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In Progress Files\Vishal Singh\Draft Sent\Ultratech\RKA working and Report\"/>
    </mc:Choice>
  </mc:AlternateContent>
  <bookViews>
    <workbookView xWindow="0" yWindow="0" windowWidth="11955" windowHeight="5025" firstSheet="6" activeTab="8"/>
  </bookViews>
  <sheets>
    <sheet name="RKA Working" sheetId="18" r:id="rId1"/>
    <sheet name="Dashboard" sheetId="5" r:id="rId2"/>
    <sheet name="Sheet2" sheetId="16" r:id="rId3"/>
    <sheet name="Pivot of Exclusion" sheetId="21" r:id="rId4"/>
    <sheet name="Capital Investement" sheetId="9" r:id="rId5"/>
    <sheet name="Sheet1" sheetId="11" r:id="rId6"/>
    <sheet name="Sheet3" sheetId="17" r:id="rId7"/>
    <sheet name="Tagging 01-08-2024" sheetId="10" r:id="rId8"/>
    <sheet name="percentage" sheetId="22" r:id="rId9"/>
  </sheets>
  <definedNames>
    <definedName name="_xlnm._FilterDatabase" localSheetId="4" hidden="1">'Capital Investement'!$A$5:$S$6835</definedName>
    <definedName name="_xlnm._FilterDatabase" localSheetId="0" hidden="1">'RKA Working'!$A$5:$R$6835</definedName>
    <definedName name="_xlnm._FilterDatabase" localSheetId="5" hidden="1">Sheet1!$F$3:$M$3</definedName>
    <definedName name="_xlnm._FilterDatabase" localSheetId="7" hidden="1">'Tagging 01-08-2024'!$A$5:$T$6836</definedName>
    <definedName name="_xlnm.Print_Area" localSheetId="4">'Capital Investement'!$A$5:$I$148</definedName>
    <definedName name="_xlnm.Print_Area" localSheetId="0">'RKA Working'!$A$5:$H$148</definedName>
    <definedName name="_xlnm.Print_Area" localSheetId="7">'Tagging 01-08-2024'!$A$5:$J$148</definedName>
  </definedNames>
  <calcPr calcId="152511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6" i="18" l="1"/>
  <c r="X16" i="18"/>
  <c r="V16" i="18"/>
  <c r="Z740" i="9"/>
  <c r="Z476" i="9"/>
  <c r="Z200" i="9"/>
  <c r="X200" i="9"/>
  <c r="Y200" i="9"/>
  <c r="K3" i="18" l="1"/>
  <c r="K2" i="18"/>
  <c r="W14" i="18" l="1"/>
  <c r="X17" i="18"/>
  <c r="W15" i="18"/>
  <c r="V15" i="18" s="1"/>
  <c r="J10" i="22" l="1"/>
  <c r="I10" i="22"/>
  <c r="J6" i="22"/>
  <c r="J7" i="22"/>
  <c r="J8" i="22"/>
  <c r="J9" i="22"/>
  <c r="J5" i="22"/>
  <c r="I6" i="22"/>
  <c r="I7" i="22"/>
  <c r="I8" i="22"/>
  <c r="I9" i="22"/>
  <c r="I5" i="22"/>
  <c r="G6" i="22"/>
  <c r="G9" i="22"/>
  <c r="G5" i="22"/>
  <c r="F9" i="22"/>
  <c r="E6" i="22"/>
  <c r="F6" i="22" s="1"/>
  <c r="E7" i="22"/>
  <c r="G7" i="22" s="1"/>
  <c r="E8" i="22"/>
  <c r="G8" i="22" s="1"/>
  <c r="E9" i="22"/>
  <c r="E5" i="22"/>
  <c r="F5" i="22" s="1"/>
  <c r="F8" i="22" l="1"/>
  <c r="F7" i="22"/>
  <c r="W13" i="18" l="1"/>
  <c r="V13" i="18" s="1"/>
  <c r="W12" i="18"/>
  <c r="W11" i="18"/>
  <c r="V11" i="18" s="1"/>
  <c r="W10" i="18"/>
  <c r="V10" i="18" s="1"/>
  <c r="Z15" i="18"/>
  <c r="V12" i="18" l="1"/>
  <c r="V17" i="18" s="1"/>
  <c r="W17" i="18"/>
  <c r="Y18" i="18"/>
  <c r="Y20" i="18" s="1"/>
  <c r="K6835" i="18"/>
  <c r="K6834" i="18"/>
  <c r="K6833" i="18"/>
  <c r="K6832" i="18"/>
  <c r="K6831" i="18"/>
  <c r="K6830" i="18"/>
  <c r="K6829" i="18"/>
  <c r="K6828" i="18"/>
  <c r="K6827" i="18"/>
  <c r="K6826" i="18"/>
  <c r="K6825" i="18"/>
  <c r="K6824" i="18"/>
  <c r="K6823" i="18"/>
  <c r="K6822" i="18"/>
  <c r="K6821" i="18"/>
  <c r="K6820" i="18"/>
  <c r="K6819" i="18"/>
  <c r="K6818" i="18"/>
  <c r="K6817" i="18"/>
  <c r="K6816" i="18"/>
  <c r="K6815" i="18"/>
  <c r="K6814" i="18"/>
  <c r="K6813" i="18"/>
  <c r="K6812" i="18"/>
  <c r="K6811" i="18"/>
  <c r="K6810" i="18"/>
  <c r="K6809" i="18"/>
  <c r="K6808" i="18"/>
  <c r="K6807" i="18"/>
  <c r="K6806" i="18"/>
  <c r="K6805" i="18"/>
  <c r="K6804" i="18"/>
  <c r="K6803" i="18"/>
  <c r="K6802" i="18"/>
  <c r="K6801" i="18"/>
  <c r="K6800" i="18"/>
  <c r="K6799" i="18"/>
  <c r="K6798" i="18"/>
  <c r="K6797" i="18"/>
  <c r="K6796" i="18"/>
  <c r="K6795" i="18"/>
  <c r="K6794" i="18"/>
  <c r="K6793" i="18"/>
  <c r="K6792" i="18"/>
  <c r="K6791" i="18"/>
  <c r="K6790" i="18"/>
  <c r="K6789" i="18"/>
  <c r="K6788" i="18"/>
  <c r="K6787" i="18"/>
  <c r="K6786" i="18"/>
  <c r="K6785" i="18"/>
  <c r="K6784" i="18"/>
  <c r="K6783" i="18"/>
  <c r="K6782" i="18"/>
  <c r="K6781" i="18"/>
  <c r="K6780" i="18"/>
  <c r="K6779" i="18"/>
  <c r="K6778" i="18"/>
  <c r="K6777" i="18"/>
  <c r="K6776" i="18"/>
  <c r="K6775" i="18"/>
  <c r="K6774" i="18"/>
  <c r="K6773" i="18"/>
  <c r="K6772" i="18"/>
  <c r="K6771" i="18"/>
  <c r="K6770" i="18"/>
  <c r="K6769" i="18"/>
  <c r="K6768" i="18"/>
  <c r="K6767" i="18"/>
  <c r="K6766" i="18"/>
  <c r="K6765" i="18"/>
  <c r="K6764" i="18"/>
  <c r="K6763" i="18"/>
  <c r="K6762" i="18"/>
  <c r="K6761" i="18"/>
  <c r="K6760" i="18"/>
  <c r="K6759" i="18"/>
  <c r="K6758" i="18"/>
  <c r="K6757" i="18"/>
  <c r="K6756" i="18"/>
  <c r="K6755" i="18"/>
  <c r="K6754" i="18"/>
  <c r="K6753" i="18"/>
  <c r="K6752" i="18"/>
  <c r="K6751" i="18"/>
  <c r="K6750" i="18"/>
  <c r="K6749" i="18"/>
  <c r="K6748" i="18"/>
  <c r="K6747" i="18"/>
  <c r="K6746" i="18"/>
  <c r="K6745" i="18"/>
  <c r="K6744" i="18"/>
  <c r="K6743" i="18"/>
  <c r="K6742" i="18"/>
  <c r="K6741" i="18"/>
  <c r="K6740" i="18"/>
  <c r="K6739" i="18"/>
  <c r="K6738" i="18"/>
  <c r="K6737" i="18"/>
  <c r="K6736" i="18"/>
  <c r="K6735" i="18"/>
  <c r="K6734" i="18"/>
  <c r="K6733" i="18"/>
  <c r="K6732" i="18"/>
  <c r="K6731" i="18"/>
  <c r="K6730" i="18"/>
  <c r="K6729" i="18"/>
  <c r="K6728" i="18"/>
  <c r="K6727" i="18"/>
  <c r="K6726" i="18"/>
  <c r="K6725" i="18"/>
  <c r="K6724" i="18"/>
  <c r="K6723" i="18"/>
  <c r="K6722" i="18"/>
  <c r="K6721" i="18"/>
  <c r="K6720" i="18"/>
  <c r="K6719" i="18"/>
  <c r="K6718" i="18"/>
  <c r="K6717" i="18"/>
  <c r="K6716" i="18"/>
  <c r="K6715" i="18"/>
  <c r="K6714" i="18"/>
  <c r="K6713" i="18"/>
  <c r="K6712" i="18"/>
  <c r="K6711" i="18"/>
  <c r="K6710" i="18"/>
  <c r="K6709" i="18"/>
  <c r="K6708" i="18"/>
  <c r="K6707" i="18"/>
  <c r="K6706" i="18"/>
  <c r="K6705" i="18"/>
  <c r="K6704" i="18"/>
  <c r="K6703" i="18"/>
  <c r="K6702" i="18"/>
  <c r="K6701" i="18"/>
  <c r="K6700" i="18"/>
  <c r="K6699" i="18"/>
  <c r="K6698" i="18"/>
  <c r="K6697" i="18"/>
  <c r="K6696" i="18"/>
  <c r="K6695" i="18"/>
  <c r="K6694" i="18"/>
  <c r="K6693" i="18"/>
  <c r="K6692" i="18"/>
  <c r="K6691" i="18"/>
  <c r="K6690" i="18"/>
  <c r="K6689" i="18"/>
  <c r="K6688" i="18"/>
  <c r="K6687" i="18"/>
  <c r="K6686" i="18"/>
  <c r="K6685" i="18"/>
  <c r="K6684" i="18"/>
  <c r="K6683" i="18"/>
  <c r="K6682" i="18"/>
  <c r="K6681" i="18"/>
  <c r="K6680" i="18"/>
  <c r="K6679" i="18"/>
  <c r="K6678" i="18"/>
  <c r="K6677" i="18"/>
  <c r="K6676" i="18"/>
  <c r="K6675" i="18"/>
  <c r="K6674" i="18"/>
  <c r="K6673" i="18"/>
  <c r="K6672" i="18"/>
  <c r="K6671" i="18"/>
  <c r="K6670" i="18"/>
  <c r="K6669" i="18"/>
  <c r="K6668" i="18"/>
  <c r="K6667" i="18"/>
  <c r="K6666" i="18"/>
  <c r="K6665" i="18"/>
  <c r="K6664" i="18"/>
  <c r="K6663" i="18"/>
  <c r="K6662" i="18"/>
  <c r="K6661" i="18"/>
  <c r="K6660" i="18"/>
  <c r="K6659" i="18"/>
  <c r="K6658" i="18"/>
  <c r="K6657" i="18"/>
  <c r="K6656" i="18"/>
  <c r="K6655" i="18"/>
  <c r="K6654" i="18"/>
  <c r="K6653" i="18"/>
  <c r="K6652" i="18"/>
  <c r="K6651" i="18"/>
  <c r="K6650" i="18"/>
  <c r="K6649" i="18"/>
  <c r="K6648" i="18"/>
  <c r="K6647" i="18"/>
  <c r="K6646" i="18"/>
  <c r="K6645" i="18"/>
  <c r="K6644" i="18"/>
  <c r="K6643" i="18"/>
  <c r="K6642" i="18"/>
  <c r="K6641" i="18"/>
  <c r="K6640" i="18"/>
  <c r="K6639" i="18"/>
  <c r="K6638" i="18"/>
  <c r="K6637" i="18"/>
  <c r="K6636" i="18"/>
  <c r="K6635" i="18"/>
  <c r="K6634" i="18"/>
  <c r="K6633" i="18"/>
  <c r="K6632" i="18"/>
  <c r="K6631" i="18"/>
  <c r="K6630" i="18"/>
  <c r="K6629" i="18"/>
  <c r="K6628" i="18"/>
  <c r="K6627" i="18"/>
  <c r="K6626" i="18"/>
  <c r="K6625" i="18"/>
  <c r="K6624" i="18"/>
  <c r="K6623" i="18"/>
  <c r="K6622" i="18"/>
  <c r="K6621" i="18"/>
  <c r="K6620" i="18"/>
  <c r="K6619" i="18"/>
  <c r="K6618" i="18"/>
  <c r="K6617" i="18"/>
  <c r="K6616" i="18"/>
  <c r="K6615" i="18"/>
  <c r="K6614" i="18"/>
  <c r="K6613" i="18"/>
  <c r="K6612" i="18"/>
  <c r="K6611" i="18"/>
  <c r="K6610" i="18"/>
  <c r="K6609" i="18"/>
  <c r="K6608" i="18"/>
  <c r="K6607" i="18"/>
  <c r="K6606" i="18"/>
  <c r="K6605" i="18"/>
  <c r="K6604" i="18"/>
  <c r="K6603" i="18"/>
  <c r="K6602" i="18"/>
  <c r="K6601" i="18"/>
  <c r="K6600" i="18"/>
  <c r="K6599" i="18"/>
  <c r="K6598" i="18"/>
  <c r="K6597" i="18"/>
  <c r="K6596" i="18"/>
  <c r="K6595" i="18"/>
  <c r="K6594" i="18"/>
  <c r="K6593" i="18"/>
  <c r="K6592" i="18"/>
  <c r="K6591" i="18"/>
  <c r="K6590" i="18"/>
  <c r="K6589" i="18"/>
  <c r="K6588" i="18"/>
  <c r="K6587" i="18"/>
  <c r="K6586" i="18"/>
  <c r="K6585" i="18"/>
  <c r="K6584" i="18"/>
  <c r="K6583" i="18"/>
  <c r="K6582" i="18"/>
  <c r="K6581" i="18"/>
  <c r="K6580" i="18"/>
  <c r="K6579" i="18"/>
  <c r="K6578" i="18"/>
  <c r="K6577" i="18"/>
  <c r="K6576" i="18"/>
  <c r="K6575" i="18"/>
  <c r="K6574" i="18"/>
  <c r="K6573" i="18"/>
  <c r="K6572" i="18"/>
  <c r="K6571" i="18"/>
  <c r="K6570" i="18"/>
  <c r="K6569" i="18"/>
  <c r="K6568" i="18"/>
  <c r="K6567" i="18"/>
  <c r="K6566" i="18"/>
  <c r="K6565" i="18"/>
  <c r="K6564" i="18"/>
  <c r="K6563" i="18"/>
  <c r="K6562" i="18"/>
  <c r="K6561" i="18"/>
  <c r="K6560" i="18"/>
  <c r="K6559" i="18"/>
  <c r="K6558" i="18"/>
  <c r="K6557" i="18"/>
  <c r="K6556" i="18"/>
  <c r="K6555" i="18"/>
  <c r="K6554" i="18"/>
  <c r="K6553" i="18"/>
  <c r="K6552" i="18"/>
  <c r="K6551" i="18"/>
  <c r="K6550" i="18"/>
  <c r="K6549" i="18"/>
  <c r="K6548" i="18"/>
  <c r="K6547" i="18"/>
  <c r="K6546" i="18"/>
  <c r="K6545" i="18"/>
  <c r="K6544" i="18"/>
  <c r="K6543" i="18"/>
  <c r="K6542" i="18"/>
  <c r="K6541" i="18"/>
  <c r="K6540" i="18"/>
  <c r="K6539" i="18"/>
  <c r="K6538" i="18"/>
  <c r="K6537" i="18"/>
  <c r="K6536" i="18"/>
  <c r="K6535" i="18"/>
  <c r="K6534" i="18"/>
  <c r="K6533" i="18"/>
  <c r="K6532" i="18"/>
  <c r="K6531" i="18"/>
  <c r="K6530" i="18"/>
  <c r="K6529" i="18"/>
  <c r="K6528" i="18"/>
  <c r="K6527" i="18"/>
  <c r="K6526" i="18"/>
  <c r="K6525" i="18"/>
  <c r="K6524" i="18"/>
  <c r="K6523" i="18"/>
  <c r="K6522" i="18"/>
  <c r="K6521" i="18"/>
  <c r="K6520" i="18"/>
  <c r="K6519" i="18"/>
  <c r="K6518" i="18"/>
  <c r="K6517" i="18"/>
  <c r="K6516" i="18"/>
  <c r="K6515" i="18"/>
  <c r="K6514" i="18"/>
  <c r="K6513" i="18"/>
  <c r="K6512" i="18"/>
  <c r="K6511" i="18"/>
  <c r="K6510" i="18"/>
  <c r="K6509" i="18"/>
  <c r="K6508" i="18"/>
  <c r="K6507" i="18"/>
  <c r="K6506" i="18"/>
  <c r="K6505" i="18"/>
  <c r="K6504" i="18"/>
  <c r="K6503" i="18"/>
  <c r="K6502" i="18"/>
  <c r="K6501" i="18"/>
  <c r="K6500" i="18"/>
  <c r="K6499" i="18"/>
  <c r="K6498" i="18"/>
  <c r="K6497" i="18"/>
  <c r="K6496" i="18"/>
  <c r="K6495" i="18"/>
  <c r="K6494" i="18"/>
  <c r="K6493" i="18"/>
  <c r="K6492" i="18"/>
  <c r="K6491" i="18"/>
  <c r="K6490" i="18"/>
  <c r="K6489" i="18"/>
  <c r="K6488" i="18"/>
  <c r="K6487" i="18"/>
  <c r="K6486" i="18"/>
  <c r="K6485" i="18"/>
  <c r="K6484" i="18"/>
  <c r="K6483" i="18"/>
  <c r="K6482" i="18"/>
  <c r="K6481" i="18"/>
  <c r="K6480" i="18"/>
  <c r="K6479" i="18"/>
  <c r="K6478" i="18"/>
  <c r="K6477" i="18"/>
  <c r="K6476" i="18"/>
  <c r="K6475" i="18"/>
  <c r="K6474" i="18"/>
  <c r="K6473" i="18"/>
  <c r="K6472" i="18"/>
  <c r="K6471" i="18"/>
  <c r="K6470" i="18"/>
  <c r="K6469" i="18"/>
  <c r="K6468" i="18"/>
  <c r="K6467" i="18"/>
  <c r="K6466" i="18"/>
  <c r="K6465" i="18"/>
  <c r="K6464" i="18"/>
  <c r="K6463" i="18"/>
  <c r="K6462" i="18"/>
  <c r="K6461" i="18"/>
  <c r="K6460" i="18"/>
  <c r="K6459" i="18"/>
  <c r="K6458" i="18"/>
  <c r="K6457" i="18"/>
  <c r="K6456" i="18"/>
  <c r="K6455" i="18"/>
  <c r="K6454" i="18"/>
  <c r="K6453" i="18"/>
  <c r="K6452" i="18"/>
  <c r="K6451" i="18"/>
  <c r="K6450" i="18"/>
  <c r="K6449" i="18"/>
  <c r="K6448" i="18"/>
  <c r="K6447" i="18"/>
  <c r="K6446" i="18"/>
  <c r="K6445" i="18"/>
  <c r="K6444" i="18"/>
  <c r="K6443" i="18"/>
  <c r="K6442" i="18"/>
  <c r="K6441" i="18"/>
  <c r="K6440" i="18"/>
  <c r="K6439" i="18"/>
  <c r="K6438" i="18"/>
  <c r="K6437" i="18"/>
  <c r="K6436" i="18"/>
  <c r="K6435" i="18"/>
  <c r="K6434" i="18"/>
  <c r="K6433" i="18"/>
  <c r="K6432" i="18"/>
  <c r="K6431" i="18"/>
  <c r="K6430" i="18"/>
  <c r="K6429" i="18"/>
  <c r="K6428" i="18"/>
  <c r="K6427" i="18"/>
  <c r="K6426" i="18"/>
  <c r="K6425" i="18"/>
  <c r="K6424" i="18"/>
  <c r="K6423" i="18"/>
  <c r="K6422" i="18"/>
  <c r="K6421" i="18"/>
  <c r="K6420" i="18"/>
  <c r="K6419" i="18"/>
  <c r="K6418" i="18"/>
  <c r="K6417" i="18"/>
  <c r="K6416" i="18"/>
  <c r="K6415" i="18"/>
  <c r="K6414" i="18"/>
  <c r="K6413" i="18"/>
  <c r="K6412" i="18"/>
  <c r="K6411" i="18"/>
  <c r="K6410" i="18"/>
  <c r="K6409" i="18"/>
  <c r="K6408" i="18"/>
  <c r="K6407" i="18"/>
  <c r="K6406" i="18"/>
  <c r="K6405" i="18"/>
  <c r="K6404" i="18"/>
  <c r="K6403" i="18"/>
  <c r="K6402" i="18"/>
  <c r="K6401" i="18"/>
  <c r="K6400" i="18"/>
  <c r="K6399" i="18"/>
  <c r="K6398" i="18"/>
  <c r="K6397" i="18"/>
  <c r="K6396" i="18"/>
  <c r="K6395" i="18"/>
  <c r="K6394" i="18"/>
  <c r="K6393" i="18"/>
  <c r="K6392" i="18"/>
  <c r="K6391" i="18"/>
  <c r="K6390" i="18"/>
  <c r="K6389" i="18"/>
  <c r="K6388" i="18"/>
  <c r="K6387" i="18"/>
  <c r="K6386" i="18"/>
  <c r="K6385" i="18"/>
  <c r="K6384" i="18"/>
  <c r="K6383" i="18"/>
  <c r="K6382" i="18"/>
  <c r="K6381" i="18"/>
  <c r="K6380" i="18"/>
  <c r="K6379" i="18"/>
  <c r="K6378" i="18"/>
  <c r="K6377" i="18"/>
  <c r="K6376" i="18"/>
  <c r="K6375" i="18"/>
  <c r="K6374" i="18"/>
  <c r="K6373" i="18"/>
  <c r="K6372" i="18"/>
  <c r="K6371" i="18"/>
  <c r="K6370" i="18"/>
  <c r="K6369" i="18"/>
  <c r="K6368" i="18"/>
  <c r="K6367" i="18"/>
  <c r="K6366" i="18"/>
  <c r="K6365" i="18"/>
  <c r="K6364" i="18"/>
  <c r="K6363" i="18"/>
  <c r="K6362" i="18"/>
  <c r="K6361" i="18"/>
  <c r="K6360" i="18"/>
  <c r="K6359" i="18"/>
  <c r="K6358" i="18"/>
  <c r="K6357" i="18"/>
  <c r="K6356" i="18"/>
  <c r="K6355" i="18"/>
  <c r="K6354" i="18"/>
  <c r="K6353" i="18"/>
  <c r="K6352" i="18"/>
  <c r="K6351" i="18"/>
  <c r="K6350" i="18"/>
  <c r="K6349" i="18"/>
  <c r="K6348" i="18"/>
  <c r="K6347" i="18"/>
  <c r="K6346" i="18"/>
  <c r="K6345" i="18"/>
  <c r="K6344" i="18"/>
  <c r="K6343" i="18"/>
  <c r="K6342" i="18"/>
  <c r="K6341" i="18"/>
  <c r="K6340" i="18"/>
  <c r="K6339" i="18"/>
  <c r="K6338" i="18"/>
  <c r="K6337" i="18"/>
  <c r="K6336" i="18"/>
  <c r="K6335" i="18"/>
  <c r="K6334" i="18"/>
  <c r="K6333" i="18"/>
  <c r="K6332" i="18"/>
  <c r="K6331" i="18"/>
  <c r="K6330" i="18"/>
  <c r="K6329" i="18"/>
  <c r="K6328" i="18"/>
  <c r="K6327" i="18"/>
  <c r="K6326" i="18"/>
  <c r="K6325" i="18"/>
  <c r="K6324" i="18"/>
  <c r="K6323" i="18"/>
  <c r="K6322" i="18"/>
  <c r="K6321" i="18"/>
  <c r="K6320" i="18"/>
  <c r="K6319" i="18"/>
  <c r="K6318" i="18"/>
  <c r="K6317" i="18"/>
  <c r="K6316" i="18"/>
  <c r="K6315" i="18"/>
  <c r="K6314" i="18"/>
  <c r="K6313" i="18"/>
  <c r="K6312" i="18"/>
  <c r="K6311" i="18"/>
  <c r="K6310" i="18"/>
  <c r="K6309" i="18"/>
  <c r="K6308" i="18"/>
  <c r="K6307" i="18"/>
  <c r="K6306" i="18"/>
  <c r="K6305" i="18"/>
  <c r="K6304" i="18"/>
  <c r="K6303" i="18"/>
  <c r="K6302" i="18"/>
  <c r="K6301" i="18"/>
  <c r="K6300" i="18"/>
  <c r="K6299" i="18"/>
  <c r="K6298" i="18"/>
  <c r="K6297" i="18"/>
  <c r="K6296" i="18"/>
  <c r="K6295" i="18"/>
  <c r="K6294" i="18"/>
  <c r="K6293" i="18"/>
  <c r="K6292" i="18"/>
  <c r="K6291" i="18"/>
  <c r="K6290" i="18"/>
  <c r="K6289" i="18"/>
  <c r="K6288" i="18"/>
  <c r="K6287" i="18"/>
  <c r="K6286" i="18"/>
  <c r="K6285" i="18"/>
  <c r="K6284" i="18"/>
  <c r="K6283" i="18"/>
  <c r="K6282" i="18"/>
  <c r="K6281" i="18"/>
  <c r="K6280" i="18"/>
  <c r="K6279" i="18"/>
  <c r="K6278" i="18"/>
  <c r="K6277" i="18"/>
  <c r="K6276" i="18"/>
  <c r="K6275" i="18"/>
  <c r="K6274" i="18"/>
  <c r="K6273" i="18"/>
  <c r="K6272" i="18"/>
  <c r="K6271" i="18"/>
  <c r="K6270" i="18"/>
  <c r="K6269" i="18"/>
  <c r="K6268" i="18"/>
  <c r="K6267" i="18"/>
  <c r="K6266" i="18"/>
  <c r="K6265" i="18"/>
  <c r="K6264" i="18"/>
  <c r="K6263" i="18"/>
  <c r="K6262" i="18"/>
  <c r="K6261" i="18"/>
  <c r="K6260" i="18"/>
  <c r="K6259" i="18"/>
  <c r="K6258" i="18"/>
  <c r="K6257" i="18"/>
  <c r="K6256" i="18"/>
  <c r="K6255" i="18"/>
  <c r="K6254" i="18"/>
  <c r="K6253" i="18"/>
  <c r="K6252" i="18"/>
  <c r="K6251" i="18"/>
  <c r="K6250" i="18"/>
  <c r="K6249" i="18"/>
  <c r="K6248" i="18"/>
  <c r="K6247" i="18"/>
  <c r="K6246" i="18"/>
  <c r="K6245" i="18"/>
  <c r="K6244" i="18"/>
  <c r="K6243" i="18"/>
  <c r="K6242" i="18"/>
  <c r="K6241" i="18"/>
  <c r="K6240" i="18"/>
  <c r="K6239" i="18"/>
  <c r="K6238" i="18"/>
  <c r="K6237" i="18"/>
  <c r="K6236" i="18"/>
  <c r="K6235" i="18"/>
  <c r="K6234" i="18"/>
  <c r="K6233" i="18"/>
  <c r="K6232" i="18"/>
  <c r="K6231" i="18"/>
  <c r="K6230" i="18"/>
  <c r="K6229" i="18"/>
  <c r="K6228" i="18"/>
  <c r="K6227" i="18"/>
  <c r="K6226" i="18"/>
  <c r="K6225" i="18"/>
  <c r="K6224" i="18"/>
  <c r="K6223" i="18"/>
  <c r="K6222" i="18"/>
  <c r="K6221" i="18"/>
  <c r="K6220" i="18"/>
  <c r="K6219" i="18"/>
  <c r="K6218" i="18"/>
  <c r="K6217" i="18"/>
  <c r="K6216" i="18"/>
  <c r="K6215" i="18"/>
  <c r="K6214" i="18"/>
  <c r="K6213" i="18"/>
  <c r="K6212" i="18"/>
  <c r="K6211" i="18"/>
  <c r="K6210" i="18"/>
  <c r="K6209" i="18"/>
  <c r="K6208" i="18"/>
  <c r="K6207" i="18"/>
  <c r="K6206" i="18"/>
  <c r="K6205" i="18"/>
  <c r="K6204" i="18"/>
  <c r="K6203" i="18"/>
  <c r="K6202" i="18"/>
  <c r="K6201" i="18"/>
  <c r="K6200" i="18"/>
  <c r="K6199" i="18"/>
  <c r="K6198" i="18"/>
  <c r="K6197" i="18"/>
  <c r="K6196" i="18"/>
  <c r="K6195" i="18"/>
  <c r="K6194" i="18"/>
  <c r="K6193" i="18"/>
  <c r="K6192" i="18"/>
  <c r="K6191" i="18"/>
  <c r="K6190" i="18"/>
  <c r="K6189" i="18"/>
  <c r="K6188" i="18"/>
  <c r="K6187" i="18"/>
  <c r="K6186" i="18"/>
  <c r="K6185" i="18"/>
  <c r="K6184" i="18"/>
  <c r="K6183" i="18"/>
  <c r="K6182" i="18"/>
  <c r="K6181" i="18"/>
  <c r="K6180" i="18"/>
  <c r="K6179" i="18"/>
  <c r="K6178" i="18"/>
  <c r="K6177" i="18"/>
  <c r="K6176" i="18"/>
  <c r="K6175" i="18"/>
  <c r="K6174" i="18"/>
  <c r="K6173" i="18"/>
  <c r="K6172" i="18"/>
  <c r="K6171" i="18"/>
  <c r="K6170" i="18"/>
  <c r="K6169" i="18"/>
  <c r="K6168" i="18"/>
  <c r="K6167" i="18"/>
  <c r="K6166" i="18"/>
  <c r="K6165" i="18"/>
  <c r="K6164" i="18"/>
  <c r="K6163" i="18"/>
  <c r="K6162" i="18"/>
  <c r="K6161" i="18"/>
  <c r="K6160" i="18"/>
  <c r="K6159" i="18"/>
  <c r="K6158" i="18"/>
  <c r="K6157" i="18"/>
  <c r="K6156" i="18"/>
  <c r="K6155" i="18"/>
  <c r="K6154" i="18"/>
  <c r="K6153" i="18"/>
  <c r="K6152" i="18"/>
  <c r="K6151" i="18"/>
  <c r="K6150" i="18"/>
  <c r="K6149" i="18"/>
  <c r="K6148" i="18"/>
  <c r="K6147" i="18"/>
  <c r="K6146" i="18"/>
  <c r="K6145" i="18"/>
  <c r="K6144" i="18"/>
  <c r="K6143" i="18"/>
  <c r="K6142" i="18"/>
  <c r="K6141" i="18"/>
  <c r="K6140" i="18"/>
  <c r="K6139" i="18"/>
  <c r="K6138" i="18"/>
  <c r="K6137" i="18"/>
  <c r="K6136" i="18"/>
  <c r="K6135" i="18"/>
  <c r="K6134" i="18"/>
  <c r="K6133" i="18"/>
  <c r="K6132" i="18"/>
  <c r="K6131" i="18"/>
  <c r="K6130" i="18"/>
  <c r="K6129" i="18"/>
  <c r="K6128" i="18"/>
  <c r="K6127" i="18"/>
  <c r="K6126" i="18"/>
  <c r="K6125" i="18"/>
  <c r="K6124" i="18"/>
  <c r="K6123" i="18"/>
  <c r="K6122" i="18"/>
  <c r="K6121" i="18"/>
  <c r="K6120" i="18"/>
  <c r="K6119" i="18"/>
  <c r="K6118" i="18"/>
  <c r="K6117" i="18"/>
  <c r="K6116" i="18"/>
  <c r="K6115" i="18"/>
  <c r="K6114" i="18"/>
  <c r="K6113" i="18"/>
  <c r="K6112" i="18"/>
  <c r="K6111" i="18"/>
  <c r="K6110" i="18"/>
  <c r="K6109" i="18"/>
  <c r="K6108" i="18"/>
  <c r="K6107" i="18"/>
  <c r="K6106" i="18"/>
  <c r="K6105" i="18"/>
  <c r="K6104" i="18"/>
  <c r="K6103" i="18"/>
  <c r="K6102" i="18"/>
  <c r="K6101" i="18"/>
  <c r="K6100" i="18"/>
  <c r="K6099" i="18"/>
  <c r="K6098" i="18"/>
  <c r="K6097" i="18"/>
  <c r="K6096" i="18"/>
  <c r="K6095" i="18"/>
  <c r="K6094" i="18"/>
  <c r="K6093" i="18"/>
  <c r="K6092" i="18"/>
  <c r="K6091" i="18"/>
  <c r="K6090" i="18"/>
  <c r="K6089" i="18"/>
  <c r="K6088" i="18"/>
  <c r="K6087" i="18"/>
  <c r="K6086" i="18"/>
  <c r="K6085" i="18"/>
  <c r="K6084" i="18"/>
  <c r="K6083" i="18"/>
  <c r="K6082" i="18"/>
  <c r="K6081" i="18"/>
  <c r="K6080" i="18"/>
  <c r="K6079" i="18"/>
  <c r="K6078" i="18"/>
  <c r="K6077" i="18"/>
  <c r="K6076" i="18"/>
  <c r="K6075" i="18"/>
  <c r="K6074" i="18"/>
  <c r="K6073" i="18"/>
  <c r="K6072" i="18"/>
  <c r="K6071" i="18"/>
  <c r="K6070" i="18"/>
  <c r="K6069" i="18"/>
  <c r="K6068" i="18"/>
  <c r="K6067" i="18"/>
  <c r="K6066" i="18"/>
  <c r="K6065" i="18"/>
  <c r="K6064" i="18"/>
  <c r="K6063" i="18"/>
  <c r="K6062" i="18"/>
  <c r="K6061" i="18"/>
  <c r="K6060" i="18"/>
  <c r="K6059" i="18"/>
  <c r="K6058" i="18"/>
  <c r="K6057" i="18"/>
  <c r="K6056" i="18"/>
  <c r="K6055" i="18"/>
  <c r="K6054" i="18"/>
  <c r="K6053" i="18"/>
  <c r="K6052" i="18"/>
  <c r="K6051" i="18"/>
  <c r="K6050" i="18"/>
  <c r="K6049" i="18"/>
  <c r="K6048" i="18"/>
  <c r="K6047" i="18"/>
  <c r="K6046" i="18"/>
  <c r="K6045" i="18"/>
  <c r="K6044" i="18"/>
  <c r="K6043" i="18"/>
  <c r="K6042" i="18"/>
  <c r="K6041" i="18"/>
  <c r="K6040" i="18"/>
  <c r="K6039" i="18"/>
  <c r="K6038" i="18"/>
  <c r="K6037" i="18"/>
  <c r="K6036" i="18"/>
  <c r="K6035" i="18"/>
  <c r="K6034" i="18"/>
  <c r="K6033" i="18"/>
  <c r="K6032" i="18"/>
  <c r="K6031" i="18"/>
  <c r="K6030" i="18"/>
  <c r="K6029" i="18"/>
  <c r="K6028" i="18"/>
  <c r="K6027" i="18"/>
  <c r="K6026" i="18"/>
  <c r="K6025" i="18"/>
  <c r="K6024" i="18"/>
  <c r="K6023" i="18"/>
  <c r="K6022" i="18"/>
  <c r="K6021" i="18"/>
  <c r="K6020" i="18"/>
  <c r="K6019" i="18"/>
  <c r="K6018" i="18"/>
  <c r="K6017" i="18"/>
  <c r="K6016" i="18"/>
  <c r="K6015" i="18"/>
  <c r="K6014" i="18"/>
  <c r="K6013" i="18"/>
  <c r="K6012" i="18"/>
  <c r="K6011" i="18"/>
  <c r="K6010" i="18"/>
  <c r="K6009" i="18"/>
  <c r="K6008" i="18"/>
  <c r="K6007" i="18"/>
  <c r="K6006" i="18"/>
  <c r="K6005" i="18"/>
  <c r="K6004" i="18"/>
  <c r="K6003" i="18"/>
  <c r="K6002" i="18"/>
  <c r="K6001" i="18"/>
  <c r="K6000" i="18"/>
  <c r="K5999" i="18"/>
  <c r="K5998" i="18"/>
  <c r="K5997" i="18"/>
  <c r="K5996" i="18"/>
  <c r="K5995" i="18"/>
  <c r="K5994" i="18"/>
  <c r="K5993" i="18"/>
  <c r="K5992" i="18"/>
  <c r="K5991" i="18"/>
  <c r="K5990" i="18"/>
  <c r="K5989" i="18"/>
  <c r="K5988" i="18"/>
  <c r="K5987" i="18"/>
  <c r="K5986" i="18"/>
  <c r="K5985" i="18"/>
  <c r="K5984" i="18"/>
  <c r="K5983" i="18"/>
  <c r="K5982" i="18"/>
  <c r="K5981" i="18"/>
  <c r="K5980" i="18"/>
  <c r="K5979" i="18"/>
  <c r="K5978" i="18"/>
  <c r="K5977" i="18"/>
  <c r="K5976" i="18"/>
  <c r="K5975" i="18"/>
  <c r="K5974" i="18"/>
  <c r="K5973" i="18"/>
  <c r="K5972" i="18"/>
  <c r="K5971" i="18"/>
  <c r="K5970" i="18"/>
  <c r="K5969" i="18"/>
  <c r="K5968" i="18"/>
  <c r="K5967" i="18"/>
  <c r="K5966" i="18"/>
  <c r="K5965" i="18"/>
  <c r="K5964" i="18"/>
  <c r="K5963" i="18"/>
  <c r="K5962" i="18"/>
  <c r="K5961" i="18"/>
  <c r="K5960" i="18"/>
  <c r="K5959" i="18"/>
  <c r="K5958" i="18"/>
  <c r="K5957" i="18"/>
  <c r="K5956" i="18"/>
  <c r="K5955" i="18"/>
  <c r="K5954" i="18"/>
  <c r="K5953" i="18"/>
  <c r="K5952" i="18"/>
  <c r="K5951" i="18"/>
  <c r="K5950" i="18"/>
  <c r="K5949" i="18"/>
  <c r="K5948" i="18"/>
  <c r="K5947" i="18"/>
  <c r="K5946" i="18"/>
  <c r="K5945" i="18"/>
  <c r="K5944" i="18"/>
  <c r="K5943" i="18"/>
  <c r="K5942" i="18"/>
  <c r="K5941" i="18"/>
  <c r="K5940" i="18"/>
  <c r="K5939" i="18"/>
  <c r="K5938" i="18"/>
  <c r="K5937" i="18"/>
  <c r="K5936" i="18"/>
  <c r="K5935" i="18"/>
  <c r="K5934" i="18"/>
  <c r="K5933" i="18"/>
  <c r="K5932" i="18"/>
  <c r="K5931" i="18"/>
  <c r="K5930" i="18"/>
  <c r="K5929" i="18"/>
  <c r="K5928" i="18"/>
  <c r="K5927" i="18"/>
  <c r="K5926" i="18"/>
  <c r="K5925" i="18"/>
  <c r="K5924" i="18"/>
  <c r="K5923" i="18"/>
  <c r="K5922" i="18"/>
  <c r="K5921" i="18"/>
  <c r="K5920" i="18"/>
  <c r="K5919" i="18"/>
  <c r="K5918" i="18"/>
  <c r="K5917" i="18"/>
  <c r="K5916" i="18"/>
  <c r="K5915" i="18"/>
  <c r="K5914" i="18"/>
  <c r="K5913" i="18"/>
  <c r="K5912" i="18"/>
  <c r="K5911" i="18"/>
  <c r="K5910" i="18"/>
  <c r="K5909" i="18"/>
  <c r="K5908" i="18"/>
  <c r="K5907" i="18"/>
  <c r="K5906" i="18"/>
  <c r="K5905" i="18"/>
  <c r="K5904" i="18"/>
  <c r="K5903" i="18"/>
  <c r="K5902" i="18"/>
  <c r="K5901" i="18"/>
  <c r="K5900" i="18"/>
  <c r="K5899" i="18"/>
  <c r="K5898" i="18"/>
  <c r="K5897" i="18"/>
  <c r="K5896" i="18"/>
  <c r="K5895" i="18"/>
  <c r="K5894" i="18"/>
  <c r="K5893" i="18"/>
  <c r="K5892" i="18"/>
  <c r="K5891" i="18"/>
  <c r="K5890" i="18"/>
  <c r="K5889" i="18"/>
  <c r="K5888" i="18"/>
  <c r="K5887" i="18"/>
  <c r="K5886" i="18"/>
  <c r="K5885" i="18"/>
  <c r="K5884" i="18"/>
  <c r="K5883" i="18"/>
  <c r="K5882" i="18"/>
  <c r="K5881" i="18"/>
  <c r="K5880" i="18"/>
  <c r="K5879" i="18"/>
  <c r="K5878" i="18"/>
  <c r="K5877" i="18"/>
  <c r="K5876" i="18"/>
  <c r="K5875" i="18"/>
  <c r="K5874" i="18"/>
  <c r="K5873" i="18"/>
  <c r="K5872" i="18"/>
  <c r="K5871" i="18"/>
  <c r="K5870" i="18"/>
  <c r="K5869" i="18"/>
  <c r="K5868" i="18"/>
  <c r="K5867" i="18"/>
  <c r="K5866" i="18"/>
  <c r="K5865" i="18"/>
  <c r="K5864" i="18"/>
  <c r="K5863" i="18"/>
  <c r="K5862" i="18"/>
  <c r="K5861" i="18"/>
  <c r="K5860" i="18"/>
  <c r="K5859" i="18"/>
  <c r="K5858" i="18"/>
  <c r="K5857" i="18"/>
  <c r="K5856" i="18"/>
  <c r="K5855" i="18"/>
  <c r="K5854" i="18"/>
  <c r="K5853" i="18"/>
  <c r="K5852" i="18"/>
  <c r="K5851" i="18"/>
  <c r="K5850" i="18"/>
  <c r="K5849" i="18"/>
  <c r="K5848" i="18"/>
  <c r="K5847" i="18"/>
  <c r="K5846" i="18"/>
  <c r="K5845" i="18"/>
  <c r="K5844" i="18"/>
  <c r="K5843" i="18"/>
  <c r="K5842" i="18"/>
  <c r="K5841" i="18"/>
  <c r="K5840" i="18"/>
  <c r="K5839" i="18"/>
  <c r="K5838" i="18"/>
  <c r="K5837" i="18"/>
  <c r="K5836" i="18"/>
  <c r="K5835" i="18"/>
  <c r="K5834" i="18"/>
  <c r="K5833" i="18"/>
  <c r="K5832" i="18"/>
  <c r="K5831" i="18"/>
  <c r="K5830" i="18"/>
  <c r="K5829" i="18"/>
  <c r="K5828" i="18"/>
  <c r="K5827" i="18"/>
  <c r="K5826" i="18"/>
  <c r="K5825" i="18"/>
  <c r="K5824" i="18"/>
  <c r="K5823" i="18"/>
  <c r="K5822" i="18"/>
  <c r="K5821" i="18"/>
  <c r="K5820" i="18"/>
  <c r="K5819" i="18"/>
  <c r="K5818" i="18"/>
  <c r="K5817" i="18"/>
  <c r="K5816" i="18"/>
  <c r="K5815" i="18"/>
  <c r="K5814" i="18"/>
  <c r="K5813" i="18"/>
  <c r="K5812" i="18"/>
  <c r="K5811" i="18"/>
  <c r="K5810" i="18"/>
  <c r="K5809" i="18"/>
  <c r="K5808" i="18"/>
  <c r="K5807" i="18"/>
  <c r="K5806" i="18"/>
  <c r="K5805" i="18"/>
  <c r="K5804" i="18"/>
  <c r="K5803" i="18"/>
  <c r="K5802" i="18"/>
  <c r="K5801" i="18"/>
  <c r="K5800" i="18"/>
  <c r="K5799" i="18"/>
  <c r="K5798" i="18"/>
  <c r="K5797" i="18"/>
  <c r="K5796" i="18"/>
  <c r="K5795" i="18"/>
  <c r="K5794" i="18"/>
  <c r="K5793" i="18"/>
  <c r="K5792" i="18"/>
  <c r="K5791" i="18"/>
  <c r="K5790" i="18"/>
  <c r="K5789" i="18"/>
  <c r="K5788" i="18"/>
  <c r="K5787" i="18"/>
  <c r="K5786" i="18"/>
  <c r="K5785" i="18"/>
  <c r="K5784" i="18"/>
  <c r="K5783" i="18"/>
  <c r="K5782" i="18"/>
  <c r="K5781" i="18"/>
  <c r="K5780" i="18"/>
  <c r="K5779" i="18"/>
  <c r="K5778" i="18"/>
  <c r="K5777" i="18"/>
  <c r="K5776" i="18"/>
  <c r="K5775" i="18"/>
  <c r="K5774" i="18"/>
  <c r="K5773" i="18"/>
  <c r="K5772" i="18"/>
  <c r="K5771" i="18"/>
  <c r="K5770" i="18"/>
  <c r="K5769" i="18"/>
  <c r="K5768" i="18"/>
  <c r="K5767" i="18"/>
  <c r="K5766" i="18"/>
  <c r="K5765" i="18"/>
  <c r="K5764" i="18"/>
  <c r="K5763" i="18"/>
  <c r="K5762" i="18"/>
  <c r="K5761" i="18"/>
  <c r="K5760" i="18"/>
  <c r="K5759" i="18"/>
  <c r="K5758" i="18"/>
  <c r="K5757" i="18"/>
  <c r="K5756" i="18"/>
  <c r="K5755" i="18"/>
  <c r="K5754" i="18"/>
  <c r="K5753" i="18"/>
  <c r="K5752" i="18"/>
  <c r="K5751" i="18"/>
  <c r="K5750" i="18"/>
  <c r="K5749" i="18"/>
  <c r="K5748" i="18"/>
  <c r="K5747" i="18"/>
  <c r="K5746" i="18"/>
  <c r="K5745" i="18"/>
  <c r="K5744" i="18"/>
  <c r="K5743" i="18"/>
  <c r="K5742" i="18"/>
  <c r="K5741" i="18"/>
  <c r="K5740" i="18"/>
  <c r="K5739" i="18"/>
  <c r="K5738" i="18"/>
  <c r="K5737" i="18"/>
  <c r="K5736" i="18"/>
  <c r="K5735" i="18"/>
  <c r="K5734" i="18"/>
  <c r="K5733" i="18"/>
  <c r="K5732" i="18"/>
  <c r="K5731" i="18"/>
  <c r="K5730" i="18"/>
  <c r="K5729" i="18"/>
  <c r="K5728" i="18"/>
  <c r="K5727" i="18"/>
  <c r="K5726" i="18"/>
  <c r="K5725" i="18"/>
  <c r="K5724" i="18"/>
  <c r="K5723" i="18"/>
  <c r="K5722" i="18"/>
  <c r="K5721" i="18"/>
  <c r="K5720" i="18"/>
  <c r="K5719" i="18"/>
  <c r="K5718" i="18"/>
  <c r="K5717" i="18"/>
  <c r="K5716" i="18"/>
  <c r="K5715" i="18"/>
  <c r="K5714" i="18"/>
  <c r="K5713" i="18"/>
  <c r="K5712" i="18"/>
  <c r="K5711" i="18"/>
  <c r="K5710" i="18"/>
  <c r="K5709" i="18"/>
  <c r="K5708" i="18"/>
  <c r="K5707" i="18"/>
  <c r="K5706" i="18"/>
  <c r="K5705" i="18"/>
  <c r="K5704" i="18"/>
  <c r="K5703" i="18"/>
  <c r="K5702" i="18"/>
  <c r="K5701" i="18"/>
  <c r="K5700" i="18"/>
  <c r="K5699" i="18"/>
  <c r="K5698" i="18"/>
  <c r="K5697" i="18"/>
  <c r="K5696" i="18"/>
  <c r="K5695" i="18"/>
  <c r="K5694" i="18"/>
  <c r="K5693" i="18"/>
  <c r="K5692" i="18"/>
  <c r="K5691" i="18"/>
  <c r="K5690" i="18"/>
  <c r="K5689" i="18"/>
  <c r="K5688" i="18"/>
  <c r="K5687" i="18"/>
  <c r="K5686" i="18"/>
  <c r="K5685" i="18"/>
  <c r="K5684" i="18"/>
  <c r="K5683" i="18"/>
  <c r="K5682" i="18"/>
  <c r="K5681" i="18"/>
  <c r="K5680" i="18"/>
  <c r="K5679" i="18"/>
  <c r="K5678" i="18"/>
  <c r="K5677" i="18"/>
  <c r="K5676" i="18"/>
  <c r="K5675" i="18"/>
  <c r="K5674" i="18"/>
  <c r="K5673" i="18"/>
  <c r="K5672" i="18"/>
  <c r="K5671" i="18"/>
  <c r="K5670" i="18"/>
  <c r="K5669" i="18"/>
  <c r="K5668" i="18"/>
  <c r="K5667" i="18"/>
  <c r="K5666" i="18"/>
  <c r="K5665" i="18"/>
  <c r="K5664" i="18"/>
  <c r="K5663" i="18"/>
  <c r="K5662" i="18"/>
  <c r="K5661" i="18"/>
  <c r="K5660" i="18"/>
  <c r="K5659" i="18"/>
  <c r="K5658" i="18"/>
  <c r="K5657" i="18"/>
  <c r="K5656" i="18"/>
  <c r="K5655" i="18"/>
  <c r="K5654" i="18"/>
  <c r="K5653" i="18"/>
  <c r="K5652" i="18"/>
  <c r="K5651" i="18"/>
  <c r="K5650" i="18"/>
  <c r="K5649" i="18"/>
  <c r="K5648" i="18"/>
  <c r="K5647" i="18"/>
  <c r="K5646" i="18"/>
  <c r="K5645" i="18"/>
  <c r="K5644" i="18"/>
  <c r="K5643" i="18"/>
  <c r="K5642" i="18"/>
  <c r="K5641" i="18"/>
  <c r="K5640" i="18"/>
  <c r="K5639" i="18"/>
  <c r="K5638" i="18"/>
  <c r="K5637" i="18"/>
  <c r="K5636" i="18"/>
  <c r="K5635" i="18"/>
  <c r="K5634" i="18"/>
  <c r="K5633" i="18"/>
  <c r="K5632" i="18"/>
  <c r="K5631" i="18"/>
  <c r="K5630" i="18"/>
  <c r="K5629" i="18"/>
  <c r="K5628" i="18"/>
  <c r="K5627" i="18"/>
  <c r="K5626" i="18"/>
  <c r="K5625" i="18"/>
  <c r="K5624" i="18"/>
  <c r="K5623" i="18"/>
  <c r="K5622" i="18"/>
  <c r="K5621" i="18"/>
  <c r="K5620" i="18"/>
  <c r="K5619" i="18"/>
  <c r="K5618" i="18"/>
  <c r="K5617" i="18"/>
  <c r="K5616" i="18"/>
  <c r="K5615" i="18"/>
  <c r="K5614" i="18"/>
  <c r="K5613" i="18"/>
  <c r="K5612" i="18"/>
  <c r="K5611" i="18"/>
  <c r="K5610" i="18"/>
  <c r="K5609" i="18"/>
  <c r="K5608" i="18"/>
  <c r="K5607" i="18"/>
  <c r="K5606" i="18"/>
  <c r="K5605" i="18"/>
  <c r="K5604" i="18"/>
  <c r="K5603" i="18"/>
  <c r="K5602" i="18"/>
  <c r="K5601" i="18"/>
  <c r="K5600" i="18"/>
  <c r="K5599" i="18"/>
  <c r="K5598" i="18"/>
  <c r="K5597" i="18"/>
  <c r="K5596" i="18"/>
  <c r="K5595" i="18"/>
  <c r="K5594" i="18"/>
  <c r="K5593" i="18"/>
  <c r="K5592" i="18"/>
  <c r="K5591" i="18"/>
  <c r="K5590" i="18"/>
  <c r="K5589" i="18"/>
  <c r="K5588" i="18"/>
  <c r="K5587" i="18"/>
  <c r="K5586" i="18"/>
  <c r="K5585" i="18"/>
  <c r="K5584" i="18"/>
  <c r="K5583" i="18"/>
  <c r="K5582" i="18"/>
  <c r="K5581" i="18"/>
  <c r="K5580" i="18"/>
  <c r="K5579" i="18"/>
  <c r="K5578" i="18"/>
  <c r="K5577" i="18"/>
  <c r="K5576" i="18"/>
  <c r="K5575" i="18"/>
  <c r="K5574" i="18"/>
  <c r="K5573" i="18"/>
  <c r="K5572" i="18"/>
  <c r="K5571" i="18"/>
  <c r="K5570" i="18"/>
  <c r="K5569" i="18"/>
  <c r="K5568" i="18"/>
  <c r="K5567" i="18"/>
  <c r="K5566" i="18"/>
  <c r="K5565" i="18"/>
  <c r="K5564" i="18"/>
  <c r="K5563" i="18"/>
  <c r="K5562" i="18"/>
  <c r="K5561" i="18"/>
  <c r="K5560" i="18"/>
  <c r="K5559" i="18"/>
  <c r="K5558" i="18"/>
  <c r="K5557" i="18"/>
  <c r="K5556" i="18"/>
  <c r="K5555" i="18"/>
  <c r="K5554" i="18"/>
  <c r="K5553" i="18"/>
  <c r="K5552" i="18"/>
  <c r="K5551" i="18"/>
  <c r="K5550" i="18"/>
  <c r="K5549" i="18"/>
  <c r="K5548" i="18"/>
  <c r="K5547" i="18"/>
  <c r="K5546" i="18"/>
  <c r="K5545" i="18"/>
  <c r="K5544" i="18"/>
  <c r="K5543" i="18"/>
  <c r="K5542" i="18"/>
  <c r="K5541" i="18"/>
  <c r="K5540" i="18"/>
  <c r="K5539" i="18"/>
  <c r="K5538" i="18"/>
  <c r="K5537" i="18"/>
  <c r="K5536" i="18"/>
  <c r="K5535" i="18"/>
  <c r="K5534" i="18"/>
  <c r="K5533" i="18"/>
  <c r="K5532" i="18"/>
  <c r="K5531" i="18"/>
  <c r="K5530" i="18"/>
  <c r="K5529" i="18"/>
  <c r="K5528" i="18"/>
  <c r="K5527" i="18"/>
  <c r="K5526" i="18"/>
  <c r="K5525" i="18"/>
  <c r="K5524" i="18"/>
  <c r="K5523" i="18"/>
  <c r="K5522" i="18"/>
  <c r="K5521" i="18"/>
  <c r="K5520" i="18"/>
  <c r="K5519" i="18"/>
  <c r="K5518" i="18"/>
  <c r="K5517" i="18"/>
  <c r="K5516" i="18"/>
  <c r="K5515" i="18"/>
  <c r="K5514" i="18"/>
  <c r="K5513" i="18"/>
  <c r="K5512" i="18"/>
  <c r="K5511" i="18"/>
  <c r="K5510" i="18"/>
  <c r="K5509" i="18"/>
  <c r="K5508" i="18"/>
  <c r="K5507" i="18"/>
  <c r="K5506" i="18"/>
  <c r="K5505" i="18"/>
  <c r="K5504" i="18"/>
  <c r="K5503" i="18"/>
  <c r="K5502" i="18"/>
  <c r="K5501" i="18"/>
  <c r="K5500" i="18"/>
  <c r="K5499" i="18"/>
  <c r="K5498" i="18"/>
  <c r="K5497" i="18"/>
  <c r="K5496" i="18"/>
  <c r="K5495" i="18"/>
  <c r="K5494" i="18"/>
  <c r="K5493" i="18"/>
  <c r="K5492" i="18"/>
  <c r="K5491" i="18"/>
  <c r="K5490" i="18"/>
  <c r="K5489" i="18"/>
  <c r="K5488" i="18"/>
  <c r="K5487" i="18"/>
  <c r="K5486" i="18"/>
  <c r="K5485" i="18"/>
  <c r="K5484" i="18"/>
  <c r="K5483" i="18"/>
  <c r="K5482" i="18"/>
  <c r="K5481" i="18"/>
  <c r="K5480" i="18"/>
  <c r="K5479" i="18"/>
  <c r="K5478" i="18"/>
  <c r="K5477" i="18"/>
  <c r="K5476" i="18"/>
  <c r="K5475" i="18"/>
  <c r="K5474" i="18"/>
  <c r="K5473" i="18"/>
  <c r="K5472" i="18"/>
  <c r="K5471" i="18"/>
  <c r="K5470" i="18"/>
  <c r="K5469" i="18"/>
  <c r="K5468" i="18"/>
  <c r="K5467" i="18"/>
  <c r="K5466" i="18"/>
  <c r="K5465" i="18"/>
  <c r="K5464" i="18"/>
  <c r="K5463" i="18"/>
  <c r="K5462" i="18"/>
  <c r="K5461" i="18"/>
  <c r="K5460" i="18"/>
  <c r="K5459" i="18"/>
  <c r="K5458" i="18"/>
  <c r="K5457" i="18"/>
  <c r="K5456" i="18"/>
  <c r="K5455" i="18"/>
  <c r="K5454" i="18"/>
  <c r="K5453" i="18"/>
  <c r="K5452" i="18"/>
  <c r="K5451" i="18"/>
  <c r="K5450" i="18"/>
  <c r="K5449" i="18"/>
  <c r="K5448" i="18"/>
  <c r="K5447" i="18"/>
  <c r="K5446" i="18"/>
  <c r="K5445" i="18"/>
  <c r="K5444" i="18"/>
  <c r="K5443" i="18"/>
  <c r="K5442" i="18"/>
  <c r="K5441" i="18"/>
  <c r="K5440" i="18"/>
  <c r="K5439" i="18"/>
  <c r="K5438" i="18"/>
  <c r="K5437" i="18"/>
  <c r="K5436" i="18"/>
  <c r="K5435" i="18"/>
  <c r="K5434" i="18"/>
  <c r="K5433" i="18"/>
  <c r="K5432" i="18"/>
  <c r="K5431" i="18"/>
  <c r="K5430" i="18"/>
  <c r="K5429" i="18"/>
  <c r="K5428" i="18"/>
  <c r="K5427" i="18"/>
  <c r="K5426" i="18"/>
  <c r="K5425" i="18"/>
  <c r="K5424" i="18"/>
  <c r="K5423" i="18"/>
  <c r="K5422" i="18"/>
  <c r="K5421" i="18"/>
  <c r="K5420" i="18"/>
  <c r="K5419" i="18"/>
  <c r="K5418" i="18"/>
  <c r="K5417" i="18"/>
  <c r="K5416" i="18"/>
  <c r="K5415" i="18"/>
  <c r="K5414" i="18"/>
  <c r="K5413" i="18"/>
  <c r="K5412" i="18"/>
  <c r="K5411" i="18"/>
  <c r="K5410" i="18"/>
  <c r="K5409" i="18"/>
  <c r="K5408" i="18"/>
  <c r="K5407" i="18"/>
  <c r="K5406" i="18"/>
  <c r="K5405" i="18"/>
  <c r="K5404" i="18"/>
  <c r="K5403" i="18"/>
  <c r="K5402" i="18"/>
  <c r="K5401" i="18"/>
  <c r="K5400" i="18"/>
  <c r="K5399" i="18"/>
  <c r="K5398" i="18"/>
  <c r="K5397" i="18"/>
  <c r="K5396" i="18"/>
  <c r="K5395" i="18"/>
  <c r="K5394" i="18"/>
  <c r="K5393" i="18"/>
  <c r="K5392" i="18"/>
  <c r="K5391" i="18"/>
  <c r="K5390" i="18"/>
  <c r="K5389" i="18"/>
  <c r="K5388" i="18"/>
  <c r="K5387" i="18"/>
  <c r="K5386" i="18"/>
  <c r="K5385" i="18"/>
  <c r="K5384" i="18"/>
  <c r="K5383" i="18"/>
  <c r="K5382" i="18"/>
  <c r="K5381" i="18"/>
  <c r="K5380" i="18"/>
  <c r="K5379" i="18"/>
  <c r="K5378" i="18"/>
  <c r="K5377" i="18"/>
  <c r="K5376" i="18"/>
  <c r="K5375" i="18"/>
  <c r="K5374" i="18"/>
  <c r="K5373" i="18"/>
  <c r="K5372" i="18"/>
  <c r="K5371" i="18"/>
  <c r="K5370" i="18"/>
  <c r="K5369" i="18"/>
  <c r="K5368" i="18"/>
  <c r="K5367" i="18"/>
  <c r="K5366" i="18"/>
  <c r="K5365" i="18"/>
  <c r="K5364" i="18"/>
  <c r="K5363" i="18"/>
  <c r="K5362" i="18"/>
  <c r="K5361" i="18"/>
  <c r="K5360" i="18"/>
  <c r="K5359" i="18"/>
  <c r="K5358" i="18"/>
  <c r="K5357" i="18"/>
  <c r="K5356" i="18"/>
  <c r="K5355" i="18"/>
  <c r="K5354" i="18"/>
  <c r="K5353" i="18"/>
  <c r="K5352" i="18"/>
  <c r="K5351" i="18"/>
  <c r="K5350" i="18"/>
  <c r="K5349" i="18"/>
  <c r="K5348" i="18"/>
  <c r="K5347" i="18"/>
  <c r="K5346" i="18"/>
  <c r="K5345" i="18"/>
  <c r="K5344" i="18"/>
  <c r="K5343" i="18"/>
  <c r="K5342" i="18"/>
  <c r="K5341" i="18"/>
  <c r="K5340" i="18"/>
  <c r="K5339" i="18"/>
  <c r="K5338" i="18"/>
  <c r="K5337" i="18"/>
  <c r="K5336" i="18"/>
  <c r="K5335" i="18"/>
  <c r="K5334" i="18"/>
  <c r="K5333" i="18"/>
  <c r="K5332" i="18"/>
  <c r="K5331" i="18"/>
  <c r="K5330" i="18"/>
  <c r="K5329" i="18"/>
  <c r="K5328" i="18"/>
  <c r="K5327" i="18"/>
  <c r="K5326" i="18"/>
  <c r="K5325" i="18"/>
  <c r="K5324" i="18"/>
  <c r="K5323" i="18"/>
  <c r="K5322" i="18"/>
  <c r="K5321" i="18"/>
  <c r="K5320" i="18"/>
  <c r="K5319" i="18"/>
  <c r="K5318" i="18"/>
  <c r="K5317" i="18"/>
  <c r="K5316" i="18"/>
  <c r="K5315" i="18"/>
  <c r="K5314" i="18"/>
  <c r="K5313" i="18"/>
  <c r="K5312" i="18"/>
  <c r="K5311" i="18"/>
  <c r="K5310" i="18"/>
  <c r="K5309" i="18"/>
  <c r="K5308" i="18"/>
  <c r="K5307" i="18"/>
  <c r="K5306" i="18"/>
  <c r="K5305" i="18"/>
  <c r="K5304" i="18"/>
  <c r="K5303" i="18"/>
  <c r="K5302" i="18"/>
  <c r="K5301" i="18"/>
  <c r="K5300" i="18"/>
  <c r="K5299" i="18"/>
  <c r="K5298" i="18"/>
  <c r="K5297" i="18"/>
  <c r="K5296" i="18"/>
  <c r="K5295" i="18"/>
  <c r="K5294" i="18"/>
  <c r="K5293" i="18"/>
  <c r="K5292" i="18"/>
  <c r="K5291" i="18"/>
  <c r="K5290" i="18"/>
  <c r="K5289" i="18"/>
  <c r="K5288" i="18"/>
  <c r="K5287" i="18"/>
  <c r="K5286" i="18"/>
  <c r="K5285" i="18"/>
  <c r="K5284" i="18"/>
  <c r="K5283" i="18"/>
  <c r="K5282" i="18"/>
  <c r="K5281" i="18"/>
  <c r="K5280" i="18"/>
  <c r="K5279" i="18"/>
  <c r="K5278" i="18"/>
  <c r="K5277" i="18"/>
  <c r="K5276" i="18"/>
  <c r="K5275" i="18"/>
  <c r="K5274" i="18"/>
  <c r="K5273" i="18"/>
  <c r="K5272" i="18"/>
  <c r="K5271" i="18"/>
  <c r="K5270" i="18"/>
  <c r="K5269" i="18"/>
  <c r="K5268" i="18"/>
  <c r="K5267" i="18"/>
  <c r="K5266" i="18"/>
  <c r="K5265" i="18"/>
  <c r="K5264" i="18"/>
  <c r="K5263" i="18"/>
  <c r="K5262" i="18"/>
  <c r="K5261" i="18"/>
  <c r="K5260" i="18"/>
  <c r="K5259" i="18"/>
  <c r="K5258" i="18"/>
  <c r="K5257" i="18"/>
  <c r="K5256" i="18"/>
  <c r="K5255" i="18"/>
  <c r="K5254" i="18"/>
  <c r="K5253" i="18"/>
  <c r="K5252" i="18"/>
  <c r="K5251" i="18"/>
  <c r="K5250" i="18"/>
  <c r="K5249" i="18"/>
  <c r="K5248" i="18"/>
  <c r="K5247" i="18"/>
  <c r="K5246" i="18"/>
  <c r="K5245" i="18"/>
  <c r="K5244" i="18"/>
  <c r="K5243" i="18"/>
  <c r="K5242" i="18"/>
  <c r="K5241" i="18"/>
  <c r="K5240" i="18"/>
  <c r="K5239" i="18"/>
  <c r="K5238" i="18"/>
  <c r="K5237" i="18"/>
  <c r="K5236" i="18"/>
  <c r="K5235" i="18"/>
  <c r="K5234" i="18"/>
  <c r="K5233" i="18"/>
  <c r="K5232" i="18"/>
  <c r="K5231" i="18"/>
  <c r="K5230" i="18"/>
  <c r="K5229" i="18"/>
  <c r="K5228" i="18"/>
  <c r="K5227" i="18"/>
  <c r="K5226" i="18"/>
  <c r="K5225" i="18"/>
  <c r="K5224" i="18"/>
  <c r="K5223" i="18"/>
  <c r="K5222" i="18"/>
  <c r="K5221" i="18"/>
  <c r="K5220" i="18"/>
  <c r="K5219" i="18"/>
  <c r="K5218" i="18"/>
  <c r="K5217" i="18"/>
  <c r="K5216" i="18"/>
  <c r="K5215" i="18"/>
  <c r="K5214" i="18"/>
  <c r="K5213" i="18"/>
  <c r="K5212" i="18"/>
  <c r="K5211" i="18"/>
  <c r="K5210" i="18"/>
  <c r="K5209" i="18"/>
  <c r="K5208" i="18"/>
  <c r="K5207" i="18"/>
  <c r="K5206" i="18"/>
  <c r="K5205" i="18"/>
  <c r="K5204" i="18"/>
  <c r="K5203" i="18"/>
  <c r="K5202" i="18"/>
  <c r="K5201" i="18"/>
  <c r="K5200" i="18"/>
  <c r="K5199" i="18"/>
  <c r="K5198" i="18"/>
  <c r="K5197" i="18"/>
  <c r="K5196" i="18"/>
  <c r="K5195" i="18"/>
  <c r="K5194" i="18"/>
  <c r="K5193" i="18"/>
  <c r="K5192" i="18"/>
  <c r="K5191" i="18"/>
  <c r="K5190" i="18"/>
  <c r="K5189" i="18"/>
  <c r="K5188" i="18"/>
  <c r="K5187" i="18"/>
  <c r="K5186" i="18"/>
  <c r="K5185" i="18"/>
  <c r="K5184" i="18"/>
  <c r="K5183" i="18"/>
  <c r="K5182" i="18"/>
  <c r="K5181" i="18"/>
  <c r="K5180" i="18"/>
  <c r="K5179" i="18"/>
  <c r="K5178" i="18"/>
  <c r="K5177" i="18"/>
  <c r="K5176" i="18"/>
  <c r="K5175" i="18"/>
  <c r="K5174" i="18"/>
  <c r="K5173" i="18"/>
  <c r="K5172" i="18"/>
  <c r="K5171" i="18"/>
  <c r="K5170" i="18"/>
  <c r="K5169" i="18"/>
  <c r="K5168" i="18"/>
  <c r="K5167" i="18"/>
  <c r="K5166" i="18"/>
  <c r="K5165" i="18"/>
  <c r="K5164" i="18"/>
  <c r="K5163" i="18"/>
  <c r="K5162" i="18"/>
  <c r="K5161" i="18"/>
  <c r="K5160" i="18"/>
  <c r="K5159" i="18"/>
  <c r="K5158" i="18"/>
  <c r="K5157" i="18"/>
  <c r="K5156" i="18"/>
  <c r="K5155" i="18"/>
  <c r="K5154" i="18"/>
  <c r="K5153" i="18"/>
  <c r="K5152" i="18"/>
  <c r="K5151" i="18"/>
  <c r="K5150" i="18"/>
  <c r="K5149" i="18"/>
  <c r="K5148" i="18"/>
  <c r="K5147" i="18"/>
  <c r="K5146" i="18"/>
  <c r="K5145" i="18"/>
  <c r="K5144" i="18"/>
  <c r="K5143" i="18"/>
  <c r="K5142" i="18"/>
  <c r="K5141" i="18"/>
  <c r="K5140" i="18"/>
  <c r="K5139" i="18"/>
  <c r="K5138" i="18"/>
  <c r="K5137" i="18"/>
  <c r="K5136" i="18"/>
  <c r="K5135" i="18"/>
  <c r="K5134" i="18"/>
  <c r="K5133" i="18"/>
  <c r="K5132" i="18"/>
  <c r="K5131" i="18"/>
  <c r="K5130" i="18"/>
  <c r="K5129" i="18"/>
  <c r="K5128" i="18"/>
  <c r="K5127" i="18"/>
  <c r="K5126" i="18"/>
  <c r="K5125" i="18"/>
  <c r="K5124" i="18"/>
  <c r="K5123" i="18"/>
  <c r="K5122" i="18"/>
  <c r="K5121" i="18"/>
  <c r="K5120" i="18"/>
  <c r="K5119" i="18"/>
  <c r="K5118" i="18"/>
  <c r="K5117" i="18"/>
  <c r="K5116" i="18"/>
  <c r="K5115" i="18"/>
  <c r="K5114" i="18"/>
  <c r="K5113" i="18"/>
  <c r="K5112" i="18"/>
  <c r="K5111" i="18"/>
  <c r="K5110" i="18"/>
  <c r="K5109" i="18"/>
  <c r="K5108" i="18"/>
  <c r="K5107" i="18"/>
  <c r="K5106" i="18"/>
  <c r="K5105" i="18"/>
  <c r="K5104" i="18"/>
  <c r="K5103" i="18"/>
  <c r="K5102" i="18"/>
  <c r="K5101" i="18"/>
  <c r="K5100" i="18"/>
  <c r="K5099" i="18"/>
  <c r="K5098" i="18"/>
  <c r="K5097" i="18"/>
  <c r="K5096" i="18"/>
  <c r="K5095" i="18"/>
  <c r="K5094" i="18"/>
  <c r="K5093" i="18"/>
  <c r="K5092" i="18"/>
  <c r="K5091" i="18"/>
  <c r="K5090" i="18"/>
  <c r="K5089" i="18"/>
  <c r="K5088" i="18"/>
  <c r="K5087" i="18"/>
  <c r="K5086" i="18"/>
  <c r="K5085" i="18"/>
  <c r="K5084" i="18"/>
  <c r="K5083" i="18"/>
  <c r="K5082" i="18"/>
  <c r="K5081" i="18"/>
  <c r="K5080" i="18"/>
  <c r="K5079" i="18"/>
  <c r="K5078" i="18"/>
  <c r="K5077" i="18"/>
  <c r="K5076" i="18"/>
  <c r="K5075" i="18"/>
  <c r="K5074" i="18"/>
  <c r="K5073" i="18"/>
  <c r="K5072" i="18"/>
  <c r="K5071" i="18"/>
  <c r="K5070" i="18"/>
  <c r="K5069" i="18"/>
  <c r="K5068" i="18"/>
  <c r="K5067" i="18"/>
  <c r="K5066" i="18"/>
  <c r="K5065" i="18"/>
  <c r="K5064" i="18"/>
  <c r="K5063" i="18"/>
  <c r="K5062" i="18"/>
  <c r="K5061" i="18"/>
  <c r="K5060" i="18"/>
  <c r="K5059" i="18"/>
  <c r="K5058" i="18"/>
  <c r="K5057" i="18"/>
  <c r="K5056" i="18"/>
  <c r="K5055" i="18"/>
  <c r="K5054" i="18"/>
  <c r="K5053" i="18"/>
  <c r="K5052" i="18"/>
  <c r="K5051" i="18"/>
  <c r="K5050" i="18"/>
  <c r="K5049" i="18"/>
  <c r="K5048" i="18"/>
  <c r="K5047" i="18"/>
  <c r="K5046" i="18"/>
  <c r="K5045" i="18"/>
  <c r="K5044" i="18"/>
  <c r="K5043" i="18"/>
  <c r="K5042" i="18"/>
  <c r="K5041" i="18"/>
  <c r="K5040" i="18"/>
  <c r="K5039" i="18"/>
  <c r="K5038" i="18"/>
  <c r="K5037" i="18"/>
  <c r="K5036" i="18"/>
  <c r="K5035" i="18"/>
  <c r="K5034" i="18"/>
  <c r="K5033" i="18"/>
  <c r="K5032" i="18"/>
  <c r="K5031" i="18"/>
  <c r="K5030" i="18"/>
  <c r="K5029" i="18"/>
  <c r="K5028" i="18"/>
  <c r="K5027" i="18"/>
  <c r="K5026" i="18"/>
  <c r="K5025" i="18"/>
  <c r="K5024" i="18"/>
  <c r="K5023" i="18"/>
  <c r="K5022" i="18"/>
  <c r="K5021" i="18"/>
  <c r="K5020" i="18"/>
  <c r="K5019" i="18"/>
  <c r="K5018" i="18"/>
  <c r="K5017" i="18"/>
  <c r="K5016" i="18"/>
  <c r="K5015" i="18"/>
  <c r="K5014" i="18"/>
  <c r="K5013" i="18"/>
  <c r="K5012" i="18"/>
  <c r="K5011" i="18"/>
  <c r="K5010" i="18"/>
  <c r="K5009" i="18"/>
  <c r="K5008" i="18"/>
  <c r="K5007" i="18"/>
  <c r="K5006" i="18"/>
  <c r="K5005" i="18"/>
  <c r="K5004" i="18"/>
  <c r="K5003" i="18"/>
  <c r="K5002" i="18"/>
  <c r="K5001" i="18"/>
  <c r="K5000" i="18"/>
  <c r="K4999" i="18"/>
  <c r="K4998" i="18"/>
  <c r="K4997" i="18"/>
  <c r="K4996" i="18"/>
  <c r="K4995" i="18"/>
  <c r="K4994" i="18"/>
  <c r="K4993" i="18"/>
  <c r="K4992" i="18"/>
  <c r="K4991" i="18"/>
  <c r="K4990" i="18"/>
  <c r="K4989" i="18"/>
  <c r="K4988" i="18"/>
  <c r="K4987" i="18"/>
  <c r="K4986" i="18"/>
  <c r="K4985" i="18"/>
  <c r="K4984" i="18"/>
  <c r="K4983" i="18"/>
  <c r="K4982" i="18"/>
  <c r="K4981" i="18"/>
  <c r="K4980" i="18"/>
  <c r="K4979" i="18"/>
  <c r="K4978" i="18"/>
  <c r="K4977" i="18"/>
  <c r="K4976" i="18"/>
  <c r="K4975" i="18"/>
  <c r="K4974" i="18"/>
  <c r="K4973" i="18"/>
  <c r="K4972" i="18"/>
  <c r="K4971" i="18"/>
  <c r="K4970" i="18"/>
  <c r="K4969" i="18"/>
  <c r="K4968" i="18"/>
  <c r="K4967" i="18"/>
  <c r="K4966" i="18"/>
  <c r="K4965" i="18"/>
  <c r="K4964" i="18"/>
  <c r="K4963" i="18"/>
  <c r="K4962" i="18"/>
  <c r="K4961" i="18"/>
  <c r="K4960" i="18"/>
  <c r="K4959" i="18"/>
  <c r="K4958" i="18"/>
  <c r="K4957" i="18"/>
  <c r="K4956" i="18"/>
  <c r="K4955" i="18"/>
  <c r="K4954" i="18"/>
  <c r="K4953" i="18"/>
  <c r="K4952" i="18"/>
  <c r="K4951" i="18"/>
  <c r="K4950" i="18"/>
  <c r="K4949" i="18"/>
  <c r="K4948" i="18"/>
  <c r="K4947" i="18"/>
  <c r="K4946" i="18"/>
  <c r="K4945" i="18"/>
  <c r="K4944" i="18"/>
  <c r="K4943" i="18"/>
  <c r="K4942" i="18"/>
  <c r="K4941" i="18"/>
  <c r="K4940" i="18"/>
  <c r="K4939" i="18"/>
  <c r="K4938" i="18"/>
  <c r="K4937" i="18"/>
  <c r="K4936" i="18"/>
  <c r="K4935" i="18"/>
  <c r="K4934" i="18"/>
  <c r="K4933" i="18"/>
  <c r="K4932" i="18"/>
  <c r="K4931" i="18"/>
  <c r="K4930" i="18"/>
  <c r="K4929" i="18"/>
  <c r="K4928" i="18"/>
  <c r="K4927" i="18"/>
  <c r="K4926" i="18"/>
  <c r="K4925" i="18"/>
  <c r="K4924" i="18"/>
  <c r="K4923" i="18"/>
  <c r="K4922" i="18"/>
  <c r="K4921" i="18"/>
  <c r="K4920" i="18"/>
  <c r="K4919" i="18"/>
  <c r="K4918" i="18"/>
  <c r="K4917" i="18"/>
  <c r="K4916" i="18"/>
  <c r="K4915" i="18"/>
  <c r="K4914" i="18"/>
  <c r="K4913" i="18"/>
  <c r="K4912" i="18"/>
  <c r="K4911" i="18"/>
  <c r="K4910" i="18"/>
  <c r="K4909" i="18"/>
  <c r="K4908" i="18"/>
  <c r="K4907" i="18"/>
  <c r="K4906" i="18"/>
  <c r="K4905" i="18"/>
  <c r="K4904" i="18"/>
  <c r="K4903" i="18"/>
  <c r="K4902" i="18"/>
  <c r="K4901" i="18"/>
  <c r="K4900" i="18"/>
  <c r="K4899" i="18"/>
  <c r="K4898" i="18"/>
  <c r="K4897" i="18"/>
  <c r="K4896" i="18"/>
  <c r="K4895" i="18"/>
  <c r="K4894" i="18"/>
  <c r="K4893" i="18"/>
  <c r="K4892" i="18"/>
  <c r="K4891" i="18"/>
  <c r="K4890" i="18"/>
  <c r="K4889" i="18"/>
  <c r="K4888" i="18"/>
  <c r="K4887" i="18"/>
  <c r="K4886" i="18"/>
  <c r="K4885" i="18"/>
  <c r="K4884" i="18"/>
  <c r="K4883" i="18"/>
  <c r="K4882" i="18"/>
  <c r="K4881" i="18"/>
  <c r="K4880" i="18"/>
  <c r="K4879" i="18"/>
  <c r="K4878" i="18"/>
  <c r="K4877" i="18"/>
  <c r="K4876" i="18"/>
  <c r="K4875" i="18"/>
  <c r="K4874" i="18"/>
  <c r="K4873" i="18"/>
  <c r="K4872" i="18"/>
  <c r="K4871" i="18"/>
  <c r="K4870" i="18"/>
  <c r="K4869" i="18"/>
  <c r="K4868" i="18"/>
  <c r="K4867" i="18"/>
  <c r="K4866" i="18"/>
  <c r="K4865" i="18"/>
  <c r="K4864" i="18"/>
  <c r="K4863" i="18"/>
  <c r="K4862" i="18"/>
  <c r="K4861" i="18"/>
  <c r="K4860" i="18"/>
  <c r="K4859" i="18"/>
  <c r="K4858" i="18"/>
  <c r="K4857" i="18"/>
  <c r="K4856" i="18"/>
  <c r="K4855" i="18"/>
  <c r="K4854" i="18"/>
  <c r="K4853" i="18"/>
  <c r="K4852" i="18"/>
  <c r="K4851" i="18"/>
  <c r="K4850" i="18"/>
  <c r="K4849" i="18"/>
  <c r="K4848" i="18"/>
  <c r="K4847" i="18"/>
  <c r="K4846" i="18"/>
  <c r="K4845" i="18"/>
  <c r="K4844" i="18"/>
  <c r="K4843" i="18"/>
  <c r="K4842" i="18"/>
  <c r="K4841" i="18"/>
  <c r="K4840" i="18"/>
  <c r="K4839" i="18"/>
  <c r="K4838" i="18"/>
  <c r="K4837" i="18"/>
  <c r="K4836" i="18"/>
  <c r="K4835" i="18"/>
  <c r="K4834" i="18"/>
  <c r="K4833" i="18"/>
  <c r="K4832" i="18"/>
  <c r="K4831" i="18"/>
  <c r="K4830" i="18"/>
  <c r="K4829" i="18"/>
  <c r="K4828" i="18"/>
  <c r="K4827" i="18"/>
  <c r="K4826" i="18"/>
  <c r="K4825" i="18"/>
  <c r="K4824" i="18"/>
  <c r="K4823" i="18"/>
  <c r="K4822" i="18"/>
  <c r="K4821" i="18"/>
  <c r="K4820" i="18"/>
  <c r="K4819" i="18"/>
  <c r="K4818" i="18"/>
  <c r="K4817" i="18"/>
  <c r="K4816" i="18"/>
  <c r="K4815" i="18"/>
  <c r="K4814" i="18"/>
  <c r="K4813" i="18"/>
  <c r="K4812" i="18"/>
  <c r="K4811" i="18"/>
  <c r="K4810" i="18"/>
  <c r="K4809" i="18"/>
  <c r="K4808" i="18"/>
  <c r="K4807" i="18"/>
  <c r="K4806" i="18"/>
  <c r="K4805" i="18"/>
  <c r="K4804" i="18"/>
  <c r="K4803" i="18"/>
  <c r="K4802" i="18"/>
  <c r="K4801" i="18"/>
  <c r="K4800" i="18"/>
  <c r="K4799" i="18"/>
  <c r="K4798" i="18"/>
  <c r="K4797" i="18"/>
  <c r="K4796" i="18"/>
  <c r="K4795" i="18"/>
  <c r="K4794" i="18"/>
  <c r="K4793" i="18"/>
  <c r="K4792" i="18"/>
  <c r="K4791" i="18"/>
  <c r="K4790" i="18"/>
  <c r="K4789" i="18"/>
  <c r="K4788" i="18"/>
  <c r="K4787" i="18"/>
  <c r="K4786" i="18"/>
  <c r="K4785" i="18"/>
  <c r="K4784" i="18"/>
  <c r="K4783" i="18"/>
  <c r="K4782" i="18"/>
  <c r="K4781" i="18"/>
  <c r="K4780" i="18"/>
  <c r="K4779" i="18"/>
  <c r="K4778" i="18"/>
  <c r="K4777" i="18"/>
  <c r="K4776" i="18"/>
  <c r="K4775" i="18"/>
  <c r="K4774" i="18"/>
  <c r="K4773" i="18"/>
  <c r="K4772" i="18"/>
  <c r="K4771" i="18"/>
  <c r="K4770" i="18"/>
  <c r="K4769" i="18"/>
  <c r="K4768" i="18"/>
  <c r="K4767" i="18"/>
  <c r="K4766" i="18"/>
  <c r="K4765" i="18"/>
  <c r="K4764" i="18"/>
  <c r="K4763" i="18"/>
  <c r="K4762" i="18"/>
  <c r="K4761" i="18"/>
  <c r="K4760" i="18"/>
  <c r="K4759" i="18"/>
  <c r="K4758" i="18"/>
  <c r="K4757" i="18"/>
  <c r="K4756" i="18"/>
  <c r="K4755" i="18"/>
  <c r="K4754" i="18"/>
  <c r="K4753" i="18"/>
  <c r="K4752" i="18"/>
  <c r="K4751" i="18"/>
  <c r="K4750" i="18"/>
  <c r="K4749" i="18"/>
  <c r="K4748" i="18"/>
  <c r="K4747" i="18"/>
  <c r="K4746" i="18"/>
  <c r="K4745" i="18"/>
  <c r="K4744" i="18"/>
  <c r="K4743" i="18"/>
  <c r="K4742" i="18"/>
  <c r="K4741" i="18"/>
  <c r="K4740" i="18"/>
  <c r="K4739" i="18"/>
  <c r="K4738" i="18"/>
  <c r="K4737" i="18"/>
  <c r="K4736" i="18"/>
  <c r="K4735" i="18"/>
  <c r="K4734" i="18"/>
  <c r="K4733" i="18"/>
  <c r="K4732" i="18"/>
  <c r="K4731" i="18"/>
  <c r="K4730" i="18"/>
  <c r="K4729" i="18"/>
  <c r="K4728" i="18"/>
  <c r="K4727" i="18"/>
  <c r="K4726" i="18"/>
  <c r="K4725" i="18"/>
  <c r="K4724" i="18"/>
  <c r="K4723" i="18"/>
  <c r="K4722" i="18"/>
  <c r="K4721" i="18"/>
  <c r="K4720" i="18"/>
  <c r="K4719" i="18"/>
  <c r="K4718" i="18"/>
  <c r="K4717" i="18"/>
  <c r="K4716" i="18"/>
  <c r="K4715" i="18"/>
  <c r="K4714" i="18"/>
  <c r="K4713" i="18"/>
  <c r="K4712" i="18"/>
  <c r="K4711" i="18"/>
  <c r="K4710" i="18"/>
  <c r="K4709" i="18"/>
  <c r="K4708" i="18"/>
  <c r="K4707" i="18"/>
  <c r="K4706" i="18"/>
  <c r="K4705" i="18"/>
  <c r="K4704" i="18"/>
  <c r="K4703" i="18"/>
  <c r="K4702" i="18"/>
  <c r="K4701" i="18"/>
  <c r="K4700" i="18"/>
  <c r="K4699" i="18"/>
  <c r="K4698" i="18"/>
  <c r="K4697" i="18"/>
  <c r="K4696" i="18"/>
  <c r="K4695" i="18"/>
  <c r="K4694" i="18"/>
  <c r="K4693" i="18"/>
  <c r="K4692" i="18"/>
  <c r="K4691" i="18"/>
  <c r="K4690" i="18"/>
  <c r="K4689" i="18"/>
  <c r="K4688" i="18"/>
  <c r="K4687" i="18"/>
  <c r="K4686" i="18"/>
  <c r="K4685" i="18"/>
  <c r="K4684" i="18"/>
  <c r="K4683" i="18"/>
  <c r="K4682" i="18"/>
  <c r="K4681" i="18"/>
  <c r="K4680" i="18"/>
  <c r="K4679" i="18"/>
  <c r="K4678" i="18"/>
  <c r="K4677" i="18"/>
  <c r="K4676" i="18"/>
  <c r="K4675" i="18"/>
  <c r="K4674" i="18"/>
  <c r="K4673" i="18"/>
  <c r="K4672" i="18"/>
  <c r="K4671" i="18"/>
  <c r="K4670" i="18"/>
  <c r="K4669" i="18"/>
  <c r="K4668" i="18"/>
  <c r="K4667" i="18"/>
  <c r="K4666" i="18"/>
  <c r="K4665" i="18"/>
  <c r="K4664" i="18"/>
  <c r="K4663" i="18"/>
  <c r="K4662" i="18"/>
  <c r="K4661" i="18"/>
  <c r="K4660" i="18"/>
  <c r="K4659" i="18"/>
  <c r="K4658" i="18"/>
  <c r="K4657" i="18"/>
  <c r="K4656" i="18"/>
  <c r="K4655" i="18"/>
  <c r="K4654" i="18"/>
  <c r="K4653" i="18"/>
  <c r="K4652" i="18"/>
  <c r="K4651" i="18"/>
  <c r="K4650" i="18"/>
  <c r="K4649" i="18"/>
  <c r="K4648" i="18"/>
  <c r="K4647" i="18"/>
  <c r="K4646" i="18"/>
  <c r="K4645" i="18"/>
  <c r="K4644" i="18"/>
  <c r="K4643" i="18"/>
  <c r="K4642" i="18"/>
  <c r="K4641" i="18"/>
  <c r="K4640" i="18"/>
  <c r="K4639" i="18"/>
  <c r="K4638" i="18"/>
  <c r="K4637" i="18"/>
  <c r="K4636" i="18"/>
  <c r="K4635" i="18"/>
  <c r="K4634" i="18"/>
  <c r="K4633" i="18"/>
  <c r="K4632" i="18"/>
  <c r="K4631" i="18"/>
  <c r="K4630" i="18"/>
  <c r="K4629" i="18"/>
  <c r="K4628" i="18"/>
  <c r="K4627" i="18"/>
  <c r="K4626" i="18"/>
  <c r="K4625" i="18"/>
  <c r="K4624" i="18"/>
  <c r="K4623" i="18"/>
  <c r="K4622" i="18"/>
  <c r="K4621" i="18"/>
  <c r="K4620" i="18"/>
  <c r="K4619" i="18"/>
  <c r="K4618" i="18"/>
  <c r="K4617" i="18"/>
  <c r="K4616" i="18"/>
  <c r="K4615" i="18"/>
  <c r="K4614" i="18"/>
  <c r="K4613" i="18"/>
  <c r="K4612" i="18"/>
  <c r="K4611" i="18"/>
  <c r="K4610" i="18"/>
  <c r="K4609" i="18"/>
  <c r="K4608" i="18"/>
  <c r="K4607" i="18"/>
  <c r="K4606" i="18"/>
  <c r="K4605" i="18"/>
  <c r="K4604" i="18"/>
  <c r="K4603" i="18"/>
  <c r="K4602" i="18"/>
  <c r="K4601" i="18"/>
  <c r="K4600" i="18"/>
  <c r="K4599" i="18"/>
  <c r="K4598" i="18"/>
  <c r="K4597" i="18"/>
  <c r="K4596" i="18"/>
  <c r="K4595" i="18"/>
  <c r="K4594" i="18"/>
  <c r="K4593" i="18"/>
  <c r="K4592" i="18"/>
  <c r="K4591" i="18"/>
  <c r="K4590" i="18"/>
  <c r="K4589" i="18"/>
  <c r="K4588" i="18"/>
  <c r="K4587" i="18"/>
  <c r="K4586" i="18"/>
  <c r="K4585" i="18"/>
  <c r="K4584" i="18"/>
  <c r="K4583" i="18"/>
  <c r="K4582" i="18"/>
  <c r="K4581" i="18"/>
  <c r="K4580" i="18"/>
  <c r="K4579" i="18"/>
  <c r="K4578" i="18"/>
  <c r="K4577" i="18"/>
  <c r="K4576" i="18"/>
  <c r="K4575" i="18"/>
  <c r="K4574" i="18"/>
  <c r="K4573" i="18"/>
  <c r="K4572" i="18"/>
  <c r="K4571" i="18"/>
  <c r="K4570" i="18"/>
  <c r="K4569" i="18"/>
  <c r="K4568" i="18"/>
  <c r="K4567" i="18"/>
  <c r="K4566" i="18"/>
  <c r="K4565" i="18"/>
  <c r="K4564" i="18"/>
  <c r="K4563" i="18"/>
  <c r="K4562" i="18"/>
  <c r="K4561" i="18"/>
  <c r="K4560" i="18"/>
  <c r="K4559" i="18"/>
  <c r="K4558" i="18"/>
  <c r="K4557" i="18"/>
  <c r="K4556" i="18"/>
  <c r="K4555" i="18"/>
  <c r="K4554" i="18"/>
  <c r="K4553" i="18"/>
  <c r="K4552" i="18"/>
  <c r="K4551" i="18"/>
  <c r="K4550" i="18"/>
  <c r="K4549" i="18"/>
  <c r="K4548" i="18"/>
  <c r="K4547" i="18"/>
  <c r="K4546" i="18"/>
  <c r="K4545" i="18"/>
  <c r="K4544" i="18"/>
  <c r="K4543" i="18"/>
  <c r="K4542" i="18"/>
  <c r="K4541" i="18"/>
  <c r="K4540" i="18"/>
  <c r="K4539" i="18"/>
  <c r="K4538" i="18"/>
  <c r="K4537" i="18"/>
  <c r="J4536" i="18"/>
  <c r="K4536" i="18" s="1"/>
  <c r="K4535" i="18"/>
  <c r="K4534" i="18"/>
  <c r="K4533" i="18"/>
  <c r="K4532" i="18"/>
  <c r="K4531" i="18"/>
  <c r="K4530" i="18"/>
  <c r="K4529" i="18"/>
  <c r="K4528" i="18"/>
  <c r="K4527" i="18"/>
  <c r="K4526" i="18"/>
  <c r="K4525" i="18"/>
  <c r="K4524" i="18"/>
  <c r="K4523" i="18"/>
  <c r="K4522" i="18"/>
  <c r="K4521" i="18"/>
  <c r="K4520" i="18"/>
  <c r="K4519" i="18"/>
  <c r="K4518" i="18"/>
  <c r="K4517" i="18"/>
  <c r="K4516" i="18"/>
  <c r="K4515" i="18"/>
  <c r="K4514" i="18"/>
  <c r="K4513" i="18"/>
  <c r="K4512" i="18"/>
  <c r="K4511" i="18"/>
  <c r="K4510" i="18"/>
  <c r="K4509" i="18"/>
  <c r="K4508" i="18"/>
  <c r="K4507" i="18"/>
  <c r="K4506" i="18"/>
  <c r="K4505" i="18"/>
  <c r="K4504" i="18"/>
  <c r="K4503" i="18"/>
  <c r="K4502" i="18"/>
  <c r="K4501" i="18"/>
  <c r="K4500" i="18"/>
  <c r="K4499" i="18"/>
  <c r="K4498" i="18"/>
  <c r="K4497" i="18"/>
  <c r="K4496" i="18"/>
  <c r="K4495" i="18"/>
  <c r="K4494" i="18"/>
  <c r="K4493" i="18"/>
  <c r="K4492" i="18"/>
  <c r="K4491" i="18"/>
  <c r="K4490" i="18"/>
  <c r="K4489" i="18"/>
  <c r="K4488" i="18"/>
  <c r="K4487" i="18"/>
  <c r="K4486" i="18"/>
  <c r="K4485" i="18"/>
  <c r="K4484" i="18"/>
  <c r="K4483" i="18"/>
  <c r="K4482" i="18"/>
  <c r="K4481" i="18"/>
  <c r="K4480" i="18"/>
  <c r="K4479" i="18"/>
  <c r="K4478" i="18"/>
  <c r="K4477" i="18"/>
  <c r="K4476" i="18"/>
  <c r="K4475" i="18"/>
  <c r="K4474" i="18"/>
  <c r="K4473" i="18"/>
  <c r="K4472" i="18"/>
  <c r="K4471" i="18"/>
  <c r="K4470" i="18"/>
  <c r="K4469" i="18"/>
  <c r="K4468" i="18"/>
  <c r="K4467" i="18"/>
  <c r="K4466" i="18"/>
  <c r="K4465" i="18"/>
  <c r="K4464" i="18"/>
  <c r="K4463" i="18"/>
  <c r="K4462" i="18"/>
  <c r="K4461" i="18"/>
  <c r="K4460" i="18"/>
  <c r="K4459" i="18"/>
  <c r="K4458" i="18"/>
  <c r="K4457" i="18"/>
  <c r="K4456" i="18"/>
  <c r="K4455" i="18"/>
  <c r="K4454" i="18"/>
  <c r="K4453" i="18"/>
  <c r="K4452" i="18"/>
  <c r="K4451" i="18"/>
  <c r="K4450" i="18"/>
  <c r="K4449" i="18"/>
  <c r="K4448" i="18"/>
  <c r="K4447" i="18"/>
  <c r="K4446" i="18"/>
  <c r="K4445" i="18"/>
  <c r="K4444" i="18"/>
  <c r="K4443" i="18"/>
  <c r="K4442" i="18"/>
  <c r="K4441" i="18"/>
  <c r="K4440" i="18"/>
  <c r="K4439" i="18"/>
  <c r="K4438" i="18"/>
  <c r="K4437" i="18"/>
  <c r="K4436" i="18"/>
  <c r="K4435" i="18"/>
  <c r="K4434" i="18"/>
  <c r="K4433" i="18"/>
  <c r="K4432" i="18"/>
  <c r="K4431" i="18"/>
  <c r="K4430" i="18"/>
  <c r="K4429" i="18"/>
  <c r="K4428" i="18"/>
  <c r="K4427" i="18"/>
  <c r="K4426" i="18"/>
  <c r="K4425" i="18"/>
  <c r="K4424" i="18"/>
  <c r="K4423" i="18"/>
  <c r="K4422" i="18"/>
  <c r="K4421" i="18"/>
  <c r="K4420" i="18"/>
  <c r="K4419" i="18"/>
  <c r="K4418" i="18"/>
  <c r="K4417" i="18"/>
  <c r="K4416" i="18"/>
  <c r="K4415" i="18"/>
  <c r="K4414" i="18"/>
  <c r="K4413" i="18"/>
  <c r="K4412" i="18"/>
  <c r="K4411" i="18"/>
  <c r="K4410" i="18"/>
  <c r="K4409" i="18"/>
  <c r="K4408" i="18"/>
  <c r="K4407" i="18"/>
  <c r="K4406" i="18"/>
  <c r="K4405" i="18"/>
  <c r="K4404" i="18"/>
  <c r="K4403" i="18"/>
  <c r="K4402" i="18"/>
  <c r="K4401" i="18"/>
  <c r="K4400" i="18"/>
  <c r="K4399" i="18"/>
  <c r="K4398" i="18"/>
  <c r="K4397" i="18"/>
  <c r="K4396" i="18"/>
  <c r="K4395" i="18"/>
  <c r="K4394" i="18"/>
  <c r="K4393" i="18"/>
  <c r="K4392" i="18"/>
  <c r="K4391" i="18"/>
  <c r="K4390" i="18"/>
  <c r="K4389" i="18"/>
  <c r="K4388" i="18"/>
  <c r="K4387" i="18"/>
  <c r="K4386" i="18"/>
  <c r="K4385" i="18"/>
  <c r="K4384" i="18"/>
  <c r="K4383" i="18"/>
  <c r="K4382" i="18"/>
  <c r="K4381" i="18"/>
  <c r="K4380" i="18"/>
  <c r="K4379" i="18"/>
  <c r="K4378" i="18"/>
  <c r="K4377" i="18"/>
  <c r="K4376" i="18"/>
  <c r="K4375" i="18"/>
  <c r="K4374" i="18"/>
  <c r="K4373" i="18"/>
  <c r="K4372" i="18"/>
  <c r="K4371" i="18"/>
  <c r="K4370" i="18"/>
  <c r="K4369" i="18"/>
  <c r="K4368" i="18"/>
  <c r="K4367" i="18"/>
  <c r="K4366" i="18"/>
  <c r="K4365" i="18"/>
  <c r="K4364" i="18"/>
  <c r="K4363" i="18"/>
  <c r="K4362" i="18"/>
  <c r="K4361" i="18"/>
  <c r="K4360" i="18"/>
  <c r="K4359" i="18"/>
  <c r="K4358" i="18"/>
  <c r="K4357" i="18"/>
  <c r="K4356" i="18"/>
  <c r="K4355" i="18"/>
  <c r="K4354" i="18"/>
  <c r="K4353" i="18"/>
  <c r="K4352" i="18"/>
  <c r="K4351" i="18"/>
  <c r="K4350" i="18"/>
  <c r="K4349" i="18"/>
  <c r="K4348" i="18"/>
  <c r="K4347" i="18"/>
  <c r="K4346" i="18"/>
  <c r="K4345" i="18"/>
  <c r="K4344" i="18"/>
  <c r="K4343" i="18"/>
  <c r="K4342" i="18"/>
  <c r="K4341" i="18"/>
  <c r="K4340" i="18"/>
  <c r="K4339" i="18"/>
  <c r="K4338" i="18"/>
  <c r="K4337" i="18"/>
  <c r="K4336" i="18"/>
  <c r="K4335" i="18"/>
  <c r="K4334" i="18"/>
  <c r="K4333" i="18"/>
  <c r="K4332" i="18"/>
  <c r="K4331" i="18"/>
  <c r="K4330" i="18"/>
  <c r="K4329" i="18"/>
  <c r="K4328" i="18"/>
  <c r="K4327" i="18"/>
  <c r="K4326" i="18"/>
  <c r="K4325" i="18"/>
  <c r="K4324" i="18"/>
  <c r="K4323" i="18"/>
  <c r="K4322" i="18"/>
  <c r="K4321" i="18"/>
  <c r="K4320" i="18"/>
  <c r="K4319" i="18"/>
  <c r="K4318" i="18"/>
  <c r="K4317" i="18"/>
  <c r="K4316" i="18"/>
  <c r="K4315" i="18"/>
  <c r="K4314" i="18"/>
  <c r="K4313" i="18"/>
  <c r="K4312" i="18"/>
  <c r="K4311" i="18"/>
  <c r="K4310" i="18"/>
  <c r="K4309" i="18"/>
  <c r="K4308" i="18"/>
  <c r="K4307" i="18"/>
  <c r="K4306" i="18"/>
  <c r="K4305" i="18"/>
  <c r="K4304" i="18"/>
  <c r="K4303" i="18"/>
  <c r="K4302" i="18"/>
  <c r="K4301" i="18"/>
  <c r="K4300" i="18"/>
  <c r="K4299" i="18"/>
  <c r="K4298" i="18"/>
  <c r="K4297" i="18"/>
  <c r="K4296" i="18"/>
  <c r="K4295" i="18"/>
  <c r="K4294" i="18"/>
  <c r="K4293" i="18"/>
  <c r="K4292" i="18"/>
  <c r="K4291" i="18"/>
  <c r="K4290" i="18"/>
  <c r="K4289" i="18"/>
  <c r="K4288" i="18"/>
  <c r="K4287" i="18"/>
  <c r="K4286" i="18"/>
  <c r="K4285" i="18"/>
  <c r="K4284" i="18"/>
  <c r="K4283" i="18"/>
  <c r="K4282" i="18"/>
  <c r="K4281" i="18"/>
  <c r="K4280" i="18"/>
  <c r="K4279" i="18"/>
  <c r="K4278" i="18"/>
  <c r="K4277" i="18"/>
  <c r="K4276" i="18"/>
  <c r="K4275" i="18"/>
  <c r="K4274" i="18"/>
  <c r="K4273" i="18"/>
  <c r="K4272" i="18"/>
  <c r="K4271" i="18"/>
  <c r="K4270" i="18"/>
  <c r="K4269" i="18"/>
  <c r="K4268" i="18"/>
  <c r="K4267" i="18"/>
  <c r="K4266" i="18"/>
  <c r="K4265" i="18"/>
  <c r="K4264" i="18"/>
  <c r="K4263" i="18"/>
  <c r="K4262" i="18"/>
  <c r="K4261" i="18"/>
  <c r="K4260" i="18"/>
  <c r="K4259" i="18"/>
  <c r="K4258" i="18"/>
  <c r="K4257" i="18"/>
  <c r="K4256" i="18"/>
  <c r="K4255" i="18"/>
  <c r="K4254" i="18"/>
  <c r="K4253" i="18"/>
  <c r="K4252" i="18"/>
  <c r="K4251" i="18"/>
  <c r="K4250" i="18"/>
  <c r="K4249" i="18"/>
  <c r="K4248" i="18"/>
  <c r="K4247" i="18"/>
  <c r="K4246" i="18"/>
  <c r="K4245" i="18"/>
  <c r="K4244" i="18"/>
  <c r="K4243" i="18"/>
  <c r="K4242" i="18"/>
  <c r="K4241" i="18"/>
  <c r="K4240" i="18"/>
  <c r="K4239" i="18"/>
  <c r="K4238" i="18"/>
  <c r="K4237" i="18"/>
  <c r="K4236" i="18"/>
  <c r="K4235" i="18"/>
  <c r="K4234" i="18"/>
  <c r="K4233" i="18"/>
  <c r="K4232" i="18"/>
  <c r="K4231" i="18"/>
  <c r="K4230" i="18"/>
  <c r="K4229" i="18"/>
  <c r="K4228" i="18"/>
  <c r="K4227" i="18"/>
  <c r="K4226" i="18"/>
  <c r="K4225" i="18"/>
  <c r="K4224" i="18"/>
  <c r="K4223" i="18"/>
  <c r="K4222" i="18"/>
  <c r="K4221" i="18"/>
  <c r="K4220" i="18"/>
  <c r="K4219" i="18"/>
  <c r="K4218" i="18"/>
  <c r="K4217" i="18"/>
  <c r="K4216" i="18"/>
  <c r="K4215" i="18"/>
  <c r="K4214" i="18"/>
  <c r="K4213" i="18"/>
  <c r="K4212" i="18"/>
  <c r="K4211" i="18"/>
  <c r="K4210" i="18"/>
  <c r="K4209" i="18"/>
  <c r="K4208" i="18"/>
  <c r="K4207" i="18"/>
  <c r="K4206" i="18"/>
  <c r="K4205" i="18"/>
  <c r="K4204" i="18"/>
  <c r="K4203" i="18"/>
  <c r="K4202" i="18"/>
  <c r="K4201" i="18"/>
  <c r="K4200" i="18"/>
  <c r="K4199" i="18"/>
  <c r="K4198" i="18"/>
  <c r="K4197" i="18"/>
  <c r="K4196" i="18"/>
  <c r="K4195" i="18"/>
  <c r="K4194" i="18"/>
  <c r="K4193" i="18"/>
  <c r="K4192" i="18"/>
  <c r="K4191" i="18"/>
  <c r="K4190" i="18"/>
  <c r="K4189" i="18"/>
  <c r="K4188" i="18"/>
  <c r="K4187" i="18"/>
  <c r="K4186" i="18"/>
  <c r="K4185" i="18"/>
  <c r="K4184" i="18"/>
  <c r="K4183" i="18"/>
  <c r="K4182" i="18"/>
  <c r="K4181" i="18"/>
  <c r="K4180" i="18"/>
  <c r="K4179" i="18"/>
  <c r="K4178" i="18"/>
  <c r="K4177" i="18"/>
  <c r="K4176" i="18"/>
  <c r="K4175" i="18"/>
  <c r="K4174" i="18"/>
  <c r="K4173" i="18"/>
  <c r="K4172" i="18"/>
  <c r="K4171" i="18"/>
  <c r="K4170" i="18"/>
  <c r="K4169" i="18"/>
  <c r="K4168" i="18"/>
  <c r="K4167" i="18"/>
  <c r="K4166" i="18"/>
  <c r="K4165" i="18"/>
  <c r="K4164" i="18"/>
  <c r="K4163" i="18"/>
  <c r="K4162" i="18"/>
  <c r="K4161" i="18"/>
  <c r="K4160" i="18"/>
  <c r="K4159" i="18"/>
  <c r="K4158" i="18"/>
  <c r="K4157" i="18"/>
  <c r="K4156" i="18"/>
  <c r="K4155" i="18"/>
  <c r="K4154" i="18"/>
  <c r="K4153" i="18"/>
  <c r="K4152" i="18"/>
  <c r="K4151" i="18"/>
  <c r="K4150" i="18"/>
  <c r="K4149" i="18"/>
  <c r="K4148" i="18"/>
  <c r="K4147" i="18"/>
  <c r="K4146" i="18"/>
  <c r="K4145" i="18"/>
  <c r="K4144" i="18"/>
  <c r="K4143" i="18"/>
  <c r="K4142" i="18"/>
  <c r="K4141" i="18"/>
  <c r="K4140" i="18"/>
  <c r="K4139" i="18"/>
  <c r="K4138" i="18"/>
  <c r="K4137" i="18"/>
  <c r="K4136" i="18"/>
  <c r="K4135" i="18"/>
  <c r="K4134" i="18"/>
  <c r="K4133" i="18"/>
  <c r="K4132" i="18"/>
  <c r="K4131" i="18"/>
  <c r="K4130" i="18"/>
  <c r="K4129" i="18"/>
  <c r="K4128" i="18"/>
  <c r="K4127" i="18"/>
  <c r="K4126" i="18"/>
  <c r="K4125" i="18"/>
  <c r="K4124" i="18"/>
  <c r="K4123" i="18"/>
  <c r="K4122" i="18"/>
  <c r="K4121" i="18"/>
  <c r="K4120" i="18"/>
  <c r="K4119" i="18"/>
  <c r="K4118" i="18"/>
  <c r="K4117" i="18"/>
  <c r="K4116" i="18"/>
  <c r="K4115" i="18"/>
  <c r="K4114" i="18"/>
  <c r="K4113" i="18"/>
  <c r="K4112" i="18"/>
  <c r="K4111" i="18"/>
  <c r="K4110" i="18"/>
  <c r="K4109" i="18"/>
  <c r="K4108" i="18"/>
  <c r="K4107" i="18"/>
  <c r="K4106" i="18"/>
  <c r="K4105" i="18"/>
  <c r="K4104" i="18"/>
  <c r="K4103" i="18"/>
  <c r="K4102" i="18"/>
  <c r="K4101" i="18"/>
  <c r="K4100" i="18"/>
  <c r="K4099" i="18"/>
  <c r="K4098" i="18"/>
  <c r="K4097" i="18"/>
  <c r="K4096" i="18"/>
  <c r="K4095" i="18"/>
  <c r="K4094" i="18"/>
  <c r="K4093" i="18"/>
  <c r="K4092" i="18"/>
  <c r="K4091" i="18"/>
  <c r="K4090" i="18"/>
  <c r="K4089" i="18"/>
  <c r="K4088" i="18"/>
  <c r="K4087" i="18"/>
  <c r="K4086" i="18"/>
  <c r="K4085" i="18"/>
  <c r="K4084" i="18"/>
  <c r="K4083" i="18"/>
  <c r="K4082" i="18"/>
  <c r="K4081" i="18"/>
  <c r="K4080" i="18"/>
  <c r="K4079" i="18"/>
  <c r="K4078" i="18"/>
  <c r="K4077" i="18"/>
  <c r="K4076" i="18"/>
  <c r="K4075" i="18"/>
  <c r="K4074" i="18"/>
  <c r="K4073" i="18"/>
  <c r="K4072" i="18"/>
  <c r="K4071" i="18"/>
  <c r="K4070" i="18"/>
  <c r="K4069" i="18"/>
  <c r="K4068" i="18"/>
  <c r="K4067" i="18"/>
  <c r="K4066" i="18"/>
  <c r="K4065" i="18"/>
  <c r="K4064" i="18"/>
  <c r="K4063" i="18"/>
  <c r="K4062" i="18"/>
  <c r="K4061" i="18"/>
  <c r="K4060" i="18"/>
  <c r="K4059" i="18"/>
  <c r="K4058" i="18"/>
  <c r="K4057" i="18"/>
  <c r="K4056" i="18"/>
  <c r="K4055" i="18"/>
  <c r="K4054" i="18"/>
  <c r="K4053" i="18"/>
  <c r="K4052" i="18"/>
  <c r="K4051" i="18"/>
  <c r="K4050" i="18"/>
  <c r="K4049" i="18"/>
  <c r="K4048" i="18"/>
  <c r="K4047" i="18"/>
  <c r="K4046" i="18"/>
  <c r="K4045" i="18"/>
  <c r="K4044" i="18"/>
  <c r="K4043" i="18"/>
  <c r="K4042" i="18"/>
  <c r="K4041" i="18"/>
  <c r="K4040" i="18"/>
  <c r="K4039" i="18"/>
  <c r="K4038" i="18"/>
  <c r="K4037" i="18"/>
  <c r="K4036" i="18"/>
  <c r="K4035" i="18"/>
  <c r="K4034" i="18"/>
  <c r="K4033" i="18"/>
  <c r="K4032" i="18"/>
  <c r="K4031" i="18"/>
  <c r="K4030" i="18"/>
  <c r="K4029" i="18"/>
  <c r="K4028" i="18"/>
  <c r="K4027" i="18"/>
  <c r="K4026" i="18"/>
  <c r="K4025" i="18"/>
  <c r="K4024" i="18"/>
  <c r="K4023" i="18"/>
  <c r="K4022" i="18"/>
  <c r="K4021" i="18"/>
  <c r="K4020" i="18"/>
  <c r="K4019" i="18"/>
  <c r="K4018" i="18"/>
  <c r="K4017" i="18"/>
  <c r="K4016" i="18"/>
  <c r="K4015" i="18"/>
  <c r="K4014" i="18"/>
  <c r="K4013" i="18"/>
  <c r="K4012" i="18"/>
  <c r="K4011" i="18"/>
  <c r="K4010" i="18"/>
  <c r="K4009" i="18"/>
  <c r="K4008" i="18"/>
  <c r="K4007" i="18"/>
  <c r="K4006" i="18"/>
  <c r="K4005" i="18"/>
  <c r="K4004" i="18"/>
  <c r="K4003" i="18"/>
  <c r="K4002" i="18"/>
  <c r="K4001" i="18"/>
  <c r="K4000" i="18"/>
  <c r="K3999" i="18"/>
  <c r="K3998" i="18"/>
  <c r="K3997" i="18"/>
  <c r="K3996" i="18"/>
  <c r="K3995" i="18"/>
  <c r="K3994" i="18"/>
  <c r="K3993" i="18"/>
  <c r="K3992" i="18"/>
  <c r="K3991" i="18"/>
  <c r="K3990" i="18"/>
  <c r="K3989" i="18"/>
  <c r="K3988" i="18"/>
  <c r="K3987" i="18"/>
  <c r="K3986" i="18"/>
  <c r="K3985" i="18"/>
  <c r="K3984" i="18"/>
  <c r="K3983" i="18"/>
  <c r="K3982" i="18"/>
  <c r="K3981" i="18"/>
  <c r="K3980" i="18"/>
  <c r="K3979" i="18"/>
  <c r="K3978" i="18"/>
  <c r="K3977" i="18"/>
  <c r="K3976" i="18"/>
  <c r="K3975" i="18"/>
  <c r="K3974" i="18"/>
  <c r="K3973" i="18"/>
  <c r="K3972" i="18"/>
  <c r="K3971" i="18"/>
  <c r="K3970" i="18"/>
  <c r="K3969" i="18"/>
  <c r="K3968" i="18"/>
  <c r="K3967" i="18"/>
  <c r="K3966" i="18"/>
  <c r="K3965" i="18"/>
  <c r="K3964" i="18"/>
  <c r="K3963" i="18"/>
  <c r="K3962" i="18"/>
  <c r="K3961" i="18"/>
  <c r="K3960" i="18"/>
  <c r="K3959" i="18"/>
  <c r="K3958" i="18"/>
  <c r="K3957" i="18"/>
  <c r="K3956" i="18"/>
  <c r="K3955" i="18"/>
  <c r="K3954" i="18"/>
  <c r="K3953" i="18"/>
  <c r="K3952" i="18"/>
  <c r="K3951" i="18"/>
  <c r="K3950" i="18"/>
  <c r="K3949" i="18"/>
  <c r="K3948" i="18"/>
  <c r="K3947" i="18"/>
  <c r="K3946" i="18"/>
  <c r="K3945" i="18"/>
  <c r="K3944" i="18"/>
  <c r="K3943" i="18"/>
  <c r="K3942" i="18"/>
  <c r="K3941" i="18"/>
  <c r="K3940" i="18"/>
  <c r="K3939" i="18"/>
  <c r="K3938" i="18"/>
  <c r="K3937" i="18"/>
  <c r="K3936" i="18"/>
  <c r="K3935" i="18"/>
  <c r="K3934" i="18"/>
  <c r="K3933" i="18"/>
  <c r="K3932" i="18"/>
  <c r="K3931" i="18"/>
  <c r="K3930" i="18"/>
  <c r="K3929" i="18"/>
  <c r="K3928" i="18"/>
  <c r="K3927" i="18"/>
  <c r="K3926" i="18"/>
  <c r="K3925" i="18"/>
  <c r="K3924" i="18"/>
  <c r="K3923" i="18"/>
  <c r="K3922" i="18"/>
  <c r="K3921" i="18"/>
  <c r="K3920" i="18"/>
  <c r="K3919" i="18"/>
  <c r="K3918" i="18"/>
  <c r="K3917" i="18"/>
  <c r="K3916" i="18"/>
  <c r="K3915" i="18"/>
  <c r="K3914" i="18"/>
  <c r="K3913" i="18"/>
  <c r="K3912" i="18"/>
  <c r="K3911" i="18"/>
  <c r="K3910" i="18"/>
  <c r="K3909" i="18"/>
  <c r="K3908" i="18"/>
  <c r="K3907" i="18"/>
  <c r="K3906" i="18"/>
  <c r="K3905" i="18"/>
  <c r="K3904" i="18"/>
  <c r="K3903" i="18"/>
  <c r="K3902" i="18"/>
  <c r="K3901" i="18"/>
  <c r="K3900" i="18"/>
  <c r="K3899" i="18"/>
  <c r="K3898" i="18"/>
  <c r="K3897" i="18"/>
  <c r="K3896" i="18"/>
  <c r="K3895" i="18"/>
  <c r="K3894" i="18"/>
  <c r="K3893" i="18"/>
  <c r="K3892" i="18"/>
  <c r="K3891" i="18"/>
  <c r="K3890" i="18"/>
  <c r="K3889" i="18"/>
  <c r="K3888" i="18"/>
  <c r="K3887" i="18"/>
  <c r="K3886" i="18"/>
  <c r="K3885" i="18"/>
  <c r="K3884" i="18"/>
  <c r="K3883" i="18"/>
  <c r="K3882" i="18"/>
  <c r="K3881" i="18"/>
  <c r="K3880" i="18"/>
  <c r="K3879" i="18"/>
  <c r="K3878" i="18"/>
  <c r="K3877" i="18"/>
  <c r="K3876" i="18"/>
  <c r="K3875" i="18"/>
  <c r="K3874" i="18"/>
  <c r="K3873" i="18"/>
  <c r="K3872" i="18"/>
  <c r="K3871" i="18"/>
  <c r="K3870" i="18"/>
  <c r="K3869" i="18"/>
  <c r="K3868" i="18"/>
  <c r="K3867" i="18"/>
  <c r="K3866" i="18"/>
  <c r="K3865" i="18"/>
  <c r="K3864" i="18"/>
  <c r="K3863" i="18"/>
  <c r="K3862" i="18"/>
  <c r="K3861" i="18"/>
  <c r="K3860" i="18"/>
  <c r="K3859" i="18"/>
  <c r="K3858" i="18"/>
  <c r="K3857" i="18"/>
  <c r="K3856" i="18"/>
  <c r="K3855" i="18"/>
  <c r="K3854" i="18"/>
  <c r="K3853" i="18"/>
  <c r="K3852" i="18"/>
  <c r="K3851" i="18"/>
  <c r="K3850" i="18"/>
  <c r="K3849" i="18"/>
  <c r="K3848" i="18"/>
  <c r="K3847" i="18"/>
  <c r="K3846" i="18"/>
  <c r="K3845" i="18"/>
  <c r="K3844" i="18"/>
  <c r="K3843" i="18"/>
  <c r="K3842" i="18"/>
  <c r="K3841" i="18"/>
  <c r="K3840" i="18"/>
  <c r="K3839" i="18"/>
  <c r="K3838" i="18"/>
  <c r="K3837" i="18"/>
  <c r="K3836" i="18"/>
  <c r="K3835" i="18"/>
  <c r="K3834" i="18"/>
  <c r="K3833" i="18"/>
  <c r="K3832" i="18"/>
  <c r="K3831" i="18"/>
  <c r="K3830" i="18"/>
  <c r="K3829" i="18"/>
  <c r="K3828" i="18"/>
  <c r="K3827" i="18"/>
  <c r="K3826" i="18"/>
  <c r="K3825" i="18"/>
  <c r="K3824" i="18"/>
  <c r="K3823" i="18"/>
  <c r="K3822" i="18"/>
  <c r="K3821" i="18"/>
  <c r="K3820" i="18"/>
  <c r="K3819" i="18"/>
  <c r="K3818" i="18"/>
  <c r="K3817" i="18"/>
  <c r="K3816" i="18"/>
  <c r="K3815" i="18"/>
  <c r="K3814" i="18"/>
  <c r="K3813" i="18"/>
  <c r="K3812" i="18"/>
  <c r="K3811" i="18"/>
  <c r="K3810" i="18"/>
  <c r="K3809" i="18"/>
  <c r="K3808" i="18"/>
  <c r="K3807" i="18"/>
  <c r="K3806" i="18"/>
  <c r="K3805" i="18"/>
  <c r="K3804" i="18"/>
  <c r="K3803" i="18"/>
  <c r="K3802" i="18"/>
  <c r="K3801" i="18"/>
  <c r="K3800" i="18"/>
  <c r="K3799" i="18"/>
  <c r="K3798" i="18"/>
  <c r="K3797" i="18"/>
  <c r="K3796" i="18"/>
  <c r="K3795" i="18"/>
  <c r="K3794" i="18"/>
  <c r="K3793" i="18"/>
  <c r="K3792" i="18"/>
  <c r="K3791" i="18"/>
  <c r="K3790" i="18"/>
  <c r="K3789" i="18"/>
  <c r="K3788" i="18"/>
  <c r="K3787" i="18"/>
  <c r="K3786" i="18"/>
  <c r="K3785" i="18"/>
  <c r="K3784" i="18"/>
  <c r="K3783" i="18"/>
  <c r="K3782" i="18"/>
  <c r="K3781" i="18"/>
  <c r="K3780" i="18"/>
  <c r="K3779" i="18"/>
  <c r="K3778" i="18"/>
  <c r="K3777" i="18"/>
  <c r="K3776" i="18"/>
  <c r="K3775" i="18"/>
  <c r="K3774" i="18"/>
  <c r="K3773" i="18"/>
  <c r="K3772" i="18"/>
  <c r="K3771" i="18"/>
  <c r="K3770" i="18"/>
  <c r="K3769" i="18"/>
  <c r="K3768" i="18"/>
  <c r="K3767" i="18"/>
  <c r="K3766" i="18"/>
  <c r="K3765" i="18"/>
  <c r="K3764" i="18"/>
  <c r="K3763" i="18"/>
  <c r="K3762" i="18"/>
  <c r="K3761" i="18"/>
  <c r="K3760" i="18"/>
  <c r="K3759" i="18"/>
  <c r="K3758" i="18"/>
  <c r="K3757" i="18"/>
  <c r="K3756" i="18"/>
  <c r="K3755" i="18"/>
  <c r="K3754" i="18"/>
  <c r="K3753" i="18"/>
  <c r="K3752" i="18"/>
  <c r="K3751" i="18"/>
  <c r="K3750" i="18"/>
  <c r="K3749" i="18"/>
  <c r="K3748" i="18"/>
  <c r="K3747" i="18"/>
  <c r="K3746" i="18"/>
  <c r="K3745" i="18"/>
  <c r="K3744" i="18"/>
  <c r="K3743" i="18"/>
  <c r="K3742" i="18"/>
  <c r="K3741" i="18"/>
  <c r="K3740" i="18"/>
  <c r="K3739" i="18"/>
  <c r="K3738" i="18"/>
  <c r="K3737" i="18"/>
  <c r="K3736" i="18"/>
  <c r="K3735" i="18"/>
  <c r="K3734" i="18"/>
  <c r="K3733" i="18"/>
  <c r="K3732" i="18"/>
  <c r="K3731" i="18"/>
  <c r="K3730" i="18"/>
  <c r="K3729" i="18"/>
  <c r="K3728" i="18"/>
  <c r="K3727" i="18"/>
  <c r="K3726" i="18"/>
  <c r="K3725" i="18"/>
  <c r="K3724" i="18"/>
  <c r="K3723" i="18"/>
  <c r="K3722" i="18"/>
  <c r="K3721" i="18"/>
  <c r="K3720" i="18"/>
  <c r="K3719" i="18"/>
  <c r="K3718" i="18"/>
  <c r="K3717" i="18"/>
  <c r="K3716" i="18"/>
  <c r="K3715" i="18"/>
  <c r="K3714" i="18"/>
  <c r="K3713" i="18"/>
  <c r="K3712" i="18"/>
  <c r="K3711" i="18"/>
  <c r="K3710" i="18"/>
  <c r="K3709" i="18"/>
  <c r="K3708" i="18"/>
  <c r="K3707" i="18"/>
  <c r="K3706" i="18"/>
  <c r="K3705" i="18"/>
  <c r="K3704" i="18"/>
  <c r="K3703" i="18"/>
  <c r="K3702" i="18"/>
  <c r="K3701" i="18"/>
  <c r="K3700" i="18"/>
  <c r="K3699" i="18"/>
  <c r="K3698" i="18"/>
  <c r="K3697" i="18"/>
  <c r="K3696" i="18"/>
  <c r="K3695" i="18"/>
  <c r="K3694" i="18"/>
  <c r="K3693" i="18"/>
  <c r="K3692" i="18"/>
  <c r="K3691" i="18"/>
  <c r="K3690" i="18"/>
  <c r="K3689" i="18"/>
  <c r="K3688" i="18"/>
  <c r="K3687" i="18"/>
  <c r="K3686" i="18"/>
  <c r="K3685" i="18"/>
  <c r="K3684" i="18"/>
  <c r="K3683" i="18"/>
  <c r="K3682" i="18"/>
  <c r="K3681" i="18"/>
  <c r="K3680" i="18"/>
  <c r="K3679" i="18"/>
  <c r="K3678" i="18"/>
  <c r="K3677" i="18"/>
  <c r="K3676" i="18"/>
  <c r="K3675" i="18"/>
  <c r="K3674" i="18"/>
  <c r="K3673" i="18"/>
  <c r="K3672" i="18"/>
  <c r="K3671" i="18"/>
  <c r="K3670" i="18"/>
  <c r="K3669" i="18"/>
  <c r="K3668" i="18"/>
  <c r="K3667" i="18"/>
  <c r="K3666" i="18"/>
  <c r="K3665" i="18"/>
  <c r="K3664" i="18"/>
  <c r="K3663" i="18"/>
  <c r="K3662" i="18"/>
  <c r="K3661" i="18"/>
  <c r="K3660" i="18"/>
  <c r="K3659" i="18"/>
  <c r="K3658" i="18"/>
  <c r="K3657" i="18"/>
  <c r="K3656" i="18"/>
  <c r="K3655" i="18"/>
  <c r="K3654" i="18"/>
  <c r="K3653" i="18"/>
  <c r="K3652" i="18"/>
  <c r="K3651" i="18"/>
  <c r="K3650" i="18"/>
  <c r="K3649" i="18"/>
  <c r="K3648" i="18"/>
  <c r="K3647" i="18"/>
  <c r="K3646" i="18"/>
  <c r="K3645" i="18"/>
  <c r="K3644" i="18"/>
  <c r="K3643" i="18"/>
  <c r="K3642" i="18"/>
  <c r="K3641" i="18"/>
  <c r="K3640" i="18"/>
  <c r="K3639" i="18"/>
  <c r="K3638" i="18"/>
  <c r="K3637" i="18"/>
  <c r="K3636" i="18"/>
  <c r="K3635" i="18"/>
  <c r="K3634" i="18"/>
  <c r="K3633" i="18"/>
  <c r="K3632" i="18"/>
  <c r="K3631" i="18"/>
  <c r="K3630" i="18"/>
  <c r="K3629" i="18"/>
  <c r="K3628" i="18"/>
  <c r="K3627" i="18"/>
  <c r="K3626" i="18"/>
  <c r="K3625" i="18"/>
  <c r="K3624" i="18"/>
  <c r="K3623" i="18"/>
  <c r="K3622" i="18"/>
  <c r="K3621" i="18"/>
  <c r="K3620" i="18"/>
  <c r="K3619" i="18"/>
  <c r="K3618" i="18"/>
  <c r="K3617" i="18"/>
  <c r="K3616" i="18"/>
  <c r="K3615" i="18"/>
  <c r="K3614" i="18"/>
  <c r="K3613" i="18"/>
  <c r="K3612" i="18"/>
  <c r="K3611" i="18"/>
  <c r="K3610" i="18"/>
  <c r="K3609" i="18"/>
  <c r="K3608" i="18"/>
  <c r="K3607" i="18"/>
  <c r="K3606" i="18"/>
  <c r="K3605" i="18"/>
  <c r="K3604" i="18"/>
  <c r="K3603" i="18"/>
  <c r="K3602" i="18"/>
  <c r="K3601" i="18"/>
  <c r="K3600" i="18"/>
  <c r="K3599" i="18"/>
  <c r="K3598" i="18"/>
  <c r="K3597" i="18"/>
  <c r="K3596" i="18"/>
  <c r="K3595" i="18"/>
  <c r="K3594" i="18"/>
  <c r="K3593" i="18"/>
  <c r="K3592" i="18"/>
  <c r="K3591" i="18"/>
  <c r="K3590" i="18"/>
  <c r="K3589" i="18"/>
  <c r="K3588" i="18"/>
  <c r="K3587" i="18"/>
  <c r="K3586" i="18"/>
  <c r="K3585" i="18"/>
  <c r="K3584" i="18"/>
  <c r="K3583" i="18"/>
  <c r="K3582" i="18"/>
  <c r="K3581" i="18"/>
  <c r="K3580" i="18"/>
  <c r="K3579" i="18"/>
  <c r="K3578" i="18"/>
  <c r="K3577" i="18"/>
  <c r="K3576" i="18"/>
  <c r="K3575" i="18"/>
  <c r="K3574" i="18"/>
  <c r="K3573" i="18"/>
  <c r="K3572" i="18"/>
  <c r="K3571" i="18"/>
  <c r="K3570" i="18"/>
  <c r="K3569" i="18"/>
  <c r="K3568" i="18"/>
  <c r="K3567" i="18"/>
  <c r="K3566" i="18"/>
  <c r="K3565" i="18"/>
  <c r="K3564" i="18"/>
  <c r="K3563" i="18"/>
  <c r="K3562" i="18"/>
  <c r="K3561" i="18"/>
  <c r="K3560" i="18"/>
  <c r="K3559" i="18"/>
  <c r="K3558" i="18"/>
  <c r="K3557" i="18"/>
  <c r="K3556" i="18"/>
  <c r="K3555" i="18"/>
  <c r="K3554" i="18"/>
  <c r="K3553" i="18"/>
  <c r="K3552" i="18"/>
  <c r="K3551" i="18"/>
  <c r="K3550" i="18"/>
  <c r="K3549" i="18"/>
  <c r="K3548" i="18"/>
  <c r="K3547" i="18"/>
  <c r="K3546" i="18"/>
  <c r="K3545" i="18"/>
  <c r="K3544" i="18"/>
  <c r="K3543" i="18"/>
  <c r="K3542" i="18"/>
  <c r="K3541" i="18"/>
  <c r="K3540" i="18"/>
  <c r="K3539" i="18"/>
  <c r="K3538" i="18"/>
  <c r="K3537" i="18"/>
  <c r="K3536" i="18"/>
  <c r="K3535" i="18"/>
  <c r="K3534" i="18"/>
  <c r="K3533" i="18"/>
  <c r="K3532" i="18"/>
  <c r="K3531" i="18"/>
  <c r="K3530" i="18"/>
  <c r="K3529" i="18"/>
  <c r="K3528" i="18"/>
  <c r="K3527" i="18"/>
  <c r="K3526" i="18"/>
  <c r="K3525" i="18"/>
  <c r="K3524" i="18"/>
  <c r="K3523" i="18"/>
  <c r="K3522" i="18"/>
  <c r="K3521" i="18"/>
  <c r="K3520" i="18"/>
  <c r="K3519" i="18"/>
  <c r="K3518" i="18"/>
  <c r="K3517" i="18"/>
  <c r="K3516" i="18"/>
  <c r="K3515" i="18"/>
  <c r="K3514" i="18"/>
  <c r="K3513" i="18"/>
  <c r="K3512" i="18"/>
  <c r="K3511" i="18"/>
  <c r="K3510" i="18"/>
  <c r="K3509" i="18"/>
  <c r="K3508" i="18"/>
  <c r="K3507" i="18"/>
  <c r="K3506" i="18"/>
  <c r="K3505" i="18"/>
  <c r="K3504" i="18"/>
  <c r="K3503" i="18"/>
  <c r="K3502" i="18"/>
  <c r="K3501" i="18"/>
  <c r="K3500" i="18"/>
  <c r="K3499" i="18"/>
  <c r="K3498" i="18"/>
  <c r="K3497" i="18"/>
  <c r="K3496" i="18"/>
  <c r="K3495" i="18"/>
  <c r="K3494" i="18"/>
  <c r="K3493" i="18"/>
  <c r="K3492" i="18"/>
  <c r="K3491" i="18"/>
  <c r="K3490" i="18"/>
  <c r="K3489" i="18"/>
  <c r="K3488" i="18"/>
  <c r="K3487" i="18"/>
  <c r="K3486" i="18"/>
  <c r="K3485" i="18"/>
  <c r="K3484" i="18"/>
  <c r="K3483" i="18"/>
  <c r="K3482" i="18"/>
  <c r="K3481" i="18"/>
  <c r="K3480" i="18"/>
  <c r="K3479" i="18"/>
  <c r="K3478" i="18"/>
  <c r="K3477" i="18"/>
  <c r="K3476" i="18"/>
  <c r="K3475" i="18"/>
  <c r="K3474" i="18"/>
  <c r="K3473" i="18"/>
  <c r="K3472" i="18"/>
  <c r="K3471" i="18"/>
  <c r="K3470" i="18"/>
  <c r="K3469" i="18"/>
  <c r="K3468" i="18"/>
  <c r="K3467" i="18"/>
  <c r="K3466" i="18"/>
  <c r="K3465" i="18"/>
  <c r="K3464" i="18"/>
  <c r="K3463" i="18"/>
  <c r="K3462" i="18"/>
  <c r="K3461" i="18"/>
  <c r="K3460" i="18"/>
  <c r="K3459" i="18"/>
  <c r="K3458" i="18"/>
  <c r="K3457" i="18"/>
  <c r="K3456" i="18"/>
  <c r="K3455" i="18"/>
  <c r="K3454" i="18"/>
  <c r="K3453" i="18"/>
  <c r="K3452" i="18"/>
  <c r="K3451" i="18"/>
  <c r="K3450" i="18"/>
  <c r="K3449" i="18"/>
  <c r="K3448" i="18"/>
  <c r="K3447" i="18"/>
  <c r="K3446" i="18"/>
  <c r="K3445" i="18"/>
  <c r="K3444" i="18"/>
  <c r="K3443" i="18"/>
  <c r="K3442" i="18"/>
  <c r="K3441" i="18"/>
  <c r="K3440" i="18"/>
  <c r="K3439" i="18"/>
  <c r="K3438" i="18"/>
  <c r="K3437" i="18"/>
  <c r="K3436" i="18"/>
  <c r="K3435" i="18"/>
  <c r="K3434" i="18"/>
  <c r="K3433" i="18"/>
  <c r="K3432" i="18"/>
  <c r="K3431" i="18"/>
  <c r="K3430" i="18"/>
  <c r="K3429" i="18"/>
  <c r="K3428" i="18"/>
  <c r="K3427" i="18"/>
  <c r="K3426" i="18"/>
  <c r="K3425" i="18"/>
  <c r="K3424" i="18"/>
  <c r="K3423" i="18"/>
  <c r="K3422" i="18"/>
  <c r="K3421" i="18"/>
  <c r="K3420" i="18"/>
  <c r="K3419" i="18"/>
  <c r="K3418" i="18"/>
  <c r="K3417" i="18"/>
  <c r="K3416" i="18"/>
  <c r="K3415" i="18"/>
  <c r="K3414" i="18"/>
  <c r="K3413" i="18"/>
  <c r="K3412" i="18"/>
  <c r="K3411" i="18"/>
  <c r="K3410" i="18"/>
  <c r="K3409" i="18"/>
  <c r="K3408" i="18"/>
  <c r="K3407" i="18"/>
  <c r="K3406" i="18"/>
  <c r="K3405" i="18"/>
  <c r="K3404" i="18"/>
  <c r="K3403" i="18"/>
  <c r="K3402" i="18"/>
  <c r="K3401" i="18"/>
  <c r="K3400" i="18"/>
  <c r="K3399" i="18"/>
  <c r="K3398" i="18"/>
  <c r="K3397" i="18"/>
  <c r="K3396" i="18"/>
  <c r="K3395" i="18"/>
  <c r="K3394" i="18"/>
  <c r="K3393" i="18"/>
  <c r="K3392" i="18"/>
  <c r="K3391" i="18"/>
  <c r="K3390" i="18"/>
  <c r="K3389" i="18"/>
  <c r="K3388" i="18"/>
  <c r="K3387" i="18"/>
  <c r="K3386" i="18"/>
  <c r="K3385" i="18"/>
  <c r="K3384" i="18"/>
  <c r="K3383" i="18"/>
  <c r="K3382" i="18"/>
  <c r="K3381" i="18"/>
  <c r="K3380" i="18"/>
  <c r="J3379" i="18"/>
  <c r="K3379" i="18" s="1"/>
  <c r="K3378" i="18"/>
  <c r="K3377" i="18"/>
  <c r="K3376" i="18"/>
  <c r="K3375" i="18"/>
  <c r="K3374" i="18"/>
  <c r="K3373" i="18"/>
  <c r="K3372" i="18"/>
  <c r="K3371" i="18"/>
  <c r="K3370" i="18"/>
  <c r="K3369" i="18"/>
  <c r="K3368" i="18"/>
  <c r="K3367" i="18"/>
  <c r="K3366" i="18"/>
  <c r="K3365" i="18"/>
  <c r="K3364" i="18"/>
  <c r="K3363" i="18"/>
  <c r="K3362" i="18"/>
  <c r="K3361" i="18"/>
  <c r="K3360" i="18"/>
  <c r="K3359" i="18"/>
  <c r="K3358" i="18"/>
  <c r="K3357" i="18"/>
  <c r="K3356" i="18"/>
  <c r="K3355" i="18"/>
  <c r="K3354" i="18"/>
  <c r="K3353" i="18"/>
  <c r="K3352" i="18"/>
  <c r="K3351" i="18"/>
  <c r="K3350" i="18"/>
  <c r="K3349" i="18"/>
  <c r="K3348" i="18"/>
  <c r="K3347" i="18"/>
  <c r="K3346" i="18"/>
  <c r="K3345" i="18"/>
  <c r="K3344" i="18"/>
  <c r="K3343" i="18"/>
  <c r="K3342" i="18"/>
  <c r="K3341" i="18"/>
  <c r="K3340" i="18"/>
  <c r="K3339" i="18"/>
  <c r="K3338" i="18"/>
  <c r="K3337" i="18"/>
  <c r="K3336" i="18"/>
  <c r="K3335" i="18"/>
  <c r="K3334" i="18"/>
  <c r="K3333" i="18"/>
  <c r="K3332" i="18"/>
  <c r="K3331" i="18"/>
  <c r="K3330" i="18"/>
  <c r="K3329" i="18"/>
  <c r="K3328" i="18"/>
  <c r="K3327" i="18"/>
  <c r="K3326" i="18"/>
  <c r="K3325" i="18"/>
  <c r="K3324" i="18"/>
  <c r="K3323" i="18"/>
  <c r="K3322" i="18"/>
  <c r="K3321" i="18"/>
  <c r="K3320" i="18"/>
  <c r="K3319" i="18"/>
  <c r="K3318" i="18"/>
  <c r="K3317" i="18"/>
  <c r="K3316" i="18"/>
  <c r="K3315" i="18"/>
  <c r="K3314" i="18"/>
  <c r="K3313" i="18"/>
  <c r="K3312" i="18"/>
  <c r="K3311" i="18"/>
  <c r="K3310" i="18"/>
  <c r="K3309" i="18"/>
  <c r="K3308" i="18"/>
  <c r="K3307" i="18"/>
  <c r="K3306" i="18"/>
  <c r="K3305" i="18"/>
  <c r="K3304" i="18"/>
  <c r="K3303" i="18"/>
  <c r="K3302" i="18"/>
  <c r="K3301" i="18"/>
  <c r="K3300" i="18"/>
  <c r="K3299" i="18"/>
  <c r="K3298" i="18"/>
  <c r="K3297" i="18"/>
  <c r="K3296" i="18"/>
  <c r="K3295" i="18"/>
  <c r="K3294" i="18"/>
  <c r="K3293" i="18"/>
  <c r="K3292" i="18"/>
  <c r="K3291" i="18"/>
  <c r="K3290" i="18"/>
  <c r="K3289" i="18"/>
  <c r="K3288" i="18"/>
  <c r="K3287" i="18"/>
  <c r="K3286" i="18"/>
  <c r="K3285" i="18"/>
  <c r="K3284" i="18"/>
  <c r="K3283" i="18"/>
  <c r="K3282" i="18"/>
  <c r="K3281" i="18"/>
  <c r="K3280" i="18"/>
  <c r="K3279" i="18"/>
  <c r="K3278" i="18"/>
  <c r="K3277" i="18"/>
  <c r="K3276" i="18"/>
  <c r="K3275" i="18"/>
  <c r="K3274" i="18"/>
  <c r="K3273" i="18"/>
  <c r="K3272" i="18"/>
  <c r="K3271" i="18"/>
  <c r="K3270" i="18"/>
  <c r="K3269" i="18"/>
  <c r="K3268" i="18"/>
  <c r="K3267" i="18"/>
  <c r="K3266" i="18"/>
  <c r="K3265" i="18"/>
  <c r="K3264" i="18"/>
  <c r="K3263" i="18"/>
  <c r="K3262" i="18"/>
  <c r="K3261" i="18"/>
  <c r="K3260" i="18"/>
  <c r="K3259" i="18"/>
  <c r="K3258" i="18"/>
  <c r="K3257" i="18"/>
  <c r="K3256" i="18"/>
  <c r="K3255" i="18"/>
  <c r="K3254" i="18"/>
  <c r="K3253" i="18"/>
  <c r="K3252" i="18"/>
  <c r="K3251" i="18"/>
  <c r="K3250" i="18"/>
  <c r="K3249" i="18"/>
  <c r="K3248" i="18"/>
  <c r="K3247" i="18"/>
  <c r="K3246" i="18"/>
  <c r="K3245" i="18"/>
  <c r="K3244" i="18"/>
  <c r="K3243" i="18"/>
  <c r="K3242" i="18"/>
  <c r="K3241" i="18"/>
  <c r="K3240" i="18"/>
  <c r="K3239" i="18"/>
  <c r="K3238" i="18"/>
  <c r="K3237" i="18"/>
  <c r="K3236" i="18"/>
  <c r="K3235" i="18"/>
  <c r="K3234" i="18"/>
  <c r="K3233" i="18"/>
  <c r="K3232" i="18"/>
  <c r="K3231" i="18"/>
  <c r="K3230" i="18"/>
  <c r="K3229" i="18"/>
  <c r="K3228" i="18"/>
  <c r="K3227" i="18"/>
  <c r="K3226" i="18"/>
  <c r="K3225" i="18"/>
  <c r="K3224" i="18"/>
  <c r="K3223" i="18"/>
  <c r="K3222" i="18"/>
  <c r="K3221" i="18"/>
  <c r="K3220" i="18"/>
  <c r="K3219" i="18"/>
  <c r="K3218" i="18"/>
  <c r="K3217" i="18"/>
  <c r="K3216" i="18"/>
  <c r="K3215" i="18"/>
  <c r="K3214" i="18"/>
  <c r="K3213" i="18"/>
  <c r="K3212" i="18"/>
  <c r="K3211" i="18"/>
  <c r="K3210" i="18"/>
  <c r="K3209" i="18"/>
  <c r="K3208" i="18"/>
  <c r="K3207" i="18"/>
  <c r="K3206" i="18"/>
  <c r="K3205" i="18"/>
  <c r="K3204" i="18"/>
  <c r="K3203" i="18"/>
  <c r="K3202" i="18"/>
  <c r="K3201" i="18"/>
  <c r="K3200" i="18"/>
  <c r="K3199" i="18"/>
  <c r="K3198" i="18"/>
  <c r="K3197" i="18"/>
  <c r="K3196" i="18"/>
  <c r="K3195" i="18"/>
  <c r="K3194" i="18"/>
  <c r="K3193" i="18"/>
  <c r="K3192" i="18"/>
  <c r="K3191" i="18"/>
  <c r="K3190" i="18"/>
  <c r="K3189" i="18"/>
  <c r="K3188" i="18"/>
  <c r="K3187" i="18"/>
  <c r="K3186" i="18"/>
  <c r="K3185" i="18"/>
  <c r="K3184" i="18"/>
  <c r="K3183" i="18"/>
  <c r="K3182" i="18"/>
  <c r="K3181" i="18"/>
  <c r="K3180" i="18"/>
  <c r="K3179" i="18"/>
  <c r="K3178" i="18"/>
  <c r="K3177" i="18"/>
  <c r="K3176" i="18"/>
  <c r="K3175" i="18"/>
  <c r="K3174" i="18"/>
  <c r="K3173" i="18"/>
  <c r="K3172" i="18"/>
  <c r="K3171" i="18"/>
  <c r="K3170" i="18"/>
  <c r="K3169" i="18"/>
  <c r="K3168" i="18"/>
  <c r="K3167" i="18"/>
  <c r="K3166" i="18"/>
  <c r="K3165" i="18"/>
  <c r="K3164" i="18"/>
  <c r="K3163" i="18"/>
  <c r="K3162" i="18"/>
  <c r="K3161" i="18"/>
  <c r="K3160" i="18"/>
  <c r="K3159" i="18"/>
  <c r="K3158" i="18"/>
  <c r="K3157" i="18"/>
  <c r="K3156" i="18"/>
  <c r="K3155" i="18"/>
  <c r="K3154" i="18"/>
  <c r="K3153" i="18"/>
  <c r="K3152" i="18"/>
  <c r="K3151" i="18"/>
  <c r="K3150" i="18"/>
  <c r="K3149" i="18"/>
  <c r="K3148" i="18"/>
  <c r="K3147" i="18"/>
  <c r="K3146" i="18"/>
  <c r="K3145" i="18"/>
  <c r="K3144" i="18"/>
  <c r="K3143" i="18"/>
  <c r="K3142" i="18"/>
  <c r="K3141" i="18"/>
  <c r="K3140" i="18"/>
  <c r="K3139" i="18"/>
  <c r="K3138" i="18"/>
  <c r="K3137" i="18"/>
  <c r="K3136" i="18"/>
  <c r="K3135" i="18"/>
  <c r="K3134" i="18"/>
  <c r="K3133" i="18"/>
  <c r="K3132" i="18"/>
  <c r="K3131" i="18"/>
  <c r="K3130" i="18"/>
  <c r="K3129" i="18"/>
  <c r="K3128" i="18"/>
  <c r="K3127" i="18"/>
  <c r="K3126" i="18"/>
  <c r="K3125" i="18"/>
  <c r="K3124" i="18"/>
  <c r="K3123" i="18"/>
  <c r="K3122" i="18"/>
  <c r="K3121" i="18"/>
  <c r="K3120" i="18"/>
  <c r="K3119" i="18"/>
  <c r="K3118" i="18"/>
  <c r="K3117" i="18"/>
  <c r="K3116" i="18"/>
  <c r="K3115" i="18"/>
  <c r="K3114" i="18"/>
  <c r="K3113" i="18"/>
  <c r="K3112" i="18"/>
  <c r="K3111" i="18"/>
  <c r="K3110" i="18"/>
  <c r="K3109" i="18"/>
  <c r="K3108" i="18"/>
  <c r="K3107" i="18"/>
  <c r="K3106" i="18"/>
  <c r="K3105" i="18"/>
  <c r="K3104" i="18"/>
  <c r="K3103" i="18"/>
  <c r="K3102" i="18"/>
  <c r="K3101" i="18"/>
  <c r="K3100" i="18"/>
  <c r="K3099" i="18"/>
  <c r="K3098" i="18"/>
  <c r="K3097" i="18"/>
  <c r="K3096" i="18"/>
  <c r="K3095" i="18"/>
  <c r="K3094" i="18"/>
  <c r="K3093" i="18"/>
  <c r="K3092" i="18"/>
  <c r="K3091" i="18"/>
  <c r="K3090" i="18"/>
  <c r="K3089" i="18"/>
  <c r="K3088" i="18"/>
  <c r="K3087" i="18"/>
  <c r="K3086" i="18"/>
  <c r="K3085" i="18"/>
  <c r="K3084" i="18"/>
  <c r="K3083" i="18"/>
  <c r="K3082" i="18"/>
  <c r="K3081" i="18"/>
  <c r="K3080" i="18"/>
  <c r="K3079" i="18"/>
  <c r="K3078" i="18"/>
  <c r="K3077" i="18"/>
  <c r="K3076" i="18"/>
  <c r="K3075" i="18"/>
  <c r="K3074" i="18"/>
  <c r="K3073" i="18"/>
  <c r="K3072" i="18"/>
  <c r="K3071" i="18"/>
  <c r="K3070" i="18"/>
  <c r="K3069" i="18"/>
  <c r="K3068" i="18"/>
  <c r="K3067" i="18"/>
  <c r="K3066" i="18"/>
  <c r="K3065" i="18"/>
  <c r="K3064" i="18"/>
  <c r="K3063" i="18"/>
  <c r="K3062" i="18"/>
  <c r="K3061" i="18"/>
  <c r="K3060" i="18"/>
  <c r="K3059" i="18"/>
  <c r="K3058" i="18"/>
  <c r="K3057" i="18"/>
  <c r="K3056" i="18"/>
  <c r="K3055" i="18"/>
  <c r="K3054" i="18"/>
  <c r="K3053" i="18"/>
  <c r="K3052" i="18"/>
  <c r="K3051" i="18"/>
  <c r="K3050" i="18"/>
  <c r="K3049" i="18"/>
  <c r="K3048" i="18"/>
  <c r="K3047" i="18"/>
  <c r="K3046" i="18"/>
  <c r="K3045" i="18"/>
  <c r="K3044" i="18"/>
  <c r="K3043" i="18"/>
  <c r="K3042" i="18"/>
  <c r="K3041" i="18"/>
  <c r="K3040" i="18"/>
  <c r="K3039" i="18"/>
  <c r="K3038" i="18"/>
  <c r="K3037" i="18"/>
  <c r="K3036" i="18"/>
  <c r="K3035" i="18"/>
  <c r="K3034" i="18"/>
  <c r="K3033" i="18"/>
  <c r="K3032" i="18"/>
  <c r="K3031" i="18"/>
  <c r="K3030" i="18"/>
  <c r="K3029" i="18"/>
  <c r="K3028" i="18"/>
  <c r="K3027" i="18"/>
  <c r="K3026" i="18"/>
  <c r="K3025" i="18"/>
  <c r="K3024" i="18"/>
  <c r="K3023" i="18"/>
  <c r="K3022" i="18"/>
  <c r="K3021" i="18"/>
  <c r="K3020" i="18"/>
  <c r="K3019" i="18"/>
  <c r="K3018" i="18"/>
  <c r="K3017" i="18"/>
  <c r="K3016" i="18"/>
  <c r="K3015" i="18"/>
  <c r="K3014" i="18"/>
  <c r="K3013" i="18"/>
  <c r="K3012" i="18"/>
  <c r="K3011" i="18"/>
  <c r="K3010" i="18"/>
  <c r="K3009" i="18"/>
  <c r="K3008" i="18"/>
  <c r="K3007" i="18"/>
  <c r="K3006" i="18"/>
  <c r="K3005" i="18"/>
  <c r="K3004" i="18"/>
  <c r="K3003" i="18"/>
  <c r="K3002" i="18"/>
  <c r="K3001" i="18"/>
  <c r="K3000" i="18"/>
  <c r="K2999" i="18"/>
  <c r="K2998" i="18"/>
  <c r="K2997" i="18"/>
  <c r="K2996" i="18"/>
  <c r="K2995" i="18"/>
  <c r="K2994" i="18"/>
  <c r="K2993" i="18"/>
  <c r="K2992" i="18"/>
  <c r="K2991" i="18"/>
  <c r="K2990" i="18"/>
  <c r="K2989" i="18"/>
  <c r="K2988" i="18"/>
  <c r="K2987" i="18"/>
  <c r="K2986" i="18"/>
  <c r="K2985" i="18"/>
  <c r="K2984" i="18"/>
  <c r="K2983" i="18"/>
  <c r="K2982" i="18"/>
  <c r="K2981" i="18"/>
  <c r="K2980" i="18"/>
  <c r="K2979" i="18"/>
  <c r="K2978" i="18"/>
  <c r="K2977" i="18"/>
  <c r="K2976" i="18"/>
  <c r="K2975" i="18"/>
  <c r="K2974" i="18"/>
  <c r="K2973" i="18"/>
  <c r="K2972" i="18"/>
  <c r="K2971" i="18"/>
  <c r="K2970" i="18"/>
  <c r="K2969" i="18"/>
  <c r="K2968" i="18"/>
  <c r="K2967" i="18"/>
  <c r="K2966" i="18"/>
  <c r="K2965" i="18"/>
  <c r="K2964" i="18"/>
  <c r="K2963" i="18"/>
  <c r="K2962" i="18"/>
  <c r="K2961" i="18"/>
  <c r="K2960" i="18"/>
  <c r="K2959" i="18"/>
  <c r="K2958" i="18"/>
  <c r="K2957" i="18"/>
  <c r="K2956" i="18"/>
  <c r="K2955" i="18"/>
  <c r="K2954" i="18"/>
  <c r="K2953" i="18"/>
  <c r="K2952" i="18"/>
  <c r="K2951" i="18"/>
  <c r="K2950" i="18"/>
  <c r="K2949" i="18"/>
  <c r="K2948" i="18"/>
  <c r="K2947" i="18"/>
  <c r="K2946" i="18"/>
  <c r="K2945" i="18"/>
  <c r="K2944" i="18"/>
  <c r="K2943" i="18"/>
  <c r="K2942" i="18"/>
  <c r="K2941" i="18"/>
  <c r="K2940" i="18"/>
  <c r="K2939" i="18"/>
  <c r="K2938" i="18"/>
  <c r="K2937" i="18"/>
  <c r="K2936" i="18"/>
  <c r="K2935" i="18"/>
  <c r="K2934" i="18"/>
  <c r="K2933" i="18"/>
  <c r="K2932" i="18"/>
  <c r="K2931" i="18"/>
  <c r="K2930" i="18"/>
  <c r="K2929" i="18"/>
  <c r="K2928" i="18"/>
  <c r="K2927" i="18"/>
  <c r="K2926" i="18"/>
  <c r="K2925" i="18"/>
  <c r="K2924" i="18"/>
  <c r="K2923" i="18"/>
  <c r="K2922" i="18"/>
  <c r="K2921" i="18"/>
  <c r="K2920" i="18"/>
  <c r="K2919" i="18"/>
  <c r="K2918" i="18"/>
  <c r="J2917" i="18"/>
  <c r="K2917" i="18" s="1"/>
  <c r="K2916" i="18"/>
  <c r="K2915" i="18"/>
  <c r="K2914" i="18"/>
  <c r="K2913" i="18"/>
  <c r="K2912" i="18"/>
  <c r="K2911" i="18"/>
  <c r="K2910" i="18"/>
  <c r="K2909" i="18"/>
  <c r="K2908" i="18"/>
  <c r="K2907" i="18"/>
  <c r="K2906" i="18"/>
  <c r="K2905" i="18"/>
  <c r="K2904" i="18"/>
  <c r="K2903" i="18"/>
  <c r="K2902" i="18"/>
  <c r="K2901" i="18"/>
  <c r="K2900" i="18"/>
  <c r="K2899" i="18"/>
  <c r="K2898" i="18"/>
  <c r="K2897" i="18"/>
  <c r="K2896" i="18"/>
  <c r="K2895" i="18"/>
  <c r="K2894" i="18"/>
  <c r="K2893" i="18"/>
  <c r="K2892" i="18"/>
  <c r="K2891" i="18"/>
  <c r="K2890" i="18"/>
  <c r="K2889" i="18"/>
  <c r="K2888" i="18"/>
  <c r="K2887" i="18"/>
  <c r="K2886" i="18"/>
  <c r="K2885" i="18"/>
  <c r="K2884" i="18"/>
  <c r="K2883" i="18"/>
  <c r="K2882" i="18"/>
  <c r="K2881" i="18"/>
  <c r="K2880" i="18"/>
  <c r="K2879" i="18"/>
  <c r="K2878" i="18"/>
  <c r="K2877" i="18"/>
  <c r="K2876" i="18"/>
  <c r="K2875" i="18"/>
  <c r="K2874" i="18"/>
  <c r="K2873" i="18"/>
  <c r="K2872" i="18"/>
  <c r="K2871" i="18"/>
  <c r="K2870" i="18"/>
  <c r="K2869" i="18"/>
  <c r="K2868" i="18"/>
  <c r="K2867" i="18"/>
  <c r="K2866" i="18"/>
  <c r="K2865" i="18"/>
  <c r="K2864" i="18"/>
  <c r="J2863" i="18"/>
  <c r="K2863" i="18" s="1"/>
  <c r="K2862" i="18"/>
  <c r="K2861" i="18"/>
  <c r="K2860" i="18"/>
  <c r="K2859" i="18"/>
  <c r="K2858" i="18"/>
  <c r="K2857" i="18"/>
  <c r="K2856" i="18"/>
  <c r="K2855" i="18"/>
  <c r="K2854" i="18"/>
  <c r="K2853" i="18"/>
  <c r="K2852" i="18"/>
  <c r="K2851" i="18"/>
  <c r="K2850" i="18"/>
  <c r="K2849" i="18"/>
  <c r="K2848" i="18"/>
  <c r="K2847" i="18"/>
  <c r="K2846" i="18"/>
  <c r="K2845" i="18"/>
  <c r="K2844" i="18"/>
  <c r="K2843" i="18"/>
  <c r="K2842" i="18"/>
  <c r="K2841" i="18"/>
  <c r="K2840" i="18"/>
  <c r="K2839" i="18"/>
  <c r="K2838" i="18"/>
  <c r="K2837" i="18"/>
  <c r="K2836" i="18"/>
  <c r="K2835" i="18"/>
  <c r="K2834" i="18"/>
  <c r="K2833" i="18"/>
  <c r="K2832" i="18"/>
  <c r="K2831" i="18"/>
  <c r="K2830" i="18"/>
  <c r="K2829" i="18"/>
  <c r="K2828" i="18"/>
  <c r="K2827" i="18"/>
  <c r="K2826" i="18"/>
  <c r="K2825" i="18"/>
  <c r="K2824" i="18"/>
  <c r="K2823" i="18"/>
  <c r="K2822" i="18"/>
  <c r="K2821" i="18"/>
  <c r="K2820" i="18"/>
  <c r="K2819" i="18"/>
  <c r="K2818" i="18"/>
  <c r="K2817" i="18"/>
  <c r="K2816" i="18"/>
  <c r="K2815" i="18"/>
  <c r="K2814" i="18"/>
  <c r="K2813" i="18"/>
  <c r="K2812" i="18"/>
  <c r="K2811" i="18"/>
  <c r="K2810" i="18"/>
  <c r="K2809" i="18"/>
  <c r="K2808" i="18"/>
  <c r="K2807" i="18"/>
  <c r="K2806" i="18"/>
  <c r="K2805" i="18"/>
  <c r="K2804" i="18"/>
  <c r="K2803" i="18"/>
  <c r="K2802" i="18"/>
  <c r="K2801" i="18"/>
  <c r="K2800" i="18"/>
  <c r="K2799" i="18"/>
  <c r="K2798" i="18"/>
  <c r="K2797" i="18"/>
  <c r="K2796" i="18"/>
  <c r="K2795" i="18"/>
  <c r="K2794" i="18"/>
  <c r="K2793" i="18"/>
  <c r="K2792" i="18"/>
  <c r="K2791" i="18"/>
  <c r="K2790" i="18"/>
  <c r="K2789" i="18"/>
  <c r="K2788" i="18"/>
  <c r="K2787" i="18"/>
  <c r="K2786" i="18"/>
  <c r="K2785" i="18"/>
  <c r="K2784" i="18"/>
  <c r="K2783" i="18"/>
  <c r="K2782" i="18"/>
  <c r="K2781" i="18"/>
  <c r="K2780" i="18"/>
  <c r="K2779" i="18"/>
  <c r="K2778" i="18"/>
  <c r="K2777" i="18"/>
  <c r="K2776" i="18"/>
  <c r="K2775" i="18"/>
  <c r="K2774" i="18"/>
  <c r="K2773" i="18"/>
  <c r="K2772" i="18"/>
  <c r="K2771" i="18"/>
  <c r="K2770" i="18"/>
  <c r="K2769" i="18"/>
  <c r="K2768" i="18"/>
  <c r="K2767" i="18"/>
  <c r="K2766" i="18"/>
  <c r="K2765" i="18"/>
  <c r="K2764" i="18"/>
  <c r="K2763" i="18"/>
  <c r="K2762" i="18"/>
  <c r="K2761" i="18"/>
  <c r="K2760" i="18"/>
  <c r="J2759" i="18"/>
  <c r="K2759" i="18" s="1"/>
  <c r="K2758" i="18"/>
  <c r="K2757" i="18"/>
  <c r="K2756" i="18"/>
  <c r="K2755" i="18"/>
  <c r="K2754" i="18"/>
  <c r="K2753" i="18"/>
  <c r="K2752" i="18"/>
  <c r="K2751" i="18"/>
  <c r="K2750" i="18"/>
  <c r="K2749" i="18"/>
  <c r="K2748" i="18"/>
  <c r="K2747" i="18"/>
  <c r="K2746" i="18"/>
  <c r="K2745" i="18"/>
  <c r="K2744" i="18"/>
  <c r="K2743" i="18"/>
  <c r="K2742" i="18"/>
  <c r="K2741" i="18"/>
  <c r="K2740" i="18"/>
  <c r="K2739" i="18"/>
  <c r="K2738" i="18"/>
  <c r="K2737" i="18"/>
  <c r="K2736" i="18"/>
  <c r="K2735" i="18"/>
  <c r="K2734" i="18"/>
  <c r="K2733" i="18"/>
  <c r="K2732" i="18"/>
  <c r="K2731" i="18"/>
  <c r="K2730" i="18"/>
  <c r="K2729" i="18"/>
  <c r="K2728" i="18"/>
  <c r="K2727" i="18"/>
  <c r="K2726" i="18"/>
  <c r="K2725" i="18"/>
  <c r="K2724" i="18"/>
  <c r="K2723" i="18"/>
  <c r="K2722" i="18"/>
  <c r="K2721" i="18"/>
  <c r="K2720" i="18"/>
  <c r="K2719" i="18"/>
  <c r="K2718" i="18"/>
  <c r="K2717" i="18"/>
  <c r="K2716" i="18"/>
  <c r="K2715" i="18"/>
  <c r="K2714" i="18"/>
  <c r="K2713" i="18"/>
  <c r="K2712" i="18"/>
  <c r="K2711" i="18"/>
  <c r="K2710" i="18"/>
  <c r="K2709" i="18"/>
  <c r="K2708" i="18"/>
  <c r="K2707" i="18"/>
  <c r="K2706" i="18"/>
  <c r="K2705" i="18"/>
  <c r="K2704" i="18"/>
  <c r="K2703" i="18"/>
  <c r="K2702" i="18"/>
  <c r="K2701" i="18"/>
  <c r="K2700" i="18"/>
  <c r="K2699" i="18"/>
  <c r="K2698" i="18"/>
  <c r="K2697" i="18"/>
  <c r="K2696" i="18"/>
  <c r="K2695" i="18"/>
  <c r="K2694" i="18"/>
  <c r="K2693" i="18"/>
  <c r="K2692" i="18"/>
  <c r="K2691" i="18"/>
  <c r="K2690" i="18"/>
  <c r="K2689" i="18"/>
  <c r="K2688" i="18"/>
  <c r="K2687" i="18"/>
  <c r="K2686" i="18"/>
  <c r="K2685" i="18"/>
  <c r="K2684" i="18"/>
  <c r="K2683" i="18"/>
  <c r="J2682" i="18"/>
  <c r="K2682" i="18" s="1"/>
  <c r="K2681" i="18"/>
  <c r="K2680" i="18"/>
  <c r="K2679" i="18"/>
  <c r="K2678" i="18"/>
  <c r="K2677" i="18"/>
  <c r="K2676" i="18"/>
  <c r="K2675" i="18"/>
  <c r="K2674" i="18"/>
  <c r="K2673" i="18"/>
  <c r="K2672" i="18"/>
  <c r="K2671" i="18"/>
  <c r="K2670" i="18"/>
  <c r="K2669" i="18"/>
  <c r="K2668" i="18"/>
  <c r="K2667" i="18"/>
  <c r="K2666" i="18"/>
  <c r="K2665" i="18"/>
  <c r="K2664" i="18"/>
  <c r="K2663" i="18"/>
  <c r="K2662" i="18"/>
  <c r="K2661" i="18"/>
  <c r="K2660" i="18"/>
  <c r="K2659" i="18"/>
  <c r="K2658" i="18"/>
  <c r="K2657" i="18"/>
  <c r="K2656" i="18"/>
  <c r="K2655" i="18"/>
  <c r="K2654" i="18"/>
  <c r="K2653" i="18"/>
  <c r="K2652" i="18"/>
  <c r="K2651" i="18"/>
  <c r="K2650" i="18"/>
  <c r="K2649" i="18"/>
  <c r="K2648" i="18"/>
  <c r="K2647" i="18"/>
  <c r="K2646" i="18"/>
  <c r="K2645" i="18"/>
  <c r="K2644" i="18"/>
  <c r="K2643" i="18"/>
  <c r="K2642" i="18"/>
  <c r="K2641" i="18"/>
  <c r="K2640" i="18"/>
  <c r="K2639" i="18"/>
  <c r="K2638" i="18"/>
  <c r="K2637" i="18"/>
  <c r="K2636" i="18"/>
  <c r="K2635" i="18"/>
  <c r="K2634" i="18"/>
  <c r="K2633" i="18"/>
  <c r="J2632" i="18"/>
  <c r="K2632" i="18" s="1"/>
  <c r="K2631" i="18"/>
  <c r="K2630" i="18"/>
  <c r="K2629" i="18"/>
  <c r="K2628" i="18"/>
  <c r="K2627" i="18"/>
  <c r="K2626" i="18"/>
  <c r="K2625" i="18"/>
  <c r="K2624" i="18"/>
  <c r="K2623" i="18"/>
  <c r="K2622" i="18"/>
  <c r="K2621" i="18"/>
  <c r="K2620" i="18"/>
  <c r="K2619" i="18"/>
  <c r="K2618" i="18"/>
  <c r="K2617" i="18"/>
  <c r="K2616" i="18"/>
  <c r="K2615" i="18"/>
  <c r="K2614" i="18"/>
  <c r="K2613" i="18"/>
  <c r="K2612" i="18"/>
  <c r="K2611" i="18"/>
  <c r="K2610" i="18"/>
  <c r="K2609" i="18"/>
  <c r="K2608" i="18"/>
  <c r="K2607" i="18"/>
  <c r="K2606" i="18"/>
  <c r="K2605" i="18"/>
  <c r="K2604" i="18"/>
  <c r="K2603" i="18"/>
  <c r="K2602" i="18"/>
  <c r="K2601" i="18"/>
  <c r="K2600" i="18"/>
  <c r="K2599" i="18"/>
  <c r="K2598" i="18"/>
  <c r="K2597" i="18"/>
  <c r="K2596" i="18"/>
  <c r="K2595" i="18"/>
  <c r="K2594" i="18"/>
  <c r="K2593" i="18"/>
  <c r="K2592" i="18"/>
  <c r="K2591" i="18"/>
  <c r="K2590" i="18"/>
  <c r="K2589" i="18"/>
  <c r="K2588" i="18"/>
  <c r="K2587" i="18"/>
  <c r="K2586" i="18"/>
  <c r="K2585" i="18"/>
  <c r="K2584" i="18"/>
  <c r="K2583" i="18"/>
  <c r="K2582" i="18"/>
  <c r="K2581" i="18"/>
  <c r="K2580" i="18"/>
  <c r="K2579" i="18"/>
  <c r="K2578" i="18"/>
  <c r="K2577" i="18"/>
  <c r="K2576" i="18"/>
  <c r="K2575" i="18"/>
  <c r="K2574" i="18"/>
  <c r="K2573" i="18"/>
  <c r="K2572" i="18"/>
  <c r="K2571" i="18"/>
  <c r="K2570" i="18"/>
  <c r="K2569" i="18"/>
  <c r="K2568" i="18"/>
  <c r="K2567" i="18"/>
  <c r="K2566" i="18"/>
  <c r="K2565" i="18"/>
  <c r="K2564" i="18"/>
  <c r="K2563" i="18"/>
  <c r="K2562" i="18"/>
  <c r="K2561" i="18"/>
  <c r="K2560" i="18"/>
  <c r="K2559" i="18"/>
  <c r="K2558" i="18"/>
  <c r="K2557" i="18"/>
  <c r="K2556" i="18"/>
  <c r="K2555" i="18"/>
  <c r="K2554" i="18"/>
  <c r="K2553" i="18"/>
  <c r="K2552" i="18"/>
  <c r="K2551" i="18"/>
  <c r="K2550" i="18"/>
  <c r="K2549" i="18"/>
  <c r="K2548" i="18"/>
  <c r="K2547" i="18"/>
  <c r="K2546" i="18"/>
  <c r="K2545" i="18"/>
  <c r="K2544" i="18"/>
  <c r="K2543" i="18"/>
  <c r="K2542" i="18"/>
  <c r="K2541" i="18"/>
  <c r="K2540" i="18"/>
  <c r="K2539" i="18"/>
  <c r="K2538" i="18"/>
  <c r="K2537" i="18"/>
  <c r="K2536" i="18"/>
  <c r="K2535" i="18"/>
  <c r="K2534" i="18"/>
  <c r="K2533" i="18"/>
  <c r="K2532" i="18"/>
  <c r="K2531" i="18"/>
  <c r="K2530" i="18"/>
  <c r="K2529" i="18"/>
  <c r="K2528" i="18"/>
  <c r="K2527" i="18"/>
  <c r="K2526" i="18"/>
  <c r="K2525" i="18"/>
  <c r="K2524" i="18"/>
  <c r="K2523" i="18"/>
  <c r="K2522" i="18"/>
  <c r="K2521" i="18"/>
  <c r="K2520" i="18"/>
  <c r="K2519" i="18"/>
  <c r="K2518" i="18"/>
  <c r="K2517" i="18"/>
  <c r="K2516" i="18"/>
  <c r="K2515" i="18"/>
  <c r="K2514" i="18"/>
  <c r="K2513" i="18"/>
  <c r="K2512" i="18"/>
  <c r="K2511" i="18"/>
  <c r="K2510" i="18"/>
  <c r="K2509" i="18"/>
  <c r="K2508" i="18"/>
  <c r="K2507" i="18"/>
  <c r="K2506" i="18"/>
  <c r="K2505" i="18"/>
  <c r="K2504" i="18"/>
  <c r="K2503" i="18"/>
  <c r="K2502" i="18"/>
  <c r="K2501" i="18"/>
  <c r="K2500" i="18"/>
  <c r="K2499" i="18"/>
  <c r="K2498" i="18"/>
  <c r="K2497" i="18"/>
  <c r="K2496" i="18"/>
  <c r="K2495" i="18"/>
  <c r="K2494" i="18"/>
  <c r="K2493" i="18"/>
  <c r="K2492" i="18"/>
  <c r="K2491" i="18"/>
  <c r="K2490" i="18"/>
  <c r="K2489" i="18"/>
  <c r="K2488" i="18"/>
  <c r="K2487" i="18"/>
  <c r="K2486" i="18"/>
  <c r="K2485" i="18"/>
  <c r="K2484" i="18"/>
  <c r="K2483" i="18"/>
  <c r="K2482" i="18"/>
  <c r="K2481" i="18"/>
  <c r="K2480" i="18"/>
  <c r="K2479" i="18"/>
  <c r="K2478" i="18"/>
  <c r="K2477" i="18"/>
  <c r="K2476" i="18"/>
  <c r="K2475" i="18"/>
  <c r="K2474" i="18"/>
  <c r="K2473" i="18"/>
  <c r="K2472" i="18"/>
  <c r="K2471" i="18"/>
  <c r="K2470" i="18"/>
  <c r="K2469" i="18"/>
  <c r="K2468" i="18"/>
  <c r="K2467" i="18"/>
  <c r="K2466" i="18"/>
  <c r="K2465" i="18"/>
  <c r="K2464" i="18"/>
  <c r="K2463" i="18"/>
  <c r="K2462" i="18"/>
  <c r="K2461" i="18"/>
  <c r="K2460" i="18"/>
  <c r="K2459" i="18"/>
  <c r="K2458" i="18"/>
  <c r="K2457" i="18"/>
  <c r="K2456" i="18"/>
  <c r="K2455" i="18"/>
  <c r="K2454" i="18"/>
  <c r="K2453" i="18"/>
  <c r="K2452" i="18"/>
  <c r="K2451" i="18"/>
  <c r="K2450" i="18"/>
  <c r="K2449" i="18"/>
  <c r="K2448" i="18"/>
  <c r="K2447" i="18"/>
  <c r="K2446" i="18"/>
  <c r="K2445" i="18"/>
  <c r="K2444" i="18"/>
  <c r="K2443" i="18"/>
  <c r="K2442" i="18"/>
  <c r="K2441" i="18"/>
  <c r="K2440" i="18"/>
  <c r="K2439" i="18"/>
  <c r="K2438" i="18"/>
  <c r="K2437" i="18"/>
  <c r="K2436" i="18"/>
  <c r="K2435" i="18"/>
  <c r="K2434" i="18"/>
  <c r="K2433" i="18"/>
  <c r="K2432" i="18"/>
  <c r="K2431" i="18"/>
  <c r="K2430" i="18"/>
  <c r="K2429" i="18"/>
  <c r="K2428" i="18"/>
  <c r="K2427" i="18"/>
  <c r="J2426" i="18"/>
  <c r="K2426" i="18" s="1"/>
  <c r="K2425" i="18"/>
  <c r="K2424" i="18"/>
  <c r="K2423" i="18"/>
  <c r="K2422" i="18"/>
  <c r="K2421" i="18"/>
  <c r="K2420" i="18"/>
  <c r="K2419" i="18"/>
  <c r="K2418" i="18"/>
  <c r="K2417" i="18"/>
  <c r="K2416" i="18"/>
  <c r="K2415" i="18"/>
  <c r="K2414" i="18"/>
  <c r="K2413" i="18"/>
  <c r="K2412" i="18"/>
  <c r="K2411" i="18"/>
  <c r="K2410" i="18"/>
  <c r="K2409" i="18"/>
  <c r="K2408" i="18"/>
  <c r="K2407" i="18"/>
  <c r="K2406" i="18"/>
  <c r="K2405" i="18"/>
  <c r="K2404" i="18"/>
  <c r="K2403" i="18"/>
  <c r="K2402" i="18"/>
  <c r="K2401" i="18"/>
  <c r="K2400" i="18"/>
  <c r="K2399" i="18"/>
  <c r="K2398" i="18"/>
  <c r="K2397" i="18"/>
  <c r="K2396" i="18"/>
  <c r="K2395" i="18"/>
  <c r="K2394" i="18"/>
  <c r="K2393" i="18"/>
  <c r="K2392" i="18"/>
  <c r="K2391" i="18"/>
  <c r="K2390" i="18"/>
  <c r="K2389" i="18"/>
  <c r="K2388" i="18"/>
  <c r="K2387" i="18"/>
  <c r="K2386" i="18"/>
  <c r="K2385" i="18"/>
  <c r="K2384" i="18"/>
  <c r="K2383" i="18"/>
  <c r="K2382" i="18"/>
  <c r="K2381" i="18"/>
  <c r="K2380" i="18"/>
  <c r="K2379" i="18"/>
  <c r="K2378" i="18"/>
  <c r="K2377" i="18"/>
  <c r="K2376" i="18"/>
  <c r="K2375" i="18"/>
  <c r="K2374" i="18"/>
  <c r="K2373" i="18"/>
  <c r="K2372" i="18"/>
  <c r="K2371" i="18"/>
  <c r="K2370" i="18"/>
  <c r="K2369" i="18"/>
  <c r="K2368" i="18"/>
  <c r="K2367" i="18"/>
  <c r="K2366" i="18"/>
  <c r="K2365" i="18"/>
  <c r="K2364" i="18"/>
  <c r="K2363" i="18"/>
  <c r="K2362" i="18"/>
  <c r="K2361" i="18"/>
  <c r="K2360" i="18"/>
  <c r="K2359" i="18"/>
  <c r="K2358" i="18"/>
  <c r="K2357" i="18"/>
  <c r="K2356" i="18"/>
  <c r="K2355" i="18"/>
  <c r="K2354" i="18"/>
  <c r="K2353" i="18"/>
  <c r="K2352" i="18"/>
  <c r="K2351" i="18"/>
  <c r="K2350" i="18"/>
  <c r="K2349" i="18"/>
  <c r="K2348" i="18"/>
  <c r="K2347" i="18"/>
  <c r="K2346" i="18"/>
  <c r="K2345" i="18"/>
  <c r="K2344" i="18"/>
  <c r="K2343" i="18"/>
  <c r="K2342" i="18"/>
  <c r="K2341" i="18"/>
  <c r="K2340" i="18"/>
  <c r="K2339" i="18"/>
  <c r="K2338" i="18"/>
  <c r="K2337" i="18"/>
  <c r="K2336" i="18"/>
  <c r="K2335" i="18"/>
  <c r="K2334" i="18"/>
  <c r="K2333" i="18"/>
  <c r="K2332" i="18"/>
  <c r="K2331" i="18"/>
  <c r="K2330" i="18"/>
  <c r="K2329" i="18"/>
  <c r="K2328" i="18"/>
  <c r="K2327" i="18"/>
  <c r="K2326" i="18"/>
  <c r="K2325" i="18"/>
  <c r="K2324" i="18"/>
  <c r="K2323" i="18"/>
  <c r="K2322" i="18"/>
  <c r="K2321" i="18"/>
  <c r="K2320" i="18"/>
  <c r="K2319" i="18"/>
  <c r="K2318" i="18"/>
  <c r="K2317" i="18"/>
  <c r="K2316" i="18"/>
  <c r="K2315" i="18"/>
  <c r="K2314" i="18"/>
  <c r="K2313" i="18"/>
  <c r="K2312" i="18"/>
  <c r="K2311" i="18"/>
  <c r="K2310" i="18"/>
  <c r="K2309" i="18"/>
  <c r="K2308" i="18"/>
  <c r="K2307" i="18"/>
  <c r="K2306" i="18"/>
  <c r="K2305" i="18"/>
  <c r="K2304" i="18"/>
  <c r="K2303" i="18"/>
  <c r="K2302" i="18"/>
  <c r="K2301" i="18"/>
  <c r="K2300" i="18"/>
  <c r="K2299" i="18"/>
  <c r="K2298" i="18"/>
  <c r="K2297" i="18"/>
  <c r="K2296" i="18"/>
  <c r="K2295" i="18"/>
  <c r="K2294" i="18"/>
  <c r="K2293" i="18"/>
  <c r="K2292" i="18"/>
  <c r="K2291" i="18"/>
  <c r="K2290" i="18"/>
  <c r="K2289" i="18"/>
  <c r="K2288" i="18"/>
  <c r="K2287" i="18"/>
  <c r="K2286" i="18"/>
  <c r="K2285" i="18"/>
  <c r="K2284" i="18"/>
  <c r="K2283" i="18"/>
  <c r="K2282" i="18"/>
  <c r="K2281" i="18"/>
  <c r="K2280" i="18"/>
  <c r="K2279" i="18"/>
  <c r="K2278" i="18"/>
  <c r="K2277" i="18"/>
  <c r="K2276" i="18"/>
  <c r="K2275" i="18"/>
  <c r="K2274" i="18"/>
  <c r="K2273" i="18"/>
  <c r="K2272" i="18"/>
  <c r="K2271" i="18"/>
  <c r="K2270" i="18"/>
  <c r="K2269" i="18"/>
  <c r="K2268" i="18"/>
  <c r="K2267" i="18"/>
  <c r="K2266" i="18"/>
  <c r="K2265" i="18"/>
  <c r="K2264" i="18"/>
  <c r="K2263" i="18"/>
  <c r="K2262" i="18"/>
  <c r="K2261" i="18"/>
  <c r="K2260" i="18"/>
  <c r="K2259" i="18"/>
  <c r="K2258" i="18"/>
  <c r="K2257" i="18"/>
  <c r="K2256" i="18"/>
  <c r="K2255" i="18"/>
  <c r="K2254" i="18"/>
  <c r="K2253" i="18"/>
  <c r="K2252" i="18"/>
  <c r="K2251" i="18"/>
  <c r="K2250" i="18"/>
  <c r="K2249" i="18"/>
  <c r="K2248" i="18"/>
  <c r="K2247" i="18"/>
  <c r="K2246" i="18"/>
  <c r="K2245" i="18"/>
  <c r="K2244" i="18"/>
  <c r="K2243" i="18"/>
  <c r="K2242" i="18"/>
  <c r="K2241" i="18"/>
  <c r="K2240" i="18"/>
  <c r="K2239" i="18"/>
  <c r="K2238" i="18"/>
  <c r="K2237" i="18"/>
  <c r="K2236" i="18"/>
  <c r="K2235" i="18"/>
  <c r="K2234" i="18"/>
  <c r="K2233" i="18"/>
  <c r="K2232" i="18"/>
  <c r="K2231" i="18"/>
  <c r="K2230" i="18"/>
  <c r="K2229" i="18"/>
  <c r="K2228" i="18"/>
  <c r="K2227" i="18"/>
  <c r="K2226" i="18"/>
  <c r="K2225" i="18"/>
  <c r="K2224" i="18"/>
  <c r="K2223" i="18"/>
  <c r="K2222" i="18"/>
  <c r="K2221" i="18"/>
  <c r="K2220" i="18"/>
  <c r="K2219" i="18"/>
  <c r="K2218" i="18"/>
  <c r="K2217" i="18"/>
  <c r="K2216" i="18"/>
  <c r="K2215" i="18"/>
  <c r="K2214" i="18"/>
  <c r="K2213" i="18"/>
  <c r="K2212" i="18"/>
  <c r="K2211" i="18"/>
  <c r="K2210" i="18"/>
  <c r="K2209" i="18"/>
  <c r="K2208" i="18"/>
  <c r="K2207" i="18"/>
  <c r="K2206" i="18"/>
  <c r="K2205" i="18"/>
  <c r="K2204" i="18"/>
  <c r="K2203" i="18"/>
  <c r="K2202" i="18"/>
  <c r="K2201" i="18"/>
  <c r="K2200" i="18"/>
  <c r="K2199" i="18"/>
  <c r="K2198" i="18"/>
  <c r="K2197" i="18"/>
  <c r="K2196" i="18"/>
  <c r="K2195" i="18"/>
  <c r="K2194" i="18"/>
  <c r="K2193" i="18"/>
  <c r="K2192" i="18"/>
  <c r="K2191" i="18"/>
  <c r="K2190" i="18"/>
  <c r="K2189" i="18"/>
  <c r="K2188" i="18"/>
  <c r="K2187" i="18"/>
  <c r="K2186" i="18"/>
  <c r="K2185" i="18"/>
  <c r="K2184" i="18"/>
  <c r="K2183" i="18"/>
  <c r="K2182" i="18"/>
  <c r="K2181" i="18"/>
  <c r="K2180" i="18"/>
  <c r="K2179" i="18"/>
  <c r="K2178" i="18"/>
  <c r="K2177" i="18"/>
  <c r="K2176" i="18"/>
  <c r="K2175" i="18"/>
  <c r="K2174" i="18"/>
  <c r="K2173" i="18"/>
  <c r="K2172" i="18"/>
  <c r="K2171" i="18"/>
  <c r="K2170" i="18"/>
  <c r="K2169" i="18"/>
  <c r="K2168" i="18"/>
  <c r="K2167" i="18"/>
  <c r="K2166" i="18"/>
  <c r="K2165" i="18"/>
  <c r="K2164" i="18"/>
  <c r="K2163" i="18"/>
  <c r="K2162" i="18"/>
  <c r="K2161" i="18"/>
  <c r="K2160" i="18"/>
  <c r="K2159" i="18"/>
  <c r="K2158" i="18"/>
  <c r="K2157" i="18"/>
  <c r="K2156" i="18"/>
  <c r="K2155" i="18"/>
  <c r="K2154" i="18"/>
  <c r="K2153" i="18"/>
  <c r="K2152" i="18"/>
  <c r="K2151" i="18"/>
  <c r="K2150" i="18"/>
  <c r="K2149" i="18"/>
  <c r="K2148" i="18"/>
  <c r="K2147" i="18"/>
  <c r="K2146" i="18"/>
  <c r="K2145" i="18"/>
  <c r="K2144" i="18"/>
  <c r="K2143" i="18"/>
  <c r="K2142" i="18"/>
  <c r="K2141" i="18"/>
  <c r="K2140" i="18"/>
  <c r="K2139" i="18"/>
  <c r="K2138" i="18"/>
  <c r="K2137" i="18"/>
  <c r="K2136" i="18"/>
  <c r="K2135" i="18"/>
  <c r="K2134" i="18"/>
  <c r="K2133" i="18"/>
  <c r="K2132" i="18"/>
  <c r="K2131" i="18"/>
  <c r="K2130" i="18"/>
  <c r="K2129" i="18"/>
  <c r="K2128" i="18"/>
  <c r="K2127" i="18"/>
  <c r="K2126" i="18"/>
  <c r="K2125" i="18"/>
  <c r="K2124" i="18"/>
  <c r="J2123" i="18"/>
  <c r="K2123" i="18" s="1"/>
  <c r="K2122" i="18"/>
  <c r="K2121" i="18"/>
  <c r="K2120" i="18"/>
  <c r="K2119" i="18"/>
  <c r="K2118" i="18"/>
  <c r="K2117" i="18"/>
  <c r="K2116" i="18"/>
  <c r="K2115" i="18"/>
  <c r="K2114" i="18"/>
  <c r="K2113" i="18"/>
  <c r="K2112" i="18"/>
  <c r="K2111" i="18"/>
  <c r="K2110" i="18"/>
  <c r="K2109" i="18"/>
  <c r="K2108" i="18"/>
  <c r="J2107" i="18"/>
  <c r="K2107" i="18" s="1"/>
  <c r="K2106" i="18"/>
  <c r="K2105" i="18"/>
  <c r="K2104" i="18"/>
  <c r="K2103" i="18"/>
  <c r="K2102" i="18"/>
  <c r="K2101" i="18"/>
  <c r="K2100" i="18"/>
  <c r="K2099" i="18"/>
  <c r="K2098" i="18"/>
  <c r="K2097" i="18"/>
  <c r="K2096" i="18"/>
  <c r="K2095" i="18"/>
  <c r="K2094" i="18"/>
  <c r="K2093" i="18"/>
  <c r="K2092" i="18"/>
  <c r="K2091" i="18"/>
  <c r="K2090" i="18"/>
  <c r="K2089" i="18"/>
  <c r="K2088" i="18"/>
  <c r="K2087" i="18"/>
  <c r="K2086" i="18"/>
  <c r="K2085" i="18"/>
  <c r="K2084" i="18"/>
  <c r="K2083" i="18"/>
  <c r="K2082" i="18"/>
  <c r="K2081" i="18"/>
  <c r="J2080" i="18"/>
  <c r="K2080" i="18" s="1"/>
  <c r="K2079" i="18"/>
  <c r="K2078" i="18"/>
  <c r="K2077" i="18"/>
  <c r="K2076" i="18"/>
  <c r="K2075" i="18"/>
  <c r="K2074" i="18"/>
  <c r="K2073" i="18"/>
  <c r="K2072" i="18"/>
  <c r="K2071" i="18"/>
  <c r="K2070" i="18"/>
  <c r="J2069" i="18"/>
  <c r="K2069" i="18" s="1"/>
  <c r="K2068" i="18"/>
  <c r="K2067" i="18"/>
  <c r="K2066" i="18"/>
  <c r="K2065" i="18"/>
  <c r="K2064" i="18"/>
  <c r="K2063" i="18"/>
  <c r="K2062" i="18"/>
  <c r="K2061" i="18"/>
  <c r="K2060" i="18"/>
  <c r="K2059" i="18"/>
  <c r="K2058" i="18"/>
  <c r="K2057" i="18"/>
  <c r="K2056" i="18"/>
  <c r="K2055" i="18"/>
  <c r="K2054" i="18"/>
  <c r="K2053" i="18"/>
  <c r="K2052" i="18"/>
  <c r="K2051" i="18"/>
  <c r="K2050" i="18"/>
  <c r="K2049" i="18"/>
  <c r="K2048" i="18"/>
  <c r="K2047" i="18"/>
  <c r="K2046" i="18"/>
  <c r="K2045" i="18"/>
  <c r="K2044" i="18"/>
  <c r="K2043" i="18"/>
  <c r="J2042" i="18"/>
  <c r="K2042" i="18" s="1"/>
  <c r="K2041" i="18"/>
  <c r="K2040" i="18"/>
  <c r="K2039" i="18"/>
  <c r="K2038" i="18"/>
  <c r="K2037" i="18"/>
  <c r="K2036" i="18"/>
  <c r="K2035" i="18"/>
  <c r="K2034" i="18"/>
  <c r="K2033" i="18"/>
  <c r="K2032" i="18"/>
  <c r="K2031" i="18"/>
  <c r="K2030" i="18"/>
  <c r="K2029" i="18"/>
  <c r="K2028" i="18"/>
  <c r="K2027" i="18"/>
  <c r="K2026" i="18"/>
  <c r="K2025" i="18"/>
  <c r="K2024" i="18"/>
  <c r="K2023" i="18"/>
  <c r="K2022" i="18"/>
  <c r="K2021" i="18"/>
  <c r="K2020" i="18"/>
  <c r="K2019" i="18"/>
  <c r="K2018" i="18"/>
  <c r="K2017" i="18"/>
  <c r="K2016" i="18"/>
  <c r="K2015" i="18"/>
  <c r="K2014" i="18"/>
  <c r="K2013" i="18"/>
  <c r="K2012" i="18"/>
  <c r="K2011" i="18"/>
  <c r="K2010" i="18"/>
  <c r="K2009" i="18"/>
  <c r="K2008" i="18"/>
  <c r="K2007" i="18"/>
  <c r="K2006" i="18"/>
  <c r="K2005" i="18"/>
  <c r="K2004" i="18"/>
  <c r="K2003" i="18"/>
  <c r="K2002" i="18"/>
  <c r="K2001" i="18"/>
  <c r="K2000" i="18"/>
  <c r="K1999" i="18"/>
  <c r="K1998" i="18"/>
  <c r="K1997" i="18"/>
  <c r="K1996" i="18"/>
  <c r="K1995" i="18"/>
  <c r="K1994" i="18"/>
  <c r="K1993" i="18"/>
  <c r="K1992" i="18"/>
  <c r="K1991" i="18"/>
  <c r="K1990" i="18"/>
  <c r="K1989" i="18"/>
  <c r="K1988" i="18"/>
  <c r="K1987" i="18"/>
  <c r="K1986" i="18"/>
  <c r="K1985" i="18"/>
  <c r="K1984" i="18"/>
  <c r="K1983" i="18"/>
  <c r="K1982" i="18"/>
  <c r="K1981" i="18"/>
  <c r="K1980" i="18"/>
  <c r="K1979" i="18"/>
  <c r="K1978" i="18"/>
  <c r="K1977" i="18"/>
  <c r="K1976" i="18"/>
  <c r="K1975" i="18"/>
  <c r="K1974" i="18"/>
  <c r="K1973" i="18"/>
  <c r="K1972" i="18"/>
  <c r="K1971" i="18"/>
  <c r="K1970" i="18"/>
  <c r="K1969" i="18"/>
  <c r="K1968" i="18"/>
  <c r="K1967" i="18"/>
  <c r="K1966" i="18"/>
  <c r="K1965" i="18"/>
  <c r="K1964" i="18"/>
  <c r="K1963" i="18"/>
  <c r="K1962" i="18"/>
  <c r="K1961" i="18"/>
  <c r="K1960" i="18"/>
  <c r="K1959" i="18"/>
  <c r="K1958" i="18"/>
  <c r="K1957" i="18"/>
  <c r="K1956" i="18"/>
  <c r="K1955" i="18"/>
  <c r="K1954" i="18"/>
  <c r="K1953" i="18"/>
  <c r="J1952" i="18"/>
  <c r="K1952" i="18" s="1"/>
  <c r="K1951" i="18"/>
  <c r="K1950" i="18"/>
  <c r="K1949" i="18"/>
  <c r="K1948" i="18"/>
  <c r="K1947" i="18"/>
  <c r="K1946" i="18"/>
  <c r="K1945" i="18"/>
  <c r="K1944" i="18"/>
  <c r="K1943" i="18"/>
  <c r="K1942" i="18"/>
  <c r="K1941" i="18"/>
  <c r="K1940" i="18"/>
  <c r="K1939" i="18"/>
  <c r="K1938" i="18"/>
  <c r="K1937" i="18"/>
  <c r="K1936" i="18"/>
  <c r="K1935" i="18"/>
  <c r="K1934" i="18"/>
  <c r="K1933" i="18"/>
  <c r="K1932" i="18"/>
  <c r="K1931" i="18"/>
  <c r="K1930" i="18"/>
  <c r="K1929" i="18"/>
  <c r="K1928" i="18"/>
  <c r="K1927" i="18"/>
  <c r="K1926" i="18"/>
  <c r="K1925" i="18"/>
  <c r="K1924" i="18"/>
  <c r="K1923" i="18"/>
  <c r="K1922" i="18"/>
  <c r="K1921" i="18"/>
  <c r="K1920" i="18"/>
  <c r="K1919" i="18"/>
  <c r="K1918" i="18"/>
  <c r="K1917" i="18"/>
  <c r="K1916" i="18"/>
  <c r="K1915" i="18"/>
  <c r="K1914" i="18"/>
  <c r="K1913" i="18"/>
  <c r="K1912" i="18"/>
  <c r="K1911" i="18"/>
  <c r="K1910" i="18"/>
  <c r="K1909" i="18"/>
  <c r="K1908" i="18"/>
  <c r="K1907" i="18"/>
  <c r="K1906" i="18"/>
  <c r="K1905" i="18"/>
  <c r="K1904" i="18"/>
  <c r="K1903" i="18"/>
  <c r="K1902" i="18"/>
  <c r="K1901" i="18"/>
  <c r="K1900" i="18"/>
  <c r="K1899" i="18"/>
  <c r="K1898" i="18"/>
  <c r="K1897" i="18"/>
  <c r="K1896" i="18"/>
  <c r="K1895" i="18"/>
  <c r="K1894" i="18"/>
  <c r="K1893" i="18"/>
  <c r="K1892" i="18"/>
  <c r="K1891" i="18"/>
  <c r="K1890" i="18"/>
  <c r="K1889" i="18"/>
  <c r="K1888" i="18"/>
  <c r="K1887" i="18"/>
  <c r="K1886" i="18"/>
  <c r="K1885" i="18"/>
  <c r="K1884" i="18"/>
  <c r="K1883" i="18"/>
  <c r="K1882" i="18"/>
  <c r="K1881" i="18"/>
  <c r="K1880" i="18"/>
  <c r="K1879" i="18"/>
  <c r="K1878" i="18"/>
  <c r="K1877" i="18"/>
  <c r="K1876" i="18"/>
  <c r="K1875" i="18"/>
  <c r="K1874" i="18"/>
  <c r="K1873" i="18"/>
  <c r="K1872" i="18"/>
  <c r="K1871" i="18"/>
  <c r="K1870" i="18"/>
  <c r="K1869" i="18"/>
  <c r="K1868" i="18"/>
  <c r="K1867" i="18"/>
  <c r="K1866" i="18"/>
  <c r="K1865" i="18"/>
  <c r="K1864" i="18"/>
  <c r="K1863" i="18"/>
  <c r="K1862" i="18"/>
  <c r="K1861" i="18"/>
  <c r="K1860" i="18"/>
  <c r="K1859" i="18"/>
  <c r="K1858" i="18"/>
  <c r="K1857" i="18"/>
  <c r="K1856" i="18"/>
  <c r="K1855" i="18"/>
  <c r="K1854" i="18"/>
  <c r="K1853" i="18"/>
  <c r="K1852" i="18"/>
  <c r="K1851" i="18"/>
  <c r="K1850" i="18"/>
  <c r="K1849" i="18"/>
  <c r="K1848" i="18"/>
  <c r="K1847" i="18"/>
  <c r="K1846" i="18"/>
  <c r="K1845" i="18"/>
  <c r="K1844" i="18"/>
  <c r="K1843" i="18"/>
  <c r="K1842" i="18"/>
  <c r="K1841" i="18"/>
  <c r="K1840" i="18"/>
  <c r="K1839" i="18"/>
  <c r="K1838" i="18"/>
  <c r="K1837" i="18"/>
  <c r="K1836" i="18"/>
  <c r="K1835" i="18"/>
  <c r="K1834" i="18"/>
  <c r="K1833" i="18"/>
  <c r="K1832" i="18"/>
  <c r="K1831" i="18"/>
  <c r="K1830" i="18"/>
  <c r="K1829" i="18"/>
  <c r="K1828" i="18"/>
  <c r="K1827" i="18"/>
  <c r="K1826" i="18"/>
  <c r="K1825" i="18"/>
  <c r="K1824" i="18"/>
  <c r="K1823" i="18"/>
  <c r="K1822" i="18"/>
  <c r="K1821" i="18"/>
  <c r="K1820" i="18"/>
  <c r="K1819" i="18"/>
  <c r="K1818" i="18"/>
  <c r="K1817" i="18"/>
  <c r="K1816" i="18"/>
  <c r="K1815" i="18"/>
  <c r="K1814" i="18"/>
  <c r="K1813" i="18"/>
  <c r="K1812" i="18"/>
  <c r="K1811" i="18"/>
  <c r="K1810" i="18"/>
  <c r="K1809" i="18"/>
  <c r="K1808" i="18"/>
  <c r="K1807" i="18"/>
  <c r="K1806" i="18"/>
  <c r="K1805" i="18"/>
  <c r="K1804" i="18"/>
  <c r="K1803" i="18"/>
  <c r="K1802" i="18"/>
  <c r="K1801" i="18"/>
  <c r="K1800" i="18"/>
  <c r="K1799" i="18"/>
  <c r="K1798" i="18"/>
  <c r="K1797" i="18"/>
  <c r="K1796" i="18"/>
  <c r="K1795" i="18"/>
  <c r="K1794" i="18"/>
  <c r="K1793" i="18"/>
  <c r="K1792" i="18"/>
  <c r="K1791" i="18"/>
  <c r="K1790" i="18"/>
  <c r="K1789" i="18"/>
  <c r="K1788" i="18"/>
  <c r="K1787" i="18"/>
  <c r="K1786" i="18"/>
  <c r="K1785" i="18"/>
  <c r="K1784" i="18"/>
  <c r="K1783" i="18"/>
  <c r="K1782" i="18"/>
  <c r="K1781" i="18"/>
  <c r="K1780" i="18"/>
  <c r="K1779" i="18"/>
  <c r="K1778" i="18"/>
  <c r="K1777" i="18"/>
  <c r="K1776" i="18"/>
  <c r="K1775" i="18"/>
  <c r="K1774" i="18"/>
  <c r="K1773" i="18"/>
  <c r="K1772" i="18"/>
  <c r="K1771" i="18"/>
  <c r="K1770" i="18"/>
  <c r="K1769" i="18"/>
  <c r="K1768" i="18"/>
  <c r="K1767" i="18"/>
  <c r="K1766" i="18"/>
  <c r="K1765" i="18"/>
  <c r="K1764" i="18"/>
  <c r="K1763" i="18"/>
  <c r="K1762" i="18"/>
  <c r="K1761" i="18"/>
  <c r="K1760" i="18"/>
  <c r="K1759" i="18"/>
  <c r="K1758" i="18"/>
  <c r="K1757" i="18"/>
  <c r="K1756" i="18"/>
  <c r="K1755" i="18"/>
  <c r="K1754" i="18"/>
  <c r="K1753" i="18"/>
  <c r="K1752" i="18"/>
  <c r="K1751" i="18"/>
  <c r="K1750" i="18"/>
  <c r="K1749" i="18"/>
  <c r="K1748" i="18"/>
  <c r="K1747" i="18"/>
  <c r="K1746" i="18"/>
  <c r="K1745" i="18"/>
  <c r="K1744" i="18"/>
  <c r="K1743" i="18"/>
  <c r="K1742" i="18"/>
  <c r="K1741" i="18"/>
  <c r="K1740" i="18"/>
  <c r="K1739" i="18"/>
  <c r="K1738" i="18"/>
  <c r="K1737" i="18"/>
  <c r="K1736" i="18"/>
  <c r="K1735" i="18"/>
  <c r="K1734" i="18"/>
  <c r="K1733" i="18"/>
  <c r="K1732" i="18"/>
  <c r="K1731" i="18"/>
  <c r="K1730" i="18"/>
  <c r="K1729" i="18"/>
  <c r="K1728" i="18"/>
  <c r="K1727" i="18"/>
  <c r="K1726" i="18"/>
  <c r="K1725" i="18"/>
  <c r="K1724" i="18"/>
  <c r="K1723" i="18"/>
  <c r="K1722" i="18"/>
  <c r="J1721" i="18"/>
  <c r="K1721" i="18" s="1"/>
  <c r="K1720" i="18"/>
  <c r="K1719" i="18"/>
  <c r="K1718" i="18"/>
  <c r="K1717" i="18"/>
  <c r="K1716" i="18"/>
  <c r="K1715" i="18"/>
  <c r="K1714" i="18"/>
  <c r="K1713" i="18"/>
  <c r="K1712" i="18"/>
  <c r="K1711" i="18"/>
  <c r="K1710" i="18"/>
  <c r="J1709" i="18"/>
  <c r="K1709" i="18" s="1"/>
  <c r="K1708" i="18"/>
  <c r="K1707" i="18"/>
  <c r="K1706" i="18"/>
  <c r="K1705" i="18"/>
  <c r="K1704" i="18"/>
  <c r="K1703" i="18"/>
  <c r="K1702" i="18"/>
  <c r="K1701" i="18"/>
  <c r="K1700" i="18"/>
  <c r="K1699" i="18"/>
  <c r="K1698" i="18"/>
  <c r="K1697" i="18"/>
  <c r="K1696" i="18"/>
  <c r="K1695" i="18"/>
  <c r="K1694" i="18"/>
  <c r="K1693" i="18"/>
  <c r="K1692" i="18"/>
  <c r="K1691" i="18"/>
  <c r="K1690" i="18"/>
  <c r="K1689" i="18"/>
  <c r="K1688" i="18"/>
  <c r="K1687" i="18"/>
  <c r="K1686" i="18"/>
  <c r="K1685" i="18"/>
  <c r="K1684" i="18"/>
  <c r="K1683" i="18"/>
  <c r="K1682" i="18"/>
  <c r="K1681" i="18"/>
  <c r="K1680" i="18"/>
  <c r="K1679" i="18"/>
  <c r="K1678" i="18"/>
  <c r="K1677" i="18"/>
  <c r="K1676" i="18"/>
  <c r="K1675" i="18"/>
  <c r="K1674" i="18"/>
  <c r="K1673" i="18"/>
  <c r="K1672" i="18"/>
  <c r="K1671" i="18"/>
  <c r="K1670" i="18"/>
  <c r="K1669" i="18"/>
  <c r="K1668" i="18"/>
  <c r="K1667" i="18"/>
  <c r="K1666" i="18"/>
  <c r="K1665" i="18"/>
  <c r="K1664" i="18"/>
  <c r="K1663" i="18"/>
  <c r="K1662" i="18"/>
  <c r="K1661" i="18"/>
  <c r="K1660" i="18"/>
  <c r="K1659" i="18"/>
  <c r="K1658" i="18"/>
  <c r="K1657" i="18"/>
  <c r="K1656" i="18"/>
  <c r="K1655" i="18"/>
  <c r="K1654" i="18"/>
  <c r="K1653" i="18"/>
  <c r="K1652" i="18"/>
  <c r="K1651" i="18"/>
  <c r="K1650" i="18"/>
  <c r="K1649" i="18"/>
  <c r="K1648" i="18"/>
  <c r="K1647" i="18"/>
  <c r="K1646" i="18"/>
  <c r="K1645" i="18"/>
  <c r="K1644" i="18"/>
  <c r="K1643" i="18"/>
  <c r="K1642" i="18"/>
  <c r="K1641" i="18"/>
  <c r="K1640" i="18"/>
  <c r="K1639" i="18"/>
  <c r="K1638" i="18"/>
  <c r="K1637" i="18"/>
  <c r="K1636" i="18"/>
  <c r="K1635" i="18"/>
  <c r="K1634" i="18"/>
  <c r="K1633" i="18"/>
  <c r="K1632" i="18"/>
  <c r="K1631" i="18"/>
  <c r="K1630" i="18"/>
  <c r="K1629" i="18"/>
  <c r="K1628" i="18"/>
  <c r="K1627" i="18"/>
  <c r="K1626" i="18"/>
  <c r="K1625" i="18"/>
  <c r="K1624" i="18"/>
  <c r="K1623" i="18"/>
  <c r="K1622" i="18"/>
  <c r="K1621" i="18"/>
  <c r="K1620" i="18"/>
  <c r="K1619" i="18"/>
  <c r="K1618" i="18"/>
  <c r="K1617" i="18"/>
  <c r="K1616" i="18"/>
  <c r="K1615" i="18"/>
  <c r="K1614" i="18"/>
  <c r="K1613" i="18"/>
  <c r="K1612" i="18"/>
  <c r="K1611" i="18"/>
  <c r="K1610" i="18"/>
  <c r="K1609" i="18"/>
  <c r="K1608" i="18"/>
  <c r="K1607" i="18"/>
  <c r="K1606" i="18"/>
  <c r="K1605" i="18"/>
  <c r="K1604" i="18"/>
  <c r="J1603" i="18"/>
  <c r="K1603" i="18" s="1"/>
  <c r="K1602" i="18"/>
  <c r="K1601" i="18"/>
  <c r="K1600" i="18"/>
  <c r="K1599" i="18"/>
  <c r="K1598" i="18"/>
  <c r="K1597" i="18"/>
  <c r="K1596" i="18"/>
  <c r="K1595" i="18"/>
  <c r="K1594" i="18"/>
  <c r="K1593" i="18"/>
  <c r="K1592" i="18"/>
  <c r="K1591" i="18"/>
  <c r="K1590" i="18"/>
  <c r="K1589" i="18"/>
  <c r="K1588" i="18"/>
  <c r="K1587" i="18"/>
  <c r="K1586" i="18"/>
  <c r="K1585" i="18"/>
  <c r="K1584" i="18"/>
  <c r="K1583" i="18"/>
  <c r="K1582" i="18"/>
  <c r="K1581" i="18"/>
  <c r="K1580" i="18"/>
  <c r="K1579" i="18"/>
  <c r="K1578" i="18"/>
  <c r="K1577" i="18"/>
  <c r="K1576" i="18"/>
  <c r="K1575" i="18"/>
  <c r="K1574" i="18"/>
  <c r="K1573" i="18"/>
  <c r="K1572" i="18"/>
  <c r="K1571" i="18"/>
  <c r="K1570" i="18"/>
  <c r="K1569" i="18"/>
  <c r="K1568" i="18"/>
  <c r="K1567" i="18"/>
  <c r="K1566" i="18"/>
  <c r="K1565" i="18"/>
  <c r="K1564" i="18"/>
  <c r="K1563" i="18"/>
  <c r="K1562" i="18"/>
  <c r="K1561" i="18"/>
  <c r="K1560" i="18"/>
  <c r="K1559" i="18"/>
  <c r="K1558" i="18"/>
  <c r="K1557" i="18"/>
  <c r="K1556" i="18"/>
  <c r="K1555" i="18"/>
  <c r="K1554" i="18"/>
  <c r="K1553" i="18"/>
  <c r="K1552" i="18"/>
  <c r="K1551" i="18"/>
  <c r="K1550" i="18"/>
  <c r="K1549" i="18"/>
  <c r="K1548" i="18"/>
  <c r="K1547" i="18"/>
  <c r="K1546" i="18"/>
  <c r="K1545" i="18"/>
  <c r="K1544" i="18"/>
  <c r="K1543" i="18"/>
  <c r="K1542" i="18"/>
  <c r="K1541" i="18"/>
  <c r="K1540" i="18"/>
  <c r="K1539" i="18"/>
  <c r="K1538" i="18"/>
  <c r="K1537" i="18"/>
  <c r="K1536" i="18"/>
  <c r="K1535" i="18"/>
  <c r="K1534" i="18"/>
  <c r="K1533" i="18"/>
  <c r="K1532" i="18"/>
  <c r="K1531" i="18"/>
  <c r="K1530" i="18"/>
  <c r="K1529" i="18"/>
  <c r="K1528" i="18"/>
  <c r="K1527" i="18"/>
  <c r="K1526" i="18"/>
  <c r="K1525" i="18"/>
  <c r="K1524" i="18"/>
  <c r="K1523" i="18"/>
  <c r="K1522" i="18"/>
  <c r="K1521" i="18"/>
  <c r="K1520" i="18"/>
  <c r="K1519" i="18"/>
  <c r="K1518" i="18"/>
  <c r="K1517" i="18"/>
  <c r="K1516" i="18"/>
  <c r="K1515" i="18"/>
  <c r="K1514" i="18"/>
  <c r="K1513" i="18"/>
  <c r="K1512" i="18"/>
  <c r="K1511" i="18"/>
  <c r="K1510" i="18"/>
  <c r="K1509" i="18"/>
  <c r="K1508" i="18"/>
  <c r="K1507" i="18"/>
  <c r="K1506" i="18"/>
  <c r="K1505" i="18"/>
  <c r="K1504" i="18"/>
  <c r="K1503" i="18"/>
  <c r="K1502" i="18"/>
  <c r="K1501" i="18"/>
  <c r="K1500" i="18"/>
  <c r="K1499" i="18"/>
  <c r="K1498" i="18"/>
  <c r="K1497" i="18"/>
  <c r="K1496" i="18"/>
  <c r="K1495" i="18"/>
  <c r="K1494" i="18"/>
  <c r="K1493" i="18"/>
  <c r="K1492" i="18"/>
  <c r="K1491" i="18"/>
  <c r="K1490" i="18"/>
  <c r="K1489" i="18"/>
  <c r="K1488" i="18"/>
  <c r="K1487" i="18"/>
  <c r="K1486" i="18"/>
  <c r="K1485" i="18"/>
  <c r="K1484" i="18"/>
  <c r="K1483" i="18"/>
  <c r="K1482" i="18"/>
  <c r="K1481" i="18"/>
  <c r="K1480" i="18"/>
  <c r="K1479" i="18"/>
  <c r="K1478" i="18"/>
  <c r="K1477" i="18"/>
  <c r="K1476" i="18"/>
  <c r="K1475" i="18"/>
  <c r="K1474" i="18"/>
  <c r="K1473" i="18"/>
  <c r="K1472" i="18"/>
  <c r="K1471" i="18"/>
  <c r="K1470" i="18"/>
  <c r="K1469" i="18"/>
  <c r="K1468" i="18"/>
  <c r="K1467" i="18"/>
  <c r="K1466" i="18"/>
  <c r="K1465" i="18"/>
  <c r="K1464" i="18"/>
  <c r="K1463" i="18"/>
  <c r="K1462" i="18"/>
  <c r="K1461" i="18"/>
  <c r="K1460" i="18"/>
  <c r="K1459" i="18"/>
  <c r="K1458" i="18"/>
  <c r="K1457" i="18"/>
  <c r="K1456" i="18"/>
  <c r="K1455" i="18"/>
  <c r="K1454" i="18"/>
  <c r="K1453" i="18"/>
  <c r="K1452" i="18"/>
  <c r="J1451" i="18"/>
  <c r="K1451" i="18" s="1"/>
  <c r="K1450" i="18"/>
  <c r="K1449" i="18"/>
  <c r="K1448" i="18"/>
  <c r="K1447" i="18"/>
  <c r="K1446" i="18"/>
  <c r="K1445" i="18"/>
  <c r="K1444" i="18"/>
  <c r="K1443" i="18"/>
  <c r="K1442" i="18"/>
  <c r="K1441" i="18"/>
  <c r="K1440" i="18"/>
  <c r="K1439" i="18"/>
  <c r="K1438" i="18"/>
  <c r="K1437" i="18"/>
  <c r="K1436" i="18"/>
  <c r="K1435" i="18"/>
  <c r="K1434" i="18"/>
  <c r="K1433" i="18"/>
  <c r="K1432" i="18"/>
  <c r="K1431" i="18"/>
  <c r="K1430" i="18"/>
  <c r="K1429" i="18"/>
  <c r="K1428" i="18"/>
  <c r="K1427" i="18"/>
  <c r="K1426" i="18"/>
  <c r="K1425" i="18"/>
  <c r="K1424" i="18"/>
  <c r="K1423" i="18"/>
  <c r="K1422" i="18"/>
  <c r="K1421" i="18"/>
  <c r="K1420" i="18"/>
  <c r="K1419" i="18"/>
  <c r="K1418" i="18"/>
  <c r="K1417" i="18"/>
  <c r="K1416" i="18"/>
  <c r="K1415" i="18"/>
  <c r="K1414" i="18"/>
  <c r="K1413" i="18"/>
  <c r="K1412" i="18"/>
  <c r="K1411" i="18"/>
  <c r="K1410" i="18"/>
  <c r="K1409" i="18"/>
  <c r="K1408" i="18"/>
  <c r="K1407" i="18"/>
  <c r="K1406" i="18"/>
  <c r="K1405" i="18"/>
  <c r="K1404" i="18"/>
  <c r="K1403" i="18"/>
  <c r="K1402" i="18"/>
  <c r="K1401" i="18"/>
  <c r="K1400" i="18"/>
  <c r="K1399" i="18"/>
  <c r="K1398" i="18"/>
  <c r="K1397" i="18"/>
  <c r="K1396" i="18"/>
  <c r="K1395" i="18"/>
  <c r="K1394" i="18"/>
  <c r="K1393" i="18"/>
  <c r="K1392" i="18"/>
  <c r="K1391" i="18"/>
  <c r="K1390" i="18"/>
  <c r="K1389" i="18"/>
  <c r="K1388" i="18"/>
  <c r="K1387" i="18"/>
  <c r="K1386" i="18"/>
  <c r="K1385" i="18"/>
  <c r="K1384" i="18"/>
  <c r="K1383" i="18"/>
  <c r="K1382" i="18"/>
  <c r="K1381" i="18"/>
  <c r="K1380" i="18"/>
  <c r="K1379" i="18"/>
  <c r="K1378" i="18"/>
  <c r="K1377" i="18"/>
  <c r="K1376" i="18"/>
  <c r="K1375" i="18"/>
  <c r="K1374" i="18"/>
  <c r="K1373" i="18"/>
  <c r="K1372" i="18"/>
  <c r="K1371" i="18"/>
  <c r="K1370" i="18"/>
  <c r="K1369" i="18"/>
  <c r="K1368" i="18"/>
  <c r="K1367" i="18"/>
  <c r="K1366" i="18"/>
  <c r="K1365" i="18"/>
  <c r="K1364" i="18"/>
  <c r="K1363" i="18"/>
  <c r="K1362" i="18"/>
  <c r="K1361" i="18"/>
  <c r="K1360" i="18"/>
  <c r="K1359" i="18"/>
  <c r="K1358" i="18"/>
  <c r="K1357" i="18"/>
  <c r="K1356" i="18"/>
  <c r="K1355" i="18"/>
  <c r="K1354" i="18"/>
  <c r="K1353" i="18"/>
  <c r="K1352" i="18"/>
  <c r="K1351" i="18"/>
  <c r="K1350" i="18"/>
  <c r="K1349" i="18"/>
  <c r="K1348" i="18"/>
  <c r="K1347" i="18"/>
  <c r="K1346" i="18"/>
  <c r="K1345" i="18"/>
  <c r="K1344" i="18"/>
  <c r="K1343" i="18"/>
  <c r="K1342" i="18"/>
  <c r="K1341" i="18"/>
  <c r="K1340" i="18"/>
  <c r="K1339" i="18"/>
  <c r="K1338" i="18"/>
  <c r="K1337" i="18"/>
  <c r="K1336" i="18"/>
  <c r="K1335" i="18"/>
  <c r="K1334" i="18"/>
  <c r="K1333" i="18"/>
  <c r="K1332" i="18"/>
  <c r="K1331" i="18"/>
  <c r="K1330" i="18"/>
  <c r="K1329" i="18"/>
  <c r="K1328" i="18"/>
  <c r="K1327" i="18"/>
  <c r="K1326" i="18"/>
  <c r="K1325" i="18"/>
  <c r="K1324" i="18"/>
  <c r="K1323" i="18"/>
  <c r="K1322" i="18"/>
  <c r="K1321" i="18"/>
  <c r="K1320" i="18"/>
  <c r="K1319" i="18"/>
  <c r="K1318" i="18"/>
  <c r="K1317" i="18"/>
  <c r="K1316" i="18"/>
  <c r="K1315" i="18"/>
  <c r="K1314" i="18"/>
  <c r="K1313" i="18"/>
  <c r="K1312" i="18"/>
  <c r="K1311" i="18"/>
  <c r="K1310" i="18"/>
  <c r="K1309" i="18"/>
  <c r="K1308" i="18"/>
  <c r="K1307" i="18"/>
  <c r="K1306" i="18"/>
  <c r="K1305" i="18"/>
  <c r="K1304" i="18"/>
  <c r="K1303" i="18"/>
  <c r="K1302" i="18"/>
  <c r="K1301" i="18"/>
  <c r="K1300" i="18"/>
  <c r="K1299" i="18"/>
  <c r="K1298" i="18"/>
  <c r="K1297" i="18"/>
  <c r="K1296" i="18"/>
  <c r="K1295" i="18"/>
  <c r="K1294" i="18"/>
  <c r="K1293" i="18"/>
  <c r="K1292" i="18"/>
  <c r="K1291" i="18"/>
  <c r="K1290" i="18"/>
  <c r="K1289" i="18"/>
  <c r="K1288" i="18"/>
  <c r="K1287" i="18"/>
  <c r="K1286" i="18"/>
  <c r="K1285" i="18"/>
  <c r="K1284" i="18"/>
  <c r="K1283" i="18"/>
  <c r="K1282" i="18"/>
  <c r="K1281" i="18"/>
  <c r="K1280" i="18"/>
  <c r="K1279" i="18"/>
  <c r="K1278" i="18"/>
  <c r="K1277" i="18"/>
  <c r="K1276" i="18"/>
  <c r="K1275" i="18"/>
  <c r="K1274" i="18"/>
  <c r="K1273" i="18"/>
  <c r="K1272" i="18"/>
  <c r="K1271" i="18"/>
  <c r="K1270" i="18"/>
  <c r="K1269" i="18"/>
  <c r="K1268" i="18"/>
  <c r="K1267" i="18"/>
  <c r="K1266" i="18"/>
  <c r="K1265" i="18"/>
  <c r="K1264" i="18"/>
  <c r="K1263" i="18"/>
  <c r="K1262" i="18"/>
  <c r="K1261" i="18"/>
  <c r="K1260" i="18"/>
  <c r="K1259" i="18"/>
  <c r="K1258" i="18"/>
  <c r="K1257" i="18"/>
  <c r="K1256" i="18"/>
  <c r="K1255" i="18"/>
  <c r="K1254" i="18"/>
  <c r="K1253" i="18"/>
  <c r="K1252" i="18"/>
  <c r="K1251" i="18"/>
  <c r="K1250" i="18"/>
  <c r="K1249" i="18"/>
  <c r="K1248" i="18"/>
  <c r="K1247" i="18"/>
  <c r="K1246" i="18"/>
  <c r="K1245" i="18"/>
  <c r="K1244" i="18"/>
  <c r="K1243" i="18"/>
  <c r="K1242" i="18"/>
  <c r="K1241" i="18"/>
  <c r="K1240" i="18"/>
  <c r="K1239" i="18"/>
  <c r="K1238" i="18"/>
  <c r="K1237" i="18"/>
  <c r="K1236" i="18"/>
  <c r="K1235" i="18"/>
  <c r="K1234" i="18"/>
  <c r="K1233" i="18"/>
  <c r="K1232" i="18"/>
  <c r="K1231" i="18"/>
  <c r="K1230" i="18"/>
  <c r="K1229" i="18"/>
  <c r="K1228" i="18"/>
  <c r="K1227" i="18"/>
  <c r="K1226" i="18"/>
  <c r="K1225" i="18"/>
  <c r="K1224" i="18"/>
  <c r="K1223" i="18"/>
  <c r="K1222" i="18"/>
  <c r="K1221" i="18"/>
  <c r="K1220" i="18"/>
  <c r="K1219" i="18"/>
  <c r="K1218" i="18"/>
  <c r="K1217" i="18"/>
  <c r="K1216" i="18"/>
  <c r="K1215" i="18"/>
  <c r="K1214" i="18"/>
  <c r="K1213" i="18"/>
  <c r="K1212" i="18"/>
  <c r="K1211" i="18"/>
  <c r="K1210" i="18"/>
  <c r="K1209" i="18"/>
  <c r="K1208" i="18"/>
  <c r="K1207" i="18"/>
  <c r="K1206" i="18"/>
  <c r="K1205" i="18"/>
  <c r="K1204" i="18"/>
  <c r="K1203" i="18"/>
  <c r="K1202" i="18"/>
  <c r="K1201" i="18"/>
  <c r="K1200" i="18"/>
  <c r="K1199" i="18"/>
  <c r="K1198" i="18"/>
  <c r="K1197" i="18"/>
  <c r="K1196" i="18"/>
  <c r="K1195" i="18"/>
  <c r="K1194" i="18"/>
  <c r="K1193" i="18"/>
  <c r="K1192" i="18"/>
  <c r="K1191" i="18"/>
  <c r="K1190" i="18"/>
  <c r="K1189" i="18"/>
  <c r="K1188" i="18"/>
  <c r="K1187" i="18"/>
  <c r="K1186" i="18"/>
  <c r="K1185" i="18"/>
  <c r="K1184" i="18"/>
  <c r="K1183" i="18"/>
  <c r="K1182" i="18"/>
  <c r="K1181" i="18"/>
  <c r="K1180" i="18"/>
  <c r="K1179" i="18"/>
  <c r="K1178" i="18"/>
  <c r="K1177" i="18"/>
  <c r="K1176" i="18"/>
  <c r="K1175" i="18"/>
  <c r="K1174" i="18"/>
  <c r="K1173" i="18"/>
  <c r="K1172" i="18"/>
  <c r="K1171" i="18"/>
  <c r="K1170" i="18"/>
  <c r="K1169" i="18"/>
  <c r="K1168" i="18"/>
  <c r="K1167" i="18"/>
  <c r="K1166" i="18"/>
  <c r="K1165" i="18"/>
  <c r="K1164" i="18"/>
  <c r="K1163" i="18"/>
  <c r="K1162" i="18"/>
  <c r="K1161" i="18"/>
  <c r="K1160" i="18"/>
  <c r="K1159" i="18"/>
  <c r="J1158" i="18"/>
  <c r="K1158" i="18" s="1"/>
  <c r="K1157" i="18"/>
  <c r="K1156" i="18"/>
  <c r="K1155" i="18"/>
  <c r="K1154" i="18"/>
  <c r="K1153" i="18"/>
  <c r="K1152" i="18"/>
  <c r="K1151" i="18"/>
  <c r="K1150" i="18"/>
  <c r="K1149" i="18"/>
  <c r="K1148" i="18"/>
  <c r="K1147" i="18"/>
  <c r="K1146" i="18"/>
  <c r="K1145" i="18"/>
  <c r="K1144" i="18"/>
  <c r="K1143" i="18"/>
  <c r="K1142" i="18"/>
  <c r="K1141" i="18"/>
  <c r="K1140" i="18"/>
  <c r="K1139" i="18"/>
  <c r="K1138" i="18"/>
  <c r="K1137" i="18"/>
  <c r="K1136" i="18"/>
  <c r="K1135" i="18"/>
  <c r="K1134" i="18"/>
  <c r="K1133" i="18"/>
  <c r="K1132" i="18"/>
  <c r="K1131" i="18"/>
  <c r="K1130" i="18"/>
  <c r="K1129" i="18"/>
  <c r="K1128" i="18"/>
  <c r="K1127" i="18"/>
  <c r="K1126" i="18"/>
  <c r="K1125" i="18"/>
  <c r="K1124" i="18"/>
  <c r="K1123" i="18"/>
  <c r="K1122" i="18"/>
  <c r="K1121" i="18"/>
  <c r="K1120" i="18"/>
  <c r="K1119" i="18"/>
  <c r="K1118" i="18"/>
  <c r="K1117" i="18"/>
  <c r="K1116" i="18"/>
  <c r="K1115" i="18"/>
  <c r="K1114" i="18"/>
  <c r="K1113" i="18"/>
  <c r="K1112" i="18"/>
  <c r="K1111" i="18"/>
  <c r="K1110" i="18"/>
  <c r="K1109" i="18"/>
  <c r="K1108" i="18"/>
  <c r="K1107" i="18"/>
  <c r="K1106" i="18"/>
  <c r="K1105" i="18"/>
  <c r="K1104" i="18"/>
  <c r="K1103" i="18"/>
  <c r="K1102" i="18"/>
  <c r="K1101" i="18"/>
  <c r="K1100" i="18"/>
  <c r="K1099" i="18"/>
  <c r="K1098" i="18"/>
  <c r="K1097" i="18"/>
  <c r="K1096" i="18"/>
  <c r="K1095" i="18"/>
  <c r="K1094" i="18"/>
  <c r="K1093" i="18"/>
  <c r="K1092" i="18"/>
  <c r="K1091" i="18"/>
  <c r="K1090" i="18"/>
  <c r="K1089" i="18"/>
  <c r="K1088" i="18"/>
  <c r="K1087" i="18"/>
  <c r="K1086" i="18"/>
  <c r="K1085" i="18"/>
  <c r="K1084" i="18"/>
  <c r="K1083" i="18"/>
  <c r="K1082" i="18"/>
  <c r="K1081" i="18"/>
  <c r="K1080" i="18"/>
  <c r="K1079" i="18"/>
  <c r="K1078" i="18"/>
  <c r="K1077" i="18"/>
  <c r="K1076" i="18"/>
  <c r="K1075" i="18"/>
  <c r="K1074" i="18"/>
  <c r="K1073" i="18"/>
  <c r="K1072" i="18"/>
  <c r="K1071" i="18"/>
  <c r="K1070" i="18"/>
  <c r="K1069" i="18"/>
  <c r="K1068" i="18"/>
  <c r="K1067" i="18"/>
  <c r="K1066" i="18"/>
  <c r="K1065" i="18"/>
  <c r="K1064" i="18"/>
  <c r="K1063" i="18"/>
  <c r="K1062" i="18"/>
  <c r="K1061" i="18"/>
  <c r="K1060" i="18"/>
  <c r="K1059" i="18"/>
  <c r="K1058" i="18"/>
  <c r="K1057" i="18"/>
  <c r="K1056" i="18"/>
  <c r="K1055" i="18"/>
  <c r="K1054" i="18"/>
  <c r="K1053" i="18"/>
  <c r="K1052" i="18"/>
  <c r="K1051" i="18"/>
  <c r="K1050" i="18"/>
  <c r="K1049" i="18"/>
  <c r="K1048" i="18"/>
  <c r="K1047" i="18"/>
  <c r="K1046" i="18"/>
  <c r="J1045" i="18"/>
  <c r="K1045" i="18" s="1"/>
  <c r="K1044" i="18"/>
  <c r="K1043" i="18"/>
  <c r="K1042" i="18"/>
  <c r="K1041" i="18"/>
  <c r="K1040" i="18"/>
  <c r="K1039" i="18"/>
  <c r="K1038" i="18"/>
  <c r="K1037" i="18"/>
  <c r="K1036" i="18"/>
  <c r="K1035" i="18"/>
  <c r="K1034" i="18"/>
  <c r="K1033" i="18"/>
  <c r="K1032" i="18"/>
  <c r="K1031" i="18"/>
  <c r="K1030" i="18"/>
  <c r="K1029" i="18"/>
  <c r="K1028" i="18"/>
  <c r="K1027" i="18"/>
  <c r="K1026" i="18"/>
  <c r="K1025" i="18"/>
  <c r="K1024" i="18"/>
  <c r="K1023" i="18"/>
  <c r="K1022" i="18"/>
  <c r="K1021" i="18"/>
  <c r="K1020" i="18"/>
  <c r="K1019" i="18"/>
  <c r="K1018" i="18"/>
  <c r="K1017" i="18"/>
  <c r="K1016" i="18"/>
  <c r="K1015" i="18"/>
  <c r="K1014" i="18"/>
  <c r="K1013" i="18"/>
  <c r="K1012" i="18"/>
  <c r="K1011" i="18"/>
  <c r="K1010" i="18"/>
  <c r="K1009" i="18"/>
  <c r="K1008" i="18"/>
  <c r="K1007" i="18"/>
  <c r="K1006" i="18"/>
  <c r="J1005" i="18"/>
  <c r="K1005" i="18" s="1"/>
  <c r="K1004" i="18"/>
  <c r="K1003" i="18"/>
  <c r="K1002" i="18"/>
  <c r="K1001" i="18"/>
  <c r="K1000" i="18"/>
  <c r="K999" i="18"/>
  <c r="K998" i="18"/>
  <c r="K997" i="18"/>
  <c r="K996" i="18"/>
  <c r="K995" i="18"/>
  <c r="K994" i="18"/>
  <c r="K993" i="18"/>
  <c r="K992" i="18"/>
  <c r="K991" i="18"/>
  <c r="K990" i="18"/>
  <c r="K989" i="18"/>
  <c r="K988" i="18"/>
  <c r="K987" i="18"/>
  <c r="K986" i="18"/>
  <c r="K985" i="18"/>
  <c r="K984" i="18"/>
  <c r="K983" i="18"/>
  <c r="K982" i="18"/>
  <c r="K981" i="18"/>
  <c r="K980" i="18"/>
  <c r="K979" i="18"/>
  <c r="K978" i="18"/>
  <c r="K977" i="18"/>
  <c r="K976" i="18"/>
  <c r="K975" i="18"/>
  <c r="K974" i="18"/>
  <c r="K973" i="18"/>
  <c r="K972" i="18"/>
  <c r="K971" i="18"/>
  <c r="K970" i="18"/>
  <c r="K969" i="18"/>
  <c r="K968" i="18"/>
  <c r="K967" i="18"/>
  <c r="K966" i="18"/>
  <c r="K965" i="18"/>
  <c r="K964" i="18"/>
  <c r="K963" i="18"/>
  <c r="K962" i="18"/>
  <c r="K961" i="18"/>
  <c r="K960" i="18"/>
  <c r="K959" i="18"/>
  <c r="K958" i="18"/>
  <c r="K957" i="18"/>
  <c r="K956" i="18"/>
  <c r="K955" i="18"/>
  <c r="K954" i="18"/>
  <c r="K953" i="18"/>
  <c r="K952" i="18"/>
  <c r="K951" i="18"/>
  <c r="K950" i="18"/>
  <c r="K949" i="18"/>
  <c r="K948" i="18"/>
  <c r="K947" i="18"/>
  <c r="K946" i="18"/>
  <c r="K945" i="18"/>
  <c r="K944" i="18"/>
  <c r="K943" i="18"/>
  <c r="K942" i="18"/>
  <c r="K941" i="18"/>
  <c r="K940" i="18"/>
  <c r="K939" i="18"/>
  <c r="K938" i="18"/>
  <c r="K937" i="18"/>
  <c r="K936" i="18"/>
  <c r="K935" i="18"/>
  <c r="K934" i="18"/>
  <c r="K933" i="18"/>
  <c r="K932" i="18"/>
  <c r="K931" i="18"/>
  <c r="K930" i="18"/>
  <c r="K929" i="18"/>
  <c r="K928" i="18"/>
  <c r="K927" i="18"/>
  <c r="K926" i="18"/>
  <c r="K925" i="18"/>
  <c r="K924" i="18"/>
  <c r="K923" i="18"/>
  <c r="K922" i="18"/>
  <c r="K921" i="18"/>
  <c r="K920" i="18"/>
  <c r="K919" i="18"/>
  <c r="K918" i="18"/>
  <c r="K917" i="18"/>
  <c r="K916" i="18"/>
  <c r="K915" i="18"/>
  <c r="K914" i="18"/>
  <c r="K913" i="18"/>
  <c r="K912" i="18"/>
  <c r="K911" i="18"/>
  <c r="K910" i="18"/>
  <c r="K909" i="18"/>
  <c r="K908" i="18"/>
  <c r="K907" i="18"/>
  <c r="K906" i="18"/>
  <c r="K905" i="18"/>
  <c r="K904" i="18"/>
  <c r="K903" i="18"/>
  <c r="K902" i="18"/>
  <c r="K901" i="18"/>
  <c r="K900" i="18"/>
  <c r="K899" i="18"/>
  <c r="K898" i="18"/>
  <c r="K897" i="18"/>
  <c r="K896" i="18"/>
  <c r="K895" i="18"/>
  <c r="K894" i="18"/>
  <c r="K893" i="18"/>
  <c r="K892" i="18"/>
  <c r="K891" i="18"/>
  <c r="K890" i="18"/>
  <c r="K889" i="18"/>
  <c r="K888" i="18"/>
  <c r="K887" i="18"/>
  <c r="K886" i="18"/>
  <c r="K885" i="18"/>
  <c r="K884" i="18"/>
  <c r="K883" i="18"/>
  <c r="K882" i="18"/>
  <c r="K881" i="18"/>
  <c r="J880" i="18"/>
  <c r="K880" i="18" s="1"/>
  <c r="K879" i="18"/>
  <c r="K878" i="18"/>
  <c r="K877" i="18"/>
  <c r="K876" i="18"/>
  <c r="K875" i="18"/>
  <c r="K874" i="18"/>
  <c r="K873" i="18"/>
  <c r="K872" i="18"/>
  <c r="K871" i="18"/>
  <c r="K870" i="18"/>
  <c r="K869" i="18"/>
  <c r="K868" i="18"/>
  <c r="K867" i="18"/>
  <c r="K866" i="18"/>
  <c r="K865" i="18"/>
  <c r="K864" i="18"/>
  <c r="K863" i="18"/>
  <c r="K862" i="18"/>
  <c r="K861" i="18"/>
  <c r="K860" i="18"/>
  <c r="K859" i="18"/>
  <c r="K858" i="18"/>
  <c r="K857" i="18"/>
  <c r="K856" i="18"/>
  <c r="K855" i="18"/>
  <c r="K854" i="18"/>
  <c r="K853" i="18"/>
  <c r="K852" i="18"/>
  <c r="K851" i="18"/>
  <c r="K850" i="18"/>
  <c r="K849" i="18"/>
  <c r="K848" i="18"/>
  <c r="K847" i="18"/>
  <c r="K846" i="18"/>
  <c r="K845" i="18"/>
  <c r="K844" i="18"/>
  <c r="K843" i="18"/>
  <c r="K842" i="18"/>
  <c r="K841" i="18"/>
  <c r="K840" i="18"/>
  <c r="K839" i="18"/>
  <c r="K838" i="18"/>
  <c r="K837" i="18"/>
  <c r="K836" i="18"/>
  <c r="K835" i="18"/>
  <c r="K834" i="18"/>
  <c r="K833" i="18"/>
  <c r="K832" i="18"/>
  <c r="K831" i="18"/>
  <c r="K830" i="18"/>
  <c r="K829" i="18"/>
  <c r="K828" i="18"/>
  <c r="K827" i="18"/>
  <c r="K826" i="18"/>
  <c r="K825" i="18"/>
  <c r="K824" i="18"/>
  <c r="K823" i="18"/>
  <c r="K822" i="18"/>
  <c r="K821" i="18"/>
  <c r="K820" i="18"/>
  <c r="K819" i="18"/>
  <c r="K818" i="18"/>
  <c r="K817" i="18"/>
  <c r="K816" i="18"/>
  <c r="K815" i="18"/>
  <c r="K814" i="18"/>
  <c r="K813" i="18"/>
  <c r="K812" i="18"/>
  <c r="K811" i="18"/>
  <c r="K810" i="18"/>
  <c r="K809" i="18"/>
  <c r="K808" i="18"/>
  <c r="K807" i="18"/>
  <c r="K806" i="18"/>
  <c r="K805" i="18"/>
  <c r="K804" i="18"/>
  <c r="K803" i="18"/>
  <c r="K802" i="18"/>
  <c r="K801" i="18"/>
  <c r="K800" i="18"/>
  <c r="K799" i="18"/>
  <c r="K798" i="18"/>
  <c r="K797" i="18"/>
  <c r="K796" i="18"/>
  <c r="K795" i="18"/>
  <c r="K794" i="18"/>
  <c r="K793" i="18"/>
  <c r="K792" i="18"/>
  <c r="K791" i="18"/>
  <c r="K790" i="18"/>
  <c r="K789" i="18"/>
  <c r="K788" i="18"/>
  <c r="K787" i="18"/>
  <c r="K786" i="18"/>
  <c r="K785" i="18"/>
  <c r="K784" i="18"/>
  <c r="K783" i="18"/>
  <c r="K782" i="18"/>
  <c r="K781" i="18"/>
  <c r="K780" i="18"/>
  <c r="K779" i="18"/>
  <c r="K778" i="18"/>
  <c r="K777" i="18"/>
  <c r="K776" i="18"/>
  <c r="K775" i="18"/>
  <c r="K774" i="18"/>
  <c r="J773" i="18"/>
  <c r="K773" i="18" s="1"/>
  <c r="K772" i="18"/>
  <c r="K771" i="18"/>
  <c r="K770" i="18"/>
  <c r="K769" i="18"/>
  <c r="K768" i="18"/>
  <c r="K767" i="18"/>
  <c r="K766" i="18"/>
  <c r="K765" i="18"/>
  <c r="K764" i="18"/>
  <c r="K763" i="18"/>
  <c r="K762" i="18"/>
  <c r="K761" i="18"/>
  <c r="K760" i="18"/>
  <c r="K759" i="18"/>
  <c r="K758" i="18"/>
  <c r="K757" i="18"/>
  <c r="K756" i="18"/>
  <c r="K755" i="18"/>
  <c r="K754" i="18"/>
  <c r="K753" i="18"/>
  <c r="K752" i="18"/>
  <c r="K751" i="18"/>
  <c r="K750" i="18"/>
  <c r="K749" i="18"/>
  <c r="K748" i="18"/>
  <c r="K747" i="18"/>
  <c r="K746" i="18"/>
  <c r="K745" i="18"/>
  <c r="K744" i="18"/>
  <c r="K743" i="18"/>
  <c r="K742" i="18"/>
  <c r="K741" i="18"/>
  <c r="K740" i="18"/>
  <c r="K739" i="18"/>
  <c r="K738" i="18"/>
  <c r="K737" i="18"/>
  <c r="K736" i="18"/>
  <c r="K735" i="18"/>
  <c r="K734" i="18"/>
  <c r="K733" i="18"/>
  <c r="K732" i="18"/>
  <c r="K731" i="18"/>
  <c r="K730" i="18"/>
  <c r="K729" i="18"/>
  <c r="K728" i="18"/>
  <c r="K727" i="18"/>
  <c r="K726" i="18"/>
  <c r="K725" i="18"/>
  <c r="K724" i="18"/>
  <c r="K723" i="18"/>
  <c r="K722" i="18"/>
  <c r="K721" i="18"/>
  <c r="K720" i="18"/>
  <c r="K719" i="18"/>
  <c r="K718" i="18"/>
  <c r="K717" i="18"/>
  <c r="K716" i="18"/>
  <c r="K715" i="18"/>
  <c r="K714" i="18"/>
  <c r="K713" i="18"/>
  <c r="K712" i="18"/>
  <c r="K711" i="18"/>
  <c r="K710" i="18"/>
  <c r="K709" i="18"/>
  <c r="K708" i="18"/>
  <c r="K707" i="18"/>
  <c r="K706" i="18"/>
  <c r="K705" i="18"/>
  <c r="K704" i="18"/>
  <c r="K703" i="18"/>
  <c r="K702" i="18"/>
  <c r="K701" i="18"/>
  <c r="K700" i="18"/>
  <c r="K699" i="18"/>
  <c r="K698" i="18"/>
  <c r="K697" i="18"/>
  <c r="K696" i="18"/>
  <c r="K695" i="18"/>
  <c r="K694" i="18"/>
  <c r="K693" i="18"/>
  <c r="K692" i="18"/>
  <c r="K691" i="18"/>
  <c r="K690" i="18"/>
  <c r="K689" i="18"/>
  <c r="K688" i="18"/>
  <c r="K687" i="18"/>
  <c r="K686" i="18"/>
  <c r="J685" i="18"/>
  <c r="K685" i="18" s="1"/>
  <c r="K684" i="18"/>
  <c r="K683" i="18"/>
  <c r="K682" i="18"/>
  <c r="K681" i="18"/>
  <c r="K680" i="18"/>
  <c r="K679" i="18"/>
  <c r="K678" i="18"/>
  <c r="K677" i="18"/>
  <c r="K676" i="18"/>
  <c r="K675" i="18"/>
  <c r="K674" i="18"/>
  <c r="K673" i="18"/>
  <c r="K672" i="18"/>
  <c r="K671" i="18"/>
  <c r="K670" i="18"/>
  <c r="K669" i="18"/>
  <c r="K668" i="18"/>
  <c r="K667" i="18"/>
  <c r="K666" i="18"/>
  <c r="K665" i="18"/>
  <c r="K664" i="18"/>
  <c r="K663" i="18"/>
  <c r="K662" i="18"/>
  <c r="K661" i="18"/>
  <c r="K660" i="18"/>
  <c r="K659" i="18"/>
  <c r="K658" i="18"/>
  <c r="K657" i="18"/>
  <c r="K656" i="18"/>
  <c r="K655" i="18"/>
  <c r="K654" i="18"/>
  <c r="K653" i="18"/>
  <c r="K652" i="18"/>
  <c r="K651" i="18"/>
  <c r="K650" i="18"/>
  <c r="K649" i="18"/>
  <c r="K648" i="18"/>
  <c r="K647" i="18"/>
  <c r="K646" i="18"/>
  <c r="K645" i="18"/>
  <c r="K644" i="18"/>
  <c r="K643" i="18"/>
  <c r="K642" i="18"/>
  <c r="K641" i="18"/>
  <c r="K640" i="18"/>
  <c r="J639" i="18"/>
  <c r="K639" i="18" s="1"/>
  <c r="K638" i="18"/>
  <c r="K637" i="18"/>
  <c r="K636" i="18"/>
  <c r="K635" i="18"/>
  <c r="K634" i="18"/>
  <c r="K633" i="18"/>
  <c r="K632" i="18"/>
  <c r="K631" i="18"/>
  <c r="K630" i="18"/>
  <c r="K629" i="18"/>
  <c r="K628" i="18"/>
  <c r="K627" i="18"/>
  <c r="K626" i="18"/>
  <c r="K625" i="18"/>
  <c r="K624" i="18"/>
  <c r="K623" i="18"/>
  <c r="K622" i="18"/>
  <c r="K621" i="18"/>
  <c r="K620" i="18"/>
  <c r="K619" i="18"/>
  <c r="K618" i="18"/>
  <c r="K617" i="18"/>
  <c r="K616" i="18"/>
  <c r="K615" i="18"/>
  <c r="K614" i="18"/>
  <c r="K613" i="18"/>
  <c r="K612" i="18"/>
  <c r="K611" i="18"/>
  <c r="K610" i="18"/>
  <c r="K609" i="18"/>
  <c r="K608" i="18"/>
  <c r="K607" i="18"/>
  <c r="K606" i="18"/>
  <c r="K605" i="18"/>
  <c r="K604" i="18"/>
  <c r="K603" i="18"/>
  <c r="K602" i="18"/>
  <c r="K601" i="18"/>
  <c r="K600" i="18"/>
  <c r="K599" i="18"/>
  <c r="K598" i="18"/>
  <c r="K597" i="18"/>
  <c r="K596" i="18"/>
  <c r="K595" i="18"/>
  <c r="K594" i="18"/>
  <c r="K593" i="18"/>
  <c r="K592" i="18"/>
  <c r="K591" i="18"/>
  <c r="K590" i="18"/>
  <c r="K589" i="18"/>
  <c r="K588" i="18"/>
  <c r="K587" i="18"/>
  <c r="K586" i="18"/>
  <c r="K585" i="18"/>
  <c r="K584" i="18"/>
  <c r="K583" i="18"/>
  <c r="K582" i="18"/>
  <c r="K581" i="18"/>
  <c r="K580" i="18"/>
  <c r="K579" i="18"/>
  <c r="K578" i="18"/>
  <c r="K577" i="18"/>
  <c r="K576" i="18"/>
  <c r="K575" i="18"/>
  <c r="K574" i="18"/>
  <c r="K573" i="18"/>
  <c r="K572" i="18"/>
  <c r="K571" i="18"/>
  <c r="K570" i="18"/>
  <c r="K569" i="18"/>
  <c r="K568" i="18"/>
  <c r="K567" i="18"/>
  <c r="K566" i="18"/>
  <c r="K565" i="18"/>
  <c r="K564" i="18"/>
  <c r="K563" i="18"/>
  <c r="K562" i="18"/>
  <c r="K561" i="18"/>
  <c r="K560" i="18"/>
  <c r="K559" i="18"/>
  <c r="K558" i="18"/>
  <c r="K557" i="18"/>
  <c r="K556" i="18"/>
  <c r="K555" i="18"/>
  <c r="K554" i="18"/>
  <c r="K553" i="18"/>
  <c r="K552" i="18"/>
  <c r="K551" i="18"/>
  <c r="K550" i="18"/>
  <c r="K549" i="18"/>
  <c r="K548" i="18"/>
  <c r="K547" i="18"/>
  <c r="K546" i="18"/>
  <c r="K545" i="18"/>
  <c r="K544" i="18"/>
  <c r="K543" i="18"/>
  <c r="K542" i="18"/>
  <c r="K541" i="18"/>
  <c r="K540" i="18"/>
  <c r="K539" i="18"/>
  <c r="K538" i="18"/>
  <c r="K537" i="18"/>
  <c r="K536" i="18"/>
  <c r="K535" i="18"/>
  <c r="K534" i="18"/>
  <c r="K533" i="18"/>
  <c r="K532" i="18"/>
  <c r="K531" i="18"/>
  <c r="K530" i="18"/>
  <c r="K529" i="18"/>
  <c r="K528" i="18"/>
  <c r="K527" i="18"/>
  <c r="K526" i="18"/>
  <c r="K525" i="18"/>
  <c r="K524" i="18"/>
  <c r="K523" i="18"/>
  <c r="K522" i="18"/>
  <c r="K521" i="18"/>
  <c r="K520" i="18"/>
  <c r="K519" i="18"/>
  <c r="K518" i="18"/>
  <c r="K517" i="18"/>
  <c r="K516" i="18"/>
  <c r="K515" i="18"/>
  <c r="K514" i="18"/>
  <c r="K513" i="18"/>
  <c r="K512" i="18"/>
  <c r="K511" i="18"/>
  <c r="K510" i="18"/>
  <c r="K509" i="18"/>
  <c r="K508" i="18"/>
  <c r="K507" i="18"/>
  <c r="K506" i="18"/>
  <c r="K505" i="18"/>
  <c r="K504" i="18"/>
  <c r="K503" i="18"/>
  <c r="K502" i="18"/>
  <c r="K501" i="18"/>
  <c r="K500" i="18"/>
  <c r="K499" i="18"/>
  <c r="K498" i="18"/>
  <c r="K497" i="18"/>
  <c r="K496" i="18"/>
  <c r="K495" i="18"/>
  <c r="K494" i="18"/>
  <c r="K493" i="18"/>
  <c r="K492" i="18"/>
  <c r="K491" i="18"/>
  <c r="K490" i="18"/>
  <c r="K489" i="18"/>
  <c r="K488" i="18"/>
  <c r="K487" i="18"/>
  <c r="K486" i="18"/>
  <c r="K485" i="18"/>
  <c r="K484" i="18"/>
  <c r="K483" i="18"/>
  <c r="K482" i="18"/>
  <c r="K481" i="18"/>
  <c r="K480" i="18"/>
  <c r="K479" i="18"/>
  <c r="K478" i="18"/>
  <c r="K477" i="18"/>
  <c r="K476" i="18"/>
  <c r="K475" i="18"/>
  <c r="K474" i="18"/>
  <c r="K473" i="18"/>
  <c r="K472" i="18"/>
  <c r="K471" i="18"/>
  <c r="K470" i="18"/>
  <c r="K469" i="18"/>
  <c r="K468" i="18"/>
  <c r="K467" i="18"/>
  <c r="K466" i="18"/>
  <c r="K465" i="18"/>
  <c r="K464" i="18"/>
  <c r="K463" i="18"/>
  <c r="K462" i="18"/>
  <c r="K461" i="18"/>
  <c r="K460" i="18"/>
  <c r="K459" i="18"/>
  <c r="K458" i="18"/>
  <c r="K457" i="18"/>
  <c r="K456" i="18"/>
  <c r="K455" i="18"/>
  <c r="K454" i="18"/>
  <c r="K453" i="18"/>
  <c r="K452" i="18"/>
  <c r="K451" i="18"/>
  <c r="K450" i="18"/>
  <c r="K449" i="18"/>
  <c r="K448" i="18"/>
  <c r="K447" i="18"/>
  <c r="K446" i="18"/>
  <c r="K445" i="18"/>
  <c r="K444" i="18"/>
  <c r="J443" i="18"/>
  <c r="K443" i="18" s="1"/>
  <c r="K442" i="18"/>
  <c r="K441" i="18"/>
  <c r="K440" i="18"/>
  <c r="K439" i="18"/>
  <c r="K438" i="18"/>
  <c r="K437" i="18"/>
  <c r="K436" i="18"/>
  <c r="K435" i="18"/>
  <c r="K434" i="18"/>
  <c r="K433" i="18"/>
  <c r="K432" i="18"/>
  <c r="K431" i="18"/>
  <c r="K430" i="18"/>
  <c r="K429" i="18"/>
  <c r="K428" i="18"/>
  <c r="K427" i="18"/>
  <c r="K426" i="18"/>
  <c r="K425" i="18"/>
  <c r="K424" i="18"/>
  <c r="K423" i="18"/>
  <c r="K422" i="18"/>
  <c r="K421" i="18"/>
  <c r="K420" i="18"/>
  <c r="K419" i="18"/>
  <c r="K418" i="18"/>
  <c r="K417" i="18"/>
  <c r="K416" i="18"/>
  <c r="K415" i="18"/>
  <c r="K414" i="18"/>
  <c r="K413" i="18"/>
  <c r="K412" i="18"/>
  <c r="K411" i="18"/>
  <c r="K410" i="18"/>
  <c r="K409" i="18"/>
  <c r="K408" i="18"/>
  <c r="K407" i="18"/>
  <c r="K406" i="18"/>
  <c r="K405" i="18"/>
  <c r="K404" i="18"/>
  <c r="K403" i="18"/>
  <c r="K402" i="18"/>
  <c r="K401" i="18"/>
  <c r="K400" i="18"/>
  <c r="K399" i="18"/>
  <c r="K398" i="18"/>
  <c r="K397" i="18"/>
  <c r="K396" i="18"/>
  <c r="K395" i="18"/>
  <c r="K394" i="18"/>
  <c r="K393" i="18"/>
  <c r="K392" i="18"/>
  <c r="K391" i="18"/>
  <c r="K390" i="18"/>
  <c r="K389" i="18"/>
  <c r="K388" i="18"/>
  <c r="K387" i="18"/>
  <c r="K386" i="18"/>
  <c r="K385" i="18"/>
  <c r="K384" i="18"/>
  <c r="K383" i="18"/>
  <c r="K382" i="18"/>
  <c r="K381" i="18"/>
  <c r="K380" i="18"/>
  <c r="K379" i="18"/>
  <c r="K378" i="18"/>
  <c r="K377" i="18"/>
  <c r="K376" i="18"/>
  <c r="K375" i="18"/>
  <c r="K374" i="18"/>
  <c r="K373" i="18"/>
  <c r="K372" i="18"/>
  <c r="K371" i="18"/>
  <c r="K370" i="18"/>
  <c r="K369" i="18"/>
  <c r="K368" i="18"/>
  <c r="K367" i="18"/>
  <c r="K366" i="18"/>
  <c r="K365" i="18"/>
  <c r="K364" i="18"/>
  <c r="K363" i="18"/>
  <c r="K362" i="18"/>
  <c r="K361" i="18"/>
  <c r="K360" i="18"/>
  <c r="K359" i="18"/>
  <c r="K358" i="18"/>
  <c r="K357" i="18"/>
  <c r="K356" i="18"/>
  <c r="K355" i="18"/>
  <c r="K354" i="18"/>
  <c r="K353" i="18"/>
  <c r="K352" i="18"/>
  <c r="K351" i="18"/>
  <c r="K350" i="18"/>
  <c r="K349" i="18"/>
  <c r="K348" i="18"/>
  <c r="K347" i="18"/>
  <c r="K346" i="18"/>
  <c r="K345" i="18"/>
  <c r="K344" i="18"/>
  <c r="K343" i="18"/>
  <c r="K342" i="18"/>
  <c r="K341" i="18"/>
  <c r="K340" i="18"/>
  <c r="K339" i="18"/>
  <c r="K338" i="18"/>
  <c r="K337" i="18"/>
  <c r="K336" i="18"/>
  <c r="K335" i="18"/>
  <c r="K334" i="18"/>
  <c r="K333" i="18"/>
  <c r="K332" i="18"/>
  <c r="K331" i="18"/>
  <c r="K330" i="18"/>
  <c r="K329" i="18"/>
  <c r="K328" i="18"/>
  <c r="K327" i="18"/>
  <c r="K326" i="18"/>
  <c r="K325" i="18"/>
  <c r="K324" i="18"/>
  <c r="K323" i="18"/>
  <c r="K322" i="18"/>
  <c r="K321" i="18"/>
  <c r="K320" i="18"/>
  <c r="K319" i="18"/>
  <c r="K318" i="18"/>
  <c r="K317" i="18"/>
  <c r="K316" i="18"/>
  <c r="K315" i="18"/>
  <c r="K314" i="18"/>
  <c r="K313" i="18"/>
  <c r="K312" i="18"/>
  <c r="K311" i="18"/>
  <c r="K310" i="18"/>
  <c r="K309" i="18"/>
  <c r="K308" i="18"/>
  <c r="K307" i="18"/>
  <c r="K306" i="18"/>
  <c r="K305" i="18"/>
  <c r="K304" i="18"/>
  <c r="K303" i="18"/>
  <c r="K302" i="18"/>
  <c r="K301" i="18"/>
  <c r="K300" i="18"/>
  <c r="K299" i="18"/>
  <c r="K298" i="18"/>
  <c r="K297" i="18"/>
  <c r="K296" i="18"/>
  <c r="K295" i="18"/>
  <c r="K294" i="18"/>
  <c r="K293" i="18"/>
  <c r="K292" i="18"/>
  <c r="K291" i="18"/>
  <c r="K290" i="18"/>
  <c r="K289" i="18"/>
  <c r="K288" i="18"/>
  <c r="K287" i="18"/>
  <c r="K286" i="18"/>
  <c r="K285" i="18"/>
  <c r="K284" i="18"/>
  <c r="K283" i="18"/>
  <c r="K282" i="18"/>
  <c r="K281" i="18"/>
  <c r="K280" i="18"/>
  <c r="K279" i="18"/>
  <c r="K278" i="18"/>
  <c r="K277" i="18"/>
  <c r="K276" i="18"/>
  <c r="K275" i="18"/>
  <c r="K274" i="18"/>
  <c r="K273" i="18"/>
  <c r="K272" i="18"/>
  <c r="K271" i="18"/>
  <c r="K270" i="18"/>
  <c r="K269" i="18"/>
  <c r="K268" i="18"/>
  <c r="K267" i="18"/>
  <c r="K266" i="18"/>
  <c r="K265" i="18"/>
  <c r="K264" i="18"/>
  <c r="K263" i="18"/>
  <c r="K262" i="18"/>
  <c r="K261" i="18"/>
  <c r="K260" i="18"/>
  <c r="K259" i="18"/>
  <c r="K258" i="18"/>
  <c r="K257" i="18"/>
  <c r="K256" i="18"/>
  <c r="K255" i="18"/>
  <c r="K254" i="18"/>
  <c r="K253" i="18"/>
  <c r="K252" i="18"/>
  <c r="K251" i="18"/>
  <c r="K250" i="18"/>
  <c r="K249" i="18"/>
  <c r="K248" i="18"/>
  <c r="K247" i="18"/>
  <c r="K246" i="18"/>
  <c r="K245" i="18"/>
  <c r="K244" i="18"/>
  <c r="K243" i="18"/>
  <c r="K242" i="18"/>
  <c r="K241" i="18"/>
  <c r="K240" i="18"/>
  <c r="K239" i="18"/>
  <c r="K238" i="18"/>
  <c r="K237" i="18"/>
  <c r="K236" i="18"/>
  <c r="K235" i="18"/>
  <c r="K234" i="18"/>
  <c r="K233" i="18"/>
  <c r="K232" i="18"/>
  <c r="K231" i="18"/>
  <c r="K230" i="18"/>
  <c r="K229" i="18"/>
  <c r="K228" i="18"/>
  <c r="K227" i="18"/>
  <c r="K226" i="18"/>
  <c r="K225" i="18"/>
  <c r="K224" i="18"/>
  <c r="K223" i="18"/>
  <c r="K222" i="18"/>
  <c r="K221" i="18"/>
  <c r="K220" i="18"/>
  <c r="K219" i="18"/>
  <c r="K218" i="18"/>
  <c r="K217" i="18"/>
  <c r="K216" i="18"/>
  <c r="K215" i="18"/>
  <c r="K214" i="18"/>
  <c r="K213" i="18"/>
  <c r="K212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K193" i="18"/>
  <c r="K192" i="18"/>
  <c r="K191" i="18"/>
  <c r="K190" i="18"/>
  <c r="K189" i="18"/>
  <c r="K188" i="18"/>
  <c r="K187" i="18"/>
  <c r="K186" i="18"/>
  <c r="K185" i="18"/>
  <c r="K184" i="18"/>
  <c r="K183" i="18"/>
  <c r="K182" i="18"/>
  <c r="K181" i="18"/>
  <c r="K180" i="18"/>
  <c r="K179" i="18"/>
  <c r="K178" i="18"/>
  <c r="K177" i="18"/>
  <c r="K176" i="18"/>
  <c r="K175" i="18"/>
  <c r="K174" i="18"/>
  <c r="K173" i="18"/>
  <c r="K172" i="18"/>
  <c r="K171" i="18"/>
  <c r="K170" i="18"/>
  <c r="K169" i="18"/>
  <c r="K168" i="18"/>
  <c r="K167" i="18"/>
  <c r="K166" i="18"/>
  <c r="K165" i="18"/>
  <c r="K164" i="18"/>
  <c r="K163" i="18"/>
  <c r="K162" i="18"/>
  <c r="K161" i="18"/>
  <c r="K160" i="18"/>
  <c r="K159" i="18"/>
  <c r="K158" i="18"/>
  <c r="K157" i="18"/>
  <c r="K156" i="18"/>
  <c r="K155" i="18"/>
  <c r="K154" i="18"/>
  <c r="K153" i="18"/>
  <c r="K152" i="18"/>
  <c r="K151" i="18"/>
  <c r="K150" i="18"/>
  <c r="K149" i="18"/>
  <c r="K148" i="18"/>
  <c r="K147" i="18"/>
  <c r="K146" i="18"/>
  <c r="K145" i="18"/>
  <c r="K144" i="18"/>
  <c r="K143" i="18"/>
  <c r="K142" i="18"/>
  <c r="K141" i="18"/>
  <c r="K140" i="18"/>
  <c r="K139" i="18"/>
  <c r="K138" i="18"/>
  <c r="K137" i="18"/>
  <c r="K136" i="18"/>
  <c r="K135" i="18"/>
  <c r="K134" i="18"/>
  <c r="K133" i="18"/>
  <c r="K132" i="18"/>
  <c r="K131" i="18"/>
  <c r="K130" i="18"/>
  <c r="K129" i="18"/>
  <c r="K128" i="18"/>
  <c r="K127" i="18"/>
  <c r="K126" i="18"/>
  <c r="K125" i="18"/>
  <c r="K124" i="18"/>
  <c r="K123" i="18"/>
  <c r="K122" i="18"/>
  <c r="K121" i="18"/>
  <c r="K120" i="18"/>
  <c r="K119" i="18"/>
  <c r="K118" i="18"/>
  <c r="K117" i="18"/>
  <c r="K116" i="18"/>
  <c r="K115" i="18"/>
  <c r="K114" i="18"/>
  <c r="K113" i="18"/>
  <c r="K112" i="18"/>
  <c r="K111" i="18"/>
  <c r="K110" i="18"/>
  <c r="K109" i="18"/>
  <c r="K108" i="18"/>
  <c r="K107" i="18"/>
  <c r="K106" i="18"/>
  <c r="K105" i="18"/>
  <c r="K104" i="18"/>
  <c r="K103" i="18"/>
  <c r="K102" i="18"/>
  <c r="K101" i="18"/>
  <c r="K100" i="18"/>
  <c r="K99" i="18"/>
  <c r="K98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5" i="18"/>
  <c r="K84" i="18"/>
  <c r="K83" i="18"/>
  <c r="K82" i="18"/>
  <c r="K81" i="18"/>
  <c r="K80" i="18"/>
  <c r="K79" i="18"/>
  <c r="K78" i="18"/>
  <c r="K77" i="18"/>
  <c r="K76" i="18"/>
  <c r="K75" i="18"/>
  <c r="K74" i="18"/>
  <c r="K73" i="18"/>
  <c r="K72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K9" i="18"/>
  <c r="K8" i="18"/>
  <c r="K7" i="18"/>
  <c r="K6" i="18"/>
  <c r="H4" i="18"/>
  <c r="H1" i="18" s="1"/>
  <c r="K6836" i="10" l="1"/>
  <c r="J6836" i="10"/>
  <c r="M6835" i="10"/>
  <c r="M6834" i="10"/>
  <c r="M6833" i="10"/>
  <c r="M6832" i="10"/>
  <c r="M6831" i="10"/>
  <c r="M6830" i="10"/>
  <c r="M6829" i="10"/>
  <c r="M6828" i="10"/>
  <c r="M6827" i="10"/>
  <c r="M6826" i="10"/>
  <c r="M6825" i="10"/>
  <c r="M6824" i="10"/>
  <c r="M6823" i="10"/>
  <c r="M6822" i="10"/>
  <c r="M6821" i="10"/>
  <c r="M6820" i="10"/>
  <c r="M6819" i="10"/>
  <c r="M6818" i="10"/>
  <c r="M6817" i="10"/>
  <c r="M6816" i="10"/>
  <c r="M6815" i="10"/>
  <c r="M6814" i="10"/>
  <c r="M6813" i="10"/>
  <c r="M6812" i="10"/>
  <c r="M6811" i="10"/>
  <c r="M6810" i="10"/>
  <c r="M6809" i="10"/>
  <c r="M6808" i="10"/>
  <c r="M6807" i="10"/>
  <c r="M6806" i="10"/>
  <c r="M6805" i="10"/>
  <c r="M6804" i="10"/>
  <c r="M6803" i="10"/>
  <c r="M6802" i="10"/>
  <c r="M6801" i="10"/>
  <c r="M6800" i="10"/>
  <c r="M6799" i="10"/>
  <c r="M6798" i="10"/>
  <c r="M6797" i="10"/>
  <c r="M6796" i="10"/>
  <c r="M6795" i="10"/>
  <c r="M6794" i="10"/>
  <c r="M6793" i="10"/>
  <c r="M6792" i="10"/>
  <c r="M6791" i="10"/>
  <c r="M6790" i="10"/>
  <c r="M6789" i="10"/>
  <c r="M6788" i="10"/>
  <c r="M6787" i="10"/>
  <c r="M6786" i="10"/>
  <c r="M6785" i="10"/>
  <c r="M6784" i="10"/>
  <c r="M6783" i="10"/>
  <c r="M6782" i="10"/>
  <c r="M6781" i="10"/>
  <c r="M6780" i="10"/>
  <c r="M6779" i="10"/>
  <c r="M6778" i="10"/>
  <c r="M6777" i="10"/>
  <c r="M6776" i="10"/>
  <c r="M6775" i="10"/>
  <c r="M6774" i="10"/>
  <c r="M6773" i="10"/>
  <c r="M6772" i="10"/>
  <c r="M6771" i="10"/>
  <c r="M6770" i="10"/>
  <c r="M6769" i="10"/>
  <c r="M6768" i="10"/>
  <c r="M6767" i="10"/>
  <c r="M6766" i="10"/>
  <c r="M6765" i="10"/>
  <c r="M6764" i="10"/>
  <c r="M6763" i="10"/>
  <c r="M6762" i="10"/>
  <c r="M6761" i="10"/>
  <c r="M6760" i="10"/>
  <c r="M6759" i="10"/>
  <c r="M6758" i="10"/>
  <c r="M6757" i="10"/>
  <c r="M6756" i="10"/>
  <c r="M6755" i="10"/>
  <c r="M6754" i="10"/>
  <c r="M6753" i="10"/>
  <c r="M6752" i="10"/>
  <c r="M6751" i="10"/>
  <c r="M6750" i="10"/>
  <c r="M6749" i="10"/>
  <c r="M6748" i="10"/>
  <c r="M6747" i="10"/>
  <c r="M6746" i="10"/>
  <c r="M6745" i="10"/>
  <c r="M6744" i="10"/>
  <c r="M6743" i="10"/>
  <c r="M6742" i="10"/>
  <c r="M6741" i="10"/>
  <c r="M6740" i="10"/>
  <c r="M6739" i="10"/>
  <c r="M6738" i="10"/>
  <c r="M6737" i="10"/>
  <c r="M6736" i="10"/>
  <c r="M6735" i="10"/>
  <c r="M6734" i="10"/>
  <c r="M6733" i="10"/>
  <c r="M6732" i="10"/>
  <c r="M6731" i="10"/>
  <c r="M6730" i="10"/>
  <c r="M6729" i="10"/>
  <c r="M6728" i="10"/>
  <c r="M6727" i="10"/>
  <c r="M6726" i="10"/>
  <c r="M6725" i="10"/>
  <c r="M6724" i="10"/>
  <c r="M6723" i="10"/>
  <c r="M6722" i="10"/>
  <c r="M6721" i="10"/>
  <c r="M6720" i="10"/>
  <c r="M6719" i="10"/>
  <c r="M6718" i="10"/>
  <c r="M6717" i="10"/>
  <c r="M6716" i="10"/>
  <c r="M6715" i="10"/>
  <c r="M6714" i="10"/>
  <c r="M6713" i="10"/>
  <c r="M6712" i="10"/>
  <c r="M6711" i="10"/>
  <c r="M6710" i="10"/>
  <c r="M6709" i="10"/>
  <c r="M6708" i="10"/>
  <c r="M6707" i="10"/>
  <c r="M6706" i="10"/>
  <c r="M6705" i="10"/>
  <c r="M6704" i="10"/>
  <c r="M6703" i="10"/>
  <c r="M6702" i="10"/>
  <c r="M6701" i="10"/>
  <c r="M6700" i="10"/>
  <c r="M6699" i="10"/>
  <c r="M6698" i="10"/>
  <c r="M6697" i="10"/>
  <c r="M6696" i="10"/>
  <c r="M6695" i="10"/>
  <c r="M6694" i="10"/>
  <c r="M6693" i="10"/>
  <c r="M6692" i="10"/>
  <c r="M6691" i="10"/>
  <c r="M6690" i="10"/>
  <c r="M6689" i="10"/>
  <c r="M6688" i="10"/>
  <c r="M6687" i="10"/>
  <c r="M6686" i="10"/>
  <c r="M6685" i="10"/>
  <c r="M6684" i="10"/>
  <c r="M6683" i="10"/>
  <c r="M6682" i="10"/>
  <c r="M6681" i="10"/>
  <c r="M6680" i="10"/>
  <c r="M6679" i="10"/>
  <c r="M6678" i="10"/>
  <c r="M6677" i="10"/>
  <c r="M6676" i="10"/>
  <c r="M6675" i="10"/>
  <c r="M6674" i="10"/>
  <c r="M6673" i="10"/>
  <c r="M6672" i="10"/>
  <c r="M6671" i="10"/>
  <c r="M6670" i="10"/>
  <c r="M6669" i="10"/>
  <c r="M6668" i="10"/>
  <c r="M6667" i="10"/>
  <c r="M6666" i="10"/>
  <c r="M6665" i="10"/>
  <c r="M6664" i="10"/>
  <c r="M6663" i="10"/>
  <c r="M6662" i="10"/>
  <c r="M6661" i="10"/>
  <c r="M6660" i="10"/>
  <c r="M6659" i="10"/>
  <c r="M6658" i="10"/>
  <c r="M6657" i="10"/>
  <c r="M6656" i="10"/>
  <c r="M6655" i="10"/>
  <c r="M6654" i="10"/>
  <c r="M6653" i="10"/>
  <c r="M6652" i="10"/>
  <c r="M6651" i="10"/>
  <c r="M6650" i="10"/>
  <c r="M6649" i="10"/>
  <c r="M6648" i="10"/>
  <c r="M6647" i="10"/>
  <c r="M6646" i="10"/>
  <c r="M6645" i="10"/>
  <c r="M6644" i="10"/>
  <c r="M6643" i="10"/>
  <c r="M6642" i="10"/>
  <c r="M6641" i="10"/>
  <c r="M6640" i="10"/>
  <c r="M6639" i="10"/>
  <c r="M6638" i="10"/>
  <c r="M6637" i="10"/>
  <c r="M6636" i="10"/>
  <c r="M6635" i="10"/>
  <c r="M6634" i="10"/>
  <c r="M6633" i="10"/>
  <c r="M6632" i="10"/>
  <c r="M6631" i="10"/>
  <c r="M6630" i="10"/>
  <c r="M6629" i="10"/>
  <c r="M6628" i="10"/>
  <c r="M6627" i="10"/>
  <c r="M6626" i="10"/>
  <c r="M6625" i="10"/>
  <c r="M6624" i="10"/>
  <c r="M6623" i="10"/>
  <c r="M6622" i="10"/>
  <c r="M6621" i="10"/>
  <c r="M6620" i="10"/>
  <c r="M6619" i="10"/>
  <c r="M6618" i="10"/>
  <c r="M6617" i="10"/>
  <c r="M6616" i="10"/>
  <c r="M6615" i="10"/>
  <c r="M6614" i="10"/>
  <c r="M6613" i="10"/>
  <c r="M6612" i="10"/>
  <c r="M6611" i="10"/>
  <c r="M6610" i="10"/>
  <c r="M6609" i="10"/>
  <c r="M6608" i="10"/>
  <c r="M6607" i="10"/>
  <c r="M6606" i="10"/>
  <c r="M6605" i="10"/>
  <c r="M6604" i="10"/>
  <c r="M6603" i="10"/>
  <c r="M6602" i="10"/>
  <c r="M6601" i="10"/>
  <c r="M6600" i="10"/>
  <c r="M6599" i="10"/>
  <c r="M6598" i="10"/>
  <c r="M6597" i="10"/>
  <c r="M6596" i="10"/>
  <c r="M6595" i="10"/>
  <c r="M6594" i="10"/>
  <c r="M6593" i="10"/>
  <c r="M6592" i="10"/>
  <c r="M6591" i="10"/>
  <c r="M6590" i="10"/>
  <c r="M6589" i="10"/>
  <c r="M6588" i="10"/>
  <c r="M6587" i="10"/>
  <c r="M6586" i="10"/>
  <c r="M6585" i="10"/>
  <c r="M6584" i="10"/>
  <c r="M6583" i="10"/>
  <c r="M6582" i="10"/>
  <c r="M6581" i="10"/>
  <c r="M6580" i="10"/>
  <c r="M6579" i="10"/>
  <c r="M6578" i="10"/>
  <c r="M6577" i="10"/>
  <c r="M6576" i="10"/>
  <c r="M6575" i="10"/>
  <c r="M6574" i="10"/>
  <c r="M6573" i="10"/>
  <c r="M6572" i="10"/>
  <c r="M6571" i="10"/>
  <c r="M6570" i="10"/>
  <c r="M6569" i="10"/>
  <c r="M6568" i="10"/>
  <c r="M6567" i="10"/>
  <c r="M6566" i="10"/>
  <c r="M6565" i="10"/>
  <c r="M6564" i="10"/>
  <c r="M6563" i="10"/>
  <c r="M6562" i="10"/>
  <c r="M6561" i="10"/>
  <c r="M6560" i="10"/>
  <c r="M6559" i="10"/>
  <c r="M6558" i="10"/>
  <c r="M6557" i="10"/>
  <c r="M6556" i="10"/>
  <c r="M6555" i="10"/>
  <c r="M6554" i="10"/>
  <c r="M6553" i="10"/>
  <c r="M6552" i="10"/>
  <c r="M6551" i="10"/>
  <c r="M6550" i="10"/>
  <c r="M6549" i="10"/>
  <c r="M6548" i="10"/>
  <c r="M6547" i="10"/>
  <c r="M6546" i="10"/>
  <c r="M6545" i="10"/>
  <c r="M6544" i="10"/>
  <c r="M6543" i="10"/>
  <c r="M6542" i="10"/>
  <c r="M6541" i="10"/>
  <c r="M6540" i="10"/>
  <c r="M6539" i="10"/>
  <c r="M6538" i="10"/>
  <c r="M6537" i="10"/>
  <c r="M6536" i="10"/>
  <c r="M6535" i="10"/>
  <c r="M6534" i="10"/>
  <c r="M6533" i="10"/>
  <c r="M6532" i="10"/>
  <c r="M6531" i="10"/>
  <c r="M6530" i="10"/>
  <c r="M6529" i="10"/>
  <c r="M6528" i="10"/>
  <c r="M6527" i="10"/>
  <c r="M6526" i="10"/>
  <c r="M6525" i="10"/>
  <c r="M6524" i="10"/>
  <c r="M6523" i="10"/>
  <c r="M6522" i="10"/>
  <c r="M6521" i="10"/>
  <c r="M6520" i="10"/>
  <c r="M6519" i="10"/>
  <c r="M6518" i="10"/>
  <c r="M6517" i="10"/>
  <c r="M6516" i="10"/>
  <c r="M6515" i="10"/>
  <c r="M6514" i="10"/>
  <c r="M6513" i="10"/>
  <c r="M6512" i="10"/>
  <c r="M6511" i="10"/>
  <c r="M6510" i="10"/>
  <c r="M6509" i="10"/>
  <c r="M6508" i="10"/>
  <c r="M6507" i="10"/>
  <c r="M6506" i="10"/>
  <c r="M6505" i="10"/>
  <c r="M6504" i="10"/>
  <c r="M6503" i="10"/>
  <c r="M6502" i="10"/>
  <c r="M6501" i="10"/>
  <c r="M6500" i="10"/>
  <c r="M6499" i="10"/>
  <c r="M6498" i="10"/>
  <c r="M6497" i="10"/>
  <c r="M6496" i="10"/>
  <c r="M6495" i="10"/>
  <c r="M6494" i="10"/>
  <c r="M6493" i="10"/>
  <c r="M6492" i="10"/>
  <c r="M6491" i="10"/>
  <c r="M6490" i="10"/>
  <c r="M6489" i="10"/>
  <c r="M6488" i="10"/>
  <c r="M6487" i="10"/>
  <c r="M6486" i="10"/>
  <c r="M6485" i="10"/>
  <c r="M6484" i="10"/>
  <c r="M6483" i="10"/>
  <c r="M6482" i="10"/>
  <c r="M6481" i="10"/>
  <c r="M6480" i="10"/>
  <c r="M6479" i="10"/>
  <c r="M6478" i="10"/>
  <c r="M6477" i="10"/>
  <c r="M6476" i="10"/>
  <c r="M6475" i="10"/>
  <c r="M6474" i="10"/>
  <c r="M6473" i="10"/>
  <c r="M6472" i="10"/>
  <c r="M6471" i="10"/>
  <c r="M6470" i="10"/>
  <c r="M6469" i="10"/>
  <c r="M6468" i="10"/>
  <c r="M6467" i="10"/>
  <c r="M6466" i="10"/>
  <c r="M6465" i="10"/>
  <c r="M6464" i="10"/>
  <c r="M6463" i="10"/>
  <c r="M6462" i="10"/>
  <c r="M6461" i="10"/>
  <c r="M6460" i="10"/>
  <c r="M6459" i="10"/>
  <c r="M6458" i="10"/>
  <c r="M6457" i="10"/>
  <c r="M6456" i="10"/>
  <c r="M6455" i="10"/>
  <c r="M6454" i="10"/>
  <c r="M6453" i="10"/>
  <c r="M6452" i="10"/>
  <c r="M6451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M6425" i="10"/>
  <c r="M6424" i="10"/>
  <c r="M6423" i="10"/>
  <c r="M6422" i="10"/>
  <c r="M6421" i="10"/>
  <c r="M6420" i="10"/>
  <c r="M6419" i="10"/>
  <c r="M6418" i="10"/>
  <c r="M6417" i="10"/>
  <c r="M6416" i="10"/>
  <c r="M6415" i="10"/>
  <c r="M6414" i="10"/>
  <c r="M6413" i="10"/>
  <c r="M6412" i="10"/>
  <c r="M6411" i="10"/>
  <c r="M6410" i="10"/>
  <c r="M6409" i="10"/>
  <c r="M6408" i="10"/>
  <c r="M6407" i="10"/>
  <c r="M6406" i="10"/>
  <c r="M6405" i="10"/>
  <c r="M6404" i="10"/>
  <c r="M6403" i="10"/>
  <c r="M6402" i="10"/>
  <c r="M6401" i="10"/>
  <c r="M6400" i="10"/>
  <c r="M6399" i="10"/>
  <c r="M6398" i="10"/>
  <c r="M6397" i="10"/>
  <c r="M6396" i="10"/>
  <c r="M6395" i="10"/>
  <c r="M6394" i="10"/>
  <c r="M6393" i="10"/>
  <c r="M6392" i="10"/>
  <c r="M6391" i="10"/>
  <c r="M6390" i="10"/>
  <c r="M6389" i="10"/>
  <c r="M6388" i="10"/>
  <c r="M6387" i="10"/>
  <c r="M6386" i="10"/>
  <c r="M6385" i="10"/>
  <c r="M6384" i="10"/>
  <c r="M6383" i="10"/>
  <c r="M6382" i="10"/>
  <c r="M6381" i="10"/>
  <c r="M6380" i="10"/>
  <c r="M6379" i="10"/>
  <c r="M6378" i="10"/>
  <c r="M6377" i="10"/>
  <c r="M6376" i="10"/>
  <c r="M6375" i="10"/>
  <c r="M6374" i="10"/>
  <c r="M6373" i="10"/>
  <c r="M6372" i="10"/>
  <c r="M6371" i="10"/>
  <c r="M6370" i="10"/>
  <c r="M6369" i="10"/>
  <c r="M6368" i="10"/>
  <c r="M6367" i="10"/>
  <c r="M6366" i="10"/>
  <c r="M6365" i="10"/>
  <c r="M6364" i="10"/>
  <c r="M6363" i="10"/>
  <c r="M6362" i="10"/>
  <c r="M6361" i="10"/>
  <c r="M6360" i="10"/>
  <c r="M6359" i="10"/>
  <c r="M6358" i="10"/>
  <c r="M6357" i="10"/>
  <c r="M6356" i="10"/>
  <c r="M6355" i="10"/>
  <c r="M6354" i="10"/>
  <c r="M6353" i="10"/>
  <c r="M6352" i="10"/>
  <c r="M6351" i="10"/>
  <c r="M6350" i="10"/>
  <c r="M6349" i="10"/>
  <c r="M6348" i="10"/>
  <c r="M6347" i="10"/>
  <c r="M6346" i="10"/>
  <c r="M6345" i="10"/>
  <c r="M6344" i="10"/>
  <c r="M6343" i="10"/>
  <c r="M6342" i="10"/>
  <c r="M6341" i="10"/>
  <c r="M6340" i="10"/>
  <c r="M6339" i="10"/>
  <c r="M6338" i="10"/>
  <c r="M6337" i="10"/>
  <c r="M6336" i="10"/>
  <c r="M6335" i="10"/>
  <c r="M6334" i="10"/>
  <c r="M6333" i="10"/>
  <c r="M6332" i="10"/>
  <c r="M6331" i="10"/>
  <c r="M6330" i="10"/>
  <c r="M6329" i="10"/>
  <c r="M6328" i="10"/>
  <c r="M6327" i="10"/>
  <c r="M6326" i="10"/>
  <c r="M6325" i="10"/>
  <c r="M6324" i="10"/>
  <c r="M6323" i="10"/>
  <c r="M6322" i="10"/>
  <c r="M6321" i="10"/>
  <c r="M6320" i="10"/>
  <c r="M6319" i="10"/>
  <c r="M6318" i="10"/>
  <c r="M6317" i="10"/>
  <c r="M6316" i="10"/>
  <c r="M6315" i="10"/>
  <c r="M6314" i="10"/>
  <c r="M6313" i="10"/>
  <c r="M6312" i="10"/>
  <c r="M6311" i="10"/>
  <c r="M6310" i="10"/>
  <c r="M6309" i="10"/>
  <c r="M6308" i="10"/>
  <c r="M6307" i="10"/>
  <c r="M6306" i="10"/>
  <c r="M6305" i="10"/>
  <c r="M6304" i="10"/>
  <c r="M6303" i="10"/>
  <c r="M6302" i="10"/>
  <c r="M6301" i="10"/>
  <c r="M6300" i="10"/>
  <c r="M6299" i="10"/>
  <c r="M6298" i="10"/>
  <c r="M6297" i="10"/>
  <c r="M6296" i="10"/>
  <c r="M6295" i="10"/>
  <c r="M6294" i="10"/>
  <c r="M6293" i="10"/>
  <c r="M6292" i="10"/>
  <c r="M6291" i="10"/>
  <c r="M6290" i="10"/>
  <c r="M6289" i="10"/>
  <c r="M6288" i="10"/>
  <c r="M6287" i="10"/>
  <c r="M6286" i="10"/>
  <c r="M6285" i="10"/>
  <c r="M6284" i="10"/>
  <c r="M6283" i="10"/>
  <c r="M6282" i="10"/>
  <c r="M6281" i="10"/>
  <c r="M6280" i="10"/>
  <c r="M6279" i="10"/>
  <c r="M6278" i="10"/>
  <c r="M6277" i="10"/>
  <c r="M6276" i="10"/>
  <c r="M6275" i="10"/>
  <c r="M6274" i="10"/>
  <c r="M6273" i="10"/>
  <c r="M6272" i="10"/>
  <c r="M6271" i="10"/>
  <c r="M6270" i="10"/>
  <c r="M6269" i="10"/>
  <c r="M6268" i="10"/>
  <c r="M6267" i="10"/>
  <c r="M6266" i="10"/>
  <c r="M6265" i="10"/>
  <c r="M6264" i="10"/>
  <c r="M6263" i="10"/>
  <c r="M6262" i="10"/>
  <c r="M6261" i="10"/>
  <c r="M6260" i="10"/>
  <c r="M6259" i="10"/>
  <c r="M6258" i="10"/>
  <c r="M6257" i="10"/>
  <c r="M6256" i="10"/>
  <c r="M6255" i="10"/>
  <c r="M6254" i="10"/>
  <c r="M6253" i="10"/>
  <c r="M6252" i="10"/>
  <c r="M6251" i="10"/>
  <c r="M6250" i="10"/>
  <c r="M6249" i="10"/>
  <c r="M6248" i="10"/>
  <c r="M6247" i="10"/>
  <c r="M6246" i="10"/>
  <c r="M6245" i="10"/>
  <c r="M6244" i="10"/>
  <c r="M6243" i="10"/>
  <c r="M6242" i="10"/>
  <c r="M6241" i="10"/>
  <c r="M6240" i="10"/>
  <c r="M6239" i="10"/>
  <c r="M6238" i="10"/>
  <c r="M6237" i="10"/>
  <c r="M6236" i="10"/>
  <c r="M6235" i="10"/>
  <c r="M6234" i="10"/>
  <c r="M6233" i="10"/>
  <c r="M6232" i="10"/>
  <c r="M6231" i="10"/>
  <c r="M6230" i="10"/>
  <c r="M6229" i="10"/>
  <c r="M6228" i="10"/>
  <c r="M6227" i="10"/>
  <c r="M6226" i="10"/>
  <c r="M6225" i="10"/>
  <c r="M6224" i="10"/>
  <c r="M6223" i="10"/>
  <c r="M6222" i="10"/>
  <c r="M6221" i="10"/>
  <c r="M6220" i="10"/>
  <c r="M6219" i="10"/>
  <c r="M6218" i="10"/>
  <c r="M6217" i="10"/>
  <c r="M6216" i="10"/>
  <c r="M6215" i="10"/>
  <c r="M6214" i="10"/>
  <c r="M6213" i="10"/>
  <c r="M6212" i="10"/>
  <c r="M6211" i="10"/>
  <c r="M6210" i="10"/>
  <c r="M6209" i="10"/>
  <c r="M6208" i="10"/>
  <c r="M6207" i="10"/>
  <c r="M6206" i="10"/>
  <c r="M6205" i="10"/>
  <c r="M6204" i="10"/>
  <c r="M6203" i="10"/>
  <c r="M6202" i="10"/>
  <c r="M6201" i="10"/>
  <c r="M6200" i="10"/>
  <c r="M6199" i="10"/>
  <c r="M6198" i="10"/>
  <c r="M6197" i="10"/>
  <c r="M6196" i="10"/>
  <c r="M6195" i="10"/>
  <c r="M6194" i="10"/>
  <c r="M6193" i="10"/>
  <c r="M6192" i="10"/>
  <c r="M6191" i="10"/>
  <c r="M6190" i="10"/>
  <c r="M6189" i="10"/>
  <c r="M6188" i="10"/>
  <c r="M6187" i="10"/>
  <c r="M6186" i="10"/>
  <c r="M6185" i="10"/>
  <c r="M6184" i="10"/>
  <c r="M6183" i="10"/>
  <c r="M6182" i="10"/>
  <c r="M6181" i="10"/>
  <c r="M6180" i="10"/>
  <c r="M6179" i="10"/>
  <c r="M6178" i="10"/>
  <c r="M6177" i="10"/>
  <c r="M6176" i="10"/>
  <c r="M6175" i="10"/>
  <c r="M6174" i="10"/>
  <c r="M6173" i="10"/>
  <c r="M6172" i="10"/>
  <c r="M6171" i="10"/>
  <c r="M6170" i="10"/>
  <c r="M6169" i="10"/>
  <c r="M6168" i="10"/>
  <c r="M6167" i="10"/>
  <c r="M6166" i="10"/>
  <c r="M6165" i="10"/>
  <c r="M6164" i="10"/>
  <c r="M6163" i="10"/>
  <c r="M6162" i="10"/>
  <c r="M6161" i="10"/>
  <c r="M6160" i="10"/>
  <c r="M6159" i="10"/>
  <c r="M6158" i="10"/>
  <c r="M6157" i="10"/>
  <c r="M6156" i="10"/>
  <c r="M6155" i="10"/>
  <c r="M6154" i="10"/>
  <c r="M6153" i="10"/>
  <c r="M6152" i="10"/>
  <c r="M6151" i="10"/>
  <c r="M6150" i="10"/>
  <c r="M6149" i="10"/>
  <c r="M6148" i="10"/>
  <c r="M6147" i="10"/>
  <c r="M6146" i="10"/>
  <c r="M6145" i="10"/>
  <c r="M6144" i="10"/>
  <c r="M6143" i="10"/>
  <c r="M6142" i="10"/>
  <c r="M6141" i="10"/>
  <c r="M6140" i="10"/>
  <c r="M6139" i="10"/>
  <c r="M6138" i="10"/>
  <c r="M6137" i="10"/>
  <c r="M6136" i="10"/>
  <c r="M6135" i="10"/>
  <c r="M6134" i="10"/>
  <c r="M6133" i="10"/>
  <c r="M6132" i="10"/>
  <c r="M6131" i="10"/>
  <c r="M6130" i="10"/>
  <c r="M6129" i="10"/>
  <c r="M6128" i="10"/>
  <c r="M6127" i="10"/>
  <c r="M6126" i="10"/>
  <c r="M6125" i="10"/>
  <c r="M6124" i="10"/>
  <c r="M6123" i="10"/>
  <c r="M6122" i="10"/>
  <c r="M6121" i="10"/>
  <c r="M6120" i="10"/>
  <c r="M6119" i="10"/>
  <c r="M6118" i="10"/>
  <c r="M6117" i="10"/>
  <c r="M6116" i="10"/>
  <c r="M6115" i="10"/>
  <c r="M6114" i="10"/>
  <c r="M6113" i="10"/>
  <c r="M6112" i="10"/>
  <c r="M6111" i="10"/>
  <c r="M6110" i="10"/>
  <c r="M6109" i="10"/>
  <c r="M6108" i="10"/>
  <c r="M6107" i="10"/>
  <c r="M6106" i="10"/>
  <c r="M6105" i="10"/>
  <c r="M6104" i="10"/>
  <c r="M6103" i="10"/>
  <c r="M6102" i="10"/>
  <c r="M6101" i="10"/>
  <c r="M6100" i="10"/>
  <c r="M6099" i="10"/>
  <c r="M6098" i="10"/>
  <c r="M6097" i="10"/>
  <c r="M6096" i="10"/>
  <c r="M6095" i="10"/>
  <c r="M6094" i="10"/>
  <c r="M6093" i="10"/>
  <c r="M6092" i="10"/>
  <c r="M6091" i="10"/>
  <c r="M6090" i="10"/>
  <c r="M6089" i="10"/>
  <c r="M6088" i="10"/>
  <c r="M6087" i="10"/>
  <c r="M6086" i="10"/>
  <c r="M6085" i="10"/>
  <c r="M6084" i="10"/>
  <c r="M6083" i="10"/>
  <c r="M6082" i="10"/>
  <c r="M6081" i="10"/>
  <c r="M6080" i="10"/>
  <c r="M6079" i="10"/>
  <c r="M6078" i="10"/>
  <c r="M6077" i="10"/>
  <c r="M6076" i="10"/>
  <c r="M6075" i="10"/>
  <c r="M6074" i="10"/>
  <c r="M6073" i="10"/>
  <c r="M6072" i="10"/>
  <c r="M6071" i="10"/>
  <c r="M6070" i="10"/>
  <c r="M6069" i="10"/>
  <c r="M6068" i="10"/>
  <c r="M6067" i="10"/>
  <c r="M6066" i="10"/>
  <c r="M6065" i="10"/>
  <c r="M6064" i="10"/>
  <c r="M6063" i="10"/>
  <c r="M6062" i="10"/>
  <c r="M6061" i="10"/>
  <c r="M6060" i="10"/>
  <c r="M6059" i="10"/>
  <c r="M6058" i="10"/>
  <c r="M6057" i="10"/>
  <c r="M6056" i="10"/>
  <c r="M6055" i="10"/>
  <c r="M6054" i="10"/>
  <c r="M6053" i="10"/>
  <c r="M6052" i="10"/>
  <c r="M6051" i="10"/>
  <c r="M6050" i="10"/>
  <c r="M6049" i="10"/>
  <c r="M6048" i="10"/>
  <c r="M6047" i="10"/>
  <c r="M6046" i="10"/>
  <c r="M6045" i="10"/>
  <c r="M6044" i="10"/>
  <c r="M6043" i="10"/>
  <c r="M6042" i="10"/>
  <c r="M6041" i="10"/>
  <c r="M6040" i="10"/>
  <c r="M6039" i="10"/>
  <c r="M6038" i="10"/>
  <c r="M6037" i="10"/>
  <c r="M6036" i="10"/>
  <c r="M6035" i="10"/>
  <c r="M6034" i="10"/>
  <c r="M6033" i="10"/>
  <c r="M6032" i="10"/>
  <c r="M6031" i="10"/>
  <c r="M6030" i="10"/>
  <c r="M6029" i="10"/>
  <c r="M6028" i="10"/>
  <c r="M6027" i="10"/>
  <c r="M6026" i="10"/>
  <c r="M6025" i="10"/>
  <c r="M6024" i="10"/>
  <c r="M6023" i="10"/>
  <c r="M6022" i="10"/>
  <c r="M6021" i="10"/>
  <c r="M6020" i="10"/>
  <c r="M6019" i="10"/>
  <c r="M6018" i="10"/>
  <c r="M6017" i="10"/>
  <c r="M6016" i="10"/>
  <c r="M6015" i="10"/>
  <c r="M6014" i="10"/>
  <c r="M6013" i="10"/>
  <c r="M6012" i="10"/>
  <c r="M6011" i="10"/>
  <c r="M6010" i="10"/>
  <c r="M6009" i="10"/>
  <c r="M6008" i="10"/>
  <c r="M6007" i="10"/>
  <c r="M6006" i="10"/>
  <c r="M6005" i="10"/>
  <c r="M6004" i="10"/>
  <c r="M6003" i="10"/>
  <c r="M6002" i="10"/>
  <c r="M6001" i="10"/>
  <c r="M6000" i="10"/>
  <c r="M5999" i="10"/>
  <c r="M5998" i="10"/>
  <c r="M5997" i="10"/>
  <c r="M5996" i="10"/>
  <c r="M5995" i="10"/>
  <c r="M5994" i="10"/>
  <c r="M5993" i="10"/>
  <c r="M5992" i="10"/>
  <c r="M5991" i="10"/>
  <c r="M5990" i="10"/>
  <c r="M5989" i="10"/>
  <c r="M5988" i="10"/>
  <c r="M5987" i="10"/>
  <c r="M5986" i="10"/>
  <c r="M5985" i="10"/>
  <c r="M5984" i="10"/>
  <c r="M5983" i="10"/>
  <c r="M5982" i="10"/>
  <c r="M5981" i="10"/>
  <c r="M5980" i="10"/>
  <c r="M5979" i="10"/>
  <c r="M5978" i="10"/>
  <c r="M5977" i="10"/>
  <c r="M5976" i="10"/>
  <c r="M5975" i="10"/>
  <c r="M5974" i="10"/>
  <c r="M5973" i="10"/>
  <c r="M5972" i="10"/>
  <c r="M5971" i="10"/>
  <c r="M5970" i="10"/>
  <c r="M5969" i="10"/>
  <c r="M5968" i="10"/>
  <c r="M5967" i="10"/>
  <c r="M5966" i="10"/>
  <c r="M5965" i="10"/>
  <c r="M5964" i="10"/>
  <c r="M5963" i="10"/>
  <c r="M5962" i="10"/>
  <c r="M5961" i="10"/>
  <c r="M5960" i="10"/>
  <c r="M5959" i="10"/>
  <c r="M5958" i="10"/>
  <c r="M5957" i="10"/>
  <c r="M5956" i="10"/>
  <c r="M5955" i="10"/>
  <c r="M5954" i="10"/>
  <c r="M5953" i="10"/>
  <c r="M5952" i="10"/>
  <c r="M5951" i="10"/>
  <c r="M5950" i="10"/>
  <c r="M5949" i="10"/>
  <c r="M5948" i="10"/>
  <c r="M5947" i="10"/>
  <c r="M5946" i="10"/>
  <c r="M5945" i="10"/>
  <c r="M5944" i="10"/>
  <c r="M5943" i="10"/>
  <c r="M5942" i="10"/>
  <c r="M5941" i="10"/>
  <c r="M5940" i="10"/>
  <c r="M5939" i="10"/>
  <c r="M5938" i="10"/>
  <c r="M5937" i="10"/>
  <c r="M5936" i="10"/>
  <c r="M5935" i="10"/>
  <c r="M5934" i="10"/>
  <c r="M5933" i="10"/>
  <c r="M5932" i="10"/>
  <c r="M5931" i="10"/>
  <c r="M5930" i="10"/>
  <c r="M5929" i="10"/>
  <c r="M5928" i="10"/>
  <c r="M5927" i="10"/>
  <c r="M5926" i="10"/>
  <c r="M5925" i="10"/>
  <c r="M5924" i="10"/>
  <c r="M5923" i="10"/>
  <c r="M5922" i="10"/>
  <c r="M5921" i="10"/>
  <c r="M5920" i="10"/>
  <c r="M5919" i="10"/>
  <c r="M5918" i="10"/>
  <c r="M5917" i="10"/>
  <c r="M5916" i="10"/>
  <c r="M5915" i="10"/>
  <c r="M5914" i="10"/>
  <c r="M5913" i="10"/>
  <c r="M5912" i="10"/>
  <c r="M5911" i="10"/>
  <c r="M5910" i="10"/>
  <c r="M5909" i="10"/>
  <c r="M5908" i="10"/>
  <c r="M5907" i="10"/>
  <c r="M5906" i="10"/>
  <c r="M5905" i="10"/>
  <c r="M5904" i="10"/>
  <c r="M5903" i="10"/>
  <c r="M5902" i="10"/>
  <c r="M5901" i="10"/>
  <c r="M5900" i="10"/>
  <c r="M5899" i="10"/>
  <c r="M5898" i="10"/>
  <c r="M5897" i="10"/>
  <c r="M5896" i="10"/>
  <c r="M5895" i="10"/>
  <c r="M5894" i="10"/>
  <c r="M5893" i="10"/>
  <c r="M5892" i="10"/>
  <c r="M5891" i="10"/>
  <c r="M5890" i="10"/>
  <c r="M5889" i="10"/>
  <c r="M5888" i="10"/>
  <c r="M5887" i="10"/>
  <c r="M5886" i="10"/>
  <c r="M5885" i="10"/>
  <c r="M5884" i="10"/>
  <c r="M5883" i="10"/>
  <c r="M5882" i="10"/>
  <c r="L5881" i="10"/>
  <c r="M5881" i="10" s="1"/>
  <c r="M5880" i="10"/>
  <c r="M5879" i="10"/>
  <c r="M5878" i="10"/>
  <c r="M5877" i="10"/>
  <c r="M5876" i="10"/>
  <c r="M5875" i="10"/>
  <c r="M5874" i="10"/>
  <c r="M5873" i="10"/>
  <c r="M5872" i="10"/>
  <c r="M5871" i="10"/>
  <c r="M5870" i="10"/>
  <c r="M5869" i="10"/>
  <c r="M5868" i="10"/>
  <c r="M5867" i="10"/>
  <c r="M5866" i="10"/>
  <c r="M5865" i="10"/>
  <c r="M5864" i="10"/>
  <c r="M5863" i="10"/>
  <c r="M5862" i="10"/>
  <c r="M5861" i="10"/>
  <c r="M5860" i="10"/>
  <c r="M5859" i="10"/>
  <c r="M5858" i="10"/>
  <c r="M5857" i="10"/>
  <c r="M5856" i="10"/>
  <c r="M5855" i="10"/>
  <c r="M5854" i="10"/>
  <c r="M5853" i="10"/>
  <c r="M5852" i="10"/>
  <c r="M5851" i="10"/>
  <c r="M5850" i="10"/>
  <c r="M5849" i="10"/>
  <c r="M5848" i="10"/>
  <c r="M5847" i="10"/>
  <c r="M5846" i="10"/>
  <c r="M5845" i="10"/>
  <c r="M5844" i="10"/>
  <c r="M5843" i="10"/>
  <c r="M5842" i="10"/>
  <c r="M5841" i="10"/>
  <c r="M5840" i="10"/>
  <c r="M5839" i="10"/>
  <c r="M5838" i="10"/>
  <c r="M5837" i="10"/>
  <c r="M5836" i="10"/>
  <c r="M5835" i="10"/>
  <c r="M5834" i="10"/>
  <c r="M5833" i="10"/>
  <c r="M5832" i="10"/>
  <c r="M5831" i="10"/>
  <c r="M5830" i="10"/>
  <c r="M5829" i="10"/>
  <c r="M5828" i="10"/>
  <c r="M5827" i="10"/>
  <c r="M5826" i="10"/>
  <c r="M5825" i="10"/>
  <c r="M5824" i="10"/>
  <c r="M5823" i="10"/>
  <c r="M5822" i="10"/>
  <c r="M5821" i="10"/>
  <c r="M5820" i="10"/>
  <c r="M5819" i="10"/>
  <c r="M5818" i="10"/>
  <c r="M5817" i="10"/>
  <c r="M5816" i="10"/>
  <c r="M5815" i="10"/>
  <c r="M5814" i="10"/>
  <c r="M5813" i="10"/>
  <c r="M5812" i="10"/>
  <c r="M5811" i="10"/>
  <c r="M5810" i="10"/>
  <c r="M5809" i="10"/>
  <c r="M5808" i="10"/>
  <c r="M5807" i="10"/>
  <c r="M5806" i="10"/>
  <c r="M5805" i="10"/>
  <c r="M5804" i="10"/>
  <c r="M5803" i="10"/>
  <c r="M5802" i="10"/>
  <c r="M5801" i="10"/>
  <c r="M5800" i="10"/>
  <c r="M5799" i="10"/>
  <c r="M5798" i="10"/>
  <c r="M5797" i="10"/>
  <c r="M5796" i="10"/>
  <c r="M5795" i="10"/>
  <c r="M5794" i="10"/>
  <c r="M5793" i="10"/>
  <c r="M5792" i="10"/>
  <c r="M5791" i="10"/>
  <c r="M5790" i="10"/>
  <c r="M5789" i="10"/>
  <c r="M5788" i="10"/>
  <c r="M5787" i="10"/>
  <c r="M5786" i="10"/>
  <c r="M5785" i="10"/>
  <c r="M5784" i="10"/>
  <c r="M5783" i="10"/>
  <c r="M5782" i="10"/>
  <c r="M5781" i="10"/>
  <c r="M5780" i="10"/>
  <c r="M5779" i="10"/>
  <c r="M5778" i="10"/>
  <c r="M5777" i="10"/>
  <c r="M5776" i="10"/>
  <c r="M5775" i="10"/>
  <c r="M5774" i="10"/>
  <c r="M5773" i="10"/>
  <c r="M5772" i="10"/>
  <c r="M5771" i="10"/>
  <c r="M5770" i="10"/>
  <c r="M5769" i="10"/>
  <c r="M5768" i="10"/>
  <c r="M5767" i="10"/>
  <c r="M5766" i="10"/>
  <c r="M5765" i="10"/>
  <c r="M5764" i="10"/>
  <c r="M5763" i="10"/>
  <c r="M5762" i="10"/>
  <c r="M5761" i="10"/>
  <c r="M5760" i="10"/>
  <c r="M5759" i="10"/>
  <c r="M5758" i="10"/>
  <c r="M5757" i="10"/>
  <c r="M5756" i="10"/>
  <c r="M5755" i="10"/>
  <c r="M5754" i="10"/>
  <c r="M5753" i="10"/>
  <c r="M5752" i="10"/>
  <c r="M5751" i="10"/>
  <c r="M5750" i="10"/>
  <c r="M5749" i="10"/>
  <c r="M5748" i="10"/>
  <c r="M5747" i="10"/>
  <c r="M5746" i="10"/>
  <c r="M5745" i="10"/>
  <c r="M5744" i="10"/>
  <c r="M5743" i="10"/>
  <c r="M5742" i="10"/>
  <c r="M5741" i="10"/>
  <c r="M5740" i="10"/>
  <c r="M5739" i="10"/>
  <c r="M5738" i="10"/>
  <c r="M5737" i="10"/>
  <c r="M5736" i="10"/>
  <c r="M5735" i="10"/>
  <c r="M5734" i="10"/>
  <c r="M5733" i="10"/>
  <c r="M5732" i="10"/>
  <c r="M5731" i="10"/>
  <c r="M5730" i="10"/>
  <c r="M5729" i="10"/>
  <c r="M5728" i="10"/>
  <c r="M5727" i="10"/>
  <c r="M5726" i="10"/>
  <c r="M5725" i="10"/>
  <c r="M5724" i="10"/>
  <c r="M5723" i="10"/>
  <c r="M5722" i="10"/>
  <c r="M5721" i="10"/>
  <c r="M5720" i="10"/>
  <c r="M5719" i="10"/>
  <c r="M5718" i="10"/>
  <c r="M5717" i="10"/>
  <c r="M5716" i="10"/>
  <c r="M5715" i="10"/>
  <c r="M5714" i="10"/>
  <c r="M5713" i="10"/>
  <c r="M5712" i="10"/>
  <c r="M5711" i="10"/>
  <c r="M5710" i="10"/>
  <c r="M5709" i="10"/>
  <c r="M5708" i="10"/>
  <c r="M5707" i="10"/>
  <c r="M5706" i="10"/>
  <c r="M5705" i="10"/>
  <c r="M5704" i="10"/>
  <c r="M5703" i="10"/>
  <c r="M5702" i="10"/>
  <c r="M5701" i="10"/>
  <c r="M5700" i="10"/>
  <c r="M5699" i="10"/>
  <c r="M5698" i="10"/>
  <c r="M5697" i="10"/>
  <c r="M5696" i="10"/>
  <c r="M5695" i="10"/>
  <c r="M5694" i="10"/>
  <c r="M5693" i="10"/>
  <c r="M5692" i="10"/>
  <c r="M5691" i="10"/>
  <c r="M5690" i="10"/>
  <c r="M5689" i="10"/>
  <c r="M5688" i="10"/>
  <c r="M5687" i="10"/>
  <c r="M5686" i="10"/>
  <c r="M5685" i="10"/>
  <c r="M5684" i="10"/>
  <c r="M5683" i="10"/>
  <c r="M5682" i="10"/>
  <c r="M5681" i="10"/>
  <c r="M5680" i="10"/>
  <c r="M5679" i="10"/>
  <c r="M5678" i="10"/>
  <c r="M5677" i="10"/>
  <c r="M5676" i="10"/>
  <c r="M5675" i="10"/>
  <c r="M5674" i="10"/>
  <c r="M5673" i="10"/>
  <c r="M5672" i="10"/>
  <c r="M5671" i="10"/>
  <c r="M5670" i="10"/>
  <c r="M5669" i="10"/>
  <c r="M5668" i="10"/>
  <c r="M5667" i="10"/>
  <c r="M5666" i="10"/>
  <c r="M5665" i="10"/>
  <c r="M5664" i="10"/>
  <c r="M5663" i="10"/>
  <c r="M5662" i="10"/>
  <c r="M5661" i="10"/>
  <c r="M5660" i="10"/>
  <c r="M5659" i="10"/>
  <c r="M5658" i="10"/>
  <c r="M5657" i="10"/>
  <c r="M5656" i="10"/>
  <c r="M5655" i="10"/>
  <c r="M5654" i="10"/>
  <c r="M5653" i="10"/>
  <c r="M5652" i="10"/>
  <c r="M5651" i="10"/>
  <c r="M5650" i="10"/>
  <c r="M5649" i="10"/>
  <c r="M5648" i="10"/>
  <c r="M5647" i="10"/>
  <c r="M5646" i="10"/>
  <c r="M5645" i="10"/>
  <c r="M5644" i="10"/>
  <c r="M5643" i="10"/>
  <c r="M5642" i="10"/>
  <c r="M5641" i="10"/>
  <c r="M5640" i="10"/>
  <c r="M5639" i="10"/>
  <c r="M5638" i="10"/>
  <c r="L5637" i="10"/>
  <c r="M5637" i="10" s="1"/>
  <c r="M5636" i="10"/>
  <c r="M5635" i="10"/>
  <c r="M5634" i="10"/>
  <c r="M5633" i="10"/>
  <c r="M5632" i="10"/>
  <c r="M5631" i="10"/>
  <c r="M5630" i="10"/>
  <c r="M5629" i="10"/>
  <c r="M5628" i="10"/>
  <c r="M5627" i="10"/>
  <c r="M5626" i="10"/>
  <c r="M5625" i="10"/>
  <c r="M5624" i="10"/>
  <c r="M5623" i="10"/>
  <c r="M5622" i="10"/>
  <c r="M5621" i="10"/>
  <c r="M5620" i="10"/>
  <c r="M5619" i="10"/>
  <c r="M5618" i="10"/>
  <c r="M5617" i="10"/>
  <c r="M5616" i="10"/>
  <c r="M5615" i="10"/>
  <c r="M5614" i="10"/>
  <c r="M5613" i="10"/>
  <c r="M5612" i="10"/>
  <c r="M5611" i="10"/>
  <c r="M5610" i="10"/>
  <c r="M5609" i="10"/>
  <c r="M5608" i="10"/>
  <c r="M5607" i="10"/>
  <c r="M5606" i="10"/>
  <c r="M5605" i="10"/>
  <c r="M5604" i="10"/>
  <c r="M5603" i="10"/>
  <c r="M5602" i="10"/>
  <c r="M5601" i="10"/>
  <c r="M5600" i="10"/>
  <c r="M5599" i="10"/>
  <c r="M5598" i="10"/>
  <c r="M5597" i="10"/>
  <c r="M5596" i="10"/>
  <c r="M5595" i="10"/>
  <c r="M5594" i="10"/>
  <c r="M5593" i="10"/>
  <c r="M5592" i="10"/>
  <c r="M5591" i="10"/>
  <c r="M5590" i="10"/>
  <c r="M5589" i="10"/>
  <c r="M5588" i="10"/>
  <c r="M5587" i="10"/>
  <c r="M5586" i="10"/>
  <c r="M5585" i="10"/>
  <c r="M5584" i="10"/>
  <c r="M5583" i="10"/>
  <c r="M5582" i="10"/>
  <c r="M5581" i="10"/>
  <c r="M5580" i="10"/>
  <c r="M5579" i="10"/>
  <c r="M5578" i="10"/>
  <c r="M5577" i="10"/>
  <c r="M5576" i="10"/>
  <c r="M5575" i="10"/>
  <c r="M5574" i="10"/>
  <c r="M5573" i="10"/>
  <c r="M5572" i="10"/>
  <c r="M5571" i="10"/>
  <c r="M5570" i="10"/>
  <c r="M5569" i="10"/>
  <c r="M5568" i="10"/>
  <c r="M5567" i="10"/>
  <c r="M5566" i="10"/>
  <c r="M5565" i="10"/>
  <c r="M5564" i="10"/>
  <c r="M5563" i="10"/>
  <c r="M5562" i="10"/>
  <c r="M5561" i="10"/>
  <c r="M5560" i="10"/>
  <c r="M5559" i="10"/>
  <c r="M5558" i="10"/>
  <c r="M5557" i="10"/>
  <c r="M5556" i="10"/>
  <c r="M5555" i="10"/>
  <c r="M5554" i="10"/>
  <c r="M5553" i="10"/>
  <c r="M5552" i="10"/>
  <c r="M5551" i="10"/>
  <c r="M5550" i="10"/>
  <c r="M5549" i="10"/>
  <c r="M5548" i="10"/>
  <c r="M5547" i="10"/>
  <c r="M5546" i="10"/>
  <c r="M5545" i="10"/>
  <c r="M5544" i="10"/>
  <c r="M5543" i="10"/>
  <c r="M5542" i="10"/>
  <c r="M5541" i="10"/>
  <c r="M5540" i="10"/>
  <c r="M5539" i="10"/>
  <c r="M5538" i="10"/>
  <c r="M5537" i="10"/>
  <c r="M5536" i="10"/>
  <c r="M5535" i="10"/>
  <c r="M5534" i="10"/>
  <c r="M5533" i="10"/>
  <c r="M5532" i="10"/>
  <c r="M5531" i="10"/>
  <c r="M5530" i="10"/>
  <c r="M5529" i="10"/>
  <c r="M5528" i="10"/>
  <c r="M5527" i="10"/>
  <c r="M5526" i="10"/>
  <c r="M5525" i="10"/>
  <c r="M5524" i="10"/>
  <c r="M5523" i="10"/>
  <c r="M5522" i="10"/>
  <c r="M5521" i="10"/>
  <c r="M5520" i="10"/>
  <c r="M5519" i="10"/>
  <c r="M5518" i="10"/>
  <c r="M5517" i="10"/>
  <c r="M5516" i="10"/>
  <c r="M5515" i="10"/>
  <c r="M5514" i="10"/>
  <c r="M5513" i="10"/>
  <c r="M5512" i="10"/>
  <c r="M5511" i="10"/>
  <c r="M5510" i="10"/>
  <c r="M5509" i="10"/>
  <c r="M5508" i="10"/>
  <c r="M5507" i="10"/>
  <c r="M5506" i="10"/>
  <c r="M5505" i="10"/>
  <c r="M5504" i="10"/>
  <c r="M5503" i="10"/>
  <c r="M5502" i="10"/>
  <c r="M5501" i="10"/>
  <c r="M5500" i="10"/>
  <c r="M5499" i="10"/>
  <c r="M5498" i="10"/>
  <c r="M5497" i="10"/>
  <c r="M5496" i="10"/>
  <c r="M5495" i="10"/>
  <c r="M5494" i="10"/>
  <c r="M5493" i="10"/>
  <c r="M5492" i="10"/>
  <c r="M5491" i="10"/>
  <c r="M5490" i="10"/>
  <c r="M5489" i="10"/>
  <c r="M5488" i="10"/>
  <c r="M5487" i="10"/>
  <c r="M5486" i="10"/>
  <c r="M5485" i="10"/>
  <c r="M5484" i="10"/>
  <c r="M5483" i="10"/>
  <c r="M5482" i="10"/>
  <c r="M5481" i="10"/>
  <c r="M5480" i="10"/>
  <c r="M5479" i="10"/>
  <c r="M5478" i="10"/>
  <c r="M5477" i="10"/>
  <c r="M5476" i="10"/>
  <c r="M5475" i="10"/>
  <c r="M5474" i="10"/>
  <c r="M5473" i="10"/>
  <c r="M5472" i="10"/>
  <c r="M5471" i="10"/>
  <c r="M5470" i="10"/>
  <c r="M5469" i="10"/>
  <c r="M5468" i="10"/>
  <c r="M5467" i="10"/>
  <c r="M5466" i="10"/>
  <c r="M5465" i="10"/>
  <c r="M5464" i="10"/>
  <c r="M5463" i="10"/>
  <c r="M5462" i="10"/>
  <c r="M5461" i="10"/>
  <c r="M5460" i="10"/>
  <c r="M5459" i="10"/>
  <c r="M5458" i="10"/>
  <c r="M5457" i="10"/>
  <c r="M5456" i="10"/>
  <c r="M5455" i="10"/>
  <c r="M5454" i="10"/>
  <c r="M5453" i="10"/>
  <c r="M5452" i="10"/>
  <c r="M5451" i="10"/>
  <c r="M5450" i="10"/>
  <c r="M5449" i="10"/>
  <c r="M5448" i="10"/>
  <c r="M5447" i="10"/>
  <c r="M5446" i="10"/>
  <c r="M5445" i="10"/>
  <c r="M5444" i="10"/>
  <c r="M5443" i="10"/>
  <c r="M5442" i="10"/>
  <c r="M5441" i="10"/>
  <c r="M5440" i="10"/>
  <c r="M5439" i="10"/>
  <c r="M5438" i="10"/>
  <c r="M5437" i="10"/>
  <c r="M5436" i="10"/>
  <c r="M5435" i="10"/>
  <c r="M5434" i="10"/>
  <c r="M5433" i="10"/>
  <c r="M5432" i="10"/>
  <c r="M5431" i="10"/>
  <c r="M5430" i="10"/>
  <c r="M5429" i="10"/>
  <c r="M5428" i="10"/>
  <c r="M5427" i="10"/>
  <c r="M5426" i="10"/>
  <c r="M5425" i="10"/>
  <c r="M5424" i="10"/>
  <c r="M5423" i="10"/>
  <c r="M5422" i="10"/>
  <c r="M5421" i="10"/>
  <c r="M5420" i="10"/>
  <c r="M5419" i="10"/>
  <c r="M5418" i="10"/>
  <c r="M5417" i="10"/>
  <c r="M5416" i="10"/>
  <c r="M5415" i="10"/>
  <c r="M5414" i="10"/>
  <c r="M5413" i="10"/>
  <c r="M5412" i="10"/>
  <c r="M5411" i="10"/>
  <c r="M5410" i="10"/>
  <c r="M5409" i="10"/>
  <c r="M5408" i="10"/>
  <c r="M5407" i="10"/>
  <c r="M5406" i="10"/>
  <c r="M5405" i="10"/>
  <c r="M5404" i="10"/>
  <c r="M5403" i="10"/>
  <c r="M5402" i="10"/>
  <c r="M5401" i="10"/>
  <c r="M5400" i="10"/>
  <c r="M5399" i="10"/>
  <c r="M5398" i="10"/>
  <c r="M5397" i="10"/>
  <c r="M5396" i="10"/>
  <c r="M5395" i="10"/>
  <c r="M5394" i="10"/>
  <c r="M5393" i="10"/>
  <c r="M5392" i="10"/>
  <c r="M5391" i="10"/>
  <c r="M5390" i="10"/>
  <c r="M5389" i="10"/>
  <c r="M5388" i="10"/>
  <c r="M5387" i="10"/>
  <c r="M5386" i="10"/>
  <c r="M5385" i="10"/>
  <c r="M5384" i="10"/>
  <c r="M5383" i="10"/>
  <c r="M5382" i="10"/>
  <c r="M5381" i="10"/>
  <c r="M5380" i="10"/>
  <c r="M5379" i="10"/>
  <c r="M5378" i="10"/>
  <c r="M5377" i="10"/>
  <c r="M5376" i="10"/>
  <c r="M5375" i="10"/>
  <c r="M5374" i="10"/>
  <c r="M5373" i="10"/>
  <c r="M5372" i="10"/>
  <c r="M5371" i="10"/>
  <c r="M5370" i="10"/>
  <c r="M5369" i="10"/>
  <c r="M5368" i="10"/>
  <c r="M5367" i="10"/>
  <c r="M5366" i="10"/>
  <c r="M5365" i="10"/>
  <c r="M5364" i="10"/>
  <c r="M5363" i="10"/>
  <c r="M5362" i="10"/>
  <c r="M5361" i="10"/>
  <c r="M5360" i="10"/>
  <c r="M5359" i="10"/>
  <c r="M5358" i="10"/>
  <c r="M5357" i="10"/>
  <c r="M5356" i="10"/>
  <c r="M5355" i="10"/>
  <c r="M5354" i="10"/>
  <c r="M5353" i="10"/>
  <c r="M5352" i="10"/>
  <c r="M5351" i="10"/>
  <c r="M5350" i="10"/>
  <c r="M5349" i="10"/>
  <c r="M5348" i="10"/>
  <c r="M5347" i="10"/>
  <c r="M5346" i="10"/>
  <c r="M5345" i="10"/>
  <c r="M5344" i="10"/>
  <c r="M5343" i="10"/>
  <c r="M5342" i="10"/>
  <c r="M5341" i="10"/>
  <c r="M5340" i="10"/>
  <c r="M5339" i="10"/>
  <c r="M5338" i="10"/>
  <c r="M5337" i="10"/>
  <c r="M5336" i="10"/>
  <c r="M5335" i="10"/>
  <c r="M5334" i="10"/>
  <c r="M5333" i="10"/>
  <c r="M5332" i="10"/>
  <c r="M5331" i="10"/>
  <c r="M5330" i="10"/>
  <c r="M5329" i="10"/>
  <c r="M5328" i="10"/>
  <c r="L5327" i="10"/>
  <c r="M5327" i="10" s="1"/>
  <c r="L5326" i="10"/>
  <c r="M5326" i="10" s="1"/>
  <c r="M5325" i="10"/>
  <c r="M5324" i="10"/>
  <c r="M5323" i="10"/>
  <c r="M5322" i="10"/>
  <c r="M5321" i="10"/>
  <c r="M5320" i="10"/>
  <c r="M5319" i="10"/>
  <c r="M5318" i="10"/>
  <c r="M5317" i="10"/>
  <c r="M5316" i="10"/>
  <c r="M5315" i="10"/>
  <c r="M5314" i="10"/>
  <c r="M5313" i="10"/>
  <c r="M5312" i="10"/>
  <c r="M5311" i="10"/>
  <c r="M5310" i="10"/>
  <c r="M5309" i="10"/>
  <c r="M5308" i="10"/>
  <c r="M5307" i="10"/>
  <c r="M5306" i="10"/>
  <c r="M5305" i="10"/>
  <c r="M5304" i="10"/>
  <c r="M5303" i="10"/>
  <c r="M5302" i="10"/>
  <c r="M5301" i="10"/>
  <c r="M5300" i="10"/>
  <c r="M5299" i="10"/>
  <c r="M5298" i="10"/>
  <c r="M5297" i="10"/>
  <c r="M5296" i="10"/>
  <c r="M5295" i="10"/>
  <c r="M5294" i="10"/>
  <c r="M5293" i="10"/>
  <c r="M5292" i="10"/>
  <c r="M5291" i="10"/>
  <c r="M5290" i="10"/>
  <c r="M5289" i="10"/>
  <c r="M5288" i="10"/>
  <c r="M5287" i="10"/>
  <c r="M5286" i="10"/>
  <c r="M5285" i="10"/>
  <c r="M5284" i="10"/>
  <c r="M5283" i="10"/>
  <c r="M5282" i="10"/>
  <c r="M5281" i="10"/>
  <c r="M5280" i="10"/>
  <c r="M5279" i="10"/>
  <c r="M5278" i="10"/>
  <c r="M5277" i="10"/>
  <c r="M5276" i="10"/>
  <c r="M5275" i="10"/>
  <c r="M5274" i="10"/>
  <c r="M5273" i="10"/>
  <c r="M5272" i="10"/>
  <c r="M5271" i="10"/>
  <c r="M5270" i="10"/>
  <c r="M5269" i="10"/>
  <c r="M5268" i="10"/>
  <c r="M5267" i="10"/>
  <c r="M5266" i="10"/>
  <c r="M5265" i="10"/>
  <c r="M5264" i="10"/>
  <c r="M5263" i="10"/>
  <c r="M5262" i="10"/>
  <c r="M5261" i="10"/>
  <c r="M5260" i="10"/>
  <c r="M5259" i="10"/>
  <c r="M5258" i="10"/>
  <c r="M5257" i="10"/>
  <c r="M5256" i="10"/>
  <c r="M5255" i="10"/>
  <c r="M5254" i="10"/>
  <c r="M5253" i="10"/>
  <c r="M5252" i="10"/>
  <c r="M5251" i="10"/>
  <c r="M5250" i="10"/>
  <c r="M5249" i="10"/>
  <c r="M5248" i="10"/>
  <c r="M5247" i="10"/>
  <c r="M5246" i="10"/>
  <c r="M5245" i="10"/>
  <c r="M5244" i="10"/>
  <c r="M5243" i="10"/>
  <c r="M5242" i="10"/>
  <c r="M5241" i="10"/>
  <c r="M5240" i="10"/>
  <c r="M5239" i="10"/>
  <c r="M5238" i="10"/>
  <c r="M5237" i="10"/>
  <c r="M5236" i="10"/>
  <c r="M5235" i="10"/>
  <c r="M5234" i="10"/>
  <c r="M5233" i="10"/>
  <c r="M5232" i="10"/>
  <c r="M5231" i="10"/>
  <c r="M5230" i="10"/>
  <c r="M5229" i="10"/>
  <c r="M5228" i="10"/>
  <c r="M5227" i="10"/>
  <c r="M5226" i="10"/>
  <c r="M5225" i="10"/>
  <c r="M5224" i="10"/>
  <c r="M5223" i="10"/>
  <c r="M5222" i="10"/>
  <c r="M5221" i="10"/>
  <c r="M5220" i="10"/>
  <c r="M5219" i="10"/>
  <c r="M5218" i="10"/>
  <c r="M5217" i="10"/>
  <c r="M5216" i="10"/>
  <c r="M5215" i="10"/>
  <c r="M5214" i="10"/>
  <c r="M5213" i="10"/>
  <c r="M5212" i="10"/>
  <c r="M5211" i="10"/>
  <c r="M5210" i="10"/>
  <c r="M5209" i="10"/>
  <c r="M5208" i="10"/>
  <c r="M5207" i="10"/>
  <c r="M5206" i="10"/>
  <c r="M5205" i="10"/>
  <c r="M5204" i="10"/>
  <c r="M5203" i="10"/>
  <c r="M5202" i="10"/>
  <c r="M5201" i="10"/>
  <c r="M5200" i="10"/>
  <c r="M5199" i="10"/>
  <c r="M5198" i="10"/>
  <c r="M5197" i="10"/>
  <c r="M5196" i="10"/>
  <c r="M5195" i="10"/>
  <c r="M5194" i="10"/>
  <c r="M5193" i="10"/>
  <c r="M5192" i="10"/>
  <c r="M5191" i="10"/>
  <c r="M5190" i="10"/>
  <c r="M5189" i="10"/>
  <c r="M5188" i="10"/>
  <c r="M5187" i="10"/>
  <c r="M5186" i="10"/>
  <c r="M5185" i="10"/>
  <c r="M5184" i="10"/>
  <c r="M5183" i="10"/>
  <c r="M5182" i="10"/>
  <c r="M5181" i="10"/>
  <c r="M5180" i="10"/>
  <c r="M5179" i="10"/>
  <c r="M5178" i="10"/>
  <c r="M5177" i="10"/>
  <c r="M5176" i="10"/>
  <c r="M5175" i="10"/>
  <c r="M5174" i="10"/>
  <c r="M5173" i="10"/>
  <c r="M5172" i="10"/>
  <c r="M5171" i="10"/>
  <c r="M5170" i="10"/>
  <c r="M5169" i="10"/>
  <c r="M5168" i="10"/>
  <c r="M5167" i="10"/>
  <c r="M5166" i="10"/>
  <c r="M5165" i="10"/>
  <c r="M5164" i="10"/>
  <c r="M5163" i="10"/>
  <c r="M5162" i="10"/>
  <c r="M5161" i="10"/>
  <c r="M5160" i="10"/>
  <c r="M5159" i="10"/>
  <c r="M5158" i="10"/>
  <c r="M5157" i="10"/>
  <c r="M5156" i="10"/>
  <c r="M5155" i="10"/>
  <c r="M5154" i="10"/>
  <c r="M5153" i="10"/>
  <c r="M5152" i="10"/>
  <c r="M5151" i="10"/>
  <c r="M5150" i="10"/>
  <c r="M5149" i="10"/>
  <c r="M5148" i="10"/>
  <c r="M5147" i="10"/>
  <c r="M5146" i="10"/>
  <c r="M5145" i="10"/>
  <c r="M5144" i="10"/>
  <c r="M5143" i="10"/>
  <c r="M5142" i="10"/>
  <c r="M5141" i="10"/>
  <c r="M5140" i="10"/>
  <c r="M5139" i="10"/>
  <c r="M5138" i="10"/>
  <c r="M5137" i="10"/>
  <c r="M5136" i="10"/>
  <c r="M5135" i="10"/>
  <c r="M5134" i="10"/>
  <c r="M5133" i="10"/>
  <c r="M5132" i="10"/>
  <c r="M5131" i="10"/>
  <c r="M5130" i="10"/>
  <c r="M5129" i="10"/>
  <c r="M5128" i="10"/>
  <c r="M5127" i="10"/>
  <c r="M5126" i="10"/>
  <c r="M5125" i="10"/>
  <c r="M5124" i="10"/>
  <c r="M5123" i="10"/>
  <c r="M5122" i="10"/>
  <c r="M5121" i="10"/>
  <c r="M5120" i="10"/>
  <c r="M5119" i="10"/>
  <c r="M5118" i="10"/>
  <c r="M5117" i="10"/>
  <c r="M5116" i="10"/>
  <c r="M5115" i="10"/>
  <c r="M5114" i="10"/>
  <c r="M5113" i="10"/>
  <c r="M5112" i="10"/>
  <c r="M5111" i="10"/>
  <c r="M5110" i="10"/>
  <c r="M5109" i="10"/>
  <c r="M5108" i="10"/>
  <c r="M5107" i="10"/>
  <c r="M5106" i="10"/>
  <c r="M5105" i="10"/>
  <c r="M5104" i="10"/>
  <c r="M5103" i="10"/>
  <c r="M5102" i="10"/>
  <c r="M5101" i="10"/>
  <c r="M5100" i="10"/>
  <c r="M5099" i="10"/>
  <c r="M5098" i="10"/>
  <c r="M5097" i="10"/>
  <c r="M5096" i="10"/>
  <c r="M5095" i="10"/>
  <c r="M5094" i="10"/>
  <c r="M5093" i="10"/>
  <c r="M5092" i="10"/>
  <c r="M5091" i="10"/>
  <c r="M5090" i="10"/>
  <c r="M5089" i="10"/>
  <c r="M5088" i="10"/>
  <c r="M5087" i="10"/>
  <c r="M5086" i="10"/>
  <c r="M5085" i="10"/>
  <c r="M5084" i="10"/>
  <c r="M5083" i="10"/>
  <c r="M5082" i="10"/>
  <c r="M5081" i="10"/>
  <c r="M5080" i="10"/>
  <c r="M5079" i="10"/>
  <c r="M5078" i="10"/>
  <c r="M5077" i="10"/>
  <c r="M5076" i="10"/>
  <c r="M5075" i="10"/>
  <c r="M5074" i="10"/>
  <c r="M5073" i="10"/>
  <c r="M5072" i="10"/>
  <c r="M5071" i="10"/>
  <c r="M5070" i="10"/>
  <c r="M5069" i="10"/>
  <c r="M5068" i="10"/>
  <c r="M5067" i="10"/>
  <c r="M5066" i="10"/>
  <c r="M5065" i="10"/>
  <c r="M5064" i="10"/>
  <c r="M5063" i="10"/>
  <c r="M5062" i="10"/>
  <c r="M5061" i="10"/>
  <c r="M5060" i="10"/>
  <c r="M5059" i="10"/>
  <c r="M5058" i="10"/>
  <c r="M5057" i="10"/>
  <c r="M5056" i="10"/>
  <c r="M5055" i="10"/>
  <c r="M5054" i="10"/>
  <c r="M5053" i="10"/>
  <c r="M5052" i="10"/>
  <c r="M5051" i="10"/>
  <c r="M5050" i="10"/>
  <c r="M5049" i="10"/>
  <c r="M5048" i="10"/>
  <c r="M5047" i="10"/>
  <c r="M5046" i="10"/>
  <c r="M5045" i="10"/>
  <c r="M5044" i="10"/>
  <c r="M5043" i="10"/>
  <c r="M5042" i="10"/>
  <c r="M5041" i="10"/>
  <c r="M5040" i="10"/>
  <c r="M5039" i="10"/>
  <c r="M5038" i="10"/>
  <c r="M5037" i="10"/>
  <c r="M5036" i="10"/>
  <c r="M5035" i="10"/>
  <c r="M5034" i="10"/>
  <c r="M5033" i="10"/>
  <c r="M5032" i="10"/>
  <c r="M5031" i="10"/>
  <c r="M5030" i="10"/>
  <c r="M5029" i="10"/>
  <c r="M5028" i="10"/>
  <c r="M5027" i="10"/>
  <c r="M5026" i="10"/>
  <c r="M5025" i="10"/>
  <c r="M5024" i="10"/>
  <c r="M5023" i="10"/>
  <c r="M5022" i="10"/>
  <c r="M5021" i="10"/>
  <c r="M5020" i="10"/>
  <c r="M5019" i="10"/>
  <c r="M5018" i="10"/>
  <c r="M5017" i="10"/>
  <c r="M5016" i="10"/>
  <c r="M5015" i="10"/>
  <c r="M5014" i="10"/>
  <c r="M5013" i="10"/>
  <c r="M5012" i="10"/>
  <c r="M5011" i="10"/>
  <c r="M5010" i="10"/>
  <c r="M5009" i="10"/>
  <c r="M5008" i="10"/>
  <c r="M5007" i="10"/>
  <c r="M5006" i="10"/>
  <c r="M5005" i="10"/>
  <c r="M5004" i="10"/>
  <c r="M5003" i="10"/>
  <c r="M5002" i="10"/>
  <c r="M5001" i="10"/>
  <c r="M5000" i="10"/>
  <c r="M4999" i="10"/>
  <c r="M4998" i="10"/>
  <c r="M4997" i="10"/>
  <c r="M4996" i="10"/>
  <c r="M4995" i="10"/>
  <c r="M4994" i="10"/>
  <c r="M4993" i="10"/>
  <c r="M4992" i="10"/>
  <c r="M4991" i="10"/>
  <c r="M4990" i="10"/>
  <c r="M4989" i="10"/>
  <c r="M4988" i="10"/>
  <c r="M4987" i="10"/>
  <c r="M4986" i="10"/>
  <c r="M4985" i="10"/>
  <c r="M4984" i="10"/>
  <c r="M4983" i="10"/>
  <c r="M4982" i="10"/>
  <c r="M4981" i="10"/>
  <c r="M4980" i="10"/>
  <c r="M4979" i="10"/>
  <c r="M4978" i="10"/>
  <c r="M4977" i="10"/>
  <c r="M4976" i="10"/>
  <c r="M4975" i="10"/>
  <c r="M4974" i="10"/>
  <c r="M4973" i="10"/>
  <c r="M4972" i="10"/>
  <c r="M4971" i="10"/>
  <c r="M4970" i="10"/>
  <c r="M4969" i="10"/>
  <c r="M4968" i="10"/>
  <c r="M4967" i="10"/>
  <c r="M4966" i="10"/>
  <c r="M4965" i="10"/>
  <c r="M4964" i="10"/>
  <c r="M4963" i="10"/>
  <c r="M4962" i="10"/>
  <c r="M4961" i="10"/>
  <c r="M4960" i="10"/>
  <c r="M4959" i="10"/>
  <c r="M4958" i="10"/>
  <c r="M4957" i="10"/>
  <c r="M4956" i="10"/>
  <c r="M4955" i="10"/>
  <c r="M4954" i="10"/>
  <c r="M4953" i="10"/>
  <c r="M4952" i="10"/>
  <c r="M4951" i="10"/>
  <c r="M4950" i="10"/>
  <c r="M4949" i="10"/>
  <c r="M4948" i="10"/>
  <c r="M4947" i="10"/>
  <c r="M4946" i="10"/>
  <c r="M4945" i="10"/>
  <c r="M4944" i="10"/>
  <c r="M4943" i="10"/>
  <c r="M4942" i="10"/>
  <c r="M4941" i="10"/>
  <c r="M4940" i="10"/>
  <c r="M4939" i="10"/>
  <c r="M4938" i="10"/>
  <c r="M4937" i="10"/>
  <c r="M4936" i="10"/>
  <c r="M4935" i="10"/>
  <c r="M4934" i="10"/>
  <c r="M4933" i="10"/>
  <c r="M4932" i="10"/>
  <c r="M4931" i="10"/>
  <c r="M4930" i="10"/>
  <c r="M4929" i="10"/>
  <c r="M4928" i="10"/>
  <c r="M4927" i="10"/>
  <c r="M4926" i="10"/>
  <c r="M4925" i="10"/>
  <c r="M4924" i="10"/>
  <c r="M4923" i="10"/>
  <c r="M4922" i="10"/>
  <c r="M4921" i="10"/>
  <c r="M4920" i="10"/>
  <c r="M4919" i="10"/>
  <c r="M4918" i="10"/>
  <c r="M4917" i="10"/>
  <c r="M4916" i="10"/>
  <c r="M4915" i="10"/>
  <c r="M4914" i="10"/>
  <c r="M4913" i="10"/>
  <c r="M4912" i="10"/>
  <c r="M4911" i="10"/>
  <c r="M4910" i="10"/>
  <c r="M4909" i="10"/>
  <c r="M4908" i="10"/>
  <c r="M4907" i="10"/>
  <c r="M4906" i="10"/>
  <c r="M4905" i="10"/>
  <c r="M4904" i="10"/>
  <c r="M4903" i="10"/>
  <c r="M4902" i="10"/>
  <c r="M4901" i="10"/>
  <c r="M4900" i="10"/>
  <c r="M4899" i="10"/>
  <c r="M4898" i="10"/>
  <c r="M4897" i="10"/>
  <c r="M4896" i="10"/>
  <c r="M4895" i="10"/>
  <c r="M4894" i="10"/>
  <c r="M4893" i="10"/>
  <c r="M4892" i="10"/>
  <c r="M4891" i="10"/>
  <c r="M4890" i="10"/>
  <c r="M4889" i="10"/>
  <c r="M4888" i="10"/>
  <c r="M4887" i="10"/>
  <c r="M4886" i="10"/>
  <c r="M4885" i="10"/>
  <c r="M4884" i="10"/>
  <c r="M4883" i="10"/>
  <c r="M4882" i="10"/>
  <c r="M4881" i="10"/>
  <c r="M4880" i="10"/>
  <c r="M4879" i="10"/>
  <c r="M4878" i="10"/>
  <c r="M4877" i="10"/>
  <c r="M4876" i="10"/>
  <c r="M4875" i="10"/>
  <c r="M4874" i="10"/>
  <c r="M4873" i="10"/>
  <c r="M4872" i="10"/>
  <c r="M4871" i="10"/>
  <c r="M4870" i="10"/>
  <c r="M4869" i="10"/>
  <c r="M4868" i="10"/>
  <c r="M4867" i="10"/>
  <c r="M4866" i="10"/>
  <c r="M4865" i="10"/>
  <c r="M4864" i="10"/>
  <c r="M4863" i="10"/>
  <c r="M4862" i="10"/>
  <c r="M4861" i="10"/>
  <c r="M4860" i="10"/>
  <c r="M4859" i="10"/>
  <c r="M4858" i="10"/>
  <c r="M4857" i="10"/>
  <c r="M4856" i="10"/>
  <c r="M4855" i="10"/>
  <c r="M4854" i="10"/>
  <c r="M4853" i="10"/>
  <c r="M4852" i="10"/>
  <c r="M4851" i="10"/>
  <c r="M4850" i="10"/>
  <c r="M4849" i="10"/>
  <c r="M4848" i="10"/>
  <c r="M4847" i="10"/>
  <c r="M4846" i="10"/>
  <c r="M4845" i="10"/>
  <c r="M4844" i="10"/>
  <c r="M4843" i="10"/>
  <c r="M4842" i="10"/>
  <c r="M4841" i="10"/>
  <c r="M4840" i="10"/>
  <c r="M4839" i="10"/>
  <c r="M4838" i="10"/>
  <c r="M4837" i="10"/>
  <c r="M4836" i="10"/>
  <c r="M4835" i="10"/>
  <c r="M4834" i="10"/>
  <c r="M4833" i="10"/>
  <c r="M4832" i="10"/>
  <c r="M4831" i="10"/>
  <c r="M4830" i="10"/>
  <c r="M4829" i="10"/>
  <c r="M4828" i="10"/>
  <c r="M4827" i="10"/>
  <c r="M4826" i="10"/>
  <c r="M4825" i="10"/>
  <c r="M4824" i="10"/>
  <c r="M4823" i="10"/>
  <c r="M4822" i="10"/>
  <c r="M4821" i="10"/>
  <c r="M4820" i="10"/>
  <c r="M4819" i="10"/>
  <c r="M4818" i="10"/>
  <c r="M4817" i="10"/>
  <c r="M4816" i="10"/>
  <c r="M4815" i="10"/>
  <c r="M4814" i="10"/>
  <c r="M4813" i="10"/>
  <c r="M4812" i="10"/>
  <c r="M4811" i="10"/>
  <c r="M4810" i="10"/>
  <c r="M4809" i="10"/>
  <c r="M4808" i="10"/>
  <c r="M4807" i="10"/>
  <c r="M4806" i="10"/>
  <c r="M4805" i="10"/>
  <c r="M4804" i="10"/>
  <c r="M4803" i="10"/>
  <c r="M4802" i="10"/>
  <c r="M4801" i="10"/>
  <c r="M4800" i="10"/>
  <c r="M4799" i="10"/>
  <c r="M4798" i="10"/>
  <c r="M4797" i="10"/>
  <c r="M4796" i="10"/>
  <c r="M4795" i="10"/>
  <c r="M4794" i="10"/>
  <c r="M4793" i="10"/>
  <c r="M4792" i="10"/>
  <c r="M4791" i="10"/>
  <c r="M4790" i="10"/>
  <c r="M4789" i="10"/>
  <c r="M4788" i="10"/>
  <c r="M4787" i="10"/>
  <c r="M4786" i="10"/>
  <c r="M4785" i="10"/>
  <c r="M4784" i="10"/>
  <c r="M4783" i="10"/>
  <c r="M4782" i="10"/>
  <c r="M4781" i="10"/>
  <c r="M4780" i="10"/>
  <c r="M4779" i="10"/>
  <c r="M4778" i="10"/>
  <c r="M4777" i="10"/>
  <c r="M4776" i="10"/>
  <c r="M4775" i="10"/>
  <c r="M4774" i="10"/>
  <c r="M4773" i="10"/>
  <c r="M4772" i="10"/>
  <c r="M4771" i="10"/>
  <c r="M4770" i="10"/>
  <c r="M4769" i="10"/>
  <c r="M4768" i="10"/>
  <c r="M4767" i="10"/>
  <c r="M4766" i="10"/>
  <c r="M4765" i="10"/>
  <c r="M4764" i="10"/>
  <c r="M4763" i="10"/>
  <c r="M4762" i="10"/>
  <c r="M4761" i="10"/>
  <c r="M4760" i="10"/>
  <c r="M4759" i="10"/>
  <c r="M4758" i="10"/>
  <c r="M4757" i="10"/>
  <c r="M4756" i="10"/>
  <c r="M4755" i="10"/>
  <c r="M4754" i="10"/>
  <c r="M4753" i="10"/>
  <c r="M4752" i="10"/>
  <c r="M4751" i="10"/>
  <c r="M4750" i="10"/>
  <c r="M4749" i="10"/>
  <c r="M4748" i="10"/>
  <c r="M4747" i="10"/>
  <c r="M4746" i="10"/>
  <c r="M4745" i="10"/>
  <c r="M4744" i="10"/>
  <c r="M4743" i="10"/>
  <c r="M4742" i="10"/>
  <c r="M4741" i="10"/>
  <c r="M4740" i="10"/>
  <c r="M4739" i="10"/>
  <c r="M4738" i="10"/>
  <c r="M4737" i="10"/>
  <c r="M4736" i="10"/>
  <c r="M4735" i="10"/>
  <c r="M4734" i="10"/>
  <c r="M4733" i="10"/>
  <c r="M4732" i="10"/>
  <c r="M4731" i="10"/>
  <c r="M4730" i="10"/>
  <c r="M4729" i="10"/>
  <c r="M4728" i="10"/>
  <c r="M4727" i="10"/>
  <c r="M4726" i="10"/>
  <c r="M4725" i="10"/>
  <c r="M4724" i="10"/>
  <c r="M4723" i="10"/>
  <c r="M4722" i="10"/>
  <c r="M4721" i="10"/>
  <c r="M4720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4" i="10"/>
  <c r="M4693" i="10"/>
  <c r="M4692" i="10"/>
  <c r="M4691" i="10"/>
  <c r="M4690" i="10"/>
  <c r="M4689" i="10"/>
  <c r="M4688" i="10"/>
  <c r="M4687" i="10"/>
  <c r="M4686" i="10"/>
  <c r="M4685" i="10"/>
  <c r="M4684" i="10"/>
  <c r="M4683" i="10"/>
  <c r="M4682" i="10"/>
  <c r="M4681" i="10"/>
  <c r="M4680" i="10"/>
  <c r="M4679" i="10"/>
  <c r="M4678" i="10"/>
  <c r="M4677" i="10"/>
  <c r="M4676" i="10"/>
  <c r="M4675" i="10"/>
  <c r="M4674" i="10"/>
  <c r="M4673" i="10"/>
  <c r="M4672" i="10"/>
  <c r="M4671" i="10"/>
  <c r="M4670" i="10"/>
  <c r="M4669" i="10"/>
  <c r="M4668" i="10"/>
  <c r="M4667" i="10"/>
  <c r="M4666" i="10"/>
  <c r="M4665" i="10"/>
  <c r="M4664" i="10"/>
  <c r="M4663" i="10"/>
  <c r="M4662" i="10"/>
  <c r="M4661" i="10"/>
  <c r="M4660" i="10"/>
  <c r="M4659" i="10"/>
  <c r="M4658" i="10"/>
  <c r="M4657" i="10"/>
  <c r="M4656" i="10"/>
  <c r="M4655" i="10"/>
  <c r="M4654" i="10"/>
  <c r="M4653" i="10"/>
  <c r="M4652" i="10"/>
  <c r="M4651" i="10"/>
  <c r="M4650" i="10"/>
  <c r="M4649" i="10"/>
  <c r="M4648" i="10"/>
  <c r="M4647" i="10"/>
  <c r="M4646" i="10"/>
  <c r="M4645" i="10"/>
  <c r="M4644" i="10"/>
  <c r="M4643" i="10"/>
  <c r="M4642" i="10"/>
  <c r="M4641" i="10"/>
  <c r="M4640" i="10"/>
  <c r="M4639" i="10"/>
  <c r="M4638" i="10"/>
  <c r="M4637" i="10"/>
  <c r="M4636" i="10"/>
  <c r="M4635" i="10"/>
  <c r="M4634" i="10"/>
  <c r="M4633" i="10"/>
  <c r="M4632" i="10"/>
  <c r="M4631" i="10"/>
  <c r="M4630" i="10"/>
  <c r="M4629" i="10"/>
  <c r="M4628" i="10"/>
  <c r="M4627" i="10"/>
  <c r="M4626" i="10"/>
  <c r="M4625" i="10"/>
  <c r="M4624" i="10"/>
  <c r="M4623" i="10"/>
  <c r="M4622" i="10"/>
  <c r="M4621" i="10"/>
  <c r="M4620" i="10"/>
  <c r="M4619" i="10"/>
  <c r="M4618" i="10"/>
  <c r="M4617" i="10"/>
  <c r="M4616" i="10"/>
  <c r="M4615" i="10"/>
  <c r="M4614" i="10"/>
  <c r="M4613" i="10"/>
  <c r="M4612" i="10"/>
  <c r="M4611" i="10"/>
  <c r="M4610" i="10"/>
  <c r="M4609" i="10"/>
  <c r="M4608" i="10"/>
  <c r="M4607" i="10"/>
  <c r="M4606" i="10"/>
  <c r="M4605" i="10"/>
  <c r="M4604" i="10"/>
  <c r="M4603" i="10"/>
  <c r="M4602" i="10"/>
  <c r="M4601" i="10"/>
  <c r="M4600" i="10"/>
  <c r="M4599" i="10"/>
  <c r="M4598" i="10"/>
  <c r="M4597" i="10"/>
  <c r="M4596" i="10"/>
  <c r="M4595" i="10"/>
  <c r="M4594" i="10"/>
  <c r="M4593" i="10"/>
  <c r="M4592" i="10"/>
  <c r="M4591" i="10"/>
  <c r="M4590" i="10"/>
  <c r="M4589" i="10"/>
  <c r="M4588" i="10"/>
  <c r="M4587" i="10"/>
  <c r="M4586" i="10"/>
  <c r="M4585" i="10"/>
  <c r="M4584" i="10"/>
  <c r="M4583" i="10"/>
  <c r="M4582" i="10"/>
  <c r="M4581" i="10"/>
  <c r="M4580" i="10"/>
  <c r="M4579" i="10"/>
  <c r="M4578" i="10"/>
  <c r="M4577" i="10"/>
  <c r="M4576" i="10"/>
  <c r="M4575" i="10"/>
  <c r="M4574" i="10"/>
  <c r="M4573" i="10"/>
  <c r="M4572" i="10"/>
  <c r="M4571" i="10"/>
  <c r="M4570" i="10"/>
  <c r="M4569" i="10"/>
  <c r="M4568" i="10"/>
  <c r="M4567" i="10"/>
  <c r="M4566" i="10"/>
  <c r="M4565" i="10"/>
  <c r="M4564" i="10"/>
  <c r="M4563" i="10"/>
  <c r="M4562" i="10"/>
  <c r="M4561" i="10"/>
  <c r="M4560" i="10"/>
  <c r="M4559" i="10"/>
  <c r="M4558" i="10"/>
  <c r="M4557" i="10"/>
  <c r="M4556" i="10"/>
  <c r="M4555" i="10"/>
  <c r="M4554" i="10"/>
  <c r="M4553" i="10"/>
  <c r="M4552" i="10"/>
  <c r="M4551" i="10"/>
  <c r="M4550" i="10"/>
  <c r="M4549" i="10"/>
  <c r="M4548" i="10"/>
  <c r="M4547" i="10"/>
  <c r="M4546" i="10"/>
  <c r="M4545" i="10"/>
  <c r="M4544" i="10"/>
  <c r="M4543" i="10"/>
  <c r="M4542" i="10"/>
  <c r="M4541" i="10"/>
  <c r="M4540" i="10"/>
  <c r="M4539" i="10"/>
  <c r="M4538" i="10"/>
  <c r="M4537" i="10"/>
  <c r="M4536" i="10"/>
  <c r="M4535" i="10"/>
  <c r="M4534" i="10"/>
  <c r="M4533" i="10"/>
  <c r="M4532" i="10"/>
  <c r="M4531" i="10"/>
  <c r="M4530" i="10"/>
  <c r="M4529" i="10"/>
  <c r="M4528" i="10"/>
  <c r="M4527" i="10"/>
  <c r="M4526" i="10"/>
  <c r="M4525" i="10"/>
  <c r="M4524" i="10"/>
  <c r="M4523" i="10"/>
  <c r="M4522" i="10"/>
  <c r="M4521" i="10"/>
  <c r="M4520" i="10"/>
  <c r="M4519" i="10"/>
  <c r="M4518" i="10"/>
  <c r="M4517" i="10"/>
  <c r="M4516" i="10"/>
  <c r="M4515" i="10"/>
  <c r="M4514" i="10"/>
  <c r="M4513" i="10"/>
  <c r="M4512" i="10"/>
  <c r="M4511" i="10"/>
  <c r="M4510" i="10"/>
  <c r="M4509" i="10"/>
  <c r="M4508" i="10"/>
  <c r="M4507" i="10"/>
  <c r="M4506" i="10"/>
  <c r="M4505" i="10"/>
  <c r="M4504" i="10"/>
  <c r="M4503" i="10"/>
  <c r="M4502" i="10"/>
  <c r="M4501" i="10"/>
  <c r="M4500" i="10"/>
  <c r="M4499" i="10"/>
  <c r="M4498" i="10"/>
  <c r="M4497" i="10"/>
  <c r="M4496" i="10"/>
  <c r="M4495" i="10"/>
  <c r="M4494" i="10"/>
  <c r="M4493" i="10"/>
  <c r="M4492" i="10"/>
  <c r="M4491" i="10"/>
  <c r="M4490" i="10"/>
  <c r="M4489" i="10"/>
  <c r="M4488" i="10"/>
  <c r="M4487" i="10"/>
  <c r="M4486" i="10"/>
  <c r="M4485" i="10"/>
  <c r="M4484" i="10"/>
  <c r="M4483" i="10"/>
  <c r="M4482" i="10"/>
  <c r="M4481" i="10"/>
  <c r="M4480" i="10"/>
  <c r="M4479" i="10"/>
  <c r="M4478" i="10"/>
  <c r="M4477" i="10"/>
  <c r="M4476" i="10"/>
  <c r="M4475" i="10"/>
  <c r="M4474" i="10"/>
  <c r="M4473" i="10"/>
  <c r="M4472" i="10"/>
  <c r="M4471" i="10"/>
  <c r="M4470" i="10"/>
  <c r="M4469" i="10"/>
  <c r="M4468" i="10"/>
  <c r="M4467" i="10"/>
  <c r="M4466" i="10"/>
  <c r="M4465" i="10"/>
  <c r="M4464" i="10"/>
  <c r="M4463" i="10"/>
  <c r="M4462" i="10"/>
  <c r="M4461" i="10"/>
  <c r="M4460" i="10"/>
  <c r="M4459" i="10"/>
  <c r="M4458" i="10"/>
  <c r="M4457" i="10"/>
  <c r="M4456" i="10"/>
  <c r="M4455" i="10"/>
  <c r="M4454" i="10"/>
  <c r="M4453" i="10"/>
  <c r="M4452" i="10"/>
  <c r="M4451" i="10"/>
  <c r="M4450" i="10"/>
  <c r="M4449" i="10"/>
  <c r="M4448" i="10"/>
  <c r="M4447" i="10"/>
  <c r="M4446" i="10"/>
  <c r="M4445" i="10"/>
  <c r="M4444" i="10"/>
  <c r="M4443" i="10"/>
  <c r="M4442" i="10"/>
  <c r="M4441" i="10"/>
  <c r="M4440" i="10"/>
  <c r="M4439" i="10"/>
  <c r="M4438" i="10"/>
  <c r="M4437" i="10"/>
  <c r="M4436" i="10"/>
  <c r="M4435" i="10"/>
  <c r="M4434" i="10"/>
  <c r="M4433" i="10"/>
  <c r="M4432" i="10"/>
  <c r="M4431" i="10"/>
  <c r="M4430" i="10"/>
  <c r="M4429" i="10"/>
  <c r="M4428" i="10"/>
  <c r="M4427" i="10"/>
  <c r="M4426" i="10"/>
  <c r="M4425" i="10"/>
  <c r="M4424" i="10"/>
  <c r="M4423" i="10"/>
  <c r="M4422" i="10"/>
  <c r="M4421" i="10"/>
  <c r="M4420" i="10"/>
  <c r="M4419" i="10"/>
  <c r="M4418" i="10"/>
  <c r="M4417" i="10"/>
  <c r="M4416" i="10"/>
  <c r="M4415" i="10"/>
  <c r="M4414" i="10"/>
  <c r="M4413" i="10"/>
  <c r="M4412" i="10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7" i="10"/>
  <c r="M4386" i="10"/>
  <c r="M4385" i="10"/>
  <c r="M4384" i="10"/>
  <c r="M4383" i="10"/>
  <c r="M4382" i="10"/>
  <c r="M4381" i="10"/>
  <c r="M4380" i="10"/>
  <c r="M4379" i="10"/>
  <c r="M4378" i="10"/>
  <c r="M4377" i="10"/>
  <c r="M4376" i="10"/>
  <c r="M4375" i="10"/>
  <c r="M4374" i="10"/>
  <c r="M4373" i="10"/>
  <c r="M4372" i="10"/>
  <c r="M4371" i="10"/>
  <c r="M4370" i="10"/>
  <c r="M4369" i="10"/>
  <c r="M4368" i="10"/>
  <c r="M4367" i="10"/>
  <c r="M4366" i="10"/>
  <c r="M4365" i="10"/>
  <c r="M4364" i="10"/>
  <c r="M4363" i="10"/>
  <c r="M4362" i="10"/>
  <c r="M4361" i="10"/>
  <c r="M4360" i="10"/>
  <c r="M4359" i="10"/>
  <c r="M4358" i="10"/>
  <c r="M4357" i="10"/>
  <c r="M4356" i="10"/>
  <c r="M4355" i="10"/>
  <c r="M4354" i="10"/>
  <c r="L4353" i="10"/>
  <c r="M4353" i="10" s="1"/>
  <c r="M4352" i="10"/>
  <c r="M4351" i="10"/>
  <c r="M4350" i="10"/>
  <c r="M4349" i="10"/>
  <c r="M4348" i="10"/>
  <c r="M4347" i="10"/>
  <c r="M4346" i="10"/>
  <c r="M4345" i="10"/>
  <c r="M4344" i="10"/>
  <c r="M4343" i="10"/>
  <c r="M4342" i="10"/>
  <c r="M4341" i="10"/>
  <c r="M4340" i="10"/>
  <c r="M4339" i="10"/>
  <c r="M4338" i="10"/>
  <c r="M4337" i="10"/>
  <c r="M4336" i="10"/>
  <c r="M4335" i="10"/>
  <c r="M4334" i="10"/>
  <c r="M4333" i="10"/>
  <c r="M4332" i="10"/>
  <c r="M4331" i="10"/>
  <c r="M4330" i="10"/>
  <c r="M4329" i="10"/>
  <c r="M4328" i="10"/>
  <c r="M4327" i="10"/>
  <c r="M4326" i="10"/>
  <c r="M4325" i="10"/>
  <c r="M4324" i="10"/>
  <c r="M4323" i="10"/>
  <c r="M4322" i="10"/>
  <c r="M4321" i="10"/>
  <c r="M4320" i="10"/>
  <c r="M4319" i="10"/>
  <c r="M4318" i="10"/>
  <c r="M4317" i="10"/>
  <c r="M4316" i="10"/>
  <c r="M4315" i="10"/>
  <c r="M4314" i="10"/>
  <c r="M4313" i="10"/>
  <c r="M4312" i="10"/>
  <c r="M4311" i="10"/>
  <c r="M4310" i="10"/>
  <c r="M4309" i="10"/>
  <c r="M4308" i="10"/>
  <c r="M4307" i="10"/>
  <c r="M4306" i="10"/>
  <c r="M4305" i="10"/>
  <c r="M4304" i="10"/>
  <c r="M4303" i="10"/>
  <c r="M4302" i="10"/>
  <c r="M4301" i="10"/>
  <c r="M4300" i="10"/>
  <c r="M4299" i="10"/>
  <c r="M4298" i="10"/>
  <c r="M4297" i="10"/>
  <c r="M4296" i="10"/>
  <c r="M4295" i="10"/>
  <c r="M4294" i="10"/>
  <c r="M4293" i="10"/>
  <c r="M4292" i="10"/>
  <c r="M4291" i="10"/>
  <c r="M4290" i="10"/>
  <c r="M4289" i="10"/>
  <c r="M4288" i="10"/>
  <c r="M4287" i="10"/>
  <c r="M4286" i="10"/>
  <c r="M4285" i="10"/>
  <c r="M4284" i="10"/>
  <c r="M4283" i="10"/>
  <c r="M4282" i="10"/>
  <c r="M4281" i="10"/>
  <c r="M4280" i="10"/>
  <c r="M4279" i="10"/>
  <c r="M4278" i="10"/>
  <c r="M4277" i="10"/>
  <c r="M4276" i="10"/>
  <c r="M4275" i="10"/>
  <c r="M4274" i="10"/>
  <c r="M4273" i="10"/>
  <c r="M4272" i="10"/>
  <c r="M4271" i="10"/>
  <c r="M4270" i="10"/>
  <c r="M4269" i="10"/>
  <c r="M4268" i="10"/>
  <c r="M4267" i="10"/>
  <c r="M4266" i="10"/>
  <c r="M4265" i="10"/>
  <c r="M4264" i="10"/>
  <c r="M4263" i="10"/>
  <c r="M4262" i="10"/>
  <c r="M4261" i="10"/>
  <c r="M4260" i="10"/>
  <c r="M4259" i="10"/>
  <c r="M4258" i="10"/>
  <c r="M4257" i="10"/>
  <c r="M4256" i="10"/>
  <c r="M4255" i="10"/>
  <c r="M4254" i="10"/>
  <c r="M4253" i="10"/>
  <c r="M4252" i="10"/>
  <c r="M4251" i="10"/>
  <c r="M4250" i="10"/>
  <c r="M4249" i="10"/>
  <c r="M4248" i="10"/>
  <c r="M4247" i="10"/>
  <c r="M4246" i="10"/>
  <c r="M4245" i="10"/>
  <c r="M4244" i="10"/>
  <c r="M4243" i="10"/>
  <c r="M4242" i="10"/>
  <c r="M4241" i="10"/>
  <c r="M4240" i="10"/>
  <c r="M4239" i="10"/>
  <c r="M4238" i="10"/>
  <c r="M4237" i="10"/>
  <c r="M4236" i="10"/>
  <c r="M4235" i="10"/>
  <c r="M4234" i="10"/>
  <c r="M4233" i="10"/>
  <c r="M4232" i="10"/>
  <c r="M4231" i="10"/>
  <c r="M4230" i="10"/>
  <c r="M4229" i="10"/>
  <c r="M4228" i="10"/>
  <c r="M4227" i="10"/>
  <c r="M4226" i="10"/>
  <c r="M4225" i="10"/>
  <c r="M4224" i="10"/>
  <c r="M4223" i="10"/>
  <c r="M4222" i="10"/>
  <c r="M4221" i="10"/>
  <c r="M4220" i="10"/>
  <c r="M4219" i="10"/>
  <c r="M4218" i="10"/>
  <c r="M4217" i="10"/>
  <c r="M4216" i="10"/>
  <c r="M4215" i="10"/>
  <c r="M4214" i="10"/>
  <c r="M4213" i="10"/>
  <c r="M4212" i="10"/>
  <c r="M4211" i="10"/>
  <c r="M4210" i="10"/>
  <c r="M4209" i="10"/>
  <c r="M4208" i="10"/>
  <c r="M4207" i="10"/>
  <c r="M4206" i="10"/>
  <c r="M4205" i="10"/>
  <c r="M4204" i="10"/>
  <c r="M4203" i="10"/>
  <c r="M4202" i="10"/>
  <c r="M4201" i="10"/>
  <c r="M4200" i="10"/>
  <c r="M4199" i="10"/>
  <c r="M4198" i="10"/>
  <c r="M4197" i="10"/>
  <c r="M4196" i="10"/>
  <c r="M4195" i="10"/>
  <c r="M4194" i="10"/>
  <c r="M4193" i="10"/>
  <c r="L4192" i="10"/>
  <c r="M4192" i="10" s="1"/>
  <c r="M4191" i="10"/>
  <c r="M4190" i="10"/>
  <c r="M4189" i="10"/>
  <c r="M4188" i="10"/>
  <c r="M4187" i="10"/>
  <c r="M4186" i="10"/>
  <c r="M4185" i="10"/>
  <c r="M4184" i="10"/>
  <c r="M4183" i="10"/>
  <c r="M4182" i="10"/>
  <c r="M4181" i="10"/>
  <c r="M4180" i="10"/>
  <c r="M4179" i="10"/>
  <c r="M4178" i="10"/>
  <c r="M4177" i="10"/>
  <c r="M4176" i="10"/>
  <c r="M4175" i="10"/>
  <c r="M4174" i="10"/>
  <c r="M4173" i="10"/>
  <c r="M4172" i="10"/>
  <c r="M4171" i="10"/>
  <c r="M4170" i="10"/>
  <c r="M4169" i="10"/>
  <c r="M4168" i="10"/>
  <c r="M4167" i="10"/>
  <c r="M4166" i="10"/>
  <c r="M4165" i="10"/>
  <c r="M4164" i="10"/>
  <c r="M4163" i="10"/>
  <c r="M4162" i="10"/>
  <c r="M4161" i="10"/>
  <c r="M4160" i="10"/>
  <c r="M4159" i="10"/>
  <c r="M4158" i="10"/>
  <c r="M4157" i="10"/>
  <c r="M4156" i="10"/>
  <c r="M4155" i="10"/>
  <c r="M4154" i="10"/>
  <c r="M4153" i="10"/>
  <c r="M4152" i="10"/>
  <c r="M4151" i="10"/>
  <c r="M4150" i="10"/>
  <c r="M4149" i="10"/>
  <c r="M4148" i="10"/>
  <c r="M4147" i="10"/>
  <c r="M4146" i="10"/>
  <c r="M4145" i="10"/>
  <c r="M4144" i="10"/>
  <c r="M4143" i="10"/>
  <c r="M4142" i="10"/>
  <c r="M4141" i="10"/>
  <c r="M4140" i="10"/>
  <c r="M4139" i="10"/>
  <c r="M4138" i="10"/>
  <c r="M4137" i="10"/>
  <c r="M4136" i="10"/>
  <c r="M4135" i="10"/>
  <c r="M4134" i="10"/>
  <c r="M4133" i="10"/>
  <c r="M4132" i="10"/>
  <c r="M4131" i="10"/>
  <c r="M4130" i="10"/>
  <c r="M4129" i="10"/>
  <c r="M4128" i="10"/>
  <c r="M4127" i="10"/>
  <c r="M4126" i="10"/>
  <c r="M4125" i="10"/>
  <c r="M4124" i="10"/>
  <c r="L4123" i="10"/>
  <c r="M4123" i="10" s="1"/>
  <c r="L4122" i="10"/>
  <c r="M4122" i="10" s="1"/>
  <c r="L4121" i="10"/>
  <c r="M4121" i="10" s="1"/>
  <c r="M4120" i="10"/>
  <c r="M4119" i="10"/>
  <c r="M4118" i="10"/>
  <c r="M4117" i="10"/>
  <c r="M4116" i="10"/>
  <c r="M4115" i="10"/>
  <c r="M4114" i="10"/>
  <c r="M4113" i="10"/>
  <c r="M4112" i="10"/>
  <c r="M4111" i="10"/>
  <c r="M4110" i="10"/>
  <c r="M4109" i="10"/>
  <c r="M4108" i="10"/>
  <c r="M4107" i="10"/>
  <c r="M4106" i="10"/>
  <c r="M4105" i="10"/>
  <c r="M4104" i="10"/>
  <c r="M4103" i="10"/>
  <c r="M4102" i="10"/>
  <c r="M4101" i="10"/>
  <c r="M4100" i="10"/>
  <c r="M4099" i="10"/>
  <c r="M4098" i="10"/>
  <c r="M4097" i="10"/>
  <c r="M4096" i="10"/>
  <c r="M4095" i="10"/>
  <c r="M4094" i="10"/>
  <c r="M4093" i="10"/>
  <c r="M4092" i="10"/>
  <c r="M4091" i="10"/>
  <c r="M4090" i="10"/>
  <c r="M4089" i="10"/>
  <c r="M4088" i="10"/>
  <c r="M4087" i="10"/>
  <c r="M4086" i="10"/>
  <c r="M4085" i="10"/>
  <c r="M4084" i="10"/>
  <c r="M4083" i="10"/>
  <c r="M4082" i="10"/>
  <c r="M4081" i="10"/>
  <c r="M4080" i="10"/>
  <c r="M4079" i="10"/>
  <c r="M4078" i="10"/>
  <c r="M4077" i="10"/>
  <c r="M4076" i="10"/>
  <c r="M4075" i="10"/>
  <c r="M4074" i="10"/>
  <c r="M4073" i="10"/>
  <c r="M4072" i="10"/>
  <c r="M4071" i="10"/>
  <c r="M4070" i="10"/>
  <c r="M4069" i="10"/>
  <c r="M4068" i="10"/>
  <c r="M4067" i="10"/>
  <c r="M4066" i="10"/>
  <c r="M4065" i="10"/>
  <c r="M4064" i="10"/>
  <c r="M4063" i="10"/>
  <c r="M4062" i="10"/>
  <c r="M4061" i="10"/>
  <c r="M4060" i="10"/>
  <c r="M4059" i="10"/>
  <c r="M4058" i="10"/>
  <c r="M4057" i="10"/>
  <c r="M4056" i="10"/>
  <c r="M4055" i="10"/>
  <c r="M4054" i="10"/>
  <c r="M4053" i="10"/>
  <c r="M4052" i="10"/>
  <c r="M4051" i="10"/>
  <c r="M4050" i="10"/>
  <c r="M4049" i="10"/>
  <c r="M4048" i="10"/>
  <c r="M4047" i="10"/>
  <c r="M4046" i="10"/>
  <c r="M4045" i="10"/>
  <c r="M4044" i="10"/>
  <c r="M4043" i="10"/>
  <c r="M4042" i="10"/>
  <c r="M4041" i="10"/>
  <c r="M4040" i="10"/>
  <c r="M4039" i="10"/>
  <c r="M4038" i="10"/>
  <c r="M4037" i="10"/>
  <c r="M4036" i="10"/>
  <c r="M4035" i="10"/>
  <c r="M4034" i="10"/>
  <c r="M4033" i="10"/>
  <c r="M4032" i="10"/>
  <c r="M4031" i="10"/>
  <c r="M4030" i="10"/>
  <c r="M4029" i="10"/>
  <c r="M4028" i="10"/>
  <c r="M4027" i="10"/>
  <c r="M4026" i="10"/>
  <c r="M4025" i="10"/>
  <c r="M4024" i="10"/>
  <c r="M4023" i="10"/>
  <c r="M4022" i="10"/>
  <c r="L4021" i="10"/>
  <c r="M4021" i="10" s="1"/>
  <c r="M4020" i="10"/>
  <c r="M4019" i="10"/>
  <c r="M4018" i="10"/>
  <c r="M4017" i="10"/>
  <c r="M4016" i="10"/>
  <c r="M4015" i="10"/>
  <c r="M4014" i="10"/>
  <c r="M4013" i="10"/>
  <c r="M4012" i="10"/>
  <c r="M4011" i="10"/>
  <c r="M4010" i="10"/>
  <c r="M4009" i="10"/>
  <c r="M4008" i="10"/>
  <c r="M4007" i="10"/>
  <c r="M4006" i="10"/>
  <c r="M4005" i="10"/>
  <c r="M4004" i="10"/>
  <c r="M4003" i="10"/>
  <c r="M4002" i="10"/>
  <c r="M4001" i="10"/>
  <c r="M4000" i="10"/>
  <c r="M3999" i="10"/>
  <c r="M3998" i="10"/>
  <c r="M3997" i="10"/>
  <c r="M3996" i="10"/>
  <c r="M3995" i="10"/>
  <c r="M3994" i="10"/>
  <c r="M3993" i="10"/>
  <c r="M3992" i="10"/>
  <c r="M3991" i="10"/>
  <c r="M3990" i="10"/>
  <c r="M3989" i="10"/>
  <c r="M3988" i="10"/>
  <c r="M3987" i="10"/>
  <c r="M3986" i="10"/>
  <c r="M3985" i="10"/>
  <c r="M3984" i="10"/>
  <c r="M3983" i="10"/>
  <c r="M3982" i="10"/>
  <c r="M3981" i="10"/>
  <c r="M3980" i="10"/>
  <c r="M3979" i="10"/>
  <c r="M3978" i="10"/>
  <c r="M3977" i="10"/>
  <c r="M3976" i="10"/>
  <c r="M3975" i="10"/>
  <c r="M3974" i="10"/>
  <c r="M3973" i="10"/>
  <c r="M3972" i="10"/>
  <c r="M3971" i="10"/>
  <c r="M3970" i="10"/>
  <c r="M3969" i="10"/>
  <c r="M3968" i="10"/>
  <c r="M3967" i="10"/>
  <c r="M3966" i="10"/>
  <c r="M3965" i="10"/>
  <c r="M3964" i="10"/>
  <c r="M3963" i="10"/>
  <c r="M3962" i="10"/>
  <c r="M3961" i="10"/>
  <c r="M3960" i="10"/>
  <c r="M3959" i="10"/>
  <c r="M3958" i="10"/>
  <c r="M3957" i="10"/>
  <c r="M3956" i="10"/>
  <c r="M3955" i="10"/>
  <c r="M3954" i="10"/>
  <c r="M3953" i="10"/>
  <c r="M3952" i="10"/>
  <c r="M3951" i="10"/>
  <c r="M3950" i="10"/>
  <c r="M3949" i="10"/>
  <c r="M3948" i="10"/>
  <c r="M3947" i="10"/>
  <c r="M3946" i="10"/>
  <c r="M3945" i="10"/>
  <c r="M3944" i="10"/>
  <c r="M3943" i="10"/>
  <c r="M3942" i="10"/>
  <c r="M3941" i="10"/>
  <c r="M3940" i="10"/>
  <c r="M3939" i="10"/>
  <c r="M3938" i="10"/>
  <c r="M3937" i="10"/>
  <c r="M3936" i="10"/>
  <c r="M3935" i="10"/>
  <c r="M3934" i="10"/>
  <c r="M3933" i="10"/>
  <c r="M3932" i="10"/>
  <c r="M3931" i="10"/>
  <c r="M3930" i="10"/>
  <c r="M3929" i="10"/>
  <c r="M3928" i="10"/>
  <c r="M3927" i="10"/>
  <c r="M3926" i="10"/>
  <c r="M3925" i="10"/>
  <c r="M3924" i="10"/>
  <c r="M3923" i="10"/>
  <c r="M3922" i="10"/>
  <c r="M3921" i="10"/>
  <c r="M3920" i="10"/>
  <c r="M3919" i="10"/>
  <c r="M3918" i="10"/>
  <c r="M3917" i="10"/>
  <c r="M3916" i="10"/>
  <c r="M3915" i="10"/>
  <c r="M3914" i="10"/>
  <c r="M3913" i="10"/>
  <c r="M3912" i="10"/>
  <c r="M3911" i="10"/>
  <c r="L3910" i="10"/>
  <c r="M3910" i="10" s="1"/>
  <c r="M3909" i="10"/>
  <c r="M3908" i="10"/>
  <c r="M3907" i="10"/>
  <c r="M3906" i="10"/>
  <c r="M3905" i="10"/>
  <c r="M3904" i="10"/>
  <c r="M3903" i="10"/>
  <c r="M3902" i="10"/>
  <c r="M3901" i="10"/>
  <c r="M3900" i="10"/>
  <c r="M3899" i="10"/>
  <c r="M3898" i="10"/>
  <c r="M3897" i="10"/>
  <c r="M3896" i="10"/>
  <c r="M3895" i="10"/>
  <c r="M3894" i="10"/>
  <c r="M3893" i="10"/>
  <c r="M3892" i="10"/>
  <c r="M3891" i="10"/>
  <c r="M3890" i="10"/>
  <c r="M3889" i="10"/>
  <c r="M3888" i="10"/>
  <c r="M3887" i="10"/>
  <c r="M3886" i="10"/>
  <c r="M3885" i="10"/>
  <c r="M3884" i="10"/>
  <c r="M3883" i="10"/>
  <c r="M3882" i="10"/>
  <c r="M3881" i="10"/>
  <c r="M3880" i="10"/>
  <c r="M3879" i="10"/>
  <c r="M3878" i="10"/>
  <c r="M3877" i="10"/>
  <c r="M3876" i="10"/>
  <c r="M3875" i="10"/>
  <c r="M3874" i="10"/>
  <c r="M3873" i="10"/>
  <c r="M3872" i="10"/>
  <c r="M3871" i="10"/>
  <c r="M3870" i="10"/>
  <c r="M3869" i="10"/>
  <c r="M3868" i="10"/>
  <c r="M3867" i="10"/>
  <c r="M3866" i="10"/>
  <c r="M3865" i="10"/>
  <c r="M3864" i="10"/>
  <c r="M3863" i="10"/>
  <c r="M3862" i="10"/>
  <c r="M3861" i="10"/>
  <c r="L3860" i="10"/>
  <c r="M3860" i="10" s="1"/>
  <c r="M3859" i="10"/>
  <c r="M3858" i="10"/>
  <c r="M3857" i="10"/>
  <c r="M3856" i="10"/>
  <c r="M3855" i="10"/>
  <c r="M3854" i="10"/>
  <c r="M3853" i="10"/>
  <c r="M3852" i="10"/>
  <c r="M3851" i="10"/>
  <c r="M3850" i="10"/>
  <c r="M3849" i="10"/>
  <c r="M3848" i="10"/>
  <c r="M3847" i="10"/>
  <c r="M3846" i="10"/>
  <c r="M3845" i="10"/>
  <c r="M3844" i="10"/>
  <c r="M3843" i="10"/>
  <c r="M3842" i="10"/>
  <c r="M3841" i="10"/>
  <c r="M3840" i="10"/>
  <c r="M3839" i="10"/>
  <c r="M3838" i="10"/>
  <c r="M3837" i="10"/>
  <c r="M3836" i="10"/>
  <c r="M3835" i="10"/>
  <c r="M3834" i="10"/>
  <c r="M3833" i="10"/>
  <c r="M3832" i="10"/>
  <c r="M3831" i="10"/>
  <c r="M3830" i="10"/>
  <c r="M3829" i="10"/>
  <c r="M3828" i="10"/>
  <c r="M3827" i="10"/>
  <c r="M3826" i="10"/>
  <c r="M3825" i="10"/>
  <c r="M3824" i="10"/>
  <c r="M3823" i="10"/>
  <c r="M3822" i="10"/>
  <c r="M3821" i="10"/>
  <c r="M3820" i="10"/>
  <c r="M3819" i="10"/>
  <c r="M3818" i="10"/>
  <c r="M3817" i="10"/>
  <c r="M3816" i="10"/>
  <c r="M3815" i="10"/>
  <c r="M3814" i="10"/>
  <c r="M3813" i="10"/>
  <c r="M3812" i="10"/>
  <c r="M3811" i="10"/>
  <c r="M3810" i="10"/>
  <c r="M3809" i="10"/>
  <c r="M3808" i="10"/>
  <c r="M3807" i="10"/>
  <c r="M3806" i="10"/>
  <c r="M3805" i="10"/>
  <c r="M3804" i="10"/>
  <c r="M3803" i="10"/>
  <c r="M3802" i="10"/>
  <c r="M3801" i="10"/>
  <c r="M3800" i="10"/>
  <c r="M3799" i="10"/>
  <c r="M3798" i="10"/>
  <c r="M3797" i="10"/>
  <c r="M3796" i="10"/>
  <c r="M3795" i="10"/>
  <c r="M3794" i="10"/>
  <c r="M3793" i="10"/>
  <c r="M3792" i="10"/>
  <c r="M3791" i="10"/>
  <c r="M3790" i="10"/>
  <c r="M3789" i="10"/>
  <c r="M3788" i="10"/>
  <c r="M3787" i="10"/>
  <c r="M3786" i="10"/>
  <c r="M3785" i="10"/>
  <c r="M3784" i="10"/>
  <c r="M3783" i="10"/>
  <c r="M3782" i="10"/>
  <c r="M3781" i="10"/>
  <c r="M3780" i="10"/>
  <c r="M3779" i="10"/>
  <c r="M3778" i="10"/>
  <c r="M3777" i="10"/>
  <c r="M3776" i="10"/>
  <c r="M3775" i="10"/>
  <c r="M3774" i="10"/>
  <c r="M3773" i="10"/>
  <c r="M3772" i="10"/>
  <c r="M3771" i="10"/>
  <c r="M3770" i="10"/>
  <c r="M3769" i="10"/>
  <c r="M3768" i="10"/>
  <c r="M3767" i="10"/>
  <c r="M3766" i="10"/>
  <c r="M3765" i="10"/>
  <c r="M3764" i="10"/>
  <c r="M3763" i="10"/>
  <c r="M3762" i="10"/>
  <c r="M3761" i="10"/>
  <c r="M3760" i="10"/>
  <c r="M3759" i="10"/>
  <c r="M3758" i="10"/>
  <c r="M3757" i="10"/>
  <c r="M3756" i="10"/>
  <c r="M3755" i="10"/>
  <c r="M3754" i="10"/>
  <c r="M3753" i="10"/>
  <c r="M3752" i="10"/>
  <c r="M3751" i="10"/>
  <c r="M3750" i="10"/>
  <c r="M3749" i="10"/>
  <c r="M3748" i="10"/>
  <c r="M3747" i="10"/>
  <c r="M3746" i="10"/>
  <c r="M3745" i="10"/>
  <c r="M3744" i="10"/>
  <c r="M3743" i="10"/>
  <c r="M3742" i="10"/>
  <c r="M3741" i="10"/>
  <c r="M3740" i="10"/>
  <c r="L3739" i="10"/>
  <c r="M3739" i="10" s="1"/>
  <c r="M3738" i="10"/>
  <c r="M3737" i="10"/>
  <c r="M3736" i="10"/>
  <c r="M3735" i="10"/>
  <c r="M3734" i="10"/>
  <c r="M3733" i="10"/>
  <c r="M3732" i="10"/>
  <c r="M3731" i="10"/>
  <c r="M3730" i="10"/>
  <c r="M3729" i="10"/>
  <c r="M3728" i="10"/>
  <c r="M3727" i="10"/>
  <c r="M3726" i="10"/>
  <c r="M3725" i="10"/>
  <c r="M3724" i="10"/>
  <c r="M3723" i="10"/>
  <c r="M3722" i="10"/>
  <c r="M3721" i="10"/>
  <c r="M3720" i="10"/>
  <c r="M3719" i="10"/>
  <c r="M3718" i="10"/>
  <c r="M3717" i="10"/>
  <c r="M3716" i="10"/>
  <c r="M3715" i="10"/>
  <c r="M3714" i="10"/>
  <c r="M3713" i="10"/>
  <c r="M3712" i="10"/>
  <c r="M3711" i="10"/>
  <c r="M3710" i="10"/>
  <c r="M3709" i="10"/>
  <c r="M3708" i="10"/>
  <c r="M3707" i="10"/>
  <c r="M3706" i="10"/>
  <c r="M3705" i="10"/>
  <c r="M3704" i="10"/>
  <c r="M3703" i="10"/>
  <c r="M3702" i="10"/>
  <c r="M3701" i="10"/>
  <c r="M3700" i="10"/>
  <c r="M3699" i="10"/>
  <c r="M3698" i="10"/>
  <c r="M3697" i="10"/>
  <c r="M3696" i="10"/>
  <c r="M3695" i="10"/>
  <c r="M3694" i="10"/>
  <c r="M3693" i="10"/>
  <c r="M3692" i="10"/>
  <c r="M3691" i="10"/>
  <c r="M3690" i="10"/>
  <c r="M3689" i="10"/>
  <c r="M3688" i="10"/>
  <c r="M3687" i="10"/>
  <c r="M3686" i="10"/>
  <c r="M3685" i="10"/>
  <c r="M3684" i="10"/>
  <c r="M3683" i="10"/>
  <c r="M3682" i="10"/>
  <c r="M3681" i="10"/>
  <c r="M3680" i="10"/>
  <c r="M3679" i="10"/>
  <c r="M3678" i="10"/>
  <c r="M3677" i="10"/>
  <c r="M3676" i="10"/>
  <c r="M3675" i="10"/>
  <c r="M3674" i="10"/>
  <c r="M3673" i="10"/>
  <c r="M3672" i="10"/>
  <c r="M3671" i="10"/>
  <c r="M3670" i="10"/>
  <c r="M3669" i="10"/>
  <c r="M3668" i="10"/>
  <c r="M3667" i="10"/>
  <c r="M3666" i="10"/>
  <c r="M3665" i="10"/>
  <c r="M3664" i="10"/>
  <c r="M3663" i="10"/>
  <c r="M3662" i="10"/>
  <c r="M3661" i="10"/>
  <c r="M3660" i="10"/>
  <c r="M3659" i="10"/>
  <c r="M3658" i="10"/>
  <c r="M3657" i="10"/>
  <c r="M3656" i="10"/>
  <c r="M3655" i="10"/>
  <c r="M3654" i="10"/>
  <c r="M3653" i="10"/>
  <c r="M3652" i="10"/>
  <c r="M3651" i="10"/>
  <c r="M3650" i="10"/>
  <c r="M3649" i="10"/>
  <c r="M3648" i="10"/>
  <c r="M3647" i="10"/>
  <c r="M3646" i="10"/>
  <c r="M3645" i="10"/>
  <c r="M3644" i="10"/>
  <c r="M3643" i="10"/>
  <c r="M3642" i="10"/>
  <c r="M3641" i="10"/>
  <c r="M3640" i="10"/>
  <c r="M3639" i="10"/>
  <c r="M3638" i="10"/>
  <c r="M3637" i="10"/>
  <c r="M3636" i="10"/>
  <c r="M3635" i="10"/>
  <c r="M3634" i="10"/>
  <c r="M3633" i="10"/>
  <c r="M3632" i="10"/>
  <c r="M3631" i="10"/>
  <c r="M3630" i="10"/>
  <c r="M3629" i="10"/>
  <c r="M3628" i="10"/>
  <c r="M3627" i="10"/>
  <c r="M3626" i="10"/>
  <c r="M3625" i="10"/>
  <c r="M3624" i="10"/>
  <c r="M3623" i="10"/>
  <c r="M3622" i="10"/>
  <c r="M3621" i="10"/>
  <c r="M3620" i="10"/>
  <c r="M3619" i="10"/>
  <c r="M3618" i="10"/>
  <c r="M3617" i="10"/>
  <c r="M3616" i="10"/>
  <c r="M3615" i="10"/>
  <c r="M3614" i="10"/>
  <c r="M3613" i="10"/>
  <c r="M3612" i="10"/>
  <c r="M3611" i="10"/>
  <c r="M3610" i="10"/>
  <c r="M3609" i="10"/>
  <c r="M3608" i="10"/>
  <c r="M3607" i="10"/>
  <c r="M3606" i="10"/>
  <c r="M3605" i="10"/>
  <c r="M3604" i="10"/>
  <c r="M3603" i="10"/>
  <c r="M3602" i="10"/>
  <c r="M3601" i="10"/>
  <c r="M3600" i="10"/>
  <c r="M3599" i="10"/>
  <c r="M3598" i="10"/>
  <c r="M3597" i="10"/>
  <c r="M3596" i="10"/>
  <c r="M3595" i="10"/>
  <c r="M3594" i="10"/>
  <c r="M3593" i="10"/>
  <c r="M3592" i="10"/>
  <c r="M3591" i="10"/>
  <c r="M3590" i="10"/>
  <c r="M3589" i="10"/>
  <c r="M3588" i="10"/>
  <c r="M3587" i="10"/>
  <c r="M3586" i="10"/>
  <c r="M3585" i="10"/>
  <c r="M3584" i="10"/>
  <c r="M3583" i="10"/>
  <c r="M3582" i="10"/>
  <c r="M3581" i="10"/>
  <c r="M3580" i="10"/>
  <c r="M3579" i="10"/>
  <c r="M3578" i="10"/>
  <c r="M3577" i="10"/>
  <c r="M3576" i="10"/>
  <c r="M3575" i="10"/>
  <c r="M3574" i="10"/>
  <c r="M3573" i="10"/>
  <c r="M3572" i="10"/>
  <c r="M3571" i="10"/>
  <c r="M3570" i="10"/>
  <c r="M3569" i="10"/>
  <c r="M3568" i="10"/>
  <c r="M3567" i="10"/>
  <c r="M3566" i="10"/>
  <c r="M3565" i="10"/>
  <c r="M3564" i="10"/>
  <c r="M3563" i="10"/>
  <c r="M3562" i="10"/>
  <c r="M3561" i="10"/>
  <c r="M3560" i="10"/>
  <c r="M3559" i="10"/>
  <c r="M3558" i="10"/>
  <c r="M3557" i="10"/>
  <c r="M3556" i="10"/>
  <c r="M3555" i="10"/>
  <c r="M3554" i="10"/>
  <c r="M3553" i="10"/>
  <c r="M3552" i="10"/>
  <c r="M3551" i="10"/>
  <c r="M3550" i="10"/>
  <c r="M3549" i="10"/>
  <c r="M3548" i="10"/>
  <c r="M3547" i="10"/>
  <c r="M3546" i="10"/>
  <c r="M3545" i="10"/>
  <c r="M3544" i="10"/>
  <c r="M3543" i="10"/>
  <c r="M3542" i="10"/>
  <c r="M3541" i="10"/>
  <c r="M3540" i="10"/>
  <c r="M3539" i="10"/>
  <c r="M3538" i="10"/>
  <c r="M3537" i="10"/>
  <c r="M3536" i="10"/>
  <c r="M3535" i="10"/>
  <c r="M3534" i="10"/>
  <c r="M3533" i="10"/>
  <c r="M3532" i="10"/>
  <c r="M3531" i="10"/>
  <c r="M3530" i="10"/>
  <c r="M3529" i="10"/>
  <c r="M3528" i="10"/>
  <c r="M3527" i="10"/>
  <c r="M3526" i="10"/>
  <c r="M3525" i="10"/>
  <c r="M3524" i="10"/>
  <c r="M3523" i="10"/>
  <c r="M3522" i="10"/>
  <c r="M3521" i="10"/>
  <c r="M3520" i="10"/>
  <c r="M3519" i="10"/>
  <c r="M3518" i="10"/>
  <c r="M3517" i="10"/>
  <c r="M3516" i="10"/>
  <c r="M3515" i="10"/>
  <c r="M3514" i="10"/>
  <c r="M3513" i="10"/>
  <c r="M3512" i="10"/>
  <c r="M3511" i="10"/>
  <c r="M3510" i="10"/>
  <c r="M3509" i="10"/>
  <c r="M3508" i="10"/>
  <c r="M3507" i="10"/>
  <c r="M3506" i="10"/>
  <c r="M3505" i="10"/>
  <c r="M3504" i="10"/>
  <c r="M3503" i="10"/>
  <c r="M3502" i="10"/>
  <c r="M3501" i="10"/>
  <c r="M3500" i="10"/>
  <c r="M3499" i="10"/>
  <c r="M3498" i="10"/>
  <c r="M3497" i="10"/>
  <c r="M3496" i="10"/>
  <c r="M3495" i="10"/>
  <c r="M3494" i="10"/>
  <c r="M3493" i="10"/>
  <c r="M3492" i="10"/>
  <c r="M3491" i="10"/>
  <c r="M3490" i="10"/>
  <c r="M3489" i="10"/>
  <c r="M3488" i="10"/>
  <c r="M3487" i="10"/>
  <c r="M3486" i="10"/>
  <c r="M3485" i="10"/>
  <c r="M3484" i="10"/>
  <c r="M3483" i="10"/>
  <c r="M3482" i="10"/>
  <c r="M3481" i="10"/>
  <c r="M3480" i="10"/>
  <c r="M3479" i="10"/>
  <c r="M3478" i="10"/>
  <c r="M3477" i="10"/>
  <c r="M3476" i="10"/>
  <c r="M3475" i="10"/>
  <c r="M3474" i="10"/>
  <c r="M3473" i="10"/>
  <c r="M3472" i="10"/>
  <c r="M3471" i="10"/>
  <c r="M3470" i="10"/>
  <c r="M3469" i="10"/>
  <c r="M3468" i="10"/>
  <c r="M3467" i="10"/>
  <c r="M3466" i="10"/>
  <c r="M3465" i="10"/>
  <c r="M3464" i="10"/>
  <c r="M3463" i="10"/>
  <c r="M3462" i="10"/>
  <c r="M3461" i="10"/>
  <c r="M3460" i="10"/>
  <c r="M3459" i="10"/>
  <c r="M3458" i="10"/>
  <c r="M3457" i="10"/>
  <c r="M3456" i="10"/>
  <c r="M3455" i="10"/>
  <c r="M3454" i="10"/>
  <c r="M3453" i="10"/>
  <c r="M3452" i="10"/>
  <c r="M3451" i="10"/>
  <c r="M3450" i="10"/>
  <c r="M3449" i="10"/>
  <c r="M3448" i="10"/>
  <c r="M3447" i="10"/>
  <c r="M3446" i="10"/>
  <c r="M3445" i="10"/>
  <c r="M3444" i="10"/>
  <c r="M3443" i="10"/>
  <c r="M3442" i="10"/>
  <c r="M3441" i="10"/>
  <c r="M3440" i="10"/>
  <c r="M3439" i="10"/>
  <c r="M3438" i="10"/>
  <c r="M3437" i="10"/>
  <c r="M3436" i="10"/>
  <c r="M3435" i="10"/>
  <c r="M3434" i="10"/>
  <c r="M3433" i="10"/>
  <c r="M3432" i="10"/>
  <c r="M3431" i="10"/>
  <c r="M3430" i="10"/>
  <c r="M3429" i="10"/>
  <c r="M3428" i="10"/>
  <c r="M3427" i="10"/>
  <c r="M3426" i="10"/>
  <c r="M3425" i="10"/>
  <c r="M3424" i="10"/>
  <c r="M3423" i="10"/>
  <c r="M3422" i="10"/>
  <c r="M3421" i="10"/>
  <c r="M3420" i="10"/>
  <c r="M3419" i="10"/>
  <c r="M3418" i="10"/>
  <c r="M3417" i="10"/>
  <c r="M3416" i="10"/>
  <c r="M3415" i="10"/>
  <c r="M3414" i="10"/>
  <c r="M3413" i="10"/>
  <c r="M3412" i="10"/>
  <c r="M3411" i="10"/>
  <c r="M3410" i="10"/>
  <c r="M3409" i="10"/>
  <c r="M3408" i="10"/>
  <c r="M3407" i="10"/>
  <c r="M3406" i="10"/>
  <c r="M3405" i="10"/>
  <c r="M3404" i="10"/>
  <c r="M3403" i="10"/>
  <c r="M3402" i="10"/>
  <c r="M3401" i="10"/>
  <c r="M3400" i="10"/>
  <c r="M3399" i="10"/>
  <c r="M3398" i="10"/>
  <c r="M3397" i="10"/>
  <c r="M3396" i="10"/>
  <c r="M3395" i="10"/>
  <c r="M3394" i="10"/>
  <c r="M3393" i="10"/>
  <c r="M3392" i="10"/>
  <c r="M3391" i="10"/>
  <c r="M3390" i="10"/>
  <c r="M3389" i="10"/>
  <c r="M3388" i="10"/>
  <c r="M3387" i="10"/>
  <c r="M3386" i="10"/>
  <c r="M3385" i="10"/>
  <c r="M3384" i="10"/>
  <c r="M3383" i="10"/>
  <c r="M3382" i="10"/>
  <c r="M3381" i="10"/>
  <c r="M3380" i="10"/>
  <c r="M3379" i="10"/>
  <c r="M3378" i="10"/>
  <c r="M3377" i="10"/>
  <c r="M3376" i="10"/>
  <c r="M3375" i="10"/>
  <c r="M3374" i="10"/>
  <c r="M3373" i="10"/>
  <c r="M3372" i="10"/>
  <c r="M3371" i="10"/>
  <c r="M3370" i="10"/>
  <c r="M3369" i="10"/>
  <c r="M3368" i="10"/>
  <c r="M3367" i="10"/>
  <c r="M3366" i="10"/>
  <c r="M3365" i="10"/>
  <c r="M3364" i="10"/>
  <c r="M3363" i="10"/>
  <c r="M3362" i="10"/>
  <c r="M3361" i="10"/>
  <c r="M3360" i="10"/>
  <c r="M3359" i="10"/>
  <c r="M3358" i="10"/>
  <c r="M3357" i="10"/>
  <c r="M3356" i="10"/>
  <c r="M3355" i="10"/>
  <c r="M3354" i="10"/>
  <c r="M3353" i="10"/>
  <c r="M3352" i="10"/>
  <c r="M3351" i="10"/>
  <c r="M3350" i="10"/>
  <c r="M3349" i="10"/>
  <c r="M3348" i="10"/>
  <c r="M3347" i="10"/>
  <c r="M3346" i="10"/>
  <c r="M3345" i="10"/>
  <c r="M3344" i="10"/>
  <c r="M3343" i="10"/>
  <c r="M3342" i="10"/>
  <c r="M3341" i="10"/>
  <c r="M3340" i="10"/>
  <c r="M3339" i="10"/>
  <c r="M3338" i="10"/>
  <c r="M3337" i="10"/>
  <c r="M3336" i="10"/>
  <c r="M3335" i="10"/>
  <c r="M3334" i="10"/>
  <c r="M3333" i="10"/>
  <c r="M3332" i="10"/>
  <c r="M3331" i="10"/>
  <c r="M3330" i="10"/>
  <c r="M3329" i="10"/>
  <c r="M3328" i="10"/>
  <c r="M3327" i="10"/>
  <c r="M3326" i="10"/>
  <c r="M3325" i="10"/>
  <c r="M3324" i="10"/>
  <c r="M3323" i="10"/>
  <c r="M3322" i="10"/>
  <c r="M3321" i="10"/>
  <c r="M3320" i="10"/>
  <c r="M3319" i="10"/>
  <c r="M3318" i="10"/>
  <c r="M3317" i="10"/>
  <c r="M3316" i="10"/>
  <c r="M3315" i="10"/>
  <c r="M3314" i="10"/>
  <c r="M3313" i="10"/>
  <c r="M3312" i="10"/>
  <c r="M3311" i="10"/>
  <c r="M3310" i="10"/>
  <c r="M3309" i="10"/>
  <c r="M3308" i="10"/>
  <c r="M3307" i="10"/>
  <c r="M3306" i="10"/>
  <c r="M3305" i="10"/>
  <c r="M3304" i="10"/>
  <c r="M3303" i="10"/>
  <c r="M3302" i="10"/>
  <c r="M3301" i="10"/>
  <c r="M3300" i="10"/>
  <c r="M3299" i="10"/>
  <c r="M3298" i="10"/>
  <c r="M3297" i="10"/>
  <c r="M3296" i="10"/>
  <c r="M3295" i="10"/>
  <c r="M3294" i="10"/>
  <c r="M3293" i="10"/>
  <c r="M3292" i="10"/>
  <c r="M3291" i="10"/>
  <c r="M3290" i="10"/>
  <c r="M3289" i="10"/>
  <c r="M3288" i="10"/>
  <c r="M3287" i="10"/>
  <c r="M3286" i="10"/>
  <c r="M3285" i="10"/>
  <c r="M3284" i="10"/>
  <c r="M3283" i="10"/>
  <c r="M3282" i="10"/>
  <c r="M3281" i="10"/>
  <c r="M3280" i="10"/>
  <c r="M3279" i="10"/>
  <c r="M3278" i="10"/>
  <c r="M3277" i="10"/>
  <c r="M3276" i="10"/>
  <c r="M3275" i="10"/>
  <c r="M3274" i="10"/>
  <c r="M3273" i="10"/>
  <c r="M3272" i="10"/>
  <c r="M3271" i="10"/>
  <c r="M3270" i="10"/>
  <c r="M3269" i="10"/>
  <c r="M3268" i="10"/>
  <c r="M3267" i="10"/>
  <c r="M3266" i="10"/>
  <c r="M3265" i="10"/>
  <c r="M3264" i="10"/>
  <c r="M3263" i="10"/>
  <c r="M3262" i="10"/>
  <c r="M3261" i="10"/>
  <c r="M3260" i="10"/>
  <c r="M3259" i="10"/>
  <c r="M3258" i="10"/>
  <c r="M3257" i="10"/>
  <c r="M3256" i="10"/>
  <c r="M3255" i="10"/>
  <c r="M3254" i="10"/>
  <c r="M3253" i="10"/>
  <c r="M3252" i="10"/>
  <c r="M3251" i="10"/>
  <c r="M3250" i="10"/>
  <c r="M3249" i="10"/>
  <c r="M3248" i="10"/>
  <c r="M3247" i="10"/>
  <c r="M3246" i="10"/>
  <c r="M3245" i="10"/>
  <c r="M3244" i="10"/>
  <c r="M3243" i="10"/>
  <c r="M3242" i="10"/>
  <c r="M3241" i="10"/>
  <c r="M3240" i="10"/>
  <c r="M3239" i="10"/>
  <c r="M3238" i="10"/>
  <c r="M3237" i="10"/>
  <c r="M3236" i="10"/>
  <c r="M3235" i="10"/>
  <c r="M3234" i="10"/>
  <c r="M3233" i="10"/>
  <c r="M3232" i="10"/>
  <c r="M3231" i="10"/>
  <c r="M3230" i="10"/>
  <c r="M3229" i="10"/>
  <c r="M3228" i="10"/>
  <c r="M3227" i="10"/>
  <c r="M3226" i="10"/>
  <c r="M3225" i="10"/>
  <c r="M3224" i="10"/>
  <c r="M3223" i="10"/>
  <c r="M3222" i="10"/>
  <c r="M3221" i="10"/>
  <c r="M3220" i="10"/>
  <c r="M3219" i="10"/>
  <c r="M3218" i="10"/>
  <c r="M3217" i="10"/>
  <c r="M3216" i="10"/>
  <c r="M3215" i="10"/>
  <c r="M3214" i="10"/>
  <c r="M3213" i="10"/>
  <c r="M3212" i="10"/>
  <c r="M3211" i="10"/>
  <c r="M3210" i="10"/>
  <c r="M3209" i="10"/>
  <c r="M3208" i="10"/>
  <c r="M3207" i="10"/>
  <c r="M3206" i="10"/>
  <c r="M3205" i="10"/>
  <c r="M3204" i="10"/>
  <c r="M3203" i="10"/>
  <c r="M3202" i="10"/>
  <c r="M3201" i="10"/>
  <c r="M3200" i="10"/>
  <c r="M3199" i="10"/>
  <c r="M3198" i="10"/>
  <c r="M3197" i="10"/>
  <c r="M3196" i="10"/>
  <c r="M3195" i="10"/>
  <c r="M3194" i="10"/>
  <c r="M3193" i="10"/>
  <c r="M3192" i="10"/>
  <c r="M3191" i="10"/>
  <c r="M3190" i="10"/>
  <c r="M3189" i="10"/>
  <c r="M3188" i="10"/>
  <c r="M3187" i="10"/>
  <c r="M3186" i="10"/>
  <c r="M3185" i="10"/>
  <c r="M3184" i="10"/>
  <c r="M3183" i="10"/>
  <c r="M3182" i="10"/>
  <c r="M3181" i="10"/>
  <c r="M3180" i="10"/>
  <c r="M3179" i="10"/>
  <c r="M3178" i="10"/>
  <c r="M3177" i="10"/>
  <c r="M3176" i="10"/>
  <c r="M3175" i="10"/>
  <c r="M3174" i="10"/>
  <c r="M3173" i="10"/>
  <c r="M3172" i="10"/>
  <c r="M3171" i="10"/>
  <c r="M3170" i="10"/>
  <c r="M3169" i="10"/>
  <c r="M3168" i="10"/>
  <c r="M3167" i="10"/>
  <c r="M3166" i="10"/>
  <c r="M3165" i="10"/>
  <c r="M3164" i="10"/>
  <c r="M3163" i="10"/>
  <c r="M3162" i="10"/>
  <c r="M3161" i="10"/>
  <c r="M3160" i="10"/>
  <c r="M3159" i="10"/>
  <c r="M3158" i="10"/>
  <c r="M3157" i="10"/>
  <c r="M3156" i="10"/>
  <c r="M3155" i="10"/>
  <c r="M3154" i="10"/>
  <c r="M3153" i="10"/>
  <c r="M3152" i="10"/>
  <c r="M3151" i="10"/>
  <c r="M3150" i="10"/>
  <c r="M3149" i="10"/>
  <c r="M3148" i="10"/>
  <c r="M3147" i="10"/>
  <c r="M3146" i="10"/>
  <c r="M3145" i="10"/>
  <c r="M3144" i="10"/>
  <c r="M3143" i="10"/>
  <c r="M3142" i="10"/>
  <c r="M3141" i="10"/>
  <c r="M3140" i="10"/>
  <c r="M3139" i="10"/>
  <c r="M3138" i="10"/>
  <c r="M3137" i="10"/>
  <c r="M3136" i="10"/>
  <c r="M3135" i="10"/>
  <c r="M3134" i="10"/>
  <c r="M3133" i="10"/>
  <c r="M3132" i="10"/>
  <c r="M3131" i="10"/>
  <c r="M3130" i="10"/>
  <c r="M3129" i="10"/>
  <c r="M3128" i="10"/>
  <c r="M3127" i="10"/>
  <c r="M3126" i="10"/>
  <c r="M3125" i="10"/>
  <c r="M3124" i="10"/>
  <c r="M3123" i="10"/>
  <c r="M3122" i="10"/>
  <c r="M3121" i="10"/>
  <c r="M3120" i="10"/>
  <c r="M3119" i="10"/>
  <c r="M3118" i="10"/>
  <c r="M3117" i="10"/>
  <c r="M3116" i="10"/>
  <c r="M3115" i="10"/>
  <c r="M3114" i="10"/>
  <c r="M3113" i="10"/>
  <c r="M3112" i="10"/>
  <c r="M3111" i="10"/>
  <c r="M3110" i="10"/>
  <c r="M3109" i="10"/>
  <c r="M3108" i="10"/>
  <c r="M3107" i="10"/>
  <c r="M3106" i="10"/>
  <c r="M3105" i="10"/>
  <c r="M3104" i="10"/>
  <c r="M3103" i="10"/>
  <c r="M3102" i="10"/>
  <c r="M3101" i="10"/>
  <c r="M3100" i="10"/>
  <c r="M3099" i="10"/>
  <c r="M3098" i="10"/>
  <c r="M3097" i="10"/>
  <c r="M3096" i="10"/>
  <c r="M3095" i="10"/>
  <c r="M3094" i="10"/>
  <c r="M3093" i="10"/>
  <c r="M3092" i="10"/>
  <c r="M3091" i="10"/>
  <c r="M3090" i="10"/>
  <c r="M3089" i="10"/>
  <c r="M3088" i="10"/>
  <c r="M3087" i="10"/>
  <c r="M3086" i="10"/>
  <c r="M3085" i="10"/>
  <c r="M3084" i="10"/>
  <c r="M3083" i="10"/>
  <c r="M3082" i="10"/>
  <c r="M3081" i="10"/>
  <c r="M3080" i="10"/>
  <c r="M3079" i="10"/>
  <c r="M3078" i="10"/>
  <c r="M3077" i="10"/>
  <c r="M3076" i="10"/>
  <c r="M3075" i="10"/>
  <c r="M3074" i="10"/>
  <c r="M3073" i="10"/>
  <c r="M3072" i="10"/>
  <c r="M3071" i="10"/>
  <c r="M3070" i="10"/>
  <c r="M3069" i="10"/>
  <c r="M3068" i="10"/>
  <c r="M3067" i="10"/>
  <c r="M3066" i="10"/>
  <c r="M3065" i="10"/>
  <c r="M3064" i="10"/>
  <c r="M3063" i="10"/>
  <c r="M3062" i="10"/>
  <c r="M3061" i="10"/>
  <c r="M3060" i="10"/>
  <c r="M3059" i="10"/>
  <c r="M3058" i="10"/>
  <c r="M3057" i="10"/>
  <c r="M3056" i="10"/>
  <c r="M3055" i="10"/>
  <c r="M3054" i="10"/>
  <c r="M3053" i="10"/>
  <c r="M3052" i="10"/>
  <c r="M3051" i="10"/>
  <c r="M3050" i="10"/>
  <c r="M3049" i="10"/>
  <c r="M3048" i="10"/>
  <c r="M3047" i="10"/>
  <c r="M3046" i="10"/>
  <c r="M3045" i="10"/>
  <c r="M3044" i="10"/>
  <c r="M3043" i="10"/>
  <c r="M3042" i="10"/>
  <c r="M3041" i="10"/>
  <c r="M3040" i="10"/>
  <c r="M3039" i="10"/>
  <c r="M3038" i="10"/>
  <c r="M3037" i="10"/>
  <c r="M3036" i="10"/>
  <c r="M3035" i="10"/>
  <c r="M3034" i="10"/>
  <c r="M3033" i="10"/>
  <c r="M3032" i="10"/>
  <c r="M3031" i="10"/>
  <c r="M3030" i="10"/>
  <c r="M3029" i="10"/>
  <c r="M3028" i="10"/>
  <c r="M3027" i="10"/>
  <c r="M3026" i="10"/>
  <c r="M3025" i="10"/>
  <c r="M3024" i="10"/>
  <c r="M3023" i="10"/>
  <c r="M3022" i="10"/>
  <c r="M3021" i="10"/>
  <c r="M3020" i="10"/>
  <c r="M3019" i="10"/>
  <c r="M3018" i="10"/>
  <c r="M3017" i="10"/>
  <c r="M3016" i="10"/>
  <c r="M3015" i="10"/>
  <c r="M3014" i="10"/>
  <c r="M3013" i="10"/>
  <c r="M3012" i="10"/>
  <c r="M3011" i="10"/>
  <c r="M3010" i="10"/>
  <c r="M3009" i="10"/>
  <c r="M3008" i="10"/>
  <c r="M3007" i="10"/>
  <c r="M3006" i="10"/>
  <c r="M3005" i="10"/>
  <c r="M3004" i="10"/>
  <c r="M3003" i="10"/>
  <c r="M3002" i="10"/>
  <c r="M3001" i="10"/>
  <c r="M3000" i="10"/>
  <c r="M2999" i="10"/>
  <c r="M2998" i="10"/>
  <c r="M2997" i="10"/>
  <c r="M2996" i="10"/>
  <c r="M2995" i="10"/>
  <c r="M2994" i="10"/>
  <c r="M2993" i="10"/>
  <c r="M2992" i="10"/>
  <c r="M2991" i="10"/>
  <c r="M2990" i="10"/>
  <c r="M2989" i="10"/>
  <c r="M2988" i="10"/>
  <c r="M2987" i="10"/>
  <c r="M2986" i="10"/>
  <c r="M2985" i="10"/>
  <c r="M2984" i="10"/>
  <c r="M2983" i="10"/>
  <c r="M2982" i="10"/>
  <c r="M2981" i="10"/>
  <c r="M2980" i="10"/>
  <c r="M2979" i="10"/>
  <c r="M2978" i="10"/>
  <c r="M2977" i="10"/>
  <c r="M2976" i="10"/>
  <c r="M2975" i="10"/>
  <c r="M2974" i="10"/>
  <c r="M2973" i="10"/>
  <c r="M2972" i="10"/>
  <c r="M2971" i="10"/>
  <c r="M2970" i="10"/>
  <c r="M2969" i="10"/>
  <c r="M2968" i="10"/>
  <c r="M2967" i="10"/>
  <c r="M2966" i="10"/>
  <c r="M2965" i="10"/>
  <c r="M2964" i="10"/>
  <c r="M2963" i="10"/>
  <c r="M2962" i="10"/>
  <c r="M2961" i="10"/>
  <c r="M2960" i="10"/>
  <c r="M2959" i="10"/>
  <c r="M2958" i="10"/>
  <c r="M2957" i="10"/>
  <c r="M2956" i="10"/>
  <c r="M2955" i="10"/>
  <c r="M2954" i="10"/>
  <c r="M2953" i="10"/>
  <c r="M2952" i="10"/>
  <c r="M2951" i="10"/>
  <c r="M2950" i="10"/>
  <c r="M2949" i="10"/>
  <c r="M2948" i="10"/>
  <c r="M2947" i="10"/>
  <c r="M2946" i="10"/>
  <c r="M2945" i="10"/>
  <c r="M2944" i="10"/>
  <c r="M2943" i="10"/>
  <c r="M2942" i="10"/>
  <c r="M2941" i="10"/>
  <c r="M2940" i="10"/>
  <c r="M2939" i="10"/>
  <c r="M2938" i="10"/>
  <c r="M2937" i="10"/>
  <c r="M2936" i="10"/>
  <c r="M2935" i="10"/>
  <c r="M2934" i="10"/>
  <c r="M2933" i="10"/>
  <c r="M2932" i="10"/>
  <c r="M2931" i="10"/>
  <c r="M2930" i="10"/>
  <c r="M2929" i="10"/>
  <c r="M2928" i="10"/>
  <c r="M2927" i="10"/>
  <c r="M2926" i="10"/>
  <c r="M2925" i="10"/>
  <c r="M2924" i="10"/>
  <c r="M2923" i="10"/>
  <c r="M2922" i="10"/>
  <c r="M2921" i="10"/>
  <c r="M2920" i="10"/>
  <c r="M2919" i="10"/>
  <c r="M2918" i="10"/>
  <c r="M2917" i="10"/>
  <c r="M2916" i="10"/>
  <c r="M2915" i="10"/>
  <c r="M2914" i="10"/>
  <c r="M2913" i="10"/>
  <c r="M2912" i="10"/>
  <c r="M2911" i="10"/>
  <c r="M2910" i="10"/>
  <c r="M2909" i="10"/>
  <c r="M2908" i="10"/>
  <c r="M2907" i="10"/>
  <c r="M2906" i="10"/>
  <c r="M2905" i="10"/>
  <c r="M2904" i="10"/>
  <c r="M2903" i="10"/>
  <c r="M2902" i="10"/>
  <c r="M2901" i="10"/>
  <c r="M2900" i="10"/>
  <c r="M2899" i="10"/>
  <c r="M2898" i="10"/>
  <c r="M2897" i="10"/>
  <c r="M2896" i="10"/>
  <c r="M2895" i="10"/>
  <c r="M2894" i="10"/>
  <c r="M2893" i="10"/>
  <c r="M2892" i="10"/>
  <c r="M2891" i="10"/>
  <c r="M2890" i="10"/>
  <c r="M2889" i="10"/>
  <c r="M2888" i="10"/>
  <c r="M2887" i="10"/>
  <c r="M2886" i="10"/>
  <c r="M2885" i="10"/>
  <c r="M2884" i="10"/>
  <c r="M2883" i="10"/>
  <c r="M2882" i="10"/>
  <c r="M2881" i="10"/>
  <c r="M2880" i="10"/>
  <c r="M2879" i="10"/>
  <c r="M2878" i="10"/>
  <c r="M2877" i="10"/>
  <c r="M2876" i="10"/>
  <c r="M2875" i="10"/>
  <c r="M2874" i="10"/>
  <c r="M2873" i="10"/>
  <c r="M2872" i="10"/>
  <c r="M2871" i="10"/>
  <c r="M2870" i="10"/>
  <c r="M2869" i="10"/>
  <c r="M2868" i="10"/>
  <c r="M2867" i="10"/>
  <c r="M2866" i="10"/>
  <c r="M2865" i="10"/>
  <c r="M2864" i="10"/>
  <c r="M2863" i="10"/>
  <c r="M2862" i="10"/>
  <c r="M2861" i="10"/>
  <c r="M2860" i="10"/>
  <c r="M2859" i="10"/>
  <c r="M2858" i="10"/>
  <c r="M2857" i="10"/>
  <c r="M2856" i="10"/>
  <c r="M2855" i="10"/>
  <c r="M2854" i="10"/>
  <c r="M2853" i="10"/>
  <c r="M2852" i="10"/>
  <c r="M2851" i="10"/>
  <c r="M2850" i="10"/>
  <c r="M2849" i="10"/>
  <c r="M2848" i="10"/>
  <c r="M2847" i="10"/>
  <c r="M2846" i="10"/>
  <c r="M2845" i="10"/>
  <c r="M2844" i="10"/>
  <c r="M2843" i="10"/>
  <c r="M2842" i="10"/>
  <c r="M2841" i="10"/>
  <c r="M2840" i="10"/>
  <c r="M2839" i="10"/>
  <c r="M2838" i="10"/>
  <c r="M2837" i="10"/>
  <c r="M2836" i="10"/>
  <c r="M2835" i="10"/>
  <c r="M2834" i="10"/>
  <c r="M2833" i="10"/>
  <c r="M2832" i="10"/>
  <c r="M2831" i="10"/>
  <c r="M2830" i="10"/>
  <c r="M2829" i="10"/>
  <c r="M2828" i="10"/>
  <c r="M2827" i="10"/>
  <c r="M2826" i="10"/>
  <c r="M2825" i="10"/>
  <c r="M2824" i="10"/>
  <c r="M2823" i="10"/>
  <c r="M2822" i="10"/>
  <c r="M2821" i="10"/>
  <c r="M2820" i="10"/>
  <c r="M2819" i="10"/>
  <c r="M2818" i="10"/>
  <c r="M2817" i="10"/>
  <c r="M2816" i="10"/>
  <c r="M2815" i="10"/>
  <c r="M2814" i="10"/>
  <c r="M2813" i="10"/>
  <c r="M2812" i="10"/>
  <c r="M2811" i="10"/>
  <c r="M2810" i="10"/>
  <c r="M2809" i="10"/>
  <c r="M2808" i="10"/>
  <c r="M2807" i="10"/>
  <c r="M2806" i="10"/>
  <c r="M2805" i="10"/>
  <c r="M2804" i="10"/>
  <c r="M2803" i="10"/>
  <c r="M2802" i="10"/>
  <c r="M2801" i="10"/>
  <c r="M2800" i="10"/>
  <c r="M2799" i="10"/>
  <c r="M2798" i="10"/>
  <c r="M2797" i="10"/>
  <c r="M2796" i="10"/>
  <c r="M2795" i="10"/>
  <c r="M2794" i="10"/>
  <c r="M2793" i="10"/>
  <c r="M2792" i="10"/>
  <c r="M2791" i="10"/>
  <c r="M2790" i="10"/>
  <c r="M2789" i="10"/>
  <c r="M2788" i="10"/>
  <c r="M2787" i="10"/>
  <c r="M2786" i="10"/>
  <c r="M2785" i="10"/>
  <c r="M2784" i="10"/>
  <c r="M2783" i="10"/>
  <c r="M2782" i="10"/>
  <c r="M2781" i="10"/>
  <c r="M2780" i="10"/>
  <c r="M2779" i="10"/>
  <c r="M2778" i="10"/>
  <c r="M2777" i="10"/>
  <c r="M2776" i="10"/>
  <c r="M2775" i="10"/>
  <c r="M2774" i="10"/>
  <c r="M2773" i="10"/>
  <c r="M2772" i="10"/>
  <c r="M2771" i="10"/>
  <c r="M2770" i="10"/>
  <c r="M2769" i="10"/>
  <c r="M2768" i="10"/>
  <c r="M2767" i="10"/>
  <c r="M2766" i="10"/>
  <c r="M2765" i="10"/>
  <c r="M2764" i="10"/>
  <c r="M2763" i="10"/>
  <c r="M2762" i="10"/>
  <c r="M2761" i="10"/>
  <c r="M2760" i="10"/>
  <c r="M2759" i="10"/>
  <c r="M2758" i="10"/>
  <c r="M2757" i="10"/>
  <c r="M2756" i="10"/>
  <c r="M2755" i="10"/>
  <c r="M2754" i="10"/>
  <c r="M2753" i="10"/>
  <c r="M2752" i="10"/>
  <c r="M2751" i="10"/>
  <c r="M2750" i="10"/>
  <c r="M2749" i="10"/>
  <c r="M2748" i="10"/>
  <c r="M2747" i="10"/>
  <c r="M2746" i="10"/>
  <c r="M2745" i="10"/>
  <c r="M2744" i="10"/>
  <c r="M2743" i="10"/>
  <c r="M2742" i="10"/>
  <c r="M2741" i="10"/>
  <c r="M2740" i="10"/>
  <c r="M2739" i="10"/>
  <c r="M2738" i="10"/>
  <c r="M2737" i="10"/>
  <c r="M2736" i="10"/>
  <c r="M2735" i="10"/>
  <c r="M2734" i="10"/>
  <c r="M2733" i="10"/>
  <c r="M2732" i="10"/>
  <c r="M2731" i="10"/>
  <c r="M2730" i="10"/>
  <c r="M2729" i="10"/>
  <c r="M2728" i="10"/>
  <c r="M2727" i="10"/>
  <c r="M2726" i="10"/>
  <c r="M2725" i="10"/>
  <c r="M2724" i="10"/>
  <c r="M2723" i="10"/>
  <c r="M2722" i="10"/>
  <c r="M2721" i="10"/>
  <c r="M2720" i="10"/>
  <c r="M2719" i="10"/>
  <c r="M2718" i="10"/>
  <c r="M2717" i="10"/>
  <c r="M2716" i="10"/>
  <c r="M2715" i="10"/>
  <c r="M2714" i="10"/>
  <c r="M2713" i="10"/>
  <c r="M2712" i="10"/>
  <c r="M2711" i="10"/>
  <c r="M2710" i="10"/>
  <c r="M2709" i="10"/>
  <c r="M2708" i="10"/>
  <c r="M2707" i="10"/>
  <c r="M2706" i="10"/>
  <c r="M2705" i="10"/>
  <c r="M2704" i="10"/>
  <c r="M2703" i="10"/>
  <c r="M2702" i="10"/>
  <c r="M2701" i="10"/>
  <c r="M2700" i="10"/>
  <c r="M2699" i="10"/>
  <c r="M2698" i="10"/>
  <c r="M2697" i="10"/>
  <c r="M2696" i="10"/>
  <c r="M2695" i="10"/>
  <c r="M2694" i="10"/>
  <c r="M2693" i="10"/>
  <c r="M2692" i="10"/>
  <c r="M2691" i="10"/>
  <c r="M2690" i="10"/>
  <c r="M2689" i="10"/>
  <c r="M2688" i="10"/>
  <c r="M2687" i="10"/>
  <c r="M2686" i="10"/>
  <c r="M2685" i="10"/>
  <c r="M2684" i="10"/>
  <c r="M2683" i="10"/>
  <c r="M2682" i="10"/>
  <c r="M2681" i="10"/>
  <c r="M2680" i="10"/>
  <c r="M2679" i="10"/>
  <c r="M2678" i="10"/>
  <c r="M2677" i="10"/>
  <c r="M2676" i="10"/>
  <c r="M2675" i="10"/>
  <c r="M2674" i="10"/>
  <c r="M2673" i="10"/>
  <c r="M2672" i="10"/>
  <c r="M2671" i="10"/>
  <c r="M2670" i="10"/>
  <c r="M2669" i="10"/>
  <c r="M2668" i="10"/>
  <c r="M2667" i="10"/>
  <c r="M2666" i="10"/>
  <c r="M2665" i="10"/>
  <c r="M2664" i="10"/>
  <c r="M2663" i="10"/>
  <c r="M2662" i="10"/>
  <c r="M2661" i="10"/>
  <c r="M2660" i="10"/>
  <c r="M2659" i="10"/>
  <c r="M2658" i="10"/>
  <c r="M2657" i="10"/>
  <c r="M2656" i="10"/>
  <c r="M2655" i="10"/>
  <c r="M2654" i="10"/>
  <c r="M2653" i="10"/>
  <c r="M2652" i="10"/>
  <c r="M2651" i="10"/>
  <c r="M2650" i="10"/>
  <c r="M2649" i="10"/>
  <c r="M2648" i="10"/>
  <c r="M2647" i="10"/>
  <c r="M2646" i="10"/>
  <c r="M2645" i="10"/>
  <c r="M2644" i="10"/>
  <c r="M2643" i="10"/>
  <c r="M2642" i="10"/>
  <c r="M2641" i="10"/>
  <c r="M2640" i="10"/>
  <c r="M2639" i="10"/>
  <c r="M2638" i="10"/>
  <c r="M2637" i="10"/>
  <c r="M2636" i="10"/>
  <c r="M2635" i="10"/>
  <c r="M2634" i="10"/>
  <c r="M2633" i="10"/>
  <c r="M2632" i="10"/>
  <c r="M2631" i="10"/>
  <c r="M2630" i="10"/>
  <c r="M2629" i="10"/>
  <c r="M2628" i="10"/>
  <c r="M2627" i="10"/>
  <c r="M2626" i="10"/>
  <c r="M2625" i="10"/>
  <c r="M2624" i="10"/>
  <c r="M2623" i="10"/>
  <c r="M2622" i="10"/>
  <c r="M2621" i="10"/>
  <c r="M2620" i="10"/>
  <c r="M2619" i="10"/>
  <c r="M2618" i="10"/>
  <c r="M2617" i="10"/>
  <c r="M2616" i="10"/>
  <c r="M2615" i="10"/>
  <c r="M2614" i="10"/>
  <c r="M2613" i="10"/>
  <c r="M2612" i="10"/>
  <c r="M2611" i="10"/>
  <c r="M2610" i="10"/>
  <c r="M2609" i="10"/>
  <c r="M2608" i="10"/>
  <c r="M2607" i="10"/>
  <c r="M2606" i="10"/>
  <c r="M2605" i="10"/>
  <c r="M2604" i="10"/>
  <c r="M2603" i="10"/>
  <c r="M2602" i="10"/>
  <c r="M2601" i="10"/>
  <c r="M2600" i="10"/>
  <c r="M2599" i="10"/>
  <c r="M2598" i="10"/>
  <c r="M2597" i="10"/>
  <c r="M2596" i="10"/>
  <c r="M2595" i="10"/>
  <c r="M2594" i="10"/>
  <c r="M2593" i="10"/>
  <c r="M2592" i="10"/>
  <c r="M2591" i="10"/>
  <c r="M2590" i="10"/>
  <c r="M2589" i="10"/>
  <c r="M2588" i="10"/>
  <c r="M2587" i="10"/>
  <c r="M2586" i="10"/>
  <c r="M2585" i="10"/>
  <c r="M2584" i="10"/>
  <c r="M2583" i="10"/>
  <c r="M2582" i="10"/>
  <c r="M2581" i="10"/>
  <c r="M2580" i="10"/>
  <c r="M2579" i="10"/>
  <c r="M2578" i="10"/>
  <c r="M2577" i="10"/>
  <c r="M2576" i="10"/>
  <c r="M2575" i="10"/>
  <c r="M2574" i="10"/>
  <c r="M2573" i="10"/>
  <c r="M2572" i="10"/>
  <c r="M2571" i="10"/>
  <c r="M2570" i="10"/>
  <c r="L2569" i="10"/>
  <c r="M2569" i="10" s="1"/>
  <c r="M2568" i="10"/>
  <c r="M2567" i="10"/>
  <c r="M2566" i="10"/>
  <c r="M2565" i="10"/>
  <c r="M2564" i="10"/>
  <c r="M2563" i="10"/>
  <c r="M2562" i="10"/>
  <c r="M2561" i="10"/>
  <c r="M2560" i="10"/>
  <c r="M2559" i="10"/>
  <c r="M2558" i="10"/>
  <c r="M2557" i="10"/>
  <c r="M2556" i="10"/>
  <c r="M2555" i="10"/>
  <c r="M2554" i="10"/>
  <c r="M2553" i="10"/>
  <c r="M2552" i="10"/>
  <c r="M2551" i="10"/>
  <c r="M2550" i="10"/>
  <c r="M2549" i="10"/>
  <c r="M2548" i="10"/>
  <c r="M2547" i="10"/>
  <c r="M2546" i="10"/>
  <c r="M2545" i="10"/>
  <c r="M2544" i="10"/>
  <c r="M2543" i="10"/>
  <c r="M2542" i="10"/>
  <c r="M2541" i="10"/>
  <c r="M2540" i="10"/>
  <c r="M2539" i="10"/>
  <c r="M2538" i="10"/>
  <c r="M2537" i="10"/>
  <c r="M2536" i="10"/>
  <c r="M2535" i="10"/>
  <c r="M2534" i="10"/>
  <c r="M2533" i="10"/>
  <c r="M2532" i="10"/>
  <c r="M2531" i="10"/>
  <c r="M2530" i="10"/>
  <c r="M2529" i="10"/>
  <c r="M2528" i="10"/>
  <c r="L2527" i="10"/>
  <c r="M2527" i="10" s="1"/>
  <c r="M2526" i="10"/>
  <c r="M2525" i="10"/>
  <c r="M2524" i="10"/>
  <c r="M2523" i="10"/>
  <c r="M2522" i="10"/>
  <c r="M2521" i="10"/>
  <c r="M2520" i="10"/>
  <c r="M2519" i="10"/>
  <c r="M2518" i="10"/>
  <c r="M2517" i="10"/>
  <c r="M2516" i="10"/>
  <c r="M2515" i="10"/>
  <c r="M2514" i="10"/>
  <c r="M2513" i="10"/>
  <c r="M2512" i="10"/>
  <c r="M2511" i="10"/>
  <c r="M2510" i="10"/>
  <c r="M2509" i="10"/>
  <c r="M2508" i="10"/>
  <c r="M2507" i="10"/>
  <c r="M2506" i="10"/>
  <c r="M2505" i="10"/>
  <c r="M2504" i="10"/>
  <c r="M2503" i="10"/>
  <c r="M2502" i="10"/>
  <c r="M2501" i="10"/>
  <c r="M2500" i="10"/>
  <c r="M2499" i="10"/>
  <c r="M2498" i="10"/>
  <c r="M2497" i="10"/>
  <c r="M2496" i="10"/>
  <c r="M2495" i="10"/>
  <c r="M2494" i="10"/>
  <c r="M2493" i="10"/>
  <c r="M2492" i="10"/>
  <c r="M2491" i="10"/>
  <c r="M2490" i="10"/>
  <c r="M2489" i="10"/>
  <c r="M2488" i="10"/>
  <c r="M2487" i="10"/>
  <c r="M2486" i="10"/>
  <c r="M2485" i="10"/>
  <c r="M2484" i="10"/>
  <c r="M2483" i="10"/>
  <c r="M2482" i="10"/>
  <c r="M2481" i="10"/>
  <c r="L2480" i="10"/>
  <c r="M2480" i="10" s="1"/>
  <c r="M2479" i="10"/>
  <c r="M2478" i="10"/>
  <c r="M2477" i="10"/>
  <c r="M2476" i="10"/>
  <c r="M2475" i="10"/>
  <c r="M2474" i="10"/>
  <c r="M2473" i="10"/>
  <c r="M2472" i="10"/>
  <c r="M2471" i="10"/>
  <c r="M2470" i="10"/>
  <c r="M2469" i="10"/>
  <c r="M2468" i="10"/>
  <c r="M2467" i="10"/>
  <c r="M2466" i="10"/>
  <c r="M2465" i="10"/>
  <c r="M2464" i="10"/>
  <c r="M2463" i="10"/>
  <c r="M2462" i="10"/>
  <c r="M2461" i="10"/>
  <c r="M2460" i="10"/>
  <c r="M2459" i="10"/>
  <c r="M2458" i="10"/>
  <c r="M2457" i="10"/>
  <c r="M2456" i="10"/>
  <c r="M2455" i="10"/>
  <c r="M2454" i="10"/>
  <c r="M2453" i="10"/>
  <c r="M2452" i="10"/>
  <c r="M2451" i="10"/>
  <c r="M2450" i="10"/>
  <c r="M2449" i="10"/>
  <c r="M2448" i="10"/>
  <c r="M2447" i="10"/>
  <c r="M2446" i="10"/>
  <c r="M2445" i="10"/>
  <c r="M2444" i="10"/>
  <c r="M2443" i="10"/>
  <c r="M2442" i="10"/>
  <c r="M2441" i="10"/>
  <c r="M2440" i="10"/>
  <c r="M2439" i="10"/>
  <c r="M2438" i="10"/>
  <c r="M2437" i="10"/>
  <c r="M2436" i="10"/>
  <c r="M2435" i="10"/>
  <c r="M2434" i="10"/>
  <c r="M2433" i="10"/>
  <c r="M2432" i="10"/>
  <c r="M2431" i="10"/>
  <c r="M2430" i="10"/>
  <c r="M2429" i="10"/>
  <c r="M2428" i="10"/>
  <c r="M2427" i="10"/>
  <c r="M2426" i="10"/>
  <c r="M2425" i="10"/>
  <c r="M2424" i="10"/>
  <c r="M2423" i="10"/>
  <c r="M2422" i="10"/>
  <c r="M2421" i="10"/>
  <c r="M2420" i="10"/>
  <c r="M2419" i="10"/>
  <c r="M2418" i="10"/>
  <c r="M2417" i="10"/>
  <c r="M2416" i="10"/>
  <c r="M2415" i="10"/>
  <c r="M2414" i="10"/>
  <c r="M2413" i="10"/>
  <c r="M2412" i="10"/>
  <c r="M2411" i="10"/>
  <c r="M2410" i="10"/>
  <c r="M2409" i="10"/>
  <c r="M2408" i="10"/>
  <c r="M2407" i="10"/>
  <c r="M2406" i="10"/>
  <c r="M2405" i="10"/>
  <c r="M2404" i="10"/>
  <c r="M2403" i="10"/>
  <c r="M2402" i="10"/>
  <c r="M2401" i="10"/>
  <c r="M2400" i="10"/>
  <c r="M2399" i="10"/>
  <c r="M2398" i="10"/>
  <c r="M2397" i="10"/>
  <c r="M2396" i="10"/>
  <c r="M2395" i="10"/>
  <c r="M2394" i="10"/>
  <c r="M2393" i="10"/>
  <c r="M2392" i="10"/>
  <c r="M2391" i="10"/>
  <c r="M2390" i="10"/>
  <c r="M2389" i="10"/>
  <c r="M2388" i="10"/>
  <c r="M2387" i="10"/>
  <c r="M2386" i="10"/>
  <c r="M2385" i="10"/>
  <c r="M2384" i="10"/>
  <c r="M2383" i="10"/>
  <c r="M2382" i="10"/>
  <c r="M2381" i="10"/>
  <c r="M2380" i="10"/>
  <c r="L2379" i="10"/>
  <c r="M2379" i="10" s="1"/>
  <c r="M2378" i="10"/>
  <c r="M2377" i="10"/>
  <c r="M2376" i="10"/>
  <c r="M2375" i="10"/>
  <c r="M2374" i="10"/>
  <c r="M2373" i="10"/>
  <c r="M2372" i="10"/>
  <c r="M2371" i="10"/>
  <c r="M2370" i="10"/>
  <c r="M2369" i="10"/>
  <c r="M2368" i="10"/>
  <c r="M2367" i="10"/>
  <c r="M2366" i="10"/>
  <c r="M2365" i="10"/>
  <c r="M2364" i="10"/>
  <c r="M2363" i="10"/>
  <c r="M2362" i="10"/>
  <c r="M2361" i="10"/>
  <c r="M2360" i="10"/>
  <c r="M2359" i="10"/>
  <c r="M2358" i="10"/>
  <c r="M2357" i="10"/>
  <c r="M2356" i="10"/>
  <c r="M2355" i="10"/>
  <c r="M2354" i="10"/>
  <c r="M2353" i="10"/>
  <c r="M2352" i="10"/>
  <c r="M2351" i="10"/>
  <c r="M2350" i="10"/>
  <c r="M2349" i="10"/>
  <c r="M2348" i="10"/>
  <c r="M2347" i="10"/>
  <c r="M2346" i="10"/>
  <c r="M2345" i="10"/>
  <c r="M2344" i="10"/>
  <c r="M2343" i="10"/>
  <c r="M2342" i="10"/>
  <c r="M2341" i="10"/>
  <c r="M2340" i="10"/>
  <c r="M2339" i="10"/>
  <c r="M2338" i="10"/>
  <c r="M2337" i="10"/>
  <c r="M2336" i="10"/>
  <c r="M2335" i="10"/>
  <c r="M2334" i="10"/>
  <c r="M2333" i="10"/>
  <c r="M2332" i="10"/>
  <c r="M2331" i="10"/>
  <c r="M2330" i="10"/>
  <c r="M2329" i="10"/>
  <c r="M2328" i="10"/>
  <c r="M2327" i="10"/>
  <c r="M2326" i="10"/>
  <c r="M2325" i="10"/>
  <c r="M2324" i="10"/>
  <c r="M2323" i="10"/>
  <c r="M2322" i="10"/>
  <c r="M2321" i="10"/>
  <c r="M2320" i="10"/>
  <c r="M2319" i="10"/>
  <c r="M2318" i="10"/>
  <c r="M2317" i="10"/>
  <c r="M2316" i="10"/>
  <c r="M2315" i="10"/>
  <c r="M2314" i="10"/>
  <c r="M2313" i="10"/>
  <c r="M2312" i="10"/>
  <c r="M2311" i="10"/>
  <c r="M2310" i="10"/>
  <c r="M2309" i="10"/>
  <c r="M2308" i="10"/>
  <c r="M2307" i="10"/>
  <c r="M2306" i="10"/>
  <c r="M2305" i="10"/>
  <c r="M2304" i="10"/>
  <c r="M2303" i="10"/>
  <c r="M2302" i="10"/>
  <c r="M2301" i="10"/>
  <c r="M2300" i="10"/>
  <c r="M2299" i="10"/>
  <c r="M2298" i="10"/>
  <c r="M2297" i="10"/>
  <c r="M2296" i="10"/>
  <c r="M2295" i="10"/>
  <c r="M2294" i="10"/>
  <c r="M2293" i="10"/>
  <c r="M2292" i="10"/>
  <c r="M2291" i="10"/>
  <c r="M2290" i="10"/>
  <c r="M2289" i="10"/>
  <c r="M2288" i="10"/>
  <c r="M2287" i="10"/>
  <c r="M2286" i="10"/>
  <c r="M2285" i="10"/>
  <c r="M2284" i="10"/>
  <c r="M2283" i="10"/>
  <c r="M2282" i="10"/>
  <c r="M2281" i="10"/>
  <c r="M2280" i="10"/>
  <c r="M2279" i="10"/>
  <c r="M2278" i="10"/>
  <c r="M2277" i="10"/>
  <c r="M2276" i="10"/>
  <c r="M2275" i="10"/>
  <c r="M2274" i="10"/>
  <c r="M2273" i="10"/>
  <c r="M2272" i="10"/>
  <c r="M2271" i="10"/>
  <c r="M2270" i="10"/>
  <c r="M2269" i="10"/>
  <c r="M2268" i="10"/>
  <c r="M2267" i="10"/>
  <c r="M2266" i="10"/>
  <c r="M2265" i="10"/>
  <c r="M2264" i="10"/>
  <c r="M2263" i="10"/>
  <c r="M2262" i="10"/>
  <c r="M2261" i="10"/>
  <c r="M2260" i="10"/>
  <c r="M2259" i="10"/>
  <c r="M2258" i="10"/>
  <c r="M2257" i="10"/>
  <c r="M2256" i="10"/>
  <c r="M2255" i="10"/>
  <c r="M2254" i="10"/>
  <c r="M2253" i="10"/>
  <c r="M2252" i="10"/>
  <c r="M2251" i="10"/>
  <c r="M2250" i="10"/>
  <c r="M2249" i="10"/>
  <c r="M2248" i="10"/>
  <c r="M2247" i="10"/>
  <c r="M2246" i="10"/>
  <c r="M2245" i="10"/>
  <c r="M2244" i="10"/>
  <c r="M2243" i="10"/>
  <c r="M2242" i="10"/>
  <c r="M2241" i="10"/>
  <c r="M2240" i="10"/>
  <c r="M2239" i="10"/>
  <c r="M2238" i="10"/>
  <c r="M2237" i="10"/>
  <c r="M2236" i="10"/>
  <c r="M2235" i="10"/>
  <c r="M2234" i="10"/>
  <c r="M2233" i="10"/>
  <c r="M2232" i="10"/>
  <c r="M2231" i="10"/>
  <c r="M2230" i="10"/>
  <c r="M2229" i="10"/>
  <c r="M2228" i="10"/>
  <c r="M2227" i="10"/>
  <c r="M2226" i="10"/>
  <c r="M2225" i="10"/>
  <c r="M2224" i="10"/>
  <c r="M2223" i="10"/>
  <c r="M2222" i="10"/>
  <c r="M2221" i="10"/>
  <c r="M2220" i="10"/>
  <c r="M2219" i="10"/>
  <c r="M2218" i="10"/>
  <c r="M2217" i="10"/>
  <c r="M2216" i="10"/>
  <c r="M2215" i="10"/>
  <c r="M2214" i="10"/>
  <c r="M2213" i="10"/>
  <c r="M2212" i="10"/>
  <c r="M2211" i="10"/>
  <c r="M2210" i="10"/>
  <c r="M2209" i="10"/>
  <c r="M2208" i="10"/>
  <c r="M2207" i="10"/>
  <c r="M2206" i="10"/>
  <c r="M2205" i="10"/>
  <c r="M2204" i="10"/>
  <c r="M2203" i="10"/>
  <c r="M2202" i="10"/>
  <c r="M2201" i="10"/>
  <c r="M2200" i="10"/>
  <c r="M2199" i="10"/>
  <c r="M2198" i="10"/>
  <c r="M2197" i="10"/>
  <c r="M2196" i="10"/>
  <c r="M2195" i="10"/>
  <c r="M2194" i="10"/>
  <c r="M2193" i="10"/>
  <c r="M2192" i="10"/>
  <c r="M2191" i="10"/>
  <c r="M2190" i="10"/>
  <c r="M2189" i="10"/>
  <c r="M2188" i="10"/>
  <c r="M2187" i="10"/>
  <c r="M2186" i="10"/>
  <c r="M2185" i="10"/>
  <c r="M2184" i="10"/>
  <c r="M2183" i="10"/>
  <c r="M2182" i="10"/>
  <c r="M2181" i="10"/>
  <c r="M2180" i="10"/>
  <c r="M2179" i="10"/>
  <c r="M2178" i="10"/>
  <c r="M2177" i="10"/>
  <c r="M2176" i="10"/>
  <c r="M2175" i="10"/>
  <c r="M2174" i="10"/>
  <c r="M2173" i="10"/>
  <c r="M2172" i="10"/>
  <c r="M2171" i="10"/>
  <c r="M2170" i="10"/>
  <c r="M2169" i="10"/>
  <c r="M2168" i="10"/>
  <c r="M2167" i="10"/>
  <c r="M2166" i="10"/>
  <c r="M2165" i="10"/>
  <c r="M2164" i="10"/>
  <c r="M2163" i="10"/>
  <c r="M2162" i="10"/>
  <c r="M2161" i="10"/>
  <c r="M2160" i="10"/>
  <c r="M2159" i="10"/>
  <c r="M2158" i="10"/>
  <c r="M2157" i="10"/>
  <c r="M2156" i="10"/>
  <c r="M2155" i="10"/>
  <c r="M2154" i="10"/>
  <c r="M2153" i="10"/>
  <c r="M2152" i="10"/>
  <c r="M2151" i="10"/>
  <c r="M2150" i="10"/>
  <c r="M2149" i="10"/>
  <c r="M2148" i="10"/>
  <c r="M2147" i="10"/>
  <c r="M2146" i="10"/>
  <c r="M2145" i="10"/>
  <c r="M2144" i="10"/>
  <c r="M2143" i="10"/>
  <c r="M2142" i="10"/>
  <c r="M2141" i="10"/>
  <c r="M2140" i="10"/>
  <c r="M2139" i="10"/>
  <c r="M2138" i="10"/>
  <c r="M2137" i="10"/>
  <c r="M2136" i="10"/>
  <c r="M2135" i="10"/>
  <c r="M2134" i="10"/>
  <c r="M2133" i="10"/>
  <c r="M2132" i="10"/>
  <c r="M2131" i="10"/>
  <c r="M2130" i="10"/>
  <c r="M2129" i="10"/>
  <c r="M2128" i="10"/>
  <c r="M2127" i="10"/>
  <c r="M2126" i="10"/>
  <c r="M2125" i="10"/>
  <c r="M2124" i="10"/>
  <c r="M2123" i="10"/>
  <c r="M2122" i="10"/>
  <c r="M2121" i="10"/>
  <c r="M2120" i="10"/>
  <c r="M2119" i="10"/>
  <c r="M2118" i="10"/>
  <c r="M2117" i="10"/>
  <c r="M2116" i="10"/>
  <c r="M2115" i="10"/>
  <c r="M2114" i="10"/>
  <c r="M2113" i="10"/>
  <c r="M2112" i="10"/>
  <c r="M2111" i="10"/>
  <c r="M2110" i="10"/>
  <c r="M2109" i="10"/>
  <c r="M2108" i="10"/>
  <c r="M2107" i="10"/>
  <c r="M2106" i="10"/>
  <c r="M2105" i="10"/>
  <c r="M2104" i="10"/>
  <c r="M2103" i="10"/>
  <c r="M2102" i="10"/>
  <c r="M2101" i="10"/>
  <c r="M2100" i="10"/>
  <c r="M2099" i="10"/>
  <c r="M2098" i="10"/>
  <c r="M2097" i="10"/>
  <c r="M2096" i="10"/>
  <c r="M2095" i="10"/>
  <c r="M2094" i="10"/>
  <c r="M2093" i="10"/>
  <c r="M2092" i="10"/>
  <c r="M2091" i="10"/>
  <c r="M2090" i="10"/>
  <c r="M2089" i="10"/>
  <c r="M2088" i="10"/>
  <c r="M2087" i="10"/>
  <c r="M2086" i="10"/>
  <c r="M2085" i="10"/>
  <c r="M2084" i="10"/>
  <c r="M2083" i="10"/>
  <c r="M2082" i="10"/>
  <c r="M2081" i="10"/>
  <c r="M2080" i="10"/>
  <c r="M2079" i="10"/>
  <c r="M2078" i="10"/>
  <c r="M2077" i="10"/>
  <c r="M2076" i="10"/>
  <c r="M2075" i="10"/>
  <c r="M2074" i="10"/>
  <c r="M2073" i="10"/>
  <c r="M2072" i="10"/>
  <c r="M2071" i="10"/>
  <c r="M2070" i="10"/>
  <c r="L2069" i="10"/>
  <c r="M2069" i="10" s="1"/>
  <c r="M2068" i="10"/>
  <c r="M2067" i="10"/>
  <c r="M2066" i="10"/>
  <c r="M2065" i="10"/>
  <c r="M2064" i="10"/>
  <c r="M2063" i="10"/>
  <c r="M2062" i="10"/>
  <c r="M2061" i="10"/>
  <c r="M2060" i="10"/>
  <c r="M2059" i="10"/>
  <c r="M2058" i="10"/>
  <c r="M2057" i="10"/>
  <c r="M2056" i="10"/>
  <c r="M2055" i="10"/>
  <c r="M2054" i="10"/>
  <c r="M2053" i="10"/>
  <c r="M2052" i="10"/>
  <c r="M2051" i="10"/>
  <c r="M2050" i="10"/>
  <c r="M2049" i="10"/>
  <c r="M2048" i="10"/>
  <c r="M2047" i="10"/>
  <c r="M2046" i="10"/>
  <c r="M2045" i="10"/>
  <c r="M2044" i="10"/>
  <c r="M2043" i="10"/>
  <c r="M2042" i="10"/>
  <c r="M2041" i="10"/>
  <c r="M2040" i="10"/>
  <c r="M2039" i="10"/>
  <c r="M2038" i="10"/>
  <c r="M2037" i="10"/>
  <c r="M2036" i="10"/>
  <c r="M2035" i="10"/>
  <c r="M2034" i="10"/>
  <c r="M2033" i="10"/>
  <c r="M2032" i="10"/>
  <c r="M2031" i="10"/>
  <c r="M2030" i="10"/>
  <c r="M2029" i="10"/>
  <c r="M2028" i="10"/>
  <c r="M2027" i="10"/>
  <c r="M2026" i="10"/>
  <c r="M2025" i="10"/>
  <c r="M2024" i="10"/>
  <c r="M2023" i="10"/>
  <c r="M2022" i="10"/>
  <c r="M2021" i="10"/>
  <c r="M2020" i="10"/>
  <c r="M2019" i="10"/>
  <c r="M2018" i="10"/>
  <c r="M2017" i="10"/>
  <c r="M2016" i="10"/>
  <c r="M2015" i="10"/>
  <c r="M2014" i="10"/>
  <c r="M2013" i="10"/>
  <c r="M2012" i="10"/>
  <c r="M2011" i="10"/>
  <c r="M2010" i="10"/>
  <c r="M2009" i="10"/>
  <c r="M2008" i="10"/>
  <c r="M2007" i="10"/>
  <c r="M2006" i="10"/>
  <c r="M2005" i="10"/>
  <c r="M2004" i="10"/>
  <c r="M2003" i="10"/>
  <c r="M2002" i="10"/>
  <c r="M2001" i="10"/>
  <c r="M2000" i="10"/>
  <c r="M1999" i="10"/>
  <c r="M1998" i="10"/>
  <c r="M1997" i="10"/>
  <c r="M1996" i="10"/>
  <c r="M1995" i="10"/>
  <c r="M1994" i="10"/>
  <c r="M1993" i="10"/>
  <c r="M1992" i="10"/>
  <c r="M1991" i="10"/>
  <c r="M1990" i="10"/>
  <c r="M1989" i="10"/>
  <c r="M1988" i="10"/>
  <c r="M1987" i="10"/>
  <c r="M1986" i="10"/>
  <c r="M1985" i="10"/>
  <c r="M1984" i="10"/>
  <c r="M1983" i="10"/>
  <c r="M1982" i="10"/>
  <c r="M1981" i="10"/>
  <c r="M1980" i="10"/>
  <c r="M1979" i="10"/>
  <c r="M1978" i="10"/>
  <c r="M1977" i="10"/>
  <c r="M1976" i="10"/>
  <c r="M1975" i="10"/>
  <c r="M1974" i="10"/>
  <c r="M1973" i="10"/>
  <c r="M1972" i="10"/>
  <c r="M1971" i="10"/>
  <c r="M1970" i="10"/>
  <c r="M1969" i="10"/>
  <c r="M1968" i="10"/>
  <c r="M1967" i="10"/>
  <c r="M1966" i="10"/>
  <c r="M1965" i="10"/>
  <c r="M1964" i="10"/>
  <c r="M1963" i="10"/>
  <c r="M1962" i="10"/>
  <c r="M1961" i="10"/>
  <c r="M1960" i="10"/>
  <c r="M1959" i="10"/>
  <c r="M1958" i="10"/>
  <c r="M1957" i="10"/>
  <c r="M1956" i="10"/>
  <c r="M1955" i="10"/>
  <c r="M1954" i="10"/>
  <c r="M1953" i="10"/>
  <c r="M1952" i="10"/>
  <c r="M1951" i="10"/>
  <c r="M1950" i="10"/>
  <c r="M1949" i="10"/>
  <c r="M1948" i="10"/>
  <c r="M1947" i="10"/>
  <c r="M1946" i="10"/>
  <c r="M1945" i="10"/>
  <c r="M1944" i="10"/>
  <c r="M1943" i="10"/>
  <c r="M1942" i="10"/>
  <c r="M1941" i="10"/>
  <c r="M1940" i="10"/>
  <c r="M1939" i="10"/>
  <c r="M1938" i="10"/>
  <c r="M1937" i="10"/>
  <c r="M1936" i="10"/>
  <c r="M1935" i="10"/>
  <c r="M1934" i="10"/>
  <c r="M1933" i="10"/>
  <c r="M1932" i="10"/>
  <c r="M1931" i="10"/>
  <c r="M1930" i="10"/>
  <c r="M1929" i="10"/>
  <c r="M1928" i="10"/>
  <c r="M1927" i="10"/>
  <c r="M1926" i="10"/>
  <c r="M1925" i="10"/>
  <c r="M1924" i="10"/>
  <c r="M1923" i="10"/>
  <c r="M1922" i="10"/>
  <c r="M1921" i="10"/>
  <c r="M1920" i="10"/>
  <c r="M1919" i="10"/>
  <c r="M1918" i="10"/>
  <c r="M1917" i="10"/>
  <c r="M1916" i="10"/>
  <c r="M1915" i="10"/>
  <c r="M1914" i="10"/>
  <c r="M1913" i="10"/>
  <c r="M1912" i="10"/>
  <c r="M1911" i="10"/>
  <c r="M1910" i="10"/>
  <c r="M1909" i="10"/>
  <c r="M1908" i="10"/>
  <c r="M1907" i="10"/>
  <c r="M1906" i="10"/>
  <c r="M1905" i="10"/>
  <c r="M1904" i="10"/>
  <c r="M1903" i="10"/>
  <c r="M1902" i="10"/>
  <c r="M1901" i="10"/>
  <c r="M1900" i="10"/>
  <c r="M1899" i="10"/>
  <c r="M1898" i="10"/>
  <c r="M1897" i="10"/>
  <c r="M1896" i="10"/>
  <c r="M1895" i="10"/>
  <c r="M1894" i="10"/>
  <c r="M1893" i="10"/>
  <c r="M1892" i="10"/>
  <c r="M1891" i="10"/>
  <c r="M1890" i="10"/>
  <c r="M1889" i="10"/>
  <c r="M1888" i="10"/>
  <c r="M1887" i="10"/>
  <c r="M1886" i="10"/>
  <c r="M1885" i="10"/>
  <c r="M1884" i="10"/>
  <c r="M1883" i="10"/>
  <c r="M1882" i="10"/>
  <c r="M1881" i="10"/>
  <c r="M1880" i="10"/>
  <c r="M1879" i="10"/>
  <c r="M1878" i="10"/>
  <c r="M1877" i="10"/>
  <c r="M1876" i="10"/>
  <c r="M1875" i="10"/>
  <c r="M1874" i="10"/>
  <c r="M1873" i="10"/>
  <c r="M1872" i="10"/>
  <c r="M1871" i="10"/>
  <c r="M1870" i="10"/>
  <c r="M1869" i="10"/>
  <c r="M1868" i="10"/>
  <c r="M1867" i="10"/>
  <c r="M1866" i="10"/>
  <c r="M1865" i="10"/>
  <c r="M1864" i="10"/>
  <c r="M1863" i="10"/>
  <c r="L1862" i="10"/>
  <c r="M1862" i="10" s="1"/>
  <c r="M1861" i="10"/>
  <c r="M1860" i="10"/>
  <c r="M1859" i="10"/>
  <c r="M1858" i="10"/>
  <c r="M1857" i="10"/>
  <c r="M1856" i="10"/>
  <c r="M1855" i="10"/>
  <c r="M1854" i="10"/>
  <c r="M1853" i="10"/>
  <c r="M1852" i="10"/>
  <c r="M1851" i="10"/>
  <c r="M1850" i="10"/>
  <c r="M1849" i="10"/>
  <c r="M1848" i="10"/>
  <c r="M1847" i="10"/>
  <c r="M1846" i="10"/>
  <c r="M1845" i="10"/>
  <c r="M1844" i="10"/>
  <c r="M1843" i="10"/>
  <c r="M1842" i="10"/>
  <c r="M1841" i="10"/>
  <c r="M1840" i="10"/>
  <c r="M1839" i="10"/>
  <c r="M1838" i="10"/>
  <c r="M1837" i="10"/>
  <c r="M1836" i="10"/>
  <c r="M1835" i="10"/>
  <c r="M1834" i="10"/>
  <c r="M1833" i="10"/>
  <c r="M1832" i="10"/>
  <c r="M1831" i="10"/>
  <c r="M1830" i="10"/>
  <c r="M1829" i="10"/>
  <c r="M1828" i="10"/>
  <c r="M1827" i="10"/>
  <c r="M1826" i="10"/>
  <c r="M1825" i="10"/>
  <c r="M1824" i="10"/>
  <c r="M1823" i="10"/>
  <c r="M1822" i="10"/>
  <c r="M1821" i="10"/>
  <c r="M1820" i="10"/>
  <c r="M1819" i="10"/>
  <c r="M1818" i="10"/>
  <c r="M1817" i="10"/>
  <c r="M1816" i="10"/>
  <c r="M1815" i="10"/>
  <c r="M1814" i="10"/>
  <c r="M1813" i="10"/>
  <c r="M1812" i="10"/>
  <c r="M1811" i="10"/>
  <c r="L1810" i="10"/>
  <c r="M1810" i="10" s="1"/>
  <c r="M1809" i="10"/>
  <c r="M1808" i="10"/>
  <c r="M1807" i="10"/>
  <c r="M1806" i="10"/>
  <c r="M1805" i="10"/>
  <c r="M1804" i="10"/>
  <c r="M1803" i="10"/>
  <c r="M1802" i="10"/>
  <c r="M1801" i="10"/>
  <c r="M1800" i="10"/>
  <c r="M1799" i="10"/>
  <c r="M1798" i="10"/>
  <c r="M1797" i="10"/>
  <c r="M1796" i="10"/>
  <c r="M1795" i="10"/>
  <c r="M1794" i="10"/>
  <c r="M1793" i="10"/>
  <c r="M1792" i="10"/>
  <c r="M1791" i="10"/>
  <c r="M1790" i="10"/>
  <c r="M1789" i="10"/>
  <c r="M1788" i="10"/>
  <c r="M1787" i="10"/>
  <c r="M1786" i="10"/>
  <c r="M1785" i="10"/>
  <c r="M1784" i="10"/>
  <c r="M1783" i="10"/>
  <c r="M1782" i="10"/>
  <c r="M1781" i="10"/>
  <c r="M1780" i="10"/>
  <c r="M1779" i="10"/>
  <c r="M1778" i="10"/>
  <c r="M1777" i="10"/>
  <c r="M1776" i="10"/>
  <c r="M1775" i="10"/>
  <c r="M1774" i="10"/>
  <c r="M1773" i="10"/>
  <c r="M1772" i="10"/>
  <c r="M1771" i="10"/>
  <c r="M1770" i="10"/>
  <c r="M1769" i="10"/>
  <c r="M1768" i="10"/>
  <c r="M1767" i="10"/>
  <c r="M1766" i="10"/>
  <c r="M1765" i="10"/>
  <c r="M1764" i="10"/>
  <c r="M1763" i="10"/>
  <c r="M1762" i="10"/>
  <c r="M1761" i="10"/>
  <c r="M1760" i="10"/>
  <c r="M1759" i="10"/>
  <c r="M1758" i="10"/>
  <c r="M1757" i="10"/>
  <c r="M1756" i="10"/>
  <c r="M1755" i="10"/>
  <c r="M1754" i="10"/>
  <c r="M1753" i="10"/>
  <c r="M1752" i="10"/>
  <c r="M1751" i="10"/>
  <c r="M1750" i="10"/>
  <c r="M1749" i="10"/>
  <c r="M1748" i="10"/>
  <c r="M1747" i="10"/>
  <c r="M1746" i="10"/>
  <c r="M1745" i="10"/>
  <c r="M1744" i="10"/>
  <c r="M1743" i="10"/>
  <c r="M1742" i="10"/>
  <c r="M1741" i="10"/>
  <c r="M1740" i="10"/>
  <c r="M1739" i="10"/>
  <c r="M1738" i="10"/>
  <c r="M1737" i="10"/>
  <c r="M1736" i="10"/>
  <c r="M1735" i="10"/>
  <c r="M1734" i="10"/>
  <c r="M1733" i="10"/>
  <c r="M1732" i="10"/>
  <c r="M1731" i="10"/>
  <c r="M1730" i="10"/>
  <c r="M1729" i="10"/>
  <c r="M1728" i="10"/>
  <c r="M1727" i="10"/>
  <c r="M1726" i="10"/>
  <c r="M1725" i="10"/>
  <c r="M1724" i="10"/>
  <c r="M1723" i="10"/>
  <c r="M1722" i="10"/>
  <c r="M1721" i="10"/>
  <c r="M1720" i="10"/>
  <c r="M1719" i="10"/>
  <c r="M1718" i="10"/>
  <c r="M1717" i="10"/>
  <c r="M1716" i="10"/>
  <c r="M1715" i="10"/>
  <c r="M1714" i="10"/>
  <c r="M1713" i="10"/>
  <c r="M1712" i="10"/>
  <c r="M1711" i="10"/>
  <c r="M1710" i="10"/>
  <c r="M1709" i="10"/>
  <c r="M1708" i="10"/>
  <c r="M1707" i="10"/>
  <c r="M1706" i="10"/>
  <c r="M1705" i="10"/>
  <c r="M1704" i="10"/>
  <c r="M1703" i="10"/>
  <c r="M1702" i="10"/>
  <c r="M1701" i="10"/>
  <c r="M1700" i="10"/>
  <c r="M1699" i="10"/>
  <c r="M1698" i="10"/>
  <c r="M1697" i="10"/>
  <c r="M1696" i="10"/>
  <c r="M1695" i="10"/>
  <c r="M1694" i="10"/>
  <c r="M1693" i="10"/>
  <c r="M1692" i="10"/>
  <c r="M1691" i="10"/>
  <c r="M1690" i="10"/>
  <c r="M1689" i="10"/>
  <c r="M1688" i="10"/>
  <c r="M1687" i="10"/>
  <c r="M1686" i="10"/>
  <c r="M1685" i="10"/>
  <c r="M1684" i="10"/>
  <c r="M1683" i="10"/>
  <c r="M1682" i="10"/>
  <c r="M1681" i="10"/>
  <c r="M1680" i="10"/>
  <c r="M1679" i="10"/>
  <c r="M1678" i="10"/>
  <c r="M1677" i="10"/>
  <c r="M1676" i="10"/>
  <c r="M1675" i="10"/>
  <c r="M1674" i="10"/>
  <c r="M1673" i="10"/>
  <c r="M1672" i="10"/>
  <c r="M1671" i="10"/>
  <c r="M1670" i="10"/>
  <c r="M1669" i="10"/>
  <c r="M1668" i="10"/>
  <c r="M1667" i="10"/>
  <c r="M1666" i="10"/>
  <c r="M1665" i="10"/>
  <c r="M1664" i="10"/>
  <c r="M1663" i="10"/>
  <c r="M1662" i="10"/>
  <c r="M1661" i="10"/>
  <c r="M1660" i="10"/>
  <c r="M1659" i="10"/>
  <c r="M1658" i="10"/>
  <c r="M1657" i="10"/>
  <c r="M1656" i="10"/>
  <c r="M1655" i="10"/>
  <c r="M1654" i="10"/>
  <c r="M1653" i="10"/>
  <c r="M1652" i="10"/>
  <c r="M1651" i="10"/>
  <c r="M1650" i="10"/>
  <c r="M1649" i="10"/>
  <c r="M1648" i="10"/>
  <c r="M1647" i="10"/>
  <c r="M1646" i="10"/>
  <c r="M1645" i="10"/>
  <c r="M1644" i="10"/>
  <c r="M1643" i="10"/>
  <c r="M1642" i="10"/>
  <c r="M1641" i="10"/>
  <c r="M1640" i="10"/>
  <c r="M1639" i="10"/>
  <c r="M1638" i="10"/>
  <c r="M1637" i="10"/>
  <c r="M1636" i="10"/>
  <c r="M1635" i="10"/>
  <c r="M1634" i="10"/>
  <c r="M1633" i="10"/>
  <c r="M1632" i="10"/>
  <c r="M1631" i="10"/>
  <c r="M1630" i="10"/>
  <c r="M1629" i="10"/>
  <c r="M1628" i="10"/>
  <c r="M1627" i="10"/>
  <c r="M1626" i="10"/>
  <c r="M1625" i="10"/>
  <c r="M1624" i="10"/>
  <c r="M1623" i="10"/>
  <c r="M1622" i="10"/>
  <c r="M1621" i="10"/>
  <c r="M1620" i="10"/>
  <c r="M1619" i="10"/>
  <c r="M1618" i="10"/>
  <c r="M1617" i="10"/>
  <c r="M1616" i="10"/>
  <c r="M1615" i="10"/>
  <c r="M1614" i="10"/>
  <c r="M1613" i="10"/>
  <c r="M1612" i="10"/>
  <c r="M1611" i="10"/>
  <c r="M1610" i="10"/>
  <c r="M1609" i="10"/>
  <c r="M1608" i="10"/>
  <c r="M1607" i="10"/>
  <c r="M1606" i="10"/>
  <c r="M1605" i="10"/>
  <c r="M1604" i="10"/>
  <c r="M1603" i="10"/>
  <c r="M1602" i="10"/>
  <c r="M1601" i="10"/>
  <c r="M1600" i="10"/>
  <c r="M1599" i="10"/>
  <c r="M1598" i="10"/>
  <c r="M1597" i="10"/>
  <c r="M1596" i="10"/>
  <c r="M1595" i="10"/>
  <c r="M1594" i="10"/>
  <c r="M1593" i="10"/>
  <c r="M1592" i="10"/>
  <c r="M1591" i="10"/>
  <c r="M1590" i="10"/>
  <c r="M1589" i="10"/>
  <c r="M1588" i="10"/>
  <c r="M1587" i="10"/>
  <c r="M1586" i="10"/>
  <c r="M1585" i="10"/>
  <c r="M1584" i="10"/>
  <c r="M1583" i="10"/>
  <c r="M1582" i="10"/>
  <c r="M1581" i="10"/>
  <c r="M1580" i="10"/>
  <c r="M1579" i="10"/>
  <c r="M1578" i="10"/>
  <c r="M1577" i="10"/>
  <c r="M1576" i="10"/>
  <c r="M1575" i="10"/>
  <c r="M1574" i="10"/>
  <c r="M1573" i="10"/>
  <c r="M1572" i="10"/>
  <c r="M1571" i="10"/>
  <c r="M1570" i="10"/>
  <c r="M1569" i="10"/>
  <c r="M1568" i="10"/>
  <c r="M1567" i="10"/>
  <c r="M1566" i="10"/>
  <c r="M1565" i="10"/>
  <c r="M1564" i="10"/>
  <c r="M1563" i="10"/>
  <c r="M1562" i="10"/>
  <c r="M1561" i="10"/>
  <c r="M1560" i="10"/>
  <c r="M1559" i="10"/>
  <c r="M1558" i="10"/>
  <c r="M1557" i="10"/>
  <c r="M1556" i="10"/>
  <c r="M1555" i="10"/>
  <c r="M1554" i="10"/>
  <c r="M1553" i="10"/>
  <c r="M1552" i="10"/>
  <c r="M1551" i="10"/>
  <c r="M1550" i="10"/>
  <c r="M1549" i="10"/>
  <c r="M1548" i="10"/>
  <c r="M1547" i="10"/>
  <c r="M1546" i="10"/>
  <c r="M1545" i="10"/>
  <c r="M1544" i="10"/>
  <c r="M1543" i="10"/>
  <c r="M1542" i="10"/>
  <c r="M1541" i="10"/>
  <c r="M1540" i="10"/>
  <c r="M1539" i="10"/>
  <c r="M1538" i="10"/>
  <c r="M1537" i="10"/>
  <c r="M1536" i="10"/>
  <c r="M1535" i="10"/>
  <c r="M1534" i="10"/>
  <c r="M1533" i="10"/>
  <c r="M1532" i="10"/>
  <c r="M1531" i="10"/>
  <c r="M1530" i="10"/>
  <c r="M1529" i="10"/>
  <c r="M1528" i="10"/>
  <c r="M1527" i="10"/>
  <c r="M1526" i="10"/>
  <c r="M1525" i="10"/>
  <c r="M1524" i="10"/>
  <c r="M1523" i="10"/>
  <c r="M1522" i="10"/>
  <c r="M1521" i="10"/>
  <c r="M1520" i="10"/>
  <c r="M1519" i="10"/>
  <c r="M1518" i="10"/>
  <c r="M1517" i="10"/>
  <c r="M1516" i="10"/>
  <c r="M1515" i="10"/>
  <c r="M1514" i="10"/>
  <c r="M1513" i="10"/>
  <c r="M1512" i="10"/>
  <c r="M1511" i="10"/>
  <c r="M1510" i="10"/>
  <c r="M1509" i="10"/>
  <c r="M1508" i="10"/>
  <c r="M1507" i="10"/>
  <c r="M1506" i="10"/>
  <c r="M1505" i="10"/>
  <c r="M1504" i="10"/>
  <c r="M1503" i="10"/>
  <c r="M1502" i="10"/>
  <c r="M1501" i="10"/>
  <c r="M1500" i="10"/>
  <c r="M1499" i="10"/>
  <c r="M1498" i="10"/>
  <c r="M1497" i="10"/>
  <c r="M1496" i="10"/>
  <c r="M1495" i="10"/>
  <c r="M1494" i="10"/>
  <c r="M1493" i="10"/>
  <c r="M1492" i="10"/>
  <c r="M1491" i="10"/>
  <c r="M1490" i="10"/>
  <c r="M1489" i="10"/>
  <c r="M1488" i="10"/>
  <c r="M1487" i="10"/>
  <c r="M1486" i="10"/>
  <c r="M1485" i="10"/>
  <c r="M1484" i="10"/>
  <c r="M1483" i="10"/>
  <c r="M1482" i="10"/>
  <c r="M1481" i="10"/>
  <c r="M1480" i="10"/>
  <c r="M1479" i="10"/>
  <c r="M1478" i="10"/>
  <c r="M1477" i="10"/>
  <c r="M1476" i="10"/>
  <c r="M1475" i="10"/>
  <c r="M1474" i="10"/>
  <c r="M1473" i="10"/>
  <c r="M1472" i="10"/>
  <c r="M1471" i="10"/>
  <c r="M1470" i="10"/>
  <c r="M1469" i="10"/>
  <c r="M1468" i="10"/>
  <c r="M1467" i="10"/>
  <c r="M1466" i="10"/>
  <c r="M1465" i="10"/>
  <c r="M1464" i="10"/>
  <c r="M1463" i="10"/>
  <c r="M1462" i="10"/>
  <c r="M1461" i="10"/>
  <c r="M1460" i="10"/>
  <c r="M1459" i="10"/>
  <c r="M1458" i="10"/>
  <c r="M1457" i="10"/>
  <c r="M1456" i="10"/>
  <c r="M1455" i="10"/>
  <c r="M1454" i="10"/>
  <c r="M1453" i="10"/>
  <c r="M1452" i="10"/>
  <c r="M1451" i="10"/>
  <c r="M1450" i="10"/>
  <c r="M1449" i="10"/>
  <c r="M1448" i="10"/>
  <c r="M1447" i="10"/>
  <c r="M1446" i="10"/>
  <c r="M1445" i="10"/>
  <c r="M1444" i="10"/>
  <c r="M1443" i="10"/>
  <c r="M1442" i="10"/>
  <c r="M1441" i="10"/>
  <c r="M1440" i="10"/>
  <c r="M1439" i="10"/>
  <c r="M1438" i="10"/>
  <c r="M1437" i="10"/>
  <c r="M1436" i="10"/>
  <c r="M1435" i="10"/>
  <c r="M1434" i="10"/>
  <c r="M1433" i="10"/>
  <c r="M1432" i="10"/>
  <c r="M1431" i="10"/>
  <c r="M1430" i="10"/>
  <c r="M1429" i="10"/>
  <c r="M1428" i="10"/>
  <c r="M1427" i="10"/>
  <c r="M1426" i="10"/>
  <c r="M1425" i="10"/>
  <c r="M1424" i="10"/>
  <c r="M1423" i="10"/>
  <c r="M1422" i="10"/>
  <c r="M1421" i="10"/>
  <c r="M1420" i="10"/>
  <c r="M1419" i="10"/>
  <c r="M1418" i="10"/>
  <c r="M1417" i="10"/>
  <c r="M1416" i="10"/>
  <c r="M1415" i="10"/>
  <c r="M1414" i="10"/>
  <c r="M1413" i="10"/>
  <c r="M1412" i="10"/>
  <c r="M1411" i="10"/>
  <c r="M1410" i="10"/>
  <c r="M1409" i="10"/>
  <c r="M1408" i="10"/>
  <c r="M1407" i="10"/>
  <c r="M1406" i="10"/>
  <c r="M1405" i="10"/>
  <c r="M1404" i="10"/>
  <c r="M1403" i="10"/>
  <c r="M1402" i="10"/>
  <c r="M1401" i="10"/>
  <c r="M1400" i="10"/>
  <c r="M1399" i="10"/>
  <c r="M1398" i="10"/>
  <c r="M1397" i="10"/>
  <c r="M1396" i="10"/>
  <c r="M1395" i="10"/>
  <c r="M1394" i="10"/>
  <c r="M1393" i="10"/>
  <c r="M1392" i="10"/>
  <c r="M1391" i="10"/>
  <c r="M1390" i="10"/>
  <c r="M1389" i="10"/>
  <c r="M1388" i="10"/>
  <c r="M1387" i="10"/>
  <c r="M1386" i="10"/>
  <c r="M1385" i="10"/>
  <c r="M1384" i="10"/>
  <c r="M1383" i="10"/>
  <c r="M1382" i="10"/>
  <c r="M1381" i="10"/>
  <c r="M1380" i="10"/>
  <c r="M1379" i="10"/>
  <c r="M1378" i="10"/>
  <c r="M1377" i="10"/>
  <c r="M1376" i="10"/>
  <c r="M1375" i="10"/>
  <c r="M1374" i="10"/>
  <c r="M1373" i="10"/>
  <c r="M1372" i="10"/>
  <c r="M1371" i="10"/>
  <c r="M1370" i="10"/>
  <c r="M1369" i="10"/>
  <c r="M1368" i="10"/>
  <c r="M1367" i="10"/>
  <c r="M1366" i="10"/>
  <c r="M1365" i="10"/>
  <c r="M1364" i="10"/>
  <c r="M1363" i="10"/>
  <c r="M1362" i="10"/>
  <c r="M1361" i="10"/>
  <c r="M1360" i="10"/>
  <c r="M1359" i="10"/>
  <c r="M1358" i="10"/>
  <c r="M1357" i="10"/>
  <c r="M1356" i="10"/>
  <c r="M1355" i="10"/>
  <c r="M1354" i="10"/>
  <c r="M1353" i="10"/>
  <c r="M1352" i="10"/>
  <c r="M1351" i="10"/>
  <c r="M1350" i="10"/>
  <c r="M1349" i="10"/>
  <c r="M1348" i="10"/>
  <c r="M1347" i="10"/>
  <c r="M1346" i="10"/>
  <c r="M1345" i="10"/>
  <c r="M1344" i="10"/>
  <c r="M1343" i="10"/>
  <c r="M1342" i="10"/>
  <c r="M1341" i="10"/>
  <c r="M1340" i="10"/>
  <c r="M1339" i="10"/>
  <c r="M1338" i="10"/>
  <c r="M1337" i="10"/>
  <c r="M1336" i="10"/>
  <c r="M1335" i="10"/>
  <c r="M1334" i="10"/>
  <c r="M1333" i="10"/>
  <c r="M1332" i="10"/>
  <c r="M1331" i="10"/>
  <c r="M1330" i="10"/>
  <c r="M1329" i="10"/>
  <c r="M1328" i="10"/>
  <c r="M1327" i="10"/>
  <c r="M1326" i="10"/>
  <c r="M1325" i="10"/>
  <c r="M1324" i="10"/>
  <c r="M1323" i="10"/>
  <c r="M1322" i="10"/>
  <c r="M1321" i="10"/>
  <c r="M1320" i="10"/>
  <c r="M1319" i="10"/>
  <c r="M1318" i="10"/>
  <c r="M1317" i="10"/>
  <c r="M1316" i="10"/>
  <c r="M1315" i="10"/>
  <c r="M1314" i="10"/>
  <c r="M1313" i="10"/>
  <c r="M1312" i="10"/>
  <c r="M1311" i="10"/>
  <c r="M1310" i="10"/>
  <c r="M1309" i="10"/>
  <c r="M1308" i="10"/>
  <c r="M1307" i="10"/>
  <c r="M1306" i="10"/>
  <c r="M1305" i="10"/>
  <c r="M1304" i="10"/>
  <c r="M1303" i="10"/>
  <c r="M1302" i="10"/>
  <c r="M1301" i="10"/>
  <c r="M1300" i="10"/>
  <c r="M1299" i="10"/>
  <c r="M1298" i="10"/>
  <c r="M1297" i="10"/>
  <c r="M1296" i="10"/>
  <c r="M1295" i="10"/>
  <c r="M1294" i="10"/>
  <c r="M1293" i="10"/>
  <c r="M1292" i="10"/>
  <c r="M1291" i="10"/>
  <c r="M1290" i="10"/>
  <c r="M1289" i="10"/>
  <c r="M1288" i="10"/>
  <c r="M1287" i="10"/>
  <c r="M1286" i="10"/>
  <c r="M1285" i="10"/>
  <c r="M1284" i="10"/>
  <c r="M1283" i="10"/>
  <c r="M1282" i="10"/>
  <c r="M1281" i="10"/>
  <c r="M1280" i="10"/>
  <c r="M1279" i="10"/>
  <c r="M1278" i="10"/>
  <c r="M1277" i="10"/>
  <c r="M1276" i="10"/>
  <c r="M1275" i="10"/>
  <c r="M1274" i="10"/>
  <c r="M1273" i="10"/>
  <c r="M1272" i="10"/>
  <c r="M1271" i="10"/>
  <c r="M1270" i="10"/>
  <c r="M1269" i="10"/>
  <c r="M1268" i="10"/>
  <c r="M1267" i="10"/>
  <c r="M1266" i="10"/>
  <c r="M1265" i="10"/>
  <c r="M1264" i="10"/>
  <c r="M1263" i="10"/>
  <c r="M1262" i="10"/>
  <c r="M1261" i="10"/>
  <c r="M1260" i="10"/>
  <c r="M1259" i="10"/>
  <c r="M1258" i="10"/>
  <c r="M1257" i="10"/>
  <c r="M1256" i="10"/>
  <c r="M1255" i="10"/>
  <c r="M1254" i="10"/>
  <c r="M1253" i="10"/>
  <c r="M1252" i="10"/>
  <c r="M1251" i="10"/>
  <c r="M1250" i="10"/>
  <c r="M1249" i="10"/>
  <c r="M1248" i="10"/>
  <c r="M1247" i="10"/>
  <c r="M1246" i="10"/>
  <c r="M1245" i="10"/>
  <c r="M1244" i="10"/>
  <c r="M1243" i="10"/>
  <c r="M1242" i="10"/>
  <c r="M1241" i="10"/>
  <c r="M1240" i="10"/>
  <c r="M1239" i="10"/>
  <c r="M1238" i="10"/>
  <c r="M1237" i="10"/>
  <c r="M1236" i="10"/>
  <c r="M1235" i="10"/>
  <c r="M1234" i="10"/>
  <c r="M1233" i="10"/>
  <c r="M1232" i="10"/>
  <c r="M1231" i="10"/>
  <c r="M1230" i="10"/>
  <c r="M1229" i="10"/>
  <c r="M1228" i="10"/>
  <c r="M1227" i="10"/>
  <c r="M1226" i="10"/>
  <c r="M1225" i="10"/>
  <c r="M1224" i="10"/>
  <c r="M1223" i="10"/>
  <c r="M1222" i="10"/>
  <c r="M1221" i="10"/>
  <c r="M1220" i="10"/>
  <c r="M1219" i="10"/>
  <c r="M1218" i="10"/>
  <c r="M1217" i="10"/>
  <c r="M1216" i="10"/>
  <c r="M1215" i="10"/>
  <c r="M1214" i="10"/>
  <c r="M1213" i="10"/>
  <c r="M1212" i="10"/>
  <c r="M1211" i="10"/>
  <c r="M1210" i="10"/>
  <c r="M1209" i="10"/>
  <c r="M1208" i="10"/>
  <c r="M1207" i="10"/>
  <c r="M1206" i="10"/>
  <c r="M1205" i="10"/>
  <c r="M1204" i="10"/>
  <c r="M1203" i="10"/>
  <c r="M1202" i="10"/>
  <c r="M1201" i="10"/>
  <c r="M1200" i="10"/>
  <c r="M1199" i="10"/>
  <c r="M1198" i="10"/>
  <c r="M1197" i="10"/>
  <c r="M1196" i="10"/>
  <c r="M1195" i="10"/>
  <c r="M1194" i="10"/>
  <c r="M1193" i="10"/>
  <c r="M1192" i="10"/>
  <c r="M1191" i="10"/>
  <c r="M1190" i="10"/>
  <c r="M1189" i="10"/>
  <c r="M1188" i="10"/>
  <c r="M1187" i="10"/>
  <c r="M1186" i="10"/>
  <c r="M1185" i="10"/>
  <c r="M1184" i="10"/>
  <c r="M1183" i="10"/>
  <c r="M1182" i="10"/>
  <c r="M1181" i="10"/>
  <c r="M1180" i="10"/>
  <c r="M1179" i="10"/>
  <c r="M1178" i="10"/>
  <c r="M1177" i="10"/>
  <c r="M1176" i="10"/>
  <c r="M1175" i="10"/>
  <c r="M1174" i="10"/>
  <c r="M1173" i="10"/>
  <c r="M1172" i="10"/>
  <c r="M1171" i="10"/>
  <c r="M1170" i="10"/>
  <c r="M1169" i="10"/>
  <c r="M1168" i="10"/>
  <c r="M1167" i="10"/>
  <c r="M1166" i="10"/>
  <c r="M1165" i="10"/>
  <c r="M1164" i="10"/>
  <c r="M1163" i="10"/>
  <c r="M1162" i="10"/>
  <c r="M1161" i="10"/>
  <c r="M1160" i="10"/>
  <c r="M1159" i="10"/>
  <c r="M1158" i="10"/>
  <c r="M1157" i="10"/>
  <c r="M1156" i="10"/>
  <c r="M1155" i="10"/>
  <c r="M1154" i="10"/>
  <c r="M1153" i="10"/>
  <c r="M1152" i="10"/>
  <c r="M1151" i="10"/>
  <c r="M1150" i="10"/>
  <c r="M1149" i="10"/>
  <c r="M1148" i="10"/>
  <c r="M1147" i="10"/>
  <c r="M1146" i="10"/>
  <c r="M1145" i="10"/>
  <c r="M1144" i="10"/>
  <c r="M1143" i="10"/>
  <c r="M1142" i="10"/>
  <c r="M1141" i="10"/>
  <c r="M1140" i="10"/>
  <c r="M1139" i="10"/>
  <c r="M1138" i="10"/>
  <c r="M1137" i="10"/>
  <c r="M1136" i="10"/>
  <c r="M1135" i="10"/>
  <c r="M1134" i="10"/>
  <c r="M1133" i="10"/>
  <c r="M1132" i="10"/>
  <c r="M1131" i="10"/>
  <c r="M1130" i="10"/>
  <c r="M1129" i="10"/>
  <c r="M1128" i="10"/>
  <c r="M1127" i="10"/>
  <c r="M1126" i="10"/>
  <c r="M1125" i="10"/>
  <c r="M1124" i="10"/>
  <c r="M1123" i="10"/>
  <c r="M1122" i="10"/>
  <c r="M1121" i="10"/>
  <c r="M1120" i="10"/>
  <c r="M1119" i="10"/>
  <c r="M1118" i="10"/>
  <c r="M1117" i="10"/>
  <c r="M1116" i="10"/>
  <c r="M1115" i="10"/>
  <c r="M1114" i="10"/>
  <c r="M1113" i="10"/>
  <c r="M1112" i="10"/>
  <c r="M1111" i="10"/>
  <c r="M1110" i="10"/>
  <c r="M1109" i="10"/>
  <c r="M1108" i="10"/>
  <c r="M1107" i="10"/>
  <c r="M1106" i="10"/>
  <c r="M1105" i="10"/>
  <c r="M1104" i="10"/>
  <c r="M1103" i="10"/>
  <c r="M1102" i="10"/>
  <c r="M1101" i="10"/>
  <c r="M1100" i="10"/>
  <c r="M1099" i="10"/>
  <c r="M1098" i="10"/>
  <c r="M1097" i="10"/>
  <c r="M1096" i="10"/>
  <c r="M1095" i="10"/>
  <c r="M1094" i="10"/>
  <c r="M1093" i="10"/>
  <c r="M1092" i="10"/>
  <c r="M1091" i="10"/>
  <c r="M1090" i="10"/>
  <c r="M1089" i="10"/>
  <c r="M1088" i="10"/>
  <c r="M1087" i="10"/>
  <c r="M1086" i="10"/>
  <c r="M1085" i="10"/>
  <c r="M1084" i="10"/>
  <c r="M1083" i="10"/>
  <c r="M1082" i="10"/>
  <c r="M1081" i="10"/>
  <c r="M1080" i="10"/>
  <c r="M1079" i="10"/>
  <c r="M1078" i="10"/>
  <c r="M1077" i="10"/>
  <c r="M1076" i="10"/>
  <c r="M1075" i="10"/>
  <c r="M1074" i="10"/>
  <c r="M1073" i="10"/>
  <c r="M1072" i="10"/>
  <c r="M1071" i="10"/>
  <c r="M1070" i="10"/>
  <c r="M1069" i="10"/>
  <c r="M1068" i="10"/>
  <c r="M1067" i="10"/>
  <c r="M1066" i="10"/>
  <c r="M1065" i="10"/>
  <c r="M1064" i="10"/>
  <c r="M1063" i="10"/>
  <c r="M1062" i="10"/>
  <c r="M1061" i="10"/>
  <c r="M1060" i="10"/>
  <c r="M1059" i="10"/>
  <c r="M1058" i="10"/>
  <c r="M1057" i="10"/>
  <c r="M1056" i="10"/>
  <c r="L1055" i="10"/>
  <c r="M1055" i="10" s="1"/>
  <c r="M1054" i="10"/>
  <c r="M1053" i="10"/>
  <c r="M1052" i="10"/>
  <c r="M1051" i="10"/>
  <c r="M1050" i="10"/>
  <c r="M1049" i="10"/>
  <c r="M1048" i="10"/>
  <c r="M1047" i="10"/>
  <c r="M1046" i="10"/>
  <c r="M1045" i="10"/>
  <c r="M1044" i="10"/>
  <c r="M1043" i="10"/>
  <c r="M1042" i="10"/>
  <c r="M1041" i="10"/>
  <c r="M1040" i="10"/>
  <c r="M1039" i="10"/>
  <c r="M1038" i="10"/>
  <c r="M1037" i="10"/>
  <c r="M1036" i="10"/>
  <c r="M1035" i="10"/>
  <c r="M1034" i="10"/>
  <c r="M1033" i="10"/>
  <c r="M1032" i="10"/>
  <c r="M1031" i="10"/>
  <c r="M1030" i="10"/>
  <c r="M1029" i="10"/>
  <c r="M1028" i="10"/>
  <c r="M1027" i="10"/>
  <c r="L1026" i="10"/>
  <c r="M1026" i="10" s="1"/>
  <c r="M1025" i="10"/>
  <c r="L1024" i="10"/>
  <c r="M1024" i="10" s="1"/>
  <c r="L1023" i="10"/>
  <c r="M1023" i="10" s="1"/>
  <c r="M1022" i="10"/>
  <c r="M1021" i="10"/>
  <c r="M1020" i="10"/>
  <c r="M1019" i="10"/>
  <c r="M1018" i="10"/>
  <c r="M1017" i="10"/>
  <c r="M1016" i="10"/>
  <c r="M1015" i="10"/>
  <c r="M1014" i="10"/>
  <c r="M1013" i="10"/>
  <c r="M1012" i="10"/>
  <c r="M1011" i="10"/>
  <c r="M1010" i="10"/>
  <c r="M1009" i="10"/>
  <c r="M1008" i="10"/>
  <c r="M1007" i="10"/>
  <c r="M1006" i="10"/>
  <c r="M1005" i="10"/>
  <c r="M1004" i="10"/>
  <c r="M1003" i="10"/>
  <c r="M1002" i="10"/>
  <c r="M1001" i="10"/>
  <c r="M1000" i="10"/>
  <c r="M999" i="10"/>
  <c r="M998" i="10"/>
  <c r="M997" i="10"/>
  <c r="M996" i="10"/>
  <c r="M995" i="10"/>
  <c r="M994" i="10"/>
  <c r="M993" i="10"/>
  <c r="M992" i="10"/>
  <c r="M991" i="10"/>
  <c r="M990" i="10"/>
  <c r="M989" i="10"/>
  <c r="M988" i="10"/>
  <c r="M987" i="10"/>
  <c r="M986" i="10"/>
  <c r="M985" i="10"/>
  <c r="M984" i="10"/>
  <c r="M983" i="10"/>
  <c r="M982" i="10"/>
  <c r="M981" i="10"/>
  <c r="M980" i="10"/>
  <c r="M979" i="10"/>
  <c r="M978" i="10"/>
  <c r="M977" i="10"/>
  <c r="M976" i="10"/>
  <c r="M975" i="10"/>
  <c r="M974" i="10"/>
  <c r="M973" i="10"/>
  <c r="M972" i="10"/>
  <c r="M971" i="10"/>
  <c r="M970" i="10"/>
  <c r="M969" i="10"/>
  <c r="M968" i="10"/>
  <c r="M967" i="10"/>
  <c r="M966" i="10"/>
  <c r="M965" i="10"/>
  <c r="M964" i="10"/>
  <c r="M963" i="10"/>
  <c r="M962" i="10"/>
  <c r="M961" i="10"/>
  <c r="M960" i="10"/>
  <c r="M959" i="10"/>
  <c r="M958" i="10"/>
  <c r="M957" i="10"/>
  <c r="M956" i="10"/>
  <c r="M955" i="10"/>
  <c r="M954" i="10"/>
  <c r="M953" i="10"/>
  <c r="M952" i="10"/>
  <c r="M951" i="10"/>
  <c r="M950" i="10"/>
  <c r="M949" i="10"/>
  <c r="M948" i="10"/>
  <c r="M947" i="10"/>
  <c r="M946" i="10"/>
  <c r="M945" i="10"/>
  <c r="M944" i="10"/>
  <c r="M943" i="10"/>
  <c r="M942" i="10"/>
  <c r="M941" i="10"/>
  <c r="M940" i="10"/>
  <c r="M939" i="10"/>
  <c r="M938" i="10"/>
  <c r="M937" i="10"/>
  <c r="M936" i="10"/>
  <c r="M935" i="10"/>
  <c r="M934" i="10"/>
  <c r="M933" i="10"/>
  <c r="M932" i="10"/>
  <c r="M931" i="10"/>
  <c r="M930" i="10"/>
  <c r="M929" i="10"/>
  <c r="M928" i="10"/>
  <c r="M927" i="10"/>
  <c r="M926" i="10"/>
  <c r="M925" i="10"/>
  <c r="M924" i="10"/>
  <c r="M923" i="10"/>
  <c r="M922" i="10"/>
  <c r="M921" i="10"/>
  <c r="M920" i="10"/>
  <c r="M919" i="10"/>
  <c r="M918" i="10"/>
  <c r="M917" i="10"/>
  <c r="M916" i="10"/>
  <c r="M915" i="10"/>
  <c r="M914" i="10"/>
  <c r="M913" i="10"/>
  <c r="M912" i="10"/>
  <c r="M911" i="10"/>
  <c r="M910" i="10"/>
  <c r="M909" i="10"/>
  <c r="M908" i="10"/>
  <c r="M907" i="10"/>
  <c r="M906" i="10"/>
  <c r="M905" i="10"/>
  <c r="M904" i="10"/>
  <c r="M903" i="10"/>
  <c r="M902" i="10"/>
  <c r="M901" i="10"/>
  <c r="M900" i="10"/>
  <c r="M899" i="10"/>
  <c r="M898" i="10"/>
  <c r="M897" i="10"/>
  <c r="M896" i="10"/>
  <c r="M895" i="10"/>
  <c r="M894" i="10"/>
  <c r="M893" i="10"/>
  <c r="M892" i="10"/>
  <c r="M891" i="10"/>
  <c r="M890" i="10"/>
  <c r="M889" i="10"/>
  <c r="M888" i="10"/>
  <c r="M887" i="10"/>
  <c r="M886" i="10"/>
  <c r="M885" i="10"/>
  <c r="M884" i="10"/>
  <c r="M883" i="10"/>
  <c r="M882" i="10"/>
  <c r="M881" i="10"/>
  <c r="M880" i="10"/>
  <c r="M879" i="10"/>
  <c r="M878" i="10"/>
  <c r="M877" i="10"/>
  <c r="M876" i="10"/>
  <c r="M875" i="10"/>
  <c r="M874" i="10"/>
  <c r="M873" i="10"/>
  <c r="M872" i="10"/>
  <c r="M871" i="10"/>
  <c r="M870" i="10"/>
  <c r="M869" i="10"/>
  <c r="M868" i="10"/>
  <c r="M867" i="10"/>
  <c r="M866" i="10"/>
  <c r="M865" i="10"/>
  <c r="M864" i="10"/>
  <c r="M863" i="10"/>
  <c r="M862" i="10"/>
  <c r="M861" i="10"/>
  <c r="M860" i="10"/>
  <c r="M859" i="10"/>
  <c r="M858" i="10"/>
  <c r="M857" i="10"/>
  <c r="M856" i="10"/>
  <c r="M855" i="10"/>
  <c r="M854" i="10"/>
  <c r="M853" i="10"/>
  <c r="M852" i="10"/>
  <c r="M851" i="10"/>
  <c r="M850" i="10"/>
  <c r="M849" i="10"/>
  <c r="M848" i="10"/>
  <c r="M847" i="10"/>
  <c r="M846" i="10"/>
  <c r="M845" i="10"/>
  <c r="M844" i="10"/>
  <c r="M843" i="10"/>
  <c r="M842" i="10"/>
  <c r="M841" i="10"/>
  <c r="M840" i="10"/>
  <c r="M839" i="10"/>
  <c r="M838" i="10"/>
  <c r="M837" i="10"/>
  <c r="M836" i="10"/>
  <c r="M835" i="10"/>
  <c r="M834" i="10"/>
  <c r="M833" i="10"/>
  <c r="M832" i="10"/>
  <c r="M831" i="10"/>
  <c r="M830" i="10"/>
  <c r="M829" i="10"/>
  <c r="M828" i="10"/>
  <c r="M827" i="10"/>
  <c r="M826" i="10"/>
  <c r="M825" i="10"/>
  <c r="M824" i="10"/>
  <c r="M823" i="10"/>
  <c r="M822" i="10"/>
  <c r="M821" i="10"/>
  <c r="M820" i="10"/>
  <c r="M819" i="10"/>
  <c r="M818" i="10"/>
  <c r="M817" i="10"/>
  <c r="M816" i="10"/>
  <c r="M815" i="10"/>
  <c r="M814" i="10"/>
  <c r="M813" i="10"/>
  <c r="M812" i="10"/>
  <c r="M811" i="10"/>
  <c r="M810" i="10"/>
  <c r="M809" i="10"/>
  <c r="M808" i="10"/>
  <c r="M807" i="10"/>
  <c r="M806" i="10"/>
  <c r="M805" i="10"/>
  <c r="M804" i="10"/>
  <c r="M803" i="10"/>
  <c r="M802" i="10"/>
  <c r="M801" i="10"/>
  <c r="M800" i="10"/>
  <c r="M799" i="10"/>
  <c r="M798" i="10"/>
  <c r="M797" i="10"/>
  <c r="M796" i="10"/>
  <c r="M795" i="10"/>
  <c r="M794" i="10"/>
  <c r="M793" i="10"/>
  <c r="M792" i="10"/>
  <c r="M791" i="10"/>
  <c r="M790" i="10"/>
  <c r="M789" i="10"/>
  <c r="M788" i="10"/>
  <c r="M787" i="10"/>
  <c r="M786" i="10"/>
  <c r="M785" i="10"/>
  <c r="M784" i="10"/>
  <c r="M783" i="10"/>
  <c r="M782" i="10"/>
  <c r="M781" i="10"/>
  <c r="M780" i="10"/>
  <c r="M779" i="10"/>
  <c r="M778" i="10"/>
  <c r="M777" i="10"/>
  <c r="M776" i="10"/>
  <c r="M775" i="10"/>
  <c r="M774" i="10"/>
  <c r="M773" i="10"/>
  <c r="M772" i="10"/>
  <c r="M771" i="10"/>
  <c r="M770" i="10"/>
  <c r="M769" i="10"/>
  <c r="M768" i="10"/>
  <c r="M767" i="10"/>
  <c r="M766" i="10"/>
  <c r="M765" i="10"/>
  <c r="M764" i="10"/>
  <c r="M763" i="10"/>
  <c r="M762" i="10"/>
  <c r="M761" i="10"/>
  <c r="M760" i="10"/>
  <c r="M759" i="10"/>
  <c r="M758" i="10"/>
  <c r="M757" i="10"/>
  <c r="M756" i="10"/>
  <c r="M755" i="10"/>
  <c r="M754" i="10"/>
  <c r="M753" i="10"/>
  <c r="M752" i="10"/>
  <c r="M751" i="10"/>
  <c r="M750" i="10"/>
  <c r="M749" i="10"/>
  <c r="M748" i="10"/>
  <c r="M747" i="10"/>
  <c r="M746" i="10"/>
  <c r="M745" i="10"/>
  <c r="M744" i="10"/>
  <c r="M743" i="10"/>
  <c r="M742" i="10"/>
  <c r="M741" i="10"/>
  <c r="M740" i="10"/>
  <c r="M739" i="10"/>
  <c r="M738" i="10"/>
  <c r="M737" i="10"/>
  <c r="M736" i="10"/>
  <c r="M735" i="10"/>
  <c r="M734" i="10"/>
  <c r="M733" i="10"/>
  <c r="M732" i="10"/>
  <c r="M731" i="10"/>
  <c r="M730" i="10"/>
  <c r="M729" i="10"/>
  <c r="M728" i="10"/>
  <c r="M727" i="10"/>
  <c r="M726" i="10"/>
  <c r="M725" i="10"/>
  <c r="M724" i="10"/>
  <c r="M723" i="10"/>
  <c r="M722" i="10"/>
  <c r="M721" i="10"/>
  <c r="M720" i="10"/>
  <c r="M719" i="10"/>
  <c r="M718" i="10"/>
  <c r="M717" i="10"/>
  <c r="M716" i="10"/>
  <c r="M715" i="10"/>
  <c r="M714" i="10"/>
  <c r="L713" i="10"/>
  <c r="M713" i="10" s="1"/>
  <c r="L712" i="10"/>
  <c r="M712" i="10" s="1"/>
  <c r="M711" i="10"/>
  <c r="M710" i="10"/>
  <c r="M709" i="10"/>
  <c r="M708" i="10"/>
  <c r="M707" i="10"/>
  <c r="M706" i="10"/>
  <c r="M705" i="10"/>
  <c r="M704" i="10"/>
  <c r="M703" i="10"/>
  <c r="M702" i="10"/>
  <c r="M701" i="10"/>
  <c r="M700" i="10"/>
  <c r="M699" i="10"/>
  <c r="M698" i="10"/>
  <c r="M697" i="10"/>
  <c r="M696" i="10"/>
  <c r="M695" i="10"/>
  <c r="M694" i="10"/>
  <c r="M693" i="10"/>
  <c r="M692" i="10"/>
  <c r="M691" i="10"/>
  <c r="M690" i="10"/>
  <c r="M689" i="10"/>
  <c r="M688" i="10"/>
  <c r="M687" i="10"/>
  <c r="M686" i="10"/>
  <c r="M685" i="10"/>
  <c r="M684" i="10"/>
  <c r="M683" i="10"/>
  <c r="M682" i="10"/>
  <c r="M681" i="10"/>
  <c r="M680" i="10"/>
  <c r="M679" i="10"/>
  <c r="M678" i="10"/>
  <c r="M677" i="10"/>
  <c r="M676" i="10"/>
  <c r="M675" i="10"/>
  <c r="M674" i="10"/>
  <c r="M673" i="10"/>
  <c r="M672" i="10"/>
  <c r="M671" i="10"/>
  <c r="M670" i="10"/>
  <c r="M669" i="10"/>
  <c r="M668" i="10"/>
  <c r="M667" i="10"/>
  <c r="M666" i="10"/>
  <c r="M665" i="10"/>
  <c r="M664" i="10"/>
  <c r="M663" i="10"/>
  <c r="M662" i="10"/>
  <c r="M661" i="10"/>
  <c r="M660" i="10"/>
  <c r="M659" i="10"/>
  <c r="M658" i="10"/>
  <c r="M657" i="10"/>
  <c r="M656" i="10"/>
  <c r="M655" i="10"/>
  <c r="M654" i="10"/>
  <c r="M653" i="10"/>
  <c r="M652" i="10"/>
  <c r="M651" i="10"/>
  <c r="M650" i="10"/>
  <c r="M649" i="10"/>
  <c r="M648" i="10"/>
  <c r="M647" i="10"/>
  <c r="M646" i="10"/>
  <c r="M645" i="10"/>
  <c r="M644" i="10"/>
  <c r="M643" i="10"/>
  <c r="M642" i="10"/>
  <c r="M641" i="10"/>
  <c r="M640" i="10"/>
  <c r="M639" i="10"/>
  <c r="M638" i="10"/>
  <c r="M637" i="10"/>
  <c r="M636" i="10"/>
  <c r="M635" i="10"/>
  <c r="M634" i="10"/>
  <c r="M633" i="10"/>
  <c r="M632" i="10"/>
  <c r="M631" i="10"/>
  <c r="M630" i="10"/>
  <c r="M629" i="10"/>
  <c r="M628" i="10"/>
  <c r="M627" i="10"/>
  <c r="M626" i="10"/>
  <c r="M625" i="10"/>
  <c r="M624" i="10"/>
  <c r="M623" i="10"/>
  <c r="M622" i="10"/>
  <c r="M621" i="10"/>
  <c r="M620" i="10"/>
  <c r="M619" i="10"/>
  <c r="M618" i="10"/>
  <c r="M617" i="10"/>
  <c r="M616" i="10"/>
  <c r="M615" i="10"/>
  <c r="M614" i="10"/>
  <c r="M613" i="10"/>
  <c r="M612" i="10"/>
  <c r="M611" i="10"/>
  <c r="M610" i="10"/>
  <c r="M609" i="10"/>
  <c r="M608" i="10"/>
  <c r="M607" i="10"/>
  <c r="M606" i="10"/>
  <c r="M605" i="10"/>
  <c r="M604" i="10"/>
  <c r="M603" i="10"/>
  <c r="M602" i="10"/>
  <c r="M601" i="10"/>
  <c r="M600" i="10"/>
  <c r="M599" i="10"/>
  <c r="M598" i="10"/>
  <c r="M597" i="10"/>
  <c r="M596" i="10"/>
  <c r="M595" i="10"/>
  <c r="M594" i="10"/>
  <c r="M593" i="10"/>
  <c r="M592" i="10"/>
  <c r="M591" i="10"/>
  <c r="M590" i="10"/>
  <c r="M589" i="10"/>
  <c r="M588" i="10"/>
  <c r="M587" i="10"/>
  <c r="M586" i="10"/>
  <c r="M585" i="10"/>
  <c r="M584" i="10"/>
  <c r="M583" i="10"/>
  <c r="M582" i="10"/>
  <c r="M581" i="10"/>
  <c r="M580" i="10"/>
  <c r="M579" i="10"/>
  <c r="M578" i="10"/>
  <c r="M577" i="10"/>
  <c r="M576" i="10"/>
  <c r="M575" i="10"/>
  <c r="M574" i="10"/>
  <c r="M573" i="10"/>
  <c r="M572" i="10"/>
  <c r="M571" i="10"/>
  <c r="M570" i="10"/>
  <c r="M569" i="10"/>
  <c r="M568" i="10"/>
  <c r="M567" i="10"/>
  <c r="M566" i="10"/>
  <c r="M565" i="10"/>
  <c r="M564" i="10"/>
  <c r="M563" i="10"/>
  <c r="M562" i="10"/>
  <c r="M561" i="10"/>
  <c r="M560" i="10"/>
  <c r="M559" i="10"/>
  <c r="M558" i="10"/>
  <c r="M557" i="10"/>
  <c r="M556" i="10"/>
  <c r="M555" i="10"/>
  <c r="M554" i="10"/>
  <c r="M553" i="10"/>
  <c r="M552" i="10"/>
  <c r="M551" i="10"/>
  <c r="M550" i="10"/>
  <c r="M549" i="10"/>
  <c r="M548" i="10"/>
  <c r="M547" i="10"/>
  <c r="M546" i="10"/>
  <c r="M545" i="10"/>
  <c r="M544" i="10"/>
  <c r="M543" i="10"/>
  <c r="M542" i="10"/>
  <c r="M541" i="10"/>
  <c r="M540" i="10"/>
  <c r="M539" i="10"/>
  <c r="M538" i="10"/>
  <c r="M537" i="10"/>
  <c r="M536" i="10"/>
  <c r="M535" i="10"/>
  <c r="M534" i="10"/>
  <c r="M533" i="10"/>
  <c r="M532" i="10"/>
  <c r="M531" i="10"/>
  <c r="M530" i="10"/>
  <c r="M529" i="10"/>
  <c r="M528" i="10"/>
  <c r="M527" i="10"/>
  <c r="M526" i="10"/>
  <c r="M525" i="10"/>
  <c r="M524" i="10"/>
  <c r="M523" i="10"/>
  <c r="M522" i="10"/>
  <c r="M521" i="10"/>
  <c r="M520" i="10"/>
  <c r="M519" i="10"/>
  <c r="M518" i="10"/>
  <c r="M517" i="10"/>
  <c r="M516" i="10"/>
  <c r="M515" i="10"/>
  <c r="M514" i="10"/>
  <c r="M513" i="10"/>
  <c r="M512" i="10"/>
  <c r="M511" i="10"/>
  <c r="M510" i="10"/>
  <c r="M509" i="10"/>
  <c r="M508" i="10"/>
  <c r="M507" i="10"/>
  <c r="M506" i="10"/>
  <c r="M505" i="10"/>
  <c r="M504" i="10"/>
  <c r="M503" i="10"/>
  <c r="M502" i="10"/>
  <c r="M501" i="10"/>
  <c r="M500" i="10"/>
  <c r="M499" i="10"/>
  <c r="M498" i="10"/>
  <c r="M497" i="10"/>
  <c r="M496" i="10"/>
  <c r="M495" i="10"/>
  <c r="M494" i="10"/>
  <c r="M493" i="10"/>
  <c r="M492" i="10"/>
  <c r="M491" i="10"/>
  <c r="M490" i="10"/>
  <c r="M489" i="10"/>
  <c r="M488" i="10"/>
  <c r="M487" i="10"/>
  <c r="M486" i="10"/>
  <c r="M485" i="10"/>
  <c r="M484" i="10"/>
  <c r="M483" i="10"/>
  <c r="M482" i="10"/>
  <c r="M481" i="10"/>
  <c r="M480" i="10"/>
  <c r="M479" i="10"/>
  <c r="M478" i="10"/>
  <c r="M477" i="10"/>
  <c r="M476" i="10"/>
  <c r="M475" i="10"/>
  <c r="M474" i="10"/>
  <c r="M473" i="10"/>
  <c r="M472" i="10"/>
  <c r="M471" i="10"/>
  <c r="M470" i="10"/>
  <c r="M469" i="10"/>
  <c r="M468" i="10"/>
  <c r="M467" i="10"/>
  <c r="M466" i="10"/>
  <c r="M465" i="10"/>
  <c r="M464" i="10"/>
  <c r="M463" i="10"/>
  <c r="M462" i="10"/>
  <c r="M461" i="10"/>
  <c r="M460" i="10"/>
  <c r="M459" i="10"/>
  <c r="M458" i="10"/>
  <c r="M457" i="10"/>
  <c r="M456" i="10"/>
  <c r="M455" i="10"/>
  <c r="M454" i="10"/>
  <c r="M453" i="10"/>
  <c r="M452" i="10"/>
  <c r="M451" i="10"/>
  <c r="M450" i="10"/>
  <c r="M449" i="10"/>
  <c r="M448" i="10"/>
  <c r="M447" i="10"/>
  <c r="M446" i="10"/>
  <c r="M445" i="10"/>
  <c r="M444" i="10"/>
  <c r="M443" i="10"/>
  <c r="M442" i="10"/>
  <c r="M441" i="10"/>
  <c r="M440" i="10"/>
  <c r="M439" i="10"/>
  <c r="M438" i="10"/>
  <c r="M437" i="10"/>
  <c r="M436" i="10"/>
  <c r="M435" i="10"/>
  <c r="M434" i="10"/>
  <c r="M433" i="10"/>
  <c r="M432" i="10"/>
  <c r="M431" i="10"/>
  <c r="M430" i="10"/>
  <c r="M429" i="10"/>
  <c r="M428" i="10"/>
  <c r="M427" i="10"/>
  <c r="M426" i="10"/>
  <c r="M425" i="10"/>
  <c r="M424" i="10"/>
  <c r="M423" i="10"/>
  <c r="M422" i="10"/>
  <c r="M421" i="10"/>
  <c r="M420" i="10"/>
  <c r="M419" i="10"/>
  <c r="M418" i="10"/>
  <c r="M417" i="10"/>
  <c r="M416" i="10"/>
  <c r="M415" i="10"/>
  <c r="M414" i="10"/>
  <c r="M413" i="10"/>
  <c r="M412" i="10"/>
  <c r="M411" i="10"/>
  <c r="M410" i="10"/>
  <c r="M409" i="10"/>
  <c r="M408" i="10"/>
  <c r="M407" i="10"/>
  <c r="M406" i="10"/>
  <c r="M405" i="10"/>
  <c r="M404" i="10"/>
  <c r="M403" i="10"/>
  <c r="M402" i="10"/>
  <c r="M401" i="10"/>
  <c r="M400" i="10"/>
  <c r="M399" i="10"/>
  <c r="M398" i="10"/>
  <c r="M397" i="10"/>
  <c r="M396" i="10"/>
  <c r="M395" i="10"/>
  <c r="M394" i="10"/>
  <c r="M393" i="10"/>
  <c r="M392" i="10"/>
  <c r="M391" i="10"/>
  <c r="M390" i="10"/>
  <c r="M389" i="10"/>
  <c r="M388" i="10"/>
  <c r="M387" i="10"/>
  <c r="M386" i="10"/>
  <c r="M385" i="10"/>
  <c r="M384" i="10"/>
  <c r="M383" i="10"/>
  <c r="M382" i="10"/>
  <c r="M381" i="10"/>
  <c r="M380" i="10"/>
  <c r="M379" i="10"/>
  <c r="M378" i="10"/>
  <c r="M377" i="10"/>
  <c r="M376" i="10"/>
  <c r="M375" i="10"/>
  <c r="M374" i="10"/>
  <c r="M373" i="10"/>
  <c r="M372" i="10"/>
  <c r="M371" i="10"/>
  <c r="M370" i="10"/>
  <c r="M369" i="10"/>
  <c r="M368" i="10"/>
  <c r="M367" i="10"/>
  <c r="M366" i="10"/>
  <c r="M365" i="10"/>
  <c r="M364" i="10"/>
  <c r="M363" i="10"/>
  <c r="M362" i="10"/>
  <c r="M361" i="10"/>
  <c r="M360" i="10"/>
  <c r="M359" i="10"/>
  <c r="M358" i="10"/>
  <c r="M357" i="10"/>
  <c r="M356" i="10"/>
  <c r="M355" i="10"/>
  <c r="M354" i="10"/>
  <c r="M353" i="10"/>
  <c r="M352" i="10"/>
  <c r="M351" i="10"/>
  <c r="M350" i="10"/>
  <c r="M349" i="10"/>
  <c r="M348" i="10"/>
  <c r="M347" i="10"/>
  <c r="M346" i="10"/>
  <c r="M345" i="10"/>
  <c r="M344" i="10"/>
  <c r="M343" i="10"/>
  <c r="M342" i="10"/>
  <c r="M341" i="10"/>
  <c r="M340" i="10"/>
  <c r="M339" i="10"/>
  <c r="M338" i="10"/>
  <c r="M337" i="10"/>
  <c r="M336" i="10"/>
  <c r="M335" i="10"/>
  <c r="M334" i="10"/>
  <c r="M333" i="10"/>
  <c r="M332" i="10"/>
  <c r="M331" i="10"/>
  <c r="M330" i="10"/>
  <c r="M329" i="10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5" i="10"/>
  <c r="M284" i="10"/>
  <c r="M283" i="10"/>
  <c r="M282" i="10"/>
  <c r="M281" i="10"/>
  <c r="M280" i="10"/>
  <c r="M279" i="10"/>
  <c r="M278" i="10"/>
  <c r="M277" i="10"/>
  <c r="M276" i="10"/>
  <c r="M275" i="10"/>
  <c r="M274" i="10"/>
  <c r="M273" i="10"/>
  <c r="M272" i="10"/>
  <c r="M271" i="10"/>
  <c r="M270" i="10"/>
  <c r="M269" i="10"/>
  <c r="M268" i="10"/>
  <c r="M267" i="10"/>
  <c r="M266" i="10"/>
  <c r="M265" i="10"/>
  <c r="M264" i="10"/>
  <c r="M263" i="10"/>
  <c r="M262" i="10"/>
  <c r="M261" i="10"/>
  <c r="M260" i="10"/>
  <c r="M259" i="10"/>
  <c r="M258" i="10"/>
  <c r="M257" i="10"/>
  <c r="M256" i="10"/>
  <c r="M255" i="10"/>
  <c r="M254" i="10"/>
  <c r="M253" i="10"/>
  <c r="M252" i="10"/>
  <c r="M251" i="10"/>
  <c r="M250" i="10"/>
  <c r="M249" i="10"/>
  <c r="M248" i="10"/>
  <c r="M247" i="10"/>
  <c r="M246" i="10"/>
  <c r="M245" i="10"/>
  <c r="M244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J4" i="10"/>
  <c r="L4765" i="9"/>
  <c r="L322" i="9"/>
  <c r="L321" i="9"/>
  <c r="L303" i="9"/>
  <c r="L302" i="9"/>
  <c r="L311" i="9"/>
  <c r="L2152" i="9"/>
  <c r="L1840" i="9"/>
  <c r="L2580" i="9"/>
  <c r="L4470" i="9"/>
  <c r="L3214" i="9"/>
  <c r="L1874" i="9"/>
  <c r="L6205" i="9"/>
  <c r="L182" i="9"/>
  <c r="L2303" i="9"/>
  <c r="L1282" i="9"/>
  <c r="L1201" i="9"/>
  <c r="L1281" i="9"/>
  <c r="L2250" i="9"/>
  <c r="L3433" i="9"/>
  <c r="L5182" i="9"/>
  <c r="L5105" i="9"/>
  <c r="L6468" i="9"/>
  <c r="L6385" i="9"/>
  <c r="L451" i="9"/>
  <c r="L657" i="9"/>
  <c r="L4621" i="9"/>
  <c r="L2868" i="9"/>
  <c r="L2260" i="9"/>
  <c r="L1302" i="9"/>
  <c r="L1119" i="9"/>
  <c r="L5120" i="9"/>
  <c r="L1998" i="9"/>
  <c r="L6402" i="9"/>
  <c r="L2492" i="9"/>
  <c r="L4822" i="9"/>
  <c r="L4006" i="9"/>
  <c r="L5821" i="9"/>
  <c r="L5106" i="9"/>
  <c r="L4695" i="9"/>
  <c r="L4658" i="9"/>
  <c r="L5914" i="9"/>
  <c r="L3132" i="9"/>
  <c r="L2776" i="9"/>
  <c r="L2591" i="9"/>
  <c r="L4499" i="9"/>
  <c r="L3242" i="9"/>
  <c r="L5081" i="9"/>
  <c r="L200" i="9"/>
  <c r="L2874" i="9"/>
  <c r="L3864" i="9"/>
  <c r="L3978" i="9"/>
  <c r="L1305" i="9"/>
  <c r="L1999" i="9"/>
  <c r="L4949" i="9"/>
  <c r="L3241" i="9"/>
  <c r="L96" i="9"/>
  <c r="L4258" i="9"/>
  <c r="L4880" i="9"/>
  <c r="L1642" i="9"/>
  <c r="L4665" i="9"/>
  <c r="L5062" i="9"/>
  <c r="L1211" i="9"/>
  <c r="L2882" i="9"/>
  <c r="L3783" i="9"/>
  <c r="L430" i="9"/>
  <c r="L5515" i="9"/>
  <c r="L4001" i="9"/>
  <c r="L3806" i="9"/>
  <c r="L4693" i="9"/>
  <c r="L4659" i="9"/>
  <c r="L2938" i="9"/>
  <c r="L549" i="9"/>
  <c r="L5947" i="9"/>
  <c r="L1638" i="9"/>
  <c r="L1626" i="9"/>
  <c r="L5730" i="9"/>
  <c r="L249" i="9"/>
  <c r="L6149" i="9"/>
  <c r="L5728" i="9"/>
  <c r="L6384" i="9"/>
  <c r="L6467" i="9"/>
  <c r="L234" i="9"/>
  <c r="L1753" i="9"/>
  <c r="L462" i="9"/>
  <c r="L4897" i="9"/>
  <c r="L3829" i="9"/>
  <c r="L5563" i="9"/>
  <c r="L4918" i="9"/>
  <c r="L4576" i="9"/>
  <c r="L3815" i="9"/>
  <c r="L230" i="9"/>
  <c r="L2641" i="9"/>
  <c r="L5723" i="9"/>
  <c r="L4588" i="9"/>
  <c r="L5180" i="9"/>
  <c r="L4473" i="9"/>
  <c r="L4582" i="9"/>
  <c r="L5304" i="9"/>
  <c r="L5233" i="9"/>
  <c r="L1625" i="9"/>
  <c r="L2360" i="9"/>
  <c r="L4904" i="9"/>
  <c r="L6369" i="9"/>
  <c r="L4493" i="9"/>
  <c r="L4917" i="9"/>
  <c r="L4892" i="9"/>
  <c r="L5804" i="9"/>
  <c r="L6466" i="9"/>
  <c r="L6827" i="9"/>
  <c r="L2460" i="9"/>
  <c r="L5714" i="9"/>
  <c r="L5555" i="9"/>
  <c r="L2276" i="9"/>
  <c r="L1455" i="9"/>
  <c r="L1308" i="9"/>
  <c r="L5051" i="9"/>
  <c r="L2542" i="9"/>
  <c r="L5222" i="9"/>
  <c r="L3682" i="9"/>
  <c r="L2582" i="9"/>
  <c r="L2495" i="9"/>
  <c r="L6383" i="9"/>
  <c r="L5485" i="9"/>
  <c r="L2455" i="9"/>
  <c r="L5784" i="9"/>
  <c r="L4509" i="9"/>
  <c r="L782" i="9"/>
  <c r="L5064" i="9"/>
  <c r="L3240" i="9"/>
  <c r="L1482" i="9"/>
  <c r="L4915" i="9"/>
  <c r="L5357" i="9"/>
  <c r="L3681" i="9"/>
  <c r="L6465" i="9"/>
  <c r="L2494" i="9"/>
  <c r="L1713" i="9"/>
  <c r="L349" i="9"/>
  <c r="L1324" i="9"/>
  <c r="L6109" i="9"/>
  <c r="L5221" i="9"/>
  <c r="L5195" i="9"/>
  <c r="L2140" i="9"/>
  <c r="L5571" i="9"/>
  <c r="L3625" i="9"/>
  <c r="L2232" i="9"/>
  <c r="L268" i="9"/>
  <c r="L4932" i="9"/>
  <c r="L5269" i="9"/>
  <c r="L2338" i="9"/>
  <c r="L1030" i="9"/>
  <c r="L635" i="9"/>
  <c r="L651" i="9"/>
  <c r="L426" i="9"/>
  <c r="L171" i="9"/>
  <c r="L2727" i="9"/>
  <c r="L180" i="9"/>
  <c r="L165" i="9"/>
  <c r="L2331" i="9"/>
  <c r="L81" i="9"/>
  <c r="L2788" i="9"/>
  <c r="L1760" i="9"/>
  <c r="L316" i="9"/>
  <c r="L4931" i="9"/>
  <c r="L4788" i="9"/>
  <c r="L3171" i="9"/>
  <c r="L2751" i="9"/>
  <c r="L2750" i="9"/>
  <c r="L4877" i="9"/>
  <c r="L3947" i="9"/>
  <c r="L1779" i="9"/>
  <c r="L2774" i="9"/>
  <c r="L2721" i="9"/>
  <c r="L2199" i="9"/>
  <c r="L1501" i="9"/>
  <c r="L1312" i="9"/>
  <c r="L2246" i="9"/>
  <c r="L5404" i="9"/>
  <c r="L3213" i="9"/>
  <c r="L5454" i="9"/>
  <c r="L4802" i="9"/>
  <c r="L3838" i="9"/>
  <c r="L375" i="9"/>
  <c r="L2087" i="9"/>
  <c r="L338" i="9"/>
  <c r="L337" i="9"/>
  <c r="L5159" i="9"/>
  <c r="L1586" i="9"/>
  <c r="L3680" i="9"/>
  <c r="L2720" i="9"/>
  <c r="L2658" i="9"/>
  <c r="L4793" i="9"/>
  <c r="L3447" i="9"/>
  <c r="L1768" i="9"/>
  <c r="L4727" i="9"/>
  <c r="L6795" i="9"/>
  <c r="L6794" i="9"/>
  <c r="L1206" i="9"/>
  <c r="L1289" i="9"/>
  <c r="L5021" i="9"/>
  <c r="L4819" i="9"/>
  <c r="L4868" i="9"/>
  <c r="L4783" i="9"/>
  <c r="L4780" i="9"/>
  <c r="L4773" i="9"/>
  <c r="L4675" i="9"/>
  <c r="L4593" i="9"/>
  <c r="L4517" i="9"/>
  <c r="L3855" i="9"/>
  <c r="L3239" i="9"/>
  <c r="L792" i="9"/>
  <c r="L80" i="9"/>
  <c r="L1827" i="9"/>
  <c r="L4715" i="9"/>
  <c r="L2902" i="9"/>
  <c r="L2797" i="9"/>
  <c r="L6382" i="9"/>
  <c r="L6410" i="9"/>
  <c r="L6409" i="9"/>
  <c r="L6363" i="9"/>
  <c r="L2505" i="9"/>
  <c r="L1380" i="9"/>
  <c r="L1983" i="9"/>
  <c r="L4482" i="9"/>
  <c r="L2897" i="9"/>
  <c r="L4246" i="9"/>
  <c r="L4488" i="9"/>
  <c r="L5082" i="9"/>
  <c r="L1973" i="9"/>
  <c r="L4696" i="9"/>
  <c r="L4597" i="9"/>
  <c r="L4040" i="9"/>
  <c r="L5450" i="9"/>
  <c r="L4506" i="9"/>
  <c r="L1496" i="9"/>
  <c r="L5023" i="9"/>
  <c r="L4699" i="9"/>
  <c r="L5396" i="9"/>
  <c r="L5194" i="9"/>
  <c r="L5984" i="9"/>
  <c r="L1419" i="9"/>
  <c r="L4023" i="9"/>
  <c r="L4237" i="9"/>
  <c r="L3238" i="9"/>
  <c r="L3055" i="9"/>
  <c r="L2395" i="9"/>
  <c r="L5661" i="9"/>
  <c r="L6366" i="9"/>
  <c r="L2520" i="9"/>
  <c r="L3703" i="9"/>
  <c r="L3209" i="9"/>
  <c r="L3139" i="9"/>
  <c r="L570" i="9"/>
  <c r="L515" i="9"/>
  <c r="L261" i="9"/>
  <c r="L92" i="9"/>
  <c r="L85" i="9"/>
  <c r="L4735" i="9"/>
  <c r="L3833" i="9"/>
  <c r="L79" i="9"/>
  <c r="L3442" i="9"/>
  <c r="L2719" i="9"/>
  <c r="L2386" i="9"/>
  <c r="L2004" i="9"/>
  <c r="L4628" i="9"/>
  <c r="L4322" i="9"/>
  <c r="L5193" i="9"/>
  <c r="L4532" i="9"/>
  <c r="L2504" i="9"/>
  <c r="L5074" i="9"/>
  <c r="L2844" i="9"/>
  <c r="L5705" i="9"/>
  <c r="L5364" i="9"/>
  <c r="L5192" i="9"/>
  <c r="L2503" i="9"/>
  <c r="L2502" i="9"/>
  <c r="L1712" i="9"/>
  <c r="L573" i="9"/>
  <c r="L2480" i="9"/>
  <c r="L185" i="9"/>
  <c r="L2401" i="9"/>
  <c r="L2828" i="9"/>
  <c r="L265" i="9"/>
  <c r="L4535" i="9"/>
  <c r="L5516" i="9"/>
  <c r="L4504" i="9"/>
  <c r="L2364" i="9"/>
  <c r="L4073" i="9"/>
  <c r="L5073" i="9"/>
  <c r="L3237" i="9"/>
  <c r="L2024" i="9"/>
  <c r="L1960" i="9"/>
  <c r="L4800" i="9"/>
  <c r="L6464" i="9"/>
  <c r="L6177" i="9"/>
  <c r="L2440" i="9"/>
  <c r="L6349" i="9"/>
  <c r="L1470" i="9"/>
  <c r="L5517" i="9"/>
  <c r="L3709" i="9"/>
  <c r="L4257" i="9"/>
  <c r="L1881" i="9"/>
  <c r="L400" i="9"/>
  <c r="L893" i="9"/>
  <c r="L210" i="9"/>
  <c r="L17" i="9"/>
  <c r="L2878" i="9"/>
  <c r="L4743" i="9"/>
  <c r="L5547" i="9"/>
  <c r="L7" i="9"/>
  <c r="L5200" i="9"/>
  <c r="L2875" i="9"/>
  <c r="L4011" i="9"/>
  <c r="L2355" i="9"/>
  <c r="L3154" i="9"/>
  <c r="L2258" i="9"/>
  <c r="L1831" i="9"/>
  <c r="L1106" i="9"/>
  <c r="L4978" i="9"/>
  <c r="L3047" i="9"/>
  <c r="L1619" i="9"/>
  <c r="L4687" i="9"/>
  <c r="L3619" i="9"/>
  <c r="L2032" i="9"/>
  <c r="L2552" i="9"/>
  <c r="L4952" i="9"/>
  <c r="L3307" i="9"/>
  <c r="L3367" i="9"/>
  <c r="L5199" i="9"/>
  <c r="L5198" i="9"/>
  <c r="L6381" i="9"/>
  <c r="L2979" i="9"/>
  <c r="L6463" i="9"/>
  <c r="L6348" i="9"/>
  <c r="L5608" i="9"/>
  <c r="L6716" i="9"/>
  <c r="L4000" i="9"/>
  <c r="L3311" i="9"/>
  <c r="L982" i="9"/>
  <c r="L3236" i="9"/>
  <c r="L4906" i="9"/>
  <c r="L5197" i="9"/>
  <c r="L5196" i="9"/>
  <c r="L2040" i="9"/>
  <c r="L5114" i="9"/>
  <c r="L1469" i="9"/>
  <c r="L472" i="9"/>
  <c r="L2061" i="9"/>
  <c r="L590" i="9"/>
  <c r="L5422" i="9"/>
  <c r="L2532" i="9"/>
  <c r="L190" i="9"/>
  <c r="L5748" i="9"/>
  <c r="L2166" i="9"/>
  <c r="L2526" i="9"/>
  <c r="L5057" i="9"/>
  <c r="L3438" i="9"/>
  <c r="L4680" i="9"/>
  <c r="L1414" i="9"/>
  <c r="L4679" i="9"/>
  <c r="L226" i="9"/>
  <c r="L962" i="9"/>
  <c r="L4705" i="9"/>
  <c r="L4568" i="9"/>
  <c r="L3359" i="9"/>
  <c r="L1087" i="9"/>
  <c r="L616" i="9"/>
  <c r="L2254" i="9"/>
  <c r="L5158" i="9"/>
  <c r="L5300" i="9"/>
  <c r="L4252" i="9"/>
  <c r="L6425" i="9"/>
  <c r="L6212" i="9"/>
  <c r="L3145" i="9"/>
  <c r="L5835" i="9"/>
  <c r="L4816" i="9"/>
  <c r="L4155" i="9"/>
  <c r="L5876" i="9"/>
  <c r="L1997" i="9"/>
  <c r="L4543" i="9"/>
  <c r="L5079" i="9"/>
  <c r="L4723" i="9"/>
  <c r="L4570" i="9"/>
  <c r="L4598" i="9"/>
  <c r="L3269" i="9"/>
  <c r="L1060" i="9"/>
  <c r="L4908" i="9"/>
  <c r="L4373" i="9"/>
  <c r="L5836" i="9"/>
  <c r="L5272" i="9"/>
  <c r="L4820" i="9"/>
  <c r="L2594" i="9"/>
  <c r="L2443" i="9"/>
  <c r="L4041" i="9"/>
  <c r="L135" i="9"/>
  <c r="L70" i="9"/>
  <c r="L537" i="9"/>
  <c r="L1813" i="9"/>
  <c r="L1583" i="9"/>
  <c r="L1519" i="9"/>
  <c r="L1386" i="9"/>
  <c r="L1880" i="9"/>
  <c r="L934" i="9"/>
  <c r="L2291" i="9"/>
  <c r="L1582" i="9"/>
  <c r="L1581" i="9"/>
  <c r="L1580" i="9"/>
  <c r="L2142" i="9"/>
  <c r="L740" i="9"/>
  <c r="L1354" i="9"/>
  <c r="L3378" i="9"/>
  <c r="L2568" i="9"/>
  <c r="L4916" i="9"/>
  <c r="L5488" i="9"/>
  <c r="L3623" i="9"/>
  <c r="L1688" i="9"/>
  <c r="L3614" i="9"/>
  <c r="L5749" i="9"/>
  <c r="L5174" i="9"/>
  <c r="L5173" i="9"/>
  <c r="L5172" i="9"/>
  <c r="L5171" i="9"/>
  <c r="L5165" i="9"/>
  <c r="L5170" i="9"/>
  <c r="L3591" i="9"/>
  <c r="L6358" i="9"/>
  <c r="L1288" i="9"/>
  <c r="L564" i="9"/>
  <c r="L4702" i="9"/>
  <c r="L3153" i="9"/>
  <c r="L2726" i="9"/>
  <c r="L68" i="9"/>
  <c r="L1331" i="9"/>
  <c r="L1850" i="9"/>
  <c r="L1849" i="9"/>
  <c r="L735" i="9"/>
  <c r="L5556" i="9"/>
  <c r="L3813" i="9"/>
  <c r="L4807" i="9"/>
  <c r="L2807" i="9"/>
  <c r="L3264" i="9"/>
  <c r="L723" i="9"/>
  <c r="L1848" i="9"/>
  <c r="L5169" i="9"/>
  <c r="L1847" i="9"/>
  <c r="L6829" i="9"/>
  <c r="L3663" i="9"/>
  <c r="L1392" i="9"/>
  <c r="L2070" i="9"/>
  <c r="L2519" i="9"/>
  <c r="L3235" i="9"/>
  <c r="L3684" i="9"/>
  <c r="L5875" i="9"/>
  <c r="L5874" i="9"/>
  <c r="L1982" i="9"/>
  <c r="L5873" i="9"/>
  <c r="L5872" i="9"/>
  <c r="L5871" i="9"/>
  <c r="L5870" i="9"/>
  <c r="L5869" i="9"/>
  <c r="L5868" i="9"/>
  <c r="L5867" i="9"/>
  <c r="L5866" i="9"/>
  <c r="L3590" i="9"/>
  <c r="L4919" i="9"/>
  <c r="L1961" i="9"/>
  <c r="L4893" i="9"/>
  <c r="L5339" i="9"/>
  <c r="L2235" i="9"/>
  <c r="L3170" i="9"/>
  <c r="L1598" i="9"/>
  <c r="L1065" i="9"/>
  <c r="L1174" i="9"/>
  <c r="L3589" i="9"/>
  <c r="L3588" i="9"/>
  <c r="L418" i="9"/>
  <c r="L5168" i="9"/>
  <c r="L2257" i="9"/>
  <c r="L6423" i="9"/>
  <c r="L3584" i="9"/>
  <c r="L2151" i="9"/>
  <c r="L2136" i="9"/>
  <c r="L2113" i="9"/>
  <c r="L1866" i="9"/>
  <c r="L1821" i="9"/>
  <c r="L2357" i="9"/>
  <c r="L2233" i="9"/>
  <c r="L2127" i="9"/>
  <c r="L5434" i="9"/>
  <c r="L5988" i="9"/>
  <c r="L4884" i="9"/>
  <c r="L4926" i="9"/>
  <c r="L6338" i="9"/>
  <c r="L3234" i="9"/>
  <c r="L2145" i="9"/>
  <c r="L726" i="9"/>
  <c r="L4706" i="9"/>
  <c r="L2571" i="9"/>
  <c r="L2567" i="9"/>
  <c r="L4864" i="9"/>
  <c r="L2919" i="9"/>
  <c r="L5167" i="9"/>
  <c r="L4994" i="9"/>
  <c r="L2020" i="9"/>
  <c r="L1508" i="9"/>
  <c r="L5968" i="9"/>
  <c r="L4494" i="9"/>
  <c r="L1394" i="9"/>
  <c r="L367" i="9"/>
  <c r="L3574" i="9"/>
  <c r="L5133" i="9"/>
  <c r="L3131" i="9"/>
  <c r="L4606" i="9"/>
  <c r="L3196" i="9"/>
  <c r="L3195" i="9"/>
  <c r="L2630" i="9"/>
  <c r="L2022" i="9"/>
  <c r="L650" i="9"/>
  <c r="L195" i="9"/>
  <c r="L1118" i="9"/>
  <c r="L104" i="9"/>
  <c r="L114" i="9"/>
  <c r="L1809" i="9"/>
  <c r="L1905" i="9"/>
  <c r="L436" i="9"/>
  <c r="L107" i="9"/>
  <c r="L1808" i="9"/>
  <c r="L870" i="9"/>
  <c r="L377" i="9"/>
  <c r="L194" i="9"/>
  <c r="L1017" i="9"/>
  <c r="L1981" i="9"/>
  <c r="L2057" i="9"/>
  <c r="L2768" i="9"/>
  <c r="L6167" i="9"/>
  <c r="L6436" i="9"/>
  <c r="L6421" i="9"/>
  <c r="L3404" i="9"/>
  <c r="L2400" i="9"/>
  <c r="L5041" i="9"/>
  <c r="L1933" i="9"/>
  <c r="L730" i="9"/>
  <c r="L4129" i="9"/>
  <c r="L959" i="9"/>
  <c r="L4798" i="9"/>
  <c r="L6130" i="9"/>
  <c r="L4752" i="9"/>
  <c r="L4930" i="9"/>
  <c r="L5066" i="9"/>
  <c r="L4839" i="9"/>
  <c r="L4574" i="9"/>
  <c r="L4637" i="9"/>
  <c r="L5965" i="9"/>
  <c r="L4562" i="9"/>
  <c r="L4027" i="9"/>
  <c r="L1929" i="9"/>
  <c r="L1407" i="9"/>
  <c r="L204" i="9"/>
  <c r="L95" i="9"/>
  <c r="L2118" i="9"/>
  <c r="L306" i="9"/>
  <c r="L2176" i="9"/>
  <c r="L1959" i="9"/>
  <c r="L1021" i="9"/>
  <c r="L1783" i="9"/>
  <c r="L3160" i="9"/>
  <c r="L3258" i="9"/>
  <c r="L4801" i="9"/>
  <c r="L5019" i="9"/>
  <c r="L5038" i="9"/>
  <c r="L5033" i="9"/>
  <c r="L4688" i="9"/>
  <c r="L6199" i="9"/>
  <c r="L5830" i="9"/>
  <c r="L5644" i="9"/>
  <c r="L6407" i="9"/>
  <c r="L2287" i="9"/>
  <c r="L3925" i="9"/>
  <c r="L5128" i="9"/>
  <c r="L3130" i="9"/>
  <c r="L3303" i="9"/>
  <c r="L1715" i="9"/>
  <c r="L6462" i="9"/>
  <c r="L1062" i="9"/>
  <c r="L158" i="9"/>
  <c r="L1601" i="9"/>
  <c r="L6461" i="9"/>
  <c r="L5309" i="9"/>
  <c r="L6163" i="9"/>
  <c r="L6460" i="9"/>
  <c r="L4627" i="9"/>
  <c r="L2409" i="9"/>
  <c r="L5912" i="9"/>
  <c r="L5513" i="9"/>
  <c r="L1788" i="9"/>
  <c r="L1818" i="9"/>
  <c r="L481" i="9"/>
  <c r="L2347" i="9"/>
  <c r="L2843" i="9"/>
  <c r="L3799" i="9"/>
  <c r="L2375" i="9"/>
  <c r="L3233" i="9"/>
  <c r="L674" i="9"/>
  <c r="L2566" i="9"/>
  <c r="L3434" i="9"/>
  <c r="L4072" i="9"/>
  <c r="L2612" i="9"/>
  <c r="L5294" i="9"/>
  <c r="L2486" i="9"/>
  <c r="L2277" i="9"/>
  <c r="L1546" i="9"/>
  <c r="L299" i="9"/>
  <c r="L118" i="9"/>
  <c r="L3587" i="9"/>
  <c r="L3586" i="9"/>
  <c r="L3585" i="9"/>
  <c r="L5166" i="9"/>
  <c r="L3399" i="9"/>
  <c r="L5274" i="9"/>
  <c r="L2187" i="9"/>
  <c r="L4787" i="9"/>
  <c r="L1405" i="9"/>
  <c r="L5865" i="9"/>
  <c r="L5864" i="9"/>
  <c r="L1941" i="9"/>
  <c r="L2680" i="9"/>
  <c r="L3607" i="9"/>
  <c r="L1974" i="9"/>
  <c r="L5026" i="9"/>
  <c r="L5537" i="9"/>
  <c r="L5480" i="9"/>
  <c r="L4032" i="9"/>
  <c r="L5686" i="9"/>
  <c r="L1855" i="9"/>
  <c r="L2445" i="9"/>
  <c r="L123" i="9"/>
  <c r="L5403" i="9"/>
  <c r="L5223" i="9"/>
  <c r="L4872" i="9"/>
  <c r="L4855" i="9"/>
  <c r="L4670" i="9"/>
  <c r="L4208" i="9"/>
  <c r="L3254" i="9"/>
  <c r="L5083" i="9"/>
  <c r="L3566" i="9"/>
  <c r="L2640" i="9"/>
  <c r="L679" i="9"/>
  <c r="L124" i="9"/>
  <c r="L2444" i="9"/>
  <c r="L3565" i="9"/>
  <c r="L6714" i="9"/>
  <c r="L853" i="9"/>
  <c r="L3441" i="9"/>
  <c r="L5612" i="9"/>
  <c r="L5163" i="9"/>
  <c r="L3398" i="9"/>
  <c r="L3397" i="9"/>
  <c r="L1564" i="9"/>
  <c r="L3180" i="9"/>
  <c r="L3563" i="9"/>
  <c r="L3215" i="9"/>
  <c r="L2590" i="9"/>
  <c r="L3232" i="9"/>
  <c r="L3231" i="9"/>
  <c r="L4004" i="9"/>
  <c r="L2372" i="9"/>
  <c r="L5353" i="9"/>
  <c r="L5538" i="9"/>
  <c r="L4993" i="9"/>
  <c r="L3396" i="9"/>
  <c r="L3395" i="9"/>
  <c r="L3394" i="9"/>
  <c r="L2906" i="9"/>
  <c r="L2728" i="9"/>
  <c r="L257" i="9"/>
  <c r="L6416" i="9"/>
  <c r="L6198" i="9"/>
  <c r="L3230" i="9"/>
  <c r="L1662" i="9"/>
  <c r="L4968" i="9"/>
  <c r="L3784" i="9"/>
  <c r="L1242" i="9"/>
  <c r="L2008" i="9"/>
  <c r="L5611" i="9"/>
  <c r="L2363" i="9"/>
  <c r="L296" i="9"/>
  <c r="L254" i="9"/>
  <c r="L202" i="9"/>
  <c r="L3393" i="9"/>
  <c r="L3392" i="9"/>
  <c r="L3391" i="9"/>
  <c r="L3390" i="9"/>
  <c r="L3389" i="9"/>
  <c r="L3388" i="9"/>
  <c r="L3387" i="9"/>
  <c r="L1980" i="9"/>
  <c r="L1861" i="9"/>
  <c r="L821" i="9"/>
  <c r="L258" i="9"/>
  <c r="L2110" i="9"/>
  <c r="L889" i="9"/>
  <c r="L1738" i="9"/>
  <c r="L4076" i="9"/>
  <c r="L3631" i="9"/>
  <c r="L359" i="9"/>
  <c r="L125" i="9"/>
  <c r="L1957" i="9"/>
  <c r="L2541" i="9"/>
  <c r="L4882" i="9"/>
  <c r="L1658" i="9"/>
  <c r="L5438" i="9"/>
  <c r="L4497" i="9"/>
  <c r="L2554" i="9"/>
  <c r="L4805" i="9"/>
  <c r="L50" i="9"/>
  <c r="L2180" i="9"/>
  <c r="L4957" i="9"/>
  <c r="L5966" i="9"/>
  <c r="L1730" i="9"/>
  <c r="L3386" i="9"/>
  <c r="L3385" i="9"/>
  <c r="L3384" i="9"/>
  <c r="L3383" i="9"/>
  <c r="L3671" i="9"/>
  <c r="L3568" i="9"/>
  <c r="L2700" i="9"/>
  <c r="L2329" i="9"/>
  <c r="L3129" i="9"/>
  <c r="L3128" i="9"/>
  <c r="L3127" i="9"/>
  <c r="L5542" i="9"/>
  <c r="L6012" i="9"/>
  <c r="L2822" i="9"/>
  <c r="L1724" i="9"/>
  <c r="L4565" i="9"/>
  <c r="L5108" i="9"/>
  <c r="L2606" i="9"/>
  <c r="L4940" i="9"/>
  <c r="L5363" i="9"/>
  <c r="L49" i="9"/>
  <c r="L3882" i="9"/>
  <c r="L6459" i="9"/>
  <c r="L6357" i="9"/>
  <c r="L3659" i="9"/>
  <c r="L1209" i="9"/>
  <c r="L3185" i="9"/>
  <c r="L3687" i="9"/>
  <c r="L583" i="9"/>
  <c r="L320" i="9"/>
  <c r="L4863" i="9"/>
  <c r="L5100" i="9"/>
  <c r="L1702" i="9"/>
  <c r="L1592" i="9"/>
  <c r="L410" i="9"/>
  <c r="L1828" i="9"/>
  <c r="L4761" i="9"/>
  <c r="L1610" i="9"/>
  <c r="L2813" i="9"/>
  <c r="L3798" i="9"/>
  <c r="L536" i="9"/>
  <c r="L4620" i="9"/>
  <c r="L3777" i="9"/>
  <c r="L4720" i="9"/>
  <c r="L3167" i="9"/>
  <c r="L2369" i="9"/>
  <c r="L2200" i="9"/>
  <c r="L4567" i="9"/>
  <c r="L4639" i="9"/>
  <c r="L5201" i="9"/>
  <c r="L3949" i="9"/>
  <c r="L3263" i="9"/>
  <c r="L2881" i="9"/>
  <c r="L4736" i="9"/>
  <c r="L5907" i="9"/>
  <c r="L5954" i="9"/>
  <c r="L2898" i="9"/>
  <c r="L2887" i="9"/>
  <c r="L5776" i="9"/>
  <c r="L1991" i="9"/>
  <c r="L5690" i="9"/>
  <c r="L5738" i="9"/>
  <c r="L5013" i="9"/>
  <c r="L2521" i="9"/>
  <c r="L4581" i="9"/>
  <c r="L1246" i="9"/>
  <c r="L267" i="9"/>
  <c r="L3245" i="9"/>
  <c r="L2804" i="9"/>
  <c r="L3316" i="9"/>
  <c r="L2307" i="9"/>
  <c r="L1792" i="9"/>
  <c r="L4233" i="9"/>
  <c r="L1882" i="9"/>
  <c r="L2479" i="9"/>
  <c r="L5709" i="9"/>
  <c r="L4587" i="9"/>
  <c r="L3974" i="9"/>
  <c r="L3558" i="9"/>
  <c r="L3445" i="9"/>
  <c r="L3157" i="9"/>
  <c r="L6662" i="9"/>
  <c r="L6195" i="9"/>
  <c r="L4921" i="9"/>
  <c r="L2394" i="9"/>
  <c r="L5031" i="9"/>
  <c r="L4685" i="9"/>
  <c r="L4995" i="9"/>
  <c r="L4663" i="9"/>
  <c r="L6204" i="9"/>
  <c r="L1939" i="9"/>
  <c r="L5598" i="9"/>
  <c r="L3401" i="9"/>
  <c r="L3797" i="9"/>
  <c r="L2099" i="9"/>
  <c r="L57" i="9"/>
  <c r="L3796" i="9"/>
  <c r="L6005" i="9"/>
  <c r="L5923" i="9"/>
  <c r="L262" i="9"/>
  <c r="L2605" i="9"/>
  <c r="L3229" i="9"/>
  <c r="L5710" i="9"/>
  <c r="L2821" i="9"/>
  <c r="L4955" i="9"/>
  <c r="L3200" i="9"/>
  <c r="L514" i="9"/>
  <c r="L3274" i="9"/>
  <c r="L6802" i="9"/>
  <c r="L5047" i="9"/>
  <c r="L1280" i="9"/>
  <c r="L3860" i="9"/>
  <c r="L1659" i="9"/>
  <c r="L1822" i="9"/>
  <c r="L1002" i="9"/>
  <c r="L3795" i="9"/>
  <c r="L3794" i="9"/>
  <c r="L137" i="9"/>
  <c r="L3888" i="9"/>
  <c r="L5423" i="9"/>
  <c r="L3793" i="9"/>
  <c r="L5007" i="9"/>
  <c r="L3792" i="9"/>
  <c r="L3791" i="9"/>
  <c r="L300" i="9"/>
  <c r="L3781" i="9"/>
  <c r="L2164" i="9"/>
  <c r="L2198" i="9"/>
  <c r="L4486" i="9"/>
  <c r="L6833" i="9"/>
  <c r="L4580" i="9"/>
  <c r="L2597" i="9"/>
  <c r="L6211" i="9"/>
  <c r="L412" i="9"/>
  <c r="L2802" i="9"/>
  <c r="L6458" i="9"/>
  <c r="L1909" i="9"/>
  <c r="L6803" i="9"/>
  <c r="L1895" i="9"/>
  <c r="L649" i="9"/>
  <c r="L5793" i="9"/>
  <c r="L2078" i="9"/>
  <c r="L3045" i="9"/>
  <c r="L2901" i="9"/>
  <c r="L5189" i="9"/>
  <c r="L3670" i="9"/>
  <c r="L3958" i="9"/>
  <c r="L143" i="9"/>
  <c r="L4767" i="9"/>
  <c r="L1526" i="9"/>
  <c r="L4573" i="9"/>
  <c r="L2345" i="9"/>
  <c r="L5063" i="9"/>
  <c r="L4372" i="9"/>
  <c r="L4286" i="9"/>
  <c r="L3575" i="9"/>
  <c r="L3555" i="9"/>
  <c r="L5531" i="9"/>
  <c r="L2513" i="9"/>
  <c r="L4837" i="9"/>
  <c r="L1851" i="9"/>
  <c r="L5135" i="9"/>
  <c r="L5130" i="9"/>
  <c r="L4859" i="9"/>
  <c r="L4285" i="9"/>
  <c r="L3630" i="9"/>
  <c r="L5470" i="9"/>
  <c r="L3429" i="9"/>
  <c r="L3194" i="9"/>
  <c r="L3193" i="9"/>
  <c r="L3192" i="9"/>
  <c r="L2870" i="9"/>
  <c r="L3142" i="9"/>
  <c r="L670" i="9"/>
  <c r="L1621" i="9"/>
  <c r="L1578" i="9"/>
  <c r="L1547" i="9"/>
  <c r="L835" i="9"/>
  <c r="L1306" i="9"/>
  <c r="L5351" i="9"/>
  <c r="L4734" i="9"/>
  <c r="L2911" i="9"/>
  <c r="L3188" i="9"/>
  <c r="L2888" i="9"/>
  <c r="L5713" i="9"/>
  <c r="L5993" i="9"/>
  <c r="L2217" i="9"/>
  <c r="L5560" i="9"/>
  <c r="L5346" i="9"/>
  <c r="L3677" i="9"/>
  <c r="L5335" i="9"/>
  <c r="L2603" i="9"/>
  <c r="L4876" i="9"/>
  <c r="L6182" i="9"/>
  <c r="L2023" i="9"/>
  <c r="L5059" i="9"/>
  <c r="L4898" i="9"/>
  <c r="L289" i="9"/>
  <c r="L128" i="9"/>
  <c r="L5786" i="9"/>
  <c r="L3571" i="9"/>
  <c r="L4795" i="9"/>
  <c r="L6719" i="9"/>
  <c r="L6500" i="9"/>
  <c r="L6" i="9"/>
  <c r="L2195" i="9"/>
  <c r="L1994" i="9"/>
  <c r="L2820" i="9"/>
  <c r="L3210" i="9"/>
  <c r="L4972" i="9"/>
  <c r="L1612" i="9"/>
  <c r="L317" i="9"/>
  <c r="L4227" i="9"/>
  <c r="L5077" i="9"/>
  <c r="L3790" i="9"/>
  <c r="L3789" i="9"/>
  <c r="L5651" i="9"/>
  <c r="L6103" i="9"/>
  <c r="L6355" i="9"/>
  <c r="L3212" i="9"/>
  <c r="L5729" i="9"/>
  <c r="L4754" i="9"/>
  <c r="L2604" i="9"/>
  <c r="L3204" i="9"/>
  <c r="L2450" i="9"/>
  <c r="L5010" i="9"/>
  <c r="L6197" i="9"/>
  <c r="L1523" i="9"/>
  <c r="L1476" i="9"/>
  <c r="L5701" i="9"/>
  <c r="L6798" i="9"/>
  <c r="L1687" i="9"/>
  <c r="L1234" i="9"/>
  <c r="L1505" i="9"/>
  <c r="L2507" i="9"/>
  <c r="K2042" i="9"/>
  <c r="L2042" i="9" s="1"/>
  <c r="L2002" i="9"/>
  <c r="L3276" i="9"/>
  <c r="L4284" i="9"/>
  <c r="L172" i="9"/>
  <c r="L5400" i="9"/>
  <c r="L5268" i="9"/>
  <c r="L6128" i="9"/>
  <c r="L5597" i="9"/>
  <c r="L4128" i="9"/>
  <c r="L1807" i="9"/>
  <c r="L6127" i="9"/>
  <c r="L5944" i="9"/>
  <c r="L3300" i="9"/>
  <c r="L3299" i="9"/>
  <c r="L1877" i="9"/>
  <c r="L2132" i="9"/>
  <c r="L678" i="9"/>
  <c r="L2296" i="9"/>
  <c r="L2013" i="9"/>
  <c r="L6473" i="9"/>
  <c r="L6831" i="9"/>
  <c r="L1731" i="9"/>
  <c r="L1557" i="9"/>
  <c r="L2527" i="9"/>
  <c r="L58" i="9"/>
  <c r="L1635" i="9"/>
  <c r="L3049" i="9"/>
  <c r="L4283" i="9"/>
  <c r="L4769" i="9"/>
  <c r="L2619" i="9"/>
  <c r="L3187" i="9"/>
  <c r="L648" i="9"/>
  <c r="L1113" i="9"/>
  <c r="L1089" i="9"/>
  <c r="L4003" i="9"/>
  <c r="L2835" i="9"/>
  <c r="L5501" i="9"/>
  <c r="L6210" i="9"/>
  <c r="L6427" i="9"/>
  <c r="L898" i="9"/>
  <c r="L5369" i="9"/>
  <c r="L2102" i="9"/>
  <c r="L3183" i="9"/>
  <c r="L5001" i="9"/>
  <c r="L5386" i="9"/>
  <c r="L5506" i="9"/>
  <c r="L6426" i="9"/>
  <c r="L6368" i="9"/>
  <c r="L5521" i="9"/>
  <c r="L1654" i="9"/>
  <c r="L5395" i="9"/>
  <c r="L3788" i="9"/>
  <c r="L3787" i="9"/>
  <c r="L2534" i="9"/>
  <c r="L3228" i="9"/>
  <c r="L3305" i="9"/>
  <c r="L4632" i="9"/>
  <c r="L743" i="9"/>
  <c r="L5733" i="9"/>
  <c r="L2177" i="9"/>
  <c r="L4289" i="9"/>
  <c r="L1940" i="9"/>
  <c r="L5514" i="9"/>
  <c r="L1618" i="9"/>
  <c r="L4530" i="9"/>
  <c r="L3259" i="9"/>
  <c r="L2045" i="9"/>
  <c r="L3044" i="9"/>
  <c r="L2165" i="9"/>
  <c r="L4939" i="9"/>
  <c r="L2133" i="9"/>
  <c r="L584" i="9"/>
  <c r="L4733" i="9"/>
  <c r="L5566" i="9"/>
  <c r="L2880" i="9"/>
  <c r="L2725" i="9"/>
  <c r="L5610" i="9"/>
  <c r="L4343" i="9"/>
  <c r="L5660" i="9"/>
  <c r="L787" i="9"/>
  <c r="L4711" i="9"/>
  <c r="L4710" i="9"/>
  <c r="L4634" i="9"/>
  <c r="L2904" i="9"/>
  <c r="L3786" i="9"/>
  <c r="L5707" i="9"/>
  <c r="L1969" i="9"/>
  <c r="L2817" i="9"/>
  <c r="L2702" i="9"/>
  <c r="L5030" i="9"/>
  <c r="L5003" i="9"/>
  <c r="L6030" i="9"/>
  <c r="L5468" i="9"/>
  <c r="L5899" i="9"/>
  <c r="L5609" i="9"/>
  <c r="L5915" i="9"/>
  <c r="L5107" i="9"/>
  <c r="L5032" i="9"/>
  <c r="L5497" i="9"/>
  <c r="L5451" i="9"/>
  <c r="L3184" i="9"/>
  <c r="L2407" i="9"/>
  <c r="L148" i="9"/>
  <c r="L2322" i="9"/>
  <c r="L324" i="9"/>
  <c r="L1020" i="9"/>
  <c r="L4934" i="9"/>
  <c r="L3858" i="9"/>
  <c r="L2275" i="9"/>
  <c r="L2001" i="9"/>
  <c r="L4183" i="9"/>
  <c r="L2131" i="9"/>
  <c r="L1536" i="9"/>
  <c r="L1481" i="9"/>
  <c r="L2782" i="9"/>
  <c r="L5982" i="9"/>
  <c r="L4555" i="9"/>
  <c r="L4491" i="9"/>
  <c r="L2481" i="9"/>
  <c r="L4988" i="9"/>
  <c r="L3851" i="9"/>
  <c r="L2940" i="9"/>
  <c r="L2438" i="9"/>
  <c r="L1184" i="9"/>
  <c r="L1594" i="9"/>
  <c r="L1229" i="9"/>
  <c r="L4401" i="9"/>
  <c r="L5891" i="9"/>
  <c r="L5773" i="9"/>
  <c r="L3266" i="9"/>
  <c r="L1683" i="9"/>
  <c r="L2244" i="9"/>
  <c r="L6068" i="9"/>
  <c r="L5999" i="9"/>
  <c r="L5906" i="9"/>
  <c r="L1446" i="9"/>
  <c r="L6796" i="9"/>
  <c r="L1782" i="9"/>
  <c r="L1577" i="9"/>
  <c r="L3661" i="9"/>
  <c r="L6661" i="9"/>
  <c r="L1644" i="9"/>
  <c r="L2524" i="9"/>
  <c r="L1875" i="9"/>
  <c r="L2971" i="9"/>
  <c r="L1897" i="9"/>
  <c r="L2483" i="9"/>
  <c r="L4202" i="9"/>
  <c r="L5813" i="9"/>
  <c r="L2356" i="9"/>
  <c r="L2162" i="9"/>
  <c r="L4055" i="9"/>
  <c r="L5885" i="9"/>
  <c r="L5980" i="9"/>
  <c r="L6380" i="9"/>
  <c r="L2161" i="9"/>
  <c r="L1979" i="9"/>
  <c r="L2418" i="9"/>
  <c r="L1402" i="9"/>
  <c r="L2414" i="9"/>
  <c r="L6184" i="9"/>
  <c r="L2752" i="9"/>
  <c r="L3953" i="9"/>
  <c r="L1723" i="9"/>
  <c r="L4624" i="9"/>
  <c r="L6102" i="9"/>
  <c r="L5002" i="9"/>
  <c r="L5151" i="9"/>
  <c r="L5498" i="9"/>
  <c r="L3554" i="9"/>
  <c r="L3553" i="9"/>
  <c r="L1355" i="9"/>
  <c r="L691" i="9"/>
  <c r="L421" i="9"/>
  <c r="L26" i="9"/>
  <c r="L4979" i="9"/>
  <c r="L3822" i="9"/>
  <c r="L4195" i="9"/>
  <c r="L4254" i="9"/>
  <c r="L4896" i="9"/>
  <c r="L4093" i="9"/>
  <c r="L211" i="9"/>
  <c r="L5356" i="9"/>
  <c r="L5094" i="9"/>
  <c r="L3249" i="9"/>
  <c r="L3412" i="9"/>
  <c r="L4834" i="9"/>
  <c r="L3552" i="9"/>
  <c r="L6373" i="9"/>
  <c r="L6374" i="9"/>
  <c r="L3551" i="9"/>
  <c r="L2861" i="9"/>
  <c r="L6345" i="9"/>
  <c r="L6036" i="9"/>
  <c r="L2947" i="9"/>
  <c r="L3287" i="9"/>
  <c r="L4732" i="9"/>
  <c r="L5584" i="9"/>
  <c r="L5104" i="9"/>
  <c r="L5225" i="9"/>
  <c r="L2462" i="9"/>
  <c r="L5224" i="9"/>
  <c r="L2537" i="9"/>
  <c r="L5420" i="9"/>
  <c r="L2251" i="9"/>
  <c r="L1648" i="9"/>
  <c r="L1777" i="9"/>
  <c r="L4366" i="9"/>
  <c r="L3850" i="9"/>
  <c r="L5578" i="9"/>
  <c r="L702" i="9"/>
  <c r="L6406" i="9"/>
  <c r="L2773" i="9"/>
  <c r="L3043" i="9"/>
  <c r="L3042" i="9"/>
  <c r="L6337" i="9"/>
  <c r="L6171" i="9"/>
  <c r="L5863" i="9"/>
  <c r="L3550" i="9"/>
  <c r="L3549" i="9"/>
  <c r="L3660" i="9"/>
  <c r="L3548" i="9"/>
  <c r="L3547" i="9"/>
  <c r="L2230" i="9"/>
  <c r="L5085" i="9"/>
  <c r="L4483" i="9"/>
  <c r="L4596" i="9"/>
  <c r="L3439" i="9"/>
  <c r="L5125" i="9"/>
  <c r="L4724" i="9"/>
  <c r="L5124" i="9"/>
  <c r="L4479" i="9"/>
  <c r="L2910" i="9"/>
  <c r="L3070" i="9"/>
  <c r="L3805" i="9"/>
  <c r="L5060" i="9"/>
  <c r="L5792" i="9"/>
  <c r="L1373" i="9"/>
  <c r="L4756" i="9"/>
  <c r="L3579" i="9"/>
  <c r="L3621" i="9"/>
  <c r="L5150" i="9"/>
  <c r="L5121" i="9"/>
  <c r="K2917" i="9"/>
  <c r="L2917" i="9" s="1"/>
  <c r="L368" i="9"/>
  <c r="L1059" i="9"/>
  <c r="L6126" i="9"/>
  <c r="L1921" i="9"/>
  <c r="L5586" i="9"/>
  <c r="L5350" i="9"/>
  <c r="L6717" i="9"/>
  <c r="L5072" i="9"/>
  <c r="L2179" i="9"/>
  <c r="L2085" i="9"/>
  <c r="L309" i="9"/>
  <c r="L1646" i="9"/>
  <c r="L2184" i="9"/>
  <c r="L2173" i="9"/>
  <c r="L2560" i="9"/>
  <c r="L2869" i="9"/>
  <c r="L2952" i="9"/>
  <c r="L2639" i="9"/>
  <c r="L3546" i="9"/>
  <c r="L5732" i="9"/>
  <c r="L6054" i="9"/>
  <c r="L1984" i="9"/>
  <c r="L4478" i="9"/>
  <c r="L1844" i="9"/>
  <c r="L156" i="9"/>
  <c r="L2051" i="9"/>
  <c r="L2116" i="9"/>
  <c r="L3227" i="9"/>
  <c r="L2838" i="9"/>
  <c r="L181" i="9"/>
  <c r="L4282" i="9"/>
  <c r="L6000" i="9"/>
  <c r="L256" i="9"/>
  <c r="L147" i="9"/>
  <c r="L99" i="9"/>
  <c r="L655" i="9"/>
  <c r="L2453" i="9"/>
  <c r="L2352" i="9"/>
  <c r="L6125" i="9"/>
  <c r="L653" i="9"/>
  <c r="L557" i="9"/>
  <c r="L6015" i="9"/>
  <c r="L4924" i="9"/>
  <c r="L5788" i="9"/>
  <c r="L3545" i="9"/>
  <c r="L3544" i="9"/>
  <c r="L3543" i="9"/>
  <c r="L6336" i="9"/>
  <c r="L4182" i="9"/>
  <c r="L3226" i="9"/>
  <c r="L6825" i="9"/>
  <c r="L6801" i="9"/>
  <c r="L5678" i="9"/>
  <c r="L5332" i="9"/>
  <c r="L3600" i="9"/>
  <c r="L6584" i="9"/>
  <c r="L178" i="9"/>
  <c r="L1478" i="9"/>
  <c r="L2490" i="9"/>
  <c r="L5366" i="9"/>
  <c r="L5803" i="9"/>
  <c r="L5617" i="9"/>
  <c r="L5640" i="9"/>
  <c r="L5603" i="9"/>
  <c r="L6479" i="9"/>
  <c r="L6145" i="9"/>
  <c r="L6501" i="9"/>
  <c r="L5371" i="9"/>
  <c r="L4981" i="9"/>
  <c r="L4878" i="9"/>
  <c r="L6808" i="9"/>
  <c r="L6806" i="9"/>
  <c r="L4911" i="9"/>
  <c r="L1860" i="9"/>
  <c r="L2786" i="9"/>
  <c r="L6124" i="9"/>
  <c r="L5816" i="9"/>
  <c r="L6625" i="9"/>
  <c r="L6834" i="9"/>
  <c r="L5551" i="9"/>
  <c r="L5739" i="9"/>
  <c r="L5460" i="9"/>
  <c r="L3581" i="9"/>
  <c r="L2406" i="9"/>
  <c r="L3841" i="9"/>
  <c r="L5862" i="9"/>
  <c r="L6757" i="9"/>
  <c r="L986" i="9"/>
  <c r="L615" i="9"/>
  <c r="L295" i="9"/>
  <c r="L358" i="9"/>
  <c r="L5642" i="9"/>
  <c r="L6209" i="9"/>
  <c r="L3284" i="9"/>
  <c r="L3191" i="9"/>
  <c r="L3570" i="9"/>
  <c r="L3597" i="9"/>
  <c r="L3580" i="9"/>
  <c r="L2708" i="9"/>
  <c r="L4850" i="9"/>
  <c r="L3041" i="9"/>
  <c r="L5078" i="9"/>
  <c r="L4867" i="9"/>
  <c r="L5476" i="9"/>
  <c r="L6826" i="9"/>
  <c r="L5122" i="9"/>
  <c r="L3211" i="9"/>
  <c r="L2819" i="9"/>
  <c r="L4777" i="9"/>
  <c r="L4730" i="9"/>
  <c r="L5025" i="9"/>
  <c r="L3542" i="9"/>
  <c r="L3541" i="9"/>
  <c r="L3540" i="9"/>
  <c r="L3539" i="9"/>
  <c r="L6828" i="9"/>
  <c r="L831" i="9"/>
  <c r="L266" i="9"/>
  <c r="L3159" i="9"/>
  <c r="L3688" i="9"/>
  <c r="L3658" i="9"/>
  <c r="L3897" i="9"/>
  <c r="L4481" i="9"/>
  <c r="L3994" i="9"/>
  <c r="L6347" i="9"/>
  <c r="L5006" i="9"/>
  <c r="L4309" i="9"/>
  <c r="L4465" i="9"/>
  <c r="L3706" i="9"/>
  <c r="L2421" i="9"/>
  <c r="L1806" i="9"/>
  <c r="L1448" i="9"/>
  <c r="L1573" i="9"/>
  <c r="L1408" i="9"/>
  <c r="L827" i="9"/>
  <c r="L106" i="9"/>
  <c r="L63" i="9"/>
  <c r="L607" i="9"/>
  <c r="L1253" i="9"/>
  <c r="L6664" i="9"/>
  <c r="L5731" i="9"/>
  <c r="L4989" i="9"/>
  <c r="L6335" i="9"/>
  <c r="L2556" i="9"/>
  <c r="L1693" i="9"/>
  <c r="L5457" i="9"/>
  <c r="L5145" i="9"/>
  <c r="L4636" i="9"/>
  <c r="L1943" i="9"/>
  <c r="L5529" i="9"/>
  <c r="L6004" i="9"/>
  <c r="L5889" i="9"/>
  <c r="L108" i="9"/>
  <c r="L113" i="9"/>
  <c r="L5909" i="9"/>
  <c r="L6086" i="9"/>
  <c r="L6208" i="9"/>
  <c r="L3879" i="9"/>
  <c r="L5815" i="9"/>
  <c r="L6334" i="9"/>
  <c r="L4907" i="9"/>
  <c r="L3446" i="9"/>
  <c r="L552" i="9"/>
  <c r="L930" i="9"/>
  <c r="L4578" i="9"/>
  <c r="L5787" i="9"/>
  <c r="L4791" i="9"/>
  <c r="L3884" i="9"/>
  <c r="L4895" i="9"/>
  <c r="L618" i="9"/>
  <c r="L571" i="9"/>
  <c r="L6333" i="9"/>
  <c r="L6332" i="9"/>
  <c r="L1553" i="9"/>
  <c r="L4022" i="9"/>
  <c r="L2598" i="9"/>
  <c r="L3122" i="9"/>
  <c r="L4281" i="9"/>
  <c r="L212" i="9"/>
  <c r="L3538" i="9"/>
  <c r="L3537" i="9"/>
  <c r="L3536" i="9"/>
  <c r="L3535" i="9"/>
  <c r="L3534" i="9"/>
  <c r="L3533" i="9"/>
  <c r="L3532" i="9"/>
  <c r="L3531" i="9"/>
  <c r="L3530" i="9"/>
  <c r="L1439" i="9"/>
  <c r="L3529" i="9"/>
  <c r="L3528" i="9"/>
  <c r="L3527" i="9"/>
  <c r="L3526" i="9"/>
  <c r="L3525" i="9"/>
  <c r="L3524" i="9"/>
  <c r="L3523" i="9"/>
  <c r="L3991" i="9"/>
  <c r="L2831" i="9"/>
  <c r="L244" i="9"/>
  <c r="L2909" i="9"/>
  <c r="L5119" i="9"/>
  <c r="L5299" i="9"/>
  <c r="L5093" i="9"/>
  <c r="L3177" i="9"/>
  <c r="L224" i="9"/>
  <c r="L750" i="9"/>
  <c r="L3294" i="9"/>
  <c r="L4737" i="9"/>
  <c r="L718" i="9"/>
  <c r="L5302" i="9"/>
  <c r="L3522" i="9"/>
  <c r="L3521" i="9"/>
  <c r="L3520" i="9"/>
  <c r="L3519" i="9"/>
  <c r="L3518" i="9"/>
  <c r="L3517" i="9"/>
  <c r="L3516" i="9"/>
  <c r="L6818" i="9"/>
  <c r="L353" i="9"/>
  <c r="L563" i="9"/>
  <c r="L30" i="9"/>
  <c r="L2043" i="9"/>
  <c r="L3345" i="9"/>
  <c r="L4618" i="9"/>
  <c r="L2374" i="9"/>
  <c r="L1549" i="9"/>
  <c r="L1459" i="9"/>
  <c r="L3515" i="9"/>
  <c r="L3458" i="9"/>
  <c r="L2650" i="9"/>
  <c r="L3514" i="9"/>
  <c r="L3513" i="9"/>
  <c r="L3512" i="9"/>
  <c r="L3511" i="9"/>
  <c r="L6832" i="9"/>
  <c r="L5754" i="9"/>
  <c r="L5929" i="9"/>
  <c r="L6403" i="9"/>
  <c r="L6457" i="9"/>
  <c r="L6456" i="9"/>
  <c r="L3197" i="9"/>
  <c r="L86" i="9"/>
  <c r="L2517" i="9"/>
  <c r="L2972" i="9"/>
  <c r="L3705" i="9"/>
  <c r="L2201" i="9"/>
  <c r="L5554" i="9"/>
  <c r="L681" i="9"/>
  <c r="L788" i="9"/>
  <c r="L3877" i="9"/>
  <c r="L3804" i="9"/>
  <c r="L4990" i="9"/>
  <c r="L5427" i="9"/>
  <c r="L4840" i="9"/>
  <c r="L2191" i="9"/>
  <c r="L2097" i="9"/>
  <c r="L958" i="9"/>
  <c r="L3510" i="9"/>
  <c r="L3509" i="9"/>
  <c r="L6123" i="9"/>
  <c r="L4423" i="9"/>
  <c r="L2315" i="9"/>
  <c r="L2890" i="9"/>
  <c r="L5604" i="9"/>
  <c r="L5522" i="9"/>
  <c r="L5986" i="9"/>
  <c r="L4280" i="9"/>
  <c r="L2540" i="9"/>
  <c r="L1330" i="9"/>
  <c r="L435" i="9"/>
  <c r="L248" i="9"/>
  <c r="L2575" i="9"/>
  <c r="L2018" i="9"/>
  <c r="L2899" i="9"/>
  <c r="L5861" i="9"/>
  <c r="L2577" i="9"/>
  <c r="L2945" i="9"/>
  <c r="L3457" i="9"/>
  <c r="L1931" i="9"/>
  <c r="L4976" i="9"/>
  <c r="L3225" i="9"/>
  <c r="L538" i="9"/>
  <c r="L802" i="9"/>
  <c r="L2125" i="9"/>
  <c r="L2021" i="9"/>
  <c r="L2963" i="9"/>
  <c r="L5843" i="9"/>
  <c r="L1314" i="9"/>
  <c r="L3040" i="9"/>
  <c r="L3039" i="9"/>
  <c r="L5589" i="9"/>
  <c r="L3508" i="9"/>
  <c r="L3507" i="9"/>
  <c r="L3506" i="9"/>
  <c r="L3505" i="9"/>
  <c r="L3504" i="9"/>
  <c r="L5553" i="9"/>
  <c r="L94" i="9"/>
  <c r="L3880" i="9"/>
  <c r="L5232" i="9"/>
  <c r="L4442" i="9"/>
  <c r="L4441" i="9"/>
  <c r="L2544" i="9"/>
  <c r="L2328" i="9"/>
  <c r="L4902" i="9"/>
  <c r="L4516" i="9"/>
  <c r="L3912" i="9"/>
  <c r="L1894" i="9"/>
  <c r="L1579" i="9"/>
  <c r="K2123" i="9"/>
  <c r="L2123" i="9" s="1"/>
  <c r="K1603" i="9"/>
  <c r="L1603" i="9" s="1"/>
  <c r="L600" i="9"/>
  <c r="L857" i="9"/>
  <c r="L6356" i="9"/>
  <c r="L6455" i="9"/>
  <c r="L6097" i="9"/>
  <c r="L4845" i="9"/>
  <c r="L5666" i="9"/>
  <c r="L2441" i="9"/>
  <c r="L688" i="9"/>
  <c r="L595" i="9"/>
  <c r="L526" i="9"/>
  <c r="L487" i="9"/>
  <c r="L5152" i="9"/>
  <c r="L3272" i="9"/>
  <c r="L3176" i="9"/>
  <c r="L4781" i="9"/>
  <c r="L4500" i="9"/>
  <c r="L2412" i="9"/>
  <c r="L994" i="9"/>
  <c r="L5331" i="9"/>
  <c r="L5330" i="9"/>
  <c r="L6830" i="9"/>
  <c r="L4460" i="9"/>
  <c r="L6783" i="9"/>
  <c r="L4954" i="9"/>
  <c r="L6784" i="9"/>
  <c r="L2436" i="9"/>
  <c r="L1400" i="9"/>
  <c r="L2916" i="9"/>
  <c r="L1544" i="9"/>
  <c r="L585" i="9"/>
  <c r="L6162" i="9"/>
  <c r="L6106" i="9"/>
  <c r="L5600" i="9"/>
  <c r="L5550" i="9"/>
  <c r="L6454" i="9"/>
  <c r="L1589" i="9"/>
  <c r="L4603" i="9"/>
  <c r="L2842" i="9"/>
  <c r="L1680" i="9"/>
  <c r="L2943" i="9"/>
  <c r="L2148" i="9"/>
  <c r="L1838" i="9"/>
  <c r="L5743" i="9"/>
  <c r="L4074" i="9"/>
  <c r="L5127" i="9"/>
  <c r="L5493" i="9"/>
  <c r="L4147" i="9"/>
  <c r="L4883" i="9"/>
  <c r="L2349" i="9"/>
  <c r="L3503" i="9"/>
  <c r="L4789" i="9"/>
  <c r="L3582" i="9"/>
  <c r="L2323" i="9"/>
  <c r="L1316" i="9"/>
  <c r="L2092" i="9"/>
  <c r="L1631" i="9"/>
  <c r="L2825" i="9"/>
  <c r="L1502" i="9"/>
  <c r="L2799" i="9"/>
  <c r="L572" i="9"/>
  <c r="L1718" i="9"/>
  <c r="L954" i="9"/>
  <c r="L497" i="9"/>
  <c r="L1616" i="9"/>
  <c r="L470" i="9"/>
  <c r="L1604" i="9"/>
  <c r="L4021" i="9"/>
  <c r="L439" i="9"/>
  <c r="L5860" i="9"/>
  <c r="L6813" i="9"/>
  <c r="L4983" i="9"/>
  <c r="L2607" i="9"/>
  <c r="L2330" i="9"/>
  <c r="L1192" i="9"/>
  <c r="L2353" i="9"/>
  <c r="L1222" i="9"/>
  <c r="L2893" i="9"/>
  <c r="L4204" i="9"/>
  <c r="L5967" i="9"/>
  <c r="L1428" i="9"/>
  <c r="L3837" i="9"/>
  <c r="L1651" i="9"/>
  <c r="L4119" i="9"/>
  <c r="L5685" i="9"/>
  <c r="L5684" i="9"/>
  <c r="L5618" i="9"/>
  <c r="L5391" i="9"/>
  <c r="L6362" i="9"/>
  <c r="L3143" i="9"/>
  <c r="L3275" i="9"/>
  <c r="L2410" i="9"/>
  <c r="L1334" i="9"/>
  <c r="L5020" i="9"/>
  <c r="L176" i="9"/>
  <c r="L4038" i="9"/>
  <c r="L3562" i="9"/>
  <c r="L4629" i="9"/>
  <c r="L4725" i="9"/>
  <c r="L3502" i="9"/>
  <c r="L3501" i="9"/>
  <c r="L3500" i="9"/>
  <c r="L3499" i="9"/>
  <c r="L3498" i="9"/>
  <c r="L588" i="9"/>
  <c r="L4279" i="9"/>
  <c r="L4278" i="9"/>
  <c r="L4912" i="9"/>
  <c r="L2122" i="9"/>
  <c r="L1649" i="9"/>
  <c r="L5655" i="9"/>
  <c r="L6151" i="9"/>
  <c r="L4566" i="9"/>
  <c r="L4969" i="9"/>
  <c r="L4662" i="9"/>
  <c r="L2646" i="9"/>
  <c r="L2089" i="9"/>
  <c r="L2346" i="9"/>
  <c r="L4700" i="9"/>
  <c r="L3622" i="9"/>
  <c r="L5190" i="9"/>
  <c r="L3595" i="9"/>
  <c r="L5691" i="9"/>
  <c r="L3423" i="9"/>
  <c r="L1919" i="9"/>
  <c r="L186" i="9"/>
  <c r="L3613" i="9"/>
  <c r="L3612" i="9"/>
  <c r="L4810" i="9"/>
  <c r="L3605" i="9"/>
  <c r="L1389" i="9"/>
  <c r="L2812" i="9"/>
  <c r="L2420" i="9"/>
  <c r="L1681" i="9"/>
  <c r="L3561" i="9"/>
  <c r="L3136" i="9"/>
  <c r="L719" i="9"/>
  <c r="L408" i="9"/>
  <c r="L3853" i="9"/>
  <c r="L2256" i="9"/>
  <c r="L4799" i="9"/>
  <c r="L6453" i="9"/>
  <c r="L5715" i="9"/>
  <c r="L5780" i="9"/>
  <c r="L6452" i="9"/>
  <c r="L6451" i="9"/>
  <c r="L5402" i="9"/>
  <c r="L2629" i="9"/>
  <c r="L5009" i="9"/>
  <c r="L4487" i="9"/>
  <c r="L841" i="9"/>
  <c r="L199" i="9"/>
  <c r="L2237" i="9"/>
  <c r="L2779" i="9"/>
  <c r="L1916" i="9"/>
  <c r="L2578" i="9"/>
  <c r="L995" i="9"/>
  <c r="L946" i="9"/>
  <c r="L87" i="9"/>
  <c r="L3673" i="9"/>
  <c r="L666" i="9"/>
  <c r="L6044" i="9"/>
  <c r="L5978" i="9"/>
  <c r="L2491" i="9"/>
  <c r="L24" i="9"/>
  <c r="L133" i="9"/>
  <c r="L65" i="9"/>
  <c r="L198" i="9"/>
  <c r="L1491" i="9"/>
  <c r="L5263" i="9"/>
  <c r="L5276" i="9"/>
  <c r="L4002" i="9"/>
  <c r="L5265" i="9"/>
  <c r="L3662" i="9"/>
  <c r="L6122" i="9"/>
  <c r="L5027" i="9"/>
  <c r="L2518" i="9"/>
  <c r="L3174" i="9"/>
  <c r="L866" i="9"/>
  <c r="L6194" i="9"/>
  <c r="L2082" i="9"/>
  <c r="L2628" i="9"/>
  <c r="L2741" i="9"/>
  <c r="L1652" i="9"/>
  <c r="L1336" i="9"/>
  <c r="L6096" i="9"/>
  <c r="L6129" i="9"/>
  <c r="L1978" i="9"/>
  <c r="L2478" i="9"/>
  <c r="L2389" i="9"/>
  <c r="L970" i="9"/>
  <c r="L1279" i="9"/>
  <c r="L1396" i="9"/>
  <c r="L1563" i="9"/>
  <c r="L5545" i="9"/>
  <c r="L2477" i="9"/>
  <c r="L298" i="9"/>
  <c r="L2160" i="9"/>
  <c r="L297" i="9"/>
  <c r="L3497" i="9"/>
  <c r="L3496" i="9"/>
  <c r="L3495" i="9"/>
  <c r="L3494" i="9"/>
  <c r="L5474" i="9"/>
  <c r="L2668" i="9"/>
  <c r="L4589" i="9"/>
  <c r="L2202" i="9"/>
  <c r="L2172" i="9"/>
  <c r="L2332" i="9"/>
  <c r="L6331" i="9"/>
  <c r="L6819" i="9"/>
  <c r="L3257" i="9"/>
  <c r="L3443" i="9"/>
  <c r="L2350" i="9"/>
  <c r="L2292" i="9"/>
  <c r="L3957" i="9"/>
  <c r="L1480" i="9"/>
  <c r="L1053" i="9"/>
  <c r="L111" i="9"/>
  <c r="L2800" i="9"/>
  <c r="L3380" i="9"/>
  <c r="L1194" i="9"/>
  <c r="L5932" i="9"/>
  <c r="L6043" i="9"/>
  <c r="L1393" i="9"/>
  <c r="L1161" i="9"/>
  <c r="L2939" i="9"/>
  <c r="L3243" i="9"/>
  <c r="L5017" i="9"/>
  <c r="L2921" i="9"/>
  <c r="L2908" i="9"/>
  <c r="L4875" i="9"/>
  <c r="L5390" i="9"/>
  <c r="L3493" i="9"/>
  <c r="L3492" i="9"/>
  <c r="L3491" i="9"/>
  <c r="L3490" i="9"/>
  <c r="L5141" i="9"/>
  <c r="L3923" i="9"/>
  <c r="L3489" i="9"/>
  <c r="L3488" i="9"/>
  <c r="L3487" i="9"/>
  <c r="L3486" i="9"/>
  <c r="L3485" i="9"/>
  <c r="L3484" i="9"/>
  <c r="L3483" i="9"/>
  <c r="L3482" i="9"/>
  <c r="L5076" i="9"/>
  <c r="L3481" i="9"/>
  <c r="L2860" i="9"/>
  <c r="L6176" i="9"/>
  <c r="L5383" i="9"/>
  <c r="L4020" i="9"/>
  <c r="L5581" i="9"/>
  <c r="L4885" i="9"/>
  <c r="L5179" i="9"/>
  <c r="L384" i="9"/>
  <c r="L175" i="9"/>
  <c r="L558" i="9"/>
  <c r="L2387" i="9"/>
  <c r="L5307" i="9"/>
  <c r="L5149" i="9"/>
  <c r="L5102" i="9"/>
  <c r="L6330" i="9"/>
  <c r="L6329" i="9"/>
  <c r="L6328" i="9"/>
  <c r="L6327" i="9"/>
  <c r="L6326" i="9"/>
  <c r="L6325" i="9"/>
  <c r="L6324" i="9"/>
  <c r="L5901" i="9"/>
  <c r="L4560" i="9"/>
  <c r="L3952" i="9"/>
  <c r="L4502" i="9"/>
  <c r="L25" i="9"/>
  <c r="L6361" i="9"/>
  <c r="L4708" i="9"/>
  <c r="L5859" i="9"/>
  <c r="L6354" i="9"/>
  <c r="L1842" i="9"/>
  <c r="L233" i="9"/>
  <c r="L6365" i="9"/>
  <c r="L6379" i="9"/>
  <c r="L1936" i="9"/>
  <c r="L6821" i="9"/>
  <c r="L680" i="9"/>
  <c r="L5089" i="9"/>
  <c r="L4655" i="9"/>
  <c r="L6343" i="9"/>
  <c r="L3835" i="9"/>
  <c r="L6160" i="9"/>
  <c r="L4681" i="9"/>
  <c r="L3407" i="9"/>
  <c r="L6579" i="9"/>
  <c r="L6003" i="9"/>
  <c r="L4998" i="9"/>
  <c r="L2039" i="9"/>
  <c r="L5955" i="9"/>
  <c r="L4836" i="9"/>
  <c r="L1226" i="9"/>
  <c r="L3166" i="9"/>
  <c r="L3402" i="9"/>
  <c r="L3865" i="9"/>
  <c r="L4654" i="9"/>
  <c r="L963" i="9"/>
  <c r="L5692" i="9"/>
  <c r="L2627" i="9"/>
  <c r="L1750" i="9"/>
  <c r="L6323" i="9"/>
  <c r="L6322" i="9"/>
  <c r="L6321" i="9"/>
  <c r="L6320" i="9"/>
  <c r="L6319" i="9"/>
  <c r="L6318" i="9"/>
  <c r="L5900" i="9"/>
  <c r="L1663" i="9"/>
  <c r="L2167" i="9"/>
  <c r="L343" i="9"/>
  <c r="L4277" i="9"/>
  <c r="L4806" i="9"/>
  <c r="L5882" i="9"/>
  <c r="L2796" i="9"/>
  <c r="L4830" i="9"/>
  <c r="L4181" i="9"/>
  <c r="L4180" i="9"/>
  <c r="L83" i="9"/>
  <c r="L3453" i="9"/>
  <c r="L684" i="9"/>
  <c r="L1932" i="9"/>
  <c r="L5417" i="9"/>
  <c r="L2758" i="9"/>
  <c r="L2213" i="9"/>
  <c r="L5262" i="9"/>
  <c r="L3252" i="9"/>
  <c r="L2006" i="9"/>
  <c r="L1349" i="9"/>
  <c r="L160" i="9"/>
  <c r="L5142" i="9"/>
  <c r="L6823" i="9"/>
  <c r="L863" i="9"/>
  <c r="L5475" i="9"/>
  <c r="L1411" i="9"/>
  <c r="L2565" i="9"/>
  <c r="L3038" i="9"/>
  <c r="L3037" i="9"/>
  <c r="L2596" i="9"/>
  <c r="L6317" i="9"/>
  <c r="L6316" i="9"/>
  <c r="L6315" i="9"/>
  <c r="L5858" i="9"/>
  <c r="L1799" i="9"/>
  <c r="L5998" i="9"/>
  <c r="L5359" i="9"/>
  <c r="L3480" i="9"/>
  <c r="L3479" i="9"/>
  <c r="L3478" i="9"/>
  <c r="L3477" i="9"/>
  <c r="L3476" i="9"/>
  <c r="L3475" i="9"/>
  <c r="L3474" i="9"/>
  <c r="L3473" i="9"/>
  <c r="L3472" i="9"/>
  <c r="L3471" i="9"/>
  <c r="L3470" i="9"/>
  <c r="L3302" i="9"/>
  <c r="L2867" i="9"/>
  <c r="L132" i="9"/>
  <c r="L3704" i="9"/>
  <c r="L3965" i="9"/>
  <c r="L4224" i="9"/>
  <c r="L3803" i="9"/>
  <c r="L5922" i="9"/>
  <c r="L1987" i="9"/>
  <c r="L166" i="9"/>
  <c r="L5997" i="9"/>
  <c r="L6314" i="9"/>
  <c r="L5971" i="9"/>
  <c r="L6313" i="9"/>
  <c r="L5878" i="9"/>
  <c r="L6420" i="9"/>
  <c r="L4984" i="9"/>
  <c r="L5279" i="9"/>
  <c r="L6081" i="9"/>
  <c r="L6312" i="9"/>
  <c r="L6311" i="9"/>
  <c r="L6310" i="9"/>
  <c r="L546" i="9"/>
  <c r="L372" i="9"/>
  <c r="L4456" i="9"/>
  <c r="L362" i="9"/>
  <c r="L894" i="9"/>
  <c r="L4529" i="9"/>
  <c r="L4933" i="9"/>
  <c r="L2493" i="9"/>
  <c r="L2489" i="9"/>
  <c r="L5771" i="9"/>
  <c r="L6450" i="9"/>
  <c r="L5857" i="9"/>
  <c r="L3469" i="9"/>
  <c r="L3468" i="9"/>
  <c r="L3467" i="9"/>
  <c r="L5996" i="9"/>
  <c r="L5995" i="9"/>
  <c r="L5812" i="9"/>
  <c r="L5930" i="9"/>
  <c r="L1285" i="9"/>
  <c r="L2854" i="9"/>
  <c r="L4276" i="9"/>
  <c r="L97" i="9"/>
  <c r="L6133" i="9"/>
  <c r="L5814" i="9"/>
  <c r="L3261" i="9"/>
  <c r="L5358" i="9"/>
  <c r="L4564" i="9"/>
  <c r="L1966" i="9"/>
  <c r="L5712" i="9"/>
  <c r="L5817" i="9"/>
  <c r="L5568" i="9"/>
  <c r="L5828" i="9"/>
  <c r="L6080" i="9"/>
  <c r="L6309" i="9"/>
  <c r="L6042" i="9"/>
  <c r="L2271" i="9"/>
  <c r="L3072" i="9"/>
  <c r="L6207" i="9"/>
  <c r="L5035" i="9"/>
  <c r="L4125" i="9"/>
  <c r="L2795" i="9"/>
  <c r="L5055" i="9"/>
  <c r="L4239" i="9"/>
  <c r="L2962" i="9"/>
  <c r="L2684" i="9"/>
  <c r="L6386" i="9"/>
  <c r="L5777" i="9"/>
  <c r="L2416" i="9"/>
  <c r="L5134" i="9"/>
  <c r="L264" i="9"/>
  <c r="L3036" i="9"/>
  <c r="L4169" i="9"/>
  <c r="L3690" i="9"/>
  <c r="L808" i="9"/>
  <c r="L389" i="9"/>
  <c r="L3573" i="9"/>
  <c r="L6046" i="9"/>
  <c r="L1735" i="9"/>
  <c r="L918" i="9"/>
  <c r="L3466" i="9"/>
  <c r="L3465" i="9"/>
  <c r="L2834" i="9"/>
  <c r="L3464" i="9"/>
  <c r="L3463" i="9"/>
  <c r="L189" i="9"/>
  <c r="L1605" i="9"/>
  <c r="L974" i="9"/>
  <c r="L6079" i="9"/>
  <c r="L4039" i="9"/>
  <c r="L5770" i="9"/>
  <c r="L4646" i="9"/>
  <c r="L3852" i="9"/>
  <c r="L356" i="9"/>
  <c r="L1853" i="9"/>
  <c r="L1127" i="9"/>
  <c r="L1001" i="9"/>
  <c r="L424" i="9"/>
  <c r="L501" i="9"/>
  <c r="L5769" i="9"/>
  <c r="L6014" i="9"/>
  <c r="L1720" i="9"/>
  <c r="L139" i="9"/>
  <c r="L1823" i="9"/>
  <c r="L1356" i="9"/>
  <c r="L1367" i="9"/>
  <c r="L5429" i="9"/>
  <c r="L5620" i="9"/>
  <c r="L5424" i="9"/>
  <c r="L5472" i="9"/>
  <c r="L5525" i="9"/>
  <c r="L5742" i="9"/>
  <c r="L5530" i="9"/>
  <c r="L6684" i="9"/>
  <c r="L5181" i="9"/>
  <c r="L6178" i="9"/>
  <c r="L6035" i="9"/>
  <c r="L6308" i="9"/>
  <c r="L6307" i="9"/>
  <c r="L6306" i="9"/>
  <c r="L6305" i="9"/>
  <c r="L6576" i="9"/>
  <c r="L6304" i="9"/>
  <c r="L5898" i="9"/>
  <c r="L6575" i="9"/>
  <c r="L5591" i="9"/>
  <c r="L559" i="9"/>
  <c r="L1319" i="9"/>
  <c r="L1664" i="9"/>
  <c r="L2615" i="9"/>
  <c r="L1679" i="9"/>
  <c r="L2093" i="9"/>
  <c r="L1934" i="9"/>
  <c r="L6303" i="9"/>
  <c r="L6193" i="9"/>
  <c r="L6815" i="9"/>
  <c r="L6807" i="9"/>
  <c r="L6787" i="9"/>
  <c r="L5273" i="9"/>
  <c r="L2238" i="9"/>
  <c r="L5103" i="9"/>
  <c r="L250" i="9"/>
  <c r="L394" i="9"/>
  <c r="L1686" i="9"/>
  <c r="L741" i="9"/>
  <c r="L4275" i="9"/>
  <c r="L3304" i="9"/>
  <c r="L3436" i="9"/>
  <c r="L3578" i="9"/>
  <c r="L5416" i="9"/>
  <c r="L6192" i="9"/>
  <c r="L2302" i="9"/>
  <c r="L2058" i="9"/>
  <c r="L3462" i="9"/>
  <c r="L3461" i="9"/>
  <c r="L3344" i="9"/>
  <c r="L3343" i="9"/>
  <c r="L3342" i="9"/>
  <c r="L3341" i="9"/>
  <c r="L3460" i="9"/>
  <c r="L1896" i="9"/>
  <c r="L3340" i="9"/>
  <c r="L3339" i="9"/>
  <c r="L3338" i="9"/>
  <c r="L3337" i="9"/>
  <c r="L6078" i="9"/>
  <c r="L4480" i="9"/>
  <c r="L3190" i="9"/>
  <c r="L2613" i="9"/>
  <c r="L3802" i="9"/>
  <c r="L4901" i="9"/>
  <c r="L5994" i="9"/>
  <c r="L6656" i="9"/>
  <c r="L6578" i="9"/>
  <c r="L5436" i="9"/>
  <c r="L5446" i="9"/>
  <c r="L6790" i="9"/>
  <c r="L4910" i="9"/>
  <c r="L1797" i="9"/>
  <c r="L844" i="9"/>
  <c r="L2523" i="9"/>
  <c r="L1740" i="9"/>
  <c r="L1171" i="9"/>
  <c r="L2101" i="9"/>
  <c r="L2071" i="9"/>
  <c r="L2026" i="9"/>
  <c r="L832" i="9"/>
  <c r="L2522" i="9"/>
  <c r="L1525" i="9"/>
  <c r="L1186" i="9"/>
  <c r="L4962" i="9"/>
  <c r="L1613" i="9"/>
  <c r="L916" i="9"/>
  <c r="L223" i="9"/>
  <c r="L4609" i="9"/>
  <c r="L1555" i="9"/>
  <c r="L4690" i="9"/>
  <c r="L4703" i="9"/>
  <c r="L2581" i="9"/>
  <c r="L624" i="9"/>
  <c r="L3336" i="9"/>
  <c r="L4274" i="9"/>
  <c r="L6191" i="9"/>
  <c r="L4959" i="9"/>
  <c r="L2543" i="9"/>
  <c r="L4515" i="9"/>
  <c r="L3836" i="9"/>
  <c r="L4223" i="9"/>
  <c r="L4824" i="9"/>
  <c r="L631" i="9"/>
  <c r="L4744" i="9"/>
  <c r="L1391" i="9"/>
  <c r="L1183" i="9"/>
  <c r="L3309" i="9"/>
  <c r="L3365" i="9"/>
  <c r="L1110" i="9"/>
  <c r="L1539" i="9"/>
  <c r="L1535" i="9"/>
  <c r="L1736" i="9"/>
  <c r="L438" i="9"/>
  <c r="L3262" i="9"/>
  <c r="L6574" i="9"/>
  <c r="L6089" i="9"/>
  <c r="L5734" i="9"/>
  <c r="L528" i="9"/>
  <c r="L659" i="9"/>
  <c r="L2033" i="9"/>
  <c r="L5768" i="9"/>
  <c r="L6077" i="9"/>
  <c r="L6302" i="9"/>
  <c r="L1812" i="9"/>
  <c r="L638" i="9"/>
  <c r="L2969" i="9"/>
  <c r="L786" i="9"/>
  <c r="L878" i="9"/>
  <c r="L1029" i="9"/>
  <c r="L931" i="9"/>
  <c r="L3074" i="9"/>
  <c r="L3035" i="9"/>
  <c r="L3760" i="9"/>
  <c r="L4848" i="9"/>
  <c r="L3335" i="9"/>
  <c r="L3334" i="9"/>
  <c r="L3333" i="9"/>
  <c r="L6301" i="9"/>
  <c r="L2060" i="9"/>
  <c r="L2780" i="9"/>
  <c r="L5301" i="9"/>
  <c r="L102" i="9"/>
  <c r="L348" i="9"/>
  <c r="L1572" i="9"/>
  <c r="L6108" i="9"/>
  <c r="L5918" i="9"/>
  <c r="L3332" i="9"/>
  <c r="L6153" i="9"/>
  <c r="L4273" i="9"/>
  <c r="L5856" i="9"/>
  <c r="L2432" i="9"/>
  <c r="L3270" i="9"/>
  <c r="L4748" i="9"/>
  <c r="L2608" i="9"/>
  <c r="L3422" i="9"/>
  <c r="L6107" i="9"/>
  <c r="L5178" i="9"/>
  <c r="L4970" i="9"/>
  <c r="L2190" i="9"/>
  <c r="L4656" i="9"/>
  <c r="L5943" i="9"/>
  <c r="L4838" i="9"/>
  <c r="L4997" i="9"/>
  <c r="L222" i="9"/>
  <c r="L3331" i="9"/>
  <c r="L3330" i="9"/>
  <c r="L3329" i="9"/>
  <c r="L3328" i="9"/>
  <c r="L3327" i="9"/>
  <c r="L3326" i="9"/>
  <c r="L2781" i="9"/>
  <c r="L3801" i="9"/>
  <c r="L5540" i="9"/>
  <c r="L4946" i="9"/>
  <c r="L6181" i="9"/>
  <c r="L6206" i="9"/>
  <c r="L82" i="9"/>
  <c r="L4585" i="9"/>
  <c r="L2589" i="9"/>
  <c r="L3427" i="9"/>
  <c r="L2777" i="9"/>
  <c r="L6047" i="9"/>
  <c r="L4222" i="9"/>
  <c r="L3277" i="9"/>
  <c r="L977" i="9"/>
  <c r="L2846" i="9"/>
  <c r="L2488" i="9"/>
  <c r="L2464" i="9"/>
  <c r="L5747" i="9"/>
  <c r="L6435" i="9"/>
  <c r="L4498" i="9"/>
  <c r="L6300" i="9"/>
  <c r="L6299" i="9"/>
  <c r="L6298" i="9"/>
  <c r="L5940" i="9"/>
  <c r="L874" i="9"/>
  <c r="L149" i="9"/>
  <c r="L700" i="9"/>
  <c r="L2103" i="9"/>
  <c r="L5827" i="9"/>
  <c r="L6002" i="9"/>
  <c r="L1795" i="9"/>
  <c r="L6812" i="9"/>
  <c r="L2942" i="9"/>
  <c r="L5935" i="9"/>
  <c r="L6180" i="9"/>
  <c r="L6161" i="9"/>
  <c r="L2299" i="9"/>
  <c r="L5619" i="9"/>
  <c r="L3301" i="9"/>
  <c r="L6297" i="9"/>
  <c r="L5826" i="9"/>
  <c r="L6405" i="9"/>
  <c r="L5058" i="9"/>
  <c r="L1366" i="9"/>
  <c r="L1805" i="9"/>
  <c r="L225" i="9"/>
  <c r="L5917" i="9"/>
  <c r="L5913" i="9"/>
  <c r="L5757" i="9"/>
  <c r="L5753" i="9"/>
  <c r="L5708" i="9"/>
  <c r="L6009" i="9"/>
  <c r="L1804" i="9"/>
  <c r="L197" i="9"/>
  <c r="L1803" i="9"/>
  <c r="L183" i="9"/>
  <c r="L1802" i="9"/>
  <c r="L3830" i="9"/>
  <c r="L3325" i="9"/>
  <c r="L3324" i="9"/>
  <c r="L3323" i="9"/>
  <c r="L3322" i="9"/>
  <c r="L5202" i="9"/>
  <c r="L6296" i="9"/>
  <c r="L6434" i="9"/>
  <c r="L6041" i="9"/>
  <c r="L5621" i="9"/>
  <c r="L5448" i="9"/>
  <c r="L4492" i="9"/>
  <c r="L952" i="9"/>
  <c r="L3073" i="9"/>
  <c r="L3034" i="9"/>
  <c r="L4199" i="9"/>
  <c r="L3164" i="9"/>
  <c r="L3321" i="9"/>
  <c r="L3320" i="9"/>
  <c r="L3319" i="9"/>
  <c r="L3318" i="9"/>
  <c r="L6157" i="9"/>
  <c r="L6601" i="9"/>
  <c r="L6082" i="9"/>
  <c r="L2169" i="9"/>
  <c r="L6663" i="9"/>
  <c r="L415" i="9"/>
  <c r="L126" i="9"/>
  <c r="L3315" i="9"/>
  <c r="L6573" i="9"/>
  <c r="L984" i="9"/>
  <c r="L687" i="9"/>
  <c r="L1447" i="9"/>
  <c r="L151" i="9"/>
  <c r="L1657" i="9"/>
  <c r="L6449" i="9"/>
  <c r="L6121" i="9"/>
  <c r="L4272" i="9"/>
  <c r="L3800" i="9"/>
  <c r="L6295" i="9"/>
  <c r="L6417" i="9"/>
  <c r="L6008" i="9"/>
  <c r="L6010" i="9"/>
  <c r="L6294" i="9"/>
  <c r="L1538" i="9"/>
  <c r="L5360" i="9"/>
  <c r="L6820" i="9"/>
  <c r="L1088" i="9"/>
  <c r="L647" i="9"/>
  <c r="L2476" i="9"/>
  <c r="L1117" i="9"/>
  <c r="L5646" i="9"/>
  <c r="L5588" i="9"/>
  <c r="L5855" i="9"/>
  <c r="L1989" i="9"/>
  <c r="L3377" i="9"/>
  <c r="L1327" i="9"/>
  <c r="L2801" i="9"/>
  <c r="L386" i="9"/>
  <c r="L1924" i="9"/>
  <c r="L2294" i="9"/>
  <c r="L1568" i="9"/>
  <c r="L575" i="9"/>
  <c r="L2434" i="9"/>
  <c r="L5602" i="9"/>
  <c r="L2865" i="9"/>
  <c r="L4809" i="9"/>
  <c r="L4205" i="9"/>
  <c r="L3907" i="9"/>
  <c r="L3982" i="9"/>
  <c r="L3744" i="9"/>
  <c r="L3743" i="9"/>
  <c r="L4602" i="9"/>
  <c r="L4514" i="9"/>
  <c r="L2286" i="9"/>
  <c r="L4221" i="9"/>
  <c r="L3742" i="9"/>
  <c r="L3741" i="9"/>
  <c r="L3740" i="9"/>
  <c r="L5362" i="9"/>
  <c r="L5479" i="9"/>
  <c r="L2207" i="9"/>
  <c r="L2922" i="9"/>
  <c r="L2189" i="9"/>
  <c r="L4914" i="9"/>
  <c r="L2853" i="9"/>
  <c r="L3033" i="9"/>
  <c r="L1170" i="9"/>
  <c r="L187" i="9"/>
  <c r="L2379" i="9"/>
  <c r="L56" i="9"/>
  <c r="L6448" i="9"/>
  <c r="L6018" i="9"/>
  <c r="L4088" i="9"/>
  <c r="L1770" i="9"/>
  <c r="L2932" i="9"/>
  <c r="L3032" i="9"/>
  <c r="L628" i="9"/>
  <c r="L1992" i="9"/>
  <c r="L849" i="9"/>
  <c r="L4226" i="9"/>
  <c r="L5308" i="9"/>
  <c r="L4446" i="9"/>
  <c r="L2555" i="9"/>
  <c r="L4640" i="9"/>
  <c r="L4077" i="9"/>
  <c r="L4026" i="9"/>
  <c r="L4477" i="9"/>
  <c r="L4669" i="9"/>
  <c r="L4849" i="9"/>
  <c r="L3186" i="9"/>
  <c r="L6533" i="9"/>
  <c r="L5593" i="9"/>
  <c r="L5592" i="9"/>
  <c r="L5018" i="9"/>
  <c r="L6067" i="9"/>
  <c r="L6696" i="9"/>
  <c r="L6431" i="9"/>
  <c r="L6653" i="9"/>
  <c r="L6698" i="9"/>
  <c r="L6681" i="9"/>
  <c r="L6418" i="9"/>
  <c r="L6404" i="9"/>
  <c r="L1942" i="9"/>
  <c r="L598" i="9"/>
  <c r="L1537" i="9"/>
  <c r="L614" i="9"/>
  <c r="L1248" i="9"/>
  <c r="L4779" i="9"/>
  <c r="L2262" i="9"/>
  <c r="L366" i="9"/>
  <c r="L1650" i="9"/>
  <c r="L290" i="9"/>
  <c r="L2306" i="9"/>
  <c r="L519" i="9"/>
  <c r="L1762" i="9"/>
  <c r="L5790" i="9"/>
  <c r="L3739" i="9"/>
  <c r="L3738" i="9"/>
  <c r="L2435" i="9"/>
  <c r="L2707" i="9"/>
  <c r="L2427" i="9"/>
  <c r="L1910" i="9"/>
  <c r="L524" i="9"/>
  <c r="L927" i="9"/>
  <c r="L2340" i="9"/>
  <c r="L420" i="9"/>
  <c r="L1830" i="9"/>
  <c r="L2312" i="9"/>
  <c r="L2497" i="9"/>
  <c r="L2339" i="9"/>
  <c r="L3611" i="9"/>
  <c r="L5528" i="9"/>
  <c r="L2314" i="9"/>
  <c r="L5703" i="9"/>
  <c r="L6169" i="9"/>
  <c r="L3759" i="9"/>
  <c r="L3758" i="9"/>
  <c r="L66" i="9"/>
  <c r="L1562" i="9"/>
  <c r="L131" i="9"/>
  <c r="L6791" i="9"/>
  <c r="L1296" i="9"/>
  <c r="L5271" i="9"/>
  <c r="L5405" i="9"/>
  <c r="L2864" i="9"/>
  <c r="L3840" i="9"/>
  <c r="L4271" i="9"/>
  <c r="L4961" i="9"/>
  <c r="L2404" i="9"/>
  <c r="L3737" i="9"/>
  <c r="L3736" i="9"/>
  <c r="L6447" i="9"/>
  <c r="L495" i="9"/>
  <c r="L493" i="9"/>
  <c r="L516" i="9"/>
  <c r="L1490" i="9"/>
  <c r="L2538" i="9"/>
  <c r="L445" i="9"/>
  <c r="L5552" i="9"/>
  <c r="L5419" i="9"/>
  <c r="L1345" i="9"/>
  <c r="L5601" i="9"/>
  <c r="L6143" i="9"/>
  <c r="L5575" i="9"/>
  <c r="L1092" i="9"/>
  <c r="L2153" i="9"/>
  <c r="L5854" i="9"/>
  <c r="L6031" i="9"/>
  <c r="L3271" i="9"/>
  <c r="L1641" i="9"/>
  <c r="L1591" i="9"/>
  <c r="L1426" i="9"/>
  <c r="L1728" i="9"/>
  <c r="L641" i="9"/>
  <c r="L144" i="9"/>
  <c r="L1114" i="9"/>
  <c r="L591" i="9"/>
  <c r="L658" i="9"/>
  <c r="L1967" i="9"/>
  <c r="L1424" i="9"/>
  <c r="L434" i="9"/>
  <c r="L2012" i="9"/>
  <c r="L2857" i="9"/>
  <c r="L6652" i="9"/>
  <c r="L630" i="9"/>
  <c r="L5931" i="9"/>
  <c r="L6293" i="9"/>
  <c r="L5782" i="9"/>
  <c r="L3735" i="9"/>
  <c r="L3757" i="9"/>
  <c r="L3756" i="9"/>
  <c r="L3755" i="9"/>
  <c r="L5241" i="9"/>
  <c r="L6093" i="9"/>
  <c r="L2218" i="9"/>
  <c r="L2749" i="9"/>
  <c r="L6292" i="9"/>
  <c r="L4301" i="9"/>
  <c r="L3413" i="9"/>
  <c r="L5719" i="9"/>
  <c r="L1056" i="9"/>
  <c r="L2946" i="9"/>
  <c r="L5240" i="9"/>
  <c r="L3734" i="9"/>
  <c r="L3733" i="9"/>
  <c r="L3732" i="9"/>
  <c r="L2794" i="9"/>
  <c r="L1337" i="9"/>
  <c r="L4513" i="9"/>
  <c r="L1154" i="9"/>
  <c r="L791" i="9"/>
  <c r="L433" i="9"/>
  <c r="L213" i="9"/>
  <c r="L5818" i="9"/>
  <c r="L6291" i="9"/>
  <c r="L2088" i="9"/>
  <c r="L709" i="9"/>
  <c r="L4776" i="9"/>
  <c r="L2086" i="9"/>
  <c r="L61" i="9"/>
  <c r="L5559" i="9"/>
  <c r="L6572" i="9"/>
  <c r="L592" i="9"/>
  <c r="L3754" i="9"/>
  <c r="L3642" i="9"/>
  <c r="L3731" i="9"/>
  <c r="L3730" i="9"/>
  <c r="L5239" i="9"/>
  <c r="L4476" i="9"/>
  <c r="L4447" i="9"/>
  <c r="L2595" i="9"/>
  <c r="L1769" i="9"/>
  <c r="L2907" i="9"/>
  <c r="L444" i="9"/>
  <c r="L2648" i="9"/>
  <c r="L4613" i="9"/>
  <c r="L1212" i="9"/>
  <c r="L263" i="9"/>
  <c r="L800" i="9"/>
  <c r="L4682" i="9"/>
  <c r="L2149" i="9"/>
  <c r="L5164" i="9"/>
  <c r="L5546" i="9"/>
  <c r="L5648" i="9"/>
  <c r="L6809" i="9"/>
  <c r="L2095" i="9"/>
  <c r="L2602" i="9"/>
  <c r="L1527" i="9"/>
  <c r="L1716" i="9"/>
  <c r="L5676" i="9"/>
  <c r="K2863" i="9"/>
  <c r="L2863" i="9" s="1"/>
  <c r="L1488" i="9"/>
  <c r="L1492" i="9"/>
  <c r="L1311" i="9"/>
  <c r="L4697" i="9"/>
  <c r="L5219" i="9"/>
  <c r="L6156" i="9"/>
  <c r="L5220" i="9"/>
  <c r="L6200" i="9"/>
  <c r="L6721" i="9"/>
  <c r="L62" i="9"/>
  <c r="L1766" i="9"/>
  <c r="L455" i="9"/>
  <c r="L1235" i="9"/>
  <c r="L2368" i="9"/>
  <c r="L6290" i="9"/>
  <c r="L4673" i="9"/>
  <c r="L3459" i="9"/>
  <c r="L2348" i="9"/>
  <c r="L1264" i="9"/>
  <c r="L1153" i="9"/>
  <c r="L1493" i="9"/>
  <c r="L943" i="9"/>
  <c r="L1524" i="9"/>
  <c r="L2499" i="9"/>
  <c r="L2096" i="9"/>
  <c r="L5053" i="9"/>
  <c r="L1095" i="9"/>
  <c r="L3729" i="9"/>
  <c r="L3641" i="9"/>
  <c r="L1440" i="9"/>
  <c r="L1796" i="9"/>
  <c r="L3250" i="9"/>
  <c r="L4270" i="9"/>
  <c r="L3133" i="9"/>
  <c r="L4947" i="9"/>
  <c r="L6138" i="9"/>
  <c r="L6422" i="9"/>
  <c r="L6137" i="9"/>
  <c r="L1352" i="9"/>
  <c r="L2268" i="9"/>
  <c r="L4738" i="9"/>
  <c r="L599" i="9"/>
  <c r="L4684" i="9"/>
  <c r="L272" i="9"/>
  <c r="L4852" i="9"/>
  <c r="L5388" i="9"/>
  <c r="L887" i="9"/>
  <c r="L2730" i="9"/>
  <c r="L2970" i="9"/>
  <c r="L423" i="9"/>
  <c r="L5799" i="9"/>
  <c r="L6571" i="9"/>
  <c r="L6570" i="9"/>
  <c r="L6289" i="9"/>
  <c r="L6288" i="9"/>
  <c r="L6287" i="9"/>
  <c r="L5798" i="9"/>
  <c r="L6286" i="9"/>
  <c r="L6285" i="9"/>
  <c r="L6569" i="9"/>
  <c r="L6568" i="9"/>
  <c r="L1545" i="9"/>
  <c r="L1574" i="9"/>
  <c r="L1057" i="9"/>
  <c r="L1150" i="9"/>
  <c r="L2234" i="9"/>
  <c r="L1169" i="9"/>
  <c r="L5726" i="9"/>
  <c r="L5518" i="9"/>
  <c r="L3031" i="9"/>
  <c r="L5042" i="9"/>
  <c r="L4617" i="9"/>
  <c r="L4599" i="9"/>
  <c r="L4220" i="9"/>
  <c r="L3812" i="9"/>
  <c r="L3811" i="9"/>
  <c r="L5238" i="9"/>
  <c r="L4996" i="9"/>
  <c r="L6216" i="9"/>
  <c r="L6747" i="9"/>
  <c r="L1741" i="9"/>
  <c r="L6360" i="9"/>
  <c r="L6446" i="9"/>
  <c r="L1697" i="9"/>
  <c r="L3728" i="9"/>
  <c r="L3640" i="9"/>
  <c r="L3569" i="9"/>
  <c r="L6091" i="9"/>
  <c r="L3179" i="9"/>
  <c r="L5853" i="9"/>
  <c r="L6413" i="9"/>
  <c r="L6227" i="9"/>
  <c r="L6400" i="9"/>
  <c r="L6029" i="9"/>
  <c r="L5973" i="9"/>
  <c r="L2564" i="9"/>
  <c r="L1035" i="9"/>
  <c r="L6088" i="9"/>
  <c r="L6646" i="9"/>
  <c r="L1772" i="9"/>
  <c r="L1195" i="9"/>
  <c r="L48" i="9"/>
  <c r="L1070" i="9"/>
  <c r="L2005" i="9"/>
  <c r="L2174" i="9"/>
  <c r="L2224" i="9"/>
  <c r="L2274" i="9"/>
  <c r="L3454" i="9"/>
  <c r="L3030" i="9"/>
  <c r="L3753" i="9"/>
  <c r="L5118" i="9"/>
  <c r="L5237" i="9"/>
  <c r="L3639" i="9"/>
  <c r="L3727" i="9"/>
  <c r="L4866" i="9"/>
  <c r="L2269" i="9"/>
  <c r="L6190" i="9"/>
  <c r="L5797" i="9"/>
  <c r="L3752" i="9"/>
  <c r="L3751" i="9"/>
  <c r="L3750" i="9"/>
  <c r="L3749" i="9"/>
  <c r="L3748" i="9"/>
  <c r="L3747" i="9"/>
  <c r="L5117" i="9"/>
  <c r="L5236" i="9"/>
  <c r="L3416" i="9"/>
  <c r="L3572" i="9"/>
  <c r="L4528" i="9"/>
  <c r="L5372" i="9"/>
  <c r="L2216" i="9"/>
  <c r="L3280" i="9"/>
  <c r="L4717" i="9"/>
  <c r="L5964" i="9"/>
  <c r="L5717" i="9"/>
  <c r="L6419" i="9"/>
  <c r="L6585" i="9"/>
  <c r="L6437" i="9"/>
  <c r="L5398" i="9"/>
  <c r="L120" i="9"/>
  <c r="L1432" i="9"/>
  <c r="L4796" i="9"/>
  <c r="L4563" i="9"/>
  <c r="L3956" i="9"/>
  <c r="L6489" i="9"/>
  <c r="L6488" i="9"/>
  <c r="L6487" i="9"/>
  <c r="L6189" i="9"/>
  <c r="L6486" i="9"/>
  <c r="L6493" i="9"/>
  <c r="L6492" i="9"/>
  <c r="L5796" i="9"/>
  <c r="L5795" i="9"/>
  <c r="L6491" i="9"/>
  <c r="L6490" i="9"/>
  <c r="L6144" i="9"/>
  <c r="L5688" i="9"/>
  <c r="L1431" i="9"/>
  <c r="L1834" i="9"/>
  <c r="L5266" i="9"/>
  <c r="K2632" i="9"/>
  <c r="L2632" i="9" s="1"/>
  <c r="L2974" i="9"/>
  <c r="L1430" i="9"/>
  <c r="L469" i="9"/>
  <c r="L3604" i="9"/>
  <c r="L6485" i="9"/>
  <c r="L6484" i="9"/>
  <c r="L1801" i="9"/>
  <c r="L3726" i="9"/>
  <c r="L3725" i="9"/>
  <c r="L3746" i="9"/>
  <c r="L3745" i="9"/>
  <c r="L5519" i="9"/>
  <c r="L3724" i="9"/>
  <c r="L5385" i="9"/>
  <c r="L3723" i="9"/>
  <c r="L2626" i="9"/>
  <c r="L5162" i="9"/>
  <c r="L4786" i="9"/>
  <c r="L2539" i="9"/>
  <c r="L4778" i="9"/>
  <c r="L5469" i="9"/>
  <c r="L3722" i="9"/>
  <c r="L6284" i="9"/>
  <c r="L6567" i="9"/>
  <c r="L6566" i="9"/>
  <c r="L6565" i="9"/>
  <c r="L6283" i="9"/>
  <c r="L6564" i="9"/>
  <c r="L5948" i="9"/>
  <c r="L6282" i="9"/>
  <c r="L6563" i="9"/>
  <c r="L6562" i="9"/>
  <c r="L6561" i="9"/>
  <c r="L6560" i="9"/>
  <c r="L6559" i="9"/>
  <c r="L5807" i="9"/>
  <c r="L6472" i="9"/>
  <c r="L5638" i="9"/>
  <c r="L1179" i="9"/>
  <c r="L783" i="9"/>
  <c r="L2732" i="9"/>
  <c r="L5557" i="9"/>
  <c r="L5650" i="9"/>
  <c r="L40" i="9"/>
  <c r="L207" i="9"/>
  <c r="L4592" i="9"/>
  <c r="L47" i="9"/>
  <c r="L1278" i="9"/>
  <c r="L153" i="9"/>
  <c r="L192" i="9"/>
  <c r="L6580" i="9"/>
  <c r="L5806" i="9"/>
  <c r="L44" i="9"/>
  <c r="L43" i="9"/>
  <c r="L46" i="9"/>
  <c r="L59" i="9"/>
  <c r="L45" i="9"/>
  <c r="L2785" i="9"/>
  <c r="L4238" i="9"/>
  <c r="L6495" i="9"/>
  <c r="L6494" i="9"/>
  <c r="L5977" i="9"/>
  <c r="L6433" i="9"/>
  <c r="L6695" i="9"/>
  <c r="L345" i="9"/>
  <c r="L374" i="9"/>
  <c r="L594" i="9"/>
  <c r="L568" i="9"/>
  <c r="K2107" i="9"/>
  <c r="L2107" i="9" s="1"/>
  <c r="K2080" i="9"/>
  <c r="L2080" i="9" s="1"/>
  <c r="K2069" i="9"/>
  <c r="L2069" i="9" s="1"/>
  <c r="L460" i="9"/>
  <c r="L539" i="9"/>
  <c r="L456" i="9"/>
  <c r="L446" i="9"/>
  <c r="L483" i="9"/>
  <c r="L5976" i="9"/>
  <c r="L6344" i="9"/>
  <c r="L2631" i="9"/>
  <c r="L6629" i="9"/>
  <c r="L6619" i="9"/>
  <c r="L100" i="9"/>
  <c r="L1006" i="9"/>
  <c r="L4527" i="9"/>
  <c r="L6281" i="9"/>
  <c r="L6558" i="9"/>
  <c r="L6557" i="9"/>
  <c r="L5794" i="9"/>
  <c r="L6280" i="9"/>
  <c r="L6279" i="9"/>
  <c r="L4874" i="9"/>
  <c r="L4704" i="9"/>
  <c r="L5825" i="9"/>
  <c r="L5819" i="9"/>
  <c r="L6474" i="9"/>
  <c r="L6814" i="9"/>
  <c r="L4844" i="9"/>
  <c r="L5270" i="9"/>
  <c r="L3594" i="9"/>
  <c r="L2424" i="9"/>
  <c r="L4033" i="9"/>
  <c r="L4726" i="9"/>
  <c r="L4689" i="9"/>
  <c r="L6278" i="9"/>
  <c r="L6277" i="9"/>
  <c r="L155" i="9"/>
  <c r="L622" i="9"/>
  <c r="L603" i="9"/>
  <c r="L461" i="9"/>
  <c r="L512" i="9"/>
  <c r="L127" i="9"/>
  <c r="L5852" i="9"/>
  <c r="L75" i="9"/>
  <c r="L232" i="9"/>
  <c r="L855" i="9"/>
  <c r="L689" i="9"/>
  <c r="L441" i="9"/>
  <c r="L217" i="9"/>
  <c r="L1403" i="9"/>
  <c r="L1420" i="9"/>
  <c r="L2000" i="9"/>
  <c r="L1640" i="9"/>
  <c r="L3178" i="9"/>
  <c r="L486" i="9"/>
  <c r="L3066" i="9"/>
  <c r="L1335" i="9"/>
  <c r="L873" i="9"/>
  <c r="L6276" i="9"/>
  <c r="L6275" i="9"/>
  <c r="L6274" i="9"/>
  <c r="L6273" i="9"/>
  <c r="L5781" i="9"/>
  <c r="L6556" i="9"/>
  <c r="L340" i="9"/>
  <c r="L364" i="9"/>
  <c r="L1146" i="9"/>
  <c r="L6272" i="9"/>
  <c r="L6271" i="9"/>
  <c r="L6270" i="9"/>
  <c r="L6269" i="9"/>
  <c r="L5473" i="9"/>
  <c r="L5352" i="9"/>
  <c r="L3424" i="9"/>
  <c r="L2408" i="9"/>
  <c r="L474" i="9"/>
  <c r="L5088" i="9"/>
  <c r="L4626" i="9"/>
  <c r="L6480" i="9"/>
  <c r="L6502" i="9"/>
  <c r="L6617" i="9"/>
  <c r="L2240" i="9"/>
  <c r="L4714" i="9"/>
  <c r="L37" i="9"/>
  <c r="L3721" i="9"/>
  <c r="L5384" i="9"/>
  <c r="L3720" i="9"/>
  <c r="L3719" i="9"/>
  <c r="L3718" i="9"/>
  <c r="L3717" i="9"/>
  <c r="L3638" i="9"/>
  <c r="L3637" i="9"/>
  <c r="L5439" i="9"/>
  <c r="L3636" i="9"/>
  <c r="L1990" i="9"/>
  <c r="L2044" i="9"/>
  <c r="L1944" i="9"/>
  <c r="L1699" i="9"/>
  <c r="L1970" i="9"/>
  <c r="L1885" i="9"/>
  <c r="L2617" i="9"/>
  <c r="K2759" i="9"/>
  <c r="L2759" i="9" s="1"/>
  <c r="L596" i="9"/>
  <c r="L2402" i="9"/>
  <c r="L4945" i="9"/>
  <c r="L1800" i="9"/>
  <c r="L4821" i="9"/>
  <c r="L928" i="9"/>
  <c r="L376" i="9"/>
  <c r="L6056" i="9"/>
  <c r="L6203" i="9"/>
  <c r="L6076" i="9"/>
  <c r="L6615" i="9"/>
  <c r="L2104" i="9"/>
  <c r="L4219" i="9"/>
  <c r="L5751" i="9"/>
  <c r="L1950" i="9"/>
  <c r="L2950" i="9"/>
  <c r="L411" i="9"/>
  <c r="L3151" i="9"/>
  <c r="L5911" i="9"/>
  <c r="L4443" i="9"/>
  <c r="L6101" i="9"/>
  <c r="L5934" i="9"/>
  <c r="L6268" i="9"/>
  <c r="L4315" i="9"/>
  <c r="L5503" i="9"/>
  <c r="L6095" i="9"/>
  <c r="L5905" i="9"/>
  <c r="L3124" i="9"/>
  <c r="L5582" i="9"/>
  <c r="L6267" i="9"/>
  <c r="L6266" i="9"/>
  <c r="L2168" i="9"/>
  <c r="L619" i="9"/>
  <c r="L2903" i="9"/>
  <c r="L1962" i="9"/>
  <c r="L1239" i="9"/>
  <c r="L949" i="9"/>
  <c r="L1893" i="9"/>
  <c r="L1379" i="9"/>
  <c r="L2729" i="9"/>
  <c r="L6028" i="9"/>
  <c r="L3556" i="9"/>
  <c r="L2304" i="9"/>
  <c r="L6346" i="9"/>
  <c r="L4815" i="9"/>
  <c r="L2723" i="9"/>
  <c r="L3075" i="9"/>
  <c r="L4745" i="9"/>
  <c r="L4873" i="9"/>
  <c r="L6445" i="9"/>
  <c r="L3635" i="9"/>
  <c r="L3716" i="9"/>
  <c r="L5235" i="9"/>
  <c r="L3715" i="9"/>
  <c r="L3714" i="9"/>
  <c r="L5334" i="9"/>
  <c r="L6087" i="9"/>
  <c r="L6013" i="9"/>
  <c r="L6120" i="9"/>
  <c r="L6555" i="9"/>
  <c r="L6639" i="9"/>
  <c r="L6401" i="9"/>
  <c r="L4179" i="9"/>
  <c r="L2227" i="9"/>
  <c r="L2074" i="9"/>
  <c r="L4207" i="9"/>
  <c r="L2236" i="9"/>
  <c r="L956" i="9"/>
  <c r="L146" i="9"/>
  <c r="L2365" i="9"/>
  <c r="L5282" i="9"/>
  <c r="L4197" i="9"/>
  <c r="L5569" i="9"/>
  <c r="L6554" i="9"/>
  <c r="L6744" i="9"/>
  <c r="L5824" i="9"/>
  <c r="L5486" i="9"/>
  <c r="L6761" i="9"/>
  <c r="L2896" i="9"/>
  <c r="L3610" i="9"/>
  <c r="L6553" i="9"/>
  <c r="L5783" i="9"/>
  <c r="L6265" i="9"/>
  <c r="L5156" i="9"/>
  <c r="L5155" i="9"/>
  <c r="L5154" i="9"/>
  <c r="L5153" i="9"/>
  <c r="L3182" i="9"/>
  <c r="L3713" i="9"/>
  <c r="L3634" i="9"/>
  <c r="L3775" i="9"/>
  <c r="L5234" i="9"/>
  <c r="L3712" i="9"/>
  <c r="L3711" i="9"/>
  <c r="L119" i="9"/>
  <c r="L896" i="9"/>
  <c r="L251" i="9"/>
  <c r="L1971" i="9"/>
  <c r="L1729" i="9"/>
  <c r="L993" i="9"/>
  <c r="L6552" i="9"/>
  <c r="L6551" i="9"/>
  <c r="L6264" i="9"/>
  <c r="L5851" i="9"/>
  <c r="L1360" i="9"/>
  <c r="L6726" i="9"/>
  <c r="L31" i="9"/>
  <c r="L3256" i="9"/>
  <c r="L2035" i="9"/>
  <c r="L1927" i="9"/>
  <c r="K1709" i="9"/>
  <c r="L1709" i="9" s="1"/>
  <c r="L169" i="9"/>
  <c r="L1732" i="9"/>
  <c r="L177" i="9"/>
  <c r="L771" i="9"/>
  <c r="L999" i="9"/>
  <c r="L112" i="9"/>
  <c r="L1286" i="9"/>
  <c r="L1798" i="9"/>
  <c r="L1303" i="9"/>
  <c r="L2134" i="9"/>
  <c r="L6444" i="9"/>
  <c r="L5981" i="9"/>
  <c r="L4575" i="9"/>
  <c r="L5354" i="9"/>
  <c r="L6499" i="9"/>
  <c r="L1593" i="9"/>
  <c r="L14" i="9"/>
  <c r="L1172" i="9"/>
  <c r="L245" i="9"/>
  <c r="L4977" i="9"/>
  <c r="L530" i="9"/>
  <c r="L3217" i="9"/>
  <c r="L747" i="9"/>
  <c r="L4526" i="9"/>
  <c r="L6100" i="9"/>
  <c r="L5664" i="9"/>
  <c r="L6550" i="9"/>
  <c r="L6549" i="9"/>
  <c r="L3710" i="9"/>
  <c r="L3649" i="9"/>
  <c r="L3071" i="9"/>
  <c r="L1401" i="9"/>
  <c r="L1291" i="9"/>
  <c r="L5477" i="9"/>
  <c r="L2371" i="9"/>
  <c r="L122" i="9"/>
  <c r="L1371" i="9"/>
  <c r="L1395" i="9"/>
  <c r="L5034" i="9"/>
  <c r="L2662" i="9"/>
  <c r="L1485" i="9"/>
  <c r="L2144" i="9"/>
  <c r="L2840" i="9"/>
  <c r="L2616" i="9"/>
  <c r="L1915" i="9"/>
  <c r="L556" i="9"/>
  <c r="L1321" i="9"/>
  <c r="L1144" i="9"/>
  <c r="L259" i="9"/>
  <c r="K1721" i="9"/>
  <c r="L1721" i="9" s="1"/>
  <c r="L310" i="9"/>
  <c r="L6763" i="9"/>
  <c r="L1996" i="9"/>
  <c r="L1342" i="9"/>
  <c r="L1468" i="9"/>
  <c r="L2475" i="9"/>
  <c r="L5492" i="9"/>
  <c r="L4709" i="9"/>
  <c r="L901" i="9"/>
  <c r="L2433" i="9"/>
  <c r="L5278" i="9"/>
  <c r="L1630" i="9"/>
  <c r="L4605" i="9"/>
  <c r="L4525" i="9"/>
  <c r="L4653" i="9"/>
  <c r="L4025" i="9"/>
  <c r="L3126" i="9"/>
  <c r="L1298" i="9"/>
  <c r="L4024" i="9"/>
  <c r="L2806" i="9"/>
  <c r="L4764" i="9"/>
  <c r="L3172" i="9"/>
  <c r="L1323" i="9"/>
  <c r="L1859" i="9"/>
  <c r="L1189" i="9"/>
  <c r="L2511" i="9"/>
  <c r="L2270" i="9"/>
  <c r="L2428" i="9"/>
  <c r="L1498" i="9"/>
  <c r="L422" i="9"/>
  <c r="L1185" i="9"/>
  <c r="L937" i="9"/>
  <c r="L401" i="9"/>
  <c r="L3411" i="9"/>
  <c r="L1406" i="9"/>
  <c r="L205" i="9"/>
  <c r="L4323" i="9"/>
  <c r="L1793" i="9"/>
  <c r="L1320" i="9"/>
  <c r="L5075" i="9"/>
  <c r="L1965" i="9"/>
  <c r="L632" i="9"/>
  <c r="L2968" i="9"/>
  <c r="L522" i="9"/>
  <c r="L1213" i="9"/>
  <c r="L319" i="9"/>
  <c r="L1938" i="9"/>
  <c r="L5953" i="9"/>
  <c r="L5811" i="9"/>
  <c r="L5810" i="9"/>
  <c r="L4623" i="9"/>
  <c r="L6548" i="9"/>
  <c r="L6547" i="9"/>
  <c r="L5809" i="9"/>
  <c r="L6263" i="9"/>
  <c r="L6262" i="9"/>
  <c r="L5808" i="9"/>
  <c r="L4698" i="9"/>
  <c r="L1898" i="9"/>
  <c r="L2973" i="9"/>
  <c r="L193" i="9"/>
  <c r="L1858" i="9"/>
  <c r="L3774" i="9"/>
  <c r="L882" i="9"/>
  <c r="L1900" i="9"/>
  <c r="L4747" i="9"/>
  <c r="L1904" i="9"/>
  <c r="L2124" i="9"/>
  <c r="L744" i="9"/>
  <c r="L634" i="9"/>
  <c r="L561" i="9"/>
  <c r="L749" i="9"/>
  <c r="L554" i="9"/>
  <c r="L541" i="9"/>
  <c r="L6201" i="9"/>
  <c r="L1872" i="9"/>
  <c r="L2912" i="9"/>
  <c r="L2649" i="9"/>
  <c r="L1140" i="9"/>
  <c r="L1388" i="9"/>
  <c r="L1162" i="9"/>
  <c r="L2717" i="9"/>
  <c r="L5070" i="9"/>
  <c r="L3648" i="9"/>
  <c r="L5520" i="9"/>
  <c r="L5338" i="9"/>
  <c r="L978" i="9"/>
  <c r="L2645" i="9"/>
  <c r="L2054" i="9"/>
  <c r="L1879" i="9"/>
  <c r="L1026" i="9"/>
  <c r="L173" i="9"/>
  <c r="L1130" i="9"/>
  <c r="L1121" i="9"/>
  <c r="L935" i="9"/>
  <c r="L2545" i="9"/>
  <c r="L6759" i="9"/>
  <c r="L1013" i="9"/>
  <c r="L1310" i="9"/>
  <c r="L636" i="9"/>
  <c r="L819" i="9"/>
  <c r="L15" i="9"/>
  <c r="L355" i="9"/>
  <c r="L90" i="9"/>
  <c r="L1824" i="9"/>
  <c r="L21" i="9"/>
  <c r="L478" i="9"/>
  <c r="L1725" i="9"/>
  <c r="L5478" i="9"/>
  <c r="L6645" i="9"/>
  <c r="L6680" i="9"/>
  <c r="L6701" i="9"/>
  <c r="L6686" i="9"/>
  <c r="L6667" i="9"/>
  <c r="L6159" i="9"/>
  <c r="L3606" i="9"/>
  <c r="L432" i="9"/>
  <c r="L5052" i="9"/>
  <c r="L3410" i="9"/>
  <c r="L2824" i="9"/>
  <c r="K2682" i="9"/>
  <c r="L2682" i="9" s="1"/>
  <c r="L2659" i="9"/>
  <c r="L2536" i="9"/>
  <c r="L2121" i="9"/>
  <c r="L6822" i="9"/>
  <c r="L5667" i="9"/>
  <c r="L5880" i="9"/>
  <c r="L6636" i="9"/>
  <c r="L3773" i="9"/>
  <c r="L488" i="9"/>
  <c r="L1711" i="9"/>
  <c r="L1556" i="9"/>
  <c r="L518" i="9"/>
  <c r="L981" i="9"/>
  <c r="L2288" i="9"/>
  <c r="L5411" i="9"/>
  <c r="L55" i="9"/>
  <c r="L957" i="9"/>
  <c r="L5253" i="9"/>
  <c r="L3647" i="9"/>
  <c r="L5337" i="9"/>
  <c r="L3646" i="9"/>
  <c r="L3645" i="9"/>
  <c r="L3644" i="9"/>
  <c r="L3643" i="9"/>
  <c r="L3772" i="9"/>
  <c r="L4468" i="9"/>
  <c r="L5008" i="9"/>
  <c r="L2130" i="9"/>
  <c r="L3065" i="9"/>
  <c r="L795" i="9"/>
  <c r="L5933" i="9"/>
  <c r="L2114" i="9"/>
  <c r="L5970" i="9"/>
  <c r="L1224" i="9"/>
  <c r="L988" i="9"/>
  <c r="L2072" i="9"/>
  <c r="L2501" i="9"/>
  <c r="L507" i="9"/>
  <c r="L5099" i="9"/>
  <c r="L167" i="9"/>
  <c r="L6725" i="9"/>
  <c r="L3286" i="9"/>
  <c r="L2298" i="9"/>
  <c r="L3224" i="9"/>
  <c r="L4374" i="9"/>
  <c r="L5148" i="9"/>
  <c r="L5306" i="9"/>
  <c r="L5850" i="9"/>
  <c r="L5829" i="9"/>
  <c r="L656" i="9"/>
  <c r="L6261" i="9"/>
  <c r="L6148" i="9"/>
  <c r="L6411" i="9"/>
  <c r="L1427" i="9"/>
  <c r="L4015" i="9"/>
  <c r="L3357" i="9"/>
  <c r="L3306" i="9"/>
  <c r="L5936" i="9"/>
  <c r="L5502" i="9"/>
  <c r="L3426" i="9"/>
  <c r="L2858" i="9"/>
  <c r="L3057" i="9"/>
  <c r="L1137" i="9"/>
  <c r="L2574" i="9"/>
  <c r="L1112" i="9"/>
  <c r="L953" i="9"/>
  <c r="L779" i="9"/>
  <c r="L1173" i="9"/>
  <c r="L3273" i="9"/>
  <c r="L1210" i="9"/>
  <c r="L3123" i="9"/>
  <c r="L1227" i="9"/>
  <c r="L1272" i="9"/>
  <c r="L4944" i="9"/>
  <c r="L2679" i="9"/>
  <c r="L3121" i="9"/>
  <c r="L4652" i="9"/>
  <c r="L6353" i="9"/>
  <c r="L3831" i="9"/>
  <c r="L2425" i="9"/>
  <c r="L3207" i="9"/>
  <c r="L1141" i="9"/>
  <c r="L206" i="9"/>
  <c r="L983" i="9"/>
  <c r="L20" i="9"/>
  <c r="L4178" i="9"/>
  <c r="L4829" i="9"/>
  <c r="L3702" i="9"/>
  <c r="L3163" i="9"/>
  <c r="L3701" i="9"/>
  <c r="L3162" i="9"/>
  <c r="L5113" i="9"/>
  <c r="L1152" i="9"/>
  <c r="L12" i="9"/>
  <c r="L1548" i="9"/>
  <c r="L1359" i="9"/>
  <c r="L669" i="9"/>
  <c r="L4017" i="9"/>
  <c r="L3842" i="9"/>
  <c r="L2311" i="9"/>
  <c r="L606" i="9"/>
  <c r="L5447" i="9"/>
  <c r="L2731" i="9"/>
  <c r="L5910" i="9"/>
  <c r="L4937" i="9"/>
  <c r="L4890" i="9"/>
  <c r="L505" i="9"/>
  <c r="L2810" i="9"/>
  <c r="L2281" i="9"/>
  <c r="L2301" i="9"/>
  <c r="L4210" i="9"/>
  <c r="L2678" i="9"/>
  <c r="L2697" i="9"/>
  <c r="L1363" i="9"/>
  <c r="L5659" i="9"/>
  <c r="L6352" i="9"/>
  <c r="L1759" i="9"/>
  <c r="L1249" i="9"/>
  <c r="L2081" i="9"/>
  <c r="L2849" i="9"/>
  <c r="L1497" i="9"/>
  <c r="L1467" i="9"/>
  <c r="L1837" i="9"/>
  <c r="L1061" i="9"/>
  <c r="L1313" i="9"/>
  <c r="L4678" i="9"/>
  <c r="L3285" i="9"/>
  <c r="L3609" i="9"/>
  <c r="L3356" i="9"/>
  <c r="L3296" i="9"/>
  <c r="L4269" i="9"/>
  <c r="L2449" i="9"/>
  <c r="L1615" i="9"/>
  <c r="L4894" i="9"/>
  <c r="L886" i="9"/>
  <c r="L164" i="9"/>
  <c r="L4010" i="9"/>
  <c r="L2188" i="9"/>
  <c r="L3029" i="9"/>
  <c r="L2171" i="9"/>
  <c r="L1571" i="9"/>
  <c r="L2814" i="9"/>
  <c r="L877" i="9"/>
  <c r="L3608" i="9"/>
  <c r="L6260" i="9"/>
  <c r="L6259" i="9"/>
  <c r="L1413" i="9"/>
  <c r="L6258" i="9"/>
  <c r="L6644" i="9"/>
  <c r="L6094" i="9"/>
  <c r="L6649" i="9"/>
  <c r="L2592" i="9"/>
  <c r="L2930" i="9"/>
  <c r="L693" i="9"/>
  <c r="L1891" i="9"/>
  <c r="L5441" i="9"/>
  <c r="L5252" i="9"/>
  <c r="L5157" i="9"/>
  <c r="L4967" i="9"/>
  <c r="L4858" i="9"/>
  <c r="L4333" i="9"/>
  <c r="L3771" i="9"/>
  <c r="L3770" i="9"/>
  <c r="L6835" i="9"/>
  <c r="L692" i="9"/>
  <c r="L5251" i="9"/>
  <c r="L1841" i="9"/>
  <c r="L3672" i="9"/>
  <c r="L2055" i="9"/>
  <c r="L191" i="9"/>
  <c r="L4841" i="9"/>
  <c r="L4879" i="9"/>
  <c r="L2310" i="9"/>
  <c r="L2120" i="9"/>
  <c r="L3351" i="9"/>
  <c r="L5675" i="9"/>
  <c r="L6007" i="9"/>
  <c r="L5674" i="9"/>
  <c r="L6257" i="9"/>
  <c r="L6256" i="9"/>
  <c r="L5605" i="9"/>
  <c r="L6824" i="9"/>
  <c r="L5764" i="9"/>
  <c r="L11" i="9"/>
  <c r="L1883" i="9"/>
  <c r="L1309" i="9"/>
  <c r="L5092" i="9"/>
  <c r="L6255" i="9"/>
  <c r="L3120" i="9"/>
  <c r="L5763" i="9"/>
  <c r="L6254" i="9"/>
  <c r="L1300" i="9"/>
  <c r="L6727" i="9"/>
  <c r="L136" i="9"/>
  <c r="L6443" i="9"/>
  <c r="L6052" i="9"/>
  <c r="L3267" i="9"/>
  <c r="L6062" i="9"/>
  <c r="L2003" i="9"/>
  <c r="L1510" i="9"/>
  <c r="L555" i="9"/>
  <c r="L1128" i="9"/>
  <c r="L5658" i="9"/>
  <c r="L5069" i="9"/>
  <c r="L141" i="9"/>
  <c r="L1561" i="9"/>
  <c r="L162" i="9"/>
  <c r="L2399" i="9"/>
  <c r="L2313" i="9"/>
  <c r="L5137" i="9"/>
  <c r="L5647" i="9"/>
  <c r="L5039" i="9"/>
  <c r="L6778" i="9"/>
  <c r="L491" i="9"/>
  <c r="L2105" i="9"/>
  <c r="L4345" i="9"/>
  <c r="L5068" i="9"/>
  <c r="L4922" i="9"/>
  <c r="L5741" i="9"/>
  <c r="L5347" i="9"/>
  <c r="L5698" i="9"/>
  <c r="L2559" i="9"/>
  <c r="L4750" i="9"/>
  <c r="L5056" i="9"/>
  <c r="L6605" i="9"/>
  <c r="L610" i="9"/>
  <c r="L2461" i="9"/>
  <c r="L5785" i="9"/>
  <c r="L5126" i="9"/>
  <c r="L3564" i="9"/>
  <c r="L5090" i="9"/>
  <c r="L5250" i="9"/>
  <c r="L3769" i="9"/>
  <c r="L3768" i="9"/>
  <c r="L5249" i="9"/>
  <c r="L3767" i="9"/>
  <c r="L5248" i="9"/>
  <c r="L3766" i="9"/>
  <c r="L3765" i="9"/>
  <c r="L3440" i="9"/>
  <c r="L3776" i="9"/>
  <c r="L3809" i="9"/>
  <c r="L3816" i="9"/>
  <c r="L3691" i="9"/>
  <c r="L3839" i="9"/>
  <c r="L3828" i="9"/>
  <c r="L344" i="9"/>
  <c r="L504" i="9"/>
  <c r="L5583" i="9"/>
  <c r="L4925" i="9"/>
  <c r="L4268" i="9"/>
  <c r="L2419" i="9"/>
  <c r="L221" i="9"/>
  <c r="L52" i="9"/>
  <c r="L134" i="9"/>
  <c r="L1917" i="9"/>
  <c r="L533" i="9"/>
  <c r="L1852" i="9"/>
  <c r="L799" i="9"/>
  <c r="L950" i="9"/>
  <c r="L996" i="9"/>
  <c r="L620" i="9"/>
  <c r="L1164" i="9"/>
  <c r="L698" i="9"/>
  <c r="L6621" i="9"/>
  <c r="L5722" i="9"/>
  <c r="L5637" i="9"/>
  <c r="L5673" i="9"/>
  <c r="L5672" i="9"/>
  <c r="L5671" i="9"/>
  <c r="L5670" i="9"/>
  <c r="L5740" i="9"/>
  <c r="L5702" i="9"/>
  <c r="L6758" i="9"/>
  <c r="L3428" i="9"/>
  <c r="L2877" i="9"/>
  <c r="L4469" i="9"/>
  <c r="L1908" i="9"/>
  <c r="L2297" i="9"/>
  <c r="L6253" i="9"/>
  <c r="L6252" i="9"/>
  <c r="L6119" i="9"/>
  <c r="L6040" i="9"/>
  <c r="L6251" i="9"/>
  <c r="L2308" i="9"/>
  <c r="L4485" i="9"/>
  <c r="L4803" i="9"/>
  <c r="L796" i="9"/>
  <c r="L1690" i="9"/>
  <c r="L1339" i="9"/>
  <c r="L6754" i="9"/>
  <c r="L3169" i="9"/>
  <c r="L1344" i="9"/>
  <c r="L1945" i="9"/>
  <c r="L843" i="9"/>
  <c r="L6756" i="9"/>
  <c r="L1205" i="9"/>
  <c r="L4608" i="9"/>
  <c r="L1292" i="9"/>
  <c r="L6351" i="9"/>
  <c r="L454" i="9"/>
  <c r="L540" i="9"/>
  <c r="L6051" i="9"/>
  <c r="L5896" i="9"/>
  <c r="L2510" i="9"/>
  <c r="L3028" i="9"/>
  <c r="L6817" i="9"/>
  <c r="L633" i="9"/>
  <c r="L6350" i="9"/>
  <c r="L3764" i="9"/>
  <c r="L4950" i="9"/>
  <c r="L3279" i="9"/>
  <c r="L1843" i="9"/>
  <c r="L1466" i="9"/>
  <c r="L6139" i="9"/>
  <c r="L5849" i="9"/>
  <c r="L6581" i="9"/>
  <c r="L6609" i="9"/>
  <c r="L6496" i="9"/>
  <c r="L5890" i="9"/>
  <c r="L5694" i="9"/>
  <c r="L6713" i="9"/>
  <c r="L3054" i="9"/>
  <c r="L2017" i="9"/>
  <c r="L2458" i="9"/>
  <c r="L1819" i="9"/>
  <c r="L2528" i="9"/>
  <c r="L2683" i="9"/>
  <c r="L4524" i="9"/>
  <c r="L5951" i="9"/>
  <c r="L4651" i="9"/>
  <c r="L4234" i="9"/>
  <c r="L3358" i="9"/>
  <c r="L5175" i="9"/>
  <c r="L5264" i="9"/>
  <c r="L3158" i="9"/>
  <c r="L3432" i="9"/>
  <c r="L5616" i="9"/>
  <c r="L6751" i="9"/>
  <c r="L5636" i="9"/>
  <c r="L4092" i="9"/>
  <c r="L3119" i="9"/>
  <c r="L3118" i="9"/>
  <c r="L3117" i="9"/>
  <c r="L3023" i="9"/>
  <c r="L3022" i="9"/>
  <c r="L6049" i="9"/>
  <c r="L6483" i="9"/>
  <c r="L6630" i="9"/>
  <c r="L5029" i="9"/>
  <c r="L5745" i="9"/>
  <c r="L5904" i="9"/>
  <c r="L5548" i="9"/>
  <c r="L5725" i="9"/>
  <c r="L5432" i="9"/>
  <c r="L5435" i="9"/>
  <c r="L5800" i="9"/>
  <c r="L5789" i="9"/>
  <c r="L4920" i="9"/>
  <c r="L2215" i="9"/>
  <c r="L2344" i="9"/>
  <c r="L2343" i="9"/>
  <c r="L4218" i="9"/>
  <c r="L4943" i="9"/>
  <c r="L2509" i="9"/>
  <c r="L3027" i="9"/>
  <c r="L4936" i="9"/>
  <c r="L5399" i="9"/>
  <c r="L5580" i="9"/>
  <c r="L41" i="9"/>
  <c r="L5247" i="9"/>
  <c r="L5261" i="9"/>
  <c r="L5246" i="9"/>
  <c r="L3763" i="9"/>
  <c r="L5245" i="9"/>
  <c r="L4611" i="9"/>
  <c r="L5260" i="9"/>
  <c r="L5259" i="9"/>
  <c r="L5258" i="9"/>
  <c r="L5257" i="9"/>
  <c r="L5445" i="9"/>
  <c r="L5444" i="9"/>
  <c r="L5443" i="9"/>
  <c r="L5442" i="9"/>
  <c r="L3999" i="9"/>
  <c r="L4005" i="9"/>
  <c r="L5256" i="9"/>
  <c r="L5255" i="9"/>
  <c r="L5012" i="9"/>
  <c r="L6428" i="9"/>
  <c r="L3116" i="9"/>
  <c r="L3115" i="9"/>
  <c r="L1322" i="9"/>
  <c r="L1660" i="9"/>
  <c r="L1627" i="9"/>
  <c r="L2485" i="9"/>
  <c r="L214" i="9"/>
  <c r="L733" i="9"/>
  <c r="L140" i="9"/>
  <c r="L881" i="9"/>
  <c r="L6168" i="9"/>
  <c r="L1135" i="9"/>
  <c r="L6793" i="9"/>
  <c r="L883" i="9"/>
  <c r="L4861" i="9"/>
  <c r="L4511" i="9"/>
  <c r="L1845" i="9"/>
  <c r="L4395" i="9"/>
  <c r="L407" i="9"/>
  <c r="L5903" i="9"/>
  <c r="L6066" i="9"/>
  <c r="L2100" i="9"/>
  <c r="L2625" i="9"/>
  <c r="L2041" i="9"/>
  <c r="L2321" i="9"/>
  <c r="L2530" i="9"/>
  <c r="L1691" i="9"/>
  <c r="L593" i="9"/>
  <c r="L1705" i="9"/>
  <c r="L1558" i="9"/>
  <c r="L790" i="9"/>
  <c r="L417" i="9"/>
  <c r="L365" i="9"/>
  <c r="L273" i="9"/>
  <c r="L103" i="9"/>
  <c r="L869" i="9"/>
  <c r="L145" i="9"/>
  <c r="L154" i="9"/>
  <c r="L2223" i="9"/>
  <c r="L2342" i="9"/>
  <c r="L2341" i="9"/>
  <c r="L150" i="9"/>
  <c r="L4718" i="9"/>
  <c r="L5897" i="9"/>
  <c r="L5375" i="9"/>
  <c r="L4865" i="9"/>
  <c r="L6116" i="9"/>
  <c r="L6359" i="9"/>
  <c r="L5303" i="9"/>
  <c r="L6777" i="9"/>
  <c r="L5536" i="9"/>
  <c r="L6760" i="9"/>
  <c r="L5050" i="9"/>
  <c r="L6782" i="9"/>
  <c r="L6061" i="9"/>
  <c r="L6728" i="9"/>
  <c r="L5848" i="9"/>
  <c r="L6736" i="9"/>
  <c r="L3208" i="9"/>
  <c r="L1890" i="9"/>
  <c r="L6816" i="9"/>
  <c r="L1889" i="9"/>
  <c r="L675" i="9"/>
  <c r="L642" i="9"/>
  <c r="L1755" i="9"/>
  <c r="L1670" i="9"/>
  <c r="L2900" i="9"/>
  <c r="L1977" i="9"/>
  <c r="L731" i="9"/>
  <c r="L371" i="9"/>
  <c r="L646" i="9"/>
  <c r="L5467" i="9"/>
  <c r="L387" i="9"/>
  <c r="L312" i="9"/>
  <c r="L6674" i="9"/>
  <c r="L73" i="9"/>
  <c r="L550" i="9"/>
  <c r="L373" i="9"/>
  <c r="L2451" i="9"/>
  <c r="L2309" i="9"/>
  <c r="L2413" i="9"/>
  <c r="L246" i="9"/>
  <c r="L734" i="9"/>
  <c r="L6250" i="9"/>
  <c r="L6038" i="9"/>
  <c r="L5652" i="9"/>
  <c r="L6037" i="9"/>
  <c r="L6679" i="9"/>
  <c r="L5046" i="9"/>
  <c r="L3206" i="9"/>
  <c r="L551" i="9"/>
  <c r="L644" i="9"/>
  <c r="L3125" i="9"/>
  <c r="L271" i="9"/>
  <c r="L5908" i="9"/>
  <c r="L4236" i="9"/>
  <c r="L5091" i="9"/>
  <c r="L4818" i="9"/>
  <c r="L5336" i="9"/>
  <c r="L5437" i="9"/>
  <c r="L3780" i="9"/>
  <c r="L3967" i="9"/>
  <c r="L5244" i="9"/>
  <c r="L545" i="9"/>
  <c r="L1326" i="9"/>
  <c r="L517" i="9"/>
  <c r="L2398" i="9"/>
  <c r="L237" i="9"/>
  <c r="L781" i="9"/>
  <c r="L5495" i="9"/>
  <c r="L5296" i="9"/>
  <c r="L2767" i="9"/>
  <c r="L2282" i="9"/>
  <c r="L2197" i="9"/>
  <c r="L1529" i="9"/>
  <c r="L2222" i="9"/>
  <c r="L2150" i="9"/>
  <c r="L1134" i="9"/>
  <c r="L1315" i="9"/>
  <c r="L2512" i="9"/>
  <c r="L2784" i="9"/>
  <c r="L4059" i="9"/>
  <c r="L2056" i="9"/>
  <c r="L4463" i="9"/>
  <c r="L4622" i="9"/>
  <c r="L576" i="9"/>
  <c r="L5067" i="9"/>
  <c r="L5775" i="9"/>
  <c r="L6006" i="9"/>
  <c r="L5711" i="9"/>
  <c r="L6718" i="9"/>
  <c r="L5115" i="9"/>
  <c r="L5143" i="9"/>
  <c r="L1052" i="9"/>
  <c r="L5161" i="9"/>
  <c r="L4900" i="9"/>
  <c r="L5774" i="9"/>
  <c r="L5387" i="9"/>
  <c r="L6741" i="9"/>
  <c r="L939" i="9"/>
  <c r="L6249" i="9"/>
  <c r="L6248" i="9"/>
  <c r="L6247" i="9"/>
  <c r="L6246" i="9"/>
  <c r="L6245" i="9"/>
  <c r="L6039" i="9"/>
  <c r="L6244" i="9"/>
  <c r="L5887" i="9"/>
  <c r="L3973" i="9"/>
  <c r="L3992" i="9"/>
  <c r="L6033" i="9"/>
  <c r="L6614" i="9"/>
  <c r="L4854" i="9"/>
  <c r="L314" i="9"/>
  <c r="L1338" i="9"/>
  <c r="L3996" i="9"/>
  <c r="L5267" i="9"/>
  <c r="L3415" i="9"/>
  <c r="L2550" i="9"/>
  <c r="L4367" i="9"/>
  <c r="L5487" i="9"/>
  <c r="L4722" i="9"/>
  <c r="L2809" i="9"/>
  <c r="L1240" i="9"/>
  <c r="L1139" i="9"/>
  <c r="L3998" i="9"/>
  <c r="L5254" i="9"/>
  <c r="L3983" i="9"/>
  <c r="L383" i="9"/>
  <c r="L1023" i="9"/>
  <c r="L393" i="9"/>
  <c r="L392" i="9"/>
  <c r="L379" i="9"/>
  <c r="L109" i="9"/>
  <c r="L1836" i="9"/>
  <c r="L1028" i="9"/>
  <c r="L2701" i="9"/>
  <c r="L6065" i="9"/>
  <c r="L6612" i="9"/>
  <c r="L5886" i="9"/>
  <c r="L6136" i="9"/>
  <c r="L5987" i="9"/>
  <c r="L1031" i="9"/>
  <c r="L637" i="9"/>
  <c r="L5564" i="9"/>
  <c r="L1232" i="9"/>
  <c r="L2109" i="9"/>
  <c r="L3376" i="9"/>
  <c r="L4267" i="9"/>
  <c r="L6742" i="9"/>
  <c r="L1317" i="9"/>
  <c r="L4677" i="9"/>
  <c r="L6666" i="9"/>
  <c r="L6517" i="9"/>
  <c r="L1425" i="9"/>
  <c r="L2611" i="9"/>
  <c r="L5635" i="9"/>
  <c r="L5596" i="9"/>
  <c r="L5762" i="9"/>
  <c r="L5634" i="9"/>
  <c r="L5633" i="9"/>
  <c r="L6085" i="9"/>
  <c r="L6503" i="9"/>
  <c r="L4266" i="9"/>
  <c r="L4774" i="9"/>
  <c r="L4642" i="9"/>
  <c r="L5632" i="9"/>
  <c r="L5631" i="9"/>
  <c r="L5669" i="9"/>
  <c r="L5630" i="9"/>
  <c r="L5761" i="9"/>
  <c r="L5562" i="9"/>
  <c r="L5629" i="9"/>
  <c r="L5595" i="9"/>
  <c r="L5760" i="9"/>
  <c r="L5847" i="9"/>
  <c r="L5628" i="9"/>
  <c r="L5627" i="9"/>
  <c r="L5759" i="9"/>
  <c r="L5626" i="9"/>
  <c r="L5625" i="9"/>
  <c r="L1925" i="9"/>
  <c r="L3615" i="9"/>
  <c r="L4554" i="9"/>
  <c r="L369" i="9"/>
  <c r="L5697" i="9"/>
  <c r="L6243" i="9"/>
  <c r="L116" i="9"/>
  <c r="L4457" i="9"/>
  <c r="L360" i="9"/>
  <c r="L5846" i="9"/>
  <c r="L6242" i="9"/>
  <c r="L5577" i="9"/>
  <c r="L6241" i="9"/>
  <c r="L67" i="9"/>
  <c r="L121" i="9"/>
  <c r="L682" i="9"/>
  <c r="L3762" i="9"/>
  <c r="L5243" i="9"/>
  <c r="L4071" i="9"/>
  <c r="L4014" i="9"/>
  <c r="L101" i="9"/>
  <c r="L1722" i="9"/>
  <c r="L861" i="9"/>
  <c r="L5607" i="9"/>
  <c r="L105" i="9"/>
  <c r="L159" i="9"/>
  <c r="L294" i="9"/>
  <c r="L5086" i="9"/>
  <c r="L4086" i="9"/>
  <c r="L5112" i="9"/>
  <c r="L5136" i="9"/>
  <c r="L6099" i="9"/>
  <c r="L4068" i="9"/>
  <c r="L4051" i="9"/>
  <c r="L3617" i="9"/>
  <c r="L3114" i="9"/>
  <c r="L4133" i="9"/>
  <c r="L4650" i="9"/>
  <c r="L1665" i="9"/>
  <c r="L2474" i="9"/>
  <c r="L5440" i="9"/>
  <c r="L5144" i="9"/>
  <c r="L5389" i="9"/>
  <c r="L5242" i="9"/>
  <c r="L4013" i="9"/>
  <c r="L5215" i="9"/>
  <c r="L5214" i="9"/>
  <c r="L3990" i="9"/>
  <c r="L3995" i="9"/>
  <c r="L3657" i="9"/>
  <c r="L3988" i="9"/>
  <c r="L5370" i="9"/>
  <c r="L2090" i="9"/>
  <c r="L1421" i="9"/>
  <c r="L1608" i="9"/>
  <c r="L3113" i="9"/>
  <c r="L4712" i="9"/>
  <c r="L2551" i="9"/>
  <c r="L1972" i="9"/>
  <c r="L3247" i="9"/>
  <c r="L2212" i="9"/>
  <c r="L1160" i="9"/>
  <c r="L3906" i="9"/>
  <c r="L4107" i="9"/>
  <c r="L4217" i="9"/>
  <c r="L6240" i="9"/>
  <c r="L5696" i="9"/>
  <c r="L6239" i="9"/>
  <c r="L5408" i="9"/>
  <c r="L4643" i="9"/>
  <c r="L4094" i="9"/>
  <c r="L1678" i="9"/>
  <c r="L5680" i="9"/>
  <c r="L5679" i="9"/>
  <c r="L4523" i="9"/>
  <c r="L2677" i="9"/>
  <c r="L2676" i="9"/>
  <c r="L5410" i="9"/>
  <c r="L3969" i="9"/>
  <c r="L1710" i="9"/>
  <c r="L2459" i="9"/>
  <c r="L4561" i="9"/>
  <c r="L2841" i="9"/>
  <c r="L671" i="9"/>
  <c r="L1054" i="9"/>
  <c r="L801" i="9"/>
  <c r="L130" i="9"/>
  <c r="L5624" i="9"/>
  <c r="L5623" i="9"/>
  <c r="L6238" i="9"/>
  <c r="L6027" i="9"/>
  <c r="L2075" i="9"/>
  <c r="L1520" i="9"/>
  <c r="L4749" i="9"/>
  <c r="L3375" i="9"/>
  <c r="L440" i="9"/>
  <c r="L2320" i="9"/>
  <c r="L2194" i="9"/>
  <c r="L1208" i="9"/>
  <c r="L2028" i="9"/>
  <c r="L1378" i="9"/>
  <c r="L3656" i="9"/>
  <c r="L5535" i="9"/>
  <c r="L4889" i="9"/>
  <c r="L4935" i="9"/>
  <c r="L890" i="9"/>
  <c r="L1218" i="9"/>
  <c r="L1198" i="9"/>
  <c r="L6237" i="9"/>
  <c r="L511" i="9"/>
  <c r="L5231" i="9"/>
  <c r="L5230" i="9"/>
  <c r="L6378" i="9"/>
  <c r="L6377" i="9"/>
  <c r="L5407" i="9"/>
  <c r="L4887" i="9"/>
  <c r="L1094" i="9"/>
  <c r="L4742" i="9"/>
  <c r="L922" i="9"/>
  <c r="L997" i="9"/>
  <c r="L5218" i="9"/>
  <c r="L475" i="9"/>
  <c r="L2385" i="9"/>
  <c r="L1236" i="9"/>
  <c r="L3278" i="9"/>
  <c r="L1120" i="9"/>
  <c r="L1107" i="9"/>
  <c r="L1271" i="9"/>
  <c r="L1219" i="9"/>
  <c r="L1011" i="9"/>
  <c r="L1259" i="9"/>
  <c r="L1109" i="9"/>
  <c r="L3298" i="9"/>
  <c r="L3297" i="9"/>
  <c r="L3223" i="9"/>
  <c r="L1220" i="9"/>
  <c r="L940" i="9"/>
  <c r="L990" i="9"/>
  <c r="L1643" i="9"/>
  <c r="L1233" i="9"/>
  <c r="L5275" i="9"/>
  <c r="L3149" i="9"/>
  <c r="L5693" i="9"/>
  <c r="L6545" i="9"/>
  <c r="L6810" i="9"/>
  <c r="L307" i="9"/>
  <c r="L291" i="9"/>
  <c r="L201" i="9"/>
  <c r="L157" i="9"/>
  <c r="L972" i="9"/>
  <c r="L370" i="9"/>
  <c r="L609" i="9"/>
  <c r="L4569" i="9"/>
  <c r="L1044" i="9"/>
  <c r="L2452" i="9"/>
  <c r="L4929" i="9"/>
  <c r="L742" i="9"/>
  <c r="L2098" i="9"/>
  <c r="L1163" i="9"/>
  <c r="L6771" i="9"/>
  <c r="L6775" i="9"/>
  <c r="L5879" i="9"/>
  <c r="L1826" i="9"/>
  <c r="L6811" i="9"/>
  <c r="L6789" i="9"/>
  <c r="L1550" i="9"/>
  <c r="L458" i="9"/>
  <c r="L6236" i="9"/>
  <c r="L6235" i="9"/>
  <c r="L6234" i="9"/>
  <c r="L5820" i="9"/>
  <c r="L6627" i="9"/>
  <c r="L4484" i="9"/>
  <c r="L4241" i="9"/>
  <c r="L4265" i="9"/>
  <c r="L4459" i="9"/>
  <c r="L3843" i="9"/>
  <c r="L3425" i="9"/>
  <c r="L2525" i="9"/>
  <c r="L5572" i="9"/>
  <c r="L6117" i="9"/>
  <c r="L5736" i="9"/>
  <c r="L5213" i="9"/>
  <c r="L3889" i="9"/>
  <c r="L3886" i="9"/>
  <c r="L5724" i="9"/>
  <c r="L6152" i="9"/>
  <c r="L5946" i="9"/>
  <c r="L6804" i="9"/>
  <c r="L6805" i="9"/>
  <c r="L6788" i="9"/>
  <c r="L2547" i="9"/>
  <c r="L2457" i="9"/>
  <c r="L4096" i="9"/>
  <c r="L6233" i="9"/>
  <c r="L6118" i="9"/>
  <c r="L4766" i="9"/>
  <c r="L5695" i="9"/>
  <c r="L6064" i="9"/>
  <c r="L5752" i="9"/>
  <c r="L238" i="9"/>
  <c r="L2624" i="9"/>
  <c r="L888" i="9"/>
  <c r="L1947" i="9"/>
  <c r="L1794" i="9"/>
  <c r="L2279" i="9"/>
  <c r="L5280" i="9"/>
  <c r="L6613" i="9"/>
  <c r="L4085" i="9"/>
  <c r="L1923" i="9"/>
  <c r="L3960" i="9"/>
  <c r="L5428" i="9"/>
  <c r="L3910" i="9"/>
  <c r="L3959" i="9"/>
  <c r="L3966" i="9"/>
  <c r="L3655" i="9"/>
  <c r="L5212" i="9"/>
  <c r="L5211" i="9"/>
  <c r="L3654" i="9"/>
  <c r="L3914" i="9"/>
  <c r="L4641" i="9"/>
  <c r="L4645" i="9"/>
  <c r="L6781" i="9"/>
  <c r="L5681" i="9"/>
  <c r="L2327" i="9"/>
  <c r="L4857" i="9"/>
  <c r="L2052" i="9"/>
  <c r="L5662" i="9"/>
  <c r="L5735" i="9"/>
  <c r="L6170" i="9"/>
  <c r="L3891" i="9"/>
  <c r="L3903" i="9"/>
  <c r="L6232" i="9"/>
  <c r="L5756" i="9"/>
  <c r="L4671" i="9"/>
  <c r="L3560" i="9"/>
  <c r="L4496" i="9"/>
  <c r="L6032" i="9"/>
  <c r="L4095" i="9"/>
  <c r="L4427" i="9"/>
  <c r="L6026" i="9"/>
  <c r="L3955" i="9"/>
  <c r="L5845" i="9"/>
  <c r="L5921" i="9"/>
  <c r="L64" i="9"/>
  <c r="L6544" i="9"/>
  <c r="L6797" i="9"/>
  <c r="L2192" i="9"/>
  <c r="L4964" i="9"/>
  <c r="L6543" i="9"/>
  <c r="L2746" i="9"/>
  <c r="L347" i="9"/>
  <c r="L346" i="9"/>
  <c r="L395" i="9"/>
  <c r="L6231" i="9"/>
  <c r="L6542" i="9"/>
  <c r="L6541" i="9"/>
  <c r="L6084" i="9"/>
  <c r="L6025" i="9"/>
  <c r="L5916" i="9"/>
  <c r="L6034" i="9"/>
  <c r="L2601" i="9"/>
  <c r="L2636" i="9"/>
  <c r="L2775" i="9"/>
  <c r="L2181" i="9"/>
  <c r="L2359" i="9"/>
  <c r="L4672" i="9"/>
  <c r="L2324" i="9"/>
  <c r="L2208" i="9"/>
  <c r="L6690" i="9"/>
  <c r="L6620" i="9"/>
  <c r="L6635" i="9"/>
  <c r="L6540" i="9"/>
  <c r="L1383" i="9"/>
  <c r="L897" i="9"/>
  <c r="L1532" i="9"/>
  <c r="L4538" i="9"/>
  <c r="L626" i="9"/>
  <c r="L1351" i="9"/>
  <c r="L2112" i="9"/>
  <c r="L1739" i="9"/>
  <c r="L4177" i="9"/>
  <c r="L3933" i="9"/>
  <c r="L4794" i="9"/>
  <c r="L5496" i="9"/>
  <c r="L6016" i="9"/>
  <c r="L5579" i="9"/>
  <c r="L3244" i="9"/>
  <c r="L5139" i="9"/>
  <c r="L6539" i="9"/>
  <c r="L2508" i="9"/>
  <c r="L35" i="9"/>
  <c r="L419" i="9"/>
  <c r="L2675" i="9"/>
  <c r="L2674" i="9"/>
  <c r="L4739" i="9"/>
  <c r="L5348" i="9"/>
  <c r="L5677" i="9"/>
  <c r="L2111" i="9"/>
  <c r="L1277" i="9"/>
  <c r="L1518" i="9"/>
  <c r="L1964" i="9"/>
  <c r="L2336" i="9"/>
  <c r="L4216" i="9"/>
  <c r="L2740" i="9"/>
  <c r="L6230" i="9"/>
  <c r="L1588" i="9"/>
  <c r="L4649" i="9"/>
  <c r="L2239" i="9"/>
  <c r="L1926" i="9"/>
  <c r="L2839" i="9"/>
  <c r="L2430" i="9"/>
  <c r="L3628" i="9"/>
  <c r="L3878" i="9"/>
  <c r="L2609" i="9"/>
  <c r="L2138" i="9"/>
  <c r="L4960" i="9"/>
  <c r="L184" i="9"/>
  <c r="L4601" i="9"/>
  <c r="L1304" i="9"/>
  <c r="L77" i="9"/>
  <c r="L553" i="9"/>
  <c r="L1265" i="9"/>
  <c r="L865" i="9"/>
  <c r="L3046" i="9"/>
  <c r="L5184" i="9"/>
  <c r="L5524" i="9"/>
  <c r="L98" i="9"/>
  <c r="L3576" i="9"/>
  <c r="L3902" i="9"/>
  <c r="L6024" i="9"/>
  <c r="L6538" i="9"/>
  <c r="L3653" i="9"/>
  <c r="L3652" i="9"/>
  <c r="L3937" i="9"/>
  <c r="L3928" i="9"/>
  <c r="L3972" i="9"/>
  <c r="L5210" i="9"/>
  <c r="L5209" i="9"/>
  <c r="L3883" i="9"/>
  <c r="L3922" i="9"/>
  <c r="L5208" i="9"/>
  <c r="L5216" i="9"/>
  <c r="L1517" i="9"/>
  <c r="L1542" i="9"/>
  <c r="L842" i="9"/>
  <c r="L457" i="9"/>
  <c r="L2209" i="9"/>
  <c r="L2175" i="9"/>
  <c r="L1247" i="9"/>
  <c r="L336" i="9"/>
  <c r="L2284" i="9"/>
  <c r="L1503" i="9"/>
  <c r="L5449" i="9"/>
  <c r="L6023" i="9"/>
  <c r="L5985" i="9"/>
  <c r="L6224" i="9"/>
  <c r="L6229" i="9"/>
  <c r="L6537" i="9"/>
  <c r="L5842" i="9"/>
  <c r="L6536" i="9"/>
  <c r="L6535" i="9"/>
  <c r="L5839" i="9"/>
  <c r="L5841" i="9"/>
  <c r="L1637" i="9"/>
  <c r="L840" i="9"/>
  <c r="L3993" i="9"/>
  <c r="L1734" i="9"/>
  <c r="L1576" i="9"/>
  <c r="L839" i="9"/>
  <c r="L500" i="9"/>
  <c r="L260" i="9"/>
  <c r="L3203" i="9"/>
  <c r="L2637" i="9"/>
  <c r="L2229" i="9"/>
  <c r="L5132" i="9"/>
  <c r="L3026" i="9"/>
  <c r="L450" i="9"/>
  <c r="L1105" i="9"/>
  <c r="L5229" i="9"/>
  <c r="L6376" i="9"/>
  <c r="L5433" i="9"/>
  <c r="L6375" i="9"/>
  <c r="L5228" i="9"/>
  <c r="L2583" i="9"/>
  <c r="L1500" i="9"/>
  <c r="L1287" i="9"/>
  <c r="L1494" i="9"/>
  <c r="L331" i="9"/>
  <c r="L1884" i="9"/>
  <c r="L4851" i="9"/>
  <c r="L1685" i="9"/>
  <c r="L3679" i="9"/>
  <c r="L5227" i="9"/>
  <c r="L2358" i="9"/>
  <c r="L6188" i="9"/>
  <c r="L6442" i="9"/>
  <c r="L640" i="9"/>
  <c r="L1689" i="9"/>
  <c r="L5458" i="9"/>
  <c r="L4531" i="9"/>
  <c r="L4612" i="9"/>
  <c r="L4846" i="9"/>
  <c r="L4974" i="9"/>
  <c r="L1191" i="9"/>
  <c r="L4058" i="9"/>
  <c r="L506" i="9"/>
  <c r="L699" i="9"/>
  <c r="L673" i="9"/>
  <c r="L3651" i="9"/>
  <c r="L4196" i="9"/>
  <c r="L3950" i="9"/>
  <c r="L5080" i="9"/>
  <c r="L5409" i="9"/>
  <c r="L2546" i="9"/>
  <c r="L4771" i="9"/>
  <c r="L6135" i="9"/>
  <c r="L6063" i="9"/>
  <c r="L5884" i="9"/>
  <c r="L2623" i="9"/>
  <c r="L2622" i="9"/>
  <c r="L1887" i="9"/>
  <c r="L1873" i="9"/>
  <c r="L1949" i="9"/>
  <c r="L4948" i="9"/>
  <c r="L4410" i="9"/>
  <c r="L4913" i="9"/>
  <c r="L5146" i="9"/>
  <c r="L4448" i="9"/>
  <c r="L2115" i="9"/>
  <c r="L2644" i="9"/>
  <c r="L1566" i="9"/>
  <c r="L2252" i="9"/>
  <c r="L2879" i="9"/>
  <c r="L1243" i="9"/>
  <c r="L6532" i="9"/>
  <c r="L6531" i="9"/>
  <c r="L6530" i="9"/>
  <c r="L6022" i="9"/>
  <c r="L6113" i="9"/>
  <c r="L6607" i="9"/>
  <c r="L4201" i="9"/>
  <c r="L1682" i="9"/>
  <c r="L1677" i="9"/>
  <c r="L2661" i="9"/>
  <c r="L2793" i="9"/>
  <c r="L2403" i="9"/>
  <c r="L5415" i="9"/>
  <c r="L2064" i="9"/>
  <c r="L872" i="9"/>
  <c r="L2377" i="9"/>
  <c r="L2696" i="9"/>
  <c r="L2960" i="9"/>
  <c r="L3616" i="9"/>
  <c r="L4067" i="9"/>
  <c r="L4557" i="9"/>
  <c r="L2049" i="9"/>
  <c r="L662" i="9"/>
  <c r="L2570" i="9"/>
  <c r="L565" i="9"/>
  <c r="L4938" i="9"/>
  <c r="L216" i="9"/>
  <c r="L1449" i="9"/>
  <c r="L1935" i="9"/>
  <c r="L1920" i="9"/>
  <c r="L2889" i="9"/>
  <c r="L3624" i="9"/>
  <c r="L1361" i="9"/>
  <c r="L1958" i="9"/>
  <c r="L838" i="9"/>
  <c r="L1704" i="9"/>
  <c r="L965" i="9"/>
  <c r="L5641" i="9"/>
  <c r="L5207" i="9"/>
  <c r="L3650" i="9"/>
  <c r="L3930" i="9"/>
  <c r="L3936" i="9"/>
  <c r="L3919" i="9"/>
  <c r="L3918" i="9"/>
  <c r="L3909" i="9"/>
  <c r="L3913" i="9"/>
  <c r="L3901" i="9"/>
  <c r="L3932" i="9"/>
  <c r="L6021" i="9"/>
  <c r="L6529" i="9"/>
  <c r="L6528" i="9"/>
  <c r="L6527" i="9"/>
  <c r="L5840" i="9"/>
  <c r="L6020" i="9"/>
  <c r="L5838" i="9"/>
  <c r="L6526" i="9"/>
  <c r="L6525" i="9"/>
  <c r="L544" i="9"/>
  <c r="L28" i="9"/>
  <c r="L1963" i="9"/>
  <c r="L2573" i="9"/>
  <c r="L1833" i="9"/>
  <c r="L413" i="9"/>
  <c r="L33" i="9"/>
  <c r="L6339" i="9"/>
  <c r="L5507" i="9"/>
  <c r="L5942" i="9"/>
  <c r="L3821" i="9"/>
  <c r="L2621" i="9"/>
  <c r="L2063" i="9"/>
  <c r="L510" i="9"/>
  <c r="L6524" i="9"/>
  <c r="L3921" i="9"/>
  <c r="L3917" i="9"/>
  <c r="L5206" i="9"/>
  <c r="L3948" i="9"/>
  <c r="L6226" i="9"/>
  <c r="L6523" i="9"/>
  <c r="L6522" i="9"/>
  <c r="L6019" i="9"/>
  <c r="L6430" i="9"/>
  <c r="L5576" i="9"/>
  <c r="L4814" i="9"/>
  <c r="L1835" i="9"/>
  <c r="L579" i="9"/>
  <c r="L1047" i="9"/>
  <c r="L1046" i="9"/>
  <c r="L813" i="9"/>
  <c r="L2553" i="9"/>
  <c r="L4019" i="9"/>
  <c r="L332" i="9"/>
  <c r="L239" i="9"/>
  <c r="L6583" i="9"/>
  <c r="L449" i="9"/>
  <c r="L442" i="9"/>
  <c r="L776" i="9"/>
  <c r="L1871" i="9"/>
  <c r="L2706" i="9"/>
  <c r="L936" i="9"/>
  <c r="L652" i="9"/>
  <c r="L1597" i="9"/>
  <c r="L562" i="9"/>
  <c r="L5205" i="9"/>
  <c r="L6516" i="9"/>
  <c r="L6223" i="9"/>
  <c r="L5837" i="9"/>
  <c r="L6616" i="9"/>
  <c r="L6642" i="9"/>
  <c r="L6155" i="9"/>
  <c r="L2657" i="9"/>
  <c r="L5204" i="9"/>
  <c r="L3920" i="9"/>
  <c r="L3887" i="9"/>
  <c r="L3935" i="9"/>
  <c r="L3915" i="9"/>
  <c r="L3885" i="9"/>
  <c r="L979" i="9"/>
  <c r="L404" i="9"/>
  <c r="L597" i="9"/>
  <c r="L1369" i="9"/>
  <c r="L1368" i="9"/>
  <c r="L668" i="9"/>
  <c r="L4823" i="9"/>
  <c r="K880" i="9"/>
  <c r="L880" i="9" s="1"/>
  <c r="L1656" i="9"/>
  <c r="L2038" i="9"/>
  <c r="L1273" i="9"/>
  <c r="L1145" i="9"/>
  <c r="L1067" i="9"/>
  <c r="L1091" i="9"/>
  <c r="L1086" i="9"/>
  <c r="L543" i="9"/>
  <c r="L3201" i="9"/>
  <c r="L2635" i="9"/>
  <c r="L6792" i="9"/>
  <c r="L4200" i="9"/>
  <c r="L4923" i="9"/>
  <c r="L4975" i="9"/>
  <c r="L5772" i="9"/>
  <c r="L6222" i="9"/>
  <c r="L6515" i="9"/>
  <c r="L1767" i="9"/>
  <c r="L645" i="9"/>
  <c r="L929" i="9"/>
  <c r="L1043" i="9"/>
  <c r="L5203" i="9"/>
  <c r="L3895" i="9"/>
  <c r="L196" i="9"/>
  <c r="L1922" i="9"/>
  <c r="L1295" i="9"/>
  <c r="L2214" i="9"/>
  <c r="L76" i="9"/>
  <c r="L5706" i="9"/>
  <c r="L2293" i="9"/>
  <c r="L4648" i="9"/>
  <c r="L351" i="9"/>
  <c r="L350" i="9"/>
  <c r="L4591" i="9"/>
  <c r="L2011" i="9"/>
  <c r="L4522" i="9"/>
  <c r="L437" i="9"/>
  <c r="L1016" i="9"/>
  <c r="L339" i="9"/>
  <c r="L2397" i="9"/>
  <c r="L4490" i="9"/>
  <c r="K1045" i="9"/>
  <c r="L1045" i="9" s="1"/>
  <c r="L1786" i="9"/>
  <c r="L6513" i="9"/>
  <c r="L5844" i="9"/>
  <c r="L6389" i="9"/>
  <c r="L403" i="9"/>
  <c r="L34" i="9"/>
  <c r="L1042" i="9"/>
  <c r="L1260" i="9"/>
  <c r="L1041" i="9"/>
  <c r="L778" i="9"/>
  <c r="L6075" i="9"/>
  <c r="L1257" i="9"/>
  <c r="L431" i="9"/>
  <c r="L333" i="9"/>
  <c r="L2431" i="9"/>
  <c r="L305" i="9"/>
  <c r="L3156" i="9"/>
  <c r="L4616" i="9"/>
  <c r="L3894" i="9"/>
  <c r="L3900" i="9"/>
  <c r="L3931" i="9"/>
  <c r="L3927" i="9"/>
  <c r="L1034" i="9"/>
  <c r="L1033" i="9"/>
  <c r="L856" i="9"/>
  <c r="L429" i="9"/>
  <c r="L6512" i="9"/>
  <c r="L6218" i="9"/>
  <c r="L4444" i="9"/>
  <c r="L3354" i="9"/>
  <c r="L4215" i="9"/>
  <c r="L4713" i="9"/>
  <c r="L3968" i="9"/>
  <c r="L3970" i="9"/>
  <c r="L3890" i="9"/>
  <c r="L3896" i="9"/>
  <c r="L3926" i="9"/>
  <c r="L4668" i="9"/>
  <c r="L3025" i="9"/>
  <c r="L243" i="9"/>
  <c r="L989" i="9"/>
  <c r="L884" i="9"/>
  <c r="L6217" i="9"/>
  <c r="L242" i="9"/>
  <c r="L1176" i="9"/>
  <c r="L240" i="9"/>
  <c r="K2426" i="9"/>
  <c r="L2426" i="9" s="1"/>
  <c r="L219" i="9"/>
  <c r="L1175" i="9"/>
  <c r="L1040" i="9"/>
  <c r="L1270" i="9"/>
  <c r="L1039" i="9"/>
  <c r="L1038" i="9"/>
  <c r="L1415" i="9"/>
  <c r="L1037" i="9"/>
  <c r="L1269" i="9"/>
  <c r="L409" i="9"/>
  <c r="L414" i="9"/>
  <c r="L1238" i="9"/>
  <c r="L6511" i="9"/>
  <c r="L6510" i="9"/>
  <c r="L6509" i="9"/>
  <c r="L3954" i="9"/>
  <c r="L1911" i="9"/>
  <c r="L4625" i="9"/>
  <c r="L3819" i="9"/>
  <c r="L5939" i="9"/>
  <c r="L5367" i="9"/>
  <c r="L5750" i="9"/>
  <c r="L3577" i="9"/>
  <c r="L5455" i="9"/>
  <c r="L6628" i="9"/>
  <c r="L1719" i="9"/>
  <c r="L1609" i="9"/>
  <c r="L499" i="9"/>
  <c r="L721" i="9"/>
  <c r="L5833" i="9"/>
  <c r="L6186" i="9"/>
  <c r="L6185" i="9"/>
  <c r="L5452" i="9"/>
  <c r="L4971" i="9"/>
  <c r="L3409" i="9"/>
  <c r="L3669" i="9"/>
  <c r="L3455" i="9"/>
  <c r="L3053" i="9"/>
  <c r="L3112" i="9"/>
  <c r="L4066" i="9"/>
  <c r="L4049" i="9"/>
  <c r="L4615" i="9"/>
  <c r="L6441" i="9"/>
  <c r="L6440" i="9"/>
  <c r="L5466" i="9"/>
  <c r="L5355" i="9"/>
  <c r="L5014" i="9"/>
  <c r="L5494" i="9"/>
  <c r="L5894" i="9"/>
  <c r="L6651" i="9"/>
  <c r="L6654" i="9"/>
  <c r="L2285" i="9"/>
  <c r="L5893" i="9"/>
  <c r="L6215" i="9"/>
  <c r="L6045" i="9"/>
  <c r="L5877" i="9"/>
  <c r="L5895" i="9"/>
  <c r="L5972" i="9"/>
  <c r="L6508" i="9"/>
  <c r="L5892" i="9"/>
  <c r="L6507" i="9"/>
  <c r="L6506" i="9"/>
  <c r="L6214" i="9"/>
  <c r="L5645" i="9"/>
  <c r="L6196" i="9"/>
  <c r="L917" i="9"/>
  <c r="L51" i="9"/>
  <c r="L1903" i="9"/>
  <c r="L2563" i="9"/>
  <c r="L1475" i="9"/>
  <c r="L1878" i="9"/>
  <c r="L5950" i="9"/>
  <c r="L5534" i="9"/>
  <c r="L3997" i="9"/>
  <c r="L3818" i="9"/>
  <c r="L6505" i="9"/>
  <c r="L6213" i="9"/>
  <c r="L6504" i="9"/>
  <c r="L452" i="9"/>
  <c r="L2448" i="9"/>
  <c r="L3866" i="9"/>
  <c r="L5368" i="9"/>
  <c r="L602" i="9"/>
  <c r="L3063" i="9"/>
  <c r="L3929" i="9"/>
  <c r="L6372" i="9"/>
  <c r="L3899" i="9"/>
  <c r="L3904" i="9"/>
  <c r="L3676" i="9"/>
  <c r="L3911" i="9"/>
  <c r="L3881" i="9"/>
  <c r="L3981" i="9"/>
  <c r="L3924" i="9"/>
  <c r="L3934" i="9"/>
  <c r="L3977" i="9"/>
  <c r="L3632" i="9"/>
  <c r="L3893" i="9"/>
  <c r="L3908" i="9"/>
  <c r="L3916" i="9"/>
  <c r="L6147" i="9"/>
  <c r="K4536" i="9"/>
  <c r="L4536" i="9" s="1"/>
  <c r="L5653" i="9"/>
  <c r="L5945" i="9"/>
  <c r="L4870" i="9"/>
  <c r="L6482" i="9"/>
  <c r="L6659" i="9"/>
  <c r="L6631" i="9"/>
  <c r="L6673" i="9"/>
  <c r="L567" i="9"/>
  <c r="L2037" i="9"/>
  <c r="L2263" i="9"/>
  <c r="L5226" i="9"/>
  <c r="L5425" i="9"/>
  <c r="L578" i="9"/>
  <c r="L664" i="9"/>
  <c r="L1906" i="9"/>
  <c r="L4521" i="9"/>
  <c r="L274" i="9"/>
  <c r="L1742" i="9"/>
  <c r="L860" i="9"/>
  <c r="L2305" i="9"/>
  <c r="L327" i="9"/>
  <c r="L3246" i="9"/>
  <c r="L2126" i="9"/>
  <c r="L2446" i="9"/>
  <c r="L892" i="9"/>
  <c r="L1090" i="9"/>
  <c r="L837" i="9"/>
  <c r="L3111" i="9"/>
  <c r="L3110" i="9"/>
  <c r="L2715" i="9"/>
  <c r="L2714" i="9"/>
  <c r="L3109" i="9"/>
  <c r="L2873" i="9"/>
  <c r="L2872" i="9"/>
  <c r="L2871" i="9"/>
  <c r="L2610" i="9"/>
  <c r="L2739" i="9"/>
  <c r="L3675" i="9"/>
  <c r="L2978" i="9"/>
  <c r="L3198" i="9"/>
  <c r="L4985" i="9"/>
  <c r="L4508" i="9"/>
  <c r="L4138" i="9"/>
  <c r="L3892" i="9"/>
  <c r="L3761" i="9"/>
  <c r="L833" i="9"/>
  <c r="L6739" i="9"/>
  <c r="L811" i="9"/>
  <c r="L6749" i="9"/>
  <c r="L1968" i="9"/>
  <c r="L4676" i="9"/>
  <c r="L4166" i="9"/>
  <c r="L2325" i="9"/>
  <c r="L1667" i="9"/>
  <c r="L1142" i="9"/>
  <c r="L980" i="9"/>
  <c r="L2034" i="9"/>
  <c r="L1743" i="9"/>
  <c r="L569" i="9"/>
  <c r="L1744" i="9"/>
  <c r="L2429" i="9"/>
  <c r="L2931" i="9"/>
  <c r="L3295" i="9"/>
  <c r="L3374" i="9"/>
  <c r="L3406" i="9"/>
  <c r="L3421" i="9"/>
  <c r="L3420" i="9"/>
  <c r="L4168" i="9"/>
  <c r="L4552" i="9"/>
  <c r="L4817" i="9"/>
  <c r="L4731" i="9"/>
  <c r="L4746" i="9"/>
  <c r="L4886" i="9"/>
  <c r="L4987" i="9"/>
  <c r="L4905" i="9"/>
  <c r="L4804" i="9"/>
  <c r="L2783" i="9"/>
  <c r="L4980" i="9"/>
  <c r="L2933" i="9"/>
  <c r="L4584" i="9"/>
  <c r="L5011" i="9"/>
  <c r="L5188" i="9"/>
  <c r="L5523" i="9"/>
  <c r="L4716" i="9"/>
  <c r="L2417" i="9"/>
  <c r="L1666" i="9"/>
  <c r="L1669" i="9"/>
  <c r="L4326" i="9"/>
  <c r="L3834" i="9"/>
  <c r="L2473" i="9"/>
  <c r="L2228" i="9"/>
  <c r="L29" i="9"/>
  <c r="L923" i="9"/>
  <c r="L2094" i="9"/>
  <c r="L1180" i="9"/>
  <c r="L1129" i="9"/>
  <c r="L115" i="9"/>
  <c r="L6017" i="9"/>
  <c r="L1460" i="9"/>
  <c r="L1522" i="9"/>
  <c r="L5539" i="9"/>
  <c r="L1217" i="9"/>
  <c r="L547" i="9"/>
  <c r="L2905" i="9"/>
  <c r="L2894" i="9"/>
  <c r="L5049" i="9"/>
  <c r="L5045" i="9"/>
  <c r="L6164" i="9"/>
  <c r="L5622" i="9"/>
  <c r="L6074" i="9"/>
  <c r="L5040" i="9"/>
  <c r="L4534" i="9"/>
  <c r="L4610" i="9"/>
  <c r="L1004" i="9"/>
  <c r="L704" i="9"/>
  <c r="L746" i="9"/>
  <c r="L836" i="9"/>
  <c r="L834" i="9"/>
  <c r="L847" i="9"/>
  <c r="L823" i="9"/>
  <c r="L3021" i="9"/>
  <c r="L3108" i="9"/>
  <c r="L3405" i="9"/>
  <c r="L3408" i="9"/>
  <c r="L3419" i="9"/>
  <c r="L3400" i="9"/>
  <c r="L4048" i="9"/>
  <c r="L2805" i="9"/>
  <c r="L10" i="9"/>
  <c r="L9" i="9"/>
  <c r="L152" i="9"/>
  <c r="L1647" i="9"/>
  <c r="L89" i="9"/>
  <c r="L2516" i="9"/>
  <c r="L1085" i="9"/>
  <c r="L1084" i="9"/>
  <c r="L1083" i="9"/>
  <c r="L1082" i="9"/>
  <c r="L1081" i="9"/>
  <c r="L1080" i="9"/>
  <c r="L1079" i="9"/>
  <c r="L1078" i="9"/>
  <c r="L179" i="9"/>
  <c r="L617" i="9"/>
  <c r="L3107" i="9"/>
  <c r="L3052" i="9"/>
  <c r="L3020" i="9"/>
  <c r="L3019" i="9"/>
  <c r="L3018" i="9"/>
  <c r="L4047" i="9"/>
  <c r="L3106" i="9"/>
  <c r="L4046" i="9"/>
  <c r="L3105" i="9"/>
  <c r="L5657" i="9"/>
  <c r="L6083" i="9"/>
  <c r="L3104" i="9"/>
  <c r="L4042" i="9"/>
  <c r="L3103" i="9"/>
  <c r="L4009" i="9"/>
  <c r="L2713" i="9"/>
  <c r="L4065" i="9"/>
  <c r="L3293" i="9"/>
  <c r="L4064" i="9"/>
  <c r="L4063" i="9"/>
  <c r="L3292" i="9"/>
  <c r="L3102" i="9"/>
  <c r="L2959" i="9"/>
  <c r="L3216" i="9"/>
  <c r="L3064" i="9"/>
  <c r="L2259" i="9"/>
  <c r="L4105" i="9"/>
  <c r="L4141" i="9"/>
  <c r="L4152" i="9"/>
  <c r="L5291" i="9"/>
  <c r="L5290" i="9"/>
  <c r="L4164" i="9"/>
  <c r="L4359" i="9"/>
  <c r="L4161" i="9"/>
  <c r="L4100" i="9"/>
  <c r="L2273" i="9"/>
  <c r="L4832" i="9"/>
  <c r="L966" i="9"/>
  <c r="L924" i="9"/>
  <c r="L5140" i="9"/>
  <c r="L4888" i="9"/>
  <c r="L2454" i="9"/>
  <c r="L1624" i="9"/>
  <c r="L354" i="9"/>
  <c r="L2656" i="9"/>
  <c r="L3024" i="9"/>
  <c r="L5481" i="9"/>
  <c r="L4214" i="9"/>
  <c r="L2660" i="9"/>
  <c r="L397" i="9"/>
  <c r="L2108" i="9"/>
  <c r="L859" i="9"/>
  <c r="L1516" i="9"/>
  <c r="L523" i="9"/>
  <c r="L1534" i="9"/>
  <c r="L1136" i="9"/>
  <c r="L1159" i="9"/>
  <c r="L1506" i="9"/>
  <c r="L5430" i="9"/>
  <c r="L2388" i="9"/>
  <c r="L318" i="9"/>
  <c r="L864" i="9"/>
  <c r="L5426" i="9"/>
  <c r="L4157" i="9"/>
  <c r="L4136" i="9"/>
  <c r="L695" i="9"/>
  <c r="L6228" i="9"/>
  <c r="L1668" i="9"/>
  <c r="L4126" i="9"/>
  <c r="L4142" i="9"/>
  <c r="L4163" i="9"/>
  <c r="L4122" i="9"/>
  <c r="L4091" i="9"/>
  <c r="L5084" i="9"/>
  <c r="L5044" i="9"/>
  <c r="L5418" i="9"/>
  <c r="L5570" i="9"/>
  <c r="L2361" i="9"/>
  <c r="L4540" i="9"/>
  <c r="L1077" i="9"/>
  <c r="L1076" i="9"/>
  <c r="L1075" i="9"/>
  <c r="L643" i="9"/>
  <c r="L1254" i="9"/>
  <c r="L2949" i="9"/>
  <c r="L3101" i="9"/>
  <c r="L2667" i="9"/>
  <c r="L4045" i="9"/>
  <c r="L3100" i="9"/>
  <c r="L3592" i="9"/>
  <c r="L3099" i="9"/>
  <c r="L1632" i="9"/>
  <c r="L1133" i="9"/>
  <c r="L672" i="9"/>
  <c r="L529" i="9"/>
  <c r="L677" i="9"/>
  <c r="L1294" i="9"/>
  <c r="L4558" i="9"/>
  <c r="L4117" i="9"/>
  <c r="L4758" i="9"/>
  <c r="L4082" i="9"/>
  <c r="L4140" i="9"/>
  <c r="L6660" i="9"/>
  <c r="L6694" i="9"/>
  <c r="L6104" i="9"/>
  <c r="L1645" i="9"/>
  <c r="L2655" i="9"/>
  <c r="L3689" i="9"/>
  <c r="L6712" i="9"/>
  <c r="L1329" i="9"/>
  <c r="L6175" i="9"/>
  <c r="L6534" i="9"/>
  <c r="L4595" i="9"/>
  <c r="L5755" i="9"/>
  <c r="L5565" i="9"/>
  <c r="L4644" i="9"/>
  <c r="L6735" i="9"/>
  <c r="L6734" i="9"/>
  <c r="L5791" i="9"/>
  <c r="L6371" i="9"/>
  <c r="L1307" i="9"/>
  <c r="L2472" i="9"/>
  <c r="L2106" i="9"/>
  <c r="L1008" i="9"/>
  <c r="L4371" i="9"/>
  <c r="L5737" i="9"/>
  <c r="L2852" i="9"/>
  <c r="L3814" i="9"/>
  <c r="L5365" i="9"/>
  <c r="L5832" i="9"/>
  <c r="L4007" i="9"/>
  <c r="L3603" i="9"/>
  <c r="L4455" i="9"/>
  <c r="L5111" i="9"/>
  <c r="L5585" i="9"/>
  <c r="L4556" i="9"/>
  <c r="L5527" i="9"/>
  <c r="L4683" i="9"/>
  <c r="L5663" i="9"/>
  <c r="L2036" i="9"/>
  <c r="L2391" i="9"/>
  <c r="L1477" i="9"/>
  <c r="L1387" i="9"/>
  <c r="L1639" i="9"/>
  <c r="L1214" i="9"/>
  <c r="L785" i="9"/>
  <c r="L925" i="9"/>
  <c r="L3863" i="9"/>
  <c r="L968" i="9"/>
  <c r="L2891" i="9"/>
  <c r="L4594" i="9"/>
  <c r="L1444" i="9"/>
  <c r="L381" i="9"/>
  <c r="L1132" i="9"/>
  <c r="L1399" i="9"/>
  <c r="L1509" i="9"/>
  <c r="L1203" i="9"/>
  <c r="L4550" i="9"/>
  <c r="L5549" i="9"/>
  <c r="L5558" i="9"/>
  <c r="L716" i="9"/>
  <c r="L6132" i="9"/>
  <c r="L3062" i="9"/>
  <c r="L1268" i="9"/>
  <c r="L5393" i="9"/>
  <c r="K1005" i="9"/>
  <c r="L1005" i="9" s="1"/>
  <c r="L174" i="9"/>
  <c r="L1404" i="9"/>
  <c r="L60" i="9"/>
  <c r="L2506" i="9"/>
  <c r="L5716" i="9"/>
  <c r="L5328" i="9"/>
  <c r="L5329" i="9"/>
  <c r="L2253" i="9"/>
  <c r="L4149" i="9"/>
  <c r="L4089" i="9"/>
  <c r="L4123" i="9"/>
  <c r="L4099" i="9"/>
  <c r="L4131" i="9"/>
  <c r="L4251" i="9"/>
  <c r="L2048" i="9"/>
  <c r="L1899" i="9"/>
  <c r="L629" i="9"/>
  <c r="L6521" i="9"/>
  <c r="L2600" i="9"/>
  <c r="L23" i="9"/>
  <c r="L329" i="9"/>
  <c r="L1225" i="9"/>
  <c r="L6439" i="9"/>
  <c r="L6520" i="9"/>
  <c r="L5925" i="9"/>
  <c r="L5924" i="9"/>
  <c r="L6225" i="9"/>
  <c r="L453" i="9"/>
  <c r="L1157" i="9"/>
  <c r="L3134" i="9"/>
  <c r="L2290" i="9"/>
  <c r="L4661" i="9"/>
  <c r="L1727" i="9"/>
  <c r="L797" i="9"/>
  <c r="L471" i="9"/>
  <c r="L509" i="9"/>
  <c r="L396" i="9"/>
  <c r="L270" i="9"/>
  <c r="L252" i="9"/>
  <c r="L6750" i="9"/>
  <c r="L5544" i="9"/>
  <c r="L6364" i="9"/>
  <c r="L382" i="9"/>
  <c r="L388" i="9"/>
  <c r="L521" i="9"/>
  <c r="L402" i="9"/>
  <c r="L253" i="9"/>
  <c r="L479" i="9"/>
  <c r="L1751" i="9"/>
  <c r="L484" i="9"/>
  <c r="L208" i="9"/>
  <c r="L1074" i="9"/>
  <c r="L1073" i="9"/>
  <c r="L1072" i="9"/>
  <c r="L32" i="9"/>
  <c r="L6604" i="9"/>
  <c r="L6519" i="9"/>
  <c r="L3832" i="9"/>
  <c r="L6785" i="9"/>
  <c r="L1695" i="9"/>
  <c r="L5718" i="9"/>
  <c r="L1676" i="9"/>
  <c r="L3785" i="9"/>
  <c r="L4520" i="9"/>
  <c r="L6060" i="9"/>
  <c r="L1071" i="9"/>
  <c r="L4833" i="9"/>
  <c r="L3222" i="9"/>
  <c r="L5005" i="9"/>
  <c r="L3862" i="9"/>
  <c r="L4104" i="9"/>
  <c r="L2937" i="9"/>
  <c r="L4213" i="9"/>
  <c r="L676" i="9"/>
  <c r="L4167" i="9"/>
  <c r="L4927" i="9"/>
  <c r="L4505" i="9"/>
  <c r="L6092" i="9"/>
  <c r="L4495" i="9"/>
  <c r="L1829" i="9"/>
  <c r="L1443" i="9"/>
  <c r="L1442" i="9"/>
  <c r="L694" i="9"/>
  <c r="L5687" i="9"/>
  <c r="L5587" i="9"/>
  <c r="L4146" i="9"/>
  <c r="L4109" i="9"/>
  <c r="L4079" i="9"/>
  <c r="L4135" i="9"/>
  <c r="L4102" i="9"/>
  <c r="L4112" i="9"/>
  <c r="L4115" i="9"/>
  <c r="L4173" i="9"/>
  <c r="L1377" i="9"/>
  <c r="L5834" i="9"/>
  <c r="L6518" i="9"/>
  <c r="L4657" i="9"/>
  <c r="L1937" i="9"/>
  <c r="L1528" i="9"/>
  <c r="L2128" i="9"/>
  <c r="L2643" i="9"/>
  <c r="L5187" i="9"/>
  <c r="L2248" i="9"/>
  <c r="L3626" i="9"/>
  <c r="L3048" i="9"/>
  <c r="L2496" i="9"/>
  <c r="L1116" i="9"/>
  <c r="L363" i="9"/>
  <c r="L1634" i="9"/>
  <c r="L2384" i="9"/>
  <c r="L992" i="9"/>
  <c r="L1620" i="9"/>
  <c r="L1617" i="9"/>
  <c r="L3620" i="9"/>
  <c r="L5543" i="9"/>
  <c r="L1692" i="9"/>
  <c r="L6618" i="9"/>
  <c r="L5016" i="9"/>
  <c r="L4692" i="9"/>
  <c r="L5289" i="9"/>
  <c r="L4172" i="9"/>
  <c r="L6429" i="9"/>
  <c r="L2221" i="9"/>
  <c r="L4160" i="9"/>
  <c r="L22" i="9"/>
  <c r="L1504" i="9"/>
  <c r="L93" i="9"/>
  <c r="L817" i="9"/>
  <c r="L6221" i="9"/>
  <c r="L6220" i="9"/>
  <c r="L5682" i="9"/>
  <c r="L6683" i="9"/>
  <c r="L2073" i="9"/>
  <c r="L816" i="9"/>
  <c r="L1559" i="9"/>
  <c r="L4139" i="9"/>
  <c r="L4103" i="9"/>
  <c r="L3456" i="9"/>
  <c r="L2754" i="9"/>
  <c r="L2249" i="9"/>
  <c r="L1297" i="9"/>
  <c r="L815" i="9"/>
  <c r="L357" i="9"/>
  <c r="L168" i="9"/>
  <c r="L4193" i="9"/>
  <c r="L1832" i="9"/>
  <c r="L4057" i="9"/>
  <c r="L1636" i="9"/>
  <c r="L2620" i="9"/>
  <c r="L1854" i="9"/>
  <c r="L6765" i="9"/>
  <c r="L803" i="9"/>
  <c r="L6733" i="9"/>
  <c r="L713" i="9"/>
  <c r="L3199" i="9"/>
  <c r="L1484" i="9"/>
  <c r="L2833" i="9"/>
  <c r="L1223" i="9"/>
  <c r="L4763" i="9"/>
  <c r="L5639" i="9"/>
  <c r="L4991" i="9"/>
  <c r="L6174" i="9"/>
  <c r="L6146" i="9"/>
  <c r="L5975" i="9"/>
  <c r="L6514" i="9"/>
  <c r="L4489" i="9"/>
  <c r="L3867" i="9"/>
  <c r="L4053" i="9"/>
  <c r="L4635" i="9"/>
  <c r="L4539" i="9"/>
  <c r="L4881" i="9"/>
  <c r="L4869" i="9"/>
  <c r="L4667" i="9"/>
  <c r="L4784" i="9"/>
  <c r="L4843" i="9"/>
  <c r="L4143" i="9"/>
  <c r="L4590" i="9"/>
  <c r="L4775" i="9"/>
  <c r="L6111" i="9"/>
  <c r="L5700" i="9"/>
  <c r="L3678" i="9"/>
  <c r="L3253" i="9"/>
  <c r="L3152" i="9"/>
  <c r="L2766" i="9"/>
  <c r="L2447" i="9"/>
  <c r="L2396" i="9"/>
  <c r="L2383" i="9"/>
  <c r="L1956" i="9"/>
  <c r="L2382" i="9"/>
  <c r="L1856" i="9"/>
  <c r="L2381" i="9"/>
  <c r="L6110" i="9"/>
  <c r="L6219" i="9"/>
  <c r="L6710" i="9"/>
  <c r="L6059" i="9"/>
  <c r="L5459" i="9"/>
  <c r="L4811" i="9"/>
  <c r="L4008" i="9"/>
  <c r="L4941" i="9"/>
  <c r="L4958" i="9"/>
  <c r="L2053" i="9"/>
  <c r="L2241" i="9"/>
  <c r="L5186" i="9"/>
  <c r="L601" i="9"/>
  <c r="L6770" i="9"/>
  <c r="L502" i="9"/>
  <c r="K685" i="9"/>
  <c r="L685" i="9" s="1"/>
  <c r="L4426" i="9"/>
  <c r="L2415" i="9"/>
  <c r="L3147" i="9"/>
  <c r="L2373" i="9"/>
  <c r="L2487" i="9"/>
  <c r="L4691" i="9"/>
  <c r="L2316" i="9"/>
  <c r="L3876" i="9"/>
  <c r="L4120" i="9"/>
  <c r="L4098" i="9"/>
  <c r="L4203" i="9"/>
  <c r="L4429" i="9"/>
  <c r="L2050" i="9"/>
  <c r="L6766" i="9"/>
  <c r="L6748" i="9"/>
  <c r="L3165" i="9"/>
  <c r="L5129" i="9"/>
  <c r="L4660" i="9"/>
  <c r="L3368" i="9"/>
  <c r="L3056" i="9"/>
  <c r="L3168" i="9"/>
  <c r="L2295" i="9"/>
  <c r="L2423" i="9"/>
  <c r="L4056" i="9"/>
  <c r="L5293" i="9"/>
  <c r="L5292" i="9"/>
  <c r="L1474" i="9"/>
  <c r="L91" i="9"/>
  <c r="L72" i="9"/>
  <c r="L19" i="9"/>
  <c r="L13" i="9"/>
  <c r="L5746" i="9"/>
  <c r="L2380" i="9"/>
  <c r="L2333" i="9"/>
  <c r="L2245" i="9"/>
  <c r="L2205" i="9"/>
  <c r="L1771" i="9"/>
  <c r="L1607" i="9"/>
  <c r="L1434" i="9"/>
  <c r="L1143" i="9"/>
  <c r="L914" i="9"/>
  <c r="L913" i="9"/>
  <c r="L912" i="9"/>
  <c r="L405" i="9"/>
  <c r="L696" i="9"/>
  <c r="L489" i="9"/>
  <c r="L391" i="9"/>
  <c r="L390" i="9"/>
  <c r="L334" i="9"/>
  <c r="L255" i="9"/>
  <c r="L3061" i="9"/>
  <c r="K1451" i="9"/>
  <c r="L1451" i="9" s="1"/>
  <c r="L1714" i="9"/>
  <c r="L6134" i="9"/>
  <c r="L6090" i="9"/>
  <c r="L6582" i="9"/>
  <c r="L5345" i="9"/>
  <c r="L5414" i="9"/>
  <c r="L5615" i="9"/>
  <c r="L5614" i="9"/>
  <c r="L5087" i="9"/>
  <c r="L2980" i="9"/>
  <c r="L2579" i="9"/>
  <c r="L5413" i="9"/>
  <c r="L5412" i="9"/>
  <c r="L5401" i="9"/>
  <c r="L2815" i="9"/>
  <c r="L6341" i="9"/>
  <c r="L2019" i="9"/>
  <c r="L2651" i="9"/>
  <c r="L3308" i="9"/>
  <c r="L4583" i="9"/>
  <c r="L4728" i="9"/>
  <c r="L1867" i="9"/>
  <c r="L932" i="9"/>
  <c r="L4856" i="9"/>
  <c r="L4437" i="9"/>
  <c r="L3373" i="9"/>
  <c r="L1543" i="9"/>
  <c r="L2025" i="9"/>
  <c r="L2319" i="9"/>
  <c r="L2009" i="9"/>
  <c r="L2289" i="9"/>
  <c r="L1318" i="9"/>
  <c r="L1382" i="9"/>
  <c r="L6154" i="9"/>
  <c r="L5928" i="9"/>
  <c r="L5927" i="9"/>
  <c r="L5654" i="9"/>
  <c r="L3629" i="9"/>
  <c r="L2318" i="9"/>
  <c r="L5526" i="9"/>
  <c r="L6764" i="9"/>
  <c r="L525" i="9"/>
  <c r="L6665" i="9"/>
  <c r="L4194" i="9"/>
  <c r="L879" i="9"/>
  <c r="L4225" i="9"/>
  <c r="L5000" i="9"/>
  <c r="L328" i="9"/>
  <c r="L42" i="9"/>
  <c r="L2599" i="9"/>
  <c r="L2422" i="9"/>
  <c r="L4604" i="9"/>
  <c r="L2515" i="9"/>
  <c r="L3098" i="9"/>
  <c r="L3017" i="9"/>
  <c r="L4134" i="9"/>
  <c r="L4081" i="9"/>
  <c r="L4110" i="9"/>
  <c r="L4144" i="9"/>
  <c r="L4097" i="9"/>
  <c r="L4078" i="9"/>
  <c r="L323" i="9"/>
  <c r="L3016" i="9"/>
  <c r="L2885" i="9"/>
  <c r="L2129" i="9"/>
  <c r="L4162" i="9"/>
  <c r="L3097" i="9"/>
  <c r="L3096" i="9"/>
  <c r="L2958" i="9"/>
  <c r="L3015" i="9"/>
  <c r="L3051" i="9"/>
  <c r="L2977" i="9"/>
  <c r="L3095" i="9"/>
  <c r="L4062" i="9"/>
  <c r="L3291" i="9"/>
  <c r="L3290" i="9"/>
  <c r="L3094" i="9"/>
  <c r="L2876" i="9"/>
  <c r="L964" i="9"/>
  <c r="L1340" i="9"/>
  <c r="L926" i="9"/>
  <c r="L2007" i="9"/>
  <c r="L1575" i="9"/>
  <c r="L2362" i="9"/>
  <c r="L2439" i="9"/>
  <c r="L2351" i="9"/>
  <c r="L2182" i="9"/>
  <c r="L3181" i="9"/>
  <c r="L2957" i="9"/>
  <c r="L2772" i="9"/>
  <c r="L2685" i="9"/>
  <c r="L3014" i="9"/>
  <c r="L3013" i="9"/>
  <c r="L3012" i="9"/>
  <c r="L3976" i="9"/>
  <c r="L3011" i="9"/>
  <c r="L2956" i="9"/>
  <c r="L3452" i="9"/>
  <c r="L3093" i="9"/>
  <c r="L3092" i="9"/>
  <c r="L3091" i="9"/>
  <c r="L3700" i="9"/>
  <c r="L2926" i="9"/>
  <c r="L3010" i="9"/>
  <c r="L1602" i="9"/>
  <c r="L3312" i="9"/>
  <c r="L3362" i="9"/>
  <c r="L3360" i="9"/>
  <c r="L3355" i="9"/>
  <c r="L4951" i="9"/>
  <c r="L6202" i="9"/>
  <c r="L5022" i="9"/>
  <c r="L2734" i="9"/>
  <c r="L2272" i="9"/>
  <c r="L1370" i="9"/>
  <c r="L2837" i="9"/>
  <c r="L1886" i="9"/>
  <c r="L1390" i="9"/>
  <c r="L5305" i="9"/>
  <c r="L5110" i="9"/>
  <c r="L5138" i="9"/>
  <c r="L5098" i="9"/>
  <c r="L4762" i="9"/>
  <c r="L4707" i="9"/>
  <c r="L4647" i="9"/>
  <c r="L4630" i="9"/>
  <c r="L3596" i="9"/>
  <c r="L3971" i="9"/>
  <c r="L3856" i="9"/>
  <c r="L3844" i="9"/>
  <c r="L3370" i="9"/>
  <c r="L3161" i="9"/>
  <c r="L2967" i="9"/>
  <c r="L2859" i="9"/>
  <c r="L2851" i="9"/>
  <c r="L2789" i="9"/>
  <c r="L2722" i="9"/>
  <c r="L2886" i="9"/>
  <c r="L2848" i="9"/>
  <c r="L2845" i="9"/>
  <c r="L2832" i="9"/>
  <c r="L5926" i="9"/>
  <c r="L2826" i="9"/>
  <c r="L2808" i="9"/>
  <c r="L2471" i="9"/>
  <c r="L2470" i="9"/>
  <c r="L2469" i="9"/>
  <c r="L2704" i="9"/>
  <c r="L2618" i="9"/>
  <c r="L2376" i="9"/>
  <c r="L2572" i="9"/>
  <c r="L2468" i="9"/>
  <c r="L2393" i="9"/>
  <c r="L2170" i="9"/>
  <c r="L2283" i="9"/>
  <c r="L2264" i="9"/>
  <c r="L2243" i="9"/>
  <c r="L2119" i="9"/>
  <c r="L2027" i="9"/>
  <c r="L1816" i="9"/>
  <c r="L1988" i="9"/>
  <c r="L1986" i="9"/>
  <c r="L1754" i="9"/>
  <c r="L1914" i="9"/>
  <c r="L1815" i="9"/>
  <c r="L1817" i="9"/>
  <c r="L1778" i="9"/>
  <c r="L1570" i="9"/>
  <c r="L1256" i="9"/>
  <c r="L2673" i="9"/>
  <c r="L4519" i="9"/>
  <c r="L4165" i="9"/>
  <c r="L4132" i="9"/>
  <c r="L5288" i="9"/>
  <c r="L4158" i="9"/>
  <c r="L4154" i="9"/>
  <c r="L4153" i="9"/>
  <c r="L4116" i="9"/>
  <c r="L1365" i="9"/>
  <c r="L1093" i="9"/>
  <c r="L1283" i="9"/>
  <c r="L1182" i="9"/>
  <c r="L1131" i="9"/>
  <c r="L807" i="9"/>
  <c r="L770" i="9"/>
  <c r="L751" i="9"/>
  <c r="L707" i="9"/>
  <c r="L985" i="9"/>
  <c r="L951" i="9"/>
  <c r="L911" i="9"/>
  <c r="L910" i="9"/>
  <c r="L909" i="9"/>
  <c r="L574" i="9"/>
  <c r="L769" i="9"/>
  <c r="L768" i="9"/>
  <c r="L737" i="9"/>
  <c r="L492" i="9"/>
  <c r="L706" i="9"/>
  <c r="L587" i="9"/>
  <c r="L503" i="9"/>
  <c r="L4428" i="9"/>
  <c r="L4108" i="9"/>
  <c r="L4137" i="9"/>
  <c r="L4124" i="9"/>
  <c r="L4145" i="9"/>
  <c r="L5287" i="9"/>
  <c r="L3364" i="9"/>
  <c r="L5286" i="9"/>
  <c r="L5285" i="9"/>
  <c r="L5284" i="9"/>
  <c r="L4151" i="9"/>
  <c r="L4127" i="9"/>
  <c r="L4150" i="9"/>
  <c r="L4292" i="9"/>
  <c r="L4191" i="9"/>
  <c r="L4156" i="9"/>
  <c r="L4184" i="9"/>
  <c r="L4106" i="9"/>
  <c r="L1237" i="9"/>
  <c r="L1231" i="9"/>
  <c r="L1230" i="9"/>
  <c r="L406" i="9"/>
  <c r="L236" i="9"/>
  <c r="L1096" i="9"/>
  <c r="L739" i="9"/>
  <c r="L908" i="9"/>
  <c r="L948" i="9"/>
  <c r="L1181" i="9"/>
  <c r="L325" i="9"/>
  <c r="L1064" i="9"/>
  <c r="L5668" i="9"/>
  <c r="L6058" i="9"/>
  <c r="L6685" i="9"/>
  <c r="L6706" i="9"/>
  <c r="L6687" i="9"/>
  <c r="L5283" i="9"/>
  <c r="L4551" i="9"/>
  <c r="L5606" i="9"/>
  <c r="L2137" i="9"/>
  <c r="L1661" i="9"/>
  <c r="L1599" i="9"/>
  <c r="L5456" i="9"/>
  <c r="L1489" i="9"/>
  <c r="L1251" i="9"/>
  <c r="L2769" i="9"/>
  <c r="L2411" i="9"/>
  <c r="L1450" i="9"/>
  <c r="L1215" i="9"/>
  <c r="L1416" i="9"/>
  <c r="L4899" i="9"/>
  <c r="L5298" i="9"/>
  <c r="L5065" i="9"/>
  <c r="L1726" i="9"/>
  <c r="L5297" i="9"/>
  <c r="L6098" i="9"/>
  <c r="L218" i="9"/>
  <c r="L4176" i="9"/>
  <c r="L4175" i="9"/>
  <c r="L342" i="9"/>
  <c r="L6105" i="9"/>
  <c r="L4070" i="9"/>
  <c r="L5431" i="9"/>
  <c r="L1953" i="9"/>
  <c r="L4111" i="9"/>
  <c r="L2535" i="9"/>
  <c r="L715" i="9"/>
  <c r="L2753" i="9"/>
  <c r="L3175" i="9"/>
  <c r="L5665" i="9"/>
  <c r="L5541" i="9"/>
  <c r="L5183" i="9"/>
  <c r="L4114" i="9"/>
  <c r="L4130" i="9"/>
  <c r="L4148" i="9"/>
  <c r="L4080" i="9"/>
  <c r="L4171" i="9"/>
  <c r="L4341" i="9"/>
  <c r="L4436" i="9"/>
  <c r="L4382" i="9"/>
  <c r="L4259" i="9"/>
  <c r="L5649" i="9"/>
  <c r="L5574" i="9"/>
  <c r="L5123" i="9"/>
  <c r="L6776" i="9"/>
  <c r="L6752" i="9"/>
  <c r="L6743" i="9"/>
  <c r="L6772" i="9"/>
  <c r="L6755" i="9"/>
  <c r="L6740" i="9"/>
  <c r="L6720" i="9"/>
  <c r="L2437" i="9"/>
  <c r="L6011" i="9"/>
  <c r="L2923" i="9"/>
  <c r="L326" i="9"/>
  <c r="L74" i="9"/>
  <c r="L531" i="9"/>
  <c r="L1284" i="9"/>
  <c r="L1441" i="9"/>
  <c r="L2816" i="9"/>
  <c r="L4694" i="9"/>
  <c r="L5499" i="9"/>
  <c r="L2672" i="9"/>
  <c r="L2671" i="9"/>
  <c r="L5883" i="9"/>
  <c r="L6115" i="9"/>
  <c r="L6498" i="9"/>
  <c r="L6470" i="9"/>
  <c r="L4061" i="9"/>
  <c r="L3699" i="9"/>
  <c r="L3009" i="9"/>
  <c r="L3090" i="9"/>
  <c r="L2738" i="9"/>
  <c r="L2664" i="9"/>
  <c r="L3089" i="9"/>
  <c r="L6497" i="9"/>
  <c r="L6729" i="9"/>
  <c r="L6469" i="9"/>
  <c r="L2654" i="9"/>
  <c r="L3008" i="9"/>
  <c r="L2642" i="9"/>
  <c r="L2663" i="9"/>
  <c r="L4060" i="9"/>
  <c r="L5767" i="9"/>
  <c r="L1590" i="9"/>
  <c r="L5766" i="9"/>
  <c r="L5765" i="9"/>
  <c r="L6050" i="9"/>
  <c r="L5779" i="9"/>
  <c r="L5802" i="9"/>
  <c r="L5778" i="9"/>
  <c r="L5801" i="9"/>
  <c r="L2083" i="9"/>
  <c r="L6173" i="9"/>
  <c r="L2405" i="9"/>
  <c r="L1761" i="9"/>
  <c r="L1350" i="9"/>
  <c r="L960" i="9"/>
  <c r="L826" i="9"/>
  <c r="L4956" i="9"/>
  <c r="L4518" i="9"/>
  <c r="L4664" i="9"/>
  <c r="L1862" i="9"/>
  <c r="L3141" i="9"/>
  <c r="L269" i="9"/>
  <c r="L5101" i="9"/>
  <c r="L3668" i="9"/>
  <c r="L3349" i="9"/>
  <c r="L3144" i="9"/>
  <c r="L3667" i="9"/>
  <c r="L3150" i="9"/>
  <c r="L2737" i="9"/>
  <c r="L3050" i="9"/>
  <c r="L4044" i="9"/>
  <c r="L3088" i="9"/>
  <c r="L2588" i="9"/>
  <c r="L3826" i="9"/>
  <c r="L2712" i="9"/>
  <c r="L3698" i="9"/>
  <c r="L2955" i="9"/>
  <c r="L2954" i="9"/>
  <c r="L2966" i="9"/>
  <c r="L2925" i="9"/>
  <c r="L3087" i="9"/>
  <c r="L2695" i="9"/>
  <c r="L6641" i="9"/>
  <c r="L6053" i="9"/>
  <c r="L6603" i="9"/>
  <c r="L4075" i="9"/>
  <c r="L3289" i="9"/>
  <c r="L3086" i="9"/>
  <c r="L2743" i="9"/>
  <c r="L2745" i="9"/>
  <c r="L2771" i="9"/>
  <c r="L3007" i="9"/>
  <c r="L3006" i="9"/>
  <c r="L3005" i="9"/>
  <c r="L3004" i="9"/>
  <c r="L3003" i="9"/>
  <c r="L3002" i="9"/>
  <c r="L3001" i="9"/>
  <c r="L3000" i="9"/>
  <c r="L2999" i="9"/>
  <c r="L2998" i="9"/>
  <c r="L2231" i="9"/>
  <c r="L2744" i="9"/>
  <c r="L3451" i="9"/>
  <c r="L2976" i="9"/>
  <c r="L3347" i="9"/>
  <c r="L2975" i="9"/>
  <c r="L3350" i="9"/>
  <c r="L3627" i="9"/>
  <c r="L3418" i="9"/>
  <c r="L2016" i="9"/>
  <c r="L4544" i="9"/>
  <c r="L2634" i="9"/>
  <c r="L2614" i="9"/>
  <c r="L3060" i="9"/>
  <c r="L138" i="9"/>
  <c r="L5699" i="9"/>
  <c r="L5333" i="9"/>
  <c r="L4828" i="9"/>
  <c r="L4813" i="9"/>
  <c r="L4231" i="9"/>
  <c r="L2220" i="9"/>
  <c r="L1951" i="9"/>
  <c r="L1499" i="9"/>
  <c r="L1487" i="9"/>
  <c r="L1115" i="9"/>
  <c r="L4842" i="9"/>
  <c r="L1255" i="9"/>
  <c r="L1148" i="9"/>
  <c r="L1147" i="9"/>
  <c r="L729" i="9"/>
  <c r="L542" i="9"/>
  <c r="L5561" i="9"/>
  <c r="L3985" i="9"/>
  <c r="L3861" i="9"/>
  <c r="L2014" i="9"/>
  <c r="L2159" i="9"/>
  <c r="L2158" i="9"/>
  <c r="L6608" i="9"/>
  <c r="L3085" i="9"/>
  <c r="L3084" i="9"/>
  <c r="L3083" i="9"/>
  <c r="L3825" i="9"/>
  <c r="L3824" i="9"/>
  <c r="L2953" i="9"/>
  <c r="L2736" i="9"/>
  <c r="L2997" i="9"/>
  <c r="L3082" i="9"/>
  <c r="L2948" i="9"/>
  <c r="L3081" i="9"/>
  <c r="L3905" i="9"/>
  <c r="L5744" i="9"/>
  <c r="L5974" i="9"/>
  <c r="L4016" i="9"/>
  <c r="L4212" i="9"/>
  <c r="L1151" i="9"/>
  <c r="L1250" i="9"/>
  <c r="L2456" i="9"/>
  <c r="L1512" i="9"/>
  <c r="L209" i="9"/>
  <c r="L117" i="9"/>
  <c r="L5532" i="9"/>
  <c r="L5096" i="9"/>
  <c r="L5095" i="9"/>
  <c r="L4012" i="9"/>
  <c r="L4507" i="9"/>
  <c r="L4232" i="9"/>
  <c r="L4324" i="9"/>
  <c r="L4303" i="9"/>
  <c r="L5177" i="9"/>
  <c r="L4439" i="9"/>
  <c r="L4295" i="9"/>
  <c r="L4419" i="9"/>
  <c r="L4350" i="9"/>
  <c r="L4290" i="9"/>
  <c r="L4287" i="9"/>
  <c r="L4400" i="9"/>
  <c r="L4369" i="9"/>
  <c r="L4381" i="9"/>
  <c r="L4240" i="9"/>
  <c r="L4452" i="9"/>
  <c r="L4249" i="9"/>
  <c r="L4334" i="9"/>
  <c r="L6715" i="9"/>
  <c r="L4420" i="9"/>
  <c r="L4256" i="9"/>
  <c r="L4384" i="9"/>
  <c r="L5176" i="9"/>
  <c r="L4435" i="9"/>
  <c r="L4346" i="9"/>
  <c r="L4353" i="9"/>
  <c r="L6623" i="9"/>
  <c r="L4542" i="9"/>
  <c r="L3080" i="9"/>
  <c r="L3079" i="9"/>
  <c r="L6370" i="9"/>
  <c r="L798" i="9"/>
  <c r="L5185" i="9"/>
  <c r="L5048" i="9"/>
  <c r="L4827" i="9"/>
  <c r="L4770" i="9"/>
  <c r="L3868" i="9"/>
  <c r="L3854" i="9"/>
  <c r="L3817" i="9"/>
  <c r="L3782" i="9"/>
  <c r="L3593" i="9"/>
  <c r="L6731" i="9"/>
  <c r="L38" i="9"/>
  <c r="L3437" i="9"/>
  <c r="L3366" i="9"/>
  <c r="L3348" i="9"/>
  <c r="L2936" i="9"/>
  <c r="L2951" i="9"/>
  <c r="L2798" i="9"/>
  <c r="L2862" i="9"/>
  <c r="L142" i="9"/>
  <c r="L2790" i="9"/>
  <c r="L2716" i="9"/>
  <c r="L2390" i="9"/>
  <c r="L2557" i="9"/>
  <c r="L2210" i="9"/>
  <c r="L2204" i="9"/>
  <c r="L1015" i="9"/>
  <c r="L476" i="9"/>
  <c r="L2370" i="9"/>
  <c r="L2178" i="9"/>
  <c r="L2225" i="9"/>
  <c r="L2193" i="9"/>
  <c r="L2185" i="9"/>
  <c r="L4533" i="9"/>
  <c r="L2139" i="9"/>
  <c r="L1930" i="9"/>
  <c r="L5344" i="9"/>
  <c r="L5343" i="9"/>
  <c r="L2914" i="9"/>
  <c r="L3697" i="9"/>
  <c r="L4190" i="9"/>
  <c r="L4189" i="9"/>
  <c r="L4549" i="9"/>
  <c r="L4548" i="9"/>
  <c r="L2742" i="9"/>
  <c r="L2653" i="9"/>
  <c r="L2576" i="9"/>
  <c r="L2711" i="9"/>
  <c r="L2694" i="9"/>
  <c r="L5341" i="9"/>
  <c r="L5573" i="9"/>
  <c r="L341" i="9"/>
  <c r="L1479" i="9"/>
  <c r="L2076" i="9"/>
  <c r="L1907" i="9"/>
  <c r="L1913" i="9"/>
  <c r="L1684" i="9"/>
  <c r="L1864" i="9"/>
  <c r="L1655" i="9"/>
  <c r="L1789" i="9"/>
  <c r="L1758" i="9"/>
  <c r="L1757" i="9"/>
  <c r="L1756" i="9"/>
  <c r="L1717" i="9"/>
  <c r="L1633" i="9"/>
  <c r="L1587" i="9"/>
  <c r="L1541" i="9"/>
  <c r="L1531" i="9"/>
  <c r="L6633" i="9"/>
  <c r="L3403" i="9"/>
  <c r="L1433" i="9"/>
  <c r="L1228" i="9"/>
  <c r="L1410" i="9"/>
  <c r="L1332" i="9"/>
  <c r="L1241" i="9"/>
  <c r="L1187" i="9"/>
  <c r="L1166" i="9"/>
  <c r="L907" i="9"/>
  <c r="L1066" i="9"/>
  <c r="L920" i="9"/>
  <c r="L1063" i="9"/>
  <c r="L919" i="9"/>
  <c r="L767" i="9"/>
  <c r="L1018" i="9"/>
  <c r="L906" i="9"/>
  <c r="L905" i="9"/>
  <c r="L580" i="9"/>
  <c r="L399" i="9"/>
  <c r="L308" i="9"/>
  <c r="L301" i="9"/>
  <c r="L1293" i="9"/>
  <c r="L3696" i="9"/>
  <c r="L3450" i="9"/>
  <c r="L2587" i="9"/>
  <c r="L3430" i="9"/>
  <c r="L498" i="9"/>
  <c r="L4321" i="9"/>
  <c r="L4440" i="9"/>
  <c r="L4466" i="9"/>
  <c r="L4349" i="9"/>
  <c r="L4434" i="9"/>
  <c r="L4379" i="9"/>
  <c r="L3808" i="9"/>
  <c r="L3807" i="9"/>
  <c r="L2549" i="9"/>
  <c r="L1746" i="9"/>
  <c r="L2514" i="9"/>
  <c r="L4721" i="9"/>
  <c r="L1358" i="9"/>
  <c r="L4512" i="9"/>
  <c r="L3859" i="9"/>
  <c r="L3346" i="9"/>
  <c r="L3251" i="9"/>
  <c r="L3189" i="9"/>
  <c r="L3173" i="9"/>
  <c r="L2918" i="9"/>
  <c r="L2829" i="9"/>
  <c r="L2392" i="9"/>
  <c r="L2196" i="9"/>
  <c r="L2847" i="9"/>
  <c r="L4666" i="9"/>
  <c r="L3205" i="9"/>
  <c r="L1422" i="9"/>
  <c r="L2300" i="9"/>
  <c r="L784" i="9"/>
  <c r="L775" i="9"/>
  <c r="L1993" i="9"/>
  <c r="L818" i="9"/>
  <c r="L4826" i="9"/>
  <c r="L6632" i="9"/>
  <c r="L6340" i="9"/>
  <c r="L5109" i="9"/>
  <c r="L6730" i="9"/>
  <c r="L4686" i="9"/>
  <c r="L5590" i="9"/>
  <c r="L4674" i="9"/>
  <c r="L728" i="9"/>
  <c r="L717" i="9"/>
  <c r="L697" i="9"/>
  <c r="L703" i="9"/>
  <c r="L705" i="9"/>
  <c r="L485" i="9"/>
  <c r="L3708" i="9"/>
  <c r="L820" i="9"/>
  <c r="L6722" i="9"/>
  <c r="L4928" i="9"/>
  <c r="L4402" i="9"/>
  <c r="L4424" i="9"/>
  <c r="L4418" i="9"/>
  <c r="L4358" i="9"/>
  <c r="L4458" i="9"/>
  <c r="L2935" i="9"/>
  <c r="L4398" i="9"/>
  <c r="L6179" i="9"/>
  <c r="L6478" i="9"/>
  <c r="L6477" i="9"/>
  <c r="L6476" i="9"/>
  <c r="L5952" i="9"/>
  <c r="L6475" i="9"/>
  <c r="L4891" i="9"/>
  <c r="L1596" i="9"/>
  <c r="L1471" i="9"/>
  <c r="L1190" i="9"/>
  <c r="L1014" i="9"/>
  <c r="L712" i="9"/>
  <c r="L229" i="9"/>
  <c r="L5342" i="9"/>
  <c r="L4450" i="9"/>
  <c r="L4388" i="9"/>
  <c r="L4302" i="9"/>
  <c r="L4462" i="9"/>
  <c r="L4364" i="9"/>
  <c r="L5919" i="9"/>
  <c r="L3980" i="9"/>
  <c r="L3946" i="9"/>
  <c r="L6738" i="9"/>
  <c r="L496" i="9"/>
  <c r="L3559" i="9"/>
  <c r="L2748" i="9"/>
  <c r="L2247" i="9"/>
  <c r="L1865" i="9"/>
  <c r="L1473" i="9"/>
  <c r="L241" i="9"/>
  <c r="L942" i="9"/>
  <c r="L352" i="9"/>
  <c r="L1200" i="9"/>
  <c r="L2558" i="9"/>
  <c r="L5097" i="9"/>
  <c r="L2593" i="9"/>
  <c r="L2705" i="9"/>
  <c r="L3414" i="9"/>
  <c r="L3369" i="9"/>
  <c r="L84" i="9"/>
  <c r="L6187" i="9"/>
  <c r="L2996" i="9"/>
  <c r="L3618" i="9"/>
  <c r="L3417" i="9"/>
  <c r="L5295" i="9"/>
  <c r="L3361" i="9"/>
  <c r="L3353" i="9"/>
  <c r="L2965" i="9"/>
  <c r="L3352" i="9"/>
  <c r="L6767" i="9"/>
  <c r="L2046" i="9"/>
  <c r="L722" i="9"/>
  <c r="L4541" i="9"/>
  <c r="L3989" i="9"/>
  <c r="L5015" i="9"/>
  <c r="L2633" i="9"/>
  <c r="L2747" i="9"/>
  <c r="L4982" i="9"/>
  <c r="L5881" i="9"/>
  <c r="L4475" i="9"/>
  <c r="L2892" i="9"/>
  <c r="L88" i="9"/>
  <c r="L971" i="9"/>
  <c r="L2219" i="9"/>
  <c r="L4188" i="9"/>
  <c r="L6599" i="9"/>
  <c r="L6598" i="9"/>
  <c r="L473" i="9"/>
  <c r="L532" i="9"/>
  <c r="L777" i="9"/>
  <c r="L5567" i="9"/>
  <c r="L4370" i="9"/>
  <c r="L2778" i="9"/>
  <c r="L2203" i="9"/>
  <c r="L2091" i="9"/>
  <c r="L2147" i="9"/>
  <c r="L1870" i="9"/>
  <c r="L1825" i="9"/>
  <c r="L1611" i="9"/>
  <c r="L1552" i="9"/>
  <c r="L1551" i="9"/>
  <c r="L1521" i="9"/>
  <c r="L1456" i="9"/>
  <c r="L1412" i="9"/>
  <c r="L1343" i="9"/>
  <c r="L1333" i="9"/>
  <c r="L6415" i="9"/>
  <c r="L6112" i="9"/>
  <c r="L6414" i="9"/>
  <c r="L2484" i="9"/>
  <c r="L774" i="9"/>
  <c r="L904" i="9"/>
  <c r="L903" i="9"/>
  <c r="L902" i="9"/>
  <c r="L852" i="9"/>
  <c r="L829" i="9"/>
  <c r="L766" i="9"/>
  <c r="L765" i="9"/>
  <c r="L738" i="9"/>
  <c r="L1199" i="9"/>
  <c r="L2031" i="9"/>
  <c r="L1372" i="9"/>
  <c r="L2548" i="9"/>
  <c r="L2261" i="9"/>
  <c r="L2531" i="9"/>
  <c r="L1357" i="9"/>
  <c r="L4909" i="9"/>
  <c r="L3059" i="9"/>
  <c r="L1027" i="9"/>
  <c r="L4211" i="9"/>
  <c r="L2755" i="9"/>
  <c r="L2186" i="9"/>
  <c r="L1946" i="9"/>
  <c r="L1902" i="9"/>
  <c r="L2030" i="9"/>
  <c r="L508" i="9"/>
  <c r="L228" i="9"/>
  <c r="L2733" i="9"/>
  <c r="L315" i="9"/>
  <c r="L1745" i="9"/>
  <c r="L1353" i="9"/>
  <c r="L304" i="9"/>
  <c r="L1138" i="9"/>
  <c r="K1952" i="9"/>
  <c r="L1952" i="9" s="1"/>
  <c r="L235" i="9"/>
  <c r="L2157" i="9"/>
  <c r="L1032" i="9"/>
  <c r="L3135" i="9"/>
  <c r="L608" i="9"/>
  <c r="L764" i="9"/>
  <c r="L465" i="9"/>
  <c r="L464" i="9"/>
  <c r="L467" i="9"/>
  <c r="L1364" i="9"/>
  <c r="L6774" i="9"/>
  <c r="L2666" i="9"/>
  <c r="L2665" i="9"/>
  <c r="L1346" i="9"/>
  <c r="L4394" i="9"/>
  <c r="L2586" i="9"/>
  <c r="L2895" i="9"/>
  <c r="L1245" i="9"/>
  <c r="L129" i="9"/>
  <c r="L1009" i="9"/>
  <c r="L582" i="9"/>
  <c r="L581" i="9"/>
  <c r="L3268" i="9"/>
  <c r="L2823" i="9"/>
  <c r="L1703" i="9"/>
  <c r="L794" i="9"/>
  <c r="L1483" i="9"/>
  <c r="L745" i="9"/>
  <c r="K3379" i="9"/>
  <c r="L3379" i="9" s="1"/>
  <c r="L2482" i="9"/>
  <c r="K1158" i="9"/>
  <c r="L1158" i="9" s="1"/>
  <c r="K773" i="9"/>
  <c r="L773" i="9" s="1"/>
  <c r="L5823" i="9"/>
  <c r="L6773" i="9"/>
  <c r="L5704" i="9"/>
  <c r="L1458" i="9"/>
  <c r="L1058" i="9"/>
  <c r="L2367" i="9"/>
  <c r="L654" i="9"/>
  <c r="L809" i="9"/>
  <c r="L5147" i="9"/>
  <c r="L4445" i="9"/>
  <c r="L4198" i="9"/>
  <c r="L4306" i="9"/>
  <c r="L4294" i="9"/>
  <c r="L4432" i="9"/>
  <c r="L5382" i="9"/>
  <c r="L4362" i="9"/>
  <c r="L4368" i="9"/>
  <c r="L4255" i="9"/>
  <c r="L4327" i="9"/>
  <c r="L4209" i="9"/>
  <c r="L4433" i="9"/>
  <c r="L5381" i="9"/>
  <c r="L5380" i="9"/>
  <c r="L5379" i="9"/>
  <c r="L4408" i="9"/>
  <c r="L4354" i="9"/>
  <c r="L4347" i="9"/>
  <c r="L4360" i="9"/>
  <c r="L4397" i="9"/>
  <c r="L4340" i="9"/>
  <c r="L4405" i="9"/>
  <c r="L4296" i="9"/>
  <c r="L4451" i="9"/>
  <c r="L4318" i="9"/>
  <c r="L4300" i="9"/>
  <c r="L4414" i="9"/>
  <c r="L4348" i="9"/>
  <c r="L4288" i="9"/>
  <c r="L4472" i="9"/>
  <c r="L4363" i="9"/>
  <c r="L4467" i="9"/>
  <c r="L4320" i="9"/>
  <c r="L6640" i="9"/>
  <c r="L2335" i="9"/>
  <c r="L4992" i="9"/>
  <c r="L6597" i="9"/>
  <c r="L6399" i="9"/>
  <c r="L3820" i="9"/>
  <c r="L3779" i="9"/>
  <c r="L3602" i="9"/>
  <c r="L3431" i="9"/>
  <c r="L3078" i="9"/>
  <c r="L3077" i="9"/>
  <c r="L2561" i="9"/>
  <c r="L227" i="9"/>
  <c r="L220" i="9"/>
  <c r="L170" i="9"/>
  <c r="L5217" i="9"/>
  <c r="L18" i="9"/>
  <c r="L5028" i="9"/>
  <c r="L2765" i="9"/>
  <c r="L3288" i="9"/>
  <c r="L3058" i="9"/>
  <c r="L3260" i="9"/>
  <c r="L4942" i="9"/>
  <c r="L1267" i="9"/>
  <c r="L6398" i="9"/>
  <c r="L3964" i="9"/>
  <c r="L2929" i="9"/>
  <c r="L2928" i="9"/>
  <c r="L2927" i="9"/>
  <c r="L4537" i="9"/>
  <c r="L3633" i="9"/>
  <c r="L900" i="9"/>
  <c r="L825" i="9"/>
  <c r="L921" i="9"/>
  <c r="L686" i="9"/>
  <c r="L708" i="9"/>
  <c r="L720" i="9"/>
  <c r="L710" i="9"/>
  <c r="L727" i="9"/>
  <c r="L732" i="9"/>
  <c r="L490" i="9"/>
  <c r="L3666" i="9"/>
  <c r="L520" i="9"/>
  <c r="L822" i="9"/>
  <c r="L5116" i="9"/>
  <c r="L3148" i="9"/>
  <c r="L2811" i="9"/>
  <c r="L3138" i="9"/>
  <c r="L1708" i="9"/>
  <c r="L6596" i="9"/>
  <c r="L6397" i="9"/>
  <c r="L6595" i="9"/>
  <c r="L6594" i="9"/>
  <c r="L1780" i="9"/>
  <c r="L1156" i="9"/>
  <c r="L5721" i="9"/>
  <c r="L5421" i="9"/>
  <c r="L4631" i="9"/>
  <c r="L3283" i="9"/>
  <c r="L1155" i="9"/>
  <c r="L548" i="9"/>
  <c r="L2757" i="9"/>
  <c r="L2366" i="9"/>
  <c r="L2326" i="9"/>
  <c r="L2059" i="9"/>
  <c r="L1912" i="9"/>
  <c r="L1892" i="9"/>
  <c r="L1820" i="9"/>
  <c r="L1776" i="9"/>
  <c r="L1752" i="9"/>
  <c r="L1748" i="9"/>
  <c r="L1507" i="9"/>
  <c r="L1381" i="9"/>
  <c r="L1301" i="9"/>
  <c r="L885" i="9"/>
  <c r="L1024" i="9"/>
  <c r="L763" i="9"/>
  <c r="L762" i="9"/>
  <c r="L761" i="9"/>
  <c r="L760" i="9"/>
  <c r="L759" i="9"/>
  <c r="L758" i="9"/>
  <c r="L757" i="9"/>
  <c r="L756" i="9"/>
  <c r="L690" i="9"/>
  <c r="L660" i="9"/>
  <c r="L527" i="9"/>
  <c r="L513" i="9"/>
  <c r="L4559" i="9"/>
  <c r="L973" i="9"/>
  <c r="L6593" i="9"/>
  <c r="L6592" i="9"/>
  <c r="L5941" i="9"/>
  <c r="L5720" i="9"/>
  <c r="L6799" i="9"/>
  <c r="L463" i="9"/>
  <c r="L378" i="9"/>
  <c r="L203" i="9"/>
  <c r="L110" i="9"/>
  <c r="L560" i="9"/>
  <c r="L161" i="9"/>
  <c r="L2317" i="9"/>
  <c r="L2156" i="9"/>
  <c r="L1737" i="9"/>
  <c r="L1675" i="9"/>
  <c r="L4385" i="9"/>
  <c r="L4461" i="9"/>
  <c r="L3945" i="9"/>
  <c r="L3944" i="9"/>
  <c r="L2724" i="9"/>
  <c r="L4043" i="9"/>
  <c r="L2995" i="9"/>
  <c r="L2994" i="9"/>
  <c r="L2993" i="9"/>
  <c r="L3601" i="9"/>
  <c r="L2992" i="9"/>
  <c r="L2991" i="9"/>
  <c r="L2990" i="9"/>
  <c r="L3963" i="9"/>
  <c r="L3962" i="9"/>
  <c r="L3961" i="9"/>
  <c r="L3449" i="9"/>
  <c r="L2585" i="9"/>
  <c r="L2989" i="9"/>
  <c r="L3076" i="9"/>
  <c r="L2693" i="9"/>
  <c r="L2692" i="9"/>
  <c r="L3695" i="9"/>
  <c r="L4547" i="9"/>
  <c r="L975" i="9"/>
  <c r="L2988" i="9"/>
  <c r="L2987" i="9"/>
  <c r="L2986" i="9"/>
  <c r="L2691" i="9"/>
  <c r="L2770" i="9"/>
  <c r="L2584" i="9"/>
  <c r="L2985" i="9"/>
  <c r="L3069" i="9"/>
  <c r="L2690" i="9"/>
  <c r="L2689" i="9"/>
  <c r="L2984" i="9"/>
  <c r="L2500" i="9"/>
  <c r="L4546" i="9"/>
  <c r="L2688" i="9"/>
  <c r="L4187" i="9"/>
  <c r="L3823" i="9"/>
  <c r="L2687" i="9"/>
  <c r="L2686" i="9"/>
  <c r="L2983" i="9"/>
  <c r="L2924" i="9"/>
  <c r="L2982" i="9"/>
  <c r="L4862" i="9"/>
  <c r="L5902" i="9"/>
  <c r="L5822" i="9"/>
  <c r="L4903" i="9"/>
  <c r="L4387" i="9"/>
  <c r="L5378" i="9"/>
  <c r="L4319" i="9"/>
  <c r="L4396" i="9"/>
  <c r="L4399" i="9"/>
  <c r="L4411" i="9"/>
  <c r="L4298" i="9"/>
  <c r="L4393" i="9"/>
  <c r="L4413" i="9"/>
  <c r="L4431" i="9"/>
  <c r="L4299" i="9"/>
  <c r="L4438" i="9"/>
  <c r="L4229" i="9"/>
  <c r="L4415" i="9"/>
  <c r="L4417" i="9"/>
  <c r="L4383" i="9"/>
  <c r="L4311" i="9"/>
  <c r="L4264" i="9"/>
  <c r="L4263" i="9"/>
  <c r="L4471" i="9"/>
  <c r="L2699" i="9"/>
  <c r="L3137" i="9"/>
  <c r="L3683" i="9"/>
  <c r="L3975" i="9"/>
  <c r="L4792" i="9"/>
  <c r="L6591" i="9"/>
  <c r="L6396" i="9"/>
  <c r="L6395" i="9"/>
  <c r="L313" i="9"/>
  <c r="L16" i="9"/>
  <c r="L3674" i="9"/>
  <c r="L4453" i="9"/>
  <c r="L6602" i="9"/>
  <c r="L2084" i="9"/>
  <c r="L4018" i="9"/>
  <c r="L851" i="9"/>
  <c r="L330" i="9"/>
  <c r="L850" i="9"/>
  <c r="L466" i="9"/>
  <c r="L1177" i="9"/>
  <c r="L188" i="9"/>
  <c r="L480" i="9"/>
  <c r="L1707" i="9"/>
  <c r="L2135" i="9"/>
  <c r="L1995" i="9"/>
  <c r="L6055" i="9"/>
  <c r="L1010" i="9"/>
  <c r="L6471" i="9"/>
  <c r="L3583" i="9"/>
  <c r="L2913" i="9"/>
  <c r="L231" i="9"/>
  <c r="L6682" i="9"/>
  <c r="L6669" i="9"/>
  <c r="L6388" i="9"/>
  <c r="L6611" i="9"/>
  <c r="L4619" i="9"/>
  <c r="L3155" i="9"/>
  <c r="L5281" i="9"/>
  <c r="L5043" i="9"/>
  <c r="L4953" i="9"/>
  <c r="L4755" i="9"/>
  <c r="L1928" i="9"/>
  <c r="L1384" i="9"/>
  <c r="L1385" i="9"/>
  <c r="L1266" i="9"/>
  <c r="L1197" i="9"/>
  <c r="L1196" i="9"/>
  <c r="L1149" i="9"/>
  <c r="L1126" i="9"/>
  <c r="L1125" i="9"/>
  <c r="L1124" i="9"/>
  <c r="L1123" i="9"/>
  <c r="L1111" i="9"/>
  <c r="L494" i="9"/>
  <c r="L755" i="9"/>
  <c r="L6670" i="9"/>
  <c r="L6657" i="9"/>
  <c r="L6711" i="9"/>
  <c r="L6692" i="9"/>
  <c r="L6367" i="9"/>
  <c r="L6708" i="9"/>
  <c r="L6634" i="9"/>
  <c r="L6691" i="9"/>
  <c r="L6622" i="9"/>
  <c r="L275" i="9"/>
  <c r="L1252" i="9"/>
  <c r="L1104" i="9"/>
  <c r="L1103" i="9"/>
  <c r="L1102" i="9"/>
  <c r="L1101" i="9"/>
  <c r="L1100" i="9"/>
  <c r="L5990" i="9"/>
  <c r="L1869" i="9"/>
  <c r="L1258" i="9"/>
  <c r="L1560" i="9"/>
  <c r="L577" i="9"/>
  <c r="L1099" i="9"/>
  <c r="L566" i="9"/>
  <c r="L1614" i="9"/>
  <c r="L1775" i="9"/>
  <c r="L1397" i="9"/>
  <c r="L1495" i="9"/>
  <c r="L1774" i="9"/>
  <c r="L1787" i="9"/>
  <c r="L4751" i="9"/>
  <c r="L711" i="9"/>
  <c r="L1515" i="9"/>
  <c r="L1530" i="9"/>
  <c r="L3221" i="9"/>
  <c r="L4332" i="9"/>
  <c r="L5505" i="9"/>
  <c r="L8" i="9"/>
  <c r="K639" i="9"/>
  <c r="L639" i="9" s="1"/>
  <c r="K443" i="9"/>
  <c r="L4355" i="9"/>
  <c r="L938" i="9"/>
  <c r="L3255" i="9"/>
  <c r="L3140" i="9"/>
  <c r="L2280" i="9"/>
  <c r="L2211" i="9"/>
  <c r="L1436" i="9"/>
  <c r="L398" i="9"/>
  <c r="L53" i="9"/>
  <c r="L2920" i="9"/>
  <c r="L78" i="9"/>
  <c r="L2681" i="9"/>
  <c r="L5406" i="9"/>
  <c r="L4600" i="9"/>
  <c r="L2764" i="9"/>
  <c r="L2763" i="9"/>
  <c r="L6677" i="9"/>
  <c r="L6638" i="9"/>
  <c r="L6676" i="9"/>
  <c r="L2569" i="9"/>
  <c r="L4768" i="9"/>
  <c r="L3146" i="9"/>
  <c r="L5377" i="9"/>
  <c r="L4308" i="9"/>
  <c r="L4416" i="9"/>
  <c r="L4339" i="9"/>
  <c r="L4380" i="9"/>
  <c r="L5191" i="9"/>
  <c r="L3665" i="9"/>
  <c r="L4633" i="9"/>
  <c r="L875" i="9"/>
  <c r="L625" i="9"/>
  <c r="L1188" i="9"/>
  <c r="L4577" i="9"/>
  <c r="L1069" i="9"/>
  <c r="L862" i="9"/>
  <c r="L1055" i="9"/>
  <c r="L4999" i="9"/>
  <c r="L2533" i="9"/>
  <c r="L5071" i="9"/>
  <c r="L4871" i="9"/>
  <c r="L5061" i="9"/>
  <c r="L2818" i="9"/>
  <c r="L1019" i="9"/>
  <c r="L1299" i="9"/>
  <c r="L5004" i="9"/>
  <c r="L4464" i="9"/>
  <c r="L868" i="9"/>
  <c r="L3372" i="9"/>
  <c r="L3282" i="9"/>
  <c r="L4174" i="9"/>
  <c r="L2155" i="9"/>
  <c r="L667" i="9"/>
  <c r="L6732" i="9"/>
  <c r="L4291" i="9"/>
  <c r="L4361" i="9"/>
  <c r="L4338" i="9"/>
  <c r="L4375" i="9"/>
  <c r="L4392" i="9"/>
  <c r="L4409" i="9"/>
  <c r="L1857" i="9"/>
  <c r="L1472" i="9"/>
  <c r="L5613" i="9"/>
  <c r="L3875" i="9"/>
  <c r="L5937" i="9"/>
  <c r="L4407" i="9"/>
  <c r="L4412" i="9"/>
  <c r="L4430" i="9"/>
  <c r="L2226" i="9"/>
  <c r="L1629" i="9"/>
  <c r="L1846" i="9"/>
  <c r="L1706" i="9"/>
  <c r="L998" i="9"/>
  <c r="L586" i="9"/>
  <c r="L1811" i="9"/>
  <c r="L3248" i="9"/>
  <c r="L2463" i="9"/>
  <c r="L976" i="9"/>
  <c r="L1784" i="9"/>
  <c r="L4386" i="9"/>
  <c r="L4421" i="9"/>
  <c r="L1347" i="9"/>
  <c r="L1698" i="9"/>
  <c r="L1486" i="9"/>
  <c r="L5949" i="9"/>
  <c r="L1595" i="9"/>
  <c r="L2334" i="9"/>
  <c r="L1165" i="9"/>
  <c r="L1445" i="9"/>
  <c r="L425" i="9"/>
  <c r="L810" i="9"/>
  <c r="L1674" i="9"/>
  <c r="L772" i="9"/>
  <c r="L1193" i="9"/>
  <c r="L427" i="9"/>
  <c r="L27" i="9"/>
  <c r="L1976" i="9"/>
  <c r="L1600" i="9"/>
  <c r="L2836" i="9"/>
  <c r="L2163" i="9"/>
  <c r="L2265" i="9"/>
  <c r="L2066" i="9"/>
  <c r="L2467" i="9"/>
  <c r="L2065" i="9"/>
  <c r="L1276" i="9"/>
  <c r="L1628" i="9"/>
  <c r="L1749" i="9"/>
  <c r="L871" i="9"/>
  <c r="L163" i="9"/>
  <c r="L468" i="9"/>
  <c r="L1438" i="9"/>
  <c r="L1122" i="9"/>
  <c r="L2652" i="9"/>
  <c r="L1341" i="9"/>
  <c r="L1437" i="9"/>
  <c r="L4262" i="9"/>
  <c r="L4297" i="9"/>
  <c r="L4293" i="9"/>
  <c r="L6048" i="9"/>
  <c r="L1733" i="9"/>
  <c r="L1569" i="9"/>
  <c r="L1765" i="9"/>
  <c r="L5683" i="9"/>
  <c r="L6746" i="9"/>
  <c r="L6745" i="9"/>
  <c r="L6769" i="9"/>
  <c r="L6768" i="9"/>
  <c r="L2698" i="9"/>
  <c r="L3281" i="9"/>
  <c r="L1108" i="9"/>
  <c r="L5979" i="9"/>
  <c r="L6432" i="9"/>
  <c r="L1328" i="9"/>
  <c r="L4729" i="9"/>
  <c r="L2830" i="9"/>
  <c r="L1901" i="9"/>
  <c r="L6672" i="9"/>
  <c r="L6702" i="9"/>
  <c r="L854" i="9"/>
  <c r="L247" i="9"/>
  <c r="L5992" i="9"/>
  <c r="L4719" i="9"/>
  <c r="L4797" i="9"/>
  <c r="L4701" i="9"/>
  <c r="L1673" i="9"/>
  <c r="L3827" i="9"/>
  <c r="L4740" i="9"/>
  <c r="L4553" i="9"/>
  <c r="L6172" i="9"/>
  <c r="L3874" i="9"/>
  <c r="L5938" i="9"/>
  <c r="L3873" i="9"/>
  <c r="L3694" i="9"/>
  <c r="L2710" i="9"/>
  <c r="L5727" i="9"/>
  <c r="L6590" i="9"/>
  <c r="L5689" i="9"/>
  <c r="L3872" i="9"/>
  <c r="L3979" i="9"/>
  <c r="L3871" i="9"/>
  <c r="L3686" i="9"/>
  <c r="L3599" i="9"/>
  <c r="L3598" i="9"/>
  <c r="L3314" i="9"/>
  <c r="L3068" i="9"/>
  <c r="L6786" i="9"/>
  <c r="L814" i="9"/>
  <c r="L3265" i="9"/>
  <c r="L2670" i="9"/>
  <c r="L4741" i="9"/>
  <c r="L3693" i="9"/>
  <c r="L3685" i="9"/>
  <c r="L3448" i="9"/>
  <c r="L3313" i="9"/>
  <c r="L3067" i="9"/>
  <c r="L2981" i="9"/>
  <c r="L2884" i="9"/>
  <c r="L215" i="9"/>
  <c r="L54" i="9"/>
  <c r="L4638" i="9"/>
  <c r="L3943" i="9"/>
  <c r="L3942" i="9"/>
  <c r="L3941" i="9"/>
  <c r="L3870" i="9"/>
  <c r="L3869" i="9"/>
  <c r="L3778" i="9"/>
  <c r="L3692" i="9"/>
  <c r="L3664" i="9"/>
  <c r="L2883" i="9"/>
  <c r="L4812" i="9"/>
  <c r="L3810" i="9"/>
  <c r="L3857" i="9"/>
  <c r="L3940" i="9"/>
  <c r="L3939" i="9"/>
  <c r="L3938" i="9"/>
  <c r="L4329" i="9"/>
  <c r="L4449" i="9"/>
  <c r="L4342" i="9"/>
  <c r="L4378" i="9"/>
  <c r="L4325" i="9"/>
  <c r="L4314" i="9"/>
  <c r="L4328" i="9"/>
  <c r="L4310" i="9"/>
  <c r="L4454" i="9"/>
  <c r="L4377" i="9"/>
  <c r="L4317" i="9"/>
  <c r="L4313" i="9"/>
  <c r="L4307" i="9"/>
  <c r="L4316" i="9"/>
  <c r="L5533" i="9"/>
  <c r="L2735" i="9"/>
  <c r="L5376" i="9"/>
  <c r="L5491" i="9"/>
  <c r="L6057" i="9"/>
  <c r="L6650" i="9"/>
  <c r="L4425" i="9"/>
  <c r="L1007" i="9"/>
  <c r="L5831" i="9"/>
  <c r="L6762" i="9"/>
  <c r="L1207" i="9"/>
  <c r="L1672" i="9"/>
  <c r="L5991" i="9"/>
  <c r="L428" i="9"/>
  <c r="L6704" i="9"/>
  <c r="L6114" i="9"/>
  <c r="L1975" i="9"/>
  <c r="L6394" i="9"/>
  <c r="L6393" i="9"/>
  <c r="L6392" i="9"/>
  <c r="L6779" i="9"/>
  <c r="L6780" i="9"/>
  <c r="L4831" i="9"/>
  <c r="L4835" i="9"/>
  <c r="L4753" i="9"/>
  <c r="L5920" i="9"/>
  <c r="L4772" i="9"/>
  <c r="L1567" i="9"/>
  <c r="L6391" i="9"/>
  <c r="L1409" i="9"/>
  <c r="L4785" i="9"/>
  <c r="L2354" i="9"/>
  <c r="L5888" i="9"/>
  <c r="L6131" i="9"/>
  <c r="L1376" i="9"/>
  <c r="L1375" i="9"/>
  <c r="L6165" i="9"/>
  <c r="L6589" i="9"/>
  <c r="L3317" i="9"/>
  <c r="L2934" i="9"/>
  <c r="L1051" i="9"/>
  <c r="L1050" i="9"/>
  <c r="L780" i="9"/>
  <c r="L1606" i="9"/>
  <c r="L828" i="9"/>
  <c r="L1868" i="9"/>
  <c r="L1362" i="9"/>
  <c r="L1202" i="9"/>
  <c r="L2029" i="9"/>
  <c r="L6588" i="9"/>
  <c r="L6587" i="9"/>
  <c r="L6586" i="9"/>
  <c r="L2117" i="9"/>
  <c r="L4808" i="9"/>
  <c r="L4853" i="9"/>
  <c r="L1263" i="9"/>
  <c r="L955" i="9"/>
  <c r="L1791" i="9"/>
  <c r="L1262" i="9"/>
  <c r="L2062" i="9"/>
  <c r="L1810" i="9"/>
  <c r="L2915" i="9"/>
  <c r="L1261" i="9"/>
  <c r="L1764" i="9"/>
  <c r="L1098" i="9"/>
  <c r="L1097" i="9"/>
  <c r="L754" i="9"/>
  <c r="L753" i="9"/>
  <c r="L752" i="9"/>
  <c r="L1948" i="9"/>
  <c r="L2079" i="9"/>
  <c r="L2183" i="9"/>
  <c r="L2146" i="9"/>
  <c r="L4422" i="9"/>
  <c r="L2442" i="9"/>
  <c r="L2787" i="9"/>
  <c r="L867" i="9"/>
  <c r="L3220" i="9"/>
  <c r="L1374" i="9"/>
  <c r="L789" i="9"/>
  <c r="L3371" i="9"/>
  <c r="L2718" i="9"/>
  <c r="L2466" i="9"/>
  <c r="L4501" i="9"/>
  <c r="L3310" i="9"/>
  <c r="L3567" i="9"/>
  <c r="L6166" i="9"/>
  <c r="L3557" i="9"/>
  <c r="L4579" i="9"/>
  <c r="L4847" i="9"/>
  <c r="L5504" i="9"/>
  <c r="L4825" i="9"/>
  <c r="L2154" i="9"/>
  <c r="L1454" i="9"/>
  <c r="L2703" i="9"/>
  <c r="L1540" i="9"/>
  <c r="L2709" i="9"/>
  <c r="L1565" i="9"/>
  <c r="L5489" i="9"/>
  <c r="L4170" i="9"/>
  <c r="L2866" i="9"/>
  <c r="L1876" i="9"/>
  <c r="L1204" i="9"/>
  <c r="L4860" i="9"/>
  <c r="L4986" i="9"/>
  <c r="L5036" i="9"/>
  <c r="L5983" i="9"/>
  <c r="L4305" i="9"/>
  <c r="L4335" i="9"/>
  <c r="L4351" i="9"/>
  <c r="L4357" i="9"/>
  <c r="L4312" i="9"/>
  <c r="L4244" i="9"/>
  <c r="L1049" i="9"/>
  <c r="L1168" i="9"/>
  <c r="L5349" i="9"/>
  <c r="L915" i="9"/>
  <c r="L477" i="9"/>
  <c r="L1325" i="9"/>
  <c r="L1554" i="9"/>
  <c r="L1464" i="9"/>
  <c r="L1463" i="9"/>
  <c r="L724" i="9"/>
  <c r="L895" i="9"/>
  <c r="L1036" i="9"/>
  <c r="L987" i="9"/>
  <c r="L1763" i="9"/>
  <c r="L1167" i="9"/>
  <c r="L1048" i="9"/>
  <c r="L1462" i="9"/>
  <c r="L69" i="9"/>
  <c r="L5599" i="9"/>
  <c r="L1461" i="9"/>
  <c r="L5277" i="9"/>
  <c r="L858" i="9"/>
  <c r="L2791" i="9"/>
  <c r="L2267" i="9"/>
  <c r="L4406" i="9"/>
  <c r="L2792" i="9"/>
  <c r="L4759" i="9"/>
  <c r="L1465" i="9"/>
  <c r="L2762" i="9"/>
  <c r="L736" i="9"/>
  <c r="L1418" i="9"/>
  <c r="L1955" i="9"/>
  <c r="L1653" i="9"/>
  <c r="L891" i="9"/>
  <c r="L1954" i="9"/>
  <c r="L1785" i="9"/>
  <c r="L1417" i="9"/>
  <c r="L1398" i="9"/>
  <c r="L1814" i="9"/>
  <c r="L1216" i="9"/>
  <c r="L2647" i="9"/>
  <c r="L1918" i="9"/>
  <c r="L5594" i="9"/>
  <c r="L2068" i="9"/>
  <c r="L1275" i="9"/>
  <c r="L1671" i="9"/>
  <c r="L1696" i="9"/>
  <c r="L2337" i="9"/>
  <c r="L6342" i="9"/>
  <c r="L535" i="9"/>
  <c r="L2562" i="9"/>
  <c r="L5340" i="9"/>
  <c r="L39" i="9"/>
  <c r="L448" i="9"/>
  <c r="L3435" i="9"/>
  <c r="L361" i="9"/>
  <c r="L4248" i="9"/>
  <c r="L4186" i="9"/>
  <c r="L6438" i="9"/>
  <c r="L2266" i="9"/>
  <c r="L447" i="9"/>
  <c r="L5471" i="9"/>
  <c r="L2961" i="9"/>
  <c r="L2206" i="9"/>
  <c r="L2141" i="9"/>
  <c r="L944" i="9"/>
  <c r="L967" i="9"/>
  <c r="L812" i="9"/>
  <c r="L4790" i="9"/>
  <c r="L4510" i="9"/>
  <c r="L4782" i="9"/>
  <c r="L4403" i="9"/>
  <c r="L5490" i="9"/>
  <c r="L4344" i="9"/>
  <c r="L4337" i="9"/>
  <c r="L4235" i="9"/>
  <c r="L4376" i="9"/>
  <c r="L4356" i="9"/>
  <c r="L4331" i="9"/>
  <c r="L4243" i="9"/>
  <c r="L2143" i="9"/>
  <c r="L805" i="9"/>
  <c r="L945" i="9"/>
  <c r="L701" i="9"/>
  <c r="L748" i="9"/>
  <c r="L804" i="9"/>
  <c r="L6689" i="9"/>
  <c r="L6648" i="9"/>
  <c r="L6412" i="9"/>
  <c r="L6705" i="9"/>
  <c r="L6668" i="9"/>
  <c r="L6693" i="9"/>
  <c r="L6643" i="9"/>
  <c r="L6709" i="9"/>
  <c r="L6678" i="9"/>
  <c r="L6658" i="9"/>
  <c r="L3202" i="9"/>
  <c r="L1700" i="9"/>
  <c r="L1457" i="9"/>
  <c r="L1012" i="9"/>
  <c r="L830" i="9"/>
  <c r="L1221" i="9"/>
  <c r="L947" i="9"/>
  <c r="L4352" i="9"/>
  <c r="L933" i="9"/>
  <c r="L4304" i="9"/>
  <c r="L2465" i="9"/>
  <c r="L2067" i="9"/>
  <c r="L3218" i="9"/>
  <c r="L1274" i="9"/>
  <c r="L2077" i="9"/>
  <c r="L5131" i="9"/>
  <c r="L5394" i="9"/>
  <c r="L4966" i="9"/>
  <c r="L3444" i="9"/>
  <c r="L1694" i="9"/>
  <c r="L2850" i="9"/>
  <c r="L1985" i="9"/>
  <c r="L1747" i="9"/>
  <c r="L2242" i="9"/>
  <c r="L2669" i="9"/>
  <c r="L1701" i="9"/>
  <c r="L1622" i="9"/>
  <c r="L1790" i="9"/>
  <c r="L1584" i="9"/>
  <c r="L1453" i="9"/>
  <c r="L1452" i="9"/>
  <c r="L1435" i="9"/>
  <c r="L1423" i="9"/>
  <c r="L1429" i="9"/>
  <c r="L1585" i="9"/>
  <c r="L611" i="9"/>
  <c r="L1022" i="9"/>
  <c r="L1348" i="9"/>
  <c r="L665" i="9"/>
  <c r="L5037" i="9"/>
  <c r="L36" i="9"/>
  <c r="L2944" i="9"/>
  <c r="L6390" i="9"/>
  <c r="L6001" i="9"/>
  <c r="L4586" i="9"/>
  <c r="L482" i="9"/>
  <c r="L293" i="9"/>
  <c r="L292" i="9"/>
  <c r="L288" i="9"/>
  <c r="L806" i="9"/>
  <c r="L2761" i="9"/>
  <c r="L4973" i="9"/>
  <c r="L287" i="9"/>
  <c r="L4404" i="9"/>
  <c r="L4760" i="9"/>
  <c r="L286" i="9"/>
  <c r="L285" i="9"/>
  <c r="L284" i="9"/>
  <c r="L283" i="9"/>
  <c r="L282" i="9"/>
  <c r="L281" i="9"/>
  <c r="L280" i="9"/>
  <c r="L279" i="9"/>
  <c r="L278" i="9"/>
  <c r="L277" i="9"/>
  <c r="L276" i="9"/>
  <c r="L4185" i="9"/>
  <c r="L4260" i="9"/>
  <c r="L4253" i="9"/>
  <c r="L4228" i="9"/>
  <c r="L4247" i="9"/>
  <c r="L4250" i="9"/>
  <c r="L4206" i="9"/>
  <c r="L4365" i="9"/>
  <c r="L4261" i="9"/>
  <c r="L4330" i="9"/>
  <c r="L4245" i="9"/>
  <c r="L4242" i="9"/>
  <c r="L4192" i="9"/>
  <c r="L4336" i="9"/>
  <c r="L5969" i="9"/>
  <c r="L4230" i="9"/>
  <c r="L2378" i="9"/>
  <c r="L459" i="9"/>
  <c r="L2638" i="9"/>
  <c r="L961" i="9"/>
  <c r="L5484" i="9"/>
  <c r="L5483" i="9"/>
  <c r="L5482" i="9"/>
  <c r="L2047" i="9"/>
  <c r="L5361" i="9"/>
  <c r="L5054" i="9"/>
  <c r="L6183" i="9"/>
  <c r="L6688" i="9"/>
  <c r="L6655" i="9"/>
  <c r="L6647" i="9"/>
  <c r="L6637" i="9"/>
  <c r="L6546" i="9"/>
  <c r="L6408" i="9"/>
  <c r="L623" i="9"/>
  <c r="L604" i="9"/>
  <c r="L2756" i="9"/>
  <c r="L969" i="9"/>
  <c r="L991" i="9"/>
  <c r="L613" i="9"/>
  <c r="L612" i="9"/>
  <c r="L1773" i="9"/>
  <c r="L2855" i="9"/>
  <c r="L589" i="9"/>
  <c r="L1888" i="9"/>
  <c r="L534" i="9"/>
  <c r="L4963" i="9"/>
  <c r="L4030" i="9"/>
  <c r="L3987" i="9"/>
  <c r="L899" i="9"/>
  <c r="L71" i="9"/>
  <c r="L1025" i="9"/>
  <c r="L2498" i="9"/>
  <c r="L3363" i="9"/>
  <c r="L4614" i="9"/>
  <c r="L2760" i="9"/>
  <c r="L4031" i="9"/>
  <c r="L1068" i="9"/>
  <c r="L661" i="9"/>
  <c r="L621" i="9"/>
  <c r="L663" i="9"/>
  <c r="L5500" i="9"/>
  <c r="L605" i="9"/>
  <c r="L627" i="9"/>
  <c r="L941" i="9"/>
  <c r="L683" i="9"/>
  <c r="L3707" i="9"/>
  <c r="L2827" i="9"/>
  <c r="L1781" i="9"/>
  <c r="L1839" i="9"/>
  <c r="L5758" i="9"/>
  <c r="L3898" i="9"/>
  <c r="L4028" i="9"/>
  <c r="L2015" i="9"/>
  <c r="L4090" i="9"/>
  <c r="L4052" i="9"/>
  <c r="L4084" i="9"/>
  <c r="L4036" i="9"/>
  <c r="L4034" i="9"/>
  <c r="L4113" i="9"/>
  <c r="L5453" i="9"/>
  <c r="L2278" i="9"/>
  <c r="L1003" i="9"/>
  <c r="L5024" i="9"/>
  <c r="L3849" i="9"/>
  <c r="L3984" i="9"/>
  <c r="L4159" i="9"/>
  <c r="L4083" i="9"/>
  <c r="L4118" i="9"/>
  <c r="L4054" i="9"/>
  <c r="L4101" i="9"/>
  <c r="L335" i="9"/>
  <c r="L1514" i="9"/>
  <c r="L1513" i="9"/>
  <c r="L3382" i="9"/>
  <c r="L416" i="9"/>
  <c r="L6737" i="9"/>
  <c r="L824" i="9"/>
  <c r="L714" i="9"/>
  <c r="L793" i="9"/>
  <c r="L1178" i="9"/>
  <c r="L5643" i="9"/>
  <c r="L725" i="9"/>
  <c r="L6577" i="9"/>
  <c r="L6700" i="9"/>
  <c r="L6606" i="9"/>
  <c r="L6699" i="9"/>
  <c r="L1863" i="9"/>
  <c r="L6724" i="9"/>
  <c r="L6142" i="9"/>
  <c r="L385" i="9"/>
  <c r="L2941" i="9"/>
  <c r="L1533" i="9"/>
  <c r="L2010" i="9"/>
  <c r="L4571" i="9"/>
  <c r="L4545" i="9"/>
  <c r="L4087" i="9"/>
  <c r="L4035" i="9"/>
  <c r="L4121" i="9"/>
  <c r="L4029" i="9"/>
  <c r="L4069" i="9"/>
  <c r="L3986" i="9"/>
  <c r="L4050" i="9"/>
  <c r="L4965" i="9"/>
  <c r="L4757" i="9"/>
  <c r="L6723" i="9"/>
  <c r="L876" i="9"/>
  <c r="L6753" i="9"/>
  <c r="L845" i="9"/>
  <c r="L848" i="9"/>
  <c r="L846" i="9"/>
  <c r="L5327" i="9"/>
  <c r="L4391" i="9"/>
  <c r="L5326" i="9"/>
  <c r="L5325" i="9"/>
  <c r="L5324" i="9"/>
  <c r="L5323" i="9"/>
  <c r="L5322" i="9"/>
  <c r="L4390" i="9"/>
  <c r="L3848" i="9"/>
  <c r="L3847" i="9"/>
  <c r="L3846" i="9"/>
  <c r="L3845" i="9"/>
  <c r="L6800" i="9"/>
  <c r="L380" i="9"/>
  <c r="L6387" i="9"/>
  <c r="L2255" i="9"/>
  <c r="L5160" i="9"/>
  <c r="L4037" i="9"/>
  <c r="L2803" i="9"/>
  <c r="L1000" i="9"/>
  <c r="L2529" i="9"/>
  <c r="L4503" i="9"/>
  <c r="L4389" i="9"/>
  <c r="L5321" i="9"/>
  <c r="L5310" i="9"/>
  <c r="L6703" i="9"/>
  <c r="L6675" i="9"/>
  <c r="L6600" i="9"/>
  <c r="L6624" i="9"/>
  <c r="L6481" i="9"/>
  <c r="L2856" i="9"/>
  <c r="L5989" i="9"/>
  <c r="L6626" i="9"/>
  <c r="L6610" i="9"/>
  <c r="L5656" i="9"/>
  <c r="L5320" i="9"/>
  <c r="L5319" i="9"/>
  <c r="L3951" i="9"/>
  <c r="L1244" i="9"/>
  <c r="L2964" i="9"/>
  <c r="L3381" i="9"/>
  <c r="L4607" i="9"/>
  <c r="L6424" i="9"/>
  <c r="L6150" i="9"/>
  <c r="L4474" i="9"/>
  <c r="L5465" i="9"/>
  <c r="L5464" i="9"/>
  <c r="L5511" i="9"/>
  <c r="L5463" i="9"/>
  <c r="L5462" i="9"/>
  <c r="L5318" i="9"/>
  <c r="L5317" i="9"/>
  <c r="L5316" i="9"/>
  <c r="L5315" i="9"/>
  <c r="L5314" i="9"/>
  <c r="L5313" i="9"/>
  <c r="L5312" i="9"/>
  <c r="L5311" i="9"/>
  <c r="L5461" i="9"/>
  <c r="L6697" i="9"/>
  <c r="L6707" i="9"/>
  <c r="L5392" i="9"/>
  <c r="L5963" i="9"/>
  <c r="L5962" i="9"/>
  <c r="L5961" i="9"/>
  <c r="L5960" i="9"/>
  <c r="L5959" i="9"/>
  <c r="L5958" i="9"/>
  <c r="L5957" i="9"/>
  <c r="L6073" i="9"/>
  <c r="L6072" i="9"/>
  <c r="L6071" i="9"/>
  <c r="L6070" i="9"/>
  <c r="L6069" i="9"/>
  <c r="L5956" i="9"/>
  <c r="L5512" i="9"/>
  <c r="L5374" i="9"/>
  <c r="L5373" i="9"/>
  <c r="L5510" i="9"/>
  <c r="L5509" i="9"/>
  <c r="L1623" i="9"/>
  <c r="L4572" i="9"/>
  <c r="L1290" i="9"/>
  <c r="L6141" i="9"/>
  <c r="L5508" i="9"/>
  <c r="L6140" i="9"/>
  <c r="L5805" i="9"/>
  <c r="L6158" i="9"/>
  <c r="L6671" i="9"/>
  <c r="L1511" i="9"/>
  <c r="L5397" i="9"/>
  <c r="L3219" i="9"/>
  <c r="L6836" i="10" l="1"/>
  <c r="M6836" i="10"/>
  <c r="L443" i="9"/>
  <c r="D18" i="5" l="1"/>
  <c r="D6" i="5"/>
  <c r="D19" i="5" l="1"/>
  <c r="I4" i="9" l="1"/>
</calcChain>
</file>

<file path=xl/sharedStrings.xml><?xml version="1.0" encoding="utf-8"?>
<sst xmlns="http://schemas.openxmlformats.org/spreadsheetml/2006/main" count="138545" uniqueCount="23101">
  <si>
    <t>M/s UltraTech Cement Limited</t>
  </si>
  <si>
    <t>Unit:- Dalla Cement Works</t>
  </si>
  <si>
    <t xml:space="preserve">Capital Investement Detail </t>
  </si>
  <si>
    <t>S.No.</t>
  </si>
  <si>
    <t>Projects</t>
  </si>
  <si>
    <t>Capital Investement</t>
  </si>
  <si>
    <t>1(a)</t>
  </si>
  <si>
    <t>New Cement Mill</t>
  </si>
  <si>
    <t>1(b)</t>
  </si>
  <si>
    <t>New Cement mill-Civil Works</t>
  </si>
  <si>
    <t>Waste Heat Recovery System (WHRS)</t>
  </si>
  <si>
    <t>Overland Belt Conveyor (OLBC)</t>
  </si>
  <si>
    <t>Alternative Fuel Resources (AFR)</t>
  </si>
  <si>
    <t>Misc. Assets</t>
  </si>
  <si>
    <t>(a)</t>
  </si>
  <si>
    <t>Air Blast Control Sy</t>
  </si>
  <si>
    <t>(b)</t>
  </si>
  <si>
    <t>ESP TPP</t>
  </si>
  <si>
    <t>(c)</t>
  </si>
  <si>
    <t>Line-1 Cooler ESP</t>
  </si>
  <si>
    <t>(d)</t>
  </si>
  <si>
    <t xml:space="preserve">Line-1 Cooler Updragation </t>
  </si>
  <si>
    <t>(e)</t>
  </si>
  <si>
    <t>Line-1 DC to AC Conversion</t>
  </si>
  <si>
    <t>(f)</t>
  </si>
  <si>
    <t>Line-1 Kiln Capacity Enhancement up to 2500 tpd from 1600 tpd</t>
  </si>
  <si>
    <t>(g)</t>
  </si>
  <si>
    <t>Mining Equipments</t>
  </si>
  <si>
    <t>(h)</t>
  </si>
  <si>
    <t>Raw Mill-1 ESP</t>
  </si>
  <si>
    <t>SL.NO.</t>
  </si>
  <si>
    <t>INWARDID</t>
  </si>
  <si>
    <t>BARCODE</t>
  </si>
  <si>
    <t>VENDORCODE</t>
  </si>
  <si>
    <t>VENDORNAME</t>
  </si>
  <si>
    <t>PONUMBER</t>
  </si>
  <si>
    <t>INVOICENUMBER</t>
  </si>
  <si>
    <t>Taxable Amount</t>
  </si>
  <si>
    <t>TCS</t>
  </si>
  <si>
    <t>Taxes</t>
  </si>
  <si>
    <t>Invoice Value</t>
  </si>
  <si>
    <t>INVOICEDATE</t>
  </si>
  <si>
    <t>MIRONUMBER</t>
  </si>
  <si>
    <t>WBS- Main</t>
  </si>
  <si>
    <t>UTRNUMBER</t>
  </si>
  <si>
    <t>UTRDATE</t>
  </si>
  <si>
    <t>Other Remark</t>
  </si>
  <si>
    <t>Remarks-1</t>
  </si>
  <si>
    <t>WHRS-110</t>
  </si>
  <si>
    <t>DL01201000451</t>
  </si>
  <si>
    <t>DAL2021005244</t>
  </si>
  <si>
    <t>B K CONSTRUCTION COMPANY</t>
  </si>
  <si>
    <t>UTCL-20-DL-R-01</t>
  </si>
  <si>
    <t>N297201284636033</t>
  </si>
  <si>
    <t>WHRS</t>
  </si>
  <si>
    <t>WHRS-166</t>
  </si>
  <si>
    <t>DL01201001003</t>
  </si>
  <si>
    <t>DAL2021005806</t>
  </si>
  <si>
    <t>CENTRAL ZONE MARKETING</t>
  </si>
  <si>
    <t>WHRS-416</t>
  </si>
  <si>
    <t>DL01210100393</t>
  </si>
  <si>
    <t>GEO-PROFILES &amp; ENGINEERING SERVICES</t>
  </si>
  <si>
    <t>S-13/20-21</t>
  </si>
  <si>
    <t>WHRS-1994</t>
  </si>
  <si>
    <t>Stores Consuable</t>
  </si>
  <si>
    <t>7022421372</t>
  </si>
  <si>
    <t>7022573896</t>
  </si>
  <si>
    <t>7022605240</t>
  </si>
  <si>
    <t>WHRS-167</t>
  </si>
  <si>
    <t>DL01201100434</t>
  </si>
  <si>
    <t>DAL2021006243</t>
  </si>
  <si>
    <t>7022683445</t>
  </si>
  <si>
    <t>WHRS-995</t>
  </si>
  <si>
    <t>DL01201100414</t>
  </si>
  <si>
    <t>DAL2021006261</t>
  </si>
  <si>
    <t>RASHTRIYA ISPAT NIGAM LIMITED</t>
  </si>
  <si>
    <t>HDFCR52020102955003294</t>
  </si>
  <si>
    <t>WHRS-107</t>
  </si>
  <si>
    <t>DL01201100614</t>
  </si>
  <si>
    <t>DAL2021006412</t>
  </si>
  <si>
    <t>N337201326558577</t>
  </si>
  <si>
    <t>WHRS-1000</t>
  </si>
  <si>
    <t>DL01201100699</t>
  </si>
  <si>
    <t>DAL2021006552</t>
  </si>
  <si>
    <t>RAVIN CABLES LIMITED</t>
  </si>
  <si>
    <t>RCL020120GI/649</t>
  </si>
  <si>
    <t>HDFCR52021011268944686</t>
  </si>
  <si>
    <t>WHRS-170</t>
  </si>
  <si>
    <t>DL01201200071</t>
  </si>
  <si>
    <t>DAL2021006848</t>
  </si>
  <si>
    <t>WHRS-183</t>
  </si>
  <si>
    <t>DL01201200079</t>
  </si>
  <si>
    <t>DAL2021006847</t>
  </si>
  <si>
    <t>7023173580</t>
  </si>
  <si>
    <t>7023173582</t>
  </si>
  <si>
    <t>7023174063</t>
  </si>
  <si>
    <t>1708755</t>
  </si>
  <si>
    <t>1708817</t>
  </si>
  <si>
    <t>1708936</t>
  </si>
  <si>
    <t>1709213</t>
  </si>
  <si>
    <t>1709603</t>
  </si>
  <si>
    <t>1710336</t>
  </si>
  <si>
    <t>1710468</t>
  </si>
  <si>
    <t>1710624</t>
  </si>
  <si>
    <t>1710727</t>
  </si>
  <si>
    <t>1710789</t>
  </si>
  <si>
    <t>1710861</t>
  </si>
  <si>
    <t>1711025</t>
  </si>
  <si>
    <t>1711107</t>
  </si>
  <si>
    <t>WHRS-1149</t>
  </si>
  <si>
    <t>DL01210300421</t>
  </si>
  <si>
    <t>SHREE ACHLESHWAR CONSTRUCTION</t>
  </si>
  <si>
    <t>7023229844</t>
  </si>
  <si>
    <t>7023229846</t>
  </si>
  <si>
    <t>WHRS-173</t>
  </si>
  <si>
    <t>DL01201200083</t>
  </si>
  <si>
    <t>DAL2021006826</t>
  </si>
  <si>
    <t>WHRS-178</t>
  </si>
  <si>
    <t>DL01201200069</t>
  </si>
  <si>
    <t>DAL2021006850</t>
  </si>
  <si>
    <t>WHRS-176</t>
  </si>
  <si>
    <t>DL01201200109</t>
  </si>
  <si>
    <t>DAL2021006827</t>
  </si>
  <si>
    <t>WHRS-168</t>
  </si>
  <si>
    <t>DL01201200068</t>
  </si>
  <si>
    <t>DAL2021006851</t>
  </si>
  <si>
    <t>WHRS-182</t>
  </si>
  <si>
    <t>DL01201200107</t>
  </si>
  <si>
    <t>DAL2021006828</t>
  </si>
  <si>
    <t>WHRS-175</t>
  </si>
  <si>
    <t>DL01201200103</t>
  </si>
  <si>
    <t>DAL2021006831</t>
  </si>
  <si>
    <t>WHRS-174</t>
  </si>
  <si>
    <t>DL01201200102</t>
  </si>
  <si>
    <t>DAL2021006832</t>
  </si>
  <si>
    <t>WHRS-181</t>
  </si>
  <si>
    <t>DL01201200101</t>
  </si>
  <si>
    <t>DAL2021006833</t>
  </si>
  <si>
    <t>WHRS-177</t>
  </si>
  <si>
    <t>DL01201200067</t>
  </si>
  <si>
    <t>DAL2021006852</t>
  </si>
  <si>
    <t>WHRS-180</t>
  </si>
  <si>
    <t>DL01201200089</t>
  </si>
  <si>
    <t>DAL2021006840</t>
  </si>
  <si>
    <t>WHRS-179</t>
  </si>
  <si>
    <t>DL01201200082</t>
  </si>
  <si>
    <t>DAL2021006844</t>
  </si>
  <si>
    <t>WHRS-172</t>
  </si>
  <si>
    <t>DL01201200081</t>
  </si>
  <si>
    <t>DAL2021006845</t>
  </si>
  <si>
    <t>WHRS-171</t>
  </si>
  <si>
    <t>DL01201200080</t>
  </si>
  <si>
    <t>DAL2021006846</t>
  </si>
  <si>
    <t>WHRS-169</t>
  </si>
  <si>
    <t>DL01201200070</t>
  </si>
  <si>
    <t>DAL2021006849</t>
  </si>
  <si>
    <t>WHRS-413</t>
  </si>
  <si>
    <t>DL01201200199</t>
  </si>
  <si>
    <t>DAL2021006903</t>
  </si>
  <si>
    <t>GANPATI TRAILER TRANSPORT</t>
  </si>
  <si>
    <t>N335201323143754</t>
  </si>
  <si>
    <t>7023302038</t>
  </si>
  <si>
    <t>7023307140</t>
  </si>
  <si>
    <t>WHRS-1271</t>
  </si>
  <si>
    <t>DL01201200227</t>
  </si>
  <si>
    <t>DAL2021006955</t>
  </si>
  <si>
    <t>SWASTIK ELECTRICALS</t>
  </si>
  <si>
    <t>SE-0390</t>
  </si>
  <si>
    <t>N359201350976106</t>
  </si>
  <si>
    <t>WHRS-463</t>
  </si>
  <si>
    <t>DL01201200235</t>
  </si>
  <si>
    <t>DAL2021006949</t>
  </si>
  <si>
    <t>KAY MOHAN CORPORATION</t>
  </si>
  <si>
    <t>327/20-21</t>
  </si>
  <si>
    <t>N353201345451873</t>
  </si>
  <si>
    <t>WHRS-968</t>
  </si>
  <si>
    <t>DL01201200340</t>
  </si>
  <si>
    <t>DAL2021007089</t>
  </si>
  <si>
    <t>POOJA ELECTRICALS</t>
  </si>
  <si>
    <t>N345201335974763</t>
  </si>
  <si>
    <t>WHRS-470</t>
  </si>
  <si>
    <t>DL01201200279</t>
  </si>
  <si>
    <t>DAL2021007038</t>
  </si>
  <si>
    <t>KESHORAM JUGALKISHORE</t>
  </si>
  <si>
    <t>KRJK/041/2020-21</t>
  </si>
  <si>
    <t>HDFCR52020122365130260</t>
  </si>
  <si>
    <t>WHRS-848</t>
  </si>
  <si>
    <t>DL01201100654</t>
  </si>
  <si>
    <t>DAL2021006483</t>
  </si>
  <si>
    <t>NANDINI ENTERPRISES</t>
  </si>
  <si>
    <t>N345201336576888</t>
  </si>
  <si>
    <t>WHRS-184</t>
  </si>
  <si>
    <t>DL01201200401</t>
  </si>
  <si>
    <t>DAL2021007151</t>
  </si>
  <si>
    <t>WHRS-185</t>
  </si>
  <si>
    <t>DL01201200403</t>
  </si>
  <si>
    <t>DAL2021007149</t>
  </si>
  <si>
    <t>WHRS-1150</t>
  </si>
  <si>
    <t>DL01210300588</t>
  </si>
  <si>
    <t>7023504546</t>
  </si>
  <si>
    <t>7023553896</t>
  </si>
  <si>
    <t>7023586901</t>
  </si>
  <si>
    <t>WHRS-1895</t>
  </si>
  <si>
    <t>DL01201200953</t>
  </si>
  <si>
    <t>DAL2021007300</t>
  </si>
  <si>
    <t>TUV SUD SOUTH ASIA PRIVATE LIMITED</t>
  </si>
  <si>
    <t>GG0600153527</t>
  </si>
  <si>
    <t>HDFCR52021032082672148</t>
  </si>
  <si>
    <t>7024365025</t>
  </si>
  <si>
    <t>WHRS-187</t>
  </si>
  <si>
    <t>DL01201201136</t>
  </si>
  <si>
    <t>DAL2021007513</t>
  </si>
  <si>
    <t>WHRS-186</t>
  </si>
  <si>
    <t>DL01201201135</t>
  </si>
  <si>
    <t>DAL2021007512</t>
  </si>
  <si>
    <t>WHRS-188</t>
  </si>
  <si>
    <t>DL01201201133</t>
  </si>
  <si>
    <t>DAL2021007507</t>
  </si>
  <si>
    <t>WHRS-108</t>
  </si>
  <si>
    <t>DL01201201175</t>
  </si>
  <si>
    <t>DAL2021007541</t>
  </si>
  <si>
    <t>N006211364710769</t>
  </si>
  <si>
    <t>WHRS-1272</t>
  </si>
  <si>
    <t>DL01201201129</t>
  </si>
  <si>
    <t>DAL2021007506</t>
  </si>
  <si>
    <t>SE-0401</t>
  </si>
  <si>
    <t>HDFCR52021011469394485</t>
  </si>
  <si>
    <t>WHRS-1261</t>
  </si>
  <si>
    <t>DL01201201148</t>
  </si>
  <si>
    <t>DAL2021007490</t>
  </si>
  <si>
    <t>STEEL AUTHORITY OF INDIA LTD</t>
  </si>
  <si>
    <t>OS0020002585</t>
  </si>
  <si>
    <t>HDFCR52020102955000180</t>
  </si>
  <si>
    <t>WHRS-1913</t>
  </si>
  <si>
    <t>Nil</t>
  </si>
  <si>
    <t>DL01</t>
  </si>
  <si>
    <t>ULTRATECH CEMENT LTD.</t>
  </si>
  <si>
    <t>WHRS-1912</t>
  </si>
  <si>
    <t>GK01</t>
  </si>
  <si>
    <t>C1396</t>
  </si>
  <si>
    <t>14863</t>
  </si>
  <si>
    <t>UCM</t>
  </si>
  <si>
    <t>UTCL- HO-D&amp;D Allocations</t>
  </si>
  <si>
    <t>Cement Mill</t>
  </si>
  <si>
    <t>WHRS-1917</t>
  </si>
  <si>
    <t>UC01</t>
  </si>
  <si>
    <t>ULTRATECH CEMENT LTD.-HO- DDD Allocation</t>
  </si>
  <si>
    <t>7024555746</t>
  </si>
  <si>
    <t>WHRS-1260</t>
  </si>
  <si>
    <t>DL01201201123</t>
  </si>
  <si>
    <t>DAL2021007500</t>
  </si>
  <si>
    <t>OS0022000025</t>
  </si>
  <si>
    <t>WHRS-1266</t>
  </si>
  <si>
    <t>9602714229 / 3325000052</t>
  </si>
  <si>
    <t>WHRS-204</t>
  </si>
  <si>
    <t>DL01201201306</t>
  </si>
  <si>
    <t>DAL2021007735</t>
  </si>
  <si>
    <t>WHRS-197</t>
  </si>
  <si>
    <t>DL01201201304</t>
  </si>
  <si>
    <t>DAL2021007736</t>
  </si>
  <si>
    <t>WHRS-198</t>
  </si>
  <si>
    <t>DL01201201305</t>
  </si>
  <si>
    <t>DAL2021007737</t>
  </si>
  <si>
    <t>WHRS-205</t>
  </si>
  <si>
    <t>DL01201201309</t>
  </si>
  <si>
    <t>DAL2021007732</t>
  </si>
  <si>
    <t>WHRS-201</t>
  </si>
  <si>
    <t>DL01201201318</t>
  </si>
  <si>
    <t>DAL2021007723</t>
  </si>
  <si>
    <t>WHRS-202</t>
  </si>
  <si>
    <t>DL01201201319</t>
  </si>
  <si>
    <t>DAL2021007722</t>
  </si>
  <si>
    <t>WHRS-203</t>
  </si>
  <si>
    <t>DL01201201321</t>
  </si>
  <si>
    <t>DAL2021007720</t>
  </si>
  <si>
    <t>WHRS-208</t>
  </si>
  <si>
    <t>DL01201201320</t>
  </si>
  <si>
    <t>DAL2021007721</t>
  </si>
  <si>
    <t>WHRS-199</t>
  </si>
  <si>
    <t>DL01201201315</t>
  </si>
  <si>
    <t>DAL2021007726</t>
  </si>
  <si>
    <t>WHRS-200</t>
  </si>
  <si>
    <t>DL01201201316</t>
  </si>
  <si>
    <t>DAL2021007725</t>
  </si>
  <si>
    <t>WHRS-207</t>
  </si>
  <si>
    <t>DL01201201317</t>
  </si>
  <si>
    <t>DAL2021007724</t>
  </si>
  <si>
    <t>WHRS-206</t>
  </si>
  <si>
    <t>DL01201201314</t>
  </si>
  <si>
    <t>DAL2021007727</t>
  </si>
  <si>
    <t>WHRS-384</t>
  </si>
  <si>
    <t>DL01201201210</t>
  </si>
  <si>
    <t>DAL2021007552</t>
  </si>
  <si>
    <t>D.KHANDELWAL STEEL CORPORATION</t>
  </si>
  <si>
    <t>DK//2020-21/789</t>
  </si>
  <si>
    <t>WHRS-381</t>
  </si>
  <si>
    <t>DL01201201143</t>
  </si>
  <si>
    <t>DAL2021007495</t>
  </si>
  <si>
    <t>DK//2020-21/729</t>
  </si>
  <si>
    <t>WHRS-385</t>
  </si>
  <si>
    <t>DL01201201147</t>
  </si>
  <si>
    <t>DAL2021007491</t>
  </si>
  <si>
    <t>DK//2020-21/747</t>
  </si>
  <si>
    <t>WHRS-386</t>
  </si>
  <si>
    <t>WHRS-382</t>
  </si>
  <si>
    <t>DL01201201142</t>
  </si>
  <si>
    <t>DAL2021007496</t>
  </si>
  <si>
    <t>DK//2020-21/726</t>
  </si>
  <si>
    <t>WHRS-383</t>
  </si>
  <si>
    <t>WHRS-1996</t>
  </si>
  <si>
    <t>ITC Reversal on self consumptions</t>
  </si>
  <si>
    <t>52501608</t>
  </si>
  <si>
    <t>C1317</t>
  </si>
  <si>
    <t>DL01210100028</t>
  </si>
  <si>
    <t>DAL2021007854</t>
  </si>
  <si>
    <t>UTCL-20-DL-R-04</t>
  </si>
  <si>
    <t>HDFCR52021010567520697</t>
  </si>
  <si>
    <t>WHRS-210</t>
  </si>
  <si>
    <t>DL01210100009</t>
  </si>
  <si>
    <t>DAL2021007901</t>
  </si>
  <si>
    <t>WHRS-218</t>
  </si>
  <si>
    <t>DL01210100048</t>
  </si>
  <si>
    <t>DAL2021007879</t>
  </si>
  <si>
    <t>WHRS-212</t>
  </si>
  <si>
    <t>DL01210100044</t>
  </si>
  <si>
    <t>DAL2021007883</t>
  </si>
  <si>
    <t>WHRS-213</t>
  </si>
  <si>
    <t>DL01210100045</t>
  </si>
  <si>
    <t>DAL2021007882</t>
  </si>
  <si>
    <t>WHRS-215</t>
  </si>
  <si>
    <t>DL01210100047</t>
  </si>
  <si>
    <t>DAL2021007880</t>
  </si>
  <si>
    <t>WHRS-214</t>
  </si>
  <si>
    <t>DL01210100046</t>
  </si>
  <si>
    <t>DAL2021007881</t>
  </si>
  <si>
    <t>WHRS-217</t>
  </si>
  <si>
    <t>DL01210100043</t>
  </si>
  <si>
    <t>DAL2021007884</t>
  </si>
  <si>
    <t>WHRS-211</t>
  </si>
  <si>
    <t>DL01210100042</t>
  </si>
  <si>
    <t>DAL2021007885</t>
  </si>
  <si>
    <t>WHRS-216</t>
  </si>
  <si>
    <t>DL01210100013</t>
  </si>
  <si>
    <t>DAL2021007900</t>
  </si>
  <si>
    <t>WHRS-1263</t>
  </si>
  <si>
    <t>DL01201201152</t>
  </si>
  <si>
    <t>DAL2021007483</t>
  </si>
  <si>
    <t>OS0020002582</t>
  </si>
  <si>
    <t>WHRS-1264</t>
  </si>
  <si>
    <t>DL01201201150</t>
  </si>
  <si>
    <t>DAL2021007488</t>
  </si>
  <si>
    <t>OS0020002584</t>
  </si>
  <si>
    <t>WHRS-1265</t>
  </si>
  <si>
    <t>DL01201201151</t>
  </si>
  <si>
    <t>DAL2021007487</t>
  </si>
  <si>
    <t>OS0020002583</t>
  </si>
  <si>
    <t>WHRS-1262</t>
  </si>
  <si>
    <t>DL01201201149</t>
  </si>
  <si>
    <t>DAL2021007489</t>
  </si>
  <si>
    <t>OS0022000024</t>
  </si>
  <si>
    <t>1825662</t>
  </si>
  <si>
    <t>3325000161</t>
  </si>
  <si>
    <t>WHRS-1001</t>
  </si>
  <si>
    <t>DL01210100156</t>
  </si>
  <si>
    <t>DAL2021007985</t>
  </si>
  <si>
    <t>RCL020120GI/855</t>
  </si>
  <si>
    <t>HDFCR52021012771807159</t>
  </si>
  <si>
    <t>7024777261</t>
  </si>
  <si>
    <t>7024777913</t>
  </si>
  <si>
    <t>WHRS-390</t>
  </si>
  <si>
    <t>DL01210100159</t>
  </si>
  <si>
    <t>DAL2021007983</t>
  </si>
  <si>
    <t>DK//2020-21/814</t>
  </si>
  <si>
    <t>WHRS-949</t>
  </si>
  <si>
    <t>DL01210100203</t>
  </si>
  <si>
    <t>DAL2021008124</t>
  </si>
  <si>
    <t>PATEL ELECTRICAL STORES</t>
  </si>
  <si>
    <t>N007211366009249</t>
  </si>
  <si>
    <t>WHRS-391</t>
  </si>
  <si>
    <t>DL01210100161</t>
  </si>
  <si>
    <t>DAL2021007980</t>
  </si>
  <si>
    <t>DK//2020-21/822</t>
  </si>
  <si>
    <t>WHRS-389</t>
  </si>
  <si>
    <t>DL01210100158</t>
  </si>
  <si>
    <t>DAL2021007981</t>
  </si>
  <si>
    <t>DK//2020-21/821</t>
  </si>
  <si>
    <t>WHRS-392</t>
  </si>
  <si>
    <t>DL01210100160</t>
  </si>
  <si>
    <t>DAL2021007982</t>
  </si>
  <si>
    <t>DK//2020-21/824</t>
  </si>
  <si>
    <t>WHRS-387</t>
  </si>
  <si>
    <t>DL01210100119</t>
  </si>
  <si>
    <t>DAL2021008017</t>
  </si>
  <si>
    <t>DK//2020-21/769</t>
  </si>
  <si>
    <t>WHRS-388</t>
  </si>
  <si>
    <t>WHRS-857</t>
  </si>
  <si>
    <t>DL01210100258</t>
  </si>
  <si>
    <t>DAL2021008094</t>
  </si>
  <si>
    <t>PAHARPUR COOLING TOWERS LIMITE</t>
  </si>
  <si>
    <t>SFE20201868</t>
  </si>
  <si>
    <t>WHRS-853</t>
  </si>
  <si>
    <t>DL01210100257</t>
  </si>
  <si>
    <t>DAL2021008095</t>
  </si>
  <si>
    <t>PWB20200484</t>
  </si>
  <si>
    <t>WHRS-855</t>
  </si>
  <si>
    <t>DL01210100260</t>
  </si>
  <si>
    <t>DAL2021008092</t>
  </si>
  <si>
    <t>PWB20200487</t>
  </si>
  <si>
    <t>WHRS-854</t>
  </si>
  <si>
    <t>DL01210100259</t>
  </si>
  <si>
    <t>DAL2021008093</t>
  </si>
  <si>
    <t>PWB20200486</t>
  </si>
  <si>
    <t>WHRS-856</t>
  </si>
  <si>
    <t>DL01210100261</t>
  </si>
  <si>
    <t>DAL2021008091</t>
  </si>
  <si>
    <t>SFE20201775</t>
  </si>
  <si>
    <t>WHRS-190</t>
  </si>
  <si>
    <t>DL01210100630</t>
  </si>
  <si>
    <t>DAL2021008406</t>
  </si>
  <si>
    <t>WHRS-221</t>
  </si>
  <si>
    <t>DL01210100574</t>
  </si>
  <si>
    <t>DAL2021008439</t>
  </si>
  <si>
    <t>WHRS-189</t>
  </si>
  <si>
    <t>DL01210100549</t>
  </si>
  <si>
    <t>DAL2021008459</t>
  </si>
  <si>
    <t>WHRS-220</t>
  </si>
  <si>
    <t>DL01210100557</t>
  </si>
  <si>
    <t>DAL2021008456</t>
  </si>
  <si>
    <t>WHRS-219</t>
  </si>
  <si>
    <t>DL01210100554</t>
  </si>
  <si>
    <t>DAL2021008458</t>
  </si>
  <si>
    <t>WHRS-223</t>
  </si>
  <si>
    <t>DL01210100556</t>
  </si>
  <si>
    <t>DAL2021008457</t>
  </si>
  <si>
    <t>WHRS-222</t>
  </si>
  <si>
    <t>DL01210100629</t>
  </si>
  <si>
    <t>DAL2021008407</t>
  </si>
  <si>
    <t>WHRS-527</t>
  </si>
  <si>
    <t>DL01210100709</t>
  </si>
  <si>
    <t>DAL2021008556</t>
  </si>
  <si>
    <t>MANOJ MOTOR WINDING WORKS</t>
  </si>
  <si>
    <t>D40</t>
  </si>
  <si>
    <t>N021211380479330</t>
  </si>
  <si>
    <t>WHRS-1165</t>
  </si>
  <si>
    <t>DL01210100702</t>
  </si>
  <si>
    <t>DAL2021008531</t>
  </si>
  <si>
    <t>SHREEVIM INFRA PROJECTS PVT. LTD, Dalla</t>
  </si>
  <si>
    <t>SVPL/UP/20-21/01</t>
  </si>
  <si>
    <t>N316201306182810</t>
  </si>
  <si>
    <t>WHRS-125</t>
  </si>
  <si>
    <t>DL01210200223</t>
  </si>
  <si>
    <t>BUILDING PRODUCTS DIVISION</t>
  </si>
  <si>
    <t>7025832034</t>
  </si>
  <si>
    <t>WHRS-234</t>
  </si>
  <si>
    <t>DL01210100958</t>
  </si>
  <si>
    <t>DAL2021008861</t>
  </si>
  <si>
    <t>WHRS-192</t>
  </si>
  <si>
    <t>DL01210101017</t>
  </si>
  <si>
    <t>DAL2021008849</t>
  </si>
  <si>
    <t>WHRS-191</t>
  </si>
  <si>
    <t>DL01210100959</t>
  </si>
  <si>
    <t>DAL2021008860</t>
  </si>
  <si>
    <t>WHRS-232</t>
  </si>
  <si>
    <t>DL01210100957</t>
  </si>
  <si>
    <t>DAL2021008862</t>
  </si>
  <si>
    <t>WHRS-231</t>
  </si>
  <si>
    <t>DL01210100956</t>
  </si>
  <si>
    <t>DAL2021008863</t>
  </si>
  <si>
    <t>WHRS-233</t>
  </si>
  <si>
    <t>DL01210100955</t>
  </si>
  <si>
    <t>DAL2021008864</t>
  </si>
  <si>
    <t>WHRS-1194</t>
  </si>
  <si>
    <t>DL01210100796</t>
  </si>
  <si>
    <t>DAL2021008626</t>
  </si>
  <si>
    <t>SIMAR INFRASTRUCTURE LIMITED</t>
  </si>
  <si>
    <t>SIL/UP/20-21/049</t>
  </si>
  <si>
    <t>HDFCR52021042389429181</t>
  </si>
  <si>
    <t>WHRS-193</t>
  </si>
  <si>
    <t>DL01210200178</t>
  </si>
  <si>
    <t>DAL2021009061</t>
  </si>
  <si>
    <t>C1318</t>
  </si>
  <si>
    <t>DL01210100975</t>
  </si>
  <si>
    <t>DAL2021008810</t>
  </si>
  <si>
    <t>HDFCR52021020473450184</t>
  </si>
  <si>
    <t>C1319</t>
  </si>
  <si>
    <t>DL01210100976</t>
  </si>
  <si>
    <t>DAL2021008809</t>
  </si>
  <si>
    <t>C1217</t>
  </si>
  <si>
    <t>DL01210200110</t>
  </si>
  <si>
    <t>DAL2021009002</t>
  </si>
  <si>
    <t>KRJK/053/2020-21</t>
  </si>
  <si>
    <t>HDFCR52021021676060152</t>
  </si>
  <si>
    <t>C1216</t>
  </si>
  <si>
    <t>DL01210200112</t>
  </si>
  <si>
    <t>KRJK/057/2020-21</t>
  </si>
  <si>
    <t>C1218</t>
  </si>
  <si>
    <t>DAL2021009001</t>
  </si>
  <si>
    <t>8266010148</t>
  </si>
  <si>
    <t>C1215</t>
  </si>
  <si>
    <t>HDFCR52021021275449738</t>
  </si>
  <si>
    <t>C854</t>
  </si>
  <si>
    <t>DL01210200187</t>
  </si>
  <si>
    <t>DAL2021009098</t>
  </si>
  <si>
    <t>MAHALAXMI TRADING CORPORATION</t>
  </si>
  <si>
    <t>SB20Y-03067</t>
  </si>
  <si>
    <t>HDFCR52021032082668775</t>
  </si>
  <si>
    <t>Civil- Cement Mill</t>
  </si>
  <si>
    <t>C855</t>
  </si>
  <si>
    <t>DL01210200174</t>
  </si>
  <si>
    <t>DAL2021009110</t>
  </si>
  <si>
    <t>SB20Y-03115</t>
  </si>
  <si>
    <t>HDFCR52021022277241184</t>
  </si>
  <si>
    <t>C856</t>
  </si>
  <si>
    <t>DL01210200181</t>
  </si>
  <si>
    <t>DAL2021009103</t>
  </si>
  <si>
    <t>SB20Y-03095</t>
  </si>
  <si>
    <t>HDFCR52021021876601577</t>
  </si>
  <si>
    <t>C858</t>
  </si>
  <si>
    <t>DL01210200333</t>
  </si>
  <si>
    <t>DAL2021009287</t>
  </si>
  <si>
    <t>SB20Y-03256</t>
  </si>
  <si>
    <t>HDFCR52021030178708463</t>
  </si>
  <si>
    <t>7026253599</t>
  </si>
  <si>
    <t>C859</t>
  </si>
  <si>
    <t>DL01210200182</t>
  </si>
  <si>
    <t>DAL2021009102</t>
  </si>
  <si>
    <t>SB20Y-03097</t>
  </si>
  <si>
    <t>C853</t>
  </si>
  <si>
    <t>DL01210200183</t>
  </si>
  <si>
    <t>DAL2021009101</t>
  </si>
  <si>
    <t>SB20Y-03096</t>
  </si>
  <si>
    <t>C857</t>
  </si>
  <si>
    <t>DL01210200332</t>
  </si>
  <si>
    <t>DAL2021009288</t>
  </si>
  <si>
    <t>SB20Y-03255</t>
  </si>
  <si>
    <t>WHRS-858</t>
  </si>
  <si>
    <t>DL01210200216</t>
  </si>
  <si>
    <t>DAL2021009081</t>
  </si>
  <si>
    <t>SFE20201936</t>
  </si>
  <si>
    <t>WHRS-194</t>
  </si>
  <si>
    <t>DL01210200499</t>
  </si>
  <si>
    <t>DAL2021009411</t>
  </si>
  <si>
    <t>WHRS-1896</t>
  </si>
  <si>
    <t>DL01210200569</t>
  </si>
  <si>
    <t>DAL2021009388</t>
  </si>
  <si>
    <t>GG0600157117</t>
  </si>
  <si>
    <t>WHRS-417</t>
  </si>
  <si>
    <t>DL01210300159</t>
  </si>
  <si>
    <t>S-33/20-21</t>
  </si>
  <si>
    <t>WHRS-486</t>
  </si>
  <si>
    <t>DL01210200190</t>
  </si>
  <si>
    <t>DAL2021009097</t>
  </si>
  <si>
    <t>SB20Y-03066</t>
  </si>
  <si>
    <t>N082211448423673</t>
  </si>
  <si>
    <t>WHRS-114</t>
  </si>
  <si>
    <t>DL01210200397</t>
  </si>
  <si>
    <t>DAL2021009224</t>
  </si>
  <si>
    <t>BHARAT ASSOCIATES</t>
  </si>
  <si>
    <t>826005346/RA01</t>
  </si>
  <si>
    <t>HDFCR52021021676050975</t>
  </si>
  <si>
    <t>WHRS-1157</t>
  </si>
  <si>
    <t>DL01210200585</t>
  </si>
  <si>
    <t>DAL2021009462</t>
  </si>
  <si>
    <t>SVM/20-21/0121</t>
  </si>
  <si>
    <t>HDFCR52021021776432485</t>
  </si>
  <si>
    <t>WHRS-1166</t>
  </si>
  <si>
    <t>DL01210200583</t>
  </si>
  <si>
    <t>DAL2021009460</t>
  </si>
  <si>
    <t>SVPL/UP/20-21/02</t>
  </si>
  <si>
    <t>N064211428496376</t>
  </si>
  <si>
    <t>C863</t>
  </si>
  <si>
    <t>DL01210200186</t>
  </si>
  <si>
    <t>DAL2021009075</t>
  </si>
  <si>
    <t>SB20Y-03114</t>
  </si>
  <si>
    <t>HDFCR52021030880185093</t>
  </si>
  <si>
    <t>WHRS-195</t>
  </si>
  <si>
    <t>DL01210200685</t>
  </si>
  <si>
    <t>DAL2021009571</t>
  </si>
  <si>
    <t>WHRS-196</t>
  </si>
  <si>
    <t>DL01210200687</t>
  </si>
  <si>
    <t>DAL2021009569</t>
  </si>
  <si>
    <t>C911</t>
  </si>
  <si>
    <t>DL01210200694</t>
  </si>
  <si>
    <t>DAL2021009563</t>
  </si>
  <si>
    <t>ALLIED MILL STORE</t>
  </si>
  <si>
    <t>GST/0282/2020-21</t>
  </si>
  <si>
    <t>N064211427713532</t>
  </si>
  <si>
    <t>WHRS-482</t>
  </si>
  <si>
    <t>DL01210200175</t>
  </si>
  <si>
    <t>DAL2021009108</t>
  </si>
  <si>
    <t>SB20Y-03054</t>
  </si>
  <si>
    <t>HDFCR52021021876609969</t>
  </si>
  <si>
    <t>WHRS-487</t>
  </si>
  <si>
    <t>DL01210200176</t>
  </si>
  <si>
    <t>DAL2021009107</t>
  </si>
  <si>
    <t>SB20Y-03053</t>
  </si>
  <si>
    <t>WHRS-485</t>
  </si>
  <si>
    <t>DL01210200180</t>
  </si>
  <si>
    <t>DAL2021009104</t>
  </si>
  <si>
    <t>SB20Y-02976</t>
  </si>
  <si>
    <t>HDFCR52021032283034803</t>
  </si>
  <si>
    <t>C1419</t>
  </si>
  <si>
    <t>DL01210200705</t>
  </si>
  <si>
    <t>DAL2021009654</t>
  </si>
  <si>
    <t>WUERTHÂ INDIAÂ PRIVATEÂ LIMITED</t>
  </si>
  <si>
    <t>WHRS-481</t>
  </si>
  <si>
    <t>DL01210200173</t>
  </si>
  <si>
    <t>DAL2021009109</t>
  </si>
  <si>
    <t>SB20Y-03116</t>
  </si>
  <si>
    <t>WHRS-484</t>
  </si>
  <si>
    <t>DL01210200179</t>
  </si>
  <si>
    <t>DAL2021009105</t>
  </si>
  <si>
    <t>SB20Y-02977</t>
  </si>
  <si>
    <t>WHRS-483</t>
  </si>
  <si>
    <t>DL01210200177</t>
  </si>
  <si>
    <t>DAL2021009106</t>
  </si>
  <si>
    <t>SB20Y-02978</t>
  </si>
  <si>
    <t>WHRS-43</t>
  </si>
  <si>
    <t>DL01210200217</t>
  </si>
  <si>
    <t>DAL2021009111</t>
  </si>
  <si>
    <t>AKASH ENTERPRISES</t>
  </si>
  <si>
    <t>AE/803/2020-21</t>
  </si>
  <si>
    <t>HDFCR52021031281099225</t>
  </si>
  <si>
    <t>WHRS-44</t>
  </si>
  <si>
    <t>DL01210200218</t>
  </si>
  <si>
    <t>DAL2021009080</t>
  </si>
  <si>
    <t>AE/798/2020-21</t>
  </si>
  <si>
    <t>C921</t>
  </si>
  <si>
    <t>DL01210200682</t>
  </si>
  <si>
    <t>DAL2021009574</t>
  </si>
  <si>
    <t>ALVIVA STEELS LIMITED</t>
  </si>
  <si>
    <t>ASL/20-21/1060</t>
  </si>
  <si>
    <t>HDFCR52021030379211549</t>
  </si>
  <si>
    <t>C861</t>
  </si>
  <si>
    <t>DL01210200645</t>
  </si>
  <si>
    <t>DAL2021009511</t>
  </si>
  <si>
    <t>SB20Y-03150</t>
  </si>
  <si>
    <t>HDFCR52021033185211426</t>
  </si>
  <si>
    <t>C860</t>
  </si>
  <si>
    <t>DL01210200644</t>
  </si>
  <si>
    <t>DAL2021009510</t>
  </si>
  <si>
    <t>SB20Y-03068</t>
  </si>
  <si>
    <t>HDFCR52021022377520441</t>
  </si>
  <si>
    <t>7027166346</t>
  </si>
  <si>
    <t>7027166349</t>
  </si>
  <si>
    <t>WHRS-526</t>
  </si>
  <si>
    <t>DL01210200855</t>
  </si>
  <si>
    <t>DAL2021009734</t>
  </si>
  <si>
    <t>D46</t>
  </si>
  <si>
    <t>N057211419169947</t>
  </si>
  <si>
    <t>7027226053</t>
  </si>
  <si>
    <t>WHRS-469</t>
  </si>
  <si>
    <t>DL01210400196</t>
  </si>
  <si>
    <t>7027316410</t>
  </si>
  <si>
    <t>7027316411</t>
  </si>
  <si>
    <t>7027324559</t>
  </si>
  <si>
    <t>WHRS-69</t>
  </si>
  <si>
    <t>DL01210200976</t>
  </si>
  <si>
    <t>DAL2021009881</t>
  </si>
  <si>
    <t>ARIES ENGINEERING COMPANY</t>
  </si>
  <si>
    <t>HDFCR52021031080700630</t>
  </si>
  <si>
    <t>WHRS-71</t>
  </si>
  <si>
    <t>C862</t>
  </si>
  <si>
    <t>DL01210200979</t>
  </si>
  <si>
    <t>DAL2021009880</t>
  </si>
  <si>
    <t>SB20Y-03310</t>
  </si>
  <si>
    <t>HDFCR52021040585840669</t>
  </si>
  <si>
    <t>WHRS-115</t>
  </si>
  <si>
    <t>DL01210200996</t>
  </si>
  <si>
    <t>DAL2021009862</t>
  </si>
  <si>
    <t>8268005346/RA02</t>
  </si>
  <si>
    <t>HDFCR52021030479500869</t>
  </si>
  <si>
    <t>WHRS-240</t>
  </si>
  <si>
    <t>DL01210300176</t>
  </si>
  <si>
    <t>DAL2021010130</t>
  </si>
  <si>
    <t>C1047</t>
  </si>
  <si>
    <t>DL01210300152</t>
  </si>
  <si>
    <t>DAL2021010076</t>
  </si>
  <si>
    <t>ASSOCIATED ROAD CARRIERS LIMIT</t>
  </si>
  <si>
    <t>CB5200009491</t>
  </si>
  <si>
    <t>N065211429481825</t>
  </si>
  <si>
    <t>WHRS-242</t>
  </si>
  <si>
    <t>DL01210300177</t>
  </si>
  <si>
    <t>DAL2021010131</t>
  </si>
  <si>
    <t>WHRS-246</t>
  </si>
  <si>
    <t>DL01210300157</t>
  </si>
  <si>
    <t>DAL2021010121</t>
  </si>
  <si>
    <t>WHRS-235</t>
  </si>
  <si>
    <t>DL01210300151</t>
  </si>
  <si>
    <t>DAL2021010120</t>
  </si>
  <si>
    <t>WHRS-245</t>
  </si>
  <si>
    <t>DL01210300102</t>
  </si>
  <si>
    <t>DAL2021010119</t>
  </si>
  <si>
    <t>WHRS-241</t>
  </si>
  <si>
    <t>DL01210300161</t>
  </si>
  <si>
    <t>DAL2021010123</t>
  </si>
  <si>
    <t>WHRS-249</t>
  </si>
  <si>
    <t>DL01210300158</t>
  </si>
  <si>
    <t>DAL2021010122</t>
  </si>
  <si>
    <t>WHRS-243</t>
  </si>
  <si>
    <t>DL01210300056</t>
  </si>
  <si>
    <t>DAL2021010108</t>
  </si>
  <si>
    <t>WHRS-244</t>
  </si>
  <si>
    <t>DL01210300084</t>
  </si>
  <si>
    <t>DAL2021010109</t>
  </si>
  <si>
    <t>WHRS-237</t>
  </si>
  <si>
    <t>DL01210300165</t>
  </si>
  <si>
    <t>DAL2021010125</t>
  </si>
  <si>
    <t>WHRS-236</t>
  </si>
  <si>
    <t>DL01210300164</t>
  </si>
  <si>
    <t>DAL2021010124</t>
  </si>
  <si>
    <t>WHRS-247</t>
  </si>
  <si>
    <t>DL01210300168</t>
  </si>
  <si>
    <t>DAL2021010126</t>
  </si>
  <si>
    <t>WHRS-238</t>
  </si>
  <si>
    <t>DL01210300170</t>
  </si>
  <si>
    <t>DAL2021010127</t>
  </si>
  <si>
    <t>WHRS-239</t>
  </si>
  <si>
    <t>DL01210300172</t>
  </si>
  <si>
    <t>DAL2021010129</t>
  </si>
  <si>
    <t>WHRS-248</t>
  </si>
  <si>
    <t>DL01210300171</t>
  </si>
  <si>
    <t>DAL2021010128</t>
  </si>
  <si>
    <t>WHRS-862</t>
  </si>
  <si>
    <t>DL01210200974</t>
  </si>
  <si>
    <t>DAL2021009879</t>
  </si>
  <si>
    <t>VFE20200275</t>
  </si>
  <si>
    <t>WHRS-861</t>
  </si>
  <si>
    <t>DL01210200973</t>
  </si>
  <si>
    <t>DAL2021009878</t>
  </si>
  <si>
    <t>VFE20200294</t>
  </si>
  <si>
    <t>WHRS-867</t>
  </si>
  <si>
    <t>DL01210200972</t>
  </si>
  <si>
    <t>DAL2021009877</t>
  </si>
  <si>
    <t>VFE20200299</t>
  </si>
  <si>
    <t>WHRS-860</t>
  </si>
  <si>
    <t>DL01210200971</t>
  </si>
  <si>
    <t>DAL2021009876</t>
  </si>
  <si>
    <t>VFE20200291</t>
  </si>
  <si>
    <t>WHRS-859</t>
  </si>
  <si>
    <t>DL01210200970</t>
  </si>
  <si>
    <t>DAL2021009875</t>
  </si>
  <si>
    <t>VFE20200274</t>
  </si>
  <si>
    <t>WHRS-870</t>
  </si>
  <si>
    <t>DL01210200969</t>
  </si>
  <si>
    <t>DAL2021009874</t>
  </si>
  <si>
    <t>VFE20200298</t>
  </si>
  <si>
    <t>WHRS-866</t>
  </si>
  <si>
    <t>DL01210200968</t>
  </si>
  <si>
    <t>DAL2021009873</t>
  </si>
  <si>
    <t>VFE20200278</t>
  </si>
  <si>
    <t>WHRS-868</t>
  </si>
  <si>
    <t>DL01210200949</t>
  </si>
  <si>
    <t>DAL2021009870</t>
  </si>
  <si>
    <t>VFE20200297</t>
  </si>
  <si>
    <t>WHRS-872</t>
  </si>
  <si>
    <t>DL01210200967</t>
  </si>
  <si>
    <t>DAL2021009872</t>
  </si>
  <si>
    <t>VFE20200293</t>
  </si>
  <si>
    <t>WHRS-869</t>
  </si>
  <si>
    <t>DL01210200966</t>
  </si>
  <si>
    <t>DAL2021009871</t>
  </si>
  <si>
    <t>VFE20200295</t>
  </si>
  <si>
    <t>WHRS-865</t>
  </si>
  <si>
    <t>DL01210200948</t>
  </si>
  <si>
    <t>DAL2021009869</t>
  </si>
  <si>
    <t>VFE20200296</t>
  </si>
  <si>
    <t>C1320</t>
  </si>
  <si>
    <t>DL01210300045</t>
  </si>
  <si>
    <t>DAL2021009981</t>
  </si>
  <si>
    <t>HDFCR52021031781876878</t>
  </si>
  <si>
    <t>C1123</t>
  </si>
  <si>
    <t>DL01210300057</t>
  </si>
  <si>
    <t>DAL2021010013</t>
  </si>
  <si>
    <t>N089211454849022</t>
  </si>
  <si>
    <t>WHRS-864</t>
  </si>
  <si>
    <t>DL01210300179</t>
  </si>
  <si>
    <t>DAL2021010133</t>
  </si>
  <si>
    <t>VFE20200304</t>
  </si>
  <si>
    <t>C1353</t>
  </si>
  <si>
    <t>DL01210300366</t>
  </si>
  <si>
    <t>DAL2021010306</t>
  </si>
  <si>
    <t>SK ENGINEERING &amp; MAINTENANCE SERVICES</t>
  </si>
  <si>
    <t>N069211435245942</t>
  </si>
  <si>
    <t>WHRS-1897</t>
  </si>
  <si>
    <t>DL01210300363</t>
  </si>
  <si>
    <t>DAL2021010303</t>
  </si>
  <si>
    <t>GG0600162823</t>
  </si>
  <si>
    <t>N063211427088584</t>
  </si>
  <si>
    <t>WHRS-72</t>
  </si>
  <si>
    <t>DL01210200975</t>
  </si>
  <si>
    <t>DAL2021009882</t>
  </si>
  <si>
    <t>WHRS-873</t>
  </si>
  <si>
    <t>DL01210300345</t>
  </si>
  <si>
    <t>DAL2021010365</t>
  </si>
  <si>
    <t>VFE20200319</t>
  </si>
  <si>
    <t>WHRS-871</t>
  </si>
  <si>
    <t>DL01210300344</t>
  </si>
  <si>
    <t>DAL2021010366</t>
  </si>
  <si>
    <t>VFE20200308</t>
  </si>
  <si>
    <t>WHRS-863</t>
  </si>
  <si>
    <t>DL01210300178</t>
  </si>
  <si>
    <t>DAL2021010132</t>
  </si>
  <si>
    <t>VFE20200305</t>
  </si>
  <si>
    <t>WHRS-1158</t>
  </si>
  <si>
    <t>DL01210300348</t>
  </si>
  <si>
    <t>DAL2021010291</t>
  </si>
  <si>
    <t>SVM/20-21/0131</t>
  </si>
  <si>
    <t>HDFCR52021031581475363</t>
  </si>
  <si>
    <t>WHRS-462</t>
  </si>
  <si>
    <t>DL01210400249</t>
  </si>
  <si>
    <t>KALSI TRADERS</t>
  </si>
  <si>
    <t>KTS/0527/20-21</t>
  </si>
  <si>
    <t>7027952255</t>
  </si>
  <si>
    <t>7027960714</t>
  </si>
  <si>
    <t>C1354</t>
  </si>
  <si>
    <t>DL01210300367</t>
  </si>
  <si>
    <t>DAL2021010307</t>
  </si>
  <si>
    <t>N084211450277251</t>
  </si>
  <si>
    <t>WHRS-1167</t>
  </si>
  <si>
    <t>DL01210300494</t>
  </si>
  <si>
    <t>DAL2021010419</t>
  </si>
  <si>
    <t>SVPL/UP/20-21/03</t>
  </si>
  <si>
    <t>HDFCR52021031882201116</t>
  </si>
  <si>
    <t>WHRS-96</t>
  </si>
  <si>
    <t>DL01210300397</t>
  </si>
  <si>
    <t>DAL2021010322</t>
  </si>
  <si>
    <t>CB5200009177</t>
  </si>
  <si>
    <t>N090211457356253</t>
  </si>
  <si>
    <t>WHRS-1195</t>
  </si>
  <si>
    <t>DL01210300492</t>
  </si>
  <si>
    <t>DAL2021010449</t>
  </si>
  <si>
    <t>SIL/UP/20-21/066</t>
  </si>
  <si>
    <t>HDFCR52021031882201115</t>
  </si>
  <si>
    <t>WHRS-1196</t>
  </si>
  <si>
    <t>DL01210300491</t>
  </si>
  <si>
    <t>DAL2021010450</t>
  </si>
  <si>
    <t>SIL/UP/20-21/065</t>
  </si>
  <si>
    <t>N021211380025431</t>
  </si>
  <si>
    <t>WHRS-1318</t>
  </si>
  <si>
    <t>DL01210300550</t>
  </si>
  <si>
    <t>DAL2021010514</t>
  </si>
  <si>
    <t>THERMAX BABCOCK &amp; WILCOX</t>
  </si>
  <si>
    <t>IDM11004270</t>
  </si>
  <si>
    <t>HDFCR52021031581484539</t>
  </si>
  <si>
    <t>WHRS-1303</t>
  </si>
  <si>
    <t>DL01210300567</t>
  </si>
  <si>
    <t>DAL2021010497</t>
  </si>
  <si>
    <t>IDM11004465</t>
  </si>
  <si>
    <t>WHRS-1317</t>
  </si>
  <si>
    <t>DL01210300568</t>
  </si>
  <si>
    <t>DAL2021010496</t>
  </si>
  <si>
    <t>IDM11004120</t>
  </si>
  <si>
    <t>WHRS-1302</t>
  </si>
  <si>
    <t>DL01210300546</t>
  </si>
  <si>
    <t>DAL2021010518</t>
  </si>
  <si>
    <t>IDM11004361</t>
  </si>
  <si>
    <t>WHRS-1309</t>
  </si>
  <si>
    <t>DL01210300553</t>
  </si>
  <si>
    <t>DAL2021010511</t>
  </si>
  <si>
    <t>IDM11004360</t>
  </si>
  <si>
    <t>WHRS-1316</t>
  </si>
  <si>
    <t>DL01210300566</t>
  </si>
  <si>
    <t>DAL2021010498</t>
  </si>
  <si>
    <t>IDM11004005</t>
  </si>
  <si>
    <t>HDFCR52021031581480951</t>
  </si>
  <si>
    <t>WHRS-1312</t>
  </si>
  <si>
    <t>DL01210300558</t>
  </si>
  <si>
    <t>DAL2021010506</t>
  </si>
  <si>
    <t>IDM11003999</t>
  </si>
  <si>
    <t>WHRS-1319</t>
  </si>
  <si>
    <t>DL01210300556</t>
  </si>
  <si>
    <t>DAL2021010508</t>
  </si>
  <si>
    <t>IDM11003998</t>
  </si>
  <si>
    <t>WHRS-1320</t>
  </si>
  <si>
    <t>DL01210300565</t>
  </si>
  <si>
    <t>DAL2021010499</t>
  </si>
  <si>
    <t>IDM11004273</t>
  </si>
  <si>
    <t>WHRS-1307</t>
  </si>
  <si>
    <t>DL01210300551</t>
  </si>
  <si>
    <t>DAL2021010513</t>
  </si>
  <si>
    <t>IDM11004271</t>
  </si>
  <si>
    <t>WHRS-1323</t>
  </si>
  <si>
    <t>DL01210300560</t>
  </si>
  <si>
    <t>DAL2021010504</t>
  </si>
  <si>
    <t>IDM11004393</t>
  </si>
  <si>
    <t>WHRS-1315</t>
  </si>
  <si>
    <t>DL01210300563</t>
  </si>
  <si>
    <t>DAL2021010501</t>
  </si>
  <si>
    <t>IDM11004358</t>
  </si>
  <si>
    <t>WHRS-1321</t>
  </si>
  <si>
    <t>DL01210300547</t>
  </si>
  <si>
    <t>DAL2021010517</t>
  </si>
  <si>
    <t>IDM11004008</t>
  </si>
  <si>
    <t>WHRS-1324</t>
  </si>
  <si>
    <t>DL01210300564</t>
  </si>
  <si>
    <t>DAL2021010500</t>
  </si>
  <si>
    <t>IDM11004121</t>
  </si>
  <si>
    <t>WHRS-1311</t>
  </si>
  <si>
    <t>DL01210300557</t>
  </si>
  <si>
    <t>DAL2021010507</t>
  </si>
  <si>
    <t>IDM11004003</t>
  </si>
  <si>
    <t>WHRS-1305</t>
  </si>
  <si>
    <t>DL01210300561</t>
  </si>
  <si>
    <t>DAL2021010503</t>
  </si>
  <si>
    <t>IDM11004119</t>
  </si>
  <si>
    <t>WHRS-1322</t>
  </si>
  <si>
    <t>DL01210300554</t>
  </si>
  <si>
    <t>DAL2021010510</t>
  </si>
  <si>
    <t>IDM11004006</t>
  </si>
  <si>
    <t>WHRS-1313</t>
  </si>
  <si>
    <t>DL01210300559</t>
  </si>
  <si>
    <t>DAL2021010505</t>
  </si>
  <si>
    <t>IDM11004079</t>
  </si>
  <si>
    <t>WHRS-1308</t>
  </si>
  <si>
    <t>DL01210300552</t>
  </si>
  <si>
    <t>DAL2021010512</t>
  </si>
  <si>
    <t>IDM11004272</t>
  </si>
  <si>
    <t>WHRS-1304</t>
  </si>
  <si>
    <t>DL01210300549</t>
  </si>
  <si>
    <t>DAL2021010515</t>
  </si>
  <si>
    <t>IDM11004472</t>
  </si>
  <si>
    <t>WHRS-1310</t>
  </si>
  <si>
    <t>DL01210300555</t>
  </si>
  <si>
    <t>DAL2021010509</t>
  </si>
  <si>
    <t>IDM11004118</t>
  </si>
  <si>
    <t>WHRS-1306</t>
  </si>
  <si>
    <t>DL01210300548</t>
  </si>
  <si>
    <t>DAL2021010516</t>
  </si>
  <si>
    <t>IDM11004365</t>
  </si>
  <si>
    <t>C1109</t>
  </si>
  <si>
    <t>DL01210300670</t>
  </si>
  <si>
    <t>DAL2021010611</t>
  </si>
  <si>
    <t>HBHÂ TECHNOLOGIESÂ LLP</t>
  </si>
  <si>
    <t>LLP/648/20-21</t>
  </si>
  <si>
    <t>WHRS-883</t>
  </si>
  <si>
    <t>DL01210300540</t>
  </si>
  <si>
    <t>DAL2021010528</t>
  </si>
  <si>
    <t>PWB20200907</t>
  </si>
  <si>
    <t>WHRS-877</t>
  </si>
  <si>
    <t>DL01210300539</t>
  </si>
  <si>
    <t>DAL2021010527</t>
  </si>
  <si>
    <t>PWB20200837</t>
  </si>
  <si>
    <t>WHRS-876</t>
  </si>
  <si>
    <t>DL01210300538</t>
  </si>
  <si>
    <t>DAL2021010526</t>
  </si>
  <si>
    <t>PWB20200906</t>
  </si>
  <si>
    <t>WHRS-875</t>
  </si>
  <si>
    <t>DL01210300537</t>
  </si>
  <si>
    <t>DAL2021010525</t>
  </si>
  <si>
    <t>PWB20200981</t>
  </si>
  <si>
    <t>WHRS-250</t>
  </si>
  <si>
    <t>DL01210300679</t>
  </si>
  <si>
    <t>DAL2021010602</t>
  </si>
  <si>
    <t>WHRS-874</t>
  </si>
  <si>
    <t>DL01210300536</t>
  </si>
  <si>
    <t>DAL2021010524</t>
  </si>
  <si>
    <t>PWB20200743</t>
  </si>
  <si>
    <t>WHRS-251</t>
  </si>
  <si>
    <t>DL01210300680</t>
  </si>
  <si>
    <t>DAL2021010601</t>
  </si>
  <si>
    <t>WHRS-880</t>
  </si>
  <si>
    <t>DL01210300541</t>
  </si>
  <si>
    <t>DAL2021010523</t>
  </si>
  <si>
    <t>PWB20200773</t>
  </si>
  <si>
    <t>WHRS-882</t>
  </si>
  <si>
    <t>DL01210300542</t>
  </si>
  <si>
    <t>DAL2021010522</t>
  </si>
  <si>
    <t>PWB20200807</t>
  </si>
  <si>
    <t>WHRS-878</t>
  </si>
  <si>
    <t>DL01210300543</t>
  </si>
  <si>
    <t>DAL2021010521</t>
  </si>
  <si>
    <t>PWB20200745</t>
  </si>
  <si>
    <t>WHRS-879</t>
  </si>
  <si>
    <t>DL01210300544</t>
  </si>
  <si>
    <t>DAL2021010520</t>
  </si>
  <si>
    <t>PWB20200744</t>
  </si>
  <si>
    <t>WHRS-881</t>
  </si>
  <si>
    <t>DL01210300545</t>
  </si>
  <si>
    <t>DAL2021010519</t>
  </si>
  <si>
    <t>PWB20201036</t>
  </si>
  <si>
    <t>WHRS-1314</t>
  </si>
  <si>
    <t>DL01210300562</t>
  </si>
  <si>
    <t>DAL2021010502</t>
  </si>
  <si>
    <t>IDM11004392</t>
  </si>
  <si>
    <t>HDFCR52021031882200994</t>
  </si>
  <si>
    <t>WHRS-396</t>
  </si>
  <si>
    <t>DL01210300672</t>
  </si>
  <si>
    <t>DAL2021010609</t>
  </si>
  <si>
    <t>DEEPAK TRADERS</t>
  </si>
  <si>
    <t>DT/20-21/912</t>
  </si>
  <si>
    <t>N102211472774798</t>
  </si>
  <si>
    <t>7028217115</t>
  </si>
  <si>
    <t>7028217246</t>
  </si>
  <si>
    <t>WHRS-1241</t>
  </si>
  <si>
    <t>DL01210300572</t>
  </si>
  <si>
    <t>DAL2021010494</t>
  </si>
  <si>
    <t>OS0020003707</t>
  </si>
  <si>
    <t>HDFCR52021022477708374</t>
  </si>
  <si>
    <t>WHRS-1240</t>
  </si>
  <si>
    <t>DL01210300571</t>
  </si>
  <si>
    <t>DAL2021010493</t>
  </si>
  <si>
    <t>OS0020003708</t>
  </si>
  <si>
    <t>WHRS-1243</t>
  </si>
  <si>
    <t>DL01210300570</t>
  </si>
  <si>
    <t>DAL2021010492</t>
  </si>
  <si>
    <t>OS0020003709</t>
  </si>
  <si>
    <t>WHRS-1239</t>
  </si>
  <si>
    <t>DL01210300569</t>
  </si>
  <si>
    <t>DAL2021010491</t>
  </si>
  <si>
    <t>OS0020003706</t>
  </si>
  <si>
    <t>WHRS-1242</t>
  </si>
  <si>
    <t>DL01210300574</t>
  </si>
  <si>
    <t>DAL2021010490</t>
  </si>
  <si>
    <t>OS0020003840</t>
  </si>
  <si>
    <t>WHRS-1250</t>
  </si>
  <si>
    <t>DL01210300573</t>
  </si>
  <si>
    <t>DAL2021010495</t>
  </si>
  <si>
    <t>OS0020003770</t>
  </si>
  <si>
    <t>WHRS-252</t>
  </si>
  <si>
    <t>DL01210300793</t>
  </si>
  <si>
    <t>DAL2021010833</t>
  </si>
  <si>
    <t>WHRS-253</t>
  </si>
  <si>
    <t>DL01210300802</t>
  </si>
  <si>
    <t>DAL2021010830</t>
  </si>
  <si>
    <t>WHRS-254</t>
  </si>
  <si>
    <t>DL01210300803</t>
  </si>
  <si>
    <t>DAL2021010829</t>
  </si>
  <si>
    <t>WHRS-256</t>
  </si>
  <si>
    <t>DL01210300801</t>
  </si>
  <si>
    <t>DAL2021010831</t>
  </si>
  <si>
    <t>WHRS-259</t>
  </si>
  <si>
    <t>DL01210300800</t>
  </si>
  <si>
    <t>DAL2021010832</t>
  </si>
  <si>
    <t>WHRS-255</t>
  </si>
  <si>
    <t>DL01210300806</t>
  </si>
  <si>
    <t>DAL2021010818</t>
  </si>
  <si>
    <t>WHRS-258</t>
  </si>
  <si>
    <t>DL01210300792</t>
  </si>
  <si>
    <t>DAL2021010834</t>
  </si>
  <si>
    <t>WHRS-209</t>
  </si>
  <si>
    <t>DL01210300808</t>
  </si>
  <si>
    <t>DAL2021010816</t>
  </si>
  <si>
    <t>WHRS-257</t>
  </si>
  <si>
    <t>DL01210300807</t>
  </si>
  <si>
    <t>DAL2021010817</t>
  </si>
  <si>
    <t>WHRS-1249</t>
  </si>
  <si>
    <t>DL01210300884</t>
  </si>
  <si>
    <t>DAL2021010827</t>
  </si>
  <si>
    <t>OS0040010663</t>
  </si>
  <si>
    <t>WHRS-513</t>
  </si>
  <si>
    <t>DL01210300892</t>
  </si>
  <si>
    <t>DAL2021010851</t>
  </si>
  <si>
    <t>MAJID CONSTRUCTION COMPANY</t>
  </si>
  <si>
    <t>N081211447220461</t>
  </si>
  <si>
    <t>WHRS-1248</t>
  </si>
  <si>
    <t>DL01210300820</t>
  </si>
  <si>
    <t>DAL2021010826</t>
  </si>
  <si>
    <t>OS0040010664</t>
  </si>
  <si>
    <t>WHRS-1244</t>
  </si>
  <si>
    <t>DL01210300816</t>
  </si>
  <si>
    <t>DAL2021010809</t>
  </si>
  <si>
    <t>OS0040010665</t>
  </si>
  <si>
    <t>WHRS-1245</t>
  </si>
  <si>
    <t>DL01210300817</t>
  </si>
  <si>
    <t>DAL2021010808</t>
  </si>
  <si>
    <t>OS0020003769</t>
  </si>
  <si>
    <t>WHRS-1247</t>
  </si>
  <si>
    <t>DL01210300819</t>
  </si>
  <si>
    <t>DAL2021010806</t>
  </si>
  <si>
    <t>OS0020003757</t>
  </si>
  <si>
    <t>WHRS-1246</t>
  </si>
  <si>
    <t>DL01210300818</t>
  </si>
  <si>
    <t>DAL2021010807</t>
  </si>
  <si>
    <t>OS0020003758</t>
  </si>
  <si>
    <t>WHRS-1907</t>
  </si>
  <si>
    <t>DL01210301034</t>
  </si>
  <si>
    <t>U.P. RAJKOSH</t>
  </si>
  <si>
    <t>FEES FOR 2 WHRS BOILER REGISTRATION &amp; INSPECTION</t>
  </si>
  <si>
    <t>WHRS-1906</t>
  </si>
  <si>
    <t>DL01210301033</t>
  </si>
  <si>
    <t>44293275</t>
  </si>
  <si>
    <t>WHRS-1979</t>
  </si>
  <si>
    <t>DL01210300813</t>
  </si>
  <si>
    <t>DAL2021010812</t>
  </si>
  <si>
    <t>VOLTAMP TRANSFORMERS LTD</t>
  </si>
  <si>
    <t>SAV/2021/2186</t>
  </si>
  <si>
    <t>HDFCR52021040686211872</t>
  </si>
  <si>
    <t>WHRS-545</t>
  </si>
  <si>
    <t>DL01210300975</t>
  </si>
  <si>
    <t>DAL2021010875</t>
  </si>
  <si>
    <t>MILLENNIUM LOGITRANS INDIA PRIVATE LTD</t>
  </si>
  <si>
    <t>25821-25993</t>
  </si>
  <si>
    <t>C1048</t>
  </si>
  <si>
    <t>DL01210300942</t>
  </si>
  <si>
    <t>DAL2021010915</t>
  </si>
  <si>
    <t>CB5200009585</t>
  </si>
  <si>
    <t>N089211454845299</t>
  </si>
  <si>
    <t>WHRS-260</t>
  </si>
  <si>
    <t>DL01210301032</t>
  </si>
  <si>
    <t>DAL2021011063</t>
  </si>
  <si>
    <t>WHRS-261</t>
  </si>
  <si>
    <t>DL01210301028</t>
  </si>
  <si>
    <t>DAL2021011065</t>
  </si>
  <si>
    <t>WHRS-1159</t>
  </si>
  <si>
    <t>DL01210300909</t>
  </si>
  <si>
    <t>DAL2021010857</t>
  </si>
  <si>
    <t>SVM/20-21/0136</t>
  </si>
  <si>
    <t>HDFCR52021032483584202</t>
  </si>
  <si>
    <t>WHRS-950</t>
  </si>
  <si>
    <t>DL01210300908</t>
  </si>
  <si>
    <t>DAL2021010865</t>
  </si>
  <si>
    <t>PEE KAY SCAFFOLDINGS &amp;</t>
  </si>
  <si>
    <t>N083211449611997</t>
  </si>
  <si>
    <t>WHRS-1981</t>
  </si>
  <si>
    <t>DL01210300814</t>
  </si>
  <si>
    <t>DAL2021010811</t>
  </si>
  <si>
    <t>SAV/2021/2185</t>
  </si>
  <si>
    <t>WHRS-1980</t>
  </si>
  <si>
    <t>DL01210300815</t>
  </si>
  <si>
    <t>DAL2021010810</t>
  </si>
  <si>
    <t>MKP/2021/0438</t>
  </si>
  <si>
    <t>HDFCR52021040686210257</t>
  </si>
  <si>
    <t>WHRS-885</t>
  </si>
  <si>
    <t>DL01210301123</t>
  </si>
  <si>
    <t>DAL2021011095</t>
  </si>
  <si>
    <t>PWB20201093</t>
  </si>
  <si>
    <t>WHRS-884</t>
  </si>
  <si>
    <t>DL01210301121</t>
  </si>
  <si>
    <t>DAL2021011093</t>
  </si>
  <si>
    <t>PWB20201095</t>
  </si>
  <si>
    <t>WHRS-886</t>
  </si>
  <si>
    <t>DL01210301120</t>
  </si>
  <si>
    <t>DAL2021011092</t>
  </si>
  <si>
    <t>PWB20201113</t>
  </si>
  <si>
    <t>7028582738</t>
  </si>
  <si>
    <t>C1110</t>
  </si>
  <si>
    <t>DL01210301192</t>
  </si>
  <si>
    <t>DAL2021011200</t>
  </si>
  <si>
    <t>LLP/654/20-21</t>
  </si>
  <si>
    <t>WHRS-889</t>
  </si>
  <si>
    <t>DL01210301206</t>
  </si>
  <si>
    <t>DAL2021011142</t>
  </si>
  <si>
    <t>PWB20201140</t>
  </si>
  <si>
    <t>WHRS-890</t>
  </si>
  <si>
    <t>DL01210301207</t>
  </si>
  <si>
    <t>DAL2021011141</t>
  </si>
  <si>
    <t>PWB20201145</t>
  </si>
  <si>
    <t>WHRS-888</t>
  </si>
  <si>
    <t>DL01210301205</t>
  </si>
  <si>
    <t>DAL2021011140</t>
  </si>
  <si>
    <t>PWB20201143</t>
  </si>
  <si>
    <t>WHRS-887</t>
  </si>
  <si>
    <t>DL01210301204</t>
  </si>
  <si>
    <t>DAL2021011139</t>
  </si>
  <si>
    <t>PWB20201137</t>
  </si>
  <si>
    <t>WHRS-946</t>
  </si>
  <si>
    <t>DL01210301227</t>
  </si>
  <si>
    <t>DAL2021011175</t>
  </si>
  <si>
    <t>PALTECH COOLING TOWERS &amp; EQUIP</t>
  </si>
  <si>
    <t>619/2020-21</t>
  </si>
  <si>
    <t>N110211480600267</t>
  </si>
  <si>
    <t>WHRS-1344</t>
  </si>
  <si>
    <t>DL01210301124</t>
  </si>
  <si>
    <t>DAL2021011125</t>
  </si>
  <si>
    <t>IDM11004666</t>
  </si>
  <si>
    <t>HDFCR52021040585840436</t>
  </si>
  <si>
    <t>WHRS-1373</t>
  </si>
  <si>
    <t>DL01210301126</t>
  </si>
  <si>
    <t>DAL2021011124</t>
  </si>
  <si>
    <t>IDM11004669</t>
  </si>
  <si>
    <t>WHRS-1326</t>
  </si>
  <si>
    <t>DL01210301127</t>
  </si>
  <si>
    <t>DAL2021011123</t>
  </si>
  <si>
    <t>IDM11004635</t>
  </si>
  <si>
    <t>WHRS-1325</t>
  </si>
  <si>
    <t>DL01210301125</t>
  </si>
  <si>
    <t>DAL2021011121</t>
  </si>
  <si>
    <t>IDM11004667</t>
  </si>
  <si>
    <t>WHRS-1352</t>
  </si>
  <si>
    <t>DL01210301134</t>
  </si>
  <si>
    <t>DAL2021011120</t>
  </si>
  <si>
    <t>IDM11004626</t>
  </si>
  <si>
    <t>WHRS-1374</t>
  </si>
  <si>
    <t>DL01210301133</t>
  </si>
  <si>
    <t>DAL2021011119</t>
  </si>
  <si>
    <t>IDM11004670</t>
  </si>
  <si>
    <t>WHRS-1327</t>
  </si>
  <si>
    <t>DL01210301129</t>
  </si>
  <si>
    <t>DAL2021011118</t>
  </si>
  <si>
    <t>IDM11004646</t>
  </si>
  <si>
    <t>WHRS-1330</t>
  </si>
  <si>
    <t>DL01210301135</t>
  </si>
  <si>
    <t>DAL2021011117</t>
  </si>
  <si>
    <t>IDM11004672</t>
  </si>
  <si>
    <t>WHRS-1345</t>
  </si>
  <si>
    <t>DL01210301131</t>
  </si>
  <si>
    <t>DAL2021011116</t>
  </si>
  <si>
    <t>IDM11004627</t>
  </si>
  <si>
    <t>HDFCR52021040585840431</t>
  </si>
  <si>
    <t>WHRS-1332</t>
  </si>
  <si>
    <t>DL01210301128</t>
  </si>
  <si>
    <t>DAL2021011115</t>
  </si>
  <si>
    <t>IDM11004642</t>
  </si>
  <si>
    <t>WHRS-1331</t>
  </si>
  <si>
    <t>DL01210301136</t>
  </si>
  <si>
    <t>DAL2021011114</t>
  </si>
  <si>
    <t>IDM11004671</t>
  </si>
  <si>
    <t>WHRS-1329</t>
  </si>
  <si>
    <t>DL01210301132</t>
  </si>
  <si>
    <t>DAL2021011113</t>
  </si>
  <si>
    <t>IDM11004634</t>
  </si>
  <si>
    <t>WHRS-1328</t>
  </si>
  <si>
    <t>DL01210301130</t>
  </si>
  <si>
    <t>DAL2021011112</t>
  </si>
  <si>
    <t>IDM11004647</t>
  </si>
  <si>
    <t>WHRS-1898</t>
  </si>
  <si>
    <t>DL01210301352</t>
  </si>
  <si>
    <t>DAL2021011273</t>
  </si>
  <si>
    <t>GG0600165586</t>
  </si>
  <si>
    <t>N090211457360360</t>
  </si>
  <si>
    <t>WHRS-451</t>
  </si>
  <si>
    <t>DL01210301119</t>
  </si>
  <si>
    <t>DAL2021011122</t>
  </si>
  <si>
    <t>JINDAL STEEL &amp; POWER LIMITED</t>
  </si>
  <si>
    <t>RV1000083843</t>
  </si>
  <si>
    <t>HDFCR52020101251774651</t>
  </si>
  <si>
    <t>WHRS-981</t>
  </si>
  <si>
    <t>DL01210301378</t>
  </si>
  <si>
    <t>DAL2021011281</t>
  </si>
  <si>
    <t>R.S. ENGINEERS</t>
  </si>
  <si>
    <t>RSE/20-21/R066</t>
  </si>
  <si>
    <t>N097211466556046</t>
  </si>
  <si>
    <t>WHRS-982</t>
  </si>
  <si>
    <t>DL01210301377</t>
  </si>
  <si>
    <t>DAL2021011280</t>
  </si>
  <si>
    <t>RSE/20-21/R067</t>
  </si>
  <si>
    <t>N089211454860955</t>
  </si>
  <si>
    <t>WHRS-262</t>
  </si>
  <si>
    <t>DL01210301360</t>
  </si>
  <si>
    <t>DAL2021011308</t>
  </si>
  <si>
    <t>WHRS-397</t>
  </si>
  <si>
    <t>DL01210301311</t>
  </si>
  <si>
    <t>DAL2021011327</t>
  </si>
  <si>
    <t>DT/20-21/948</t>
  </si>
  <si>
    <t>HDFCR52021041788195974</t>
  </si>
  <si>
    <t>WHRS-891</t>
  </si>
  <si>
    <t>DL01210301122</t>
  </si>
  <si>
    <t>DAL2021011094</t>
  </si>
  <si>
    <t>PWB20200864</t>
  </si>
  <si>
    <t>WHRS-1348</t>
  </si>
  <si>
    <t>DL01210301137</t>
  </si>
  <si>
    <t>DAL2021011100</t>
  </si>
  <si>
    <t>IDM11004628</t>
  </si>
  <si>
    <t>HDFCR52021033084742688</t>
  </si>
  <si>
    <t>WHRS-969</t>
  </si>
  <si>
    <t>DL01210301489</t>
  </si>
  <si>
    <t>DAL2021011443</t>
  </si>
  <si>
    <t>DCW-141</t>
  </si>
  <si>
    <t>N102211472774775</t>
  </si>
  <si>
    <t>WHRS-1333</t>
  </si>
  <si>
    <t>DL01210301212</t>
  </si>
  <si>
    <t>DAL2021011189</t>
  </si>
  <si>
    <t>IDM11004759</t>
  </si>
  <si>
    <t>HDFCR52021033084738980</t>
  </si>
  <si>
    <t>C1124</t>
  </si>
  <si>
    <t>DL01210301493</t>
  </si>
  <si>
    <t>DAL2021011447</t>
  </si>
  <si>
    <t>N116211484929511</t>
  </si>
  <si>
    <t>WHRS-1168</t>
  </si>
  <si>
    <t>DL01210301363</t>
  </si>
  <si>
    <t>DAL2021011275</t>
  </si>
  <si>
    <t>SVPL/UP/20-21/04</t>
  </si>
  <si>
    <t>HDFCR52021040585840469</t>
  </si>
  <si>
    <t>WHRS-1342</t>
  </si>
  <si>
    <t>DL01210301211</t>
  </si>
  <si>
    <t>DAL2021011190</t>
  </si>
  <si>
    <t>IDM11004760</t>
  </si>
  <si>
    <t>WHRS-1347</t>
  </si>
  <si>
    <t>DL01210301214</t>
  </si>
  <si>
    <t>DAL2021011186</t>
  </si>
  <si>
    <t>IDM11004757</t>
  </si>
  <si>
    <t>WHRS-1341</t>
  </si>
  <si>
    <t>DL01210301219</t>
  </si>
  <si>
    <t>DAL2021011185</t>
  </si>
  <si>
    <t>IDM11004812</t>
  </si>
  <si>
    <t>WHRS-1349</t>
  </si>
  <si>
    <t>DL01210301222</t>
  </si>
  <si>
    <t>DAL2021011169</t>
  </si>
  <si>
    <t>IDM11004837</t>
  </si>
  <si>
    <t>WHRS-1337</t>
  </si>
  <si>
    <t>DL01210301218</t>
  </si>
  <si>
    <t>DAL2021011184</t>
  </si>
  <si>
    <t>IDM11004811</t>
  </si>
  <si>
    <t>WHRS-1350</t>
  </si>
  <si>
    <t>DL01210301226</t>
  </si>
  <si>
    <t>DAL2021011176</t>
  </si>
  <si>
    <t>IDM11004770</t>
  </si>
  <si>
    <t>WHRS-1339</t>
  </si>
  <si>
    <t>DL01210301224</t>
  </si>
  <si>
    <t>DAL2021011178</t>
  </si>
  <si>
    <t>IDM11004768</t>
  </si>
  <si>
    <t>WHRS-1340</t>
  </si>
  <si>
    <t>DL01210301225</t>
  </si>
  <si>
    <t>DAL2021011177</t>
  </si>
  <si>
    <t>IDM11004769</t>
  </si>
  <si>
    <t>WHRS-1335</t>
  </si>
  <si>
    <t>DL01210301215</t>
  </si>
  <si>
    <t>DAL2021011187</t>
  </si>
  <si>
    <t>IDM11004833</t>
  </si>
  <si>
    <t>WHRS-1334</t>
  </si>
  <si>
    <t>DL01210301213</t>
  </si>
  <si>
    <t>DAL2021011188</t>
  </si>
  <si>
    <t>IDM11004832</t>
  </si>
  <si>
    <t>WHRS-1338</t>
  </si>
  <si>
    <t>DL01210301223</t>
  </si>
  <si>
    <t>DAL2021011179</t>
  </si>
  <si>
    <t>IDM11004773</t>
  </si>
  <si>
    <t>WHRS-1346</t>
  </si>
  <si>
    <t>DL01210301221</t>
  </si>
  <si>
    <t>DAL2021011180</t>
  </si>
  <si>
    <t>IDM11004771</t>
  </si>
  <si>
    <t>WHRS-1336</t>
  </si>
  <si>
    <t>DL01210301217</t>
  </si>
  <si>
    <t>DAL2021011183</t>
  </si>
  <si>
    <t>IDM11004643</t>
  </si>
  <si>
    <t>WHRS-452</t>
  </si>
  <si>
    <t>DL01210301362</t>
  </si>
  <si>
    <t>DAL2021011307</t>
  </si>
  <si>
    <t>RV1000087457</t>
  </si>
  <si>
    <t>N110211480600263</t>
  </si>
  <si>
    <t>WHRS-1133</t>
  </si>
  <si>
    <t>DL01210301520</t>
  </si>
  <si>
    <t>DAL2021011472</t>
  </si>
  <si>
    <t>HDFCR52021040385649960</t>
  </si>
  <si>
    <t>WHRS-1343</t>
  </si>
  <si>
    <t>DL01210301220</t>
  </si>
  <si>
    <t>DAL2021011181</t>
  </si>
  <si>
    <t>IDM11004813</t>
  </si>
  <si>
    <t>WHRS-1351</t>
  </si>
  <si>
    <t>DL01210301216</t>
  </si>
  <si>
    <t>DAL2021011182</t>
  </si>
  <si>
    <t>IDM11004758</t>
  </si>
  <si>
    <t>WHRS-268</t>
  </si>
  <si>
    <t>DL01210301595</t>
  </si>
  <si>
    <t>DAL2021011616</t>
  </si>
  <si>
    <t>WHRS-264</t>
  </si>
  <si>
    <t>DL01210301596</t>
  </si>
  <si>
    <t>DAL2021011615</t>
  </si>
  <si>
    <t>WHRS-263</t>
  </si>
  <si>
    <t>DL01210301594</t>
  </si>
  <si>
    <t>DAL2021011617</t>
  </si>
  <si>
    <t>WHRS-265</t>
  </si>
  <si>
    <t>DL01210301598</t>
  </si>
  <si>
    <t>DAL2021011613</t>
  </si>
  <si>
    <t>WHRS-267</t>
  </si>
  <si>
    <t>DL01210301597</t>
  </si>
  <si>
    <t>DAL2021011614</t>
  </si>
  <si>
    <t>WHRS-266</t>
  </si>
  <si>
    <t>DL01210301599</t>
  </si>
  <si>
    <t>DAL2021011612</t>
  </si>
  <si>
    <t>C1164</t>
  </si>
  <si>
    <t>DL01210301616</t>
  </si>
  <si>
    <t>DAL2021011595</t>
  </si>
  <si>
    <t>DT/20-21/878</t>
  </si>
  <si>
    <t>C1322</t>
  </si>
  <si>
    <t>DL01210301492</t>
  </si>
  <si>
    <t>DAL2021011446</t>
  </si>
  <si>
    <t>N105211475889047</t>
  </si>
  <si>
    <t>C1321</t>
  </si>
  <si>
    <t>DL01210301491</t>
  </si>
  <si>
    <t>DAL2021011445</t>
  </si>
  <si>
    <t>N099211470026577</t>
  </si>
  <si>
    <t>WHRS-1229</t>
  </si>
  <si>
    <t>DL01210301473</t>
  </si>
  <si>
    <t>DAL2021011428</t>
  </si>
  <si>
    <t>N134211504761719</t>
  </si>
  <si>
    <t>WHRS-1941</t>
  </si>
  <si>
    <t>ULTRATECH CEMENT LTD.-HO- Project Allocation</t>
  </si>
  <si>
    <t>25739</t>
  </si>
  <si>
    <t>WHRS-1940</t>
  </si>
  <si>
    <t>14891</t>
  </si>
  <si>
    <t>WHRS-326</t>
  </si>
  <si>
    <t>WHRS-269</t>
  </si>
  <si>
    <t>DL01210400116</t>
  </si>
  <si>
    <t>DAL2122000123</t>
  </si>
  <si>
    <t>C1129</t>
  </si>
  <si>
    <t>DL01210400033</t>
  </si>
  <si>
    <t>DAL2122000035</t>
  </si>
  <si>
    <t>N099211470021827</t>
  </si>
  <si>
    <t>25785</t>
  </si>
  <si>
    <t>WHRS-1995</t>
  </si>
  <si>
    <t>Project Insurance</t>
  </si>
  <si>
    <t>25874</t>
  </si>
  <si>
    <t>WHRS-970</t>
  </si>
  <si>
    <t>DL01210301490</t>
  </si>
  <si>
    <t>DAL2021011444</t>
  </si>
  <si>
    <t>POWER CONSULTANTS</t>
  </si>
  <si>
    <t>B-196</t>
  </si>
  <si>
    <t>WHRS-453</t>
  </si>
  <si>
    <t>DL01210301118</t>
  </si>
  <si>
    <t>DAL2021011126</t>
  </si>
  <si>
    <t>RV1000083844</t>
  </si>
  <si>
    <t>HDFCR52020100751106721</t>
  </si>
  <si>
    <t>WHRS-973</t>
  </si>
  <si>
    <t>DL01210301644</t>
  </si>
  <si>
    <t>DAL2021011567</t>
  </si>
  <si>
    <t>PS STEEL TUBES PVT LTD</t>
  </si>
  <si>
    <t>HDFCR52021040585840677</t>
  </si>
  <si>
    <t>C1405</t>
  </si>
  <si>
    <t>7029042771</t>
  </si>
  <si>
    <t>WHRS-23</t>
  </si>
  <si>
    <t>DL01210301761</t>
  </si>
  <si>
    <t>DAL2021011722</t>
  </si>
  <si>
    <t>ACM CARGO MOVERS PRIVATE LIMIT</t>
  </si>
  <si>
    <t>HYD/1176/20-21</t>
  </si>
  <si>
    <t>WHRS-1134</t>
  </si>
  <si>
    <t>DL01210400003</t>
  </si>
  <si>
    <t>DAL2122000006</t>
  </si>
  <si>
    <t>N174211541592694</t>
  </si>
  <si>
    <t>WHRS-514</t>
  </si>
  <si>
    <t>DL01210400074</t>
  </si>
  <si>
    <t>DAL2122000070</t>
  </si>
  <si>
    <t>N097211466557126</t>
  </si>
  <si>
    <t>7029044984</t>
  </si>
  <si>
    <t>WHRS-415</t>
  </si>
  <si>
    <t>DL01210400083</t>
  </si>
  <si>
    <t>DAL2122000080</t>
  </si>
  <si>
    <t>S-46/20-21</t>
  </si>
  <si>
    <t>N095211462830213</t>
  </si>
  <si>
    <t>C1113</t>
  </si>
  <si>
    <t>DL01210400243</t>
  </si>
  <si>
    <t>DAL2122000208</t>
  </si>
  <si>
    <t>LLP/691/20-21</t>
  </si>
  <si>
    <t>C1397</t>
  </si>
  <si>
    <t>Stores Consumptions</t>
  </si>
  <si>
    <t>7029138933</t>
  </si>
  <si>
    <t>WHRS-895</t>
  </si>
  <si>
    <t>DL01210400130</t>
  </si>
  <si>
    <t>DAL2122000191</t>
  </si>
  <si>
    <t>PWB20201205</t>
  </si>
  <si>
    <t>WHRS-894</t>
  </si>
  <si>
    <t>DL01210400126</t>
  </si>
  <si>
    <t>DAL2122000193</t>
  </si>
  <si>
    <t>PWB20201200</t>
  </si>
  <si>
    <t>WHRS-892</t>
  </si>
  <si>
    <t>DL01210400123</t>
  </si>
  <si>
    <t>DAL2122000196</t>
  </si>
  <si>
    <t>BFE20202092</t>
  </si>
  <si>
    <t>WHRS-902</t>
  </si>
  <si>
    <t>DL01210400124</t>
  </si>
  <si>
    <t>DAL2122000195</t>
  </si>
  <si>
    <t>PWB20201204</t>
  </si>
  <si>
    <t>WHRS-893</t>
  </si>
  <si>
    <t>DL01210400125</t>
  </si>
  <si>
    <t>DAL2122000194</t>
  </si>
  <si>
    <t>PWB20201151</t>
  </si>
  <si>
    <t>WHRS-896</t>
  </si>
  <si>
    <t>DL01210400128</t>
  </si>
  <si>
    <t>DAL2122000192</t>
  </si>
  <si>
    <t>PWB20201206</t>
  </si>
  <si>
    <t>WHRS-900</t>
  </si>
  <si>
    <t>DL01210400383</t>
  </si>
  <si>
    <t>DAL2122000416</t>
  </si>
  <si>
    <t>PWB20201268</t>
  </si>
  <si>
    <t>WHRS-898</t>
  </si>
  <si>
    <t>DL01210400384</t>
  </si>
  <si>
    <t>DAL2122000415</t>
  </si>
  <si>
    <t>PWB20201210</t>
  </si>
  <si>
    <t>WHRS-1353</t>
  </si>
  <si>
    <t>DL01210400132</t>
  </si>
  <si>
    <t>DAL2122000190</t>
  </si>
  <si>
    <t>IDM11004966</t>
  </si>
  <si>
    <t>N106211476982751</t>
  </si>
  <si>
    <t>C1165</t>
  </si>
  <si>
    <t>DL01210400394</t>
  </si>
  <si>
    <t>DAL2122000408</t>
  </si>
  <si>
    <t>DT/20-21/1006</t>
  </si>
  <si>
    <t>N130211500198730</t>
  </si>
  <si>
    <t>WHRS-1370</t>
  </si>
  <si>
    <t>DL01210400191</t>
  </si>
  <si>
    <t>DAL2122000165</t>
  </si>
  <si>
    <t>IDM11005009</t>
  </si>
  <si>
    <t>HDFCR52021040886627021</t>
  </si>
  <si>
    <t>WHRS-1378</t>
  </si>
  <si>
    <t>DL01210400190</t>
  </si>
  <si>
    <t>DAL2122000166</t>
  </si>
  <si>
    <t>IDM11004907</t>
  </si>
  <si>
    <t>HDFCR52021040986926061</t>
  </si>
  <si>
    <t>WHRS-1375</t>
  </si>
  <si>
    <t>DL01210400183</t>
  </si>
  <si>
    <t>DAL2122000168</t>
  </si>
  <si>
    <t>IDM11004847</t>
  </si>
  <si>
    <t>WHRS-1369</t>
  </si>
  <si>
    <t>DL01210400189</t>
  </si>
  <si>
    <t>DAL2122000167</t>
  </si>
  <si>
    <t>IDM11005072</t>
  </si>
  <si>
    <t>WHRS-1368</t>
  </si>
  <si>
    <t>DL01210400182</t>
  </si>
  <si>
    <t>DAL2122000169</t>
  </si>
  <si>
    <t>IDM11004946</t>
  </si>
  <si>
    <t>WHRS-1376</t>
  </si>
  <si>
    <t>DL01210400180</t>
  </si>
  <si>
    <t>DAL2122000171</t>
  </si>
  <si>
    <t>IDM11004927</t>
  </si>
  <si>
    <t>WHRS-1367</t>
  </si>
  <si>
    <t>DL01210400181</t>
  </si>
  <si>
    <t>DAL2122000170</t>
  </si>
  <si>
    <t>IDM11005050</t>
  </si>
  <si>
    <t>WHRS-1379</t>
  </si>
  <si>
    <t>DL01210400178</t>
  </si>
  <si>
    <t>DAL2122000173</t>
  </si>
  <si>
    <t>IDM11005089</t>
  </si>
  <si>
    <t>WHRS-1366</t>
  </si>
  <si>
    <t>DL01210400179</t>
  </si>
  <si>
    <t>DAL2122000172</t>
  </si>
  <si>
    <t>IDM11005051</t>
  </si>
  <si>
    <t>HDFCR52021040986926058</t>
  </si>
  <si>
    <t>WHRS-1364</t>
  </si>
  <si>
    <t>DL01210400175</t>
  </si>
  <si>
    <t>DAL2122000175</t>
  </si>
  <si>
    <t>IDM11004909</t>
  </si>
  <si>
    <t>WHRS-471</t>
  </si>
  <si>
    <t>DL01210400195</t>
  </si>
  <si>
    <t>DAL2122000249</t>
  </si>
  <si>
    <t>KRJK/085/2020-21</t>
  </si>
  <si>
    <t>HDFCR52021042289169583</t>
  </si>
  <si>
    <t>WHRS-472</t>
  </si>
  <si>
    <t>WHRS-1365</t>
  </si>
  <si>
    <t>DL01210400176</t>
  </si>
  <si>
    <t>DAL2122000174</t>
  </si>
  <si>
    <t>IDM11005017</t>
  </si>
  <si>
    <t>WHRS-1363</t>
  </si>
  <si>
    <t>DL01210400173</t>
  </si>
  <si>
    <t>DAL2122000176</t>
  </si>
  <si>
    <t>IDM11005071</t>
  </si>
  <si>
    <t>WHRS-1377</t>
  </si>
  <si>
    <t>DL01210400167</t>
  </si>
  <si>
    <t>DAL2122000178</t>
  </si>
  <si>
    <t>IDM11004848</t>
  </si>
  <si>
    <t>WHRS-1372</t>
  </si>
  <si>
    <t>DL01210400171</t>
  </si>
  <si>
    <t>DAL2122000177</t>
  </si>
  <si>
    <t>IDM11005069</t>
  </si>
  <si>
    <t>WHRS-1362</t>
  </si>
  <si>
    <t>DL01210400164</t>
  </si>
  <si>
    <t>DAL2122000179</t>
  </si>
  <si>
    <t>IDM11005013</t>
  </si>
  <si>
    <t>WHRS-1361</t>
  </si>
  <si>
    <t>DL01210400151</t>
  </si>
  <si>
    <t>DAL2122000180</t>
  </si>
  <si>
    <t>IDM11005070</t>
  </si>
  <si>
    <t>WHRS-438</t>
  </si>
  <si>
    <t>DL01210400413</t>
  </si>
  <si>
    <t>DAL2122000389</t>
  </si>
  <si>
    <t>HILTI INDIA PVT. LTD.</t>
  </si>
  <si>
    <t>27-38191-2020</t>
  </si>
  <si>
    <t>N209211579702081</t>
  </si>
  <si>
    <t>7029278121</t>
  </si>
  <si>
    <t>C1121</t>
  </si>
  <si>
    <t>DL01210400564</t>
  </si>
  <si>
    <t>DAL2122000556</t>
  </si>
  <si>
    <t>ARORA ENGINEERING WORKS</t>
  </si>
  <si>
    <t>HDFCR52021051091818282</t>
  </si>
  <si>
    <t>7029386300</t>
  </si>
  <si>
    <t>7029386406</t>
  </si>
  <si>
    <t>7029386866</t>
  </si>
  <si>
    <t>WHRS-1360</t>
  </si>
  <si>
    <t>DL01210400150</t>
  </si>
  <si>
    <t>DAL2122000181</t>
  </si>
  <si>
    <t>IDM11004908</t>
  </si>
  <si>
    <t>HDFCR52021041587842766</t>
  </si>
  <si>
    <t>WHRS-1354</t>
  </si>
  <si>
    <t>DL01210400135</t>
  </si>
  <si>
    <t>DAL2122000189</t>
  </si>
  <si>
    <t>IDM11005038</t>
  </si>
  <si>
    <t>WHRS-1355</t>
  </si>
  <si>
    <t>DL01210400137</t>
  </si>
  <si>
    <t>DAL2122000188</t>
  </si>
  <si>
    <t>IDM11004901</t>
  </si>
  <si>
    <t>WHRS-1356</t>
  </si>
  <si>
    <t>DL01210400139</t>
  </si>
  <si>
    <t>DAL2122000187</t>
  </si>
  <si>
    <t>IDM11004893</t>
  </si>
  <si>
    <t>WHRS-1357</t>
  </si>
  <si>
    <t>DL01210400141</t>
  </si>
  <si>
    <t>DAL2122000186</t>
  </si>
  <si>
    <t>IDM11005012</t>
  </si>
  <si>
    <t>WHRS-1358</t>
  </si>
  <si>
    <t>DL01210400142</t>
  </si>
  <si>
    <t>DAL2122000185</t>
  </si>
  <si>
    <t>IDM11005011</t>
  </si>
  <si>
    <t>WHRS-1371</t>
  </si>
  <si>
    <t>DL01210400145</t>
  </si>
  <si>
    <t>DAL2122000184</t>
  </si>
  <si>
    <t>IDM11005019</t>
  </si>
  <si>
    <t>WHRS-1380</t>
  </si>
  <si>
    <t>DL01210400147</t>
  </si>
  <si>
    <t>DAL2122000183</t>
  </si>
  <si>
    <t>IDM11004870</t>
  </si>
  <si>
    <t>WHRS-1359</t>
  </si>
  <si>
    <t>DL01210400149</t>
  </si>
  <si>
    <t>DAL2122000182</t>
  </si>
  <si>
    <t>IDM11004869</t>
  </si>
  <si>
    <t>WHRS-897</t>
  </si>
  <si>
    <t>DL01210400382</t>
  </si>
  <si>
    <t>DAL2122000417</t>
  </si>
  <si>
    <t>PWB20201286</t>
  </si>
  <si>
    <t>WHRS-109</t>
  </si>
  <si>
    <t>DL01210400470</t>
  </si>
  <si>
    <t>DAL2122000472</t>
  </si>
  <si>
    <t>N107211477691341</t>
  </si>
  <si>
    <t>7029462363</t>
  </si>
  <si>
    <t>7029462861</t>
  </si>
  <si>
    <t>WHRS-899</t>
  </si>
  <si>
    <t>DL01210400428</t>
  </si>
  <si>
    <t>DAL2122000459</t>
  </si>
  <si>
    <t>PWB20201301</t>
  </si>
  <si>
    <t>WHRS-901</t>
  </si>
  <si>
    <t>DL01210400427</t>
  </si>
  <si>
    <t>DAL2122000460</t>
  </si>
  <si>
    <t>PWB20201302</t>
  </si>
  <si>
    <t>C1043</t>
  </si>
  <si>
    <t>DL01210400646</t>
  </si>
  <si>
    <t>DAL2122000654</t>
  </si>
  <si>
    <t>CB5200019495</t>
  </si>
  <si>
    <t>N113211482674888</t>
  </si>
  <si>
    <t>C1049</t>
  </si>
  <si>
    <t>DL01210400652</t>
  </si>
  <si>
    <t>DAL2122000648</t>
  </si>
  <si>
    <t>CB5200022075</t>
  </si>
  <si>
    <t>N120211488817422</t>
  </si>
  <si>
    <t>WHRS-1181</t>
  </si>
  <si>
    <t>DL01210400635</t>
  </si>
  <si>
    <t>DAL2122000637</t>
  </si>
  <si>
    <t>SVM/21-22/0002</t>
  </si>
  <si>
    <t>HDFCR52021042088845623</t>
  </si>
  <si>
    <t>C1298</t>
  </si>
  <si>
    <t>DL01210301376</t>
  </si>
  <si>
    <t>DAL2021011279</t>
  </si>
  <si>
    <t>RAVINDRA PRABHU ENGINEERS &amp; CONTRACTORS</t>
  </si>
  <si>
    <t>D-90131</t>
  </si>
  <si>
    <t>N107211478020358</t>
  </si>
  <si>
    <t>WHRS-46</t>
  </si>
  <si>
    <t>DL01210400401</t>
  </si>
  <si>
    <t>DAL2122000402</t>
  </si>
  <si>
    <t>AE/1146/2020-21</t>
  </si>
  <si>
    <t>HDFCR52021051893046245</t>
  </si>
  <si>
    <t>7029507926</t>
  </si>
  <si>
    <t>WHRS-1381</t>
  </si>
  <si>
    <t>DL01210400194</t>
  </si>
  <si>
    <t>DAL2122000164</t>
  </si>
  <si>
    <t>IDM11004846</t>
  </si>
  <si>
    <t>WHRS-24</t>
  </si>
  <si>
    <t>DL01210400061</t>
  </si>
  <si>
    <t>DAL2122000086</t>
  </si>
  <si>
    <t>HYD/1309/20-21</t>
  </si>
  <si>
    <t>WHRS-22</t>
  </si>
  <si>
    <t>DL01210400064</t>
  </si>
  <si>
    <t>DAL2122000082</t>
  </si>
  <si>
    <t>HYD/1308/20-21</t>
  </si>
  <si>
    <t>WHRS-21</t>
  </si>
  <si>
    <t>DL01210400063</t>
  </si>
  <si>
    <t>DAL2122000083</t>
  </si>
  <si>
    <t>HYD/1306/20-21</t>
  </si>
  <si>
    <t>WHRS-25</t>
  </si>
  <si>
    <t>DL01210400062</t>
  </si>
  <si>
    <t>DAL2122000084</t>
  </si>
  <si>
    <t>HYD/1310/20-21</t>
  </si>
  <si>
    <t>WHRS-30</t>
  </si>
  <si>
    <t>DL01210400060</t>
  </si>
  <si>
    <t>DAL2122000085</t>
  </si>
  <si>
    <t>HYD/1307/2021</t>
  </si>
  <si>
    <t>WHRS-1152</t>
  </si>
  <si>
    <t>RDL0121040067</t>
  </si>
  <si>
    <t>1201626</t>
  </si>
  <si>
    <t>7029536496</t>
  </si>
  <si>
    <t>7029541998</t>
  </si>
  <si>
    <t>7029550145</t>
  </si>
  <si>
    <t>WHRS-972</t>
  </si>
  <si>
    <t>DL01210600485</t>
  </si>
  <si>
    <t>PREMIER TRANSPORT LTD</t>
  </si>
  <si>
    <t>MUM/0007/2122</t>
  </si>
  <si>
    <t>7029589883</t>
  </si>
  <si>
    <t>WHRS-119</t>
  </si>
  <si>
    <t>DL01210400555</t>
  </si>
  <si>
    <t>DAL2122000563</t>
  </si>
  <si>
    <t>BLUE STAR LIMITED</t>
  </si>
  <si>
    <t>HDFCR52021052093363348</t>
  </si>
  <si>
    <t>7029655031</t>
  </si>
  <si>
    <t>WHRS-1083</t>
  </si>
  <si>
    <t>DL01210400761</t>
  </si>
  <si>
    <t>DAL2122000761</t>
  </si>
  <si>
    <t>SECMEC CONSULTANTS PVT.LTD</t>
  </si>
  <si>
    <t>SECMEC/21-22/02</t>
  </si>
  <si>
    <t>WHRS-47</t>
  </si>
  <si>
    <t>DL01210400400</t>
  </si>
  <si>
    <t>AE/1147/2020-21</t>
  </si>
  <si>
    <t>1075276</t>
  </si>
  <si>
    <t>7029818195</t>
  </si>
  <si>
    <t>WHRS-1197</t>
  </si>
  <si>
    <t>DL01210400785</t>
  </si>
  <si>
    <t>DAL2122000771</t>
  </si>
  <si>
    <t>SIL/UP/21-22/004</t>
  </si>
  <si>
    <t>HDFCR52021050791602037</t>
  </si>
  <si>
    <t>WHRS-461</t>
  </si>
  <si>
    <t>DL01210600734</t>
  </si>
  <si>
    <t>KTS/0037/21-22</t>
  </si>
  <si>
    <t>7030108373</t>
  </si>
  <si>
    <t>7030108477</t>
  </si>
  <si>
    <t>7030155213</t>
  </si>
  <si>
    <t>7030159760</t>
  </si>
  <si>
    <t>WHRS-812</t>
  </si>
  <si>
    <t>DL01210700724</t>
  </si>
  <si>
    <t>MLIPL/26240/21</t>
  </si>
  <si>
    <t>7030211823</t>
  </si>
  <si>
    <t>WHRS-270</t>
  </si>
  <si>
    <t>DL01210500155</t>
  </si>
  <si>
    <t>DAL2122000984</t>
  </si>
  <si>
    <t>WHRS-273</t>
  </si>
  <si>
    <t>DL01210500160</t>
  </si>
  <si>
    <t>DAL2122000979</t>
  </si>
  <si>
    <t>WHRS-271</t>
  </si>
  <si>
    <t>DL01210500161</t>
  </si>
  <si>
    <t>DAL2122000978</t>
  </si>
  <si>
    <t>WHRS-272</t>
  </si>
  <si>
    <t>DL01210500162</t>
  </si>
  <si>
    <t>DAL2122000977</t>
  </si>
  <si>
    <t>C466</t>
  </si>
  <si>
    <t>DL01210500163</t>
  </si>
  <si>
    <t>DAL2122000976</t>
  </si>
  <si>
    <t>C474</t>
  </si>
  <si>
    <t>DL01210500164</t>
  </si>
  <si>
    <t>DAL2122000975</t>
  </si>
  <si>
    <t>C472</t>
  </si>
  <si>
    <t>DL01210500165</t>
  </si>
  <si>
    <t>DAL2122000974</t>
  </si>
  <si>
    <t>C469</t>
  </si>
  <si>
    <t>DL01210500168</t>
  </si>
  <si>
    <t>DAL2122000971</t>
  </si>
  <si>
    <t>C467</t>
  </si>
  <si>
    <t>DL01210500166</t>
  </si>
  <si>
    <t>DAL2122000973</t>
  </si>
  <si>
    <t>C468</t>
  </si>
  <si>
    <t>DL01210500167</t>
  </si>
  <si>
    <t>DAL2122000972</t>
  </si>
  <si>
    <t>C470</t>
  </si>
  <si>
    <t>DL01210500169</t>
  </si>
  <si>
    <t>DAL2122000970</t>
  </si>
  <si>
    <t>C475</t>
  </si>
  <si>
    <t>DL01210500172</t>
  </si>
  <si>
    <t>DAL2122000966</t>
  </si>
  <si>
    <t>C473</t>
  </si>
  <si>
    <t>DL01210500171</t>
  </si>
  <si>
    <t>DAL2122000968</t>
  </si>
  <si>
    <t>C471</t>
  </si>
  <si>
    <t>DL01210500170</t>
  </si>
  <si>
    <t>DAL2122000969</t>
  </si>
  <si>
    <t>WHRS-807</t>
  </si>
  <si>
    <t>DL01210600600</t>
  </si>
  <si>
    <t>MLIPL/26199/21</t>
  </si>
  <si>
    <t>WHRS-827</t>
  </si>
  <si>
    <t>DL01210600612</t>
  </si>
  <si>
    <t>MLIPL/26379/21</t>
  </si>
  <si>
    <t>WHRS-832</t>
  </si>
  <si>
    <t>DL01210600611</t>
  </si>
  <si>
    <t>MLIPL/26509/21</t>
  </si>
  <si>
    <t>WHRS-1991</t>
  </si>
  <si>
    <t>DL01210500211</t>
  </si>
  <si>
    <t>DAL2122000928</t>
  </si>
  <si>
    <t>WHRS-1990</t>
  </si>
  <si>
    <t>DL01210500209</t>
  </si>
  <si>
    <t>DAL2122000930</t>
  </si>
  <si>
    <t>WHRS-1251</t>
  </si>
  <si>
    <t>DL01210500198</t>
  </si>
  <si>
    <t>DAL2122000941</t>
  </si>
  <si>
    <t>OS0020003841</t>
  </si>
  <si>
    <t>WHRS-799</t>
  </si>
  <si>
    <t>DL01210600610</t>
  </si>
  <si>
    <t>MLIPL/26083/21</t>
  </si>
  <si>
    <t>WHRS-811</t>
  </si>
  <si>
    <t>DL01210600621</t>
  </si>
  <si>
    <t>MLIPL/26219/21</t>
  </si>
  <si>
    <t>WHRS-790</t>
  </si>
  <si>
    <t>DL01210600608</t>
  </si>
  <si>
    <t>MLIPL/25957/21</t>
  </si>
  <si>
    <t>WHRS-831</t>
  </si>
  <si>
    <t>DL01210600889</t>
  </si>
  <si>
    <t>MLIPL/26472/21</t>
  </si>
  <si>
    <t>WHRS-787</t>
  </si>
  <si>
    <t>DL01210600602</t>
  </si>
  <si>
    <t>MLIPL/25807/21</t>
  </si>
  <si>
    <t>WHRS-796</t>
  </si>
  <si>
    <t>DL01210600607</t>
  </si>
  <si>
    <t>MLIPL/26073/21</t>
  </si>
  <si>
    <t>WHRS-815</t>
  </si>
  <si>
    <t>DL01210600615</t>
  </si>
  <si>
    <t>MLIPL/26274/21</t>
  </si>
  <si>
    <t>WHRS-820</t>
  </si>
  <si>
    <t>DL01210600614</t>
  </si>
  <si>
    <t>MLIPL/26282/21</t>
  </si>
  <si>
    <t>WHRS-823</t>
  </si>
  <si>
    <t>DL01210600613</t>
  </si>
  <si>
    <t>MLIPL/26302/21</t>
  </si>
  <si>
    <t>WHRS-1993</t>
  </si>
  <si>
    <t>DL01210500210</t>
  </si>
  <si>
    <t>DAL2122000929</t>
  </si>
  <si>
    <t>WHRS-1169</t>
  </si>
  <si>
    <t>DL01210500252</t>
  </si>
  <si>
    <t>DAL2122001028</t>
  </si>
  <si>
    <t>SVPL/UP/21-22/02</t>
  </si>
  <si>
    <t>HDFCR52021051292239589</t>
  </si>
  <si>
    <t>C166</t>
  </si>
  <si>
    <t>DL01210500253</t>
  </si>
  <si>
    <t>DAL2122001027</t>
  </si>
  <si>
    <t>SVPL/UP/21-22/01</t>
  </si>
  <si>
    <t>WHRS-826</t>
  </si>
  <si>
    <t>DL01210600609</t>
  </si>
  <si>
    <t>MLIPL/26378/21</t>
  </si>
  <si>
    <t>WHRS-837</t>
  </si>
  <si>
    <t>DL01210600903</t>
  </si>
  <si>
    <t>MLIPL/26993/21</t>
  </si>
  <si>
    <t>WHRS-803</t>
  </si>
  <si>
    <t>DL01210600619</t>
  </si>
  <si>
    <t>MLIPL/26181/21</t>
  </si>
  <si>
    <t>WHRS-800</t>
  </si>
  <si>
    <t>DL01210600618</t>
  </si>
  <si>
    <t>MLIPL/26092/21</t>
  </si>
  <si>
    <t>WHRS-828</t>
  </si>
  <si>
    <t>DL01210600891</t>
  </si>
  <si>
    <t>MLIPL/26395/21</t>
  </si>
  <si>
    <t>WHRS-794</t>
  </si>
  <si>
    <t>DL01210600604</t>
  </si>
  <si>
    <t>MLIPL/26061/21</t>
  </si>
  <si>
    <t>WHRS-789</t>
  </si>
  <si>
    <t>DL01210600901</t>
  </si>
  <si>
    <t>MLIPL/25949/21</t>
  </si>
  <si>
    <t>WHRS-1135</t>
  </si>
  <si>
    <t>DL01210500131</t>
  </si>
  <si>
    <t>DAL2122000898</t>
  </si>
  <si>
    <t>WHRS-1279</t>
  </si>
  <si>
    <t>DL01210500152</t>
  </si>
  <si>
    <t>DAL2122000924</t>
  </si>
  <si>
    <t>TATA PROJECTS LIMITED</t>
  </si>
  <si>
    <t>UCLD21T4008687</t>
  </si>
  <si>
    <t>HDFCR52021060495699804</t>
  </si>
  <si>
    <t>WHRS-1280</t>
  </si>
  <si>
    <t>DL01210500150</t>
  </si>
  <si>
    <t>DAL2122000926</t>
  </si>
  <si>
    <t>UCLD21XT4008684</t>
  </si>
  <si>
    <t>WHRS-947</t>
  </si>
  <si>
    <t>DL01210500221</t>
  </si>
  <si>
    <t>DAL2122001012</t>
  </si>
  <si>
    <t>705/2020-21</t>
  </si>
  <si>
    <t>HDFCR52021052093368448</t>
  </si>
  <si>
    <t>WHRS-948</t>
  </si>
  <si>
    <t>WHRS-809</t>
  </si>
  <si>
    <t>DL01210600620</t>
  </si>
  <si>
    <t>MLIPL/26205/21</t>
  </si>
  <si>
    <t>WHRS-785</t>
  </si>
  <si>
    <t>DL01210600898</t>
  </si>
  <si>
    <t>MLIPL/25640/21</t>
  </si>
  <si>
    <t>WHRS-813</t>
  </si>
  <si>
    <t>DL01210600896</t>
  </si>
  <si>
    <t>MLIPL/26247/21</t>
  </si>
  <si>
    <t>WHRS-825</t>
  </si>
  <si>
    <t>DL01210600616</t>
  </si>
  <si>
    <t>MLIPL/26347/21</t>
  </si>
  <si>
    <t>WHRS-792</t>
  </si>
  <si>
    <t>DL01210600897</t>
  </si>
  <si>
    <t>MLIPL/25993/21</t>
  </si>
  <si>
    <t>WHRS-786</t>
  </si>
  <si>
    <t>DL01210600617</t>
  </si>
  <si>
    <t>MLIPL/25641/21</t>
  </si>
  <si>
    <t>WHRS-805</t>
  </si>
  <si>
    <t>DL01210600605</t>
  </si>
  <si>
    <t>MLIPL/26197/21</t>
  </si>
  <si>
    <t>WHRS-791</t>
  </si>
  <si>
    <t>DL01210600899</t>
  </si>
  <si>
    <t>MLIPL/25976/21</t>
  </si>
  <si>
    <t>7030508219</t>
  </si>
  <si>
    <t>7030477998</t>
  </si>
  <si>
    <t>C1044</t>
  </si>
  <si>
    <t>DL01210500290</t>
  </si>
  <si>
    <t>DAL2122001080</t>
  </si>
  <si>
    <t>CB5200022118</t>
  </si>
  <si>
    <t>N193211563458888</t>
  </si>
  <si>
    <t>WHRS-793</t>
  </si>
  <si>
    <t>DL01210600895</t>
  </si>
  <si>
    <t>MLIPL/26059/21</t>
  </si>
  <si>
    <t>WHRS-829</t>
  </si>
  <si>
    <t>DL01210600766</t>
  </si>
  <si>
    <t>MLIPL/26405/21</t>
  </si>
  <si>
    <t>WHRS-833</t>
  </si>
  <si>
    <t>DL01210600601</t>
  </si>
  <si>
    <t>MLIPL/26560/21</t>
  </si>
  <si>
    <t>WHRS-81</t>
  </si>
  <si>
    <t>DL01210500299</t>
  </si>
  <si>
    <t>DAL2122001071</t>
  </si>
  <si>
    <t>CB5200019488</t>
  </si>
  <si>
    <t>N137211506505781</t>
  </si>
  <si>
    <t>WHRS-788</t>
  </si>
  <si>
    <t>DL01210600904</t>
  </si>
  <si>
    <t>MLIPL/25826/21</t>
  </si>
  <si>
    <t>7030582655</t>
  </si>
  <si>
    <t>WHRS-29</t>
  </si>
  <si>
    <t>DL01210500276</t>
  </si>
  <si>
    <t>DAL2122001055</t>
  </si>
  <si>
    <t>HYD/1734/20-21</t>
  </si>
  <si>
    <t>WHRS-26</t>
  </si>
  <si>
    <t>DL01210500270</t>
  </si>
  <si>
    <t>DAL2122001061</t>
  </si>
  <si>
    <t>HYD/1621/2021</t>
  </si>
  <si>
    <t>WHRS-515</t>
  </si>
  <si>
    <t>DL01210500413</t>
  </si>
  <si>
    <t>DAL2122001210</t>
  </si>
  <si>
    <t>N169211537810784</t>
  </si>
  <si>
    <t>WHRS-1084</t>
  </si>
  <si>
    <t>DL01210500330</t>
  </si>
  <si>
    <t>DAL2122001118</t>
  </si>
  <si>
    <t>SECMEC/21-22/20</t>
  </si>
  <si>
    <t>WHRS-28</t>
  </si>
  <si>
    <t>DL01210500275</t>
  </si>
  <si>
    <t>DAL2122001056</t>
  </si>
  <si>
    <t>HYD/1618/2021</t>
  </si>
  <si>
    <t>WHRS-27</t>
  </si>
  <si>
    <t>DL01210500271</t>
  </si>
  <si>
    <t>DAL2122001060</t>
  </si>
  <si>
    <t>HYD/1620/2021</t>
  </si>
  <si>
    <t>KC1</t>
  </si>
  <si>
    <t>DL01210500272</t>
  </si>
  <si>
    <t>DAL2122001059</t>
  </si>
  <si>
    <t>HYD/1619/2021</t>
  </si>
  <si>
    <t>UTC1-23-DL-R-E-OT-01</t>
  </si>
  <si>
    <t>7030614003</t>
  </si>
  <si>
    <t>WHRS-1198</t>
  </si>
  <si>
    <t>DL01210500482</t>
  </si>
  <si>
    <t>DAL2122001221</t>
  </si>
  <si>
    <t>SIL/UP/21-22/009</t>
  </si>
  <si>
    <t>HDFCR52021052894556125</t>
  </si>
  <si>
    <t>WHRS-58</t>
  </si>
  <si>
    <t>DL01210500497</t>
  </si>
  <si>
    <t>DAL2122001270</t>
  </si>
  <si>
    <t>AMI REFRACTRAHOLD</t>
  </si>
  <si>
    <t>605/20-21</t>
  </si>
  <si>
    <t>HDFCR52021063050291803</t>
  </si>
  <si>
    <t>7030640699</t>
  </si>
  <si>
    <t>WHRS-954</t>
  </si>
  <si>
    <t>DL01210500151</t>
  </si>
  <si>
    <t>DAL2122000925</t>
  </si>
  <si>
    <t>PHOENIXÂ INFRACONÂ SOLUTIONS</t>
  </si>
  <si>
    <t>PIS/21-22/018</t>
  </si>
  <si>
    <t>HDFCR52021061998181679</t>
  </si>
  <si>
    <t>WHRS-1115</t>
  </si>
  <si>
    <t>DL01210500320</t>
  </si>
  <si>
    <t>DAL2122001128</t>
  </si>
  <si>
    <t>SHIVAM ENGINEERING CONSTRUCTION</t>
  </si>
  <si>
    <t>06/21-22</t>
  </si>
  <si>
    <t>WHRS-31</t>
  </si>
  <si>
    <t>DL01210500274</t>
  </si>
  <si>
    <t>DAL2122001057</t>
  </si>
  <si>
    <t>HYD/1617/2021</t>
  </si>
  <si>
    <t>WHRS-419</t>
  </si>
  <si>
    <t>DL01210500504</t>
  </si>
  <si>
    <t>DAL2122001318</t>
  </si>
  <si>
    <t>GNDÂ ISPATÂ PRIVATEÂ LIMITED</t>
  </si>
  <si>
    <t>GND/0143</t>
  </si>
  <si>
    <t>7030704687</t>
  </si>
  <si>
    <t>7030704251</t>
  </si>
  <si>
    <t>WHRS-955</t>
  </si>
  <si>
    <t>DL01210500608</t>
  </si>
  <si>
    <t>DAL2122001374</t>
  </si>
  <si>
    <t>PIS/21-22/037</t>
  </si>
  <si>
    <t>HDFCR52021070250760631</t>
  </si>
  <si>
    <t>WHRS-354</t>
  </si>
  <si>
    <t>DL01210500626</t>
  </si>
  <si>
    <t>DAL2122001406</t>
  </si>
  <si>
    <t>CHECKMATE SERVICE (P) LTD</t>
  </si>
  <si>
    <t>LKN/0208/2122</t>
  </si>
  <si>
    <t>HDFCR52021052493826111</t>
  </si>
  <si>
    <t>WHRS-352</t>
  </si>
  <si>
    <t>DL01210500625</t>
  </si>
  <si>
    <t>DAL2122001405</t>
  </si>
  <si>
    <t>LKN/0226/2122</t>
  </si>
  <si>
    <t>C1399</t>
  </si>
  <si>
    <t>1210944</t>
  </si>
  <si>
    <t>1210942</t>
  </si>
  <si>
    <t>1210939</t>
  </si>
  <si>
    <t>WHRS-1382</t>
  </si>
  <si>
    <t>DL01210500681</t>
  </si>
  <si>
    <t>DAL2122001484</t>
  </si>
  <si>
    <t>IDM11005364</t>
  </si>
  <si>
    <t>HDFCR52021052794311209</t>
  </si>
  <si>
    <t>WHRS-1406</t>
  </si>
  <si>
    <t>DL01210500682</t>
  </si>
  <si>
    <t>DAL2122001483</t>
  </si>
  <si>
    <t>IDM11005338</t>
  </si>
  <si>
    <t>WHRS-1383</t>
  </si>
  <si>
    <t>DL01210500683</t>
  </si>
  <si>
    <t>DAL2122001482</t>
  </si>
  <si>
    <t>IDM11005430</t>
  </si>
  <si>
    <t>HDFCR52021053194846487</t>
  </si>
  <si>
    <t>7030829138</t>
  </si>
  <si>
    <t>C476</t>
  </si>
  <si>
    <t>DL01210500788</t>
  </si>
  <si>
    <t>DAL2122001601</t>
  </si>
  <si>
    <t>C477</t>
  </si>
  <si>
    <t>DL01210500792</t>
  </si>
  <si>
    <t>DAL2122001598</t>
  </si>
  <si>
    <t>C478</t>
  </si>
  <si>
    <t>DL01210500793</t>
  </si>
  <si>
    <t>DAL2122001597</t>
  </si>
  <si>
    <t>WHRS-1399</t>
  </si>
  <si>
    <t>DL01210500684</t>
  </si>
  <si>
    <t>DAL2122001481</t>
  </si>
  <si>
    <t>IDM11005261</t>
  </si>
  <si>
    <t>WHRS-1385</t>
  </si>
  <si>
    <t>DL01210500686</t>
  </si>
  <si>
    <t>DAL2122001479</t>
  </si>
  <si>
    <t>IDM11005366</t>
  </si>
  <si>
    <t>WHRS-1386</t>
  </si>
  <si>
    <t>DL01210500687</t>
  </si>
  <si>
    <t>DAL2122001478</t>
  </si>
  <si>
    <t>IDM11005249</t>
  </si>
  <si>
    <t>WHRS-1407</t>
  </si>
  <si>
    <t>DL01210500688</t>
  </si>
  <si>
    <t>DAL2122001477</t>
  </si>
  <si>
    <t>IDM11005256</t>
  </si>
  <si>
    <t>WHRS-1384</t>
  </si>
  <si>
    <t>DL01210500685</t>
  </si>
  <si>
    <t>DAL2122001480</t>
  </si>
  <si>
    <t>IDM11005262</t>
  </si>
  <si>
    <t>WHRS-1400</t>
  </si>
  <si>
    <t>DL01210500689</t>
  </si>
  <si>
    <t>DAL2122001476</t>
  </si>
  <si>
    <t>IDM11005233</t>
  </si>
  <si>
    <t>WHRS-1883</t>
  </si>
  <si>
    <t>DL01210500670</t>
  </si>
  <si>
    <t>DAL2122001496</t>
  </si>
  <si>
    <t>TRIVENI TURBINE LIMITED</t>
  </si>
  <si>
    <t>HDFCR52021053194852747</t>
  </si>
  <si>
    <t>WHRS-1875</t>
  </si>
  <si>
    <t>DL01210500648</t>
  </si>
  <si>
    <t>DAL2122001512</t>
  </si>
  <si>
    <t>WHRS-1867</t>
  </si>
  <si>
    <t>DL01210500649</t>
  </si>
  <si>
    <t>DAL2122001511</t>
  </si>
  <si>
    <t>HDFCR52021052894553708</t>
  </si>
  <si>
    <t>WHRS-1876</t>
  </si>
  <si>
    <t>DL01210500650</t>
  </si>
  <si>
    <t>DAL2122001510</t>
  </si>
  <si>
    <t>HDFCR52021052994656960</t>
  </si>
  <si>
    <t>WHRS-1866</t>
  </si>
  <si>
    <t>DL01210500647</t>
  </si>
  <si>
    <t>DAL2122001513</t>
  </si>
  <si>
    <t>WHRS-1881</t>
  </si>
  <si>
    <t>DL01210500652</t>
  </si>
  <si>
    <t>DAL2122001508</t>
  </si>
  <si>
    <t>WHRS-1868</t>
  </si>
  <si>
    <t>DL01210500651</t>
  </si>
  <si>
    <t>DAL2122001509</t>
  </si>
  <si>
    <t>WHRS-1877</t>
  </si>
  <si>
    <t>DL01210500653</t>
  </si>
  <si>
    <t>DAL2122001507</t>
  </si>
  <si>
    <t>WHRS-1869</t>
  </si>
  <si>
    <t>DL01210500654</t>
  </si>
  <si>
    <t>DAL2122001506</t>
  </si>
  <si>
    <t>WHRS-1882</t>
  </si>
  <si>
    <t>DL01210500655</t>
  </si>
  <si>
    <t>DAL2122001505</t>
  </si>
  <si>
    <t>WHRS-1878</t>
  </si>
  <si>
    <t>DL01210500662</t>
  </si>
  <si>
    <t>DAL2122001504</t>
  </si>
  <si>
    <t>WHRS-1879</t>
  </si>
  <si>
    <t>DL01210500665</t>
  </si>
  <si>
    <t>DAL2122001501</t>
  </si>
  <si>
    <t>WHRS-1870</t>
  </si>
  <si>
    <t>DL01210500663</t>
  </si>
  <si>
    <t>DAL2122001503</t>
  </si>
  <si>
    <t>WHRS-1873</t>
  </si>
  <si>
    <t>DL01210500668</t>
  </si>
  <si>
    <t>DAL2122001498</t>
  </si>
  <si>
    <t>HDFCR52021052994680951</t>
  </si>
  <si>
    <t>WHRS-1874</t>
  </si>
  <si>
    <t>DL01210500669</t>
  </si>
  <si>
    <t>DAL2122001497</t>
  </si>
  <si>
    <t>WHRS-1880</t>
  </si>
  <si>
    <t>DL01210500666</t>
  </si>
  <si>
    <t>DAL2122001500</t>
  </si>
  <si>
    <t>WHRS-1872</t>
  </si>
  <si>
    <t>DL01210500667</t>
  </si>
  <si>
    <t>DAL2122001499</t>
  </si>
  <si>
    <t>WHRS-1871</t>
  </si>
  <si>
    <t>DL01210500664</t>
  </si>
  <si>
    <t>DAL2122001502</t>
  </si>
  <si>
    <t>WHRS-1387</t>
  </si>
  <si>
    <t>DL01210500690</t>
  </si>
  <si>
    <t>DAL2122001475</t>
  </si>
  <si>
    <t>IDM11005260</t>
  </si>
  <si>
    <t>HDFCR52021052894556118</t>
  </si>
  <si>
    <t>WHRS-1388</t>
  </si>
  <si>
    <t>DL01210500691</t>
  </si>
  <si>
    <t>DAL2122001474</t>
  </si>
  <si>
    <t>IDM11005414</t>
  </si>
  <si>
    <t>HDFCR52021052894547545</t>
  </si>
  <si>
    <t>WHRS-1389</t>
  </si>
  <si>
    <t>DL01210500692</t>
  </si>
  <si>
    <t>DAL2122001473</t>
  </si>
  <si>
    <t>IDM11005524</t>
  </si>
  <si>
    <t>WHRS-1408</t>
  </si>
  <si>
    <t>DL01210500693</t>
  </si>
  <si>
    <t>DAL2122001472</t>
  </si>
  <si>
    <t>IDM11005489</t>
  </si>
  <si>
    <t>WHRS-1401</t>
  </si>
  <si>
    <t>DL01210500694</t>
  </si>
  <si>
    <t>DAL2122001471</t>
  </si>
  <si>
    <t>IDM11005413</t>
  </si>
  <si>
    <t>WHRS-1402</t>
  </si>
  <si>
    <t>DL01210500695</t>
  </si>
  <si>
    <t>DAL2122001470</t>
  </si>
  <si>
    <t>IDM11005340</t>
  </si>
  <si>
    <t>7030864909</t>
  </si>
  <si>
    <t>WHRS-1390</t>
  </si>
  <si>
    <t>DL01210500696</t>
  </si>
  <si>
    <t>DAL2122001469</t>
  </si>
  <si>
    <t>IDM11005367</t>
  </si>
  <si>
    <t>WHRS-1391</t>
  </si>
  <si>
    <t>DL01210500697</t>
  </si>
  <si>
    <t>DAL2122001468</t>
  </si>
  <si>
    <t>IDM11005522</t>
  </si>
  <si>
    <t>WHRS-1392</t>
  </si>
  <si>
    <t>DL01210500698</t>
  </si>
  <si>
    <t>DAL2122001466</t>
  </si>
  <si>
    <t>IDM11005412</t>
  </si>
  <si>
    <t>C481</t>
  </si>
  <si>
    <t>DL01210500789</t>
  </si>
  <si>
    <t>DAL2122001602</t>
  </si>
  <si>
    <t>C479</t>
  </si>
  <si>
    <t>DL01210500790</t>
  </si>
  <si>
    <t>DAL2122001600</t>
  </si>
  <si>
    <t>WHRS-1393</t>
  </si>
  <si>
    <t>DL01210500699</t>
  </si>
  <si>
    <t>DAL2122001467</t>
  </si>
  <si>
    <t>IDM11005247</t>
  </si>
  <si>
    <t>WHRS-1410</t>
  </si>
  <si>
    <t>DL01210500700</t>
  </si>
  <si>
    <t>DAL2122001465</t>
  </si>
  <si>
    <t>IDM11005246</t>
  </si>
  <si>
    <t>WHRS-1409</t>
  </si>
  <si>
    <t>DL01210500701</t>
  </si>
  <si>
    <t>DAL2122001464</t>
  </si>
  <si>
    <t>IDM11005359</t>
  </si>
  <si>
    <t>WHRS-1403</t>
  </si>
  <si>
    <t>DL01210500702</t>
  </si>
  <si>
    <t>DAL2122001463</t>
  </si>
  <si>
    <t>IDM11005248</t>
  </si>
  <si>
    <t>WHRS-1394</t>
  </si>
  <si>
    <t>DL01210500703</t>
  </si>
  <si>
    <t>DAL2122001462</t>
  </si>
  <si>
    <t>IDM11005339</t>
  </si>
  <si>
    <t>WHRS-1395</t>
  </si>
  <si>
    <t>DL01210500704</t>
  </si>
  <si>
    <t>DAL2122001461</t>
  </si>
  <si>
    <t>IDM11005426</t>
  </si>
  <si>
    <t>WHRS-1398</t>
  </si>
  <si>
    <t>DL01210500709</t>
  </si>
  <si>
    <t>DAL2122001456</t>
  </si>
  <si>
    <t>IDM11005415</t>
  </si>
  <si>
    <t>WHRS-1396</t>
  </si>
  <si>
    <t>DL01210500705</t>
  </si>
  <si>
    <t>DAL2122001460</t>
  </si>
  <si>
    <t>IDM11005363</t>
  </si>
  <si>
    <t>WHRS-1397</t>
  </si>
  <si>
    <t>DL01210500706</t>
  </si>
  <si>
    <t>DAL2122001459</t>
  </si>
  <si>
    <t>IDM11005417</t>
  </si>
  <si>
    <t>WHRS-1404</t>
  </si>
  <si>
    <t>DL01210500707</t>
  </si>
  <si>
    <t>DAL2122001458</t>
  </si>
  <si>
    <t>IDM11005245</t>
  </si>
  <si>
    <t>WHRS-1405</t>
  </si>
  <si>
    <t>DL01210500708</t>
  </si>
  <si>
    <t>DAL2122001457</t>
  </si>
  <si>
    <t>IDM11005416</t>
  </si>
  <si>
    <t>C480</t>
  </si>
  <si>
    <t>DL01210500839</t>
  </si>
  <si>
    <t>DAL2122001642</t>
  </si>
  <si>
    <t>C483</t>
  </si>
  <si>
    <t>DL01210500841</t>
  </si>
  <si>
    <t>DAL2122001644</t>
  </si>
  <si>
    <t>C482</t>
  </si>
  <si>
    <t>DL01210500840</t>
  </si>
  <si>
    <t>DAL2122001643</t>
  </si>
  <si>
    <t>7030900107</t>
  </si>
  <si>
    <t>WHRS-797</t>
  </si>
  <si>
    <t>DL01210600606</t>
  </si>
  <si>
    <t>MLIPL/26074/21</t>
  </si>
  <si>
    <t>WHRS-905</t>
  </si>
  <si>
    <t>DL01210500675</t>
  </si>
  <si>
    <t>DAL2122001491</t>
  </si>
  <si>
    <t>PWB20201251</t>
  </si>
  <si>
    <t>WHRS-909</t>
  </si>
  <si>
    <t>DL01210500680</t>
  </si>
  <si>
    <t>DAL2122001486</t>
  </si>
  <si>
    <t>PWB20201334</t>
  </si>
  <si>
    <t>WHRS-907</t>
  </si>
  <si>
    <t>DL01210500678</t>
  </si>
  <si>
    <t>DAL2122001488</t>
  </si>
  <si>
    <t>WWB20210015</t>
  </si>
  <si>
    <t>WHRS-274</t>
  </si>
  <si>
    <t>DL01210500963</t>
  </si>
  <si>
    <t>DAL2122001773</t>
  </si>
  <si>
    <t>WHRS-277</t>
  </si>
  <si>
    <t>DL01210500964</t>
  </si>
  <si>
    <t>DAL2122001772</t>
  </si>
  <si>
    <t>WHRS-279</t>
  </si>
  <si>
    <t>DL01210501051</t>
  </si>
  <si>
    <t>DAL2122001797</t>
  </si>
  <si>
    <t>WHRS-275</t>
  </si>
  <si>
    <t>DL01210500965</t>
  </si>
  <si>
    <t>DAL2122001771</t>
  </si>
  <si>
    <t>WHRS-278</t>
  </si>
  <si>
    <t>DL01210500966</t>
  </si>
  <si>
    <t>DAL2122001770</t>
  </si>
  <si>
    <t>WHRS-276</t>
  </si>
  <si>
    <t>DL01210501050</t>
  </si>
  <si>
    <t>DAL2122001798</t>
  </si>
  <si>
    <t>1209229</t>
  </si>
  <si>
    <t>WHRS-1252</t>
  </si>
  <si>
    <t>DL01210500862</t>
  </si>
  <si>
    <t>DAL2122001674</t>
  </si>
  <si>
    <t>OS0010000057</t>
  </si>
  <si>
    <t>HDFCR52021032583849809</t>
  </si>
  <si>
    <t>WHRS-908</t>
  </si>
  <si>
    <t>DL01210500679</t>
  </si>
  <si>
    <t>DAL2122001487</t>
  </si>
  <si>
    <t>PWB20201314</t>
  </si>
  <si>
    <t>WHRS-910</t>
  </si>
  <si>
    <t>DL01210500671</t>
  </si>
  <si>
    <t>DAL2122001495</t>
  </si>
  <si>
    <t>PWB20201287</t>
  </si>
  <si>
    <t>WHRS-912</t>
  </si>
  <si>
    <t>DL01210500673</t>
  </si>
  <si>
    <t>DAL2122001494</t>
  </si>
  <si>
    <t>WWB20210037</t>
  </si>
  <si>
    <t>WHRS-903</t>
  </si>
  <si>
    <t>DL01210500672</t>
  </si>
  <si>
    <t>DAL2122001493</t>
  </si>
  <si>
    <t>WWB20210085Z</t>
  </si>
  <si>
    <t>WHRS-904</t>
  </si>
  <si>
    <t>DL01210500674</t>
  </si>
  <si>
    <t>DAL2122001492</t>
  </si>
  <si>
    <t>WWB20210076Z</t>
  </si>
  <si>
    <t>WHRS-280</t>
  </si>
  <si>
    <t>DL01210501049</t>
  </si>
  <si>
    <t>DAL2122001799</t>
  </si>
  <si>
    <t>WHRS-906</t>
  </si>
  <si>
    <t>DL01210500676</t>
  </si>
  <si>
    <t>DAL2122001490</t>
  </si>
  <si>
    <t>PWB20201234</t>
  </si>
  <si>
    <t>WHRS-911</t>
  </si>
  <si>
    <t>DL01210500677</t>
  </si>
  <si>
    <t>DAL2122001489</t>
  </si>
  <si>
    <t>PWB20201338</t>
  </si>
  <si>
    <t>WHRS-48</t>
  </si>
  <si>
    <t>DL01210500785</t>
  </si>
  <si>
    <t>DAL2122001605</t>
  </si>
  <si>
    <t>AE/791/2020-21</t>
  </si>
  <si>
    <t>HDFCR52021060395466493</t>
  </si>
  <si>
    <t>WHRS-45</t>
  </si>
  <si>
    <t>1213021</t>
  </si>
  <si>
    <t>WHRS-434</t>
  </si>
  <si>
    <t>DL01210500996</t>
  </si>
  <si>
    <t>DAL2122001833</t>
  </si>
  <si>
    <t>HEMSONS TRADERS</t>
  </si>
  <si>
    <t>9243/2020-21</t>
  </si>
  <si>
    <t>N151211517325606</t>
  </si>
  <si>
    <t>WHRS-1258</t>
  </si>
  <si>
    <t>DL01210500869</t>
  </si>
  <si>
    <t>DAL2122001667</t>
  </si>
  <si>
    <t>OS0010000104</t>
  </si>
  <si>
    <t>WHRS-1256</t>
  </si>
  <si>
    <t>DL01210500867</t>
  </si>
  <si>
    <t>DAL2122001669</t>
  </si>
  <si>
    <t>OS0010000108</t>
  </si>
  <si>
    <t>WHRS-1257</t>
  </si>
  <si>
    <t>DL01210500868</t>
  </si>
  <si>
    <t>DAL2122001668</t>
  </si>
  <si>
    <t>OS0010000118</t>
  </si>
  <si>
    <t>WHRS-1255</t>
  </si>
  <si>
    <t>DL01210500866</t>
  </si>
  <si>
    <t>DAL2122001670</t>
  </si>
  <si>
    <t>OS0010000127</t>
  </si>
  <si>
    <t>WHRS-1254</t>
  </si>
  <si>
    <t>DL01210500865</t>
  </si>
  <si>
    <t>DAL2122001671</t>
  </si>
  <si>
    <t>OS0010000126</t>
  </si>
  <si>
    <t>WHRS-1259</t>
  </si>
  <si>
    <t>DL01210500864</t>
  </si>
  <si>
    <t>DAL2122001672</t>
  </si>
  <si>
    <t>OS0010000165</t>
  </si>
  <si>
    <t>WHRS-1253</t>
  </si>
  <si>
    <t>DL01210500863</t>
  </si>
  <si>
    <t>DAL2122001673</t>
  </si>
  <si>
    <t>OS0010000003</t>
  </si>
  <si>
    <t>WHRS-437</t>
  </si>
  <si>
    <t>DL01210501057</t>
  </si>
  <si>
    <t>DAL2122001766</t>
  </si>
  <si>
    <t>27-39959-2020</t>
  </si>
  <si>
    <t>N154211521621526</t>
  </si>
  <si>
    <t>WHRS-534</t>
  </si>
  <si>
    <t>DL01210500815</t>
  </si>
  <si>
    <t>DAL2122001565</t>
  </si>
  <si>
    <t>MLIPL/26966/21</t>
  </si>
  <si>
    <t>7031208557</t>
  </si>
  <si>
    <t>WHRS-281</t>
  </si>
  <si>
    <t>DL01210600058</t>
  </si>
  <si>
    <t>DAL2122001959</t>
  </si>
  <si>
    <t>WHRS-284</t>
  </si>
  <si>
    <t>DL01210600057</t>
  </si>
  <si>
    <t>DAL2122001960</t>
  </si>
  <si>
    <t>WHRS-283</t>
  </si>
  <si>
    <t>DL01210600056</t>
  </si>
  <si>
    <t>DAL2122001961</t>
  </si>
  <si>
    <t>WHRS-282</t>
  </si>
  <si>
    <t>DL01210600060</t>
  </si>
  <si>
    <t>DAL2122001971</t>
  </si>
  <si>
    <t>WHRS-224</t>
  </si>
  <si>
    <t>DL01210600055</t>
  </si>
  <si>
    <t>DAL2122001962</t>
  </si>
  <si>
    <t>WHRS-511</t>
  </si>
  <si>
    <t>DL01210600105</t>
  </si>
  <si>
    <t>DAL2122001995</t>
  </si>
  <si>
    <t>WHRS-1228</t>
  </si>
  <si>
    <t>DL01210600004</t>
  </si>
  <si>
    <t>DAL2122001905</t>
  </si>
  <si>
    <t>SIS LIMITED</t>
  </si>
  <si>
    <t>BNUPVAR000012/21</t>
  </si>
  <si>
    <t>HDFCR52021030880188319</t>
  </si>
  <si>
    <t>WHRS-117</t>
  </si>
  <si>
    <t>DL01210600523</t>
  </si>
  <si>
    <t>8268006332/RA01</t>
  </si>
  <si>
    <t>7031248529</t>
  </si>
  <si>
    <t>7031248528</t>
  </si>
  <si>
    <t>WHRS-1900</t>
  </si>
  <si>
    <t>DL01210600104</t>
  </si>
  <si>
    <t>DAL2122001996</t>
  </si>
  <si>
    <t>GG0600173947</t>
  </si>
  <si>
    <t>N160211528414617</t>
  </si>
  <si>
    <t>WHRS-1899</t>
  </si>
  <si>
    <t>DL01210501099</t>
  </si>
  <si>
    <t>DAL2122001874</t>
  </si>
  <si>
    <t>GG0600170162</t>
  </si>
  <si>
    <t>N158211525308111</t>
  </si>
  <si>
    <t>WHRS-1137</t>
  </si>
  <si>
    <t>DL01210600185</t>
  </si>
  <si>
    <t>DAL2122002077</t>
  </si>
  <si>
    <t>HDFCR52021060795988318</t>
  </si>
  <si>
    <t>WHRS-1136</t>
  </si>
  <si>
    <t>DL01210500898</t>
  </si>
  <si>
    <t>DAL2122001612</t>
  </si>
  <si>
    <t>WHRS-1281</t>
  </si>
  <si>
    <t>DL01210501081</t>
  </si>
  <si>
    <t>DAL2122001747</t>
  </si>
  <si>
    <t>UCLD21XT4009402</t>
  </si>
  <si>
    <t>N179211546066497</t>
  </si>
  <si>
    <t>C167</t>
  </si>
  <si>
    <t>DL01210600144</t>
  </si>
  <si>
    <t>DAL2122002007</t>
  </si>
  <si>
    <t>SVPL/UP/21-22/03</t>
  </si>
  <si>
    <t>WHRS-1992</t>
  </si>
  <si>
    <t>DL01210500875</t>
  </si>
  <si>
    <t>DAL2122001661</t>
  </si>
  <si>
    <t>WHRS-11</t>
  </si>
  <si>
    <t>DL01210600157</t>
  </si>
  <si>
    <t>DAL2122002048</t>
  </si>
  <si>
    <t>ABB INDIA LIMITED</t>
  </si>
  <si>
    <t>HDFCR52021060996500366</t>
  </si>
  <si>
    <t>WHRS-12</t>
  </si>
  <si>
    <t>DL01210501053</t>
  </si>
  <si>
    <t>DAL2122001795</t>
  </si>
  <si>
    <t>HDFCR52021060896224902</t>
  </si>
  <si>
    <t>WHRS-10</t>
  </si>
  <si>
    <t>DL01210600156</t>
  </si>
  <si>
    <t>DAL2122002049</t>
  </si>
  <si>
    <t>HDFCR52021062499110324</t>
  </si>
  <si>
    <t>WHRS-54</t>
  </si>
  <si>
    <t>DL01210500889</t>
  </si>
  <si>
    <t>DAL2122001647</t>
  </si>
  <si>
    <t>AMBICA ELECTRICALS</t>
  </si>
  <si>
    <t>AE/20-21/SA/1037</t>
  </si>
  <si>
    <t>HDFCR52021062398914920</t>
  </si>
  <si>
    <t>WHRS-55</t>
  </si>
  <si>
    <t>DL01210500976</t>
  </si>
  <si>
    <t>DAL2122001851</t>
  </si>
  <si>
    <t>AE/20-21/SA/1009</t>
  </si>
  <si>
    <t>HDFCR52021062999955562</t>
  </si>
  <si>
    <t>WHRS-399</t>
  </si>
  <si>
    <t>DL01210500853</t>
  </si>
  <si>
    <t>DAL2122001683</t>
  </si>
  <si>
    <t>DT/21-22/031</t>
  </si>
  <si>
    <t>N160211528410156</t>
  </si>
  <si>
    <t>WHRS-369</t>
  </si>
  <si>
    <t>DL01210501052</t>
  </si>
  <si>
    <t>DAL2122001796</t>
  </si>
  <si>
    <t>CORDS CABLE INDUSTRIES PVT LTD</t>
  </si>
  <si>
    <t>I-KH/G21-22/0126</t>
  </si>
  <si>
    <t>HDFCR52021061096659365</t>
  </si>
  <si>
    <t>WHRS-370</t>
  </si>
  <si>
    <t>DL01210600159</t>
  </si>
  <si>
    <t>DAL2122002051</t>
  </si>
  <si>
    <t>I-KH/G21-22/0064</t>
  </si>
  <si>
    <t>C398</t>
  </si>
  <si>
    <t>WHRS-372</t>
  </si>
  <si>
    <t>DL01210600158</t>
  </si>
  <si>
    <t>DAL2122002050</t>
  </si>
  <si>
    <t>I-KH/G21-22/0041</t>
  </si>
  <si>
    <t>OLBC</t>
  </si>
  <si>
    <t>WHRS-371</t>
  </si>
  <si>
    <t>WHRS-1884</t>
  </si>
  <si>
    <t>DL01210600154</t>
  </si>
  <si>
    <t>DAL2122002047</t>
  </si>
  <si>
    <t>HDFCR52021061497287061</t>
  </si>
  <si>
    <t>WHRS-914</t>
  </si>
  <si>
    <t>DL01210600149</t>
  </si>
  <si>
    <t>DAL2122002045</t>
  </si>
  <si>
    <t>WWB20210017</t>
  </si>
  <si>
    <t>WHRS-915</t>
  </si>
  <si>
    <t>DL01210600153</t>
  </si>
  <si>
    <t>DAL2122002046</t>
  </si>
  <si>
    <t>WWB20210126Z</t>
  </si>
  <si>
    <t>WHRS-913</t>
  </si>
  <si>
    <t>DL01210600148</t>
  </si>
  <si>
    <t>DAL2122002044</t>
  </si>
  <si>
    <t>WWB20210115Z</t>
  </si>
  <si>
    <t>WHRS-1411</t>
  </si>
  <si>
    <t>DL01210600188</t>
  </si>
  <si>
    <t>DAL2122002160</t>
  </si>
  <si>
    <t>IDM11005550</t>
  </si>
  <si>
    <t>HDFCR52021060896226017</t>
  </si>
  <si>
    <t>WHRS-1434</t>
  </si>
  <si>
    <t>DL01210600191</t>
  </si>
  <si>
    <t>DAL2122002159</t>
  </si>
  <si>
    <t>IDM11005551</t>
  </si>
  <si>
    <t>WHRS-1435</t>
  </si>
  <si>
    <t>DL01210600193</t>
  </si>
  <si>
    <t>DAL2122002158</t>
  </si>
  <si>
    <t>IDM11005684</t>
  </si>
  <si>
    <t>HDFCR52021061497140325</t>
  </si>
  <si>
    <t>WHRS-1412</t>
  </si>
  <si>
    <t>DL01210600194</t>
  </si>
  <si>
    <t>DAL2122002157</t>
  </si>
  <si>
    <t>IDM11005792</t>
  </si>
  <si>
    <t>WHRS-1413</t>
  </si>
  <si>
    <t>DL01210600197</t>
  </si>
  <si>
    <t>DAL2122002156</t>
  </si>
  <si>
    <t>IDM11005859</t>
  </si>
  <si>
    <t>WHRS-1437</t>
  </si>
  <si>
    <t>DL01210600198</t>
  </si>
  <si>
    <t>DAL2122002155</t>
  </si>
  <si>
    <t>IDM11006117</t>
  </si>
  <si>
    <t>WHRS-1430</t>
  </si>
  <si>
    <t>DL01210600209</t>
  </si>
  <si>
    <t>DAL2122002154</t>
  </si>
  <si>
    <t>IDM11005715</t>
  </si>
  <si>
    <t>WHRS-1414</t>
  </si>
  <si>
    <t>DL01210600210</t>
  </si>
  <si>
    <t>DAL2122002153</t>
  </si>
  <si>
    <t>IDM11005529</t>
  </si>
  <si>
    <t>WHRS-1439</t>
  </si>
  <si>
    <t>DL01210600211</t>
  </si>
  <si>
    <t>DAL2122002152</t>
  </si>
  <si>
    <t>IDM11006116</t>
  </si>
  <si>
    <t>HDFCR52021060996420203</t>
  </si>
  <si>
    <t>WHRS-1440</t>
  </si>
  <si>
    <t>DL01210600212</t>
  </si>
  <si>
    <t>DAL2122002151</t>
  </si>
  <si>
    <t>IDM11005860</t>
  </si>
  <si>
    <t>WHRS-1436</t>
  </si>
  <si>
    <t>DL01210600216</t>
  </si>
  <si>
    <t>DAL2122002150</t>
  </si>
  <si>
    <t>IDM11005680</t>
  </si>
  <si>
    <t>HDFCR52021061096668005</t>
  </si>
  <si>
    <t>WHRS-1447</t>
  </si>
  <si>
    <t>DL01210600218</t>
  </si>
  <si>
    <t>DAL2122002149</t>
  </si>
  <si>
    <t>IDM11005747</t>
  </si>
  <si>
    <t>HDFCR52021061096668004</t>
  </si>
  <si>
    <t>WHRS-1415</t>
  </si>
  <si>
    <t>DL01210600214</t>
  </si>
  <si>
    <t>DAL2122002148</t>
  </si>
  <si>
    <t>IDM11005678</t>
  </si>
  <si>
    <t>WHRS-1429</t>
  </si>
  <si>
    <t>DL01210600252</t>
  </si>
  <si>
    <t>DAL2122002121</t>
  </si>
  <si>
    <t>IDM11005832</t>
  </si>
  <si>
    <t>WHRS-1433</t>
  </si>
  <si>
    <t>DL01210600253</t>
  </si>
  <si>
    <t>DAL2122002120</t>
  </si>
  <si>
    <t>IDM11005671</t>
  </si>
  <si>
    <t>WHRS-1441</t>
  </si>
  <si>
    <t>DL01210600250</t>
  </si>
  <si>
    <t>DAL2122002123</t>
  </si>
  <si>
    <t>IDM11005525</t>
  </si>
  <si>
    <t>7031361549</t>
  </si>
  <si>
    <t>WHRS-1448</t>
  </si>
  <si>
    <t>DL01210600221</t>
  </si>
  <si>
    <t>DAL2122002147</t>
  </si>
  <si>
    <t>IDM11005745</t>
  </si>
  <si>
    <t>WHRS-1416</t>
  </si>
  <si>
    <t>DL01210600226</t>
  </si>
  <si>
    <t>DAL2122002146</t>
  </si>
  <si>
    <t>IDM11005748</t>
  </si>
  <si>
    <t>WHRS-1417</t>
  </si>
  <si>
    <t>DL01210600227</t>
  </si>
  <si>
    <t>DAL2122002145</t>
  </si>
  <si>
    <t>IDM11005740</t>
  </si>
  <si>
    <t>WHRS-1438</t>
  </si>
  <si>
    <t>DL01210600228</t>
  </si>
  <si>
    <t>DAL2122002144</t>
  </si>
  <si>
    <t>IDM11005734</t>
  </si>
  <si>
    <t>WHRS-1418</t>
  </si>
  <si>
    <t>DL01210600229</t>
  </si>
  <si>
    <t>DAL2122002143</t>
  </si>
  <si>
    <t>IDM11005741</t>
  </si>
  <si>
    <t>WHRS-1419</t>
  </si>
  <si>
    <t>DL01210600230</t>
  </si>
  <si>
    <t>DAL2122002142</t>
  </si>
  <si>
    <t>IDM11005775</t>
  </si>
  <si>
    <t>WHRS-1426</t>
  </si>
  <si>
    <t>DL01210600238</t>
  </si>
  <si>
    <t>DAL2122002134</t>
  </si>
  <si>
    <t>IDM11005495</t>
  </si>
  <si>
    <t>HDFCR52021061497143556</t>
  </si>
  <si>
    <t>7031442694</t>
  </si>
  <si>
    <t>7031441042</t>
  </si>
  <si>
    <t>WHRS-1421</t>
  </si>
  <si>
    <t>DL01210600232</t>
  </si>
  <si>
    <t>DAL2122002140</t>
  </si>
  <si>
    <t>IDM11005776</t>
  </si>
  <si>
    <t>HDFCR52021061196922508</t>
  </si>
  <si>
    <t>WHRS-1422</t>
  </si>
  <si>
    <t>DL01210600233</t>
  </si>
  <si>
    <t>DAL2122002139</t>
  </si>
  <si>
    <t>IDM11005722</t>
  </si>
  <si>
    <t>WHRS-1442</t>
  </si>
  <si>
    <t>DL01210600236</t>
  </si>
  <si>
    <t>DAL2122002136</t>
  </si>
  <si>
    <t>IDM11005677</t>
  </si>
  <si>
    <t>WHRS-1428</t>
  </si>
  <si>
    <t>DL01210600240</t>
  </si>
  <si>
    <t>DAL2122002132</t>
  </si>
  <si>
    <t>IDM11005672</t>
  </si>
  <si>
    <t>WHRS-1449</t>
  </si>
  <si>
    <t>DL01210600242</t>
  </si>
  <si>
    <t>DAL2122002130</t>
  </si>
  <si>
    <t>IDM11005800</t>
  </si>
  <si>
    <t>WHRS-1431</t>
  </si>
  <si>
    <t>DL01210600247</t>
  </si>
  <si>
    <t>DAL2122002126</t>
  </si>
  <si>
    <t>IDM11005799</t>
  </si>
  <si>
    <t>WHRS-1450</t>
  </si>
  <si>
    <t>DL01210600244</t>
  </si>
  <si>
    <t>DAL2122002129</t>
  </si>
  <si>
    <t>IDM11005673</t>
  </si>
  <si>
    <t>WHRS-1445</t>
  </si>
  <si>
    <t>DL01210600248</t>
  </si>
  <si>
    <t>DAL2122002125</t>
  </si>
  <si>
    <t>IDM11005831</t>
  </si>
  <si>
    <t>WHRS-1444</t>
  </si>
  <si>
    <t>DL01210600246</t>
  </si>
  <si>
    <t>DAL2122002127</t>
  </si>
  <si>
    <t>IDM11005761</t>
  </si>
  <si>
    <t>WHRS-1427</t>
  </si>
  <si>
    <t>DL01210600241</t>
  </si>
  <si>
    <t>DAL2122002131</t>
  </si>
  <si>
    <t>IDM11005830</t>
  </si>
  <si>
    <t>WHRS-1451</t>
  </si>
  <si>
    <t>DL01210600245</t>
  </si>
  <si>
    <t>DAL2122002128</t>
  </si>
  <si>
    <t>IDM11005674</t>
  </si>
  <si>
    <t>WHRS-1443</t>
  </si>
  <si>
    <t>DL01210600239</t>
  </si>
  <si>
    <t>DAL2122002133</t>
  </si>
  <si>
    <t>IDM11005696</t>
  </si>
  <si>
    <t>WHRS-1423</t>
  </si>
  <si>
    <t>DL01210600234</t>
  </si>
  <si>
    <t>DAL2122002138</t>
  </si>
  <si>
    <t>IDM11005528</t>
  </si>
  <si>
    <t>WHRS-1432</t>
  </si>
  <si>
    <t>DL01210600249</t>
  </si>
  <si>
    <t>DAL2122002124</t>
  </si>
  <si>
    <t>IDM11005527</t>
  </si>
  <si>
    <t>HDFCR52021061196911253</t>
  </si>
  <si>
    <t>WHRS-1446</t>
  </si>
  <si>
    <t>DL01210600251</t>
  </si>
  <si>
    <t>DAL2122002122</t>
  </si>
  <si>
    <t>IDM11005676</t>
  </si>
  <si>
    <t>WHRS-1424</t>
  </si>
  <si>
    <t>DL01210600235</t>
  </si>
  <si>
    <t>DAL2122002137</t>
  </si>
  <si>
    <t>IDM11005920</t>
  </si>
  <si>
    <t>WHRS-1420</t>
  </si>
  <si>
    <t>DL01210600231</t>
  </si>
  <si>
    <t>DAL2122002141</t>
  </si>
  <si>
    <t>IDM11005793</t>
  </si>
  <si>
    <t>WHRS-1425</t>
  </si>
  <si>
    <t>DL01210600237</t>
  </si>
  <si>
    <t>DAL2122002135</t>
  </si>
  <si>
    <t>IDM11005919</t>
  </si>
  <si>
    <t>C1112</t>
  </si>
  <si>
    <t>DL01210500496</t>
  </si>
  <si>
    <t>DAL2122001271</t>
  </si>
  <si>
    <t>LLP/800/20-21</t>
  </si>
  <si>
    <t>C1111</t>
  </si>
  <si>
    <t>DL01210500388</t>
  </si>
  <si>
    <t>DAL2122001269</t>
  </si>
  <si>
    <t>LLP/762/20-21</t>
  </si>
  <si>
    <t>7031481330</t>
  </si>
  <si>
    <t>7031481264</t>
  </si>
  <si>
    <t>C392</t>
  </si>
  <si>
    <t>DL01210600388</t>
  </si>
  <si>
    <t>DAL2122002278</t>
  </si>
  <si>
    <t>I-KH/G21-22/0125</t>
  </si>
  <si>
    <t>HDFCR52021061497133614</t>
  </si>
  <si>
    <t>WHRS-377</t>
  </si>
  <si>
    <t>I-KH/G21-22/0199</t>
  </si>
  <si>
    <t>C1114</t>
  </si>
  <si>
    <t>DL01210500389</t>
  </si>
  <si>
    <t>DAL2122001268</t>
  </si>
  <si>
    <t>LLP/763/20-21</t>
  </si>
  <si>
    <t>7031589501</t>
  </si>
  <si>
    <t>WHRS-957</t>
  </si>
  <si>
    <t>DL01210600433</t>
  </si>
  <si>
    <t>DAL2122002295</t>
  </si>
  <si>
    <t>PIS/21-22/054</t>
  </si>
  <si>
    <t>HDFCR52021072454697829</t>
  </si>
  <si>
    <t>7031672301</t>
  </si>
  <si>
    <t>WHRS-73</t>
  </si>
  <si>
    <t>DL01210600468</t>
  </si>
  <si>
    <t>DAL2122002364</t>
  </si>
  <si>
    <t>HDFCR52021061898136340</t>
  </si>
  <si>
    <t>WHRS-70</t>
  </si>
  <si>
    <t>WHRS-74</t>
  </si>
  <si>
    <t>DL01210600469</t>
  </si>
  <si>
    <t>DAL2122002363</t>
  </si>
  <si>
    <t>WHRS-1457</t>
  </si>
  <si>
    <t>DL01210600478</t>
  </si>
  <si>
    <t>DAL2122002356</t>
  </si>
  <si>
    <t>IDM11006482</t>
  </si>
  <si>
    <t>HDFCR52021062499114696</t>
  </si>
  <si>
    <t>WHRS-1458</t>
  </si>
  <si>
    <t>DL01210600477</t>
  </si>
  <si>
    <t>DAL2122002357</t>
  </si>
  <si>
    <t>IDM11006481</t>
  </si>
  <si>
    <t>WHRS-1455</t>
  </si>
  <si>
    <t>DL01210600476</t>
  </si>
  <si>
    <t>DAL2122002358</t>
  </si>
  <si>
    <t>IDM11006477</t>
  </si>
  <si>
    <t>HDFCR52021062398913612</t>
  </si>
  <si>
    <t>WHRS-1454</t>
  </si>
  <si>
    <t>DL01210600475</t>
  </si>
  <si>
    <t>DAL2122002359</t>
  </si>
  <si>
    <t>IDM11006476</t>
  </si>
  <si>
    <t>WHRS-1453</t>
  </si>
  <si>
    <t>DL01210600474</t>
  </si>
  <si>
    <t>DAL2122002360</t>
  </si>
  <si>
    <t>IDM11006479</t>
  </si>
  <si>
    <t>WHRS-1452</t>
  </si>
  <si>
    <t>DL01210600473</t>
  </si>
  <si>
    <t>DAL2122002361</t>
  </si>
  <si>
    <t>IDM11006480</t>
  </si>
  <si>
    <t>WHRS-1456</t>
  </si>
  <si>
    <t>DL01210600472</t>
  </si>
  <si>
    <t>DAL2122002362</t>
  </si>
  <si>
    <t>IDM11006478</t>
  </si>
  <si>
    <t>WHRS-473</t>
  </si>
  <si>
    <t>DL01210600479</t>
  </si>
  <si>
    <t>DAL2122002355</t>
  </si>
  <si>
    <t>KONICA MINOLTA BUSINESS SOLUTI</t>
  </si>
  <si>
    <t>WHRS-116</t>
  </si>
  <si>
    <t>DL01210600524</t>
  </si>
  <si>
    <t>DAL2122002410</t>
  </si>
  <si>
    <t>8268005346/RA03</t>
  </si>
  <si>
    <t>HDFCR52021062899833109</t>
  </si>
  <si>
    <t>7031800440</t>
  </si>
  <si>
    <t>52523137</t>
  </si>
  <si>
    <t>MI3</t>
  </si>
  <si>
    <t>DL01210600481</t>
  </si>
  <si>
    <t>DAL2122002371</t>
  </si>
  <si>
    <t>TATA HITACHI CONSTRUCTION MACH</t>
  </si>
  <si>
    <t>UTCL-21-DL-N-03</t>
  </si>
  <si>
    <t>WHRS-1170</t>
  </si>
  <si>
    <t>DL01210600596</t>
  </si>
  <si>
    <t>DAL2122002487</t>
  </si>
  <si>
    <t>SVPL/UP/21-22/04</t>
  </si>
  <si>
    <t>HDFCR52021070751639254</t>
  </si>
  <si>
    <t>7031909406</t>
  </si>
  <si>
    <t>7031901311</t>
  </si>
  <si>
    <t>7031898049</t>
  </si>
  <si>
    <t>WHRS-1225</t>
  </si>
  <si>
    <t>DL01210600722</t>
  </si>
  <si>
    <t>DAL2122002597</t>
  </si>
  <si>
    <t>BNUPVAR000322/21</t>
  </si>
  <si>
    <t>WHRS-1226</t>
  </si>
  <si>
    <t>DL01210600721</t>
  </si>
  <si>
    <t>DAL2122002596</t>
  </si>
  <si>
    <t>BNUPVAR000323/21</t>
  </si>
  <si>
    <t>N174211541592649</t>
  </si>
  <si>
    <t>WHRS-356</t>
  </si>
  <si>
    <t>DL01210600712</t>
  </si>
  <si>
    <t>DAL2122002589</t>
  </si>
  <si>
    <t>LKN/0250/2122</t>
  </si>
  <si>
    <t>HDFCR52021062398914916</t>
  </si>
  <si>
    <t>WHRS-355</t>
  </si>
  <si>
    <t>DL01210600715</t>
  </si>
  <si>
    <t>DAL2122002591</t>
  </si>
  <si>
    <t>LKN/0249/2122</t>
  </si>
  <si>
    <t>WHRS-353</t>
  </si>
  <si>
    <t>DL01210600714</t>
  </si>
  <si>
    <t>DAL2122002590</t>
  </si>
  <si>
    <t>LKN/0248/2122</t>
  </si>
  <si>
    <t>C497</t>
  </si>
  <si>
    <t>DL01210600723</t>
  </si>
  <si>
    <t>DAL2122002643</t>
  </si>
  <si>
    <t>C495</t>
  </si>
  <si>
    <t>DL01210600745</t>
  </si>
  <si>
    <t>DAL2122002603</t>
  </si>
  <si>
    <t>C494</t>
  </si>
  <si>
    <t>DL01210600728</t>
  </si>
  <si>
    <t>DAL2122002638</t>
  </si>
  <si>
    <t>C499</t>
  </si>
  <si>
    <t>DL01210600727</t>
  </si>
  <si>
    <t>DAL2122002639</t>
  </si>
  <si>
    <t>C498</t>
  </si>
  <si>
    <t>DL01210600726</t>
  </si>
  <si>
    <t>DAL2122002640</t>
  </si>
  <si>
    <t>C493</t>
  </si>
  <si>
    <t>DL01210600725</t>
  </si>
  <si>
    <t>DAL2122002641</t>
  </si>
  <si>
    <t>C491</t>
  </si>
  <si>
    <t>DL01210600720</t>
  </si>
  <si>
    <t>DAL2122002644</t>
  </si>
  <si>
    <t>C492</t>
  </si>
  <si>
    <t>DL01210600724</t>
  </si>
  <si>
    <t>DAL2122002642</t>
  </si>
  <si>
    <t>C490</t>
  </si>
  <si>
    <t>DL01210600713</t>
  </si>
  <si>
    <t>DAL2122002645</t>
  </si>
  <si>
    <t>C489</t>
  </si>
  <si>
    <t>DL01210600707</t>
  </si>
  <si>
    <t>DAL2122002646</t>
  </si>
  <si>
    <t>C488</t>
  </si>
  <si>
    <t>DL01210600682</t>
  </si>
  <si>
    <t>DAL2122002648</t>
  </si>
  <si>
    <t>C484</t>
  </si>
  <si>
    <t>DL01210600676</t>
  </si>
  <si>
    <t>DAL2122002654</t>
  </si>
  <si>
    <t>C485</t>
  </si>
  <si>
    <t>DL01210600677</t>
  </si>
  <si>
    <t>DAL2122002653</t>
  </si>
  <si>
    <t>WHRS-286</t>
  </si>
  <si>
    <t>DL01210600673</t>
  </si>
  <si>
    <t>DAL2122002657</t>
  </si>
  <si>
    <t>C487</t>
  </si>
  <si>
    <t>DL01210600681</t>
  </si>
  <si>
    <t>DAL2122002649</t>
  </si>
  <si>
    <t>C486</t>
  </si>
  <si>
    <t>DL01210600680</t>
  </si>
  <si>
    <t>DAL2122002650</t>
  </si>
  <si>
    <t>C496</t>
  </si>
  <si>
    <t>DL01210600679</t>
  </si>
  <si>
    <t>DAL2122002651</t>
  </si>
  <si>
    <t>WHRS-285</t>
  </si>
  <si>
    <t>DL01210600675</t>
  </si>
  <si>
    <t>DAL2122002655</t>
  </si>
  <si>
    <t>WHRS-225</t>
  </si>
  <si>
    <t>DL01210600674</t>
  </si>
  <si>
    <t>DAL2122002656</t>
  </si>
  <si>
    <t>C500</t>
  </si>
  <si>
    <t>DL01210600704</t>
  </si>
  <si>
    <t>DAL2122002647</t>
  </si>
  <si>
    <t>C1323</t>
  </si>
  <si>
    <t>DL01210600694</t>
  </si>
  <si>
    <t>DAL2122002573</t>
  </si>
  <si>
    <t>N189211560100982</t>
  </si>
  <si>
    <t>7031965070</t>
  </si>
  <si>
    <t>C1355</t>
  </si>
  <si>
    <t>DL01210600847</t>
  </si>
  <si>
    <t>DAL2122002731</t>
  </si>
  <si>
    <t>N180211546834982</t>
  </si>
  <si>
    <t>WHRS-553</t>
  </si>
  <si>
    <t>DL01210600655</t>
  </si>
  <si>
    <t>DAL2122002565</t>
  </si>
  <si>
    <t>MLIPL/26737/21</t>
  </si>
  <si>
    <t>WHRS-570</t>
  </si>
  <si>
    <t>DL01210600650</t>
  </si>
  <si>
    <t>DAL2122002571</t>
  </si>
  <si>
    <t>MLIPL/26252/21</t>
  </si>
  <si>
    <t>WHRS-563</t>
  </si>
  <si>
    <t>DL01210600687</t>
  </si>
  <si>
    <t>DAL2122002547</t>
  </si>
  <si>
    <t>MLIPL/26349/21</t>
  </si>
  <si>
    <t>WHRS-551</t>
  </si>
  <si>
    <t>DL01210600652</t>
  </si>
  <si>
    <t>DAL2122002568</t>
  </si>
  <si>
    <t>MLIPL/26636/21</t>
  </si>
  <si>
    <t>WHRS-637</t>
  </si>
  <si>
    <t>DL01210600653</t>
  </si>
  <si>
    <t>DAL2122002567</t>
  </si>
  <si>
    <t>MLIPL/26638/21</t>
  </si>
  <si>
    <t>WHRS-560</t>
  </si>
  <si>
    <t>DL01210600669</t>
  </si>
  <si>
    <t>DAL2122002551</t>
  </si>
  <si>
    <t>MLIPL/26467/21</t>
  </si>
  <si>
    <t>WHRS-552</t>
  </si>
  <si>
    <t>DL01210600654</t>
  </si>
  <si>
    <t>DAL2122002566</t>
  </si>
  <si>
    <t>MLIPL/26770/21</t>
  </si>
  <si>
    <t>WHRS-559</t>
  </si>
  <si>
    <t>DL01210600665</t>
  </si>
  <si>
    <t>DAL2122002555</t>
  </si>
  <si>
    <t>MLIPL/26637/21</t>
  </si>
  <si>
    <t>WHRS-558</t>
  </si>
  <si>
    <t>DL01210600662</t>
  </si>
  <si>
    <t>DAL2122002558</t>
  </si>
  <si>
    <t>MLIPL/26669/21</t>
  </si>
  <si>
    <t>WHRS-647</t>
  </si>
  <si>
    <t>DL01210600666</t>
  </si>
  <si>
    <t>DAL2122002554</t>
  </si>
  <si>
    <t>MLIPL/26273/21</t>
  </si>
  <si>
    <t>WHRS-638</t>
  </si>
  <si>
    <t>DL01210600686</t>
  </si>
  <si>
    <t>DAL2122002548</t>
  </si>
  <si>
    <t>MLIPL/26348/21</t>
  </si>
  <si>
    <t>WHRS-583</t>
  </si>
  <si>
    <t>DL01210600664</t>
  </si>
  <si>
    <t>DAL2122002557</t>
  </si>
  <si>
    <t>MLIPL/26738/21</t>
  </si>
  <si>
    <t>WHRS-571</t>
  </si>
  <si>
    <t>DL01210600668</t>
  </si>
  <si>
    <t>DAL2122002552</t>
  </si>
  <si>
    <t>MLIPL/26250/21</t>
  </si>
  <si>
    <t>WHRS-548</t>
  </si>
  <si>
    <t>DL01210600667</t>
  </si>
  <si>
    <t>DAL2122002553</t>
  </si>
  <si>
    <t>MLIPL/26380/21</t>
  </si>
  <si>
    <t>WHRS-555</t>
  </si>
  <si>
    <t>DL01210600659</t>
  </si>
  <si>
    <t>DAL2122002561</t>
  </si>
  <si>
    <t>MLIPL/26755/21</t>
  </si>
  <si>
    <t>WHRS-573</t>
  </si>
  <si>
    <t>DL01210600906</t>
  </si>
  <si>
    <t>DAL2122002757</t>
  </si>
  <si>
    <t>MLIPL/26769/21</t>
  </si>
  <si>
    <t>WHRS-578</t>
  </si>
  <si>
    <t>DL01210600912</t>
  </si>
  <si>
    <t>DAL2122002763</t>
  </si>
  <si>
    <t>MLIPL/26768/21</t>
  </si>
  <si>
    <t>WHRS-577</t>
  </si>
  <si>
    <t>DL01210600910</t>
  </si>
  <si>
    <t>DAL2122002753</t>
  </si>
  <si>
    <t>MLIPL/26804/21</t>
  </si>
  <si>
    <t>WHRS-575</t>
  </si>
  <si>
    <t>DL01210600908</t>
  </si>
  <si>
    <t>DAL2122002755</t>
  </si>
  <si>
    <t>MLIPL/26807/21</t>
  </si>
  <si>
    <t>WHRS-557</t>
  </si>
  <si>
    <t>DL01210600656</t>
  </si>
  <si>
    <t>DAL2122002564</t>
  </si>
  <si>
    <t>MLIP/26776/21</t>
  </si>
  <si>
    <t>WHRS-554</t>
  </si>
  <si>
    <t>DL01210600657</t>
  </si>
  <si>
    <t>DAL2122002563</t>
  </si>
  <si>
    <t>MLIP/26753/21</t>
  </si>
  <si>
    <t>WHRS-1021</t>
  </si>
  <si>
    <t>DL01210600967</t>
  </si>
  <si>
    <t>DAL2122002800</t>
  </si>
  <si>
    <t>SANTHALAKSHMI RSM ENGINEERING SOLUT</t>
  </si>
  <si>
    <t>HDFCR52021062599430216</t>
  </si>
  <si>
    <t>WHRS-550</t>
  </si>
  <si>
    <t>DL01210600916</t>
  </si>
  <si>
    <t>DAL2122002767</t>
  </si>
  <si>
    <t>MLIPL/26668/21</t>
  </si>
  <si>
    <t>WHRS-579</t>
  </si>
  <si>
    <t>DL01210600913</t>
  </si>
  <si>
    <t>DAL2122002762</t>
  </si>
  <si>
    <t>MLIPL/26821/21</t>
  </si>
  <si>
    <t>WHRS-580</t>
  </si>
  <si>
    <t>DL01210600914</t>
  </si>
  <si>
    <t>DAL2122002761</t>
  </si>
  <si>
    <t>MLIPL/26764/21</t>
  </si>
  <si>
    <t>WHRS-581</t>
  </si>
  <si>
    <t>DL01210600915</t>
  </si>
  <si>
    <t>DAL2122002760</t>
  </si>
  <si>
    <t>MLIPL/26765/21</t>
  </si>
  <si>
    <t>WHRS-572</t>
  </si>
  <si>
    <t>DL01210600905</t>
  </si>
  <si>
    <t>DAL2122002758</t>
  </si>
  <si>
    <t>MLIPL/26696/21</t>
  </si>
  <si>
    <t>WHRS-574</t>
  </si>
  <si>
    <t>DL01210600907</t>
  </si>
  <si>
    <t>DAL2122002756</t>
  </si>
  <si>
    <t>MLIPL/26806/21</t>
  </si>
  <si>
    <t>WHRS-576</t>
  </si>
  <si>
    <t>DL01210600909</t>
  </si>
  <si>
    <t>DAL2122002754</t>
  </si>
  <si>
    <t>MLIPL/27089/21</t>
  </si>
  <si>
    <t>WHRS-582</t>
  </si>
  <si>
    <t>DL01210600911</t>
  </si>
  <si>
    <t>DAL2122002752</t>
  </si>
  <si>
    <t>MLIPL/26822/21</t>
  </si>
  <si>
    <t>WHRS-567</t>
  </si>
  <si>
    <t>DL01210600692</t>
  </si>
  <si>
    <t>DAL2122002542</t>
  </si>
  <si>
    <t>MLIPL/26270/21</t>
  </si>
  <si>
    <t>WHRS-565</t>
  </si>
  <si>
    <t>DL01210600690</t>
  </si>
  <si>
    <t>DAL2122002544</t>
  </si>
  <si>
    <t>MLIPL/26502/21</t>
  </si>
  <si>
    <t>WHRS-566</t>
  </si>
  <si>
    <t>DL01210600691</t>
  </si>
  <si>
    <t>DAL2122002543</t>
  </si>
  <si>
    <t>MLIPL/26433/21</t>
  </si>
  <si>
    <t>WHRS-564</t>
  </si>
  <si>
    <t>DL01210600688</t>
  </si>
  <si>
    <t>DAL2122002546</t>
  </si>
  <si>
    <t>MLIPL/26414/21</t>
  </si>
  <si>
    <t>WHRS-549</t>
  </si>
  <si>
    <t>DL01210600689</t>
  </si>
  <si>
    <t>DAL2122002545</t>
  </si>
  <si>
    <t>MLIPL/26432/21</t>
  </si>
  <si>
    <t>WHRS-561</t>
  </si>
  <si>
    <t>DL01210600683</t>
  </si>
  <si>
    <t>DAL2122002550</t>
  </si>
  <si>
    <t>MLIPL/26169/21</t>
  </si>
  <si>
    <t>WHRS-373</t>
  </si>
  <si>
    <t>DL01210600995</t>
  </si>
  <si>
    <t>DAL2122002815</t>
  </si>
  <si>
    <t>I-KH/G21-22/0175</t>
  </si>
  <si>
    <t>N180211546838512</t>
  </si>
  <si>
    <t>WHRS-546</t>
  </si>
  <si>
    <t>DL01210600658</t>
  </si>
  <si>
    <t>DAL2122002562</t>
  </si>
  <si>
    <t>MLIPL/26756/21</t>
  </si>
  <si>
    <t>WHRS-556</t>
  </si>
  <si>
    <t>DL01210600660</t>
  </si>
  <si>
    <t>DAL2122002560</t>
  </si>
  <si>
    <t>MLIPL/26754/21</t>
  </si>
  <si>
    <t>WHRS-568</t>
  </si>
  <si>
    <t>DL01210600661</t>
  </si>
  <si>
    <t>DAL2122002559</t>
  </si>
  <si>
    <t>MLIPL/26766/21</t>
  </si>
  <si>
    <t>WHRS-547</t>
  </si>
  <si>
    <t>DL01210600663</t>
  </si>
  <si>
    <t>DAL2122002556</t>
  </si>
  <si>
    <t>MLIPL/26367/21</t>
  </si>
  <si>
    <t>C1269</t>
  </si>
  <si>
    <t>DL01210600754</t>
  </si>
  <si>
    <t>DAL2122002614</t>
  </si>
  <si>
    <t>PYROTECH ELECTRONICS PVT LTD</t>
  </si>
  <si>
    <t>M142</t>
  </si>
  <si>
    <t>N229211604688960</t>
  </si>
  <si>
    <t>WHRS-562</t>
  </si>
  <si>
    <t>DL01210600684</t>
  </si>
  <si>
    <t>DAL2122002549</t>
  </si>
  <si>
    <t>MLIPL/26356/21</t>
  </si>
  <si>
    <t>WHRS-569</t>
  </si>
  <si>
    <t>DL01210600775</t>
  </si>
  <si>
    <t>DAL2122002600</t>
  </si>
  <si>
    <t>MLIPL/26276/21</t>
  </si>
  <si>
    <t>C501</t>
  </si>
  <si>
    <t>DL01210601055</t>
  </si>
  <si>
    <t>DAL2122002949</t>
  </si>
  <si>
    <t>C502</t>
  </si>
  <si>
    <t>DL01210601059</t>
  </si>
  <si>
    <t>DAL2122002948</t>
  </si>
  <si>
    <t>WHRS-919</t>
  </si>
  <si>
    <t>DL01210601076</t>
  </si>
  <si>
    <t>DAL2122002943</t>
  </si>
  <si>
    <t>PWB20201160</t>
  </si>
  <si>
    <t>WHRS-918</t>
  </si>
  <si>
    <t>DL01210601077</t>
  </si>
  <si>
    <t>DAL2122002942</t>
  </si>
  <si>
    <t>WWB20210099Z</t>
  </si>
  <si>
    <t>WHRS-916</t>
  </si>
  <si>
    <t>DL01210601069</t>
  </si>
  <si>
    <t>DAL2122002945</t>
  </si>
  <si>
    <t>WWB20210144Z</t>
  </si>
  <si>
    <t>WHRS-917</t>
  </si>
  <si>
    <t>DL01210601073</t>
  </si>
  <si>
    <t>DAL2122002944</t>
  </si>
  <si>
    <t>BFE20210017</t>
  </si>
  <si>
    <t>WHRS-1199</t>
  </si>
  <si>
    <t>DL01210601001</t>
  </si>
  <si>
    <t>DAL2122002809</t>
  </si>
  <si>
    <t>SIL/UP/21-22/023</t>
  </si>
  <si>
    <t>HDFCR52021070851884106</t>
  </si>
  <si>
    <t>C825</t>
  </si>
  <si>
    <t>DL01210601165</t>
  </si>
  <si>
    <t>DAL2122003103</t>
  </si>
  <si>
    <t>GND/0441</t>
  </si>
  <si>
    <t>WHRS-1465</t>
  </si>
  <si>
    <t>DL01210601104</t>
  </si>
  <si>
    <t>DAL2122002956</t>
  </si>
  <si>
    <t>IDM11006083</t>
  </si>
  <si>
    <t>HDFCR52021062999941498</t>
  </si>
  <si>
    <t>WHRS-1478</t>
  </si>
  <si>
    <t>DL01210601108</t>
  </si>
  <si>
    <t>DAL2122002954</t>
  </si>
  <si>
    <t>IDM11006082</t>
  </si>
  <si>
    <t>HDFCR52021063050304695</t>
  </si>
  <si>
    <t>WHRS-1479</t>
  </si>
  <si>
    <t>DL01210601130</t>
  </si>
  <si>
    <t>DAL2122002979</t>
  </si>
  <si>
    <t>IDM11006087</t>
  </si>
  <si>
    <t>HDFCR52021063050304686</t>
  </si>
  <si>
    <t>WHRS-1486</t>
  </si>
  <si>
    <t>DL01210601120</t>
  </si>
  <si>
    <t>DAL2122002984</t>
  </si>
  <si>
    <t>IDM11006196</t>
  </si>
  <si>
    <t>HDFCR52021063050298586</t>
  </si>
  <si>
    <t>WHRS-1267</t>
  </si>
  <si>
    <t>9602714228 / 3325000053</t>
  </si>
  <si>
    <t>AI38</t>
  </si>
  <si>
    <t>Stores Issued Material</t>
  </si>
  <si>
    <t>7032208433</t>
  </si>
  <si>
    <t>UTCL-20-DL-R-03</t>
  </si>
  <si>
    <t>7032209798</t>
  </si>
  <si>
    <t>7032208767</t>
  </si>
  <si>
    <t>WHRS-1855</t>
  </si>
  <si>
    <t>DL01210600990</t>
  </si>
  <si>
    <t>DAL2122002855</t>
  </si>
  <si>
    <t>THERMO CABLES LTD</t>
  </si>
  <si>
    <t>C1199</t>
  </si>
  <si>
    <t>DL01210601015</t>
  </si>
  <si>
    <t>DAL2122003015</t>
  </si>
  <si>
    <t>GMR WIRE &amp; CABLES</t>
  </si>
  <si>
    <t>GMR/21-22/040</t>
  </si>
  <si>
    <t>N181211548859359</t>
  </si>
  <si>
    <t>WHRS-1473</t>
  </si>
  <si>
    <t>DL01210601144</t>
  </si>
  <si>
    <t>DAL2122002972</t>
  </si>
  <si>
    <t>IDM11006179</t>
  </si>
  <si>
    <t>WHRS-1491</t>
  </si>
  <si>
    <t>DL01210601122</t>
  </si>
  <si>
    <t>DAL2122002983</t>
  </si>
  <si>
    <t>IDM11006057</t>
  </si>
  <si>
    <t>WHRS-1464</t>
  </si>
  <si>
    <t>DL01210601100</t>
  </si>
  <si>
    <t>DAL2122002958</t>
  </si>
  <si>
    <t>IDM11006181</t>
  </si>
  <si>
    <t>WHRS-1468</t>
  </si>
  <si>
    <t>DL01210601119</t>
  </si>
  <si>
    <t>DAL2122002985</t>
  </si>
  <si>
    <t>IDM11006064</t>
  </si>
  <si>
    <t>WHRS-1460</t>
  </si>
  <si>
    <t>DL01210601088</t>
  </si>
  <si>
    <t>DAL2122002938</t>
  </si>
  <si>
    <t>IDM11006294</t>
  </si>
  <si>
    <t>HDFCR52021070150549267</t>
  </si>
  <si>
    <t>WHRS-1461</t>
  </si>
  <si>
    <t>DL01210601091</t>
  </si>
  <si>
    <t>DAL2122002937</t>
  </si>
  <si>
    <t>IDM11006291</t>
  </si>
  <si>
    <t>WHRS-1480</t>
  </si>
  <si>
    <t>DL01210601086</t>
  </si>
  <si>
    <t>DAL2122003095</t>
  </si>
  <si>
    <t>IDM11005969</t>
  </si>
  <si>
    <t>WHRS-1481</t>
  </si>
  <si>
    <t>DL01210601106</t>
  </si>
  <si>
    <t>DAL2122002955</t>
  </si>
  <si>
    <t>IDM11006295</t>
  </si>
  <si>
    <t>WHRS-1462</t>
  </si>
  <si>
    <t>DL01210601093</t>
  </si>
  <si>
    <t>DAL2122002961</t>
  </si>
  <si>
    <t>IDM11006148</t>
  </si>
  <si>
    <t>WHRS-1472</t>
  </si>
  <si>
    <t>DL01210601143</t>
  </si>
  <si>
    <t>DAL2122002973</t>
  </si>
  <si>
    <t>IDM11005947</t>
  </si>
  <si>
    <t>WHRS-1482</t>
  </si>
  <si>
    <t>DL01210601126</t>
  </si>
  <si>
    <t>DAL2122002981</t>
  </si>
  <si>
    <t>IDM11006169</t>
  </si>
  <si>
    <t>WHRS-1487</t>
  </si>
  <si>
    <t>DL01210601125</t>
  </si>
  <si>
    <t>DAL2122002982</t>
  </si>
  <si>
    <t>IDM11006147</t>
  </si>
  <si>
    <t>WHRS-1490</t>
  </si>
  <si>
    <t>DL01210601080</t>
  </si>
  <si>
    <t>DAL2122002941</t>
  </si>
  <si>
    <t>IDM11006288</t>
  </si>
  <si>
    <t>WHRS-1470</t>
  </si>
  <si>
    <t>DL01210601135</t>
  </si>
  <si>
    <t>DAL2122002977</t>
  </si>
  <si>
    <t>IDM11006086</t>
  </si>
  <si>
    <t>WHRS-1477</t>
  </si>
  <si>
    <t>DL01210601102</t>
  </si>
  <si>
    <t>DAL2122002957</t>
  </si>
  <si>
    <t>IDM11006146</t>
  </si>
  <si>
    <t>WHRS-1492</t>
  </si>
  <si>
    <t>DL01210601139</t>
  </si>
  <si>
    <t>DAL2122002975</t>
  </si>
  <si>
    <t>IDM11006262</t>
  </si>
  <si>
    <t>WHRS-1459</t>
  </si>
  <si>
    <t>DL01210601083</t>
  </si>
  <si>
    <t>DAL2122002939</t>
  </si>
  <si>
    <t>IDM11006287</t>
  </si>
  <si>
    <t>WHRS-1471</t>
  </si>
  <si>
    <t>DL01210601141</t>
  </si>
  <si>
    <t>DAL2122002974</t>
  </si>
  <si>
    <t>IDM11006261</t>
  </si>
  <si>
    <t>WHRS-1600</t>
  </si>
  <si>
    <t>DL01210601133</t>
  </si>
  <si>
    <t>DAL2122002978</t>
  </si>
  <si>
    <t>IDM11005997</t>
  </si>
  <si>
    <t>WHRS-1484</t>
  </si>
  <si>
    <t>DL01210601149</t>
  </si>
  <si>
    <t>DAL2122002970</t>
  </si>
  <si>
    <t>IDM11006118</t>
  </si>
  <si>
    <t>WHRS-1466</t>
  </si>
  <si>
    <t>DL01210601110</t>
  </si>
  <si>
    <t>DAL2122002987</t>
  </si>
  <si>
    <t>IDM11006168</t>
  </si>
  <si>
    <t>WHRS-1467</t>
  </si>
  <si>
    <t>DL01210601112</t>
  </si>
  <si>
    <t>DAL2122002986</t>
  </si>
  <si>
    <t>IDM11006280</t>
  </si>
  <si>
    <t>WHRS-1469</t>
  </si>
  <si>
    <t>DL01210601128</t>
  </si>
  <si>
    <t>DAL2122002980</t>
  </si>
  <si>
    <t>IDM11006051</t>
  </si>
  <si>
    <t>WHRS-1474</t>
  </si>
  <si>
    <t>DL01210601147</t>
  </si>
  <si>
    <t>DAL2122002971</t>
  </si>
  <si>
    <t>IDM11006276</t>
  </si>
  <si>
    <t>WHRS-1463</t>
  </si>
  <si>
    <t>DL01210601095</t>
  </si>
  <si>
    <t>DAL2122002960</t>
  </si>
  <si>
    <t>IDM11006282</t>
  </si>
  <si>
    <t>WHRS-1483</t>
  </si>
  <si>
    <t>DL01210601097</t>
  </si>
  <si>
    <t>DAL2122002959</t>
  </si>
  <si>
    <t>IDM11006281</t>
  </si>
  <si>
    <t>WHRS-1476</t>
  </si>
  <si>
    <t>DL01210601153</t>
  </si>
  <si>
    <t>DAL2122002968</t>
  </si>
  <si>
    <t>IDM11006273</t>
  </si>
  <si>
    <t>HDFCR52021070551178845</t>
  </si>
  <si>
    <t>WHRS-1918</t>
  </si>
  <si>
    <t>ULTRATECH CEMENT LTD.-HO- Interest on ECB</t>
  </si>
  <si>
    <t>7865</t>
  </si>
  <si>
    <t>WHRS-1948</t>
  </si>
  <si>
    <t>WHRS-38</t>
  </si>
  <si>
    <t>DL01210600869</t>
  </si>
  <si>
    <t>DAL2122002826</t>
  </si>
  <si>
    <t>AGRAWAL STEELS</t>
  </si>
  <si>
    <t>107/21-22</t>
  </si>
  <si>
    <t>WHRS-37</t>
  </si>
  <si>
    <t>DL01210601247</t>
  </si>
  <si>
    <t>DAL2122003161</t>
  </si>
  <si>
    <t>115/21-22</t>
  </si>
  <si>
    <t>N200211571032239</t>
  </si>
  <si>
    <t>C1168</t>
  </si>
  <si>
    <t>DL01210601354</t>
  </si>
  <si>
    <t>DAL2122003191</t>
  </si>
  <si>
    <t>DT/21-22/150</t>
  </si>
  <si>
    <t>N217211590503652</t>
  </si>
  <si>
    <t>AI39</t>
  </si>
  <si>
    <t>7032244366</t>
  </si>
  <si>
    <t>C1395</t>
  </si>
  <si>
    <t>6500</t>
  </si>
  <si>
    <t>UTCL- HO- Project Allocations</t>
  </si>
  <si>
    <t>6638</t>
  </si>
  <si>
    <t>7032264138</t>
  </si>
  <si>
    <t>7032261700</t>
  </si>
  <si>
    <t>7032261361</t>
  </si>
  <si>
    <t>7032261084</t>
  </si>
  <si>
    <t>OLBC1262</t>
  </si>
  <si>
    <t>Project Allocation from Head Office</t>
  </si>
  <si>
    <t>WHRS-1488</t>
  </si>
  <si>
    <t>DL01210601137</t>
  </si>
  <si>
    <t>DAL2122002976</t>
  </si>
  <si>
    <t>IDM11006274</t>
  </si>
  <si>
    <t>WHRS-1475</t>
  </si>
  <si>
    <t>DL01210601151</t>
  </si>
  <si>
    <t>DAL2122002969</t>
  </si>
  <si>
    <t>IDM11006272</t>
  </si>
  <si>
    <t>WHRS-1489</t>
  </si>
  <si>
    <t>DL01210601156</t>
  </si>
  <si>
    <t>DAL2122002967</t>
  </si>
  <si>
    <t>IDM11006275</t>
  </si>
  <si>
    <t>WHRS-1485</t>
  </si>
  <si>
    <t>DL01210601081</t>
  </si>
  <si>
    <t>DAL2122002940</t>
  </si>
  <si>
    <t>IDM11006297</t>
  </si>
  <si>
    <t>WHRS-1970</t>
  </si>
  <si>
    <t>DL01210601352</t>
  </si>
  <si>
    <t>DAL2122003193</t>
  </si>
  <si>
    <t>VERTIV ENERGY PRIVATE LIMITED</t>
  </si>
  <si>
    <t>22004IN123</t>
  </si>
  <si>
    <t>HDFCR52021072254352913</t>
  </si>
  <si>
    <t>C875</t>
  </si>
  <si>
    <t>DL01210601167</t>
  </si>
  <si>
    <t>DAL2122003102</t>
  </si>
  <si>
    <t>OS0010000892</t>
  </si>
  <si>
    <t>HDFCR52021052493846127</t>
  </si>
  <si>
    <t>WHRS-795</t>
  </si>
  <si>
    <t>DL01210700826</t>
  </si>
  <si>
    <t>MLIPL/26072/21</t>
  </si>
  <si>
    <t>C874</t>
  </si>
  <si>
    <t>DL01210601173</t>
  </si>
  <si>
    <t>DAL2122003099</t>
  </si>
  <si>
    <t>OS0010000866</t>
  </si>
  <si>
    <t>C870</t>
  </si>
  <si>
    <t>DL01210601175</t>
  </si>
  <si>
    <t>DAL2122003098</t>
  </si>
  <si>
    <t>OS0010000807</t>
  </si>
  <si>
    <t>C873</t>
  </si>
  <si>
    <t>DL01210601171</t>
  </si>
  <si>
    <t>DAL2122003100</t>
  </si>
  <si>
    <t>OS0010000844</t>
  </si>
  <si>
    <t>C872</t>
  </si>
  <si>
    <t>DL01210601168</t>
  </si>
  <si>
    <t>DAL2122003101</t>
  </si>
  <si>
    <t>OS0010000843</t>
  </si>
  <si>
    <t>C871</t>
  </si>
  <si>
    <t>DL01210601418</t>
  </si>
  <si>
    <t>DAL2122003355</t>
  </si>
  <si>
    <t>OS0010000841</t>
  </si>
  <si>
    <t>C876</t>
  </si>
  <si>
    <t>DL01210601419</t>
  </si>
  <si>
    <t>DAL2122003354</t>
  </si>
  <si>
    <t>OS0010000950</t>
  </si>
  <si>
    <t>C877</t>
  </si>
  <si>
    <t>DL01210601420</t>
  </si>
  <si>
    <t>DAL2122003353</t>
  </si>
  <si>
    <t>OS0010000984</t>
  </si>
  <si>
    <t>C885</t>
  </si>
  <si>
    <t>DL01210601421</t>
  </si>
  <si>
    <t>DAL2122003352</t>
  </si>
  <si>
    <t>OS0112002258</t>
  </si>
  <si>
    <t>C888</t>
  </si>
  <si>
    <t>DL01210601422</t>
  </si>
  <si>
    <t>DAL2122003351</t>
  </si>
  <si>
    <t>OS0112002280</t>
  </si>
  <si>
    <t>C886</t>
  </si>
  <si>
    <t>DL01210601423</t>
  </si>
  <si>
    <t>DAL2122003350</t>
  </si>
  <si>
    <t>OS0112002261</t>
  </si>
  <si>
    <t>WHRS-1295</t>
  </si>
  <si>
    <t>DL01210601416</t>
  </si>
  <si>
    <t>DAL2122003347</t>
  </si>
  <si>
    <t>TCL MONITORS PVT LTD</t>
  </si>
  <si>
    <t>TCL/2844</t>
  </si>
  <si>
    <t>N186211555177504</t>
  </si>
  <si>
    <t>WHRS-165</t>
  </si>
  <si>
    <t>DL01210700984</t>
  </si>
  <si>
    <t>CALDERYS INDIA REFRACTORIES LIMITED</t>
  </si>
  <si>
    <t>HR0021900269</t>
  </si>
  <si>
    <t>WHRS-817</t>
  </si>
  <si>
    <t>DL01210700825</t>
  </si>
  <si>
    <t>MLIPL/26278/21</t>
  </si>
  <si>
    <t>WHRS-822</t>
  </si>
  <si>
    <t>DL01210800099</t>
  </si>
  <si>
    <t>MLIPL/26284/21</t>
  </si>
  <si>
    <t>WHRS-824</t>
  </si>
  <si>
    <t>DL01210700741</t>
  </si>
  <si>
    <t>MLIPL/26317/21</t>
  </si>
  <si>
    <t>WHRS-830</t>
  </si>
  <si>
    <t>DL01210700745</t>
  </si>
  <si>
    <t>MLIPL/26468/21</t>
  </si>
  <si>
    <t>7032457179</t>
  </si>
  <si>
    <t>WHRS-1200</t>
  </si>
  <si>
    <t>DL01210700016</t>
  </si>
  <si>
    <t>DAL2122003377</t>
  </si>
  <si>
    <t>SIL/UP/21-22/024</t>
  </si>
  <si>
    <t>N201211572495908</t>
  </si>
  <si>
    <t>OLBC985</t>
  </si>
  <si>
    <t>DL01210700031</t>
  </si>
  <si>
    <t>DAL2122003406</t>
  </si>
  <si>
    <t>UTCL-20-DL-R-07</t>
  </si>
  <si>
    <t>HDFCR52021072855460911</t>
  </si>
  <si>
    <t>C1324</t>
  </si>
  <si>
    <t>DL01210700028</t>
  </si>
  <si>
    <t>DAL2122003409</t>
  </si>
  <si>
    <t>HDFCR52021070751629289</t>
  </si>
  <si>
    <t>C1325</t>
  </si>
  <si>
    <t>DL01210700029</t>
  </si>
  <si>
    <t>DAL2122003408</t>
  </si>
  <si>
    <t>WHRS-19</t>
  </si>
  <si>
    <t>DL01210600917</t>
  </si>
  <si>
    <t>DAL2122002766</t>
  </si>
  <si>
    <t>HYD/84/21-22</t>
  </si>
  <si>
    <t>WHRS-1901</t>
  </si>
  <si>
    <t>DL01210700040</t>
  </si>
  <si>
    <t>DAL2122003398</t>
  </si>
  <si>
    <t>GG0600177625</t>
  </si>
  <si>
    <t>N188211558363789</t>
  </si>
  <si>
    <t>WHRS-460</t>
  </si>
  <si>
    <t>DL01210700043</t>
  </si>
  <si>
    <t>DAL2122003396</t>
  </si>
  <si>
    <t>K.S.S.CONSTRUCTION</t>
  </si>
  <si>
    <t>N188211558359941</t>
  </si>
  <si>
    <t>C168</t>
  </si>
  <si>
    <t>DL01210700102</t>
  </si>
  <si>
    <t>DAL2122003463</t>
  </si>
  <si>
    <t>SVPL/UP/21-22/05</t>
  </si>
  <si>
    <t>WHRS-375</t>
  </si>
  <si>
    <t>DL01210700155</t>
  </si>
  <si>
    <t>DAL2122003521</t>
  </si>
  <si>
    <t>I-KH/G21-22/0219</t>
  </si>
  <si>
    <t>HDFCR52021070751639297</t>
  </si>
  <si>
    <t>C397</t>
  </si>
  <si>
    <t>DL01210700154</t>
  </si>
  <si>
    <t>DAL2122003519</t>
  </si>
  <si>
    <t>I-KH/G21-22/0218</t>
  </si>
  <si>
    <t>C394</t>
  </si>
  <si>
    <t>DL01210700156</t>
  </si>
  <si>
    <t>DAL2122003520</t>
  </si>
  <si>
    <t>I/KH/G21-22/0216</t>
  </si>
  <si>
    <t>HDFCR52021070751639252</t>
  </si>
  <si>
    <t>C393</t>
  </si>
  <si>
    <t>DL01210700152</t>
  </si>
  <si>
    <t>DAL2122003518</t>
  </si>
  <si>
    <t>I-KH/G21-22/0198</t>
  </si>
  <si>
    <t>WHRS-374</t>
  </si>
  <si>
    <t>DL01210700157</t>
  </si>
  <si>
    <t>DAL2122003517</t>
  </si>
  <si>
    <t>WHRS-798</t>
  </si>
  <si>
    <t>DL01210700746</t>
  </si>
  <si>
    <t>MLIPL/26075/21</t>
  </si>
  <si>
    <t>WHRS-821</t>
  </si>
  <si>
    <t>DL01210700747</t>
  </si>
  <si>
    <t>MLIPL/26283/21</t>
  </si>
  <si>
    <t>WHRS-808</t>
  </si>
  <si>
    <t>DL01210700742</t>
  </si>
  <si>
    <t>MLIPL/26200/21</t>
  </si>
  <si>
    <t>WHRS-810</t>
  </si>
  <si>
    <t>DL01210700751</t>
  </si>
  <si>
    <t>MLIPL/26211/21</t>
  </si>
  <si>
    <t>WHRS-814</t>
  </si>
  <si>
    <t>DL01210700744</t>
  </si>
  <si>
    <t>MLIPL/26258/21</t>
  </si>
  <si>
    <t>WHRS-806</t>
  </si>
  <si>
    <t>DL01210700743</t>
  </si>
  <si>
    <t>MLIPL/26198/21</t>
  </si>
  <si>
    <t>7032510496</t>
  </si>
  <si>
    <t>7032499421</t>
  </si>
  <si>
    <t>OLBC986</t>
  </si>
  <si>
    <t>DL01210700030</t>
  </si>
  <si>
    <t>DAL2122003407</t>
  </si>
  <si>
    <t>WHRS-1910</t>
  </si>
  <si>
    <t>U.P.POWER TRANSMISSION CORPORATION</t>
  </si>
  <si>
    <t>Application fee for WHRS Connectivity Agreement</t>
  </si>
  <si>
    <t>7032554180</t>
  </si>
  <si>
    <t>C516</t>
  </si>
  <si>
    <t>DL01210700160</t>
  </si>
  <si>
    <t>DAL2122003578</t>
  </si>
  <si>
    <t>C506</t>
  </si>
  <si>
    <t>DL01210700181</t>
  </si>
  <si>
    <t>DAL2122003558</t>
  </si>
  <si>
    <t>C524</t>
  </si>
  <si>
    <t>DL01210700171</t>
  </si>
  <si>
    <t>DAL2122003568</t>
  </si>
  <si>
    <t>C523</t>
  </si>
  <si>
    <t>DL01210700170</t>
  </si>
  <si>
    <t>DAL2122003569</t>
  </si>
  <si>
    <t>C522</t>
  </si>
  <si>
    <t>DL01210700168</t>
  </si>
  <si>
    <t>DAL2122003570</t>
  </si>
  <si>
    <t>C521</t>
  </si>
  <si>
    <t>DL01210700167</t>
  </si>
  <si>
    <t>DAL2122003571</t>
  </si>
  <si>
    <t>C520</t>
  </si>
  <si>
    <t>DL01210700166</t>
  </si>
  <si>
    <t>DAL2122003572</t>
  </si>
  <si>
    <t>C519</t>
  </si>
  <si>
    <t>DL01210700165</t>
  </si>
  <si>
    <t>DAL2122003573</t>
  </si>
  <si>
    <t>C525</t>
  </si>
  <si>
    <t>DL01210700164</t>
  </si>
  <si>
    <t>DAL2122003574</t>
  </si>
  <si>
    <t>C518</t>
  </si>
  <si>
    <t>DL01210700163</t>
  </si>
  <si>
    <t>DAL2122003575</t>
  </si>
  <si>
    <t>C517</t>
  </si>
  <si>
    <t>DL01210700162</t>
  </si>
  <si>
    <t>DAL2122003576</t>
  </si>
  <si>
    <t>C531</t>
  </si>
  <si>
    <t>DL01210700161</t>
  </si>
  <si>
    <t>DAL2122003577</t>
  </si>
  <si>
    <t>C505</t>
  </si>
  <si>
    <t>DL01210700180</t>
  </si>
  <si>
    <t>DAL2122003559</t>
  </si>
  <si>
    <t>C510</t>
  </si>
  <si>
    <t>DL01210700179</t>
  </si>
  <si>
    <t>DAL2122003560</t>
  </si>
  <si>
    <t>C504</t>
  </si>
  <si>
    <t>DL01210700178</t>
  </si>
  <si>
    <t>DAL2122003561</t>
  </si>
  <si>
    <t>C503</t>
  </si>
  <si>
    <t>DL01210700177</t>
  </si>
  <si>
    <t>DAL2122003562</t>
  </si>
  <si>
    <t>C514</t>
  </si>
  <si>
    <t>DL01210700176</t>
  </si>
  <si>
    <t>DAL2122003563</t>
  </si>
  <si>
    <t>C509</t>
  </si>
  <si>
    <t>DL01210700175</t>
  </si>
  <si>
    <t>DAL2122003564</t>
  </si>
  <si>
    <t>WHRS-226</t>
  </si>
  <si>
    <t>DL01210700174</t>
  </si>
  <si>
    <t>DAL2122003565</t>
  </si>
  <si>
    <t>WHRS-227</t>
  </si>
  <si>
    <t>DL01210700194</t>
  </si>
  <si>
    <t>DAL2122003548</t>
  </si>
  <si>
    <t>WHRS-228</t>
  </si>
  <si>
    <t>DL01210700193</t>
  </si>
  <si>
    <t>DAL2122003550</t>
  </si>
  <si>
    <t>C513</t>
  </si>
  <si>
    <t>DL01210700189</t>
  </si>
  <si>
    <t>DAL2122003553</t>
  </si>
  <si>
    <t>C508</t>
  </si>
  <si>
    <t>DL01210700188</t>
  </si>
  <si>
    <t>DAL2122003554</t>
  </si>
  <si>
    <t>C507</t>
  </si>
  <si>
    <t>DL01210700184</t>
  </si>
  <si>
    <t>DAL2122003556</t>
  </si>
  <si>
    <t>C511</t>
  </si>
  <si>
    <t>DL01210700187</t>
  </si>
  <si>
    <t>DAL2122003555</t>
  </si>
  <si>
    <t>C533</t>
  </si>
  <si>
    <t>DL01210700423</t>
  </si>
  <si>
    <t>DAL2122003838</t>
  </si>
  <si>
    <t>C530</t>
  </si>
  <si>
    <t>DL01210700428</t>
  </si>
  <si>
    <t>DAL2122003833</t>
  </si>
  <si>
    <t>WHRS-229</t>
  </si>
  <si>
    <t>DL01210700421</t>
  </si>
  <si>
    <t>DAL2122003841</t>
  </si>
  <si>
    <t>C532</t>
  </si>
  <si>
    <t>DL01210700422</t>
  </si>
  <si>
    <t>DAL2122003839</t>
  </si>
  <si>
    <t>C526</t>
  </si>
  <si>
    <t>DL01210700424</t>
  </si>
  <si>
    <t>DAL2122003837</t>
  </si>
  <si>
    <t>C528</t>
  </si>
  <si>
    <t>DL01210700426</t>
  </si>
  <si>
    <t>DAL2122003835</t>
  </si>
  <si>
    <t>C527</t>
  </si>
  <si>
    <t>DL01210700425</t>
  </si>
  <si>
    <t>DAL2122003836</t>
  </si>
  <si>
    <t>C529</t>
  </si>
  <si>
    <t>DL01210700427</t>
  </si>
  <si>
    <t>DAL2122003834</t>
  </si>
  <si>
    <t>WHRS-1285</t>
  </si>
  <si>
    <t>DL01210700338</t>
  </si>
  <si>
    <t>DAL2122003541</t>
  </si>
  <si>
    <t>UCLD21XT4009011</t>
  </si>
  <si>
    <t>N209211579702364</t>
  </si>
  <si>
    <t>WHRS-956</t>
  </si>
  <si>
    <t>DL01210700416</t>
  </si>
  <si>
    <t>DAL2122003635</t>
  </si>
  <si>
    <t>PIS/21-22/089</t>
  </si>
  <si>
    <t>HDFCR52021081058127673</t>
  </si>
  <si>
    <t>C829</t>
  </si>
  <si>
    <t>DL01210700363</t>
  </si>
  <si>
    <t>DAL2122003746</t>
  </si>
  <si>
    <t>GND/0484</t>
  </si>
  <si>
    <t>WHRS-423</t>
  </si>
  <si>
    <t>C830</t>
  </si>
  <si>
    <t>DL01210700362</t>
  </si>
  <si>
    <t>DAL2122003747</t>
  </si>
  <si>
    <t>GND/0738</t>
  </si>
  <si>
    <t>WHRS-422</t>
  </si>
  <si>
    <t>GND/0485</t>
  </si>
  <si>
    <t>AI28</t>
  </si>
  <si>
    <t>7032654735</t>
  </si>
  <si>
    <t>1374385</t>
  </si>
  <si>
    <t>7032647365</t>
  </si>
  <si>
    <t>WHRS-425</t>
  </si>
  <si>
    <t>DL01210700359</t>
  </si>
  <si>
    <t>DAL2122003750</t>
  </si>
  <si>
    <t>GND/0617</t>
  </si>
  <si>
    <t>WHRS-427</t>
  </si>
  <si>
    <t>DL01210700360</t>
  </si>
  <si>
    <t>DAL2122003749</t>
  </si>
  <si>
    <t>GND/1618</t>
  </si>
  <si>
    <t>2021-07-05-19.06.22.200000</t>
  </si>
  <si>
    <t>NO</t>
  </si>
  <si>
    <t>WHRS-421</t>
  </si>
  <si>
    <t>GND/0618</t>
  </si>
  <si>
    <t>C838</t>
  </si>
  <si>
    <t>C831</t>
  </si>
  <si>
    <t>DL01210700365</t>
  </si>
  <si>
    <t>DAL2122003744</t>
  </si>
  <si>
    <t>GND/0494</t>
  </si>
  <si>
    <t>C832</t>
  </si>
  <si>
    <t>DL01210700364</t>
  </si>
  <si>
    <t>DAL2122003745</t>
  </si>
  <si>
    <t>GND/0495</t>
  </si>
  <si>
    <t>C826</t>
  </si>
  <si>
    <t>DL01210700357</t>
  </si>
  <si>
    <t>DAL2122003752</t>
  </si>
  <si>
    <t>GND/0480</t>
  </si>
  <si>
    <t>C827</t>
  </si>
  <si>
    <t>DL01210700358</t>
  </si>
  <si>
    <t>DAL2122003751</t>
  </si>
  <si>
    <t>GND/0481</t>
  </si>
  <si>
    <t>WHRS-420</t>
  </si>
  <si>
    <t>C828</t>
  </si>
  <si>
    <t>DL01210700361</t>
  </si>
  <si>
    <t>DAL2122003748</t>
  </si>
  <si>
    <t>GND/0482</t>
  </si>
  <si>
    <t>WHRS-1297</t>
  </si>
  <si>
    <t>DL01210700434</t>
  </si>
  <si>
    <t>DAL2122003827</t>
  </si>
  <si>
    <t>TECHNOCRAFT CRANES PVT. LTD.</t>
  </si>
  <si>
    <t>TCPL/2021-22/010</t>
  </si>
  <si>
    <t>WHRS-1298</t>
  </si>
  <si>
    <t>DL01210700435</t>
  </si>
  <si>
    <t>DAL2122003826</t>
  </si>
  <si>
    <t>TCPL/2021-22/012</t>
  </si>
  <si>
    <t>WHRS-1050</t>
  </si>
  <si>
    <t>DL01210700451</t>
  </si>
  <si>
    <t>DAL2122003814</t>
  </si>
  <si>
    <t>SCHNEIDER ELECTRIC INDIA PRIVATE  LIMITED</t>
  </si>
  <si>
    <t>AA0910000034</t>
  </si>
  <si>
    <t>HDFCR52021072855455644</t>
  </si>
  <si>
    <t>WHRS-1052</t>
  </si>
  <si>
    <t>DL01210700453</t>
  </si>
  <si>
    <t>DAL2122003812</t>
  </si>
  <si>
    <t>AA0910000046</t>
  </si>
  <si>
    <t>HDFCR52021072955705275</t>
  </si>
  <si>
    <t>WHRS-1051</t>
  </si>
  <si>
    <t>DL01210700452</t>
  </si>
  <si>
    <t>DAL2122003813</t>
  </si>
  <si>
    <t>AA0910000044</t>
  </si>
  <si>
    <t>WHRS-1049</t>
  </si>
  <si>
    <t>DL01210700450</t>
  </si>
  <si>
    <t>DAL2122003815</t>
  </si>
  <si>
    <t>AA0910000033</t>
  </si>
  <si>
    <t>C1115</t>
  </si>
  <si>
    <t>DL01210600848</t>
  </si>
  <si>
    <t>DAL2122002732</t>
  </si>
  <si>
    <t>LLP/71/21-22</t>
  </si>
  <si>
    <t>C512</t>
  </si>
  <si>
    <t>DL01210700497</t>
  </si>
  <si>
    <t>DAL2122003924</t>
  </si>
  <si>
    <t>C1118</t>
  </si>
  <si>
    <t>DL01210700220</t>
  </si>
  <si>
    <t>DAL2122003599</t>
  </si>
  <si>
    <t>AE21-22/SA/133</t>
  </si>
  <si>
    <t>HDFCR52021081158363456</t>
  </si>
  <si>
    <t>WHRS-818</t>
  </si>
  <si>
    <t>DL01210800097</t>
  </si>
  <si>
    <t>MLIPL/26279/21</t>
  </si>
  <si>
    <t>WHRS-819</t>
  </si>
  <si>
    <t>DL01210800098</t>
  </si>
  <si>
    <t>MLIPL/26280/21</t>
  </si>
  <si>
    <t>1375964</t>
  </si>
  <si>
    <t>WHRS-133</t>
  </si>
  <si>
    <t>DL01210700368</t>
  </si>
  <si>
    <t>DAL2122003741</t>
  </si>
  <si>
    <t>HR0021900240</t>
  </si>
  <si>
    <t>HDFCR52021072354620795</t>
  </si>
  <si>
    <t>WHRS-1493</t>
  </si>
  <si>
    <t>DL01210700504</t>
  </si>
  <si>
    <t>DAL2122003915</t>
  </si>
  <si>
    <t>IDM11006582</t>
  </si>
  <si>
    <t>HDFCR52021071452924304</t>
  </si>
  <si>
    <t>WHRS-1504</t>
  </si>
  <si>
    <t>DL01210700540</t>
  </si>
  <si>
    <t>DAL2122003899</t>
  </si>
  <si>
    <t>IDM11006405</t>
  </si>
  <si>
    <t>WHRS-1507</t>
  </si>
  <si>
    <t>DL01210700549</t>
  </si>
  <si>
    <t>DAL2122003978</t>
  </si>
  <si>
    <t>IDM11006342</t>
  </si>
  <si>
    <t>WHRS-1513</t>
  </si>
  <si>
    <t>DL01210700551</t>
  </si>
  <si>
    <t>DAL2122003977</t>
  </si>
  <si>
    <t>IDM11006360</t>
  </si>
  <si>
    <t>WHRS-1514</t>
  </si>
  <si>
    <t>DL01210700536</t>
  </si>
  <si>
    <t>DAL2122003901</t>
  </si>
  <si>
    <t>IDM11006369</t>
  </si>
  <si>
    <t>WHRS-804</t>
  </si>
  <si>
    <t>DL01210800100</t>
  </si>
  <si>
    <t>MLIPL/26196/21</t>
  </si>
  <si>
    <t>C849</t>
  </si>
  <si>
    <t>DL01210700356</t>
  </si>
  <si>
    <t>DAL2122003753</t>
  </si>
  <si>
    <t>SB21Y-00733</t>
  </si>
  <si>
    <t>HDFCR52021071452913046</t>
  </si>
  <si>
    <t>WHRS-488</t>
  </si>
  <si>
    <t>C399</t>
  </si>
  <si>
    <t>DL01210700494</t>
  </si>
  <si>
    <t>DAL2122003922</t>
  </si>
  <si>
    <t>I-KH/G21-22/0174</t>
  </si>
  <si>
    <t>HDFCR52021071653396903</t>
  </si>
  <si>
    <t>C400</t>
  </si>
  <si>
    <t>WHRS-849</t>
  </si>
  <si>
    <t>DL01210700556</t>
  </si>
  <si>
    <t>DAL2122003945</t>
  </si>
  <si>
    <t>NANDINI ROOFING SYSTEMS ( P) LTD.</t>
  </si>
  <si>
    <t>TI-0426</t>
  </si>
  <si>
    <t>HDFCR52021073055968204</t>
  </si>
  <si>
    <t>WHRS-393</t>
  </si>
  <si>
    <t>DL01210700437</t>
  </si>
  <si>
    <t>DAL2122003807</t>
  </si>
  <si>
    <t>DANFOSS INDUSTRIES PVT. LTD.</t>
  </si>
  <si>
    <t>TN1300125913</t>
  </si>
  <si>
    <t>HDFCR52021071452915408</t>
  </si>
  <si>
    <t>WHRS-132</t>
  </si>
  <si>
    <t>DL01210700375</t>
  </si>
  <si>
    <t>DAL2122003734</t>
  </si>
  <si>
    <t>HR0021900225</t>
  </si>
  <si>
    <t>HDFCR52021071653396907</t>
  </si>
  <si>
    <t>WHRS-144</t>
  </si>
  <si>
    <t>DL01210700372</t>
  </si>
  <si>
    <t>DAL2122003737</t>
  </si>
  <si>
    <t>MP0021101503</t>
  </si>
  <si>
    <t>HDFCR52021071352666737</t>
  </si>
  <si>
    <t>WHRS-466</t>
  </si>
  <si>
    <t>DL01210700456</t>
  </si>
  <si>
    <t>DAL2122003809</t>
  </si>
  <si>
    <t>KEI INDUSTRIES LTD</t>
  </si>
  <si>
    <t>S0121001182</t>
  </si>
  <si>
    <t>HDFCR52021071452924310</t>
  </si>
  <si>
    <t>WHRS-142</t>
  </si>
  <si>
    <t>DL01210700369</t>
  </si>
  <si>
    <t>DAL2122003740</t>
  </si>
  <si>
    <t>MP0021101501</t>
  </si>
  <si>
    <t>N211211582192028</t>
  </si>
  <si>
    <t>WHRS-464</t>
  </si>
  <si>
    <t>DL01210700455</t>
  </si>
  <si>
    <t>DAL2122003810</t>
  </si>
  <si>
    <t>S0121001179</t>
  </si>
  <si>
    <t>WHRS-465</t>
  </si>
  <si>
    <t>DL01210700454</t>
  </si>
  <si>
    <t>DAL2122003811</t>
  </si>
  <si>
    <t>S0121001817</t>
  </si>
  <si>
    <t>HDFCR52021080557150419</t>
  </si>
  <si>
    <t>WHRS-146</t>
  </si>
  <si>
    <t>DL01210700571</t>
  </si>
  <si>
    <t>DAL2122003921</t>
  </si>
  <si>
    <t>MP0021101548</t>
  </si>
  <si>
    <t>HDFCR52021080256430858</t>
  </si>
  <si>
    <t>WHRS-922</t>
  </si>
  <si>
    <t>DL01210700431</t>
  </si>
  <si>
    <t>DAL2122003830</t>
  </si>
  <si>
    <t>WWB20210265Z</t>
  </si>
  <si>
    <t>WHRS-921</t>
  </si>
  <si>
    <t>DL01210700432</t>
  </si>
  <si>
    <t>DAL2122003829</t>
  </si>
  <si>
    <t>WWB20210338Z</t>
  </si>
  <si>
    <t>WHRS-920</t>
  </si>
  <si>
    <t>DL01210700430</t>
  </si>
  <si>
    <t>DAL2122003831</t>
  </si>
  <si>
    <t>WWB20210261Z</t>
  </si>
  <si>
    <t>WHRS-512</t>
  </si>
  <si>
    <t>DL01210700623</t>
  </si>
  <si>
    <t>DAL2122003895</t>
  </si>
  <si>
    <t>N195211566582056</t>
  </si>
  <si>
    <t>OLBC987</t>
  </si>
  <si>
    <t>DL01210700644</t>
  </si>
  <si>
    <t>DAL2122003995</t>
  </si>
  <si>
    <t>N196211567715397</t>
  </si>
  <si>
    <t>WHRS-145</t>
  </si>
  <si>
    <t>DL01210700572</t>
  </si>
  <si>
    <t>DAL2122003920</t>
  </si>
  <si>
    <t>MP0021101547</t>
  </si>
  <si>
    <t>HDFCR52021071452927315</t>
  </si>
  <si>
    <t>C1326</t>
  </si>
  <si>
    <t>DL01210700643</t>
  </si>
  <si>
    <t>DAL2122003994</t>
  </si>
  <si>
    <t>WHRS-143</t>
  </si>
  <si>
    <t>DL01210700373</t>
  </si>
  <si>
    <t>DAL2122003736</t>
  </si>
  <si>
    <t>MP0021101502</t>
  </si>
  <si>
    <t>N208211578450124</t>
  </si>
  <si>
    <t>WHRS-139</t>
  </si>
  <si>
    <t>DL01210700371</t>
  </si>
  <si>
    <t>DAL2122003738</t>
  </si>
  <si>
    <t>MP0021101460</t>
  </si>
  <si>
    <t>HDFCR52021072654936339</t>
  </si>
  <si>
    <t>C1362</t>
  </si>
  <si>
    <t>DL01210400455</t>
  </si>
  <si>
    <t>DAL2122000432</t>
  </si>
  <si>
    <t>SUNIL BROTHERS</t>
  </si>
  <si>
    <t>SB/20-21/1084</t>
  </si>
  <si>
    <t>HDFCR52021071452927287</t>
  </si>
  <si>
    <t>C1018</t>
  </si>
  <si>
    <t>MLIPL/27198/21</t>
  </si>
  <si>
    <t>WHRS-140</t>
  </si>
  <si>
    <t>DL01210700370</t>
  </si>
  <si>
    <t>DAL2122003739</t>
  </si>
  <si>
    <t>MP0021101461</t>
  </si>
  <si>
    <t>WHRS-141</t>
  </si>
  <si>
    <t>DL01210700367</t>
  </si>
  <si>
    <t>DAL2122003742</t>
  </si>
  <si>
    <t>MP0021101491</t>
  </si>
  <si>
    <t>WHRS-138</t>
  </si>
  <si>
    <t>DL01210700366</t>
  </si>
  <si>
    <t>DAL2122003743</t>
  </si>
  <si>
    <t>MP0021101452</t>
  </si>
  <si>
    <t>WHRS-137</t>
  </si>
  <si>
    <t>DL01210700374</t>
  </si>
  <si>
    <t>DAL2122003735</t>
  </si>
  <si>
    <t>MP0021101451</t>
  </si>
  <si>
    <t>HDFCR52021072654936453</t>
  </si>
  <si>
    <t>WHRS-1502</t>
  </si>
  <si>
    <t>DL01210700535</t>
  </si>
  <si>
    <t>DAL2122003902</t>
  </si>
  <si>
    <t>IDM11006411</t>
  </si>
  <si>
    <t>HDFCR52021071953765565</t>
  </si>
  <si>
    <t>WHRS-1501</t>
  </si>
  <si>
    <t>DL01210700532</t>
  </si>
  <si>
    <t>DAL2122003903</t>
  </si>
  <si>
    <t>IDM11006339</t>
  </si>
  <si>
    <t>HDFCR52021071653402151</t>
  </si>
  <si>
    <t>WHRS-1508</t>
  </si>
  <si>
    <t>DL01210700553</t>
  </si>
  <si>
    <t>DAL2122003976</t>
  </si>
  <si>
    <t>IDM11006359</t>
  </si>
  <si>
    <t>HDFCR52021071953777386</t>
  </si>
  <si>
    <t>WHRS-1515</t>
  </si>
  <si>
    <t>DL01210700528</t>
  </si>
  <si>
    <t>DAL2122003980</t>
  </si>
  <si>
    <t>IDM11006504</t>
  </si>
  <si>
    <t>WHRS-1495</t>
  </si>
  <si>
    <t>DL01210700506</t>
  </si>
  <si>
    <t>DAL2122003914</t>
  </si>
  <si>
    <t>IDM11006583</t>
  </si>
  <si>
    <t>WHRS-1496</t>
  </si>
  <si>
    <t>DL01210700509</t>
  </si>
  <si>
    <t>DAL2122003911</t>
  </si>
  <si>
    <t>IDM11006585</t>
  </si>
  <si>
    <t>WHRS-1511</t>
  </si>
  <si>
    <t>DL01210700508</t>
  </si>
  <si>
    <t>DAL2122003912</t>
  </si>
  <si>
    <t>IDM11006586</t>
  </si>
  <si>
    <t>WHRS-1497</t>
  </si>
  <si>
    <t>DL01210700510</t>
  </si>
  <si>
    <t>DAL2122003910</t>
  </si>
  <si>
    <t>IDM11006587</t>
  </si>
  <si>
    <t>C887</t>
  </si>
  <si>
    <t>DL01210700377</t>
  </si>
  <si>
    <t>DAL2122003732</t>
  </si>
  <si>
    <t>OS0112002264</t>
  </si>
  <si>
    <t>C1017</t>
  </si>
  <si>
    <t>MLIPL/27477/21</t>
  </si>
  <si>
    <t>7032845585</t>
  </si>
  <si>
    <t>7032845351</t>
  </si>
  <si>
    <t>7032844668</t>
  </si>
  <si>
    <t>WHRS-1503</t>
  </si>
  <si>
    <t>DL01210700538</t>
  </si>
  <si>
    <t>DAL2122003900</t>
  </si>
  <si>
    <t>IDM11006414</t>
  </si>
  <si>
    <t>WHRS-1521</t>
  </si>
  <si>
    <t>DL01210700514</t>
  </si>
  <si>
    <t>DAL2122003906</t>
  </si>
  <si>
    <t>IDM11006558</t>
  </si>
  <si>
    <t>WHRS-1520</t>
  </si>
  <si>
    <t>DL01210700511</t>
  </si>
  <si>
    <t>DAL2122003909</t>
  </si>
  <si>
    <t>IDM11006557</t>
  </si>
  <si>
    <t>WHRS-1506</t>
  </si>
  <si>
    <t>DL01210700547</t>
  </si>
  <si>
    <t>DAL2122003896</t>
  </si>
  <si>
    <t>IDM11006410</t>
  </si>
  <si>
    <t>WHRS-1517</t>
  </si>
  <si>
    <t>DL01210700543</t>
  </si>
  <si>
    <t>DAL2122003898</t>
  </si>
  <si>
    <t>IDM11006408</t>
  </si>
  <si>
    <t>WHRS-1494</t>
  </si>
  <si>
    <t>DL01210700505</t>
  </si>
  <si>
    <t>DAL2122003979</t>
  </si>
  <si>
    <t>IDM11006599</t>
  </si>
  <si>
    <t>WHRS-1516</t>
  </si>
  <si>
    <t>DL01210700507</t>
  </si>
  <si>
    <t>DAL2122003913</t>
  </si>
  <si>
    <t>IDM11006598</t>
  </si>
  <si>
    <t>WHRS-1512</t>
  </si>
  <si>
    <t>DL01210700513</t>
  </si>
  <si>
    <t>DAL2122003907</t>
  </si>
  <si>
    <t>IDM11006559</t>
  </si>
  <si>
    <t>WHRS-1519</t>
  </si>
  <si>
    <t>DL01210700555</t>
  </si>
  <si>
    <t>DAL2122003975</t>
  </si>
  <si>
    <t>IDM11006436</t>
  </si>
  <si>
    <t>WHRS-1499</t>
  </si>
  <si>
    <t>DL01210700524</t>
  </si>
  <si>
    <t>DAL2122003905</t>
  </si>
  <si>
    <t>IDM11006506</t>
  </si>
  <si>
    <t>HDFCR52021071653396904</t>
  </si>
  <si>
    <t>WHRS-1509</t>
  </si>
  <si>
    <t>DL01210700557</t>
  </si>
  <si>
    <t>DAL2122003974</t>
  </si>
  <si>
    <t>IDM11006443</t>
  </si>
  <si>
    <t>WHRS-1500</t>
  </si>
  <si>
    <t>DL01210700531</t>
  </si>
  <si>
    <t>DAL2122003904</t>
  </si>
  <si>
    <t>IDM11006415</t>
  </si>
  <si>
    <t>WHRS-1510</t>
  </si>
  <si>
    <t>DL01210700562</t>
  </si>
  <si>
    <t>DAL2122003973</t>
  </si>
  <si>
    <t>IDM11006442</t>
  </si>
  <si>
    <t>WHRS-1498</t>
  </si>
  <si>
    <t>DL01210700512</t>
  </si>
  <si>
    <t>DAL2122003908</t>
  </si>
  <si>
    <t>IDM11006505</t>
  </si>
  <si>
    <t>WHRS-1505</t>
  </si>
  <si>
    <t>DL01210700545</t>
  </si>
  <si>
    <t>DAL2122003897</t>
  </si>
  <si>
    <t>IDM11006348</t>
  </si>
  <si>
    <t>WHRS-1518</t>
  </si>
  <si>
    <t>DL01210700564</t>
  </si>
  <si>
    <t>DAL2122003972</t>
  </si>
  <si>
    <t>IDM11006435</t>
  </si>
  <si>
    <t>C889</t>
  </si>
  <si>
    <t>DL01210700260</t>
  </si>
  <si>
    <t>DAL2122003704</t>
  </si>
  <si>
    <t>OS0112002369</t>
  </si>
  <si>
    <t>C890</t>
  </si>
  <si>
    <t>DL01210700261</t>
  </si>
  <si>
    <t>DAL2122003703</t>
  </si>
  <si>
    <t>OS0112002425</t>
  </si>
  <si>
    <t>C878</t>
  </si>
  <si>
    <t>DL01210700436</t>
  </si>
  <si>
    <t>DAL2122003808</t>
  </si>
  <si>
    <t>OS0010001006</t>
  </si>
  <si>
    <t>7032872356</t>
  </si>
  <si>
    <t>7032871717</t>
  </si>
  <si>
    <t>WHRS-584</t>
  </si>
  <si>
    <t>DL01210700718</t>
  </si>
  <si>
    <t>DAL2122004074</t>
  </si>
  <si>
    <t>MLIPL/26563/21</t>
  </si>
  <si>
    <t>WHRS-996</t>
  </si>
  <si>
    <t>DL01200700903</t>
  </si>
  <si>
    <t>RASMAN TECHNOLOGIES PVT LTD</t>
  </si>
  <si>
    <t>RTPL2021/TI-0419</t>
  </si>
  <si>
    <t>WHRS-376</t>
  </si>
  <si>
    <t>DL01210700792</t>
  </si>
  <si>
    <t>DAL2122004176</t>
  </si>
  <si>
    <t>I-KH/G21-22/0217</t>
  </si>
  <si>
    <t>HDFCR52021071953770787</t>
  </si>
  <si>
    <t>WHRS-378</t>
  </si>
  <si>
    <t>DL01210700793</t>
  </si>
  <si>
    <t>DAL2122004175</t>
  </si>
  <si>
    <t>I-KH/G21-22/0326</t>
  </si>
  <si>
    <t>C1253</t>
  </si>
  <si>
    <t>DL01210400336</t>
  </si>
  <si>
    <t>DAL2122000355</t>
  </si>
  <si>
    <t>MULTIPLE FABRIC COMPANY PVT LT</t>
  </si>
  <si>
    <t>085/2020-2021</t>
  </si>
  <si>
    <t>HDFCR52021071953770786</t>
  </si>
  <si>
    <t>C1252</t>
  </si>
  <si>
    <t>DL01210400235</t>
  </si>
  <si>
    <t>DAL2122000216</t>
  </si>
  <si>
    <t>079/2020-2021</t>
  </si>
  <si>
    <t>7032977052</t>
  </si>
  <si>
    <t>WHRS-357</t>
  </si>
  <si>
    <t>DL01210700870</t>
  </si>
  <si>
    <t>DAL2122004225</t>
  </si>
  <si>
    <t>LKN/0483/2122</t>
  </si>
  <si>
    <t>HDFCR52021071953765561</t>
  </si>
  <si>
    <t>WHRS-335</t>
  </si>
  <si>
    <t>DL01210700873</t>
  </si>
  <si>
    <t>DAL2122004228</t>
  </si>
  <si>
    <t>LKN/0485/2122</t>
  </si>
  <si>
    <t>WHRS-334</t>
  </si>
  <si>
    <t>DL01210700874</t>
  </si>
  <si>
    <t>DAL2122004229</t>
  </si>
  <si>
    <t>LKN/0484/2122</t>
  </si>
  <si>
    <t>WHRS-1227</t>
  </si>
  <si>
    <t>DL01210700881</t>
  </si>
  <si>
    <t>DAL2122004236</t>
  </si>
  <si>
    <t>BNUPVAR000447/21</t>
  </si>
  <si>
    <t>WHRS-1222</t>
  </si>
  <si>
    <t>DL01210700875</t>
  </si>
  <si>
    <t>DAL2122004230</t>
  </si>
  <si>
    <t>BNUPVAR000448/21</t>
  </si>
  <si>
    <t>WHRS-1223</t>
  </si>
  <si>
    <t>DL01210700876</t>
  </si>
  <si>
    <t>DAL2122004231</t>
  </si>
  <si>
    <t>BNUPVAR000446/21</t>
  </si>
  <si>
    <t>C837</t>
  </si>
  <si>
    <t>DL01210700794</t>
  </si>
  <si>
    <t>DAL2122004174</t>
  </si>
  <si>
    <t>GND/0547</t>
  </si>
  <si>
    <t>WHRS-424</t>
  </si>
  <si>
    <t>C845</t>
  </si>
  <si>
    <t>CN/26</t>
  </si>
  <si>
    <t>C1006</t>
  </si>
  <si>
    <t>DL01210700820</t>
  </si>
  <si>
    <t>DAL2122004148</t>
  </si>
  <si>
    <t>MLIPL/27543/21</t>
  </si>
  <si>
    <t>C1007</t>
  </si>
  <si>
    <t>DL01210700821</t>
  </si>
  <si>
    <t>DAL2122004147</t>
  </si>
  <si>
    <t>MLIPL/27304/21</t>
  </si>
  <si>
    <t>C1004</t>
  </si>
  <si>
    <t>DL01210700818</t>
  </si>
  <si>
    <t>DAL2122004150</t>
  </si>
  <si>
    <t>MLIPL/27545/21</t>
  </si>
  <si>
    <t>C1005</t>
  </si>
  <si>
    <t>DL01210700819</t>
  </si>
  <si>
    <t>DAL2122004149</t>
  </si>
  <si>
    <t>MLIPL/27064/21</t>
  </si>
  <si>
    <t>C1009</t>
  </si>
  <si>
    <t>DL01210700822</t>
  </si>
  <si>
    <t>DAL2122004146</t>
  </si>
  <si>
    <t>MLIPL/27544/21</t>
  </si>
  <si>
    <t>C1002</t>
  </si>
  <si>
    <t>DL01210700816</t>
  </si>
  <si>
    <t>DAL2122004152</t>
  </si>
  <si>
    <t>MLIPL/27306/21</t>
  </si>
  <si>
    <t>C1003</t>
  </si>
  <si>
    <t>DL01210700817</t>
  </si>
  <si>
    <t>DAL2122004151</t>
  </si>
  <si>
    <t>MLIIPL/27592/21</t>
  </si>
  <si>
    <t>WHRS-838</t>
  </si>
  <si>
    <t>DL01210800096</t>
  </si>
  <si>
    <t>MLIPL/26995/21</t>
  </si>
  <si>
    <t>7033039181</t>
  </si>
  <si>
    <t>WHRS-1171</t>
  </si>
  <si>
    <t>DL01210700773</t>
  </si>
  <si>
    <t>DAL2122004124</t>
  </si>
  <si>
    <t>SVPL/UP/21-22/06</t>
  </si>
  <si>
    <t>C1008</t>
  </si>
  <si>
    <t>DL01210700823</t>
  </si>
  <si>
    <t>DAL2122004145</t>
  </si>
  <si>
    <t>MLIPL/27589/21</t>
  </si>
  <si>
    <t>C1010</t>
  </si>
  <si>
    <t>DL01210700824</t>
  </si>
  <si>
    <t>DAL2122004144</t>
  </si>
  <si>
    <t>MLIPL/27591/21</t>
  </si>
  <si>
    <t>52554190</t>
  </si>
  <si>
    <t>C13</t>
  </si>
  <si>
    <t>DL01210700805</t>
  </si>
  <si>
    <t>DAL2122004164</t>
  </si>
  <si>
    <t>THYSSENKRUPP INDUSTRIES INDIA</t>
  </si>
  <si>
    <t>HDFCR52021080256430830</t>
  </si>
  <si>
    <t>C11</t>
  </si>
  <si>
    <t>DL01210700806</t>
  </si>
  <si>
    <t>DAL2122004163</t>
  </si>
  <si>
    <t>HDFCR52021072654936526</t>
  </si>
  <si>
    <t>C6</t>
  </si>
  <si>
    <t>DL01210700804</t>
  </si>
  <si>
    <t>DAL2122004165</t>
  </si>
  <si>
    <t>HDFCR52021072254348894</t>
  </si>
  <si>
    <t>C10</t>
  </si>
  <si>
    <t>DL01210700803</t>
  </si>
  <si>
    <t>DAL2122004166</t>
  </si>
  <si>
    <t>C15</t>
  </si>
  <si>
    <t>DL01210700798</t>
  </si>
  <si>
    <t>DAL2122004170</t>
  </si>
  <si>
    <t>HDFCR52021072855453943</t>
  </si>
  <si>
    <t>C16</t>
  </si>
  <si>
    <t>DL01210700800</t>
  </si>
  <si>
    <t>DAL2122004168</t>
  </si>
  <si>
    <t>HDFCR52021073055968162</t>
  </si>
  <si>
    <t>C14</t>
  </si>
  <si>
    <t>DL01210700799</t>
  </si>
  <si>
    <t>DAL2122004169</t>
  </si>
  <si>
    <t>C12</t>
  </si>
  <si>
    <t>DL01210700797</t>
  </si>
  <si>
    <t>DAL2122004171</t>
  </si>
  <si>
    <t>C5</t>
  </si>
  <si>
    <t>DL01210700801</t>
  </si>
  <si>
    <t>DAL2122004167</t>
  </si>
  <si>
    <t>C850</t>
  </si>
  <si>
    <t>DL01210700796</t>
  </si>
  <si>
    <t>DAL2122004172</t>
  </si>
  <si>
    <t>SB21Y-00815</t>
  </si>
  <si>
    <t>HDFCR52021072254349065</t>
  </si>
  <si>
    <t>C866</t>
  </si>
  <si>
    <t>S221-00065</t>
  </si>
  <si>
    <t>WHRS-834</t>
  </si>
  <si>
    <t>DL01210701321</t>
  </si>
  <si>
    <t>MLIPL/26600/21</t>
  </si>
  <si>
    <t>WHRS-802</t>
  </si>
  <si>
    <t>DL01210701320</t>
  </si>
  <si>
    <t>MLIPL/26135/21</t>
  </si>
  <si>
    <t>7033153546</t>
  </si>
  <si>
    <t>C535</t>
  </si>
  <si>
    <t>DL01210700974</t>
  </si>
  <si>
    <t>DAL2122004353</t>
  </si>
  <si>
    <t>C537</t>
  </si>
  <si>
    <t>DL01210700977</t>
  </si>
  <si>
    <t>DAL2122004350</t>
  </si>
  <si>
    <t>C536</t>
  </si>
  <si>
    <t>DL01210700975</t>
  </si>
  <si>
    <t>DAL2122004352</t>
  </si>
  <si>
    <t>C541</t>
  </si>
  <si>
    <t>DL01210700978</t>
  </si>
  <si>
    <t>DAL2122004349</t>
  </si>
  <si>
    <t>C542</t>
  </si>
  <si>
    <t>DL01210700980</t>
  </si>
  <si>
    <t>DAL2122004347</t>
  </si>
  <si>
    <t>WHRS-230</t>
  </si>
  <si>
    <t>DL01210700979</t>
  </si>
  <si>
    <t>DAL2122004348</t>
  </si>
  <si>
    <t>C9</t>
  </si>
  <si>
    <t>DL01210701053</t>
  </si>
  <si>
    <t>DAL2122004343</t>
  </si>
  <si>
    <t>HDFCR52021072955735303</t>
  </si>
  <si>
    <t>C7</t>
  </si>
  <si>
    <t>DL01210701052</t>
  </si>
  <si>
    <t>DAL2122004342</t>
  </si>
  <si>
    <t>C3</t>
  </si>
  <si>
    <t>DL01210701049</t>
  </si>
  <si>
    <t>DAL2122004341</t>
  </si>
  <si>
    <t>C4</t>
  </si>
  <si>
    <t>DL01210701051</t>
  </si>
  <si>
    <t>DAL2122004340</t>
  </si>
  <si>
    <t>C1</t>
  </si>
  <si>
    <t>DL01210701047</t>
  </si>
  <si>
    <t>DAL2122004339</t>
  </si>
  <si>
    <t>C2</t>
  </si>
  <si>
    <t>DL01210701045</t>
  </si>
  <si>
    <t>DAL2122004338</t>
  </si>
  <si>
    <t>WHRS-444</t>
  </si>
  <si>
    <t>DL01210700961</t>
  </si>
  <si>
    <t>DAL2122004358</t>
  </si>
  <si>
    <t>INDUSTRIAL SOLUTIONS</t>
  </si>
  <si>
    <t>INS/0118/21-22</t>
  </si>
  <si>
    <t>7033181129</t>
  </si>
  <si>
    <t>7033180980</t>
  </si>
  <si>
    <t>7033180548</t>
  </si>
  <si>
    <t>7033179663</t>
  </si>
  <si>
    <t>7033179546</t>
  </si>
  <si>
    <t>C534</t>
  </si>
  <si>
    <t>DL01210701093</t>
  </si>
  <si>
    <t>DAL2122004527</t>
  </si>
  <si>
    <t>C1119</t>
  </si>
  <si>
    <t>DL01210701081</t>
  </si>
  <si>
    <t>DAL2122004466</t>
  </si>
  <si>
    <t>AE21-22/SA/175</t>
  </si>
  <si>
    <t>N238211613788878</t>
  </si>
  <si>
    <t>C543</t>
  </si>
  <si>
    <t>DL01210701207</t>
  </si>
  <si>
    <t>DAL2122004664</t>
  </si>
  <si>
    <t>C544</t>
  </si>
  <si>
    <t>DL01210701208</t>
  </si>
  <si>
    <t>DAL2122004663</t>
  </si>
  <si>
    <t>C538</t>
  </si>
  <si>
    <t>DL01210701177</t>
  </si>
  <si>
    <t>DAL2122004616</t>
  </si>
  <si>
    <t>C539</t>
  </si>
  <si>
    <t>DL01210701179</t>
  </si>
  <si>
    <t>DAL2122004615</t>
  </si>
  <si>
    <t>C540</t>
  </si>
  <si>
    <t>DL01210701198</t>
  </si>
  <si>
    <t>DAL2122004621</t>
  </si>
  <si>
    <t>7033299987</t>
  </si>
  <si>
    <t>3325000076</t>
  </si>
  <si>
    <t>C1300</t>
  </si>
  <si>
    <t>DL01210701143</t>
  </si>
  <si>
    <t>DAL2122004493</t>
  </si>
  <si>
    <t>RICE LAKE WEIGHING SYSTEMS IND</t>
  </si>
  <si>
    <t>HDFCR52021081859711367</t>
  </si>
  <si>
    <t>AI20</t>
  </si>
  <si>
    <t>DL01210701090</t>
  </si>
  <si>
    <t>DAL2122004529</t>
  </si>
  <si>
    <t>TIRUMALA ASSOCIATES</t>
  </si>
  <si>
    <t>TA/2122/136</t>
  </si>
  <si>
    <t>N235211610156579</t>
  </si>
  <si>
    <t>C880</t>
  </si>
  <si>
    <t>DL01210701058</t>
  </si>
  <si>
    <t>DAL2122004439</t>
  </si>
  <si>
    <t>OS0010001375</t>
  </si>
  <si>
    <t>C881</t>
  </si>
  <si>
    <t>DL01210701094</t>
  </si>
  <si>
    <t>DAL2122004526</t>
  </si>
  <si>
    <t>OS0010001474</t>
  </si>
  <si>
    <t>C879</t>
  </si>
  <si>
    <t>DL01210701165</t>
  </si>
  <si>
    <t>DAL2122004665</t>
  </si>
  <si>
    <t>OS0010001368</t>
  </si>
  <si>
    <t>C883</t>
  </si>
  <si>
    <t>DL01210701199</t>
  </si>
  <si>
    <t>DAL2122004668</t>
  </si>
  <si>
    <t>OS0010001495</t>
  </si>
  <si>
    <t>C882</t>
  </si>
  <si>
    <t>DL01210701197</t>
  </si>
  <si>
    <t>DAL2122004669</t>
  </si>
  <si>
    <t>OS0010001484</t>
  </si>
  <si>
    <t>C884</t>
  </si>
  <si>
    <t>DL01210701096</t>
  </si>
  <si>
    <t>DAL2122004525</t>
  </si>
  <si>
    <t>OS0010001526</t>
  </si>
  <si>
    <t>WHRS-524</t>
  </si>
  <si>
    <t>DL01210701298</t>
  </si>
  <si>
    <t>DAL2122004543</t>
  </si>
  <si>
    <t>MANOJ MOTOR</t>
  </si>
  <si>
    <t>N214211585718889</t>
  </si>
  <si>
    <t>WHRS-522</t>
  </si>
  <si>
    <t>DL01210701297</t>
  </si>
  <si>
    <t>DAL2122004542</t>
  </si>
  <si>
    <t>D10</t>
  </si>
  <si>
    <t>WHRS-504</t>
  </si>
  <si>
    <t>DL01210700622</t>
  </si>
  <si>
    <t>DAL2122003894</t>
  </si>
  <si>
    <t>N210211580969407</t>
  </si>
  <si>
    <t>1439880</t>
  </si>
  <si>
    <t>1439723</t>
  </si>
  <si>
    <t>7033349878</t>
  </si>
  <si>
    <t>7033339556</t>
  </si>
  <si>
    <t>WHRS-1018</t>
  </si>
  <si>
    <t>DL01210701301</t>
  </si>
  <si>
    <t>DAL2122004546</t>
  </si>
  <si>
    <t>S.KUMAR CONSTRUCTION COMPANY</t>
  </si>
  <si>
    <t>2021-22/GST/013</t>
  </si>
  <si>
    <t>N210211580959331</t>
  </si>
  <si>
    <t>C834</t>
  </si>
  <si>
    <t>DL01210700957</t>
  </si>
  <si>
    <t>DAL2122004361</t>
  </si>
  <si>
    <t>GND/0529</t>
  </si>
  <si>
    <t>C836</t>
  </si>
  <si>
    <t>DL01210700956</t>
  </si>
  <si>
    <t>GND/0530</t>
  </si>
  <si>
    <t>C835</t>
  </si>
  <si>
    <t>DL01210700958</t>
  </si>
  <si>
    <t>DAL2122004360</t>
  </si>
  <si>
    <t>GND/0535</t>
  </si>
  <si>
    <t>C833</t>
  </si>
  <si>
    <t>DL01210700959</t>
  </si>
  <si>
    <t>DAL2122004359</t>
  </si>
  <si>
    <t>GND/0528</t>
  </si>
  <si>
    <t>C1365</t>
  </si>
  <si>
    <t>DL01210701185</t>
  </si>
  <si>
    <t>DAL2122004332</t>
  </si>
  <si>
    <t>TANIKAÂ ENTERPRISES</t>
  </si>
  <si>
    <t>TE-2021-UTCL-01</t>
  </si>
  <si>
    <t>HDFCR52021080256393908</t>
  </si>
  <si>
    <t>WHRS-152</t>
  </si>
  <si>
    <t>DL01210700991</t>
  </si>
  <si>
    <t>DAL2122004426</t>
  </si>
  <si>
    <t>MP0021101647</t>
  </si>
  <si>
    <t>HDFCR52021080256430862</t>
  </si>
  <si>
    <t>WHRS-39</t>
  </si>
  <si>
    <t>DL01210701181</t>
  </si>
  <si>
    <t>DAL2122004667</t>
  </si>
  <si>
    <t>134/21-22</t>
  </si>
  <si>
    <t>N232211607740462</t>
  </si>
  <si>
    <t>WHRS-56</t>
  </si>
  <si>
    <t>DL01210701219</t>
  </si>
  <si>
    <t>DAL2122004643</t>
  </si>
  <si>
    <t>AE21-22/SA/200</t>
  </si>
  <si>
    <t>N219211592658797</t>
  </si>
  <si>
    <t>WHRS-986</t>
  </si>
  <si>
    <t>DL01210701170</t>
  </si>
  <si>
    <t>DAL2122004603</t>
  </si>
  <si>
    <t>RAJAT GROUP OF INDUSTRIES</t>
  </si>
  <si>
    <t>RGI/183</t>
  </si>
  <si>
    <t>HDFCR52021080757446155</t>
  </si>
  <si>
    <t>WHRS-435</t>
  </si>
  <si>
    <t>DL01210701169</t>
  </si>
  <si>
    <t>DAL2122004589</t>
  </si>
  <si>
    <t>HI TECH REFRACTORIES MINERALS</t>
  </si>
  <si>
    <t>HDFCR52021081358822419</t>
  </si>
  <si>
    <t>AI30</t>
  </si>
  <si>
    <t>7033364213</t>
  </si>
  <si>
    <t>AI32</t>
  </si>
  <si>
    <t>AI34</t>
  </si>
  <si>
    <t>AI31</t>
  </si>
  <si>
    <t>AI29</t>
  </si>
  <si>
    <t>AI35</t>
  </si>
  <si>
    <t>AI36</t>
  </si>
  <si>
    <t>AI37</t>
  </si>
  <si>
    <t>AI33</t>
  </si>
  <si>
    <t>WHRS-148</t>
  </si>
  <si>
    <t>DL01210701271</t>
  </si>
  <si>
    <t>DAL2122004694</t>
  </si>
  <si>
    <t>MP0021101577</t>
  </si>
  <si>
    <t>HDFCR52021080356681077</t>
  </si>
  <si>
    <t>WHRS-131</t>
  </si>
  <si>
    <t>DL01210701268</t>
  </si>
  <si>
    <t>DAL2122004697</t>
  </si>
  <si>
    <t>MP0021101644</t>
  </si>
  <si>
    <t>WHRS-149</t>
  </si>
  <si>
    <t>DL01210701275</t>
  </si>
  <si>
    <t>DAL2122004691</t>
  </si>
  <si>
    <t>MP0021101578</t>
  </si>
  <si>
    <t>WHRS-153</t>
  </si>
  <si>
    <t>DL01210701273</t>
  </si>
  <si>
    <t>DAL2122004692</t>
  </si>
  <si>
    <t>MP0021101648</t>
  </si>
  <si>
    <t>WHRS-151</t>
  </si>
  <si>
    <t>DL01210701269</t>
  </si>
  <si>
    <t>DAL2122004696</t>
  </si>
  <si>
    <t>MP0021101646</t>
  </si>
  <si>
    <t>HDFCR52021080957801956</t>
  </si>
  <si>
    <t>WHRS-150</t>
  </si>
  <si>
    <t>DL01210701270</t>
  </si>
  <si>
    <t>DAL2122004695</t>
  </si>
  <si>
    <t>MP0021101645</t>
  </si>
  <si>
    <t>WHRS-147</t>
  </si>
  <si>
    <t>DL01210701272</t>
  </si>
  <si>
    <t>DAL2122004693</t>
  </si>
  <si>
    <t>MP0021101567</t>
  </si>
  <si>
    <t>C545</t>
  </si>
  <si>
    <t>DL01210701596</t>
  </si>
  <si>
    <t>DAL2122004935</t>
  </si>
  <si>
    <t>C546</t>
  </si>
  <si>
    <t>DL01210701597</t>
  </si>
  <si>
    <t>DAL2122004936</t>
  </si>
  <si>
    <t>C549</t>
  </si>
  <si>
    <t>DL01210701601</t>
  </si>
  <si>
    <t>DAL2122004938</t>
  </si>
  <si>
    <t>C547</t>
  </si>
  <si>
    <t>DL01210701600</t>
  </si>
  <si>
    <t>DAL2122004937</t>
  </si>
  <si>
    <t>C548</t>
  </si>
  <si>
    <t>DL01210701604</t>
  </si>
  <si>
    <t>DAL2122004940</t>
  </si>
  <si>
    <t>C550</t>
  </si>
  <si>
    <t>DL01210701602</t>
  </si>
  <si>
    <t>DAL2122004939</t>
  </si>
  <si>
    <t>C851</t>
  </si>
  <si>
    <t>DL01210701516</t>
  </si>
  <si>
    <t>DAL2122004850</t>
  </si>
  <si>
    <t>SB21Y-01004</t>
  </si>
  <si>
    <t>HDFCR52021072955736008</t>
  </si>
  <si>
    <t>WHRS-650</t>
  </si>
  <si>
    <t>DL01210701404</t>
  </si>
  <si>
    <t>DAL2122004793</t>
  </si>
  <si>
    <t>MLIPL/27303/21</t>
  </si>
  <si>
    <t>WHRS-589</t>
  </si>
  <si>
    <t>DL01210701413</t>
  </si>
  <si>
    <t>DAL2122004784</t>
  </si>
  <si>
    <t>MLIPL/27388/21</t>
  </si>
  <si>
    <t>WHRS-585</t>
  </si>
  <si>
    <t>DL01210701405</t>
  </si>
  <si>
    <t>DAL2122004792</t>
  </si>
  <si>
    <t>MLIPL/27395/21</t>
  </si>
  <si>
    <t>WHRS-586</t>
  </si>
  <si>
    <t>DL01210701406</t>
  </si>
  <si>
    <t>DAL2122004791</t>
  </si>
  <si>
    <t>MLIPL/27385/21</t>
  </si>
  <si>
    <t>WHRS-1524</t>
  </si>
  <si>
    <t>DL01210701432</t>
  </si>
  <si>
    <t>DAL2122004857</t>
  </si>
  <si>
    <t>IDM11006608</t>
  </si>
  <si>
    <t>HDFCR52021080456902701</t>
  </si>
  <si>
    <t>WHRS-1522</t>
  </si>
  <si>
    <t>DL01210701424</t>
  </si>
  <si>
    <t>DAL2122004854</t>
  </si>
  <si>
    <t>IDM11006686</t>
  </si>
  <si>
    <t>WHRS-1525</t>
  </si>
  <si>
    <t>DL01210701437</t>
  </si>
  <si>
    <t>DAL2122004859</t>
  </si>
  <si>
    <t>IDM11006627</t>
  </si>
  <si>
    <t>WHRS-1545</t>
  </si>
  <si>
    <t>DL01210701484</t>
  </si>
  <si>
    <t>DAL2122004898</t>
  </si>
  <si>
    <t>IDM11006636</t>
  </si>
  <si>
    <t>HDFCR52021080456911691</t>
  </si>
  <si>
    <t>WHRS-1564</t>
  </si>
  <si>
    <t>DL01210701459</t>
  </si>
  <si>
    <t>DAL2122004875</t>
  </si>
  <si>
    <t>IDM11006763</t>
  </si>
  <si>
    <t>HDFCR52021080456911692</t>
  </si>
  <si>
    <t>WHRS-1586</t>
  </si>
  <si>
    <t>DL01210701478</t>
  </si>
  <si>
    <t>DAL2122004892</t>
  </si>
  <si>
    <t>IDM11006821</t>
  </si>
  <si>
    <t>HDFCR52021080456922814</t>
  </si>
  <si>
    <t>WHRS-1551</t>
  </si>
  <si>
    <t>DL01210701494</t>
  </si>
  <si>
    <t>DAL2122004908</t>
  </si>
  <si>
    <t>IDM11006822</t>
  </si>
  <si>
    <t>HDFCR52021080356681079</t>
  </si>
  <si>
    <t>WHRS-1536</t>
  </si>
  <si>
    <t>DL01210701464</t>
  </si>
  <si>
    <t>DAL2122004880</t>
  </si>
  <si>
    <t>IDM11006931</t>
  </si>
  <si>
    <t>WHRS-1557</t>
  </si>
  <si>
    <t>DL01210701445</t>
  </si>
  <si>
    <t>DAL2122004865</t>
  </si>
  <si>
    <t>IDM11005946</t>
  </si>
  <si>
    <t>C330</t>
  </si>
  <si>
    <t>DL01210701506</t>
  </si>
  <si>
    <t>DAL2122004853</t>
  </si>
  <si>
    <t>HDFCR52021080256430844</t>
  </si>
  <si>
    <t>WHRS-1567</t>
  </si>
  <si>
    <t>DL01210701496</t>
  </si>
  <si>
    <t>DAL2122004910</t>
  </si>
  <si>
    <t>IDM11006860</t>
  </si>
  <si>
    <t>C329</t>
  </si>
  <si>
    <t>DL01210701509</t>
  </si>
  <si>
    <t>DAL2122004852</t>
  </si>
  <si>
    <t>WHRS-1544</t>
  </si>
  <si>
    <t>DL01210701482</t>
  </si>
  <si>
    <t>DAL2122004895</t>
  </si>
  <si>
    <t>IDM11006812</t>
  </si>
  <si>
    <t>WHRS-1535</t>
  </si>
  <si>
    <t>DL01210701462</t>
  </si>
  <si>
    <t>DAL2122004878</t>
  </si>
  <si>
    <t>IDM11006692</t>
  </si>
  <si>
    <t>WHRS-1573</t>
  </si>
  <si>
    <t>DL01210701428</t>
  </si>
  <si>
    <t>DAL2122004856</t>
  </si>
  <si>
    <t>IDM11006609</t>
  </si>
  <si>
    <t>WHRS-1530</t>
  </si>
  <si>
    <t>DL01210701450</t>
  </si>
  <si>
    <t>DAL2122004867</t>
  </si>
  <si>
    <t>IDM11006644</t>
  </si>
  <si>
    <t>WHRS-1568</t>
  </si>
  <si>
    <t>DL01210701451</t>
  </si>
  <si>
    <t>DAL2122004868</t>
  </si>
  <si>
    <t>IDM11006743</t>
  </si>
  <si>
    <t>WHRS-1528</t>
  </si>
  <si>
    <t>DL01210701443</t>
  </si>
  <si>
    <t>DAL2122004864</t>
  </si>
  <si>
    <t>IDM11006862</t>
  </si>
  <si>
    <t>WHRS-1529</t>
  </si>
  <si>
    <t>DL01210701449</t>
  </si>
  <si>
    <t>DAL2122004866</t>
  </si>
  <si>
    <t>IDM11006738</t>
  </si>
  <si>
    <t>WHRS-1549</t>
  </si>
  <si>
    <t>DL01210701489</t>
  </si>
  <si>
    <t>DAL2122004903</t>
  </si>
  <si>
    <t>IDM11006746</t>
  </si>
  <si>
    <t>WHRS-1575</t>
  </si>
  <si>
    <t>DL01210701467</t>
  </si>
  <si>
    <t>DAL2122004883</t>
  </si>
  <si>
    <t>IDM11006687</t>
  </si>
  <si>
    <t>C1013</t>
  </si>
  <si>
    <t>DL01210701547</t>
  </si>
  <si>
    <t>DAL2122004835</t>
  </si>
  <si>
    <t>MLIPL/27542/21</t>
  </si>
  <si>
    <t>7033477768</t>
  </si>
  <si>
    <t>WHRS-1533</t>
  </si>
  <si>
    <t>DL01210701460</t>
  </si>
  <si>
    <t>DAL2122004876</t>
  </si>
  <si>
    <t>IDM11006645</t>
  </si>
  <si>
    <t>WHRS-1561</t>
  </si>
  <si>
    <t>DL01210701497</t>
  </si>
  <si>
    <t>DAL2122004911</t>
  </si>
  <si>
    <t>IDM11006646</t>
  </si>
  <si>
    <t>WHRS-1526</t>
  </si>
  <si>
    <t>DL01210701438</t>
  </si>
  <si>
    <t>DAL2122004860</t>
  </si>
  <si>
    <t>IDM11006643</t>
  </si>
  <si>
    <t>WHRS-1555</t>
  </si>
  <si>
    <t>DL01210701542</t>
  </si>
  <si>
    <t>DAL2122004837</t>
  </si>
  <si>
    <t>IDM11007289</t>
  </si>
  <si>
    <t>WHRS-1563</t>
  </si>
  <si>
    <t>DL01210701452</t>
  </si>
  <si>
    <t>DAL2122004869</t>
  </si>
  <si>
    <t>IDM11006697</t>
  </si>
  <si>
    <t>WHRS-1589</t>
  </si>
  <si>
    <t>DL01210701456</t>
  </si>
  <si>
    <t>DAL2122004915</t>
  </si>
  <si>
    <t>IDM11006731</t>
  </si>
  <si>
    <t>WHRS-1569</t>
  </si>
  <si>
    <t>DL01210701463</t>
  </si>
  <si>
    <t>DAL2122004879</t>
  </si>
  <si>
    <t>IDM11006699</t>
  </si>
  <si>
    <t>WHRS-1534</t>
  </si>
  <si>
    <t>DL01210701461</t>
  </si>
  <si>
    <t>DAL2122004877</t>
  </si>
  <si>
    <t>IDM11006698</t>
  </si>
  <si>
    <t>WHRS-1538</t>
  </si>
  <si>
    <t>DL01210701468</t>
  </si>
  <si>
    <t>DAL2122004884</t>
  </si>
  <si>
    <t>IDM11006629</t>
  </si>
  <si>
    <t>WHRS-1542</t>
  </si>
  <si>
    <t>DL01210701474</t>
  </si>
  <si>
    <t>DAL2122004889</t>
  </si>
  <si>
    <t>IDM11006630</t>
  </si>
  <si>
    <t>WHRS-1585</t>
  </si>
  <si>
    <t>DL01210701454</t>
  </si>
  <si>
    <t>DAL2122004871</t>
  </si>
  <si>
    <t>IDM11006680</t>
  </si>
  <si>
    <t>WHRS-1566</t>
  </si>
  <si>
    <t>DL01210701465</t>
  </si>
  <si>
    <t>DAL2122004881</t>
  </si>
  <si>
    <t>IDM11006730</t>
  </si>
  <si>
    <t>WHRS-1576</t>
  </si>
  <si>
    <t>DL01210701495</t>
  </si>
  <si>
    <t>DAL2122004909</t>
  </si>
  <si>
    <t>IDM11006825</t>
  </si>
  <si>
    <t>WHRS-1550</t>
  </si>
  <si>
    <t>DL01210701493</t>
  </si>
  <si>
    <t>DAL2122004907</t>
  </si>
  <si>
    <t>IDM11006818</t>
  </si>
  <si>
    <t>WHRS-1565</t>
  </si>
  <si>
    <t>DL01210701473</t>
  </si>
  <si>
    <t>DAL2122004888</t>
  </si>
  <si>
    <t>IDM11006926</t>
  </si>
  <si>
    <t>WHRS-134</t>
  </si>
  <si>
    <t>DL01210701285</t>
  </si>
  <si>
    <t>DAL2122004685</t>
  </si>
  <si>
    <t>HR0021900283</t>
  </si>
  <si>
    <t>HDFCR52021081759419427</t>
  </si>
  <si>
    <t>WHRS-1919</t>
  </si>
  <si>
    <t>1230756</t>
  </si>
  <si>
    <t>7033535411</t>
  </si>
  <si>
    <t>7033495415</t>
  </si>
  <si>
    <t>WHRS-783</t>
  </si>
  <si>
    <t>DL01210701417</t>
  </si>
  <si>
    <t>DAL2122004780</t>
  </si>
  <si>
    <t>MLIPL/27107/21</t>
  </si>
  <si>
    <t>WHRS-590</t>
  </si>
  <si>
    <t>DL01210701414</t>
  </si>
  <si>
    <t>DAL2122004783</t>
  </si>
  <si>
    <t>MLIPL/27105/21</t>
  </si>
  <si>
    <t>WHRS-618</t>
  </si>
  <si>
    <t>DL01210701580</t>
  </si>
  <si>
    <t>DAL2122004975</t>
  </si>
  <si>
    <t>MLIPL/27394/21</t>
  </si>
  <si>
    <t>WHRS-601</t>
  </si>
  <si>
    <t>DL01210701528</t>
  </si>
  <si>
    <t>DAL2122004825</t>
  </si>
  <si>
    <t>MLIPL/27524/21</t>
  </si>
  <si>
    <t>WHRS-617</t>
  </si>
  <si>
    <t>DL01210701407</t>
  </si>
  <si>
    <t>DAL2122004790</t>
  </si>
  <si>
    <t>MLIPL/27393/21</t>
  </si>
  <si>
    <t>WHRS-599</t>
  </si>
  <si>
    <t>DL01210701523</t>
  </si>
  <si>
    <t>DAL2122004823</t>
  </si>
  <si>
    <t>MLIPL/27401/21</t>
  </si>
  <si>
    <t>WHRS-619</t>
  </si>
  <si>
    <t>DL01210701581</t>
  </si>
  <si>
    <t>DAL2122004974</t>
  </si>
  <si>
    <t>MLIPL/27400/21</t>
  </si>
  <si>
    <t>WHRS-606</t>
  </si>
  <si>
    <t>DL01210701517</t>
  </si>
  <si>
    <t>DAL2122004819</t>
  </si>
  <si>
    <t>MLIPL/27386/21</t>
  </si>
  <si>
    <t>WHRS-600</t>
  </si>
  <si>
    <t>DL01210701526</t>
  </si>
  <si>
    <t>DAL2122004824</t>
  </si>
  <si>
    <t>MLIPL/27387/21</t>
  </si>
  <si>
    <t>WHRS-587</t>
  </si>
  <si>
    <t>DL01210701409</t>
  </si>
  <si>
    <t>DAL2122004788</t>
  </si>
  <si>
    <t>MLIPL/27396/21</t>
  </si>
  <si>
    <t>WHRS-597</t>
  </si>
  <si>
    <t>DL01210701520</t>
  </si>
  <si>
    <t>DAL2122004821</t>
  </si>
  <si>
    <t>MLIPL/27399/21</t>
  </si>
  <si>
    <t>C556</t>
  </si>
  <si>
    <t>DL01210701707</t>
  </si>
  <si>
    <t>DAL2122005120</t>
  </si>
  <si>
    <t>WHRS-294</t>
  </si>
  <si>
    <t>DL01210701706</t>
  </si>
  <si>
    <t>DAL2122005119</t>
  </si>
  <si>
    <t>WHRS-1537</t>
  </si>
  <si>
    <t>DL01210701466</t>
  </si>
  <si>
    <t>DAL2122004882</t>
  </si>
  <si>
    <t>IDM11006927</t>
  </si>
  <si>
    <t>WHRS-1531</t>
  </si>
  <si>
    <t>DL01210701453</t>
  </si>
  <si>
    <t>DAL2122004870</t>
  </si>
  <si>
    <t>IDM11006679</t>
  </si>
  <si>
    <t>AI8</t>
  </si>
  <si>
    <t>DL01210701066</t>
  </si>
  <si>
    <t>DAL2122004471</t>
  </si>
  <si>
    <t>FLSMIDTH PVT LTD</t>
  </si>
  <si>
    <t>HDFCR52021080356681088</t>
  </si>
  <si>
    <t>WHRS-1543</t>
  </si>
  <si>
    <t>DL01210701475</t>
  </si>
  <si>
    <t>DAL2122004890</t>
  </si>
  <si>
    <t>IDM11006631</t>
  </si>
  <si>
    <t>WHRS-1539</t>
  </si>
  <si>
    <t>DL01210701469</t>
  </si>
  <si>
    <t>DAL2122004885</t>
  </si>
  <si>
    <t>IDM11006632</t>
  </si>
  <si>
    <t>WHRS-1540</t>
  </si>
  <si>
    <t>DL01210701470</t>
  </si>
  <si>
    <t>DAL2122004886</t>
  </si>
  <si>
    <t>IDM11006937</t>
  </si>
  <si>
    <t>WHRS-1558</t>
  </si>
  <si>
    <t>DL01210701483</t>
  </si>
  <si>
    <t>DAL2122004897</t>
  </si>
  <si>
    <t>IDM11006572</t>
  </si>
  <si>
    <t>WHRS-1570</t>
  </si>
  <si>
    <t>DL01210701455</t>
  </si>
  <si>
    <t>DAL2122004872</t>
  </si>
  <si>
    <t>IDM11006681</t>
  </si>
  <si>
    <t>AI6</t>
  </si>
  <si>
    <t>DL01210701074</t>
  </si>
  <si>
    <t>DAL2122004470</t>
  </si>
  <si>
    <t>HDFCR52021080657432985</t>
  </si>
  <si>
    <t>AI9</t>
  </si>
  <si>
    <t>DL01210701292</t>
  </si>
  <si>
    <t>DAL2122004674</t>
  </si>
  <si>
    <t>WHRS-1571</t>
  </si>
  <si>
    <t>DL01210701492</t>
  </si>
  <si>
    <t>DAL2122004906</t>
  </si>
  <si>
    <t>IDM11006696</t>
  </si>
  <si>
    <t>WHRS-1541</t>
  </si>
  <si>
    <t>DL01210701471</t>
  </si>
  <si>
    <t>DAL2122004887</t>
  </si>
  <si>
    <t>IDM11006851</t>
  </si>
  <si>
    <t>WHRS-1553</t>
  </si>
  <si>
    <t>DL01210701499</t>
  </si>
  <si>
    <t>DAL2122004913</t>
  </si>
  <si>
    <t>IDM11006834</t>
  </si>
  <si>
    <t>WHRS-1572</t>
  </si>
  <si>
    <t>DL01210701491</t>
  </si>
  <si>
    <t>DAL2122004905</t>
  </si>
  <si>
    <t>IDM11006682</t>
  </si>
  <si>
    <t>WHRS-1552</t>
  </si>
  <si>
    <t>DL01210701498</t>
  </si>
  <si>
    <t>DAL2122004912</t>
  </si>
  <si>
    <t>IDM11006832</t>
  </si>
  <si>
    <t>WHRS-1523</t>
  </si>
  <si>
    <t>DL01210701426</t>
  </si>
  <si>
    <t>DAL2122004855</t>
  </si>
  <si>
    <t>IDM11006647</t>
  </si>
  <si>
    <t>AI7</t>
  </si>
  <si>
    <t>DL01210701704</t>
  </si>
  <si>
    <t>DAL2122005118</t>
  </si>
  <si>
    <t>WHRS-1578</t>
  </si>
  <si>
    <t>DL01210701477</t>
  </si>
  <si>
    <t>DAL2122004891</t>
  </si>
  <si>
    <t>IDM11006815</t>
  </si>
  <si>
    <t>HDFCR52021080356681035</t>
  </si>
  <si>
    <t>WHRS-1548</t>
  </si>
  <si>
    <t>DL01210701488</t>
  </si>
  <si>
    <t>DAL2122004902</t>
  </si>
  <si>
    <t>IDM11006817</t>
  </si>
  <si>
    <t>WHRS-1556</t>
  </si>
  <si>
    <t>DL01210701480</t>
  </si>
  <si>
    <t>DAL2122004894</t>
  </si>
  <si>
    <t>IDM11006978</t>
  </si>
  <si>
    <t>WHRS-1592</t>
  </si>
  <si>
    <t>DL01210701490</t>
  </si>
  <si>
    <t>DAL2122004904</t>
  </si>
  <si>
    <t>IDM11006977</t>
  </si>
  <si>
    <t>WHRS-1554</t>
  </si>
  <si>
    <t>DL01210701500</t>
  </si>
  <si>
    <t>DAL2122004914</t>
  </si>
  <si>
    <t>IDM11006836</t>
  </si>
  <si>
    <t>WHRS-1574</t>
  </si>
  <si>
    <t>DL01210701433</t>
  </si>
  <si>
    <t>DAL2122004858</t>
  </si>
  <si>
    <t>IDM11006837</t>
  </si>
  <si>
    <t>WHRS-1590</t>
  </si>
  <si>
    <t>DL01210701457</t>
  </si>
  <si>
    <t>DAL2122004873</t>
  </si>
  <si>
    <t>IDM11006857</t>
  </si>
  <si>
    <t>C169</t>
  </si>
  <si>
    <t>DL01210701725</t>
  </si>
  <si>
    <t>DAL2122005054</t>
  </si>
  <si>
    <t>SVPL/UP/21-22/07</t>
  </si>
  <si>
    <t>1469325</t>
  </si>
  <si>
    <t>WHRS-1591</t>
  </si>
  <si>
    <t>DL01210701479</t>
  </si>
  <si>
    <t>DAL2122004893</t>
  </si>
  <si>
    <t>IDM11006856</t>
  </si>
  <si>
    <t>HDFCR52021080657433374</t>
  </si>
  <si>
    <t>WHRS-1577</t>
  </si>
  <si>
    <t>DL01210701441</t>
  </si>
  <si>
    <t>DAL2122004863</t>
  </si>
  <si>
    <t>IDM11006938</t>
  </si>
  <si>
    <t>WHRS-1527</t>
  </si>
  <si>
    <t>DL01210701440</t>
  </si>
  <si>
    <t>DAL2122004862</t>
  </si>
  <si>
    <t>IDM11006939</t>
  </si>
  <si>
    <t>WHRS-1532</t>
  </si>
  <si>
    <t>DL01210701458</t>
  </si>
  <si>
    <t>DAL2122004874</t>
  </si>
  <si>
    <t>IDM11006858</t>
  </si>
  <si>
    <t>WHRS-1559</t>
  </si>
  <si>
    <t>DL01210701486</t>
  </si>
  <si>
    <t>DAL2122004900</t>
  </si>
  <si>
    <t>IDM11006859</t>
  </si>
  <si>
    <t>WHRS-1560</t>
  </si>
  <si>
    <t>DL01210701481</t>
  </si>
  <si>
    <t>DAL2122004896</t>
  </si>
  <si>
    <t>IDM11006811</t>
  </si>
  <si>
    <t>WHRS-1546</t>
  </si>
  <si>
    <t>DL01210701485</t>
  </si>
  <si>
    <t>DAL2122004899</t>
  </si>
  <si>
    <t>IDM11006975</t>
  </si>
  <si>
    <t>WHRS-1547</t>
  </si>
  <si>
    <t>DL01210701487</t>
  </si>
  <si>
    <t>DAL2122004901</t>
  </si>
  <si>
    <t>IDM11006850</t>
  </si>
  <si>
    <t>WHRS-1562</t>
  </si>
  <si>
    <t>DL01210701439</t>
  </si>
  <si>
    <t>DAL2122004861</t>
  </si>
  <si>
    <t>IDM11006782</t>
  </si>
  <si>
    <t>WHRS-489</t>
  </si>
  <si>
    <t>DL01210701515</t>
  </si>
  <si>
    <t>DAL2122004851</t>
  </si>
  <si>
    <t>SB21Y-00722</t>
  </si>
  <si>
    <t>HDFCR52021080657428975</t>
  </si>
  <si>
    <t>AI1</t>
  </si>
  <si>
    <t>DL01210701891</t>
  </si>
  <si>
    <t>DAL2122005328</t>
  </si>
  <si>
    <t>CB5000202860</t>
  </si>
  <si>
    <t>N277211659817106</t>
  </si>
  <si>
    <t>WHRS-801</t>
  </si>
  <si>
    <t>DL01210900438</t>
  </si>
  <si>
    <t>MLIPL/26098/21</t>
  </si>
  <si>
    <t>WHRS-816</t>
  </si>
  <si>
    <t>DL01210900436</t>
  </si>
  <si>
    <t>MLIPL/26277/21</t>
  </si>
  <si>
    <t>WHRS-1909</t>
  </si>
  <si>
    <t>DAL2122005621</t>
  </si>
  <si>
    <t>FOR INSPECTION FEES FOR TRANSFORMER</t>
  </si>
  <si>
    <t>7033701948</t>
  </si>
  <si>
    <t>C551</t>
  </si>
  <si>
    <t>DL01210800136</t>
  </si>
  <si>
    <t>DAL2122005471</t>
  </si>
  <si>
    <t>C554</t>
  </si>
  <si>
    <t>DL01210800137</t>
  </si>
  <si>
    <t>DAL2122005474</t>
  </si>
  <si>
    <t>C552</t>
  </si>
  <si>
    <t>DL01210800140</t>
  </si>
  <si>
    <t>DAL2122005473</t>
  </si>
  <si>
    <t>C565</t>
  </si>
  <si>
    <t>DL01210800049</t>
  </si>
  <si>
    <t>DAL2122005439</t>
  </si>
  <si>
    <t>WHRS-303</t>
  </si>
  <si>
    <t>DL01210800062</t>
  </si>
  <si>
    <t>DAL2122005426</t>
  </si>
  <si>
    <t>C564</t>
  </si>
  <si>
    <t>DL01210800074</t>
  </si>
  <si>
    <t>DAL2122005418</t>
  </si>
  <si>
    <t>C557</t>
  </si>
  <si>
    <t>DL01210800070</t>
  </si>
  <si>
    <t>DAL2122005421</t>
  </si>
  <si>
    <t>C559</t>
  </si>
  <si>
    <t>DL01210800072</t>
  </si>
  <si>
    <t>DAL2122005420</t>
  </si>
  <si>
    <t>C558</t>
  </si>
  <si>
    <t>DL01210800067</t>
  </si>
  <si>
    <t>DAL2122005423</t>
  </si>
  <si>
    <t>WHRS-305</t>
  </si>
  <si>
    <t>DL01210800069</t>
  </si>
  <si>
    <t>DAL2122005422</t>
  </si>
  <si>
    <t>C560</t>
  </si>
  <si>
    <t>DL01210800051</t>
  </si>
  <si>
    <t>DAL2122005437</t>
  </si>
  <si>
    <t>WHRS-304</t>
  </si>
  <si>
    <t>DL01210800065</t>
  </si>
  <si>
    <t>DAL2122005424</t>
  </si>
  <si>
    <t>C566</t>
  </si>
  <si>
    <t>DL01210800063</t>
  </si>
  <si>
    <t>DAL2122005425</t>
  </si>
  <si>
    <t>WHRS-297</t>
  </si>
  <si>
    <t>DL01210800053</t>
  </si>
  <si>
    <t>DAL2122005435</t>
  </si>
  <si>
    <t>WHRS-302</t>
  </si>
  <si>
    <t>DL01210800061</t>
  </si>
  <si>
    <t>DAL2122005427</t>
  </si>
  <si>
    <t>WHRS-301</t>
  </si>
  <si>
    <t>DL01210800060</t>
  </si>
  <si>
    <t>DAL2122005428</t>
  </si>
  <si>
    <t>WHRS-296</t>
  </si>
  <si>
    <t>DL01210800052</t>
  </si>
  <si>
    <t>DAL2122005436</t>
  </si>
  <si>
    <t>WHRS-300</t>
  </si>
  <si>
    <t>DL01210800058</t>
  </si>
  <si>
    <t>DAL2122005430</t>
  </si>
  <si>
    <t>C563</t>
  </si>
  <si>
    <t>DL01210800059</t>
  </si>
  <si>
    <t>DAL2122005429</t>
  </si>
  <si>
    <t>C561</t>
  </si>
  <si>
    <t>DL01210800055</t>
  </si>
  <si>
    <t>DAL2122005433</t>
  </si>
  <si>
    <t>C555</t>
  </si>
  <si>
    <t>DL01210800230</t>
  </si>
  <si>
    <t>DAL2122005499</t>
  </si>
  <si>
    <t>C562</t>
  </si>
  <si>
    <t>DL01210800056</t>
  </si>
  <si>
    <t>DAL2122005432</t>
  </si>
  <si>
    <t>WHRS-298</t>
  </si>
  <si>
    <t>DL01210800054</t>
  </si>
  <si>
    <t>DAL2122005434</t>
  </si>
  <si>
    <t>C515</t>
  </si>
  <si>
    <t>DL01210800048</t>
  </si>
  <si>
    <t>DAL2122005440</t>
  </si>
  <si>
    <t>C553</t>
  </si>
  <si>
    <t>DL01210800231</t>
  </si>
  <si>
    <t>DAL2122005498</t>
  </si>
  <si>
    <t>WHRS-295</t>
  </si>
  <si>
    <t>DL01210800050</t>
  </si>
  <si>
    <t>DAL2122005438</t>
  </si>
  <si>
    <t>WHRS-299</t>
  </si>
  <si>
    <t>DL01210800057</t>
  </si>
  <si>
    <t>DAL2122005431</t>
  </si>
  <si>
    <t>WHRS-1147</t>
  </si>
  <si>
    <t>DL01210800577</t>
  </si>
  <si>
    <t>WHRS-1148</t>
  </si>
  <si>
    <t>DL01210800575</t>
  </si>
  <si>
    <t>7033703981</t>
  </si>
  <si>
    <t>C17</t>
  </si>
  <si>
    <t>DL01210701719</t>
  </si>
  <si>
    <t>DAL2122005126</t>
  </si>
  <si>
    <t>HDFCR52021080957807446</t>
  </si>
  <si>
    <t>C8</t>
  </si>
  <si>
    <t>DL01210701718</t>
  </si>
  <si>
    <t>DAL2122005125</t>
  </si>
  <si>
    <t>HDFCR52021080657433376</t>
  </si>
  <si>
    <t>WHRS-157</t>
  </si>
  <si>
    <t>DL01210701762</t>
  </si>
  <si>
    <t>DAL2122005067</t>
  </si>
  <si>
    <t>MH0021800069</t>
  </si>
  <si>
    <t>HDFCR52021082661255275</t>
  </si>
  <si>
    <t>C1316</t>
  </si>
  <si>
    <t>DL01210701531</t>
  </si>
  <si>
    <t>DAL2122004843</t>
  </si>
  <si>
    <t>SHIVAM SUPPLIERS</t>
  </si>
  <si>
    <t>SS/21-22/31</t>
  </si>
  <si>
    <t>HDFCR52021100869896994</t>
  </si>
  <si>
    <t>WHRS-1054</t>
  </si>
  <si>
    <t>DL01210800121</t>
  </si>
  <si>
    <t>DAL2122005449</t>
  </si>
  <si>
    <t>AA0910000053</t>
  </si>
  <si>
    <t>HDFCR52021092065900321</t>
  </si>
  <si>
    <t>WHRS-1053</t>
  </si>
  <si>
    <t>DL01210800120</t>
  </si>
  <si>
    <t>DAL2122005450</t>
  </si>
  <si>
    <t>AA0910000052</t>
  </si>
  <si>
    <t>HDFCR52021092166204902</t>
  </si>
  <si>
    <t>OLBC988</t>
  </si>
  <si>
    <t>DL01210701786</t>
  </si>
  <si>
    <t>DAL2122005105</t>
  </si>
  <si>
    <t>HDFCR52021081158374006</t>
  </si>
  <si>
    <t>WHRS-994</t>
  </si>
  <si>
    <t>DL01210701827</t>
  </si>
  <si>
    <t>DAL2122005167</t>
  </si>
  <si>
    <t>RAJSHREE ELECTRICALS</t>
  </si>
  <si>
    <t>DCW-04</t>
  </si>
  <si>
    <t>N281211668044758</t>
  </si>
  <si>
    <t>C1050</t>
  </si>
  <si>
    <t>DL01210701873</t>
  </si>
  <si>
    <t>DAL2122005352</t>
  </si>
  <si>
    <t>CB5000202800</t>
  </si>
  <si>
    <t>N247211624171779</t>
  </si>
  <si>
    <t>WHRS-82</t>
  </si>
  <si>
    <t>DL01210800122</t>
  </si>
  <si>
    <t>DAL2122005585</t>
  </si>
  <si>
    <t>CB5000202850</t>
  </si>
  <si>
    <t>N223211599176610</t>
  </si>
  <si>
    <t>WHRS-35</t>
  </si>
  <si>
    <t>DL01210600489</t>
  </si>
  <si>
    <t>ADARSH ROADLINES PVT LTD</t>
  </si>
  <si>
    <t>PNA/184/20-21</t>
  </si>
  <si>
    <t>WHRS-623</t>
  </si>
  <si>
    <t>DL01210701408</t>
  </si>
  <si>
    <t>DAL2122004789</t>
  </si>
  <si>
    <t>MLIPL/26639/21</t>
  </si>
  <si>
    <t>WHRS-596</t>
  </si>
  <si>
    <t>DL01210701412</t>
  </si>
  <si>
    <t>DAL2122004785</t>
  </si>
  <si>
    <t>MLIPL/27111/21</t>
  </si>
  <si>
    <t>WHRS-588</t>
  </si>
  <si>
    <t>DL01210701410</t>
  </si>
  <si>
    <t>DAL2122004787</t>
  </si>
  <si>
    <t>MLIPL/27677/21</t>
  </si>
  <si>
    <t>WHRS-604</t>
  </si>
  <si>
    <t>DL01210701411</t>
  </si>
  <si>
    <t>DAL2122004786</t>
  </si>
  <si>
    <t>MLIPL/27384/21</t>
  </si>
  <si>
    <t>WHRS-591</t>
  </si>
  <si>
    <t>DL01210701415</t>
  </si>
  <si>
    <t>DAL2122004782</t>
  </si>
  <si>
    <t>MLIPL/27092/21</t>
  </si>
  <si>
    <t>WHRS-592</t>
  </si>
  <si>
    <t>DL01210701416</t>
  </si>
  <si>
    <t>DAL2122004781</t>
  </si>
  <si>
    <t>MLIPL/27389/21</t>
  </si>
  <si>
    <t>WHRS-651</t>
  </si>
  <si>
    <t>DL01210701419</t>
  </si>
  <si>
    <t>DAL2122004778</t>
  </si>
  <si>
    <t>MLIPL/26329/21</t>
  </si>
  <si>
    <t>WHRS-593</t>
  </si>
  <si>
    <t>DL01210701418</t>
  </si>
  <si>
    <t>DAL2122004779</t>
  </si>
  <si>
    <t>MLIPL/26177/21</t>
  </si>
  <si>
    <t>WHRS-605</t>
  </si>
  <si>
    <t>DL01210701420</t>
  </si>
  <si>
    <t>DAL2122004777</t>
  </si>
  <si>
    <t>MLIPL/26350/21</t>
  </si>
  <si>
    <t>WHRS-594</t>
  </si>
  <si>
    <t>DL01210701421</t>
  </si>
  <si>
    <t>DAL2122004776</t>
  </si>
  <si>
    <t>MLIPL/26396/21</t>
  </si>
  <si>
    <t>WHRS-595</t>
  </si>
  <si>
    <t>DL01210701422</t>
  </si>
  <si>
    <t>DAL2122004775</t>
  </si>
  <si>
    <t>MLIPL/26819/21</t>
  </si>
  <si>
    <t>7033808565</t>
  </si>
  <si>
    <t>WHRS-923</t>
  </si>
  <si>
    <t>DL01210701902</t>
  </si>
  <si>
    <t>DAL2122005256</t>
  </si>
  <si>
    <t>WWB20210191Z</t>
  </si>
  <si>
    <t>WHRS-924</t>
  </si>
  <si>
    <t>DL01210701908</t>
  </si>
  <si>
    <t>DAL2122005250</t>
  </si>
  <si>
    <t>WWB20210272Z</t>
  </si>
  <si>
    <t>WHRS-928</t>
  </si>
  <si>
    <t>DL01210701906</t>
  </si>
  <si>
    <t>DAL2122005252</t>
  </si>
  <si>
    <t>WWB20210201Z</t>
  </si>
  <si>
    <t>WHRS-926</t>
  </si>
  <si>
    <t>DL01210701911</t>
  </si>
  <si>
    <t>DAL2122005247</t>
  </si>
  <si>
    <t>WWB20210243Z</t>
  </si>
  <si>
    <t>WHRS-927</t>
  </si>
  <si>
    <t>DL01210701904</t>
  </si>
  <si>
    <t>DAL2122005254</t>
  </si>
  <si>
    <t>WWB20210358Z</t>
  </si>
  <si>
    <t>WHRS-925</t>
  </si>
  <si>
    <t>DL01210701909</t>
  </si>
  <si>
    <t>DAL2122005249</t>
  </si>
  <si>
    <t>WWB20210229Z</t>
  </si>
  <si>
    <t>WHRS-1595</t>
  </si>
  <si>
    <t>DL01210800200</t>
  </si>
  <si>
    <t>DAL2122005457</t>
  </si>
  <si>
    <t>IDM11007173</t>
  </si>
  <si>
    <t>HDFCR52021081358605377</t>
  </si>
  <si>
    <t>WHRS-1587</t>
  </si>
  <si>
    <t>DL01210800155</t>
  </si>
  <si>
    <t>DAL2122005470</t>
  </si>
  <si>
    <t>IDM11007059</t>
  </si>
  <si>
    <t>WHRS-1582</t>
  </si>
  <si>
    <t>DL01210800159</t>
  </si>
  <si>
    <t>DAL2122005466</t>
  </si>
  <si>
    <t>IDM11007077</t>
  </si>
  <si>
    <t>HDFCR52021081158363457</t>
  </si>
  <si>
    <t>WHRS-1594</t>
  </si>
  <si>
    <t>DL01210800163</t>
  </si>
  <si>
    <t>DAL2122005462</t>
  </si>
  <si>
    <t>IDM11007028</t>
  </si>
  <si>
    <t>WHRS-1579</t>
  </si>
  <si>
    <t>DL01210800156</t>
  </si>
  <si>
    <t>DAL2122005469</t>
  </si>
  <si>
    <t>IDM11007047</t>
  </si>
  <si>
    <t>WHRS-1583</t>
  </si>
  <si>
    <t>DL01210800161</t>
  </si>
  <si>
    <t>DAL2122005464</t>
  </si>
  <si>
    <t>IDM11007121</t>
  </si>
  <si>
    <t>WHRS-1599</t>
  </si>
  <si>
    <t>DL01210800202</t>
  </si>
  <si>
    <t>DAL2122005525</t>
  </si>
  <si>
    <t>IDM11007192</t>
  </si>
  <si>
    <t>WHRS-1597</t>
  </si>
  <si>
    <t>DL01210800201</t>
  </si>
  <si>
    <t>DAL2122005456</t>
  </si>
  <si>
    <t>IDM11007178</t>
  </si>
  <si>
    <t>WHRS-1598</t>
  </si>
  <si>
    <t>DL01210800167</t>
  </si>
  <si>
    <t>DAL2122005458</t>
  </si>
  <si>
    <t>IDM11007065</t>
  </si>
  <si>
    <t>WHRS-1581</t>
  </si>
  <si>
    <t>DL01210800158</t>
  </si>
  <si>
    <t>DAL2122005467</t>
  </si>
  <si>
    <t>IDM11007146</t>
  </si>
  <si>
    <t>WHRS-1593</t>
  </si>
  <si>
    <t>DL01210800160</t>
  </si>
  <si>
    <t>DAL2122005465</t>
  </si>
  <si>
    <t>IDM11007144</t>
  </si>
  <si>
    <t>WHRS-1596</t>
  </si>
  <si>
    <t>DL01210800166</t>
  </si>
  <si>
    <t>DAL2122005459</t>
  </si>
  <si>
    <t>IDM11007096</t>
  </si>
  <si>
    <t>WHRS-1588</t>
  </si>
  <si>
    <t>DL01210800162</t>
  </si>
  <si>
    <t>DAL2122005463</t>
  </si>
  <si>
    <t>IDM11007120</t>
  </si>
  <si>
    <t>WHRS-1584</t>
  </si>
  <si>
    <t>DL01210800165</t>
  </si>
  <si>
    <t>DAL2122005460</t>
  </si>
  <si>
    <t>IDM11007027</t>
  </si>
  <si>
    <t>WHRS-1580</t>
  </si>
  <si>
    <t>DL01210800157</t>
  </si>
  <si>
    <t>DAL2122005468</t>
  </si>
  <si>
    <t>IDM11007041</t>
  </si>
  <si>
    <t>7033856170</t>
  </si>
  <si>
    <t>WHRS-1172</t>
  </si>
  <si>
    <t>DL01210800219</t>
  </si>
  <si>
    <t>DAL2122005391</t>
  </si>
  <si>
    <t>SVPL/UP/21-22/08</t>
  </si>
  <si>
    <t>C1327</t>
  </si>
  <si>
    <t>DL01210800413</t>
  </si>
  <si>
    <t>DAL2122005651</t>
  </si>
  <si>
    <t>N232211607740478</t>
  </si>
  <si>
    <t>WHRS-516</t>
  </si>
  <si>
    <t>DL01210800396</t>
  </si>
  <si>
    <t>DAL2122005659</t>
  </si>
  <si>
    <t>N224211599257650</t>
  </si>
  <si>
    <t>WHRS-328</t>
  </si>
  <si>
    <t>DL01210800383</t>
  </si>
  <si>
    <t>DAL2122005638</t>
  </si>
  <si>
    <t>LKN/0521/2122</t>
  </si>
  <si>
    <t>HDFCR52021082661255273</t>
  </si>
  <si>
    <t>WHRS-1224</t>
  </si>
  <si>
    <t>DL01210800394</t>
  </si>
  <si>
    <t>DAL2122005657</t>
  </si>
  <si>
    <t>BNUPVAR000562/21</t>
  </si>
  <si>
    <t>N238211613788527</t>
  </si>
  <si>
    <t>AI17</t>
  </si>
  <si>
    <t>DL01210800148</t>
  </si>
  <si>
    <t>DAL2122005318</t>
  </si>
  <si>
    <t>D-90156</t>
  </si>
  <si>
    <t>HDFCR52021110375512493</t>
  </si>
  <si>
    <t>C1012</t>
  </si>
  <si>
    <t>DL01210701546</t>
  </si>
  <si>
    <t>DAL2122004834</t>
  </si>
  <si>
    <t>MLIPL/27590/21</t>
  </si>
  <si>
    <t>C1011</t>
  </si>
  <si>
    <t>DL01210701545</t>
  </si>
  <si>
    <t>DAL2122004833</t>
  </si>
  <si>
    <t>MLIPL/27305/21</t>
  </si>
  <si>
    <t>C1016</t>
  </si>
  <si>
    <t>DL01210701806</t>
  </si>
  <si>
    <t>DAL2122005343</t>
  </si>
  <si>
    <t>MLIPL/27728/21</t>
  </si>
  <si>
    <t>C1015</t>
  </si>
  <si>
    <t>DL01210701585</t>
  </si>
  <si>
    <t>DAL2122004971</t>
  </si>
  <si>
    <t>MLIPL/27661/21</t>
  </si>
  <si>
    <t>C1014</t>
  </si>
  <si>
    <t>DL01210701583</t>
  </si>
  <si>
    <t>DAL2122004972</t>
  </si>
  <si>
    <t>MLIPL/27660/21</t>
  </si>
  <si>
    <t>WHRS-607</t>
  </si>
  <si>
    <t>DL01210701544</t>
  </si>
  <si>
    <t>DAL2122004832</t>
  </si>
  <si>
    <t>MLIPL/27059/21</t>
  </si>
  <si>
    <t>WHRS-654</t>
  </si>
  <si>
    <t>DL01210701540</t>
  </si>
  <si>
    <t>DAL2122004831</t>
  </si>
  <si>
    <t>MLIPL/26652/21</t>
  </si>
  <si>
    <t>WHRS-653</t>
  </si>
  <si>
    <t>DL01210701534</t>
  </si>
  <si>
    <t>DAL2122004828</t>
  </si>
  <si>
    <t>MLIPL/27398/21</t>
  </si>
  <si>
    <t>C1211</t>
  </si>
  <si>
    <t>DL01210600007</t>
  </si>
  <si>
    <t>DAL2122001910</t>
  </si>
  <si>
    <t>JTP CONSULTING ENGINEERS PVT</t>
  </si>
  <si>
    <t>JTP/2021-22/08</t>
  </si>
  <si>
    <t>HDFCR52021081158374008</t>
  </si>
  <si>
    <t>WHRS-624</t>
  </si>
  <si>
    <t>DL01210701538</t>
  </si>
  <si>
    <t>DAL2122004830</t>
  </si>
  <si>
    <t>MLIPL/27103/21</t>
  </si>
  <si>
    <t>WHRS-603</t>
  </si>
  <si>
    <t>DL01210701536</t>
  </si>
  <si>
    <t>DAL2122004829</t>
  </si>
  <si>
    <t>MLIPL/27083/21</t>
  </si>
  <si>
    <t>WHRS-626</t>
  </si>
  <si>
    <t>DL01210701573</t>
  </si>
  <si>
    <t>DAL2122004951</t>
  </si>
  <si>
    <t>MLIPL/27100/21</t>
  </si>
  <si>
    <t>WHRS-656</t>
  </si>
  <si>
    <t>DL01210701582</t>
  </si>
  <si>
    <t>DAL2122004973</t>
  </si>
  <si>
    <t>MLIPL/27098/21</t>
  </si>
  <si>
    <t>WHRS-625</t>
  </si>
  <si>
    <t>DL01210701561</t>
  </si>
  <si>
    <t>DAL2122004963</t>
  </si>
  <si>
    <t>MLIPL/27095/21</t>
  </si>
  <si>
    <t>WHRS-615</t>
  </si>
  <si>
    <t>DL01210701565</t>
  </si>
  <si>
    <t>DAL2122004959</t>
  </si>
  <si>
    <t>MLIPL/27382/21</t>
  </si>
  <si>
    <t>WHRS-608</t>
  </si>
  <si>
    <t>DL01210701562</t>
  </si>
  <si>
    <t>DAL2122004962</t>
  </si>
  <si>
    <t>MLIPL/27085/21</t>
  </si>
  <si>
    <t>WHRS-629</t>
  </si>
  <si>
    <t>DL01210701572</t>
  </si>
  <si>
    <t>DAL2122004952</t>
  </si>
  <si>
    <t>MLIPL/27383/21</t>
  </si>
  <si>
    <t>WHRS-609</t>
  </si>
  <si>
    <t>DL01210701567</t>
  </si>
  <si>
    <t>DAL2122004957</t>
  </si>
  <si>
    <t>MLIPL/27082/21</t>
  </si>
  <si>
    <t>WHRS-628</t>
  </si>
  <si>
    <t>DL01210701566</t>
  </si>
  <si>
    <t>DAL2122004958</t>
  </si>
  <si>
    <t>MLIPL/27102/21</t>
  </si>
  <si>
    <t>WHRS-602</t>
  </si>
  <si>
    <t>DL01210701532</t>
  </si>
  <si>
    <t>DAL2122004827</t>
  </si>
  <si>
    <t>MLIPL/27484/21</t>
  </si>
  <si>
    <t>WHRS-627</t>
  </si>
  <si>
    <t>DL01210701530</t>
  </si>
  <si>
    <t>DAL2122004826</t>
  </si>
  <si>
    <t>MLIPL/27397/21</t>
  </si>
  <si>
    <t>WHRS-652</t>
  </si>
  <si>
    <t>DL01210701518</t>
  </si>
  <si>
    <t>DAL2122004820</t>
  </si>
  <si>
    <t>MLIPL/27392/21</t>
  </si>
  <si>
    <t>WHRS-598</t>
  </si>
  <si>
    <t>DL01210701521</t>
  </si>
  <si>
    <t>DAL2122004822</t>
  </si>
  <si>
    <t>MLIPL/27618/21</t>
  </si>
  <si>
    <t>WHRS-614</t>
  </si>
  <si>
    <t>DL01210701579</t>
  </si>
  <si>
    <t>DAL2122004976</t>
  </si>
  <si>
    <t>MLIPL/27540/21</t>
  </si>
  <si>
    <t>WHRS-34</t>
  </si>
  <si>
    <t>DL01210600490</t>
  </si>
  <si>
    <t>NGP/4/21-22</t>
  </si>
  <si>
    <t>7033943265</t>
  </si>
  <si>
    <t>WHRS-635</t>
  </si>
  <si>
    <t>DL01210701578</t>
  </si>
  <si>
    <t>DAL2122004977</t>
  </si>
  <si>
    <t>MLIPL/27108/21</t>
  </si>
  <si>
    <t>WHRS-655</t>
  </si>
  <si>
    <t>DL01210701577</t>
  </si>
  <si>
    <t>DAL2122004978</t>
  </si>
  <si>
    <t>MLIPL/26773/21</t>
  </si>
  <si>
    <t>WHRS-613</t>
  </si>
  <si>
    <t>DL01210701576</t>
  </si>
  <si>
    <t>DAL2122004979</t>
  </si>
  <si>
    <t>MLIPL/26666/21</t>
  </si>
  <si>
    <t>WHRS-633</t>
  </si>
  <si>
    <t>DL01210701574</t>
  </si>
  <si>
    <t>DAL2122004950</t>
  </si>
  <si>
    <t>MLIPL/26275/21</t>
  </si>
  <si>
    <t>WHRS-631</t>
  </si>
  <si>
    <t>DL01210701564</t>
  </si>
  <si>
    <t>DAL2122004960</t>
  </si>
  <si>
    <t>MLIPL/27391/21</t>
  </si>
  <si>
    <t>WHRS-630</t>
  </si>
  <si>
    <t>DL01210701563</t>
  </si>
  <si>
    <t>DAL2122004961</t>
  </si>
  <si>
    <t>MLIPL/27390/21</t>
  </si>
  <si>
    <t>WHRS-610</t>
  </si>
  <si>
    <t>DL01210701568</t>
  </si>
  <si>
    <t>DAL2122004956</t>
  </si>
  <si>
    <t>MLIPL/27381/21</t>
  </si>
  <si>
    <t>WHRS-632</t>
  </si>
  <si>
    <t>DL01210701569</t>
  </si>
  <si>
    <t>DAL2122004955</t>
  </si>
  <si>
    <t>MLIPL/27104/21</t>
  </si>
  <si>
    <t>WHRS-634</t>
  </si>
  <si>
    <t>DL01210701575</t>
  </si>
  <si>
    <t>DAL2122004949</t>
  </si>
  <si>
    <t>MLIPL/26752/21</t>
  </si>
  <si>
    <t>WHRS-611</t>
  </si>
  <si>
    <t>DL01210701570</t>
  </si>
  <si>
    <t>DAL2122004954</t>
  </si>
  <si>
    <t>MLIPL/27096/21</t>
  </si>
  <si>
    <t>WHRS-612</t>
  </si>
  <si>
    <t>DL01210701571</t>
  </si>
  <si>
    <t>DAL2122004953</t>
  </si>
  <si>
    <t>MLIPL/27099/21</t>
  </si>
  <si>
    <t>WHRS-620</t>
  </si>
  <si>
    <t>DL01210701802</t>
  </si>
  <si>
    <t>DAL2122005346</t>
  </si>
  <si>
    <t>MLIPL/26818/21</t>
  </si>
  <si>
    <t>WHRS-636</t>
  </si>
  <si>
    <t>DL01210701801</t>
  </si>
  <si>
    <t>DAL2122005347</t>
  </si>
  <si>
    <t>MLIPL/26338/21</t>
  </si>
  <si>
    <t>WHRS-616</t>
  </si>
  <si>
    <t>DL01210701803</t>
  </si>
  <si>
    <t>DAL2122005345</t>
  </si>
  <si>
    <t>MLIPL/26474/21</t>
  </si>
  <si>
    <t>WHRS-535</t>
  </si>
  <si>
    <t>DL01210701594</t>
  </si>
  <si>
    <t>DAL2122004966</t>
  </si>
  <si>
    <t>MLIPL/26762/21</t>
  </si>
  <si>
    <t>WHRS-544</t>
  </si>
  <si>
    <t>DL01210701800</t>
  </si>
  <si>
    <t>DAL2122005348</t>
  </si>
  <si>
    <t>MLIPL/26963/21</t>
  </si>
  <si>
    <t>WHRS-543</t>
  </si>
  <si>
    <t>DL01210701592</t>
  </si>
  <si>
    <t>DAL2122004967</t>
  </si>
  <si>
    <t>MLIPL/26967/21</t>
  </si>
  <si>
    <t>WHRS-537</t>
  </si>
  <si>
    <t>DL01210701595</t>
  </si>
  <si>
    <t>DAL2122004965</t>
  </si>
  <si>
    <t>MLIPL/26964/21</t>
  </si>
  <si>
    <t>WHRS-536</t>
  </si>
  <si>
    <t>DL01210701590</t>
  </si>
  <si>
    <t>DAL2122004968</t>
  </si>
  <si>
    <t>MLIPL/26965/21</t>
  </si>
  <si>
    <t>AI21</t>
  </si>
  <si>
    <t>DL01210701607</t>
  </si>
  <si>
    <t>DAL2122004942</t>
  </si>
  <si>
    <t>TA/2122/157</t>
  </si>
  <si>
    <t>N242211617044441</t>
  </si>
  <si>
    <t>WHRS-467</t>
  </si>
  <si>
    <t>DL01210800253</t>
  </si>
  <si>
    <t>DAL2122005476</t>
  </si>
  <si>
    <t>S0121001707</t>
  </si>
  <si>
    <t>HDFCR52021081358813685</t>
  </si>
  <si>
    <t>WHRS-971</t>
  </si>
  <si>
    <t>DL01210701299</t>
  </si>
  <si>
    <t>DAL2122004544</t>
  </si>
  <si>
    <t>B-20</t>
  </si>
  <si>
    <t>WHRS-426</t>
  </si>
  <si>
    <t>DL01210800235</t>
  </si>
  <si>
    <t>DAL2122005494</t>
  </si>
  <si>
    <t>WHRS-1138</t>
  </si>
  <si>
    <t>DL01210800574</t>
  </si>
  <si>
    <t>DAL2122005799</t>
  </si>
  <si>
    <t>N232211607027769</t>
  </si>
  <si>
    <t>WHRS-1139</t>
  </si>
  <si>
    <t>DL01210800576</t>
  </si>
  <si>
    <t>DAL2122005797</t>
  </si>
  <si>
    <t>C1331</t>
  </si>
  <si>
    <t>DL01210800563</t>
  </si>
  <si>
    <t>DAL2122005822</t>
  </si>
  <si>
    <t>N235211610156393</t>
  </si>
  <si>
    <t>WHRS-440</t>
  </si>
  <si>
    <t>DL01210900245</t>
  </si>
  <si>
    <t>I.O.C.L. MUGHALSARAI</t>
  </si>
  <si>
    <t>R52021090663229773</t>
  </si>
  <si>
    <t>OLBC300</t>
  </si>
  <si>
    <t>DL01210800164</t>
  </si>
  <si>
    <t>DAL2122005461</t>
  </si>
  <si>
    <t>POWERAGE INDUSTRIES</t>
  </si>
  <si>
    <t>PI-82/21-22</t>
  </si>
  <si>
    <t>HDFCR52021081358863880</t>
  </si>
  <si>
    <t>C1267</t>
  </si>
  <si>
    <t>C348</t>
  </si>
  <si>
    <t>DL01210800213</t>
  </si>
  <si>
    <t>DAL2122005514</t>
  </si>
  <si>
    <t>N242211617044286</t>
  </si>
  <si>
    <t>WHRS-51</t>
  </si>
  <si>
    <t>DL01210701747</t>
  </si>
  <si>
    <t>AE/312/2021-222</t>
  </si>
  <si>
    <t>7034158448</t>
  </si>
  <si>
    <t>WHRS-517</t>
  </si>
  <si>
    <t>DL01210800504</t>
  </si>
  <si>
    <t>DAL2122005759</t>
  </si>
  <si>
    <t>HDFCR52021081959885002</t>
  </si>
  <si>
    <t>7034211951</t>
  </si>
  <si>
    <t>7034211946</t>
  </si>
  <si>
    <t>7034211500</t>
  </si>
  <si>
    <t>7034196182</t>
  </si>
  <si>
    <t>7034194301</t>
  </si>
  <si>
    <t>WHRS-975</t>
  </si>
  <si>
    <t>DL01210800731</t>
  </si>
  <si>
    <t>DAL2122005970</t>
  </si>
  <si>
    <t>RSE/21-22/5020</t>
  </si>
  <si>
    <t>HDFCR52021082561010438</t>
  </si>
  <si>
    <t>7034232883</t>
  </si>
  <si>
    <t>WHRS-639</t>
  </si>
  <si>
    <t>DL01210800444</t>
  </si>
  <si>
    <t>DAL2122005865</t>
  </si>
  <si>
    <t>MLIPL/27101/21</t>
  </si>
  <si>
    <t>WHRS-622</t>
  </si>
  <si>
    <t>DL01210800455</t>
  </si>
  <si>
    <t>DAL2122005854</t>
  </si>
  <si>
    <t>MLIPL/27358/21</t>
  </si>
  <si>
    <t>WHRS-645</t>
  </si>
  <si>
    <t>DL01210800453</t>
  </si>
  <si>
    <t>DAL2122005856</t>
  </si>
  <si>
    <t>MLIPL/27106/21</t>
  </si>
  <si>
    <t>WHRS-640</t>
  </si>
  <si>
    <t>DL01210800446</t>
  </si>
  <si>
    <t>DAL2122005863</t>
  </si>
  <si>
    <t>MLIPL/27446/21</t>
  </si>
  <si>
    <t>WHRS-621</t>
  </si>
  <si>
    <t>DL01210800450</t>
  </si>
  <si>
    <t>DAL2122005859</t>
  </si>
  <si>
    <t>MLIPL/27443/21</t>
  </si>
  <si>
    <t>7034308443</t>
  </si>
  <si>
    <t>1536448</t>
  </si>
  <si>
    <t>7034287174</t>
  </si>
  <si>
    <t>WHRS-643</t>
  </si>
  <si>
    <t>DL01210800451</t>
  </si>
  <si>
    <t>DAL2122005858</t>
  </si>
  <si>
    <t>MLIPL/27334/21</t>
  </si>
  <si>
    <t>WHRS-642</t>
  </si>
  <si>
    <t>DL01210800449</t>
  </si>
  <si>
    <t>DAL2122005860</t>
  </si>
  <si>
    <t>MLIPL/27357/21</t>
  </si>
  <si>
    <t>WHRS-641</t>
  </si>
  <si>
    <t>DL01210800448</t>
  </si>
  <si>
    <t>DAL2122005861</t>
  </si>
  <si>
    <t>MLIPL/27450/21</t>
  </si>
  <si>
    <t>WHRS-648</t>
  </si>
  <si>
    <t>DL01210800447</t>
  </si>
  <si>
    <t>DAL2122005862</t>
  </si>
  <si>
    <t>MLIPL/27333/21</t>
  </si>
  <si>
    <t>WHRS-646</t>
  </si>
  <si>
    <t>DL01210800454</t>
  </si>
  <si>
    <t>DAL2122005855</t>
  </si>
  <si>
    <t>MLIPL/27445/21</t>
  </si>
  <si>
    <t>WHRS-644</t>
  </si>
  <si>
    <t>DL01210800452</t>
  </si>
  <si>
    <t>DAL2122005857</t>
  </si>
  <si>
    <t>MLIPL/26820/21</t>
  </si>
  <si>
    <t>WHRS-649</t>
  </si>
  <si>
    <t>DL01210800445</t>
  </si>
  <si>
    <t>DAL2122005864</t>
  </si>
  <si>
    <t>MLIPL/27112/21</t>
  </si>
  <si>
    <t>7034348692</t>
  </si>
  <si>
    <t>7034331885</t>
  </si>
  <si>
    <t>7034390485</t>
  </si>
  <si>
    <t>WHRS-1283</t>
  </si>
  <si>
    <t>DL01210800919</t>
  </si>
  <si>
    <t>DAL2122006154</t>
  </si>
  <si>
    <t>UCLD21XT4010956</t>
  </si>
  <si>
    <t>HDFCR52021091765477719</t>
  </si>
  <si>
    <t>WHRS-1282</t>
  </si>
  <si>
    <t>DL01210800917</t>
  </si>
  <si>
    <t>DAL2122006153</t>
  </si>
  <si>
    <t>UCLD21XT4010063</t>
  </si>
  <si>
    <t>WHRS-1286</t>
  </si>
  <si>
    <t>DL01210800849</t>
  </si>
  <si>
    <t>DAL2122006029</t>
  </si>
  <si>
    <t>UCLD21XT4010239</t>
  </si>
  <si>
    <t>N259211639917609</t>
  </si>
  <si>
    <t>WHRS-42</t>
  </si>
  <si>
    <t>DL01210800672</t>
  </si>
  <si>
    <t>DAL2122005998</t>
  </si>
  <si>
    <t>AIRTEL COMMUNICATIONS</t>
  </si>
  <si>
    <t>228/21-22</t>
  </si>
  <si>
    <t>WHRS-1902</t>
  </si>
  <si>
    <t>DL01210800725</t>
  </si>
  <si>
    <t>DAL2122005964</t>
  </si>
  <si>
    <t>GG0600183332</t>
  </si>
  <si>
    <t>N273211655573001</t>
  </si>
  <si>
    <t>AI10</t>
  </si>
  <si>
    <t>DL01210800861</t>
  </si>
  <si>
    <t>DAL2122006135</t>
  </si>
  <si>
    <t>HDFCR52021083061764636</t>
  </si>
  <si>
    <t>WHRS-447</t>
  </si>
  <si>
    <t>DL01210800854</t>
  </si>
  <si>
    <t>DAL2122006137</t>
  </si>
  <si>
    <t>JACINTH ENGINEERING PVT.LTD.</t>
  </si>
  <si>
    <t>ST/2122/000175</t>
  </si>
  <si>
    <t>HDFCR52021082661255276</t>
  </si>
  <si>
    <t>WHRS-1202</t>
  </si>
  <si>
    <t>DL01210800879</t>
  </si>
  <si>
    <t>DAL2122006110</t>
  </si>
  <si>
    <t>SIL/UP/21-22/034</t>
  </si>
  <si>
    <t>HDFCR52021082861555985</t>
  </si>
  <si>
    <t>WHRS-1201</t>
  </si>
  <si>
    <t>DL01210800878</t>
  </si>
  <si>
    <t>DAL2122006111</t>
  </si>
  <si>
    <t>SIL/UP/21-22/028</t>
  </si>
  <si>
    <t>WHRS-1203</t>
  </si>
  <si>
    <t>DL01210800877</t>
  </si>
  <si>
    <t>DAL2122006112</t>
  </si>
  <si>
    <t>SIL/UP/21-22/003</t>
  </si>
  <si>
    <t>C1413</t>
  </si>
  <si>
    <t>DL01210901187</t>
  </si>
  <si>
    <t>GEE LIMITED</t>
  </si>
  <si>
    <t>MI2122/01577</t>
  </si>
  <si>
    <t>7034483742</t>
  </si>
  <si>
    <t>C1150</t>
  </si>
  <si>
    <t>DL01210800387</t>
  </si>
  <si>
    <t>DAL2122005642</t>
  </si>
  <si>
    <t>LKN/0522/2122</t>
  </si>
  <si>
    <t>1564825</t>
  </si>
  <si>
    <t>7482103528</t>
  </si>
  <si>
    <t>7482103526</t>
  </si>
  <si>
    <t>7482103525</t>
  </si>
  <si>
    <t>7482103522</t>
  </si>
  <si>
    <t>7482103521</t>
  </si>
  <si>
    <t>7482103520</t>
  </si>
  <si>
    <t>WHRS-542</t>
  </si>
  <si>
    <t>DL01210801058</t>
  </si>
  <si>
    <t>DAL2122006252</t>
  </si>
  <si>
    <t>SHORTAGE-44169</t>
  </si>
  <si>
    <t>WHRS-538</t>
  </si>
  <si>
    <t>DL01210801057</t>
  </si>
  <si>
    <t>DAL2122006253</t>
  </si>
  <si>
    <t>SHORTAGE-44148</t>
  </si>
  <si>
    <t>WHRS-539</t>
  </si>
  <si>
    <t>DL01210801059</t>
  </si>
  <si>
    <t>DAL2122006251</t>
  </si>
  <si>
    <t>SHORTAGE-44152</t>
  </si>
  <si>
    <t>C570</t>
  </si>
  <si>
    <t>DL01210800995</t>
  </si>
  <si>
    <t>DAL2122006304</t>
  </si>
  <si>
    <t>C576</t>
  </si>
  <si>
    <t>DL01210800994</t>
  </si>
  <si>
    <t>DAL2122006305</t>
  </si>
  <si>
    <t>C575</t>
  </si>
  <si>
    <t>DL01210800986</t>
  </si>
  <si>
    <t>DAL2122006306</t>
  </si>
  <si>
    <t>C577</t>
  </si>
  <si>
    <t>DL01210800970</t>
  </si>
  <si>
    <t>DAL2122006321</t>
  </si>
  <si>
    <t>C574</t>
  </si>
  <si>
    <t>DL01210800967</t>
  </si>
  <si>
    <t>DAL2122006325</t>
  </si>
  <si>
    <t>C569</t>
  </si>
  <si>
    <t>DL01210800966</t>
  </si>
  <si>
    <t>DAL2122006326</t>
  </si>
  <si>
    <t>C568</t>
  </si>
  <si>
    <t>DL01210800965</t>
  </si>
  <si>
    <t>DAL2122006327</t>
  </si>
  <si>
    <t>C573</t>
  </si>
  <si>
    <t>DL01210800964</t>
  </si>
  <si>
    <t>DAL2122006328</t>
  </si>
  <si>
    <t>C567</t>
  </si>
  <si>
    <t>DL01210800963</t>
  </si>
  <si>
    <t>DAL2122006329</t>
  </si>
  <si>
    <t>WHRS-540</t>
  </si>
  <si>
    <t>DL01210801062</t>
  </si>
  <si>
    <t>DAL2122006248</t>
  </si>
  <si>
    <t>SHORTAGE-44096</t>
  </si>
  <si>
    <t>WHRS-541</t>
  </si>
  <si>
    <t>DL01210801060</t>
  </si>
  <si>
    <t>DAL2122006250</t>
  </si>
  <si>
    <t>SHORTAGE-44155</t>
  </si>
  <si>
    <t>WHRS-20</t>
  </si>
  <si>
    <t>DL01210801065</t>
  </si>
  <si>
    <t>DAL2122006255</t>
  </si>
  <si>
    <t>WHRS-445</t>
  </si>
  <si>
    <t>DL01210800960</t>
  </si>
  <si>
    <t>DAL2122006332</t>
  </si>
  <si>
    <t>INS/0149/21-22</t>
  </si>
  <si>
    <t>WHRS-360</t>
  </si>
  <si>
    <t>DL01210801073</t>
  </si>
  <si>
    <t>DAL2122006262</t>
  </si>
  <si>
    <t>CHOLAMANDALAM MS RISK SERVICES</t>
  </si>
  <si>
    <t>TN212200602</t>
  </si>
  <si>
    <t>WHRS-959</t>
  </si>
  <si>
    <t>DL01210801078</t>
  </si>
  <si>
    <t>DAL2122006266</t>
  </si>
  <si>
    <t>PIS/21-22/126</t>
  </si>
  <si>
    <t>HDFCR52021092266455556</t>
  </si>
  <si>
    <t>WHRS-1894</t>
  </si>
  <si>
    <t>DL01210901044</t>
  </si>
  <si>
    <t>TUBES INDIA</t>
  </si>
  <si>
    <t>C572</t>
  </si>
  <si>
    <t>DL01210801095</t>
  </si>
  <si>
    <t>DAL2122006438</t>
  </si>
  <si>
    <t>WHRS-164</t>
  </si>
  <si>
    <t>DL01210801080</t>
  </si>
  <si>
    <t>DAL2122006268</t>
  </si>
  <si>
    <t>MH0021800084</t>
  </si>
  <si>
    <t>HDFCR52021100869900196</t>
  </si>
  <si>
    <t>7034871199</t>
  </si>
  <si>
    <t>WHRS-987</t>
  </si>
  <si>
    <t>DL01210801098</t>
  </si>
  <si>
    <t>DAL2122006441</t>
  </si>
  <si>
    <t>RGI/188</t>
  </si>
  <si>
    <t>N244211620871439</t>
  </si>
  <si>
    <t>AI2</t>
  </si>
  <si>
    <t>DL01210801209</t>
  </si>
  <si>
    <t>DAL2122006549</t>
  </si>
  <si>
    <t>CB5000203033</t>
  </si>
  <si>
    <t>N302211690914247</t>
  </si>
  <si>
    <t>WHRS-1920</t>
  </si>
  <si>
    <t>1239850</t>
  </si>
  <si>
    <t>WHRS-32</t>
  </si>
  <si>
    <t>DL01210600511</t>
  </si>
  <si>
    <t>NGP/306/20-21</t>
  </si>
  <si>
    <t>WHRS-33</t>
  </si>
  <si>
    <t>DL01210600509</t>
  </si>
  <si>
    <t>NGP/307/20-21</t>
  </si>
  <si>
    <t>WHRS-1950</t>
  </si>
  <si>
    <t>ULTRATECH CEMENT LTD.-Project Salaries</t>
  </si>
  <si>
    <t>1239837</t>
  </si>
  <si>
    <t>7034890970</t>
  </si>
  <si>
    <t>7034856958</t>
  </si>
  <si>
    <t>1238679</t>
  </si>
  <si>
    <t>7034856959</t>
  </si>
  <si>
    <t>7034803079</t>
  </si>
  <si>
    <t>WHRS-409</t>
  </si>
  <si>
    <t>DL01210801099</t>
  </si>
  <si>
    <t>DAL2122006442</t>
  </si>
  <si>
    <t>EXCEL TUBE CORPOPRATION</t>
  </si>
  <si>
    <t>ETC/327/21-22</t>
  </si>
  <si>
    <t>HDFCR52021092967888436</t>
  </si>
  <si>
    <t>WHRS-156</t>
  </si>
  <si>
    <t>DL01210801186</t>
  </si>
  <si>
    <t>DAL2122006449</t>
  </si>
  <si>
    <t>MP0021102137</t>
  </si>
  <si>
    <t>HDFCR52021090162332445</t>
  </si>
  <si>
    <t>WHRS-135</t>
  </si>
  <si>
    <t>DL01210801018</t>
  </si>
  <si>
    <t>DAL2122006355</t>
  </si>
  <si>
    <t>HR0021900284</t>
  </si>
  <si>
    <t>HDFCR52021090262525209</t>
  </si>
  <si>
    <t>WHRS-155</t>
  </si>
  <si>
    <t>DL01210801190</t>
  </si>
  <si>
    <t>DAL2122006446</t>
  </si>
  <si>
    <t>MP0021101865</t>
  </si>
  <si>
    <t>WHRS-154</t>
  </si>
  <si>
    <t>DL01210801189</t>
  </si>
  <si>
    <t>DAL2122006447</t>
  </si>
  <si>
    <t>MP0021101855</t>
  </si>
  <si>
    <t>WHRS-126</t>
  </si>
  <si>
    <t>DL01210801188</t>
  </si>
  <si>
    <t>DAL2122006448</t>
  </si>
  <si>
    <t>MP0021101866</t>
  </si>
  <si>
    <t>HDFCR52021090262525313</t>
  </si>
  <si>
    <t>WHRS-57</t>
  </si>
  <si>
    <t>DL01210801256</t>
  </si>
  <si>
    <t>DAL2122006538</t>
  </si>
  <si>
    <t>252/21-22</t>
  </si>
  <si>
    <t>HDFCR52021090362831623</t>
  </si>
  <si>
    <t>C1356</t>
  </si>
  <si>
    <t>DL01210800952</t>
  </si>
  <si>
    <t>DAL2122006340</t>
  </si>
  <si>
    <t>N244211620877876</t>
  </si>
  <si>
    <t>WHRS-1023</t>
  </si>
  <si>
    <t>DL01210801381</t>
  </si>
  <si>
    <t>DAL2122006554</t>
  </si>
  <si>
    <t>SRSM/21-22/004</t>
  </si>
  <si>
    <t>HDFCR52021102773592554</t>
  </si>
  <si>
    <t>C852</t>
  </si>
  <si>
    <t>DL01210801096</t>
  </si>
  <si>
    <t>DAL2122006439</t>
  </si>
  <si>
    <t>SB21Y-01464</t>
  </si>
  <si>
    <t>Â HDFCR52021092967631938</t>
  </si>
  <si>
    <t>WHRS-490</t>
  </si>
  <si>
    <t>WHRS-103</t>
  </si>
  <si>
    <t>DL01210800992</t>
  </si>
  <si>
    <t>CFD2122005783</t>
  </si>
  <si>
    <t>ATLAS COPCO AIRPOWER N.V.</t>
  </si>
  <si>
    <t>IMP201/AG/21-22</t>
  </si>
  <si>
    <t>WHRS-104</t>
  </si>
  <si>
    <t>DL01210800993</t>
  </si>
  <si>
    <t>CFD2122005784</t>
  </si>
  <si>
    <t>IMP096/DN/21-22</t>
  </si>
  <si>
    <t>WHRS-290</t>
  </si>
  <si>
    <t>DL01210801468</t>
  </si>
  <si>
    <t>DAL2122006850</t>
  </si>
  <si>
    <t>7034930917</t>
  </si>
  <si>
    <t>WHRS-83</t>
  </si>
  <si>
    <t>DL01210801146</t>
  </si>
  <si>
    <t>DAL2122006694</t>
  </si>
  <si>
    <t>CB5000202755</t>
  </si>
  <si>
    <t>N245211622113548</t>
  </si>
  <si>
    <t>WHRS-1601</t>
  </si>
  <si>
    <t>DL01210801278</t>
  </si>
  <si>
    <t>DAL2122006532</t>
  </si>
  <si>
    <t>IDM11007463</t>
  </si>
  <si>
    <t>HDFCR52021090362821798</t>
  </si>
  <si>
    <t>WHRS-1605</t>
  </si>
  <si>
    <t>DL01210801284</t>
  </si>
  <si>
    <t>DAL2122006526</t>
  </si>
  <si>
    <t>IDM11007678</t>
  </si>
  <si>
    <t>HDFCR52021090262522656</t>
  </si>
  <si>
    <t>WHRS-1652</t>
  </si>
  <si>
    <t>DL01210801280</t>
  </si>
  <si>
    <t>DAL2122006530</t>
  </si>
  <si>
    <t>IDM11007832</t>
  </si>
  <si>
    <t>WHRS-1602</t>
  </si>
  <si>
    <t>DL01210801279</t>
  </si>
  <si>
    <t>DAL2122006531</t>
  </si>
  <si>
    <t>IDM11007303</t>
  </si>
  <si>
    <t>WHRS-1660</t>
  </si>
  <si>
    <t>DL01210801287</t>
  </si>
  <si>
    <t>DAL2122006523</t>
  </si>
  <si>
    <t>IDM11007273</t>
  </si>
  <si>
    <t>WHRS-1606</t>
  </si>
  <si>
    <t>DL01210801285</t>
  </si>
  <si>
    <t>DAL2122006525</t>
  </si>
  <si>
    <t>IDM11007302</t>
  </si>
  <si>
    <t>WHRS-1607</t>
  </si>
  <si>
    <t>DL01210801286</t>
  </si>
  <si>
    <t>DAL2122006524</t>
  </si>
  <si>
    <t>IDM11007937</t>
  </si>
  <si>
    <t>WHRS-1643</t>
  </si>
  <si>
    <t>DL01210801430</t>
  </si>
  <si>
    <t>DAL2122006670</t>
  </si>
  <si>
    <t>IDM11007724</t>
  </si>
  <si>
    <t>HDFCR52021090964018973</t>
  </si>
  <si>
    <t>WHRS-1651</t>
  </si>
  <si>
    <t>DL01210801355</t>
  </si>
  <si>
    <t>DAL2122006636</t>
  </si>
  <si>
    <t>IDM11007619</t>
  </si>
  <si>
    <t>WHRS-1603</t>
  </si>
  <si>
    <t>DL01210801281</t>
  </si>
  <si>
    <t>DAL2122006529</t>
  </si>
  <si>
    <t>IDM11007301</t>
  </si>
  <si>
    <t>HDFCR52021090763536157</t>
  </si>
  <si>
    <t>WHRS-1604</t>
  </si>
  <si>
    <t>DL01210801282</t>
  </si>
  <si>
    <t>DAL2122006528</t>
  </si>
  <si>
    <t>IDM11007735</t>
  </si>
  <si>
    <t>WHRS-1659</t>
  </si>
  <si>
    <t>DL01210801283</t>
  </si>
  <si>
    <t>DAL2122006527</t>
  </si>
  <si>
    <t>IDM11007992</t>
  </si>
  <si>
    <t>C580</t>
  </si>
  <si>
    <t>DL01210801470</t>
  </si>
  <si>
    <t>DAL2122006848</t>
  </si>
  <si>
    <t>C590</t>
  </si>
  <si>
    <t>DL01210801447</t>
  </si>
  <si>
    <t>DAL2122006783</t>
  </si>
  <si>
    <t>C586</t>
  </si>
  <si>
    <t>DL01210801539</t>
  </si>
  <si>
    <t>DAL2122006803</t>
  </si>
  <si>
    <t>C584</t>
  </si>
  <si>
    <t>DL01210801499</t>
  </si>
  <si>
    <t>DAL2122006842</t>
  </si>
  <si>
    <t>C582</t>
  </si>
  <si>
    <t>DL01210801474</t>
  </si>
  <si>
    <t>DAL2122006845</t>
  </si>
  <si>
    <t>C585</t>
  </si>
  <si>
    <t>DL01210801472</t>
  </si>
  <si>
    <t>DAL2122006846</t>
  </si>
  <si>
    <t>C581</t>
  </si>
  <si>
    <t>DL01210801471</t>
  </si>
  <si>
    <t>DAL2122006847</t>
  </si>
  <si>
    <t>C579</t>
  </si>
  <si>
    <t>DL01210801469</t>
  </si>
  <si>
    <t>DAL2122006849</t>
  </si>
  <si>
    <t>WHRS-289</t>
  </si>
  <si>
    <t>DL01210801467</t>
  </si>
  <si>
    <t>DAL2122006851</t>
  </si>
  <si>
    <t>WHRS-288</t>
  </si>
  <si>
    <t>DL01210801449</t>
  </si>
  <si>
    <t>DAL2122006781</t>
  </si>
  <si>
    <t>C578</t>
  </si>
  <si>
    <t>DL01210801448</t>
  </si>
  <si>
    <t>DAL2122006782</t>
  </si>
  <si>
    <t>WHRS-523</t>
  </si>
  <si>
    <t>DL01210801052</t>
  </si>
  <si>
    <t>DAL2122006220</t>
  </si>
  <si>
    <t>N249211626660473</t>
  </si>
  <si>
    <t>C583</t>
  </si>
  <si>
    <t>DL01210801475</t>
  </si>
  <si>
    <t>DAL2122006844</t>
  </si>
  <si>
    <t>C571</t>
  </si>
  <si>
    <t>DL01210801086</t>
  </si>
  <si>
    <t>DAL2122006790</t>
  </si>
  <si>
    <t>C587</t>
  </si>
  <si>
    <t>DL01210900090</t>
  </si>
  <si>
    <t>DAL2122006877</t>
  </si>
  <si>
    <t>C588</t>
  </si>
  <si>
    <t>DL01210900097</t>
  </si>
  <si>
    <t>DAL2122006876</t>
  </si>
  <si>
    <t>C589</t>
  </si>
  <si>
    <t>DL01210900107</t>
  </si>
  <si>
    <t>DAL2122006917</t>
  </si>
  <si>
    <t>OLBC343</t>
  </si>
  <si>
    <t>DL01210900104</t>
  </si>
  <si>
    <t>DAL2122006872</t>
  </si>
  <si>
    <t>WHRS-1645</t>
  </si>
  <si>
    <t>DL01210801432</t>
  </si>
  <si>
    <t>DAL2122006668</t>
  </si>
  <si>
    <t>IDM11007544</t>
  </si>
  <si>
    <t>HDFCR52021090964021733</t>
  </si>
  <si>
    <t>WHRS-1625</t>
  </si>
  <si>
    <t>DL01210801387</t>
  </si>
  <si>
    <t>DAL2122006620</t>
  </si>
  <si>
    <t>IDM11007941</t>
  </si>
  <si>
    <t>HDFCR52021090663222940</t>
  </si>
  <si>
    <t>WHRS-1639</t>
  </si>
  <si>
    <t>DL01210801423</t>
  </si>
  <si>
    <t>DAL2122006657</t>
  </si>
  <si>
    <t>IDM11007528</t>
  </si>
  <si>
    <t>WHRS-1649</t>
  </si>
  <si>
    <t>DL01210801438</t>
  </si>
  <si>
    <t>DAL2122006662</t>
  </si>
  <si>
    <t>IDM11007406</t>
  </si>
  <si>
    <t>WHRS-1654</t>
  </si>
  <si>
    <t>DL01210801364</t>
  </si>
  <si>
    <t>DAL2122006631</t>
  </si>
  <si>
    <t>IDM11007636</t>
  </si>
  <si>
    <t>WHRS-1650</t>
  </si>
  <si>
    <t>DL01210801436</t>
  </si>
  <si>
    <t>DAL2122006664</t>
  </si>
  <si>
    <t>IDM11008037</t>
  </si>
  <si>
    <t>WHRS-1686</t>
  </si>
  <si>
    <t>DL01210801309</t>
  </si>
  <si>
    <t>DAL2122006603</t>
  </si>
  <si>
    <t>IDM11007787</t>
  </si>
  <si>
    <t>WHRS-1655</t>
  </si>
  <si>
    <t>DL01210801352</t>
  </si>
  <si>
    <t>DAL2122006639</t>
  </si>
  <si>
    <t>IDM11007527</t>
  </si>
  <si>
    <t>WHRS-1656</t>
  </si>
  <si>
    <t>DL01210801434</t>
  </si>
  <si>
    <t>DAL2122006666</t>
  </si>
  <si>
    <t>IDM11007603</t>
  </si>
  <si>
    <t>WHRS-1646</t>
  </si>
  <si>
    <t>DL01210801433</t>
  </si>
  <si>
    <t>DAL2122006667</t>
  </si>
  <si>
    <t>IDM11007381</t>
  </si>
  <si>
    <t>HDFCR52021090964018974</t>
  </si>
  <si>
    <t>WHRS-1657</t>
  </si>
  <si>
    <t>DL01210801339</t>
  </si>
  <si>
    <t>DAL2122006602</t>
  </si>
  <si>
    <t>IDM11007265</t>
  </si>
  <si>
    <t>WHRS-1618</t>
  </si>
  <si>
    <t>DL01210801363</t>
  </si>
  <si>
    <t>DAL2122006632</t>
  </si>
  <si>
    <t>IDM11007245</t>
  </si>
  <si>
    <t>WHRS-1620</t>
  </si>
  <si>
    <t>DL01210801371</t>
  </si>
  <si>
    <t>DAL2122006615</t>
  </si>
  <si>
    <t>IDM11007455</t>
  </si>
  <si>
    <t>WHRS-1647</t>
  </si>
  <si>
    <t>DL01210801435</t>
  </si>
  <si>
    <t>DAL2122006665</t>
  </si>
  <si>
    <t>IDM11007602</t>
  </si>
  <si>
    <t>WHRS-1644</t>
  </si>
  <si>
    <t>DL01210801431</t>
  </si>
  <si>
    <t>DAL2122006669</t>
  </si>
  <si>
    <t>IDM11007546</t>
  </si>
  <si>
    <t>WHRS-1674</t>
  </si>
  <si>
    <t>DL01210801429</t>
  </si>
  <si>
    <t>DAL2122006671</t>
  </si>
  <si>
    <t>IDM11007823</t>
  </si>
  <si>
    <t>WHRS-1613</t>
  </si>
  <si>
    <t>DL01210801350</t>
  </si>
  <si>
    <t>DAL2122006641</t>
  </si>
  <si>
    <t>IDM11007497</t>
  </si>
  <si>
    <t>WHRS-1658</t>
  </si>
  <si>
    <t>DL01210801420</t>
  </si>
  <si>
    <t>DAL2122006660</t>
  </si>
  <si>
    <t>IDM11007074</t>
  </si>
  <si>
    <t>WHRS-1611</t>
  </si>
  <si>
    <t>DL01210801347</t>
  </si>
  <si>
    <t>DAL2122006644</t>
  </si>
  <si>
    <t>IDM11007831</t>
  </si>
  <si>
    <t>WHRS-1682</t>
  </si>
  <si>
    <t>DL01210801380</t>
  </si>
  <si>
    <t>DAL2122006622</t>
  </si>
  <si>
    <t>IDM11007499</t>
  </si>
  <si>
    <t>WHRS-1612</t>
  </si>
  <si>
    <t>DL01210801348</t>
  </si>
  <si>
    <t>DAL2122006643</t>
  </si>
  <si>
    <t>IDM11007496</t>
  </si>
  <si>
    <t>WHRS-1627</t>
  </si>
  <si>
    <t>DL01210801396</t>
  </si>
  <si>
    <t>DAL2122006617</t>
  </si>
  <si>
    <t>IDM11007543</t>
  </si>
  <si>
    <t>C593</t>
  </si>
  <si>
    <t>DL01210900132</t>
  </si>
  <si>
    <t>DAL2122007060</t>
  </si>
  <si>
    <t>C591</t>
  </si>
  <si>
    <t>DL01210900126</t>
  </si>
  <si>
    <t>DAL2122007063</t>
  </si>
  <si>
    <t>C595</t>
  </si>
  <si>
    <t>DL01210900131</t>
  </si>
  <si>
    <t>DAL2122007061</t>
  </si>
  <si>
    <t>C592</t>
  </si>
  <si>
    <t>DL01210900129</t>
  </si>
  <si>
    <t>DAL2122007062</t>
  </si>
  <si>
    <t>WHRS-287</t>
  </si>
  <si>
    <t>DL01210900124</t>
  </si>
  <si>
    <t>DAL2122007065</t>
  </si>
  <si>
    <t>C596</t>
  </si>
  <si>
    <t>DL01210900248</t>
  </si>
  <si>
    <t>DAL2122007234</t>
  </si>
  <si>
    <t>C594</t>
  </si>
  <si>
    <t>DL01210900247</t>
  </si>
  <si>
    <t>DAL2122007200</t>
  </si>
  <si>
    <t>WHRS-1140</t>
  </si>
  <si>
    <t>DL01210900307</t>
  </si>
  <si>
    <t>DAL2122006989</t>
  </si>
  <si>
    <t>N252211632806677</t>
  </si>
  <si>
    <t>WHRS-1284</t>
  </si>
  <si>
    <t>DL01210900281</t>
  </si>
  <si>
    <t>DAL2122007001</t>
  </si>
  <si>
    <t>UCLD21XT4011777</t>
  </si>
  <si>
    <t>N273211655562673</t>
  </si>
  <si>
    <t>WHRS-1661</t>
  </si>
  <si>
    <t>DL01210801349</t>
  </si>
  <si>
    <t>DAL2122006642</t>
  </si>
  <si>
    <t>IDM11007498</t>
  </si>
  <si>
    <t>WHRS-1662</t>
  </si>
  <si>
    <t>DL01210801383</t>
  </si>
  <si>
    <t>DAL2122006621</t>
  </si>
  <si>
    <t>IDM11007569</t>
  </si>
  <si>
    <t>HDFCR52021090863743236</t>
  </si>
  <si>
    <t>WHRS-1638</t>
  </si>
  <si>
    <t>DL01210801422</t>
  </si>
  <si>
    <t>DAL2122006659</t>
  </si>
  <si>
    <t>IDM11007998</t>
  </si>
  <si>
    <t>WHRS-1608</t>
  </si>
  <si>
    <t>DL01210801343</t>
  </si>
  <si>
    <t>DAL2122006599</t>
  </si>
  <si>
    <t>IDM11007297</t>
  </si>
  <si>
    <t>WHRS-1676</t>
  </si>
  <si>
    <t>DL01210801361</t>
  </si>
  <si>
    <t>DAL2122006633</t>
  </si>
  <si>
    <t>IDM11007248</t>
  </si>
  <si>
    <t>WHRS-1673</t>
  </si>
  <si>
    <t>DL01210801424</t>
  </si>
  <si>
    <t>DAL2122006656</t>
  </si>
  <si>
    <t>IDM11007848</t>
  </si>
  <si>
    <t>WHRS-1636</t>
  </si>
  <si>
    <t>DL01210801417</t>
  </si>
  <si>
    <t>DAL2122006649</t>
  </si>
  <si>
    <t>IDM11007991</t>
  </si>
  <si>
    <t>WHRS-1675</t>
  </si>
  <si>
    <t>DL01210801341</t>
  </si>
  <si>
    <t>DAL2122006600</t>
  </si>
  <si>
    <t>IDM11007545</t>
  </si>
  <si>
    <t>WHRS-1621</t>
  </si>
  <si>
    <t>DL01210801376</t>
  </si>
  <si>
    <t>DAL2122006626</t>
  </si>
  <si>
    <t>IDM11007256</t>
  </si>
  <si>
    <t>WHRS-1637</t>
  </si>
  <si>
    <t>DL01210801418</t>
  </si>
  <si>
    <t>DAL2122006648</t>
  </si>
  <si>
    <t>IDM11007567</t>
  </si>
  <si>
    <t>WHRS-1667</t>
  </si>
  <si>
    <t>DL01210801421</t>
  </si>
  <si>
    <t>DAL2122006658</t>
  </si>
  <si>
    <t>IDM11007940</t>
  </si>
  <si>
    <t>WHRS-1666</t>
  </si>
  <si>
    <t>DL01210801419</t>
  </si>
  <si>
    <t>DAL2122006661</t>
  </si>
  <si>
    <t>IDM11007081</t>
  </si>
  <si>
    <t>WHRS-1664</t>
  </si>
  <si>
    <t>DL01210801374</t>
  </si>
  <si>
    <t>DAL2122006627</t>
  </si>
  <si>
    <t>IDM11007279</t>
  </si>
  <si>
    <t>WHRS-1629</t>
  </si>
  <si>
    <t>DL01210801402</t>
  </si>
  <si>
    <t>DAL2122006613</t>
  </si>
  <si>
    <t>IDM11007317</t>
  </si>
  <si>
    <t>WHRS-1679</t>
  </si>
  <si>
    <t>DL01210801390</t>
  </si>
  <si>
    <t>DAL2122006619</t>
  </si>
  <si>
    <t>IDM11007249</t>
  </si>
  <si>
    <t>WHRS-1681</t>
  </si>
  <si>
    <t>DL01210801427</t>
  </si>
  <si>
    <t>DAL2122006653</t>
  </si>
  <si>
    <t>IDM11007426</t>
  </si>
  <si>
    <t>WHRS-1628</t>
  </si>
  <si>
    <t>DL01210801398</t>
  </si>
  <si>
    <t>DAL2122006616</t>
  </si>
  <si>
    <t>IDM11007612</t>
  </si>
  <si>
    <t>WHRS-1678</t>
  </si>
  <si>
    <t>DL01210801368</t>
  </si>
  <si>
    <t>DAL2122006628</t>
  </si>
  <si>
    <t>IDM11007629</t>
  </si>
  <si>
    <t>WHRS-1663</t>
  </si>
  <si>
    <t>DL01210801346</t>
  </si>
  <si>
    <t>DAL2122006645</t>
  </si>
  <si>
    <t>IDM11007281</t>
  </si>
  <si>
    <t>WHRS-1635</t>
  </si>
  <si>
    <t>DL01210801415</t>
  </si>
  <si>
    <t>DAL2122006651</t>
  </si>
  <si>
    <t>IDM11007611</t>
  </si>
  <si>
    <t>WHRS-1665</t>
  </si>
  <si>
    <t>DL01210801400</t>
  </si>
  <si>
    <t>DAL2122006614</t>
  </si>
  <si>
    <t>IDM11007316</t>
  </si>
  <si>
    <t>WHRS-1610</t>
  </si>
  <si>
    <t>DL01210801345</t>
  </si>
  <si>
    <t>DAL2122006646</t>
  </si>
  <si>
    <t>IDM11007691</t>
  </si>
  <si>
    <t>WHRS-1671</t>
  </si>
  <si>
    <t>DL01210801414</t>
  </si>
  <si>
    <t>DAL2122006652</t>
  </si>
  <si>
    <t>IDM11007628</t>
  </si>
  <si>
    <t>WHRS-1642</t>
  </si>
  <si>
    <t>DL01210801428</t>
  </si>
  <si>
    <t>DAL2122006672</t>
  </si>
  <si>
    <t>IDM11007626</t>
  </si>
  <si>
    <t>WHRS-1616</t>
  </si>
  <si>
    <t>DL01210801354</t>
  </si>
  <si>
    <t>DAL2122006637</t>
  </si>
  <si>
    <t>IDM11007627</t>
  </si>
  <si>
    <t>WHRS-1609</t>
  </si>
  <si>
    <t>DL01210801344</t>
  </si>
  <si>
    <t>DAL2122006647</t>
  </si>
  <si>
    <t>IDM11007511</t>
  </si>
  <si>
    <t>WHRS-1668</t>
  </si>
  <si>
    <t>DL01210801407</t>
  </si>
  <si>
    <t>DAL2122006609</t>
  </si>
  <si>
    <t>IDM11007839</t>
  </si>
  <si>
    <t>7035113950</t>
  </si>
  <si>
    <t>WHRS-1670</t>
  </si>
  <si>
    <t>DL01210801404</t>
  </si>
  <si>
    <t>DAL2122006612</t>
  </si>
  <si>
    <t>IDM11007318</t>
  </si>
  <si>
    <t>WHRS-1626</t>
  </si>
  <si>
    <t>DL01210801395</t>
  </si>
  <si>
    <t>DAL2122006618</t>
  </si>
  <si>
    <t>IDM11007319</t>
  </si>
  <si>
    <t>WHRS-1622</t>
  </si>
  <si>
    <t>DL01210801377</t>
  </si>
  <si>
    <t>DAL2122006625</t>
  </si>
  <si>
    <t>IDM11007416</t>
  </si>
  <si>
    <t>WHRS-1632</t>
  </si>
  <si>
    <t>DL01210801408</t>
  </si>
  <si>
    <t>DAL2122006608</t>
  </si>
  <si>
    <t>IDM11007247</t>
  </si>
  <si>
    <t>WHRS-1634</t>
  </si>
  <si>
    <t>DL01210801412</t>
  </si>
  <si>
    <t>DAL2122006605</t>
  </si>
  <si>
    <t>IDM11007972</t>
  </si>
  <si>
    <t>WHRS-1669</t>
  </si>
  <si>
    <t>DL01210801360</t>
  </si>
  <si>
    <t>DAL2122006634</t>
  </si>
  <si>
    <t>IDM11007709</t>
  </si>
  <si>
    <t>WHRS-1648</t>
  </si>
  <si>
    <t>DL01210801437</t>
  </si>
  <si>
    <t>DAL2122006663</t>
  </si>
  <si>
    <t>IDM11007906</t>
  </si>
  <si>
    <t>WHRS-1615</t>
  </si>
  <si>
    <t>DL01210801353</t>
  </si>
  <si>
    <t>DAL2122006638</t>
  </si>
  <si>
    <t>IDM11007417</t>
  </si>
  <si>
    <t>WHRS-1672</t>
  </si>
  <si>
    <t>DL01210801416</t>
  </si>
  <si>
    <t>DAL2122006650</t>
  </si>
  <si>
    <t>IDM11007610</t>
  </si>
  <si>
    <t>HDFCR52021090964013469</t>
  </si>
  <si>
    <t>WHRS-1641</t>
  </si>
  <si>
    <t>DL01210801426</t>
  </si>
  <si>
    <t>DAL2122006654</t>
  </si>
  <si>
    <t>IDM11007253</t>
  </si>
  <si>
    <t>WHRS-1680</t>
  </si>
  <si>
    <t>DL01210801411</t>
  </si>
  <si>
    <t>DAL2122006606</t>
  </si>
  <si>
    <t>IDM11007849</t>
  </si>
  <si>
    <t>WHRS-1624</t>
  </si>
  <si>
    <t>DL01210801379</t>
  </si>
  <si>
    <t>DAL2122006623</t>
  </si>
  <si>
    <t>IDM11007414</t>
  </si>
  <si>
    <t>WHRS-1631</t>
  </si>
  <si>
    <t>DL01210801406</t>
  </si>
  <si>
    <t>DAL2122006610</t>
  </si>
  <si>
    <t>IDM11007973</t>
  </si>
  <si>
    <t>WHRS-1623</t>
  </si>
  <si>
    <t>DL01210801378</t>
  </si>
  <si>
    <t>DAL2122006624</t>
  </si>
  <si>
    <t>IDM11007415</t>
  </si>
  <si>
    <t>WHRS-1614</t>
  </si>
  <si>
    <t>DL01210801351</t>
  </si>
  <si>
    <t>DAL2122006640</t>
  </si>
  <si>
    <t>IDM11007522</t>
  </si>
  <si>
    <t>WHRS-1684</t>
  </si>
  <si>
    <t>DL01210801340</t>
  </si>
  <si>
    <t>DAL2122006601</t>
  </si>
  <si>
    <t>IDM11007592</t>
  </si>
  <si>
    <t>WHRS-1619</t>
  </si>
  <si>
    <t>DL01210801366</t>
  </si>
  <si>
    <t>DAL2122006629</t>
  </si>
  <si>
    <t>IDM11007855</t>
  </si>
  <si>
    <t>WHRS-1633</t>
  </si>
  <si>
    <t>DL01210801409</t>
  </si>
  <si>
    <t>DAL2122006607</t>
  </si>
  <si>
    <t>IDM11007255</t>
  </si>
  <si>
    <t>WHRS-1617</t>
  </si>
  <si>
    <t>DL01210801358</t>
  </si>
  <si>
    <t>DAL2122006635</t>
  </si>
  <si>
    <t>IDM11007217</t>
  </si>
  <si>
    <t>WHRS-1677</t>
  </si>
  <si>
    <t>DL01210801365</t>
  </si>
  <si>
    <t>DAL2122006630</t>
  </si>
  <si>
    <t>IDM11007854</t>
  </si>
  <si>
    <t>WHRS-1640</t>
  </si>
  <si>
    <t>DL01210801425</t>
  </si>
  <si>
    <t>DAL2122006655</t>
  </si>
  <si>
    <t>IDM11008000</t>
  </si>
  <si>
    <t>WHRS-1683</t>
  </si>
  <si>
    <t>DL01210801413</t>
  </si>
  <si>
    <t>DAL2122006604</t>
  </si>
  <si>
    <t>IDM11007711</t>
  </si>
  <si>
    <t>WHRS-1630</t>
  </si>
  <si>
    <t>DL01210801405</t>
  </si>
  <si>
    <t>DAL2122006611</t>
  </si>
  <si>
    <t>IDM11007838</t>
  </si>
  <si>
    <t>C20</t>
  </si>
  <si>
    <t>DL01210801440</t>
  </si>
  <si>
    <t>DAL2122006789</t>
  </si>
  <si>
    <t>WHRS-136</t>
  </si>
  <si>
    <t>DL01210801461</t>
  </si>
  <si>
    <t>DAL2122006776</t>
  </si>
  <si>
    <t>MH0021700026</t>
  </si>
  <si>
    <t>HDFCR52021091564950717</t>
  </si>
  <si>
    <t>C19</t>
  </si>
  <si>
    <t>DL01210801441</t>
  </si>
  <si>
    <t>DAL2122006788</t>
  </si>
  <si>
    <t>C21</t>
  </si>
  <si>
    <t>DL01210801443</t>
  </si>
  <si>
    <t>DAL2122006787</t>
  </si>
  <si>
    <t>C22</t>
  </si>
  <si>
    <t>DL01210801445</t>
  </si>
  <si>
    <t>DAL2122006785</t>
  </si>
  <si>
    <t>C23</t>
  </si>
  <si>
    <t>DL01210801444</t>
  </si>
  <si>
    <t>DAL2122006786</t>
  </si>
  <si>
    <t>WHRS-102</t>
  </si>
  <si>
    <t>DL01210901375</t>
  </si>
  <si>
    <t>CB5000203245</t>
  </si>
  <si>
    <t>C1023</t>
  </si>
  <si>
    <t>DL01210900096</t>
  </si>
  <si>
    <t>DAL2122006856</t>
  </si>
  <si>
    <t>MLPL/26768/21</t>
  </si>
  <si>
    <t>WHRS-1233</t>
  </si>
  <si>
    <t>DL01210900089</t>
  </si>
  <si>
    <t>DAL2122006878</t>
  </si>
  <si>
    <t>N265211646186158</t>
  </si>
  <si>
    <t>C1021</t>
  </si>
  <si>
    <t>DL01210801482</t>
  </si>
  <si>
    <t>DAL2122006860</t>
  </si>
  <si>
    <t>MLIPL/27727/21</t>
  </si>
  <si>
    <t>C1019</t>
  </si>
  <si>
    <t>DL01210801473</t>
  </si>
  <si>
    <t>DAL2122006865</t>
  </si>
  <si>
    <t>MLIPL/27063/21</t>
  </si>
  <si>
    <t>C1020</t>
  </si>
  <si>
    <t>DL01210801476</t>
  </si>
  <si>
    <t>DAL2122006866</t>
  </si>
  <si>
    <t>MLIPL/27769/21</t>
  </si>
  <si>
    <t>C1022</t>
  </si>
  <si>
    <t>DL01210801481</t>
  </si>
  <si>
    <t>DAL2122006870</t>
  </si>
  <si>
    <t>MLIPL/27768/21</t>
  </si>
  <si>
    <t>WHRS-1058</t>
  </si>
  <si>
    <t>DL01210900072</t>
  </si>
  <si>
    <t>DAL2122006895</t>
  </si>
  <si>
    <t>AA0910000062</t>
  </si>
  <si>
    <t>HDFCR52021091464727314</t>
  </si>
  <si>
    <t>WHRS-680</t>
  </si>
  <si>
    <t>DL01210900093</t>
  </si>
  <si>
    <t>DAL2122006954</t>
  </si>
  <si>
    <t>MLIPL/27730/21</t>
  </si>
  <si>
    <t>WHRS-657</t>
  </si>
  <si>
    <t>DL01210900095</t>
  </si>
  <si>
    <t>DAL2122006955</t>
  </si>
  <si>
    <t>MLIPL/27088/21</t>
  </si>
  <si>
    <t>AI11</t>
  </si>
  <si>
    <t>DL01210900081</t>
  </si>
  <si>
    <t>DAL2122006886</t>
  </si>
  <si>
    <t>N259211639907725</t>
  </si>
  <si>
    <t>WHRS-658</t>
  </si>
  <si>
    <t>DL01210900099</t>
  </si>
  <si>
    <t>DAL2122006956</t>
  </si>
  <si>
    <t>MLIPL/27409/21</t>
  </si>
  <si>
    <t>WHRS-659</t>
  </si>
  <si>
    <t>DL01210900101</t>
  </si>
  <si>
    <t>DAL2122006957</t>
  </si>
  <si>
    <t>MLIPL/27404/21</t>
  </si>
  <si>
    <t>WHRS-660</t>
  </si>
  <si>
    <t>DL01210900103</t>
  </si>
  <si>
    <t>DAL2122006958</t>
  </si>
  <si>
    <t>MLIPL/26667/21</t>
  </si>
  <si>
    <t>WHRS-675</t>
  </si>
  <si>
    <t>DL01210900105</t>
  </si>
  <si>
    <t>DAL2122006959</t>
  </si>
  <si>
    <t>MLIPL/27086/21</t>
  </si>
  <si>
    <t>WHRS-681</t>
  </si>
  <si>
    <t>DL01210900108</t>
  </si>
  <si>
    <t>DAL2122006960</t>
  </si>
  <si>
    <t>MLIPL/27824/21</t>
  </si>
  <si>
    <t>WHRS-665</t>
  </si>
  <si>
    <t>DL01210900122</t>
  </si>
  <si>
    <t>DAL2122006968</t>
  </si>
  <si>
    <t>MLIPL/27818/21</t>
  </si>
  <si>
    <t>WHRS-676</t>
  </si>
  <si>
    <t>DL01210900121</t>
  </si>
  <si>
    <t>DAL2122006967</t>
  </si>
  <si>
    <t>MLIPL/27819/21</t>
  </si>
  <si>
    <t>WHRS-684</t>
  </si>
  <si>
    <t>DL01210900120</t>
  </si>
  <si>
    <t>DAL2122006966</t>
  </si>
  <si>
    <t>MLIPL/27830/21</t>
  </si>
  <si>
    <t>WHRS-664</t>
  </si>
  <si>
    <t>DL01210900119</t>
  </si>
  <si>
    <t>DAL2122006965</t>
  </si>
  <si>
    <t>MLIPL/27831/21</t>
  </si>
  <si>
    <t>WHRS-682</t>
  </si>
  <si>
    <t>DL01210900117</t>
  </si>
  <si>
    <t>DAL2122006964</t>
  </si>
  <si>
    <t>MLIPL/27733/21</t>
  </si>
  <si>
    <t>WHRS-663</t>
  </si>
  <si>
    <t>DL01210900113</t>
  </si>
  <si>
    <t>DAL2122006963</t>
  </si>
  <si>
    <t>MLIPL/27734/21</t>
  </si>
  <si>
    <t>WHRS-662</t>
  </si>
  <si>
    <t>DL01210900112</t>
  </si>
  <si>
    <t>DAL2122006962</t>
  </si>
  <si>
    <t>MLIPL/27825/21</t>
  </si>
  <si>
    <t>WHRS-661</t>
  </si>
  <si>
    <t>DL01210900109</t>
  </si>
  <si>
    <t>DAL2122006961</t>
  </si>
  <si>
    <t>MLIPL/27823/21</t>
  </si>
  <si>
    <t>WHRS-1986</t>
  </si>
  <si>
    <t>DL01210900194</t>
  </si>
  <si>
    <t>DAL2122007034</t>
  </si>
  <si>
    <t>WILOÂ MATHERÂ ANDÂ PLATTÂ PUMPSÂ PV</t>
  </si>
  <si>
    <t>IN0810003818</t>
  </si>
  <si>
    <t>WHRS-1987</t>
  </si>
  <si>
    <t>DL01210900209</t>
  </si>
  <si>
    <t>DAL2122007079</t>
  </si>
  <si>
    <t>IN0810003431</t>
  </si>
  <si>
    <t>WHRS-1988</t>
  </si>
  <si>
    <t>DL01210900250</t>
  </si>
  <si>
    <t>DAL2122007232</t>
  </si>
  <si>
    <t>IN0810003432</t>
  </si>
  <si>
    <t>WHRS-1984</t>
  </si>
  <si>
    <t>DL01210900182</t>
  </si>
  <si>
    <t>DAL2122007044</t>
  </si>
  <si>
    <t>IN0810003433</t>
  </si>
  <si>
    <t>WHRS-1989</t>
  </si>
  <si>
    <t>DL01210900207</t>
  </si>
  <si>
    <t>DAL2122007032</t>
  </si>
  <si>
    <t>IN0810003816</t>
  </si>
  <si>
    <t>WHRS-1985</t>
  </si>
  <si>
    <t>DL01210900208</t>
  </si>
  <si>
    <t>DAL2122007031</t>
  </si>
  <si>
    <t>IN0810003830</t>
  </si>
  <si>
    <t>WHRS-129</t>
  </si>
  <si>
    <t>DL01210900148</t>
  </si>
  <si>
    <t>DAL2122007050</t>
  </si>
  <si>
    <t>MP0021102452</t>
  </si>
  <si>
    <t>HDFCR52021091564943734</t>
  </si>
  <si>
    <t>C32</t>
  </si>
  <si>
    <t>DL01210900266</t>
  </si>
  <si>
    <t>DAL2122007069</t>
  </si>
  <si>
    <t>C35</t>
  </si>
  <si>
    <t>DL01210900268</t>
  </si>
  <si>
    <t>DAL2122007067</t>
  </si>
  <si>
    <t>C34</t>
  </si>
  <si>
    <t>DL01210900267</t>
  </si>
  <si>
    <t>DAL2122007068</t>
  </si>
  <si>
    <t>HDFCR52021091464732611</t>
  </si>
  <si>
    <t>WHRS-677</t>
  </si>
  <si>
    <t>DL01210900192</t>
  </si>
  <si>
    <t>DAL2122007156</t>
  </si>
  <si>
    <t>MLIPL/27754/21</t>
  </si>
  <si>
    <t>WHRS-672</t>
  </si>
  <si>
    <t>DL01210900206</t>
  </si>
  <si>
    <t>DAL2122007145</t>
  </si>
  <si>
    <t>MLIPL/26771/21</t>
  </si>
  <si>
    <t>WHRS-683</t>
  </si>
  <si>
    <t>DL01210900203</t>
  </si>
  <si>
    <t>DAL2122007147</t>
  </si>
  <si>
    <t>MLIPL/27338/21</t>
  </si>
  <si>
    <t>WHRS-674</t>
  </si>
  <si>
    <t>DL01210900219</t>
  </si>
  <si>
    <t>DAL2122007140</t>
  </si>
  <si>
    <t>MLIPL/27833/21</t>
  </si>
  <si>
    <t>WHRS-671</t>
  </si>
  <si>
    <t>DL01210900205</t>
  </si>
  <si>
    <t>DAL2122007146</t>
  </si>
  <si>
    <t>MLIPL/27421/21</t>
  </si>
  <si>
    <t>WHRS-679</t>
  </si>
  <si>
    <t>DL01210900218</t>
  </si>
  <si>
    <t>DAL2122007141</t>
  </si>
  <si>
    <t>MLIPL/27356/21</t>
  </si>
  <si>
    <t>WHRS-685</t>
  </si>
  <si>
    <t>DL01210900212</t>
  </si>
  <si>
    <t>DAL2122007143</t>
  </si>
  <si>
    <t>MLIPL/27451/21</t>
  </si>
  <si>
    <t>WHRS-667</t>
  </si>
  <si>
    <t>DL01210900196</t>
  </si>
  <si>
    <t>DAL2122007154</t>
  </si>
  <si>
    <t>MLIPL/27822/21</t>
  </si>
  <si>
    <t>WHRS-678</t>
  </si>
  <si>
    <t>DL01210900197</t>
  </si>
  <si>
    <t>DAL2122007153</t>
  </si>
  <si>
    <t>MLIPL/27756/21</t>
  </si>
  <si>
    <t>WHRS-668</t>
  </si>
  <si>
    <t>DL01210900198</t>
  </si>
  <si>
    <t>DAL2122007152</t>
  </si>
  <si>
    <t>MLIPL/27829/21</t>
  </si>
  <si>
    <t>WHRS-669</t>
  </si>
  <si>
    <t>DL01210900200</t>
  </si>
  <si>
    <t>DAL2122007150</t>
  </si>
  <si>
    <t>MLIPL/27755/21</t>
  </si>
  <si>
    <t>WHRS-686</t>
  </si>
  <si>
    <t>DL01210900201</t>
  </si>
  <si>
    <t>DAL2122007149</t>
  </si>
  <si>
    <t>MLIPL/27094/21</t>
  </si>
  <si>
    <t>WHRS-670</t>
  </si>
  <si>
    <t>DL01210900202</t>
  </si>
  <si>
    <t>DAL2122007148</t>
  </si>
  <si>
    <t>MLIPL/27113/21</t>
  </si>
  <si>
    <t>WHRS-1006</t>
  </si>
  <si>
    <t>DL01210900393</t>
  </si>
  <si>
    <t>DAL2122007177</t>
  </si>
  <si>
    <t>D90166</t>
  </si>
  <si>
    <t>HDFCR52021100869896990</t>
  </si>
  <si>
    <t>WHRS-688</t>
  </si>
  <si>
    <t>DL01210900199</t>
  </si>
  <si>
    <t>DAL2122007151</t>
  </si>
  <si>
    <t>MLIPL/27798/21</t>
  </si>
  <si>
    <t>WHRS-666</t>
  </si>
  <si>
    <t>DL01210900195</t>
  </si>
  <si>
    <t>DAL2122007155</t>
  </si>
  <si>
    <t>MLIPL/27821/21</t>
  </si>
  <si>
    <t>WHRS-158</t>
  </si>
  <si>
    <t>DL01210900426</t>
  </si>
  <si>
    <t>DAL2122007094</t>
  </si>
  <si>
    <t>MH0021800109</t>
  </si>
  <si>
    <t>HDFCR52021100569016859</t>
  </si>
  <si>
    <t>C598</t>
  </si>
  <si>
    <t>DL01210900812</t>
  </si>
  <si>
    <t>DAL2122007661</t>
  </si>
  <si>
    <t>C597</t>
  </si>
  <si>
    <t>DL01210900803</t>
  </si>
  <si>
    <t>DAL2122007660</t>
  </si>
  <si>
    <t>C600</t>
  </si>
  <si>
    <t>DL01210900804</t>
  </si>
  <si>
    <t>DAL2122007659</t>
  </si>
  <si>
    <t>C603</t>
  </si>
  <si>
    <t>DL01210900811</t>
  </si>
  <si>
    <t>DAL2122007652</t>
  </si>
  <si>
    <t>C599</t>
  </si>
  <si>
    <t>DL01210900898</t>
  </si>
  <si>
    <t>DAL2122007730</t>
  </si>
  <si>
    <t>C601</t>
  </si>
  <si>
    <t>DL01210900894</t>
  </si>
  <si>
    <t>DAL2122007733</t>
  </si>
  <si>
    <t>WHRS-687</t>
  </si>
  <si>
    <t>DL01210900210</t>
  </si>
  <si>
    <t>DAL2122007144</t>
  </si>
  <si>
    <t>MLIPL/27729/21</t>
  </si>
  <si>
    <t>WHRS-673</t>
  </si>
  <si>
    <t>DL01210900213</t>
  </si>
  <si>
    <t>DAL2122007142</t>
  </si>
  <si>
    <t>MLIPL/27087/21</t>
  </si>
  <si>
    <t>WHRS-128</t>
  </si>
  <si>
    <t>DL01210900145</t>
  </si>
  <si>
    <t>DAL2122007264</t>
  </si>
  <si>
    <t>MP0021102453</t>
  </si>
  <si>
    <t>HDFCR52021091665252125</t>
  </si>
  <si>
    <t>WHRS-1221</t>
  </si>
  <si>
    <t>DL01210900499</t>
  </si>
  <si>
    <t>DAL2122007337</t>
  </si>
  <si>
    <t>BNUPVAR000626/21</t>
  </si>
  <si>
    <t>N259211639917693</t>
  </si>
  <si>
    <t>C1151</t>
  </si>
  <si>
    <t>DL01210900492</t>
  </si>
  <si>
    <t>DAL2122007332</t>
  </si>
  <si>
    <t>LKN/0694/2122</t>
  </si>
  <si>
    <t>HDFCR52021091665250133</t>
  </si>
  <si>
    <t>WHRS-329</t>
  </si>
  <si>
    <t>DL01210900488</t>
  </si>
  <si>
    <t>DAL2122007328</t>
  </si>
  <si>
    <t>LKN/0693/2122</t>
  </si>
  <si>
    <t>HDFCR52021091765511689</t>
  </si>
  <si>
    <t>C170</t>
  </si>
  <si>
    <t>DL01210900562</t>
  </si>
  <si>
    <t>DAL2122007344</t>
  </si>
  <si>
    <t>SVPL/UP/21-22/09</t>
  </si>
  <si>
    <t>C1268</t>
  </si>
  <si>
    <t>DL01210900557</t>
  </si>
  <si>
    <t>DAL2122007437</t>
  </si>
  <si>
    <t>PI-172/21-22</t>
  </si>
  <si>
    <t>HDFCR52021092166212059</t>
  </si>
  <si>
    <t>C1332</t>
  </si>
  <si>
    <t>DL01210900688</t>
  </si>
  <si>
    <t>DAL2122007489</t>
  </si>
  <si>
    <t>N260211641332324</t>
  </si>
  <si>
    <t>OLBC989</t>
  </si>
  <si>
    <t>DL01210900753</t>
  </si>
  <si>
    <t>DAL2122007527</t>
  </si>
  <si>
    <t>WHRS-958</t>
  </si>
  <si>
    <t>DL01210900739</t>
  </si>
  <si>
    <t>DAL2122007526</t>
  </si>
  <si>
    <t>PIS/21-22/156</t>
  </si>
  <si>
    <t>HDFCR52021102573073016</t>
  </si>
  <si>
    <t>WHRS-944</t>
  </si>
  <si>
    <t>DL01210900802</t>
  </si>
  <si>
    <t>DAL2122007609</t>
  </si>
  <si>
    <t>715/2020-21</t>
  </si>
  <si>
    <t>N259211639907761</t>
  </si>
  <si>
    <t>OLBC1261</t>
  </si>
  <si>
    <t>Stores Chargeable Issued for project</t>
  </si>
  <si>
    <t>7035420485</t>
  </si>
  <si>
    <t>C418</t>
  </si>
  <si>
    <t>DL01210900509</t>
  </si>
  <si>
    <t>DAL2122007456</t>
  </si>
  <si>
    <t>AE/582/2021-22</t>
  </si>
  <si>
    <t>HDFCR52021092867611149</t>
  </si>
  <si>
    <t>C419</t>
  </si>
  <si>
    <t>AECN/019/21-22</t>
  </si>
  <si>
    <t>AI3</t>
  </si>
  <si>
    <t>DL01210900365</t>
  </si>
  <si>
    <t>DAL2122007266</t>
  </si>
  <si>
    <t>CB5000203127</t>
  </si>
  <si>
    <t>N259211639917585</t>
  </si>
  <si>
    <t>C36</t>
  </si>
  <si>
    <t>DL01210900857</t>
  </si>
  <si>
    <t>DAL2122007704</t>
  </si>
  <si>
    <t>HDFCR52021092266235857</t>
  </si>
  <si>
    <t>WHRS-990</t>
  </si>
  <si>
    <t>DL01211001581</t>
  </si>
  <si>
    <t>RAJAT METALS</t>
  </si>
  <si>
    <t>RM/00211/21-22</t>
  </si>
  <si>
    <t>7035461328</t>
  </si>
  <si>
    <t>7035461246</t>
  </si>
  <si>
    <t>7035461003</t>
  </si>
  <si>
    <t>7035461433</t>
  </si>
  <si>
    <t>C28</t>
  </si>
  <si>
    <t>DL01210900858</t>
  </si>
  <si>
    <t>DAL2122007703</t>
  </si>
  <si>
    <t>HDFCR52021091765511678</t>
  </si>
  <si>
    <t>C33</t>
  </si>
  <si>
    <t>DL01210900871</t>
  </si>
  <si>
    <t>DAL2122007690</t>
  </si>
  <si>
    <t>C39</t>
  </si>
  <si>
    <t>DL01210900869</t>
  </si>
  <si>
    <t>DAL2122007692</t>
  </si>
  <si>
    <t>C27</t>
  </si>
  <si>
    <t>DL01210900859</t>
  </si>
  <si>
    <t>DAL2122007702</t>
  </si>
  <si>
    <t>HDFCR52021092166210398</t>
  </si>
  <si>
    <t>C24</t>
  </si>
  <si>
    <t>DL01210900861</t>
  </si>
  <si>
    <t>DAL2122007700</t>
  </si>
  <si>
    <t>C41</t>
  </si>
  <si>
    <t>DL01210900870</t>
  </si>
  <si>
    <t>DAL2122007691</t>
  </si>
  <si>
    <t>C40</t>
  </si>
  <si>
    <t>DL01210900867</t>
  </si>
  <si>
    <t>DAL2122007694</t>
  </si>
  <si>
    <t>C38</t>
  </si>
  <si>
    <t>DL01210900868</t>
  </si>
  <si>
    <t>DAL2122007693</t>
  </si>
  <si>
    <t>HDFCR52021100468716145</t>
  </si>
  <si>
    <t>C26</t>
  </si>
  <si>
    <t>DL01210900862</t>
  </si>
  <si>
    <t>DAL2122007699</t>
  </si>
  <si>
    <t>C25</t>
  </si>
  <si>
    <t>DL01210900860</t>
  </si>
  <si>
    <t>DAL2122007701</t>
  </si>
  <si>
    <t>WHRS-60</t>
  </si>
  <si>
    <t>DL01210900843</t>
  </si>
  <si>
    <t>DAL2122007686</t>
  </si>
  <si>
    <t>161/21-22</t>
  </si>
  <si>
    <t>HDFCR52021092867619064</t>
  </si>
  <si>
    <t>WHRS-59</t>
  </si>
  <si>
    <t>C1222</t>
  </si>
  <si>
    <t>DL01210900829</t>
  </si>
  <si>
    <t>DAL2122007670</t>
  </si>
  <si>
    <t>M/S BETU PENTS</t>
  </si>
  <si>
    <t>BPC1548</t>
  </si>
  <si>
    <t>N281211668047368</t>
  </si>
  <si>
    <t>C1223</t>
  </si>
  <si>
    <t>DL01210900844</t>
  </si>
  <si>
    <t>DAL2122007685</t>
  </si>
  <si>
    <t>BPC6990</t>
  </si>
  <si>
    <t>N273211655573017</t>
  </si>
  <si>
    <t>C1224</t>
  </si>
  <si>
    <t>DL01210900828</t>
  </si>
  <si>
    <t>DAL2122007669</t>
  </si>
  <si>
    <t>BPC15428</t>
  </si>
  <si>
    <t>N277211659817154</t>
  </si>
  <si>
    <t>C350</t>
  </si>
  <si>
    <t>DL01210900789</t>
  </si>
  <si>
    <t>DAL2122007644</t>
  </si>
  <si>
    <t>N305211697094723</t>
  </si>
  <si>
    <t>C1237</t>
  </si>
  <si>
    <t>DL01210900853</t>
  </si>
  <si>
    <t>DAL2122007680</t>
  </si>
  <si>
    <t>MECH-FORGE ENGINEERING</t>
  </si>
  <si>
    <t>MF/072/2021-22</t>
  </si>
  <si>
    <t>HDFCR52021093067912536</t>
  </si>
  <si>
    <t>7035530166</t>
  </si>
  <si>
    <t>AI4</t>
  </si>
  <si>
    <t>DL01210900558</t>
  </si>
  <si>
    <t>DAL2122007436</t>
  </si>
  <si>
    <t>CORDS CABLE INDUSTRIES LTD</t>
  </si>
  <si>
    <t>I-KH/G21-22/0455</t>
  </si>
  <si>
    <t>N263211643266004</t>
  </si>
  <si>
    <t>AI12</t>
  </si>
  <si>
    <t>DL01210900140</t>
  </si>
  <si>
    <t>DAL2122007056</t>
  </si>
  <si>
    <t>JASMINE ELECTRONICS &amp; ELECTRICALS</t>
  </si>
  <si>
    <t>JEE/0398/21-22</t>
  </si>
  <si>
    <t>N270211649950524</t>
  </si>
  <si>
    <t>52613606</t>
  </si>
  <si>
    <t>7035613045</t>
  </si>
  <si>
    <t>7035593869</t>
  </si>
  <si>
    <t>7035593868</t>
  </si>
  <si>
    <t>C331</t>
  </si>
  <si>
    <t>DL01210900914</t>
  </si>
  <si>
    <t>DAL2122007722</t>
  </si>
  <si>
    <t>HDFCR52021092166212152</t>
  </si>
  <si>
    <t>C332</t>
  </si>
  <si>
    <t>DL01210900915</t>
  </si>
  <si>
    <t>DAL2122007723</t>
  </si>
  <si>
    <t>C1328</t>
  </si>
  <si>
    <t>DL01210901081</t>
  </si>
  <si>
    <t>DAL2122007804</t>
  </si>
  <si>
    <t>N264211644857646</t>
  </si>
  <si>
    <t>WHRS-1727</t>
  </si>
  <si>
    <t>DL01210900995</t>
  </si>
  <si>
    <t>DAL2122007827</t>
  </si>
  <si>
    <t>IDM11008177</t>
  </si>
  <si>
    <t>WHRS-1722</t>
  </si>
  <si>
    <t>DL01210900991</t>
  </si>
  <si>
    <t>DAL2122007831</t>
  </si>
  <si>
    <t>IDM11008234</t>
  </si>
  <si>
    <t>WHRS-1689</t>
  </si>
  <si>
    <t>DL01210900965</t>
  </si>
  <si>
    <t>DAL2122007856</t>
  </si>
  <si>
    <t>IDM11008073</t>
  </si>
  <si>
    <t>WHRS-1688</t>
  </si>
  <si>
    <t>DL01210900964</t>
  </si>
  <si>
    <t>DAL2122007857</t>
  </si>
  <si>
    <t>IDM11008240</t>
  </si>
  <si>
    <t>WHRS-1690</t>
  </si>
  <si>
    <t>DL01210900967</t>
  </si>
  <si>
    <t>DAL2122007854</t>
  </si>
  <si>
    <t>IDM11008239</t>
  </si>
  <si>
    <t>WHRS-1729</t>
  </si>
  <si>
    <t>DL01210901037</t>
  </si>
  <si>
    <t>DAL2122007865</t>
  </si>
  <si>
    <t>IDM11008326</t>
  </si>
  <si>
    <t>WHRS-1753</t>
  </si>
  <si>
    <t>DL01210901028</t>
  </si>
  <si>
    <t>DAL2122007874</t>
  </si>
  <si>
    <t>IDM11007677</t>
  </si>
  <si>
    <t>HDFCR52021093068187162</t>
  </si>
  <si>
    <t>WHRS-1739</t>
  </si>
  <si>
    <t>DL01210900980</t>
  </si>
  <si>
    <t>DAL2122007842</t>
  </si>
  <si>
    <t>IDM11007489</t>
  </si>
  <si>
    <t>WHRS-1687</t>
  </si>
  <si>
    <t>DL01210900963</t>
  </si>
  <si>
    <t>DAL2122007858</t>
  </si>
  <si>
    <t>IDM11008133</t>
  </si>
  <si>
    <t>WHRS-1728</t>
  </si>
  <si>
    <t>DL01210900962</t>
  </si>
  <si>
    <t>DAL2122007859</t>
  </si>
  <si>
    <t>IDM11008077</t>
  </si>
  <si>
    <t>WHRS-1725</t>
  </si>
  <si>
    <t>DL01210900993</t>
  </si>
  <si>
    <t>DAL2122007829</t>
  </si>
  <si>
    <t>IDM11007323</t>
  </si>
  <si>
    <t>WHRS-1700</t>
  </si>
  <si>
    <t>DL01210900982</t>
  </si>
  <si>
    <t>DAL2122007840</t>
  </si>
  <si>
    <t>IDM11008238</t>
  </si>
  <si>
    <t>WHRS-1716</t>
  </si>
  <si>
    <t>DL01210901035</t>
  </si>
  <si>
    <t>DAL2122007867</t>
  </si>
  <si>
    <t>IDM11007407</t>
  </si>
  <si>
    <t>WHRS-1692</t>
  </si>
  <si>
    <t>DL01210900969</t>
  </si>
  <si>
    <t>DAL2122007852</t>
  </si>
  <si>
    <t>IDM11008394</t>
  </si>
  <si>
    <t>WHRS-1705</t>
  </si>
  <si>
    <t>DL01210900992</t>
  </si>
  <si>
    <t>DAL2122007830</t>
  </si>
  <si>
    <t>IDM11008237</t>
  </si>
  <si>
    <t>WHRS-1713</t>
  </si>
  <si>
    <t>DL01210901031</t>
  </si>
  <si>
    <t>DAL2122007871</t>
  </si>
  <si>
    <t>IDM11008178</t>
  </si>
  <si>
    <t>WHRS-1730</t>
  </si>
  <si>
    <t>DL01210900961</t>
  </si>
  <si>
    <t>DAL2122007860</t>
  </si>
  <si>
    <t>IDM11008079</t>
  </si>
  <si>
    <t>WHRS-1740</t>
  </si>
  <si>
    <t>DL01210900990</t>
  </si>
  <si>
    <t>DAL2122007832</t>
  </si>
  <si>
    <t>IDM11008261</t>
  </si>
  <si>
    <t>7035692226</t>
  </si>
  <si>
    <t>C31</t>
  </si>
  <si>
    <t>DL01210901074</t>
  </si>
  <si>
    <t>DAL2122007815</t>
  </si>
  <si>
    <t>HDFCR52021092767151033</t>
  </si>
  <si>
    <t>C18</t>
  </si>
  <si>
    <t>DL01210901070</t>
  </si>
  <si>
    <t>DAL2122007813</t>
  </si>
  <si>
    <t>C37</t>
  </si>
  <si>
    <t>DL01210901071</t>
  </si>
  <si>
    <t>DAL2122007814</t>
  </si>
  <si>
    <t>HDFCR52021092466910562</t>
  </si>
  <si>
    <t>C47</t>
  </si>
  <si>
    <t>DL01210901075</t>
  </si>
  <si>
    <t>DAL2122007816</t>
  </si>
  <si>
    <t>HDFCR52021100769544555</t>
  </si>
  <si>
    <t>C42</t>
  </si>
  <si>
    <t>DL01210901001</t>
  </si>
  <si>
    <t>DAL2122007825</t>
  </si>
  <si>
    <t>WHRS-291</t>
  </si>
  <si>
    <t>DL01210901056</t>
  </si>
  <si>
    <t>DAL2122007964</t>
  </si>
  <si>
    <t>WHRS-292</t>
  </si>
  <si>
    <t>DL01210901058</t>
  </si>
  <si>
    <t>DAL2122007962</t>
  </si>
  <si>
    <t>C602</t>
  </si>
  <si>
    <t>DL01210901057</t>
  </si>
  <si>
    <t>DAL2122007963</t>
  </si>
  <si>
    <t>C45</t>
  </si>
  <si>
    <t>DL01210901008</t>
  </si>
  <si>
    <t>DAL2122007818</t>
  </si>
  <si>
    <t>HDFCR52021093068194590</t>
  </si>
  <si>
    <t>C50</t>
  </si>
  <si>
    <t>DL01210901004</t>
  </si>
  <si>
    <t>DAL2122007822</t>
  </si>
  <si>
    <t>C43</t>
  </si>
  <si>
    <t>DL01210901002</t>
  </si>
  <si>
    <t>DAL2122007823</t>
  </si>
  <si>
    <t>C48</t>
  </si>
  <si>
    <t>DL01210901006</t>
  </si>
  <si>
    <t>DAL2122007820</t>
  </si>
  <si>
    <t>C49</t>
  </si>
  <si>
    <t>DL01210901007</t>
  </si>
  <si>
    <t>DAL2122007819</t>
  </si>
  <si>
    <t>C52</t>
  </si>
  <si>
    <t>DL01210901005</t>
  </si>
  <si>
    <t>DAL2122007821</t>
  </si>
  <si>
    <t>C51</t>
  </si>
  <si>
    <t>DL01210901003</t>
  </si>
  <si>
    <t>DAL2122007824</t>
  </si>
  <si>
    <t>WHRS-1903</t>
  </si>
  <si>
    <t>DL01210901072</t>
  </si>
  <si>
    <t>DAL2122007798</t>
  </si>
  <si>
    <t>GG0600187103</t>
  </si>
  <si>
    <t>N281211668045224</t>
  </si>
  <si>
    <t>1683184</t>
  </si>
  <si>
    <t>1682953</t>
  </si>
  <si>
    <t>C1116</t>
  </si>
  <si>
    <t>DL01210901078</t>
  </si>
  <si>
    <t>DAL2122007802</t>
  </si>
  <si>
    <t>STRUCTWEL DESIGNERS &amp; CONSULTANTS PVT LTD</t>
  </si>
  <si>
    <t>SAN2122-001327</t>
  </si>
  <si>
    <t>OLBC344</t>
  </si>
  <si>
    <t>DL01210901200</t>
  </si>
  <si>
    <t>DAL2122008053</t>
  </si>
  <si>
    <t>C604</t>
  </si>
  <si>
    <t>DL01210901201</t>
  </si>
  <si>
    <t>DAL2122008052</t>
  </si>
  <si>
    <t>C605</t>
  </si>
  <si>
    <t>DL01210901199</t>
  </si>
  <si>
    <t>DAL2122008054</t>
  </si>
  <si>
    <t>C606</t>
  </si>
  <si>
    <t>DL01210901233</t>
  </si>
  <si>
    <t>DAL2122008057</t>
  </si>
  <si>
    <t>WHRS-1707</t>
  </si>
  <si>
    <t>DL01210901009</t>
  </si>
  <si>
    <t>DAL2122007883</t>
  </si>
  <si>
    <t>IDM11006780</t>
  </si>
  <si>
    <t>WHRS-1731</t>
  </si>
  <si>
    <t>DL01210901010</t>
  </si>
  <si>
    <t>DAL2122007882</t>
  </si>
  <si>
    <t>IDM11006947</t>
  </si>
  <si>
    <t>WHRS-1708</t>
  </si>
  <si>
    <t>DL01210901011</t>
  </si>
  <si>
    <t>DAL2122007881</t>
  </si>
  <si>
    <t>IDM11006775</t>
  </si>
  <si>
    <t>WHRS-1732</t>
  </si>
  <si>
    <t>DL01210901022</t>
  </si>
  <si>
    <t>DAL2122007880</t>
  </si>
  <si>
    <t>IDM11006950</t>
  </si>
  <si>
    <t>WHRS-1709</t>
  </si>
  <si>
    <t>DL01210901023</t>
  </si>
  <si>
    <t>DAL2122007879</t>
  </si>
  <si>
    <t>IDM11007622</t>
  </si>
  <si>
    <t>WHRS-1726</t>
  </si>
  <si>
    <t>DL01210901025</t>
  </si>
  <si>
    <t>DAL2122007877</t>
  </si>
  <si>
    <t>IDM11007252</t>
  </si>
  <si>
    <t>WHRS-1710</t>
  </si>
  <si>
    <t>DL01210901024</t>
  </si>
  <si>
    <t>DAL2122007878</t>
  </si>
  <si>
    <t>IDM11006948</t>
  </si>
  <si>
    <t>WHRS-1711</t>
  </si>
  <si>
    <t>DL01210901026</t>
  </si>
  <si>
    <t>DAL2122007876</t>
  </si>
  <si>
    <t>IDM11007250</t>
  </si>
  <si>
    <t>C416</t>
  </si>
  <si>
    <t>DL01210900879</t>
  </si>
  <si>
    <t>DAL2122007720</t>
  </si>
  <si>
    <t>AE/597/2021-22</t>
  </si>
  <si>
    <t>HDFCR52021102773588272</t>
  </si>
  <si>
    <t>C417</t>
  </si>
  <si>
    <t>DL01210900880</t>
  </si>
  <si>
    <t>DAL2122007719</t>
  </si>
  <si>
    <t>AE/603/2021-22</t>
  </si>
  <si>
    <t>C421</t>
  </si>
  <si>
    <t>AECN/020/21-22</t>
  </si>
  <si>
    <t>C422</t>
  </si>
  <si>
    <t>DL01210900881</t>
  </si>
  <si>
    <t>DAL2122007717</t>
  </si>
  <si>
    <t>AE/609/2021-22</t>
  </si>
  <si>
    <t>WHRS-1733</t>
  </si>
  <si>
    <t>DL01210901027</t>
  </si>
  <si>
    <t>DAL2122007875</t>
  </si>
  <si>
    <t>IDM11006781</t>
  </si>
  <si>
    <t>WHRS-1712</t>
  </si>
  <si>
    <t>DL01210901029</t>
  </si>
  <si>
    <t>DAL2122007873</t>
  </si>
  <si>
    <t>IDM11007280</t>
  </si>
  <si>
    <t>WHRS-1685</t>
  </si>
  <si>
    <t>DL01210901030</t>
  </si>
  <si>
    <t>DAL2122007872</t>
  </si>
  <si>
    <t>IDM11006949</t>
  </si>
  <si>
    <t>WHRS-1714</t>
  </si>
  <si>
    <t>DL01210901032</t>
  </si>
  <si>
    <t>DAL2122007870</t>
  </si>
  <si>
    <t>IDM11008175</t>
  </si>
  <si>
    <t>WHRS-1715</t>
  </si>
  <si>
    <t>DL01210901033</t>
  </si>
  <si>
    <t>DAL2122007869</t>
  </si>
  <si>
    <t>IDM11008176</t>
  </si>
  <si>
    <t>WHRS-1734</t>
  </si>
  <si>
    <t>DL01210901034</t>
  </si>
  <si>
    <t>DAL2122007868</t>
  </si>
  <si>
    <t>IDM11006778</t>
  </si>
  <si>
    <t>WHRS-1717</t>
  </si>
  <si>
    <t>DL01210901036</t>
  </si>
  <si>
    <t>DAL2122007866</t>
  </si>
  <si>
    <t>IDM11008078</t>
  </si>
  <si>
    <t>7035834922</t>
  </si>
  <si>
    <t>7035836215</t>
  </si>
  <si>
    <t>7035833779</t>
  </si>
  <si>
    <t>7035833774</t>
  </si>
  <si>
    <t>WHRS-1718</t>
  </si>
  <si>
    <t>DL01210901038</t>
  </si>
  <si>
    <t>DAL2122007864</t>
  </si>
  <si>
    <t>IDM11008245</t>
  </si>
  <si>
    <t>WHRS-1741</t>
  </si>
  <si>
    <t>DL01210900998</t>
  </si>
  <si>
    <t>DAL2122007826</t>
  </si>
  <si>
    <t>IDM11007623</t>
  </si>
  <si>
    <t>WHRS-1704</t>
  </si>
  <si>
    <t>DL01210900989</t>
  </si>
  <si>
    <t>DAL2122007833</t>
  </si>
  <si>
    <t>IDM11008320</t>
  </si>
  <si>
    <t>WHRS-1720</t>
  </si>
  <si>
    <t>DL01210901042</t>
  </si>
  <si>
    <t>DAL2122007817</t>
  </si>
  <si>
    <t>IDM11007624</t>
  </si>
  <si>
    <t>WHRS-1735</t>
  </si>
  <si>
    <t>DL01210900966</t>
  </si>
  <si>
    <t>DAL2122007855</t>
  </si>
  <si>
    <t>IDM11008171</t>
  </si>
  <si>
    <t>WHRS-1691</t>
  </si>
  <si>
    <t>DL01210900968</t>
  </si>
  <si>
    <t>DAL2122007853</t>
  </si>
  <si>
    <t>IDM11008395</t>
  </si>
  <si>
    <t>WHRS-1736</t>
  </si>
  <si>
    <t>DL01210900972</t>
  </si>
  <si>
    <t>DAL2122007850</t>
  </si>
  <si>
    <t>IDM11007621</t>
  </si>
  <si>
    <t>WHRS-1694</t>
  </si>
  <si>
    <t>DL01210900973</t>
  </si>
  <si>
    <t>DAL2122007849</t>
  </si>
  <si>
    <t>IDM11007520</t>
  </si>
  <si>
    <t>WHRS-1721</t>
  </si>
  <si>
    <t>DL01210900974</t>
  </si>
  <si>
    <t>DAL2122007847</t>
  </si>
  <si>
    <t>IDM11007519</t>
  </si>
  <si>
    <t>WHRS-1695</t>
  </si>
  <si>
    <t>DL01210900975</t>
  </si>
  <si>
    <t>DAL2122007848</t>
  </si>
  <si>
    <t>IDM11007521</t>
  </si>
  <si>
    <t>WHRS-1737</t>
  </si>
  <si>
    <t>DL01210900985</t>
  </si>
  <si>
    <t>DAL2122007837</t>
  </si>
  <si>
    <t>IDM11008262</t>
  </si>
  <si>
    <t>7035904384</t>
  </si>
  <si>
    <t>7035903973</t>
  </si>
  <si>
    <t>WHRS-1719</t>
  </si>
  <si>
    <t>DL01210901039</t>
  </si>
  <si>
    <t>DAL2122007863</t>
  </si>
  <si>
    <t>IDM11007218</t>
  </si>
  <si>
    <t>WHRS-1738</t>
  </si>
  <si>
    <t>DL01210901040</t>
  </si>
  <si>
    <t>DAL2122007862</t>
  </si>
  <si>
    <t>IDM11007593</t>
  </si>
  <si>
    <t>WHRS-1693</t>
  </si>
  <si>
    <t>DL01210900970</t>
  </si>
  <si>
    <t>DAL2122007851</t>
  </si>
  <si>
    <t>IDM11008031</t>
  </si>
  <si>
    <t>WHRS-1723</t>
  </si>
  <si>
    <t>DL01210900977</t>
  </si>
  <si>
    <t>DAL2122007845</t>
  </si>
  <si>
    <t>IDM11008267</t>
  </si>
  <si>
    <t>WHRS-1696</t>
  </si>
  <si>
    <t>DL01210900976</t>
  </si>
  <si>
    <t>DAL2122007846</t>
  </si>
  <si>
    <t>IDM11008266</t>
  </si>
  <si>
    <t>WHRS-1697</t>
  </si>
  <si>
    <t>DL01210900978</t>
  </si>
  <si>
    <t>DAL2122007844</t>
  </si>
  <si>
    <t>IDM11008265</t>
  </si>
  <si>
    <t>WHRS-1698</t>
  </si>
  <si>
    <t>DL01210900979</t>
  </si>
  <si>
    <t>DAL2122007843</t>
  </si>
  <si>
    <t>IDM11008361</t>
  </si>
  <si>
    <t>WHRS-1699</t>
  </si>
  <si>
    <t>DL01210900981</t>
  </si>
  <si>
    <t>DAL2122007841</t>
  </si>
  <si>
    <t>IDM11008362</t>
  </si>
  <si>
    <t>WHRS-1701</t>
  </si>
  <si>
    <t>DL01210900983</t>
  </si>
  <si>
    <t>DAL2122007839</t>
  </si>
  <si>
    <t>IDM11008363</t>
  </si>
  <si>
    <t>WHRS-1702</t>
  </si>
  <si>
    <t>DL01210900986</t>
  </si>
  <si>
    <t>DAL2122007836</t>
  </si>
  <si>
    <t>IDM11008264</t>
  </si>
  <si>
    <t>WHRS-1724</t>
  </si>
  <si>
    <t>DL01210900984</t>
  </si>
  <si>
    <t>DAL2122007838</t>
  </si>
  <si>
    <t>IDM11008360</t>
  </si>
  <si>
    <t>WHRS-1703</t>
  </si>
  <si>
    <t>DL01210900987</t>
  </si>
  <si>
    <t>DAL2122007835</t>
  </si>
  <si>
    <t>IDM11008071</t>
  </si>
  <si>
    <t>WHRS-1706</t>
  </si>
  <si>
    <t>DL01210900994</t>
  </si>
  <si>
    <t>DAL2122007828</t>
  </si>
  <si>
    <t>IDM11007251</t>
  </si>
  <si>
    <t>7035956312</t>
  </si>
  <si>
    <t>7035946937</t>
  </si>
  <si>
    <t>7035946469</t>
  </si>
  <si>
    <t>7035946467</t>
  </si>
  <si>
    <t>WHRS-1759</t>
  </si>
  <si>
    <t>DL01210900988</t>
  </si>
  <si>
    <t>DAL2122007834</t>
  </si>
  <si>
    <t>IDM11008070</t>
  </si>
  <si>
    <t>7036008120</t>
  </si>
  <si>
    <t>C1157</t>
  </si>
  <si>
    <t>DL01210901089</t>
  </si>
  <si>
    <t>DAL2122007975</t>
  </si>
  <si>
    <t>CHOUDHARY ROAD CARRIERS (Regd.</t>
  </si>
  <si>
    <t>CRB001480</t>
  </si>
  <si>
    <t>N273211655573034</t>
  </si>
  <si>
    <t>C937</t>
  </si>
  <si>
    <t>DL01210901049</t>
  </si>
  <si>
    <t>DAL2122007957</t>
  </si>
  <si>
    <t>RV1000037232</t>
  </si>
  <si>
    <t>HDFCR52021083061658910</t>
  </si>
  <si>
    <t>C938</t>
  </si>
  <si>
    <t>DL01210901047</t>
  </si>
  <si>
    <t>DAL2122007959</t>
  </si>
  <si>
    <t>RV1000037233</t>
  </si>
  <si>
    <t>C939</t>
  </si>
  <si>
    <t>DL01210901048</t>
  </si>
  <si>
    <t>DAL2122007958</t>
  </si>
  <si>
    <t>RV1000037234</t>
  </si>
  <si>
    <t>C1120</t>
  </si>
  <si>
    <t>DL01210901166</t>
  </si>
  <si>
    <t>DAL2122008003</t>
  </si>
  <si>
    <t>AE21-22/SA/467</t>
  </si>
  <si>
    <t>N283211669000644</t>
  </si>
  <si>
    <t>C1089</t>
  </si>
  <si>
    <t>DL01210901218</t>
  </si>
  <si>
    <t>DAL2122008071</t>
  </si>
  <si>
    <t>RATAN PROJECTS &amp; ENGINEERING CO PVT LTD</t>
  </si>
  <si>
    <t>RPL/0268</t>
  </si>
  <si>
    <t>HDFCR52021100769544650</t>
  </si>
  <si>
    <t>C1090</t>
  </si>
  <si>
    <t>CN-S0064</t>
  </si>
  <si>
    <t>C1088</t>
  </si>
  <si>
    <t>DL01210901219</t>
  </si>
  <si>
    <t>DAL2122008070</t>
  </si>
  <si>
    <t>RPL/0273</t>
  </si>
  <si>
    <t>C1091</t>
  </si>
  <si>
    <t>CN-S0063</t>
  </si>
  <si>
    <t>AI15</t>
  </si>
  <si>
    <t>DL01210901278</t>
  </si>
  <si>
    <t>DAL2122008081</t>
  </si>
  <si>
    <t>HDFCR52021121784308441</t>
  </si>
  <si>
    <t>WHRS-361</t>
  </si>
  <si>
    <t>DL01210901276</t>
  </si>
  <si>
    <t>DAL2122008083</t>
  </si>
  <si>
    <t>TN212200744</t>
  </si>
  <si>
    <t>WHRS-508</t>
  </si>
  <si>
    <t>DL01210901275</t>
  </si>
  <si>
    <t>DAL2122008085</t>
  </si>
  <si>
    <t>HDFCR52021100869896993</t>
  </si>
  <si>
    <t>C1126</t>
  </si>
  <si>
    <t>DL01210901273</t>
  </si>
  <si>
    <t>DAL2122008086</t>
  </si>
  <si>
    <t>N281211668034878</t>
  </si>
  <si>
    <t>WHRS-159</t>
  </si>
  <si>
    <t>DL01210901284</t>
  </si>
  <si>
    <t>DAL2122008097</t>
  </si>
  <si>
    <t>MH0021800120</t>
  </si>
  <si>
    <t>HDFCR52021102272427012</t>
  </si>
  <si>
    <t>C607</t>
  </si>
  <si>
    <t>DL01210901503</t>
  </si>
  <si>
    <t>DAL2122008345</t>
  </si>
  <si>
    <t>WHRS-1173</t>
  </si>
  <si>
    <t>DL01210901301</t>
  </si>
  <si>
    <t>DAL2122008100</t>
  </si>
  <si>
    <t>SVPL/UP/21-22/10</t>
  </si>
  <si>
    <t>WHRS-1921</t>
  </si>
  <si>
    <t>1252847</t>
  </si>
  <si>
    <t>WHRS-1942</t>
  </si>
  <si>
    <t>14730</t>
  </si>
  <si>
    <t>OLBC1243</t>
  </si>
  <si>
    <t>DL01211000829</t>
  </si>
  <si>
    <t>KWALITY SALES CORPORATION</t>
  </si>
  <si>
    <t>315/21-22</t>
  </si>
  <si>
    <t>R52021102172335492</t>
  </si>
  <si>
    <t>WHRS-951</t>
  </si>
  <si>
    <t>DL01210800149</t>
  </si>
  <si>
    <t>DAL2122005317</t>
  </si>
  <si>
    <t>HDFCR52021100869900186</t>
  </si>
  <si>
    <t>WHRS-449</t>
  </si>
  <si>
    <t>DL01210900431</t>
  </si>
  <si>
    <t>DAL2122007263</t>
  </si>
  <si>
    <t>JBR REFRACTORY WORKS</t>
  </si>
  <si>
    <t>C1270</t>
  </si>
  <si>
    <t>DL01210901274</t>
  </si>
  <si>
    <t>DAL2122008084</t>
  </si>
  <si>
    <t>R J T CONSTRUCTION</t>
  </si>
  <si>
    <t>N281211668047270</t>
  </si>
  <si>
    <t>C609</t>
  </si>
  <si>
    <t>DL01210901678</t>
  </si>
  <si>
    <t>DAL2122008566</t>
  </si>
  <si>
    <t>C608</t>
  </si>
  <si>
    <t>DL01210901677</t>
  </si>
  <si>
    <t>DAL2122008567</t>
  </si>
  <si>
    <t>WHRS-1951</t>
  </si>
  <si>
    <t>1252909</t>
  </si>
  <si>
    <t>14207</t>
  </si>
  <si>
    <t>7036094801</t>
  </si>
  <si>
    <t>7036094424</t>
  </si>
  <si>
    <t>7036064344</t>
  </si>
  <si>
    <t>7036063965</t>
  </si>
  <si>
    <t>WHRS-1922</t>
  </si>
  <si>
    <t>1253636</t>
  </si>
  <si>
    <t>C982</t>
  </si>
  <si>
    <t>DL01210901240</t>
  </si>
  <si>
    <t>DAL2122008188</t>
  </si>
  <si>
    <t>HDFCR52021101671277345</t>
  </si>
  <si>
    <t>WHRS-1205</t>
  </si>
  <si>
    <t>DL01210901497</t>
  </si>
  <si>
    <t>DAL2122008306</t>
  </si>
  <si>
    <t>SIL/UP/21-22/033</t>
  </si>
  <si>
    <t>HDFCR52021102272693223</t>
  </si>
  <si>
    <t>C611</t>
  </si>
  <si>
    <t>DL01210901708</t>
  </si>
  <si>
    <t>DAL2122008539</t>
  </si>
  <si>
    <t>WHRS-1743</t>
  </si>
  <si>
    <t>DL01210901523</t>
  </si>
  <si>
    <t>DAL2122008325</t>
  </si>
  <si>
    <t>IDM11008674</t>
  </si>
  <si>
    <t>HDFCR52021100468551236</t>
  </si>
  <si>
    <t>7036208583</t>
  </si>
  <si>
    <t>C610</t>
  </si>
  <si>
    <t>DL01210901689</t>
  </si>
  <si>
    <t>DAL2122008556</t>
  </si>
  <si>
    <t>WHRS-293</t>
  </si>
  <si>
    <t>DL01210901713</t>
  </si>
  <si>
    <t>DAL2122008537</t>
  </si>
  <si>
    <t>WHRS-1755</t>
  </si>
  <si>
    <t>DL01210901541</t>
  </si>
  <si>
    <t>DAL2122008510</t>
  </si>
  <si>
    <t>IDM11008518</t>
  </si>
  <si>
    <t>HDFCR52021100468716151</t>
  </si>
  <si>
    <t>C1333</t>
  </si>
  <si>
    <t>DL01210901607</t>
  </si>
  <si>
    <t>DAL2122008367</t>
  </si>
  <si>
    <t>N281211668045270</t>
  </si>
  <si>
    <t>WHRS-84</t>
  </si>
  <si>
    <t>DL01210901647</t>
  </si>
  <si>
    <t>DAL2122008492</t>
  </si>
  <si>
    <t>CB5000203339</t>
  </si>
  <si>
    <t>N289211676535483</t>
  </si>
  <si>
    <t>WHRS-1742</t>
  </si>
  <si>
    <t>DL01210901521</t>
  </si>
  <si>
    <t>DAL2122008327</t>
  </si>
  <si>
    <t>IDM11008654</t>
  </si>
  <si>
    <t>HDFCR52021100869896988</t>
  </si>
  <si>
    <t>7036264679</t>
  </si>
  <si>
    <t>C1304</t>
  </si>
  <si>
    <t>DL01210901672</t>
  </si>
  <si>
    <t>DAL2122008572</t>
  </si>
  <si>
    <t>SHARMA ENTERPRISES</t>
  </si>
  <si>
    <t>N298211685548342</t>
  </si>
  <si>
    <t>WHRS-1763</t>
  </si>
  <si>
    <t>DL01210901524</t>
  </si>
  <si>
    <t>DAL2122008324</t>
  </si>
  <si>
    <t>IDM11008655</t>
  </si>
  <si>
    <t>WHRS-1745</t>
  </si>
  <si>
    <t>DL01210901526</t>
  </si>
  <si>
    <t>DAL2122008322</t>
  </si>
  <si>
    <t>IDM11008511</t>
  </si>
  <si>
    <t>WHRS-1746</t>
  </si>
  <si>
    <t>DL01210901527</t>
  </si>
  <si>
    <t>DAL2122008321</t>
  </si>
  <si>
    <t>IDM11008705</t>
  </si>
  <si>
    <t>WHRS-1653</t>
  </si>
  <si>
    <t>DL01210901528</t>
  </si>
  <si>
    <t>DAL2122008320</t>
  </si>
  <si>
    <t>IDM11008791</t>
  </si>
  <si>
    <t>HDFCR52021102573073021</t>
  </si>
  <si>
    <t>WHRS-1744</t>
  </si>
  <si>
    <t>DL01210901525</t>
  </si>
  <si>
    <t>DAL2122008323</t>
  </si>
  <si>
    <t>IDM11008675</t>
  </si>
  <si>
    <t>WHRS-1756</t>
  </si>
  <si>
    <t>DL01210901529</t>
  </si>
  <si>
    <t>DAL2122008319</t>
  </si>
  <si>
    <t>IDM11008790</t>
  </si>
  <si>
    <t>WHRS-1890</t>
  </si>
  <si>
    <t>DL01210901522</t>
  </si>
  <si>
    <t>DAL2122008326</t>
  </si>
  <si>
    <t>HDFCR52022052169807204</t>
  </si>
  <si>
    <t>WHRS-1757</t>
  </si>
  <si>
    <t>DL01210901533</t>
  </si>
  <si>
    <t>DAL2122008518</t>
  </si>
  <si>
    <t>IDM11008799</t>
  </si>
  <si>
    <t>WHRS-1764</t>
  </si>
  <si>
    <t>DL01210901536</t>
  </si>
  <si>
    <t>DAL2122008515</t>
  </si>
  <si>
    <t>IDM11008792</t>
  </si>
  <si>
    <t>HDFCR52021101170189378</t>
  </si>
  <si>
    <t>WHRS-1762</t>
  </si>
  <si>
    <t>DL01210901534</t>
  </si>
  <si>
    <t>DAL2122008517</t>
  </si>
  <si>
    <t>IDM11008800</t>
  </si>
  <si>
    <t>HDFCR52021101471082477</t>
  </si>
  <si>
    <t>WHRS-1747</t>
  </si>
  <si>
    <t>DL01210901535</t>
  </si>
  <si>
    <t>DAL2122008516</t>
  </si>
  <si>
    <t>IDM11008850</t>
  </si>
  <si>
    <t>WHRS-1758</t>
  </si>
  <si>
    <t>DL01210901537</t>
  </si>
  <si>
    <t>DAL2122008514</t>
  </si>
  <si>
    <t>IDM11008624</t>
  </si>
  <si>
    <t>WHRS-1749</t>
  </si>
  <si>
    <t>DL01210901539</t>
  </si>
  <si>
    <t>DAL2122008512</t>
  </si>
  <si>
    <t>IDM11008520</t>
  </si>
  <si>
    <t>WHRS-1748</t>
  </si>
  <si>
    <t>DL01210901538</t>
  </si>
  <si>
    <t>DAL2122008513</t>
  </si>
  <si>
    <t>IDM11008525</t>
  </si>
  <si>
    <t>WHRS-1750</t>
  </si>
  <si>
    <t>DL01210901540</t>
  </si>
  <si>
    <t>DAL2122008511</t>
  </si>
  <si>
    <t>IDM11008519</t>
  </si>
  <si>
    <t>WHRS-1765</t>
  </si>
  <si>
    <t>DL01210901542</t>
  </si>
  <si>
    <t>DAL2122008509</t>
  </si>
  <si>
    <t>IDM11008793</t>
  </si>
  <si>
    <t>AI16</t>
  </si>
  <si>
    <t>DL01210800524</t>
  </si>
  <si>
    <t>DAL2122005744</t>
  </si>
  <si>
    <t>DCW-06</t>
  </si>
  <si>
    <t>7036351301</t>
  </si>
  <si>
    <t>7036350768</t>
  </si>
  <si>
    <t>WHRS-1885</t>
  </si>
  <si>
    <t>DL01210901530</t>
  </si>
  <si>
    <t>DAL2122008318</t>
  </si>
  <si>
    <t>HDFCR52021080757497734</t>
  </si>
  <si>
    <t>WHRS-1886</t>
  </si>
  <si>
    <t>DL01210901531</t>
  </si>
  <si>
    <t>DAL2122008317</t>
  </si>
  <si>
    <t>C616</t>
  </si>
  <si>
    <t>DL01211000225</t>
  </si>
  <si>
    <t>DAL2122008911</t>
  </si>
  <si>
    <t>C617</t>
  </si>
  <si>
    <t>DL01211000216</t>
  </si>
  <si>
    <t>DAL2122008917</t>
  </si>
  <si>
    <t>C612</t>
  </si>
  <si>
    <t>DL01211000215</t>
  </si>
  <si>
    <t>DAL2122008916</t>
  </si>
  <si>
    <t>C618</t>
  </si>
  <si>
    <t>DL01211000220</t>
  </si>
  <si>
    <t>DAL2122008919</t>
  </si>
  <si>
    <t>C613</t>
  </si>
  <si>
    <t>DL01211000219</t>
  </si>
  <si>
    <t>DAL2122008918</t>
  </si>
  <si>
    <t>C619</t>
  </si>
  <si>
    <t>DL01211000221</t>
  </si>
  <si>
    <t>DAL2122008920</t>
  </si>
  <si>
    <t>C615</t>
  </si>
  <si>
    <t>DL01211000223</t>
  </si>
  <si>
    <t>DAL2122008922</t>
  </si>
  <si>
    <t>WHRS-1973</t>
  </si>
  <si>
    <t>DL01210901680</t>
  </si>
  <si>
    <t>DAL2122008564</t>
  </si>
  <si>
    <t>VIRENDER &amp; COMPANY</t>
  </si>
  <si>
    <t>N294211681727108</t>
  </si>
  <si>
    <t>WHRS-1975</t>
  </si>
  <si>
    <t>DL01210901720</t>
  </si>
  <si>
    <t>DAL2122008530</t>
  </si>
  <si>
    <t>N309211703317502</t>
  </si>
  <si>
    <t>OLBC434</t>
  </si>
  <si>
    <t>DL01210901719</t>
  </si>
  <si>
    <t>DAL2122008531</t>
  </si>
  <si>
    <t>RV6100020195</t>
  </si>
  <si>
    <t>HDFCR52021091765291375</t>
  </si>
  <si>
    <t>C946</t>
  </si>
  <si>
    <t>DL01210901716</t>
  </si>
  <si>
    <t>DAL2122008534</t>
  </si>
  <si>
    <t>RV6100019670</t>
  </si>
  <si>
    <t>OLBC433</t>
  </si>
  <si>
    <t>WHRS-1751</t>
  </si>
  <si>
    <t>DL01210901544</t>
  </si>
  <si>
    <t>DAL2122008507</t>
  </si>
  <si>
    <t>IDM11008847</t>
  </si>
  <si>
    <t>WHRS-1760</t>
  </si>
  <si>
    <t>DL01210901543</t>
  </si>
  <si>
    <t>DAL2122008508</t>
  </si>
  <si>
    <t>IDM11008482</t>
  </si>
  <si>
    <t>WHRS-1752</t>
  </si>
  <si>
    <t>DL01210901564</t>
  </si>
  <si>
    <t>DAL2122008504</t>
  </si>
  <si>
    <t>IDM11008810</t>
  </si>
  <si>
    <t>N299211686891105</t>
  </si>
  <si>
    <t>WHRS-1754</t>
  </si>
  <si>
    <t>DL01210901562</t>
  </si>
  <si>
    <t>DAL2122008505</t>
  </si>
  <si>
    <t>IDM11008849</t>
  </si>
  <si>
    <t>WHRS-1761</t>
  </si>
  <si>
    <t>DL01210901570</t>
  </si>
  <si>
    <t>DAL2122008502</t>
  </si>
  <si>
    <t>IDM11008808</t>
  </si>
  <si>
    <t>WHRS-1775</t>
  </si>
  <si>
    <t>DL01210901566</t>
  </si>
  <si>
    <t>DAL2122008503</t>
  </si>
  <si>
    <t>IDM11008809</t>
  </si>
  <si>
    <t>C978</t>
  </si>
  <si>
    <t>DL01210901579</t>
  </si>
  <si>
    <t>DAL2122008501</t>
  </si>
  <si>
    <t>OLBC990</t>
  </si>
  <si>
    <t>DL01211000106</t>
  </si>
  <si>
    <t>DAL2122008593</t>
  </si>
  <si>
    <t>N284211670213562</t>
  </si>
  <si>
    <t>WHRS-930</t>
  </si>
  <si>
    <t>DL01210901706</t>
  </si>
  <si>
    <t>DAL2122008541</t>
  </si>
  <si>
    <t>WWB20210182Z</t>
  </si>
  <si>
    <t>C614</t>
  </si>
  <si>
    <t>DL01211000222</t>
  </si>
  <si>
    <t>DAL2122008921</t>
  </si>
  <si>
    <t>OLBC345</t>
  </si>
  <si>
    <t>DL01211000209</t>
  </si>
  <si>
    <t>DAL2122008926</t>
  </si>
  <si>
    <t>WHRS-931</t>
  </si>
  <si>
    <t>DL01210901707</t>
  </si>
  <si>
    <t>DAL2122008540</t>
  </si>
  <si>
    <t>WWB20210571Z</t>
  </si>
  <si>
    <t>WHRS-929</t>
  </si>
  <si>
    <t>DL01210901705</t>
  </si>
  <si>
    <t>DAL2122008542</t>
  </si>
  <si>
    <t>WWB20210708Z</t>
  </si>
  <si>
    <t>OLBC1186</t>
  </si>
  <si>
    <t>DL01211000148</t>
  </si>
  <si>
    <t>DAL2122008735</t>
  </si>
  <si>
    <t>GG0600191782</t>
  </si>
  <si>
    <t>N289211676530745</t>
  </si>
  <si>
    <t>OLBC580</t>
  </si>
  <si>
    <t>DL01211000114</t>
  </si>
  <si>
    <t>DAL2122008659</t>
  </si>
  <si>
    <t>MACMET ENGINEERING LIMITED</t>
  </si>
  <si>
    <t>SRGST/21-22/318</t>
  </si>
  <si>
    <t>7036393853</t>
  </si>
  <si>
    <t>WHRS-1141</t>
  </si>
  <si>
    <t>DL01211000190</t>
  </si>
  <si>
    <t>DAL2122008694</t>
  </si>
  <si>
    <t>C1131</t>
  </si>
  <si>
    <t>DL01211000339</t>
  </si>
  <si>
    <t>DAL2122008856</t>
  </si>
  <si>
    <t>N289211676530769</t>
  </si>
  <si>
    <t>WHRS-1110</t>
  </si>
  <si>
    <t>DL01211000324</t>
  </si>
  <si>
    <t>DAL2122008869</t>
  </si>
  <si>
    <t>238/21-22</t>
  </si>
  <si>
    <t>HDFCR52021102072007083</t>
  </si>
  <si>
    <t>7036438585</t>
  </si>
  <si>
    <t>C979</t>
  </si>
  <si>
    <t>DL01210901581</t>
  </si>
  <si>
    <t>DAL2122008500</t>
  </si>
  <si>
    <t>HDFCR52021101471079027</t>
  </si>
  <si>
    <t>WHRS-945</t>
  </si>
  <si>
    <t>RDL0122010155</t>
  </si>
  <si>
    <t>AI40</t>
  </si>
  <si>
    <t>7036513626</t>
  </si>
  <si>
    <t>7036513954</t>
  </si>
  <si>
    <t>7036512481</t>
  </si>
  <si>
    <t>WHRS-1204</t>
  </si>
  <si>
    <t>DL01211000497</t>
  </si>
  <si>
    <t>DAL2122009026</t>
  </si>
  <si>
    <t>SIL/UP21-22/045</t>
  </si>
  <si>
    <t>HDFCR52021102072012052</t>
  </si>
  <si>
    <t>OLBC570</t>
  </si>
  <si>
    <t>DL01211000115</t>
  </si>
  <si>
    <t>DAL2122008660</t>
  </si>
  <si>
    <t>SRGST/21-22/317</t>
  </si>
  <si>
    <t>OLBC581</t>
  </si>
  <si>
    <t>DL01211000116</t>
  </si>
  <si>
    <t>DAL2122008661</t>
  </si>
  <si>
    <t>SRGST/21-22/330</t>
  </si>
  <si>
    <t>OLBC579</t>
  </si>
  <si>
    <t>DL01211000128</t>
  </si>
  <si>
    <t>DAL2122008672</t>
  </si>
  <si>
    <t>SRGST/21-22/329</t>
  </si>
  <si>
    <t>OLBC571</t>
  </si>
  <si>
    <t>DL01211000117</t>
  </si>
  <si>
    <t>DAL2122008662</t>
  </si>
  <si>
    <t>SRGST/21-22/253</t>
  </si>
  <si>
    <t>OLBC572</t>
  </si>
  <si>
    <t>DL01211000119</t>
  </si>
  <si>
    <t>DAL2122008663</t>
  </si>
  <si>
    <t>SRGST/21-22/331</t>
  </si>
  <si>
    <t>WHRS-932</t>
  </si>
  <si>
    <t>DL01211000470</t>
  </si>
  <si>
    <t>DAL2122009044</t>
  </si>
  <si>
    <t>CFE20200997</t>
  </si>
  <si>
    <t>OLBC578</t>
  </si>
  <si>
    <t>DL01211000120</t>
  </si>
  <si>
    <t>DAL2122008664</t>
  </si>
  <si>
    <t>SRGST/21-22/309</t>
  </si>
  <si>
    <t>OLBC573</t>
  </si>
  <si>
    <t>DL01211000121</t>
  </si>
  <si>
    <t>DAL2122008665</t>
  </si>
  <si>
    <t>SRGST/21-22/258</t>
  </si>
  <si>
    <t>OLBC582</t>
  </si>
  <si>
    <t>DL01211000122</t>
  </si>
  <si>
    <t>DAL2122008666</t>
  </si>
  <si>
    <t>SRGST/21-22/233</t>
  </si>
  <si>
    <t>OLBC574</t>
  </si>
  <si>
    <t>DL01211000123</t>
  </si>
  <si>
    <t>DAL2122008667</t>
  </si>
  <si>
    <t>SRGST/21-22/252</t>
  </si>
  <si>
    <t>OLBC584</t>
  </si>
  <si>
    <t>DL01211000124</t>
  </si>
  <si>
    <t>DAL2122008668</t>
  </si>
  <si>
    <t>SRGST/21-22/288</t>
  </si>
  <si>
    <t>OLBC575</t>
  </si>
  <si>
    <t>DL01211000125</t>
  </si>
  <si>
    <t>DAL2122008669</t>
  </si>
  <si>
    <t>SRGST/21-22/279</t>
  </si>
  <si>
    <t>7036564480</t>
  </si>
  <si>
    <t>7036560359</t>
  </si>
  <si>
    <t>C420</t>
  </si>
  <si>
    <t>DL01211000547</t>
  </si>
  <si>
    <t>AECN/021/21-22</t>
  </si>
  <si>
    <t>OLBC576</t>
  </si>
  <si>
    <t>DL01211000126</t>
  </si>
  <si>
    <t>DAL2122008670</t>
  </si>
  <si>
    <t>SRGST/21-22/276</t>
  </si>
  <si>
    <t>OLBC577</t>
  </si>
  <si>
    <t>DL01211000127</t>
  </si>
  <si>
    <t>DAL2122008671</t>
  </si>
  <si>
    <t>SRGST/21-22/302</t>
  </si>
  <si>
    <t>OLBC583</t>
  </si>
  <si>
    <t>DL01211000129</t>
  </si>
  <si>
    <t>DAL2122008673</t>
  </si>
  <si>
    <t>SRGST/21-22/325</t>
  </si>
  <si>
    <t>OLBC439</t>
  </si>
  <si>
    <t>DL01211000241</t>
  </si>
  <si>
    <t>DAL2122008908</t>
  </si>
  <si>
    <t>RV6100019833</t>
  </si>
  <si>
    <t>C936</t>
  </si>
  <si>
    <t>DL01211000305</t>
  </si>
  <si>
    <t>DAL2122008894</t>
  </si>
  <si>
    <t>RV1000036863</t>
  </si>
  <si>
    <t>C949</t>
  </si>
  <si>
    <t>DL01211000284</t>
  </si>
  <si>
    <t>DAL2122008905</t>
  </si>
  <si>
    <t>RV6100019832</t>
  </si>
  <si>
    <t>OLBC436</t>
  </si>
  <si>
    <t>WHRS-476</t>
  </si>
  <si>
    <t>DL01211000300</t>
  </si>
  <si>
    <t>DAL2122008899</t>
  </si>
  <si>
    <t>BPC27552</t>
  </si>
  <si>
    <t>N315211710687576</t>
  </si>
  <si>
    <t>WHRS-475</t>
  </si>
  <si>
    <t>DL01211000299</t>
  </si>
  <si>
    <t>DAL2122008900</t>
  </si>
  <si>
    <t>BPC7469</t>
  </si>
  <si>
    <t>HDFCR52021110875978257</t>
  </si>
  <si>
    <t>WHRS-1025</t>
  </si>
  <si>
    <t>DL01211000411</t>
  </si>
  <si>
    <t>DAL2122008951</t>
  </si>
  <si>
    <t>SARENS HEAVY LIFT INDIA PVT LTD</t>
  </si>
  <si>
    <t>4501/15/21/0298</t>
  </si>
  <si>
    <t>HDFCR52021103074444984</t>
  </si>
  <si>
    <t>WHRS-1027</t>
  </si>
  <si>
    <t>DL01211000413</t>
  </si>
  <si>
    <t>DAL2122008969</t>
  </si>
  <si>
    <t>4501/15/21/0325</t>
  </si>
  <si>
    <t>WHRS-1026</t>
  </si>
  <si>
    <t>DL01211000412</t>
  </si>
  <si>
    <t>DAL2122008968</t>
  </si>
  <si>
    <t>4501/15/21/0291</t>
  </si>
  <si>
    <t>HDFCR52021103074458465</t>
  </si>
  <si>
    <t>7036606010</t>
  </si>
  <si>
    <t>7036606008</t>
  </si>
  <si>
    <t>7036605703</t>
  </si>
  <si>
    <t>7036605700</t>
  </si>
  <si>
    <t>C1051</t>
  </si>
  <si>
    <t>DL01211000592</t>
  </si>
  <si>
    <t>DAL2122009193</t>
  </si>
  <si>
    <t>CB5000203370</t>
  </si>
  <si>
    <t>N295211682294308</t>
  </si>
  <si>
    <t>C1212</t>
  </si>
  <si>
    <t>DL01211000415</t>
  </si>
  <si>
    <t>DAL2122008949</t>
  </si>
  <si>
    <t>JTP/2021-22/22</t>
  </si>
  <si>
    <t>HDFCR52021102072011450</t>
  </si>
  <si>
    <t>C795</t>
  </si>
  <si>
    <t>DL01211000229</t>
  </si>
  <si>
    <t>DAL2122008910</t>
  </si>
  <si>
    <t>BA0910000071</t>
  </si>
  <si>
    <t>HDFCR52021102873982957</t>
  </si>
  <si>
    <t>C171</t>
  </si>
  <si>
    <t>DL01211000529</t>
  </si>
  <si>
    <t>DAL2122009047</t>
  </si>
  <si>
    <t>SVPL/UP/21-22/11</t>
  </si>
  <si>
    <t>WHRS-330</t>
  </si>
  <si>
    <t>DL01211000479</t>
  </si>
  <si>
    <t>DAL2122008982</t>
  </si>
  <si>
    <t>LKN/0819/2122</t>
  </si>
  <si>
    <t>HDFCR52021101471079031</t>
  </si>
  <si>
    <t>7036640258</t>
  </si>
  <si>
    <t>C980</t>
  </si>
  <si>
    <t>DL01211000293</t>
  </si>
  <si>
    <t>DAL2122008903</t>
  </si>
  <si>
    <t>HDFCR52021102873782101</t>
  </si>
  <si>
    <t>C981</t>
  </si>
  <si>
    <t>DL01211000296</t>
  </si>
  <si>
    <t>DAL2122008904</t>
  </si>
  <si>
    <t>WHRS-1774</t>
  </si>
  <si>
    <t>DL01211000226</t>
  </si>
  <si>
    <t>DAL2122008912</t>
  </si>
  <si>
    <t>IDM11008633</t>
  </si>
  <si>
    <t>C620</t>
  </si>
  <si>
    <t>DL01211000734</t>
  </si>
  <si>
    <t>DAL2122009357</t>
  </si>
  <si>
    <t>C622</t>
  </si>
  <si>
    <t>DL01211000765</t>
  </si>
  <si>
    <t>DAL2122009327</t>
  </si>
  <si>
    <t>C624</t>
  </si>
  <si>
    <t>DL01211000794</t>
  </si>
  <si>
    <t>DAL2122009304</t>
  </si>
  <si>
    <t>C625</t>
  </si>
  <si>
    <t>DL01211000793</t>
  </si>
  <si>
    <t>DAL2122009305</t>
  </si>
  <si>
    <t>C621</t>
  </si>
  <si>
    <t>DL01211000737</t>
  </si>
  <si>
    <t>DAL2122009354</t>
  </si>
  <si>
    <t>C623</t>
  </si>
  <si>
    <t>DL01211000736</t>
  </si>
  <si>
    <t>DAL2122009355</t>
  </si>
  <si>
    <t>C839</t>
  </si>
  <si>
    <t>DL01211000441</t>
  </si>
  <si>
    <t>DAL2122009021</t>
  </si>
  <si>
    <t>GND/1628</t>
  </si>
  <si>
    <t>7036693270</t>
  </si>
  <si>
    <t>7036693101</t>
  </si>
  <si>
    <t>7036784522</t>
  </si>
  <si>
    <t>C792</t>
  </si>
  <si>
    <t>DL01211000448</t>
  </si>
  <si>
    <t>DAL2122009016</t>
  </si>
  <si>
    <t>BA0910000067</t>
  </si>
  <si>
    <t>C793</t>
  </si>
  <si>
    <t>DL01211000447</t>
  </si>
  <si>
    <t>DAL2122009017</t>
  </si>
  <si>
    <t>BA0910000064</t>
  </si>
  <si>
    <t>HDFCR52021102974335508</t>
  </si>
  <si>
    <t>WHRS-1887</t>
  </si>
  <si>
    <t>DL01211000458</t>
  </si>
  <si>
    <t>DAL2122009006</t>
  </si>
  <si>
    <t>WHRS-1888</t>
  </si>
  <si>
    <t>DL01211000462</t>
  </si>
  <si>
    <t>DAL2122009002</t>
  </si>
  <si>
    <t>C840</t>
  </si>
  <si>
    <t>DL01211000440</t>
  </si>
  <si>
    <t>DAL2122009022</t>
  </si>
  <si>
    <t>AI13</t>
  </si>
  <si>
    <t>DL01211000534</t>
  </si>
  <si>
    <t>DAL2122009090</t>
  </si>
  <si>
    <t>JEE/0486/21-22</t>
  </si>
  <si>
    <t>N301211690164981</t>
  </si>
  <si>
    <t>C1361</t>
  </si>
  <si>
    <t>DL01211000540</t>
  </si>
  <si>
    <t>DAL2122009096</t>
  </si>
  <si>
    <t>SSAB SWEDISH STEEL INDIA PRIVA</t>
  </si>
  <si>
    <t>HDFCR52021110174973624</t>
  </si>
  <si>
    <t>C1329</t>
  </si>
  <si>
    <t>DL01211000587</t>
  </si>
  <si>
    <t>DAL2122009112</t>
  </si>
  <si>
    <t>N292211679041127</t>
  </si>
  <si>
    <t>C1041</t>
  </si>
  <si>
    <t>DL01211000868</t>
  </si>
  <si>
    <t>DAL2122009447</t>
  </si>
  <si>
    <t>CB5000203376</t>
  </si>
  <si>
    <t>N310211704587849</t>
  </si>
  <si>
    <t>C1095</t>
  </si>
  <si>
    <t>DL01211000544</t>
  </si>
  <si>
    <t>DAL2122009100</t>
  </si>
  <si>
    <t>RPL/0305</t>
  </si>
  <si>
    <t>HDFCR52021102072012055</t>
  </si>
  <si>
    <t>C1052</t>
  </si>
  <si>
    <t>DL01211000895</t>
  </si>
  <si>
    <t>DAL2122009430</t>
  </si>
  <si>
    <t>CB5000203404</t>
  </si>
  <si>
    <t>N309211703313006</t>
  </si>
  <si>
    <t>C1053</t>
  </si>
  <si>
    <t>DL01211000926</t>
  </si>
  <si>
    <t>DAL2122009453</t>
  </si>
  <si>
    <t>CB5000203488</t>
  </si>
  <si>
    <t>N312211705920285</t>
  </si>
  <si>
    <t>C437</t>
  </si>
  <si>
    <t>DL01211000647</t>
  </si>
  <si>
    <t>DAL2122009173</t>
  </si>
  <si>
    <t>THERMAX LIMITED ENVIRO DIVISIO</t>
  </si>
  <si>
    <t>HDFCR52021102873990215</t>
  </si>
  <si>
    <t>C436</t>
  </si>
  <si>
    <t>DL01211000658</t>
  </si>
  <si>
    <t>DAL2122009172</t>
  </si>
  <si>
    <t>C440</t>
  </si>
  <si>
    <t>DL01211000659</t>
  </si>
  <si>
    <t>DAL2122009171</t>
  </si>
  <si>
    <t>C438</t>
  </si>
  <si>
    <t>DL01211000648</t>
  </si>
  <si>
    <t>DAL2122009168</t>
  </si>
  <si>
    <t>HDFCR52021111577464055</t>
  </si>
  <si>
    <t>C439</t>
  </si>
  <si>
    <t>DL01211000645</t>
  </si>
  <si>
    <t>DAL2122009167</t>
  </si>
  <si>
    <t>C864</t>
  </si>
  <si>
    <t>DL01211000649</t>
  </si>
  <si>
    <t>DAL2122009170</t>
  </si>
  <si>
    <t>SB21Y-02056</t>
  </si>
  <si>
    <t>HDFCR52021102272706432</t>
  </si>
  <si>
    <t>C44</t>
  </si>
  <si>
    <t>DL01211000643</t>
  </si>
  <si>
    <t>DAL2122009166</t>
  </si>
  <si>
    <t>WHRS-2</t>
  </si>
  <si>
    <t>DL01211000630</t>
  </si>
  <si>
    <t>DAL2122009181</t>
  </si>
  <si>
    <t>A.N .ENGINEERING ENTERPRISE</t>
  </si>
  <si>
    <t>ANEE/2021-22/26</t>
  </si>
  <si>
    <t>N312211705914696</t>
  </si>
  <si>
    <t>C1147</t>
  </si>
  <si>
    <t>DL01211000702</t>
  </si>
  <si>
    <t>DAL2122009214</t>
  </si>
  <si>
    <t>BURHANI HARDWARE STORES</t>
  </si>
  <si>
    <t>C1107</t>
  </si>
  <si>
    <t>DL01211000646</t>
  </si>
  <si>
    <t>DAL2122009189</t>
  </si>
  <si>
    <t>BHARAT TUBES CORPORATION</t>
  </si>
  <si>
    <t>HYD4028</t>
  </si>
  <si>
    <t>HDFCR52021110375512490</t>
  </si>
  <si>
    <t>OLBC346</t>
  </si>
  <si>
    <t>DL01211000735</t>
  </si>
  <si>
    <t>DAL2122009356</t>
  </si>
  <si>
    <t>C1108</t>
  </si>
  <si>
    <t>DL01211000844</t>
  </si>
  <si>
    <t>DAL2122009270</t>
  </si>
  <si>
    <t>HYD5058</t>
  </si>
  <si>
    <t>C945</t>
  </si>
  <si>
    <t>DL01211000698</t>
  </si>
  <si>
    <t>DAL2122009218</t>
  </si>
  <si>
    <t>RV6100019611</t>
  </si>
  <si>
    <t>C947</t>
  </si>
  <si>
    <t>DL01211000699</t>
  </si>
  <si>
    <t>DAL2122009217</t>
  </si>
  <si>
    <t>RV6100019630</t>
  </si>
  <si>
    <t>OLBC438</t>
  </si>
  <si>
    <t>C944</t>
  </si>
  <si>
    <t>DL01211000700</t>
  </si>
  <si>
    <t>DAL2122009216</t>
  </si>
  <si>
    <t>RV6100019610</t>
  </si>
  <si>
    <t>OLBC435</t>
  </si>
  <si>
    <t>WHRS-1095</t>
  </si>
  <si>
    <t>DL01211000703</t>
  </si>
  <si>
    <t>DAL2122009213</t>
  </si>
  <si>
    <t>HDFCR52021112078392461</t>
  </si>
  <si>
    <t>AI19</t>
  </si>
  <si>
    <t>DL01211000708</t>
  </si>
  <si>
    <t>DAL2122009208</t>
  </si>
  <si>
    <t>TCL/3157</t>
  </si>
  <si>
    <t>HDFCR52021110575600137</t>
  </si>
  <si>
    <t>WHRS-1974</t>
  </si>
  <si>
    <t>DL01211000782</t>
  </si>
  <si>
    <t>DAL2122009313</t>
  </si>
  <si>
    <t>N295211683475526</t>
  </si>
  <si>
    <t>WHRS-36</t>
  </si>
  <si>
    <t>DL01211000766</t>
  </si>
  <si>
    <t>DAL2122009326</t>
  </si>
  <si>
    <t>ADITYA TECHNO</t>
  </si>
  <si>
    <t>ATE/2021-22/22</t>
  </si>
  <si>
    <t>C1225</t>
  </si>
  <si>
    <t>DL01211000772</t>
  </si>
  <si>
    <t>DAL2122009373</t>
  </si>
  <si>
    <t>BPC735</t>
  </si>
  <si>
    <t>N309211703313244</t>
  </si>
  <si>
    <t>WHRS-477</t>
  </si>
  <si>
    <t>DL01211000767</t>
  </si>
  <si>
    <t>DAL2122009372</t>
  </si>
  <si>
    <t>BPC27735</t>
  </si>
  <si>
    <t>N324211720018444</t>
  </si>
  <si>
    <t>C1226</t>
  </si>
  <si>
    <t>DL01211000812</t>
  </si>
  <si>
    <t>DAL2122009375</t>
  </si>
  <si>
    <t>BPC227642</t>
  </si>
  <si>
    <t>WHRS-1193</t>
  </si>
  <si>
    <t>DL01211000827</t>
  </si>
  <si>
    <t>DAL2122009281</t>
  </si>
  <si>
    <t>SHYAM ENTERPRISES</t>
  </si>
  <si>
    <t>N312211705919851</t>
  </si>
  <si>
    <t>WHRS-13</t>
  </si>
  <si>
    <t>DL01211000728</t>
  </si>
  <si>
    <t>DAL2122009363</t>
  </si>
  <si>
    <t>HDFCR52022082290458493</t>
  </si>
  <si>
    <t>WHRS-14</t>
  </si>
  <si>
    <t>DL01211000727</t>
  </si>
  <si>
    <t>DAL2122009364</t>
  </si>
  <si>
    <t>HDFCR52023040696826719</t>
  </si>
  <si>
    <t>WHRS-991</t>
  </si>
  <si>
    <t>DL01211001008</t>
  </si>
  <si>
    <t>DAL2122009550</t>
  </si>
  <si>
    <t>RAJPUTANA TRADING COMPANY</t>
  </si>
  <si>
    <t>WHRS-1299</t>
  </si>
  <si>
    <t>DL01211000820</t>
  </si>
  <si>
    <t>DAL2122009284</t>
  </si>
  <si>
    <t>THE LAXMI ENGINEERING</t>
  </si>
  <si>
    <t>TLEC21-22/0433</t>
  </si>
  <si>
    <t>C1415</t>
  </si>
  <si>
    <t>DL01211000809</t>
  </si>
  <si>
    <t>DAL2122009290</t>
  </si>
  <si>
    <t>N307211701800667</t>
  </si>
  <si>
    <t>C1122</t>
  </si>
  <si>
    <t>DL01211000808</t>
  </si>
  <si>
    <t>DAL2122009291</t>
  </si>
  <si>
    <t>N295211683464448</t>
  </si>
  <si>
    <t>C907</t>
  </si>
  <si>
    <t>DL01211000845</t>
  </si>
  <si>
    <t>DAL2122009269</t>
  </si>
  <si>
    <t>AGARWAL BROTHERS</t>
  </si>
  <si>
    <t>N326211721989305</t>
  </si>
  <si>
    <t>C1169</t>
  </si>
  <si>
    <t>DL01211000760</t>
  </si>
  <si>
    <t>DAL2122009332</t>
  </si>
  <si>
    <t>DT/21-22/645</t>
  </si>
  <si>
    <t>N310211704597683</t>
  </si>
  <si>
    <t>C1191</t>
  </si>
  <si>
    <t>DL01211000771</t>
  </si>
  <si>
    <t>DAL2122009322</t>
  </si>
  <si>
    <t>ELMECH INDUSTRIES</t>
  </si>
  <si>
    <t>21-22/INV/049</t>
  </si>
  <si>
    <t>N310211704593528</t>
  </si>
  <si>
    <t>C948</t>
  </si>
  <si>
    <t>DL01211000725</t>
  </si>
  <si>
    <t>DAL2122009366</t>
  </si>
  <si>
    <t>RV6100019636</t>
  </si>
  <si>
    <t>OLBC437</t>
  </si>
  <si>
    <t>C1360</t>
  </si>
  <si>
    <t>DL01211000922</t>
  </si>
  <si>
    <t>DAL2122009385</t>
  </si>
  <si>
    <t>SKM GEOSURVEY</t>
  </si>
  <si>
    <t>SKMGS/21-22/0463</t>
  </si>
  <si>
    <t>HDFCR52021102873982968</t>
  </si>
  <si>
    <t>AI5</t>
  </si>
  <si>
    <t>DL01211000854</t>
  </si>
  <si>
    <t>DAL2122009262</t>
  </si>
  <si>
    <t>DALMIAÂ SEVENÂ REFRACTORIESÂ LTD</t>
  </si>
  <si>
    <t>2122DSDOM000112</t>
  </si>
  <si>
    <t>WHRS-85</t>
  </si>
  <si>
    <t>DL01211001073</t>
  </si>
  <si>
    <t>DAL2122009645</t>
  </si>
  <si>
    <t>CB5000203264</t>
  </si>
  <si>
    <t>N323211719833218</t>
  </si>
  <si>
    <t>C1094</t>
  </si>
  <si>
    <t>DL01211000302</t>
  </si>
  <si>
    <t>CN-S0085-</t>
  </si>
  <si>
    <t>C1092</t>
  </si>
  <si>
    <t>CN-S0085</t>
  </si>
  <si>
    <t>C1093</t>
  </si>
  <si>
    <t>WHRS-1100</t>
  </si>
  <si>
    <t>DL01211000172</t>
  </si>
  <si>
    <t>DAL2122008711</t>
  </si>
  <si>
    <t>235/21-22</t>
  </si>
  <si>
    <t>N295211683467026</t>
  </si>
  <si>
    <t>WHRS-1943</t>
  </si>
  <si>
    <t>44139840</t>
  </si>
  <si>
    <t>WHRS-1944</t>
  </si>
  <si>
    <t>44139852</t>
  </si>
  <si>
    <t>WHRS-3</t>
  </si>
  <si>
    <t>DL01211001144</t>
  </si>
  <si>
    <t>DAL2122009760</t>
  </si>
  <si>
    <t>ANEE/2021-22/28</t>
  </si>
  <si>
    <t>N330211727202420</t>
  </si>
  <si>
    <t>7037011602</t>
  </si>
  <si>
    <t>7037011581</t>
  </si>
  <si>
    <t>AI18</t>
  </si>
  <si>
    <t>DL01210800372</t>
  </si>
  <si>
    <t>DAL2122005629</t>
  </si>
  <si>
    <t>93/21-22</t>
  </si>
  <si>
    <t>HDFCR52021102673363603</t>
  </si>
  <si>
    <t>7037080115</t>
  </si>
  <si>
    <t>C1045</t>
  </si>
  <si>
    <t>DL01211000871</t>
  </si>
  <si>
    <t>DAL2122009444</t>
  </si>
  <si>
    <t>CB5000203385</t>
  </si>
  <si>
    <t>N301211690175680</t>
  </si>
  <si>
    <t>C1373</t>
  </si>
  <si>
    <t>DL01211001087</t>
  </si>
  <si>
    <t>DAL2122009579</t>
  </si>
  <si>
    <t>GG0600191781</t>
  </si>
  <si>
    <t>N301211690176756</t>
  </si>
  <si>
    <t>C441</t>
  </si>
  <si>
    <t>DL01211001264</t>
  </si>
  <si>
    <t>DAL2122009809</t>
  </si>
  <si>
    <t>HDFCR52021110675792670</t>
  </si>
  <si>
    <t>7037128271</t>
  </si>
  <si>
    <t>7037125409</t>
  </si>
  <si>
    <t>C628</t>
  </si>
  <si>
    <t>DL01211001338</t>
  </si>
  <si>
    <t>DAL2122009916</t>
  </si>
  <si>
    <t>C626</t>
  </si>
  <si>
    <t>DL01211001343</t>
  </si>
  <si>
    <t>DAL2122009911</t>
  </si>
  <si>
    <t>C629</t>
  </si>
  <si>
    <t>DL01211001344</t>
  </si>
  <si>
    <t>DAL2122009910</t>
  </si>
  <si>
    <t>C627</t>
  </si>
  <si>
    <t>DL01211001346</t>
  </si>
  <si>
    <t>DAL2122009908</t>
  </si>
  <si>
    <t>C442</t>
  </si>
  <si>
    <t>DL01211001262</t>
  </si>
  <si>
    <t>DAL2122009810</t>
  </si>
  <si>
    <t>WHRS-160</t>
  </si>
  <si>
    <t>DL01211000995</t>
  </si>
  <si>
    <t>DAL2122009487</t>
  </si>
  <si>
    <t>MH0021800134</t>
  </si>
  <si>
    <t>HDFCR52021111277039288</t>
  </si>
  <si>
    <t>C950</t>
  </si>
  <si>
    <t>DL01211001035</t>
  </si>
  <si>
    <t>DAL2122009571</t>
  </si>
  <si>
    <t>RV1000044432</t>
  </si>
  <si>
    <t>HDFCR52021092366623417</t>
  </si>
  <si>
    <t>C953</t>
  </si>
  <si>
    <t>DL01211001001</t>
  </si>
  <si>
    <t>DAL2122009543</t>
  </si>
  <si>
    <t>RV1000046394</t>
  </si>
  <si>
    <t>C951</t>
  </si>
  <si>
    <t>DL01211001093</t>
  </si>
  <si>
    <t>DAL2122009638</t>
  </si>
  <si>
    <t>RV1000045015</t>
  </si>
  <si>
    <t>C952</t>
  </si>
  <si>
    <t>DL01211001095</t>
  </si>
  <si>
    <t>DAL2122009636</t>
  </si>
  <si>
    <t>RV1000046147</t>
  </si>
  <si>
    <t>C940</t>
  </si>
  <si>
    <t>DL01211001094</t>
  </si>
  <si>
    <t>DAL2122009637</t>
  </si>
  <si>
    <t>RV1000046148</t>
  </si>
  <si>
    <t>WHRS-691</t>
  </si>
  <si>
    <t>DL01211000660</t>
  </si>
  <si>
    <t>DAL2122009611</t>
  </si>
  <si>
    <t>MLIPL/27826/21</t>
  </si>
  <si>
    <t>WHRS-698</t>
  </si>
  <si>
    <t>DL01211000679</t>
  </si>
  <si>
    <t>DAL2122009602</t>
  </si>
  <si>
    <t>MLIPL/28144/21</t>
  </si>
  <si>
    <t>WHRS-727</t>
  </si>
  <si>
    <t>DL01211000684</t>
  </si>
  <si>
    <t>DAL2122009603</t>
  </si>
  <si>
    <t>MLIPL/28147/21</t>
  </si>
  <si>
    <t>WHRS-696</t>
  </si>
  <si>
    <t>DL01211000672</t>
  </si>
  <si>
    <t>DAL2122009594</t>
  </si>
  <si>
    <t>MLIPL/28529/21</t>
  </si>
  <si>
    <t>WHRS-726</t>
  </si>
  <si>
    <t>DL01211000673</t>
  </si>
  <si>
    <t>DAL2122009595</t>
  </si>
  <si>
    <t>MLIPL/27321/21</t>
  </si>
  <si>
    <t>WHRS-705</t>
  </si>
  <si>
    <t>DL01211000674</t>
  </si>
  <si>
    <t>DAL2122009596</t>
  </si>
  <si>
    <t>MLIPL/27380/21</t>
  </si>
  <si>
    <t>WHRS-706</t>
  </si>
  <si>
    <t>DL01211000675</t>
  </si>
  <si>
    <t>DAL2122009597</t>
  </si>
  <si>
    <t>MLIPL/27403/21</t>
  </si>
  <si>
    <t>WHRS-394</t>
  </si>
  <si>
    <t>DL01211001295</t>
  </si>
  <si>
    <t>DAL2122009746</t>
  </si>
  <si>
    <t>DEEPAK KUMAR SHARMA</t>
  </si>
  <si>
    <t>DKS/21-22/0068</t>
  </si>
  <si>
    <t>HDFCR52021110174985397</t>
  </si>
  <si>
    <t>OLBC596</t>
  </si>
  <si>
    <t>DL01211001128</t>
  </si>
  <si>
    <t>DAL2122009776</t>
  </si>
  <si>
    <t>SRGST/21-22/355</t>
  </si>
  <si>
    <t>OLBC586</t>
  </si>
  <si>
    <t>DL01211001130</t>
  </si>
  <si>
    <t>DAL2122009774</t>
  </si>
  <si>
    <t>SRGST/21-22/357</t>
  </si>
  <si>
    <t>OLBC585</t>
  </si>
  <si>
    <t>DL01211001129</t>
  </si>
  <si>
    <t>DAL2122009775</t>
  </si>
  <si>
    <t>SRGST/21-22/352</t>
  </si>
  <si>
    <t>OLBC591</t>
  </si>
  <si>
    <t>DL01211001131</t>
  </si>
  <si>
    <t>DAL2122009773</t>
  </si>
  <si>
    <t>SRGST/21-22/348</t>
  </si>
  <si>
    <t>DC6</t>
  </si>
  <si>
    <t>DL01211000776</t>
  </si>
  <si>
    <t>DAL2122009318</t>
  </si>
  <si>
    <t>G. M. INDUSTRIES</t>
  </si>
  <si>
    <t>GMI/21-22/95</t>
  </si>
  <si>
    <t>UTCL-21-DL-N-28</t>
  </si>
  <si>
    <t>HDFCR52021102773588278</t>
  </si>
  <si>
    <t>52641193</t>
  </si>
  <si>
    <t>OLBC1269</t>
  </si>
  <si>
    <t>7037214520</t>
  </si>
  <si>
    <t>C635</t>
  </si>
  <si>
    <t>DL01211001655</t>
  </si>
  <si>
    <t>DAL2122010162</t>
  </si>
  <si>
    <t>C633</t>
  </si>
  <si>
    <t>DL01211001651</t>
  </si>
  <si>
    <t>DAL2122010158</t>
  </si>
  <si>
    <t>C632</t>
  </si>
  <si>
    <t>DL01211001653</t>
  </si>
  <si>
    <t>DAL2122010160</t>
  </si>
  <si>
    <t>C631</t>
  </si>
  <si>
    <t>DL01211001652</t>
  </si>
  <si>
    <t>DAL2122010159</t>
  </si>
  <si>
    <t>C630</t>
  </si>
  <si>
    <t>DL01211001650</t>
  </si>
  <si>
    <t>DAL2122010157</t>
  </si>
  <si>
    <t>C1406</t>
  </si>
  <si>
    <t>DL01211001851</t>
  </si>
  <si>
    <t>AE/889/2021-22</t>
  </si>
  <si>
    <t>7037271612</t>
  </si>
  <si>
    <t>C1221</t>
  </si>
  <si>
    <t>DL01211001225</t>
  </si>
  <si>
    <t>DAL2122009792</t>
  </si>
  <si>
    <t>316/21-22</t>
  </si>
  <si>
    <t>HDFCR52021110375514389</t>
  </si>
  <si>
    <t>C636</t>
  </si>
  <si>
    <t>DL01211001803</t>
  </si>
  <si>
    <t>DAL2122010413</t>
  </si>
  <si>
    <t>C634</t>
  </si>
  <si>
    <t>DL01211001790</t>
  </si>
  <si>
    <t>DAL2122010412</t>
  </si>
  <si>
    <t>C1227</t>
  </si>
  <si>
    <t>DL01211001759</t>
  </si>
  <si>
    <t>DAL2122010402</t>
  </si>
  <si>
    <t>BPC27004</t>
  </si>
  <si>
    <t>N326211721849245</t>
  </si>
  <si>
    <t>C57</t>
  </si>
  <si>
    <t>DL01211001227</t>
  </si>
  <si>
    <t>DAL2122009801</t>
  </si>
  <si>
    <t>C63</t>
  </si>
  <si>
    <t>DL01211001265</t>
  </si>
  <si>
    <t>DAL2122009811</t>
  </si>
  <si>
    <t>HDFCR52021110675781588</t>
  </si>
  <si>
    <t>DC10</t>
  </si>
  <si>
    <t>DL01211001139</t>
  </si>
  <si>
    <t>DAL2122009765</t>
  </si>
  <si>
    <t>VOLTAS LTD</t>
  </si>
  <si>
    <t>I21241017262</t>
  </si>
  <si>
    <t>HDFCR52021110875980351</t>
  </si>
  <si>
    <t>C1054</t>
  </si>
  <si>
    <t>DL01211001697</t>
  </si>
  <si>
    <t>DAL2122010488</t>
  </si>
  <si>
    <t>CB5200033317</t>
  </si>
  <si>
    <t>N315211710682138</t>
  </si>
  <si>
    <t>C29</t>
  </si>
  <si>
    <t>DL01211001268</t>
  </si>
  <si>
    <t>DAL2122009819</t>
  </si>
  <si>
    <t>HDFCR52021110174973628</t>
  </si>
  <si>
    <t>C58</t>
  </si>
  <si>
    <t>DL01211001266</t>
  </si>
  <si>
    <t>DAL2122009812</t>
  </si>
  <si>
    <t>C53</t>
  </si>
  <si>
    <t>DL01211001267</t>
  </si>
  <si>
    <t>DAL2122009820</t>
  </si>
  <si>
    <t>WHRS-1063</t>
  </si>
  <si>
    <t>DL01211001229</t>
  </si>
  <si>
    <t>DAL2122009800</t>
  </si>
  <si>
    <t>AA0910000072</t>
  </si>
  <si>
    <t>HDFCR52021110174973619</t>
  </si>
  <si>
    <t>C245</t>
  </si>
  <si>
    <t>DL01211001886</t>
  </si>
  <si>
    <t>DAL2122010365</t>
  </si>
  <si>
    <t>AUMUND ENGINEERING PVT LTD</t>
  </si>
  <si>
    <t>D/SUP/21-22/194</t>
  </si>
  <si>
    <t>HDFCR52021110375531172</t>
  </si>
  <si>
    <t>C247</t>
  </si>
  <si>
    <t>DL01211001868</t>
  </si>
  <si>
    <t>DAL2122010388</t>
  </si>
  <si>
    <t>D/SUP/21-22/203</t>
  </si>
  <si>
    <t>HDFCR52021110675757737</t>
  </si>
  <si>
    <t>C246</t>
  </si>
  <si>
    <t>DL01211001867</t>
  </si>
  <si>
    <t>DAL2122010387</t>
  </si>
  <si>
    <t>D/SUP/21-22/195</t>
  </si>
  <si>
    <t>C253</t>
  </si>
  <si>
    <t>DL01211001888</t>
  </si>
  <si>
    <t>DAL2122010367</t>
  </si>
  <si>
    <t>D/SUP/21-22/232</t>
  </si>
  <si>
    <t>WHRS-1174</t>
  </si>
  <si>
    <t>DL01211001662</t>
  </si>
  <si>
    <t>DAL2122010124</t>
  </si>
  <si>
    <t>SVPL/UP/21-22/12</t>
  </si>
  <si>
    <t>HDFCR52021020874332833</t>
  </si>
  <si>
    <t>WHRS-498</t>
  </si>
  <si>
    <t>DL01211001309</t>
  </si>
  <si>
    <t>DAL2122009832</t>
  </si>
  <si>
    <t>N307211701797724</t>
  </si>
  <si>
    <t>OLBC991</t>
  </si>
  <si>
    <t>DL01211001454</t>
  </si>
  <si>
    <t>DAL2122009932</t>
  </si>
  <si>
    <t>HDFCR52021110275264342</t>
  </si>
  <si>
    <t>7037323653</t>
  </si>
  <si>
    <t>OLBC1187</t>
  </si>
  <si>
    <t>DL01211001421</t>
  </si>
  <si>
    <t>DAL2122010012</t>
  </si>
  <si>
    <t>GG0600193914</t>
  </si>
  <si>
    <t>HDFCR52021110675792633</t>
  </si>
  <si>
    <t>C1374</t>
  </si>
  <si>
    <t>DL01211001420</t>
  </si>
  <si>
    <t>DAL2122010013</t>
  </si>
  <si>
    <t>GG0600193915</t>
  </si>
  <si>
    <t>WHRS-1923</t>
  </si>
  <si>
    <t>1264806</t>
  </si>
  <si>
    <t>WHRS-1952</t>
  </si>
  <si>
    <t>1264281</t>
  </si>
  <si>
    <t>OLBC1063</t>
  </si>
  <si>
    <t>DL01211002023</t>
  </si>
  <si>
    <t>DAL2122010565</t>
  </si>
  <si>
    <t>BNUPVAR000931/21</t>
  </si>
  <si>
    <t>HDFCR52021110675779876</t>
  </si>
  <si>
    <t>WHRS-525</t>
  </si>
  <si>
    <t>DL01211002025</t>
  </si>
  <si>
    <t>DAL2122010564</t>
  </si>
  <si>
    <t>N314211708942393</t>
  </si>
  <si>
    <t>OLBC904</t>
  </si>
  <si>
    <t>DL01211001837</t>
  </si>
  <si>
    <t>DAL2122010318</t>
  </si>
  <si>
    <t>R.L. &amp; COMPANY</t>
  </si>
  <si>
    <t>N307211701785194</t>
  </si>
  <si>
    <t>C1106</t>
  </si>
  <si>
    <t>DL01211000306</t>
  </si>
  <si>
    <t>DAL2122008892</t>
  </si>
  <si>
    <t>HYD4685</t>
  </si>
  <si>
    <t>HDFCR52021110275253309</t>
  </si>
  <si>
    <t>C1105</t>
  </si>
  <si>
    <t>DL01210901441</t>
  </si>
  <si>
    <t>DAL2122008304</t>
  </si>
  <si>
    <t>HYD3953</t>
  </si>
  <si>
    <t>7037487621</t>
  </si>
  <si>
    <t>WHRS-40</t>
  </si>
  <si>
    <t>DL01211001731</t>
  </si>
  <si>
    <t>DAL2122010421</t>
  </si>
  <si>
    <t>159/21-22</t>
  </si>
  <si>
    <t>HDFCR52021111176754822</t>
  </si>
  <si>
    <t>OLBC107</t>
  </si>
  <si>
    <t>DL01211002088</t>
  </si>
  <si>
    <t>DAL2122010626</t>
  </si>
  <si>
    <t>C640</t>
  </si>
  <si>
    <t>DL01211002087</t>
  </si>
  <si>
    <t>DAL2122010627</t>
  </si>
  <si>
    <t>OLBC106</t>
  </si>
  <si>
    <t>DL01211002089</t>
  </si>
  <si>
    <t>DAL2122010625</t>
  </si>
  <si>
    <t>C644</t>
  </si>
  <si>
    <t>DL01211100028</t>
  </si>
  <si>
    <t>DAL2122010632</t>
  </si>
  <si>
    <t>C643</t>
  </si>
  <si>
    <t>DL01211100027</t>
  </si>
  <si>
    <t>DAL2122010633</t>
  </si>
  <si>
    <t>C646</t>
  </si>
  <si>
    <t>DL01211100025</t>
  </si>
  <si>
    <t>DAL2122010635</t>
  </si>
  <si>
    <t>C641</t>
  </si>
  <si>
    <t>DL01211100022</t>
  </si>
  <si>
    <t>DAL2122010638</t>
  </si>
  <si>
    <t>C645</t>
  </si>
  <si>
    <t>DL01211100020</t>
  </si>
  <si>
    <t>DAL2122010639</t>
  </si>
  <si>
    <t>C642</t>
  </si>
  <si>
    <t>DL01211100024</t>
  </si>
  <si>
    <t>DAL2122010636</t>
  </si>
  <si>
    <t>WHRS-1057</t>
  </si>
  <si>
    <t>DL01211001244</t>
  </si>
  <si>
    <t>DAL2122009805</t>
  </si>
  <si>
    <t>AA0910000060</t>
  </si>
  <si>
    <t>HDFCR52021110375479578</t>
  </si>
  <si>
    <t>WHRS-1061</t>
  </si>
  <si>
    <t>DL01211001260</t>
  </si>
  <si>
    <t>DAL2122009807</t>
  </si>
  <si>
    <t>AA0910000070</t>
  </si>
  <si>
    <t>WHRS-1059</t>
  </si>
  <si>
    <t>DL01211001261</t>
  </si>
  <si>
    <t>DAL2122009808</t>
  </si>
  <si>
    <t>AA0910000063</t>
  </si>
  <si>
    <t>WHRS-731</t>
  </si>
  <si>
    <t>DL01211000676</t>
  </si>
  <si>
    <t>DAL2122009598</t>
  </si>
  <si>
    <t>MLIPL/28471/21</t>
  </si>
  <si>
    <t>WHRS-697</t>
  </si>
  <si>
    <t>DL01211000677</t>
  </si>
  <si>
    <t>DAL2122009599</t>
  </si>
  <si>
    <t>MLIPL/27757/21</t>
  </si>
  <si>
    <t>WHRS-693</t>
  </si>
  <si>
    <t>DL01211000664</t>
  </si>
  <si>
    <t>DAL2122009613</t>
  </si>
  <si>
    <t>MLIPL/27770/21</t>
  </si>
  <si>
    <t>WHRS-722</t>
  </si>
  <si>
    <t>DL01211000682</t>
  </si>
  <si>
    <t>DAL2122009605</t>
  </si>
  <si>
    <t>MLIPL/28059/21</t>
  </si>
  <si>
    <t>WHRS-689</t>
  </si>
  <si>
    <t>DL01211000656</t>
  </si>
  <si>
    <t>DAL2122009608</t>
  </si>
  <si>
    <t>MLIPL/27284/21</t>
  </si>
  <si>
    <t>WHRS-719</t>
  </si>
  <si>
    <t>DL01211000663</t>
  </si>
  <si>
    <t>DAL2122009612</t>
  </si>
  <si>
    <t>MLIPL/28141/21</t>
  </si>
  <si>
    <t>WHRS-702</t>
  </si>
  <si>
    <t>DL01211000685</t>
  </si>
  <si>
    <t>DAL2122009601</t>
  </si>
  <si>
    <t>MLIPL/27767/21</t>
  </si>
  <si>
    <t>WHRS-720</t>
  </si>
  <si>
    <t>DL01211000669</t>
  </si>
  <si>
    <t>DAL2122009618</t>
  </si>
  <si>
    <t>MLIPL/27827/21</t>
  </si>
  <si>
    <t>WHRS-728</t>
  </si>
  <si>
    <t>DL01211001365</t>
  </si>
  <si>
    <t>DAL2122010201</t>
  </si>
  <si>
    <t>MLIPL/28145/21</t>
  </si>
  <si>
    <t>WHRS-723</t>
  </si>
  <si>
    <t>DL01211002103</t>
  </si>
  <si>
    <t>DAL2122010649</t>
  </si>
  <si>
    <t>MLIPL/26823/21</t>
  </si>
  <si>
    <t>WHRS-721</t>
  </si>
  <si>
    <t>DL01211000678</t>
  </si>
  <si>
    <t>DAL2122009600</t>
  </si>
  <si>
    <t>MLIPL/28526/21</t>
  </si>
  <si>
    <t>WHRS-701</t>
  </si>
  <si>
    <t>DL01211000683</t>
  </si>
  <si>
    <t>DAL2122009604</t>
  </si>
  <si>
    <t>MLIPL/28139/21</t>
  </si>
  <si>
    <t>7037500999</t>
  </si>
  <si>
    <t>7037500998</t>
  </si>
  <si>
    <t>WHRS-700</t>
  </si>
  <si>
    <t>DL01211000681</t>
  </si>
  <si>
    <t>DAL2122009606</t>
  </si>
  <si>
    <t>MLIPL/27735/21</t>
  </si>
  <si>
    <t>WHRS-699</t>
  </si>
  <si>
    <t>DL01211000680</t>
  </si>
  <si>
    <t>DAL2122009607</t>
  </si>
  <si>
    <t>MLIPL/27652/21</t>
  </si>
  <si>
    <t>WHRS-690</t>
  </si>
  <si>
    <t>DL01211000657</t>
  </si>
  <si>
    <t>DAL2122009609</t>
  </si>
  <si>
    <t>MLIPL/28148/21</t>
  </si>
  <si>
    <t>WHRS-692</t>
  </si>
  <si>
    <t>DL01211000661</t>
  </si>
  <si>
    <t>DAL2122009610</t>
  </si>
  <si>
    <t>MLIPL/28017/21</t>
  </si>
  <si>
    <t>WHRS-730</t>
  </si>
  <si>
    <t>DL01211000665</t>
  </si>
  <si>
    <t>DAL2122009614</t>
  </si>
  <si>
    <t>MLIPL/27492/21</t>
  </si>
  <si>
    <t>WHRS-694</t>
  </si>
  <si>
    <t>DL01211000666</t>
  </si>
  <si>
    <t>DAL2122009615</t>
  </si>
  <si>
    <t>MLIPL/27285/21</t>
  </si>
  <si>
    <t>WHRS-724</t>
  </si>
  <si>
    <t>DL01211000667</t>
  </si>
  <si>
    <t>DAL2122009616</t>
  </si>
  <si>
    <t>MLIPL/27283/21</t>
  </si>
  <si>
    <t>WHRS-695</t>
  </si>
  <si>
    <t>DL01211000668</t>
  </si>
  <si>
    <t>DAL2122009617</t>
  </si>
  <si>
    <t>MLIPL/28527/21</t>
  </si>
  <si>
    <t>WHRS-725</t>
  </si>
  <si>
    <t>DL01211001364</t>
  </si>
  <si>
    <t>DAL2122010203</t>
  </si>
  <si>
    <t>MLIPL/26281/21</t>
  </si>
  <si>
    <t>C427</t>
  </si>
  <si>
    <t>DL01211001730</t>
  </si>
  <si>
    <t>DAL2122010420</t>
  </si>
  <si>
    <t>AE/897/2021-22</t>
  </si>
  <si>
    <t>HDFCR52021112278858653</t>
  </si>
  <si>
    <t>OLBC590</t>
  </si>
  <si>
    <t>DL01211001610</t>
  </si>
  <si>
    <t>DAL2122010193</t>
  </si>
  <si>
    <t>SRGST/21-22/382</t>
  </si>
  <si>
    <t>OLBC589</t>
  </si>
  <si>
    <t>DL01211001597</t>
  </si>
  <si>
    <t>DAL2122010192</t>
  </si>
  <si>
    <t>SRGST/21-22/372</t>
  </si>
  <si>
    <t>OLBC592</t>
  </si>
  <si>
    <t>DL01211001591</t>
  </si>
  <si>
    <t>DAL2122010191</t>
  </si>
  <si>
    <t>SRGST/21-22/373</t>
  </si>
  <si>
    <t>OLBC588</t>
  </si>
  <si>
    <t>DL01211001589</t>
  </si>
  <si>
    <t>DAL2122010190</t>
  </si>
  <si>
    <t>SRGST/21-22/396</t>
  </si>
  <si>
    <t>OLBC587</t>
  </si>
  <si>
    <t>DL01211001588</t>
  </si>
  <si>
    <t>DAL2122010189</t>
  </si>
  <si>
    <t>SRGST/21-22/376</t>
  </si>
  <si>
    <t>OLBC595</t>
  </si>
  <si>
    <t>DL01211001612</t>
  </si>
  <si>
    <t>DAL2122010194</t>
  </si>
  <si>
    <t>SRGST/21-22/388</t>
  </si>
  <si>
    <t>OLBC597</t>
  </si>
  <si>
    <t>DL01211001734</t>
  </si>
  <si>
    <t>DAL2122010424</t>
  </si>
  <si>
    <t>SRGST/21-22/402</t>
  </si>
  <si>
    <t>OLBC594</t>
  </si>
  <si>
    <t>DL01211001733</t>
  </si>
  <si>
    <t>DAL2122010423</t>
  </si>
  <si>
    <t>SRGST/21-22/405</t>
  </si>
  <si>
    <t>OLBC593</t>
  </si>
  <si>
    <t>DL01211001732</t>
  </si>
  <si>
    <t>DAL2122010422</t>
  </si>
  <si>
    <t>SRGST/21-22/412</t>
  </si>
  <si>
    <t>WHRS-1812</t>
  </si>
  <si>
    <t>DL01211001984</t>
  </si>
  <si>
    <t>DAL2122010607</t>
  </si>
  <si>
    <t>IDM11008118</t>
  </si>
  <si>
    <t>HDFCR52021111076445411</t>
  </si>
  <si>
    <t>C56</t>
  </si>
  <si>
    <t>DL01211001621</t>
  </si>
  <si>
    <t>DAL2122010197</t>
  </si>
  <si>
    <t>HDFCR52021111076453475</t>
  </si>
  <si>
    <t>C65</t>
  </si>
  <si>
    <t>DL01211001883</t>
  </si>
  <si>
    <t>DAL2122010394</t>
  </si>
  <si>
    <t>HDFCR52021111577453831</t>
  </si>
  <si>
    <t>C62</t>
  </si>
  <si>
    <t>DL01211001707</t>
  </si>
  <si>
    <t>DAL2122010339</t>
  </si>
  <si>
    <t>HDFCR52021111076443932</t>
  </si>
  <si>
    <t>C64</t>
  </si>
  <si>
    <t>DL01211001704</t>
  </si>
  <si>
    <t>DAL2122010344</t>
  </si>
  <si>
    <t>HDFCR52021112278880502</t>
  </si>
  <si>
    <t>C61</t>
  </si>
  <si>
    <t>DL01211001701</t>
  </si>
  <si>
    <t>DAL2122010343</t>
  </si>
  <si>
    <t>WHRS-703</t>
  </si>
  <si>
    <t>DL01211001366</t>
  </si>
  <si>
    <t>DAL2122010202</t>
  </si>
  <si>
    <t>MLIPL/26975/21</t>
  </si>
  <si>
    <t>WHRS-704</t>
  </si>
  <si>
    <t>DL01211001368</t>
  </si>
  <si>
    <t>DAL2122010210</t>
  </si>
  <si>
    <t>MLIPL/28781/21</t>
  </si>
  <si>
    <t>C1024</t>
  </si>
  <si>
    <t>DL01211001358</t>
  </si>
  <si>
    <t>DAL2122010209</t>
  </si>
  <si>
    <t>MLIPL/28618/21</t>
  </si>
  <si>
    <t>C1026</t>
  </si>
  <si>
    <t>DL01211001360</t>
  </si>
  <si>
    <t>DAL2122010207</t>
  </si>
  <si>
    <t>MLIPL/28367/21</t>
  </si>
  <si>
    <t>C1025</t>
  </si>
  <si>
    <t>DL01211001359</t>
  </si>
  <si>
    <t>DAL2122010208</t>
  </si>
  <si>
    <t>MLIPL/28616/21</t>
  </si>
  <si>
    <t>C1027</t>
  </si>
  <si>
    <t>DL01211001361</t>
  </si>
  <si>
    <t>DAL2122010206</t>
  </si>
  <si>
    <t>MLIPL/28617/21</t>
  </si>
  <si>
    <t>WHRS-732</t>
  </si>
  <si>
    <t>DL01211001362</t>
  </si>
  <si>
    <t>DAL2122010205</t>
  </si>
  <si>
    <t>MLIPL/26473/21</t>
  </si>
  <si>
    <t>WHRS-729</t>
  </si>
  <si>
    <t>DL01211001363</t>
  </si>
  <si>
    <t>DAL2122010204</t>
  </si>
  <si>
    <t>MLIPL/26451/21</t>
  </si>
  <si>
    <t>C891</t>
  </si>
  <si>
    <t>DL01211001642</t>
  </si>
  <si>
    <t>DAL2122010198</t>
  </si>
  <si>
    <t>OS0112007039</t>
  </si>
  <si>
    <t>C896</t>
  </si>
  <si>
    <t>DL01211001643</t>
  </si>
  <si>
    <t>DAL2122010150</t>
  </si>
  <si>
    <t>OS0112006935</t>
  </si>
  <si>
    <t>C892</t>
  </si>
  <si>
    <t>DL01211001645</t>
  </si>
  <si>
    <t>DAL2122010152</t>
  </si>
  <si>
    <t>OS0112007007</t>
  </si>
  <si>
    <t>C897</t>
  </si>
  <si>
    <t>DL01211001644</t>
  </si>
  <si>
    <t>DAL2122010151</t>
  </si>
  <si>
    <t>OS0112007057</t>
  </si>
  <si>
    <t>C424</t>
  </si>
  <si>
    <t>DL01211001848</t>
  </si>
  <si>
    <t>DAL2122010415</t>
  </si>
  <si>
    <t>AE/885/2021-22</t>
  </si>
  <si>
    <t>HDFCR52021111878211365</t>
  </si>
  <si>
    <t>C425</t>
  </si>
  <si>
    <t>DL01211001858</t>
  </si>
  <si>
    <t>DAL2122010400</t>
  </si>
  <si>
    <t>AE/888/2021-22</t>
  </si>
  <si>
    <t>C426</t>
  </si>
  <si>
    <t>DL01211001854</t>
  </si>
  <si>
    <t>DAL2122010396</t>
  </si>
  <si>
    <t>AE/890/2021-22</t>
  </si>
  <si>
    <t>WHRS-1779</t>
  </si>
  <si>
    <t>DL01211001774</t>
  </si>
  <si>
    <t>DAL2122010410</t>
  </si>
  <si>
    <t>IDM11008811</t>
  </si>
  <si>
    <t>WHRS-1776</t>
  </si>
  <si>
    <t>DL01211001760</t>
  </si>
  <si>
    <t>DAL2122010403</t>
  </si>
  <si>
    <t>IDM11008798</t>
  </si>
  <si>
    <t>WHRS-1799</t>
  </si>
  <si>
    <t>DL01211001757</t>
  </si>
  <si>
    <t>DAL2122010401</t>
  </si>
  <si>
    <t>IDM11008797</t>
  </si>
  <si>
    <t>WHRS-1771</t>
  </si>
  <si>
    <t>DL01211001914</t>
  </si>
  <si>
    <t>DAL2122010475</t>
  </si>
  <si>
    <t>IDM11008866</t>
  </si>
  <si>
    <t>WHRS-1792</t>
  </si>
  <si>
    <t>DL01211001966</t>
  </si>
  <si>
    <t>DAL2122010455</t>
  </si>
  <si>
    <t>IDM11008854</t>
  </si>
  <si>
    <t>WHRS-1811</t>
  </si>
  <si>
    <t>DL01211001961</t>
  </si>
  <si>
    <t>DAL2122010450</t>
  </si>
  <si>
    <t>IDM11008861</t>
  </si>
  <si>
    <t>WHRS-1780</t>
  </si>
  <si>
    <t>DL01211001776</t>
  </si>
  <si>
    <t>DAL2122010411</t>
  </si>
  <si>
    <t>IDM11008855</t>
  </si>
  <si>
    <t>WHRS-1796</t>
  </si>
  <si>
    <t>DL01211001918</t>
  </si>
  <si>
    <t>DAL2122010361</t>
  </si>
  <si>
    <t>IDM11008856</t>
  </si>
  <si>
    <t>WHRS-1786</t>
  </si>
  <si>
    <t>DL01211001963</t>
  </si>
  <si>
    <t>DAL2122010452</t>
  </si>
  <si>
    <t>IDM11008906</t>
  </si>
  <si>
    <t>WHRS-1785</t>
  </si>
  <si>
    <t>DL01211001957</t>
  </si>
  <si>
    <t>DAL2122010447</t>
  </si>
  <si>
    <t>IDM11008907</t>
  </si>
  <si>
    <t>WHRS-1800</t>
  </si>
  <si>
    <t>DL01211001897</t>
  </si>
  <si>
    <t>DAL2122010374</t>
  </si>
  <si>
    <t>IDM11009512</t>
  </si>
  <si>
    <t>WHRS-1802</t>
  </si>
  <si>
    <t>DL01211001969</t>
  </si>
  <si>
    <t>DAL2122010458</t>
  </si>
  <si>
    <t>IDM11008945</t>
  </si>
  <si>
    <t>WHRS-1788</t>
  </si>
  <si>
    <t>DL01211001965</t>
  </si>
  <si>
    <t>DAL2122010454</t>
  </si>
  <si>
    <t>IDM11008983</t>
  </si>
  <si>
    <t>WHRS-1801</t>
  </si>
  <si>
    <t>DL01211001962</t>
  </si>
  <si>
    <t>DAL2122010451</t>
  </si>
  <si>
    <t>IDM11008986</t>
  </si>
  <si>
    <t>WHRS-1784</t>
  </si>
  <si>
    <t>DL01211001955</t>
  </si>
  <si>
    <t>DAL2122010445</t>
  </si>
  <si>
    <t>IDM11008987</t>
  </si>
  <si>
    <t>C1305</t>
  </si>
  <si>
    <t>DL01211001930</t>
  </si>
  <si>
    <t>DAL2122010333</t>
  </si>
  <si>
    <t>CB5000203365</t>
  </si>
  <si>
    <t>WHRS-1022</t>
  </si>
  <si>
    <t>DL01211001507</t>
  </si>
  <si>
    <t>DAL2122010199</t>
  </si>
  <si>
    <t>SRSM/21-22/015</t>
  </si>
  <si>
    <t>HDFCR52021110976208381</t>
  </si>
  <si>
    <t>C1372</t>
  </si>
  <si>
    <t>DL01211001713</t>
  </si>
  <si>
    <t>DAL2122010341</t>
  </si>
  <si>
    <t>TMVT INDUSTRIES PVT LTD</t>
  </si>
  <si>
    <t>B0987</t>
  </si>
  <si>
    <t>HDFCR52021120281194682</t>
  </si>
  <si>
    <t>WHRS-1055</t>
  </si>
  <si>
    <t>DL01211001587</t>
  </si>
  <si>
    <t>DAL2122010188</t>
  </si>
  <si>
    <t>AA0910000058</t>
  </si>
  <si>
    <t>HDFCR52021111076445410</t>
  </si>
  <si>
    <t>C794</t>
  </si>
  <si>
    <t>DL01211001615</t>
  </si>
  <si>
    <t>DAL2122010195</t>
  </si>
  <si>
    <t>BA0910000078</t>
  </si>
  <si>
    <t>HDFCR52021112278852594</t>
  </si>
  <si>
    <t>WHRS-1060</t>
  </si>
  <si>
    <t>DL01211001940</t>
  </si>
  <si>
    <t>DAL2122010467</t>
  </si>
  <si>
    <t>AA0910000069</t>
  </si>
  <si>
    <t>WHRS-1062</t>
  </si>
  <si>
    <t>DL01211001973</t>
  </si>
  <si>
    <t>DAL2122010419</t>
  </si>
  <si>
    <t>AA0910000071</t>
  </si>
  <si>
    <t>HDFCR52021111176757247</t>
  </si>
  <si>
    <t>WHRS-1056</t>
  </si>
  <si>
    <t>DL01211001937</t>
  </si>
  <si>
    <t>DAL2122010464</t>
  </si>
  <si>
    <t>AA0910000059</t>
  </si>
  <si>
    <t>WHRS-1889</t>
  </si>
  <si>
    <t>DL01211001950</t>
  </si>
  <si>
    <t>DAL2122010443</t>
  </si>
  <si>
    <t>7037607667</t>
  </si>
  <si>
    <t>C443</t>
  </si>
  <si>
    <t>DL01211001896</t>
  </si>
  <si>
    <t>DAL2122010373</t>
  </si>
  <si>
    <t>HDFCR52021121784308446</t>
  </si>
  <si>
    <t>WHRS-1791</t>
  </si>
  <si>
    <t>DL01211001923</t>
  </si>
  <si>
    <t>DAL2122010481</t>
  </si>
  <si>
    <t>IDM11009000</t>
  </si>
  <si>
    <t>WHRS-1814</t>
  </si>
  <si>
    <t>DL01211001915</t>
  </si>
  <si>
    <t>DAL2122010476</t>
  </si>
  <si>
    <t>IDM11009525</t>
  </si>
  <si>
    <t>WHRS-1781</t>
  </si>
  <si>
    <t>DL01211001939</t>
  </si>
  <si>
    <t>DAL2122010466</t>
  </si>
  <si>
    <t>IDM11008999</t>
  </si>
  <si>
    <t>WHRS-1790</t>
  </si>
  <si>
    <t>DL01211001970</t>
  </si>
  <si>
    <t>DAL2122010459</t>
  </si>
  <si>
    <t>IDM11009632</t>
  </si>
  <si>
    <t>WHRS-1810</t>
  </si>
  <si>
    <t>DL01211001972</t>
  </si>
  <si>
    <t>DAL2122010418</t>
  </si>
  <si>
    <t>IDM11009633</t>
  </si>
  <si>
    <t>WHRS-1772</t>
  </si>
  <si>
    <t>DL01211001921</t>
  </si>
  <si>
    <t>DAL2122010479</t>
  </si>
  <si>
    <t>IDM11009113</t>
  </si>
  <si>
    <t>WHRS-1770</t>
  </si>
  <si>
    <t>DL01211001913</t>
  </si>
  <si>
    <t>DAL2122010474</t>
  </si>
  <si>
    <t>IDM11009110</t>
  </si>
  <si>
    <t>WHRS-1769</t>
  </si>
  <si>
    <t>DL01211001910</t>
  </si>
  <si>
    <t>DAL2122010473</t>
  </si>
  <si>
    <t>IDM11009130</t>
  </si>
  <si>
    <t>WHRS-1768</t>
  </si>
  <si>
    <t>DL01211001909</t>
  </si>
  <si>
    <t>DAL2122010472</t>
  </si>
  <si>
    <t>IDM11009151</t>
  </si>
  <si>
    <t>WHRS-1804</t>
  </si>
  <si>
    <t>DL01211001907</t>
  </si>
  <si>
    <t>DAL2122010471</t>
  </si>
  <si>
    <t>IDM11009153</t>
  </si>
  <si>
    <t>WHRS-1803</t>
  </si>
  <si>
    <t>DL01211001906</t>
  </si>
  <si>
    <t>DAL2122010470</t>
  </si>
  <si>
    <t>IDM11009152</t>
  </si>
  <si>
    <t>WHRS-1794</t>
  </si>
  <si>
    <t>DL01211001901</t>
  </si>
  <si>
    <t>DAL2122010378</t>
  </si>
  <si>
    <t>IDM11008984</t>
  </si>
  <si>
    <t>WHRS-1797</t>
  </si>
  <si>
    <t>DL01211001938</t>
  </si>
  <si>
    <t>DAL2122010465</t>
  </si>
  <si>
    <t>IDM11009423</t>
  </si>
  <si>
    <t>WHRS-1807</t>
  </si>
  <si>
    <t>DL01211001900</t>
  </si>
  <si>
    <t>DAL2122010377</t>
  </si>
  <si>
    <t>IDM11009527</t>
  </si>
  <si>
    <t>WHRS-1766</t>
  </si>
  <si>
    <t>DL01211001898</t>
  </si>
  <si>
    <t>DAL2122010375</t>
  </si>
  <si>
    <t>IDM11009526</t>
  </si>
  <si>
    <t>WHRS-1806</t>
  </si>
  <si>
    <t>DL01211001936</t>
  </si>
  <si>
    <t>DAL2122010463</t>
  </si>
  <si>
    <t>IDM11009445</t>
  </si>
  <si>
    <t>WHRS-1798</t>
  </si>
  <si>
    <t>DL01211001968</t>
  </si>
  <si>
    <t>DAL2122010457</t>
  </si>
  <si>
    <t>IDM11008998</t>
  </si>
  <si>
    <t>WHRS-1805</t>
  </si>
  <si>
    <t>DL01211001748</t>
  </si>
  <si>
    <t>DAL2122010431</t>
  </si>
  <si>
    <t>IDM11009121</t>
  </si>
  <si>
    <t>WHRS-1809</t>
  </si>
  <si>
    <t>DL01211001971</t>
  </si>
  <si>
    <t>DAL2122010417</t>
  </si>
  <si>
    <t>IDM11008996</t>
  </si>
  <si>
    <t>WHRS-1777</t>
  </si>
  <si>
    <t>DL01211001764</t>
  </si>
  <si>
    <t>DAL2122010405</t>
  </si>
  <si>
    <t>IDM11009115</t>
  </si>
  <si>
    <t>WHRS-1767</t>
  </si>
  <si>
    <t>DL01211001905</t>
  </si>
  <si>
    <t>DAL2122010382</t>
  </si>
  <si>
    <t>IDM11009234</t>
  </si>
  <si>
    <t>WHRS-1778</t>
  </si>
  <si>
    <t>DL01211001767</t>
  </si>
  <si>
    <t>DAL2122010407</t>
  </si>
  <si>
    <t>IDM11009114</t>
  </si>
  <si>
    <t>WHRS-1795</t>
  </si>
  <si>
    <t>DL01211001904</t>
  </si>
  <si>
    <t>DAL2122010381</t>
  </si>
  <si>
    <t>IDM11009133</t>
  </si>
  <si>
    <t>WHRS-1787</t>
  </si>
  <si>
    <t>DL01211001964</t>
  </si>
  <si>
    <t>DAL2122010453</t>
  </si>
  <si>
    <t>IDM11009140</t>
  </si>
  <si>
    <t>WHRS-1773</t>
  </si>
  <si>
    <t>DL01211001935</t>
  </si>
  <si>
    <t>DAL2122010462</t>
  </si>
  <si>
    <t>IDM11009001</t>
  </si>
  <si>
    <t>WHRS-1782</t>
  </si>
  <si>
    <t>DL01211001942</t>
  </si>
  <si>
    <t>DAL2122010469</t>
  </si>
  <si>
    <t>IDM11009581</t>
  </si>
  <si>
    <t>WHRS-1793</t>
  </si>
  <si>
    <t>DL01211001899</t>
  </si>
  <si>
    <t>DAL2122010376</t>
  </si>
  <si>
    <t>IDM11009515</t>
  </si>
  <si>
    <t>WHRS-1783</t>
  </si>
  <si>
    <t>DL01211001945</t>
  </si>
  <si>
    <t>DAL2122010438</t>
  </si>
  <si>
    <t>IDM11009580</t>
  </si>
  <si>
    <t>WHRS-1808</t>
  </si>
  <si>
    <t>DL01211001947</t>
  </si>
  <si>
    <t>DAL2122010440</t>
  </si>
  <si>
    <t>IDM11008997</t>
  </si>
  <si>
    <t>WHRS-1789</t>
  </si>
  <si>
    <t>DL01211001967</t>
  </si>
  <si>
    <t>DAL2122010456</t>
  </si>
  <si>
    <t>IDM11009578</t>
  </si>
  <si>
    <t>C954</t>
  </si>
  <si>
    <t>DL01211001956</t>
  </si>
  <si>
    <t>DAL2122010446</t>
  </si>
  <si>
    <t>RV1000048119</t>
  </si>
  <si>
    <t>C941</t>
  </si>
  <si>
    <t>DL01211001954</t>
  </si>
  <si>
    <t>DAL2122010444</t>
  </si>
  <si>
    <t>RV1000048120</t>
  </si>
  <si>
    <t>WHRS-934</t>
  </si>
  <si>
    <t>DL01211001894</t>
  </si>
  <si>
    <t>DAL2122010371</t>
  </si>
  <si>
    <t>WWB20210118Z</t>
  </si>
  <si>
    <t>WHRS-935</t>
  </si>
  <si>
    <t>DL01211001895</t>
  </si>
  <si>
    <t>DAL2122010372</t>
  </si>
  <si>
    <t>WWB20210117Z</t>
  </si>
  <si>
    <t>WHRS-933</t>
  </si>
  <si>
    <t>DL01211001892</t>
  </si>
  <si>
    <t>DAL2122010370</t>
  </si>
  <si>
    <t>WWB20210174Z</t>
  </si>
  <si>
    <t>C986</t>
  </si>
  <si>
    <t>DL01211002093</t>
  </si>
  <si>
    <t>DAL2122010623</t>
  </si>
  <si>
    <t>HDFCR52021111277025680</t>
  </si>
  <si>
    <t>C984</t>
  </si>
  <si>
    <t>C988</t>
  </si>
  <si>
    <t>DL01211100074</t>
  </si>
  <si>
    <t>DAL2122010703</t>
  </si>
  <si>
    <t>HDFCR52021111176756047</t>
  </si>
  <si>
    <t>C985</t>
  </si>
  <si>
    <t>C983</t>
  </si>
  <si>
    <t>DL01211002092</t>
  </si>
  <si>
    <t>DAL2122010624</t>
  </si>
  <si>
    <t>C637</t>
  </si>
  <si>
    <t>DL01211100244</t>
  </si>
  <si>
    <t>DAL2122010896</t>
  </si>
  <si>
    <t>WHRS-306</t>
  </si>
  <si>
    <t>WHRS-307</t>
  </si>
  <si>
    <t>DL01211100243</t>
  </si>
  <si>
    <t>DAL2122010895</t>
  </si>
  <si>
    <t>C638</t>
  </si>
  <si>
    <t>WHRS-713</t>
  </si>
  <si>
    <t>DL01211002109</t>
  </si>
  <si>
    <t>DAL2122010658</t>
  </si>
  <si>
    <t>MLIPL/28533/21</t>
  </si>
  <si>
    <t>WHRS-718</t>
  </si>
  <si>
    <t>DL01211002110</t>
  </si>
  <si>
    <t>DAL2122010657</t>
  </si>
  <si>
    <t>MLIPL/28530/21</t>
  </si>
  <si>
    <t>WHRS-714</t>
  </si>
  <si>
    <t>DL01211002111</t>
  </si>
  <si>
    <t>DAL2122010656</t>
  </si>
  <si>
    <t>MLIPL/28687/21</t>
  </si>
  <si>
    <t>WHRS-715</t>
  </si>
  <si>
    <t>DL01211002112</t>
  </si>
  <si>
    <t>DAL2122010655</t>
  </si>
  <si>
    <t>MLIPL/28686/21</t>
  </si>
  <si>
    <t>WHRS-716</t>
  </si>
  <si>
    <t>DL01211100006</t>
  </si>
  <si>
    <t>DAL2122010654</t>
  </si>
  <si>
    <t>MLIPL/26475/21</t>
  </si>
  <si>
    <t>WHRS-734</t>
  </si>
  <si>
    <t>DL01211002107</t>
  </si>
  <si>
    <t>DAL2122010653</t>
  </si>
  <si>
    <t>MLIPL/27541/21</t>
  </si>
  <si>
    <t>WHRS-712</t>
  </si>
  <si>
    <t>DL01211002106</t>
  </si>
  <si>
    <t>DAL2122010652</t>
  </si>
  <si>
    <t>MLIPL/26561/21</t>
  </si>
  <si>
    <t>WHRS-717</t>
  </si>
  <si>
    <t>DL01211002104</t>
  </si>
  <si>
    <t>DAL2122010650</t>
  </si>
  <si>
    <t>MLIPL/26269/21</t>
  </si>
  <si>
    <t>WHRS-711</t>
  </si>
  <si>
    <t>DL01211002105</t>
  </si>
  <si>
    <t>DAL2122010651</t>
  </si>
  <si>
    <t>MLIPL/26201/21</t>
  </si>
  <si>
    <t>WHRS-710</t>
  </si>
  <si>
    <t>DL01211002102</t>
  </si>
  <si>
    <t>DAL2122010648</t>
  </si>
  <si>
    <t>MLIPL/27093/21</t>
  </si>
  <si>
    <t>WHRS-709</t>
  </si>
  <si>
    <t>DL01211002101</t>
  </si>
  <si>
    <t>DAL2122010647</t>
  </si>
  <si>
    <t>MLIPL/27090/21</t>
  </si>
  <si>
    <t>WHRS-733</t>
  </si>
  <si>
    <t>DL01211002100</t>
  </si>
  <si>
    <t>DAL2122010646</t>
  </si>
  <si>
    <t>MLIPL/27084/21</t>
  </si>
  <si>
    <t>WHRS-708</t>
  </si>
  <si>
    <t>DL01211002099</t>
  </si>
  <si>
    <t>DAL2122010645</t>
  </si>
  <si>
    <t>MLIPL/28140/21</t>
  </si>
  <si>
    <t>WHRS-707</t>
  </si>
  <si>
    <t>DL01211002098</t>
  </si>
  <si>
    <t>DAL2122010644</t>
  </si>
  <si>
    <t>MLIPL/28532/21</t>
  </si>
  <si>
    <t>C895</t>
  </si>
  <si>
    <t>DL01211100071</t>
  </si>
  <si>
    <t>DAL2122010699</t>
  </si>
  <si>
    <t>OS0112007861</t>
  </si>
  <si>
    <t>C894</t>
  </si>
  <si>
    <t>DL01211100070</t>
  </si>
  <si>
    <t>DAL2122010698</t>
  </si>
  <si>
    <t>OS0112007862</t>
  </si>
  <si>
    <t>C893</t>
  </si>
  <si>
    <t>DL01211100068</t>
  </si>
  <si>
    <t>DAL2122010696</t>
  </si>
  <si>
    <t>OS0112007860</t>
  </si>
  <si>
    <t>C445</t>
  </si>
  <si>
    <t>DL01211100073</t>
  </si>
  <si>
    <t>DAL2122010701</t>
  </si>
  <si>
    <t>HDFCR52021112980410239</t>
  </si>
  <si>
    <t>C444</t>
  </si>
  <si>
    <t>DL01211100072</t>
  </si>
  <si>
    <t>DAL2122010700</t>
  </si>
  <si>
    <t>WHRS-41</t>
  </si>
  <si>
    <t>DL01211100322</t>
  </si>
  <si>
    <t>DAL2122010943</t>
  </si>
  <si>
    <t>163/21-22</t>
  </si>
  <si>
    <t>N321211717387591</t>
  </si>
  <si>
    <t>C800</t>
  </si>
  <si>
    <t>DL01211100078</t>
  </si>
  <si>
    <t>DAL2122010707</t>
  </si>
  <si>
    <t>BA0910000092</t>
  </si>
  <si>
    <t>HDFCR52021120782174674</t>
  </si>
  <si>
    <t>C797</t>
  </si>
  <si>
    <t>DL01211100031</t>
  </si>
  <si>
    <t>DAL2122010686</t>
  </si>
  <si>
    <t>BA0910000083</t>
  </si>
  <si>
    <t>HDFCR52021112980401933</t>
  </si>
  <si>
    <t>C796</t>
  </si>
  <si>
    <t>DL01211100030</t>
  </si>
  <si>
    <t>DAL2122010685</t>
  </si>
  <si>
    <t>BA0910000070</t>
  </si>
  <si>
    <t>HDFCR52021111677612069</t>
  </si>
  <si>
    <t>C798</t>
  </si>
  <si>
    <t>DL01211100032</t>
  </si>
  <si>
    <t>DAL2122010683</t>
  </si>
  <si>
    <t>BA0910000084</t>
  </si>
  <si>
    <t>HDFCR52021120281194688</t>
  </si>
  <si>
    <t>WHRS-1047</t>
  </si>
  <si>
    <t>DL01211100124</t>
  </si>
  <si>
    <t>DAL2122010735</t>
  </si>
  <si>
    <t>AA0910000081</t>
  </si>
  <si>
    <t>HDFCR52022030350929241</t>
  </si>
  <si>
    <t>WHRS-1142</t>
  </si>
  <si>
    <t>DL01211100112</t>
  </si>
  <si>
    <t>DAL2122010727</t>
  </si>
  <si>
    <t>WHRS-1038</t>
  </si>
  <si>
    <t>DL01211100142</t>
  </si>
  <si>
    <t>DAL2122010764</t>
  </si>
  <si>
    <t>AA0910000064</t>
  </si>
  <si>
    <t>HDFCR52021111677612051</t>
  </si>
  <si>
    <t>WHRS-1039</t>
  </si>
  <si>
    <t>DL01211100143</t>
  </si>
  <si>
    <t>DAL2122010765</t>
  </si>
  <si>
    <t>AA0910000065</t>
  </si>
  <si>
    <t>WHRS-1037</t>
  </si>
  <si>
    <t>DL01211100140</t>
  </si>
  <si>
    <t>DAL2122010763</t>
  </si>
  <si>
    <t>AA0910000080</t>
  </si>
  <si>
    <t>WHRS-8</t>
  </si>
  <si>
    <t>DL01211001855</t>
  </si>
  <si>
    <t>DAL2122010397</t>
  </si>
  <si>
    <t>AARYA CONSTRUCTION</t>
  </si>
  <si>
    <t>DL-01</t>
  </si>
  <si>
    <t>N329211725832396</t>
  </si>
  <si>
    <t>C1416</t>
  </si>
  <si>
    <t>DL01211100349</t>
  </si>
  <si>
    <t>DAL2122011036</t>
  </si>
  <si>
    <t>N336211735303438</t>
  </si>
  <si>
    <t>C841</t>
  </si>
  <si>
    <t>DL01211100392</t>
  </si>
  <si>
    <t>DAL2122011020</t>
  </si>
  <si>
    <t>GND/2026</t>
  </si>
  <si>
    <t>C843</t>
  </si>
  <si>
    <t>DL01211100393</t>
  </si>
  <si>
    <t>DAL2122011019</t>
  </si>
  <si>
    <t>GND/2027</t>
  </si>
  <si>
    <t>C842</t>
  </si>
  <si>
    <t>DL01211100394</t>
  </si>
  <si>
    <t>DAL2122011018</t>
  </si>
  <si>
    <t>GND/2006</t>
  </si>
  <si>
    <t>7037870141</t>
  </si>
  <si>
    <t>C1171</t>
  </si>
  <si>
    <t>DL01211100476</t>
  </si>
  <si>
    <t>DAL2122011140</t>
  </si>
  <si>
    <t>DT/21-22/756</t>
  </si>
  <si>
    <t>N358211764956795</t>
  </si>
  <si>
    <t>C1170</t>
  </si>
  <si>
    <t>DL01211100388</t>
  </si>
  <si>
    <t>DAL2122011022</t>
  </si>
  <si>
    <t>DT/21-22/764</t>
  </si>
  <si>
    <t>N343211746612318</t>
  </si>
  <si>
    <t>7037977277</t>
  </si>
  <si>
    <t>WHRS-455</t>
  </si>
  <si>
    <t>RV1000059126</t>
  </si>
  <si>
    <t>7038082431</t>
  </si>
  <si>
    <t>C650</t>
  </si>
  <si>
    <t>DL01211100621</t>
  </si>
  <si>
    <t>DAL2122011380</t>
  </si>
  <si>
    <t>C651</t>
  </si>
  <si>
    <t>DL01211100622</t>
  </si>
  <si>
    <t>DAL2122011379</t>
  </si>
  <si>
    <t>C658</t>
  </si>
  <si>
    <t>DL01211100623</t>
  </si>
  <si>
    <t>DAL2122011378</t>
  </si>
  <si>
    <t>C652</t>
  </si>
  <si>
    <t>DL01211100624</t>
  </si>
  <si>
    <t>DAL2122011377</t>
  </si>
  <si>
    <t>C660</t>
  </si>
  <si>
    <t>DL01211100625</t>
  </si>
  <si>
    <t>DAL2122011376</t>
  </si>
  <si>
    <t>C657</t>
  </si>
  <si>
    <t>DL01211100619</t>
  </si>
  <si>
    <t>DAL2122011382</t>
  </si>
  <si>
    <t>C656</t>
  </si>
  <si>
    <t>DL01211100620</t>
  </si>
  <si>
    <t>DAL2122011381</t>
  </si>
  <si>
    <t>C649</t>
  </si>
  <si>
    <t>DL01211100618</t>
  </si>
  <si>
    <t>DAL2122011383</t>
  </si>
  <si>
    <t>C648</t>
  </si>
  <si>
    <t>DL01211100617</t>
  </si>
  <si>
    <t>DAL2122011384</t>
  </si>
  <si>
    <t>C647</t>
  </si>
  <si>
    <t>DL01211100616</t>
  </si>
  <si>
    <t>DAL2122011385</t>
  </si>
  <si>
    <t>C655</t>
  </si>
  <si>
    <t>DL01211100629</t>
  </si>
  <si>
    <t>DAL2122011372</t>
  </si>
  <si>
    <t>C659</t>
  </si>
  <si>
    <t>DL01211100627</t>
  </si>
  <si>
    <t>DAL2122011374</t>
  </si>
  <si>
    <t>C653</t>
  </si>
  <si>
    <t>DL01211100626</t>
  </si>
  <si>
    <t>DAL2122011375</t>
  </si>
  <si>
    <t>C1055</t>
  </si>
  <si>
    <t>DL01211100666</t>
  </si>
  <si>
    <t>DAL2122011318</t>
  </si>
  <si>
    <t>CB5200033400</t>
  </si>
  <si>
    <t>N333211729948199</t>
  </si>
  <si>
    <t>C654</t>
  </si>
  <si>
    <t>DL01211100628</t>
  </si>
  <si>
    <t>DAL2122011373</t>
  </si>
  <si>
    <t>C1330</t>
  </si>
  <si>
    <t>DL01211100209</t>
  </si>
  <si>
    <t>DAL2122010812</t>
  </si>
  <si>
    <t>OLBC818</t>
  </si>
  <si>
    <t>DL01211100248</t>
  </si>
  <si>
    <t>DAL2122010851</t>
  </si>
  <si>
    <t>SR/HO/21-22/205</t>
  </si>
  <si>
    <t>OLBC905</t>
  </si>
  <si>
    <t>DL01211100249</t>
  </si>
  <si>
    <t>DAL2122010855</t>
  </si>
  <si>
    <t>C1285</t>
  </si>
  <si>
    <t>DL01211100287</t>
  </si>
  <si>
    <t>DAL2122010903</t>
  </si>
  <si>
    <t>DCW-37</t>
  </si>
  <si>
    <t>N329211725827142</t>
  </si>
  <si>
    <t>C59</t>
  </si>
  <si>
    <t>DL01211100348</t>
  </si>
  <si>
    <t>DAL2122011037</t>
  </si>
  <si>
    <t>N330211727202368</t>
  </si>
  <si>
    <t>C72</t>
  </si>
  <si>
    <t>DL01211100411</t>
  </si>
  <si>
    <t>DAL2122011110</t>
  </si>
  <si>
    <t>HDFCR52021112980410238</t>
  </si>
  <si>
    <t>7038172546</t>
  </si>
  <si>
    <t>7038171954</t>
  </si>
  <si>
    <t>7038171579</t>
  </si>
  <si>
    <t>WHRS-1090</t>
  </si>
  <si>
    <t>DL01211100610</t>
  </si>
  <si>
    <t>DAL2122011391</t>
  </si>
  <si>
    <t>Sharda Paint Store</t>
  </si>
  <si>
    <t>HDFCR52021121383337646</t>
  </si>
  <si>
    <t>WHRS-1089</t>
  </si>
  <si>
    <t>DL01211100609</t>
  </si>
  <si>
    <t>DAL2122011392</t>
  </si>
  <si>
    <t>7038220918</t>
  </si>
  <si>
    <t>7038219012</t>
  </si>
  <si>
    <t>WHRS-1892</t>
  </si>
  <si>
    <t>DL01211100215</t>
  </si>
  <si>
    <t>DAL2122010862</t>
  </si>
  <si>
    <t>HDFCR52022033057688796</t>
  </si>
  <si>
    <t>WHRS-1891</t>
  </si>
  <si>
    <t>DL01211100197</t>
  </si>
  <si>
    <t>DAL2122010860</t>
  </si>
  <si>
    <t>C349</t>
  </si>
  <si>
    <t>DL01211100469</t>
  </si>
  <si>
    <t>DAL2122011166</t>
  </si>
  <si>
    <t>WHRS-15</t>
  </si>
  <si>
    <t>DL01211100470</t>
  </si>
  <si>
    <t>DAL2122011167</t>
  </si>
  <si>
    <t>C172</t>
  </si>
  <si>
    <t>DL01211100560</t>
  </si>
  <si>
    <t>DAL2122011183</t>
  </si>
  <si>
    <t>SVPL/UP/21-22/15</t>
  </si>
  <si>
    <t>WHRS-1175</t>
  </si>
  <si>
    <t>DL01211100559</t>
  </si>
  <si>
    <t>DAL2122011182</t>
  </si>
  <si>
    <t>SVPL/UP/21-22/20</t>
  </si>
  <si>
    <t>HDFCR52021031080685948</t>
  </si>
  <si>
    <t>7038257487</t>
  </si>
  <si>
    <t>7038261372</t>
  </si>
  <si>
    <t>7038259360</t>
  </si>
  <si>
    <t>7038258707</t>
  </si>
  <si>
    <t>7038258411</t>
  </si>
  <si>
    <t>7038258407</t>
  </si>
  <si>
    <t>7038306829</t>
  </si>
  <si>
    <t>7038306171</t>
  </si>
  <si>
    <t>52672908</t>
  </si>
  <si>
    <t>7038377080</t>
  </si>
  <si>
    <t>7038377076</t>
  </si>
  <si>
    <t>7038376826</t>
  </si>
  <si>
    <t>C1058</t>
  </si>
  <si>
    <t>DL01211100881</t>
  </si>
  <si>
    <t>DAL2122011538</t>
  </si>
  <si>
    <t>CB5000216541</t>
  </si>
  <si>
    <t>N344211748922505</t>
  </si>
  <si>
    <t>C1057</t>
  </si>
  <si>
    <t>DL01211100886</t>
  </si>
  <si>
    <t>DAL2122011543</t>
  </si>
  <si>
    <t>CB5000216556</t>
  </si>
  <si>
    <t>N343211746605210</t>
  </si>
  <si>
    <t>C1056</t>
  </si>
  <si>
    <t>DL01211100887</t>
  </si>
  <si>
    <t>DAL2122011544</t>
  </si>
  <si>
    <t>CB5000216557</t>
  </si>
  <si>
    <t>AI14</t>
  </si>
  <si>
    <t>DL01211100335</t>
  </si>
  <si>
    <t>DAL2122011015</t>
  </si>
  <si>
    <t>MLIPL/27186/21</t>
  </si>
  <si>
    <t>WHRS-738</t>
  </si>
  <si>
    <t>DL01211100463</t>
  </si>
  <si>
    <t>DAL2122011220</t>
  </si>
  <si>
    <t>MLIPL/28142/21</t>
  </si>
  <si>
    <t>WHRS-735</t>
  </si>
  <si>
    <t>DL01211100457</t>
  </si>
  <si>
    <t>DAL2122011226</t>
  </si>
  <si>
    <t>MLIPL/28149/21</t>
  </si>
  <si>
    <t>WHRS-736</t>
  </si>
  <si>
    <t>DL01211100458</t>
  </si>
  <si>
    <t>DAL2122011225</t>
  </si>
  <si>
    <t>MLIPL/28968/21</t>
  </si>
  <si>
    <t>WHRS-737</t>
  </si>
  <si>
    <t>DL01211100459</t>
  </si>
  <si>
    <t>DAL2122011224</t>
  </si>
  <si>
    <t>MLIPL/28688/21</t>
  </si>
  <si>
    <t>C1030</t>
  </si>
  <si>
    <t>DL01211100462</t>
  </si>
  <si>
    <t>DAL2122011221</t>
  </si>
  <si>
    <t>MLIPL/29034/21</t>
  </si>
  <si>
    <t>C1029</t>
  </si>
  <si>
    <t>DL01211100461</t>
  </si>
  <si>
    <t>DAL2122011222</t>
  </si>
  <si>
    <t>MLIPL/29035/21</t>
  </si>
  <si>
    <t>C1028</t>
  </si>
  <si>
    <t>DL01211100460</t>
  </si>
  <si>
    <t>DAL2122011223</t>
  </si>
  <si>
    <t>MLIPL/29033/21</t>
  </si>
  <si>
    <t>WHRS-847</t>
  </si>
  <si>
    <t>DL01211100694</t>
  </si>
  <si>
    <t>MUMBAI CARGO SERVICE CENTER AIRPORT PV</t>
  </si>
  <si>
    <t>WHRS-851</t>
  </si>
  <si>
    <t>NIPPON EXPRESS (INDIA) PVT LTD</t>
  </si>
  <si>
    <t>302-07865</t>
  </si>
  <si>
    <t>WHRS-405</t>
  </si>
  <si>
    <t>CFD2122011865</t>
  </si>
  <si>
    <t>DIVINE SHIPPING SERVICES</t>
  </si>
  <si>
    <t>N039221825087289</t>
  </si>
  <si>
    <t>WHRS-410</t>
  </si>
  <si>
    <t>CFD2122009539</t>
  </si>
  <si>
    <t>EXPRESS CARGO MOVERS</t>
  </si>
  <si>
    <t>2677/21-22</t>
  </si>
  <si>
    <t>WHRS-411</t>
  </si>
  <si>
    <t>DL01211100695</t>
  </si>
  <si>
    <t>CFD2122009540</t>
  </si>
  <si>
    <t>2577/A/21-22</t>
  </si>
  <si>
    <t>C1096</t>
  </si>
  <si>
    <t>DL01211100543</t>
  </si>
  <si>
    <t>DAL2122011248</t>
  </si>
  <si>
    <t>RPL/0304</t>
  </si>
  <si>
    <t>HDFCR52021120381393673</t>
  </si>
  <si>
    <t>WHRS-1924</t>
  </si>
  <si>
    <t>1275555</t>
  </si>
  <si>
    <t>WHRS-1925</t>
  </si>
  <si>
    <t>52679373</t>
  </si>
  <si>
    <t>WHRS-1953</t>
  </si>
  <si>
    <t>1275652</t>
  </si>
  <si>
    <t>7038442060</t>
  </si>
  <si>
    <t>1962260</t>
  </si>
  <si>
    <t>C1284</t>
  </si>
  <si>
    <t>DL01211100608</t>
  </si>
  <si>
    <t>DAL2122011393</t>
  </si>
  <si>
    <t>RM/00238/21-22</t>
  </si>
  <si>
    <t>N345211749047029</t>
  </si>
  <si>
    <t>WHRS-1813</t>
  </si>
  <si>
    <t>DL01211100604</t>
  </si>
  <si>
    <t>DAL2122011397</t>
  </si>
  <si>
    <t>IDM11008268</t>
  </si>
  <si>
    <t>C1228</t>
  </si>
  <si>
    <t>DL01211100600</t>
  </si>
  <si>
    <t>DAL2122011403</t>
  </si>
  <si>
    <t>N337211736687895</t>
  </si>
  <si>
    <t>C1172</t>
  </si>
  <si>
    <t>DL01211100914</t>
  </si>
  <si>
    <t>DAL2122011563</t>
  </si>
  <si>
    <t>DT/21-22/772</t>
  </si>
  <si>
    <t>N001221774082952</t>
  </si>
  <si>
    <t>WHRS-1091</t>
  </si>
  <si>
    <t>DL01211100905</t>
  </si>
  <si>
    <t>DAL2122011571</t>
  </si>
  <si>
    <t>WHRS-1092</t>
  </si>
  <si>
    <t>DL01211100911</t>
  </si>
  <si>
    <t>DAL2122011565</t>
  </si>
  <si>
    <t>N356211762037916</t>
  </si>
  <si>
    <t>C844</t>
  </si>
  <si>
    <t>DL01211100857</t>
  </si>
  <si>
    <t>DAL2122011484</t>
  </si>
  <si>
    <t>GND/2152</t>
  </si>
  <si>
    <t>OLBC108</t>
  </si>
  <si>
    <t>DL01211100645</t>
  </si>
  <si>
    <t>DAL2122011356</t>
  </si>
  <si>
    <t>7038554678</t>
  </si>
  <si>
    <t>7038554454</t>
  </si>
  <si>
    <t>7038554380</t>
  </si>
  <si>
    <t>C956</t>
  </si>
  <si>
    <t>DL01211100614</t>
  </si>
  <si>
    <t>DAL2122011387</t>
  </si>
  <si>
    <t>RV1000049194</t>
  </si>
  <si>
    <t>C354</t>
  </si>
  <si>
    <t>DL01211100611</t>
  </si>
  <si>
    <t>DAL2122011390</t>
  </si>
  <si>
    <t>HDFCR52021122786202464</t>
  </si>
  <si>
    <t>C353</t>
  </si>
  <si>
    <t>DL01211100612</t>
  </si>
  <si>
    <t>DAL2122011389</t>
  </si>
  <si>
    <t>HDFCR52021121684147273</t>
  </si>
  <si>
    <t>OLBC599</t>
  </si>
  <si>
    <t>DL01211100630</t>
  </si>
  <si>
    <t>DAL2122011371</t>
  </si>
  <si>
    <t>SRGST/21-22/426</t>
  </si>
  <si>
    <t>OLBC605</t>
  </si>
  <si>
    <t>DL01211100631</t>
  </si>
  <si>
    <t>DAL2122011370</t>
  </si>
  <si>
    <t>SRGST/21-22/448</t>
  </si>
  <si>
    <t>OLBC600</t>
  </si>
  <si>
    <t>DL01211100632</t>
  </si>
  <si>
    <t>DAL2122011369</t>
  </si>
  <si>
    <t>SRGST/21-22/438</t>
  </si>
  <si>
    <t>OLBC603</t>
  </si>
  <si>
    <t>DL01211100637</t>
  </si>
  <si>
    <t>DAL2122011364</t>
  </si>
  <si>
    <t>SRGST/21-22/447</t>
  </si>
  <si>
    <t>OLBC602</t>
  </si>
  <si>
    <t>DL01211100636</t>
  </si>
  <si>
    <t>DAL2122011365</t>
  </si>
  <si>
    <t>SRGST/21-22/443</t>
  </si>
  <si>
    <t>OLBC601</t>
  </si>
  <si>
    <t>DL01211100633</t>
  </si>
  <si>
    <t>DAL2122011368</t>
  </si>
  <si>
    <t>SRGST/21-22/425</t>
  </si>
  <si>
    <t>OLBC606</t>
  </si>
  <si>
    <t>DL01211100635</t>
  </si>
  <si>
    <t>DAL2122011366</t>
  </si>
  <si>
    <t>SRGST/21-22/444</t>
  </si>
  <si>
    <t>OLBC611</t>
  </si>
  <si>
    <t>DL01211100634</t>
  </si>
  <si>
    <t>DAL2122011367</t>
  </si>
  <si>
    <t>SRGST/21-22/437</t>
  </si>
  <si>
    <t>C772</t>
  </si>
  <si>
    <t>DL01211100640</t>
  </si>
  <si>
    <t>DAL2122011361</t>
  </si>
  <si>
    <t>SO121005564</t>
  </si>
  <si>
    <t>HDFCR52022041962312713</t>
  </si>
  <si>
    <t>OLBC472</t>
  </si>
  <si>
    <t>C768</t>
  </si>
  <si>
    <t>DL01211100641</t>
  </si>
  <si>
    <t>DAL2122011360</t>
  </si>
  <si>
    <t>SO121005557</t>
  </si>
  <si>
    <t>HDFCR52021121784312011</t>
  </si>
  <si>
    <t>OLBC470</t>
  </si>
  <si>
    <t>S0121004457</t>
  </si>
  <si>
    <t>C992</t>
  </si>
  <si>
    <t>DL01211100706</t>
  </si>
  <si>
    <t>DAL2122011298</t>
  </si>
  <si>
    <t>CG POWER AND INDUSTRIAL SOLUTI</t>
  </si>
  <si>
    <t>HDFCR52021121383344558</t>
  </si>
  <si>
    <t>7038555854</t>
  </si>
  <si>
    <t>WHRS-960</t>
  </si>
  <si>
    <t>DL01211100804</t>
  </si>
  <si>
    <t>DAL2122011435</t>
  </si>
  <si>
    <t>PIS/21-22/191</t>
  </si>
  <si>
    <t>HDFCR52021120481635646</t>
  </si>
  <si>
    <t>WHRS-962</t>
  </si>
  <si>
    <t>DL01211100805</t>
  </si>
  <si>
    <t>DAL2122011436</t>
  </si>
  <si>
    <t>PIS/21-22/242</t>
  </si>
  <si>
    <t>HDFCR52022010688455812</t>
  </si>
  <si>
    <t>C994</t>
  </si>
  <si>
    <t>DL01211100705</t>
  </si>
  <si>
    <t>DAL2122011299</t>
  </si>
  <si>
    <t>OLBC1188</t>
  </si>
  <si>
    <t>DL01211100843</t>
  </si>
  <si>
    <t>DAL2122011472</t>
  </si>
  <si>
    <t>GG0600198572</t>
  </si>
  <si>
    <t>N343211746604903</t>
  </si>
  <si>
    <t>WHRS-499</t>
  </si>
  <si>
    <t>DL01211100815</t>
  </si>
  <si>
    <t>DAL2122011447</t>
  </si>
  <si>
    <t>N340211740801406</t>
  </si>
  <si>
    <t>C664</t>
  </si>
  <si>
    <t>DL01211200088</t>
  </si>
  <si>
    <t>DAL2122011788</t>
  </si>
  <si>
    <t>C639</t>
  </si>
  <si>
    <t>DL01211200083</t>
  </si>
  <si>
    <t>DAL2122011783</t>
  </si>
  <si>
    <t>C662</t>
  </si>
  <si>
    <t>DL01211200084</t>
  </si>
  <si>
    <t>DAL2122011784</t>
  </si>
  <si>
    <t>C663</t>
  </si>
  <si>
    <t>DL01211200085</t>
  </si>
  <si>
    <t>DAL2122011785</t>
  </si>
  <si>
    <t>C661</t>
  </si>
  <si>
    <t>DL01211200082</t>
  </si>
  <si>
    <t>DAL2122011782</t>
  </si>
  <si>
    <t>OLBC885</t>
  </si>
  <si>
    <t>DL01211100817</t>
  </si>
  <si>
    <t>DAL2122011444</t>
  </si>
  <si>
    <t>N343211746612434</t>
  </si>
  <si>
    <t>OLBC992</t>
  </si>
  <si>
    <t>DL01211200060</t>
  </si>
  <si>
    <t>DAL2122011748</t>
  </si>
  <si>
    <t>N343211746605085</t>
  </si>
  <si>
    <t>C1132</t>
  </si>
  <si>
    <t>DL01211200041</t>
  </si>
  <si>
    <t>DAL2122011730</t>
  </si>
  <si>
    <t>N347211750954337</t>
  </si>
  <si>
    <t>C1229</t>
  </si>
  <si>
    <t>DL01211200068</t>
  </si>
  <si>
    <t>DAL2122011862</t>
  </si>
  <si>
    <t>BPC5927220</t>
  </si>
  <si>
    <t>N343211746604989</t>
  </si>
  <si>
    <t>7038556182</t>
  </si>
  <si>
    <t>7038556179</t>
  </si>
  <si>
    <t>C775</t>
  </si>
  <si>
    <t>DL01211100856</t>
  </si>
  <si>
    <t>DAL2122011485</t>
  </si>
  <si>
    <t>GMV ENGINEERING PVT. LTD.</t>
  </si>
  <si>
    <t>GMV/035/2021-22</t>
  </si>
  <si>
    <t>HDFCR52021120381498284</t>
  </si>
  <si>
    <t>C776</t>
  </si>
  <si>
    <t>DL01211100855</t>
  </si>
  <si>
    <t>DAL2122011486</t>
  </si>
  <si>
    <t>GMV/043/2021-22</t>
  </si>
  <si>
    <t>C774</t>
  </si>
  <si>
    <t>DL01211101013</t>
  </si>
  <si>
    <t>DAL2122011679</t>
  </si>
  <si>
    <t>GMV/049/2021-22</t>
  </si>
  <si>
    <t>HDFCR52021121784330022</t>
  </si>
  <si>
    <t>C773</t>
  </si>
  <si>
    <t>DL01211101012</t>
  </si>
  <si>
    <t>DAL2122011678</t>
  </si>
  <si>
    <t>GMV/050/2021-22</t>
  </si>
  <si>
    <t>HDFCR52021121784308698</t>
  </si>
  <si>
    <t>C668</t>
  </si>
  <si>
    <t>DL01211200121</t>
  </si>
  <si>
    <t>DAL2122011980</t>
  </si>
  <si>
    <t>C665</t>
  </si>
  <si>
    <t>DL01211200122</t>
  </si>
  <si>
    <t>DAL2122011981</t>
  </si>
  <si>
    <t>C666</t>
  </si>
  <si>
    <t>DL01211200123</t>
  </si>
  <si>
    <t>DAL2122011982</t>
  </si>
  <si>
    <t>C667</t>
  </si>
  <si>
    <t>DL01211200125</t>
  </si>
  <si>
    <t>DAL2122011983</t>
  </si>
  <si>
    <t>C1258</t>
  </si>
  <si>
    <t>DL01211100946</t>
  </si>
  <si>
    <t>DAL2122011582</t>
  </si>
  <si>
    <t>PANKAJ ENTERPRISES</t>
  </si>
  <si>
    <t>PKJ/21-22/623</t>
  </si>
  <si>
    <t>C1257</t>
  </si>
  <si>
    <t>DL01211100945</t>
  </si>
  <si>
    <t>DAL2122011583</t>
  </si>
  <si>
    <t>PKJ/21-22/622</t>
  </si>
  <si>
    <t>C769</t>
  </si>
  <si>
    <t>DL01211100642</t>
  </si>
  <si>
    <t>DAL2122011359</t>
  </si>
  <si>
    <t>S0121005578</t>
  </si>
  <si>
    <t>HDFCR52021122485959915</t>
  </si>
  <si>
    <t>OLBC471</t>
  </si>
  <si>
    <t>OLBC819</t>
  </si>
  <si>
    <t>DL01211100852</t>
  </si>
  <si>
    <t>DAL2122011480</t>
  </si>
  <si>
    <t>SR/HO/21-22/224</t>
  </si>
  <si>
    <t>C1204</t>
  </si>
  <si>
    <t>DL01211100897</t>
  </si>
  <si>
    <t>DAL2122011559</t>
  </si>
  <si>
    <t>HITACHI HI-REL POWER ELECTRONI</t>
  </si>
  <si>
    <t>SINV2122SND0374</t>
  </si>
  <si>
    <t>HDFCR52021122185153958</t>
  </si>
  <si>
    <t>WHRS-1028</t>
  </si>
  <si>
    <t>DL01211100996</t>
  </si>
  <si>
    <t>DAL2122011625</t>
  </si>
  <si>
    <t>4501/15/21/0573</t>
  </si>
  <si>
    <t>HDFCR52021122485959884</t>
  </si>
  <si>
    <t>7038670490</t>
  </si>
  <si>
    <t>C799</t>
  </si>
  <si>
    <t>DL01211100952</t>
  </si>
  <si>
    <t>DAL2122011592</t>
  </si>
  <si>
    <t>BA0910000100</t>
  </si>
  <si>
    <t>HDFCR52021121884339136</t>
  </si>
  <si>
    <t>OLBC604</t>
  </si>
  <si>
    <t>DL01211100961</t>
  </si>
  <si>
    <t>DAL2122011594</t>
  </si>
  <si>
    <t>SRGST/21-22/456</t>
  </si>
  <si>
    <t>OLBC598</t>
  </si>
  <si>
    <t>DL01211100960</t>
  </si>
  <si>
    <t>DAL2122011595</t>
  </si>
  <si>
    <t>SRGST/21-22/467</t>
  </si>
  <si>
    <t>OLBC612</t>
  </si>
  <si>
    <t>DL01211100962</t>
  </si>
  <si>
    <t>DAL2122011593</t>
  </si>
  <si>
    <t>SRGST/21-22/457</t>
  </si>
  <si>
    <t>C173</t>
  </si>
  <si>
    <t>DL01211200384</t>
  </si>
  <si>
    <t>DAL2122012087</t>
  </si>
  <si>
    <t>SVPL/UP/21-22/22</t>
  </si>
  <si>
    <t>C75</t>
  </si>
  <si>
    <t>DL01211100963</t>
  </si>
  <si>
    <t>DAL2122011603</t>
  </si>
  <si>
    <t>HDFCR52021120982717481</t>
  </si>
  <si>
    <t>7038711067</t>
  </si>
  <si>
    <t>7038759303</t>
  </si>
  <si>
    <t>C428</t>
  </si>
  <si>
    <t>DL01211101052</t>
  </si>
  <si>
    <t>DAL2122011683</t>
  </si>
  <si>
    <t>AE/1073/2021-22</t>
  </si>
  <si>
    <t>HDFCR52021120982717451</t>
  </si>
  <si>
    <t>C423</t>
  </si>
  <si>
    <t>DL01211200192</t>
  </si>
  <si>
    <t>DAL2122011955</t>
  </si>
  <si>
    <t>AE/1074/2021-22</t>
  </si>
  <si>
    <t>HDFCR52021122385606724</t>
  </si>
  <si>
    <t>WHRS-77</t>
  </si>
  <si>
    <t>DL01211200214</t>
  </si>
  <si>
    <t>DAL2122011940</t>
  </si>
  <si>
    <t>CB5200033451</t>
  </si>
  <si>
    <t>N001221774075053</t>
  </si>
  <si>
    <t>C997</t>
  </si>
  <si>
    <t>DL01211101000</t>
  </si>
  <si>
    <t>DAL2122011674</t>
  </si>
  <si>
    <t>P/21-22/000566</t>
  </si>
  <si>
    <t>HDFCR52021120982720033</t>
  </si>
  <si>
    <t>C998</t>
  </si>
  <si>
    <t>DL01211101003</t>
  </si>
  <si>
    <t>DAL2122011677</t>
  </si>
  <si>
    <t>P/21-22/000523</t>
  </si>
  <si>
    <t>C999</t>
  </si>
  <si>
    <t>DL01211101001</t>
  </si>
  <si>
    <t>DAL2122011675</t>
  </si>
  <si>
    <t>P/21-22/000522</t>
  </si>
  <si>
    <t>C1000</t>
  </si>
  <si>
    <t>DL01211101002</t>
  </si>
  <si>
    <t>DAL2122011676</t>
  </si>
  <si>
    <t>P/21-22/000521</t>
  </si>
  <si>
    <t>WHRS-1143</t>
  </si>
  <si>
    <t>DL01211200136</t>
  </si>
  <si>
    <t>DAL2122011812</t>
  </si>
  <si>
    <t>C1238</t>
  </si>
  <si>
    <t>DL01211200089</t>
  </si>
  <si>
    <t>DAL2122011789</t>
  </si>
  <si>
    <t>MF/122/2021-22</t>
  </si>
  <si>
    <t>HDFCR52021121784306579</t>
  </si>
  <si>
    <t>OLBC853</t>
  </si>
  <si>
    <t>DL01211200100</t>
  </si>
  <si>
    <t>DAL2122011799</t>
  </si>
  <si>
    <t>MF/123/2021-22</t>
  </si>
  <si>
    <t>C995</t>
  </si>
  <si>
    <t>DL01211200090</t>
  </si>
  <si>
    <t>DAL2122011790</t>
  </si>
  <si>
    <t>HDFCR52021120982720048</t>
  </si>
  <si>
    <t>C993</t>
  </si>
  <si>
    <t>DL01211200091</t>
  </si>
  <si>
    <t>DAL2122011791</t>
  </si>
  <si>
    <t>OLBC886</t>
  </si>
  <si>
    <t>DL01211200130</t>
  </si>
  <si>
    <t>DAL2122011818</t>
  </si>
  <si>
    <t>N347211750963426</t>
  </si>
  <si>
    <t>C1207</t>
  </si>
  <si>
    <t>DL01211200094</t>
  </si>
  <si>
    <t>DAL2122011794</t>
  </si>
  <si>
    <t>INDIAN OIL CORPORATION LTD</t>
  </si>
  <si>
    <t>20225870B000348</t>
  </si>
  <si>
    <t>7038808616</t>
  </si>
  <si>
    <t>C777</t>
  </si>
  <si>
    <t>DL01211200343</t>
  </si>
  <si>
    <t>DAL2122012081</t>
  </si>
  <si>
    <t>GMV/058/2021-22</t>
  </si>
  <si>
    <t>HDFCR52021122485968365</t>
  </si>
  <si>
    <t>OLBC1064</t>
  </si>
  <si>
    <t>DL01211200254</t>
  </si>
  <si>
    <t>DAL2122011901</t>
  </si>
  <si>
    <t>BNUPVAR001072/21</t>
  </si>
  <si>
    <t>HDFCR52021121383325357</t>
  </si>
  <si>
    <t>WHRS-161</t>
  </si>
  <si>
    <t>DL01211200246</t>
  </si>
  <si>
    <t>DAL2122011905</t>
  </si>
  <si>
    <t>MH0021800188</t>
  </si>
  <si>
    <t>HDFCR52021123087131921</t>
  </si>
  <si>
    <t>WHRS-1104</t>
  </si>
  <si>
    <t>DL01211200245</t>
  </si>
  <si>
    <t>DAL2122011913</t>
  </si>
  <si>
    <t>HDFCR52021121583827890</t>
  </si>
  <si>
    <t>OLBC607</t>
  </si>
  <si>
    <t>DL01211200116</t>
  </si>
  <si>
    <t>DAL2122011975</t>
  </si>
  <si>
    <t>SRGST/21-22/481</t>
  </si>
  <si>
    <t>OLBC109</t>
  </si>
  <si>
    <t>DL01211200353</t>
  </si>
  <si>
    <t>DAL2122012083</t>
  </si>
  <si>
    <t>C694</t>
  </si>
  <si>
    <t>DL01211200462</t>
  </si>
  <si>
    <t>DAL2122012157</t>
  </si>
  <si>
    <t>OLBC608</t>
  </si>
  <si>
    <t>DL01211200118</t>
  </si>
  <si>
    <t>DAL2122011977</t>
  </si>
  <si>
    <t>SRGST/21-22/499</t>
  </si>
  <si>
    <t>OLBC610</t>
  </si>
  <si>
    <t>DL01211200119</t>
  </si>
  <si>
    <t>DAL2122011978</t>
  </si>
  <si>
    <t>SRGST/21-22/496</t>
  </si>
  <si>
    <t>OLBC609</t>
  </si>
  <si>
    <t>DL01211200120</t>
  </si>
  <si>
    <t>DAL2122011979</t>
  </si>
  <si>
    <t>SRGST/21-22/495</t>
  </si>
  <si>
    <t>C801</t>
  </si>
  <si>
    <t>DL01211200117</t>
  </si>
  <si>
    <t>DAL2122011976</t>
  </si>
  <si>
    <t>BA0910000106</t>
  </si>
  <si>
    <t>HDFCR52022010187512486</t>
  </si>
  <si>
    <t>7038855843</t>
  </si>
  <si>
    <t>7038855836</t>
  </si>
  <si>
    <t>C912</t>
  </si>
  <si>
    <t>DL01211200444</t>
  </si>
  <si>
    <t>DAL2122012175</t>
  </si>
  <si>
    <t>GST-0356/2021-22</t>
  </si>
  <si>
    <t>N348211752915751</t>
  </si>
  <si>
    <t>OLBC906</t>
  </si>
  <si>
    <t>DL01211200307</t>
  </si>
  <si>
    <t>DAL2122012019</t>
  </si>
  <si>
    <t>OLBC907</t>
  </si>
  <si>
    <t>DL01211200330</t>
  </si>
  <si>
    <t>DAL2122012038</t>
  </si>
  <si>
    <t>7038897885</t>
  </si>
  <si>
    <t>7038902147</t>
  </si>
  <si>
    <t>WHRS-331</t>
  </si>
  <si>
    <t>DL01211200370</t>
  </si>
  <si>
    <t>DAL2122012070</t>
  </si>
  <si>
    <t>LKN/1075/2122</t>
  </si>
  <si>
    <t>N348211752920403</t>
  </si>
  <si>
    <t>WHRS-500</t>
  </si>
  <si>
    <t>DL01211200372</t>
  </si>
  <si>
    <t>DAL2122012072</t>
  </si>
  <si>
    <t>DL01211200347</t>
  </si>
  <si>
    <t>DAL2122012077</t>
  </si>
  <si>
    <t>RV6100031577</t>
  </si>
  <si>
    <t>UTCL-21-DL-R-04</t>
  </si>
  <si>
    <t>HDFCR52021111677638850</t>
  </si>
  <si>
    <t>AFR</t>
  </si>
  <si>
    <t>RV6100030593</t>
  </si>
  <si>
    <t>C964</t>
  </si>
  <si>
    <t>DL01211200348</t>
  </si>
  <si>
    <t>DAL2122012076</t>
  </si>
  <si>
    <t>RV6100030519</t>
  </si>
  <si>
    <t>C965</t>
  </si>
  <si>
    <t>DL01211200352</t>
  </si>
  <si>
    <t>DAL2122012084</t>
  </si>
  <si>
    <t>RV6100031201</t>
  </si>
  <si>
    <t>C966</t>
  </si>
  <si>
    <t>C960</t>
  </si>
  <si>
    <t>DL01211200349</t>
  </si>
  <si>
    <t>DAL2122012075</t>
  </si>
  <si>
    <t>RV1000059127</t>
  </si>
  <si>
    <t>C957</t>
  </si>
  <si>
    <t>DL01211200350</t>
  </si>
  <si>
    <t>DAL2122012086</t>
  </si>
  <si>
    <t>C259</t>
  </si>
  <si>
    <t>DL01211200410</t>
  </si>
  <si>
    <t>DAL2122012098</t>
  </si>
  <si>
    <t>D/SUP/21-22/401</t>
  </si>
  <si>
    <t>N354211758991272</t>
  </si>
  <si>
    <t>C244</t>
  </si>
  <si>
    <t>DL01211200409</t>
  </si>
  <si>
    <t>DAL2122012099</t>
  </si>
  <si>
    <t>D/SUP/21-22/193</t>
  </si>
  <si>
    <t>HDFCR52021121583799861</t>
  </si>
  <si>
    <t>C256</t>
  </si>
  <si>
    <t>DL01211200402</t>
  </si>
  <si>
    <t>DAL2122012105</t>
  </si>
  <si>
    <t>D/SUP/21-22/317</t>
  </si>
  <si>
    <t>C257</t>
  </si>
  <si>
    <t>DL01211200398</t>
  </si>
  <si>
    <t>DAL2122012109</t>
  </si>
  <si>
    <t>D/SUP/21-22/322</t>
  </si>
  <si>
    <t>C241</t>
  </si>
  <si>
    <t>DL01211200408</t>
  </si>
  <si>
    <t>DAL2122012100</t>
  </si>
  <si>
    <t>D/SUP/21-22/190</t>
  </si>
  <si>
    <t>C251</t>
  </si>
  <si>
    <t>DL01211200406</t>
  </si>
  <si>
    <t>DAL2122012101</t>
  </si>
  <si>
    <t>D/SUP/21-22/224</t>
  </si>
  <si>
    <t>C243</t>
  </si>
  <si>
    <t>DL01211200405</t>
  </si>
  <si>
    <t>DAL2122012102</t>
  </si>
  <si>
    <t>D/SUP/21-22/192</t>
  </si>
  <si>
    <t>OLBC112</t>
  </si>
  <si>
    <t>DL01211200522</t>
  </si>
  <si>
    <t>DAL2122012229</t>
  </si>
  <si>
    <t>OLBC113</t>
  </si>
  <si>
    <t>DL01211200523</t>
  </si>
  <si>
    <t>DAL2122012228</t>
  </si>
  <si>
    <t>OLBC111</t>
  </si>
  <si>
    <t>DL01211200521</t>
  </si>
  <si>
    <t>DAL2122012230</t>
  </si>
  <si>
    <t>C669</t>
  </si>
  <si>
    <t>DL01211200520</t>
  </si>
  <si>
    <t>DAL2122012231</t>
  </si>
  <si>
    <t>OLBC110</t>
  </si>
  <si>
    <t>DL01211200519</t>
  </si>
  <si>
    <t>DAL2122012232</t>
  </si>
  <si>
    <t>C695</t>
  </si>
  <si>
    <t>DL01211200518</t>
  </si>
  <si>
    <t>DAL2122012233</t>
  </si>
  <si>
    <t>C1375</t>
  </si>
  <si>
    <t>DL01211100844</t>
  </si>
  <si>
    <t>DAL2122011473</t>
  </si>
  <si>
    <t>GG0600198519</t>
  </si>
  <si>
    <t>N351211755895507</t>
  </si>
  <si>
    <t>7039024013</t>
  </si>
  <si>
    <t>7039031009</t>
  </si>
  <si>
    <t>7039029881</t>
  </si>
  <si>
    <t>7039071199</t>
  </si>
  <si>
    <t>C696</t>
  </si>
  <si>
    <t>DL01211200650</t>
  </si>
  <si>
    <t>DAL2122012328</t>
  </si>
  <si>
    <t>C778</t>
  </si>
  <si>
    <t>DL01211200455</t>
  </si>
  <si>
    <t>DAL2122012164</t>
  </si>
  <si>
    <t>GMV/059/2021-22</t>
  </si>
  <si>
    <t>HDFCR52021122686021932</t>
  </si>
  <si>
    <t>C782</t>
  </si>
  <si>
    <t>DL01211200456</t>
  </si>
  <si>
    <t>DAL2122012163</t>
  </si>
  <si>
    <t>GMV/051/2021-22</t>
  </si>
  <si>
    <t>HDFCR52021121784308440</t>
  </si>
  <si>
    <t>C249</t>
  </si>
  <si>
    <t>DL01211200404</t>
  </si>
  <si>
    <t>DAL2122012103</t>
  </si>
  <si>
    <t>D/SUP/21-22/215</t>
  </si>
  <si>
    <t>HDFCR52021121784312007</t>
  </si>
  <si>
    <t>C248</t>
  </si>
  <si>
    <t>DL01211200403</t>
  </si>
  <si>
    <t>DAL2122012104</t>
  </si>
  <si>
    <t>D/SUP/21-22/205</t>
  </si>
  <si>
    <t>C254</t>
  </si>
  <si>
    <t>DL01211200401</t>
  </si>
  <si>
    <t>DAL2122012106</t>
  </si>
  <si>
    <t>D/SUP/21-22/235</t>
  </si>
  <si>
    <t>C252</t>
  </si>
  <si>
    <t>DL01211200400</t>
  </si>
  <si>
    <t>DAL2122012107</t>
  </si>
  <si>
    <t>D/SUP/21-22/228</t>
  </si>
  <si>
    <t>C240</t>
  </si>
  <si>
    <t>DL01211200399</t>
  </si>
  <si>
    <t>DAL2122012108</t>
  </si>
  <si>
    <t>D/SUP/21-22/189</t>
  </si>
  <si>
    <t>C430</t>
  </si>
  <si>
    <t>DL01211100942</t>
  </si>
  <si>
    <t>DAL2122011586</t>
  </si>
  <si>
    <t>AE/1047/2021-22</t>
  </si>
  <si>
    <t>HDFCR52021121784306587</t>
  </si>
  <si>
    <t>C429</t>
  </si>
  <si>
    <t>DL01211100904</t>
  </si>
  <si>
    <t>DAL2122011552</t>
  </si>
  <si>
    <t>AE/1095/2021-22</t>
  </si>
  <si>
    <t>7039124755</t>
  </si>
  <si>
    <t>C780</t>
  </si>
  <si>
    <t>DL01211200676</t>
  </si>
  <si>
    <t>DAL2122012416</t>
  </si>
  <si>
    <t>GMV/061/2021-22</t>
  </si>
  <si>
    <t>HDFCR52022010287660420</t>
  </si>
  <si>
    <t>C779</t>
  </si>
  <si>
    <t>DL01211200678</t>
  </si>
  <si>
    <t>DAL2122012418</t>
  </si>
  <si>
    <t>GMV/062/2021-22</t>
  </si>
  <si>
    <t>C242</t>
  </si>
  <si>
    <t>DL01211200396</t>
  </si>
  <si>
    <t>DAL2122012111</t>
  </si>
  <si>
    <t>D/SUP/21-22/191</t>
  </si>
  <si>
    <t>C250</t>
  </si>
  <si>
    <t>DL01211200395</t>
  </si>
  <si>
    <t>DAL2122012112</t>
  </si>
  <si>
    <t>D/SUP/21-22/223</t>
  </si>
  <si>
    <t>C239</t>
  </si>
  <si>
    <t>DL01211200397</t>
  </si>
  <si>
    <t>DAL2122012110</t>
  </si>
  <si>
    <t>D/SUP/21-22/188</t>
  </si>
  <si>
    <t>OLBC613</t>
  </si>
  <si>
    <t>DL01211200453</t>
  </si>
  <si>
    <t>DAL2122012165</t>
  </si>
  <si>
    <t>SRGST/21-22/516</t>
  </si>
  <si>
    <t>OLBC614</t>
  </si>
  <si>
    <t>DL01211200454</t>
  </si>
  <si>
    <t>DAL2122012166</t>
  </si>
  <si>
    <t>SRGST/21-22/517</t>
  </si>
  <si>
    <t>OLBC615</t>
  </si>
  <si>
    <t>DL01211200457</t>
  </si>
  <si>
    <t>DAL2122012159</t>
  </si>
  <si>
    <t>SRGST/21-22/535</t>
  </si>
  <si>
    <t>C448</t>
  </si>
  <si>
    <t>DL01211200452</t>
  </si>
  <si>
    <t>DAL2122012167</t>
  </si>
  <si>
    <t>HDFCR52021122986871557</t>
  </si>
  <si>
    <t>C1158</t>
  </si>
  <si>
    <t>DL01211200461</t>
  </si>
  <si>
    <t>DAL2122012158</t>
  </si>
  <si>
    <t>CRB001560</t>
  </si>
  <si>
    <t>N352211757168627</t>
  </si>
  <si>
    <t>7039175873</t>
  </si>
  <si>
    <t>7039175871</t>
  </si>
  <si>
    <t>7039175136</t>
  </si>
  <si>
    <t>7039172162</t>
  </si>
  <si>
    <t>7039172160</t>
  </si>
  <si>
    <t>7039172000</t>
  </si>
  <si>
    <t>C670</t>
  </si>
  <si>
    <t>DL01211200739</t>
  </si>
  <si>
    <t>DAL2122012508</t>
  </si>
  <si>
    <t>C697</t>
  </si>
  <si>
    <t>DL01211200737</t>
  </si>
  <si>
    <t>DAL2122012510</t>
  </si>
  <si>
    <t>C671</t>
  </si>
  <si>
    <t>DL01211200728</t>
  </si>
  <si>
    <t>DAL2122012519</t>
  </si>
  <si>
    <t>C672</t>
  </si>
  <si>
    <t>DL01211200738</t>
  </si>
  <si>
    <t>DAL2122012509</t>
  </si>
  <si>
    <t>7039221896</t>
  </si>
  <si>
    <t>C846</t>
  </si>
  <si>
    <t>DL01211200443</t>
  </si>
  <si>
    <t>DAL2122012177</t>
  </si>
  <si>
    <t>GND/2151</t>
  </si>
  <si>
    <t>WHRS-1102</t>
  </si>
  <si>
    <t>DL01211200548</t>
  </si>
  <si>
    <t>DAL2122012298</t>
  </si>
  <si>
    <t>326/21-22</t>
  </si>
  <si>
    <t>HDFCR52021122084745597</t>
  </si>
  <si>
    <t>WHRS-363</t>
  </si>
  <si>
    <t>DL01211200550</t>
  </si>
  <si>
    <t>DAL2122012297</t>
  </si>
  <si>
    <t>TN212201467</t>
  </si>
  <si>
    <t>WHRS-1908</t>
  </si>
  <si>
    <t>RDL0121120056</t>
  </si>
  <si>
    <t>FEES FOR NON INTEGAL PIPE FOR WHRS</t>
  </si>
  <si>
    <t>7039299388</t>
  </si>
  <si>
    <t>7039305900</t>
  </si>
  <si>
    <t>7039299797</t>
  </si>
  <si>
    <t>WHRS-1206</t>
  </si>
  <si>
    <t>DL01211200674</t>
  </si>
  <si>
    <t>DAL2122012320</t>
  </si>
  <si>
    <t>SIL/UP/21-22/051</t>
  </si>
  <si>
    <t>HDFCR52021122084754684</t>
  </si>
  <si>
    <t>C781</t>
  </si>
  <si>
    <t>DL01211200717</t>
  </si>
  <si>
    <t>DAL2122012529</t>
  </si>
  <si>
    <t>GMV/048/2021-22</t>
  </si>
  <si>
    <t>HDFCR52021122185169899</t>
  </si>
  <si>
    <t>WHRS-162</t>
  </si>
  <si>
    <t>DL01211200569</t>
  </si>
  <si>
    <t>DAL2122012278</t>
  </si>
  <si>
    <t>MH0021800199</t>
  </si>
  <si>
    <t>HDFCR52022011089312417</t>
  </si>
  <si>
    <t>OLBC1212</t>
  </si>
  <si>
    <t>DL01211200585</t>
  </si>
  <si>
    <t>DAL2122012263</t>
  </si>
  <si>
    <t>V.K.ENTERPRSES</t>
  </si>
  <si>
    <t>48A</t>
  </si>
  <si>
    <t>N358211764957342</t>
  </si>
  <si>
    <t>WHRS-977</t>
  </si>
  <si>
    <t>DL01211200588</t>
  </si>
  <si>
    <t>DAL2122012260</t>
  </si>
  <si>
    <t>RSE/21-22/S061</t>
  </si>
  <si>
    <t>HDFCR52021122285373230</t>
  </si>
  <si>
    <t>C174</t>
  </si>
  <si>
    <t>DL01211200661</t>
  </si>
  <si>
    <t>DAL2122012307</t>
  </si>
  <si>
    <t>SVPL/UP/21-22/23</t>
  </si>
  <si>
    <t>C867</t>
  </si>
  <si>
    <t>DL01211200534</t>
  </si>
  <si>
    <t>DAL2122012243</t>
  </si>
  <si>
    <t>SB21Y-03335</t>
  </si>
  <si>
    <t>HDFCR52021122485959898</t>
  </si>
  <si>
    <t>7039356640</t>
  </si>
  <si>
    <t>7039355874</t>
  </si>
  <si>
    <t>7039355664</t>
  </si>
  <si>
    <t>7039417586</t>
  </si>
  <si>
    <t>7039416870</t>
  </si>
  <si>
    <t>7039416867</t>
  </si>
  <si>
    <t>7039416864</t>
  </si>
  <si>
    <t>7039413148</t>
  </si>
  <si>
    <t>C677</t>
  </si>
  <si>
    <t>DL01211200963</t>
  </si>
  <si>
    <t>DAL2122012683</t>
  </si>
  <si>
    <t>C676</t>
  </si>
  <si>
    <t>DL01211200920</t>
  </si>
  <si>
    <t>DAL2122012689</t>
  </si>
  <si>
    <t>C675</t>
  </si>
  <si>
    <t>DL01211200919</t>
  </si>
  <si>
    <t>DAL2122012690</t>
  </si>
  <si>
    <t>C678</t>
  </si>
  <si>
    <t>DL01211200918</t>
  </si>
  <si>
    <t>DAL2122012691</t>
  </si>
  <si>
    <t>C679</t>
  </si>
  <si>
    <t>DL01211200961</t>
  </si>
  <si>
    <t>DAL2122012685</t>
  </si>
  <si>
    <t>C674</t>
  </si>
  <si>
    <t>DL01211200917</t>
  </si>
  <si>
    <t>DAL2122012692</t>
  </si>
  <si>
    <t>C673</t>
  </si>
  <si>
    <t>DL01211200916</t>
  </si>
  <si>
    <t>DAL2122012693</t>
  </si>
  <si>
    <t>C680</t>
  </si>
  <si>
    <t>DL01211200914</t>
  </si>
  <si>
    <t>DAL2122012695</t>
  </si>
  <si>
    <t>OLBC347</t>
  </si>
  <si>
    <t>DL01211200964</t>
  </si>
  <si>
    <t>DAL2122012682</t>
  </si>
  <si>
    <t>C698</t>
  </si>
  <si>
    <t>DL01211200915</t>
  </si>
  <si>
    <t>DAL2122012694</t>
  </si>
  <si>
    <t>C1148</t>
  </si>
  <si>
    <t>DL01211200890</t>
  </si>
  <si>
    <t>DAL2122012717</t>
  </si>
  <si>
    <t>CHANDRABHAN KRISHAN KUMAR KHAN</t>
  </si>
  <si>
    <t>N011221789708601</t>
  </si>
  <si>
    <t>DL01211200524</t>
  </si>
  <si>
    <t>DAL2122012251</t>
  </si>
  <si>
    <t>RV6100031870</t>
  </si>
  <si>
    <t>C962</t>
  </si>
  <si>
    <t>DL01211200525</t>
  </si>
  <si>
    <t>DAL2122012250</t>
  </si>
  <si>
    <t>RV6100031866</t>
  </si>
  <si>
    <t>C963</t>
  </si>
  <si>
    <t>WHRS-127</t>
  </si>
  <si>
    <t>DL01211200499</t>
  </si>
  <si>
    <t>DAL2122012211</t>
  </si>
  <si>
    <t>MP0021104348</t>
  </si>
  <si>
    <t>HDFCR52021122485967772</t>
  </si>
  <si>
    <t>C1371</t>
  </si>
  <si>
    <t>DL01211200624</t>
  </si>
  <si>
    <t>DAL2122012352</t>
  </si>
  <si>
    <t>TIRUPATI TECHNOCHEM</t>
  </si>
  <si>
    <t>GSA-1084</t>
  </si>
  <si>
    <t>C258</t>
  </si>
  <si>
    <t>DL01211200629</t>
  </si>
  <si>
    <t>DAL2122012347</t>
  </si>
  <si>
    <t>D/SUP/21-22/377</t>
  </si>
  <si>
    <t>N361211766472563</t>
  </si>
  <si>
    <t>C447</t>
  </si>
  <si>
    <t>DL01211200653</t>
  </si>
  <si>
    <t>DAL2122012325</t>
  </si>
  <si>
    <t>C449</t>
  </si>
  <si>
    <t>DL01211200654</t>
  </si>
  <si>
    <t>DAL2122012324</t>
  </si>
  <si>
    <t>C446</t>
  </si>
  <si>
    <t>DL01211200655</t>
  </si>
  <si>
    <t>DAL2122012323</t>
  </si>
  <si>
    <t>OLBC820</t>
  </si>
  <si>
    <t>DL01211200682</t>
  </si>
  <si>
    <t>DAL2122012366</t>
  </si>
  <si>
    <t>SR/HO/21-22/262</t>
  </si>
  <si>
    <t>WHRS-739</t>
  </si>
  <si>
    <t>DL01211200539</t>
  </si>
  <si>
    <t>DAL2122012392</t>
  </si>
  <si>
    <t>MLIPL/28689/21</t>
  </si>
  <si>
    <t>WHRS-1860</t>
  </si>
  <si>
    <t>DL01211200697</t>
  </si>
  <si>
    <t>DAL2122012402</t>
  </si>
  <si>
    <t>THERMO ENGINEERS</t>
  </si>
  <si>
    <t>TE-1437</t>
  </si>
  <si>
    <t>HDFCR52022011289808784</t>
  </si>
  <si>
    <t>C1310</t>
  </si>
  <si>
    <t>DL01211201110</t>
  </si>
  <si>
    <t>DAL2122012785</t>
  </si>
  <si>
    <t>SHIV KUMAR PRASAD</t>
  </si>
  <si>
    <t>73D</t>
  </si>
  <si>
    <t>C868</t>
  </si>
  <si>
    <t>DL01211200675</t>
  </si>
  <si>
    <t>DAL2122012417</t>
  </si>
  <si>
    <t>SB21Y-03310</t>
  </si>
  <si>
    <t>HDFCR52021122886558357</t>
  </si>
  <si>
    <t>C926</t>
  </si>
  <si>
    <t>DL01211200714</t>
  </si>
  <si>
    <t>DAL2122012423</t>
  </si>
  <si>
    <t>RSE/21-22/S062</t>
  </si>
  <si>
    <t>HDFCR52022011289818352</t>
  </si>
  <si>
    <t>WHRS-742</t>
  </si>
  <si>
    <t>DL01211200544</t>
  </si>
  <si>
    <t>DAL2122012379</t>
  </si>
  <si>
    <t>MLIPL/29032/21</t>
  </si>
  <si>
    <t>WHRS-740</t>
  </si>
  <si>
    <t>DL01211200540</t>
  </si>
  <si>
    <t>DAL2122012376</t>
  </si>
  <si>
    <t>MLIPL/28531/21</t>
  </si>
  <si>
    <t>WHRS-741</t>
  </si>
  <si>
    <t>DL01211200541</t>
  </si>
  <si>
    <t>DAL2122012377</t>
  </si>
  <si>
    <t>MLIPL/28528/21</t>
  </si>
  <si>
    <t>WHRS-744</t>
  </si>
  <si>
    <t>DL01211200677</t>
  </si>
  <si>
    <t>DAL2122012432</t>
  </si>
  <si>
    <t>MLIPL/27828/21</t>
  </si>
  <si>
    <t>WHRS-745</t>
  </si>
  <si>
    <t>DL01211200679</t>
  </si>
  <si>
    <t>DAL2122012433</t>
  </si>
  <si>
    <t>MLIPL/27061/21</t>
  </si>
  <si>
    <t>C1031</t>
  </si>
  <si>
    <t>DL01211200681</t>
  </si>
  <si>
    <t>DAL2122012435</t>
  </si>
  <si>
    <t>MLIPL/27307/21</t>
  </si>
  <si>
    <t>WHRS-961</t>
  </si>
  <si>
    <t>DL01211200842</t>
  </si>
  <si>
    <t>DAL2122012569</t>
  </si>
  <si>
    <t>PIS/21-22/264</t>
  </si>
  <si>
    <t>HDFCR52022010488173591</t>
  </si>
  <si>
    <t>C82</t>
  </si>
  <si>
    <t>DL01211200745</t>
  </si>
  <si>
    <t>DAL2122012502</t>
  </si>
  <si>
    <t>C83</t>
  </si>
  <si>
    <t>DL01211200747</t>
  </si>
  <si>
    <t>DAL2122012500</t>
  </si>
  <si>
    <t>C85</t>
  </si>
  <si>
    <t>DL01211200746</t>
  </si>
  <si>
    <t>DAL2122012501</t>
  </si>
  <si>
    <t>C69</t>
  </si>
  <si>
    <t>DL01211200749</t>
  </si>
  <si>
    <t>DAL2122012498</t>
  </si>
  <si>
    <t>C84</t>
  </si>
  <si>
    <t>DL01211200748</t>
  </si>
  <si>
    <t>DAL2122012499</t>
  </si>
  <si>
    <t>C67</t>
  </si>
  <si>
    <t>DL01211200763</t>
  </si>
  <si>
    <t>DAL2122012484</t>
  </si>
  <si>
    <t>C71</t>
  </si>
  <si>
    <t>DL01211200750</t>
  </si>
  <si>
    <t>DAL2122012497</t>
  </si>
  <si>
    <t>7039640792</t>
  </si>
  <si>
    <t>7039668751</t>
  </si>
  <si>
    <t>7039668747</t>
  </si>
  <si>
    <t>7039667645</t>
  </si>
  <si>
    <t>7039663533</t>
  </si>
  <si>
    <t>7039662513</t>
  </si>
  <si>
    <t>7039644784</t>
  </si>
  <si>
    <t>WHRS-1029</t>
  </si>
  <si>
    <t>DL01211200844</t>
  </si>
  <si>
    <t>DAL2122012568</t>
  </si>
  <si>
    <t>4501/15/21/0476</t>
  </si>
  <si>
    <t>HDFCR52021122886547650</t>
  </si>
  <si>
    <t>C68</t>
  </si>
  <si>
    <t>DL01211200762</t>
  </si>
  <si>
    <t>DAL2122012485</t>
  </si>
  <si>
    <t>C66</t>
  </si>
  <si>
    <t>DL01211200764</t>
  </si>
  <si>
    <t>DAL2122012483</t>
  </si>
  <si>
    <t>C91</t>
  </si>
  <si>
    <t>DL01211200752</t>
  </si>
  <si>
    <t>DAL2122012495</t>
  </si>
  <si>
    <t>THYSSENKRUPP INDUSTRIES INDIA PVT L</t>
  </si>
  <si>
    <t>C70</t>
  </si>
  <si>
    <t>DL01211200751</t>
  </si>
  <si>
    <t>DAL2122012496</t>
  </si>
  <si>
    <t>C73</t>
  </si>
  <si>
    <t>DL01211200761</t>
  </si>
  <si>
    <t>DAL2122012486</t>
  </si>
  <si>
    <t>C86</t>
  </si>
  <si>
    <t>DL01211200760</t>
  </si>
  <si>
    <t>DAL2122012487</t>
  </si>
  <si>
    <t>C81</t>
  </si>
  <si>
    <t>DL01211200759</t>
  </si>
  <si>
    <t>DAL2122012488</t>
  </si>
  <si>
    <t>C88</t>
  </si>
  <si>
    <t>DL01211200758</t>
  </si>
  <si>
    <t>DAL2122012489</t>
  </si>
  <si>
    <t>C78</t>
  </si>
  <si>
    <t>DL01211200756</t>
  </si>
  <si>
    <t>DAL2122012491</t>
  </si>
  <si>
    <t>C89</t>
  </si>
  <si>
    <t>DL01211200755</t>
  </si>
  <si>
    <t>DAL2122012492</t>
  </si>
  <si>
    <t>C92</t>
  </si>
  <si>
    <t>DL01211200757</t>
  </si>
  <si>
    <t>DAL2122012490</t>
  </si>
  <si>
    <t>C90</t>
  </si>
  <si>
    <t>DL01211200753</t>
  </si>
  <si>
    <t>DAL2122012494</t>
  </si>
  <si>
    <t>C87</t>
  </si>
  <si>
    <t>DL01211200754</t>
  </si>
  <si>
    <t>DAL2122012493</t>
  </si>
  <si>
    <t>WHRS-359</t>
  </si>
  <si>
    <t>DL01211001838</t>
  </si>
  <si>
    <t>DAL2122010316</t>
  </si>
  <si>
    <t>TN212200966</t>
  </si>
  <si>
    <t>WHRS-362</t>
  </si>
  <si>
    <t>DL01211200329</t>
  </si>
  <si>
    <t>DAL2122012035</t>
  </si>
  <si>
    <t>TN212201203</t>
  </si>
  <si>
    <t>7039717939</t>
  </si>
  <si>
    <t>7039693971</t>
  </si>
  <si>
    <t>52704261</t>
  </si>
  <si>
    <t>C681</t>
  </si>
  <si>
    <t>DL01211201145</t>
  </si>
  <si>
    <t>DAL2122012934</t>
  </si>
  <si>
    <t>C682</t>
  </si>
  <si>
    <t>DL01211201146</t>
  </si>
  <si>
    <t>DAL2122012935</t>
  </si>
  <si>
    <t>OLBC348</t>
  </si>
  <si>
    <t>DL01211201148</t>
  </si>
  <si>
    <t>DAL2122012937</t>
  </si>
  <si>
    <t>C969</t>
  </si>
  <si>
    <t>DL01211200724</t>
  </si>
  <si>
    <t>DAL2122012523</t>
  </si>
  <si>
    <t>RV1000064329</t>
  </si>
  <si>
    <t>C967</t>
  </si>
  <si>
    <t>DL01211200725</t>
  </si>
  <si>
    <t>DAL2122012522</t>
  </si>
  <si>
    <t>RV1000064198</t>
  </si>
  <si>
    <t>C989</t>
  </si>
  <si>
    <t>DL01211200727</t>
  </si>
  <si>
    <t>DAL2122012520</t>
  </si>
  <si>
    <t>HDFCR52022010788876464</t>
  </si>
  <si>
    <t>WHRS-743</t>
  </si>
  <si>
    <t>DL01211200545</t>
  </si>
  <si>
    <t>DAL2122012378</t>
  </si>
  <si>
    <t>MLIPL/28359/21</t>
  </si>
  <si>
    <t>C968</t>
  </si>
  <si>
    <t>DL01211200731</t>
  </si>
  <si>
    <t>DAL2122012516</t>
  </si>
  <si>
    <t>RV1000064544</t>
  </si>
  <si>
    <t>C1358</t>
  </si>
  <si>
    <t>DL01211201249</t>
  </si>
  <si>
    <t>DAL2122012971</t>
  </si>
  <si>
    <t>N007221784368081</t>
  </si>
  <si>
    <t>C1357</t>
  </si>
  <si>
    <t>DL01211201111</t>
  </si>
  <si>
    <t>DAL2122012786</t>
  </si>
  <si>
    <t>C1417</t>
  </si>
  <si>
    <t>DL01211200888</t>
  </si>
  <si>
    <t>DAL2122012719</t>
  </si>
  <si>
    <t>N012221791506976</t>
  </si>
  <si>
    <t>WHRS-1103</t>
  </si>
  <si>
    <t>DL01211200923</t>
  </si>
  <si>
    <t>DAL2122012579</t>
  </si>
  <si>
    <t>362/21-22</t>
  </si>
  <si>
    <t>N006221781587439</t>
  </si>
  <si>
    <t>C1130</t>
  </si>
  <si>
    <t>DL01211201175</t>
  </si>
  <si>
    <t>DAL2122012833</t>
  </si>
  <si>
    <t>N007221784364416</t>
  </si>
  <si>
    <t>OLBC449</t>
  </si>
  <si>
    <t>DL01211200732</t>
  </si>
  <si>
    <t>DAL2122012515</t>
  </si>
  <si>
    <t>RV1000064543</t>
  </si>
  <si>
    <t>OLBC450</t>
  </si>
  <si>
    <t>DL01211200733</t>
  </si>
  <si>
    <t>DAL2122012514</t>
  </si>
  <si>
    <t>RV1000064548</t>
  </si>
  <si>
    <t>C1059</t>
  </si>
  <si>
    <t>DL01211201031</t>
  </si>
  <si>
    <t>DAL2122012809</t>
  </si>
  <si>
    <t>CB5000216624</t>
  </si>
  <si>
    <t>N006221781590509</t>
  </si>
  <si>
    <t>C1060</t>
  </si>
  <si>
    <t>DL01211201035</t>
  </si>
  <si>
    <t>DAL2122012813</t>
  </si>
  <si>
    <t>CB5000216667</t>
  </si>
  <si>
    <t>N010221788088890</t>
  </si>
  <si>
    <t>WHRS-1816</t>
  </si>
  <si>
    <t>DL01211200983</t>
  </si>
  <si>
    <t>DAL2122012663</t>
  </si>
  <si>
    <t>IDM11009824</t>
  </si>
  <si>
    <t>WHRS-1815</t>
  </si>
  <si>
    <t>DL01211200982</t>
  </si>
  <si>
    <t>DAL2122012664</t>
  </si>
  <si>
    <t>IDM11009837</t>
  </si>
  <si>
    <t>WHRS-1817</t>
  </si>
  <si>
    <t>DL01211200981</t>
  </si>
  <si>
    <t>DAL2122012665</t>
  </si>
  <si>
    <t>IDM11009826</t>
  </si>
  <si>
    <t>WHRS-441</t>
  </si>
  <si>
    <t>DL01220100061</t>
  </si>
  <si>
    <t>WHRS-1826</t>
  </si>
  <si>
    <t>DL01211201055</t>
  </si>
  <si>
    <t>DAL2122012791</t>
  </si>
  <si>
    <t>IDM11009886</t>
  </si>
  <si>
    <t>WHRS-1835</t>
  </si>
  <si>
    <t>DL01211201054</t>
  </si>
  <si>
    <t>DAL2122012792</t>
  </si>
  <si>
    <t>IDM11009890</t>
  </si>
  <si>
    <t>WHRS-1825</t>
  </si>
  <si>
    <t>DL01211201053</t>
  </si>
  <si>
    <t>DAL2122012793</t>
  </si>
  <si>
    <t>IDM11009848</t>
  </si>
  <si>
    <t>WHRS-1828</t>
  </si>
  <si>
    <t>DL01211201052</t>
  </si>
  <si>
    <t>DAL2122012794</t>
  </si>
  <si>
    <t>IDM11009693</t>
  </si>
  <si>
    <t>WHRS-1824</t>
  </si>
  <si>
    <t>DL01211201051</t>
  </si>
  <si>
    <t>DAL2122012795</t>
  </si>
  <si>
    <t>IDM11010027</t>
  </si>
  <si>
    <t>WHRS-1823</t>
  </si>
  <si>
    <t>DL01211201050</t>
  </si>
  <si>
    <t>DAL2122012796</t>
  </si>
  <si>
    <t>IDM11009694</t>
  </si>
  <si>
    <t>WHRS-1822</t>
  </si>
  <si>
    <t>DL01211201049</t>
  </si>
  <si>
    <t>DAL2122012797</t>
  </si>
  <si>
    <t>IDM11010028</t>
  </si>
  <si>
    <t>WHRS-1821</t>
  </si>
  <si>
    <t>DL01211201048</t>
  </si>
  <si>
    <t>DAL2122012798</t>
  </si>
  <si>
    <t>IDM11010097</t>
  </si>
  <si>
    <t>WHRS-1827</t>
  </si>
  <si>
    <t>DL01211201045</t>
  </si>
  <si>
    <t>DAL2122012801</t>
  </si>
  <si>
    <t>IDM11010095</t>
  </si>
  <si>
    <t>WHRS-1819</t>
  </si>
  <si>
    <t>DL01211201044</t>
  </si>
  <si>
    <t>DAL2122012802</t>
  </si>
  <si>
    <t>IDM11009889</t>
  </si>
  <si>
    <t>WHRS-1820</t>
  </si>
  <si>
    <t>DL01211201046</t>
  </si>
  <si>
    <t>DAL2122012800</t>
  </si>
  <si>
    <t>IDM11010096</t>
  </si>
  <si>
    <t>WHRS-1834</t>
  </si>
  <si>
    <t>DL01211201047</t>
  </si>
  <si>
    <t>DAL2122012799</t>
  </si>
  <si>
    <t>IDM11010098</t>
  </si>
  <si>
    <t>C784</t>
  </si>
  <si>
    <t>DL01211200896</t>
  </si>
  <si>
    <t>DAL2122012711</t>
  </si>
  <si>
    <t>GMV/065/2021-22</t>
  </si>
  <si>
    <t>HDFCR52022011289821372</t>
  </si>
  <si>
    <t>C783</t>
  </si>
  <si>
    <t>DL01211200894</t>
  </si>
  <si>
    <t>DAL2122012713</t>
  </si>
  <si>
    <t>GMV/066/2021-22</t>
  </si>
  <si>
    <t>HDFCR52022011490179532</t>
  </si>
  <si>
    <t>OLBC1189</t>
  </si>
  <si>
    <t>DL01211200846</t>
  </si>
  <si>
    <t>DAL2122012551</t>
  </si>
  <si>
    <t>GG0600202528</t>
  </si>
  <si>
    <t>N004221779239875</t>
  </si>
  <si>
    <t>C1125</t>
  </si>
  <si>
    <t>DL01211201173</t>
  </si>
  <si>
    <t>DAL2122012831</t>
  </si>
  <si>
    <t>N024221804775416</t>
  </si>
  <si>
    <t>OLBC102</t>
  </si>
  <si>
    <t>DL01211200726</t>
  </si>
  <si>
    <t>DAL2122012521</t>
  </si>
  <si>
    <t>C1143</t>
  </si>
  <si>
    <t>DL01211201143</t>
  </si>
  <si>
    <t>DAL2122012932</t>
  </si>
  <si>
    <t>WHRS-1300</t>
  </si>
  <si>
    <t>DL01211200912</t>
  </si>
  <si>
    <t>DAL2122012697</t>
  </si>
  <si>
    <t>THE WALA ENGINEERS</t>
  </si>
  <si>
    <t>74/21-22</t>
  </si>
  <si>
    <t>N014221793810747</t>
  </si>
  <si>
    <t>C77</t>
  </si>
  <si>
    <t>DL01211200980</t>
  </si>
  <si>
    <t>DAL2122012666</t>
  </si>
  <si>
    <t>WHRS-1926</t>
  </si>
  <si>
    <t>1286145</t>
  </si>
  <si>
    <t>WHRS-1945</t>
  </si>
  <si>
    <t>22038</t>
  </si>
  <si>
    <t>WHRS-1927</t>
  </si>
  <si>
    <t>1286151</t>
  </si>
  <si>
    <t>WHRS-1954</t>
  </si>
  <si>
    <t>1286314</t>
  </si>
  <si>
    <t>WHRS-456</t>
  </si>
  <si>
    <t>RV1000070149</t>
  </si>
  <si>
    <t>22084</t>
  </si>
  <si>
    <t>7039874868</t>
  </si>
  <si>
    <t>7039874483</t>
  </si>
  <si>
    <t>7039874479</t>
  </si>
  <si>
    <t>7039873611</t>
  </si>
  <si>
    <t>7039873591</t>
  </si>
  <si>
    <t>7039873154</t>
  </si>
  <si>
    <t>7039872744</t>
  </si>
  <si>
    <t>7039872608</t>
  </si>
  <si>
    <t>7039868166</t>
  </si>
  <si>
    <t>C55</t>
  </si>
  <si>
    <t>DL01211201164</t>
  </si>
  <si>
    <t>DAL2122012953</t>
  </si>
  <si>
    <t>C95</t>
  </si>
  <si>
    <t>DL01211200979</t>
  </si>
  <si>
    <t>DAL2122012667</t>
  </si>
  <si>
    <t>C76</t>
  </si>
  <si>
    <t>DL01211200978</t>
  </si>
  <si>
    <t>DAL2122012668</t>
  </si>
  <si>
    <t>C79</t>
  </si>
  <si>
    <t>DL01211200897</t>
  </si>
  <si>
    <t>DAL2122012710</t>
  </si>
  <si>
    <t>WHRS-518</t>
  </si>
  <si>
    <t>DL01211201349</t>
  </si>
  <si>
    <t>DAL2122013069</t>
  </si>
  <si>
    <t>N011221789708370</t>
  </si>
  <si>
    <t>C255</t>
  </si>
  <si>
    <t>DL01211200900</t>
  </si>
  <si>
    <t>DAL2122012708</t>
  </si>
  <si>
    <t>D/SUP/21-22/287</t>
  </si>
  <si>
    <t>HDFCR52022010688447722</t>
  </si>
  <si>
    <t>C238</t>
  </si>
  <si>
    <t>DL01211200898</t>
  </si>
  <si>
    <t>DAL2122012709</t>
  </si>
  <si>
    <t>D/SUP/21-22/187</t>
  </si>
  <si>
    <t>C260</t>
  </si>
  <si>
    <t>DL01211200893</t>
  </si>
  <si>
    <t>DAL2122012714</t>
  </si>
  <si>
    <t>D/SUP/21-22/486</t>
  </si>
  <si>
    <t>C266</t>
  </si>
  <si>
    <t>DL01211201142</t>
  </si>
  <si>
    <t>DAL2122012931</t>
  </si>
  <si>
    <t>D/SUP/21-22/659</t>
  </si>
  <si>
    <t>C699</t>
  </si>
  <si>
    <t>DL01211201429</t>
  </si>
  <si>
    <t>DAL2122013253</t>
  </si>
  <si>
    <t>C700</t>
  </si>
  <si>
    <t>DL01211201443</t>
  </si>
  <si>
    <t>DAL2122013261</t>
  </si>
  <si>
    <t>C686</t>
  </si>
  <si>
    <t>DL01211201445</t>
  </si>
  <si>
    <t>DAL2122013223</t>
  </si>
  <si>
    <t>C685</t>
  </si>
  <si>
    <t>DL01211201441</t>
  </si>
  <si>
    <t>DAL2122013225</t>
  </si>
  <si>
    <t>C702</t>
  </si>
  <si>
    <t>DL01211201444</t>
  </si>
  <si>
    <t>DAL2122013262</t>
  </si>
  <si>
    <t>C701</t>
  </si>
  <si>
    <t>DL01211201452</t>
  </si>
  <si>
    <t>DAL2122013263</t>
  </si>
  <si>
    <t>C687</t>
  </si>
  <si>
    <t>DL01211201446</t>
  </si>
  <si>
    <t>DAL2122013222</t>
  </si>
  <si>
    <t>C684</t>
  </si>
  <si>
    <t>DL01211201433</t>
  </si>
  <si>
    <t>DAL2122013257</t>
  </si>
  <si>
    <t>C683</t>
  </si>
  <si>
    <t>DL01211201430</t>
  </si>
  <si>
    <t>DAL2122013254</t>
  </si>
  <si>
    <t>OLBC349</t>
  </si>
  <si>
    <t>DL01211201439</t>
  </si>
  <si>
    <t>DAL2122013224</t>
  </si>
  <si>
    <t>OLBC350</t>
  </si>
  <si>
    <t>DL01211201438</t>
  </si>
  <si>
    <t>DAL2122013226</t>
  </si>
  <si>
    <t>7040068162</t>
  </si>
  <si>
    <t>7040062791</t>
  </si>
  <si>
    <t>C688</t>
  </si>
  <si>
    <t>DL01211201555</t>
  </si>
  <si>
    <t>DAL2122013342</t>
  </si>
  <si>
    <t>C1306</t>
  </si>
  <si>
    <t>DL01211201517</t>
  </si>
  <si>
    <t>DAL2122013299</t>
  </si>
  <si>
    <t>N039221825092396</t>
  </si>
  <si>
    <t>C74</t>
  </si>
  <si>
    <t>DL01211200977</t>
  </si>
  <si>
    <t>DAL2122012669</t>
  </si>
  <si>
    <t>HDFCR52022011490356406</t>
  </si>
  <si>
    <t>C1259</t>
  </si>
  <si>
    <t>DL01211201414</t>
  </si>
  <si>
    <t>DAL2122013239</t>
  </si>
  <si>
    <t>PKJ/21-22/716</t>
  </si>
  <si>
    <t>C1261</t>
  </si>
  <si>
    <t>DL01211201415</t>
  </si>
  <si>
    <t>DAL2122013238</t>
  </si>
  <si>
    <t>PKJ/21-22/714</t>
  </si>
  <si>
    <t>C1260</t>
  </si>
  <si>
    <t>DL01211201516</t>
  </si>
  <si>
    <t>DAL2122013298</t>
  </si>
  <si>
    <t>PKJ/21-22/717</t>
  </si>
  <si>
    <t>C93</t>
  </si>
  <si>
    <t>DL01211200976</t>
  </si>
  <si>
    <t>DAL2122012670</t>
  </si>
  <si>
    <t>C80</t>
  </si>
  <si>
    <t>DL01211200975</t>
  </si>
  <si>
    <t>DAL2122012671</t>
  </si>
  <si>
    <t>C54</t>
  </si>
  <si>
    <t>DL01211201163</t>
  </si>
  <si>
    <t>DAL2122012952</t>
  </si>
  <si>
    <t>HDFCR52022010588445803</t>
  </si>
  <si>
    <t>C94</t>
  </si>
  <si>
    <t>DL01211201457</t>
  </si>
  <si>
    <t>DAL2122013147</t>
  </si>
  <si>
    <t>HDFCR52022011790755789</t>
  </si>
  <si>
    <t>C450</t>
  </si>
  <si>
    <t>DL01211200895</t>
  </si>
  <si>
    <t>DAL2122012712</t>
  </si>
  <si>
    <t>HDFCR52022011490356413</t>
  </si>
  <si>
    <t>C1337</t>
  </si>
  <si>
    <t>DL01220100023</t>
  </si>
  <si>
    <t>DAL2122013368</t>
  </si>
  <si>
    <t>HDFCR52022011089277826</t>
  </si>
  <si>
    <t>C356</t>
  </si>
  <si>
    <t>DL01211200972</t>
  </si>
  <si>
    <t>DAL2122012674</t>
  </si>
  <si>
    <t>HDFCR52022012492179857</t>
  </si>
  <si>
    <t>WHRS-1832</t>
  </si>
  <si>
    <t>DL01211201270</t>
  </si>
  <si>
    <t>DAL2122013053</t>
  </si>
  <si>
    <t>IDM11010907</t>
  </si>
  <si>
    <t>WHRS-1829</t>
  </si>
  <si>
    <t>DL01211201265</t>
  </si>
  <si>
    <t>DAL2122013058</t>
  </si>
  <si>
    <t>IDM11010314</t>
  </si>
  <si>
    <t>WHRS-1836</t>
  </si>
  <si>
    <t>DL01211201266</t>
  </si>
  <si>
    <t>DAL2122013057</t>
  </si>
  <si>
    <t>IDM11010531</t>
  </si>
  <si>
    <t>WHRS-1833</t>
  </si>
  <si>
    <t>DL01211201267</t>
  </si>
  <si>
    <t>DAL2122013056</t>
  </si>
  <si>
    <t>IDM11010532</t>
  </si>
  <si>
    <t>WHRS-1830</t>
  </si>
  <si>
    <t>DL01211201268</t>
  </si>
  <si>
    <t>DAL2122013055</t>
  </si>
  <si>
    <t>IDM11010533</t>
  </si>
  <si>
    <t>WHRS-1831</t>
  </si>
  <si>
    <t>DL01211201269</t>
  </si>
  <si>
    <t>DAL2122013054</t>
  </si>
  <si>
    <t>IDM11010534</t>
  </si>
  <si>
    <t>WHRS-746</t>
  </si>
  <si>
    <t>DL01211200958</t>
  </si>
  <si>
    <t>DAL2122012726</t>
  </si>
  <si>
    <t>MLIPL/28143/21</t>
  </si>
  <si>
    <t>OLBC1117</t>
  </si>
  <si>
    <t>DL01211200965</t>
  </si>
  <si>
    <t>DAL2122012681</t>
  </si>
  <si>
    <t>SUPER MACHINE TOOLS</t>
  </si>
  <si>
    <t>SMT/21-22/10/145</t>
  </si>
  <si>
    <t>OLBC1065</t>
  </si>
  <si>
    <t>DL01211201616</t>
  </si>
  <si>
    <t>DAL2122013313</t>
  </si>
  <si>
    <t>BNUPVAR001216/21</t>
  </si>
  <si>
    <t>HDFCR52022011089301458</t>
  </si>
  <si>
    <t>OLBC887</t>
  </si>
  <si>
    <t>DL01211201611</t>
  </si>
  <si>
    <t>DAL2122013167</t>
  </si>
  <si>
    <t>N007221784364867</t>
  </si>
  <si>
    <t>WHRS-1176</t>
  </si>
  <si>
    <t>DL01211201339</t>
  </si>
  <si>
    <t>DAL2122013037</t>
  </si>
  <si>
    <t>SVPL/UP/21-22/25</t>
  </si>
  <si>
    <t>7040068678</t>
  </si>
  <si>
    <t>MI2</t>
  </si>
  <si>
    <t>DL01211201551</t>
  </si>
  <si>
    <t>DAL2122013338</t>
  </si>
  <si>
    <t>ENERCON SYSTEM</t>
  </si>
  <si>
    <t>ES/21/281</t>
  </si>
  <si>
    <t>N023221803503935</t>
  </si>
  <si>
    <t>OLBC993</t>
  </si>
  <si>
    <t>DL01211201584</t>
  </si>
  <si>
    <t>DAL2122013193</t>
  </si>
  <si>
    <t>N007221784368066</t>
  </si>
  <si>
    <t>WHRS-1230</t>
  </si>
  <si>
    <t>DL01211201422</t>
  </si>
  <si>
    <t>DAL2122013231</t>
  </si>
  <si>
    <t>HDFCR52022011390029863</t>
  </si>
  <si>
    <t>OLBC299</t>
  </si>
  <si>
    <t>DL01211201474</t>
  </si>
  <si>
    <t>DAL2122013271</t>
  </si>
  <si>
    <t>I-CH/G21-22/0603</t>
  </si>
  <si>
    <t>HDFCR52022011490345777</t>
  </si>
  <si>
    <t>C786</t>
  </si>
  <si>
    <t>DL01211201312</t>
  </si>
  <si>
    <t>DAL2122013023</t>
  </si>
  <si>
    <t>GMV/068/2021-22</t>
  </si>
  <si>
    <t>C785</t>
  </si>
  <si>
    <t>DL01211201519</t>
  </si>
  <si>
    <t>DAL2122013301</t>
  </si>
  <si>
    <t>GMV/069/2021-22</t>
  </si>
  <si>
    <t>N038221823264513</t>
  </si>
  <si>
    <t>C1201</t>
  </si>
  <si>
    <t>DL01211201426</t>
  </si>
  <si>
    <t>DAL2122013250</t>
  </si>
  <si>
    <t>HINDUSTAN PETROLEUM CORPORATIO</t>
  </si>
  <si>
    <t>14308GI21000500</t>
  </si>
  <si>
    <t>C1335</t>
  </si>
  <si>
    <t>DL01220100129</t>
  </si>
  <si>
    <t>DAL2122013426</t>
  </si>
  <si>
    <t>C1334</t>
  </si>
  <si>
    <t>DL01220100130</t>
  </si>
  <si>
    <t>DAL2122013453</t>
  </si>
  <si>
    <t>WHRS-1144</t>
  </si>
  <si>
    <t>DL01220100125</t>
  </si>
  <si>
    <t>DAL2122013430</t>
  </si>
  <si>
    <t>WHRS-1287</t>
  </si>
  <si>
    <t>DL01220100127</t>
  </si>
  <si>
    <t>DAL2122013428</t>
  </si>
  <si>
    <t>UCLD21XT4013889</t>
  </si>
  <si>
    <t>HDFCR52022013193678373</t>
  </si>
  <si>
    <t>WHRS-1288</t>
  </si>
  <si>
    <t>DL01220100128</t>
  </si>
  <si>
    <t>DAL2122013427</t>
  </si>
  <si>
    <t>UCLD21XT4014542</t>
  </si>
  <si>
    <t>OLBC301</t>
  </si>
  <si>
    <t>DL01211201166</t>
  </si>
  <si>
    <t>DAL2122012955</t>
  </si>
  <si>
    <t>BA0910000109</t>
  </si>
  <si>
    <t>HDFCR52022011490356405</t>
  </si>
  <si>
    <t>WHRS-1862</t>
  </si>
  <si>
    <t>DL01211201467</t>
  </si>
  <si>
    <t>DAL2122013141</t>
  </si>
  <si>
    <t>TE-1469</t>
  </si>
  <si>
    <t>HDFCR52022011890953480</t>
  </si>
  <si>
    <t>C1376</t>
  </si>
  <si>
    <t>DL01211200847</t>
  </si>
  <si>
    <t>DAL2122012550</t>
  </si>
  <si>
    <t>GG0600202518</t>
  </si>
  <si>
    <t>N007221784364889</t>
  </si>
  <si>
    <t>7040156544</t>
  </si>
  <si>
    <t>WHRS-436</t>
  </si>
  <si>
    <t>DL01211201169</t>
  </si>
  <si>
    <t>DAL2122012958</t>
  </si>
  <si>
    <t>IN27-25745-2021</t>
  </si>
  <si>
    <t>N007221784371461</t>
  </si>
  <si>
    <t>WHRS-1019</t>
  </si>
  <si>
    <t>DL01211201171</t>
  </si>
  <si>
    <t>DAL2122012960</t>
  </si>
  <si>
    <t>SAI NATH ENTERPRISES</t>
  </si>
  <si>
    <t>N014221793801089</t>
  </si>
  <si>
    <t>WHRS-1020</t>
  </si>
  <si>
    <t>MI1</t>
  </si>
  <si>
    <t>DL01220100083</t>
  </si>
  <si>
    <t>DAL2122013504</t>
  </si>
  <si>
    <t>CB5000216776</t>
  </si>
  <si>
    <t>N024221804775406</t>
  </si>
  <si>
    <t>WHRS-86</t>
  </si>
  <si>
    <t>DL01220100096</t>
  </si>
  <si>
    <t>DAL2122013498</t>
  </si>
  <si>
    <t>CB5000216717</t>
  </si>
  <si>
    <t>N014221793801592</t>
  </si>
  <si>
    <t>OLBC40</t>
  </si>
  <si>
    <t>DL01220100099</t>
  </si>
  <si>
    <t>DAL2122013513</t>
  </si>
  <si>
    <t>CB5000216711</t>
  </si>
  <si>
    <t>N015221794862084</t>
  </si>
  <si>
    <t>C689</t>
  </si>
  <si>
    <t>DL01220100102</t>
  </si>
  <si>
    <t>DAL2122013517</t>
  </si>
  <si>
    <t>C291</t>
  </si>
  <si>
    <t>DL01211201264</t>
  </si>
  <si>
    <t>DAL2122013050</t>
  </si>
  <si>
    <t>BEUMER INDIA PRIVATE LIMITED</t>
  </si>
  <si>
    <t>HDFCR52022030250625532</t>
  </si>
  <si>
    <t>C288</t>
  </si>
  <si>
    <t>DL01211201262</t>
  </si>
  <si>
    <t>DAL2122013059</t>
  </si>
  <si>
    <t>C357</t>
  </si>
  <si>
    <t>DL01211201515</t>
  </si>
  <si>
    <t>DAL2122013297</t>
  </si>
  <si>
    <t>HDFCR52022020494848021</t>
  </si>
  <si>
    <t>C411</t>
  </si>
  <si>
    <t>DL01211201503</t>
  </si>
  <si>
    <t>DAL2122013285</t>
  </si>
  <si>
    <t>IN0810011497</t>
  </si>
  <si>
    <t>C431</t>
  </si>
  <si>
    <t>DL01211201413</t>
  </si>
  <si>
    <t>DAL2122013240</t>
  </si>
  <si>
    <t>AE/1385/2021-22</t>
  </si>
  <si>
    <t>HDFCR52022011289818357</t>
  </si>
  <si>
    <t>WHRS-49</t>
  </si>
  <si>
    <t>C901</t>
  </si>
  <si>
    <t>DL01211201421</t>
  </si>
  <si>
    <t>DAL2122013232</t>
  </si>
  <si>
    <t>KAVERI ULTRA POLYMERS PVT LTD</t>
  </si>
  <si>
    <t>22/2677</t>
  </si>
  <si>
    <t>HDFCR52022021096138401</t>
  </si>
  <si>
    <t>C1078</t>
  </si>
  <si>
    <t>DL01211201550</t>
  </si>
  <si>
    <t>DAL2122013337</t>
  </si>
  <si>
    <t>ROURKELA STEEL CORPORATION</t>
  </si>
  <si>
    <t>RSC/DEC21/0270</t>
  </si>
  <si>
    <t>HDFCR52022012792886040</t>
  </si>
  <si>
    <t>WHRS-1014</t>
  </si>
  <si>
    <t>RSC/DEC21/0240</t>
  </si>
  <si>
    <t>7040202655</t>
  </si>
  <si>
    <t>7040202175</t>
  </si>
  <si>
    <t>WHRS-349</t>
  </si>
  <si>
    <t>DL01220100238</t>
  </si>
  <si>
    <t>DAL2122013570</t>
  </si>
  <si>
    <t>LKN/1223/2122</t>
  </si>
  <si>
    <t>HDFCR52022011289808783</t>
  </si>
  <si>
    <t>WHRS-341</t>
  </si>
  <si>
    <t>DL01220100237</t>
  </si>
  <si>
    <t>DAL2122013571</t>
  </si>
  <si>
    <t>LKN/0820/2122</t>
  </si>
  <si>
    <t>WHRS-342</t>
  </si>
  <si>
    <t>DL01220100234</t>
  </si>
  <si>
    <t>DAL2122013574</t>
  </si>
  <si>
    <t>LKN/1073/2122</t>
  </si>
  <si>
    <t>WHRS-348</t>
  </si>
  <si>
    <t>DL01220100233</t>
  </si>
  <si>
    <t>DAL2122013575</t>
  </si>
  <si>
    <t>LKN/1074/2122</t>
  </si>
  <si>
    <t>WHRS-347</t>
  </si>
  <si>
    <t>DL01220100232</t>
  </si>
  <si>
    <t>DAL2122013576</t>
  </si>
  <si>
    <t>LKN/1090/2122</t>
  </si>
  <si>
    <t>C1239</t>
  </si>
  <si>
    <t>DL01220100184</t>
  </si>
  <si>
    <t>DAL2122013519</t>
  </si>
  <si>
    <t>MF/096/2021-22</t>
  </si>
  <si>
    <t>N012221791507071</t>
  </si>
  <si>
    <t>WHRS-333</t>
  </si>
  <si>
    <t>DL01220100235</t>
  </si>
  <si>
    <t>DAL2122013573</t>
  </si>
  <si>
    <t>LKN/1222/2122</t>
  </si>
  <si>
    <t>WHRS-332</t>
  </si>
  <si>
    <t>DL01220100236</t>
  </si>
  <si>
    <t>DAL2122013572</t>
  </si>
  <si>
    <t>LKN/1228/2122</t>
  </si>
  <si>
    <t>7040248234</t>
  </si>
  <si>
    <t>7040243495</t>
  </si>
  <si>
    <t>7040242542</t>
  </si>
  <si>
    <t>7040299281</t>
  </si>
  <si>
    <t>7040299275</t>
  </si>
  <si>
    <t>7040299014</t>
  </si>
  <si>
    <t>7040297937</t>
  </si>
  <si>
    <t>C408</t>
  </si>
  <si>
    <t>DL01211201435</t>
  </si>
  <si>
    <t>DAL2122013227</t>
  </si>
  <si>
    <t>SAV/2122/1674</t>
  </si>
  <si>
    <t>HDFCR52022011490354338</t>
  </si>
  <si>
    <t>C407</t>
  </si>
  <si>
    <t>DL01211201423</t>
  </si>
  <si>
    <t>DAL2122013230</t>
  </si>
  <si>
    <t>SAV/2122/1673</t>
  </si>
  <si>
    <t>C406</t>
  </si>
  <si>
    <t>DL01211201424</t>
  </si>
  <si>
    <t>DAL2122013229</t>
  </si>
  <si>
    <t>SAV/2122/1672</t>
  </si>
  <si>
    <t>C928</t>
  </si>
  <si>
    <t>DL01220100107</t>
  </si>
  <si>
    <t>DAL2122013448</t>
  </si>
  <si>
    <t>RSE/21-22/S074</t>
  </si>
  <si>
    <t>7040368489</t>
  </si>
  <si>
    <t>C1278</t>
  </si>
  <si>
    <t>DL01220100018</t>
  </si>
  <si>
    <t>DAL2122013373</t>
  </si>
  <si>
    <t>RAJ CONSTRUCTION</t>
  </si>
  <si>
    <t>N012221791506946</t>
  </si>
  <si>
    <t>WHRS-1818</t>
  </si>
  <si>
    <t>DL01211201043</t>
  </si>
  <si>
    <t>DAL2122012803</t>
  </si>
  <si>
    <t>IDM11009887</t>
  </si>
  <si>
    <t>WHRS-1082</t>
  </si>
  <si>
    <t>RDL0122010030</t>
  </si>
  <si>
    <t>7482106943/7482106608</t>
  </si>
  <si>
    <t>7040419939</t>
  </si>
  <si>
    <t>C176</t>
  </si>
  <si>
    <t>DL01220100160</t>
  </si>
  <si>
    <t>DAL2122013464</t>
  </si>
  <si>
    <t>SVPL/UP/21-22/28</t>
  </si>
  <si>
    <t>7040466387</t>
  </si>
  <si>
    <t>OLBC480</t>
  </si>
  <si>
    <t>DL01220100471</t>
  </si>
  <si>
    <t>DAL2122013805</t>
  </si>
  <si>
    <t>DLES3028</t>
  </si>
  <si>
    <t>Kuldeep Narayan Pandey</t>
  </si>
  <si>
    <t>1343/1448</t>
  </si>
  <si>
    <t>N014221794661417</t>
  </si>
  <si>
    <t>DL01220100426</t>
  </si>
  <si>
    <t>DAL2122013783</t>
  </si>
  <si>
    <t>7040512244</t>
  </si>
  <si>
    <t>WHRS-1274</t>
  </si>
  <si>
    <t>DL01220100446</t>
  </si>
  <si>
    <t>DAL2122013736</t>
  </si>
  <si>
    <t>TARACHAND GOMAJI MISTRY</t>
  </si>
  <si>
    <t>HDFCR52022012091485008</t>
  </si>
  <si>
    <t>C1135</t>
  </si>
  <si>
    <t>DL01220100442</t>
  </si>
  <si>
    <t>DAL2122013732</t>
  </si>
  <si>
    <t>BINDU CHAURASIA</t>
  </si>
  <si>
    <t>N025221806068410</t>
  </si>
  <si>
    <t>7040546570</t>
  </si>
  <si>
    <t>C1240</t>
  </si>
  <si>
    <t>DL01220100427</t>
  </si>
  <si>
    <t>DAL2122013784</t>
  </si>
  <si>
    <t>MF/146/2021-22</t>
  </si>
  <si>
    <t>N033221816852299</t>
  </si>
  <si>
    <t>WHRS-1234</t>
  </si>
  <si>
    <t>DL01220100412</t>
  </si>
  <si>
    <t>DAL2122013771</t>
  </si>
  <si>
    <t>N020221800892204</t>
  </si>
  <si>
    <t>AI24</t>
  </si>
  <si>
    <t>7040645507</t>
  </si>
  <si>
    <t>AI25</t>
  </si>
  <si>
    <t>7040665408</t>
  </si>
  <si>
    <t>DL01220100517</t>
  </si>
  <si>
    <t>DAL2122013945</t>
  </si>
  <si>
    <t>DL01220100518</t>
  </si>
  <si>
    <t>DAL2122013936</t>
  </si>
  <si>
    <t>WHRS-78</t>
  </si>
  <si>
    <t>DL01220100584</t>
  </si>
  <si>
    <t>DAL2122013985</t>
  </si>
  <si>
    <t>CB5000216827</t>
  </si>
  <si>
    <t>N031221812391641</t>
  </si>
  <si>
    <t>C1061</t>
  </si>
  <si>
    <t>DL01220100575</t>
  </si>
  <si>
    <t>DAL2122013994</t>
  </si>
  <si>
    <t>CB5000216839</t>
  </si>
  <si>
    <t>N032221814809459</t>
  </si>
  <si>
    <t>C1062</t>
  </si>
  <si>
    <t>DL01220100564</t>
  </si>
  <si>
    <t>DAL2122014005</t>
  </si>
  <si>
    <t>CB5000216841</t>
  </si>
  <si>
    <t>C1213</t>
  </si>
  <si>
    <t>DL01220100439</t>
  </si>
  <si>
    <t>DAL2122013729</t>
  </si>
  <si>
    <t>JTP/2021-22/42</t>
  </si>
  <si>
    <t>HDFCR52022012592482944</t>
  </si>
  <si>
    <t>C1208</t>
  </si>
  <si>
    <t>DL01220100418</t>
  </si>
  <si>
    <t>DAL2122013793</t>
  </si>
  <si>
    <t>UP5519444781</t>
  </si>
  <si>
    <t>52747056</t>
  </si>
  <si>
    <t>DL01220100674</t>
  </si>
  <si>
    <t>DAL2122014044</t>
  </si>
  <si>
    <t>OLBC351</t>
  </si>
  <si>
    <t>DL01220100664</t>
  </si>
  <si>
    <t>DAL2122014054</t>
  </si>
  <si>
    <t>C703</t>
  </si>
  <si>
    <t>DL01220100668</t>
  </si>
  <si>
    <t>DAL2122014050</t>
  </si>
  <si>
    <t>C704</t>
  </si>
  <si>
    <t>DL01220100667</t>
  </si>
  <si>
    <t>DAL2122014051</t>
  </si>
  <si>
    <t>OLBC352</t>
  </si>
  <si>
    <t>DL01220100665</t>
  </si>
  <si>
    <t>DAL2122014053</t>
  </si>
  <si>
    <t>C711</t>
  </si>
  <si>
    <t>DL01220100670</t>
  </si>
  <si>
    <t>DAL2122014048</t>
  </si>
  <si>
    <t>DL01220100675</t>
  </si>
  <si>
    <t>DAL2122014043</t>
  </si>
  <si>
    <t>DL01220100673</t>
  </si>
  <si>
    <t>DAL2122014045</t>
  </si>
  <si>
    <t>DL01220100672</t>
  </si>
  <si>
    <t>DAL2122014046</t>
  </si>
  <si>
    <t>C712</t>
  </si>
  <si>
    <t>DL01220100671</t>
  </si>
  <si>
    <t>DAL2122014047</t>
  </si>
  <si>
    <t>OLBC1241</t>
  </si>
  <si>
    <t>DL01220101362</t>
  </si>
  <si>
    <t>TI-1527</t>
  </si>
  <si>
    <t>R52022022098166833</t>
  </si>
  <si>
    <t>OLBC1242</t>
  </si>
  <si>
    <t>DL01220200145</t>
  </si>
  <si>
    <t>TI-1528</t>
  </si>
  <si>
    <t>N058221849761915</t>
  </si>
  <si>
    <t>7040816781</t>
  </si>
  <si>
    <t>7040805254</t>
  </si>
  <si>
    <t>WHRS-983</t>
  </si>
  <si>
    <t>DL01220100443</t>
  </si>
  <si>
    <t>DAL2122013733</t>
  </si>
  <si>
    <t>RSE/21-22/S063</t>
  </si>
  <si>
    <t>HDFCR52022020194025949</t>
  </si>
  <si>
    <t>C787</t>
  </si>
  <si>
    <t>DL01220100413</t>
  </si>
  <si>
    <t>DAL2122013772</t>
  </si>
  <si>
    <t>GMV/076/2021-22</t>
  </si>
  <si>
    <t>OLBC304</t>
  </si>
  <si>
    <t>DL01220100415</t>
  </si>
  <si>
    <t>DAL2122013774</t>
  </si>
  <si>
    <t>BA0910000127</t>
  </si>
  <si>
    <t>HDFCR52022021496838801</t>
  </si>
  <si>
    <t>WHRS-963</t>
  </si>
  <si>
    <t>DL01220100536</t>
  </si>
  <si>
    <t>DAL2122013834</t>
  </si>
  <si>
    <t>PIS/21-22/297</t>
  </si>
  <si>
    <t>HDFCR52022022298641947</t>
  </si>
  <si>
    <t>WHRS-364</t>
  </si>
  <si>
    <t>DL01220100713</t>
  </si>
  <si>
    <t>DAL2122013895</t>
  </si>
  <si>
    <t>TN212201727</t>
  </si>
  <si>
    <t>OLBC821</t>
  </si>
  <si>
    <t>DL01220100547</t>
  </si>
  <si>
    <t>DAL2122013832</t>
  </si>
  <si>
    <t>SR/HO/21-22/304</t>
  </si>
  <si>
    <t>7040856509</t>
  </si>
  <si>
    <t>7040876199</t>
  </si>
  <si>
    <t>7040933603</t>
  </si>
  <si>
    <t>7040948637</t>
  </si>
  <si>
    <t>7040948468</t>
  </si>
  <si>
    <t>1295569</t>
  </si>
  <si>
    <t>7041005556</t>
  </si>
  <si>
    <t>7040996054</t>
  </si>
  <si>
    <t>C713</t>
  </si>
  <si>
    <t>DL01220100976</t>
  </si>
  <si>
    <t>DAL2122014312</t>
  </si>
  <si>
    <t>C714</t>
  </si>
  <si>
    <t>DL01220101005</t>
  </si>
  <si>
    <t>DAL2122014424</t>
  </si>
  <si>
    <t>C705</t>
  </si>
  <si>
    <t>DL01220101006</t>
  </si>
  <si>
    <t>DAL2122014423</t>
  </si>
  <si>
    <t>7041082397</t>
  </si>
  <si>
    <t>7041087903</t>
  </si>
  <si>
    <t>7041083611</t>
  </si>
  <si>
    <t>OLBC414</t>
  </si>
  <si>
    <t>DL01220100766</t>
  </si>
  <si>
    <t>DAL2122014022</t>
  </si>
  <si>
    <t>GMR/21-22/446</t>
  </si>
  <si>
    <t>HDFCR52022021096138397</t>
  </si>
  <si>
    <t>C1307</t>
  </si>
  <si>
    <t>DL01220100804</t>
  </si>
  <si>
    <t>DAL2122014175</t>
  </si>
  <si>
    <t>N059221851201342</t>
  </si>
  <si>
    <t>C1241</t>
  </si>
  <si>
    <t>DL01220100502</t>
  </si>
  <si>
    <t>DAL2122013946</t>
  </si>
  <si>
    <t>MF/151/2021-22</t>
  </si>
  <si>
    <t>N038221823281283</t>
  </si>
  <si>
    <t>C1149</t>
  </si>
  <si>
    <t>DL01220100996</t>
  </si>
  <si>
    <t>DAL2122014433</t>
  </si>
  <si>
    <t>N047221836935638</t>
  </si>
  <si>
    <t>OLBC1151</t>
  </si>
  <si>
    <t>DL01220100430</t>
  </si>
  <si>
    <t>DAL2122013756</t>
  </si>
  <si>
    <t>TRAVELÂ CONSULTANS</t>
  </si>
  <si>
    <t>N032221814816472</t>
  </si>
  <si>
    <t>OLBC1150</t>
  </si>
  <si>
    <t>DL01220100431</t>
  </si>
  <si>
    <t>DAL2122013755</t>
  </si>
  <si>
    <t>C1202</t>
  </si>
  <si>
    <t>DL01220100526</t>
  </si>
  <si>
    <t>DAL2122013944</t>
  </si>
  <si>
    <t>14308GI21000519</t>
  </si>
  <si>
    <t>7041192137</t>
  </si>
  <si>
    <t>7041191864</t>
  </si>
  <si>
    <t>7041204578</t>
  </si>
  <si>
    <t>7041204254</t>
  </si>
  <si>
    <t>7041202743</t>
  </si>
  <si>
    <t>WHRS-1928</t>
  </si>
  <si>
    <t>1301127</t>
  </si>
  <si>
    <t>WHRS-1929</t>
  </si>
  <si>
    <t>1301128</t>
  </si>
  <si>
    <t>WHRS-943</t>
  </si>
  <si>
    <t>RDL0122010151</t>
  </si>
  <si>
    <t>WHRS-1854</t>
  </si>
  <si>
    <t>RDL0122010152</t>
  </si>
  <si>
    <t>WHRS-1955</t>
  </si>
  <si>
    <t>1300830</t>
  </si>
  <si>
    <t>7041313470</t>
  </si>
  <si>
    <t>7482107242</t>
  </si>
  <si>
    <t>7482107241</t>
  </si>
  <si>
    <t>C1079</t>
  </si>
  <si>
    <t>DL01220100532</t>
  </si>
  <si>
    <t>DAL2122013962</t>
  </si>
  <si>
    <t>HDFCR52022020194032470</t>
  </si>
  <si>
    <t>WHRS-1015</t>
  </si>
  <si>
    <t>RSC/DEC21/0271</t>
  </si>
  <si>
    <t>C1080</t>
  </si>
  <si>
    <t>DL01220100659</t>
  </si>
  <si>
    <t>DAL2122014059</t>
  </si>
  <si>
    <t>RSC/JAN22/0092</t>
  </si>
  <si>
    <t>HDFCR52022021496834450</t>
  </si>
  <si>
    <t>DL01220100743</t>
  </si>
  <si>
    <t>DAL2122014006</t>
  </si>
  <si>
    <t>SECMEC/21-22/119</t>
  </si>
  <si>
    <t>WHRS-1016</t>
  </si>
  <si>
    <t>DL01220100605</t>
  </si>
  <si>
    <t>DAL2122013956</t>
  </si>
  <si>
    <t>C101</t>
  </si>
  <si>
    <t>DL01220100655</t>
  </si>
  <si>
    <t>DAL2122014063</t>
  </si>
  <si>
    <t>WHRS-1105</t>
  </si>
  <si>
    <t>DL01220101275</t>
  </si>
  <si>
    <t>DAL2122014599</t>
  </si>
  <si>
    <t>419/21-22</t>
  </si>
  <si>
    <t>N042221831184434</t>
  </si>
  <si>
    <t>C1081</t>
  </si>
  <si>
    <t>DL01220100987</t>
  </si>
  <si>
    <t>DAL2122014323</t>
  </si>
  <si>
    <t>RSC/JAN22/0086</t>
  </si>
  <si>
    <t>HDFCR52022021797585798</t>
  </si>
  <si>
    <t>OLBC626</t>
  </si>
  <si>
    <t>DL01220100969</t>
  </si>
  <si>
    <t>DAL2122014305</t>
  </si>
  <si>
    <t>SRGST/21-22/692</t>
  </si>
  <si>
    <t>OLBC628</t>
  </si>
  <si>
    <t>DL01220100949</t>
  </si>
  <si>
    <t>DAL2122014285</t>
  </si>
  <si>
    <t>SRGST/21-22/560</t>
  </si>
  <si>
    <t>OLBC638</t>
  </si>
  <si>
    <t>DL01220101028</t>
  </si>
  <si>
    <t>DAL2122014401</t>
  </si>
  <si>
    <t>SR/HO/21-22/295</t>
  </si>
  <si>
    <t>OLBC627</t>
  </si>
  <si>
    <t>DL01220101047</t>
  </si>
  <si>
    <t>DAL2122014387</t>
  </si>
  <si>
    <t>SRGST/21-22/578</t>
  </si>
  <si>
    <t>OLBC616</t>
  </si>
  <si>
    <t>DL01220100947</t>
  </si>
  <si>
    <t>DAL2122014283</t>
  </si>
  <si>
    <t>SR/HO/21-22/315</t>
  </si>
  <si>
    <t>OLBC653</t>
  </si>
  <si>
    <t>DL01220100958</t>
  </si>
  <si>
    <t>DAL2122014294</t>
  </si>
  <si>
    <t>SRGST/21-22/681</t>
  </si>
  <si>
    <t>C791</t>
  </si>
  <si>
    <t>RDL0122120030</t>
  </si>
  <si>
    <t>7041421986</t>
  </si>
  <si>
    <t>7041409006</t>
  </si>
  <si>
    <t>WHRS-978</t>
  </si>
  <si>
    <t>DL01220101189</t>
  </si>
  <si>
    <t>DAL2122014462</t>
  </si>
  <si>
    <t>RSE/21-22/S077</t>
  </si>
  <si>
    <t>N039221825084114</t>
  </si>
  <si>
    <t>WHRS-1164</t>
  </si>
  <si>
    <t>DL01220100862</t>
  </si>
  <si>
    <t>DAL2122014145</t>
  </si>
  <si>
    <t>OLBC652</t>
  </si>
  <si>
    <t>DL01220100966</t>
  </si>
  <si>
    <t>DAL2122014302</t>
  </si>
  <si>
    <t>SRGST/21-22/679</t>
  </si>
  <si>
    <t>OLBC629</t>
  </si>
  <si>
    <t>DL01220100968</t>
  </si>
  <si>
    <t>DAL2122014304</t>
  </si>
  <si>
    <t>SR/HO/21-22/232</t>
  </si>
  <si>
    <t>OLBC617</t>
  </si>
  <si>
    <t>DL01220100948</t>
  </si>
  <si>
    <t>DAL2122014284</t>
  </si>
  <si>
    <t>SRGST/21-22/561</t>
  </si>
  <si>
    <t>OLBC618</t>
  </si>
  <si>
    <t>DL01220100950</t>
  </si>
  <si>
    <t>DAL2122014286</t>
  </si>
  <si>
    <t>SRGST/21-22/572</t>
  </si>
  <si>
    <t>OLBC630</t>
  </si>
  <si>
    <t>DL01220100951</t>
  </si>
  <si>
    <t>DAL2122014287</t>
  </si>
  <si>
    <t>SRGST/21-22/588</t>
  </si>
  <si>
    <t>WHRS-1850</t>
  </si>
  <si>
    <t>DL01220100622</t>
  </si>
  <si>
    <t>DAL2122014095</t>
  </si>
  <si>
    <t>IDM11010859</t>
  </si>
  <si>
    <t>WHRS-1838</t>
  </si>
  <si>
    <t>DL01220100625</t>
  </si>
  <si>
    <t>DAL2122014093</t>
  </si>
  <si>
    <t>IDM11010866</t>
  </si>
  <si>
    <t>WHRS-1849</t>
  </si>
  <si>
    <t>DL01220100621</t>
  </si>
  <si>
    <t>DAL2122014096</t>
  </si>
  <si>
    <t>IDM11010860</t>
  </si>
  <si>
    <t>OLBC619</t>
  </si>
  <si>
    <t>DL01220100952</t>
  </si>
  <si>
    <t>DAL2122014288</t>
  </si>
  <si>
    <t>SRGST/21-22/583</t>
  </si>
  <si>
    <t>OLBC637</t>
  </si>
  <si>
    <t>DL01220100956</t>
  </si>
  <si>
    <t>DAL2122014292</t>
  </si>
  <si>
    <t>SRGST/21-22/626</t>
  </si>
  <si>
    <t>OLBC622</t>
  </si>
  <si>
    <t>DL01220100957</t>
  </si>
  <si>
    <t>DAL2122014293</t>
  </si>
  <si>
    <t>SRGST/21-22/606</t>
  </si>
  <si>
    <t>OLBC631</t>
  </si>
  <si>
    <t>DL01220100959</t>
  </si>
  <si>
    <t>DAL2122014295</t>
  </si>
  <si>
    <t>SRGST/21-22/625</t>
  </si>
  <si>
    <t>OLBC620</t>
  </si>
  <si>
    <t>DL01220100954</t>
  </si>
  <si>
    <t>DAL2122014290</t>
  </si>
  <si>
    <t>SRGST/21-22/596</t>
  </si>
  <si>
    <t>OLBC646</t>
  </si>
  <si>
    <t>DL01220100961</t>
  </si>
  <si>
    <t>DAL2122014297</t>
  </si>
  <si>
    <t>SRGST/21-22/640</t>
  </si>
  <si>
    <t>OLBC623</t>
  </si>
  <si>
    <t>DL01220100962</t>
  </si>
  <si>
    <t>DAL2122014298</t>
  </si>
  <si>
    <t>SRGST/21-22/639</t>
  </si>
  <si>
    <t>WHRS-1837</t>
  </si>
  <si>
    <t>DL01220100624</t>
  </si>
  <si>
    <t>DAL2122014094</t>
  </si>
  <si>
    <t>IDM11010865</t>
  </si>
  <si>
    <t>OLBC639</t>
  </si>
  <si>
    <t>DL01220100953</t>
  </si>
  <si>
    <t>DAL2122014289</t>
  </si>
  <si>
    <t>SRGST/21-22/602</t>
  </si>
  <si>
    <t>WHRS-1839</t>
  </si>
  <si>
    <t>DL01220101032</t>
  </si>
  <si>
    <t>DAL2122014397</t>
  </si>
  <si>
    <t>IDM11011648</t>
  </si>
  <si>
    <t>WHRS-1847</t>
  </si>
  <si>
    <t>DL01220101044</t>
  </si>
  <si>
    <t>DAL2122014388</t>
  </si>
  <si>
    <t>IDM11011227</t>
  </si>
  <si>
    <t>WHRS-1846</t>
  </si>
  <si>
    <t>DL01220101043</t>
  </si>
  <si>
    <t>DAL2122014389</t>
  </si>
  <si>
    <t>IDM11011223</t>
  </si>
  <si>
    <t>OLBC621</t>
  </si>
  <si>
    <t>DL01220100955</t>
  </si>
  <si>
    <t>DAL2122014291</t>
  </si>
  <si>
    <t>SRGST/21-22/618</t>
  </si>
  <si>
    <t>OLBC642</t>
  </si>
  <si>
    <t>DL01220100960</t>
  </si>
  <si>
    <t>DAL2122014296</t>
  </si>
  <si>
    <t>SRGST/21-22/631</t>
  </si>
  <si>
    <t>WHRS-1844</t>
  </si>
  <si>
    <t>DL01220101039</t>
  </si>
  <si>
    <t>DAL2122014391</t>
  </si>
  <si>
    <t>IDM11011221</t>
  </si>
  <si>
    <t>OLBC624</t>
  </si>
  <si>
    <t>DL01220100963</t>
  </si>
  <si>
    <t>DAL2122014299</t>
  </si>
  <si>
    <t>SRGST/21-22/638</t>
  </si>
  <si>
    <t>WHRS-1845</t>
  </si>
  <si>
    <t>DL01220101041</t>
  </si>
  <si>
    <t>DAL2122014390</t>
  </si>
  <si>
    <t>IDM11011225</t>
  </si>
  <si>
    <t>WHRS-1843</t>
  </si>
  <si>
    <t>DL01220101038</t>
  </si>
  <si>
    <t>DAL2122014392</t>
  </si>
  <si>
    <t>IDM11010936</t>
  </si>
  <si>
    <t>WHRS-1848</t>
  </si>
  <si>
    <t>DL01220101036</t>
  </si>
  <si>
    <t>DAL2122014393</t>
  </si>
  <si>
    <t>IDM11009815</t>
  </si>
  <si>
    <t>WHRS-1842</t>
  </si>
  <si>
    <t>DL01220101035</t>
  </si>
  <si>
    <t>DAL2122014394</t>
  </si>
  <si>
    <t>IDM11009816</t>
  </si>
  <si>
    <t>WHRS-1840</t>
  </si>
  <si>
    <t>DL01220101033</t>
  </si>
  <si>
    <t>DAL2122014396</t>
  </si>
  <si>
    <t>IDM11009818</t>
  </si>
  <si>
    <t>WHRS-1841</t>
  </si>
  <si>
    <t>DL01220101034</t>
  </si>
  <si>
    <t>DAL2122014395</t>
  </si>
  <si>
    <t>IDM11009819</t>
  </si>
  <si>
    <t>WHRS-1851</t>
  </si>
  <si>
    <t>DL01220101031</t>
  </si>
  <si>
    <t>DAL2122014398</t>
  </si>
  <si>
    <t>IDM11011379</t>
  </si>
  <si>
    <t>7041424649</t>
  </si>
  <si>
    <t>OLBC625</t>
  </si>
  <si>
    <t>DL01220100964</t>
  </si>
  <si>
    <t>DAL2122014300</t>
  </si>
  <si>
    <t>SRGST/21-22/680</t>
  </si>
  <si>
    <t>OLBC640</t>
  </si>
  <si>
    <t>DL01220100965</t>
  </si>
  <si>
    <t>DAL2122014301</t>
  </si>
  <si>
    <t>SRGST/21-22/687</t>
  </si>
  <si>
    <t>OLBC632</t>
  </si>
  <si>
    <t>DL01220100967</t>
  </si>
  <si>
    <t>DAL2122014303</t>
  </si>
  <si>
    <t>SRGST/21-22/696</t>
  </si>
  <si>
    <t>OLBC909</t>
  </si>
  <si>
    <t>DL01220200054</t>
  </si>
  <si>
    <t>DAL2122014712</t>
  </si>
  <si>
    <t>N038221823272577</t>
  </si>
  <si>
    <t>OLBC908</t>
  </si>
  <si>
    <t>DL01220200055</t>
  </si>
  <si>
    <t>DAL2122014711</t>
  </si>
  <si>
    <t>C1263</t>
  </si>
  <si>
    <t>DL01220200070</t>
  </si>
  <si>
    <t>DAL2122014725</t>
  </si>
  <si>
    <t>DCW-173</t>
  </si>
  <si>
    <t>N039221825078419</t>
  </si>
  <si>
    <t>OLBC114</t>
  </si>
  <si>
    <t>DL01220101376</t>
  </si>
  <si>
    <t>DAL2122014814</t>
  </si>
  <si>
    <t>C102</t>
  </si>
  <si>
    <t>DL01220100631</t>
  </si>
  <si>
    <t>DAL2122014087</t>
  </si>
  <si>
    <t>HDFCR52022020795238060</t>
  </si>
  <si>
    <t>OLBC633</t>
  </si>
  <si>
    <t>DL01220101354</t>
  </si>
  <si>
    <t>DAL2122014792</t>
  </si>
  <si>
    <t>SR/HO/21-22/300</t>
  </si>
  <si>
    <t>OLBC634</t>
  </si>
  <si>
    <t>DL01220101355</t>
  </si>
  <si>
    <t>DAL2122014793</t>
  </si>
  <si>
    <t>SR/HO/21-22/238</t>
  </si>
  <si>
    <t>OLBC641</t>
  </si>
  <si>
    <t>DL01220101356</t>
  </si>
  <si>
    <t>DAL2122014794</t>
  </si>
  <si>
    <t>SR/HO/21-22/318</t>
  </si>
  <si>
    <t>C98</t>
  </si>
  <si>
    <t>DL01220100632</t>
  </si>
  <si>
    <t>DAL2122014086</t>
  </si>
  <si>
    <t>C100</t>
  </si>
  <si>
    <t>DL01220100656</t>
  </si>
  <si>
    <t>DAL2122014062</t>
  </si>
  <si>
    <t>C99</t>
  </si>
  <si>
    <t>DL01220100630</t>
  </si>
  <si>
    <t>DAL2122014088</t>
  </si>
  <si>
    <t>DL01220100816</t>
  </si>
  <si>
    <t>DAL2122014105</t>
  </si>
  <si>
    <t>SECMEC/21-22/120</t>
  </si>
  <si>
    <t>C1192</t>
  </si>
  <si>
    <t>DL01220100653</t>
  </si>
  <si>
    <t>DAL2122014065</t>
  </si>
  <si>
    <t>ENTERPRISING ENGINEERS</t>
  </si>
  <si>
    <t>EE/21-22/395</t>
  </si>
  <si>
    <t>HDFCR52022030150370632</t>
  </si>
  <si>
    <t>C1206</t>
  </si>
  <si>
    <t>DL01220100643</t>
  </si>
  <si>
    <t>DAL2122014075</t>
  </si>
  <si>
    <t>INDEXEL ENGINEERING PVT LTD</t>
  </si>
  <si>
    <t>2021/1257/IEEPL</t>
  </si>
  <si>
    <t>HDFCR52022020795236779</t>
  </si>
  <si>
    <t>7041474596</t>
  </si>
  <si>
    <t>7041473610</t>
  </si>
  <si>
    <t>44333360</t>
  </si>
  <si>
    <t>44333345</t>
  </si>
  <si>
    <t>OLBC635</t>
  </si>
  <si>
    <t>DL01220101357</t>
  </si>
  <si>
    <t>DAL2122014795</t>
  </si>
  <si>
    <t>SR/HO/21-22/321</t>
  </si>
  <si>
    <t>OLBC636</t>
  </si>
  <si>
    <t>DL01220101358</t>
  </si>
  <si>
    <t>DAL2122014796</t>
  </si>
  <si>
    <t>SRGST/21-22/714</t>
  </si>
  <si>
    <t>OLBC657</t>
  </si>
  <si>
    <t>DL01220101359</t>
  </si>
  <si>
    <t>DAL2122014797</t>
  </si>
  <si>
    <t>SRGST/21-22/711</t>
  </si>
  <si>
    <t>C1185</t>
  </si>
  <si>
    <t>DL01220101363</t>
  </si>
  <si>
    <t>DAL2122014801</t>
  </si>
  <si>
    <t>DUGAR TUBES PRIVATE LIMITED</t>
  </si>
  <si>
    <t>1372/21-22/DTPL</t>
  </si>
  <si>
    <t>C1186</t>
  </si>
  <si>
    <t>DL01220101364</t>
  </si>
  <si>
    <t>DAL2122014802</t>
  </si>
  <si>
    <t>1393/21-22/DTPL</t>
  </si>
  <si>
    <t>C1127</t>
  </si>
  <si>
    <t>DL01220200012</t>
  </si>
  <si>
    <t>DAL2122014687</t>
  </si>
  <si>
    <t>N045221833864214</t>
  </si>
  <si>
    <t>C942</t>
  </si>
  <si>
    <t>DL01220101338</t>
  </si>
  <si>
    <t>DAL2122014831</t>
  </si>
  <si>
    <t>RV1000049193</t>
  </si>
  <si>
    <t>C961</t>
  </si>
  <si>
    <t>DL01220101340</t>
  </si>
  <si>
    <t>DAL2122014833</t>
  </si>
  <si>
    <t>WHRS-1096</t>
  </si>
  <si>
    <t>DL01220100944</t>
  </si>
  <si>
    <t>DAL2122014254</t>
  </si>
  <si>
    <t>77D</t>
  </si>
  <si>
    <t>C1235</t>
  </si>
  <si>
    <t>DL01220200204</t>
  </si>
  <si>
    <t>DAL2122014855</t>
  </si>
  <si>
    <t>N047221836926936</t>
  </si>
  <si>
    <t>WHRS-1290</t>
  </si>
  <si>
    <t>DL01220200219</t>
  </si>
  <si>
    <t>DAL2122014898</t>
  </si>
  <si>
    <t>UCLD21XT4015794</t>
  </si>
  <si>
    <t>HDFCR52022030350923396</t>
  </si>
  <si>
    <t>WHRS-1289</t>
  </si>
  <si>
    <t>DL01220200217</t>
  </si>
  <si>
    <t>DAL2122014900</t>
  </si>
  <si>
    <t>UCLD21XT4015244</t>
  </si>
  <si>
    <t>WHRS-1145</t>
  </si>
  <si>
    <t>DL01220200218</t>
  </si>
  <si>
    <t>DAL2122014899</t>
  </si>
  <si>
    <t>N038221823264755</t>
  </si>
  <si>
    <t>OLBC967</t>
  </si>
  <si>
    <t>DL01220200133</t>
  </si>
  <si>
    <t>DAL2122014837</t>
  </si>
  <si>
    <t>SANJAY STUDIO PROP. OF SANJAY</t>
  </si>
  <si>
    <t>N046221835457380</t>
  </si>
  <si>
    <t>OLBC966</t>
  </si>
  <si>
    <t>DL01220200134</t>
  </si>
  <si>
    <t>DAL2122014838</t>
  </si>
  <si>
    <t>WHRS-1085</t>
  </si>
  <si>
    <t>DL01220101068</t>
  </si>
  <si>
    <t>DAL2122014281</t>
  </si>
  <si>
    <t>SECMEC/21-22/163</t>
  </si>
  <si>
    <t>WHRS-1238</t>
  </si>
  <si>
    <t>DL01220101188</t>
  </si>
  <si>
    <t>DAL2122014463</t>
  </si>
  <si>
    <t>N038221823272200</t>
  </si>
  <si>
    <t>WHRS-1969</t>
  </si>
  <si>
    <t>DL01220400590</t>
  </si>
  <si>
    <t>VASHI ELECTRICALS PVT LTD</t>
  </si>
  <si>
    <t>7041500032</t>
  </si>
  <si>
    <t>7041504782</t>
  </si>
  <si>
    <t>7041500116</t>
  </si>
  <si>
    <t>7041504777</t>
  </si>
  <si>
    <t>OLBC994</t>
  </si>
  <si>
    <t>DL01220200232</t>
  </si>
  <si>
    <t>DAL2122014885</t>
  </si>
  <si>
    <t>C927</t>
  </si>
  <si>
    <t>DL01220200040</t>
  </si>
  <si>
    <t>DAL2122014660</t>
  </si>
  <si>
    <t>RSE/21-22/S090</t>
  </si>
  <si>
    <t>N058221849772349</t>
  </si>
  <si>
    <t>C929</t>
  </si>
  <si>
    <t>DL01220200042</t>
  </si>
  <si>
    <t>DAL2122014658</t>
  </si>
  <si>
    <t>RSE/21-22/S089</t>
  </si>
  <si>
    <t>N045221833872451</t>
  </si>
  <si>
    <t>C970</t>
  </si>
  <si>
    <t>DL01220101339</t>
  </si>
  <si>
    <t>DAL2122014832</t>
  </si>
  <si>
    <t>RV1000070148</t>
  </si>
  <si>
    <t>HDFCR52021122185163078</t>
  </si>
  <si>
    <t>WHRS-459</t>
  </si>
  <si>
    <t>RV1000072187</t>
  </si>
  <si>
    <t>C971</t>
  </si>
  <si>
    <t>DL01220101341</t>
  </si>
  <si>
    <t>DAL2122014783</t>
  </si>
  <si>
    <t>C972</t>
  </si>
  <si>
    <t>DL01220101342</t>
  </si>
  <si>
    <t>DAL2122014784</t>
  </si>
  <si>
    <t>RV1000072184</t>
  </si>
  <si>
    <t>WHRS-458</t>
  </si>
  <si>
    <t>C943</t>
  </si>
  <si>
    <t>DL01220101343</t>
  </si>
  <si>
    <t>DAL2122014785</t>
  </si>
  <si>
    <t>RV1000072186</t>
  </si>
  <si>
    <t>WHRS-750</t>
  </si>
  <si>
    <t>DL01220101026</t>
  </si>
  <si>
    <t>DAL2122014403</t>
  </si>
  <si>
    <t>MLIPL/28972/21</t>
  </si>
  <si>
    <t>C803</t>
  </si>
  <si>
    <t>DL01220100982</t>
  </si>
  <si>
    <t>DAL2122014318</t>
  </si>
  <si>
    <t>BA0910000108</t>
  </si>
  <si>
    <t>HDFCR52022020895454342</t>
  </si>
  <si>
    <t>C802</t>
  </si>
  <si>
    <t>DL01220101061</t>
  </si>
  <si>
    <t>DAL2122014380</t>
  </si>
  <si>
    <t>BA0910000121</t>
  </si>
  <si>
    <t>OLBC302</t>
  </si>
  <si>
    <t>BA0930000033</t>
  </si>
  <si>
    <t>WHRS-749</t>
  </si>
  <si>
    <t>DL01220101025</t>
  </si>
  <si>
    <t>DAL2122014404</t>
  </si>
  <si>
    <t>MLIPL/28969/21</t>
  </si>
  <si>
    <t>C716</t>
  </si>
  <si>
    <t>DL01220200174</t>
  </si>
  <si>
    <t>DAL2122014939</t>
  </si>
  <si>
    <t>OLBC353</t>
  </si>
  <si>
    <t>DL01220200178</t>
  </si>
  <si>
    <t>DAL2122014935</t>
  </si>
  <si>
    <t>C718</t>
  </si>
  <si>
    <t>DL01220200173</t>
  </si>
  <si>
    <t>DAL2122014940</t>
  </si>
  <si>
    <t>C715</t>
  </si>
  <si>
    <t>DL01220200172</t>
  </si>
  <si>
    <t>DAL2122014941</t>
  </si>
  <si>
    <t>C707</t>
  </si>
  <si>
    <t>DL01220200176</t>
  </si>
  <si>
    <t>DAL2122014937</t>
  </si>
  <si>
    <t>C706</t>
  </si>
  <si>
    <t>DL01220200177</t>
  </si>
  <si>
    <t>DAL2122014936</t>
  </si>
  <si>
    <t>C717</t>
  </si>
  <si>
    <t>DL01220200181</t>
  </si>
  <si>
    <t>DAL2122014933</t>
  </si>
  <si>
    <t>C708</t>
  </si>
  <si>
    <t>DL01220200171</t>
  </si>
  <si>
    <t>DAL2122014942</t>
  </si>
  <si>
    <t>C1242</t>
  </si>
  <si>
    <t>DL01220200144</t>
  </si>
  <si>
    <t>DAL2122014963</t>
  </si>
  <si>
    <t>MF/172/2021-22</t>
  </si>
  <si>
    <t>HDFCR52022030150376571</t>
  </si>
  <si>
    <t>C1244</t>
  </si>
  <si>
    <t>DL01220200148</t>
  </si>
  <si>
    <t>DAL2122014959</t>
  </si>
  <si>
    <t>MF/161/2021-22</t>
  </si>
  <si>
    <t>N054221845619131</t>
  </si>
  <si>
    <t>DL01220200179</t>
  </si>
  <si>
    <t>DAL2122014934</t>
  </si>
  <si>
    <t>OLBC423</t>
  </si>
  <si>
    <t>DL01220101177</t>
  </si>
  <si>
    <t>DAL2122014470</t>
  </si>
  <si>
    <t>INDIAN INSTITUTE OF TECHNOLOGY (B H</t>
  </si>
  <si>
    <t>1157IITBHU</t>
  </si>
  <si>
    <t>C848</t>
  </si>
  <si>
    <t>DL01220200140</t>
  </si>
  <si>
    <t>DAL2122014967</t>
  </si>
  <si>
    <t>GND/2879</t>
  </si>
  <si>
    <t>OLBC888</t>
  </si>
  <si>
    <t>DL01220200300</t>
  </si>
  <si>
    <t>DAL2122014975</t>
  </si>
  <si>
    <t>HDFCR52022020995821158</t>
  </si>
  <si>
    <t>WHRS-752</t>
  </si>
  <si>
    <t>DL01220101383</t>
  </si>
  <si>
    <t>DAL2122014821</t>
  </si>
  <si>
    <t>MLIPL/29811/21</t>
  </si>
  <si>
    <t>WHRS-748</t>
  </si>
  <si>
    <t>DL01220101023</t>
  </si>
  <si>
    <t>DAL2122014406</t>
  </si>
  <si>
    <t>MLIPL/28973/21</t>
  </si>
  <si>
    <t>WHRS-751</t>
  </si>
  <si>
    <t>DL01220101024</t>
  </si>
  <si>
    <t>DAL2122014405</t>
  </si>
  <si>
    <t>MLIPL/28970/21</t>
  </si>
  <si>
    <t>WHRS-754</t>
  </si>
  <si>
    <t>DL01220101385</t>
  </si>
  <si>
    <t>DAL2122014823</t>
  </si>
  <si>
    <t>MLIPL/29569/21</t>
  </si>
  <si>
    <t>WHRS-753</t>
  </si>
  <si>
    <t>DL01220101384</t>
  </si>
  <si>
    <t>DAL2122014822</t>
  </si>
  <si>
    <t>MLIPL/29810/21</t>
  </si>
  <si>
    <t>7041564513</t>
  </si>
  <si>
    <t>C1279</t>
  </si>
  <si>
    <t>DL01220200296</t>
  </si>
  <si>
    <t>DAL2122014979</t>
  </si>
  <si>
    <t>N048221838300762</t>
  </si>
  <si>
    <t>C270</t>
  </si>
  <si>
    <t>DL01220200243</t>
  </si>
  <si>
    <t>DAL2122014931</t>
  </si>
  <si>
    <t>D/SUP/21-22/752</t>
  </si>
  <si>
    <t>N066221863153383</t>
  </si>
  <si>
    <t>7041627494</t>
  </si>
  <si>
    <t>C215</t>
  </si>
  <si>
    <t>DL01220101100</t>
  </si>
  <si>
    <t>DAL2122014351</t>
  </si>
  <si>
    <t>COMTECH</t>
  </si>
  <si>
    <t>HDFCR52022020795238215</t>
  </si>
  <si>
    <t>C216</t>
  </si>
  <si>
    <t>DL01220101099</t>
  </si>
  <si>
    <t>DAL2122014352</t>
  </si>
  <si>
    <t>C217</t>
  </si>
  <si>
    <t>DL01220200078</t>
  </si>
  <si>
    <t>DAL2122014731</t>
  </si>
  <si>
    <t>HDFCR52022031153119273</t>
  </si>
  <si>
    <t>WHRS-404</t>
  </si>
  <si>
    <t>DL01220100782</t>
  </si>
  <si>
    <t>OLBC875</t>
  </si>
  <si>
    <t>DL01220101066</t>
  </si>
  <si>
    <t>DAL2122014378</t>
  </si>
  <si>
    <t>PRIME ISPAT LTD</t>
  </si>
  <si>
    <t>B-3207</t>
  </si>
  <si>
    <t>C1001</t>
  </si>
  <si>
    <t>C409</t>
  </si>
  <si>
    <t>DL01220101029</t>
  </si>
  <si>
    <t>DAL2122014400</t>
  </si>
  <si>
    <t>MKP/2122/0493</t>
  </si>
  <si>
    <t>HDFCR52022021096141876</t>
  </si>
  <si>
    <t>DL01220200400</t>
  </si>
  <si>
    <t>DAL2122015090</t>
  </si>
  <si>
    <t>DL01220200402</t>
  </si>
  <si>
    <t>DAL2122015088</t>
  </si>
  <si>
    <t>C709</t>
  </si>
  <si>
    <t>DL01220200401</t>
  </si>
  <si>
    <t>DAL2122015089</t>
  </si>
  <si>
    <t>OLBC115</t>
  </si>
  <si>
    <t>DL01220200399</t>
  </si>
  <si>
    <t>DAL2122015091</t>
  </si>
  <si>
    <t>WHRS-1154</t>
  </si>
  <si>
    <t>DL01220101255</t>
  </si>
  <si>
    <t>DAL2122014572</t>
  </si>
  <si>
    <t>SVM/21-22/0111</t>
  </si>
  <si>
    <t>WHRS-1177</t>
  </si>
  <si>
    <t>DL01220200080</t>
  </si>
  <si>
    <t>DAL2122014733</t>
  </si>
  <si>
    <t>SVPL/UP/21-22/36</t>
  </si>
  <si>
    <t>HDFCR52021040886619710</t>
  </si>
  <si>
    <t>WHRS-1207</t>
  </si>
  <si>
    <t>DL01220200079</t>
  </si>
  <si>
    <t>DAL2122014732</t>
  </si>
  <si>
    <t>SIL/UP/21-22/064</t>
  </si>
  <si>
    <t>HDFCR52022021196417331</t>
  </si>
  <si>
    <t>7041668456</t>
  </si>
  <si>
    <t>7041686276</t>
  </si>
  <si>
    <t>7041671956</t>
  </si>
  <si>
    <t>OLBC483</t>
  </si>
  <si>
    <t>DL01220200347</t>
  </si>
  <si>
    <t>DAL2122015024</t>
  </si>
  <si>
    <t>4937/61/5120/91</t>
  </si>
  <si>
    <t>N039221825087383</t>
  </si>
  <si>
    <t>C388</t>
  </si>
  <si>
    <t>DL01220200389</t>
  </si>
  <si>
    <t>DAL2122015101</t>
  </si>
  <si>
    <t>SHRI BALAJI INDUSTRIAL</t>
  </si>
  <si>
    <t>2021/BHILAI/0627</t>
  </si>
  <si>
    <t>HDFCR52022030852174387</t>
  </si>
  <si>
    <t>C1166</t>
  </si>
  <si>
    <t>DL01220200382</t>
  </si>
  <si>
    <t>DAL2122015107</t>
  </si>
  <si>
    <t>DT/21-22/938</t>
  </si>
  <si>
    <t>N078221880504271</t>
  </si>
  <si>
    <t>WHRS-1208</t>
  </si>
  <si>
    <t>DL01220200075</t>
  </si>
  <si>
    <t>DAL2122014728</t>
  </si>
  <si>
    <t>SIL/UP/21-22/054</t>
  </si>
  <si>
    <t>HDFCR52022021196410701</t>
  </si>
  <si>
    <t>7041733543</t>
  </si>
  <si>
    <t>7041731795</t>
  </si>
  <si>
    <t>OLBC644</t>
  </si>
  <si>
    <t>DL01220200391</t>
  </si>
  <si>
    <t>DAL2122015099</t>
  </si>
  <si>
    <t>SR/HO/21-22/344</t>
  </si>
  <si>
    <t>C1167</t>
  </si>
  <si>
    <t>DL01220200468</t>
  </si>
  <si>
    <t>DAL2122015136</t>
  </si>
  <si>
    <t>DT/21-22/958</t>
  </si>
  <si>
    <t>C906</t>
  </si>
  <si>
    <t>DL01220200493</t>
  </si>
  <si>
    <t>DAL2122015139</t>
  </si>
  <si>
    <t>DL-06</t>
  </si>
  <si>
    <t>N045221833872467</t>
  </si>
  <si>
    <t>C847</t>
  </si>
  <si>
    <t>DL01220200141</t>
  </si>
  <si>
    <t>DAL2122014966</t>
  </si>
  <si>
    <t>GND/2878</t>
  </si>
  <si>
    <t>WHRS-784</t>
  </si>
  <si>
    <t>DL01220200433</t>
  </si>
  <si>
    <t>DAL2122015164</t>
  </si>
  <si>
    <t>MLIPL/28229/21</t>
  </si>
  <si>
    <t>WHRS-755</t>
  </si>
  <si>
    <t>DL01220200420</t>
  </si>
  <si>
    <t>DAL2122015176</t>
  </si>
  <si>
    <t>MLIPL/27413/21</t>
  </si>
  <si>
    <t>WHRS-758</t>
  </si>
  <si>
    <t>DL01220200423</t>
  </si>
  <si>
    <t>DAL2122015173</t>
  </si>
  <si>
    <t>MLIPL/28035/21</t>
  </si>
  <si>
    <t>WHRS-757</t>
  </si>
  <si>
    <t>DL01220200422</t>
  </si>
  <si>
    <t>DAL2122015174</t>
  </si>
  <si>
    <t>MLIPL/28019/21</t>
  </si>
  <si>
    <t>WHRS-762</t>
  </si>
  <si>
    <t>DL01220200431</t>
  </si>
  <si>
    <t>DAL2122015166</t>
  </si>
  <si>
    <t>MLIPL/28227/21</t>
  </si>
  <si>
    <t>WHRS-763</t>
  </si>
  <si>
    <t>DL01220200432</t>
  </si>
  <si>
    <t>DAL2122015165</t>
  </si>
  <si>
    <t>MLIPL/28228/21</t>
  </si>
  <si>
    <t>WHRS-760</t>
  </si>
  <si>
    <t>DL01220200426</t>
  </si>
  <si>
    <t>DAL2122015170</t>
  </si>
  <si>
    <t>MLIPL/27335/21</t>
  </si>
  <si>
    <t>WHRS-764</t>
  </si>
  <si>
    <t>DL01220200435</t>
  </si>
  <si>
    <t>DAL2122015162</t>
  </si>
  <si>
    <t>MLIPL/28174/21</t>
  </si>
  <si>
    <t>WHRS-765</t>
  </si>
  <si>
    <t>DL01220200436</t>
  </si>
  <si>
    <t>DAL2122015161</t>
  </si>
  <si>
    <t>MLIPL/28062/21</t>
  </si>
  <si>
    <t>WHRS-766</t>
  </si>
  <si>
    <t>DL01220200438</t>
  </si>
  <si>
    <t>DAL2122015159</t>
  </si>
  <si>
    <t>MLIPL/28219/21</t>
  </si>
  <si>
    <t>WHRS-772</t>
  </si>
  <si>
    <t>DL01220200437</t>
  </si>
  <si>
    <t>DAL2122015160</t>
  </si>
  <si>
    <t>MLIPL/28195/21</t>
  </si>
  <si>
    <t>WHRS-756</t>
  </si>
  <si>
    <t>DL01220200421</t>
  </si>
  <si>
    <t>DAL2122015175</t>
  </si>
  <si>
    <t>MLIPL/27454/21</t>
  </si>
  <si>
    <t>WHRS-770</t>
  </si>
  <si>
    <t>DL01220200439</t>
  </si>
  <si>
    <t>DAL2122015158</t>
  </si>
  <si>
    <t>MLIPL/28225/21</t>
  </si>
  <si>
    <t>WHRS-767</t>
  </si>
  <si>
    <t>DL01220200440</t>
  </si>
  <si>
    <t>DAL2122015157</t>
  </si>
  <si>
    <t>MLIPL/28226/21</t>
  </si>
  <si>
    <t>WHRS-747</t>
  </si>
  <si>
    <t>DL01220200428</t>
  </si>
  <si>
    <t>DAL2122015168</t>
  </si>
  <si>
    <t>MLIPL/27410/21</t>
  </si>
  <si>
    <t>WHRS-406</t>
  </si>
  <si>
    <t>DL01220100783</t>
  </si>
  <si>
    <t>CFD2122011866</t>
  </si>
  <si>
    <t>N042221831185554</t>
  </si>
  <si>
    <t>OLBC1148</t>
  </si>
  <si>
    <t>DL01220100432</t>
  </si>
  <si>
    <t>DAL2122013754</t>
  </si>
  <si>
    <t xml:space="preserve">                                                                         </t>
  </si>
  <si>
    <t>N049221839860242</t>
  </si>
  <si>
    <t>OLBC1149</t>
  </si>
  <si>
    <t>DL01220100433</t>
  </si>
  <si>
    <t>DAL2122013753</t>
  </si>
  <si>
    <t>7041785486</t>
  </si>
  <si>
    <t>7041785341</t>
  </si>
  <si>
    <t>WHRS-771</t>
  </si>
  <si>
    <t>DL01220200434</t>
  </si>
  <si>
    <t>DAL2122015163</t>
  </si>
  <si>
    <t>MLIPL/28218/21</t>
  </si>
  <si>
    <t>WHRS-759</t>
  </si>
  <si>
    <t>DL01220200425</t>
  </si>
  <si>
    <t>DAL2122015171</t>
  </si>
  <si>
    <t>MLIPL/27184/21</t>
  </si>
  <si>
    <t>WHRS-769</t>
  </si>
  <si>
    <t>DL01220200429</t>
  </si>
  <si>
    <t>DAL2122015167</t>
  </si>
  <si>
    <t>MLIPL/28058/21</t>
  </si>
  <si>
    <t>WHRS-761</t>
  </si>
  <si>
    <t>DL01220200427</t>
  </si>
  <si>
    <t>DAL2122015169</t>
  </si>
  <si>
    <t>MLIPL/27408/21</t>
  </si>
  <si>
    <t>WHRS-768</t>
  </si>
  <si>
    <t>DL01220200424</t>
  </si>
  <si>
    <t>DAL2122015172</t>
  </si>
  <si>
    <t>MLIPL/28052/21</t>
  </si>
  <si>
    <t>C1243</t>
  </si>
  <si>
    <t>DL01220200143</t>
  </si>
  <si>
    <t>DAL2122014964</t>
  </si>
  <si>
    <t>MF/173/2021-22</t>
  </si>
  <si>
    <t>OLBC647</t>
  </si>
  <si>
    <t>DL01220200469</t>
  </si>
  <si>
    <t>DAL2122015135</t>
  </si>
  <si>
    <t>SRGST/21-22/726</t>
  </si>
  <si>
    <t>7041840478</t>
  </si>
  <si>
    <t>WHRS-1971</t>
  </si>
  <si>
    <t>DL01220200582</t>
  </si>
  <si>
    <t>DAL2122015264</t>
  </si>
  <si>
    <t>22203BO492</t>
  </si>
  <si>
    <t>N080221881642976</t>
  </si>
  <si>
    <t>C869</t>
  </si>
  <si>
    <t>DL01220200278</t>
  </si>
  <si>
    <t>DAL2122015001</t>
  </si>
  <si>
    <t>SB21Y-03775</t>
  </si>
  <si>
    <t>HDFCR52022021196410704</t>
  </si>
  <si>
    <t>C865</t>
  </si>
  <si>
    <t>S221Y-00219</t>
  </si>
  <si>
    <t>OLBC1152</t>
  </si>
  <si>
    <t>DL01220200612</t>
  </si>
  <si>
    <t>DAL2122015294</t>
  </si>
  <si>
    <t>N056221848528368</t>
  </si>
  <si>
    <t>C273</t>
  </si>
  <si>
    <t>DL01220200244</t>
  </si>
  <si>
    <t>DAL2122014930</t>
  </si>
  <si>
    <t>D/SUP/21-22/828</t>
  </si>
  <si>
    <t>HDFCR52022030150370630</t>
  </si>
  <si>
    <t>C272</t>
  </si>
  <si>
    <t>DL01220200245</t>
  </si>
  <si>
    <t>DAL2122014929</t>
  </si>
  <si>
    <t>D/SUP/21-22/800</t>
  </si>
  <si>
    <t>C262</t>
  </si>
  <si>
    <t>DL01220200242</t>
  </si>
  <si>
    <t>DAL2122014932</t>
  </si>
  <si>
    <t>D/SUP/21-22/638</t>
  </si>
  <si>
    <t>HDFCR52022021496838799</t>
  </si>
  <si>
    <t>WHRS-1852</t>
  </si>
  <si>
    <t>DL01220101360</t>
  </si>
  <si>
    <t>DAL2122014798</t>
  </si>
  <si>
    <t>IDM11008845</t>
  </si>
  <si>
    <t>OLBC645</t>
  </si>
  <si>
    <t>DL01220200398</t>
  </si>
  <si>
    <t>DAL2122015092</t>
  </si>
  <si>
    <t>SRGST/21-22/733</t>
  </si>
  <si>
    <t>OLBC643</t>
  </si>
  <si>
    <t>DL01220200405</t>
  </si>
  <si>
    <t>DAL2122015085</t>
  </si>
  <si>
    <t>SRGST/21-22/737</t>
  </si>
  <si>
    <t>7041888299</t>
  </si>
  <si>
    <t>7041888297</t>
  </si>
  <si>
    <t>7041888057</t>
  </si>
  <si>
    <t>7041981480</t>
  </si>
  <si>
    <t>WHRS-130</t>
  </si>
  <si>
    <t>DL01220101277</t>
  </si>
  <si>
    <t>DAL2122014598</t>
  </si>
  <si>
    <t>MH0021800084-</t>
  </si>
  <si>
    <t>N230222082871117</t>
  </si>
  <si>
    <t>C453</t>
  </si>
  <si>
    <t>DL01220101361</t>
  </si>
  <si>
    <t>DAL2122014799</t>
  </si>
  <si>
    <t>HDFCR52022022298663725</t>
  </si>
  <si>
    <t>C451</t>
  </si>
  <si>
    <t>DL01220101346</t>
  </si>
  <si>
    <t>DAL2122014787</t>
  </si>
  <si>
    <t>C899</t>
  </si>
  <si>
    <t>DL01220200160</t>
  </si>
  <si>
    <t>DAL2122014947</t>
  </si>
  <si>
    <t>KIRLOSKAR PNEUMATIC CO.LTD</t>
  </si>
  <si>
    <t>HDFCR52022031153119282</t>
  </si>
  <si>
    <t>C389</t>
  </si>
  <si>
    <t>DL01220200419</t>
  </si>
  <si>
    <t>DAL2122015076</t>
  </si>
  <si>
    <t>2021/BHILAI/0633</t>
  </si>
  <si>
    <t>HDFCR52022031654247858</t>
  </si>
  <si>
    <t>C386</t>
  </si>
  <si>
    <t>DL01220200407</t>
  </si>
  <si>
    <t>DAL2122015083</t>
  </si>
  <si>
    <t>2021/BHILAI/0629</t>
  </si>
  <si>
    <t>C385</t>
  </si>
  <si>
    <t>DL01220200388</t>
  </si>
  <si>
    <t>DAL2122015102</t>
  </si>
  <si>
    <t>2021/BHILAI/0631</t>
  </si>
  <si>
    <t>HDFCR52022031553896320</t>
  </si>
  <si>
    <t>WHRS-1178</t>
  </si>
  <si>
    <t>DL01220200325</t>
  </si>
  <si>
    <t>DAL2122015018</t>
  </si>
  <si>
    <t>SVPL/UP/21-22/40</t>
  </si>
  <si>
    <t>HDFCR52021061497143696</t>
  </si>
  <si>
    <t>WHRS-1179</t>
  </si>
  <si>
    <t>DL01220200326</t>
  </si>
  <si>
    <t>DAL2122015019</t>
  </si>
  <si>
    <t>SVPL/UP/21-22/37</t>
  </si>
  <si>
    <t>HDFCR52021070952162903</t>
  </si>
  <si>
    <t>DL01220200633</t>
  </si>
  <si>
    <t>DAL2122015357</t>
  </si>
  <si>
    <t>C690</t>
  </si>
  <si>
    <t>DL01220200632</t>
  </si>
  <si>
    <t>DAL2122015356</t>
  </si>
  <si>
    <t>DL01220200630</t>
  </si>
  <si>
    <t>DAL2122015354</t>
  </si>
  <si>
    <t>WHRS-1030</t>
  </si>
  <si>
    <t>DL01220200289</t>
  </si>
  <si>
    <t>DAL2122014996</t>
  </si>
  <si>
    <t>4501/15/21/0721</t>
  </si>
  <si>
    <t>HDFCR52022021697326873</t>
  </si>
  <si>
    <t>WHRS-1031</t>
  </si>
  <si>
    <t>DL01220200290</t>
  </si>
  <si>
    <t>DAL2122014995</t>
  </si>
  <si>
    <t>4501/15/21/0636</t>
  </si>
  <si>
    <t>WHRS-1155</t>
  </si>
  <si>
    <t>DL01220200324</t>
  </si>
  <si>
    <t>DAL2122015017</t>
  </si>
  <si>
    <t>SVM/21-22/0112</t>
  </si>
  <si>
    <t>WHRS-1</t>
  </si>
  <si>
    <t>DL01220200634</t>
  </si>
  <si>
    <t>DAL2122015358</t>
  </si>
  <si>
    <t>ANEE/2021-22/69</t>
  </si>
  <si>
    <t>N078221880511169</t>
  </si>
  <si>
    <t>OLBC100</t>
  </si>
  <si>
    <t>DL01220200718</t>
  </si>
  <si>
    <t>DAL2122015431</t>
  </si>
  <si>
    <t>BRACO ELECTRICALS (INDIA) PVT. LTD.</t>
  </si>
  <si>
    <t>G/3138/21-22</t>
  </si>
  <si>
    <t>N086221889659502</t>
  </si>
  <si>
    <t>OLBC1138</t>
  </si>
  <si>
    <t>DL01220200720</t>
  </si>
  <si>
    <t>DAL2122015433</t>
  </si>
  <si>
    <t>TC COMMUNICATION PVT LTD</t>
  </si>
  <si>
    <t>C1288</t>
  </si>
  <si>
    <t>DL01220200658</t>
  </si>
  <si>
    <t>DAL2122015379</t>
  </si>
  <si>
    <t>RTPL/2122/2073</t>
  </si>
  <si>
    <t>HDFCR52022030551366529</t>
  </si>
  <si>
    <t>C1367</t>
  </si>
  <si>
    <t>DL01220200734</t>
  </si>
  <si>
    <t>DAL2122015327</t>
  </si>
  <si>
    <t>UCLD21XT4015795</t>
  </si>
  <si>
    <t>N073221873513856</t>
  </si>
  <si>
    <t>C1338</t>
  </si>
  <si>
    <t>DL01220200736</t>
  </si>
  <si>
    <t>DAL2122015325</t>
  </si>
  <si>
    <t>N049221839896005</t>
  </si>
  <si>
    <t>WHRS-1008</t>
  </si>
  <si>
    <t>DL01220200752</t>
  </si>
  <si>
    <t>DAL2122015339</t>
  </si>
  <si>
    <t>D-90240</t>
  </si>
  <si>
    <t>N054221845623345</t>
  </si>
  <si>
    <t>OLBC667</t>
  </si>
  <si>
    <t>DL01220200406</t>
  </si>
  <si>
    <t>DAL2122015084</t>
  </si>
  <si>
    <t>SRGST/21-22/725</t>
  </si>
  <si>
    <t>OLBC822</t>
  </si>
  <si>
    <t>DL01220200551</t>
  </si>
  <si>
    <t>DAL2122015235</t>
  </si>
  <si>
    <t>SR/HO/21-22/359</t>
  </si>
  <si>
    <t>C452</t>
  </si>
  <si>
    <t>DL01220200390</t>
  </si>
  <si>
    <t>DAL2122015100</t>
  </si>
  <si>
    <t>N056221848521974</t>
  </si>
  <si>
    <t>7042096853</t>
  </si>
  <si>
    <t>DL01220200769</t>
  </si>
  <si>
    <t>DAL2122015472</t>
  </si>
  <si>
    <t>DL01220200771</t>
  </si>
  <si>
    <t>DAL2122015474</t>
  </si>
  <si>
    <t>7042150867</t>
  </si>
  <si>
    <t>7042150864</t>
  </si>
  <si>
    <t>7042149984</t>
  </si>
  <si>
    <t>7042149366</t>
  </si>
  <si>
    <t>7042148935</t>
  </si>
  <si>
    <t>7042150549</t>
  </si>
  <si>
    <t>7042149122</t>
  </si>
  <si>
    <t>C46</t>
  </si>
  <si>
    <t>DL01220200316</t>
  </si>
  <si>
    <t>DAL2122015212</t>
  </si>
  <si>
    <t>HDFCR52022021897893789</t>
  </si>
  <si>
    <t>C1099</t>
  </si>
  <si>
    <t>CN-S0117</t>
  </si>
  <si>
    <t>7042194346</t>
  </si>
  <si>
    <t>7042193643</t>
  </si>
  <si>
    <t>7042194091</t>
  </si>
  <si>
    <t>C1407</t>
  </si>
  <si>
    <t>DL01220300806</t>
  </si>
  <si>
    <t>KRISHNA BELTS PVT.LTD.</t>
  </si>
  <si>
    <t>KBPL1338</t>
  </si>
  <si>
    <t>7042237685</t>
  </si>
  <si>
    <t>7042235241</t>
  </si>
  <si>
    <t>C1100</t>
  </si>
  <si>
    <t>CN-S0120</t>
  </si>
  <si>
    <t>7042353604</t>
  </si>
  <si>
    <t>7042352043</t>
  </si>
  <si>
    <t>7042352037</t>
  </si>
  <si>
    <t>C175</t>
  </si>
  <si>
    <t>DL01220200824</t>
  </si>
  <si>
    <t>DAL2122015502</t>
  </si>
  <si>
    <t>SVPL/UP/21-22/27</t>
  </si>
  <si>
    <t>C1231</t>
  </si>
  <si>
    <t>DL01220200879</t>
  </si>
  <si>
    <t>DAL2122015596</t>
  </si>
  <si>
    <t>BP0011366211</t>
  </si>
  <si>
    <t>N088221892756815</t>
  </si>
  <si>
    <t>C179</t>
  </si>
  <si>
    <t>DL01220200825</t>
  </si>
  <si>
    <t>DAL2122015501</t>
  </si>
  <si>
    <t>SVPL/UP/21-22/34</t>
  </si>
  <si>
    <t>C180</t>
  </si>
  <si>
    <t>DL01220200826</t>
  </si>
  <si>
    <t>DAL2122015500</t>
  </si>
  <si>
    <t>SVPL/UP/21-22/39</t>
  </si>
  <si>
    <t>C182</t>
  </si>
  <si>
    <t>DL01220200827</t>
  </si>
  <si>
    <t>DAL2122015499</t>
  </si>
  <si>
    <t>SVPL/UP/21-22/43</t>
  </si>
  <si>
    <t>C177</t>
  </si>
  <si>
    <t>DL01220200823</t>
  </si>
  <si>
    <t>DAL2122015503</t>
  </si>
  <si>
    <t>SVPL/UP/21-22/29</t>
  </si>
  <si>
    <t>C178</t>
  </si>
  <si>
    <t>DL01220200737</t>
  </si>
  <si>
    <t>DAL2122015324</t>
  </si>
  <si>
    <t>SVPL/UP/21-22/30</t>
  </si>
  <si>
    <t>OLBC655</t>
  </si>
  <si>
    <t>DL01220200695</t>
  </si>
  <si>
    <t>DAL2122015414</t>
  </si>
  <si>
    <t>SRGST/21-22/743</t>
  </si>
  <si>
    <t>OLBC651</t>
  </si>
  <si>
    <t>DL01220200696</t>
  </si>
  <si>
    <t>DAL2122015415</t>
  </si>
  <si>
    <t>SRGST/21-22/748</t>
  </si>
  <si>
    <t>OLBC650</t>
  </si>
  <si>
    <t>DL01220200664</t>
  </si>
  <si>
    <t>DAL2122015385</t>
  </si>
  <si>
    <t>SR/HO/21-22/363</t>
  </si>
  <si>
    <t>OLBC654</t>
  </si>
  <si>
    <t>DL01220200662</t>
  </si>
  <si>
    <t>DAL2122015383</t>
  </si>
  <si>
    <t>SR/HO/21-22/338</t>
  </si>
  <si>
    <t>OLBC649</t>
  </si>
  <si>
    <t>DL01220200627</t>
  </si>
  <si>
    <t>DAL2122015351</t>
  </si>
  <si>
    <t>SRGST/21-22/744</t>
  </si>
  <si>
    <t>C1291</t>
  </si>
  <si>
    <t>DL01211200848</t>
  </si>
  <si>
    <t>DAL2122012549</t>
  </si>
  <si>
    <t>D90224</t>
  </si>
  <si>
    <t>HDFCR52022022499309085</t>
  </si>
  <si>
    <t>WHRS-1905</t>
  </si>
  <si>
    <t>RDL0122020116</t>
  </si>
  <si>
    <t>Fee for WHRS Boiler Registration &amp; inspection PH2</t>
  </si>
  <si>
    <t>WHRS-1904</t>
  </si>
  <si>
    <t>RDL0122020115</t>
  </si>
  <si>
    <t>Fee for WHRS Boiler Registration &amp; inspection PH1</t>
  </si>
  <si>
    <t>C1277</t>
  </si>
  <si>
    <t>DL01220100016</t>
  </si>
  <si>
    <t>DAL2122013375</t>
  </si>
  <si>
    <t>N055221846849798</t>
  </si>
  <si>
    <t>7042458446</t>
  </si>
  <si>
    <t>OLBC648</t>
  </si>
  <si>
    <t>DL01220200626</t>
  </si>
  <si>
    <t>DAL2122015350</t>
  </si>
  <si>
    <t>SRGST/21-22/741</t>
  </si>
  <si>
    <t>OLBC787</t>
  </si>
  <si>
    <t>DL01220200803</t>
  </si>
  <si>
    <t>DAL2122015449</t>
  </si>
  <si>
    <t>SR/HR/21-22/360</t>
  </si>
  <si>
    <t>C106</t>
  </si>
  <si>
    <t>DL01220200671</t>
  </si>
  <si>
    <t>DAL2122015392</t>
  </si>
  <si>
    <t>N056221848755109</t>
  </si>
  <si>
    <t>C108</t>
  </si>
  <si>
    <t>DL01220200667</t>
  </si>
  <si>
    <t>DAL2122015388</t>
  </si>
  <si>
    <t>HDFCR52022022850061833</t>
  </si>
  <si>
    <t>C103</t>
  </si>
  <si>
    <t>DL01220200663</t>
  </si>
  <si>
    <t>DAL2122015384</t>
  </si>
  <si>
    <t>C107</t>
  </si>
  <si>
    <t>DL01220200660</t>
  </si>
  <si>
    <t>DAL2122015381</t>
  </si>
  <si>
    <t>HDFCR52022030150370635</t>
  </si>
  <si>
    <t>C691</t>
  </si>
  <si>
    <t>DL01220201026</t>
  </si>
  <si>
    <t>DAL2122015673</t>
  </si>
  <si>
    <t>OLBC116</t>
  </si>
  <si>
    <t>DL01220201023</t>
  </si>
  <si>
    <t>DAL2122015676</t>
  </si>
  <si>
    <t>C719</t>
  </si>
  <si>
    <t>DL01220201028</t>
  </si>
  <si>
    <t>DAL2122015671</t>
  </si>
  <si>
    <t>OLBC1146</t>
  </si>
  <si>
    <t>DL01220201014</t>
  </si>
  <si>
    <t>DAL2122015684</t>
  </si>
  <si>
    <t>TA/2122/751</t>
  </si>
  <si>
    <t>N090221896728548</t>
  </si>
  <si>
    <t>OLBC406</t>
  </si>
  <si>
    <t>DL01220201022</t>
  </si>
  <si>
    <t>DAL2122015677</t>
  </si>
  <si>
    <t>GMI/21-22/181</t>
  </si>
  <si>
    <t>N087221890653649</t>
  </si>
  <si>
    <t>OLBC1147</t>
  </si>
  <si>
    <t>DL01220201016</t>
  </si>
  <si>
    <t>DAL2122015682</t>
  </si>
  <si>
    <t>TA/2122/747</t>
  </si>
  <si>
    <t>N092221899770188</t>
  </si>
  <si>
    <t>WHRS-491</t>
  </si>
  <si>
    <t>DL01220201008</t>
  </si>
  <si>
    <t>DAL2122015690</t>
  </si>
  <si>
    <t>MAHESHWARI DISTRIBUTORS</t>
  </si>
  <si>
    <t>GST/21-22/1060</t>
  </si>
  <si>
    <t>OLBC879</t>
  </si>
  <si>
    <t>DL01220201017</t>
  </si>
  <si>
    <t>DAL2122015681</t>
  </si>
  <si>
    <t>M4760</t>
  </si>
  <si>
    <t>N090221896728747</t>
  </si>
  <si>
    <t>C1063</t>
  </si>
  <si>
    <t>DL01220200979</t>
  </si>
  <si>
    <t>DAL2122015728</t>
  </si>
  <si>
    <t>CB5000217045</t>
  </si>
  <si>
    <t>N061221855104439</t>
  </si>
  <si>
    <t>C347</t>
  </si>
  <si>
    <t>DL01220200652</t>
  </si>
  <si>
    <t>DAL2122015376</t>
  </si>
  <si>
    <t>HDFCR52022033057684672</t>
  </si>
  <si>
    <t>C1286</t>
  </si>
  <si>
    <t>DL01220200857</t>
  </si>
  <si>
    <t>DAL2122015527</t>
  </si>
  <si>
    <t>DCW-68</t>
  </si>
  <si>
    <t>N056221848528402</t>
  </si>
  <si>
    <t>C1083</t>
  </si>
  <si>
    <t>DL01220200661</t>
  </si>
  <si>
    <t>DAL2122015382</t>
  </si>
  <si>
    <t>RSC/JAN22/0087</t>
  </si>
  <si>
    <t>HDFCR52022022599678082</t>
  </si>
  <si>
    <t>C413</t>
  </si>
  <si>
    <t>DL01220200689</t>
  </si>
  <si>
    <t>DAL2122015410</t>
  </si>
  <si>
    <t>YOKOGAWA INDIA LTD</t>
  </si>
  <si>
    <t>KA2101011688</t>
  </si>
  <si>
    <t>HDFCR52022032456117384</t>
  </si>
  <si>
    <t>C805</t>
  </si>
  <si>
    <t>DL01220200683</t>
  </si>
  <si>
    <t>DAL2122015404</t>
  </si>
  <si>
    <t>BA0920000006</t>
  </si>
  <si>
    <t>N081221883541385</t>
  </si>
  <si>
    <t>C1336</t>
  </si>
  <si>
    <t>DL01220100024</t>
  </si>
  <si>
    <t>DAL2122013367</t>
  </si>
  <si>
    <t>N060221853628275</t>
  </si>
  <si>
    <t>AI26</t>
  </si>
  <si>
    <t>7042505831</t>
  </si>
  <si>
    <t>7042522893</t>
  </si>
  <si>
    <t>7042522204</t>
  </si>
  <si>
    <t>7042521495</t>
  </si>
  <si>
    <t>C303</t>
  </si>
  <si>
    <t>DL01220200716</t>
  </si>
  <si>
    <t>DAL2122015429</t>
  </si>
  <si>
    <t>C1190</t>
  </si>
  <si>
    <t>DL01220200680</t>
  </si>
  <si>
    <t>DAL2122015401</t>
  </si>
  <si>
    <t>ELECTRO ZAVOD(I)PVT LTD</t>
  </si>
  <si>
    <t>M235/M1156/22</t>
  </si>
  <si>
    <t>HDFCR52022031754521095</t>
  </si>
  <si>
    <t>C1189</t>
  </si>
  <si>
    <t>DL01220200677</t>
  </si>
  <si>
    <t>DAL2122015398</t>
  </si>
  <si>
    <t>ELECTRO MAGNETIC INDUSTRIES</t>
  </si>
  <si>
    <t>EMI/836/21-22</t>
  </si>
  <si>
    <t>C804</t>
  </si>
  <si>
    <t>DL01220200675</t>
  </si>
  <si>
    <t>DAL2122015396</t>
  </si>
  <si>
    <t>BA0920000010</t>
  </si>
  <si>
    <t>HDFCR52022022599709521</t>
  </si>
  <si>
    <t>OLBC303</t>
  </si>
  <si>
    <t>BA0930000032</t>
  </si>
  <si>
    <t>C410</t>
  </si>
  <si>
    <t>DL01220200635</t>
  </si>
  <si>
    <t>DAL2122015359</t>
  </si>
  <si>
    <t>SAV/2122/2351</t>
  </si>
  <si>
    <t>HDFCR52022030150372628</t>
  </si>
  <si>
    <t>C1082</t>
  </si>
  <si>
    <t>DL01220200876</t>
  </si>
  <si>
    <t>DAL2122015579</t>
  </si>
  <si>
    <t>RSC/FEB22/0014</t>
  </si>
  <si>
    <t>HDFCR52022031153128131</t>
  </si>
  <si>
    <t>C226</t>
  </si>
  <si>
    <t>DL01220200910</t>
  </si>
  <si>
    <t>DAL2122015557</t>
  </si>
  <si>
    <t>COMTECH/RA-4</t>
  </si>
  <si>
    <t>HDFCR52022030451287518</t>
  </si>
  <si>
    <t>7042575046</t>
  </si>
  <si>
    <t>C390</t>
  </si>
  <si>
    <t>DL01220200659</t>
  </si>
  <si>
    <t>DAL2122015380</t>
  </si>
  <si>
    <t>2021/BHILAI/0640</t>
  </si>
  <si>
    <t>C391</t>
  </si>
  <si>
    <t>DL01220200631</t>
  </si>
  <si>
    <t>DAL2122015355</t>
  </si>
  <si>
    <t>2021/BHILAI/0625</t>
  </si>
  <si>
    <t>HDFCR52022032856846419</t>
  </si>
  <si>
    <t>7042654485</t>
  </si>
  <si>
    <t>C295</t>
  </si>
  <si>
    <t>DL01220200767</t>
  </si>
  <si>
    <t>DAL2122015471</t>
  </si>
  <si>
    <t>C311</t>
  </si>
  <si>
    <t>DL01220200765</t>
  </si>
  <si>
    <t>DAL2122015469</t>
  </si>
  <si>
    <t>C298</t>
  </si>
  <si>
    <t>DL01220200766</t>
  </si>
  <si>
    <t>DAL2122015470</t>
  </si>
  <si>
    <t>C299</t>
  </si>
  <si>
    <t>DL01220200795</t>
  </si>
  <si>
    <t>DAL2122015491</t>
  </si>
  <si>
    <t>C294</t>
  </si>
  <si>
    <t>DL01220200793</t>
  </si>
  <si>
    <t>DAL2122015489</t>
  </si>
  <si>
    <t>C310</t>
  </si>
  <si>
    <t>DL01220200768</t>
  </si>
  <si>
    <t>DAL2122015493</t>
  </si>
  <si>
    <t>C181</t>
  </si>
  <si>
    <t>DL01220200909</t>
  </si>
  <si>
    <t>DAL2122015556</t>
  </si>
  <si>
    <t>SVPL/UP/21-22/42</t>
  </si>
  <si>
    <t>WHRS-1930</t>
  </si>
  <si>
    <t>1315331</t>
  </si>
  <si>
    <t>WHRS-1931</t>
  </si>
  <si>
    <t>1315337</t>
  </si>
  <si>
    <t>WHRS-1956</t>
  </si>
  <si>
    <t>1315392</t>
  </si>
  <si>
    <t>WHRS-1957</t>
  </si>
  <si>
    <t>1315399</t>
  </si>
  <si>
    <t>WHRS-1958</t>
  </si>
  <si>
    <t>1315403</t>
  </si>
  <si>
    <t>52790159</t>
  </si>
  <si>
    <t>52790689</t>
  </si>
  <si>
    <t>44386591</t>
  </si>
  <si>
    <t>52790688</t>
  </si>
  <si>
    <t>44386581</t>
  </si>
  <si>
    <t>26550723</t>
  </si>
  <si>
    <t>44386570</t>
  </si>
  <si>
    <t>52790687</t>
  </si>
  <si>
    <t>44386560</t>
  </si>
  <si>
    <t>52790686</t>
  </si>
  <si>
    <t>44386545</t>
  </si>
  <si>
    <t>7042765782</t>
  </si>
  <si>
    <t>7042762068</t>
  </si>
  <si>
    <t>WHRS-1301</t>
  </si>
  <si>
    <t>DL01220200853</t>
  </si>
  <si>
    <t>DAL2122015531</t>
  </si>
  <si>
    <t>IDM11011763</t>
  </si>
  <si>
    <t>WHRS-336</t>
  </si>
  <si>
    <t>DL01220201088</t>
  </si>
  <si>
    <t>DAL2122015752</t>
  </si>
  <si>
    <t>LKN/1364/2122</t>
  </si>
  <si>
    <t>HDFCR52022030150372630</t>
  </si>
  <si>
    <t>WHRS-343</t>
  </si>
  <si>
    <t>DL01220201087</t>
  </si>
  <si>
    <t>DAL2122015753</t>
  </si>
  <si>
    <t>LKN/1365/2122</t>
  </si>
  <si>
    <t>OLBC1066</t>
  </si>
  <si>
    <t>DL01220201086</t>
  </si>
  <si>
    <t>DAL2122015754</t>
  </si>
  <si>
    <t>BNUPVAR001350/21</t>
  </si>
  <si>
    <t>HDFCR52022030350929266</t>
  </si>
  <si>
    <t>C296</t>
  </si>
  <si>
    <t>DL01220200981</t>
  </si>
  <si>
    <t>DAL2122015717</t>
  </si>
  <si>
    <t>HDFCR52022022850205194</t>
  </si>
  <si>
    <t>C287</t>
  </si>
  <si>
    <t>DL01220200983</t>
  </si>
  <si>
    <t>DAL2122015715</t>
  </si>
  <si>
    <t>C313</t>
  </si>
  <si>
    <t>DL01220200984</t>
  </si>
  <si>
    <t>DAL2122015714</t>
  </si>
  <si>
    <t>C286</t>
  </si>
  <si>
    <t>DL01220200982</t>
  </si>
  <si>
    <t>DAL2122015716</t>
  </si>
  <si>
    <t>C309</t>
  </si>
  <si>
    <t>DL01220200866</t>
  </si>
  <si>
    <t>DAL2122015593</t>
  </si>
  <si>
    <t>C292</t>
  </si>
  <si>
    <t>DL01220200865</t>
  </si>
  <si>
    <t>DAL2122015594</t>
  </si>
  <si>
    <t>C290</t>
  </si>
  <si>
    <t>DL01220200832</t>
  </si>
  <si>
    <t>DAL2122015589</t>
  </si>
  <si>
    <t>C302</t>
  </si>
  <si>
    <t>DL01220200834</t>
  </si>
  <si>
    <t>DAL2122015587</t>
  </si>
  <si>
    <t>C307</t>
  </si>
  <si>
    <t>DL01220200833</t>
  </si>
  <si>
    <t>DAL2122015588</t>
  </si>
  <si>
    <t>C304</t>
  </si>
  <si>
    <t>DL01220200867</t>
  </si>
  <si>
    <t>DAL2122015592</t>
  </si>
  <si>
    <t>C300</t>
  </si>
  <si>
    <t>DL01220200835</t>
  </si>
  <si>
    <t>DAL2122015595</t>
  </si>
  <si>
    <t>C293</t>
  </si>
  <si>
    <t>DL01220200873</t>
  </si>
  <si>
    <t>DAL2122015582</t>
  </si>
  <si>
    <t>C301</t>
  </si>
  <si>
    <t>DL01220200869</t>
  </si>
  <si>
    <t>DAL2122015590</t>
  </si>
  <si>
    <t>C285</t>
  </si>
  <si>
    <t>DL01220200868</t>
  </si>
  <si>
    <t>DAL2122015591</t>
  </si>
  <si>
    <t>C305</t>
  </si>
  <si>
    <t>DL01220200870</t>
  </si>
  <si>
    <t>DAL2122015586</t>
  </si>
  <si>
    <t>C308</t>
  </si>
  <si>
    <t>DL01220200872</t>
  </si>
  <si>
    <t>DAL2122015584</t>
  </si>
  <si>
    <t>HDFCR52022030952559895</t>
  </si>
  <si>
    <t>C306</t>
  </si>
  <si>
    <t>DL01220200871</t>
  </si>
  <si>
    <t>DAL2122015585</t>
  </si>
  <si>
    <t>7042952729</t>
  </si>
  <si>
    <t>C387</t>
  </si>
  <si>
    <t>DL01220200880</t>
  </si>
  <si>
    <t>DAL2122015576</t>
  </si>
  <si>
    <t>2021/BHILAI/0668</t>
  </si>
  <si>
    <t>HDFCR52022031453597652</t>
  </si>
  <si>
    <t>WHRS-1098</t>
  </si>
  <si>
    <t>DL01220201036</t>
  </si>
  <si>
    <t>DAL2122015652</t>
  </si>
  <si>
    <t>86D</t>
  </si>
  <si>
    <t>C1195</t>
  </si>
  <si>
    <t>DL01220200877</t>
  </si>
  <si>
    <t>DAL2122015578</t>
  </si>
  <si>
    <t>GAUTAM INDUSTRIES</t>
  </si>
  <si>
    <t>GI/21-22/783</t>
  </si>
  <si>
    <t>HDFCR52022030952559370</t>
  </si>
  <si>
    <t>WHRS-395</t>
  </si>
  <si>
    <t>DL01220201035</t>
  </si>
  <si>
    <t>DAL2122015653</t>
  </si>
  <si>
    <t>DKS/21-22/0086</t>
  </si>
  <si>
    <t>N066221863134853</t>
  </si>
  <si>
    <t>WHRS-1967</t>
  </si>
  <si>
    <t>DL01220201034</t>
  </si>
  <si>
    <t>DAL2122015654</t>
  </si>
  <si>
    <t>61A</t>
  </si>
  <si>
    <t>N066221863130080</t>
  </si>
  <si>
    <t>WHRS-965</t>
  </si>
  <si>
    <t>DL01220201062</t>
  </si>
  <si>
    <t>DAL2122015667</t>
  </si>
  <si>
    <t>PIS/21-22/329</t>
  </si>
  <si>
    <t>HDFCR52022040559236964</t>
  </si>
  <si>
    <t>WHRS-964</t>
  </si>
  <si>
    <t>PIS/21-22/002</t>
  </si>
  <si>
    <t>WHRS-1032</t>
  </si>
  <si>
    <t>DL01220201071</t>
  </si>
  <si>
    <t>DAL2122015730</t>
  </si>
  <si>
    <t>4501/15/21/0802</t>
  </si>
  <si>
    <t>HDFCR52022030350923432</t>
  </si>
  <si>
    <t>AI27</t>
  </si>
  <si>
    <t>7042954468</t>
  </si>
  <si>
    <t>OLBC656</t>
  </si>
  <si>
    <t>DL01220200985</t>
  </si>
  <si>
    <t>DAL2122015713</t>
  </si>
  <si>
    <t>SRGST/21-22/762</t>
  </si>
  <si>
    <t>C104</t>
  </si>
  <si>
    <t>DL01220200991</t>
  </si>
  <si>
    <t>DAL2122015707</t>
  </si>
  <si>
    <t>HDFCR52022030551450019</t>
  </si>
  <si>
    <t>OLBC658</t>
  </si>
  <si>
    <t>DL01220200986</t>
  </si>
  <si>
    <t>DAL2122015712</t>
  </si>
  <si>
    <t>SRGST/21-22/769</t>
  </si>
  <si>
    <t>C905</t>
  </si>
  <si>
    <t>DL01220201003</t>
  </si>
  <si>
    <t>DAL2122015695</t>
  </si>
  <si>
    <t>KAESER COMPRESSORS (INDIA) PVT LTD</t>
  </si>
  <si>
    <t>PI1000034470</t>
  </si>
  <si>
    <t>HDFCR52022032456119502</t>
  </si>
  <si>
    <t>C904</t>
  </si>
  <si>
    <t>DL01220201002</t>
  </si>
  <si>
    <t>DAL2122015696</t>
  </si>
  <si>
    <t>PI1000034480</t>
  </si>
  <si>
    <t>HDFCR52022031654259668</t>
  </si>
  <si>
    <t>C903</t>
  </si>
  <si>
    <t>DL01220201004</t>
  </si>
  <si>
    <t>DAL2122015694</t>
  </si>
  <si>
    <t>PI1000034471</t>
  </si>
  <si>
    <t>C401</t>
  </si>
  <si>
    <t>DL01220201007</t>
  </si>
  <si>
    <t>DAL2122015691</t>
  </si>
  <si>
    <t>HOWDEN SOLYVENT (INDIA) PRIVAT</t>
  </si>
  <si>
    <t>HSIN220073</t>
  </si>
  <si>
    <t>HDFCR52022032456128114</t>
  </si>
  <si>
    <t>AI22</t>
  </si>
  <si>
    <t>DL01220201015</t>
  </si>
  <si>
    <t>DAL2122015683</t>
  </si>
  <si>
    <t>22004IN750</t>
  </si>
  <si>
    <t>HDFCR52022031153128204</t>
  </si>
  <si>
    <t>WHRS-846</t>
  </si>
  <si>
    <t>DL01220201158</t>
  </si>
  <si>
    <t>MLIPL/29925/21</t>
  </si>
  <si>
    <t>WHRS-844</t>
  </si>
  <si>
    <t>DL01220201155</t>
  </si>
  <si>
    <t>MLIPL/29541/21</t>
  </si>
  <si>
    <t>7042962195</t>
  </si>
  <si>
    <t>7042962197</t>
  </si>
  <si>
    <t>C692</t>
  </si>
  <si>
    <t>DL01220300082</t>
  </si>
  <si>
    <t>DAL2122016173</t>
  </si>
  <si>
    <t>C693</t>
  </si>
  <si>
    <t>DL01220300097</t>
  </si>
  <si>
    <t>DAL2122016151</t>
  </si>
  <si>
    <t>DL01220300099</t>
  </si>
  <si>
    <t>DAL2122016149</t>
  </si>
  <si>
    <t>DL01220300100</t>
  </si>
  <si>
    <t>DAL2122016148</t>
  </si>
  <si>
    <t>DL01220300085</t>
  </si>
  <si>
    <t>DAL2122016170</t>
  </si>
  <si>
    <t>DL01220300084</t>
  </si>
  <si>
    <t>DAL2122016171</t>
  </si>
  <si>
    <t>DL01220300083</t>
  </si>
  <si>
    <t>DAL2122016172</t>
  </si>
  <si>
    <t>DL01220300086</t>
  </si>
  <si>
    <t>DAL2122016169</t>
  </si>
  <si>
    <t>C720</t>
  </si>
  <si>
    <t>DL01220300087</t>
  </si>
  <si>
    <t>DAL2122016168</t>
  </si>
  <si>
    <t>C725</t>
  </si>
  <si>
    <t>DL01220300096</t>
  </si>
  <si>
    <t>DAL2122016152</t>
  </si>
  <si>
    <t>C723</t>
  </si>
  <si>
    <t>DL01220300093</t>
  </si>
  <si>
    <t>DAL2122016155</t>
  </si>
  <si>
    <t>C724</t>
  </si>
  <si>
    <t>DL01220300095</t>
  </si>
  <si>
    <t>DAL2122016153</t>
  </si>
  <si>
    <t>OLBC118</t>
  </si>
  <si>
    <t>DL01220300092</t>
  </si>
  <si>
    <t>DAL2122016156</t>
  </si>
  <si>
    <t>C727</t>
  </si>
  <si>
    <t>DL01220300094</t>
  </si>
  <si>
    <t>DAL2122016154</t>
  </si>
  <si>
    <t>OLBC117</t>
  </si>
  <si>
    <t>DL01220300091</t>
  </si>
  <si>
    <t>DAL2122016164</t>
  </si>
  <si>
    <t>C722</t>
  </si>
  <si>
    <t>DL01220300090</t>
  </si>
  <si>
    <t>DAL2122016165</t>
  </si>
  <si>
    <t>C721</t>
  </si>
  <si>
    <t>DL01220300089</t>
  </si>
  <si>
    <t>DAL2122016166</t>
  </si>
  <si>
    <t>C726</t>
  </si>
  <si>
    <t>DL01220300088</t>
  </si>
  <si>
    <t>DAL2122016167</t>
  </si>
  <si>
    <t>C183</t>
  </si>
  <si>
    <t>DL01220300246</t>
  </si>
  <si>
    <t>DAL2122016131</t>
  </si>
  <si>
    <t>SVPL/UP/21-22/47</t>
  </si>
  <si>
    <t>7043030244</t>
  </si>
  <si>
    <t>7043000503</t>
  </si>
  <si>
    <t>OLBC911</t>
  </si>
  <si>
    <t>DL01220300304</t>
  </si>
  <si>
    <t>DAL2122016222</t>
  </si>
  <si>
    <t>N066221863175913</t>
  </si>
  <si>
    <t>OLBC1190</t>
  </si>
  <si>
    <t>DL01220300296</t>
  </si>
  <si>
    <t>DAL2122016230</t>
  </si>
  <si>
    <t>GG0600209933</t>
  </si>
  <si>
    <t>HDFCR52022031954856454</t>
  </si>
  <si>
    <t>C1377</t>
  </si>
  <si>
    <t>DL01220300297</t>
  </si>
  <si>
    <t>DAL2122016229</t>
  </si>
  <si>
    <t>GG0600209935</t>
  </si>
  <si>
    <t>C1339</t>
  </si>
  <si>
    <t>DL01220300228</t>
  </si>
  <si>
    <t>DAL2122016106</t>
  </si>
  <si>
    <t>N066221863139848</t>
  </si>
  <si>
    <t>OLBC995</t>
  </si>
  <si>
    <t>DL01220300298</t>
  </si>
  <si>
    <t>DAL2122016228</t>
  </si>
  <si>
    <t>N070221870649384</t>
  </si>
  <si>
    <t>WHRS-344</t>
  </si>
  <si>
    <t>DL01220300357</t>
  </si>
  <si>
    <t>DAL2122016258</t>
  </si>
  <si>
    <t>LKN/1497/2122</t>
  </si>
  <si>
    <t>HDFCR52022031153128139</t>
  </si>
  <si>
    <t>WHRS-337</t>
  </si>
  <si>
    <t>DL01220300358</t>
  </si>
  <si>
    <t>DAL2122016257</t>
  </si>
  <si>
    <t>LKN/1496/2122</t>
  </si>
  <si>
    <t>OLBC1067</t>
  </si>
  <si>
    <t>DL01220300258</t>
  </si>
  <si>
    <t>DAL2122016185</t>
  </si>
  <si>
    <t>BNUPVAR001522/21</t>
  </si>
  <si>
    <t>HDFCR52022030751897868</t>
  </si>
  <si>
    <t>C1280</t>
  </si>
  <si>
    <t>DL01220300133</t>
  </si>
  <si>
    <t>DAL2122016013</t>
  </si>
  <si>
    <t>N074221875032182</t>
  </si>
  <si>
    <t>7043194935</t>
  </si>
  <si>
    <t>7043185043</t>
  </si>
  <si>
    <t>7043184253</t>
  </si>
  <si>
    <t>7043183011</t>
  </si>
  <si>
    <t>7043183007</t>
  </si>
  <si>
    <t>7043194259</t>
  </si>
  <si>
    <t>3445030916</t>
  </si>
  <si>
    <t>7043184246</t>
  </si>
  <si>
    <t>WHRS-839</t>
  </si>
  <si>
    <t>DL01220201170</t>
  </si>
  <si>
    <t>MLIPL/27097/21</t>
  </si>
  <si>
    <t>WHRS-836</t>
  </si>
  <si>
    <t>DL01220201169</t>
  </si>
  <si>
    <t>MLIPL/26805/21</t>
  </si>
  <si>
    <t>WHRS-840</t>
  </si>
  <si>
    <t>DL01220201157</t>
  </si>
  <si>
    <t>MLIPL/27110/21</t>
  </si>
  <si>
    <t>WHRS-835</t>
  </si>
  <si>
    <t>DL01220201168</t>
  </si>
  <si>
    <t>MLIPL/26772/21</t>
  </si>
  <si>
    <t>WHRS-845</t>
  </si>
  <si>
    <t>DL01220201159</t>
  </si>
  <si>
    <t>MLIPL/29812/21</t>
  </si>
  <si>
    <t>WHRS-841</t>
  </si>
  <si>
    <t>DL01220201160</t>
  </si>
  <si>
    <t>MLIPL/27832/21</t>
  </si>
  <si>
    <t>WHRS-842</t>
  </si>
  <si>
    <t>DL01220201161</t>
  </si>
  <si>
    <t>MLIPL/28055/21</t>
  </si>
  <si>
    <t>WHRS-843</t>
  </si>
  <si>
    <t>DL01220201167</t>
  </si>
  <si>
    <t>MLIPL/28206/21</t>
  </si>
  <si>
    <t>C1363</t>
  </si>
  <si>
    <t>DL01220300424</t>
  </si>
  <si>
    <t>DAL2122016352</t>
  </si>
  <si>
    <t>SUPERB BEARING STORES</t>
  </si>
  <si>
    <t>SBS/0585/21-22</t>
  </si>
  <si>
    <t>N081221883534380</t>
  </si>
  <si>
    <t>WHRS-1093</t>
  </si>
  <si>
    <t>DL01220300347</t>
  </si>
  <si>
    <t>DAL2122016325</t>
  </si>
  <si>
    <t>N090221896735367</t>
  </si>
  <si>
    <t>WHRS-1094</t>
  </si>
  <si>
    <t>DL01220300408</t>
  </si>
  <si>
    <t>DAL2122016338</t>
  </si>
  <si>
    <t>HDFCR52022041160480305</t>
  </si>
  <si>
    <t>OLBC1230</t>
  </si>
  <si>
    <t>DL01220300352</t>
  </si>
  <si>
    <t>DAL2122016322</t>
  </si>
  <si>
    <t>VASHI INTEGRATED SOLUTIONS LIMITED</t>
  </si>
  <si>
    <t>C925</t>
  </si>
  <si>
    <t>DL01220300416</t>
  </si>
  <si>
    <t>DAL2122016343</t>
  </si>
  <si>
    <t>ARCHANAÂ ASSOCIATES</t>
  </si>
  <si>
    <t>21-22/47</t>
  </si>
  <si>
    <t>N084221888699460</t>
  </si>
  <si>
    <t>26992456</t>
  </si>
  <si>
    <t>C1249</t>
  </si>
  <si>
    <t>DL01220300423</t>
  </si>
  <si>
    <t>DAL2122016353</t>
  </si>
  <si>
    <t>MESSALS OVERSEAS (I) PVT.LTD.</t>
  </si>
  <si>
    <t>OLBC889</t>
  </si>
  <si>
    <t>DL01220300484</t>
  </si>
  <si>
    <t>DAL2122016388</t>
  </si>
  <si>
    <t>N070221870651644</t>
  </si>
  <si>
    <t>7043307908</t>
  </si>
  <si>
    <t>WHRS-1146</t>
  </si>
  <si>
    <t>DL01220300594</t>
  </si>
  <si>
    <t>DAL2122016521</t>
  </si>
  <si>
    <t>N073221873513926</t>
  </si>
  <si>
    <t>WHRS-366</t>
  </si>
  <si>
    <t>DL01220300593</t>
  </si>
  <si>
    <t>DAL2122016522</t>
  </si>
  <si>
    <t>TN212202135</t>
  </si>
  <si>
    <t>C930</t>
  </si>
  <si>
    <t>DL01220300144</t>
  </si>
  <si>
    <t>DAL2122016002</t>
  </si>
  <si>
    <t>RSE/21-22/S093</t>
  </si>
  <si>
    <t>N073221873509050</t>
  </si>
  <si>
    <t>C1366</t>
  </si>
  <si>
    <t>DL01220300148</t>
  </si>
  <si>
    <t>DAL2122016049</t>
  </si>
  <si>
    <t>HDFCR52022031453608119</t>
  </si>
  <si>
    <t>WHRS-1277</t>
  </si>
  <si>
    <t>DL01220300222</t>
  </si>
  <si>
    <t>DAL2122016113</t>
  </si>
  <si>
    <t>N070221870648614</t>
  </si>
  <si>
    <t>C1255</t>
  </si>
  <si>
    <t>DL01220300060</t>
  </si>
  <si>
    <t>DAL2122016179</t>
  </si>
  <si>
    <t>621/2021-22</t>
  </si>
  <si>
    <t>HDFCR52022032556522584</t>
  </si>
  <si>
    <t>C395</t>
  </si>
  <si>
    <t>DL01220300061</t>
  </si>
  <si>
    <t>DAL2122016178</t>
  </si>
  <si>
    <t>S N ENVIRO SERVICES</t>
  </si>
  <si>
    <t>085/2021-22</t>
  </si>
  <si>
    <t>N070221870643933</t>
  </si>
  <si>
    <t>C1301</t>
  </si>
  <si>
    <t>7043354548</t>
  </si>
  <si>
    <t>7043435920</t>
  </si>
  <si>
    <t>7043435916</t>
  </si>
  <si>
    <t>7043427189</t>
  </si>
  <si>
    <t>OLBC481</t>
  </si>
  <si>
    <t>DL01220300607</t>
  </si>
  <si>
    <t>DAL2122016531</t>
  </si>
  <si>
    <t>7117/7183</t>
  </si>
  <si>
    <t>N073221873513788</t>
  </si>
  <si>
    <t>7043539773</t>
  </si>
  <si>
    <t>C1187</t>
  </si>
  <si>
    <t>DL01220300062</t>
  </si>
  <si>
    <t>DAL2122016176</t>
  </si>
  <si>
    <t>1753/21-22/DTPL</t>
  </si>
  <si>
    <t>C1188</t>
  </si>
  <si>
    <t>DL01220300080</t>
  </si>
  <si>
    <t>DAL2122016175</t>
  </si>
  <si>
    <t>1594/21-22DTPL</t>
  </si>
  <si>
    <t>C454</t>
  </si>
  <si>
    <t>DL01220300063</t>
  </si>
  <si>
    <t>DAL2122016177</t>
  </si>
  <si>
    <t>OLBC910</t>
  </si>
  <si>
    <t>DL01220300313</t>
  </si>
  <si>
    <t>DAL2122016238</t>
  </si>
  <si>
    <t>N087221890653501</t>
  </si>
  <si>
    <t>OLBC119</t>
  </si>
  <si>
    <t>DL01220300695</t>
  </si>
  <si>
    <t>DAL2122016742</t>
  </si>
  <si>
    <t>OLBC76</t>
  </si>
  <si>
    <t>DL01220300673</t>
  </si>
  <si>
    <t>DAL2122016773</t>
  </si>
  <si>
    <t>CB5000217177</t>
  </si>
  <si>
    <t>N088221892752756</t>
  </si>
  <si>
    <t>OLBC668</t>
  </si>
  <si>
    <t>DL01220300327</t>
  </si>
  <si>
    <t>DAL2122016306</t>
  </si>
  <si>
    <t>SRGST/21-22/787</t>
  </si>
  <si>
    <t>WHRS-1216</t>
  </si>
  <si>
    <t>RDL0122030067</t>
  </si>
  <si>
    <t>OLBC1191</t>
  </si>
  <si>
    <t>DL01220300796</t>
  </si>
  <si>
    <t>DAL2122016593</t>
  </si>
  <si>
    <t>GG0600213504</t>
  </si>
  <si>
    <t>N088221892753438</t>
  </si>
  <si>
    <t>C1378</t>
  </si>
  <si>
    <t>DL01220300794</t>
  </si>
  <si>
    <t>DAL2122016592</t>
  </si>
  <si>
    <t>GG0600213203</t>
  </si>
  <si>
    <t>N083221885817355</t>
  </si>
  <si>
    <t>OLBC74</t>
  </si>
  <si>
    <t>DL01220300623</t>
  </si>
  <si>
    <t>DAL2122016784</t>
  </si>
  <si>
    <t>CB5000217152</t>
  </si>
  <si>
    <t>OLBC75</t>
  </si>
  <si>
    <t>DL01220300666</t>
  </si>
  <si>
    <t>DAL2122016779</t>
  </si>
  <si>
    <t>CB5000217180</t>
  </si>
  <si>
    <t>OLBC669</t>
  </si>
  <si>
    <t>DL01220300329</t>
  </si>
  <si>
    <t>DAL2122016307</t>
  </si>
  <si>
    <t>SRGST/21-22/775</t>
  </si>
  <si>
    <t>OLBC676</t>
  </si>
  <si>
    <t>DL01220300328</t>
  </si>
  <si>
    <t>DAL2122016308</t>
  </si>
  <si>
    <t>SRGST/21-22/770</t>
  </si>
  <si>
    <t>C1076</t>
  </si>
  <si>
    <t>DL01220300890</t>
  </si>
  <si>
    <t>DAL2122016892</t>
  </si>
  <si>
    <t>CB5000217244</t>
  </si>
  <si>
    <t>N094221901542648</t>
  </si>
  <si>
    <t>OLBC670</t>
  </si>
  <si>
    <t>DL01220300330</t>
  </si>
  <si>
    <t>DAL2122016309</t>
  </si>
  <si>
    <t>SRGST/21-22/784</t>
  </si>
  <si>
    <t>WHRS-852</t>
  </si>
  <si>
    <t>DL01220300342</t>
  </si>
  <si>
    <t>DAL2122016317</t>
  </si>
  <si>
    <t>OMNISENSE TECHNOLOGIES PVT LTD</t>
  </si>
  <si>
    <t>TI-1508</t>
  </si>
  <si>
    <t>N090221896724484</t>
  </si>
  <si>
    <t>C1103</t>
  </si>
  <si>
    <t>DL01220300331</t>
  </si>
  <si>
    <t>DAL2122016311</t>
  </si>
  <si>
    <t>RPL/0569</t>
  </si>
  <si>
    <t>HDFCR52022031654259630</t>
  </si>
  <si>
    <t>C1101</t>
  </si>
  <si>
    <t>CN-S0119</t>
  </si>
  <si>
    <t>C1098</t>
  </si>
  <si>
    <t>DL01220300332</t>
  </si>
  <si>
    <t>RPL/0553</t>
  </si>
  <si>
    <t>WHRS-998</t>
  </si>
  <si>
    <t>2022-03-05-11.15.52.940000</t>
  </si>
  <si>
    <t>YES</t>
  </si>
  <si>
    <t>C1097</t>
  </si>
  <si>
    <t>DL01220300451</t>
  </si>
  <si>
    <t>DAL2122016379</t>
  </si>
  <si>
    <t>RPL/0570</t>
  </si>
  <si>
    <t>WHRS-997</t>
  </si>
  <si>
    <t>2022-03-05-18.49.26.244000</t>
  </si>
  <si>
    <t>C1102</t>
  </si>
  <si>
    <t>CN-S0118</t>
  </si>
  <si>
    <t>WHRS-999</t>
  </si>
  <si>
    <t>DL01220300450</t>
  </si>
  <si>
    <t>DAL2122016378</t>
  </si>
  <si>
    <t>RPL/0571</t>
  </si>
  <si>
    <t>2022-03-05-18.47.32.812000</t>
  </si>
  <si>
    <t>C1104</t>
  </si>
  <si>
    <t>HDFCR52022031754511790</t>
  </si>
  <si>
    <t>C1084</t>
  </si>
  <si>
    <t>DL01220300440</t>
  </si>
  <si>
    <t>DAL2122016367</t>
  </si>
  <si>
    <t>RSC/JAN22/0105</t>
  </si>
  <si>
    <t>HDFCR52022031754528296</t>
  </si>
  <si>
    <t>C913</t>
  </si>
  <si>
    <t>DL01220300449</t>
  </si>
  <si>
    <t>DAL2122016377</t>
  </si>
  <si>
    <t>GST-0493/2021-22</t>
  </si>
  <si>
    <t>N133221957037272</t>
  </si>
  <si>
    <t>C914</t>
  </si>
  <si>
    <t>DL01220300448</t>
  </si>
  <si>
    <t>DAL2122016376</t>
  </si>
  <si>
    <t>GST-0494/2021-22</t>
  </si>
  <si>
    <t>N080221881648951</t>
  </si>
  <si>
    <t>C289</t>
  </si>
  <si>
    <t>DL01220300452</t>
  </si>
  <si>
    <t>DAL2122016380</t>
  </si>
  <si>
    <t>N076221878451077</t>
  </si>
  <si>
    <t>7043672161</t>
  </si>
  <si>
    <t>7043670254</t>
  </si>
  <si>
    <t>7043670108</t>
  </si>
  <si>
    <t>7043669611</t>
  </si>
  <si>
    <t>7043668939</t>
  </si>
  <si>
    <t>C1418</t>
  </si>
  <si>
    <t>DL01220300501</t>
  </si>
  <si>
    <t>CFD2122013612</t>
  </si>
  <si>
    <t>WILH LOESCH SEA LAND INDIA</t>
  </si>
  <si>
    <t>WLS/21-22/IN0281</t>
  </si>
  <si>
    <t>HDFCR52022042864535497</t>
  </si>
  <si>
    <t>C931</t>
  </si>
  <si>
    <t>DL01220300577</t>
  </si>
  <si>
    <t>DAL2122016501</t>
  </si>
  <si>
    <t>RSE/21-22/S0108</t>
  </si>
  <si>
    <t>HDFCR52022032355848083</t>
  </si>
  <si>
    <t>C1128</t>
  </si>
  <si>
    <t>DL01220300597</t>
  </si>
  <si>
    <t>DAL2122016518</t>
  </si>
  <si>
    <t>N088221892753174</t>
  </si>
  <si>
    <t>WHRS-365</t>
  </si>
  <si>
    <t>DL01220300903</t>
  </si>
  <si>
    <t>DAL2122016679</t>
  </si>
  <si>
    <t>TN212202042</t>
  </si>
  <si>
    <t>C1292</t>
  </si>
  <si>
    <t>DL01220300792</t>
  </si>
  <si>
    <t>DAL2122016591</t>
  </si>
  <si>
    <t>D90244</t>
  </si>
  <si>
    <t>N088221892752815</t>
  </si>
  <si>
    <t>C908</t>
  </si>
  <si>
    <t>7043831756</t>
  </si>
  <si>
    <t>7043830991</t>
  </si>
  <si>
    <t>WHRS-776</t>
  </si>
  <si>
    <t>DL01220300742</t>
  </si>
  <si>
    <t>DAL2122016789</t>
  </si>
  <si>
    <t>MLIPL/29808/21</t>
  </si>
  <si>
    <t>WHRS-778</t>
  </si>
  <si>
    <t>DL01220300743</t>
  </si>
  <si>
    <t>DAL2122016788</t>
  </si>
  <si>
    <t>MLIPL/28904/21</t>
  </si>
  <si>
    <t>WHRS-775</t>
  </si>
  <si>
    <t>DL01220300741</t>
  </si>
  <si>
    <t>DAL2122016790</t>
  </si>
  <si>
    <t>MLIPL/29807/21</t>
  </si>
  <si>
    <t>WHRS-777</t>
  </si>
  <si>
    <t>DL01220300744</t>
  </si>
  <si>
    <t>DAL2122016787</t>
  </si>
  <si>
    <t>MLIPL/28905/21</t>
  </si>
  <si>
    <t>WHRS-773</t>
  </si>
  <si>
    <t>DL01220300739</t>
  </si>
  <si>
    <t>DAL2122016792</t>
  </si>
  <si>
    <t>MLIPL/28903/21</t>
  </si>
  <si>
    <t>WHRS-774</t>
  </si>
  <si>
    <t>DL01220300740</t>
  </si>
  <si>
    <t>DAL2122016791</t>
  </si>
  <si>
    <t>MLIPL/29809/21</t>
  </si>
  <si>
    <t>7043877147</t>
  </si>
  <si>
    <t>OLBC673</t>
  </si>
  <si>
    <t>DL01220300812</t>
  </si>
  <si>
    <t>DAL2122016715</t>
  </si>
  <si>
    <t>SRGST/21-22/790</t>
  </si>
  <si>
    <t>OLBC680</t>
  </si>
  <si>
    <t>DL01220300811</t>
  </si>
  <si>
    <t>DAL2122016716</t>
  </si>
  <si>
    <t>SRGST/21-22/794</t>
  </si>
  <si>
    <t>OLBC674</t>
  </si>
  <si>
    <t>DL01220300814</t>
  </si>
  <si>
    <t>DAL2122016713</t>
  </si>
  <si>
    <t>SRGST/21-22/811</t>
  </si>
  <si>
    <t>OLBC672</t>
  </si>
  <si>
    <t>DL01220300810</t>
  </si>
  <si>
    <t>DAL2122016717</t>
  </si>
  <si>
    <t>SRGST/21-22/805</t>
  </si>
  <si>
    <t>OLBC675</t>
  </si>
  <si>
    <t>DL01220300813</t>
  </si>
  <si>
    <t>DAL2122016714</t>
  </si>
  <si>
    <t>SRGST/21-22/801</t>
  </si>
  <si>
    <t>OLBC764</t>
  </si>
  <si>
    <t>DL01220300809</t>
  </si>
  <si>
    <t>DAL2122016719</t>
  </si>
  <si>
    <t>SRGST/21-22/818</t>
  </si>
  <si>
    <t>OLBC671</t>
  </si>
  <si>
    <t>DL01220300693</t>
  </si>
  <si>
    <t>DAL2122016745</t>
  </si>
  <si>
    <t>SRGST/21-22/750</t>
  </si>
  <si>
    <t>OLBC682</t>
  </si>
  <si>
    <t>DL01220300808</t>
  </si>
  <si>
    <t>DAL2122016718</t>
  </si>
  <si>
    <t>SRGST/21-22/802</t>
  </si>
  <si>
    <t>WHRS-1111</t>
  </si>
  <si>
    <t>DL01220301097</t>
  </si>
  <si>
    <t>DAL2122016952</t>
  </si>
  <si>
    <t>493/21-22</t>
  </si>
  <si>
    <t>HDFCR52022033057671946</t>
  </si>
  <si>
    <t>C404</t>
  </si>
  <si>
    <t>DL01220300807</t>
  </si>
  <si>
    <t>DAL2122016723</t>
  </si>
  <si>
    <t>PHOENIX CONVEYOR BELT INDIA (P</t>
  </si>
  <si>
    <t>HDFCR52022043065209890</t>
  </si>
  <si>
    <t>C227</t>
  </si>
  <si>
    <t>DL01220300941</t>
  </si>
  <si>
    <t>DAL2122016777</t>
  </si>
  <si>
    <t>COMTECH/RA-5</t>
  </si>
  <si>
    <t>HDFCR52022032456119513</t>
  </si>
  <si>
    <t>OLBC823</t>
  </si>
  <si>
    <t>DL01220301098</t>
  </si>
  <si>
    <t>DAL2122017056</t>
  </si>
  <si>
    <t>SR/HO/21-22/409</t>
  </si>
  <si>
    <t>WHRS-1097</t>
  </si>
  <si>
    <t>DL01220301086</t>
  </si>
  <si>
    <t>DAL2122016963</t>
  </si>
  <si>
    <t>87D</t>
  </si>
  <si>
    <t>OLBC1153</t>
  </si>
  <si>
    <t>DL01220301360</t>
  </si>
  <si>
    <t>DAL2122017261</t>
  </si>
  <si>
    <t>N092221899786499</t>
  </si>
  <si>
    <t>OLBC1227</t>
  </si>
  <si>
    <t>DL01220301442</t>
  </si>
  <si>
    <t>DAL2122017402</t>
  </si>
  <si>
    <t>OLBC1229</t>
  </si>
  <si>
    <t>DL01220300929</t>
  </si>
  <si>
    <t>DAL2122016848</t>
  </si>
  <si>
    <t>C184</t>
  </si>
  <si>
    <t>DL01220300970</t>
  </si>
  <si>
    <t>DAL2122016813</t>
  </si>
  <si>
    <t>SVPL/UP/21-22/48</t>
  </si>
  <si>
    <t>C185</t>
  </si>
  <si>
    <t>DL01220301111</t>
  </si>
  <si>
    <t>DAL2122017055</t>
  </si>
  <si>
    <t>SVPL/UP/21-22/50</t>
  </si>
  <si>
    <t>C1038</t>
  </si>
  <si>
    <t>DL01220300769</t>
  </si>
  <si>
    <t>DAL2122016793</t>
  </si>
  <si>
    <t>MLIPL/30117/21</t>
  </si>
  <si>
    <t>C1036</t>
  </si>
  <si>
    <t>DL01220300768</t>
  </si>
  <si>
    <t>DAL2122016795</t>
  </si>
  <si>
    <t>MLIPL/30281/21</t>
  </si>
  <si>
    <t>C1037</t>
  </si>
  <si>
    <t>DL01220300765</t>
  </si>
  <si>
    <t>DAL2122016797</t>
  </si>
  <si>
    <t>MLIPL/30119/21</t>
  </si>
  <si>
    <t>C1035</t>
  </si>
  <si>
    <t>DL01220300767</t>
  </si>
  <si>
    <t>DAL2122016794</t>
  </si>
  <si>
    <t>MLIPL/30118/21</t>
  </si>
  <si>
    <t>C1039</t>
  </si>
  <si>
    <t>DL01220300766</t>
  </si>
  <si>
    <t>DAL2122016796</t>
  </si>
  <si>
    <t>MLIPL/30121/21</t>
  </si>
  <si>
    <t>C1034</t>
  </si>
  <si>
    <t>DL01220300764</t>
  </si>
  <si>
    <t>DAL2122016798</t>
  </si>
  <si>
    <t>MLPL/30120/21</t>
  </si>
  <si>
    <t>C1033</t>
  </si>
  <si>
    <t>DL01220300763</t>
  </si>
  <si>
    <t>DAL2122016799</t>
  </si>
  <si>
    <t>MLIPL/28819/21</t>
  </si>
  <si>
    <t>OLBC121</t>
  </si>
  <si>
    <t>DL01220301579</t>
  </si>
  <si>
    <t>DAL2122017480</t>
  </si>
  <si>
    <t>OLBC120</t>
  </si>
  <si>
    <t>DL01220301573</t>
  </si>
  <si>
    <t>DAL2122017486</t>
  </si>
  <si>
    <t>C734</t>
  </si>
  <si>
    <t>DL01220301546</t>
  </si>
  <si>
    <t>DAL2122017513</t>
  </si>
  <si>
    <t>WHRS-308</t>
  </si>
  <si>
    <t>DL01220301545</t>
  </si>
  <si>
    <t>DAL2122017514</t>
  </si>
  <si>
    <t>C735</t>
  </si>
  <si>
    <t>DL01220301575</t>
  </si>
  <si>
    <t>DAL2122017484</t>
  </si>
  <si>
    <t>WHRS-309</t>
  </si>
  <si>
    <t>DL01220301577</t>
  </si>
  <si>
    <t>DAL2122017482</t>
  </si>
  <si>
    <t>C728</t>
  </si>
  <si>
    <t>DL01220301581</t>
  </si>
  <si>
    <t>DAL2122017478</t>
  </si>
  <si>
    <t>C710</t>
  </si>
  <si>
    <t>DL01220301587</t>
  </si>
  <si>
    <t>DAL2122017472</t>
  </si>
  <si>
    <t>C1182</t>
  </si>
  <si>
    <t>DL01220301012</t>
  </si>
  <si>
    <t>CFD2122013897</t>
  </si>
  <si>
    <t>IMP706/AG/21-22</t>
  </si>
  <si>
    <t>N094221901543665</t>
  </si>
  <si>
    <t>C1181</t>
  </si>
  <si>
    <t>DL01220301013</t>
  </si>
  <si>
    <t>CFD2122013898</t>
  </si>
  <si>
    <t>IMP212/DN/21-22</t>
  </si>
  <si>
    <t>N117221933073471</t>
  </si>
  <si>
    <t>C1403</t>
  </si>
  <si>
    <t>EFC LOGISTICS INDIA PVT LTD</t>
  </si>
  <si>
    <t>EFC2122/126896</t>
  </si>
  <si>
    <t>C1404</t>
  </si>
  <si>
    <t>SSS ASSOCIATES</t>
  </si>
  <si>
    <t>SSS/1204/2101-22</t>
  </si>
  <si>
    <t>C1303</t>
  </si>
  <si>
    <t>DL01220300933</t>
  </si>
  <si>
    <t>DAL2122016847</t>
  </si>
  <si>
    <t>SAPCON INSTRUMENTS PVT LTD</t>
  </si>
  <si>
    <t>INV21/22-4334-2</t>
  </si>
  <si>
    <t>N102221915110177</t>
  </si>
  <si>
    <t>C433</t>
  </si>
  <si>
    <t>DL01220300967</t>
  </si>
  <si>
    <t>DAL2122016816</t>
  </si>
  <si>
    <t>AE/1783/2021-22</t>
  </si>
  <si>
    <t>HDFCR52022032957279150</t>
  </si>
  <si>
    <t>7044052561</t>
  </si>
  <si>
    <t>C1230</t>
  </si>
  <si>
    <t>DL01220301596</t>
  </si>
  <si>
    <t>DAL2122017519</t>
  </si>
  <si>
    <t>BP1869</t>
  </si>
  <si>
    <t>N116221932117869</t>
  </si>
  <si>
    <t>OLBC1228</t>
  </si>
  <si>
    <t>DL01220301443</t>
  </si>
  <si>
    <t>DAL2122017401</t>
  </si>
  <si>
    <t>WHRS-412</t>
  </si>
  <si>
    <t>DL01220301460</t>
  </si>
  <si>
    <t>DAL2122017386</t>
  </si>
  <si>
    <t>GMI/21-22/194</t>
  </si>
  <si>
    <t>HDFCR52022040458844505</t>
  </si>
  <si>
    <t>WHRS-398</t>
  </si>
  <si>
    <t>DL01220301561</t>
  </si>
  <si>
    <t>DAL2122017498</t>
  </si>
  <si>
    <t>DT/21-22/1048</t>
  </si>
  <si>
    <t>N112221927604026</t>
  </si>
  <si>
    <t>C1173</t>
  </si>
  <si>
    <t>DL01220301550</t>
  </si>
  <si>
    <t>DAL2122017509</t>
  </si>
  <si>
    <t>DT/21-22/1050</t>
  </si>
  <si>
    <t>N119221936275174</t>
  </si>
  <si>
    <t>C919</t>
  </si>
  <si>
    <t>DL01220301556</t>
  </si>
  <si>
    <t>DAL2122017503</t>
  </si>
  <si>
    <t>GST-0511/2021-22</t>
  </si>
  <si>
    <t>N088221892752650</t>
  </si>
  <si>
    <t>C915</t>
  </si>
  <si>
    <t>DL01220301557</t>
  </si>
  <si>
    <t>DAL2122017502</t>
  </si>
  <si>
    <t>GST-0505/2021-22</t>
  </si>
  <si>
    <t>N094221901538837</t>
  </si>
  <si>
    <t>OLBC976</t>
  </si>
  <si>
    <t>DL01220301547</t>
  </si>
  <si>
    <t>DAL2122017512</t>
  </si>
  <si>
    <t>SHEPHERD TRANSFORMERS INDUSTRI</t>
  </si>
  <si>
    <t>N104221918402772</t>
  </si>
  <si>
    <t>OLBC927</t>
  </si>
  <si>
    <t>DL01220301637</t>
  </si>
  <si>
    <t>DAL2122017525</t>
  </si>
  <si>
    <t>RAJ KUMAR</t>
  </si>
  <si>
    <t>N096221906407731</t>
  </si>
  <si>
    <t>C900</t>
  </si>
  <si>
    <t>DL01220300950</t>
  </si>
  <si>
    <t>DAL2122016833</t>
  </si>
  <si>
    <t>HDFCR52022093099741238</t>
  </si>
  <si>
    <t>C991</t>
  </si>
  <si>
    <t>DL01220300976</t>
  </si>
  <si>
    <t>DAL2122016807</t>
  </si>
  <si>
    <t>HDFCR52022041962312746</t>
  </si>
  <si>
    <t>C987</t>
  </si>
  <si>
    <t>7044101150</t>
  </si>
  <si>
    <t>OLBC877</t>
  </si>
  <si>
    <t>DL01220301589</t>
  </si>
  <si>
    <t>DAL2122017470</t>
  </si>
  <si>
    <t>M5158</t>
  </si>
  <si>
    <t>HDFCR52022041160480353</t>
  </si>
  <si>
    <t>C105</t>
  </si>
  <si>
    <t>DL01220300962</t>
  </si>
  <si>
    <t>DAL2122016821</t>
  </si>
  <si>
    <t>HDFCR52022032957279145</t>
  </si>
  <si>
    <t>C117</t>
  </si>
  <si>
    <t>DL01220300960</t>
  </si>
  <si>
    <t>DAL2122016824</t>
  </si>
  <si>
    <t>C111</t>
  </si>
  <si>
    <t>DL01220300954</t>
  </si>
  <si>
    <t>DAL2122016830</t>
  </si>
  <si>
    <t>HDFCR52022033158128256</t>
  </si>
  <si>
    <t>C109</t>
  </si>
  <si>
    <t>DL01220300952</t>
  </si>
  <si>
    <t>DAL2122016832</t>
  </si>
  <si>
    <t>C112</t>
  </si>
  <si>
    <t>DL01220300957</t>
  </si>
  <si>
    <t>DAL2122016826</t>
  </si>
  <si>
    <t>HDFCR52022033057671975</t>
  </si>
  <si>
    <t>C110</t>
  </si>
  <si>
    <t>DL01220300963</t>
  </si>
  <si>
    <t>DAL2122016820</t>
  </si>
  <si>
    <t>C1066</t>
  </si>
  <si>
    <t>DL01220300883</t>
  </si>
  <si>
    <t>DAL2122016886</t>
  </si>
  <si>
    <t>CB5000217171</t>
  </si>
  <si>
    <t>WHRS-953</t>
  </si>
  <si>
    <t>DL01220400136</t>
  </si>
  <si>
    <t>PEE KAY SCAFFOLDINGS &amp; SHUTTERINGS LTD</t>
  </si>
  <si>
    <t>R52022041962308469</t>
  </si>
  <si>
    <t>C432</t>
  </si>
  <si>
    <t>DL01220300966</t>
  </si>
  <si>
    <t>DAL2122016817</t>
  </si>
  <si>
    <t>AE/1782/2021-22</t>
  </si>
  <si>
    <t>HDFCR52022033057684643</t>
  </si>
  <si>
    <t>WHRS-163</t>
  </si>
  <si>
    <t>DL01220301064</t>
  </si>
  <si>
    <t>DAL2122016984</t>
  </si>
  <si>
    <t>MH0021800236</t>
  </si>
  <si>
    <t>HDFCR52022041962302833</t>
  </si>
  <si>
    <t>C333</t>
  </si>
  <si>
    <t>DL01220301536</t>
  </si>
  <si>
    <t>DAL2122017518</t>
  </si>
  <si>
    <t>HDFCR52022033158121455</t>
  </si>
  <si>
    <t>OLBC43</t>
  </si>
  <si>
    <t>DL01220301678</t>
  </si>
  <si>
    <t>DAL2122017602</t>
  </si>
  <si>
    <t>CB5000217333</t>
  </si>
  <si>
    <t>HDFCR52022041361113374</t>
  </si>
  <si>
    <t>WHRS-76</t>
  </si>
  <si>
    <t>DL01220301371</t>
  </si>
  <si>
    <t>DAL2122017275</t>
  </si>
  <si>
    <t>CB5000217139</t>
  </si>
  <si>
    <t>C1065</t>
  </si>
  <si>
    <t>DL01220301692</t>
  </si>
  <si>
    <t>DAL2122017595</t>
  </si>
  <si>
    <t>CB5000217261</t>
  </si>
  <si>
    <t>C1064</t>
  </si>
  <si>
    <t>DL01220301687</t>
  </si>
  <si>
    <t>DAL2122017598</t>
  </si>
  <si>
    <t>CB5000217320</t>
  </si>
  <si>
    <t>OLBC788</t>
  </si>
  <si>
    <t>DL01220301341</t>
  </si>
  <si>
    <t>DAL2122017242</t>
  </si>
  <si>
    <t>SR/HO/21-22/411</t>
  </si>
  <si>
    <t>C335</t>
  </si>
  <si>
    <t>C789</t>
  </si>
  <si>
    <t>DL01220301364</t>
  </si>
  <si>
    <t>DAL2122017277</t>
  </si>
  <si>
    <t>HDFCR52022040659558564</t>
  </si>
  <si>
    <t>7044270808</t>
  </si>
  <si>
    <t>3445033863</t>
  </si>
  <si>
    <t>3445033861</t>
  </si>
  <si>
    <t>7044273701</t>
  </si>
  <si>
    <t>7044270316</t>
  </si>
  <si>
    <t>C788</t>
  </si>
  <si>
    <t>DL01220301363</t>
  </si>
  <si>
    <t>DAL2122017278</t>
  </si>
  <si>
    <t>WHRS-118</t>
  </si>
  <si>
    <t>DL01220301615</t>
  </si>
  <si>
    <t>DAL2122017439</t>
  </si>
  <si>
    <t>HDFCR52022040559234542</t>
  </si>
  <si>
    <t>C187</t>
  </si>
  <si>
    <t>DL01220301368</t>
  </si>
  <si>
    <t>DAL2122017264</t>
  </si>
  <si>
    <t>SVPL/UP/21-22/53</t>
  </si>
  <si>
    <t>WHRS-779</t>
  </si>
  <si>
    <t>DL01220301735</t>
  </si>
  <si>
    <t>DAL2122017639</t>
  </si>
  <si>
    <t>MLIPL/28907/21</t>
  </si>
  <si>
    <t>WHRS-1853</t>
  </si>
  <si>
    <t>RDL0122030313</t>
  </si>
  <si>
    <t>7044347227</t>
  </si>
  <si>
    <t>7044305912</t>
  </si>
  <si>
    <t>7044305317</t>
  </si>
  <si>
    <t>3445033892</t>
  </si>
  <si>
    <t>7044348481</t>
  </si>
  <si>
    <t>WHRS-781</t>
  </si>
  <si>
    <t>DL01220301734</t>
  </si>
  <si>
    <t>DAL2122017640</t>
  </si>
  <si>
    <t>MLIPL/28906/21</t>
  </si>
  <si>
    <t>C1276</t>
  </si>
  <si>
    <t>DL01220301958</t>
  </si>
  <si>
    <t>DAL2122017735</t>
  </si>
  <si>
    <t>HDFCR52022041160473202</t>
  </si>
  <si>
    <t>C990</t>
  </si>
  <si>
    <t>DL01220301395</t>
  </si>
  <si>
    <t>DAL2122017304</t>
  </si>
  <si>
    <t>HDFCR52022040458843611</t>
  </si>
  <si>
    <t>WHRS-443</t>
  </si>
  <si>
    <t>DL01220301458</t>
  </si>
  <si>
    <t>DAL2122017387</t>
  </si>
  <si>
    <t>2021/1489/IEEPL</t>
  </si>
  <si>
    <t>HDFCR52022040559236979</t>
  </si>
  <si>
    <t>OLBC914</t>
  </si>
  <si>
    <t>DL01220301600</t>
  </si>
  <si>
    <t>DAL2122017430</t>
  </si>
  <si>
    <t>N111221926121393</t>
  </si>
  <si>
    <t>OLBC912</t>
  </si>
  <si>
    <t>DL01220301599</t>
  </si>
  <si>
    <t>DAL2122017429</t>
  </si>
  <si>
    <t>WHRS-106</t>
  </si>
  <si>
    <t>DL01220301722</t>
  </si>
  <si>
    <t>DAL2122017613</t>
  </si>
  <si>
    <t>WHRS-380</t>
  </si>
  <si>
    <t>CUSTOM AUTHORITY OF INDIA</t>
  </si>
  <si>
    <t>WHRS-379</t>
  </si>
  <si>
    <t>WHRS-105</t>
  </si>
  <si>
    <t>DL01220301721</t>
  </si>
  <si>
    <t>DAL2122017614</t>
  </si>
  <si>
    <t>C729</t>
  </si>
  <si>
    <t>DL01220302079</t>
  </si>
  <si>
    <t>DAL2122018094</t>
  </si>
  <si>
    <t>WHRS-1946</t>
  </si>
  <si>
    <t>31215</t>
  </si>
  <si>
    <t>WHRS-1932</t>
  </si>
  <si>
    <t>1383977</t>
  </si>
  <si>
    <t>OLBC122</t>
  </si>
  <si>
    <t>DL01220302390</t>
  </si>
  <si>
    <t>DAL2223000065</t>
  </si>
  <si>
    <t>WHRS-313</t>
  </si>
  <si>
    <t>DL01220400028</t>
  </si>
  <si>
    <t>DAL2223000132</t>
  </si>
  <si>
    <t>OLBC99</t>
  </si>
  <si>
    <t>DL01220300906</t>
  </si>
  <si>
    <t>DAL2122016682</t>
  </si>
  <si>
    <t>N094221901542713</t>
  </si>
  <si>
    <t>C1370</t>
  </si>
  <si>
    <t>DL01220302389</t>
  </si>
  <si>
    <t>DAL2223000066</t>
  </si>
  <si>
    <t>TA/2122/840</t>
  </si>
  <si>
    <t>N127221948748407</t>
  </si>
  <si>
    <t>C924</t>
  </si>
  <si>
    <t>DL01220302392</t>
  </si>
  <si>
    <t>DAL2223000063</t>
  </si>
  <si>
    <t>ANAND SYNDICATS</t>
  </si>
  <si>
    <t>2021-22/4584</t>
  </si>
  <si>
    <t>WHRS-312</t>
  </si>
  <si>
    <t>DL01220302512</t>
  </si>
  <si>
    <t>DAL2223000049</t>
  </si>
  <si>
    <t>WHRS-310</t>
  </si>
  <si>
    <t>DL01220302355</t>
  </si>
  <si>
    <t>DAL2223000087</t>
  </si>
  <si>
    <t>WHRS-311</t>
  </si>
  <si>
    <t>DL01220302377</t>
  </si>
  <si>
    <t>DAL2223000076</t>
  </si>
  <si>
    <t>WHRS-1959</t>
  </si>
  <si>
    <t>1355467</t>
  </si>
  <si>
    <t>31206</t>
  </si>
  <si>
    <t>7044431271</t>
  </si>
  <si>
    <t>7044391361</t>
  </si>
  <si>
    <t>7044400255</t>
  </si>
  <si>
    <t>7044391359</t>
  </si>
  <si>
    <t>OLBC857</t>
  </si>
  <si>
    <t>DL01220301541</t>
  </si>
  <si>
    <t>DAL2122017463</t>
  </si>
  <si>
    <t>MLIPL/30290/21</t>
  </si>
  <si>
    <t>C455</t>
  </si>
  <si>
    <t>DL01220301554</t>
  </si>
  <si>
    <t>DAL2122017505</t>
  </si>
  <si>
    <t>HDFCR52022041962302832</t>
  </si>
  <si>
    <t>C1349</t>
  </si>
  <si>
    <t>DL01220301548</t>
  </si>
  <si>
    <t>DAL2122017511</t>
  </si>
  <si>
    <t>SHUBHA SYSTEMS &amp; COMMUNICATION</t>
  </si>
  <si>
    <t>PROJ132-2122</t>
  </si>
  <si>
    <t>N110221925184143</t>
  </si>
  <si>
    <t>OLBC92</t>
  </si>
  <si>
    <t>DL01220301639</t>
  </si>
  <si>
    <t>DAL2122017527</t>
  </si>
  <si>
    <t>8268008180/RA01</t>
  </si>
  <si>
    <t>HDFCR52022040258526306</t>
  </si>
  <si>
    <t>C314</t>
  </si>
  <si>
    <t>DL01220301595</t>
  </si>
  <si>
    <t>DAL2122017464</t>
  </si>
  <si>
    <t>C315</t>
  </si>
  <si>
    <t>DL01220301592</t>
  </si>
  <si>
    <t>DAL2122017467</t>
  </si>
  <si>
    <t>C316</t>
  </si>
  <si>
    <t>DL01220301593</t>
  </si>
  <si>
    <t>DAL2122017466</t>
  </si>
  <si>
    <t>C318</t>
  </si>
  <si>
    <t>DL01220301594</t>
  </si>
  <si>
    <t>DAL2122017465</t>
  </si>
  <si>
    <t>OLBC693</t>
  </si>
  <si>
    <t>DL01220301586</t>
  </si>
  <si>
    <t>DAL2122017473</t>
  </si>
  <si>
    <t>SRGST/21-22/846</t>
  </si>
  <si>
    <t>OLBC681</t>
  </si>
  <si>
    <t>DL01220301544</t>
  </si>
  <si>
    <t>DAL2122017515</t>
  </si>
  <si>
    <t>SRGST/21-22/855</t>
  </si>
  <si>
    <t>C119</t>
  </si>
  <si>
    <t>DL01220301590</t>
  </si>
  <si>
    <t>DAL2122017469</t>
  </si>
  <si>
    <t>HDFCR52022042263029351</t>
  </si>
  <si>
    <t>C125</t>
  </si>
  <si>
    <t>DL01220301591</t>
  </si>
  <si>
    <t>DAL2122017468</t>
  </si>
  <si>
    <t>HDFCR52022040759752512</t>
  </si>
  <si>
    <t>C1144</t>
  </si>
  <si>
    <t>DL01220301553</t>
  </si>
  <si>
    <t>DAL2122017506</t>
  </si>
  <si>
    <t>OLBC1154</t>
  </si>
  <si>
    <t>DL01220301702</t>
  </si>
  <si>
    <t>DAL2122017553</t>
  </si>
  <si>
    <t>N111221926132357</t>
  </si>
  <si>
    <t>OLBC855</t>
  </si>
  <si>
    <t>DL01220301538</t>
  </si>
  <si>
    <t>DAL2122017460</t>
  </si>
  <si>
    <t>MLIPL/30258/21</t>
  </si>
  <si>
    <t>OLBC859</t>
  </si>
  <si>
    <t>DL01220301539</t>
  </si>
  <si>
    <t>DAL2122017461</t>
  </si>
  <si>
    <t>MLIPL/30256/21</t>
  </si>
  <si>
    <t>OLBC856</t>
  </si>
  <si>
    <t>DL01220301540</t>
  </si>
  <si>
    <t>DAL2122017462</t>
  </si>
  <si>
    <t>MLIPL/30436/21</t>
  </si>
  <si>
    <t>OLBC854</t>
  </si>
  <si>
    <t>DL01220301537</t>
  </si>
  <si>
    <t>DAL2122017459</t>
  </si>
  <si>
    <t>MLIPL/30265/21</t>
  </si>
  <si>
    <t>WHRS-937</t>
  </si>
  <si>
    <t>DL01220301716</t>
  </si>
  <si>
    <t>DAL2122017590</t>
  </si>
  <si>
    <t>WWB20210146Z</t>
  </si>
  <si>
    <t>WHRS-938</t>
  </si>
  <si>
    <t>DL01220301717</t>
  </si>
  <si>
    <t>DAL2122017589</t>
  </si>
  <si>
    <t>BFE20210485Z</t>
  </si>
  <si>
    <t>WHRS-936</t>
  </si>
  <si>
    <t>DL01220301715</t>
  </si>
  <si>
    <t>DAL2122017591</t>
  </si>
  <si>
    <t>WWB20210391Z</t>
  </si>
  <si>
    <t>WHRS-939</t>
  </si>
  <si>
    <t>DL01220301718</t>
  </si>
  <si>
    <t>DAL2122017592</t>
  </si>
  <si>
    <t>WWB20210145Z</t>
  </si>
  <si>
    <t>C188</t>
  </si>
  <si>
    <t>DL01220301827</t>
  </si>
  <si>
    <t>DAL2122017718</t>
  </si>
  <si>
    <t>SVPL/UP/21-22/54</t>
  </si>
  <si>
    <t>WHRS-967</t>
  </si>
  <si>
    <t>DL01220301803</t>
  </si>
  <si>
    <t>DAL2122017694</t>
  </si>
  <si>
    <t>PIS/21-22/379</t>
  </si>
  <si>
    <t>HDFCR52022050966925701</t>
  </si>
  <si>
    <t>C1382</t>
  </si>
  <si>
    <t>DL01220302234</t>
  </si>
  <si>
    <t>DAL2122018135</t>
  </si>
  <si>
    <t>GG0600217466</t>
  </si>
  <si>
    <t>N102221915110165</t>
  </si>
  <si>
    <t>OLBC385</t>
  </si>
  <si>
    <t>DL01220301927</t>
  </si>
  <si>
    <t>DAL2122017759</t>
  </si>
  <si>
    <t>DHARM &amp; ASSOCIATES</t>
  </si>
  <si>
    <t>15/21-22</t>
  </si>
  <si>
    <t>N111221926122783</t>
  </si>
  <si>
    <t>OLBC457</t>
  </si>
  <si>
    <t>DL01220301969</t>
  </si>
  <si>
    <t>DAL2122017801</t>
  </si>
  <si>
    <t>JTP/21-22/54</t>
  </si>
  <si>
    <t>HDFCR52022040258528186</t>
  </si>
  <si>
    <t>C909</t>
  </si>
  <si>
    <t>DL01220301832</t>
  </si>
  <si>
    <t>DAL2122017853</t>
  </si>
  <si>
    <t>HDFCR52022050666560682</t>
  </si>
  <si>
    <t>C1042</t>
  </si>
  <si>
    <t>DL01220302016</t>
  </si>
  <si>
    <t>DAL2122018116</t>
  </si>
  <si>
    <t>CB5000217322</t>
  </si>
  <si>
    <t>C1067</t>
  </si>
  <si>
    <t>DL01220302025</t>
  </si>
  <si>
    <t>DAL2122018113</t>
  </si>
  <si>
    <t>CB5000217153</t>
  </si>
  <si>
    <t>N092221899778070</t>
  </si>
  <si>
    <t>OLBC1105</t>
  </si>
  <si>
    <t>DL01220301867</t>
  </si>
  <si>
    <t>DAL2122017822</t>
  </si>
  <si>
    <t>OS0010005703</t>
  </si>
  <si>
    <t>HDFCR52022022298739118</t>
  </si>
  <si>
    <t>WHRS-1291</t>
  </si>
  <si>
    <t>DL01220302183</t>
  </si>
  <si>
    <t>DAL2122018067</t>
  </si>
  <si>
    <t>UCLD21XT4012544</t>
  </si>
  <si>
    <t>HDFCR52022042764268143</t>
  </si>
  <si>
    <t>WHRS-1292</t>
  </si>
  <si>
    <t>DL01220302222</t>
  </si>
  <si>
    <t>DAL2122018028</t>
  </si>
  <si>
    <t>UCLD21XT4016611</t>
  </si>
  <si>
    <t>OLBC996</t>
  </si>
  <si>
    <t>DL01220302208</t>
  </si>
  <si>
    <t>DAL2122018042</t>
  </si>
  <si>
    <t>N095221904169616</t>
  </si>
  <si>
    <t>WHRS-1112</t>
  </si>
  <si>
    <t>DL01220302337</t>
  </si>
  <si>
    <t>DAL2122018171</t>
  </si>
  <si>
    <t>516/21-22</t>
  </si>
  <si>
    <t>HDFCR52022041260799323</t>
  </si>
  <si>
    <t>OLBC1068</t>
  </si>
  <si>
    <t>DL01220302238</t>
  </si>
  <si>
    <t>DAL2122018131</t>
  </si>
  <si>
    <t>BNUPVAR001667/21</t>
  </si>
  <si>
    <t>HDFCR52022040559236976</t>
  </si>
  <si>
    <t>OLBC878</t>
  </si>
  <si>
    <t>DL01220302086</t>
  </si>
  <si>
    <t>DAL2122018070</t>
  </si>
  <si>
    <t>M5330</t>
  </si>
  <si>
    <t>N113221928290840</t>
  </si>
  <si>
    <t>OLBC944</t>
  </si>
  <si>
    <t>DL01220301886</t>
  </si>
  <si>
    <t>DAL2122017788</t>
  </si>
  <si>
    <t>RITESÂ LTD</t>
  </si>
  <si>
    <t>R09T21/00329</t>
  </si>
  <si>
    <t>HDFCR52022040458835429</t>
  </si>
  <si>
    <t>OLBC913</t>
  </si>
  <si>
    <t>DL01220302471</t>
  </si>
  <si>
    <t>DAL2122018252</t>
  </si>
  <si>
    <t>N095221904163734</t>
  </si>
  <si>
    <t>OLBC915</t>
  </si>
  <si>
    <t>DL01220302470</t>
  </si>
  <si>
    <t>DAL2122018253</t>
  </si>
  <si>
    <t>7044638503</t>
  </si>
  <si>
    <t>C1232</t>
  </si>
  <si>
    <t>DL01220302394</t>
  </si>
  <si>
    <t>DAL2223000093</t>
  </si>
  <si>
    <t>BP00113660246</t>
  </si>
  <si>
    <t>N122221940430974</t>
  </si>
  <si>
    <t>OLBC1223</t>
  </si>
  <si>
    <t>DL01220302481</t>
  </si>
  <si>
    <t>DAL2223000058</t>
  </si>
  <si>
    <t>VAISHNO ENTERPRISES</t>
  </si>
  <si>
    <t>N108221922191199</t>
  </si>
  <si>
    <t>C129</t>
  </si>
  <si>
    <t>DL01220302101</t>
  </si>
  <si>
    <t>DAL2122018085</t>
  </si>
  <si>
    <t>HDFCR52022042062673468</t>
  </si>
  <si>
    <t>C30</t>
  </si>
  <si>
    <t>DL01220302099</t>
  </si>
  <si>
    <t>DAL2122018083</t>
  </si>
  <si>
    <t>N094221901538578</t>
  </si>
  <si>
    <t>C120</t>
  </si>
  <si>
    <t>DL01220302100</t>
  </si>
  <si>
    <t>DAL2122018084</t>
  </si>
  <si>
    <t>C121</t>
  </si>
  <si>
    <t>DL01220302098</t>
  </si>
  <si>
    <t>DAL2122018082</t>
  </si>
  <si>
    <t>C130</t>
  </si>
  <si>
    <t>DL01220302515</t>
  </si>
  <si>
    <t>DAL2223000046</t>
  </si>
  <si>
    <t>C132</t>
  </si>
  <si>
    <t>DL01220302516</t>
  </si>
  <si>
    <t>DAL2223000045</t>
  </si>
  <si>
    <t>C131</t>
  </si>
  <si>
    <t>DL01220302514</t>
  </si>
  <si>
    <t>DAL2223000048</t>
  </si>
  <si>
    <t>C128</t>
  </si>
  <si>
    <t>DL01220302519</t>
  </si>
  <si>
    <t>DAL2223000019</t>
  </si>
  <si>
    <t>C133</t>
  </si>
  <si>
    <t>DL01220302513</t>
  </si>
  <si>
    <t>DAL2223000047</t>
  </si>
  <si>
    <t>HDFCR52022042263185307</t>
  </si>
  <si>
    <t>C97</t>
  </si>
  <si>
    <t>DL01220302436</t>
  </si>
  <si>
    <t>DAL2122018289</t>
  </si>
  <si>
    <t>C113</t>
  </si>
  <si>
    <t>DL01220400001</t>
  </si>
  <si>
    <t>DAL2223000003</t>
  </si>
  <si>
    <t>C116</t>
  </si>
  <si>
    <t>DL01220400003</t>
  </si>
  <si>
    <t>DAL2223000005</t>
  </si>
  <si>
    <t>C115</t>
  </si>
  <si>
    <t>DL01220400005</t>
  </si>
  <si>
    <t>DAL2223000002</t>
  </si>
  <si>
    <t>C114</t>
  </si>
  <si>
    <t>DL01220400004</t>
  </si>
  <si>
    <t>DAL2223000004</t>
  </si>
  <si>
    <t>C60</t>
  </si>
  <si>
    <t>DAL2223000006</t>
  </si>
  <si>
    <t>C118</t>
  </si>
  <si>
    <t>DL01220400002</t>
  </si>
  <si>
    <t>DAL2223000001</t>
  </si>
  <si>
    <t>C284</t>
  </si>
  <si>
    <t>DL01220302277</t>
  </si>
  <si>
    <t>DAL2122018215</t>
  </si>
  <si>
    <t>AUMUND FORDERTECHNIK GMBH &amp; CO</t>
  </si>
  <si>
    <t>C283</t>
  </si>
  <si>
    <t>OLBC698</t>
  </si>
  <si>
    <t>DL01220302540</t>
  </si>
  <si>
    <t>DAL2223000040</t>
  </si>
  <si>
    <t>SR/HO/21-22/414</t>
  </si>
  <si>
    <t>OLBC688</t>
  </si>
  <si>
    <t>DL01220302354</t>
  </si>
  <si>
    <t>DAL2223000088</t>
  </si>
  <si>
    <t>SRGST/21-22/878</t>
  </si>
  <si>
    <t>WHRS-338</t>
  </si>
  <si>
    <t>DL01220400167</t>
  </si>
  <si>
    <t>DAL2223000236</t>
  </si>
  <si>
    <t>LKN/1643/2122</t>
  </si>
  <si>
    <t>HDFCR52022040659554727</t>
  </si>
  <si>
    <t>WHRS-345</t>
  </si>
  <si>
    <t>DL01220400168</t>
  </si>
  <si>
    <t>DAL2223000235</t>
  </si>
  <si>
    <t>LKN/1644/2122</t>
  </si>
  <si>
    <t>OLBC29</t>
  </si>
  <si>
    <t>DL01220302382</t>
  </si>
  <si>
    <t>DAL2223000072</t>
  </si>
  <si>
    <t>2021-22/4591</t>
  </si>
  <si>
    <t>OLBC58</t>
  </si>
  <si>
    <t>DL01220400040</t>
  </si>
  <si>
    <t>DAL2223000121</t>
  </si>
  <si>
    <t>CB5000217435</t>
  </si>
  <si>
    <t>N115221930012927</t>
  </si>
  <si>
    <t>OLBC890</t>
  </si>
  <si>
    <t>DL01220400063</t>
  </si>
  <si>
    <t>DAL2223000200</t>
  </si>
  <si>
    <t>N096221906403224</t>
  </si>
  <si>
    <t>C1133</t>
  </si>
  <si>
    <t>DL01220400073</t>
  </si>
  <si>
    <t>DAL2223000207</t>
  </si>
  <si>
    <t>N111221926122754</t>
  </si>
  <si>
    <t>WHRS-1293</t>
  </si>
  <si>
    <t>DL01220400156</t>
  </si>
  <si>
    <t>DAL2223000247</t>
  </si>
  <si>
    <t>UCLD21XT4017325</t>
  </si>
  <si>
    <t>N119221936276269</t>
  </si>
  <si>
    <t>C1340</t>
  </si>
  <si>
    <t>DL01220400074</t>
  </si>
  <si>
    <t>DAL2223000206</t>
  </si>
  <si>
    <t>N096221906407817</t>
  </si>
  <si>
    <t>OLBC1112</t>
  </si>
  <si>
    <t>DL01220301866</t>
  </si>
  <si>
    <t>DAL2122017823</t>
  </si>
  <si>
    <t>OS0010005702</t>
  </si>
  <si>
    <t>C366</t>
  </si>
  <si>
    <t>DL01220301844</t>
  </si>
  <si>
    <t>DAL2122017842</t>
  </si>
  <si>
    <t>INTENSIV-FILTER HIMENVIRO PRIVATE LTD</t>
  </si>
  <si>
    <t>156/IFH/21-22</t>
  </si>
  <si>
    <t>HDFCR52022041661571785</t>
  </si>
  <si>
    <t>OLBC1213</t>
  </si>
  <si>
    <t>DL01220400327</t>
  </si>
  <si>
    <t>DAL2223000406</t>
  </si>
  <si>
    <t>71A</t>
  </si>
  <si>
    <t>N111221926121439</t>
  </si>
  <si>
    <t>OLBC685</t>
  </si>
  <si>
    <t>DL01220302541</t>
  </si>
  <si>
    <t>DAL2223000042</t>
  </si>
  <si>
    <t>SR/HO/21-22/384</t>
  </si>
  <si>
    <t>OLBC686</t>
  </si>
  <si>
    <t>DL01220302539</t>
  </si>
  <si>
    <t>DAL2223000039</t>
  </si>
  <si>
    <t>SR/HO/21-22/402</t>
  </si>
  <si>
    <t>OLBC697</t>
  </si>
  <si>
    <t>DL01220302384</t>
  </si>
  <si>
    <t>DAL2223000070</t>
  </si>
  <si>
    <t>SRGST/21-22/856</t>
  </si>
  <si>
    <t>OLBC684</t>
  </si>
  <si>
    <t>DL01220302385</t>
  </si>
  <si>
    <t>DAL2223000069</t>
  </si>
  <si>
    <t>SRGST/21-22/852</t>
  </si>
  <si>
    <t>OLBC683</t>
  </si>
  <si>
    <t>DL01220302383</t>
  </si>
  <si>
    <t>DAL2223000071</t>
  </si>
  <si>
    <t>SRGST/21-22/867</t>
  </si>
  <si>
    <t>OLBC687</t>
  </si>
  <si>
    <t>DL01220400027</t>
  </si>
  <si>
    <t>DAL2223000133</t>
  </si>
  <si>
    <t>SRGST/21-22/891</t>
  </si>
  <si>
    <t>WHRS-439</t>
  </si>
  <si>
    <t>DL01220400958</t>
  </si>
  <si>
    <t>HI06-460-2022</t>
  </si>
  <si>
    <t>WHRS-1863</t>
  </si>
  <si>
    <t>DL01220302073</t>
  </si>
  <si>
    <t>DAL2122018097</t>
  </si>
  <si>
    <t>TE-1676</t>
  </si>
  <si>
    <t>HDFCR52022043065218448</t>
  </si>
  <si>
    <t>C1380</t>
  </si>
  <si>
    <t>DL01220302233</t>
  </si>
  <si>
    <t>DAL2122018136</t>
  </si>
  <si>
    <t>GG0600217479</t>
  </si>
  <si>
    <t>N133221957042113</t>
  </si>
  <si>
    <t>WHRS-1156</t>
  </si>
  <si>
    <t>DL01220302246</t>
  </si>
  <si>
    <t>DAL2122018123</t>
  </si>
  <si>
    <t>SVM/21-22/0146</t>
  </si>
  <si>
    <t>C1308</t>
  </si>
  <si>
    <t>DL01220200698</t>
  </si>
  <si>
    <t>DAL2122015417</t>
  </si>
  <si>
    <t>C1290</t>
  </si>
  <si>
    <t>DL01220301831</t>
  </si>
  <si>
    <t>DAL2122017854</t>
  </si>
  <si>
    <t>RTPL/2122/2382</t>
  </si>
  <si>
    <t>N125221944924186</t>
  </si>
  <si>
    <t>C1289</t>
  </si>
  <si>
    <t>DL01220301555</t>
  </si>
  <si>
    <t>DAL2122017504</t>
  </si>
  <si>
    <t>RTPL/2122/2336</t>
  </si>
  <si>
    <t>N116221932117734</t>
  </si>
  <si>
    <t>OLBC860</t>
  </si>
  <si>
    <t>DL01220302042</t>
  </si>
  <si>
    <t>DAL2122018109</t>
  </si>
  <si>
    <t>MLIPL/30476/21</t>
  </si>
  <si>
    <t>OLBC858</t>
  </si>
  <si>
    <t>DL01220302039</t>
  </si>
  <si>
    <t>DAL2122018110</t>
  </si>
  <si>
    <t>MLIPL/30478/21</t>
  </si>
  <si>
    <t>WHRS-780</t>
  </si>
  <si>
    <t>DL01220302037</t>
  </si>
  <si>
    <t>DAL2122018111</t>
  </si>
  <si>
    <t>MLIPL/28971/21</t>
  </si>
  <si>
    <t>C414</t>
  </si>
  <si>
    <t>DL01220302094</t>
  </si>
  <si>
    <t>DAL2122018078</t>
  </si>
  <si>
    <t>KA2101014039</t>
  </si>
  <si>
    <t>HDFCR52022041160480339</t>
  </si>
  <si>
    <t>7044827756</t>
  </si>
  <si>
    <t>7044887680</t>
  </si>
  <si>
    <t>OLBC876</t>
  </si>
  <si>
    <t>DL01220302521</t>
  </si>
  <si>
    <t>DAL2223000022</t>
  </si>
  <si>
    <t>B-4177</t>
  </si>
  <si>
    <t>7044950469</t>
  </si>
  <si>
    <t>OLBC482</t>
  </si>
  <si>
    <t>DL01220400629</t>
  </si>
  <si>
    <t>DAL2223000679</t>
  </si>
  <si>
    <t>7129/7195</t>
  </si>
  <si>
    <t>N102221915120392</t>
  </si>
  <si>
    <t>C1281</t>
  </si>
  <si>
    <t>DL01220400536</t>
  </si>
  <si>
    <t>DAL2223000580</t>
  </si>
  <si>
    <t>N117221933078167</t>
  </si>
  <si>
    <t>OLBC997</t>
  </si>
  <si>
    <t>DL01220400456</t>
  </si>
  <si>
    <t>DAL2223000530</t>
  </si>
  <si>
    <t>N117221933077763</t>
  </si>
  <si>
    <t>C1311</t>
  </si>
  <si>
    <t>DL01220400346</t>
  </si>
  <si>
    <t>DAL2223000387</t>
  </si>
  <si>
    <t>91D</t>
  </si>
  <si>
    <t>C323</t>
  </si>
  <si>
    <t>DL01220302520</t>
  </si>
  <si>
    <t>DAL2223000020</t>
  </si>
  <si>
    <t>C312</t>
  </si>
  <si>
    <t>DL01220302518</t>
  </si>
  <si>
    <t>DAL2223000043</t>
  </si>
  <si>
    <t>C917</t>
  </si>
  <si>
    <t>DL01220302508</t>
  </si>
  <si>
    <t>DAL2223000099</t>
  </si>
  <si>
    <t>GST-0495/2021-22</t>
  </si>
  <si>
    <t>N145221971905749</t>
  </si>
  <si>
    <t>C916</t>
  </si>
  <si>
    <t>AMS/18</t>
  </si>
  <si>
    <t>C402</t>
  </si>
  <si>
    <t>DL01220302510</t>
  </si>
  <si>
    <t>DAL2223000051</t>
  </si>
  <si>
    <t>HSIN220157</t>
  </si>
  <si>
    <t>HDFCR52022041962308480</t>
  </si>
  <si>
    <t>WHRS-940</t>
  </si>
  <si>
    <t>DL01220302360</t>
  </si>
  <si>
    <t>DAL2223000086</t>
  </si>
  <si>
    <t>WWB20210192Z</t>
  </si>
  <si>
    <t>C412</t>
  </si>
  <si>
    <t>DL01220400019</t>
  </si>
  <si>
    <t>DAL2223000140</t>
  </si>
  <si>
    <t>YASKAWA INDIA PVT LTD</t>
  </si>
  <si>
    <t>KA20211007801</t>
  </si>
  <si>
    <t>HDFCR52022041962308473</t>
  </si>
  <si>
    <t>C96</t>
  </si>
  <si>
    <t>DL01220400181</t>
  </si>
  <si>
    <t>DAL2223000221</t>
  </si>
  <si>
    <t>HDFCR52022042964849186</t>
  </si>
  <si>
    <t>C1194</t>
  </si>
  <si>
    <t>DL01220400025</t>
  </si>
  <si>
    <t>DAL2223000135</t>
  </si>
  <si>
    <t>FIRGUN ASSOCIATES</t>
  </si>
  <si>
    <t>FA40078</t>
  </si>
  <si>
    <t>OLBC824</t>
  </si>
  <si>
    <t>DL01220400375</t>
  </si>
  <si>
    <t>DAL2223000435</t>
  </si>
  <si>
    <t>SR/HO/21-22/471</t>
  </si>
  <si>
    <t>OLBC789</t>
  </si>
  <si>
    <t>DL01220400336</t>
  </si>
  <si>
    <t>DAL2223000397</t>
  </si>
  <si>
    <t>SR/HO/21-22/476</t>
  </si>
  <si>
    <t>7045097771</t>
  </si>
  <si>
    <t>C1214</t>
  </si>
  <si>
    <t>DL01220301916</t>
  </si>
  <si>
    <t>DAL2122017769</t>
  </si>
  <si>
    <t>JTP/2021-22/55</t>
  </si>
  <si>
    <t>HDFCR52022042162864697</t>
  </si>
  <si>
    <t>7045198947</t>
  </si>
  <si>
    <t>WHRS-966</t>
  </si>
  <si>
    <t>DL01220400522</t>
  </si>
  <si>
    <t>DAL2223000544</t>
  </si>
  <si>
    <t>PIS/21-22/365</t>
  </si>
  <si>
    <t>HDFCR52022051568374064</t>
  </si>
  <si>
    <t>C126</t>
  </si>
  <si>
    <t>DL01220400553</t>
  </si>
  <si>
    <t>DAL2223000563</t>
  </si>
  <si>
    <t>C127</t>
  </si>
  <si>
    <t>DL01220400551</t>
  </si>
  <si>
    <t>DAL2223000565</t>
  </si>
  <si>
    <t>OLBC1123</t>
  </si>
  <si>
    <t>DL01220400842</t>
  </si>
  <si>
    <t>DAL2223000904</t>
  </si>
  <si>
    <t>SE-0683</t>
  </si>
  <si>
    <t>N122221940426055</t>
  </si>
  <si>
    <t>OLBC1069</t>
  </si>
  <si>
    <t>DL01220400745</t>
  </si>
  <si>
    <t>DAL2223000745</t>
  </si>
  <si>
    <t>BNUPVAR001782/21</t>
  </si>
  <si>
    <t>N111221926131984</t>
  </si>
  <si>
    <t>OLBC123</t>
  </si>
  <si>
    <t>DL01220400913</t>
  </si>
  <si>
    <t>DAL2223000966</t>
  </si>
  <si>
    <t>DL01220400974</t>
  </si>
  <si>
    <t>DAL2223001001</t>
  </si>
  <si>
    <t>DL01220400985</t>
  </si>
  <si>
    <t>DAL2223001012</t>
  </si>
  <si>
    <t>DL01220400990</t>
  </si>
  <si>
    <t>DAL2223001016</t>
  </si>
  <si>
    <t>DL01220400983</t>
  </si>
  <si>
    <t>DAL2223001010</t>
  </si>
  <si>
    <t>DL01220400992</t>
  </si>
  <si>
    <t>DAL2223001018</t>
  </si>
  <si>
    <t>DL01220400981</t>
  </si>
  <si>
    <t>DAL2223001008</t>
  </si>
  <si>
    <t>C730</t>
  </si>
  <si>
    <t>DL01220401025</t>
  </si>
  <si>
    <t>DAL2223001049</t>
  </si>
  <si>
    <t>DL01220400630</t>
  </si>
  <si>
    <t>DAL2223000681</t>
  </si>
  <si>
    <t>SRINIVASA INFRA BUILDCON INDIA PVT LTD</t>
  </si>
  <si>
    <t>SIBIPL-3205</t>
  </si>
  <si>
    <t>HDFCR52022042162870702</t>
  </si>
  <si>
    <t>C228</t>
  </si>
  <si>
    <t>DL01220400631</t>
  </si>
  <si>
    <t>DAL2223000680</t>
  </si>
  <si>
    <t>COMTECH/RA-6</t>
  </si>
  <si>
    <t>HDFCR52022042964849124</t>
  </si>
  <si>
    <t>C1309</t>
  </si>
  <si>
    <t>DL01220400969</t>
  </si>
  <si>
    <t>DAL2223000996</t>
  </si>
  <si>
    <t>HDFCR52022050866808600</t>
  </si>
  <si>
    <t>WHRS-979</t>
  </si>
  <si>
    <t>DL01220401048</t>
  </si>
  <si>
    <t>DAL2223001073</t>
  </si>
  <si>
    <t>RSE/22-23/S06</t>
  </si>
  <si>
    <t>HDFCR52022051267982620</t>
  </si>
  <si>
    <t>C383</t>
  </si>
  <si>
    <t>DL01220400792</t>
  </si>
  <si>
    <t>DAL2223000867</t>
  </si>
  <si>
    <t>2022-23/IFH/003</t>
  </si>
  <si>
    <t>HDFCR52022042563563705</t>
  </si>
  <si>
    <t>C369</t>
  </si>
  <si>
    <t>DL01220400789</t>
  </si>
  <si>
    <t>DAL2223000864</t>
  </si>
  <si>
    <t>176/IFH/21-22</t>
  </si>
  <si>
    <t>HDFCR52022042263185371</t>
  </si>
  <si>
    <t>C368</t>
  </si>
  <si>
    <t>DL01220400793</t>
  </si>
  <si>
    <t>DAL2223000868</t>
  </si>
  <si>
    <t>162/IFH/21-22</t>
  </si>
  <si>
    <t>C370</t>
  </si>
  <si>
    <t>DL01220400790</t>
  </si>
  <si>
    <t>DAL2223000865</t>
  </si>
  <si>
    <t>178/1FM/21-22</t>
  </si>
  <si>
    <t>C367</t>
  </si>
  <si>
    <t>DL01220400791</t>
  </si>
  <si>
    <t>DAL2223000866</t>
  </si>
  <si>
    <t>2022-23/IFH/002</t>
  </si>
  <si>
    <t>HDFCR52022042664034641</t>
  </si>
  <si>
    <t>OLBC124</t>
  </si>
  <si>
    <t>DL01220401057</t>
  </si>
  <si>
    <t>DAL2223001143</t>
  </si>
  <si>
    <t>7045392488</t>
  </si>
  <si>
    <t>7045513098</t>
  </si>
  <si>
    <t>7045534163</t>
  </si>
  <si>
    <t>WHRS-519</t>
  </si>
  <si>
    <t>TRF TO MANIK</t>
  </si>
  <si>
    <t>MN01</t>
  </si>
  <si>
    <t>MANIKGARH CEMENT WORKS-UNIT II</t>
  </si>
  <si>
    <t>HDFCR52022050666560686</t>
  </si>
  <si>
    <t>C1287</t>
  </si>
  <si>
    <t>DL01220301387</t>
  </si>
  <si>
    <t>DAL2122017297</t>
  </si>
  <si>
    <t>RAMANI METALS</t>
  </si>
  <si>
    <t>172/2021-22</t>
  </si>
  <si>
    <t>HDFCR52022072083504914</t>
  </si>
  <si>
    <t>OLBC1254</t>
  </si>
  <si>
    <t>DL01220400909</t>
  </si>
  <si>
    <t>211/21-22</t>
  </si>
  <si>
    <t>C1410</t>
  </si>
  <si>
    <t>DL01220401213</t>
  </si>
  <si>
    <t>102/22-23</t>
  </si>
  <si>
    <t>C1411</t>
  </si>
  <si>
    <t>DL01220401212</t>
  </si>
  <si>
    <t>103/22-23</t>
  </si>
  <si>
    <t>OLBC1251</t>
  </si>
  <si>
    <t>DL01220401218</t>
  </si>
  <si>
    <t>AE/0066/2022-23</t>
  </si>
  <si>
    <t>OLBC1252</t>
  </si>
  <si>
    <t>7045564473</t>
  </si>
  <si>
    <t>OLBC950</t>
  </si>
  <si>
    <t>DL01220401224</t>
  </si>
  <si>
    <t>DAL2223001256</t>
  </si>
  <si>
    <t>RSC/APR22/0079</t>
  </si>
  <si>
    <t>HDFCR52022050365614314</t>
  </si>
  <si>
    <t>OLBC948</t>
  </si>
  <si>
    <t>DL01220401225</t>
  </si>
  <si>
    <t>DAL2223001257</t>
  </si>
  <si>
    <t>RSC/APR22/0080</t>
  </si>
  <si>
    <t>N122221940426083</t>
  </si>
  <si>
    <t>7045624590</t>
  </si>
  <si>
    <t>7045624439</t>
  </si>
  <si>
    <t>C932</t>
  </si>
  <si>
    <t>DL01220401277</t>
  </si>
  <si>
    <t>DAL2223001296</t>
  </si>
  <si>
    <t>RSE/22-23/S012</t>
  </si>
  <si>
    <t>HDFCR52022052370276587</t>
  </si>
  <si>
    <t>OLBC689</t>
  </si>
  <si>
    <t>DL01220400830</t>
  </si>
  <si>
    <t>DAL2223000892</t>
  </si>
  <si>
    <t>SR/HO/21-22/436</t>
  </si>
  <si>
    <t>OLBC691</t>
  </si>
  <si>
    <t>DL01220400833</t>
  </si>
  <si>
    <t>DAL2223000895</t>
  </si>
  <si>
    <t>SR/HO/21-22/437</t>
  </si>
  <si>
    <t>OLBC690</t>
  </si>
  <si>
    <t>DL01220400831</t>
  </si>
  <si>
    <t>DAL2223000893</t>
  </si>
  <si>
    <t>SR/HO/21-22/468</t>
  </si>
  <si>
    <t>OLBC677</t>
  </si>
  <si>
    <t>DL01220400832</t>
  </si>
  <si>
    <t>DAL2223000894</t>
  </si>
  <si>
    <t>SR/HO/21-22/451</t>
  </si>
  <si>
    <t>OLBC692</t>
  </si>
  <si>
    <t>DL01220400835</t>
  </si>
  <si>
    <t>DAL2223000897</t>
  </si>
  <si>
    <t>SR/HO/21-22/458</t>
  </si>
  <si>
    <t>OLBC705</t>
  </si>
  <si>
    <t>DL01220400836</t>
  </si>
  <si>
    <t>DAL2223000898</t>
  </si>
  <si>
    <t>SR/HO/21-22/479</t>
  </si>
  <si>
    <t>OLBC699</t>
  </si>
  <si>
    <t>DL01220400834</t>
  </si>
  <si>
    <t>DAL2223000896</t>
  </si>
  <si>
    <t>SR/HO/21-22/450</t>
  </si>
  <si>
    <t>OLBC16</t>
  </si>
  <si>
    <t>DL01220401217</t>
  </si>
  <si>
    <t>DAL2223001250</t>
  </si>
  <si>
    <t>AE/0067/2022-23</t>
  </si>
  <si>
    <t>HDFCR52022043065218450</t>
  </si>
  <si>
    <t>OLBC19</t>
  </si>
  <si>
    <t>DL01220401220</t>
  </si>
  <si>
    <t>DAL2223001252</t>
  </si>
  <si>
    <t>AE/0054/2022-23</t>
  </si>
  <si>
    <t>OLBC17</t>
  </si>
  <si>
    <t>DL01220401221</t>
  </si>
  <si>
    <t>DAL2223001253</t>
  </si>
  <si>
    <t>AE/0055/2022-23</t>
  </si>
  <si>
    <t>OLBC18</t>
  </si>
  <si>
    <t>AECN/002/2022-23</t>
  </si>
  <si>
    <t>C190</t>
  </si>
  <si>
    <t>DL01220400928</t>
  </si>
  <si>
    <t>DAL2223000971</t>
  </si>
  <si>
    <t>SVPL/UP/22-23/04</t>
  </si>
  <si>
    <t>OLBC679</t>
  </si>
  <si>
    <t>DL01220400892</t>
  </si>
  <si>
    <t>DAL2223000931</t>
  </si>
  <si>
    <t>SRGST/21-22/895</t>
  </si>
  <si>
    <t>OLBC678</t>
  </si>
  <si>
    <t>DL01220400890</t>
  </si>
  <si>
    <t>DAL2223000933</t>
  </si>
  <si>
    <t>SRGST/21-22/926</t>
  </si>
  <si>
    <t>OLBC700</t>
  </si>
  <si>
    <t>DL01220400891</t>
  </si>
  <si>
    <t>DAL2223000932</t>
  </si>
  <si>
    <t>SRGST/21-22/911</t>
  </si>
  <si>
    <t>OLBC706</t>
  </si>
  <si>
    <t>DL01220400911</t>
  </si>
  <si>
    <t>DAL2223000964</t>
  </si>
  <si>
    <t>SRGST/21-22/902</t>
  </si>
  <si>
    <t>OLBC694</t>
  </si>
  <si>
    <t>DL01220400910</t>
  </si>
  <si>
    <t>DAL2223000963</t>
  </si>
  <si>
    <t>SRGST/21-22/906</t>
  </si>
  <si>
    <t>C136</t>
  </si>
  <si>
    <t>DL01220400837</t>
  </si>
  <si>
    <t>DAL2223000899</t>
  </si>
  <si>
    <t>WHRS-976</t>
  </si>
  <si>
    <t>DL01220401296</t>
  </si>
  <si>
    <t>DAL2223001309</t>
  </si>
  <si>
    <t>RSE/22-23/S07</t>
  </si>
  <si>
    <t>HDFCR52022052169989407</t>
  </si>
  <si>
    <t>C1379</t>
  </si>
  <si>
    <t>DL01220401294</t>
  </si>
  <si>
    <t>DAL2223001313</t>
  </si>
  <si>
    <t>GG0600221861</t>
  </si>
  <si>
    <t>N199222042987774</t>
  </si>
  <si>
    <t>C380</t>
  </si>
  <si>
    <t>DL01220400934</t>
  </si>
  <si>
    <t>DAL2223000972</t>
  </si>
  <si>
    <t>2022-23/IFH/004</t>
  </si>
  <si>
    <t>HDFCR52022050265472812</t>
  </si>
  <si>
    <t>DL01220401340</t>
  </si>
  <si>
    <t>DAL2223001346</t>
  </si>
  <si>
    <t>C738</t>
  </si>
  <si>
    <t>DL01220401309</t>
  </si>
  <si>
    <t>DAL2223001373</t>
  </si>
  <si>
    <t>DL01220401363</t>
  </si>
  <si>
    <t>DAL2223001384</t>
  </si>
  <si>
    <t>OLBC379</t>
  </si>
  <si>
    <t>DL01220401339</t>
  </si>
  <si>
    <t>DAL2223001345</t>
  </si>
  <si>
    <t>DT/22-23/018</t>
  </si>
  <si>
    <t>N138221963816210</t>
  </si>
  <si>
    <t>WHRS-403</t>
  </si>
  <si>
    <t>DL01220401304</t>
  </si>
  <si>
    <t>DAL2223001368</t>
  </si>
  <si>
    <t>DEL CONTROLS</t>
  </si>
  <si>
    <t>C360</t>
  </si>
  <si>
    <t>DL01220401205</t>
  </si>
  <si>
    <t>DAL2223001237</t>
  </si>
  <si>
    <t>HDFCR52022043065209893</t>
  </si>
  <si>
    <t>C342</t>
  </si>
  <si>
    <t>DL01220401301</t>
  </si>
  <si>
    <t>DAL2223001323</t>
  </si>
  <si>
    <t>C359</t>
  </si>
  <si>
    <t>DL01220401210</t>
  </si>
  <si>
    <t>DAL2223001243</t>
  </si>
  <si>
    <t>C343</t>
  </si>
  <si>
    <t>DL01220401300</t>
  </si>
  <si>
    <t>DAL2223001322</t>
  </si>
  <si>
    <t>C346</t>
  </si>
  <si>
    <t>DL01220401298</t>
  </si>
  <si>
    <t>DAL2223001320</t>
  </si>
  <si>
    <t>N143221968860222</t>
  </si>
  <si>
    <t>OLBC977</t>
  </si>
  <si>
    <t>DL01220301620</t>
  </si>
  <si>
    <t>DAL2122017456</t>
  </si>
  <si>
    <t>461/21-22</t>
  </si>
  <si>
    <t>HDFCR52022043065218443</t>
  </si>
  <si>
    <t>7045733306</t>
  </si>
  <si>
    <t>OLBC1108</t>
  </si>
  <si>
    <t>DL01220401344</t>
  </si>
  <si>
    <t>DAL2223001389</t>
  </si>
  <si>
    <t>OS0112011532</t>
  </si>
  <si>
    <t>OLBC1109</t>
  </si>
  <si>
    <t>DL01220401350</t>
  </si>
  <si>
    <t>DAL2223001390</t>
  </si>
  <si>
    <t>OS0112011550</t>
  </si>
  <si>
    <t>OLBC1106</t>
  </si>
  <si>
    <t>DL01220401342</t>
  </si>
  <si>
    <t>DAL2223001348</t>
  </si>
  <si>
    <t>OS0112011595</t>
  </si>
  <si>
    <t>OLBC1107</t>
  </si>
  <si>
    <t>DL01220401343</t>
  </si>
  <si>
    <t>DAL2223001388</t>
  </si>
  <si>
    <t>OS0112011526</t>
  </si>
  <si>
    <t>OLBC1110</t>
  </si>
  <si>
    <t>DL01220401351</t>
  </si>
  <si>
    <t>DAL2223001382</t>
  </si>
  <si>
    <t>OS0112011546</t>
  </si>
  <si>
    <t>OLBC1111</t>
  </si>
  <si>
    <t>DL01220401354</t>
  </si>
  <si>
    <t>DAL2223001386</t>
  </si>
  <si>
    <t>OS0112011536</t>
  </si>
  <si>
    <t>WHRS-112</t>
  </si>
  <si>
    <t>DL01220401319</t>
  </si>
  <si>
    <t>DAL2223001379</t>
  </si>
  <si>
    <t>BERGER PAINTS INDIA LIMITED</t>
  </si>
  <si>
    <t>1857-026-22IVBR</t>
  </si>
  <si>
    <t>HDFCR52022070680390553</t>
  </si>
  <si>
    <t>OLBC881</t>
  </si>
  <si>
    <t>DL01220401320</t>
  </si>
  <si>
    <t>DAL2223001380</t>
  </si>
  <si>
    <t>R K ENGINEERING CORPORATION</t>
  </si>
  <si>
    <t>RK/22-23/034</t>
  </si>
  <si>
    <t>HDFCR52022050766709808</t>
  </si>
  <si>
    <t>OLBC880</t>
  </si>
  <si>
    <t>DL01220401439</t>
  </si>
  <si>
    <t>DAL2223001473</t>
  </si>
  <si>
    <t>RK/22-23/037</t>
  </si>
  <si>
    <t>N131221955110409</t>
  </si>
  <si>
    <t>WHRS-1067</t>
  </si>
  <si>
    <t>DL01220400936</t>
  </si>
  <si>
    <t>DAL2223000974</t>
  </si>
  <si>
    <t>AA0920000014</t>
  </si>
  <si>
    <t>HDFCR52022050265472836</t>
  </si>
  <si>
    <t>WHRS-1048</t>
  </si>
  <si>
    <t>DL01220401158</t>
  </si>
  <si>
    <t>DAL2223001186</t>
  </si>
  <si>
    <t>AA0920000005</t>
  </si>
  <si>
    <t>OLBC125</t>
  </si>
  <si>
    <t>DL01220401461</t>
  </si>
  <si>
    <t>DAL2223001495</t>
  </si>
  <si>
    <t>WHRS-1070</t>
  </si>
  <si>
    <t>DL01220400939</t>
  </si>
  <si>
    <t>DAL2223000977</t>
  </si>
  <si>
    <t>AA0920000018</t>
  </si>
  <si>
    <t>WHRS-1066</t>
  </si>
  <si>
    <t>DL01220400948</t>
  </si>
  <si>
    <t>DAL2223000984</t>
  </si>
  <si>
    <t>AA0920000013</t>
  </si>
  <si>
    <t>WHRS-1933</t>
  </si>
  <si>
    <t>1233571</t>
  </si>
  <si>
    <t>WHRS-1960</t>
  </si>
  <si>
    <t>1233567</t>
  </si>
  <si>
    <t>7045794811</t>
  </si>
  <si>
    <t>7045777910</t>
  </si>
  <si>
    <t>7045772864</t>
  </si>
  <si>
    <t>7045764204</t>
  </si>
  <si>
    <t>7045764052</t>
  </si>
  <si>
    <t>7045778798</t>
  </si>
  <si>
    <t>7045773484</t>
  </si>
  <si>
    <t>WHRS-1068</t>
  </si>
  <si>
    <t>DL01220400938</t>
  </si>
  <si>
    <t>DAL2223000976</t>
  </si>
  <si>
    <t>AA0920000015</t>
  </si>
  <si>
    <t>WHRS-1069</t>
  </si>
  <si>
    <t>DL01220400937</t>
  </si>
  <si>
    <t>DAL2223000975</t>
  </si>
  <si>
    <t>AA0920000017</t>
  </si>
  <si>
    <t>HDFCR52022052671133465</t>
  </si>
  <si>
    <t>C1184</t>
  </si>
  <si>
    <t>DL01220401421</t>
  </si>
  <si>
    <t>DAL2223001457</t>
  </si>
  <si>
    <t>1970/21-22/DTPL</t>
  </si>
  <si>
    <t>OLBC305</t>
  </si>
  <si>
    <t>DL01220400940</t>
  </si>
  <si>
    <t>DAL2223000978</t>
  </si>
  <si>
    <t>BA0930000036</t>
  </si>
  <si>
    <t>HDFCR52022050365616093</t>
  </si>
  <si>
    <t>C806</t>
  </si>
  <si>
    <t>BA0920000005</t>
  </si>
  <si>
    <t>OLBC308</t>
  </si>
  <si>
    <t>DL01220400941</t>
  </si>
  <si>
    <t>DAL2223000979</t>
  </si>
  <si>
    <t>BA0910000110</t>
  </si>
  <si>
    <t>C813</t>
  </si>
  <si>
    <t>BA0920000011</t>
  </si>
  <si>
    <t>WHRS-1976</t>
  </si>
  <si>
    <t>DL01220401489</t>
  </si>
  <si>
    <t>DAL2223001445</t>
  </si>
  <si>
    <t>DLES0317</t>
  </si>
  <si>
    <t>Vishal K Jadhav</t>
  </si>
  <si>
    <t>ELECT-INSPECTION</t>
  </si>
  <si>
    <t>C808</t>
  </si>
  <si>
    <t>DL01220400946</t>
  </si>
  <si>
    <t>DAL2223000982</t>
  </si>
  <si>
    <t>BA0910000107</t>
  </si>
  <si>
    <t>HDFCR52022050365603879</t>
  </si>
  <si>
    <t>C812</t>
  </si>
  <si>
    <t>DL01220400944</t>
  </si>
  <si>
    <t>DAL2223000980</t>
  </si>
  <si>
    <t>BA0910000122</t>
  </si>
  <si>
    <t>OLBC307</t>
  </si>
  <si>
    <t>BA0930000035</t>
  </si>
  <si>
    <t>C807</t>
  </si>
  <si>
    <t>DL01220400945</t>
  </si>
  <si>
    <t>DAL2223000981</t>
  </si>
  <si>
    <t>BA0920000009</t>
  </si>
  <si>
    <t>HDFCR52022050465811014</t>
  </si>
  <si>
    <t>C809</t>
  </si>
  <si>
    <t>DL01220400949</t>
  </si>
  <si>
    <t>DAL2223000985</t>
  </si>
  <si>
    <t>BA0910000090</t>
  </si>
  <si>
    <t>OLBC306</t>
  </si>
  <si>
    <t>BA0930000034</t>
  </si>
  <si>
    <t>C815</t>
  </si>
  <si>
    <t>DL01220400947</t>
  </si>
  <si>
    <t>DAL2223000983</t>
  </si>
  <si>
    <t>BA0920000007</t>
  </si>
  <si>
    <t>HDFCR52022051367991267</t>
  </si>
  <si>
    <t>C459</t>
  </si>
  <si>
    <t>DL01220400935</t>
  </si>
  <si>
    <t>DAL2223000973</t>
  </si>
  <si>
    <t>TE/2022-23/2</t>
  </si>
  <si>
    <t>HDFCR52022053071875013</t>
  </si>
  <si>
    <t>OLBC707</t>
  </si>
  <si>
    <t>DL01220400971</t>
  </si>
  <si>
    <t>DAL2223000998</t>
  </si>
  <si>
    <t>SRGST/22-23/0011</t>
  </si>
  <si>
    <t>OLBC696</t>
  </si>
  <si>
    <t>DL01220401081</t>
  </si>
  <si>
    <t>DAL2223001119</t>
  </si>
  <si>
    <t>SR/HO/21-22/483</t>
  </si>
  <si>
    <t>OLBC695</t>
  </si>
  <si>
    <t>DL01220401080</t>
  </si>
  <si>
    <t>DAL2223001120</t>
  </si>
  <si>
    <t>SR/HO/21-22/435</t>
  </si>
  <si>
    <t>C148</t>
  </si>
  <si>
    <t>DL01220401105</t>
  </si>
  <si>
    <t>DAL2223001098</t>
  </si>
  <si>
    <t>HDFCR52022050365603876</t>
  </si>
  <si>
    <t>C139</t>
  </si>
  <si>
    <t>DL01220401102</t>
  </si>
  <si>
    <t>DAL2223001101</t>
  </si>
  <si>
    <t>OLBC14</t>
  </si>
  <si>
    <t>DL01220401208</t>
  </si>
  <si>
    <t>DAL2223001241</t>
  </si>
  <si>
    <t>AE/0069/2022-23</t>
  </si>
  <si>
    <t>HDFCR52022050365603878</t>
  </si>
  <si>
    <t>C434</t>
  </si>
  <si>
    <t>DL01220401494</t>
  </si>
  <si>
    <t>DAL2223001512</t>
  </si>
  <si>
    <t>AE/0023/2022-23</t>
  </si>
  <si>
    <t>HDFCR52022050465811022</t>
  </si>
  <si>
    <t>OLBC323</t>
  </si>
  <si>
    <t>OLBC1235</t>
  </si>
  <si>
    <t>DL01220401341</t>
  </si>
  <si>
    <t>DAL2223001347</t>
  </si>
  <si>
    <t>22004IN851</t>
  </si>
  <si>
    <t>HDFCR52022050365616077</t>
  </si>
  <si>
    <t>C339</t>
  </si>
  <si>
    <t>DL01220401297</t>
  </si>
  <si>
    <t>DAL2223001319</t>
  </si>
  <si>
    <t>N124221942844568</t>
  </si>
  <si>
    <t>C140</t>
  </si>
  <si>
    <t>DL01220401101</t>
  </si>
  <si>
    <t>DAL2223001102</t>
  </si>
  <si>
    <t>HDFCR52022050465809387</t>
  </si>
  <si>
    <t>C138</t>
  </si>
  <si>
    <t>DL01220401103</t>
  </si>
  <si>
    <t>DAL2223001100</t>
  </si>
  <si>
    <t>C340</t>
  </si>
  <si>
    <t>DL01220401326</t>
  </si>
  <si>
    <t>DAL2223001392</t>
  </si>
  <si>
    <t>C144</t>
  </si>
  <si>
    <t>DL01220401104</t>
  </si>
  <si>
    <t>DAL2223001099</t>
  </si>
  <si>
    <t>C141</t>
  </si>
  <si>
    <t>DL01220401099</t>
  </si>
  <si>
    <t>DAL2223001104</t>
  </si>
  <si>
    <t>C345</t>
  </si>
  <si>
    <t>DL01220401299</t>
  </si>
  <si>
    <t>DAL2223001321</t>
  </si>
  <si>
    <t>OLBC891</t>
  </si>
  <si>
    <t>DL01220500105</t>
  </si>
  <si>
    <t>DAL2223001579</t>
  </si>
  <si>
    <t>N127221947841164</t>
  </si>
  <si>
    <t>WHRS-1125</t>
  </si>
  <si>
    <t>DL01220500106</t>
  </si>
  <si>
    <t>DAL2223001578</t>
  </si>
  <si>
    <t>HDFCR52022050465818041</t>
  </si>
  <si>
    <t>WHRS-346</t>
  </si>
  <si>
    <t>DL01220500145</t>
  </si>
  <si>
    <t>DAL2223001607</t>
  </si>
  <si>
    <t>LKN/0108/2223</t>
  </si>
  <si>
    <t>N124221942846988</t>
  </si>
  <si>
    <t>WHRS-16</t>
  </si>
  <si>
    <t>DL01220401209</t>
  </si>
  <si>
    <t>DAL2223001242</t>
  </si>
  <si>
    <t>HDFCR52022050465809394</t>
  </si>
  <si>
    <t>WHRS-339</t>
  </si>
  <si>
    <t>DL01220500146</t>
  </si>
  <si>
    <t>DAL2223001606</t>
  </si>
  <si>
    <t>LKN/0109/2223</t>
  </si>
  <si>
    <t>C137</t>
  </si>
  <si>
    <t>DL01220401100</t>
  </si>
  <si>
    <t>DAL2223001103</t>
  </si>
  <si>
    <t>C134</t>
  </si>
  <si>
    <t>DL01220401098</t>
  </si>
  <si>
    <t>DAL2223001105</t>
  </si>
  <si>
    <t>C142</t>
  </si>
  <si>
    <t>DL01220401097</t>
  </si>
  <si>
    <t>DAL2223001106</t>
  </si>
  <si>
    <t>14443396</t>
  </si>
  <si>
    <t>WHRS-1086</t>
  </si>
  <si>
    <t>DL01220500108</t>
  </si>
  <si>
    <t>DAL2223001603</t>
  </si>
  <si>
    <t>SEMEC/21-22/201</t>
  </si>
  <si>
    <t>C372</t>
  </si>
  <si>
    <t>DL01220401430</t>
  </si>
  <si>
    <t>DAL2223001465</t>
  </si>
  <si>
    <t>2022-23/IFH/017</t>
  </si>
  <si>
    <t>HDFCR52022050966925711</t>
  </si>
  <si>
    <t>C1347</t>
  </si>
  <si>
    <t>DL01220401468</t>
  </si>
  <si>
    <t>SHREE BALAJEE ENTERPRISES</t>
  </si>
  <si>
    <t>SBE/024</t>
  </si>
  <si>
    <t>OLBC321</t>
  </si>
  <si>
    <t>DAL2223001507</t>
  </si>
  <si>
    <t>HDFCR52022060373032073</t>
  </si>
  <si>
    <t>C1346</t>
  </si>
  <si>
    <t>SBE-001</t>
  </si>
  <si>
    <t>C770</t>
  </si>
  <si>
    <t>DL01220401416</t>
  </si>
  <si>
    <t>DAL2223001453</t>
  </si>
  <si>
    <t>S0121007598</t>
  </si>
  <si>
    <t>HDFCR52022050566181196</t>
  </si>
  <si>
    <t>OLBC464</t>
  </si>
  <si>
    <t>S0121006519</t>
  </si>
  <si>
    <t>C767</t>
  </si>
  <si>
    <t>DL01220401415</t>
  </si>
  <si>
    <t>DAL2223001452</t>
  </si>
  <si>
    <t>S0121007602</t>
  </si>
  <si>
    <t>C766</t>
  </si>
  <si>
    <t>DL01220401417</t>
  </si>
  <si>
    <t>DAL2223001454</t>
  </si>
  <si>
    <t>S0121006520</t>
  </si>
  <si>
    <t>HDFCR52022050566188691</t>
  </si>
  <si>
    <t>WHRS-468</t>
  </si>
  <si>
    <t>C771</t>
  </si>
  <si>
    <t>DL01220401414</t>
  </si>
  <si>
    <t>DAL2223001451</t>
  </si>
  <si>
    <t>S0121006494</t>
  </si>
  <si>
    <t>OLBC468</t>
  </si>
  <si>
    <t>OLBC9</t>
  </si>
  <si>
    <t>DL01220401418</t>
  </si>
  <si>
    <t>DAL2223002981</t>
  </si>
  <si>
    <t>N155221984778436</t>
  </si>
  <si>
    <t>OLBC469</t>
  </si>
  <si>
    <t>DAL2223001455</t>
  </si>
  <si>
    <t>C765</t>
  </si>
  <si>
    <t>DL01220401476</t>
  </si>
  <si>
    <t>DAL2223001510</t>
  </si>
  <si>
    <t>S0121008236</t>
  </si>
  <si>
    <t>WHRS-952</t>
  </si>
  <si>
    <t>DL01220401293</t>
  </si>
  <si>
    <t>DAL2223001312</t>
  </si>
  <si>
    <t>HDFCR52022050566181236</t>
  </si>
  <si>
    <t>C1264</t>
  </si>
  <si>
    <t>DL01220500250</t>
  </si>
  <si>
    <t>DAL2223001674</t>
  </si>
  <si>
    <t>DCW-184</t>
  </si>
  <si>
    <t>N138221963799412</t>
  </si>
  <si>
    <t>C1282</t>
  </si>
  <si>
    <t>DL01220500251</t>
  </si>
  <si>
    <t>DAL2223001673</t>
  </si>
  <si>
    <t>N133221957037560</t>
  </si>
  <si>
    <t>C405</t>
  </si>
  <si>
    <t>DL01220302090</t>
  </si>
  <si>
    <t>DAL2122018074</t>
  </si>
  <si>
    <t>THERMO FISHER SCIENTIFIC INDIA</t>
  </si>
  <si>
    <t>HDFCR52022052470564527</t>
  </si>
  <si>
    <t>WHRS-1151</t>
  </si>
  <si>
    <t>DL01220401178</t>
  </si>
  <si>
    <t>DAL2223001197</t>
  </si>
  <si>
    <t>SVPL/22-23/0007</t>
  </si>
  <si>
    <t>C191</t>
  </si>
  <si>
    <t>DL01220401177</t>
  </si>
  <si>
    <t>DAL2223001196</t>
  </si>
  <si>
    <t>SVPL/UP/22-23/09</t>
  </si>
  <si>
    <t>C902</t>
  </si>
  <si>
    <t>DL01220500266</t>
  </si>
  <si>
    <t>DAL2223001659</t>
  </si>
  <si>
    <t>M21AG58PM/005</t>
  </si>
  <si>
    <t>HDFCR52022053071882558</t>
  </si>
  <si>
    <t>OLBC949</t>
  </si>
  <si>
    <t>DL01220401226</t>
  </si>
  <si>
    <t>DAL2223001258</t>
  </si>
  <si>
    <t>RSC/APR22/0081</t>
  </si>
  <si>
    <t>N127221947833907</t>
  </si>
  <si>
    <t>OLBC322</t>
  </si>
  <si>
    <t>DL01220500030</t>
  </si>
  <si>
    <t>DAL2223001742</t>
  </si>
  <si>
    <t>SBE/029</t>
  </si>
  <si>
    <t>HDFCR52022052169807197</t>
  </si>
  <si>
    <t>C1348</t>
  </si>
  <si>
    <t>C1383</t>
  </si>
  <si>
    <t>DL01220401295</t>
  </si>
  <si>
    <t>DAL2223001314</t>
  </si>
  <si>
    <t>GG0600221863</t>
  </si>
  <si>
    <t>N127221947822647</t>
  </si>
  <si>
    <t>DL01220500049</t>
  </si>
  <si>
    <t>DAL2223001758</t>
  </si>
  <si>
    <t>OLBC126</t>
  </si>
  <si>
    <t>DL01220500046</t>
  </si>
  <si>
    <t>DAL2223001755</t>
  </si>
  <si>
    <t>7046026401</t>
  </si>
  <si>
    <t>7046026249</t>
  </si>
  <si>
    <t>7046026574</t>
  </si>
  <si>
    <t>7046026277</t>
  </si>
  <si>
    <t>WHRS-1126</t>
  </si>
  <si>
    <t>DL01220500363</t>
  </si>
  <si>
    <t>DAL2223001843</t>
  </si>
  <si>
    <t>N129221950370038</t>
  </si>
  <si>
    <t>OLBC15</t>
  </si>
  <si>
    <t>DL01220401223</t>
  </si>
  <si>
    <t>DAL2223001255</t>
  </si>
  <si>
    <t>AE/0070/2022-23</t>
  </si>
  <si>
    <t>HDFCR52022050666557060</t>
  </si>
  <si>
    <t>C334</t>
  </si>
  <si>
    <t>DL01220401227</t>
  </si>
  <si>
    <t>DAL2223001259</t>
  </si>
  <si>
    <t>N137221961977923</t>
  </si>
  <si>
    <t>C371</t>
  </si>
  <si>
    <t>DL01220401324</t>
  </si>
  <si>
    <t>DAL2223001364</t>
  </si>
  <si>
    <t>2022-23/IFH/015</t>
  </si>
  <si>
    <t>HDFCR52022051067301422</t>
  </si>
  <si>
    <t>C1341</t>
  </si>
  <si>
    <t>DL01220500437</t>
  </si>
  <si>
    <t>DAL2223001881</t>
  </si>
  <si>
    <t>N130221952740608</t>
  </si>
  <si>
    <t>C814</t>
  </si>
  <si>
    <t>DL01220401215</t>
  </si>
  <si>
    <t>DAL2223001248</t>
  </si>
  <si>
    <t>BA0920000004</t>
  </si>
  <si>
    <t>HDFCR52022051067306863</t>
  </si>
  <si>
    <t>C810</t>
  </si>
  <si>
    <t>DL01220401207</t>
  </si>
  <si>
    <t>DAL2223001240</t>
  </si>
  <si>
    <t>BA0920000029</t>
  </si>
  <si>
    <t>HDFCR52022050966931262</t>
  </si>
  <si>
    <t>C811</t>
  </si>
  <si>
    <t>DL01220401214</t>
  </si>
  <si>
    <t>DAL2223001247</t>
  </si>
  <si>
    <t>BA0920000028</t>
  </si>
  <si>
    <t>HDFCR52022052370269250</t>
  </si>
  <si>
    <t>C124</t>
  </si>
  <si>
    <t>DL01220401327</t>
  </si>
  <si>
    <t>DAL2223001365</t>
  </si>
  <si>
    <t>HDFCR52022050966940300</t>
  </si>
  <si>
    <t>7046153912</t>
  </si>
  <si>
    <t>7046131811</t>
  </si>
  <si>
    <t>OLBC998</t>
  </si>
  <si>
    <t>DL01220500479</t>
  </si>
  <si>
    <t>DAL2223001965</t>
  </si>
  <si>
    <t>N133221958292052</t>
  </si>
  <si>
    <t>C1068</t>
  </si>
  <si>
    <t>DL01220500409</t>
  </si>
  <si>
    <t>DAL2223001952</t>
  </si>
  <si>
    <t>CB5200042985</t>
  </si>
  <si>
    <t>N138221963805731</t>
  </si>
  <si>
    <t>OLBC59</t>
  </si>
  <si>
    <t>DL01220500383</t>
  </si>
  <si>
    <t>DAL2223001935</t>
  </si>
  <si>
    <t>CB5200042945</t>
  </si>
  <si>
    <t>C341</t>
  </si>
  <si>
    <t>DL01220401325</t>
  </si>
  <si>
    <t>DAL2223001391</t>
  </si>
  <si>
    <t>HDFCR52022051267982614</t>
  </si>
  <si>
    <t>OLBC702</t>
  </si>
  <si>
    <t>DL01220401426</t>
  </si>
  <si>
    <t>DAL2223001514</t>
  </si>
  <si>
    <t>SRGST/22-23/0036</t>
  </si>
  <si>
    <t>OLBC701</t>
  </si>
  <si>
    <t>DL01220401425</t>
  </si>
  <si>
    <t>DAL2223001461</t>
  </si>
  <si>
    <t>SRGST/22-23/0038</t>
  </si>
  <si>
    <t>OLBC703</t>
  </si>
  <si>
    <t>DL01220401427</t>
  </si>
  <si>
    <t>DAL2223001462</t>
  </si>
  <si>
    <t>SRGST/22-23/0037</t>
  </si>
  <si>
    <t>OLBC704</t>
  </si>
  <si>
    <t>DL01220401428</t>
  </si>
  <si>
    <t>DAL2223001463</t>
  </si>
  <si>
    <t>SRGST/22-23/0032</t>
  </si>
  <si>
    <t>OLBC710</t>
  </si>
  <si>
    <t>DL01220401429</t>
  </si>
  <si>
    <t>DAL2223001464</t>
  </si>
  <si>
    <t>SRGST/22-23/0023</t>
  </si>
  <si>
    <t>C762</t>
  </si>
  <si>
    <t>DL01220401413</t>
  </si>
  <si>
    <t>DAL2223001450</t>
  </si>
  <si>
    <t>S0121008949</t>
  </si>
  <si>
    <t>HDFCR52022051067301424</t>
  </si>
  <si>
    <t>C763</t>
  </si>
  <si>
    <t>DL01220401475</t>
  </si>
  <si>
    <t>DAL2223001509</t>
  </si>
  <si>
    <t>S0121008031</t>
  </si>
  <si>
    <t>HDFCR52022053071562308</t>
  </si>
  <si>
    <t>OLBC465</t>
  </si>
  <si>
    <t>C764</t>
  </si>
  <si>
    <t>DL01220401492</t>
  </si>
  <si>
    <t>DAL2223001511</t>
  </si>
  <si>
    <t>S0121007976</t>
  </si>
  <si>
    <t>HDFCR52022053071875007</t>
  </si>
  <si>
    <t>OLBC466</t>
  </si>
  <si>
    <t>WHRS-1064</t>
  </si>
  <si>
    <t>DL01220401419</t>
  </si>
  <si>
    <t>DAL2223001456</t>
  </si>
  <si>
    <t>AA0910000082</t>
  </si>
  <si>
    <t>HDFCR52022051367994664</t>
  </si>
  <si>
    <t>C186</t>
  </si>
  <si>
    <t>DL01220401432</t>
  </si>
  <si>
    <t>DAL2223001467</t>
  </si>
  <si>
    <t>SVPL/UP/21-22/51</t>
  </si>
  <si>
    <t>C1398</t>
  </si>
  <si>
    <t>FEE FOR NEW CEMENT MILL CEIG APPROVAL</t>
  </si>
  <si>
    <t>43892711</t>
  </si>
  <si>
    <t>C229</t>
  </si>
  <si>
    <t>DL01220500269</t>
  </si>
  <si>
    <t>DAL2223001655</t>
  </si>
  <si>
    <t>COMTECH/RA-7</t>
  </si>
  <si>
    <t>HDFCR52022051368249741</t>
  </si>
  <si>
    <t>C1389</t>
  </si>
  <si>
    <t>C189</t>
  </si>
  <si>
    <t>DL01220500270</t>
  </si>
  <si>
    <t>DAL2223001656</t>
  </si>
  <si>
    <t>SVPL/UP/22-22/07</t>
  </si>
  <si>
    <t>OLBC484</t>
  </si>
  <si>
    <t>DL01220500571</t>
  </si>
  <si>
    <t>DAL2223002011</t>
  </si>
  <si>
    <t>3810/23/77</t>
  </si>
  <si>
    <t>N133221958301867</t>
  </si>
  <si>
    <t>7046269353</t>
  </si>
  <si>
    <t>7046262567</t>
  </si>
  <si>
    <t>7046262566</t>
  </si>
  <si>
    <t>OLBC708</t>
  </si>
  <si>
    <t>DL01220500487</t>
  </si>
  <si>
    <t>DAL2223002062</t>
  </si>
  <si>
    <t>SRGST/22-23/0055</t>
  </si>
  <si>
    <t>C373</t>
  </si>
  <si>
    <t>DL01220500489</t>
  </si>
  <si>
    <t>DAL2223002065</t>
  </si>
  <si>
    <t>2022-23/IFH/020</t>
  </si>
  <si>
    <t>N143221968866305</t>
  </si>
  <si>
    <t>C374</t>
  </si>
  <si>
    <t>DL01220500491</t>
  </si>
  <si>
    <t>DAL2223002061</t>
  </si>
  <si>
    <t>2022-23/IFH/018</t>
  </si>
  <si>
    <t>HDFCR52022051768782264</t>
  </si>
  <si>
    <t>OLBC711</t>
  </si>
  <si>
    <t>DL01220500483</t>
  </si>
  <si>
    <t>DAL2223002063</t>
  </si>
  <si>
    <t>SRGST/22-23/0050</t>
  </si>
  <si>
    <t>OLBC709</t>
  </si>
  <si>
    <t>DL01220500488</t>
  </si>
  <si>
    <t>DAL2223002064</t>
  </si>
  <si>
    <t>SRGST/22-23/0058</t>
  </si>
  <si>
    <t>C135</t>
  </si>
  <si>
    <t>DL01220500050</t>
  </si>
  <si>
    <t>DAL2223001759</t>
  </si>
  <si>
    <t>R52022051768786454</t>
  </si>
  <si>
    <t>17.05.2022</t>
  </si>
  <si>
    <t>OLBC137</t>
  </si>
  <si>
    <t>DL01220500603</t>
  </si>
  <si>
    <t>DAL2223002111</t>
  </si>
  <si>
    <t>OLBC127</t>
  </si>
  <si>
    <t>DL01220500604</t>
  </si>
  <si>
    <t>DAL2223002112</t>
  </si>
  <si>
    <t>C736</t>
  </si>
  <si>
    <t>DL01220500607</t>
  </si>
  <si>
    <t>DAL2223002115</t>
  </si>
  <si>
    <t>DL01220500590</t>
  </si>
  <si>
    <t>DAL2223002099</t>
  </si>
  <si>
    <t>DL01220500594</t>
  </si>
  <si>
    <t>DAL2223002102</t>
  </si>
  <si>
    <t>OLBC128</t>
  </si>
  <si>
    <t>DL01220500593</t>
  </si>
  <si>
    <t>DAL2223002101</t>
  </si>
  <si>
    <t>WHRS-478</t>
  </si>
  <si>
    <t>DL01220500592</t>
  </si>
  <si>
    <t>DAL2223002150</t>
  </si>
  <si>
    <t>N143221968972125</t>
  </si>
  <si>
    <t>43901062</t>
  </si>
  <si>
    <t>RDL0122050048</t>
  </si>
  <si>
    <t>Fees towards electro inspectors</t>
  </si>
  <si>
    <t>43901055</t>
  </si>
  <si>
    <t>RDL0122050047</t>
  </si>
  <si>
    <t>43901042</t>
  </si>
  <si>
    <t>RDL0122050046</t>
  </si>
  <si>
    <t>43901029</t>
  </si>
  <si>
    <t>7046324561</t>
  </si>
  <si>
    <t>7046324558</t>
  </si>
  <si>
    <t>C1251</t>
  </si>
  <si>
    <t>DL01220500481</t>
  </si>
  <si>
    <t>DAL2223002086</t>
  </si>
  <si>
    <t>MFC TRANSPORT PVT LTD</t>
  </si>
  <si>
    <t>HYD/513627/22-23</t>
  </si>
  <si>
    <t>HDFCR52022052069788485</t>
  </si>
  <si>
    <t>C1250</t>
  </si>
  <si>
    <t>DL01220500480</t>
  </si>
  <si>
    <t>DAL2223002085</t>
  </si>
  <si>
    <t>HYD/513628/22-23</t>
  </si>
  <si>
    <t>7047278606</t>
  </si>
  <si>
    <t>7046451022</t>
  </si>
  <si>
    <t>7046357206</t>
  </si>
  <si>
    <t>1195778</t>
  </si>
  <si>
    <t>7046447518</t>
  </si>
  <si>
    <t>OLBC1126</t>
  </si>
  <si>
    <t>DL01220500773</t>
  </si>
  <si>
    <t>DAL2223002221</t>
  </si>
  <si>
    <t>SE-036</t>
  </si>
  <si>
    <t>N152221981164515</t>
  </si>
  <si>
    <t>OLBC394</t>
  </si>
  <si>
    <t>DL01220500768</t>
  </si>
  <si>
    <t>DAL2223002226</t>
  </si>
  <si>
    <t>22-23/INV/004</t>
  </si>
  <si>
    <t>N152221981163734</t>
  </si>
  <si>
    <t>WHRS-474</t>
  </si>
  <si>
    <t>DL01220500710</t>
  </si>
  <si>
    <t>DAL2223002260</t>
  </si>
  <si>
    <t>KRM CORPORATION</t>
  </si>
  <si>
    <t>2022-23/6848</t>
  </si>
  <si>
    <t>N155221984435040</t>
  </si>
  <si>
    <t>OLBC1070</t>
  </si>
  <si>
    <t>DL01220500730</t>
  </si>
  <si>
    <t>DAL2223002181</t>
  </si>
  <si>
    <t>BNUPVAR000016/22</t>
  </si>
  <si>
    <t>HDFCR52022051768786449</t>
  </si>
  <si>
    <t>OLBC716</t>
  </si>
  <si>
    <t>DL01220500742</t>
  </si>
  <si>
    <t>DAL2223002248</t>
  </si>
  <si>
    <t>SR/HO/22-23/0010</t>
  </si>
  <si>
    <t>OLBC790</t>
  </si>
  <si>
    <t>DL01220500652</t>
  </si>
  <si>
    <t>DAL2223002123</t>
  </si>
  <si>
    <t>SR/HO/22-23/024</t>
  </si>
  <si>
    <t>WHRS-1191</t>
  </si>
  <si>
    <t>DL01220500502</t>
  </si>
  <si>
    <t>DAL2223001981</t>
  </si>
  <si>
    <t>SVPL/UP/21-22/55</t>
  </si>
  <si>
    <t>OLBC1155</t>
  </si>
  <si>
    <t>DL01220500736</t>
  </si>
  <si>
    <t>DAL2223002187</t>
  </si>
  <si>
    <t>N150221977064989</t>
  </si>
  <si>
    <t>C145</t>
  </si>
  <si>
    <t>DL01220500675</t>
  </si>
  <si>
    <t>DAL2223002159</t>
  </si>
  <si>
    <t>HDFCR52022052671133463</t>
  </si>
  <si>
    <t>C146</t>
  </si>
  <si>
    <t>DL01220500672</t>
  </si>
  <si>
    <t>DAL2223002162</t>
  </si>
  <si>
    <t>C147</t>
  </si>
  <si>
    <t>DL01220500671</t>
  </si>
  <si>
    <t>DAL2223002163</t>
  </si>
  <si>
    <t>7046545881</t>
  </si>
  <si>
    <t>7046545831</t>
  </si>
  <si>
    <t>7046593871</t>
  </si>
  <si>
    <t>7046780550</t>
  </si>
  <si>
    <t>7046775690</t>
  </si>
  <si>
    <t>WHRS-79</t>
  </si>
  <si>
    <t>DL01220501028</t>
  </si>
  <si>
    <t>DAL2223002545</t>
  </si>
  <si>
    <t>CB5000225545</t>
  </si>
  <si>
    <t>N155221984409767</t>
  </si>
  <si>
    <t>WHRS-113</t>
  </si>
  <si>
    <t>DL01220501014</t>
  </si>
  <si>
    <t>DAL2223002494</t>
  </si>
  <si>
    <t>BHAGWATI MOTORS</t>
  </si>
  <si>
    <t>CR/22-23/125</t>
  </si>
  <si>
    <t>N165221999020960</t>
  </si>
  <si>
    <t>OLBC129</t>
  </si>
  <si>
    <t>DL01220501035</t>
  </si>
  <si>
    <t>DAL2223002482</t>
  </si>
  <si>
    <t>OLBC131</t>
  </si>
  <si>
    <t>DL01220501032</t>
  </si>
  <si>
    <t>DAL2223002483</t>
  </si>
  <si>
    <t>C731</t>
  </si>
  <si>
    <t>DL01220501038</t>
  </si>
  <si>
    <t>DAL2223002481</t>
  </si>
  <si>
    <t>OLBC130</t>
  </si>
  <si>
    <t>DL01220501042</t>
  </si>
  <si>
    <t>DAL2223002479</t>
  </si>
  <si>
    <t>DL01220501040</t>
  </si>
  <si>
    <t>DAL2223002480</t>
  </si>
  <si>
    <t>OLBC45</t>
  </si>
  <si>
    <t>DL01220501066</t>
  </si>
  <si>
    <t>DAL2223002564</t>
  </si>
  <si>
    <t>CB5000225540</t>
  </si>
  <si>
    <t>N164221997419481</t>
  </si>
  <si>
    <t>WHRS-122</t>
  </si>
  <si>
    <t>DL01220501052</t>
  </si>
  <si>
    <t>DAL2223002475</t>
  </si>
  <si>
    <t>BOMBAY METAL(INDIA)</t>
  </si>
  <si>
    <t>OLBC1226</t>
  </si>
  <si>
    <t>DL01220500930</t>
  </si>
  <si>
    <t>DAL2223002524</t>
  </si>
  <si>
    <t>C1384</t>
  </si>
  <si>
    <t>DL01220501112</t>
  </si>
  <si>
    <t>DAL2223002585</t>
  </si>
  <si>
    <t>GG0600224776</t>
  </si>
  <si>
    <t>HDFCR52022060172512236</t>
  </si>
  <si>
    <t>C1381</t>
  </si>
  <si>
    <t>DL01220501111</t>
  </si>
  <si>
    <t>DAL2223002595</t>
  </si>
  <si>
    <t>GG0600224773</t>
  </si>
  <si>
    <t>OLBC44</t>
  </si>
  <si>
    <t>DL01220501099</t>
  </si>
  <si>
    <t>DAL2223002573</t>
  </si>
  <si>
    <t>CB5200042974</t>
  </si>
  <si>
    <t>N147221974164991</t>
  </si>
  <si>
    <t>WHRS-87</t>
  </si>
  <si>
    <t>DL01220501056</t>
  </si>
  <si>
    <t>DAL2223002577</t>
  </si>
  <si>
    <t>CB5000225551</t>
  </si>
  <si>
    <t>C1293</t>
  </si>
  <si>
    <t>DL01220501110</t>
  </si>
  <si>
    <t>DAL2223002594</t>
  </si>
  <si>
    <t>DLCW-11</t>
  </si>
  <si>
    <t>HDFCR52022060373017715</t>
  </si>
  <si>
    <t>OLBC411</t>
  </si>
  <si>
    <t>DL01220501114</t>
  </si>
  <si>
    <t>DAL2223002583</t>
  </si>
  <si>
    <t>GLOBALÂ CONSTRUCTION</t>
  </si>
  <si>
    <t>UNLOAD/22-23/1</t>
  </si>
  <si>
    <t>N154221984139860</t>
  </si>
  <si>
    <t>7046985784</t>
  </si>
  <si>
    <t>C1145</t>
  </si>
  <si>
    <t>DL01220500928</t>
  </si>
  <si>
    <t>DAL2223002526</t>
  </si>
  <si>
    <t>8S19703970</t>
  </si>
  <si>
    <t>DL01220501160</t>
  </si>
  <si>
    <t>DAL2223002633</t>
  </si>
  <si>
    <t>SECMEC/22-23/06</t>
  </si>
  <si>
    <t>OLBC714</t>
  </si>
  <si>
    <t>DL01220500763</t>
  </si>
  <si>
    <t>DAL2223002231</t>
  </si>
  <si>
    <t>SRGST/22-23/0045</t>
  </si>
  <si>
    <t>OLBC713</t>
  </si>
  <si>
    <t>DL01220500750</t>
  </si>
  <si>
    <t>DAL2223002242</t>
  </si>
  <si>
    <t>SRGST/22-23/0044</t>
  </si>
  <si>
    <t>OLBC712</t>
  </si>
  <si>
    <t>DL01220500741</t>
  </si>
  <si>
    <t>DAL2223002249</t>
  </si>
  <si>
    <t>SR/HO/21-22/443</t>
  </si>
  <si>
    <t>OLBC718</t>
  </si>
  <si>
    <t>DL01220500740</t>
  </si>
  <si>
    <t>DAL2223002250</t>
  </si>
  <si>
    <t>SR/HO/22-23/0016</t>
  </si>
  <si>
    <t>OLBC717</t>
  </si>
  <si>
    <t>DL01220500739</t>
  </si>
  <si>
    <t>DAL2223002251</t>
  </si>
  <si>
    <t>SR/HO/22-23/0008</t>
  </si>
  <si>
    <t>OLBC715</t>
  </si>
  <si>
    <t>DL01220500764</t>
  </si>
  <si>
    <t>DAL2223002230</t>
  </si>
  <si>
    <t>SRGST/22-23/0057</t>
  </si>
  <si>
    <t>OLBC791</t>
  </si>
  <si>
    <t>DL01220500838</t>
  </si>
  <si>
    <t>DAL2223002328</t>
  </si>
  <si>
    <t>SR/HO/22-23/0029</t>
  </si>
  <si>
    <t>7047037398</t>
  </si>
  <si>
    <t>7047025139</t>
  </si>
  <si>
    <t>C1402</t>
  </si>
  <si>
    <t>INSURANCE FOR PROJECT</t>
  </si>
  <si>
    <t>44425034</t>
  </si>
  <si>
    <t>52678643</t>
  </si>
  <si>
    <t>7047146419</t>
  </si>
  <si>
    <t>7047143473</t>
  </si>
  <si>
    <t>1256498</t>
  </si>
  <si>
    <t>OLBC825</t>
  </si>
  <si>
    <t>DL01220501186</t>
  </si>
  <si>
    <t>DAL2223002640</t>
  </si>
  <si>
    <t>SR/HO/22-23/0017</t>
  </si>
  <si>
    <t>WHRS-1934</t>
  </si>
  <si>
    <t>1262633</t>
  </si>
  <si>
    <t>WHRS-1961</t>
  </si>
  <si>
    <t>1263523</t>
  </si>
  <si>
    <t>7047218459</t>
  </si>
  <si>
    <t>OLBC999</t>
  </si>
  <si>
    <t>DL01220501302</t>
  </si>
  <si>
    <t>DAL2223002743</t>
  </si>
  <si>
    <t>N157221986677511</t>
  </si>
  <si>
    <t>WHRS-1231</t>
  </si>
  <si>
    <t>DL01220501299</t>
  </si>
  <si>
    <t>DAL2223002746</t>
  </si>
  <si>
    <t>HDFCR52022060874069055</t>
  </si>
  <si>
    <t>7047362046</t>
  </si>
  <si>
    <t>OLBC60</t>
  </si>
  <si>
    <t>DL01220600022</t>
  </si>
  <si>
    <t>DAL2223002861</t>
  </si>
  <si>
    <t>CB5000225596</t>
  </si>
  <si>
    <t>N166222000928127</t>
  </si>
  <si>
    <t>7047372273</t>
  </si>
  <si>
    <t>C820</t>
  </si>
  <si>
    <t>DL01220501341</t>
  </si>
  <si>
    <t>DAL2223002817</t>
  </si>
  <si>
    <t>BA0920000039</t>
  </si>
  <si>
    <t>HDFCR52022060974362062</t>
  </si>
  <si>
    <t>C193</t>
  </si>
  <si>
    <t>DL01220501343</t>
  </si>
  <si>
    <t>DAL2223002815</t>
  </si>
  <si>
    <t>SVPL/UP/22-23/13</t>
  </si>
  <si>
    <t>C1198</t>
  </si>
  <si>
    <t>DL01220600078</t>
  </si>
  <si>
    <t>DAL2223002977</t>
  </si>
  <si>
    <t>GM ENGINEERING</t>
  </si>
  <si>
    <t>1871/2122</t>
  </si>
  <si>
    <t>N174222010017768</t>
  </si>
  <si>
    <t>C396</t>
  </si>
  <si>
    <t>DL01220600080</t>
  </si>
  <si>
    <t>DAL2223002976</t>
  </si>
  <si>
    <t>014/2022-23</t>
  </si>
  <si>
    <t>HDFCR52022060673375991</t>
  </si>
  <si>
    <t>C1342</t>
  </si>
  <si>
    <t>DL01220600097</t>
  </si>
  <si>
    <t>DAL2223002966</t>
  </si>
  <si>
    <t>HDFCR52022060773796508</t>
  </si>
  <si>
    <t>OLBC978</t>
  </si>
  <si>
    <t>DL01220600128</t>
  </si>
  <si>
    <t>DAL2223002949</t>
  </si>
  <si>
    <t>54/22-23</t>
  </si>
  <si>
    <t>N166222000931775</t>
  </si>
  <si>
    <t>WHRS-1180</t>
  </si>
  <si>
    <t>DL01220501380</t>
  </si>
  <si>
    <t>DAL2223002833</t>
  </si>
  <si>
    <t>SVPL/UP/22-23/12</t>
  </si>
  <si>
    <t>WHRS-50</t>
  </si>
  <si>
    <t>DL01220600082</t>
  </si>
  <si>
    <t>DAL2223002985</t>
  </si>
  <si>
    <t>AE/0146/2022-23</t>
  </si>
  <si>
    <t>N157221986685744</t>
  </si>
  <si>
    <t>C351</t>
  </si>
  <si>
    <t>DL01220600071</t>
  </si>
  <si>
    <t>WHRS-17</t>
  </si>
  <si>
    <t>DL01220600083</t>
  </si>
  <si>
    <t>DAL2223002986</t>
  </si>
  <si>
    <t>HDFCR52022070479849564</t>
  </si>
  <si>
    <t>WHRS-18</t>
  </si>
  <si>
    <t>DL01220600068</t>
  </si>
  <si>
    <t>DAL2223002982</t>
  </si>
  <si>
    <t>C377</t>
  </si>
  <si>
    <t>DL01220600084</t>
  </si>
  <si>
    <t>DAL2223002987</t>
  </si>
  <si>
    <t>2022-23/IFH/028</t>
  </si>
  <si>
    <t>C375</t>
  </si>
  <si>
    <t>DL01220600087</t>
  </si>
  <si>
    <t>DAL2223002989</t>
  </si>
  <si>
    <t>2022-23/IFH/037</t>
  </si>
  <si>
    <t>HDFCR52022061174677064</t>
  </si>
  <si>
    <t>C378</t>
  </si>
  <si>
    <t>DL01220600085</t>
  </si>
  <si>
    <t>DAL2223002988</t>
  </si>
  <si>
    <t>2022-23/IFH/034</t>
  </si>
  <si>
    <t>HDFCR52022060874072613</t>
  </si>
  <si>
    <t>C376</t>
  </si>
  <si>
    <t>DL01220600086</t>
  </si>
  <si>
    <t>DAL2223002990</t>
  </si>
  <si>
    <t>2022-23/IFH/036</t>
  </si>
  <si>
    <t>DL01220600244</t>
  </si>
  <si>
    <t>DAL2223003118</t>
  </si>
  <si>
    <t>DL01220600245</t>
  </si>
  <si>
    <t>DAL2223003117</t>
  </si>
  <si>
    <t>DL01220600226</t>
  </si>
  <si>
    <t>DAL2223003136</t>
  </si>
  <si>
    <t>DL01220600225</t>
  </si>
  <si>
    <t>DAL2223003137</t>
  </si>
  <si>
    <t>OLBC134</t>
  </si>
  <si>
    <t>DL01220600220</t>
  </si>
  <si>
    <t>DAL2223003142</t>
  </si>
  <si>
    <t>OLBC132</t>
  </si>
  <si>
    <t>DL01220600218</t>
  </si>
  <si>
    <t>DAL2223003144</t>
  </si>
  <si>
    <t>OLBC133</t>
  </si>
  <si>
    <t>DL01220600219</t>
  </si>
  <si>
    <t>DAL2223003143</t>
  </si>
  <si>
    <t>OLBC135</t>
  </si>
  <si>
    <t>DL01220600222</t>
  </si>
  <si>
    <t>DAL2223003140</t>
  </si>
  <si>
    <t>C732</t>
  </si>
  <si>
    <t>DL01220600243</t>
  </si>
  <si>
    <t>DAL2223003119</t>
  </si>
  <si>
    <t>OLBC136</t>
  </si>
  <si>
    <t>DL01220600126</t>
  </si>
  <si>
    <t>DAL2223003198</t>
  </si>
  <si>
    <t>WHRS-1209</t>
  </si>
  <si>
    <t>DL01220600066</t>
  </si>
  <si>
    <t>DAL2223002923</t>
  </si>
  <si>
    <t>SIL/UP/21-22/069</t>
  </si>
  <si>
    <t>HDFCR52022031553896391</t>
  </si>
  <si>
    <t>WHRS-340</t>
  </si>
  <si>
    <t>DL01220600440</t>
  </si>
  <si>
    <t>DAL2223003312</t>
  </si>
  <si>
    <t>LKN/0238/2223</t>
  </si>
  <si>
    <t>HDFCR52022060773792588</t>
  </si>
  <si>
    <t>OLBC1071</t>
  </si>
  <si>
    <t>DL01220600439</t>
  </si>
  <si>
    <t>DAL2223003313</t>
  </si>
  <si>
    <t>BNUPVAR000146/22</t>
  </si>
  <si>
    <t>HDFCR52022060773798443</t>
  </si>
  <si>
    <t>7047562951</t>
  </si>
  <si>
    <t>7047562836</t>
  </si>
  <si>
    <t>WHRS-408</t>
  </si>
  <si>
    <t>DL01220600197</t>
  </si>
  <si>
    <t>DAL2223003164</t>
  </si>
  <si>
    <t>E-SQUARE ALLIANCE ( P ) LTD</t>
  </si>
  <si>
    <t>GST-2022-23/0361</t>
  </si>
  <si>
    <t>N193222036317564</t>
  </si>
  <si>
    <t>C1283</t>
  </si>
  <si>
    <t>DL01220600305</t>
  </si>
  <si>
    <t>DAL2223003003</t>
  </si>
  <si>
    <t>N166222000928764</t>
  </si>
  <si>
    <t>C821</t>
  </si>
  <si>
    <t>DL01220501342</t>
  </si>
  <si>
    <t>DAL2223002816</t>
  </si>
  <si>
    <t>BA0920000038</t>
  </si>
  <si>
    <t>HDFCR52022062176998458</t>
  </si>
  <si>
    <t>C1196</t>
  </si>
  <si>
    <t>DL01220500586</t>
  </si>
  <si>
    <t>DAL2223002095</t>
  </si>
  <si>
    <t>1545/2122</t>
  </si>
  <si>
    <t>HDFCR52022061074601141</t>
  </si>
  <si>
    <t>C1197</t>
  </si>
  <si>
    <t>DL01220500587</t>
  </si>
  <si>
    <t>DAL2223002096</t>
  </si>
  <si>
    <t>1590/2122</t>
  </si>
  <si>
    <t>N159221991690302</t>
  </si>
  <si>
    <t>C1256</t>
  </si>
  <si>
    <t>DL01220600130</t>
  </si>
  <si>
    <t>DAL2223002947</t>
  </si>
  <si>
    <t>PCTEL/039/22-23</t>
  </si>
  <si>
    <t>N199222042994052</t>
  </si>
  <si>
    <t>WHRS-88</t>
  </si>
  <si>
    <t>DL01220600070</t>
  </si>
  <si>
    <t>DAL2223003344</t>
  </si>
  <si>
    <t>CB5000225629</t>
  </si>
  <si>
    <t>N171222006208657</t>
  </si>
  <si>
    <t>7047615276</t>
  </si>
  <si>
    <t>7047596228</t>
  </si>
  <si>
    <t>7047596225</t>
  </si>
  <si>
    <t>7047596024</t>
  </si>
  <si>
    <t>WHRS-1864</t>
  </si>
  <si>
    <t>DL01220600117</t>
  </si>
  <si>
    <t>DAL2223003203</t>
  </si>
  <si>
    <t>TE/2022-23/70</t>
  </si>
  <si>
    <t>HDFCR52022060974362086</t>
  </si>
  <si>
    <t>C379</t>
  </si>
  <si>
    <t>DL01220600546</t>
  </si>
  <si>
    <t>DAL2223003414</t>
  </si>
  <si>
    <t>2022-23/IFH/35</t>
  </si>
  <si>
    <t>HDFCR52022061575644406</t>
  </si>
  <si>
    <t>C192</t>
  </si>
  <si>
    <t>DL01220600502</t>
  </si>
  <si>
    <t>DAL2223003320</t>
  </si>
  <si>
    <t>SVPL/UP/22-23/11</t>
  </si>
  <si>
    <t>7047678578</t>
  </si>
  <si>
    <t>7047678361</t>
  </si>
  <si>
    <t>7047678122</t>
  </si>
  <si>
    <t>7047677707</t>
  </si>
  <si>
    <t>7047677471</t>
  </si>
  <si>
    <t>7047676823</t>
  </si>
  <si>
    <t>OLBC721</t>
  </si>
  <si>
    <t>DL01220600592</t>
  </si>
  <si>
    <t>DAL2223003424</t>
  </si>
  <si>
    <t>SRGST/22-23/0103</t>
  </si>
  <si>
    <t>OLBC729</t>
  </si>
  <si>
    <t>DL01220600613</t>
  </si>
  <si>
    <t>DAL2223003440</t>
  </si>
  <si>
    <t>SR/HO/22-23/0009</t>
  </si>
  <si>
    <t>WHRS-980</t>
  </si>
  <si>
    <t>DL01220600674</t>
  </si>
  <si>
    <t>DAL2223003445</t>
  </si>
  <si>
    <t>RSE/22-23/S020</t>
  </si>
  <si>
    <t>N185222023490430</t>
  </si>
  <si>
    <t>OLBC730</t>
  </si>
  <si>
    <t>DL01220600601</t>
  </si>
  <si>
    <t>DAL2223003432</t>
  </si>
  <si>
    <t>SRGST/22-23/0068</t>
  </si>
  <si>
    <t>C1368</t>
  </si>
  <si>
    <t>DL01220600678</t>
  </si>
  <si>
    <t>DAL2223003450</t>
  </si>
  <si>
    <t>UCLD21XT4017360</t>
  </si>
  <si>
    <t>N187222027292514</t>
  </si>
  <si>
    <t>OLBC727</t>
  </si>
  <si>
    <t>DL01220600604</t>
  </si>
  <si>
    <t>DAL2223003435</t>
  </si>
  <si>
    <t>SRGST/22-23/0113</t>
  </si>
  <si>
    <t>C151</t>
  </si>
  <si>
    <t>DL01220600677</t>
  </si>
  <si>
    <t>DAL2223003451</t>
  </si>
  <si>
    <t>HDFCR52022062377478843</t>
  </si>
  <si>
    <t>OLBC722</t>
  </si>
  <si>
    <t>DL01220600593</t>
  </si>
  <si>
    <t>DAL2223003423</t>
  </si>
  <si>
    <t>SRGST/22-23/0108</t>
  </si>
  <si>
    <t>OLBC726</t>
  </si>
  <si>
    <t>DL01220600602</t>
  </si>
  <si>
    <t>DAL2223003433</t>
  </si>
  <si>
    <t>SRGST/22-23/0083</t>
  </si>
  <si>
    <t>OLBC719</t>
  </si>
  <si>
    <t>DL01220600589</t>
  </si>
  <si>
    <t>DAL2223003441</t>
  </si>
  <si>
    <t>SRGST/21-22/872</t>
  </si>
  <si>
    <t>OLBC731</t>
  </si>
  <si>
    <t>DL01220600600</t>
  </si>
  <si>
    <t>DAL2223003431</t>
  </si>
  <si>
    <t>SR/HO/21-22/477</t>
  </si>
  <si>
    <t>OLBC732</t>
  </si>
  <si>
    <t>DL01220600603</t>
  </si>
  <si>
    <t>DAL2223003434</t>
  </si>
  <si>
    <t>SRGST/22-23/0073</t>
  </si>
  <si>
    <t>OLBC728</t>
  </si>
  <si>
    <t>DL01220600598</t>
  </si>
  <si>
    <t>DAL2223003429</t>
  </si>
  <si>
    <t>SR/HO/22-23/0032</t>
  </si>
  <si>
    <t>OLBC734</t>
  </si>
  <si>
    <t>DL01220600599</t>
  </si>
  <si>
    <t>DAL2223003430</t>
  </si>
  <si>
    <t>SR/HO/22-23/0025</t>
  </si>
  <si>
    <t>OLBC725</t>
  </si>
  <si>
    <t>DL01220600597</t>
  </si>
  <si>
    <t>DAL2223003427</t>
  </si>
  <si>
    <t>SR/HO/22-23/0030</t>
  </si>
  <si>
    <t>OLBC486</t>
  </si>
  <si>
    <t>DL01220600648</t>
  </si>
  <si>
    <t>DAL2223003457</t>
  </si>
  <si>
    <t>3856/3877</t>
  </si>
  <si>
    <t>N167222002076809</t>
  </si>
  <si>
    <t>OLBC724</t>
  </si>
  <si>
    <t>DL01220600596</t>
  </si>
  <si>
    <t>DAL2223003428</t>
  </si>
  <si>
    <t>SR/HO/22-23/0040</t>
  </si>
  <si>
    <t>OLBC735</t>
  </si>
  <si>
    <t>DL01220600590</t>
  </si>
  <si>
    <t>DAL2223003421</t>
  </si>
  <si>
    <t>SR/HO/22-23/0052</t>
  </si>
  <si>
    <t>OLBC720</t>
  </si>
  <si>
    <t>DL01220600591</t>
  </si>
  <si>
    <t>DAL2223003422</t>
  </si>
  <si>
    <t>SR/HO/22-23/0039</t>
  </si>
  <si>
    <t>OLBC733</t>
  </si>
  <si>
    <t>DL01220600594</t>
  </si>
  <si>
    <t>DAL2223003426</t>
  </si>
  <si>
    <t>SRGST/22-23/0117</t>
  </si>
  <si>
    <t>OLBC723</t>
  </si>
  <si>
    <t>DL01220600595</t>
  </si>
  <si>
    <t>DAL2223003425</t>
  </si>
  <si>
    <t>SRGST/22-23/0123</t>
  </si>
  <si>
    <t>OLBC1024</t>
  </si>
  <si>
    <t>DL01220600656</t>
  </si>
  <si>
    <t>DAL2223003442</t>
  </si>
  <si>
    <t>SVPL/UP/22-23/18</t>
  </si>
  <si>
    <t>7047883641</t>
  </si>
  <si>
    <t>7047881049</t>
  </si>
  <si>
    <t>7047851692</t>
  </si>
  <si>
    <t>7047851690</t>
  </si>
  <si>
    <t>WHRS-368</t>
  </si>
  <si>
    <t>DL01220600615</t>
  </si>
  <si>
    <t>DAL2223003517</t>
  </si>
  <si>
    <t>CRB001702</t>
  </si>
  <si>
    <t>N179222014446149</t>
  </si>
  <si>
    <t>OLBC882</t>
  </si>
  <si>
    <t>DL01220600669</t>
  </si>
  <si>
    <t>DAL2223003570</t>
  </si>
  <si>
    <t>RK/22-23/091</t>
  </si>
  <si>
    <t>HDFCR52022061776195740</t>
  </si>
  <si>
    <t>OLBC12</t>
  </si>
  <si>
    <t>DL01220600761</t>
  </si>
  <si>
    <t>DAL2223003626</t>
  </si>
  <si>
    <t>ADITYA COMPUTERS &amp; MARKETING</t>
  </si>
  <si>
    <t>N166222000928620</t>
  </si>
  <si>
    <t>OLBC1119</t>
  </si>
  <si>
    <t>DL01220600757</t>
  </si>
  <si>
    <t>DAL2223003630</t>
  </si>
  <si>
    <t>SBS/0067/21-22</t>
  </si>
  <si>
    <t>N179222013780829</t>
  </si>
  <si>
    <t>C1313</t>
  </si>
  <si>
    <t>DL01220600781</t>
  </si>
  <si>
    <t>DAL2223003624</t>
  </si>
  <si>
    <t>SHIVALIC ENTERPRISES</t>
  </si>
  <si>
    <t>GST/22-23/0111</t>
  </si>
  <si>
    <t>N192222034725101</t>
  </si>
  <si>
    <t>C1394</t>
  </si>
  <si>
    <t>ULTRATECH CEMENT LTD - BARA CEMENT WORKS</t>
  </si>
  <si>
    <t>7047942460</t>
  </si>
  <si>
    <t>7047933250</t>
  </si>
  <si>
    <t>7047928058</t>
  </si>
  <si>
    <t>C1351</t>
  </si>
  <si>
    <t>DL01220600802</t>
  </si>
  <si>
    <t>DAL2223003603</t>
  </si>
  <si>
    <t>SIEMENS LTD</t>
  </si>
  <si>
    <t>MH1227050658</t>
  </si>
  <si>
    <t>N182222020462539</t>
  </si>
  <si>
    <t>WHRS-1911</t>
  </si>
  <si>
    <t>DL01220600803</t>
  </si>
  <si>
    <t>DAL2223003602</t>
  </si>
  <si>
    <t>UDYOGI PLASTICS PVT LTD</t>
  </si>
  <si>
    <t>PL22Y-00811</t>
  </si>
  <si>
    <t>7047970489</t>
  </si>
  <si>
    <t>7047968517</t>
  </si>
  <si>
    <t>7047968515</t>
  </si>
  <si>
    <t>7047968115</t>
  </si>
  <si>
    <t>7047968114</t>
  </si>
  <si>
    <t>7047961062</t>
  </si>
  <si>
    <t>OLBC1011</t>
  </si>
  <si>
    <t>DL01220600900</t>
  </si>
  <si>
    <t>DAL2223003729</t>
  </si>
  <si>
    <t>N168222003820830</t>
  </si>
  <si>
    <t>C1160</t>
  </si>
  <si>
    <t>DL01220600885</t>
  </si>
  <si>
    <t>DAL2223003744</t>
  </si>
  <si>
    <t>DKS/22-23/009</t>
  </si>
  <si>
    <t>HDFCR52022071983247619</t>
  </si>
  <si>
    <t>OLBC1025</t>
  </si>
  <si>
    <t>DL01220600925</t>
  </si>
  <si>
    <t>DAL2223003752</t>
  </si>
  <si>
    <t>SVPL/UP/22-23/19</t>
  </si>
  <si>
    <t>7048034164</t>
  </si>
  <si>
    <t>WHRS-65</t>
  </si>
  <si>
    <t>DL01220601117</t>
  </si>
  <si>
    <t>ARIA AERIAL PLATFORMS PVT. LTD.</t>
  </si>
  <si>
    <t>AAPL/22-23/G0111</t>
  </si>
  <si>
    <t>WHRS-89</t>
  </si>
  <si>
    <t>DL01220600936</t>
  </si>
  <si>
    <t>DAL2223003828</t>
  </si>
  <si>
    <t>CB5000225677</t>
  </si>
  <si>
    <t>N179222013790719</t>
  </si>
  <si>
    <t>7048118393</t>
  </si>
  <si>
    <t>OLBC440</t>
  </si>
  <si>
    <t>DL01220601061</t>
  </si>
  <si>
    <t>DAL2223003994</t>
  </si>
  <si>
    <t>RV1000012211</t>
  </si>
  <si>
    <t>HDFCR52022051368268054</t>
  </si>
  <si>
    <t>OLBC446</t>
  </si>
  <si>
    <t>DL01220601062</t>
  </si>
  <si>
    <t>DAL2223003993</t>
  </si>
  <si>
    <t>RV1000011942</t>
  </si>
  <si>
    <t>OLBC448</t>
  </si>
  <si>
    <t>DL01220601064</t>
  </si>
  <si>
    <t>DAL2223003992</t>
  </si>
  <si>
    <t>RV1000011652</t>
  </si>
  <si>
    <t>OLBC447</t>
  </si>
  <si>
    <t>DL01220601065</t>
  </si>
  <si>
    <t>DAL2223003991</t>
  </si>
  <si>
    <t>RV1000012550</t>
  </si>
  <si>
    <t>OLBC441</t>
  </si>
  <si>
    <t>DL01220601068</t>
  </si>
  <si>
    <t>DAL2223003990</t>
  </si>
  <si>
    <t>RV1000011698</t>
  </si>
  <si>
    <t>RV1000011591</t>
  </si>
  <si>
    <t>RV1000012015</t>
  </si>
  <si>
    <t>OLBC443</t>
  </si>
  <si>
    <t>DL01220601076</t>
  </si>
  <si>
    <t>DAL2223003988</t>
  </si>
  <si>
    <t>OLBC442</t>
  </si>
  <si>
    <t>DL01220601072</t>
  </si>
  <si>
    <t>DAL2223003989</t>
  </si>
  <si>
    <t>OLBC445</t>
  </si>
  <si>
    <t>DL01220601077</t>
  </si>
  <si>
    <t>DAL2223003987</t>
  </si>
  <si>
    <t>RV1000012056</t>
  </si>
  <si>
    <t>OLBC444</t>
  </si>
  <si>
    <t>DL01220601080</t>
  </si>
  <si>
    <t>DAL2223003986</t>
  </si>
  <si>
    <t>RV1000011595</t>
  </si>
  <si>
    <t>7048222852</t>
  </si>
  <si>
    <t>7048214324</t>
  </si>
  <si>
    <t>7048209935</t>
  </si>
  <si>
    <t>7048293979</t>
  </si>
  <si>
    <t>7048272945</t>
  </si>
  <si>
    <t>OLBC1157</t>
  </si>
  <si>
    <t>DL01220601382</t>
  </si>
  <si>
    <t>DAL2223004157</t>
  </si>
  <si>
    <t>TRAVELÃ‚Â CONSULTANS</t>
  </si>
  <si>
    <t>N193222036321607</t>
  </si>
  <si>
    <t>C1209</t>
  </si>
  <si>
    <t>DL01220601058</t>
  </si>
  <si>
    <t>DAL2223003995</t>
  </si>
  <si>
    <t>UP5519064086</t>
  </si>
  <si>
    <t>OLBC514</t>
  </si>
  <si>
    <t>DL01220601201</t>
  </si>
  <si>
    <t>DAL2223003950</t>
  </si>
  <si>
    <t>LARSEN &amp; TOUBRO LIMITED</t>
  </si>
  <si>
    <t>LEORLE21INF01324</t>
  </si>
  <si>
    <t>HDFCR52022062978840812</t>
  </si>
  <si>
    <t>OLBC517</t>
  </si>
  <si>
    <t>DL01220601199</t>
  </si>
  <si>
    <t>DAL2223003951</t>
  </si>
  <si>
    <t>LEORLE21INF01336</t>
  </si>
  <si>
    <t>HDFCR52022062878271777</t>
  </si>
  <si>
    <t>OLBC513</t>
  </si>
  <si>
    <t>DL01220601198</t>
  </si>
  <si>
    <t>DAL2223003952</t>
  </si>
  <si>
    <t>LEORLE21INF01323</t>
  </si>
  <si>
    <t>HDFCR52022062878271770</t>
  </si>
  <si>
    <t>OLBC515</t>
  </si>
  <si>
    <t>DL01220601190</t>
  </si>
  <si>
    <t>DAL2223003956</t>
  </si>
  <si>
    <t>LEORLE21INF01325</t>
  </si>
  <si>
    <t>HDFCR52022062477753133</t>
  </si>
  <si>
    <t>OLBC518</t>
  </si>
  <si>
    <t>DL01220601191</t>
  </si>
  <si>
    <t>DAL2223003955</t>
  </si>
  <si>
    <t>LEORLE21INF01337</t>
  </si>
  <si>
    <t>HDFCR52022062477745689</t>
  </si>
  <si>
    <t>7048345977</t>
  </si>
  <si>
    <t>7048345199</t>
  </si>
  <si>
    <t>OLBC510</t>
  </si>
  <si>
    <t>DL01220601184</t>
  </si>
  <si>
    <t>DAL2223003959</t>
  </si>
  <si>
    <t>LEORLE21IN003143</t>
  </si>
  <si>
    <t>HDFCR52022062878446400</t>
  </si>
  <si>
    <t>OLBC511</t>
  </si>
  <si>
    <t>DL01220601186</t>
  </si>
  <si>
    <t>DAL2223003958</t>
  </si>
  <si>
    <t>LEORLE21IN003196</t>
  </si>
  <si>
    <t>HDFCR52022062477745681</t>
  </si>
  <si>
    <t>OLBC516</t>
  </si>
  <si>
    <t>DL01220601188</t>
  </si>
  <si>
    <t>DAL2223003957</t>
  </si>
  <si>
    <t>LEORLE21INF01335</t>
  </si>
  <si>
    <t>OLBC512</t>
  </si>
  <si>
    <t>DL01220601193</t>
  </si>
  <si>
    <t>DAL2223003954</t>
  </si>
  <si>
    <t>LEORLE21INF01322</t>
  </si>
  <si>
    <t>HDFCR52022062477745676</t>
  </si>
  <si>
    <t>C1203</t>
  </si>
  <si>
    <t>DL01220601479</t>
  </si>
  <si>
    <t>DAL2223004339</t>
  </si>
  <si>
    <t>14308GI22000165</t>
  </si>
  <si>
    <t>WHRS-1215</t>
  </si>
  <si>
    <t>DL01220601395</t>
  </si>
  <si>
    <t>DAL2223004161</t>
  </si>
  <si>
    <t>SIL/UP/21-22/053</t>
  </si>
  <si>
    <t>C230</t>
  </si>
  <si>
    <t>DL01220601203</t>
  </si>
  <si>
    <t>DAL2223003912</t>
  </si>
  <si>
    <t>COMTECH/RA-8</t>
  </si>
  <si>
    <t>HDFCR52022062878446392</t>
  </si>
  <si>
    <t>OLBC935</t>
  </si>
  <si>
    <t>DL01220601598</t>
  </si>
  <si>
    <t>DAL2223004448</t>
  </si>
  <si>
    <t>RTPL/2223/0411</t>
  </si>
  <si>
    <t>N200222044414192</t>
  </si>
  <si>
    <t>OLBC1224</t>
  </si>
  <si>
    <t>DL01220601605</t>
  </si>
  <si>
    <t>DAL2223004455</t>
  </si>
  <si>
    <t>N248222106186827</t>
  </si>
  <si>
    <t>OLBC1127</t>
  </si>
  <si>
    <t>DL01220601607</t>
  </si>
  <si>
    <t>DAL2223004457</t>
  </si>
  <si>
    <t>SYSTEM 5S PRIVATE LIMITED</t>
  </si>
  <si>
    <t>HDFCR52022072784983744</t>
  </si>
  <si>
    <t>OLBC792</t>
  </si>
  <si>
    <t>DL01220601381</t>
  </si>
  <si>
    <t>DAL2223004158</t>
  </si>
  <si>
    <t>SR/HO/22-23/061</t>
  </si>
  <si>
    <t>OLBC309</t>
  </si>
  <si>
    <t>DL01220601425</t>
  </si>
  <si>
    <t>DAL2223004266</t>
  </si>
  <si>
    <t>BA0920000043</t>
  </si>
  <si>
    <t>7048518439</t>
  </si>
  <si>
    <t>7048517271</t>
  </si>
  <si>
    <t>7048517270</t>
  </si>
  <si>
    <t>7048603921</t>
  </si>
  <si>
    <t>7048603919</t>
  </si>
  <si>
    <t>7048603918</t>
  </si>
  <si>
    <t>7048603870</t>
  </si>
  <si>
    <t>7048603455</t>
  </si>
  <si>
    <t>7048603255</t>
  </si>
  <si>
    <t>7048596582</t>
  </si>
  <si>
    <t>7048596580</t>
  </si>
  <si>
    <t>7048595487</t>
  </si>
  <si>
    <t>7048593910</t>
  </si>
  <si>
    <t>7048592904</t>
  </si>
  <si>
    <t>7048588396</t>
  </si>
  <si>
    <t>7048587187</t>
  </si>
  <si>
    <t>OLBC141</t>
  </si>
  <si>
    <t>DL01220601735</t>
  </si>
  <si>
    <t>DAL2223004537</t>
  </si>
  <si>
    <t>OLBC1239</t>
  </si>
  <si>
    <t>DL01220601734</t>
  </si>
  <si>
    <t>DAL2223004536</t>
  </si>
  <si>
    <t>WI 2 FI NETWORKS</t>
  </si>
  <si>
    <t>WFG/22-23/037</t>
  </si>
  <si>
    <t>N193222036317556</t>
  </si>
  <si>
    <t>C920</t>
  </si>
  <si>
    <t>DL01220601897</t>
  </si>
  <si>
    <t>DAL2223004632</t>
  </si>
  <si>
    <t>GST-0098/2022-23</t>
  </si>
  <si>
    <t>N192222034729640</t>
  </si>
  <si>
    <t>OLBC548</t>
  </si>
  <si>
    <t>DL01220601596</t>
  </si>
  <si>
    <t>DAL2223004616</t>
  </si>
  <si>
    <t>LOTUS WIRELESS TECHNOLOGIES (I</t>
  </si>
  <si>
    <t>22-23/GST/098</t>
  </si>
  <si>
    <t>HDFCR52022071181405131</t>
  </si>
  <si>
    <t>C1364</t>
  </si>
  <si>
    <t>DL01220601909</t>
  </si>
  <si>
    <t>DAL2223004644</t>
  </si>
  <si>
    <t>C1174</t>
  </si>
  <si>
    <t>DL01220601905</t>
  </si>
  <si>
    <t>DAL2223004640</t>
  </si>
  <si>
    <t>DT/22-23/123</t>
  </si>
  <si>
    <t>N188222029570159</t>
  </si>
  <si>
    <t>WHRS-367</t>
  </si>
  <si>
    <t>DL01220601929</t>
  </si>
  <si>
    <t>DAL2223004610</t>
  </si>
  <si>
    <t>TN212202526</t>
  </si>
  <si>
    <t>OLBC139</t>
  </si>
  <si>
    <t>DL01220601839</t>
  </si>
  <si>
    <t>DAL2223004708</t>
  </si>
  <si>
    <t>C733</t>
  </si>
  <si>
    <t>DL01220601831</t>
  </si>
  <si>
    <t>DAL2223004704</t>
  </si>
  <si>
    <t>OLBC140</t>
  </si>
  <si>
    <t>DL01220601840</t>
  </si>
  <si>
    <t>DAL2223004709</t>
  </si>
  <si>
    <t>C737</t>
  </si>
  <si>
    <t>DL01220601833</t>
  </si>
  <si>
    <t>DAL2223004705</t>
  </si>
  <si>
    <t>OLBC143</t>
  </si>
  <si>
    <t>DL01220601837</t>
  </si>
  <si>
    <t>DAL2223004707</t>
  </si>
  <si>
    <t>OLBC138</t>
  </si>
  <si>
    <t>DL01220601835</t>
  </si>
  <si>
    <t>DAL2223004706</t>
  </si>
  <si>
    <t>OLBC144</t>
  </si>
  <si>
    <t>DL01220601828</t>
  </si>
  <si>
    <t>DAL2223004703</t>
  </si>
  <si>
    <t>OLBC142</t>
  </si>
  <si>
    <t>DL01220601826</t>
  </si>
  <si>
    <t>DAL2223004702</t>
  </si>
  <si>
    <t>OLBC956</t>
  </si>
  <si>
    <t>DL01220601457</t>
  </si>
  <si>
    <t>DAL2223004270</t>
  </si>
  <si>
    <t>SABIA BULK MATERIAL ANALYSER PRIVATE LTD</t>
  </si>
  <si>
    <t>SBMAPL2223IN04</t>
  </si>
  <si>
    <t>HDFCR52022071482037081</t>
  </si>
  <si>
    <t>7048644613</t>
  </si>
  <si>
    <t>7048643547</t>
  </si>
  <si>
    <t>C271</t>
  </si>
  <si>
    <t>DL01220601231</t>
  </si>
  <si>
    <t>DAL2223004237</t>
  </si>
  <si>
    <t>D/SUP/21-22/761</t>
  </si>
  <si>
    <t>N182222020457201</t>
  </si>
  <si>
    <t>OLBC324</t>
  </si>
  <si>
    <t>DL01220601583</t>
  </si>
  <si>
    <t>DAL2223004405</t>
  </si>
  <si>
    <t>VANDANA ROLLING MILLS PVT. LTD</t>
  </si>
  <si>
    <t>HDFCR52022072584469373</t>
  </si>
  <si>
    <t>WHRS-1947</t>
  </si>
  <si>
    <t>7843</t>
  </si>
  <si>
    <t>WHRS-1935</t>
  </si>
  <si>
    <t>1292413</t>
  </si>
  <si>
    <t>OLBC473</t>
  </si>
  <si>
    <t>OLBC467</t>
  </si>
  <si>
    <t>WHRS-1962</t>
  </si>
  <si>
    <t>1292222</t>
  </si>
  <si>
    <t>52996652</t>
  </si>
  <si>
    <t>7048797447</t>
  </si>
  <si>
    <t>7048764154</t>
  </si>
  <si>
    <t>7048762397</t>
  </si>
  <si>
    <t>7048762396</t>
  </si>
  <si>
    <t>7048762394</t>
  </si>
  <si>
    <t>7048761880</t>
  </si>
  <si>
    <t>7048761878</t>
  </si>
  <si>
    <t>7048760949</t>
  </si>
  <si>
    <t>7048758815</t>
  </si>
  <si>
    <t>7048758423</t>
  </si>
  <si>
    <t>7048757829</t>
  </si>
  <si>
    <t>7048757652</t>
  </si>
  <si>
    <t>7048785616</t>
  </si>
  <si>
    <t>8465</t>
  </si>
  <si>
    <t>DL01220601919</t>
  </si>
  <si>
    <t>DAL2223004597</t>
  </si>
  <si>
    <t>SIBIPL-34-22-23</t>
  </si>
  <si>
    <t>HDFCR52022071281673099</t>
  </si>
  <si>
    <t>7049005973</t>
  </si>
  <si>
    <t>7049005505</t>
  </si>
  <si>
    <t>7049005087</t>
  </si>
  <si>
    <t>OLBC412</t>
  </si>
  <si>
    <t>DL01220700211</t>
  </si>
  <si>
    <t>DAL2223004944</t>
  </si>
  <si>
    <t>UNLOAD/22-23/2</t>
  </si>
  <si>
    <t>N199222042987778</t>
  </si>
  <si>
    <t>OLBC93</t>
  </si>
  <si>
    <t>DL01220700213</t>
  </si>
  <si>
    <t>DAL2223004943</t>
  </si>
  <si>
    <t>8268008180/RA03</t>
  </si>
  <si>
    <t>N188222029756261</t>
  </si>
  <si>
    <t>OLBC1072</t>
  </si>
  <si>
    <t>DL01220700185</t>
  </si>
  <si>
    <t>DAL2223004968</t>
  </si>
  <si>
    <t>BNUPVAR000292/22</t>
  </si>
  <si>
    <t>HDFCR52022070780730391</t>
  </si>
  <si>
    <t>WHRS-1972</t>
  </si>
  <si>
    <t>DL01220700250</t>
  </si>
  <si>
    <t>DAL2223005021</t>
  </si>
  <si>
    <t>VIMALA REFRIGERATION</t>
  </si>
  <si>
    <t>N199222043005558</t>
  </si>
  <si>
    <t>OLBC1012</t>
  </si>
  <si>
    <t>DL01220700160</t>
  </si>
  <si>
    <t>DAL2223004992</t>
  </si>
  <si>
    <t>N188222028694025</t>
  </si>
  <si>
    <t>WHRS-1983</t>
  </si>
  <si>
    <t>DL01220700041</t>
  </si>
  <si>
    <t>DAL2223005108</t>
  </si>
  <si>
    <t>I22051006276</t>
  </si>
  <si>
    <t>N199222042987745</t>
  </si>
  <si>
    <t>C1159</t>
  </si>
  <si>
    <t>DL01220700200</t>
  </si>
  <si>
    <t>DAL2223004955</t>
  </si>
  <si>
    <t>DKS/22-23/0016</t>
  </si>
  <si>
    <t>N194222037729639</t>
  </si>
  <si>
    <t>WHRS-315</t>
  </si>
  <si>
    <t>DL01220602076</t>
  </si>
  <si>
    <t>DAL2223005068</t>
  </si>
  <si>
    <t>C739</t>
  </si>
  <si>
    <t>DL01220602077</t>
  </si>
  <si>
    <t>DAL2223005069</t>
  </si>
  <si>
    <t>OLBC147</t>
  </si>
  <si>
    <t>DL01220602082</t>
  </si>
  <si>
    <t>DAL2223005074</t>
  </si>
  <si>
    <t>OLBC149</t>
  </si>
  <si>
    <t>DL01220602080</t>
  </si>
  <si>
    <t>DAL2223005072</t>
  </si>
  <si>
    <t>OLBC148</t>
  </si>
  <si>
    <t>DL01220602086</t>
  </si>
  <si>
    <t>DAL2223005078</t>
  </si>
  <si>
    <t>OLBC145</t>
  </si>
  <si>
    <t>DL01220602078</t>
  </si>
  <si>
    <t>DAL2223005070</t>
  </si>
  <si>
    <t>OLBC146</t>
  </si>
  <si>
    <t>DL01220602079</t>
  </si>
  <si>
    <t>DAL2223005071</t>
  </si>
  <si>
    <t>OLBC150</t>
  </si>
  <si>
    <t>DL01220602083</t>
  </si>
  <si>
    <t>DAL2223005075</t>
  </si>
  <si>
    <t>7049006265</t>
  </si>
  <si>
    <t>7049005579</t>
  </si>
  <si>
    <t>C1136</t>
  </si>
  <si>
    <t>DL01220700161</t>
  </si>
  <si>
    <t>DAL2223004991</t>
  </si>
  <si>
    <t>BRAJENDRANATH SHANTILATA ENTER</t>
  </si>
  <si>
    <t>HDFCR52022071281663361</t>
  </si>
  <si>
    <t>OLBC892</t>
  </si>
  <si>
    <t>DL01220700240</t>
  </si>
  <si>
    <t>DAL2223005036</t>
  </si>
  <si>
    <t>N186222025045297</t>
  </si>
  <si>
    <t>OLBC151</t>
  </si>
  <si>
    <t>DL01220602081</t>
  </si>
  <si>
    <t>DAL2223005073</t>
  </si>
  <si>
    <t>DL01220602085</t>
  </si>
  <si>
    <t>DAL2223005077</t>
  </si>
  <si>
    <t>WHRS-316</t>
  </si>
  <si>
    <t>DL01220602075</t>
  </si>
  <si>
    <t>DAL2223005067</t>
  </si>
  <si>
    <t>WHRS-314</t>
  </si>
  <si>
    <t>DL01220602074</t>
  </si>
  <si>
    <t>DAL2223005066</t>
  </si>
  <si>
    <t>OLBC152</t>
  </si>
  <si>
    <t>DL01220700005</t>
  </si>
  <si>
    <t>DAL2223005080</t>
  </si>
  <si>
    <t>C1385</t>
  </si>
  <si>
    <t>DL01220700297</t>
  </si>
  <si>
    <t>DAL2223005189</t>
  </si>
  <si>
    <t>GG0600230925</t>
  </si>
  <si>
    <t>N197222040710231</t>
  </si>
  <si>
    <t>WHRS-358</t>
  </si>
  <si>
    <t>DL01220601210</t>
  </si>
  <si>
    <t>DAL2223003914</t>
  </si>
  <si>
    <t>TN222300163</t>
  </si>
  <si>
    <t>WHRS-1977</t>
  </si>
  <si>
    <t>DL01220700027</t>
  </si>
  <si>
    <t>DAL2223005099</t>
  </si>
  <si>
    <t>VISION ENVIRO SOLUTION</t>
  </si>
  <si>
    <t>G/0039</t>
  </si>
  <si>
    <t>HDFCR52022080186078250</t>
  </si>
  <si>
    <t>C1220</t>
  </si>
  <si>
    <t>DL01220700011</t>
  </si>
  <si>
    <t>DAL2223005086</t>
  </si>
  <si>
    <t>KROHNE MARSHALL PVT LTD</t>
  </si>
  <si>
    <t>HDFCR52022080186196050</t>
  </si>
  <si>
    <t>WHRS-1278</t>
  </si>
  <si>
    <t>DL01220700199</t>
  </si>
  <si>
    <t>DAL2223004956</t>
  </si>
  <si>
    <t>HDFCR52022071281670181</t>
  </si>
  <si>
    <t>C324</t>
  </si>
  <si>
    <t>DL01220700230</t>
  </si>
  <si>
    <t>DAL2223004929</t>
  </si>
  <si>
    <t>8268009093/RA01</t>
  </si>
  <si>
    <t>HDFCR52022072083504930</t>
  </si>
  <si>
    <t>OLBC325</t>
  </si>
  <si>
    <t>DL01220700004</t>
  </si>
  <si>
    <t>DAL2223005131</t>
  </si>
  <si>
    <t>HDFCR52022080887665650</t>
  </si>
  <si>
    <t>DL01220602107</t>
  </si>
  <si>
    <t>DAL2223004833</t>
  </si>
  <si>
    <t>M&amp;BÂ ENGINEERING LIMITED</t>
  </si>
  <si>
    <t>PR0910000016</t>
  </si>
  <si>
    <t>HDFCR52022072584459825</t>
  </si>
  <si>
    <t>C197</t>
  </si>
  <si>
    <t>DL01220700120</t>
  </si>
  <si>
    <t>DAL2223004910</t>
  </si>
  <si>
    <t>SVPL/UP/22-23/21</t>
  </si>
  <si>
    <t>DL01220602108</t>
  </si>
  <si>
    <t>DAL2223004832</t>
  </si>
  <si>
    <t>PR0910000014</t>
  </si>
  <si>
    <t>7049089817</t>
  </si>
  <si>
    <t>7049089427</t>
  </si>
  <si>
    <t>OLBC826</t>
  </si>
  <si>
    <t>DL01220700119</t>
  </si>
  <si>
    <t>DAL2223004909</t>
  </si>
  <si>
    <t>SR/HO/22-23/0063</t>
  </si>
  <si>
    <t>WHRS-66</t>
  </si>
  <si>
    <t>DL01220700248</t>
  </si>
  <si>
    <t>AAPL/22-23/G0279</t>
  </si>
  <si>
    <t>7049132507</t>
  </si>
  <si>
    <t>OLBC485</t>
  </si>
  <si>
    <t>DL01220700561</t>
  </si>
  <si>
    <t>DAL2223005369</t>
  </si>
  <si>
    <t>842/872/950</t>
  </si>
  <si>
    <t>N192222034022118</t>
  </si>
  <si>
    <t>C1369</t>
  </si>
  <si>
    <t>DL01220700593</t>
  </si>
  <si>
    <t>DAL2223005378</t>
  </si>
  <si>
    <t>UCLD23XT4002386</t>
  </si>
  <si>
    <t>N213222060228420</t>
  </si>
  <si>
    <t>C1069</t>
  </si>
  <si>
    <t>DL01220700511</t>
  </si>
  <si>
    <t>DAL2223005456</t>
  </si>
  <si>
    <t>CB5000225739</t>
  </si>
  <si>
    <t>N192222034082463</t>
  </si>
  <si>
    <t>WHRS-75</t>
  </si>
  <si>
    <t>DL01220700036</t>
  </si>
  <si>
    <t>DL01220700617</t>
  </si>
  <si>
    <t>DAL2223005508</t>
  </si>
  <si>
    <t>OLBC153</t>
  </si>
  <si>
    <t>DL01220700618</t>
  </si>
  <si>
    <t>DAL2223005507</t>
  </si>
  <si>
    <t>C403</t>
  </si>
  <si>
    <t>DL01220700572</t>
  </si>
  <si>
    <t>DAL2223005393</t>
  </si>
  <si>
    <t>PRJ22000168</t>
  </si>
  <si>
    <t>HDFCR52022081989871223</t>
  </si>
  <si>
    <t>WHRS-90</t>
  </si>
  <si>
    <t>DL01220700727</t>
  </si>
  <si>
    <t>DAL2223005565</t>
  </si>
  <si>
    <t>CB5000225860</t>
  </si>
  <si>
    <t>N200222044506229</t>
  </si>
  <si>
    <t>OLBC46</t>
  </si>
  <si>
    <t>DL01220700713</t>
  </si>
  <si>
    <t>DAL2223005558</t>
  </si>
  <si>
    <t>CB5000225854</t>
  </si>
  <si>
    <t>C1162</t>
  </si>
  <si>
    <t>DL01220700459</t>
  </si>
  <si>
    <t>DAL2223005340</t>
  </si>
  <si>
    <t>DT/22-23/107</t>
  </si>
  <si>
    <t>HDFCR52022072083497751</t>
  </si>
  <si>
    <t>C1161</t>
  </si>
  <si>
    <t>CN/22-23/107</t>
  </si>
  <si>
    <t>7049311557</t>
  </si>
  <si>
    <t>OLBC1124</t>
  </si>
  <si>
    <t>DL01220700696</t>
  </si>
  <si>
    <t>DAL2223005720</t>
  </si>
  <si>
    <t>SE-0207</t>
  </si>
  <si>
    <t>HDFCR52022080386637774</t>
  </si>
  <si>
    <t>WHRS-317</t>
  </si>
  <si>
    <t>DL01220700682</t>
  </si>
  <si>
    <t>DAL2223005765</t>
  </si>
  <si>
    <t>AI23</t>
  </si>
  <si>
    <t>DL01220700691</t>
  </si>
  <si>
    <t>DAL2223005745</t>
  </si>
  <si>
    <t>23004IN160</t>
  </si>
  <si>
    <t>N206222050646310</t>
  </si>
  <si>
    <t>CU216</t>
  </si>
  <si>
    <t>OLBC1000</t>
  </si>
  <si>
    <t>DL01220701061</t>
  </si>
  <si>
    <t>DAL2223005780</t>
  </si>
  <si>
    <t>N195222039000800</t>
  </si>
  <si>
    <t>OLBC1259</t>
  </si>
  <si>
    <t>DL01220800174</t>
  </si>
  <si>
    <t>SM SALES</t>
  </si>
  <si>
    <t>SA/22-23/082</t>
  </si>
  <si>
    <t>OLBC1258</t>
  </si>
  <si>
    <t>DL01220800172</t>
  </si>
  <si>
    <t>SA/22-23/075</t>
  </si>
  <si>
    <t>OLBC1257</t>
  </si>
  <si>
    <t>DL01220800173</t>
  </si>
  <si>
    <t>C1386</t>
  </si>
  <si>
    <t>DL01220701110</t>
  </si>
  <si>
    <t>DAL2223005878</t>
  </si>
  <si>
    <t>GG0600231871</t>
  </si>
  <si>
    <t>N206222050646319</t>
  </si>
  <si>
    <t>C740</t>
  </si>
  <si>
    <t>DL01220700932</t>
  </si>
  <si>
    <t>DAL2223005822</t>
  </si>
  <si>
    <t>WHRS-988</t>
  </si>
  <si>
    <t>DL01220700925</t>
  </si>
  <si>
    <t>DAL2223005810</t>
  </si>
  <si>
    <t>RGI/1980</t>
  </si>
  <si>
    <t>N215222062906587</t>
  </si>
  <si>
    <t>DL01220700033</t>
  </si>
  <si>
    <t>DAL2223005136</t>
  </si>
  <si>
    <t>HDFCR52022072684680651</t>
  </si>
  <si>
    <t>OLBC329</t>
  </si>
  <si>
    <t>OLBC326</t>
  </si>
  <si>
    <t>DL01220700032</t>
  </si>
  <si>
    <t>DAL2223005135</t>
  </si>
  <si>
    <t>OLBC327</t>
  </si>
  <si>
    <t>DL01220700003</t>
  </si>
  <si>
    <t>DAL2223005079</t>
  </si>
  <si>
    <t>7049403325</t>
  </si>
  <si>
    <t>7049403324</t>
  </si>
  <si>
    <t>7049403132</t>
  </si>
  <si>
    <t>7049401611</t>
  </si>
  <si>
    <t>7049400731</t>
  </si>
  <si>
    <t>7049400728</t>
  </si>
  <si>
    <t>7049400726</t>
  </si>
  <si>
    <t>7049400246</t>
  </si>
  <si>
    <t>7049399507</t>
  </si>
  <si>
    <t>7049399264</t>
  </si>
  <si>
    <t>7049398573</t>
  </si>
  <si>
    <t>DL01220700461</t>
  </si>
  <si>
    <t>DAL2223005337</t>
  </si>
  <si>
    <t>HDFCR52022081889616666</t>
  </si>
  <si>
    <t>OLBC328</t>
  </si>
  <si>
    <t>C1146</t>
  </si>
  <si>
    <t>DL01220700670</t>
  </si>
  <si>
    <t>DAL2223005753</t>
  </si>
  <si>
    <t>C460</t>
  </si>
  <si>
    <t>DL01220700053</t>
  </si>
  <si>
    <t>DAL2223005120</t>
  </si>
  <si>
    <t>TE/2022-23/104</t>
  </si>
  <si>
    <t>HDFCR52022071682670114</t>
  </si>
  <si>
    <t>C1350</t>
  </si>
  <si>
    <t>DL01220701014</t>
  </si>
  <si>
    <t>DAL2223005932</t>
  </si>
  <si>
    <t>N197222041436057</t>
  </si>
  <si>
    <t>OLBC477</t>
  </si>
  <si>
    <t>DL01220701008</t>
  </si>
  <si>
    <t>DAL2223005921</t>
  </si>
  <si>
    <t>2022-23/7020</t>
  </si>
  <si>
    <t>C976</t>
  </si>
  <si>
    <t>DL01220701088</t>
  </si>
  <si>
    <t>DAL2223005906</t>
  </si>
  <si>
    <t>HDFCR52022071682673627</t>
  </si>
  <si>
    <t>C1314</t>
  </si>
  <si>
    <t>DL01220701084</t>
  </si>
  <si>
    <t>DAL2223005902</t>
  </si>
  <si>
    <t>SS/22-23/26</t>
  </si>
  <si>
    <t>N199222042987715</t>
  </si>
  <si>
    <t>C1302</t>
  </si>
  <si>
    <t>DL01220701083</t>
  </si>
  <si>
    <t>DAL2223005901</t>
  </si>
  <si>
    <t>SANJAY STEEL CORPORATION</t>
  </si>
  <si>
    <t>SSC/2022-23/139</t>
  </si>
  <si>
    <t>HDFCR52022072584469374</t>
  </si>
  <si>
    <t>C1315</t>
  </si>
  <si>
    <t>DL01220701082</t>
  </si>
  <si>
    <t>DAL2223005900</t>
  </si>
  <si>
    <t>SS/22-23/32</t>
  </si>
  <si>
    <t>N216222065145144</t>
  </si>
  <si>
    <t>OLBC389</t>
  </si>
  <si>
    <t>DL01220700636</t>
  </si>
  <si>
    <t>DAL2223005490</t>
  </si>
  <si>
    <t>EMI/208/22-23</t>
  </si>
  <si>
    <t>C381</t>
  </si>
  <si>
    <t>DL01220700472</t>
  </si>
  <si>
    <t>DAL2223005338</t>
  </si>
  <si>
    <t>2022-23/IFH/077</t>
  </si>
  <si>
    <t>7049525400</t>
  </si>
  <si>
    <t>7049525015</t>
  </si>
  <si>
    <t>7049523629</t>
  </si>
  <si>
    <t>C1343</t>
  </si>
  <si>
    <t>DL01220701238</t>
  </si>
  <si>
    <t>DAL2223006009</t>
  </si>
  <si>
    <t>N199222042987769</t>
  </si>
  <si>
    <t>WHRS-123</t>
  </si>
  <si>
    <t>DL01220701237</t>
  </si>
  <si>
    <t>DAL2223006007</t>
  </si>
  <si>
    <t>N203222047727549</t>
  </si>
  <si>
    <t>OLBC1158</t>
  </si>
  <si>
    <t>DL01220701236</t>
  </si>
  <si>
    <t>DAL2223006006</t>
  </si>
  <si>
    <t>N223222076312804</t>
  </si>
  <si>
    <t>C1137</t>
  </si>
  <si>
    <t>DL01220701231</t>
  </si>
  <si>
    <t>DAL2223006001</t>
  </si>
  <si>
    <t>N202222047048945</t>
  </si>
  <si>
    <t>C933</t>
  </si>
  <si>
    <t>DL01220701232</t>
  </si>
  <si>
    <t>DAL2223006002</t>
  </si>
  <si>
    <t>RSE/22-23/S032</t>
  </si>
  <si>
    <t>HDFCR52022072784981657</t>
  </si>
  <si>
    <t>C196</t>
  </si>
  <si>
    <t>DL01220700611</t>
  </si>
  <si>
    <t>DAL2223005463</t>
  </si>
  <si>
    <t>SVPL/UP/22-23/20</t>
  </si>
  <si>
    <t>DL01220701205</t>
  </si>
  <si>
    <t>DAL2223006132</t>
  </si>
  <si>
    <t>OLBC154</t>
  </si>
  <si>
    <t>DL01220701204</t>
  </si>
  <si>
    <t>DAL2223006131</t>
  </si>
  <si>
    <t>WHRS-1040</t>
  </si>
  <si>
    <t>DL01220700609</t>
  </si>
  <si>
    <t>DAL2223005462</t>
  </si>
  <si>
    <t>AA0920000027</t>
  </si>
  <si>
    <t>HDFCR52022072083497902</t>
  </si>
  <si>
    <t>C910</t>
  </si>
  <si>
    <t>DL01220701217</t>
  </si>
  <si>
    <t>DAL2223006111</t>
  </si>
  <si>
    <t>N214222061841021</t>
  </si>
  <si>
    <t>WHRS-1042</t>
  </si>
  <si>
    <t>DL01220700597</t>
  </si>
  <si>
    <t>DAL2223005381</t>
  </si>
  <si>
    <t>AA0920000028</t>
  </si>
  <si>
    <t>C361</t>
  </si>
  <si>
    <t>DL01220701249</t>
  </si>
  <si>
    <t>DAL2223006075</t>
  </si>
  <si>
    <t>N245222102507725</t>
  </si>
  <si>
    <t>WHRS-1041</t>
  </si>
  <si>
    <t>DL01220701112</t>
  </si>
  <si>
    <t>DAL2223005882</t>
  </si>
  <si>
    <t>AA0920000029</t>
  </si>
  <si>
    <t>OLBC793</t>
  </si>
  <si>
    <t>DL01220701235</t>
  </si>
  <si>
    <t>DAL2223006005</t>
  </si>
  <si>
    <t>SR/HO/22-23/0091</t>
  </si>
  <si>
    <t>C336</t>
  </si>
  <si>
    <t>DL01220701396</t>
  </si>
  <si>
    <t>DAL2223006227</t>
  </si>
  <si>
    <t>HDFCR52022072083511128</t>
  </si>
  <si>
    <t>WHRS-1081</t>
  </si>
  <si>
    <t>DL01220500077</t>
  </si>
  <si>
    <t>DAL2223001791</t>
  </si>
  <si>
    <t>AA0920000016</t>
  </si>
  <si>
    <t>HDFCR52022072684759028</t>
  </si>
  <si>
    <t>C1408</t>
  </si>
  <si>
    <t>DL01220701087</t>
  </si>
  <si>
    <t>ASL/22-23/286</t>
  </si>
  <si>
    <t>OLBC1244</t>
  </si>
  <si>
    <t>HDFCR52022072183683124</t>
  </si>
  <si>
    <t>WHRS-1011</t>
  </si>
  <si>
    <t>DL01220800466</t>
  </si>
  <si>
    <t>DLCW-14</t>
  </si>
  <si>
    <t>N212222058092820</t>
  </si>
  <si>
    <t>WHRS-1010</t>
  </si>
  <si>
    <t>DLCW-26</t>
  </si>
  <si>
    <t>R52022081088161469</t>
  </si>
  <si>
    <t>7049653983</t>
  </si>
  <si>
    <t>WHRS-1268</t>
  </si>
  <si>
    <t>DL01220701402</t>
  </si>
  <si>
    <t>DAL2223006223</t>
  </si>
  <si>
    <t>SUDHA VENTILATING SYSTEMS PRIV</t>
  </si>
  <si>
    <t>PM094</t>
  </si>
  <si>
    <t>HDFCR52022072083504953</t>
  </si>
  <si>
    <t>OLBC873</t>
  </si>
  <si>
    <t>DL01220701389</t>
  </si>
  <si>
    <t>DAL2223006215</t>
  </si>
  <si>
    <t>PIONEER ELECTRICAL WORKS</t>
  </si>
  <si>
    <t>PCW/32/2022-23</t>
  </si>
  <si>
    <t>HDFCR52022080887673984</t>
  </si>
  <si>
    <t>OLBC10</t>
  </si>
  <si>
    <t>DL01220701392</t>
  </si>
  <si>
    <t>DAL2223006230</t>
  </si>
  <si>
    <t>HDFCR52022081889732424</t>
  </si>
  <si>
    <t>C362</t>
  </si>
  <si>
    <t>C231</t>
  </si>
  <si>
    <t>DL01220701391</t>
  </si>
  <si>
    <t>DAL2223006203</t>
  </si>
  <si>
    <t>COMTECH/RA-9</t>
  </si>
  <si>
    <t>HDFCR52022081288678434</t>
  </si>
  <si>
    <t>1523014</t>
  </si>
  <si>
    <t>7049701696</t>
  </si>
  <si>
    <t>7049699321</t>
  </si>
  <si>
    <t>7049700034</t>
  </si>
  <si>
    <t>C149</t>
  </si>
  <si>
    <t>DL01220701277</t>
  </si>
  <si>
    <t>DAL2223006082</t>
  </si>
  <si>
    <t>N208222053268885</t>
  </si>
  <si>
    <t>C143</t>
  </si>
  <si>
    <t>DL01220701216</t>
  </si>
  <si>
    <t>DAL2223006116</t>
  </si>
  <si>
    <t>N208222053268901</t>
  </si>
  <si>
    <t>C382</t>
  </si>
  <si>
    <t>DL01220701409</t>
  </si>
  <si>
    <t>DAL2223006217</t>
  </si>
  <si>
    <t>2022-23/IFH/064</t>
  </si>
  <si>
    <t>WHRS-121</t>
  </si>
  <si>
    <t>DL01220701393</t>
  </si>
  <si>
    <t>DAL2223006229</t>
  </si>
  <si>
    <t>HDFCR52022072183778545</t>
  </si>
  <si>
    <t>WHRS-120</t>
  </si>
  <si>
    <t>DL01220701395</t>
  </si>
  <si>
    <t>DAL2223006228</t>
  </si>
  <si>
    <t>HDFCR52022072284040854</t>
  </si>
  <si>
    <t>WHRS-454</t>
  </si>
  <si>
    <t>RV6000021062</t>
  </si>
  <si>
    <t>WHRS-782</t>
  </si>
  <si>
    <t>DL01220701288</t>
  </si>
  <si>
    <t>DAL2223006268</t>
  </si>
  <si>
    <t>MLIPL/30252/21</t>
  </si>
  <si>
    <t>WHRS-1072</t>
  </si>
  <si>
    <t>DL01220701407</t>
  </si>
  <si>
    <t>DAL2223006219</t>
  </si>
  <si>
    <t>AA0920000033</t>
  </si>
  <si>
    <t>HDFCR52022073085879951</t>
  </si>
  <si>
    <t>WHRS-1074</t>
  </si>
  <si>
    <t>DL01220701405</t>
  </si>
  <si>
    <t>DAL2223006220</t>
  </si>
  <si>
    <t>AA0920000035</t>
  </si>
  <si>
    <t>OLBC94</t>
  </si>
  <si>
    <t>DL01220701497</t>
  </si>
  <si>
    <t>DAL2223006306</t>
  </si>
  <si>
    <t>8268008180/RA02</t>
  </si>
  <si>
    <t>N208222052989708</t>
  </si>
  <si>
    <t>WHRS-1101</t>
  </si>
  <si>
    <t>DL01220701488</t>
  </si>
  <si>
    <t>DAL2223006314</t>
  </si>
  <si>
    <t>146/22-23</t>
  </si>
  <si>
    <t>HDFCR52022072784981691</t>
  </si>
  <si>
    <t>C1393</t>
  </si>
  <si>
    <t>ULTRATECH CEMENT LTD - SONAR BANGLA CEMENT WORKS</t>
  </si>
  <si>
    <t>53173945</t>
  </si>
  <si>
    <t>DL01220701477</t>
  </si>
  <si>
    <t>DAL2223006284</t>
  </si>
  <si>
    <t>SIBIPL-49-22-23</t>
  </si>
  <si>
    <t>HDFCR52022041361118598;HDFCR52022053071878970;HDFCR52022061776195726;HDFCR52022072584459827</t>
  </si>
  <si>
    <t>OLBC271</t>
  </si>
  <si>
    <t>DL01220701214</t>
  </si>
  <si>
    <t>DAL2223006124</t>
  </si>
  <si>
    <t>HDFCR52022080486970984</t>
  </si>
  <si>
    <t>C198</t>
  </si>
  <si>
    <t>DL01220701516</t>
  </si>
  <si>
    <t>DAL2223006324</t>
  </si>
  <si>
    <t>SVPL/UP/22-23/23</t>
  </si>
  <si>
    <t>WHRS-480</t>
  </si>
  <si>
    <t>DL01220701648</t>
  </si>
  <si>
    <t>DAL2223006468</t>
  </si>
  <si>
    <t>MAHAKALÃ ELECTRICALÃ &amp; INSTRUMENT</t>
  </si>
  <si>
    <t>MEI/22-23/049</t>
  </si>
  <si>
    <t>C1265</t>
  </si>
  <si>
    <t>DL01220701762</t>
  </si>
  <si>
    <t>DAL2223006558</t>
  </si>
  <si>
    <t>DCW-193</t>
  </si>
  <si>
    <t>N216222065145141</t>
  </si>
  <si>
    <t>WHRS-1071</t>
  </si>
  <si>
    <t>DL01220701404</t>
  </si>
  <si>
    <t>DAL2223006221</t>
  </si>
  <si>
    <t>AA0920000032</t>
  </si>
  <si>
    <t>DL01220701837</t>
  </si>
  <si>
    <t>DAL2223006574</t>
  </si>
  <si>
    <t>ANAY TRANSPORT AND CONSTRUCTIO</t>
  </si>
  <si>
    <t>Apr/May/2022-031</t>
  </si>
  <si>
    <t>N214222061841029</t>
  </si>
  <si>
    <t>OLBC827</t>
  </si>
  <si>
    <t>DL01220701845</t>
  </si>
  <si>
    <t>DAL2223006577</t>
  </si>
  <si>
    <t>SR/HO/22-23/0098</t>
  </si>
  <si>
    <t>WHRS-1073</t>
  </si>
  <si>
    <t>DL01220701408</t>
  </si>
  <si>
    <t>DAL2223006218</t>
  </si>
  <si>
    <t>AA0920000034</t>
  </si>
  <si>
    <t>OLBC1139</t>
  </si>
  <si>
    <t>DL01220701787</t>
  </si>
  <si>
    <t>DAL2223006631</t>
  </si>
  <si>
    <t>TCL/22-23/346</t>
  </si>
  <si>
    <t>N248222106212228</t>
  </si>
  <si>
    <t>OLBC376</t>
  </si>
  <si>
    <t>DL01220701790</t>
  </si>
  <si>
    <t>DAL2223006628</t>
  </si>
  <si>
    <t>DKS/22-23/0029</t>
  </si>
  <si>
    <t>N220222070601598</t>
  </si>
  <si>
    <t>WHRS-318</t>
  </si>
  <si>
    <t>DL01220701825</t>
  </si>
  <si>
    <t>DAL2223006596</t>
  </si>
  <si>
    <t>OLBC155</t>
  </si>
  <si>
    <t>DL01220701829</t>
  </si>
  <si>
    <t>DAL2223006592</t>
  </si>
  <si>
    <t>OLBC156</t>
  </si>
  <si>
    <t>DL01220701830</t>
  </si>
  <si>
    <t>DAL2223006591</t>
  </si>
  <si>
    <t>DL01220701832</t>
  </si>
  <si>
    <t>DAL2223006589</t>
  </si>
  <si>
    <t>OLBC157</t>
  </si>
  <si>
    <t>DL01220701831</t>
  </si>
  <si>
    <t>DAL2223006590</t>
  </si>
  <si>
    <t>OLBC451</t>
  </si>
  <si>
    <t>DL01220701806</t>
  </si>
  <si>
    <t>DAL2223006612</t>
  </si>
  <si>
    <t>RV6000017996</t>
  </si>
  <si>
    <t>HDFCR52022070479933984</t>
  </si>
  <si>
    <t>7049997718</t>
  </si>
  <si>
    <t>1553731</t>
  </si>
  <si>
    <t>C219</t>
  </si>
  <si>
    <t>DL01220701778</t>
  </si>
  <si>
    <t>DAL2223006561</t>
  </si>
  <si>
    <t>COMTECH/RA-10</t>
  </si>
  <si>
    <t>HDFCR52022080486965390</t>
  </si>
  <si>
    <t>DL01220701839</t>
  </si>
  <si>
    <t>DAL2223006575</t>
  </si>
  <si>
    <t>Apr/May/2022-011</t>
  </si>
  <si>
    <t>HDFCR52022090192902831</t>
  </si>
  <si>
    <t>C1254</t>
  </si>
  <si>
    <t>DL01220701929</t>
  </si>
  <si>
    <t>DAL2223006682</t>
  </si>
  <si>
    <t>NDT SYSTEMS PRIVATE LIMITED</t>
  </si>
  <si>
    <t>N222222074205230</t>
  </si>
  <si>
    <t>OLBC395</t>
  </si>
  <si>
    <t>DL01220701779</t>
  </si>
  <si>
    <t>DAL2223006639</t>
  </si>
  <si>
    <t>ENERGIA STEELS</t>
  </si>
  <si>
    <t>ES/KL/051/22-23</t>
  </si>
  <si>
    <t>HDFCR52022082791680019</t>
  </si>
  <si>
    <t>OLBC103</t>
  </si>
  <si>
    <t>DL01220701834</t>
  </si>
  <si>
    <t>DAL2223006588</t>
  </si>
  <si>
    <t>7050072292</t>
  </si>
  <si>
    <t>7050070216</t>
  </si>
  <si>
    <t>OLBC519</t>
  </si>
  <si>
    <t>DL01220701752</t>
  </si>
  <si>
    <t>DAL2223006644</t>
  </si>
  <si>
    <t>LEORLE22IN001063</t>
  </si>
  <si>
    <t>HDFCR52022080286453750</t>
  </si>
  <si>
    <t>OLBC521</t>
  </si>
  <si>
    <t>DL01220701753</t>
  </si>
  <si>
    <t>DAL2223006643</t>
  </si>
  <si>
    <t>LEORLE22IN001127</t>
  </si>
  <si>
    <t>HDFCR52022080887765147</t>
  </si>
  <si>
    <t>OLBC523</t>
  </si>
  <si>
    <t>DL01220701754</t>
  </si>
  <si>
    <t>DAL2223006642</t>
  </si>
  <si>
    <t>LEORLE22IN001143</t>
  </si>
  <si>
    <t>HDFCR52022081088209754</t>
  </si>
  <si>
    <t>OLBC520</t>
  </si>
  <si>
    <t>DL01220701751</t>
  </si>
  <si>
    <t>DAL2223006645</t>
  </si>
  <si>
    <t>LEORLE22IN001126</t>
  </si>
  <si>
    <t>HDFCR52022080186193029</t>
  </si>
  <si>
    <t>OLBC1013</t>
  </si>
  <si>
    <t>DL01220702027</t>
  </si>
  <si>
    <t>DAL2223006818</t>
  </si>
  <si>
    <t>HDFCR52022080887673896</t>
  </si>
  <si>
    <t>C352</t>
  </si>
  <si>
    <t>DL01220701755</t>
  </si>
  <si>
    <t>DAL2223006641</t>
  </si>
  <si>
    <t>HDFCR52022080286457306</t>
  </si>
  <si>
    <t>OLBC11</t>
  </si>
  <si>
    <t>OLBC159</t>
  </si>
  <si>
    <t>DL01220702068</t>
  </si>
  <si>
    <t>DAL2223006878</t>
  </si>
  <si>
    <t>OLBC160</t>
  </si>
  <si>
    <t>DL01220702070</t>
  </si>
  <si>
    <t>DAL2223006876</t>
  </si>
  <si>
    <t>OLBC158</t>
  </si>
  <si>
    <t>DL01220702067</t>
  </si>
  <si>
    <t>DAL2223006879</t>
  </si>
  <si>
    <t>WHRS-319</t>
  </si>
  <si>
    <t>DL01220702071</t>
  </si>
  <si>
    <t>DAL2223006875</t>
  </si>
  <si>
    <t>WHRS-1939</t>
  </si>
  <si>
    <t>1327043</t>
  </si>
  <si>
    <t>WHRS-1963</t>
  </si>
  <si>
    <t>1327977</t>
  </si>
  <si>
    <t>7050281331</t>
  </si>
  <si>
    <t>C923</t>
  </si>
  <si>
    <t>DL01220702100</t>
  </si>
  <si>
    <t>DAL2223006904</t>
  </si>
  <si>
    <t>AMARNATH ENGINEERING WORKS</t>
  </si>
  <si>
    <t>AEW/049/2022-23</t>
  </si>
  <si>
    <t>OLBC1062</t>
  </si>
  <si>
    <t>DL01220701802</t>
  </si>
  <si>
    <t>DAL2223006616</t>
  </si>
  <si>
    <t>SHRIÃ‚Â BALAJIÃ‚Â HOMEÃ‚Â DECORE</t>
  </si>
  <si>
    <t>ING/2022-23/231</t>
  </si>
  <si>
    <t>HDFCR52022090593713551</t>
  </si>
  <si>
    <t>7050323661</t>
  </si>
  <si>
    <t>C358</t>
  </si>
  <si>
    <t>DL01220701895</t>
  </si>
  <si>
    <t>DAL2223006664</t>
  </si>
  <si>
    <t>HDFCR52022080486984965</t>
  </si>
  <si>
    <t>OLBC1074</t>
  </si>
  <si>
    <t>DL01220800236</t>
  </si>
  <si>
    <t>DAL2223007083</t>
  </si>
  <si>
    <t>BNUPVAR000429/22</t>
  </si>
  <si>
    <t>HDFCR52022080887679861</t>
  </si>
  <si>
    <t>7050372904</t>
  </si>
  <si>
    <t>WHRS-320</t>
  </si>
  <si>
    <t>DL01220800165</t>
  </si>
  <si>
    <t>DAL2223007280</t>
  </si>
  <si>
    <t>OLBC163</t>
  </si>
  <si>
    <t>DL01220800184</t>
  </si>
  <si>
    <t>DAL2223007260</t>
  </si>
  <si>
    <t>OLBC162</t>
  </si>
  <si>
    <t>DL01220800183</t>
  </si>
  <si>
    <t>DAL2223007261</t>
  </si>
  <si>
    <t>OLBC161</t>
  </si>
  <si>
    <t>DL01220800163</t>
  </si>
  <si>
    <t>DAL2223007282</t>
  </si>
  <si>
    <t>OLBC164</t>
  </si>
  <si>
    <t>DL01220800166</t>
  </si>
  <si>
    <t>DAL2223007278</t>
  </si>
  <si>
    <t>7050465823</t>
  </si>
  <si>
    <t>7050443312</t>
  </si>
  <si>
    <t>7050542739</t>
  </si>
  <si>
    <t>OLBC454</t>
  </si>
  <si>
    <t>DL01220800100</t>
  </si>
  <si>
    <t>DAL2223007043</t>
  </si>
  <si>
    <t>RV6000021088</t>
  </si>
  <si>
    <t>HDFCR52022071582469565</t>
  </si>
  <si>
    <t>OLBC1225</t>
  </si>
  <si>
    <t>DL01220800204</t>
  </si>
  <si>
    <t>DAL2223007240</t>
  </si>
  <si>
    <t>N229222081471042</t>
  </si>
  <si>
    <t>OLBC551</t>
  </si>
  <si>
    <t>DL01220800405</t>
  </si>
  <si>
    <t>DAL2223007377</t>
  </si>
  <si>
    <t>BP000172070</t>
  </si>
  <si>
    <t>HDFCR52022082691362414</t>
  </si>
  <si>
    <t>C435</t>
  </si>
  <si>
    <t>DL01220800097</t>
  </si>
  <si>
    <t>DAL2223007046</t>
  </si>
  <si>
    <t>AE/0825/2022-23</t>
  </si>
  <si>
    <t>HDFCR52022081689006082</t>
  </si>
  <si>
    <t>OLBC539</t>
  </si>
  <si>
    <t>DL01220800094</t>
  </si>
  <si>
    <t>DAL2223007050</t>
  </si>
  <si>
    <t>LEORLE22INF00326</t>
  </si>
  <si>
    <t>HDFCR52022082691612005</t>
  </si>
  <si>
    <t>OLBC535</t>
  </si>
  <si>
    <t>DL01220800408</t>
  </si>
  <si>
    <t>DAL2223007374</t>
  </si>
  <si>
    <t>LEORLE22INF00291</t>
  </si>
  <si>
    <t>OLBC739</t>
  </si>
  <si>
    <t>DL01220800108</t>
  </si>
  <si>
    <t>DAL2223007040</t>
  </si>
  <si>
    <t>SR/HO/22-23/0041</t>
  </si>
  <si>
    <t>OLBC456</t>
  </si>
  <si>
    <t>DL01220800098</t>
  </si>
  <si>
    <t>DAL2223007045</t>
  </si>
  <si>
    <t>RV6000020742</t>
  </si>
  <si>
    <t>OLBC455</t>
  </si>
  <si>
    <t>DL01220800099</t>
  </si>
  <si>
    <t>DAL2223007044</t>
  </si>
  <si>
    <t>RV6000020767</t>
  </si>
  <si>
    <t>OLBC740</t>
  </si>
  <si>
    <t>DL01220800419</t>
  </si>
  <si>
    <t>DAL2223007373</t>
  </si>
  <si>
    <t>SRGST/22-23/0153</t>
  </si>
  <si>
    <t>OLBC1026</t>
  </si>
  <si>
    <t>DL01220800153</t>
  </si>
  <si>
    <t>DAL2223007003</t>
  </si>
  <si>
    <t>SVPL/UP/22-23/24</t>
  </si>
  <si>
    <t>WHRS-1065</t>
  </si>
  <si>
    <t>DL01220800106</t>
  </si>
  <si>
    <t>DAL2223007042</t>
  </si>
  <si>
    <t>AA0910000088</t>
  </si>
  <si>
    <t>HDFCR52022081989904733</t>
  </si>
  <si>
    <t>OLBC736</t>
  </si>
  <si>
    <t>DL01220800441</t>
  </si>
  <si>
    <t>DAL2223007315</t>
  </si>
  <si>
    <t>SRGST/22-23/0173</t>
  </si>
  <si>
    <t>OLBC741</t>
  </si>
  <si>
    <t>DL01220800442</t>
  </si>
  <si>
    <t>DAL2223007316</t>
  </si>
  <si>
    <t>SRGST/22-23/0174</t>
  </si>
  <si>
    <t>OLBC742</t>
  </si>
  <si>
    <t>DL01220800443</t>
  </si>
  <si>
    <t>DAL2223007317</t>
  </si>
  <si>
    <t>SRGST/22-23/0201</t>
  </si>
  <si>
    <t>OLBC737</t>
  </si>
  <si>
    <t>DL01220800444</t>
  </si>
  <si>
    <t>DAL2223007318</t>
  </si>
  <si>
    <t>SRGST/22-23/0221</t>
  </si>
  <si>
    <t>44085340</t>
  </si>
  <si>
    <t>7050593231</t>
  </si>
  <si>
    <t>OLBC487</t>
  </si>
  <si>
    <t>DL01220800622</t>
  </si>
  <si>
    <t>DAL2223007512</t>
  </si>
  <si>
    <t>3179/3204/3352</t>
  </si>
  <si>
    <t>N222222074755191</t>
  </si>
  <si>
    <t>OLBC738</t>
  </si>
  <si>
    <t>DL01220800446</t>
  </si>
  <si>
    <t>DAL2223007319</t>
  </si>
  <si>
    <t>SRGST/22-23/0148</t>
  </si>
  <si>
    <t>C194</t>
  </si>
  <si>
    <t>DL01220601409</t>
  </si>
  <si>
    <t>DAL2223004214</t>
  </si>
  <si>
    <t>SVPL/UP/22-23/15</t>
  </si>
  <si>
    <t>C195</t>
  </si>
  <si>
    <t>DL01220601408</t>
  </si>
  <si>
    <t>DAL2223004215</t>
  </si>
  <si>
    <t>SVPL/UP/22-23/16</t>
  </si>
  <si>
    <t>OLBC47</t>
  </si>
  <si>
    <t>DL01220800715</t>
  </si>
  <si>
    <t>DAL2223007612</t>
  </si>
  <si>
    <t>CB5000225990</t>
  </si>
  <si>
    <t>HDFCR52022081989871213</t>
  </si>
  <si>
    <t>C1070</t>
  </si>
  <si>
    <t>DL01220800725</t>
  </si>
  <si>
    <t>DAL2223007604</t>
  </si>
  <si>
    <t>CB5000225981</t>
  </si>
  <si>
    <t>N262222126203023</t>
  </si>
  <si>
    <t>OLBC1268</t>
  </si>
  <si>
    <t>RDL0123090132</t>
  </si>
  <si>
    <t>FA &amp; CAO EAST CENTRAL RAILWAY HAJIP</t>
  </si>
  <si>
    <t>1624142</t>
  </si>
  <si>
    <t>1622183</t>
  </si>
  <si>
    <t>OLBC1022</t>
  </si>
  <si>
    <t>DL01220800747</t>
  </si>
  <si>
    <t>DAL2223007585</t>
  </si>
  <si>
    <t>SBE/209</t>
  </si>
  <si>
    <t>HDFCR52022082992112791</t>
  </si>
  <si>
    <t>OLBC1023</t>
  </si>
  <si>
    <t>DL01220800746</t>
  </si>
  <si>
    <t>DAL2223007670</t>
  </si>
  <si>
    <t>SBE/210</t>
  </si>
  <si>
    <t>HDFCR52022081989878076</t>
  </si>
  <si>
    <t>OLBC386</t>
  </si>
  <si>
    <t>DL01220800751</t>
  </si>
  <si>
    <t>DAL2223007666</t>
  </si>
  <si>
    <t>DTPL/613/22-23</t>
  </si>
  <si>
    <t>OLBC330</t>
  </si>
  <si>
    <t>DL01220800750</t>
  </si>
  <si>
    <t>DAL2223007667</t>
  </si>
  <si>
    <t>HDFCR52022081889732428</t>
  </si>
  <si>
    <t>OLBC969</t>
  </si>
  <si>
    <t>DL01220800748</t>
  </si>
  <si>
    <t>DAL2223007669</t>
  </si>
  <si>
    <t>SAPCONÂ STEELSÂ PVT.LTD.</t>
  </si>
  <si>
    <t>JMPSI2223/001113</t>
  </si>
  <si>
    <t>HDFCR52022090192676691</t>
  </si>
  <si>
    <t>OLBC968</t>
  </si>
  <si>
    <t>DL01220800749</t>
  </si>
  <si>
    <t>DAL2223007668</t>
  </si>
  <si>
    <t>JMPSI2223/001114</t>
  </si>
  <si>
    <t>WHRS-91</t>
  </si>
  <si>
    <t>DL01220800818</t>
  </si>
  <si>
    <t>DAL2223007720</t>
  </si>
  <si>
    <t>CB5000226135</t>
  </si>
  <si>
    <t>N234222086632172</t>
  </si>
  <si>
    <t>OLBC165</t>
  </si>
  <si>
    <t>DL01220800928</t>
  </si>
  <si>
    <t>DAL2223007802</t>
  </si>
  <si>
    <t>OLBC166</t>
  </si>
  <si>
    <t>DL01220800929</t>
  </si>
  <si>
    <t>DAL2223007801</t>
  </si>
  <si>
    <t>C1163</t>
  </si>
  <si>
    <t>DL01220800897</t>
  </si>
  <si>
    <t>DAL2223007831</t>
  </si>
  <si>
    <t>DT/22-23/381</t>
  </si>
  <si>
    <t>HDFCR52022091696342316</t>
  </si>
  <si>
    <t>WHRS-1978</t>
  </si>
  <si>
    <t>DL01220800835</t>
  </si>
  <si>
    <t>DAL2223007776</t>
  </si>
  <si>
    <t>G/0070</t>
  </si>
  <si>
    <t>N258222120772734</t>
  </si>
  <si>
    <t>OLBC1156</t>
  </si>
  <si>
    <t>DL01220800859</t>
  </si>
  <si>
    <t>DAL2223007704</t>
  </si>
  <si>
    <t>N255222116814021</t>
  </si>
  <si>
    <t>WHRS-418</t>
  </si>
  <si>
    <t>DL01220800848</t>
  </si>
  <si>
    <t>DAL2223007780</t>
  </si>
  <si>
    <t>GMR/22-23/211</t>
  </si>
  <si>
    <t>N244222099197955</t>
  </si>
  <si>
    <t>C325</t>
  </si>
  <si>
    <t>DL01220800865</t>
  </si>
  <si>
    <t>DAL2223007698</t>
  </si>
  <si>
    <t>8268009093/RA02</t>
  </si>
  <si>
    <t>N252222113417577</t>
  </si>
  <si>
    <t>C1046</t>
  </si>
  <si>
    <t>DL01220800810</t>
  </si>
  <si>
    <t>DAL2223007728</t>
  </si>
  <si>
    <t>CB5000226146</t>
  </si>
  <si>
    <t>N288222164324393</t>
  </si>
  <si>
    <t>OLBC41</t>
  </si>
  <si>
    <t>DL01220800819</t>
  </si>
  <si>
    <t>DAL2223007838</t>
  </si>
  <si>
    <t>CB5000226134</t>
  </si>
  <si>
    <t>N279222149991011</t>
  </si>
  <si>
    <t>C461</t>
  </si>
  <si>
    <t>DL01220800896</t>
  </si>
  <si>
    <t>DAL2223007832</t>
  </si>
  <si>
    <t>TE/2022-23/196</t>
  </si>
  <si>
    <t>HDFCR52022082290447959</t>
  </si>
  <si>
    <t>C462</t>
  </si>
  <si>
    <t>CN/22-38/8</t>
  </si>
  <si>
    <t>KC7</t>
  </si>
  <si>
    <t>DL01220901193</t>
  </si>
  <si>
    <t>tHYSSENKRUPP INDUSTRIES INDIA PVT L</t>
  </si>
  <si>
    <t>R52022092899040501</t>
  </si>
  <si>
    <t>28.09.2022</t>
  </si>
  <si>
    <t>OLBC404</t>
  </si>
  <si>
    <t>DL01220800837</t>
  </si>
  <si>
    <t>DAL2223007779</t>
  </si>
  <si>
    <t>P/22-23/00237</t>
  </si>
  <si>
    <t>HDFCR52022081889732426</t>
  </si>
  <si>
    <t>C220</t>
  </si>
  <si>
    <t>DL01220800907</t>
  </si>
  <si>
    <t>DAL2223007712</t>
  </si>
  <si>
    <t>COMTECH/RA-11</t>
  </si>
  <si>
    <t>HDFCR52022090192904683</t>
  </si>
  <si>
    <t>OLBC168</t>
  </si>
  <si>
    <t>DL01220800988</t>
  </si>
  <si>
    <t>DAL2223007920</t>
  </si>
  <si>
    <t>OLBC167</t>
  </si>
  <si>
    <t>DL01220800985</t>
  </si>
  <si>
    <t>DAL2223007919</t>
  </si>
  <si>
    <t>WHRS-432</t>
  </si>
  <si>
    <t>DL01220801019</t>
  </si>
  <si>
    <t>DAL2223007941</t>
  </si>
  <si>
    <t>HT/2938/2022-23</t>
  </si>
  <si>
    <t>N251222111991851</t>
  </si>
  <si>
    <t>C1205</t>
  </si>
  <si>
    <t>DL01220801035</t>
  </si>
  <si>
    <t>DAL2223007952</t>
  </si>
  <si>
    <t>IMPACT ENGINEERS</t>
  </si>
  <si>
    <t>IE/22-23/201</t>
  </si>
  <si>
    <t>OLBC851</t>
  </si>
  <si>
    <t>DL01220801014</t>
  </si>
  <si>
    <t>DAL2223007937</t>
  </si>
  <si>
    <t>MF/048/2022-23</t>
  </si>
  <si>
    <t>HDFCR52022090293190974</t>
  </si>
  <si>
    <t>WHRS-850</t>
  </si>
  <si>
    <t>DL01220801017</t>
  </si>
  <si>
    <t>DAL2223007940</t>
  </si>
  <si>
    <t>NATIONAL DISTRIBUTORS</t>
  </si>
  <si>
    <t>ND/MP/22-23/200</t>
  </si>
  <si>
    <t>C1134</t>
  </si>
  <si>
    <t>DL01220800975</t>
  </si>
  <si>
    <t>DAL2223007915</t>
  </si>
  <si>
    <t>BALA JI GRAPHICS</t>
  </si>
  <si>
    <t>C1153</t>
  </si>
  <si>
    <t>DL01220801124</t>
  </si>
  <si>
    <t>DAL2223008006</t>
  </si>
  <si>
    <t>LKN/0251/2223</t>
  </si>
  <si>
    <t>HDFCR52022082290340708</t>
  </si>
  <si>
    <t>C1152</t>
  </si>
  <si>
    <t>DL01220801123</t>
  </si>
  <si>
    <t>DAL2223008007</t>
  </si>
  <si>
    <t>LKN/0239/2223</t>
  </si>
  <si>
    <t>HDFCR52022082390760665</t>
  </si>
  <si>
    <t>C1155</t>
  </si>
  <si>
    <t>DL01220801122</t>
  </si>
  <si>
    <t>DAL2223008008</t>
  </si>
  <si>
    <t>LKN/0415/2223</t>
  </si>
  <si>
    <t>DL01220801128</t>
  </si>
  <si>
    <t>DAL2223008002</t>
  </si>
  <si>
    <t>Jun/July/2022-12</t>
  </si>
  <si>
    <t>HDFCR52022082992114756</t>
  </si>
  <si>
    <t>OLBC794</t>
  </si>
  <si>
    <t>DL01220801163</t>
  </si>
  <si>
    <t>DAL2223008024</t>
  </si>
  <si>
    <t>SR/HO/22-23/0127</t>
  </si>
  <si>
    <t>C1154</t>
  </si>
  <si>
    <t>DL01220801184</t>
  </si>
  <si>
    <t>DAL2223008034</t>
  </si>
  <si>
    <t>LKN/0581/2223</t>
  </si>
  <si>
    <t>C199</t>
  </si>
  <si>
    <t>DL01220801198</t>
  </si>
  <si>
    <t>DAL2223008057</t>
  </si>
  <si>
    <t>SVPL/UP/22-23/25</t>
  </si>
  <si>
    <t>WHRS-1160</t>
  </si>
  <si>
    <t>DL01220801197</t>
  </si>
  <si>
    <t>DAL2223008056</t>
  </si>
  <si>
    <t>SVM/22-23/0064</t>
  </si>
  <si>
    <t>WHRS-942</t>
  </si>
  <si>
    <t>DL01220801187</t>
  </si>
  <si>
    <t>DAL2223008031</t>
  </si>
  <si>
    <t>EWB20220092Z</t>
  </si>
  <si>
    <t>WHRS-941</t>
  </si>
  <si>
    <t>DL01220801186</t>
  </si>
  <si>
    <t>DAL2223008032</t>
  </si>
  <si>
    <t>EWB20210372Z</t>
  </si>
  <si>
    <t>C1295</t>
  </si>
  <si>
    <t>DL01220801252</t>
  </si>
  <si>
    <t>DAL2223008119</t>
  </si>
  <si>
    <t>DLCW-43</t>
  </si>
  <si>
    <t>N237222091204370</t>
  </si>
  <si>
    <t>OLBC1214</t>
  </si>
  <si>
    <t>DL01220801242</t>
  </si>
  <si>
    <t>DAL2223008128</t>
  </si>
  <si>
    <t>95A</t>
  </si>
  <si>
    <t>N235222088622395</t>
  </si>
  <si>
    <t>OLBC170</t>
  </si>
  <si>
    <t>DL01220801313</t>
  </si>
  <si>
    <t>DAL2223008152</t>
  </si>
  <si>
    <t>OLBC169</t>
  </si>
  <si>
    <t>DL01220801312</t>
  </si>
  <si>
    <t>DAL2223008153</t>
  </si>
  <si>
    <t>7051190415</t>
  </si>
  <si>
    <t>OLBC744</t>
  </si>
  <si>
    <t>DL01220801279</t>
  </si>
  <si>
    <t>DAL2223008169</t>
  </si>
  <si>
    <t>SRGST/22-23/0249</t>
  </si>
  <si>
    <t>OLBC746</t>
  </si>
  <si>
    <t>DL01220801276</t>
  </si>
  <si>
    <t>DAL2223008170</t>
  </si>
  <si>
    <t>SRGST/22-23/0224</t>
  </si>
  <si>
    <t>OLBC745</t>
  </si>
  <si>
    <t>DL01220801283</t>
  </si>
  <si>
    <t>DAL2223008168</t>
  </si>
  <si>
    <t>SRGST/22-23/0248</t>
  </si>
  <si>
    <t>OLBC748</t>
  </si>
  <si>
    <t>DL01220801274</t>
  </si>
  <si>
    <t>DAL2223008171</t>
  </si>
  <si>
    <t>SR/HO/22-23/0075</t>
  </si>
  <si>
    <t>OLBC747</t>
  </si>
  <si>
    <t>DL01220801271</t>
  </si>
  <si>
    <t>DAL2223008172</t>
  </si>
  <si>
    <t>SR/HO/22-23/0104</t>
  </si>
  <si>
    <t>OLBC743</t>
  </si>
  <si>
    <t>DL01220801269</t>
  </si>
  <si>
    <t>DAL2223008173</t>
  </si>
  <si>
    <t>SR/HO/22-23/0109</t>
  </si>
  <si>
    <t>OLBC550</t>
  </si>
  <si>
    <t>DL01220801415</t>
  </si>
  <si>
    <t>DAL2223008272</t>
  </si>
  <si>
    <t>BP0001721542</t>
  </si>
  <si>
    <t>HDFCR52022091595850354</t>
  </si>
  <si>
    <t>C1294</t>
  </si>
  <si>
    <t>DL01220800291</t>
  </si>
  <si>
    <t>DAL2223007208</t>
  </si>
  <si>
    <t>DLCW-22RA2</t>
  </si>
  <si>
    <t>HDFCR52022090894530865</t>
  </si>
  <si>
    <t>OLBC278</t>
  </si>
  <si>
    <t>DL01220801295</t>
  </si>
  <si>
    <t>DAL2223008163</t>
  </si>
  <si>
    <t>CLAIR ENGINEERS PRIVATE LIMITED</t>
  </si>
  <si>
    <t>CEPL/G-185/22-23</t>
  </si>
  <si>
    <t>HDFCR52022082992106219</t>
  </si>
  <si>
    <t>OLBC280</t>
  </si>
  <si>
    <t>DL01220801294</t>
  </si>
  <si>
    <t>DAL2223008164</t>
  </si>
  <si>
    <t>CEPL/G-188/22-23</t>
  </si>
  <si>
    <t>HDFCR52022090693958133</t>
  </si>
  <si>
    <t>OLBC276</t>
  </si>
  <si>
    <t>DL01220801287</t>
  </si>
  <si>
    <t>DAL2223008167</t>
  </si>
  <si>
    <t>CEPL/G-186/22-23</t>
  </si>
  <si>
    <t>HDFCR52022083092447599</t>
  </si>
  <si>
    <t>OLBC277</t>
  </si>
  <si>
    <t>DL01220801293</t>
  </si>
  <si>
    <t>DAL2223008165</t>
  </si>
  <si>
    <t>CEPL/G-190/22-23</t>
  </si>
  <si>
    <t>OLBC279</t>
  </si>
  <si>
    <t>DL01220801291</t>
  </si>
  <si>
    <t>DAL2223008166</t>
  </si>
  <si>
    <t>CEPL/G-183/22-23</t>
  </si>
  <si>
    <t>C1071</t>
  </si>
  <si>
    <t>DL01220801463</t>
  </si>
  <si>
    <t>DAL2223008330</t>
  </si>
  <si>
    <t>CB5000226165</t>
  </si>
  <si>
    <t>N248222106212219</t>
  </si>
  <si>
    <t>C1072</t>
  </si>
  <si>
    <t>DL01220801476</t>
  </si>
  <si>
    <t>DAL2223008317</t>
  </si>
  <si>
    <t>CB5000226213</t>
  </si>
  <si>
    <t>N256222117526993</t>
  </si>
  <si>
    <t>7051402599</t>
  </si>
  <si>
    <t>53511165</t>
  </si>
  <si>
    <t>7051488624</t>
  </si>
  <si>
    <t>C1175</t>
  </si>
  <si>
    <t>DL01220801565</t>
  </si>
  <si>
    <t>DAL2223008475</t>
  </si>
  <si>
    <t>DT/22-23/425</t>
  </si>
  <si>
    <t>N256222118732399</t>
  </si>
  <si>
    <t>C1179</t>
  </si>
  <si>
    <t>DL01220801564</t>
  </si>
  <si>
    <t>DAL2223008476</t>
  </si>
  <si>
    <t>DT/22-23/424</t>
  </si>
  <si>
    <t>OLBC929</t>
  </si>
  <si>
    <t>DL01220801518</t>
  </si>
  <si>
    <t>DAL2223008369</t>
  </si>
  <si>
    <t>DCW-51</t>
  </si>
  <si>
    <t>N245222102508773</t>
  </si>
  <si>
    <t>WHRS-124</t>
  </si>
  <si>
    <t>DL01220801540</t>
  </si>
  <si>
    <t>DAL2223008343</t>
  </si>
  <si>
    <t>68DLF/2022-23</t>
  </si>
  <si>
    <t>N245222102508755</t>
  </si>
  <si>
    <t>OLBC1159</t>
  </si>
  <si>
    <t>DL01220801538</t>
  </si>
  <si>
    <t>DAL2223008349</t>
  </si>
  <si>
    <t>N266222131432127</t>
  </si>
  <si>
    <t>OLBC1160</t>
  </si>
  <si>
    <t>DL01220801537</t>
  </si>
  <si>
    <t>DAL2223008350</t>
  </si>
  <si>
    <t>N263222127602321</t>
  </si>
  <si>
    <t>WHRS-1034</t>
  </si>
  <si>
    <t>DL01220801533</t>
  </si>
  <si>
    <t>DAL2223008354</t>
  </si>
  <si>
    <t>4501/15/U2/0243</t>
  </si>
  <si>
    <t>HDFCR52022090192898929</t>
  </si>
  <si>
    <t>C1219</t>
  </si>
  <si>
    <t>DL01220801527</t>
  </si>
  <si>
    <t>DAL2223008360</t>
  </si>
  <si>
    <t>KLEENOIL FILTRATION INDIA PVT.</t>
  </si>
  <si>
    <t>KFIPL/22-23/386</t>
  </si>
  <si>
    <t>HDFCR52022092197215430</t>
  </si>
  <si>
    <t>OLBC95</t>
  </si>
  <si>
    <t>DL01220801511</t>
  </si>
  <si>
    <t>DAL2223008376</t>
  </si>
  <si>
    <t>8268008180/RA04</t>
  </si>
  <si>
    <t>N244222100628131</t>
  </si>
  <si>
    <t>OLBC1001</t>
  </si>
  <si>
    <t>DL01220801506</t>
  </si>
  <si>
    <t>DAL2223008381</t>
  </si>
  <si>
    <t>N244222100628127</t>
  </si>
  <si>
    <t>WHRS-1033</t>
  </si>
  <si>
    <t>DL01220801653</t>
  </si>
  <si>
    <t>DAL2223008500</t>
  </si>
  <si>
    <t>4501/15/U2/0188</t>
  </si>
  <si>
    <t>WHRS-1153</t>
  </si>
  <si>
    <t>DL01220801549</t>
  </si>
  <si>
    <t>DAL2223008389</t>
  </si>
  <si>
    <t>SVM/22-23/0065</t>
  </si>
  <si>
    <t>C201</t>
  </si>
  <si>
    <t>DL01220801574</t>
  </si>
  <si>
    <t>DAL2223008399</t>
  </si>
  <si>
    <t>SVPL/UP/22-23/27</t>
  </si>
  <si>
    <t>C1387</t>
  </si>
  <si>
    <t>DL01220801701</t>
  </si>
  <si>
    <t>DAL2223008510</t>
  </si>
  <si>
    <t>GG0600235828</t>
  </si>
  <si>
    <t>N252222113417576</t>
  </si>
  <si>
    <t>WHRS-1936</t>
  </si>
  <si>
    <t>1357181</t>
  </si>
  <si>
    <t>WHRS-1964</t>
  </si>
  <si>
    <t>1357491</t>
  </si>
  <si>
    <t>7051662146</t>
  </si>
  <si>
    <t>7051662150</t>
  </si>
  <si>
    <t>C1073</t>
  </si>
  <si>
    <t>DL01220801692</t>
  </si>
  <si>
    <t>DAL2223008646</t>
  </si>
  <si>
    <t>CB5000226168</t>
  </si>
  <si>
    <t>OLBC1027</t>
  </si>
  <si>
    <t>DL01220801699</t>
  </si>
  <si>
    <t>DAL2223008506</t>
  </si>
  <si>
    <t>SVPL/UP/22-23/28</t>
  </si>
  <si>
    <t>C934</t>
  </si>
  <si>
    <t>DL01220801705</t>
  </si>
  <si>
    <t>DAL2223008515</t>
  </si>
  <si>
    <t>RSE/22-23/S038</t>
  </si>
  <si>
    <t>HDFCR52022090593723814</t>
  </si>
  <si>
    <t>WHRS-1861</t>
  </si>
  <si>
    <t>DL01220801698</t>
  </si>
  <si>
    <t>DAL2223008507</t>
  </si>
  <si>
    <t>TE-2022-23/198</t>
  </si>
  <si>
    <t>HDFCR52022091395511631</t>
  </si>
  <si>
    <t>C200</t>
  </si>
  <si>
    <t>DL01220801697</t>
  </si>
  <si>
    <t>DAL2223008508</t>
  </si>
  <si>
    <t>SVPL/UP/22-23/26</t>
  </si>
  <si>
    <t>C918</t>
  </si>
  <si>
    <t>DL01220801795</t>
  </si>
  <si>
    <t>DAL2223008719</t>
  </si>
  <si>
    <t>GST-0547/2021-22</t>
  </si>
  <si>
    <t>N246222103676668</t>
  </si>
  <si>
    <t>KC14</t>
  </si>
  <si>
    <t>DL01220900958</t>
  </si>
  <si>
    <t>MLIPL/32086/22</t>
  </si>
  <si>
    <t>OLBC1073</t>
  </si>
  <si>
    <t>DL01220900103</t>
  </si>
  <si>
    <t>DAL2223008784</t>
  </si>
  <si>
    <t>BNUPVAR000541/22</t>
  </si>
  <si>
    <t>N250222110130533</t>
  </si>
  <si>
    <t>OLBC1075</t>
  </si>
  <si>
    <t>DL01220900108</t>
  </si>
  <si>
    <t>DAL2223008778</t>
  </si>
  <si>
    <t>BNUPVAR000567/22</t>
  </si>
  <si>
    <t>HDFCR52022090894533850</t>
  </si>
  <si>
    <t>C1156</t>
  </si>
  <si>
    <t>DL01220900100</t>
  </si>
  <si>
    <t>DAL2223008787</t>
  </si>
  <si>
    <t>LKN/0737/2223</t>
  </si>
  <si>
    <t>N251222112318459</t>
  </si>
  <si>
    <t>C233</t>
  </si>
  <si>
    <t>DL01220801833</t>
  </si>
  <si>
    <t>DAL2223008674</t>
  </si>
  <si>
    <t>D/SER/22-23/001</t>
  </si>
  <si>
    <t>C1177</t>
  </si>
  <si>
    <t>DL01220900111</t>
  </si>
  <si>
    <t>DAL2223008900</t>
  </si>
  <si>
    <t>DT/22-23/398</t>
  </si>
  <si>
    <t>N250222110130649</t>
  </si>
  <si>
    <t>C1233</t>
  </si>
  <si>
    <t>DL01220801713</t>
  </si>
  <si>
    <t>DAL2223008750</t>
  </si>
  <si>
    <t>BP000172155</t>
  </si>
  <si>
    <t>N262222126203134</t>
  </si>
  <si>
    <t>OLBC172</t>
  </si>
  <si>
    <t>DL01220900136</t>
  </si>
  <si>
    <t>DAL2223008941</t>
  </si>
  <si>
    <t>OLBC174</t>
  </si>
  <si>
    <t>DL01220900134</t>
  </si>
  <si>
    <t>DAL2223008943</t>
  </si>
  <si>
    <t>OLBC171</t>
  </si>
  <si>
    <t>DL01220900133</t>
  </si>
  <si>
    <t>DAL2223008944</t>
  </si>
  <si>
    <t>OLBC1002</t>
  </si>
  <si>
    <t>DL01220900093</t>
  </si>
  <si>
    <t>DAL2223008794</t>
  </si>
  <si>
    <t>N250222110130610</t>
  </si>
  <si>
    <t>C326</t>
  </si>
  <si>
    <t>DL01220900220</t>
  </si>
  <si>
    <t>DAL2223008820</t>
  </si>
  <si>
    <t>8268009093/RA03</t>
  </si>
  <si>
    <t>HDFCR52022091395263085</t>
  </si>
  <si>
    <t>OLBC1014</t>
  </si>
  <si>
    <t>DL01220900208</t>
  </si>
  <si>
    <t>DAL2223008831</t>
  </si>
  <si>
    <t>C1183</t>
  </si>
  <si>
    <t>DL01220900112</t>
  </si>
  <si>
    <t>DAL2223008960</t>
  </si>
  <si>
    <t>DOLAR GOLD BELTS &amp; FANS PVT. L</t>
  </si>
  <si>
    <t>C-073/22-23</t>
  </si>
  <si>
    <t>N251222111991850</t>
  </si>
  <si>
    <t>OLBC175</t>
  </si>
  <si>
    <t>DL01220900291</t>
  </si>
  <si>
    <t>DAL2223009095</t>
  </si>
  <si>
    <t>OLBC173</t>
  </si>
  <si>
    <t>DL01220900290</t>
  </si>
  <si>
    <t>DAL2223009096</t>
  </si>
  <si>
    <t>WHRS-321</t>
  </si>
  <si>
    <t>DL01220900289</t>
  </si>
  <si>
    <t>DAL2223009097</t>
  </si>
  <si>
    <t>WHRS-322</t>
  </si>
  <si>
    <t>DL01220900288</t>
  </si>
  <si>
    <t>DAL2223009098</t>
  </si>
  <si>
    <t>OLBC1192</t>
  </si>
  <si>
    <t>DL01220900389</t>
  </si>
  <si>
    <t>DAL2223008968</t>
  </si>
  <si>
    <t>GG0600237891</t>
  </si>
  <si>
    <t>N259222123261207</t>
  </si>
  <si>
    <t>C1176</t>
  </si>
  <si>
    <t>DL01220900362</t>
  </si>
  <si>
    <t>DAL2223009070</t>
  </si>
  <si>
    <t>DT/22-23/337</t>
  </si>
  <si>
    <t>C1139</t>
  </si>
  <si>
    <t>DL01220800292</t>
  </si>
  <si>
    <t>DAL2223007207</t>
  </si>
  <si>
    <t>64DLF/2021-22</t>
  </si>
  <si>
    <t>N251222112318267</t>
  </si>
  <si>
    <t>7051926873</t>
  </si>
  <si>
    <t>OLBC932</t>
  </si>
  <si>
    <t>DL01220801456</t>
  </si>
  <si>
    <t>DAL2223008281</t>
  </si>
  <si>
    <t>DCW-52</t>
  </si>
  <si>
    <t>HDFCR52022090994693570</t>
  </si>
  <si>
    <t>OLBC1240</t>
  </si>
  <si>
    <t>DL01220900466</t>
  </si>
  <si>
    <t>DAL2223009185</t>
  </si>
  <si>
    <t>KA2022002999</t>
  </si>
  <si>
    <t>HDFCR52022091395505746</t>
  </si>
  <si>
    <t>C1312</t>
  </si>
  <si>
    <t>DL01220900259</t>
  </si>
  <si>
    <t>DAL2223009127</t>
  </si>
  <si>
    <t>SHIVA ENTERPRISES</t>
  </si>
  <si>
    <t>SE/0299/22-23</t>
  </si>
  <si>
    <t>HDFCR52022091295194475</t>
  </si>
  <si>
    <t>WHRS-1099</t>
  </si>
  <si>
    <t>OLBC524</t>
  </si>
  <si>
    <t>DL01220900486</t>
  </si>
  <si>
    <t>DAL2223009165</t>
  </si>
  <si>
    <t>LEORLE22IN001596</t>
  </si>
  <si>
    <t>HDFCR52022091295184687</t>
  </si>
  <si>
    <t>DC1</t>
  </si>
  <si>
    <t>DL01220900261</t>
  </si>
  <si>
    <t>DAL2223009125</t>
  </si>
  <si>
    <t>HDFCR52022101352647903</t>
  </si>
  <si>
    <t>WHRS-530</t>
  </si>
  <si>
    <t>DL01220900605</t>
  </si>
  <si>
    <t>DAL2223009279</t>
  </si>
  <si>
    <t>MEENA PAINTING WORKS</t>
  </si>
  <si>
    <t>N262222126203124</t>
  </si>
  <si>
    <t>C1262</t>
  </si>
  <si>
    <t>DL01220801305</t>
  </si>
  <si>
    <t>DAL2223008160</t>
  </si>
  <si>
    <t>PIONEER CRANES &amp; ELEVATORS (P)</t>
  </si>
  <si>
    <t>TI/22-23/64</t>
  </si>
  <si>
    <t>HDFCR52022091395522059</t>
  </si>
  <si>
    <t>DL01220900555</t>
  </si>
  <si>
    <t>DAL2223009240</t>
  </si>
  <si>
    <t>GLOBE MATE TRANSPORT COMPANY</t>
  </si>
  <si>
    <t>N263222126356557</t>
  </si>
  <si>
    <t>OLBC104</t>
  </si>
  <si>
    <t>DL01220900680</t>
  </si>
  <si>
    <t>DAL2223009402</t>
  </si>
  <si>
    <t>OLBC488</t>
  </si>
  <si>
    <t>DL01220900698</t>
  </si>
  <si>
    <t>DAL2223009375</t>
  </si>
  <si>
    <t>N/A</t>
  </si>
  <si>
    <t>N257222119959781</t>
  </si>
  <si>
    <t>C1178</t>
  </si>
  <si>
    <t>DL01220900802</t>
  </si>
  <si>
    <t>DAL2223009524</t>
  </si>
  <si>
    <t>DT/22-23/468</t>
  </si>
  <si>
    <t>N277222146429212</t>
  </si>
  <si>
    <t>OLBC1120</t>
  </si>
  <si>
    <t>DL01220900829</t>
  </si>
  <si>
    <t>DAL2223009542</t>
  </si>
  <si>
    <t>SBS/0329/22-23</t>
  </si>
  <si>
    <t>N294222173505753</t>
  </si>
  <si>
    <t>OLBC526</t>
  </si>
  <si>
    <t>DL01220900487</t>
  </si>
  <si>
    <t>DAL2223009164</t>
  </si>
  <si>
    <t>LEORLE22IN001994</t>
  </si>
  <si>
    <t>OLBC525</t>
  </si>
  <si>
    <t>DL01220900485</t>
  </si>
  <si>
    <t>DAL2223009166</t>
  </si>
  <si>
    <t>LEORLE22IN001850</t>
  </si>
  <si>
    <t>HDFCR52023082181403876</t>
  </si>
  <si>
    <t>OLBC538</t>
  </si>
  <si>
    <t>DL01220900483</t>
  </si>
  <si>
    <t>DAL2223009168</t>
  </si>
  <si>
    <t>LEORLE22INF00302</t>
  </si>
  <si>
    <t>HDFCR52022092297681683</t>
  </si>
  <si>
    <t>WHRS-1035</t>
  </si>
  <si>
    <t>DL01220801654</t>
  </si>
  <si>
    <t>DAL2223008501</t>
  </si>
  <si>
    <t>4501/15/U2/0018</t>
  </si>
  <si>
    <t>HDFCR52022091495705957</t>
  </si>
  <si>
    <t>C1390</t>
  </si>
  <si>
    <t>DC01</t>
  </si>
  <si>
    <t>ULTRATECH CEMENT LTD - DANKUNI CEMENT WORKS</t>
  </si>
  <si>
    <t>7052204758</t>
  </si>
  <si>
    <t>WHRS-974</t>
  </si>
  <si>
    <t>DL01220900849</t>
  </si>
  <si>
    <t>DAL2223009567</t>
  </si>
  <si>
    <t>RK/22-23/01644</t>
  </si>
  <si>
    <t>N274222143552188</t>
  </si>
  <si>
    <t>C463</t>
  </si>
  <si>
    <t>DL01220900811</t>
  </si>
  <si>
    <t>DAL2223009531</t>
  </si>
  <si>
    <t>TE/2022-23/257</t>
  </si>
  <si>
    <t>HDFCR52022091495726211</t>
  </si>
  <si>
    <t>7052261260</t>
  </si>
  <si>
    <t>7052304501</t>
  </si>
  <si>
    <t>7052304499</t>
  </si>
  <si>
    <t>7052301406</t>
  </si>
  <si>
    <t>OLBC893</t>
  </si>
  <si>
    <t>DL01220900926</t>
  </si>
  <si>
    <t>DAL2223009589</t>
  </si>
  <si>
    <t>N264222128603984</t>
  </si>
  <si>
    <t>OLBC1162</t>
  </si>
  <si>
    <t>DL01220900944</t>
  </si>
  <si>
    <t>DAL2223009599</t>
  </si>
  <si>
    <t>N269222134387379</t>
  </si>
  <si>
    <t>WHRS-93</t>
  </si>
  <si>
    <t>DL01220900962</t>
  </si>
  <si>
    <t>DAL2223009660</t>
  </si>
  <si>
    <t>CB5000226357</t>
  </si>
  <si>
    <t>N311222196469024</t>
  </si>
  <si>
    <t>C1074</t>
  </si>
  <si>
    <t>DL01220900980</t>
  </si>
  <si>
    <t>DAL2223009645</t>
  </si>
  <si>
    <t>CB5000226340</t>
  </si>
  <si>
    <t>OLBC752</t>
  </si>
  <si>
    <t>DL01220900993</t>
  </si>
  <si>
    <t>DAL2223009620</t>
  </si>
  <si>
    <t>SR/HO/22-23/0107</t>
  </si>
  <si>
    <t>OLBC749</t>
  </si>
  <si>
    <t>DL01220900990</t>
  </si>
  <si>
    <t>DAL2223009618</t>
  </si>
  <si>
    <t>SR/HO/22-23/0131</t>
  </si>
  <si>
    <t>OLBC755</t>
  </si>
  <si>
    <t>DL01220900991</t>
  </si>
  <si>
    <t>DAL2223009619</t>
  </si>
  <si>
    <t>SR/HO/22-23/0126</t>
  </si>
  <si>
    <t>OLBC750</t>
  </si>
  <si>
    <t>DL01220900994</t>
  </si>
  <si>
    <t>DAL2223009621</t>
  </si>
  <si>
    <t>SR/HO/22-23/0143</t>
  </si>
  <si>
    <t>OLBC751</t>
  </si>
  <si>
    <t>DL01220900995</t>
  </si>
  <si>
    <t>DAL2223009622</t>
  </si>
  <si>
    <t>SR/HO/22-23/0106</t>
  </si>
  <si>
    <t>7052397300</t>
  </si>
  <si>
    <t>DL01220901048</t>
  </si>
  <si>
    <t>DAL2223009737</t>
  </si>
  <si>
    <t>N264222128603985</t>
  </si>
  <si>
    <t>OLBC754</t>
  </si>
  <si>
    <t>DL01220901143</t>
  </si>
  <si>
    <t>DAL2223009931</t>
  </si>
  <si>
    <t>SR/HO/22-23/0072</t>
  </si>
  <si>
    <t>OLBC753</t>
  </si>
  <si>
    <t>DL01220901142</t>
  </si>
  <si>
    <t>DAL2223009932</t>
  </si>
  <si>
    <t>SR/HO/22-23/0085</t>
  </si>
  <si>
    <t>7052586790</t>
  </si>
  <si>
    <t>OLBC6</t>
  </si>
  <si>
    <t>DL01220901149</t>
  </si>
  <si>
    <t>DAL2223009926</t>
  </si>
  <si>
    <t>HDFCR52022123071746713</t>
  </si>
  <si>
    <t>7052648225</t>
  </si>
  <si>
    <t>7052648224</t>
  </si>
  <si>
    <t>OLBC181</t>
  </si>
  <si>
    <t>DL01220901375</t>
  </si>
  <si>
    <t>DAL2223010026</t>
  </si>
  <si>
    <t>OLBC176</t>
  </si>
  <si>
    <t>DL01220901376</t>
  </si>
  <si>
    <t>DAL2223010025</t>
  </si>
  <si>
    <t>OLBC177</t>
  </si>
  <si>
    <t>DL01220901377</t>
  </si>
  <si>
    <t>DAL2223010024</t>
  </si>
  <si>
    <t>OLBC178</t>
  </si>
  <si>
    <t>DL01220901378</t>
  </si>
  <si>
    <t>DAL2223010023</t>
  </si>
  <si>
    <t>WHRS-521</t>
  </si>
  <si>
    <t>DL01220901388</t>
  </si>
  <si>
    <t>DAL2223010035</t>
  </si>
  <si>
    <t>D-54</t>
  </si>
  <si>
    <t>N270222135563764</t>
  </si>
  <si>
    <t>OLBC1161</t>
  </si>
  <si>
    <t>DL01220901397</t>
  </si>
  <si>
    <t>DAL2223010042</t>
  </si>
  <si>
    <t>N273222141006753</t>
  </si>
  <si>
    <t>OLBC1193</t>
  </si>
  <si>
    <t>DL01220901394</t>
  </si>
  <si>
    <t>DAL2223010045</t>
  </si>
  <si>
    <t>GG0600239588</t>
  </si>
  <si>
    <t>HDFCR52022093099741212</t>
  </si>
  <si>
    <t>C1388</t>
  </si>
  <si>
    <t>DL01220901393</t>
  </si>
  <si>
    <t>DAL2223010046</t>
  </si>
  <si>
    <t>GG0600239590</t>
  </si>
  <si>
    <t>OLBC795</t>
  </si>
  <si>
    <t>DL01220901396</t>
  </si>
  <si>
    <t>DAL2223010043</t>
  </si>
  <si>
    <t>SR/HO/22-23/0159</t>
  </si>
  <si>
    <t>C1400</t>
  </si>
  <si>
    <t>44168013</t>
  </si>
  <si>
    <t>BOCW CESS</t>
  </si>
  <si>
    <t>44167997</t>
  </si>
  <si>
    <t>44167965</t>
  </si>
  <si>
    <t>7052827575</t>
  </si>
  <si>
    <t>7052827089</t>
  </si>
  <si>
    <t>7052820855</t>
  </si>
  <si>
    <t>WHRS-323</t>
  </si>
  <si>
    <t>DL01220901407</t>
  </si>
  <si>
    <t>DAL2223010183</t>
  </si>
  <si>
    <t>OLBC180</t>
  </si>
  <si>
    <t>DL01220901406</t>
  </si>
  <si>
    <t>DAL2223010184</t>
  </si>
  <si>
    <t>OLBC179</t>
  </si>
  <si>
    <t>DL01220901405</t>
  </si>
  <si>
    <t>DAL2223010185</t>
  </si>
  <si>
    <t>OLBC182</t>
  </si>
  <si>
    <t>DL01220901404</t>
  </si>
  <si>
    <t>DAL2223010186</t>
  </si>
  <si>
    <t>C1180</t>
  </si>
  <si>
    <t>DL01220901432</t>
  </si>
  <si>
    <t>DAL2223010158</t>
  </si>
  <si>
    <t>DT/22-23/484</t>
  </si>
  <si>
    <t>N301222181309739</t>
  </si>
  <si>
    <t>OLBC541</t>
  </si>
  <si>
    <t>DL01220901423</t>
  </si>
  <si>
    <t>DAL2223010167</t>
  </si>
  <si>
    <t>LEORLE22INF00442</t>
  </si>
  <si>
    <t>HDFCR52022092999412450</t>
  </si>
  <si>
    <t>OLBC536</t>
  </si>
  <si>
    <t>DL01220901421</t>
  </si>
  <si>
    <t>DAL2223010169</t>
  </si>
  <si>
    <t>LEORLE22INF00300</t>
  </si>
  <si>
    <t>HDFCR52022100150058430</t>
  </si>
  <si>
    <t>OLBC540</t>
  </si>
  <si>
    <t>DL01220901419</t>
  </si>
  <si>
    <t>DAL2223010171</t>
  </si>
  <si>
    <t>LEORLE22INF00441</t>
  </si>
  <si>
    <t>HDFCR52022092899042038</t>
  </si>
  <si>
    <t>OLBC544</t>
  </si>
  <si>
    <t>DL01220901420</t>
  </si>
  <si>
    <t>DAL2223010170</t>
  </si>
  <si>
    <t>LEORLE22INF00482</t>
  </si>
  <si>
    <t>HDFCR52022100450418577</t>
  </si>
  <si>
    <t>OLBC543</t>
  </si>
  <si>
    <t>DL01220901417</t>
  </si>
  <si>
    <t>DAL2223010173</t>
  </si>
  <si>
    <t>LEORLE22INF00444</t>
  </si>
  <si>
    <t>7052931485</t>
  </si>
  <si>
    <t>7052912557</t>
  </si>
  <si>
    <t>OLBC537</t>
  </si>
  <si>
    <t>DL01220901422</t>
  </si>
  <si>
    <t>DAL2223010168</t>
  </si>
  <si>
    <t>LEORLE22INF00301</t>
  </si>
  <si>
    <t>OLBC542</t>
  </si>
  <si>
    <t>DL01220901418</t>
  </si>
  <si>
    <t>DAL2223010172</t>
  </si>
  <si>
    <t>LEORLE22INF00443</t>
  </si>
  <si>
    <t>C464</t>
  </si>
  <si>
    <t>DL01220801516</t>
  </si>
  <si>
    <t>DAL2223008371</t>
  </si>
  <si>
    <t>TE/2022-23/197</t>
  </si>
  <si>
    <t>HDFCR52022093099735527</t>
  </si>
  <si>
    <t>53811479</t>
  </si>
  <si>
    <t>7052973985</t>
  </si>
  <si>
    <t>C344</t>
  </si>
  <si>
    <t>DL01220901842</t>
  </si>
  <si>
    <t>DAL2223010436</t>
  </si>
  <si>
    <t>HDFCR52022093099735530</t>
  </si>
  <si>
    <t>WHRS-94</t>
  </si>
  <si>
    <t>DL01220901797</t>
  </si>
  <si>
    <t>DAL2223010437</t>
  </si>
  <si>
    <t>CB5000226465</t>
  </si>
  <si>
    <t>N302222182182860</t>
  </si>
  <si>
    <t>WHRS-95</t>
  </si>
  <si>
    <t>DL01220901798</t>
  </si>
  <si>
    <t>DAL2223010451</t>
  </si>
  <si>
    <t>CB5000226571</t>
  </si>
  <si>
    <t>N332222222816667</t>
  </si>
  <si>
    <t>C1075</t>
  </si>
  <si>
    <t>DL01220901773</t>
  </si>
  <si>
    <t>DAL2223010455</t>
  </si>
  <si>
    <t>CB5000226463</t>
  </si>
  <si>
    <t>WHRS-1937</t>
  </si>
  <si>
    <t>1387107</t>
  </si>
  <si>
    <t>WHRS-1938</t>
  </si>
  <si>
    <t>1389436</t>
  </si>
  <si>
    <t>WHRS-1965</t>
  </si>
  <si>
    <t>1387143</t>
  </si>
  <si>
    <t>7053130869</t>
  </si>
  <si>
    <t>7053065048</t>
  </si>
  <si>
    <t>OLBC331</t>
  </si>
  <si>
    <t>DL01220901673</t>
  </si>
  <si>
    <t>DAL2223010287</t>
  </si>
  <si>
    <t>HDFCR52022093099741279</t>
  </si>
  <si>
    <t>OLBC332</t>
  </si>
  <si>
    <t>DL01220901672</t>
  </si>
  <si>
    <t>DAL2223010288</t>
  </si>
  <si>
    <t>HDFCR52022093099735670</t>
  </si>
  <si>
    <t>DC2</t>
  </si>
  <si>
    <t>DL01220901656</t>
  </si>
  <si>
    <t>DAL2223010297</t>
  </si>
  <si>
    <t>HDFCR52022101753550386</t>
  </si>
  <si>
    <t>C203</t>
  </si>
  <si>
    <t>DL01220901959</t>
  </si>
  <si>
    <t>DAL2223010589</t>
  </si>
  <si>
    <t>SVPL/UP/22-23/35</t>
  </si>
  <si>
    <t>7053235952</t>
  </si>
  <si>
    <t>7053235788</t>
  </si>
  <si>
    <t>7053235550</t>
  </si>
  <si>
    <t>C234</t>
  </si>
  <si>
    <t>DL01220801832</t>
  </si>
  <si>
    <t>DAL2223008675</t>
  </si>
  <si>
    <t>D/SER/22-23/002</t>
  </si>
  <si>
    <t>7053226601</t>
  </si>
  <si>
    <t>7053226599</t>
  </si>
  <si>
    <t>C935</t>
  </si>
  <si>
    <t>DL01221000042</t>
  </si>
  <si>
    <t>DAL2223010613</t>
  </si>
  <si>
    <t>RSE/22-23/S050</t>
  </si>
  <si>
    <t>N280222152062576</t>
  </si>
  <si>
    <t>WHRS-1106</t>
  </si>
  <si>
    <t>DL01220901939</t>
  </si>
  <si>
    <t>DAL2223010527</t>
  </si>
  <si>
    <t>269/22-23</t>
  </si>
  <si>
    <t>N279222149990889</t>
  </si>
  <si>
    <t>C328</t>
  </si>
  <si>
    <t>DL01221000043</t>
  </si>
  <si>
    <t>DAL2223010612</t>
  </si>
  <si>
    <t>8268009963/RA01</t>
  </si>
  <si>
    <t>N283222156253549</t>
  </si>
  <si>
    <t>WHRS-1036</t>
  </si>
  <si>
    <t>DL01220901946</t>
  </si>
  <si>
    <t>DAL2223010522</t>
  </si>
  <si>
    <t>4501/15/U2/0187</t>
  </si>
  <si>
    <t>HDFCR52022100751205135</t>
  </si>
  <si>
    <t>C1138</t>
  </si>
  <si>
    <t>DL01221000041</t>
  </si>
  <si>
    <t>DAL2223010614</t>
  </si>
  <si>
    <t>N284222158601910</t>
  </si>
  <si>
    <t>OLBC1003</t>
  </si>
  <si>
    <t>DL01221000044</t>
  </si>
  <si>
    <t>DAL2223010610</t>
  </si>
  <si>
    <t>HDFCR52022100650925448</t>
  </si>
  <si>
    <t>7053281407</t>
  </si>
  <si>
    <t>WHRS-1966</t>
  </si>
  <si>
    <t>DL01221000109</t>
  </si>
  <si>
    <t>DAL2223010735</t>
  </si>
  <si>
    <t>UNITECH INSTRUMENTS</t>
  </si>
  <si>
    <t>1150/2223</t>
  </si>
  <si>
    <t>N286222162119569</t>
  </si>
  <si>
    <t>WHRS-5</t>
  </si>
  <si>
    <t>DL01221000098</t>
  </si>
  <si>
    <t>DAL2223010746</t>
  </si>
  <si>
    <t>AAKANKSHA ENTERPRISES</t>
  </si>
  <si>
    <t>AE/716/2022-23</t>
  </si>
  <si>
    <t>N300222180339182</t>
  </si>
  <si>
    <t>WHRS-4</t>
  </si>
  <si>
    <t>DL01221000096</t>
  </si>
  <si>
    <t>DAL2223010748</t>
  </si>
  <si>
    <t>AE/672/2022-23</t>
  </si>
  <si>
    <t>HDFCR52022101653267834</t>
  </si>
  <si>
    <t>C1077</t>
  </si>
  <si>
    <t>DL01220901967</t>
  </si>
  <si>
    <t>DAL2223010652</t>
  </si>
  <si>
    <t>CB5000226253</t>
  </si>
  <si>
    <t>N287222164012069</t>
  </si>
  <si>
    <t>C221</t>
  </si>
  <si>
    <t>DL01221000136</t>
  </si>
  <si>
    <t>DAL2223010658</t>
  </si>
  <si>
    <t>COMTECH/RA-12</t>
  </si>
  <si>
    <t>HDFCR52022101051716736</t>
  </si>
  <si>
    <t>WHRS-97</t>
  </si>
  <si>
    <t>DL01221000180</t>
  </si>
  <si>
    <t>DAL2223010861</t>
  </si>
  <si>
    <t>CB5000226585</t>
  </si>
  <si>
    <t>N309222192943236</t>
  </si>
  <si>
    <t>WHRS-92</t>
  </si>
  <si>
    <t>DL01221000176</t>
  </si>
  <si>
    <t>DAL2223010858</t>
  </si>
  <si>
    <t>CB5000226581</t>
  </si>
  <si>
    <t>C1344</t>
  </si>
  <si>
    <t>DL01221000194</t>
  </si>
  <si>
    <t>DAL2223010663</t>
  </si>
  <si>
    <t>N284222158601911</t>
  </si>
  <si>
    <t>C1345</t>
  </si>
  <si>
    <t>DL01221000195</t>
  </si>
  <si>
    <t>DAL2223010662</t>
  </si>
  <si>
    <t>OLBC894</t>
  </si>
  <si>
    <t>DL01221000516</t>
  </si>
  <si>
    <t>DAL2223010983</t>
  </si>
  <si>
    <t>N284222158601830</t>
  </si>
  <si>
    <t>WHRS-53</t>
  </si>
  <si>
    <t>DL01221000034</t>
  </si>
  <si>
    <t>DAL2223010624</t>
  </si>
  <si>
    <t>AE22-23/SR/84</t>
  </si>
  <si>
    <t>N317222204620621</t>
  </si>
  <si>
    <t>OLBC184</t>
  </si>
  <si>
    <t>DL01221000337</t>
  </si>
  <si>
    <t>DAL2223011084</t>
  </si>
  <si>
    <t>OLBC185</t>
  </si>
  <si>
    <t>DL01221000338</t>
  </si>
  <si>
    <t>DAL2223011083</t>
  </si>
  <si>
    <t>OLBC187</t>
  </si>
  <si>
    <t>DL01221000336</t>
  </si>
  <si>
    <t>DAL2223011085</t>
  </si>
  <si>
    <t>WHRS-324</t>
  </si>
  <si>
    <t>DL01221000306</t>
  </si>
  <si>
    <t>DAL2223011110</t>
  </si>
  <si>
    <t>OLBC188</t>
  </si>
  <si>
    <t>DL01221000303</t>
  </si>
  <si>
    <t>DAL2223011113</t>
  </si>
  <si>
    <t>OLBC186</t>
  </si>
  <si>
    <t>DL01221000247</t>
  </si>
  <si>
    <t>DAL2223011115</t>
  </si>
  <si>
    <t>OLBC272</t>
  </si>
  <si>
    <t>DL01221000105</t>
  </si>
  <si>
    <t>DAL2223010739</t>
  </si>
  <si>
    <t>HDFCR52022110958944906</t>
  </si>
  <si>
    <t>OLBC1125</t>
  </si>
  <si>
    <t>DL01221000243</t>
  </si>
  <si>
    <t>DAL2223011119</t>
  </si>
  <si>
    <t>SE-0382</t>
  </si>
  <si>
    <t>N300222180339184</t>
  </si>
  <si>
    <t>WHRS-1294</t>
  </si>
  <si>
    <t>DL01221000318</t>
  </si>
  <si>
    <t>DAL2223011099</t>
  </si>
  <si>
    <t>TCL/22-23/582</t>
  </si>
  <si>
    <t>N313222198300554</t>
  </si>
  <si>
    <t>7053504168</t>
  </si>
  <si>
    <t>OLBC1015</t>
  </si>
  <si>
    <t>DL01221000298</t>
  </si>
  <si>
    <t>DAL2223010804</t>
  </si>
  <si>
    <t>OLBC1076</t>
  </si>
  <si>
    <t>DL01221000281</t>
  </si>
  <si>
    <t>DAL2223010819</t>
  </si>
  <si>
    <t>BNUPVAR000744/22</t>
  </si>
  <si>
    <t>HDFCR52022101252353358</t>
  </si>
  <si>
    <t>WHRS-442</t>
  </si>
  <si>
    <t>DL01221000340</t>
  </si>
  <si>
    <t>DAL2223011081</t>
  </si>
  <si>
    <t>IMPACT DEALS</t>
  </si>
  <si>
    <t>ID/22-23/0597</t>
  </si>
  <si>
    <t>N300222180334851</t>
  </si>
  <si>
    <t>7053533871</t>
  </si>
  <si>
    <t>7053556555</t>
  </si>
  <si>
    <t>WHRS-1109</t>
  </si>
  <si>
    <t>DL01221000626</t>
  </si>
  <si>
    <t>DAL2223011166</t>
  </si>
  <si>
    <t>316/22-23</t>
  </si>
  <si>
    <t>HDFCR52022102755722502</t>
  </si>
  <si>
    <t>WHRS-67</t>
  </si>
  <si>
    <t>DL01221000854</t>
  </si>
  <si>
    <t>AAP/22-23/G0577</t>
  </si>
  <si>
    <t>WHRS-68</t>
  </si>
  <si>
    <t>DL01221000852</t>
  </si>
  <si>
    <t>AAP/22-23/G0432</t>
  </si>
  <si>
    <t>44212178</t>
  </si>
  <si>
    <t>WHRS-495</t>
  </si>
  <si>
    <t>DL01221000625</t>
  </si>
  <si>
    <t>DAL2223011167</t>
  </si>
  <si>
    <t>HDFCR52022101553232047</t>
  </si>
  <si>
    <t>OLBC489</t>
  </si>
  <si>
    <t>DL01221000685</t>
  </si>
  <si>
    <t>DAL2223011246</t>
  </si>
  <si>
    <t>N290222166903926</t>
  </si>
  <si>
    <t>OLBC1163</t>
  </si>
  <si>
    <t>DL01221000857</t>
  </si>
  <si>
    <t>DAL2223011382</t>
  </si>
  <si>
    <t>N300222180339128</t>
  </si>
  <si>
    <t>7053705448</t>
  </si>
  <si>
    <t>WHRS-325</t>
  </si>
  <si>
    <t>DL01221000959</t>
  </si>
  <si>
    <t>DAL2223011484</t>
  </si>
  <si>
    <t>7053867243</t>
  </si>
  <si>
    <t>C458</t>
  </si>
  <si>
    <t>DL01221000971</t>
  </si>
  <si>
    <t>DAL2223011475</t>
  </si>
  <si>
    <t>TE/2022-23/342</t>
  </si>
  <si>
    <t>HDFCR52022102755722470</t>
  </si>
  <si>
    <t>OLBC1267</t>
  </si>
  <si>
    <t>RDL0123090133</t>
  </si>
  <si>
    <t>W-3/162</t>
  </si>
  <si>
    <t>Thru Online Portal Payment</t>
  </si>
  <si>
    <t>OLBC1028</t>
  </si>
  <si>
    <t>DL01221000552</t>
  </si>
  <si>
    <t>DAL2223011043</t>
  </si>
  <si>
    <t>SVPL/UP/22-23/36</t>
  </si>
  <si>
    <t>OLBC928</t>
  </si>
  <si>
    <t>DL01221001251</t>
  </si>
  <si>
    <t>DAL2223011683</t>
  </si>
  <si>
    <t>N294222174614738</t>
  </si>
  <si>
    <t>OLBC96</t>
  </si>
  <si>
    <t>DL01221001255</t>
  </si>
  <si>
    <t>DAL2223011679</t>
  </si>
  <si>
    <t>8268008180/RA05</t>
  </si>
  <si>
    <t>N293222173175461</t>
  </si>
  <si>
    <t>OLBC422</t>
  </si>
  <si>
    <t>DL01221000955</t>
  </si>
  <si>
    <t>DAL2223011488</t>
  </si>
  <si>
    <t>2022/651/IEEPL</t>
  </si>
  <si>
    <t>HDFCR52022103156659254</t>
  </si>
  <si>
    <t>7054092674</t>
  </si>
  <si>
    <t>OLBC191</t>
  </si>
  <si>
    <t>DL01221001340</t>
  </si>
  <si>
    <t>DAL2223011903</t>
  </si>
  <si>
    <t>OLBC189</t>
  </si>
  <si>
    <t>DL01221001341</t>
  </si>
  <si>
    <t>DAL2223011902</t>
  </si>
  <si>
    <t>OLBC190</t>
  </si>
  <si>
    <t>DL01221001336</t>
  </si>
  <si>
    <t>DAL2223011907</t>
  </si>
  <si>
    <t>WHRS-433</t>
  </si>
  <si>
    <t>DL01221001204</t>
  </si>
  <si>
    <t>DAL2223011703</t>
  </si>
  <si>
    <t>HT/4750/2022-23</t>
  </si>
  <si>
    <t>N306222187738764</t>
  </si>
  <si>
    <t>OLBC1255</t>
  </si>
  <si>
    <t>DL01221201006</t>
  </si>
  <si>
    <t>KRISHNA &amp; CO.</t>
  </si>
  <si>
    <t>1320H</t>
  </si>
  <si>
    <t>OLBC1194</t>
  </si>
  <si>
    <t>DL01221001622</t>
  </si>
  <si>
    <t>DAL2223012047</t>
  </si>
  <si>
    <t>GG0600242916</t>
  </si>
  <si>
    <t>N302222182883438</t>
  </si>
  <si>
    <t>OLBC1197</t>
  </si>
  <si>
    <t>DL01221001621</t>
  </si>
  <si>
    <t>DAL2223012048</t>
  </si>
  <si>
    <t>GG0600242917</t>
  </si>
  <si>
    <t>N311222196469343</t>
  </si>
  <si>
    <t>OLBC836</t>
  </si>
  <si>
    <t>DL01221000792</t>
  </si>
  <si>
    <t>DAL2223011504</t>
  </si>
  <si>
    <t>MASYC PROJECTS PVT. LTD.</t>
  </si>
  <si>
    <t>MP2263/COM07</t>
  </si>
  <si>
    <t>HDFCR52022110858597657</t>
  </si>
  <si>
    <t>OLBC838</t>
  </si>
  <si>
    <t>DL01221000791</t>
  </si>
  <si>
    <t>DAL2223011505</t>
  </si>
  <si>
    <t>MP2263/COM06</t>
  </si>
  <si>
    <t>OLBC837</t>
  </si>
  <si>
    <t>DL01221000795</t>
  </si>
  <si>
    <t>DAL2223011503</t>
  </si>
  <si>
    <t>MP2263/COM05</t>
  </si>
  <si>
    <t>WHRS-1182</t>
  </si>
  <si>
    <t>DL01221001210</t>
  </si>
  <si>
    <t>DAL2223011671</t>
  </si>
  <si>
    <t>SVM/22-23/0097</t>
  </si>
  <si>
    <t>OLBC97</t>
  </si>
  <si>
    <t>DL01221001254</t>
  </si>
  <si>
    <t>DAL2223011680</t>
  </si>
  <si>
    <t>8268008180/RA06</t>
  </si>
  <si>
    <t>N301222181627227</t>
  </si>
  <si>
    <t>OLBC1020</t>
  </si>
  <si>
    <t>DL01221001161</t>
  </si>
  <si>
    <t>DAL2223011721</t>
  </si>
  <si>
    <t>SBE/286</t>
  </si>
  <si>
    <t>HDFCR52022102956273604</t>
  </si>
  <si>
    <t>7054270355</t>
  </si>
  <si>
    <t>7054244804</t>
  </si>
  <si>
    <t>DL01221001686</t>
  </si>
  <si>
    <t>DAL2223012135</t>
  </si>
  <si>
    <t>HDFCR52022102956273595</t>
  </si>
  <si>
    <t>OLBC281</t>
  </si>
  <si>
    <t>DL01221001162</t>
  </si>
  <si>
    <t>DAL2223011720</t>
  </si>
  <si>
    <t>CEPL/G-375/22-23</t>
  </si>
  <si>
    <t>HDFCR52022110758464184</t>
  </si>
  <si>
    <t>OLBC963</t>
  </si>
  <si>
    <t>DL01221001159</t>
  </si>
  <si>
    <t>DAL2223011723</t>
  </si>
  <si>
    <t>SSC/2022-23/235</t>
  </si>
  <si>
    <t>HDFCR52022112262199524</t>
  </si>
  <si>
    <t>7054323268</t>
  </si>
  <si>
    <t>7054458187</t>
  </si>
  <si>
    <t>54095721</t>
  </si>
  <si>
    <t>OLBC287</t>
  </si>
  <si>
    <t>DL01221001945</t>
  </si>
  <si>
    <t>DAL2223012391</t>
  </si>
  <si>
    <t>COMTECH/RA-01</t>
  </si>
  <si>
    <t>HDFCR52022112563089590</t>
  </si>
  <si>
    <t>DL01221001163</t>
  </si>
  <si>
    <t>CFD2223008281</t>
  </si>
  <si>
    <t>TOTAL SHIPPING &amp; LOGISTICS</t>
  </si>
  <si>
    <t>100/003956/22-23</t>
  </si>
  <si>
    <t>OLBC839</t>
  </si>
  <si>
    <t>DL01221001233</t>
  </si>
  <si>
    <t>DAL2223011735</t>
  </si>
  <si>
    <t>MP2263/COM08</t>
  </si>
  <si>
    <t>HDFCR52022111059253523</t>
  </si>
  <si>
    <t>OLBC840</t>
  </si>
  <si>
    <t>DL01221001234</t>
  </si>
  <si>
    <t>DAL2223011734</t>
  </si>
  <si>
    <t>MP/22-23/379</t>
  </si>
  <si>
    <t>OLBC841</t>
  </si>
  <si>
    <t>DL01221001237</t>
  </si>
  <si>
    <t>DAL2223011740</t>
  </si>
  <si>
    <t>MP/22-23/367</t>
  </si>
  <si>
    <t>WHRS-1128</t>
  </si>
  <si>
    <t>DL01221001479</t>
  </si>
  <si>
    <t>DAL2223011834</t>
  </si>
  <si>
    <t>HDFCR52022110357538592</t>
  </si>
  <si>
    <t>WHRS-1127</t>
  </si>
  <si>
    <t>DL01221001448</t>
  </si>
  <si>
    <t>DAL2223011850</t>
  </si>
  <si>
    <t>OLBC459</t>
  </si>
  <si>
    <t>DL01221001239</t>
  </si>
  <si>
    <t>DAL2223011741</t>
  </si>
  <si>
    <t>PI1000037397</t>
  </si>
  <si>
    <t>HDFCR52022110357538110</t>
  </si>
  <si>
    <t>OLBC796</t>
  </si>
  <si>
    <t>DL01221001457</t>
  </si>
  <si>
    <t>DAL2223011846</t>
  </si>
  <si>
    <t>SR/HO/22-23/0219</t>
  </si>
  <si>
    <t>WHRS-479</t>
  </si>
  <si>
    <t>DL01221001433</t>
  </si>
  <si>
    <t>DAL2223011861</t>
  </si>
  <si>
    <t>MEI/22-23/085</t>
  </si>
  <si>
    <t>OLBC1021</t>
  </si>
  <si>
    <t>DL01221001346</t>
  </si>
  <si>
    <t>DAL2223011899</t>
  </si>
  <si>
    <t>SBE/292</t>
  </si>
  <si>
    <t>HDFCR52022111059253782</t>
  </si>
  <si>
    <t>OLBC1004</t>
  </si>
  <si>
    <t>DL01221100004</t>
  </si>
  <si>
    <t>DAL2223012424</t>
  </si>
  <si>
    <t>N311222196469029</t>
  </si>
  <si>
    <t>C1409</t>
  </si>
  <si>
    <t>DL01221101028</t>
  </si>
  <si>
    <t>OLBC1016</t>
  </si>
  <si>
    <t>DL01221100015</t>
  </si>
  <si>
    <t>DAL2223012414</t>
  </si>
  <si>
    <t>C1296</t>
  </si>
  <si>
    <t>DL01221001688</t>
  </si>
  <si>
    <t>DAL2223012133</t>
  </si>
  <si>
    <t>DLCW-74</t>
  </si>
  <si>
    <t>N307222190530378</t>
  </si>
  <si>
    <t>C1297</t>
  </si>
  <si>
    <t>DL01221001687</t>
  </si>
  <si>
    <t>DAL2223012134</t>
  </si>
  <si>
    <t>DLCW-73</t>
  </si>
  <si>
    <t>7054539614</t>
  </si>
  <si>
    <t>OLBC1164</t>
  </si>
  <si>
    <t>DL01221001673</t>
  </si>
  <si>
    <t>DAL2223012148</t>
  </si>
  <si>
    <t>N308222192077097</t>
  </si>
  <si>
    <t>OLBC192</t>
  </si>
  <si>
    <t>DL01221100095</t>
  </si>
  <si>
    <t>DAL2223012645</t>
  </si>
  <si>
    <t>OLBC964</t>
  </si>
  <si>
    <t>DL01221001160</t>
  </si>
  <si>
    <t>DAL2223011722</t>
  </si>
  <si>
    <t>SSC/2022-23/240</t>
  </si>
  <si>
    <t>HDFCR52022110858609292</t>
  </si>
  <si>
    <t>OLBC1128</t>
  </si>
  <si>
    <t>DL01221100131</t>
  </si>
  <si>
    <t>DAL2223012495</t>
  </si>
  <si>
    <t>UCLD23XT4006240</t>
  </si>
  <si>
    <t>N319222207821459</t>
  </si>
  <si>
    <t>WHRS-1007</t>
  </si>
  <si>
    <t>DL01221100265</t>
  </si>
  <si>
    <t>DAL2223012570</t>
  </si>
  <si>
    <t>DLCW80</t>
  </si>
  <si>
    <t>N312222197916450</t>
  </si>
  <si>
    <t>OLBC3</t>
  </si>
  <si>
    <t>DL01221100227</t>
  </si>
  <si>
    <t>DAL2223012600</t>
  </si>
  <si>
    <t>HDFCR52022120866291417</t>
  </si>
  <si>
    <t>OLBC460</t>
  </si>
  <si>
    <t>DL01221100223</t>
  </si>
  <si>
    <t>DAL2223012603</t>
  </si>
  <si>
    <t>PI1000037685</t>
  </si>
  <si>
    <t>N335222228605298</t>
  </si>
  <si>
    <t>OLBC843</t>
  </si>
  <si>
    <t>DL01221001231</t>
  </si>
  <si>
    <t>DAL2223011736</t>
  </si>
  <si>
    <t>MP/22-23/376</t>
  </si>
  <si>
    <t>OLBC842</t>
  </si>
  <si>
    <t>DL01221001236</t>
  </si>
  <si>
    <t>DAL2223011732</t>
  </si>
  <si>
    <t>MP2263/COM03</t>
  </si>
  <si>
    <t>OLBC845</t>
  </si>
  <si>
    <t>DL01221001235</t>
  </si>
  <si>
    <t>DAL2223011733</t>
  </si>
  <si>
    <t>MP2263/COM02</t>
  </si>
  <si>
    <t>7054821212</t>
  </si>
  <si>
    <t>OLBC941</t>
  </si>
  <si>
    <t>DL01221100218</t>
  </si>
  <si>
    <t>DAL2223012607</t>
  </si>
  <si>
    <t>RPL/0404</t>
  </si>
  <si>
    <t>HDFCR52022111159537182</t>
  </si>
  <si>
    <t>OLBC1253</t>
  </si>
  <si>
    <t>OLBC939</t>
  </si>
  <si>
    <t>DL01221100219</t>
  </si>
  <si>
    <t>DAL2223012606</t>
  </si>
  <si>
    <t>RPL/0400</t>
  </si>
  <si>
    <t>HDFCR52022120565358968</t>
  </si>
  <si>
    <t>C1193</t>
  </si>
  <si>
    <t>DL01221100222</t>
  </si>
  <si>
    <t>DAL2223012604</t>
  </si>
  <si>
    <t>GSV-ETC/518</t>
  </si>
  <si>
    <t>HDFCR52022120164563302</t>
  </si>
  <si>
    <t>OLBC940</t>
  </si>
  <si>
    <t>DL01221100217</t>
  </si>
  <si>
    <t>DAL2223012608</t>
  </si>
  <si>
    <t>RPL/0425</t>
  </si>
  <si>
    <t>HDFCR52022111861269627</t>
  </si>
  <si>
    <t>C1412</t>
  </si>
  <si>
    <t>DL01221100226</t>
  </si>
  <si>
    <t>DAL2223012599</t>
  </si>
  <si>
    <t>RSC/OCT22/0100</t>
  </si>
  <si>
    <t>HDFCR52022111159537249</t>
  </si>
  <si>
    <t>OLBC335</t>
  </si>
  <si>
    <t>OLBC1052</t>
  </si>
  <si>
    <t>DL01221001399</t>
  </si>
  <si>
    <t>DAL2223011886</t>
  </si>
  <si>
    <t>SVM/22-23/0050</t>
  </si>
  <si>
    <t>C1142</t>
  </si>
  <si>
    <t>RDL0122110043</t>
  </si>
  <si>
    <t>BUILD CARE ENTERPRISES</t>
  </si>
  <si>
    <t>7054854353</t>
  </si>
  <si>
    <t>7054849970</t>
  </si>
  <si>
    <t>C1200</t>
  </si>
  <si>
    <t>DL01221100185</t>
  </si>
  <si>
    <t>DAL2223012616</t>
  </si>
  <si>
    <t>GODE ENGINEERING PVT LTD</t>
  </si>
  <si>
    <t>GST/2223/0604</t>
  </si>
  <si>
    <t>OLBC895</t>
  </si>
  <si>
    <t>DL01221100416</t>
  </si>
  <si>
    <t>DAL2223012771</t>
  </si>
  <si>
    <t>N315222203344325</t>
  </si>
  <si>
    <t>WHRS-501</t>
  </si>
  <si>
    <t>DL01221100415</t>
  </si>
  <si>
    <t>DAL2223012772</t>
  </si>
  <si>
    <t>N319222207817560</t>
  </si>
  <si>
    <t>OLBC1129</t>
  </si>
  <si>
    <t>DL01221100417</t>
  </si>
  <si>
    <t>DAL2223012770</t>
  </si>
  <si>
    <t>UCLD23XT4006302</t>
  </si>
  <si>
    <t>N335222228605300</t>
  </si>
  <si>
    <t>OLBC1256</t>
  </si>
  <si>
    <t>DL01230200839</t>
  </si>
  <si>
    <t>RSC/NOV22/0131</t>
  </si>
  <si>
    <t>7054902479</t>
  </si>
  <si>
    <t>OLBC195</t>
  </si>
  <si>
    <t>DL01221100601</t>
  </si>
  <si>
    <t>DAL2223012928</t>
  </si>
  <si>
    <t>OLBC194</t>
  </si>
  <si>
    <t>DL01221100600</t>
  </si>
  <si>
    <t>DAL2223012929</t>
  </si>
  <si>
    <t>OLBC196</t>
  </si>
  <si>
    <t>DL01221100599</t>
  </si>
  <si>
    <t>DAL2223012930</t>
  </si>
  <si>
    <t>OLBC193</t>
  </si>
  <si>
    <t>DL01221100597</t>
  </si>
  <si>
    <t>DAL2223012932</t>
  </si>
  <si>
    <t>OLBC758</t>
  </si>
  <si>
    <t>DL01221100406</t>
  </si>
  <si>
    <t>DAL2223012803</t>
  </si>
  <si>
    <t>SR/HO/22-23/0168</t>
  </si>
  <si>
    <t>C743</t>
  </si>
  <si>
    <t>DL01221100729</t>
  </si>
  <si>
    <t>DAL2223013084</t>
  </si>
  <si>
    <t>OLBC197</t>
  </si>
  <si>
    <t>DL01221100716</t>
  </si>
  <si>
    <t>DAL2223013097</t>
  </si>
  <si>
    <t>C745</t>
  </si>
  <si>
    <t>DL01221100726</t>
  </si>
  <si>
    <t>DAL2223013087</t>
  </si>
  <si>
    <t>C742</t>
  </si>
  <si>
    <t>DL01221100728</t>
  </si>
  <si>
    <t>DAL2223013085</t>
  </si>
  <si>
    <t>C741</t>
  </si>
  <si>
    <t>DL01221100727</t>
  </si>
  <si>
    <t>DAL2223013086</t>
  </si>
  <si>
    <t>OLBC198</t>
  </si>
  <si>
    <t>DL01221100723</t>
  </si>
  <si>
    <t>DAL2223013090</t>
  </si>
  <si>
    <t>C744</t>
  </si>
  <si>
    <t>DL01221100725</t>
  </si>
  <si>
    <t>DAL2223013088</t>
  </si>
  <si>
    <t>OLBC1140</t>
  </si>
  <si>
    <t>DL01221100754</t>
  </si>
  <si>
    <t>DAL2223013059</t>
  </si>
  <si>
    <t>TCL/22-23/606</t>
  </si>
  <si>
    <t>HDFCR52022112262213234</t>
  </si>
  <si>
    <t>WHRS-1107</t>
  </si>
  <si>
    <t>DL01221100640</t>
  </si>
  <si>
    <t>DAL2223013008</t>
  </si>
  <si>
    <t>340/22-23</t>
  </si>
  <si>
    <t>HDFCR52022111761000097</t>
  </si>
  <si>
    <t>7055043541</t>
  </si>
  <si>
    <t>OLBC552</t>
  </si>
  <si>
    <t>DL01221100732</t>
  </si>
  <si>
    <t>DAL2223013081</t>
  </si>
  <si>
    <t>N319222207817574</t>
  </si>
  <si>
    <t>C922</t>
  </si>
  <si>
    <t>DL01221100654</t>
  </si>
  <si>
    <t>DAL2223012994</t>
  </si>
  <si>
    <t>AMAN PENTAR</t>
  </si>
  <si>
    <t>N326222216353361</t>
  </si>
  <si>
    <t>OLBC553</t>
  </si>
  <si>
    <t>DL01221100733</t>
  </si>
  <si>
    <t>DAL2223013080</t>
  </si>
  <si>
    <t>OLBC852</t>
  </si>
  <si>
    <t>DL01221100752</t>
  </si>
  <si>
    <t>DAL2223013061</t>
  </si>
  <si>
    <t>MF/102/2022-23</t>
  </si>
  <si>
    <t>N326222216353358</t>
  </si>
  <si>
    <t>OLBC1167</t>
  </si>
  <si>
    <t>DL01221100684</t>
  </si>
  <si>
    <t>DAL2223012964</t>
  </si>
  <si>
    <t>N327222216654582</t>
  </si>
  <si>
    <t>OLBC759</t>
  </si>
  <si>
    <t>DL01221100408</t>
  </si>
  <si>
    <t>DAL2223012805</t>
  </si>
  <si>
    <t>SRGST/22-23/0381</t>
  </si>
  <si>
    <t>OLBC757</t>
  </si>
  <si>
    <t>DL01221100407</t>
  </si>
  <si>
    <t>DAL2223012804</t>
  </si>
  <si>
    <t>SR/HO/22-23/0110</t>
  </si>
  <si>
    <t>OLBC756</t>
  </si>
  <si>
    <t>DL01221100404</t>
  </si>
  <si>
    <t>DAL2223012806</t>
  </si>
  <si>
    <t>SR/HO/22-23/0192</t>
  </si>
  <si>
    <t>OLBC760</t>
  </si>
  <si>
    <t>DL01221100405</t>
  </si>
  <si>
    <t>DAL2223012807</t>
  </si>
  <si>
    <t>SRGST/22-23/0242</t>
  </si>
  <si>
    <t>WHRS-1129</t>
  </si>
  <si>
    <t>DL01221100649</t>
  </si>
  <si>
    <t>DAL2223012999</t>
  </si>
  <si>
    <t>HDFCR52022111761002220</t>
  </si>
  <si>
    <t>OLBC427</t>
  </si>
  <si>
    <t>DL01221100453</t>
  </si>
  <si>
    <t>CFD2223009082</t>
  </si>
  <si>
    <t>INEXT LOGISTICS AND SUPPLY CHA</t>
  </si>
  <si>
    <t>MUM/AI055822-23</t>
  </si>
  <si>
    <t>OLBC428</t>
  </si>
  <si>
    <t>DL01221100454</t>
  </si>
  <si>
    <t>CFD2223009083</t>
  </si>
  <si>
    <t>MUM/AI057422-23</t>
  </si>
  <si>
    <t>OLBC661</t>
  </si>
  <si>
    <t>DL01220201123</t>
  </si>
  <si>
    <t>DAL2122015778</t>
  </si>
  <si>
    <t>SCRM/22-23/041</t>
  </si>
  <si>
    <t>OLBC662</t>
  </si>
  <si>
    <t>SCRM/22-23/039</t>
  </si>
  <si>
    <t>OLBC663</t>
  </si>
  <si>
    <t>SCRM/22-23/040</t>
  </si>
  <si>
    <t>7055082222</t>
  </si>
  <si>
    <t>OLBC282</t>
  </si>
  <si>
    <t>DL01221100560</t>
  </si>
  <si>
    <t>DAL2223012954</t>
  </si>
  <si>
    <t>CEPL/G-490/22-23</t>
  </si>
  <si>
    <t>HDFCR52022120766000526</t>
  </si>
  <si>
    <t>OLBC283</t>
  </si>
  <si>
    <t>DL01221100561</t>
  </si>
  <si>
    <t>DAL2223012953</t>
  </si>
  <si>
    <t>CEPL/G-491/22-23</t>
  </si>
  <si>
    <t>HDFCR52022120565359151</t>
  </si>
  <si>
    <t>OLBC284</t>
  </si>
  <si>
    <t>DL01221100562</t>
  </si>
  <si>
    <t>DAL2223012952</t>
  </si>
  <si>
    <t>CEPL/G-342/22-23</t>
  </si>
  <si>
    <t>HDFCR52022111861280067</t>
  </si>
  <si>
    <t>WHRS-1108</t>
  </si>
  <si>
    <t>DL01221100667</t>
  </si>
  <si>
    <t>DAL2223012981</t>
  </si>
  <si>
    <t>339/22-23</t>
  </si>
  <si>
    <t>C1141</t>
  </si>
  <si>
    <t>DL01221100513</t>
  </si>
  <si>
    <t>DAL2223012891</t>
  </si>
  <si>
    <t>HDFCR52022112462756213</t>
  </si>
  <si>
    <t>OLBC844</t>
  </si>
  <si>
    <t>DL01221100564</t>
  </si>
  <si>
    <t>DAL2223012950</t>
  </si>
  <si>
    <t>MP/22-23/401</t>
  </si>
  <si>
    <t>HDFCR52022111861269730</t>
  </si>
  <si>
    <t>OLBC846</t>
  </si>
  <si>
    <t>DL01221100563</t>
  </si>
  <si>
    <t>DAL2223012951</t>
  </si>
  <si>
    <t>MP/22-23/390</t>
  </si>
  <si>
    <t>HDFCR52022112262202341</t>
  </si>
  <si>
    <t>OLBC42</t>
  </si>
  <si>
    <t>DL01221100792</t>
  </si>
  <si>
    <t>DAL2223013281</t>
  </si>
  <si>
    <t>CB5000226796</t>
  </si>
  <si>
    <t>N325222215080610</t>
  </si>
  <si>
    <t>7055155265</t>
  </si>
  <si>
    <t>7055154025</t>
  </si>
  <si>
    <t>7055153474</t>
  </si>
  <si>
    <t>7055152992</t>
  </si>
  <si>
    <t>7055152989</t>
  </si>
  <si>
    <t>7055152309</t>
  </si>
  <si>
    <t>7055152235</t>
  </si>
  <si>
    <t>7055134788</t>
  </si>
  <si>
    <t>OLBC937</t>
  </si>
  <si>
    <t>DL01221100712</t>
  </si>
  <si>
    <t>DAL2223013101</t>
  </si>
  <si>
    <t>RTPL/2223/1411</t>
  </si>
  <si>
    <t>N321222210930791</t>
  </si>
  <si>
    <t>WHRS-1190</t>
  </si>
  <si>
    <t>DL01221100770</t>
  </si>
  <si>
    <t>DAL2223013106</t>
  </si>
  <si>
    <t>SVPL/UP/22-23/34</t>
  </si>
  <si>
    <t>WHRS-1161</t>
  </si>
  <si>
    <t>DL01221100783</t>
  </si>
  <si>
    <t>DAL2223013126</t>
  </si>
  <si>
    <t>SVM/22-23/0103</t>
  </si>
  <si>
    <t>WHRS-1162</t>
  </si>
  <si>
    <t>DL01221100782</t>
  </si>
  <si>
    <t>DAL2223013125</t>
  </si>
  <si>
    <t>SVM/22-23/0078</t>
  </si>
  <si>
    <t>OLBC1029</t>
  </si>
  <si>
    <t>DL01221100913</t>
  </si>
  <si>
    <t>DAL2223013241</t>
  </si>
  <si>
    <t>SVPL/UP/22-23/43</t>
  </si>
  <si>
    <t>WHRS-989</t>
  </si>
  <si>
    <t>DL01230100813</t>
  </si>
  <si>
    <t>RM/00347/2022-23</t>
  </si>
  <si>
    <t>7055245389</t>
  </si>
  <si>
    <t>C822</t>
  </si>
  <si>
    <t>DL01221100914</t>
  </si>
  <si>
    <t>DAL2223013272</t>
  </si>
  <si>
    <t>BA0920000062</t>
  </si>
  <si>
    <t>OLBC847</t>
  </si>
  <si>
    <t>DL01221101023</t>
  </si>
  <si>
    <t>DAL2223013387</t>
  </si>
  <si>
    <t>MP/22-23/436</t>
  </si>
  <si>
    <t>HDFCR52022112362497523</t>
  </si>
  <si>
    <t>OLBC285</t>
  </si>
  <si>
    <t>DL01221101027</t>
  </si>
  <si>
    <t>DAL2223013383</t>
  </si>
  <si>
    <t>CEPLIG-500122-23</t>
  </si>
  <si>
    <t>HDFCR52022121267038018</t>
  </si>
  <si>
    <t>OLBC336</t>
  </si>
  <si>
    <t>DL01221100995</t>
  </si>
  <si>
    <t>DAL2223013373</t>
  </si>
  <si>
    <t>RSC/SEP22/0217</t>
  </si>
  <si>
    <t>HDFCR52022112262203363</t>
  </si>
  <si>
    <t>OLBC848</t>
  </si>
  <si>
    <t>DL01221101022</t>
  </si>
  <si>
    <t>DAL2223013379</t>
  </si>
  <si>
    <t>MP/22-23/422</t>
  </si>
  <si>
    <t>OLBC7</t>
  </si>
  <si>
    <t>DL01221100986</t>
  </si>
  <si>
    <t>DAL2223013370</t>
  </si>
  <si>
    <t>N326222216353356</t>
  </si>
  <si>
    <t>WHRS-984</t>
  </si>
  <si>
    <t>DL01221101196</t>
  </si>
  <si>
    <t>DAL2223013466</t>
  </si>
  <si>
    <t>N332222222816681</t>
  </si>
  <si>
    <t>7055466960</t>
  </si>
  <si>
    <t>7055450789</t>
  </si>
  <si>
    <t>7055528920</t>
  </si>
  <si>
    <t>OLBC337</t>
  </si>
  <si>
    <t>DL01221101014</t>
  </si>
  <si>
    <t>DAL2223013376</t>
  </si>
  <si>
    <t>RSC/OCT22/0217</t>
  </si>
  <si>
    <t>HDFCR52022112462758369</t>
  </si>
  <si>
    <t>OLBC763</t>
  </si>
  <si>
    <t>DL01221101018</t>
  </si>
  <si>
    <t>DAL2223013380</t>
  </si>
  <si>
    <t>SR/HO/22-23/0167</t>
  </si>
  <si>
    <t>OLBC200</t>
  </si>
  <si>
    <t>DL01221101361</t>
  </si>
  <si>
    <t>DAL2223013673</t>
  </si>
  <si>
    <t>OLBC201</t>
  </si>
  <si>
    <t>DL01221101339</t>
  </si>
  <si>
    <t>DAL2223013651</t>
  </si>
  <si>
    <t>OLBC554</t>
  </si>
  <si>
    <t>DL01221101228</t>
  </si>
  <si>
    <t>DAL2223013645</t>
  </si>
  <si>
    <t>N334222226467423</t>
  </si>
  <si>
    <t>OLBC183</t>
  </si>
  <si>
    <t>DL01221101340</t>
  </si>
  <si>
    <t>DAL2223013652</t>
  </si>
  <si>
    <t>OLBC199</t>
  </si>
  <si>
    <t>DL01221101357</t>
  </si>
  <si>
    <t>DAL2223013669</t>
  </si>
  <si>
    <t>DL01221001155</t>
  </si>
  <si>
    <t>DAL2223011724</t>
  </si>
  <si>
    <t>RSC/OCT22/0029</t>
  </si>
  <si>
    <t>HDFCR52022120565339427</t>
  </si>
  <si>
    <t>OLBC334</t>
  </si>
  <si>
    <t>7055614495</t>
  </si>
  <si>
    <t>WHRS-1982</t>
  </si>
  <si>
    <t>DL01221101359</t>
  </si>
  <si>
    <t>DAL2223013672</t>
  </si>
  <si>
    <t>I22091116288</t>
  </si>
  <si>
    <t>N335222228609539</t>
  </si>
  <si>
    <t>OLBC761</t>
  </si>
  <si>
    <t>DL01221101019</t>
  </si>
  <si>
    <t>DAL2223013377</t>
  </si>
  <si>
    <t>SRGST/22-23/0303</t>
  </si>
  <si>
    <t>OLBC762</t>
  </si>
  <si>
    <t>DL01221101020</t>
  </si>
  <si>
    <t>DAL2223013378</t>
  </si>
  <si>
    <t>SRGST/22-23/0157</t>
  </si>
  <si>
    <t>C327</t>
  </si>
  <si>
    <t>DL01221101208</t>
  </si>
  <si>
    <t>DAL2223013478</t>
  </si>
  <si>
    <t>8268009093/RA04</t>
  </si>
  <si>
    <t>N335222228609501</t>
  </si>
  <si>
    <t>OLBC930</t>
  </si>
  <si>
    <t>DL01221101464</t>
  </si>
  <si>
    <t>DAL2223013741</t>
  </si>
  <si>
    <t>DCW-90</t>
  </si>
  <si>
    <t>N339222233689151</t>
  </si>
  <si>
    <t>OLBC1198</t>
  </si>
  <si>
    <t>DL01221101465</t>
  </si>
  <si>
    <t>DAL2223013742</t>
  </si>
  <si>
    <t>GG0600246238</t>
  </si>
  <si>
    <t>HDFCR52022120665441554</t>
  </si>
  <si>
    <t>C218</t>
  </si>
  <si>
    <t>DL01221101300</t>
  </si>
  <si>
    <t>DAL2223013580</t>
  </si>
  <si>
    <t>OLBC401</t>
  </si>
  <si>
    <t>DL01221101260</t>
  </si>
  <si>
    <t>CFD2223009662</t>
  </si>
  <si>
    <t>2948A/22-23</t>
  </si>
  <si>
    <t>DL01221101285</t>
  </si>
  <si>
    <t>CFD2223009687</t>
  </si>
  <si>
    <t>100/004334/22-23</t>
  </si>
  <si>
    <t>7055760571</t>
  </si>
  <si>
    <t>OLBC273</t>
  </si>
  <si>
    <t>DL01221101482</t>
  </si>
  <si>
    <t>DAL2223013759</t>
  </si>
  <si>
    <t>TN222301606</t>
  </si>
  <si>
    <t>OLBC98</t>
  </si>
  <si>
    <t>DL01221101441</t>
  </si>
  <si>
    <t>DAL2223013703</t>
  </si>
  <si>
    <t>8268010733/RA01</t>
  </si>
  <si>
    <t>N341222238152958</t>
  </si>
  <si>
    <t>WHRS-1002</t>
  </si>
  <si>
    <t>DL01221101479</t>
  </si>
  <si>
    <t>DAL2223013756</t>
  </si>
  <si>
    <t>DLCW100</t>
  </si>
  <si>
    <t>N341222238152957</t>
  </si>
  <si>
    <t>WHRS-529</t>
  </si>
  <si>
    <t>DL01221101508</t>
  </si>
  <si>
    <t>DAL2223013816</t>
  </si>
  <si>
    <t>MB CONTROL &amp; SYSTEMS PVT LTD</t>
  </si>
  <si>
    <t>22-23/GST/0795</t>
  </si>
  <si>
    <t>N185232530425057</t>
  </si>
  <si>
    <t>DL01221101283</t>
  </si>
  <si>
    <t>CFD2223009685</t>
  </si>
  <si>
    <t>100/004608/22-23</t>
  </si>
  <si>
    <t>DL01221101284</t>
  </si>
  <si>
    <t>CFD2223009686</t>
  </si>
  <si>
    <t>100/004333/22-23</t>
  </si>
  <si>
    <t>OLBC1165</t>
  </si>
  <si>
    <t>DL01221101638</t>
  </si>
  <si>
    <t>DAL2223013917</t>
  </si>
  <si>
    <t>N342222240374770</t>
  </si>
  <si>
    <t>OLBC66</t>
  </si>
  <si>
    <t>DL01221101628</t>
  </si>
  <si>
    <t>DAL2223013928</t>
  </si>
  <si>
    <t>CB5000226985</t>
  </si>
  <si>
    <t>N346222245098704</t>
  </si>
  <si>
    <t>OLBC1195</t>
  </si>
  <si>
    <t>DL01221101466</t>
  </si>
  <si>
    <t>DAL2223013743</t>
  </si>
  <si>
    <t>GG0600246240</t>
  </si>
  <si>
    <t>OLBC458</t>
  </si>
  <si>
    <t>DL01221101467</t>
  </si>
  <si>
    <t>DAL2223013744</t>
  </si>
  <si>
    <t>JTP/2022-23/29</t>
  </si>
  <si>
    <t>HDFCR52022120766003894</t>
  </si>
  <si>
    <t>7055843245</t>
  </si>
  <si>
    <t>7055840548</t>
  </si>
  <si>
    <t>7055824176</t>
  </si>
  <si>
    <t>OLBC396</t>
  </si>
  <si>
    <t>DL01221101412</t>
  </si>
  <si>
    <t>CFD2223009809</t>
  </si>
  <si>
    <t>3142/22-23</t>
  </si>
  <si>
    <t>OLBC398</t>
  </si>
  <si>
    <t>MUMBAI CARGO SERVICE CENTER AI</t>
  </si>
  <si>
    <t>I222300363823</t>
  </si>
  <si>
    <t>OLBC399</t>
  </si>
  <si>
    <t>DL01221101413</t>
  </si>
  <si>
    <t>CFD2223009810</t>
  </si>
  <si>
    <t>3142/A/22-23</t>
  </si>
  <si>
    <t>C996</t>
  </si>
  <si>
    <t>DL01221101489</t>
  </si>
  <si>
    <t>DAL2223013766</t>
  </si>
  <si>
    <t>HDFCR52022121968824458</t>
  </si>
  <si>
    <t>1448103</t>
  </si>
  <si>
    <t>7056012594</t>
  </si>
  <si>
    <t>OLBC1030</t>
  </si>
  <si>
    <t>DL01221101655</t>
  </si>
  <si>
    <t>DAL2223013937</t>
  </si>
  <si>
    <t>SVPL/UP/22-23/48</t>
  </si>
  <si>
    <t>OLBC1170</t>
  </si>
  <si>
    <t>DL01221101639</t>
  </si>
  <si>
    <t>DAL2223013918</t>
  </si>
  <si>
    <t>N355222256630378</t>
  </si>
  <si>
    <t>C364</t>
  </si>
  <si>
    <t>DL01221200010</t>
  </si>
  <si>
    <t>DAL2223014017</t>
  </si>
  <si>
    <t>N362222264343295</t>
  </si>
  <si>
    <t>OLBC828</t>
  </si>
  <si>
    <t>DL01221200053</t>
  </si>
  <si>
    <t>DAL2223014044</t>
  </si>
  <si>
    <t>SR/HO/22-23/0247</t>
  </si>
  <si>
    <t>7056079867</t>
  </si>
  <si>
    <t>7056077257</t>
  </si>
  <si>
    <t>7056075440</t>
  </si>
  <si>
    <t>OLBC204</t>
  </si>
  <si>
    <t>DL01221200198</t>
  </si>
  <si>
    <t>DAL2223014138</t>
  </si>
  <si>
    <t>OLBC202</t>
  </si>
  <si>
    <t>DL01221200175</t>
  </si>
  <si>
    <t>DAL2223014139</t>
  </si>
  <si>
    <t>OLBC203</t>
  </si>
  <si>
    <t>DL01221200190</t>
  </si>
  <si>
    <t>DAL2223014140</t>
  </si>
  <si>
    <t>DL01221000192</t>
  </si>
  <si>
    <t>DAL2223016664</t>
  </si>
  <si>
    <t>CB5000226181</t>
  </si>
  <si>
    <t>N284222158601889</t>
  </si>
  <si>
    <t>DL01240401468</t>
  </si>
  <si>
    <t>CB5000293878</t>
  </si>
  <si>
    <t>7056159558</t>
  </si>
  <si>
    <t>DL01221101691</t>
  </si>
  <si>
    <t>DAL2223013981</t>
  </si>
  <si>
    <t>MLIPL/32420/22</t>
  </si>
  <si>
    <t>DL01221101692</t>
  </si>
  <si>
    <t>DAL2223013982</t>
  </si>
  <si>
    <t>MLIPL/32419/22</t>
  </si>
  <si>
    <t>WHRS-1131</t>
  </si>
  <si>
    <t>DL01221200194</t>
  </si>
  <si>
    <t>DAL2223014118</t>
  </si>
  <si>
    <t>N341222238152955</t>
  </si>
  <si>
    <t>OLBC1017</t>
  </si>
  <si>
    <t>DL01221200171</t>
  </si>
  <si>
    <t>DAL2223014079</t>
  </si>
  <si>
    <t>N342222240374760</t>
  </si>
  <si>
    <t>WHRS-1183</t>
  </si>
  <si>
    <t>DL01221200054</t>
  </si>
  <si>
    <t>DAL2223014045</t>
  </si>
  <si>
    <t>SVM/22-23/0117</t>
  </si>
  <si>
    <t>C207</t>
  </si>
  <si>
    <t>DL01221200055</t>
  </si>
  <si>
    <t>DAL2223014046</t>
  </si>
  <si>
    <t>SVPL/UP/22-23/49</t>
  </si>
  <si>
    <t>OLBC407</t>
  </si>
  <si>
    <t>DL01221200044</t>
  </si>
  <si>
    <t>DAL2223014041</t>
  </si>
  <si>
    <t>GEOTECH TECHNICAL ASSOCIATES PVT. LTD</t>
  </si>
  <si>
    <t>2022-2023/330</t>
  </si>
  <si>
    <t>N347222245589802</t>
  </si>
  <si>
    <t>OLBC797</t>
  </si>
  <si>
    <t>DL01221200195</t>
  </si>
  <si>
    <t>DAL2223014089</t>
  </si>
  <si>
    <t>SR/HO/22-23/0251</t>
  </si>
  <si>
    <t>OLBC288</t>
  </si>
  <si>
    <t>DL01221200308</t>
  </si>
  <si>
    <t>DAL2223014249</t>
  </si>
  <si>
    <t>COMTECH/RA-02</t>
  </si>
  <si>
    <t>HDFCR52022121267028641</t>
  </si>
  <si>
    <t>7056220255</t>
  </si>
  <si>
    <t>7056217551</t>
  </si>
  <si>
    <t>7056217291</t>
  </si>
  <si>
    <t>7056267443</t>
  </si>
  <si>
    <t>WHRS-1192</t>
  </si>
  <si>
    <t>DL01221200409</t>
  </si>
  <si>
    <t>DAL2223014376</t>
  </si>
  <si>
    <t>SHRIÂ BALAJIÂ HOMEÂ DECORE</t>
  </si>
  <si>
    <t>ING/2022-23/506</t>
  </si>
  <si>
    <t>N354222255285494</t>
  </si>
  <si>
    <t>WHRS-1132</t>
  </si>
  <si>
    <t>DL01221200426</t>
  </si>
  <si>
    <t>DAL2223014363</t>
  </si>
  <si>
    <t>N346222245098713</t>
  </si>
  <si>
    <t>WHRS-1130</t>
  </si>
  <si>
    <t>DL01221200422</t>
  </si>
  <si>
    <t>DAL2223014367</t>
  </si>
  <si>
    <t>7056377174</t>
  </si>
  <si>
    <t>7056376391</t>
  </si>
  <si>
    <t>7056376385</t>
  </si>
  <si>
    <t>7056373246</t>
  </si>
  <si>
    <t>OLBC1266</t>
  </si>
  <si>
    <t>RDL0123090134</t>
  </si>
  <si>
    <t>WL00000000013883</t>
  </si>
  <si>
    <t>C1117</t>
  </si>
  <si>
    <t>DL01221101217</t>
  </si>
  <si>
    <t>DAL2223013487</t>
  </si>
  <si>
    <t>AE22-23/SR/146</t>
  </si>
  <si>
    <t>HDFCR52022122971194482</t>
  </si>
  <si>
    <t>7056514283</t>
  </si>
  <si>
    <t>OLBC896</t>
  </si>
  <si>
    <t>DL01221200646</t>
  </si>
  <si>
    <t>DAL2223014602</t>
  </si>
  <si>
    <t>HDFCR52022121367242196</t>
  </si>
  <si>
    <t>OLBC1005</t>
  </si>
  <si>
    <t>DL01221200712</t>
  </si>
  <si>
    <t>DAL2223014628</t>
  </si>
  <si>
    <t>N348222248228389</t>
  </si>
  <si>
    <t>WHRS-1114</t>
  </si>
  <si>
    <t>DL01221200699</t>
  </si>
  <si>
    <t>DAL2223014635</t>
  </si>
  <si>
    <t>445/22-23</t>
  </si>
  <si>
    <t>N348222248228052</t>
  </si>
  <si>
    <t>OLBC942</t>
  </si>
  <si>
    <t>DL01221200027</t>
  </si>
  <si>
    <t>DAL2223014000</t>
  </si>
  <si>
    <t>DLCW95</t>
  </si>
  <si>
    <t>N353222253674616</t>
  </si>
  <si>
    <t>KC8</t>
  </si>
  <si>
    <t>DL01230101339</t>
  </si>
  <si>
    <t>R52023020781221070</t>
  </si>
  <si>
    <t>07.02.2024</t>
  </si>
  <si>
    <t>KC15</t>
  </si>
  <si>
    <t>DL01230200410</t>
  </si>
  <si>
    <t>MLIPL/32748/22</t>
  </si>
  <si>
    <t>C1140</t>
  </si>
  <si>
    <t>DL01221200602</t>
  </si>
  <si>
    <t>DAL2223014511</t>
  </si>
  <si>
    <t>130DLF/2022-23</t>
  </si>
  <si>
    <t>N353222253674601</t>
  </si>
  <si>
    <t>OLBC213</t>
  </si>
  <si>
    <t>DL01221200225</t>
  </si>
  <si>
    <t>DAL2223015012</t>
  </si>
  <si>
    <t>OLBC211</t>
  </si>
  <si>
    <t>DL01221200221</t>
  </si>
  <si>
    <t>DAL2223015008</t>
  </si>
  <si>
    <t>OLBC209</t>
  </si>
  <si>
    <t>DL01221201023</t>
  </si>
  <si>
    <t>DAL2223014881</t>
  </si>
  <si>
    <t>OLBC210</t>
  </si>
  <si>
    <t>DL01221201024</t>
  </si>
  <si>
    <t>DAL2223014880</t>
  </si>
  <si>
    <t>OLBC208</t>
  </si>
  <si>
    <t>DL01221201025</t>
  </si>
  <si>
    <t>DAL2223014879</t>
  </si>
  <si>
    <t>OLBC207</t>
  </si>
  <si>
    <t>DL01221201017</t>
  </si>
  <si>
    <t>DAL2223014885</t>
  </si>
  <si>
    <t>OLBC206</t>
  </si>
  <si>
    <t>DL01221200947</t>
  </si>
  <si>
    <t>DAL2223014926</t>
  </si>
  <si>
    <t>OLBC205</t>
  </si>
  <si>
    <t>DL01221200946</t>
  </si>
  <si>
    <t>DAL2223014927</t>
  </si>
  <si>
    <t>OLBC212</t>
  </si>
  <si>
    <t>DL01221200220</t>
  </si>
  <si>
    <t>DAL2223015009</t>
  </si>
  <si>
    <t>C747</t>
  </si>
  <si>
    <t>DL01221201019</t>
  </si>
  <si>
    <t>DAL2223014884</t>
  </si>
  <si>
    <t>C746</t>
  </si>
  <si>
    <t>DL01221200227</t>
  </si>
  <si>
    <t>DAL2223015014</t>
  </si>
  <si>
    <t>7056753344</t>
  </si>
  <si>
    <t>7056745027</t>
  </si>
  <si>
    <t>OLBC1250</t>
  </si>
  <si>
    <t>DL01230100088</t>
  </si>
  <si>
    <t>RAJASTHAN ISPAT UDYOG</t>
  </si>
  <si>
    <t>RIU/22-23/9552</t>
  </si>
  <si>
    <t>OLBC490</t>
  </si>
  <si>
    <t>DL01221100762</t>
  </si>
  <si>
    <t>DAL2223013107</t>
  </si>
  <si>
    <t>N353222253687407</t>
  </si>
  <si>
    <t>7056911321</t>
  </si>
  <si>
    <t>7056911320</t>
  </si>
  <si>
    <t>7056911317</t>
  </si>
  <si>
    <t>WHRS-531</t>
  </si>
  <si>
    <t>DL01221200972</t>
  </si>
  <si>
    <t>DAL2223014865</t>
  </si>
  <si>
    <t>N356222256962552</t>
  </si>
  <si>
    <t>OLBC1199</t>
  </si>
  <si>
    <t>DL01221201134</t>
  </si>
  <si>
    <t>DAL2223015062</t>
  </si>
  <si>
    <t>GG0600249426</t>
  </si>
  <si>
    <t>HDFCR52023010272208022</t>
  </si>
  <si>
    <t>OLBC1196</t>
  </si>
  <si>
    <t>DL01221201133</t>
  </si>
  <si>
    <t>DAL2223015063</t>
  </si>
  <si>
    <t>GG0600249423</t>
  </si>
  <si>
    <t>WHRS-9</t>
  </si>
  <si>
    <t>DL01221200974</t>
  </si>
  <si>
    <t>DAL2223014863</t>
  </si>
  <si>
    <t>AAYUSHÂ CORPORATION</t>
  </si>
  <si>
    <t>2022-INV-1106</t>
  </si>
  <si>
    <t>N358222259787103</t>
  </si>
  <si>
    <t>OLBC388</t>
  </si>
  <si>
    <t>DL01221200659</t>
  </si>
  <si>
    <t>CFD2223010410</t>
  </si>
  <si>
    <t>ECM LOGISTICS PRIVATE LIMITED</t>
  </si>
  <si>
    <t>AI/0233/22-23</t>
  </si>
  <si>
    <t>OLBC387</t>
  </si>
  <si>
    <t>DL01221200660</t>
  </si>
  <si>
    <t>CFD2223010411</t>
  </si>
  <si>
    <t>AI/0233/A/22-23</t>
  </si>
  <si>
    <t>OLBC829</t>
  </si>
  <si>
    <t>DL01221201008</t>
  </si>
  <si>
    <t>DAL2223014851</t>
  </si>
  <si>
    <t>SR/HO/22-23/0266</t>
  </si>
  <si>
    <t>WHRS-1914</t>
  </si>
  <si>
    <t>ULTRATECH CEMENT LTD.- Scrap Credit</t>
  </si>
  <si>
    <t>54472326</t>
  </si>
  <si>
    <t>OLBC417</t>
  </si>
  <si>
    <t>DL01221200952</t>
  </si>
  <si>
    <t>DAL2223014923</t>
  </si>
  <si>
    <t>HT/6131/2022-23</t>
  </si>
  <si>
    <t>N361222263021384</t>
  </si>
  <si>
    <t>C208</t>
  </si>
  <si>
    <t>DL01221201018</t>
  </si>
  <si>
    <t>DAL2223014875</t>
  </si>
  <si>
    <t>SVPL/UP/22-23/52</t>
  </si>
  <si>
    <t>OLBC849</t>
  </si>
  <si>
    <t>DL01221200994</t>
  </si>
  <si>
    <t>DAL2223014906</t>
  </si>
  <si>
    <t>MP/22-23/475</t>
  </si>
  <si>
    <t>HDFCR52022122670484609</t>
  </si>
  <si>
    <t>OLBC380</t>
  </si>
  <si>
    <t>DL01221201051</t>
  </si>
  <si>
    <t>DAL2223014983</t>
  </si>
  <si>
    <t>DT/22-23/753</t>
  </si>
  <si>
    <t>HDFCR52023010272195991</t>
  </si>
  <si>
    <t>OLBC415</t>
  </si>
  <si>
    <t>DL01221200931</t>
  </si>
  <si>
    <t>DAL2223014942</t>
  </si>
  <si>
    <t>GMR/22-23/463</t>
  </si>
  <si>
    <t>WHRS-1088</t>
  </si>
  <si>
    <t>DL01221201028</t>
  </si>
  <si>
    <t>DAL2223015022</t>
  </si>
  <si>
    <t>SHAKTI PHOTO GOODS</t>
  </si>
  <si>
    <t>SPG/22-23/2556</t>
  </si>
  <si>
    <t>N355222256630554</t>
  </si>
  <si>
    <t>WHRS-1275</t>
  </si>
  <si>
    <t>DL01221200977</t>
  </si>
  <si>
    <t>DAL2223014861</t>
  </si>
  <si>
    <t>HDFCR52022122269746328</t>
  </si>
  <si>
    <t>WHRS-446</t>
  </si>
  <si>
    <t>DL01221200231</t>
  </si>
  <si>
    <t>DAL2223015006</t>
  </si>
  <si>
    <t>IOTA FLOW SYSTEMS PVT. LTD.</t>
  </si>
  <si>
    <t>2022-23/192</t>
  </si>
  <si>
    <t>N002232271085338</t>
  </si>
  <si>
    <t>OLBC88</t>
  </si>
  <si>
    <t>DL01221201313</t>
  </si>
  <si>
    <t>DAL2223015260</t>
  </si>
  <si>
    <t>BADSHAH TRADING</t>
  </si>
  <si>
    <t>N356222258027143</t>
  </si>
  <si>
    <t>OLBC557</t>
  </si>
  <si>
    <t>DL01221201187</t>
  </si>
  <si>
    <t>DAL2223015088</t>
  </si>
  <si>
    <t>MAA CONSTRUCTION</t>
  </si>
  <si>
    <t>MC/OLB/22-23/200</t>
  </si>
  <si>
    <t>WHRS-1184</t>
  </si>
  <si>
    <t>DL01221201087</t>
  </si>
  <si>
    <t>DAL2223015024</t>
  </si>
  <si>
    <t>SVM/22-23/0125</t>
  </si>
  <si>
    <t>WHRS-492</t>
  </si>
  <si>
    <t>DL01221201190</t>
  </si>
  <si>
    <t>DAL2223015091</t>
  </si>
  <si>
    <t>N362222263370373</t>
  </si>
  <si>
    <t>OLBC1031</t>
  </si>
  <si>
    <t>DL01221201056</t>
  </si>
  <si>
    <t>DAL2223014936</t>
  </si>
  <si>
    <t>SVPL/UP/22-23/54</t>
  </si>
  <si>
    <t>C150</t>
  </si>
  <si>
    <t>DL01221201416</t>
  </si>
  <si>
    <t>DAL2223015306</t>
  </si>
  <si>
    <t>HDFCR52023010472938333</t>
  </si>
  <si>
    <t>C152</t>
  </si>
  <si>
    <t>DL01221201414</t>
  </si>
  <si>
    <t>DAL2223015304</t>
  </si>
  <si>
    <t>C155</t>
  </si>
  <si>
    <t>DL01221201417</t>
  </si>
  <si>
    <t>DAL2223015307</t>
  </si>
  <si>
    <t>C154</t>
  </si>
  <si>
    <t>DL01221201415</t>
  </si>
  <si>
    <t>DAL2223015305</t>
  </si>
  <si>
    <t>OLBC1121</t>
  </si>
  <si>
    <t>DL01221201483</t>
  </si>
  <si>
    <t>DAL2223015372</t>
  </si>
  <si>
    <t>SBS/0492/22-23</t>
  </si>
  <si>
    <t>N009232283699763</t>
  </si>
  <si>
    <t>WHRS-414</t>
  </si>
  <si>
    <t>DL01221201401</t>
  </si>
  <si>
    <t>DAL2223015295</t>
  </si>
  <si>
    <t>GAURAV ASSOCIATE</t>
  </si>
  <si>
    <t>GA/22-23/145</t>
  </si>
  <si>
    <t>N360222261538938</t>
  </si>
  <si>
    <t>OLBC1168</t>
  </si>
  <si>
    <t>DL01221201412</t>
  </si>
  <si>
    <t>DAL2223015303</t>
  </si>
  <si>
    <t>N002232271105395</t>
  </si>
  <si>
    <t>OLBC289</t>
  </si>
  <si>
    <t>DL01221201569</t>
  </si>
  <si>
    <t>DAL2223015435</t>
  </si>
  <si>
    <t>COMTECH/RA-03</t>
  </si>
  <si>
    <t>HDFCR52023010673528824</t>
  </si>
  <si>
    <t>WHRS-1043</t>
  </si>
  <si>
    <t>DL01221201406</t>
  </si>
  <si>
    <t>DAL2223015300</t>
  </si>
  <si>
    <t>AA0920000054</t>
  </si>
  <si>
    <t>N111232427939930</t>
  </si>
  <si>
    <t>OLBC4</t>
  </si>
  <si>
    <t>DL01221201478</t>
  </si>
  <si>
    <t>DAL2223015375</t>
  </si>
  <si>
    <t>HDFCR52022123071746597</t>
  </si>
  <si>
    <t>7057376272</t>
  </si>
  <si>
    <t>7057369266</t>
  </si>
  <si>
    <t>7057368269</t>
  </si>
  <si>
    <t>7057368266</t>
  </si>
  <si>
    <t>7057367990</t>
  </si>
  <si>
    <t>7057366940</t>
  </si>
  <si>
    <t>7057366935</t>
  </si>
  <si>
    <t>C320</t>
  </si>
  <si>
    <t>DL01221201558</t>
  </si>
  <si>
    <t>DAL2223015442</t>
  </si>
  <si>
    <t>HDFCR52023020380064886</t>
  </si>
  <si>
    <t>OLBC274</t>
  </si>
  <si>
    <t>DL01221201638</t>
  </si>
  <si>
    <t>DAL2223015546</t>
  </si>
  <si>
    <t>TN222301838</t>
  </si>
  <si>
    <t>7057431647</t>
  </si>
  <si>
    <t>OLBC798</t>
  </si>
  <si>
    <t>DL01221201603</t>
  </si>
  <si>
    <t>DAL2223015486</t>
  </si>
  <si>
    <t>SR/HO/22-23/0237</t>
  </si>
  <si>
    <t>C232</t>
  </si>
  <si>
    <t>DL01221201648</t>
  </si>
  <si>
    <t>DAL2223015535</t>
  </si>
  <si>
    <t>D/SER/21-22/144</t>
  </si>
  <si>
    <t>WHRS-992</t>
  </si>
  <si>
    <t>DL01221201650</t>
  </si>
  <si>
    <t>DAL2223015534</t>
  </si>
  <si>
    <t>DCW-98</t>
  </si>
  <si>
    <t>N364222267681996</t>
  </si>
  <si>
    <t>WHRS-993</t>
  </si>
  <si>
    <t>DL01221201649</t>
  </si>
  <si>
    <t>DAL2223015533</t>
  </si>
  <si>
    <t>DCW-97</t>
  </si>
  <si>
    <t>WHRS-1009</t>
  </si>
  <si>
    <t>DL01221201635</t>
  </si>
  <si>
    <t>DAL2223015522</t>
  </si>
  <si>
    <t>DLCW111</t>
  </si>
  <si>
    <t>N002232271105392</t>
  </si>
  <si>
    <t>OLBC830</t>
  </si>
  <si>
    <t>DL01221201730</t>
  </si>
  <si>
    <t>DAL2223015556</t>
  </si>
  <si>
    <t>SR/HO/22-23/0271</t>
  </si>
  <si>
    <t>OLBC381</t>
  </si>
  <si>
    <t>DL01221201694</t>
  </si>
  <si>
    <t>DAL2223015611</t>
  </si>
  <si>
    <t>DT/22-23/745</t>
  </si>
  <si>
    <t>N364222267681798</t>
  </si>
  <si>
    <t>OLBC23</t>
  </si>
  <si>
    <t>DL01221201698</t>
  </si>
  <si>
    <t>DAL2223015607</t>
  </si>
  <si>
    <t>GST-0426/2022-23</t>
  </si>
  <si>
    <t>WHRS-1113</t>
  </si>
  <si>
    <t>DL01221201741</t>
  </si>
  <si>
    <t>DAL2223015566</t>
  </si>
  <si>
    <t>464/22-23</t>
  </si>
  <si>
    <t>HDFCR52022123071752184</t>
  </si>
  <si>
    <t>1478709</t>
  </si>
  <si>
    <t>7057501058</t>
  </si>
  <si>
    <t>WHRS-1003</t>
  </si>
  <si>
    <t>DL01221201742</t>
  </si>
  <si>
    <t>DAL2223015567</t>
  </si>
  <si>
    <t>DLCW115</t>
  </si>
  <si>
    <t>N010232284268550</t>
  </si>
  <si>
    <t>OLBC22</t>
  </si>
  <si>
    <t>DL01221201697</t>
  </si>
  <si>
    <t>DAL2223015608</t>
  </si>
  <si>
    <t>GST-0423/2022-23</t>
  </si>
  <si>
    <t>C1245</t>
  </si>
  <si>
    <t>DL01221201879</t>
  </si>
  <si>
    <t>DAL2223015715</t>
  </si>
  <si>
    <t>N009232283714077</t>
  </si>
  <si>
    <t>C1246</t>
  </si>
  <si>
    <t>WHRS-101</t>
  </si>
  <si>
    <t>DL01230101082</t>
  </si>
  <si>
    <t>CB5000245884</t>
  </si>
  <si>
    <t>7057594010</t>
  </si>
  <si>
    <t>OLBC799</t>
  </si>
  <si>
    <t>DL01221201883</t>
  </si>
  <si>
    <t>DAL2223015734</t>
  </si>
  <si>
    <t>SR/HO/22-23/0287</t>
  </si>
  <si>
    <t>C384</t>
  </si>
  <si>
    <t>RDL0122120193</t>
  </si>
  <si>
    <t>OLBC1263</t>
  </si>
  <si>
    <t>44372405</t>
  </si>
  <si>
    <t>OLBC48</t>
  </si>
  <si>
    <t>DL01221201960</t>
  </si>
  <si>
    <t>DAL2223015793</t>
  </si>
  <si>
    <t>CB5000245719</t>
  </si>
  <si>
    <t>N045232331002089</t>
  </si>
  <si>
    <t>DL01221201948</t>
  </si>
  <si>
    <t>DAL2223015772</t>
  </si>
  <si>
    <t>CB5000245726</t>
  </si>
  <si>
    <t>C222</t>
  </si>
  <si>
    <t>DL01221201731</t>
  </si>
  <si>
    <t>DAL2223015555</t>
  </si>
  <si>
    <t>COMTECH/RA-14</t>
  </si>
  <si>
    <t>HDFCR52023011074402197</t>
  </si>
  <si>
    <t>DL01221201793</t>
  </si>
  <si>
    <t>DAL2223015724</t>
  </si>
  <si>
    <t>NETWORK TECHLAB INDIA PVT LTD</t>
  </si>
  <si>
    <t>MH2223/17877</t>
  </si>
  <si>
    <t>HDFCR52023010472724180</t>
  </si>
  <si>
    <t>OLBC67</t>
  </si>
  <si>
    <t>DL01221201847</t>
  </si>
  <si>
    <t>DAL2223015823</t>
  </si>
  <si>
    <t>CB5000245551</t>
  </si>
  <si>
    <t>N020232297140411</t>
  </si>
  <si>
    <t>OLBC491</t>
  </si>
  <si>
    <t>DL01221201533</t>
  </si>
  <si>
    <t>DAL2223015408</t>
  </si>
  <si>
    <t>FUELEXP</t>
  </si>
  <si>
    <t>N005232277037771</t>
  </si>
  <si>
    <t>OLBC1018</t>
  </si>
  <si>
    <t>DL01230100054</t>
  </si>
  <si>
    <t>DAL2223015982</t>
  </si>
  <si>
    <t>N004232274017369</t>
  </si>
  <si>
    <t>OLBC68</t>
  </si>
  <si>
    <t>DL01221201849</t>
  </si>
  <si>
    <t>DAL2223015825</t>
  </si>
  <si>
    <t>CB5000245553</t>
  </si>
  <si>
    <t>CU217</t>
  </si>
  <si>
    <t>DL01221201790</t>
  </si>
  <si>
    <t>DAL2223015727</t>
  </si>
  <si>
    <t>HUMBOLDT WEDAG INDIA PVT LTD</t>
  </si>
  <si>
    <t>HD0003504454</t>
  </si>
  <si>
    <t>UTCL-21-DL-N-40</t>
  </si>
  <si>
    <t>OLBC1050</t>
  </si>
  <si>
    <t>DL01221201747</t>
  </si>
  <si>
    <t>DAL2223015641</t>
  </si>
  <si>
    <t>BOS/UP/22-23/3</t>
  </si>
  <si>
    <t>OLBC1049</t>
  </si>
  <si>
    <t>DL01221201746</t>
  </si>
  <si>
    <t>DAL2223015642</t>
  </si>
  <si>
    <t>BOS/UP/22-23/2</t>
  </si>
  <si>
    <t>OLBC1051</t>
  </si>
  <si>
    <t>DL01221201748</t>
  </si>
  <si>
    <t>DAL2223015643</t>
  </si>
  <si>
    <t>BOS/UP/22-23/1</t>
  </si>
  <si>
    <t>7057840427</t>
  </si>
  <si>
    <t>7057833203</t>
  </si>
  <si>
    <t>7057832288</t>
  </si>
  <si>
    <t>7057832089</t>
  </si>
  <si>
    <t>7057831733</t>
  </si>
  <si>
    <t>7057831198</t>
  </si>
  <si>
    <t>7057831039</t>
  </si>
  <si>
    <t>7057831035</t>
  </si>
  <si>
    <t>DL01230100030</t>
  </si>
  <si>
    <t>DAL2223016161</t>
  </si>
  <si>
    <t>JAYASHREE ELECTRODEVICES PVT.</t>
  </si>
  <si>
    <t>2223/01267</t>
  </si>
  <si>
    <t>N016232292930069</t>
  </si>
  <si>
    <t>DL01230100022</t>
  </si>
  <si>
    <t>DAL2223016169</t>
  </si>
  <si>
    <t>JEE/0610/22-23</t>
  </si>
  <si>
    <t>N030232307673352</t>
  </si>
  <si>
    <t>OLBC1231</t>
  </si>
  <si>
    <t>DL01230100044</t>
  </si>
  <si>
    <t>DAL2223016147</t>
  </si>
  <si>
    <t>OLBC420</t>
  </si>
  <si>
    <t>DL01221201788</t>
  </si>
  <si>
    <t>DAL2223015729</t>
  </si>
  <si>
    <t>14308GI22000527</t>
  </si>
  <si>
    <t>OLBC474</t>
  </si>
  <si>
    <t>DL01221201787</t>
  </si>
  <si>
    <t>DAL2223015730</t>
  </si>
  <si>
    <t>S0122007437</t>
  </si>
  <si>
    <t>HDFCR52023011976329918</t>
  </si>
  <si>
    <t>C205</t>
  </si>
  <si>
    <t>DL01230100229</t>
  </si>
  <si>
    <t>DAL2223016132</t>
  </si>
  <si>
    <t>SVPL/UP/22-23/45</t>
  </si>
  <si>
    <t>C209</t>
  </si>
  <si>
    <t>DL01230100214</t>
  </si>
  <si>
    <t>DAL2223016133</t>
  </si>
  <si>
    <t>SVPL/UP/22-23/53</t>
  </si>
  <si>
    <t>C202</t>
  </si>
  <si>
    <t>DL01230100252</t>
  </si>
  <si>
    <t>DAL2223016131</t>
  </si>
  <si>
    <t>SVPL/UP/22-23/29</t>
  </si>
  <si>
    <t>DL01230100205</t>
  </si>
  <si>
    <t>DAL2223016217</t>
  </si>
  <si>
    <t>TA/22-23/731</t>
  </si>
  <si>
    <t>N030232307385854</t>
  </si>
  <si>
    <t>WHRS-985</t>
  </si>
  <si>
    <t>DL01230100234</t>
  </si>
  <si>
    <t>DAL2223016209</t>
  </si>
  <si>
    <t>RAJA RAM AND SONS</t>
  </si>
  <si>
    <t>HI/22-23/0015</t>
  </si>
  <si>
    <t>OLBC1009</t>
  </si>
  <si>
    <t>DL01230100403</t>
  </si>
  <si>
    <t>DAL2223016280</t>
  </si>
  <si>
    <t>N009232283699774</t>
  </si>
  <si>
    <t>OLBC1211</t>
  </si>
  <si>
    <t>DL01230100297</t>
  </si>
  <si>
    <t>DAL2223016253</t>
  </si>
  <si>
    <t>PL22Y-04429</t>
  </si>
  <si>
    <t>OLBC61</t>
  </si>
  <si>
    <t>DL01221201894</t>
  </si>
  <si>
    <t>DAL2223015838</t>
  </si>
  <si>
    <t>CB5000245612</t>
  </si>
  <si>
    <t>N059232348646922</t>
  </si>
  <si>
    <t>CU219</t>
  </si>
  <si>
    <t>DL01221201827</t>
  </si>
  <si>
    <t>DAL2223015777</t>
  </si>
  <si>
    <t>MLIPL/32626/22</t>
  </si>
  <si>
    <t>OLBC259</t>
  </si>
  <si>
    <t>DL01230100360</t>
  </si>
  <si>
    <t>DAL2223016356</t>
  </si>
  <si>
    <t>OLBC260</t>
  </si>
  <si>
    <t>DL01230100361</t>
  </si>
  <si>
    <t>DAL2223016320</t>
  </si>
  <si>
    <t>OLBC261</t>
  </si>
  <si>
    <t>DL01230100362</t>
  </si>
  <si>
    <t>DAL2223016321</t>
  </si>
  <si>
    <t>C757</t>
  </si>
  <si>
    <t>DL01230100376</t>
  </si>
  <si>
    <t>DAL2223016330</t>
  </si>
  <si>
    <t>C748</t>
  </si>
  <si>
    <t>DL01230100347</t>
  </si>
  <si>
    <t>DAL2223016333</t>
  </si>
  <si>
    <t>OLBC264</t>
  </si>
  <si>
    <t>DL01230100344</t>
  </si>
  <si>
    <t>DAL2223016336</t>
  </si>
  <si>
    <t>OLBC255</t>
  </si>
  <si>
    <t>DL01230100343</t>
  </si>
  <si>
    <t>DAL2223016337</t>
  </si>
  <si>
    <t>DL01230100342</t>
  </si>
  <si>
    <t>DAL2223016338</t>
  </si>
  <si>
    <t>C756</t>
  </si>
  <si>
    <t>DL01230100338</t>
  </si>
  <si>
    <t>DAL2223016341</t>
  </si>
  <si>
    <t>C755</t>
  </si>
  <si>
    <t>DL01230100337</t>
  </si>
  <si>
    <t>DAL2223016342</t>
  </si>
  <si>
    <t>WHRS-327</t>
  </si>
  <si>
    <t>DL01230100336</t>
  </si>
  <si>
    <t>DAL2223016343</t>
  </si>
  <si>
    <t>7057955269</t>
  </si>
  <si>
    <t>OLBC256</t>
  </si>
  <si>
    <t>DL01230100348</t>
  </si>
  <si>
    <t>DAL2223016344</t>
  </si>
  <si>
    <t>OLBC265</t>
  </si>
  <si>
    <t>DL01230100350</t>
  </si>
  <si>
    <t>DAL2223016346</t>
  </si>
  <si>
    <t>DL01230100352</t>
  </si>
  <si>
    <t>DAL2223016348</t>
  </si>
  <si>
    <t>OLBC257</t>
  </si>
  <si>
    <t>DL01230100355</t>
  </si>
  <si>
    <t>DAL2223016351</t>
  </si>
  <si>
    <t>DL01221201890</t>
  </si>
  <si>
    <t>DAL2223015782</t>
  </si>
  <si>
    <t>CB5000245579</t>
  </si>
  <si>
    <t>OLBC69</t>
  </si>
  <si>
    <t>DL01221201980</t>
  </si>
  <si>
    <t>DAL2223015786</t>
  </si>
  <si>
    <t>CB5000245634</t>
  </si>
  <si>
    <t>N058232346586482</t>
  </si>
  <si>
    <t>DL01230100210</t>
  </si>
  <si>
    <t>DAL2223016079</t>
  </si>
  <si>
    <t>LKN/1233/2223</t>
  </si>
  <si>
    <t>HDFCR52023010974112898</t>
  </si>
  <si>
    <t>WHRS-351</t>
  </si>
  <si>
    <t>DL01230100219</t>
  </si>
  <si>
    <t>DAL2223016053</t>
  </si>
  <si>
    <t>LKN/0919/2223</t>
  </si>
  <si>
    <t>WHRS-350</t>
  </si>
  <si>
    <t>DL01230100217</t>
  </si>
  <si>
    <t>DAL2223016054</t>
  </si>
  <si>
    <t>LKN/1073/2223</t>
  </si>
  <si>
    <t>DL01230100213</t>
  </si>
  <si>
    <t>DAL2223016055</t>
  </si>
  <si>
    <t>LKN/1173/2223</t>
  </si>
  <si>
    <t>DL01230100225</t>
  </si>
  <si>
    <t>DAL2223016050</t>
  </si>
  <si>
    <t>LKN/1393/2223</t>
  </si>
  <si>
    <t>C977</t>
  </si>
  <si>
    <t>DL01230100253</t>
  </si>
  <si>
    <t>DAL2223016134</t>
  </si>
  <si>
    <t>HDFCR52023011174671731</t>
  </si>
  <si>
    <t>OLBC333</t>
  </si>
  <si>
    <t>7058110253</t>
  </si>
  <si>
    <t>7058109670</t>
  </si>
  <si>
    <t>C465</t>
  </si>
  <si>
    <t>DL01221201874</t>
  </si>
  <si>
    <t>DAL2223015710</t>
  </si>
  <si>
    <t>TE/2022-23/364</t>
  </si>
  <si>
    <t>WHRS-533</t>
  </si>
  <si>
    <t>DL01230100446</t>
  </si>
  <si>
    <t>DAL2223016377</t>
  </si>
  <si>
    <t>N017232293295762</t>
  </si>
  <si>
    <t>DL01230100211</t>
  </si>
  <si>
    <t>DAL2223016215</t>
  </si>
  <si>
    <t>2022-23/3239</t>
  </si>
  <si>
    <t>OLBC320</t>
  </si>
  <si>
    <t>DL01230100282</t>
  </si>
  <si>
    <t>DAL2223016267</t>
  </si>
  <si>
    <t>BA0920000063</t>
  </si>
  <si>
    <t>OLBC319</t>
  </si>
  <si>
    <t>DL01230100280</t>
  </si>
  <si>
    <t>DAL2223016269</t>
  </si>
  <si>
    <t>BA0920000067</t>
  </si>
  <si>
    <t>C819</t>
  </si>
  <si>
    <t>DL01230100281</t>
  </si>
  <si>
    <t>DAL2223016268</t>
  </si>
  <si>
    <t>BA0920000066</t>
  </si>
  <si>
    <t>OLBC393</t>
  </si>
  <si>
    <t>DL01230100521</t>
  </si>
  <si>
    <t>DAL2223016450</t>
  </si>
  <si>
    <t>22-23/INV/069</t>
  </si>
  <si>
    <t>N011232287365958</t>
  </si>
  <si>
    <t>DL01230100291</t>
  </si>
  <si>
    <t>DAL2223016259</t>
  </si>
  <si>
    <t>RSC/DEC22/0118</t>
  </si>
  <si>
    <t>HDFCR52023011174671812</t>
  </si>
  <si>
    <t>C1086</t>
  </si>
  <si>
    <t>OLBC947</t>
  </si>
  <si>
    <t>OLBC1216</t>
  </si>
  <si>
    <t>DL01230100438</t>
  </si>
  <si>
    <t>DAL2223016364</t>
  </si>
  <si>
    <t>160ADLF/2022-23</t>
  </si>
  <si>
    <t>N017232293295748</t>
  </si>
  <si>
    <t>C163</t>
  </si>
  <si>
    <t>RDL0123010068</t>
  </si>
  <si>
    <t>7058176689</t>
  </si>
  <si>
    <t>OLBC1083</t>
  </si>
  <si>
    <t>DL01230100538</t>
  </si>
  <si>
    <t>DAL2223016506</t>
  </si>
  <si>
    <t>BNUPVAR001046/22</t>
  </si>
  <si>
    <t>HDFCR52023011174671816</t>
  </si>
  <si>
    <t>OLBC1082</t>
  </si>
  <si>
    <t>DL01230100534</t>
  </si>
  <si>
    <t>DAL2223016510</t>
  </si>
  <si>
    <t>BNUPVAR001096/22</t>
  </si>
  <si>
    <t>OLBC1084</t>
  </si>
  <si>
    <t>DL01230100535</t>
  </si>
  <si>
    <t>DAL2223016509</t>
  </si>
  <si>
    <t>BNUPVAR001288/22</t>
  </si>
  <si>
    <t>OLBC1077</t>
  </si>
  <si>
    <t>DL01230100536</t>
  </si>
  <si>
    <t>DAL2223016508</t>
  </si>
  <si>
    <t>BNUPVAR000908/22</t>
  </si>
  <si>
    <t>DL01230100734</t>
  </si>
  <si>
    <t>DAL2223016589</t>
  </si>
  <si>
    <t>AAPL/22-23/G1146</t>
  </si>
  <si>
    <t>N020232297781528</t>
  </si>
  <si>
    <t>DL01230100733</t>
  </si>
  <si>
    <t>DAL2223016590</t>
  </si>
  <si>
    <t>AAPL/22-23/G1167</t>
  </si>
  <si>
    <t>N020232297140381</t>
  </si>
  <si>
    <t>C749</t>
  </si>
  <si>
    <t>DL01230100357</t>
  </si>
  <si>
    <t>DAL2223016353</t>
  </si>
  <si>
    <t>OLBC262</t>
  </si>
  <si>
    <t>DL01230100363</t>
  </si>
  <si>
    <t>DAL2223016322</t>
  </si>
  <si>
    <t>OLBC263</t>
  </si>
  <si>
    <t>DL01230100364</t>
  </si>
  <si>
    <t>DAL2223016323</t>
  </si>
  <si>
    <t>OLBC258</t>
  </si>
  <si>
    <t>DL01230100356</t>
  </si>
  <si>
    <t>DAL2223016352</t>
  </si>
  <si>
    <t>OLBC530</t>
  </si>
  <si>
    <t>DL01230100313</t>
  </si>
  <si>
    <t>DAL2223016238</t>
  </si>
  <si>
    <t>LEORLE22IN002735</t>
  </si>
  <si>
    <t>OLBC532</t>
  </si>
  <si>
    <t>DL01230100315</t>
  </si>
  <si>
    <t>DAL2223016236</t>
  </si>
  <si>
    <t>LEORLE22IN003246</t>
  </si>
  <si>
    <t>HDFCR52023011174685438</t>
  </si>
  <si>
    <t>OLBC522</t>
  </si>
  <si>
    <t>DL01230100312</t>
  </si>
  <si>
    <t>DAL2223016239</t>
  </si>
  <si>
    <t>LEORLE22IN001139</t>
  </si>
  <si>
    <t>HDFCR52023011375273353</t>
  </si>
  <si>
    <t>OLBC527</t>
  </si>
  <si>
    <t>DL01230100314</t>
  </si>
  <si>
    <t>DAL2223016237</t>
  </si>
  <si>
    <t>LEORLE22IN002614</t>
  </si>
  <si>
    <t>OLBC1008</t>
  </si>
  <si>
    <t>DL01230100447</t>
  </si>
  <si>
    <t>DAL2223016378</t>
  </si>
  <si>
    <t>N018232294563834</t>
  </si>
  <si>
    <t>OLBC528</t>
  </si>
  <si>
    <t>DL01230100600</t>
  </si>
  <si>
    <t>DAL2223016686</t>
  </si>
  <si>
    <t>LEORLE22IN002671</t>
  </si>
  <si>
    <t>HDFCR52023012377422269</t>
  </si>
  <si>
    <t>OLBC531</t>
  </si>
  <si>
    <t>DL01230100599</t>
  </si>
  <si>
    <t>DAL2223016685</t>
  </si>
  <si>
    <t>LEORLE22IN003170</t>
  </si>
  <si>
    <t>HDFCR52023011675704875</t>
  </si>
  <si>
    <t>OLBC529</t>
  </si>
  <si>
    <t>DL01230100603</t>
  </si>
  <si>
    <t>DAL2223016689</t>
  </si>
  <si>
    <t>LEORLE22IN002734</t>
  </si>
  <si>
    <t>DL01230100288</t>
  </si>
  <si>
    <t>DAL2223016261</t>
  </si>
  <si>
    <t>SBE/387</t>
  </si>
  <si>
    <t>HDFCR52023011375283475</t>
  </si>
  <si>
    <t>OLBC1019</t>
  </si>
  <si>
    <t>OLBC533</t>
  </si>
  <si>
    <t>DL01230100602</t>
  </si>
  <si>
    <t>DAL2223016688</t>
  </si>
  <si>
    <t>LEORLE22IN003660</t>
  </si>
  <si>
    <t>OLBC534</t>
  </si>
  <si>
    <t>DL01230100601</t>
  </si>
  <si>
    <t>DAL2223016687</t>
  </si>
  <si>
    <t>LEORLE22IN004042</t>
  </si>
  <si>
    <t>HDFCR52023011375283609</t>
  </si>
  <si>
    <t>DL01230100789</t>
  </si>
  <si>
    <t>DAL2223016730</t>
  </si>
  <si>
    <t>CB5000245710</t>
  </si>
  <si>
    <t>N072232369636031</t>
  </si>
  <si>
    <t>DL01230100793</t>
  </si>
  <si>
    <t>DAL2223016726</t>
  </si>
  <si>
    <t>CB5000245730</t>
  </si>
  <si>
    <t>DL01230100293</t>
  </si>
  <si>
    <t>DAL2223016257</t>
  </si>
  <si>
    <t>RSC/OCT22/0083</t>
  </si>
  <si>
    <t>HDFCR52023011876281726</t>
  </si>
  <si>
    <t>OLBC339</t>
  </si>
  <si>
    <t>WHRS-1017</t>
  </si>
  <si>
    <t>C122</t>
  </si>
  <si>
    <t>DL01230100283</t>
  </si>
  <si>
    <t>DAL2223016266</t>
  </si>
  <si>
    <t>N093232400150779</t>
  </si>
  <si>
    <t>C123</t>
  </si>
  <si>
    <t>DL01230100284</t>
  </si>
  <si>
    <t>DAL2223016265</t>
  </si>
  <si>
    <t>C153</t>
  </si>
  <si>
    <t>DL01230100286</t>
  </si>
  <si>
    <t>DAL2223016263</t>
  </si>
  <si>
    <t>HDFCR52023011375283867</t>
  </si>
  <si>
    <t>C160</t>
  </si>
  <si>
    <t>DL01230100285</t>
  </si>
  <si>
    <t>DAL2223016264</t>
  </si>
  <si>
    <t>WHRS-494</t>
  </si>
  <si>
    <t>DL01230100486</t>
  </si>
  <si>
    <t>DAL2223016389</t>
  </si>
  <si>
    <t>N016232292945615</t>
  </si>
  <si>
    <t>C790</t>
  </si>
  <si>
    <t>DL01221200926</t>
  </si>
  <si>
    <t>DAL2223014947</t>
  </si>
  <si>
    <t>N019232295853786</t>
  </si>
  <si>
    <t>OLBC555</t>
  </si>
  <si>
    <t>DL01221201035</t>
  </si>
  <si>
    <t>DAL2223014999</t>
  </si>
  <si>
    <t>B7822</t>
  </si>
  <si>
    <t>N016232292943603</t>
  </si>
  <si>
    <t>7058352259</t>
  </si>
  <si>
    <t>OLBC972</t>
  </si>
  <si>
    <t>DL01230100903</t>
  </si>
  <si>
    <t>DAL2223016787</t>
  </si>
  <si>
    <t>SHARDA PAINT STORE</t>
  </si>
  <si>
    <t>N025232303656627</t>
  </si>
  <si>
    <t>DL01230100864</t>
  </si>
  <si>
    <t>DAL2223016810</t>
  </si>
  <si>
    <t>EIE INSTRUMENTS PVT LTD</t>
  </si>
  <si>
    <t>EP/2223/4575</t>
  </si>
  <si>
    <t>N014232291180763</t>
  </si>
  <si>
    <t>DL01230100878</t>
  </si>
  <si>
    <t>DAL2223016803</t>
  </si>
  <si>
    <t>TEMPO INSTRUMENTS PVT. LTD.</t>
  </si>
  <si>
    <t>GST/F/546</t>
  </si>
  <si>
    <t>OLBC1232</t>
  </si>
  <si>
    <t>DL01230100811</t>
  </si>
  <si>
    <t>DAL2223016844</t>
  </si>
  <si>
    <t>OLBC38</t>
  </si>
  <si>
    <t>DL01230100810</t>
  </si>
  <si>
    <t>DAL2223016845</t>
  </si>
  <si>
    <t>ARV INSTRUMENTS PVT LTD</t>
  </si>
  <si>
    <t>ARV/22-23/061</t>
  </si>
  <si>
    <t>N047232334188695</t>
  </si>
  <si>
    <t>OLBC21</t>
  </si>
  <si>
    <t>DL01230100294</t>
  </si>
  <si>
    <t>DAL2223016256</t>
  </si>
  <si>
    <t>AE/1682/2022-23</t>
  </si>
  <si>
    <t>HDFCR52023020179613052</t>
  </si>
  <si>
    <t>DL01230100518</t>
  </si>
  <si>
    <t>DAL2223016438</t>
  </si>
  <si>
    <t>ATS CONVEYORS INDIA PVT LTD</t>
  </si>
  <si>
    <t>HDFCR52022072885311039</t>
  </si>
  <si>
    <t>DL01230100517</t>
  </si>
  <si>
    <t>DAL2223016439</t>
  </si>
  <si>
    <t>HDFCR52023011675726475</t>
  </si>
  <si>
    <t>DL01230100520</t>
  </si>
  <si>
    <t>DAL2223016451</t>
  </si>
  <si>
    <t>DL01230100519</t>
  </si>
  <si>
    <t>DAL2223016452</t>
  </si>
  <si>
    <t>WHRS-1163</t>
  </si>
  <si>
    <t>DL01230100668</t>
  </si>
  <si>
    <t>DAL2223016565</t>
  </si>
  <si>
    <t>SVM/22-23/0137</t>
  </si>
  <si>
    <t>7058479147</t>
  </si>
  <si>
    <t>7058460440</t>
  </si>
  <si>
    <t>WHRS-1185</t>
  </si>
  <si>
    <t>DL01230100672</t>
  </si>
  <si>
    <t>DAL2223016566</t>
  </si>
  <si>
    <t>SVM/22-23/0136</t>
  </si>
  <si>
    <t>DL01230100687</t>
  </si>
  <si>
    <t>CB5000226698</t>
  </si>
  <si>
    <t>N017232294123889</t>
  </si>
  <si>
    <t>OLBC1032</t>
  </si>
  <si>
    <t>DL01230100732</t>
  </si>
  <si>
    <t>DAL2223016580</t>
  </si>
  <si>
    <t>SVPL/UP/22-23/57</t>
  </si>
  <si>
    <t>DL01230100609</t>
  </si>
  <si>
    <t>DAL2223016692</t>
  </si>
  <si>
    <t>RIU/22-23/9548</t>
  </si>
  <si>
    <t>HDFCR52023012076801231</t>
  </si>
  <si>
    <t>C265</t>
  </si>
  <si>
    <t>DL01230100896</t>
  </si>
  <si>
    <t>DAL2223016794</t>
  </si>
  <si>
    <t>D/SUP/21-22/657</t>
  </si>
  <si>
    <t>C269</t>
  </si>
  <si>
    <t>DL01230100895</t>
  </si>
  <si>
    <t>DAL2223016795</t>
  </si>
  <si>
    <t>D/SUP/21-22/682</t>
  </si>
  <si>
    <t>C261</t>
  </si>
  <si>
    <t>DL01230100894</t>
  </si>
  <si>
    <t>DAL2223016796</t>
  </si>
  <si>
    <t>D/SUP/21-22/589</t>
  </si>
  <si>
    <t>C277</t>
  </si>
  <si>
    <t>DL01230100893</t>
  </si>
  <si>
    <t>DAL2223016797</t>
  </si>
  <si>
    <t>D/SUP/21-22/882</t>
  </si>
  <si>
    <t>C281</t>
  </si>
  <si>
    <t>DL01230100892</t>
  </si>
  <si>
    <t>DAL2223016798</t>
  </si>
  <si>
    <t>DISUP/21-22/879</t>
  </si>
  <si>
    <t>C275</t>
  </si>
  <si>
    <t>DL01230100889</t>
  </si>
  <si>
    <t>DAL2223016799</t>
  </si>
  <si>
    <t>D/SUP/21-22/880</t>
  </si>
  <si>
    <t>HDFCR52023053060340811</t>
  </si>
  <si>
    <t>C274</t>
  </si>
  <si>
    <t>DL01230100888</t>
  </si>
  <si>
    <t>DAL2223016800</t>
  </si>
  <si>
    <t>D/SUP/21-22/878</t>
  </si>
  <si>
    <t>C263</t>
  </si>
  <si>
    <t>DL01230100882</t>
  </si>
  <si>
    <t>DAL2223016801</t>
  </si>
  <si>
    <t>D/SUP/21-22/639</t>
  </si>
  <si>
    <t>OLBC39</t>
  </si>
  <si>
    <t>DL01230100805</t>
  </si>
  <si>
    <t>DAL2223016714</t>
  </si>
  <si>
    <t>CB5000245748</t>
  </si>
  <si>
    <t>N033232312922729</t>
  </si>
  <si>
    <t>OLBC275</t>
  </si>
  <si>
    <t>DL01230101090</t>
  </si>
  <si>
    <t>DAL2223016953</t>
  </si>
  <si>
    <t>TN222302140</t>
  </si>
  <si>
    <t>OLBC378</t>
  </si>
  <si>
    <t>DL01230100993</t>
  </si>
  <si>
    <t>DAL2223017001</t>
  </si>
  <si>
    <t>N050232337680835</t>
  </si>
  <si>
    <t>OLBC56</t>
  </si>
  <si>
    <t>DL01230101066</t>
  </si>
  <si>
    <t>DAL2223016971</t>
  </si>
  <si>
    <t>CB5000245847</t>
  </si>
  <si>
    <t>N050232337680869</t>
  </si>
  <si>
    <t>OLBC72</t>
  </si>
  <si>
    <t>DL01230101065</t>
  </si>
  <si>
    <t>DAL2223016972</t>
  </si>
  <si>
    <t>CB5000245846</t>
  </si>
  <si>
    <t>N025232302433450</t>
  </si>
  <si>
    <t>C1040</t>
  </si>
  <si>
    <t>DL01230101059</t>
  </si>
  <si>
    <t>DAL2223016978</t>
  </si>
  <si>
    <t>CB5000245868</t>
  </si>
  <si>
    <t>N030232307385831</t>
  </si>
  <si>
    <t>OLBC64</t>
  </si>
  <si>
    <t>DL01230101080</t>
  </si>
  <si>
    <t>DAL2223016960</t>
  </si>
  <si>
    <t>CB5000245626</t>
  </si>
  <si>
    <t>N020232297781526</t>
  </si>
  <si>
    <t>OLBC71</t>
  </si>
  <si>
    <t>DL01230101057</t>
  </si>
  <si>
    <t>DAL2223016980</t>
  </si>
  <si>
    <t>CB5000245872</t>
  </si>
  <si>
    <t>N076232376350517</t>
  </si>
  <si>
    <t>DL01230101053</t>
  </si>
  <si>
    <t>DAL2223016985</t>
  </si>
  <si>
    <t>CB5000245749</t>
  </si>
  <si>
    <t>DL01230100977</t>
  </si>
  <si>
    <t>DAL2223017007</t>
  </si>
  <si>
    <t>VALLABHA ELECTRICALS</t>
  </si>
  <si>
    <t>INV358</t>
  </si>
  <si>
    <t>HDFCR52023011876275140</t>
  </si>
  <si>
    <t>OLBC898</t>
  </si>
  <si>
    <t>DL01230101085</t>
  </si>
  <si>
    <t>DAL2223016948</t>
  </si>
  <si>
    <t>N020232297781532</t>
  </si>
  <si>
    <t>C317</t>
  </si>
  <si>
    <t>DL01230100899</t>
  </si>
  <si>
    <t>DAL2223016791</t>
  </si>
  <si>
    <t>HDFCR52023033195431570</t>
  </si>
  <si>
    <t>C319</t>
  </si>
  <si>
    <t>DL01230100898</t>
  </si>
  <si>
    <t>DAL2223016792</t>
  </si>
  <si>
    <t>C297</t>
  </si>
  <si>
    <t>DL01230100897</t>
  </si>
  <si>
    <t>DAL2223016793</t>
  </si>
  <si>
    <t>C236</t>
  </si>
  <si>
    <t>DL01230100955</t>
  </si>
  <si>
    <t>DAL2223016877</t>
  </si>
  <si>
    <t>D/SER/22-23/176</t>
  </si>
  <si>
    <t>N076232376725223</t>
  </si>
  <si>
    <t>OLBC567</t>
  </si>
  <si>
    <t>DL01230101095</t>
  </si>
  <si>
    <t>DAL2223016957</t>
  </si>
  <si>
    <t>MC/OLB/22-23/215</t>
  </si>
  <si>
    <t>OLBC874</t>
  </si>
  <si>
    <t>DL01230101047</t>
  </si>
  <si>
    <t>DAL2223016988</t>
  </si>
  <si>
    <t>PREDICTIVE &amp; PROACTIVE TECHNOLOGIES</t>
  </si>
  <si>
    <t>HDFCR52023022385233420</t>
  </si>
  <si>
    <t>C210</t>
  </si>
  <si>
    <t>DL01230101173</t>
  </si>
  <si>
    <t>DAL2223017081</t>
  </si>
  <si>
    <t>SVPL/UP/22-23/55</t>
  </si>
  <si>
    <t>C204</t>
  </si>
  <si>
    <t>DL01230101174</t>
  </si>
  <si>
    <t>DAL2223017082</t>
  </si>
  <si>
    <t>SVPL/UP/22-23/44</t>
  </si>
  <si>
    <t>WHRS-1296</t>
  </si>
  <si>
    <t>DL01230100458</t>
  </si>
  <si>
    <t>DAL2223016416</t>
  </si>
  <si>
    <t>TCPL/2022-23/066</t>
  </si>
  <si>
    <t>OLBC463</t>
  </si>
  <si>
    <t>DL01230101186</t>
  </si>
  <si>
    <t>DAL2223017134</t>
  </si>
  <si>
    <t>KANA ELECTROMECHS</t>
  </si>
  <si>
    <t>INV/22-23/01426</t>
  </si>
  <si>
    <t>OLBC374</t>
  </si>
  <si>
    <t>DL01230101243</t>
  </si>
  <si>
    <t>DAL2223017144</t>
  </si>
  <si>
    <t>D.M.B. AGENCIES</t>
  </si>
  <si>
    <t>2022-23/456</t>
  </si>
  <si>
    <t>N034232315282021</t>
  </si>
  <si>
    <t>OLBC375</t>
  </si>
  <si>
    <t>DL01230101244</t>
  </si>
  <si>
    <t>DAL2223017142</t>
  </si>
  <si>
    <t>2022-23/454</t>
  </si>
  <si>
    <t>OLBC476</t>
  </si>
  <si>
    <t>DL01230101245</t>
  </si>
  <si>
    <t>DAL2223017141</t>
  </si>
  <si>
    <t>KB0957</t>
  </si>
  <si>
    <t>DL01230101273</t>
  </si>
  <si>
    <t>DAL2223017118</t>
  </si>
  <si>
    <t>RIPPLE ENGINEERS</t>
  </si>
  <si>
    <t>135-RE-2022-23</t>
  </si>
  <si>
    <t>OLBC382</t>
  </si>
  <si>
    <t>DL01230101213</t>
  </si>
  <si>
    <t>DAL2223017179</t>
  </si>
  <si>
    <t>DT/22-23/872</t>
  </si>
  <si>
    <t>N034232315282022</t>
  </si>
  <si>
    <t>OLBC1233</t>
  </si>
  <si>
    <t>DL01230101214</t>
  </si>
  <si>
    <t>DAL2223017176</t>
  </si>
  <si>
    <t>OLBC975</t>
  </si>
  <si>
    <t>DL01230101212</t>
  </si>
  <si>
    <t>DAL2223017180</t>
  </si>
  <si>
    <t>N032232311811909</t>
  </si>
  <si>
    <t>OLBC419</t>
  </si>
  <si>
    <t>DL01230101381</t>
  </si>
  <si>
    <t>DAL2223017246</t>
  </si>
  <si>
    <t>HI27-47273-2022</t>
  </si>
  <si>
    <t>N054232342809695</t>
  </si>
  <si>
    <t>DL01230101384</t>
  </si>
  <si>
    <t>DAL2223017243</t>
  </si>
  <si>
    <t>SURYANSH ENTERPRISES</t>
  </si>
  <si>
    <t>SE/2022-23/00138</t>
  </si>
  <si>
    <t>N039232324044616</t>
  </si>
  <si>
    <t>44425012</t>
  </si>
  <si>
    <t>44424988</t>
  </si>
  <si>
    <t>OLBC105</t>
  </si>
  <si>
    <t>DL01230101259</t>
  </si>
  <si>
    <t>DAL2223017115</t>
  </si>
  <si>
    <t>WHRS-407</t>
  </si>
  <si>
    <t>DL01230101264</t>
  </si>
  <si>
    <t>DTPL/1486/22-23</t>
  </si>
  <si>
    <t>DAL2223017110</t>
  </si>
  <si>
    <t>1512707</t>
  </si>
  <si>
    <t>OLBC5</t>
  </si>
  <si>
    <t>DL01230101238</t>
  </si>
  <si>
    <t>DAL2223017155</t>
  </si>
  <si>
    <t>HDFCR52023012778492300</t>
  </si>
  <si>
    <t>OLBC362</t>
  </si>
  <si>
    <t>DL01230101246</t>
  </si>
  <si>
    <t>DAL2223017159</t>
  </si>
  <si>
    <t xml:space="preserve">COTMAC ELECTRONICS PVT LTD </t>
  </si>
  <si>
    <t>HDFCR52023020480485408</t>
  </si>
  <si>
    <t>OLBC1118</t>
  </si>
  <si>
    <t>DL01230101233</t>
  </si>
  <si>
    <t>DAL2223017168</t>
  </si>
  <si>
    <t>SMT/22-23/12/88</t>
  </si>
  <si>
    <t>OLBC1172</t>
  </si>
  <si>
    <t>DL01230101364</t>
  </si>
  <si>
    <t>DAL2223017233</t>
  </si>
  <si>
    <t>N061232353661652</t>
  </si>
  <si>
    <t>OLBC1171</t>
  </si>
  <si>
    <t>DL01230101365</t>
  </si>
  <si>
    <t>DAL2223017234</t>
  </si>
  <si>
    <t>OLBC363</t>
  </si>
  <si>
    <t>DL01230101247</t>
  </si>
  <si>
    <t>DAL2223017162</t>
  </si>
  <si>
    <t>HDFCR52023020981792122</t>
  </si>
  <si>
    <t>OLBC269</t>
  </si>
  <si>
    <t>DL01230101807</t>
  </si>
  <si>
    <t>DAL2223017658</t>
  </si>
  <si>
    <t>OLBC268</t>
  </si>
  <si>
    <t>DL01230101808</t>
  </si>
  <si>
    <t>DAL2223017657</t>
  </si>
  <si>
    <t>C759</t>
  </si>
  <si>
    <t>DL01230101809</t>
  </si>
  <si>
    <t>DAL2223017656</t>
  </si>
  <si>
    <t>OLBC267</t>
  </si>
  <si>
    <t>DL01230101737</t>
  </si>
  <si>
    <t>DAL2223017678</t>
  </si>
  <si>
    <t>C760</t>
  </si>
  <si>
    <t>DL01230101810</t>
  </si>
  <si>
    <t>DAL2223017655</t>
  </si>
  <si>
    <t>OLBC91</t>
  </si>
  <si>
    <t>DL01230101747</t>
  </si>
  <si>
    <t>DAL2223017711</t>
  </si>
  <si>
    <t>CR/22-23/1045</t>
  </si>
  <si>
    <t>N039232324044613</t>
  </si>
  <si>
    <t>OLBC965</t>
  </si>
  <si>
    <t>DL01230101652</t>
  </si>
  <si>
    <t>DAL2223017546</t>
  </si>
  <si>
    <t>SSC/2022-23/236</t>
  </si>
  <si>
    <t>N032232311811898</t>
  </si>
  <si>
    <t>C237</t>
  </si>
  <si>
    <t>DL01230101568</t>
  </si>
  <si>
    <t>DAL2223017454</t>
  </si>
  <si>
    <t>D/SER/22-23/186</t>
  </si>
  <si>
    <t>HDFCR52023031590413442</t>
  </si>
  <si>
    <t>DL01230101762</t>
  </si>
  <si>
    <t>DAL2223017667</t>
  </si>
  <si>
    <t>KHERAJ ELECTRICALS(I)PVT LTD</t>
  </si>
  <si>
    <t>KEI2419</t>
  </si>
  <si>
    <t>N044232330486431</t>
  </si>
  <si>
    <t>DL01230101636</t>
  </si>
  <si>
    <t>DAL2223017471</t>
  </si>
  <si>
    <t>VEERA ENGINEERING SOLUTIONS</t>
  </si>
  <si>
    <t>OLBC28</t>
  </si>
  <si>
    <t>DL01230101749</t>
  </si>
  <si>
    <t>DAL2223017709</t>
  </si>
  <si>
    <t>2022-23/4217</t>
  </si>
  <si>
    <t>OLBC850</t>
  </si>
  <si>
    <t>DL01230101745</t>
  </si>
  <si>
    <t>DAL2223017713</t>
  </si>
  <si>
    <t>MP/22-23/343</t>
  </si>
  <si>
    <t>HDFCR52023020881512402</t>
  </si>
  <si>
    <t>OLBC2</t>
  </si>
  <si>
    <t>DL01230101726</t>
  </si>
  <si>
    <t>DAL2223017689</t>
  </si>
  <si>
    <t>A J MILLS STORES</t>
  </si>
  <si>
    <t>AJMS/0794/22-23</t>
  </si>
  <si>
    <t>OLBC1200</t>
  </si>
  <si>
    <t>DL01230200142</t>
  </si>
  <si>
    <t>DAL2223017831</t>
  </si>
  <si>
    <t>GG0600253904</t>
  </si>
  <si>
    <t>HDFCR52023021583246588</t>
  </si>
  <si>
    <t>OLBC1203</t>
  </si>
  <si>
    <t>DL01230200143</t>
  </si>
  <si>
    <t>DAL2223017832</t>
  </si>
  <si>
    <t>GG0600253899</t>
  </si>
  <si>
    <t>OLBC57</t>
  </si>
  <si>
    <t>DL01230200175</t>
  </si>
  <si>
    <t>DAL2223017910</t>
  </si>
  <si>
    <t>CB5000246058</t>
  </si>
  <si>
    <t>N093232400150723</t>
  </si>
  <si>
    <t>7059597127</t>
  </si>
  <si>
    <t>7059597132</t>
  </si>
  <si>
    <t>7059597131</t>
  </si>
  <si>
    <t>OLBC774</t>
  </si>
  <si>
    <t>DL01230101715</t>
  </si>
  <si>
    <t>DAL2223017699</t>
  </si>
  <si>
    <t>SRGST/22-23/0434</t>
  </si>
  <si>
    <t>OLBC776</t>
  </si>
  <si>
    <t>DL01230101717</t>
  </si>
  <si>
    <t>DAL2223017697</t>
  </si>
  <si>
    <t>SRGST/22-23/0559</t>
  </si>
  <si>
    <t>WHRS-1968</t>
  </si>
  <si>
    <t>DL01230101736</t>
  </si>
  <si>
    <t>DAL2223017679</t>
  </si>
  <si>
    <t>171A</t>
  </si>
  <si>
    <t>N038232321029340</t>
  </si>
  <si>
    <t>OLBC778</t>
  </si>
  <si>
    <t>DL01230101718</t>
  </si>
  <si>
    <t>DAL2223017696</t>
  </si>
  <si>
    <t>SRGST/22-23/0486</t>
  </si>
  <si>
    <t>DL01230200153</t>
  </si>
  <si>
    <t>DAL2223017902</t>
  </si>
  <si>
    <t>CB5000246037</t>
  </si>
  <si>
    <t>N061232353125143</t>
  </si>
  <si>
    <t>OLBC899</t>
  </si>
  <si>
    <t>DL01230200458</t>
  </si>
  <si>
    <t>DAL2223018177</t>
  </si>
  <si>
    <t>N039232324044645</t>
  </si>
  <si>
    <t>DL01230101804</t>
  </si>
  <si>
    <t>DAL2223017660</t>
  </si>
  <si>
    <t>JEE/0680/22-23</t>
  </si>
  <si>
    <t>N045232332305221</t>
  </si>
  <si>
    <t>OLBC775</t>
  </si>
  <si>
    <t>DL01230101716</t>
  </si>
  <si>
    <t>DAL2223017698</t>
  </si>
  <si>
    <t>SRGST/22-23/0541</t>
  </si>
  <si>
    <t>OLBC777</t>
  </si>
  <si>
    <t>DL01230101744</t>
  </si>
  <si>
    <t>DAL2223017714</t>
  </si>
  <si>
    <t>SRGST/22-23/0433</t>
  </si>
  <si>
    <t>OLBC1185</t>
  </si>
  <si>
    <t>DL01230101743</t>
  </si>
  <si>
    <t>DAL2223017721</t>
  </si>
  <si>
    <t>HDFCR52023022084241510</t>
  </si>
  <si>
    <t>DC7</t>
  </si>
  <si>
    <t>DL01230101765</t>
  </si>
  <si>
    <t>DAL2223017664</t>
  </si>
  <si>
    <t>GMR/22-23/518</t>
  </si>
  <si>
    <t>DL01230101740</t>
  </si>
  <si>
    <t>DAL2223017675</t>
  </si>
  <si>
    <t>MF/173/2022-23</t>
  </si>
  <si>
    <t>HDFCR52023021783622963</t>
  </si>
  <si>
    <t>OLBC1166</t>
  </si>
  <si>
    <t>DL01230101882</t>
  </si>
  <si>
    <t>DAL2223017745</t>
  </si>
  <si>
    <t>N039232324044540</t>
  </si>
  <si>
    <t>C282</t>
  </si>
  <si>
    <t>DAL2223020116</t>
  </si>
  <si>
    <t>JV2166</t>
  </si>
  <si>
    <t>OLBC499</t>
  </si>
  <si>
    <t>DL01230200243</t>
  </si>
  <si>
    <t>DAL2223017958</t>
  </si>
  <si>
    <t>N040232325728470</t>
  </si>
  <si>
    <t>OLBC831</t>
  </si>
  <si>
    <t>DL01230200052</t>
  </si>
  <si>
    <t>DAL2223017802</t>
  </si>
  <si>
    <t>SR/HO/22-23/0315</t>
  </si>
  <si>
    <t>OLBC1010</t>
  </si>
  <si>
    <t>DL01230200147</t>
  </si>
  <si>
    <t>DAL2223017834</t>
  </si>
  <si>
    <t>N041232327688552</t>
  </si>
  <si>
    <t>OLBC766</t>
  </si>
  <si>
    <t>DL01230200064</t>
  </si>
  <si>
    <t>DAL2223017806</t>
  </si>
  <si>
    <t>SRGST/22-23/0634</t>
  </si>
  <si>
    <t>OLBC781</t>
  </si>
  <si>
    <t>DL01230200058</t>
  </si>
  <si>
    <t>DAL2223017811</t>
  </si>
  <si>
    <t>SRGST/22-23/0544</t>
  </si>
  <si>
    <t>OLBC783</t>
  </si>
  <si>
    <t>DL01230200060</t>
  </si>
  <si>
    <t>DAL2223017809</t>
  </si>
  <si>
    <t>SRGST/22-23/0517</t>
  </si>
  <si>
    <t>OLBC780</t>
  </si>
  <si>
    <t>DL01230200056</t>
  </si>
  <si>
    <t>DAL2223017813</t>
  </si>
  <si>
    <t>SRGST/22-23/0576</t>
  </si>
  <si>
    <t>OLBC786</t>
  </si>
  <si>
    <t>DL01230200057</t>
  </si>
  <si>
    <t>DAL2223017812</t>
  </si>
  <si>
    <t>SRGST/22-23/0504</t>
  </si>
  <si>
    <t>OLBC779</t>
  </si>
  <si>
    <t>DL01230200055</t>
  </si>
  <si>
    <t>DAL2223017814</t>
  </si>
  <si>
    <t>SRGST/22-23/0580</t>
  </si>
  <si>
    <t>OLBC765</t>
  </si>
  <si>
    <t>DL01230200054</t>
  </si>
  <si>
    <t>DAL2223017815</t>
  </si>
  <si>
    <t>SRGST/22-23/0579</t>
  </si>
  <si>
    <t>OLBC784</t>
  </si>
  <si>
    <t>DL01230200061</t>
  </si>
  <si>
    <t>DAL2223017808</t>
  </si>
  <si>
    <t>SR/HO/22-23/0241</t>
  </si>
  <si>
    <t>OLBC782</t>
  </si>
  <si>
    <t>DL01230200059</t>
  </si>
  <si>
    <t>DAL2223017810</t>
  </si>
  <si>
    <t>SRGST/22-23/0505</t>
  </si>
  <si>
    <t>OLBC785</t>
  </si>
  <si>
    <t>DL01230200063</t>
  </si>
  <si>
    <t>DAL2223017807</t>
  </si>
  <si>
    <t>SRGST/22-23/0442</t>
  </si>
  <si>
    <t>C363</t>
  </si>
  <si>
    <t>DL01230200152</t>
  </si>
  <si>
    <t>DAL2223017837</t>
  </si>
  <si>
    <t>HDFCR52023022786045101</t>
  </si>
  <si>
    <t>C365</t>
  </si>
  <si>
    <t>DL01230200155</t>
  </si>
  <si>
    <t>DAL2223017838</t>
  </si>
  <si>
    <t>OLBC810</t>
  </si>
  <si>
    <t>DL01230200156</t>
  </si>
  <si>
    <t>DAL2223017839</t>
  </si>
  <si>
    <t>SR/HO/22-23/0311</t>
  </si>
  <si>
    <t>OLBC924</t>
  </si>
  <si>
    <t>DL01230200248</t>
  </si>
  <si>
    <t>DAL2223017954</t>
  </si>
  <si>
    <t>RSE/22-23/S0103</t>
  </si>
  <si>
    <t>HDFCR52023021382590783</t>
  </si>
  <si>
    <t>WHRS-1232</t>
  </si>
  <si>
    <t>DL01230200289</t>
  </si>
  <si>
    <t>DAL2223017983</t>
  </si>
  <si>
    <t>N045232331810557</t>
  </si>
  <si>
    <t>WHRS-1005</t>
  </si>
  <si>
    <t>DL01230200290</t>
  </si>
  <si>
    <t>DAL2223017984</t>
  </si>
  <si>
    <t>DLCW142</t>
  </si>
  <si>
    <t>N046232333464435</t>
  </si>
  <si>
    <t>C761</t>
  </si>
  <si>
    <t>DL01230200822</t>
  </si>
  <si>
    <t>DAL2223018549</t>
  </si>
  <si>
    <t>OLBC24</t>
  </si>
  <si>
    <t>DL01230200269</t>
  </si>
  <si>
    <t>DAL2223017986</t>
  </si>
  <si>
    <t>2022-23/4211</t>
  </si>
  <si>
    <t>WHRS-1087</t>
  </si>
  <si>
    <t>DL01230200255</t>
  </si>
  <si>
    <t>DAL2223018009</t>
  </si>
  <si>
    <t>SEMINGTON IN CORPORATION</t>
  </si>
  <si>
    <t>N046232333666969</t>
  </si>
  <si>
    <t>DL01230200748</t>
  </si>
  <si>
    <t>DAL2223018584</t>
  </si>
  <si>
    <t>N053232341493921</t>
  </si>
  <si>
    <t>DC3</t>
  </si>
  <si>
    <t>DL01230200132</t>
  </si>
  <si>
    <t>DAL2223018134</t>
  </si>
  <si>
    <t>CB5000245979</t>
  </si>
  <si>
    <t>N062232354818583</t>
  </si>
  <si>
    <t>OLBC53</t>
  </si>
  <si>
    <t>DL01230200151</t>
  </si>
  <si>
    <t>DAL2223018127</t>
  </si>
  <si>
    <t>CB5000246068</t>
  </si>
  <si>
    <t>N075232374816490</t>
  </si>
  <si>
    <t>OLBC931</t>
  </si>
  <si>
    <t>DL01230200538</t>
  </si>
  <si>
    <t>DAL2223018194</t>
  </si>
  <si>
    <t>DCW-105</t>
  </si>
  <si>
    <t>N045232332297085</t>
  </si>
  <si>
    <t>DL01230200267</t>
  </si>
  <si>
    <t>DAL2223017988</t>
  </si>
  <si>
    <t>JEE/0640/22-23</t>
  </si>
  <si>
    <t>N194232548484418</t>
  </si>
  <si>
    <t>DL01230200905</t>
  </si>
  <si>
    <t>DAL2223018523</t>
  </si>
  <si>
    <t>RSC/NOV22/0083</t>
  </si>
  <si>
    <t>HDFCR52023021583246547</t>
  </si>
  <si>
    <t>C1085</t>
  </si>
  <si>
    <t>OLBC946</t>
  </si>
  <si>
    <t>DL01230200907</t>
  </si>
  <si>
    <t>DAL2223018535</t>
  </si>
  <si>
    <t>RSC/NOV22/0132</t>
  </si>
  <si>
    <t>C1087</t>
  </si>
  <si>
    <t>OLBC945</t>
  </si>
  <si>
    <t>OLBC568</t>
  </si>
  <si>
    <t>DL01230200766</t>
  </si>
  <si>
    <t>DAL2223018428</t>
  </si>
  <si>
    <t>MC/OLB/22-23/224</t>
  </si>
  <si>
    <t>OLBC73</t>
  </si>
  <si>
    <t>DL01230201099</t>
  </si>
  <si>
    <t>DAL2223018818</t>
  </si>
  <si>
    <t>CB5000246221</t>
  </si>
  <si>
    <t>N102232415499579</t>
  </si>
  <si>
    <t>7060875077</t>
  </si>
  <si>
    <t>7060874572</t>
  </si>
  <si>
    <t>DL01230201083</t>
  </si>
  <si>
    <t>DAL2223018810</t>
  </si>
  <si>
    <t>CB5000246145</t>
  </si>
  <si>
    <t>OLBC63</t>
  </si>
  <si>
    <t>DL01230201100</t>
  </si>
  <si>
    <t>DAL2223018819</t>
  </si>
  <si>
    <t>CB5000246143</t>
  </si>
  <si>
    <t>DL01230200904</t>
  </si>
  <si>
    <t>DAL2223018524</t>
  </si>
  <si>
    <t>RIU/22-23/9556</t>
  </si>
  <si>
    <t>HDFCR52023031089196114</t>
  </si>
  <si>
    <t>DL01230200906</t>
  </si>
  <si>
    <t>DAL2223018534</t>
  </si>
  <si>
    <t>RSC/NOV22/0114</t>
  </si>
  <si>
    <t>HDFCR52023032091748315</t>
  </si>
  <si>
    <t>OLBC338</t>
  </si>
  <si>
    <t>OLBC340</t>
  </si>
  <si>
    <t>DL01230200840</t>
  </si>
  <si>
    <t>DAL2223018558</t>
  </si>
  <si>
    <t>RSC/NOV22/0082</t>
  </si>
  <si>
    <t>HDFCR52023031790992747</t>
  </si>
  <si>
    <t>RSC/CN/FEB23/04</t>
  </si>
  <si>
    <t>OLBC26</t>
  </si>
  <si>
    <t>DL01230201300</t>
  </si>
  <si>
    <t>DAL2223018999</t>
  </si>
  <si>
    <t>2022-23/4453</t>
  </si>
  <si>
    <t>RSC/CN/FEB23/05</t>
  </si>
  <si>
    <t>C1236</t>
  </si>
  <si>
    <t>DL01230101242</t>
  </si>
  <si>
    <t>DAL2223017145</t>
  </si>
  <si>
    <t>MF/143/2022-23</t>
  </si>
  <si>
    <t>N051232338456684</t>
  </si>
  <si>
    <t>WHRS-1915</t>
  </si>
  <si>
    <t>55022873</t>
  </si>
  <si>
    <t>7060875079</t>
  </si>
  <si>
    <t>7060874571</t>
  </si>
  <si>
    <t>OLBC811</t>
  </si>
  <si>
    <t>DL01230201111</t>
  </si>
  <si>
    <t>DAL2223018786</t>
  </si>
  <si>
    <t>SR/HO/22-23/325</t>
  </si>
  <si>
    <t>OLBC357</t>
  </si>
  <si>
    <t>DL01230200004</t>
  </si>
  <si>
    <t>DAL2223017796</t>
  </si>
  <si>
    <t>N058232346899756</t>
  </si>
  <si>
    <t>OLBC1169</t>
  </si>
  <si>
    <t>DL01230101704</t>
  </si>
  <si>
    <t>DAL2223017534</t>
  </si>
  <si>
    <t>N053232341493928</t>
  </si>
  <si>
    <t>DL01230201347</t>
  </si>
  <si>
    <t>DAL2223019056</t>
  </si>
  <si>
    <t>OLBC861</t>
  </si>
  <si>
    <t>DL01230201165</t>
  </si>
  <si>
    <t>DAL2223018859</t>
  </si>
  <si>
    <t>MLIPL/33136/22</t>
  </si>
  <si>
    <t>C1032</t>
  </si>
  <si>
    <t>DL01230201167</t>
  </si>
  <si>
    <t>DAL2223018861</t>
  </si>
  <si>
    <t>MLIPL/32768/22</t>
  </si>
  <si>
    <t>OLBC341</t>
  </si>
  <si>
    <t>DL01230201303</t>
  </si>
  <si>
    <t>DAL2223019000</t>
  </si>
  <si>
    <t>RV6000078404</t>
  </si>
  <si>
    <t>HDFCR52023011375275590</t>
  </si>
  <si>
    <t>DL01230201424</t>
  </si>
  <si>
    <t>DAL2223019100</t>
  </si>
  <si>
    <t>AE/2118/2022-23</t>
  </si>
  <si>
    <t>HDFCR52023030287104832</t>
  </si>
  <si>
    <t>AE/2081/2022-23</t>
  </si>
  <si>
    <t>AE/2105/2022-23</t>
  </si>
  <si>
    <t>OLBC1249</t>
  </si>
  <si>
    <t>SD01</t>
  </si>
  <si>
    <t>SIDHI CEMENT WORKS</t>
  </si>
  <si>
    <t>7060872336</t>
  </si>
  <si>
    <t>C165</t>
  </si>
  <si>
    <t>DL01230201275</t>
  </si>
  <si>
    <t>DAL2223018982</t>
  </si>
  <si>
    <t>SVPIJUP/22-23/63</t>
  </si>
  <si>
    <t>OLBC62</t>
  </si>
  <si>
    <t>DL01230201509</t>
  </si>
  <si>
    <t>DAL2223019331</t>
  </si>
  <si>
    <t>CB5000245852</t>
  </si>
  <si>
    <t>N108232422486773</t>
  </si>
  <si>
    <t>OLBC70</t>
  </si>
  <si>
    <t>DL01230201508</t>
  </si>
  <si>
    <t>DAL2223019332</t>
  </si>
  <si>
    <t>CB5000245880</t>
  </si>
  <si>
    <t>OLBC49</t>
  </si>
  <si>
    <t>DL01230201546</t>
  </si>
  <si>
    <t>DAL2223019340</t>
  </si>
  <si>
    <t>CB5000246245</t>
  </si>
  <si>
    <t>N107232421175994</t>
  </si>
  <si>
    <t>DL01230201301</t>
  </si>
  <si>
    <t>DAL2223019001</t>
  </si>
  <si>
    <t>RV6000077165</t>
  </si>
  <si>
    <t>HDFCR52023011174685140</t>
  </si>
  <si>
    <t>DL01230201302</t>
  </si>
  <si>
    <t>DAL2223019002</t>
  </si>
  <si>
    <t>RV6000076977</t>
  </si>
  <si>
    <t>C973</t>
  </si>
  <si>
    <t>C974</t>
  </si>
  <si>
    <t>DL01230201283</t>
  </si>
  <si>
    <t>DAL2223018989</t>
  </si>
  <si>
    <t>SANGHAVI ENGINEERING PRIVATE LIMITED</t>
  </si>
  <si>
    <t>DL01230201348</t>
  </si>
  <si>
    <t>DAL2223019057</t>
  </si>
  <si>
    <t>TCL/22-23/1127</t>
  </si>
  <si>
    <t>HDFCR52023040496138686</t>
  </si>
  <si>
    <t>DL01230201351</t>
  </si>
  <si>
    <t>DAL2223019060</t>
  </si>
  <si>
    <t>EWAC ALLOYS LTD</t>
  </si>
  <si>
    <t>N094232401471052</t>
  </si>
  <si>
    <t>OLBC400</t>
  </si>
  <si>
    <t>DL01221101259</t>
  </si>
  <si>
    <t>CFD2223009661</t>
  </si>
  <si>
    <t>2948/22-23</t>
  </si>
  <si>
    <t>OLBC397</t>
  </si>
  <si>
    <t>I222300326641</t>
  </si>
  <si>
    <t>WHRS-1124</t>
  </si>
  <si>
    <t>DL01230300733</t>
  </si>
  <si>
    <t>538/22-23</t>
  </si>
  <si>
    <t>R52023031389540451</t>
  </si>
  <si>
    <t>WHRS-1123</t>
  </si>
  <si>
    <t>DL01230300436</t>
  </si>
  <si>
    <t>562/22-23</t>
  </si>
  <si>
    <t>R52023030888546506</t>
  </si>
  <si>
    <t>1546425</t>
  </si>
  <si>
    <t>OLBC475</t>
  </si>
  <si>
    <t>DL01230201857</t>
  </si>
  <si>
    <t>DAL2223019497</t>
  </si>
  <si>
    <t>1539H</t>
  </si>
  <si>
    <t>N093232400146263</t>
  </si>
  <si>
    <t>C1266</t>
  </si>
  <si>
    <t>DL01230201892</t>
  </si>
  <si>
    <t>DAL2223019459</t>
  </si>
  <si>
    <t>DCW-225</t>
  </si>
  <si>
    <t>N058232346586472</t>
  </si>
  <si>
    <t>OLBC1033</t>
  </si>
  <si>
    <t>DL01230201820</t>
  </si>
  <si>
    <t>DAL2223019429</t>
  </si>
  <si>
    <t>SVPL/UP/22-23/66</t>
  </si>
  <si>
    <t>7060854041</t>
  </si>
  <si>
    <t>DL01230201972</t>
  </si>
  <si>
    <t>DAL2223019652</t>
  </si>
  <si>
    <t>OLBC214</t>
  </si>
  <si>
    <t>DL01230201973</t>
  </si>
  <si>
    <t>DAL2223019651</t>
  </si>
  <si>
    <t>DL01230201974</t>
  </si>
  <si>
    <t>DAL2223019650</t>
  </si>
  <si>
    <t>OLBC215</t>
  </si>
  <si>
    <t>DL01230201969</t>
  </si>
  <si>
    <t>DAL2223019655</t>
  </si>
  <si>
    <t>DL01230201967</t>
  </si>
  <si>
    <t>DAL2223019657</t>
  </si>
  <si>
    <t>OLBC934</t>
  </si>
  <si>
    <t>DL01230201856</t>
  </si>
  <si>
    <t>DAL2223019498</t>
  </si>
  <si>
    <t>RTPL/2223/2187</t>
  </si>
  <si>
    <t>N072232370103556</t>
  </si>
  <si>
    <t>OLBC1201</t>
  </si>
  <si>
    <t>DL01230202141</t>
  </si>
  <si>
    <t>DAL2223019708</t>
  </si>
  <si>
    <t>GG0600257918</t>
  </si>
  <si>
    <t>HDFCR52023030387429071</t>
  </si>
  <si>
    <t>OLBC1205</t>
  </si>
  <si>
    <t>DL01230202142</t>
  </si>
  <si>
    <t>DAL2223019709</t>
  </si>
  <si>
    <t>GG0600257919</t>
  </si>
  <si>
    <t>WHRS-448</t>
  </si>
  <si>
    <t>DL01230300951</t>
  </si>
  <si>
    <t>JAIN MARBLE EMPORIUM</t>
  </si>
  <si>
    <t>7061056124</t>
  </si>
  <si>
    <t>WHRS-1013</t>
  </si>
  <si>
    <t>DL01230201865</t>
  </si>
  <si>
    <t>DAL2223019509</t>
  </si>
  <si>
    <t>ROOTS MULTICLEAN LIMITED</t>
  </si>
  <si>
    <t>C1248</t>
  </si>
  <si>
    <t>DL01230202117</t>
  </si>
  <si>
    <t>DAL2223019686</t>
  </si>
  <si>
    <t>HDFCR52023030888584176</t>
  </si>
  <si>
    <t>OLBC360</t>
  </si>
  <si>
    <t>DL01230201855</t>
  </si>
  <si>
    <t>DAL2223019499</t>
  </si>
  <si>
    <t>HDFCR52023040395942398</t>
  </si>
  <si>
    <t>DL01230201872</t>
  </si>
  <si>
    <t>DAL2223019502</t>
  </si>
  <si>
    <t>TCL/22-23/1143</t>
  </si>
  <si>
    <t>HDFCR52023032392698829</t>
  </si>
  <si>
    <t>OLBC943</t>
  </si>
  <si>
    <t>DL01230201833</t>
  </si>
  <si>
    <t>DAL2223019530</t>
  </si>
  <si>
    <t>REAL ISPAT &amp; POWER LTD</t>
  </si>
  <si>
    <t>SB22Y-15565</t>
  </si>
  <si>
    <t>HDFCR52023040395942353</t>
  </si>
  <si>
    <t>DL01230201834</t>
  </si>
  <si>
    <t>DAL2223019527</t>
  </si>
  <si>
    <t>DL01230201837</t>
  </si>
  <si>
    <t>DAL2223019480</t>
  </si>
  <si>
    <t>OLBC1115</t>
  </si>
  <si>
    <t>DL01230201877</t>
  </si>
  <si>
    <t>DAL2223019529</t>
  </si>
  <si>
    <t>OS0010006037</t>
  </si>
  <si>
    <t>OLBC973</t>
  </si>
  <si>
    <t>DL01230101210</t>
  </si>
  <si>
    <t>DAL2223017181</t>
  </si>
  <si>
    <t>N061232353661647</t>
  </si>
  <si>
    <t>C206</t>
  </si>
  <si>
    <t>DL01230201827</t>
  </si>
  <si>
    <t>DAL2223019475</t>
  </si>
  <si>
    <t>SVPL/UP/22-23/46</t>
  </si>
  <si>
    <t>WHRS-506</t>
  </si>
  <si>
    <t>DL01230201784</t>
  </si>
  <si>
    <t>DAL2223019425</t>
  </si>
  <si>
    <t>N061232353661649</t>
  </si>
  <si>
    <t>OLBC498</t>
  </si>
  <si>
    <t>DL01230200241</t>
  </si>
  <si>
    <t>DAL2223017959</t>
  </si>
  <si>
    <t>FULEEXPDEC'22</t>
  </si>
  <si>
    <t>N062232355418545</t>
  </si>
  <si>
    <t>OLBC863</t>
  </si>
  <si>
    <t>DL01230201738</t>
  </si>
  <si>
    <t>DAL2223019542</t>
  </si>
  <si>
    <t>MLIPL/32203/22</t>
  </si>
  <si>
    <t>DL01230201997</t>
  </si>
  <si>
    <t>DAL2223019616</t>
  </si>
  <si>
    <t>DL01230202118</t>
  </si>
  <si>
    <t>DAL2223019687</t>
  </si>
  <si>
    <t>AAPL/22-23/G1301</t>
  </si>
  <si>
    <t>N067232363585996</t>
  </si>
  <si>
    <t>CU234</t>
  </si>
  <si>
    <t>DL01230201830</t>
  </si>
  <si>
    <t>DAL2223019473</t>
  </si>
  <si>
    <t>REITZ INDIA LIMITED</t>
  </si>
  <si>
    <t>F/P/22-23/0438</t>
  </si>
  <si>
    <t>UTCL-22-DL-R-03</t>
  </si>
  <si>
    <t>HDFCR52023040395947812</t>
  </si>
  <si>
    <t>CU233</t>
  </si>
  <si>
    <t>DL01230201829</t>
  </si>
  <si>
    <t>DAL2223019474</t>
  </si>
  <si>
    <t>F/P/22-23/0439</t>
  </si>
  <si>
    <t>HDFCR52023040395947985</t>
  </si>
  <si>
    <t>OLBC461</t>
  </si>
  <si>
    <t>DL01230201831</t>
  </si>
  <si>
    <t>DAL2223019476</t>
  </si>
  <si>
    <t>PI1000038895</t>
  </si>
  <si>
    <t>HDFCR52023031690754257</t>
  </si>
  <si>
    <t>C355</t>
  </si>
  <si>
    <t>DL01230201955</t>
  </si>
  <si>
    <t>DAL2223019589</t>
  </si>
  <si>
    <t>N102232414779405</t>
  </si>
  <si>
    <t>OLBC1176</t>
  </si>
  <si>
    <t>DL01230202016</t>
  </si>
  <si>
    <t>DAL2223019607</t>
  </si>
  <si>
    <t>N062232354818710</t>
  </si>
  <si>
    <t>DL01240401499</t>
  </si>
  <si>
    <t>OM REFRIGATION COMPANY</t>
  </si>
  <si>
    <t>OM/603</t>
  </si>
  <si>
    <t>OLBC89</t>
  </si>
  <si>
    <t>DL01230202045</t>
  </si>
  <si>
    <t>DAL2223019920</t>
  </si>
  <si>
    <t>N065232359326838</t>
  </si>
  <si>
    <t>DL01230202071</t>
  </si>
  <si>
    <t>DAL2223019895</t>
  </si>
  <si>
    <t>OLBC1236</t>
  </si>
  <si>
    <t>DL01230202105</t>
  </si>
  <si>
    <t>DAL2223019874</t>
  </si>
  <si>
    <t>VIKAS CONTROLS &amp; SWITCHGEARS</t>
  </si>
  <si>
    <t>VCS/22-23/109</t>
  </si>
  <si>
    <t>N065232359326854</t>
  </si>
  <si>
    <t>OLBC8</t>
  </si>
  <si>
    <t>DL01230201963</t>
  </si>
  <si>
    <t>DAL2223019661</t>
  </si>
  <si>
    <t>HDFCR52023030688120776</t>
  </si>
  <si>
    <t>OLBC864</t>
  </si>
  <si>
    <t>DL01230201739</t>
  </si>
  <si>
    <t>DAL2223019541</t>
  </si>
  <si>
    <t>MLIPL/832315/22</t>
  </si>
  <si>
    <t>7061420168</t>
  </si>
  <si>
    <t>DL01230300465</t>
  </si>
  <si>
    <t>DAL2223020095</t>
  </si>
  <si>
    <t>OLBC216</t>
  </si>
  <si>
    <t>DL01230300463</t>
  </si>
  <si>
    <t>DAL2223020097</t>
  </si>
  <si>
    <t>OLBC342</t>
  </si>
  <si>
    <t>DL01230201977</t>
  </si>
  <si>
    <t>DAL2223019647</t>
  </si>
  <si>
    <t>OS0010004868</t>
  </si>
  <si>
    <t>C898</t>
  </si>
  <si>
    <t>C321</t>
  </si>
  <si>
    <t>DL01230202128</t>
  </si>
  <si>
    <t>DAL2223019695</t>
  </si>
  <si>
    <t>HDFCR52023041097407817</t>
  </si>
  <si>
    <t>WHRS-1276</t>
  </si>
  <si>
    <t>DL01230300006</t>
  </si>
  <si>
    <t>DAL2223019736</t>
  </si>
  <si>
    <t>N067232363585995</t>
  </si>
  <si>
    <t>DL01230300486</t>
  </si>
  <si>
    <t>DAL2223020275</t>
  </si>
  <si>
    <t>22-23/INV/112</t>
  </si>
  <si>
    <t>N069232366789573</t>
  </si>
  <si>
    <t>C415</t>
  </si>
  <si>
    <t>DL01230300201</t>
  </si>
  <si>
    <t>DAL2223020008</t>
  </si>
  <si>
    <t>KA2201012137</t>
  </si>
  <si>
    <t>N093232400150770</t>
  </si>
  <si>
    <t>OLBC897</t>
  </si>
  <si>
    <t>DL01230300430</t>
  </si>
  <si>
    <t>DAL2223020076</t>
  </si>
  <si>
    <t>N068232365539880</t>
  </si>
  <si>
    <t>DL01230300349</t>
  </si>
  <si>
    <t>DAL2223020136</t>
  </si>
  <si>
    <t>INEXT SECURITIES AUTOMATION PV</t>
  </si>
  <si>
    <t>ISAPL/1025/JAN</t>
  </si>
  <si>
    <t>OLBC1113</t>
  </si>
  <si>
    <t>DL01230201978</t>
  </si>
  <si>
    <t>DAL2223019646</t>
  </si>
  <si>
    <t>OS0010005948</t>
  </si>
  <si>
    <t>OLBC452</t>
  </si>
  <si>
    <t>DL01230201958</t>
  </si>
  <si>
    <t>DAL2223019666</t>
  </si>
  <si>
    <t>RV6000021489</t>
  </si>
  <si>
    <t>DL01230300515</t>
  </si>
  <si>
    <t>DAL2223020252</t>
  </si>
  <si>
    <t>ISAPL/1344/FEB</t>
  </si>
  <si>
    <t>DL01230300341</t>
  </si>
  <si>
    <t>DAL2223020144</t>
  </si>
  <si>
    <t>OLBC358</t>
  </si>
  <si>
    <t>DL01230202104</t>
  </si>
  <si>
    <t>DAL2223019875</t>
  </si>
  <si>
    <t>N074232373646182</t>
  </si>
  <si>
    <t>DL01230300359</t>
  </si>
  <si>
    <t>DAL2223020126</t>
  </si>
  <si>
    <t>VINTECH TELESYSTEMS</t>
  </si>
  <si>
    <t>GST/00382</t>
  </si>
  <si>
    <t>N086232387203875</t>
  </si>
  <si>
    <t>WHRS-1211</t>
  </si>
  <si>
    <t>DL01230300163</t>
  </si>
  <si>
    <t>DAL2223019788</t>
  </si>
  <si>
    <t>SIL/UP/22-23/37</t>
  </si>
  <si>
    <t>WHRS-1210</t>
  </si>
  <si>
    <t>DL01230300160</t>
  </si>
  <si>
    <t>DAL2223019841</t>
  </si>
  <si>
    <t>SIL/UP/22-23/38</t>
  </si>
  <si>
    <t>OLBC1173</t>
  </si>
  <si>
    <t>DL01230300254</t>
  </si>
  <si>
    <t>DAL2223019958</t>
  </si>
  <si>
    <t>N074232373646148</t>
  </si>
  <si>
    <t>DL01230300397</t>
  </si>
  <si>
    <t>DAL2223020323</t>
  </si>
  <si>
    <t>CB5000246250</t>
  </si>
  <si>
    <t>N116232432441015</t>
  </si>
  <si>
    <t>DL01230300286</t>
  </si>
  <si>
    <t>DAL2223020294</t>
  </si>
  <si>
    <t>CB5000246321</t>
  </si>
  <si>
    <t>N093232400146272</t>
  </si>
  <si>
    <t>DL01230300394</t>
  </si>
  <si>
    <t>DAL2223020320</t>
  </si>
  <si>
    <t>CB5000246288</t>
  </si>
  <si>
    <t>DL01230300398</t>
  </si>
  <si>
    <t>DAL2223020324</t>
  </si>
  <si>
    <t>CB5000246223</t>
  </si>
  <si>
    <t>N093232400150801</t>
  </si>
  <si>
    <t>OLBC50</t>
  </si>
  <si>
    <t>DL01230300282</t>
  </si>
  <si>
    <t>DAL2223020290</t>
  </si>
  <si>
    <t>CB5000246295</t>
  </si>
  <si>
    <t>WHRS-1212</t>
  </si>
  <si>
    <t>DL01230300158</t>
  </si>
  <si>
    <t>DAL2223019790</t>
  </si>
  <si>
    <t>SIL/CN/22-23/014</t>
  </si>
  <si>
    <t>DL01230300793</t>
  </si>
  <si>
    <t>DAL2223020525</t>
  </si>
  <si>
    <t>DL01230300787</t>
  </si>
  <si>
    <t>DAL2223020531</t>
  </si>
  <si>
    <t>DL01230300786</t>
  </si>
  <si>
    <t>DAL2223020532</t>
  </si>
  <si>
    <t>DL01230300785</t>
  </si>
  <si>
    <t>DAL2223020533</t>
  </si>
  <si>
    <t>OLBC25</t>
  </si>
  <si>
    <t>DL01230300353</t>
  </si>
  <si>
    <t>DAL2223020132</t>
  </si>
  <si>
    <t>2022-23/4598</t>
  </si>
  <si>
    <t>OLBC974</t>
  </si>
  <si>
    <t>DL01230101208</t>
  </si>
  <si>
    <t>DAL2223017182</t>
  </si>
  <si>
    <t>N073232371441666</t>
  </si>
  <si>
    <t>OLBC217</t>
  </si>
  <si>
    <t>DL01230300813</t>
  </si>
  <si>
    <t>DAL2223020506</t>
  </si>
  <si>
    <t>OLBC1114</t>
  </si>
  <si>
    <t>DL01230300336</t>
  </si>
  <si>
    <t>DAL2223020149</t>
  </si>
  <si>
    <t>OS0010006036</t>
  </si>
  <si>
    <t>C276</t>
  </si>
  <si>
    <t>DL01230300424</t>
  </si>
  <si>
    <t>DAL2223020119</t>
  </si>
  <si>
    <t>D/SUP/21-22/881</t>
  </si>
  <si>
    <t>C267</t>
  </si>
  <si>
    <t>DL01230300439</t>
  </si>
  <si>
    <t>DAL2223020115</t>
  </si>
  <si>
    <t>D/SUP/21-22/668</t>
  </si>
  <si>
    <t>C279</t>
  </si>
  <si>
    <t>DL01230300440</t>
  </si>
  <si>
    <t>DAL2223020114</t>
  </si>
  <si>
    <t>D/SUP/21-22/884</t>
  </si>
  <si>
    <t>C268</t>
  </si>
  <si>
    <t>DL01230300432</t>
  </si>
  <si>
    <t>DAL2223020117</t>
  </si>
  <si>
    <t>D/SUP/21-22/669</t>
  </si>
  <si>
    <t>C280</t>
  </si>
  <si>
    <t>DL01230300437</t>
  </si>
  <si>
    <t>D/SUP/22-23/577</t>
  </si>
  <si>
    <t>OLBC953</t>
  </si>
  <si>
    <t>DL01230300202</t>
  </si>
  <si>
    <t>DAL2223020153</t>
  </si>
  <si>
    <t>SABIA,INC.</t>
  </si>
  <si>
    <t>I2022-127</t>
  </si>
  <si>
    <t>OLBC952</t>
  </si>
  <si>
    <t>OLBC954</t>
  </si>
  <si>
    <t>DL01230300203</t>
  </si>
  <si>
    <t>DAL2223020152</t>
  </si>
  <si>
    <t>I2022-198</t>
  </si>
  <si>
    <t>WHRS-1949</t>
  </si>
  <si>
    <t>ULTRATECH CEMENT LTD.-Insurance Claim</t>
  </si>
  <si>
    <t>OLBC219</t>
  </si>
  <si>
    <t>DL01230300857</t>
  </si>
  <si>
    <t>DAL2223020577</t>
  </si>
  <si>
    <t>OLBC218</t>
  </si>
  <si>
    <t>DL01230300852</t>
  </si>
  <si>
    <t>DAL2223020578</t>
  </si>
  <si>
    <t>DL01230300851</t>
  </si>
  <si>
    <t>DAL2223020579</t>
  </si>
  <si>
    <t>DL01230300850</t>
  </si>
  <si>
    <t>DAL2223020580</t>
  </si>
  <si>
    <t>DL01230300847</t>
  </si>
  <si>
    <t>DAL2223020583</t>
  </si>
  <si>
    <t>DL01230300849</t>
  </si>
  <si>
    <t>DAL2223020581</t>
  </si>
  <si>
    <t>DL01230300848</t>
  </si>
  <si>
    <t>DAL2223020582</t>
  </si>
  <si>
    <t>DL01230300485</t>
  </si>
  <si>
    <t>DAL2223020276</t>
  </si>
  <si>
    <t>DL01230300481</t>
  </si>
  <si>
    <t>DAL2223020279</t>
  </si>
  <si>
    <t>SBE/487</t>
  </si>
  <si>
    <t>HDFCR52023031790992924</t>
  </si>
  <si>
    <t>C278</t>
  </si>
  <si>
    <t>DL01230300428</t>
  </si>
  <si>
    <t>DAL2223020118</t>
  </si>
  <si>
    <t>D/SUP/21-22/883</t>
  </si>
  <si>
    <t>DL01230300407</t>
  </si>
  <si>
    <t>DAL2223020123</t>
  </si>
  <si>
    <t>DL01230300418</t>
  </si>
  <si>
    <t>DAL2223020120</t>
  </si>
  <si>
    <t>OLBC862</t>
  </si>
  <si>
    <t>DL01230300402</t>
  </si>
  <si>
    <t>DAL2223020237</t>
  </si>
  <si>
    <t>MLIPL/33152/22</t>
  </si>
  <si>
    <t>DL01230200754</t>
  </si>
  <si>
    <t>DAL2223018474</t>
  </si>
  <si>
    <t>CB5000246056</t>
  </si>
  <si>
    <t>N135232460364894</t>
  </si>
  <si>
    <t>DL01230300870</t>
  </si>
  <si>
    <t>DAL2223020570</t>
  </si>
  <si>
    <t>DT/22-23/1029</t>
  </si>
  <si>
    <t>N093232400146167</t>
  </si>
  <si>
    <t>DL01230300867</t>
  </si>
  <si>
    <t>DAL2223020572</t>
  </si>
  <si>
    <t>T-SAFE TRADE LINKS</t>
  </si>
  <si>
    <t>TSTL/GST/8274</t>
  </si>
  <si>
    <t>DL01230300731</t>
  </si>
  <si>
    <t>DAL2223020472</t>
  </si>
  <si>
    <t>LKN/1573/2223</t>
  </si>
  <si>
    <t>N076232376350543</t>
  </si>
  <si>
    <t>DL01230300345</t>
  </si>
  <si>
    <t>DAL2223020140</t>
  </si>
  <si>
    <t>METHODS(I)PVT LTD</t>
  </si>
  <si>
    <t>202223TI591</t>
  </si>
  <si>
    <t>HDFCR52023041498667447</t>
  </si>
  <si>
    <t>C264</t>
  </si>
  <si>
    <t>DL01230300337</t>
  </si>
  <si>
    <t>DAL2223020148</t>
  </si>
  <si>
    <t>D/SUP/21-22/646</t>
  </si>
  <si>
    <t>OLBC918</t>
  </si>
  <si>
    <t>DL01230300744</t>
  </si>
  <si>
    <t>DAL2223020476</t>
  </si>
  <si>
    <t>RSE/22-23/50114</t>
  </si>
  <si>
    <t>HDFCR52023032091594322</t>
  </si>
  <si>
    <t>C750</t>
  </si>
  <si>
    <t>DL01230300961</t>
  </si>
  <si>
    <t>DAL2223020701</t>
  </si>
  <si>
    <t>C754</t>
  </si>
  <si>
    <t>DL01230300965</t>
  </si>
  <si>
    <t>DAL2223020697</t>
  </si>
  <si>
    <t>OLBC221</t>
  </si>
  <si>
    <t>DL01230300970</t>
  </si>
  <si>
    <t>DAL2223020705</t>
  </si>
  <si>
    <t>DL01230300959</t>
  </si>
  <si>
    <t>DAL2223020703</t>
  </si>
  <si>
    <t>OLBC220</t>
  </si>
  <si>
    <t>DL01230300969</t>
  </si>
  <si>
    <t>DAL2223020706</t>
  </si>
  <si>
    <t>OLBC222</t>
  </si>
  <si>
    <t>DL01230300974</t>
  </si>
  <si>
    <t>DAL2223020711</t>
  </si>
  <si>
    <t>C758</t>
  </si>
  <si>
    <t>DL01230300986</t>
  </si>
  <si>
    <t>DAL2223020714</t>
  </si>
  <si>
    <t>WHRS-1186</t>
  </si>
  <si>
    <t>DL01230300831</t>
  </si>
  <si>
    <t>DAL2223020487</t>
  </si>
  <si>
    <t>SVM/22-23/0170</t>
  </si>
  <si>
    <t>C751</t>
  </si>
  <si>
    <t>DL01230300975</t>
  </si>
  <si>
    <t>DAL2223020710</t>
  </si>
  <si>
    <t>OLBC226</t>
  </si>
  <si>
    <t>DL01230300983</t>
  </si>
  <si>
    <t>DAL2223020716</t>
  </si>
  <si>
    <t>OLBC224</t>
  </si>
  <si>
    <t>DL01230300980</t>
  </si>
  <si>
    <t>DAL2223020719</t>
  </si>
  <si>
    <t>DL01230300973</t>
  </si>
  <si>
    <t>DAL2223020712</t>
  </si>
  <si>
    <t>OLBC225</t>
  </si>
  <si>
    <t>DL01230300982</t>
  </si>
  <si>
    <t>DAL2223020717</t>
  </si>
  <si>
    <t>OLBC266</t>
  </si>
  <si>
    <t>DL01230300985</t>
  </si>
  <si>
    <t>DAL2223020715</t>
  </si>
  <si>
    <t>C753</t>
  </si>
  <si>
    <t>DL01230300978</t>
  </si>
  <si>
    <t>DAL2223020721</t>
  </si>
  <si>
    <t>OLBC223</t>
  </si>
  <si>
    <t>DL01230300981</t>
  </si>
  <si>
    <t>DAL2223020718</t>
  </si>
  <si>
    <t>C752</t>
  </si>
  <si>
    <t>DL01230300976</t>
  </si>
  <si>
    <t>DAL2223020723</t>
  </si>
  <si>
    <t>DL01230300809</t>
  </si>
  <si>
    <t>DAL2223020509</t>
  </si>
  <si>
    <t>HDFCR52023032493070203</t>
  </si>
  <si>
    <t>OLBC1177</t>
  </si>
  <si>
    <t>DL01230300747</t>
  </si>
  <si>
    <t>DAL2223020458</t>
  </si>
  <si>
    <t>N079232379494909</t>
  </si>
  <si>
    <t>OLBC919</t>
  </si>
  <si>
    <t>DL01230300745</t>
  </si>
  <si>
    <t>DAL2223020477</t>
  </si>
  <si>
    <t>RSE/22-23/S0113</t>
  </si>
  <si>
    <t>WHRS-532</t>
  </si>
  <si>
    <t>DL01230300922</t>
  </si>
  <si>
    <t>DAL2223020631</t>
  </si>
  <si>
    <t>N079232379494926</t>
  </si>
  <si>
    <t>OLBC1006</t>
  </si>
  <si>
    <t>DL01230300989</t>
  </si>
  <si>
    <t>DAL2223020653</t>
  </si>
  <si>
    <t>HDFCR52023031891387076</t>
  </si>
  <si>
    <t>OLBC558</t>
  </si>
  <si>
    <t>DL01230300918</t>
  </si>
  <si>
    <t>DAL2223020635</t>
  </si>
  <si>
    <t>MC/OLB/22-23/251</t>
  </si>
  <si>
    <t>7061990546</t>
  </si>
  <si>
    <t>7061969706</t>
  </si>
  <si>
    <t>DL01230300344</t>
  </si>
  <si>
    <t>DAL2223020141</t>
  </si>
  <si>
    <t>202223TI595</t>
  </si>
  <si>
    <t>HDFCR52023040696701080</t>
  </si>
  <si>
    <t>OLBC801</t>
  </si>
  <si>
    <t>DL01230300746</t>
  </si>
  <si>
    <t>DAL2223020459</t>
  </si>
  <si>
    <t>SR/HO/22-23/0352</t>
  </si>
  <si>
    <t>WHRS-507</t>
  </si>
  <si>
    <t>DL01230301061</t>
  </si>
  <si>
    <t>DAL2223020728</t>
  </si>
  <si>
    <t>N093232400146286</t>
  </si>
  <si>
    <t>WHRS-493</t>
  </si>
  <si>
    <t>DL01230301062</t>
  </si>
  <si>
    <t>DAL2223020725</t>
  </si>
  <si>
    <t>N093232400146305</t>
  </si>
  <si>
    <t>WHRS-1004</t>
  </si>
  <si>
    <t>DL01230301063</t>
  </si>
  <si>
    <t>DAL2223020727</t>
  </si>
  <si>
    <t>DLCW162</t>
  </si>
  <si>
    <t>N093232400150930</t>
  </si>
  <si>
    <t>7062051158</t>
  </si>
  <si>
    <t>OLBC970</t>
  </si>
  <si>
    <t>DL01230301101</t>
  </si>
  <si>
    <t>DAL2223020891</t>
  </si>
  <si>
    <t>SARATHI TRADING CO</t>
  </si>
  <si>
    <t>GL/4201/22-23</t>
  </si>
  <si>
    <t>N101232413499124</t>
  </si>
  <si>
    <t>DL01230300871</t>
  </si>
  <si>
    <t>DAL2223020569</t>
  </si>
  <si>
    <t>DL01230300845</t>
  </si>
  <si>
    <t>DAL2223020585</t>
  </si>
  <si>
    <t>202223TI602</t>
  </si>
  <si>
    <t>C1359</t>
  </si>
  <si>
    <t>DL01230201802</t>
  </si>
  <si>
    <t>DAL2223019407</t>
  </si>
  <si>
    <t>N089232393774537</t>
  </si>
  <si>
    <t>OLBC90</t>
  </si>
  <si>
    <t>DL01230202051</t>
  </si>
  <si>
    <t>DAL2223019914</t>
  </si>
  <si>
    <t>27032-026-22IVBR</t>
  </si>
  <si>
    <t>N093232400146230</t>
  </si>
  <si>
    <t>7062207819</t>
  </si>
  <si>
    <t>7062208773</t>
  </si>
  <si>
    <t>OLBC1145</t>
  </si>
  <si>
    <t>DL01230301102</t>
  </si>
  <si>
    <t>DAL2223020890</t>
  </si>
  <si>
    <t>TA/22-23/960</t>
  </si>
  <si>
    <t>N093232400150839</t>
  </si>
  <si>
    <t>DL01230301172</t>
  </si>
  <si>
    <t>DAL2223020931</t>
  </si>
  <si>
    <t>CB5000246327</t>
  </si>
  <si>
    <t>OLBC54</t>
  </si>
  <si>
    <t>DL01230301184</t>
  </si>
  <si>
    <t>DAL2223020943</t>
  </si>
  <si>
    <t>CB5000246379</t>
  </si>
  <si>
    <t>OLBC51</t>
  </si>
  <si>
    <t>DL01230301116</t>
  </si>
  <si>
    <t>DAL2223020926</t>
  </si>
  <si>
    <t>CB5000272023</t>
  </si>
  <si>
    <t>WHRS-1214</t>
  </si>
  <si>
    <t>DL01230301059</t>
  </si>
  <si>
    <t>DAL2223020774</t>
  </si>
  <si>
    <t>SIL/UP/22-23/54</t>
  </si>
  <si>
    <t>WHRS-1213</t>
  </si>
  <si>
    <t>DL01230301058</t>
  </si>
  <si>
    <t>DAL2223020775</t>
  </si>
  <si>
    <t>SIL/UP/22-23/055</t>
  </si>
  <si>
    <t>OLBC55</t>
  </si>
  <si>
    <t>DL01230301355</t>
  </si>
  <si>
    <t>DAL2223021180</t>
  </si>
  <si>
    <t>CB5000246462</t>
  </si>
  <si>
    <t>OLBC52</t>
  </si>
  <si>
    <t>DL01230301185</t>
  </si>
  <si>
    <t>DAL2223020944</t>
  </si>
  <si>
    <t>CB5000246380</t>
  </si>
  <si>
    <t>OLBC416</t>
  </si>
  <si>
    <t>DL01230301483</t>
  </si>
  <si>
    <t>DAL2223021113</t>
  </si>
  <si>
    <t>HANS PRODUCTS</t>
  </si>
  <si>
    <t>R826</t>
  </si>
  <si>
    <t>N093232399515824</t>
  </si>
  <si>
    <t>DL01230301363</t>
  </si>
  <si>
    <t>DAL2223021309</t>
  </si>
  <si>
    <t>GMR/22-23/620</t>
  </si>
  <si>
    <t>DL01230301455</t>
  </si>
  <si>
    <t>DAL2223021136</t>
  </si>
  <si>
    <t>VARDHMAN HOSES (P) LTD</t>
  </si>
  <si>
    <t>VHPL/22-23/3448</t>
  </si>
  <si>
    <t>N093232400146139</t>
  </si>
  <si>
    <t>OLBC377</t>
  </si>
  <si>
    <t>DL01230301482</t>
  </si>
  <si>
    <t>DAL2223021114</t>
  </si>
  <si>
    <t>DT/22-23/1056</t>
  </si>
  <si>
    <t>N094232400972884</t>
  </si>
  <si>
    <t>OLBC1142</t>
  </si>
  <si>
    <t>DL01230301500</t>
  </si>
  <si>
    <t>DAL2223021097</t>
  </si>
  <si>
    <t>THE CHEMICAL CENTER</t>
  </si>
  <si>
    <t>N095232402272753</t>
  </si>
  <si>
    <t>DL01230301356</t>
  </si>
  <si>
    <t>DAL2223021169</t>
  </si>
  <si>
    <t>DL01230301614</t>
  </si>
  <si>
    <t>DAL2223021291</t>
  </si>
  <si>
    <t>AAP/22-23/G1421</t>
  </si>
  <si>
    <t>N088232391134516</t>
  </si>
  <si>
    <t>7062346601</t>
  </si>
  <si>
    <t>7062345812</t>
  </si>
  <si>
    <t>7062355778</t>
  </si>
  <si>
    <t>DL01230301723</t>
  </si>
  <si>
    <t>DAL2223021423</t>
  </si>
  <si>
    <t>JMPSI2223/003671</t>
  </si>
  <si>
    <t>HDFCR52023041799200222</t>
  </si>
  <si>
    <t>DL01230301397</t>
  </si>
  <si>
    <t>DAL2223021159</t>
  </si>
  <si>
    <t>JAIN MARKETING</t>
  </si>
  <si>
    <t>HDFCR52023040596280117</t>
  </si>
  <si>
    <t>DL01230301859</t>
  </si>
  <si>
    <t>DAL2223021435</t>
  </si>
  <si>
    <t>DL01230301860</t>
  </si>
  <si>
    <t>DAL2223021436</t>
  </si>
  <si>
    <t>DL01230201349</t>
  </si>
  <si>
    <t>DAL2223019058</t>
  </si>
  <si>
    <t>2022-23/4407</t>
  </si>
  <si>
    <t>WHRS-1218</t>
  </si>
  <si>
    <t>Waiver</t>
  </si>
  <si>
    <t>1586304</t>
  </si>
  <si>
    <t>DL01230300340</t>
  </si>
  <si>
    <t>DAL2223020145</t>
  </si>
  <si>
    <t>TCL/22-23/1169</t>
  </si>
  <si>
    <t>HDFCR52023041097536124</t>
  </si>
  <si>
    <t>WHRS-1219</t>
  </si>
  <si>
    <t>WHRS-1217</t>
  </si>
  <si>
    <t>DL01230300355</t>
  </si>
  <si>
    <t>DAL2223020130</t>
  </si>
  <si>
    <t>SE-0601</t>
  </si>
  <si>
    <t>HDFCR52023032793432420</t>
  </si>
  <si>
    <t>OLBC361</t>
  </si>
  <si>
    <t>DL01230202108</t>
  </si>
  <si>
    <t>DAL2223019871</t>
  </si>
  <si>
    <t>N089232393774567</t>
  </si>
  <si>
    <t>OLBC359</t>
  </si>
  <si>
    <t>DL01230202109</t>
  </si>
  <si>
    <t>DAL2223019870</t>
  </si>
  <si>
    <t>WHRS-1220</t>
  </si>
  <si>
    <t>1582827</t>
  </si>
  <si>
    <t>DL01230200266</t>
  </si>
  <si>
    <t>DAL2223017989</t>
  </si>
  <si>
    <t>TA/22-23/840</t>
  </si>
  <si>
    <t>N089232393774565</t>
  </si>
  <si>
    <t>DL01230301650</t>
  </si>
  <si>
    <t>DAL2223021534</t>
  </si>
  <si>
    <t>CB5000272054</t>
  </si>
  <si>
    <t>N142232468935654</t>
  </si>
  <si>
    <t>OLBC1047</t>
  </si>
  <si>
    <t>DL01230301578</t>
  </si>
  <si>
    <t>DAL2223021247</t>
  </si>
  <si>
    <t>BOS/UP/22-23/5</t>
  </si>
  <si>
    <t>OLBC1048</t>
  </si>
  <si>
    <t>DL01230301579</t>
  </si>
  <si>
    <t>DAL2223021246</t>
  </si>
  <si>
    <t>BOS/UP/22-23/6</t>
  </si>
  <si>
    <t>OLBC1045</t>
  </si>
  <si>
    <t>DL01230301580</t>
  </si>
  <si>
    <t>DAL2223021245</t>
  </si>
  <si>
    <t>BOS/UP/22-23/7</t>
  </si>
  <si>
    <t>OLBC1043</t>
  </si>
  <si>
    <t>DL01230301581</t>
  </si>
  <si>
    <t>DAL2223021244</t>
  </si>
  <si>
    <t>BOS/UP/22-23/8</t>
  </si>
  <si>
    <t>OLBC1046</t>
  </si>
  <si>
    <t>DL01230301582</t>
  </si>
  <si>
    <t>DAL2223021243</t>
  </si>
  <si>
    <t>BOS/UP/22-23/9</t>
  </si>
  <si>
    <t>OLBC1044</t>
  </si>
  <si>
    <t>DL01230301577</t>
  </si>
  <si>
    <t>DAL2223021242</t>
  </si>
  <si>
    <t>BOS/UP/22-23/4</t>
  </si>
  <si>
    <t>OLBC290</t>
  </si>
  <si>
    <t>DL01230301787</t>
  </si>
  <si>
    <t>DAL2223021413</t>
  </si>
  <si>
    <t>COMTECH/RA-04</t>
  </si>
  <si>
    <t>HDFCR52023041999979763</t>
  </si>
  <si>
    <t>DL01230301795</t>
  </si>
  <si>
    <t>DAL2223021429</t>
  </si>
  <si>
    <t>RA/01/AFR</t>
  </si>
  <si>
    <t>HDFCR52023042450931379</t>
  </si>
  <si>
    <t>WHRS-1916</t>
  </si>
  <si>
    <t>1583119</t>
  </si>
  <si>
    <t>OLBC228</t>
  </si>
  <si>
    <t>DL01230302169</t>
  </si>
  <si>
    <t>DAL2223021730</t>
  </si>
  <si>
    <t>OLBC229</t>
  </si>
  <si>
    <t>DL01230302173</t>
  </si>
  <si>
    <t>DAL2223021749</t>
  </si>
  <si>
    <t>OLBC227</t>
  </si>
  <si>
    <t>DL01230302167</t>
  </si>
  <si>
    <t>DAL2223021732</t>
  </si>
  <si>
    <t>OLBC230</t>
  </si>
  <si>
    <t>DL01230302172</t>
  </si>
  <si>
    <t>DAL2223021748</t>
  </si>
  <si>
    <t>DL01230301973</t>
  </si>
  <si>
    <t>DAL2223021803</t>
  </si>
  <si>
    <t>I T SOLUTION &amp; SERVICES</t>
  </si>
  <si>
    <t>ITS/G/22-23/310</t>
  </si>
  <si>
    <t>DL01230302004</t>
  </si>
  <si>
    <t>DAL2223021786</t>
  </si>
  <si>
    <t>TSTL/GST/8275</t>
  </si>
  <si>
    <t>DL01230301990</t>
  </si>
  <si>
    <t>DAL2223021792</t>
  </si>
  <si>
    <t>ID/22-23/01082</t>
  </si>
  <si>
    <t>N088232391134513</t>
  </si>
  <si>
    <t>DL01230302162</t>
  </si>
  <si>
    <t>DAL2223021737</t>
  </si>
  <si>
    <t>GMR/22-23/644</t>
  </si>
  <si>
    <t>DL01230302165</t>
  </si>
  <si>
    <t>DAL2223021734</t>
  </si>
  <si>
    <t>ID/22-23/01143</t>
  </si>
  <si>
    <t>N104232418905659</t>
  </si>
  <si>
    <t>DL01230302164</t>
  </si>
  <si>
    <t>DAL2223021735</t>
  </si>
  <si>
    <t>SUNTECH ENGI-AUTOMATION PVT.LT</t>
  </si>
  <si>
    <t>N104232418905821</t>
  </si>
  <si>
    <t>C1401</t>
  </si>
  <si>
    <t>1583491</t>
  </si>
  <si>
    <t>Scrap Sales</t>
  </si>
  <si>
    <t>7062653094</t>
  </si>
  <si>
    <t>7062688763</t>
  </si>
  <si>
    <t>OLBC1202</t>
  </si>
  <si>
    <t>DL01230302269</t>
  </si>
  <si>
    <t>DAL2223021885</t>
  </si>
  <si>
    <t>GG0600261507</t>
  </si>
  <si>
    <t>HDFCR52023041097395587</t>
  </si>
  <si>
    <t>OLBC413</t>
  </si>
  <si>
    <t>DL01230302236</t>
  </si>
  <si>
    <t>DAL2223021861</t>
  </si>
  <si>
    <t>GLOBLE TECHNO ENGINEERING</t>
  </si>
  <si>
    <t>87/2022-23</t>
  </si>
  <si>
    <t>N095232402272775</t>
  </si>
  <si>
    <t>CU197</t>
  </si>
  <si>
    <t>DL01230302152</t>
  </si>
  <si>
    <t>DAL2223021729</t>
  </si>
  <si>
    <t>TA/22-23/1000</t>
  </si>
  <si>
    <t>UTCL-22-DL-R-07</t>
  </si>
  <si>
    <t>HDFCR52023040796991684</t>
  </si>
  <si>
    <t>OLBC1206</t>
  </si>
  <si>
    <t>DL01230302268</t>
  </si>
  <si>
    <t>DAL2223021886</t>
  </si>
  <si>
    <t>GG0600261883</t>
  </si>
  <si>
    <t>RMES-83</t>
  </si>
  <si>
    <t>DL01230302151</t>
  </si>
  <si>
    <t>DAL2223021727</t>
  </si>
  <si>
    <t>TA/22-23/1001</t>
  </si>
  <si>
    <t>UTCL-22-DL-N-39</t>
  </si>
  <si>
    <t>OLBC1130</t>
  </si>
  <si>
    <t>DL01230301521</t>
  </si>
  <si>
    <t>DAL2223021214</t>
  </si>
  <si>
    <t>UCLD23XT4007956</t>
  </si>
  <si>
    <t>N096232405545678</t>
  </si>
  <si>
    <t>DL01230302044</t>
  </si>
  <si>
    <t>DAL2223021629</t>
  </si>
  <si>
    <t>UCLD23XT4010100</t>
  </si>
  <si>
    <t>N107232421720739</t>
  </si>
  <si>
    <t>DL01230302046</t>
  </si>
  <si>
    <t>DAL2223021628</t>
  </si>
  <si>
    <t>UCLD23XT4010102</t>
  </si>
  <si>
    <t>DL01230301656</t>
  </si>
  <si>
    <t>DAL2223021540</t>
  </si>
  <si>
    <t>CB5000272047</t>
  </si>
  <si>
    <t>WHRS-520</t>
  </si>
  <si>
    <t>DL01230302050</t>
  </si>
  <si>
    <t>DAL2223021624</t>
  </si>
  <si>
    <t>D-133</t>
  </si>
  <si>
    <t>N097232407974058</t>
  </si>
  <si>
    <t>DL01230301393</t>
  </si>
  <si>
    <t>DAL2223021161</t>
  </si>
  <si>
    <t>202223TI633</t>
  </si>
  <si>
    <t>HDFCR52023040696825015</t>
  </si>
  <si>
    <t>DL01230301390</t>
  </si>
  <si>
    <t>DAL2223021162</t>
  </si>
  <si>
    <t>202223TI623</t>
  </si>
  <si>
    <t>DL01230301724</t>
  </si>
  <si>
    <t>DAL2223021424</t>
  </si>
  <si>
    <t>RV1000101581</t>
  </si>
  <si>
    <t>DL01230301722</t>
  </si>
  <si>
    <t>DAL2223021422</t>
  </si>
  <si>
    <t>JMPSI2223/003693</t>
  </si>
  <si>
    <t>HDFCR52023041999823508</t>
  </si>
  <si>
    <t>JMPSCM2223/00174</t>
  </si>
  <si>
    <t>OLBC492</t>
  </si>
  <si>
    <t>DL01230301681</t>
  </si>
  <si>
    <t>DAL2223021372</t>
  </si>
  <si>
    <t>FUEL EXP</t>
  </si>
  <si>
    <t>N094232401471034</t>
  </si>
  <si>
    <t>OLBC1122</t>
  </si>
  <si>
    <t>DL01230302262</t>
  </si>
  <si>
    <t>DAL2223022015</t>
  </si>
  <si>
    <t>SE/2022-23/00176</t>
  </si>
  <si>
    <t>N107232421172886</t>
  </si>
  <si>
    <t>DL01230302300</t>
  </si>
  <si>
    <t>DAL2223022000</t>
  </si>
  <si>
    <t>MF/192/2022-23</t>
  </si>
  <si>
    <t>HDFCR52023041799200599</t>
  </si>
  <si>
    <t>DL01230301948</t>
  </si>
  <si>
    <t>DAL2223021605</t>
  </si>
  <si>
    <t>JEE/0732/22-23</t>
  </si>
  <si>
    <t>N094232401470992</t>
  </si>
  <si>
    <t>DL01230301979</t>
  </si>
  <si>
    <t>DAL2223021798</t>
  </si>
  <si>
    <t>JEE/0808/22-23</t>
  </si>
  <si>
    <t>RMES-14</t>
  </si>
  <si>
    <t>DL01230301662</t>
  </si>
  <si>
    <t>DAL2223021546</t>
  </si>
  <si>
    <t>CB5000272039</t>
  </si>
  <si>
    <t>CU13</t>
  </si>
  <si>
    <t>DL01230301660</t>
  </si>
  <si>
    <t>DAL2223021544</t>
  </si>
  <si>
    <t>CB5000272040</t>
  </si>
  <si>
    <t>C1391</t>
  </si>
  <si>
    <t>MA01</t>
  </si>
  <si>
    <t>ULTRATECH CEMENT LTD - Maihar Cement Works</t>
  </si>
  <si>
    <t>7062806219</t>
  </si>
  <si>
    <t>7062812508</t>
  </si>
  <si>
    <t>7062839244</t>
  </si>
  <si>
    <t>DL01230302301</t>
  </si>
  <si>
    <t>DAL2223021999</t>
  </si>
  <si>
    <t>29965-026-22/VBR</t>
  </si>
  <si>
    <t>N122232440561046</t>
  </si>
  <si>
    <t>DL01221201798</t>
  </si>
  <si>
    <t>DAL2223015719</t>
  </si>
  <si>
    <t>I22241026583</t>
  </si>
  <si>
    <t>HDFCR52023040395944292</t>
  </si>
  <si>
    <t>OLBC65</t>
  </si>
  <si>
    <t>DL01230302207</t>
  </si>
  <si>
    <t>DAL2223022093</t>
  </si>
  <si>
    <t>CB5000246447</t>
  </si>
  <si>
    <t>N101232413499126</t>
  </si>
  <si>
    <t>7482114320</t>
  </si>
  <si>
    <t>7062924723</t>
  </si>
  <si>
    <t>DL01230302247</t>
  </si>
  <si>
    <t>DAL2223022022</t>
  </si>
  <si>
    <t>JMPSI2223/003695</t>
  </si>
  <si>
    <t>DL01230302244</t>
  </si>
  <si>
    <t>DAL2223022024</t>
  </si>
  <si>
    <t>JMPSI2223/003670</t>
  </si>
  <si>
    <t>DL01230301763</t>
  </si>
  <si>
    <t>CFD2223014558</t>
  </si>
  <si>
    <t>BOE2734326</t>
  </si>
  <si>
    <t>100/004442/22-23</t>
  </si>
  <si>
    <t>WHRS-80</t>
  </si>
  <si>
    <t>DL01230301794</t>
  </si>
  <si>
    <t>DAL2223021555</t>
  </si>
  <si>
    <t>CB5000226888</t>
  </si>
  <si>
    <t>N096232404817404</t>
  </si>
  <si>
    <t>DL01230302201</t>
  </si>
  <si>
    <t>DAL2223022084</t>
  </si>
  <si>
    <t>CB5000272041</t>
  </si>
  <si>
    <t>DL01230301667</t>
  </si>
  <si>
    <t>DAL2223021551</t>
  </si>
  <si>
    <t>CB5000246455</t>
  </si>
  <si>
    <t>N142232468935647</t>
  </si>
  <si>
    <t>WHRS-1858</t>
  </si>
  <si>
    <t>DL01230301905</t>
  </si>
  <si>
    <t>DAL2223021557</t>
  </si>
  <si>
    <t>CN/22-23/39</t>
  </si>
  <si>
    <t>WHRS-1856</t>
  </si>
  <si>
    <t>DL01230301904</t>
  </si>
  <si>
    <t>DAL2223021558</t>
  </si>
  <si>
    <t>CN/22-23/40</t>
  </si>
  <si>
    <t>C1275</t>
  </si>
  <si>
    <t>DL01230302663</t>
  </si>
  <si>
    <t>DAL2223022174</t>
  </si>
  <si>
    <t>R. JAGTAP &amp; ASSOCIATES</t>
  </si>
  <si>
    <t>1006A</t>
  </si>
  <si>
    <t>OLBC462</t>
  </si>
  <si>
    <t>DL01230301951</t>
  </si>
  <si>
    <t>DAL2223021606</t>
  </si>
  <si>
    <t>PI1000039057</t>
  </si>
  <si>
    <t>7063118893</t>
  </si>
  <si>
    <t>DL01230400448</t>
  </si>
  <si>
    <t>DAL2223022818</t>
  </si>
  <si>
    <t>DL01230400445</t>
  </si>
  <si>
    <t>DAL2223022821</t>
  </si>
  <si>
    <t>DL01230400451</t>
  </si>
  <si>
    <t>DAL2223022815</t>
  </si>
  <si>
    <t>7063224735</t>
  </si>
  <si>
    <t>7063229932</t>
  </si>
  <si>
    <t>7063226612</t>
  </si>
  <si>
    <t>DL01230400408</t>
  </si>
  <si>
    <t>DAL2223022860</t>
  </si>
  <si>
    <t>RPL/0718</t>
  </si>
  <si>
    <t>HDFCR52023042450940002</t>
  </si>
  <si>
    <t>WHRS-1857</t>
  </si>
  <si>
    <t>DL01230302563</t>
  </si>
  <si>
    <t>DAL2223022276</t>
  </si>
  <si>
    <t>TE/2022-23/749</t>
  </si>
  <si>
    <t>7063301693</t>
  </si>
  <si>
    <t>OLBC364</t>
  </si>
  <si>
    <t>DL01230302280</t>
  </si>
  <si>
    <t>DAL2223021895</t>
  </si>
  <si>
    <t>N097232408782924</t>
  </si>
  <si>
    <t>OLBC1217</t>
  </si>
  <si>
    <t>DL01230302441</t>
  </si>
  <si>
    <t>DAL2223022031</t>
  </si>
  <si>
    <t>221A</t>
  </si>
  <si>
    <t>N115232430854952</t>
  </si>
  <si>
    <t>WHRS-1188</t>
  </si>
  <si>
    <t>DL01230302678</t>
  </si>
  <si>
    <t>DAL2223022310</t>
  </si>
  <si>
    <t>SVM/22-23/0178</t>
  </si>
  <si>
    <t>DL01230400095</t>
  </si>
  <si>
    <t>DAL2223022324</t>
  </si>
  <si>
    <t>OLBC1034</t>
  </si>
  <si>
    <t>DL01230302679</t>
  </si>
  <si>
    <t>DAL2223022311</t>
  </si>
  <si>
    <t>SVPL/UP/22-23/79</t>
  </si>
  <si>
    <t>DL01230400327</t>
  </si>
  <si>
    <t>DAL2223022629</t>
  </si>
  <si>
    <t>SIBIPL/123/22-23</t>
  </si>
  <si>
    <t>DL01230302200</t>
  </si>
  <si>
    <t>DAL2223022055</t>
  </si>
  <si>
    <t>CB5000272061</t>
  </si>
  <si>
    <t>OLBC1178</t>
  </si>
  <si>
    <t>DL01230302645</t>
  </si>
  <si>
    <t>DAL2223022188</t>
  </si>
  <si>
    <t>N101232413499132</t>
  </si>
  <si>
    <t>DL01230400096</t>
  </si>
  <si>
    <t>DAL2223022325</t>
  </si>
  <si>
    <t>OLBC372</t>
  </si>
  <si>
    <t>DL01230302438</t>
  </si>
  <si>
    <t>DAL2223022034</t>
  </si>
  <si>
    <t>D S ENTERPRISE</t>
  </si>
  <si>
    <t>DS/22-23/10</t>
  </si>
  <si>
    <t>N101232412571238</t>
  </si>
  <si>
    <t>C1274</t>
  </si>
  <si>
    <t>DL01230302664</t>
  </si>
  <si>
    <t>DAL2223022173</t>
  </si>
  <si>
    <t>1005A</t>
  </si>
  <si>
    <t>OLBC545</t>
  </si>
  <si>
    <t>DL01230302589</t>
  </si>
  <si>
    <t>DAL2223022241</t>
  </si>
  <si>
    <t>HDFCR52023041197915056</t>
  </si>
  <si>
    <t>C211</t>
  </si>
  <si>
    <t>DL01230302677</t>
  </si>
  <si>
    <t>DAL2223022309</t>
  </si>
  <si>
    <t>SVPL/UP/22-23/67</t>
  </si>
  <si>
    <t>OLBC802</t>
  </si>
  <si>
    <t>DL01230400029</t>
  </si>
  <si>
    <t>DAL2223022393</t>
  </si>
  <si>
    <t>SR/HO/22-23/0384</t>
  </si>
  <si>
    <t>OLBC800</t>
  </si>
  <si>
    <t>DL01230300917</t>
  </si>
  <si>
    <t>DAL2223020636</t>
  </si>
  <si>
    <t>SR/HO/22-23/0349</t>
  </si>
  <si>
    <t>WHRS-1235</t>
  </si>
  <si>
    <t>DL01230202061</t>
  </si>
  <si>
    <t>DAL2223019904</t>
  </si>
  <si>
    <t>N107232421172805</t>
  </si>
  <si>
    <t>OLBC803</t>
  </si>
  <si>
    <t>DL01230400073</t>
  </si>
  <si>
    <t>DAL2223022349</t>
  </si>
  <si>
    <t>SR/HO/22-23/0386</t>
  </si>
  <si>
    <t>7063539425</t>
  </si>
  <si>
    <t>7063617231</t>
  </si>
  <si>
    <t>DL01230400655</t>
  </si>
  <si>
    <t>DAL2324000232</t>
  </si>
  <si>
    <t>WHRS-505</t>
  </si>
  <si>
    <t>DL01230302560</t>
  </si>
  <si>
    <t>DAL2223022279</t>
  </si>
  <si>
    <t>N107232421176099</t>
  </si>
  <si>
    <t>C1271</t>
  </si>
  <si>
    <t>DL01230302556</t>
  </si>
  <si>
    <t>DAL2223022270</t>
  </si>
  <si>
    <t>1035/</t>
  </si>
  <si>
    <t>C1299</t>
  </si>
  <si>
    <t>DL01230400052</t>
  </si>
  <si>
    <t>DAL2223022370</t>
  </si>
  <si>
    <t>DLCW185</t>
  </si>
  <si>
    <t>N107232421176030</t>
  </si>
  <si>
    <t>WHRS-1118</t>
  </si>
  <si>
    <t>DL01230400352</t>
  </si>
  <si>
    <t>DAL2223022639</t>
  </si>
  <si>
    <t>654/22-23</t>
  </si>
  <si>
    <t>N104232418905859</t>
  </si>
  <si>
    <t>OLBC1078</t>
  </si>
  <si>
    <t>DL01230400365</t>
  </si>
  <si>
    <t>DAL2223022663</t>
  </si>
  <si>
    <t>BNUPVAR001616/22</t>
  </si>
  <si>
    <t>HDFCR52023041799200531</t>
  </si>
  <si>
    <t>OLBC1079</t>
  </si>
  <si>
    <t>DL01230400380</t>
  </si>
  <si>
    <t>DAL2223022682</t>
  </si>
  <si>
    <t>BNUPVAR001768/22</t>
  </si>
  <si>
    <t>OLBC768</t>
  </si>
  <si>
    <t>DL01230400440</t>
  </si>
  <si>
    <t>DAL2223022826</t>
  </si>
  <si>
    <t>SRGST/22-23/0759</t>
  </si>
  <si>
    <t>DC9</t>
  </si>
  <si>
    <t>DL01230400471</t>
  </si>
  <si>
    <t>DAL2223022806</t>
  </si>
  <si>
    <t>SIEMENS LARGE DRIVES INDIA PRIVATE</t>
  </si>
  <si>
    <t>MH1227001971</t>
  </si>
  <si>
    <t>HDFCR52023042651566864</t>
  </si>
  <si>
    <t>OLBC560</t>
  </si>
  <si>
    <t>DL01230400785</t>
  </si>
  <si>
    <t>DAL2324000160</t>
  </si>
  <si>
    <t>MC/OLBC/2223/270</t>
  </si>
  <si>
    <t>OLBC559</t>
  </si>
  <si>
    <t>DL01230400568</t>
  </si>
  <si>
    <t>DAL2223022779</t>
  </si>
  <si>
    <t>MC/OLBC/2223/264</t>
  </si>
  <si>
    <t>OLBC900</t>
  </si>
  <si>
    <t>DL01230400797</t>
  </si>
  <si>
    <t>DAL2324000175</t>
  </si>
  <si>
    <t>N107232421176114</t>
  </si>
  <si>
    <t>OLBC660</t>
  </si>
  <si>
    <t>SCRM/23-24/002</t>
  </si>
  <si>
    <t>7063664997</t>
  </si>
  <si>
    <t>OLBC767</t>
  </si>
  <si>
    <t>DL01230400439</t>
  </si>
  <si>
    <t>DAL2223022827</t>
  </si>
  <si>
    <t>SRGST/22-23/0682</t>
  </si>
  <si>
    <t>7063716383</t>
  </si>
  <si>
    <t>OLBC832</t>
  </si>
  <si>
    <t>DL01230400811</t>
  </si>
  <si>
    <t>DAL2324000172</t>
  </si>
  <si>
    <t>SR/HO/22-23/0398</t>
  </si>
  <si>
    <t>OLBC804</t>
  </si>
  <si>
    <t>DL01230400810</t>
  </si>
  <si>
    <t>DAL2324000179</t>
  </si>
  <si>
    <t>SR/HO/22-23/0406</t>
  </si>
  <si>
    <t>OLBC355</t>
  </si>
  <si>
    <t>DL01230400562</t>
  </si>
  <si>
    <t>DAL2223022773</t>
  </si>
  <si>
    <t>RSE/22-23/S0132</t>
  </si>
  <si>
    <t>HDFCR52023043052716169</t>
  </si>
  <si>
    <t>OLBC231</t>
  </si>
  <si>
    <t>DL01230400924</t>
  </si>
  <si>
    <t>DAL2324000420</t>
  </si>
  <si>
    <t>WHRS-1119</t>
  </si>
  <si>
    <t>DL01230400353</t>
  </si>
  <si>
    <t>DAL2223022638</t>
  </si>
  <si>
    <t>655/22-23</t>
  </si>
  <si>
    <t>N111232427006349</t>
  </si>
  <si>
    <t>WHRS-1116</t>
  </si>
  <si>
    <t>DL01230400350</t>
  </si>
  <si>
    <t>DAL2223022641</t>
  </si>
  <si>
    <t>656/22-23</t>
  </si>
  <si>
    <t>OLBC920</t>
  </si>
  <si>
    <t>DL01230400561</t>
  </si>
  <si>
    <t>DAL2223022772</t>
  </si>
  <si>
    <t>RSE/22-23/S00131</t>
  </si>
  <si>
    <t>N107232421710239</t>
  </si>
  <si>
    <t>DL01230400781</t>
  </si>
  <si>
    <t>DAL2324000139</t>
  </si>
  <si>
    <t>PR910000062</t>
  </si>
  <si>
    <t>HDFCR52023050453685211</t>
  </si>
  <si>
    <t>WHRS-1012</t>
  </si>
  <si>
    <t>DL01230302561</t>
  </si>
  <si>
    <t>DAL2223022278</t>
  </si>
  <si>
    <t>DLCW178</t>
  </si>
  <si>
    <t>N110232425903069</t>
  </si>
  <si>
    <t>WHRS-1117</t>
  </si>
  <si>
    <t>DL01230400351</t>
  </si>
  <si>
    <t>DAL2223022640</t>
  </si>
  <si>
    <t>657/22-23</t>
  </si>
  <si>
    <t>N110232426557950</t>
  </si>
  <si>
    <t>OLBC901</t>
  </si>
  <si>
    <t>DL01230400375</t>
  </si>
  <si>
    <t>DAL2223022665</t>
  </si>
  <si>
    <t>N108232423029461</t>
  </si>
  <si>
    <t>DL01230400530</t>
  </si>
  <si>
    <t>DAL2223022741</t>
  </si>
  <si>
    <t>LKN/1921/2223</t>
  </si>
  <si>
    <t>N110232426557930</t>
  </si>
  <si>
    <t>DL01230400558</t>
  </si>
  <si>
    <t>DAL2223022769</t>
  </si>
  <si>
    <t>LKN/1901/2223</t>
  </si>
  <si>
    <t>WHRS-1236</t>
  </si>
  <si>
    <t>DL01230301035</t>
  </si>
  <si>
    <t>DAL2223021058</t>
  </si>
  <si>
    <t>N111232427006351</t>
  </si>
  <si>
    <t>386302</t>
  </si>
  <si>
    <t>WHRS-1237</t>
  </si>
  <si>
    <t>DL01230400429</t>
  </si>
  <si>
    <t>DAL2223022833</t>
  </si>
  <si>
    <t>N145232472822275</t>
  </si>
  <si>
    <t>DL01230400598</t>
  </si>
  <si>
    <t>DAL2324000046</t>
  </si>
  <si>
    <t>DL01230400850</t>
  </si>
  <si>
    <t>DAL2324000261</t>
  </si>
  <si>
    <t>RSE/22-23/S0136</t>
  </si>
  <si>
    <t>DL01230400782</t>
  </si>
  <si>
    <t>DAL2324000163</t>
  </si>
  <si>
    <t>PR2411000018</t>
  </si>
  <si>
    <t>WHRS-1044</t>
  </si>
  <si>
    <t>DL01221201404</t>
  </si>
  <si>
    <t>DAL2223015299</t>
  </si>
  <si>
    <t>AA0920000053</t>
  </si>
  <si>
    <t>N114232430083883</t>
  </si>
  <si>
    <t>OLBC233</t>
  </si>
  <si>
    <t>DL01230401265</t>
  </si>
  <si>
    <t>DAL2324000789</t>
  </si>
  <si>
    <t>OLBC235</t>
  </si>
  <si>
    <t>DL01230401264</t>
  </si>
  <si>
    <t>DAL2324000790</t>
  </si>
  <si>
    <t>OLBC1174</t>
  </si>
  <si>
    <t>DL01230400991</t>
  </si>
  <si>
    <t>DAL2324000332</t>
  </si>
  <si>
    <t>N115232430854894</t>
  </si>
  <si>
    <t>OLBC232</t>
  </si>
  <si>
    <t>DL01230401262</t>
  </si>
  <si>
    <t>DAL2324000792</t>
  </si>
  <si>
    <t>OLBC234</t>
  </si>
  <si>
    <t>DL01230401268</t>
  </si>
  <si>
    <t>DAL2324000786</t>
  </si>
  <si>
    <t>OLBC493</t>
  </si>
  <si>
    <t>DL01230401028</t>
  </si>
  <si>
    <t>DAL2324000451</t>
  </si>
  <si>
    <t>N115232431551120</t>
  </si>
  <si>
    <t>OLBC769</t>
  </si>
  <si>
    <t>DL01230400441</t>
  </si>
  <si>
    <t>DAL2223022825</t>
  </si>
  <si>
    <t>SRGST/22-23/0749</t>
  </si>
  <si>
    <t>7064247947</t>
  </si>
  <si>
    <t>OLBC1207</t>
  </si>
  <si>
    <t>DL01230401471</t>
  </si>
  <si>
    <t>DAL2324000880</t>
  </si>
  <si>
    <t>GG0600264627</t>
  </si>
  <si>
    <t>HDFCR52023050253071907</t>
  </si>
  <si>
    <t>OLBC1204</t>
  </si>
  <si>
    <t>DL01230401469</t>
  </si>
  <si>
    <t>DAL2324000881</t>
  </si>
  <si>
    <t>GG0600264633</t>
  </si>
  <si>
    <t>DL01230400953</t>
  </si>
  <si>
    <t>DAL2324000434</t>
  </si>
  <si>
    <t>MUM/0047/2324</t>
  </si>
  <si>
    <t>OLBC77</t>
  </si>
  <si>
    <t>DL01230401148</t>
  </si>
  <si>
    <t>DAL2324000566</t>
  </si>
  <si>
    <t>CB5000271250</t>
  </si>
  <si>
    <t>N164232500745190</t>
  </si>
  <si>
    <t>OLBC453</t>
  </si>
  <si>
    <t>DL01230400577</t>
  </si>
  <si>
    <t>DAL2324000051</t>
  </si>
  <si>
    <t>DL01230401152</t>
  </si>
  <si>
    <t>DAL2324000562</t>
  </si>
  <si>
    <t>CB5000271258</t>
  </si>
  <si>
    <t>C1273</t>
  </si>
  <si>
    <t>DL01230302558</t>
  </si>
  <si>
    <t>DAL2223022268</t>
  </si>
  <si>
    <t>1069/</t>
  </si>
  <si>
    <t>OLBC1080</t>
  </si>
  <si>
    <t>DL01230401491</t>
  </si>
  <si>
    <t>DAL2324000888</t>
  </si>
  <si>
    <t>BNUPVAR002013/22</t>
  </si>
  <si>
    <t>R52023042751905896</t>
  </si>
  <si>
    <t>DL01230401392</t>
  </si>
  <si>
    <t>DAL2324000752</t>
  </si>
  <si>
    <t>M4702</t>
  </si>
  <si>
    <t>HDFCR52023050954747621</t>
  </si>
  <si>
    <t>DL01230401390</t>
  </si>
  <si>
    <t>DAL2324000753</t>
  </si>
  <si>
    <t>22-23/INV/140</t>
  </si>
  <si>
    <t>HDFCR52023050954756128</t>
  </si>
  <si>
    <t>OLBC1081</t>
  </si>
  <si>
    <t>DL01230401488</t>
  </si>
  <si>
    <t>DAL2324000891</t>
  </si>
  <si>
    <t>BNUPVAR008/22</t>
  </si>
  <si>
    <t>OLBC1007</t>
  </si>
  <si>
    <t>DL01230401472</t>
  </si>
  <si>
    <t>DAL2324000879</t>
  </si>
  <si>
    <t>OLBC30</t>
  </si>
  <si>
    <t>DL01230401477</t>
  </si>
  <si>
    <t>DAL2324000876</t>
  </si>
  <si>
    <t>AAPL/23-24/G0012</t>
  </si>
  <si>
    <t>N122232440561034</t>
  </si>
  <si>
    <t>7064545107</t>
  </si>
  <si>
    <t>CU38</t>
  </si>
  <si>
    <t>DL01230401765</t>
  </si>
  <si>
    <t>DAL2324001099</t>
  </si>
  <si>
    <t>G/3848/22-23</t>
  </si>
  <si>
    <t>HDFCR52023052959830776</t>
  </si>
  <si>
    <t>7064535392</t>
  </si>
  <si>
    <t>7064693736</t>
  </si>
  <si>
    <t>WHRS-528</t>
  </si>
  <si>
    <t>DL01230500139</t>
  </si>
  <si>
    <t>DAL2324001325</t>
  </si>
  <si>
    <t>23-24/GST/0130</t>
  </si>
  <si>
    <t>N133232458742903</t>
  </si>
  <si>
    <t>OLBC925</t>
  </si>
  <si>
    <t>DL01230401850</t>
  </si>
  <si>
    <t>DAL2324001155</t>
  </si>
  <si>
    <t>RSE/23-24/S06</t>
  </si>
  <si>
    <t>N124232444136240</t>
  </si>
  <si>
    <t>OLBC370</t>
  </si>
  <si>
    <t>DL01230201878</t>
  </si>
  <si>
    <t>DAL2223019525</t>
  </si>
  <si>
    <t>D &amp; H INDIA LIMITED</t>
  </si>
  <si>
    <t>IND22-23/04171</t>
  </si>
  <si>
    <t>7064725295</t>
  </si>
  <si>
    <t>OLBC82</t>
  </si>
  <si>
    <t>DL01230500063</t>
  </si>
  <si>
    <t>DAL2324001392</t>
  </si>
  <si>
    <t>CB5000271184</t>
  </si>
  <si>
    <t>N177232517500850</t>
  </si>
  <si>
    <t>CU220</t>
  </si>
  <si>
    <t>DL01230401705</t>
  </si>
  <si>
    <t>DAL2324001075</t>
  </si>
  <si>
    <t>MLIPL/33322/22</t>
  </si>
  <si>
    <t>DL01230500205</t>
  </si>
  <si>
    <t>DAL2324001449</t>
  </si>
  <si>
    <t>7064761656</t>
  </si>
  <si>
    <t>DL01230500194</t>
  </si>
  <si>
    <t>DAL2324001456</t>
  </si>
  <si>
    <t>OLBC426</t>
  </si>
  <si>
    <t>DL01230500227</t>
  </si>
  <si>
    <t>DAL2324001428</t>
  </si>
  <si>
    <t>INDUSTRIAL FASTENERS</t>
  </si>
  <si>
    <t>R01854</t>
  </si>
  <si>
    <t>OLBC1143</t>
  </si>
  <si>
    <t>DL01230500135</t>
  </si>
  <si>
    <t>DAL2324001324</t>
  </si>
  <si>
    <t>THEJO ENGINEERING</t>
  </si>
  <si>
    <t>N147232475150849</t>
  </si>
  <si>
    <t>DL01230401767</t>
  </si>
  <si>
    <t>DAL2324001097</t>
  </si>
  <si>
    <t>DOORWIN ENGINEERING</t>
  </si>
  <si>
    <t>N129232452932511</t>
  </si>
  <si>
    <t>OLBC418</t>
  </si>
  <si>
    <t>DL01230500271</t>
  </si>
  <si>
    <t>DAL2324001550</t>
  </si>
  <si>
    <t>HT/10779/2022-23</t>
  </si>
  <si>
    <t>N131232456207627</t>
  </si>
  <si>
    <t>OLBC1210</t>
  </si>
  <si>
    <t>DL01230500213</t>
  </si>
  <si>
    <t>DAL2324001441</t>
  </si>
  <si>
    <t>PL22Y-06914</t>
  </si>
  <si>
    <t>OLBC1035</t>
  </si>
  <si>
    <t>DL01230401780</t>
  </si>
  <si>
    <t>DAL2324001141</t>
  </si>
  <si>
    <t>SVPL/UP/22-23/85</t>
  </si>
  <si>
    <t>DL01230500188</t>
  </si>
  <si>
    <t>DAL2324001461</t>
  </si>
  <si>
    <t>N129232452932524</t>
  </si>
  <si>
    <t>7064877077</t>
  </si>
  <si>
    <t>C1247</t>
  </si>
  <si>
    <t>DL01230500524</t>
  </si>
  <si>
    <t>DAL2324001677</t>
  </si>
  <si>
    <t>N145232472822270</t>
  </si>
  <si>
    <t>DL01230500449</t>
  </si>
  <si>
    <t>DAL2324001771</t>
  </si>
  <si>
    <t>JEE/0927/22-23</t>
  </si>
  <si>
    <t>HDFCR52023051757037631</t>
  </si>
  <si>
    <t>CU107</t>
  </si>
  <si>
    <t>DL01230500451</t>
  </si>
  <si>
    <t>DAL2324001769</t>
  </si>
  <si>
    <t>JEE/0930/22-23</t>
  </si>
  <si>
    <t>RMES-49</t>
  </si>
  <si>
    <t>DL01230500452</t>
  </si>
  <si>
    <t>DAL2324001768</t>
  </si>
  <si>
    <t>JEE/0931/22-23</t>
  </si>
  <si>
    <t>CU218</t>
  </si>
  <si>
    <t>DL01230401851</t>
  </si>
  <si>
    <t>DAL2324001172</t>
  </si>
  <si>
    <t>HD0003505573</t>
  </si>
  <si>
    <t>WHRS-1045</t>
  </si>
  <si>
    <t>DL01230401843</t>
  </si>
  <si>
    <t>DAL2324001152</t>
  </si>
  <si>
    <t>AA0920000073</t>
  </si>
  <si>
    <t>OLBC870</t>
  </si>
  <si>
    <t>DL01230401805</t>
  </si>
  <si>
    <t>DAL2324001209</t>
  </si>
  <si>
    <t>TI-0019</t>
  </si>
  <si>
    <t>HDFCR52023051155483177</t>
  </si>
  <si>
    <t>WHRS-1187</t>
  </si>
  <si>
    <t>DL01230401880</t>
  </si>
  <si>
    <t>DAL2324001238</t>
  </si>
  <si>
    <t>SVM/23-24/0007</t>
  </si>
  <si>
    <t>OLBC237</t>
  </si>
  <si>
    <t>DL01230500661</t>
  </si>
  <si>
    <t>DAL2324001896</t>
  </si>
  <si>
    <t>OLBC238</t>
  </si>
  <si>
    <t>DL01230500660</t>
  </si>
  <si>
    <t>DAL2324001949</t>
  </si>
  <si>
    <t>7065047820</t>
  </si>
  <si>
    <t>OLBC236</t>
  </si>
  <si>
    <t>DL01230500659</t>
  </si>
  <si>
    <t>DAL2324001950</t>
  </si>
  <si>
    <t>DL01230500015</t>
  </si>
  <si>
    <t>DAL2324001260</t>
  </si>
  <si>
    <t>CB5000271283</t>
  </si>
  <si>
    <t>N172232512019136</t>
  </si>
  <si>
    <t>DL01230500116</t>
  </si>
  <si>
    <t>DAL2324001381</t>
  </si>
  <si>
    <t>CB5000271325</t>
  </si>
  <si>
    <t>DL01230500636</t>
  </si>
  <si>
    <t>DAL2324001911</t>
  </si>
  <si>
    <t>012-RE-2023-24</t>
  </si>
  <si>
    <t>C823</t>
  </si>
  <si>
    <t>DL01230500133</t>
  </si>
  <si>
    <t>DAL2324001323</t>
  </si>
  <si>
    <t>BA0920000084</t>
  </si>
  <si>
    <t>DL01230500775</t>
  </si>
  <si>
    <t>DAL2324002121</t>
  </si>
  <si>
    <t>KUMAR BROTHERS</t>
  </si>
  <si>
    <t>N145232472822234</t>
  </si>
  <si>
    <t>DL01230500771</t>
  </si>
  <si>
    <t>DAL2324002116</t>
  </si>
  <si>
    <t>TN232400159</t>
  </si>
  <si>
    <t>1190644</t>
  </si>
  <si>
    <t>DL01230500223</t>
  </si>
  <si>
    <t>DAL2324001432</t>
  </si>
  <si>
    <t>SE/2023-24/001</t>
  </si>
  <si>
    <t>HDFCR52023051757037703</t>
  </si>
  <si>
    <t>DL01230500209</t>
  </si>
  <si>
    <t>DAL2324001445</t>
  </si>
  <si>
    <t>GMR/22-23/662</t>
  </si>
  <si>
    <t>DL01230500208</t>
  </si>
  <si>
    <t>DAL2324001446</t>
  </si>
  <si>
    <t>GMR/22-23/663</t>
  </si>
  <si>
    <t>DL01230500314</t>
  </si>
  <si>
    <t>DAL2324001570</t>
  </si>
  <si>
    <t>22-23/INV/138</t>
  </si>
  <si>
    <t>HDFCR52023051556413859</t>
  </si>
  <si>
    <t>DL01230500313</t>
  </si>
  <si>
    <t>DAL2324001571</t>
  </si>
  <si>
    <t>22-23/INV/139</t>
  </si>
  <si>
    <t>DL01230500101</t>
  </si>
  <si>
    <t>DAL2324001366</t>
  </si>
  <si>
    <t>CB5000271354</t>
  </si>
  <si>
    <t>N136232461827575</t>
  </si>
  <si>
    <t>OLBC81</t>
  </si>
  <si>
    <t>DL01230500110</t>
  </si>
  <si>
    <t>DAL2324001364</t>
  </si>
  <si>
    <t>CB5000271347</t>
  </si>
  <si>
    <t>RMES-21</t>
  </si>
  <si>
    <t>DL01230500095</t>
  </si>
  <si>
    <t>DAL2324001368</t>
  </si>
  <si>
    <t>CB5000271357</t>
  </si>
  <si>
    <t>CU182</t>
  </si>
  <si>
    <t>DL01230500392</t>
  </si>
  <si>
    <t>DAL2324001796</t>
  </si>
  <si>
    <t>SE/2023-24/004</t>
  </si>
  <si>
    <t>DL01230500231</t>
  </si>
  <si>
    <t>DAL2324001424</t>
  </si>
  <si>
    <t>OLBC666</t>
  </si>
  <si>
    <t xml:space="preserve">SRGST/23-24/0059 </t>
  </si>
  <si>
    <t>7065161673</t>
  </si>
  <si>
    <t>DL01230500222</t>
  </si>
  <si>
    <t>DAL2324001433</t>
  </si>
  <si>
    <t>JEE/0001/23-24</t>
  </si>
  <si>
    <t>N137232463935496</t>
  </si>
  <si>
    <t>WHRS-1121</t>
  </si>
  <si>
    <t>DL01230500395</t>
  </si>
  <si>
    <t>DAL2324001595</t>
  </si>
  <si>
    <t>08/23-24</t>
  </si>
  <si>
    <t>N136232462586003</t>
  </si>
  <si>
    <t>OLBC770</t>
  </si>
  <si>
    <t>DL01230500195</t>
  </si>
  <si>
    <t>DAL2324001455</t>
  </si>
  <si>
    <t>SR/HO/22-23/0253</t>
  </si>
  <si>
    <t>C818</t>
  </si>
  <si>
    <t>DL01230500155</t>
  </si>
  <si>
    <t>DAL2324001471</t>
  </si>
  <si>
    <t>BA0920000065</t>
  </si>
  <si>
    <t>C817</t>
  </si>
  <si>
    <t>DL01230500153</t>
  </si>
  <si>
    <t>DAL2324001472</t>
  </si>
  <si>
    <t>BA0930000007</t>
  </si>
  <si>
    <t>DL01230500528</t>
  </si>
  <si>
    <t>DAL2324001684</t>
  </si>
  <si>
    <t>D-02</t>
  </si>
  <si>
    <t>HDFCR52023051656749474</t>
  </si>
  <si>
    <t>C816</t>
  </si>
  <si>
    <t>DL01230500157</t>
  </si>
  <si>
    <t>DAL2324001473</t>
  </si>
  <si>
    <t>BA0920000064</t>
  </si>
  <si>
    <t>7065198542</t>
  </si>
  <si>
    <t>OLBC1179</t>
  </si>
  <si>
    <t>DL01230500763</t>
  </si>
  <si>
    <t>DAL2324002114</t>
  </si>
  <si>
    <t>N142232468935661</t>
  </si>
  <si>
    <t>DL01230500523</t>
  </si>
  <si>
    <t>DAL2324001676</t>
  </si>
  <si>
    <t>HDFCR52023051556065636</t>
  </si>
  <si>
    <t>OLBC405</t>
  </si>
  <si>
    <t>DL01230500272</t>
  </si>
  <si>
    <t>DAL2324001549</t>
  </si>
  <si>
    <t>FORECH INDIA PVT LTD</t>
  </si>
  <si>
    <t>FID/SD/2223/1182</t>
  </si>
  <si>
    <t>HDFCR52023051857099208</t>
  </si>
  <si>
    <t>C975</t>
  </si>
  <si>
    <t>DL01230500801</t>
  </si>
  <si>
    <t>OLBC561</t>
  </si>
  <si>
    <t>DL01230500521</t>
  </si>
  <si>
    <t>DAL2324001679</t>
  </si>
  <si>
    <t>MC/OLB/23-24/290</t>
  </si>
  <si>
    <t>OLBC479</t>
  </si>
  <si>
    <t>DL01230500607</t>
  </si>
  <si>
    <t>DAL2324001934</t>
  </si>
  <si>
    <t>2023-24/0039/SL</t>
  </si>
  <si>
    <t>OLBC478</t>
  </si>
  <si>
    <t>7065279108</t>
  </si>
  <si>
    <t>RMES-42</t>
  </si>
  <si>
    <t>DL01230500564</t>
  </si>
  <si>
    <t>DAL2324001717</t>
  </si>
  <si>
    <t>J J ENTERPRISES</t>
  </si>
  <si>
    <t>HDFCR52023052258135626</t>
  </si>
  <si>
    <t>OLBC805</t>
  </si>
  <si>
    <t>DL01230500539</t>
  </si>
  <si>
    <t>DAL2324001705</t>
  </si>
  <si>
    <t>SR/HO/22-23/400</t>
  </si>
  <si>
    <t>OLBC1218</t>
  </si>
  <si>
    <t>DL01230500762</t>
  </si>
  <si>
    <t>DAL2324002115</t>
  </si>
  <si>
    <t>248A</t>
  </si>
  <si>
    <t>N145232472822274</t>
  </si>
  <si>
    <t>7065512359</t>
  </si>
  <si>
    <t>7065511871</t>
  </si>
  <si>
    <t>OLBC902</t>
  </si>
  <si>
    <t>DL01230500774</t>
  </si>
  <si>
    <t>DAL2324002122</t>
  </si>
  <si>
    <t>N137232463935557</t>
  </si>
  <si>
    <t>OLBC373</t>
  </si>
  <si>
    <t>DL01230500769</t>
  </si>
  <si>
    <t>DAL2324002118</t>
  </si>
  <si>
    <t>DS/23-24/1</t>
  </si>
  <si>
    <t>HDFCR52023061664758465</t>
  </si>
  <si>
    <t>WHRS-1024</t>
  </si>
  <si>
    <t>DL01230500827</t>
  </si>
  <si>
    <t>DAL2324002155</t>
  </si>
  <si>
    <t>PBG RELESED</t>
  </si>
  <si>
    <t>HDFCR52023052258139767</t>
  </si>
  <si>
    <t>WHRS-1080</t>
  </si>
  <si>
    <t>DL01230500789</t>
  </si>
  <si>
    <t>DAL2324002144</t>
  </si>
  <si>
    <t>AA0930000011</t>
  </si>
  <si>
    <t>R52023010272382301</t>
  </si>
  <si>
    <t>WHRS-1077</t>
  </si>
  <si>
    <t>DL01230500790</t>
  </si>
  <si>
    <t>DAL2324002140</t>
  </si>
  <si>
    <t>AA0930000006</t>
  </si>
  <si>
    <t>HDFCR52023010573212986</t>
  </si>
  <si>
    <t>WHRS-1076</t>
  </si>
  <si>
    <t>DL01230500792</t>
  </si>
  <si>
    <t>DAL2324002142</t>
  </si>
  <si>
    <t>AA0930000005</t>
  </si>
  <si>
    <t>HDFCR52023012076804998</t>
  </si>
  <si>
    <t>WHRS-1078</t>
  </si>
  <si>
    <t>DL01230500791</t>
  </si>
  <si>
    <t>DAL2324002143</t>
  </si>
  <si>
    <t>AA0930000007</t>
  </si>
  <si>
    <t>WHRS-1075</t>
  </si>
  <si>
    <t>DL01230500794</t>
  </si>
  <si>
    <t>DAL2324002141</t>
  </si>
  <si>
    <t>AA0920000055</t>
  </si>
  <si>
    <t>N262232648644323</t>
  </si>
  <si>
    <t>C235</t>
  </si>
  <si>
    <t>DL01230501070</t>
  </si>
  <si>
    <t>DAL2324002377</t>
  </si>
  <si>
    <t>D/SER/22-23/015</t>
  </si>
  <si>
    <t>HDFCR52023062867618726</t>
  </si>
  <si>
    <t>OLBC1175</t>
  </si>
  <si>
    <t>DL01230501061</t>
  </si>
  <si>
    <t>DAL2324002367</t>
  </si>
  <si>
    <t>N152232483111585</t>
  </si>
  <si>
    <t>7065714101</t>
  </si>
  <si>
    <t>7065711947</t>
  </si>
  <si>
    <t>WHRS-1079</t>
  </si>
  <si>
    <t>DL01230500785</t>
  </si>
  <si>
    <t>DAL2324002139</t>
  </si>
  <si>
    <t>AA0930000008</t>
  </si>
  <si>
    <t>OLBC310</t>
  </si>
  <si>
    <t>DL01230500796</t>
  </si>
  <si>
    <t>DAL2324002148</t>
  </si>
  <si>
    <t>BA0930000022</t>
  </si>
  <si>
    <t>R52023070669937908</t>
  </si>
  <si>
    <t>DL01230501256</t>
  </si>
  <si>
    <t>DAL2324002587</t>
  </si>
  <si>
    <t>KB/23-24/0091</t>
  </si>
  <si>
    <t>C157</t>
  </si>
  <si>
    <t>DL01230500842</t>
  </si>
  <si>
    <t>DAL2324002170</t>
  </si>
  <si>
    <t>HDFCR52023052558986211</t>
  </si>
  <si>
    <t>C159</t>
  </si>
  <si>
    <t>DL01230500843</t>
  </si>
  <si>
    <t>DAL2324002171</t>
  </si>
  <si>
    <t>C156</t>
  </si>
  <si>
    <t>DL01230500840</t>
  </si>
  <si>
    <t>DAL2324002168</t>
  </si>
  <si>
    <t>C161</t>
  </si>
  <si>
    <t>DL01230500839</t>
  </si>
  <si>
    <t>DAL2324002167</t>
  </si>
  <si>
    <t>OLBC1246</t>
  </si>
  <si>
    <t>DL01230601224</t>
  </si>
  <si>
    <t>TINS HEAVY ENGINEERING PVT LTD</t>
  </si>
  <si>
    <t>TNS/23-24/0108</t>
  </si>
  <si>
    <t>DL01230501457</t>
  </si>
  <si>
    <t>DAL2324002709</t>
  </si>
  <si>
    <t>LKN/0143/2324</t>
  </si>
  <si>
    <t>N144232471581258</t>
  </si>
  <si>
    <t>OLBC311</t>
  </si>
  <si>
    <t>DL01230500786</t>
  </si>
  <si>
    <t>DAL2324002151</t>
  </si>
  <si>
    <t>BA0930000026</t>
  </si>
  <si>
    <t>HDFCR52023062065769949</t>
  </si>
  <si>
    <t>OLBC1036</t>
  </si>
  <si>
    <t>DL01230500914</t>
  </si>
  <si>
    <t>DAL2324002241</t>
  </si>
  <si>
    <t>SVPL/UP/23-24/05</t>
  </si>
  <si>
    <t>HDFCR52023063068231912</t>
  </si>
  <si>
    <t>C457</t>
  </si>
  <si>
    <t>DL01230500916</t>
  </si>
  <si>
    <t>DAL2324002243</t>
  </si>
  <si>
    <t>THERMAX LIMITED ENVIRO DIVISION</t>
  </si>
  <si>
    <t>HDFCR52023062065669739</t>
  </si>
  <si>
    <t>C212</t>
  </si>
  <si>
    <t>DL01230500884</t>
  </si>
  <si>
    <t>DAL2324002203</t>
  </si>
  <si>
    <t>SVPL/UP/22-23/74</t>
  </si>
  <si>
    <t>N181232523257028</t>
  </si>
  <si>
    <t>CU174</t>
  </si>
  <si>
    <t>DL01230501437</t>
  </si>
  <si>
    <t>DAL2324002702</t>
  </si>
  <si>
    <t>STARÂ PROJECTS</t>
  </si>
  <si>
    <t>30/2023-24</t>
  </si>
  <si>
    <t>N146232474286584</t>
  </si>
  <si>
    <t>C1352</t>
  </si>
  <si>
    <t>DL01230401247</t>
  </si>
  <si>
    <t>DAL2324000642</t>
  </si>
  <si>
    <t>N145232473364177</t>
  </si>
  <si>
    <t>DL01230401474</t>
  </si>
  <si>
    <t>DAL2324000878</t>
  </si>
  <si>
    <t>UCLD23XT4011249</t>
  </si>
  <si>
    <t>N145232473364173</t>
  </si>
  <si>
    <t>7066001092</t>
  </si>
  <si>
    <t>7066001084</t>
  </si>
  <si>
    <t>DL01230501526</t>
  </si>
  <si>
    <t>DAL2324002865</t>
  </si>
  <si>
    <t>DL01230501525</t>
  </si>
  <si>
    <t>DAL2324002866</t>
  </si>
  <si>
    <t>OLBC980</t>
  </si>
  <si>
    <t>DL01230501438</t>
  </si>
  <si>
    <t>DAL2324002701</t>
  </si>
  <si>
    <t>20/23-24</t>
  </si>
  <si>
    <t>N159232493621915</t>
  </si>
  <si>
    <t>OLBC365</t>
  </si>
  <si>
    <t>DL01230501067</t>
  </si>
  <si>
    <t>DAL2324002363</t>
  </si>
  <si>
    <t>HDFCR52023052659504413</t>
  </si>
  <si>
    <t>OLBC239</t>
  </si>
  <si>
    <t>DL01230501618</t>
  </si>
  <si>
    <t>DAL2324002954</t>
  </si>
  <si>
    <t>DL01230501619</t>
  </si>
  <si>
    <t>DAL2324002953</t>
  </si>
  <si>
    <t>RMES-52</t>
  </si>
  <si>
    <t>DL01230501650</t>
  </si>
  <si>
    <t>DAL2324002894</t>
  </si>
  <si>
    <t>RSE-05</t>
  </si>
  <si>
    <t>N153232484720120</t>
  </si>
  <si>
    <t>OLBC871</t>
  </si>
  <si>
    <t>DL01230501539</t>
  </si>
  <si>
    <t>DAL2324002853</t>
  </si>
  <si>
    <t>N177232517500892</t>
  </si>
  <si>
    <t>CU52</t>
  </si>
  <si>
    <t>DL01230501625</t>
  </si>
  <si>
    <t>DAL2324002947</t>
  </si>
  <si>
    <t>DUNGARWAL AGENCIES</t>
  </si>
  <si>
    <t>DA/23-24/27</t>
  </si>
  <si>
    <t>N180232522529743</t>
  </si>
  <si>
    <t>RMES-33</t>
  </si>
  <si>
    <t>DL01230501624</t>
  </si>
  <si>
    <t>DAL2324002948</t>
  </si>
  <si>
    <t>DA/23-24/28</t>
  </si>
  <si>
    <t>DL01230501076</t>
  </si>
  <si>
    <t>DAL2324002574</t>
  </si>
  <si>
    <t>202324TI033</t>
  </si>
  <si>
    <t>HDFCR52023060261308864</t>
  </si>
  <si>
    <t>RMES-31</t>
  </si>
  <si>
    <t>DL01240500754</t>
  </si>
  <si>
    <t>CB5000327684</t>
  </si>
  <si>
    <t>TATA AIG GENERAL INSURANCE CO</t>
  </si>
  <si>
    <t>808096439</t>
  </si>
  <si>
    <t>Insurance</t>
  </si>
  <si>
    <t>Pmt done from HO</t>
  </si>
  <si>
    <t>7066383347</t>
  </si>
  <si>
    <t>DL01230501735</t>
  </si>
  <si>
    <t>DAL2324003098</t>
  </si>
  <si>
    <t>N167232506270493</t>
  </si>
  <si>
    <t>CE65</t>
  </si>
  <si>
    <t>DL01230501786</t>
  </si>
  <si>
    <t>DAL2324003086</t>
  </si>
  <si>
    <t>UTCL-22-DL-N-49</t>
  </si>
  <si>
    <t>N165232503525939</t>
  </si>
  <si>
    <t>DL01230501080</t>
  </si>
  <si>
    <t>DAL2324002573</t>
  </si>
  <si>
    <t>202324TI025</t>
  </si>
  <si>
    <t>N184232528511441</t>
  </si>
  <si>
    <t>DL01230501263</t>
  </si>
  <si>
    <t>DAL2324002594</t>
  </si>
  <si>
    <t>D-500</t>
  </si>
  <si>
    <t>OLBC979</t>
  </si>
  <si>
    <t>DL01230501439</t>
  </si>
  <si>
    <t>DAL2324002700</t>
  </si>
  <si>
    <t>21/23-24</t>
  </si>
  <si>
    <t>HDFCR52023060261308867</t>
  </si>
  <si>
    <t>CE4</t>
  </si>
  <si>
    <t>DL01230600060</t>
  </si>
  <si>
    <t>DAL2324003594</t>
  </si>
  <si>
    <t>N173232513544200</t>
  </si>
  <si>
    <t>DL01230600058</t>
  </si>
  <si>
    <t>DAL2324003596</t>
  </si>
  <si>
    <t>3834-026-23IVBR</t>
  </si>
  <si>
    <t>HDFCR52023071371530686</t>
  </si>
  <si>
    <t>OLBC1208</t>
  </si>
  <si>
    <t>DL01230501966</t>
  </si>
  <si>
    <t>DAL2324003221</t>
  </si>
  <si>
    <t>CG0600268091</t>
  </si>
  <si>
    <t>N163232499789064</t>
  </si>
  <si>
    <t>C162</t>
  </si>
  <si>
    <t>DL01230501689</t>
  </si>
  <si>
    <t>DAL2324002966</t>
  </si>
  <si>
    <t>HDFCR52023062065683749</t>
  </si>
  <si>
    <t>OLBC921</t>
  </si>
  <si>
    <t>DL01230501692</t>
  </si>
  <si>
    <t>DAL2324002971</t>
  </si>
  <si>
    <t>RSE/22-23/S022</t>
  </si>
  <si>
    <t>N163232499789089</t>
  </si>
  <si>
    <t>DL01230501691</t>
  </si>
  <si>
    <t>DAL2324002972</t>
  </si>
  <si>
    <t>RSE/22-23/S023</t>
  </si>
  <si>
    <t>N172232512738940</t>
  </si>
  <si>
    <t>RMES-38</t>
  </si>
  <si>
    <t>DL01230501626</t>
  </si>
  <si>
    <t>DAL2324002946</t>
  </si>
  <si>
    <t>GMI/23-24/15</t>
  </si>
  <si>
    <t>HDFCR52023062968015114</t>
  </si>
  <si>
    <t>WHRS-402</t>
  </si>
  <si>
    <t>DL01230600196</t>
  </si>
  <si>
    <t>DAL2324003708</t>
  </si>
  <si>
    <t>DT/23-24/165</t>
  </si>
  <si>
    <t>N179232520668042</t>
  </si>
  <si>
    <t>WHRS-400</t>
  </si>
  <si>
    <t>DL01230501683</t>
  </si>
  <si>
    <t>DAL2324002932</t>
  </si>
  <si>
    <t>DT/23-24/185</t>
  </si>
  <si>
    <t>HDFCR52023062366433429</t>
  </si>
  <si>
    <t>OLBC356</t>
  </si>
  <si>
    <t>WHRS-503</t>
  </si>
  <si>
    <t>DL01230501850</t>
  </si>
  <si>
    <t>DAL2324003046</t>
  </si>
  <si>
    <t>HDFCR52023060862804286</t>
  </si>
  <si>
    <t>7066731599</t>
  </si>
  <si>
    <t>DL01230600205</t>
  </si>
  <si>
    <t>DAL2324003717</t>
  </si>
  <si>
    <t>202324TI159</t>
  </si>
  <si>
    <t>HDFCR52023070369012258</t>
  </si>
  <si>
    <t>DL01230600057</t>
  </si>
  <si>
    <t>DAL2324003597</t>
  </si>
  <si>
    <t>202324TI052</t>
  </si>
  <si>
    <t>N160232496365109</t>
  </si>
  <si>
    <t>DL01230600156</t>
  </si>
  <si>
    <t>DAL2324003672</t>
  </si>
  <si>
    <t>202324TI109</t>
  </si>
  <si>
    <t>N174232515597107</t>
  </si>
  <si>
    <t>OLBC424</t>
  </si>
  <si>
    <t>DL01230500838</t>
  </si>
  <si>
    <t>DAL2324002166</t>
  </si>
  <si>
    <t>370IITBHU</t>
  </si>
  <si>
    <t>WHRS-428</t>
  </si>
  <si>
    <t>DL01230501835</t>
  </si>
  <si>
    <t>DAL2324003041</t>
  </si>
  <si>
    <t>HAPPY ENGINEERING</t>
  </si>
  <si>
    <t>HE/23-24/18</t>
  </si>
  <si>
    <t>N163232499789062</t>
  </si>
  <si>
    <t>DL01230600312</t>
  </si>
  <si>
    <t>DAL2324003928</t>
  </si>
  <si>
    <t>DL01230600316</t>
  </si>
  <si>
    <t>DAL2324003924</t>
  </si>
  <si>
    <t>CU94</t>
  </si>
  <si>
    <t>DL01230600386</t>
  </si>
  <si>
    <t>DAL2324003875</t>
  </si>
  <si>
    <t>HI27-6762-2023</t>
  </si>
  <si>
    <t>N194232547905617</t>
  </si>
  <si>
    <t>WHRS-1189</t>
  </si>
  <si>
    <t>DL01230501946</t>
  </si>
  <si>
    <t>DAL2324003160</t>
  </si>
  <si>
    <t>SVM/23-24/0010</t>
  </si>
  <si>
    <t>CU19</t>
  </si>
  <si>
    <t>DL01230501890</t>
  </si>
  <si>
    <t>DAL2324003219</t>
  </si>
  <si>
    <t>CB5000271440</t>
  </si>
  <si>
    <t>N159232494338053</t>
  </si>
  <si>
    <t>CE19</t>
  </si>
  <si>
    <t>DL01230501889</t>
  </si>
  <si>
    <t>DAL2324003218</t>
  </si>
  <si>
    <t>CB5000271552</t>
  </si>
  <si>
    <t>N170232509155653</t>
  </si>
  <si>
    <t>WHRS-99</t>
  </si>
  <si>
    <t>DL01230501878</t>
  </si>
  <si>
    <t>DAL2324003212</t>
  </si>
  <si>
    <t>CB5000271560</t>
  </si>
  <si>
    <t>RMES-22</t>
  </si>
  <si>
    <t>DL01230501848</t>
  </si>
  <si>
    <t>DAL2324003193</t>
  </si>
  <si>
    <t>CB5000271437</t>
  </si>
  <si>
    <t>N160232496365127</t>
  </si>
  <si>
    <t>DL01230501821</t>
  </si>
  <si>
    <t>DAL2324003178</t>
  </si>
  <si>
    <t>CB5000271537</t>
  </si>
  <si>
    <t>N171232510713953</t>
  </si>
  <si>
    <t>OLBC1104</t>
  </si>
  <si>
    <t>DL01230501965</t>
  </si>
  <si>
    <t>DAL2324003222</t>
  </si>
  <si>
    <t>35/2023-24</t>
  </si>
  <si>
    <t>N163232499226255</t>
  </si>
  <si>
    <t>DL01230502173</t>
  </si>
  <si>
    <t>DAL2324003398</t>
  </si>
  <si>
    <t>N181232523257044</t>
  </si>
  <si>
    <t>DC8</t>
  </si>
  <si>
    <t>DL01230502069</t>
  </si>
  <si>
    <t>DAL2324003337</t>
  </si>
  <si>
    <t>MEI/23-24/025</t>
  </si>
  <si>
    <t>RMES-43</t>
  </si>
  <si>
    <t>DL01230501980</t>
  </si>
  <si>
    <t>DAL2324003234</t>
  </si>
  <si>
    <t>N170232509651596</t>
  </si>
  <si>
    <t>DL01230501945</t>
  </si>
  <si>
    <t>DAL2324003161</t>
  </si>
  <si>
    <t>RA/02/AFR</t>
  </si>
  <si>
    <t>HDFCR52023061564566983</t>
  </si>
  <si>
    <t>WHRS-98</t>
  </si>
  <si>
    <t>DL01230502220</t>
  </si>
  <si>
    <t>DAL2324003575</t>
  </si>
  <si>
    <t>CB5000271600</t>
  </si>
  <si>
    <t>N212232570307542</t>
  </si>
  <si>
    <t>DL01230502133</t>
  </si>
  <si>
    <t>DAL2324003547</t>
  </si>
  <si>
    <t>CB5000271556</t>
  </si>
  <si>
    <t>N210232568781592</t>
  </si>
  <si>
    <t>DL01230502143</t>
  </si>
  <si>
    <t>DAL2324003557</t>
  </si>
  <si>
    <t>CB5000271605</t>
  </si>
  <si>
    <t>OLBC31</t>
  </si>
  <si>
    <t>DL01230600281</t>
  </si>
  <si>
    <t>DAL2324003762</t>
  </si>
  <si>
    <t>AAPL/23-24/G0109</t>
  </si>
  <si>
    <t>N172232512739015</t>
  </si>
  <si>
    <t>WHRS-401</t>
  </si>
  <si>
    <t>DL01230600158</t>
  </si>
  <si>
    <t>DAL2324003673</t>
  </si>
  <si>
    <t>DT/23-24/150</t>
  </si>
  <si>
    <t>DL01230600231</t>
  </si>
  <si>
    <t>DAL2324003733</t>
  </si>
  <si>
    <t>KB/23-24/0212</t>
  </si>
  <si>
    <t>DL01230600201</t>
  </si>
  <si>
    <t>DAL2324003713</t>
  </si>
  <si>
    <t>JMPSI2324/000650</t>
  </si>
  <si>
    <t>HDFCR52023062967993875</t>
  </si>
  <si>
    <t>CU179</t>
  </si>
  <si>
    <t>DL01230600203</t>
  </si>
  <si>
    <t>DAL2324003715</t>
  </si>
  <si>
    <t>SUNTECH ENGI-AUTOMATION PVT.LTD.</t>
  </si>
  <si>
    <t>HDFCR52023062366433421</t>
  </si>
  <si>
    <t>OLBC981</t>
  </si>
  <si>
    <t>DL01230600595</t>
  </si>
  <si>
    <t>DAL2324004003</t>
  </si>
  <si>
    <t>88/23-24</t>
  </si>
  <si>
    <t>N172232511750783</t>
  </si>
  <si>
    <t>DL01230600599</t>
  </si>
  <si>
    <t>DAL2324004000</t>
  </si>
  <si>
    <t>TN232400386</t>
  </si>
  <si>
    <t>OLBC86</t>
  </si>
  <si>
    <t>DL01230600583</t>
  </si>
  <si>
    <t>DAL2324004016</t>
  </si>
  <si>
    <t>N166232505665665</t>
  </si>
  <si>
    <t>OLBC1180</t>
  </si>
  <si>
    <t>DL01230600584</t>
  </si>
  <si>
    <t>DAL2324004015</t>
  </si>
  <si>
    <t>I2300154</t>
  </si>
  <si>
    <t>HDFCR52023062366425503</t>
  </si>
  <si>
    <t>DL01230600343</t>
  </si>
  <si>
    <t>DAL2324003909</t>
  </si>
  <si>
    <t>ID/23-24/096</t>
  </si>
  <si>
    <t>N174232514477074</t>
  </si>
  <si>
    <t>OLBC312</t>
  </si>
  <si>
    <t>DL01230600317</t>
  </si>
  <si>
    <t>DAL2324003923</t>
  </si>
  <si>
    <t>BA0930000020</t>
  </si>
  <si>
    <t>OLBC313</t>
  </si>
  <si>
    <t>DL01230600318</t>
  </si>
  <si>
    <t>DAL2324003922</t>
  </si>
  <si>
    <t>BA0930000021</t>
  </si>
  <si>
    <t>HDFCR52023062166075119</t>
  </si>
  <si>
    <t>OLBC314</t>
  </si>
  <si>
    <t>DL01230600319</t>
  </si>
  <si>
    <t>DAL2324003921</t>
  </si>
  <si>
    <t>BA0930000025</t>
  </si>
  <si>
    <t>OLBC317</t>
  </si>
  <si>
    <t>DL01230600320</t>
  </si>
  <si>
    <t>DAL2324003920</t>
  </si>
  <si>
    <t>BA0930000023</t>
  </si>
  <si>
    <t>OLBC315</t>
  </si>
  <si>
    <t>DL01230600321</t>
  </si>
  <si>
    <t>DAL2324003919</t>
  </si>
  <si>
    <t>BA0930000030</t>
  </si>
  <si>
    <t>OLBC298</t>
  </si>
  <si>
    <t>C.NOTE</t>
  </si>
  <si>
    <t>WHRS-100</t>
  </si>
  <si>
    <t>DL01230600871</t>
  </si>
  <si>
    <t>DAL2324004377</t>
  </si>
  <si>
    <t>CB5000271663</t>
  </si>
  <si>
    <t>N220232586256165</t>
  </si>
  <si>
    <t>OLBC316</t>
  </si>
  <si>
    <t>DL01230600322</t>
  </si>
  <si>
    <t>DAL2324003918</t>
  </si>
  <si>
    <t>BA0930000027</t>
  </si>
  <si>
    <t>DL01230600342</t>
  </si>
  <si>
    <t>DAL2324003910</t>
  </si>
  <si>
    <t>RK/23-24/0405</t>
  </si>
  <si>
    <t>HDFCR52023062166075800</t>
  </si>
  <si>
    <t>OLBC958</t>
  </si>
  <si>
    <t>DL01230600597</t>
  </si>
  <si>
    <t>DAL2324004005</t>
  </si>
  <si>
    <t>SANGHVI MOVERS LIMITED</t>
  </si>
  <si>
    <t>2324/UP/SL/00018</t>
  </si>
  <si>
    <t>HDFCR52023062366597087</t>
  </si>
  <si>
    <t>WHRS-7</t>
  </si>
  <si>
    <t>DL01230600534</t>
  </si>
  <si>
    <t>DAL2324003978</t>
  </si>
  <si>
    <t>DL-03</t>
  </si>
  <si>
    <t>HDFCR52023062166075763</t>
  </si>
  <si>
    <t>OLBC957</t>
  </si>
  <si>
    <t>DL01230600598</t>
  </si>
  <si>
    <t>DAL2324004006</t>
  </si>
  <si>
    <t>2324/UP/SL/00019</t>
  </si>
  <si>
    <t>HDFCR52023062366597086</t>
  </si>
  <si>
    <t>OLBC866</t>
  </si>
  <si>
    <t>DL01230600567</t>
  </si>
  <si>
    <t>DAL2324004223</t>
  </si>
  <si>
    <t>MLIPL/33676/23</t>
  </si>
  <si>
    <t>OLBC865</t>
  </si>
  <si>
    <t>DL01230600568</t>
  </si>
  <si>
    <t>DAL2324004222</t>
  </si>
  <si>
    <t>MLIPL/33675/23</t>
  </si>
  <si>
    <t>7067489530</t>
  </si>
  <si>
    <t>OLBC509</t>
  </si>
  <si>
    <t>DL01230600886</t>
  </si>
  <si>
    <t>DAL2324004293</t>
  </si>
  <si>
    <t>HDFCR52023062166074891</t>
  </si>
  <si>
    <t>OLBC371</t>
  </si>
  <si>
    <t>DL01230400956</t>
  </si>
  <si>
    <t>DAL2324000402</t>
  </si>
  <si>
    <t>IND22-23/04667</t>
  </si>
  <si>
    <t>7067600722</t>
  </si>
  <si>
    <t>7067600723</t>
  </si>
  <si>
    <t>OLBC240</t>
  </si>
  <si>
    <t>DL01230601079</t>
  </si>
  <si>
    <t>DAL2324004569</t>
  </si>
  <si>
    <t>CE5</t>
  </si>
  <si>
    <t>DL01230601083</t>
  </si>
  <si>
    <t>DAL2324004565</t>
  </si>
  <si>
    <t>N186232532700794</t>
  </si>
  <si>
    <t>OLBC1037</t>
  </si>
  <si>
    <t>DL01230600854</t>
  </si>
  <si>
    <t>DAL2324004282</t>
  </si>
  <si>
    <t>SVPL/UP/23-24/13</t>
  </si>
  <si>
    <t>OLBC1181</t>
  </si>
  <si>
    <t>DL01230601296</t>
  </si>
  <si>
    <t>DAL2324004685</t>
  </si>
  <si>
    <t>N173232513946857</t>
  </si>
  <si>
    <t>OLBC1182</t>
  </si>
  <si>
    <t>DL01230601295</t>
  </si>
  <si>
    <t>DAL2324004686</t>
  </si>
  <si>
    <t>I2300153</t>
  </si>
  <si>
    <t>N181232523257061</t>
  </si>
  <si>
    <t>OLBC20</t>
  </si>
  <si>
    <t>DL01230600882</t>
  </si>
  <si>
    <t>DAL2324004362</t>
  </si>
  <si>
    <t>AE/0466/23-24</t>
  </si>
  <si>
    <t>HDFCR52023062266345208</t>
  </si>
  <si>
    <t>WHRS-52</t>
  </si>
  <si>
    <t>OLBC1274</t>
  </si>
  <si>
    <t>DL01230600893</t>
  </si>
  <si>
    <t>DAL2324004360</t>
  </si>
  <si>
    <t>Z H INDUSTRIES PRIVATE LIMITED</t>
  </si>
  <si>
    <t>ZHIPL/23-24/031</t>
  </si>
  <si>
    <t>OLBC1270</t>
  </si>
  <si>
    <t>DL01230600892</t>
  </si>
  <si>
    <t>DAL2324004359</t>
  </si>
  <si>
    <t>ZHIPL/23-24/028</t>
  </si>
  <si>
    <t>OLBC1273</t>
  </si>
  <si>
    <t>DL01230600890</t>
  </si>
  <si>
    <t>DAL2324004358</t>
  </si>
  <si>
    <t>ZHIPL/23-24/034</t>
  </si>
  <si>
    <t>1930208249</t>
  </si>
  <si>
    <t>7067692409</t>
  </si>
  <si>
    <t>DL01230601027</t>
  </si>
  <si>
    <t>DAL2324004476</t>
  </si>
  <si>
    <t>HDFCR52023063068098535</t>
  </si>
  <si>
    <t>OLBC562</t>
  </si>
  <si>
    <t>DL01230601006</t>
  </si>
  <si>
    <t>DAL2324004428</t>
  </si>
  <si>
    <t>MC/OLB/23-24/310</t>
  </si>
  <si>
    <t>7067777098</t>
  </si>
  <si>
    <t>1930226554</t>
  </si>
  <si>
    <t>DL01230601350</t>
  </si>
  <si>
    <t>DAL2324004707</t>
  </si>
  <si>
    <t>RSE/23-24/S038</t>
  </si>
  <si>
    <t>HDFCR52023071772375735</t>
  </si>
  <si>
    <t>WHRS-1273</t>
  </si>
  <si>
    <t>DL01230601468</t>
  </si>
  <si>
    <t>DAL2324004834</t>
  </si>
  <si>
    <t>N187232535724320</t>
  </si>
  <si>
    <t>OLBC32</t>
  </si>
  <si>
    <t>DL01230601355</t>
  </si>
  <si>
    <t>DAL2324004713</t>
  </si>
  <si>
    <t>AAPL/23-24/G0219</t>
  </si>
  <si>
    <t>N181232523257047</t>
  </si>
  <si>
    <t>1456948</t>
  </si>
  <si>
    <t>7067981061</t>
  </si>
  <si>
    <t>OLBC867</t>
  </si>
  <si>
    <t>DL01230601552</t>
  </si>
  <si>
    <t>DAL2324004986</t>
  </si>
  <si>
    <t>MLIPL/33678/23</t>
  </si>
  <si>
    <t>DL01230601559</t>
  </si>
  <si>
    <t>DAL2324004962</t>
  </si>
  <si>
    <t>CB5000271544</t>
  </si>
  <si>
    <t>N233232603808236</t>
  </si>
  <si>
    <t>RMES-23</t>
  </si>
  <si>
    <t>DL01230601564</t>
  </si>
  <si>
    <t>DAL2324004967</t>
  </si>
  <si>
    <t>CB5000271694</t>
  </si>
  <si>
    <t>DL01230601566</t>
  </si>
  <si>
    <t>DAL2324004969</t>
  </si>
  <si>
    <t>CB5000271733</t>
  </si>
  <si>
    <t>OLBC242</t>
  </si>
  <si>
    <t>DL01230601547</t>
  </si>
  <si>
    <t>DAL2324005089</t>
  </si>
  <si>
    <t>OLBC241</t>
  </si>
  <si>
    <t>DL01230601549</t>
  </si>
  <si>
    <t>DAL2324005088</t>
  </si>
  <si>
    <t>WHRS-1893</t>
  </si>
  <si>
    <t>DL01230601539</t>
  </si>
  <si>
    <t>DAL2324005092</t>
  </si>
  <si>
    <t>TSTL/GST/8919</t>
  </si>
  <si>
    <t>DL01230601643</t>
  </si>
  <si>
    <t>DAL2324005046</t>
  </si>
  <si>
    <t>23-24/INV/008</t>
  </si>
  <si>
    <t>N181232523257042</t>
  </si>
  <si>
    <t>OLBC291</t>
  </si>
  <si>
    <t>DL01230601360</t>
  </si>
  <si>
    <t>DAL2324004722</t>
  </si>
  <si>
    <t>COMTECH/RA-05</t>
  </si>
  <si>
    <t>OLBC318</t>
  </si>
  <si>
    <t>DL01230601088</t>
  </si>
  <si>
    <t>DAL2324004560</t>
  </si>
  <si>
    <t>BA0930000031</t>
  </si>
  <si>
    <t>HDFCR52023072775116675</t>
  </si>
  <si>
    <t>RMES-30</t>
  </si>
  <si>
    <t>DL01230601746</t>
  </si>
  <si>
    <t>DAL2324005184</t>
  </si>
  <si>
    <t>G/0638/23-24</t>
  </si>
  <si>
    <t>N202232558764055</t>
  </si>
  <si>
    <t>DL01230601652</t>
  </si>
  <si>
    <t>DAL2324005037</t>
  </si>
  <si>
    <t>SE/2023-24/0039</t>
  </si>
  <si>
    <t>HDFCR52023071772389033</t>
  </si>
  <si>
    <t>CU183</t>
  </si>
  <si>
    <t>DL01230601653</t>
  </si>
  <si>
    <t>DAL2324005035</t>
  </si>
  <si>
    <t>SE/2023-24/0040</t>
  </si>
  <si>
    <t>C337</t>
  </si>
  <si>
    <t>DL01230601470</t>
  </si>
  <si>
    <t>DAL2324004835</t>
  </si>
  <si>
    <t>HDFCR52023071772379233</t>
  </si>
  <si>
    <t>DL01230601621</t>
  </si>
  <si>
    <t>DAL2324005068</t>
  </si>
  <si>
    <t>HDFCR52023071070693703</t>
  </si>
  <si>
    <t>DL01230601506</t>
  </si>
  <si>
    <t>DAL2324005097</t>
  </si>
  <si>
    <t>WEIMA MASCHINENBAU GMBH</t>
  </si>
  <si>
    <t>M26330</t>
  </si>
  <si>
    <t>1492325</t>
  </si>
  <si>
    <t>1491975</t>
  </si>
  <si>
    <t>OLBC383</t>
  </si>
  <si>
    <t>DL01230601878</t>
  </si>
  <si>
    <t>DAL2324005331</t>
  </si>
  <si>
    <t>DT/23-24/231</t>
  </si>
  <si>
    <t>N198232553331116</t>
  </si>
  <si>
    <t>CE86</t>
  </si>
  <si>
    <t>DL01230601911</t>
  </si>
  <si>
    <t>DAL2324005306</t>
  </si>
  <si>
    <t>SE/2023-24/0051</t>
  </si>
  <si>
    <t>N203232559798811</t>
  </si>
  <si>
    <t>CE6</t>
  </si>
  <si>
    <t>DL01230700014</t>
  </si>
  <si>
    <t>DAL2324005484</t>
  </si>
  <si>
    <t>N203232559798808</t>
  </si>
  <si>
    <t>WHRS-1046</t>
  </si>
  <si>
    <t>DL01230601474</t>
  </si>
  <si>
    <t>DAL2324004833</t>
  </si>
  <si>
    <t>AA0930000019</t>
  </si>
  <si>
    <t>HDFCR52023072173767621</t>
  </si>
  <si>
    <t>OLBC1038</t>
  </si>
  <si>
    <t>DL01230601829</t>
  </si>
  <si>
    <t>DAL2324005194</t>
  </si>
  <si>
    <t>SVPL/UP/23-24/14</t>
  </si>
  <si>
    <t>7068404821</t>
  </si>
  <si>
    <t>CU175</t>
  </si>
  <si>
    <t>DL01230601005</t>
  </si>
  <si>
    <t>DAL2324004427</t>
  </si>
  <si>
    <t>48/2023-24</t>
  </si>
  <si>
    <t>HDFCR52023070770259261</t>
  </si>
  <si>
    <t>OLBC83</t>
  </si>
  <si>
    <t>DL01230700247</t>
  </si>
  <si>
    <t>DAL2324005610</t>
  </si>
  <si>
    <t>CB5000271763</t>
  </si>
  <si>
    <t>N191232542748610</t>
  </si>
  <si>
    <t>DL01230700046</t>
  </si>
  <si>
    <t>DAL2324005473</t>
  </si>
  <si>
    <t>ID/23-24/0216</t>
  </si>
  <si>
    <t>N202232558764081</t>
  </si>
  <si>
    <t>C338</t>
  </si>
  <si>
    <t>DL01230601476</t>
  </si>
  <si>
    <t>DAL2324004832</t>
  </si>
  <si>
    <t>OLBC1144</t>
  </si>
  <si>
    <t>DL01230700687</t>
  </si>
  <si>
    <t>DAL2324006006</t>
  </si>
  <si>
    <t>N216232578709520</t>
  </si>
  <si>
    <t>DL01230601892</t>
  </si>
  <si>
    <t>DAL2324005299</t>
  </si>
  <si>
    <t>C1210</t>
  </si>
  <si>
    <t>DL01230700072</t>
  </si>
  <si>
    <t>DAL2324005458</t>
  </si>
  <si>
    <t>INDOFLEX</t>
  </si>
  <si>
    <t>ANP/23-24/0233</t>
  </si>
  <si>
    <t>N200232555879317</t>
  </si>
  <si>
    <t>OLBC432</t>
  </si>
  <si>
    <t>DL01230700215</t>
  </si>
  <si>
    <t>DAL2324005670</t>
  </si>
  <si>
    <t>JEE/0209/23-24</t>
  </si>
  <si>
    <t>N221232589162520</t>
  </si>
  <si>
    <t>CE85</t>
  </si>
  <si>
    <t>DL01230601891</t>
  </si>
  <si>
    <t>DAL2324005296</t>
  </si>
  <si>
    <t>SURVIVAL WIRE AND CABLES PRIVATE LI</t>
  </si>
  <si>
    <t>SCL/23-24/177</t>
  </si>
  <si>
    <t>HDFCR52023072273846517</t>
  </si>
  <si>
    <t>OLBC101</t>
  </si>
  <si>
    <t>DL01230700366</t>
  </si>
  <si>
    <t>DAL2324005876</t>
  </si>
  <si>
    <t>G/0759/23-24</t>
  </si>
  <si>
    <t>N217232580693997</t>
  </si>
  <si>
    <t>7068583527</t>
  </si>
  <si>
    <t>DL01230700561</t>
  </si>
  <si>
    <t>DAL2324005912</t>
  </si>
  <si>
    <t>LKN/0541/2324</t>
  </si>
  <si>
    <t>HDFCR52023080878272452</t>
  </si>
  <si>
    <t>DL01230700566</t>
  </si>
  <si>
    <t>DAL2324005908</t>
  </si>
  <si>
    <t>LKN/0217/2324</t>
  </si>
  <si>
    <t>DL01230700567</t>
  </si>
  <si>
    <t>DAL2324005907</t>
  </si>
  <si>
    <t>LKN/0359/2324</t>
  </si>
  <si>
    <t>OLBC390</t>
  </si>
  <si>
    <t>DL01230700404</t>
  </si>
  <si>
    <t>DAL2324005868</t>
  </si>
  <si>
    <t>23-24/INV/025</t>
  </si>
  <si>
    <t>N204232560306869</t>
  </si>
  <si>
    <t>OLBC27</t>
  </si>
  <si>
    <t>DL01230700398</t>
  </si>
  <si>
    <t>DAL2324005871</t>
  </si>
  <si>
    <t>2023-24/AS/822</t>
  </si>
  <si>
    <t>DL01230601841</t>
  </si>
  <si>
    <t>DAL2324005343</t>
  </si>
  <si>
    <t>RIU/23-24/1976</t>
  </si>
  <si>
    <t>HDFCR52023071772389315</t>
  </si>
  <si>
    <t>DL01230601843</t>
  </si>
  <si>
    <t>DAL2324005342</t>
  </si>
  <si>
    <t>RIU/23-24/2049</t>
  </si>
  <si>
    <t>HDFCR52023071371526817</t>
  </si>
  <si>
    <t>C1420</t>
  </si>
  <si>
    <t>DL01230601845</t>
  </si>
  <si>
    <t>DAL2324005341</t>
  </si>
  <si>
    <t>RIU/23-24/2058</t>
  </si>
  <si>
    <t>HDFCR52023071471989696</t>
  </si>
  <si>
    <t>OLBC1</t>
  </si>
  <si>
    <t>OLBC971</t>
  </si>
  <si>
    <t>DL01230700377</t>
  </si>
  <si>
    <t>DAL2324005724</t>
  </si>
  <si>
    <t>SEMEC/23-24/96</t>
  </si>
  <si>
    <t>OLBC1093</t>
  </si>
  <si>
    <t>DL01230700795</t>
  </si>
  <si>
    <t>DAL2324006176</t>
  </si>
  <si>
    <t>N213232574065337</t>
  </si>
  <si>
    <t>OLBC982</t>
  </si>
  <si>
    <t>DL01230700659</t>
  </si>
  <si>
    <t>DAL2324005972</t>
  </si>
  <si>
    <t>95/23-24</t>
  </si>
  <si>
    <t>N201232557868074</t>
  </si>
  <si>
    <t>OLBC1131</t>
  </si>
  <si>
    <t>DL01230700461</t>
  </si>
  <si>
    <t>DAL2324005764</t>
  </si>
  <si>
    <t>UCLD24XT4012840</t>
  </si>
  <si>
    <t>N202232558764070</t>
  </si>
  <si>
    <t>OLBC1132</t>
  </si>
  <si>
    <t>DL01230700484</t>
  </si>
  <si>
    <t>DAL2324005741</t>
  </si>
  <si>
    <t>UCLD24XT4011639</t>
  </si>
  <si>
    <t>N212232570307405</t>
  </si>
  <si>
    <t>OLBC1134</t>
  </si>
  <si>
    <t>DL01230700483</t>
  </si>
  <si>
    <t>DAL2324005742</t>
  </si>
  <si>
    <t>UCLD24XT4011958</t>
  </si>
  <si>
    <t>N205232561112061</t>
  </si>
  <si>
    <t>OLBC1133</t>
  </si>
  <si>
    <t>DL01230700658</t>
  </si>
  <si>
    <t>DAL2324005971</t>
  </si>
  <si>
    <t>UCLD24XT4012845</t>
  </si>
  <si>
    <t>CE8</t>
  </si>
  <si>
    <t>DL01230701053</t>
  </si>
  <si>
    <t>DAL2324006361</t>
  </si>
  <si>
    <t>HDFCR52023080777740997</t>
  </si>
  <si>
    <t>WHRS-1270</t>
  </si>
  <si>
    <t>DL01230700704</t>
  </si>
  <si>
    <t>DAL2324006054</t>
  </si>
  <si>
    <t>SUMIT AGENCIES</t>
  </si>
  <si>
    <t>OLBC1184</t>
  </si>
  <si>
    <t>DL01230700938</t>
  </si>
  <si>
    <t>DAL2324006271</t>
  </si>
  <si>
    <t>I2300252</t>
  </si>
  <si>
    <t>N202232558764031</t>
  </si>
  <si>
    <t>OLBC922</t>
  </si>
  <si>
    <t>DL01230700806</t>
  </si>
  <si>
    <t>DAL2324006125</t>
  </si>
  <si>
    <t>RSE/23-24/S046</t>
  </si>
  <si>
    <t>N202232558373887</t>
  </si>
  <si>
    <t>OLBC923</t>
  </si>
  <si>
    <t>DL01230700812</t>
  </si>
  <si>
    <t>DAL2324006127</t>
  </si>
  <si>
    <t>RSE/23-24/S047</t>
  </si>
  <si>
    <t>OLBC903</t>
  </si>
  <si>
    <t>DL01230700818</t>
  </si>
  <si>
    <t>DAL2324006128</t>
  </si>
  <si>
    <t>N201232557868075</t>
  </si>
  <si>
    <t>C955</t>
  </si>
  <si>
    <t>DL01230700229</t>
  </si>
  <si>
    <t>DAL2324005662</t>
  </si>
  <si>
    <t>RV1000049191</t>
  </si>
  <si>
    <t>HDFCR52023072975701994</t>
  </si>
  <si>
    <t>WHRS-457</t>
  </si>
  <si>
    <t>WHRS-450</t>
  </si>
  <si>
    <t>DL01230700230</t>
  </si>
  <si>
    <t>RV1000072185</t>
  </si>
  <si>
    <t>CE20</t>
  </si>
  <si>
    <t>DL01230700618</t>
  </si>
  <si>
    <t>DAL2324006029</t>
  </si>
  <si>
    <t>CB5000271809</t>
  </si>
  <si>
    <t>N247232624496161</t>
  </si>
  <si>
    <t>DL01230701251</t>
  </si>
  <si>
    <t>DAL2324006567</t>
  </si>
  <si>
    <t>OLBC916</t>
  </si>
  <si>
    <t>DL01230701214</t>
  </si>
  <si>
    <t>DAL2324006521</t>
  </si>
  <si>
    <t>RSE/23-24/S052</t>
  </si>
  <si>
    <t>N206232563451840</t>
  </si>
  <si>
    <t>OLBC1183</t>
  </si>
  <si>
    <t>DL01230701215</t>
  </si>
  <si>
    <t>DAL2324006520</t>
  </si>
  <si>
    <t>I2300253</t>
  </si>
  <si>
    <t>N205232561118098</t>
  </si>
  <si>
    <t>DL01230700810</t>
  </si>
  <si>
    <t>DAL2324006126</t>
  </si>
  <si>
    <t>RSE/23-24/S045</t>
  </si>
  <si>
    <t>N214232575459456</t>
  </si>
  <si>
    <t>RMES-44</t>
  </si>
  <si>
    <t>DL01230700803</t>
  </si>
  <si>
    <t>DAL2324006124</t>
  </si>
  <si>
    <t>N200232556522884</t>
  </si>
  <si>
    <t>DL01230700847</t>
  </si>
  <si>
    <t>DAL2324006147</t>
  </si>
  <si>
    <t>RIU/23-24/2059</t>
  </si>
  <si>
    <t>DL01230700842</t>
  </si>
  <si>
    <t>DAL2324006150</t>
  </si>
  <si>
    <t>DL01230700846</t>
  </si>
  <si>
    <t>DAL2324006148</t>
  </si>
  <si>
    <t>RIU/23-24/1973</t>
  </si>
  <si>
    <t>HDFCR52023071772558489</t>
  </si>
  <si>
    <t>CE64</t>
  </si>
  <si>
    <t>DL01230700830</t>
  </si>
  <si>
    <t>DAL2324006154</t>
  </si>
  <si>
    <t>N215232577357031</t>
  </si>
  <si>
    <t>WHRS-1865</t>
  </si>
  <si>
    <t>DL01230700702</t>
  </si>
  <si>
    <t>DAL2324006055</t>
  </si>
  <si>
    <t>TE/23-24/134</t>
  </si>
  <si>
    <t>HDFCR52023072073242928</t>
  </si>
  <si>
    <t>OLBC1089</t>
  </si>
  <si>
    <t>DL01230700796</t>
  </si>
  <si>
    <t>DAL2324006175</t>
  </si>
  <si>
    <t>N213232572898211</t>
  </si>
  <si>
    <t>OLBC936</t>
  </si>
  <si>
    <t>DL01230701116</t>
  </si>
  <si>
    <t>DAL2324006462</t>
  </si>
  <si>
    <t>RTPL/2223/2454</t>
  </si>
  <si>
    <t>HDFCR52023071772549260</t>
  </si>
  <si>
    <t>CE7</t>
  </si>
  <si>
    <t>DL01230701051</t>
  </si>
  <si>
    <t>DAL2324006363</t>
  </si>
  <si>
    <t>OLBC884</t>
  </si>
  <si>
    <t>DL01230701172</t>
  </si>
  <si>
    <t>DAL2324006496</t>
  </si>
  <si>
    <t>N214232575924833</t>
  </si>
  <si>
    <t>OLBC1209</t>
  </si>
  <si>
    <t>DL01230701283</t>
  </si>
  <si>
    <t>DAL2324006603</t>
  </si>
  <si>
    <t>GG0600268094</t>
  </si>
  <si>
    <t>N198232553331123</t>
  </si>
  <si>
    <t>OLBC563</t>
  </si>
  <si>
    <t>DL01230700876</t>
  </si>
  <si>
    <t>DAL2324006202</t>
  </si>
  <si>
    <t>MC/OLB/23-24/320</t>
  </si>
  <si>
    <t>OLBC869</t>
  </si>
  <si>
    <t>DL01230700750</t>
  </si>
  <si>
    <t>DAL2324006182</t>
  </si>
  <si>
    <t>MULTI TECH SERVICES</t>
  </si>
  <si>
    <t>2324/19</t>
  </si>
  <si>
    <t>N201232557868070</t>
  </si>
  <si>
    <t>DL01230700821</t>
  </si>
  <si>
    <t>DAL2324006160</t>
  </si>
  <si>
    <t>HDFCR52023072474046543</t>
  </si>
  <si>
    <t>DL01230700987</t>
  </si>
  <si>
    <t>DAL2324006379</t>
  </si>
  <si>
    <t>DT/23-24/307</t>
  </si>
  <si>
    <t>HDFCR52023080777970775</t>
  </si>
  <si>
    <t>C959</t>
  </si>
  <si>
    <t>DL01230701084</t>
  </si>
  <si>
    <t>DG2030000302</t>
  </si>
  <si>
    <t>OLBC772</t>
  </si>
  <si>
    <t>DL01230700981</t>
  </si>
  <si>
    <t>DAL2324006382</t>
  </si>
  <si>
    <t>SRGST/22-23/0832</t>
  </si>
  <si>
    <t>CE10</t>
  </si>
  <si>
    <t>DL01230701347</t>
  </si>
  <si>
    <t>DAL2324006669</t>
  </si>
  <si>
    <t>CB5000271911</t>
  </si>
  <si>
    <t>N254232636812686</t>
  </si>
  <si>
    <t>OLBC1116</t>
  </si>
  <si>
    <t>DL01230701135</t>
  </si>
  <si>
    <t>DAL2324006450</t>
  </si>
  <si>
    <t>OS0010006038</t>
  </si>
  <si>
    <t>OLBC959</t>
  </si>
  <si>
    <t>DL01230701223</t>
  </si>
  <si>
    <t>DAL2324006512</t>
  </si>
  <si>
    <t>2324/UP/SL/00025</t>
  </si>
  <si>
    <t>HDFCR52023072574483067</t>
  </si>
  <si>
    <t>25.07.2023</t>
  </si>
  <si>
    <t>OLBC84</t>
  </si>
  <si>
    <t>DL01230701364</t>
  </si>
  <si>
    <t>DAL2324006693</t>
  </si>
  <si>
    <t>CB5000271989</t>
  </si>
  <si>
    <t>WHRS-111</t>
  </si>
  <si>
    <t>DL01230701254</t>
  </si>
  <si>
    <t>DAL2324006565</t>
  </si>
  <si>
    <t>B PRASAD &amp; SONS</t>
  </si>
  <si>
    <t>BPS/23-24/01</t>
  </si>
  <si>
    <t>N206232562600466</t>
  </si>
  <si>
    <t>C1272</t>
  </si>
  <si>
    <t>DL01230302557</t>
  </si>
  <si>
    <t>DAL2223022269</t>
  </si>
  <si>
    <t>1088A</t>
  </si>
  <si>
    <t>OLBC835</t>
  </si>
  <si>
    <t>RDL0123070069</t>
  </si>
  <si>
    <t>OLBC771</t>
  </si>
  <si>
    <t>DL01230700973</t>
  </si>
  <si>
    <t>DAL2324006389</t>
  </si>
  <si>
    <t>SRGST/23-24/0060</t>
  </si>
  <si>
    <t>OLBC1085</t>
  </si>
  <si>
    <t>DL01230701329</t>
  </si>
  <si>
    <t>DAL2324006634</t>
  </si>
  <si>
    <t>BNUPVAR000351/23</t>
  </si>
  <si>
    <t>HDFCR52023072173789253</t>
  </si>
  <si>
    <t>OLBC1086</t>
  </si>
  <si>
    <t>DL01230701331</t>
  </si>
  <si>
    <t>DAL2324006636</t>
  </si>
  <si>
    <t>BNUPVAR000467/23</t>
  </si>
  <si>
    <t>DL01230701336</t>
  </si>
  <si>
    <t>DAL2324006641</t>
  </si>
  <si>
    <t>8268011756/RA01</t>
  </si>
  <si>
    <t>N217232580537735</t>
  </si>
  <si>
    <t>OLBC1039</t>
  </si>
  <si>
    <t>DL01230701327</t>
  </si>
  <si>
    <t>DAL2324006621</t>
  </si>
  <si>
    <t>SVPL/UP/23-24/19</t>
  </si>
  <si>
    <t>N208232566404216</t>
  </si>
  <si>
    <t>DL01230701660</t>
  </si>
  <si>
    <t>DAL2324007010</t>
  </si>
  <si>
    <t>DL01230701663</t>
  </si>
  <si>
    <t>DAL2324007009</t>
  </si>
  <si>
    <t>1930546093</t>
  </si>
  <si>
    <t>DL01230701664</t>
  </si>
  <si>
    <t>DAL2324007008</t>
  </si>
  <si>
    <t>DL01230701365</t>
  </si>
  <si>
    <t>DAL2324006694</t>
  </si>
  <si>
    <t>CB5000271992</t>
  </si>
  <si>
    <t>CU176</t>
  </si>
  <si>
    <t>DL01230701429</t>
  </si>
  <si>
    <t>DAL2324006712</t>
  </si>
  <si>
    <t>63/2023-24</t>
  </si>
  <si>
    <t>N206232562600464</t>
  </si>
  <si>
    <t>OLBC808</t>
  </si>
  <si>
    <t>DL01230701413</t>
  </si>
  <si>
    <t>DAL2324006676</t>
  </si>
  <si>
    <t>SR/HO/23-24/0032</t>
  </si>
  <si>
    <t>OLBC243</t>
  </si>
  <si>
    <t>DL01230701922</t>
  </si>
  <si>
    <t>DAL2324007243</t>
  </si>
  <si>
    <t>DL01230701921</t>
  </si>
  <si>
    <t>DAL2324007244</t>
  </si>
  <si>
    <t>OLBC807</t>
  </si>
  <si>
    <t>DL01230701412</t>
  </si>
  <si>
    <t>DAL2324006677</t>
  </si>
  <si>
    <t>SR/HO/23-24/0067</t>
  </si>
  <si>
    <t>OLBC809</t>
  </si>
  <si>
    <t>DL01230701411</t>
  </si>
  <si>
    <t>DAL2324006678</t>
  </si>
  <si>
    <t>SR/HO/23-24/0030</t>
  </si>
  <si>
    <t>OLBC806</t>
  </si>
  <si>
    <t>DL01230701409</t>
  </si>
  <si>
    <t>DAL2324006679</t>
  </si>
  <si>
    <t>SR/HO/23-24/0061</t>
  </si>
  <si>
    <t>DL01230701687</t>
  </si>
  <si>
    <t>DAL2324006989</t>
  </si>
  <si>
    <t>23-24/INV/023</t>
  </si>
  <si>
    <t>N210232568793508</t>
  </si>
  <si>
    <t>DL01230701441</t>
  </si>
  <si>
    <t>DAL2324006700</t>
  </si>
  <si>
    <t>SECMEC/23-24/53</t>
  </si>
  <si>
    <t>1930589313</t>
  </si>
  <si>
    <t>C958</t>
  </si>
  <si>
    <t>DL01230702058</t>
  </si>
  <si>
    <t>DG1070000107</t>
  </si>
  <si>
    <t>CU184</t>
  </si>
  <si>
    <t>DL01230701686</t>
  </si>
  <si>
    <t>DAL2324006990</t>
  </si>
  <si>
    <t>SE/2023-24/0080</t>
  </si>
  <si>
    <t>N222232589933058</t>
  </si>
  <si>
    <t>DL01230701691</t>
  </si>
  <si>
    <t>DAL2324006985</t>
  </si>
  <si>
    <t>IKA INDIA PRIVATE LIMITED</t>
  </si>
  <si>
    <t>DL01230701676</t>
  </si>
  <si>
    <t>DAL2324007000</t>
  </si>
  <si>
    <t>049-RE-2023-24</t>
  </si>
  <si>
    <t>DL01230701915</t>
  </si>
  <si>
    <t>DAL2324007250</t>
  </si>
  <si>
    <t>HI27-8581-2023</t>
  </si>
  <si>
    <t>N240232612681447</t>
  </si>
  <si>
    <t>OLBC286</t>
  </si>
  <si>
    <t>DL01230700464</t>
  </si>
  <si>
    <t>DAL2324005761</t>
  </si>
  <si>
    <t>CEPL/0029/23-24</t>
  </si>
  <si>
    <t>N219232584726934</t>
  </si>
  <si>
    <t>7069657339</t>
  </si>
  <si>
    <t>OLBC1094</t>
  </si>
  <si>
    <t>DL01230702120</t>
  </si>
  <si>
    <t>DAL2324007339</t>
  </si>
  <si>
    <t>N226232595117407</t>
  </si>
  <si>
    <t>OLBC33</t>
  </si>
  <si>
    <t>DL01230702090</t>
  </si>
  <si>
    <t>DAL2324007303</t>
  </si>
  <si>
    <t>AAP/23-24/G0384</t>
  </si>
  <si>
    <t>HDFCR52023081078641518</t>
  </si>
  <si>
    <t>DL01230701952</t>
  </si>
  <si>
    <t>DAL2324007223</t>
  </si>
  <si>
    <t>TCPL2324023</t>
  </si>
  <si>
    <t>7069662693</t>
  </si>
  <si>
    <t>OLBC244</t>
  </si>
  <si>
    <t>DL01230702345</t>
  </si>
  <si>
    <t>DAL2324007616</t>
  </si>
  <si>
    <t>DL01230701946</t>
  </si>
  <si>
    <t>DAL2324007228</t>
  </si>
  <si>
    <t>TCPL2324026</t>
  </si>
  <si>
    <t>Prov- Freight</t>
  </si>
  <si>
    <t>DL01230702341</t>
  </si>
  <si>
    <t>DAL2324007619</t>
  </si>
  <si>
    <t>CE76</t>
  </si>
  <si>
    <t>DL01230702322</t>
  </si>
  <si>
    <t>DAL2324007631</t>
  </si>
  <si>
    <t>JMPSI2324/001087</t>
  </si>
  <si>
    <t>HDFCR52023081880610296</t>
  </si>
  <si>
    <t>OLBC556</t>
  </si>
  <si>
    <t>DL01230702398</t>
  </si>
  <si>
    <t>DAL2324007647</t>
  </si>
  <si>
    <t>2023BP2453</t>
  </si>
  <si>
    <t>N254232636809653</t>
  </si>
  <si>
    <t>CU89</t>
  </si>
  <si>
    <t>DL01230702088</t>
  </si>
  <si>
    <t>DAL2324007304</t>
  </si>
  <si>
    <t>HAUSER CIVIL CONSULTING PVT LTD</t>
  </si>
  <si>
    <t>HCC002/2023-24</t>
  </si>
  <si>
    <t>HDFCR52023080276735143</t>
  </si>
  <si>
    <t>7069957940</t>
  </si>
  <si>
    <t>OLBC773</t>
  </si>
  <si>
    <t>DL01230701947</t>
  </si>
  <si>
    <t>DAL2324007227</t>
  </si>
  <si>
    <t>SRGST/23-24/0161</t>
  </si>
  <si>
    <t>DL01230800228</t>
  </si>
  <si>
    <t>DAL2324007844</t>
  </si>
  <si>
    <t>LKN/0739/2324</t>
  </si>
  <si>
    <t>CU134</t>
  </si>
  <si>
    <t>DL01230800186</t>
  </si>
  <si>
    <t>DAL2324007788</t>
  </si>
  <si>
    <t>DCW-257</t>
  </si>
  <si>
    <t>N223232592028607</t>
  </si>
  <si>
    <t>OLBC408</t>
  </si>
  <si>
    <t>DL01230800176</t>
  </si>
  <si>
    <t>DAL2324007798</t>
  </si>
  <si>
    <t>23/24Testing/123</t>
  </si>
  <si>
    <t>N222232589933018</t>
  </si>
  <si>
    <t>WHRS-496</t>
  </si>
  <si>
    <t>DL01230800177</t>
  </si>
  <si>
    <t>DAL2324007797</t>
  </si>
  <si>
    <t>HDFCR52023080777970767</t>
  </si>
  <si>
    <t>7070063911</t>
  </si>
  <si>
    <t>EST40</t>
  </si>
  <si>
    <t>7070156545</t>
  </si>
  <si>
    <t>UTCL-22-DL-N-47</t>
  </si>
  <si>
    <t>EST43</t>
  </si>
  <si>
    <t>EST39</t>
  </si>
  <si>
    <t>EST42</t>
  </si>
  <si>
    <t>EST41</t>
  </si>
  <si>
    <t>1686513</t>
  </si>
  <si>
    <t>OLBC883</t>
  </si>
  <si>
    <t>DL01230800283</t>
  </si>
  <si>
    <t>DAL2324007966</t>
  </si>
  <si>
    <t>RK/23-24/1232</t>
  </si>
  <si>
    <t>HDFCR52023082482227080</t>
  </si>
  <si>
    <t>CU251</t>
  </si>
  <si>
    <t>DL01230800093</t>
  </si>
  <si>
    <t>DAL2324007992</t>
  </si>
  <si>
    <t>JMPSI2324/001125</t>
  </si>
  <si>
    <t>HDFCR52023082381949623</t>
  </si>
  <si>
    <t>CE77</t>
  </si>
  <si>
    <t>OLBC1141</t>
  </si>
  <si>
    <t>DL01230800282</t>
  </si>
  <si>
    <t>DAL2324007967</t>
  </si>
  <si>
    <t>TCL/2324/293</t>
  </si>
  <si>
    <t>HDFCR52023082582684063</t>
  </si>
  <si>
    <t>OLBC1087</t>
  </si>
  <si>
    <t>DL01230800232</t>
  </si>
  <si>
    <t>DAL2324007840</t>
  </si>
  <si>
    <t>BNUPVAR000170/23</t>
  </si>
  <si>
    <t>HDFCR52023080878278081</t>
  </si>
  <si>
    <t>DL01230800579</t>
  </si>
  <si>
    <t>DAL2324008201</t>
  </si>
  <si>
    <t>N247232625182044</t>
  </si>
  <si>
    <t>CE78</t>
  </si>
  <si>
    <t>DL01230800094</t>
  </si>
  <si>
    <t>DAL2324007991</t>
  </si>
  <si>
    <t>JMPSI2324/001127</t>
  </si>
  <si>
    <t>OLBC1135</t>
  </si>
  <si>
    <t>DL01230800461</t>
  </si>
  <si>
    <t>DAL2324008011</t>
  </si>
  <si>
    <t>ULDXT4012894</t>
  </si>
  <si>
    <t>N241232614301218</t>
  </si>
  <si>
    <t>OLBC1271</t>
  </si>
  <si>
    <t>DL01230800266</t>
  </si>
  <si>
    <t>DAL2324007884</t>
  </si>
  <si>
    <t>ZHIPL/22-23/191</t>
  </si>
  <si>
    <t>OLBC1272</t>
  </si>
  <si>
    <t>DL01230800265</t>
  </si>
  <si>
    <t>DAL2324007883</t>
  </si>
  <si>
    <t>ZHIPL/22-23/192</t>
  </si>
  <si>
    <t>N242232615956731</t>
  </si>
  <si>
    <t>C456</t>
  </si>
  <si>
    <t>DL01230500919</t>
  </si>
  <si>
    <t>DAL2324002244</t>
  </si>
  <si>
    <t>N222232591189584</t>
  </si>
  <si>
    <t>DL01230800456</t>
  </si>
  <si>
    <t>DAL2324008016</t>
  </si>
  <si>
    <t>8268011756/RA02</t>
  </si>
  <si>
    <t>N230232600561941</t>
  </si>
  <si>
    <t>OLBC1238</t>
  </si>
  <si>
    <t>DL01230800525</t>
  </si>
  <si>
    <t>DAL2324008312</t>
  </si>
  <si>
    <t>VK FOUR AGENCIES PVT LTD</t>
  </si>
  <si>
    <t>VK4/SP/078/2324</t>
  </si>
  <si>
    <t>N223232593126046</t>
  </si>
  <si>
    <t>OLBC78</t>
  </si>
  <si>
    <t>DL01230800635</t>
  </si>
  <si>
    <t>DAL2324008327</t>
  </si>
  <si>
    <t>CB5000272194</t>
  </si>
  <si>
    <t>N279232673786753</t>
  </si>
  <si>
    <t>OLBC79</t>
  </si>
  <si>
    <t>DL01230800631</t>
  </si>
  <si>
    <t>DAL2324008323</t>
  </si>
  <si>
    <t>CB5000272131</t>
  </si>
  <si>
    <t>DL01230800570</t>
  </si>
  <si>
    <t>DAL2324008196</t>
  </si>
  <si>
    <t>23/R/2023-24</t>
  </si>
  <si>
    <t>7070447665</t>
  </si>
  <si>
    <t>EST38</t>
  </si>
  <si>
    <t>7070525478</t>
  </si>
  <si>
    <t>EST36</t>
  </si>
  <si>
    <t>7070525674</t>
  </si>
  <si>
    <t>EST37</t>
  </si>
  <si>
    <t>7070678930</t>
  </si>
  <si>
    <t>C1234</t>
  </si>
  <si>
    <t>DL01230800809</t>
  </si>
  <si>
    <t>DAL2324008424</t>
  </si>
  <si>
    <t>MC/BL/23-24/327</t>
  </si>
  <si>
    <t>OLBC1097</t>
  </si>
  <si>
    <t>DL01230800842</t>
  </si>
  <si>
    <t>DAL2324008484</t>
  </si>
  <si>
    <t>HDFCR52023090485080391</t>
  </si>
  <si>
    <t>OLBC1247</t>
  </si>
  <si>
    <t>OLBC1245</t>
  </si>
  <si>
    <t>OLBC410</t>
  </si>
  <si>
    <t>DL01230800883</t>
  </si>
  <si>
    <t>DAL2324008460</t>
  </si>
  <si>
    <t>23-24/12</t>
  </si>
  <si>
    <t>N242232615956741</t>
  </si>
  <si>
    <t>OLBC425</t>
  </si>
  <si>
    <t>DL01230800943</t>
  </si>
  <si>
    <t>DAL2324008563</t>
  </si>
  <si>
    <t>UP5519136971</t>
  </si>
  <si>
    <t>OLBC1088</t>
  </si>
  <si>
    <t>DL01230800996</t>
  </si>
  <si>
    <t>DAL2324008548</t>
  </si>
  <si>
    <t>BNUPVAR23000713</t>
  </si>
  <si>
    <t>HDFCR52023082281491708</t>
  </si>
  <si>
    <t>DL01230800874</t>
  </si>
  <si>
    <t>DAL2324008455</t>
  </si>
  <si>
    <t>8268011756/RA03</t>
  </si>
  <si>
    <t>HDFCR52023082381861801</t>
  </si>
  <si>
    <t>DL01230800875</t>
  </si>
  <si>
    <t>DAL2324008454</t>
  </si>
  <si>
    <t>HDFCR52023082983312460</t>
  </si>
  <si>
    <t>DL01230800892</t>
  </si>
  <si>
    <t>DAL2324008491</t>
  </si>
  <si>
    <t>N241232614301200</t>
  </si>
  <si>
    <t>CE90</t>
  </si>
  <si>
    <t>DL01230801193</t>
  </si>
  <si>
    <t>DAL2324008755</t>
  </si>
  <si>
    <t>TCL/2324/355</t>
  </si>
  <si>
    <t>N263232649996721</t>
  </si>
  <si>
    <t>DL01230801253</t>
  </si>
  <si>
    <t>DAL2324008742</t>
  </si>
  <si>
    <t>N247232625182025</t>
  </si>
  <si>
    <t>OLBC1095</t>
  </si>
  <si>
    <t>DL01230801083</t>
  </si>
  <si>
    <t>DAL2324008682</t>
  </si>
  <si>
    <t>C213</t>
  </si>
  <si>
    <t>DL01230800910</t>
  </si>
  <si>
    <t>DAL2324008509</t>
  </si>
  <si>
    <t>SVPL/UP/23-24/25</t>
  </si>
  <si>
    <t>HDFCR52023090485080383</t>
  </si>
  <si>
    <t>OLBC245</t>
  </si>
  <si>
    <t>DL01230801331</t>
  </si>
  <si>
    <t>DAL2324008879</t>
  </si>
  <si>
    <t>OLBC983</t>
  </si>
  <si>
    <t>DL01230801013</t>
  </si>
  <si>
    <t>DAL2324008531</t>
  </si>
  <si>
    <t>137/23-24</t>
  </si>
  <si>
    <t>N236232608922815</t>
  </si>
  <si>
    <t>DL01230800882</t>
  </si>
  <si>
    <t>DAL2324008457</t>
  </si>
  <si>
    <t>S. S. CONSTRUCTION</t>
  </si>
  <si>
    <t>07-D-2023-24</t>
  </si>
  <si>
    <t>HDFCR52023082983309433</t>
  </si>
  <si>
    <t>OLBC1092</t>
  </si>
  <si>
    <t>DL01230801350</t>
  </si>
  <si>
    <t>DAL2324008896</t>
  </si>
  <si>
    <t>OLBC833</t>
  </si>
  <si>
    <t>DL01230800911</t>
  </si>
  <si>
    <t>DAL2324008510</t>
  </si>
  <si>
    <t>SR/HO/23-24/0015</t>
  </si>
  <si>
    <t>C223</t>
  </si>
  <si>
    <t>DL01230801019</t>
  </si>
  <si>
    <t>DAL2324008526</t>
  </si>
  <si>
    <t>COMTECH/RA-15</t>
  </si>
  <si>
    <t>OLBC296</t>
  </si>
  <si>
    <t>DL01230800932</t>
  </si>
  <si>
    <t>DAL2324008587</t>
  </si>
  <si>
    <t>RPL/0212</t>
  </si>
  <si>
    <t>HDFCR52023090485076872</t>
  </si>
  <si>
    <t>7071330738</t>
  </si>
  <si>
    <t>WHRS-1269</t>
  </si>
  <si>
    <t>DL01230801416</t>
  </si>
  <si>
    <t>DAL2324009037</t>
  </si>
  <si>
    <t>DL01230800923</t>
  </si>
  <si>
    <t>DAL2324008594</t>
  </si>
  <si>
    <t>M108/M1262B/24</t>
  </si>
  <si>
    <t>HDFCR52023091487753021 &amp; HDFCR52024011069783735</t>
  </si>
  <si>
    <t>CU72</t>
  </si>
  <si>
    <t>DL01230800918</t>
  </si>
  <si>
    <t>DAL2324008599</t>
  </si>
  <si>
    <t>HDFCR52023092089203340</t>
  </si>
  <si>
    <t>DL01230801254</t>
  </si>
  <si>
    <t>DAL2324008741</t>
  </si>
  <si>
    <t>76/2023-24</t>
  </si>
  <si>
    <t>N247232625182028</t>
  </si>
  <si>
    <t>OLBC1219</t>
  </si>
  <si>
    <t>DL01230801255</t>
  </si>
  <si>
    <t>DAL2324008740</t>
  </si>
  <si>
    <t>286A</t>
  </si>
  <si>
    <t>N245232621912278</t>
  </si>
  <si>
    <t>CU3</t>
  </si>
  <si>
    <t>DL01230801175</t>
  </si>
  <si>
    <t>DAL2324008773</t>
  </si>
  <si>
    <t>HDFCR52023092289654074</t>
  </si>
  <si>
    <t>OLBC938</t>
  </si>
  <si>
    <t>DL01230801333</t>
  </si>
  <si>
    <t>DAL2324008881</t>
  </si>
  <si>
    <t>RTPL/2324/DN-507</t>
  </si>
  <si>
    <t>N241232614301173</t>
  </si>
  <si>
    <t>CE11</t>
  </si>
  <si>
    <t>DL01230801309</t>
  </si>
  <si>
    <t>DAL2324008925</t>
  </si>
  <si>
    <t>CB5000272228</t>
  </si>
  <si>
    <t>N290232693178088</t>
  </si>
  <si>
    <t>OLBC80</t>
  </si>
  <si>
    <t>DL01230801217</t>
  </si>
  <si>
    <t>DAL2324008838</t>
  </si>
  <si>
    <t>CB5000272159</t>
  </si>
  <si>
    <t>N289232690664210</t>
  </si>
  <si>
    <t>OLBC13</t>
  </si>
  <si>
    <t>DL01230801325</t>
  </si>
  <si>
    <t>DAL2324008875</t>
  </si>
  <si>
    <t>AIR CARE</t>
  </si>
  <si>
    <t>078/23-24</t>
  </si>
  <si>
    <t>N247232625182112</t>
  </si>
  <si>
    <t>KC5</t>
  </si>
  <si>
    <t>DL01231000202</t>
  </si>
  <si>
    <t>R52023110752152133</t>
  </si>
  <si>
    <t>06.11.2023</t>
  </si>
  <si>
    <t>1930947548</t>
  </si>
  <si>
    <t>OLBC36</t>
  </si>
  <si>
    <t>DL01230801624</t>
  </si>
  <si>
    <t>DAL2324009175</t>
  </si>
  <si>
    <t>AAPL/23-24/G0496</t>
  </si>
  <si>
    <t>HDFCR52023091988884973</t>
  </si>
  <si>
    <t>OLBC1090</t>
  </si>
  <si>
    <t>DL01230801507</t>
  </si>
  <si>
    <t>DAL2324009074</t>
  </si>
  <si>
    <t>N262232648644321</t>
  </si>
  <si>
    <t>OLBC1098</t>
  </si>
  <si>
    <t>DL01230801504</t>
  </si>
  <si>
    <t>DAL2324009075</t>
  </si>
  <si>
    <t>OLBC564</t>
  </si>
  <si>
    <t>DL01230801783</t>
  </si>
  <si>
    <t>DAL2324009314</t>
  </si>
  <si>
    <t>MC/OLB/23-24/341</t>
  </si>
  <si>
    <t>WHRS-429</t>
  </si>
  <si>
    <t>DL01230900060</t>
  </si>
  <si>
    <t>DAL2324009373</t>
  </si>
  <si>
    <t>HE/23-24/64</t>
  </si>
  <si>
    <t>N257232642952754</t>
  </si>
  <si>
    <t>OLBC872</t>
  </si>
  <si>
    <t>DL01230900095</t>
  </si>
  <si>
    <t>DAL2324009449</t>
  </si>
  <si>
    <t>N262232648644316</t>
  </si>
  <si>
    <t>OLBC917</t>
  </si>
  <si>
    <t>DL01230900191</t>
  </si>
  <si>
    <t>DAL2324009497</t>
  </si>
  <si>
    <t>RSE/23-24/S072</t>
  </si>
  <si>
    <t>N262232648644319</t>
  </si>
  <si>
    <t>DL01230900329</t>
  </si>
  <si>
    <t>DAL2324009635</t>
  </si>
  <si>
    <t>GG0600273718</t>
  </si>
  <si>
    <t>HDFCR52023091988884990</t>
  </si>
  <si>
    <t>DL01230900331</t>
  </si>
  <si>
    <t>DAL2324009634</t>
  </si>
  <si>
    <t>GG0600277949</t>
  </si>
  <si>
    <t>DL01230900335</t>
  </si>
  <si>
    <t>DAL2324009633</t>
  </si>
  <si>
    <t>GG0600282169</t>
  </si>
  <si>
    <t>DL01230900236</t>
  </si>
  <si>
    <t>DAL2324009561</t>
  </si>
  <si>
    <t>D-38</t>
  </si>
  <si>
    <t>HDFCR52023091988886874</t>
  </si>
  <si>
    <t>OLBC1099</t>
  </si>
  <si>
    <t>DL01230900336</t>
  </si>
  <si>
    <t>DAL2324009652</t>
  </si>
  <si>
    <t>HDFCR52023092590165713</t>
  </si>
  <si>
    <t>OLBC1091</t>
  </si>
  <si>
    <t>DL01230900334</t>
  </si>
  <si>
    <t>DAL2324009653</t>
  </si>
  <si>
    <t>CU91</t>
  </si>
  <si>
    <t>DL01240401621</t>
  </si>
  <si>
    <t>DAL2324010622</t>
  </si>
  <si>
    <t>HCC001/2024-25</t>
  </si>
  <si>
    <t>N276232667023692</t>
  </si>
  <si>
    <t>OLBC247</t>
  </si>
  <si>
    <t>DL01230900616</t>
  </si>
  <si>
    <t>DAL2324009999</t>
  </si>
  <si>
    <t>OLBC246</t>
  </si>
  <si>
    <t>DL01230900614</t>
  </si>
  <si>
    <t>DAL2324010001</t>
  </si>
  <si>
    <t>DL01230900615</t>
  </si>
  <si>
    <t>DAL2324010000</t>
  </si>
  <si>
    <t>OLBC248</t>
  </si>
  <si>
    <t>DL01230900613</t>
  </si>
  <si>
    <t>DAL2324010002</t>
  </si>
  <si>
    <t>OLBC565</t>
  </si>
  <si>
    <t>DL01230900496</t>
  </si>
  <si>
    <t>DAL2324009786</t>
  </si>
  <si>
    <t>MC/OLB/23-24/349</t>
  </si>
  <si>
    <t>7072299535</t>
  </si>
  <si>
    <t>DL01230900713</t>
  </si>
  <si>
    <t>DAL2324009968</t>
  </si>
  <si>
    <t>RSE-24</t>
  </si>
  <si>
    <t>N264232651318824</t>
  </si>
  <si>
    <t>CU90</t>
  </si>
  <si>
    <t>DL01230900694</t>
  </si>
  <si>
    <t>DAL2324009965</t>
  </si>
  <si>
    <t>HCC006/2023-24</t>
  </si>
  <si>
    <t>HDFCR52023092289653958</t>
  </si>
  <si>
    <t>KC6</t>
  </si>
  <si>
    <t>DL01231001451</t>
  </si>
  <si>
    <t>R52023111855011832</t>
  </si>
  <si>
    <t>18.11.2023</t>
  </si>
  <si>
    <t>WHRS-497</t>
  </si>
  <si>
    <t>DL01230900710</t>
  </si>
  <si>
    <t>DAL2324009972</t>
  </si>
  <si>
    <t>N264232651318828</t>
  </si>
  <si>
    <t>WHRS-502</t>
  </si>
  <si>
    <t>DL01230900711</t>
  </si>
  <si>
    <t>DAL2324009971</t>
  </si>
  <si>
    <t>N265232652227005</t>
  </si>
  <si>
    <t>CU118</t>
  </si>
  <si>
    <t>DL01230900931</t>
  </si>
  <si>
    <t>DAL2324010294</t>
  </si>
  <si>
    <t>MLIPL/34832/23</t>
  </si>
  <si>
    <t>DL01230901161</t>
  </si>
  <si>
    <t>DAL2324010447</t>
  </si>
  <si>
    <t>RSE/23-24/S074</t>
  </si>
  <si>
    <t>N269232656540587</t>
  </si>
  <si>
    <t>CU143</t>
  </si>
  <si>
    <t>DL01230900737</t>
  </si>
  <si>
    <t>DAL2324010073</t>
  </si>
  <si>
    <t>RADHA AGENCIES</t>
  </si>
  <si>
    <t>23-24/0349</t>
  </si>
  <si>
    <t>HDFCR52023100392360889</t>
  </si>
  <si>
    <t>DL01230901163</t>
  </si>
  <si>
    <t>DAL2324010445</t>
  </si>
  <si>
    <t>23-24/19</t>
  </si>
  <si>
    <t>N271232659671183</t>
  </si>
  <si>
    <t>OLBC547</t>
  </si>
  <si>
    <t>DL01230901175</t>
  </si>
  <si>
    <t>DAL2324010416</t>
  </si>
  <si>
    <t>HDFCR52023093091996430</t>
  </si>
  <si>
    <t>OLBC546</t>
  </si>
  <si>
    <t>DL01230901171</t>
  </si>
  <si>
    <t>DAL2324010415</t>
  </si>
  <si>
    <t>OLBC292</t>
  </si>
  <si>
    <t>DL01230900407</t>
  </si>
  <si>
    <t>DAL2324009717</t>
  </si>
  <si>
    <t>COMTECH/RA-06</t>
  </si>
  <si>
    <t>DL01230900408</t>
  </si>
  <si>
    <t>DAL2324009718</t>
  </si>
  <si>
    <t>HDFCR52022122971438805</t>
  </si>
  <si>
    <t>CE91</t>
  </si>
  <si>
    <t>DL01230900675</t>
  </si>
  <si>
    <t>DAL2324009994</t>
  </si>
  <si>
    <t>N277232670102798</t>
  </si>
  <si>
    <t>CE97</t>
  </si>
  <si>
    <t>DL01230900676</t>
  </si>
  <si>
    <t>DAL2324009993</t>
  </si>
  <si>
    <t>HDFCR52023093092002352</t>
  </si>
  <si>
    <t>CE95</t>
  </si>
  <si>
    <t>DL01230900677</t>
  </si>
  <si>
    <t>DAL2324009992</t>
  </si>
  <si>
    <t>CE92</t>
  </si>
  <si>
    <t>DL01230900678</t>
  </si>
  <si>
    <t>DAL2324009991</t>
  </si>
  <si>
    <t>CE93</t>
  </si>
  <si>
    <t>DL01230900679</t>
  </si>
  <si>
    <t>DAL2324009990</t>
  </si>
  <si>
    <t>N278232671466573</t>
  </si>
  <si>
    <t>CE98</t>
  </si>
  <si>
    <t>DL01230900681</t>
  </si>
  <si>
    <t>DAL2324009988</t>
  </si>
  <si>
    <t>HDFCR52023100392475109</t>
  </si>
  <si>
    <t>CE99</t>
  </si>
  <si>
    <t>DL01230900682</t>
  </si>
  <si>
    <t>DAL2324009987</t>
  </si>
  <si>
    <t>CE96</t>
  </si>
  <si>
    <t>DL01230900684</t>
  </si>
  <si>
    <t>DAL2324009986</t>
  </si>
  <si>
    <t>CE94</t>
  </si>
  <si>
    <t>DL01230900680</t>
  </si>
  <si>
    <t>DAL2324009989</t>
  </si>
  <si>
    <t>HDFCR52023100693377005</t>
  </si>
  <si>
    <t>DL01230901366</t>
  </si>
  <si>
    <t>DAL2324010641</t>
  </si>
  <si>
    <t>DL01230901365</t>
  </si>
  <si>
    <t>DAL2324010642</t>
  </si>
  <si>
    <t>DL01230901363</t>
  </si>
  <si>
    <t>DAL2324010645</t>
  </si>
  <si>
    <t>DL01230901353</t>
  </si>
  <si>
    <t>DAL2324010654</t>
  </si>
  <si>
    <t>DL01230901351</t>
  </si>
  <si>
    <t>DAL2324010656</t>
  </si>
  <si>
    <t>OLBC250</t>
  </si>
  <si>
    <t>DL01230901364</t>
  </si>
  <si>
    <t>DAL2324010643</t>
  </si>
  <si>
    <t>OLBC249</t>
  </si>
  <si>
    <t>DL01230901350</t>
  </si>
  <si>
    <t>DAL2324010657</t>
  </si>
  <si>
    <t>CU73</t>
  </si>
  <si>
    <t>DL01230900747</t>
  </si>
  <si>
    <t>DAL2324010063</t>
  </si>
  <si>
    <t>HDFCR52023100392491652</t>
  </si>
  <si>
    <t>CU74</t>
  </si>
  <si>
    <t>DL01230900748</t>
  </si>
  <si>
    <t>DAL2324010062</t>
  </si>
  <si>
    <t>OLBC1040</t>
  </si>
  <si>
    <t>DL01230900808</t>
  </si>
  <si>
    <t>DAL2324010091</t>
  </si>
  <si>
    <t>SVPL/UP/23-24/29</t>
  </si>
  <si>
    <t>HDFCR52023103099644139</t>
  </si>
  <si>
    <t>DL01230901066</t>
  </si>
  <si>
    <t>DAL2324010335</t>
  </si>
  <si>
    <t>HDFCR52023100392363950</t>
  </si>
  <si>
    <t>OLBC1237</t>
  </si>
  <si>
    <t>DL01230901138</t>
  </si>
  <si>
    <t>DAL2324010390</t>
  </si>
  <si>
    <t>DL01230901158</t>
  </si>
  <si>
    <t>DAL2324010449</t>
  </si>
  <si>
    <t>HDFCR52023100392355278</t>
  </si>
  <si>
    <t>DL01230900505</t>
  </si>
  <si>
    <t>DAL2324009777</t>
  </si>
  <si>
    <t>199/23-24</t>
  </si>
  <si>
    <t>HDFCR52023100392360612</t>
  </si>
  <si>
    <t>OLBC951</t>
  </si>
  <si>
    <t>DL01230901132</t>
  </si>
  <si>
    <t>DAL2324010397</t>
  </si>
  <si>
    <t>13-D-2023-24</t>
  </si>
  <si>
    <t>N273232663940817</t>
  </si>
  <si>
    <t>CU34</t>
  </si>
  <si>
    <t>DL01230901226</t>
  </si>
  <si>
    <t>DAL2324010500</t>
  </si>
  <si>
    <t>11567-026-23IVBR</t>
  </si>
  <si>
    <t>N279232673626235</t>
  </si>
  <si>
    <t>DL01230901438</t>
  </si>
  <si>
    <t>DAL2324010621</t>
  </si>
  <si>
    <t>RSE-23</t>
  </si>
  <si>
    <t>HDFCR52023100693348906</t>
  </si>
  <si>
    <t>DL01230901356</t>
  </si>
  <si>
    <t>DAL2324010651</t>
  </si>
  <si>
    <t>N284232685240753</t>
  </si>
  <si>
    <t>CE12</t>
  </si>
  <si>
    <t>DL01230901396</t>
  </si>
  <si>
    <t>DAL2324010679</t>
  </si>
  <si>
    <t>CB5000272457</t>
  </si>
  <si>
    <t>N279232673626088</t>
  </si>
  <si>
    <t>CE13</t>
  </si>
  <si>
    <t>DL01230901399</t>
  </si>
  <si>
    <t>DAL2324010682</t>
  </si>
  <si>
    <t>CB5000272461</t>
  </si>
  <si>
    <t>C225</t>
  </si>
  <si>
    <t>DL01230900683</t>
  </si>
  <si>
    <t>DAL2324009959</t>
  </si>
  <si>
    <t>COMTECH/RA-17</t>
  </si>
  <si>
    <t>OLBC297</t>
  </si>
  <si>
    <t>OLBC1096</t>
  </si>
  <si>
    <t>DL01230901568</t>
  </si>
  <si>
    <t>DAL2324010866</t>
  </si>
  <si>
    <t>N286232688898200</t>
  </si>
  <si>
    <t>DL01230901648</t>
  </si>
  <si>
    <t>DAL2324011032</t>
  </si>
  <si>
    <t>DL01230901649</t>
  </si>
  <si>
    <t>DAL2324011031</t>
  </si>
  <si>
    <t>DL01230901755</t>
  </si>
  <si>
    <t>DAL2324010953</t>
  </si>
  <si>
    <t>CU150</t>
  </si>
  <si>
    <t>DL01230901785</t>
  </si>
  <si>
    <t>DAL2324010925</t>
  </si>
  <si>
    <t>REC/0389</t>
  </si>
  <si>
    <t>N292232696264116</t>
  </si>
  <si>
    <t>RMES-61</t>
  </si>
  <si>
    <t>DL01230901771</t>
  </si>
  <si>
    <t>DAL2324010938</t>
  </si>
  <si>
    <t>SE23-24/0249</t>
  </si>
  <si>
    <t>N302232707978491</t>
  </si>
  <si>
    <t>2029572</t>
  </si>
  <si>
    <t>WHRS-62</t>
  </si>
  <si>
    <t>DL01230901915</t>
  </si>
  <si>
    <t>DAL2324011145</t>
  </si>
  <si>
    <t>AAPL/23-24/G0718</t>
  </si>
  <si>
    <t>HDFCR52023101194919968</t>
  </si>
  <si>
    <t>WHRS-63</t>
  </si>
  <si>
    <t>DL01230901916</t>
  </si>
  <si>
    <t>DAL2324011146</t>
  </si>
  <si>
    <t>AAPL/23-24/G0719</t>
  </si>
  <si>
    <t>WHRS-64</t>
  </si>
  <si>
    <t>DL01230901914</t>
  </si>
  <si>
    <t>DAL2324011148</t>
  </si>
  <si>
    <t>AAPL/23-24/G0547</t>
  </si>
  <si>
    <t>OLBC960</t>
  </si>
  <si>
    <t>DL01230901921</t>
  </si>
  <si>
    <t>DAL2324011154</t>
  </si>
  <si>
    <t>2324/UP/SL/00030</t>
  </si>
  <si>
    <t>N284232685240768</t>
  </si>
  <si>
    <t>OLBC984</t>
  </si>
  <si>
    <t>DL01230902047</t>
  </si>
  <si>
    <t>DAL2324011195</t>
  </si>
  <si>
    <t>257/23-24</t>
  </si>
  <si>
    <t>HDFCR52023101194919601</t>
  </si>
  <si>
    <t>DL01230901918</t>
  </si>
  <si>
    <t>DAL2324011157</t>
  </si>
  <si>
    <t>UCLD24XT4014905</t>
  </si>
  <si>
    <t>HDFCR52023102397952150</t>
  </si>
  <si>
    <t>DL01230901919</t>
  </si>
  <si>
    <t>DAL2324011156</t>
  </si>
  <si>
    <t>UCLD24XT4014904</t>
  </si>
  <si>
    <t>N292232696861050</t>
  </si>
  <si>
    <t>DL01230901931</t>
  </si>
  <si>
    <t>DAL2324011187</t>
  </si>
  <si>
    <t>UCLD24XT4014906</t>
  </si>
  <si>
    <t>DL01231000038</t>
  </si>
  <si>
    <t>DAL2324011220</t>
  </si>
  <si>
    <t>HDFCR52023101395618134</t>
  </si>
  <si>
    <t>OLBC252</t>
  </si>
  <si>
    <t>DL01230901963</t>
  </si>
  <si>
    <t>DAL2324011440</t>
  </si>
  <si>
    <t>OLBC251</t>
  </si>
  <si>
    <t>DL01230901961</t>
  </si>
  <si>
    <t>DAL2324011441</t>
  </si>
  <si>
    <t>CE109</t>
  </si>
  <si>
    <t>DL01230901984</t>
  </si>
  <si>
    <t>DAL2324011430</t>
  </si>
  <si>
    <t>TA/23-24/473</t>
  </si>
  <si>
    <t>N286232688898193</t>
  </si>
  <si>
    <t>CU12</t>
  </si>
  <si>
    <t>DL01230901980</t>
  </si>
  <si>
    <t>DAL2324011434</t>
  </si>
  <si>
    <t>AR/13/09/23-04</t>
  </si>
  <si>
    <t>N292232696861042</t>
  </si>
  <si>
    <t>OLBC87</t>
  </si>
  <si>
    <t>DL01231000136</t>
  </si>
  <si>
    <t>DAL2324011317</t>
  </si>
  <si>
    <t>N286232688898196</t>
  </si>
  <si>
    <t>CU195</t>
  </si>
  <si>
    <t>DL01230901359</t>
  </si>
  <si>
    <t>DAL2324010644</t>
  </si>
  <si>
    <t>THERMOTEKNIX SYSTEMS LTD</t>
  </si>
  <si>
    <t>CI11365</t>
  </si>
  <si>
    <t>12.10.2023</t>
  </si>
  <si>
    <t>CU194</t>
  </si>
  <si>
    <t>OLBC429</t>
  </si>
  <si>
    <t>DL01230901917</t>
  </si>
  <si>
    <t>DAL2324011127</t>
  </si>
  <si>
    <t>N286232688898271</t>
  </si>
  <si>
    <t>OLBC1100</t>
  </si>
  <si>
    <t>DL01231000218</t>
  </si>
  <si>
    <t>DAL2324011500</t>
  </si>
  <si>
    <t>HDFCR52023102397946224</t>
  </si>
  <si>
    <t>OLBC961</t>
  </si>
  <si>
    <t>DL01231000337</t>
  </si>
  <si>
    <t>DAL2324011586</t>
  </si>
  <si>
    <t>2324/UP/SL/00040</t>
  </si>
  <si>
    <t>HDFCR52023110652025390</t>
  </si>
  <si>
    <t>OLBC962</t>
  </si>
  <si>
    <t>DL01231000338</t>
  </si>
  <si>
    <t>DAL2324011585</t>
  </si>
  <si>
    <t>2324/UP/SL/00041</t>
  </si>
  <si>
    <t>HDFCR52023102698657252</t>
  </si>
  <si>
    <t>WHRS-1120</t>
  </si>
  <si>
    <t>DL01231000465</t>
  </si>
  <si>
    <t>DAL2324011713</t>
  </si>
  <si>
    <t>265/23-24</t>
  </si>
  <si>
    <t>HDFCR52023102097379687</t>
  </si>
  <si>
    <t>WHRS-1122</t>
  </si>
  <si>
    <t>DL01231000466</t>
  </si>
  <si>
    <t>DAL2324011712</t>
  </si>
  <si>
    <t>258/23-24</t>
  </si>
  <si>
    <t>N292232696861052</t>
  </si>
  <si>
    <t>OLBC1220</t>
  </si>
  <si>
    <t>DL01231000475</t>
  </si>
  <si>
    <t>DAL2324011703</t>
  </si>
  <si>
    <t>322A/DLF/2023-24</t>
  </si>
  <si>
    <t>HDFCR52023102397943091</t>
  </si>
  <si>
    <t>EST33</t>
  </si>
  <si>
    <t>7073826781</t>
  </si>
  <si>
    <t>EST34</t>
  </si>
  <si>
    <t>EST32</t>
  </si>
  <si>
    <t>EST31</t>
  </si>
  <si>
    <t>EST30</t>
  </si>
  <si>
    <t>EST35</t>
  </si>
  <si>
    <t>EST29</t>
  </si>
  <si>
    <t>7073826896</t>
  </si>
  <si>
    <t>DL01230801127</t>
  </si>
  <si>
    <t>DAL2324008654</t>
  </si>
  <si>
    <t>OLBC569</t>
  </si>
  <si>
    <t>DL01231000623</t>
  </si>
  <si>
    <t>DAL2324011849</t>
  </si>
  <si>
    <t>MC/OLB/23-24/357</t>
  </si>
  <si>
    <t>OLBC366</t>
  </si>
  <si>
    <t>DL01230901200</t>
  </si>
  <si>
    <t>DAL2324010451</t>
  </si>
  <si>
    <t>HDFCR52023102097379566</t>
  </si>
  <si>
    <t>7074016457</t>
  </si>
  <si>
    <t>EST28</t>
  </si>
  <si>
    <t>7074067512</t>
  </si>
  <si>
    <t>CE46</t>
  </si>
  <si>
    <t>DL01231000655</t>
  </si>
  <si>
    <t>DAL2324011900</t>
  </si>
  <si>
    <t>DT/23-24/691</t>
  </si>
  <si>
    <t>N307232717911916</t>
  </si>
  <si>
    <t>OLBC384</t>
  </si>
  <si>
    <t>DL01231000657</t>
  </si>
  <si>
    <t>DAL2324011898</t>
  </si>
  <si>
    <t>DT/23-24/674</t>
  </si>
  <si>
    <t>N306232716288325</t>
  </si>
  <si>
    <t>EST20</t>
  </si>
  <si>
    <t>DL01231000675</t>
  </si>
  <si>
    <t>DAL2324011882</t>
  </si>
  <si>
    <t>REC/0462</t>
  </si>
  <si>
    <t>N307232717916278</t>
  </si>
  <si>
    <t>DL01231000691</t>
  </si>
  <si>
    <t>DAL2324011912</t>
  </si>
  <si>
    <t>RSE/23-24/S088</t>
  </si>
  <si>
    <t>HDFCR52023102598338927</t>
  </si>
  <si>
    <t>OLBC926</t>
  </si>
  <si>
    <t>DL01231000692</t>
  </si>
  <si>
    <t>DAL2324011911</t>
  </si>
  <si>
    <t>RSE/23-24/S087</t>
  </si>
  <si>
    <t>OLBC1215</t>
  </si>
  <si>
    <t>DL01231000773</t>
  </si>
  <si>
    <t>DAL2324011942</t>
  </si>
  <si>
    <t>312ADLF/2023-24</t>
  </si>
  <si>
    <t>DL01231000775</t>
  </si>
  <si>
    <t>DAL2324011940</t>
  </si>
  <si>
    <t>D-44</t>
  </si>
  <si>
    <t>HDFCR52023102397949869</t>
  </si>
  <si>
    <t>OLBC495</t>
  </si>
  <si>
    <t>DL01231000852</t>
  </si>
  <si>
    <t>DAL2324012068</t>
  </si>
  <si>
    <t>N299232705187871</t>
  </si>
  <si>
    <t>OLBC494</t>
  </si>
  <si>
    <t>DL01231000851</t>
  </si>
  <si>
    <t>DAL2324012066</t>
  </si>
  <si>
    <t>CU131</t>
  </si>
  <si>
    <t>DL01231000710</t>
  </si>
  <si>
    <t>DAL2324012020</t>
  </si>
  <si>
    <t>NEWKEM PRODUCTS CORPORATION HARGAN</t>
  </si>
  <si>
    <t>NPC/23-24/471</t>
  </si>
  <si>
    <t>CE117</t>
  </si>
  <si>
    <t>DL01231000717</t>
  </si>
  <si>
    <t>DAL2324012013</t>
  </si>
  <si>
    <t>VCS/23-24/063</t>
  </si>
  <si>
    <t>N299232705187865</t>
  </si>
  <si>
    <t>OLBC1101</t>
  </si>
  <si>
    <t>DL01231000724</t>
  </si>
  <si>
    <t>DAL2324012006</t>
  </si>
  <si>
    <t>HDFCR52023102598333512</t>
  </si>
  <si>
    <t>CU108</t>
  </si>
  <si>
    <t>DL01231000734</t>
  </si>
  <si>
    <t>DAL2324011979</t>
  </si>
  <si>
    <t>JEE/0593/23-24</t>
  </si>
  <si>
    <t>N307232718712162</t>
  </si>
  <si>
    <t>DL01231000894</t>
  </si>
  <si>
    <t>DAL2324012141</t>
  </si>
  <si>
    <t>OLBC253</t>
  </si>
  <si>
    <t>DL01231000929</t>
  </si>
  <si>
    <t>DAL2324012110</t>
  </si>
  <si>
    <t>OLBC254</t>
  </si>
  <si>
    <t>DL01231000930</t>
  </si>
  <si>
    <t>DAL2324012109</t>
  </si>
  <si>
    <t>DL01231000931</t>
  </si>
  <si>
    <t>DAL2324012108</t>
  </si>
  <si>
    <t>DL01231000933</t>
  </si>
  <si>
    <t>DAL2324012107</t>
  </si>
  <si>
    <t>DL01230901866</t>
  </si>
  <si>
    <t>DAL2324011074</t>
  </si>
  <si>
    <t>DL01230901863</t>
  </si>
  <si>
    <t>DAL2324011073</t>
  </si>
  <si>
    <t>DL01231000088</t>
  </si>
  <si>
    <t>DAL2324011264</t>
  </si>
  <si>
    <t>281/23-24</t>
  </si>
  <si>
    <t>HDFCR52023102799271301</t>
  </si>
  <si>
    <t>CU9</t>
  </si>
  <si>
    <t>DL01231000900</t>
  </si>
  <si>
    <t>DAL2324012138</t>
  </si>
  <si>
    <t>456/23-24</t>
  </si>
  <si>
    <t>CE115</t>
  </si>
  <si>
    <t>DL01231000902</t>
  </si>
  <si>
    <t>DAL2324012136</t>
  </si>
  <si>
    <t>VEERABHADRA AGENCIES</t>
  </si>
  <si>
    <t>HDFCR52023110651887112</t>
  </si>
  <si>
    <t>CE53</t>
  </si>
  <si>
    <t>DL01231000903</t>
  </si>
  <si>
    <t>DAL2324012135</t>
  </si>
  <si>
    <t>JEE/0590/23-24</t>
  </si>
  <si>
    <t>CU237</t>
  </si>
  <si>
    <t>DL01231000910</t>
  </si>
  <si>
    <t>DAL2324012129</t>
  </si>
  <si>
    <t>V.A.S.Â ENTERPRISES</t>
  </si>
  <si>
    <t>VAS/25/2023-24</t>
  </si>
  <si>
    <t>HDFCR52023110651881770</t>
  </si>
  <si>
    <t>CU168</t>
  </si>
  <si>
    <t>DL01231000911</t>
  </si>
  <si>
    <t>DAL2324012128</t>
  </si>
  <si>
    <t>SHREE CERAMIC FIBERS PVT LTD</t>
  </si>
  <si>
    <t>SCFPL/23-24/861</t>
  </si>
  <si>
    <t>DL01231000993</t>
  </si>
  <si>
    <t>DAL2324012199</t>
  </si>
  <si>
    <t>N303232709095332</t>
  </si>
  <si>
    <t>OLBC34</t>
  </si>
  <si>
    <t>DL01231001008</t>
  </si>
  <si>
    <t>DAL2324012184</t>
  </si>
  <si>
    <t>AAPL/23-24/G0760</t>
  </si>
  <si>
    <t>HDFCR52023103150026608</t>
  </si>
  <si>
    <t>DL01231000227</t>
  </si>
  <si>
    <t>DAL2324011491</t>
  </si>
  <si>
    <t>TI-1060</t>
  </si>
  <si>
    <t>HDFCR52023102799284971</t>
  </si>
  <si>
    <t>OLBC1234</t>
  </si>
  <si>
    <t>DL01231001175</t>
  </si>
  <si>
    <t>DAL2324012350</t>
  </si>
  <si>
    <t>VEERÂ ENTERPRISES</t>
  </si>
  <si>
    <t>N303232709095375</t>
  </si>
  <si>
    <t>WHRS-431</t>
  </si>
  <si>
    <t>DL01231001260</t>
  </si>
  <si>
    <t>DAL2324012414</t>
  </si>
  <si>
    <t>HE/23-24/94</t>
  </si>
  <si>
    <t>HDFCR52023103150294734</t>
  </si>
  <si>
    <t>WHRS-430</t>
  </si>
  <si>
    <t>DL01231001261</t>
  </si>
  <si>
    <t>DAL2324012413</t>
  </si>
  <si>
    <t>HE/23-24/83</t>
  </si>
  <si>
    <t>WHRS-510</t>
  </si>
  <si>
    <t>DL01231001225</t>
  </si>
  <si>
    <t>DAL2324012389</t>
  </si>
  <si>
    <t>N303232709843587</t>
  </si>
  <si>
    <t>DL01231001230</t>
  </si>
  <si>
    <t>DAL2324012393</t>
  </si>
  <si>
    <t>8268011756/RA04</t>
  </si>
  <si>
    <t>HDFCR52023110652022478</t>
  </si>
  <si>
    <t>DL01231001242</t>
  </si>
  <si>
    <t>DAL2324012406</t>
  </si>
  <si>
    <t>EST22</t>
  </si>
  <si>
    <t>DL01231001298</t>
  </si>
  <si>
    <t>DAL2324012458</t>
  </si>
  <si>
    <t>SCL/23-24/224</t>
  </si>
  <si>
    <t>DL01231001401</t>
  </si>
  <si>
    <t>DAL2324012498</t>
  </si>
  <si>
    <t>17-D-2023-24</t>
  </si>
  <si>
    <t>HDFCR52023111053572035</t>
  </si>
  <si>
    <t>1246238305</t>
  </si>
  <si>
    <t>1246238306</t>
  </si>
  <si>
    <t>DL01231000031</t>
  </si>
  <si>
    <t>DAL2324011228</t>
  </si>
  <si>
    <t>R J MALLICK ENTERPRISES</t>
  </si>
  <si>
    <t>14DLF/2023-2024</t>
  </si>
  <si>
    <t>HDFCR52023110351314146</t>
  </si>
  <si>
    <t>CE47</t>
  </si>
  <si>
    <t>DL01231000534</t>
  </si>
  <si>
    <t>DAL2324011762</t>
  </si>
  <si>
    <t>23-24/INV/052</t>
  </si>
  <si>
    <t>N306232716283569</t>
  </si>
  <si>
    <t>CU221</t>
  </si>
  <si>
    <t>DL01231001627</t>
  </si>
  <si>
    <t>DAL2324012826</t>
  </si>
  <si>
    <t>CB5000292700</t>
  </si>
  <si>
    <t>N310232722717530</t>
  </si>
  <si>
    <t>CE14</t>
  </si>
  <si>
    <t>DL01231001612</t>
  </si>
  <si>
    <t>DAL2324012837</t>
  </si>
  <si>
    <t>CB5000292715</t>
  </si>
  <si>
    <t>CU33</t>
  </si>
  <si>
    <t>DL01231001606</t>
  </si>
  <si>
    <t>DAL2324012840</t>
  </si>
  <si>
    <t>CB5000292712</t>
  </si>
  <si>
    <t>N312232729418037</t>
  </si>
  <si>
    <t>CE21</t>
  </si>
  <si>
    <t>DL01231001653</t>
  </si>
  <si>
    <t>DAL2324012865</t>
  </si>
  <si>
    <t>CB5000292665</t>
  </si>
  <si>
    <t>OLBC1265</t>
  </si>
  <si>
    <t>NIL</t>
  </si>
  <si>
    <t>DL01230801126</t>
  </si>
  <si>
    <t>DAL2324008655</t>
  </si>
  <si>
    <t>OLBC1264</t>
  </si>
  <si>
    <t>UPL PROVISIONS</t>
  </si>
  <si>
    <t>OLBC85</t>
  </si>
  <si>
    <t>DL01231001649</t>
  </si>
  <si>
    <t>DAL2324012861</t>
  </si>
  <si>
    <t>CB5000292677</t>
  </si>
  <si>
    <t>DL01231000820</t>
  </si>
  <si>
    <t>RSE-39</t>
  </si>
  <si>
    <t>EST27</t>
  </si>
  <si>
    <t>7075055058</t>
  </si>
  <si>
    <t>DL01231001745</t>
  </si>
  <si>
    <t>DAL2324012902</t>
  </si>
  <si>
    <t>GG0600290183</t>
  </si>
  <si>
    <t>OLBC409</t>
  </si>
  <si>
    <t>DL01231001834</t>
  </si>
  <si>
    <t>DAL2324012995</t>
  </si>
  <si>
    <t>23-24/24</t>
  </si>
  <si>
    <t>N320232741895656</t>
  </si>
  <si>
    <t>DL01231001840</t>
  </si>
  <si>
    <t>DAL2324012980</t>
  </si>
  <si>
    <t>RSE/23-24/S097</t>
  </si>
  <si>
    <t>N321232742679330</t>
  </si>
  <si>
    <t>C322</t>
  </si>
  <si>
    <t>DL01231001869</t>
  </si>
  <si>
    <t>DAL2324013018</t>
  </si>
  <si>
    <t>HDFCR52023121161055090</t>
  </si>
  <si>
    <t>EST14</t>
  </si>
  <si>
    <t>DL01231100009</t>
  </si>
  <si>
    <t>DAL2324013186</t>
  </si>
  <si>
    <t>CB5000292679</t>
  </si>
  <si>
    <t>N319232740364302</t>
  </si>
  <si>
    <t>CU20</t>
  </si>
  <si>
    <t>DL01231100024</t>
  </si>
  <si>
    <t>DAL2324013201</t>
  </si>
  <si>
    <t>CB5000292872</t>
  </si>
  <si>
    <t>N322232743916895</t>
  </si>
  <si>
    <t>CE15</t>
  </si>
  <si>
    <t>DL01231100028</t>
  </si>
  <si>
    <t>DAL2324013205</t>
  </si>
  <si>
    <t>CB5000292795</t>
  </si>
  <si>
    <t>CU14</t>
  </si>
  <si>
    <t>DL01231100030</t>
  </si>
  <si>
    <t>DAL2324013207</t>
  </si>
  <si>
    <t>CB5000292790</t>
  </si>
  <si>
    <t>EST24</t>
  </si>
  <si>
    <t>7075295498</t>
  </si>
  <si>
    <t>EST26</t>
  </si>
  <si>
    <t>EST25</t>
  </si>
  <si>
    <t>WHRS-61</t>
  </si>
  <si>
    <t>DL01231100173</t>
  </si>
  <si>
    <t>DAL2324013165</t>
  </si>
  <si>
    <t>AAPL/23-24/G0863</t>
  </si>
  <si>
    <t>N319232740364303</t>
  </si>
  <si>
    <t>WHRS-6</t>
  </si>
  <si>
    <t>DL01231100186</t>
  </si>
  <si>
    <t>DAL2324013151</t>
  </si>
  <si>
    <t>DL-17</t>
  </si>
  <si>
    <t>N328232752346461</t>
  </si>
  <si>
    <t>CU119</t>
  </si>
  <si>
    <t>DL01231100191</t>
  </si>
  <si>
    <t>DAL2324013257</t>
  </si>
  <si>
    <t>MLIPL/35236/23</t>
  </si>
  <si>
    <t>OLBC430</t>
  </si>
  <si>
    <t>DL01231100350</t>
  </si>
  <si>
    <t>DAL2324013343</t>
  </si>
  <si>
    <t>N332232754720814</t>
  </si>
  <si>
    <t>CE51</t>
  </si>
  <si>
    <t>DL01231100760</t>
  </si>
  <si>
    <t>DAL2324013782</t>
  </si>
  <si>
    <t>GK STEEL CORPORATION</t>
  </si>
  <si>
    <t>GKP/23-24/180</t>
  </si>
  <si>
    <t>HDFCR52023111855011794</t>
  </si>
  <si>
    <t>DL01230901867</t>
  </si>
  <si>
    <t>DAL2324011075</t>
  </si>
  <si>
    <t>WHRS-1859</t>
  </si>
  <si>
    <t>DL01231001879</t>
  </si>
  <si>
    <t>DAL2324013008</t>
  </si>
  <si>
    <t>TE/23-24/215</t>
  </si>
  <si>
    <t>KC13</t>
  </si>
  <si>
    <t>DL01231200835</t>
  </si>
  <si>
    <t>CU252</t>
  </si>
  <si>
    <t>DL01231100518</t>
  </si>
  <si>
    <t>DAL2324013609</t>
  </si>
  <si>
    <t>VENTI OELDE INDIA PRIVATE LIMITED</t>
  </si>
  <si>
    <t>UTCL-22-DL-R-05</t>
  </si>
  <si>
    <t>HDFCR52023120258908333</t>
  </si>
  <si>
    <t>DL01231100464</t>
  </si>
  <si>
    <t>DAL2324013435</t>
  </si>
  <si>
    <t>18-D-2023-24</t>
  </si>
  <si>
    <t>HDFCR52023113058283934</t>
  </si>
  <si>
    <t>C224</t>
  </si>
  <si>
    <t>DL01231100474</t>
  </si>
  <si>
    <t>DAL2324013450</t>
  </si>
  <si>
    <t>COMTECH/RA-16</t>
  </si>
  <si>
    <t>OLBC293</t>
  </si>
  <si>
    <t>DL01231100476</t>
  </si>
  <si>
    <t>DAL2324013452</t>
  </si>
  <si>
    <t>COMTECH/RA-07</t>
  </si>
  <si>
    <t>HDFCR52023112456911542</t>
  </si>
  <si>
    <t>CU151</t>
  </si>
  <si>
    <t>DL01231100517</t>
  </si>
  <si>
    <t>DAL2324013647</t>
  </si>
  <si>
    <t>REFRATECK SOLUTIONS</t>
  </si>
  <si>
    <t>RTS/264/23-24</t>
  </si>
  <si>
    <t>HDFCR52023112456917860</t>
  </si>
  <si>
    <t>CU144</t>
  </si>
  <si>
    <t>DL01231100580</t>
  </si>
  <si>
    <t>DAL2324013579</t>
  </si>
  <si>
    <t>RAJAT ASSOCIATES</t>
  </si>
  <si>
    <t>HDFCR52023112456911519</t>
  </si>
  <si>
    <t>CU136</t>
  </si>
  <si>
    <t>DL01231100598</t>
  </si>
  <si>
    <t>DAL2324013545</t>
  </si>
  <si>
    <t>N332232755768372</t>
  </si>
  <si>
    <t>CU196</t>
  </si>
  <si>
    <t>DL01231100713</t>
  </si>
  <si>
    <t>DAL2324013771</t>
  </si>
  <si>
    <t>TA/23-24/570</t>
  </si>
  <si>
    <t>N332232754720803</t>
  </si>
  <si>
    <t>CE52</t>
  </si>
  <si>
    <t>DL01231100681</t>
  </si>
  <si>
    <t>DAL2324013711</t>
  </si>
  <si>
    <t>HI27-29289-2023</t>
  </si>
  <si>
    <t>N338232765640761</t>
  </si>
  <si>
    <t>CU202</t>
  </si>
  <si>
    <t>DL01231100684</t>
  </si>
  <si>
    <t>DAL2324013709</t>
  </si>
  <si>
    <t>VHPL/23-24/2212</t>
  </si>
  <si>
    <t>N332232754720269</t>
  </si>
  <si>
    <t>CE110</t>
  </si>
  <si>
    <t>DL01231100714</t>
  </si>
  <si>
    <t>DAL2324013772</t>
  </si>
  <si>
    <t>TA/23-24/521</t>
  </si>
  <si>
    <t>CU199</t>
  </si>
  <si>
    <t>DL01231100734</t>
  </si>
  <si>
    <t>DAL2324013757</t>
  </si>
  <si>
    <t>TA/23-24/572</t>
  </si>
  <si>
    <t>N327232750594065</t>
  </si>
  <si>
    <t>OLBC421</t>
  </si>
  <si>
    <t>DL01231100739</t>
  </si>
  <si>
    <t>DAL2324013752</t>
  </si>
  <si>
    <t>IE/23-24/314</t>
  </si>
  <si>
    <t>N336232763809814</t>
  </si>
  <si>
    <t>DC5</t>
  </si>
  <si>
    <t>DL01231100748</t>
  </si>
  <si>
    <t>DAL2324013743</t>
  </si>
  <si>
    <t>23-24/INV/079</t>
  </si>
  <si>
    <t>N335232761353387</t>
  </si>
  <si>
    <t>CU109</t>
  </si>
  <si>
    <t>DL01231100750</t>
  </si>
  <si>
    <t>DAL2324013741</t>
  </si>
  <si>
    <t>JEE/0666/23-24</t>
  </si>
  <si>
    <t>N338232766577643</t>
  </si>
  <si>
    <t>CU110</t>
  </si>
  <si>
    <t>DL01231100751</t>
  </si>
  <si>
    <t>DAL2324013740</t>
  </si>
  <si>
    <t>JEE/0669/23-24</t>
  </si>
  <si>
    <t>N335232762505272</t>
  </si>
  <si>
    <t>WHRS-509</t>
  </si>
  <si>
    <t>DL01231100792</t>
  </si>
  <si>
    <t>DAL2324013651</t>
  </si>
  <si>
    <t>N327232750594074</t>
  </si>
  <si>
    <t>CU245</t>
  </si>
  <si>
    <t>DL01231100818</t>
  </si>
  <si>
    <t>jAIN MARKETING</t>
  </si>
  <si>
    <t>R52023120659939703</t>
  </si>
  <si>
    <t>06.12.2024</t>
  </si>
  <si>
    <t>CE69</t>
  </si>
  <si>
    <t>CU246</t>
  </si>
  <si>
    <t>DL01231100819</t>
  </si>
  <si>
    <t>R52023112857308014</t>
  </si>
  <si>
    <t>28.11.2024</t>
  </si>
  <si>
    <t>OLBC566</t>
  </si>
  <si>
    <t>DL01231001427</t>
  </si>
  <si>
    <t>DAL2324012514</t>
  </si>
  <si>
    <t>MC/OLB/23-24/364</t>
  </si>
  <si>
    <t>CE56</t>
  </si>
  <si>
    <t>DL01231100876</t>
  </si>
  <si>
    <t>DAL2324013865</t>
  </si>
  <si>
    <t>S0123408974</t>
  </si>
  <si>
    <t>N352232790170154</t>
  </si>
  <si>
    <t>CU36</t>
  </si>
  <si>
    <t>DL01231100895</t>
  </si>
  <si>
    <t>DAL2324013823</t>
  </si>
  <si>
    <t>CE116</t>
  </si>
  <si>
    <t>DL01231100900</t>
  </si>
  <si>
    <t>DAL2324013828</t>
  </si>
  <si>
    <t>N336232763809752</t>
  </si>
  <si>
    <t>1246238456</t>
  </si>
  <si>
    <t>CE100</t>
  </si>
  <si>
    <t>DL01231101032</t>
  </si>
  <si>
    <t>DAL2324014009</t>
  </si>
  <si>
    <t>HDFCR52023021783790701</t>
  </si>
  <si>
    <t>CE101</t>
  </si>
  <si>
    <t>DL01231101033</t>
  </si>
  <si>
    <t>DAL2324014008</t>
  </si>
  <si>
    <t>CE102</t>
  </si>
  <si>
    <t>DL01231101034</t>
  </si>
  <si>
    <t>DAL2324014007</t>
  </si>
  <si>
    <t>CE103</t>
  </si>
  <si>
    <t>DL01231101035</t>
  </si>
  <si>
    <t>DAL2324014006</t>
  </si>
  <si>
    <t>HDFCR52023120660037841</t>
  </si>
  <si>
    <t>CU62</t>
  </si>
  <si>
    <t>DL01231101066</t>
  </si>
  <si>
    <t>DAL2324014001</t>
  </si>
  <si>
    <t>HDFCR52023121462121499</t>
  </si>
  <si>
    <t>CU75</t>
  </si>
  <si>
    <t>DL01231101029</t>
  </si>
  <si>
    <t>DAL2324014012</t>
  </si>
  <si>
    <t>HDFCR52023120258896088</t>
  </si>
  <si>
    <t>CU76</t>
  </si>
  <si>
    <t>DL01231101030</t>
  </si>
  <si>
    <t>DAL2324014011</t>
  </si>
  <si>
    <t>HDFCR52023120158560727</t>
  </si>
  <si>
    <t>CU77</t>
  </si>
  <si>
    <t>DL01231101031</t>
  </si>
  <si>
    <t>DAL2324014010</t>
  </si>
  <si>
    <t>CU63</t>
  </si>
  <si>
    <t>DL01231101067</t>
  </si>
  <si>
    <t>DAL2324013993</t>
  </si>
  <si>
    <t>CU64</t>
  </si>
  <si>
    <t>DL01231101068</t>
  </si>
  <si>
    <t>DAL2324014000</t>
  </si>
  <si>
    <t>CU65</t>
  </si>
  <si>
    <t>DL01231101069</t>
  </si>
  <si>
    <t>DAL2324013999</t>
  </si>
  <si>
    <t>CU66</t>
  </si>
  <si>
    <t>DL01231101070</t>
  </si>
  <si>
    <t>DAL2324013998</t>
  </si>
  <si>
    <t>CU71</t>
  </si>
  <si>
    <t>DL01231101075</t>
  </si>
  <si>
    <t>DAL2324013992</t>
  </si>
  <si>
    <t>CU70</t>
  </si>
  <si>
    <t>DL01231101074</t>
  </si>
  <si>
    <t>DAL2324013995</t>
  </si>
  <si>
    <t>CU69</t>
  </si>
  <si>
    <t>DL01231101073</t>
  </si>
  <si>
    <t>DAL2324013994</t>
  </si>
  <si>
    <t>CU68</t>
  </si>
  <si>
    <t>DL01231101072</t>
  </si>
  <si>
    <t>DAL2324013996</t>
  </si>
  <si>
    <t>CU67</t>
  </si>
  <si>
    <t>DL01231101071</t>
  </si>
  <si>
    <t>DAL2324013997</t>
  </si>
  <si>
    <t>DL01231101232</t>
  </si>
  <si>
    <t>DAL2324014175</t>
  </si>
  <si>
    <t>326/23-24</t>
  </si>
  <si>
    <t>DL01231101082</t>
  </si>
  <si>
    <t>DAL2324014029</t>
  </si>
  <si>
    <t>TN232400569</t>
  </si>
  <si>
    <t>OLBC1136</t>
  </si>
  <si>
    <t>DL01231101080</t>
  </si>
  <si>
    <t>DAL2324014031</t>
  </si>
  <si>
    <t>UCLD24XT4016817</t>
  </si>
  <si>
    <t>HDFCR52023121462128930</t>
  </si>
  <si>
    <t>OLBC1137</t>
  </si>
  <si>
    <t>DL01231101081</t>
  </si>
  <si>
    <t>DAL2324014030</t>
  </si>
  <si>
    <t>UCLD24XT4017482</t>
  </si>
  <si>
    <t>CU47</t>
  </si>
  <si>
    <t>DL01231101399</t>
  </si>
  <si>
    <t>DAL2324014337</t>
  </si>
  <si>
    <t>DT/23-24/829</t>
  </si>
  <si>
    <t>N348232784918922</t>
  </si>
  <si>
    <t>CU35</t>
  </si>
  <si>
    <t>DL01231101400</t>
  </si>
  <si>
    <t>DAL2324014336</t>
  </si>
  <si>
    <t>N352232789475085</t>
  </si>
  <si>
    <t>EST23</t>
  </si>
  <si>
    <t>7076184287</t>
  </si>
  <si>
    <t>DL01231101484</t>
  </si>
  <si>
    <t>DAL2324014354</t>
  </si>
  <si>
    <t>N346232781235898</t>
  </si>
  <si>
    <t>DL01231101497</t>
  </si>
  <si>
    <t>DAL2324014366</t>
  </si>
  <si>
    <t>CE55</t>
  </si>
  <si>
    <t>DL01231100820</t>
  </si>
  <si>
    <t>DAL2324013784</t>
  </si>
  <si>
    <t>RV6000076687</t>
  </si>
  <si>
    <t>R52023101796498789</t>
  </si>
  <si>
    <t>15.02.2024</t>
  </si>
  <si>
    <t>CU180</t>
  </si>
  <si>
    <t>DL01231101553</t>
  </si>
  <si>
    <t>DAL2324014451</t>
  </si>
  <si>
    <t>CU21</t>
  </si>
  <si>
    <t>DL01231101643</t>
  </si>
  <si>
    <t>DAL2324014571</t>
  </si>
  <si>
    <t>CB5000293001</t>
  </si>
  <si>
    <t>N345232779057141</t>
  </si>
  <si>
    <t>CE66</t>
  </si>
  <si>
    <t>DL01231101545</t>
  </si>
  <si>
    <t>SB23Y-11011</t>
  </si>
  <si>
    <t>R52023121261440977</t>
  </si>
  <si>
    <t>12.12.23</t>
  </si>
  <si>
    <t>CU244</t>
  </si>
  <si>
    <t>CU11</t>
  </si>
  <si>
    <t>DL01231101518</t>
  </si>
  <si>
    <t>DAL2324014468</t>
  </si>
  <si>
    <t>AMIT IRON &amp; OXIZEN CYLENDER AGENCY</t>
  </si>
  <si>
    <t>A-4380</t>
  </si>
  <si>
    <t>CE25</t>
  </si>
  <si>
    <t>DL01231101520</t>
  </si>
  <si>
    <t>DAL2324014466</t>
  </si>
  <si>
    <t>KC30</t>
  </si>
  <si>
    <t>DL01231101603</t>
  </si>
  <si>
    <t>GKP/23-24/197</t>
  </si>
  <si>
    <t>CU158</t>
  </si>
  <si>
    <t>DL01231101709</t>
  </si>
  <si>
    <t>DAL2324014527</t>
  </si>
  <si>
    <t>105-RE-2023-24</t>
  </si>
  <si>
    <t>OLBC37</t>
  </si>
  <si>
    <t>DL01230901181</t>
  </si>
  <si>
    <t>DAL2324010426</t>
  </si>
  <si>
    <t>AAPL/23-24/G0681</t>
  </si>
  <si>
    <t>HDFCR52023121261440984</t>
  </si>
  <si>
    <t>OLBC35</t>
  </si>
  <si>
    <t>DL01231200050</t>
  </si>
  <si>
    <t>DAL2324014643</t>
  </si>
  <si>
    <t>AAPL/23-24/G0893</t>
  </si>
  <si>
    <t>HDFCR52023121562489414</t>
  </si>
  <si>
    <t>CU157</t>
  </si>
  <si>
    <t>DL01230902022</t>
  </si>
  <si>
    <t>DAL2324011398</t>
  </si>
  <si>
    <t>075-RE-2023-24</t>
  </si>
  <si>
    <t>C824</t>
  </si>
  <si>
    <t>DL01231101758</t>
  </si>
  <si>
    <t>DAL2324014591</t>
  </si>
  <si>
    <t>BA0930000059</t>
  </si>
  <si>
    <t>HDFCR52023121361959674</t>
  </si>
  <si>
    <t>RMES-13</t>
  </si>
  <si>
    <t>DL01231100558</t>
  </si>
  <si>
    <t>DAL2324013590</t>
  </si>
  <si>
    <t>ALPHA CONTROL INSTRUMENT PVT. LTD.</t>
  </si>
  <si>
    <t>N346232781235893</t>
  </si>
  <si>
    <t>CU203</t>
  </si>
  <si>
    <t>DL01231200051</t>
  </si>
  <si>
    <t>DAL2324014642</t>
  </si>
  <si>
    <t>N346232781235895</t>
  </si>
  <si>
    <t>DC4</t>
  </si>
  <si>
    <t>DL01231100639</t>
  </si>
  <si>
    <t>DAL2324013526</t>
  </si>
  <si>
    <t>CB5000292934</t>
  </si>
  <si>
    <t>N348232784914480</t>
  </si>
  <si>
    <t>RMES-26</t>
  </si>
  <si>
    <t>DL01231200173</t>
  </si>
  <si>
    <t>DAL2324014727</t>
  </si>
  <si>
    <t>HDFCR52023121261440983</t>
  </si>
  <si>
    <t>RMES-25</t>
  </si>
  <si>
    <t>DL01231200172</t>
  </si>
  <si>
    <t>DAL2324014728</t>
  </si>
  <si>
    <t>CU37</t>
  </si>
  <si>
    <t>DL01231200092</t>
  </si>
  <si>
    <t>DAL2324014792</t>
  </si>
  <si>
    <t>G/2400/23-24</t>
  </si>
  <si>
    <t>N356232796199776</t>
  </si>
  <si>
    <t>CU42</t>
  </si>
  <si>
    <t>DL01231200039</t>
  </si>
  <si>
    <t>DAL2324014771</t>
  </si>
  <si>
    <t>DT/23-24/903</t>
  </si>
  <si>
    <t>N360232799454914</t>
  </si>
  <si>
    <t>OLBC391</t>
  </si>
  <si>
    <t>DL01231200090</t>
  </si>
  <si>
    <t>DAL2324014766</t>
  </si>
  <si>
    <t>23-24/INV/084</t>
  </si>
  <si>
    <t>HDFCR52023123066899704</t>
  </si>
  <si>
    <t>OLBC368</t>
  </si>
  <si>
    <t>DL01231200205</t>
  </si>
  <si>
    <t>DAL2324014790</t>
  </si>
  <si>
    <t>HDFCR52024010267568565</t>
  </si>
  <si>
    <t>OLBC369</t>
  </si>
  <si>
    <t>DL01231200208</t>
  </si>
  <si>
    <t>DAL2324014789</t>
  </si>
  <si>
    <t>HDFCR52023122665083374</t>
  </si>
  <si>
    <t>CE67</t>
  </si>
  <si>
    <t>DL01231101390</t>
  </si>
  <si>
    <t>SB23Y-10918</t>
  </si>
  <si>
    <t>R52023121361750931</t>
  </si>
  <si>
    <t>13.12.23</t>
  </si>
  <si>
    <t>CU250</t>
  </si>
  <si>
    <t>CE68</t>
  </si>
  <si>
    <t>DL01231101395</t>
  </si>
  <si>
    <t>SB23Y-10920</t>
  </si>
  <si>
    <t>DL01231101451</t>
  </si>
  <si>
    <t>DAL2324014291</t>
  </si>
  <si>
    <t>HDFCR52023121863088415</t>
  </si>
  <si>
    <t>CU248</t>
  </si>
  <si>
    <t>RMES-56</t>
  </si>
  <si>
    <t>DL01231001273</t>
  </si>
  <si>
    <t>DAL2324012475</t>
  </si>
  <si>
    <t>CU46</t>
  </si>
  <si>
    <t>DL01231200243</t>
  </si>
  <si>
    <t>DAL2324014861</t>
  </si>
  <si>
    <t>DT/23-24/904</t>
  </si>
  <si>
    <t>CU206</t>
  </si>
  <si>
    <t>DL01231200263</t>
  </si>
  <si>
    <t>DAL2324014841</t>
  </si>
  <si>
    <t>HDFCR52023122665088736</t>
  </si>
  <si>
    <t>CE26</t>
  </si>
  <si>
    <t>DL01231101764</t>
  </si>
  <si>
    <t>DAL2324014788</t>
  </si>
  <si>
    <t>C214</t>
  </si>
  <si>
    <t>DL01231200795</t>
  </si>
  <si>
    <t>DAL2324015358</t>
  </si>
  <si>
    <t>SVPL/UP/23-24/38</t>
  </si>
  <si>
    <t>HDFCR52023122164393221</t>
  </si>
  <si>
    <t>DL01231200855</t>
  </si>
  <si>
    <t>DAL2324015342</t>
  </si>
  <si>
    <t>DL01231200856</t>
  </si>
  <si>
    <t>DAL2324015343</t>
  </si>
  <si>
    <t>CU247</t>
  </si>
  <si>
    <t>DL01231200523</t>
  </si>
  <si>
    <t>SBE/506</t>
  </si>
  <si>
    <t>R52023121963477753</t>
  </si>
  <si>
    <t>19.12.2023</t>
  </si>
  <si>
    <t>CU249</t>
  </si>
  <si>
    <t>DL01231200524</t>
  </si>
  <si>
    <t>SBE/530</t>
  </si>
  <si>
    <t>R52023122063884815</t>
  </si>
  <si>
    <t>20.12.2023</t>
  </si>
  <si>
    <t>RMES-10</t>
  </si>
  <si>
    <t>HDFCR52023122063884815</t>
  </si>
  <si>
    <t>CE70</t>
  </si>
  <si>
    <t>DL01230701582</t>
  </si>
  <si>
    <t>DAL2324007037</t>
  </si>
  <si>
    <t>050-RE-2023-24</t>
  </si>
  <si>
    <t>CE16</t>
  </si>
  <si>
    <t>DL01231101360</t>
  </si>
  <si>
    <t>DAL2324014293</t>
  </si>
  <si>
    <t>CB5000292930</t>
  </si>
  <si>
    <t>N355232794617661</t>
  </si>
  <si>
    <t>CU15</t>
  </si>
  <si>
    <t>DL01231200820</t>
  </si>
  <si>
    <t>DAL2324015428</t>
  </si>
  <si>
    <t>CB5000293119</t>
  </si>
  <si>
    <t>N360232799454974</t>
  </si>
  <si>
    <t>OLBC367</t>
  </si>
  <si>
    <t>DL01231200203</t>
  </si>
  <si>
    <t>DAL2324014791</t>
  </si>
  <si>
    <t>CE82</t>
  </si>
  <si>
    <t>DL01231200782</t>
  </si>
  <si>
    <t>DAL2324015313</t>
  </si>
  <si>
    <t>379/23-24</t>
  </si>
  <si>
    <t>N360232799450156</t>
  </si>
  <si>
    <t>CE27</t>
  </si>
  <si>
    <t>DL01231200908</t>
  </si>
  <si>
    <t>DAL2324015441</t>
  </si>
  <si>
    <t>OLBC501</t>
  </si>
  <si>
    <t>DL01240600811</t>
  </si>
  <si>
    <t>DAL2324016705</t>
  </si>
  <si>
    <t>6275/6419/6368</t>
  </si>
  <si>
    <t>AXNH240170004028</t>
  </si>
  <si>
    <t>OLBC502</t>
  </si>
  <si>
    <t>DL01240600812</t>
  </si>
  <si>
    <t>6170/6289</t>
  </si>
  <si>
    <t>OLBC503</t>
  </si>
  <si>
    <t>DL01240302209</t>
  </si>
  <si>
    <t>FUEL-FEB24</t>
  </si>
  <si>
    <t>OLBC504</t>
  </si>
  <si>
    <t>DL01240302210</t>
  </si>
  <si>
    <t>FUEL-MARCH24</t>
  </si>
  <si>
    <t>OLBC505</t>
  </si>
  <si>
    <t>DL01240200739</t>
  </si>
  <si>
    <t>DLES3028-02/02</t>
  </si>
  <si>
    <t>OLBC506</t>
  </si>
  <si>
    <t>DL01211200387</t>
  </si>
  <si>
    <t>1165/84/91/53</t>
  </si>
  <si>
    <t>OLBC507</t>
  </si>
  <si>
    <t>DL01211002077</t>
  </si>
  <si>
    <t>1400/1407/1459</t>
  </si>
  <si>
    <t>OLBC508</t>
  </si>
  <si>
    <t>DL01211000394</t>
  </si>
  <si>
    <t>234-366-337</t>
  </si>
  <si>
    <t>OLBC955</t>
  </si>
  <si>
    <t>DL01231200895</t>
  </si>
  <si>
    <t>DAL2324015388</t>
  </si>
  <si>
    <t>SBMAPL2324IN35</t>
  </si>
  <si>
    <t>HDFCR52024011972208550</t>
  </si>
  <si>
    <t>OLBC496</t>
  </si>
  <si>
    <t>DL01231200873</t>
  </si>
  <si>
    <t>DAL2324015373</t>
  </si>
  <si>
    <t>N360232800556100</t>
  </si>
  <si>
    <t>OLBC497</t>
  </si>
  <si>
    <t>DL01231200874</t>
  </si>
  <si>
    <t>DAL2324015372</t>
  </si>
  <si>
    <t>N360232800556091</t>
  </si>
  <si>
    <t>CU102</t>
  </si>
  <si>
    <t>DL01231200906</t>
  </si>
  <si>
    <t>DAL2324015439</t>
  </si>
  <si>
    <t>J P FIRE ENGINEERING &amp; SERVICES</t>
  </si>
  <si>
    <t>GST2324-079</t>
  </si>
  <si>
    <t>HDFCR52024010868979672</t>
  </si>
  <si>
    <t>CU204</t>
  </si>
  <si>
    <t>DL01231200920</t>
  </si>
  <si>
    <t>DAL2324015419</t>
  </si>
  <si>
    <t>N364232808111432</t>
  </si>
  <si>
    <t>CU126</t>
  </si>
  <si>
    <t>DL01231201085</t>
  </si>
  <si>
    <t>DAL2324015588</t>
  </si>
  <si>
    <t>NEETI CONSTRUCTION</t>
  </si>
  <si>
    <t>DL01240400010</t>
  </si>
  <si>
    <t>DL01231201584</t>
  </si>
  <si>
    <t>VEXL ENVIRON PROJECTS PRIVATE LIMIT</t>
  </si>
  <si>
    <t>VEXL/2023-24/177</t>
  </si>
  <si>
    <t>N361232802113549</t>
  </si>
  <si>
    <t>KC11</t>
  </si>
  <si>
    <t>DL01240101536</t>
  </si>
  <si>
    <t>R52024020978117468</t>
  </si>
  <si>
    <t>09.02.2024</t>
  </si>
  <si>
    <t>CE81</t>
  </si>
  <si>
    <t>DL01231200454</t>
  </si>
  <si>
    <t>DAL2324015097</t>
  </si>
  <si>
    <t>N003242813396393</t>
  </si>
  <si>
    <t>C1392</t>
  </si>
  <si>
    <t>684280/ 181122601</t>
  </si>
  <si>
    <t>EST10</t>
  </si>
  <si>
    <t>DL01231201181</t>
  </si>
  <si>
    <t>DAL2324015746</t>
  </si>
  <si>
    <t>CU39</t>
  </si>
  <si>
    <t>DL01231201532</t>
  </si>
  <si>
    <t>DAL2324015926</t>
  </si>
  <si>
    <t>EST1</t>
  </si>
  <si>
    <t>DL01231201182</t>
  </si>
  <si>
    <t>DAL2324015747</t>
  </si>
  <si>
    <t>CE104</t>
  </si>
  <si>
    <t>DL01231201183</t>
  </si>
  <si>
    <t>DAL2324015748</t>
  </si>
  <si>
    <t>HDFCR52024011069777259</t>
  </si>
  <si>
    <t>EST2</t>
  </si>
  <si>
    <t>DL01231201184</t>
  </si>
  <si>
    <t>DAL2324015749</t>
  </si>
  <si>
    <t>EST3</t>
  </si>
  <si>
    <t>DL01231201185</t>
  </si>
  <si>
    <t>DAL2324015750</t>
  </si>
  <si>
    <t>EST4</t>
  </si>
  <si>
    <t>DL01231201186</t>
  </si>
  <si>
    <t>DAL2324015751</t>
  </si>
  <si>
    <t>EST5</t>
  </si>
  <si>
    <t>DL01231201187</t>
  </si>
  <si>
    <t>DAL2324015752</t>
  </si>
  <si>
    <t>EST19</t>
  </si>
  <si>
    <t>DL01231100904</t>
  </si>
  <si>
    <t>DAL2324013832</t>
  </si>
  <si>
    <t>METAL CRAFT INDUSTRIES</t>
  </si>
  <si>
    <t>G423</t>
  </si>
  <si>
    <t>EST7</t>
  </si>
  <si>
    <t>DL01231201189</t>
  </si>
  <si>
    <t>DAL2324015754</t>
  </si>
  <si>
    <t>EST8</t>
  </si>
  <si>
    <t>DL01231201192</t>
  </si>
  <si>
    <t>DAL2324015755</t>
  </si>
  <si>
    <t>EST9</t>
  </si>
  <si>
    <t>DL01231201193</t>
  </si>
  <si>
    <t>DAL2324015756</t>
  </si>
  <si>
    <t>CE105</t>
  </si>
  <si>
    <t>DL01231201194</t>
  </si>
  <si>
    <t>DAL2324015757</t>
  </si>
  <si>
    <t>EST6</t>
  </si>
  <si>
    <t>DL01231201188</t>
  </si>
  <si>
    <t>DAL2324015753</t>
  </si>
  <si>
    <t>HDFCR52024010468076301</t>
  </si>
  <si>
    <t>133307875</t>
  </si>
  <si>
    <t>OLBC1041</t>
  </si>
  <si>
    <t>DL01231200507</t>
  </si>
  <si>
    <t>DAL2324015046</t>
  </si>
  <si>
    <t>SVPL/UP/23-24/45</t>
  </si>
  <si>
    <t>N004242816293558</t>
  </si>
  <si>
    <t>RMES-68</t>
  </si>
  <si>
    <t>DL01231201666</t>
  </si>
  <si>
    <t>DAL2324016118</t>
  </si>
  <si>
    <t>R52024012272783745</t>
  </si>
  <si>
    <t>22.01.2024</t>
  </si>
  <si>
    <t>CU191</t>
  </si>
  <si>
    <t>DL01231201469</t>
  </si>
  <si>
    <t>CB5000293006</t>
  </si>
  <si>
    <t>CE32</t>
  </si>
  <si>
    <t>DL01240100054</t>
  </si>
  <si>
    <t>DAL2324016429</t>
  </si>
  <si>
    <t>CE33</t>
  </si>
  <si>
    <t>DL01240100056</t>
  </si>
  <si>
    <t>DAL2324016431</t>
  </si>
  <si>
    <t>OLBC270</t>
  </si>
  <si>
    <t>DL01240100057</t>
  </si>
  <si>
    <t>DAL2324016432</t>
  </si>
  <si>
    <t>CU40</t>
  </si>
  <si>
    <t>DL01240100058</t>
  </si>
  <si>
    <t>DAL2324016433</t>
  </si>
  <si>
    <t>CU41</t>
  </si>
  <si>
    <t>DL01240100094</t>
  </si>
  <si>
    <t>DAL2324016434</t>
  </si>
  <si>
    <t>CE34</t>
  </si>
  <si>
    <t>DL01240100260</t>
  </si>
  <si>
    <t>DAL2324016511</t>
  </si>
  <si>
    <t>CE35</t>
  </si>
  <si>
    <t>DL01240100261</t>
  </si>
  <si>
    <t>DAL2324016510</t>
  </si>
  <si>
    <t>CU29</t>
  </si>
  <si>
    <t>DL01231201616</t>
  </si>
  <si>
    <t>DAL2324016051</t>
  </si>
  <si>
    <t>CB5000293245</t>
  </si>
  <si>
    <t>N015242835864317</t>
  </si>
  <si>
    <t>CU137</t>
  </si>
  <si>
    <t>DL01231201571</t>
  </si>
  <si>
    <t>DAL2324016065</t>
  </si>
  <si>
    <t>AXNH240170004011</t>
  </si>
  <si>
    <t>KC12</t>
  </si>
  <si>
    <t>DL01240200274</t>
  </si>
  <si>
    <t>R52024022382126661</t>
  </si>
  <si>
    <t>23.02.24</t>
  </si>
  <si>
    <t>DL01231201628</t>
  </si>
  <si>
    <t>DAL2324016016</t>
  </si>
  <si>
    <t>N010242828734736</t>
  </si>
  <si>
    <t>DL01231201623</t>
  </si>
  <si>
    <t>DAL2324016021</t>
  </si>
  <si>
    <t>AAPL/23-24/G0761</t>
  </si>
  <si>
    <t>HDFCR52024011270406971</t>
  </si>
  <si>
    <t>DL01231201624</t>
  </si>
  <si>
    <t>DAL2324016020</t>
  </si>
  <si>
    <t>AAPL/23-24/G0682</t>
  </si>
  <si>
    <t>DL01231201625</t>
  </si>
  <si>
    <t>DAL2324016019</t>
  </si>
  <si>
    <t>AAPL/23-24/G1032</t>
  </si>
  <si>
    <t>DL01231201626</t>
  </si>
  <si>
    <t>DAL2324016018</t>
  </si>
  <si>
    <t>AAPL/23-24/G1091</t>
  </si>
  <si>
    <t>RMES-62</t>
  </si>
  <si>
    <t>DL01231201660</t>
  </si>
  <si>
    <t>DAL2324016111</t>
  </si>
  <si>
    <t>HDFCR52024012272783745</t>
  </si>
  <si>
    <t>RMES-63</t>
  </si>
  <si>
    <t>DL01231201661</t>
  </si>
  <si>
    <t>DAL2324016112</t>
  </si>
  <si>
    <t>RMES-64</t>
  </si>
  <si>
    <t>DL01231201662</t>
  </si>
  <si>
    <t>DAL2324016113</t>
  </si>
  <si>
    <t>RMES-65</t>
  </si>
  <si>
    <t>DL01231201663</t>
  </si>
  <si>
    <t>DAL2324016114</t>
  </si>
  <si>
    <t>RMES-66</t>
  </si>
  <si>
    <t>DL01231201664</t>
  </si>
  <si>
    <t>DAL2324016115</t>
  </si>
  <si>
    <t>RMES-67</t>
  </si>
  <si>
    <t>DL01231201665</t>
  </si>
  <si>
    <t>DAL2324016116</t>
  </si>
  <si>
    <t>RMES-69</t>
  </si>
  <si>
    <t>DL01231201667</t>
  </si>
  <si>
    <t>DAL2324016117</t>
  </si>
  <si>
    <t>RMES-71</t>
  </si>
  <si>
    <t>DL01231201669</t>
  </si>
  <si>
    <t>DAL2324016120</t>
  </si>
  <si>
    <t>RMES-72</t>
  </si>
  <si>
    <t>DL01231201670</t>
  </si>
  <si>
    <t>DAL2324016121</t>
  </si>
  <si>
    <t>RMES-73</t>
  </si>
  <si>
    <t>DL01231201671</t>
  </si>
  <si>
    <t>DAL2324016122</t>
  </si>
  <si>
    <t>RMES-75</t>
  </si>
  <si>
    <t>DL01231201673</t>
  </si>
  <si>
    <t>DAL2324016124</t>
  </si>
  <si>
    <t>RMES-76</t>
  </si>
  <si>
    <t>DL01231201674</t>
  </si>
  <si>
    <t>DAL2324016125</t>
  </si>
  <si>
    <t>RMES-77</t>
  </si>
  <si>
    <t>DL01231201675</t>
  </si>
  <si>
    <t>DAL2324016126</t>
  </si>
  <si>
    <t>RMES-78</t>
  </si>
  <si>
    <t>DL01231201676</t>
  </si>
  <si>
    <t>DAL2324016127</t>
  </si>
  <si>
    <t>RMES-74</t>
  </si>
  <si>
    <t>DL01231201672</t>
  </si>
  <si>
    <t>DAL2324016123</t>
  </si>
  <si>
    <t>RMES-70</t>
  </si>
  <si>
    <t>DL01231201668</t>
  </si>
  <si>
    <t>DAL2324016119</t>
  </si>
  <si>
    <t>CU198</t>
  </si>
  <si>
    <t>DL01231100515</t>
  </si>
  <si>
    <t>DAL2324013610</t>
  </si>
  <si>
    <t>TA/23-24/589</t>
  </si>
  <si>
    <t>N008242823556440</t>
  </si>
  <si>
    <t>DL01231201713</t>
  </si>
  <si>
    <t>DAL2324016133</t>
  </si>
  <si>
    <t>RSE/23-24/S0127</t>
  </si>
  <si>
    <t>R72024011700124545</t>
  </si>
  <si>
    <t>CU190</t>
  </si>
  <si>
    <t>DL01231201722</t>
  </si>
  <si>
    <t>DAL2324016170</t>
  </si>
  <si>
    <t>TCL/2324/540</t>
  </si>
  <si>
    <t>AXNH240160001806</t>
  </si>
  <si>
    <t>CU192</t>
  </si>
  <si>
    <t>DL01231201723</t>
  </si>
  <si>
    <t>DAL2324016169</t>
  </si>
  <si>
    <t>TCL/2324/606</t>
  </si>
  <si>
    <t>N015242836231059</t>
  </si>
  <si>
    <t>CU103</t>
  </si>
  <si>
    <t>DL01231201721</t>
  </si>
  <si>
    <t>DAL2324016171</t>
  </si>
  <si>
    <t>GST2324-077</t>
  </si>
  <si>
    <t>N022242844485540</t>
  </si>
  <si>
    <t>CE17</t>
  </si>
  <si>
    <t>DL01231201798</t>
  </si>
  <si>
    <t>DAL2324016196</t>
  </si>
  <si>
    <t>CB5000293259</t>
  </si>
  <si>
    <t>CU139</t>
  </si>
  <si>
    <t>DL01240100093</t>
  </si>
  <si>
    <t>DAL2324016296</t>
  </si>
  <si>
    <t>RES/23-24/SO129</t>
  </si>
  <si>
    <t>N022242844485577</t>
  </si>
  <si>
    <t>RMES-27</t>
  </si>
  <si>
    <t>DL01240100024</t>
  </si>
  <si>
    <t>DAL2324016271</t>
  </si>
  <si>
    <t>N015242835851552</t>
  </si>
  <si>
    <t>DL01240100107</t>
  </si>
  <si>
    <t>DAL2324016331</t>
  </si>
  <si>
    <t>R72024011800124681</t>
  </si>
  <si>
    <t>DL01240100211</t>
  </si>
  <si>
    <t>DAL2324016375</t>
  </si>
  <si>
    <t>411/23-24</t>
  </si>
  <si>
    <t>R72024011700124527</t>
  </si>
  <si>
    <t>DL01240100212</t>
  </si>
  <si>
    <t>DAL2324016374</t>
  </si>
  <si>
    <t>413/23-24</t>
  </si>
  <si>
    <t>DL01240100213</t>
  </si>
  <si>
    <t>DAL2324016373</t>
  </si>
  <si>
    <t>412/23-24</t>
  </si>
  <si>
    <t>OLBC1102</t>
  </si>
  <si>
    <t>DL01240100030</t>
  </si>
  <si>
    <t>DAL2324016265</t>
  </si>
  <si>
    <t>AXNH240170000432</t>
  </si>
  <si>
    <t>DL01240100508</t>
  </si>
  <si>
    <t>DAL2324016697</t>
  </si>
  <si>
    <t>AXNH240170004016</t>
  </si>
  <si>
    <t>CU161</t>
  </si>
  <si>
    <t>DL01240100496</t>
  </si>
  <si>
    <t>DAL2324016666</t>
  </si>
  <si>
    <t>426/23-24</t>
  </si>
  <si>
    <t>CE54</t>
  </si>
  <si>
    <t>DL01231100555</t>
  </si>
  <si>
    <t>DAL2324013534</t>
  </si>
  <si>
    <t>RV6000073828</t>
  </si>
  <si>
    <t>OLBC500</t>
  </si>
  <si>
    <t>DL01240100529</t>
  </si>
  <si>
    <t>`</t>
  </si>
  <si>
    <t>EST17</t>
  </si>
  <si>
    <t>DL01240100646</t>
  </si>
  <si>
    <t>DAL2324016784</t>
  </si>
  <si>
    <t>I-KH/G23-24/1221</t>
  </si>
  <si>
    <t>N033242862096280</t>
  </si>
  <si>
    <t>CE48</t>
  </si>
  <si>
    <t>DL01240100632</t>
  </si>
  <si>
    <t>DAL2324016793</t>
  </si>
  <si>
    <t>23-24/INV/101</t>
  </si>
  <si>
    <t>N032242859406479</t>
  </si>
  <si>
    <t>EST15</t>
  </si>
  <si>
    <t>DL01240100689</t>
  </si>
  <si>
    <t>DAL2324016889</t>
  </si>
  <si>
    <t>CB5000293384</t>
  </si>
  <si>
    <t>N029242852347528</t>
  </si>
  <si>
    <t>CU95</t>
  </si>
  <si>
    <t>DL01240100639</t>
  </si>
  <si>
    <t>DAL2324016787</t>
  </si>
  <si>
    <t>ID/23-24/0767</t>
  </si>
  <si>
    <t>N032242859400376</t>
  </si>
  <si>
    <t>CU22</t>
  </si>
  <si>
    <t>DL01240100685</t>
  </si>
  <si>
    <t>DAL2324016885</t>
  </si>
  <si>
    <t>CB5000293376</t>
  </si>
  <si>
    <t>CE18</t>
  </si>
  <si>
    <t>DL01240100683</t>
  </si>
  <si>
    <t>DAL2324016883</t>
  </si>
  <si>
    <t>CB5000293370</t>
  </si>
  <si>
    <t>CU160</t>
  </si>
  <si>
    <t>DL01240100654</t>
  </si>
  <si>
    <t>DAL2324016778</t>
  </si>
  <si>
    <t>SEA LINKERS PVT LTD</t>
  </si>
  <si>
    <t>SPL/2324208330</t>
  </si>
  <si>
    <t>N019242841826440</t>
  </si>
  <si>
    <t>CU212</t>
  </si>
  <si>
    <t>DL01240100635</t>
  </si>
  <si>
    <t>DAL2324016790</t>
  </si>
  <si>
    <t>CU105</t>
  </si>
  <si>
    <t>DL01240100779</t>
  </si>
  <si>
    <t>DAL2324016928</t>
  </si>
  <si>
    <t>JEE/0910/23-24</t>
  </si>
  <si>
    <t>N036242867157101</t>
  </si>
  <si>
    <t>CE106</t>
  </si>
  <si>
    <t>DL01240100652</t>
  </si>
  <si>
    <t>DAL2324016780</t>
  </si>
  <si>
    <t>HDFCR52024020877914983</t>
  </si>
  <si>
    <t>DL01231201087</t>
  </si>
  <si>
    <t>DAL2324015586</t>
  </si>
  <si>
    <t>CE58</t>
  </si>
  <si>
    <t>DL01231201084</t>
  </si>
  <si>
    <t>DAL2324015589</t>
  </si>
  <si>
    <t>EST18</t>
  </si>
  <si>
    <t>DL01240100759</t>
  </si>
  <si>
    <t>DAL2324016920</t>
  </si>
  <si>
    <t>GMR/23-24/0499</t>
  </si>
  <si>
    <t>CU49</t>
  </si>
  <si>
    <t>DL01231100405</t>
  </si>
  <si>
    <t>CFD2324009851</t>
  </si>
  <si>
    <t>2324IMP0314</t>
  </si>
  <si>
    <t>N029242852366129</t>
  </si>
  <si>
    <t>RMES-57</t>
  </si>
  <si>
    <t>DL01240101152</t>
  </si>
  <si>
    <t>DAL2324017335</t>
  </si>
  <si>
    <t>CE107</t>
  </si>
  <si>
    <t>DL01240101167</t>
  </si>
  <si>
    <t>DAL2324017327</t>
  </si>
  <si>
    <t>HDFCR52024020877910041</t>
  </si>
  <si>
    <t>EST12</t>
  </si>
  <si>
    <t>DL01240101168</t>
  </si>
  <si>
    <t>DAL2324017326</t>
  </si>
  <si>
    <t>EST11</t>
  </si>
  <si>
    <t>DL01240101169</t>
  </si>
  <si>
    <t>DAL2324017325</t>
  </si>
  <si>
    <t>N038242871554622</t>
  </si>
  <si>
    <t>CU207</t>
  </si>
  <si>
    <t>DL01240101165</t>
  </si>
  <si>
    <t>DAL2324017329</t>
  </si>
  <si>
    <t>HDFCR52024013175227896</t>
  </si>
  <si>
    <t>CU211</t>
  </si>
  <si>
    <t>DL01240101161</t>
  </si>
  <si>
    <t>DAL2324017336</t>
  </si>
  <si>
    <t>WFG/23-24/151</t>
  </si>
  <si>
    <t>N040242877653586</t>
  </si>
  <si>
    <t>CU5</t>
  </si>
  <si>
    <t>DL01240101087</t>
  </si>
  <si>
    <t>DAL2324017394</t>
  </si>
  <si>
    <t>ARPL/3102/23-24</t>
  </si>
  <si>
    <t>N086242951030068</t>
  </si>
  <si>
    <t>CU51</t>
  </si>
  <si>
    <t>DL01240101345</t>
  </si>
  <si>
    <t>CFD2324013200</t>
  </si>
  <si>
    <t>2324IMP0418</t>
  </si>
  <si>
    <t>N036242865840804</t>
  </si>
  <si>
    <t>CU127</t>
  </si>
  <si>
    <t>DL01240101367</t>
  </si>
  <si>
    <t>DAL2324017408</t>
  </si>
  <si>
    <t>CU120</t>
  </si>
  <si>
    <t>DL01240101495</t>
  </si>
  <si>
    <t>DAL2324017577</t>
  </si>
  <si>
    <t>MLIPL/38826/23</t>
  </si>
  <si>
    <t>EST16</t>
  </si>
  <si>
    <t>DL01240101084</t>
  </si>
  <si>
    <t>DAL2324017392</t>
  </si>
  <si>
    <t>CB5000293375</t>
  </si>
  <si>
    <t>N036242865832899</t>
  </si>
  <si>
    <t>CU213</t>
  </si>
  <si>
    <t>DL01231201719</t>
  </si>
  <si>
    <t>DAL2324016173</t>
  </si>
  <si>
    <t>KA2023007812</t>
  </si>
  <si>
    <t>HDFCR52024020175663854</t>
  </si>
  <si>
    <t>CU48</t>
  </si>
  <si>
    <t>DL01231100401</t>
  </si>
  <si>
    <t>CFD2324009850</t>
  </si>
  <si>
    <t>2324RDN0128</t>
  </si>
  <si>
    <t>HDFCR52024013175218075</t>
  </si>
  <si>
    <t>CU44</t>
  </si>
  <si>
    <t>DL01240101555</t>
  </si>
  <si>
    <t>DAL2324017585</t>
  </si>
  <si>
    <t>DT/23-24/1096</t>
  </si>
  <si>
    <t>N046242886351574</t>
  </si>
  <si>
    <t>CU253</t>
  </si>
  <si>
    <t>DL01240100634</t>
  </si>
  <si>
    <t>DAL2324016791</t>
  </si>
  <si>
    <t>TIRUPATI INDUSTRIAL AGENCIES</t>
  </si>
  <si>
    <t>E-76</t>
  </si>
  <si>
    <t>UTC1-23-DL-N-S-RO-05</t>
  </si>
  <si>
    <t>HDFCR52024020276141388</t>
  </si>
  <si>
    <t>CU128</t>
  </si>
  <si>
    <t>DL01240100973</t>
  </si>
  <si>
    <t>DAL2324017093</t>
  </si>
  <si>
    <t>CU112</t>
  </si>
  <si>
    <t>DL01240101554</t>
  </si>
  <si>
    <t>DAL2324017586</t>
  </si>
  <si>
    <t>S0123008964</t>
  </si>
  <si>
    <t>HDFCR52024030184506027</t>
  </si>
  <si>
    <t>CE114</t>
  </si>
  <si>
    <t>DL01240101604</t>
  </si>
  <si>
    <t>DAL2324017643</t>
  </si>
  <si>
    <t>CU6</t>
  </si>
  <si>
    <t>DL01240101634</t>
  </si>
  <si>
    <t>DAL2324017682</t>
  </si>
  <si>
    <t>N046242886351576</t>
  </si>
  <si>
    <t>CU188</t>
  </si>
  <si>
    <t>DL01240101635</t>
  </si>
  <si>
    <t>DAL2324017681</t>
  </si>
  <si>
    <t>SE/2023-24/00224</t>
  </si>
  <si>
    <t>HDFCR52024021680166922</t>
  </si>
  <si>
    <t>CE36</t>
  </si>
  <si>
    <t>DL01240101843</t>
  </si>
  <si>
    <t>DAL2324017906</t>
  </si>
  <si>
    <t>CE37</t>
  </si>
  <si>
    <t>DL01240101844</t>
  </si>
  <si>
    <t>DAL2324017907</t>
  </si>
  <si>
    <t>CU85</t>
  </si>
  <si>
    <t>DL01240101765</t>
  </si>
  <si>
    <t>DAL2324017738</t>
  </si>
  <si>
    <t>HE/24-25/166</t>
  </si>
  <si>
    <t>N039242873876647</t>
  </si>
  <si>
    <t>CU205</t>
  </si>
  <si>
    <t>DL01240101356</t>
  </si>
  <si>
    <t>DAL2324017397</t>
  </si>
  <si>
    <t>N037242869918471</t>
  </si>
  <si>
    <t>OLBC813</t>
  </si>
  <si>
    <t>DL01240101744</t>
  </si>
  <si>
    <t>DAL2324017721</t>
  </si>
  <si>
    <t>SR/HO/23-24/0224</t>
  </si>
  <si>
    <t>DL01240101158</t>
  </si>
  <si>
    <t>DAL2324017245</t>
  </si>
  <si>
    <t>UCLD24XT4019564</t>
  </si>
  <si>
    <t>N047242888325685</t>
  </si>
  <si>
    <t>DL01240101159</t>
  </si>
  <si>
    <t>DAL2324017244</t>
  </si>
  <si>
    <t>UCLD24XT4019566</t>
  </si>
  <si>
    <t>OLBC659</t>
  </si>
  <si>
    <t>SRCM/23-24/025</t>
  </si>
  <si>
    <t>CU23</t>
  </si>
  <si>
    <t>DL01240101736</t>
  </si>
  <si>
    <t>DAL2324017771</t>
  </si>
  <si>
    <t>CB5000293478</t>
  </si>
  <si>
    <t>N043242880192502</t>
  </si>
  <si>
    <t>CU25</t>
  </si>
  <si>
    <t>DL01240101753</t>
  </si>
  <si>
    <t>DAL2324017786</t>
  </si>
  <si>
    <t>CB5000293408</t>
  </si>
  <si>
    <t>N037242868262973</t>
  </si>
  <si>
    <t>CU16</t>
  </si>
  <si>
    <t>DL01240101739</t>
  </si>
  <si>
    <t>DAL2324017774</t>
  </si>
  <si>
    <t>CB5000293472</t>
  </si>
  <si>
    <t>OLBC814</t>
  </si>
  <si>
    <t>DL01240101748</t>
  </si>
  <si>
    <t>DAL2324017722</t>
  </si>
  <si>
    <t>SR/HO/23-24/0238</t>
  </si>
  <si>
    <t>CU24</t>
  </si>
  <si>
    <t>DL01240101732</t>
  </si>
  <si>
    <t>DAL2324017767</t>
  </si>
  <si>
    <t>CB5000293470</t>
  </si>
  <si>
    <t>CE40</t>
  </si>
  <si>
    <t>DL01240200301</t>
  </si>
  <si>
    <t>DAL2324018528</t>
  </si>
  <si>
    <t>CE39</t>
  </si>
  <si>
    <t>DL01240200300</t>
  </si>
  <si>
    <t>DAL2324018527</t>
  </si>
  <si>
    <t>CU186</t>
  </si>
  <si>
    <t>DL01240200283</t>
  </si>
  <si>
    <t>DAL2324018515</t>
  </si>
  <si>
    <t>SE/2023-24/00243</t>
  </si>
  <si>
    <t>HDFCR52024030184515725</t>
  </si>
  <si>
    <t>CU187</t>
  </si>
  <si>
    <t>DL01240200284</t>
  </si>
  <si>
    <t>DAL2324018516</t>
  </si>
  <si>
    <t>SE/2023-24/00241</t>
  </si>
  <si>
    <t>RMES-58</t>
  </si>
  <si>
    <t>DL01240200285</t>
  </si>
  <si>
    <t>DAL2324018517</t>
  </si>
  <si>
    <t>SE/2023-24/00242</t>
  </si>
  <si>
    <t>CE87</t>
  </si>
  <si>
    <t>DL01240200286</t>
  </si>
  <si>
    <t>DAL2324018518</t>
  </si>
  <si>
    <t>SE/2023-24/00240</t>
  </si>
  <si>
    <t>CU193</t>
  </si>
  <si>
    <t>DL01240102199</t>
  </si>
  <si>
    <t>DAL2324018362</t>
  </si>
  <si>
    <t>TCL/2324/722</t>
  </si>
  <si>
    <t>CU54</t>
  </si>
  <si>
    <t>DL01240200297</t>
  </si>
  <si>
    <t>DAL2324018524</t>
  </si>
  <si>
    <t>23-24/INV/115</t>
  </si>
  <si>
    <t>N059242905056049</t>
  </si>
  <si>
    <t>CU53</t>
  </si>
  <si>
    <t>DL01240200312</t>
  </si>
  <si>
    <t>DAL2324018535</t>
  </si>
  <si>
    <t>23-24/INV/111</t>
  </si>
  <si>
    <t>CU181</t>
  </si>
  <si>
    <t>DL01240101835</t>
  </si>
  <si>
    <t>DAL2324017838</t>
  </si>
  <si>
    <t>SUPREME FREIGHT CARRIERS</t>
  </si>
  <si>
    <t>MUM/23-24/1047</t>
  </si>
  <si>
    <t>DL01240200399</t>
  </si>
  <si>
    <t>DAL2324018551</t>
  </si>
  <si>
    <t>RSE-60</t>
  </si>
  <si>
    <t>N043242880196232</t>
  </si>
  <si>
    <t>OLBC933</t>
  </si>
  <si>
    <t>DL01240200401</t>
  </si>
  <si>
    <t>DAL2324018549</t>
  </si>
  <si>
    <t>RSE-58</t>
  </si>
  <si>
    <t>CE50</t>
  </si>
  <si>
    <t>DL01240200242</t>
  </si>
  <si>
    <t>DAL2324018495</t>
  </si>
  <si>
    <t>GMI/23-24/107</t>
  </si>
  <si>
    <t>HDFCR52024021479422037</t>
  </si>
  <si>
    <t>CE111</t>
  </si>
  <si>
    <t>DL01240200279</t>
  </si>
  <si>
    <t>DAL2324018511</t>
  </si>
  <si>
    <t>TSUBAKI CONVEYOR SYSTEMS INDIA PRIV</t>
  </si>
  <si>
    <t>IN23240000678</t>
  </si>
  <si>
    <t>HDFCR52024022883673993</t>
  </si>
  <si>
    <t>CU86</t>
  </si>
  <si>
    <t>DL01240200449</t>
  </si>
  <si>
    <t>DAL2324018606</t>
  </si>
  <si>
    <t>HCC011/2023-24</t>
  </si>
  <si>
    <t>C158</t>
  </si>
  <si>
    <t>DL01231201744</t>
  </si>
  <si>
    <t>DAL2324016142</t>
  </si>
  <si>
    <t>N045242884693194</t>
  </si>
  <si>
    <t>DL01240200493</t>
  </si>
  <si>
    <t>DAL2324018662</t>
  </si>
  <si>
    <t>HE/24-25/167</t>
  </si>
  <si>
    <t>HDFCR52024021479425257</t>
  </si>
  <si>
    <t>HE/23-24/222</t>
  </si>
  <si>
    <t>CU172</t>
  </si>
  <si>
    <t>DL01240200517</t>
  </si>
  <si>
    <t>DAL2324018717</t>
  </si>
  <si>
    <t>SA/23-24/250</t>
  </si>
  <si>
    <t>CU163</t>
  </si>
  <si>
    <t>DL01240200577</t>
  </si>
  <si>
    <t>DAL2324018729</t>
  </si>
  <si>
    <t>480/23-24</t>
  </si>
  <si>
    <t>N045242884693205</t>
  </si>
  <si>
    <t>CU61</t>
  </si>
  <si>
    <t>DL01240101836</t>
  </si>
  <si>
    <t>DAL2324017953</t>
  </si>
  <si>
    <t>FLSMIDTH A/S</t>
  </si>
  <si>
    <t>566836/UTCL/01</t>
  </si>
  <si>
    <t>from HO</t>
  </si>
  <si>
    <t>13.02.2024</t>
  </si>
  <si>
    <t>RMES-28</t>
  </si>
  <si>
    <t>DL01240200651</t>
  </si>
  <si>
    <t>DAL2324018811</t>
  </si>
  <si>
    <t>N046242886346345</t>
  </si>
  <si>
    <t>RMES-29</t>
  </si>
  <si>
    <t>DL01240200650</t>
  </si>
  <si>
    <t>DAL2324018812</t>
  </si>
  <si>
    <t>KC29</t>
  </si>
  <si>
    <t>DL01240201618</t>
  </si>
  <si>
    <t>2324/96</t>
  </si>
  <si>
    <t>CU60</t>
  </si>
  <si>
    <t>DL01240101837</t>
  </si>
  <si>
    <t>DAL2324017952</t>
  </si>
  <si>
    <t>566/843/DALLA/02</t>
  </si>
  <si>
    <t>12.02.24</t>
  </si>
  <si>
    <t>CU58</t>
  </si>
  <si>
    <t>online payment</t>
  </si>
  <si>
    <t>CU59</t>
  </si>
  <si>
    <t>OLBC815</t>
  </si>
  <si>
    <t>DL01240101725</t>
  </si>
  <si>
    <t>DAL2324017718</t>
  </si>
  <si>
    <t>SR/HO/23-24/0164</t>
  </si>
  <si>
    <t>CU240</t>
  </si>
  <si>
    <t>DL01240200951</t>
  </si>
  <si>
    <t>AE/2462/23-24</t>
  </si>
  <si>
    <t>HDFCR52024022081155081</t>
  </si>
  <si>
    <t>CE9</t>
  </si>
  <si>
    <t>CU162</t>
  </si>
  <si>
    <t>DL01240200885</t>
  </si>
  <si>
    <t>DAL2324019008</t>
  </si>
  <si>
    <t>453/23-24</t>
  </si>
  <si>
    <t>N053242896861841</t>
  </si>
  <si>
    <t>CU27</t>
  </si>
  <si>
    <t>DL01240200929</t>
  </si>
  <si>
    <t>DAL2324019112</t>
  </si>
  <si>
    <t>CB5000293618</t>
  </si>
  <si>
    <t>N064242914123849</t>
  </si>
  <si>
    <t>CE59</t>
  </si>
  <si>
    <t>DL01240101587</t>
  </si>
  <si>
    <t>DAL2324017613</t>
  </si>
  <si>
    <t>RMES-24</t>
  </si>
  <si>
    <t>DL01240101758</t>
  </si>
  <si>
    <t>DAL2324017791</t>
  </si>
  <si>
    <t>CB5000293400</t>
  </si>
  <si>
    <t>N051242892825036</t>
  </si>
  <si>
    <t>CU261</t>
  </si>
  <si>
    <t>DL01240201012</t>
  </si>
  <si>
    <t>DAL2324019211</t>
  </si>
  <si>
    <t>MLIPL/39083/23</t>
  </si>
  <si>
    <t>UTCL-22-DL-N-60</t>
  </si>
  <si>
    <t>CU26</t>
  </si>
  <si>
    <t>DL01240200925</t>
  </si>
  <si>
    <t>DAL2324019108</t>
  </si>
  <si>
    <t>CB5000293595</t>
  </si>
  <si>
    <t>CU17</t>
  </si>
  <si>
    <t>DL01240200926</t>
  </si>
  <si>
    <t>DAL2324019109</t>
  </si>
  <si>
    <t>CB5000293593</t>
  </si>
  <si>
    <t>CU55</t>
  </si>
  <si>
    <t>DL01240201112</t>
  </si>
  <si>
    <t>DAL2324019236</t>
  </si>
  <si>
    <t>23-24/INV/118</t>
  </si>
  <si>
    <t>N071242929113854</t>
  </si>
  <si>
    <t>OLBC1260</t>
  </si>
  <si>
    <t>nil</t>
  </si>
  <si>
    <t>Debit/Credit Notes - AS2 Val of CZ till Jan 24</t>
  </si>
  <si>
    <t>CU1</t>
  </si>
  <si>
    <t>DL01240201111</t>
  </si>
  <si>
    <t>DAL2324019237</t>
  </si>
  <si>
    <t>AE/2023-24/1539</t>
  </si>
  <si>
    <t>HDFCR52024031187231438</t>
  </si>
  <si>
    <t>RMES-86</t>
  </si>
  <si>
    <t>DL01240201161</t>
  </si>
  <si>
    <t>DAL2324019250</t>
  </si>
  <si>
    <t>N078242939571104</t>
  </si>
  <si>
    <t>EST44</t>
  </si>
  <si>
    <t>7081272857</t>
  </si>
  <si>
    <t>OLBC868</t>
  </si>
  <si>
    <t>DL01240101723</t>
  </si>
  <si>
    <t>DAL2324017716</t>
  </si>
  <si>
    <t>MM ELECTRICALS</t>
  </si>
  <si>
    <t>N054242897368248</t>
  </si>
  <si>
    <t>CU8</t>
  </si>
  <si>
    <t>DL01240201253</t>
  </si>
  <si>
    <t>DAL2324019408</t>
  </si>
  <si>
    <t>HDFCR52024022883674027</t>
  </si>
  <si>
    <t>CU178</t>
  </si>
  <si>
    <t>DL01240200552</t>
  </si>
  <si>
    <t>DAL2324018720</t>
  </si>
  <si>
    <t>SAN2324-02494</t>
  </si>
  <si>
    <t>CU177</t>
  </si>
  <si>
    <t>DL01240200551</t>
  </si>
  <si>
    <t>DAL2324018690</t>
  </si>
  <si>
    <t>SAN2324-02495</t>
  </si>
  <si>
    <t>DL01240201510</t>
  </si>
  <si>
    <t>DAL2324019539</t>
  </si>
  <si>
    <t>RSE/23-24/S0144</t>
  </si>
  <si>
    <t>N071242927329572</t>
  </si>
  <si>
    <t>CU57</t>
  </si>
  <si>
    <t>DL01240201439</t>
  </si>
  <si>
    <t>DAL2324019550</t>
  </si>
  <si>
    <t>ENGINEERS &amp; ENGINEERS (ELECTRICALS)</t>
  </si>
  <si>
    <t>EE/23-24/02554</t>
  </si>
  <si>
    <t>OLBC816</t>
  </si>
  <si>
    <t>DL01240201521</t>
  </si>
  <si>
    <t>DAL2324019563</t>
  </si>
  <si>
    <t>SR/HO/23-24/0186</t>
  </si>
  <si>
    <t>OLBC817</t>
  </si>
  <si>
    <t>DL01240201522</t>
  </si>
  <si>
    <t>DAL2324019564</t>
  </si>
  <si>
    <t>SR/HO/23-24/0094</t>
  </si>
  <si>
    <t>DL01231100475</t>
  </si>
  <si>
    <t>DAL2324013451</t>
  </si>
  <si>
    <t>HDFCR52024030284722855</t>
  </si>
  <si>
    <t>CU92</t>
  </si>
  <si>
    <t>DL01240201508</t>
  </si>
  <si>
    <t>DAL2324019538</t>
  </si>
  <si>
    <t>HCC009/2023-24</t>
  </si>
  <si>
    <t>HDFCR52024022984094235</t>
  </si>
  <si>
    <t>OLBC812</t>
  </si>
  <si>
    <t>DL01240101726</t>
  </si>
  <si>
    <t>DAL2324017719</t>
  </si>
  <si>
    <t>SR/HO/23-24/0116</t>
  </si>
  <si>
    <t>CU104</t>
  </si>
  <si>
    <t>DL01240201433</t>
  </si>
  <si>
    <t>DAL2324019544</t>
  </si>
  <si>
    <t>ST/2324/0624</t>
  </si>
  <si>
    <t>HDFCR52024031588683855</t>
  </si>
  <si>
    <t>CE1</t>
  </si>
  <si>
    <t>RMES-9</t>
  </si>
  <si>
    <t>CE41</t>
  </si>
  <si>
    <t>DL01240201949</t>
  </si>
  <si>
    <t>DAL2324020000</t>
  </si>
  <si>
    <t>CE42</t>
  </si>
  <si>
    <t>DL01240201953</t>
  </si>
  <si>
    <t>DAL2324020004</t>
  </si>
  <si>
    <t>CE43</t>
  </si>
  <si>
    <t>DL01240201971</t>
  </si>
  <si>
    <t>DAL2324020005</t>
  </si>
  <si>
    <t>CU50</t>
  </si>
  <si>
    <t>DL01240101346</t>
  </si>
  <si>
    <t>CFD2324013201</t>
  </si>
  <si>
    <t>2324RDN0164</t>
  </si>
  <si>
    <t>N065242916538853</t>
  </si>
  <si>
    <t>RMES-46</t>
  </si>
  <si>
    <t>DL01240400746</t>
  </si>
  <si>
    <t>JEE/1201/23-24</t>
  </si>
  <si>
    <t>CU117</t>
  </si>
  <si>
    <t>DL01240201940</t>
  </si>
  <si>
    <t>DAL2324019995</t>
  </si>
  <si>
    <t>MAXFLOW FANS MANUFACTURING P LTD</t>
  </si>
  <si>
    <t>HDFCR52024031186864249</t>
  </si>
  <si>
    <t>CU132</t>
  </si>
  <si>
    <t>DL01240201927</t>
  </si>
  <si>
    <t>DAL2324019840</t>
  </si>
  <si>
    <t>NPC/23-24/836</t>
  </si>
  <si>
    <t>CE44</t>
  </si>
  <si>
    <t>DL01240202057</t>
  </si>
  <si>
    <t>DAL2324020071</t>
  </si>
  <si>
    <t>RMES-80</t>
  </si>
  <si>
    <t>DL01240202054</t>
  </si>
  <si>
    <t>DAL2324020068</t>
  </si>
  <si>
    <t>TA/23-24/871</t>
  </si>
  <si>
    <t>N095242969592926</t>
  </si>
  <si>
    <t>RMES-81</t>
  </si>
  <si>
    <t>DL01240202055</t>
  </si>
  <si>
    <t>DAL2324020069</t>
  </si>
  <si>
    <t>TA/23-24/870</t>
  </si>
  <si>
    <t>CU79</t>
  </si>
  <si>
    <t>DL01240200303</t>
  </si>
  <si>
    <t>DAL2324018530</t>
  </si>
  <si>
    <t>FORT WILLIAM FLEXIBLES</t>
  </si>
  <si>
    <t>INV-0420</t>
  </si>
  <si>
    <t>HDFCR52024031287440765</t>
  </si>
  <si>
    <t>DL01240201970</t>
  </si>
  <si>
    <t>DAL2324019981</t>
  </si>
  <si>
    <t>HDFCR52024031186864233</t>
  </si>
  <si>
    <t>RMES-5</t>
  </si>
  <si>
    <t>DL01240500704</t>
  </si>
  <si>
    <t>DL01240300147</t>
  </si>
  <si>
    <t>DAL2324020187</t>
  </si>
  <si>
    <t>N071242927320493</t>
  </si>
  <si>
    <t>CU264</t>
  </si>
  <si>
    <t>DL01240300067</t>
  </si>
  <si>
    <t>DAL2324020230</t>
  </si>
  <si>
    <t>UTCL-22-DL-N-62</t>
  </si>
  <si>
    <t>HDFCR52024032691709376</t>
  </si>
  <si>
    <t>CU271</t>
  </si>
  <si>
    <t>DL01240400593</t>
  </si>
  <si>
    <t>24465-026-23IVBR</t>
  </si>
  <si>
    <t>UTC1-23-DL-N-S-PL-02</t>
  </si>
  <si>
    <t>N137243042996133</t>
  </si>
  <si>
    <t>CU270</t>
  </si>
  <si>
    <t>OLBC294</t>
  </si>
  <si>
    <t>DL01240300280</t>
  </si>
  <si>
    <t>DAL2324020318</t>
  </si>
  <si>
    <t>COMTECH/RA//08</t>
  </si>
  <si>
    <t>HDFCR52024031488298992</t>
  </si>
  <si>
    <t>DL01240300279</t>
  </si>
  <si>
    <t>DAL2324020319</t>
  </si>
  <si>
    <t>COMTECH/RA//05</t>
  </si>
  <si>
    <t>HDFCR52024031287633886</t>
  </si>
  <si>
    <t>COMTECH/RA/06</t>
  </si>
  <si>
    <t>CU116</t>
  </si>
  <si>
    <t>DL01240201941</t>
  </si>
  <si>
    <t>DAL2324019994</t>
  </si>
  <si>
    <t>HDFCR52024031588865327</t>
  </si>
  <si>
    <t>CU115</t>
  </si>
  <si>
    <t>DL01240200561</t>
  </si>
  <si>
    <t>DAL2324018849</t>
  </si>
  <si>
    <t>DL01240300239</t>
  </si>
  <si>
    <t>DAL2324020274</t>
  </si>
  <si>
    <t>HDFCR52024031287440758</t>
  </si>
  <si>
    <t>OLBC549</t>
  </si>
  <si>
    <t>DL01240300317</t>
  </si>
  <si>
    <t>DAL2324020349</t>
  </si>
  <si>
    <t>LOYAL CORPORATE CONSULTANTS PVT LTD</t>
  </si>
  <si>
    <t>LCCPL/23-24/042</t>
  </si>
  <si>
    <t>N074242934603147</t>
  </si>
  <si>
    <t>CU263</t>
  </si>
  <si>
    <t>DL01240400404</t>
  </si>
  <si>
    <t>MUM/23-24/1182</t>
  </si>
  <si>
    <t>RMES-16</t>
  </si>
  <si>
    <t>DL01240300430</t>
  </si>
  <si>
    <t>DAL2324020640</t>
  </si>
  <si>
    <t>CB5000293720</t>
  </si>
  <si>
    <t>N078242939571535</t>
  </si>
  <si>
    <t>RMES-15</t>
  </si>
  <si>
    <t>DL01240300428</t>
  </si>
  <si>
    <t>DAL2324020638</t>
  </si>
  <si>
    <t>CB5000293727</t>
  </si>
  <si>
    <t>N079242942323993</t>
  </si>
  <si>
    <t>CU10</t>
  </si>
  <si>
    <t>DL01240300701</t>
  </si>
  <si>
    <t>DAL2324020716</t>
  </si>
  <si>
    <t>918/23-24</t>
  </si>
  <si>
    <t>C1414</t>
  </si>
  <si>
    <t>DL01240300728</t>
  </si>
  <si>
    <t>HYD11111</t>
  </si>
  <si>
    <t>RMES-87</t>
  </si>
  <si>
    <t>DL01240300883</t>
  </si>
  <si>
    <t>DAL2324020861</t>
  </si>
  <si>
    <t>N085242950618271</t>
  </si>
  <si>
    <t>DL01240300951</t>
  </si>
  <si>
    <t>DAL2324020929</t>
  </si>
  <si>
    <t>TN232402602</t>
  </si>
  <si>
    <t>CU214</t>
  </si>
  <si>
    <t>DL01240500878</t>
  </si>
  <si>
    <t>Ms R K ENGINEERING CORPORATION</t>
  </si>
  <si>
    <t>RK/23-24/04093</t>
  </si>
  <si>
    <t>CU56</t>
  </si>
  <si>
    <t>DL01240201438</t>
  </si>
  <si>
    <t>DAL2324019549</t>
  </si>
  <si>
    <t>EE/23-24/02553</t>
  </si>
  <si>
    <t>CU28</t>
  </si>
  <si>
    <t>DL01240200927</t>
  </si>
  <si>
    <t>DAL2324019110</t>
  </si>
  <si>
    <t>CB5000293587</t>
  </si>
  <si>
    <t>N082242947415641</t>
  </si>
  <si>
    <t>CE45</t>
  </si>
  <si>
    <t>DL01240301189</t>
  </si>
  <si>
    <t>DAL2324021060</t>
  </si>
  <si>
    <t>CU156</t>
  </si>
  <si>
    <t>DL01240401701</t>
  </si>
  <si>
    <t>167-RE-2023-24</t>
  </si>
  <si>
    <t>RMES-53</t>
  </si>
  <si>
    <t>DL01240301149</t>
  </si>
  <si>
    <t>DAL2324021093</t>
  </si>
  <si>
    <t>REC/0900</t>
  </si>
  <si>
    <t>N102242984893656</t>
  </si>
  <si>
    <t>CE88</t>
  </si>
  <si>
    <t>DL01240301241</t>
  </si>
  <si>
    <t>DAL2324021153</t>
  </si>
  <si>
    <t>SE/2023-24/00282</t>
  </si>
  <si>
    <t>N101242982210951</t>
  </si>
  <si>
    <t>CE60</t>
  </si>
  <si>
    <t>DL01240300191</t>
  </si>
  <si>
    <t>DAL2324020229</t>
  </si>
  <si>
    <t>CE74</t>
  </si>
  <si>
    <t>DL01240400088</t>
  </si>
  <si>
    <t>CU43</t>
  </si>
  <si>
    <t>DL01240400749</t>
  </si>
  <si>
    <t>DT/23-24/1377</t>
  </si>
  <si>
    <t>RMES-84</t>
  </si>
  <si>
    <t>DL01240301146</t>
  </si>
  <si>
    <t>DAL2324021096</t>
  </si>
  <si>
    <t>RMES-85</t>
  </si>
  <si>
    <t>DL01240301151</t>
  </si>
  <si>
    <t>DAL2324021091</t>
  </si>
  <si>
    <t>RMES-82</t>
  </si>
  <si>
    <t>DL01240301153</t>
  </si>
  <si>
    <t>DAL2324021089</t>
  </si>
  <si>
    <t>TA/23-24/947</t>
  </si>
  <si>
    <t>N101242982210957</t>
  </si>
  <si>
    <t>C164</t>
  </si>
  <si>
    <t>DL01240301369</t>
  </si>
  <si>
    <t>DAL2324021250</t>
  </si>
  <si>
    <t>RMES-4</t>
  </si>
  <si>
    <t>DL01240500778</t>
  </si>
  <si>
    <t>CB5000293987</t>
  </si>
  <si>
    <t>CU106</t>
  </si>
  <si>
    <t>DL01240301233</t>
  </si>
  <si>
    <t>DAL2324021206</t>
  </si>
  <si>
    <t>JEE/1099/23-24</t>
  </si>
  <si>
    <t>N106242990358199</t>
  </si>
  <si>
    <t>RMES-60</t>
  </si>
  <si>
    <t>DL01240301240</t>
  </si>
  <si>
    <t>DAL2324021152</t>
  </si>
  <si>
    <t>SE/2023-24/00283</t>
  </si>
  <si>
    <t>CU149</t>
  </si>
  <si>
    <t>DL01240301236</t>
  </si>
  <si>
    <t>DAL2324021150</t>
  </si>
  <si>
    <t>REC/0878</t>
  </si>
  <si>
    <t>N096242972156347</t>
  </si>
  <si>
    <t>OLBC1103</t>
  </si>
  <si>
    <t>DL01240301461</t>
  </si>
  <si>
    <t>DAL2324021304</t>
  </si>
  <si>
    <t>N087242953455162</t>
  </si>
  <si>
    <t>CU78</t>
  </si>
  <si>
    <t>DL01240301288</t>
  </si>
  <si>
    <t>DAL2324021188</t>
  </si>
  <si>
    <t>FLUID TECH</t>
  </si>
  <si>
    <t>CU268</t>
  </si>
  <si>
    <t>DL01240301270</t>
  </si>
  <si>
    <t>DAL2324021178</t>
  </si>
  <si>
    <t>R52024041097183974</t>
  </si>
  <si>
    <t>CU262</t>
  </si>
  <si>
    <t>DL01240300881</t>
  </si>
  <si>
    <t>DAL2324021194</t>
  </si>
  <si>
    <t>MUM/23-24/1075</t>
  </si>
  <si>
    <t>N087242953455119</t>
  </si>
  <si>
    <t>RMES-17</t>
  </si>
  <si>
    <t>DL01240301620</t>
  </si>
  <si>
    <t>DAL2324021474</t>
  </si>
  <si>
    <t>CB5000293879</t>
  </si>
  <si>
    <t>N096242972156355</t>
  </si>
  <si>
    <t>RMES-18</t>
  </si>
  <si>
    <t>DL01240301617</t>
  </si>
  <si>
    <t>DAL2324021471</t>
  </si>
  <si>
    <t>CB5000293868</t>
  </si>
  <si>
    <t>CU18</t>
  </si>
  <si>
    <t>DL01240301598</t>
  </si>
  <si>
    <t>DAL2324021452</t>
  </si>
  <si>
    <t>CB5000293856</t>
  </si>
  <si>
    <t>N093242964935731</t>
  </si>
  <si>
    <t>CE22</t>
  </si>
  <si>
    <t>DL01240301585</t>
  </si>
  <si>
    <t>DAL2324021439</t>
  </si>
  <si>
    <t>CB5000293862</t>
  </si>
  <si>
    <t>OLBC1248</t>
  </si>
  <si>
    <t>DL01240301464</t>
  </si>
  <si>
    <t>DTPL/1746/23-24</t>
  </si>
  <si>
    <t>CU185</t>
  </si>
  <si>
    <t>DL01240400716</t>
  </si>
  <si>
    <t>SE/2023-24/00303</t>
  </si>
  <si>
    <t>RMES-59</t>
  </si>
  <si>
    <t>SE/2023-24/00302</t>
  </si>
  <si>
    <t>OLBC392</t>
  </si>
  <si>
    <t>DL01240301796</t>
  </si>
  <si>
    <t>DAL2324021581</t>
  </si>
  <si>
    <t>23-24/INV/136</t>
  </si>
  <si>
    <t>HDFCR52024041799116035</t>
  </si>
  <si>
    <t>CU265</t>
  </si>
  <si>
    <t>DL01240202045</t>
  </si>
  <si>
    <t>DAL2324020060</t>
  </si>
  <si>
    <t>HDFCR52024040294899996</t>
  </si>
  <si>
    <t>CU201</t>
  </si>
  <si>
    <t>DL01240201609</t>
  </si>
  <si>
    <t>DAL2324019868</t>
  </si>
  <si>
    <t>UNITED TECHNOMECH ENGINEERS PVT.</t>
  </si>
  <si>
    <t>2182/23-24</t>
  </si>
  <si>
    <t>HDFCR52024032993398545</t>
  </si>
  <si>
    <t>DL01240301061</t>
  </si>
  <si>
    <t>DAL2324021031</t>
  </si>
  <si>
    <t>SECMEC/23-24/381</t>
  </si>
  <si>
    <t>OLBC1054</t>
  </si>
  <si>
    <t>DL01240301395</t>
  </si>
  <si>
    <t>DAL2324021287</t>
  </si>
  <si>
    <t>BOS/UP/23-24/1</t>
  </si>
  <si>
    <t>OLBC1053</t>
  </si>
  <si>
    <t>DL01240301394</t>
  </si>
  <si>
    <t>DAL2324021288</t>
  </si>
  <si>
    <t>BOS/UP/23-24/2</t>
  </si>
  <si>
    <t>N090242960385704</t>
  </si>
  <si>
    <t>OLBC1060</t>
  </si>
  <si>
    <t>DL01240301401</t>
  </si>
  <si>
    <t>DAL2324021281</t>
  </si>
  <si>
    <t>BOS/UP/23-24/5</t>
  </si>
  <si>
    <t>OLBC1058</t>
  </si>
  <si>
    <t>DL01240301396</t>
  </si>
  <si>
    <t>DAL2324021286</t>
  </si>
  <si>
    <t>BOS/UP/23-24/3</t>
  </si>
  <si>
    <t>OLBC1057</t>
  </si>
  <si>
    <t>DL01240301400</t>
  </si>
  <si>
    <t>DAL2324021282</t>
  </si>
  <si>
    <t>BOS/UP/23-24/6</t>
  </si>
  <si>
    <t>OLBC1059</t>
  </si>
  <si>
    <t>DL01240301398</t>
  </si>
  <si>
    <t>DAL2324021284</t>
  </si>
  <si>
    <t>BOS/UP/23-24/8</t>
  </si>
  <si>
    <t>OLBC1056</t>
  </si>
  <si>
    <t>DL01240301399</t>
  </si>
  <si>
    <t>DAL2324021283</t>
  </si>
  <si>
    <t>BOS/UP/23-24/7</t>
  </si>
  <si>
    <t>CU80</t>
  </si>
  <si>
    <t>DL01240301238</t>
  </si>
  <si>
    <t>DAL2324021151</t>
  </si>
  <si>
    <t>GEMSCAB INDUSTRIES LTD.</t>
  </si>
  <si>
    <t>B2302552</t>
  </si>
  <si>
    <t>N121243010960327</t>
  </si>
  <si>
    <t>OLBC1061</t>
  </si>
  <si>
    <t>DL01240301402</t>
  </si>
  <si>
    <t>DAL2324021280</t>
  </si>
  <si>
    <t>BOS/UP/23-24/4</t>
  </si>
  <si>
    <t>OLBC1055</t>
  </si>
  <si>
    <t>DL01240301397</t>
  </si>
  <si>
    <t>DAL2324021285</t>
  </si>
  <si>
    <t>BOS/UP/23-24/9</t>
  </si>
  <si>
    <t>CU4</t>
  </si>
  <si>
    <t>DL01240301702</t>
  </si>
  <si>
    <t>DAL2324021659</t>
  </si>
  <si>
    <t>HDFCR52024040294699345</t>
  </si>
  <si>
    <t>RMES-39</t>
  </si>
  <si>
    <t>DL01240301874</t>
  </si>
  <si>
    <t>DAL2324021706</t>
  </si>
  <si>
    <t>B2303225</t>
  </si>
  <si>
    <t>DL01240301516</t>
  </si>
  <si>
    <t>DAL2324021360</t>
  </si>
  <si>
    <t>DLCW308</t>
  </si>
  <si>
    <t>HDFCR52024040294701758</t>
  </si>
  <si>
    <t>CE61</t>
  </si>
  <si>
    <t>DL01240301557</t>
  </si>
  <si>
    <t>DAL2324021411</t>
  </si>
  <si>
    <t>CU165</t>
  </si>
  <si>
    <t>DL01240301664</t>
  </si>
  <si>
    <t>DAL2324021517</t>
  </si>
  <si>
    <t>520/23-24</t>
  </si>
  <si>
    <t>N095242969592946</t>
  </si>
  <si>
    <t>RMES-47</t>
  </si>
  <si>
    <t>DL01240500404</t>
  </si>
  <si>
    <t>JEE/1284/23-24</t>
  </si>
  <si>
    <t>CE108</t>
  </si>
  <si>
    <t>DL01240301783</t>
  </si>
  <si>
    <t>DAL2324021614</t>
  </si>
  <si>
    <t>HDFCR52024041598448703</t>
  </si>
  <si>
    <t>EST13</t>
  </si>
  <si>
    <t>DL01240301784</t>
  </si>
  <si>
    <t>DAL2324021616</t>
  </si>
  <si>
    <t>RMES-79</t>
  </si>
  <si>
    <t>DL01240301785</t>
  </si>
  <si>
    <t>DAL2324021590</t>
  </si>
  <si>
    <t>CE49</t>
  </si>
  <si>
    <t>DL01240301762</t>
  </si>
  <si>
    <t>DAL2324021598</t>
  </si>
  <si>
    <t>23-24/INV//137</t>
  </si>
  <si>
    <t>CU45</t>
  </si>
  <si>
    <t>DL01240301770</t>
  </si>
  <si>
    <t>DAL2324021606</t>
  </si>
  <si>
    <t>DT/23-24/1264</t>
  </si>
  <si>
    <t>N101242982210944</t>
  </si>
  <si>
    <t>RMES-88</t>
  </si>
  <si>
    <t>DL01240401126</t>
  </si>
  <si>
    <t>R52024050855228082</t>
  </si>
  <si>
    <t>RMES-89</t>
  </si>
  <si>
    <t>DL01240401125</t>
  </si>
  <si>
    <t>DL01240301881</t>
  </si>
  <si>
    <t>DAL2324021669</t>
  </si>
  <si>
    <t>CU258</t>
  </si>
  <si>
    <t>DL01240301698</t>
  </si>
  <si>
    <t>DAL2324021663</t>
  </si>
  <si>
    <t>ADOR FONTECH LTD</t>
  </si>
  <si>
    <t>INN-23-24-01475</t>
  </si>
  <si>
    <t>CU242</t>
  </si>
  <si>
    <t>DL01240301780</t>
  </si>
  <si>
    <t>24455-026-23IVBR</t>
  </si>
  <si>
    <t>N120243008857624</t>
  </si>
  <si>
    <t>CU241</t>
  </si>
  <si>
    <t>CE24</t>
  </si>
  <si>
    <t>DAL2324021612</t>
  </si>
  <si>
    <t>RMES-45</t>
  </si>
  <si>
    <t>DL01240301761</t>
  </si>
  <si>
    <t>DAL2324021600</t>
  </si>
  <si>
    <t>JEE/1101/23-24</t>
  </si>
  <si>
    <t>N107242992208994</t>
  </si>
  <si>
    <t>RMES-2</t>
  </si>
  <si>
    <t>DL01240500405</t>
  </si>
  <si>
    <t>RMES-7</t>
  </si>
  <si>
    <t>DL01240500227</t>
  </si>
  <si>
    <t>GMV/001/2024-25</t>
  </si>
  <si>
    <t>CU167</t>
  </si>
  <si>
    <t>DL01240300718</t>
  </si>
  <si>
    <t>DAL2324020725</t>
  </si>
  <si>
    <t>SBE/806</t>
  </si>
  <si>
    <t>HDFCR52024041598564051</t>
  </si>
  <si>
    <t>CU260</t>
  </si>
  <si>
    <t>DL01240500100</t>
  </si>
  <si>
    <t>MLIPL/39537/24</t>
  </si>
  <si>
    <t>18.05.24</t>
  </si>
  <si>
    <t>OLBC354</t>
  </si>
  <si>
    <t>DL01240500093</t>
  </si>
  <si>
    <t>R52024051557242811</t>
  </si>
  <si>
    <t>KC25</t>
  </si>
  <si>
    <t>DL01240401449</t>
  </si>
  <si>
    <t>CB5000327615</t>
  </si>
  <si>
    <t>KC27</t>
  </si>
  <si>
    <t>DL01240400958</t>
  </si>
  <si>
    <t>Ms NAMASTE BHARAT</t>
  </si>
  <si>
    <t>NB/24-25/01</t>
  </si>
  <si>
    <t>OLBC1221</t>
  </si>
  <si>
    <t>DL01240300275</t>
  </si>
  <si>
    <t>DAL2324020303</t>
  </si>
  <si>
    <t>383ADLF/2023-24</t>
  </si>
  <si>
    <t>HDFCR52024041297860521</t>
  </si>
  <si>
    <t>OLBC403</t>
  </si>
  <si>
    <t>DL01240300320</t>
  </si>
  <si>
    <t>DAL2324020376</t>
  </si>
  <si>
    <t>N103242986405737</t>
  </si>
  <si>
    <t>CE23</t>
  </si>
  <si>
    <t>DL01240301891</t>
  </si>
  <si>
    <t>DAL2324021787</t>
  </si>
  <si>
    <t>CB5000293908</t>
  </si>
  <si>
    <t>N106242989743437</t>
  </si>
  <si>
    <t>KC16</t>
  </si>
  <si>
    <t>DL01240500097</t>
  </si>
  <si>
    <t>HYD/533582/23-24</t>
  </si>
  <si>
    <t>KC17</t>
  </si>
  <si>
    <t>DL01231100190</t>
  </si>
  <si>
    <t>HYD/533366/23-24</t>
  </si>
  <si>
    <t>CU164</t>
  </si>
  <si>
    <t>DL01240400020</t>
  </si>
  <si>
    <t>562/23-24</t>
  </si>
  <si>
    <t>CU84</t>
  </si>
  <si>
    <t>DL01240400928</t>
  </si>
  <si>
    <t>HE/24-25/002</t>
  </si>
  <si>
    <t>KC32</t>
  </si>
  <si>
    <t>DL01240400594</t>
  </si>
  <si>
    <t>AJMS/018/24-25</t>
  </si>
  <si>
    <t>KC19</t>
  </si>
  <si>
    <t>DL01240400980</t>
  </si>
  <si>
    <t>AIA ENGINEERING LIMITED</t>
  </si>
  <si>
    <t>R52024052760513805</t>
  </si>
  <si>
    <t>CU259</t>
  </si>
  <si>
    <t>DL01240500099</t>
  </si>
  <si>
    <t>MLIPL/39538/24</t>
  </si>
  <si>
    <t>18.5.24</t>
  </si>
  <si>
    <t>CU7</t>
  </si>
  <si>
    <t>DL01240400765</t>
  </si>
  <si>
    <t>CU267</t>
  </si>
  <si>
    <t>DL01240500206</t>
  </si>
  <si>
    <t>R52024052459910799</t>
  </si>
  <si>
    <t>24.05.2024</t>
  </si>
  <si>
    <t>CE71</t>
  </si>
  <si>
    <t>DL01240500235</t>
  </si>
  <si>
    <t>LLOYD INSULATIONS(I)LTD</t>
  </si>
  <si>
    <t>KC22</t>
  </si>
  <si>
    <t>DL01240301732</t>
  </si>
  <si>
    <t>HDFCR52024050353870298</t>
  </si>
  <si>
    <t>03.05.2024</t>
  </si>
  <si>
    <t>KC21</t>
  </si>
  <si>
    <t>DL01240301731</t>
  </si>
  <si>
    <t>KC26</t>
  </si>
  <si>
    <t>DL01240500290</t>
  </si>
  <si>
    <t>CB5000327669</t>
  </si>
  <si>
    <t>CU111</t>
  </si>
  <si>
    <t>DL01240101884</t>
  </si>
  <si>
    <t>DAL2324017979</t>
  </si>
  <si>
    <t>S0123009000</t>
  </si>
  <si>
    <t>HDFCR52024042551594519</t>
  </si>
  <si>
    <t>RMES-8</t>
  </si>
  <si>
    <t>DL01240401591</t>
  </si>
  <si>
    <t>SUDHIR POWER LIMITED</t>
  </si>
  <si>
    <t>GST105250314</t>
  </si>
  <si>
    <t>28.06.2024</t>
  </si>
  <si>
    <t>CU269</t>
  </si>
  <si>
    <t>DL01240301847</t>
  </si>
  <si>
    <t>DAL2324021729</t>
  </si>
  <si>
    <t>HDFCR52024042651956569</t>
  </si>
  <si>
    <t>KC20</t>
  </si>
  <si>
    <t>DL01240401330</t>
  </si>
  <si>
    <t>R52024052961317019</t>
  </si>
  <si>
    <t>29.05.2024</t>
  </si>
  <si>
    <t>KC18</t>
  </si>
  <si>
    <t>DL01240401331</t>
  </si>
  <si>
    <t>CE72</t>
  </si>
  <si>
    <t>DL01240500234</t>
  </si>
  <si>
    <t>RMES-6</t>
  </si>
  <si>
    <t>DL01240500776</t>
  </si>
  <si>
    <t>CB5000327702</t>
  </si>
  <si>
    <t>CU96</t>
  </si>
  <si>
    <t>DL01240500687</t>
  </si>
  <si>
    <t>IE/24-25/52</t>
  </si>
  <si>
    <t>DL01240700033</t>
  </si>
  <si>
    <t>VEXL/2024-25/016</t>
  </si>
  <si>
    <t>R52024071575097504</t>
  </si>
  <si>
    <t>KC28</t>
  </si>
  <si>
    <t>DL01240500877</t>
  </si>
  <si>
    <t>2425/12</t>
  </si>
  <si>
    <t>CU170</t>
  </si>
  <si>
    <t>DL01240500139</t>
  </si>
  <si>
    <t>RMES-3</t>
  </si>
  <si>
    <t>DL01240401500</t>
  </si>
  <si>
    <t>2023-24/AS/5205</t>
  </si>
  <si>
    <t>CE73</t>
  </si>
  <si>
    <t>DL01240401485</t>
  </si>
  <si>
    <t>DELHI MILL STORES</t>
  </si>
  <si>
    <t>T0135/24-25</t>
  </si>
  <si>
    <t>CE31</t>
  </si>
  <si>
    <t>DL01240401536</t>
  </si>
  <si>
    <t>CE30</t>
  </si>
  <si>
    <t>DL01240401532</t>
  </si>
  <si>
    <t>CU235</t>
  </si>
  <si>
    <t>DL01240500763</t>
  </si>
  <si>
    <t>CB5000327717</t>
  </si>
  <si>
    <t>CE62</t>
  </si>
  <si>
    <t>DL01240501150</t>
  </si>
  <si>
    <t>RMES-12</t>
  </si>
  <si>
    <t>DL01240401595</t>
  </si>
  <si>
    <t>DAL2425001297</t>
  </si>
  <si>
    <t>HDFCR52024072377637643</t>
  </si>
  <si>
    <t>23.07.2024</t>
  </si>
  <si>
    <t>OLBC665</t>
  </si>
  <si>
    <t>SR/HO/24-25/0018</t>
  </si>
  <si>
    <t>KC23</t>
  </si>
  <si>
    <t>DL01240500785</t>
  </si>
  <si>
    <t>MLIPL/39625/24</t>
  </si>
  <si>
    <t>RMES-1</t>
  </si>
  <si>
    <t>DL01240500270</t>
  </si>
  <si>
    <t>CB5000327664</t>
  </si>
  <si>
    <t>CE38</t>
  </si>
  <si>
    <t>CU159</t>
  </si>
  <si>
    <t>DL01240500401</t>
  </si>
  <si>
    <t>DAL2425001691</t>
  </si>
  <si>
    <t>SANJOGITA ENTERPRISES</t>
  </si>
  <si>
    <t>SE/24-25/010</t>
  </si>
  <si>
    <t>N159243081922612</t>
  </si>
  <si>
    <t>CU236</t>
  </si>
  <si>
    <t>DL01240500398</t>
  </si>
  <si>
    <t>DAL2425001688</t>
  </si>
  <si>
    <t>SE/24-25/011</t>
  </si>
  <si>
    <t>DL01240700034</t>
  </si>
  <si>
    <t>VEXL/2024-25/020</t>
  </si>
  <si>
    <t>KC34</t>
  </si>
  <si>
    <t>DL01240500957</t>
  </si>
  <si>
    <t>VEER ENTERPRISES</t>
  </si>
  <si>
    <t>CU140</t>
  </si>
  <si>
    <t>DL01240500108</t>
  </si>
  <si>
    <t>DAL2425001398</t>
  </si>
  <si>
    <t>RSE/24-25/S11</t>
  </si>
  <si>
    <t>N152243065973873</t>
  </si>
  <si>
    <t>OLBC664</t>
  </si>
  <si>
    <t>SR/HO/24-25/0017</t>
  </si>
  <si>
    <t>CU145</t>
  </si>
  <si>
    <t>DL01240500624</t>
  </si>
  <si>
    <t>DAL2425001854</t>
  </si>
  <si>
    <t>ARI/10150</t>
  </si>
  <si>
    <t>N155243071128772</t>
  </si>
  <si>
    <t>CU230</t>
  </si>
  <si>
    <t>DL01240500613</t>
  </si>
  <si>
    <t>DAL2425001864</t>
  </si>
  <si>
    <t>HI27-4111-2024</t>
  </si>
  <si>
    <t>N169243098972006</t>
  </si>
  <si>
    <t>CU99</t>
  </si>
  <si>
    <t>DL01240500611</t>
  </si>
  <si>
    <t>DAL2425001866</t>
  </si>
  <si>
    <t>UP5519043352</t>
  </si>
  <si>
    <t>CU200</t>
  </si>
  <si>
    <t>DL01240500454</t>
  </si>
  <si>
    <t>DAL2425001878</t>
  </si>
  <si>
    <t>ULTRATECH NATHDWARA CEMENT LTD</t>
  </si>
  <si>
    <t>CU208</t>
  </si>
  <si>
    <t>DL01240500760</t>
  </si>
  <si>
    <t>CB5000327721</t>
  </si>
  <si>
    <t>KC24</t>
  </si>
  <si>
    <t>DL01240501542</t>
  </si>
  <si>
    <t>MLIPL/39697/24</t>
  </si>
  <si>
    <t>RMES-32</t>
  </si>
  <si>
    <t>DL01240500335</t>
  </si>
  <si>
    <t>DAL2425001580</t>
  </si>
  <si>
    <t>I-KH/G24-25/0032</t>
  </si>
  <si>
    <t>HDFCR52024061365907160</t>
  </si>
  <si>
    <t>CE28</t>
  </si>
  <si>
    <t>DL01240500970</t>
  </si>
  <si>
    <t>CE29</t>
  </si>
  <si>
    <t>DL01240500973</t>
  </si>
  <si>
    <t>CU2</t>
  </si>
  <si>
    <t>DL01240500876</t>
  </si>
  <si>
    <t>DAL2425002202</t>
  </si>
  <si>
    <t>AE/2024-25/080</t>
  </si>
  <si>
    <t>HDFCR52024061064718543</t>
  </si>
  <si>
    <t>CU243</t>
  </si>
  <si>
    <t>DL01240500886</t>
  </si>
  <si>
    <t>DAL2425002188</t>
  </si>
  <si>
    <t>2349-026-24IVBR</t>
  </si>
  <si>
    <t>N176243108663106</t>
  </si>
  <si>
    <t>KC3</t>
  </si>
  <si>
    <t>DL01240500943</t>
  </si>
  <si>
    <t>DAL2425002215</t>
  </si>
  <si>
    <t>HDFCR52024060663838408</t>
  </si>
  <si>
    <t>KC9</t>
  </si>
  <si>
    <t>ARI/10662</t>
  </si>
  <si>
    <t>CU98</t>
  </si>
  <si>
    <t>DL01240501108</t>
  </si>
  <si>
    <t>DAL2425002345</t>
  </si>
  <si>
    <t>IE/24-25/65</t>
  </si>
  <si>
    <t>HDFCR52024061265494752</t>
  </si>
  <si>
    <t>CU100</t>
  </si>
  <si>
    <t>DL01240501135</t>
  </si>
  <si>
    <t>DAL2425002338</t>
  </si>
  <si>
    <t>K00112</t>
  </si>
  <si>
    <t>CU231</t>
  </si>
  <si>
    <t>DL01240501136</t>
  </si>
  <si>
    <t>DAL2425002337</t>
  </si>
  <si>
    <t>K00114</t>
  </si>
  <si>
    <t>CU266</t>
  </si>
  <si>
    <t>MUM/24-25/113</t>
  </si>
  <si>
    <t>MANPOWERSUPPLY</t>
  </si>
  <si>
    <t>CU215</t>
  </si>
  <si>
    <t>DL01240501296</t>
  </si>
  <si>
    <t>CB5000327627</t>
  </si>
  <si>
    <t>RMES-48</t>
  </si>
  <si>
    <t>DL01240501178</t>
  </si>
  <si>
    <t>DAL2425002358</t>
  </si>
  <si>
    <t>JEE/0096/24-25</t>
  </si>
  <si>
    <t>N159243082523134</t>
  </si>
  <si>
    <t>CU173</t>
  </si>
  <si>
    <t>DL01240501176</t>
  </si>
  <si>
    <t>DAL2425002359</t>
  </si>
  <si>
    <t>SA/24-25/026</t>
  </si>
  <si>
    <t>CU209</t>
  </si>
  <si>
    <t>DL01240501196</t>
  </si>
  <si>
    <t>DAL2425002351</t>
  </si>
  <si>
    <t>N153243068038656</t>
  </si>
  <si>
    <t>CU232</t>
  </si>
  <si>
    <t>DL01240501198</t>
  </si>
  <si>
    <t>DAL2425002349</t>
  </si>
  <si>
    <t>JAYPEE FERRO METAL (INDIA)</t>
  </si>
  <si>
    <t>JFMI/4657/2024</t>
  </si>
  <si>
    <t>N153243068038661</t>
  </si>
  <si>
    <t>RMES-35</t>
  </si>
  <si>
    <t>DL01240701076</t>
  </si>
  <si>
    <t>CB5000337053</t>
  </si>
  <si>
    <t>CU225</t>
  </si>
  <si>
    <t>DL01240501257</t>
  </si>
  <si>
    <t>DAL2425002557</t>
  </si>
  <si>
    <t>DT/24-25/115</t>
  </si>
  <si>
    <t>N166243095331712</t>
  </si>
  <si>
    <t>RMES-51</t>
  </si>
  <si>
    <t>DL01240501377</t>
  </si>
  <si>
    <t>DAL2425002551</t>
  </si>
  <si>
    <t>RK/24-25/0313</t>
  </si>
  <si>
    <t>HDFCR52024061466213815</t>
  </si>
  <si>
    <t>CU113</t>
  </si>
  <si>
    <t>DL01240501379</t>
  </si>
  <si>
    <t>DAL2425002549</t>
  </si>
  <si>
    <t>MAHAKOSHAL REFRACTORIES PVT LTD</t>
  </si>
  <si>
    <t>K2425TI/0315</t>
  </si>
  <si>
    <t>CE79</t>
  </si>
  <si>
    <t>DL01240501359</t>
  </si>
  <si>
    <t>DAL2425002446</t>
  </si>
  <si>
    <t>SECMEC/23-24/395</t>
  </si>
  <si>
    <t>CE80</t>
  </si>
  <si>
    <t>DL01240501360</t>
  </si>
  <si>
    <t>DAL2425002447</t>
  </si>
  <si>
    <t>SECMEC/23-24/396</t>
  </si>
  <si>
    <t>CU121</t>
  </si>
  <si>
    <t>DL01240501538</t>
  </si>
  <si>
    <t>DAL2425002673</t>
  </si>
  <si>
    <t>MLIPL/39709/24</t>
  </si>
  <si>
    <t>KC31</t>
  </si>
  <si>
    <t>CU226</t>
  </si>
  <si>
    <t>DL01240501611</t>
  </si>
  <si>
    <t>DAL2425002825</t>
  </si>
  <si>
    <t>DT/24-25/077</t>
  </si>
  <si>
    <t>N162243086128714</t>
  </si>
  <si>
    <t>CU93</t>
  </si>
  <si>
    <t>DL01240501567</t>
  </si>
  <si>
    <t>DAL2425002858</t>
  </si>
  <si>
    <t>HT/417/2024-25</t>
  </si>
  <si>
    <t>N153243068038635</t>
  </si>
  <si>
    <t>CU133</t>
  </si>
  <si>
    <t>DL01240501730</t>
  </si>
  <si>
    <t>DAL2425002802</t>
  </si>
  <si>
    <t>OM/082</t>
  </si>
  <si>
    <t>CU148</t>
  </si>
  <si>
    <t>DL01240501548</t>
  </si>
  <si>
    <t>DAL2425002865</t>
  </si>
  <si>
    <t>RTPL/2425/0316</t>
  </si>
  <si>
    <t>N166243096455791</t>
  </si>
  <si>
    <t>OLBC295</t>
  </si>
  <si>
    <t>DL01240500896</t>
  </si>
  <si>
    <t>DAL2425002065</t>
  </si>
  <si>
    <t>COMTECH/RA/09</t>
  </si>
  <si>
    <t>HDFCR52024060162430946</t>
  </si>
  <si>
    <t>DL01240501874</t>
  </si>
  <si>
    <t>DAL2425002956</t>
  </si>
  <si>
    <t>8268014427/RA01</t>
  </si>
  <si>
    <t>N157243075265853</t>
  </si>
  <si>
    <t>8268014427/RA02</t>
  </si>
  <si>
    <t>8268014428/RA01</t>
  </si>
  <si>
    <t>CU210</t>
  </si>
  <si>
    <t>DL01240501805</t>
  </si>
  <si>
    <t>DAL2425002906</t>
  </si>
  <si>
    <t>N172243104220886</t>
  </si>
  <si>
    <t>CU189</t>
  </si>
  <si>
    <t>DL01240501619</t>
  </si>
  <si>
    <t>DAL2425002820</t>
  </si>
  <si>
    <t>SE/2024-25/0036</t>
  </si>
  <si>
    <t>N165243093555123</t>
  </si>
  <si>
    <t>CE89</t>
  </si>
  <si>
    <t>DL01240501620</t>
  </si>
  <si>
    <t>DAL2425002819</t>
  </si>
  <si>
    <t>SE/2024-25/0035</t>
  </si>
  <si>
    <t>CU152</t>
  </si>
  <si>
    <t>DL01240501756</t>
  </si>
  <si>
    <t>DAL2425002780</t>
  </si>
  <si>
    <t>RHI MAGNESITA SEVEN REFRACTORIES LT D.</t>
  </si>
  <si>
    <t>RV2418500005</t>
  </si>
  <si>
    <t>CU114</t>
  </si>
  <si>
    <t>DL01240501724</t>
  </si>
  <si>
    <t>DAL2425002806</t>
  </si>
  <si>
    <t>K2425TI/0335</t>
  </si>
  <si>
    <t>OLBC834</t>
  </si>
  <si>
    <t>DL01240501929</t>
  </si>
  <si>
    <t>DAL2425002993</t>
  </si>
  <si>
    <t>SR/HO/24-25/0016</t>
  </si>
  <si>
    <t>CU223</t>
  </si>
  <si>
    <t>DL01240501944</t>
  </si>
  <si>
    <t>DAL2425003068</t>
  </si>
  <si>
    <t>CB5000327793</t>
  </si>
  <si>
    <t>N169243098972014</t>
  </si>
  <si>
    <t>CU32</t>
  </si>
  <si>
    <t>DL01240501957</t>
  </si>
  <si>
    <t>DAL2425003060</t>
  </si>
  <si>
    <t>CB5000327790</t>
  </si>
  <si>
    <t>CU31</t>
  </si>
  <si>
    <t>DL01240501958</t>
  </si>
  <si>
    <t>DAL2425003059</t>
  </si>
  <si>
    <t>CB5000327718</t>
  </si>
  <si>
    <t>N156243073037141</t>
  </si>
  <si>
    <t>CU30</t>
  </si>
  <si>
    <t>DL01240501936</t>
  </si>
  <si>
    <t>DAL2425003076</t>
  </si>
  <si>
    <t>CB5000327656</t>
  </si>
  <si>
    <t>RMES-11</t>
  </si>
  <si>
    <t>DL01240502006</t>
  </si>
  <si>
    <t>DAL2425003034</t>
  </si>
  <si>
    <t>HDFCR52024071976625742</t>
  </si>
  <si>
    <t>19.07.2024</t>
  </si>
  <si>
    <t>CE57</t>
  </si>
  <si>
    <t>DL01240502005</t>
  </si>
  <si>
    <t>DAL2425003035</t>
  </si>
  <si>
    <t>303J</t>
  </si>
  <si>
    <t>N172243104220890</t>
  </si>
  <si>
    <t>CU154</t>
  </si>
  <si>
    <t>DL01240501979</t>
  </si>
  <si>
    <t>DAL2425003045</t>
  </si>
  <si>
    <t>RV2418500015</t>
  </si>
  <si>
    <t>CU153</t>
  </si>
  <si>
    <t>DL01240501980</t>
  </si>
  <si>
    <t>DAL2425003044</t>
  </si>
  <si>
    <t>RV2418500014</t>
  </si>
  <si>
    <t>CU222</t>
  </si>
  <si>
    <t>DL01240501935</t>
  </si>
  <si>
    <t>DAL2425003077</t>
  </si>
  <si>
    <t>CB5000327732</t>
  </si>
  <si>
    <t>CU83</t>
  </si>
  <si>
    <t>DL01240500729</t>
  </si>
  <si>
    <t>DAL2425003323</t>
  </si>
  <si>
    <t>HAJEE AP BAVA CONSTRUCTIONS ENGINEERING</t>
  </si>
  <si>
    <t>CL09042416040001</t>
  </si>
  <si>
    <t>HDFCR52024060563652675</t>
  </si>
  <si>
    <t>DL01240502094</t>
  </si>
  <si>
    <t>DAL2425003126</t>
  </si>
  <si>
    <t>D-05</t>
  </si>
  <si>
    <t>N163243088912750</t>
  </si>
  <si>
    <t>D-17</t>
  </si>
  <si>
    <t>CU122</t>
  </si>
  <si>
    <t>DL01240502165</t>
  </si>
  <si>
    <t>DAL2425003287</t>
  </si>
  <si>
    <t>MLIPL/39718/24</t>
  </si>
  <si>
    <t>CU124</t>
  </si>
  <si>
    <t>DL01240502167</t>
  </si>
  <si>
    <t>DAL2425003288</t>
  </si>
  <si>
    <t>MLIPL/39717/24</t>
  </si>
  <si>
    <t>CU123</t>
  </si>
  <si>
    <t>DL01240502169</t>
  </si>
  <si>
    <t>DAL2425003289</t>
  </si>
  <si>
    <t>MLIPL/39745/24</t>
  </si>
  <si>
    <t>DL01240502035</t>
  </si>
  <si>
    <t>DAL2425003209</t>
  </si>
  <si>
    <t>CU155</t>
  </si>
  <si>
    <t>DL01240502110</t>
  </si>
  <si>
    <t>DAL2425003199</t>
  </si>
  <si>
    <t>RV2418500019</t>
  </si>
  <si>
    <t>16.05.24</t>
  </si>
  <si>
    <t>CU97</t>
  </si>
  <si>
    <t>DL01240502115</t>
  </si>
  <si>
    <t>DAL2425003194</t>
  </si>
  <si>
    <t>IE/24-25/30</t>
  </si>
  <si>
    <t>N175243107659752</t>
  </si>
  <si>
    <t>CU146</t>
  </si>
  <si>
    <t>DL01240600080</t>
  </si>
  <si>
    <t>DAL2425003299</t>
  </si>
  <si>
    <t>RSE-09</t>
  </si>
  <si>
    <t>N162243086132950</t>
  </si>
  <si>
    <t>CU147</t>
  </si>
  <si>
    <t>DL01240600081</t>
  </si>
  <si>
    <t>DAL2425003298</t>
  </si>
  <si>
    <t>RSE-10</t>
  </si>
  <si>
    <t>HDFCR52024061766827913</t>
  </si>
  <si>
    <t>DL01240600166</t>
  </si>
  <si>
    <t>DAL2425003384</t>
  </si>
  <si>
    <t>8268015191/RA01</t>
  </si>
  <si>
    <t>N166243095331720</t>
  </si>
  <si>
    <t>CU171</t>
  </si>
  <si>
    <t>DL01240600209</t>
  </si>
  <si>
    <t>DAL2425003402</t>
  </si>
  <si>
    <t>N159243081934020</t>
  </si>
  <si>
    <t>CU129</t>
  </si>
  <si>
    <t>DL01240600352</t>
  </si>
  <si>
    <t>DAL2425003521</t>
  </si>
  <si>
    <t>CE112</t>
  </si>
  <si>
    <t>DL01240600398</t>
  </si>
  <si>
    <t>DAL2425003536</t>
  </si>
  <si>
    <t>6A</t>
  </si>
  <si>
    <t>RMES-91</t>
  </si>
  <si>
    <t>OLBC1042</t>
  </si>
  <si>
    <t>DL01240501883</t>
  </si>
  <si>
    <t>DAL2425002947</t>
  </si>
  <si>
    <t>SVPL/UP/23-24/56</t>
  </si>
  <si>
    <t>HDFCR52024070171247978</t>
  </si>
  <si>
    <t>KC33</t>
  </si>
  <si>
    <t>DL01240701033</t>
  </si>
  <si>
    <t>RMES-36</t>
  </si>
  <si>
    <t>DL01240700618</t>
  </si>
  <si>
    <t>GST-2024-25/0827</t>
  </si>
  <si>
    <t>RMES-50</t>
  </si>
  <si>
    <t>DL01240600399</t>
  </si>
  <si>
    <t>DAL2425003537</t>
  </si>
  <si>
    <t>D-16</t>
  </si>
  <si>
    <t>HDFCR52024062067917526</t>
  </si>
  <si>
    <t>RMES-54</t>
  </si>
  <si>
    <t>DL01240600353</t>
  </si>
  <si>
    <t>DAL2425003556</t>
  </si>
  <si>
    <t>SRICO MARKETING PRIVATE LIMITED</t>
  </si>
  <si>
    <t>SMPL/0075/24-25</t>
  </si>
  <si>
    <t>HDFCR52024063070871483</t>
  </si>
  <si>
    <t>CU125</t>
  </si>
  <si>
    <t>DL01240600404</t>
  </si>
  <si>
    <t>DAL2425003634</t>
  </si>
  <si>
    <t>MLIPL/39861/24</t>
  </si>
  <si>
    <t>OLBC1222</t>
  </si>
  <si>
    <t>DL01240600593</t>
  </si>
  <si>
    <t>DAL2425003738</t>
  </si>
  <si>
    <t>7ADLF/2024-25</t>
  </si>
  <si>
    <t>RMES-55</t>
  </si>
  <si>
    <t>DL01240600580</t>
  </si>
  <si>
    <t>DAL2425003726</t>
  </si>
  <si>
    <t>STAR PROJECTS</t>
  </si>
  <si>
    <t>42/2024-25</t>
  </si>
  <si>
    <t>N189243138310933</t>
  </si>
  <si>
    <t>CE83</t>
  </si>
  <si>
    <t>DL01240300186</t>
  </si>
  <si>
    <t>DAL2324020225</t>
  </si>
  <si>
    <t>81/24-25</t>
  </si>
  <si>
    <t>CU224</t>
  </si>
  <si>
    <t>DL01240501195</t>
  </si>
  <si>
    <t>DAL2425002352</t>
  </si>
  <si>
    <t>IND24-25/00101</t>
  </si>
  <si>
    <t>KC4</t>
  </si>
  <si>
    <t>DL01240601125</t>
  </si>
  <si>
    <t>DAL2425004072</t>
  </si>
  <si>
    <t>N177243110840525</t>
  </si>
  <si>
    <t>DL01240600273</t>
  </si>
  <si>
    <t>DAL2425003449</t>
  </si>
  <si>
    <t>MANSH ENGINEERS PVT. LTD.</t>
  </si>
  <si>
    <t>N176243109593650</t>
  </si>
  <si>
    <t>CU239</t>
  </si>
  <si>
    <t>DL01240601138</t>
  </si>
  <si>
    <t>DAL2425004100</t>
  </si>
  <si>
    <t>YASH ENGINEERING &amp; COMPANY</t>
  </si>
  <si>
    <t>YEC/24-25/10</t>
  </si>
  <si>
    <t>HDFCR52024062769837770</t>
  </si>
  <si>
    <t>RMES-90</t>
  </si>
  <si>
    <t>CE3</t>
  </si>
  <si>
    <t>OLBC402</t>
  </si>
  <si>
    <t>DL01240600908</t>
  </si>
  <si>
    <t>DAL2425004006</t>
  </si>
  <si>
    <t>DL01240600999</t>
  </si>
  <si>
    <t>DAL2425004220</t>
  </si>
  <si>
    <t>ACM/24-25/328</t>
  </si>
  <si>
    <t>N189243138310946</t>
  </si>
  <si>
    <t>ACM/24-25/342</t>
  </si>
  <si>
    <t>ACM/24-25/241</t>
  </si>
  <si>
    <t>RMES-34</t>
  </si>
  <si>
    <t>DL01240600993</t>
  </si>
  <si>
    <t>DAL2425004218</t>
  </si>
  <si>
    <t>24-25/INV/008</t>
  </si>
  <si>
    <t>RMES-37</t>
  </si>
  <si>
    <t>DL01240601023</t>
  </si>
  <si>
    <t>DAL2425004215</t>
  </si>
  <si>
    <t>GST-2024-25/0563</t>
  </si>
  <si>
    <t>CE75</t>
  </si>
  <si>
    <t>DL01240601009</t>
  </si>
  <si>
    <t>DAL2425004205</t>
  </si>
  <si>
    <t>94/24-25</t>
  </si>
  <si>
    <t>8268014428/RA02</t>
  </si>
  <si>
    <t>KC2</t>
  </si>
  <si>
    <t>DL01240601198</t>
  </si>
  <si>
    <t>DAL2425004319</t>
  </si>
  <si>
    <t>HT/1477/2024-25</t>
  </si>
  <si>
    <t>CU142</t>
  </si>
  <si>
    <t>DL01240601224</t>
  </si>
  <si>
    <t>DAL2425004276</t>
  </si>
  <si>
    <t>RSE/24-25/S22</t>
  </si>
  <si>
    <t>HDFCR52024062870342695</t>
  </si>
  <si>
    <t>KC35</t>
  </si>
  <si>
    <t>DL01240601225</t>
  </si>
  <si>
    <t>DAL2425004275</t>
  </si>
  <si>
    <t>CE63</t>
  </si>
  <si>
    <t>DL01240601275</t>
  </si>
  <si>
    <t>DAL2425004339</t>
  </si>
  <si>
    <t>CE84</t>
  </si>
  <si>
    <t>DL01240400184</t>
  </si>
  <si>
    <t>DAL2425004921</t>
  </si>
  <si>
    <t>538/23-24</t>
  </si>
  <si>
    <t>HDFCR52024070271474218</t>
  </si>
  <si>
    <t>CU130</t>
  </si>
  <si>
    <t>DL01240601273</t>
  </si>
  <si>
    <t>DAL2425004337</t>
  </si>
  <si>
    <t>CU88</t>
  </si>
  <si>
    <t>DL01240601260</t>
  </si>
  <si>
    <t>DAL2425004297</t>
  </si>
  <si>
    <t>HCCOO2/2024-25</t>
  </si>
  <si>
    <t>N179243114448491</t>
  </si>
  <si>
    <t>CU87</t>
  </si>
  <si>
    <t>DL01240601259</t>
  </si>
  <si>
    <t>DAL2425004296</t>
  </si>
  <si>
    <t>HCC006/2024-25</t>
  </si>
  <si>
    <t>CE113</t>
  </si>
  <si>
    <t>DL01240601351</t>
  </si>
  <si>
    <t>DAL2425004360</t>
  </si>
  <si>
    <t>29/24-25</t>
  </si>
  <si>
    <t>CU138</t>
  </si>
  <si>
    <t>DL01240700464</t>
  </si>
  <si>
    <t>DAL2425003324</t>
  </si>
  <si>
    <t>R.K. REFRACTORY LINING WORKS</t>
  </si>
  <si>
    <t>HDFCR52024060563639965</t>
  </si>
  <si>
    <t>DL01240601596</t>
  </si>
  <si>
    <t>DAL2425004596</t>
  </si>
  <si>
    <t>CB5000327934</t>
  </si>
  <si>
    <t>N190243139543979</t>
  </si>
  <si>
    <t>RMES-19</t>
  </si>
  <si>
    <t>DL01240601614</t>
  </si>
  <si>
    <t>DAL2425004586</t>
  </si>
  <si>
    <t>CB5000327932</t>
  </si>
  <si>
    <t>EST21</t>
  </si>
  <si>
    <t>DL01240601501</t>
  </si>
  <si>
    <t>DAL2425004537</t>
  </si>
  <si>
    <t>SHREE SATYA ASSOCIATES</t>
  </si>
  <si>
    <t>02/SSA/24-25</t>
  </si>
  <si>
    <t>CU101</t>
  </si>
  <si>
    <t>DL01240601510</t>
  </si>
  <si>
    <t>DAL2425004652</t>
  </si>
  <si>
    <t>ISHAN POWERTECH PVT LTD</t>
  </si>
  <si>
    <t>IPPL/2425/GI/33</t>
  </si>
  <si>
    <t>CU166</t>
  </si>
  <si>
    <t>DL01240601901</t>
  </si>
  <si>
    <t>DAL2425004923</t>
  </si>
  <si>
    <t>80/24-25</t>
  </si>
  <si>
    <t>KC10</t>
  </si>
  <si>
    <t>DL01240700811</t>
  </si>
  <si>
    <t>HREE ACHLESHWAR CONSTRUCTION</t>
  </si>
  <si>
    <t>R52024072076720382</t>
  </si>
  <si>
    <t>CU227</t>
  </si>
  <si>
    <t>DL01240601938</t>
  </si>
  <si>
    <t>DAL2425004959</t>
  </si>
  <si>
    <t>GSS ENGINEERING WORKS</t>
  </si>
  <si>
    <t>GSS/2024-25/21</t>
  </si>
  <si>
    <t>HDFCR52024070371789752</t>
  </si>
  <si>
    <t>CU228</t>
  </si>
  <si>
    <t>DL01240601939</t>
  </si>
  <si>
    <t>DAL2425004960</t>
  </si>
  <si>
    <t>GSS/2024-25/16</t>
  </si>
  <si>
    <t>CU229</t>
  </si>
  <si>
    <t>DL01240601940</t>
  </si>
  <si>
    <t>DAL2425004961</t>
  </si>
  <si>
    <t>GSS/2024-25/22</t>
  </si>
  <si>
    <t>CU141</t>
  </si>
  <si>
    <t>DL01240701042</t>
  </si>
  <si>
    <t>RSE/24-25/S28</t>
  </si>
  <si>
    <t>CU82</t>
  </si>
  <si>
    <t>DL01240601287</t>
  </si>
  <si>
    <t>DAL2425004342</t>
  </si>
  <si>
    <t>CL09062416040003</t>
  </si>
  <si>
    <t>HDFCR52024070472316480</t>
  </si>
  <si>
    <t>RMES-20</t>
  </si>
  <si>
    <t>DL01240601646</t>
  </si>
  <si>
    <t>DAL2425004676</t>
  </si>
  <si>
    <t>CB5000327955</t>
  </si>
  <si>
    <t>CE2</t>
  </si>
  <si>
    <t>DL01240602032</t>
  </si>
  <si>
    <t>DAL2425005007</t>
  </si>
  <si>
    <t>YEC/24-25/12</t>
  </si>
  <si>
    <t>R52024071073963454</t>
  </si>
  <si>
    <t>10.07.24</t>
  </si>
  <si>
    <t>CU238</t>
  </si>
  <si>
    <t>OLBC431</t>
  </si>
  <si>
    <t>DL01240602085</t>
  </si>
  <si>
    <t>DAL2425005045</t>
  </si>
  <si>
    <t>CU135</t>
  </si>
  <si>
    <t>DL01240602015</t>
  </si>
  <si>
    <t>DAL2425005069</t>
  </si>
  <si>
    <t>95/24-25</t>
  </si>
  <si>
    <t>RMES-40</t>
  </si>
  <si>
    <t>DL01240600844</t>
  </si>
  <si>
    <t>DAL2425003965</t>
  </si>
  <si>
    <t>HE/24-25/46</t>
  </si>
  <si>
    <t>R52024071073966991</t>
  </si>
  <si>
    <t>RMES-41</t>
  </si>
  <si>
    <t>DL01240601227</t>
  </si>
  <si>
    <t>DAL2425004274</t>
  </si>
  <si>
    <t>HE/24-25/50</t>
  </si>
  <si>
    <t>CU81</t>
  </si>
  <si>
    <t>DL01240601286</t>
  </si>
  <si>
    <t>DAL2425004343</t>
  </si>
  <si>
    <t>CL09062416040002</t>
  </si>
  <si>
    <t>HDFCR52024061967519426</t>
  </si>
  <si>
    <t>CU255</t>
  </si>
  <si>
    <t>DL01240701142</t>
  </si>
  <si>
    <t>INN-23-24-01664</t>
  </si>
  <si>
    <t>CU256</t>
  </si>
  <si>
    <t>DL01240701141</t>
  </si>
  <si>
    <t>NN-23-24-01663</t>
  </si>
  <si>
    <t>CU254</t>
  </si>
  <si>
    <t>DL01240701143</t>
  </si>
  <si>
    <t>INN-23-24-01457</t>
  </si>
  <si>
    <t>CU257</t>
  </si>
  <si>
    <t>DL01240701140</t>
  </si>
  <si>
    <t>INN-23-24-01458</t>
  </si>
  <si>
    <t>CU169</t>
  </si>
  <si>
    <t>DL01240701513</t>
  </si>
  <si>
    <t>RSE/24-25/S50</t>
  </si>
  <si>
    <t>Scope</t>
  </si>
  <si>
    <t>Civil</t>
  </si>
  <si>
    <t>Infra, WHRS, Crusher and OLBC</t>
  </si>
  <si>
    <t>P&amp;M</t>
  </si>
  <si>
    <t>Electrical</t>
  </si>
  <si>
    <t>invoice Not available</t>
  </si>
  <si>
    <t>Barcode not given to verify</t>
  </si>
  <si>
    <t>Shreevim infra inovice not available in olbc</t>
  </si>
  <si>
    <t>Row Labels</t>
  </si>
  <si>
    <t>(blank)</t>
  </si>
  <si>
    <t>Grand Total</t>
  </si>
  <si>
    <t>Sum of Taxable Amount</t>
  </si>
  <si>
    <t>Major Vendors</t>
  </si>
  <si>
    <t>Amount in Rs.</t>
  </si>
  <si>
    <t>Product of Other Remark</t>
  </si>
  <si>
    <t>Month</t>
  </si>
  <si>
    <t>Total Production</t>
  </si>
  <si>
    <t>Percentage of Utilisation</t>
  </si>
  <si>
    <t xml:space="preserve">Cement </t>
  </si>
  <si>
    <t>Mis</t>
  </si>
  <si>
    <t>Phase 1</t>
  </si>
  <si>
    <t>Phase 2</t>
  </si>
  <si>
    <t>Total</t>
  </si>
  <si>
    <t>Exclusion</t>
  </si>
  <si>
    <t>Excluded</t>
  </si>
  <si>
    <t>P1</t>
  </si>
  <si>
    <t>P2</t>
  </si>
  <si>
    <t>Line-1 Cooler Upgradation</t>
  </si>
  <si>
    <t>Line-1 AC to DC</t>
  </si>
  <si>
    <t>Line-1 Kiln</t>
  </si>
  <si>
    <t>Disallowed amount</t>
  </si>
  <si>
    <t>TOTAL</t>
  </si>
  <si>
    <t>TOTAL IN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</si>
</sst>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4" borderId="0" applyNumberFormat="0" applyBorder="0" applyAlignment="0" applyProtection="0"/>
    <xf numFmtId="0" fontId="11" fillId="7" borderId="0" applyNumberFormat="0" applyBorder="0" applyAlignment="0" applyProtection="0"/>
    <xf numFmtId="9" fontId="1" fillId="0" borderId="0" applyFont="0" applyFill="0" applyBorder="0" applyAlignment="0" applyProtection="0"/>
    <xf numFmtId="0" fontId="13" fillId="11" borderId="0" applyNumberFormat="0" applyBorder="0" applyAlignment="0" applyProtection="0"/>
  </cellStyleXfs>
  <cellXfs count="153">
    <xf numFmtId="0" fontId="0" fillId="0" borderId="0" xfId="0"/>
    <xf numFmtId="0" fontId="4" fillId="0" borderId="1" xfId="0" applyFont="1" applyBorder="1"/>
    <xf numFmtId="43" fontId="5" fillId="0" borderId="1" xfId="1" applyFont="1" applyFill="1" applyBorder="1" applyAlignment="1">
      <alignment horizontal="left"/>
    </xf>
    <xf numFmtId="43" fontId="5" fillId="0" borderId="1" xfId="1" applyFont="1" applyFill="1" applyBorder="1"/>
    <xf numFmtId="14" fontId="5" fillId="0" borderId="1" xfId="1" applyNumberFormat="1" applyFont="1" applyFill="1" applyBorder="1" applyAlignment="1">
      <alignment horizontal="left"/>
    </xf>
    <xf numFmtId="43" fontId="5" fillId="0" borderId="1" xfId="1" applyFont="1" applyFill="1" applyBorder="1" applyAlignment="1">
      <alignment vertical="top"/>
    </xf>
    <xf numFmtId="43" fontId="7" fillId="0" borderId="1" xfId="1" applyFont="1" applyFill="1" applyBorder="1"/>
    <xf numFmtId="43" fontId="7" fillId="0" borderId="1" xfId="1" applyFont="1" applyFill="1" applyBorder="1" applyAlignment="1">
      <alignment horizontal="left"/>
    </xf>
    <xf numFmtId="43" fontId="0" fillId="0" borderId="0" xfId="1" applyFont="1"/>
    <xf numFmtId="43" fontId="0" fillId="0" borderId="0" xfId="0" applyNumberFormat="1"/>
    <xf numFmtId="43" fontId="5" fillId="0" borderId="1" xfId="1" applyFont="1" applyFill="1" applyBorder="1" applyAlignment="1">
      <alignment horizontal="right" vertical="top"/>
    </xf>
    <xf numFmtId="0" fontId="0" fillId="0" borderId="1" xfId="0" applyBorder="1"/>
    <xf numFmtId="0" fontId="8" fillId="0" borderId="0" xfId="0" applyFont="1"/>
    <xf numFmtId="0" fontId="6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43" fontId="0" fillId="0" borderId="1" xfId="1" applyFont="1" applyBorder="1"/>
    <xf numFmtId="43" fontId="0" fillId="0" borderId="1" xfId="0" applyNumberFormat="1" applyBorder="1"/>
    <xf numFmtId="0" fontId="6" fillId="3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43" fontId="0" fillId="0" borderId="1" xfId="1" applyFont="1" applyBorder="1" applyAlignment="1">
      <alignment vertical="center"/>
    </xf>
    <xf numFmtId="43" fontId="6" fillId="0" borderId="2" xfId="0" applyNumberFormat="1" applyFont="1" applyBorder="1"/>
    <xf numFmtId="43" fontId="5" fillId="0" borderId="1" xfId="1" applyFont="1" applyFill="1" applyBorder="1" applyAlignment="1">
      <alignment horizontal="right"/>
    </xf>
    <xf numFmtId="43" fontId="5" fillId="0" borderId="1" xfId="1" applyFont="1" applyFill="1" applyBorder="1" applyAlignment="1">
      <alignment horizontal="center"/>
    </xf>
    <xf numFmtId="43" fontId="4" fillId="0" borderId="0" xfId="1" applyFont="1" applyFill="1"/>
    <xf numFmtId="0" fontId="3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" fontId="3" fillId="2" borderId="3" xfId="0" applyNumberFormat="1" applyFont="1" applyFill="1" applyBorder="1" applyAlignment="1">
      <alignment horizontal="left"/>
    </xf>
    <xf numFmtId="43" fontId="3" fillId="2" borderId="3" xfId="1" applyFont="1" applyFill="1" applyBorder="1" applyAlignment="1">
      <alignment horizontal="center"/>
    </xf>
    <xf numFmtId="14" fontId="3" fillId="2" borderId="3" xfId="0" applyNumberFormat="1" applyFont="1" applyFill="1" applyBorder="1" applyAlignment="1">
      <alignment horizontal="left"/>
    </xf>
    <xf numFmtId="0" fontId="3" fillId="2" borderId="3" xfId="0" applyFont="1" applyFill="1" applyBorder="1"/>
    <xf numFmtId="43" fontId="3" fillId="0" borderId="0" xfId="1" applyFont="1" applyFill="1"/>
    <xf numFmtId="43" fontId="4" fillId="0" borderId="1" xfId="1" applyFont="1" applyFill="1" applyBorder="1"/>
    <xf numFmtId="43" fontId="7" fillId="0" borderId="1" xfId="1" applyFont="1" applyFill="1" applyBorder="1" applyAlignment="1">
      <alignment horizontal="right" vertical="top"/>
    </xf>
    <xf numFmtId="43" fontId="3" fillId="0" borderId="2" xfId="1" applyFont="1" applyFill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1" fontId="5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5" fillId="0" borderId="1" xfId="0" applyFont="1" applyBorder="1"/>
    <xf numFmtId="0" fontId="4" fillId="0" borderId="0" xfId="0" applyFont="1"/>
    <xf numFmtId="0" fontId="4" fillId="0" borderId="0" xfId="0" applyFont="1" applyAlignment="1">
      <alignment horizontal="center" vertical="center"/>
    </xf>
    <xf numFmtId="43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left"/>
    </xf>
    <xf numFmtId="43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14" fontId="4" fillId="0" borderId="1" xfId="0" applyNumberFormat="1" applyFont="1" applyBorder="1"/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left" vertical="top"/>
    </xf>
    <xf numFmtId="14" fontId="5" fillId="0" borderId="1" xfId="0" applyNumberFormat="1" applyFont="1" applyBorder="1"/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/>
    </xf>
    <xf numFmtId="14" fontId="4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vertical="top"/>
    </xf>
    <xf numFmtId="1" fontId="5" fillId="0" borderId="1" xfId="0" applyNumberFormat="1" applyFont="1" applyBorder="1" applyAlignment="1">
      <alignment horizontal="center"/>
    </xf>
    <xf numFmtId="22" fontId="5" fillId="0" borderId="1" xfId="0" applyNumberFormat="1" applyFont="1" applyBorder="1" applyAlignment="1">
      <alignment horizontal="left"/>
    </xf>
    <xf numFmtId="0" fontId="5" fillId="0" borderId="4" xfId="0" applyFont="1" applyBorder="1"/>
    <xf numFmtId="0" fontId="4" fillId="0" borderId="4" xfId="0" applyFont="1" applyBorder="1"/>
    <xf numFmtId="0" fontId="5" fillId="0" borderId="0" xfId="0" applyFont="1"/>
    <xf numFmtId="0" fontId="5" fillId="5" borderId="0" xfId="0" applyFont="1" applyFill="1"/>
    <xf numFmtId="0" fontId="5" fillId="6" borderId="0" xfId="0" applyFont="1" applyFill="1"/>
    <xf numFmtId="0" fontId="5" fillId="8" borderId="0" xfId="0" applyFont="1" applyFill="1"/>
    <xf numFmtId="0" fontId="5" fillId="9" borderId="0" xfId="0" applyFont="1" applyFill="1"/>
    <xf numFmtId="0" fontId="10" fillId="4" borderId="0" xfId="4"/>
    <xf numFmtId="0" fontId="11" fillId="7" borderId="1" xfId="5" applyBorder="1" applyAlignment="1">
      <alignment horizontal="center"/>
    </xf>
    <xf numFmtId="0" fontId="11" fillId="7" borderId="1" xfId="5" applyBorder="1" applyAlignment="1">
      <alignment horizontal="left"/>
    </xf>
    <xf numFmtId="1" fontId="11" fillId="7" borderId="1" xfId="5" applyNumberFormat="1" applyBorder="1" applyAlignment="1">
      <alignment horizontal="left"/>
    </xf>
    <xf numFmtId="43" fontId="11" fillId="7" borderId="1" xfId="5" applyNumberFormat="1" applyBorder="1" applyAlignment="1">
      <alignment horizontal="left"/>
    </xf>
    <xf numFmtId="43" fontId="11" fillId="7" borderId="1" xfId="5" applyNumberFormat="1" applyBorder="1"/>
    <xf numFmtId="14" fontId="11" fillId="7" borderId="1" xfId="5" applyNumberFormat="1" applyBorder="1" applyAlignment="1">
      <alignment horizontal="left"/>
    </xf>
    <xf numFmtId="0" fontId="11" fillId="7" borderId="1" xfId="5" applyBorder="1"/>
    <xf numFmtId="0" fontId="11" fillId="7" borderId="4" xfId="5" applyBorder="1"/>
    <xf numFmtId="0" fontId="11" fillId="7" borderId="0" xfId="5"/>
    <xf numFmtId="14" fontId="11" fillId="7" borderId="1" xfId="5" applyNumberFormat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1" fontId="5" fillId="0" borderId="1" xfId="0" applyNumberFormat="1" applyFont="1" applyFill="1" applyBorder="1" applyAlignment="1">
      <alignment horizontal="left"/>
    </xf>
    <xf numFmtId="14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4" fontId="5" fillId="0" borderId="1" xfId="0" applyNumberFormat="1" applyFont="1" applyFill="1" applyBorder="1"/>
    <xf numFmtId="0" fontId="5" fillId="0" borderId="4" xfId="0" applyFont="1" applyFill="1" applyBorder="1"/>
    <xf numFmtId="43" fontId="11" fillId="7" borderId="1" xfId="5" applyNumberFormat="1" applyBorder="1" applyAlignment="1">
      <alignment horizontal="right"/>
    </xf>
    <xf numFmtId="0" fontId="11" fillId="7" borderId="1" xfId="5" applyBorder="1" applyAlignment="1">
      <alignment vertical="top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164" fontId="0" fillId="0" borderId="0" xfId="1" applyNumberFormat="1" applyFont="1"/>
    <xf numFmtId="0" fontId="6" fillId="0" borderId="0" xfId="0" applyFont="1"/>
    <xf numFmtId="164" fontId="0" fillId="0" borderId="0" xfId="0" applyNumberFormat="1"/>
    <xf numFmtId="0" fontId="5" fillId="0" borderId="0" xfId="0" applyFont="1" applyBorder="1" applyAlignment="1">
      <alignment horizontal="center"/>
    </xf>
    <xf numFmtId="0" fontId="11" fillId="7" borderId="0" xfId="5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0" fontId="11" fillId="7" borderId="0" xfId="5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1" fontId="11" fillId="7" borderId="0" xfId="5" applyNumberFormat="1" applyBorder="1" applyAlignment="1">
      <alignment horizontal="left"/>
    </xf>
    <xf numFmtId="1" fontId="5" fillId="0" borderId="0" xfId="0" applyNumberFormat="1" applyFont="1" applyBorder="1" applyAlignment="1">
      <alignment horizontal="left" vertical="top"/>
    </xf>
    <xf numFmtId="43" fontId="5" fillId="0" borderId="0" xfId="1" applyFont="1" applyFill="1" applyBorder="1" applyAlignment="1">
      <alignment horizontal="left"/>
    </xf>
    <xf numFmtId="43" fontId="5" fillId="0" borderId="0" xfId="1" applyFont="1" applyFill="1" applyBorder="1"/>
    <xf numFmtId="43" fontId="11" fillId="7" borderId="0" xfId="5" applyNumberFormat="1" applyBorder="1"/>
    <xf numFmtId="43" fontId="5" fillId="0" borderId="0" xfId="1" applyFont="1" applyFill="1" applyBorder="1" applyAlignment="1">
      <alignment horizontal="right" vertical="top"/>
    </xf>
    <xf numFmtId="43" fontId="11" fillId="7" borderId="0" xfId="5" applyNumberForma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14" fontId="11" fillId="7" borderId="0" xfId="5" applyNumberFormat="1" applyBorder="1" applyAlignment="1">
      <alignment horizontal="left"/>
    </xf>
    <xf numFmtId="14" fontId="5" fillId="0" borderId="0" xfId="0" applyNumberFormat="1" applyFont="1" applyBorder="1" applyAlignment="1">
      <alignment horizontal="left" vertical="top"/>
    </xf>
    <xf numFmtId="14" fontId="5" fillId="0" borderId="0" xfId="0" applyNumberFormat="1" applyFont="1" applyBorder="1"/>
    <xf numFmtId="0" fontId="11" fillId="7" borderId="0" xfId="5" applyBorder="1"/>
    <xf numFmtId="0" fontId="5" fillId="0" borderId="0" xfId="0" applyFont="1" applyBorder="1" applyAlignment="1">
      <alignment vertical="top"/>
    </xf>
    <xf numFmtId="0" fontId="0" fillId="0" borderId="4" xfId="0" applyBorder="1"/>
    <xf numFmtId="0" fontId="11" fillId="7" borderId="1" xfId="5" applyBorder="1" applyAlignment="1">
      <alignment horizontal="center" vertic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left" vertical="top"/>
    </xf>
    <xf numFmtId="164" fontId="0" fillId="0" borderId="0" xfId="0" applyNumberFormat="1" applyAlignment="1">
      <alignment wrapText="1"/>
    </xf>
    <xf numFmtId="17" fontId="0" fillId="0" borderId="0" xfId="0" applyNumberFormat="1"/>
    <xf numFmtId="9" fontId="0" fillId="0" borderId="0" xfId="6" applyFont="1"/>
    <xf numFmtId="0" fontId="5" fillId="10" borderId="1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12" fillId="10" borderId="1" xfId="0" applyFont="1" applyFill="1" applyBorder="1"/>
    <xf numFmtId="0" fontId="12" fillId="10" borderId="0" xfId="0" applyFont="1" applyFill="1"/>
    <xf numFmtId="0" fontId="5" fillId="10" borderId="1" xfId="0" applyFont="1" applyFill="1" applyBorder="1"/>
    <xf numFmtId="1" fontId="5" fillId="10" borderId="1" xfId="0" applyNumberFormat="1" applyFont="1" applyFill="1" applyBorder="1" applyAlignment="1">
      <alignment horizontal="left" vertical="top"/>
    </xf>
    <xf numFmtId="0" fontId="5" fillId="10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top"/>
    </xf>
    <xf numFmtId="0" fontId="0" fillId="10" borderId="1" xfId="0" applyFill="1" applyBorder="1"/>
    <xf numFmtId="0" fontId="13" fillId="11" borderId="1" xfId="7" applyBorder="1" applyAlignment="1">
      <alignment horizontal="left"/>
    </xf>
    <xf numFmtId="0" fontId="13" fillId="11" borderId="1" xfId="7" applyBorder="1"/>
    <xf numFmtId="0" fontId="13" fillId="11" borderId="0" xfId="7" applyBorder="1"/>
    <xf numFmtId="0" fontId="14" fillId="7" borderId="0" xfId="5" applyFont="1"/>
    <xf numFmtId="2" fontId="14" fillId="7" borderId="0" xfId="5" applyNumberFormat="1" applyFont="1"/>
    <xf numFmtId="9" fontId="5" fillId="0" borderId="0" xfId="6" applyFont="1"/>
    <xf numFmtId="10" fontId="0" fillId="0" borderId="0" xfId="6" applyNumberFormat="1" applyFont="1"/>
    <xf numFmtId="0" fontId="0" fillId="0" borderId="0" xfId="0" applyAlignment="1">
      <alignment horizontal="centerContinuous"/>
    </xf>
    <xf numFmtId="2" fontId="11" fillId="7" borderId="0" xfId="5" applyNumberFormat="1"/>
    <xf numFmtId="164" fontId="11" fillId="7" borderId="0" xfId="1" applyNumberFormat="1" applyFont="1" applyFill="1"/>
    <xf numFmtId="43" fontId="4" fillId="0" borderId="0" xfId="0" applyNumberFormat="1" applyFont="1"/>
    <xf numFmtId="1" fontId="11" fillId="7" borderId="1" xfId="5" applyNumberFormat="1" applyBorder="1" applyAlignment="1">
      <alignment horizontal="left" vertical="top"/>
    </xf>
    <xf numFmtId="43" fontId="5" fillId="0" borderId="0" xfId="1" applyFont="1"/>
    <xf numFmtId="43" fontId="5" fillId="0" borderId="0" xfId="0" applyNumberFormat="1" applyFont="1"/>
    <xf numFmtId="164" fontId="11" fillId="2" borderId="0" xfId="1" applyNumberFormat="1" applyFont="1" applyFill="1"/>
  </cellXfs>
  <cellStyles count="8">
    <cellStyle name="Bad" xfId="4" builtinId="27"/>
    <cellStyle name="Comma" xfId="1" builtinId="3"/>
    <cellStyle name="Comma 2" xfId="2"/>
    <cellStyle name="Comma 2 2" xfId="3"/>
    <cellStyle name="Good" xfId="5" builtinId="26"/>
    <cellStyle name="Neutral" xfId="7" builtinId="28"/>
    <cellStyle name="Normal" xfId="0" builtinId="0"/>
    <cellStyle name="Percent" xfId="6" builtinId="5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5" formatCode="_ * #,##0.0_ ;_ * \-#,##0.0_ ;_ * &quot;-&quot;??_ ;_ @_ "/>
    </dxf>
    <dxf>
      <numFmt numFmtId="165" formatCode="_ * #,##0.0_ ;_ * \-#,##0.0_ ;_ * &quot;-&quot;??_ ;_ @_ 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 * #,##0_ ;_ * \-#,##0_ ;_ * &quot;-&quot;??_ ;_ @_ 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shal Singh" refreshedDate="45534.774272800925" createdVersion="6" refreshedVersion="5" minRefreshableVersion="3" recordCount="6830">
  <cacheSource type="worksheet">
    <worksheetSource ref="A5:S6835" sheet="Capital Investement"/>
  </cacheSource>
  <cacheFields count="19">
    <cacheField name="SL.NO." numFmtId="0">
      <sharedItems containsMixedTypes="1" containsNumber="1" containsInteger="1" minValue="1" maxValue="454"/>
    </cacheField>
    <cacheField name="INWARDID" numFmtId="0">
      <sharedItems containsBlank="1" containsMixedTypes="1" containsNumber="1" containsInteger="1" minValue="1288717" maxValue="7482114382"/>
    </cacheField>
    <cacheField name="BARCODE" numFmtId="0">
      <sharedItems containsBlank="1" containsMixedTypes="1" containsNumber="1" containsInteger="1" minValue="408038" maxValue="509862"/>
    </cacheField>
    <cacheField name="VENDORCODE" numFmtId="0">
      <sharedItems containsBlank="1" containsMixedTypes="1" containsNumber="1" containsInteger="1" minValue="100147" maxValue="8266017724"/>
    </cacheField>
    <cacheField name="Exclusion" numFmtId="0">
      <sharedItems containsBlank="1" count="2">
        <m/>
        <s v="Excluded"/>
      </sharedItems>
    </cacheField>
    <cacheField name="VENDORNAME" numFmtId="0">
      <sharedItems containsBlank="1" count="443">
        <s v="WEIMA MASCHINENBAU GMBH"/>
        <s v="FLSMIDTH A/S"/>
        <s v="TRIVENI TURBINE LIMITED"/>
        <s v="THYSSENKRUPP INDUSTRIES INDIA"/>
        <s v="SHREEVIM INFRA PROJECTS PVT. LTD, Dalla"/>
        <s v="SCHNEIDER ELECTRIC INDIA PRIVATE  LIMITED"/>
        <s v="MACMET ENGINEERING LIMITED"/>
        <s v="TATA HITACHI CONSTRUCTION MACH"/>
        <s v="AUMUND FORDERTECHNIK GMBH &amp; CO"/>
        <s v="SIMAR INFRASTRUCTURE LIMITED"/>
        <s v="ATS CONVEYORS INDIA PVT LTD"/>
        <s v="HUMBOLDT WEDAG INDIA PVT LTD"/>
        <s v="SABIA,INC."/>
        <s v="COMTECH"/>
        <s v="THERMO ENGINEERS"/>
        <s v="VOLTAMP TRANSFORMERS LTD"/>
        <s v="LARSEN &amp; TOUBRO LIMITED"/>
        <s v="M&amp;BÂ ENGINEERING LIMITED"/>
        <s v="tHYSSENKRUPP INDUSTRIES INDIA PVT L"/>
        <s v="ABB INDIA LIMITED"/>
        <s v="TECHNOCRAFT CRANES PVT. LTD."/>
        <s v="VEERA ENGINEERING SOLUTIONS"/>
        <s v="THERMAX LIMITED ENVIRO DIVISION"/>
        <s v="GMV ENGINEERING PVT. LTD."/>
        <s v="CORDS CABLE INDUSTRIES PVT LTD"/>
        <s v="ULTRATECH CEMENT LTD.-HO- Interest on ECB"/>
        <s v="BEUMER INDIA PRIVATE LIMITED"/>
        <s v="FLSMIDTH PVT LTD"/>
        <s v="KIRLOSKAR PNEUMATIC CO.LTD"/>
        <s v="THERMAX BABCOCK &amp; WILCOX"/>
        <s v="SANTHALAKSHMI RSM ENGINEERING SOLUT"/>
        <s v="SRINIVASA INFRA BUILDCON INDIA PVT LTD"/>
        <s v="SANGHVI MOVERS LIMITED"/>
        <s v="PHOENIX CONVEYOR BELT INDIA (P"/>
        <s v="AIA ENGINEERING LIMITED"/>
        <s v="FA &amp; CAO EAST CENTRAL RAILWAY HAJIP"/>
        <s v="HOWDEN SOLYVENT (INDIA) PRIVAT"/>
        <s v="KEI INDUSTRIES LTD"/>
        <s v="CUSTOM AUTHORITY OF INDIA"/>
        <s v="HAJEE AP BAVA CONSTRUCTIONS ENGINEERING"/>
        <s v="KRISHNA BELTS PVT.LTD."/>
        <s v="YASKAWA INDIA PVT LTD"/>
        <s v="ATLAS COPCO AIRPOWER N.V."/>
        <s v="AUMUND ENGINEERING PVT LTD"/>
        <s v="SHIVAM ENGINEERING CONSTRUCTION"/>
        <s v="KAESER COMPRESSORS (INDIA) PVT LTD"/>
        <s v="ULTRATECH CEMENT LTD.-Project Salaries"/>
        <s v="CG POWER AND INDUSTRIAL SOLUTI"/>
        <s v="MASYC PROJECTS PVT. LTD."/>
        <s v="SANGHAVI ENGINEERING PRIVATE LIMITED"/>
        <s v="METHODS(I)PVT LTD"/>
        <s v="ELECTRO ZAVOD(I)PVT LTD"/>
        <s v="REITZ INDIA LIMITED"/>
        <s v="ENGINEERS &amp; ENGINEERS (ELECTRICALS)"/>
        <s v="Z H INDUSTRIES PRIVATE LIMITED"/>
        <s v="VEXL ENVIRON PROJECTS PRIVATE LIMIT"/>
        <s v="ARIES ENGINEERING COMPANY"/>
        <s v="PAHARPUR COOLING TOWERS LIMITE"/>
        <s v="ADOR FONTECH LTD"/>
        <s v="DANFOSS INDUSTRIES PVT. LTD."/>
        <s v="VENTI OELDE INDIA PRIVATE LIMITED"/>
        <s v="SIEMENS LARGE DRIVES INDIA PRIVATE"/>
        <s v="SHRI BALAJI INDUSTRIAL"/>
        <s v="CALDERYS INDIA REFRACTORIES LIMITED"/>
        <s v="POWERAGE INDUSTRIES"/>
        <s v="JINDAL STEEL &amp; POWER LIMITED"/>
        <s v="INTENSIV-FILTER HIMENVIRO PRIVATE LTD"/>
        <s v="STEEL AUTHORITY OF INDIA LTD"/>
        <s v="MAHALAXMI TRADING CORPORATION"/>
        <s v="VANDANA ROLLING MILLS PVT. LTD"/>
        <s v="SUDHIR POWER LIMITED"/>
        <s v="BLUE STAR LIMITED"/>
        <s v="RHI MAGNESITA SEVEN REFRACTORIES LT D."/>
        <s v="HITACHI HI-REL POWER ELECTRONI"/>
        <s v="ROURKELA STEEL CORPORATION"/>
        <s v="AKASH ENTERPRISES"/>
        <s v="SHREE BALAJEE ENTERPRISES"/>
        <s v="R.K. REFRACTORY LINING WORKS"/>
        <s v="SARENS HEAVY LIFT INDIA PVT LTD"/>
        <s v="SAPCONÂ STEELSÂ PVT.LTD."/>
        <s v="RITESÂ LTD"/>
        <s v="GNDÂ ISPATÂ PRIVATEÂ LIMITED"/>
        <s v="IKA INDIA PRIVATE LIMITED"/>
        <s v="MAXFLOW FANS MANUFACTURING P LTD"/>
        <s v="SANJAY STEEL CORPORATION"/>
        <s v="REAL ISPAT &amp; POWER LTD"/>
        <s v="YOKOGAWA INDIA LTD"/>
        <s v="RATAN PROJECTS &amp; ENGINEERING CO PVT LTD"/>
        <s v="PRIME ISPAT LTD"/>
        <s v="RAJASTHAN ISPAT UDYOG"/>
        <s v="COTMAC ELECTRONICS PVT LTD "/>
        <s v="TIRUPATI INDUSTRIAL AGENCIES"/>
        <s v="CLAIR ENGINEERS PRIVATE LIMITED"/>
        <s v="JAIN MARKETING"/>
        <s v="SUNTECH ENGI-AUTOMATION PVT.LTD."/>
        <s v="SECMEC CONSULTANTS PVT.LTD"/>
        <s v="DUGAR TUBES PRIVATE LIMITED"/>
        <s v="NANDINI ROOFING SYSTEMS ( P) LTD."/>
        <s v="ULTRATECH CEMENT LTD.-HO- Project Allocation"/>
        <s v="UTCL- HO- Project Allocations"/>
        <s v="KWALITY SALES CORPORATION"/>
        <s v="ENERGIA STEELS"/>
        <s v="D.KHANDELWAL STEEL CORPORATION"/>
        <s v="PHOENIXÂ INFRACONÂ SOLUTIONS"/>
        <s v="UNITED TECHNOMECH ENGINEERS PVT."/>
        <s v="TCL MONITORS PVT LTD"/>
        <s v="PALTECH COOLING TOWERS &amp; EQUIP"/>
        <s v="Project Allocation from Head Office"/>
        <s v="RICE LAKE WEIGHING SYSTEMS IND"/>
        <s v="VERTIV ENERGY PRIVATE LIMITED"/>
        <s v="I.O.C.L. MUGHALSARAI"/>
        <s v="ANAND SYNDICATS"/>
        <s v="THERMOTEKNIX SYSTEMS LTD"/>
        <s v="AMI REFRACTRAHOLD"/>
        <s v="THERMAX LIMITED ENVIRO DIVISIO"/>
        <s v="BHARAT TUBES CORPORATION"/>
        <s v="THERMO CABLES LTD"/>
        <s v="DEEPAK KUMAR SHARMA"/>
        <s v="NEETI CONSTRUCTION"/>
        <s v="G. M. INDUSTRIES"/>
        <s v="PEE KAY SCAFFOLDINGS &amp; SHUTTERINGS LTD"/>
        <s v="TMVT INDUSTRIES PVT LTD"/>
        <s v="TUBES INDIA"/>
        <s v="GSS ENGINEERING WORKS"/>
        <s v="GEMSCAB INDUSTRIES LTD."/>
        <s v="RAJSHREE ELECTRICALS"/>
        <s v="JTP CONSULTING ENGINEERS PVT"/>
        <s v="D S ENTERPRISE"/>
        <s v="PIONEER ELECTRICAL WORKS"/>
        <s v="KESHORAM JUGALKISHORE"/>
        <s v="ALVIVA STEELS LIMITED"/>
        <s v="SSAB SWEDISH STEEL INDIA PRIVA"/>
        <s v="JACINTH ENGINEERING PVT.LTD."/>
        <s v="RASHTRIYA ISPAT NIGAM LIMITED"/>
        <s v="SRICO MARKETING PRIVATE LIMITED"/>
        <s v="DALMIAÂ SEVENÂ REFRACTORIESÂ LTD"/>
        <s v="JAIN MARBLE EMPORIUM"/>
        <s v="PIONEER CRANES &amp; ELEVATORS (P)"/>
        <s v="AMBICA ELECTRICALS"/>
        <s v="WILOÂ MATHERÂ ANDÂ PLATTÂ PUMPSÂ PV"/>
        <s v="THERMO FISHER SCIENTIFIC INDIA"/>
        <s v="GMR WIRE &amp; CABLES"/>
        <s v="NEWKEM PRODUCTS CORPORATION HARGAN"/>
        <s v="REFRATECK SOLUTIONS"/>
        <s v="ECM LOGISTICS PRIVATE LIMITED"/>
        <s v="VEERABHADRA AGENCIES"/>
        <s v="EXCEL TUBE CORPOPRATION"/>
        <s v="MAA CONSTRUCTION"/>
        <s v="RAJAT ASSOCIATES"/>
        <s v="MILLENNIUM LOGITRANS INDIA PRIVATE LTD"/>
        <s v="GEO-PROFILES &amp; ENGINEERING SERVICES"/>
        <s v="ENTERPRISING ENGINEERS"/>
        <s v="KAVERI ULTRA POLYMERS PVT LTD"/>
        <s v="Project Insurance"/>
        <s v="MEENA PAINTING WORKS"/>
        <s v="UTCL- HO-D&amp;D Allocations"/>
        <s v="SHIVA ENTERPRISES"/>
        <s v="BHARAT ASSOCIATES"/>
        <s v="KUMAR BROTHERS"/>
        <s v="ELMECH INDUSTRIES"/>
        <s v="R.S. ENGINEERS"/>
        <s v="S. S. CONSTRUCTION"/>
        <s v="SUPREME FREIGHT CARRIERS"/>
        <s v="RAVIN CABLES LIMITED"/>
        <s v="MAHAKOSHAL REFRACTORIES PVT LTD"/>
        <s v="MAJID CONSTRUCTION COMPANY"/>
        <s v="RADHA AGENCIES"/>
        <s v="BUILD CARE ENTERPRISES"/>
        <s v="Stores Consumptions"/>
        <s v="TC COMMUNICATION PVT LTD"/>
        <s v="RAJAT METALS"/>
        <s v="ITC Reversal on self consumptions"/>
        <s v="TOTAL SHIPPING &amp; LOGISTICS"/>
        <s v="DEEPAK TRADERS"/>
        <s v="AGARWAL BROTHERS"/>
        <s v="PYROTECH ELECTRONICS PVT LTD"/>
        <s v="V.K.ENTERPRSES"/>
        <s v="FORECH INDIA PVT LTD"/>
        <s v="GK STEEL CORPORATION"/>
        <s v="S N ENVIRO SERVICES"/>
        <s v="SABIA BULK MATERIAL ANALYSER PRIVATE LTD"/>
        <s v="SURVIVAL WIRE AND CABLES PRIVATE LI"/>
        <s v="TARACHAND GOMAJI MISTRY"/>
        <s v="ANAY TRANSPORT AND CONSTRUCTIO"/>
        <s v="TSUBAKI CONVEYOR SYSTEMS INDIA PRIV"/>
        <s v="HAPPY ENGINEERING"/>
        <s v="NETWORK TECHLAB INDIA PVT LTD"/>
        <s v="GAUTAM INDUSTRIES"/>
        <s v="PEE KAY SCAFFOLDINGS &amp;"/>
        <s v="VOLTAS LTD"/>
        <s v="YASH ENGINEERING &amp; COMPANY"/>
        <s v="R K ENGINEERING CORPORATION"/>
        <s v="RIPPLE ENGINEERS"/>
        <s v="SUPER MACHINE TOOLS"/>
        <s v="INSURANCE FOR PROJECT"/>
        <s v="HAUSER CIVIL CONSULTING PVT LTD"/>
        <s v="MANOJ MOTOR WINDING WORKS"/>
        <s v="CENTRAL ZONE MARKETING"/>
        <s v="CORDS CABLE INDUSTRIES LTD"/>
        <s v="PREMIER TRANSPORT LTD"/>
        <s v="FLUID TECH"/>
        <s v="BUILDING PRODUCTS DIVISION"/>
        <s v="FORT WILLIAM FLEXIBLES"/>
        <s v="B K CONSTRUCTION COMPANY"/>
        <s v="MECH-FORGE ENGINEERING"/>
        <s v="RAVINDRA PRABHU ENGINEERS &amp; CONTRACTORS"/>
        <s v="STARÂ PROJECTS"/>
        <s v="AAKANKSHA ENTERPRISES"/>
        <s v="SURYANSH ENTERPRISES"/>
        <s v="STRUCTWEL DESIGNERS &amp; CONSULTANTS PVT LTD"/>
        <s v="INDEXEL ENGINEERING PVT LTD"/>
        <s v="FIRGUN ASSOCIATES"/>
        <s v="HBHÂ TECHNOLOGIESÂ LLP"/>
        <s v="DHARM &amp; ASSOCIATES"/>
        <s v="MAHAKALÃ ELECTRICALÃ &amp; INSTRUMENT"/>
        <s v="SK ENGINEERING &amp; MAINTENANCE SERVICES"/>
        <s v="HINDUSTAN PETROLEUM CORPORATIO"/>
        <s v="ARORA ENGINEERING WORKS"/>
        <s v="RAMANI METALS"/>
        <s v="BERGER PAINTS INDIA LIMITED"/>
        <s v="AARYA CONSTRUCTION"/>
        <s v="DELHI MILL STORES"/>
        <s v="ALPHA CONTROL INSTRUMENT PVT. LTD."/>
        <s v="PS STEEL TUBES PVT LTD"/>
        <s v="SIS LIMITED"/>
        <s v="CHECKMATE SERVICE (P) LTD"/>
        <s v="HI TECH REFRACTORIES MINERALS"/>
        <s v="R J MALLICK ENTERPRISES"/>
        <s v="U.P. RAJKOSH"/>
        <s v="RASMAN TECHNOLOGIES PVT LTD"/>
        <s v="KROHNE MARSHALL PVT LTD"/>
        <s v="MULTI TECH SERVICES"/>
        <s v="INEXT LOGISTICS AND SUPPLY CHA"/>
        <s v="J J ENTERPRISES"/>
        <s v="HREE ACHLESHWAR CONSTRUCTION"/>
        <s v="ULTRATECH CEMENT LTD.-HO- DDD Allocation"/>
        <s v="VALLABHA ELECTRICALS"/>
        <s v="M/S BETU PENTS"/>
        <s v="ELECTRO MAGNETIC INDUSTRIES"/>
        <s v="BRAJENDRANATH SHANTILATA ENTER"/>
        <s v="AGRAWAL STEELS"/>
        <s v="VISION ENVIRO SOLUTION"/>
        <s v="IMPACT ENGINEERS"/>
        <s v="INDIAN OIL CORPORATION LTD"/>
        <s v="WILH LOESCH SEA LAND INDIA"/>
        <s v="TANIKAÂ ENTERPRISES"/>
        <s v="LLOYD INSULATIONS(I)LTD"/>
        <s v="U.P.POWER TRANSMISSION CORPORATION"/>
        <s v="SUDHA VENTILATING SYSTEMS PRIV"/>
        <s v="K.S.S.CONSTRUCTION"/>
        <s v="ARIA AERIAL PLATFORMS PVT. LTD."/>
        <s v="SHARMA ENTERPRISES"/>
        <s v="Stores Issued Material"/>
        <s v="GM ENGINEERING"/>
        <s v="A J MILLS STORES"/>
        <s v="SHIV KUMAR PRASAD"/>
        <s v="PREDICTIVE &amp; PROACTIVE TECHNOLOGIES"/>
        <s v="SWASTIK ELECTRICALS"/>
        <s v="SIDHI CEMENT WORKS"/>
        <s v="SHIVAM SUPPLIERS"/>
        <s v="SAPCON INSTRUMENTS PVT LTD"/>
        <s v="BRACO ELECTRICALS (INDIA) PVT. LTD."/>
        <s v="SKM GEOSURVEY"/>
        <s v="INDIAN INSTITUTE OF TECHNOLOGY (B H"/>
        <s v="TUV SUD SOUTH ASIA PRIVATE LIMITED"/>
        <s v="SUNIL BROTHERS"/>
        <s v="DIVINE SHIPPING SERVICES"/>
        <s v="LOTUS WIRELESS TECHNOLOGIES (I"/>
        <s v="AAYUSHÂ CORPORATION"/>
        <s v="HILTI INDIA PVT. LTD."/>
        <s v="B PRASAD &amp; SONS"/>
        <s v="V.A.S.Â ENTERPRISES"/>
        <s v="CHOLAMANDALAM MS RISK SERVICES"/>
        <s v="POOJA ELECTRICALS"/>
        <s v="TATA PROJECTS LIMITED"/>
        <s v="VASHI INTEGRATED SOLUTIONS LIMITED"/>
        <s v="POWER CONSULTANTS"/>
        <s v="TIRUMALA ASSOCIATES"/>
        <s v="DEL CONTROLS"/>
        <s v="ASSOCIATED ROAD CARRIERS LIMIT"/>
        <s v="TATA AIG GENERAL INSURANCE CO"/>
        <s v="SYSTEM 5S PRIVATE LIMITED"/>
        <s v="ENERCON SYSTEM"/>
        <s v="MFC TRANSPORT PVT LTD"/>
        <s v="JBR REFRACTORY WORKS"/>
        <s v="IOTA FLOW SYSTEMS PVT. LTD."/>
        <s v="Ms NAMASTE BHARAT"/>
        <s v="UNITECH INSTRUMENTS"/>
        <s v="ULTRATECH CEMENT LTD."/>
        <s v="SHUBHA SYSTEMS &amp; COMMUNICATION"/>
        <s v="RAJAT GROUP OF INDUSTRIES"/>
        <s v="WUERTHÂ INDIAÂ PRIVATEÂ LIMITED"/>
        <s v="STAR PROJECTS"/>
        <s v="SM SALES"/>
        <s v="VIKAS CONTROLS &amp; SWITCHGEARS"/>
        <s v="BURHANI HARDWARE STORES"/>
        <s v="MULTIPLE FABRIC COMPANY PVT LT"/>
        <s v="JASMINE ELECTRONICS &amp; ELECTRICALS"/>
        <s v="R. JAGTAP &amp; ASSOCIATES"/>
        <s v="GEE LIMITED"/>
        <s v="D &amp; H INDIA LIMITED"/>
        <s v="ROOTS MULTICLEAN LIMITED"/>
        <s v="VINTECH TELESYSTEMS"/>
        <s v="ALLIED MILL STORE"/>
        <s v="PANKAJ ENTERPRISES"/>
        <s v="IMPACT DEALS"/>
        <s v="SHREE ACHLESHWAR CONSTRUCTION"/>
        <s v="Stores Consuable"/>
        <s v="MANOJ MOTOR"/>
        <s v="INDUSTRIAL SOLUTIONS"/>
        <s v="TRAVELÂ CONSULTANS"/>
        <s v="THE WALA ENGINEERS"/>
        <s v="VEERÂ ENTERPRISES"/>
        <s v="VEER ENTERPRISES"/>
        <s v="SAI NATH ENTERPRISES"/>
        <s v="DOORWIN ENGINEERING"/>
        <s v="FEE FOR NEW CEMENT MILL CEIG APPROVAL"/>
        <s v="ACM CARGO MOVERS PRIVATE LIMIT"/>
        <s v="GLOBE MATE TRANSPORT COMPANY"/>
        <s v="THEJO ENGINEERING"/>
        <s v="RAJ CONSTRUCTION"/>
        <s v="KAY MOHAN CORPORATION"/>
        <s v="AMARNATH ENGINEERING WORKS"/>
        <s v="ADARSH ROADLINES PVT LTD"/>
        <s v="R J T CONSTRUCTION"/>
        <s v="SHARDA PAINT STORE"/>
        <s v="GLOBALÂ CONSTRUCTION"/>
        <s v="AMAN PENTAR"/>
        <s v="ADITYA COMPUTERS &amp; MARKETING"/>
        <s v="BALA JI GRAPHICS"/>
        <s v="D.M.B. AGENCIES"/>
        <s v="TIRUPATI TECHNOCHEM"/>
        <s v="SUMIT AGENCIES"/>
        <s v="J P FIRE ENGINEERING &amp; SERVICES"/>
        <s v="LOYAL CORPORATE CONSULTANTS PVT LTD"/>
        <s v="KRISHNA &amp; CO."/>
        <s v="R.L. &amp; COMPANY"/>
        <s v="TINS HEAVY ENGINEERING PVT LTD"/>
        <s v="INEXT SECURITIES AUTOMATION PV"/>
        <s v="AIR CARE"/>
        <s v="EWAC ALLOYS LTD"/>
        <s v="NANDINI ENTERPRISES"/>
        <s v="Stores Chargeable Issued for project"/>
        <s v="TEMPO INSTRUMENTS PVT. LTD."/>
        <s v="E-SQUARE ALLIANCE ( P ) LTD"/>
        <s v="RAJPUTANA TRADING COMPANY"/>
        <s v="KONICA MINOLTA BUSINESS SOLUTI"/>
        <s v="Ms R K ENGINEERING CORPORATION"/>
        <s v="CHOUDHARY ROAD CARRIERS (Regd."/>
        <s v="KHERAJ ELECTRICALS(I)PVT LTD"/>
        <s v="SHREE CERAMIC FIBERS PVT LTD"/>
        <s v="MM ELECTRICALS"/>
        <s v="BINDU CHAURASIA"/>
        <s v="MESSALS OVERSEAS (I) PVT.LTD."/>
        <s v="TRAVELÃ‚Â CONSULTANS"/>
        <s v="SEA LINKERS PVT LTD"/>
        <s v="SHRIÃ‚Â BALAJIÃ‚Â HOMEÃ‚Â DECORE"/>
        <s v="RAJ KUMAR"/>
        <s v="KALSI TRADERS"/>
        <s v="KLEENOIL FILTRATION INDIA PVT."/>
        <s v="GEOTECH TECHNICAL ASSOCIATES PVT. LTD"/>
        <s v="CHANDRABHAN KRISHAN KUMAR KHAN"/>
        <s v="GANPATI TRAILER TRANSPORT"/>
        <s v="JAYPEE FERRO METAL (INDIA)"/>
        <s v="MANSH ENGINEERS PVT. LTD."/>
        <s v="EXPRESS CARGO MOVERS"/>
        <s v="SARATHI TRADING CO"/>
        <s v="HEMSONS TRADERS"/>
        <s v="A.N .ENGINEERING ENTERPRISE"/>
        <s v="DOLAR GOLD BELTS &amp; FANS PVT. L"/>
        <s v="OMNISENSE TECHNOLOGIES PVT LTD"/>
        <s v="VIRENDER &amp; COMPANY"/>
        <s v="PATEL ELECTRICAL STORES"/>
        <s v="VARDHMAN HOSES (P) LTD"/>
        <s v="VASHI ELECTRICALS PVT LTD"/>
        <s v="WI 2 FI NETWORKS"/>
        <s v="ADITYA TECHNO"/>
        <s v="AIRTEL COMMUNICATIONS"/>
        <s v="SIEMENS LTD"/>
        <s v="DUNGARWAL AGENCIES"/>
        <s v="BHAGWATI MOTORS"/>
        <s v="T-SAFE TRADE LINKS"/>
        <s v="MB CONTROL &amp; SYSTEMS PVT LTD"/>
        <s v="                                                                         "/>
        <s v="NDT SYSTEMS PRIVATE LIMITED"/>
        <s v="GAURAV ASSOCIATE"/>
        <s v="KANA ELECTROMECHS"/>
        <s v="S.KUMAR CONSTRUCTION COMPANY"/>
        <s v="INDUSTRIAL FASTENERS"/>
        <s v="SHIVALIC ENTERPRISES"/>
        <s v="GLOBLE TECHNO ENGINEERING"/>
        <s v="KRM CORPORATION"/>
        <s v="BOMBAY METAL(INDIA)"/>
        <s v="UDYOGI PLASTICS PVT LTD"/>
        <s v="SEMINGTON IN CORPORATION"/>
        <s v="GODE ENGINEERING PVT LTD"/>
        <s v="MUMBAI CARGO SERVICE CENTER AI"/>
        <s v="SANJOGITA ENTERPRISES"/>
        <s v="MUMBAI CARGO SERVICE CENTER AIRPORT PV"/>
        <s v="AMIT IRON &amp; OXIZEN CYLENDER AGENCY"/>
        <s v="VK FOUR AGENCIES PVT LTD"/>
        <s v="I T SOLUTION &amp; SERVICES"/>
        <s v="SHEPHERD TRANSFORMERS INDUSTRI"/>
        <s v="Vishal K Jadhav"/>
        <s v="MAHESHWARI DISTRIBUTORS"/>
        <s v="JAYASHREE ELECTRODEVICES PVT."/>
        <s v="SHREE SATYA ASSOCIATES"/>
        <s v="SHYAM ENTERPRISES"/>
        <s v="SUNTECH ENGI-AUTOMATION PVT.LT"/>
        <s v="EFC LOGISTICS INDIA PVT LTD"/>
        <s v="Fees towards electro inspectors"/>
        <s v="ARCHANAÂ ASSOCIATES"/>
        <s v="ISHAN POWERTECH PVT LTD"/>
        <s v="SHAKTI PHOTO GOODS"/>
        <s v="ARV INSTRUMENTS PVT LTD"/>
        <s v="EIE INSTRUMENTS PVT LTD"/>
        <s v="SUPERB BEARING STORES"/>
        <s v="SHRIÂ BALAJIÂ HOMEÂ DECORE"/>
        <s v="INDOFLEX"/>
        <s v="VIMALA REFRIGERATION"/>
        <s v="BADSHAH TRADING"/>
        <s v="VAISHNO ENTERPRISES"/>
        <s v="NIPPON EXPRESS (INDIA) PVT LTD"/>
        <s v="THE CHEMICAL CENTER"/>
        <s v="ULTRATECH NATHDWARA CEMENT LTD"/>
        <s v="NATIONAL DISTRIBUTORS"/>
        <s v="HANS PRODUCTS"/>
        <s v="METAL CRAFT INDUSTRIES"/>
        <s v="RAJA RAM AND SONS"/>
        <s v="SANJAY STUDIO PROP. OF SANJAY"/>
        <s v="OM REFRIGATION COMPANY"/>
        <s v="SSS ASSOCIATES"/>
        <s v="THE LAXMI ENGINEERING"/>
        <s v="Kuldeep Narayan Pandey"/>
        <s v="ULTRATECH CEMENT LTD - SONAR BANGLA CEMENT WORKS"/>
        <s v="ULTRATECH CEMENT LTD - BARA CEMENT WORKS"/>
        <s v="ULTRATECH CEMENT LTD.-Insurance Claim"/>
        <s v="ULTRATECH CEMENT LTD - DANKUNI CEMENT WORKS"/>
        <s v="MANIKGARH CEMENT WORKS-UNIT II"/>
        <s v="ULTRATECH CEMENT LTD.- Scrap Credit"/>
        <s v="Scrap Sales"/>
        <s v="ULTRATECH CEMENT LTD - Maihar Cement Works"/>
        <m/>
      </sharedItems>
    </cacheField>
    <cacheField name="PONUMBER" numFmtId="0">
      <sharedItems containsBlank="1" containsMixedTypes="1" containsNumber="1" containsInteger="1" minValue="4500057040" maxValue="8270000662"/>
    </cacheField>
    <cacheField name="INVOICENUMBER" numFmtId="0">
      <sharedItems containsDate="1" containsBlank="1" containsMixedTypes="1" minDate="1899-12-31T04:01:03" maxDate="1899-12-30T00:00:00"/>
    </cacheField>
    <cacheField name="Taxable Amount" numFmtId="0">
      <sharedItems containsSemiMixedTypes="0" containsString="0" containsNumber="1" minValue="-12771549" maxValue="55200848"/>
    </cacheField>
    <cacheField name="TCS" numFmtId="0">
      <sharedItems containsString="0" containsBlank="1" containsNumber="1" minValue="0" maxValue="92515.32"/>
    </cacheField>
    <cacheField name="Taxes" numFmtId="0">
      <sharedItems containsString="0" containsBlank="1" containsNumber="1" minValue="-1484102.52" maxValue="10638199.619999999"/>
    </cacheField>
    <cacheField name="Invoice Value" numFmtId="0">
      <sharedItems containsSemiMixedTypes="0" containsString="0" containsNumber="1" minValue="-12771549" maxValue="55200848"/>
    </cacheField>
    <cacheField name="INVOICEDATE" numFmtId="0">
      <sharedItems containsDate="1" containsString="0" containsBlank="1" containsMixedTypes="1" minDate="2020-10-06T17:30:00" maxDate="2023-07-21T00:00:00"/>
    </cacheField>
    <cacheField name="MIRONUMBER" numFmtId="0">
      <sharedItems containsBlank="1" containsMixedTypes="1" containsNumber="1" containsInteger="1" minValue="14483825" maxValue="7482105204"/>
    </cacheField>
    <cacheField name="WBS- Main" numFmtId="0">
      <sharedItems containsBlank="1"/>
    </cacheField>
    <cacheField name="UTRNUMBER" numFmtId="0">
      <sharedItems containsBlank="1" containsMixedTypes="1" containsNumber="1" containsInteger="1" minValue="101074000000" maxValue="5.20230427519058E+16"/>
    </cacheField>
    <cacheField name="UTRDATE" numFmtId="0">
      <sharedItems containsDate="1" containsBlank="1" containsMixedTypes="1" minDate="2020-10-08T00:00:00" maxDate="2024-07-11T00:00:00"/>
    </cacheField>
    <cacheField name="Other Remark" numFmtId="0">
      <sharedItems/>
    </cacheField>
    <cacheField name="Remarks-1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30">
  <r>
    <n v="454"/>
    <s v="DL01230601506"/>
    <s v="DAL2324005097"/>
    <n v="201274"/>
    <x v="0"/>
    <x v="0"/>
    <n v="8262000063"/>
    <s v="M26330"/>
    <n v="55200848"/>
    <m/>
    <n v="0"/>
    <n v="55200848"/>
    <d v="2022-09-09T17:30:00"/>
    <n v="1246455884"/>
    <s v="UTCL-21-DL-R-04"/>
    <m/>
    <m/>
    <s v="AFR"/>
    <m/>
  </r>
  <r>
    <s v="CU61"/>
    <s v="DL01240101836"/>
    <s v="DAL2324017953"/>
    <n v="200635"/>
    <x v="0"/>
    <x v="1"/>
    <n v="8262000070"/>
    <s v="566836/UTCL/01"/>
    <n v="45510121.019999996"/>
    <m/>
    <n v="0"/>
    <n v="45510121.019999996"/>
    <d v="2023-09-17T17:30:00"/>
    <n v="1252575047"/>
    <s v="UTCL-22-DL-R-07"/>
    <s v="from HO"/>
    <s v="13.02.2024"/>
    <s v="Line-1 Cooler Updragation "/>
    <m/>
  </r>
  <r>
    <s v="WHRS-1884"/>
    <s v="DL01210600154"/>
    <s v="DAL2122002047"/>
    <n v="919893"/>
    <x v="0"/>
    <x v="2"/>
    <n v="8263000051"/>
    <n v="2910010174"/>
    <n v="45000000"/>
    <m/>
    <n v="8100000"/>
    <n v="53100000"/>
    <d v="2021-04-17T17:30:00"/>
    <n v="6870081850"/>
    <s v="UTCL-20-DL-R-01"/>
    <s v="HDFCR52021061497287061"/>
    <d v="2021-06-15T00:00:00"/>
    <s v="WHRS"/>
    <m/>
  </r>
  <r>
    <s v="C64"/>
    <s v="DL01211001704"/>
    <s v="DAL2122010344"/>
    <n v="300286"/>
    <x v="0"/>
    <x v="3"/>
    <n v="8263000075"/>
    <n v="712728638"/>
    <n v="36000000"/>
    <m/>
    <n v="6480000"/>
    <n v="42480000"/>
    <d v="2021-10-04T17:30:00"/>
    <n v="6870260591"/>
    <s v="UTCL-20-DL-R-04"/>
    <s v="HDFCR52021112278880502"/>
    <d v="2021-11-23T00:00:00"/>
    <s v="Cement Mill"/>
    <m/>
  </r>
  <r>
    <s v="C61"/>
    <s v="DL01211001701"/>
    <s v="DAL2122010343"/>
    <n v="300286"/>
    <x v="0"/>
    <x v="3"/>
    <n v="8263000075"/>
    <n v="712728541"/>
    <n v="36000000"/>
    <m/>
    <n v="6480000"/>
    <n v="42480000"/>
    <d v="2021-09-30T17:30:00"/>
    <n v="6870260592"/>
    <s v="UTCL-20-DL-R-04"/>
    <s v="HDFCR52021112278880502"/>
    <d v="2021-11-23T00:00:00"/>
    <s v="Cement Mill"/>
    <m/>
  </r>
  <r>
    <s v="C187"/>
    <s v="DL01220301368"/>
    <s v="DAL2122017264"/>
    <n v="821146"/>
    <x v="0"/>
    <x v="4"/>
    <n v="8268006130"/>
    <s v="SVPL/UP/21-22/53"/>
    <n v="24553666.16"/>
    <m/>
    <n v="4419659.84"/>
    <n v="28973326"/>
    <d v="2022-03-16T17:30:00"/>
    <n v="44455450"/>
    <s v="UTCL-20-DL-R-04"/>
    <n v="203314125548"/>
    <d v="2022-04-01T00:00:00"/>
    <s v="Cement Mill"/>
    <s v="Civil- Cement Mill"/>
  </r>
  <r>
    <s v="C128"/>
    <s v="DL01220302519"/>
    <s v="DAL2223000019"/>
    <n v="300286"/>
    <x v="0"/>
    <x v="3"/>
    <n v="8263000075"/>
    <n v="712734921"/>
    <n v="24200000"/>
    <m/>
    <n v="4356000"/>
    <n v="28556000"/>
    <d v="2022-03-16T17:30:00"/>
    <n v="6870458474"/>
    <s v="UTCL-20-DL-R-04"/>
    <s v="HDFCR52022042263029351"/>
    <d v="2022-04-23T00:00:00"/>
    <s v="Cement Mill"/>
    <m/>
  </r>
  <r>
    <s v="C31"/>
    <s v="DL01210901074"/>
    <s v="DAL2122007815"/>
    <n v="300286"/>
    <x v="0"/>
    <x v="3"/>
    <n v="8263000075"/>
    <n v="712725604"/>
    <n v="23000000"/>
    <m/>
    <n v="4140000"/>
    <n v="27140000"/>
    <d v="2021-07-15T17:30:00"/>
    <n v="6870210249"/>
    <s v="UTCL-20-DL-R-04"/>
    <s v="HDFCR52021092767151033"/>
    <d v="2021-09-28T00:00:00"/>
    <s v="Cement Mill"/>
    <m/>
  </r>
  <r>
    <s v="C811"/>
    <s v="DL01220401214"/>
    <s v="DAL2223001247"/>
    <n v="137974"/>
    <x v="0"/>
    <x v="5"/>
    <n v="8263000113"/>
    <s v="BA0920000028"/>
    <n v="21688956"/>
    <m/>
    <n v="3904012.08"/>
    <n v="25592968.079999998"/>
    <d v="2022-03-31T17:30:00"/>
    <n v="6870053961"/>
    <s v="UTCL-20-DL-R-04"/>
    <s v="HDFCR52022052370269250"/>
    <d v="2022-05-24T00:00:00"/>
    <s v="Cement Mill"/>
    <m/>
  </r>
  <r>
    <s v="OLBC705"/>
    <s v="DL01220400836"/>
    <s v="DAL2223000898"/>
    <n v="919962"/>
    <x v="0"/>
    <x v="6"/>
    <n v="8263000121"/>
    <s v="SR/HO/21-22/479"/>
    <n v="20148000"/>
    <m/>
    <n v="3626640"/>
    <n v="23774640"/>
    <d v="2022-03-30T17:30:00"/>
    <n v="6870025275"/>
    <s v="UTCL-20-DL-R-07"/>
    <n v="205030661002"/>
    <d v="2022-05-04T00:00:00"/>
    <s v="OLBC"/>
    <m/>
  </r>
  <r>
    <s v="MI3"/>
    <s v="DL01210600481"/>
    <s v="DAL2122002371"/>
    <n v="406074"/>
    <x v="0"/>
    <x v="7"/>
    <n v="8263000101"/>
    <n v="27477944"/>
    <n v="18300000"/>
    <n v="21594"/>
    <n v="3294000"/>
    <n v="21615594"/>
    <d v="2021-05-23T17:30:00"/>
    <n v="6870121459"/>
    <s v="UTCL-21-DL-N-03"/>
    <n v="107194987719"/>
    <d v="2021-07-20T00:00:00"/>
    <s v="Mining Equipments"/>
    <m/>
  </r>
  <r>
    <s v="CU60"/>
    <s v="DL01240101837"/>
    <s v="DAL2324017952"/>
    <n v="200635"/>
    <x v="0"/>
    <x v="1"/>
    <n v="8262000070"/>
    <s v="566/843/DALLA/02"/>
    <n v="17252790.75"/>
    <m/>
    <n v="0"/>
    <n v="17252790.75"/>
    <d v="2023-11-11T17:30:00"/>
    <n v="1252575053"/>
    <s v="UTCL-22-DL-R-07"/>
    <s v="from HO"/>
    <s v="12.02.24"/>
    <s v="Line-1 Cooler Updragation "/>
    <m/>
  </r>
  <r>
    <s v="C168"/>
    <s v="DL01210700102"/>
    <s v="DAL2122003463"/>
    <n v="821146"/>
    <x v="0"/>
    <x v="4"/>
    <n v="8268006130"/>
    <s v="SVPL/UP/21-22/05"/>
    <n v="16598060.08"/>
    <m/>
    <n v="2987650.92"/>
    <n v="19585711"/>
    <d v="2021-06-24T17:30:00"/>
    <n v="43955271"/>
    <s v="UTCL-20-DL-R-04"/>
    <n v="107138520905"/>
    <d v="2021-07-14T00:00:00"/>
    <s v="Cement Mill"/>
    <s v="Civil- Cement Mill"/>
  </r>
  <r>
    <s v="C18"/>
    <s v="DL01210901070"/>
    <s v="DAL2122007813"/>
    <n v="300286"/>
    <x v="0"/>
    <x v="3"/>
    <n v="8263000075"/>
    <n v="712725250"/>
    <n v="16000000"/>
    <m/>
    <n v="2880000"/>
    <n v="18880000"/>
    <d v="2021-06-30T17:30:00"/>
    <n v="6870210312"/>
    <s v="UTCL-20-DL-R-04"/>
    <s v="HDFCR52021100468716145"/>
    <d v="2021-10-05T00:00:00"/>
    <s v="Cement Mill"/>
    <m/>
  </r>
  <r>
    <s v="C284"/>
    <s v="DL01220302277"/>
    <s v="DAL2122018215"/>
    <n v="200135"/>
    <x v="0"/>
    <x v="8"/>
    <n v="8262000050"/>
    <n v="26001282"/>
    <n v="15908801.76"/>
    <m/>
    <n v="0"/>
    <n v="15908801.76"/>
    <d v="2022-01-28T17:30:00"/>
    <n v="6877001384"/>
    <s v="UTCL-20-DL-R-04"/>
    <m/>
    <m/>
    <s v="Cement Mill"/>
    <m/>
  </r>
  <r>
    <s v="OLBC691"/>
    <s v="DL01220400833"/>
    <s v="DAL2223000895"/>
    <n v="919962"/>
    <x v="0"/>
    <x v="6"/>
    <n v="8263000121"/>
    <s v="SR/HO/21-22/437"/>
    <n v="15624000"/>
    <m/>
    <n v="2812320"/>
    <n v="18436320"/>
    <d v="2022-03-21T17:30:00"/>
    <n v="6870025064"/>
    <s v="UTCL-20-DL-R-07"/>
    <n v="204282227063"/>
    <d v="2022-04-29T00:00:00"/>
    <s v="OLBC"/>
    <m/>
  </r>
  <r>
    <s v="WHRS-1205"/>
    <s v="DL01210901497"/>
    <s v="DAL2122008306"/>
    <n v="821027"/>
    <x v="0"/>
    <x v="9"/>
    <n v="8268005622"/>
    <s v="SIL/UP/21-22/033"/>
    <n v="15337029.66101695"/>
    <m/>
    <n v="2760665.338983051"/>
    <n v="18097695"/>
    <d v="2021-07-22T00:00:00"/>
    <n v="44136817"/>
    <s v="UTCL-20-DL-R-01"/>
    <s v="HDFCR52021102272693223"/>
    <d v="2021-10-23T00:00:00"/>
    <s v="WHRS"/>
    <m/>
  </r>
  <r>
    <s v="C171"/>
    <s v="DL01211000529"/>
    <s v="DAL2122009047"/>
    <n v="821146"/>
    <x v="0"/>
    <x v="4"/>
    <n v="8268006130"/>
    <s v="SVPL/UP/21-22/11"/>
    <n v="15158822.800000001"/>
    <m/>
    <n v="2728588.2"/>
    <n v="17887411"/>
    <d v="2021-10-01T17:30:00"/>
    <n v="44137382"/>
    <s v="UTCL-20-DL-R-04"/>
    <n v="110227075885"/>
    <d v="2021-10-23T00:00:00"/>
    <s v="Cement Mill"/>
    <s v="Civil- Cement Mill"/>
  </r>
  <r>
    <n v="55"/>
    <s v="DL01230100519"/>
    <s v="DAL2223016452"/>
    <n v="405978"/>
    <x v="0"/>
    <x v="10"/>
    <n v="8263000231"/>
    <n v="220259"/>
    <n v="15100000"/>
    <m/>
    <n v="2718000"/>
    <n v="17818000"/>
    <d v="2022-11-12T17:30:00"/>
    <n v="6870339340"/>
    <s v="UTCL-21-DL-R-04"/>
    <s v="HDFCR52023011675726475"/>
    <d v="2023-01-17T00:00:00"/>
    <s v="AFR"/>
    <m/>
  </r>
  <r>
    <s v="CU217"/>
    <s v="DL01221201790"/>
    <s v="DAL2223015727"/>
    <n v="108051"/>
    <x v="0"/>
    <x v="11"/>
    <n v="8263000187"/>
    <s v="HD0003504454"/>
    <n v="14750000"/>
    <m/>
    <n v="2655000"/>
    <n v="17405000"/>
    <n v="44888.729166666664"/>
    <n v="6870324839"/>
    <s v="UTCL-21-DL-N-40"/>
    <n v="301061088085"/>
    <n v="44933"/>
    <s v="Line-1 Cooler Updragation "/>
    <m/>
  </r>
  <r>
    <s v="CU218"/>
    <s v="DL01230401851"/>
    <s v="DAL2324001172"/>
    <n v="108051"/>
    <x v="0"/>
    <x v="11"/>
    <n v="8263000187"/>
    <s v="HD0003505573"/>
    <n v="14750000"/>
    <m/>
    <n v="2655000"/>
    <n v="17405000"/>
    <n v="45007.729166666664"/>
    <n v="1246343092"/>
    <s v="UTCL-21-DL-N-40"/>
    <n v="305197824583"/>
    <n v="45069"/>
    <s v="Line-1 Cooler Updragation "/>
    <m/>
  </r>
  <r>
    <s v="WHRS-1873"/>
    <s v="DL01210500668"/>
    <s v="DAL2122001498"/>
    <n v="919893"/>
    <x v="0"/>
    <x v="2"/>
    <n v="8263000051"/>
    <n v="2920003724"/>
    <n v="14400000"/>
    <m/>
    <n v="2592000"/>
    <n v="16992000"/>
    <d v="2021-03-09T17:30:00"/>
    <n v="6870067275"/>
    <s v="UTCL-20-DL-R-01"/>
    <s v="HDFCR52021052994680951"/>
    <d v="2021-05-30T00:00:00"/>
    <s v="WHRS"/>
    <m/>
  </r>
  <r>
    <s v="C174"/>
    <s v="DL01211200661"/>
    <s v="DAL2122012307"/>
    <n v="821146"/>
    <x v="0"/>
    <x v="4"/>
    <n v="8268006130"/>
    <s v="SVPL/UP/21-22/23"/>
    <n v="14002630.379999999"/>
    <m/>
    <n v="2520473.62"/>
    <n v="16523104"/>
    <d v="2021-11-30T17:30:00"/>
    <n v="44249987"/>
    <s v="UTCL-20-DL-R-04"/>
    <n v="112234517780"/>
    <d v="2021-12-24T00:00:00"/>
    <s v="Cement Mill"/>
    <s v="Civil- Cement Mill"/>
  </r>
  <r>
    <s v="WHRS-1062"/>
    <s v="DL01211001973"/>
    <s v="DAL2122010419"/>
    <n v="821012"/>
    <x v="0"/>
    <x v="5"/>
    <n v="8263000088"/>
    <s v="AA0910000071"/>
    <n v="13713959"/>
    <m/>
    <n v="2468512.62"/>
    <n v="16182471.620000001"/>
    <d v="2021-09-16T17:30:00"/>
    <n v="6870262458"/>
    <s v="UTCL-20-DL-R-01"/>
    <s v="HDFCR52021111176757247"/>
    <d v="2021-11-12T00:00:00"/>
    <s v="WHRS"/>
    <m/>
  </r>
  <r>
    <s v="OLBC953"/>
    <s v="DL01230300202"/>
    <s v="DAL2223020153"/>
    <n v="200735"/>
    <x v="0"/>
    <x v="12"/>
    <n v="8262000058"/>
    <s v="I2022-127"/>
    <n v="13562711.25"/>
    <m/>
    <n v="0"/>
    <n v="13562711.25"/>
    <d v="2022-08-25T00:00:00"/>
    <n v="1246455246"/>
    <s v="UTCL-20-DL-R-07"/>
    <m/>
    <m/>
    <s v="OLBC"/>
    <m/>
  </r>
  <r>
    <s v="C229"/>
    <s v="DL01220500269"/>
    <s v="DAL2223001655"/>
    <n v="820886"/>
    <x v="0"/>
    <x v="13"/>
    <n v="8268007755"/>
    <s v="COMTECH/RA-7"/>
    <n v="13307164.48"/>
    <m/>
    <n v="2395289.52"/>
    <n v="15702454"/>
    <d v="2022-04-04T17:30:00"/>
    <n v="43900062"/>
    <s v="UTCL-20-DL-R-04"/>
    <s v="HDFCR52022051368249741"/>
    <d v="2022-05-14T00:00:00"/>
    <s v="Cement Mill"/>
    <m/>
  </r>
  <r>
    <s v="WHRS-1204"/>
    <s v="DL01211000497"/>
    <s v="DAL2122009026"/>
    <n v="821027"/>
    <x v="0"/>
    <x v="9"/>
    <n v="8268005622"/>
    <s v="SIL/UP21-22/045"/>
    <n v="12975907.627118645"/>
    <m/>
    <n v="2335663.3728813562"/>
    <n v="15311571.000000002"/>
    <d v="2021-08-21T00:00:00"/>
    <n v="44127882"/>
    <s v="UTCL-20-DL-R-01"/>
    <s v="HDFCR52021102072012052"/>
    <d v="2021-10-21T00:00:00"/>
    <s v="WHRS"/>
    <m/>
  </r>
  <r>
    <s v="WHRS-1206"/>
    <s v="DL01211200674"/>
    <s v="DAL2122012320"/>
    <n v="821027"/>
    <x v="0"/>
    <x v="9"/>
    <n v="8268005622"/>
    <s v="SIL/UP/21-22/051"/>
    <n v="12768672.889830509"/>
    <m/>
    <n v="2298361.1201694915"/>
    <n v="15067034.010000002"/>
    <d v="2021-10-14T17:30:00"/>
    <n v="44242896"/>
    <s v="UTCL-20-DL-R-01"/>
    <s v="HDFCR52021122084754684"/>
    <d v="2021-12-21T00:00:00"/>
    <s v="WHRS"/>
    <m/>
  </r>
  <r>
    <s v="C173"/>
    <s v="DL01211200384"/>
    <s v="DAL2122012087"/>
    <n v="821146"/>
    <x v="0"/>
    <x v="4"/>
    <n v="8268006130"/>
    <s v="SVPL/UP/21-22/22"/>
    <n v="12518735.58"/>
    <m/>
    <n v="2253372.42"/>
    <n v="14772108"/>
    <d v="2021-11-27T17:30:00"/>
    <n v="44217773"/>
    <s v="UTCL-20-DL-R-04"/>
    <n v="112177197146"/>
    <d v="2021-12-18T00:00:00"/>
    <s v="Cement Mill"/>
    <s v="Civil- Cement Mill"/>
  </r>
  <r>
    <s v="WHRS-1862"/>
    <s v="DL01211201467"/>
    <s v="DAL2122013141"/>
    <n v="121011"/>
    <x v="0"/>
    <x v="14"/>
    <n v="8263000175"/>
    <s v="TE-1469"/>
    <n v="12214306.779661018"/>
    <m/>
    <n v="2198575.2203389835"/>
    <n v="14412882.000000002"/>
    <d v="2021-12-25T17:30:00"/>
    <n v="6870334510"/>
    <s v="UTCL-20-DL-R-01"/>
    <s v="HDFCR52022011890953480"/>
    <d v="2022-01-19T00:00:00"/>
    <s v="WHRS"/>
    <m/>
  </r>
  <r>
    <s v="WHRS-1167"/>
    <s v="DL01210300494"/>
    <s v="DAL2021010419"/>
    <n v="812140"/>
    <x v="0"/>
    <x v="4"/>
    <n v="8268005598"/>
    <s v="SVPL/UP/20-21/03"/>
    <n v="12002349.152542373"/>
    <m/>
    <n v="2160422.8474576273"/>
    <n v="14162772"/>
    <d v="2021-03-04T17:30:00"/>
    <n v="44277703"/>
    <s v="UTCL-20-DL-R-01"/>
    <s v="HDFCR52021031882201116"/>
    <d v="2021-03-19T00:00:00"/>
    <s v="WHRS"/>
    <m/>
  </r>
  <r>
    <s v="WHRS-1209"/>
    <s v="DL01220600066"/>
    <s v="DAL2223002923"/>
    <n v="821027"/>
    <x v="0"/>
    <x v="9"/>
    <n v="8268005622"/>
    <s v="SIL/UP/21-22/069"/>
    <n v="12000479.66101695"/>
    <m/>
    <n v="2160086.338983051"/>
    <n v="14160566.000000002"/>
    <d v="2021-12-28T17:30:00"/>
    <n v="43970584"/>
    <s v="UTCL-20-DL-R-01"/>
    <s v="HDFCR52022031553896391"/>
    <d v="2022-03-16T00:00:00"/>
    <s v="WHRS"/>
    <m/>
  </r>
  <r>
    <s v="C169"/>
    <s v="DL01210701725"/>
    <s v="DAL2122005054"/>
    <n v="821146"/>
    <x v="0"/>
    <x v="4"/>
    <n v="8268006130"/>
    <s v="SVPL/UP/21-22/07"/>
    <n v="11994949.060000001"/>
    <m/>
    <n v="2159090.94"/>
    <n v="14154040"/>
    <d v="2021-07-15T17:30:00"/>
    <n v="44014701"/>
    <s v="UTCL-20-DL-R-04"/>
    <n v="108183572715"/>
    <d v="2021-08-20T00:00:00"/>
    <s v="Cement Mill"/>
    <s v="Civil- Cement Mill"/>
  </r>
  <r>
    <s v="WHRS-1980"/>
    <s v="DL01210300815"/>
    <s v="DAL2021010810"/>
    <n v="700130"/>
    <x v="0"/>
    <x v="15"/>
    <n v="8263000056"/>
    <s v="MKP/2021/0438"/>
    <n v="11905000"/>
    <m/>
    <n v="2142900"/>
    <n v="14047900"/>
    <d v="2021-02-23T17:30:00"/>
    <n v="6870354757"/>
    <s v="UTCL-20-DL-R-01"/>
    <s v="HDFCR52021040686210257"/>
    <d v="2021-04-08T00:00:00"/>
    <s v="WHRS"/>
    <m/>
  </r>
  <r>
    <s v="C230"/>
    <s v="DL01220601203"/>
    <s v="DAL2223003912"/>
    <n v="820886"/>
    <x v="0"/>
    <x v="13"/>
    <n v="8268007755"/>
    <s v="COMTECH/RA-8"/>
    <n v="11651806.76"/>
    <m/>
    <n v="2097325.2400000002"/>
    <n v="13749132"/>
    <d v="2022-05-07T17:30:00"/>
    <n v="43983838"/>
    <s v="UTCL-20-DL-R-04"/>
    <s v="HDFCR52022062878446392"/>
    <d v="2022-06-29T00:00:00"/>
    <s v="Cement Mill"/>
    <m/>
  </r>
  <r>
    <s v="C183"/>
    <s v="DL01220300246"/>
    <s v="DAL2122016131"/>
    <n v="821146"/>
    <x v="0"/>
    <x v="4"/>
    <n v="8268006130"/>
    <s v="SVPL/UP/21-22/47"/>
    <n v="11633384.640000001"/>
    <m/>
    <n v="2094009.36"/>
    <n v="13727394"/>
    <d v="2022-02-23T17:30:00"/>
    <n v="44404471"/>
    <s v="UTCL-20-DL-R-04"/>
    <n v="203241885088"/>
    <d v="2022-03-25T00:00:00"/>
    <s v="Cement Mill"/>
    <s v="Civil- Cement Mill"/>
  </r>
  <r>
    <s v="C170"/>
    <s v="DL01210900562"/>
    <s v="DAL2122007344"/>
    <n v="821146"/>
    <x v="0"/>
    <x v="4"/>
    <n v="8268006130"/>
    <s v="SVPL/UP/21-22/09"/>
    <n v="11596170.359999999"/>
    <m/>
    <n v="2087310.64"/>
    <n v="13683481"/>
    <d v="2021-08-23T17:30:00"/>
    <n v="44078878"/>
    <s v="UTCL-20-DL-R-04"/>
    <n v="109215445031"/>
    <d v="2021-09-23T00:00:00"/>
    <s v="Cement Mill"/>
    <s v="Civil- Cement Mill"/>
  </r>
  <r>
    <s v="OLBC515"/>
    <s v="DL01220601190"/>
    <s v="DAL2223003956"/>
    <n v="502510"/>
    <x v="0"/>
    <x v="16"/>
    <n v="8263000158"/>
    <s v="LEORLE21INF01325"/>
    <n v="11500000"/>
    <m/>
    <n v="2070000"/>
    <n v="13570000"/>
    <d v="2022-03-25T17:30:00"/>
    <n v="6870092964"/>
    <s v="UTCL-20-DL-R-07"/>
    <s v="HDFCR52022062477753133"/>
    <d v="2022-06-25T00:00:00"/>
    <s v="OLBC"/>
    <m/>
  </r>
  <r>
    <s v="OLBC518"/>
    <s v="DL01220601191"/>
    <s v="DAL2223003955"/>
    <n v="502510"/>
    <x v="0"/>
    <x v="16"/>
    <n v="8263000158"/>
    <s v="LEORLE21INF01337"/>
    <n v="11500000"/>
    <m/>
    <n v="2070000"/>
    <n v="13570000"/>
    <d v="2022-03-26T17:30:00"/>
    <n v="6870092968"/>
    <s v="UTCL-20-DL-R-07"/>
    <s v="HDFCR52022062477745689"/>
    <d v="2022-06-25T00:00:00"/>
    <s v="OLBC"/>
    <m/>
  </r>
  <r>
    <s v="OLBC514"/>
    <s v="DL01220601201"/>
    <s v="DAL2223003950"/>
    <n v="502510"/>
    <x v="0"/>
    <x v="16"/>
    <n v="8263000158"/>
    <s v="LEORLE21INF01324"/>
    <n v="11500000"/>
    <m/>
    <n v="2070000"/>
    <n v="13570000"/>
    <n v="44645.729166666664"/>
    <n v="6870099660"/>
    <s v="UTCL-20-DL-R-07"/>
    <s v="HDFCR52022062978840812"/>
    <n v="44741"/>
    <s v="OLBC"/>
    <m/>
  </r>
  <r>
    <s v="OLBC513"/>
    <s v="DL01220601198"/>
    <s v="DAL2223003952"/>
    <n v="502510"/>
    <x v="0"/>
    <x v="16"/>
    <n v="8263000158"/>
    <s v="LEORLE21INF01323"/>
    <n v="11500000"/>
    <m/>
    <n v="2070000"/>
    <n v="13570000"/>
    <n v="44645.729166666664"/>
    <n v="6870092959"/>
    <s v="UTCL-20-DL-R-07"/>
    <s v="HDFCR52022062878271770"/>
    <n v="44741"/>
    <s v="OLBC"/>
    <m/>
  </r>
  <r>
    <s v="OLBC512"/>
    <s v="DL01220601193"/>
    <s v="DAL2223003954"/>
    <n v="502510"/>
    <x v="0"/>
    <x v="16"/>
    <n v="8263000158"/>
    <s v="LEORLE21INF01322"/>
    <n v="11500000"/>
    <m/>
    <n v="2070000"/>
    <n v="13570000"/>
    <n v="44645.729166666664"/>
    <n v="6870094451"/>
    <s v="UTCL-20-DL-R-07"/>
    <s v="HDFCR52022062477745676"/>
    <n v="44737"/>
    <s v="OLBC"/>
    <m/>
  </r>
  <r>
    <n v="232"/>
    <s v="DL01220602107"/>
    <s v="DAL2223004833"/>
    <n v="817954"/>
    <x v="0"/>
    <x v="17"/>
    <n v="8268008975"/>
    <s v="PR0910000016"/>
    <n v="11235110"/>
    <m/>
    <n v="0"/>
    <n v="11235110"/>
    <d v="2022-06-09T17:30:00"/>
    <n v="44031855"/>
    <s v="UTCL-21-DL-R-04"/>
    <s v="HDFCR52022072584459825"/>
    <d v="2022-07-26T00:00:00"/>
    <s v="AFR"/>
    <m/>
  </r>
  <r>
    <s v="KC5"/>
    <s v="DL01231000202"/>
    <m/>
    <n v="300286"/>
    <x v="0"/>
    <x v="18"/>
    <n v="8265000202"/>
    <n v="712749077"/>
    <n v="11100000"/>
    <m/>
    <n v="1998000"/>
    <n v="13098000"/>
    <n v="45169"/>
    <m/>
    <s v="UTC1-23-DL-R-E-OT-01"/>
    <s v="R52023110752152133"/>
    <s v="06.11.2023"/>
    <s v="Line-1 Kiln Capacity Enhancement up to 2500 tpd from 1600 tpd"/>
    <m/>
  </r>
  <r>
    <s v="KC6"/>
    <s v="DL01231001451"/>
    <m/>
    <n v="300286"/>
    <x v="0"/>
    <x v="18"/>
    <n v="8265000202"/>
    <n v="712749886"/>
    <n v="11100000"/>
    <m/>
    <n v="1998000"/>
    <n v="13098000"/>
    <n v="45190"/>
    <m/>
    <s v="UTC1-23-DL-R-E-OT-01"/>
    <s v="R52023111855011832"/>
    <s v="18.11.2023"/>
    <s v="Line-1 Kiln Capacity Enhancement up to 2500 tpd from 1600 tpd"/>
    <m/>
  </r>
  <r>
    <s v="C172"/>
    <s v="DL01211100560"/>
    <s v="DAL2122011183"/>
    <n v="821146"/>
    <x v="0"/>
    <x v="4"/>
    <n v="8268006130"/>
    <s v="SVPL/UP/21-22/15"/>
    <n v="10826463.539999999"/>
    <m/>
    <n v="1948763.46"/>
    <n v="12775227"/>
    <d v="2021-11-02T17:30:00"/>
    <n v="44197033"/>
    <s v="UTCL-20-DL-R-04"/>
    <n v="111265770010"/>
    <d v="2021-11-27T00:00:00"/>
    <s v="Cement Mill"/>
    <s v="Civil- Cement Mill"/>
  </r>
  <r>
    <s v="C227"/>
    <s v="DL01220300941"/>
    <s v="DAL2122016777"/>
    <n v="820851"/>
    <x v="0"/>
    <x v="13"/>
    <n v="8268007755"/>
    <s v="COMTECH/RA-5"/>
    <n v="10769809.359999999"/>
    <m/>
    <n v="1938565.64"/>
    <n v="12708375"/>
    <d v="2022-03-05T17:30:00"/>
    <n v="44435933"/>
    <s v="UTCL-20-DL-R-04"/>
    <s v="HDFCR52022032456119513"/>
    <d v="2022-03-25T00:00:00"/>
    <s v="Cement Mill"/>
    <m/>
  </r>
  <r>
    <s v="WHRS-11"/>
    <s v="DL01210600157"/>
    <s v="DAL2122002048"/>
    <n v="405996"/>
    <x v="0"/>
    <x v="19"/>
    <n v="8263000079"/>
    <n v="202901005495"/>
    <n v="10742922"/>
    <m/>
    <n v="1933725.96"/>
    <n v="12676647.960000001"/>
    <d v="2021-03-31T17:30:00"/>
    <n v="6870080316"/>
    <s v="UTCL-20-DL-R-01"/>
    <s v="HDFCR52021060996500366"/>
    <d v="2021-06-11T00:00:00"/>
    <s v="WHRS"/>
    <m/>
  </r>
  <r>
    <s v="WHRS-1169"/>
    <s v="DL01210500252"/>
    <s v="DAL2122001028"/>
    <n v="812140"/>
    <x v="0"/>
    <x v="4"/>
    <n v="8268005598"/>
    <s v="SVPL/UP/21-22/02"/>
    <n v="10728025.423728814"/>
    <m/>
    <n v="1931044.5762711866"/>
    <n v="12659070"/>
    <d v="2021-04-22T17:30:00"/>
    <n v="43872375"/>
    <s v="UTCL-20-DL-R-01"/>
    <s v="HDFCR52021051292239589"/>
    <d v="2021-05-13T00:00:00"/>
    <s v="WHRS"/>
    <m/>
  </r>
  <r>
    <s v="C228"/>
    <s v="DL01220400631"/>
    <s v="DAL2223000680"/>
    <n v="820886"/>
    <x v="0"/>
    <x v="13"/>
    <n v="8268007755"/>
    <s v="COMTECH/RA-6"/>
    <n v="10560220.32"/>
    <m/>
    <n v="1900839.68"/>
    <n v="12461060"/>
    <d v="2022-04-01T17:30:00"/>
    <n v="43853913"/>
    <s v="UTCL-20-DL-R-04"/>
    <s v="HDFCR52022042964849124"/>
    <d v="2022-04-30T00:00:00"/>
    <s v="Cement Mill"/>
    <m/>
  </r>
  <r>
    <s v="OLBC1027"/>
    <s v="DL01220801699"/>
    <s v="DAL2223008506"/>
    <n v="821146"/>
    <x v="0"/>
    <x v="4"/>
    <n v="8268008478"/>
    <s v="SVPL/UP/22-23/28"/>
    <n v="10533571.186440678"/>
    <m/>
    <n v="1896042.8135593219"/>
    <n v="12429614"/>
    <d v="2022-08-22T17:30:00"/>
    <n v="44115730"/>
    <s v="UTCL-20-DL-R-07"/>
    <n v="209125377632"/>
    <d v="2022-09-13T00:00:00"/>
    <s v="OLBC"/>
    <m/>
  </r>
  <r>
    <n v="362"/>
    <s v="DL01230701946"/>
    <s v="DAL2324007228"/>
    <n v="407422"/>
    <x v="0"/>
    <x v="20"/>
    <n v="8263000264"/>
    <s v="TCPL2324026"/>
    <n v="10500000"/>
    <m/>
    <n v="1890000"/>
    <n v="12390000"/>
    <d v="2023-07-06T17:30:00"/>
    <n v="1246455653"/>
    <s v="UTCL-21-DL-R-04"/>
    <n v="308113142244"/>
    <d v="2023-08-15T00:00:00"/>
    <s v="AFR"/>
    <m/>
  </r>
  <r>
    <s v="OLBC313"/>
    <s v="DL01230600318"/>
    <s v="DAL2324003922"/>
    <n v="137974"/>
    <x v="0"/>
    <x v="5"/>
    <n v="8263000113"/>
    <s v="BA0930000021"/>
    <n v="10160522.000000002"/>
    <m/>
    <n v="1828893.9600000002"/>
    <n v="11989415.960000003"/>
    <d v="2023-04-27T17:30:00"/>
    <n v="1246393106"/>
    <s v="UTCL-20-DL-R-07"/>
    <s v="HDFCR52023062166075119"/>
    <d v="2023-06-23T00:00:00"/>
    <s v="OLBC"/>
    <m/>
  </r>
  <r>
    <s v="OLBC517"/>
    <s v="DL01220601199"/>
    <s v="DAL2223003951"/>
    <n v="502510"/>
    <x v="0"/>
    <x v="16"/>
    <n v="8263000158"/>
    <s v="LEORLE21INF01336"/>
    <n v="10000000"/>
    <m/>
    <n v="1800000"/>
    <n v="11800000"/>
    <d v="2022-03-26T17:30:00"/>
    <n v="6870092952"/>
    <s v="UTCL-20-DL-R-07"/>
    <s v="HDFCR52022062878271777"/>
    <d v="2022-06-29T00:00:00"/>
    <s v="OLBC"/>
    <m/>
  </r>
  <r>
    <s v="C793"/>
    <s v="DL01211000447"/>
    <s v="`"/>
    <n v="137974"/>
    <x v="0"/>
    <x v="5"/>
    <n v="8263000113"/>
    <s v="BA0910000064"/>
    <n v="9714695"/>
    <m/>
    <n v="1748645.0999999999"/>
    <n v="11463340.1"/>
    <d v="2021-08-20T17:30:00"/>
    <n v="6870248824"/>
    <s v="UTCL-20-DL-R-04"/>
    <s v="HDFCR52021102974335508"/>
    <d v="2021-10-30T00:00:00"/>
    <s v="Cement Mill"/>
    <m/>
  </r>
  <r>
    <s v="C219"/>
    <s v="DL01220701778"/>
    <s v="DAL2223006561"/>
    <n v="820886"/>
    <x v="0"/>
    <x v="13"/>
    <n v="8268007755"/>
    <s v="COMTECH/RA-10"/>
    <n v="9598368.5299999993"/>
    <m/>
    <n v="1727706.32"/>
    <n v="11326074.85"/>
    <d v="2022-07-05T17:30:00"/>
    <n v="44051168"/>
    <s v="UTCL-20-DL-R-04"/>
    <s v="HDFCR52022080486965390"/>
    <d v="2022-08-05T00:00:00"/>
    <s v="Cement Mill"/>
    <m/>
  </r>
  <r>
    <s v="C231"/>
    <s v="DL01220701391"/>
    <s v="DAL2223006203"/>
    <n v="820886"/>
    <x v="0"/>
    <x v="13"/>
    <n v="8268007755"/>
    <s v="COMTECH/RA-9"/>
    <n v="9508658"/>
    <m/>
    <n v="1711558.44"/>
    <n v="11220216.439999999"/>
    <d v="2022-07-05T17:30:00"/>
    <n v="44079323"/>
    <s v="UTCL-20-DL-R-04"/>
    <s v="HDFCR52022081288678434"/>
    <d v="2022-08-13T00:00:00"/>
    <s v="Cement Mill"/>
    <m/>
  </r>
  <r>
    <n v="404"/>
    <s v="DL01230301859"/>
    <s v="DAL2223021435"/>
    <n v="817817"/>
    <x v="0"/>
    <x v="21"/>
    <n v="8268010758"/>
    <n v="410"/>
    <n v="9256949"/>
    <m/>
    <n v="0"/>
    <n v="9256949"/>
    <d v="2023-03-18T17:30:00"/>
    <n v="44583826"/>
    <s v="UTCL-21-DL-R-04"/>
    <n v="303298297223"/>
    <d v="2023-03-31T00:00:00"/>
    <s v="AFR"/>
    <m/>
  </r>
  <r>
    <s v="C176"/>
    <s v="DL01220100160"/>
    <s v="DAL2122013464"/>
    <n v="821146"/>
    <x v="0"/>
    <x v="4"/>
    <n v="8268006130"/>
    <s v="SVPL/UP/21-22/28"/>
    <n v="9256108.5"/>
    <m/>
    <n v="1666099.5"/>
    <n v="10922208"/>
    <d v="2021-12-24T17:30:00"/>
    <n v="44301742"/>
    <s v="UTCL-20-DL-R-04"/>
    <n v="202033659317"/>
    <d v="2022-02-04T00:00:00"/>
    <s v="Cement Mill"/>
    <s v="Civil- Cement Mill"/>
  </r>
  <r>
    <n v="52"/>
    <s v="DL01230100517"/>
    <s v="DAL2223016439"/>
    <n v="405978"/>
    <x v="0"/>
    <x v="10"/>
    <n v="8263000231"/>
    <n v="220248"/>
    <n v="9200000"/>
    <m/>
    <n v="1656000"/>
    <n v="10856000"/>
    <d v="2022-11-08T17:30:00"/>
    <n v="6870339207"/>
    <s v="UTCL-21-DL-R-04"/>
    <s v="HDFCR52023011675726475"/>
    <d v="2023-01-17T00:00:00"/>
    <s v="AFR"/>
    <m/>
  </r>
  <r>
    <s v="C220"/>
    <s v="DL01220800907"/>
    <s v="DAL2223007712"/>
    <n v="820886"/>
    <x v="0"/>
    <x v="13"/>
    <n v="8268007755"/>
    <s v="COMTECH/RA-11"/>
    <n v="9057957"/>
    <m/>
    <n v="1630432.26"/>
    <n v="10688389.26"/>
    <d v="2022-08-05T17:30:00"/>
    <n v="44087949"/>
    <s v="UTCL-20-DL-R-04"/>
    <s v="HDFCR52022090192904683"/>
    <d v="2022-09-02T00:00:00"/>
    <s v="Cement Mill"/>
    <m/>
  </r>
  <r>
    <s v="WHRS-1207"/>
    <s v="DL01220200079"/>
    <s v="DAL2122014732"/>
    <n v="821027"/>
    <x v="0"/>
    <x v="9"/>
    <n v="8268005622"/>
    <s v="SIL/UP/21-22/064"/>
    <n v="9038955.0847457629"/>
    <m/>
    <n v="1627011.9152542374"/>
    <n v="10665967"/>
    <d v="2021-11-25T00:00:00"/>
    <n v="44344015"/>
    <s v="UTCL-20-DL-R-01"/>
    <s v="HDFCR52022021196417331"/>
    <d v="2022-02-14T00:00:00"/>
    <s v="WHRS"/>
    <m/>
  </r>
  <r>
    <s v="EST6"/>
    <s v="DL01231201188"/>
    <s v="DAL2324015753"/>
    <n v="406359"/>
    <x v="0"/>
    <x v="22"/>
    <n v="8263000283"/>
    <n v="271600049616"/>
    <n v="9000000"/>
    <m/>
    <n v="1620000"/>
    <n v="10620000"/>
    <d v="2023-07-24T17:30:00"/>
    <n v="1246642817"/>
    <s v="UTCL-22-DL-N-47"/>
    <s v="HDFCR52024010468076301"/>
    <d v="2024-01-06T00:00:00"/>
    <s v="ESP TPP"/>
    <m/>
  </r>
  <r>
    <s v="WHRS-1168"/>
    <s v="DL01210301363"/>
    <s v="DAL2021011275"/>
    <n v="812140"/>
    <x v="0"/>
    <x v="4"/>
    <n v="8268005598"/>
    <s v="SVPL/UP/20-21/04"/>
    <n v="8939321.1864406783"/>
    <m/>
    <n v="1609077.8135593222"/>
    <n v="10548399"/>
    <d v="2021-03-18T17:30:00"/>
    <n v="44313683"/>
    <s v="UTCL-20-DL-R-01"/>
    <s v="HDFCR52021040585840469"/>
    <d v="2021-04-06T00:00:00"/>
    <s v="WHRS"/>
    <m/>
  </r>
  <r>
    <s v="RMES-74"/>
    <s v="DL01231201672"/>
    <s v="DAL2324016123"/>
    <n v="406359"/>
    <x v="0"/>
    <x v="22"/>
    <n v="8263000308"/>
    <n v="271600053355"/>
    <n v="8888000"/>
    <m/>
    <n v="1599840"/>
    <n v="10487840"/>
    <d v="2023-11-08T17:30:00"/>
    <n v="1246654117"/>
    <s v="UTCL-22-DL-N-39"/>
    <s v="HDFCR52024012272783745"/>
    <d v="2024-01-24T00:00:00"/>
    <s v="Raw Mill-1 ESP"/>
    <m/>
  </r>
  <r>
    <s v="WHRS-1166"/>
    <s v="DL01210200583"/>
    <s v="DAL2021009460"/>
    <n v="812140"/>
    <x v="0"/>
    <x v="4"/>
    <n v="8268005598"/>
    <s v="SVPL/UP/20-21/02"/>
    <n v="8650511.8644067794"/>
    <m/>
    <n v="1557092.1355932201"/>
    <n v="10207604"/>
    <d v="2021-01-27T17:30:00"/>
    <n v="44235655"/>
    <s v="UTCL-20-DL-R-01"/>
    <s v="N064211428496376"/>
    <d v="2021-03-06T00:00:00"/>
    <s v="WHRS"/>
    <m/>
  </r>
  <r>
    <s v="C37"/>
    <s v="DL01210901071"/>
    <s v="DAL2122007814"/>
    <n v="300286"/>
    <x v="0"/>
    <x v="3"/>
    <n v="8263000075"/>
    <n v="712726146"/>
    <n v="8519350"/>
    <m/>
    <n v="1533483"/>
    <n v="10052833"/>
    <d v="2021-07-31T17:30:00"/>
    <n v="6870210373"/>
    <s v="UTCL-20-DL-R-04"/>
    <s v="HDFCR52021092466910562"/>
    <d v="2021-09-25T00:00:00"/>
    <s v="Cement Mill"/>
    <m/>
  </r>
  <r>
    <s v="C226"/>
    <s v="DL01220200910"/>
    <s v="DAL2122015557"/>
    <n v="820851"/>
    <x v="0"/>
    <x v="13"/>
    <n v="8268007755"/>
    <s v="COMTECH/RA-4"/>
    <n v="8478196.620000001"/>
    <m/>
    <n v="1526075.38"/>
    <n v="10004272"/>
    <d v="2022-02-12T17:30:00"/>
    <n v="44376806"/>
    <s v="UTCL-20-DL-R-04"/>
    <s v="HDFCR52022030451287518"/>
    <d v="2022-03-05T00:00:00"/>
    <s v="Cement Mill"/>
    <m/>
  </r>
  <r>
    <s v="WHRS-1201"/>
    <s v="DL01210800878"/>
    <s v="DAL2122006111"/>
    <n v="821027"/>
    <x v="0"/>
    <x v="9"/>
    <n v="8268005622"/>
    <s v="SIL/UP/21-22/028"/>
    <n v="8325301.6949152546"/>
    <m/>
    <n v="1498554.3050847459"/>
    <n v="9823856"/>
    <d v="2021-07-08T17:30:00"/>
    <n v="44031053"/>
    <s v="UTCL-20-DL-R-01"/>
    <s v="HDFCR52021082861555985"/>
    <d v="2021-08-29T00:00:00"/>
    <s v="WHRS"/>
    <m/>
  </r>
  <r>
    <s v="OLBC725"/>
    <s v="DL01220600597"/>
    <s v="DAL2223003427"/>
    <n v="919962"/>
    <x v="0"/>
    <x v="6"/>
    <n v="8263000121"/>
    <s v="SR/HO/22-23/0030"/>
    <n v="8180639.7999999998"/>
    <m/>
    <n v="1472515.2"/>
    <n v="9653155"/>
    <d v="2022-05-17T17:30:00"/>
    <n v="6870079718"/>
    <s v="UTCL-20-DL-R-07"/>
    <n v="206225392482"/>
    <d v="2022-06-23T00:00:00"/>
    <s v="OLBC"/>
    <m/>
  </r>
  <r>
    <s v="C777"/>
    <s v="DL01211200343"/>
    <s v="DAL2122012081"/>
    <n v="507283"/>
    <x v="0"/>
    <x v="23"/>
    <n v="8263000132"/>
    <s v="GMV/058/2021-22"/>
    <n v="8147000"/>
    <m/>
    <n v="1466460"/>
    <n v="9613460"/>
    <d v="2021-11-20T17:30:00"/>
    <n v="6870303604"/>
    <s v="UTCL-20-DL-R-04"/>
    <s v="HDFCR52021122485968365"/>
    <d v="2021-12-25T00:00:00"/>
    <s v="Cement Mill"/>
    <m/>
  </r>
  <r>
    <s v="C94"/>
    <s v="DL01211201457"/>
    <s v="DAL2122013147"/>
    <n v="300286"/>
    <x v="0"/>
    <x v="3"/>
    <n v="8263000075"/>
    <n v="712730346"/>
    <n v="8100000"/>
    <m/>
    <n v="1458000"/>
    <n v="9558000"/>
    <d v="2021-11-30T17:30:00"/>
    <n v="6870329464"/>
    <s v="UTCL-20-DL-R-04"/>
    <s v="HDFCR52022011790755789"/>
    <d v="2022-01-18T00:00:00"/>
    <s v="Cement Mill"/>
    <m/>
  </r>
  <r>
    <s v="C167"/>
    <s v="DL01210600144"/>
    <s v="DAL2122002007"/>
    <n v="821146"/>
    <x v="0"/>
    <x v="4"/>
    <n v="8268006130"/>
    <s v="SVPL/UP/21-22/03"/>
    <n v="8017071.96"/>
    <m/>
    <n v="1443073.04"/>
    <n v="9460145"/>
    <d v="2021-05-25T17:30:00"/>
    <n v="43923995"/>
    <s v="UTCL-20-DL-R-04"/>
    <n v="106176406028"/>
    <d v="2021-06-18T00:00:00"/>
    <s v="Cement Mill"/>
    <s v="Civil- Cement Mill"/>
  </r>
  <r>
    <s v="CU264"/>
    <s v="DL01240300067"/>
    <s v="DAL2324020230"/>
    <n v="300286"/>
    <x v="0"/>
    <x v="18"/>
    <n v="8263000306"/>
    <n v="712754046"/>
    <n v="7850000"/>
    <m/>
    <n v="1413000"/>
    <n v="9263000"/>
    <d v="2024-02-06T17:30:00"/>
    <n v="1246735994"/>
    <s v="UTCL-22-DL-N-62"/>
    <s v="HDFCR52024032691709376"/>
    <d v="2024-03-27T00:00:00"/>
    <s v="Line-1 Cooler Updragation "/>
    <m/>
  </r>
  <r>
    <s v="CU265"/>
    <s v="DL01240202045"/>
    <s v="DAL2324020060"/>
    <n v="300286"/>
    <x v="0"/>
    <x v="18"/>
    <n v="8263000306"/>
    <n v="712753470"/>
    <n v="7850000"/>
    <m/>
    <n v="1413000"/>
    <n v="9263000"/>
    <d v="2024-01-10T17:30:00"/>
    <n v="1246730857"/>
    <s v="UTCL-22-DL-N-62"/>
    <s v="HDFCR52024040294899996"/>
    <d v="2024-04-04T00:00:00"/>
    <s v="Line-1 Cooler Updragation "/>
    <m/>
  </r>
  <r>
    <s v="CU267"/>
    <s v="DL01240500206"/>
    <m/>
    <n v="300286"/>
    <x v="0"/>
    <x v="18"/>
    <n v="8263000315"/>
    <n v="712755900"/>
    <n v="7850000"/>
    <m/>
    <n v="1413000"/>
    <n v="9263000"/>
    <d v="2024-04-19T00:00:00"/>
    <m/>
    <s v="UTCL-22-DL-N-62"/>
    <s v="R52024052459910799"/>
    <s v="24.05.2024"/>
    <s v="Line-1 Cooler Updragation "/>
    <m/>
  </r>
  <r>
    <s v="C221"/>
    <s v="DL01221000136"/>
    <s v="DAL2223010658"/>
    <n v="820886"/>
    <x v="0"/>
    <x v="13"/>
    <n v="8268007755"/>
    <s v="COMTECH/RA-12"/>
    <n v="7790791.5999999996"/>
    <m/>
    <n v="1402342.3999999999"/>
    <n v="9193134"/>
    <d v="2022-09-06T17:30:00"/>
    <n v="44194438"/>
    <s v="UTCL-20-DL-R-04"/>
    <s v="HDFCR52022101051716736"/>
    <d v="2022-10-11T00:00:00"/>
    <s v="Cement Mill"/>
    <m/>
  </r>
  <r>
    <s v="OLBC1031"/>
    <s v="DL01221201056"/>
    <s v="DAL2223014936"/>
    <n v="821146"/>
    <x v="0"/>
    <x v="4"/>
    <n v="8268008478"/>
    <s v="SVPL/UP/22-23/54"/>
    <n v="7742351.6949152546"/>
    <m/>
    <n v="1393623.3050847459"/>
    <n v="9135975"/>
    <d v="2022-12-07T17:30:00"/>
    <n v="44366404"/>
    <s v="UTCL-20-DL-R-07"/>
    <n v="301023791673"/>
    <d v="2023-01-03T00:00:00"/>
    <s v="OLBC"/>
    <m/>
  </r>
  <r>
    <s v="WHRS-1171"/>
    <s v="DL01210700773"/>
    <s v="DAL2122004124"/>
    <n v="812140"/>
    <x v="0"/>
    <x v="4"/>
    <n v="8268005598"/>
    <s v="SVPL/UP/21-22/06"/>
    <n v="7696166.9491525432"/>
    <m/>
    <n v="1385310.0508474577"/>
    <n v="9081477"/>
    <d v="2021-06-28T17:30:00"/>
    <n v="43973138"/>
    <s v="UTCL-20-DL-R-01"/>
    <n v="107228953201"/>
    <d v="2021-07-23T00:00:00"/>
    <s v="WHRS"/>
    <m/>
  </r>
  <r>
    <s v="OLBC294"/>
    <s v="DL01240300280"/>
    <s v="DAL2324020318"/>
    <n v="820886"/>
    <x v="0"/>
    <x v="13"/>
    <n v="8268007755"/>
    <s v="COMTECH/RA//08"/>
    <n v="7677937.2881355938"/>
    <m/>
    <n v="1382028.7118644069"/>
    <n v="9059966"/>
    <d v="2024-02-24T00:00:00"/>
    <n v="161106640"/>
    <s v="UTCL-20-DL-R-07"/>
    <s v="HDFCR52024031488298992"/>
    <d v="2024-03-16T00:00:00"/>
    <s v="OLBC"/>
    <m/>
  </r>
  <r>
    <s v="WHRS-1210"/>
    <s v="DL01230300160"/>
    <s v="DAL2223019841"/>
    <n v="821027"/>
    <x v="0"/>
    <x v="9"/>
    <n v="8268005622"/>
    <s v="SIL/UP/22-23/38"/>
    <n v="7551412.7118644072"/>
    <m/>
    <n v="1359254.2881355933"/>
    <n v="8910667"/>
    <d v="2022-12-15T17:30:00"/>
    <n v="44529414"/>
    <s v="UTCL-20-DL-R-01"/>
    <s v="HDFCR52022031553896391"/>
    <d v="2022-03-16T00:00:00"/>
    <s v="WHRS"/>
    <m/>
  </r>
  <r>
    <s v="OLBC1032"/>
    <s v="DL01230100732"/>
    <s v="DAL2223016580"/>
    <n v="821146"/>
    <x v="0"/>
    <x v="4"/>
    <n v="8268008478"/>
    <s v="SVPL/UP/22-23/57"/>
    <n v="7516959.3220338989"/>
    <m/>
    <n v="1353052.6779661018"/>
    <n v="8870012"/>
    <d v="2022-12-24T17:30:00"/>
    <n v="44490513"/>
    <s v="UTCL-20-DL-R-07"/>
    <n v="301023791673"/>
    <d v="2023-01-03T00:00:00"/>
    <s v="OLBC"/>
    <m/>
  </r>
  <r>
    <s v="WHRS-378"/>
    <s v="DL01210700793"/>
    <s v="DAL2122004175"/>
    <n v="100915"/>
    <x v="0"/>
    <x v="24"/>
    <n v="8263000125"/>
    <s v="I-KH/G21-22/0326"/>
    <n v="7498666.5"/>
    <n v="8848.41"/>
    <n v="1349759.97"/>
    <n v="8857274.8800000008"/>
    <d v="2021-06-23T17:30:00"/>
    <n v="6870127820"/>
    <s v="UTCL-20-DL-R-01"/>
    <s v="HDFCR52021071953770787"/>
    <d v="2021-07-20T00:00:00"/>
    <s v="WHRS"/>
    <m/>
  </r>
  <r>
    <s v="C56"/>
    <s v="DL01211001621"/>
    <s v="DAL2122010197"/>
    <n v="300286"/>
    <x v="0"/>
    <x v="3"/>
    <n v="8263000075"/>
    <n v="712728131"/>
    <n v="7448000"/>
    <m/>
    <n v="1340640"/>
    <n v="8788640"/>
    <d v="2021-09-25T17:30:00"/>
    <n v="6870260576"/>
    <s v="UTCL-20-DL-R-04"/>
    <s v="HDFCR52021111076453475"/>
    <d v="2021-11-11T00:00:00"/>
    <s v="Cement Mill"/>
    <m/>
  </r>
  <r>
    <s v="OLBC677"/>
    <s v="DL01220400832"/>
    <s v="DAL2223000894"/>
    <n v="919962"/>
    <x v="0"/>
    <x v="6"/>
    <n v="8263000121"/>
    <s v="SR/HO/21-22/451"/>
    <n v="7438139.7999999998"/>
    <m/>
    <n v="1338865.2"/>
    <n v="8777005"/>
    <d v="2022-03-25T17:30:00"/>
    <n v="6870025142"/>
    <s v="UTCL-20-DL-R-07"/>
    <n v="205030661002"/>
    <d v="2022-05-04T00:00:00"/>
    <s v="OLBC"/>
    <m/>
  </r>
  <r>
    <s v="C47"/>
    <s v="DL01210901075"/>
    <s v="DAL2122007816"/>
    <n v="300286"/>
    <x v="0"/>
    <x v="3"/>
    <n v="8263000075"/>
    <n v="712727087"/>
    <n v="7413800"/>
    <m/>
    <n v="1334484"/>
    <n v="8748284"/>
    <d v="2021-08-31T17:30:00"/>
    <n v="6870210409"/>
    <s v="UTCL-20-DL-R-04"/>
    <s v="HDFCR52021100769544555"/>
    <d v="2021-10-08T00:00:00"/>
    <s v="Cement Mill"/>
    <m/>
  </r>
  <r>
    <n v="175"/>
    <s v="DL01240300279"/>
    <s v="DAL2324020319"/>
    <n v="820886"/>
    <x v="0"/>
    <x v="13"/>
    <n v="8268009828"/>
    <s v="COMTECH/RA//05"/>
    <n v="7176338.9830508474"/>
    <m/>
    <n v="1291741.0169491526"/>
    <n v="8468080"/>
    <d v="2024-02-24T00:00:00"/>
    <n v="161106561"/>
    <s v="UTCL-21-DL-R-04"/>
    <s v="HDFCR52024031287633886"/>
    <d v="2024-03-12T00:00:00"/>
    <s v="AFR"/>
    <m/>
  </r>
  <r>
    <s v="WHRS-1922"/>
    <s v="Nil"/>
    <m/>
    <s v="UC01"/>
    <x v="1"/>
    <x v="25"/>
    <s v="ULTRATECH CEMENT LTD.-HO- Interest on ECB"/>
    <s v="1253636"/>
    <n v="7116700.3300000001"/>
    <m/>
    <n v="0"/>
    <n v="7116700.3300000001"/>
    <d v="2021-09-30T00:00:00"/>
    <m/>
    <s v="UTCL-20-DL-R-01"/>
    <m/>
    <m/>
    <s v="WHRS"/>
    <m/>
  </r>
  <r>
    <s v="OLBC1033"/>
    <s v="DL01230201820"/>
    <s v="DAL2223019429"/>
    <n v="821146"/>
    <x v="0"/>
    <x v="4"/>
    <n v="8268008478"/>
    <s v="SVPL/UP/22-23/66"/>
    <n v="7056993.2203389835"/>
    <m/>
    <n v="1270258.779661017"/>
    <n v="8327252"/>
    <n v="44960.729166666664"/>
    <n v="44498905"/>
    <s v="UTCL-20-DL-R-07"/>
    <n v="303150423698"/>
    <n v="45001"/>
    <s v="OLBC"/>
    <m/>
  </r>
  <r>
    <s v="C224"/>
    <s v="DL01231100474"/>
    <s v="DAL2324013450"/>
    <n v="820886"/>
    <x v="0"/>
    <x v="13"/>
    <n v="8268007755"/>
    <s v="COMTECH/RA-16"/>
    <n v="6910801.7000000002"/>
    <m/>
    <n v="1243944.3"/>
    <n v="8154746"/>
    <d v="2023-07-31T00:00:00"/>
    <n v="160812087"/>
    <s v="UTCL-20-DL-R-04"/>
    <m/>
    <m/>
    <s v="Cement Mill"/>
    <m/>
  </r>
  <r>
    <s v="OLBC1042"/>
    <s v="DL01240501883"/>
    <s v="DAL2425002947"/>
    <n v="821146"/>
    <x v="0"/>
    <x v="4"/>
    <n v="8268008478"/>
    <s v="SVPL/UP/23-24/56"/>
    <n v="6879788.1355932206"/>
    <m/>
    <n v="1238361.8644067796"/>
    <n v="8118150"/>
    <d v="2024-01-13T17:30:00"/>
    <n v="160836375"/>
    <s v="UTCL-20-DL-R-07"/>
    <s v="HDFCR52024070171247978"/>
    <d v="2024-07-03T00:00:00"/>
    <s v="OLBC"/>
    <m/>
  </r>
  <r>
    <s v="OLBC1030"/>
    <s v="DL01221101655"/>
    <s v="DAL2223013937"/>
    <n v="821146"/>
    <x v="0"/>
    <x v="4"/>
    <n v="8268008478"/>
    <s v="SVPL/UP/22-23/48"/>
    <n v="6815077.9661016949"/>
    <m/>
    <n v="1226714.0338983049"/>
    <n v="8041792"/>
    <d v="2022-11-18T17:30:00"/>
    <n v="44299666"/>
    <s v="UTCL-20-DL-R-07"/>
    <n v="212021858777"/>
    <d v="2022-12-03T00:00:00"/>
    <s v="OLBC"/>
    <m/>
  </r>
  <r>
    <s v="C74"/>
    <s v="DL01211200977"/>
    <s v="DAL2122012669"/>
    <n v="300286"/>
    <x v="0"/>
    <x v="3"/>
    <n v="8263000075"/>
    <n v="712729478"/>
    <n v="6790000"/>
    <m/>
    <n v="1222200"/>
    <n v="8012200"/>
    <d v="2021-10-29T17:30:00"/>
    <n v="6870329205"/>
    <s v="UTCL-20-DL-R-04"/>
    <s v="HDFCR52022011490356406"/>
    <d v="2022-01-15T00:00:00"/>
    <s v="Cement Mill"/>
    <m/>
  </r>
  <r>
    <n v="406"/>
    <s v="DL01230400095"/>
    <s v="DAL2223022324"/>
    <n v="817817"/>
    <x v="0"/>
    <x v="21"/>
    <n v="8268010758"/>
    <n v="412"/>
    <n v="6778580"/>
    <m/>
    <n v="0"/>
    <n v="6778580"/>
    <d v="2023-03-10T17:30:00"/>
    <n v="160274726"/>
    <s v="UTCL-21-DL-R-04"/>
    <n v="304124552318"/>
    <d v="2023-04-14T00:00:00"/>
    <s v="AFR"/>
    <m/>
  </r>
  <r>
    <s v="OLBC1025"/>
    <s v="DL01220600925"/>
    <s v="DAL2223003752"/>
    <n v="821146"/>
    <x v="0"/>
    <x v="4"/>
    <n v="8268008478"/>
    <s v="SVPL/UP/22-23/19"/>
    <n v="6735443.2203389835"/>
    <m/>
    <n v="1212379.779661017"/>
    <n v="7947823"/>
    <d v="2022-06-10T17:30:00"/>
    <n v="43978773"/>
    <s v="UTCL-20-DL-R-07"/>
    <n v="206237056907"/>
    <d v="2022-06-24T00:00:00"/>
    <s v="OLBC"/>
    <m/>
  </r>
  <r>
    <s v="C409"/>
    <s v="DL01220101029"/>
    <s v="DAL2122014400"/>
    <n v="700130"/>
    <x v="0"/>
    <x v="15"/>
    <n v="8263000130"/>
    <s v="MKP/2122/0493"/>
    <n v="6600000"/>
    <m/>
    <n v="1188000"/>
    <n v="7788000"/>
    <d v="2022-01-01T17:30:00"/>
    <n v="6870374764"/>
    <s v="UTCL-20-DL-R-04"/>
    <s v="HDFCR52022021096141876"/>
    <d v="2022-02-11T00:00:00"/>
    <s v="Cement Mill"/>
    <m/>
  </r>
  <r>
    <s v="OLBC1028"/>
    <s v="DL01221000552"/>
    <s v="DAL2223011043"/>
    <n v="821146"/>
    <x v="0"/>
    <x v="4"/>
    <n v="8268008478"/>
    <s v="SVPL/UP/22-23/36"/>
    <n v="6554183.0508474577"/>
    <m/>
    <n v="1179752.9491525423"/>
    <n v="7733936"/>
    <d v="2022-09-30T17:30:00"/>
    <n v="44221164"/>
    <s v="UTCL-20-DL-R-07"/>
    <n v="210216285352"/>
    <d v="2022-10-28T00:00:00"/>
    <s v="OLBC"/>
    <m/>
  </r>
  <r>
    <s v="C286"/>
    <s v="DL01220200982"/>
    <s v="DAL2122015716"/>
    <n v="128007"/>
    <x v="0"/>
    <x v="26"/>
    <n v="8263000117"/>
    <n v="562102343"/>
    <n v="6474000"/>
    <m/>
    <n v="1165320"/>
    <n v="7639320"/>
    <d v="2021-10-29T17:30:00"/>
    <n v="6870402968"/>
    <s v="UTCL-20-DL-R-04"/>
    <m/>
    <m/>
    <s v="Cement Mill"/>
    <m/>
  </r>
  <r>
    <s v="CU70"/>
    <s v="DL01231101074"/>
    <s v="DAL2324013995"/>
    <n v="402984"/>
    <x v="0"/>
    <x v="27"/>
    <n v="8263000288"/>
    <n v="330105203"/>
    <n v="6450000"/>
    <m/>
    <n v="1161000"/>
    <n v="7611000"/>
    <d v="2023-09-28T17:30:00"/>
    <n v="1246596673"/>
    <s v="UTCL-22-DL-R-07"/>
    <n v="312047737484"/>
    <d v="2023-12-04T00:00:00"/>
    <s v="Line-1 Cooler Updragation "/>
    <m/>
  </r>
  <r>
    <s v="C217"/>
    <s v="DL01220200078"/>
    <s v="DAL2122014731"/>
    <n v="820851"/>
    <x v="0"/>
    <x v="13"/>
    <n v="8268007755"/>
    <n v="3"/>
    <n v="6351929.6399999997"/>
    <m/>
    <n v="1143347.3600000001"/>
    <n v="7495277"/>
    <d v="2022-01-18T17:30:00"/>
    <n v="44404382"/>
    <s v="UTCL-20-DL-R-04"/>
    <s v="HDFCR52022031153119273"/>
    <d v="2022-03-12T00:00:00"/>
    <s v="Cement Mill"/>
    <m/>
  </r>
  <r>
    <n v="402"/>
    <s v="DL01230301860"/>
    <s v="DAL2223021436"/>
    <n v="817817"/>
    <x v="0"/>
    <x v="21"/>
    <n v="8268010758"/>
    <n v="411"/>
    <n v="6345089.7599999998"/>
    <m/>
    <n v="1142116.24"/>
    <n v="7487206"/>
    <d v="2023-03-18T17:30:00"/>
    <n v="44569267"/>
    <s v="UTCL-21-DL-R-04"/>
    <n v="303275523736"/>
    <d v="2023-03-29T00:00:00"/>
    <s v="AFR"/>
    <m/>
  </r>
  <r>
    <s v="CU63"/>
    <s v="DL01231101067"/>
    <s v="DAL2324013993"/>
    <n v="402984"/>
    <x v="0"/>
    <x v="27"/>
    <n v="8263000288"/>
    <n v="330105111"/>
    <n v="6300000"/>
    <m/>
    <n v="1134000"/>
    <n v="7434000"/>
    <d v="2023-09-22T17:30:00"/>
    <n v="1246596429"/>
    <s v="UTCL-22-DL-R-07"/>
    <n v="312058561304"/>
    <d v="2023-12-05T00:00:00"/>
    <s v="Line-1 Cooler Updragation "/>
    <m/>
  </r>
  <r>
    <s v="WHRS-1213"/>
    <s v="DL01230301058"/>
    <s v="DAL2223020775"/>
    <n v="821027"/>
    <x v="0"/>
    <x v="9"/>
    <n v="8268005622"/>
    <s v="SIL/UP/22-23/055"/>
    <n v="6293100"/>
    <m/>
    <n v="1132758"/>
    <n v="7425858"/>
    <d v="2023-03-10T17:30:00"/>
    <n v="44561116"/>
    <s v="UTCL-20-DL-R-01"/>
    <s v="HDFCR52022031553896391"/>
    <d v="2022-03-16T00:00:00"/>
    <s v="WHRS"/>
    <m/>
  </r>
  <r>
    <s v="C899"/>
    <s v="DL01220200160"/>
    <s v="DAL2122014947"/>
    <n v="301186"/>
    <x v="0"/>
    <x v="28"/>
    <n v="8263000111"/>
    <n v="32401000539"/>
    <n v="6249000"/>
    <m/>
    <n v="1124820"/>
    <n v="7373820"/>
    <d v="2022-01-04T17:30:00"/>
    <n v="6870415802"/>
    <s v="UTCL-20-DL-R-04"/>
    <s v="HDFCR52022031153119282"/>
    <d v="2022-03-12T00:00:00"/>
    <s v="Cement Mill"/>
    <m/>
  </r>
  <r>
    <s v="WHRS-1465"/>
    <s v="DL01210601104"/>
    <s v="DAL2122002956"/>
    <n v="401972"/>
    <x v="0"/>
    <x v="29"/>
    <n v="8263000049"/>
    <s v="IDM11006083"/>
    <n v="6219940.2699999996"/>
    <n v="7339.5"/>
    <n v="1119589.2485999998"/>
    <n v="7346869.0185999991"/>
    <d v="2021-05-09T17:30:00"/>
    <n v="6870108513"/>
    <s v="UTCL-20-DL-R-01"/>
    <s v="HDFCR52021062999941498"/>
    <d v="2021-06-30T00:00:00"/>
    <s v="WHRS"/>
    <m/>
  </r>
  <r>
    <s v="OLBC320"/>
    <s v="DL01230100282"/>
    <s v="DAL2223016267"/>
    <n v="137974"/>
    <x v="0"/>
    <x v="5"/>
    <n v="8263000113"/>
    <s v="BA0920000063"/>
    <n v="6094152.5423728814"/>
    <m/>
    <n v="1096947.4576271186"/>
    <n v="7191100"/>
    <n v="44833"/>
    <n v="1246319139"/>
    <s v="UTCL-20-DL-R-07"/>
    <m/>
    <m/>
    <s v="OLBC"/>
    <m/>
  </r>
  <r>
    <s v="OLBC704"/>
    <s v="DL01220401428"/>
    <s v="DAL2223001463"/>
    <n v="919962"/>
    <x v="0"/>
    <x v="6"/>
    <n v="8263000121"/>
    <s v="SRGST/22-23/0032"/>
    <n v="6045226.3200000003"/>
    <m/>
    <n v="1088140.68"/>
    <n v="7133367"/>
    <d v="2022-04-21T17:30:00"/>
    <n v="6870041297"/>
    <s v="UTCL-20-DL-R-07"/>
    <n v="205259276246"/>
    <d v="2022-05-26T00:00:00"/>
    <s v="OLBC"/>
    <m/>
  </r>
  <r>
    <s v="WHRS-1214"/>
    <s v="DL01230301059"/>
    <s v="DAL2223020774"/>
    <n v="821027"/>
    <x v="0"/>
    <x v="9"/>
    <n v="8268005622"/>
    <s v="SIL/UP/22-23/54"/>
    <n v="6000450"/>
    <m/>
    <n v="1080081"/>
    <n v="7080531"/>
    <d v="2023-03-10T17:30:00"/>
    <n v="44560832"/>
    <s v="UTCL-20-DL-R-01"/>
    <s v="HDFCR52022031553896391"/>
    <d v="2022-03-16T00:00:00"/>
    <s v="WHRS"/>
    <m/>
  </r>
  <r>
    <s v="CU71"/>
    <s v="DL01231101075"/>
    <s v="DAL2324013992"/>
    <n v="402984"/>
    <x v="0"/>
    <x v="27"/>
    <n v="8263000288"/>
    <n v="330105308"/>
    <n v="6000000"/>
    <m/>
    <n v="1080000"/>
    <n v="7080000"/>
    <d v="2023-10-09T17:30:00"/>
    <n v="1246596559"/>
    <s v="UTCL-22-DL-R-07"/>
    <n v="312047737484"/>
    <d v="2023-12-04T00:00:00"/>
    <s v="Line-1 Cooler Updragation "/>
    <m/>
  </r>
  <r>
    <s v="WHRS-1022"/>
    <s v="DL01211001507"/>
    <s v="DAL2122010199"/>
    <n v="405993"/>
    <x v="0"/>
    <x v="30"/>
    <n v="8263000116"/>
    <s v="SRSM/21-22/015"/>
    <n v="5966101.6949152546"/>
    <m/>
    <n v="1073898.3050847459"/>
    <n v="7040000"/>
    <d v="2021-10-08T17:30:00"/>
    <n v="6870262070"/>
    <s v="UTCL-20-DL-R-01"/>
    <s v="HDFCR52021110976208381"/>
    <d v="2021-11-10T00:00:00"/>
    <s v="WHRS"/>
    <m/>
  </r>
  <r>
    <s v="WHRS-1208"/>
    <s v="DL01220200075"/>
    <s v="DAL2122014728"/>
    <n v="821027"/>
    <x v="0"/>
    <x v="9"/>
    <n v="8268005622"/>
    <s v="SIL/UP/21-22/054"/>
    <n v="5957100"/>
    <m/>
    <n v="1072278"/>
    <n v="7029378"/>
    <d v="2021-10-29T17:30:00"/>
    <n v="44343164"/>
    <s v="UTCL-20-DL-R-01"/>
    <s v="HDFCR52022021196410701"/>
    <d v="2022-02-12T00:00:00"/>
    <s v="WHRS"/>
    <m/>
  </r>
  <r>
    <s v="C17"/>
    <s v="DL01210701719"/>
    <s v="DAL2122005126"/>
    <n v="300286"/>
    <x v="0"/>
    <x v="3"/>
    <n v="8263000075"/>
    <n v="712725248"/>
    <n v="5900000"/>
    <m/>
    <n v="1062000"/>
    <n v="6962000"/>
    <d v="2021-06-30T17:30:00"/>
    <n v="6870152733"/>
    <s v="UTCL-20-DL-R-04"/>
    <s v="HDFCR52021080957807446"/>
    <d v="2021-08-11T00:00:00"/>
    <s v="Cement Mill"/>
    <m/>
  </r>
  <r>
    <n v="410"/>
    <s v="DL01230901866"/>
    <s v="DAL2324011074"/>
    <n v="817817"/>
    <x v="0"/>
    <x v="21"/>
    <n v="8268010758"/>
    <n v="492"/>
    <n v="5815538.0762711866"/>
    <m/>
    <n v="1046796.8537288136"/>
    <n v="6862334.9299999997"/>
    <d v="2023-09-18T17:30:00"/>
    <n v="160752337"/>
    <s v="UTCL-21-DL-R-04"/>
    <m/>
    <m/>
    <s v="AFR"/>
    <m/>
  </r>
  <r>
    <s v="C135"/>
    <s v="DL01220500050"/>
    <s v="DAL2223001759"/>
    <n v="300286"/>
    <x v="0"/>
    <x v="3"/>
    <n v="8263000075"/>
    <n v="712735812"/>
    <n v="5788000"/>
    <m/>
    <n v="1041840"/>
    <n v="6829840"/>
    <m/>
    <n v="6870044995"/>
    <s v="UTCL-20-DL-R-04"/>
    <s v="R52022051768786454"/>
    <s v="17.05.2022"/>
    <s v="Cement Mill"/>
    <m/>
  </r>
  <r>
    <n v="333"/>
    <s v="DL01220601919"/>
    <s v="DAL2223004597"/>
    <n v="301236"/>
    <x v="0"/>
    <x v="31"/>
    <n v="8268007821"/>
    <s v="SIBIPL-34-22-23"/>
    <n v="5785500"/>
    <m/>
    <n v="1041390"/>
    <n v="6826890"/>
    <d v="2022-06-04T17:30:00"/>
    <n v="44010787"/>
    <s v="UTCL-21-DL-R-04"/>
    <s v="HDFCR52022071281673099"/>
    <d v="2022-07-13T00:00:00"/>
    <s v="AFR"/>
    <m/>
  </r>
  <r>
    <s v="WHRS-1177"/>
    <s v="DL01220200080"/>
    <s v="DAL2122014733"/>
    <n v="812140"/>
    <x v="0"/>
    <x v="4"/>
    <n v="8268005598"/>
    <s v="SVPL/UP/21-22/36"/>
    <n v="5732372.0338983051"/>
    <m/>
    <n v="1031826.9661016949"/>
    <n v="6764199"/>
    <d v="2022-01-20T17:30:00"/>
    <n v="44391793"/>
    <s v="UTCL-20-DL-R-01"/>
    <s v="HDFCR52021040886619710"/>
    <d v="2021-04-10T00:00:00"/>
    <s v="WHRS"/>
    <m/>
  </r>
  <r>
    <s v="C191"/>
    <s v="DL01220401177"/>
    <s v="DAL2223001196"/>
    <n v="821146"/>
    <x v="0"/>
    <x v="4"/>
    <n v="8268006130"/>
    <s v="SVPL/UP/22-23/09"/>
    <n v="5711930.3600000003"/>
    <m/>
    <n v="1028147.64"/>
    <n v="6740078"/>
    <d v="2022-04-20T17:30:00"/>
    <n v="43885724"/>
    <s v="UTCL-20-DL-R-04"/>
    <n v="205098827196"/>
    <d v="2022-05-10T00:00:00"/>
    <s v="Cement Mill"/>
    <s v="Civil- Cement Mill"/>
  </r>
  <r>
    <n v="408"/>
    <s v="DL01230801127"/>
    <s v="DAL2324008654"/>
    <n v="817817"/>
    <x v="0"/>
    <x v="21"/>
    <n v="8268010758"/>
    <n v="471"/>
    <n v="5686955.0847457629"/>
    <m/>
    <n v="1023651.9152542372"/>
    <n v="6710607"/>
    <d v="2023-07-27T17:30:00"/>
    <n v="160735404"/>
    <s v="UTCL-21-DL-R-04"/>
    <n v="310279613195"/>
    <d v="2023-10-29T00:00:00"/>
    <s v="AFR"/>
    <m/>
  </r>
  <r>
    <s v="OLBC961"/>
    <s v="DL01231000337"/>
    <s v="DAL2324011586"/>
    <n v="820345"/>
    <x v="0"/>
    <x v="32"/>
    <n v="8268013342"/>
    <s v="2324/UP/SL/00040"/>
    <n v="5653865.2542372886"/>
    <m/>
    <n v="1017695.7457627119"/>
    <n v="6671561"/>
    <d v="2023-10-02T17:30:00"/>
    <n v="160731086"/>
    <s v="UTCL-20-DL-R-07"/>
    <s v="HDFCR52023110652025390"/>
    <d v="2023-11-08T00:00:00"/>
    <s v="OLBC"/>
    <m/>
  </r>
  <r>
    <s v="OLBC292"/>
    <s v="DL01230900407"/>
    <s v="DAL2324009717"/>
    <n v="820886"/>
    <x v="0"/>
    <x v="13"/>
    <n v="8268007755"/>
    <s v="COMTECH/RA-06"/>
    <n v="5647753.3898305092"/>
    <m/>
    <n v="1016595.6101694916"/>
    <n v="6664349.0000000009"/>
    <d v="2023-07-10T00:00:00"/>
    <n v="160682571"/>
    <s v="UTCL-20-DL-R-07"/>
    <m/>
    <m/>
    <s v="OLBC"/>
    <m/>
  </r>
  <r>
    <s v="OLBC754"/>
    <s v="DL01220901143"/>
    <s v="DAL2223009931"/>
    <n v="919962"/>
    <x v="0"/>
    <x v="6"/>
    <n v="8263000121"/>
    <s v="SR/HO/22-23/0072"/>
    <n v="5645657.5599999996"/>
    <m/>
    <n v="1016218.44"/>
    <n v="6661876"/>
    <d v="2022-06-21T17:30:00"/>
    <n v="6870201592"/>
    <s v="UTCL-20-DL-R-07"/>
    <n v="209300683326"/>
    <d v="2022-10-01T00:00:00"/>
    <s v="OLBC"/>
    <m/>
  </r>
  <r>
    <s v="OLBC724"/>
    <s v="DL01220600596"/>
    <s v="DAL2223003428"/>
    <n v="919962"/>
    <x v="0"/>
    <x v="6"/>
    <n v="8263000121"/>
    <s v="SR/HO/22-23/0040"/>
    <n v="5623500"/>
    <m/>
    <n v="1012230"/>
    <n v="6635730"/>
    <d v="2022-05-26T17:30:00"/>
    <n v="6870080031"/>
    <s v="UTCL-20-DL-R-07"/>
    <n v="206169654592"/>
    <d v="2022-06-18T00:00:00"/>
    <s v="OLBC"/>
    <m/>
  </r>
  <r>
    <s v="WHRS-1046"/>
    <s v="DL01230601474"/>
    <s v="DAL2324004833"/>
    <n v="821012"/>
    <x v="0"/>
    <x v="5"/>
    <n v="8268005947"/>
    <s v="AA0930000019"/>
    <n v="5616204.8399999999"/>
    <m/>
    <n v="1010916.9"/>
    <n v="6627121.7400000002"/>
    <d v="2023-04-28T17:30:00"/>
    <n v="160484155"/>
    <s v="UTCL-20-DL-R-01"/>
    <s v="HDFCR52023072173767621"/>
    <d v="2023-07-23T00:00:00"/>
    <s v="WHRS"/>
    <m/>
  </r>
  <r>
    <s v="WHRS-1052"/>
    <s v="DL01210700453"/>
    <s v="DAL2122003812"/>
    <n v="821012"/>
    <x v="0"/>
    <x v="5"/>
    <n v="8263000088"/>
    <s v="AA0910000046"/>
    <n v="5582313"/>
    <n v="6587.13"/>
    <n v="1004816.34"/>
    <n v="6593716.4699999997"/>
    <d v="2021-05-27T17:30:00"/>
    <n v="6870128518"/>
    <s v="UTCL-20-DL-R-01"/>
    <s v="HDFCR52021072955705275"/>
    <d v="2021-07-30T00:00:00"/>
    <s v="WHRS"/>
    <m/>
  </r>
  <r>
    <s v="OLBC635"/>
    <s v="DL01220101357"/>
    <s v="DAL2122014795"/>
    <n v="919962"/>
    <x v="0"/>
    <x v="6"/>
    <n v="8263000121"/>
    <s v="SR/HO/21-22/321"/>
    <n v="5554500"/>
    <m/>
    <n v="999810"/>
    <n v="6554310"/>
    <d v="2022-01-12T17:30:00"/>
    <n v="6870369248"/>
    <s v="UTCL-20-DL-R-07"/>
    <n v="202148397153"/>
    <d v="2022-02-15T00:00:00"/>
    <s v="OLBC"/>
    <m/>
  </r>
  <r>
    <s v="KC7"/>
    <s v="DL01220901193"/>
    <m/>
    <n v="300286"/>
    <x v="0"/>
    <x v="18"/>
    <n v="8265000157"/>
    <n v="712739153"/>
    <n v="5550000"/>
    <m/>
    <n v="999000"/>
    <n v="6549000"/>
    <d v="2022-08-17T00:00:00"/>
    <m/>
    <s v="UTC1-23-DL-R-E-OT-01"/>
    <s v="R52022092899040501"/>
    <s v="28.09.2022"/>
    <s v="Line-1 Kiln Capacity Enhancement up to 2500 tpd from 1600 tpd"/>
    <m/>
  </r>
  <r>
    <s v="KC8"/>
    <s v="DL01230101339"/>
    <m/>
    <n v="300286"/>
    <x v="0"/>
    <x v="18"/>
    <n v="8265000157"/>
    <n v="712741705"/>
    <n v="5550000"/>
    <m/>
    <n v="999000"/>
    <n v="6549000"/>
    <d v="2022-12-14T00:00:00"/>
    <m/>
    <s v="UTC1-23-DL-R-E-OT-01"/>
    <s v="R52023020781221070"/>
    <s v="07.02.2024"/>
    <s v="Line-1 Kiln Capacity Enhancement up to 2500 tpd from 1600 tpd"/>
    <m/>
  </r>
  <r>
    <n v="54"/>
    <s v="DL01230100520"/>
    <s v="DAL2223016451"/>
    <n v="405978"/>
    <x v="0"/>
    <x v="10"/>
    <n v="8263000231"/>
    <n v="220271"/>
    <n v="5500000"/>
    <m/>
    <n v="990000"/>
    <n v="6490000"/>
    <d v="2022-11-23T17:30:00"/>
    <n v="6870339276"/>
    <s v="UTCL-21-DL-R-04"/>
    <s v="HDFCR52023011675726475"/>
    <d v="2023-01-17T00:00:00"/>
    <s v="AFR"/>
    <m/>
  </r>
  <r>
    <s v="C404"/>
    <s v="DL01220300807"/>
    <s v="DAL2122016723"/>
    <n v="405363"/>
    <x v="0"/>
    <x v="33"/>
    <n v="8263000167"/>
    <n v="2220000133"/>
    <n v="5479300"/>
    <m/>
    <n v="986274"/>
    <n v="6465574"/>
    <d v="2022-02-26T17:30:00"/>
    <n v="6870433504"/>
    <s v="UTCL-20-DL-R-04"/>
    <s v="HDFCR52022043065209890"/>
    <d v="2022-05-01T00:00:00"/>
    <s v="Cement Mill"/>
    <m/>
  </r>
  <r>
    <s v="RMES-70"/>
    <s v="DL01231201668"/>
    <s v="DAL2324016119"/>
    <n v="406359"/>
    <x v="0"/>
    <x v="22"/>
    <n v="8263000308"/>
    <n v="271600052023"/>
    <n v="5447000"/>
    <m/>
    <n v="980460"/>
    <n v="6427460"/>
    <d v="2023-09-29T17:30:00"/>
    <n v="1246654018"/>
    <s v="UTCL-22-DL-N-39"/>
    <s v="HDFCR52024012272783745"/>
    <d v="2024-01-24T00:00:00"/>
    <s v="Raw Mill-1 ESP"/>
    <m/>
  </r>
  <r>
    <s v="OLBC788"/>
    <s v="DL01220301341"/>
    <s v="DAL2122017242"/>
    <n v="919962"/>
    <x v="0"/>
    <x v="6"/>
    <n v="8268006323"/>
    <s v="SR/HO/21-22/411"/>
    <n v="5415150.7699999996"/>
    <m/>
    <n v="974727.23"/>
    <n v="6389878"/>
    <d v="2022-03-08T17:30:00"/>
    <n v="44452486"/>
    <s v="UTCL-20-DL-R-07"/>
    <n v="204202432798"/>
    <d v="2022-04-21T00:00:00"/>
    <s v="OLBC"/>
    <m/>
  </r>
  <r>
    <s v="OLBC808"/>
    <s v="DL01230701413"/>
    <s v="DAL2324006676"/>
    <n v="919962"/>
    <x v="0"/>
    <x v="6"/>
    <n v="8268006323"/>
    <s v="SR/HO/23-24/0032"/>
    <n v="5411674.6600000001"/>
    <m/>
    <n v="974101.34"/>
    <n v="6385776"/>
    <d v="2023-05-15T17:30:00"/>
    <n v="160536149"/>
    <s v="UTCL-20-DL-R-07"/>
    <m/>
    <m/>
    <s v="OLBC"/>
    <m/>
  </r>
  <r>
    <s v="WHRS-1172"/>
    <s v="DL01210800219"/>
    <s v="DAL2122005391"/>
    <n v="812140"/>
    <x v="0"/>
    <x v="4"/>
    <n v="8268005598"/>
    <s v="SVPL/UP/21-22/08"/>
    <n v="5409209.3220338989"/>
    <m/>
    <n v="973657.67796610179"/>
    <n v="6382867.0000000009"/>
    <d v="2021-07-21T17:30:00"/>
    <n v="44013915"/>
    <s v="UTCL-20-DL-R-01"/>
    <n v="108139156982"/>
    <d v="2021-08-14T00:00:00"/>
    <s v="WHRS"/>
    <m/>
  </r>
  <r>
    <s v="OLBC1029"/>
    <s v="DL01221100913"/>
    <s v="DAL2223013241"/>
    <n v="821146"/>
    <x v="0"/>
    <x v="4"/>
    <n v="8268008478"/>
    <s v="SVPL/UP/22-23/43"/>
    <n v="5365670.3389830515"/>
    <m/>
    <n v="965820.66101694922"/>
    <n v="6331491.0000000009"/>
    <d v="2022-11-05T00:00:00"/>
    <n v="44273791"/>
    <s v="UTCL-20-DL-R-07"/>
    <n v="211251386827"/>
    <d v="2022-11-28T00:00:00"/>
    <s v="OLBC"/>
    <m/>
  </r>
  <r>
    <s v="C104"/>
    <s v="DL01220200991"/>
    <s v="DAL2122015707"/>
    <n v="300286"/>
    <x v="0"/>
    <x v="3"/>
    <n v="8263000075"/>
    <n v="712732853"/>
    <n v="5300000"/>
    <m/>
    <n v="954000"/>
    <n v="6254000"/>
    <d v="2022-01-31T17:30:00"/>
    <n v="6870407415"/>
    <s v="UTCL-20-DL-R-04"/>
    <s v="HDFCR52022030551450019"/>
    <d v="2022-03-06T00:00:00"/>
    <s v="Cement Mill"/>
    <m/>
  </r>
  <r>
    <s v="C112"/>
    <s v="DL01220300957"/>
    <s v="DAL2122016826"/>
    <n v="300286"/>
    <x v="0"/>
    <x v="3"/>
    <n v="8263000075"/>
    <n v="712733499"/>
    <n v="5270000"/>
    <m/>
    <n v="948600"/>
    <n v="6218600"/>
    <d v="2022-02-17T17:30:00"/>
    <n v="6870442957"/>
    <s v="UTCL-20-DL-R-04"/>
    <s v="HDFCR52022033057671975"/>
    <d v="2022-03-31T00:00:00"/>
    <s v="Cement Mill"/>
    <m/>
  </r>
  <r>
    <s v="AI7"/>
    <s v="DL01210701704"/>
    <s v="DAL2122005118"/>
    <n v="402984"/>
    <x v="0"/>
    <x v="27"/>
    <n v="8263000067"/>
    <n v="330091931"/>
    <n v="5249000"/>
    <n v="6193.82"/>
    <n v="944820"/>
    <n v="6200013.8200000003"/>
    <d v="2021-06-21T17:30:00"/>
    <n v="6870150049"/>
    <s v="UTCL-20-DL-R-03"/>
    <s v="HDFCR52021080356681088"/>
    <d v="2021-08-04T00:00:00"/>
    <s v="Air Blast Control Sy"/>
    <m/>
  </r>
  <r>
    <s v="WHRS-1865"/>
    <s v="DL01230700702"/>
    <s v="DAL2324006055"/>
    <n v="121011"/>
    <x v="0"/>
    <x v="14"/>
    <n v="8263000175"/>
    <s v="TE/23-24/134"/>
    <n v="5216160.1694915257"/>
    <m/>
    <n v="938908.83050847461"/>
    <n v="6155069"/>
    <d v="2023-06-15T17:30:00"/>
    <n v="1246434602"/>
    <s v="UTCL-20-DL-R-01"/>
    <s v="HDFCR52023072073242928"/>
    <d v="2023-07-21T00:00:00"/>
    <s v="WHRS"/>
    <m/>
  </r>
  <r>
    <s v="OLBC1026"/>
    <s v="DL01220800153"/>
    <s v="DAL2223007003"/>
    <n v="821146"/>
    <x v="0"/>
    <x v="4"/>
    <n v="8268008478"/>
    <s v="SVPL/UP/22-23/24"/>
    <n v="5214734.7457627123"/>
    <m/>
    <n v="938652.25423728814"/>
    <n v="6153387"/>
    <d v="2022-07-26T17:30:00"/>
    <n v="44073083"/>
    <s v="UTCL-20-DL-R-07"/>
    <n v="207281422881"/>
    <d v="2022-07-29T00:00:00"/>
    <s v="OLBC"/>
    <m/>
  </r>
  <r>
    <s v="C287"/>
    <s v="DL01220200983"/>
    <s v="DAL2122015715"/>
    <n v="128007"/>
    <x v="0"/>
    <x v="26"/>
    <n v="8263000117"/>
    <n v="562102348"/>
    <n v="5162000"/>
    <m/>
    <n v="929160"/>
    <n v="6091160"/>
    <d v="2021-10-30T17:30:00"/>
    <n v="6870402812"/>
    <s v="UTCL-20-DL-R-04"/>
    <s v="HDFCR52022022850205194"/>
    <d v="2022-02-28T00:00:00"/>
    <s v="Cement Mill"/>
    <m/>
  </r>
  <r>
    <s v="OLBC716"/>
    <s v="DL01220500742"/>
    <s v="DAL2223002248"/>
    <n v="919962"/>
    <x v="0"/>
    <x v="6"/>
    <n v="8263000121"/>
    <s v="SR/HO/22-23/0010"/>
    <n v="5160095.72"/>
    <m/>
    <n v="928817.28"/>
    <n v="6088913"/>
    <d v="2022-04-19T17:30:00"/>
    <n v="6870069298"/>
    <s v="UTCL-20-DL-R-07"/>
    <n v="206010270210"/>
    <d v="2022-06-02T00:00:00"/>
    <s v="OLBC"/>
    <m/>
  </r>
  <r>
    <s v="OLBC1034"/>
    <s v="DL01230302679"/>
    <s v="DAL2223022311"/>
    <n v="821146"/>
    <x v="0"/>
    <x v="4"/>
    <n v="8268008478"/>
    <s v="SVPL/UP/22-23/79"/>
    <n v="5137096.6101694917"/>
    <m/>
    <n v="924677.3898305085"/>
    <n v="6061774"/>
    <d v="2023-03-23T17:30:00"/>
    <n v="160275080"/>
    <s v="UTCL-20-DL-R-07"/>
    <n v="304113401008"/>
    <d v="2023-04-13T00:00:00"/>
    <s v="OLBC"/>
    <m/>
  </r>
  <r>
    <s v="C212"/>
    <s v="DL01230500884"/>
    <s v="DAL2324002203"/>
    <n v="821146"/>
    <x v="0"/>
    <x v="4"/>
    <n v="8268006130"/>
    <s v="SVPL/UP/22-23/74"/>
    <n v="5119976.18"/>
    <m/>
    <n v="921595.82"/>
    <n v="6041572"/>
    <d v="2023-03-16T17:30:00"/>
    <n v="160468771"/>
    <s v="UTCL-20-DL-R-04"/>
    <s v="N181232523257028"/>
    <d v="2023-06-29T00:00:00"/>
    <s v="Cement Mill"/>
    <s v="Civil- Cement Mill"/>
  </r>
  <r>
    <s v="DC2"/>
    <s v="DL01220901656"/>
    <s v="DAL2223010297"/>
    <n v="405996"/>
    <x v="0"/>
    <x v="19"/>
    <n v="8263000245"/>
    <n v="222901062455"/>
    <n v="5100000"/>
    <m/>
    <n v="918000"/>
    <n v="6018000"/>
    <d v="2022-08-20T17:30:00"/>
    <n v="6870215189"/>
    <s v="UTCL-21-DL-N-28"/>
    <s v="HDFCR52022101753550386"/>
    <d v="2022-10-18T00:00:00"/>
    <s v="Line-1 DC to AC Conversion"/>
    <m/>
  </r>
  <r>
    <s v="WHRS-1301"/>
    <s v="DL01220200853"/>
    <s v="DAL2122015531"/>
    <n v="401972"/>
    <x v="0"/>
    <x v="29"/>
    <n v="8268008210"/>
    <s v="IDM11011763"/>
    <n v="5090000"/>
    <m/>
    <n v="916200"/>
    <n v="6006200"/>
    <d v="2021-12-31T17:30:00"/>
    <n v="44427413"/>
    <s v="UTCL-20-DL-R-01"/>
    <m/>
    <m/>
    <s v="WHRS"/>
    <m/>
  </r>
  <r>
    <s v="OLBC749"/>
    <s v="DL01220900990"/>
    <s v="DAL2223009618"/>
    <n v="919962"/>
    <x v="0"/>
    <x v="6"/>
    <n v="8263000121"/>
    <s v="SR/HO/22-23/0131"/>
    <n v="5037000"/>
    <m/>
    <n v="906660"/>
    <n v="5943660"/>
    <d v="2022-08-16T17:30:00"/>
    <n v="6870196935"/>
    <s v="UTCL-20-DL-R-07"/>
    <m/>
    <m/>
    <s v="OLBC"/>
    <m/>
  </r>
  <r>
    <s v="C62"/>
    <s v="DL01211001707"/>
    <s v="DAL2122010339"/>
    <n v="300286"/>
    <x v="0"/>
    <x v="3"/>
    <n v="8263000075"/>
    <n v="712728543"/>
    <n v="5000000"/>
    <m/>
    <n v="900000"/>
    <n v="5900000"/>
    <d v="2021-09-30T17:30:00"/>
    <n v="6870260589"/>
    <s v="UTCL-20-DL-R-04"/>
    <s v="HDFCR52021111076443932"/>
    <d v="2021-11-11T00:00:00"/>
    <s v="Cement Mill"/>
    <m/>
  </r>
  <r>
    <s v="OLBC511"/>
    <s v="DL01220601186"/>
    <s v="DAL2223003958"/>
    <n v="502510"/>
    <x v="0"/>
    <x v="16"/>
    <n v="8263000158"/>
    <s v="LEORLE21IN003196"/>
    <n v="5000000"/>
    <m/>
    <n v="900000"/>
    <n v="5900000"/>
    <d v="2022-03-31T17:30:00"/>
    <n v="6870094098"/>
    <s v="UTCL-20-DL-R-07"/>
    <s v="HDFCR52022062477745681"/>
    <d v="2022-06-25T00:00:00"/>
    <s v="OLBC"/>
    <m/>
  </r>
  <r>
    <s v="C296"/>
    <s v="DL01220200981"/>
    <s v="DAL2122015717"/>
    <n v="128007"/>
    <x v="0"/>
    <x v="26"/>
    <n v="8263000117"/>
    <n v="562102663"/>
    <n v="4921890"/>
    <m/>
    <n v="885940.2"/>
    <n v="5807830.2000000002"/>
    <d v="2021-11-30T17:30:00"/>
    <n v="6870402397"/>
    <s v="UTCL-20-DL-R-04"/>
    <s v="HDFCR52022022850205194"/>
    <d v="2022-02-28T00:00:00"/>
    <s v="Cement Mill"/>
    <m/>
  </r>
  <r>
    <s v="OLBC1024"/>
    <s v="DL01220600656"/>
    <s v="DAL2223003442"/>
    <n v="821146"/>
    <x v="0"/>
    <x v="4"/>
    <n v="8268008478"/>
    <s v="SVPL/UP/22-23/18"/>
    <n v="4911392.3728813566"/>
    <m/>
    <n v="884050.62711864419"/>
    <n v="5795443.0000000009"/>
    <d v="2022-06-01T17:30:00"/>
    <n v="43961748"/>
    <s v="UTCL-20-DL-R-07"/>
    <n v="206146990368"/>
    <d v="2022-06-15T00:00:00"/>
    <s v="OLBC"/>
    <m/>
  </r>
  <r>
    <s v="OLBC802"/>
    <s v="DL01230400029"/>
    <s v="DAL2223022393"/>
    <n v="919962"/>
    <x v="0"/>
    <x v="6"/>
    <n v="8268006323"/>
    <s v="SR/HO/22-23/0384"/>
    <n v="4842000"/>
    <m/>
    <n v="871560"/>
    <n v="5713560"/>
    <d v="2023-03-23T17:30:00"/>
    <n v="160282409"/>
    <s v="UTCL-20-DL-R-07"/>
    <n v="304262284535"/>
    <d v="2023-04-28T00:00:00"/>
    <s v="OLBC"/>
    <m/>
  </r>
  <r>
    <s v="OLBC638"/>
    <s v="DL01220101028"/>
    <s v="DAL2122014401"/>
    <n v="919962"/>
    <x v="0"/>
    <x v="6"/>
    <n v="8263000121"/>
    <s v="SR/HO/21-22/295"/>
    <n v="4830000"/>
    <m/>
    <n v="869400"/>
    <n v="5699400"/>
    <d v="2021-12-30T17:30:00"/>
    <n v="6870364784"/>
    <s v="UTCL-20-DL-R-07"/>
    <n v="202010689919"/>
    <d v="2022-02-02T00:00:00"/>
    <s v="OLBC"/>
    <m/>
  </r>
  <r>
    <n v="407"/>
    <s v="DL01230801126"/>
    <s v="DAL2324008655"/>
    <n v="817817"/>
    <x v="0"/>
    <x v="21"/>
    <n v="8268010758"/>
    <n v="470"/>
    <n v="4823726"/>
    <m/>
    <n v="0"/>
    <n v="4823726"/>
    <d v="2023-07-27T17:30:00"/>
    <n v="160778397"/>
    <s v="UTCL-21-DL-R-04"/>
    <m/>
    <m/>
    <s v="AFR"/>
    <m/>
  </r>
  <r>
    <s v="C216"/>
    <s v="DL01220101099"/>
    <s v="DAL2122014352"/>
    <n v="820851"/>
    <x v="0"/>
    <x v="13"/>
    <n v="8268007755"/>
    <n v="2"/>
    <n v="4806548.24"/>
    <m/>
    <n v="865178.76"/>
    <n v="5671727"/>
    <d v="2022-01-13T17:30:00"/>
    <n v="44338546"/>
    <s v="UTCL-20-DL-R-04"/>
    <s v="HDFCR52022020795238215"/>
    <d v="2022-02-08T00:00:00"/>
    <s v="Cement Mill"/>
    <m/>
  </r>
  <r>
    <s v="C208"/>
    <s v="DL01221201018"/>
    <s v="DAL2223014875"/>
    <n v="821146"/>
    <x v="0"/>
    <x v="4"/>
    <n v="8268006130"/>
    <s v="SVPL/UP/22-23/52"/>
    <n v="4806412.0600000005"/>
    <m/>
    <n v="865153.94"/>
    <n v="5671566"/>
    <d v="2022-12-01T17:30:00"/>
    <n v="44346126"/>
    <s v="UTCL-20-DL-R-04"/>
    <n v="301046850539"/>
    <d v="2023-01-06T00:00:00"/>
    <s v="Cement Mill"/>
    <s v="Civil- Cement Mill"/>
  </r>
  <r>
    <s v="WHRS-1199"/>
    <s v="DL01210601001"/>
    <s v="DAL2122002809"/>
    <n v="821027"/>
    <x v="0"/>
    <x v="9"/>
    <n v="8268005622"/>
    <s v="SIL/UP/21-22/023"/>
    <n v="4782148.3050847463"/>
    <m/>
    <n v="860786.69491525425"/>
    <n v="5642935.0000000009"/>
    <d v="2021-06-07T17:30:00"/>
    <n v="43950334"/>
    <s v="UTCL-20-DL-R-01"/>
    <s v="HDFCR52021070851884106"/>
    <d v="2021-07-09T00:00:00"/>
    <s v="WHRS"/>
    <m/>
  </r>
  <r>
    <s v="C111"/>
    <s v="DL01220300954"/>
    <s v="DAL2122016830"/>
    <n v="300286"/>
    <x v="0"/>
    <x v="3"/>
    <n v="8263000075"/>
    <n v="712733498"/>
    <n v="4742000"/>
    <m/>
    <n v="853560"/>
    <n v="5595560"/>
    <d v="2022-02-17T17:30:00"/>
    <n v="6870442316"/>
    <s v="UTCL-20-DL-R-04"/>
    <s v="HDFCR52022033158128256"/>
    <d v="2022-04-01T00:00:00"/>
    <s v="Cement Mill"/>
    <m/>
  </r>
  <r>
    <s v="WHRS-1883"/>
    <s v="DL01210500670"/>
    <s v="DAL2122001496"/>
    <n v="919893"/>
    <x v="0"/>
    <x v="2"/>
    <n v="8263000051"/>
    <n v="2910009994"/>
    <n v="4700000.5"/>
    <m/>
    <n v="846000.09"/>
    <n v="5546000.5899999999"/>
    <d v="2021-03-26T17:30:00"/>
    <n v="6870067564"/>
    <s v="UTCL-20-DL-R-01"/>
    <s v="HDFCR52021053194852747"/>
    <d v="2021-06-01T00:00:00"/>
    <s v="WHRS"/>
    <m/>
  </r>
  <r>
    <s v="OLBC693"/>
    <s v="DL01220301586"/>
    <s v="DAL2122017473"/>
    <n v="919962"/>
    <x v="0"/>
    <x v="6"/>
    <n v="8263000121"/>
    <s v="SRGST/21-22/846"/>
    <n v="4685495.67"/>
    <m/>
    <n v="843389.33"/>
    <n v="5528885"/>
    <d v="2022-03-12T17:30:00"/>
    <n v="6870450876"/>
    <s v="UTCL-20-DL-R-07"/>
    <n v="204202432797"/>
    <d v="2022-04-21T00:00:00"/>
    <s v="OLBC"/>
    <m/>
  </r>
  <r>
    <s v="KC22"/>
    <s v="DL01240301732"/>
    <m/>
    <n v="501420"/>
    <x v="0"/>
    <x v="34"/>
    <n v="8265000316"/>
    <n v="912303035"/>
    <n v="4670393.26"/>
    <m/>
    <n v="840670.78679999989"/>
    <n v="5511064.0467999997"/>
    <d v="2024-03-06T00:00:00"/>
    <m/>
    <s v="UTC1-23-DL-R-E-OT-01"/>
    <s v="HDFCR52024050353870298"/>
    <s v="03.05.2024"/>
    <s v="Line-1 Kiln Capacity Enhancement up to 2500 tpd from 1600 tpd"/>
    <m/>
  </r>
  <r>
    <s v="OLBC1266"/>
    <s v="RDL0123090134"/>
    <m/>
    <n v="923711"/>
    <x v="0"/>
    <x v="35"/>
    <s v="Nil"/>
    <s v="WL00000000013883"/>
    <n v="4666034.04"/>
    <m/>
    <n v="839886.12719999999"/>
    <n v="5505920.1672"/>
    <d v="2022-12-12T00:00:00"/>
    <m/>
    <s v="UTCL-20-DL-R-07"/>
    <s v="Thru Online Portal Payment"/>
    <d v="2022-12-12T00:00:00"/>
    <s v="OLBC"/>
    <m/>
  </r>
  <r>
    <s v="C402"/>
    <s v="DL01220302510"/>
    <s v="DAL2223000051"/>
    <n v="407317"/>
    <x v="0"/>
    <x v="36"/>
    <n v="8263000109"/>
    <s v="HSIN220157"/>
    <n v="4663950"/>
    <m/>
    <n v="839511"/>
    <n v="5503461"/>
    <d v="2022-02-20T17:30:00"/>
    <n v="6870008008"/>
    <s v="UTCL-20-DL-R-04"/>
    <s v="HDFCR52022041962308480"/>
    <d v="2022-04-20T00:00:00"/>
    <s v="Cement Mill"/>
    <m/>
  </r>
  <r>
    <s v="WHRS-1173"/>
    <s v="DL01210901301"/>
    <s v="DAL2122008100"/>
    <n v="812140"/>
    <x v="0"/>
    <x v="4"/>
    <n v="8268005598"/>
    <s v="SVPL/UP/21-22/10"/>
    <n v="4654375.4237288134"/>
    <m/>
    <n v="837787.57627118635"/>
    <n v="5492163"/>
    <d v="2021-09-01T17:30:00"/>
    <n v="44107734"/>
    <s v="UTCL-20-DL-R-01"/>
    <n v="110081516096"/>
    <d v="2021-10-09T00:00:00"/>
    <s v="WHRS"/>
    <m/>
  </r>
  <r>
    <s v="C764"/>
    <s v="DL01220401492"/>
    <s v="DAL2223001511"/>
    <n v="405485"/>
    <x v="0"/>
    <x v="37"/>
    <n v="8263000144"/>
    <s v="S0121007976"/>
    <n v="4649847.4000000004"/>
    <m/>
    <n v="836972.6"/>
    <n v="5486820"/>
    <d v="2022-02-03T17:30:00"/>
    <n v="6870066133"/>
    <s v="UTCL-20-DL-R-04"/>
    <s v="HDFCR52022053071875007"/>
    <d v="2022-05-31T00:00:00"/>
    <s v="Cement Mill"/>
    <m/>
  </r>
  <r>
    <s v="C397"/>
    <s v="DL01210700154"/>
    <s v="DAL2122003519"/>
    <n v="100915"/>
    <x v="0"/>
    <x v="24"/>
    <n v="8263000102"/>
    <s v="I-KH/G21-22/0218"/>
    <n v="4626911.96"/>
    <m/>
    <n v="838304.04"/>
    <n v="5465216"/>
    <d v="2021-05-31T17:30:00"/>
    <n v="6870119607"/>
    <s v="UTCL-20-DL-R-04"/>
    <s v="HDFCR52021070751639297"/>
    <d v="2021-07-08T00:00:00"/>
    <s v="Cement Mill"/>
    <m/>
  </r>
  <r>
    <s v="CU111"/>
    <s v="DL01240101884"/>
    <s v="DAL2324017979"/>
    <n v="405485"/>
    <x v="0"/>
    <x v="37"/>
    <n v="8263000346"/>
    <s v="S0123009000"/>
    <n v="4624652.5423728814"/>
    <m/>
    <n v="832437.45762711868"/>
    <n v="5457090"/>
    <d v="2024-01-09T17:30:00"/>
    <n v="1246689004"/>
    <s v="UTCL-22-DL-R-07"/>
    <s v="HDFCR52024042551594519"/>
    <d v="2024-04-27T00:00:00"/>
    <s v="Line-1 Cooler Updragation "/>
    <m/>
  </r>
  <r>
    <s v="OLBC1037"/>
    <s v="DL01230600854"/>
    <s v="DAL2324004282"/>
    <n v="821146"/>
    <x v="0"/>
    <x v="4"/>
    <n v="8268008478"/>
    <s v="SVPL/UP/23-24/13"/>
    <n v="4612980.5084745763"/>
    <m/>
    <n v="830336.49152542371"/>
    <n v="5443317"/>
    <d v="2023-06-07T17:30:00"/>
    <n v="160448957"/>
    <s v="UTCL-20-DL-R-07"/>
    <n v="307053986876"/>
    <d v="2023-07-07T00:00:00"/>
    <s v="OLBC"/>
    <m/>
  </r>
  <r>
    <s v="OLBC706"/>
    <s v="DL01220400911"/>
    <s v="DAL2223000964"/>
    <n v="919962"/>
    <x v="0"/>
    <x v="6"/>
    <n v="8263000121"/>
    <s v="SRGST/21-22/902"/>
    <n v="4595159.29"/>
    <m/>
    <n v="827128.71"/>
    <n v="5422288"/>
    <d v="2022-03-30T17:30:00"/>
    <n v="6870026413"/>
    <s v="UTCL-20-DL-R-07"/>
    <n v="205041619453"/>
    <d v="2022-05-05T00:00:00"/>
    <s v="OLBC"/>
    <m/>
  </r>
  <r>
    <s v="WHRS-1888"/>
    <s v="DL01211000462"/>
    <s v="DAL2122009002"/>
    <n v="919893"/>
    <x v="0"/>
    <x v="2"/>
    <n v="8263000051"/>
    <n v="2920004032"/>
    <n v="4559999.38"/>
    <m/>
    <n v="820799.88839999994"/>
    <n v="5380799.2683999995"/>
    <d v="2021-06-30T17:30:00"/>
    <n v="6870242572"/>
    <s v="UTCL-20-DL-R-01"/>
    <s v="HDFCR52021080757497734"/>
    <d v="2021-08-08T00:00:00"/>
    <s v="WHRS"/>
    <m/>
  </r>
  <r>
    <s v="C205"/>
    <s v="DL01230100229"/>
    <s v="DAL2223016132"/>
    <n v="821146"/>
    <x v="0"/>
    <x v="4"/>
    <n v="8263000191"/>
    <s v="SVPL/UP/22-23/45"/>
    <n v="4545910.2"/>
    <m/>
    <n v="818263.8"/>
    <n v="5364174"/>
    <d v="2022-11-15T17:30:00"/>
    <n v="6870326713"/>
    <s v="UTCL-20-DL-R-04"/>
    <n v="301061078863"/>
    <d v="2023-01-07T00:00:00"/>
    <s v="Cement Mill"/>
    <m/>
  </r>
  <r>
    <n v="403"/>
    <s v="DL01230101636"/>
    <s v="DAL2223017471"/>
    <n v="817817"/>
    <x v="0"/>
    <x v="21"/>
    <n v="8268010758"/>
    <n v="398"/>
    <n v="4528995.4105084697"/>
    <m/>
    <n v="194414.67"/>
    <n v="4723410.0805084696"/>
    <d v="2022-12-28T00:00:00"/>
    <n v="44584054"/>
    <s v="UTCL-21-DL-R-04"/>
    <n v="303301346879"/>
    <d v="2023-03-31T00:00:00"/>
    <s v="AFR"/>
    <m/>
  </r>
  <r>
    <s v="C763"/>
    <s v="DL01220401475"/>
    <s v="DAL2223001509"/>
    <n v="405485"/>
    <x v="0"/>
    <x v="37"/>
    <n v="8263000144"/>
    <s v="S0121008031"/>
    <n v="4520559.3600000003"/>
    <m/>
    <n v="813700.64"/>
    <n v="5334260"/>
    <d v="2022-02-05T17:30:00"/>
    <n v="6870048391"/>
    <s v="UTCL-20-DL-R-04"/>
    <s v="HDFCR52022053071562308"/>
    <d v="2022-05-31T00:00:00"/>
    <s v="Cement Mill"/>
    <m/>
  </r>
  <r>
    <n v="445"/>
    <s v="DL01230301763"/>
    <s v="CFD2223014558"/>
    <n v="802047"/>
    <x v="0"/>
    <x v="38"/>
    <n v="8262000063"/>
    <s v="BOE2734326"/>
    <n v="4504241.5599999996"/>
    <m/>
    <n v="10638199.619999999"/>
    <n v="15142441.18"/>
    <d v="2022-10-20T17:30:00"/>
    <n v="44596286"/>
    <s v="UTCL-21-DL-R-04"/>
    <n v="304039383131"/>
    <d v="2023-04-05T00:00:00"/>
    <s v="AFR"/>
    <m/>
  </r>
  <r>
    <s v="OLBC590"/>
    <s v="DL01211001610"/>
    <s v="DAL2122010193"/>
    <n v="919962"/>
    <x v="0"/>
    <x v="6"/>
    <n v="8263000121"/>
    <s v="SRGST/21-22/382"/>
    <n v="4498133.0599999996"/>
    <m/>
    <n v="809663.94"/>
    <n v="5307797"/>
    <d v="2021-10-07T17:30:00"/>
    <n v="6870260420"/>
    <s v="UTCL-20-DL-R-07"/>
    <n v="111129573480"/>
    <d v="2021-11-13T00:00:00"/>
    <s v="OLBC"/>
    <m/>
  </r>
  <r>
    <s v="KC21"/>
    <s v="DL01240301731"/>
    <m/>
    <n v="501420"/>
    <x v="0"/>
    <x v="34"/>
    <n v="8265000316"/>
    <n v="912303032"/>
    <n v="4480108.38"/>
    <m/>
    <n v="806419.50839999993"/>
    <n v="5286527.8883999996"/>
    <d v="2024-03-06T00:00:00"/>
    <m/>
    <s v="UTC1-23-DL-R-E-OT-01"/>
    <s v="HDFCR52024050353870298"/>
    <s v="03.05.2024"/>
    <s v="Line-1 Kiln Capacity Enhancement up to 2500 tpd from 1600 tpd"/>
    <m/>
  </r>
  <r>
    <n v="405"/>
    <s v="DL01230400096"/>
    <s v="DAL2223022325"/>
    <n v="817817"/>
    <x v="0"/>
    <x v="21"/>
    <n v="8268010758"/>
    <n v="413"/>
    <n v="4477210.1694915257"/>
    <m/>
    <n v="805897.83050847461"/>
    <n v="5283108"/>
    <d v="2023-03-10T17:30:00"/>
    <n v="160275862"/>
    <s v="UTCL-21-DL-R-04"/>
    <n v="304170278484"/>
    <d v="2023-04-19T00:00:00"/>
    <s v="AFR"/>
    <m/>
  </r>
  <r>
    <s v="CU82"/>
    <s v="DL01240601287"/>
    <s v="DAL2425004342"/>
    <n v="143964"/>
    <x v="0"/>
    <x v="39"/>
    <n v="8268014773"/>
    <s v="CL09062416040003"/>
    <n v="4476810.1694915257"/>
    <m/>
    <n v="805825.83050847461"/>
    <n v="5282636"/>
    <d v="2024-06-01T17:30:00"/>
    <n v="160877462"/>
    <s v="UTCL-22-DL-R-07"/>
    <s v="HDFCR52024070472316480"/>
    <d v="2024-07-06T00:00:00"/>
    <s v="Line-1 Cooler Updragation "/>
    <m/>
  </r>
  <r>
    <s v="OLBC536"/>
    <s v="DL01220901421"/>
    <s v="DAL2223010169"/>
    <n v="502510"/>
    <x v="0"/>
    <x v="16"/>
    <n v="8263000158"/>
    <s v="LEORLE22INF00300"/>
    <n v="4400000"/>
    <m/>
    <n v="792000"/>
    <n v="5192000"/>
    <d v="2022-06-30T17:30:00"/>
    <n v="6870209879"/>
    <s v="UTCL-20-DL-R-07"/>
    <s v="HDFCR52022100150058430"/>
    <d v="2022-10-02T00:00:00"/>
    <s v="OLBC"/>
    <m/>
  </r>
  <r>
    <s v="C356"/>
    <s v="DL01211200972"/>
    <s v="DAL2122012674"/>
    <n v="301110"/>
    <x v="0"/>
    <x v="19"/>
    <n v="8263000133"/>
    <n v="212901083265"/>
    <n v="4378000"/>
    <m/>
    <n v="788040"/>
    <n v="5166040"/>
    <d v="2021-11-30T17:30:00"/>
    <n v="6870330034"/>
    <s v="UTCL-20-DL-R-04"/>
    <s v="HDFCR52022012492179857"/>
    <d v="2022-01-25T00:00:00"/>
    <s v="Cement Mill"/>
    <m/>
  </r>
  <r>
    <n v="174"/>
    <s v="DL01231100475"/>
    <s v="DAL2324013451"/>
    <n v="820886"/>
    <x v="0"/>
    <x v="13"/>
    <n v="8268009828"/>
    <s v="COMTECH/RA-04"/>
    <n v="4368644.9152542371"/>
    <m/>
    <n v="786356.08474576264"/>
    <n v="5155001"/>
    <d v="2023-10-25T00:00:00"/>
    <n v="161068920"/>
    <s v="UTCL-21-DL-R-04"/>
    <s v="HDFCR52024030284722855"/>
    <d v="2024-03-04T00:00:00"/>
    <s v="AFR"/>
    <m/>
  </r>
  <r>
    <s v="OLBC476"/>
    <s v="DL01230101245"/>
    <s v="DAL2223017141"/>
    <n v="124049"/>
    <x v="0"/>
    <x v="40"/>
    <n v="8265000197"/>
    <s v="KB0957"/>
    <n v="4353245.7627118602"/>
    <m/>
    <n v="783584.23728813487"/>
    <n v="5136829.9999999953"/>
    <d v="2022-12-30T17:30:00"/>
    <n v="6870347034"/>
    <s v="UTCL-20-DL-R-07"/>
    <n v="302030243808"/>
    <d v="2023-02-06T00:00:00"/>
    <s v="OLBC"/>
    <m/>
  </r>
  <r>
    <s v="WHRS-1861"/>
    <s v="DL01220801698"/>
    <s v="DAL2223008507"/>
    <n v="121011"/>
    <x v="0"/>
    <x v="14"/>
    <n v="8268007770"/>
    <s v="TE-2022-23/198"/>
    <n v="4352478.8135593226"/>
    <m/>
    <n v="783446.18644067808"/>
    <n v="5135925.0000000009"/>
    <d v="2022-08-04T17:30:00"/>
    <n v="44130055"/>
    <s v="UTCL-20-DL-R-01"/>
    <s v="HDFCR52022091395511631"/>
    <d v="2022-09-16T00:00:00"/>
    <s v="WHRS"/>
    <m/>
  </r>
  <r>
    <s v="WHRS-1458"/>
    <s v="DL01210600477"/>
    <s v="DAL2122002357"/>
    <n v="401972"/>
    <x v="0"/>
    <x v="29"/>
    <n v="8263000049"/>
    <s v="IDM11006481"/>
    <n v="4344666"/>
    <n v="5126.7058800000004"/>
    <n v="782039.88"/>
    <n v="5131832.5858800001"/>
    <d v="2021-06-07T17:30:00"/>
    <n v="6870094714"/>
    <s v="UTCL-20-DL-R-01"/>
    <s v="HDFCR52021062499114696"/>
    <d v="2021-06-25T00:00:00"/>
    <s v="WHRS"/>
    <m/>
  </r>
  <r>
    <s v="OLBC763"/>
    <s v="DL01221101018"/>
    <s v="DAL2223013380"/>
    <n v="919962"/>
    <x v="0"/>
    <x v="6"/>
    <n v="8263000121"/>
    <s v="SR/HO/22-23/0167"/>
    <n v="4340656.8"/>
    <m/>
    <n v="781318.2"/>
    <n v="5121975"/>
    <d v="2022-09-20T17:30:00"/>
    <n v="6870274544"/>
    <s v="UTCL-20-DL-R-07"/>
    <n v="212079790401"/>
    <d v="2022-12-07T00:00:00"/>
    <s v="OLBC"/>
    <m/>
  </r>
  <r>
    <s v="CU213"/>
    <s v="DL01231201719"/>
    <s v="DAL2324016173"/>
    <n v="301334"/>
    <x v="0"/>
    <x v="41"/>
    <n v="8263000317"/>
    <s v="KA2023007812"/>
    <n v="4330000"/>
    <m/>
    <n v="779400"/>
    <n v="5109400"/>
    <d v="2023-12-14T17:30:00"/>
    <n v="1246657110"/>
    <s v="UTCL-22-DL-R-07"/>
    <s v="HDFCR52024020175663854"/>
    <d v="2024-02-03T00:00:00"/>
    <s v="Line-1 Cooler Updragation "/>
    <m/>
  </r>
  <r>
    <s v="WHRS-106"/>
    <s v="DL01220301722"/>
    <s v="DAL2122017613"/>
    <n v="200730"/>
    <x v="0"/>
    <x v="42"/>
    <n v="8262000049"/>
    <n v="83762"/>
    <n v="4323597.7"/>
    <m/>
    <n v="0"/>
    <n v="4323597.7"/>
    <d v="2021-06-14T00:00:00"/>
    <n v="6877001347"/>
    <s v="UTCL-20-DL-R-01"/>
    <m/>
    <m/>
    <s v="WHRS"/>
    <m/>
  </r>
  <r>
    <s v="OLBC510"/>
    <s v="DL01220601184"/>
    <s v="DAL2223003959"/>
    <n v="502510"/>
    <x v="0"/>
    <x v="16"/>
    <n v="8263000158"/>
    <s v="LEORLE21IN003143"/>
    <n v="4300000"/>
    <m/>
    <n v="774000"/>
    <n v="5074000"/>
    <d v="2022-03-30T17:30:00"/>
    <n v="6870094047"/>
    <s v="UTCL-20-DL-R-07"/>
    <s v="HDFCR52022062878446400"/>
    <d v="2022-06-29T00:00:00"/>
    <s v="OLBC"/>
    <m/>
  </r>
  <r>
    <s v="WHRS-1066"/>
    <s v="DL01220400948"/>
    <s v="DAL2223000984"/>
    <n v="821012"/>
    <x v="0"/>
    <x v="5"/>
    <n v="8263000088"/>
    <s v="AA0920000013"/>
    <n v="4285172"/>
    <m/>
    <n v="771330.96"/>
    <n v="5056502.96"/>
    <d v="2022-03-30T17:30:00"/>
    <n v="6870030023"/>
    <s v="UTCL-20-DL-R-01"/>
    <s v="HDFCR52022050265472836"/>
    <d v="2022-05-03T00:00:00"/>
    <s v="WHRS"/>
    <m/>
  </r>
  <r>
    <s v="CU62"/>
    <s v="DL01231101066"/>
    <s v="DAL2324014001"/>
    <n v="402984"/>
    <x v="0"/>
    <x v="27"/>
    <n v="8263000288"/>
    <n v="330104837"/>
    <n v="4250000"/>
    <m/>
    <n v="765000"/>
    <n v="5015000"/>
    <d v="2023-08-30T17:30:00"/>
    <n v="1246596344"/>
    <s v="UTCL-22-DL-R-07"/>
    <s v="HDFCR52023121462121499"/>
    <d v="2023-12-16T00:00:00"/>
    <s v="Line-1 Cooler Updragation "/>
    <m/>
  </r>
  <r>
    <s v="CU68"/>
    <s v="DL01231101072"/>
    <s v="DAL2324013996"/>
    <n v="402984"/>
    <x v="0"/>
    <x v="27"/>
    <n v="8263000288"/>
    <n v="330104836"/>
    <n v="4250000"/>
    <m/>
    <n v="765000"/>
    <n v="5015000"/>
    <d v="2023-08-30T17:30:00"/>
    <n v="1246596610"/>
    <s v="UTCL-22-DL-R-07"/>
    <n v="312058561304"/>
    <d v="2023-12-05T00:00:00"/>
    <s v="Line-1 Cooler Updragation "/>
    <m/>
  </r>
  <r>
    <s v="OLBC607"/>
    <s v="DL01211200116"/>
    <s v="DAL2122011975"/>
    <n v="919962"/>
    <x v="0"/>
    <x v="6"/>
    <n v="8263000121"/>
    <s v="SRGST/21-22/481"/>
    <n v="4212411.84"/>
    <m/>
    <n v="758234.16"/>
    <n v="4970646"/>
    <d v="2021-11-17T17:30:00"/>
    <n v="6870297166"/>
    <s v="UTCL-20-DL-R-07"/>
    <n v="112223394277"/>
    <d v="2021-12-23T00:00:00"/>
    <s v="OLBC"/>
    <m/>
  </r>
  <r>
    <s v="OLBC544"/>
    <s v="DL01220901420"/>
    <s v="DAL2223010170"/>
    <n v="502510"/>
    <x v="0"/>
    <x v="16"/>
    <n v="8263000158"/>
    <s v="LEORLE22INF00482"/>
    <n v="4200000"/>
    <m/>
    <n v="756000"/>
    <n v="4956000"/>
    <d v="2022-08-30T17:30:00"/>
    <n v="6870210002"/>
    <s v="UTCL-20-DL-R-07"/>
    <s v="HDFCR52022100450418577"/>
    <d v="2022-10-06T00:00:00"/>
    <s v="OLBC"/>
    <m/>
  </r>
  <r>
    <n v="53"/>
    <s v="DL01230100518"/>
    <s v="DAL2223016438"/>
    <n v="405978"/>
    <x v="0"/>
    <x v="10"/>
    <n v="8263000231"/>
    <n v="220245"/>
    <n v="4200000"/>
    <m/>
    <n v="756000"/>
    <n v="4956000"/>
    <d v="2022-11-07T17:30:00"/>
    <n v="6870339157"/>
    <s v="UTCL-21-DL-R-04"/>
    <s v="HDFCR52022072885311039"/>
    <d v="2022-07-29T00:00:00"/>
    <s v="AFR"/>
    <m/>
  </r>
  <r>
    <s v="C275"/>
    <s v="DL01230100889"/>
    <s v="DAL2223016799"/>
    <n v="501497"/>
    <x v="0"/>
    <x v="43"/>
    <n v="8263000099"/>
    <s v="D/SUP/21-22/880"/>
    <n v="4193205.52"/>
    <m/>
    <n v="0"/>
    <n v="4193205.52"/>
    <d v="2022-01-27T17:30:00"/>
    <n v="1246365785"/>
    <s v="UTCL-20-DL-R-04"/>
    <s v="HDFCR52023053060340811"/>
    <d v="2023-05-31T00:00:00"/>
    <s v="Cement Mill"/>
    <m/>
  </r>
  <r>
    <s v="CE83"/>
    <s v="DL01240300186"/>
    <s v="DAL2324020225"/>
    <n v="812419"/>
    <x v="0"/>
    <x v="44"/>
    <n v="8268014154"/>
    <s v="81/24-25"/>
    <n v="4174811.83"/>
    <m/>
    <n v="751466.17"/>
    <n v="4926278"/>
    <d v="2024-06-14T00:00:00"/>
    <m/>
    <s v="UTCL-22-DL-N-49"/>
    <n v="403065846447"/>
    <d v="2024-03-06T00:00:00"/>
    <s v="Line-1 Cooler ESP"/>
    <m/>
  </r>
  <r>
    <s v="OLBC627"/>
    <s v="DL01220101047"/>
    <s v="DAL2122014387"/>
    <n v="919962"/>
    <x v="0"/>
    <x v="6"/>
    <n v="8263000121"/>
    <s v="SRGST/21-22/578"/>
    <n v="4169239.8"/>
    <m/>
    <n v="750463.2"/>
    <n v="4919703"/>
    <d v="2021-12-15T17:30:00"/>
    <n v="6870364823"/>
    <s v="UTCL-20-DL-R-07"/>
    <n v="202010689921"/>
    <d v="2022-02-02T00:00:00"/>
    <s v="OLBC"/>
    <m/>
  </r>
  <r>
    <s v="CU73"/>
    <s v="DL01230900747"/>
    <s v="DAL2324010063"/>
    <n v="402984"/>
    <x v="0"/>
    <x v="27"/>
    <n v="8263000288"/>
    <n v="330104711"/>
    <n v="4160000"/>
    <m/>
    <n v="748800"/>
    <n v="4908800"/>
    <d v="2023-08-25T17:30:00"/>
    <n v="1246524731"/>
    <s v="UTCL-22-DL-R-07"/>
    <s v="HDFCR52023100392491652"/>
    <d v="2023-10-05T00:00:00"/>
    <s v="Line-1 Cooler Updragation "/>
    <m/>
  </r>
  <r>
    <s v="WHRS-1478"/>
    <s v="DL01210601108"/>
    <s v="DAL2122002954"/>
    <n v="401972"/>
    <x v="0"/>
    <x v="29"/>
    <n v="8263000049"/>
    <s v="IDM11006082"/>
    <n v="4133800.12"/>
    <n v="4878"/>
    <n v="744084.02159999998"/>
    <n v="4882762.1415999997"/>
    <d v="2021-05-09T17:30:00"/>
    <n v="6870108916"/>
    <s v="UTCL-20-DL-R-01"/>
    <s v="HDFCR52021063050304695"/>
    <d v="2021-07-01T00:00:00"/>
    <s v="WHRS"/>
    <m/>
  </r>
  <r>
    <s v="OLBC293"/>
    <s v="DL01231100476"/>
    <s v="DAL2324013452"/>
    <n v="820886"/>
    <x v="0"/>
    <x v="13"/>
    <n v="8268007755"/>
    <s v="COMTECH/RA-07"/>
    <n v="4064313.559322034"/>
    <m/>
    <n v="731576.44067796611"/>
    <n v="4795890"/>
    <d v="2023-10-25T17:30:00"/>
    <n v="160812462"/>
    <s v="UTCL-20-DL-R-07"/>
    <s v="HDFCR52023112456911542"/>
    <d v="2023-11-26T00:00:00"/>
    <s v="OLBC"/>
    <m/>
  </r>
  <r>
    <s v="C807"/>
    <s v="DL01220400945"/>
    <s v="DAL2223000981"/>
    <n v="137974"/>
    <x v="0"/>
    <x v="5"/>
    <n v="8263000113"/>
    <s v="BA0920000009"/>
    <n v="4057745"/>
    <m/>
    <n v="730394.1"/>
    <n v="4788139.0999999996"/>
    <d v="2022-01-31T17:30:00"/>
    <n v="6870032063"/>
    <s v="UTCL-20-DL-R-04"/>
    <s v="HDFCR52022050465811014"/>
    <d v="2022-05-05T00:00:00"/>
    <s v="Cement Mill"/>
    <m/>
  </r>
  <r>
    <s v="OLBC698"/>
    <s v="DL01220302540"/>
    <s v="DAL2223000040"/>
    <n v="919962"/>
    <x v="0"/>
    <x v="6"/>
    <n v="8263000121"/>
    <s v="SR/HO/21-22/414"/>
    <n v="4048000"/>
    <m/>
    <n v="728640"/>
    <n v="4776640"/>
    <d v="2022-03-10T17:30:00"/>
    <n v="6870000552"/>
    <s v="UTCL-20-DL-R-07"/>
    <n v="204202432798"/>
    <d v="2022-04-21T00:00:00"/>
    <s v="OLBC"/>
    <m/>
  </r>
  <r>
    <s v="WHRS-1215"/>
    <s v="DL01220601395"/>
    <s v="DAL2223004161"/>
    <n v="821027"/>
    <x v="0"/>
    <x v="9"/>
    <n v="8268005622"/>
    <s v="SIL/UP/21-22/053"/>
    <n v="4041321.1864406783"/>
    <m/>
    <n v="727437.81355932204"/>
    <n v="4768759"/>
    <d v="2021-10-29T17:30:00"/>
    <n v="43994552"/>
    <s v="UTCL-20-DL-R-01"/>
    <s v="HDFCR52021030880188319"/>
    <d v="2021-03-09T00:00:00"/>
    <s v="WHRS"/>
    <m/>
  </r>
  <r>
    <s v="OLBC571"/>
    <s v="DL01211000117"/>
    <s v="DAL2122008662"/>
    <n v="919962"/>
    <x v="0"/>
    <x v="6"/>
    <n v="8263000121"/>
    <s v="SRGST/21-22/253"/>
    <n v="4039560.2"/>
    <m/>
    <n v="727120.8"/>
    <n v="4766681"/>
    <d v="2021-08-21T17:30:00"/>
    <n v="6870232613"/>
    <s v="UTCL-20-DL-R-07"/>
    <n v="110149453477"/>
    <d v="2021-10-15T00:00:00"/>
    <s v="OLBC"/>
    <m/>
  </r>
  <r>
    <s v="C8"/>
    <s v="DL01210701718"/>
    <s v="DAL2122005125"/>
    <n v="300286"/>
    <x v="0"/>
    <x v="3"/>
    <n v="8263000075"/>
    <n v="712724679"/>
    <n v="4025000"/>
    <m/>
    <n v="724500"/>
    <n v="4749500"/>
    <d v="2021-05-31T17:30:00"/>
    <n v="6870152755"/>
    <s v="UTCL-20-DL-R-04"/>
    <s v="HDFCR52021080657433376"/>
    <d v="2021-08-07T00:00:00"/>
    <s v="Cement Mill"/>
    <m/>
  </r>
  <r>
    <s v="CU58"/>
    <s v="DL01240101837"/>
    <m/>
    <n v="802047"/>
    <x v="0"/>
    <x v="38"/>
    <n v="8262000070"/>
    <n v="8210964"/>
    <n v="4006154.2799999993"/>
    <m/>
    <n v="9412272.7200000007"/>
    <n v="13418427"/>
    <d v="2023-12-16T00:00:00"/>
    <m/>
    <s v="UTCL-22-DL-R-07"/>
    <s v="online payment"/>
    <m/>
    <s v="Line-1 Cooler Updragation "/>
    <m/>
  </r>
  <r>
    <s v="OLBC1035"/>
    <s v="DL01230401780"/>
    <s v="DAL2324001141"/>
    <n v="821146"/>
    <x v="0"/>
    <x v="4"/>
    <n v="8268008478"/>
    <s v="SVPL/UP/22-23/85"/>
    <n v="4005401.6949152546"/>
    <m/>
    <n v="720972.30508474575"/>
    <n v="4726374"/>
    <d v="2023-03-31T17:30:00"/>
    <n v="160340871"/>
    <s v="UTCL-20-DL-R-07"/>
    <n v="304113401008"/>
    <d v="2023-04-13T00:00:00"/>
    <s v="OLBC"/>
    <m/>
  </r>
  <r>
    <n v="51"/>
    <s v="DL01230300809"/>
    <s v="DAL2223020509"/>
    <n v="405978"/>
    <x v="0"/>
    <x v="10"/>
    <n v="8263000231"/>
    <n v="220407"/>
    <n v="4000000"/>
    <m/>
    <n v="720000"/>
    <n v="4720000"/>
    <d v="2023-02-15T17:30:00"/>
    <n v="6870419648"/>
    <s v="UTCL-21-DL-R-04"/>
    <s v="HDFCR52023032493070203"/>
    <d v="2023-03-26T00:00:00"/>
    <s v="AFR"/>
    <m/>
  </r>
  <r>
    <s v="OLBC519"/>
    <s v="DL01220701752"/>
    <s v="DAL2223006644"/>
    <n v="502510"/>
    <x v="0"/>
    <x v="16"/>
    <n v="8263000158"/>
    <s v="LEORLE22IN001063"/>
    <n v="4000000"/>
    <m/>
    <n v="720000"/>
    <n v="4720000"/>
    <d v="2022-06-28T17:30:00"/>
    <n v="6870141205"/>
    <s v="UTCL-20-DL-R-07"/>
    <s v="HDFCR52022080286453750"/>
    <d v="2022-08-03T00:00:00"/>
    <s v="OLBC"/>
    <m/>
  </r>
  <r>
    <s v="C905"/>
    <s v="DL01220201003"/>
    <s v="DAL2122015695"/>
    <n v="402828"/>
    <x v="0"/>
    <x v="45"/>
    <n v="8263000174"/>
    <s v="PI1000034470"/>
    <n v="3980060"/>
    <m/>
    <n v="716410.8"/>
    <n v="4696470.8"/>
    <d v="2021-12-11T17:30:00"/>
    <n v="6870431288"/>
    <s v="UTCL-20-DL-R-04"/>
    <s v="HDFCR52022032456119502"/>
    <d v="2022-03-25T00:00:00"/>
    <s v="Cement Mill"/>
    <m/>
  </r>
  <r>
    <s v="C166"/>
    <s v="DL01210500253"/>
    <s v="DAL2122001027"/>
    <n v="821146"/>
    <x v="0"/>
    <x v="4"/>
    <n v="8268006130"/>
    <s v="SVPL/UP/21-22/01"/>
    <n v="3973633"/>
    <m/>
    <n v="715254"/>
    <n v="4688887"/>
    <d v="2021-04-21T17:30:00"/>
    <n v="43872613"/>
    <s v="UTCL-20-DL-R-04"/>
    <n v="105216660308"/>
    <d v="2021-05-22T00:00:00"/>
    <s v="Cement Mill"/>
    <s v="Civil- Cement Mill"/>
  </r>
  <r>
    <s v="OLBC820"/>
    <s v="DL01211200682"/>
    <s v="DAL2122012366"/>
    <n v="919962"/>
    <x v="0"/>
    <x v="6"/>
    <n v="8268006324"/>
    <s v="SR/HO/21-22/262"/>
    <n v="3970287.23"/>
    <m/>
    <n v="714651.77"/>
    <n v="4684939"/>
    <d v="2021-12-01T17:30:00"/>
    <n v="44252645"/>
    <s v="UTCL-20-DL-R-07"/>
    <n v="112278135573"/>
    <d v="2021-12-28T00:00:00"/>
    <s v="OLBC"/>
    <m/>
  </r>
  <r>
    <s v="OLBC719"/>
    <s v="DL01220600589"/>
    <s v="DAL2223003441"/>
    <n v="919962"/>
    <x v="0"/>
    <x v="6"/>
    <n v="8263000121"/>
    <s v="SRGST/21-22/872"/>
    <n v="3951451.71"/>
    <m/>
    <n v="711261.29"/>
    <n v="4662713"/>
    <d v="2022-03-22T17:30:00"/>
    <n v="6870079645"/>
    <s v="UTCL-20-DL-R-07"/>
    <n v="206169654594"/>
    <d v="2022-06-18T00:00:00"/>
    <s v="OLBC"/>
    <m/>
  </r>
  <r>
    <s v="WHRS-1950"/>
    <m/>
    <m/>
    <s v="DL01"/>
    <x v="1"/>
    <x v="46"/>
    <s v="ULTRATECH CEMENT LTD.-Project Salaries"/>
    <s v="1239837"/>
    <n v="3899782"/>
    <m/>
    <n v="0"/>
    <n v="3899782"/>
    <d v="2021-08-31T00:00:00"/>
    <m/>
    <s v="UTCL-20-DL-R-01"/>
    <m/>
    <m/>
    <s v="WHRS"/>
    <m/>
  </r>
  <r>
    <s v="C772"/>
    <s v="DL01211100640"/>
    <s v="DAL2122011361"/>
    <n v="405485"/>
    <x v="0"/>
    <x v="37"/>
    <n v="8263000144"/>
    <s v="SO121005564"/>
    <n v="3875069.94"/>
    <m/>
    <n v="735506.06"/>
    <n v="4610576"/>
    <d v="2021-10-30T17:30:00"/>
    <n v="6870010766"/>
    <s v="UTCL-20-DL-R-04"/>
    <s v="HDFCR52022041962312713"/>
    <d v="2022-04-20T00:00:00"/>
    <s v="Cement Mill"/>
    <m/>
  </r>
  <r>
    <s v="C394"/>
    <s v="DL01210700156"/>
    <s v="DAL2122003520"/>
    <n v="100915"/>
    <x v="0"/>
    <x v="24"/>
    <n v="8263000102"/>
    <s v="I/KH/G21-22/0216"/>
    <n v="3851199.58"/>
    <m/>
    <n v="697760.42"/>
    <n v="4548960"/>
    <d v="2021-05-31T17:30:00"/>
    <n v="6870119597"/>
    <s v="UTCL-20-DL-R-04"/>
    <s v="HDFCR52021070751639252"/>
    <d v="2021-07-08T00:00:00"/>
    <s v="Cement Mill"/>
    <m/>
  </r>
  <r>
    <s v="OLBC823"/>
    <s v="DL01220301098"/>
    <s v="DAL2122017056"/>
    <n v="919962"/>
    <x v="0"/>
    <x v="6"/>
    <n v="8268006324"/>
    <s v="SR/HO/21-22/409"/>
    <n v="3850241.55"/>
    <m/>
    <n v="693043.45"/>
    <n v="4543285"/>
    <d v="2022-03-04T17:30:00"/>
    <n v="44440168"/>
    <s v="UTCL-20-DL-R-07"/>
    <n v="203299194128"/>
    <d v="2022-03-30T00:00:00"/>
    <s v="OLBC"/>
    <m/>
  </r>
  <r>
    <s v="OLBC272"/>
    <s v="DL01221000105"/>
    <s v="DAL2223010739"/>
    <n v="407341"/>
    <x v="0"/>
    <x v="47"/>
    <n v="8263000197"/>
    <n v="370404218"/>
    <n v="3850000"/>
    <m/>
    <n v="693000"/>
    <n v="4543000"/>
    <d v="2022-06-20T17:30:00"/>
    <n v="6870225024"/>
    <s v="UTCL-20-DL-R-07"/>
    <s v="HDFCR52022110958944906"/>
    <d v="2022-11-10T00:00:00"/>
    <s v="OLBC"/>
    <m/>
  </r>
  <r>
    <s v="OLBC843"/>
    <s v="DL01221001231"/>
    <s v="DAL2223011736"/>
    <n v="124632"/>
    <x v="0"/>
    <x v="48"/>
    <n v="8263000238"/>
    <s v="MP/22-23/376"/>
    <n v="3824000"/>
    <m/>
    <n v="688320"/>
    <n v="4512320"/>
    <d v="2022-09-20T17:30:00"/>
    <n v="6870255566"/>
    <s v="UTCL-20-DL-R-07"/>
    <s v="HDFCR52022111059253523"/>
    <d v="2022-11-11T00:00:00"/>
    <s v="OLBC"/>
    <m/>
  </r>
  <r>
    <n v="302"/>
    <s v="DL01230300418"/>
    <s v="DAL2223020120"/>
    <n v="406497"/>
    <x v="0"/>
    <x v="49"/>
    <n v="8263000265"/>
    <n v="393"/>
    <n v="3805000"/>
    <m/>
    <n v="684900"/>
    <n v="4489900"/>
    <d v="2023-02-17T17:30:00"/>
    <n v="6870415636"/>
    <s v="UTCL-21-DL-R-04"/>
    <n v="303150423697"/>
    <d v="2023-03-16T00:00:00"/>
    <s v="AFR"/>
    <m/>
  </r>
  <r>
    <s v="OLBC537"/>
    <s v="DL01220901422"/>
    <s v="DAL2223010168"/>
    <n v="502510"/>
    <x v="0"/>
    <x v="16"/>
    <n v="8263000158"/>
    <s v="LEORLE22INF00301"/>
    <n v="3800000"/>
    <m/>
    <n v="684000"/>
    <n v="4484000"/>
    <d v="2022-06-30T17:30:00"/>
    <n v="6870211734"/>
    <s v="UTCL-20-DL-R-07"/>
    <s v="HDFCR52022100150058430"/>
    <d v="2022-10-02T00:00:00"/>
    <s v="OLBC"/>
    <m/>
  </r>
  <r>
    <s v="EST12"/>
    <s v="DL01240101168"/>
    <s v="DAL2324017326"/>
    <n v="406359"/>
    <x v="0"/>
    <x v="22"/>
    <n v="8263000283"/>
    <n v="271600054961"/>
    <n v="3800000"/>
    <m/>
    <n v="684000"/>
    <n v="4484000"/>
    <d v="2023-12-27T17:30:00"/>
    <n v="1246676680"/>
    <s v="UTCL-22-DL-N-47"/>
    <s v="HDFCR52024020877910041"/>
    <d v="2024-02-10T00:00:00"/>
    <s v="ESP TPP"/>
    <m/>
  </r>
  <r>
    <s v="C393"/>
    <s v="DL01210700152"/>
    <s v="DAL2122003518"/>
    <n v="100915"/>
    <x v="0"/>
    <x v="24"/>
    <n v="8263000102"/>
    <s v="I-KH/G21-22/0198"/>
    <n v="3799330.26"/>
    <m/>
    <n v="688362.74"/>
    <n v="4487693"/>
    <d v="2021-05-28T17:30:00"/>
    <n v="6870119577"/>
    <s v="UTCL-20-DL-R-04"/>
    <s v="HDFCR52021070751639252"/>
    <d v="2021-07-08T00:00:00"/>
    <s v="Cement Mill"/>
    <m/>
  </r>
  <r>
    <s v="WHRS-464"/>
    <s v="DL01210700455"/>
    <s v="DAL2122003810"/>
    <n v="405485"/>
    <x v="0"/>
    <x v="37"/>
    <n v="8263000090"/>
    <s v="S0121001179"/>
    <n v="3795872.5338983051"/>
    <m/>
    <n v="683257.05610169494"/>
    <n v="4479129.59"/>
    <d v="2021-05-25T17:30:00"/>
    <n v="6870124183"/>
    <s v="UTCL-20-DL-R-01"/>
    <s v="HDFCR52021071452924310"/>
    <d v="2021-07-15T00:00:00"/>
    <s v="WHRS"/>
    <m/>
  </r>
  <r>
    <s v="C9"/>
    <s v="DL01210701053"/>
    <s v="DAL2122004343"/>
    <n v="300286"/>
    <x v="0"/>
    <x v="3"/>
    <n v="8263000075"/>
    <n v="712724680"/>
    <n v="3795000"/>
    <m/>
    <n v="683100"/>
    <n v="4478100"/>
    <d v="2021-05-31T17:30:00"/>
    <n v="6870134580"/>
    <s v="UTCL-20-DL-R-04"/>
    <s v="HDFCR52021072955735303"/>
    <d v="2021-07-30T00:00:00"/>
    <s v="Cement Mill"/>
    <m/>
  </r>
  <r>
    <s v="OLBC295"/>
    <s v="DL01240500896"/>
    <s v="DAL2425002065"/>
    <n v="820886"/>
    <x v="0"/>
    <x v="13"/>
    <n v="8268007755"/>
    <s v="COMTECH/RA/09"/>
    <n v="3792176.2711864407"/>
    <m/>
    <n v="682591.72881355928"/>
    <n v="4474768"/>
    <d v="2024-04-25T00:00:00"/>
    <n v="160805230"/>
    <s v="UTCL-20-DL-R-07"/>
    <s v="HDFCR52024060162430946"/>
    <d v="2024-06-15T00:00:00"/>
    <s v="OLBC"/>
    <m/>
  </r>
  <r>
    <s v="C392"/>
    <s v="DL01210600388"/>
    <s v="DAL2122002278"/>
    <n v="100915"/>
    <x v="0"/>
    <x v="24"/>
    <n v="8263000102"/>
    <s v="I-KH/G21-22/0125"/>
    <n v="3785981.76"/>
    <m/>
    <n v="685944.24"/>
    <n v="4471926"/>
    <d v="2021-05-04T17:30:00"/>
    <n v="6870088239"/>
    <s v="UTCL-20-DL-R-04"/>
    <s v="HDFCR52021061497133614"/>
    <d v="2021-06-15T00:00:00"/>
    <s v="Cement Mill"/>
    <m/>
  </r>
  <r>
    <s v="OLBC734"/>
    <s v="DL01220600599"/>
    <s v="DAL2223003430"/>
    <n v="919962"/>
    <x v="0"/>
    <x v="6"/>
    <n v="8263000121"/>
    <s v="SR/HO/22-23/0025"/>
    <n v="3775679.6"/>
    <m/>
    <n v="679622.4"/>
    <n v="4455302"/>
    <d v="2022-05-10T17:30:00"/>
    <n v="6870079711"/>
    <s v="UTCL-20-DL-R-07"/>
    <n v="206169654592"/>
    <d v="2022-06-18T00:00:00"/>
    <s v="OLBC"/>
    <m/>
  </r>
  <r>
    <s v="C222"/>
    <s v="DL01221201731"/>
    <s v="DAL2223015555"/>
    <n v="820886"/>
    <x v="0"/>
    <x v="13"/>
    <n v="8268007755"/>
    <s v="COMTECH/RA-14"/>
    <n v="3756198.87"/>
    <m/>
    <n v="676115.72"/>
    <n v="4432314.59"/>
    <d v="2022-12-17T17:30:00"/>
    <n v="44383473"/>
    <s v="UTCL-20-DL-R-04"/>
    <s v="HDFCR52023011074402197"/>
    <d v="2023-01-11T00:00:00"/>
    <s v="Cement Mill"/>
    <m/>
  </r>
  <r>
    <s v="OLBC834"/>
    <s v="DL01240501929"/>
    <s v="DAL2425002993"/>
    <n v="919962"/>
    <x v="0"/>
    <x v="6"/>
    <n v="8263000121"/>
    <s v="SR/HO/24-25/0016"/>
    <n v="3751447.457627119"/>
    <m/>
    <n v="675260.54237288143"/>
    <n v="4426708"/>
    <d v="2024-05-03T17:30:00"/>
    <n v="160807823"/>
    <s v="UTCL-20-DL-R-07"/>
    <m/>
    <m/>
    <s v="OLBC"/>
    <m/>
  </r>
  <r>
    <s v="C399"/>
    <s v="DL01210700494"/>
    <s v="DAL2122003922"/>
    <n v="100915"/>
    <x v="0"/>
    <x v="24"/>
    <n v="8263000102"/>
    <s v="I-KH/G21-22/0174"/>
    <n v="3740853.27"/>
    <m/>
    <n v="677767.73"/>
    <n v="4418621"/>
    <d v="2021-05-24T17:30:00"/>
    <n v="6870126954"/>
    <s v="UTCL-20-DL-R-04"/>
    <s v="HDFCR52021071653396903"/>
    <d v="2021-07-17T00:00:00"/>
    <s v="Cement Mill"/>
    <m/>
  </r>
  <r>
    <s v="WHRS-1643"/>
    <s v="DL01210801430"/>
    <s v="DAL2122006670"/>
    <n v="401972"/>
    <x v="0"/>
    <x v="29"/>
    <n v="8263000049"/>
    <s v="IDM11007724"/>
    <n v="3737000"/>
    <n v="0"/>
    <n v="672660"/>
    <n v="4409660"/>
    <d v="2021-07-24T17:30:00"/>
    <n v="6870190913"/>
    <s v="UTCL-20-DL-R-01"/>
    <s v="HDFCR52021090964018973"/>
    <d v="2021-09-10T00:00:00"/>
    <s v="WHRS"/>
    <m/>
  </r>
  <r>
    <s v="OLBC787"/>
    <s v="DL01220200803"/>
    <s v="DAL2122015449"/>
    <n v="919962"/>
    <x v="0"/>
    <x v="6"/>
    <n v="8268006323"/>
    <s v="SR/HR/21-22/360"/>
    <n v="3735113.57"/>
    <m/>
    <n v="672320.43"/>
    <n v="4407434"/>
    <d v="2022-02-03T17:30:00"/>
    <n v="44374001"/>
    <s v="UTCL-20-DL-R-07"/>
    <n v="203162181782"/>
    <d v="2022-03-18T00:00:00"/>
    <s v="OLBC"/>
    <m/>
  </r>
  <r>
    <s v="OLBC821"/>
    <s v="DL01220100547"/>
    <s v="DAL2122013832"/>
    <n v="919962"/>
    <x v="0"/>
    <x v="6"/>
    <n v="8268006324"/>
    <s v="SR/HO/21-22/304"/>
    <n v="3711578.78"/>
    <m/>
    <n v="668084.22"/>
    <n v="4379663"/>
    <d v="2022-01-03T17:30:00"/>
    <n v="44324139"/>
    <s v="UTCL-20-DL-R-07"/>
    <n v="202010689923"/>
    <d v="2022-02-02T00:00:00"/>
    <s v="OLBC"/>
    <m/>
  </r>
  <r>
    <s v="C780"/>
    <s v="DL01211200676"/>
    <s v="DAL2122012416"/>
    <n v="507283"/>
    <x v="0"/>
    <x v="23"/>
    <n v="8263000132"/>
    <s v="GMV/061/2021-22"/>
    <n v="3700000"/>
    <m/>
    <n v="666000"/>
    <n v="4366000"/>
    <d v="2021-11-30T17:30:00"/>
    <n v="6870305675"/>
    <s v="UTCL-20-DL-R-04"/>
    <s v="HDFCR52022010287660420"/>
    <d v="2022-01-03T00:00:00"/>
    <s v="Cement Mill"/>
    <m/>
  </r>
  <r>
    <s v="C768"/>
    <s v="DL01211100641"/>
    <s v="DAL2122011360"/>
    <n v="405485"/>
    <x v="0"/>
    <x v="37"/>
    <n v="8263000144"/>
    <s v="SO121005557"/>
    <n v="3691694.11"/>
    <m/>
    <n v="664504.89"/>
    <n v="4356199"/>
    <d v="2021-10-30T17:30:00"/>
    <n v="6870291673"/>
    <s v="UTCL-20-DL-R-04"/>
    <s v="HDFCR52021121784312011"/>
    <d v="2021-12-18T00:00:00"/>
    <s v="Cement Mill"/>
    <m/>
  </r>
  <r>
    <s v="C10"/>
    <s v="DL01210700803"/>
    <s v="DAL2122004166"/>
    <n v="300286"/>
    <x v="0"/>
    <x v="3"/>
    <n v="8263000075"/>
    <n v="712724796"/>
    <n v="3680000"/>
    <m/>
    <n v="662400"/>
    <n v="4342400"/>
    <d v="2021-06-08T17:30:00"/>
    <n v="6870131091"/>
    <s v="UTCL-20-DL-R-04"/>
    <s v="HDFCR52021072254348894"/>
    <d v="2021-07-23T00:00:00"/>
    <s v="Cement Mill"/>
    <m/>
  </r>
  <r>
    <s v="C992"/>
    <s v="DL01211100706"/>
    <s v="DAL2122011298"/>
    <n v="407341"/>
    <x v="0"/>
    <x v="47"/>
    <n v="8263000107"/>
    <n v="370403592"/>
    <n v="3663043.26"/>
    <m/>
    <n v="659347.74"/>
    <n v="4322391"/>
    <d v="2021-10-31T17:30:00"/>
    <n v="6870296263"/>
    <s v="UTCL-20-DL-R-04"/>
    <s v="HDFCR52021121383344558"/>
    <d v="2021-12-14T00:00:00"/>
    <s v="Cement Mill"/>
    <m/>
  </r>
  <r>
    <s v="C994"/>
    <s v="DL01211100705"/>
    <s v="DAL2122011299"/>
    <n v="407341"/>
    <x v="0"/>
    <x v="47"/>
    <n v="8263000107"/>
    <n v="370403593"/>
    <n v="3663043.26"/>
    <m/>
    <n v="659347.74"/>
    <n v="4322391"/>
    <d v="2021-10-31T17:30:00"/>
    <n v="6870296282"/>
    <s v="UTCL-20-DL-R-04"/>
    <s v="HDFCR52021121383344558"/>
    <d v="2021-12-14T00:00:00"/>
    <s v="Cement Mill"/>
    <m/>
  </r>
  <r>
    <n v="248"/>
    <s v="DL01230300345"/>
    <s v="DAL2223020140"/>
    <n v="501974"/>
    <x v="0"/>
    <x v="50"/>
    <n v="8263000277"/>
    <s v="202223TI591"/>
    <n v="3636900"/>
    <m/>
    <n v="654642"/>
    <n v="4291542"/>
    <d v="2023-02-16T17:30:00"/>
    <n v="1246309145"/>
    <s v="UTCL-21-DL-R-04"/>
    <s v="HDFCR52023041498667447"/>
    <d v="2023-04-16T00:00:00"/>
    <s v="AFR"/>
    <m/>
  </r>
  <r>
    <s v="C814"/>
    <s v="DL01220401215"/>
    <s v="DAL2223001248"/>
    <n v="137974"/>
    <x v="0"/>
    <x v="5"/>
    <n v="8263000113"/>
    <s v="BA0920000004"/>
    <n v="3625106"/>
    <m/>
    <n v="652519.07999999996"/>
    <n v="4277625.08"/>
    <d v="2022-01-31T17:30:00"/>
    <n v="6870039724"/>
    <s v="UTCL-20-DL-R-04"/>
    <s v="HDFCR52022051067306863"/>
    <d v="2022-05-11T00:00:00"/>
    <s v="Cement Mill"/>
    <m/>
  </r>
  <r>
    <s v="C1190"/>
    <s v="DL01220200680"/>
    <s v="DAL2122015401"/>
    <n v="501662"/>
    <x v="0"/>
    <x v="51"/>
    <n v="8263000169"/>
    <s v="M235/M1156/22"/>
    <n v="3625000"/>
    <m/>
    <n v="652500"/>
    <n v="4277500"/>
    <d v="2022-01-20T17:30:00"/>
    <n v="6870422400"/>
    <s v="UTCL-20-DL-R-04"/>
    <s v="HDFCR52022031754521095"/>
    <d v="2022-03-18T00:00:00"/>
    <s v="Cement Mill"/>
    <m/>
  </r>
  <r>
    <s v="WHRS-1198"/>
    <s v="DL01210500482"/>
    <s v="DAL2122001221"/>
    <n v="821027"/>
    <x v="0"/>
    <x v="9"/>
    <n v="8268005622"/>
    <s v="SIL/UP/21-22/009"/>
    <n v="3611405.9322033902"/>
    <m/>
    <n v="650053.06779661018"/>
    <n v="4261459"/>
    <d v="2021-05-11T00:00:00"/>
    <n v="43893332"/>
    <s v="UTCL-20-DL-R-01"/>
    <s v="HDFCR52021052894556125"/>
    <d v="2021-05-29T00:00:00"/>
    <s v="WHRS"/>
    <m/>
  </r>
  <r>
    <s v="CU234"/>
    <s v="DL01230201830"/>
    <s v="DAL2223019473"/>
    <n v="401499"/>
    <x v="0"/>
    <x v="52"/>
    <n v="8263000269"/>
    <s v="F/P/22-23/0438"/>
    <n v="3600000"/>
    <m/>
    <n v="648000"/>
    <n v="4248000"/>
    <d v="2023-01-31T17:30:00"/>
    <n v="6870402550"/>
    <s v="UTCL-22-DL-R-03"/>
    <s v="HDFCR52023040395947812"/>
    <d v="2023-04-05T00:00:00"/>
    <s v="Line-1 Cooler Updragation "/>
    <m/>
  </r>
  <r>
    <s v="RMES-11"/>
    <s v="DL01240502006"/>
    <s v="DAL2425003034"/>
    <n v="301616"/>
    <x v="0"/>
    <x v="19"/>
    <n v="8263000355"/>
    <n v="242401001013"/>
    <n v="3600000"/>
    <m/>
    <n v="648000"/>
    <n v="4248000"/>
    <d v="2024-05-15T17:30:00"/>
    <m/>
    <s v="UTCL-22-DL-N-39"/>
    <s v="HDFCR52024071976625742"/>
    <s v="19.07.2024"/>
    <s v="Raw Mill-1 ESP"/>
    <m/>
  </r>
  <r>
    <s v="OLBC760"/>
    <s v="DL01221100405"/>
    <s v="DAL2223012807"/>
    <n v="919962"/>
    <x v="0"/>
    <x v="6"/>
    <n v="8263000121"/>
    <s v="SRGST/22-23/0242"/>
    <n v="3597035.52"/>
    <m/>
    <n v="647466.48"/>
    <n v="4244502"/>
    <d v="2022-07-28T17:30:00"/>
    <n v="6870260318"/>
    <s v="UTCL-20-DL-R-07"/>
    <n v="211182962858"/>
    <d v="2022-11-19T00:00:00"/>
    <s v="OLBC"/>
    <m/>
  </r>
  <r>
    <s v="OLBC711"/>
    <s v="DL01220500483"/>
    <s v="DAL2223002063"/>
    <n v="919962"/>
    <x v="0"/>
    <x v="6"/>
    <n v="8263000121"/>
    <s v="SRGST/22-23/0050"/>
    <n v="3594778.71"/>
    <m/>
    <n v="647060.29"/>
    <n v="4241839"/>
    <d v="2022-04-28T17:30:00"/>
    <n v="6870044137"/>
    <s v="UTCL-20-DL-R-07"/>
    <n v="206021050572"/>
    <d v="2022-06-04T00:00:00"/>
    <s v="OLBC"/>
    <m/>
  </r>
  <r>
    <s v="OLBC576"/>
    <s v="DL01211000126"/>
    <s v="DAL2122008670"/>
    <n v="919962"/>
    <x v="0"/>
    <x v="6"/>
    <n v="8263000121"/>
    <s v="SRGST/21-22/276"/>
    <n v="3590720.4"/>
    <m/>
    <n v="646329.59999999998"/>
    <n v="4237050"/>
    <d v="2021-08-30T17:30:00"/>
    <n v="6870233346"/>
    <s v="UTCL-20-DL-R-07"/>
    <n v="110160585039"/>
    <d v="2021-10-17T00:00:00"/>
    <s v="OLBC"/>
    <m/>
  </r>
  <r>
    <s v="OLBC573"/>
    <s v="DL01211000121"/>
    <s v="DAL2122008665"/>
    <n v="919962"/>
    <x v="0"/>
    <x v="6"/>
    <n v="8263000121"/>
    <s v="SRGST/21-22/258"/>
    <n v="3585159.2"/>
    <m/>
    <n v="645328.80000000005"/>
    <n v="4230488"/>
    <d v="2021-08-24T17:30:00"/>
    <n v="6870233014"/>
    <s v="UTCL-20-DL-R-07"/>
    <n v="110160585040"/>
    <d v="2021-10-17T00:00:00"/>
    <s v="OLBC"/>
    <m/>
  </r>
  <r>
    <s v="CU74"/>
    <s v="DL01230900748"/>
    <s v="DAL2324010062"/>
    <n v="402984"/>
    <x v="0"/>
    <x v="27"/>
    <n v="8263000288"/>
    <n v="330104719"/>
    <n v="3570000"/>
    <m/>
    <n v="642600"/>
    <n v="4212600"/>
    <d v="2023-08-25T17:30:00"/>
    <n v="1246524768"/>
    <s v="UTCL-22-DL-R-07"/>
    <s v="HDFCR52023100392491652"/>
    <d v="2023-10-05T00:00:00"/>
    <s v="Line-1 Cooler Updragation "/>
    <m/>
  </r>
  <r>
    <s v="WHRS-1727"/>
    <s v="DL01210900995"/>
    <s v="DAL2122007827"/>
    <n v="401972"/>
    <x v="0"/>
    <x v="29"/>
    <n v="8263000049"/>
    <s v="IDM11008177"/>
    <n v="3569090"/>
    <n v="0"/>
    <n v="642436.19999999995"/>
    <n v="4211526.2"/>
    <d v="2021-08-11T17:30:00"/>
    <n v="6870208248"/>
    <s v="UTCL-20-DL-R-01"/>
    <m/>
    <m/>
    <s v="WHRS"/>
    <m/>
  </r>
  <r>
    <n v="335"/>
    <s v="DL01230400327"/>
    <s v="DAL2223022629"/>
    <n v="301236"/>
    <x v="0"/>
    <x v="31"/>
    <n v="8268007821"/>
    <s v="SIBIPL/123/22-23"/>
    <n v="3561467.7711864407"/>
    <m/>
    <n v="641064.19881355925"/>
    <n v="4202531.97"/>
    <d v="2023-01-23T17:30:00"/>
    <n v="160348881"/>
    <s v="UTCL-21-DL-R-04"/>
    <m/>
    <m/>
    <s v="AFR"/>
    <m/>
  </r>
  <r>
    <s v="C225"/>
    <s v="DL01230900683"/>
    <s v="DAL2324009959"/>
    <n v="820886"/>
    <x v="0"/>
    <x v="13"/>
    <n v="8268007755"/>
    <s v="COMTECH/RA-17"/>
    <n v="3550000.5"/>
    <m/>
    <n v="639000.09"/>
    <n v="4189000.59"/>
    <d v="2023-07-25T00:00:00"/>
    <n v="160706911"/>
    <s v="UTCL-20-DL-R-04"/>
    <m/>
    <m/>
    <s v="Cement Mill"/>
    <m/>
  </r>
  <r>
    <s v="CE98"/>
    <s v="DL01230900681"/>
    <s v="DAL2324009988"/>
    <n v="406359"/>
    <x v="0"/>
    <x v="22"/>
    <n v="8263000283"/>
    <n v="271600048964"/>
    <n v="3550000"/>
    <m/>
    <n v="639000"/>
    <n v="4189000"/>
    <d v="2023-06-30T17:30:00"/>
    <n v="1246523855"/>
    <s v="UTCL-22-DL-N-49"/>
    <s v="HDFCR52023100392475109"/>
    <d v="2023-10-05T00:00:00"/>
    <s v="Line-1 Cooler ESP"/>
    <m/>
  </r>
  <r>
    <s v="C767"/>
    <s v="DL01220401415"/>
    <s v="DAL2223001452"/>
    <n v="405485"/>
    <x v="0"/>
    <x v="37"/>
    <n v="8263000144"/>
    <s v="S0121007602"/>
    <n v="3546550.09"/>
    <m/>
    <n v="638378.91"/>
    <n v="4184929"/>
    <d v="2022-01-21T17:30:00"/>
    <n v="6870035004"/>
    <s v="UTCL-20-DL-R-04"/>
    <s v="HDFCR52022050566181196"/>
    <d v="2022-05-07T00:00:00"/>
    <s v="Cement Mill"/>
    <m/>
  </r>
  <r>
    <s v="C77"/>
    <s v="DL01211200980"/>
    <s v="DAL2122012666"/>
    <n v="300286"/>
    <x v="0"/>
    <x v="3"/>
    <n v="8263000075"/>
    <n v="712729600"/>
    <n v="3531000"/>
    <m/>
    <n v="635580"/>
    <n v="4166580"/>
    <d v="2021-11-08T17:30:00"/>
    <n v="6870325752"/>
    <s v="UTCL-20-DL-R-04"/>
    <m/>
    <m/>
    <s v="Cement Mill"/>
    <m/>
  </r>
  <r>
    <n v="176"/>
    <s v="DL01240300279"/>
    <s v="DAL2324020319"/>
    <n v="820886"/>
    <x v="0"/>
    <x v="13"/>
    <n v="8268009828"/>
    <s v="COMTECH/RA/06"/>
    <n v="3519049.8"/>
    <m/>
    <n v="633428.96"/>
    <n v="4152478.76"/>
    <d v="2024-02-24T00:00:00"/>
    <n v="161106561"/>
    <s v="UTCL-21-DL-R-04"/>
    <s v="HDFCR52024031287633886"/>
    <d v="2024-03-12T00:00:00"/>
    <s v="AFR"/>
    <m/>
  </r>
  <r>
    <n v="361"/>
    <s v="DL01230701952"/>
    <s v="DAL2324007223"/>
    <n v="407422"/>
    <x v="0"/>
    <x v="20"/>
    <n v="8263000264"/>
    <s v="TCPL2324023"/>
    <n v="3500000"/>
    <m/>
    <n v="630000"/>
    <n v="4130000"/>
    <d v="2023-06-24T17:30:00"/>
    <n v="1246452832"/>
    <s v="UTCL-21-DL-R-04"/>
    <n v="308040109722"/>
    <d v="2023-08-06T00:00:00"/>
    <s v="AFR"/>
    <m/>
  </r>
  <r>
    <s v="OLBC271"/>
    <s v="DL01220701214"/>
    <s v="DAL2223006124"/>
    <n v="407341"/>
    <x v="0"/>
    <x v="47"/>
    <n v="8263000197"/>
    <n v="370404230"/>
    <n v="3495000"/>
    <m/>
    <n v="629100"/>
    <n v="4124100"/>
    <d v="2022-06-25T17:30:00"/>
    <n v="6870136405"/>
    <s v="UTCL-20-DL-R-07"/>
    <s v="HDFCR52022080486970984"/>
    <d v="2022-08-05T00:00:00"/>
    <s v="OLBC"/>
    <m/>
  </r>
  <r>
    <s v="C218"/>
    <s v="DL01221101300"/>
    <s v="DAL2223013580"/>
    <n v="820886"/>
    <x v="0"/>
    <x v="13"/>
    <n v="8268007755"/>
    <n v="13"/>
    <n v="3464299.96"/>
    <m/>
    <n v="623574.04"/>
    <n v="4087874"/>
    <d v="2022-11-06T17:30:00"/>
    <n v="44294536"/>
    <s v="UTCL-20-DL-R-04"/>
    <m/>
    <m/>
    <s v="Cement Mill"/>
    <m/>
  </r>
  <r>
    <s v="CU57"/>
    <s v="DL01240201439"/>
    <s v="DAL2324019550"/>
    <n v="501686"/>
    <x v="0"/>
    <x v="53"/>
    <n v="8263000347"/>
    <s v="EE/23-24/02554"/>
    <n v="3450000"/>
    <m/>
    <n v="621000"/>
    <n v="4071000"/>
    <d v="2024-02-15T17:30:00"/>
    <n v="1246716528"/>
    <s v="UTCL-22-DL-R-07"/>
    <n v="403070133344"/>
    <d v="2024-03-09T00:00:00"/>
    <s v="Line-1 Cooler Updragation "/>
    <m/>
  </r>
  <r>
    <s v="OLBC290"/>
    <s v="DL01230301787"/>
    <s v="DAL2223021413"/>
    <n v="820886"/>
    <x v="0"/>
    <x v="13"/>
    <n v="8268007755"/>
    <s v="COMTECH/RA-04"/>
    <n v="3448058.2288135593"/>
    <m/>
    <n v="620650.48118644068"/>
    <n v="4068708.71"/>
    <d v="2023-02-22T17:30:00"/>
    <n v="160301190"/>
    <s v="UTCL-20-DL-R-07"/>
    <s v="HDFCR52023041999979763"/>
    <d v="2023-04-21T00:00:00"/>
    <s v="OLBC"/>
    <m/>
  </r>
  <r>
    <s v="OLBC1271"/>
    <s v="DL01230800266"/>
    <s v="DAL2324007884"/>
    <n v="408729"/>
    <x v="0"/>
    <x v="54"/>
    <n v="8263000296"/>
    <s v="ZHIPL/22-23/191"/>
    <n v="3443000"/>
    <m/>
    <n v="619740"/>
    <n v="4062740"/>
    <d v="2023-03-07T17:30:00"/>
    <n v="1246487261"/>
    <s v="UTCL-20-DL-R-07"/>
    <m/>
    <m/>
    <s v="OLBC"/>
    <m/>
  </r>
  <r>
    <n v="443"/>
    <s v="DL01240700033"/>
    <s v="DL01231201584"/>
    <n v="407210"/>
    <x v="0"/>
    <x v="55"/>
    <n v="8263000363"/>
    <s v="VEXL/2024-25/016"/>
    <n v="3437691.5300000003"/>
    <m/>
    <n v="618784.47"/>
    <n v="4056476"/>
    <d v="2024-04-27T00:00:00"/>
    <m/>
    <s v="UTCL-21-DL-R-04"/>
    <s v="R52024071575097504"/>
    <d v="2024-07-15T00:00:00"/>
    <s v="AFR"/>
    <m/>
  </r>
  <r>
    <s v="WHRS-467"/>
    <s v="DL01210800253"/>
    <s v="DAL2122005476"/>
    <n v="405485"/>
    <x v="0"/>
    <x v="37"/>
    <n v="8263000094"/>
    <s v="S0121001707"/>
    <n v="3424927"/>
    <n v="4041.41"/>
    <n v="616486.86"/>
    <n v="4045455.27"/>
    <d v="2021-06-14T17:30:00"/>
    <n v="6870160606"/>
    <s v="UTCL-20-DL-R-01"/>
    <s v="HDFCR52021081358813685"/>
    <d v="2021-08-14T00:00:00"/>
    <s v="WHRS"/>
    <m/>
  </r>
  <r>
    <s v="OLBC577"/>
    <s v="DL01211000127"/>
    <s v="DAL2122008671"/>
    <n v="919962"/>
    <x v="0"/>
    <x v="6"/>
    <n v="8263000121"/>
    <s v="SRGST/21-22/302"/>
    <n v="3418637.16"/>
    <m/>
    <n v="615354.84"/>
    <n v="4033992"/>
    <d v="2021-09-10T17:30:00"/>
    <n v="6870234091"/>
    <s v="UTCL-20-DL-R-07"/>
    <n v="110160585039"/>
    <d v="2021-10-17T00:00:00"/>
    <s v="OLBC"/>
    <m/>
  </r>
  <r>
    <s v="C347"/>
    <s v="DL01220200652"/>
    <s v="DAL2122015376"/>
    <n v="301616"/>
    <x v="0"/>
    <x v="19"/>
    <n v="8263000129"/>
    <n v="212401008065"/>
    <n v="3409689.8"/>
    <m/>
    <n v="613744.19999999995"/>
    <n v="4023434"/>
    <d v="2022-01-29T17:30:00"/>
    <n v="6870422453"/>
    <s v="UTCL-20-DL-R-04"/>
    <s v="HDFCR52022033057684672"/>
    <d v="2022-03-31T00:00:00"/>
    <s v="Cement Mill"/>
    <m/>
  </r>
  <r>
    <s v="C976"/>
    <s v="DL01220701088"/>
    <s v="DAL2223005906"/>
    <n v="508442"/>
    <x v="0"/>
    <x v="56"/>
    <n v="8263000233"/>
    <n v="46"/>
    <n v="3407189.8"/>
    <m/>
    <n v="613294.19999999995"/>
    <n v="4020484"/>
    <d v="2022-06-25T17:30:00"/>
    <n v="6870124555"/>
    <s v="UTCL-20-DL-R-04"/>
    <s v="HDFCR52022071682673627"/>
    <d v="2022-07-17T00:00:00"/>
    <s v="Cement Mill"/>
    <m/>
  </r>
  <r>
    <s v="C309"/>
    <s v="DL01220200866"/>
    <s v="DAL2122015593"/>
    <n v="128007"/>
    <x v="0"/>
    <x v="26"/>
    <n v="8263000117"/>
    <n v="562103134"/>
    <n v="3405000"/>
    <m/>
    <n v="612900"/>
    <n v="4017900"/>
    <d v="2021-12-31T17:30:00"/>
    <n v="6870403124"/>
    <s v="UTCL-20-DL-R-04"/>
    <m/>
    <m/>
    <s v="Cement Mill"/>
    <m/>
  </r>
  <r>
    <s v="WHRS-1047"/>
    <s v="DL01211100124"/>
    <s v="DAL2122010735"/>
    <n v="821012"/>
    <x v="0"/>
    <x v="5"/>
    <n v="8268005947"/>
    <s v="AA0910000081"/>
    <n v="3358347.36"/>
    <m/>
    <n v="604502.64"/>
    <n v="3962850"/>
    <d v="2021-10-26T17:30:00"/>
    <n v="44386006"/>
    <s v="UTCL-20-DL-R-01"/>
    <s v="HDFCR52022030350929241"/>
    <d v="2022-03-04T00:00:00"/>
    <s v="WHRS"/>
    <m/>
  </r>
  <r>
    <s v="WHRS-1426"/>
    <s v="DL01210600238"/>
    <s v="DAL2122002134"/>
    <n v="401972"/>
    <x v="0"/>
    <x v="29"/>
    <n v="8263000049"/>
    <s v="IDM11005495"/>
    <n v="3348000"/>
    <n v="2962.98"/>
    <n v="602640"/>
    <n v="3953602.98"/>
    <d v="2021-03-30T17:30:00"/>
    <n v="6870084482"/>
    <s v="UTCL-20-DL-R-01"/>
    <s v="HDFCR52021061497143556"/>
    <d v="2021-06-15T00:00:00"/>
    <s v="WHRS"/>
    <m/>
  </r>
  <r>
    <s v="WHRS-862"/>
    <s v="DL01210200974"/>
    <s v="DAL2021009879"/>
    <n v="106653"/>
    <x v="0"/>
    <x v="57"/>
    <n v="8263000050"/>
    <s v="VFE20200275"/>
    <n v="3340000"/>
    <n v="2955"/>
    <n v="601200"/>
    <n v="3944155"/>
    <d v="2021-01-29T17:30:00"/>
    <n v="6870331099"/>
    <s v="UTCL-20-DL-R-01"/>
    <n v="103086456990"/>
    <d v="2021-03-09T00:00:00"/>
    <s v="WHRS"/>
    <m/>
  </r>
  <r>
    <s v="WHRS-861"/>
    <s v="DL01210200973"/>
    <s v="DAL2021009878"/>
    <n v="106653"/>
    <x v="0"/>
    <x v="57"/>
    <n v="8263000050"/>
    <s v="VFE20200294"/>
    <n v="3340000"/>
    <n v="2955"/>
    <n v="601200"/>
    <n v="3944155"/>
    <d v="2021-02-06T17:30:00"/>
    <n v="6870331095"/>
    <s v="UTCL-20-DL-R-01"/>
    <n v="103086456994"/>
    <d v="2021-03-09T00:00:00"/>
    <s v="WHRS"/>
    <m/>
  </r>
  <r>
    <s v="WHRS-867"/>
    <s v="DL01210200972"/>
    <s v="DAL2021009877"/>
    <n v="106653"/>
    <x v="0"/>
    <x v="57"/>
    <n v="8263000050"/>
    <s v="VFE20200299"/>
    <n v="3340000"/>
    <n v="2955"/>
    <n v="601200"/>
    <n v="3944155"/>
    <d v="2021-02-10T17:30:00"/>
    <n v="6870329948"/>
    <s v="UTCL-20-DL-R-01"/>
    <n v="103086374210"/>
    <d v="2021-03-09T00:00:00"/>
    <s v="WHRS"/>
    <m/>
  </r>
  <r>
    <s v="WHRS-860"/>
    <s v="DL01210200971"/>
    <s v="DAL2021009876"/>
    <n v="106653"/>
    <x v="0"/>
    <x v="57"/>
    <n v="8263000050"/>
    <s v="VFE20200291"/>
    <n v="3340000"/>
    <n v="2955"/>
    <n v="601200"/>
    <n v="3944155"/>
    <d v="2021-02-04T17:30:00"/>
    <n v="6870329927"/>
    <s v="UTCL-20-DL-R-01"/>
    <n v="103086374215"/>
    <d v="2021-03-09T00:00:00"/>
    <s v="WHRS"/>
    <m/>
  </r>
  <r>
    <s v="WHRS-859"/>
    <s v="DL01210200970"/>
    <s v="DAL2021009875"/>
    <n v="106653"/>
    <x v="0"/>
    <x v="57"/>
    <n v="8263000050"/>
    <s v="VFE20200274"/>
    <n v="3340000"/>
    <n v="2955"/>
    <n v="601200"/>
    <n v="3944155"/>
    <d v="2021-01-29T17:30:00"/>
    <n v="6870331037"/>
    <s v="UTCL-20-DL-R-01"/>
    <n v="103097958491"/>
    <d v="2021-03-10T00:00:00"/>
    <s v="WHRS"/>
    <m/>
  </r>
  <r>
    <s v="WHRS-870"/>
    <s v="DL01210200969"/>
    <s v="DAL2021009874"/>
    <n v="106653"/>
    <x v="0"/>
    <x v="57"/>
    <n v="8263000050"/>
    <s v="VFE20200298"/>
    <n v="3340000"/>
    <n v="2955"/>
    <n v="601200"/>
    <n v="3944155"/>
    <d v="2021-02-09T17:30:00"/>
    <n v="6870331068"/>
    <s v="UTCL-20-DL-R-01"/>
    <n v="103097958491"/>
    <d v="2021-03-10T00:00:00"/>
    <s v="WHRS"/>
    <m/>
  </r>
  <r>
    <s v="WHRS-866"/>
    <s v="DL01210200968"/>
    <s v="DAL2021009873"/>
    <n v="106653"/>
    <x v="0"/>
    <x v="57"/>
    <n v="8263000050"/>
    <s v="VFE20200278"/>
    <n v="3340000"/>
    <n v="2955"/>
    <n v="601200"/>
    <n v="3944155"/>
    <d v="2021-01-30T17:30:00"/>
    <n v="6870331101"/>
    <s v="UTCL-20-DL-R-01"/>
    <n v="103086456994"/>
    <d v="2021-03-09T00:00:00"/>
    <s v="WHRS"/>
    <m/>
  </r>
  <r>
    <s v="WHRS-868"/>
    <s v="DL01210200949"/>
    <s v="DAL2021009870"/>
    <n v="106653"/>
    <x v="0"/>
    <x v="57"/>
    <n v="8263000050"/>
    <s v="VFE20200297"/>
    <n v="3340000"/>
    <n v="2955"/>
    <n v="601200"/>
    <n v="3944155"/>
    <d v="2021-02-09T17:30:00"/>
    <n v="6870329130"/>
    <s v="UTCL-20-DL-R-01"/>
    <n v="103064849342"/>
    <d v="2021-03-07T00:00:00"/>
    <s v="WHRS"/>
    <m/>
  </r>
  <r>
    <s v="WHRS-872"/>
    <s v="DL01210200967"/>
    <s v="DAL2021009872"/>
    <n v="106653"/>
    <x v="0"/>
    <x v="57"/>
    <n v="8263000050"/>
    <s v="VFE20200293"/>
    <n v="3340000"/>
    <n v="2955"/>
    <n v="601200"/>
    <n v="3944155"/>
    <d v="2021-02-06T17:30:00"/>
    <n v="6870330804"/>
    <s v="UTCL-20-DL-R-01"/>
    <n v="103086456990"/>
    <d v="2021-03-09T00:00:00"/>
    <s v="WHRS"/>
    <m/>
  </r>
  <r>
    <s v="WHRS-869"/>
    <s v="DL01210200966"/>
    <s v="DAL2021009871"/>
    <n v="106653"/>
    <x v="0"/>
    <x v="57"/>
    <n v="8263000050"/>
    <s v="VFE20200295"/>
    <n v="3340000"/>
    <n v="2955"/>
    <n v="601200"/>
    <n v="3944155"/>
    <d v="2021-02-08T17:30:00"/>
    <n v="6870330168"/>
    <s v="UTCL-20-DL-R-01"/>
    <n v="103086374210"/>
    <d v="2021-03-09T00:00:00"/>
    <s v="WHRS"/>
    <m/>
  </r>
  <r>
    <s v="WHRS-865"/>
    <s v="DL01210200948"/>
    <s v="DAL2021009869"/>
    <n v="106653"/>
    <x v="0"/>
    <x v="57"/>
    <n v="8263000050"/>
    <s v="VFE20200296"/>
    <n v="3340000"/>
    <n v="2955"/>
    <n v="601200"/>
    <n v="3944155"/>
    <d v="2021-02-08T17:30:00"/>
    <n v="6870330163"/>
    <s v="UTCL-20-DL-R-01"/>
    <n v="103086374210"/>
    <d v="2021-03-09T00:00:00"/>
    <s v="WHRS"/>
    <m/>
  </r>
  <r>
    <s v="WHRS-864"/>
    <s v="DL01210300179"/>
    <s v="DAL2021010133"/>
    <n v="106653"/>
    <x v="0"/>
    <x v="57"/>
    <n v="8263000050"/>
    <s v="VFE20200304"/>
    <n v="3340000"/>
    <n v="2955"/>
    <n v="601200"/>
    <n v="3944155"/>
    <d v="2021-02-11T17:30:00"/>
    <n v="6870329188"/>
    <s v="UTCL-20-DL-R-01"/>
    <n v="103086374215"/>
    <d v="2021-03-09T00:00:00"/>
    <s v="WHRS"/>
    <m/>
  </r>
  <r>
    <s v="WHRS-873"/>
    <s v="DL01210300345"/>
    <s v="DAL2021010365"/>
    <n v="106653"/>
    <x v="0"/>
    <x v="57"/>
    <n v="8263000050"/>
    <s v="VFE20200319"/>
    <n v="3340000"/>
    <n v="2955"/>
    <n v="601200"/>
    <n v="3944155"/>
    <d v="2021-02-16T17:30:00"/>
    <n v="6870332477"/>
    <s v="UTCL-20-DL-R-01"/>
    <n v="103097958491"/>
    <d v="2021-03-10T00:00:00"/>
    <s v="WHRS"/>
    <m/>
  </r>
  <r>
    <s v="OLBC1038"/>
    <s v="DL01230601829"/>
    <s v="DAL2324005194"/>
    <n v="821146"/>
    <x v="0"/>
    <x v="4"/>
    <n v="8268008478"/>
    <s v="SVPL/UP/23-24/14"/>
    <n v="3335858.4745762711"/>
    <m/>
    <n v="600454.52542372874"/>
    <n v="3936313"/>
    <d v="2023-06-16T17:30:00"/>
    <n v="160530686"/>
    <s v="UTCL-20-DL-R-07"/>
    <n v="307053986876"/>
    <d v="2023-07-07T00:00:00"/>
    <s v="OLBC"/>
    <m/>
  </r>
  <r>
    <s v="OLBC748"/>
    <s v="DL01220801274"/>
    <s v="DAL2223008171"/>
    <n v="919962"/>
    <x v="0"/>
    <x v="6"/>
    <n v="8263000121"/>
    <s v="SR/HO/22-23/0075"/>
    <n v="3335183.88"/>
    <m/>
    <n v="600333.12"/>
    <n v="3935517"/>
    <d v="2022-06-24T17:30:00"/>
    <n v="6870167366"/>
    <s v="UTCL-20-DL-R-07"/>
    <n v="208293051661"/>
    <d v="2022-08-30T00:00:00"/>
    <s v="OLBC"/>
    <m/>
  </r>
  <r>
    <s v="OLBC616"/>
    <s v="DL01220100947"/>
    <s v="DAL2122014283"/>
    <n v="919962"/>
    <x v="0"/>
    <x v="6"/>
    <n v="8263000121"/>
    <s v="SR/HO/21-22/315"/>
    <n v="3335000"/>
    <m/>
    <n v="600300"/>
    <n v="3935300"/>
    <d v="2022-01-07T17:30:00"/>
    <n v="6870364838"/>
    <s v="UTCL-20-DL-R-07"/>
    <n v="202078415862"/>
    <d v="2022-02-08T00:00:00"/>
    <s v="OLBC"/>
    <m/>
  </r>
  <r>
    <s v="WHRS-871"/>
    <s v="DL01210300344"/>
    <s v="DAL2021010366"/>
    <n v="106653"/>
    <x v="0"/>
    <x v="57"/>
    <n v="8263000050"/>
    <s v="VFE20200308"/>
    <n v="3320000"/>
    <n v="2938"/>
    <n v="597600"/>
    <n v="3920538"/>
    <d v="2021-02-12T17:30:00"/>
    <n v="6870332551"/>
    <s v="UTCL-20-DL-R-01"/>
    <n v="103109540745"/>
    <d v="2021-03-11T00:00:00"/>
    <s v="WHRS"/>
    <m/>
  </r>
  <r>
    <s v="WHRS-863"/>
    <s v="DL01210300178"/>
    <s v="DAL2021010132"/>
    <n v="106653"/>
    <x v="0"/>
    <x v="57"/>
    <n v="8263000050"/>
    <s v="VFE20200305"/>
    <n v="3320000"/>
    <n v="2955"/>
    <n v="597600"/>
    <n v="3920555"/>
    <d v="2021-02-11T17:30:00"/>
    <n v="6870332581"/>
    <s v="UTCL-20-DL-R-01"/>
    <n v="103121779650"/>
    <d v="2021-03-13T00:00:00"/>
    <s v="WHRS"/>
    <m/>
  </r>
  <r>
    <s v="C215"/>
    <s v="DL01220101100"/>
    <s v="DAL2122014351"/>
    <n v="820851"/>
    <x v="0"/>
    <x v="13"/>
    <n v="8268007755"/>
    <n v="1"/>
    <n v="3311197.44"/>
    <m/>
    <n v="596015.56000000006"/>
    <n v="3907213"/>
    <d v="2022-01-13T17:30:00"/>
    <n v="44338390"/>
    <s v="UTCL-20-DL-R-04"/>
    <s v="HDFCR52022020795238215"/>
    <d v="2022-02-08T00:00:00"/>
    <s v="Cement Mill"/>
    <m/>
  </r>
  <r>
    <n v="246"/>
    <s v="DL01230301390"/>
    <s v="DAL2223021162"/>
    <n v="501974"/>
    <x v="0"/>
    <x v="50"/>
    <n v="8263000277"/>
    <s v="202223TI623"/>
    <n v="3291120.338983051"/>
    <m/>
    <n v="592401.6610169491"/>
    <n v="3883522"/>
    <d v="2023-03-06T17:30:00"/>
    <n v="6870443654"/>
    <s v="UTCL-21-DL-R-04"/>
    <s v="HDFCR52023040696701080"/>
    <d v="2023-04-08T00:00:00"/>
    <s v="AFR"/>
    <m/>
  </r>
  <r>
    <s v="OLBC1040"/>
    <s v="DL01230900808"/>
    <s v="DAL2324010091"/>
    <n v="821146"/>
    <x v="0"/>
    <x v="4"/>
    <n v="8268008478"/>
    <s v="SVPL/UP/23-24/29"/>
    <n v="3290213.559322034"/>
    <m/>
    <n v="592238.44067796611"/>
    <n v="3882452"/>
    <d v="2023-08-30T17:30:00"/>
    <n v="160688968"/>
    <s v="UTCL-20-DL-R-07"/>
    <s v="HDFCR52023103099644139"/>
    <d v="2023-11-01T00:00:00"/>
    <s v="OLBC"/>
    <m/>
  </r>
  <r>
    <s v="OLBC530"/>
    <s v="DL01230100313"/>
    <s v="DAL2223016238"/>
    <n v="502510"/>
    <x v="0"/>
    <x v="16"/>
    <n v="8263000158"/>
    <s v="LEORLE22IN002735"/>
    <n v="3290000"/>
    <m/>
    <n v="592200"/>
    <n v="3882200"/>
    <d v="2022-09-30T17:30:00"/>
    <n v="6870334532"/>
    <s v="UTCL-20-DL-R-07"/>
    <m/>
    <m/>
    <s v="OLBC"/>
    <m/>
  </r>
  <r>
    <s v="OLBC522"/>
    <s v="DL01230100312"/>
    <s v="DAL2223016239"/>
    <n v="502510"/>
    <x v="0"/>
    <x v="16"/>
    <n v="8263000158"/>
    <s v="LEORLE22IN001139"/>
    <n v="3290000"/>
    <m/>
    <n v="592200"/>
    <n v="3882200"/>
    <d v="2022-06-30T17:30:00"/>
    <n v="6870334738"/>
    <s v="UTCL-20-DL-R-07"/>
    <s v="HDFCR52023011375273353"/>
    <d v="2023-01-14T00:00:00"/>
    <s v="OLBC"/>
    <m/>
  </r>
  <r>
    <n v="409"/>
    <s v="DL01230901863"/>
    <s v="DAL2324011073"/>
    <n v="817817"/>
    <x v="0"/>
    <x v="21"/>
    <n v="8268010758"/>
    <n v="491"/>
    <n v="3273281.96"/>
    <m/>
    <n v="0"/>
    <n v="3273281.96"/>
    <d v="2023-09-18T17:30:00"/>
    <n v="160752041"/>
    <s v="UTCL-21-DL-R-04"/>
    <m/>
    <m/>
    <s v="AFR"/>
    <m/>
  </r>
  <r>
    <s v="OLBC1039"/>
    <s v="DL01230701327"/>
    <s v="DAL2324006621"/>
    <n v="821146"/>
    <x v="0"/>
    <x v="4"/>
    <n v="8268008478"/>
    <s v="SVPL/UP/23-24/19"/>
    <n v="3270476.2711864407"/>
    <m/>
    <n v="588685.72881355928"/>
    <n v="3859162"/>
    <d v="2023-06-29T17:30:00"/>
    <n v="160529304"/>
    <s v="UTCL-20-DL-R-07"/>
    <s v="N208232566404216"/>
    <d v="2023-07-29T00:00:00"/>
    <s v="OLBC"/>
    <m/>
  </r>
  <r>
    <s v="WHRS-1522"/>
    <s v="DL01210701424"/>
    <s v="DAL2122004854"/>
    <n v="401972"/>
    <x v="0"/>
    <x v="29"/>
    <n v="8263000049"/>
    <s v="IDM11006686"/>
    <n v="3228500"/>
    <n v="3809.63"/>
    <n v="581130"/>
    <n v="3813439.63"/>
    <d v="2021-06-17T00:00:00"/>
    <n v="6870144594"/>
    <s v="UTCL-20-DL-R-01"/>
    <s v="HDFCR52021080456902701"/>
    <d v="2021-08-05T00:00:00"/>
    <s v="WHRS"/>
    <m/>
  </r>
  <r>
    <s v="CU255"/>
    <s v="DL01240701142"/>
    <m/>
    <n v="300189"/>
    <x v="0"/>
    <x v="58"/>
    <n v="8265000228"/>
    <s v="INN-23-24-01664"/>
    <n v="3224571"/>
    <m/>
    <n v="580422.78"/>
    <n v="3804993.7800000003"/>
    <d v="2024-03-30T00:00:00"/>
    <m/>
    <s v="UTCL-22-DL-N-60"/>
    <n v="403221910927"/>
    <d v="2024-03-24T00:00:00"/>
    <s v="Line-1 Cooler Updragation "/>
    <m/>
  </r>
  <r>
    <s v="CU256"/>
    <s v="DL01240701141"/>
    <m/>
    <n v="300189"/>
    <x v="0"/>
    <x v="58"/>
    <n v="8265000228"/>
    <s v="NN-23-24-01663"/>
    <n v="3224571"/>
    <m/>
    <n v="580422.78"/>
    <n v="3804993.7800000003"/>
    <d v="2024-03-30T00:00:00"/>
    <m/>
    <s v="UTCL-22-DL-N-60"/>
    <n v="403221910927"/>
    <d v="2024-03-24T00:00:00"/>
    <s v="Line-1 Cooler Updragation "/>
    <m/>
  </r>
  <r>
    <s v="WHRS-393"/>
    <s v="DL01210700437"/>
    <s v="DAL2122003807"/>
    <n v="508412"/>
    <x v="0"/>
    <x v="59"/>
    <n v="8263000082"/>
    <s v="TN1300125913"/>
    <n v="3204834"/>
    <n v="3781.71"/>
    <n v="576870.12"/>
    <n v="3785485.83"/>
    <d v="2021-05-21T17:30:00"/>
    <n v="6870123696"/>
    <s v="UTCL-20-DL-R-01"/>
    <s v="HDFCR52021071452915408"/>
    <d v="2021-07-15T00:00:00"/>
    <s v="WHRS"/>
    <m/>
  </r>
  <r>
    <s v="C769"/>
    <s v="DL01211100642"/>
    <s v="DAL2122011359"/>
    <n v="405485"/>
    <x v="0"/>
    <x v="37"/>
    <n v="8263000144"/>
    <s v="S0121005578"/>
    <n v="3204739"/>
    <m/>
    <n v="576853"/>
    <n v="3781592"/>
    <d v="2021-10-30T17:30:00"/>
    <n v="44214811"/>
    <s v="UTCL-20-DL-R-04"/>
    <s v="HDFCR52021122485959915"/>
    <d v="2021-12-25T00:00:00"/>
    <s v="Cement Mill"/>
    <m/>
  </r>
  <r>
    <s v="CU252"/>
    <s v="DL01231100518"/>
    <s v="DAL2324013609"/>
    <n v="406933"/>
    <x v="0"/>
    <x v="60"/>
    <n v="8263000276"/>
    <n v="42307075"/>
    <n v="3200000"/>
    <m/>
    <n v="576000"/>
    <n v="3776000"/>
    <d v="2023-07-28T17:30:00"/>
    <n v="1246587501"/>
    <s v="UTCL-22-DL-R-05"/>
    <s v="HDFCR52023120258908333"/>
    <d v="2023-12-04T00:00:00"/>
    <s v="Line-1 Cooler Updragation "/>
    <m/>
  </r>
  <r>
    <s v="OLBC653"/>
    <s v="DL01220100958"/>
    <s v="DAL2122014294"/>
    <n v="919962"/>
    <x v="0"/>
    <x v="6"/>
    <n v="8263000121"/>
    <s v="SRGST/21-22/681"/>
    <n v="3197830.53"/>
    <m/>
    <n v="575609.47"/>
    <n v="3773440"/>
    <d v="2022-01-11T00:00:00"/>
    <n v="6870364886"/>
    <s v="UTCL-20-DL-R-07"/>
    <n v="202162018008"/>
    <d v="2022-02-17T00:00:00"/>
    <s v="OLBC"/>
    <m/>
  </r>
  <r>
    <s v="WHRS-1525"/>
    <s v="DL01210701437"/>
    <s v="DAL2122004859"/>
    <n v="401972"/>
    <x v="0"/>
    <x v="29"/>
    <n v="8263000049"/>
    <s v="IDM11006627"/>
    <n v="3181000"/>
    <n v="2129.9"/>
    <n v="572580"/>
    <n v="3755709.9"/>
    <d v="2021-06-15T17:30:00"/>
    <n v="6870144717"/>
    <s v="UTCL-20-DL-R-01"/>
    <s v="HDFCR52021080456902701"/>
    <d v="2021-08-05T00:00:00"/>
    <s v="WHRS"/>
    <m/>
  </r>
  <r>
    <s v="DC9"/>
    <s v="DL01230400471"/>
    <s v="DAL2223022806"/>
    <n v="937468"/>
    <x v="0"/>
    <x v="61"/>
    <n v="8263000246"/>
    <s v="MH1227001971"/>
    <n v="3180000"/>
    <m/>
    <n v="572400"/>
    <n v="3752400"/>
    <d v="2023-03-15T17:30:00"/>
    <n v="1246318725"/>
    <s v="UTCL-21-DL-N-28"/>
    <s v="HDFCR52023042651566864"/>
    <d v="2023-04-27T00:00:00"/>
    <s v="Line-1 DC to AC Conversion"/>
    <m/>
  </r>
  <r>
    <s v="C770"/>
    <s v="DL01220401416"/>
    <s v="DAL2223001453"/>
    <n v="405485"/>
    <x v="0"/>
    <x v="37"/>
    <n v="8263000144"/>
    <s v="S0121007598"/>
    <n v="3160161.93"/>
    <m/>
    <n v="568829.06999999995"/>
    <n v="3728991"/>
    <d v="2022-01-21T17:30:00"/>
    <n v="6870034969"/>
    <s v="UTCL-20-DL-R-04"/>
    <s v="HDFCR52022050566181196"/>
    <d v="2022-05-07T00:00:00"/>
    <s v="Cement Mill"/>
    <m/>
  </r>
  <r>
    <s v="CU81"/>
    <s v="DL01240601286"/>
    <s v="DAL2425004343"/>
    <n v="143964"/>
    <x v="0"/>
    <x v="39"/>
    <n v="8268014773"/>
    <s v="CL09062416040002"/>
    <n v="3151179.6610169495"/>
    <m/>
    <n v="567212.3389830509"/>
    <n v="3718392.0000000005"/>
    <d v="2024-06-01T17:30:00"/>
    <n v="160886084"/>
    <s v="UTCL-22-DL-R-07"/>
    <s v="HDFCR52024061967519426"/>
    <d v="2024-06-21T00:00:00"/>
    <s v="Line-1 Cooler Updragation "/>
    <m/>
  </r>
  <r>
    <s v="C390"/>
    <s v="DL01220200659"/>
    <s v="DAL2122015380"/>
    <n v="133156"/>
    <x v="0"/>
    <x v="62"/>
    <n v="8263000188"/>
    <s v="2021/BHILAI/0640"/>
    <n v="3124500"/>
    <m/>
    <n v="562410"/>
    <n v="3686910"/>
    <d v="2022-02-02T17:30:00"/>
    <n v="6870420991"/>
    <s v="UTCL-20-DL-R-04"/>
    <s v="HDFCR52022031654247858"/>
    <d v="2022-03-17T00:00:00"/>
    <s v="Cement Mill"/>
    <m/>
  </r>
  <r>
    <s v="WHRS-1170"/>
    <s v="DL01210600596"/>
    <s v="DAL2122002487"/>
    <n v="812140"/>
    <x v="0"/>
    <x v="4"/>
    <n v="8268005598"/>
    <s v="SVPL/UP/21-22/04"/>
    <n v="3120933.898305085"/>
    <m/>
    <n v="561768.10169491533"/>
    <n v="3682702.0000000005"/>
    <d v="2021-06-04T17:30:00"/>
    <n v="43944089"/>
    <s v="UTCL-20-DL-R-01"/>
    <s v="HDFCR52021070751639254"/>
    <d v="2021-07-08T00:00:00"/>
    <s v="WHRS"/>
    <m/>
  </r>
  <r>
    <s v="OLBC822"/>
    <s v="DL01220200551"/>
    <s v="DAL2122015235"/>
    <n v="919962"/>
    <x v="0"/>
    <x v="6"/>
    <n v="8268006324"/>
    <s v="SR/HO/21-22/359"/>
    <n v="3114604.14"/>
    <m/>
    <n v="560628.86"/>
    <n v="3675233"/>
    <d v="2022-02-03T17:30:00"/>
    <n v="44369293"/>
    <s v="UTCL-20-DL-R-07"/>
    <n v="202253657660"/>
    <d v="2022-02-26T00:00:00"/>
    <s v="OLBC"/>
    <m/>
  </r>
  <r>
    <s v="WHRS-466"/>
    <s v="DL01210700456"/>
    <s v="DAL2122003809"/>
    <n v="405485"/>
    <x v="0"/>
    <x v="37"/>
    <n v="8263000090"/>
    <s v="S0121001182"/>
    <n v="3112229.6610169495"/>
    <m/>
    <n v="560201.3389830509"/>
    <n v="3672431.0000000005"/>
    <d v="2021-05-25T17:30:00"/>
    <n v="6870124107"/>
    <s v="UTCL-20-DL-R-01"/>
    <s v="HDFCR52021071452924310"/>
    <d v="2021-07-15T00:00:00"/>
    <s v="WHRS"/>
    <m/>
  </r>
  <r>
    <s v="KC19"/>
    <s v="DL01240400980"/>
    <m/>
    <n v="501420"/>
    <x v="0"/>
    <x v="34"/>
    <n v="8266021118"/>
    <n v="912400024"/>
    <n v="3099474"/>
    <m/>
    <n v="557905.31999999995"/>
    <n v="3657379.32"/>
    <d v="2024-04-06T00:00:00"/>
    <m/>
    <s v="UTC1-23-DL-R-E-OT-01"/>
    <s v="R52024052760513805"/>
    <d v="2024-05-25T00:00:00"/>
    <s v="Line-1 Kiln Capacity Enhancement up to 2500 tpd from 1600 tpd"/>
    <m/>
  </r>
  <r>
    <s v="OLBC291"/>
    <s v="DL01230601360"/>
    <s v="DAL2324004722"/>
    <n v="820886"/>
    <x v="0"/>
    <x v="13"/>
    <n v="8268007755"/>
    <s v="COMTECH/RA-05"/>
    <n v="3096773.7288135593"/>
    <m/>
    <n v="557419.2711864406"/>
    <n v="3654193"/>
    <d v="2023-05-09T17:30:00"/>
    <n v="160467714"/>
    <s v="UTCL-20-DL-R-07"/>
    <m/>
    <m/>
    <s v="OLBC"/>
    <m/>
  </r>
  <r>
    <s v="C63"/>
    <s v="DL01211001265"/>
    <s v="DAL2122009811"/>
    <n v="300286"/>
    <x v="0"/>
    <x v="3"/>
    <n v="8263000075"/>
    <n v="712728546"/>
    <n v="3096000"/>
    <m/>
    <n v="557280"/>
    <n v="3653280"/>
    <d v="2021-09-30T17:30:00"/>
    <n v="6870254254"/>
    <s v="UTCL-20-DL-R-04"/>
    <s v="HDFCR52021110675781588"/>
    <d v="2021-11-07T00:00:00"/>
    <s v="Cement Mill"/>
    <m/>
  </r>
  <r>
    <s v="WHRS-1069"/>
    <s v="DL01220400937"/>
    <s v="DAL2223000975"/>
    <n v="821012"/>
    <x v="0"/>
    <x v="5"/>
    <n v="8263000088"/>
    <s v="AA0920000017"/>
    <n v="3093960"/>
    <m/>
    <n v="556912.79999999993"/>
    <n v="3650872.8"/>
    <d v="2022-03-30T17:30:00"/>
    <n v="6870030950"/>
    <s v="UTCL-20-DL-R-01"/>
    <s v="HDFCR52022052671133465"/>
    <d v="2022-05-28T00:00:00"/>
    <s v="WHRS"/>
    <m/>
  </r>
  <r>
    <n v="184"/>
    <s v="DL01230800923"/>
    <s v="DAL2324008594"/>
    <n v="501662"/>
    <x v="0"/>
    <x v="51"/>
    <n v="8263000309"/>
    <s v="M108/M1262B/24"/>
    <n v="3072924"/>
    <m/>
    <n v="553126.31999999995"/>
    <n v="3626050.32"/>
    <d v="2023-07-27T00:00:00"/>
    <n v="1246486736"/>
    <s v="UTCL-21-DL-R-04"/>
    <s v="HDFCR52023091487753021 &amp; HDFCR52024011069783735"/>
    <d v="2023-09-16T00:00:00"/>
    <s v="AFR"/>
    <m/>
  </r>
  <r>
    <s v="CU254"/>
    <s v="DL01240701143"/>
    <m/>
    <n v="300189"/>
    <x v="0"/>
    <x v="58"/>
    <n v="8265000228"/>
    <s v="INN-23-24-01457"/>
    <n v="3071020.4"/>
    <m/>
    <n v="552783.6"/>
    <n v="3623804"/>
    <d v="2024-02-29T00:00:00"/>
    <m/>
    <s v="UTCL-22-DL-N-60"/>
    <n v="403221910927"/>
    <d v="2024-03-24T00:00:00"/>
    <s v="Line-1 Cooler Updragation "/>
    <m/>
  </r>
  <r>
    <s v="CU257"/>
    <s v="DL01240701140"/>
    <m/>
    <n v="300189"/>
    <x v="0"/>
    <x v="58"/>
    <n v="8265000228"/>
    <s v="INN-23-24-01458"/>
    <n v="3071020.4"/>
    <m/>
    <n v="552783.6"/>
    <n v="3623804"/>
    <d v="2024-03-30T00:00:00"/>
    <m/>
    <s v="UTCL-22-DL-N-60"/>
    <n v="403221910927"/>
    <d v="2024-03-24T00:00:00"/>
    <s v="Line-1 Cooler Updragation "/>
    <m/>
  </r>
  <r>
    <s v="WHRS-158"/>
    <s v="DL01210900426"/>
    <s v="DAL2122007094"/>
    <n v="405400"/>
    <x v="0"/>
    <x v="63"/>
    <n v="8268006309"/>
    <s v="MH0021800109"/>
    <n v="3069600"/>
    <m/>
    <n v="552528"/>
    <n v="3622128"/>
    <d v="2021-08-30T17:30:00"/>
    <n v="44106369"/>
    <s v="UTCL-20-DL-R-01"/>
    <s v="HDFCR52021100569016859"/>
    <d v="2021-10-06T00:00:00"/>
    <s v="WHRS"/>
    <m/>
  </r>
  <r>
    <s v="OLBC1036"/>
    <s v="DL01230500914"/>
    <s v="DAL2324002241"/>
    <n v="821146"/>
    <x v="0"/>
    <x v="4"/>
    <n v="8268008478"/>
    <s v="SVPL/UP/23-24/05"/>
    <n v="3064793.220338983"/>
    <m/>
    <n v="551662.77966101689"/>
    <n v="3616456"/>
    <d v="2023-04-26T17:30:00"/>
    <n v="160439739"/>
    <s v="UTCL-20-DL-R-07"/>
    <s v="HDFCR52023063068231912"/>
    <d v="2023-07-02T00:00:00"/>
    <s v="OLBC"/>
    <m/>
  </r>
  <r>
    <s v="WHRS-1605"/>
    <s v="DL01210801284"/>
    <s v="DAL2122006526"/>
    <n v="401972"/>
    <x v="0"/>
    <x v="29"/>
    <n v="8263000049"/>
    <s v="IDM11007678"/>
    <n v="3058000"/>
    <n v="0"/>
    <n v="550440"/>
    <n v="3608440"/>
    <d v="2021-07-22T17:30:00"/>
    <n v="6870187330"/>
    <s v="UTCL-20-DL-R-01"/>
    <s v="HDFCR52021090262522656"/>
    <d v="2021-09-03T00:00:00"/>
    <s v="WHRS"/>
    <m/>
  </r>
  <r>
    <s v="WHRS-1203"/>
    <s v="DL01210800877"/>
    <s v="DAL2122006112"/>
    <n v="821027"/>
    <x v="0"/>
    <x v="9"/>
    <n v="8268005622"/>
    <s v="SIL/UP/21-22/003"/>
    <n v="3050213.559322034"/>
    <m/>
    <n v="549038.44067796611"/>
    <n v="3599252"/>
    <d v="2021-04-13T17:30:00"/>
    <n v="44031182"/>
    <s v="UTCL-20-DL-R-01"/>
    <s v="HDFCR52021082861555985"/>
    <d v="2021-08-29T00:00:00"/>
    <s v="WHRS"/>
    <m/>
  </r>
  <r>
    <s v="C800"/>
    <s v="DL01211100078"/>
    <s v="DAL2122010707"/>
    <n v="137974"/>
    <x v="0"/>
    <x v="5"/>
    <n v="8263000113"/>
    <s v="BA0910000092"/>
    <n v="3048854"/>
    <m/>
    <n v="548793.72"/>
    <n v="3597647.7199999997"/>
    <d v="2021-10-26T17:30:00"/>
    <n v="6870265839"/>
    <s v="UTCL-20-DL-R-04"/>
    <s v="HDFCR52021120782174674"/>
    <d v="2021-12-08T00:00:00"/>
    <s v="Cement Mill"/>
    <m/>
  </r>
  <r>
    <s v="C1268"/>
    <s v="DL01210900557"/>
    <s v="DAL2122007437"/>
    <n v="403829"/>
    <x v="0"/>
    <x v="64"/>
    <n v="8263000103"/>
    <s v="PI-172/21-22"/>
    <n v="3042894.83"/>
    <m/>
    <n v="547721.17000000004"/>
    <n v="3590616"/>
    <d v="2021-08-09T17:30:00"/>
    <n v="6870200170"/>
    <s v="UTCL-20-DL-R-04"/>
    <s v="HDFCR52021092166212059"/>
    <d v="2021-09-23T00:00:00"/>
    <s v="Cement Mill"/>
    <m/>
  </r>
  <r>
    <s v="C795"/>
    <s v="DL01211000229"/>
    <s v="DAL2122008910"/>
    <n v="137974"/>
    <x v="0"/>
    <x v="5"/>
    <n v="8263000113"/>
    <s v="BA0910000071"/>
    <n v="3029170"/>
    <m/>
    <n v="545250.6"/>
    <n v="3574420.6"/>
    <d v="2021-09-17T17:30:00"/>
    <n v="6870248793"/>
    <s v="UTCL-20-DL-R-04"/>
    <s v="HDFCR52021102873982957"/>
    <d v="2021-10-29T00:00:00"/>
    <s v="Cement Mill"/>
    <m/>
  </r>
  <r>
    <s v="WHRS-1452"/>
    <s v="DL01210600473"/>
    <s v="DAL2122002361"/>
    <n v="401972"/>
    <x v="0"/>
    <x v="29"/>
    <n v="8263000049"/>
    <s v="IDM11006480"/>
    <n v="3025600"/>
    <n v="3570.2080000000001"/>
    <n v="544608"/>
    <n v="3573778.2080000001"/>
    <d v="2021-06-07T17:30:00"/>
    <n v="6870094951"/>
    <s v="UTCL-20-DL-R-01"/>
    <s v="HDFCR52021062398913612"/>
    <d v="2021-06-24T00:00:00"/>
    <s v="WHRS"/>
    <m/>
  </r>
  <r>
    <s v="WHRS-1825"/>
    <s v="DL01211201053"/>
    <s v="DAL2122012793"/>
    <n v="401972"/>
    <x v="0"/>
    <x v="29"/>
    <n v="8263000049"/>
    <s v="IDM11009848"/>
    <n v="3024300"/>
    <n v="0"/>
    <n v="544374"/>
    <n v="3568674"/>
    <d v="2021-10-21T17:30:00"/>
    <n v="6870324475"/>
    <s v="UTCL-20-DL-R-01"/>
    <m/>
    <m/>
    <s v="WHRS"/>
    <m/>
  </r>
  <r>
    <s v="C779"/>
    <s v="DL01211200678"/>
    <s v="DAL2122012418"/>
    <n v="507283"/>
    <x v="0"/>
    <x v="23"/>
    <n v="8263000132"/>
    <s v="GMV/062/2021-22"/>
    <n v="3016500"/>
    <m/>
    <n v="542970"/>
    <n v="3559470"/>
    <d v="2021-12-01T17:30:00"/>
    <n v="6870305721"/>
    <s v="UTCL-20-DL-R-04"/>
    <s v="HDFCR52022010287660420"/>
    <d v="2022-01-03T00:00:00"/>
    <s v="Cement Mill"/>
    <m/>
  </r>
  <r>
    <s v="OLBC819"/>
    <s v="DL01211100852"/>
    <s v="DAL2122011480"/>
    <n v="919962"/>
    <x v="0"/>
    <x v="6"/>
    <n v="8268006324"/>
    <s v="SR/HO/21-22/224"/>
    <n v="3008538.16"/>
    <m/>
    <n v="541536.84"/>
    <n v="3550075"/>
    <d v="2021-11-02T17:30:00"/>
    <n v="44240407"/>
    <s v="UTCL-20-DL-R-07"/>
    <n v="112178082193"/>
    <d v="2021-12-18T00:00:00"/>
    <s v="OLBC"/>
    <m/>
  </r>
  <r>
    <s v="WHRS-1722"/>
    <s v="DL01210900991"/>
    <s v="DAL2122007831"/>
    <n v="401972"/>
    <x v="0"/>
    <x v="29"/>
    <n v="8263000049"/>
    <s v="IDM11008234"/>
    <n v="3001500"/>
    <n v="0"/>
    <n v="540270"/>
    <n v="3541770"/>
    <d v="2021-08-14T17:30:00"/>
    <n v="6870208253"/>
    <s v="UTCL-20-DL-R-01"/>
    <m/>
    <m/>
    <s v="WHRS"/>
    <m/>
  </r>
  <r>
    <s v="WHRS-856"/>
    <s v="DL01210100261"/>
    <s v="DAL2021008091"/>
    <n v="106653"/>
    <x v="0"/>
    <x v="57"/>
    <n v="8263000050"/>
    <s v="SFE20201775"/>
    <n v="3000000"/>
    <n v="2655"/>
    <n v="540000"/>
    <n v="3542655"/>
    <d v="2020-12-08T17:30:00"/>
    <n v="6870262817"/>
    <s v="UTCL-20-DL-R-01"/>
    <n v="101277953143"/>
    <d v="2021-01-28T00:00:00"/>
    <s v="WHRS"/>
    <m/>
  </r>
  <r>
    <s v="C95"/>
    <s v="DL01211200979"/>
    <s v="DAL2122012667"/>
    <n v="300286"/>
    <x v="0"/>
    <x v="3"/>
    <n v="8263000075"/>
    <n v="712730347"/>
    <n v="3000000"/>
    <m/>
    <n v="540000"/>
    <n v="3540000"/>
    <d v="2021-11-30T17:30:00"/>
    <n v="6870326011"/>
    <s v="UTCL-20-DL-R-04"/>
    <m/>
    <m/>
    <s v="Cement Mill"/>
    <m/>
  </r>
  <r>
    <s v="RMES-88"/>
    <s v="DL01240401126"/>
    <m/>
    <n v="406933"/>
    <x v="0"/>
    <x v="60"/>
    <n v="8263000330"/>
    <n v="42403314"/>
    <n v="3000000"/>
    <m/>
    <n v="540000"/>
    <n v="3540000"/>
    <d v="2024-03-31T00:00:00"/>
    <m/>
    <s v="UTCL-22-DL-N-39"/>
    <s v="R52024050855228082"/>
    <d v="2024-05-08T00:00:00"/>
    <s v="Raw Mill-1 ESP"/>
    <m/>
  </r>
  <r>
    <s v="RMES-89"/>
    <s v="DL01240401125"/>
    <m/>
    <n v="406933"/>
    <x v="0"/>
    <x v="60"/>
    <n v="8263000330"/>
    <n v="42403313"/>
    <n v="3000000"/>
    <m/>
    <n v="540000"/>
    <n v="3540000"/>
    <d v="2024-03-31T00:00:00"/>
    <m/>
    <s v="UTCL-22-DL-N-39"/>
    <s v="R52024050855228082"/>
    <d v="2024-05-08T00:00:00"/>
    <s v="Raw Mill-1 ESP"/>
    <m/>
  </r>
  <r>
    <s v="C998"/>
    <s v="DL01211101003"/>
    <s v="DAL2122011677"/>
    <n v="405757"/>
    <x v="0"/>
    <x v="27"/>
    <n v="8263000085"/>
    <s v="P/21-22/000523"/>
    <n v="2985000"/>
    <m/>
    <n v="537300"/>
    <n v="3522300"/>
    <d v="2021-09-29T17:30:00"/>
    <n v="6870295792"/>
    <s v="UTCL-20-DL-R-04"/>
    <s v="HDFCR52021120982720033"/>
    <d v="2021-12-10T00:00:00"/>
    <s v="Cement Mill"/>
    <m/>
  </r>
  <r>
    <s v="C192"/>
    <s v="DL01220600502"/>
    <s v="DAL2223003320"/>
    <n v="821146"/>
    <x v="0"/>
    <x v="4"/>
    <n v="8268006130"/>
    <s v="SVPL/UP/22-23/11"/>
    <n v="2958030.52"/>
    <m/>
    <n v="532445.48"/>
    <n v="3490476"/>
    <d v="2022-05-18T17:30:00"/>
    <n v="43953370"/>
    <s v="UTCL-20-DL-R-04"/>
    <m/>
    <m/>
    <s v="Cement Mill"/>
    <s v="Civil- Cement Mill"/>
  </r>
  <r>
    <s v="WHRS-1919"/>
    <s v="Nil"/>
    <m/>
    <s v="UC01"/>
    <x v="1"/>
    <x v="25"/>
    <s v="ULTRATECH CEMENT LTD.-HO- Interest on ECB"/>
    <s v="1230756"/>
    <n v="2949216.89"/>
    <m/>
    <n v="0"/>
    <n v="2949216.89"/>
    <d v="2021-07-31T00:00:00"/>
    <m/>
    <s v="UTCL-20-DL-R-01"/>
    <m/>
    <m/>
    <s v="WHRS"/>
    <m/>
  </r>
  <r>
    <s v="WHRS-1920"/>
    <s v="Nil"/>
    <m/>
    <s v="UC01"/>
    <x v="1"/>
    <x v="25"/>
    <s v="ULTRATECH CEMENT LTD.-HO- Interest on ECB"/>
    <s v="1239850"/>
    <n v="2949216.89"/>
    <m/>
    <n v="0"/>
    <n v="2949216.89"/>
    <d v="2021-08-31T00:00:00"/>
    <m/>
    <s v="UTCL-20-DL-R-01"/>
    <m/>
    <m/>
    <s v="WHRS"/>
    <m/>
  </r>
  <r>
    <s v="OLBC289"/>
    <s v="DL01221201569"/>
    <s v="DAL2223015435"/>
    <n v="820886"/>
    <x v="0"/>
    <x v="13"/>
    <n v="8268007755"/>
    <s v="COMTECH/RA-03"/>
    <n v="2937812.677966102"/>
    <m/>
    <n v="528806.2820338984"/>
    <n v="3466618.9600000004"/>
    <d v="2022-12-17T17:30:00"/>
    <n v="44366487"/>
    <s v="UTCL-20-DL-R-07"/>
    <s v="HDFCR52023010673528824"/>
    <d v="2023-01-07T00:00:00"/>
    <s v="OLBC"/>
    <m/>
  </r>
  <r>
    <s v="C185"/>
    <s v="DL01220301111"/>
    <s v="DAL2122017055"/>
    <n v="821146"/>
    <x v="0"/>
    <x v="4"/>
    <n v="8268006130"/>
    <s v="SVPL/UP/21-22/50"/>
    <n v="2927405.94"/>
    <m/>
    <n v="526933.06000000006"/>
    <n v="3454339"/>
    <d v="2022-03-08T00:00:00"/>
    <n v="44440946"/>
    <s v="UTCL-20-DL-R-04"/>
    <m/>
    <m/>
    <s v="Cement Mill"/>
    <s v="Civil- Cement Mill"/>
  </r>
  <r>
    <s v="OLBC444"/>
    <s v="DL01220601080"/>
    <s v="DAL2223003986"/>
    <n v="405267"/>
    <x v="0"/>
    <x v="65"/>
    <n v="8263000220"/>
    <s v="RV1000011595"/>
    <n v="2920080"/>
    <m/>
    <n v="525614.4"/>
    <n v="3445694.4"/>
    <d v="2022-05-15T17:30:00"/>
    <n v="6870092115"/>
    <s v="UTCL-20-DL-R-07"/>
    <s v="HDFCR52022051368268054"/>
    <d v="2022-05-14T00:00:00"/>
    <s v="OLBC"/>
    <m/>
  </r>
  <r>
    <s v="C407"/>
    <s v="DL01211201423"/>
    <s v="DAL2122013230"/>
    <n v="700130"/>
    <x v="0"/>
    <x v="15"/>
    <n v="8263000130"/>
    <s v="SAV/2122/1673"/>
    <n v="2915000"/>
    <m/>
    <n v="524700"/>
    <n v="3439700"/>
    <d v="2021-11-20T17:30:00"/>
    <n v="6870337939"/>
    <s v="UTCL-20-DL-R-04"/>
    <s v="HDFCR52022011490354338"/>
    <d v="2022-01-15T00:00:00"/>
    <s v="Cement Mill"/>
    <m/>
  </r>
  <r>
    <s v="C406"/>
    <s v="DL01211201424"/>
    <s v="DAL2122013229"/>
    <n v="700130"/>
    <x v="0"/>
    <x v="15"/>
    <n v="8263000130"/>
    <s v="SAV/2122/1672"/>
    <n v="2915000"/>
    <m/>
    <n v="524700"/>
    <n v="3439700"/>
    <d v="2021-11-20T17:30:00"/>
    <n v="6870337962"/>
    <s v="UTCL-20-DL-R-04"/>
    <s v="HDFCR52022011490354338"/>
    <d v="2022-01-15T00:00:00"/>
    <s v="Cement Mill"/>
    <m/>
  </r>
  <r>
    <s v="OLBC1267"/>
    <s v="RDL0123090133"/>
    <m/>
    <n v="923711"/>
    <x v="0"/>
    <x v="35"/>
    <s v="Nil"/>
    <s v="W-3/162"/>
    <n v="2913038"/>
    <m/>
    <n v="0"/>
    <n v="2913038"/>
    <d v="2022-10-19T00:00:00"/>
    <m/>
    <s v="UTCL-20-DL-R-07"/>
    <s v="Thru Online Portal Payment"/>
    <d v="2022-10-14T00:00:00"/>
    <s v="OLBC"/>
    <m/>
  </r>
  <r>
    <s v="RMES-12"/>
    <s v="DL01240401595"/>
    <s v="DAL2425001297"/>
    <n v="405996"/>
    <x v="0"/>
    <x v="19"/>
    <n v="8263000344"/>
    <n v="242901002326"/>
    <n v="2900000"/>
    <m/>
    <n v="522000"/>
    <n v="3422000"/>
    <d v="2024-04-11T17:30:00"/>
    <m/>
    <s v="UTCL-22-DL-N-39"/>
    <s v="HDFCR52024072377637643"/>
    <s v="23.07.2024"/>
    <s v="Raw Mill-1 ESP"/>
    <m/>
  </r>
  <r>
    <s v="C995"/>
    <s v="DL01211200090"/>
    <s v="DAL2122011790"/>
    <n v="407341"/>
    <x v="0"/>
    <x v="47"/>
    <n v="8263000107"/>
    <n v="370403520"/>
    <n v="2879710.18"/>
    <m/>
    <n v="518347.82"/>
    <n v="3398058"/>
    <d v="2021-09-30T17:30:00"/>
    <n v="6870296253"/>
    <s v="UTCL-20-DL-R-04"/>
    <s v="HDFCR52021120982720048"/>
    <d v="2021-12-10T00:00:00"/>
    <s v="Cement Mill"/>
    <m/>
  </r>
  <r>
    <s v="C993"/>
    <s v="DL01211200091"/>
    <s v="DAL2122011791"/>
    <n v="407341"/>
    <x v="0"/>
    <x v="47"/>
    <n v="8263000107"/>
    <n v="370403519"/>
    <n v="2879710.18"/>
    <m/>
    <n v="518347.82"/>
    <n v="3398058"/>
    <d v="2021-09-30T17:30:00"/>
    <n v="6870296217"/>
    <s v="UTCL-20-DL-R-04"/>
    <s v="HDFCR52021120982720048"/>
    <d v="2021-12-10T00:00:00"/>
    <s v="Cement Mill"/>
    <m/>
  </r>
  <r>
    <s v="C11"/>
    <s v="DL01210700806"/>
    <s v="DAL2122004163"/>
    <n v="300286"/>
    <x v="0"/>
    <x v="3"/>
    <n v="8263000075"/>
    <n v="712724919"/>
    <n v="2875000"/>
    <m/>
    <n v="517500"/>
    <n v="3392500"/>
    <d v="2021-06-16T17:30:00"/>
    <n v="6870131017"/>
    <s v="UTCL-20-DL-R-04"/>
    <s v="HDFCR52021072654936526"/>
    <d v="2021-07-27T00:00:00"/>
    <s v="Cement Mill"/>
    <m/>
  </r>
  <r>
    <s v="OLBC954"/>
    <s v="DL01230300203"/>
    <s v="DAL2223020152"/>
    <n v="200735"/>
    <x v="0"/>
    <x v="12"/>
    <n v="8262000058"/>
    <s v="I2022-198"/>
    <n v="2868928.3"/>
    <m/>
    <n v="0"/>
    <n v="2868928.3"/>
    <d v="2023-03-10T00:00:00"/>
    <m/>
    <s v="UTCL-20-DL-R-07"/>
    <m/>
    <m/>
    <s v="OLBC"/>
    <m/>
  </r>
  <r>
    <s v="WHRS-1923"/>
    <s v="Nil"/>
    <m/>
    <s v="UC01"/>
    <x v="1"/>
    <x v="25"/>
    <s v="ULTRATECH CEMENT LTD.-HO- Interest on ECB"/>
    <s v="1264806"/>
    <n v="2866281.65"/>
    <m/>
    <n v="0"/>
    <n v="2866281.65"/>
    <d v="2021-10-31T00:00:00"/>
    <m/>
    <s v="UTCL-20-DL-R-01"/>
    <m/>
    <m/>
    <s v="WHRS"/>
    <m/>
  </r>
  <r>
    <s v="OLBC692"/>
    <s v="DL01220400835"/>
    <s v="DAL2223000897"/>
    <n v="919962"/>
    <x v="0"/>
    <x v="6"/>
    <n v="8263000121"/>
    <s v="SR/HO/21-22/458"/>
    <n v="2861774.5"/>
    <m/>
    <n v="515119.5"/>
    <n v="3376894"/>
    <d v="2022-03-28T17:30:00"/>
    <n v="6870025167"/>
    <s v="UTCL-20-DL-R-07"/>
    <n v="204294348215"/>
    <d v="2022-04-30T00:00:00"/>
    <s v="OLBC"/>
    <m/>
  </r>
  <r>
    <s v="OLBC848"/>
    <s v="DL01221101022"/>
    <s v="DAL2223013379"/>
    <n v="124632"/>
    <x v="0"/>
    <x v="48"/>
    <n v="8263000238"/>
    <s v="MP/22-23/422"/>
    <n v="2857560"/>
    <m/>
    <n v="514360.8"/>
    <n v="3371920.8"/>
    <d v="2022-10-08T17:30:00"/>
    <n v="6870269224"/>
    <s v="UTCL-20-DL-R-07"/>
    <s v="HDFCR52022112362497523"/>
    <d v="2022-11-24T00:00:00"/>
    <s v="OLBC"/>
    <m/>
  </r>
  <r>
    <s v="WHRS-1921"/>
    <s v="Nil"/>
    <m/>
    <s v="UC01"/>
    <x v="1"/>
    <x v="25"/>
    <s v="ULTRATECH CEMENT LTD.-HO- Interest on ECB"/>
    <s v="1252847"/>
    <n v="2854080.86"/>
    <m/>
    <n v="0"/>
    <n v="2854080.86"/>
    <d v="2021-09-30T00:00:00"/>
    <m/>
    <s v="UTCL-20-DL-R-01"/>
    <m/>
    <m/>
    <s v="WHRS"/>
    <m/>
  </r>
  <r>
    <n v="247"/>
    <s v="DL01230301393"/>
    <s v="DAL2223021161"/>
    <n v="501974"/>
    <x v="0"/>
    <x v="50"/>
    <n v="8263000277"/>
    <s v="202223TI633"/>
    <n v="2852820.338983051"/>
    <m/>
    <n v="513507.66101694916"/>
    <n v="3366328"/>
    <d v="2023-03-10T17:30:00"/>
    <n v="6870443625"/>
    <s v="UTCL-21-DL-R-04"/>
    <s v="HDFCR52023040696825015"/>
    <d v="2023-04-08T00:00:00"/>
    <s v="AFR"/>
    <m/>
  </r>
  <r>
    <n v="173"/>
    <s v="DL01230900408"/>
    <s v="DAL2324009718"/>
    <n v="820886"/>
    <x v="0"/>
    <x v="13"/>
    <n v="8268009828"/>
    <s v="COMTECH/RA-03"/>
    <n v="2845893.220338983"/>
    <m/>
    <n v="512260.77966101695"/>
    <n v="3358154"/>
    <d v="2023-07-11T00:00:00"/>
    <n v="160682846"/>
    <s v="UTCL-21-DL-R-04"/>
    <s v="HDFCR52022122971438805"/>
    <d v="2022-12-31T00:00:00"/>
    <s v="AFR"/>
    <m/>
  </r>
  <r>
    <s v="C388"/>
    <s v="DL01220200389"/>
    <s v="DAL2122015101"/>
    <n v="133156"/>
    <x v="0"/>
    <x v="62"/>
    <n v="8263000188"/>
    <s v="2021/BHILAI/0627"/>
    <n v="2836500"/>
    <m/>
    <n v="510570"/>
    <n v="3347070"/>
    <d v="2022-01-29T17:30:00"/>
    <n v="6870413221"/>
    <s v="UTCL-20-DL-R-04"/>
    <s v="HDFCR52022030852174387"/>
    <d v="2022-03-09T00:00:00"/>
    <s v="Cement Mill"/>
    <m/>
  </r>
  <r>
    <s v="WHRS-1159"/>
    <s v="DL01210300909"/>
    <s v="DAL2021010857"/>
    <n v="812140"/>
    <x v="0"/>
    <x v="4"/>
    <n v="8268005706"/>
    <s v="SVM/20-21/0136"/>
    <n v="2836049.1525423732"/>
    <m/>
    <n v="510488.84745762713"/>
    <n v="3346538.0000000005"/>
    <d v="2021-03-04T17:30:00"/>
    <n v="44298379"/>
    <s v="UTCL-20-DL-R-01"/>
    <s v="HDFCR52021032483584202"/>
    <d v="2021-03-26T00:00:00"/>
    <s v="WHRS"/>
    <m/>
  </r>
  <r>
    <s v="C207"/>
    <s v="DL01221200055"/>
    <s v="DAL2223014046"/>
    <n v="821146"/>
    <x v="0"/>
    <x v="4"/>
    <n v="8268006130"/>
    <s v="SVPL/UP/22-23/49"/>
    <n v="2828848.2"/>
    <m/>
    <n v="509192.8"/>
    <n v="3338041"/>
    <d v="2022-11-18T17:30:00"/>
    <n v="44316043"/>
    <s v="UTCL-20-DL-R-04"/>
    <n v="212093918825"/>
    <d v="2022-12-10T00:00:00"/>
    <s v="Cement Mill"/>
    <s v="Civil- Cement Mill"/>
  </r>
  <r>
    <s v="WHRS-1756"/>
    <s v="DL01210901529"/>
    <s v="DAL2122008319"/>
    <n v="401972"/>
    <x v="0"/>
    <x v="29"/>
    <n v="8263000049"/>
    <s v="IDM11008790"/>
    <n v="2827540"/>
    <n v="0"/>
    <n v="508957.19999999995"/>
    <n v="3336497.2"/>
    <d v="2021-09-04T17:30:00"/>
    <n v="6870246396"/>
    <s v="UTCL-20-DL-R-01"/>
    <s v="HDFCR52021102573073021"/>
    <d v="2021-10-26T00:00:00"/>
    <s v="WHRS"/>
    <m/>
  </r>
  <r>
    <s v="C379"/>
    <s v="DL01220600546"/>
    <s v="DAL2223003414"/>
    <n v="138349"/>
    <x v="0"/>
    <x v="66"/>
    <n v="8263000146"/>
    <s v="2022-23/IFH/35"/>
    <n v="2822340"/>
    <m/>
    <n v="508021.19999999995"/>
    <n v="3330361.2"/>
    <d v="2022-05-25T17:30:00"/>
    <n v="6870078137"/>
    <s v="UTCL-20-DL-R-04"/>
    <s v="HDFCR52022061575644406"/>
    <d v="2022-06-16T00:00:00"/>
    <s v="Cement Mill"/>
    <m/>
  </r>
  <r>
    <s v="C292"/>
    <s v="DL01220200865"/>
    <s v="DAL2122015594"/>
    <n v="128007"/>
    <x v="0"/>
    <x v="26"/>
    <n v="8263000117"/>
    <n v="562102496"/>
    <n v="2818000"/>
    <m/>
    <n v="507240"/>
    <n v="3325240"/>
    <d v="2021-11-20T17:30:00"/>
    <n v="6870403266"/>
    <s v="UTCL-20-DL-R-04"/>
    <m/>
    <m/>
    <s v="Cement Mill"/>
    <m/>
  </r>
  <r>
    <s v="OLBC743"/>
    <s v="DL01220801269"/>
    <s v="DAL2223008173"/>
    <n v="919962"/>
    <x v="0"/>
    <x v="6"/>
    <n v="8263000121"/>
    <s v="SR/HO/22-23/0109"/>
    <n v="2814951.64"/>
    <m/>
    <n v="506691.36"/>
    <n v="3321643"/>
    <d v="2022-07-27T17:30:00"/>
    <n v="6870167657"/>
    <s v="UTCL-20-DL-R-07"/>
    <n v="208293051661"/>
    <d v="2022-08-30T00:00:00"/>
    <s v="OLBC"/>
    <m/>
  </r>
  <r>
    <n v="411"/>
    <s v="DL01231101497"/>
    <s v="DAL2324014366"/>
    <n v="817817"/>
    <x v="0"/>
    <x v="21"/>
    <n v="8268010758"/>
    <n v="517"/>
    <n v="2811359.3728813562"/>
    <m/>
    <n v="506044.68711864407"/>
    <n v="3317404.06"/>
    <d v="2023-10-27T17:30:00"/>
    <n v="160843132"/>
    <s v="UTCL-21-DL-R-04"/>
    <n v="312227484286"/>
    <d v="2023-12-24T00:00:00"/>
    <s v="AFR"/>
    <m/>
  </r>
  <r>
    <s v="OLBC804"/>
    <s v="DL01230400810"/>
    <s v="DAL2324000179"/>
    <n v="919962"/>
    <x v="0"/>
    <x v="6"/>
    <n v="8268006323"/>
    <s v="SR/HO/22-23/0406"/>
    <n v="2808355.88"/>
    <m/>
    <n v="505504.12"/>
    <n v="3313860"/>
    <d v="2023-03-31T17:30:00"/>
    <n v="160298138"/>
    <s v="UTCL-20-DL-R-07"/>
    <n v="306099500351"/>
    <d v="2023-06-13T00:00:00"/>
    <s v="OLBC"/>
    <m/>
  </r>
  <r>
    <s v="OLBC644"/>
    <s v="DL01220200391"/>
    <s v="DAL2122015099"/>
    <n v="919962"/>
    <x v="0"/>
    <x v="6"/>
    <n v="8263000121"/>
    <s v="SR/HO/21-22/344"/>
    <n v="2808300"/>
    <m/>
    <n v="505494"/>
    <n v="3313794"/>
    <d v="2022-01-28T17:30:00"/>
    <n v="6870377543"/>
    <s v="UTCL-20-DL-R-07"/>
    <n v="202253670954"/>
    <d v="2022-02-28T00:00:00"/>
    <s v="OLBC"/>
    <m/>
  </r>
  <r>
    <s v="OLBC626"/>
    <s v="DL01220100969"/>
    <s v="DAL2122014305"/>
    <n v="919962"/>
    <x v="0"/>
    <x v="6"/>
    <n v="8263000121"/>
    <s v="SRGST/21-22/692"/>
    <n v="2803918.55"/>
    <m/>
    <n v="504705.45"/>
    <n v="3308624"/>
    <d v="2022-01-14T17:30:00"/>
    <n v="6870364588"/>
    <s v="UTCL-20-DL-R-07"/>
    <n v="202162017961"/>
    <d v="2022-02-17T00:00:00"/>
    <s v="OLBC"/>
    <m/>
  </r>
  <r>
    <s v="C311"/>
    <s v="DL01220200765"/>
    <s v="DAL2122015469"/>
    <n v="128007"/>
    <x v="0"/>
    <x v="26"/>
    <n v="8263000117"/>
    <n v="562200050"/>
    <n v="2794600"/>
    <m/>
    <n v="503028"/>
    <n v="3297628"/>
    <d v="2022-01-18T17:30:00"/>
    <n v="6870401364"/>
    <s v="UTCL-20-DL-R-04"/>
    <m/>
    <m/>
    <s v="Cement Mill"/>
    <m/>
  </r>
  <r>
    <s v="OLBC797"/>
    <s v="DL01221200195"/>
    <s v="DAL2223014089"/>
    <n v="919962"/>
    <x v="0"/>
    <x v="6"/>
    <n v="8268006323"/>
    <s v="SR/HO/22-23/0251"/>
    <n v="2793841.58"/>
    <m/>
    <n v="502891.42"/>
    <n v="3296733"/>
    <d v="2022-11-15T17:30:00"/>
    <n v="44309833"/>
    <s v="UTCL-20-DL-R-07"/>
    <n v="212300004449"/>
    <d v="2022-12-31T00:00:00"/>
    <s v="OLBC"/>
    <m/>
  </r>
  <r>
    <s v="C410"/>
    <s v="DL01220200635"/>
    <s v="DAL2122015359"/>
    <n v="700130"/>
    <x v="0"/>
    <x v="15"/>
    <n v="8263000130"/>
    <s v="SAV/2122/2351"/>
    <n v="2780000"/>
    <m/>
    <n v="500400"/>
    <n v="3280400"/>
    <d v="2022-01-25T17:30:00"/>
    <n v="6870397156"/>
    <s v="UTCL-20-DL-R-04"/>
    <s v="HDFCR52022030150372628"/>
    <d v="2022-03-02T00:00:00"/>
    <s v="Cement Mill"/>
    <m/>
  </r>
  <r>
    <s v="OLBC445"/>
    <s v="DL01220601077"/>
    <s v="DAL2223003987"/>
    <n v="405267"/>
    <x v="0"/>
    <x v="65"/>
    <n v="8263000220"/>
    <s v="RV1000012056"/>
    <n v="2771040.0000000005"/>
    <m/>
    <n v="498787.20000000007"/>
    <n v="3269827.2000000007"/>
    <d v="2022-05-17T17:30:00"/>
    <n v="6870150522"/>
    <s v="UTCL-20-DL-R-07"/>
    <s v="HDFCR52022051368268054"/>
    <d v="2022-05-14T00:00:00"/>
    <s v="OLBC"/>
    <m/>
  </r>
  <r>
    <s v="CU258"/>
    <s v="DL01240301698"/>
    <s v="DAL2324021663"/>
    <n v="300189"/>
    <x v="0"/>
    <x v="58"/>
    <n v="8265000228"/>
    <s v="INN-23-24-01475"/>
    <n v="2763917.7966101696"/>
    <m/>
    <n v="497505.20338983048"/>
    <n v="3261423"/>
    <d v="2024-02-29T17:30:00"/>
    <n v="1246776163"/>
    <s v="UTCL-22-DL-N-60"/>
    <n v="404125271004"/>
    <d v="2024-04-16T00:00:00"/>
    <s v="Line-1 Cooler Updragation "/>
    <m/>
  </r>
  <r>
    <s v="C820"/>
    <s v="DL01220501341"/>
    <s v="DAL2223002817"/>
    <n v="137974"/>
    <x v="0"/>
    <x v="5"/>
    <n v="8268006131"/>
    <s v="BA0920000039"/>
    <n v="2756322.8"/>
    <m/>
    <n v="496138.10399999993"/>
    <n v="3252460.9039999996"/>
    <d v="2022-05-23T17:30:00"/>
    <n v="43950161"/>
    <s v="UTCL-20-DL-R-04"/>
    <s v="HDFCR52022060974362062"/>
    <d v="2022-06-14T00:00:00"/>
    <s v="Cement Mill"/>
    <m/>
  </r>
  <r>
    <s v="CU75"/>
    <s v="DL01231101029"/>
    <s v="DAL2324014012"/>
    <n v="402984"/>
    <x v="0"/>
    <x v="27"/>
    <n v="8263000288"/>
    <n v="330105385"/>
    <n v="2750000"/>
    <m/>
    <n v="495000"/>
    <n v="3245000"/>
    <d v="2023-10-16T17:30:00"/>
    <n v="1246596387"/>
    <s v="UTCL-22-DL-R-07"/>
    <s v="HDFCR52023120258896088"/>
    <d v="2023-12-04T00:00:00"/>
    <s v="Line-1 Cooler Updragation "/>
    <m/>
  </r>
  <r>
    <s v="WHRS-1479"/>
    <s v="DL01210601130"/>
    <s v="DAL2122002979"/>
    <n v="401972"/>
    <x v="0"/>
    <x v="29"/>
    <n v="8263000049"/>
    <s v="IDM11006087"/>
    <n v="2749000"/>
    <n v="3243.82"/>
    <n v="494820"/>
    <n v="3247063.82"/>
    <d v="2021-05-09T17:30:00"/>
    <n v="6870108925"/>
    <s v="UTCL-20-DL-R-01"/>
    <s v="HDFCR52021063050304686"/>
    <d v="2021-07-01T00:00:00"/>
    <s v="WHRS"/>
    <m/>
  </r>
  <r>
    <s v="C389"/>
    <s v="DL01220200419"/>
    <s v="DAL2122015076"/>
    <n v="133156"/>
    <x v="0"/>
    <x v="62"/>
    <n v="8263000188"/>
    <s v="2021/BHILAI/0633"/>
    <n v="2742250"/>
    <m/>
    <n v="493605"/>
    <n v="3235855"/>
    <d v="2022-01-31T17:30:00"/>
    <n v="6870420975"/>
    <s v="UTCL-20-DL-R-04"/>
    <s v="HDFCR52022031654247858"/>
    <d v="2022-03-17T00:00:00"/>
    <s v="Cement Mill"/>
    <m/>
  </r>
  <r>
    <s v="WHRS-1260"/>
    <s v="DL01201201123"/>
    <s v="DAL2021007500"/>
    <n v="510129"/>
    <x v="0"/>
    <x v="67"/>
    <n v="8263000055"/>
    <s v="OS0022000025"/>
    <n v="2726713"/>
    <n v="2413.14"/>
    <n v="490808.33999999997"/>
    <n v="3219934.48"/>
    <d v="2020-11-06T17:30:00"/>
    <n v="6870110077"/>
    <s v="UTCL-20-DL-R-01"/>
    <s v="HDFCR52020102955000180"/>
    <d v="2020-10-30T00:00:00"/>
    <s v="WHRS"/>
    <m/>
  </r>
  <r>
    <s v="C864"/>
    <s v="DL01211000649"/>
    <s v="DAL2122009170"/>
    <n v="506950"/>
    <x v="0"/>
    <x v="68"/>
    <n v="8263000142"/>
    <s v="SB21Y-02056"/>
    <n v="2724450"/>
    <m/>
    <n v="490401"/>
    <n v="3214851"/>
    <d v="2021-09-11T17:30:00"/>
    <n v="6870243376"/>
    <s v="UTCL-20-DL-R-04"/>
    <s v="HDFCR52021102272706432"/>
    <d v="2021-10-23T00:00:00"/>
    <s v="Cement Mill"/>
    <m/>
  </r>
  <r>
    <s v="OLBC575"/>
    <s v="DL01211000125"/>
    <s v="DAL2122008669"/>
    <n v="919962"/>
    <x v="0"/>
    <x v="6"/>
    <n v="8263000121"/>
    <s v="SRGST/21-22/279"/>
    <n v="2722400"/>
    <m/>
    <n v="490032"/>
    <n v="3212432"/>
    <d v="2021-08-31T17:30:00"/>
    <n v="6870233057"/>
    <s v="UTCL-20-DL-R-07"/>
    <n v="110160585040"/>
    <d v="2021-10-17T00:00:00"/>
    <s v="OLBC"/>
    <m/>
  </r>
  <r>
    <s v="WHRS-1179"/>
    <s v="DL01220200326"/>
    <s v="DAL2122015019"/>
    <n v="812140"/>
    <x v="0"/>
    <x v="4"/>
    <n v="8268005598"/>
    <s v="SVPL/UP/21-22/37"/>
    <n v="2715220.338983051"/>
    <m/>
    <n v="488739.66101694916"/>
    <n v="3203960"/>
    <d v="2022-01-22T17:30:00"/>
    <n v="44420350"/>
    <s v="UTCL-20-DL-R-01"/>
    <s v="HDFCR52021070952162903"/>
    <d v="2021-07-10T00:00:00"/>
    <s v="WHRS"/>
    <m/>
  </r>
  <r>
    <s v="C209"/>
    <s v="DL01230100214"/>
    <s v="DAL2223016133"/>
    <n v="821146"/>
    <x v="0"/>
    <x v="4"/>
    <n v="8263000191"/>
    <s v="SVPL/UP/22-23/53"/>
    <n v="2711979.6"/>
    <m/>
    <n v="488156.4"/>
    <n v="3200136"/>
    <d v="2022-12-02T17:30:00"/>
    <n v="6870326782"/>
    <s v="UTCL-20-DL-R-04"/>
    <n v="301166452068"/>
    <d v="2023-01-19T00:00:00"/>
    <s v="Cement Mill"/>
    <m/>
  </r>
  <r>
    <s v="WHRS-1262"/>
    <s v="DL01201201149"/>
    <s v="DAL2021007489"/>
    <n v="510129"/>
    <x v="0"/>
    <x v="67"/>
    <n v="8263000055"/>
    <s v="OS0022000024"/>
    <n v="2708099.16"/>
    <n v="2396.67"/>
    <n v="487457.84880000004"/>
    <n v="3197953.6787999999"/>
    <d v="2020-11-06T00:00:00"/>
    <n v="6870110296"/>
    <s v="UTCL-20-DL-R-01"/>
    <s v="HDFCR52020102955000180"/>
    <d v="2020-10-30T00:00:00"/>
    <s v="WHRS"/>
    <m/>
  </r>
  <r>
    <s v="DC1"/>
    <s v="DL01220900261"/>
    <s v="DAL2223009125"/>
    <n v="405996"/>
    <x v="0"/>
    <x v="19"/>
    <n v="8263000245"/>
    <n v="222901063668"/>
    <n v="2700000"/>
    <m/>
    <n v="486000"/>
    <n v="3186000"/>
    <d v="2022-08-23T17:30:00"/>
    <n v="6870187598"/>
    <s v="UTCL-21-DL-N-28"/>
    <s v="HDFCR52022101352647903"/>
    <d v="2022-10-14T00:00:00"/>
    <s v="Line-1 DC to AC Conversion"/>
    <m/>
  </r>
  <r>
    <s v="C391"/>
    <s v="DL01220200631"/>
    <s v="DAL2122015355"/>
    <n v="133156"/>
    <x v="0"/>
    <x v="62"/>
    <n v="8263000188"/>
    <s v="2021/BHILAI/0625"/>
    <n v="2697000"/>
    <m/>
    <n v="485460"/>
    <n v="3182460"/>
    <d v="2022-01-28T17:30:00"/>
    <n v="6870436752"/>
    <s v="UTCL-20-DL-R-04"/>
    <s v="HDFCR52022032856846419"/>
    <d v="2022-03-29T00:00:00"/>
    <s v="Cement Mill"/>
    <m/>
  </r>
  <r>
    <s v="OLBC584"/>
    <s v="DL01211000124"/>
    <s v="DAL2122008668"/>
    <n v="919962"/>
    <x v="0"/>
    <x v="6"/>
    <n v="8263000121"/>
    <s v="SRGST/21-22/288"/>
    <n v="2693039.8"/>
    <m/>
    <n v="484747.2"/>
    <n v="3177787"/>
    <d v="2021-09-02T17:30:00"/>
    <n v="6870233029"/>
    <s v="UTCL-20-DL-R-07"/>
    <n v="110160585039"/>
    <d v="2021-10-17T00:00:00"/>
    <s v="OLBC"/>
    <m/>
  </r>
  <r>
    <s v="OLBC761"/>
    <s v="DL01221101019"/>
    <s v="DAL2223013377"/>
    <n v="919962"/>
    <x v="0"/>
    <x v="6"/>
    <n v="8263000121"/>
    <s v="SRGST/22-23/0303"/>
    <n v="2680594.08"/>
    <m/>
    <n v="482506.92"/>
    <n v="3163101"/>
    <d v="2022-08-30T17:30:00"/>
    <n v="6870276775"/>
    <s v="UTCL-20-DL-R-07"/>
    <n v="212082327333"/>
    <d v="2022-12-10T00:00:00"/>
    <s v="OLBC"/>
    <m/>
  </r>
  <r>
    <s v="WHRS-1689"/>
    <s v="DL01210900965"/>
    <s v="DAL2122007856"/>
    <n v="401972"/>
    <x v="0"/>
    <x v="29"/>
    <n v="8263000049"/>
    <s v="IDM11008073"/>
    <n v="2675400"/>
    <n v="0"/>
    <n v="481572"/>
    <n v="3156972"/>
    <d v="2021-08-05T17:30:00"/>
    <n v="6870208256"/>
    <s v="UTCL-20-DL-R-01"/>
    <m/>
    <m/>
    <s v="WHRS"/>
    <m/>
  </r>
  <r>
    <s v="WHRS-1688"/>
    <s v="DL01210900964"/>
    <s v="DAL2122007857"/>
    <n v="401972"/>
    <x v="0"/>
    <x v="29"/>
    <n v="8263000049"/>
    <s v="IDM11008240"/>
    <n v="2675400"/>
    <n v="0"/>
    <n v="481572"/>
    <n v="3156972"/>
    <d v="2021-08-16T17:30:00"/>
    <n v="6870208264"/>
    <s v="UTCL-20-DL-R-01"/>
    <m/>
    <m/>
    <s v="WHRS"/>
    <m/>
  </r>
  <r>
    <s v="C386"/>
    <s v="DL01220200407"/>
    <s v="DAL2122015083"/>
    <n v="133156"/>
    <x v="0"/>
    <x v="62"/>
    <n v="8263000188"/>
    <s v="2021/BHILAI/0629"/>
    <n v="2672000"/>
    <m/>
    <n v="480960"/>
    <n v="3152960"/>
    <d v="2022-01-30T17:30:00"/>
    <n v="6870413277"/>
    <s v="UTCL-20-DL-R-04"/>
    <s v="HDFCR52022030852174387"/>
    <d v="2022-03-09T00:00:00"/>
    <s v="Cement Mill"/>
    <m/>
  </r>
  <r>
    <s v="C385"/>
    <s v="DL01220200388"/>
    <s v="DAL2122015102"/>
    <n v="133156"/>
    <x v="0"/>
    <x v="62"/>
    <n v="8263000188"/>
    <s v="2021/BHILAI/0631"/>
    <n v="2672000"/>
    <m/>
    <n v="480960"/>
    <n v="3152960"/>
    <d v="2022-01-30T17:30:00"/>
    <n v="6870420192"/>
    <s v="UTCL-20-DL-R-04"/>
    <s v="HDFCR52022031553896320"/>
    <d v="2022-03-16T00:00:00"/>
    <s v="Cement Mill"/>
    <m/>
  </r>
  <r>
    <s v="OLBC756"/>
    <s v="DL01221100404"/>
    <s v="DAL2223012806"/>
    <n v="919962"/>
    <x v="0"/>
    <x v="6"/>
    <n v="8263000121"/>
    <s v="SR/HO/22-23/0192"/>
    <n v="2660500"/>
    <m/>
    <n v="478890"/>
    <n v="3139390"/>
    <d v="2022-10-07T17:30:00"/>
    <n v="6870260174"/>
    <s v="UTCL-20-DL-R-07"/>
    <n v="211182962858"/>
    <d v="2022-11-19T00:00:00"/>
    <s v="OLBC"/>
    <m/>
  </r>
  <r>
    <s v="C408"/>
    <s v="DL01211201435"/>
    <s v="DAL2122013227"/>
    <n v="700130"/>
    <x v="0"/>
    <x v="15"/>
    <n v="8263000130"/>
    <s v="SAV/2122/1674"/>
    <n v="2660000"/>
    <m/>
    <n v="478800"/>
    <n v="3138800"/>
    <d v="2021-11-20T17:30:00"/>
    <n v="6860001184"/>
    <s v="UTCL-20-DL-R-04"/>
    <s v="HDFCR52022011490354338"/>
    <d v="2022-01-15T00:00:00"/>
    <s v="Cement Mill"/>
    <m/>
  </r>
  <r>
    <s v="OLBC583"/>
    <s v="DL01211000129"/>
    <s v="DAL2122008673"/>
    <n v="919962"/>
    <x v="0"/>
    <x v="6"/>
    <n v="8263000121"/>
    <s v="SRGST/21-22/325"/>
    <n v="2657383.88"/>
    <m/>
    <n v="478329.12"/>
    <n v="3135713"/>
    <d v="2021-09-20T17:30:00"/>
    <n v="6870234322"/>
    <s v="UTCL-20-DL-R-07"/>
    <n v="110227759313"/>
    <d v="2021-10-25T00:00:00"/>
    <s v="OLBC"/>
    <m/>
  </r>
  <r>
    <s v="WHRS-1174"/>
    <s v="DL01211001662"/>
    <s v="DAL2122010124"/>
    <n v="812140"/>
    <x v="0"/>
    <x v="4"/>
    <n v="8268005598"/>
    <s v="SVPL/UP/21-22/12"/>
    <n v="2655816.1016949154"/>
    <m/>
    <n v="478046.89830508479"/>
    <n v="3133863"/>
    <d v="2021-10-19T17:30:00"/>
    <n v="44153180"/>
    <s v="UTCL-20-DL-R-01"/>
    <s v="HDFCR52021020874332833"/>
    <d v="2021-02-09T00:00:00"/>
    <s v="WHRS"/>
    <m/>
  </r>
  <r>
    <s v="WHRS-12"/>
    <s v="DL01210501053"/>
    <s v="DAL2122001795"/>
    <n v="405996"/>
    <x v="0"/>
    <x v="19"/>
    <n v="8263000079"/>
    <n v="202901102921"/>
    <n v="2644574"/>
    <m/>
    <n v="476023.32"/>
    <n v="3120597.32"/>
    <d v="2021-03-27T17:30:00"/>
    <n v="6870080328"/>
    <s v="UTCL-20-DL-R-01"/>
    <s v="HDFCR52021060896224902"/>
    <d v="2021-06-09T00:00:00"/>
    <s v="WHRS"/>
    <m/>
  </r>
  <r>
    <s v="WHRS-1545"/>
    <s v="DL01210701484"/>
    <s v="DAL2122004898"/>
    <n v="401972"/>
    <x v="0"/>
    <x v="29"/>
    <n v="8263000049"/>
    <s v="IDM11006636"/>
    <n v="2637000"/>
    <n v="3111.66"/>
    <n v="474660"/>
    <n v="3114771.66"/>
    <d v="2021-06-15T17:30:00"/>
    <n v="6870144964"/>
    <s v="UTCL-20-DL-R-01"/>
    <s v="HDFCR52021080456911691"/>
    <d v="2021-08-05T00:00:00"/>
    <s v="WHRS"/>
    <m/>
  </r>
  <r>
    <s v="OLBC815"/>
    <s v="DL01240101725"/>
    <s v="DAL2324017718"/>
    <n v="919962"/>
    <x v="0"/>
    <x v="6"/>
    <n v="8268006323"/>
    <s v="SR/HO/23-24/0164"/>
    <n v="2626425.46"/>
    <m/>
    <n v="472756.54"/>
    <n v="3099182"/>
    <d v="2023-09-15T17:30:00"/>
    <n v="161003223"/>
    <s v="UTCL-20-DL-R-07"/>
    <m/>
    <m/>
    <s v="OLBC"/>
    <m/>
  </r>
  <r>
    <s v="C815"/>
    <s v="DL01220400947"/>
    <s v="DAL2223000983"/>
    <n v="137974"/>
    <x v="0"/>
    <x v="5"/>
    <n v="8263000113"/>
    <s v="BA0920000007"/>
    <n v="2623656"/>
    <m/>
    <n v="472258.07999999996"/>
    <n v="3095914.08"/>
    <d v="2022-01-31T17:30:00"/>
    <n v="6870032532"/>
    <s v="UTCL-20-DL-R-04"/>
    <s v="HDFCR52022051367991267"/>
    <d v="2022-05-14T00:00:00"/>
    <s v="Cement Mill"/>
    <m/>
  </r>
  <r>
    <s v="OLBC582"/>
    <s v="DL01211000122"/>
    <s v="DAL2122008666"/>
    <n v="919962"/>
    <x v="0"/>
    <x v="6"/>
    <n v="8263000121"/>
    <s v="SRGST/21-22/233"/>
    <n v="2613504.2799999998"/>
    <m/>
    <n v="470430.71999999997"/>
    <n v="3083935"/>
    <d v="2021-08-17T17:30:00"/>
    <n v="6870233020"/>
    <s v="UTCL-20-DL-R-07"/>
    <n v="110149453477"/>
    <d v="2021-10-15T00:00:00"/>
    <s v="OLBC"/>
    <m/>
  </r>
  <r>
    <s v="C75"/>
    <s v="DL01211100963"/>
    <s v="DAL2122011603"/>
    <n v="300286"/>
    <x v="0"/>
    <x v="3"/>
    <n v="8263000075"/>
    <n v="712729496"/>
    <n v="2610700"/>
    <m/>
    <n v="469926"/>
    <n v="3080626"/>
    <d v="2021-10-29T17:30:00"/>
    <n v="6870293604"/>
    <s v="UTCL-20-DL-R-04"/>
    <s v="HDFCR52021120982717481"/>
    <d v="2021-12-10T00:00:00"/>
    <s v="Cement Mill"/>
    <m/>
  </r>
  <r>
    <s v="C251"/>
    <s v="DL01211200406"/>
    <s v="DAL2122012101"/>
    <n v="501497"/>
    <x v="0"/>
    <x v="43"/>
    <n v="8263000099"/>
    <s v="D/SUP/21-22/224"/>
    <n v="2602803"/>
    <m/>
    <n v="468504.54"/>
    <n v="3071307.54"/>
    <d v="2021-08-23T17:30:00"/>
    <n v="6870300905"/>
    <s v="UTCL-20-DL-R-04"/>
    <s v="HDFCR52021121583799861"/>
    <d v="2021-12-16T00:00:00"/>
    <s v="Cement Mill"/>
    <m/>
  </r>
  <r>
    <s v="WHRS-1753"/>
    <s v="DL01210901028"/>
    <s v="DAL2122007874"/>
    <n v="401972"/>
    <x v="0"/>
    <x v="29"/>
    <n v="8263000049"/>
    <s v="IDM11007677"/>
    <n v="2602000"/>
    <n v="0"/>
    <n v="468360"/>
    <n v="3070360"/>
    <d v="2021-07-22T17:30:00"/>
    <n v="6870221259"/>
    <s v="UTCL-20-DL-R-01"/>
    <s v="HDFCR52021093068187162"/>
    <d v="2021-10-01T00:00:00"/>
    <s v="WHRS"/>
    <m/>
  </r>
  <r>
    <s v="WHRS-1651"/>
    <s v="DL01210801355"/>
    <s v="DAL2122006636"/>
    <n v="401972"/>
    <x v="0"/>
    <x v="29"/>
    <n v="8263000049"/>
    <s v="IDM11007619"/>
    <n v="2598000"/>
    <n v="0"/>
    <n v="467640"/>
    <n v="3065640"/>
    <d v="2021-07-20T17:30:00"/>
    <n v="6870187863"/>
    <s v="UTCL-20-DL-R-01"/>
    <s v="HDFCR52021090262522656"/>
    <d v="2021-09-03T00:00:00"/>
    <s v="WHRS"/>
    <m/>
  </r>
  <r>
    <s v="C387"/>
    <s v="DL01220200880"/>
    <s v="DAL2122015576"/>
    <n v="133156"/>
    <x v="0"/>
    <x v="62"/>
    <n v="8263000188"/>
    <s v="2021/BHILAI/0668"/>
    <n v="2584200"/>
    <m/>
    <n v="465156"/>
    <n v="3049356"/>
    <d v="2022-02-07T17:30:00"/>
    <n v="6870413360"/>
    <s v="UTCL-20-DL-R-04"/>
    <s v="HDFCR52022031453597652"/>
    <d v="2022-03-15T00:00:00"/>
    <s v="Cement Mill"/>
    <m/>
  </r>
  <r>
    <s v="C317"/>
    <s v="DL01230100899"/>
    <s v="DAL2223016791"/>
    <n v="128007"/>
    <x v="0"/>
    <x v="26"/>
    <n v="8263000117"/>
    <n v="562200354"/>
    <n v="2576235"/>
    <m/>
    <n v="0"/>
    <n v="2576235"/>
    <d v="2022-02-24T17:30:00"/>
    <n v="6870444512"/>
    <s v="UTCL-20-DL-R-04"/>
    <s v="HDFCR52023033195431570"/>
    <d v="2023-04-01T00:00:00"/>
    <s v="Cement Mill"/>
    <m/>
  </r>
  <r>
    <s v="C353"/>
    <s v="DL01211100612"/>
    <s v="DAL2122011389"/>
    <n v="405996"/>
    <x v="0"/>
    <x v="19"/>
    <n v="8263000080"/>
    <n v="212901069142"/>
    <n v="2573985"/>
    <m/>
    <n v="463317"/>
    <n v="3037302"/>
    <d v="2021-10-26T17:30:00"/>
    <n v="6870296309"/>
    <s v="UTCL-20-DL-R-04"/>
    <s v="HDFCR52021121684147273"/>
    <d v="2021-12-18T00:00:00"/>
    <s v="Cement Mill"/>
    <m/>
  </r>
  <r>
    <s v="C223"/>
    <s v="DL01230801019"/>
    <s v="DAL2324008526"/>
    <n v="820886"/>
    <x v="0"/>
    <x v="13"/>
    <n v="8268007755"/>
    <s v="COMTECH/RA-15"/>
    <n v="2558346.4"/>
    <m/>
    <n v="460502.35199999996"/>
    <n v="3018848.7519999999"/>
    <d v="2023-07-31T00:00:00"/>
    <n v="160641694"/>
    <s v="UTCL-20-DL-R-04"/>
    <m/>
    <m/>
    <s v="Cement Mill"/>
    <m/>
  </r>
  <r>
    <s v="OLBC825"/>
    <s v="DL01220501186"/>
    <s v="DAL2223002640"/>
    <n v="919962"/>
    <x v="0"/>
    <x v="6"/>
    <n v="8268006324"/>
    <s v="SR/HO/22-23/0017"/>
    <n v="2539048.3199999998"/>
    <m/>
    <n v="457028.68"/>
    <n v="2996077"/>
    <d v="2022-04-28T17:30:00"/>
    <n v="43932578"/>
    <s v="UTCL-20-DL-R-07"/>
    <n v="206021050572"/>
    <d v="2022-06-04T00:00:00"/>
    <s v="OLBC"/>
    <m/>
  </r>
  <r>
    <s v="OLBC959"/>
    <s v="DL01230701223"/>
    <s v="DAL2324006512"/>
    <n v="820345"/>
    <x v="0"/>
    <x v="32"/>
    <n v="8268011801"/>
    <s v="2324/UP/SL/00025"/>
    <n v="2538461.8644067799"/>
    <m/>
    <n v="456923.13559322036"/>
    <n v="2995385"/>
    <d v="2023-06-29T17:30:00"/>
    <n v="160529892"/>
    <s v="UTCL-20-DL-R-07"/>
    <s v="HDFCR52023072574483067"/>
    <s v="25.07.2023"/>
    <s v="OLBC"/>
    <m/>
  </r>
  <r>
    <s v="C781"/>
    <s v="DL01211200717"/>
    <s v="DAL2122012529"/>
    <n v="507283"/>
    <x v="0"/>
    <x v="23"/>
    <n v="8263000132"/>
    <s v="GMV/048/2021-22"/>
    <n v="2537500.91"/>
    <m/>
    <n v="456750.09"/>
    <n v="2994251"/>
    <d v="2021-10-30T17:30:00"/>
    <n v="6870309973"/>
    <s v="UTCL-20-DL-R-04"/>
    <s v="HDFCR52021122185169899"/>
    <d v="2021-12-22T00:00:00"/>
    <s v="Cement Mill"/>
    <m/>
  </r>
  <r>
    <s v="C354"/>
    <s v="DL01211100611"/>
    <s v="DAL2122011390"/>
    <n v="405996"/>
    <x v="0"/>
    <x v="19"/>
    <n v="8263000080"/>
    <n v="212901069144"/>
    <n v="2513316"/>
    <m/>
    <n v="452397"/>
    <n v="2965713"/>
    <d v="2021-10-26T17:30:00"/>
    <n v="6870296302"/>
    <s v="UTCL-20-DL-R-04"/>
    <s v="HDFCR52021122786202464"/>
    <d v="2021-12-28T00:00:00"/>
    <s v="Cement Mill"/>
    <m/>
  </r>
  <r>
    <s v="OLBC753"/>
    <s v="DL01220901142"/>
    <s v="DAL2223009932"/>
    <n v="919962"/>
    <x v="0"/>
    <x v="6"/>
    <n v="8263000121"/>
    <s v="SR/HO/22-23/0085"/>
    <n v="2480667.7599999998"/>
    <m/>
    <n v="446520.24"/>
    <n v="2927188"/>
    <d v="2022-06-30T17:30:00"/>
    <n v="6870201708"/>
    <s v="UTCL-20-DL-R-07"/>
    <n v="209230509199"/>
    <d v="2022-09-24T00:00:00"/>
    <s v="OLBC"/>
    <m/>
  </r>
  <r>
    <s v="WHRS-857"/>
    <s v="DL01210100258"/>
    <s v="DAL2021008094"/>
    <n v="106653"/>
    <x v="0"/>
    <x v="57"/>
    <n v="8263000050"/>
    <s v="SFE20201868"/>
    <n v="2480000"/>
    <n v="2194"/>
    <n v="446400"/>
    <n v="2928594"/>
    <d v="2020-12-19T17:30:00"/>
    <n v="6870262753"/>
    <s v="UTCL-20-DL-R-01"/>
    <n v="101277953143"/>
    <d v="2021-01-28T00:00:00"/>
    <s v="WHRS"/>
    <m/>
  </r>
  <r>
    <s v="C290"/>
    <s v="DL01220200832"/>
    <s v="DAL2122015589"/>
    <n v="128007"/>
    <x v="0"/>
    <x v="26"/>
    <n v="8263000117"/>
    <n v="562102420"/>
    <n v="2477310"/>
    <m/>
    <n v="445915.8"/>
    <n v="2923225.8"/>
    <d v="2021-11-09T17:30:00"/>
    <n v="6870403372"/>
    <s v="UTCL-20-DL-R-04"/>
    <m/>
    <m/>
    <s v="Cement Mill"/>
    <m/>
  </r>
  <r>
    <s v="C214"/>
    <s v="DL01231200795"/>
    <s v="DAL2324015358"/>
    <n v="821146"/>
    <x v="0"/>
    <x v="4"/>
    <n v="8263000191"/>
    <s v="SVPL/UP/23-24/38"/>
    <n v="2473200"/>
    <m/>
    <n v="445176"/>
    <n v="2918376"/>
    <d v="2023-09-29T17:30:00"/>
    <n v="1246622480"/>
    <s v="UTCL-20-DL-R-04"/>
    <s v="HDFCR52023122164393221"/>
    <d v="2023-12-23T00:00:00"/>
    <s v="Cement Mill"/>
    <m/>
  </r>
  <r>
    <s v="OLBC301"/>
    <s v="DL01211201166"/>
    <s v="DAL2122012955"/>
    <n v="137974"/>
    <x v="0"/>
    <x v="5"/>
    <n v="8263000113"/>
    <s v="BA0910000109"/>
    <n v="2471010"/>
    <m/>
    <n v="444781.8"/>
    <n v="2915791.8"/>
    <d v="2021-11-26T17:30:00"/>
    <n v="6870333579"/>
    <s v="UTCL-20-DL-R-07"/>
    <s v="HDFCR52022011490356405"/>
    <d v="2022-01-15T00:00:00"/>
    <s v="OLBC"/>
    <m/>
  </r>
  <r>
    <s v="OLBC794"/>
    <s v="DL01220801163"/>
    <s v="DAL2223008024"/>
    <n v="919962"/>
    <x v="0"/>
    <x v="6"/>
    <n v="8268006323"/>
    <s v="SR/HO/22-23/0127"/>
    <n v="2470111.08"/>
    <m/>
    <n v="444619.92"/>
    <n v="2914731"/>
    <d v="2022-08-11T17:30:00"/>
    <n v="44090694"/>
    <s v="UTCL-20-DL-R-07"/>
    <n v="209125377616"/>
    <d v="2022-09-13T00:00:00"/>
    <s v="OLBC"/>
    <m/>
  </r>
  <r>
    <s v="WHRS-1045"/>
    <s v="DL01230401843"/>
    <s v="DAL2324001152"/>
    <n v="821012"/>
    <x v="0"/>
    <x v="5"/>
    <n v="8268005947"/>
    <s v="AA0920000073"/>
    <n v="2459411.84"/>
    <m/>
    <n v="442694.16"/>
    <n v="2902106"/>
    <d v="2022-12-28T17:30:00"/>
    <n v="160345541"/>
    <s v="UTCL-20-DL-R-01"/>
    <m/>
    <m/>
    <s v="WHRS"/>
    <m/>
  </r>
  <r>
    <s v="OLBC696"/>
    <s v="DL01220401081"/>
    <s v="DAL2223001119"/>
    <n v="919962"/>
    <x v="0"/>
    <x v="6"/>
    <n v="8263000121"/>
    <s v="SR/HO/21-22/483"/>
    <n v="2458700"/>
    <m/>
    <n v="442566"/>
    <n v="2901266"/>
    <d v="2022-03-30T17:30:00"/>
    <n v="6870032790"/>
    <s v="UTCL-20-DL-R-07"/>
    <n v="205124065181"/>
    <d v="2022-05-14T00:00:00"/>
    <s v="OLBC"/>
    <m/>
  </r>
  <r>
    <n v="383"/>
    <s v="DL01220700461"/>
    <s v="DAL2223005337"/>
    <n v="510419"/>
    <x v="0"/>
    <x v="69"/>
    <n v="8263000225"/>
    <n v="268"/>
    <n v="2456743.48"/>
    <m/>
    <n v="0"/>
    <n v="2456743.48"/>
    <d v="2022-05-27T17:30:00"/>
    <n v="6870159924"/>
    <s v="UTCL-21-DL-R-04"/>
    <s v="HDFCR52022081889616666"/>
    <d v="2022-08-19T00:00:00"/>
    <s v="AFR"/>
    <m/>
  </r>
  <r>
    <s v="OLBC847"/>
    <s v="DL01221101023"/>
    <s v="DAL2223013387"/>
    <n v="124632"/>
    <x v="0"/>
    <x v="48"/>
    <n v="8263000238"/>
    <s v="MP/22-23/436"/>
    <n v="2453500"/>
    <m/>
    <n v="441630"/>
    <n v="2895130"/>
    <d v="2022-10-14T17:30:00"/>
    <n v="6870267023"/>
    <s v="UTCL-20-DL-R-07"/>
    <s v="HDFCR52022112362497523"/>
    <d v="2022-11-24T00:00:00"/>
    <s v="OLBC"/>
    <m/>
  </r>
  <r>
    <s v="WHRS-1388"/>
    <s v="DL01210500691"/>
    <s v="DAL2122001474"/>
    <n v="401972"/>
    <x v="0"/>
    <x v="29"/>
    <n v="8263000049"/>
    <s v="IDM11005414"/>
    <n v="2452450"/>
    <n v="2170.4182500000002"/>
    <n v="441441"/>
    <n v="2896061.4182500001"/>
    <d v="2021-03-27T17:30:00"/>
    <n v="6870066500"/>
    <s v="UTCL-20-DL-R-01"/>
    <s v="HDFCR52021052894547545"/>
    <d v="2021-05-29T00:00:00"/>
    <s v="WHRS"/>
    <m/>
  </r>
  <r>
    <s v="RMES-8"/>
    <s v="DL01240401591"/>
    <m/>
    <n v="406950"/>
    <x v="0"/>
    <x v="70"/>
    <n v="8263000350"/>
    <s v="GST105250314"/>
    <n v="2450000"/>
    <m/>
    <n v="441000"/>
    <n v="2891000"/>
    <d v="2024-04-23T00:00:00"/>
    <m/>
    <s v="UTCL-22-DL-N-39"/>
    <n v="406286628569"/>
    <s v="28.06.2024"/>
    <s v="Raw Mill-1 ESP"/>
    <m/>
  </r>
  <r>
    <s v="WHRS-1874"/>
    <s v="DL01210500669"/>
    <s v="DAL2122001497"/>
    <n v="919893"/>
    <x v="0"/>
    <x v="2"/>
    <n v="8263000051"/>
    <n v="2920003806"/>
    <n v="2449999.75"/>
    <m/>
    <n v="440999.95499999996"/>
    <n v="2890999.7050000001"/>
    <d v="2021-03-26T17:30:00"/>
    <n v="6870067549"/>
    <s v="UTCL-20-DL-R-01"/>
    <s v="HDFCR52021053194852747"/>
    <d v="2021-06-01T00:00:00"/>
    <s v="WHRS"/>
    <m/>
  </r>
  <r>
    <s v="WHRS-119"/>
    <s v="DL01210400555"/>
    <s v="DAL2122000563"/>
    <n v="130170"/>
    <x v="0"/>
    <x v="71"/>
    <n v="8263000087"/>
    <n v="4601020949"/>
    <n v="2445000"/>
    <m/>
    <n v="684600.00000000012"/>
    <n v="3129600"/>
    <d v="2021-03-23T17:30:00"/>
    <n v="6870019916"/>
    <s v="UTCL-20-DL-R-01"/>
    <s v="HDFCR52021052093363348"/>
    <d v="2021-05-21T00:00:00"/>
    <s v="WHRS"/>
    <m/>
  </r>
  <r>
    <s v="C775"/>
    <s v="DL01211100856"/>
    <s v="DAL2122011485"/>
    <n v="507283"/>
    <x v="0"/>
    <x v="23"/>
    <n v="8263000132"/>
    <s v="GMV/035/2021-22"/>
    <n v="2425000"/>
    <m/>
    <n v="436500"/>
    <n v="2861500"/>
    <d v="2021-09-27T17:30:00"/>
    <n v="6870290916"/>
    <s v="UTCL-20-DL-R-04"/>
    <s v="HDFCR52021120381498284"/>
    <d v="2021-12-04T00:00:00"/>
    <s v="Cement Mill"/>
    <m/>
  </r>
  <r>
    <s v="CU155"/>
    <s v="DL01240502110"/>
    <s v="DAL2425003199"/>
    <n v="408785"/>
    <x v="0"/>
    <x v="72"/>
    <n v="8266021364"/>
    <s v="RV2418500019"/>
    <n v="2419175"/>
    <m/>
    <n v="435451.5"/>
    <n v="2854626.5"/>
    <d v="2024-05-23T17:30:00"/>
    <n v="1251202152"/>
    <s v="UTCL-22-DL-R-07"/>
    <n v="405165152053"/>
    <s v="16.05.24"/>
    <s v="Line-1 Cooler Updragation "/>
    <m/>
  </r>
  <r>
    <s v="C1204"/>
    <s v="DL01211100897"/>
    <s v="DAL2122011559"/>
    <n v="301111"/>
    <x v="0"/>
    <x v="73"/>
    <n v="8263000115"/>
    <s v="SINV2122SND0374"/>
    <n v="2413953.46"/>
    <m/>
    <n v="434511.54"/>
    <n v="2848465"/>
    <d v="2021-10-29T17:30:00"/>
    <n v="6870308494"/>
    <s v="UTCL-20-DL-R-04"/>
    <s v="HDFCR52021122185153958"/>
    <d v="2021-12-22T00:00:00"/>
    <s v="Cement Mill"/>
    <m/>
  </r>
  <r>
    <s v="OLBC950"/>
    <s v="DL01220401224"/>
    <s v="DAL2223001256"/>
    <n v="118480"/>
    <x v="0"/>
    <x v="74"/>
    <n v="8263000217"/>
    <s v="RSC/APR22/0079"/>
    <n v="2405112.7118644067"/>
    <m/>
    <n v="432920.28813559317"/>
    <n v="2838033"/>
    <d v="2022-04-12T17:30:00"/>
    <n v="6870024425"/>
    <s v="UTCL-20-DL-R-07"/>
    <s v="HDFCR52022050365614314"/>
    <d v="2022-05-04T00:00:00"/>
    <s v="OLBC"/>
    <m/>
  </r>
  <r>
    <s v="OLBC521"/>
    <s v="DL01220701753"/>
    <s v="DAL2223006643"/>
    <n v="502510"/>
    <x v="0"/>
    <x v="16"/>
    <n v="8263000158"/>
    <s v="LEORLE22IN001127"/>
    <n v="2400000"/>
    <m/>
    <n v="432000"/>
    <n v="2832000"/>
    <d v="2022-06-30T17:30:00"/>
    <n v="6870141672"/>
    <s v="UTCL-20-DL-R-07"/>
    <s v="HDFCR52022080887765147"/>
    <d v="2022-08-09T00:00:00"/>
    <s v="OLBC"/>
    <m/>
  </r>
  <r>
    <s v="OLBC539"/>
    <s v="DL01220800094"/>
    <s v="DAL2223007050"/>
    <n v="502510"/>
    <x v="0"/>
    <x v="16"/>
    <n v="8263000158"/>
    <s v="LEORLE22INF00326"/>
    <n v="2400000"/>
    <m/>
    <n v="432000"/>
    <n v="2832000"/>
    <d v="2022-06-30T17:30:00"/>
    <n v="6870152218"/>
    <s v="UTCL-20-DL-R-07"/>
    <s v="HDFCR52022082691612005"/>
    <d v="2022-08-27T00:00:00"/>
    <s v="OLBC"/>
    <m/>
  </r>
  <r>
    <s v="CU233"/>
    <s v="DL01230201829"/>
    <s v="DAL2223019474"/>
    <n v="401499"/>
    <x v="0"/>
    <x v="52"/>
    <n v="8263000269"/>
    <s v="F/P/22-23/0439"/>
    <n v="2400000"/>
    <m/>
    <n v="432000"/>
    <n v="2832000"/>
    <d v="2023-01-31T17:30:00"/>
    <n v="6870402569"/>
    <s v="UTCL-22-DL-R-03"/>
    <s v="HDFCR52023040395947985"/>
    <d v="2023-04-05T00:00:00"/>
    <s v="Line-1 Cooler Updragation "/>
    <m/>
  </r>
  <r>
    <s v="CU64"/>
    <s v="DL01231101068"/>
    <s v="DAL2324014000"/>
    <n v="402984"/>
    <x v="0"/>
    <x v="27"/>
    <n v="8263000288"/>
    <n v="330104838"/>
    <n v="2400000"/>
    <m/>
    <n v="432000"/>
    <n v="2832000"/>
    <d v="2023-08-30T17:30:00"/>
    <n v="1246596452"/>
    <s v="UTCL-22-DL-R-07"/>
    <s v="HDFCR52023120258896088"/>
    <d v="2023-12-04T00:00:00"/>
    <s v="Line-1 Cooler Updragation "/>
    <m/>
  </r>
  <r>
    <s v="C1000"/>
    <s v="DL01211101002"/>
    <s v="DAL2122011676"/>
    <n v="405757"/>
    <x v="0"/>
    <x v="27"/>
    <n v="8263000085"/>
    <s v="P/21-22/000521"/>
    <n v="2395000"/>
    <m/>
    <n v="431100"/>
    <n v="2826100"/>
    <d v="2021-09-29T17:30:00"/>
    <n v="6870295866"/>
    <s v="UTCL-20-DL-R-04"/>
    <s v="HDFCR52021120982720033"/>
    <d v="2021-12-10T00:00:00"/>
    <s v="Cement Mill"/>
    <m/>
  </r>
  <r>
    <s v="OLBC287"/>
    <s v="DL01221001945"/>
    <s v="DAL2223012391"/>
    <n v="820886"/>
    <x v="0"/>
    <x v="13"/>
    <n v="8268007755"/>
    <s v="COMTECH/RA-01"/>
    <n v="2386211.0169491526"/>
    <m/>
    <n v="429517.98305084743"/>
    <n v="2815729"/>
    <d v="2022-10-10T17:30:00"/>
    <n v="44255074"/>
    <s v="UTCL-20-DL-R-07"/>
    <s v="HDFCR52022112563089590"/>
    <d v="2022-11-28T00:00:00"/>
    <s v="OLBC"/>
    <m/>
  </r>
  <r>
    <s v="OLBC831"/>
    <s v="DL01230200052"/>
    <s v="DAL2223017802"/>
    <n v="919962"/>
    <x v="0"/>
    <x v="6"/>
    <n v="8268006324"/>
    <s v="SR/HO/22-23/0315"/>
    <n v="2370121.9700000002"/>
    <m/>
    <n v="426622.03"/>
    <n v="2796744"/>
    <d v="2023-01-16T17:30:00"/>
    <n v="44459618"/>
    <s v="UTCL-20-DL-R-07"/>
    <n v="302158008318"/>
    <d v="2023-02-17T00:00:00"/>
    <s v="OLBC"/>
    <m/>
  </r>
  <r>
    <s v="C100"/>
    <s v="DL01220100656"/>
    <s v="DAL2122014062"/>
    <n v="300286"/>
    <x v="0"/>
    <x v="3"/>
    <n v="8263000075"/>
    <n v="712731813"/>
    <n v="2365200"/>
    <m/>
    <n v="425736"/>
    <n v="2790936"/>
    <d v="2021-12-31T17:30:00"/>
    <n v="6870368719"/>
    <s v="UTCL-20-DL-R-04"/>
    <s v="HDFCR52022020795238060"/>
    <d v="2022-02-08T00:00:00"/>
    <s v="Cement Mill"/>
    <m/>
  </r>
  <r>
    <s v="OLBC731"/>
    <s v="DL01220600600"/>
    <s v="DAL2223003431"/>
    <n v="919962"/>
    <x v="0"/>
    <x v="6"/>
    <n v="8263000121"/>
    <s v="SR/HO/21-22/477"/>
    <n v="2359800"/>
    <m/>
    <n v="424764"/>
    <n v="2784564"/>
    <d v="2022-03-30T17:30:00"/>
    <n v="6870079685"/>
    <s v="UTCL-20-DL-R-07"/>
    <n v="206169654594"/>
    <d v="2022-06-18T00:00:00"/>
    <s v="OLBC"/>
    <m/>
  </r>
  <r>
    <s v="C430"/>
    <s v="DL01211100942"/>
    <s v="DAL2122011586"/>
    <n v="122097"/>
    <x v="0"/>
    <x v="75"/>
    <n v="8263000155"/>
    <s v="AE/1047/2021-22"/>
    <n v="2352010.2000000002"/>
    <m/>
    <n v="423361.8"/>
    <n v="2775372"/>
    <d v="2021-11-10T17:30:00"/>
    <n v="6870304890"/>
    <s v="UTCL-20-DL-R-04"/>
    <s v="HDFCR52021121784306587"/>
    <d v="2021-12-18T00:00:00"/>
    <s v="Cement Mill"/>
    <m/>
  </r>
  <r>
    <s v="WHRS-372"/>
    <s v="DL01210600158"/>
    <s v="DAL2122002050"/>
    <n v="100915"/>
    <x v="0"/>
    <x v="24"/>
    <n v="8263000105"/>
    <s v="I-KH/G21-22/0041"/>
    <n v="2352000"/>
    <m/>
    <n v="423360"/>
    <n v="2775360"/>
    <d v="2021-04-15T17:30:00"/>
    <n v="6870083775"/>
    <s v="UTCL-20-DL-R-01"/>
    <s v="HDFCR52021061096659365"/>
    <d v="2021-06-11T00:00:00"/>
    <s v="OLBC"/>
    <m/>
  </r>
  <r>
    <s v="WHRS-1071"/>
    <s v="DL01220701404"/>
    <s v="DAL2223006221"/>
    <n v="821012"/>
    <x v="0"/>
    <x v="5"/>
    <n v="8263000088"/>
    <s v="AA0920000032"/>
    <n v="2339469"/>
    <m/>
    <n v="421104.42"/>
    <n v="2760573.42"/>
    <d v="2022-05-31T17:30:00"/>
    <n v="6870138195"/>
    <s v="UTCL-20-DL-R-01"/>
    <s v="HDFCR52022073085879951"/>
    <d v="2022-08-01T00:00:00"/>
    <s v="WHRS"/>
    <m/>
  </r>
  <r>
    <s v="OLBC1022"/>
    <s v="DL01220800747"/>
    <s v="DAL2223007585"/>
    <n v="120191"/>
    <x v="0"/>
    <x v="76"/>
    <n v="8263000244"/>
    <s v="SBE/209"/>
    <n v="2333405.9322033902"/>
    <m/>
    <n v="420013.06779661024"/>
    <n v="2753419.0000000005"/>
    <d v="2022-07-28T17:30:00"/>
    <n v="6870156635"/>
    <s v="UTCL-20-DL-R-07"/>
    <s v="HDFCR52022082992112791"/>
    <d v="2022-09-01T00:00:00"/>
    <s v="OLBC"/>
    <m/>
  </r>
  <r>
    <s v="OLBC446"/>
    <s v="DL01220601062"/>
    <s v="DAL2223003993"/>
    <n v="405267"/>
    <x v="0"/>
    <x v="65"/>
    <n v="8263000220"/>
    <s v="RV1000011942"/>
    <n v="2328060"/>
    <m/>
    <n v="419050.8"/>
    <n v="2747110.8"/>
    <d v="2022-05-17T17:30:00"/>
    <n v="6870092236"/>
    <s v="UTCL-20-DL-R-07"/>
    <s v="HDFCR52022051368268054"/>
    <d v="2022-05-14T00:00:00"/>
    <s v="OLBC"/>
    <m/>
  </r>
  <r>
    <s v="WHRS-1979"/>
    <s v="DL01210300813"/>
    <s v="DAL2021010812"/>
    <n v="700130"/>
    <x v="0"/>
    <x v="15"/>
    <n v="8263000056"/>
    <s v="SAV/2021/2186"/>
    <n v="2325000"/>
    <m/>
    <n v="418500"/>
    <n v="2743500"/>
    <d v="2021-02-25T17:30:00"/>
    <n v="6870348600"/>
    <s v="UTCL-20-DL-R-01"/>
    <s v="HDFCR52021040686211872"/>
    <d v="2021-04-08T00:00:00"/>
    <s v="WHRS"/>
    <m/>
  </r>
  <r>
    <s v="WHRS-1981"/>
    <s v="DL01210300814"/>
    <s v="DAL2021010811"/>
    <n v="700130"/>
    <x v="0"/>
    <x v="15"/>
    <n v="8263000056"/>
    <s v="SAV/2021/2185"/>
    <n v="2325000"/>
    <m/>
    <n v="418500"/>
    <n v="2743500"/>
    <d v="2021-02-25T17:30:00"/>
    <n v="6870354665"/>
    <s v="UTCL-20-DL-R-01"/>
    <s v="HDFCR52021040686211872"/>
    <d v="2021-04-08T00:00:00"/>
    <s v="WHRS"/>
    <m/>
  </r>
  <r>
    <s v="C429"/>
    <s v="DL01211100904"/>
    <s v="DAL2122011552"/>
    <n v="122097"/>
    <x v="0"/>
    <x v="75"/>
    <n v="8263000155"/>
    <s v="AE/1095/2021-22"/>
    <n v="2312039.7999999998"/>
    <m/>
    <n v="416167.2"/>
    <n v="2728207"/>
    <d v="2021-11-16T17:30:00"/>
    <n v="6870304918"/>
    <s v="UTCL-20-DL-R-04"/>
    <s v="HDFCR52021121784306587"/>
    <d v="2021-12-18T00:00:00"/>
    <s v="Cement Mill"/>
    <m/>
  </r>
  <r>
    <s v="C783"/>
    <s v="DL01211200894"/>
    <s v="DAL2122012713"/>
    <n v="507283"/>
    <x v="0"/>
    <x v="23"/>
    <n v="8263000132"/>
    <s v="GMV/066/2021-22"/>
    <n v="2310000"/>
    <m/>
    <n v="415800"/>
    <n v="2725800"/>
    <d v="2021-12-06T17:30:00"/>
    <n v="6870324812"/>
    <s v="UTCL-20-DL-R-04"/>
    <s v="HDFCR52022011490179532"/>
    <d v="2022-01-15T00:00:00"/>
    <s v="Cement Mill"/>
    <m/>
  </r>
  <r>
    <s v="CU138"/>
    <s v="DL01240700464"/>
    <s v="DAL2425003324"/>
    <n v="820790"/>
    <x v="0"/>
    <x v="77"/>
    <n v="8268014307"/>
    <n v="11"/>
    <n v="2302039.7999999998"/>
    <m/>
    <n v="414367.2"/>
    <n v="2716407"/>
    <d v="2024-06-26T00:00:00"/>
    <m/>
    <s v="UTCL-22-DL-R-07"/>
    <s v="HDFCR52024060563639965"/>
    <d v="2024-06-13T00:00:00"/>
    <s v="Line-1 Cooler Updragation "/>
    <m/>
  </r>
  <r>
    <s v="C72"/>
    <s v="DL01211100411"/>
    <s v="DAL2122011110"/>
    <n v="300286"/>
    <x v="0"/>
    <x v="3"/>
    <n v="8263000075"/>
    <n v="712729223"/>
    <n v="2300000"/>
    <m/>
    <n v="414000"/>
    <n v="2714000"/>
    <d v="2021-10-22T17:30:00"/>
    <n v="6870279283"/>
    <s v="UTCL-20-DL-R-04"/>
    <s v="HDFCR52021112980410238"/>
    <d v="2021-11-30T00:00:00"/>
    <s v="Cement Mill"/>
    <m/>
  </r>
  <r>
    <s v="WHRS-1026"/>
    <s v="DL01211000412"/>
    <s v="DAL2122008968"/>
    <n v="821552"/>
    <x v="0"/>
    <x v="78"/>
    <n v="8268007271"/>
    <s v="4501/15/21/0291"/>
    <n v="2299700"/>
    <m/>
    <n v="413946"/>
    <n v="2713646"/>
    <d v="2021-08-20T17:30:00"/>
    <n v="44150558"/>
    <s v="UTCL-20-DL-R-01"/>
    <s v="HDFCR52021103074458465"/>
    <d v="2021-10-31T00:00:00"/>
    <s v="WHRS"/>
    <m/>
  </r>
  <r>
    <s v="OLBC676"/>
    <s v="DL01220300328"/>
    <s v="DAL2122016308"/>
    <n v="919962"/>
    <x v="0"/>
    <x v="6"/>
    <n v="8263000121"/>
    <s v="SRGST/21-22/770"/>
    <n v="2289289.7999999998"/>
    <m/>
    <n v="412072.2"/>
    <n v="2701362"/>
    <d v="2022-02-15T17:30:00"/>
    <n v="6870422875"/>
    <s v="UTCL-20-DL-R-07"/>
    <n v="203230820338"/>
    <d v="2022-03-25T00:00:00"/>
    <s v="OLBC"/>
    <m/>
  </r>
  <r>
    <s v="OLBC10"/>
    <s v="DL01220701392"/>
    <s v="DAL2223006230"/>
    <n v="405996"/>
    <x v="0"/>
    <x v="19"/>
    <n v="8263000080"/>
    <n v="222901040639"/>
    <n v="2288039"/>
    <m/>
    <n v="411847.01999999996"/>
    <n v="2699886.02"/>
    <d v="2022-06-30T00:00:00"/>
    <n v="6870130122"/>
    <s v="UTCL-20-DL-R-07"/>
    <s v="HDFCR52022081889732424"/>
    <d v="2022-08-19T00:00:00"/>
    <s v="OLBC"/>
    <m/>
  </r>
  <r>
    <s v="OLBC448"/>
    <s v="DL01220601064"/>
    <s v="DAL2223003992"/>
    <n v="405267"/>
    <x v="0"/>
    <x v="65"/>
    <n v="8263000220"/>
    <s v="RV1000011652"/>
    <n v="2281140.0000000005"/>
    <m/>
    <n v="410605.20000000007"/>
    <n v="2691745.2000000007"/>
    <d v="2022-05-15T17:30:00"/>
    <n v="6870092128"/>
    <s v="UTCL-20-DL-R-07"/>
    <s v="HDFCR52022051368268054"/>
    <d v="2022-05-14T00:00:00"/>
    <s v="OLBC"/>
    <m/>
  </r>
  <r>
    <s v="C255"/>
    <s v="DL01211200900"/>
    <s v="DAL2122012708"/>
    <n v="501497"/>
    <x v="0"/>
    <x v="43"/>
    <n v="8263000099"/>
    <s v="D/SUP/21-22/287"/>
    <n v="2281110"/>
    <m/>
    <n v="410599.8"/>
    <n v="2691709.8"/>
    <d v="2021-09-21T17:30:00"/>
    <n v="6870327470"/>
    <s v="UTCL-20-DL-R-04"/>
    <s v="HDFCR52022010688447722"/>
    <d v="2022-01-07T00:00:00"/>
    <s v="Cement Mill"/>
    <m/>
  </r>
  <r>
    <s v="WHRS-1928"/>
    <s v="Nil"/>
    <m/>
    <s v="UC01"/>
    <x v="1"/>
    <x v="25"/>
    <s v="ULTRATECH CEMENT LTD.-HO- Interest on ECB"/>
    <s v="1301127"/>
    <n v="2277707.19"/>
    <m/>
    <n v="0"/>
    <n v="2277707.19"/>
    <d v="2022-01-31T00:00:00"/>
    <m/>
    <s v="UTCL-20-DL-R-01"/>
    <m/>
    <m/>
    <s v="WHRS"/>
    <m/>
  </r>
  <r>
    <s v="C862"/>
    <s v="DL01210200979"/>
    <s v="DAL2021009880"/>
    <n v="506950"/>
    <x v="0"/>
    <x v="68"/>
    <n v="8263000072"/>
    <s v="SB20Y-03310"/>
    <n v="2272817.34"/>
    <m/>
    <n v="409107.12119999994"/>
    <n v="2681924.4611999998"/>
    <d v="2021-01-29T17:30:00"/>
    <n v="6870372432"/>
    <s v="UTCL-20-DL-R-04"/>
    <s v="HDFCR52021040585840669"/>
    <d v="2021-04-06T00:00:00"/>
    <s v="Cement Mill"/>
    <s v="Civil- Cement Mill"/>
  </r>
  <r>
    <s v="OLBC441"/>
    <s v="DL01220601068"/>
    <s v="DAL2223003990"/>
    <n v="405267"/>
    <x v="0"/>
    <x v="65"/>
    <n v="8263000220"/>
    <s v="RV1000011698"/>
    <n v="2271480"/>
    <m/>
    <n v="408866.39999999997"/>
    <n v="2680346.4"/>
    <d v="2022-05-16T17:30:00"/>
    <n v="6870091802"/>
    <s v="UTCL-20-DL-R-07"/>
    <s v="HDFCR52022051368268054"/>
    <d v="2022-05-14T00:00:00"/>
    <s v="OLBC"/>
    <m/>
  </r>
  <r>
    <s v="OLBC720"/>
    <s v="DL01220600591"/>
    <s v="DAL2223003422"/>
    <n v="919962"/>
    <x v="0"/>
    <x v="6"/>
    <n v="8263000121"/>
    <s v="SR/HO/22-23/0039"/>
    <n v="2265407.56"/>
    <m/>
    <n v="407773.44"/>
    <n v="2673181"/>
    <d v="2022-05-26T17:30:00"/>
    <n v="6870080851"/>
    <s v="UTCL-20-DL-R-07"/>
    <n v="206225618841"/>
    <d v="2022-06-23T00:00:00"/>
    <s v="OLBC"/>
    <m/>
  </r>
  <r>
    <s v="CU152"/>
    <s v="DL01240501756"/>
    <s v="DAL2425002780"/>
    <n v="408785"/>
    <x v="0"/>
    <x v="72"/>
    <n v="8266021364"/>
    <s v="RV2418500005"/>
    <n v="2257350"/>
    <m/>
    <n v="406323"/>
    <n v="2663673"/>
    <d v="2024-05-18T17:30:00"/>
    <n v="1251193823"/>
    <s v="UTCL-22-DL-R-07"/>
    <n v="407047277391"/>
    <d v="2024-07-06T00:00:00"/>
    <s v="Line-1 Cooler Updragation "/>
    <m/>
  </r>
  <r>
    <s v="WHRS-1486"/>
    <s v="DL01210601120"/>
    <s v="DAL2122002984"/>
    <n v="401972"/>
    <x v="0"/>
    <x v="29"/>
    <n v="8263000049"/>
    <s v="IDM11006196"/>
    <n v="2244300"/>
    <n v="2648.2739999999999"/>
    <n v="403974"/>
    <n v="2650922.2740000002"/>
    <d v="2021-05-19T17:30:00"/>
    <n v="6870108931"/>
    <s v="UTCL-20-DL-R-01"/>
    <s v="HDFCR52021063050298586"/>
    <d v="2021-07-01T00:00:00"/>
    <s v="WHRS"/>
    <m/>
  </r>
  <r>
    <s v="WHRS-1504"/>
    <s v="DL01210700540"/>
    <s v="DAL2122003899"/>
    <n v="401972"/>
    <x v="0"/>
    <x v="29"/>
    <n v="8263000049"/>
    <s v="IDM11006405"/>
    <n v="2244300"/>
    <n v="2648.2739999999999"/>
    <n v="403974"/>
    <n v="2650922.2740000002"/>
    <d v="2021-05-31T17:30:00"/>
    <n v="6870123407"/>
    <s v="UTCL-20-DL-R-01"/>
    <s v="HDFCR52021071452924304"/>
    <d v="2021-07-15T00:00:00"/>
    <s v="WHRS"/>
    <m/>
  </r>
  <r>
    <s v="WHRS-1507"/>
    <s v="DL01210700549"/>
    <s v="DAL2122003978"/>
    <n v="401972"/>
    <x v="0"/>
    <x v="29"/>
    <n v="8263000049"/>
    <s v="IDM11006342"/>
    <n v="2244300"/>
    <n v="2648.2739999999999"/>
    <n v="403974"/>
    <n v="2650922.2740000002"/>
    <d v="2021-05-28T17:30:00"/>
    <n v="6870123417"/>
    <s v="UTCL-20-DL-R-01"/>
    <s v="HDFCR52021071452924304"/>
    <d v="2021-07-15T00:00:00"/>
    <s v="WHRS"/>
    <m/>
  </r>
  <r>
    <s v="WHRS-1454"/>
    <s v="DL01210600475"/>
    <s v="DAL2122002359"/>
    <n v="401972"/>
    <x v="0"/>
    <x v="29"/>
    <n v="8263000049"/>
    <s v="IDM11006476"/>
    <n v="2242800"/>
    <n v="2646.5039999999999"/>
    <n v="403704"/>
    <n v="2649150.5040000002"/>
    <d v="2021-06-07T17:30:00"/>
    <n v="6870094787"/>
    <s v="UTCL-20-DL-R-01"/>
    <s v="HDFCR52021062499114696"/>
    <d v="2021-06-25T00:00:00"/>
    <s v="WHRS"/>
    <m/>
  </r>
  <r>
    <s v="WHRS-1493"/>
    <s v="DL01210700504"/>
    <s v="DAL2122003915"/>
    <n v="401972"/>
    <x v="0"/>
    <x v="29"/>
    <n v="8263000049"/>
    <s v="IDM11006582"/>
    <n v="2242800"/>
    <n v="2646.5039999999999"/>
    <n v="403704"/>
    <n v="2649150.5040000002"/>
    <d v="2021-06-14T17:30:00"/>
    <n v="6870123396"/>
    <s v="UTCL-20-DL-R-01"/>
    <s v="HDFCR52021071452924304"/>
    <d v="2021-07-15T00:00:00"/>
    <s v="WHRS"/>
    <m/>
  </r>
  <r>
    <s v="WHRS-1400"/>
    <s v="DL01210500689"/>
    <s v="DAL2122001476"/>
    <n v="401972"/>
    <x v="0"/>
    <x v="29"/>
    <n v="8263000049"/>
    <s v="IDM11005233"/>
    <n v="2229500"/>
    <n v="1973.1075000000001"/>
    <n v="401310"/>
    <n v="2632783.1074999999"/>
    <d v="2021-03-23T17:30:00"/>
    <n v="6870066075"/>
    <s v="UTCL-20-DL-R-01"/>
    <s v="HDFCR52021052794311209"/>
    <d v="2021-05-28T00:00:00"/>
    <s v="WHRS"/>
    <m/>
  </r>
  <r>
    <s v="OLBC324"/>
    <s v="DL01220601583"/>
    <s v="DAL2223004405"/>
    <n v="510419"/>
    <x v="0"/>
    <x v="69"/>
    <n v="8263000225"/>
    <n v="261"/>
    <n v="2224200"/>
    <m/>
    <n v="400356"/>
    <n v="2624556"/>
    <d v="2022-05-26T17:30:00"/>
    <n v="6870133374"/>
    <s v="UTCL-20-DL-R-07"/>
    <s v="HDFCR52022072584469373"/>
    <d v="2022-07-26T00:00:00"/>
    <s v="OLBC"/>
    <m/>
  </r>
  <r>
    <s v="OLBC781"/>
    <s v="DL01230200058"/>
    <s v="DAL2223017811"/>
    <n v="919962"/>
    <x v="0"/>
    <x v="6"/>
    <n v="8263000121"/>
    <s v="SRGST/22-23/0544"/>
    <n v="2223100"/>
    <m/>
    <n v="400158"/>
    <n v="2623258"/>
    <d v="2022-12-24T17:30:00"/>
    <n v="6870372110"/>
    <s v="UTCL-20-DL-R-07"/>
    <n v="303020159446"/>
    <d v="2023-03-03T00:00:00"/>
    <s v="OLBC"/>
    <m/>
  </r>
  <r>
    <s v="C936"/>
    <s v="DL01211000305"/>
    <s v="DAL2122008894"/>
    <n v="405267"/>
    <x v="0"/>
    <x v="65"/>
    <n v="8263000140"/>
    <s v="RV1000036863"/>
    <n v="2218776.31"/>
    <m/>
    <n v="399379.69"/>
    <n v="2618156"/>
    <d v="2021-09-04T17:30:00"/>
    <n v="6870237867"/>
    <s v="UTCL-20-DL-R-04"/>
    <s v="HDFCR52021083061658910"/>
    <d v="2021-08-31T00:00:00"/>
    <s v="Cement Mill"/>
    <m/>
  </r>
  <r>
    <s v="CU112"/>
    <s v="DL01240101554"/>
    <s v="DAL2324017586"/>
    <n v="405485"/>
    <x v="0"/>
    <x v="37"/>
    <n v="8263000346"/>
    <s v="S0123008964"/>
    <n v="2212466.9491525423"/>
    <m/>
    <n v="398244.05084745761"/>
    <n v="2610711"/>
    <d v="2024-01-07T17:30:00"/>
    <n v="1246682817"/>
    <s v="UTCL-22-DL-R-07"/>
    <s v="HDFCR52024030184506027"/>
    <d v="2024-03-03T00:00:00"/>
    <s v="Line-1 Cooler Updragation "/>
    <m/>
  </r>
  <r>
    <s v="C878"/>
    <s v="DL01210700436"/>
    <s v="DAL2122003808"/>
    <n v="402300"/>
    <x v="0"/>
    <x v="67"/>
    <n v="8263000114"/>
    <s v="OS0010001006"/>
    <n v="2211138.02"/>
    <m/>
    <n v="398004.84359999996"/>
    <n v="2609142.8635999998"/>
    <d v="2021-06-14T17:30:00"/>
    <n v="6870127419"/>
    <s v="UTCL-20-DL-R-04"/>
    <s v="HDFCR52021052493846127"/>
    <d v="2021-05-25T00:00:00"/>
    <s v="Cement Mill"/>
    <s v="Civil- Cement Mill"/>
  </r>
  <r>
    <s v="C821"/>
    <s v="DL01220501342"/>
    <s v="DAL2223002816"/>
    <n v="137974"/>
    <x v="0"/>
    <x v="5"/>
    <n v="8268006131"/>
    <s v="BA0920000038"/>
    <n v="2206606"/>
    <m/>
    <n v="397189.07999999996"/>
    <n v="2603795.08"/>
    <d v="2022-05-23T17:30:00"/>
    <n v="43945853"/>
    <s v="UTCL-20-DL-R-04"/>
    <s v="HDFCR52022062176998458"/>
    <d v="2022-06-23T00:00:00"/>
    <s v="Cement Mill"/>
    <m/>
  </r>
  <r>
    <s v="WHRS-1847"/>
    <s v="DL01220101044"/>
    <s v="DAL2122014388"/>
    <n v="401972"/>
    <x v="0"/>
    <x v="29"/>
    <n v="8263000049"/>
    <s v="IDM11011227"/>
    <n v="2204879.6"/>
    <n v="0"/>
    <n v="396878.32799999998"/>
    <n v="2601757.9280000003"/>
    <d v="2021-12-21T17:30:00"/>
    <n v="6870366545"/>
    <s v="UTCL-20-DL-R-01"/>
    <m/>
    <m/>
    <s v="WHRS"/>
    <m/>
  </r>
  <r>
    <s v="AI6"/>
    <s v="DL01210701074"/>
    <s v="DAL2122004470"/>
    <n v="402984"/>
    <x v="0"/>
    <x v="27"/>
    <n v="8263000067"/>
    <n v="330091896"/>
    <n v="2200000"/>
    <n v="2596"/>
    <n v="396000"/>
    <n v="2598596"/>
    <d v="2021-06-16T17:30:00"/>
    <n v="6870149804"/>
    <s v="UTCL-20-DL-R-03"/>
    <s v="HDFCR52021080657432985"/>
    <d v="2021-08-07T00:00:00"/>
    <s v="Air Blast Control Sy"/>
    <m/>
  </r>
  <r>
    <s v="WHRS-1336"/>
    <s v="DL01210301217"/>
    <s v="DAL2021011183"/>
    <n v="401972"/>
    <x v="0"/>
    <x v="29"/>
    <n v="8263000049"/>
    <s v="IDM11004643"/>
    <n v="2187689.69"/>
    <n v="1936.11"/>
    <n v="393784.14419999998"/>
    <n v="2583409.9441999998"/>
    <d v="2021-02-26T17:30:00"/>
    <n v="6870367202"/>
    <s v="UTCL-20-DL-R-01"/>
    <s v="HDFCR52021033084742688"/>
    <d v="2021-03-30T00:00:00"/>
    <s v="WHRS"/>
    <m/>
  </r>
  <r>
    <s v="OLBC689"/>
    <s v="DL01220400830"/>
    <s v="DAL2223000892"/>
    <n v="919962"/>
    <x v="0"/>
    <x v="6"/>
    <n v="8263000121"/>
    <s v="SR/HO/21-22/436"/>
    <n v="2185000"/>
    <m/>
    <n v="393300"/>
    <n v="2578300"/>
    <d v="2022-03-21T17:30:00"/>
    <n v="6870025031"/>
    <s v="UTCL-20-DL-R-07"/>
    <n v="205100988910"/>
    <d v="2022-05-11T00:00:00"/>
    <s v="OLBC"/>
    <m/>
  </r>
  <r>
    <s v="OLBC578"/>
    <s v="DL01211000120"/>
    <s v="DAL2122008664"/>
    <n v="919962"/>
    <x v="0"/>
    <x v="6"/>
    <n v="8263000121"/>
    <s v="SRGST/21-22/309"/>
    <n v="2182679.6"/>
    <m/>
    <n v="392882.4"/>
    <n v="2575562"/>
    <d v="2021-09-13T17:30:00"/>
    <n v="6870233006"/>
    <s v="UTCL-20-DL-R-07"/>
    <n v="110181860652"/>
    <d v="2021-10-19T00:00:00"/>
    <s v="OLBC"/>
    <m/>
  </r>
  <r>
    <s v="WHRS-1457"/>
    <s v="DL01210600478"/>
    <s v="DAL2122002356"/>
    <n v="401972"/>
    <x v="0"/>
    <x v="29"/>
    <n v="8263000049"/>
    <s v="IDM11006482"/>
    <n v="2172334"/>
    <n v="2563.35412"/>
    <n v="391020.12"/>
    <n v="2565917.4741199999"/>
    <d v="2021-06-07T17:30:00"/>
    <n v="6870094665"/>
    <s v="UTCL-20-DL-R-01"/>
    <s v="HDFCR52021062499114696"/>
    <d v="2021-06-25T00:00:00"/>
    <s v="WHRS"/>
    <m/>
  </r>
  <r>
    <n v="413"/>
    <s v="DL01231001242"/>
    <s v="DAL2324012406"/>
    <n v="817817"/>
    <x v="0"/>
    <x v="21"/>
    <n v="8268012685"/>
    <n v="504"/>
    <n v="2170656.66"/>
    <m/>
    <n v="0"/>
    <n v="2170656.66"/>
    <d v="2023-10-11T17:30:00"/>
    <n v="160761358"/>
    <s v="UTCL-21-DL-R-04"/>
    <n v="311094184864"/>
    <d v="2023-11-11T00:00:00"/>
    <s v="AFR"/>
    <m/>
  </r>
  <r>
    <s v="WHRS-1158"/>
    <s v="DL01210300348"/>
    <s v="DAL2021010291"/>
    <n v="812140"/>
    <x v="0"/>
    <x v="4"/>
    <n v="8268005706"/>
    <s v="SVM/20-21/0131"/>
    <n v="2164275.4237288139"/>
    <m/>
    <n v="389569.57627118647"/>
    <n v="2553845.0000000005"/>
    <d v="2021-02-22T17:30:00"/>
    <n v="44277176"/>
    <s v="UTCL-20-DL-R-01"/>
    <s v="HDFCR52021031581475363"/>
    <d v="2021-03-16T00:00:00"/>
    <s v="WHRS"/>
    <m/>
  </r>
  <r>
    <s v="OLBC440"/>
    <s v="DL01220601061"/>
    <s v="DAL2223003994"/>
    <n v="405267"/>
    <x v="0"/>
    <x v="65"/>
    <n v="8263000220"/>
    <s v="RV1000012211"/>
    <n v="2163840.0000000005"/>
    <m/>
    <n v="389491.20000000007"/>
    <n v="2553331.2000000007"/>
    <d v="2022-05-18T17:30:00"/>
    <n v="6870092222"/>
    <s v="UTCL-20-DL-R-07"/>
    <s v="HDFCR52022051368268054"/>
    <d v="2022-05-14T00:00:00"/>
    <s v="OLBC"/>
    <m/>
  </r>
  <r>
    <s v="OLBC572"/>
    <s v="DL01211000119"/>
    <s v="DAL2122008663"/>
    <n v="919962"/>
    <x v="0"/>
    <x v="6"/>
    <n v="8263000121"/>
    <s v="SRGST/21-22/331"/>
    <n v="2162621.04"/>
    <m/>
    <n v="389271.96"/>
    <n v="2551893"/>
    <d v="2021-09-22T17:30:00"/>
    <n v="6870233335"/>
    <s v="UTCL-20-DL-R-07"/>
    <n v="110259602656"/>
    <d v="2021-10-26T00:00:00"/>
    <s v="OLBC"/>
    <m/>
  </r>
  <r>
    <s v="C880"/>
    <s v="DL01210701058"/>
    <s v="DAL2122004439"/>
    <n v="402300"/>
    <x v="0"/>
    <x v="67"/>
    <n v="8263000114"/>
    <s v="OS0010001375"/>
    <n v="2155359.06"/>
    <m/>
    <n v="387964.63079999998"/>
    <n v="2543323.6908"/>
    <d v="2021-06-29T17:30:00"/>
    <n v="6870139795"/>
    <s v="UTCL-20-DL-R-04"/>
    <s v="HDFCR52021052493846127"/>
    <d v="2021-05-25T00:00:00"/>
    <s v="Cement Mill"/>
    <s v="Civil- Cement Mill"/>
  </r>
  <r>
    <s v="OLBC730"/>
    <s v="DL01220600601"/>
    <s v="DAL2223003432"/>
    <n v="919962"/>
    <x v="0"/>
    <x v="6"/>
    <n v="8263000121"/>
    <s v="SRGST/22-23/0068"/>
    <n v="2153179.6"/>
    <m/>
    <n v="387572.4"/>
    <n v="2540752"/>
    <d v="2022-05-07T17:30:00"/>
    <n v="6870079333"/>
    <s v="UTCL-20-DL-R-07"/>
    <n v="206169654594"/>
    <d v="2022-06-18T00:00:00"/>
    <s v="OLBC"/>
    <m/>
  </r>
  <r>
    <n v="431"/>
    <s v="DL01230201303"/>
    <s v="DAL2223019000"/>
    <n v="604339"/>
    <x v="0"/>
    <x v="65"/>
    <n v="8263000284"/>
    <s v="RV6000078404"/>
    <n v="2153087"/>
    <m/>
    <n v="387555.66"/>
    <n v="2540642.66"/>
    <d v="2023-01-17T17:30:00"/>
    <n v="6870415420"/>
    <s v="UTCL-21-DL-R-04"/>
    <s v="HDFCR52023011375275590"/>
    <d v="2023-01-14T00:00:00"/>
    <s v="AFR"/>
    <m/>
  </r>
  <r>
    <s v="C367"/>
    <s v="DL01220400791"/>
    <s v="DAL2223000866"/>
    <n v="138349"/>
    <x v="0"/>
    <x v="66"/>
    <n v="8263000146"/>
    <s v="2022-23/IFH/002"/>
    <n v="2152000"/>
    <m/>
    <n v="387360"/>
    <n v="2539360"/>
    <d v="2022-04-07T17:30:00"/>
    <n v="6870017490"/>
    <s v="UTCL-20-DL-R-04"/>
    <s v="HDFCR52022042664034641"/>
    <d v="2022-04-27T00:00:00"/>
    <s v="Cement Mill"/>
    <m/>
  </r>
  <r>
    <s v="WHRS-1690"/>
    <s v="DL01210900967"/>
    <s v="DAL2122007854"/>
    <n v="401972"/>
    <x v="0"/>
    <x v="29"/>
    <n v="8263000049"/>
    <s v="IDM11008239"/>
    <n v="2151439.7999999998"/>
    <n v="0"/>
    <n v="387259.16399999993"/>
    <n v="2538698.9639999997"/>
    <d v="2021-08-16T17:30:00"/>
    <n v="6870208418"/>
    <s v="UTCL-20-DL-R-01"/>
    <m/>
    <m/>
    <s v="WHRS"/>
    <m/>
  </r>
  <r>
    <s v="C874"/>
    <s v="DL01210601173"/>
    <s v="DAL2122003099"/>
    <n v="402300"/>
    <x v="0"/>
    <x v="67"/>
    <n v="8263000114"/>
    <s v="OS0010000866"/>
    <n v="2151319.0300000003"/>
    <m/>
    <n v="387237.42540000001"/>
    <n v="2538556.4554000003"/>
    <d v="2021-05-31T17:30:00"/>
    <n v="6870113973"/>
    <s v="UTCL-20-DL-R-04"/>
    <s v="HDFCR52021052493846127"/>
    <d v="2021-05-25T00:00:00"/>
    <s v="Cement Mill"/>
    <s v="Civil- Cement Mill"/>
  </r>
  <r>
    <s v="C991"/>
    <s v="DL01220300976"/>
    <s v="DAL2122016807"/>
    <n v="508442"/>
    <x v="0"/>
    <x v="56"/>
    <n v="8263000199"/>
    <n v="362"/>
    <n v="2146757"/>
    <m/>
    <n v="386416.26"/>
    <n v="2533173.2599999998"/>
    <d v="2022-02-26T17:30:00"/>
    <n v="3325000009"/>
    <s v="UTCL-20-DL-R-04"/>
    <s v="HDFCR52022041962312746"/>
    <d v="2022-04-20T00:00:00"/>
    <s v="Cement Mill"/>
    <m/>
  </r>
  <r>
    <s v="WHRS-1649"/>
    <s v="DL01210801438"/>
    <s v="DAL2122006662"/>
    <n v="401972"/>
    <x v="0"/>
    <x v="29"/>
    <n v="8263000049"/>
    <s v="IDM11007406"/>
    <n v="2129400"/>
    <n v="0"/>
    <n v="383292"/>
    <n v="2512692"/>
    <d v="2021-07-09T17:30:00"/>
    <n v="6870189725"/>
    <s v="UTCL-20-DL-R-01"/>
    <s v="HDFCR52021090663222940"/>
    <d v="2021-09-13T00:00:00"/>
    <s v="WHRS"/>
    <m/>
  </r>
  <r>
    <s v="OLBC969"/>
    <s v="DL01220800748"/>
    <s v="DAL2223007669"/>
    <n v="137691"/>
    <x v="0"/>
    <x v="79"/>
    <n v="8263000243"/>
    <s v="JMPSI2223/001113"/>
    <n v="2125672.8813559324"/>
    <m/>
    <n v="382621.11864406784"/>
    <n v="2508294.0000000005"/>
    <d v="2022-07-30T17:30:00"/>
    <n v="6870157035"/>
    <s v="UTCL-20-DL-R-07"/>
    <s v="HDFCR52022090192676691"/>
    <d v="2022-09-02T00:00:00"/>
    <s v="OLBC"/>
    <m/>
  </r>
  <r>
    <s v="WHRS-1422"/>
    <s v="DL01210600233"/>
    <s v="DAL2122002139"/>
    <n v="401972"/>
    <x v="0"/>
    <x v="29"/>
    <n v="8263000049"/>
    <s v="IDM11005722"/>
    <n v="2122199.7999999998"/>
    <n v="2504"/>
    <n v="381995.96399999998"/>
    <n v="2506699.764"/>
    <d v="2021-04-11T17:30:00"/>
    <n v="6870084653"/>
    <s v="UTCL-20-DL-R-01"/>
    <s v="HDFCR52021061196922508"/>
    <d v="2021-06-12T00:00:00"/>
    <s v="WHRS"/>
    <m/>
  </r>
  <r>
    <s v="OLBC968"/>
    <s v="DL01220800749"/>
    <s v="DAL2223007668"/>
    <n v="137691"/>
    <x v="0"/>
    <x v="79"/>
    <n v="8263000243"/>
    <s v="JMPSI2223/001114"/>
    <n v="2112270.338983051"/>
    <m/>
    <n v="380208.66101694916"/>
    <n v="2492479"/>
    <d v="2022-07-30T17:30:00"/>
    <n v="6870157074"/>
    <s v="UTCL-20-DL-R-07"/>
    <s v="HDFCR52022090192676691"/>
    <d v="2022-09-02T00:00:00"/>
    <s v="OLBC"/>
    <m/>
  </r>
  <r>
    <s v="C850"/>
    <s v="DL01210700796"/>
    <s v="DAL2122004172"/>
    <n v="506950"/>
    <x v="0"/>
    <x v="68"/>
    <n v="8263000120"/>
    <s v="SB21Y-00815"/>
    <n v="2111099.91"/>
    <m/>
    <n v="379997.98379999999"/>
    <n v="2491097.8938000002"/>
    <d v="2021-06-05T17:30:00"/>
    <n v="6870131172"/>
    <s v="UTCL-20-DL-R-04"/>
    <s v="HDFCR52021072254349065"/>
    <d v="2021-07-23T00:00:00"/>
    <s v="Cement Mill"/>
    <m/>
  </r>
  <r>
    <s v="OLBC780"/>
    <s v="DL01230200056"/>
    <s v="DAL2223017813"/>
    <n v="919962"/>
    <x v="0"/>
    <x v="6"/>
    <n v="8263000121"/>
    <s v="SRGST/22-23/0576"/>
    <n v="2109800"/>
    <m/>
    <n v="379764"/>
    <n v="2489564"/>
    <d v="2022-12-31T17:30:00"/>
    <n v="6870372256"/>
    <s v="UTCL-20-DL-R-07"/>
    <n v="302158008318"/>
    <d v="2023-02-16T00:00:00"/>
    <s v="OLBC"/>
    <m/>
  </r>
  <r>
    <s v="C851"/>
    <s v="DL01210701516"/>
    <s v="DAL2122004850"/>
    <n v="506950"/>
    <x v="0"/>
    <x v="68"/>
    <n v="8263000120"/>
    <s v="SB21Y-01004"/>
    <n v="2108744"/>
    <m/>
    <n v="379573.92"/>
    <n v="2488317.92"/>
    <d v="2021-06-22T17:30:00"/>
    <n v="6870143864"/>
    <s v="UTCL-20-DL-R-04"/>
    <s v="HDFCR52021072955736008"/>
    <d v="2021-07-30T00:00:00"/>
    <s v="Cement Mill"/>
    <m/>
  </r>
  <r>
    <s v="WHRS-1924"/>
    <s v="Nil"/>
    <m/>
    <s v="UC01"/>
    <x v="1"/>
    <x v="25"/>
    <s v="ULTRATECH CEMENT LTD.-HO- Interest on ECB"/>
    <s v="1275555"/>
    <n v="2106360.33"/>
    <m/>
    <n v="0"/>
    <n v="2106360.33"/>
    <d v="2021-11-30T00:00:00"/>
    <m/>
    <s v="UTCL-20-DL-R-01"/>
    <m/>
    <m/>
    <s v="WHRS"/>
    <m/>
  </r>
  <r>
    <s v="WHRS-1926"/>
    <s v="Nil"/>
    <m/>
    <s v="UC01"/>
    <x v="1"/>
    <x v="25"/>
    <s v="ULTRATECH CEMENT LTD.-HO- Interest on ECB"/>
    <s v="1286145"/>
    <n v="2103489.44"/>
    <m/>
    <n v="0"/>
    <n v="2103489.44"/>
    <d v="2021-12-31T00:00:00"/>
    <m/>
    <s v="UTCL-20-DL-R-01"/>
    <m/>
    <m/>
    <s v="WHRS"/>
    <m/>
  </r>
  <r>
    <s v="C822"/>
    <s v="DL01221100914"/>
    <s v="DAL2223013272"/>
    <n v="137974"/>
    <x v="0"/>
    <x v="5"/>
    <n v="8268006131"/>
    <s v="BA0920000062"/>
    <n v="2102971.2400000002"/>
    <m/>
    <n v="378534.82320000004"/>
    <n v="2481506.0632000002"/>
    <d v="2022-09-28T17:30:00"/>
    <n v="160301265"/>
    <s v="UTCL-20-DL-R-04"/>
    <m/>
    <m/>
    <s v="Cement Mill"/>
    <m/>
  </r>
  <r>
    <s v="C417"/>
    <s v="DL01210900880"/>
    <s v="DAL2122007719"/>
    <n v="122097"/>
    <x v="0"/>
    <x v="75"/>
    <n v="8263000139"/>
    <s v="AE/603/2021-22"/>
    <n v="2102550"/>
    <m/>
    <n v="378459"/>
    <n v="2481009"/>
    <d v="2021-08-21T17:30:00"/>
    <n v="6870214180"/>
    <s v="UTCL-20-DL-R-04"/>
    <s v="HDFCR52021092867611149"/>
    <d v="2021-09-28T00:00:00"/>
    <s v="Cement Mill"/>
    <m/>
  </r>
  <r>
    <s v="WHRS-1645"/>
    <s v="DL01210801432"/>
    <s v="DAL2122006668"/>
    <n v="401972"/>
    <x v="0"/>
    <x v="29"/>
    <n v="8263000049"/>
    <s v="IDM11007544"/>
    <n v="2101260"/>
    <n v="0"/>
    <n v="378226.8"/>
    <n v="2479486.7999999998"/>
    <d v="2021-07-17T17:30:00"/>
    <n v="6870189716"/>
    <s v="UTCL-20-DL-R-01"/>
    <s v="HDFCR52021090964021733"/>
    <d v="2021-09-10T00:00:00"/>
    <s v="WHRS"/>
    <m/>
  </r>
  <r>
    <s v="C184"/>
    <s v="DL01220300970"/>
    <s v="DAL2122016813"/>
    <n v="821146"/>
    <x v="0"/>
    <x v="4"/>
    <n v="8263000191"/>
    <s v="SVPL/UP/21-22/48"/>
    <n v="2100223.6800000002"/>
    <m/>
    <n v="378040.32000000001"/>
    <n v="2478264"/>
    <d v="2022-02-26T17:30:00"/>
    <n v="6870435928"/>
    <s v="UTCL-20-DL-R-04"/>
    <n v="204190861425"/>
    <d v="2022-04-20T00:00:00"/>
    <s v="Cement Mill"/>
    <m/>
  </r>
  <r>
    <s v="OLBC944"/>
    <s v="DL01220301886"/>
    <s v="DAL2122017788"/>
    <n v="820343"/>
    <x v="0"/>
    <x v="80"/>
    <n v="8268007788"/>
    <s v="R09T21/00329"/>
    <n v="2100000"/>
    <m/>
    <n v="378000"/>
    <n v="2478000"/>
    <d v="2022-03-15T17:30:00"/>
    <n v="44467026"/>
    <s v="UTCL-20-DL-R-07"/>
    <s v="HDFCR52022040458835429"/>
    <d v="2022-04-05T00:00:00"/>
    <s v="OLBC"/>
    <m/>
  </r>
  <r>
    <s v="C989"/>
    <s v="DL01211200727"/>
    <s v="DAL2122012520"/>
    <n v="508442"/>
    <x v="0"/>
    <x v="56"/>
    <n v="8263000170"/>
    <n v="275"/>
    <n v="2098618.58"/>
    <m/>
    <n v="377751.42"/>
    <n v="2476370"/>
    <d v="2021-12-03T17:30:00"/>
    <n v="6870322932"/>
    <s v="UTCL-20-DL-R-04"/>
    <s v="HDFCR52022010788876464"/>
    <d v="2022-01-10T00:00:00"/>
    <s v="Cement Mill"/>
    <m/>
  </r>
  <r>
    <s v="C412"/>
    <s v="DL01220400019"/>
    <s v="DAL2223000140"/>
    <n v="301334"/>
    <x v="0"/>
    <x v="41"/>
    <n v="8263000156"/>
    <s v="KA20211007801"/>
    <n v="2094619.4"/>
    <m/>
    <n v="377031.6"/>
    <n v="2471651"/>
    <d v="2022-02-07T17:30:00"/>
    <n v="6870008088"/>
    <s v="UTCL-20-DL-R-04"/>
    <s v="HDFCR52022041962308473"/>
    <d v="2022-04-20T00:00:00"/>
    <s v="Cement Mill"/>
    <m/>
  </r>
  <r>
    <s v="WHRS-465"/>
    <s v="DL01210700454"/>
    <s v="DAL2122003811"/>
    <n v="405485"/>
    <x v="0"/>
    <x v="37"/>
    <n v="8263000090"/>
    <s v="S0121001817"/>
    <n v="2085750.8474576273"/>
    <m/>
    <n v="375435.15254237287"/>
    <n v="2461186"/>
    <d v="2021-06-17T17:30:00"/>
    <n v="6870144496"/>
    <s v="UTCL-20-DL-R-01"/>
    <s v="HDFCR52021080557150419"/>
    <d v="2021-08-06T00:00:00"/>
    <s v="WHRS"/>
    <m/>
  </r>
  <r>
    <s v="OLBC439"/>
    <s v="DL01211000241"/>
    <s v="DAL2122008908"/>
    <n v="408148"/>
    <x v="0"/>
    <x v="65"/>
    <n v="8263000145"/>
    <s v="RV6100019833"/>
    <n v="2083845.7627118644"/>
    <m/>
    <n v="375092.23728813557"/>
    <n v="2458938"/>
    <d v="2021-09-22T17:30:00"/>
    <n v="6870321061"/>
    <s v="UTCL-20-DL-R-07"/>
    <s v="HDFCR52021091765291375"/>
    <d v="2021-09-18T00:00:00"/>
    <s v="OLBC"/>
    <m/>
  </r>
  <r>
    <s v="C846"/>
    <s v="DL01211200443"/>
    <s v="DAL2122012177"/>
    <n v="821190"/>
    <x v="0"/>
    <x v="81"/>
    <n v="8263000154"/>
    <s v="GND/2151"/>
    <n v="2074109.38"/>
    <m/>
    <n v="373339.68839999998"/>
    <n v="2447449.0683999998"/>
    <d v="2021-11-11T17:30:00"/>
    <n v="6870308435"/>
    <s v="UTCL-20-DL-R-04"/>
    <n v="112211363096"/>
    <d v="2021-12-22T00:00:00"/>
    <s v="Cement Mill"/>
    <m/>
  </r>
  <r>
    <s v="WHRS-1851"/>
    <s v="DL01220101031"/>
    <s v="DAL2122014398"/>
    <n v="401972"/>
    <x v="0"/>
    <x v="29"/>
    <n v="8263000049"/>
    <s v="IDM11011379"/>
    <n v="2072070.4"/>
    <n v="0"/>
    <n v="372972.67199999996"/>
    <n v="2445043.0719999997"/>
    <d v="2021-12-27T17:30:00"/>
    <n v="6870367048"/>
    <s v="UTCL-20-DL-R-01"/>
    <m/>
    <m/>
    <s v="WHRS"/>
    <m/>
  </r>
  <r>
    <s v="OLBC735"/>
    <s v="DL01220600590"/>
    <s v="DAL2223003421"/>
    <n v="919962"/>
    <x v="0"/>
    <x v="6"/>
    <n v="8263000121"/>
    <s v="SR/HO/22-23/0052"/>
    <n v="2070622.08"/>
    <m/>
    <n v="372711.92"/>
    <n v="2443334"/>
    <d v="2022-06-02T17:30:00"/>
    <n v="6870080051"/>
    <s v="UTCL-20-DL-R-07"/>
    <n v="207018298644"/>
    <d v="2022-07-03T00:00:00"/>
    <s v="OLBC"/>
    <m/>
  </r>
  <r>
    <s v="WHRS-1473"/>
    <s v="DL01210601144"/>
    <s v="DAL2122002972"/>
    <n v="401972"/>
    <x v="0"/>
    <x v="29"/>
    <n v="8263000049"/>
    <s v="IDM11006179"/>
    <n v="2068000"/>
    <n v="2440.2400000000002"/>
    <n v="372240"/>
    <n v="2442680.2400000002"/>
    <d v="2021-05-18T17:30:00"/>
    <n v="6870109092"/>
    <s v="UTCL-20-DL-R-01"/>
    <s v="HDFCR52021063050304686"/>
    <d v="2021-07-01T00:00:00"/>
    <s v="WHRS"/>
    <m/>
  </r>
  <r>
    <n v="203"/>
    <s v="DL01230701691"/>
    <s v="DAL2324006985"/>
    <n v="405624"/>
    <x v="0"/>
    <x v="82"/>
    <n v="8263000307"/>
    <n v="312547"/>
    <n v="2067562.7118644069"/>
    <m/>
    <n v="372161.28813559323"/>
    <n v="2439724"/>
    <d v="2023-06-19T17:30:00"/>
    <n v="1246451610"/>
    <s v="UTCL-21-DL-R-04"/>
    <n v="308037610591"/>
    <d v="2023-08-05T00:00:00"/>
    <s v="AFR"/>
    <m/>
  </r>
  <r>
    <s v="CU116"/>
    <s v="DL01240201941"/>
    <s v="DAL2324019994"/>
    <n v="402406"/>
    <x v="0"/>
    <x v="83"/>
    <n v="8263000327"/>
    <n v="164"/>
    <n v="2065000"/>
    <m/>
    <n v="371700"/>
    <n v="2436700"/>
    <d v="2024-02-22T17:30:00"/>
    <n v="1246737067"/>
    <s v="UTCL-22-DL-R-07"/>
    <s v="HDFCR52024031588865327"/>
    <d v="2024-03-17T00:00:00"/>
    <s v="Line-1 Cooler Updragation "/>
    <m/>
  </r>
  <r>
    <s v="OLBC330"/>
    <s v="DL01220800750"/>
    <s v="DAL2223007667"/>
    <n v="508442"/>
    <x v="0"/>
    <x v="56"/>
    <n v="8263000242"/>
    <n v="71"/>
    <n v="2056450.8474576273"/>
    <m/>
    <n v="370161.15254237287"/>
    <n v="2426612"/>
    <d v="2022-07-27T17:30:00"/>
    <n v="6870157025"/>
    <s v="UTCL-20-DL-R-07"/>
    <s v="HDFCR52022081889732428"/>
    <d v="2022-08-19T00:00:00"/>
    <s v="OLBC"/>
    <m/>
  </r>
  <r>
    <s v="C108"/>
    <s v="DL01220200667"/>
    <s v="DAL2122015388"/>
    <n v="300286"/>
    <x v="0"/>
    <x v="3"/>
    <n v="8263000075"/>
    <n v="712732937"/>
    <n v="2054000"/>
    <m/>
    <n v="369720"/>
    <n v="2423720"/>
    <d v="2022-02-03T17:30:00"/>
    <n v="6870394724"/>
    <s v="UTCL-20-DL-R-04"/>
    <s v="HDFCR52022022850061833"/>
    <d v="2022-03-01T00:00:00"/>
    <s v="Cement Mill"/>
    <m/>
  </r>
  <r>
    <s v="C369"/>
    <s v="DL01220400789"/>
    <s v="DAL2223000864"/>
    <n v="138349"/>
    <x v="0"/>
    <x v="66"/>
    <n v="8263000146"/>
    <s v="176/IFH/21-22"/>
    <n v="2051728"/>
    <m/>
    <n v="369311.04"/>
    <n v="2421039.04"/>
    <d v="2022-03-30T17:30:00"/>
    <n v="6870017426"/>
    <s v="UTCL-20-DL-R-04"/>
    <s v="HDFCR52022042263185371"/>
    <d v="2022-04-23T00:00:00"/>
    <s v="Cement Mill"/>
    <m/>
  </r>
  <r>
    <s v="OLBC746"/>
    <s v="DL01220801276"/>
    <s v="DAL2223008170"/>
    <n v="919962"/>
    <x v="0"/>
    <x v="6"/>
    <n v="8263000121"/>
    <s v="SRGST/22-23/0224"/>
    <n v="2046905.1"/>
    <m/>
    <n v="368442.9"/>
    <n v="2415348"/>
    <d v="2022-07-20T17:30:00"/>
    <n v="6870167192"/>
    <s v="UTCL-20-DL-R-07"/>
    <n v="208259119325"/>
    <d v="2022-08-26T00:00:00"/>
    <s v="OLBC"/>
    <m/>
  </r>
  <r>
    <s v="C875"/>
    <s v="DL01210601167"/>
    <s v="DAL2122003102"/>
    <n v="402300"/>
    <x v="0"/>
    <x v="67"/>
    <n v="8263000114"/>
    <s v="OS0010000892"/>
    <n v="2042238.32"/>
    <m/>
    <n v="367602.89760000003"/>
    <n v="2409841.2176000001"/>
    <d v="2021-05-31T17:30:00"/>
    <n v="6870116815"/>
    <s v="UTCL-20-DL-R-04"/>
    <s v="HDFCR52021052493846127"/>
    <d v="2021-05-25T00:00:00"/>
    <s v="Cement Mill"/>
    <s v="Civil- Cement Mill"/>
  </r>
  <r>
    <s v="OLBC574"/>
    <s v="DL01211000123"/>
    <s v="DAL2122008667"/>
    <n v="919962"/>
    <x v="0"/>
    <x v="6"/>
    <n v="8263000121"/>
    <s v="SRGST/21-22/252"/>
    <n v="2041800"/>
    <m/>
    <n v="367524"/>
    <n v="2409324"/>
    <d v="2021-08-21T17:30:00"/>
    <n v="6870233024"/>
    <s v="UTCL-20-DL-R-07"/>
    <n v="110149453477"/>
    <d v="2021-10-15T00:00:00"/>
    <s v="OLBC"/>
    <m/>
  </r>
  <r>
    <s v="OLBC305"/>
    <s v="DL01220400940"/>
    <s v="DAL2223000978"/>
    <n v="137974"/>
    <x v="0"/>
    <x v="5"/>
    <n v="8263000113"/>
    <s v="BA0930000036"/>
    <n v="2028873"/>
    <m/>
    <n v="365197.14"/>
    <n v="2394070.14"/>
    <d v="2022-01-31T17:30:00"/>
    <n v="6870031530"/>
    <s v="UTCL-20-DL-R-07"/>
    <s v="HDFCR52022050365616093"/>
    <d v="2022-05-04T00:00:00"/>
    <s v="OLBC"/>
    <m/>
  </r>
  <r>
    <s v="C245"/>
    <s v="DL01211001886"/>
    <s v="DAL2122010365"/>
    <n v="501497"/>
    <x v="0"/>
    <x v="43"/>
    <n v="8263000089"/>
    <s v="D/SUP/21-22/194"/>
    <n v="2027500"/>
    <m/>
    <n v="364950"/>
    <n v="2392450"/>
    <d v="2021-08-20T17:30:00"/>
    <n v="6870259418"/>
    <s v="UTCL-20-DL-R-04"/>
    <s v="HDFCR52021110375531172"/>
    <d v="2021-11-04T00:00:00"/>
    <s v="Cement Mill"/>
    <m/>
  </r>
  <r>
    <s v="WHRS-1160"/>
    <s v="DL01220801197"/>
    <s v="DAL2223008056"/>
    <n v="812140"/>
    <x v="0"/>
    <x v="4"/>
    <n v="8268009550"/>
    <s v="SVM/22-23/0064"/>
    <n v="2026558"/>
    <m/>
    <n v="364780.44"/>
    <n v="2391338.44"/>
    <d v="2022-08-13T17:30:00"/>
    <n v="44093834"/>
    <s v="UTCL-20-DL-R-01"/>
    <n v="208293310369"/>
    <d v="2022-09-01T00:00:00"/>
    <s v="WHRS"/>
    <m/>
  </r>
  <r>
    <s v="C418"/>
    <s v="DL01210900509"/>
    <s v="DAL2122007456"/>
    <n v="122097"/>
    <x v="0"/>
    <x v="75"/>
    <n v="8263000139"/>
    <s v="AE/582/2021-22"/>
    <n v="2023679.6"/>
    <m/>
    <n v="364262.40000000002"/>
    <n v="2387942"/>
    <d v="2021-08-19T00:00:00"/>
    <n v="6870211959"/>
    <s v="UTCL-20-DL-R-04"/>
    <s v="HDFCR52021092867611149"/>
    <d v="2021-09-28T00:00:00"/>
    <s v="Cement Mill"/>
    <m/>
  </r>
  <r>
    <n v="434"/>
    <s v="DL01230201424"/>
    <s v="DAL2223019100"/>
    <n v="122097"/>
    <x v="0"/>
    <x v="75"/>
    <n v="8263000287"/>
    <s v="AE/2118/2022-23"/>
    <n v="2020064.4067796611"/>
    <m/>
    <n v="363611.59322033898"/>
    <n v="2383676"/>
    <d v="2023-01-23T17:30:00"/>
    <n v="6870387183"/>
    <s v="UTCL-21-DL-R-04"/>
    <s v="HDFCR52023030287104832"/>
    <d v="2023-03-03T00:00:00"/>
    <s v="AFR"/>
    <m/>
  </r>
  <r>
    <s v="WHRS-1491"/>
    <s v="DL01210601122"/>
    <s v="DAL2122002983"/>
    <n v="401972"/>
    <x v="0"/>
    <x v="29"/>
    <n v="8263000049"/>
    <s v="IDM11006057"/>
    <n v="2009000"/>
    <n v="2370.62"/>
    <n v="361620"/>
    <n v="2372990.62"/>
    <d v="2021-05-06T17:30:00"/>
    <n v="6870109104"/>
    <s v="UTCL-20-DL-R-01"/>
    <s v="HDFCR52021063050304686"/>
    <d v="2021-07-01T00:00:00"/>
    <s v="WHRS"/>
    <m/>
  </r>
  <r>
    <s v="OLBC963"/>
    <s v="DL01221001159"/>
    <s v="DAL2223011723"/>
    <n v="134880"/>
    <x v="0"/>
    <x v="84"/>
    <n v="8263000259"/>
    <s v="SSC/2022-23/235"/>
    <n v="2008952"/>
    <m/>
    <n v="361611.36"/>
    <n v="2370563.36"/>
    <d v="2022-09-29T17:30:00"/>
    <n v="6870242970"/>
    <s v="UTCL-20-DL-R-07"/>
    <s v="HDFCR52022112262199524"/>
    <d v="2022-11-25T00:00:00"/>
    <s v="OLBC"/>
    <m/>
  </r>
  <r>
    <s v="C953"/>
    <s v="DL01211001001"/>
    <s v="DAL2122009543"/>
    <n v="405267"/>
    <x v="0"/>
    <x v="65"/>
    <n v="8263000147"/>
    <s v="RV1000046394"/>
    <n v="2007938.16"/>
    <m/>
    <n v="361428.84"/>
    <n v="2369367"/>
    <d v="2021-10-06T17:30:00"/>
    <n v="6870279889"/>
    <s v="UTCL-20-DL-R-04"/>
    <s v="HDFCR52021092366623417"/>
    <d v="2021-09-24T00:00:00"/>
    <s v="Cement Mill"/>
    <m/>
  </r>
  <r>
    <s v="C371"/>
    <s v="DL01220401324"/>
    <s v="DAL2223001364"/>
    <n v="138349"/>
    <x v="0"/>
    <x v="66"/>
    <n v="8263000146"/>
    <s v="2022-23/IFH/015"/>
    <n v="2003345"/>
    <m/>
    <n v="360602.1"/>
    <n v="2363947.1"/>
    <d v="2022-04-19T17:30:00"/>
    <n v="6870038710"/>
    <s v="UTCL-20-DL-R-04"/>
    <s v="HDFCR52022051067301422"/>
    <d v="2022-05-11T00:00:00"/>
    <s v="Cement Mill"/>
    <m/>
  </r>
  <r>
    <s v="WHRS-1202"/>
    <s v="DL01210800879"/>
    <s v="DAL2122006110"/>
    <n v="821027"/>
    <x v="0"/>
    <x v="9"/>
    <n v="8268005622"/>
    <s v="SIL/UP/21-22/034"/>
    <n v="2001950.8474576273"/>
    <m/>
    <n v="360351.15254237287"/>
    <n v="2362302"/>
    <d v="2021-07-22T17:30:00"/>
    <n v="44035917"/>
    <s v="UTCL-20-DL-R-01"/>
    <s v="HDFCR52021082861555985"/>
    <d v="2021-08-29T00:00:00"/>
    <s v="WHRS"/>
    <m/>
  </r>
  <r>
    <s v="C890"/>
    <s v="DL01210700261"/>
    <s v="DAL2122003703"/>
    <n v="402300"/>
    <x v="0"/>
    <x v="67"/>
    <n v="8263000114"/>
    <s v="OS0112002425"/>
    <n v="2001333.49"/>
    <m/>
    <n v="360240.0282"/>
    <n v="2361573.5181999998"/>
    <d v="2021-06-14T17:30:00"/>
    <n v="6870127424"/>
    <s v="UTCL-20-DL-R-04"/>
    <s v="HDFCR52021052493846127"/>
    <d v="2021-05-25T00:00:00"/>
    <s v="Cement Mill"/>
    <s v="Civil- Cement Mill"/>
  </r>
  <r>
    <s v="OLBC682"/>
    <s v="DL01220300808"/>
    <s v="DAL2122016718"/>
    <n v="919962"/>
    <x v="0"/>
    <x v="6"/>
    <n v="8263000121"/>
    <s v="SRGST/21-22/802"/>
    <n v="2001000"/>
    <m/>
    <n v="360180"/>
    <n v="2361180"/>
    <d v="2022-02-25T17:30:00"/>
    <n v="6870433070"/>
    <s v="UTCL-20-DL-R-07"/>
    <n v="203300957453"/>
    <d v="2022-03-31T00:00:00"/>
    <s v="OLBC"/>
    <m/>
  </r>
  <r>
    <s v="WHRS-482"/>
    <s v="DL01210200175"/>
    <s v="DAL2021009108"/>
    <n v="506950"/>
    <x v="0"/>
    <x v="68"/>
    <n v="8263000068"/>
    <s v="SB20Y-03054"/>
    <n v="2000600"/>
    <n v="1770.53"/>
    <n v="360108"/>
    <n v="2362478.5300000003"/>
    <d v="2021-01-14T17:30:00"/>
    <n v="6870295730"/>
    <s v="UTCL-20-DL-R-01"/>
    <s v="HDFCR52021021876609969"/>
    <d v="2021-02-18T00:00:00"/>
    <s v="WHRS"/>
    <m/>
  </r>
  <r>
    <s v="WHRS-886"/>
    <s v="DL01210301120"/>
    <s v="DAL2021011092"/>
    <n v="106653"/>
    <x v="0"/>
    <x v="57"/>
    <n v="8263000050"/>
    <s v="PWB20201113"/>
    <n v="2000000"/>
    <n v="1770"/>
    <n v="360000"/>
    <n v="2361770"/>
    <d v="2021-03-04T17:30:00"/>
    <n v="6870355619"/>
    <s v="UTCL-20-DL-R-01"/>
    <n v="104036919511"/>
    <d v="2021-04-05T00:00:00"/>
    <s v="WHRS"/>
    <m/>
  </r>
  <r>
    <s v="C213"/>
    <s v="DL01230800910"/>
    <s v="DAL2324008509"/>
    <n v="821146"/>
    <x v="0"/>
    <x v="4"/>
    <n v="8268006130"/>
    <s v="SVPL/UP/23-24/25"/>
    <n v="2000000"/>
    <m/>
    <n v="360000"/>
    <n v="2360000"/>
    <d v="2023-08-14T17:30:00"/>
    <n v="160611944"/>
    <s v="UTCL-20-DL-R-04"/>
    <s v="HDFCR52023090485080383"/>
    <d v="2023-09-06T00:00:00"/>
    <s v="Cement Mill"/>
    <s v="Civil- Cement Mill"/>
  </r>
  <r>
    <s v="RMES-78"/>
    <s v="DL01231201676"/>
    <s v="DAL2324016127"/>
    <n v="406359"/>
    <x v="0"/>
    <x v="22"/>
    <n v="8263000308"/>
    <n v="271600052217"/>
    <n v="1995000"/>
    <m/>
    <n v="359100"/>
    <n v="2354100"/>
    <d v="2023-10-03T17:30:00"/>
    <n v="1246654223"/>
    <s v="UTCL-22-DL-N-39"/>
    <s v="HDFCR52024012272783745"/>
    <d v="2024-01-24T00:00:00"/>
    <s v="Raw Mill-1 ESP"/>
    <m/>
  </r>
  <r>
    <s v="OLBC943"/>
    <s v="DL01230201833"/>
    <s v="DAL2223019530"/>
    <n v="600881"/>
    <x v="0"/>
    <x v="85"/>
    <n v="8263000289"/>
    <s v="SB22Y-15565"/>
    <n v="1994494.9152542374"/>
    <m/>
    <n v="359009.0847457627"/>
    <n v="2353504"/>
    <d v="2023-02-09T17:30:00"/>
    <n v="6870435615"/>
    <s v="UTCL-20-DL-R-07"/>
    <s v="HDFCR52023040395942353"/>
    <d v="2023-04-05T00:00:00"/>
    <s v="OLBC"/>
    <m/>
  </r>
  <r>
    <s v="OLBC447"/>
    <s v="DL01220601065"/>
    <s v="DAL2223003991"/>
    <n v="405267"/>
    <x v="0"/>
    <x v="65"/>
    <n v="8263000220"/>
    <s v="RV1000012550"/>
    <n v="1985796.6101694917"/>
    <m/>
    <n v="357443.3898305085"/>
    <n v="2343240"/>
    <d v="2022-05-19T17:30:00"/>
    <n v="6870092208"/>
    <s v="UTCL-20-DL-R-07"/>
    <s v="HDFCR52022051368268054"/>
    <d v="2022-05-14T00:00:00"/>
    <s v="OLBC"/>
    <m/>
  </r>
  <r>
    <s v="OLBC669"/>
    <s v="DL01220300329"/>
    <s v="DAL2122016307"/>
    <n v="919962"/>
    <x v="0"/>
    <x v="6"/>
    <n v="8263000121"/>
    <s v="SRGST/21-22/775"/>
    <n v="1984179.6"/>
    <m/>
    <n v="357152.4"/>
    <n v="2341332"/>
    <d v="2022-02-16T17:30:00"/>
    <n v="6870422783"/>
    <s v="UTCL-20-DL-R-07"/>
    <n v="203230820338"/>
    <d v="2022-03-25T00:00:00"/>
    <s v="OLBC"/>
    <m/>
  </r>
  <r>
    <s v="OLBC1108"/>
    <s v="DL01220401344"/>
    <s v="DAL2223001389"/>
    <n v="402300"/>
    <x v="0"/>
    <x v="67"/>
    <n v="8263000195"/>
    <s v="OS0112011532"/>
    <n v="1983788.1355932204"/>
    <m/>
    <n v="357081.86440677964"/>
    <n v="2340870"/>
    <d v="2022-03-03T17:30:00"/>
    <n v="6870028800"/>
    <s v="UTCL-20-DL-R-07"/>
    <s v="HDFCR52022022298739118"/>
    <d v="2022-02-23T00:00:00"/>
    <s v="OLBC"/>
    <m/>
  </r>
  <r>
    <s v="WHRS-1595"/>
    <s v="DL01210800200"/>
    <s v="DAL2122005457"/>
    <n v="401972"/>
    <x v="0"/>
    <x v="29"/>
    <n v="8263000049"/>
    <s v="IDM11007173"/>
    <n v="1981525"/>
    <n v="2337.9995000000004"/>
    <n v="356674.5"/>
    <n v="2340537.4994999999"/>
    <d v="2021-06-30T17:30:00"/>
    <n v="6870155906"/>
    <s v="UTCL-20-DL-R-01"/>
    <s v="HDFCR52021081358605377"/>
    <d v="2021-08-14T00:00:00"/>
    <s v="WHRS"/>
    <m/>
  </r>
  <r>
    <n v="387"/>
    <s v="DL01211200347"/>
    <s v="DAL2122012077"/>
    <n v="408148"/>
    <x v="0"/>
    <x v="65"/>
    <n v="8263000163"/>
    <s v="RV6100031577"/>
    <n v="1979208"/>
    <m/>
    <n v="356257.44"/>
    <n v="2335465.44"/>
    <d v="2021-11-20T17:30:00"/>
    <n v="6870308496"/>
    <s v="UTCL-21-DL-R-04"/>
    <s v="HDFCR52021111677638850"/>
    <d v="2021-11-17T00:00:00"/>
    <s v="AFR"/>
    <m/>
  </r>
  <r>
    <s v="C867"/>
    <s v="DL01211200534"/>
    <s v="DAL2122012243"/>
    <n v="506950"/>
    <x v="0"/>
    <x v="68"/>
    <n v="8263000171"/>
    <s v="SB21Y-03335"/>
    <n v="1975639.8"/>
    <m/>
    <n v="355615.16399999999"/>
    <n v="2331254.9640000002"/>
    <d v="2021-12-02T17:30:00"/>
    <n v="6870314893"/>
    <s v="UTCL-20-DL-R-04"/>
    <s v="HDFCR52021122485959898"/>
    <d v="2021-12-25T00:00:00"/>
    <s v="Cement Mill"/>
    <m/>
  </r>
  <r>
    <s v="C107"/>
    <s v="DL01220200660"/>
    <s v="DAL2122015381"/>
    <n v="300286"/>
    <x v="0"/>
    <x v="3"/>
    <n v="8263000075"/>
    <n v="712732936"/>
    <n v="1975000"/>
    <m/>
    <n v="355500"/>
    <n v="2330500"/>
    <d v="2022-02-03T17:30:00"/>
    <n v="6870394867"/>
    <s v="UTCL-20-DL-R-04"/>
    <s v="HDFCR52022030150370635"/>
    <d v="2022-03-02T00:00:00"/>
    <s v="Cement Mill"/>
    <m/>
  </r>
  <r>
    <s v="OLBC288"/>
    <s v="DL01221200308"/>
    <s v="DAL2223014249"/>
    <n v="820886"/>
    <x v="0"/>
    <x v="13"/>
    <n v="8268007755"/>
    <s v="COMTECH/RA-02"/>
    <n v="1974497.0423728812"/>
    <m/>
    <n v="355409.46762711857"/>
    <n v="2329906.5099999998"/>
    <d v="2022-11-26T17:30:00"/>
    <n v="44310321"/>
    <s v="UTCL-20-DL-R-07"/>
    <s v="HDFCR52022121267028641"/>
    <d v="2022-12-13T00:00:00"/>
    <s v="OLBC"/>
    <m/>
  </r>
  <r>
    <s v="WHRS-1800"/>
    <s v="DL01211001897"/>
    <s v="DAL2122010374"/>
    <n v="401972"/>
    <x v="0"/>
    <x v="29"/>
    <n v="8263000049"/>
    <s v="IDM11009512"/>
    <n v="1973700"/>
    <n v="0"/>
    <n v="355266"/>
    <n v="2328966"/>
    <d v="2021-09-30T17:30:00"/>
    <n v="6870286309"/>
    <s v="UTCL-20-DL-R-01"/>
    <m/>
    <m/>
    <s v="WHRS"/>
    <m/>
  </r>
  <r>
    <s v="WHRS-1918"/>
    <s v="Nil"/>
    <m/>
    <s v="UC01"/>
    <x v="1"/>
    <x v="25"/>
    <s v="ULTRATECH CEMENT LTD.-HO- Interest on ECB"/>
    <s v="7865"/>
    <n v="1972713.35"/>
    <m/>
    <n v="0"/>
    <n v="1972713.35"/>
    <d v="2021-06-30T00:00:00"/>
    <m/>
    <s v="UTCL-20-DL-R-01"/>
    <m/>
    <m/>
    <s v="WHRS"/>
    <m/>
  </r>
  <r>
    <s v="CU83"/>
    <s v="DL01240500729"/>
    <s v="DAL2425003323"/>
    <n v="143964"/>
    <x v="0"/>
    <x v="39"/>
    <n v="8268014773"/>
    <s v="CL09042416040001"/>
    <n v="1971554.24"/>
    <m/>
    <n v="354879.76"/>
    <n v="2326434"/>
    <d v="2024-06-01T17:30:00"/>
    <m/>
    <s v="UTCL-22-DL-R-07"/>
    <s v="HDFCR52024060563652675"/>
    <d v="2024-06-13T00:00:00"/>
    <s v="Line-1 Cooler Updragation "/>
    <m/>
  </r>
  <r>
    <s v="C1082"/>
    <s v="DL01220200876"/>
    <s v="DAL2122015579"/>
    <n v="118480"/>
    <x v="0"/>
    <x v="74"/>
    <n v="8263000190"/>
    <s v="RSC/FEB22/0014"/>
    <n v="1969961.02"/>
    <m/>
    <n v="354592.98"/>
    <n v="2324554"/>
    <d v="2022-02-02T17:30:00"/>
    <n v="6870397232"/>
    <s v="UTCL-20-DL-R-04"/>
    <s v="HDFCR52022031153128131"/>
    <d v="2022-03-12T00:00:00"/>
    <s v="Cement Mill"/>
    <m/>
  </r>
  <r>
    <s v="C413"/>
    <s v="DL01220200689"/>
    <s v="DAL2122015410"/>
    <n v="300185"/>
    <x v="0"/>
    <x v="86"/>
    <n v="8263000165"/>
    <s v="KA2101011688"/>
    <n v="1968211.84"/>
    <m/>
    <n v="354278.16"/>
    <n v="2322490"/>
    <d v="2022-01-25T17:30:00"/>
    <n v="6870430916"/>
    <s v="UTCL-20-DL-R-04"/>
    <s v="HDFCR52022032456117384"/>
    <d v="2022-03-25T00:00:00"/>
    <s v="Cement Mill"/>
    <m/>
  </r>
  <r>
    <n v="245"/>
    <s v="DL01230300845"/>
    <s v="DAL2223020585"/>
    <n v="501974"/>
    <x v="0"/>
    <x v="50"/>
    <n v="8263000277"/>
    <s v="202223TI602"/>
    <n v="1963620.338983051"/>
    <m/>
    <n v="353451.66101694916"/>
    <n v="2317072"/>
    <d v="2023-02-24T17:30:00"/>
    <n v="6870442600"/>
    <s v="UTCL-21-DL-R-04"/>
    <s v="HDFCR52023040696701080"/>
    <d v="2023-04-08T00:00:00"/>
    <s v="AFR"/>
    <m/>
  </r>
  <r>
    <s v="C54"/>
    <s v="DL01211201163"/>
    <s v="DAL2122012952"/>
    <n v="300286"/>
    <x v="0"/>
    <x v="3"/>
    <n v="8263000075"/>
    <n v="712727254"/>
    <n v="1962500"/>
    <m/>
    <n v="353250"/>
    <n v="2315750"/>
    <d v="2021-09-03T17:30:00"/>
    <n v="6870329391"/>
    <s v="UTCL-20-DL-R-04"/>
    <s v="HDFCR52022010588445803"/>
    <d v="2022-01-07T00:00:00"/>
    <s v="Cement Mill"/>
    <m/>
  </r>
  <r>
    <s v="OLBC1109"/>
    <s v="DL01220401350"/>
    <s v="DAL2223001390"/>
    <n v="402300"/>
    <x v="0"/>
    <x v="67"/>
    <n v="8263000195"/>
    <s v="OS0112011550"/>
    <n v="1959450.8474576273"/>
    <m/>
    <n v="352701.15254237287"/>
    <n v="2312152"/>
    <d v="2022-03-04T17:30:00"/>
    <n v="6870028804"/>
    <s v="UTCL-20-DL-R-07"/>
    <s v="HDFCR52022022298739118"/>
    <d v="2022-02-23T00:00:00"/>
    <s v="OLBC"/>
    <m/>
  </r>
  <r>
    <s v="C432"/>
    <s v="DL01220300966"/>
    <s v="DAL2122016817"/>
    <n v="122097"/>
    <x v="0"/>
    <x v="75"/>
    <n v="8263000198"/>
    <s v="AE/1782/2021-22"/>
    <n v="1958871.22"/>
    <m/>
    <n v="352596.78"/>
    <n v="2311468"/>
    <d v="2022-03-03T17:30:00"/>
    <n v="6870443219"/>
    <s v="UTCL-20-DL-R-04"/>
    <s v="HDFCR52022033057684643"/>
    <d v="2022-03-31T00:00:00"/>
    <s v="Cement Mill"/>
    <m/>
  </r>
  <r>
    <s v="C771"/>
    <s v="DL01220401414"/>
    <s v="DAL2223001451"/>
    <n v="405485"/>
    <x v="0"/>
    <x v="37"/>
    <n v="8263000144"/>
    <s v="S0121006494"/>
    <n v="1956632.28"/>
    <m/>
    <n v="352193.72"/>
    <n v="2308826"/>
    <d v="2021-12-09T17:30:00"/>
    <n v="6870035136"/>
    <s v="UTCL-20-DL-R-04"/>
    <s v="HDFCR52022050566188691"/>
    <d v="2022-05-07T00:00:00"/>
    <s v="Cement Mill"/>
    <m/>
  </r>
  <r>
    <n v="282"/>
    <s v="DL01230400408"/>
    <s v="DAL2223022860"/>
    <n v="408038"/>
    <x v="0"/>
    <x v="87"/>
    <n v="8263000297"/>
    <s v="RPL/0718"/>
    <n v="1953439.8305084747"/>
    <m/>
    <n v="351619.16949152545"/>
    <n v="2305059"/>
    <d v="2023-03-18T17:30:00"/>
    <n v="1246303917"/>
    <s v="UTCL-21-DL-R-04"/>
    <s v="HDFCR52023042450940002"/>
    <d v="2023-04-26T00:00:00"/>
    <s v="AFR"/>
    <m/>
  </r>
  <r>
    <s v="OLBC474"/>
    <s v="DL01221201787"/>
    <s v="DAL2223015730"/>
    <n v="405485"/>
    <x v="0"/>
    <x v="37"/>
    <n v="8263000263"/>
    <s v="S0122007437"/>
    <n v="1953437.2881355933"/>
    <m/>
    <n v="351618.71186440677"/>
    <n v="2305056"/>
    <d v="2022-11-29T17:30:00"/>
    <n v="6870326554"/>
    <s v="UTCL-20-DL-R-07"/>
    <s v="HDFCR52023011976329918"/>
    <d v="2023-01-21T00:00:00"/>
    <s v="OLBC"/>
    <m/>
  </r>
  <r>
    <s v="OLBC846"/>
    <s v="DL01221100563"/>
    <s v="DAL2223012951"/>
    <n v="124632"/>
    <x v="0"/>
    <x v="48"/>
    <n v="8263000238"/>
    <s v="MP/22-23/390"/>
    <n v="1952200"/>
    <m/>
    <n v="351396"/>
    <n v="2303596"/>
    <d v="2022-09-24T17:30:00"/>
    <n v="6870262307"/>
    <s v="UTCL-20-DL-R-07"/>
    <s v="HDFCR52022112262202341"/>
    <d v="2022-11-23T00:00:00"/>
    <s v="OLBC"/>
    <m/>
  </r>
  <r>
    <s v="C825"/>
    <s v="DL01210601165"/>
    <s v="DAL2122003103"/>
    <n v="821190"/>
    <x v="0"/>
    <x v="81"/>
    <n v="8263000118"/>
    <s v="GND/0441"/>
    <n v="1949344.67"/>
    <m/>
    <n v="350882.04059999995"/>
    <n v="2300226.7105999999"/>
    <d v="2021-05-29T17:30:00"/>
    <n v="6870127377"/>
    <s v="UTCL-20-DL-R-04"/>
    <n v="107163109292"/>
    <d v="2021-07-17T00:00:00"/>
    <s v="Cement Mill"/>
    <m/>
  </r>
  <r>
    <s v="OLBC1107"/>
    <s v="DL01220401343"/>
    <s v="DAL2223001388"/>
    <n v="402300"/>
    <x v="0"/>
    <x v="67"/>
    <n v="8263000195"/>
    <s v="OS0112011526"/>
    <n v="1948172.0338983051"/>
    <m/>
    <n v="350670.96610169491"/>
    <n v="2298843"/>
    <d v="2022-03-02T17:30:00"/>
    <n v="6870050843"/>
    <s v="UTCL-20-DL-R-07"/>
    <s v="HDFCR52022022298739118"/>
    <d v="2022-02-23T00:00:00"/>
    <s v="OLBC"/>
    <m/>
  </r>
  <r>
    <s v="C778"/>
    <s v="DL01211200455"/>
    <s v="DAL2122012164"/>
    <n v="507283"/>
    <x v="0"/>
    <x v="23"/>
    <n v="8263000132"/>
    <s v="GMV/059/2021-22"/>
    <n v="1945000"/>
    <m/>
    <n v="350100"/>
    <n v="2295100"/>
    <d v="2021-11-22T17:30:00"/>
    <n v="6870303711"/>
    <s v="UTCL-20-DL-R-04"/>
    <s v="HDFCR52021122686021932"/>
    <d v="2021-12-27T00:00:00"/>
    <s v="Cement Mill"/>
    <m/>
  </r>
  <r>
    <s v="OLBC952"/>
    <s v="DL01230300202"/>
    <s v="DAL2223020153"/>
    <n v="802047"/>
    <x v="0"/>
    <x v="38"/>
    <n v="8262000058"/>
    <n v="2397249"/>
    <n v="1944664.2599999998"/>
    <m/>
    <n v="2895781.74"/>
    <n v="4840446"/>
    <d v="2022-08-25T00:00:00"/>
    <n v="1246455246"/>
    <s v="UTCL-20-DL-R-07"/>
    <m/>
    <m/>
    <s v="OLBC"/>
    <m/>
  </r>
  <r>
    <s v="OLBC1041"/>
    <s v="DL01231200507"/>
    <s v="DAL2324015046"/>
    <n v="821146"/>
    <x v="0"/>
    <x v="4"/>
    <n v="8268008478"/>
    <s v="SVPL/UP/23-24/45"/>
    <n v="1942651.6949152544"/>
    <m/>
    <n v="349677.30508474575"/>
    <n v="2292329"/>
    <d v="2023-11-20T17:30:00"/>
    <n v="160923433"/>
    <s v="UTCL-20-DL-R-07"/>
    <s v="N004242816293558"/>
    <d v="2024-01-04T00:00:00"/>
    <s v="OLBC"/>
    <m/>
  </r>
  <r>
    <s v="WHRS-1860"/>
    <s v="DL01211200697"/>
    <s v="DAL2122012402"/>
    <n v="121011"/>
    <x v="0"/>
    <x v="14"/>
    <n v="8268007770"/>
    <s v="TE-1437"/>
    <n v="1939571.1864406781"/>
    <m/>
    <n v="349122.81355932204"/>
    <n v="2288694"/>
    <d v="2021-12-09T17:30:00"/>
    <n v="44260863"/>
    <s v="UTCL-20-DL-R-01"/>
    <s v="HDFCR52022011289808784"/>
    <d v="2022-01-13T00:00:00"/>
    <s v="WHRS"/>
    <m/>
  </r>
  <r>
    <s v="WHRS-1436"/>
    <s v="DL01210600216"/>
    <s v="DAL2122002150"/>
    <n v="401972"/>
    <x v="0"/>
    <x v="29"/>
    <n v="8263000049"/>
    <s v="IDM11005680"/>
    <n v="1937100"/>
    <n v="2285.7780000000002"/>
    <n v="348678"/>
    <n v="2288063.7779999999"/>
    <d v="2021-04-08T17:30:00"/>
    <n v="6870081702"/>
    <s v="UTCL-20-DL-R-01"/>
    <s v="HDFCR52021061096668005"/>
    <d v="2021-06-11T00:00:00"/>
    <s v="WHRS"/>
    <m/>
  </r>
  <r>
    <s v="C842"/>
    <s v="DL01211100394"/>
    <s v="DAL2122011018"/>
    <n v="821190"/>
    <x v="0"/>
    <x v="81"/>
    <n v="8263000154"/>
    <s v="GND/2006"/>
    <n v="1936715.3"/>
    <m/>
    <n v="348608.75400000002"/>
    <n v="2285324.054"/>
    <d v="2021-10-27T17:30:00"/>
    <n v="6870269188"/>
    <s v="UTCL-20-DL-R-04"/>
    <n v="111298095219"/>
    <d v="2021-11-30T00:00:00"/>
    <s v="Cement Mill"/>
    <m/>
  </r>
  <r>
    <s v="OLBC443"/>
    <s v="DL01220601076"/>
    <s v="DAL2223003988"/>
    <n v="405267"/>
    <x v="0"/>
    <x v="65"/>
    <n v="8263000220"/>
    <s v="RV1000011591"/>
    <n v="1936677.9661016951"/>
    <m/>
    <n v="348602.03389830509"/>
    <n v="2285280"/>
    <d v="2022-05-15T17:30:00"/>
    <n v="6870099271"/>
    <s v="UTCL-20-DL-R-07"/>
    <s v="HDFCR52022051368268054"/>
    <d v="2022-05-14T00:00:00"/>
    <s v="OLBC"/>
    <m/>
  </r>
  <r>
    <s v="WHRS-1793"/>
    <s v="DL01211001899"/>
    <s v="DAL2122010376"/>
    <n v="401972"/>
    <x v="0"/>
    <x v="29"/>
    <n v="8263000049"/>
    <s v="IDM11009515"/>
    <n v="1935900"/>
    <n v="0"/>
    <n v="348462"/>
    <n v="2284362"/>
    <d v="2021-09-30T17:30:00"/>
    <n v="6870263448"/>
    <s v="UTCL-20-DL-R-01"/>
    <m/>
    <m/>
    <s v="WHRS"/>
    <m/>
  </r>
  <r>
    <s v="CU115"/>
    <s v="DL01240200561"/>
    <s v="DAL2324018849"/>
    <n v="402406"/>
    <x v="0"/>
    <x v="83"/>
    <n v="8263000327"/>
    <n v="163"/>
    <n v="1935000"/>
    <m/>
    <n v="348300"/>
    <n v="2283300"/>
    <d v="2024-02-21T00:00:00"/>
    <n v="1246737085"/>
    <s v="UTCL-22-DL-R-07"/>
    <s v="HDFCR52024031588865327"/>
    <d v="2024-03-17T00:00:00"/>
    <s v="Line-1 Cooler Updragation "/>
    <m/>
  </r>
  <r>
    <n v="244"/>
    <s v="DL01230300344"/>
    <s v="DAL2223020141"/>
    <n v="501974"/>
    <x v="0"/>
    <x v="50"/>
    <n v="8263000277"/>
    <s v="202223TI595"/>
    <n v="1933920.338983051"/>
    <m/>
    <n v="348105.66101694916"/>
    <n v="2282026"/>
    <d v="2023-02-18T17:30:00"/>
    <n v="6870442579"/>
    <s v="UTCL-21-DL-R-04"/>
    <s v="HDFCR52023040696701080"/>
    <d v="2023-04-08T00:00:00"/>
    <s v="AFR"/>
    <m/>
  </r>
  <r>
    <s v="OLBC765"/>
    <s v="DL01230200054"/>
    <s v="DAL2223017815"/>
    <n v="919962"/>
    <x v="0"/>
    <x v="6"/>
    <n v="8263000121"/>
    <s v="SRGST/22-23/0579"/>
    <n v="1933800"/>
    <m/>
    <n v="348084"/>
    <n v="2281884"/>
    <d v="2022-12-31T17:30:00"/>
    <n v="6870372349"/>
    <s v="UTCL-20-DL-R-07"/>
    <n v="302158008318"/>
    <d v="2023-02-16T00:00:00"/>
    <s v="OLBC"/>
    <m/>
  </r>
  <r>
    <s v="OLBC812"/>
    <s v="DL01240101726"/>
    <s v="DAL2324017719"/>
    <n v="919962"/>
    <x v="0"/>
    <x v="6"/>
    <n v="8268006323"/>
    <s v="SR/HO/23-24/0116"/>
    <n v="1932961.81"/>
    <m/>
    <n v="347933.19"/>
    <n v="2280895"/>
    <d v="2023-08-08T17:30:00"/>
    <n v="161006230"/>
    <s v="UTCL-20-DL-R-07"/>
    <n v="403054791461"/>
    <d v="2024-03-05T00:00:00"/>
    <s v="OLBC"/>
    <m/>
  </r>
  <r>
    <s v="WHRS-1655"/>
    <s v="DL01210801352"/>
    <s v="DAL2122006639"/>
    <n v="401972"/>
    <x v="0"/>
    <x v="29"/>
    <n v="8263000049"/>
    <s v="IDM11007527"/>
    <n v="1932800"/>
    <n v="0"/>
    <n v="347904"/>
    <n v="2280704"/>
    <d v="2021-07-16T17:30:00"/>
    <n v="6870190061"/>
    <s v="UTCL-20-DL-R-01"/>
    <s v="HDFCR52021090663222940"/>
    <d v="2021-09-13T00:00:00"/>
    <s v="WHRS"/>
    <m/>
  </r>
  <r>
    <s v="OLBC1240"/>
    <s v="DL01220900466"/>
    <s v="DAL2223009185"/>
    <n v="301334"/>
    <x v="0"/>
    <x v="41"/>
    <n v="8263000215"/>
    <s v="KA2022002999"/>
    <n v="1931650"/>
    <m/>
    <n v="347697"/>
    <n v="2279347"/>
    <d v="2022-07-19T17:30:00"/>
    <n v="6870188310"/>
    <s v="UTCL-20-DL-R-07"/>
    <s v="HDFCR52022091395505746"/>
    <d v="2022-09-16T00:00:00"/>
    <s v="OLBC"/>
    <m/>
  </r>
  <r>
    <s v="C175"/>
    <s v="DL01220200824"/>
    <s v="DAL2122015502"/>
    <n v="821146"/>
    <x v="0"/>
    <x v="4"/>
    <n v="8263000191"/>
    <s v="SVPL/UP/21-22/27"/>
    <n v="1930910.2"/>
    <m/>
    <n v="347563.8"/>
    <n v="2278474"/>
    <d v="2021-12-23T17:30:00"/>
    <n v="6870390149"/>
    <s v="UTCL-20-DL-R-04"/>
    <n v="202229057394"/>
    <d v="2022-02-23T00:00:00"/>
    <s v="Cement Mill"/>
    <m/>
  </r>
  <r>
    <s v="WHRS-1415"/>
    <s v="DL01210600214"/>
    <s v="DAL2122002148"/>
    <n v="401972"/>
    <x v="0"/>
    <x v="29"/>
    <n v="8263000049"/>
    <s v="IDM11005678"/>
    <n v="1928400.49"/>
    <n v="2276"/>
    <n v="347112.0882"/>
    <n v="2277788.5781999999"/>
    <d v="2021-04-08T17:30:00"/>
    <n v="6870081773"/>
    <s v="UTCL-20-DL-R-01"/>
    <s v="HDFCR52021061096668005"/>
    <d v="2021-06-11T00:00:00"/>
    <s v="WHRS"/>
    <m/>
  </r>
  <r>
    <s v="WHRS-1037"/>
    <s v="DL01211100140"/>
    <s v="DAL2122010763"/>
    <n v="821012"/>
    <x v="0"/>
    <x v="5"/>
    <n v="8268005947"/>
    <s v="AA0910000080"/>
    <n v="1928007"/>
    <m/>
    <n v="347041.26"/>
    <n v="2275048.2599999998"/>
    <d v="2021-10-26T17:30:00"/>
    <n v="44174945"/>
    <s v="UTCL-20-DL-R-01"/>
    <s v="HDFCR52021111677612051"/>
    <d v="2021-11-16T00:00:00"/>
    <s v="WHRS"/>
    <m/>
  </r>
  <r>
    <s v="OLBC615"/>
    <s v="DL01211200457"/>
    <s v="DAL2122012159"/>
    <n v="919962"/>
    <x v="0"/>
    <x v="6"/>
    <n v="8263000121"/>
    <s v="SRGST/21-22/535"/>
    <n v="1926495.72"/>
    <m/>
    <n v="346769.28"/>
    <n v="2273265"/>
    <d v="2021-11-30T17:30:00"/>
    <n v="6870306217"/>
    <s v="UTCL-20-DL-R-07"/>
    <n v="112316421931"/>
    <d v="2022-01-03T00:00:00"/>
    <s v="OLBC"/>
    <m/>
  </r>
  <r>
    <s v="WHRS-1564"/>
    <s v="DL01210701459"/>
    <s v="DAL2122004875"/>
    <n v="401972"/>
    <x v="0"/>
    <x v="29"/>
    <n v="8263000049"/>
    <s v="IDM11006763"/>
    <n v="1926000"/>
    <n v="2273"/>
    <n v="346680"/>
    <n v="2274953"/>
    <d v="2021-06-21T17:30:00"/>
    <n v="6870145018"/>
    <s v="UTCL-20-DL-R-01"/>
    <s v="HDFCR52021080456911692"/>
    <d v="2021-08-05T00:00:00"/>
    <s v="WHRS"/>
    <m/>
  </r>
  <r>
    <s v="WHRS-1297"/>
    <s v="DL01210700434"/>
    <s v="DAL2122003827"/>
    <n v="407422"/>
    <x v="0"/>
    <x v="20"/>
    <n v="8263000058"/>
    <s v="TCPL/2021-22/010"/>
    <n v="1925000"/>
    <m/>
    <n v="346500"/>
    <n v="2271500"/>
    <d v="2021-06-04T17:30:00"/>
    <n v="6870127021"/>
    <s v="UTCL-20-DL-R-01"/>
    <n v="107194987709"/>
    <d v="2021-07-20T00:00:00"/>
    <s v="WHRS"/>
    <m/>
  </r>
  <r>
    <s v="WHRS-1298"/>
    <s v="DL01210700435"/>
    <s v="DAL2122003826"/>
    <n v="407422"/>
    <x v="0"/>
    <x v="20"/>
    <n v="8263000058"/>
    <s v="TCPL/2021-22/012"/>
    <n v="1925000"/>
    <m/>
    <n v="346500"/>
    <n v="2271500"/>
    <d v="2021-06-08T17:30:00"/>
    <n v="6870127226"/>
    <s v="UTCL-20-DL-R-01"/>
    <n v="107194987709"/>
    <d v="2021-07-20T00:00:00"/>
    <s v="WHRS"/>
    <m/>
  </r>
  <r>
    <s v="CU72"/>
    <s v="DL01230800918"/>
    <s v="DAL2324008599"/>
    <n v="402984"/>
    <x v="0"/>
    <x v="27"/>
    <n v="8263000288"/>
    <n v="330104465"/>
    <n v="1920000"/>
    <m/>
    <n v="345600"/>
    <n v="2265600"/>
    <d v="2023-08-03T17:30:00"/>
    <n v="1246503935"/>
    <s v="UTCL-22-DL-R-07"/>
    <s v="HDFCR52023092089203340"/>
    <d v="2023-09-25T00:00:00"/>
    <s v="Line-1 Cooler Updragation "/>
    <m/>
  </r>
  <r>
    <n v="260"/>
    <s v="DL01230501263"/>
    <s v="DAL2324002594"/>
    <n v="405319"/>
    <x v="0"/>
    <x v="88"/>
    <n v="8263000303"/>
    <s v="D-500"/>
    <n v="1916207.6271186441"/>
    <m/>
    <n v="344917.37288135593"/>
    <n v="2261125"/>
    <d v="2023-05-08T17:30:00"/>
    <n v="1246386340"/>
    <s v="UTCL-21-DL-R-04"/>
    <n v="306191356768"/>
    <d v="2023-06-21T00:00:00"/>
    <s v="AFR"/>
    <m/>
  </r>
  <r>
    <n v="275"/>
    <s v="DL01230200904"/>
    <s v="DAL2223018524"/>
    <n v="107659"/>
    <x v="0"/>
    <x v="89"/>
    <n v="8263000274"/>
    <s v="RIU/22-23/9556"/>
    <n v="1915882.2033898307"/>
    <m/>
    <n v="344858.79661016952"/>
    <n v="2260741"/>
    <d v="2022-12-17T17:30:00"/>
    <n v="6870409849"/>
    <s v="UTCL-21-DL-R-04"/>
    <s v="HDFCR52023031089196114"/>
    <d v="2023-03-13T00:00:00"/>
    <s v="AFR"/>
    <m/>
  </r>
  <r>
    <s v="WHRS-1395"/>
    <s v="DL01210500704"/>
    <s v="DAL2122001461"/>
    <n v="401972"/>
    <x v="0"/>
    <x v="29"/>
    <n v="8263000049"/>
    <s v="IDM11005426"/>
    <n v="1910410"/>
    <n v="1690.7128499999999"/>
    <n v="343873.8"/>
    <n v="2255974.5128500001"/>
    <d v="2021-03-29T17:30:00"/>
    <n v="6870067065"/>
    <s v="UTCL-20-DL-R-01"/>
    <s v="HDFCR52021052894547545"/>
    <d v="2021-05-29T00:00:00"/>
    <s v="WHRS"/>
    <m/>
  </r>
  <r>
    <s v="WHRS-1625"/>
    <s v="DL01210801387"/>
    <s v="DAL2122006620"/>
    <n v="401972"/>
    <x v="0"/>
    <x v="29"/>
    <n v="8263000049"/>
    <s v="IDM11007941"/>
    <n v="1909700"/>
    <n v="0"/>
    <n v="343746"/>
    <n v="2253446"/>
    <d v="2021-07-31T17:30:00"/>
    <n v="6870189720"/>
    <s v="UTCL-20-DL-R-01"/>
    <s v="HDFCR52021090663222940"/>
    <d v="2021-09-13T00:00:00"/>
    <s v="WHRS"/>
    <m/>
  </r>
  <r>
    <s v="OLBC363"/>
    <s v="DL01230101247"/>
    <s v="DAL2223017162"/>
    <n v="507203"/>
    <x v="0"/>
    <x v="90"/>
    <n v="8263000250"/>
    <n v="3722013899"/>
    <n v="1908588"/>
    <m/>
    <n v="343545.83999999997"/>
    <n v="2252133.84"/>
    <d v="2022-11-22T17:30:00"/>
    <n v="6870358787"/>
    <s v="UTCL-20-DL-R-07"/>
    <s v="HDFCR52023020981792122"/>
    <d v="2023-02-10T00:00:00"/>
    <s v="OLBC"/>
    <m/>
  </r>
  <r>
    <s v="WHRS-485"/>
    <s v="DL01210200180"/>
    <s v="DAL2021009104"/>
    <n v="506950"/>
    <x v="0"/>
    <x v="68"/>
    <n v="8263000068"/>
    <s v="SB20Y-02976"/>
    <n v="1907722"/>
    <n v="1688.33"/>
    <n v="343389.95999999996"/>
    <n v="2252800.29"/>
    <d v="2021-01-09T17:30:00"/>
    <n v="6870305935"/>
    <s v="UTCL-20-DL-R-01"/>
    <s v="HDFCR52021032283034803"/>
    <d v="2021-03-23T00:00:00"/>
    <s v="WHRS"/>
    <m/>
  </r>
  <r>
    <s v="CU253"/>
    <s v="DL01240100634"/>
    <s v="DAL2324016791"/>
    <n v="509555"/>
    <x v="0"/>
    <x v="91"/>
    <n v="8266019911"/>
    <s v="E-76"/>
    <n v="1902000"/>
    <m/>
    <n v="342360"/>
    <n v="2244360"/>
    <d v="2023-12-29T17:30:00"/>
    <n v="1246681981"/>
    <s v="UTC1-23-DL-N-S-RO-05"/>
    <s v="HDFCR52024020276141388"/>
    <d v="2024-02-04T00:00:00"/>
    <s v="Line-1 Cooler Updragation "/>
    <m/>
  </r>
  <r>
    <s v="OLBC455"/>
    <s v="DL01220800099"/>
    <s v="DAL2223007044"/>
    <n v="408148"/>
    <x v="0"/>
    <x v="65"/>
    <n v="8263000240"/>
    <s v="RV6000020767"/>
    <n v="1900101.6949152544"/>
    <m/>
    <n v="342018.30508474575"/>
    <n v="2242120"/>
    <d v="2022-07-20T17:30:00"/>
    <n v="6870175300"/>
    <s v="UTCL-20-DL-R-07"/>
    <s v="HDFCR52022071582469565"/>
    <d v="2022-07-18T00:00:00"/>
    <s v="OLBC"/>
    <m/>
  </r>
  <r>
    <s v="OLBC451"/>
    <s v="DL01220701806"/>
    <s v="DAL2223006612"/>
    <n v="604339"/>
    <x v="0"/>
    <x v="65"/>
    <n v="8263000237"/>
    <s v="RV6000017996"/>
    <n v="1900079.6610169492"/>
    <m/>
    <n v="342014.33898305084"/>
    <n v="2242094"/>
    <d v="2022-07-08T17:30:00"/>
    <n v="6870193553"/>
    <s v="UTCL-20-DL-R-07"/>
    <s v="HDFCR52022070479933984"/>
    <d v="2022-07-05T00:00:00"/>
    <s v="OLBC"/>
    <m/>
  </r>
  <r>
    <s v="C300"/>
    <s v="DL01220200835"/>
    <s v="DAL2122015595"/>
    <n v="128007"/>
    <x v="0"/>
    <x v="26"/>
    <n v="8263000117"/>
    <n v="562102822"/>
    <n v="1898750"/>
    <m/>
    <n v="341775"/>
    <n v="2240525"/>
    <d v="2021-12-17T17:30:00"/>
    <n v="6870403710"/>
    <s v="UTCL-20-DL-R-04"/>
    <m/>
    <m/>
    <s v="Cement Mill"/>
    <m/>
  </r>
  <r>
    <s v="OLBC442"/>
    <s v="DL01220601072"/>
    <s v="DAL2223003989"/>
    <n v="405267"/>
    <x v="0"/>
    <x v="65"/>
    <n v="8263000220"/>
    <s v="RV1000012015"/>
    <n v="1898084.7457627119"/>
    <m/>
    <n v="341655.25423728814"/>
    <n v="2239740"/>
    <d v="2022-05-17T17:30:00"/>
    <n v="6870091990"/>
    <s v="UTCL-20-DL-R-07"/>
    <s v="HDFCR52022051368268054"/>
    <d v="2022-05-14T00:00:00"/>
    <s v="OLBC"/>
    <m/>
  </r>
  <r>
    <n v="435"/>
    <s v="DL01230201424"/>
    <s v="DAL2223019100"/>
    <n v="122097"/>
    <x v="0"/>
    <x v="75"/>
    <n v="8263000287"/>
    <s v="AE/2081/2022-23"/>
    <n v="1892702"/>
    <m/>
    <n v="340686.36"/>
    <n v="2233388.36"/>
    <d v="2023-01-18T17:30:00"/>
    <n v="6870387183"/>
    <s v="UTCL-21-DL-R-04"/>
    <s v="HDFCR52023030287104832"/>
    <d v="2023-03-03T00:00:00"/>
    <s v="AFR"/>
    <m/>
  </r>
  <r>
    <s v="WHRS-1180"/>
    <s v="DL01220501380"/>
    <s v="DAL2223002833"/>
    <n v="812140"/>
    <x v="0"/>
    <x v="4"/>
    <n v="8268005598"/>
    <s v="SVPL/UP/22-23/12"/>
    <n v="1891237.2881355933"/>
    <m/>
    <n v="340422.71186440677"/>
    <n v="2231660"/>
    <d v="2022-05-21T17:30:00"/>
    <n v="43939657"/>
    <s v="UTCL-20-DL-R-01"/>
    <m/>
    <m/>
    <s v="WHRS"/>
    <m/>
  </r>
  <r>
    <s v="C241"/>
    <s v="DL01211200408"/>
    <s v="DAL2122012100"/>
    <n v="501497"/>
    <x v="0"/>
    <x v="43"/>
    <n v="8263000099"/>
    <s v="D/SUP/21-22/190"/>
    <n v="1891200"/>
    <m/>
    <n v="340416"/>
    <n v="2231616"/>
    <d v="2021-08-18T17:30:00"/>
    <n v="6870300790"/>
    <s v="UTCL-20-DL-R-04"/>
    <s v="HDFCR52021121583799861"/>
    <d v="2021-12-16T00:00:00"/>
    <s v="Cement Mill"/>
    <m/>
  </r>
  <r>
    <s v="OLBC277"/>
    <s v="DL01220801293"/>
    <s v="DAL2223008165"/>
    <n v="122418"/>
    <x v="0"/>
    <x v="92"/>
    <n v="8263000204"/>
    <s v="CEPL/G-190/22-23"/>
    <n v="1891075.4237288137"/>
    <m/>
    <n v="340393.57627118647"/>
    <n v="2231469"/>
    <d v="2022-07-30T17:30:00"/>
    <n v="6870171958"/>
    <s v="UTCL-20-DL-R-07"/>
    <s v="HDFCR52022090693958133"/>
    <d v="2022-09-09T00:00:00"/>
    <s v="OLBC"/>
    <m/>
  </r>
  <r>
    <s v="C1302"/>
    <s v="DL01220701083"/>
    <s v="DAL2223005901"/>
    <n v="134880"/>
    <x v="0"/>
    <x v="84"/>
    <n v="8263000236"/>
    <s v="SSC/2022-23/139"/>
    <n v="1888719"/>
    <m/>
    <n v="339969.42"/>
    <n v="2228688.42"/>
    <d v="2022-07-03T17:30:00"/>
    <n v="6870124577"/>
    <s v="UTCL-20-DL-R-04"/>
    <s v="HDFCR52022072584469374"/>
    <d v="2022-07-26T00:00:00"/>
    <s v="Cement Mill"/>
    <m/>
  </r>
  <r>
    <n v="430"/>
    <s v="DL01230201302"/>
    <s v="DAL2223019002"/>
    <n v="604339"/>
    <x v="0"/>
    <x v="65"/>
    <n v="8263000284"/>
    <s v="RV6000076977"/>
    <n v="1885220"/>
    <m/>
    <n v="339339.6"/>
    <n v="2224559.6"/>
    <d v="2023-01-13T17:30:00"/>
    <n v="6870415470"/>
    <s v="UTCL-21-DL-R-04"/>
    <s v="HDFCR52023011375275590"/>
    <d v="2023-01-14T00:00:00"/>
    <s v="AFR"/>
    <m/>
  </r>
  <r>
    <s v="C422"/>
    <s v="DL01210900881"/>
    <s v="DAL2122007717"/>
    <n v="122097"/>
    <x v="0"/>
    <x v="75"/>
    <n v="8263000139"/>
    <s v="AE/609/2021-22"/>
    <n v="1880220.4"/>
    <m/>
    <n v="338439.6"/>
    <n v="2218660"/>
    <d v="2021-08-23T17:30:00"/>
    <m/>
    <s v="UTCL-20-DL-R-04"/>
    <m/>
    <m/>
    <s v="Cement Mill"/>
    <s v="Civil- Cement Mill"/>
  </r>
  <r>
    <s v="OLBC818"/>
    <s v="DL01211100248"/>
    <s v="DAL2122010851"/>
    <n v="919962"/>
    <x v="0"/>
    <x v="6"/>
    <n v="8268006324"/>
    <s v="SR/HO/21-22/205"/>
    <n v="1877421.22"/>
    <m/>
    <n v="337935.78"/>
    <n v="2215357"/>
    <d v="2021-10-21T17:30:00"/>
    <n v="44240514"/>
    <s v="UTCL-20-DL-R-07"/>
    <n v="112178082193"/>
    <d v="2021-12-18T00:00:00"/>
    <s v="OLBC"/>
    <m/>
  </r>
  <r>
    <s v="OLBC733"/>
    <s v="DL01220600594"/>
    <s v="DAL2223003426"/>
    <n v="919962"/>
    <x v="0"/>
    <x v="6"/>
    <n v="8263000121"/>
    <s v="SRGST/22-23/0117"/>
    <n v="1876819.4"/>
    <m/>
    <n v="337827.6"/>
    <n v="2214647"/>
    <d v="2022-05-27T17:30:00"/>
    <n v="6870080934"/>
    <s v="UTCL-20-DL-R-07"/>
    <n v="207018298644"/>
    <d v="2022-07-03T00:00:00"/>
    <s v="OLBC"/>
    <m/>
  </r>
  <r>
    <s v="C861"/>
    <s v="DL01210200645"/>
    <s v="DAL2021009511"/>
    <n v="506950"/>
    <x v="0"/>
    <x v="68"/>
    <n v="8263000072"/>
    <s v="SB20Y-03150"/>
    <n v="1875886.35"/>
    <m/>
    <n v="337659.54300000001"/>
    <n v="2213545.8930000002"/>
    <d v="2021-01-19T17:30:00"/>
    <n v="6870370353"/>
    <s v="UTCL-20-DL-R-04"/>
    <s v="HDFCR52021033185211426"/>
    <d v="2021-03-31T00:00:00"/>
    <s v="Cement Mill"/>
    <s v="Civil- Cement Mill"/>
  </r>
  <r>
    <s v="C858"/>
    <s v="DL01210200333"/>
    <s v="DAL2021009287"/>
    <n v="506950"/>
    <x v="0"/>
    <x v="68"/>
    <n v="8263000072"/>
    <s v="SB20Y-03256"/>
    <n v="1873764.97"/>
    <m/>
    <n v="337277.69459999999"/>
    <n v="2211042.6645999998"/>
    <d v="2021-01-25T17:30:00"/>
    <n v="6870279543"/>
    <s v="UTCL-20-DL-R-04"/>
    <s v="HDFCR52021030178708463"/>
    <d v="2021-03-02T00:00:00"/>
    <s v="Cement Mill"/>
    <s v="Civil- Cement Mill"/>
  </r>
  <r>
    <s v="C129"/>
    <s v="DL01220302101"/>
    <s v="DAL2122018085"/>
    <n v="300286"/>
    <x v="0"/>
    <x v="3"/>
    <n v="8263000075"/>
    <n v="712734942"/>
    <n v="1873500"/>
    <m/>
    <n v="337230"/>
    <n v="2210730"/>
    <d v="2022-03-15T17:30:00"/>
    <n v="6870458412"/>
    <s v="UTCL-20-DL-R-04"/>
    <s v="HDFCR52022042062673468"/>
    <d v="2022-04-21T00:00:00"/>
    <s v="Cement Mill"/>
    <m/>
  </r>
  <r>
    <n v="213"/>
    <s v="DL01230301397"/>
    <s v="DAL2223021159"/>
    <n v="118412"/>
    <x v="0"/>
    <x v="93"/>
    <n v="8263000300"/>
    <n v="3713"/>
    <n v="1869263.559322034"/>
    <m/>
    <n v="336467.44067796611"/>
    <n v="2205731"/>
    <d v="2023-03-06T17:30:00"/>
    <n v="6870430619"/>
    <s v="UTCL-21-DL-R-04"/>
    <s v="HDFCR52023040596280117"/>
    <d v="2023-04-07T00:00:00"/>
    <s v="AFR"/>
    <m/>
  </r>
  <r>
    <s v="WHRS-1514"/>
    <s v="DL01210700536"/>
    <s v="DAL2122003901"/>
    <n v="401972"/>
    <x v="0"/>
    <x v="29"/>
    <n v="8263000049"/>
    <s v="IDM11006369"/>
    <n v="1869000"/>
    <n v="2205.42"/>
    <n v="336420"/>
    <n v="2207625.42"/>
    <d v="2021-05-30T17:30:00"/>
    <n v="6870123422"/>
    <s v="UTCL-20-DL-R-01"/>
    <s v="HDFCR52021071452924304"/>
    <d v="2021-07-15T00:00:00"/>
    <s v="WHRS"/>
    <m/>
  </r>
  <r>
    <s v="C1081"/>
    <s v="DL01220100987"/>
    <s v="DAL2122014323"/>
    <n v="118480"/>
    <x v="0"/>
    <x v="74"/>
    <n v="8263000190"/>
    <s v="RSC/JAN22/0086"/>
    <n v="1863483.88"/>
    <m/>
    <n v="335427.12"/>
    <n v="2198911"/>
    <d v="2022-01-12T17:30:00"/>
    <n v="6870364225"/>
    <s v="UTCL-20-DL-R-04"/>
    <s v="HDFCR52022021797585798"/>
    <d v="2022-02-18T00:00:00"/>
    <s v="Cement Mill"/>
    <m/>
  </r>
  <r>
    <s v="C433"/>
    <s v="DL01220300967"/>
    <s v="DAL2122016816"/>
    <n v="122097"/>
    <x v="0"/>
    <x v="75"/>
    <n v="8263000198"/>
    <s v="AE/1783/2021-22"/>
    <n v="1861907.56"/>
    <m/>
    <n v="335143.44"/>
    <n v="2197051"/>
    <d v="2022-03-03T17:30:00"/>
    <n v="6870437033"/>
    <s v="UTCL-20-DL-R-04"/>
    <s v="HDFCR52022032957279150"/>
    <d v="2022-03-30T00:00:00"/>
    <s v="Cement Mill"/>
    <m/>
  </r>
  <r>
    <s v="WHRS-1303"/>
    <s v="DL01210300567"/>
    <s v="DAL2021010497"/>
    <n v="401972"/>
    <x v="0"/>
    <x v="29"/>
    <n v="8263000049"/>
    <s v="IDM11004465"/>
    <n v="1854600"/>
    <n v="1641.3210000000001"/>
    <n v="333828"/>
    <n v="2190069.321"/>
    <d v="2021-02-18T17:30:00"/>
    <n v="6870339749"/>
    <s v="UTCL-20-DL-R-01"/>
    <s v="HDFCR52021031581484539"/>
    <d v="2021-03-17T00:00:00"/>
    <s v="WHRS"/>
    <m/>
  </r>
  <r>
    <s v="WHRS-484"/>
    <s v="DL01210200179"/>
    <s v="DAL2021009105"/>
    <n v="506950"/>
    <x v="0"/>
    <x v="68"/>
    <n v="8263000068"/>
    <s v="SB20Y-02977"/>
    <n v="1854432"/>
    <n v="1641.17"/>
    <n v="333797.76000000001"/>
    <n v="2189870.9299999997"/>
    <d v="2021-01-09T17:30:00"/>
    <n v="6870305933"/>
    <s v="UTCL-20-DL-R-01"/>
    <s v="HDFCR52021032283034803"/>
    <d v="2021-03-23T00:00:00"/>
    <s v="WHRS"/>
    <m/>
  </r>
  <r>
    <s v="WHRS-483"/>
    <s v="DL01210200177"/>
    <s v="DAL2021009106"/>
    <n v="506950"/>
    <x v="0"/>
    <x v="68"/>
    <n v="8263000068"/>
    <s v="SB20Y-02978"/>
    <n v="1852716"/>
    <n v="1639.65"/>
    <n v="333488.88"/>
    <n v="2187844.5299999998"/>
    <d v="2021-01-09T17:30:00"/>
    <n v="6870305931"/>
    <s v="UTCL-20-DL-R-01"/>
    <s v="HDFCR52021032283034803"/>
    <d v="2021-03-23T00:00:00"/>
    <s v="WHRS"/>
    <m/>
  </r>
  <r>
    <s v="OLBC280"/>
    <s v="DL01220801294"/>
    <s v="DAL2223008164"/>
    <n v="122418"/>
    <x v="0"/>
    <x v="92"/>
    <n v="8263000204"/>
    <s v="CEPL/G-188/22-23"/>
    <n v="1851542.3728813559"/>
    <m/>
    <n v="333277.62711864407"/>
    <n v="2184820"/>
    <d v="2022-07-27T17:30:00"/>
    <n v="6870171290"/>
    <s v="UTCL-20-DL-R-07"/>
    <s v="HDFCR52022090693958133"/>
    <d v="2022-09-09T00:00:00"/>
    <s v="OLBC"/>
    <m/>
  </r>
  <r>
    <n v="223"/>
    <s v="DL01230301724"/>
    <s v="DAL2223021424"/>
    <n v="600147"/>
    <x v="0"/>
    <x v="65"/>
    <n v="8263000302"/>
    <s v="RV1000101581"/>
    <n v="1849920.338983051"/>
    <m/>
    <n v="332985.66101694916"/>
    <n v="2182906"/>
    <d v="2023-03-11T17:30:00"/>
    <n v="6870446376"/>
    <s v="UTCL-21-DL-R-04"/>
    <m/>
    <m/>
    <s v="AFR"/>
    <m/>
  </r>
  <r>
    <n v="412"/>
    <s v="DL01231201087"/>
    <s v="DAL2324015586"/>
    <n v="817817"/>
    <x v="0"/>
    <x v="21"/>
    <n v="8268010758"/>
    <n v="516"/>
    <n v="1848660.56"/>
    <m/>
    <n v="0"/>
    <n v="1848660.56"/>
    <d v="2023-10-27T17:30:00"/>
    <n v="160963989"/>
    <s v="UTCL-21-DL-R-04"/>
    <m/>
    <m/>
    <s v="AFR"/>
    <m/>
  </r>
  <r>
    <s v="C427"/>
    <s v="DL01211001730"/>
    <s v="DAL2122010420"/>
    <n v="122097"/>
    <x v="0"/>
    <x v="75"/>
    <n v="8263000153"/>
    <s v="AE/897/2021-22"/>
    <n v="1845360.2"/>
    <m/>
    <n v="332164.8"/>
    <n v="2177525"/>
    <d v="2021-10-17T17:30:00"/>
    <n v="6870271809"/>
    <s v="UTCL-20-DL-R-04"/>
    <s v="HDFCR52021112278858653"/>
    <d v="2021-11-23T00:00:00"/>
    <s v="Cement Mill"/>
    <m/>
  </r>
  <r>
    <s v="OLBC801"/>
    <s v="DL01230300746"/>
    <s v="DAL2223020459"/>
    <n v="919962"/>
    <x v="0"/>
    <x v="6"/>
    <n v="8268006323"/>
    <s v="SR/HO/22-23/0352"/>
    <n v="1843023.7"/>
    <m/>
    <n v="331744.3"/>
    <n v="2174768"/>
    <d v="2023-02-24T17:30:00"/>
    <n v="44550903"/>
    <s v="UTCL-20-DL-R-07"/>
    <n v="303301234755"/>
    <d v="2023-04-01T00:00:00"/>
    <s v="OLBC"/>
    <m/>
  </r>
  <r>
    <s v="OLBC715"/>
    <s v="DL01220500764"/>
    <s v="DAL2223002230"/>
    <n v="919962"/>
    <x v="0"/>
    <x v="6"/>
    <n v="8263000121"/>
    <s v="SRGST/22-23/0057"/>
    <n v="1842500"/>
    <m/>
    <n v="331650"/>
    <n v="2174150"/>
    <d v="2022-04-30T17:30:00"/>
    <n v="6870063972"/>
    <s v="UTCL-20-DL-R-07"/>
    <n v="206032372722"/>
    <d v="2022-06-04T00:00:00"/>
    <s v="OLBC"/>
    <m/>
  </r>
  <r>
    <s v="OLBC674"/>
    <s v="DL01220300814"/>
    <s v="DAL2122016713"/>
    <n v="919962"/>
    <x v="0"/>
    <x v="6"/>
    <n v="8263000121"/>
    <s v="SRGST/21-22/811"/>
    <n v="1841510.2"/>
    <m/>
    <n v="331471.8"/>
    <n v="2172982"/>
    <d v="2022-03-01T17:30:00"/>
    <n v="6870432712"/>
    <s v="UTCL-20-DL-R-07"/>
    <n v="204048676063"/>
    <d v="2022-04-05T00:00:00"/>
    <s v="OLBC"/>
    <m/>
  </r>
  <r>
    <s v="C853"/>
    <s v="DL01210200183"/>
    <s v="DAL2021009101"/>
    <n v="506950"/>
    <x v="0"/>
    <x v="68"/>
    <n v="8263000072"/>
    <s v="SB20Y-03096"/>
    <n v="1841366.53"/>
    <m/>
    <n v="331445.9754"/>
    <n v="2172812.5054000001"/>
    <d v="2021-01-16T17:30:00"/>
    <n v="6870280583"/>
    <s v="UTCL-20-DL-R-04"/>
    <s v="HDFCR52021022277241184"/>
    <d v="2021-02-23T00:00:00"/>
    <s v="Cement Mill"/>
    <s v="Civil- Cement Mill"/>
  </r>
  <r>
    <s v="OLBC723"/>
    <s v="DL01220600595"/>
    <s v="DAL2223003425"/>
    <n v="919962"/>
    <x v="0"/>
    <x v="6"/>
    <n v="8263000121"/>
    <s v="SRGST/22-23/0123"/>
    <n v="1836670.4"/>
    <m/>
    <n v="330600.59999999998"/>
    <n v="2167271"/>
    <d v="2022-06-01T17:30:00"/>
    <n v="6870080985"/>
    <s v="UTCL-20-DL-R-07"/>
    <n v="207053140644"/>
    <d v="2022-07-06T00:00:00"/>
    <s v="OLBC"/>
    <m/>
  </r>
  <r>
    <s v="C860"/>
    <s v="DL01210200644"/>
    <s v="DAL2021009510"/>
    <n v="506950"/>
    <x v="0"/>
    <x v="68"/>
    <n v="8263000072"/>
    <s v="SB20Y-03068"/>
    <n v="1834886.63"/>
    <m/>
    <n v="330279.59339999995"/>
    <n v="2165166.2234"/>
    <d v="2021-01-15T17:30:00"/>
    <n v="6870309930"/>
    <s v="UTCL-20-DL-R-04"/>
    <s v="HDFCR52021022377520441"/>
    <d v="2021-02-24T00:00:00"/>
    <s v="Cement Mill"/>
    <s v="Civil- Cement Mill"/>
  </r>
  <r>
    <s v="OLBC964"/>
    <s v="DL01221001160"/>
    <s v="DAL2223011722"/>
    <n v="134880"/>
    <x v="0"/>
    <x v="84"/>
    <n v="8263000259"/>
    <s v="SSC/2022-23/240"/>
    <n v="1834217.0000000002"/>
    <m/>
    <n v="330159.06000000006"/>
    <n v="2164376.0600000005"/>
    <d v="2022-10-01T17:30:00"/>
    <n v="6870253263"/>
    <s v="UTCL-20-DL-R-07"/>
    <s v="HDFCR52022110858609292"/>
    <d v="2022-11-09T00:00:00"/>
    <s v="OLBC"/>
    <m/>
  </r>
  <r>
    <s v="WHRS-1259"/>
    <s v="DL01210500864"/>
    <s v="DAL2122001672"/>
    <n v="402300"/>
    <x v="0"/>
    <x v="67"/>
    <n v="8263000091"/>
    <s v="OS0010000165"/>
    <n v="1833149"/>
    <n v="2163.12"/>
    <n v="329966.82"/>
    <n v="2165278.94"/>
    <d v="2021-04-19T17:30:00"/>
    <n v="6870075221"/>
    <s v="UTCL-20-DL-R-01"/>
    <s v="HDFCR52021032583849809"/>
    <d v="2021-03-25T00:00:00"/>
    <s v="WHRS"/>
    <m/>
  </r>
  <r>
    <s v="C431"/>
    <s v="DL01211201413"/>
    <s v="DAL2122013240"/>
    <n v="122097"/>
    <x v="0"/>
    <x v="75"/>
    <n v="8263000184"/>
    <s v="AE/1385/2021-22"/>
    <n v="1832889.52"/>
    <m/>
    <n v="329920.11359999998"/>
    <n v="2162809.6335999998"/>
    <d v="2021-12-25T17:30:00"/>
    <n v="6870334989"/>
    <s v="UTCL-20-DL-R-04"/>
    <s v="HDFCR52022011289818357"/>
    <d v="2022-01-13T00:00:00"/>
    <s v="Cement Mill"/>
    <m/>
  </r>
  <r>
    <s v="C856"/>
    <s v="DL01210200181"/>
    <s v="DAL2021009103"/>
    <n v="506950"/>
    <x v="0"/>
    <x v="68"/>
    <n v="8263000072"/>
    <s v="SB20Y-03095"/>
    <n v="1832726.35"/>
    <m/>
    <n v="329890.74300000002"/>
    <n v="2162617.0930000003"/>
    <d v="2021-01-16T17:30:00"/>
    <n v="6870279332"/>
    <s v="UTCL-20-DL-R-04"/>
    <s v="HDFCR52021021876601577"/>
    <d v="2021-02-19T00:00:00"/>
    <s v="Cement Mill"/>
    <s v="Civil- Cement Mill"/>
  </r>
  <r>
    <s v="C201"/>
    <s v="DL01220801574"/>
    <s v="DAL2223008399"/>
    <n v="821146"/>
    <x v="0"/>
    <x v="4"/>
    <n v="8268006130"/>
    <s v="SVPL/UP/22-23/27"/>
    <n v="1831805.92"/>
    <m/>
    <n v="329725.08"/>
    <n v="2161531"/>
    <d v="2022-08-17T17:30:00"/>
    <n v="44112901"/>
    <s v="UTCL-20-DL-R-04"/>
    <n v="209078697801"/>
    <d v="2022-09-10T00:00:00"/>
    <s v="Cement Mill"/>
    <s v="Civil- Cement Mill"/>
  </r>
  <r>
    <s v="C980"/>
    <s v="DL01211000293"/>
    <s v="DAL2122008903"/>
    <n v="508442"/>
    <x v="0"/>
    <x v="56"/>
    <n v="8263000141"/>
    <n v="192"/>
    <n v="1831729.6"/>
    <m/>
    <n v="329711.40000000002"/>
    <n v="2161441"/>
    <d v="2021-09-26T17:30:00"/>
    <n v="6870236210"/>
    <s v="UTCL-20-DL-R-04"/>
    <s v="HDFCR52021102873782101"/>
    <d v="2021-10-29T00:00:00"/>
    <s v="Cement Mill"/>
    <m/>
  </r>
  <r>
    <s v="OLBC454"/>
    <s v="DL01220800100"/>
    <s v="DAL2223007043"/>
    <n v="408148"/>
    <x v="0"/>
    <x v="65"/>
    <n v="8263000240"/>
    <s v="RV6000021088"/>
    <n v="1829904.2372881358"/>
    <m/>
    <n v="329382.76271186443"/>
    <n v="2159287"/>
    <d v="2022-07-21T17:30:00"/>
    <n v="6870175363"/>
    <s v="UTCL-20-DL-R-07"/>
    <s v="HDFCR52022071582469565"/>
    <d v="2022-07-18T00:00:00"/>
    <s v="OLBC"/>
    <m/>
  </r>
  <r>
    <s v="OLBC1021"/>
    <s v="DL01221001346"/>
    <s v="DAL2223011899"/>
    <n v="120191"/>
    <x v="0"/>
    <x v="76"/>
    <n v="8263000260"/>
    <s v="SBE/292"/>
    <n v="1827381"/>
    <m/>
    <n v="328928.58"/>
    <n v="2156309.58"/>
    <d v="2022-10-07T17:30:00"/>
    <n v="6870254277"/>
    <s v="UTCL-20-DL-R-07"/>
    <s v="HDFCR52022111059253782"/>
    <d v="2022-11-11T00:00:00"/>
    <s v="OLBC"/>
    <m/>
  </r>
  <r>
    <s v="OLBC308"/>
    <s v="DL01220400941"/>
    <s v="DAL2223000979"/>
    <n v="137974"/>
    <x v="0"/>
    <x v="5"/>
    <n v="8263000113"/>
    <s v="BA0910000110"/>
    <n v="1826685"/>
    <m/>
    <n v="328803.3"/>
    <n v="2155488.2999999998"/>
    <d v="2022-01-31T17:30:00"/>
    <n v="6870031603"/>
    <s v="UTCL-20-DL-R-07"/>
    <s v="HDFCR52022050365616093"/>
    <d v="2022-05-04T00:00:00"/>
    <s v="OLBC"/>
    <m/>
  </r>
  <r>
    <s v="OLBC668"/>
    <s v="DL01220300327"/>
    <s v="DAL2122016306"/>
    <n v="919962"/>
    <x v="0"/>
    <x v="6"/>
    <n v="8263000121"/>
    <s v="SRGST/21-22/787"/>
    <n v="1824900"/>
    <m/>
    <n v="328482"/>
    <n v="2153382"/>
    <d v="2022-02-19T17:30:00"/>
    <n v="6870421669"/>
    <s v="UTCL-20-DL-R-07"/>
    <n v="203241885090"/>
    <d v="2022-03-25T00:00:00"/>
    <s v="OLBC"/>
    <m/>
  </r>
  <r>
    <s v="OLBC1110"/>
    <s v="DL01220401351"/>
    <s v="DAL2223001382"/>
    <n v="402300"/>
    <x v="0"/>
    <x v="67"/>
    <n v="8263000195"/>
    <s v="OS0112011546"/>
    <n v="1823517.7966101696"/>
    <m/>
    <n v="328233.20338983054"/>
    <n v="2151751"/>
    <d v="2022-03-03T17:30:00"/>
    <n v="6870028819"/>
    <s v="UTCL-20-DL-R-07"/>
    <s v="HDFCR52022022298739118"/>
    <d v="2022-02-23T00:00:00"/>
    <s v="OLBC"/>
    <m/>
  </r>
  <r>
    <s v="KC20"/>
    <s v="DL01240401330"/>
    <m/>
    <n v="501420"/>
    <x v="0"/>
    <x v="34"/>
    <n v="8266021118"/>
    <n v="912400070"/>
    <n v="1823220"/>
    <m/>
    <n v="328179.59999999998"/>
    <n v="2151399.6"/>
    <d v="2024-04-08T00:00:00"/>
    <m/>
    <s v="UTC1-23-DL-R-E-OT-01"/>
    <s v="R52024052961317019"/>
    <s v="29.05.2024"/>
    <s v="Line-1 Kiln Capacity Enhancement up to 2500 tpd from 1600 tpd"/>
    <m/>
  </r>
  <r>
    <s v="OLBC16"/>
    <s v="DL01220401217"/>
    <s v="DAL2223001250"/>
    <n v="122097"/>
    <x v="0"/>
    <x v="75"/>
    <n v="8263000216"/>
    <s v="AE/0067/2022-23"/>
    <n v="1821936.1694915255"/>
    <m/>
    <n v="327948.5105084746"/>
    <n v="2149884.6800000002"/>
    <d v="2022-04-11T17:30:00"/>
    <n v="6870025391"/>
    <s v="UTCL-20-DL-R-07"/>
    <s v="HDFCR52022043065218450"/>
    <d v="2022-05-01T00:00:00"/>
    <s v="OLBC"/>
    <m/>
  </r>
  <r>
    <s v="OLBC645"/>
    <s v="DL01220200398"/>
    <s v="DAL2122015092"/>
    <n v="919962"/>
    <x v="0"/>
    <x v="6"/>
    <n v="8263000121"/>
    <s v="SRGST/21-22/733"/>
    <n v="1818088.14"/>
    <m/>
    <n v="327255.86"/>
    <n v="2145344"/>
    <d v="2022-01-28T17:30:00"/>
    <n v="6870381171"/>
    <s v="UTCL-20-DL-R-07"/>
    <n v="203044947006"/>
    <d v="2022-03-05T00:00:00"/>
    <s v="OLBC"/>
    <m/>
  </r>
  <r>
    <s v="OLBC1020"/>
    <s v="DL01221001161"/>
    <s v="DAL2223011721"/>
    <n v="120191"/>
    <x v="0"/>
    <x v="76"/>
    <n v="8263000260"/>
    <s v="SBE/286"/>
    <n v="1817177.3"/>
    <m/>
    <n v="327091.91399999999"/>
    <n v="2144269.2140000002"/>
    <d v="2022-09-30T17:30:00"/>
    <n v="6870241224"/>
    <s v="UTCL-20-DL-R-07"/>
    <s v="HDFCR52022102956273604"/>
    <d v="2022-10-30T00:00:00"/>
    <s v="OLBC"/>
    <m/>
  </r>
  <r>
    <s v="WHRS-371"/>
    <s v="DL01210600158"/>
    <s v="DAL2122002050"/>
    <n v="100915"/>
    <x v="0"/>
    <x v="24"/>
    <n v="8263000105"/>
    <s v="I-KH/G21-22/0041"/>
    <n v="1815939"/>
    <m/>
    <n v="326869.01999999996"/>
    <n v="2142808.02"/>
    <d v="2021-04-15T17:30:00"/>
    <n v="6870083775"/>
    <s v="UTCL-20-DL-R-01"/>
    <s v="HDFCR52021061096659365"/>
    <d v="2021-06-11T00:00:00"/>
    <s v="WHRS"/>
    <m/>
  </r>
  <r>
    <s v="OLBC450"/>
    <s v="DL01211200733"/>
    <s v="DAL2122012514"/>
    <n v="405267"/>
    <x v="0"/>
    <x v="65"/>
    <n v="8263000176"/>
    <s v="RV1000064548"/>
    <n v="1813141.5254237289"/>
    <m/>
    <n v="326365.4745762712"/>
    <n v="2139507"/>
    <d v="2021-12-10T17:30:00"/>
    <n v="6870376739"/>
    <s v="UTCL-20-DL-R-07"/>
    <s v="HDFCR52021091765291375"/>
    <d v="2021-09-18T00:00:00"/>
    <s v="OLBC"/>
    <m/>
  </r>
  <r>
    <s v="WHRS-1065"/>
    <s v="DL01220800106"/>
    <s v="DAL2223007042"/>
    <n v="821012"/>
    <x v="0"/>
    <x v="5"/>
    <n v="8263000088"/>
    <s v="AA0910000088"/>
    <n v="1809756"/>
    <m/>
    <n v="325756.08"/>
    <n v="2135512.08"/>
    <d v="2021-11-29T17:30:00"/>
    <n v="6870152591"/>
    <s v="UTCL-20-DL-R-01"/>
    <s v="HDFCR52022081989904733"/>
    <d v="2022-08-20T00:00:00"/>
    <s v="WHRS"/>
    <m/>
  </r>
  <r>
    <s v="WHRS-1930"/>
    <s v="Nil"/>
    <m/>
    <s v="UC01"/>
    <x v="1"/>
    <x v="25"/>
    <s v="ULTRATECH CEMENT LTD.-HO- Interest on ECB"/>
    <s v="1315331"/>
    <n v="1807141.58"/>
    <m/>
    <n v="0"/>
    <n v="1807141.58"/>
    <d v="2022-02-28T00:00:00"/>
    <m/>
    <s v="UTCL-20-DL-R-01"/>
    <m/>
    <m/>
    <s v="WHRS"/>
    <m/>
  </r>
  <r>
    <s v="OLBC596"/>
    <s v="DL01211001128"/>
    <s v="DAL2122009776"/>
    <n v="919962"/>
    <x v="0"/>
    <x v="6"/>
    <n v="8263000121"/>
    <s v="SRGST/21-22/355"/>
    <n v="1805811.84"/>
    <m/>
    <n v="325046.15999999997"/>
    <n v="2130858"/>
    <d v="2021-09-29T17:30:00"/>
    <n v="6870250550"/>
    <s v="UTCL-20-DL-R-07"/>
    <n v="111061736464"/>
    <d v="2021-11-07T00:00:00"/>
    <s v="OLBC"/>
    <m/>
  </r>
  <r>
    <s v="C1083"/>
    <s v="DL01220200661"/>
    <s v="DAL2122015382"/>
    <n v="118480"/>
    <x v="0"/>
    <x v="74"/>
    <n v="8263000190"/>
    <s v="RSC/JAN22/0087"/>
    <n v="1804335.6099999999"/>
    <m/>
    <n v="324780.39"/>
    <n v="2129116"/>
    <d v="2022-01-12T17:30:00"/>
    <n v="6870395664"/>
    <s v="UTCL-20-DL-R-04"/>
    <s v="HDFCR52022022599678082"/>
    <d v="2022-02-26T00:00:00"/>
    <s v="Cement Mill"/>
    <m/>
  </r>
  <r>
    <s v="OLBC609"/>
    <s v="DL01211200120"/>
    <s v="DAL2122011979"/>
    <n v="919962"/>
    <x v="0"/>
    <x v="6"/>
    <n v="8263000121"/>
    <s v="SRGST/21-22/495"/>
    <n v="1804310.14"/>
    <m/>
    <n v="324775.86"/>
    <n v="2129086"/>
    <d v="2021-11-20T17:30:00"/>
    <n v="6870297544"/>
    <s v="UTCL-20-DL-R-07"/>
    <n v="112278135573"/>
    <d v="2021-12-28T00:00:00"/>
    <s v="OLBC"/>
    <m/>
  </r>
  <r>
    <s v="C295"/>
    <s v="DL01220200767"/>
    <s v="DAL2122015471"/>
    <n v="128007"/>
    <x v="0"/>
    <x v="26"/>
    <n v="8263000117"/>
    <n v="562102646"/>
    <n v="1800000"/>
    <m/>
    <n v="0"/>
    <n v="1800000"/>
    <d v="2021-11-30T17:30:00"/>
    <n v="6870401149"/>
    <s v="UTCL-20-DL-R-04"/>
    <m/>
    <m/>
    <s v="Cement Mill"/>
    <m/>
  </r>
  <r>
    <s v="OLBC538"/>
    <s v="DL01220900483"/>
    <s v="DAL2223009168"/>
    <n v="502510"/>
    <x v="0"/>
    <x v="16"/>
    <n v="8263000158"/>
    <s v="LEORLE22INF00302"/>
    <n v="1800000"/>
    <m/>
    <n v="324000"/>
    <n v="2124000"/>
    <d v="2022-06-30T17:30:00"/>
    <n v="6870191541"/>
    <s v="UTCL-20-DL-R-07"/>
    <s v="HDFCR52022092297681683"/>
    <d v="2022-09-23T00:00:00"/>
    <s v="OLBC"/>
    <m/>
  </r>
  <r>
    <s v="CU179"/>
    <s v="DL01230600203"/>
    <s v="DAL2324003715"/>
    <n v="507144"/>
    <x v="0"/>
    <x v="94"/>
    <n v="8263000298"/>
    <n v="231010167"/>
    <n v="1800000"/>
    <m/>
    <n v="324000"/>
    <n v="2124000"/>
    <d v="2023-05-05T17:30:00"/>
    <n v="1246387097"/>
    <s v="UTCL-22-DL-R-07"/>
    <s v="HDFCR52023062366433421"/>
    <d v="2023-06-24T00:00:00"/>
    <s v="Line-1 Cooler Updragation "/>
    <m/>
  </r>
  <r>
    <n v="340"/>
    <s v="DL01230700821"/>
    <s v="DAL2324006160"/>
    <n v="507144"/>
    <x v="0"/>
    <x v="94"/>
    <n v="8263000280"/>
    <n v="231010168"/>
    <n v="1800000"/>
    <m/>
    <n v="324000"/>
    <n v="2124000"/>
    <d v="2023-05-05T17:30:00"/>
    <n v="1246437000"/>
    <s v="UTCL-21-DL-R-04"/>
    <s v="HDFCR52023072474046543"/>
    <d v="2023-07-26T00:00:00"/>
    <s v="AFR"/>
    <m/>
  </r>
  <r>
    <s v="CU67"/>
    <s v="DL01231101071"/>
    <s v="DAL2324013997"/>
    <n v="402984"/>
    <x v="0"/>
    <x v="27"/>
    <n v="8263000288"/>
    <n v="330104995"/>
    <n v="1800000"/>
    <m/>
    <n v="324000"/>
    <n v="2124000"/>
    <d v="2023-09-13T17:30:00"/>
    <n v="1246596621"/>
    <s v="UTCL-22-DL-R-07"/>
    <s v="HDFCR52023120158560727"/>
    <d v="2023-12-03T00:00:00"/>
    <s v="Line-1 Cooler Updragation "/>
    <m/>
  </r>
  <r>
    <s v="CU269"/>
    <s v="DL01240301847"/>
    <s v="DAL2324021729"/>
    <n v="300286"/>
    <x v="0"/>
    <x v="18"/>
    <n v="8263000306"/>
    <n v="712754603"/>
    <n v="1800000"/>
    <m/>
    <n v="324000"/>
    <n v="2124000"/>
    <d v="2024-02-28T17:30:00"/>
    <n v="1251148677"/>
    <s v="UTCL-22-DL-N-62"/>
    <s v="HDFCR52024042651956569"/>
    <d v="2024-04-28T00:00:00"/>
    <s v="Line-1 Cooler Updragation "/>
    <m/>
  </r>
  <r>
    <s v="C249"/>
    <s v="DL01211200404"/>
    <s v="DAL2122012103"/>
    <n v="501497"/>
    <x v="0"/>
    <x v="43"/>
    <n v="8263000099"/>
    <s v="D/SUP/21-22/215"/>
    <n v="1799797"/>
    <m/>
    <n v="323963.46000000002"/>
    <n v="2123760.46"/>
    <d v="2021-08-21T17:30:00"/>
    <n v="6870304286"/>
    <s v="UTCL-20-DL-R-04"/>
    <s v="HDFCR52021121784312007"/>
    <d v="2021-12-18T00:00:00"/>
    <s v="Cement Mill"/>
    <m/>
  </r>
  <r>
    <s v="WHRS-1857"/>
    <s v="DL01230302563"/>
    <s v="DAL2223022276"/>
    <n v="121011"/>
    <x v="0"/>
    <x v="14"/>
    <n v="8268007770"/>
    <s v="TE/2022-23/749"/>
    <n v="1799139.3305084747"/>
    <m/>
    <n v="323845.07949152542"/>
    <n v="2122984.41"/>
    <d v="2023-03-27T17:30:00"/>
    <n v="160273591"/>
    <s v="UTCL-20-DL-R-01"/>
    <m/>
    <m/>
    <s v="WHRS"/>
    <m/>
  </r>
  <r>
    <s v="C829"/>
    <s v="DL01210700363"/>
    <s v="DAL2122003746"/>
    <n v="821190"/>
    <x v="0"/>
    <x v="81"/>
    <n v="8263000118"/>
    <s v="GND/0484"/>
    <n v="1798954.66"/>
    <m/>
    <n v="323811.83879999997"/>
    <n v="2122766.4987999997"/>
    <d v="2021-06-03T17:30:00"/>
    <n v="6870121326"/>
    <s v="UTCL-20-DL-R-04"/>
    <n v="107126799300"/>
    <d v="2021-07-13T00:00:00"/>
    <s v="Cement Mill"/>
    <m/>
  </r>
  <r>
    <s v="WHRS-1188"/>
    <s v="DL01230302678"/>
    <s v="DAL2223022310"/>
    <n v="812140"/>
    <x v="0"/>
    <x v="4"/>
    <n v="8268011390"/>
    <s v="SVM/22-23/0178"/>
    <n v="1796809"/>
    <m/>
    <n v="0"/>
    <n v="1796809"/>
    <d v="2023-03-14T17:30:00"/>
    <n v="160299912"/>
    <s v="UTCL-20-DL-R-01"/>
    <n v="304205973005"/>
    <d v="2023-04-22T00:00:00"/>
    <s v="WHRS"/>
    <m/>
  </r>
  <r>
    <s v="OLBC876"/>
    <s v="DL01220302521"/>
    <s v="DAL2223000022"/>
    <n v="405319"/>
    <x v="0"/>
    <x v="88"/>
    <n v="8263000196"/>
    <s v="B-4177"/>
    <n v="1793964.4067796611"/>
    <m/>
    <n v="322913.59322033898"/>
    <n v="2116878"/>
    <d v="2022-03-22T17:30:00"/>
    <n v="6870015140"/>
    <s v="UTCL-20-DL-R-07"/>
    <n v="204258067586"/>
    <d v="2022-04-26T00:00:00"/>
    <s v="OLBC"/>
    <m/>
  </r>
  <r>
    <s v="CE113"/>
    <s v="DL01240601351"/>
    <s v="DAL2425004360"/>
    <n v="817817"/>
    <x v="0"/>
    <x v="21"/>
    <n v="8268013504"/>
    <s v="29/24-25"/>
    <n v="1792638.5677966101"/>
    <m/>
    <n v="322674.94220338977"/>
    <n v="2115313.5099999998"/>
    <d v="2024-06-16T17:30:00"/>
    <n v="160881573"/>
    <s v="UTCL-22-DL-N-49"/>
    <n v="406288344007"/>
    <d v="2024-06-30T00:00:00"/>
    <s v="Line-1 Cooler ESP"/>
    <m/>
  </r>
  <r>
    <s v="OLBC456"/>
    <s v="DL01220800098"/>
    <s v="DAL2223007045"/>
    <n v="408148"/>
    <x v="0"/>
    <x v="65"/>
    <n v="8263000240"/>
    <s v="RV6000020742"/>
    <n v="1792350"/>
    <m/>
    <n v="322623"/>
    <n v="2114973"/>
    <d v="2022-07-20T17:30:00"/>
    <n v="6870175369"/>
    <s v="UTCL-20-DL-R-07"/>
    <s v="HDFCR52022071582469565"/>
    <d v="2022-07-18T00:00:00"/>
    <s v="OLBC"/>
    <m/>
  </r>
  <r>
    <s v="OLBC281"/>
    <s v="DL01221001162"/>
    <s v="DAL2223011720"/>
    <n v="122418"/>
    <x v="0"/>
    <x v="92"/>
    <n v="8263000204"/>
    <s v="CEPL/G-375/22-23"/>
    <n v="1787246.6101694917"/>
    <m/>
    <n v="321704.3898305085"/>
    <n v="2108951"/>
    <d v="2022-09-30T17:30:00"/>
    <n v="6870242930"/>
    <s v="UTCL-20-DL-R-07"/>
    <s v="HDFCR52022110758464184"/>
    <d v="2022-11-08T00:00:00"/>
    <s v="OLBC"/>
    <m/>
  </r>
  <r>
    <s v="WHRS-1464"/>
    <s v="DL01210601100"/>
    <s v="DAL2122002958"/>
    <n v="401972"/>
    <x v="0"/>
    <x v="29"/>
    <n v="8263000049"/>
    <s v="IDM11006181"/>
    <n v="1783600"/>
    <n v="2104.6480000000001"/>
    <n v="321048"/>
    <n v="2106752.648"/>
    <d v="2021-05-18T17:30:00"/>
    <n v="6870109112"/>
    <s v="UTCL-20-DL-R-01"/>
    <s v="HDFCR52021063050298586"/>
    <d v="2021-07-01T00:00:00"/>
    <s v="WHRS"/>
    <m/>
  </r>
  <r>
    <s v="C857"/>
    <s v="DL01210200332"/>
    <s v="DAL2021009288"/>
    <n v="506950"/>
    <x v="0"/>
    <x v="68"/>
    <n v="8263000072"/>
    <s v="SB20Y-03255"/>
    <n v="1783046.54"/>
    <m/>
    <n v="320948.37719999999"/>
    <n v="2103994.9172"/>
    <d v="2021-01-25T17:30:00"/>
    <n v="6870280605"/>
    <s v="UTCL-20-DL-R-04"/>
    <s v="HDFCR52021030178708463"/>
    <d v="2021-03-02T00:00:00"/>
    <s v="Cement Mill"/>
    <s v="Civil- Cement Mill"/>
  </r>
  <r>
    <s v="C868"/>
    <s v="DL01211200675"/>
    <s v="DAL2122012417"/>
    <n v="506950"/>
    <x v="0"/>
    <x v="68"/>
    <n v="8263000171"/>
    <s v="SB21Y-03310"/>
    <n v="1781264.48"/>
    <m/>
    <n v="320627.60639999999"/>
    <n v="2101892.0863999999"/>
    <d v="2021-12-01T17:30:00"/>
    <n v="6870317276"/>
    <s v="UTCL-20-DL-R-04"/>
    <s v="HDFCR52021122886558357"/>
    <d v="2021-12-29T00:00:00"/>
    <s v="Cement Mill"/>
    <m/>
  </r>
  <r>
    <s v="C859"/>
    <s v="DL01210200182"/>
    <s v="DAL2021009102"/>
    <n v="506950"/>
    <x v="0"/>
    <x v="68"/>
    <n v="8263000072"/>
    <s v="SB20Y-03097"/>
    <n v="1779806.6"/>
    <m/>
    <n v="320365.18800000002"/>
    <n v="2100171.7880000002"/>
    <d v="2021-01-16T17:30:00"/>
    <n v="6870280479"/>
    <s v="UTCL-20-DL-R-04"/>
    <s v="HDFCR52021022277241184"/>
    <d v="2021-02-23T00:00:00"/>
    <s v="Cement Mill"/>
    <s v="Civil- Cement Mill"/>
  </r>
  <r>
    <s v="WHRS-1039"/>
    <s v="DL01211100143"/>
    <s v="DAL2122010765"/>
    <n v="821012"/>
    <x v="0"/>
    <x v="5"/>
    <n v="8268005947"/>
    <s v="AA0910000065"/>
    <n v="1777817.0000000002"/>
    <m/>
    <n v="320007.06000000006"/>
    <n v="2097824.0600000005"/>
    <d v="2021-08-11T17:30:00"/>
    <n v="44174780"/>
    <s v="UTCL-20-DL-R-01"/>
    <s v="HDFCR52021111677612051"/>
    <d v="2021-11-16T00:00:00"/>
    <s v="WHRS"/>
    <m/>
  </r>
  <r>
    <s v="WHRS-1195"/>
    <s v="DL01210300492"/>
    <s v="DAL2021010449"/>
    <n v="821027"/>
    <x v="0"/>
    <x v="9"/>
    <n v="8268005622"/>
    <s v="SIL/UP/20-21/066"/>
    <n v="1773740.6779661018"/>
    <m/>
    <n v="319273.32203389832"/>
    <n v="2093014"/>
    <d v="2021-03-02T17:30:00"/>
    <n v="44278517"/>
    <s v="UTCL-20-DL-R-01"/>
    <s v="HDFCR52021031882201115"/>
    <d v="2021-03-19T00:00:00"/>
    <s v="WHRS"/>
    <m/>
  </r>
  <r>
    <s v="WHRS-1185"/>
    <s v="DL01230100672"/>
    <s v="DAL2223016566"/>
    <n v="812140"/>
    <x v="0"/>
    <x v="4"/>
    <n v="8268009775"/>
    <s v="SVM/22-23/0136"/>
    <n v="1771236.0000000002"/>
    <m/>
    <n v="0"/>
    <n v="1771236.0000000002"/>
    <d v="2023-01-02T17:30:00"/>
    <n v="44406191"/>
    <s v="UTCL-20-DL-R-01"/>
    <n v="301177571152"/>
    <d v="2023-01-17T00:00:00"/>
    <s v="WHRS"/>
    <m/>
  </r>
  <r>
    <s v="WHRS-1252"/>
    <s v="DL01210500862"/>
    <s v="DAL2122001674"/>
    <n v="402300"/>
    <x v="0"/>
    <x v="67"/>
    <n v="8263000091"/>
    <s v="OS0010000057"/>
    <n v="1770418"/>
    <n v="2089.09"/>
    <n v="318675.24"/>
    <n v="2091182.33"/>
    <d v="2021-04-13T17:30:00"/>
    <n v="6870071296"/>
    <s v="UTCL-20-DL-R-01"/>
    <s v="HDFCR52021032583849809"/>
    <d v="2021-03-25T00:00:00"/>
    <s v="WHRS"/>
    <m/>
  </r>
  <r>
    <s v="C244"/>
    <s v="DL01211200409"/>
    <s v="DAL2122012099"/>
    <n v="501497"/>
    <x v="0"/>
    <x v="43"/>
    <n v="8263000099"/>
    <s v="D/SUP/21-22/193"/>
    <n v="1770000"/>
    <m/>
    <n v="318600"/>
    <n v="2088600"/>
    <d v="2021-08-19T17:30:00"/>
    <n v="6870300744"/>
    <s v="UTCL-20-DL-R-04"/>
    <s v="HDFCR52021121583799861"/>
    <d v="2021-12-16T00:00:00"/>
    <s v="Cement Mill"/>
    <m/>
  </r>
  <r>
    <s v="C130"/>
    <s v="DL01220302515"/>
    <s v="DAL2223000046"/>
    <n v="300286"/>
    <x v="0"/>
    <x v="3"/>
    <n v="8263000075"/>
    <n v="712734943"/>
    <n v="1769600"/>
    <m/>
    <n v="318528"/>
    <n v="2088128"/>
    <d v="2022-03-16T17:30:00"/>
    <n v="6870458453"/>
    <s v="UTCL-20-DL-R-04"/>
    <s v="HDFCR52022042263029351"/>
    <d v="2022-04-23T00:00:00"/>
    <s v="Cement Mill"/>
    <m/>
  </r>
  <r>
    <s v="OLBC971"/>
    <s v="DL01230700377"/>
    <s v="DAL2324005724"/>
    <n v="809819"/>
    <x v="1"/>
    <x v="95"/>
    <n v="8268009099"/>
    <s v="SEMEC/23-24/96"/>
    <n v="1767365.2542372881"/>
    <m/>
    <n v="318125.74576271186"/>
    <n v="2085491"/>
    <d v="2023-06-26T17:30:00"/>
    <n v="160503108"/>
    <s v="UTCL-20-DL-R-07"/>
    <n v="308037610593"/>
    <d v="2023-08-05T00:00:00"/>
    <s v="OLBC"/>
    <m/>
  </r>
  <r>
    <s v="C1185"/>
    <s v="DL01220101363"/>
    <s v="DAL2122014801"/>
    <n v="904678"/>
    <x v="0"/>
    <x v="96"/>
    <n v="8263000178"/>
    <s v="1372/21-22/DTPL"/>
    <n v="1762698.3599999999"/>
    <m/>
    <n v="317285.64"/>
    <n v="2079984"/>
    <d v="2021-12-30T17:30:00"/>
    <n v="6870369935"/>
    <s v="UTCL-20-DL-R-04"/>
    <n v="202116146873"/>
    <d v="2022-02-12T00:00:00"/>
    <s v="Cement Mill"/>
    <m/>
  </r>
  <r>
    <s v="C951"/>
    <s v="DL01211001093"/>
    <s v="DAL2122009638"/>
    <n v="405267"/>
    <x v="0"/>
    <x v="65"/>
    <n v="8263000147"/>
    <s v="RV1000045015"/>
    <n v="1762510.2"/>
    <m/>
    <n v="317251.8"/>
    <n v="2079762"/>
    <d v="2021-10-01T17:30:00"/>
    <n v="6870279999"/>
    <s v="UTCL-20-DL-R-04"/>
    <s v="HDFCR52021092366623417"/>
    <d v="2021-09-24T00:00:00"/>
    <s v="Cement Mill"/>
    <m/>
  </r>
  <r>
    <s v="C969"/>
    <s v="DL01211200724"/>
    <s v="DAL2122012523"/>
    <n v="405267"/>
    <x v="0"/>
    <x v="65"/>
    <n v="8263000177"/>
    <s v="RV1000064329"/>
    <n v="1759466.03"/>
    <m/>
    <n v="316703.96999999997"/>
    <n v="2076170"/>
    <d v="2021-12-09T17:30:00"/>
    <n v="6870322892"/>
    <s v="UTCL-20-DL-R-04"/>
    <m/>
    <m/>
    <s v="Cement Mill"/>
    <s v="Civil- Cement Mill"/>
  </r>
  <r>
    <n v="256"/>
    <s v="DL01231000227"/>
    <s v="DAL2324011491"/>
    <n v="510173"/>
    <x v="0"/>
    <x v="97"/>
    <n v="8263000316"/>
    <s v="TI-1060"/>
    <n v="1755521"/>
    <m/>
    <n v="0"/>
    <n v="1755521"/>
    <d v="2023-09-23T17:30:00"/>
    <n v="1246559962"/>
    <s v="UTCL-21-DL-R-04"/>
    <s v="HDFCR52023102799284971"/>
    <d v="2023-10-29T00:00:00"/>
    <s v="AFR"/>
    <m/>
  </r>
  <r>
    <s v="WHRS-1931"/>
    <s v="Nil"/>
    <m/>
    <s v="UC01"/>
    <x v="1"/>
    <x v="25"/>
    <s v="ULTRATECH CEMENT LTD.-HO- Interest on ECB"/>
    <s v="1315337"/>
    <n v="1755027.9"/>
    <m/>
    <n v="0"/>
    <n v="1755027.9"/>
    <d v="2022-02-28T00:00:00"/>
    <m/>
    <s v="UTCL-20-DL-R-01"/>
    <m/>
    <m/>
    <s v="WHRS"/>
    <m/>
  </r>
  <r>
    <s v="C978"/>
    <s v="DL01210901579"/>
    <s v="DAL2122008501"/>
    <n v="508442"/>
    <x v="0"/>
    <x v="56"/>
    <n v="8263000141"/>
    <n v="159"/>
    <n v="1753750"/>
    <m/>
    <n v="315675"/>
    <n v="2069425"/>
    <d v="2021-08-24T17:30:00"/>
    <n v="6870236534"/>
    <s v="UTCL-20-DL-R-04"/>
    <s v="HDFCR52021101671277345"/>
    <d v="2021-10-17T00:00:00"/>
    <s v="Cement Mill"/>
    <m/>
  </r>
  <r>
    <s v="C950"/>
    <s v="DL01211001035"/>
    <s v="DAL2122009571"/>
    <n v="405267"/>
    <x v="0"/>
    <x v="65"/>
    <n v="8263000147"/>
    <s v="RV1000044432"/>
    <n v="1751004.28"/>
    <m/>
    <n v="315180.71999999997"/>
    <n v="2066185"/>
    <d v="2021-09-30T17:30:00"/>
    <n v="6870279717"/>
    <s v="UTCL-20-DL-R-04"/>
    <s v="HDFCR52021092366623417"/>
    <d v="2021-09-24T00:00:00"/>
    <s v="Cement Mill"/>
    <m/>
  </r>
  <r>
    <s v="OLBC958"/>
    <s v="DL01230600597"/>
    <s v="DAL2324004005"/>
    <n v="820345"/>
    <x v="0"/>
    <x v="32"/>
    <n v="8268011801"/>
    <s v="2324/UP/SL/00018"/>
    <n v="1750000"/>
    <m/>
    <n v="315000"/>
    <n v="2065000"/>
    <d v="2023-05-20T17:30:00"/>
    <n v="160441132"/>
    <s v="UTCL-20-DL-R-07"/>
    <s v="HDFCR52023062366597087"/>
    <d v="2023-06-23T00:00:00"/>
    <s v="OLBC"/>
    <m/>
  </r>
  <r>
    <s v="OLBC962"/>
    <s v="DL01231000338"/>
    <s v="DAL2324011585"/>
    <n v="820345"/>
    <x v="0"/>
    <x v="32"/>
    <n v="8268011801"/>
    <s v="2324/UP/SL/00041"/>
    <n v="1750000"/>
    <m/>
    <n v="315000"/>
    <n v="2065000"/>
    <d v="2023-10-02T17:30:00"/>
    <n v="160731131"/>
    <s v="UTCL-20-DL-R-07"/>
    <s v="HDFCR52023102698657252"/>
    <d v="2023-10-28T00:00:00"/>
    <s v="OLBC"/>
    <m/>
  </r>
  <r>
    <s v="OLBC799"/>
    <s v="DL01221201883"/>
    <s v="DAL2223015734"/>
    <n v="919962"/>
    <x v="0"/>
    <x v="6"/>
    <n v="8268006323"/>
    <s v="SR/HO/22-23/0287"/>
    <n v="1746800.77"/>
    <m/>
    <n v="314424.23"/>
    <n v="2061225"/>
    <d v="2022-12-23T17:30:00"/>
    <n v="44368919"/>
    <s v="UTCL-20-DL-R-07"/>
    <n v="301233351287"/>
    <d v="2023-01-26T00:00:00"/>
    <s v="OLBC"/>
    <m/>
  </r>
  <r>
    <s v="OLBC452"/>
    <s v="DL01230201958"/>
    <s v="DAL2223019666"/>
    <n v="604339"/>
    <x v="0"/>
    <x v="65"/>
    <n v="8263000240"/>
    <s v="RV6000021489"/>
    <n v="1745692.3728813559"/>
    <m/>
    <n v="314224.62711864407"/>
    <n v="2059917"/>
    <d v="2022-07-22T17:30:00"/>
    <n v="6870425198"/>
    <s v="UTCL-20-DL-R-07"/>
    <s v="HDFCR52022071582469565"/>
    <d v="2022-07-18T00:00:00"/>
    <s v="OLBC"/>
    <m/>
  </r>
  <r>
    <s v="WHRS-1154"/>
    <s v="DL01220101255"/>
    <s v="DAL2122014572"/>
    <n v="812140"/>
    <x v="0"/>
    <x v="4"/>
    <n v="8268007979"/>
    <s v="SVM/21-22/0111"/>
    <n v="1738899.1525423729"/>
    <m/>
    <n v="313001.84745762713"/>
    <n v="2051901"/>
    <d v="2022-01-20T17:30:00"/>
    <n v="44344540"/>
    <s v="UTCL-20-DL-R-01"/>
    <m/>
    <m/>
    <s v="WHRS"/>
    <m/>
  </r>
  <r>
    <s v="C854"/>
    <s v="DL01210200187"/>
    <s v="DAL2021009098"/>
    <n v="506950"/>
    <x v="0"/>
    <x v="68"/>
    <n v="8263000072"/>
    <s v="SB20Y-03067"/>
    <n v="1734448.4"/>
    <m/>
    <n v="312200.712"/>
    <n v="2046649.112"/>
    <d v="2021-01-15T17:30:00"/>
    <n v="6870305924"/>
    <s v="UTCL-20-DL-R-04"/>
    <s v="HDFCR52021032082668775"/>
    <d v="2021-03-21T00:00:00"/>
    <s v="Cement Mill"/>
    <s v="Civil- Cement Mill"/>
  </r>
  <r>
    <s v="WHRS-1184"/>
    <s v="DL01221201087"/>
    <s v="DAL2223015024"/>
    <n v="812140"/>
    <x v="0"/>
    <x v="4"/>
    <n v="8268009775"/>
    <s v="SVM/22-23/0125"/>
    <n v="1728558"/>
    <m/>
    <n v="0"/>
    <n v="1728558"/>
    <d v="2022-12-06T17:30:00"/>
    <n v="44358248"/>
    <s v="UTCL-20-DL-R-01"/>
    <n v="301012832964"/>
    <d v="2023-01-03T00:00:00"/>
    <s v="WHRS"/>
    <m/>
  </r>
  <r>
    <s v="C416"/>
    <s v="DL01210900879"/>
    <s v="DAL2122007720"/>
    <n v="122097"/>
    <x v="0"/>
    <x v="75"/>
    <n v="8263000139"/>
    <s v="AE/597/2021-22"/>
    <n v="1728505"/>
    <m/>
    <n v="311130.89999999997"/>
    <n v="2039635.9"/>
    <d v="2021-08-21T17:30:00"/>
    <n v="6870250617"/>
    <s v="UTCL-20-DL-R-04"/>
    <s v="HDFCR52021102773588272"/>
    <d v="2021-10-28T00:00:00"/>
    <s v="Cement Mill"/>
    <m/>
  </r>
  <r>
    <s v="C877"/>
    <s v="DL01210601420"/>
    <s v="DAL2122003353"/>
    <n v="402300"/>
    <x v="0"/>
    <x v="67"/>
    <n v="8263000114"/>
    <s v="OS0010000984"/>
    <n v="1725230.65"/>
    <m/>
    <n v="310541.51699999999"/>
    <n v="2035772.1669999999"/>
    <d v="2021-06-10T17:30:00"/>
    <n v="6870114155"/>
    <s v="UTCL-20-DL-R-04"/>
    <s v="HDFCR52021052493846127"/>
    <d v="2021-05-25T00:00:00"/>
    <s v="Cement Mill"/>
    <s v="Civil- Cement Mill"/>
  </r>
  <r>
    <s v="OLBC750"/>
    <s v="DL01220900994"/>
    <s v="DAL2223009621"/>
    <n v="919962"/>
    <x v="0"/>
    <x v="6"/>
    <n v="8263000121"/>
    <s v="SR/HO/22-23/0143"/>
    <n v="1725000"/>
    <m/>
    <n v="310500"/>
    <n v="2035500"/>
    <d v="2022-08-30T17:30:00"/>
    <n v="6870197340"/>
    <s v="UTCL-20-DL-R-07"/>
    <m/>
    <m/>
    <s v="OLBC"/>
    <m/>
  </r>
  <r>
    <n v="433"/>
    <s v="DL01230201424"/>
    <s v="DAL2223019100"/>
    <n v="122097"/>
    <x v="0"/>
    <x v="75"/>
    <n v="8263000287"/>
    <s v="AE/2105/2022-23"/>
    <n v="1724160"/>
    <m/>
    <n v="310348.79999999999"/>
    <n v="2034508.8"/>
    <d v="2023-01-21T17:30:00"/>
    <n v="6870387183"/>
    <s v="UTCL-21-DL-R-04"/>
    <s v="HDFCR52023030287104832"/>
    <d v="2023-03-03T00:00:00"/>
    <s v="AFR"/>
    <m/>
  </r>
  <r>
    <s v="OLBC732"/>
    <s v="DL01220600603"/>
    <s v="DAL2223003434"/>
    <n v="919962"/>
    <x v="0"/>
    <x v="6"/>
    <n v="8263000121"/>
    <s v="SRGST/22-23/0073"/>
    <n v="1723700"/>
    <m/>
    <n v="310266"/>
    <n v="2033966"/>
    <d v="2022-05-12T17:30:00"/>
    <n v="6870079689"/>
    <s v="UTCL-20-DL-R-07"/>
    <n v="206158307491"/>
    <d v="2022-06-16T00:00:00"/>
    <s v="OLBC"/>
    <m/>
  </r>
  <r>
    <s v="WHRS-1468"/>
    <s v="DL01210601119"/>
    <s v="DAL2122002985"/>
    <n v="401972"/>
    <x v="0"/>
    <x v="29"/>
    <n v="8263000049"/>
    <s v="IDM11006064"/>
    <n v="1723000"/>
    <n v="2033.14"/>
    <n v="310140"/>
    <n v="2035173.14"/>
    <d v="2021-05-07T17:30:00"/>
    <n v="6870109284"/>
    <s v="UTCL-20-DL-R-01"/>
    <s v="HDFCR52021063050304695"/>
    <d v="2021-07-01T00:00:00"/>
    <s v="WHRS"/>
    <m/>
  </r>
  <r>
    <s v="OLBC870"/>
    <s v="DL01230401805"/>
    <s v="DAL2324001209"/>
    <n v="510173"/>
    <x v="0"/>
    <x v="97"/>
    <n v="8263000282"/>
    <s v="TI-0019"/>
    <n v="1721250"/>
    <m/>
    <n v="309825"/>
    <n v="2031075"/>
    <d v="2023-04-04T17:30:00"/>
    <n v="1246343524"/>
    <s v="UTCL-20-DL-R-07"/>
    <s v="HDFCR52023051155483177"/>
    <d v="2023-05-13T00:00:00"/>
    <s v="OLBC"/>
    <m/>
  </r>
  <r>
    <s v="WHRS-1946"/>
    <s v="Nil"/>
    <m/>
    <s v="UC01"/>
    <x v="1"/>
    <x v="98"/>
    <s v="ULTRATECH CEMENT LTD.-HO- Project Allocation"/>
    <s v="31215"/>
    <n v="1718864.05"/>
    <m/>
    <n v="0"/>
    <n v="1718864.05"/>
    <d v="2022-03-31T00:00:00"/>
    <m/>
    <s v="UTCL-20-DL-R-01"/>
    <m/>
    <m/>
    <s v="WHRS"/>
    <m/>
  </r>
  <r>
    <s v="C1395"/>
    <s v="31215"/>
    <m/>
    <s v="UCM"/>
    <x v="1"/>
    <x v="99"/>
    <m/>
    <s v="31215"/>
    <n v="1718864.05"/>
    <m/>
    <m/>
    <n v="1718864.05"/>
    <m/>
    <m/>
    <m/>
    <m/>
    <m/>
    <s v="Cement Mill"/>
    <m/>
  </r>
  <r>
    <s v="OLBC434"/>
    <s v="DL01210901719"/>
    <s v="DAL2122008531"/>
    <n v="408148"/>
    <x v="0"/>
    <x v="65"/>
    <n v="8263000145"/>
    <s v="RV6100020195"/>
    <n v="1718094.7457627121"/>
    <m/>
    <n v="309257.05423728819"/>
    <n v="2027351.8000000003"/>
    <d v="2021-09-25T17:30:00"/>
    <n v="6870231198"/>
    <s v="UTCL-20-DL-R-07"/>
    <s v="HDFCR52021091765291375"/>
    <d v="2021-09-18T00:00:00"/>
    <s v="OLBC"/>
    <m/>
  </r>
  <r>
    <s v="C1221"/>
    <s v="DL01211001225"/>
    <s v="DAL2122009792"/>
    <n v="110280"/>
    <x v="0"/>
    <x v="100"/>
    <n v="8263000150"/>
    <s v="316/21-22"/>
    <n v="1717269.52"/>
    <m/>
    <n v="309108.47999999998"/>
    <n v="2026378"/>
    <d v="2021-09-30T17:30:00"/>
    <n v="6870253950"/>
    <s v="UTCL-20-DL-R-04"/>
    <s v="HDFCR52021110375514389"/>
    <d v="2021-11-04T00:00:00"/>
    <s v="Cement Mill"/>
    <m/>
  </r>
  <r>
    <s v="WHRS-1729"/>
    <s v="DL01210901037"/>
    <s v="DAL2122007865"/>
    <n v="401972"/>
    <x v="0"/>
    <x v="29"/>
    <n v="8263000049"/>
    <s v="IDM11008326"/>
    <n v="1716572"/>
    <n v="0"/>
    <n v="308982.95999999996"/>
    <n v="2025554.96"/>
    <d v="2021-08-18T17:30:00"/>
    <n v="6870208433"/>
    <s v="UTCL-20-DL-R-01"/>
    <m/>
    <m/>
    <s v="WHRS"/>
    <m/>
  </r>
  <r>
    <s v="C883"/>
    <s v="DL01210701199"/>
    <s v="DAL2122004668"/>
    <n v="402300"/>
    <x v="0"/>
    <x v="67"/>
    <n v="8263000114"/>
    <s v="OS0010001495"/>
    <n v="1713984.7"/>
    <m/>
    <n v="308517.24599999998"/>
    <n v="2022501.946"/>
    <d v="2021-07-06T17:30:00"/>
    <n v="6870139810"/>
    <s v="UTCL-20-DL-R-04"/>
    <s v="HDFCR52021052493846127"/>
    <d v="2021-05-25T00:00:00"/>
    <s v="Cement Mill"/>
    <s v="Civil- Cement Mill"/>
  </r>
  <r>
    <s v="OLBC673"/>
    <s v="DL01220300812"/>
    <s v="DAL2122016715"/>
    <n v="919962"/>
    <x v="0"/>
    <x v="6"/>
    <n v="8263000121"/>
    <s v="SRGST/21-22/790"/>
    <n v="1708960.2"/>
    <m/>
    <n v="307612.79999999999"/>
    <n v="2016573"/>
    <d v="2022-02-23T17:30:00"/>
    <n v="6870432495"/>
    <s v="UTCL-20-DL-R-07"/>
    <n v="203286832014"/>
    <d v="2022-03-29T00:00:00"/>
    <s v="OLBC"/>
    <m/>
  </r>
  <r>
    <s v="C967"/>
    <s v="DL01211200725"/>
    <s v="DAL2122012522"/>
    <n v="405267"/>
    <x v="0"/>
    <x v="65"/>
    <n v="8263000177"/>
    <s v="RV1000064198"/>
    <n v="1705791.53"/>
    <m/>
    <n v="307042.46999999997"/>
    <n v="2012834"/>
    <d v="2021-12-09T17:30:00"/>
    <n v="6870322904"/>
    <s v="UTCL-20-DL-R-04"/>
    <m/>
    <m/>
    <s v="Cement Mill"/>
    <s v="Civil- Cement Mill"/>
  </r>
  <r>
    <s v="OLBC332"/>
    <s v="DL01220901672"/>
    <s v="DAL2223010288"/>
    <n v="508442"/>
    <x v="0"/>
    <x v="56"/>
    <n v="8263000242"/>
    <n v="109"/>
    <n v="1700839.8305084747"/>
    <m/>
    <n v="306151.16949152545"/>
    <n v="2006991.0000000002"/>
    <d v="2022-09-01T17:30:00"/>
    <n v="6870215185"/>
    <s v="UTCL-20-DL-R-07"/>
    <s v="HDFCR52022093099735670"/>
    <d v="2022-10-03T00:00:00"/>
    <s v="OLBC"/>
    <m/>
  </r>
  <r>
    <s v="WHRS-1243"/>
    <s v="DL01210300570"/>
    <s v="DAL2021010492"/>
    <n v="107909"/>
    <x v="0"/>
    <x v="67"/>
    <n v="8263000084"/>
    <s v="OS0020003709"/>
    <n v="1698205.6"/>
    <n v="1502.92"/>
    <n v="305677.00800000003"/>
    <n v="2005385.5279999999"/>
    <d v="2021-02-24T17:30:00"/>
    <n v="6870344900"/>
    <s v="UTCL-20-DL-R-01"/>
    <s v="HDFCR52021022477708374"/>
    <d v="2021-02-24T00:00:00"/>
    <s v="WHRS"/>
    <m/>
  </r>
  <r>
    <s v="OLBC453"/>
    <s v="DL01230400577"/>
    <s v="DAL2324000051"/>
    <n v="604339"/>
    <x v="0"/>
    <x v="65"/>
    <n v="8263000240"/>
    <s v="RV6000021062"/>
    <n v="1697895.6271186441"/>
    <m/>
    <n v="305621.2128813559"/>
    <n v="2003516.8399999999"/>
    <d v="2022-07-21T17:30:00"/>
    <n v="1246326122"/>
    <s v="UTCL-20-DL-R-07"/>
    <s v="HDFCR52022071582469565"/>
    <d v="2022-07-18T00:00:00"/>
    <s v="OLBC"/>
    <m/>
  </r>
  <r>
    <s v="C879"/>
    <s v="DL01210701165"/>
    <s v="DAL2122004665"/>
    <n v="402300"/>
    <x v="0"/>
    <x v="67"/>
    <n v="8263000114"/>
    <s v="OS0010001368"/>
    <n v="1695805.05"/>
    <m/>
    <n v="305244.90899999999"/>
    <n v="2001049.959"/>
    <d v="2021-06-29T17:30:00"/>
    <n v="6870139814"/>
    <s v="UTCL-20-DL-R-04"/>
    <s v="HDFCR52021052493846127"/>
    <d v="2021-05-25T00:00:00"/>
    <s v="Cement Mill"/>
    <s v="Civil- Cement Mill"/>
  </r>
  <r>
    <s v="C425"/>
    <s v="DL01211001858"/>
    <s v="DAL2122010400"/>
    <n v="122097"/>
    <x v="0"/>
    <x v="75"/>
    <n v="8263000153"/>
    <s v="AE/888/2021-22"/>
    <n v="1695375.5"/>
    <m/>
    <n v="305167.5"/>
    <n v="2000543"/>
    <d v="2021-10-11T17:30:00"/>
    <n v="6870271669"/>
    <s v="UTCL-20-DL-R-04"/>
    <s v="HDFCR52021111878211365"/>
    <d v="2021-11-19T00:00:00"/>
    <s v="Cement Mill"/>
    <m/>
  </r>
  <r>
    <s v="C881"/>
    <s v="DL01210701094"/>
    <s v="DAL2122004526"/>
    <n v="402300"/>
    <x v="0"/>
    <x v="67"/>
    <n v="8263000114"/>
    <s v="OS0010001474"/>
    <n v="1693392.44"/>
    <m/>
    <n v="304810.63919999998"/>
    <n v="1998203.0792"/>
    <d v="2021-07-03T17:30:00"/>
    <n v="6870139824"/>
    <s v="UTCL-20-DL-R-04"/>
    <s v="HDFCR52021052493846127"/>
    <d v="2021-05-25T00:00:00"/>
    <s v="Cement Mill"/>
    <s v="Civil- Cement Mill"/>
  </r>
  <r>
    <s v="WHRS-1639"/>
    <s v="DL01210801423"/>
    <s v="DAL2122006657"/>
    <n v="401972"/>
    <x v="0"/>
    <x v="29"/>
    <n v="8263000049"/>
    <s v="IDM11007528"/>
    <n v="1691200"/>
    <n v="0"/>
    <n v="304416"/>
    <n v="1995616"/>
    <d v="2021-07-16T17:30:00"/>
    <n v="6870189722"/>
    <s v="UTCL-20-DL-R-01"/>
    <s v="HDFCR52021090964021733"/>
    <d v="2021-09-10T00:00:00"/>
    <s v="WHRS"/>
    <m/>
  </r>
  <r>
    <s v="WHRS-1647"/>
    <s v="DL01210801435"/>
    <s v="DAL2122006665"/>
    <n v="401972"/>
    <x v="0"/>
    <x v="29"/>
    <n v="8263000049"/>
    <s v="IDM11007602"/>
    <n v="1691200"/>
    <n v="0"/>
    <n v="304416"/>
    <n v="1995616"/>
    <d v="2021-07-20T17:30:00"/>
    <n v="6870190617"/>
    <s v="UTCL-20-DL-R-01"/>
    <s v="HDFCR52021090964021733"/>
    <d v="2021-09-10T00:00:00"/>
    <s v="WHRS"/>
    <m/>
  </r>
  <r>
    <s v="C876"/>
    <s v="DL01210601419"/>
    <s v="DAL2122003354"/>
    <n v="402300"/>
    <x v="0"/>
    <x v="67"/>
    <n v="8263000114"/>
    <s v="OS0010000950"/>
    <n v="1690151.44"/>
    <m/>
    <n v="304227.25919999997"/>
    <n v="1994378.6991999999"/>
    <d v="2021-06-08T17:30:00"/>
    <n v="6870114133"/>
    <s v="UTCL-20-DL-R-04"/>
    <s v="HDFCR52021052493846127"/>
    <d v="2021-05-25T00:00:00"/>
    <s v="Cement Mill"/>
    <s v="Civil- Cement Mill"/>
  </r>
  <r>
    <s v="OLBC395"/>
    <s v="DL01220701779"/>
    <s v="DAL2223006639"/>
    <n v="408151"/>
    <x v="0"/>
    <x v="101"/>
    <n v="8263000239"/>
    <s v="ES/KL/051/22-23"/>
    <n v="1689089.8305084747"/>
    <m/>
    <n v="304036.16949152545"/>
    <n v="1993126.0000000002"/>
    <d v="2022-07-15T17:30:00"/>
    <n v="6870140747"/>
    <s v="UTCL-20-DL-R-07"/>
    <s v="HDFCR52022082791680019"/>
    <d v="2022-08-29T00:00:00"/>
    <s v="OLBC"/>
    <m/>
  </r>
  <r>
    <s v="C872"/>
    <s v="DL01210601168"/>
    <s v="DAL2122003101"/>
    <n v="402300"/>
    <x v="0"/>
    <x v="67"/>
    <n v="8263000114"/>
    <s v="OS0010000843"/>
    <n v="1688131.43"/>
    <m/>
    <n v="303863.65739999997"/>
    <n v="1991995.0873999998"/>
    <d v="2021-05-29T00:00:00"/>
    <n v="6870114071"/>
    <s v="UTCL-20-DL-R-04"/>
    <s v="HDFCR52021052493846127"/>
    <d v="2021-05-25T00:00:00"/>
    <s v="Cement Mill"/>
    <s v="Civil- Cement Mill"/>
  </r>
  <r>
    <s v="WHRS-1435"/>
    <s v="DL01210600193"/>
    <s v="DAL2122002158"/>
    <n v="401972"/>
    <x v="0"/>
    <x v="29"/>
    <n v="8263000049"/>
    <s v="IDM11005684"/>
    <n v="1687000"/>
    <n v="1990.66"/>
    <n v="303660"/>
    <n v="1992650.66"/>
    <d v="2021-04-08T17:30:00"/>
    <n v="6870081011"/>
    <s v="UTCL-20-DL-R-01"/>
    <s v="HDFCR52021061497140325"/>
    <d v="2021-06-15T00:00:00"/>
    <s v="WHRS"/>
    <m/>
  </r>
  <r>
    <s v="C7"/>
    <s v="DL01210701052"/>
    <s v="DAL2122004342"/>
    <n v="300286"/>
    <x v="0"/>
    <x v="3"/>
    <n v="8263000075"/>
    <n v="712724636"/>
    <n v="1687000"/>
    <m/>
    <n v="303660"/>
    <n v="1990660"/>
    <d v="2021-05-31T17:30:00"/>
    <n v="6870134590"/>
    <s v="UTCL-20-DL-R-04"/>
    <s v="HDFCR52021072855453943"/>
    <d v="2021-07-29T00:00:00"/>
    <s v="Cement Mill"/>
    <m/>
  </r>
  <r>
    <s v="C1089"/>
    <s v="DL01210901218"/>
    <s v="DAL2122008071"/>
    <n v="408038"/>
    <x v="0"/>
    <x v="87"/>
    <n v="8263000131"/>
    <s v="RPL/0268"/>
    <n v="1686612.67"/>
    <m/>
    <n v="303590.33"/>
    <n v="1990203"/>
    <d v="2021-08-25T17:30:00"/>
    <n v="6870228879"/>
    <s v="UTCL-20-DL-R-04"/>
    <s v="HDFCR52021100769544650"/>
    <d v="2021-10-08T00:00:00"/>
    <s v="Cement Mill"/>
    <m/>
  </r>
  <r>
    <s v="WHRS-392"/>
    <s v="DL01210100160"/>
    <s v="DAL2021007982"/>
    <n v="503899"/>
    <x v="0"/>
    <x v="102"/>
    <n v="8263000065"/>
    <s v="DK//2020-21/824"/>
    <n v="1685200"/>
    <n v="1491.4"/>
    <n v="303336"/>
    <n v="1990027.4"/>
    <d v="2020-12-19T17:30:00"/>
    <n v="6870046643"/>
    <s v="UTCL-20-DL-R-01"/>
    <n v="105107356744"/>
    <d v="2021-05-12T00:00:00"/>
    <s v="WHRS"/>
    <m/>
  </r>
  <r>
    <s v="WHRS-959"/>
    <s v="DL01210801078"/>
    <s v="DAL2122006266"/>
    <n v="821442"/>
    <x v="0"/>
    <x v="103"/>
    <n v="8268006127"/>
    <s v="PIS/21-22/126"/>
    <n v="1684462"/>
    <m/>
    <n v="303203.15999999997"/>
    <n v="1987665.16"/>
    <d v="2021-08-02T17:30:00"/>
    <n v="44038311"/>
    <s v="UTCL-20-DL-R-01"/>
    <s v="HDFCR52021092266455556"/>
    <d v="2021-09-23T00:00:00"/>
    <s v="WHRS"/>
    <m/>
  </r>
  <r>
    <s v="C1095"/>
    <s v="DL01211000544"/>
    <s v="DAL2122009100"/>
    <n v="408038"/>
    <x v="0"/>
    <x v="87"/>
    <n v="8263000131"/>
    <s v="RPL/0305"/>
    <n v="1683906.81"/>
    <m/>
    <n v="303103.19"/>
    <n v="1987010"/>
    <d v="2021-09-09T17:30:00"/>
    <n v="6870238404"/>
    <s v="UTCL-20-DL-R-04"/>
    <s v="HDFCR52021102072012055"/>
    <d v="2021-10-21T00:00:00"/>
    <s v="Cement Mill"/>
    <m/>
  </r>
  <r>
    <s v="C882"/>
    <s v="DL01210701197"/>
    <s v="DAL2122004669"/>
    <n v="402300"/>
    <x v="0"/>
    <x v="67"/>
    <n v="8263000114"/>
    <s v="OS0010001484"/>
    <n v="1683684.7"/>
    <m/>
    <n v="303063.24599999998"/>
    <n v="1986747.946"/>
    <d v="2021-07-05T00:00:00"/>
    <n v="6870139379"/>
    <s v="UTCL-20-DL-R-04"/>
    <s v="HDFCR52021052493846127"/>
    <d v="2021-05-25T00:00:00"/>
    <s v="Cement Mill"/>
    <s v="Civil- Cement Mill"/>
  </r>
  <r>
    <n v="323"/>
    <s v="DL01230300481"/>
    <s v="DAL2223020279"/>
    <n v="120191"/>
    <x v="0"/>
    <x v="76"/>
    <n v="8263000286"/>
    <s v="SBE/487"/>
    <n v="1683380"/>
    <m/>
    <n v="303008.39999999997"/>
    <n v="1986388.4"/>
    <d v="2023-01-18T17:30:00"/>
    <n v="6870414894"/>
    <s v="UTCL-21-DL-R-04"/>
    <s v="HDFCR52023031790992924"/>
    <d v="2023-03-19T00:00:00"/>
    <s v="AFR"/>
    <m/>
  </r>
  <r>
    <s v="C319"/>
    <s v="DL01230100898"/>
    <s v="DAL2223016792"/>
    <n v="128007"/>
    <x v="0"/>
    <x v="26"/>
    <n v="8263000117"/>
    <n v="562200564"/>
    <n v="1681500"/>
    <m/>
    <n v="0"/>
    <n v="1681500"/>
    <d v="2022-03-22T17:30:00"/>
    <n v="6870444426"/>
    <s v="UTCL-20-DL-R-04"/>
    <m/>
    <m/>
    <s v="Cement Mill"/>
    <m/>
  </r>
  <r>
    <s v="C871"/>
    <s v="DL01210601418"/>
    <s v="DAL2122003355"/>
    <n v="402300"/>
    <x v="0"/>
    <x v="67"/>
    <n v="8263000114"/>
    <s v="OS0010000841"/>
    <n v="1680654.93"/>
    <m/>
    <n v="302517.88739999995"/>
    <n v="1983172.8173999998"/>
    <d v="2021-05-30T00:00:00"/>
    <n v="6870114095"/>
    <s v="UTCL-20-DL-R-04"/>
    <s v="HDFCR52021052493846127"/>
    <d v="2021-05-25T00:00:00"/>
    <s v="Cement Mill"/>
    <s v="Civil- Cement Mill"/>
  </r>
  <r>
    <s v="C1096"/>
    <s v="DL01211100543"/>
    <s v="DAL2122011248"/>
    <n v="408038"/>
    <x v="0"/>
    <x v="87"/>
    <n v="8263000131"/>
    <s v="RPL/0304"/>
    <n v="1676502.51"/>
    <m/>
    <n v="301770.49"/>
    <n v="1978273"/>
    <d v="2021-09-09T17:30:00"/>
    <n v="3325000132"/>
    <s v="UTCL-20-DL-R-04"/>
    <s v="HDFCR52021120381393673"/>
    <d v="2021-12-04T00:00:00"/>
    <s v="Cement Mill"/>
    <m/>
  </r>
  <r>
    <s v="C837"/>
    <s v="DL01210700794"/>
    <s v="DAL2122004174"/>
    <n v="821190"/>
    <x v="0"/>
    <x v="81"/>
    <n v="8263000118"/>
    <s v="GND/0547"/>
    <n v="1675214.67"/>
    <m/>
    <n v="301538.64059999998"/>
    <n v="1976753.3106"/>
    <d v="2021-06-10T17:30:00"/>
    <n v="6870130143"/>
    <s v="UTCL-20-DL-R-04"/>
    <n v="107228953163"/>
    <d v="2021-07-23T00:00:00"/>
    <s v="Cement Mill"/>
    <m/>
  </r>
  <r>
    <s v="CE104"/>
    <s v="DL01231201183"/>
    <s v="DAL2324015748"/>
    <n v="406359"/>
    <x v="0"/>
    <x v="22"/>
    <n v="8263000283"/>
    <n v="271600054014"/>
    <n v="1672000"/>
    <m/>
    <n v="300960"/>
    <n v="1972960"/>
    <d v="2023-11-30T17:30:00"/>
    <n v="1246642293"/>
    <s v="UTCL-22-DL-N-49"/>
    <s v="HDFCR52024011069777259"/>
    <d v="2024-01-12T00:00:00"/>
    <s v="Line-1 Cooler ESP"/>
    <m/>
  </r>
  <r>
    <s v="WHRS-1340"/>
    <s v="DL01210301225"/>
    <s v="DAL2021011177"/>
    <n v="401972"/>
    <x v="0"/>
    <x v="29"/>
    <n v="8263000049"/>
    <s v="IDM11004769"/>
    <n v="1670760"/>
    <n v="1478.6226000000001"/>
    <n v="300736.8"/>
    <n v="1972975.4225999999"/>
    <d v="2021-03-03T17:30:00"/>
    <n v="6870367169"/>
    <s v="UTCL-20-DL-R-01"/>
    <s v="HDFCR52021033084742688"/>
    <d v="2021-03-30T00:00:00"/>
    <s v="WHRS"/>
    <m/>
  </r>
  <r>
    <s v="WHRS-390"/>
    <s v="DL01210100159"/>
    <s v="DAL2021007983"/>
    <n v="503899"/>
    <x v="0"/>
    <x v="102"/>
    <n v="8263000065"/>
    <s v="DK//2020-21/814"/>
    <n v="1670350"/>
    <n v="1478.26"/>
    <n v="300663"/>
    <n v="1972491.26"/>
    <d v="2020-12-18T17:30:00"/>
    <n v="6870240858"/>
    <s v="UTCL-20-DL-R-01"/>
    <m/>
    <m/>
    <s v="WHRS"/>
    <m/>
  </r>
  <r>
    <s v="C824"/>
    <s v="DL01231101758"/>
    <s v="DAL2324014591"/>
    <n v="137974"/>
    <x v="0"/>
    <x v="5"/>
    <n v="8268006131"/>
    <s v="BA0930000059"/>
    <n v="1669565"/>
    <m/>
    <n v="300521.7"/>
    <n v="1970086.7"/>
    <d v="2023-09-29T17:30:00"/>
    <n v="160861211"/>
    <s v="UTCL-20-DL-R-04"/>
    <s v="HDFCR52023121361959674"/>
    <d v="2023-12-15T00:00:00"/>
    <s v="Cement Mill"/>
    <m/>
  </r>
  <r>
    <s v="C873"/>
    <s v="DL01210601171"/>
    <s v="DAL2122003100"/>
    <n v="402300"/>
    <x v="0"/>
    <x v="67"/>
    <n v="8263000114"/>
    <s v="OS0010000844"/>
    <n v="1668534.83"/>
    <m/>
    <n v="300336.26939999999"/>
    <n v="1968871.0994000002"/>
    <d v="2021-05-30T17:30:00"/>
    <n v="6870116824"/>
    <s v="UTCL-20-DL-R-04"/>
    <s v="HDFCR52021052493846127"/>
    <d v="2021-05-25T00:00:00"/>
    <s v="Cement Mill"/>
    <s v="Civil- Cement Mill"/>
  </r>
  <r>
    <s v="C884"/>
    <s v="DL01210701096"/>
    <s v="DAL2122004525"/>
    <n v="402300"/>
    <x v="0"/>
    <x v="67"/>
    <n v="8263000114"/>
    <s v="OS0010001526"/>
    <n v="1666514.3"/>
    <m/>
    <n v="299972.57400000002"/>
    <n v="1966486.8740000001"/>
    <d v="2021-07-08T17:30:00"/>
    <n v="6870139400"/>
    <s v="UTCL-20-DL-R-04"/>
    <s v="HDFCR52021052493846127"/>
    <d v="2021-05-25T00:00:00"/>
    <s v="Cement Mill"/>
    <s v="Civil- Cement Mill"/>
  </r>
  <r>
    <s v="WHRS-1587"/>
    <s v="DL01210800155"/>
    <s v="DAL2122005470"/>
    <n v="401972"/>
    <x v="0"/>
    <x v="29"/>
    <n v="8263000049"/>
    <s v="IDM11007059"/>
    <n v="1665200"/>
    <n v="1964.9960000000001"/>
    <n v="299736"/>
    <n v="1966900.996"/>
    <d v="2021-06-29T17:30:00"/>
    <n v="6870155907"/>
    <s v="UTCL-20-DL-R-01"/>
    <s v="HDFCR52021081358605377"/>
    <d v="2021-08-14T00:00:00"/>
    <s v="WHRS"/>
    <m/>
  </r>
  <r>
    <s v="CU246"/>
    <s v="DL01231100819"/>
    <m/>
    <n v="118412"/>
    <x v="0"/>
    <x v="93"/>
    <n v="8263000341"/>
    <n v="4201"/>
    <n v="1661795"/>
    <m/>
    <n v="299123.09999999998"/>
    <n v="1960918.1"/>
    <d v="2023-11-02T00:00:00"/>
    <m/>
    <s v="UTCL-22-DL-R-07"/>
    <s v="R52023112857308014"/>
    <s v="28.11.2024"/>
    <s v="Line-1 Cooler Updragation "/>
    <m/>
  </r>
  <r>
    <s v="C298"/>
    <s v="DL01220200766"/>
    <s v="DAL2122015470"/>
    <n v="128007"/>
    <x v="0"/>
    <x v="26"/>
    <n v="8263000117"/>
    <n v="562102766"/>
    <n v="1657200"/>
    <m/>
    <n v="298296"/>
    <n v="1955496"/>
    <d v="2021-12-11T00:00:00"/>
    <n v="6870401546"/>
    <s v="UTCL-20-DL-R-04"/>
    <m/>
    <m/>
    <s v="Cement Mill"/>
    <m/>
  </r>
  <r>
    <s v="C870"/>
    <s v="DL01210601175"/>
    <s v="DAL2122003098"/>
    <n v="402300"/>
    <x v="0"/>
    <x v="67"/>
    <n v="8263000114"/>
    <s v="OS0010000807"/>
    <n v="1652430.55"/>
    <m/>
    <n v="297437.49900000001"/>
    <n v="1949868.0490000001"/>
    <d v="2021-05-29T17:30:00"/>
    <n v="6870116821"/>
    <s v="UTCL-20-DL-R-04"/>
    <s v="HDFCR52021052493846127"/>
    <d v="2021-05-25T00:00:00"/>
    <s v="Cement Mill"/>
    <s v="Civil- Cement Mill"/>
  </r>
  <r>
    <s v="OLBC658"/>
    <s v="DL01220200986"/>
    <s v="DAL2122015712"/>
    <n v="919962"/>
    <x v="0"/>
    <x v="6"/>
    <n v="8263000121"/>
    <s v="SRGST/21-22/769"/>
    <n v="1650439.8"/>
    <m/>
    <n v="297079.2"/>
    <n v="1947519"/>
    <d v="2022-02-11T17:30:00"/>
    <n v="6870407501"/>
    <s v="UTCL-20-DL-R-07"/>
    <n v="203162154681"/>
    <d v="2022-03-17T00:00:00"/>
    <s v="OLBC"/>
    <m/>
  </r>
  <r>
    <s v="C303"/>
    <s v="DL01220200716"/>
    <s v="DAL2122015429"/>
    <n v="128007"/>
    <x v="0"/>
    <x v="26"/>
    <n v="8263000117"/>
    <n v="562102965"/>
    <n v="1650000"/>
    <m/>
    <n v="297000"/>
    <n v="1947000"/>
    <d v="2021-12-28T17:30:00"/>
    <n v="6870404198"/>
    <s v="UTCL-20-DL-R-04"/>
    <m/>
    <m/>
    <s v="Cement Mill"/>
    <m/>
  </r>
  <r>
    <s v="EST7"/>
    <s v="DL01231201189"/>
    <s v="DAL2324015754"/>
    <n v="406359"/>
    <x v="0"/>
    <x v="22"/>
    <n v="8263000283"/>
    <n v="271600051586"/>
    <n v="1650000"/>
    <m/>
    <n v="297000"/>
    <n v="1947000"/>
    <d v="2023-09-22T17:30:00"/>
    <n v="1246642870"/>
    <s v="UTCL-22-DL-N-47"/>
    <n v="401022522142"/>
    <d v="2024-01-02T00:00:00"/>
    <s v="ESP TPP"/>
    <m/>
  </r>
  <r>
    <s v="WHRS-1328"/>
    <s v="DL01210301130"/>
    <s v="DAL2021011112"/>
    <n v="401972"/>
    <x v="0"/>
    <x v="29"/>
    <n v="8263000049"/>
    <s v="IDM11004647"/>
    <n v="1649180"/>
    <n v="1459.5243"/>
    <n v="296852.39999999997"/>
    <n v="1947491.9242999998"/>
    <d v="2021-02-26T17:30:00"/>
    <n v="6870368591"/>
    <s v="UTCL-20-DL-R-01"/>
    <s v="HDFCR52021040585840431"/>
    <d v="2021-04-06T00:00:00"/>
    <s v="WHRS"/>
    <m/>
  </r>
  <r>
    <s v="WHRS-1654"/>
    <s v="DL01210801364"/>
    <s v="DAL2122006631"/>
    <n v="401972"/>
    <x v="0"/>
    <x v="29"/>
    <n v="8263000049"/>
    <s v="IDM11007636"/>
    <n v="1649000"/>
    <n v="0"/>
    <n v="296820"/>
    <n v="1945820"/>
    <d v="2021-07-21T17:30:00"/>
    <n v="6870189726"/>
    <s v="UTCL-20-DL-R-01"/>
    <s v="HDFCR52021090663222940"/>
    <d v="2021-09-13T00:00:00"/>
    <s v="WHRS"/>
    <m/>
  </r>
  <r>
    <s v="WHRS-1502"/>
    <s v="DL01210700535"/>
    <s v="DAL2122003902"/>
    <n v="401972"/>
    <x v="0"/>
    <x v="29"/>
    <n v="8263000049"/>
    <s v="IDM11006411"/>
    <n v="1646860"/>
    <n v="1943.2948000000001"/>
    <n v="296434.8"/>
    <n v="1945238.0948000001"/>
    <d v="2021-05-31T17:30:00"/>
    <n v="6870125083"/>
    <s v="UTCL-20-DL-R-01"/>
    <s v="HDFCR52021071953765565"/>
    <d v="2021-07-20T00:00:00"/>
    <s v="WHRS"/>
    <m/>
  </r>
  <r>
    <s v="WHRS-1606"/>
    <s v="DL01210801285"/>
    <s v="DAL2122006525"/>
    <n v="401972"/>
    <x v="0"/>
    <x v="29"/>
    <n v="8263000049"/>
    <s v="IDM11007302"/>
    <n v="1646860"/>
    <n v="0"/>
    <n v="296434.8"/>
    <n v="1943294.8"/>
    <d v="2021-07-06T17:30:00"/>
    <n v="6870187731"/>
    <s v="UTCL-20-DL-R-01"/>
    <s v="HDFCR52021090362821798"/>
    <d v="2021-09-05T00:00:00"/>
    <s v="WHRS"/>
    <m/>
  </r>
  <r>
    <s v="RMES-63"/>
    <s v="DL01231201661"/>
    <s v="DAL2324016112"/>
    <n v="406359"/>
    <x v="0"/>
    <x v="22"/>
    <n v="8263000308"/>
    <n v="271600051852"/>
    <n v="1644000"/>
    <m/>
    <n v="295920"/>
    <n v="1939920"/>
    <d v="2023-09-28T17:30:00"/>
    <n v="1246653784"/>
    <s v="UTCL-22-DL-N-39"/>
    <s v="HDFCR52024012272783745"/>
    <d v="2024-01-24T00:00:00"/>
    <s v="Raw Mill-1 ESP"/>
    <m/>
  </r>
  <r>
    <s v="OLBC759"/>
    <s v="DL01221100408"/>
    <s v="DAL2223012805"/>
    <n v="919962"/>
    <x v="0"/>
    <x v="6"/>
    <n v="8263000121"/>
    <s v="SRGST/22-23/0381"/>
    <n v="1643459.2"/>
    <m/>
    <n v="295822.8"/>
    <n v="1939282"/>
    <d v="2022-10-14T17:30:00"/>
    <n v="6870259828"/>
    <s v="UTCL-20-DL-R-07"/>
    <n v="211171556463"/>
    <d v="2022-11-18T00:00:00"/>
    <s v="OLBC"/>
    <m/>
  </r>
  <r>
    <s v="C1080"/>
    <s v="DL01220100659"/>
    <s v="DAL2122014059"/>
    <n v="118480"/>
    <x v="0"/>
    <x v="74"/>
    <n v="8263000190"/>
    <s v="RSC/JAN22/0092"/>
    <n v="1642200"/>
    <m/>
    <n v="295596"/>
    <n v="1937796"/>
    <d v="2022-01-12T17:30:00"/>
    <n v="6870363396"/>
    <s v="UTCL-20-DL-R-04"/>
    <s v="HDFCR52022021496834450"/>
    <d v="2022-02-15T00:00:00"/>
    <s v="Cement Mill"/>
    <m/>
  </r>
  <r>
    <n v="252"/>
    <s v="DL01230600205"/>
    <s v="DAL2324003717"/>
    <n v="501974"/>
    <x v="0"/>
    <x v="50"/>
    <n v="8263000277"/>
    <s v="202324TI159"/>
    <n v="1641600"/>
    <m/>
    <n v="295488"/>
    <n v="1937088"/>
    <d v="2023-05-26T17:30:00"/>
    <n v="1246382887"/>
    <s v="UTCL-21-DL-R-04"/>
    <s v="HDFCR52023070369012258"/>
    <d v="2023-07-03T00:00:00"/>
    <s v="AFR"/>
    <m/>
  </r>
  <r>
    <s v="OLBC1111"/>
    <s v="DL01220401354"/>
    <s v="DAL2223001386"/>
    <n v="402300"/>
    <x v="0"/>
    <x v="67"/>
    <n v="8263000195"/>
    <s v="OS0112011536"/>
    <n v="1640690.6779661018"/>
    <m/>
    <n v="295324.32203389832"/>
    <n v="1936015"/>
    <d v="2022-03-03T17:30:00"/>
    <n v="6870028823"/>
    <s v="UTCL-20-DL-R-07"/>
    <s v="HDFCR52022022298739118"/>
    <d v="2022-02-23T00:00:00"/>
    <s v="OLBC"/>
    <m/>
  </r>
  <r>
    <s v="C831"/>
    <s v="DL01210700365"/>
    <s v="DAL2122003744"/>
    <n v="821190"/>
    <x v="0"/>
    <x v="81"/>
    <n v="8263000118"/>
    <s v="GND/0494"/>
    <n v="1638512.22"/>
    <m/>
    <n v="294932.19959999999"/>
    <n v="1933444.4195999999"/>
    <d v="2021-06-04T17:30:00"/>
    <n v="6870123966"/>
    <s v="UTCL-20-DL-R-04"/>
    <n v="107138520932"/>
    <d v="2021-07-14T00:00:00"/>
    <s v="Cement Mill"/>
    <m/>
  </r>
  <r>
    <s v="C424"/>
    <s v="DL01211001848"/>
    <s v="DAL2122010415"/>
    <n v="122097"/>
    <x v="0"/>
    <x v="75"/>
    <n v="8263000153"/>
    <s v="AE/885/2021-22"/>
    <n v="1635094.9"/>
    <m/>
    <n v="294317.09999999998"/>
    <n v="1929412"/>
    <d v="2021-10-11T17:30:00"/>
    <n v="6870271719"/>
    <s v="UTCL-20-DL-R-04"/>
    <s v="HDFCR52021111878211365"/>
    <d v="2021-11-19T00:00:00"/>
    <s v="Cement Mill"/>
    <m/>
  </r>
  <r>
    <s v="OLBC15"/>
    <s v="DL01220401223"/>
    <s v="DAL2223001255"/>
    <n v="122097"/>
    <x v="0"/>
    <x v="75"/>
    <n v="8263000216"/>
    <s v="AE/0070/2022-23"/>
    <n v="1630968.6440677966"/>
    <m/>
    <n v="293574.35593220341"/>
    <n v="1924543"/>
    <d v="2022-04-12T17:30:00"/>
    <n v="6870037751"/>
    <s v="UTCL-20-DL-R-07"/>
    <s v="HDFCR52022050666557060"/>
    <d v="2022-05-09T00:00:00"/>
    <s v="OLBC"/>
    <m/>
  </r>
  <r>
    <s v="WHRS-1240"/>
    <s v="DL01210300571"/>
    <s v="DAL2021010493"/>
    <n v="107909"/>
    <x v="0"/>
    <x v="67"/>
    <n v="8263000084"/>
    <s v="OS0020003708"/>
    <n v="1628200"/>
    <n v="1440.96"/>
    <n v="293076"/>
    <n v="1922716.96"/>
    <d v="2021-02-24T17:30:00"/>
    <n v="6870344856"/>
    <s v="UTCL-20-DL-R-01"/>
    <s v="HDFCR52021022477708374"/>
    <d v="2021-02-24T00:00:00"/>
    <s v="WHRS"/>
    <m/>
  </r>
  <r>
    <s v="OLBC1106"/>
    <s v="DL01220401342"/>
    <s v="DAL2223001348"/>
    <n v="402300"/>
    <x v="0"/>
    <x v="67"/>
    <n v="8263000195"/>
    <s v="OS0112011595"/>
    <n v="1627038.1355932204"/>
    <m/>
    <n v="292866.86440677964"/>
    <n v="1919905"/>
    <d v="2022-03-05T17:30:00"/>
    <n v="6870028807"/>
    <s v="UTCL-20-DL-R-07"/>
    <s v="HDFCR52022022298739118"/>
    <d v="2022-02-23T00:00:00"/>
    <s v="OLBC"/>
    <m/>
  </r>
  <r>
    <n v="300"/>
    <s v="DL01230300407"/>
    <s v="DAL2223020123"/>
    <n v="406497"/>
    <x v="0"/>
    <x v="49"/>
    <n v="8263000265"/>
    <n v="390"/>
    <n v="1625000"/>
    <m/>
    <n v="292500"/>
    <n v="1917500"/>
    <d v="2023-02-14T17:30:00"/>
    <n v="6870415519"/>
    <s v="UTCL-21-DL-R-04"/>
    <n v="303150423697"/>
    <d v="2023-03-16T00:00:00"/>
    <s v="AFR"/>
    <m/>
  </r>
  <r>
    <s v="WHRS-1644"/>
    <s v="DL01210801431"/>
    <s v="DAL2122006669"/>
    <n v="401972"/>
    <x v="0"/>
    <x v="29"/>
    <n v="8263000049"/>
    <s v="IDM11007546"/>
    <n v="1624750"/>
    <n v="0"/>
    <n v="292455"/>
    <n v="1917205"/>
    <d v="2021-07-17T17:30:00"/>
    <n v="6870190676"/>
    <s v="UTCL-20-DL-R-01"/>
    <s v="HDFCR52021090964018974"/>
    <d v="2021-09-10T00:00:00"/>
    <s v="WHRS"/>
    <m/>
  </r>
  <r>
    <s v="WHRS-1368"/>
    <s v="DL01210400182"/>
    <s v="DAL2122000169"/>
    <n v="401972"/>
    <x v="0"/>
    <x v="29"/>
    <n v="8263000049"/>
    <s v="IDM11004946"/>
    <n v="1624680"/>
    <n v="1437.8417999999999"/>
    <n v="292442.39999999997"/>
    <n v="1918560.2418"/>
    <d v="2021-03-11T17:30:00"/>
    <n v="6870004692"/>
    <s v="UTCL-20-DL-R-01"/>
    <s v="HDFCR52021040986926061"/>
    <d v="2021-04-11T00:00:00"/>
    <s v="WHRS"/>
    <m/>
  </r>
  <r>
    <s v="WHRS-1376"/>
    <s v="DL01210400180"/>
    <s v="DAL2122000171"/>
    <n v="401972"/>
    <x v="0"/>
    <x v="29"/>
    <n v="8263000049"/>
    <s v="IDM11004927"/>
    <n v="1624680"/>
    <n v="1437.8417999999999"/>
    <n v="292442.39999999997"/>
    <n v="1918560.2418"/>
    <d v="2021-03-11T17:30:00"/>
    <n v="6870004736"/>
    <s v="UTCL-20-DL-R-01"/>
    <s v="HDFCR52021040986926061"/>
    <d v="2021-04-11T00:00:00"/>
    <s v="WHRS"/>
    <m/>
  </r>
  <r>
    <s v="WHRS-1367"/>
    <s v="DL01210400181"/>
    <s v="DAL2122000170"/>
    <n v="401972"/>
    <x v="0"/>
    <x v="29"/>
    <n v="8263000049"/>
    <s v="IDM11005050"/>
    <n v="1624680"/>
    <n v="1437.8417999999999"/>
    <n v="292442.39999999997"/>
    <n v="1918560.2418"/>
    <d v="2021-03-16T17:30:00"/>
    <n v="6870004784"/>
    <s v="UTCL-20-DL-R-01"/>
    <s v="HDFCR52021040986926061"/>
    <d v="2021-04-11T00:00:00"/>
    <s v="WHRS"/>
    <m/>
  </r>
  <r>
    <s v="WHRS-1421"/>
    <s v="DL01210600232"/>
    <s v="DAL2122002140"/>
    <n v="401972"/>
    <x v="0"/>
    <x v="29"/>
    <n v="8263000049"/>
    <s v="IDM11005776"/>
    <n v="1624680"/>
    <n v="1917.1224"/>
    <n v="292442.39999999997"/>
    <n v="1919039.5223999999"/>
    <d v="2021-04-17T17:30:00"/>
    <n v="6870084647"/>
    <s v="UTCL-20-DL-R-01"/>
    <s v="HDFCR52021061196922508"/>
    <d v="2021-06-12T00:00:00"/>
    <s v="WHRS"/>
    <m/>
  </r>
  <r>
    <s v="WHRS-1460"/>
    <s v="DL01210601088"/>
    <s v="DAL2122002938"/>
    <n v="401972"/>
    <x v="0"/>
    <x v="29"/>
    <n v="8263000049"/>
    <s v="IDM11006294"/>
    <n v="1624680"/>
    <n v="1917.1224"/>
    <n v="292442.39999999997"/>
    <n v="1919039.5223999999"/>
    <d v="2021-05-26T17:30:00"/>
    <n v="6870109311"/>
    <s v="UTCL-20-DL-R-01"/>
    <s v="HDFCR52021070150549267"/>
    <d v="2021-07-02T00:00:00"/>
    <s v="WHRS"/>
    <m/>
  </r>
  <r>
    <s v="WHRS-1461"/>
    <s v="DL01210601091"/>
    <s v="DAL2122002937"/>
    <n v="401972"/>
    <x v="0"/>
    <x v="29"/>
    <n v="8263000049"/>
    <s v="IDM11006291"/>
    <n v="1624680"/>
    <n v="1917.1224"/>
    <n v="292442.39999999997"/>
    <n v="1919039.5223999999"/>
    <d v="2021-05-26T17:30:00"/>
    <n v="6870109322"/>
    <s v="UTCL-20-DL-R-01"/>
    <s v="HDFCR52021070150549267"/>
    <d v="2021-07-02T00:00:00"/>
    <s v="WHRS"/>
    <m/>
  </r>
  <r>
    <s v="WHRS-1480"/>
    <s v="DL01210601086"/>
    <s v="DAL2122003095"/>
    <n v="401972"/>
    <x v="0"/>
    <x v="29"/>
    <n v="8263000049"/>
    <s v="IDM11005969"/>
    <n v="1624680"/>
    <n v="1917.1224"/>
    <n v="292442.39999999997"/>
    <n v="1919039.5223999999"/>
    <d v="2021-04-30T17:30:00"/>
    <n v="6870109332"/>
    <s v="UTCL-20-DL-R-01"/>
    <s v="HDFCR52021063050304686"/>
    <d v="2021-07-01T00:00:00"/>
    <s v="WHRS"/>
    <m/>
  </r>
  <r>
    <s v="WHRS-1481"/>
    <s v="DL01210601106"/>
    <s v="DAL2122002955"/>
    <n v="401972"/>
    <x v="0"/>
    <x v="29"/>
    <n v="8263000049"/>
    <s v="IDM11006295"/>
    <n v="1624680"/>
    <n v="1917.1224"/>
    <n v="292442.39999999997"/>
    <n v="1919039.5223999999"/>
    <d v="2021-05-26T17:30:00"/>
    <n v="6870109361"/>
    <s v="UTCL-20-DL-R-01"/>
    <s v="HDFCR52021070150549267"/>
    <d v="2021-07-02T00:00:00"/>
    <s v="WHRS"/>
    <m/>
  </r>
  <r>
    <s v="WHRS-1462"/>
    <s v="DL01210601093"/>
    <s v="DAL2122002961"/>
    <n v="401972"/>
    <x v="0"/>
    <x v="29"/>
    <n v="8263000049"/>
    <s v="IDM11006148"/>
    <n v="1624680"/>
    <n v="1917.1224"/>
    <n v="292442.39999999997"/>
    <n v="1919039.5223999999"/>
    <d v="2021-05-17T17:30:00"/>
    <n v="6870109530"/>
    <s v="UTCL-20-DL-R-01"/>
    <s v="HDFCR52021063050298586"/>
    <d v="2021-07-01T00:00:00"/>
    <s v="WHRS"/>
    <m/>
  </r>
  <r>
    <s v="WHRS-1472"/>
    <s v="DL01210601143"/>
    <s v="DAL2122002973"/>
    <n v="401972"/>
    <x v="0"/>
    <x v="29"/>
    <n v="8263000049"/>
    <s v="IDM11005947"/>
    <n v="1624680"/>
    <n v="1917.1224"/>
    <n v="292442.39999999997"/>
    <n v="1919039.5223999999"/>
    <d v="2021-04-29T17:30:00"/>
    <n v="6870109628"/>
    <s v="UTCL-20-DL-R-01"/>
    <s v="HDFCR52021063050298586"/>
    <d v="2021-07-01T00:00:00"/>
    <s v="WHRS"/>
    <m/>
  </r>
  <r>
    <s v="WHRS-1482"/>
    <s v="DL01210601126"/>
    <s v="DAL2122002981"/>
    <n v="401972"/>
    <x v="0"/>
    <x v="29"/>
    <n v="8263000049"/>
    <s v="IDM11006169"/>
    <n v="1624680"/>
    <n v="1917.1224"/>
    <n v="292442.39999999997"/>
    <n v="1919039.5223999999"/>
    <d v="2021-05-18T17:30:00"/>
    <n v="6870109643"/>
    <s v="UTCL-20-DL-R-01"/>
    <s v="HDFCR52021063050298586"/>
    <d v="2021-07-01T00:00:00"/>
    <s v="WHRS"/>
    <m/>
  </r>
  <r>
    <s v="WHRS-1487"/>
    <s v="DL01210601125"/>
    <s v="DAL2122002982"/>
    <n v="401972"/>
    <x v="0"/>
    <x v="29"/>
    <n v="8263000049"/>
    <s v="IDM11006147"/>
    <n v="1624680"/>
    <n v="1917.1224"/>
    <n v="292442.39999999997"/>
    <n v="1919039.5223999999"/>
    <d v="2021-05-17T17:30:00"/>
    <n v="6870110083"/>
    <s v="UTCL-20-DL-R-01"/>
    <s v="HDFCR52021063050298586"/>
    <d v="2021-07-01T00:00:00"/>
    <s v="WHRS"/>
    <m/>
  </r>
  <r>
    <s v="WHRS-1513"/>
    <s v="DL01210700551"/>
    <s v="DAL2122003977"/>
    <n v="401972"/>
    <x v="0"/>
    <x v="29"/>
    <n v="8263000049"/>
    <s v="IDM11006360"/>
    <n v="1624680"/>
    <n v="1917.1224"/>
    <n v="292442.39999999997"/>
    <n v="1919039.5223999999"/>
    <d v="2021-05-29T17:30:00"/>
    <n v="6870123420"/>
    <s v="UTCL-20-DL-R-01"/>
    <s v="HDFCR52021071452924304"/>
    <d v="2021-07-15T00:00:00"/>
    <s v="WHRS"/>
    <m/>
  </r>
  <r>
    <s v="WHRS-1501"/>
    <s v="DL01210700532"/>
    <s v="DAL2122003903"/>
    <n v="401972"/>
    <x v="0"/>
    <x v="29"/>
    <n v="8263000049"/>
    <s v="IDM11006339"/>
    <n v="1624680"/>
    <n v="1917.1224"/>
    <n v="292442.39999999997"/>
    <n v="1919039.5223999999"/>
    <d v="2021-05-28T17:30:00"/>
    <n v="6870125102"/>
    <s v="UTCL-20-DL-R-01"/>
    <s v="HDFCR52021071653402151"/>
    <d v="2021-07-17T00:00:00"/>
    <s v="WHRS"/>
    <m/>
  </r>
  <r>
    <s v="WHRS-1508"/>
    <s v="DL01210700553"/>
    <s v="DAL2122003976"/>
    <n v="401972"/>
    <x v="0"/>
    <x v="29"/>
    <n v="8263000049"/>
    <s v="IDM11006359"/>
    <n v="1624680"/>
    <n v="1917.1224"/>
    <n v="292442.39999999997"/>
    <n v="1919039.5223999999"/>
    <d v="2021-05-29T17:30:00"/>
    <n v="6870125177"/>
    <s v="UTCL-20-DL-R-01"/>
    <s v="HDFCR52021071953777386"/>
    <d v="2021-07-20T00:00:00"/>
    <s v="WHRS"/>
    <m/>
  </r>
  <r>
    <s v="WHRS-1557"/>
    <s v="DL01210701445"/>
    <s v="DAL2122004865"/>
    <n v="401972"/>
    <x v="0"/>
    <x v="29"/>
    <n v="8263000049"/>
    <s v="IDM11005946"/>
    <n v="1624680"/>
    <n v="1917.1224"/>
    <n v="292442.39999999997"/>
    <n v="1919039.5223999999"/>
    <d v="2021-04-29T17:30:00"/>
    <n v="6870145337"/>
    <s v="UTCL-20-DL-R-01"/>
    <s v="HDFCR52021080456911692"/>
    <d v="2021-08-05T00:00:00"/>
    <s v="WHRS"/>
    <m/>
  </r>
  <r>
    <s v="WHRS-1650"/>
    <s v="DL01210801436"/>
    <s v="DAL2122006664"/>
    <n v="401972"/>
    <x v="0"/>
    <x v="29"/>
    <n v="8263000049"/>
    <s v="IDM11008037"/>
    <n v="1624680"/>
    <n v="0"/>
    <n v="292442.39999999997"/>
    <n v="1917122.4"/>
    <d v="2021-08-04T17:30:00"/>
    <n v="6870189729"/>
    <s v="UTCL-20-DL-R-01"/>
    <s v="HDFCR52021090964018973"/>
    <d v="2021-09-10T00:00:00"/>
    <s v="WHRS"/>
    <m/>
  </r>
  <r>
    <s v="WHRS-1686"/>
    <s v="DL01210801309"/>
    <s v="DAL2122006603"/>
    <n v="401972"/>
    <x v="0"/>
    <x v="29"/>
    <n v="8263000049"/>
    <s v="IDM11007787"/>
    <n v="1624680"/>
    <n v="0"/>
    <n v="292442.39999999997"/>
    <n v="1917122.4"/>
    <d v="2021-07-27T17:30:00"/>
    <n v="6870189882"/>
    <s v="UTCL-20-DL-R-01"/>
    <s v="HDFCR52021090663222940"/>
    <d v="2021-09-13T00:00:00"/>
    <s v="WHRS"/>
    <m/>
  </r>
  <r>
    <s v="WHRS-1674"/>
    <s v="DL01210801429"/>
    <s v="DAL2122006671"/>
    <n v="401972"/>
    <x v="0"/>
    <x v="29"/>
    <n v="8263000049"/>
    <s v="IDM11007823"/>
    <n v="1624680"/>
    <n v="0"/>
    <n v="292442.39999999997"/>
    <n v="1917122.4"/>
    <d v="2021-07-28T17:30:00"/>
    <n v="6870190713"/>
    <s v="UTCL-20-DL-R-01"/>
    <s v="HDFCR52021090964018973"/>
    <d v="2021-09-10T00:00:00"/>
    <s v="WHRS"/>
    <m/>
  </r>
  <r>
    <s v="C762"/>
    <s v="DL01220401413"/>
    <s v="DAL2223001450"/>
    <n v="405485"/>
    <x v="0"/>
    <x v="37"/>
    <n v="8263000144"/>
    <s v="S0121008949"/>
    <n v="1620036.3599999999"/>
    <m/>
    <n v="291606.64"/>
    <n v="1911643"/>
    <d v="2022-03-09T17:30:00"/>
    <n v="6870041524"/>
    <s v="UTCL-20-DL-R-04"/>
    <s v="HDFCR52022051067301424"/>
    <d v="2022-05-11T00:00:00"/>
    <s v="Cement Mill"/>
    <m/>
  </r>
  <r>
    <s v="WHRS-1872"/>
    <s v="DL01210500667"/>
    <s v="DAL2122001499"/>
    <n v="919893"/>
    <x v="0"/>
    <x v="2"/>
    <n v="8263000051"/>
    <n v="2920003812"/>
    <n v="1620000.3"/>
    <m/>
    <n v="291600.054"/>
    <n v="1911600.3540000001"/>
    <d v="2021-03-29T17:30:00"/>
    <n v="6870067538"/>
    <s v="UTCL-20-DL-R-01"/>
    <s v="HDFCR52021052994656960"/>
    <d v="2021-05-30T00:00:00"/>
    <s v="WHRS"/>
    <m/>
  </r>
  <r>
    <s v="WHRS-425"/>
    <s v="DL01210700359"/>
    <s v="DAL2122003750"/>
    <n v="821190"/>
    <x v="0"/>
    <x v="81"/>
    <n v="8263000118"/>
    <s v="GND/0617"/>
    <n v="1619474"/>
    <m/>
    <n v="291505.32"/>
    <n v="1910979.32"/>
    <d v="2021-06-19T17:30:00"/>
    <n v="3325000063"/>
    <s v="UTCL-20-DL-R-01"/>
    <n v="107228953163"/>
    <d v="2021-07-23T00:00:00"/>
    <s v="WHRS"/>
    <m/>
  </r>
  <r>
    <s v="C887"/>
    <s v="DL01210700377"/>
    <s v="DAL2122003732"/>
    <n v="402300"/>
    <x v="0"/>
    <x v="67"/>
    <n v="8263000114"/>
    <s v="OS0112002264"/>
    <n v="1618539.1"/>
    <m/>
    <n v="291337.038"/>
    <n v="1909876.138"/>
    <d v="2021-06-08T17:30:00"/>
    <n v="6870125378"/>
    <s v="UTCL-20-DL-R-04"/>
    <s v="HDFCR52021052493846127"/>
    <d v="2021-05-25T00:00:00"/>
    <s v="Cement Mill"/>
    <s v="Civil- Cement Mill"/>
  </r>
  <r>
    <s v="C835"/>
    <s v="DL01210700958"/>
    <s v="DAL2122004360"/>
    <n v="821190"/>
    <x v="0"/>
    <x v="81"/>
    <n v="8263000118"/>
    <s v="GND/0535"/>
    <n v="1616392"/>
    <m/>
    <n v="290950.56"/>
    <n v="1907342.56"/>
    <d v="2021-06-08T17:30:00"/>
    <n v="6870140392"/>
    <s v="UTCL-20-DL-R-04"/>
    <n v="107285107188"/>
    <d v="2021-07-29T00:00:00"/>
    <s v="Cement Mill"/>
    <m/>
  </r>
  <r>
    <s v="C240"/>
    <s v="DL01211200399"/>
    <s v="DAL2122012108"/>
    <n v="501497"/>
    <x v="0"/>
    <x v="43"/>
    <n v="8263000099"/>
    <s v="D/SUP/21-22/189"/>
    <n v="1614667"/>
    <m/>
    <n v="290640.06"/>
    <n v="1905307.06"/>
    <d v="2021-08-18T17:30:00"/>
    <n v="6870304521"/>
    <s v="UTCL-20-DL-R-04"/>
    <s v="HDFCR52021121784312007"/>
    <d v="2021-12-18T00:00:00"/>
    <s v="Cement Mill"/>
    <m/>
  </r>
  <r>
    <s v="C889"/>
    <s v="DL01210700260"/>
    <s v="DAL2122003704"/>
    <n v="402300"/>
    <x v="0"/>
    <x v="67"/>
    <n v="8263000114"/>
    <s v="OS0112002369"/>
    <n v="1614499.07"/>
    <m/>
    <n v="290609.83260000002"/>
    <n v="1905108.9026000001"/>
    <d v="2021-06-11T17:30:00"/>
    <n v="6870127416"/>
    <s v="UTCL-20-DL-R-04"/>
    <s v="HDFCR52021052493846127"/>
    <d v="2021-05-25T00:00:00"/>
    <s v="Cement Mill"/>
    <s v="Civil- Cement Mill"/>
  </r>
  <r>
    <s v="C799"/>
    <s v="DL01211100952"/>
    <s v="DAL2122011592"/>
    <n v="137974"/>
    <x v="0"/>
    <x v="5"/>
    <n v="8263000113"/>
    <s v="BA0910000100"/>
    <n v="1614404"/>
    <m/>
    <n v="290592.71999999997"/>
    <n v="1904996.72"/>
    <d v="2021-10-31T17:30:00"/>
    <n v="6870292500"/>
    <s v="UTCL-20-DL-R-04"/>
    <s v="HDFCR52021121884339136"/>
    <d v="2021-12-19T00:00:00"/>
    <s v="Cement Mill"/>
    <m/>
  </r>
  <r>
    <s v="OLBC684"/>
    <s v="DL01220302385"/>
    <s v="DAL2223000069"/>
    <n v="919962"/>
    <x v="0"/>
    <x v="6"/>
    <n v="8263000121"/>
    <s v="SRGST/21-22/852"/>
    <n v="1613259.2"/>
    <m/>
    <n v="290386.8"/>
    <n v="1903646"/>
    <d v="2022-03-14T17:30:00"/>
    <n v="6870001647"/>
    <s v="UTCL-20-DL-R-07"/>
    <n v="204202432797"/>
    <d v="2022-04-21T00:00:00"/>
    <s v="OLBC"/>
    <m/>
  </r>
  <r>
    <s v="WHRS-1371"/>
    <s v="DL01210400145"/>
    <s v="DAL2122000184"/>
    <n v="401972"/>
    <x v="0"/>
    <x v="29"/>
    <n v="8263000049"/>
    <s v="IDM11005019"/>
    <n v="1612000"/>
    <n v="1426.6200000000001"/>
    <n v="290160"/>
    <n v="1903586.62"/>
    <d v="2021-03-15T17:30:00"/>
    <n v="6870010376"/>
    <s v="UTCL-20-DL-R-01"/>
    <s v="HDFCR52021041587842766"/>
    <d v="2021-04-17T00:00:00"/>
    <s v="WHRS"/>
    <m/>
  </r>
  <r>
    <s v="OLBC648"/>
    <s v="DL01220200626"/>
    <s v="DAL2122015350"/>
    <n v="919962"/>
    <x v="0"/>
    <x v="6"/>
    <n v="8263000121"/>
    <s v="SRGST/21-22/741"/>
    <n v="1611610.2"/>
    <m/>
    <n v="290089.8"/>
    <n v="1901700"/>
    <d v="2022-01-29T17:30:00"/>
    <n v="6870394446"/>
    <s v="UTCL-20-DL-R-07"/>
    <n v="203033385484"/>
    <d v="2022-03-04T00:00:00"/>
    <s v="OLBC"/>
    <m/>
  </r>
  <r>
    <s v="OLBC664"/>
    <s v="DL01220201123"/>
    <s v="DAL2122015778"/>
    <n v="919962"/>
    <x v="0"/>
    <x v="6"/>
    <n v="8263000121"/>
    <s v="SR/HO/24-25/0017"/>
    <n v="1609838.9830508474"/>
    <m/>
    <n v="289771.01694915252"/>
    <n v="1899610"/>
    <d v="2024-05-14T00:00:00"/>
    <n v="26631474"/>
    <s v="UTCL-20-DL-R-07"/>
    <n v="203045304636"/>
    <d v="2022-03-05T00:00:00"/>
    <s v="OLBC"/>
    <m/>
  </r>
  <r>
    <s v="OLBC792"/>
    <s v="DL01220601381"/>
    <s v="DAL2223004158"/>
    <n v="919962"/>
    <x v="0"/>
    <x v="6"/>
    <n v="8268006323"/>
    <s v="SR/HO/22-23/061"/>
    <n v="1608477.96"/>
    <m/>
    <n v="289526.03999999998"/>
    <n v="1898004"/>
    <d v="2022-06-10T17:30:00"/>
    <n v="44006857"/>
    <s v="UTCL-20-DL-R-07"/>
    <n v="207123666529"/>
    <d v="2022-07-13T00:00:00"/>
    <s v="OLBC"/>
    <m/>
  </r>
  <r>
    <s v="C833"/>
    <s v="DL01210700959"/>
    <s v="DAL2122004359"/>
    <n v="821190"/>
    <x v="0"/>
    <x v="81"/>
    <n v="8263000118"/>
    <s v="GND/0528"/>
    <n v="1608177.4"/>
    <m/>
    <n v="289471.93199999997"/>
    <n v="1897649.3319999999"/>
    <d v="2021-06-08T00:00:00"/>
    <n v="6870140424"/>
    <s v="UTCL-20-DL-R-04"/>
    <n v="107285107188"/>
    <d v="2021-07-29T00:00:00"/>
    <s v="Cement Mill"/>
    <m/>
  </r>
  <r>
    <s v="C945"/>
    <s v="DL01211000698"/>
    <s v="DAL2122009218"/>
    <n v="408148"/>
    <x v="0"/>
    <x v="65"/>
    <n v="8263000145"/>
    <s v="RV6100019611"/>
    <n v="1607253.46"/>
    <m/>
    <n v="289305.53999999998"/>
    <n v="1896559"/>
    <d v="2021-09-21T17:30:00"/>
    <n v="6870238857"/>
    <s v="UTCL-20-DL-R-04"/>
    <s v="HDFCR52021083061658910"/>
    <d v="2021-08-31T00:00:00"/>
    <s v="Cement Mill"/>
    <s v="Civil- Cement Mill"/>
  </r>
  <r>
    <s v="WHRS-1182"/>
    <s v="DL01221001210"/>
    <s v="DAL2223011671"/>
    <n v="812140"/>
    <x v="0"/>
    <x v="4"/>
    <n v="8268009775"/>
    <s v="SVM/22-23/0097"/>
    <n v="1605274.0000000002"/>
    <m/>
    <n v="0"/>
    <n v="1605274.0000000002"/>
    <d v="2022-10-07T17:30:00"/>
    <n v="44229861"/>
    <s v="UTCL-20-DL-R-01"/>
    <n v="210270686564"/>
    <d v="2022-10-28T00:00:00"/>
    <s v="WHRS"/>
    <m/>
  </r>
  <r>
    <n v="249"/>
    <s v="DL01230501076"/>
    <s v="DAL2324002574"/>
    <n v="501974"/>
    <x v="0"/>
    <x v="50"/>
    <n v="8263000277"/>
    <s v="202324TI033"/>
    <n v="1602044.9152542374"/>
    <m/>
    <n v="288368.0847457627"/>
    <n v="1890413"/>
    <d v="2023-04-13T17:30:00"/>
    <n v="1246379249"/>
    <s v="UTCL-21-DL-R-04"/>
    <s v="HDFCR52023060261308864"/>
    <d v="2023-06-06T00:00:00"/>
    <s v="AFR"/>
    <m/>
  </r>
  <r>
    <s v="OLBC1113"/>
    <s v="DL01230201978"/>
    <s v="DAL2223019646"/>
    <n v="402300"/>
    <x v="0"/>
    <x v="67"/>
    <n v="8263000290"/>
    <s v="OS0010005948"/>
    <n v="1601274.5762711866"/>
    <m/>
    <n v="288229.42372881359"/>
    <n v="1889504.0000000002"/>
    <d v="2023-02-02T17:30:00"/>
    <n v="6870425581"/>
    <s v="UTCL-20-DL-R-07"/>
    <s v="HDFCR52022022298739118"/>
    <d v="2022-02-23T00:00:00"/>
    <s v="OLBC"/>
    <m/>
  </r>
  <r>
    <s v="WHRS-902"/>
    <s v="DL01210400124"/>
    <s v="DAL2122000195"/>
    <n v="106653"/>
    <x v="0"/>
    <x v="57"/>
    <n v="8263000050"/>
    <s v="PWB20201204"/>
    <n v="1600000"/>
    <n v="1415.9999999999998"/>
    <n v="288000"/>
    <n v="1889416"/>
    <d v="2021-03-18T17:30:00"/>
    <n v="6870001736"/>
    <s v="UTCL-20-DL-R-01"/>
    <n v="104162461810"/>
    <d v="2021-04-18T00:00:00"/>
    <s v="WHRS"/>
    <m/>
  </r>
  <r>
    <s v="C302"/>
    <s v="DL01220200834"/>
    <s v="DAL2122015587"/>
    <n v="128007"/>
    <x v="0"/>
    <x v="26"/>
    <n v="8263000117"/>
    <n v="562102947"/>
    <n v="1600000"/>
    <m/>
    <n v="288000"/>
    <n v="1888000"/>
    <d v="2021-12-27T17:30:00"/>
    <n v="6870403446"/>
    <s v="UTCL-20-DL-R-04"/>
    <m/>
    <m/>
    <s v="Cement Mill"/>
    <m/>
  </r>
  <r>
    <s v="OLBC523"/>
    <s v="DL01220701754"/>
    <s v="DAL2223006642"/>
    <n v="502510"/>
    <x v="0"/>
    <x v="16"/>
    <n v="8263000158"/>
    <s v="LEORLE22IN001143"/>
    <n v="1600000"/>
    <m/>
    <n v="288000"/>
    <n v="1888000"/>
    <d v="2022-06-30T17:30:00"/>
    <n v="6870141711"/>
    <s v="UTCL-20-DL-R-07"/>
    <s v="HDFCR52022081088209754"/>
    <d v="2022-08-11T00:00:00"/>
    <s v="OLBC"/>
    <m/>
  </r>
  <r>
    <s v="CU201"/>
    <s v="DL01240201609"/>
    <s v="DAL2324019868"/>
    <n v="502387"/>
    <x v="0"/>
    <x v="104"/>
    <n v="8263000323"/>
    <s v="2182/23-24"/>
    <n v="1600000"/>
    <m/>
    <n v="288000"/>
    <n v="1888000"/>
    <d v="2024-02-14T17:30:00"/>
    <n v="1246767564"/>
    <s v="UTCL-22-DL-R-07"/>
    <s v="HDFCR52024032993398545"/>
    <d v="2024-03-31T00:00:00"/>
    <s v="Line-1 Cooler Updragation "/>
    <m/>
  </r>
  <r>
    <s v="WHRS-389"/>
    <s v="DL01210100158"/>
    <s v="DAL2021007981"/>
    <n v="503899"/>
    <x v="0"/>
    <x v="102"/>
    <n v="8263000065"/>
    <s v="DK//2020-21/821"/>
    <n v="1596910"/>
    <n v="1413.27"/>
    <n v="287443.8"/>
    <n v="1885767.07"/>
    <d v="2020-12-19T17:30:00"/>
    <n v="6870243369"/>
    <s v="UTCL-20-DL-R-01"/>
    <m/>
    <m/>
    <s v="WHRS"/>
    <m/>
  </r>
  <r>
    <s v="C826"/>
    <s v="DL01210700357"/>
    <s v="DAL2122003752"/>
    <n v="821190"/>
    <x v="0"/>
    <x v="81"/>
    <n v="8263000118"/>
    <s v="GND/0480"/>
    <n v="1596875.18"/>
    <m/>
    <n v="287437.53239999997"/>
    <n v="1884312.7123999998"/>
    <d v="2021-06-02T17:30:00"/>
    <n v="6870121844"/>
    <s v="UTCL-20-DL-R-04"/>
    <n v="107127061446"/>
    <d v="2021-07-13T00:00:00"/>
    <s v="Cement Mill"/>
    <m/>
  </r>
  <r>
    <s v="WHRS-966"/>
    <s v="DL01220400522"/>
    <s v="DAL2223000544"/>
    <n v="821442"/>
    <x v="0"/>
    <x v="103"/>
    <n v="8268006127"/>
    <s v="PIS/21-22/365"/>
    <n v="1596500"/>
    <m/>
    <n v="287370"/>
    <n v="1883870"/>
    <d v="2022-03-04T17:30:00"/>
    <n v="43846654"/>
    <s v="UTCL-20-DL-R-01"/>
    <s v="HDFCR52022051568374064"/>
    <d v="2022-05-16T00:00:00"/>
    <s v="WHRS"/>
    <m/>
  </r>
  <r>
    <s v="C1084"/>
    <s v="DL01220300440"/>
    <s v="DAL2122016367"/>
    <n v="118480"/>
    <x v="0"/>
    <x v="74"/>
    <n v="8263000190"/>
    <s v="RSC/JAN22/0105"/>
    <n v="1595832.24"/>
    <m/>
    <n v="287249.76"/>
    <n v="1883082"/>
    <d v="2022-01-14T17:30:00"/>
    <n v="6870424913"/>
    <s v="UTCL-20-DL-R-04"/>
    <s v="HDFCR52022031754528296"/>
    <d v="2022-03-18T00:00:00"/>
    <s v="Cement Mill"/>
    <m/>
  </r>
  <r>
    <s v="C949"/>
    <s v="DL01211000284"/>
    <s v="DAL2122008905"/>
    <n v="408148"/>
    <x v="0"/>
    <x v="65"/>
    <n v="8263000145"/>
    <s v="RV6100019832"/>
    <n v="1593170"/>
    <m/>
    <n v="286770.59999999998"/>
    <n v="1879940.6"/>
    <d v="2021-09-22T17:30:00"/>
    <n v="6870321070"/>
    <s v="UTCL-20-DL-R-04"/>
    <s v="HDFCR52021083061658910"/>
    <d v="2021-08-31T00:00:00"/>
    <s v="Cement Mill"/>
    <s v="Civil- Cement Mill"/>
  </r>
  <r>
    <s v="WHRS-489"/>
    <s v="DL01210701515"/>
    <s v="DAL2122004851"/>
    <n v="506950"/>
    <x v="0"/>
    <x v="68"/>
    <n v="8263000120"/>
    <s v="SB21Y-00722"/>
    <n v="1589495"/>
    <n v="1875.6"/>
    <n v="286109.09999999998"/>
    <n v="1877479.7000000002"/>
    <d v="2021-05-28T17:30:00"/>
    <n v="6870150812"/>
    <s v="UTCL-20-DL-R-01"/>
    <s v="HDFCR52021080657428975"/>
    <d v="2021-08-07T00:00:00"/>
    <s v="WHRS"/>
    <m/>
  </r>
  <r>
    <s v="OLBC764"/>
    <s v="DL01220300809"/>
    <s v="DAL2122016719"/>
    <n v="919962"/>
    <x v="0"/>
    <x v="6"/>
    <n v="8263000121"/>
    <s v="SRGST/21-22/818"/>
    <n v="1588950"/>
    <m/>
    <n v="286011"/>
    <n v="1874961"/>
    <d v="2022-03-04T17:30:00"/>
    <n v="6870432899"/>
    <s v="UTCL-20-DL-R-07"/>
    <n v="204062781561"/>
    <d v="2022-04-07T00:00:00"/>
    <s v="OLBC"/>
    <m/>
  </r>
  <r>
    <n v="334"/>
    <s v="DL01220701477"/>
    <s v="DAL2223006284"/>
    <n v="301236"/>
    <x v="0"/>
    <x v="31"/>
    <n v="8268007821"/>
    <s v="SIBIPL-49-22-23"/>
    <n v="1585392.0000000002"/>
    <m/>
    <n v="285370.56000000006"/>
    <n v="1870762.5600000003"/>
    <d v="2022-06-16T17:30:00"/>
    <n v="44106540"/>
    <s v="UTCL-21-DL-R-04"/>
    <s v="HDFCR52022041361118598;HDFCR52022053071878970;HDFCR52022061776195726;HDFCR52022072584459827"/>
    <d v="2022-06-21T00:00:00"/>
    <s v="AFR"/>
    <m/>
  </r>
  <r>
    <s v="OLBC636"/>
    <s v="DL01220101358"/>
    <s v="DAL2122014796"/>
    <n v="919962"/>
    <x v="0"/>
    <x v="6"/>
    <n v="8263000121"/>
    <s v="SRGST/21-22/714"/>
    <n v="1584550"/>
    <m/>
    <n v="285219"/>
    <n v="1869769"/>
    <d v="2022-01-22T17:30:00"/>
    <n v="6870369258"/>
    <s v="UTCL-20-DL-R-07"/>
    <n v="202253657660"/>
    <d v="2022-02-26T00:00:00"/>
    <s v="OLBC"/>
    <m/>
  </r>
  <r>
    <n v="359"/>
    <s v="DL01230201872"/>
    <s v="DAL2223019502"/>
    <n v="406424"/>
    <x v="0"/>
    <x v="105"/>
    <n v="8266016991"/>
    <s v="TCL/22-23/1143"/>
    <n v="1583268.6440677966"/>
    <m/>
    <n v="284988.35593220341"/>
    <n v="1868257"/>
    <d v="2023-01-28T17:30:00"/>
    <n v="6870399807"/>
    <s v="UTCL-21-DL-R-04"/>
    <s v="HDFCR52023032392698829"/>
    <d v="2023-03-25T00:00:00"/>
    <s v="AFR"/>
    <m/>
  </r>
  <r>
    <s v="C1088"/>
    <s v="DL01210901219"/>
    <s v="DAL2122008070"/>
    <n v="408038"/>
    <x v="0"/>
    <x v="87"/>
    <n v="8263000131"/>
    <s v="RPL/0273"/>
    <n v="1580016.99"/>
    <m/>
    <n v="284403.01"/>
    <n v="1864420"/>
    <d v="2021-08-28T17:30:00"/>
    <n v="6870228821"/>
    <s v="UTCL-20-DL-R-04"/>
    <s v="HDFCR52021100769544650"/>
    <d v="2021-10-08T00:00:00"/>
    <s v="Cement Mill"/>
    <m/>
  </r>
  <r>
    <s v="WHRS-1241"/>
    <s v="DL01210300572"/>
    <s v="DAL2021010494"/>
    <n v="107909"/>
    <x v="0"/>
    <x v="67"/>
    <n v="8263000084"/>
    <s v="OS0020003707"/>
    <n v="1571776.4"/>
    <n v="1391.02"/>
    <n v="282919.75199999998"/>
    <n v="1856087.1719999998"/>
    <d v="2021-02-24T17:30:00"/>
    <n v="6870344837"/>
    <s v="UTCL-20-DL-R-01"/>
    <s v="HDFCR52021022477708374"/>
    <d v="2021-02-24T00:00:00"/>
    <s v="WHRS"/>
    <m/>
  </r>
  <r>
    <s v="WHRS-1242"/>
    <s v="DL01210300574"/>
    <s v="DAL2021010490"/>
    <n v="107909"/>
    <x v="0"/>
    <x v="67"/>
    <n v="8263000084"/>
    <s v="OS0020003840"/>
    <n v="1570712.8"/>
    <n v="1390.08"/>
    <n v="282728.304"/>
    <n v="1854831.1840000001"/>
    <d v="2021-03-03T17:30:00"/>
    <n v="6870345007"/>
    <s v="UTCL-20-DL-R-01"/>
    <s v="HDFCR52021022477708374"/>
    <d v="2021-02-24T00:00:00"/>
    <s v="WHRS"/>
    <m/>
  </r>
  <r>
    <s v="WHRS-72"/>
    <s v="DL01210200975"/>
    <s v="DAL2021009882"/>
    <n v="508442"/>
    <x v="0"/>
    <x v="56"/>
    <n v="8263000076"/>
    <n v="165"/>
    <n v="1567289.8305084747"/>
    <m/>
    <n v="282112.16949152545"/>
    <n v="1849402.0000000002"/>
    <d v="2021-01-12T17:30:00"/>
    <n v="6870332795"/>
    <s v="UTCL-20-DL-R-01"/>
    <s v="HDFCR52021031080700630"/>
    <d v="2021-03-11T00:00:00"/>
    <s v="WHRS"/>
    <m/>
  </r>
  <r>
    <s v="WHRS-1613"/>
    <s v="DL01210801350"/>
    <s v="DAL2122006641"/>
    <n v="401972"/>
    <x v="0"/>
    <x v="29"/>
    <n v="8263000049"/>
    <s v="IDM11007497"/>
    <n v="1567170"/>
    <n v="0"/>
    <n v="282090.59999999998"/>
    <n v="1849260.6"/>
    <d v="2021-07-14T17:30:00"/>
    <n v="6870190747"/>
    <s v="UTCL-20-DL-R-01"/>
    <s v="HDFCR52021090964021733"/>
    <d v="2021-09-10T00:00:00"/>
    <s v="WHRS"/>
    <m/>
  </r>
  <r>
    <s v="OLBC762"/>
    <s v="DL01221101020"/>
    <s v="DAL2223013378"/>
    <n v="919962"/>
    <x v="0"/>
    <x v="6"/>
    <n v="8263000121"/>
    <s v="SRGST/22-23/0157"/>
    <n v="1564947.36"/>
    <m/>
    <n v="281690.64"/>
    <n v="1846638"/>
    <d v="2022-06-21T17:30:00"/>
    <n v="6870276793"/>
    <s v="UTCL-20-DL-R-07"/>
    <n v="212079979885"/>
    <d v="2022-12-07T00:00:00"/>
    <s v="OLBC"/>
    <m/>
  </r>
  <r>
    <s v="WHRS-956"/>
    <s v="DL01210700416"/>
    <s v="DAL2122003635"/>
    <n v="821442"/>
    <x v="0"/>
    <x v="103"/>
    <n v="8268006127"/>
    <s v="PIS/21-22/089"/>
    <n v="1563952"/>
    <m/>
    <n v="281511.36"/>
    <n v="1845463.3599999999"/>
    <d v="2021-07-01T17:30:00"/>
    <n v="43957170"/>
    <s v="UTCL-20-DL-R-01"/>
    <s v="HDFCR52021081058127673"/>
    <d v="2021-08-12T00:00:00"/>
    <s v="WHRS"/>
    <m/>
  </r>
  <r>
    <s v="WHRS-1387"/>
    <s v="DL01210500690"/>
    <s v="DAL2122001475"/>
    <n v="401972"/>
    <x v="0"/>
    <x v="29"/>
    <n v="8263000049"/>
    <s v="IDM11005260"/>
    <n v="1560650"/>
    <n v="1381.17525"/>
    <n v="280917"/>
    <n v="1842948.1752500001"/>
    <d v="2021-03-23T17:30:00"/>
    <n v="6870066478"/>
    <s v="UTCL-20-DL-R-01"/>
    <s v="HDFCR52021052894556118"/>
    <d v="2021-05-29T00:00:00"/>
    <s v="WHRS"/>
    <m/>
  </r>
  <r>
    <s v="C988"/>
    <s v="DL01211100074"/>
    <s v="DAL2122010703"/>
    <n v="508442"/>
    <x v="0"/>
    <x v="56"/>
    <n v="8263000141"/>
    <n v="194"/>
    <n v="1557692"/>
    <m/>
    <n v="280384.56"/>
    <n v="1838076.56"/>
    <d v="2021-10-02T17:30:00"/>
    <n v="6870264217"/>
    <s v="UTCL-20-DL-R-04"/>
    <s v="HDFCR52021111176756047"/>
    <d v="2021-11-12T00:00:00"/>
    <s v="Cement Mill"/>
    <m/>
  </r>
  <r>
    <s v="WHRS-1244"/>
    <s v="DL01210300816"/>
    <s v="DAL2021010809"/>
    <n v="107909"/>
    <x v="0"/>
    <x v="67"/>
    <n v="8263000084"/>
    <s v="OS0040010665"/>
    <n v="1556829.6"/>
    <n v="1377.79"/>
    <n v="280229.32799999998"/>
    <n v="1838436.7180000001"/>
    <d v="2021-02-26T17:30:00"/>
    <n v="6870348381"/>
    <s v="UTCL-20-DL-R-01"/>
    <s v="HDFCR52021022477708374"/>
    <d v="2021-02-24T00:00:00"/>
    <s v="WHRS"/>
    <m/>
  </r>
  <r>
    <s v="C239"/>
    <s v="DL01211200397"/>
    <s v="DAL2122012110"/>
    <n v="501497"/>
    <x v="0"/>
    <x v="43"/>
    <n v="8263000099"/>
    <s v="D/SUP/21-22/188"/>
    <n v="1556060"/>
    <m/>
    <n v="280090.8"/>
    <n v="1836150.8"/>
    <d v="2021-08-18T17:30:00"/>
    <n v="6870305918"/>
    <s v="UTCL-20-DL-R-04"/>
    <s v="HDFCR52021121784312007"/>
    <d v="2021-12-18T00:00:00"/>
    <s v="Cement Mill"/>
    <m/>
  </r>
  <r>
    <s v="WHRS-947"/>
    <s v="DL01210500221"/>
    <s v="DAL2122001012"/>
    <n v="404824"/>
    <x v="0"/>
    <x v="106"/>
    <n v="8263000064"/>
    <s v="705/2020-21"/>
    <n v="1554700"/>
    <m/>
    <n v="279846"/>
    <n v="1834546"/>
    <d v="2021-03-31T00:00:00"/>
    <n v="6870057857"/>
    <s v="UTCL-20-DL-R-01"/>
    <s v="HDFCR52021052093368448"/>
    <d v="2021-05-21T00:00:00"/>
    <s v="WHRS"/>
    <m/>
  </r>
  <r>
    <s v="WHRS-1942"/>
    <s v="Nil"/>
    <m/>
    <s v="UC01"/>
    <x v="1"/>
    <x v="98"/>
    <s v="ULTRATECH CEMENT LTD.-HO- Project Allocation"/>
    <s v="14730"/>
    <n v="1554307.55"/>
    <m/>
    <n v="0"/>
    <n v="1554307.55"/>
    <d v="2021-09-30T00:00:00"/>
    <m/>
    <s v="UTCL-20-DL-R-01"/>
    <m/>
    <m/>
    <s v="WHRS"/>
    <m/>
  </r>
  <r>
    <s v="C1395"/>
    <s v="14730"/>
    <m/>
    <s v="UCM"/>
    <x v="1"/>
    <x v="99"/>
    <m/>
    <s v="14730"/>
    <n v="1554307.55"/>
    <m/>
    <m/>
    <n v="1554307.55"/>
    <m/>
    <m/>
    <m/>
    <m/>
    <m/>
    <s v="Cement Mill"/>
    <m/>
  </r>
  <r>
    <s v="OLBC1262"/>
    <m/>
    <m/>
    <m/>
    <x v="1"/>
    <x v="107"/>
    <m/>
    <s v="14730"/>
    <n v="1554307.55"/>
    <m/>
    <m/>
    <n v="1554307.55"/>
    <d v="2021-09-30T00:00:00"/>
    <m/>
    <m/>
    <m/>
    <m/>
    <s v="OLBC"/>
    <m/>
  </r>
  <r>
    <s v="C834"/>
    <s v="DL01210700957"/>
    <s v="DAL2122004361"/>
    <n v="821190"/>
    <x v="0"/>
    <x v="81"/>
    <n v="8263000118"/>
    <s v="GND/0529"/>
    <n v="1553565.09"/>
    <m/>
    <n v="279641.71620000002"/>
    <n v="1833206.8062"/>
    <d v="2021-06-08T17:30:00"/>
    <n v="6870140319"/>
    <s v="UTCL-20-DL-R-04"/>
    <n v="107296695722"/>
    <d v="2021-07-30T00:00:00"/>
    <s v="Cement Mill"/>
    <m/>
  </r>
  <r>
    <s v="OLBC699"/>
    <s v="DL01220400834"/>
    <s v="DAL2223000896"/>
    <n v="919962"/>
    <x v="0"/>
    <x v="6"/>
    <n v="8263000121"/>
    <s v="SR/HO/21-22/450"/>
    <n v="1552500"/>
    <m/>
    <n v="279450"/>
    <n v="1831950"/>
    <d v="2022-03-25T17:30:00"/>
    <n v="6870025296"/>
    <s v="UTCL-20-DL-R-07"/>
    <n v="204282227064"/>
    <d v="2022-04-29T00:00:00"/>
    <s v="OLBC"/>
    <m/>
  </r>
  <r>
    <s v="C1300"/>
    <s v="DL01210701143"/>
    <s v="DAL2122004493"/>
    <n v="405629"/>
    <x v="0"/>
    <x v="108"/>
    <n v="8263000093"/>
    <n v="2021222120362"/>
    <n v="1550000"/>
    <m/>
    <n v="279000"/>
    <n v="1829000"/>
    <d v="2021-05-29T17:30:00"/>
    <n v="6870166619"/>
    <s v="UTCL-20-DL-R-04"/>
    <s v="HDFCR52021081859711367"/>
    <d v="2021-08-20T00:00:00"/>
    <s v="Cement Mill"/>
    <m/>
  </r>
  <r>
    <s v="CE99"/>
    <s v="DL01230900682"/>
    <s v="DAL2324009987"/>
    <n v="406359"/>
    <x v="0"/>
    <x v="22"/>
    <n v="8263000283"/>
    <n v="271600048919"/>
    <n v="1550000"/>
    <m/>
    <n v="279000"/>
    <n v="1829000"/>
    <d v="2023-06-30T17:30:00"/>
    <n v="1246523898"/>
    <s v="UTCL-22-DL-N-49"/>
    <s v="HDFCR52023093092002352"/>
    <d v="2023-10-02T00:00:00"/>
    <s v="Line-1 Cooler ESP"/>
    <m/>
  </r>
  <r>
    <s v="WHRS-1970"/>
    <s v="DL01210601352"/>
    <s v="DAL2122003193"/>
    <n v="407406"/>
    <x v="0"/>
    <x v="109"/>
    <n v="8263000057"/>
    <s v="22004IN123"/>
    <n v="1548000"/>
    <m/>
    <n v="278640"/>
    <n v="1826640"/>
    <d v="2021-05-28T17:30:00"/>
    <n v="6870111113"/>
    <s v="UTCL-20-DL-R-01"/>
    <s v="HDFCR52021072254352913"/>
    <d v="2021-07-23T00:00:00"/>
    <s v="WHRS"/>
    <m/>
  </r>
  <r>
    <s v="C891"/>
    <s v="DL01211001642"/>
    <s v="DAL2122010198"/>
    <n v="402300"/>
    <x v="0"/>
    <x v="67"/>
    <n v="8263000149"/>
    <s v="OS0112007039"/>
    <n v="1547476.32"/>
    <m/>
    <n v="278545.68"/>
    <n v="1826022"/>
    <d v="2021-09-30T17:30:00"/>
    <n v="6870265470"/>
    <s v="UTCL-20-DL-R-04"/>
    <m/>
    <m/>
    <s v="Cement Mill"/>
    <s v="Civil- Cement Mill"/>
  </r>
  <r>
    <s v="WHRS-387"/>
    <s v="DL01210100119"/>
    <s v="DAL2021008017"/>
    <n v="503899"/>
    <x v="0"/>
    <x v="102"/>
    <n v="8263000063"/>
    <s v="DK//2020-21/769"/>
    <n v="1544538.3"/>
    <n v="1366.92"/>
    <n v="278016.89399999997"/>
    <n v="1823922.1140000001"/>
    <d v="2020-12-09T17:30:00"/>
    <n v="6870244425"/>
    <s v="UTCL-20-DL-R-01"/>
    <n v="101124931700"/>
    <d v="2021-01-13T00:00:00"/>
    <s v="WHRS"/>
    <m/>
  </r>
  <r>
    <s v="C888"/>
    <s v="DL01210601422"/>
    <s v="DAL2122003351"/>
    <n v="402300"/>
    <x v="0"/>
    <x v="67"/>
    <n v="8263000114"/>
    <s v="OS0112002280"/>
    <n v="1543293.08"/>
    <m/>
    <n v="277792.75439999998"/>
    <n v="1821085.8344000001"/>
    <d v="2021-06-09T17:30:00"/>
    <n v="6870114233"/>
    <s v="UTCL-20-DL-R-04"/>
    <s v="HDFCR52021052493846127"/>
    <d v="2021-05-25T00:00:00"/>
    <s v="Cement Mill"/>
    <s v="Civil- Cement Mill"/>
  </r>
  <r>
    <s v="WHRS-440"/>
    <s v="DL01210900245"/>
    <m/>
    <n v="407002"/>
    <x v="0"/>
    <x v="110"/>
    <n v="8270000590"/>
    <n v="744953775"/>
    <n v="1542738"/>
    <m/>
    <n v="0"/>
    <n v="1542738"/>
    <d v="2021-08-13T00:00:00"/>
    <m/>
    <s v="UTCL-20-DL-R-01"/>
    <s v="R52021090663229773"/>
    <d v="2021-09-06T00:00:00"/>
    <s v="WHRS"/>
    <m/>
  </r>
  <r>
    <n v="8"/>
    <s v="DL01230201349"/>
    <s v="DAL2223019058"/>
    <n v="501448"/>
    <x v="0"/>
    <x v="111"/>
    <n v="8263000279"/>
    <s v="2022-23/4407"/>
    <n v="1542289.8305084747"/>
    <m/>
    <n v="277612.16949152545"/>
    <n v="1819902.0000000002"/>
    <d v="2023-01-20T17:30:00"/>
    <n v="6870434402"/>
    <s v="UTCL-21-DL-R-04"/>
    <n v="303301339619"/>
    <d v="2023-03-31T00:00:00"/>
    <s v="AFR"/>
    <m/>
  </r>
  <r>
    <s v="WHRS-1357"/>
    <s v="DL01210400141"/>
    <s v="DAL2122000186"/>
    <n v="401972"/>
    <x v="0"/>
    <x v="29"/>
    <n v="8263000049"/>
    <s v="IDM11005012"/>
    <n v="1542240"/>
    <n v="1364.8824"/>
    <n v="277603.20000000001"/>
    <n v="1821208.0824"/>
    <d v="2021-03-15T17:30:00"/>
    <n v="6870010312"/>
    <s v="UTCL-20-DL-R-01"/>
    <s v="HDFCR52021041587842766"/>
    <d v="2021-04-17T00:00:00"/>
    <s v="WHRS"/>
    <m/>
  </r>
  <r>
    <s v="WHRS-1515"/>
    <s v="DL01210700528"/>
    <s v="DAL2122003980"/>
    <n v="401972"/>
    <x v="0"/>
    <x v="29"/>
    <n v="8263000049"/>
    <s v="IDM11006504"/>
    <n v="1541999.44"/>
    <n v="1819.56"/>
    <n v="277559.89919999999"/>
    <n v="1821378.8991999999"/>
    <d v="2021-06-09T17:30:00"/>
    <n v="6870125282"/>
    <s v="UTCL-20-DL-R-01"/>
    <s v="HDFCR52021071953765565"/>
    <d v="2021-07-20T00:00:00"/>
    <s v="WHRS"/>
    <m/>
  </r>
  <r>
    <s v="WHRS-878"/>
    <s v="DL01210300543"/>
    <s v="DAL2021010521"/>
    <n v="106653"/>
    <x v="0"/>
    <x v="57"/>
    <n v="8263000050"/>
    <s v="PWB20200745"/>
    <n v="1539350"/>
    <n v="1363"/>
    <n v="277083"/>
    <n v="1817796"/>
    <d v="2020-12-30T17:30:00"/>
    <n v="6870343496"/>
    <s v="UTCL-20-DL-R-01"/>
    <n v="103198946702"/>
    <d v="2021-03-21T00:00:00"/>
    <s v="WHRS"/>
    <m/>
  </r>
  <r>
    <n v="171"/>
    <s v="DL01230301795"/>
    <s v="DAL2223021429"/>
    <n v="820886"/>
    <x v="0"/>
    <x v="13"/>
    <n v="8268009828"/>
    <s v="RA/01/AFR"/>
    <n v="1537491.440677966"/>
    <m/>
    <n v="276748.45932203386"/>
    <n v="1814239.9"/>
    <d v="2023-02-22T17:30:00"/>
    <n v="160310994"/>
    <s v="UTCL-21-DL-R-04"/>
    <s v="HDFCR52023042450931379"/>
    <d v="2023-04-26T00:00:00"/>
    <s v="AFR"/>
    <m/>
  </r>
  <r>
    <s v="OLBC939"/>
    <s v="DL01221100219"/>
    <s v="DAL2223012606"/>
    <n v="408038"/>
    <x v="0"/>
    <x v="87"/>
    <n v="8263000247"/>
    <s v="RPL/0400"/>
    <n v="1537115.6338983052"/>
    <m/>
    <n v="276680.81410169491"/>
    <n v="1813796.4480000001"/>
    <d v="2022-09-30T17:30:00"/>
    <n v="6870275841"/>
    <s v="UTCL-20-DL-R-07"/>
    <s v="HDFCR52022120565358968"/>
    <d v="2022-12-05T00:00:00"/>
    <s v="OLBC"/>
    <m/>
  </r>
  <r>
    <s v="C983"/>
    <s v="DL01211002092"/>
    <s v="DAL2122010624"/>
    <n v="508442"/>
    <x v="0"/>
    <x v="56"/>
    <n v="8263000141"/>
    <n v="164"/>
    <n v="1535580"/>
    <m/>
    <n v="276404.40000000002"/>
    <n v="1811984.4"/>
    <d v="2021-08-25T00:00:00"/>
    <n v="6870264290"/>
    <s v="UTCL-20-DL-R-04"/>
    <s v="HDFCR52021111176756047"/>
    <d v="2021-11-12T00:00:00"/>
    <s v="Cement Mill"/>
    <m/>
  </r>
  <r>
    <s v="C892"/>
    <s v="DL01211001645"/>
    <s v="DAL2122010152"/>
    <n v="402300"/>
    <x v="0"/>
    <x v="67"/>
    <n v="8263000149"/>
    <s v="OS0112007007"/>
    <n v="1535576.32"/>
    <m/>
    <n v="276403.68"/>
    <n v="1811980"/>
    <d v="2021-09-30T17:30:00"/>
    <n v="6870265507"/>
    <s v="UTCL-20-DL-R-04"/>
    <m/>
    <m/>
    <s v="Cement Mill"/>
    <s v="Civil- Cement Mill"/>
  </r>
  <r>
    <n v="437"/>
    <s v="DL01230601843"/>
    <s v="DAL2324005342"/>
    <n v="107659"/>
    <x v="0"/>
    <x v="89"/>
    <n v="8263000312"/>
    <s v="RIU/23-24/2049"/>
    <n v="1533820.338983051"/>
    <m/>
    <n v="276087.66101694916"/>
    <n v="1809908.0000000002"/>
    <d v="2023-06-05T17:30:00"/>
    <n v="1246428459"/>
    <s v="UTCL-21-DL-R-04"/>
    <s v="HDFCR52023071371526817"/>
    <d v="2023-07-14T00:00:00"/>
    <s v="AFR"/>
    <m/>
  </r>
  <r>
    <s v="C897"/>
    <s v="DL01211001644"/>
    <s v="DAL2122010151"/>
    <n v="402300"/>
    <x v="0"/>
    <x v="67"/>
    <n v="8263000149"/>
    <s v="OS0112007057"/>
    <n v="1532244.08"/>
    <m/>
    <n v="275803.92"/>
    <n v="1808048"/>
    <d v="2021-09-30T17:30:00"/>
    <n v="6870265520"/>
    <s v="UTCL-20-DL-R-04"/>
    <m/>
    <m/>
    <s v="Cement Mill"/>
    <s v="Civil- Cement Mill"/>
  </r>
  <r>
    <s v="C895"/>
    <s v="DL01211100071"/>
    <s v="DAL2122010699"/>
    <n v="402300"/>
    <x v="0"/>
    <x v="67"/>
    <n v="8263000149"/>
    <s v="OS0112007861"/>
    <n v="1531292.44"/>
    <m/>
    <n v="275632.56"/>
    <n v="1806925"/>
    <d v="2021-10-26T17:30:00"/>
    <n v="6870265103"/>
    <s v="UTCL-20-DL-R-04"/>
    <m/>
    <m/>
    <s v="Cement Mill"/>
    <s v="Civil- Cement Mill"/>
  </r>
  <r>
    <n v="386"/>
    <s v="DL01211200525"/>
    <s v="DAL2122012250"/>
    <n v="408148"/>
    <x v="0"/>
    <x v="65"/>
    <n v="8263000163"/>
    <s v="RV6100031866"/>
    <n v="1530000"/>
    <m/>
    <n v="275400"/>
    <n v="1805400"/>
    <d v="2021-11-21T17:30:00"/>
    <n v="6870316360"/>
    <s v="UTCL-21-DL-R-04"/>
    <m/>
    <m/>
    <s v="AFR"/>
    <m/>
  </r>
  <r>
    <s v="WHRS-1945"/>
    <s v="Nil"/>
    <m/>
    <s v="UC01"/>
    <x v="1"/>
    <x v="98"/>
    <s v="ULTRATECH CEMENT LTD.-HO- Project Allocation"/>
    <s v="22038"/>
    <n v="1529327.99"/>
    <m/>
    <n v="0"/>
    <n v="1529327.99"/>
    <d v="2021-12-31T00:00:00"/>
    <m/>
    <s v="UTCL-20-DL-R-01"/>
    <m/>
    <m/>
    <s v="WHRS"/>
    <m/>
  </r>
  <r>
    <s v="C1395"/>
    <s v="22038"/>
    <m/>
    <s v="UCM"/>
    <x v="1"/>
    <x v="99"/>
    <m/>
    <s v="22038"/>
    <n v="1529327.99"/>
    <m/>
    <m/>
    <n v="1529327.99"/>
    <m/>
    <m/>
    <m/>
    <m/>
    <m/>
    <s v="Cement Mill"/>
    <m/>
  </r>
  <r>
    <s v="C274"/>
    <s v="DL01230100888"/>
    <s v="DAL2223016800"/>
    <n v="501497"/>
    <x v="0"/>
    <x v="43"/>
    <n v="8263000099"/>
    <s v="D/SUP/21-22/878"/>
    <n v="1529280"/>
    <m/>
    <n v="0"/>
    <n v="1529280"/>
    <d v="2022-01-27T17:30:00"/>
    <n v="6870448870"/>
    <s v="UTCL-20-DL-R-04"/>
    <m/>
    <m/>
    <s v="Cement Mill"/>
    <m/>
  </r>
  <r>
    <s v="C238"/>
    <s v="DL01211200898"/>
    <s v="DAL2122012709"/>
    <n v="501497"/>
    <x v="0"/>
    <x v="43"/>
    <n v="8263000099"/>
    <s v="D/SUP/21-22/187"/>
    <n v="1527273"/>
    <m/>
    <n v="274909.14"/>
    <n v="1802182.1400000001"/>
    <d v="2021-08-18T17:30:00"/>
    <n v="6870327524"/>
    <s v="UTCL-20-DL-R-04"/>
    <s v="HDFCR52022010688447722"/>
    <d v="2022-01-07T00:00:00"/>
    <s v="Cement Mill"/>
    <m/>
  </r>
  <r>
    <s v="C1098"/>
    <s v="DL01220300332"/>
    <m/>
    <n v="408038"/>
    <x v="0"/>
    <x v="87"/>
    <n v="8263000182"/>
    <s v="RPL/0553"/>
    <n v="1526312.52"/>
    <m/>
    <n v="274736.2536"/>
    <n v="1801048.7736"/>
    <d v="2022-02-08T17:30:00"/>
    <m/>
    <s v="UTCL-20-DL-R-04"/>
    <m/>
    <m/>
    <s v="Cement Mill"/>
    <m/>
  </r>
  <r>
    <n v="289"/>
    <s v="DL01221100226"/>
    <s v="DAL2223012599"/>
    <n v="118480"/>
    <x v="0"/>
    <x v="74"/>
    <n v="8263000261"/>
    <s v="RSC/OCT22/0100"/>
    <n v="1526150"/>
    <m/>
    <n v="274707"/>
    <n v="1800857"/>
    <d v="2022-10-13T17:30:00"/>
    <n v="6870257060"/>
    <s v="UTCL-21-DL-R-04"/>
    <s v="HDFCR52022111159537249"/>
    <d v="2022-11-14T00:00:00"/>
    <s v="AFR"/>
    <m/>
  </r>
  <r>
    <s v="WHRS-385"/>
    <s v="DL01201201147"/>
    <s v="DAL2021007491"/>
    <n v="503899"/>
    <x v="0"/>
    <x v="102"/>
    <n v="8263000063"/>
    <s v="DK//2020-21/747"/>
    <n v="1522014"/>
    <n v="1346.98"/>
    <n v="273962.52"/>
    <n v="1797323.5"/>
    <d v="2020-12-05T17:30:00"/>
    <n v="6870238856"/>
    <s v="UTCL-20-DL-R-01"/>
    <n v="101086000000"/>
    <d v="2021-01-09T00:00:00"/>
    <s v="WHRS"/>
    <m/>
  </r>
  <r>
    <s v="WHRS-384"/>
    <s v="DL01201201210"/>
    <s v="DAL2021007552"/>
    <n v="503899"/>
    <x v="0"/>
    <x v="102"/>
    <n v="8263000063"/>
    <s v="DK//2020-21/789"/>
    <n v="1521585"/>
    <n v="1346.61"/>
    <n v="273885.3"/>
    <n v="1796816.9100000001"/>
    <d v="2020-12-13T17:30:00"/>
    <n v="6870238042"/>
    <s v="UTCL-20-DL-R-01"/>
    <m/>
    <m/>
    <s v="WHRS"/>
    <m/>
  </r>
  <r>
    <s v="C896"/>
    <s v="DL01211001643"/>
    <s v="DAL2122010150"/>
    <n v="402300"/>
    <x v="0"/>
    <x v="67"/>
    <n v="8263000149"/>
    <s v="OS0112006935"/>
    <n v="1519867.76"/>
    <m/>
    <n v="273576.24"/>
    <n v="1793444"/>
    <d v="2021-09-29T17:30:00"/>
    <n v="6870265496"/>
    <s v="UTCL-20-DL-R-04"/>
    <m/>
    <m/>
    <s v="Cement Mill"/>
    <s v="Civil- Cement Mill"/>
  </r>
  <r>
    <s v="WHRS-381"/>
    <s v="DL01201201143"/>
    <s v="DAL2021007495"/>
    <n v="503899"/>
    <x v="0"/>
    <x v="102"/>
    <n v="8263000063"/>
    <s v="DK//2020-21/729"/>
    <n v="1514700"/>
    <n v="1340.51"/>
    <n v="272646"/>
    <n v="1788686.51"/>
    <d v="2020-12-02T17:30:00"/>
    <n v="6870238584"/>
    <s v="UTCL-20-DL-R-01"/>
    <n v="101074000000"/>
    <d v="2021-01-08T00:00:00"/>
    <s v="WHRS"/>
    <m/>
  </r>
  <r>
    <s v="WHRS-1033"/>
    <s v="DL01220801653"/>
    <s v="DAL2223008500"/>
    <n v="821552"/>
    <x v="0"/>
    <x v="78"/>
    <n v="8268007271"/>
    <s v="4501/15/U2/0188"/>
    <n v="1513300.9576271186"/>
    <m/>
    <n v="272394.17237288132"/>
    <n v="1785695.13"/>
    <d v="2022-05-24T17:30:00"/>
    <n v="44109909"/>
    <s v="UTCL-20-DL-R-01"/>
    <s v="HDFCR52022090192898929"/>
    <d v="2022-09-02T00:00:00"/>
    <s v="WHRS"/>
    <m/>
  </r>
  <r>
    <s v="WHRS-1453"/>
    <s v="DL01210600474"/>
    <s v="DAL2122002360"/>
    <n v="401972"/>
    <x v="0"/>
    <x v="29"/>
    <n v="8263000049"/>
    <s v="IDM11006479"/>
    <n v="1512800"/>
    <n v="1785.104"/>
    <n v="272304"/>
    <n v="1786889.1040000001"/>
    <d v="2021-06-07T17:30:00"/>
    <n v="6870094797"/>
    <s v="UTCL-20-DL-R-01"/>
    <s v="HDFCR52021062398913612"/>
    <d v="2021-06-24T00:00:00"/>
    <s v="WHRS"/>
    <m/>
  </r>
  <r>
    <s v="WHRS-1456"/>
    <s v="DL01210600472"/>
    <s v="DAL2122002362"/>
    <n v="401972"/>
    <x v="0"/>
    <x v="29"/>
    <n v="8263000049"/>
    <s v="IDM11006478"/>
    <n v="1512800"/>
    <n v="1785.104"/>
    <n v="272304"/>
    <n v="1786889.1040000001"/>
    <d v="2021-06-07T17:30:00"/>
    <n v="6870095003"/>
    <s v="UTCL-20-DL-R-01"/>
    <s v="HDFCR52021062398913612"/>
    <d v="2021-06-24T00:00:00"/>
    <s v="WHRS"/>
    <m/>
  </r>
  <r>
    <s v="WHRS-1495"/>
    <s v="DL01210700506"/>
    <s v="DAL2122003914"/>
    <n v="401972"/>
    <x v="0"/>
    <x v="29"/>
    <n v="8263000049"/>
    <s v="IDM11006583"/>
    <n v="1512800"/>
    <n v="1785.104"/>
    <n v="272304"/>
    <n v="1786889.1040000001"/>
    <d v="2021-06-14T17:30:00"/>
    <n v="6870125293"/>
    <s v="UTCL-20-DL-R-01"/>
    <s v="HDFCR52021071953777386"/>
    <d v="2021-07-20T00:00:00"/>
    <s v="WHRS"/>
    <m/>
  </r>
  <r>
    <s v="CU195"/>
    <s v="DL01230901359"/>
    <s v="DAL2324010644"/>
    <n v="200122"/>
    <x v="0"/>
    <x v="112"/>
    <n v="8262000074"/>
    <s v="CI11365"/>
    <n v="1511344"/>
    <m/>
    <n v="0"/>
    <n v="1511344"/>
    <d v="2023-08-07T17:30:00"/>
    <n v="1252574613"/>
    <s v="UTCL-22-DL-R-07"/>
    <s v="CI11365"/>
    <s v="12.10.2023"/>
    <s v="Line-1 Cooler Updragation "/>
    <m/>
  </r>
  <r>
    <s v="WHRS-58"/>
    <s v="DL01210500497"/>
    <s v="DAL2122001270"/>
    <n v="406049"/>
    <x v="0"/>
    <x v="113"/>
    <n v="8266010921"/>
    <s v="605/20-21"/>
    <n v="1510722"/>
    <m/>
    <n v="271929.95999999996"/>
    <n v="1782651.96"/>
    <d v="2021-03-31T17:30:00"/>
    <n v="6870109082"/>
    <s v="UTCL-20-DL-R-01"/>
    <s v="HDFCR52021063050291803"/>
    <d v="2021-07-01T00:00:00"/>
    <s v="WHRS"/>
    <m/>
  </r>
  <r>
    <s v="OLBC728"/>
    <s v="DL01220600598"/>
    <s v="DAL2223003429"/>
    <n v="919962"/>
    <x v="0"/>
    <x v="6"/>
    <n v="8263000121"/>
    <s v="SR/HO/22-23/0032"/>
    <n v="1510272.04"/>
    <m/>
    <n v="271848.96000000002"/>
    <n v="1782121"/>
    <d v="2022-05-17T17:30:00"/>
    <n v="6870079699"/>
    <s v="UTCL-20-DL-R-07"/>
    <n v="206158307491"/>
    <d v="2022-06-16T00:00:00"/>
    <s v="OLBC"/>
    <m/>
  </r>
  <r>
    <s v="C776"/>
    <s v="DL01211100855"/>
    <s v="DAL2122011486"/>
    <n v="507283"/>
    <x v="0"/>
    <x v="23"/>
    <n v="8263000132"/>
    <s v="GMV/043/2021-22"/>
    <n v="1510000"/>
    <m/>
    <n v="271800"/>
    <n v="1781800"/>
    <d v="2021-10-21T17:30:00"/>
    <n v="6870291036"/>
    <s v="UTCL-20-DL-R-04"/>
    <s v="HDFCR52021120381498284"/>
    <d v="2021-12-04T00:00:00"/>
    <s v="Cement Mill"/>
    <m/>
  </r>
  <r>
    <n v="432"/>
    <s v="DL01230201301"/>
    <s v="DAL2223019001"/>
    <n v="604339"/>
    <x v="0"/>
    <x v="65"/>
    <n v="8263000284"/>
    <s v="RV6000077165"/>
    <n v="1509397"/>
    <m/>
    <n v="271691.45999999996"/>
    <n v="1781088.46"/>
    <d v="2023-01-14T17:30:00"/>
    <n v="6870415453"/>
    <s v="UTCL-21-DL-R-04"/>
    <s v="HDFCR52023011174685140"/>
    <d v="2023-01-14T00:00:00"/>
    <s v="AFR"/>
    <m/>
  </r>
  <r>
    <s v="WHRS-1348"/>
    <s v="DL01210301137"/>
    <s v="DAL2021011100"/>
    <n v="401972"/>
    <x v="0"/>
    <x v="29"/>
    <n v="8263000049"/>
    <s v="IDM11004628"/>
    <n v="1508920.01"/>
    <n v="1335.39"/>
    <n v="271605.6018"/>
    <n v="1781861.0018"/>
    <d v="2021-02-25T17:30:00"/>
    <n v="6870364960"/>
    <s v="UTCL-20-DL-R-01"/>
    <s v="HDFCR52021033084742688"/>
    <d v="2021-03-30T00:00:00"/>
    <s v="WHRS"/>
    <m/>
  </r>
  <r>
    <s v="C246"/>
    <s v="DL01211001867"/>
    <s v="DAL2122010387"/>
    <n v="501497"/>
    <x v="0"/>
    <x v="43"/>
    <n v="8263000089"/>
    <s v="D/SUP/21-22/195"/>
    <n v="1507500"/>
    <m/>
    <n v="271350"/>
    <n v="1778850"/>
    <d v="2021-08-20T17:30:00"/>
    <n v="6870259400"/>
    <s v="UTCL-20-DL-R-04"/>
    <s v="HDFCR52021110375531172"/>
    <d v="2021-11-04T00:00:00"/>
    <s v="Cement Mill"/>
    <m/>
  </r>
  <r>
    <s v="C796"/>
    <s v="DL01211100030"/>
    <s v="DAL2122010685"/>
    <n v="137974"/>
    <x v="0"/>
    <x v="5"/>
    <n v="8263000113"/>
    <s v="BA0910000070"/>
    <n v="1504848"/>
    <m/>
    <n v="270872.64"/>
    <n v="1775720.6400000001"/>
    <d v="2021-09-17T17:30:00"/>
    <n v="6870265878"/>
    <s v="UTCL-20-DL-R-04"/>
    <s v="HDFCR52021111677612069"/>
    <d v="2021-11-17T00:00:00"/>
    <s v="Cement Mill"/>
    <m/>
  </r>
  <r>
    <s v="OLBC875"/>
    <s v="DL01220101066"/>
    <s v="DAL2122014378"/>
    <n v="405319"/>
    <x v="0"/>
    <x v="88"/>
    <n v="8263000179"/>
    <s v="B-3207"/>
    <n v="1503104.6898305085"/>
    <m/>
    <n v="270558.84416949155"/>
    <n v="1773663.534"/>
    <d v="2021-12-31T17:30:00"/>
    <n v="6870456429"/>
    <s v="UTCL-20-DL-R-07"/>
    <n v="204048676041"/>
    <d v="2022-04-05T00:00:00"/>
    <s v="OLBC"/>
    <m/>
  </r>
  <r>
    <s v="WHRS-1256"/>
    <s v="DL01210500867"/>
    <s v="DAL2122001669"/>
    <n v="402300"/>
    <x v="0"/>
    <x v="67"/>
    <n v="8263000091"/>
    <s v="OS0010000108"/>
    <n v="1503079"/>
    <n v="1773.64"/>
    <n v="270554.21999999997"/>
    <n v="1775406.8599999999"/>
    <d v="2021-04-16T17:30:00"/>
    <n v="6870075351"/>
    <s v="UTCL-20-DL-R-01"/>
    <s v="HDFCR52021032583849809"/>
    <d v="2021-03-25T00:00:00"/>
    <s v="WHRS"/>
    <m/>
  </r>
  <r>
    <s v="OLBC829"/>
    <s v="DL01221201008"/>
    <s v="DAL2223014851"/>
    <n v="919962"/>
    <x v="0"/>
    <x v="6"/>
    <n v="8268006324"/>
    <s v="SR/HO/22-23/0266"/>
    <n v="1503054.17"/>
    <m/>
    <n v="270549.83"/>
    <n v="1773604"/>
    <d v="2022-12-05T17:30:00"/>
    <n v="44344945"/>
    <s v="UTCL-20-DL-R-07"/>
    <n v="212218043034"/>
    <d v="2022-12-22T00:00:00"/>
    <s v="OLBC"/>
    <m/>
  </r>
  <r>
    <s v="C57"/>
    <s v="DL01211001227"/>
    <s v="DAL2122009801"/>
    <n v="300286"/>
    <x v="0"/>
    <x v="3"/>
    <n v="8263000075"/>
    <n v="712728133"/>
    <n v="1502700"/>
    <m/>
    <n v="270486"/>
    <n v="1773186"/>
    <d v="2021-09-25T00:00:00"/>
    <n v="6870254117"/>
    <s v="UTCL-20-DL-R-04"/>
    <m/>
    <m/>
    <s v="Cement Mill"/>
    <m/>
  </r>
  <r>
    <s v="C93"/>
    <s v="DL01211200976"/>
    <s v="DAL2122012670"/>
    <n v="300286"/>
    <x v="0"/>
    <x v="3"/>
    <n v="8263000075"/>
    <n v="712730290"/>
    <n v="1502106.13"/>
    <m/>
    <n v="270379.10339999996"/>
    <n v="1772485.2333999998"/>
    <d v="2021-11-30T17:30:00"/>
    <n v="6870329273"/>
    <s v="UTCL-20-DL-R-04"/>
    <s v="HDFCR52022011490356406"/>
    <d v="2022-01-15T00:00:00"/>
    <s v="Cement Mill"/>
    <m/>
  </r>
  <r>
    <s v="C160"/>
    <s v="DL01230100285"/>
    <s v="DAL2223016264"/>
    <n v="300286"/>
    <x v="0"/>
    <x v="3"/>
    <n v="8263000075"/>
    <n v="712738872"/>
    <n v="1502000"/>
    <m/>
    <n v="270360"/>
    <n v="1772360"/>
    <d v="2022-08-04T17:30:00"/>
    <n v="6870337801"/>
    <s v="UTCL-20-DL-R-04"/>
    <s v="HDFCR52023011375283867"/>
    <d v="2023-01-14T00:00:00"/>
    <s v="Cement Mill"/>
    <m/>
  </r>
  <r>
    <s v="WHRS-900"/>
    <s v="DL01210400383"/>
    <s v="DAL2122000416"/>
    <n v="106653"/>
    <x v="0"/>
    <x v="57"/>
    <n v="8263000050"/>
    <s v="PWB20201268"/>
    <n v="1500000.6"/>
    <n v="1327.5005309999999"/>
    <n v="270000.10800000001"/>
    <n v="1771328.2085310002"/>
    <d v="2021-03-25T17:30:00"/>
    <n v="6870003065"/>
    <s v="UTCL-20-DL-R-01"/>
    <n v="104260055239"/>
    <d v="2021-04-27T00:00:00"/>
    <s v="WHRS"/>
    <m/>
  </r>
  <r>
    <s v="WHRS-904"/>
    <s v="DL01210500674"/>
    <s v="DAL2122001492"/>
    <n v="106653"/>
    <x v="0"/>
    <x v="57"/>
    <n v="8263000050"/>
    <s v="WWB20210076Z"/>
    <n v="1500000"/>
    <n v="1770"/>
    <n v="270000"/>
    <n v="1771770"/>
    <d v="2021-04-19T17:30:00"/>
    <n v="6870071397"/>
    <s v="UTCL-20-DL-R-01"/>
    <m/>
    <m/>
    <s v="WHRS"/>
    <m/>
  </r>
  <r>
    <s v="C313"/>
    <s v="DL01220200984"/>
    <s v="DAL2122015714"/>
    <n v="128007"/>
    <x v="0"/>
    <x v="26"/>
    <n v="8263000117"/>
    <n v="562200161"/>
    <n v="1500000"/>
    <m/>
    <n v="270000"/>
    <n v="1770000"/>
    <d v="2022-01-31T17:30:00"/>
    <n v="6870402921"/>
    <s v="UTCL-20-DL-R-04"/>
    <m/>
    <m/>
    <s v="Cement Mill"/>
    <m/>
  </r>
  <r>
    <s v="CU76"/>
    <s v="DL01231101030"/>
    <s v="DAL2324014011"/>
    <n v="402984"/>
    <x v="0"/>
    <x v="27"/>
    <n v="8263000288"/>
    <n v="330105235"/>
    <n v="1500000"/>
    <m/>
    <n v="270000"/>
    <n v="1770000"/>
    <d v="2023-09-29T17:30:00"/>
    <n v="1246596401"/>
    <s v="UTCL-22-DL-R-07"/>
    <s v="HDFCR52023120158560727"/>
    <d v="2023-12-03T00:00:00"/>
    <s v="Line-1 Cooler Updragation "/>
    <m/>
  </r>
  <r>
    <s v="WHRS-1875"/>
    <s v="DL01210500648"/>
    <s v="DAL2122001512"/>
    <n v="919893"/>
    <x v="0"/>
    <x v="2"/>
    <n v="8263000051"/>
    <n v="2920003824"/>
    <n v="1499999.5"/>
    <m/>
    <n v="269999.90999999997"/>
    <n v="1769999.41"/>
    <d v="2021-03-30T17:30:00"/>
    <n v="6870067374"/>
    <s v="UTCL-20-DL-R-01"/>
    <s v="HDFCR52021053194852747"/>
    <d v="2021-06-01T00:00:00"/>
    <s v="WHRS"/>
    <m/>
  </r>
  <r>
    <s v="WHRS-961"/>
    <s v="DL01211200842"/>
    <s v="DAL2122012569"/>
    <n v="821442"/>
    <x v="0"/>
    <x v="103"/>
    <n v="8268006127"/>
    <s v="PIS/21-22/264"/>
    <n v="1499937.5"/>
    <m/>
    <n v="269988.75"/>
    <n v="1769926.25"/>
    <d v="2021-12-01T17:30:00"/>
    <n v="44254099"/>
    <s v="UTCL-20-DL-R-01"/>
    <s v="HDFCR52022010488173591"/>
    <d v="2022-01-05T00:00:00"/>
    <s v="WHRS"/>
    <m/>
  </r>
  <r>
    <s v="OLBC721"/>
    <s v="DL01220600592"/>
    <s v="DAL2223003424"/>
    <n v="919962"/>
    <x v="0"/>
    <x v="6"/>
    <n v="8263000121"/>
    <s v="SRGST/22-23/0103"/>
    <n v="1496329.6"/>
    <m/>
    <n v="269339.40000000002"/>
    <n v="1765669"/>
    <d v="2022-05-24T17:30:00"/>
    <n v="6870078775"/>
    <s v="UTCL-20-DL-R-07"/>
    <n v="206292881711"/>
    <d v="2022-06-29T00:00:00"/>
    <s v="OLBC"/>
    <m/>
  </r>
  <r>
    <s v="C203"/>
    <s v="DL01220901959"/>
    <s v="DAL2223010589"/>
    <n v="821146"/>
    <x v="0"/>
    <x v="4"/>
    <n v="8268006130"/>
    <s v="SVPL/UP/22-23/35"/>
    <n v="1495859.3"/>
    <m/>
    <n v="269254.7"/>
    <n v="1765114"/>
    <d v="2022-09-17T17:30:00"/>
    <n v="44181846"/>
    <s v="UTCL-20-DL-R-04"/>
    <n v="210060015983"/>
    <d v="2022-10-07T00:00:00"/>
    <s v="Cement Mill"/>
    <s v="Civil- Cement Mill"/>
  </r>
  <r>
    <s v="WHRS-1253"/>
    <s v="DL01210500863"/>
    <s v="DAL2122001673"/>
    <n v="402300"/>
    <x v="0"/>
    <x v="67"/>
    <n v="8263000091"/>
    <s v="OS0010000003"/>
    <n v="1495480"/>
    <n v="216.71"/>
    <n v="269186.39999999997"/>
    <n v="1764883.1099999999"/>
    <d v="2021-04-01T00:00:00"/>
    <n v="6870075317"/>
    <s v="UTCL-20-DL-R-01"/>
    <s v="HDFCR52021032583849809"/>
    <d v="2021-03-25T00:00:00"/>
    <s v="WHRS"/>
    <m/>
  </r>
  <r>
    <s v="WHRS-382"/>
    <s v="DL01201201142"/>
    <s v="DAL2021007496"/>
    <n v="503899"/>
    <x v="0"/>
    <x v="102"/>
    <n v="8263000063"/>
    <s v="DK//2020-21/726"/>
    <n v="1495422"/>
    <n v="1322.76"/>
    <n v="269175.95999999996"/>
    <n v="1765920.72"/>
    <d v="2020-12-02T17:30:00"/>
    <n v="6870238663"/>
    <s v="UTCL-20-DL-R-01"/>
    <n v="101074000000"/>
    <d v="2021-01-08T00:00:00"/>
    <s v="WHRS"/>
    <m/>
  </r>
  <r>
    <s v="C455"/>
    <s v="DL01220301554"/>
    <s v="DAL2122017505"/>
    <n v="406359"/>
    <x v="0"/>
    <x v="114"/>
    <n v="8263000098"/>
    <n v="271600034061"/>
    <n v="1495300"/>
    <m/>
    <n v="269154"/>
    <n v="1764454"/>
    <d v="2022-03-12T17:30:00"/>
    <n v="6870013256"/>
    <s v="UTCL-20-DL-R-04"/>
    <s v="HDFCR52022041962302832"/>
    <d v="2022-04-20T00:00:00"/>
    <s v="Cement Mill"/>
    <m/>
  </r>
  <r>
    <s v="OLBC837"/>
    <s v="DL01221000795"/>
    <s v="DAL2223011503"/>
    <n v="124632"/>
    <x v="0"/>
    <x v="48"/>
    <n v="8263000238"/>
    <s v="MP2263/COM05"/>
    <n v="1494400"/>
    <m/>
    <n v="268992"/>
    <n v="1763392"/>
    <d v="2022-09-16T17:30:00"/>
    <n v="6870240935"/>
    <s v="UTCL-20-DL-R-07"/>
    <s v="HDFCR52022110858597657"/>
    <d v="2022-11-09T00:00:00"/>
    <s v="OLBC"/>
    <m/>
  </r>
  <r>
    <s v="WHRS-958"/>
    <s v="DL01210900739"/>
    <s v="DAL2122007526"/>
    <n v="821442"/>
    <x v="0"/>
    <x v="103"/>
    <n v="8268006127"/>
    <s v="PIS/21-22/156"/>
    <n v="1491337"/>
    <m/>
    <n v="268440.65999999997"/>
    <n v="1759777.66"/>
    <d v="2021-09-01T17:30:00"/>
    <n v="44139253"/>
    <s v="UTCL-20-DL-R-01"/>
    <s v="HDFCR52021102573073016"/>
    <d v="2021-10-26T00:00:00"/>
    <s v="WHRS"/>
    <m/>
  </r>
  <r>
    <s v="C957"/>
    <s v="DL01211200350"/>
    <s v="DAL2122012086"/>
    <n v="405267"/>
    <x v="0"/>
    <x v="65"/>
    <n v="8263000147"/>
    <s v="RV1000059126"/>
    <n v="1491054.0100000955"/>
    <m/>
    <n v="268389.72180001717"/>
    <n v="1759443.7318001126"/>
    <d v="2021-11-20T17:30:00"/>
    <n v="6870300600"/>
    <s v="UTCL-20-DL-R-04"/>
    <s v="HDFCR52021092366623417"/>
    <d v="2021-09-24T00:00:00"/>
    <s v="Cement Mill"/>
    <m/>
  </r>
  <r>
    <s v="OLBC656"/>
    <s v="DL01220200985"/>
    <s v="DAL2122015713"/>
    <n v="919962"/>
    <x v="0"/>
    <x v="6"/>
    <n v="8263000121"/>
    <s v="SRGST/21-22/762"/>
    <n v="1490166.94"/>
    <m/>
    <n v="268230.06"/>
    <n v="1758397"/>
    <d v="2022-02-09T00:00:00"/>
    <n v="6870407365"/>
    <s v="UTCL-20-DL-R-07"/>
    <n v="203162154681"/>
    <d v="2022-03-17T00:00:00"/>
    <s v="OLBC"/>
    <m/>
  </r>
  <r>
    <s v="WHRS-1048"/>
    <s v="DL01220401158"/>
    <s v="DAL2223001186"/>
    <n v="821012"/>
    <x v="0"/>
    <x v="5"/>
    <n v="8268005947"/>
    <s v="AA0920000005"/>
    <n v="1489142.0000000002"/>
    <m/>
    <n v="268045.56000000006"/>
    <n v="1757187.5600000003"/>
    <d v="2022-01-31T17:30:00"/>
    <n v="43873025"/>
    <s v="UTCL-20-DL-R-01"/>
    <s v="HDFCR52022050265472836"/>
    <d v="2022-05-03T00:00:00"/>
    <s v="WHRS"/>
    <m/>
  </r>
  <r>
    <s v="WHRS-965"/>
    <s v="DL01220201062"/>
    <s v="DAL2122015667"/>
    <n v="821442"/>
    <x v="0"/>
    <x v="103"/>
    <n v="8268006127"/>
    <s v="PIS/21-22/329"/>
    <n v="1487062.5"/>
    <m/>
    <n v="267671.25"/>
    <n v="1754733.75"/>
    <d v="2022-02-02T17:30:00"/>
    <n v="44389124"/>
    <s v="UTCL-20-DL-R-01"/>
    <s v="HDFCR52022040559236964"/>
    <d v="2022-04-06T00:00:00"/>
    <s v="WHRS"/>
    <m/>
  </r>
  <r>
    <s v="WHRS-960"/>
    <s v="DL01211100804"/>
    <s v="DAL2122011435"/>
    <n v="821442"/>
    <x v="0"/>
    <x v="103"/>
    <n v="8268006127"/>
    <s v="PIS/21-22/191"/>
    <n v="1487011.0169491526"/>
    <m/>
    <n v="267661.98305084743"/>
    <n v="1754673"/>
    <d v="2021-10-01T17:30:00"/>
    <n v="44209415"/>
    <s v="UTCL-20-DL-R-01"/>
    <s v="HDFCR52021120481635646"/>
    <d v="2021-12-05T00:00:00"/>
    <s v="WHRS"/>
    <m/>
  </r>
  <r>
    <s v="WHRS-1470"/>
    <s v="DL01210601135"/>
    <s v="DAL2122002977"/>
    <n v="401972"/>
    <x v="0"/>
    <x v="29"/>
    <n v="8263000049"/>
    <s v="IDM11006086"/>
    <n v="1483020"/>
    <n v="1749.9636"/>
    <n v="266943.59999999998"/>
    <n v="1751713.5636"/>
    <d v="2021-05-09T17:30:00"/>
    <n v="6870110161"/>
    <s v="UTCL-20-DL-R-01"/>
    <s v="HDFCR52021063050304686"/>
    <d v="2021-07-01T00:00:00"/>
    <s v="WHRS"/>
    <m/>
  </r>
  <r>
    <s v="OLBC681"/>
    <s v="DL01220301544"/>
    <s v="DAL2122017515"/>
    <n v="919962"/>
    <x v="0"/>
    <x v="6"/>
    <n v="8263000121"/>
    <s v="SRGST/21-22/855"/>
    <n v="1481211.84"/>
    <m/>
    <n v="266618.15999999997"/>
    <n v="1747830"/>
    <d v="2022-03-15T17:30:00"/>
    <n v="6870450897"/>
    <s v="UTCL-20-DL-R-07"/>
    <n v="204190861426"/>
    <d v="2022-04-20T00:00:00"/>
    <s v="OLBC"/>
    <m/>
  </r>
  <r>
    <s v="C460"/>
    <s v="DL01220700053"/>
    <s v="DAL2223005120"/>
    <n v="121011"/>
    <x v="0"/>
    <x v="14"/>
    <n v="8263000180"/>
    <s v="TE/2022-23/104"/>
    <n v="1476795.72"/>
    <m/>
    <n v="265823.28000000003"/>
    <n v="1742619"/>
    <d v="2022-06-11T17:30:00"/>
    <n v="6870124088"/>
    <s v="UTCL-20-DL-R-04"/>
    <s v="HDFCR52022071682670114"/>
    <d v="2022-07-17T00:00:00"/>
    <s v="Cement Mill"/>
    <s v="Civil- Cement Mill"/>
  </r>
  <r>
    <s v="WHRS-963"/>
    <s v="DL01220100536"/>
    <s v="DAL2122013834"/>
    <n v="821442"/>
    <x v="0"/>
    <x v="103"/>
    <n v="8268006127"/>
    <s v="PIS/21-22/297"/>
    <n v="1475990"/>
    <m/>
    <n v="265678.2"/>
    <n v="1741668.2"/>
    <d v="2022-01-03T17:30:00"/>
    <n v="44308446"/>
    <s v="UTCL-20-DL-R-01"/>
    <s v="HDFCR52022022298641947"/>
    <d v="2022-02-23T00:00:00"/>
    <s v="WHRS"/>
    <m/>
  </r>
  <r>
    <s v="CE92"/>
    <s v="DL01230900678"/>
    <s v="DAL2324009991"/>
    <n v="406359"/>
    <x v="0"/>
    <x v="22"/>
    <n v="8263000283"/>
    <n v="271600049008"/>
    <n v="1473500"/>
    <m/>
    <n v="265230"/>
    <n v="1738730"/>
    <d v="2023-06-30T17:30:00"/>
    <n v="1246523770"/>
    <s v="UTCL-22-DL-N-49"/>
    <s v="HDFCR52023093092002352"/>
    <d v="2023-10-02T00:00:00"/>
    <s v="Line-1 Cooler ESP"/>
    <m/>
  </r>
  <r>
    <s v="OLBC632"/>
    <s v="DL01220100967"/>
    <s v="DAL2122014303"/>
    <n v="919962"/>
    <x v="0"/>
    <x v="6"/>
    <n v="8263000121"/>
    <s v="SRGST/21-22/696"/>
    <n v="1471250"/>
    <m/>
    <n v="264825"/>
    <n v="1736075"/>
    <d v="2022-01-17T17:30:00"/>
    <n v="6870367464"/>
    <s v="UTCL-20-DL-R-07"/>
    <n v="202184826067"/>
    <d v="2022-02-19T00:00:00"/>
    <s v="OLBC"/>
    <m/>
  </r>
  <r>
    <s v="WHRS-1345"/>
    <s v="DL01210301131"/>
    <s v="DAL2021011116"/>
    <n v="401972"/>
    <x v="0"/>
    <x v="29"/>
    <n v="8263000049"/>
    <s v="IDM11004627"/>
    <n v="1470400"/>
    <n v="1301.3040000000001"/>
    <n v="264672"/>
    <n v="1736373.304"/>
    <d v="2021-02-25T17:30:00"/>
    <n v="6870368924"/>
    <s v="UTCL-20-DL-R-01"/>
    <s v="HDFCR52021040585840431"/>
    <d v="2021-04-06T00:00:00"/>
    <s v="WHRS"/>
    <m/>
  </r>
  <r>
    <s v="C893"/>
    <s v="DL01211100068"/>
    <s v="DAL2122010696"/>
    <n v="402300"/>
    <x v="0"/>
    <x v="67"/>
    <n v="8263000149"/>
    <s v="OS0112007860"/>
    <n v="1470364.48"/>
    <m/>
    <n v="264665.52"/>
    <n v="1735030"/>
    <d v="2021-10-26T17:30:00"/>
    <n v="6870265117"/>
    <s v="UTCL-20-DL-R-04"/>
    <m/>
    <m/>
    <s v="Cement Mill"/>
    <s v="Civil- Cement Mill"/>
  </r>
  <r>
    <s v="CU59"/>
    <s v="DL01240101837"/>
    <m/>
    <n v="802047"/>
    <x v="0"/>
    <x v="38"/>
    <n v="8262000070"/>
    <n v="9255390"/>
    <n v="1469593.23"/>
    <m/>
    <n v="3470911.77"/>
    <n v="4940505"/>
    <d v="2023-10-09T00:00:00"/>
    <m/>
    <s v="UTCL-22-DL-R-07"/>
    <s v="online payment"/>
    <m/>
    <s v="Line-1 Cooler Updragation "/>
    <m/>
  </r>
  <r>
    <s v="WHRS-1183"/>
    <s v="DL01221200054"/>
    <s v="DAL2223014045"/>
    <n v="812140"/>
    <x v="0"/>
    <x v="4"/>
    <n v="8268009775"/>
    <s v="SVM/22-23/0117"/>
    <n v="1467394"/>
    <m/>
    <n v="0"/>
    <n v="1467394"/>
    <d v="2022-11-17T17:30:00"/>
    <n v="44344623"/>
    <s v="UTCL-20-DL-R-01"/>
    <m/>
    <m/>
    <s v="WHRS"/>
    <m/>
  </r>
  <r>
    <s v="WHRS-1339"/>
    <s v="DL01210301224"/>
    <s v="DAL2021011178"/>
    <n v="401972"/>
    <x v="0"/>
    <x v="29"/>
    <n v="8263000049"/>
    <s v="IDM11004768"/>
    <n v="1460160"/>
    <n v="1292.2416000000001"/>
    <n v="262828.79999999999"/>
    <n v="1724281.0416000001"/>
    <d v="2021-03-03T17:30:00"/>
    <n v="6870367096"/>
    <s v="UTCL-20-DL-R-01"/>
    <s v="HDFCR52021033084742688"/>
    <d v="2021-03-30T00:00:00"/>
    <s v="WHRS"/>
    <m/>
  </r>
  <r>
    <s v="OLBC709"/>
    <s v="DL01220500488"/>
    <s v="DAL2223002064"/>
    <n v="919962"/>
    <x v="0"/>
    <x v="6"/>
    <n v="8263000121"/>
    <s v="SRGST/22-23/0058"/>
    <n v="1458270.4"/>
    <m/>
    <n v="262488.59999999998"/>
    <n v="1720759"/>
    <d v="2022-04-30T17:30:00"/>
    <n v="6870044266"/>
    <s v="UTCL-20-DL-R-07"/>
    <n v="206021050572"/>
    <d v="2022-06-04T00:00:00"/>
    <s v="OLBC"/>
    <m/>
  </r>
  <r>
    <s v="C1078"/>
    <s v="DL01211201550"/>
    <s v="DAL2122013337"/>
    <n v="118480"/>
    <x v="0"/>
    <x v="74"/>
    <n v="8263000186"/>
    <s v="RSC/DEC21/0270"/>
    <n v="1457917.4"/>
    <m/>
    <n v="262425.13199999998"/>
    <n v="1720342.5319999999"/>
    <d v="2021-12-23T17:30:00"/>
    <n v="6870338620"/>
    <s v="UTCL-20-DL-R-04"/>
    <s v="HDFCR52022012792886040"/>
    <d v="2022-01-28T00:00:00"/>
    <s v="Cement Mill"/>
    <m/>
  </r>
  <r>
    <n v="172"/>
    <s v="DL01230501945"/>
    <s v="DAL2324003161"/>
    <n v="820886"/>
    <x v="0"/>
    <x v="13"/>
    <n v="8268009828"/>
    <s v="RA/02/AFR"/>
    <n v="1457775.4237288137"/>
    <m/>
    <n v="262399.57627118647"/>
    <n v="1720175"/>
    <d v="2023-05-09T17:30:00"/>
    <n v="160420609"/>
    <s v="UTCL-21-DL-R-04"/>
    <s v="HDFCR52023061564566983"/>
    <d v="2023-06-17T00:00:00"/>
    <s v="AFR"/>
    <m/>
  </r>
  <r>
    <s v="C863"/>
    <s v="DL01210200186"/>
    <s v="DAL2021009075"/>
    <n v="506950"/>
    <x v="0"/>
    <x v="68"/>
    <n v="8263000072"/>
    <s v="SB20Y-03114"/>
    <n v="1452024.58"/>
    <m/>
    <n v="261364.42440000002"/>
    <n v="1713389.0044"/>
    <d v="2021-01-18T17:30:00"/>
    <n v="6870329555"/>
    <s v="UTCL-20-DL-R-04"/>
    <s v="HDFCR52021030880185093"/>
    <d v="2021-03-09T00:00:00"/>
    <s v="Cement Mill"/>
    <s v="Civil- Cement Mill"/>
  </r>
  <r>
    <s v="C886"/>
    <s v="DL01210601423"/>
    <s v="DAL2122003350"/>
    <n v="402300"/>
    <x v="0"/>
    <x v="67"/>
    <n v="8263000114"/>
    <s v="OS0112002261"/>
    <n v="1451382.43"/>
    <m/>
    <n v="261248.83739999999"/>
    <n v="1712631.2674"/>
    <d v="2021-06-08T17:30:00"/>
    <n v="6870114673"/>
    <s v="UTCL-20-DL-R-04"/>
    <s v="HDFCR52021052493846127"/>
    <d v="2021-05-25T00:00:00"/>
    <s v="Cement Mill"/>
    <s v="Civil- Cement Mill"/>
  </r>
  <r>
    <s v="C134"/>
    <s v="DL01220401098"/>
    <s v="DAL2223001105"/>
    <n v="300286"/>
    <x v="0"/>
    <x v="3"/>
    <n v="8263000075"/>
    <n v="712735453"/>
    <n v="1450000"/>
    <m/>
    <n v="261000"/>
    <n v="1711000"/>
    <d v="2022-03-26T17:30:00"/>
    <n v="6870034664"/>
    <s v="UTCL-20-DL-R-04"/>
    <s v="HDFCR52022050465809387"/>
    <d v="2022-05-05T00:00:00"/>
    <s v="Cement Mill"/>
    <m/>
  </r>
  <r>
    <s v="WHRS-1496"/>
    <s v="DL01210700509"/>
    <s v="DAL2122003911"/>
    <n v="401972"/>
    <x v="0"/>
    <x v="29"/>
    <n v="8263000049"/>
    <s v="IDM11006585"/>
    <n v="1449600"/>
    <n v="1710.528"/>
    <n v="260928"/>
    <n v="1712238.5279999999"/>
    <d v="2021-06-14T17:30:00"/>
    <n v="6870125324"/>
    <s v="UTCL-20-DL-R-01"/>
    <s v="HDFCR52021071953777386"/>
    <d v="2021-07-20T00:00:00"/>
    <s v="WHRS"/>
    <m/>
  </r>
  <r>
    <s v="WHRS-1511"/>
    <s v="DL01210700508"/>
    <s v="DAL2122003912"/>
    <n v="401972"/>
    <x v="0"/>
    <x v="29"/>
    <n v="8263000049"/>
    <s v="IDM11006586"/>
    <n v="1449600"/>
    <n v="1710.528"/>
    <n v="260928"/>
    <n v="1712238.5279999999"/>
    <d v="2021-06-14T17:30:00"/>
    <n v="6870125338"/>
    <s v="UTCL-20-DL-R-01"/>
    <s v="HDFCR52021071953777386"/>
    <d v="2021-07-20T00:00:00"/>
    <s v="WHRS"/>
    <m/>
  </r>
  <r>
    <s v="WHRS-1497"/>
    <s v="DL01210700510"/>
    <s v="DAL2122003910"/>
    <n v="401972"/>
    <x v="0"/>
    <x v="29"/>
    <n v="8263000049"/>
    <s v="IDM11006587"/>
    <n v="1449600"/>
    <n v="1710.528"/>
    <n v="260928"/>
    <n v="1712238.5279999999"/>
    <d v="2021-06-14T17:30:00"/>
    <n v="6870125348"/>
    <s v="UTCL-20-DL-R-01"/>
    <s v="HDFCR52021071953777386"/>
    <d v="2021-07-20T00:00:00"/>
    <s v="WHRS"/>
    <m/>
  </r>
  <r>
    <s v="WHRS-1586"/>
    <s v="DL01210701478"/>
    <s v="DAL2122004892"/>
    <n v="401972"/>
    <x v="0"/>
    <x v="29"/>
    <n v="8263000049"/>
    <s v="IDM11006821"/>
    <n v="1449600"/>
    <n v="1710.998"/>
    <n v="260928"/>
    <n v="1712238.9979999999"/>
    <d v="2021-06-22T17:30:00"/>
    <n v="6870145051"/>
    <s v="UTCL-20-DL-R-01"/>
    <s v="HDFCR52021080456922814"/>
    <d v="2021-08-05T00:00:00"/>
    <s v="WHRS"/>
    <m/>
  </r>
  <r>
    <s v="WHRS-1551"/>
    <s v="DL01210701494"/>
    <s v="DAL2122004908"/>
    <n v="401972"/>
    <x v="0"/>
    <x v="29"/>
    <n v="8263000049"/>
    <s v="IDM11006822"/>
    <n v="1449600"/>
    <n v="1710.998"/>
    <n v="260928"/>
    <n v="1712238.9979999999"/>
    <d v="2021-06-22T17:30:00"/>
    <n v="6870145096"/>
    <s v="UTCL-20-DL-R-01"/>
    <s v="HDFCR52021080356681079"/>
    <d v="2021-08-04T00:00:00"/>
    <s v="WHRS"/>
    <m/>
  </r>
  <r>
    <s v="WHRS-1535"/>
    <s v="DL01210701462"/>
    <s v="DAL2122004878"/>
    <n v="401972"/>
    <x v="0"/>
    <x v="29"/>
    <n v="8263000049"/>
    <s v="IDM11006692"/>
    <n v="1449600"/>
    <n v="1710.528"/>
    <n v="260928"/>
    <n v="1712238.5279999999"/>
    <d v="2021-06-17T17:30:00"/>
    <n v="6870145529"/>
    <s v="UTCL-20-DL-R-01"/>
    <s v="HDFCR52021080456922814"/>
    <d v="2021-08-05T00:00:00"/>
    <s v="WHRS"/>
    <m/>
  </r>
  <r>
    <s v="WHRS-1660"/>
    <s v="DL01210801287"/>
    <s v="DAL2122006523"/>
    <n v="401972"/>
    <x v="0"/>
    <x v="29"/>
    <n v="8263000049"/>
    <s v="IDM11007273"/>
    <n v="1449600"/>
    <n v="0"/>
    <n v="260928"/>
    <n v="1710528"/>
    <d v="2021-07-05T17:30:00"/>
    <n v="6870187414"/>
    <s v="UTCL-20-DL-R-01"/>
    <s v="HDFCR52021090362821798"/>
    <d v="2021-09-05T00:00:00"/>
    <s v="WHRS"/>
    <m/>
  </r>
  <r>
    <s v="WHRS-1656"/>
    <s v="DL01210801434"/>
    <s v="DAL2122006666"/>
    <n v="401972"/>
    <x v="0"/>
    <x v="29"/>
    <n v="8263000049"/>
    <s v="IDM11007603"/>
    <n v="1449600"/>
    <n v="0"/>
    <n v="260928"/>
    <n v="1710528"/>
    <d v="2021-07-20T17:30:00"/>
    <n v="6870190071"/>
    <s v="UTCL-20-DL-R-01"/>
    <s v="HDFCR52021090964018973"/>
    <d v="2021-09-10T00:00:00"/>
    <s v="WHRS"/>
    <m/>
  </r>
  <r>
    <s v="WHRS-1646"/>
    <s v="DL01210801433"/>
    <s v="DAL2122006667"/>
    <n v="401972"/>
    <x v="0"/>
    <x v="29"/>
    <n v="8263000049"/>
    <s v="IDM11007381"/>
    <n v="1449600"/>
    <n v="0"/>
    <n v="260928"/>
    <n v="1710528"/>
    <d v="2021-07-08T17:30:00"/>
    <n v="6870190317"/>
    <s v="UTCL-20-DL-R-01"/>
    <s v="HDFCR52021090964018974"/>
    <d v="2021-09-10T00:00:00"/>
    <s v="WHRS"/>
    <m/>
  </r>
  <r>
    <s v="WHRS-1657"/>
    <s v="DL01210801339"/>
    <s v="DAL2122006602"/>
    <n v="401972"/>
    <x v="0"/>
    <x v="29"/>
    <n v="8263000049"/>
    <s v="IDM11007265"/>
    <n v="1449600"/>
    <n v="0"/>
    <n v="260928"/>
    <n v="1710528"/>
    <d v="2021-07-03T17:30:00"/>
    <n v="6870190339"/>
    <s v="UTCL-20-DL-R-01"/>
    <s v="HDFCR52021090964018974"/>
    <d v="2021-09-10T00:00:00"/>
    <s v="WHRS"/>
    <m/>
  </r>
  <r>
    <s v="WHRS-1739"/>
    <s v="DL01210900980"/>
    <s v="DAL2122007842"/>
    <n v="401972"/>
    <x v="0"/>
    <x v="29"/>
    <n v="8263000049"/>
    <s v="IDM11007489"/>
    <n v="1449600"/>
    <n v="0"/>
    <n v="260928"/>
    <n v="1710528"/>
    <d v="2021-07-14T17:30:00"/>
    <n v="6870208519"/>
    <s v="UTCL-20-DL-R-01"/>
    <m/>
    <m/>
    <s v="WHRS"/>
    <m/>
  </r>
  <r>
    <s v="WHRS-1687"/>
    <s v="DL01210900963"/>
    <s v="DAL2122007858"/>
    <n v="401972"/>
    <x v="0"/>
    <x v="29"/>
    <n v="8263000049"/>
    <s v="IDM11008133"/>
    <n v="1449600"/>
    <n v="0"/>
    <n v="260928"/>
    <n v="1710528"/>
    <d v="2021-08-10T17:30:00"/>
    <n v="6870208526"/>
    <s v="UTCL-20-DL-R-01"/>
    <m/>
    <m/>
    <s v="WHRS"/>
    <m/>
  </r>
  <r>
    <s v="WHRS-1728"/>
    <s v="DL01210900962"/>
    <s v="DAL2122007859"/>
    <n v="401972"/>
    <x v="0"/>
    <x v="29"/>
    <n v="8263000049"/>
    <s v="IDM11008077"/>
    <n v="1449600"/>
    <n v="0"/>
    <n v="260928"/>
    <n v="1710528"/>
    <d v="2021-08-06T17:30:00"/>
    <n v="6870208565"/>
    <s v="UTCL-20-DL-R-01"/>
    <m/>
    <m/>
    <s v="WHRS"/>
    <m/>
  </r>
  <r>
    <s v="WHRS-452"/>
    <s v="DL01210301362"/>
    <s v="DAL2021011307"/>
    <n v="405267"/>
    <x v="0"/>
    <x v="65"/>
    <n v="8263000083"/>
    <s v="RV1000087457"/>
    <n v="1449227"/>
    <n v="1282.57"/>
    <n v="260860.86"/>
    <n v="1711370.4300000002"/>
    <d v="2021-03-08T17:30:00"/>
    <n v="6870015374"/>
    <s v="UTCL-20-DL-R-01"/>
    <s v="N110211480600263"/>
    <d v="2021-04-21T00:00:00"/>
    <s v="WHRS"/>
    <m/>
  </r>
  <r>
    <s v="OLBC842"/>
    <s v="DL01221001236"/>
    <s v="DAL2223011732"/>
    <n v="124632"/>
    <x v="0"/>
    <x v="48"/>
    <n v="8263000238"/>
    <s v="MP2263/COM03"/>
    <n v="1448400"/>
    <m/>
    <n v="260712"/>
    <n v="1709112"/>
    <d v="2022-09-15T17:30:00"/>
    <n v="6870244642"/>
    <s v="UTCL-20-DL-R-07"/>
    <s v="HDFCR52022111059253523"/>
    <d v="2022-11-11T00:00:00"/>
    <s v="OLBC"/>
    <m/>
  </r>
  <r>
    <s v="WHRS-1175"/>
    <s v="DL01211100559"/>
    <s v="DAL2122011182"/>
    <n v="812140"/>
    <x v="0"/>
    <x v="4"/>
    <n v="8268005598"/>
    <s v="SVPL/UP/21-22/20"/>
    <n v="1447064.4067796611"/>
    <m/>
    <n v="260471.59322033898"/>
    <n v="1707536"/>
    <d v="2021-11-09T17:30:00"/>
    <n v="44197684"/>
    <s v="UTCL-20-DL-R-01"/>
    <s v="HDFCR52021031080685948"/>
    <d v="2021-03-11T00:00:00"/>
    <s v="WHRS"/>
    <m/>
  </r>
  <r>
    <n v="288"/>
    <s v="DL01221001155"/>
    <s v="DAL2223011724"/>
    <n v="118480"/>
    <x v="0"/>
    <x v="74"/>
    <n v="8263000261"/>
    <s v="RSC/OCT22/0029"/>
    <n v="1446410"/>
    <m/>
    <n v="260353.8"/>
    <n v="1706763.8"/>
    <d v="2022-10-04T17:30:00"/>
    <n v="6870277006"/>
    <s v="UTCL-21-DL-R-04"/>
    <s v="HDFCR52022120565339427"/>
    <d v="2022-12-05T00:00:00"/>
    <s v="AFR"/>
    <m/>
  </r>
  <r>
    <s v="C330"/>
    <s v="DL01210701506"/>
    <s v="DAL2122004853"/>
    <n v="130170"/>
    <x v="0"/>
    <x v="71"/>
    <n v="8263000096"/>
    <n v="4601022612"/>
    <n v="1445000"/>
    <m/>
    <n v="202300"/>
    <n v="1647300"/>
    <d v="2021-06-29T17:30:00"/>
    <n v="6870148179"/>
    <s v="UTCL-20-DL-R-04"/>
    <s v="HDFCR52021080256430844"/>
    <d v="2021-08-03T00:00:00"/>
    <s v="Cement Mill"/>
    <m/>
  </r>
  <r>
    <s v="C329"/>
    <s v="DL01210701509"/>
    <s v="DAL2122004852"/>
    <n v="130170"/>
    <x v="0"/>
    <x v="71"/>
    <n v="8263000096"/>
    <n v="4601022580"/>
    <n v="1445000"/>
    <m/>
    <n v="202300"/>
    <n v="1647300"/>
    <d v="2021-06-29T17:30:00"/>
    <n v="6870148350"/>
    <s v="UTCL-20-DL-R-04"/>
    <s v="HDFCR52021080256430844"/>
    <d v="2021-08-03T00:00:00"/>
    <s v="Cement Mill"/>
    <m/>
  </r>
  <r>
    <s v="C885"/>
    <s v="DL01210601421"/>
    <s v="DAL2122003352"/>
    <n v="402300"/>
    <x v="0"/>
    <x v="67"/>
    <n v="8263000114"/>
    <s v="OS0112002258"/>
    <n v="1444817.87"/>
    <m/>
    <n v="260067.21660000001"/>
    <n v="1704885.0866"/>
    <d v="2021-06-08T17:30:00"/>
    <n v="6870116818"/>
    <s v="UTCL-20-DL-R-04"/>
    <s v="HDFCR52021052493846127"/>
    <d v="2021-05-25T00:00:00"/>
    <s v="Cement Mill"/>
    <s v="Civil- Cement Mill"/>
  </r>
  <r>
    <s v="OLBC642"/>
    <s v="DL01220100960"/>
    <s v="DAL2122014296"/>
    <n v="919962"/>
    <x v="0"/>
    <x v="6"/>
    <n v="8263000121"/>
    <s v="SRGST/21-22/631"/>
    <n v="1443420.4"/>
    <m/>
    <n v="259815.6"/>
    <n v="1703236"/>
    <d v="2021-12-30T17:30:00"/>
    <n v="6870366644"/>
    <s v="UTCL-20-DL-R-07"/>
    <n v="202022107040"/>
    <d v="2022-02-03T00:00:00"/>
    <s v="OLBC"/>
    <m/>
  </r>
  <r>
    <s v="WHRS-1060"/>
    <s v="DL01211001940"/>
    <s v="DAL2122010467"/>
    <n v="821012"/>
    <x v="0"/>
    <x v="5"/>
    <n v="8263000088"/>
    <s v="AA0910000069"/>
    <n v="1440209.11"/>
    <m/>
    <n v="259237.6398"/>
    <n v="1699446.7498000001"/>
    <d v="2021-08-24T17:30:00"/>
    <n v="6870262448"/>
    <s v="UTCL-20-DL-R-01"/>
    <s v="HDFCR52021111076445410"/>
    <d v="2021-11-11T00:00:00"/>
    <s v="WHRS"/>
    <m/>
  </r>
  <r>
    <s v="C1106"/>
    <s v="DL01211000306"/>
    <s v="DAL2122008892"/>
    <n v="100629"/>
    <x v="0"/>
    <x v="115"/>
    <n v="8263000143"/>
    <s v="HYD4685"/>
    <n v="1439100"/>
    <m/>
    <n v="259038"/>
    <n v="1698138"/>
    <d v="2021-09-17T17:30:00"/>
    <n v="44159555"/>
    <s v="UTCL-20-DL-R-04"/>
    <s v="HDFCR52021110275253309"/>
    <d v="2021-11-03T00:00:00"/>
    <s v="Cement Mill"/>
    <m/>
  </r>
  <r>
    <s v="C1108"/>
    <s v="DL01211000844"/>
    <s v="DAL2122009270"/>
    <n v="100629"/>
    <x v="0"/>
    <x v="115"/>
    <n v="8263000143"/>
    <s v="HYD5058"/>
    <n v="1435555.1"/>
    <m/>
    <n v="258399.9"/>
    <n v="1693955"/>
    <d v="2021-09-29T17:30:00"/>
    <n v="6870258998"/>
    <s v="UTCL-20-DL-R-04"/>
    <s v="HDFCR52021110375512490"/>
    <d v="2021-11-04T00:00:00"/>
    <s v="Cement Mill"/>
    <m/>
  </r>
  <r>
    <s v="C32"/>
    <s v="DL01210900266"/>
    <s v="DAL2122007069"/>
    <n v="300286"/>
    <x v="0"/>
    <x v="3"/>
    <n v="8263000075"/>
    <n v="712725894"/>
    <n v="1435000"/>
    <m/>
    <n v="258300"/>
    <n v="1693300"/>
    <d v="2021-07-28T17:30:00"/>
    <n v="6870198264"/>
    <s v="UTCL-20-DL-R-04"/>
    <m/>
    <m/>
    <s v="Cement Mill"/>
    <m/>
  </r>
  <r>
    <s v="C199"/>
    <s v="DL01220801198"/>
    <s v="DAL2223008057"/>
    <n v="821146"/>
    <x v="0"/>
    <x v="4"/>
    <n v="8268006130"/>
    <s v="SVPL/UP/22-23/25"/>
    <n v="1433797.44"/>
    <m/>
    <n v="258083.56"/>
    <n v="1691881"/>
    <d v="2022-08-12T17:30:00"/>
    <n v="44093603"/>
    <s v="UTCL-20-DL-R-04"/>
    <n v="209054689059"/>
    <d v="2022-09-08T00:00:00"/>
    <s v="Cement Mill"/>
    <s v="Civil- Cement Mill"/>
  </r>
  <r>
    <s v="C193"/>
    <s v="DL01220501343"/>
    <s v="DAL2223002815"/>
    <n v="821146"/>
    <x v="0"/>
    <x v="4"/>
    <n v="8268007978"/>
    <s v="SVPL/UP/22-23/13"/>
    <n v="1433196.54"/>
    <m/>
    <n v="257975.46"/>
    <n v="1691172"/>
    <d v="2022-05-25T17:30:00"/>
    <n v="43950601"/>
    <s v="UTCL-20-DL-R-04"/>
    <n v="206281431698"/>
    <d v="2022-06-29T00:00:00"/>
    <s v="Cement Mill"/>
    <m/>
  </r>
  <r>
    <s v="OLBC610"/>
    <s v="DL01211200119"/>
    <s v="DAL2122011978"/>
    <n v="919962"/>
    <x v="0"/>
    <x v="6"/>
    <n v="8263000121"/>
    <s v="SRGST/21-22/496"/>
    <n v="1432860.2"/>
    <m/>
    <n v="257914.8"/>
    <n v="1690775"/>
    <d v="2021-11-20T17:30:00"/>
    <n v="6870297530"/>
    <s v="UTCL-20-DL-R-07"/>
    <n v="112245862490"/>
    <d v="2021-12-25T00:00:00"/>
    <s v="OLBC"/>
    <m/>
  </r>
  <r>
    <n v="301"/>
    <s v="DL01230300871"/>
    <s v="DAL2223020569"/>
    <n v="406497"/>
    <x v="0"/>
    <x v="49"/>
    <n v="8263000265"/>
    <n v="395"/>
    <n v="1430000"/>
    <m/>
    <n v="257400"/>
    <n v="1687400"/>
    <d v="2023-02-21T17:30:00"/>
    <n v="6870424365"/>
    <s v="UTCL-21-DL-R-04"/>
    <n v="303206448579"/>
    <d v="2023-03-20T00:00:00"/>
    <s v="AFR"/>
    <m/>
  </r>
  <r>
    <s v="OLBC836"/>
    <s v="DL01221000792"/>
    <s v="DAL2223011504"/>
    <n v="124632"/>
    <x v="0"/>
    <x v="48"/>
    <n v="8263000238"/>
    <s v="MP2263/COM07"/>
    <n v="1426640"/>
    <m/>
    <n v="256795.19999999998"/>
    <n v="1683435.2"/>
    <d v="2022-09-17T17:30:00"/>
    <n v="6870240820"/>
    <s v="UTCL-20-DL-R-07"/>
    <s v="HDFCR52022110858597657"/>
    <d v="2022-11-09T00:00:00"/>
    <s v="OLBC"/>
    <m/>
  </r>
  <r>
    <s v="WHRS-60"/>
    <s v="DL01210900843"/>
    <s v="DAL2122007686"/>
    <n v="406049"/>
    <x v="0"/>
    <x v="113"/>
    <n v="8266012152"/>
    <s v="161/21-22"/>
    <n v="1425000"/>
    <m/>
    <n v="256500"/>
    <n v="1681500"/>
    <d v="2021-06-17T17:30:00"/>
    <n v="6870212414"/>
    <s v="UTCL-20-DL-R-01"/>
    <s v="HDFCR52021092867619064"/>
    <d v="2021-09-28T00:00:00"/>
    <s v="WHRS"/>
    <m/>
  </r>
  <r>
    <s v="WHRS-874"/>
    <s v="DL01210300536"/>
    <s v="DAL2021010524"/>
    <n v="106653"/>
    <x v="0"/>
    <x v="57"/>
    <n v="8263000050"/>
    <s v="PWB20200743"/>
    <n v="1422900"/>
    <n v="1259.27"/>
    <n v="256122"/>
    <n v="1680281.27"/>
    <d v="2020-12-30T17:30:00"/>
    <n v="6870343276"/>
    <s v="UTCL-20-DL-R-01"/>
    <n v="103187782217"/>
    <d v="2021-03-20T00:00:00"/>
    <s v="WHRS"/>
    <m/>
  </r>
  <r>
    <s v="RMES-71"/>
    <s v="DL01231201669"/>
    <s v="DAL2324016120"/>
    <n v="406359"/>
    <x v="0"/>
    <x v="22"/>
    <n v="8263000308"/>
    <n v="271600051667"/>
    <n v="1422000"/>
    <m/>
    <n v="255960"/>
    <n v="1677960"/>
    <d v="2023-09-23T17:30:00"/>
    <n v="1246654059"/>
    <s v="UTCL-22-DL-N-39"/>
    <s v="HDFCR52024012272783745"/>
    <d v="2024-01-24T00:00:00"/>
    <s v="Raw Mill-1 ESP"/>
    <m/>
  </r>
  <r>
    <s v="OLBC679"/>
    <s v="DL01220400892"/>
    <s v="DAL2223000931"/>
    <n v="919962"/>
    <x v="0"/>
    <x v="6"/>
    <n v="8263000121"/>
    <s v="SRGST/21-22/895"/>
    <n v="1421639.8"/>
    <m/>
    <n v="255895.2"/>
    <n v="1677535"/>
    <d v="2022-03-26T17:30:00"/>
    <n v="6870025957"/>
    <s v="UTCL-20-DL-R-07"/>
    <n v="205029133876"/>
    <d v="2022-05-03T00:00:00"/>
    <s v="OLBC"/>
    <m/>
  </r>
  <r>
    <s v="C248"/>
    <s v="DL01211200403"/>
    <s v="DAL2122012104"/>
    <n v="501497"/>
    <x v="0"/>
    <x v="43"/>
    <n v="8263000099"/>
    <s v="D/SUP/21-22/205"/>
    <n v="1421600"/>
    <m/>
    <n v="255888"/>
    <n v="1677488"/>
    <d v="2021-08-20T17:30:00"/>
    <n v="6870304412"/>
    <s v="UTCL-20-DL-R-04"/>
    <s v="HDFCR52021121784312007"/>
    <d v="2021-12-18T00:00:00"/>
    <s v="Cement Mill"/>
    <m/>
  </r>
  <r>
    <s v="C459"/>
    <s v="DL01220400935"/>
    <s v="DAL2223000973"/>
    <n v="121011"/>
    <x v="0"/>
    <x v="14"/>
    <n v="8263000180"/>
    <s v="TE/2022-23/2"/>
    <n v="1419600"/>
    <m/>
    <n v="255528"/>
    <n v="1675128"/>
    <d v="2022-04-01T17:30:00"/>
    <n v="6870062593"/>
    <s v="UTCL-20-DL-R-04"/>
    <s v="HDFCR52022053071875013"/>
    <d v="2022-05-31T00:00:00"/>
    <s v="Cement Mill"/>
    <m/>
  </r>
  <r>
    <s v="WHRS-370"/>
    <s v="DL01210600159"/>
    <s v="DAL2122002051"/>
    <n v="100915"/>
    <x v="0"/>
    <x v="24"/>
    <n v="8263000105"/>
    <s v="I-KH/G21-22/0064"/>
    <n v="1417552"/>
    <n v="1672.7067192624868"/>
    <n v="255159.36"/>
    <n v="1674384.0667192624"/>
    <d v="2021-04-19T17:30:00"/>
    <n v="6870083743"/>
    <s v="UTCL-20-DL-R-01"/>
    <s v="HDFCR52021061096659365"/>
    <d v="2021-06-11T00:00:00"/>
    <s v="WHRS"/>
    <m/>
  </r>
  <r>
    <s v="C46"/>
    <s v="DL01220200316"/>
    <s v="DAL2122015212"/>
    <n v="300286"/>
    <x v="0"/>
    <x v="3"/>
    <n v="8263000075"/>
    <n v="712727032"/>
    <n v="1415000"/>
    <m/>
    <n v="254700"/>
    <n v="1669700"/>
    <d v="2021-08-31T17:30:00"/>
    <n v="6870387785"/>
    <s v="UTCL-20-DL-R-04"/>
    <s v="HDFCR52022021897893789"/>
    <d v="2022-02-19T00:00:00"/>
    <s v="Cement Mill"/>
    <m/>
  </r>
  <r>
    <s v="OLBC618"/>
    <s v="DL01220100950"/>
    <s v="DAL2122014286"/>
    <n v="919962"/>
    <x v="0"/>
    <x v="6"/>
    <n v="8263000121"/>
    <s v="SRGST/21-22/572"/>
    <n v="1414489.8"/>
    <m/>
    <n v="254608.2"/>
    <n v="1669098"/>
    <d v="2021-12-14T17:30:00"/>
    <n v="6870365625"/>
    <s v="UTCL-20-DL-R-07"/>
    <n v="202022107072"/>
    <d v="2022-02-03T00:00:00"/>
    <s v="OLBC"/>
    <m/>
  </r>
  <r>
    <s v="C855"/>
    <s v="DL01210200174"/>
    <s v="DAL2021009110"/>
    <n v="506950"/>
    <x v="0"/>
    <x v="68"/>
    <n v="8263000072"/>
    <s v="SB20Y-03115"/>
    <n v="1414170.87"/>
    <m/>
    <n v="254550.75660000002"/>
    <n v="1668721.6266000001"/>
    <d v="2021-01-18T17:30:00"/>
    <n v="6870279164"/>
    <s v="UTCL-20-DL-R-04"/>
    <s v="HDFCR52021022277241184"/>
    <d v="2021-02-23T00:00:00"/>
    <s v="Cement Mill"/>
    <s v="Civil- Cement Mill"/>
  </r>
  <r>
    <s v="C6"/>
    <s v="DL01210700804"/>
    <s v="DAL2122004165"/>
    <n v="300286"/>
    <x v="0"/>
    <x v="3"/>
    <n v="8263000075"/>
    <n v="712724601"/>
    <n v="1413000"/>
    <m/>
    <n v="254340"/>
    <n v="1667340"/>
    <d v="2021-05-29T17:30:00"/>
    <n v="6870131080"/>
    <s v="UTCL-20-DL-R-04"/>
    <s v="HDFCR52021072254348894"/>
    <d v="2021-07-23T00:00:00"/>
    <s v="Cement Mill"/>
    <m/>
  </r>
  <r>
    <s v="OLBC793"/>
    <s v="DL01220701235"/>
    <s v="DAL2223006005"/>
    <n v="919962"/>
    <x v="0"/>
    <x v="6"/>
    <n v="8268006323"/>
    <s v="SR/HO/22-23/0091"/>
    <n v="1412568.58"/>
    <m/>
    <n v="254262.42"/>
    <n v="1666831"/>
    <d v="2022-07-08T17:30:00"/>
    <n v="44034640"/>
    <s v="UTCL-20-DL-R-07"/>
    <n v="208114001126"/>
    <d v="2022-08-12T00:00:00"/>
    <s v="OLBC"/>
    <m/>
  </r>
  <r>
    <s v="WHRS-1247"/>
    <s v="DL01210300819"/>
    <s v="DAL2021010806"/>
    <n v="107909"/>
    <x v="0"/>
    <x v="67"/>
    <n v="8263000084"/>
    <s v="OS0020003757"/>
    <n v="1412400"/>
    <n v="1249.97"/>
    <n v="254232"/>
    <n v="1667881.97"/>
    <d v="2021-02-27T17:30:00"/>
    <n v="6870348387"/>
    <s v="UTCL-20-DL-R-01"/>
    <s v="HDFCR52021022477708374"/>
    <d v="2021-02-24T00:00:00"/>
    <s v="WHRS"/>
    <m/>
  </r>
  <r>
    <s v="WHRS-1239"/>
    <s v="DL01210300569"/>
    <s v="DAL2021010491"/>
    <n v="107909"/>
    <x v="0"/>
    <x v="67"/>
    <n v="8263000084"/>
    <s v="OS0020003706"/>
    <n v="1411425"/>
    <n v="1249.1099999999999"/>
    <n v="254056.5"/>
    <n v="1666730.61"/>
    <d v="2021-02-24T17:30:00"/>
    <n v="6870344946"/>
    <s v="UTCL-20-DL-R-01"/>
    <s v="HDFCR52021022477708374"/>
    <d v="2021-02-24T00:00:00"/>
    <s v="WHRS"/>
    <m/>
  </r>
  <r>
    <n v="276"/>
    <s v="DL01230100609"/>
    <s v="DAL2223016692"/>
    <n v="107659"/>
    <x v="0"/>
    <x v="89"/>
    <n v="8263000274"/>
    <s v="RIU/22-23/9548"/>
    <n v="1410706.779661017"/>
    <m/>
    <n v="253927.22033898305"/>
    <n v="1664634"/>
    <d v="2022-12-17T17:30:00"/>
    <n v="6870341153"/>
    <s v="UTCL-21-DL-R-04"/>
    <s v="HDFCR52023012076801231"/>
    <d v="2023-01-23T00:00:00"/>
    <s v="AFR"/>
    <m/>
  </r>
  <r>
    <s v="WHRS-880"/>
    <s v="DL01210300541"/>
    <s v="DAL2021010523"/>
    <n v="106653"/>
    <x v="0"/>
    <x v="57"/>
    <n v="8263000050"/>
    <s v="PWB20200773"/>
    <n v="1410150"/>
    <n v="1247.98"/>
    <n v="253827"/>
    <n v="1665224.98"/>
    <d v="2021-01-04T17:30:00"/>
    <n v="6870343342"/>
    <s v="UTCL-20-DL-R-01"/>
    <n v="103187782217"/>
    <d v="2021-03-20T00:00:00"/>
    <s v="WHRS"/>
    <m/>
  </r>
  <r>
    <s v="WHRS-1602"/>
    <s v="DL01210801279"/>
    <s v="DAL2122006531"/>
    <n v="401972"/>
    <x v="0"/>
    <x v="29"/>
    <n v="8263000049"/>
    <s v="IDM11007303"/>
    <n v="1407360"/>
    <n v="0"/>
    <n v="253324.79999999999"/>
    <n v="1660684.8"/>
    <d v="2021-07-06T17:30:00"/>
    <n v="6870187403"/>
    <s v="UTCL-20-DL-R-01"/>
    <s v="HDFCR52021090362821798"/>
    <d v="2021-09-05T00:00:00"/>
    <s v="WHRS"/>
    <m/>
  </r>
  <r>
    <s v="OLBC713"/>
    <s v="DL01220500750"/>
    <s v="DAL2223002242"/>
    <n v="919962"/>
    <x v="0"/>
    <x v="6"/>
    <n v="8263000121"/>
    <s v="SRGST/22-23/0044"/>
    <n v="1403269.4"/>
    <m/>
    <n v="252588.6"/>
    <n v="1655858"/>
    <d v="2022-04-26T17:30:00"/>
    <n v="6870062239"/>
    <s v="UTCL-20-DL-R-07"/>
    <n v="205304567679"/>
    <d v="2022-05-31T00:00:00"/>
    <s v="OLBC"/>
    <m/>
  </r>
  <r>
    <s v="OLBC675"/>
    <s v="DL01220300813"/>
    <s v="DAL2122016714"/>
    <n v="919962"/>
    <x v="0"/>
    <x v="6"/>
    <n v="8263000121"/>
    <s v="SRGST/21-22/801"/>
    <n v="1401069.4"/>
    <m/>
    <n v="252192.6"/>
    <n v="1653262"/>
    <d v="2022-02-25T17:30:00"/>
    <n v="6870432878"/>
    <s v="UTCL-20-DL-R-07"/>
    <n v="204027367890"/>
    <d v="2022-04-05T00:00:00"/>
    <s v="OLBC"/>
    <m/>
  </r>
  <r>
    <s v="WHRS-1618"/>
    <s v="DL01210801363"/>
    <s v="DAL2122006632"/>
    <n v="401972"/>
    <x v="0"/>
    <x v="29"/>
    <n v="8263000049"/>
    <s v="IDM11007245"/>
    <n v="1401000"/>
    <n v="0"/>
    <n v="252180"/>
    <n v="1653180"/>
    <d v="2021-07-02T17:30:00"/>
    <n v="6870190478"/>
    <s v="UTCL-20-DL-R-01"/>
    <s v="HDFCR52021090964018974"/>
    <d v="2021-09-10T00:00:00"/>
    <s v="WHRS"/>
    <m/>
  </r>
  <r>
    <s v="OLBC795"/>
    <s v="DL01220901396"/>
    <s v="DAL2223010043"/>
    <n v="919962"/>
    <x v="0"/>
    <x v="6"/>
    <n v="8268006323"/>
    <s v="SR/HO/22-23/0159"/>
    <n v="1399426.14"/>
    <m/>
    <n v="251896.86"/>
    <n v="1651323"/>
    <d v="2022-09-14T17:30:00"/>
    <n v="44164769"/>
    <s v="UTCL-20-DL-R-07"/>
    <n v="210176385756"/>
    <d v="2022-10-18T00:00:00"/>
    <s v="OLBC"/>
    <m/>
  </r>
  <r>
    <s v="OLBC683"/>
    <s v="DL01220302383"/>
    <s v="DAL2223000071"/>
    <n v="919962"/>
    <x v="0"/>
    <x v="6"/>
    <n v="8263000121"/>
    <s v="SRGST/21-22/867"/>
    <n v="1398210.2"/>
    <m/>
    <n v="251677.8"/>
    <n v="1649888"/>
    <d v="2022-03-17T17:30:00"/>
    <n v="6870001653"/>
    <s v="UTCL-20-DL-R-07"/>
    <n v="204202432797"/>
    <d v="2022-04-21T00:00:00"/>
    <s v="OLBC"/>
    <m/>
  </r>
  <r>
    <s v="OLBC786"/>
    <s v="DL01230200057"/>
    <s v="DAL2223017812"/>
    <n v="919962"/>
    <x v="0"/>
    <x v="6"/>
    <n v="8263000121"/>
    <s v="SRGST/22-23/0504"/>
    <n v="1396560.2"/>
    <m/>
    <n v="251380.8"/>
    <n v="1647941"/>
    <d v="2022-12-12T17:30:00"/>
    <n v="6870372268"/>
    <s v="UTCL-20-DL-R-07"/>
    <n v="302157745364"/>
    <d v="2023-02-16T00:00:00"/>
    <s v="OLBC"/>
    <m/>
  </r>
  <r>
    <s v="WHRS-1362"/>
    <s v="DL01210400164"/>
    <s v="DAL2122000179"/>
    <n v="401972"/>
    <x v="0"/>
    <x v="29"/>
    <n v="8263000049"/>
    <s v="IDM11005013"/>
    <n v="1395460"/>
    <n v="1234.9821000000002"/>
    <n v="251182.8"/>
    <n v="1647877.7821"/>
    <d v="2021-03-15T17:30:00"/>
    <n v="6870005577"/>
    <s v="UTCL-20-DL-R-01"/>
    <s v="HDFCR52021040986926058"/>
    <d v="2021-04-11T00:00:00"/>
    <s v="WHRS"/>
    <m/>
  </r>
  <r>
    <s v="OLBC790"/>
    <s v="DL01220500652"/>
    <s v="DAL2223002123"/>
    <n v="919962"/>
    <x v="0"/>
    <x v="6"/>
    <n v="8268006323"/>
    <s v="SR/HO/22-23/024"/>
    <n v="1394491.44"/>
    <m/>
    <n v="251008.56"/>
    <n v="1645500"/>
    <d v="2022-05-09T17:30:00"/>
    <n v="43947786"/>
    <s v="UTCL-20-DL-R-07"/>
    <n v="206091788870"/>
    <d v="2022-06-14T00:00:00"/>
    <s v="OLBC"/>
    <m/>
  </r>
  <r>
    <n v="332"/>
    <s v="DL01220400630"/>
    <s v="DAL2223000681"/>
    <n v="301236"/>
    <x v="0"/>
    <x v="31"/>
    <n v="8268007821"/>
    <s v="SIBIPL-3205"/>
    <n v="1394224.1525423729"/>
    <m/>
    <n v="250960.34745762713"/>
    <n v="1645184.5"/>
    <d v="2022-03-29T17:30:00"/>
    <n v="43853822"/>
    <s v="UTCL-21-DL-R-04"/>
    <s v="HDFCR52022042162870702"/>
    <d v="2022-04-23T00:00:00"/>
    <s v="AFR"/>
    <m/>
  </r>
  <r>
    <s v="OLBC342"/>
    <s v="DL01230201977"/>
    <s v="DAL2223019647"/>
    <n v="402300"/>
    <x v="0"/>
    <x v="67"/>
    <n v="8263000291"/>
    <s v="OS0010004868"/>
    <n v="1391848.4"/>
    <m/>
    <n v="250532.71199999997"/>
    <n v="1642381.112"/>
    <d v="2022-12-14T17:30:00"/>
    <n v="6870426095"/>
    <s v="UTCL-20-DL-R-07"/>
    <m/>
    <m/>
    <s v="OLBC"/>
    <m/>
  </r>
  <r>
    <s v="CU245"/>
    <s v="DL01231100818"/>
    <m/>
    <n v="118412"/>
    <x v="0"/>
    <x v="93"/>
    <n v="8263000341"/>
    <n v="4202"/>
    <n v="1391846"/>
    <m/>
    <n v="250532.28"/>
    <n v="1642378.28"/>
    <d v="2023-11-02T00:00:00"/>
    <m/>
    <s v="UTCL-22-DL-R-07"/>
    <s v="R52023120659939703"/>
    <s v="06.12.2024"/>
    <s v="Line-1 Cooler Updragation "/>
    <m/>
  </r>
  <r>
    <s v="OLBC300"/>
    <s v="DL01210800164"/>
    <s v="DAL2122005461"/>
    <n v="403829"/>
    <x v="0"/>
    <x v="64"/>
    <n v="8263000103"/>
    <s v="PI-82/21-22"/>
    <n v="1390428"/>
    <m/>
    <n v="250277.03999999998"/>
    <n v="1640705.04"/>
    <d v="2021-06-22T17:30:00"/>
    <n v="6870163278"/>
    <s v="UTCL-20-DL-R-07"/>
    <s v="HDFCR52021081358863880"/>
    <d v="2021-08-14T00:00:00"/>
    <s v="OLBC"/>
    <m/>
  </r>
  <r>
    <s v="WHRS-69"/>
    <s v="DL01210200976"/>
    <s v="DAL2021009881"/>
    <n v="508442"/>
    <x v="0"/>
    <x v="56"/>
    <n v="8263000074"/>
    <n v="170"/>
    <n v="1385583"/>
    <m/>
    <n v="249404.94"/>
    <n v="1634987.94"/>
    <d v="2021-01-15T17:30:00"/>
    <n v="6870332868"/>
    <s v="UTCL-20-DL-R-01"/>
    <s v="HDFCR52021031080700630"/>
    <d v="2021-03-11T00:00:00"/>
    <s v="WHRS"/>
    <m/>
  </r>
  <r>
    <s v="CE107"/>
    <s v="DL01240101167"/>
    <s v="DAL2324017327"/>
    <n v="406359"/>
    <x v="0"/>
    <x v="22"/>
    <n v="8263000283"/>
    <n v="271600054992"/>
    <n v="1380500"/>
    <m/>
    <n v="248490"/>
    <n v="1628990"/>
    <d v="2023-12-27T17:30:00"/>
    <n v="1246676585"/>
    <s v="UTCL-22-DL-N-49"/>
    <s v="HDFCR52024020877910041"/>
    <d v="2024-02-10T00:00:00"/>
    <s v="Line-1 Cooler ESP"/>
    <m/>
  </r>
  <r>
    <s v="OLBC798"/>
    <s v="DL01221201603"/>
    <s v="DAL2223015486"/>
    <n v="919962"/>
    <x v="0"/>
    <x v="6"/>
    <n v="8268006323"/>
    <s v="SR/HO/22-23/0237"/>
    <n v="1379092.44"/>
    <m/>
    <n v="248236.56"/>
    <n v="1627329"/>
    <d v="2022-12-14T17:30:00"/>
    <n v="44363557"/>
    <s v="UTCL-20-DL-R-07"/>
    <n v="301177571173"/>
    <d v="2023-01-21T00:00:00"/>
    <s v="OLBC"/>
    <m/>
  </r>
  <r>
    <s v="C34"/>
    <s v="DL01210900267"/>
    <s v="DAL2122007068"/>
    <n v="300286"/>
    <x v="0"/>
    <x v="3"/>
    <n v="8263000075"/>
    <n v="712725896"/>
    <n v="1379000"/>
    <m/>
    <n v="248220"/>
    <n v="1627220"/>
    <d v="2021-07-28T17:30:00"/>
    <n v="6870198420"/>
    <s v="UTCL-20-DL-R-04"/>
    <s v="HDFCR52021091464732611"/>
    <d v="2021-09-15T00:00:00"/>
    <s v="Cement Mill"/>
    <m/>
  </r>
  <r>
    <n v="385"/>
    <s v="DL01211200524"/>
    <s v="DAL2122012251"/>
    <n v="408148"/>
    <x v="0"/>
    <x v="65"/>
    <n v="8263000163"/>
    <s v="RV6100031870"/>
    <n v="1374857.4"/>
    <m/>
    <n v="247474.33199999997"/>
    <n v="1622331.7319999998"/>
    <d v="2021-11-21T17:30:00"/>
    <n v="6870316357"/>
    <s v="UTCL-21-DL-R-04"/>
    <m/>
    <m/>
    <s v="AFR"/>
    <m/>
  </r>
  <r>
    <s v="C1105"/>
    <s v="DL01210901441"/>
    <s v="DAL2122008304"/>
    <n v="100629"/>
    <x v="0"/>
    <x v="115"/>
    <n v="8263000143"/>
    <s v="HYD3953"/>
    <n v="1371370.4"/>
    <m/>
    <n v="246846.6"/>
    <n v="1618217"/>
    <d v="2021-08-25T17:30:00"/>
    <n v="6870258457"/>
    <s v="UTCL-20-DL-R-04"/>
    <s v="HDFCR52021110275253309"/>
    <d v="2021-11-03T00:00:00"/>
    <s v="Cement Mill"/>
    <m/>
  </r>
  <r>
    <s v="WHRS-1245"/>
    <s v="DL01210300817"/>
    <s v="DAL2021010808"/>
    <n v="107909"/>
    <x v="0"/>
    <x v="67"/>
    <n v="8263000084"/>
    <s v="OS0020003769"/>
    <n v="1368652"/>
    <n v="1211.25"/>
    <n v="246357.36"/>
    <n v="1616220.6099999999"/>
    <d v="2021-02-27T17:30:00"/>
    <n v="6870348384"/>
    <s v="UTCL-20-DL-R-01"/>
    <s v="HDFCR52021022477708374"/>
    <d v="2021-02-24T00:00:00"/>
    <s v="WHRS"/>
    <m/>
  </r>
  <r>
    <s v="C1107"/>
    <s v="DL01211000646"/>
    <s v="DAL2122009189"/>
    <n v="100629"/>
    <x v="0"/>
    <x v="115"/>
    <n v="8263000143"/>
    <s v="HYD4028"/>
    <n v="1366365.3"/>
    <m/>
    <n v="245945.7"/>
    <n v="1612311"/>
    <d v="2021-08-27T17:30:00"/>
    <n v="6870258994"/>
    <s v="UTCL-20-DL-R-04"/>
    <s v="HDFCR52021110375512490"/>
    <d v="2021-11-04T00:00:00"/>
    <s v="Cement Mill"/>
    <m/>
  </r>
  <r>
    <s v="WHRS-44"/>
    <s v="DL01210200218"/>
    <s v="DAL2021009080"/>
    <n v="122097"/>
    <x v="0"/>
    <x v="75"/>
    <n v="8263000070"/>
    <s v="AE/798/2020-21"/>
    <n v="1363860"/>
    <m/>
    <n v="245494.8"/>
    <n v="1609354.8"/>
    <d v="2021-01-13T17:30:00"/>
    <n v="6870306473"/>
    <s v="UTCL-20-DL-R-01"/>
    <s v="HDFCR52021031281099225"/>
    <d v="2021-03-17T00:00:00"/>
    <s v="WHRS"/>
    <m/>
  </r>
  <r>
    <n v="429"/>
    <s v="DL01230100288"/>
    <s v="DAL2223016261"/>
    <n v="120191"/>
    <x v="0"/>
    <x v="76"/>
    <n v="8263000273"/>
    <s v="SBE/387"/>
    <n v="1363213"/>
    <m/>
    <n v="245378.34"/>
    <n v="1608591.34"/>
    <d v="2022-12-14T17:30:00"/>
    <n v="6870336695"/>
    <s v="UTCL-21-DL-R-04"/>
    <s v="HDFCR52023011375283475"/>
    <d v="2023-01-14T00:00:00"/>
    <s v="AFR"/>
    <m/>
  </r>
  <r>
    <s v="WHRS-376"/>
    <s v="DL01210700792"/>
    <s v="DAL2122004176"/>
    <n v="100915"/>
    <x v="0"/>
    <x v="24"/>
    <n v="8263000105"/>
    <s v="I-KH/G21-22/0217"/>
    <n v="1360332"/>
    <n v="1605.2"/>
    <n v="244859.75999999998"/>
    <n v="1606796.96"/>
    <d v="2021-05-31T00:00:00"/>
    <n v="6870127757"/>
    <s v="UTCL-20-DL-R-01"/>
    <s v="HDFCR52021071953770787"/>
    <d v="2021-07-20T00:00:00"/>
    <s v="WHRS"/>
    <m/>
  </r>
  <r>
    <s v="OLBC628"/>
    <s v="DL01220100949"/>
    <s v="DAL2122014285"/>
    <n v="919962"/>
    <x v="0"/>
    <x v="6"/>
    <n v="8263000121"/>
    <s v="SRGST/21-22/560"/>
    <n v="1359379.6"/>
    <m/>
    <n v="244688.4"/>
    <n v="1604068"/>
    <d v="2021-12-09T17:30:00"/>
    <n v="6870364731"/>
    <s v="UTCL-20-DL-R-07"/>
    <n v="202010689923"/>
    <d v="2022-02-02T00:00:00"/>
    <s v="OLBC"/>
    <m/>
  </r>
  <r>
    <s v="WHRS-1855"/>
    <s v="DL01210600990"/>
    <s v="DAL2122002855"/>
    <n v="802522"/>
    <x v="0"/>
    <x v="116"/>
    <n v="8263000104"/>
    <n v="1000010040"/>
    <n v="1357053.9"/>
    <n v="1406.02"/>
    <n v="244269.70199999996"/>
    <n v="1602729.622"/>
    <d v="2021-04-22T17:30:00"/>
    <n v="6870116812"/>
    <s v="UTCL-20-DL-R-01"/>
    <n v="107070971885"/>
    <d v="2021-07-08T00:00:00"/>
    <s v="WHRS"/>
    <m/>
  </r>
  <r>
    <s v="OLBC337"/>
    <s v="DL01221101014"/>
    <s v="DAL2223013376"/>
    <n v="118480"/>
    <x v="0"/>
    <x v="74"/>
    <n v="8263000261"/>
    <s v="RSC/OCT22/0217"/>
    <n v="1356567"/>
    <m/>
    <n v="244182.06"/>
    <n v="1600749.06"/>
    <d v="2022-10-27T17:30:00"/>
    <n v="6870274433"/>
    <s v="UTCL-20-DL-R-07"/>
    <s v="HDFCR52022112462758369"/>
    <d v="2022-11-26T00:00:00"/>
    <s v="OLBC"/>
    <m/>
  </r>
  <r>
    <s v="WHRS-1021"/>
    <s v="DL01210600967"/>
    <s v="DAL2122002800"/>
    <n v="405993"/>
    <x v="0"/>
    <x v="30"/>
    <n v="8263000116"/>
    <n v="1"/>
    <n v="1355932.2033898307"/>
    <m/>
    <n v="244067.79661016952"/>
    <n v="1600000.0000000002"/>
    <d v="2021-05-26T00:00:00"/>
    <m/>
    <s v="UTCL-20-DL-R-01"/>
    <s v="HDFCR52021062599430216"/>
    <d v="2021-06-26T00:00:00"/>
    <s v="WHRS"/>
    <m/>
  </r>
  <r>
    <s v="WHRS-1410"/>
    <s v="DL01210500700"/>
    <s v="DAL2122001465"/>
    <n v="401972"/>
    <x v="0"/>
    <x v="29"/>
    <n v="8263000049"/>
    <s v="IDM11005246"/>
    <n v="1352800"/>
    <n v="1197.2280000000001"/>
    <n v="243504"/>
    <n v="1597501.2279999999"/>
    <d v="2021-03-23T17:30:00"/>
    <n v="6870066948"/>
    <s v="UTCL-20-DL-R-01"/>
    <s v="HDFCR52021052894556118"/>
    <d v="2021-05-29T00:00:00"/>
    <s v="WHRS"/>
    <m/>
  </r>
  <r>
    <s v="WHRS-1036"/>
    <s v="DL01220901946"/>
    <s v="DAL2223010522"/>
    <n v="821552"/>
    <x v="0"/>
    <x v="78"/>
    <n v="8268007271"/>
    <s v="4501/15/U2/0187"/>
    <n v="1351923"/>
    <m/>
    <n v="243346.13999999998"/>
    <n v="1595269.14"/>
    <d v="2022-05-24T17:30:00"/>
    <n v="44193763"/>
    <s v="UTCL-20-DL-R-01"/>
    <s v="HDFCR52022100751205135"/>
    <d v="2022-10-10T00:00:00"/>
    <s v="WHRS"/>
    <m/>
  </r>
  <r>
    <s v="C380"/>
    <s v="DL01220400934"/>
    <s v="DAL2223000972"/>
    <n v="138349"/>
    <x v="0"/>
    <x v="66"/>
    <n v="8263000146"/>
    <s v="2022-23/IFH/004"/>
    <n v="1351250"/>
    <m/>
    <n v="243225"/>
    <n v="1594475"/>
    <d v="2022-04-11T17:30:00"/>
    <n v="6870026702"/>
    <s v="UTCL-20-DL-R-04"/>
    <s v="HDFCR52022050265472812"/>
    <d v="2022-05-03T00:00:00"/>
    <s v="Cement Mill"/>
    <m/>
  </r>
  <r>
    <s v="C243"/>
    <s v="DL01211200405"/>
    <s v="DAL2122012102"/>
    <n v="501497"/>
    <x v="0"/>
    <x v="43"/>
    <n v="8263000099"/>
    <s v="D/SUP/21-22/192"/>
    <n v="1349900"/>
    <m/>
    <n v="242982"/>
    <n v="1592882"/>
    <d v="2021-08-19T17:30:00"/>
    <n v="6870300926"/>
    <s v="UTCL-20-DL-R-04"/>
    <s v="HDFCR52021121583799861"/>
    <d v="2021-12-16T00:00:00"/>
    <s v="Cement Mill"/>
    <m/>
  </r>
  <r>
    <s v="WHRS-1789"/>
    <s v="DL01211001967"/>
    <s v="DAL2122010456"/>
    <n v="401972"/>
    <x v="0"/>
    <x v="29"/>
    <n v="8263000049"/>
    <s v="IDM11009578"/>
    <n v="1349000"/>
    <n v="0"/>
    <n v="242820"/>
    <n v="1591820"/>
    <d v="2021-09-30T17:30:00"/>
    <n v="6870263476"/>
    <s v="UTCL-20-DL-R-01"/>
    <m/>
    <m/>
    <s v="WHRS"/>
    <m/>
  </r>
  <r>
    <s v="C383"/>
    <s v="DL01220400792"/>
    <s v="DAL2223000867"/>
    <n v="138349"/>
    <x v="0"/>
    <x v="66"/>
    <n v="8263000146"/>
    <s v="2022-23/IFH/003"/>
    <n v="1348750"/>
    <m/>
    <n v="242775"/>
    <n v="1591525"/>
    <d v="2022-04-07T17:30:00"/>
    <n v="6870017332"/>
    <s v="UTCL-20-DL-R-04"/>
    <s v="HDFCR52022042563563705"/>
    <d v="2022-04-26T00:00:00"/>
    <s v="Cement Mill"/>
    <m/>
  </r>
  <r>
    <s v="OLBC813"/>
    <s v="DL01240101744"/>
    <s v="DAL2324017721"/>
    <n v="919962"/>
    <x v="0"/>
    <x v="6"/>
    <n v="8268006323"/>
    <s v="SR/HO/23-24/0224"/>
    <n v="1348682.96"/>
    <m/>
    <n v="242763.04"/>
    <n v="1591446"/>
    <d v="2023-10-31T17:30:00"/>
    <n v="161006592"/>
    <s v="UTCL-20-DL-R-07"/>
    <n v="402096559610"/>
    <d v="2024-02-11T00:00:00"/>
    <s v="OLBC"/>
    <m/>
  </r>
  <r>
    <s v="C283"/>
    <s v="DL01220302277"/>
    <m/>
    <n v="200135"/>
    <x v="0"/>
    <x v="38"/>
    <n v="8262000050"/>
    <n v="7533031"/>
    <n v="1347083.58"/>
    <m/>
    <n v="3181566.48"/>
    <n v="4528650.0600000005"/>
    <d v="2022-02-17T00:00:00"/>
    <m/>
    <s v="UTCL-20-DL-R-04"/>
    <m/>
    <m/>
    <s v="Cement Mill"/>
    <m/>
  </r>
  <r>
    <s v="OLBC751"/>
    <s v="DL01220900995"/>
    <s v="DAL2223009622"/>
    <n v="919962"/>
    <x v="0"/>
    <x v="6"/>
    <n v="8263000121"/>
    <s v="SR/HO/22-23/0106"/>
    <n v="1345500"/>
    <m/>
    <n v="242190"/>
    <n v="1587690"/>
    <d v="2022-07-27T17:30:00"/>
    <n v="6870197454"/>
    <s v="UTCL-20-DL-R-07"/>
    <m/>
    <m/>
    <s v="OLBC"/>
    <m/>
  </r>
  <r>
    <s v="WHRS-1620"/>
    <s v="DL01210801371"/>
    <s v="DAL2122006615"/>
    <n v="401972"/>
    <x v="0"/>
    <x v="29"/>
    <n v="8263000049"/>
    <s v="IDM11007455"/>
    <n v="1343000"/>
    <n v="0"/>
    <n v="241740"/>
    <n v="1584740"/>
    <d v="2021-07-13T17:30:00"/>
    <n v="6870190595"/>
    <s v="UTCL-20-DL-R-01"/>
    <s v="HDFCR52021090964018974"/>
    <d v="2021-09-10T00:00:00"/>
    <s v="WHRS"/>
    <m/>
  </r>
  <r>
    <n v="307"/>
    <s v="DL01230301722"/>
    <s v="DAL2223021422"/>
    <n v="137691"/>
    <x v="0"/>
    <x v="79"/>
    <n v="8263000301"/>
    <s v="JMPSI2223/003693"/>
    <n v="1342984.7457627119"/>
    <m/>
    <n v="241737.25423728811"/>
    <n v="1584722"/>
    <d v="2023-03-15T00:00:00"/>
    <n v="6870443691"/>
    <s v="UTCL-21-DL-R-04"/>
    <s v="HDFCR52023041999823508"/>
    <d v="2023-04-21T00:00:00"/>
    <s v="AFR"/>
    <m/>
  </r>
  <r>
    <s v="WHRS-1337"/>
    <s v="DL01210301218"/>
    <s v="DAL2021011184"/>
    <n v="401972"/>
    <x v="0"/>
    <x v="29"/>
    <n v="8263000049"/>
    <s v="IDM11004811"/>
    <n v="1342640"/>
    <n v="1188.2364"/>
    <n v="241675.19999999998"/>
    <n v="1585503.4364"/>
    <d v="2021-03-05T17:30:00"/>
    <n v="6870367039"/>
    <s v="UTCL-20-DL-R-01"/>
    <s v="HDFCR52021033084742688"/>
    <d v="2021-03-30T00:00:00"/>
    <s v="WHRS"/>
    <m/>
  </r>
  <r>
    <s v="OLBC824"/>
    <s v="DL01220400375"/>
    <s v="DAL2223000435"/>
    <n v="919962"/>
    <x v="0"/>
    <x v="6"/>
    <n v="8268006324"/>
    <s v="SR/HO/21-22/471"/>
    <n v="1341497.3600000001"/>
    <m/>
    <n v="241469.64"/>
    <n v="1582967"/>
    <d v="2022-03-29T17:30:00"/>
    <n v="43838504"/>
    <s v="UTCL-20-DL-R-07"/>
    <n v="204190861426"/>
    <d v="2022-04-20T00:00:00"/>
    <s v="OLBC"/>
    <m/>
  </r>
  <r>
    <s v="WHRS-962"/>
    <s v="DL01211100805"/>
    <s v="DAL2122011436"/>
    <n v="821442"/>
    <x v="0"/>
    <x v="103"/>
    <n v="8268006127"/>
    <s v="PIS/21-22/242"/>
    <n v="1341111.5000000002"/>
    <m/>
    <n v="241400.07000000004"/>
    <n v="1582511.5700000003"/>
    <d v="2021-11-01T17:30:00"/>
    <n v="44276298"/>
    <s v="UTCL-20-DL-R-01"/>
    <s v="HDFCR52022010688455812"/>
    <d v="2022-01-07T00:00:00"/>
    <s v="WHRS"/>
    <m/>
  </r>
  <r>
    <s v="OLBC617"/>
    <s v="DL01220100948"/>
    <s v="DAL2122014284"/>
    <n v="919962"/>
    <x v="0"/>
    <x v="6"/>
    <n v="8263000121"/>
    <s v="SRGST/21-22/561"/>
    <n v="1338920.3999999999"/>
    <m/>
    <n v="241005.6"/>
    <n v="1579926"/>
    <d v="2021-12-09T17:30:00"/>
    <n v="6870365597"/>
    <s v="UTCL-20-DL-R-07"/>
    <n v="202022107041"/>
    <d v="2022-02-03T00:00:00"/>
    <s v="OLBC"/>
    <m/>
  </r>
  <r>
    <s v="WHRS-43"/>
    <s v="DL01210200217"/>
    <s v="DAL2021009111"/>
    <n v="122097"/>
    <x v="0"/>
    <x v="75"/>
    <n v="8263000070"/>
    <s v="AE/803/2020-21"/>
    <n v="1337720"/>
    <m/>
    <n v="240789.59999999998"/>
    <n v="1578509.6"/>
    <d v="2021-01-14T17:30:00"/>
    <n v="6870306329"/>
    <s v="UTCL-20-DL-R-01"/>
    <s v="HDFCR52021031281099225"/>
    <d v="2021-03-17T00:00:00"/>
    <s v="WHRS"/>
    <m/>
  </r>
  <r>
    <s v="WHRS-1746"/>
    <s v="DL01210901527"/>
    <s v="DAL2122008321"/>
    <n v="401972"/>
    <x v="0"/>
    <x v="29"/>
    <n v="8263000049"/>
    <s v="IDM11008705"/>
    <n v="1337700"/>
    <n v="0"/>
    <n v="240786"/>
    <n v="1578486"/>
    <d v="2021-08-31T17:30:00"/>
    <n v="6870227647"/>
    <s v="UTCL-20-DL-R-01"/>
    <s v="HDFCR52021100869896988"/>
    <d v="2021-10-09T00:00:00"/>
    <s v="WHRS"/>
    <m/>
  </r>
  <r>
    <s v="OLBC708"/>
    <s v="DL01220500487"/>
    <s v="DAL2223002062"/>
    <n v="919962"/>
    <x v="0"/>
    <x v="6"/>
    <n v="8263000121"/>
    <s v="SRGST/22-23/0055"/>
    <n v="1335950"/>
    <m/>
    <n v="240471"/>
    <n v="1576421"/>
    <d v="2022-04-29T17:30:00"/>
    <n v="6870044058"/>
    <s v="UTCL-20-DL-R-07"/>
    <n v="206010270207"/>
    <d v="2022-06-02T00:00:00"/>
    <s v="OLBC"/>
    <m/>
  </r>
  <r>
    <s v="OLBC811"/>
    <s v="DL01230201111"/>
    <s v="DAL2223018786"/>
    <n v="919962"/>
    <x v="0"/>
    <x v="6"/>
    <n v="8268006323"/>
    <s v="SR/HO/22-23/325"/>
    <n v="1335231.42"/>
    <m/>
    <n v="240341.58"/>
    <n v="1575573"/>
    <d v="2023-02-02T17:30:00"/>
    <n v="44490633"/>
    <s v="UTCL-20-DL-R-07"/>
    <n v="303092026879"/>
    <d v="2023-03-10T00:00:00"/>
    <s v="OLBC"/>
    <m/>
  </r>
  <r>
    <s v="C265"/>
    <s v="DL01230100896"/>
    <s v="DAL2223016794"/>
    <n v="501497"/>
    <x v="0"/>
    <x v="43"/>
    <n v="8263000099"/>
    <s v="D/SUP/21-22/657"/>
    <n v="1333754"/>
    <m/>
    <n v="0"/>
    <n v="1333754"/>
    <d v="2021-12-15T17:30:00"/>
    <n v="6870446058"/>
    <s v="UTCL-20-DL-R-04"/>
    <m/>
    <m/>
    <s v="Cement Mill"/>
    <m/>
  </r>
  <r>
    <s v="OLBC672"/>
    <s v="DL01220300810"/>
    <s v="DAL2122016717"/>
    <n v="919962"/>
    <x v="0"/>
    <x v="6"/>
    <n v="8263000121"/>
    <s v="SRGST/21-22/805"/>
    <n v="1329900"/>
    <m/>
    <n v="239382"/>
    <n v="1569282"/>
    <d v="2022-02-26T17:30:00"/>
    <n v="6870432811"/>
    <s v="UTCL-20-DL-R-07"/>
    <n v="204027367890"/>
    <d v="2022-04-05T00:00:00"/>
    <s v="OLBC"/>
    <m/>
  </r>
  <r>
    <s v="OLBC621"/>
    <s v="DL01220100955"/>
    <s v="DAL2122014291"/>
    <n v="919962"/>
    <x v="0"/>
    <x v="6"/>
    <n v="8263000121"/>
    <s v="SRGST/21-22/618"/>
    <n v="1328250"/>
    <m/>
    <n v="239085"/>
    <n v="1567335"/>
    <d v="2021-12-27T17:30:00"/>
    <n v="6870366540"/>
    <s v="UTCL-20-DL-R-07"/>
    <n v="202022107040"/>
    <d v="2022-02-03T00:00:00"/>
    <s v="OLBC"/>
    <m/>
  </r>
  <r>
    <s v="WHRS-1398"/>
    <s v="DL01210500709"/>
    <s v="DAL2122001456"/>
    <n v="401972"/>
    <x v="0"/>
    <x v="29"/>
    <n v="8263000049"/>
    <s v="IDM11005415"/>
    <n v="1328239.31"/>
    <n v="1175"/>
    <n v="239083.07579999999"/>
    <n v="1568497.3858"/>
    <d v="2021-03-28T17:30:00"/>
    <n v="6870067073"/>
    <s v="UTCL-20-DL-R-01"/>
    <s v="HDFCR52021052894556118"/>
    <d v="2021-05-29T00:00:00"/>
    <s v="WHRS"/>
    <m/>
  </r>
  <r>
    <s v="OLBC710"/>
    <s v="DL01220401429"/>
    <s v="DAL2223001464"/>
    <n v="919962"/>
    <x v="0"/>
    <x v="6"/>
    <n v="8263000121"/>
    <s v="SRGST/22-23/0023"/>
    <n v="1325060.2"/>
    <m/>
    <n v="238510.8"/>
    <n v="1563571"/>
    <d v="2022-04-19T17:30:00"/>
    <n v="6870041306"/>
    <s v="UTCL-20-DL-R-07"/>
    <n v="205204239496"/>
    <d v="2022-05-23T00:00:00"/>
    <s v="OLBC"/>
    <m/>
  </r>
  <r>
    <s v="WHRS-1261"/>
    <s v="DL01201201148"/>
    <s v="DAL2021007490"/>
    <n v="510129"/>
    <x v="0"/>
    <x v="67"/>
    <n v="8263000055"/>
    <s v="OS0020002585"/>
    <n v="1321790.3999999999"/>
    <n v="1169.78"/>
    <n v="237922.27199999997"/>
    <n v="1560882.4519999998"/>
    <d v="2020-11-27T00:00:00"/>
    <n v="6870051173"/>
    <s v="UTCL-20-DL-R-01"/>
    <s v="HDFCR52020102955000180"/>
    <d v="2020-10-30T00:00:00"/>
    <s v="WHRS"/>
    <m/>
  </r>
  <r>
    <s v="OLBC285"/>
    <s v="DL01221101027"/>
    <s v="DAL2223013383"/>
    <n v="122418"/>
    <x v="0"/>
    <x v="92"/>
    <n v="8263000204"/>
    <s v="CEPLIG-500122-23"/>
    <n v="1320862.7118644069"/>
    <m/>
    <n v="237755.28813559323"/>
    <n v="1558618.0000000002"/>
    <d v="2022-11-07T17:30:00"/>
    <n v="6870267171"/>
    <s v="UTCL-20-DL-R-07"/>
    <s v="HDFCR52022121267038018"/>
    <d v="2022-12-13T00:00:00"/>
    <s v="OLBC"/>
    <m/>
  </r>
  <r>
    <s v="OLBC807"/>
    <s v="DL01230701412"/>
    <s v="DAL2324006677"/>
    <n v="919962"/>
    <x v="0"/>
    <x v="6"/>
    <n v="8268006323"/>
    <s v="SR/HO/23-24/0067"/>
    <n v="1318858.43"/>
    <m/>
    <n v="237394.57"/>
    <n v="1556253"/>
    <d v="2023-06-14T17:30:00"/>
    <n v="160537446"/>
    <s v="UTCL-20-DL-R-07"/>
    <m/>
    <m/>
    <s v="OLBC"/>
    <m/>
  </r>
  <r>
    <s v="WHRS-1165"/>
    <s v="DL01210100702"/>
    <s v="DAL2021008531"/>
    <n v="812140"/>
    <x v="0"/>
    <x v="4"/>
    <n v="8268005598"/>
    <s v="SVPL/UP/20-21/01"/>
    <n v="1318755.0847457629"/>
    <m/>
    <n v="237375.9152542373"/>
    <n v="1556131.0000000002"/>
    <d v="2021-01-08T17:30:00"/>
    <n v="44199641"/>
    <s v="UTCL-20-DL-R-01"/>
    <s v="N316201306182810"/>
    <d v="2021-01-30T00:00:00"/>
    <s v="WHRS"/>
    <m/>
  </r>
  <r>
    <s v="C426"/>
    <s v="DL01211001854"/>
    <s v="DAL2122010396"/>
    <n v="122097"/>
    <x v="0"/>
    <x v="75"/>
    <n v="8263000153"/>
    <s v="AE/890/2021-22"/>
    <n v="1317300"/>
    <m/>
    <n v="237114"/>
    <n v="1554414"/>
    <d v="2021-10-12T17:30:00"/>
    <n v="6870271830"/>
    <s v="UTCL-20-DL-R-04"/>
    <s v="HDFCR52021111878211365"/>
    <d v="2021-11-19T00:00:00"/>
    <s v="Cement Mill"/>
    <m/>
  </r>
  <r>
    <s v="C840"/>
    <s v="DL01211000440"/>
    <s v="DAL2122009022"/>
    <n v="821190"/>
    <x v="0"/>
    <x v="81"/>
    <n v="8263000148"/>
    <s v="GND/1618"/>
    <n v="1314540"/>
    <m/>
    <n v="236617.19999999998"/>
    <n v="1551157.2"/>
    <d v="2021-09-21T17:30:00"/>
    <n v="6870252950"/>
    <s v="UTCL-20-DL-R-04"/>
    <n v="111012738252"/>
    <d v="2021-11-02T00:00:00"/>
    <s v="Cement Mill"/>
    <m/>
  </r>
  <r>
    <s v="C1160"/>
    <s v="DL01220600885"/>
    <s v="DAL2223003744"/>
    <n v="122828"/>
    <x v="0"/>
    <x v="117"/>
    <n v="8268008628"/>
    <s v="DKS/22-23/009"/>
    <n v="1314310.2"/>
    <m/>
    <n v="236575.8"/>
    <n v="1550886"/>
    <d v="2022-06-06T17:30:00"/>
    <n v="44033859"/>
    <s v="UTCL-20-DL-R-04"/>
    <s v="HDFCR52022071983247619"/>
    <d v="2022-07-20T00:00:00"/>
    <s v="Cement Mill"/>
    <s v="Civil- Cement Mill"/>
  </r>
  <r>
    <s v="WHRS-1197"/>
    <s v="DL01210400785"/>
    <s v="DAL2122000771"/>
    <n v="821027"/>
    <x v="0"/>
    <x v="9"/>
    <n v="8268005622"/>
    <s v="SIL/UP/21-22/004"/>
    <n v="1308709.3220338984"/>
    <m/>
    <n v="235567.67796610171"/>
    <n v="1544277.0000000002"/>
    <d v="2021-04-14T17:30:00"/>
    <n v="43852073"/>
    <s v="UTCL-20-DL-R-01"/>
    <s v="HDFCR52021050791602037"/>
    <d v="2021-05-08T00:00:00"/>
    <s v="WHRS"/>
    <m/>
  </r>
  <r>
    <s v="C948"/>
    <s v="DL01211000725"/>
    <s v="DAL2122009366"/>
    <n v="408148"/>
    <x v="0"/>
    <x v="65"/>
    <n v="8263000145"/>
    <s v="RV6100019636"/>
    <n v="1308130"/>
    <m/>
    <n v="235463.4"/>
    <n v="1543593.4"/>
    <d v="2021-09-21T17:30:00"/>
    <n v="6870241897"/>
    <s v="UTCL-20-DL-R-04"/>
    <m/>
    <m/>
    <s v="Cement Mill"/>
    <s v="Civil- Cement Mill"/>
  </r>
  <r>
    <s v="WHRS-1050"/>
    <s v="DL01210700451"/>
    <s v="DAL2122003814"/>
    <n v="821012"/>
    <x v="0"/>
    <x v="5"/>
    <n v="8263000088"/>
    <s v="AA0910000034"/>
    <n v="1307166"/>
    <n v="1542.45"/>
    <n v="235289.88"/>
    <n v="1543998.33"/>
    <d v="2021-04-23T17:30:00"/>
    <n v="6870127946"/>
    <s v="UTCL-20-DL-R-01"/>
    <s v="HDFCR52021072855455644"/>
    <d v="2021-07-29T00:00:00"/>
    <s v="WHRS"/>
    <m/>
  </r>
  <r>
    <s v="WHRS-957"/>
    <s v="DL01210600433"/>
    <s v="DAL2122002295"/>
    <n v="821442"/>
    <x v="0"/>
    <x v="103"/>
    <n v="8268006127"/>
    <s v="PIS/21-22/054"/>
    <n v="1306761.0084745763"/>
    <m/>
    <n v="235216.98152542373"/>
    <n v="1541977.99"/>
    <d v="2021-06-02T17:30:00"/>
    <n v="43955353"/>
    <s v="UTCL-20-DL-R-01"/>
    <s v="HDFCR52021072454697829"/>
    <d v="2021-07-25T00:00:00"/>
    <s v="WHRS"/>
    <m/>
  </r>
  <r>
    <s v="OLBC622"/>
    <s v="DL01220100957"/>
    <s v="DAL2122014293"/>
    <n v="919962"/>
    <x v="0"/>
    <x v="6"/>
    <n v="8263000121"/>
    <s v="SRGST/21-22/606"/>
    <n v="1305293.26"/>
    <m/>
    <n v="234952.74"/>
    <n v="1540246"/>
    <d v="2021-12-22T17:30:00"/>
    <n v="6870366085"/>
    <s v="UTCL-20-DL-R-07"/>
    <n v="202022107040"/>
    <d v="2022-02-03T00:00:00"/>
    <s v="OLBC"/>
    <m/>
  </r>
  <r>
    <s v="WHRS-879"/>
    <s v="DL01210300544"/>
    <s v="DAL2021010520"/>
    <n v="106653"/>
    <x v="0"/>
    <x v="57"/>
    <n v="8263000050"/>
    <s v="PWB20200744"/>
    <n v="1303900"/>
    <n v="1154"/>
    <n v="234702"/>
    <n v="1539756"/>
    <d v="2020-12-30T17:30:00"/>
    <n v="6870343570"/>
    <s v="UTCL-20-DL-R-01"/>
    <n v="103198946702"/>
    <d v="2021-03-21T00:00:00"/>
    <s v="WHRS"/>
    <m/>
  </r>
  <r>
    <s v="OLBC17"/>
    <s v="DL01220401221"/>
    <s v="DAL2223001253"/>
    <n v="122097"/>
    <x v="0"/>
    <x v="75"/>
    <n v="8263000216"/>
    <s v="AE/0055/2022-23"/>
    <n v="1303317.7966101696"/>
    <m/>
    <n v="234597.20338983051"/>
    <n v="1537915"/>
    <d v="2022-04-06T17:30:00"/>
    <n v="6870025515"/>
    <s v="UTCL-20-DL-R-07"/>
    <s v="HDFCR52022043065218450"/>
    <d v="2022-05-01T00:00:00"/>
    <s v="OLBC"/>
    <m/>
  </r>
  <r>
    <s v="C3"/>
    <s v="DL01210701049"/>
    <s v="DAL2122004341"/>
    <n v="300286"/>
    <x v="0"/>
    <x v="3"/>
    <n v="8263000075"/>
    <n v="712724527"/>
    <n v="1302900"/>
    <m/>
    <n v="234522"/>
    <n v="1537422"/>
    <d v="2021-05-26T17:30:00"/>
    <n v="6870134636"/>
    <s v="UTCL-20-DL-R-04"/>
    <s v="HDFCR52021072855453943"/>
    <d v="2021-07-29T00:00:00"/>
    <s v="Cement Mill"/>
    <m/>
  </r>
  <r>
    <s v="AI9"/>
    <s v="DL01210701292"/>
    <s v="DAL2122004674"/>
    <n v="402984"/>
    <x v="0"/>
    <x v="27"/>
    <n v="8263000067"/>
    <n v="330091827"/>
    <n v="1300000"/>
    <n v="1534"/>
    <n v="234000"/>
    <n v="1535534"/>
    <d v="2021-06-10T17:30:00"/>
    <n v="6870149857"/>
    <s v="UTCL-20-DL-R-03"/>
    <s v="HDFCR52021080657432985"/>
    <d v="2021-08-07T00:00:00"/>
    <s v="Air Blast Control Sy"/>
    <m/>
  </r>
  <r>
    <s v="C999"/>
    <s v="DL01211101001"/>
    <s v="DAL2122011675"/>
    <n v="405757"/>
    <x v="0"/>
    <x v="27"/>
    <n v="8263000085"/>
    <s v="P/21-22/000522"/>
    <n v="1300000"/>
    <m/>
    <n v="234000"/>
    <n v="1534000"/>
    <d v="2021-09-29T17:30:00"/>
    <n v="6870295838"/>
    <s v="UTCL-20-DL-R-04"/>
    <s v="HDFCR52021120982720033"/>
    <d v="2021-12-10T00:00:00"/>
    <s v="Cement Mill"/>
    <m/>
  </r>
  <r>
    <s v="CE103"/>
    <s v="DL01231101035"/>
    <s v="DAL2324014006"/>
    <n v="406359"/>
    <x v="0"/>
    <x v="22"/>
    <n v="8263000283"/>
    <n v="271600052231"/>
    <n v="1300000"/>
    <m/>
    <n v="234000"/>
    <n v="1534000"/>
    <d v="2023-10-03T17:30:00"/>
    <n v="1246596062"/>
    <s v="UTCL-22-DL-N-49"/>
    <s v="HDFCR52023120660037841"/>
    <d v="2023-12-06T00:00:00"/>
    <s v="Line-1 Cooler ESP"/>
    <m/>
  </r>
  <r>
    <s v="WHRS-1536"/>
    <s v="DL01210701464"/>
    <s v="DAL2122004880"/>
    <n v="401972"/>
    <x v="0"/>
    <x v="29"/>
    <n v="8263000049"/>
    <s v="IDM11006931"/>
    <n v="1299000"/>
    <n v="1533"/>
    <n v="233820"/>
    <n v="1534353"/>
    <d v="2021-06-26T17:30:00"/>
    <n v="6870145202"/>
    <s v="UTCL-20-DL-R-01"/>
    <s v="HDFCR52021080456922814"/>
    <d v="2021-08-05T00:00:00"/>
    <s v="WHRS"/>
    <m/>
  </r>
  <r>
    <s v="WHRS-48"/>
    <s v="DL01210500785"/>
    <s v="DAL2122001605"/>
    <n v="122097"/>
    <x v="0"/>
    <x v="75"/>
    <n v="8263000081"/>
    <s v="AE/791/2020-21"/>
    <n v="1297030"/>
    <m/>
    <n v="233465.4"/>
    <n v="1530495.4"/>
    <d v="2021-01-12T17:30:00"/>
    <n v="6870071423"/>
    <s v="UTCL-20-DL-R-01"/>
    <s v="HDFCR52021060395466493"/>
    <d v="2021-06-04T00:00:00"/>
    <s v="WHRS"/>
    <m/>
  </r>
  <r>
    <s v="OLBC311"/>
    <s v="DL01230500786"/>
    <s v="DAL2324002151"/>
    <n v="137974"/>
    <x v="0"/>
    <x v="5"/>
    <n v="8263000113"/>
    <s v="BA0930000026"/>
    <n v="1295033.0508474577"/>
    <m/>
    <n v="233105.94915254239"/>
    <n v="1528139"/>
    <d v="2023-04-27T17:30:00"/>
    <n v="1246362171"/>
    <s v="UTCL-20-DL-R-07"/>
    <s v="HDFCR52023062065769949"/>
    <d v="2023-06-22T00:00:00"/>
    <s v="OLBC"/>
    <m/>
  </r>
  <r>
    <n v="401"/>
    <s v="DL01230901867"/>
    <s v="DAL2324011075"/>
    <n v="817817"/>
    <x v="0"/>
    <x v="21"/>
    <n v="8268012336"/>
    <n v="493"/>
    <n v="1294969.5"/>
    <m/>
    <n v="233094.50999999998"/>
    <n v="1528064.01"/>
    <d v="2023-09-18T17:30:00"/>
    <n v="160755966"/>
    <s v="UTCL-21-DL-R-04"/>
    <n v="311174379601"/>
    <d v="2023-11-19T00:00:00"/>
    <s v="AFR"/>
    <m/>
  </r>
  <r>
    <s v="WHRS-1318"/>
    <s v="DL01210300550"/>
    <s v="DAL2021010514"/>
    <n v="401972"/>
    <x v="0"/>
    <x v="29"/>
    <n v="8263000049"/>
    <s v="IDM11004270"/>
    <n v="1291140"/>
    <n v="1142.9988999999998"/>
    <n v="232405.19999999998"/>
    <n v="1524688.1989"/>
    <d v="2021-02-03T17:30:00"/>
    <n v="6870339734"/>
    <s v="UTCL-20-DL-R-01"/>
    <s v="HDFCR52021031581484539"/>
    <d v="2021-03-17T00:00:00"/>
    <s v="WHRS"/>
    <m/>
  </r>
  <r>
    <s v="WHRS-1178"/>
    <s v="DL01220200325"/>
    <s v="DAL2122015018"/>
    <n v="812140"/>
    <x v="0"/>
    <x v="4"/>
    <n v="8268005598"/>
    <s v="SVPL/UP/21-22/40"/>
    <n v="1290623.7288135593"/>
    <m/>
    <n v="232312.27118644066"/>
    <n v="1522936"/>
    <d v="2022-02-01T17:30:00"/>
    <n v="44368930"/>
    <s v="UTCL-20-DL-R-01"/>
    <s v="HDFCR52021061497143696"/>
    <d v="2021-06-15T00:00:00"/>
    <s v="WHRS"/>
    <m/>
  </r>
  <r>
    <s v="WHRS-1490"/>
    <s v="DL01210601080"/>
    <s v="DAL2122002941"/>
    <n v="401972"/>
    <x v="0"/>
    <x v="29"/>
    <n v="8263000049"/>
    <s v="IDM11006288"/>
    <n v="1287428"/>
    <n v="1519.1650400000001"/>
    <n v="231737.03999999998"/>
    <n v="1520684.2050400001"/>
    <d v="2021-05-26T17:30:00"/>
    <n v="6870110107"/>
    <s v="UTCL-20-DL-R-01"/>
    <s v="HDFCR52021070150549267"/>
    <d v="2021-07-02T00:00:00"/>
    <s v="WHRS"/>
    <m/>
  </r>
  <r>
    <s v="WHRS-1157"/>
    <s v="DL01210200585"/>
    <s v="DAL2021009462"/>
    <n v="812140"/>
    <x v="0"/>
    <x v="4"/>
    <n v="8268005706"/>
    <s v="SVM/20-21/0121"/>
    <n v="1286745.7627118644"/>
    <m/>
    <n v="231614.2372881356"/>
    <n v="1518360"/>
    <d v="2021-02-02T17:30:00"/>
    <n v="44232052"/>
    <s v="UTCL-20-DL-R-01"/>
    <s v="HDFCR52021021776432485"/>
    <d v="2021-02-19T00:00:00"/>
    <s v="WHRS"/>
    <m/>
  </r>
  <r>
    <s v="OLBC694"/>
    <s v="DL01220400910"/>
    <s v="DAL2223000963"/>
    <n v="919962"/>
    <x v="0"/>
    <x v="6"/>
    <n v="8263000121"/>
    <s v="SRGST/21-22/906"/>
    <n v="1286450"/>
    <m/>
    <n v="231561"/>
    <n v="1518011"/>
    <d v="2022-03-30T17:30:00"/>
    <n v="6870026417"/>
    <s v="UTCL-20-DL-R-07"/>
    <n v="205029133876"/>
    <d v="2022-05-03T00:00:00"/>
    <s v="OLBC"/>
    <m/>
  </r>
  <r>
    <s v="WHRS-145"/>
    <s v="DL01210700572"/>
    <s v="DAL2122003920"/>
    <n v="408117"/>
    <x v="0"/>
    <x v="63"/>
    <n v="8263000119"/>
    <s v="MP0021101547"/>
    <n v="1284500"/>
    <n v="1515.71"/>
    <n v="231210"/>
    <n v="1517225.71"/>
    <d v="2021-06-26T17:30:00"/>
    <n v="6870124422"/>
    <s v="UTCL-20-DL-R-01"/>
    <s v="HDFCR52021071452927315"/>
    <d v="2021-07-15T00:00:00"/>
    <s v="WHRS"/>
    <m/>
  </r>
  <r>
    <s v="C453"/>
    <s v="DL01220101361"/>
    <s v="DAL2122014799"/>
    <n v="406359"/>
    <x v="0"/>
    <x v="114"/>
    <n v="8263000098"/>
    <n v="271600032276"/>
    <n v="1279999.99"/>
    <m/>
    <n v="230400"/>
    <n v="1510399.99"/>
    <d v="2022-01-19T17:30:00"/>
    <n v="6870384877"/>
    <s v="UTCL-20-DL-R-04"/>
    <s v="HDFCR52022022298663725"/>
    <d v="2022-02-23T00:00:00"/>
    <s v="Cement Mill"/>
    <m/>
  </r>
  <r>
    <s v="OLBC838"/>
    <s v="DL01221000791"/>
    <s v="DAL2223011505"/>
    <n v="124632"/>
    <x v="0"/>
    <x v="48"/>
    <n v="8263000238"/>
    <s v="MP2263/COM06"/>
    <n v="1278100"/>
    <m/>
    <n v="230058"/>
    <n v="1508158"/>
    <d v="2022-09-17T17:30:00"/>
    <n v="6870240900"/>
    <s v="UTCL-20-DL-R-07"/>
    <s v="HDFCR52022110858597657"/>
    <d v="2022-11-09T00:00:00"/>
    <s v="OLBC"/>
    <m/>
  </r>
  <r>
    <s v="KC18"/>
    <s v="DL01240401331"/>
    <m/>
    <n v="501420"/>
    <x v="0"/>
    <x v="34"/>
    <n v="8266021118"/>
    <n v="912400064"/>
    <n v="1276254"/>
    <m/>
    <n v="229725.72"/>
    <n v="1505979.72"/>
    <d v="2024-04-06T00:00:00"/>
    <m/>
    <s v="UTC1-23-DL-R-E-OT-01"/>
    <s v="R52024052961317019"/>
    <s v="29.05.2024"/>
    <s v="Line-1 Kiln Capacity Enhancement up to 2500 tpd from 1600 tpd"/>
    <m/>
  </r>
  <r>
    <s v="OLBC643"/>
    <s v="DL01220200405"/>
    <s v="DAL2122015085"/>
    <n v="919962"/>
    <x v="0"/>
    <x v="6"/>
    <n v="8263000121"/>
    <s v="SRGST/21-22/737"/>
    <n v="1275450"/>
    <m/>
    <n v="229581"/>
    <n v="1505031"/>
    <d v="2022-01-28T17:30:00"/>
    <n v="6870381205"/>
    <s v="UTCL-20-DL-R-07"/>
    <n v="203056771909"/>
    <d v="2022-03-06T00:00:00"/>
    <s v="OLBC"/>
    <m/>
  </r>
  <r>
    <s v="C849"/>
    <s v="DL01210700356"/>
    <s v="DAL2122003753"/>
    <n v="506950"/>
    <x v="0"/>
    <x v="68"/>
    <n v="8263000120"/>
    <s v="SB21Y-00733"/>
    <n v="1275000"/>
    <m/>
    <n v="229500"/>
    <n v="1504500"/>
    <d v="2021-05-31T17:30:00"/>
    <n v="6870123538"/>
    <s v="UTCL-20-DL-R-04"/>
    <s v="HDFCR52021071452913046"/>
    <d v="2021-07-15T00:00:00"/>
    <s v="Cement Mill"/>
    <m/>
  </r>
  <r>
    <s v="C774"/>
    <s v="DL01211101013"/>
    <s v="DAL2122011679"/>
    <n v="507283"/>
    <x v="0"/>
    <x v="23"/>
    <n v="8263000132"/>
    <s v="GMV/049/2021-22"/>
    <n v="1273749.95"/>
    <m/>
    <n v="229275.05"/>
    <n v="1503025"/>
    <d v="2021-11-02T17:30:00"/>
    <n v="6870306664"/>
    <s v="UTCL-20-DL-R-04"/>
    <s v="HDFCR52021121784330022"/>
    <d v="2021-12-18T00:00:00"/>
    <s v="Cement Mill"/>
    <m/>
  </r>
  <r>
    <s v="C773"/>
    <s v="DL01211101012"/>
    <s v="DAL2122011678"/>
    <n v="507283"/>
    <x v="0"/>
    <x v="23"/>
    <n v="8263000132"/>
    <s v="GMV/050/2021-22"/>
    <n v="1273749.95"/>
    <m/>
    <n v="229275.05"/>
    <n v="1503025"/>
    <d v="2021-11-02T17:30:00"/>
    <n v="6870306590"/>
    <s v="UTCL-20-DL-R-04"/>
    <s v="HDFCR52021121784308698"/>
    <d v="2021-12-19T00:00:00"/>
    <s v="Cement Mill"/>
    <m/>
  </r>
  <r>
    <s v="OLBC826"/>
    <s v="DL01220700119"/>
    <s v="DAL2223004909"/>
    <n v="919962"/>
    <x v="0"/>
    <x v="6"/>
    <n v="8268006324"/>
    <s v="SR/HO/22-23/0063"/>
    <n v="1273243.22"/>
    <m/>
    <n v="229183.78"/>
    <n v="1502427"/>
    <d v="2022-06-13T17:30:00"/>
    <n v="44012400"/>
    <s v="UTCL-20-DL-R-07"/>
    <n v="207111453258"/>
    <d v="2022-07-12T00:00:00"/>
    <s v="OLBC"/>
    <m/>
  </r>
  <r>
    <s v="WHRS-1350"/>
    <s v="DL01210301226"/>
    <s v="DAL2021011176"/>
    <n v="401972"/>
    <x v="0"/>
    <x v="29"/>
    <n v="8263000049"/>
    <s v="IDM11004770"/>
    <n v="1271900"/>
    <n v="1125.6315"/>
    <n v="228942"/>
    <n v="1501967.6314999999"/>
    <d v="2021-03-03T17:30:00"/>
    <n v="6870367062"/>
    <s v="UTCL-20-DL-R-01"/>
    <s v="HDFCR52021033084742688"/>
    <d v="2021-03-30T00:00:00"/>
    <s v="WHRS"/>
    <m/>
  </r>
  <r>
    <s v="OLBC605"/>
    <s v="DL01211100631"/>
    <s v="DAL2122011370"/>
    <n v="919962"/>
    <x v="0"/>
    <x v="6"/>
    <n v="8263000121"/>
    <s v="SRGST/21-22/448"/>
    <n v="1270829.6000000001"/>
    <m/>
    <n v="228749.4"/>
    <n v="1499579"/>
    <d v="2021-11-05T17:30:00"/>
    <n v="6870288142"/>
    <s v="UTCL-20-DL-R-07"/>
    <n v="112084936504"/>
    <d v="2021-12-09T00:00:00"/>
    <s v="OLBC"/>
    <m/>
  </r>
  <r>
    <s v="OLBC603"/>
    <s v="DL01211100637"/>
    <s v="DAL2122011364"/>
    <n v="919962"/>
    <x v="0"/>
    <x v="6"/>
    <n v="8263000121"/>
    <s v="SRGST/21-22/447"/>
    <n v="1270829.6000000001"/>
    <m/>
    <n v="228749.4"/>
    <n v="1499579"/>
    <d v="2021-11-05T17:30:00"/>
    <n v="6870288443"/>
    <s v="UTCL-20-DL-R-07"/>
    <n v="112084936504"/>
    <d v="2021-12-09T00:00:00"/>
    <s v="OLBC"/>
    <m/>
  </r>
  <r>
    <s v="OLBC602"/>
    <s v="DL01211100636"/>
    <s v="DAL2122011365"/>
    <n v="919962"/>
    <x v="0"/>
    <x v="6"/>
    <n v="8263000121"/>
    <s v="SRGST/21-22/443"/>
    <n v="1270829.6000000001"/>
    <m/>
    <n v="228749.4"/>
    <n v="1499579"/>
    <d v="2021-11-02T17:30:00"/>
    <n v="6870288452"/>
    <s v="UTCL-20-DL-R-07"/>
    <n v="112084936504"/>
    <d v="2021-12-09T00:00:00"/>
    <s v="OLBC"/>
    <m/>
  </r>
  <r>
    <s v="OLBC606"/>
    <s v="DL01211100635"/>
    <s v="DAL2122011366"/>
    <n v="919962"/>
    <x v="0"/>
    <x v="6"/>
    <n v="8263000121"/>
    <s v="SRGST/21-22/444"/>
    <n v="1270829.6000000001"/>
    <m/>
    <n v="228749.4"/>
    <n v="1499579"/>
    <d v="2021-11-02T17:30:00"/>
    <n v="6870288554"/>
    <s v="UTCL-20-DL-R-07"/>
    <n v="112060246004"/>
    <d v="2021-12-07T00:00:00"/>
    <s v="OLBC"/>
    <m/>
  </r>
  <r>
    <s v="OLBC604"/>
    <s v="DL01211100961"/>
    <s v="DAL2122011594"/>
    <n v="919962"/>
    <x v="0"/>
    <x v="6"/>
    <n v="8263000121"/>
    <s v="SRGST/21-22/456"/>
    <n v="1270829.6000000001"/>
    <m/>
    <n v="228749.4"/>
    <n v="1499579"/>
    <d v="2021-11-08T17:30:00"/>
    <n v="6870292605"/>
    <s v="UTCL-20-DL-R-07"/>
    <n v="112108236937"/>
    <d v="2021-12-13T00:00:00"/>
    <s v="OLBC"/>
    <m/>
  </r>
  <r>
    <s v="OLBC612"/>
    <s v="DL01211100962"/>
    <s v="DAL2122011593"/>
    <n v="919962"/>
    <x v="0"/>
    <x v="6"/>
    <n v="8263000121"/>
    <s v="SRGST/21-22/457"/>
    <n v="1270829.6000000001"/>
    <m/>
    <n v="228749.4"/>
    <n v="1499579"/>
    <d v="2021-11-09T17:30:00"/>
    <n v="6870292702"/>
    <s v="UTCL-20-DL-R-07"/>
    <n v="112108236937"/>
    <d v="2021-12-13T00:00:00"/>
    <s v="OLBC"/>
    <m/>
  </r>
  <r>
    <s v="OLBC608"/>
    <s v="DL01211200118"/>
    <s v="DAL2122011977"/>
    <n v="919962"/>
    <x v="0"/>
    <x v="6"/>
    <n v="8263000121"/>
    <s v="SRGST/21-22/499"/>
    <n v="1270829.6000000001"/>
    <m/>
    <n v="228749.4"/>
    <n v="1499579"/>
    <d v="2021-11-20T17:30:00"/>
    <n v="6870297518"/>
    <s v="UTCL-20-DL-R-07"/>
    <n v="112245862490"/>
    <d v="2021-12-25T00:00:00"/>
    <s v="OLBC"/>
    <m/>
  </r>
  <r>
    <s v="C101"/>
    <s v="DL01220100655"/>
    <s v="DAL2122014063"/>
    <n v="300286"/>
    <x v="0"/>
    <x v="3"/>
    <n v="8263000075"/>
    <n v="712731818"/>
    <n v="1270200"/>
    <m/>
    <n v="228636"/>
    <n v="1498836"/>
    <d v="2021-12-31T17:30:00"/>
    <n v="6870363585"/>
    <s v="UTCL-20-DL-R-04"/>
    <m/>
    <m/>
    <s v="Cement Mill"/>
    <m/>
  </r>
  <r>
    <s v="C423"/>
    <s v="DL01211200192"/>
    <s v="DAL2122011955"/>
    <n v="122097"/>
    <x v="0"/>
    <x v="75"/>
    <n v="8263000139"/>
    <s v="AE/1074/2021-22"/>
    <n v="1269850"/>
    <m/>
    <n v="228573"/>
    <n v="1498423"/>
    <d v="2021-11-12T17:30:00"/>
    <n v="6870295662"/>
    <s v="UTCL-20-DL-R-04"/>
    <s v="HDFCR52021122385606724"/>
    <d v="2021-12-24T00:00:00"/>
    <s v="Cement Mill"/>
    <m/>
  </r>
  <r>
    <s v="OLBC613"/>
    <s v="DL01211200453"/>
    <s v="DAL2122012165"/>
    <n v="919962"/>
    <x v="0"/>
    <x v="6"/>
    <n v="8263000121"/>
    <s v="SRGST/21-22/516"/>
    <n v="1269179.6000000001"/>
    <m/>
    <n v="228452.4"/>
    <n v="1497632"/>
    <d v="2021-11-25T17:30:00"/>
    <n v="6870306009"/>
    <s v="UTCL-20-DL-R-07"/>
    <n v="112291233022"/>
    <d v="2021-12-30T00:00:00"/>
    <s v="OLBC"/>
    <m/>
  </r>
  <r>
    <s v="OLBC614"/>
    <s v="DL01211200454"/>
    <s v="DAL2122012166"/>
    <n v="919962"/>
    <x v="0"/>
    <x v="6"/>
    <n v="8263000121"/>
    <s v="SRGST/21-22/517"/>
    <n v="1269179.6000000001"/>
    <m/>
    <n v="228452.4"/>
    <n v="1497632"/>
    <d v="2021-11-25T17:30:00"/>
    <n v="6870306205"/>
    <s v="UTCL-20-DL-R-07"/>
    <n v="112291233022"/>
    <d v="2021-12-30T00:00:00"/>
    <s v="OLBC"/>
    <m/>
  </r>
  <r>
    <s v="WHRS-1347"/>
    <s v="DL01210301214"/>
    <s v="DAL2021011186"/>
    <n v="401972"/>
    <x v="0"/>
    <x v="29"/>
    <n v="8263000049"/>
    <s v="IDM11004757"/>
    <n v="1267750"/>
    <n v="1121.95875"/>
    <n v="228195"/>
    <n v="1497066.95875"/>
    <d v="2021-03-03T17:30:00"/>
    <n v="6870366584"/>
    <s v="UTCL-20-DL-R-01"/>
    <s v="HDFCR52021033084738980"/>
    <d v="2021-03-30T00:00:00"/>
    <s v="WHRS"/>
    <m/>
  </r>
  <r>
    <s v="WHRS-1351"/>
    <s v="DL01210301216"/>
    <s v="DAL2021011182"/>
    <n v="401972"/>
    <x v="0"/>
    <x v="29"/>
    <n v="8263000049"/>
    <s v="IDM11004758"/>
    <n v="1267750"/>
    <n v="1121.95875"/>
    <n v="228195"/>
    <n v="1497066.95875"/>
    <d v="2021-03-03T17:30:00"/>
    <n v="6870369122"/>
    <s v="UTCL-20-DL-R-01"/>
    <s v="HDFCR52021040585840431"/>
    <d v="2021-04-06T00:00:00"/>
    <s v="WHRS"/>
    <m/>
  </r>
  <r>
    <s v="WHRS-1380"/>
    <s v="DL01210400147"/>
    <s v="DAL2122000183"/>
    <n v="401972"/>
    <x v="0"/>
    <x v="29"/>
    <n v="8263000049"/>
    <s v="IDM11004870"/>
    <n v="1267750"/>
    <n v="1121.95875"/>
    <n v="228195"/>
    <n v="1497066.95875"/>
    <d v="2021-03-08T17:30:00"/>
    <n v="6870010386"/>
    <s v="UTCL-20-DL-R-01"/>
    <s v="HDFCR52021041587842766"/>
    <d v="2021-04-17T00:00:00"/>
    <s v="WHRS"/>
    <m/>
  </r>
  <r>
    <s v="WHRS-1359"/>
    <s v="DL01210400149"/>
    <s v="DAL2122000182"/>
    <n v="401972"/>
    <x v="0"/>
    <x v="29"/>
    <n v="8263000049"/>
    <s v="IDM11004869"/>
    <n v="1267750"/>
    <n v="1121.95875"/>
    <n v="228195"/>
    <n v="1497066.95875"/>
    <d v="2021-03-08T17:30:00"/>
    <n v="6870010405"/>
    <s v="UTCL-20-DL-R-01"/>
    <s v="HDFCR52021041587842766"/>
    <d v="2021-04-17T00:00:00"/>
    <s v="WHRS"/>
    <m/>
  </r>
  <r>
    <s v="C1407"/>
    <s v="DL01220300806"/>
    <m/>
    <n v="124049"/>
    <x v="0"/>
    <x v="40"/>
    <n v="8263000166"/>
    <s v="KBPL1338"/>
    <n v="1266202"/>
    <m/>
    <n v="227916.36"/>
    <n v="1494118.3599999999"/>
    <d v="2022-02-19T00:00:00"/>
    <m/>
    <s v="UTCL-20-DL-R-04"/>
    <m/>
    <m/>
    <s v="Cement Mill"/>
    <m/>
  </r>
  <r>
    <s v="OLBC319"/>
    <s v="DL01230100280"/>
    <s v="DAL2223016269"/>
    <n v="137974"/>
    <x v="0"/>
    <x v="5"/>
    <n v="8263000113"/>
    <s v="BA0920000067"/>
    <n v="1263171"/>
    <m/>
    <n v="227370.78"/>
    <n v="1490541.78"/>
    <d v="2022-09-30T17:30:00"/>
    <n v="1246319346"/>
    <s v="UTCL-20-DL-R-07"/>
    <m/>
    <m/>
    <s v="OLBC"/>
    <m/>
  </r>
  <r>
    <s v="OLBC657"/>
    <s v="DL01220101359"/>
    <s v="DAL2122014797"/>
    <n v="919962"/>
    <x v="0"/>
    <x v="6"/>
    <n v="8263000121"/>
    <s v="SRGST/21-22/711"/>
    <n v="1260710.2"/>
    <m/>
    <n v="226927.8"/>
    <n v="1487638"/>
    <d v="2022-01-22T00:00:00"/>
    <n v="6870369627"/>
    <s v="UTCL-20-DL-R-07"/>
    <n v="202253657660"/>
    <d v="2022-02-26T00:00:00"/>
    <s v="OLBC"/>
    <m/>
  </r>
  <r>
    <s v="WHRS-1258"/>
    <s v="DL01210500869"/>
    <s v="DAL2122001667"/>
    <n v="402300"/>
    <x v="0"/>
    <x v="67"/>
    <n v="8263000091"/>
    <s v="OS0010000104"/>
    <n v="1259749"/>
    <n v="1486.5"/>
    <n v="226754.81999999998"/>
    <n v="1487990.32"/>
    <d v="2021-04-16T17:30:00"/>
    <n v="6870073091"/>
    <s v="UTCL-20-DL-R-01"/>
    <s v="HDFCR52021032583849809"/>
    <d v="2021-03-25T00:00:00"/>
    <s v="WHRS"/>
    <m/>
  </r>
  <r>
    <s v="WHRS-1963"/>
    <m/>
    <m/>
    <s v="DL01"/>
    <x v="1"/>
    <x v="46"/>
    <s v="ULTRATECH CEMENT LTD.-Project Salaries"/>
    <s v="1327977"/>
    <n v="1259518"/>
    <m/>
    <n v="0"/>
    <n v="1259518"/>
    <d v="2022-07-31T00:00:00"/>
    <m/>
    <s v="UTCL-20-DL-R-01"/>
    <m/>
    <m/>
    <s v="WHRS"/>
    <m/>
  </r>
  <r>
    <n v="381"/>
    <s v="DL01220700032"/>
    <s v="DAL2223005135"/>
    <n v="510419"/>
    <x v="0"/>
    <x v="69"/>
    <n v="8263000225"/>
    <n v="270"/>
    <n v="1259107.2"/>
    <m/>
    <n v="0"/>
    <n v="1259107.2"/>
    <d v="2022-05-27T17:30:00"/>
    <n v="6870135992"/>
    <s v="UTCL-21-DL-R-04"/>
    <s v="HDFCR52022072584469373"/>
    <d v="2022-07-26T00:00:00"/>
    <s v="AFR"/>
    <m/>
  </r>
  <r>
    <s v="C830"/>
    <s v="DL01210700362"/>
    <s v="DAL2122003747"/>
    <n v="821190"/>
    <x v="0"/>
    <x v="81"/>
    <n v="8263000118"/>
    <s v="GND/0738"/>
    <n v="1258663"/>
    <m/>
    <n v="226559.34"/>
    <n v="1485222.34"/>
    <d v="2021-06-03T17:30:00"/>
    <n v="6870121330"/>
    <s v="UTCL-20-DL-R-04"/>
    <n v="107126799300"/>
    <d v="2021-07-13T00:00:00"/>
    <s v="Cement Mill"/>
    <m/>
  </r>
  <r>
    <s v="OLBC832"/>
    <s v="DL01230400811"/>
    <s v="DAL2324000172"/>
    <n v="919962"/>
    <x v="0"/>
    <x v="6"/>
    <n v="8268006324"/>
    <s v="SR/HO/22-23/0398"/>
    <n v="1256904.28"/>
    <m/>
    <n v="226242.72"/>
    <n v="1483147"/>
    <d v="2023-03-29T17:30:00"/>
    <n v="160298064"/>
    <s v="UTCL-20-DL-R-07"/>
    <n v="304217658630"/>
    <d v="2023-04-23T00:00:00"/>
    <s v="OLBC"/>
    <m/>
  </r>
  <r>
    <n v="414"/>
    <s v="DL01240100107"/>
    <s v="DAL2324016331"/>
    <n v="817817"/>
    <x v="0"/>
    <x v="21"/>
    <n v="8268012685"/>
    <n v="540"/>
    <n v="1254868.6399999999"/>
    <m/>
    <n v="0"/>
    <n v="1254868.6399999999"/>
    <d v="2023-12-20T17:30:00"/>
    <n v="160948287"/>
    <s v="UTCL-21-DL-R-04"/>
    <s v="R72024011800124681"/>
    <d v="2024-01-20T00:00:00"/>
    <s v="AFR"/>
    <m/>
  </r>
  <r>
    <s v="WHRS-936"/>
    <s v="DL01220301715"/>
    <s v="DAL2122017591"/>
    <n v="106653"/>
    <x v="0"/>
    <x v="57"/>
    <n v="8263000050"/>
    <s v="WWB20210391Z"/>
    <n v="1254818"/>
    <n v="1480.68524"/>
    <n v="225867.24"/>
    <n v="1482165.92524"/>
    <d v="2021-06-18T17:30:00"/>
    <n v="6870451742"/>
    <s v="UTCL-20-DL-R-01"/>
    <n v="204027367867"/>
    <d v="2022-04-05T00:00:00"/>
    <s v="WHRS"/>
    <m/>
  </r>
  <r>
    <s v="OLBC1264"/>
    <s v="UPL PROVISIONS"/>
    <m/>
    <n v="923711"/>
    <x v="0"/>
    <x v="35"/>
    <s v="Nil"/>
    <m/>
    <n v="1253572"/>
    <m/>
    <n v="0"/>
    <n v="1253572"/>
    <d v="2023-11-03T00:00:00"/>
    <m/>
    <s v="UTCL-20-DL-R-07"/>
    <s v="Thru Online Portal Payment"/>
    <d v="2023-07-20T00:00:00"/>
    <s v="OLBC"/>
    <m/>
  </r>
  <r>
    <s v="WHRS-1567"/>
    <s v="DL01210701496"/>
    <s v="DAL2122004910"/>
    <n v="401972"/>
    <x v="0"/>
    <x v="29"/>
    <n v="8263000049"/>
    <s v="IDM11006860"/>
    <n v="1248900"/>
    <n v="1474.002"/>
    <n v="224802"/>
    <n v="1475176.0020000001"/>
    <d v="2021-06-23T17:30:00"/>
    <n v="6870145398"/>
    <s v="UTCL-20-DL-R-01"/>
    <s v="HDFCR52021080356681079"/>
    <d v="2021-08-04T00:00:00"/>
    <s v="WHRS"/>
    <m/>
  </r>
  <r>
    <s v="WHRS-1601"/>
    <s v="DL01210801278"/>
    <s v="DAL2122006532"/>
    <n v="401972"/>
    <x v="0"/>
    <x v="29"/>
    <n v="8263000049"/>
    <s v="IDM11007463"/>
    <n v="1248900"/>
    <n v="0"/>
    <n v="224802"/>
    <n v="1473702"/>
    <d v="2021-07-13T17:30:00"/>
    <n v="6870187289"/>
    <s v="UTCL-20-DL-R-01"/>
    <s v="HDFCR52021090362821798"/>
    <d v="2021-09-05T00:00:00"/>
    <s v="WHRS"/>
    <m/>
  </r>
  <r>
    <s v="CU249"/>
    <s v="DL01231200524"/>
    <m/>
    <n v="120191"/>
    <x v="0"/>
    <x v="76"/>
    <n v="8263000352"/>
    <s v="SBE/530"/>
    <n v="1245559.75"/>
    <m/>
    <n v="224200.755"/>
    <n v="1469760.5049999999"/>
    <d v="2023-11-29T00:00:00"/>
    <m/>
    <s v="UTCL-22-DL-R-07"/>
    <s v="R52023122063884815"/>
    <s v="20.12.2023"/>
    <s v="Line-1 Cooler Updragation "/>
    <m/>
  </r>
  <r>
    <s v="WHRS-1544"/>
    <s v="DL01210701482"/>
    <s v="DAL2122004895"/>
    <n v="401972"/>
    <x v="0"/>
    <x v="29"/>
    <n v="8263000049"/>
    <s v="IDM11006812"/>
    <n v="1245300"/>
    <n v="1469.0039999999999"/>
    <n v="224154"/>
    <n v="1470923.004"/>
    <d v="2021-06-22T17:30:00"/>
    <n v="6870145456"/>
    <s v="UTCL-20-DL-R-01"/>
    <s v="HDFCR52021080456911691"/>
    <d v="2021-08-05T00:00:00"/>
    <s v="WHRS"/>
    <m/>
  </r>
  <r>
    <n v="389"/>
    <s v="DL01211200348"/>
    <s v="DAL2122012076"/>
    <n v="408148"/>
    <x v="0"/>
    <x v="65"/>
    <n v="8263000163"/>
    <s v="RV6100030519"/>
    <n v="1244003.3999999999"/>
    <m/>
    <n v="223920.61199999996"/>
    <n v="1467924.0119999999"/>
    <d v="2021-11-18T17:30:00"/>
    <n v="6870308503"/>
    <s v="UTCL-21-DL-R-04"/>
    <s v="HDFCR52021111677638850"/>
    <d v="2021-11-17T00:00:00"/>
    <s v="AFR"/>
    <m/>
  </r>
  <r>
    <s v="WHRS-858"/>
    <s v="DL01210200216"/>
    <s v="DAL2021009081"/>
    <n v="106653"/>
    <x v="0"/>
    <x v="57"/>
    <n v="8263000050"/>
    <s v="SFE20201936"/>
    <n v="1240000"/>
    <n v="1097"/>
    <n v="223200"/>
    <n v="1464297"/>
    <d v="2020-12-28T17:30:00"/>
    <n v="6870281992"/>
    <s v="UTCL-20-DL-R-01"/>
    <n v="102117983322"/>
    <d v="2021-02-12T00:00:00"/>
    <s v="WHRS"/>
    <m/>
  </r>
  <r>
    <s v="WHRS-1257"/>
    <s v="DL01210500868"/>
    <s v="DAL2122001668"/>
    <n v="402300"/>
    <x v="0"/>
    <x v="67"/>
    <n v="8263000091"/>
    <s v="OS0010000118"/>
    <n v="1237302"/>
    <n v="1460.02"/>
    <n v="222714.36"/>
    <n v="1461476.38"/>
    <d v="2021-04-16T17:30:00"/>
    <n v="6870106229"/>
    <s v="UTCL-20-DL-R-01"/>
    <s v="HDFCR52021032583849809"/>
    <d v="2021-03-25T00:00:00"/>
    <s v="WHRS"/>
    <m/>
  </r>
  <r>
    <s v="OLBC325"/>
    <s v="DL01220700004"/>
    <s v="DAL2223005131"/>
    <n v="510419"/>
    <x v="0"/>
    <x v="69"/>
    <n v="8263000225"/>
    <n v="267"/>
    <n v="1236789.8305084747"/>
    <m/>
    <n v="222622.16949152545"/>
    <n v="1459412.0000000002"/>
    <d v="2022-05-27T17:30:00"/>
    <n v="6870150468"/>
    <s v="UTCL-20-DL-R-07"/>
    <s v="HDFCR52022080887665650"/>
    <d v="2022-08-09T00:00:00"/>
    <s v="OLBC"/>
    <m/>
  </r>
  <r>
    <s v="OLBC580"/>
    <s v="DL01211000114"/>
    <s v="DAL2122008659"/>
    <n v="919962"/>
    <x v="0"/>
    <x v="6"/>
    <n v="8263000121"/>
    <s v="SRGST/21-22/318"/>
    <n v="1235410.2"/>
    <m/>
    <n v="222373.8"/>
    <n v="1457784"/>
    <d v="2021-09-15T17:30:00"/>
    <n v="6870248453"/>
    <s v="UTCL-20-DL-R-07"/>
    <n v="110273043721"/>
    <d v="2021-10-28T00:00:00"/>
    <s v="OLBC"/>
    <m/>
  </r>
  <r>
    <s v="OLBC570"/>
    <s v="DL01211000115"/>
    <s v="DAL2122008660"/>
    <n v="919962"/>
    <x v="0"/>
    <x v="6"/>
    <n v="8263000121"/>
    <s v="SRGST/21-22/317"/>
    <n v="1235410.2"/>
    <m/>
    <n v="222373.8"/>
    <n v="1457784"/>
    <d v="2021-09-15T17:30:00"/>
    <n v="6870232484"/>
    <s v="UTCL-20-DL-R-07"/>
    <n v="110204198638"/>
    <d v="2021-10-21T00:00:00"/>
    <s v="OLBC"/>
    <m/>
  </r>
  <r>
    <s v="OLBC581"/>
    <s v="DL01211000116"/>
    <s v="DAL2122008661"/>
    <n v="919962"/>
    <x v="0"/>
    <x v="6"/>
    <n v="8263000121"/>
    <s v="SRGST/21-22/330"/>
    <n v="1235410.2"/>
    <m/>
    <n v="222373.8"/>
    <n v="1457784"/>
    <d v="2021-09-21T17:30:00"/>
    <n v="6870232577"/>
    <s v="UTCL-20-DL-R-07"/>
    <n v="110227759313"/>
    <d v="2021-10-25T00:00:00"/>
    <s v="OLBC"/>
    <m/>
  </r>
  <r>
    <s v="OLBC579"/>
    <s v="DL01211000128"/>
    <s v="DAL2122008672"/>
    <n v="919962"/>
    <x v="0"/>
    <x v="6"/>
    <n v="8263000121"/>
    <s v="SRGST/21-22/329"/>
    <n v="1235410.2"/>
    <m/>
    <n v="222373.8"/>
    <n v="1457784"/>
    <d v="2021-09-21T17:30:00"/>
    <n v="6870232587"/>
    <s v="UTCL-20-DL-R-07"/>
    <n v="110259602656"/>
    <d v="2021-10-26T00:00:00"/>
    <s v="OLBC"/>
    <m/>
  </r>
  <r>
    <s v="OLBC586"/>
    <s v="DL01211001130"/>
    <s v="DAL2122009774"/>
    <n v="919962"/>
    <x v="0"/>
    <x v="6"/>
    <n v="8263000121"/>
    <s v="SRGST/21-22/357"/>
    <n v="1235410.2"/>
    <m/>
    <n v="222373.8"/>
    <n v="1457784"/>
    <d v="2021-09-29T17:30:00"/>
    <n v="6870250601"/>
    <s v="UTCL-20-DL-R-07"/>
    <n v="111037882108"/>
    <d v="2021-11-04T00:00:00"/>
    <s v="OLBC"/>
    <m/>
  </r>
  <r>
    <s v="OLBC585"/>
    <s v="DL01211001129"/>
    <s v="DAL2122009775"/>
    <n v="919962"/>
    <x v="0"/>
    <x v="6"/>
    <n v="8263000121"/>
    <s v="SRGST/21-22/352"/>
    <n v="1235410.2"/>
    <m/>
    <n v="222373.8"/>
    <n v="1457784"/>
    <d v="2021-09-28T17:30:00"/>
    <n v="6870259363"/>
    <s v="UTCL-20-DL-R-07"/>
    <n v="111039643850"/>
    <d v="2021-11-04T00:00:00"/>
    <s v="OLBC"/>
    <m/>
  </r>
  <r>
    <s v="OLBC591"/>
    <s v="DL01211001131"/>
    <s v="DAL2122009773"/>
    <n v="919962"/>
    <x v="0"/>
    <x v="6"/>
    <n v="8263000121"/>
    <s v="SRGST/21-22/348"/>
    <n v="1235410.2"/>
    <m/>
    <n v="222373.8"/>
    <n v="1457784"/>
    <d v="2021-09-27T17:30:00"/>
    <n v="6870280671"/>
    <s v="UTCL-20-DL-R-07"/>
    <n v="111254198446"/>
    <d v="2021-11-26T00:00:00"/>
    <s v="OLBC"/>
    <m/>
  </r>
  <r>
    <s v="OLBC589"/>
    <s v="DL01211001597"/>
    <s v="DAL2122010192"/>
    <n v="919962"/>
    <x v="0"/>
    <x v="6"/>
    <n v="8263000121"/>
    <s v="SRGST/21-22/372"/>
    <n v="1235410.2"/>
    <m/>
    <n v="222373.8"/>
    <n v="1457784"/>
    <d v="2021-10-05T17:30:00"/>
    <n v="6870260476"/>
    <s v="UTCL-20-DL-R-07"/>
    <n v="111094954138"/>
    <d v="2021-11-10T00:00:00"/>
    <s v="OLBC"/>
    <m/>
  </r>
  <r>
    <s v="OLBC592"/>
    <s v="DL01211001591"/>
    <s v="DAL2122010191"/>
    <n v="919962"/>
    <x v="0"/>
    <x v="6"/>
    <n v="8263000121"/>
    <s v="SRGST/21-22/373"/>
    <n v="1235410.2"/>
    <m/>
    <n v="222373.8"/>
    <n v="1457784"/>
    <d v="2021-10-05T17:30:00"/>
    <n v="6870260503"/>
    <s v="UTCL-20-DL-R-07"/>
    <n v="111094954138"/>
    <d v="2021-11-10T00:00:00"/>
    <s v="OLBC"/>
    <m/>
  </r>
  <r>
    <s v="OLBC588"/>
    <s v="DL01211001589"/>
    <s v="DAL2122010190"/>
    <n v="919962"/>
    <x v="0"/>
    <x v="6"/>
    <n v="8263000121"/>
    <s v="SRGST/21-22/396"/>
    <n v="1235410.2"/>
    <m/>
    <n v="222373.8"/>
    <n v="1457784"/>
    <d v="2021-10-09T17:30:00"/>
    <n v="6870260507"/>
    <s v="UTCL-20-DL-R-07"/>
    <n v="111129573480"/>
    <d v="2021-11-13T00:00:00"/>
    <s v="OLBC"/>
    <m/>
  </r>
  <r>
    <s v="OLBC587"/>
    <s v="DL01211001588"/>
    <s v="DAL2122010189"/>
    <n v="919962"/>
    <x v="0"/>
    <x v="6"/>
    <n v="8263000121"/>
    <s v="SRGST/21-22/376"/>
    <n v="1235410.2"/>
    <m/>
    <n v="222373.8"/>
    <n v="1457784"/>
    <d v="2021-10-06T17:30:00"/>
    <n v="6870260518"/>
    <s v="UTCL-20-DL-R-07"/>
    <n v="111118319496"/>
    <d v="2021-11-12T00:00:00"/>
    <s v="OLBC"/>
    <m/>
  </r>
  <r>
    <s v="OLBC595"/>
    <s v="DL01211001612"/>
    <s v="DAL2122010194"/>
    <n v="919962"/>
    <x v="0"/>
    <x v="6"/>
    <n v="8263000121"/>
    <s v="SRGST/21-22/388"/>
    <n v="1235410.2"/>
    <m/>
    <n v="222373.8"/>
    <n v="1457784"/>
    <d v="2021-10-08T17:30:00"/>
    <n v="6870260550"/>
    <s v="UTCL-20-DL-R-07"/>
    <n v="111129573480"/>
    <d v="2021-11-13T00:00:00"/>
    <s v="OLBC"/>
    <m/>
  </r>
  <r>
    <s v="OLBC597"/>
    <s v="DL01211001734"/>
    <s v="DAL2122010424"/>
    <n v="919962"/>
    <x v="0"/>
    <x v="6"/>
    <n v="8263000121"/>
    <s v="SRGST/21-22/402"/>
    <n v="1235410.2"/>
    <m/>
    <n v="222373.8"/>
    <n v="1457784"/>
    <d v="2021-10-18T17:30:00"/>
    <n v="6870260552"/>
    <s v="UTCL-20-DL-R-07"/>
    <n v="111229906960"/>
    <d v="2021-11-23T00:00:00"/>
    <s v="OLBC"/>
    <m/>
  </r>
  <r>
    <s v="OLBC594"/>
    <s v="DL01211001733"/>
    <s v="DAL2122010423"/>
    <n v="919962"/>
    <x v="0"/>
    <x v="6"/>
    <n v="8263000121"/>
    <s v="SRGST/21-22/405"/>
    <n v="1235410.2"/>
    <m/>
    <n v="222373.8"/>
    <n v="1457784"/>
    <d v="2021-10-21T17:30:00"/>
    <n v="6870260557"/>
    <s v="UTCL-20-DL-R-07"/>
    <n v="111242858986"/>
    <d v="2021-11-25T00:00:00"/>
    <s v="OLBC"/>
    <m/>
  </r>
  <r>
    <s v="OLBC593"/>
    <s v="DL01211001732"/>
    <s v="DAL2122010422"/>
    <n v="919962"/>
    <x v="0"/>
    <x v="6"/>
    <n v="8263000121"/>
    <s v="SRGST/21-22/412"/>
    <n v="1235410.2"/>
    <m/>
    <n v="222373.8"/>
    <n v="1457784"/>
    <d v="2021-10-21T17:30:00"/>
    <n v="6870260558"/>
    <s v="UTCL-20-DL-R-07"/>
    <n v="111242858986"/>
    <d v="2021-11-25T00:00:00"/>
    <s v="OLBC"/>
    <m/>
  </r>
  <r>
    <n v="388"/>
    <s v="DL01211200347"/>
    <s v="DAL2122012077"/>
    <n v="408148"/>
    <x v="0"/>
    <x v="65"/>
    <n v="8263000163"/>
    <s v="RV6100030593"/>
    <n v="1235077.2"/>
    <m/>
    <n v="222313.89599999998"/>
    <n v="1457391.0959999999"/>
    <d v="2021-11-18T17:30:00"/>
    <n v="6870308496"/>
    <s v="UTCL-21-DL-R-04"/>
    <s v="HDFCR52021111677638850"/>
    <d v="2021-11-17T00:00:00"/>
    <s v="AFR"/>
    <m/>
  </r>
  <r>
    <s v="CE58"/>
    <s v="DL01231201084"/>
    <s v="DAL2324015589"/>
    <n v="822670"/>
    <x v="0"/>
    <x v="118"/>
    <n v="8268013581"/>
    <n v="27"/>
    <n v="1234723.6694915255"/>
    <m/>
    <n v="222250.26050847457"/>
    <n v="1456973.9300000002"/>
    <d v="2023-12-08T17:30:00"/>
    <n v="160903353"/>
    <s v="UTCL-22-DL-N-49"/>
    <n v="401205489686"/>
    <d v="2024-01-24T00:00:00"/>
    <s v="Line-1 Cooler ESP"/>
    <m/>
  </r>
  <r>
    <s v="WHRS-1035"/>
    <s v="DL01220801654"/>
    <s v="DAL2223008501"/>
    <n v="821552"/>
    <x v="0"/>
    <x v="78"/>
    <n v="8268007271"/>
    <s v="4501/15/U2/0018"/>
    <n v="1233172.9067796611"/>
    <m/>
    <n v="221971.12322033898"/>
    <n v="1455144.03"/>
    <d v="2022-04-15T17:30:00"/>
    <n v="44142608"/>
    <s v="UTCL-20-DL-R-01"/>
    <s v="HDFCR52022091495705957"/>
    <d v="2022-09-15T00:00:00"/>
    <s v="WHRS"/>
    <m/>
  </r>
  <r>
    <n v="227"/>
    <s v="DL01230600231"/>
    <s v="DAL2324003733"/>
    <n v="124049"/>
    <x v="0"/>
    <x v="40"/>
    <n v="8265000247"/>
    <s v="KB/23-24/0212"/>
    <n v="1232000"/>
    <m/>
    <n v="221760"/>
    <n v="1453760"/>
    <d v="2023-05-24T17:30:00"/>
    <n v="1246386890"/>
    <s v="UTCL-21-DL-R-04"/>
    <n v="306294456317"/>
    <d v="2023-07-01T00:00:00"/>
    <s v="AFR"/>
    <m/>
  </r>
  <r>
    <s v="C894"/>
    <s v="DL01211100070"/>
    <s v="DAL2122010698"/>
    <n v="402300"/>
    <x v="0"/>
    <x v="67"/>
    <n v="8263000149"/>
    <s v="OS0112007862"/>
    <n v="1227604.28"/>
    <m/>
    <n v="220968.72"/>
    <n v="1448573"/>
    <d v="2021-10-26T17:30:00"/>
    <n v="6870265108"/>
    <s v="UTCL-20-DL-R-04"/>
    <m/>
    <m/>
    <s v="Cement Mill"/>
    <s v="Civil- Cement Mill"/>
  </r>
  <r>
    <s v="C964"/>
    <s v="DL01211200347"/>
    <s v="DAL2122012077"/>
    <n v="408148"/>
    <x v="0"/>
    <x v="65"/>
    <n v="8263000163"/>
    <s v="RV6100030593"/>
    <n v="1226386.8"/>
    <m/>
    <n v="220749.62400000001"/>
    <n v="1447136.4240000001"/>
    <d v="2021-11-18T17:30:00"/>
    <n v="6870308496"/>
    <s v="UTCL-20-DL-R-04"/>
    <s v="HDFCR52021111677638850"/>
    <d v="2021-11-17T00:00:00"/>
    <s v="Cement Mill"/>
    <s v="Civil- Cement Mill"/>
  </r>
  <r>
    <s v="C194"/>
    <s v="DL01220601409"/>
    <s v="DAL2223004214"/>
    <n v="821146"/>
    <x v="0"/>
    <x v="4"/>
    <n v="8263000191"/>
    <s v="SVPL/UP/22-23/15"/>
    <n v="1225884.7"/>
    <m/>
    <n v="220659.3"/>
    <n v="1446544"/>
    <d v="2022-05-28T17:30:00"/>
    <n v="6870156050"/>
    <s v="UTCL-20-DL-R-04"/>
    <n v="208125993703"/>
    <d v="2022-08-15T00:00:00"/>
    <s v="Cement Mill"/>
    <m/>
  </r>
  <r>
    <s v="WHRS-1612"/>
    <s v="DL01210801348"/>
    <s v="DAL2122006643"/>
    <n v="401972"/>
    <x v="0"/>
    <x v="29"/>
    <n v="8263000049"/>
    <s v="IDM11007496"/>
    <n v="1225620"/>
    <n v="0"/>
    <n v="220611.6"/>
    <n v="1446231.6"/>
    <d v="2021-07-14T17:30:00"/>
    <n v="6870190904"/>
    <s v="UTCL-20-DL-R-01"/>
    <s v="HDFCR52021090763536157"/>
    <d v="2021-09-09T00:00:00"/>
    <s v="WHRS"/>
    <m/>
  </r>
  <r>
    <s v="OLBC624"/>
    <s v="DL01220100963"/>
    <s v="DAL2122014299"/>
    <n v="919962"/>
    <x v="0"/>
    <x v="6"/>
    <n v="8263000121"/>
    <s v="SRGST/21-22/638"/>
    <n v="1222650"/>
    <m/>
    <n v="220077"/>
    <n v="1442727"/>
    <d v="2021-12-31T17:30:00"/>
    <n v="6870366829"/>
    <s v="UTCL-20-DL-R-07"/>
    <n v="202078415862"/>
    <d v="2022-02-08T00:00:00"/>
    <s v="OLBC"/>
    <m/>
  </r>
  <r>
    <s v="WHRS-1040"/>
    <s v="DL01220700609"/>
    <s v="DAL2223005462"/>
    <n v="821012"/>
    <x v="0"/>
    <x v="5"/>
    <n v="8268005947"/>
    <s v="AA0920000027"/>
    <n v="1222621.3799999999"/>
    <m/>
    <n v="220071.88"/>
    <n v="1442693.2599999998"/>
    <d v="2022-05-23T17:30:00"/>
    <n v="44032640"/>
    <s v="UTCL-20-DL-R-01"/>
    <s v="HDFCR52022072083497902"/>
    <d v="2022-07-21T00:00:00"/>
    <s v="WHRS"/>
    <m/>
  </r>
  <r>
    <s v="WHRS-1607"/>
    <s v="DL01210801286"/>
    <s v="DAL2122006524"/>
    <n v="401972"/>
    <x v="0"/>
    <x v="29"/>
    <n v="8263000049"/>
    <s v="IDM11007937"/>
    <n v="1219720"/>
    <n v="0"/>
    <n v="219549.6"/>
    <n v="1439269.6"/>
    <d v="2021-07-31T17:30:00"/>
    <n v="6870187771"/>
    <s v="UTCL-20-DL-R-01"/>
    <s v="HDFCR52021090262522656"/>
    <d v="2021-09-03T00:00:00"/>
    <s v="WHRS"/>
    <m/>
  </r>
  <r>
    <s v="WHRS-1379"/>
    <s v="DL01210400178"/>
    <s v="DAL2122000173"/>
    <n v="401972"/>
    <x v="0"/>
    <x v="29"/>
    <n v="8263000049"/>
    <s v="IDM11005089"/>
    <n v="1218510"/>
    <n v="1078.3813500000001"/>
    <n v="219331.8"/>
    <n v="1438920.18135"/>
    <d v="2021-03-17T17:30:00"/>
    <n v="6870004817"/>
    <s v="UTCL-20-DL-R-01"/>
    <s v="HDFCR52021040986926061"/>
    <d v="2021-04-11T00:00:00"/>
    <s v="WHRS"/>
    <m/>
  </r>
  <r>
    <s v="WHRS-1366"/>
    <s v="DL01210400179"/>
    <s v="DAL2122000172"/>
    <n v="401972"/>
    <x v="0"/>
    <x v="29"/>
    <n v="8263000049"/>
    <s v="IDM11005051"/>
    <n v="1218510"/>
    <n v="1078.3813500000001"/>
    <n v="219331.8"/>
    <n v="1438920.18135"/>
    <d v="2021-03-16T17:30:00"/>
    <n v="6870004851"/>
    <s v="UTCL-20-DL-R-01"/>
    <s v="HDFCR52021040986926058"/>
    <d v="2021-04-10T00:00:00"/>
    <s v="WHRS"/>
    <m/>
  </r>
  <r>
    <s v="WHRS-1447"/>
    <s v="DL01210600218"/>
    <s v="DAL2122002149"/>
    <n v="401972"/>
    <x v="0"/>
    <x v="29"/>
    <n v="8263000049"/>
    <s v="IDM11005747"/>
    <n v="1218510"/>
    <n v="1437.8418000000001"/>
    <n v="219331.8"/>
    <n v="1439279.6418000001"/>
    <d v="2021-04-15T17:30:00"/>
    <n v="6870081760"/>
    <s v="UTCL-20-DL-R-01"/>
    <s v="HDFCR52021061096668004"/>
    <d v="2021-06-11T00:00:00"/>
    <s v="WHRS"/>
    <m/>
  </r>
  <r>
    <s v="WHRS-1448"/>
    <s v="DL01210600221"/>
    <s v="DAL2122002147"/>
    <n v="401972"/>
    <x v="0"/>
    <x v="29"/>
    <n v="8263000049"/>
    <s v="IDM11005745"/>
    <n v="1218510"/>
    <n v="1437.8418000000001"/>
    <n v="219331.8"/>
    <n v="1439279.6418000001"/>
    <d v="2021-04-15T17:30:00"/>
    <n v="6870082149"/>
    <s v="UTCL-20-DL-R-01"/>
    <s v="HDFCR52021061096668005"/>
    <d v="2021-06-11T00:00:00"/>
    <s v="WHRS"/>
    <m/>
  </r>
  <r>
    <s v="WHRS-1416"/>
    <s v="DL01210600226"/>
    <s v="DAL2122002146"/>
    <n v="401972"/>
    <x v="0"/>
    <x v="29"/>
    <n v="8263000049"/>
    <s v="IDM11005748"/>
    <n v="1218510"/>
    <n v="1437.8418000000001"/>
    <n v="219331.8"/>
    <n v="1439279.6418000001"/>
    <d v="2021-04-15T17:30:00"/>
    <n v="6870082190"/>
    <s v="UTCL-20-DL-R-01"/>
    <s v="HDFCR52021061096668005"/>
    <d v="2021-06-11T00:00:00"/>
    <s v="WHRS"/>
    <m/>
  </r>
  <r>
    <s v="WHRS-1417"/>
    <s v="DL01210600227"/>
    <s v="DAL2122002145"/>
    <n v="401972"/>
    <x v="0"/>
    <x v="29"/>
    <n v="8263000049"/>
    <s v="IDM11005740"/>
    <n v="1218510"/>
    <n v="1437.8418000000001"/>
    <n v="219331.8"/>
    <n v="1439279.6418000001"/>
    <d v="2021-04-15T17:30:00"/>
    <n v="6870082220"/>
    <s v="UTCL-20-DL-R-01"/>
    <s v="HDFCR52021061096668004"/>
    <d v="2021-06-11T00:00:00"/>
    <s v="WHRS"/>
    <m/>
  </r>
  <r>
    <s v="WHRS-1438"/>
    <s v="DL01210600228"/>
    <s v="DAL2122002144"/>
    <n v="401972"/>
    <x v="0"/>
    <x v="29"/>
    <n v="8263000049"/>
    <s v="IDM11005734"/>
    <n v="1218510"/>
    <n v="1437.8418000000001"/>
    <n v="219331.8"/>
    <n v="1439279.6418000001"/>
    <d v="2021-04-14T17:30:00"/>
    <n v="6870082231"/>
    <s v="UTCL-20-DL-R-01"/>
    <s v="HDFCR52021061096668004"/>
    <d v="2021-06-11T00:00:00"/>
    <s v="WHRS"/>
    <m/>
  </r>
  <r>
    <s v="WHRS-1418"/>
    <s v="DL01210600229"/>
    <s v="DAL2122002143"/>
    <n v="401972"/>
    <x v="0"/>
    <x v="29"/>
    <n v="8263000049"/>
    <s v="IDM11005741"/>
    <n v="1218510"/>
    <n v="1437.8418000000001"/>
    <n v="219331.8"/>
    <n v="1439279.6418000001"/>
    <d v="2021-04-15T17:30:00"/>
    <n v="6870082242"/>
    <s v="UTCL-20-DL-R-01"/>
    <s v="HDFCR52021061096668004"/>
    <d v="2021-06-11T00:00:00"/>
    <s v="WHRS"/>
    <m/>
  </r>
  <r>
    <s v="C784"/>
    <s v="DL01211200896"/>
    <s v="DAL2122012711"/>
    <n v="507283"/>
    <x v="0"/>
    <x v="23"/>
    <n v="8263000132"/>
    <s v="GMV/065/2021-22"/>
    <n v="1218500"/>
    <m/>
    <n v="219330"/>
    <n v="1437830"/>
    <d v="2021-12-02T17:30:00"/>
    <n v="6870324706"/>
    <s v="UTCL-20-DL-R-04"/>
    <s v="HDFCR52022011289821372"/>
    <d v="2022-01-13T00:00:00"/>
    <s v="Cement Mill"/>
    <m/>
  </r>
  <r>
    <s v="CE50"/>
    <s v="DL01240200242"/>
    <s v="DAL2324018495"/>
    <n v="407235"/>
    <x v="0"/>
    <x v="119"/>
    <n v="8266020080"/>
    <s v="GMI/23-24/107"/>
    <n v="1217413.559322034"/>
    <m/>
    <n v="219134.44067796611"/>
    <n v="1436548"/>
    <d v="2024-01-09T17:30:00"/>
    <n v="1246698116"/>
    <s v="UTCL-22-DL-N-49"/>
    <s v="HDFCR52024021479422037"/>
    <d v="2024-02-16T00:00:00"/>
    <s v="Line-1 Cooler ESP"/>
    <m/>
  </r>
  <r>
    <s v="OLBC646"/>
    <s v="DL01220100961"/>
    <s v="DAL2122014297"/>
    <n v="919962"/>
    <x v="0"/>
    <x v="6"/>
    <n v="8263000121"/>
    <s v="SRGST/21-22/640"/>
    <n v="1214400"/>
    <m/>
    <n v="218592"/>
    <n v="1432992"/>
    <d v="2021-12-31T17:30:00"/>
    <n v="6870366396"/>
    <s v="UTCL-20-DL-R-07"/>
    <n v="202078415862"/>
    <d v="2022-02-08T00:00:00"/>
    <s v="OLBC"/>
    <m/>
  </r>
  <r>
    <s v="WHRS-955"/>
    <s v="DL01210500608"/>
    <s v="DAL2122001374"/>
    <n v="821442"/>
    <x v="0"/>
    <x v="103"/>
    <n v="8268006127"/>
    <s v="PIS/21-22/037"/>
    <n v="1211571"/>
    <m/>
    <n v="218082.78"/>
    <n v="1429653.78"/>
    <d v="2021-05-06T17:30:00"/>
    <n v="43925996"/>
    <s v="UTCL-20-DL-R-01"/>
    <s v="HDFCR52021070250760631"/>
    <d v="2021-07-03T00:00:00"/>
    <s v="WHRS"/>
    <m/>
  </r>
  <r>
    <s v="OLBC619"/>
    <s v="DL01220100952"/>
    <s v="DAL2122014288"/>
    <n v="919962"/>
    <x v="0"/>
    <x v="6"/>
    <n v="8263000121"/>
    <s v="SRGST/21-22/583"/>
    <n v="1210989.8"/>
    <m/>
    <n v="217978.2"/>
    <n v="1428968"/>
    <d v="2021-12-16T17:30:00"/>
    <n v="6870365940"/>
    <s v="UTCL-20-DL-R-07"/>
    <n v="202022107041"/>
    <d v="2022-02-03T00:00:00"/>
    <s v="OLBC"/>
    <m/>
  </r>
  <r>
    <s v="OLBC841"/>
    <s v="DL01221001237"/>
    <s v="DAL2223011740"/>
    <n v="124632"/>
    <x v="0"/>
    <x v="48"/>
    <n v="8263000238"/>
    <s v="MP/22-23/367"/>
    <n v="1208700"/>
    <m/>
    <n v="217566"/>
    <n v="1426266"/>
    <d v="2022-09-16T17:30:00"/>
    <n v="6870253192"/>
    <s v="UTCL-20-DL-R-07"/>
    <s v="HDFCR52022110858597657"/>
    <d v="2022-11-09T00:00:00"/>
    <s v="OLBC"/>
    <m/>
  </r>
  <r>
    <s v="WHRS-1442"/>
    <s v="DL01210600236"/>
    <s v="DAL2122002136"/>
    <n v="401972"/>
    <x v="0"/>
    <x v="29"/>
    <n v="8263000049"/>
    <s v="IDM11005677"/>
    <n v="1207000"/>
    <n v="1424.26"/>
    <n v="217260"/>
    <n v="1425684.26"/>
    <d v="2021-04-07T17:30:00"/>
    <n v="6870084686"/>
    <s v="UTCL-20-DL-R-01"/>
    <s v="HDFCR52021061196922508"/>
    <d v="2021-06-12T00:00:00"/>
    <s v="WHRS"/>
    <m/>
  </r>
  <r>
    <s v="OLBC687"/>
    <s v="DL01220400027"/>
    <s v="DAL2223000133"/>
    <n v="919962"/>
    <x v="0"/>
    <x v="6"/>
    <n v="8263000121"/>
    <s v="SRGST/21-22/891"/>
    <n v="1205489.8"/>
    <m/>
    <n v="216988.2"/>
    <n v="1422478"/>
    <d v="2022-03-26T17:30:00"/>
    <n v="6870001656"/>
    <s v="UTCL-20-DL-R-07"/>
    <n v="204282227063"/>
    <d v="2022-04-29T00:00:00"/>
    <s v="OLBC"/>
    <m/>
  </r>
  <r>
    <n v="309"/>
    <s v="DL01230600201"/>
    <s v="DAL2324003713"/>
    <n v="137691"/>
    <x v="0"/>
    <x v="79"/>
    <n v="8263000311"/>
    <s v="JMPSI2324/000650"/>
    <n v="1204392.3728813559"/>
    <m/>
    <n v="216790.62711864407"/>
    <n v="1421183"/>
    <d v="2023-05-25T17:30:00"/>
    <n v="1246386991"/>
    <s v="UTCL-21-DL-R-04"/>
    <s v="HDFCR52023062967993875"/>
    <d v="2023-07-01T00:00:00"/>
    <s v="AFR"/>
    <m/>
  </r>
  <r>
    <s v="OLBC740"/>
    <s v="DL01220800419"/>
    <s v="DAL2223007373"/>
    <n v="919962"/>
    <x v="0"/>
    <x v="6"/>
    <n v="8263000121"/>
    <s v="SRGST/22-23/0153"/>
    <n v="1203950"/>
    <m/>
    <n v="216711"/>
    <n v="1420661"/>
    <d v="2022-06-17T17:30:00"/>
    <n v="6870152535"/>
    <s v="UTCL-20-DL-R-07"/>
    <n v="208192553706"/>
    <d v="2022-08-20T00:00:00"/>
    <s v="OLBC"/>
    <m/>
  </r>
  <r>
    <s v="WHRS-1599"/>
    <s v="DL01210800202"/>
    <s v="DAL2122005525"/>
    <n v="401972"/>
    <x v="0"/>
    <x v="29"/>
    <n v="8263000049"/>
    <s v="IDM11007192"/>
    <n v="1202000"/>
    <n v="1418.0000000000002"/>
    <n v="216360"/>
    <n v="1419778"/>
    <d v="2021-06-30T17:30:00"/>
    <n v="6870155946"/>
    <s v="UTCL-20-DL-R-01"/>
    <s v="HDFCR52021081358605377"/>
    <d v="2021-08-14T00:00:00"/>
    <s v="WHRS"/>
    <m/>
  </r>
  <r>
    <s v="WHRS-1890"/>
    <s v="DL01210901522"/>
    <s v="DAL2122008326"/>
    <n v="919893"/>
    <x v="0"/>
    <x v="2"/>
    <n v="8263000051"/>
    <n v="2920004043"/>
    <n v="1200000"/>
    <m/>
    <n v="216000"/>
    <n v="1416000"/>
    <d v="2021-07-02T00:00:00"/>
    <n v="6870052520"/>
    <s v="UTCL-20-DL-R-01"/>
    <s v="HDFCR52022052169807204"/>
    <d v="2022-05-22T00:00:00"/>
    <s v="WHRS"/>
    <m/>
  </r>
  <r>
    <s v="OLBC526"/>
    <s v="DL01220900487"/>
    <s v="DAL2223009164"/>
    <n v="502510"/>
    <x v="0"/>
    <x v="16"/>
    <n v="8263000158"/>
    <s v="LEORLE22IN001994"/>
    <n v="1200000"/>
    <m/>
    <n v="216000"/>
    <n v="1416000"/>
    <d v="2022-08-23T17:30:00"/>
    <n v="6870191513"/>
    <s v="UTCL-20-DL-R-07"/>
    <m/>
    <m/>
    <s v="OLBC"/>
    <m/>
  </r>
  <r>
    <s v="CU69"/>
    <s v="DL01231101073"/>
    <s v="DAL2324013994"/>
    <n v="402984"/>
    <x v="0"/>
    <x v="27"/>
    <n v="8263000288"/>
    <n v="330105020"/>
    <n v="1200000"/>
    <m/>
    <n v="216000"/>
    <n v="1416000"/>
    <d v="2023-09-15T17:30:00"/>
    <n v="1246596595"/>
    <s v="UTCL-22-DL-R-07"/>
    <s v="HDFCR52023120158560727"/>
    <d v="2023-12-03T00:00:00"/>
    <s v="Line-1 Cooler Updragation "/>
    <m/>
  </r>
  <r>
    <s v="CE63"/>
    <s v="DL01240601275"/>
    <s v="DAL2425004339"/>
    <n v="822670"/>
    <x v="0"/>
    <x v="118"/>
    <n v="8268013581"/>
    <n v="38"/>
    <n v="1199470.3983050848"/>
    <m/>
    <n v="215904.67169491525"/>
    <n v="1415375.07"/>
    <d v="2024-06-12T17:30:00"/>
    <n v="160877174"/>
    <s v="UTCL-22-DL-N-49"/>
    <n v="407012259713"/>
    <d v="2024-07-03T00:00:00"/>
    <s v="Line-1 Cooler ESP"/>
    <m/>
  </r>
  <r>
    <s v="OLBC623"/>
    <s v="DL01220100962"/>
    <s v="DAL2122014298"/>
    <n v="919962"/>
    <x v="0"/>
    <x v="6"/>
    <n v="8263000121"/>
    <s v="SRGST/21-22/639"/>
    <n v="1195700"/>
    <m/>
    <n v="215226"/>
    <n v="1410926"/>
    <d v="2021-12-31T17:30:00"/>
    <n v="6870366448"/>
    <s v="UTCL-20-DL-R-07"/>
    <n v="202078415862"/>
    <d v="2022-02-08T00:00:00"/>
    <s v="OLBC"/>
    <m/>
  </r>
  <r>
    <s v="OLBC678"/>
    <s v="DL01220400890"/>
    <s v="DAL2223000933"/>
    <n v="919962"/>
    <x v="0"/>
    <x v="6"/>
    <n v="8263000121"/>
    <s v="SRGST/21-22/926"/>
    <n v="1195479.6000000001"/>
    <m/>
    <n v="215186.4"/>
    <n v="1410666"/>
    <d v="2022-03-31T17:30:00"/>
    <n v="6870026070"/>
    <s v="UTCL-20-DL-R-07"/>
    <n v="205041619453"/>
    <d v="2022-05-05T00:00:00"/>
    <s v="OLBC"/>
    <m/>
  </r>
  <r>
    <s v="WHRS-1407"/>
    <s v="DL01210500688"/>
    <s v="DAL2122001477"/>
    <n v="401972"/>
    <x v="0"/>
    <x v="29"/>
    <n v="8263000049"/>
    <s v="IDM11005256"/>
    <n v="1193140"/>
    <n v="1055.9288999999999"/>
    <n v="214765.19999999998"/>
    <n v="1408961.1288999999"/>
    <d v="2021-03-23T17:30:00"/>
    <n v="6870065991"/>
    <s v="UTCL-20-DL-R-01"/>
    <s v="HDFCR52021052794311209"/>
    <d v="2021-05-28T00:00:00"/>
    <s v="WHRS"/>
    <m/>
  </r>
  <r>
    <s v="WHRS-1428"/>
    <s v="DL01210600240"/>
    <s v="DAL2122002132"/>
    <n v="401972"/>
    <x v="0"/>
    <x v="29"/>
    <n v="8263000049"/>
    <s v="IDM11005672"/>
    <n v="1193140"/>
    <n v="1407.9051999999999"/>
    <n v="214765.19999999998"/>
    <n v="1409313.1051999999"/>
    <d v="2021-04-07T17:30:00"/>
    <n v="6870084692"/>
    <s v="UTCL-20-DL-R-01"/>
    <s v="HDFCR52021061497140325"/>
    <d v="2021-06-15T00:00:00"/>
    <s v="WHRS"/>
    <m/>
  </r>
  <r>
    <s v="WHRS-1449"/>
    <s v="DL01210600242"/>
    <s v="DAL2122002130"/>
    <n v="401972"/>
    <x v="0"/>
    <x v="29"/>
    <n v="8263000049"/>
    <s v="IDM11005800"/>
    <n v="1193140"/>
    <n v="1407.9051999999999"/>
    <n v="214765.19999999998"/>
    <n v="1409313.1051999999"/>
    <d v="2021-04-19T17:30:00"/>
    <n v="6870084707"/>
    <s v="UTCL-20-DL-R-01"/>
    <s v="HDFCR52021061497140325"/>
    <d v="2021-06-15T00:00:00"/>
    <s v="WHRS"/>
    <m/>
  </r>
  <r>
    <s v="WHRS-1431"/>
    <s v="DL01210600247"/>
    <s v="DAL2122002126"/>
    <n v="401972"/>
    <x v="0"/>
    <x v="29"/>
    <n v="8263000049"/>
    <s v="IDM11005799"/>
    <n v="1193140"/>
    <n v="1407.9051999999999"/>
    <n v="214765.19999999998"/>
    <n v="1409313.1051999999"/>
    <d v="2021-04-19T17:30:00"/>
    <n v="6870084717"/>
    <s v="UTCL-20-DL-R-01"/>
    <s v="HDFCR52021061497140325"/>
    <d v="2021-06-15T00:00:00"/>
    <s v="WHRS"/>
    <m/>
  </r>
  <r>
    <s v="WHRS-1450"/>
    <s v="DL01210600244"/>
    <s v="DAL2122002129"/>
    <n v="401972"/>
    <x v="0"/>
    <x v="29"/>
    <n v="8263000049"/>
    <s v="IDM11005673"/>
    <n v="1193140"/>
    <n v="1407.9051999999999"/>
    <n v="214765.19999999998"/>
    <n v="1409313.1051999999"/>
    <d v="2021-04-07T17:30:00"/>
    <n v="6870084749"/>
    <s v="UTCL-20-DL-R-01"/>
    <s v="HDFCR52021061497143556"/>
    <d v="2021-06-15T00:00:00"/>
    <s v="WHRS"/>
    <m/>
  </r>
  <r>
    <s v="OLBC336"/>
    <s v="DL01221100995"/>
    <s v="DAL2223013373"/>
    <n v="118480"/>
    <x v="0"/>
    <x v="74"/>
    <n v="8263000261"/>
    <s v="RSC/SEP22/0217"/>
    <n v="1191955"/>
    <m/>
    <n v="214551.9"/>
    <n v="1406506.9"/>
    <d v="2022-09-28T17:30:00"/>
    <n v="6870267312"/>
    <s v="UTCL-20-DL-R-07"/>
    <s v="HDFCR52022112262203363"/>
    <d v="2022-11-25T00:00:00"/>
    <s v="OLBC"/>
    <m/>
  </r>
  <r>
    <s v="WHRS-953"/>
    <s v="DL01220400136"/>
    <m/>
    <n v="813587"/>
    <x v="0"/>
    <x v="120"/>
    <n v="8268008523"/>
    <n v="1470"/>
    <n v="1188600"/>
    <m/>
    <n v="213948"/>
    <n v="1402548"/>
    <d v="2022-03-28T00:00:00"/>
    <m/>
    <s v="UTCL-20-DL-R-01"/>
    <s v="R52022041962308469"/>
    <d v="2022-04-19T00:00:00"/>
    <s v="WHRS"/>
    <m/>
  </r>
  <r>
    <s v="C1372"/>
    <s v="DL01211001713"/>
    <s v="DAL2122010341"/>
    <n v="401799"/>
    <x v="0"/>
    <x v="121"/>
    <n v="8263000138"/>
    <s v="B0987"/>
    <n v="1188000"/>
    <m/>
    <n v="213840"/>
    <n v="1401840"/>
    <d v="2021-10-14T17:30:00"/>
    <n v="6870262157"/>
    <s v="UTCL-20-DL-R-04"/>
    <s v="HDFCR52021120281194682"/>
    <d v="2021-12-03T00:00:00"/>
    <s v="Cement Mill"/>
    <m/>
  </r>
  <r>
    <s v="OLBC700"/>
    <s v="DL01220400891"/>
    <s v="DAL2223000932"/>
    <n v="919962"/>
    <x v="0"/>
    <x v="6"/>
    <n v="8263000121"/>
    <s v="SRGST/21-22/911"/>
    <n v="1187889.8"/>
    <m/>
    <n v="213820.2"/>
    <n v="1401710"/>
    <d v="2022-03-30T17:30:00"/>
    <n v="6870026155"/>
    <s v="UTCL-20-DL-R-07"/>
    <n v="205041619453"/>
    <d v="2022-05-05T00:00:00"/>
    <s v="OLBC"/>
    <m/>
  </r>
  <r>
    <s v="WHRS-1658"/>
    <s v="DL01210801420"/>
    <s v="DAL2122006660"/>
    <n v="401972"/>
    <x v="0"/>
    <x v="29"/>
    <n v="8263000049"/>
    <s v="IDM11007074"/>
    <n v="1185000"/>
    <n v="1398"/>
    <n v="213300"/>
    <n v="1399698"/>
    <d v="2021-06-30T17:30:00"/>
    <n v="6870190817"/>
    <s v="UTCL-20-DL-R-01"/>
    <s v="HDFCR52021090964018974"/>
    <d v="2021-09-10T00:00:00"/>
    <s v="WHRS"/>
    <m/>
  </r>
  <r>
    <s v="C439"/>
    <s v="DL01211000645"/>
    <s v="DAL2122009167"/>
    <n v="406359"/>
    <x v="0"/>
    <x v="114"/>
    <n v="8263000098"/>
    <n v="271600028613"/>
    <n v="1183000"/>
    <m/>
    <n v="212940"/>
    <n v="1395940"/>
    <d v="2021-09-09T17:30:00"/>
    <n v="6870248951"/>
    <s v="UTCL-20-DL-R-04"/>
    <s v="HDFCR52021102873990215"/>
    <d v="2021-10-29T00:00:00"/>
    <s v="Cement Mill"/>
    <m/>
  </r>
  <r>
    <s v="C952"/>
    <s v="DL01211001095"/>
    <s v="DAL2122009636"/>
    <n v="405267"/>
    <x v="0"/>
    <x v="65"/>
    <n v="8263000147"/>
    <s v="RV1000046147"/>
    <n v="1181875.43"/>
    <m/>
    <n v="212737.57"/>
    <n v="1394613"/>
    <d v="2021-10-05T17:30:00"/>
    <n v="6870279624"/>
    <s v="UTCL-20-DL-R-04"/>
    <s v="HDFCR52021092366623417"/>
    <d v="2021-09-24T00:00:00"/>
    <s v="Cement Mill"/>
    <m/>
  </r>
  <r>
    <s v="OLBC651"/>
    <s v="DL01220200696"/>
    <s v="DAL2122015415"/>
    <n v="919962"/>
    <x v="0"/>
    <x v="6"/>
    <n v="8263000121"/>
    <s v="SRGST/21-22/748"/>
    <n v="1181620.3999999999"/>
    <m/>
    <n v="212691.6"/>
    <n v="1394312"/>
    <d v="2022-02-01T17:30:00"/>
    <n v="6870394047"/>
    <s v="UTCL-20-DL-R-07"/>
    <n v="203081355716"/>
    <d v="2022-03-09T00:00:00"/>
    <s v="OLBC"/>
    <m/>
  </r>
  <r>
    <s v="WHRS-1032"/>
    <s v="DL01220201071"/>
    <s v="DAL2122015730"/>
    <n v="821552"/>
    <x v="0"/>
    <x v="78"/>
    <n v="8268007271"/>
    <s v="4501/15/21/0802"/>
    <n v="1181410.1186440678"/>
    <m/>
    <n v="212653.82135593219"/>
    <n v="1394063.94"/>
    <d v="2022-02-08T17:30:00"/>
    <n v="44389170"/>
    <s v="UTCL-20-DL-R-01"/>
    <s v="HDFCR52022030350923432"/>
    <d v="2022-03-04T00:00:00"/>
    <s v="WHRS"/>
    <m/>
  </r>
  <r>
    <s v="C53"/>
    <s v="DL01211001267"/>
    <s v="DAL2122009820"/>
    <n v="300286"/>
    <x v="0"/>
    <x v="3"/>
    <n v="8263000075"/>
    <n v="712727116"/>
    <n v="1178982.8600000001"/>
    <m/>
    <n v="212216.9148"/>
    <n v="1391199.7748"/>
    <d v="2021-08-31T17:30:00"/>
    <n v="6870254442"/>
    <s v="UTCL-20-DL-R-04"/>
    <s v="HDFCR52021110174973628"/>
    <d v="2021-11-02T00:00:00"/>
    <s v="Cement Mill"/>
    <m/>
  </r>
  <r>
    <s v="WHRS-1863"/>
    <s v="DL01220302073"/>
    <s v="DAL2122018097"/>
    <n v="121011"/>
    <x v="0"/>
    <x v="14"/>
    <n v="8263000175"/>
    <s v="TE-1676"/>
    <n v="1177609.3220338984"/>
    <m/>
    <n v="211969.67796610171"/>
    <n v="1389579.0000000002"/>
    <d v="2022-03-23T17:30:00"/>
    <n v="6870028849"/>
    <s v="UTCL-20-DL-R-01"/>
    <s v="HDFCR52022043065218448"/>
    <d v="2022-05-01T00:00:00"/>
    <s v="WHRS"/>
    <m/>
  </r>
  <r>
    <s v="WHRS-849"/>
    <s v="DL01210700556"/>
    <s v="DAL2122003945"/>
    <n v="510173"/>
    <x v="0"/>
    <x v="97"/>
    <n v="8266011598"/>
    <s v="TI-0426"/>
    <n v="1173060.1694915255"/>
    <m/>
    <n v="211150.83050847458"/>
    <n v="1384211"/>
    <d v="2021-06-24T17:30:00"/>
    <n v="6870141975"/>
    <s v="UTCL-20-DL-R-01"/>
    <s v="HDFCR52021073055968204"/>
    <d v="2021-07-31T00:00:00"/>
    <s v="WHRS"/>
    <m/>
  </r>
  <r>
    <s v="WHRS-1030"/>
    <s v="DL01220200289"/>
    <s v="DAL2122014996"/>
    <n v="821552"/>
    <x v="0"/>
    <x v="78"/>
    <n v="8268007271"/>
    <s v="4501/15/21/0721"/>
    <n v="1172275.5169491528"/>
    <m/>
    <n v="211009.5930508475"/>
    <n v="1383285.1100000003"/>
    <d v="2022-01-08T17:30:00"/>
    <n v="44355644"/>
    <s v="UTCL-20-DL-R-01"/>
    <s v="HDFCR52022021697326873"/>
    <d v="2022-02-17T00:00:00"/>
    <s v="WHRS"/>
    <m/>
  </r>
  <r>
    <s v="C359"/>
    <s v="DL01220401210"/>
    <s v="DAL2223001243"/>
    <n v="405996"/>
    <x v="0"/>
    <x v="19"/>
    <n v="8263000123"/>
    <n v="212901108231"/>
    <n v="1168614.33"/>
    <m/>
    <n v="210350.67"/>
    <n v="1378965"/>
    <d v="2022-01-31T17:30:00"/>
    <n v="6870028209"/>
    <s v="UTCL-20-DL-R-04"/>
    <s v="HDFCR52022043065209893"/>
    <d v="2022-05-01T00:00:00"/>
    <s v="Cement Mill"/>
    <m/>
  </r>
  <r>
    <s v="OLBC688"/>
    <s v="DL01220302354"/>
    <s v="DAL2223000088"/>
    <n v="919962"/>
    <x v="0"/>
    <x v="6"/>
    <n v="8263000121"/>
    <s v="SRGST/21-22/878"/>
    <n v="1168200"/>
    <m/>
    <n v="210276"/>
    <n v="1378476"/>
    <d v="2022-03-24T17:30:00"/>
    <n v="6870000603"/>
    <s v="UTCL-20-DL-R-07"/>
    <n v="204258067621"/>
    <d v="2022-04-26T00:00:00"/>
    <s v="OLBC"/>
    <m/>
  </r>
  <r>
    <s v="C954"/>
    <s v="DL01211001956"/>
    <s v="DAL2122010446"/>
    <n v="405267"/>
    <x v="0"/>
    <x v="65"/>
    <n v="8263000147"/>
    <s v="RV1000048119"/>
    <n v="1167074.5900000001"/>
    <m/>
    <n v="210073.41"/>
    <n v="1377148"/>
    <d v="2021-10-11T17:30:00"/>
    <n v="6870279676"/>
    <s v="UTCL-20-DL-R-04"/>
    <s v="HDFCR52021092366623417"/>
    <d v="2021-09-24T00:00:00"/>
    <s v="Cement Mill"/>
    <m/>
  </r>
  <r>
    <s v="WHRS-1725"/>
    <s v="DL01210900993"/>
    <s v="DAL2122007829"/>
    <n v="401972"/>
    <x v="0"/>
    <x v="29"/>
    <n v="8263000049"/>
    <s v="IDM11007323"/>
    <n v="1167000"/>
    <n v="0"/>
    <n v="210060"/>
    <n v="1377060"/>
    <d v="2021-07-06T17:30:00"/>
    <n v="6870208695"/>
    <s v="UTCL-20-DL-R-01"/>
    <m/>
    <m/>
    <s v="WHRS"/>
    <m/>
  </r>
  <r>
    <s v="C766"/>
    <s v="DL01220401417"/>
    <s v="DAL2223001454"/>
    <n v="405485"/>
    <x v="0"/>
    <x v="37"/>
    <n v="8263000144"/>
    <s v="S0121006520"/>
    <n v="1165544.1499999999"/>
    <m/>
    <n v="209797.85"/>
    <n v="1375342"/>
    <d v="2021-12-09T17:30:00"/>
    <n v="6870035027"/>
    <s v="UTCL-20-DL-R-04"/>
    <s v="HDFCR52022050566188691"/>
    <d v="2022-05-07T00:00:00"/>
    <s v="Cement Mill"/>
    <m/>
  </r>
  <r>
    <s v="C965"/>
    <s v="DL01211200348"/>
    <s v="DAL2122012076"/>
    <n v="408148"/>
    <x v="0"/>
    <x v="65"/>
    <n v="8263000163"/>
    <s v="RV6100030519"/>
    <n v="1164207.6000000001"/>
    <m/>
    <n v="209557.36800000002"/>
    <n v="1373764.9680000001"/>
    <d v="2021-11-18T17:30:00"/>
    <n v="6870308503"/>
    <s v="UTCL-20-DL-R-04"/>
    <s v="HDFCR52021111677638850"/>
    <d v="2021-11-17T00:00:00"/>
    <s v="Cement Mill"/>
    <s v="Civil- Cement Mill"/>
  </r>
  <r>
    <s v="WHRS-1864"/>
    <s v="DL01220600117"/>
    <s v="DAL2223003203"/>
    <n v="121011"/>
    <x v="0"/>
    <x v="14"/>
    <n v="8263000175"/>
    <s v="TE/2022-23/70"/>
    <n v="1163888.9830508474"/>
    <m/>
    <n v="209500.01694915252"/>
    <n v="1373389"/>
    <d v="2022-05-26T17:30:00"/>
    <n v="6870077507"/>
    <s v="UTCL-20-DL-R-01"/>
    <s v="HDFCR52022060974362086"/>
    <d v="2022-06-14T00:00:00"/>
    <s v="WHRS"/>
    <m/>
  </r>
  <r>
    <s v="WHRS-1582"/>
    <s v="DL01210800159"/>
    <s v="DAL2122005466"/>
    <n v="401972"/>
    <x v="0"/>
    <x v="29"/>
    <n v="8263000049"/>
    <s v="IDM11007077"/>
    <n v="1163500"/>
    <n v="1373"/>
    <n v="209430"/>
    <n v="1374303"/>
    <d v="2021-06-30T17:30:00"/>
    <n v="6870155909"/>
    <s v="UTCL-20-DL-R-01"/>
    <s v="HDFCR52021081158363457"/>
    <d v="2021-08-13T00:00:00"/>
    <s v="WHRS"/>
    <m/>
  </r>
  <r>
    <s v="WHRS-1594"/>
    <s v="DL01210800163"/>
    <s v="DAL2122005462"/>
    <n v="401972"/>
    <x v="0"/>
    <x v="29"/>
    <n v="8263000049"/>
    <s v="IDM11007028"/>
    <n v="1163500"/>
    <n v="1373"/>
    <n v="209430"/>
    <n v="1374303"/>
    <d v="2021-06-29T17:30:00"/>
    <n v="6870155914"/>
    <s v="UTCL-20-DL-R-01"/>
    <s v="HDFCR52021081158363457"/>
    <d v="2021-08-13T00:00:00"/>
    <s v="WHRS"/>
    <m/>
  </r>
  <r>
    <s v="WHRS-1445"/>
    <s v="DL01210600248"/>
    <s v="DAL2122002125"/>
    <n v="401972"/>
    <x v="0"/>
    <x v="29"/>
    <n v="8263000049"/>
    <s v="IDM11005831"/>
    <n v="1163000"/>
    <n v="1372.34"/>
    <n v="209340"/>
    <n v="1373712.34"/>
    <d v="2021-04-21T17:30:00"/>
    <n v="6870084761"/>
    <s v="UTCL-20-DL-R-01"/>
    <s v="HDFCR52021061497140325"/>
    <d v="2021-06-15T00:00:00"/>
    <s v="WHRS"/>
    <m/>
  </r>
  <r>
    <s v="OLBC326"/>
    <s v="DL01220700032"/>
    <s v="DAL2223005135"/>
    <n v="510419"/>
    <x v="0"/>
    <x v="69"/>
    <n v="8263000225"/>
    <n v="270"/>
    <n v="1162800"/>
    <m/>
    <n v="209304"/>
    <n v="1372104"/>
    <d v="2022-05-27T17:30:00"/>
    <n v="6870135992"/>
    <s v="UTCL-20-DL-R-07"/>
    <s v="HDFCR52022072584469373"/>
    <d v="2022-07-26T00:00:00"/>
    <s v="OLBC"/>
    <m/>
  </r>
  <r>
    <s v="WHRS-1053"/>
    <s v="DL01210800120"/>
    <s v="DAL2122005450"/>
    <n v="821012"/>
    <x v="0"/>
    <x v="5"/>
    <n v="8263000088"/>
    <s v="AA0910000052"/>
    <n v="1159440"/>
    <n v="1299.03"/>
    <n v="208699.19999999998"/>
    <n v="1369438.23"/>
    <d v="2021-06-29T17:30:00"/>
    <n v="6870207099"/>
    <s v="UTCL-20-DL-R-01"/>
    <s v="HDFCR52021092166204902"/>
    <d v="2021-09-23T00:00:00"/>
    <s v="WHRS"/>
    <m/>
  </r>
  <r>
    <s v="C133"/>
    <s v="DL01220302513"/>
    <s v="DAL2223000047"/>
    <n v="300286"/>
    <x v="0"/>
    <x v="3"/>
    <n v="8263000075"/>
    <n v="712735282"/>
    <n v="1155000"/>
    <m/>
    <n v="207900"/>
    <n v="1362900"/>
    <d v="2022-03-24T17:30:00"/>
    <n v="6870458482"/>
    <s v="UTCL-20-DL-R-04"/>
    <s v="HDFCR52022042263185307"/>
    <d v="2022-04-23T00:00:00"/>
    <s v="Cement Mill"/>
    <m/>
  </r>
  <r>
    <s v="WHRS-1081"/>
    <s v="DL01220500077"/>
    <s v="DAL2223001791"/>
    <n v="821012"/>
    <x v="0"/>
    <x v="5"/>
    <n v="8263000088"/>
    <s v="AA0920000016"/>
    <n v="1151488.7966101696"/>
    <m/>
    <n v="207267.98338983051"/>
    <n v="1358756.78"/>
    <d v="2022-07-20T00:00:00"/>
    <n v="6870131734"/>
    <s v="UTCL-20-DL-R-01"/>
    <s v="HDFCR52022072684759028"/>
    <d v="2022-07-27T00:00:00"/>
    <s v="WHRS"/>
    <m/>
  </r>
  <r>
    <s v="OLBC520"/>
    <s v="DL01220701751"/>
    <s v="DAL2223006645"/>
    <n v="502510"/>
    <x v="0"/>
    <x v="16"/>
    <n v="8263000158"/>
    <s v="LEORLE22IN001126"/>
    <n v="1150000"/>
    <m/>
    <n v="207000"/>
    <n v="1357000"/>
    <d v="2022-06-30T17:30:00"/>
    <n v="6870142007"/>
    <s v="UTCL-20-DL-R-07"/>
    <s v="HDFCR52022080186193029"/>
    <d v="2022-08-02T00:00:00"/>
    <s v="OLBC"/>
    <m/>
  </r>
  <r>
    <s v="WHRS-1948"/>
    <s v="Nil"/>
    <m/>
    <s v="UC01"/>
    <x v="1"/>
    <x v="98"/>
    <s v="ULTRATECH CEMENT LTD.-HO- Project Allocation"/>
    <n v="6500"/>
    <n v="1149572.8899999999"/>
    <m/>
    <n v="0"/>
    <n v="1149572.8899999999"/>
    <d v="2021-06-30T00:00:00"/>
    <m/>
    <s v="UTCL-20-DL-R-01"/>
    <m/>
    <m/>
    <s v="WHRS"/>
    <m/>
  </r>
  <r>
    <s v="C1395"/>
    <s v="6500"/>
    <m/>
    <s v="UCM"/>
    <x v="1"/>
    <x v="99"/>
    <m/>
    <s v="6500"/>
    <n v="1149572.8899999999"/>
    <m/>
    <m/>
    <n v="1149572.8899999999"/>
    <m/>
    <m/>
    <m/>
    <m/>
    <m/>
    <s v="Cement Mill"/>
    <m/>
  </r>
  <r>
    <s v="WHRS-1027"/>
    <s v="DL01211000413"/>
    <s v="DAL2122008969"/>
    <n v="821552"/>
    <x v="0"/>
    <x v="78"/>
    <n v="8268007271"/>
    <s v="4501/15/21/0325"/>
    <n v="1149439"/>
    <m/>
    <n v="206899.02"/>
    <n v="1356338.02"/>
    <d v="2021-09-08T17:30:00"/>
    <n v="44141476"/>
    <s v="UTCL-20-DL-R-01"/>
    <s v="HDFCR52021103074444984"/>
    <d v="2021-10-31T00:00:00"/>
    <s v="WHRS"/>
    <m/>
  </r>
  <r>
    <s v="WHRS-427"/>
    <s v="DL01210700360"/>
    <s v="DAL2122003749"/>
    <n v="821190"/>
    <x v="0"/>
    <x v="81"/>
    <n v="8263000148"/>
    <s v="GND/1618"/>
    <n v="1148375"/>
    <m/>
    <n v="206707.5"/>
    <n v="1355082.5"/>
    <d v="2021-06-19T17:30:00"/>
    <s v="2021-07-05-19.06.22.200000"/>
    <s v="UTCL-20-DL-R-01"/>
    <s v="NO"/>
    <n v="8263000118"/>
    <s v="WHRS"/>
    <m/>
  </r>
  <r>
    <s v="C58"/>
    <s v="DL01211001266"/>
    <s v="DAL2122009812"/>
    <n v="300286"/>
    <x v="0"/>
    <x v="3"/>
    <n v="8263000075"/>
    <n v="712728135"/>
    <n v="1147500"/>
    <m/>
    <n v="206550"/>
    <n v="1354050"/>
    <d v="2021-09-25T17:30:00"/>
    <n v="6870254363"/>
    <s v="UTCL-20-DL-R-04"/>
    <s v="HDFCR52021110174973628"/>
    <d v="2021-11-02T00:00:00"/>
    <s v="Cement Mill"/>
    <m/>
  </r>
  <r>
    <s v="C970"/>
    <s v="DL01220101339"/>
    <s v="DAL2122014832"/>
    <n v="600147"/>
    <x v="0"/>
    <x v="65"/>
    <n v="8263000185"/>
    <s v="RV1000070148"/>
    <n v="1146086"/>
    <m/>
    <n v="206295.48"/>
    <n v="1352381.48"/>
    <d v="2021-12-31T17:30:00"/>
    <n v="6870372327"/>
    <s v="UTCL-20-DL-R-04"/>
    <s v="HDFCR52021122185163078"/>
    <d v="2021-12-22T00:00:00"/>
    <s v="Cement Mill"/>
    <m/>
  </r>
  <r>
    <s v="C977"/>
    <s v="DL01230100253"/>
    <s v="DAL2223016134"/>
    <n v="508442"/>
    <x v="0"/>
    <x v="56"/>
    <n v="8263000242"/>
    <n v="104"/>
    <n v="1144000"/>
    <m/>
    <n v="205920"/>
    <n v="1349920"/>
    <d v="2022-08-26T17:30:00"/>
    <n v="6870329864"/>
    <s v="UTCL-20-DL-R-04"/>
    <s v="HDFCR52023011174671731"/>
    <d v="2023-01-14T00:00:00"/>
    <s v="Cement Mill"/>
    <m/>
  </r>
  <r>
    <s v="C360"/>
    <s v="DL01220401205"/>
    <s v="DAL2223001237"/>
    <n v="405996"/>
    <x v="0"/>
    <x v="19"/>
    <n v="8263000124"/>
    <n v="212901108235"/>
    <n v="1142272.08"/>
    <m/>
    <n v="205608.92"/>
    <n v="1347881"/>
    <d v="2022-01-31T17:30:00"/>
    <n v="6870028186"/>
    <s v="UTCL-20-DL-R-04"/>
    <s v="HDFCR52022043065209893"/>
    <d v="2022-05-01T00:00:00"/>
    <s v="Cement Mill"/>
    <m/>
  </r>
  <r>
    <s v="C1079"/>
    <s v="DL01220100532"/>
    <s v="DAL2122013962"/>
    <n v="118480"/>
    <x v="0"/>
    <x v="74"/>
    <n v="8263000186"/>
    <s v="RSC/DEC21/0240"/>
    <n v="1140933"/>
    <m/>
    <n v="205367.94"/>
    <n v="1346300.94"/>
    <d v="2021-12-29T17:30:00"/>
    <n v="6870363317"/>
    <s v="UTCL-20-DL-R-04"/>
    <s v="HDFCR52022020194032470"/>
    <d v="2022-02-02T00:00:00"/>
    <s v="Cement Mill"/>
    <m/>
  </r>
  <r>
    <s v="OLBC680"/>
    <s v="DL01220300811"/>
    <s v="DAL2122016716"/>
    <n v="919962"/>
    <x v="0"/>
    <x v="6"/>
    <n v="8263000121"/>
    <s v="SRGST/21-22/794"/>
    <n v="1140919.3999999999"/>
    <m/>
    <n v="205365.6"/>
    <n v="1346285"/>
    <d v="2022-02-23T17:30:00"/>
    <n v="6870432641"/>
    <s v="UTCL-20-DL-R-07"/>
    <n v="203286832014"/>
    <d v="2022-03-29T00:00:00"/>
    <s v="OLBC"/>
    <m/>
  </r>
  <r>
    <s v="WHRS-1408"/>
    <s v="DL01210500693"/>
    <s v="DAL2122001472"/>
    <n v="401972"/>
    <x v="0"/>
    <x v="29"/>
    <n v="8263000049"/>
    <s v="IDM11005489"/>
    <n v="1138800.1599999999"/>
    <n v="292.935"/>
    <n v="204984.02879999997"/>
    <n v="1344077.1237999999"/>
    <d v="2021-03-30T17:30:00"/>
    <n v="6870066520"/>
    <s v="UTCL-20-DL-R-01"/>
    <s v="HDFCR52021052894547545"/>
    <d v="2021-05-29T00:00:00"/>
    <s v="WHRS"/>
    <m/>
  </r>
  <r>
    <s v="WHRS-1573"/>
    <s v="DL01210701428"/>
    <s v="DAL2122004856"/>
    <n v="401972"/>
    <x v="0"/>
    <x v="29"/>
    <n v="8263000049"/>
    <s v="IDM11006609"/>
    <n v="1138100"/>
    <n v="1342.9580000000001"/>
    <n v="204858"/>
    <n v="1344300.9580000001"/>
    <d v="2021-06-15T17:30:00"/>
    <n v="6870145563"/>
    <s v="UTCL-20-DL-R-01"/>
    <s v="HDFCR52021080456902701"/>
    <d v="2021-08-05T00:00:00"/>
    <s v="WHRS"/>
    <m/>
  </r>
  <r>
    <s v="WHRS-1341"/>
    <s v="DL01210301219"/>
    <s v="DAL2021011185"/>
    <n v="401972"/>
    <x v="0"/>
    <x v="29"/>
    <n v="8263000049"/>
    <s v="IDM11004812"/>
    <n v="1136080"/>
    <n v="1005.4308"/>
    <n v="204494.4"/>
    <n v="1341579.8307999999"/>
    <d v="2021-03-05T17:30:00"/>
    <n v="6870366616"/>
    <s v="UTCL-20-DL-R-01"/>
    <s v="HDFCR52021033084738980"/>
    <d v="2021-03-30T00:00:00"/>
    <s v="WHRS"/>
    <m/>
  </r>
  <r>
    <s v="WHRS-1343"/>
    <s v="DL01210301220"/>
    <s v="DAL2021011181"/>
    <n v="401972"/>
    <x v="0"/>
    <x v="29"/>
    <n v="8263000049"/>
    <s v="IDM11004813"/>
    <n v="1136080"/>
    <n v="1005.4308"/>
    <n v="204494.4"/>
    <n v="1341579.8307999999"/>
    <d v="2021-03-05T17:30:00"/>
    <n v="6870369089"/>
    <s v="UTCL-20-DL-R-01"/>
    <s v="HDFCR52021040585840431"/>
    <d v="2021-04-06T00:00:00"/>
    <s v="WHRS"/>
    <m/>
  </r>
  <r>
    <n v="384"/>
    <s v="DL01220700033"/>
    <s v="DAL2223005136"/>
    <n v="510419"/>
    <x v="0"/>
    <x v="69"/>
    <n v="8263000225"/>
    <n v="271"/>
    <n v="1134921.6399999999"/>
    <m/>
    <n v="0"/>
    <n v="1134921.6399999999"/>
    <d v="2022-05-27T17:30:00"/>
    <n v="6870136954"/>
    <s v="UTCL-21-DL-R-04"/>
    <s v="HDFCR52022072684680651"/>
    <d v="2022-07-27T00:00:00"/>
    <s v="AFR"/>
    <m/>
  </r>
  <r>
    <s v="C200"/>
    <s v="DL01220801697"/>
    <s v="DAL2223008508"/>
    <n v="821146"/>
    <x v="0"/>
    <x v="4"/>
    <n v="8268007978"/>
    <s v="SVPL/UP/22-23/26"/>
    <n v="1134705.46"/>
    <m/>
    <n v="204246.54"/>
    <n v="1338952"/>
    <d v="2022-08-13T17:30:00"/>
    <n v="44230716"/>
    <s v="UTCL-20-DL-R-04"/>
    <n v="210293371549"/>
    <d v="2022-10-30T00:00:00"/>
    <s v="Cement Mill"/>
    <m/>
  </r>
  <r>
    <s v="OLBC940"/>
    <s v="DL01221100217"/>
    <s v="DAL2223012608"/>
    <n v="408038"/>
    <x v="0"/>
    <x v="87"/>
    <n v="8263000247"/>
    <s v="RPL/0425"/>
    <n v="1131257.1186440678"/>
    <m/>
    <n v="203626.28135593218"/>
    <n v="1334883.3999999999"/>
    <d v="2022-10-15T17:30:00"/>
    <n v="6870256170"/>
    <s v="UTCL-20-DL-R-07"/>
    <s v="HDFCR52022111861269627"/>
    <d v="2022-11-21T00:00:00"/>
    <s v="OLBC"/>
    <m/>
  </r>
  <r>
    <s v="C810"/>
    <s v="DL01220401207"/>
    <s v="DAL2223001240"/>
    <n v="137974"/>
    <x v="0"/>
    <x v="5"/>
    <n v="8263000113"/>
    <s v="BA0920000029"/>
    <n v="1130704"/>
    <m/>
    <n v="203526.72"/>
    <n v="1334230.72"/>
    <d v="2022-03-31T17:30:00"/>
    <n v="6870039858"/>
    <s v="UTCL-20-DL-R-04"/>
    <s v="HDFCR52022050966931262"/>
    <d v="2022-05-10T00:00:00"/>
    <s v="Cement Mill"/>
    <m/>
  </r>
  <r>
    <s v="OLBC697"/>
    <s v="DL01220302384"/>
    <s v="DAL2223000070"/>
    <n v="919962"/>
    <x v="0"/>
    <x v="6"/>
    <n v="8263000121"/>
    <s v="SRGST/21-22/856"/>
    <n v="1130360.2"/>
    <m/>
    <n v="203464.8"/>
    <n v="1333825"/>
    <d v="2022-03-15T17:30:00"/>
    <n v="6870001637"/>
    <s v="UTCL-20-DL-R-07"/>
    <n v="204202432797"/>
    <d v="2022-04-21T00:00:00"/>
    <s v="OLBC"/>
    <m/>
  </r>
  <r>
    <s v="CU247"/>
    <s v="DL01231200523"/>
    <m/>
    <n v="120191"/>
    <x v="0"/>
    <x v="76"/>
    <n v="8263000352"/>
    <s v="SBE/506"/>
    <n v="1128975"/>
    <m/>
    <n v="203215.5"/>
    <n v="1332190.5"/>
    <d v="2023-11-24T00:00:00"/>
    <m/>
    <s v="UTCL-22-DL-R-07"/>
    <s v="R52023121963477753"/>
    <s v="19.12.2023"/>
    <s v="Line-1 Cooler Updragation "/>
    <m/>
  </r>
  <r>
    <s v="OLBC611"/>
    <s v="DL01211100634"/>
    <s v="DAL2122011367"/>
    <n v="919962"/>
    <x v="0"/>
    <x v="6"/>
    <n v="8263000121"/>
    <s v="SRGST/21-22/437"/>
    <n v="1125189.8"/>
    <m/>
    <n v="202534.2"/>
    <n v="1327724"/>
    <d v="2021-10-29T17:30:00"/>
    <n v="6870288558"/>
    <s v="UTCL-20-DL-R-07"/>
    <n v="112060246004"/>
    <d v="2021-12-07T00:00:00"/>
    <s v="OLBC"/>
    <m/>
  </r>
  <r>
    <s v="OLBC470"/>
    <s v="DL01211100641"/>
    <s v="DAL2122011360"/>
    <n v="405485"/>
    <x v="0"/>
    <x v="37"/>
    <n v="8263000144"/>
    <s v="S0121004457"/>
    <n v="1123946"/>
    <m/>
    <n v="202310.28"/>
    <n v="1326256.28"/>
    <d v="2021-09-15T00:00:00"/>
    <n v="6870291673"/>
    <s v="UTCL-20-DL-R-07"/>
    <s v="HDFCR52021121784312011"/>
    <d v="2021-12-18T00:00:00"/>
    <s v="OLBC"/>
    <m/>
  </r>
  <r>
    <s v="WHRS-1455"/>
    <s v="DL01210600476"/>
    <s v="DAL2122002358"/>
    <n v="401972"/>
    <x v="0"/>
    <x v="29"/>
    <n v="8263000049"/>
    <s v="IDM11006477"/>
    <n v="1121400"/>
    <n v="1323.252"/>
    <n v="201852"/>
    <n v="1324575.2520000001"/>
    <d v="2021-06-07T17:30:00"/>
    <n v="6870094772"/>
    <s v="UTCL-20-DL-R-01"/>
    <s v="HDFCR52021062398913612"/>
    <d v="2021-06-24T00:00:00"/>
    <s v="WHRS"/>
    <m/>
  </r>
  <r>
    <s v="WHRS-391"/>
    <s v="DL01210100161"/>
    <s v="DAL2021007980"/>
    <n v="503899"/>
    <x v="0"/>
    <x v="102"/>
    <n v="8263000065"/>
    <s v="DK//2020-21/822"/>
    <n v="1120500"/>
    <n v="991.64"/>
    <n v="201690"/>
    <n v="1323181.6399999999"/>
    <d v="2020-12-19T17:30:00"/>
    <n v="6870243339"/>
    <s v="UTCL-20-DL-R-01"/>
    <m/>
    <m/>
    <s v="WHRS"/>
    <m/>
  </r>
  <r>
    <s v="OLBC309"/>
    <s v="DL01220601425"/>
    <s v="DAL2223004266"/>
    <n v="137974"/>
    <x v="0"/>
    <x v="5"/>
    <n v="8263000113"/>
    <s v="BA0920000043"/>
    <n v="1120000"/>
    <m/>
    <n v="201600"/>
    <n v="1321600"/>
    <d v="2022-05-31T17:30:00"/>
    <n v="6870097293"/>
    <s v="UTCL-20-DL-R-07"/>
    <m/>
    <m/>
    <s v="OLBC"/>
    <m/>
  </r>
  <r>
    <s v="WHRS-1055"/>
    <s v="DL01211001587"/>
    <s v="DAL2122010188"/>
    <n v="821012"/>
    <x v="0"/>
    <x v="5"/>
    <n v="8263000088"/>
    <s v="AA0910000058"/>
    <n v="1118086"/>
    <m/>
    <n v="201255.47999999998"/>
    <n v="1319341.48"/>
    <d v="2021-07-30T17:30:00"/>
    <n v="6870262335"/>
    <s v="UTCL-20-DL-R-01"/>
    <s v="HDFCR52021111076445410"/>
    <d v="2021-11-11T00:00:00"/>
    <s v="WHRS"/>
    <m/>
  </r>
  <r>
    <s v="WHRS-1652"/>
    <s v="DL01210801280"/>
    <s v="DAL2122006530"/>
    <n v="401972"/>
    <x v="0"/>
    <x v="29"/>
    <n v="8263000049"/>
    <s v="IDM11007832"/>
    <n v="1114750"/>
    <n v="0"/>
    <n v="200655"/>
    <n v="1315405"/>
    <d v="2021-07-28T17:30:00"/>
    <n v="6870187392"/>
    <s v="UTCL-20-DL-R-01"/>
    <s v="HDFCR52021090362821798"/>
    <d v="2021-09-05T00:00:00"/>
    <s v="WHRS"/>
    <m/>
  </r>
  <r>
    <s v="WHRS-1611"/>
    <s v="DL01210801347"/>
    <s v="DAL2122006644"/>
    <n v="401972"/>
    <x v="0"/>
    <x v="29"/>
    <n v="8263000049"/>
    <s v="IDM11007831"/>
    <n v="1114750"/>
    <n v="0"/>
    <n v="200655"/>
    <n v="1315405"/>
    <d v="2021-07-28T17:30:00"/>
    <n v="6870190834"/>
    <s v="UTCL-20-DL-R-01"/>
    <s v="HDFCR52021090964018973"/>
    <d v="2021-09-10T00:00:00"/>
    <s v="WHRS"/>
    <m/>
  </r>
  <r>
    <s v="OLBC459"/>
    <s v="DL01221001239"/>
    <s v="DAL2223011741"/>
    <n v="402828"/>
    <x v="0"/>
    <x v="45"/>
    <n v="8263000235"/>
    <s v="PI1000037397"/>
    <n v="1114446"/>
    <m/>
    <n v="200600.28"/>
    <n v="1315046.28"/>
    <d v="2022-09-13T17:30:00"/>
    <n v="6870247118"/>
    <s v="UTCL-20-DL-R-07"/>
    <s v="HDFCR52022110357538110"/>
    <d v="2022-11-04T00:00:00"/>
    <s v="OLBC"/>
    <m/>
  </r>
  <r>
    <s v="WHRS-1080"/>
    <s v="DL01230500789"/>
    <s v="DAL2324002144"/>
    <n v="821012"/>
    <x v="0"/>
    <x v="5"/>
    <n v="8263000088"/>
    <s v="AA0930000011"/>
    <n v="1114231.6000000001"/>
    <m/>
    <n v="200561.68800000002"/>
    <n v="1314793.2880000002"/>
    <d v="2023-02-28T17:30:00"/>
    <n v="1246358548"/>
    <s v="UTCL-20-DL-R-01"/>
    <s v="R52023010272382301"/>
    <d v="2023-01-02T00:00:00"/>
    <s v="WHRS"/>
    <m/>
  </r>
  <r>
    <s v="OLBC707"/>
    <s v="DL01220400971"/>
    <s v="DAL2223000998"/>
    <n v="919962"/>
    <x v="0"/>
    <x v="6"/>
    <n v="8263000121"/>
    <s v="SRGST/22-23/0011"/>
    <n v="1113200"/>
    <m/>
    <n v="200376"/>
    <n v="1313576"/>
    <d v="2022-04-11T17:30:00"/>
    <n v="6870032761"/>
    <s v="UTCL-20-DL-R-07"/>
    <n v="205136145966"/>
    <d v="2022-05-16T00:00:00"/>
    <s v="OLBC"/>
    <m/>
  </r>
  <r>
    <s v="OLBC941"/>
    <s v="DL01221100218"/>
    <s v="DAL2223012607"/>
    <n v="408038"/>
    <x v="0"/>
    <x v="87"/>
    <n v="8263000247"/>
    <s v="RPL/0404"/>
    <n v="1113084.2644067798"/>
    <m/>
    <n v="200355.16759322037"/>
    <n v="1313439.432"/>
    <d v="2022-10-01T17:30:00"/>
    <n v="6870257078"/>
    <s v="UTCL-20-DL-R-07"/>
    <s v="HDFCR52022111159537182"/>
    <d v="2022-11-14T00:00:00"/>
    <s v="OLBC"/>
    <m/>
  </r>
  <r>
    <s v="WHRS-1530"/>
    <s v="DL01210701450"/>
    <s v="DAL2122004867"/>
    <n v="401972"/>
    <x v="0"/>
    <x v="29"/>
    <n v="8263000049"/>
    <s v="IDM11006644"/>
    <n v="1112000"/>
    <n v="1312.16"/>
    <n v="200160"/>
    <n v="1313472.1599999999"/>
    <d v="2021-06-16T17:30:00"/>
    <n v="6870145644"/>
    <s v="UTCL-20-DL-R-01"/>
    <s v="HDFCR52021080456911692"/>
    <d v="2021-08-05T00:00:00"/>
    <s v="WHRS"/>
    <m/>
  </r>
  <r>
    <s v="WHRS-1254"/>
    <s v="DL01210500865"/>
    <s v="DAL2122001671"/>
    <n v="402300"/>
    <x v="0"/>
    <x v="67"/>
    <n v="8263000091"/>
    <s v="OS0010000126"/>
    <n v="1111596"/>
    <n v="1311.68"/>
    <n v="200087.28"/>
    <n v="1312994.96"/>
    <d v="2021-04-16T17:30:00"/>
    <n v="6870075240"/>
    <s v="UTCL-20-DL-R-01"/>
    <s v="HDFCR52021032583849809"/>
    <d v="2021-03-25T00:00:00"/>
    <s v="WHRS"/>
    <m/>
  </r>
  <r>
    <s v="C434"/>
    <s v="DL01220401494"/>
    <s v="DAL2223001512"/>
    <n v="122097"/>
    <x v="0"/>
    <x v="75"/>
    <n v="8263000214"/>
    <s v="AE/0023/2022-23"/>
    <n v="1111343"/>
    <m/>
    <n v="200041.74"/>
    <n v="1311384.74"/>
    <d v="2022-04-03T17:30:00"/>
    <n v="6870033172"/>
    <s v="UTCL-20-DL-R-04"/>
    <s v="HDFCR52022050465811022"/>
    <d v="2022-05-05T00:00:00"/>
    <s v="Cement Mill"/>
    <m/>
  </r>
  <r>
    <s v="C4"/>
    <s v="DL01210701051"/>
    <s v="DAL2122004340"/>
    <n v="300286"/>
    <x v="0"/>
    <x v="3"/>
    <n v="8263000075"/>
    <n v="712724528"/>
    <n v="1111000"/>
    <m/>
    <n v="199980"/>
    <n v="1310980"/>
    <d v="2021-05-26T17:30:00"/>
    <n v="6870134716"/>
    <s v="UTCL-20-DL-R-04"/>
    <s v="HDFCR52021072855453943"/>
    <d v="2021-07-29T00:00:00"/>
    <s v="Cement Mill"/>
    <m/>
  </r>
  <r>
    <s v="C968"/>
    <s v="DL01211200731"/>
    <s v="DAL2122012516"/>
    <n v="405267"/>
    <x v="0"/>
    <x v="65"/>
    <n v="8263000177"/>
    <s v="RV1000064544"/>
    <n v="1107851.6400000001"/>
    <m/>
    <n v="199413.36"/>
    <n v="1307265"/>
    <d v="2021-12-10T17:30:00"/>
    <n v="6870322873"/>
    <s v="UTCL-20-DL-R-04"/>
    <m/>
    <m/>
    <s v="Cement Mill"/>
    <s v="Civil- Cement Mill"/>
  </r>
  <r>
    <s v="OLBC1185"/>
    <s v="DL01230101743"/>
    <s v="DAL2223017721"/>
    <n v="506579"/>
    <x v="0"/>
    <x v="122"/>
    <n v="8266016826"/>
    <n v="22357"/>
    <n v="1105954.2372881356"/>
    <m/>
    <n v="199071.7627118644"/>
    <n v="1305026"/>
    <d v="2022-12-23T17:30:00"/>
    <n v="6870383609"/>
    <s v="UTCL-20-DL-R-07"/>
    <s v="HDFCR52023022084241510"/>
    <d v="2023-02-21T00:00:00"/>
    <s v="OLBC"/>
    <m/>
  </r>
  <r>
    <s v="WHRS-1880"/>
    <s v="DL01210500666"/>
    <s v="DAL2122001500"/>
    <n v="919893"/>
    <x v="0"/>
    <x v="2"/>
    <n v="8263000051"/>
    <n v="2920003870"/>
    <n v="1105000.53"/>
    <m/>
    <n v="198900.09539999999"/>
    <n v="1303900.6254"/>
    <d v="2021-04-05T17:30:00"/>
    <n v="6870067521"/>
    <s v="UTCL-20-DL-R-01"/>
    <s v="HDFCR52021052994656960"/>
    <d v="2021-05-30T00:00:00"/>
    <s v="WHRS"/>
    <m/>
  </r>
  <r>
    <s v="C465"/>
    <s v="DL01221201874"/>
    <s v="DAL2223015710"/>
    <n v="121011"/>
    <x v="0"/>
    <x v="14"/>
    <n v="8268007803"/>
    <s v="TE/2022-23/364"/>
    <n v="1104555.1000000001"/>
    <m/>
    <n v="198819.9"/>
    <n v="1303375"/>
    <d v="2022-10-19T17:30:00"/>
    <n v="44410400"/>
    <s v="UTCL-20-DL-R-04"/>
    <m/>
    <m/>
    <s v="Cement Mill"/>
    <m/>
  </r>
  <r>
    <s v="C197"/>
    <s v="DL01220700120"/>
    <s v="DAL2223004910"/>
    <n v="821146"/>
    <x v="0"/>
    <x v="4"/>
    <n v="8268006130"/>
    <s v="SVPL/UP/22-23/21"/>
    <n v="1103656.68"/>
    <m/>
    <n v="198658.32"/>
    <n v="1302315"/>
    <d v="2022-06-18T17:30:00"/>
    <n v="44008903"/>
    <s v="UTCL-20-DL-R-04"/>
    <n v="208236280390"/>
    <d v="2022-08-26T00:00:00"/>
    <s v="Cement Mill"/>
    <s v="Civil- Cement Mill"/>
  </r>
  <r>
    <s v="WHRS-1444"/>
    <s v="DL01210600246"/>
    <s v="DAL2122002127"/>
    <n v="401972"/>
    <x v="0"/>
    <x v="29"/>
    <n v="8263000049"/>
    <s v="IDM11005761"/>
    <n v="1101360"/>
    <n v="1299.6048000000001"/>
    <n v="198244.8"/>
    <n v="1300904.4048000001"/>
    <d v="2021-04-16T17:30:00"/>
    <n v="6870084793"/>
    <s v="UTCL-20-DL-R-01"/>
    <s v="HDFCR52021061497140325"/>
    <d v="2021-06-15T00:00:00"/>
    <s v="WHRS"/>
    <m/>
  </r>
  <r>
    <s v="WHRS-1427"/>
    <s v="DL01210600241"/>
    <s v="DAL2122002131"/>
    <n v="401972"/>
    <x v="0"/>
    <x v="29"/>
    <n v="8263000049"/>
    <s v="IDM11005830"/>
    <n v="1101360"/>
    <n v="1299.6048000000001"/>
    <n v="198244.8"/>
    <n v="1300904.4048000001"/>
    <d v="2021-04-21T17:30:00"/>
    <n v="6870084801"/>
    <s v="UTCL-20-DL-R-01"/>
    <s v="HDFCR52021061497140325"/>
    <d v="2021-06-15T00:00:00"/>
    <s v="WHRS"/>
    <m/>
  </r>
  <r>
    <s v="OLBC625"/>
    <s v="DL01220100964"/>
    <s v="DAL2122014300"/>
    <n v="919962"/>
    <x v="0"/>
    <x v="6"/>
    <n v="8263000121"/>
    <s v="SRGST/21-22/680"/>
    <n v="1101320.3999999999"/>
    <m/>
    <n v="198237.6"/>
    <n v="1299558"/>
    <d v="2022-01-11T17:30:00"/>
    <n v="6870367448"/>
    <s v="UTCL-20-DL-R-07"/>
    <n v="202148397153"/>
    <d v="2022-02-15T00:00:00"/>
    <s v="OLBC"/>
    <m/>
  </r>
  <r>
    <s v="WHRS-137"/>
    <s v="DL01210700374"/>
    <s v="DAL2122003735"/>
    <n v="405596"/>
    <x v="0"/>
    <x v="63"/>
    <n v="8263000119"/>
    <s v="MP0021101451"/>
    <n v="1101000"/>
    <n v="1299.18"/>
    <n v="198180"/>
    <n v="1300479.18"/>
    <d v="2021-06-22T17:30:00"/>
    <n v="6870124794"/>
    <s v="UTCL-20-DL-R-01"/>
    <s v="HDFCR52021072654936453"/>
    <d v="2021-07-27T00:00:00"/>
    <s v="WHRS"/>
    <m/>
  </r>
  <r>
    <s v="C13"/>
    <s v="DL01210700805"/>
    <s v="DAL2122004164"/>
    <n v="300286"/>
    <x v="0"/>
    <x v="3"/>
    <n v="8263000075"/>
    <n v="712724952"/>
    <n v="1100000"/>
    <m/>
    <n v="198000"/>
    <n v="1298000"/>
    <d v="2021-06-18T17:30:00"/>
    <n v="6870130598"/>
    <s v="UTCL-20-DL-R-04"/>
    <s v="HDFCR52021080256430830"/>
    <d v="2021-08-03T00:00:00"/>
    <s v="Cement Mill"/>
    <m/>
  </r>
  <r>
    <s v="CU228"/>
    <s v="DL01240601939"/>
    <s v="DAL2425004960"/>
    <n v="814380"/>
    <x v="0"/>
    <x v="123"/>
    <n v="8268014521"/>
    <s v="GSS/2024-25/16"/>
    <n v="1100000"/>
    <m/>
    <n v="198000"/>
    <n v="1298000"/>
    <d v="2024-06-18T17:30:00"/>
    <n v="160893599"/>
    <s v="UTCL-22-DL-R-03"/>
    <s v="HDFCR52024070371789752"/>
    <d v="2024-07-05T00:00:00"/>
    <s v="Line-1 Cooler Updragation "/>
    <m/>
  </r>
  <r>
    <s v="WHRS-1354"/>
    <s v="DL01210400135"/>
    <s v="DAL2122000189"/>
    <n v="401972"/>
    <x v="0"/>
    <x v="29"/>
    <n v="8263000049"/>
    <s v="IDM11005038"/>
    <n v="1098300"/>
    <n v="972"/>
    <n v="197694"/>
    <n v="1296966"/>
    <d v="2021-03-16T17:30:00"/>
    <n v="6870010246"/>
    <s v="UTCL-20-DL-R-01"/>
    <s v="HDFCR52021041587842766"/>
    <d v="2021-04-17T00:00:00"/>
    <s v="WHRS"/>
    <m/>
  </r>
  <r>
    <s v="C436"/>
    <s v="DL01211000658"/>
    <s v="DAL2122009172"/>
    <n v="406359"/>
    <x v="0"/>
    <x v="114"/>
    <n v="8263000098"/>
    <n v="271600028263"/>
    <n v="1098000"/>
    <m/>
    <n v="197640"/>
    <n v="1295640"/>
    <d v="2021-08-28T17:30:00"/>
    <n v="6870248959"/>
    <s v="UTCL-20-DL-R-04"/>
    <s v="HDFCR52021102873990215"/>
    <d v="2021-10-29T00:00:00"/>
    <s v="Cement Mill"/>
    <m/>
  </r>
  <r>
    <s v="WHRS-1941"/>
    <s v="Nil"/>
    <m/>
    <s v="UC01"/>
    <x v="1"/>
    <x v="98"/>
    <s v="ULTRATECH CEMENT LTD.-HO- Project Allocation"/>
    <s v="25739"/>
    <n v="1097416.6299999999"/>
    <m/>
    <n v="0"/>
    <n v="1097416.6299999999"/>
    <d v="2021-03-31T00:00:00"/>
    <m/>
    <s v="UTCL-20-DL-R-01"/>
    <m/>
    <m/>
    <s v="WHRS"/>
    <m/>
  </r>
  <r>
    <s v="C1103"/>
    <s v="DL01220300331"/>
    <s v="DAL2122016311"/>
    <n v="408038"/>
    <x v="0"/>
    <x v="87"/>
    <n v="8263000182"/>
    <s v="RPL/0569"/>
    <n v="1097176.8999999999"/>
    <m/>
    <n v="197491.84199999998"/>
    <n v="1294668.7419999999"/>
    <d v="2022-02-08T17:30:00"/>
    <n v="6870423438"/>
    <s v="UTCL-20-DL-R-04"/>
    <s v="HDFCR52022031654259630"/>
    <d v="2022-03-17T00:00:00"/>
    <s v="Cement Mill"/>
    <m/>
  </r>
  <r>
    <s v="RMES-39"/>
    <s v="DL01240301874"/>
    <s v="DAL2324021706"/>
    <n v="402420"/>
    <x v="0"/>
    <x v="124"/>
    <n v="8266020756"/>
    <s v="B2303225"/>
    <n v="1094877.1186440678"/>
    <m/>
    <n v="197077.88135593219"/>
    <n v="1291955"/>
    <d v="2024-03-18T17:30:00"/>
    <n v="1246770184"/>
    <s v="UTCL-22-DL-N-39"/>
    <n v="405067777722"/>
    <d v="2024-05-06T00:00:00"/>
    <s v="Raw Mill-1 ESP"/>
    <m/>
  </r>
  <r>
    <s v="WHRS-47"/>
    <s v="DL01210400400"/>
    <s v="DAL2122000402"/>
    <n v="122097"/>
    <x v="0"/>
    <x v="75"/>
    <n v="8266011046"/>
    <s v="AE/1147/2020-21"/>
    <n v="1094092"/>
    <m/>
    <n v="196936.56"/>
    <n v="1291028.56"/>
    <d v="2021-03-24T17:30:00"/>
    <n v="6870054457"/>
    <s v="UTCL-20-DL-R-01"/>
    <s v="HDFCR52021051893046245"/>
    <d v="2021-05-19T00:00:00"/>
    <s v="WHRS"/>
    <m/>
  </r>
  <r>
    <s v="OLBC634"/>
    <s v="DL01220101355"/>
    <s v="DAL2122014793"/>
    <n v="919962"/>
    <x v="0"/>
    <x v="6"/>
    <n v="8263000121"/>
    <s v="SR/HO/21-22/238"/>
    <n v="1092500"/>
    <m/>
    <n v="196650"/>
    <n v="1289150"/>
    <d v="2021-11-08T17:30:00"/>
    <n v="6870368544"/>
    <s v="UTCL-20-DL-R-07"/>
    <n v="202230397439"/>
    <d v="2022-02-24T00:00:00"/>
    <s v="OLBC"/>
    <m/>
  </r>
  <r>
    <s v="CU3"/>
    <s v="DL01230801175"/>
    <s v="DAL2324008773"/>
    <n v="301193"/>
    <x v="0"/>
    <x v="19"/>
    <n v="8266018751"/>
    <n v="232901050535"/>
    <n v="1090329.6610169492"/>
    <m/>
    <n v="196259.33898305084"/>
    <n v="1286589"/>
    <d v="2023-07-27T17:30:00"/>
    <n v="1246489074"/>
    <s v="UTCL-22-DL-R-07"/>
    <s v="HDFCR52023092289654074"/>
    <d v="2023-09-24T00:00:00"/>
    <s v="Line-1 Cooler Updragation "/>
    <m/>
  </r>
  <r>
    <s v="OLBC685"/>
    <s v="DL01220302541"/>
    <s v="DAL2223000042"/>
    <n v="919962"/>
    <x v="0"/>
    <x v="6"/>
    <n v="8263000121"/>
    <s v="SR/HO/21-22/384"/>
    <n v="1090200"/>
    <m/>
    <n v="196236"/>
    <n v="1286436"/>
    <d v="2022-02-22T17:30:00"/>
    <n v="6870001629"/>
    <s v="UTCL-20-DL-R-07"/>
    <n v="204075437959"/>
    <d v="2022-04-08T00:00:00"/>
    <s v="OLBC"/>
    <m/>
  </r>
  <r>
    <s v="CU147"/>
    <s v="DL01240600081"/>
    <s v="DAL2425003298"/>
    <n v="821383"/>
    <x v="0"/>
    <x v="125"/>
    <n v="8268013118"/>
    <s v="RSE-10"/>
    <n v="1088775.4237288137"/>
    <m/>
    <n v="195979.57627118644"/>
    <n v="1284755"/>
    <d v="2024-05-24T17:30:00"/>
    <n v="160825129"/>
    <s v="UTCL-22-DL-R-07"/>
    <s v="HDFCR52024061766827913"/>
    <d v="2024-06-19T00:00:00"/>
    <s v="Line-1 Cooler Updragation "/>
    <m/>
  </r>
  <r>
    <s v="C198"/>
    <s v="DL01220701516"/>
    <s v="DAL2223006324"/>
    <n v="821146"/>
    <x v="0"/>
    <x v="4"/>
    <n v="8268007978"/>
    <s v="SVPL/UP/22-23/23"/>
    <n v="1084652.44"/>
    <m/>
    <n v="195237.56"/>
    <n v="1279890"/>
    <d v="2022-07-07T17:30:00"/>
    <n v="44044561"/>
    <s v="UTCL-20-DL-R-04"/>
    <n v="207294729135"/>
    <d v="2022-07-31T00:00:00"/>
    <s v="Cement Mill"/>
    <m/>
  </r>
  <r>
    <s v="C1184"/>
    <s v="DL01220401421"/>
    <s v="DAL2223001457"/>
    <n v="904678"/>
    <x v="0"/>
    <x v="96"/>
    <n v="8263000207"/>
    <s v="1970/21-22/DTPL"/>
    <n v="1084500"/>
    <m/>
    <n v="195210"/>
    <n v="1279710"/>
    <d v="2022-03-29T17:30:00"/>
    <n v="6870031511"/>
    <s v="UTCL-20-DL-R-04"/>
    <n v="205029133875"/>
    <d v="2022-05-03T00:00:00"/>
    <s v="Cement Mill"/>
    <m/>
  </r>
  <r>
    <s v="C947"/>
    <s v="DL01211000699"/>
    <s v="DAL2122009217"/>
    <n v="408148"/>
    <x v="0"/>
    <x v="65"/>
    <n v="8263000145"/>
    <s v="RV6100019630"/>
    <n v="1083627.5"/>
    <m/>
    <n v="195052.94999999998"/>
    <n v="1278680.45"/>
    <d v="2021-09-21T17:30:00"/>
    <n v="6870238927"/>
    <s v="UTCL-20-DL-R-04"/>
    <m/>
    <m/>
    <s v="Cement Mill"/>
    <s v="Civil- Cement Mill"/>
  </r>
  <r>
    <s v="WHRS-156"/>
    <s v="DL01210801186"/>
    <s v="DAL2122006449"/>
    <n v="405596"/>
    <x v="0"/>
    <x v="63"/>
    <n v="8263000119"/>
    <s v="MP0021102137"/>
    <n v="1082650"/>
    <m/>
    <n v="194877"/>
    <n v="1277527"/>
    <d v="2021-07-24T00:00:00"/>
    <n v="6870185168"/>
    <s v="UTCL-20-DL-R-01"/>
    <s v="HDFCR52021090162332445"/>
    <d v="2021-09-02T00:00:00"/>
    <s v="WHRS"/>
    <m/>
  </r>
  <r>
    <s v="WHRS-1326"/>
    <s v="DL01210301127"/>
    <s v="DAL2021011123"/>
    <n v="401972"/>
    <x v="0"/>
    <x v="29"/>
    <n v="8263000049"/>
    <s v="IDM11004635"/>
    <n v="1082620"/>
    <n v="958.1187000000001"/>
    <n v="194871.6"/>
    <n v="1278449.7187000001"/>
    <d v="2021-02-26T17:30:00"/>
    <n v="6870368611"/>
    <s v="UTCL-20-DL-R-01"/>
    <s v="HDFCR52021040585840436"/>
    <d v="2021-04-06T00:00:00"/>
    <s v="WHRS"/>
    <m/>
  </r>
  <r>
    <s v="WHRS-1802"/>
    <s v="DL01211001969"/>
    <s v="DAL2122010458"/>
    <n v="401972"/>
    <x v="0"/>
    <x v="29"/>
    <n v="8263000049"/>
    <s v="IDM11008945"/>
    <n v="1081500"/>
    <n v="0"/>
    <n v="194670"/>
    <n v="1276170"/>
    <d v="2021-09-13T17:30:00"/>
    <n v="6870286335"/>
    <s v="UTCL-20-DL-R-01"/>
    <m/>
    <m/>
    <s v="WHRS"/>
    <m/>
  </r>
  <r>
    <s v="OLBC640"/>
    <s v="DL01220100965"/>
    <s v="DAL2122014301"/>
    <n v="919962"/>
    <x v="0"/>
    <x v="6"/>
    <n v="8263000121"/>
    <s v="SRGST/21-22/687"/>
    <n v="1080639.8"/>
    <m/>
    <n v="194515.20000000001"/>
    <n v="1275155"/>
    <d v="2022-01-13T17:30:00"/>
    <n v="6870367457"/>
    <s v="UTCL-20-DL-R-07"/>
    <n v="202162017961"/>
    <d v="2022-02-17T00:00:00"/>
    <s v="OLBC"/>
    <m/>
  </r>
  <r>
    <s v="OLBC631"/>
    <s v="DL01220100959"/>
    <s v="DAL2122014295"/>
    <n v="919962"/>
    <x v="0"/>
    <x v="6"/>
    <n v="8263000121"/>
    <s v="SRGST/21-22/625"/>
    <n v="1080200"/>
    <m/>
    <n v="194436"/>
    <n v="1274636"/>
    <d v="2021-12-29T17:30:00"/>
    <n v="6870366130"/>
    <s v="UTCL-20-DL-R-07"/>
    <n v="202022107040"/>
    <d v="2022-02-03T00:00:00"/>
    <s v="OLBC"/>
    <m/>
  </r>
  <r>
    <s v="OLBC630"/>
    <s v="DL01220100951"/>
    <s v="DAL2122014287"/>
    <n v="919962"/>
    <x v="0"/>
    <x v="6"/>
    <n v="8263000121"/>
    <s v="SRGST/21-22/588"/>
    <n v="1079539.8"/>
    <m/>
    <n v="194317.2"/>
    <n v="1273857"/>
    <d v="2021-12-17T17:30:00"/>
    <n v="6870365676"/>
    <s v="UTCL-20-DL-R-07"/>
    <n v="202022107041"/>
    <d v="2022-02-03T00:00:00"/>
    <s v="OLBC"/>
    <m/>
  </r>
  <r>
    <s v="WHRS-882"/>
    <s v="DL01210300542"/>
    <s v="DAL2021010522"/>
    <n v="106653"/>
    <x v="0"/>
    <x v="57"/>
    <n v="8263000050"/>
    <s v="PWB20200807"/>
    <n v="1075250"/>
    <n v="951.6"/>
    <n v="193545"/>
    <n v="1269746.6000000001"/>
    <d v="2021-01-08T17:30:00"/>
    <n v="6870343470"/>
    <s v="UTCL-20-DL-R-01"/>
    <n v="103187782217"/>
    <d v="2021-03-20T00:00:00"/>
    <s v="WHRS"/>
    <m/>
  </r>
  <r>
    <s v="OLBC775"/>
    <s v="DL01230101716"/>
    <s v="DAL2223017698"/>
    <n v="919962"/>
    <x v="0"/>
    <x v="6"/>
    <n v="8263000121"/>
    <s v="SRGST/22-23/0541"/>
    <n v="1074766.1200000001"/>
    <m/>
    <n v="193457.88"/>
    <n v="1268224"/>
    <d v="2022-12-23T17:30:00"/>
    <n v="6870369481"/>
    <s v="UTCL-20-DL-R-07"/>
    <n v="302272496719"/>
    <d v="2023-02-28T00:00:00"/>
    <s v="OLBC"/>
    <m/>
  </r>
  <r>
    <s v="C937"/>
    <s v="DL01210901049"/>
    <s v="DAL2122007957"/>
    <n v="405267"/>
    <x v="0"/>
    <x v="65"/>
    <n v="8263000140"/>
    <s v="RV1000037232"/>
    <n v="1073923.68"/>
    <m/>
    <n v="193306.32"/>
    <n v="1267230"/>
    <d v="2021-09-05T17:30:00"/>
    <n v="6870237888"/>
    <s v="UTCL-20-DL-R-04"/>
    <s v="HDFCR52021083061658910"/>
    <d v="2021-08-31T00:00:00"/>
    <s v="Cement Mill"/>
    <m/>
  </r>
  <r>
    <s v="OLBC789"/>
    <s v="DL01220400336"/>
    <s v="DAL2223000397"/>
    <n v="919962"/>
    <x v="0"/>
    <x v="6"/>
    <n v="8268006323"/>
    <s v="SR/HO/21-22/476"/>
    <n v="1070311.8400000001"/>
    <m/>
    <n v="192656.16"/>
    <n v="1262968"/>
    <d v="2022-03-30T17:30:00"/>
    <n v="43840705"/>
    <s v="UTCL-20-DL-R-07"/>
    <n v="204294535720"/>
    <d v="2022-05-01T00:00:00"/>
    <s v="OLBC"/>
    <m/>
  </r>
  <r>
    <s v="C1212"/>
    <s v="DL01211000415"/>
    <s v="DAL2122008949"/>
    <n v="806768"/>
    <x v="0"/>
    <x v="126"/>
    <n v="8268006548"/>
    <s v="JTP/2021-22/22"/>
    <n v="1068750"/>
    <m/>
    <n v="192375"/>
    <n v="1261125"/>
    <d v="2021-10-01T17:30:00"/>
    <n v="44125640"/>
    <s v="UTCL-20-DL-R-04"/>
    <s v="HDFCR52021102072011450"/>
    <d v="2021-10-21T00:00:00"/>
    <s v="Cement Mill"/>
    <m/>
  </r>
  <r>
    <s v="OLBC830"/>
    <s v="DL01221201730"/>
    <s v="DAL2223015556"/>
    <n v="919962"/>
    <x v="0"/>
    <x v="6"/>
    <n v="8268006324"/>
    <s v="SR/HO/22-23/0271"/>
    <n v="1067816.05"/>
    <m/>
    <n v="192206.95"/>
    <n v="1260023"/>
    <d v="2022-12-12T17:30:00"/>
    <n v="44364298"/>
    <s v="UTCL-20-DL-R-07"/>
    <n v="301166515714"/>
    <d v="2023-01-17T00:00:00"/>
    <s v="OLBC"/>
    <m/>
  </r>
  <r>
    <s v="C366"/>
    <s v="DL01220301844"/>
    <s v="DAL2122017842"/>
    <n v="138349"/>
    <x v="0"/>
    <x v="66"/>
    <n v="8263000146"/>
    <s v="156/IFH/21-22"/>
    <n v="1065000"/>
    <m/>
    <n v="191700"/>
    <n v="1256700"/>
    <d v="2022-03-11T17:30:00"/>
    <n v="6870010382"/>
    <s v="UTCL-20-DL-R-04"/>
    <s v="HDFCR52022041661571785"/>
    <d v="2022-04-18T00:00:00"/>
    <s v="Cement Mill"/>
    <m/>
  </r>
  <r>
    <s v="WHRS-1549"/>
    <s v="DL01210701489"/>
    <s v="DAL2122004903"/>
    <n v="401972"/>
    <x v="0"/>
    <x v="29"/>
    <n v="8263000049"/>
    <s v="IDM11006746"/>
    <n v="1064500"/>
    <n v="1256.0000000000002"/>
    <n v="191610"/>
    <n v="1257366"/>
    <d v="2021-06-21T17:30:00"/>
    <n v="6870145792"/>
    <s v="UTCL-20-DL-R-01"/>
    <s v="HDFCR52021080456911691"/>
    <d v="2021-08-05T00:00:00"/>
    <s v="WHRS"/>
    <m/>
  </r>
  <r>
    <s v="OLBC373"/>
    <s v="DL01230500769"/>
    <s v="DAL2324002118"/>
    <n v="140666"/>
    <x v="0"/>
    <x v="127"/>
    <n v="8268010751"/>
    <s v="DS/23-24/1"/>
    <n v="1064281.0508474575"/>
    <m/>
    <n v="191570.58915254235"/>
    <n v="1255851.6399999999"/>
    <d v="2023-04-12T17:30:00"/>
    <n v="160418802"/>
    <s v="UTCL-20-DL-R-07"/>
    <s v="HDFCR52023061664758465"/>
    <d v="2023-06-18T00:00:00"/>
    <s v="OLBC"/>
    <m/>
  </r>
  <r>
    <s v="WHRS-1603"/>
    <s v="DL01210801281"/>
    <s v="DAL2122006529"/>
    <n v="401972"/>
    <x v="0"/>
    <x v="29"/>
    <n v="8263000049"/>
    <s v="IDM11007301"/>
    <n v="1061400"/>
    <n v="0"/>
    <n v="191052"/>
    <n v="1252452"/>
    <d v="2021-07-05T17:30:00"/>
    <n v="6870190916"/>
    <s v="UTCL-20-DL-R-01"/>
    <s v="HDFCR52021090763536157"/>
    <d v="2021-09-09T00:00:00"/>
    <s v="WHRS"/>
    <m/>
  </r>
  <r>
    <s v="WHRS-1604"/>
    <s v="DL01210801282"/>
    <s v="DAL2122006528"/>
    <n v="401972"/>
    <x v="0"/>
    <x v="29"/>
    <n v="8263000049"/>
    <s v="IDM11007735"/>
    <n v="1060480"/>
    <n v="0"/>
    <n v="190886.39999999999"/>
    <n v="1251366.3999999999"/>
    <d v="2021-07-24T17:30:00"/>
    <n v="6870187887"/>
    <s v="UTCL-20-DL-R-01"/>
    <s v="HDFCR52021090262522656"/>
    <d v="2021-09-03T00:00:00"/>
    <s v="WHRS"/>
    <m/>
  </r>
  <r>
    <s v="C262"/>
    <s v="DL01220200242"/>
    <s v="DAL2122014932"/>
    <n v="501497"/>
    <x v="0"/>
    <x v="43"/>
    <n v="8263000089"/>
    <s v="D/SUP/21-22/638"/>
    <n v="1060000"/>
    <m/>
    <n v="190800"/>
    <n v="1250800"/>
    <d v="2021-12-09T17:30:00"/>
    <n v="6870380983"/>
    <s v="UTCL-20-DL-R-04"/>
    <s v="HDFCR52022021496838799"/>
    <d v="2022-02-15T00:00:00"/>
    <s v="Cement Mill"/>
    <m/>
  </r>
  <r>
    <s v="OLBC652"/>
    <s v="DL01220100966"/>
    <s v="DAL2122014302"/>
    <n v="919962"/>
    <x v="0"/>
    <x v="6"/>
    <n v="8263000121"/>
    <s v="SRGST/21-22/679"/>
    <n v="1059189.8"/>
    <m/>
    <n v="190654.2"/>
    <n v="1249844"/>
    <d v="2022-01-11T17:30:00"/>
    <n v="6870365525"/>
    <s v="UTCL-20-DL-R-07"/>
    <n v="202162018008"/>
    <d v="2022-02-17T00:00:00"/>
    <s v="OLBC"/>
    <m/>
  </r>
  <r>
    <s v="OLBC1270"/>
    <s v="DL01230600892"/>
    <s v="DAL2324004359"/>
    <n v="408729"/>
    <x v="0"/>
    <x v="54"/>
    <n v="8263000296"/>
    <s v="ZHIPL/23-24/028"/>
    <n v="1055054"/>
    <m/>
    <n v="189909.72"/>
    <n v="1244963.72"/>
    <d v="2023-05-06T17:30:00"/>
    <n v="1246481629"/>
    <s v="UTCL-20-DL-R-07"/>
    <m/>
    <m/>
    <s v="OLBC"/>
    <m/>
  </r>
  <r>
    <s v="OLBC873"/>
    <s v="DL01220701389"/>
    <s v="DAL2223006215"/>
    <n v="106013"/>
    <x v="0"/>
    <x v="128"/>
    <n v="8263000234"/>
    <s v="PCW/32/2022-23"/>
    <n v="1055000"/>
    <m/>
    <n v="189900"/>
    <n v="1244900"/>
    <d v="2022-07-06T17:30:00"/>
    <n v="6870130086"/>
    <s v="UTCL-20-DL-R-07"/>
    <s v="HDFCR52022080887673984"/>
    <d v="2022-08-09T00:00:00"/>
    <s v="OLBC"/>
    <m/>
  </r>
  <r>
    <s v="OLBC639"/>
    <s v="DL01220100953"/>
    <s v="DAL2122014289"/>
    <n v="919962"/>
    <x v="0"/>
    <x v="6"/>
    <n v="8263000121"/>
    <s v="SRGST/21-22/602"/>
    <n v="1054679.6000000001"/>
    <m/>
    <n v="189842.4"/>
    <n v="1244522"/>
    <d v="2021-12-21T17:30:00"/>
    <n v="6870366499"/>
    <s v="UTCL-20-DL-R-07"/>
    <n v="202022107040"/>
    <d v="2022-02-03T00:00:00"/>
    <s v="OLBC"/>
    <m/>
  </r>
  <r>
    <s v="WHRS-1659"/>
    <s v="DL01210801283"/>
    <s v="DAL2122006527"/>
    <n v="401972"/>
    <x v="0"/>
    <x v="29"/>
    <n v="8263000049"/>
    <s v="IDM11007992"/>
    <n v="1054350"/>
    <n v="0"/>
    <n v="189783"/>
    <n v="1244133"/>
    <d v="2021-07-31T17:30:00"/>
    <n v="6870187947"/>
    <s v="UTCL-20-DL-R-01"/>
    <s v="HDFCR52021090362821798"/>
    <d v="2021-09-05T00:00:00"/>
    <s v="WHRS"/>
    <m/>
  </r>
  <r>
    <s v="C956"/>
    <s v="DL01211100614"/>
    <s v="DAL2122011387"/>
    <n v="405267"/>
    <x v="0"/>
    <x v="65"/>
    <n v="8263000147"/>
    <s v="RV1000049194"/>
    <n v="1046784.79"/>
    <m/>
    <n v="188421.21"/>
    <n v="1235206"/>
    <d v="2021-10-14T17:30:00"/>
    <n v="6870288040"/>
    <s v="UTCL-20-DL-R-04"/>
    <s v="HDFCR52021092366623417"/>
    <d v="2021-09-24T00:00:00"/>
    <s v="Cement Mill"/>
    <m/>
  </r>
  <r>
    <s v="OLBC712"/>
    <s v="DL01220500741"/>
    <s v="DAL2223002249"/>
    <n v="919962"/>
    <x v="0"/>
    <x v="6"/>
    <n v="8263000121"/>
    <s v="SR/HO/21-22/443"/>
    <n v="1046500"/>
    <m/>
    <n v="188370"/>
    <n v="1234870"/>
    <d v="2022-03-22T17:30:00"/>
    <n v="6870062274"/>
    <s v="UTCL-20-DL-R-07"/>
    <n v="205304567679"/>
    <d v="2022-05-31T00:00:00"/>
    <s v="OLBC"/>
    <m/>
  </r>
  <r>
    <s v="WHRS-1031"/>
    <s v="DL01220200290"/>
    <s v="DAL2122014995"/>
    <n v="821552"/>
    <x v="0"/>
    <x v="78"/>
    <n v="8268007271"/>
    <s v="4501/15/21/0636"/>
    <n v="1041200"/>
    <m/>
    <n v="187416"/>
    <n v="1228616"/>
    <d v="2021-12-07T17:30:00"/>
    <n v="44355666"/>
    <s v="UTCL-20-DL-R-01"/>
    <s v="HDFCR52022021697326873"/>
    <d v="2022-02-17T00:00:00"/>
    <s v="WHRS"/>
    <m/>
  </r>
  <r>
    <s v="WHRS-1568"/>
    <s v="DL01210701451"/>
    <s v="DAL2122004868"/>
    <n v="401972"/>
    <x v="0"/>
    <x v="29"/>
    <n v="8263000049"/>
    <s v="IDM11006743"/>
    <n v="1040050"/>
    <n v="1226.999"/>
    <n v="187209"/>
    <n v="1228485.9989999998"/>
    <d v="2021-06-21T17:30:00"/>
    <n v="6870145695"/>
    <s v="UTCL-20-DL-R-01"/>
    <s v="HDFCR52021080456911692"/>
    <d v="2021-08-05T00:00:00"/>
    <s v="WHRS"/>
    <m/>
  </r>
  <r>
    <n v="316"/>
    <s v="DL01230900505"/>
    <s v="DAL2324009777"/>
    <n v="812419"/>
    <x v="0"/>
    <x v="44"/>
    <n v="8268012667"/>
    <s v="199/23-24"/>
    <n v="1037996.6101694916"/>
    <m/>
    <n v="186839.38983050847"/>
    <n v="1224836"/>
    <d v="2023-08-08T17:30:00"/>
    <n v="160695641"/>
    <s v="UTCL-21-DL-R-04"/>
    <s v="HDFCR52023100392360612"/>
    <d v="2023-10-06T00:00:00"/>
    <s v="AFR"/>
    <m/>
  </r>
  <r>
    <s v="WHRS-1029"/>
    <s v="DL01211200844"/>
    <s v="DAL2122012568"/>
    <n v="821552"/>
    <x v="0"/>
    <x v="78"/>
    <n v="8268007271"/>
    <s v="4501/15/21/0476"/>
    <n v="1037000"/>
    <m/>
    <n v="186660"/>
    <n v="1223660"/>
    <d v="2021-10-12T17:30:00"/>
    <n v="44256506"/>
    <s v="UTCL-20-DL-R-01"/>
    <s v="HDFCR52021122886547650"/>
    <d v="2021-12-29T00:00:00"/>
    <s v="WHRS"/>
    <m/>
  </r>
  <r>
    <s v="WHRS-470"/>
    <s v="DL01201200279"/>
    <s v="DAL2021007038"/>
    <n v="135997"/>
    <x v="0"/>
    <x v="129"/>
    <n v="8266009769"/>
    <s v="KRJK/041/2020-21"/>
    <n v="1036539.8305084746"/>
    <m/>
    <n v="186577.16949152542"/>
    <n v="1223117"/>
    <d v="2020-11-20T17:30:00"/>
    <n v="6870209450"/>
    <s v="UTCL-20-DL-R-01"/>
    <s v="HDFCR52020122365130260"/>
    <d v="2020-12-24T00:00:00"/>
    <s v="WHRS"/>
    <m/>
  </r>
  <r>
    <s v="WHRS-1051"/>
    <s v="DL01210700452"/>
    <s v="DAL2122003813"/>
    <n v="821012"/>
    <x v="0"/>
    <x v="5"/>
    <n v="8263000088"/>
    <s v="AA0910000044"/>
    <n v="1034650"/>
    <n v="1220.8900000000001"/>
    <n v="186237"/>
    <n v="1222107.8900000001"/>
    <d v="2021-05-27T17:30:00"/>
    <n v="6870128538"/>
    <s v="UTCL-20-DL-R-01"/>
    <s v="HDFCR52021072855455644"/>
    <d v="2021-07-29T00:00:00"/>
    <s v="WHRS"/>
    <m/>
  </r>
  <r>
    <s v="OLBC1272"/>
    <s v="DL01230800265"/>
    <s v="DAL2324007883"/>
    <n v="408729"/>
    <x v="0"/>
    <x v="54"/>
    <n v="8263000296"/>
    <s v="ZHIPL/22-23/192"/>
    <n v="1032900"/>
    <m/>
    <n v="185922"/>
    <n v="1218822"/>
    <d v="2023-03-07T17:30:00"/>
    <n v="1246488745"/>
    <s v="UTCL-20-DL-R-07"/>
    <s v="N242232615956731"/>
    <d v="2023-08-31T00:00:00"/>
    <s v="OLBC"/>
    <m/>
  </r>
  <r>
    <s v="C76"/>
    <s v="DL01211200978"/>
    <s v="DAL2122012668"/>
    <n v="300286"/>
    <x v="0"/>
    <x v="3"/>
    <n v="8263000075"/>
    <n v="712729538"/>
    <n v="1032000"/>
    <m/>
    <n v="185760"/>
    <n v="1217760"/>
    <d v="2021-10-30T17:30:00"/>
    <n v="6870326024"/>
    <s v="UTCL-20-DL-R-04"/>
    <m/>
    <m/>
    <s v="Cement Mill"/>
    <m/>
  </r>
  <r>
    <s v="OLBC278"/>
    <s v="DL01220801295"/>
    <s v="DAL2223008163"/>
    <n v="122418"/>
    <x v="0"/>
    <x v="92"/>
    <n v="8263000204"/>
    <s v="CEPL/G-185/22-23"/>
    <n v="1029979.6610169492"/>
    <m/>
    <n v="185396.33898305084"/>
    <n v="1215376"/>
    <d v="2022-07-22T17:30:00"/>
    <n v="6870171187"/>
    <s v="UTCL-20-DL-R-07"/>
    <s v="HDFCR52022082992106219"/>
    <d v="2022-08-30T00:00:00"/>
    <s v="OLBC"/>
    <m/>
  </r>
  <r>
    <s v="OLBC457"/>
    <s v="DL01220301969"/>
    <s v="DAL2122017801"/>
    <n v="806768"/>
    <x v="0"/>
    <x v="126"/>
    <n v="8268008361"/>
    <s v="JTP/21-22/54"/>
    <n v="1028000"/>
    <m/>
    <n v="185040"/>
    <n v="1213040"/>
    <d v="2022-03-14T17:30:00"/>
    <n v="44465463"/>
    <s v="UTCL-20-DL-R-07"/>
    <s v="HDFCR52022040258528186"/>
    <d v="2022-04-05T00:00:00"/>
    <s v="OLBC"/>
    <m/>
  </r>
  <r>
    <s v="WHRS-1054"/>
    <s v="DL01210800121"/>
    <s v="DAL2122005449"/>
    <n v="821012"/>
    <x v="0"/>
    <x v="5"/>
    <n v="8263000088"/>
    <s v="AA0910000053"/>
    <n v="1027948"/>
    <n v="92515.32"/>
    <n v="185030.63999999998"/>
    <n v="1305493.96"/>
    <d v="2021-06-30T17:30:00"/>
    <n v="6870153147"/>
    <s v="UTCL-20-DL-R-01"/>
    <s v="HDFCR52021092065900321"/>
    <d v="2021-09-21T00:00:00"/>
    <s v="WHRS"/>
    <m/>
  </r>
  <r>
    <s v="WHRS-126"/>
    <s v="DL01210801188"/>
    <s v="DAL2122006448"/>
    <n v="407033"/>
    <x v="0"/>
    <x v="63"/>
    <n v="8266011830"/>
    <s v="MP0021101866"/>
    <n v="1025000"/>
    <m/>
    <n v="184500"/>
    <n v="1209500"/>
    <d v="2021-07-09T17:30:00"/>
    <n v="6870185862"/>
    <s v="UTCL-20-DL-R-01"/>
    <s v="HDFCR52021090262525313"/>
    <d v="2021-09-03T00:00:00"/>
    <s v="WHRS"/>
    <m/>
  </r>
  <r>
    <s v="WHRS-1419"/>
    <s v="DL01210600230"/>
    <s v="DAL2122002142"/>
    <n v="401972"/>
    <x v="0"/>
    <x v="29"/>
    <n v="8263000049"/>
    <s v="IDM11005775"/>
    <n v="1024000"/>
    <n v="1208.32"/>
    <n v="184320"/>
    <n v="1209528.3199999998"/>
    <d v="2021-04-17T17:30:00"/>
    <n v="6870082406"/>
    <s v="UTCL-20-DL-R-01"/>
    <s v="HDFCR52021060996420203"/>
    <d v="2021-06-10T00:00:00"/>
    <s v="WHRS"/>
    <m/>
  </r>
  <r>
    <n v="308"/>
    <s v="DL01230301723"/>
    <s v="DAL2223021423"/>
    <n v="137691"/>
    <x v="0"/>
    <x v="79"/>
    <n v="8263000301"/>
    <s v="JMPSI2223/003671"/>
    <n v="1023968.6440677966"/>
    <m/>
    <n v="184314.35593220338"/>
    <n v="1208283"/>
    <d v="2023-03-14T17:30:00"/>
    <n v="6870430604"/>
    <s v="UTCL-21-DL-R-04"/>
    <s v="HDFCR52023041799200222"/>
    <d v="2023-04-19T00:00:00"/>
    <s v="AFR"/>
    <m/>
  </r>
  <r>
    <s v="WHRS-394"/>
    <s v="DL01211001295"/>
    <s v="DAL2122009746"/>
    <n v="122828"/>
    <x v="0"/>
    <x v="117"/>
    <n v="8268007269"/>
    <s v="DKS/21-22/0068"/>
    <n v="1022884"/>
    <m/>
    <n v="184119.12"/>
    <n v="1207003.1200000001"/>
    <d v="2021-10-11T17:30:00"/>
    <n v="44150792"/>
    <s v="UTCL-20-DL-R-01"/>
    <s v="HDFCR52021110174985397"/>
    <d v="2021-11-02T00:00:00"/>
    <s v="WHRS"/>
    <m/>
  </r>
  <r>
    <s v="WHRS-1579"/>
    <s v="DL01210800156"/>
    <s v="DAL2122005469"/>
    <n v="401972"/>
    <x v="0"/>
    <x v="29"/>
    <n v="8263000049"/>
    <s v="IDM11007047"/>
    <n v="1020300"/>
    <n v="1204.0039999999999"/>
    <n v="183654"/>
    <n v="1205158.004"/>
    <d v="2021-06-29T17:30:00"/>
    <n v="6870155921"/>
    <s v="UTCL-20-DL-R-01"/>
    <s v="HDFCR52021081358605377"/>
    <d v="2021-08-14T00:00:00"/>
    <s v="WHRS"/>
    <m/>
  </r>
  <r>
    <s v="WHRS-1661"/>
    <s v="DL01210801349"/>
    <s v="DAL2122006642"/>
    <n v="401972"/>
    <x v="0"/>
    <x v="29"/>
    <n v="8263000049"/>
    <s v="IDM11007498"/>
    <n v="1018710"/>
    <n v="0"/>
    <n v="183367.8"/>
    <n v="1202077.8"/>
    <d v="2021-07-14T17:30:00"/>
    <n v="6870191721"/>
    <s v="UTCL-20-DL-R-01"/>
    <s v="HDFCR52021090763536157"/>
    <d v="2021-09-09T00:00:00"/>
    <s v="WHRS"/>
    <m/>
  </r>
  <r>
    <s v="WHRS-1028"/>
    <s v="DL01211100996"/>
    <s v="DAL2122011625"/>
    <n v="821552"/>
    <x v="0"/>
    <x v="78"/>
    <n v="8268007271"/>
    <s v="4501/15/21/0573"/>
    <n v="1018700"/>
    <m/>
    <n v="183366"/>
    <n v="1202066"/>
    <d v="2021-11-13T17:30:00"/>
    <n v="44250558"/>
    <s v="UTCL-20-DL-R-01"/>
    <s v="HDFCR52021122485959884"/>
    <d v="2021-12-25T00:00:00"/>
    <s v="WHRS"/>
    <m/>
  </r>
  <r>
    <s v="WHRS-1433"/>
    <s v="DL01210600253"/>
    <s v="DAL2122002120"/>
    <n v="401972"/>
    <x v="0"/>
    <x v="29"/>
    <n v="8263000049"/>
    <s v="IDM11005671"/>
    <n v="1018000"/>
    <n v="1201.24"/>
    <n v="183240"/>
    <n v="1202441.24"/>
    <d v="2021-04-07T17:30:00"/>
    <n v="6870081799"/>
    <s v="UTCL-20-DL-R-01"/>
    <s v="HDFCR52021060996420203"/>
    <d v="2021-06-10T00:00:00"/>
    <s v="WHRS"/>
    <m/>
  </r>
  <r>
    <s v="OLBC637"/>
    <s v="DL01220100956"/>
    <s v="DAL2122014292"/>
    <n v="919962"/>
    <x v="0"/>
    <x v="6"/>
    <n v="8263000121"/>
    <s v="SRGST/21-22/626"/>
    <n v="1016070.4"/>
    <m/>
    <n v="182892.6"/>
    <n v="1198963"/>
    <d v="2021-12-29T17:30:00"/>
    <n v="6870365978"/>
    <s v="UTCL-20-DL-R-07"/>
    <n v="202022107040"/>
    <d v="2022-02-03T00:00:00"/>
    <s v="OLBC"/>
    <m/>
  </r>
  <r>
    <s v="OLBC598"/>
    <s v="DL01211100960"/>
    <s v="DAL2122011595"/>
    <n v="919962"/>
    <x v="0"/>
    <x v="6"/>
    <n v="8263000121"/>
    <s v="SRGST/21-22/467"/>
    <n v="1015300"/>
    <m/>
    <n v="182754"/>
    <n v="1198054"/>
    <d v="2021-11-13T17:30:00"/>
    <n v="6870292632"/>
    <s v="UTCL-20-DL-R-07"/>
    <n v="112177197148"/>
    <d v="2021-12-18T00:00:00"/>
    <s v="OLBC"/>
    <m/>
  </r>
  <r>
    <s v="WHRS-471"/>
    <s v="DL01210400195"/>
    <s v="DAL2122000249"/>
    <n v="135997"/>
    <x v="0"/>
    <x v="129"/>
    <n v="8266010855"/>
    <s v="KRJK/085/2020-21"/>
    <n v="1015292"/>
    <m/>
    <n v="182752.56"/>
    <n v="1198044.56"/>
    <d v="2021-03-10T17:30:00"/>
    <n v="6870020576"/>
    <s v="UTCL-20-DL-R-01"/>
    <s v="HDFCR52021042289169583"/>
    <d v="2021-04-23T00:00:00"/>
    <s v="WHRS"/>
    <m/>
  </r>
  <r>
    <s v="WHRS-1377"/>
    <s v="DL01210400167"/>
    <s v="DAL2122000178"/>
    <n v="401972"/>
    <x v="0"/>
    <x v="29"/>
    <n v="8263000049"/>
    <s v="IDM11004848"/>
    <n v="1014880"/>
    <n v="898.16879999999992"/>
    <n v="182678.39999999999"/>
    <n v="1198456.5688"/>
    <d v="2021-03-08T17:30:00"/>
    <n v="6870005516"/>
    <s v="UTCL-20-DL-R-01"/>
    <s v="HDFCR52021040986926058"/>
    <d v="2021-04-11T00:00:00"/>
    <s v="WHRS"/>
    <m/>
  </r>
  <r>
    <s v="WHRS-1361"/>
    <s v="DL01210400151"/>
    <s v="DAL2122000180"/>
    <n v="401972"/>
    <x v="0"/>
    <x v="29"/>
    <n v="8263000049"/>
    <s v="IDM11005070"/>
    <n v="1014880"/>
    <n v="898.16879999999992"/>
    <n v="182678.39999999999"/>
    <n v="1198456.5688"/>
    <d v="2021-03-16T17:30:00"/>
    <n v="6870005590"/>
    <s v="UTCL-20-DL-R-01"/>
    <s v="HDFCR52021040986926058"/>
    <d v="2021-04-11T00:00:00"/>
    <s v="WHRS"/>
    <m/>
  </r>
  <r>
    <s v="C1408"/>
    <s v="DL01220701087"/>
    <m/>
    <n v="405980"/>
    <x v="0"/>
    <x v="130"/>
    <n v="8266015367"/>
    <s v="ASL/22-23/286"/>
    <n v="1012500"/>
    <m/>
    <n v="182250"/>
    <n v="1194750"/>
    <d v="2022-06-29T00:00:00"/>
    <m/>
    <s v="UTCL-20-DL-R-04"/>
    <m/>
    <m/>
    <s v="Cement Mill"/>
    <m/>
  </r>
  <r>
    <s v="C80"/>
    <s v="DL01211200975"/>
    <s v="DAL2122012671"/>
    <n v="300286"/>
    <x v="0"/>
    <x v="3"/>
    <n v="8263000075"/>
    <n v="712730273"/>
    <n v="1010570.58"/>
    <m/>
    <n v="181902.70439999999"/>
    <n v="1192473.2844"/>
    <d v="2021-11-30T17:30:00"/>
    <n v="6870329340"/>
    <s v="UTCL-20-DL-R-04"/>
    <s v="HDFCR52022011490356406"/>
    <d v="2022-01-15T00:00:00"/>
    <s v="Cement Mill"/>
    <m/>
  </r>
  <r>
    <s v="WHRS-1451"/>
    <s v="DL01210600245"/>
    <s v="DAL2122002128"/>
    <n v="401972"/>
    <x v="0"/>
    <x v="29"/>
    <n v="8263000049"/>
    <s v="IDM11005674"/>
    <n v="1009580"/>
    <n v="1191.3044"/>
    <n v="181724.4"/>
    <n v="1192495.7043999999"/>
    <d v="2021-04-07T17:30:00"/>
    <n v="6870084835"/>
    <s v="UTCL-20-DL-R-01"/>
    <s v="HDFCR52021061497143556"/>
    <d v="2021-06-15T00:00:00"/>
    <s v="WHRS"/>
    <m/>
  </r>
  <r>
    <s v="WHRS-1200"/>
    <s v="DL01210700016"/>
    <s v="DAL2122003377"/>
    <n v="821027"/>
    <x v="0"/>
    <x v="9"/>
    <n v="8268005622"/>
    <s v="SIL/UP/21-22/024"/>
    <n v="1009123.7288135594"/>
    <m/>
    <n v="181642.27118644069"/>
    <n v="1190766"/>
    <d v="2021-06-07T17:30:00"/>
    <n v="43973053"/>
    <s v="UTCL-20-DL-R-01"/>
    <s v="N201211572495908"/>
    <d v="2021-07-21T00:00:00"/>
    <s v="WHRS"/>
    <m/>
  </r>
  <r>
    <s v="C1361"/>
    <s v="DL01211000540"/>
    <s v="DAL2122009096"/>
    <n v="408214"/>
    <x v="0"/>
    <x v="131"/>
    <n v="8263000135"/>
    <n v="23000963"/>
    <n v="1008018.19"/>
    <m/>
    <n v="181443.27"/>
    <n v="1189461.46"/>
    <d v="2021-08-13T17:30:00"/>
    <n v="6870253007"/>
    <s v="UTCL-20-DL-R-04"/>
    <s v="HDFCR52021110174973624"/>
    <d v="2021-11-02T00:00:00"/>
    <s v="Cement Mill"/>
    <m/>
  </r>
  <r>
    <s v="OLBC599"/>
    <s v="DL01211100630"/>
    <s v="DAL2122011371"/>
    <n v="919962"/>
    <x v="0"/>
    <x v="6"/>
    <n v="8263000121"/>
    <s v="SRGST/21-22/426"/>
    <n v="1006060.2"/>
    <m/>
    <n v="181090.8"/>
    <n v="1187151"/>
    <d v="2021-10-28T17:30:00"/>
    <n v="6870288115"/>
    <s v="UTCL-20-DL-R-07"/>
    <n v="112036797572"/>
    <d v="2021-12-04T00:00:00"/>
    <s v="OLBC"/>
    <m/>
  </r>
  <r>
    <s v="OLBC601"/>
    <s v="DL01211100633"/>
    <s v="DAL2122011368"/>
    <n v="919962"/>
    <x v="0"/>
    <x v="6"/>
    <n v="8263000121"/>
    <s v="SRGST/21-22/425"/>
    <n v="1006060.2"/>
    <m/>
    <n v="181090.8"/>
    <n v="1187151"/>
    <d v="2021-10-28T17:30:00"/>
    <n v="6870288545"/>
    <s v="UTCL-20-DL-R-07"/>
    <n v="112036797572"/>
    <d v="2021-12-04T00:00:00"/>
    <s v="OLBC"/>
    <m/>
  </r>
  <r>
    <s v="OLBC620"/>
    <s v="DL01220100954"/>
    <s v="DAL2122014290"/>
    <n v="919962"/>
    <x v="0"/>
    <x v="6"/>
    <n v="8263000121"/>
    <s v="SRGST/21-22/596"/>
    <n v="1004629.6"/>
    <m/>
    <n v="180833.4"/>
    <n v="1185463"/>
    <d v="2021-12-20T17:30:00"/>
    <n v="6870366211"/>
    <s v="UTCL-20-DL-R-07"/>
    <n v="202011549367"/>
    <d v="2022-02-03T00:00:00"/>
    <s v="OLBC"/>
    <m/>
  </r>
  <r>
    <s v="OLBC1112"/>
    <s v="DL01220301866"/>
    <s v="DAL2122017823"/>
    <n v="402300"/>
    <x v="0"/>
    <x v="67"/>
    <n v="8263000195"/>
    <s v="OS0010005702"/>
    <n v="1000797.4576271187"/>
    <m/>
    <n v="180143.54237288135"/>
    <n v="1180941"/>
    <d v="2022-03-19T17:30:00"/>
    <n v="6870071685"/>
    <s v="UTCL-20-DL-R-07"/>
    <s v="HDFCR52022022298739118"/>
    <d v="2022-02-23T00:00:00"/>
    <s v="OLBC"/>
    <m/>
  </r>
  <r>
    <n v="390"/>
    <s v="DL01211200352"/>
    <s v="DAL2122012084"/>
    <n v="408148"/>
    <x v="0"/>
    <x v="65"/>
    <n v="8263000163"/>
    <s v="RV6100031201"/>
    <n v="1000741.2483057021"/>
    <m/>
    <n v="180133.42469502636"/>
    <n v="1180874.6730007285"/>
    <d v="2021-11-20T17:30:00"/>
    <n v="6870308502"/>
    <s v="UTCL-21-DL-R-04"/>
    <s v="HDFCR52021111677638850"/>
    <d v="2021-11-17T00:00:00"/>
    <s v="AFR"/>
    <m/>
  </r>
  <r>
    <s v="WHRS-883"/>
    <s v="DL01210300540"/>
    <s v="DAL2021010528"/>
    <n v="106653"/>
    <x v="0"/>
    <x v="57"/>
    <n v="8263000050"/>
    <s v="PWB20200907"/>
    <n v="1000000"/>
    <n v="885"/>
    <n v="180000"/>
    <n v="1180885"/>
    <d v="2021-01-29T17:30:00"/>
    <n v="6870342973"/>
    <s v="UTCL-20-DL-R-01"/>
    <n v="103187782217"/>
    <d v="2021-03-20T00:00:00"/>
    <s v="WHRS"/>
    <m/>
  </r>
  <r>
    <s v="WHRS-888"/>
    <s v="DL01210301205"/>
    <s v="DAL2021011140"/>
    <n v="106653"/>
    <x v="0"/>
    <x v="57"/>
    <n v="8263000050"/>
    <s v="PWB20201143"/>
    <n v="1000000"/>
    <n v="885.01"/>
    <n v="180000"/>
    <n v="1180885.01"/>
    <d v="2021-03-09T17:30:00"/>
    <n v="6870358300"/>
    <s v="UTCL-20-DL-R-01"/>
    <n v="104083914507"/>
    <d v="2021-04-10T00:00:00"/>
    <s v="WHRS"/>
    <m/>
  </r>
  <r>
    <s v="WHRS-1866"/>
    <s v="DL01210500647"/>
    <s v="DAL2122001513"/>
    <n v="919893"/>
    <x v="0"/>
    <x v="2"/>
    <n v="8263000051"/>
    <n v="2920003804"/>
    <n v="1000000"/>
    <m/>
    <n v="180000"/>
    <n v="1180000"/>
    <d v="2021-03-26T17:30:00"/>
    <n v="6870067357"/>
    <s v="UTCL-20-DL-R-01"/>
    <s v="HDFCR52021052994656960"/>
    <d v="2021-05-30T00:00:00"/>
    <s v="WHRS"/>
    <m/>
  </r>
  <r>
    <s v="C785"/>
    <s v="DL01211201519"/>
    <s v="DAL2122013301"/>
    <n v="507283"/>
    <x v="0"/>
    <x v="23"/>
    <n v="8263000132"/>
    <s v="GMV/069/2021-22"/>
    <n v="1000000"/>
    <m/>
    <n v="180000"/>
    <n v="1180000"/>
    <d v="2021-12-17T17:30:00"/>
    <n v="6870332745"/>
    <s v="UTCL-20-DL-R-04"/>
    <s v="N038221823264513"/>
    <d v="2022-02-08T00:00:00"/>
    <s v="Cement Mill"/>
    <m/>
  </r>
  <r>
    <s v="OLBC516"/>
    <s v="DL01220601188"/>
    <s v="DAL2223003957"/>
    <n v="502510"/>
    <x v="0"/>
    <x v="16"/>
    <n v="8263000158"/>
    <s v="LEORLE21INF01335"/>
    <n v="1000000"/>
    <m/>
    <n v="180000"/>
    <n v="1180000"/>
    <d v="2022-03-26T17:30:00"/>
    <n v="6870094374"/>
    <s v="UTCL-20-DL-R-07"/>
    <s v="HDFCR52022062878271777"/>
    <d v="2022-06-29T00:00:00"/>
    <s v="OLBC"/>
    <m/>
  </r>
  <r>
    <s v="OLBC529"/>
    <s v="DL01230100603"/>
    <s v="DAL2223016689"/>
    <n v="502510"/>
    <x v="0"/>
    <x v="16"/>
    <n v="8263000158"/>
    <s v="LEORLE22IN002734"/>
    <n v="1000000"/>
    <m/>
    <n v="180000"/>
    <n v="1180000"/>
    <d v="2022-09-30T17:30:00"/>
    <n v="6870336469"/>
    <s v="UTCL-20-DL-R-07"/>
    <s v="HDFCR52023011675704875"/>
    <d v="2023-01-18T00:00:00"/>
    <s v="OLBC"/>
    <m/>
  </r>
  <r>
    <n v="312"/>
    <s v="DL01230701441"/>
    <s v="DAL2324006700"/>
    <n v="809819"/>
    <x v="1"/>
    <x v="95"/>
    <n v="8268007176"/>
    <s v="SECMEC/23-24/53"/>
    <n v="1000000"/>
    <m/>
    <n v="180000"/>
    <n v="1180000"/>
    <d v="2023-06-08T17:30:00"/>
    <n v="160542870"/>
    <s v="UTCL-21-DL-R-04"/>
    <n v="308143978693"/>
    <d v="2023-08-16T00:00:00"/>
    <s v="AFR"/>
    <m/>
  </r>
  <r>
    <s v="CU227"/>
    <s v="DL01240601938"/>
    <s v="DAL2425004959"/>
    <n v="814380"/>
    <x v="0"/>
    <x v="123"/>
    <n v="8268014521"/>
    <s v="GSS/2024-25/21"/>
    <n v="1000000"/>
    <m/>
    <n v="180000"/>
    <n v="1180000"/>
    <d v="2024-06-24T17:30:00"/>
    <n v="160893582"/>
    <s v="UTCL-22-DL-R-03"/>
    <s v="HDFCR52024070371789752"/>
    <d v="2024-07-05T00:00:00"/>
    <s v="Line-1 Cooler Updragation "/>
    <m/>
  </r>
  <r>
    <s v="CU229"/>
    <s v="DL01240601940"/>
    <s v="DAL2425004961"/>
    <n v="814380"/>
    <x v="0"/>
    <x v="123"/>
    <n v="8268014521"/>
    <s v="GSS/2024-25/22"/>
    <n v="1000000"/>
    <m/>
    <n v="180000"/>
    <n v="1180000"/>
    <d v="2024-06-24T17:30:00"/>
    <n v="160893610"/>
    <s v="UTCL-22-DL-R-03"/>
    <s v="HDFCR52024070371789752"/>
    <d v="2024-07-05T00:00:00"/>
    <s v="Line-1 Cooler Updragation "/>
    <m/>
  </r>
  <r>
    <s v="WHRS-1682"/>
    <s v="DL01210801380"/>
    <s v="DAL2122006622"/>
    <n v="401972"/>
    <x v="0"/>
    <x v="29"/>
    <n v="8263000049"/>
    <s v="IDM11007499"/>
    <n v="999900"/>
    <n v="0"/>
    <n v="179982"/>
    <n v="1179882"/>
    <d v="2021-07-14T17:30:00"/>
    <n v="6870190872"/>
    <s v="UTCL-20-DL-R-01"/>
    <s v="HDFCR52021090964021733"/>
    <d v="2021-09-10T00:00:00"/>
    <s v="WHRS"/>
    <m/>
  </r>
  <r>
    <s v="WHRS-447"/>
    <s v="DL01210800854"/>
    <s v="DAL2122006137"/>
    <n v="106631"/>
    <x v="0"/>
    <x v="132"/>
    <n v="8263000127"/>
    <s v="ST/2122/000175"/>
    <n v="999750"/>
    <m/>
    <n v="179955"/>
    <n v="1179705"/>
    <d v="2021-07-07T17:30:00"/>
    <n v="6870178516"/>
    <s v="UTCL-20-DL-R-01"/>
    <s v="HDFCR52021082661255276"/>
    <d v="2021-08-28T00:00:00"/>
    <s v="WHRS"/>
    <m/>
  </r>
  <r>
    <s v="OLBC828"/>
    <s v="DL01221200053"/>
    <s v="DAL2223014044"/>
    <n v="919962"/>
    <x v="0"/>
    <x v="6"/>
    <n v="8268006324"/>
    <s v="SR/HO/22-23/0247"/>
    <n v="999395.72"/>
    <m/>
    <n v="179891.28"/>
    <n v="1179287"/>
    <d v="2022-11-02T17:30:00"/>
    <n v="44303831"/>
    <s v="UTCL-20-DL-R-07"/>
    <n v="212195278915"/>
    <d v="2022-12-20T00:00:00"/>
    <s v="OLBC"/>
    <m/>
  </r>
  <r>
    <s v="OLBC703"/>
    <s v="DL01220401427"/>
    <s v="DAL2223001462"/>
    <n v="919962"/>
    <x v="0"/>
    <x v="6"/>
    <n v="8263000121"/>
    <s v="SRGST/22-23/0037"/>
    <n v="993519.4"/>
    <m/>
    <n v="178833.6"/>
    <n v="1172353"/>
    <d v="2022-04-22T17:30:00"/>
    <n v="6870041287"/>
    <s v="UTCL-20-DL-R-07"/>
    <n v="205259276246"/>
    <d v="2022-05-26T00:00:00"/>
    <s v="OLBC"/>
    <m/>
  </r>
  <r>
    <s v="WHRS-1824"/>
    <s v="DL01211201051"/>
    <s v="DAL2122012795"/>
    <n v="401972"/>
    <x v="0"/>
    <x v="29"/>
    <n v="8263000049"/>
    <s v="IDM11010027"/>
    <n v="993460"/>
    <n v="0"/>
    <n v="178822.8"/>
    <n v="1172282.8"/>
    <d v="2021-10-27T17:30:00"/>
    <n v="6870324494"/>
    <s v="UTCL-20-DL-R-01"/>
    <m/>
    <m/>
    <s v="WHRS"/>
    <m/>
  </r>
  <r>
    <s v="RMES-68"/>
    <s v="DL01231201666"/>
    <s v="DAL2324016118"/>
    <n v="406359"/>
    <x v="0"/>
    <x v="22"/>
    <n v="8263000308"/>
    <n v="271600053046"/>
    <n v="990000"/>
    <m/>
    <n v="178200"/>
    <n v="1168200"/>
    <d v="2023-10-30T17:30:00"/>
    <n v="1246643003"/>
    <s v="UTCL-22-DL-N-39"/>
    <s v="R52024012272783745"/>
    <s v="22.01.2024"/>
    <s v="Raw Mill-1 ESP"/>
    <m/>
  </r>
  <r>
    <s v="CU4"/>
    <s v="DL01240301702"/>
    <s v="DAL2324021659"/>
    <n v="301193"/>
    <x v="0"/>
    <x v="19"/>
    <n v="8266019205"/>
    <n v="232901130679"/>
    <n v="990000"/>
    <m/>
    <n v="178200"/>
    <n v="1168200"/>
    <d v="2024-01-25T17:30:00"/>
    <n v="1246769224"/>
    <s v="UTCL-22-DL-R-07"/>
    <s v="HDFCR52024040294699345"/>
    <d v="2024-04-04T00:00:00"/>
    <s v="Line-1 Cooler Updragation "/>
    <m/>
  </r>
  <r>
    <s v="WHRS-995"/>
    <s v="DL01201100414"/>
    <s v="DAL2021006261"/>
    <n v="406043"/>
    <x v="0"/>
    <x v="133"/>
    <n v="8263000054"/>
    <n v="8732000069"/>
    <n v="989380"/>
    <m/>
    <n v="178088.4"/>
    <n v="1167468.3999999999"/>
    <d v="2020-10-30T17:30:00"/>
    <n v="6870306065"/>
    <s v="UTCL-20-DL-R-01"/>
    <s v="HDFCR52020102955003294"/>
    <d v="2020-10-30T00:00:00"/>
    <s v="WHRS"/>
    <m/>
  </r>
  <r>
    <s v="OLBC322"/>
    <s v="DL01220500030"/>
    <s v="DAL2223001742"/>
    <n v="120191"/>
    <x v="0"/>
    <x v="76"/>
    <n v="8263000213"/>
    <s v="SBE/029"/>
    <n v="989208"/>
    <m/>
    <n v="178057.44"/>
    <n v="1167265.44"/>
    <d v="2022-04-08T17:30:00"/>
    <n v="6870036790"/>
    <s v="UTCL-20-DL-R-07"/>
    <s v="HDFCR52022052169807197"/>
    <d v="2022-05-22T00:00:00"/>
    <s v="OLBC"/>
    <m/>
  </r>
  <r>
    <s v="OLBC670"/>
    <s v="DL01220300330"/>
    <s v="DAL2122016309"/>
    <n v="919962"/>
    <x v="0"/>
    <x v="6"/>
    <n v="8263000121"/>
    <s v="SRGST/21-22/784"/>
    <n v="989000"/>
    <m/>
    <n v="178020"/>
    <n v="1167020"/>
    <d v="2022-02-19T17:30:00"/>
    <n v="6870422987"/>
    <s v="UTCL-20-DL-R-07"/>
    <n v="203230660155"/>
    <d v="2022-03-25T00:00:00"/>
    <s v="OLBC"/>
    <m/>
  </r>
  <r>
    <s v="WHRS-1524"/>
    <s v="DL01210701432"/>
    <s v="DAL2122004857"/>
    <n v="401972"/>
    <x v="0"/>
    <x v="29"/>
    <n v="8263000049"/>
    <s v="IDM11006608"/>
    <n v="988350"/>
    <n v="1166.2529999999999"/>
    <n v="177903"/>
    <n v="1167419.253"/>
    <d v="2021-06-15T17:30:00"/>
    <n v="6870144541"/>
    <s v="UTCL-20-DL-R-01"/>
    <s v="HDFCR52021080456902701"/>
    <d v="2021-08-05T00:00:00"/>
    <s v="WHRS"/>
    <m/>
  </r>
  <r>
    <s v="WHRS-160"/>
    <s v="DL01211000995"/>
    <s v="DAL2122009487"/>
    <n v="405400"/>
    <x v="0"/>
    <x v="63"/>
    <n v="8268006309"/>
    <s v="MH0021800134"/>
    <n v="988000"/>
    <m/>
    <n v="177840"/>
    <n v="1165840"/>
    <d v="2021-09-30T17:30:00"/>
    <n v="44150629"/>
    <s v="UTCL-20-DL-R-01"/>
    <s v="HDFCR52021111277039288"/>
    <d v="2021-11-13T00:00:00"/>
    <s v="WHRS"/>
    <m/>
  </r>
  <r>
    <s v="WHRS-161"/>
    <s v="DL01211200246"/>
    <s v="DAL2122011905"/>
    <n v="405400"/>
    <x v="0"/>
    <x v="63"/>
    <n v="8268006309"/>
    <s v="MH0021800188"/>
    <n v="987870"/>
    <m/>
    <n v="177816.6"/>
    <n v="1165686.6000000001"/>
    <d v="2021-11-29T17:30:00"/>
    <n v="44223998"/>
    <s v="UTCL-20-DL-R-01"/>
    <s v="HDFCR52021123087131921"/>
    <d v="2021-12-31T00:00:00"/>
    <s v="WHRS"/>
    <m/>
  </r>
  <r>
    <s v="C461"/>
    <s v="DL01220800896"/>
    <s v="DAL2223007832"/>
    <n v="121011"/>
    <x v="0"/>
    <x v="14"/>
    <n v="8263000180"/>
    <s v="TE/2022-23/196"/>
    <n v="987792.44"/>
    <m/>
    <n v="177802.56"/>
    <n v="1165595"/>
    <d v="2022-08-03T17:30:00"/>
    <n v="6870159040"/>
    <s v="UTCL-20-DL-R-04"/>
    <s v="HDFCR52022082290447959"/>
    <d v="2022-08-23T00:00:00"/>
    <s v="Cement Mill"/>
    <s v="Civil- Cement Mill"/>
  </r>
  <r>
    <s v="OLBC1243"/>
    <s v="DL01211000829"/>
    <m/>
    <n v="110280"/>
    <x v="0"/>
    <x v="100"/>
    <n v="8265000143"/>
    <s v="315/21-22"/>
    <n v="986310.13"/>
    <m/>
    <n v="177535.87"/>
    <n v="1163846"/>
    <d v="2021-09-30T00:00:00"/>
    <m/>
    <s v="UTCL-20-DL-R-07"/>
    <s v="R52021102172335492"/>
    <d v="2021-10-21T00:00:00"/>
    <s v="OLBC"/>
    <m/>
  </r>
  <r>
    <s v="C144"/>
    <s v="DL01220401104"/>
    <s v="DAL2223001099"/>
    <n v="300286"/>
    <x v="0"/>
    <x v="3"/>
    <n v="8263000075"/>
    <n v="712736162"/>
    <n v="986000"/>
    <m/>
    <n v="177480"/>
    <n v="1163480"/>
    <d v="2022-04-11T17:30:00"/>
    <n v="6870033666"/>
    <s v="UTCL-20-DL-R-04"/>
    <s v="HDFCR52022050465809387"/>
    <d v="2022-05-05T00:00:00"/>
    <s v="Cement Mill"/>
    <m/>
  </r>
  <r>
    <s v="WHRS-911"/>
    <s v="DL01210500677"/>
    <s v="DAL2122001489"/>
    <n v="106653"/>
    <x v="0"/>
    <x v="57"/>
    <n v="8263000050"/>
    <s v="PWB20201338"/>
    <n v="985000"/>
    <n v="871.88995215311013"/>
    <n v="177300"/>
    <n v="1163171.889952153"/>
    <d v="2021-03-31T17:30:00"/>
    <n v="6870071421"/>
    <s v="UTCL-20-DL-R-01"/>
    <m/>
    <m/>
    <s v="WHRS"/>
    <m/>
  </r>
  <r>
    <s v="C789"/>
    <s v="DL01220301364"/>
    <s v="DAL2122017277"/>
    <n v="301661"/>
    <x v="0"/>
    <x v="5"/>
    <n v="8263000157"/>
    <n v="1195008376"/>
    <n v="984589.83050847461"/>
    <m/>
    <n v="177226.16949152542"/>
    <n v="1161816"/>
    <d v="2022-01-14T17:30:00"/>
    <n v="6870444559"/>
    <s v="UTCL-20-DL-R-04"/>
    <s v="HDFCR52022040659558564"/>
    <d v="2022-04-07T00:00:00"/>
    <s v="Cement Mill"/>
    <m/>
  </r>
  <r>
    <s v="WHRS-1477"/>
    <s v="DL01210601102"/>
    <s v="DAL2122002957"/>
    <n v="401972"/>
    <x v="0"/>
    <x v="29"/>
    <n v="8263000049"/>
    <s v="IDM11006146"/>
    <n v="983999.88"/>
    <n v="1161"/>
    <n v="177119.97839999999"/>
    <n v="1162280.8584"/>
    <d v="2021-05-17T17:30:00"/>
    <n v="6870110217"/>
    <s v="UTCL-20-DL-R-01"/>
    <s v="HDFCR52021063050304695"/>
    <d v="2021-07-01T00:00:00"/>
    <s v="WHRS"/>
    <m/>
  </r>
  <r>
    <s v="CE84"/>
    <s v="DL01240400184"/>
    <s v="DAL2425004921"/>
    <n v="812419"/>
    <x v="0"/>
    <x v="44"/>
    <n v="8268014154"/>
    <s v="538/23-24"/>
    <n v="982069.14000000013"/>
    <m/>
    <n v="176772.44"/>
    <n v="1158841.58"/>
    <d v="2024-06-24T17:30:00"/>
    <m/>
    <s v="UTCL-22-DL-N-49"/>
    <s v="HDFCR52024070271474218"/>
    <d v="2024-07-04T00:00:00"/>
    <s v="Line-1 Cooler ESP"/>
    <m/>
  </r>
  <r>
    <s v="OLBC702"/>
    <s v="DL01220401426"/>
    <s v="DAL2223001514"/>
    <n v="919962"/>
    <x v="0"/>
    <x v="6"/>
    <n v="8263000121"/>
    <s v="SRGST/22-23/0036"/>
    <n v="981739.8"/>
    <m/>
    <n v="176713.2"/>
    <n v="1158453"/>
    <d v="2022-04-22T17:30:00"/>
    <n v="6870040948"/>
    <s v="UTCL-20-DL-R-07"/>
    <n v="205260795430"/>
    <d v="2022-05-28T00:00:00"/>
    <s v="OLBC"/>
    <m/>
  </r>
  <r>
    <s v="C450"/>
    <s v="DL01211200895"/>
    <s v="DAL2122012712"/>
    <n v="406359"/>
    <x v="0"/>
    <x v="114"/>
    <n v="8263000098"/>
    <n v="271600030888"/>
    <n v="981599.97"/>
    <m/>
    <n v="176687.99"/>
    <n v="1158287.96"/>
    <d v="2021-12-07T17:30:00"/>
    <n v="6870338472"/>
    <s v="UTCL-20-DL-R-04"/>
    <s v="HDFCR52022011490356413"/>
    <d v="2022-01-15T00:00:00"/>
    <s v="Cement Mill"/>
    <m/>
  </r>
  <r>
    <s v="RMES-54"/>
    <s v="DL01240600353"/>
    <s v="DAL2425003556"/>
    <n v="502773"/>
    <x v="0"/>
    <x v="134"/>
    <n v="8266020802"/>
    <s v="SMPL/0075/24-25"/>
    <n v="981317.79661016958"/>
    <m/>
    <n v="176637.20338983051"/>
    <n v="1157955"/>
    <d v="2024-05-27T00:00:00"/>
    <n v="1251209508"/>
    <s v="UTCL-22-DL-N-39"/>
    <s v="HDFCR52024063070871483"/>
    <d v="2024-06-30T00:00:00"/>
    <s v="Raw Mill-1 ESP"/>
    <m/>
  </r>
  <r>
    <n v="441"/>
    <s v="DL01230601841"/>
    <s v="DAL2324005343"/>
    <n v="107659"/>
    <x v="0"/>
    <x v="89"/>
    <n v="8263000312"/>
    <s v="RIU/23-24/1976"/>
    <n v="981083.89830508479"/>
    <m/>
    <n v="176595.10169491527"/>
    <n v="1157679"/>
    <d v="2023-06-02T17:30:00"/>
    <n v="1246428403"/>
    <s v="UTCL-21-DL-R-04"/>
    <s v="HDFCR52023071772389315"/>
    <d v="2023-07-19T00:00:00"/>
    <s v="AFR"/>
    <m/>
  </r>
  <r>
    <s v="AI5"/>
    <s v="DL01211000854"/>
    <s v="DAL2122009262"/>
    <n v="407950"/>
    <x v="0"/>
    <x v="135"/>
    <n v="8266012774"/>
    <s v="2122DSDOM000112"/>
    <n v="980979.66101694922"/>
    <m/>
    <n v="176576.33898305084"/>
    <n v="1157556"/>
    <d v="2021-05-31T17:30:00"/>
    <n v="6870246003"/>
    <s v="UTCL-20-DL-R-03"/>
    <n v="110259602681"/>
    <d v="2021-10-26T00:00:00"/>
    <s v="Air Blast Control Sy"/>
    <m/>
  </r>
  <r>
    <s v="KC3"/>
    <s v="DL01240500943"/>
    <s v="DAL2425002215"/>
    <n v="300286"/>
    <x v="0"/>
    <x v="18"/>
    <n v="8266021009"/>
    <n v="712755966"/>
    <n v="978300"/>
    <m/>
    <n v="176094"/>
    <n v="1154394"/>
    <d v="2024-04-24T17:30:00"/>
    <n v="1251183539"/>
    <s v="UTC1-23-DL-R-E-OT-01"/>
    <s v="HDFCR52024060663838408"/>
    <d v="2024-06-14T00:00:00"/>
    <s v="Line-1 Kiln Capacity Enhancement up to 2500 tpd from 1600 tpd"/>
    <m/>
  </r>
  <r>
    <s v="C788"/>
    <s v="DL01220301363"/>
    <s v="DAL2122017278"/>
    <n v="301661"/>
    <x v="0"/>
    <x v="5"/>
    <n v="8263000157"/>
    <n v="1195008458"/>
    <n v="975684.74576271197"/>
    <m/>
    <n v="175623.25423728814"/>
    <n v="1151308"/>
    <d v="2022-02-09T17:30:00"/>
    <n v="6870444604"/>
    <s v="UTCL-20-DL-R-04"/>
    <s v="HDFCR52022040659558564"/>
    <d v="2022-04-07T00:00:00"/>
    <s v="Cement Mill"/>
    <m/>
  </r>
  <r>
    <s v="OLBC19"/>
    <s v="DL01220401220"/>
    <s v="DAL2223001252"/>
    <n v="122097"/>
    <x v="0"/>
    <x v="75"/>
    <n v="8263000216"/>
    <s v="AE/0054/2022-23"/>
    <n v="975375.42372881365"/>
    <m/>
    <n v="175567.57627118644"/>
    <n v="1150943"/>
    <d v="2022-04-08T17:30:00"/>
    <n v="6870025415"/>
    <s v="UTCL-20-DL-R-07"/>
    <s v="HDFCR52022043065218450"/>
    <d v="2022-05-01T00:00:00"/>
    <s v="OLBC"/>
    <m/>
  </r>
  <r>
    <s v="C382"/>
    <s v="DL01220701409"/>
    <s v="DAL2223006217"/>
    <n v="138349"/>
    <x v="0"/>
    <x v="66"/>
    <n v="8263000146"/>
    <s v="2022-23/IFH/064"/>
    <n v="975000"/>
    <m/>
    <n v="175500"/>
    <n v="1150500"/>
    <d v="2022-06-16T17:30:00"/>
    <n v="6870131758"/>
    <s v="UTCL-20-DL-R-04"/>
    <m/>
    <m/>
    <s v="Cement Mill"/>
    <m/>
  </r>
  <r>
    <s v="CU167"/>
    <s v="DL01240300718"/>
    <s v="DAL2324020725"/>
    <n v="120191"/>
    <x v="0"/>
    <x v="76"/>
    <n v="8263000387"/>
    <s v="SBE/806"/>
    <n v="972594.10000000009"/>
    <m/>
    <n v="175066.93800000002"/>
    <n v="1147661.0380000002"/>
    <d v="2024-03-04T17:30:00"/>
    <n v="1251124692"/>
    <s v="UTCL-22-DL-R-07"/>
    <s v="HDFCR52024041598564051"/>
    <d v="2024-04-17T00:00:00"/>
    <s v="Line-1 Cooler Updragation "/>
    <m/>
  </r>
  <r>
    <s v="WHRS-938"/>
    <s v="DL01220301717"/>
    <s v="DAL2122017589"/>
    <n v="106653"/>
    <x v="0"/>
    <x v="57"/>
    <n v="8263000050"/>
    <s v="BFE20210485Z"/>
    <n v="970546"/>
    <n v="0"/>
    <n v="174698.28"/>
    <n v="1145244.28"/>
    <d v="2021-07-16T17:30:00"/>
    <n v="6870451692"/>
    <s v="UTCL-20-DL-R-01"/>
    <n v="204027367867"/>
    <d v="2022-04-05T00:00:00"/>
    <s v="WHRS"/>
    <m/>
  </r>
  <r>
    <s v="WHRS-448"/>
    <s v="DL01230300951"/>
    <m/>
    <n v="8266017724"/>
    <x v="0"/>
    <x v="136"/>
    <n v="8266017724"/>
    <n v="266"/>
    <n v="970499"/>
    <m/>
    <n v="0"/>
    <n v="970499"/>
    <d v="2023-02-28T00:00:00"/>
    <m/>
    <s v="UTCL-20-DL-R-01"/>
    <m/>
    <m/>
    <s v="WHRS"/>
    <m/>
  </r>
  <r>
    <s v="OLBC655"/>
    <s v="DL01220200695"/>
    <s v="DAL2122015414"/>
    <n v="919962"/>
    <x v="0"/>
    <x v="6"/>
    <n v="8263000121"/>
    <s v="SRGST/21-22/743"/>
    <n v="970200"/>
    <m/>
    <n v="174636"/>
    <n v="1144836"/>
    <d v="2022-01-31T17:30:00"/>
    <n v="6870394039"/>
    <s v="UTCL-20-DL-R-07"/>
    <n v="203081355716"/>
    <d v="2022-03-09T00:00:00"/>
    <s v="OLBC"/>
    <m/>
  </r>
  <r>
    <s v="OLBC810"/>
    <s v="DL01230200156"/>
    <s v="DAL2223017839"/>
    <n v="919962"/>
    <x v="0"/>
    <x v="6"/>
    <n v="8268006323"/>
    <s v="SR/HO/22-23/0311"/>
    <n v="968483.88"/>
    <m/>
    <n v="174327.12"/>
    <n v="1142811"/>
    <d v="2023-01-12T17:30:00"/>
    <n v="44464665"/>
    <s v="UTCL-20-DL-R-07"/>
    <n v="302169643514"/>
    <d v="2023-02-17T00:00:00"/>
    <s v="OLBC"/>
    <m/>
  </r>
  <r>
    <s v="C869"/>
    <s v="DL01220200278"/>
    <s v="DAL2122015001"/>
    <n v="506950"/>
    <x v="0"/>
    <x v="68"/>
    <n v="8263000171"/>
    <s v="SB21Y-03775"/>
    <n v="966850"/>
    <m/>
    <n v="174033"/>
    <n v="1140883"/>
    <d v="2021-12-25T17:30:00"/>
    <n v="6870380532"/>
    <s v="UTCL-20-DL-R-04"/>
    <s v="HDFCR52022021196410704"/>
    <d v="2022-02-12T00:00:00"/>
    <s v="Cement Mill"/>
    <m/>
  </r>
  <r>
    <s v="C33"/>
    <s v="DL01210900871"/>
    <s v="DAL2122007690"/>
    <n v="300286"/>
    <x v="0"/>
    <x v="3"/>
    <n v="8263000075"/>
    <n v="712725895"/>
    <n v="966000"/>
    <m/>
    <n v="173880"/>
    <n v="1139880"/>
    <d v="2021-07-28T17:30:00"/>
    <n v="6870201994"/>
    <s v="UTCL-20-DL-R-04"/>
    <s v="HDFCR52021091765511678"/>
    <d v="2021-09-18T00:00:00"/>
    <s v="Cement Mill"/>
    <m/>
  </r>
  <r>
    <s v="OLBC844"/>
    <s v="DL01221100564"/>
    <s v="DAL2223012950"/>
    <n v="124632"/>
    <x v="0"/>
    <x v="48"/>
    <n v="8263000238"/>
    <s v="MP/22-23/401"/>
    <n v="965760.00000000012"/>
    <m/>
    <n v="173836.80000000002"/>
    <n v="1139596.8"/>
    <d v="2022-09-28T17:30:00"/>
    <n v="6870262225"/>
    <s v="UTCL-20-DL-R-07"/>
    <s v="HDFCR52022111861269730"/>
    <d v="2022-11-19T00:00:00"/>
    <s v="OLBC"/>
    <m/>
  </r>
  <r>
    <s v="C808"/>
    <s v="DL01220400946"/>
    <s v="DAL2223000982"/>
    <n v="137974"/>
    <x v="0"/>
    <x v="5"/>
    <n v="8263000113"/>
    <s v="BA0910000107"/>
    <n v="964040"/>
    <m/>
    <n v="173527.19999999998"/>
    <n v="1137567.2"/>
    <d v="2021-11-26T17:30:00"/>
    <n v="6870031776"/>
    <s v="UTCL-20-DL-R-04"/>
    <s v="HDFCR52022050365603879"/>
    <d v="2022-05-04T00:00:00"/>
    <s v="Cement Mill"/>
    <m/>
  </r>
  <r>
    <s v="WHRS-468"/>
    <s v="DL01220401417"/>
    <s v="DAL2223001454"/>
    <n v="405485"/>
    <x v="0"/>
    <x v="37"/>
    <n v="8263000144"/>
    <s v="S0121006519"/>
    <n v="961206.050000004"/>
    <m/>
    <n v="173017.08900000071"/>
    <n v="1134223.1390000046"/>
    <d v="2021-12-09T17:30:00"/>
    <n v="6870035027"/>
    <s v="UTCL-20-DL-R-01"/>
    <s v="HDFCR52022050566188691"/>
    <d v="2022-05-07T00:00:00"/>
    <s v="WHRS"/>
    <m/>
  </r>
  <r>
    <s v="AI22"/>
    <s v="DL01220201015"/>
    <s v="DAL2122015683"/>
    <n v="301383"/>
    <x v="0"/>
    <x v="109"/>
    <n v="8266013256"/>
    <s v="22004IN750"/>
    <n v="960000"/>
    <m/>
    <n v="172800"/>
    <n v="1132800"/>
    <d v="2022-01-28T00:00:00"/>
    <n v="6870408013"/>
    <s v="UTCL-20-DL-R-03"/>
    <s v="HDFCR52022031153128204"/>
    <d v="2022-03-12T00:00:00"/>
    <s v="Air Blast Control Sy"/>
    <m/>
  </r>
  <r>
    <s v="OLBC1235"/>
    <s v="DL01220401341"/>
    <s v="DAL2223001347"/>
    <n v="301383"/>
    <x v="0"/>
    <x v="109"/>
    <n v="8266013259"/>
    <s v="22004IN851"/>
    <n v="960000"/>
    <m/>
    <n v="172800"/>
    <n v="1132800"/>
    <d v="2022-03-07T17:30:00"/>
    <n v="6870033200"/>
    <s v="UTCL-20-DL-R-07"/>
    <s v="HDFCR52022050365616077"/>
    <d v="2022-05-04T00:00:00"/>
    <s v="OLBC"/>
    <m/>
  </r>
  <r>
    <s v="CE62"/>
    <s v="DL01240501150"/>
    <m/>
    <n v="822670"/>
    <x v="0"/>
    <x v="118"/>
    <n v="8268013581"/>
    <n v="36"/>
    <n v="959234.35000000009"/>
    <m/>
    <n v="172662.24"/>
    <n v="1131896.5900000001"/>
    <d v="2024-05-02T00:00:00"/>
    <m/>
    <s v="UTCL-22-DL-N-49"/>
    <n v="405288867259"/>
    <d v="2024-05-28T00:00:00"/>
    <s v="Line-1 Cooler ESP"/>
    <m/>
  </r>
  <r>
    <s v="WHRS-1346"/>
    <s v="DL01210301221"/>
    <s v="DAL2021011180"/>
    <n v="401972"/>
    <x v="0"/>
    <x v="29"/>
    <n v="8263000049"/>
    <s v="IDM11004771"/>
    <n v="958210"/>
    <n v="848.01585"/>
    <n v="172477.8"/>
    <n v="1131535.8158499999"/>
    <d v="2021-03-03T17:30:00"/>
    <n v="6870367196"/>
    <s v="UTCL-20-DL-R-01"/>
    <s v="HDFCR52021033084738980"/>
    <d v="2021-03-30T00:00:00"/>
    <s v="WHRS"/>
    <m/>
  </r>
  <r>
    <s v="C103"/>
    <s v="DL01220200663"/>
    <s v="DAL2122015384"/>
    <n v="300286"/>
    <x v="0"/>
    <x v="3"/>
    <n v="8263000075"/>
    <n v="712732579"/>
    <n v="955900"/>
    <m/>
    <n v="172062"/>
    <n v="1127962"/>
    <d v="2022-01-27T17:30:00"/>
    <n v="6870394819"/>
    <s v="UTCL-20-DL-R-04"/>
    <s v="HDFCR52022022850061833"/>
    <d v="2022-03-01T00:00:00"/>
    <s v="Cement Mill"/>
    <m/>
  </r>
  <r>
    <s v="C1262"/>
    <s v="DL01220801305"/>
    <s v="DAL2223008160"/>
    <n v="123112"/>
    <x v="0"/>
    <x v="137"/>
    <n v="8263000230"/>
    <s v="TI/22-23/64"/>
    <n v="955000"/>
    <m/>
    <n v="171900"/>
    <n v="1126900"/>
    <d v="2022-07-25T17:30:00"/>
    <n v="6870191442"/>
    <s v="UTCL-20-DL-R-04"/>
    <s v="HDFCR52022091395522059"/>
    <d v="2022-09-16T00:00:00"/>
    <s v="Cement Mill"/>
    <m/>
  </r>
  <r>
    <s v="WHRS-419"/>
    <s v="DL01210500504"/>
    <s v="DAL2122001318"/>
    <n v="821190"/>
    <x v="0"/>
    <x v="81"/>
    <n v="8266011181"/>
    <s v="GND/0143"/>
    <n v="954720.3389830509"/>
    <m/>
    <n v="171849.66101694916"/>
    <n v="1126570"/>
    <d v="2021-04-21T17:30:00"/>
    <n v="6870071480"/>
    <s v="UTCL-20-DL-R-01"/>
    <n v="106073825311"/>
    <d v="2021-06-08T00:00:00"/>
    <s v="WHRS"/>
    <m/>
  </r>
  <r>
    <s v="AI18"/>
    <s v="DL01210800372"/>
    <s v="DAL2122005629"/>
    <n v="812419"/>
    <x v="0"/>
    <x v="44"/>
    <n v="8268006573"/>
    <s v="93/21-22"/>
    <n v="951000"/>
    <m/>
    <n v="171180"/>
    <n v="1122180"/>
    <d v="2021-07-16T17:30:00"/>
    <n v="44143247"/>
    <s v="UTCL-20-DL-R-03"/>
    <s v="HDFCR52021102673363603"/>
    <d v="2021-10-27T00:00:00"/>
    <s v="Air Blast Control Sy"/>
    <m/>
  </r>
  <r>
    <s v="OLBC461"/>
    <s v="DL01230201831"/>
    <s v="DAL2223019476"/>
    <n v="402828"/>
    <x v="0"/>
    <x v="45"/>
    <n v="8266016831"/>
    <s v="PI1000038895"/>
    <n v="950000"/>
    <m/>
    <n v="171000"/>
    <n v="1121000"/>
    <d v="2023-02-07T17:30:00"/>
    <n v="6870402598"/>
    <s v="UTCL-20-DL-R-07"/>
    <s v="HDFCR52023031690754257"/>
    <d v="2023-03-18T00:00:00"/>
    <s v="OLBC"/>
    <m/>
  </r>
  <r>
    <s v="CE105"/>
    <s v="DL01231201194"/>
    <s v="DAL2324015757"/>
    <n v="406359"/>
    <x v="0"/>
    <x v="22"/>
    <n v="8263000283"/>
    <n v="27160005315"/>
    <n v="950000"/>
    <m/>
    <n v="171000"/>
    <n v="1121000"/>
    <d v="2023-11-06T17:30:00"/>
    <n v="1246642942"/>
    <s v="UTCL-22-DL-N-49"/>
    <n v="401022522142"/>
    <d v="2024-01-02T00:00:00"/>
    <s v="Line-1 Cooler ESP"/>
    <m/>
  </r>
  <r>
    <s v="WHRS-1528"/>
    <s v="DL01210701443"/>
    <s v="DAL2122004864"/>
    <n v="401972"/>
    <x v="0"/>
    <x v="29"/>
    <n v="8263000049"/>
    <s v="IDM11006862"/>
    <n v="948800"/>
    <n v="1120.0040000000001"/>
    <n v="170784"/>
    <n v="1120704.004"/>
    <d v="2021-06-23T17:30:00"/>
    <n v="6870145764"/>
    <s v="UTCL-20-DL-R-01"/>
    <s v="HDFCR52021080456902701"/>
    <d v="2021-08-05T00:00:00"/>
    <s v="WHRS"/>
    <m/>
  </r>
  <r>
    <s v="WHRS-1503"/>
    <s v="DL01210700538"/>
    <s v="DAL2122003900"/>
    <n v="401972"/>
    <x v="0"/>
    <x v="29"/>
    <n v="8263000049"/>
    <s v="IDM11006414"/>
    <n v="945600"/>
    <n v="1115.808"/>
    <n v="170208"/>
    <n v="1116923.808"/>
    <d v="2021-05-31T17:30:00"/>
    <n v="6870125687"/>
    <s v="UTCL-20-DL-R-01"/>
    <s v="HDFCR52021071653402151"/>
    <d v="2021-07-17T00:00:00"/>
    <s v="WHRS"/>
    <m/>
  </r>
  <r>
    <s v="OLBC850"/>
    <s v="DL01230101745"/>
    <s v="DAL2223017713"/>
    <n v="124632"/>
    <x v="0"/>
    <x v="48"/>
    <n v="8263000238"/>
    <s v="MP/22-23/343"/>
    <n v="945000"/>
    <m/>
    <n v="170100"/>
    <n v="1115100"/>
    <d v="2022-09-06T17:30:00"/>
    <n v="6870369898"/>
    <s v="UTCL-20-DL-R-07"/>
    <s v="HDFCR52023020881512402"/>
    <d v="2023-02-10T00:00:00"/>
    <s v="OLBC"/>
    <m/>
  </r>
  <r>
    <s v="OLBC729"/>
    <s v="DL01220600613"/>
    <s v="DAL2223003440"/>
    <n v="919962"/>
    <x v="0"/>
    <x v="6"/>
    <n v="8263000121"/>
    <s v="SR/HO/22-23/0009"/>
    <n v="943920.4"/>
    <m/>
    <n v="169905.6"/>
    <n v="1113826"/>
    <d v="2022-04-19T17:30:00"/>
    <n v="6870079165"/>
    <s v="UTCL-20-DL-R-07"/>
    <n v="206158307491"/>
    <d v="2022-06-16T00:00:00"/>
    <s v="OLBC"/>
    <m/>
  </r>
  <r>
    <n v="293"/>
    <s v="DL01230100293"/>
    <s v="DAL2223016257"/>
    <n v="118480"/>
    <x v="0"/>
    <x v="74"/>
    <n v="8263000261"/>
    <s v="RSC/OCT22/0083"/>
    <n v="942526.72881355998"/>
    <m/>
    <n v="169654.81118644078"/>
    <n v="1112181.5400000007"/>
    <d v="2022-12-12T17:30:00"/>
    <n v="6870337512"/>
    <s v="UTCL-21-DL-R-04"/>
    <s v="HDFCR52023011876281726"/>
    <d v="2023-01-18T00:00:00"/>
    <s v="AFR"/>
    <m/>
  </r>
  <r>
    <s v="C352"/>
    <s v="DL01220701755"/>
    <s v="DAL2223006641"/>
    <n v="405996"/>
    <x v="0"/>
    <x v="19"/>
    <n v="8263000080"/>
    <n v="212901069072"/>
    <n v="941354"/>
    <m/>
    <n v="169443.72"/>
    <n v="1110797.72"/>
    <d v="2021-10-26T17:30:00"/>
    <n v="6870142261"/>
    <s v="UTCL-20-DL-R-04"/>
    <s v="HDFCR52022080286457306"/>
    <d v="2022-08-03T00:00:00"/>
    <s v="Cement Mill"/>
    <m/>
  </r>
  <r>
    <s v="OLBC667"/>
    <s v="DL01220200406"/>
    <s v="DAL2122015084"/>
    <n v="919962"/>
    <x v="0"/>
    <x v="6"/>
    <n v="8263000121"/>
    <s v="SRGST/21-22/725"/>
    <n v="941270.4"/>
    <m/>
    <n v="169428.6"/>
    <n v="1110699"/>
    <d v="2022-01-27T17:30:00"/>
    <n v="6870384664"/>
    <s v="UTCL-20-DL-R-07"/>
    <n v="203056771909"/>
    <d v="2022-03-06T00:00:00"/>
    <s v="OLBC"/>
    <m/>
  </r>
  <r>
    <s v="WHRS-999"/>
    <s v="DL01220300450"/>
    <s v="DAL2122016378"/>
    <n v="408038"/>
    <x v="0"/>
    <x v="87"/>
    <n v="8263000182"/>
    <s v="RPL/0571"/>
    <n v="939052"/>
    <m/>
    <n v="169029.36"/>
    <n v="1108081.3599999999"/>
    <d v="2022-02-11T00:00:00"/>
    <s v="2022-03-05-18.47.32.812000"/>
    <s v="UTCL-20-DL-R-01"/>
    <s v="YES"/>
    <n v="8263000182"/>
    <s v="WHRS"/>
    <m/>
  </r>
  <r>
    <s v="C35"/>
    <s v="DL01210900268"/>
    <s v="DAL2122007067"/>
    <n v="300286"/>
    <x v="0"/>
    <x v="3"/>
    <n v="8263000075"/>
    <n v="712725897"/>
    <n v="938000"/>
    <m/>
    <n v="168840"/>
    <n v="1106840"/>
    <d v="2021-07-28T17:30:00"/>
    <n v="6870198404"/>
    <s v="UTCL-20-DL-R-04"/>
    <m/>
    <m/>
    <s v="Cement Mill"/>
    <m/>
  </r>
  <r>
    <s v="WHRS-1385"/>
    <s v="DL01210500686"/>
    <s v="DAL2122001479"/>
    <n v="401972"/>
    <x v="0"/>
    <x v="29"/>
    <n v="8263000049"/>
    <s v="IDM11005366"/>
    <n v="936020"/>
    <n v="828.37770000000012"/>
    <n v="168483.6"/>
    <n v="1105331.9776999999"/>
    <d v="2021-03-26T17:30:00"/>
    <n v="6870065923"/>
    <s v="UTCL-20-DL-R-01"/>
    <s v="HDFCR52021052794311209"/>
    <d v="2021-05-28T00:00:00"/>
    <s v="WHRS"/>
    <m/>
  </r>
  <r>
    <s v="C1347"/>
    <s v="DL01220401468"/>
    <m/>
    <n v="120191"/>
    <x v="0"/>
    <x v="76"/>
    <n v="8263000213"/>
    <s v="SBE/024"/>
    <n v="935360"/>
    <m/>
    <n v="168364.79999999999"/>
    <n v="1103724.8"/>
    <d v="2022-04-07T00:00:00"/>
    <m/>
    <s v="UTCL-20-DL-R-04"/>
    <m/>
    <m/>
    <s v="Cement Mill"/>
    <m/>
  </r>
  <r>
    <s v="WHRS-1521"/>
    <s v="DL01210700514"/>
    <s v="DAL2122003906"/>
    <n v="401972"/>
    <x v="0"/>
    <x v="29"/>
    <n v="8263000049"/>
    <s v="IDM11006558"/>
    <n v="933280"/>
    <n v="1101.2703999999999"/>
    <n v="167990.39999999999"/>
    <n v="1102371.6703999999"/>
    <d v="2021-06-11T17:30:00"/>
    <n v="6870125715"/>
    <s v="UTCL-20-DL-R-01"/>
    <s v="HDFCR52021071953765565"/>
    <d v="2021-07-20T00:00:00"/>
    <s v="WHRS"/>
    <m/>
  </r>
  <r>
    <s v="C1097"/>
    <s v="DL01220300451"/>
    <s v="DAL2122016379"/>
    <n v="408038"/>
    <x v="0"/>
    <x v="87"/>
    <n v="8263000182"/>
    <s v="RPL/0570"/>
    <n v="932592.96"/>
    <m/>
    <n v="167866.7328"/>
    <n v="1100459.6927999998"/>
    <d v="2022-02-11T17:30:00"/>
    <n v="6870423444"/>
    <s v="UTCL-20-DL-R-04"/>
    <s v="HDFCR52022031654259630"/>
    <d v="2022-03-17T00:00:00"/>
    <s v="Cement Mill"/>
    <m/>
  </r>
  <r>
    <s v="OLBC1268"/>
    <s v="RDL0123090132"/>
    <m/>
    <n v="923711"/>
    <x v="0"/>
    <x v="35"/>
    <s v="Nil"/>
    <s v="RDL0123090132"/>
    <n v="932172"/>
    <m/>
    <n v="0"/>
    <n v="932172"/>
    <d v="2022-08-12T00:00:00"/>
    <m/>
    <s v="UTCL-20-DL-R-07"/>
    <m/>
    <m/>
    <s v="OLBC"/>
    <m/>
  </r>
  <r>
    <s v="C1118"/>
    <s v="DL01210700220"/>
    <s v="DAL2122003599"/>
    <n v="105695"/>
    <x v="0"/>
    <x v="138"/>
    <n v="8263000100"/>
    <s v="AE21-22/SA/133"/>
    <n v="931100"/>
    <m/>
    <n v="167598"/>
    <n v="1098698"/>
    <d v="2021-06-07T17:30:00"/>
    <n v="6870122164"/>
    <s v="UTCL-20-DL-R-04"/>
    <s v="HDFCR52021081158363456"/>
    <d v="2021-08-13T00:00:00"/>
    <s v="Cement Mill"/>
    <m/>
  </r>
  <r>
    <s v="WHRS-1392"/>
    <s v="DL01210500698"/>
    <s v="DAL2122001466"/>
    <n v="401972"/>
    <x v="0"/>
    <x v="29"/>
    <n v="8263000049"/>
    <s v="IDM11005412"/>
    <n v="930580"/>
    <n v="824"/>
    <n v="167504.4"/>
    <n v="1098908.3999999999"/>
    <d v="2021-03-27T17:30:00"/>
    <n v="6870066642"/>
    <s v="UTCL-20-DL-R-01"/>
    <s v="HDFCR52021052894556118"/>
    <d v="2021-05-29T00:00:00"/>
    <s v="WHRS"/>
    <m/>
  </r>
  <r>
    <s v="WHRS-1196"/>
    <s v="DL01210300491"/>
    <s v="DAL2021010450"/>
    <n v="821027"/>
    <x v="0"/>
    <x v="9"/>
    <n v="8268005622"/>
    <s v="SIL/UP/20-21/065"/>
    <n v="930132.20338983054"/>
    <m/>
    <n v="167423.79661016949"/>
    <n v="1097556"/>
    <d v="2021-02-23T17:30:00"/>
    <n v="44279452"/>
    <s v="UTCL-20-DL-R-01"/>
    <s v="N021211380025431"/>
    <d v="2021-03-16T00:00:00"/>
    <s v="WHRS"/>
    <m/>
  </r>
  <r>
    <s v="OLBC849"/>
    <s v="DL01221200994"/>
    <s v="DAL2223014906"/>
    <n v="124632"/>
    <x v="0"/>
    <x v="48"/>
    <n v="8263000238"/>
    <s v="MP/22-23/475"/>
    <n v="930000"/>
    <m/>
    <n v="167400"/>
    <n v="1097400"/>
    <d v="2022-11-04T17:30:00"/>
    <n v="6870305622"/>
    <s v="UTCL-20-DL-R-07"/>
    <s v="HDFCR52022122670484609"/>
    <d v="2022-12-27T00:00:00"/>
    <s v="OLBC"/>
    <m/>
  </r>
  <r>
    <s v="C1267"/>
    <s v="DL01210800164"/>
    <s v="DAL2122005461"/>
    <n v="403829"/>
    <x v="0"/>
    <x v="64"/>
    <n v="8263000103"/>
    <s v="PI-82/21-22"/>
    <n v="928143.96000000089"/>
    <m/>
    <n v="167065.91280000017"/>
    <n v="1095209.8728000009"/>
    <d v="2021-06-22T17:30:00"/>
    <n v="6870163278"/>
    <s v="UTCL-20-DL-R-04"/>
    <s v="HDFCR52021081358863880"/>
    <d v="2021-08-14T00:00:00"/>
    <s v="Cement Mill"/>
    <m/>
  </r>
  <r>
    <s v="C411"/>
    <s v="DL01211201503"/>
    <s v="DAL2122013285"/>
    <n v="408227"/>
    <x v="0"/>
    <x v="139"/>
    <n v="8263000137"/>
    <s v="IN0810011497"/>
    <n v="927000"/>
    <m/>
    <n v="111240"/>
    <n v="1038240"/>
    <d v="2021-11-27T17:30:00"/>
    <n v="6870334876"/>
    <s v="UTCL-20-DL-R-04"/>
    <n v="201216476512"/>
    <d v="2022-01-22T00:00:00"/>
    <s v="Cement Mill"/>
    <m/>
  </r>
  <r>
    <s v="C381"/>
    <s v="DL01220700472"/>
    <s v="DAL2223005338"/>
    <n v="138349"/>
    <x v="0"/>
    <x v="66"/>
    <n v="8263000146"/>
    <s v="2022-23/IFH/077"/>
    <n v="924000"/>
    <m/>
    <n v="166320"/>
    <n v="1090320"/>
    <d v="2022-06-25T17:30:00"/>
    <n v="6870124945"/>
    <s v="UTCL-20-DL-R-04"/>
    <m/>
    <m/>
    <s v="Cement Mill"/>
    <m/>
  </r>
  <r>
    <s v="WHRS-132"/>
    <s v="DL01210700375"/>
    <s v="DAL2122003734"/>
    <n v="408117"/>
    <x v="0"/>
    <x v="63"/>
    <n v="8263000119"/>
    <s v="HR0021900225"/>
    <n v="923400"/>
    <n v="1090"/>
    <n v="166212"/>
    <n v="1090702"/>
    <d v="2021-06-11T17:30:00"/>
    <n v="6870124035"/>
    <s v="UTCL-20-DL-R-01"/>
    <s v="HDFCR52021071653396907"/>
    <d v="2021-07-17T00:00:00"/>
    <s v="WHRS"/>
    <m/>
  </r>
  <r>
    <s v="RMES-62"/>
    <s v="DL01231201660"/>
    <s v="DAL2324016111"/>
    <n v="406359"/>
    <x v="0"/>
    <x v="22"/>
    <n v="8263000308"/>
    <n v="271600051363"/>
    <n v="920000"/>
    <m/>
    <n v="165600"/>
    <n v="1085600"/>
    <d v="2023-09-13T17:30:00"/>
    <n v="1246653718"/>
    <s v="UTCL-22-DL-N-39"/>
    <s v="HDFCR52024012272783745"/>
    <d v="2024-01-24T00:00:00"/>
    <s v="Raw Mill-1 ESP"/>
    <m/>
  </r>
  <r>
    <s v="WHRS-1187"/>
    <s v="DL01230401880"/>
    <s v="DAL2324001238"/>
    <n v="812140"/>
    <x v="0"/>
    <x v="4"/>
    <n v="8268011267"/>
    <s v="SVM/23-24/0007"/>
    <n v="919375.00000000012"/>
    <m/>
    <n v="0"/>
    <n v="919375.00000000012"/>
    <d v="2023-04-18T17:30:00"/>
    <n v="160345907"/>
    <s v="UTCL-20-DL-R-01"/>
    <n v="305254603438"/>
    <d v="2023-05-27T00:00:00"/>
    <s v="WHRS"/>
    <m/>
  </r>
  <r>
    <s v="WHRS-1161"/>
    <s v="DL01221100783"/>
    <s v="DAL2223013126"/>
    <n v="812140"/>
    <x v="0"/>
    <x v="4"/>
    <n v="8268009550"/>
    <s v="SVM/22-23/0103"/>
    <n v="917616.00000000012"/>
    <m/>
    <n v="165170.88"/>
    <n v="1082786.8800000001"/>
    <d v="2022-10-18T17:30:00"/>
    <n v="44272480"/>
    <s v="UTCL-20-DL-R-01"/>
    <n v="211182923412"/>
    <d v="2022-11-21T00:00:00"/>
    <s v="WHRS"/>
    <m/>
  </r>
  <r>
    <s v="WHRS-139"/>
    <s v="DL01210700371"/>
    <s v="DAL2122003738"/>
    <n v="408117"/>
    <x v="0"/>
    <x v="63"/>
    <n v="8263000119"/>
    <s v="MP0021101460"/>
    <n v="917500"/>
    <n v="1082.6500000000001"/>
    <n v="165150"/>
    <n v="1083732.6499999999"/>
    <d v="2021-06-23T17:30:00"/>
    <n v="6870124448"/>
    <s v="UTCL-20-DL-R-01"/>
    <s v="HDFCR52021072654936339"/>
    <d v="2021-07-27T00:00:00"/>
    <s v="WHRS"/>
    <m/>
  </r>
  <r>
    <s v="WHRS-148"/>
    <s v="DL01210701271"/>
    <s v="DAL2122004694"/>
    <n v="405596"/>
    <x v="0"/>
    <x v="63"/>
    <n v="8263000119"/>
    <s v="MP0021101577"/>
    <n v="917500"/>
    <n v="1082.6500000000001"/>
    <n v="165150"/>
    <n v="1083732.6499999999"/>
    <d v="2021-06-27T17:30:00"/>
    <n v="6870142778"/>
    <s v="UTCL-20-DL-R-01"/>
    <s v="HDFCR52021080356681077"/>
    <d v="2021-08-04T00:00:00"/>
    <s v="WHRS"/>
    <m/>
  </r>
  <r>
    <s v="C132"/>
    <s v="DL01220302516"/>
    <s v="DAL2223000045"/>
    <n v="300286"/>
    <x v="0"/>
    <x v="3"/>
    <n v="8263000075"/>
    <n v="712735237"/>
    <n v="916035"/>
    <m/>
    <n v="164886.29999999999"/>
    <n v="1080921.3"/>
    <d v="2022-03-22T17:30:00"/>
    <n v="6870458458"/>
    <s v="UTCL-20-DL-R-04"/>
    <s v="HDFCR52022040759752512"/>
    <d v="2022-04-08T00:00:00"/>
    <s v="Cement Mill"/>
    <m/>
  </r>
  <r>
    <s v="C189"/>
    <s v="DL01220500270"/>
    <s v="DAL2223001656"/>
    <n v="821146"/>
    <x v="0"/>
    <x v="4"/>
    <n v="8268007978"/>
    <s v="SVPL/UP/22-22/07"/>
    <n v="915685.52"/>
    <m/>
    <n v="164823.48000000001"/>
    <n v="1080509"/>
    <d v="2022-04-16T17:30:00"/>
    <n v="43912102"/>
    <s v="UTCL-20-DL-R-04"/>
    <n v="205248187833"/>
    <d v="2022-05-24T00:00:00"/>
    <s v="Cement Mill"/>
    <m/>
  </r>
  <r>
    <s v="WHRS-127"/>
    <s v="DL01211200499"/>
    <s v="DAL2122012211"/>
    <n v="407033"/>
    <x v="0"/>
    <x v="63"/>
    <n v="8266013047"/>
    <s v="MP0021104348"/>
    <n v="914000"/>
    <m/>
    <n v="164520"/>
    <n v="1078520"/>
    <d v="2021-11-20T17:30:00"/>
    <n v="6870316366"/>
    <s v="UTCL-20-DL-R-01"/>
    <s v="HDFCR52021122485967772"/>
    <d v="2021-12-25T00:00:00"/>
    <s v="WHRS"/>
    <m/>
  </r>
  <r>
    <s v="WHRS-1355"/>
    <s v="DL01210400137"/>
    <s v="DAL2122000188"/>
    <n v="401972"/>
    <x v="0"/>
    <x v="29"/>
    <n v="8263000049"/>
    <s v="IDM11004901"/>
    <n v="913720"/>
    <n v="808.64220000000012"/>
    <n v="164469.6"/>
    <n v="1078998.2422"/>
    <d v="2021-03-10T17:30:00"/>
    <n v="6870010273"/>
    <s v="UTCL-20-DL-R-01"/>
    <s v="HDFCR52021041587842766"/>
    <d v="2021-04-17T00:00:00"/>
    <s v="WHRS"/>
    <m/>
  </r>
  <r>
    <s v="OLBC1105"/>
    <s v="DL01220301867"/>
    <s v="DAL2122017822"/>
    <n v="402300"/>
    <x v="0"/>
    <x v="67"/>
    <n v="8263000195"/>
    <s v="OS0010005703"/>
    <n v="909384.74576271186"/>
    <m/>
    <n v="163689.25423728811"/>
    <n v="1073074"/>
    <d v="2022-03-19T17:30:00"/>
    <n v="6870024573"/>
    <s v="UTCL-20-DL-R-07"/>
    <s v="HDFCR52022022298739118"/>
    <d v="2022-02-23T00:00:00"/>
    <s v="OLBC"/>
    <m/>
  </r>
  <r>
    <s v="WHRS-133"/>
    <s v="DL01210700368"/>
    <s v="DAL2122003741"/>
    <n v="408117"/>
    <x v="0"/>
    <x v="63"/>
    <n v="8263000119"/>
    <s v="HR0021900240"/>
    <n v="908550"/>
    <n v="1072.0899999999999"/>
    <n v="163539"/>
    <n v="1073161.0899999999"/>
    <d v="2021-06-19T17:30:00"/>
    <n v="6870124000"/>
    <s v="UTCL-20-DL-R-01"/>
    <s v="HDFCR52021072354620795"/>
    <d v="2021-07-24T00:00:00"/>
    <s v="WHRS"/>
    <m/>
  </r>
  <r>
    <s v="WHRS-1627"/>
    <s v="DL01210801396"/>
    <s v="DAL2122006617"/>
    <n v="401972"/>
    <x v="0"/>
    <x v="29"/>
    <n v="8263000049"/>
    <s v="IDM11007543"/>
    <n v="907800"/>
    <n v="0"/>
    <n v="163404"/>
    <n v="1071204"/>
    <d v="2021-07-17T17:30:00"/>
    <n v="6870190907"/>
    <s v="UTCL-20-DL-R-01"/>
    <s v="HDFCR52021090964021733"/>
    <d v="2021-09-10T00:00:00"/>
    <s v="WHRS"/>
    <m/>
  </r>
  <r>
    <s v="C464"/>
    <s v="DL01220801516"/>
    <s v="DAL2223008371"/>
    <n v="121011"/>
    <x v="0"/>
    <x v="14"/>
    <n v="8268007803"/>
    <s v="TE/2022-23/197"/>
    <n v="907251.64"/>
    <m/>
    <n v="163305.35999999999"/>
    <n v="1070557"/>
    <d v="2022-08-03T17:30:00"/>
    <n v="44177510"/>
    <s v="UTCL-20-DL-R-04"/>
    <s v="HDFCR52022093099735527"/>
    <d v="2022-10-03T00:00:00"/>
    <s v="Cement Mill"/>
    <m/>
  </r>
  <r>
    <s v="WHRS-1190"/>
    <s v="DL01221100770"/>
    <s v="DAL2223013106"/>
    <n v="821146"/>
    <x v="0"/>
    <x v="4"/>
    <n v="8268005598"/>
    <s v="SVPL/UP/22-23/34"/>
    <n v="906776.26"/>
    <m/>
    <n v="163219.74"/>
    <n v="1069996"/>
    <d v="2022-09-05T17:30:00"/>
    <n v="44347181"/>
    <s v="UTCL-20-DL-R-01"/>
    <m/>
    <m/>
    <s v="WHRS"/>
    <m/>
  </r>
  <r>
    <s v="C256"/>
    <s v="DL01211200402"/>
    <s v="DAL2122012105"/>
    <n v="501497"/>
    <x v="0"/>
    <x v="43"/>
    <n v="8263000099"/>
    <s v="D/SUP/21-22/317"/>
    <n v="905655"/>
    <m/>
    <n v="163017.9"/>
    <n v="1068672.8999999999"/>
    <d v="2021-09-27T17:30:00"/>
    <n v="6870300762"/>
    <s v="UTCL-20-DL-R-04"/>
    <s v="HDFCR52021121583799861"/>
    <d v="2021-12-16T00:00:00"/>
    <s v="Cement Mill"/>
    <m/>
  </r>
  <r>
    <s v="C257"/>
    <s v="DL01211200398"/>
    <s v="DAL2122012109"/>
    <n v="501497"/>
    <x v="0"/>
    <x v="43"/>
    <n v="8263000099"/>
    <s v="D/SUP/21-22/322"/>
    <n v="905655"/>
    <m/>
    <n v="163017.9"/>
    <n v="1068672.8999999999"/>
    <d v="2021-09-28T17:30:00"/>
    <n v="6870300772"/>
    <s v="UTCL-20-DL-R-04"/>
    <s v="HDFCR52021121583799861"/>
    <d v="2021-12-16T00:00:00"/>
    <s v="Cement Mill"/>
    <m/>
  </r>
  <r>
    <s v="C21"/>
    <s v="DL01210801443"/>
    <s v="DAL2122006787"/>
    <n v="300286"/>
    <x v="0"/>
    <x v="3"/>
    <n v="8263000075"/>
    <n v="712725543"/>
    <n v="905622.14"/>
    <m/>
    <n v="163011.9852"/>
    <n v="1068634.1252000001"/>
    <d v="2021-07-13T17:30:00"/>
    <n v="6870195297"/>
    <s v="UTCL-20-DL-R-04"/>
    <m/>
    <m/>
    <s v="Cement Mill"/>
    <m/>
  </r>
  <r>
    <s v="WHRS-1151"/>
    <s v="DL01220401178"/>
    <s v="DAL2223001197"/>
    <n v="812140"/>
    <x v="0"/>
    <x v="4"/>
    <n v="8268008653"/>
    <s v="SVPL/22-23/0007"/>
    <n v="905604.23728813569"/>
    <m/>
    <n v="163008.76271186443"/>
    <n v="1068613"/>
    <d v="2022-04-20T17:30:00"/>
    <n v="43935572"/>
    <s v="UTCL-20-DL-R-01"/>
    <m/>
    <m/>
    <s v="WHRS"/>
    <m/>
  </r>
  <r>
    <s v="WHRS-141"/>
    <s v="DL01210700367"/>
    <s v="DAL2122003742"/>
    <n v="408117"/>
    <x v="0"/>
    <x v="63"/>
    <n v="8263000119"/>
    <s v="MP0021101491"/>
    <n v="902820"/>
    <n v="1065.33"/>
    <n v="162507.6"/>
    <n v="1066392.93"/>
    <d v="2021-06-24T17:30:00"/>
    <n v="6870124705"/>
    <s v="UTCL-20-DL-R-01"/>
    <s v="HDFCR52021072654936339"/>
    <d v="2021-07-27T00:00:00"/>
    <s v="WHRS"/>
    <m/>
  </r>
  <r>
    <n v="231"/>
    <s v="DL01230400781"/>
    <s v="DAL2324000139"/>
    <n v="817954"/>
    <x v="0"/>
    <x v="17"/>
    <n v="8268008975"/>
    <s v="PR910000062"/>
    <n v="900032"/>
    <m/>
    <n v="0"/>
    <n v="900032"/>
    <d v="2023-03-30T17:30:00"/>
    <n v="160299282"/>
    <s v="UTCL-21-DL-R-04"/>
    <s v="HDFCR52023050453685211"/>
    <d v="2023-05-06T00:00:00"/>
    <s v="AFR"/>
    <m/>
  </r>
  <r>
    <s v="WHRS-893"/>
    <s v="DL01210400125"/>
    <s v="DAL2122000194"/>
    <n v="106653"/>
    <x v="0"/>
    <x v="57"/>
    <n v="8263000050"/>
    <s v="PWB20201151"/>
    <n v="900000"/>
    <n v="796.5"/>
    <n v="162000"/>
    <n v="1062796.5"/>
    <d v="2021-03-10T17:30:00"/>
    <n v="6870002989"/>
    <s v="UTCL-20-DL-R-01"/>
    <n v="104095342192"/>
    <d v="2021-04-10T00:00:00"/>
    <s v="WHRS"/>
    <m/>
  </r>
  <r>
    <s v="WHRS-899"/>
    <s v="DL01210400428"/>
    <s v="DAL2122000459"/>
    <n v="106653"/>
    <x v="0"/>
    <x v="57"/>
    <n v="8263000050"/>
    <s v="PWB20201301"/>
    <n v="900000"/>
    <n v="796.49999999999989"/>
    <n v="162000"/>
    <n v="1062796.5"/>
    <d v="2021-03-26T17:30:00"/>
    <n v="6870011307"/>
    <s v="UTCL-20-DL-R-01"/>
    <n v="104260055239"/>
    <d v="2021-04-27T00:00:00"/>
    <s v="WHRS"/>
    <m/>
  </r>
  <r>
    <s v="WHRS-901"/>
    <s v="DL01210400427"/>
    <s v="DAL2122000460"/>
    <n v="106653"/>
    <x v="0"/>
    <x v="57"/>
    <n v="8263000050"/>
    <s v="PWB20201302"/>
    <n v="900000"/>
    <n v="796.49999999999989"/>
    <n v="162000"/>
    <n v="1062796.5"/>
    <d v="2021-03-26T17:30:00"/>
    <n v="6870011315"/>
    <s v="UTCL-20-DL-R-01"/>
    <n v="104260055239"/>
    <d v="2021-04-27T00:00:00"/>
    <s v="WHRS"/>
    <m/>
  </r>
  <r>
    <s v="WHRS-1885"/>
    <s v="DL01210901530"/>
    <s v="DAL2122008318"/>
    <n v="919893"/>
    <x v="0"/>
    <x v="2"/>
    <n v="8263000051"/>
    <n v="2920004033"/>
    <n v="900000"/>
    <m/>
    <n v="162000"/>
    <n v="1062000"/>
    <d v="2021-06-30T17:30:00"/>
    <n v="6870229142"/>
    <s v="UTCL-20-DL-R-01"/>
    <s v="HDFCR52021080757497734"/>
    <d v="2021-08-08T00:00:00"/>
    <s v="WHRS"/>
    <m/>
  </r>
  <r>
    <s v="C102"/>
    <s v="DL01220100631"/>
    <s v="DAL2122014087"/>
    <n v="300286"/>
    <x v="0"/>
    <x v="3"/>
    <n v="8263000075"/>
    <n v="712731821"/>
    <n v="900000"/>
    <m/>
    <n v="162000"/>
    <n v="1062000"/>
    <d v="2021-12-31T17:30:00"/>
    <n v="6870368424"/>
    <s v="UTCL-20-DL-R-04"/>
    <s v="HDFCR52022020795238060"/>
    <d v="2022-02-08T00:00:00"/>
    <s v="Cement Mill"/>
    <m/>
  </r>
  <r>
    <n v="311"/>
    <s v="DL01220501160"/>
    <s v="DAL2223002633"/>
    <n v="809819"/>
    <x v="1"/>
    <x v="95"/>
    <n v="8268007176"/>
    <s v="SECMEC/22-23/06"/>
    <n v="900000"/>
    <m/>
    <n v="162000"/>
    <n v="1062000"/>
    <d v="2022-04-12T17:30:00"/>
    <n v="43927426"/>
    <s v="UTCL-21-DL-R-04"/>
    <n v="205272631283"/>
    <d v="2022-05-31T00:00:00"/>
    <s v="AFR"/>
    <m/>
  </r>
  <r>
    <s v="CU268"/>
    <s v="DL01240301270"/>
    <s v="DAL2324021178"/>
    <n v="300286"/>
    <x v="0"/>
    <x v="18"/>
    <n v="8263000315"/>
    <n v="712754585"/>
    <n v="900000"/>
    <m/>
    <n v="162000"/>
    <n v="1062000"/>
    <d v="2024-02-28T17:30:00"/>
    <n v="1246761408"/>
    <s v="UTCL-22-DL-N-62"/>
    <s v="R52024041097183974"/>
    <d v="2024-04-10T00:00:00"/>
    <s v="Line-1 Cooler Updragation "/>
    <m/>
  </r>
  <r>
    <s v="WHRS-1492"/>
    <s v="DL01210601139"/>
    <s v="DAL2122002975"/>
    <n v="401972"/>
    <x v="0"/>
    <x v="29"/>
    <n v="8263000049"/>
    <s v="IDM11006262"/>
    <n v="897000"/>
    <n v="1058.46"/>
    <n v="161460"/>
    <n v="1059518.46"/>
    <d v="2021-05-25T17:30:00"/>
    <n v="6870110289"/>
    <s v="UTCL-20-DL-R-01"/>
    <s v="HDFCR52021070150549267"/>
    <d v="2021-07-02T00:00:00"/>
    <s v="WHRS"/>
    <m/>
  </r>
  <r>
    <s v="C28"/>
    <s v="DL01210900858"/>
    <s v="DAL2122007703"/>
    <n v="300286"/>
    <x v="0"/>
    <x v="3"/>
    <n v="8263000075"/>
    <n v="712725593"/>
    <n v="897000"/>
    <m/>
    <n v="161460"/>
    <n v="1058460"/>
    <d v="2021-07-15T17:30:00"/>
    <n v="6870201931"/>
    <s v="UTCL-20-DL-R-04"/>
    <s v="HDFCR52021091765511678"/>
    <d v="2021-09-18T00:00:00"/>
    <s v="Cement Mill"/>
    <m/>
  </r>
  <r>
    <s v="WHRS-1014"/>
    <s v="DL01211201550"/>
    <s v="DAL2122013337"/>
    <n v="118480"/>
    <x v="0"/>
    <x v="74"/>
    <n v="8263000186"/>
    <s v="RSC/DEC21/0240"/>
    <n v="896359"/>
    <m/>
    <n v="161344.62"/>
    <n v="1057703.6200000001"/>
    <d v="2021-12-23T17:30:00"/>
    <n v="6870338620"/>
    <s v="UTCL-20-DL-R-01"/>
    <s v="HDFCR52022012792886040"/>
    <d v="2022-01-28T00:00:00"/>
    <s v="WHRS"/>
    <m/>
  </r>
  <r>
    <s v="WHRS-1423"/>
    <s v="DL01210600234"/>
    <s v="DAL2122002138"/>
    <n v="401972"/>
    <x v="0"/>
    <x v="29"/>
    <n v="8263000049"/>
    <s v="IDM11005528"/>
    <n v="892000"/>
    <n v="789.42000000000007"/>
    <n v="160560"/>
    <n v="1053349.42"/>
    <d v="2021-03-31T17:30:00"/>
    <n v="6870084916"/>
    <s v="UTCL-20-DL-R-01"/>
    <s v="HDFCR52021061196922508"/>
    <d v="2021-06-12T00:00:00"/>
    <s v="WHRS"/>
    <m/>
  </r>
  <r>
    <s v="WHRS-1443"/>
    <s v="DL01210600239"/>
    <s v="DAL2122002133"/>
    <n v="401972"/>
    <x v="0"/>
    <x v="29"/>
    <n v="8263000049"/>
    <s v="IDM11005696"/>
    <n v="891800"/>
    <n v="1052.3240000000001"/>
    <n v="160524"/>
    <n v="1053376.324"/>
    <d v="2021-04-09T17:30:00"/>
    <n v="6870084879"/>
    <s v="UTCL-20-DL-R-01"/>
    <s v="HDFCR52021061497143556"/>
    <d v="2021-06-15T00:00:00"/>
    <s v="WHRS"/>
    <m/>
  </r>
  <r>
    <s v="RMES-73"/>
    <s v="DL01231201671"/>
    <s v="DAL2324016122"/>
    <n v="406359"/>
    <x v="0"/>
    <x v="22"/>
    <n v="8263000308"/>
    <n v="271600053353"/>
    <n v="890000"/>
    <m/>
    <n v="160200"/>
    <n v="1050200"/>
    <d v="2023-11-08T17:30:00"/>
    <n v="1246654105"/>
    <s v="UTCL-22-DL-N-39"/>
    <s v="HDFCR52024012272783745"/>
    <d v="2024-01-24T00:00:00"/>
    <s v="Raw Mill-1 ESP"/>
    <m/>
  </r>
  <r>
    <s v="C944"/>
    <s v="DL01211000700"/>
    <s v="DAL2122009216"/>
    <n v="408148"/>
    <x v="0"/>
    <x v="65"/>
    <n v="8263000145"/>
    <s v="RV6100019610"/>
    <n v="889725.1"/>
    <m/>
    <n v="160150.51799999998"/>
    <n v="1049875.618"/>
    <d v="2021-09-21T17:30:00"/>
    <n v="6870238963"/>
    <s v="UTCL-20-DL-R-04"/>
    <s v="HDFCR52021083061658910"/>
    <d v="2021-08-31T00:00:00"/>
    <s v="Cement Mill"/>
    <s v="Civil- Cement Mill"/>
  </r>
  <r>
    <s v="C342"/>
    <s v="DL01220401301"/>
    <s v="DAL2223001323"/>
    <n v="405996"/>
    <x v="0"/>
    <x v="19"/>
    <n v="8263000124"/>
    <n v="210601026650"/>
    <n v="885759.37"/>
    <m/>
    <n v="159436.63"/>
    <n v="1045196"/>
    <d v="2022-01-29T17:30:00"/>
    <n v="6870028194"/>
    <s v="UTCL-20-DL-R-04"/>
    <s v="HDFCR52022043065209893"/>
    <d v="2022-05-01T00:00:00"/>
    <s v="Cement Mill"/>
    <m/>
  </r>
  <r>
    <s v="C204"/>
    <s v="DL01230101174"/>
    <s v="DAL2223017082"/>
    <n v="821146"/>
    <x v="0"/>
    <x v="4"/>
    <n v="8268007978"/>
    <s v="SVPL/UP/22-23/44"/>
    <n v="884662.66"/>
    <m/>
    <n v="159239.34"/>
    <n v="1043902"/>
    <d v="2022-11-12T17:30:00"/>
    <n v="44430948"/>
    <s v="UTCL-20-DL-R-04"/>
    <n v="301301277932"/>
    <d v="2023-01-31T00:00:00"/>
    <s v="Cement Mill"/>
    <m/>
  </r>
  <r>
    <s v="C20"/>
    <s v="DL01210801440"/>
    <s v="DAL2122006789"/>
    <n v="300286"/>
    <x v="0"/>
    <x v="3"/>
    <n v="8263000075"/>
    <n v="712725542"/>
    <n v="884000"/>
    <m/>
    <n v="159120"/>
    <n v="1043120"/>
    <d v="2021-07-13T17:30:00"/>
    <n v="6870195223"/>
    <s v="UTCL-20-DL-R-04"/>
    <m/>
    <m/>
    <s v="Cement Mill"/>
    <m/>
  </r>
  <r>
    <s v="OLBC796"/>
    <s v="DL01221001457"/>
    <s v="DAL2223011846"/>
    <n v="919962"/>
    <x v="0"/>
    <x v="6"/>
    <n v="8268006323"/>
    <s v="SR/HO/22-23/0219"/>
    <n v="882423.63"/>
    <m/>
    <n v="158836.37"/>
    <n v="1041260"/>
    <d v="2022-10-17T17:30:00"/>
    <n v="44240331"/>
    <s v="UTCL-20-DL-R-07"/>
    <n v="211171556444"/>
    <d v="2022-11-18T00:00:00"/>
    <s v="OLBC"/>
    <m/>
  </r>
  <r>
    <s v="KC11"/>
    <s v="DL01240101536"/>
    <m/>
    <n v="300286"/>
    <x v="0"/>
    <x v="18"/>
    <n v="8265000255"/>
    <n v="712753013"/>
    <n v="882000"/>
    <m/>
    <n v="158760"/>
    <n v="1040760"/>
    <d v="2023-12-27T00:00:00"/>
    <m/>
    <s v="UTC1-23-DL-R-E-OT-01"/>
    <s v="R52024020978117468"/>
    <s v="09.02.2024"/>
    <s v="Line-1 Kiln Capacity Enhancement up to 2500 tpd from 1600 tpd"/>
    <m/>
  </r>
  <r>
    <s v="OLBC333"/>
    <s v="DL01230100253"/>
    <s v="DAL2223016134"/>
    <n v="508442"/>
    <x v="0"/>
    <x v="56"/>
    <n v="8263000242"/>
    <n v="104"/>
    <n v="881700"/>
    <m/>
    <n v="158706"/>
    <n v="1040406"/>
    <d v="2022-08-26T17:30:00"/>
    <n v="6870329864"/>
    <s v="UTCL-20-DL-R-07"/>
    <s v="HDFCR52023011174671731"/>
    <d v="2023-01-14T00:00:00"/>
    <s v="OLBC"/>
    <m/>
  </r>
  <r>
    <s v="CE55"/>
    <s v="DL01231100820"/>
    <s v="DAL2324013784"/>
    <n v="604339"/>
    <x v="0"/>
    <x v="65"/>
    <n v="8263000338"/>
    <s v="RV6000076687"/>
    <n v="881330.78"/>
    <m/>
    <n v="158639.5404"/>
    <n v="1039970.3204000001"/>
    <d v="2023-10-27T17:30:00"/>
    <n v="1246607755"/>
    <s v="UTCL-22-DL-N-49"/>
    <s v="R52023101796498789"/>
    <s v="15.02.2024"/>
    <s v="Line-1 Cooler ESP"/>
    <m/>
  </r>
  <r>
    <s v="C405"/>
    <s v="DL01220302090"/>
    <s v="DAL2122018074"/>
    <n v="404675"/>
    <x v="0"/>
    <x v="140"/>
    <n v="8263000151"/>
    <n v="9240399714"/>
    <n v="880000"/>
    <m/>
    <n v="158400"/>
    <n v="1038400"/>
    <d v="2022-03-14T17:30:00"/>
    <n v="6870037038"/>
    <s v="UTCL-20-DL-R-04"/>
    <s v="HDFCR52022052470564527"/>
    <d v="2022-05-25T00:00:00"/>
    <s v="Cement Mill"/>
    <m/>
  </r>
  <r>
    <s v="OLBC531"/>
    <s v="DL01230100599"/>
    <s v="DAL2223016685"/>
    <n v="502510"/>
    <x v="0"/>
    <x v="16"/>
    <n v="8263000158"/>
    <s v="LEORLE22IN003170"/>
    <n v="880000"/>
    <m/>
    <n v="158400"/>
    <n v="1038400"/>
    <d v="2022-10-28T17:30:00"/>
    <n v="6870336154"/>
    <s v="UTCL-20-DL-R-07"/>
    <s v="HDFCR52023011675704875"/>
    <d v="2023-01-17T00:00:00"/>
    <s v="OLBC"/>
    <m/>
  </r>
  <r>
    <s v="WHRS-1414"/>
    <s v="DL01210600210"/>
    <s v="DAL2122002153"/>
    <n v="401972"/>
    <x v="0"/>
    <x v="29"/>
    <n v="8263000049"/>
    <s v="IDM11005529"/>
    <n v="878000"/>
    <n v="777.03"/>
    <n v="158040"/>
    <n v="1036817.03"/>
    <d v="2021-03-31T17:30:00"/>
    <n v="6870081644"/>
    <s v="UTCL-20-DL-R-01"/>
    <s v="HDFCR52021060896226017"/>
    <d v="2021-06-09T00:00:00"/>
    <s v="WHRS"/>
    <m/>
  </r>
  <r>
    <s v="WHRS-1352"/>
    <s v="DL01210301134"/>
    <s v="DAL2021011120"/>
    <n v="401972"/>
    <x v="0"/>
    <x v="29"/>
    <n v="8263000049"/>
    <s v="IDM11004626"/>
    <n v="877500"/>
    <n v="776.58749999999998"/>
    <n v="157950"/>
    <n v="1036226.5875"/>
    <d v="2021-02-25T17:30:00"/>
    <n v="6870368654"/>
    <s v="UTCL-20-DL-R-01"/>
    <s v="HDFCR52021040585840436"/>
    <d v="2021-04-06T00:00:00"/>
    <s v="WHRS"/>
    <m/>
  </r>
  <r>
    <s v="C438"/>
    <s v="DL01211000648"/>
    <s v="DAL2122009168"/>
    <n v="406359"/>
    <x v="0"/>
    <x v="114"/>
    <n v="8263000098"/>
    <n v="271600028612"/>
    <n v="874000"/>
    <m/>
    <n v="157320"/>
    <n v="1031320"/>
    <d v="2021-09-09T17:30:00"/>
    <n v="6870266779"/>
    <s v="UTCL-20-DL-R-04"/>
    <s v="HDFCR52021111577464055"/>
    <d v="2021-11-16T00:00:00"/>
    <s v="Cement Mill"/>
    <m/>
  </r>
  <r>
    <s v="OLBC340"/>
    <s v="DL01230200840"/>
    <s v="DAL2223018558"/>
    <n v="118480"/>
    <x v="0"/>
    <x v="74"/>
    <n v="8263000261"/>
    <s v="RSC/NOV22/0082"/>
    <n v="873834"/>
    <m/>
    <n v="157290.12"/>
    <n v="1031124.12"/>
    <d v="2022-11-08T17:30:00"/>
    <n v="6870419749"/>
    <s v="UTCL-20-DL-R-07"/>
    <s v="HDFCR52023031790992747"/>
    <d v="2023-03-18T00:00:00"/>
    <s v="OLBC"/>
    <m/>
  </r>
  <r>
    <s v="C1348"/>
    <s v="DL01220500030"/>
    <s v="DAL2223001742"/>
    <n v="120191"/>
    <x v="0"/>
    <x v="76"/>
    <n v="8263000213"/>
    <s v="SBE/029"/>
    <n v="873760"/>
    <m/>
    <n v="157276.79999999999"/>
    <n v="1031036.8"/>
    <d v="2022-04-08T17:30:00"/>
    <n v="6870036790"/>
    <s v="UTCL-20-DL-R-04"/>
    <s v="HDFCR52022052169807197"/>
    <d v="2022-05-22T00:00:00"/>
    <s v="Cement Mill"/>
    <m/>
  </r>
  <r>
    <n v="198"/>
    <s v="DL01230500209"/>
    <s v="DAL2324001445"/>
    <n v="130552"/>
    <x v="0"/>
    <x v="141"/>
    <n v="8266017353"/>
    <s v="GMR/22-23/662"/>
    <n v="873198"/>
    <m/>
    <n v="157175.63999999998"/>
    <n v="1030373.64"/>
    <d v="2023-02-25T17:30:00"/>
    <n v="1246345925"/>
    <s v="UTCL-21-DL-R-04"/>
    <n v="305151960335"/>
    <d v="2023-05-17T00:00:00"/>
    <s v="AFR"/>
    <m/>
  </r>
  <r>
    <s v="OLBC726"/>
    <s v="DL01220600602"/>
    <s v="DAL2223003433"/>
    <n v="919962"/>
    <x v="0"/>
    <x v="6"/>
    <n v="8263000121"/>
    <s v="SRGST/22-23/0083"/>
    <n v="872850"/>
    <m/>
    <n v="157113"/>
    <n v="1029963"/>
    <d v="2022-05-17T17:30:00"/>
    <n v="6870079480"/>
    <s v="UTCL-20-DL-R-07"/>
    <n v="206236962844"/>
    <d v="2022-06-24T00:00:00"/>
    <s v="OLBC"/>
    <m/>
  </r>
  <r>
    <s v="WHRS-1887"/>
    <s v="DL01211000458"/>
    <s v="DAL2122009006"/>
    <n v="919893"/>
    <x v="0"/>
    <x v="2"/>
    <n v="8263000051"/>
    <n v="2910010276"/>
    <n v="870000.4"/>
    <m/>
    <n v="156600.07199999999"/>
    <n v="1026600.4720000001"/>
    <d v="2021-05-06T17:30:00"/>
    <n v="6870297800"/>
    <s v="UTCL-20-DL-R-01"/>
    <s v="HDFCR52021080757497734"/>
    <d v="2021-08-08T00:00:00"/>
    <s v="WHRS"/>
    <m/>
  </r>
  <r>
    <s v="CU131"/>
    <s v="DL01231000710"/>
    <s v="DAL2324012020"/>
    <n v="402152"/>
    <x v="0"/>
    <x v="142"/>
    <n v="8266019671"/>
    <s v="NPC/23-24/471"/>
    <n v="868513.55932203389"/>
    <m/>
    <n v="156332.44067796611"/>
    <n v="1024846"/>
    <d v="2023-10-02T17:30:00"/>
    <n v="1246555836"/>
    <s v="UTCL-22-DL-R-07"/>
    <n v="311043401061"/>
    <d v="2023-11-06T00:00:00"/>
    <s v="Line-1 Cooler Updragation "/>
    <m/>
  </r>
  <r>
    <s v="C809"/>
    <s v="DL01220400949"/>
    <s v="DAL2223000985"/>
    <n v="137974"/>
    <x v="0"/>
    <x v="5"/>
    <n v="8263000113"/>
    <s v="BA0910000090"/>
    <n v="866700"/>
    <m/>
    <n v="156006"/>
    <n v="1022706"/>
    <d v="2021-10-26T17:30:00"/>
    <n v="6870032497"/>
    <s v="UTCL-20-DL-R-04"/>
    <s v="HDFCR52022050365603879"/>
    <d v="2022-05-04T00:00:00"/>
    <s v="Cement Mill"/>
    <m/>
  </r>
  <r>
    <s v="CU151"/>
    <s v="DL01231100517"/>
    <s v="DAL2324013647"/>
    <n v="405928"/>
    <x v="0"/>
    <x v="143"/>
    <n v="8266019582"/>
    <s v="RTS/264/23-24"/>
    <n v="864800"/>
    <m/>
    <n v="155664"/>
    <n v="1020464"/>
    <d v="2023-10-05T17:30:00"/>
    <n v="1246589727"/>
    <s v="UTCL-22-DL-R-07"/>
    <s v="HDFCR52023112456917860"/>
    <d v="2023-11-26T00:00:00"/>
    <s v="Line-1 Cooler Updragation "/>
    <m/>
  </r>
  <r>
    <s v="WHRS-1218"/>
    <s v="Waiver"/>
    <m/>
    <n v="821027"/>
    <x v="0"/>
    <x v="9"/>
    <n v="8268005622"/>
    <s v="1586304"/>
    <n v="864714.41"/>
    <m/>
    <n v="0"/>
    <n v="864714.41"/>
    <m/>
    <m/>
    <s v="UTCL-20-DL-R-01"/>
    <m/>
    <m/>
    <s v="WHRS"/>
    <m/>
  </r>
  <r>
    <s v="WHRS-46"/>
    <s v="DL01210400401"/>
    <s v="DAL2122000402"/>
    <n v="122097"/>
    <x v="0"/>
    <x v="75"/>
    <n v="8266011045"/>
    <s v="AE/1146/2020-21"/>
    <n v="864566"/>
    <n v="765.14"/>
    <n v="155621.88"/>
    <n v="1020953.02"/>
    <d v="2021-03-24T17:30:00"/>
    <n v="6870054457"/>
    <s v="UTCL-20-DL-R-01"/>
    <s v="HDFCR52021051893046245"/>
    <d v="2021-05-19T00:00:00"/>
    <s v="WHRS"/>
    <m/>
  </r>
  <r>
    <s v="WHRS-1529"/>
    <s v="DL01210701449"/>
    <s v="DAL2122004866"/>
    <n v="401972"/>
    <x v="0"/>
    <x v="29"/>
    <n v="8263000049"/>
    <s v="IDM11006738"/>
    <n v="861640"/>
    <n v="1016.9952"/>
    <n v="155095.19999999998"/>
    <n v="1017752.1952"/>
    <d v="2021-06-19T17:30:00"/>
    <n v="6870145779"/>
    <s v="UTCL-20-DL-R-01"/>
    <s v="HDFCR52021080456911692"/>
    <d v="2021-08-05T00:00:00"/>
    <s v="WHRS"/>
    <m/>
  </r>
  <r>
    <s v="OLBC388"/>
    <s v="DL01221200659"/>
    <s v="CFD2223010410"/>
    <n v="702680"/>
    <x v="0"/>
    <x v="144"/>
    <n v="8262000058"/>
    <s v="AI/0233/22-23"/>
    <n v="861479"/>
    <m/>
    <n v="0"/>
    <n v="861479"/>
    <d v="2022-09-23T17:30:00"/>
    <n v="160308849"/>
    <s v="UTCL-20-DL-R-07"/>
    <m/>
    <m/>
    <s v="OLBC"/>
    <m/>
  </r>
  <r>
    <s v="WHRS-1520"/>
    <s v="DL01210700511"/>
    <s v="DAL2122003909"/>
    <n v="401972"/>
    <x v="0"/>
    <x v="29"/>
    <n v="8263000049"/>
    <s v="IDM11006557"/>
    <n v="859600"/>
    <n v="1014.328"/>
    <n v="154728"/>
    <n v="1015342.328"/>
    <d v="2021-06-11T17:30:00"/>
    <n v="6870126088"/>
    <s v="UTCL-20-DL-R-01"/>
    <s v="HDFCR52021071953765565"/>
    <d v="2021-07-20T00:00:00"/>
    <s v="WHRS"/>
    <m/>
  </r>
  <r>
    <s v="OLBC1262"/>
    <m/>
    <m/>
    <m/>
    <x v="1"/>
    <x v="107"/>
    <m/>
    <s v="31215"/>
    <n v="859432.03"/>
    <m/>
    <m/>
    <n v="859432.03"/>
    <d v="2022-03-31T00:00:00"/>
    <m/>
    <m/>
    <m/>
    <m/>
    <s v="OLBC"/>
    <m/>
  </r>
  <r>
    <s v="CU207"/>
    <s v="DL01240101165"/>
    <s v="DAL2324017329"/>
    <n v="132039"/>
    <x v="0"/>
    <x v="145"/>
    <n v="8266020253"/>
    <n v="743"/>
    <n v="859089.83050847461"/>
    <m/>
    <n v="154636.16949152542"/>
    <n v="1013726"/>
    <d v="2023-12-13T17:30:00"/>
    <n v="1246676448"/>
    <s v="UTCL-22-DL-R-07"/>
    <s v="HDFCR52024013175227896"/>
    <d v="2024-02-02T00:00:00"/>
    <s v="Line-1 Cooler Updragation "/>
    <m/>
  </r>
  <r>
    <s v="OLBC600"/>
    <s v="DL01211100632"/>
    <s v="DAL2122011369"/>
    <n v="919962"/>
    <x v="0"/>
    <x v="6"/>
    <n v="8263000121"/>
    <s v="SRGST/21-22/438"/>
    <n v="858110.2"/>
    <m/>
    <n v="154459.79999999999"/>
    <n v="1012570"/>
    <d v="2021-10-29T17:30:00"/>
    <n v="6870288158"/>
    <s v="UTCL-20-DL-R-07"/>
    <n v="112036797572"/>
    <d v="2021-12-04T00:00:00"/>
    <s v="OLBC"/>
    <m/>
  </r>
  <r>
    <s v="WHRS-409"/>
    <s v="DL01210801099"/>
    <s v="DAL2122006442"/>
    <n v="101283"/>
    <x v="0"/>
    <x v="146"/>
    <n v="8263000126"/>
    <s v="ETC/327/21-22"/>
    <n v="857850"/>
    <m/>
    <n v="154413"/>
    <n v="1012263"/>
    <d v="2021-07-27T17:30:00"/>
    <n v="6870218248"/>
    <s v="UTCL-20-DL-R-01"/>
    <s v="HDFCR52021092967888436"/>
    <d v="2021-09-29T00:00:00"/>
    <s v="WHRS"/>
    <m/>
  </r>
  <r>
    <s v="WHRS-1374"/>
    <s v="DL01210301133"/>
    <s v="DAL2021011119"/>
    <n v="401972"/>
    <x v="0"/>
    <x v="29"/>
    <n v="8263000049"/>
    <s v="IDM11004670"/>
    <n v="857000"/>
    <n v="758.44500000000005"/>
    <n v="154260"/>
    <n v="1012018.4449999999"/>
    <d v="2021-02-26T17:30:00"/>
    <n v="6870368699"/>
    <s v="UTCL-20-DL-R-01"/>
    <s v="HDFCR52021040585840436"/>
    <d v="2021-04-06T00:00:00"/>
    <s v="WHRS"/>
    <m/>
  </r>
  <r>
    <s v="WHRS-1329"/>
    <s v="DL01210301132"/>
    <s v="DAL2021011113"/>
    <n v="401972"/>
    <x v="0"/>
    <x v="29"/>
    <n v="8263000049"/>
    <s v="IDM11004634"/>
    <n v="857000"/>
    <n v="758.44500000000005"/>
    <n v="154260"/>
    <n v="1012018.4449999999"/>
    <d v="2021-02-26T17:30:00"/>
    <n v="6870368943"/>
    <s v="UTCL-20-DL-R-01"/>
    <s v="HDFCR52021040585840436"/>
    <d v="2021-04-06T00:00:00"/>
    <s v="WHRS"/>
    <m/>
  </r>
  <r>
    <s v="CU56"/>
    <s v="DL01240201438"/>
    <s v="DAL2324019549"/>
    <n v="501686"/>
    <x v="0"/>
    <x v="53"/>
    <n v="8263000339"/>
    <s v="EE/23-24/02553"/>
    <n v="855000"/>
    <m/>
    <n v="153900"/>
    <n v="1008900"/>
    <d v="2024-02-15T17:30:00"/>
    <n v="1246716498"/>
    <s v="UTCL-22-DL-R-07"/>
    <n v="403220714056"/>
    <d v="2024-03-24T00:00:00"/>
    <s v="Line-1 Cooler Updragation "/>
    <m/>
  </r>
  <r>
    <s v="OLBC722"/>
    <s v="DL01220600593"/>
    <s v="DAL2223003423"/>
    <n v="919962"/>
    <x v="0"/>
    <x v="6"/>
    <n v="8263000121"/>
    <s v="SRGST/22-23/0108"/>
    <n v="854920.4"/>
    <m/>
    <n v="153885.6"/>
    <n v="1008806"/>
    <d v="2022-05-26T17:30:00"/>
    <n v="6870079426"/>
    <s v="UTCL-20-DL-R-07"/>
    <n v="206292881711"/>
    <d v="2022-06-29T00:00:00"/>
    <s v="OLBC"/>
    <m/>
  </r>
  <r>
    <s v="C802"/>
    <s v="DL01220101061"/>
    <s v="DAL2122014380"/>
    <n v="137974"/>
    <x v="0"/>
    <x v="5"/>
    <n v="8263000113"/>
    <s v="BA0910000121"/>
    <n v="852752"/>
    <m/>
    <n v="153495.35999999999"/>
    <n v="1006247.36"/>
    <d v="2021-12-24T17:30:00"/>
    <n v="6870373339"/>
    <s v="UTCL-20-DL-R-04"/>
    <s v="HDFCR52022020895454342"/>
    <d v="2022-02-09T00:00:00"/>
    <s v="Cement Mill"/>
    <m/>
  </r>
  <r>
    <s v="WHRS-152"/>
    <s v="DL01210700991"/>
    <s v="DAL2122004426"/>
    <n v="405596"/>
    <x v="0"/>
    <x v="63"/>
    <n v="8263000119"/>
    <s v="MP0021101647"/>
    <n v="851400"/>
    <n v="1004.65"/>
    <n v="153252"/>
    <n v="1005656.65"/>
    <d v="2021-06-29T17:30:00"/>
    <n v="6870142709"/>
    <s v="UTCL-20-DL-R-01"/>
    <s v="HDFCR52021080256430862"/>
    <d v="2021-08-03T00:00:00"/>
    <s v="WHRS"/>
    <m/>
  </r>
  <r>
    <s v="WHRS-1309"/>
    <s v="DL01210300553"/>
    <s v="DAL2021010511"/>
    <n v="401972"/>
    <x v="0"/>
    <x v="29"/>
    <n v="8263000049"/>
    <s v="IDM11004360"/>
    <n v="850560"/>
    <n v="752.74560000000008"/>
    <n v="153100.79999999999"/>
    <n v="1004413.5456000001"/>
    <d v="2021-02-09T17:30:00"/>
    <n v="6870339982"/>
    <s v="UTCL-20-DL-R-01"/>
    <s v="HDFCR52021031581484539"/>
    <d v="2021-03-17T00:00:00"/>
    <s v="WHRS"/>
    <m/>
  </r>
  <r>
    <s v="OLBC535"/>
    <s v="DL01220800408"/>
    <s v="DAL2223007374"/>
    <n v="502510"/>
    <x v="0"/>
    <x v="16"/>
    <n v="8263000158"/>
    <s v="LEORLE22INF00291"/>
    <n v="850000"/>
    <m/>
    <n v="153000"/>
    <n v="1003000"/>
    <d v="2022-06-30T17:30:00"/>
    <n v="6870156136"/>
    <s v="UTCL-20-DL-R-07"/>
    <s v="HDFCR52022082691612005"/>
    <d v="2022-08-27T00:00:00"/>
    <s v="OLBC"/>
    <m/>
  </r>
  <r>
    <s v="OLBC647"/>
    <s v="DL01220200469"/>
    <s v="DAL2122015135"/>
    <n v="919962"/>
    <x v="0"/>
    <x v="6"/>
    <n v="8263000121"/>
    <s v="SRGST/21-22/726"/>
    <n v="848100"/>
    <m/>
    <n v="152658"/>
    <n v="1000758"/>
    <d v="2022-01-27T17:30:00"/>
    <n v="6870379434"/>
    <s v="UTCL-20-DL-R-07"/>
    <n v="203033385484"/>
    <d v="2022-03-04T00:00:00"/>
    <s v="OLBC"/>
    <m/>
  </r>
  <r>
    <s v="OLBC741"/>
    <s v="DL01220800442"/>
    <s v="DAL2223007316"/>
    <n v="919962"/>
    <x v="0"/>
    <x v="6"/>
    <n v="8263000121"/>
    <s v="SRGST/22-23/0174"/>
    <n v="844470.4"/>
    <m/>
    <n v="152004.6"/>
    <n v="996475"/>
    <d v="2022-06-28T17:30:00"/>
    <n v="6870152612"/>
    <s v="UTCL-20-DL-R-07"/>
    <n v="208192553706"/>
    <d v="2022-08-20T00:00:00"/>
    <s v="OLBC"/>
    <m/>
  </r>
  <r>
    <s v="C414"/>
    <s v="DL01220302094"/>
    <s v="DAL2122018078"/>
    <n v="300185"/>
    <x v="0"/>
    <x v="86"/>
    <n v="8263000165"/>
    <s v="KA2101014039"/>
    <n v="841300"/>
    <m/>
    <n v="151434"/>
    <n v="992734"/>
    <d v="2022-03-17T17:30:00"/>
    <n v="6870004733"/>
    <s v="UTCL-20-DL-R-04"/>
    <s v="HDFCR52022041160480339"/>
    <d v="2022-04-12T00:00:00"/>
    <s v="Cement Mill"/>
    <m/>
  </r>
  <r>
    <s v="OLBC778"/>
    <s v="DL01230101718"/>
    <s v="DAL2223017696"/>
    <n v="919962"/>
    <x v="0"/>
    <x v="6"/>
    <n v="8263000121"/>
    <s v="SRGST/22-23/0486"/>
    <n v="840138.16"/>
    <m/>
    <n v="151224.84"/>
    <n v="991363"/>
    <d v="2022-12-03T17:30:00"/>
    <n v="6870368046"/>
    <s v="UTCL-20-DL-R-07"/>
    <n v="302090383437"/>
    <d v="2023-02-10T00:00:00"/>
    <s v="OLBC"/>
    <m/>
  </r>
  <r>
    <s v="WHRS-1302"/>
    <s v="DL01210300546"/>
    <s v="DAL2021010518"/>
    <n v="401972"/>
    <x v="0"/>
    <x v="29"/>
    <n v="8263000049"/>
    <s v="IDM11004361"/>
    <n v="840000"/>
    <n v="743.4"/>
    <n v="151200"/>
    <n v="991943.4"/>
    <d v="2021-02-09T17:30:00"/>
    <n v="6870339827"/>
    <s v="UTCL-20-DL-R-01"/>
    <s v="HDFCR52021031581484539"/>
    <d v="2021-03-17T00:00:00"/>
    <s v="WHRS"/>
    <m/>
  </r>
  <r>
    <s v="WHRS-1947"/>
    <s v="Nil"/>
    <m/>
    <s v="UC01"/>
    <x v="1"/>
    <x v="98"/>
    <s v="ULTRATECH CEMENT LTD.-HO- Project Allocation"/>
    <s v="7843"/>
    <n v="838366.33"/>
    <m/>
    <n v="0"/>
    <n v="838366.33"/>
    <d v="2022-06-30T00:00:00"/>
    <m/>
    <s v="UTCL-20-DL-R-01"/>
    <m/>
    <m/>
    <s v="WHRS"/>
    <m/>
  </r>
  <r>
    <s v="C1395"/>
    <s v="7843"/>
    <m/>
    <s v="UCM"/>
    <x v="1"/>
    <x v="99"/>
    <m/>
    <s v="7843"/>
    <n v="838366.33"/>
    <m/>
    <m/>
    <n v="838366.33"/>
    <m/>
    <m/>
    <m/>
    <m/>
    <m/>
    <s v="Cement Mill"/>
    <m/>
  </r>
  <r>
    <s v="C1395"/>
    <s v="8465"/>
    <m/>
    <s v="UCM"/>
    <x v="1"/>
    <x v="99"/>
    <m/>
    <s v="8465"/>
    <n v="838366.33"/>
    <m/>
    <m/>
    <n v="838366.33"/>
    <m/>
    <m/>
    <m/>
    <m/>
    <m/>
    <s v="Cement Mill"/>
    <m/>
  </r>
  <r>
    <s v="WHRS-1575"/>
    <s v="DL01210701467"/>
    <s v="DAL2122004883"/>
    <n v="401972"/>
    <x v="0"/>
    <x v="29"/>
    <n v="8263000049"/>
    <s v="IDM11006687"/>
    <n v="833000"/>
    <n v="982.94"/>
    <n v="149940"/>
    <n v="983922.94"/>
    <d v="2021-06-17T17:30:00"/>
    <n v="6870145838"/>
    <s v="UTCL-20-DL-R-01"/>
    <s v="HDFCR52021080456922814"/>
    <d v="2021-08-05T00:00:00"/>
    <s v="WHRS"/>
    <m/>
  </r>
  <r>
    <s v="WHRS-1700"/>
    <s v="DL01210900982"/>
    <s v="DAL2122007840"/>
    <n v="401972"/>
    <x v="0"/>
    <x v="29"/>
    <n v="8263000049"/>
    <s v="IDM11008238"/>
    <n v="828900"/>
    <n v="0"/>
    <n v="149202"/>
    <n v="978102"/>
    <d v="2021-08-14T17:30:00"/>
    <n v="6870208762"/>
    <s v="UTCL-20-DL-R-01"/>
    <m/>
    <m/>
    <s v="WHRS"/>
    <m/>
  </r>
  <r>
    <s v="WHRS-1316"/>
    <s v="DL01210300566"/>
    <s v="DAL2021010498"/>
    <n v="401972"/>
    <x v="0"/>
    <x v="29"/>
    <n v="8263000049"/>
    <s v="IDM11004005"/>
    <n v="827966"/>
    <n v="732.99991"/>
    <n v="149033.88"/>
    <n v="977732.87991000002"/>
    <d v="2021-01-20T17:30:00"/>
    <n v="6870339983"/>
    <s v="UTCL-20-DL-R-01"/>
    <s v="HDFCR52021031581480951"/>
    <d v="2021-03-17T00:00:00"/>
    <s v="WHRS"/>
    <m/>
  </r>
  <r>
    <s v="WHRS-10"/>
    <s v="DL01210600156"/>
    <s v="DAL2122002049"/>
    <n v="405996"/>
    <x v="0"/>
    <x v="19"/>
    <n v="8263000079"/>
    <n v="212901009975"/>
    <n v="826500"/>
    <m/>
    <n v="148770"/>
    <n v="975270"/>
    <d v="2021-04-30T17:30:00"/>
    <n v="6870080339"/>
    <s v="UTCL-20-DL-R-01"/>
    <s v="HDFCR52021062499110324"/>
    <d v="2021-06-25T00:00:00"/>
    <s v="WHRS"/>
    <m/>
  </r>
  <r>
    <s v="WHRS-1399"/>
    <s v="DL01210500684"/>
    <s v="DAL2122001481"/>
    <n v="401972"/>
    <x v="0"/>
    <x v="29"/>
    <n v="8263000049"/>
    <s v="IDM11005261"/>
    <n v="825900"/>
    <n v="730.92150000000004"/>
    <n v="148662"/>
    <n v="975292.92150000005"/>
    <d v="2021-03-23T17:30:00"/>
    <n v="6870065836"/>
    <s v="UTCL-20-DL-R-01"/>
    <s v="HDFCR52021052794311209"/>
    <d v="2021-05-28T00:00:00"/>
    <s v="WHRS"/>
    <m/>
  </r>
  <r>
    <s v="WHRS-1384"/>
    <s v="DL01210500685"/>
    <s v="DAL2122001480"/>
    <n v="401972"/>
    <x v="0"/>
    <x v="29"/>
    <n v="8263000049"/>
    <s v="IDM11005262"/>
    <n v="825900"/>
    <n v="730.92150000000004"/>
    <n v="148662"/>
    <n v="975292.92150000005"/>
    <d v="2021-03-23T17:30:00"/>
    <n v="6870066035"/>
    <s v="UTCL-20-DL-R-01"/>
    <s v="HDFCR52021052794311209"/>
    <d v="2021-05-28T00:00:00"/>
    <s v="WHRS"/>
    <m/>
  </r>
  <r>
    <s v="WHRS-1186"/>
    <s v="DL01230300831"/>
    <s v="DAL2223020487"/>
    <n v="812140"/>
    <x v="0"/>
    <x v="4"/>
    <n v="8268011267"/>
    <s v="SVM/22-23/0170"/>
    <n v="825471"/>
    <m/>
    <n v="0"/>
    <n v="825471"/>
    <d v="2023-02-28T17:30:00"/>
    <n v="44547826"/>
    <s v="UTCL-20-DL-R-01"/>
    <n v="304039382865"/>
    <d v="2023-04-05T00:00:00"/>
    <s v="WHRS"/>
    <m/>
  </r>
  <r>
    <s v="C196"/>
    <s v="DL01220700611"/>
    <s v="DAL2223005463"/>
    <n v="821146"/>
    <x v="0"/>
    <x v="4"/>
    <n v="8268007978"/>
    <s v="SVPL/UP/22-23/20"/>
    <n v="825037.38"/>
    <m/>
    <n v="148506.62"/>
    <n v="973544"/>
    <d v="2022-06-13T17:30:00"/>
    <n v="44032325"/>
    <s v="UTCL-20-DL-R-04"/>
    <n v="207294729135"/>
    <d v="2022-07-31T00:00:00"/>
    <s v="Cement Mill"/>
    <m/>
  </r>
  <r>
    <s v="AI10"/>
    <s v="DL01210800861"/>
    <s v="DAL2122006135"/>
    <n v="402984"/>
    <x v="0"/>
    <x v="27"/>
    <n v="8263000067"/>
    <n v="330092248"/>
    <n v="825000"/>
    <n v="825"/>
    <n v="148500"/>
    <n v="974325"/>
    <d v="2021-07-08T17:30:00"/>
    <n v="6870182716"/>
    <s v="UTCL-20-DL-R-03"/>
    <s v="HDFCR52021083061764636"/>
    <d v="2021-09-05T00:00:00"/>
    <s v="Air Blast Control Sy"/>
    <m/>
  </r>
  <r>
    <s v="C946"/>
    <s v="DL01210901716"/>
    <s v="DAL2122008534"/>
    <n v="408148"/>
    <x v="0"/>
    <x v="65"/>
    <n v="8263000145"/>
    <s v="RV6100019670"/>
    <n v="823562"/>
    <m/>
    <n v="148241.16"/>
    <n v="971803.16"/>
    <d v="2021-09-21T17:30:00"/>
    <n v="6870231177"/>
    <s v="UTCL-20-DL-R-04"/>
    <s v="HDFCR52021083061658910"/>
    <d v="2021-08-31T00:00:00"/>
    <s v="Cement Mill"/>
    <s v="Civil- Cement Mill"/>
  </r>
  <r>
    <s v="OLBC433"/>
    <s v="DL01210901716"/>
    <s v="DAL2122008534"/>
    <n v="408148"/>
    <x v="0"/>
    <x v="65"/>
    <n v="8263000145"/>
    <s v="RV6100019670"/>
    <n v="821526"/>
    <m/>
    <n v="147874.68"/>
    <n v="969400.67999999993"/>
    <d v="2021-09-21T17:30:00"/>
    <n v="6870231177"/>
    <s v="UTCL-20-DL-R-07"/>
    <s v="HDFCR52021091765291375"/>
    <d v="2021-09-18T00:00:00"/>
    <s v="OLBC"/>
    <m/>
  </r>
  <r>
    <s v="C44"/>
    <s v="DL01211000643"/>
    <s v="DAL2122009166"/>
    <n v="300286"/>
    <x v="0"/>
    <x v="3"/>
    <n v="8263000075"/>
    <n v="712726904"/>
    <n v="820920"/>
    <m/>
    <n v="147765.6"/>
    <n v="968685.6"/>
    <d v="2021-08-28T17:30:00"/>
    <n v="6870249373"/>
    <s v="UTCL-20-DL-R-04"/>
    <m/>
    <m/>
    <s v="Cement Mill"/>
    <m/>
  </r>
  <r>
    <s v="WHRS-1389"/>
    <s v="DL01210500692"/>
    <s v="DAL2122001473"/>
    <n v="401972"/>
    <x v="0"/>
    <x v="29"/>
    <n v="8263000049"/>
    <s v="IDM11005524"/>
    <n v="819999.29"/>
    <n v="725.7"/>
    <n v="147599.87220000001"/>
    <n v="968324.86219999997"/>
    <d v="2021-03-31T17:30:00"/>
    <n v="6870066515"/>
    <s v="UTCL-20-DL-R-01"/>
    <s v="HDFCR52021052894547545"/>
    <d v="2021-05-29T00:00:00"/>
    <s v="WHRS"/>
    <m/>
  </r>
  <r>
    <s v="OLBC561"/>
    <s v="DL01230500521"/>
    <s v="DAL2324001679"/>
    <n v="822746"/>
    <x v="0"/>
    <x v="147"/>
    <n v="8268010365"/>
    <s v="MC/OLB/23-24/290"/>
    <n v="817664.40677966108"/>
    <m/>
    <n v="147179.59322033898"/>
    <n v="964844"/>
    <d v="2023-05-02T17:30:00"/>
    <n v="160358035"/>
    <s v="UTCL-20-DL-R-07"/>
    <n v="305185348859"/>
    <d v="2023-05-20T00:00:00"/>
    <s v="OLBC"/>
    <m/>
  </r>
  <r>
    <s v="OLBC755"/>
    <s v="DL01220900991"/>
    <s v="DAL2223009619"/>
    <n v="919962"/>
    <x v="0"/>
    <x v="6"/>
    <n v="8263000121"/>
    <s v="SR/HO/22-23/0126"/>
    <n v="817650"/>
    <m/>
    <n v="147177"/>
    <n v="964827"/>
    <d v="2022-08-12T17:30:00"/>
    <n v="6870197023"/>
    <s v="UTCL-20-DL-R-07"/>
    <m/>
    <m/>
    <s v="OLBC"/>
    <m/>
  </r>
  <r>
    <s v="WHRS-1219"/>
    <s v="Waiver"/>
    <m/>
    <n v="821027"/>
    <x v="0"/>
    <x v="9"/>
    <n v="8268005622"/>
    <n v="1586302"/>
    <n v="816327.12"/>
    <m/>
    <n v="0"/>
    <n v="816327.12"/>
    <m/>
    <m/>
    <s v="UTCL-20-DL-R-01"/>
    <m/>
    <m/>
    <s v="WHRS"/>
    <m/>
  </r>
  <r>
    <s v="C446"/>
    <s v="DL01211200655"/>
    <s v="DAL2122012323"/>
    <n v="406359"/>
    <x v="0"/>
    <x v="114"/>
    <n v="8263000098"/>
    <n v="271600030159"/>
    <n v="816000"/>
    <m/>
    <n v="146880"/>
    <n v="962880"/>
    <d v="2021-11-09T17:30:00"/>
    <n v="6870321822"/>
    <s v="UTCL-20-DL-R-04"/>
    <s v="HDFCR52021122986871557"/>
    <d v="2021-12-30T00:00:00"/>
    <s v="Cement Mill"/>
    <m/>
  </r>
  <r>
    <s v="WHRS-135"/>
    <s v="DL01210801018"/>
    <s v="DAL2122006355"/>
    <n v="405596"/>
    <x v="0"/>
    <x v="63"/>
    <n v="8263000119"/>
    <s v="HR0021900284"/>
    <n v="814050"/>
    <m/>
    <n v="146529"/>
    <n v="960579"/>
    <d v="2021-07-12T17:30:00"/>
    <n v="6870185648"/>
    <s v="UTCL-20-DL-R-01"/>
    <s v="HDFCR52021090262525209"/>
    <d v="2021-09-03T00:00:00"/>
    <s v="WHRS"/>
    <m/>
  </r>
  <r>
    <s v="C332"/>
    <s v="DL01210900915"/>
    <s v="DAL2122007723"/>
    <n v="130170"/>
    <x v="0"/>
    <x v="71"/>
    <n v="8263000096"/>
    <n v="4601022527"/>
    <n v="812887.34"/>
    <m/>
    <n v="146319.7212"/>
    <n v="959207.0612"/>
    <d v="2021-06-28T17:30:00"/>
    <n v="6870208233"/>
    <s v="UTCL-20-DL-R-04"/>
    <s v="HDFCR52021092166212152"/>
    <d v="2021-09-23T00:00:00"/>
    <s v="Cement Mill"/>
    <m/>
  </r>
  <r>
    <s v="WHRS-1312"/>
    <s v="DL01210300558"/>
    <s v="DAL2021010506"/>
    <n v="401972"/>
    <x v="0"/>
    <x v="29"/>
    <n v="8263000049"/>
    <s v="IDM11003999"/>
    <n v="812490"/>
    <n v="719.00364999999999"/>
    <n v="146248.19999999998"/>
    <n v="959457.20364999992"/>
    <d v="2021-01-20T17:30:00"/>
    <n v="6870340005"/>
    <s v="UTCL-20-DL-R-01"/>
    <s v="HDFCR52021031581480951"/>
    <d v="2021-03-17T00:00:00"/>
    <s v="WHRS"/>
    <m/>
  </r>
  <r>
    <s v="WHRS-1319"/>
    <s v="DL01210300556"/>
    <s v="DAL2021010508"/>
    <n v="401972"/>
    <x v="0"/>
    <x v="29"/>
    <n v="8263000049"/>
    <s v="IDM11003998"/>
    <n v="812490"/>
    <n v="719.00364999999999"/>
    <n v="146248.19999999998"/>
    <n v="959457.20364999992"/>
    <d v="2021-01-20T17:30:00"/>
    <n v="6870340006"/>
    <s v="UTCL-20-DL-R-01"/>
    <s v="HDFCR52021031581480951"/>
    <d v="2021-03-17T00:00:00"/>
    <s v="WHRS"/>
    <m/>
  </r>
  <r>
    <s v="WHRS-453"/>
    <s v="DL01210301118"/>
    <s v="DAL2021011126"/>
    <n v="405267"/>
    <x v="0"/>
    <x v="65"/>
    <n v="8263000083"/>
    <s v="RV1000083844"/>
    <n v="812000"/>
    <n v="718.62"/>
    <n v="146160"/>
    <n v="958878.62"/>
    <d v="2021-02-24T17:30:00"/>
    <n v="6870015335"/>
    <s v="UTCL-20-DL-R-01"/>
    <s v="HDFCR52020100751106721"/>
    <d v="2020-10-08T00:00:00"/>
    <s v="WHRS"/>
    <m/>
  </r>
  <r>
    <s v="KC9"/>
    <s v="DL01240500943"/>
    <m/>
    <n v="508634"/>
    <x v="0"/>
    <x v="148"/>
    <n v="8266021806"/>
    <s v="ARI/10662"/>
    <n v="811900"/>
    <m/>
    <n v="146142"/>
    <n v="958042"/>
    <d v="2024-04-24T00:00:00"/>
    <m/>
    <s v="UTC1-23-DL-R-E-OT-01"/>
    <m/>
    <m/>
    <s v="Line-1 Kiln Capacity Enhancement up to 2500 tpd from 1600 tpd"/>
    <m/>
  </r>
  <r>
    <s v="WHRS-1506"/>
    <s v="DL01210700547"/>
    <s v="DAL2122003896"/>
    <n v="401972"/>
    <x v="0"/>
    <x v="29"/>
    <n v="8263000049"/>
    <s v="IDM11006410"/>
    <n v="811140"/>
    <n v="957.14519999999993"/>
    <n v="146005.19999999998"/>
    <n v="958102.34519999998"/>
    <d v="2021-05-31T17:30:00"/>
    <n v="6870126105"/>
    <s v="UTCL-20-DL-R-01"/>
    <s v="HDFCR52021071653402151"/>
    <d v="2021-07-17T00:00:00"/>
    <s v="WHRS"/>
    <m/>
  </r>
  <r>
    <s v="WHRS-881"/>
    <s v="DL01210300545"/>
    <s v="DAL2021010519"/>
    <n v="106653"/>
    <x v="0"/>
    <x v="57"/>
    <n v="8263000050"/>
    <s v="PWB20201036"/>
    <n v="810000"/>
    <n v="716.85"/>
    <n v="145800"/>
    <n v="956516.85"/>
    <d v="2021-02-20T17:30:00"/>
    <n v="6870343720"/>
    <s v="UTCL-20-DL-R-01"/>
    <n v="103187782217"/>
    <d v="2021-03-20T00:00:00"/>
    <s v="WHRS"/>
    <m/>
  </r>
  <r>
    <s v="WHRS-422"/>
    <s v="DL01210700362"/>
    <s v="DAL2122003747"/>
    <n v="821190"/>
    <x v="0"/>
    <x v="81"/>
    <n v="8263000118"/>
    <s v="GND/0485"/>
    <n v="809645"/>
    <n v="955.38"/>
    <n v="145736.1"/>
    <n v="956336.48"/>
    <d v="2021-06-03T17:30:00"/>
    <n v="6870121330"/>
    <s v="UTCL-20-DL-R-01"/>
    <n v="107126799300"/>
    <d v="2021-07-13T00:00:00"/>
    <s v="WHRS"/>
    <m/>
  </r>
  <r>
    <s v="OLBC1114"/>
    <s v="DL01230300336"/>
    <s v="DAL2223020149"/>
    <n v="402300"/>
    <x v="0"/>
    <x v="67"/>
    <n v="8263000290"/>
    <s v="OS0010006036"/>
    <n v="809308.47457627126"/>
    <m/>
    <n v="145675.52542372883"/>
    <n v="954984.00000000012"/>
    <d v="2023-02-13T17:30:00"/>
    <n v="6870445680"/>
    <s v="UTCL-20-DL-R-07"/>
    <s v="HDFCR52022022298739118"/>
    <d v="2022-02-23T00:00:00"/>
    <s v="OLBC"/>
    <m/>
  </r>
  <r>
    <s v="WHRS-1784"/>
    <s v="DL01211001955"/>
    <s v="DAL2122010445"/>
    <n v="401972"/>
    <x v="0"/>
    <x v="29"/>
    <n v="8263000049"/>
    <s v="IDM11008987"/>
    <n v="809000"/>
    <n v="0"/>
    <n v="145620"/>
    <n v="954620"/>
    <d v="2021-09-14T17:30:00"/>
    <n v="6870286291"/>
    <s v="UTCL-20-DL-R-01"/>
    <m/>
    <m/>
    <s v="WHRS"/>
    <m/>
  </r>
  <r>
    <s v="WHRS-1333"/>
    <s v="DL01210301212"/>
    <s v="DAL2021011189"/>
    <n v="401972"/>
    <x v="0"/>
    <x v="29"/>
    <n v="8263000049"/>
    <s v="IDM11004759"/>
    <n v="807800"/>
    <n v="714.90300000000002"/>
    <n v="145404"/>
    <n v="953918.90300000005"/>
    <d v="2021-03-03T17:30:00"/>
    <n v="6870365755"/>
    <s v="UTCL-20-DL-R-01"/>
    <s v="HDFCR52021033084738980"/>
    <d v="2021-03-30T00:00:00"/>
    <s v="WHRS"/>
    <m/>
  </r>
  <r>
    <s v="WHRS-1342"/>
    <s v="DL01210301211"/>
    <s v="DAL2021011190"/>
    <n v="401972"/>
    <x v="0"/>
    <x v="29"/>
    <n v="8263000049"/>
    <s v="IDM11004760"/>
    <n v="807800"/>
    <n v="714.90300000000002"/>
    <n v="145404"/>
    <n v="953918.90300000005"/>
    <d v="2021-03-03T17:30:00"/>
    <n v="6870366578"/>
    <s v="UTCL-20-DL-R-01"/>
    <s v="HDFCR52021033084738980"/>
    <d v="2021-03-30T00:00:00"/>
    <s v="WHRS"/>
    <m/>
  </r>
  <r>
    <s v="WHRS-1335"/>
    <s v="DL01210301215"/>
    <s v="DAL2021011187"/>
    <n v="401972"/>
    <x v="0"/>
    <x v="29"/>
    <n v="8263000049"/>
    <s v="IDM11004833"/>
    <n v="807800"/>
    <n v="714.90300000000002"/>
    <n v="145404"/>
    <n v="953918.90300000005"/>
    <d v="2021-03-08T17:30:00"/>
    <n v="6870367174"/>
    <s v="UTCL-20-DL-R-01"/>
    <s v="HDFCR52021033084738980"/>
    <d v="2021-03-30T00:00:00"/>
    <s v="WHRS"/>
    <m/>
  </r>
  <r>
    <s v="WHRS-1334"/>
    <s v="DL01210301213"/>
    <s v="DAL2021011188"/>
    <n v="401972"/>
    <x v="0"/>
    <x v="29"/>
    <n v="8263000049"/>
    <s v="IDM11004832"/>
    <n v="807800"/>
    <n v="714.90300000000002"/>
    <n v="145404"/>
    <n v="953918.90300000005"/>
    <d v="2021-03-08T17:30:00"/>
    <n v="6870367183"/>
    <s v="UTCL-20-DL-R-01"/>
    <s v="HDFCR52021033084738980"/>
    <d v="2021-03-30T00:00:00"/>
    <s v="WHRS"/>
    <m/>
  </r>
  <r>
    <s v="WHRS-451"/>
    <s v="DL01210301119"/>
    <s v="DAL2021011122"/>
    <n v="405267"/>
    <x v="0"/>
    <x v="65"/>
    <n v="8263000083"/>
    <s v="RV1000083843"/>
    <n v="807460"/>
    <n v="714.6"/>
    <n v="145342.79999999999"/>
    <n v="953517.39999999991"/>
    <d v="2021-02-24T17:30:00"/>
    <n v="6870014726"/>
    <s v="UTCL-20-DL-R-01"/>
    <s v="HDFCR52020101251774651"/>
    <d v="2020-10-13T00:00:00"/>
    <s v="WHRS"/>
    <m/>
  </r>
  <r>
    <s v="C1187"/>
    <s v="DL01220300062"/>
    <s v="DAL2122016176"/>
    <n v="904678"/>
    <x v="0"/>
    <x v="96"/>
    <n v="8263000178"/>
    <s v="1753/21-22/DTPL"/>
    <n v="806664.48"/>
    <m/>
    <n v="145199.51999999999"/>
    <n v="951864"/>
    <d v="2022-02-21T17:30:00"/>
    <n v="6870420638"/>
    <s v="UTCL-20-DL-R-04"/>
    <n v="204190794402"/>
    <d v="2022-04-20T00:00:00"/>
    <s v="Cement Mill"/>
    <m/>
  </r>
  <r>
    <s v="C188"/>
    <s v="DL01220301827"/>
    <s v="DAL2122017718"/>
    <n v="821146"/>
    <x v="0"/>
    <x v="4"/>
    <n v="8268007978"/>
    <s v="SVPL/UP/21-22/54"/>
    <n v="806277.14"/>
    <m/>
    <n v="145129.85999999999"/>
    <n v="951407"/>
    <d v="2022-03-16T17:30:00"/>
    <n v="44464549"/>
    <s v="UTCL-20-DL-R-04"/>
    <n v="204048676062"/>
    <d v="2022-04-05T00:00:00"/>
    <s v="Cement Mill"/>
    <m/>
  </r>
  <r>
    <s v="C372"/>
    <s v="DL01220401430"/>
    <s v="DAL2223001465"/>
    <n v="138349"/>
    <x v="0"/>
    <x v="66"/>
    <n v="8263000146"/>
    <s v="2022-23/IFH/017"/>
    <n v="805000"/>
    <m/>
    <n v="144900"/>
    <n v="949900"/>
    <d v="2022-04-21T17:30:00"/>
    <n v="6870034874"/>
    <s v="UTCL-20-DL-R-04"/>
    <s v="HDFCR52022050966925711"/>
    <d v="2022-05-10T00:00:00"/>
    <s v="Cement Mill"/>
    <m/>
  </r>
  <r>
    <s v="CE114"/>
    <s v="DL01240101604"/>
    <s v="DAL2324017643"/>
    <n v="817817"/>
    <x v="0"/>
    <x v="21"/>
    <n v="8268013504"/>
    <n v="552"/>
    <n v="803909"/>
    <m/>
    <n v="144703.62"/>
    <n v="948612.62"/>
    <d v="2024-01-09T17:30:00"/>
    <n v="160998649"/>
    <s v="UTCL-22-DL-N-49"/>
    <n v="402155925773"/>
    <d v="2024-02-17T00:00:00"/>
    <s v="Line-1 Cooler ESP"/>
    <m/>
  </r>
  <r>
    <s v="CE59"/>
    <s v="DL01240101587"/>
    <s v="DAL2324017613"/>
    <n v="822670"/>
    <x v="0"/>
    <x v="118"/>
    <n v="8268013581"/>
    <n v="30"/>
    <n v="803385.6186440679"/>
    <m/>
    <n v="144609.41135593221"/>
    <n v="947995.03000000014"/>
    <d v="2024-01-09T17:30:00"/>
    <n v="161048639"/>
    <s v="UTCL-22-DL-N-49"/>
    <n v="402201299051"/>
    <d v="2024-02-22T00:00:00"/>
    <s v="Line-1 Cooler ESP"/>
    <m/>
  </r>
  <r>
    <s v="C1"/>
    <s v="DL01210701047"/>
    <s v="DAL2122004339"/>
    <n v="300286"/>
    <x v="0"/>
    <x v="3"/>
    <n v="8263000075"/>
    <n v="712724505"/>
    <n v="801000"/>
    <m/>
    <n v="144180"/>
    <n v="945180"/>
    <d v="2021-05-25T17:30:00"/>
    <n v="6870134724"/>
    <s v="UTCL-20-DL-R-04"/>
    <s v="HDFCR52021072855453943"/>
    <d v="2021-07-29T00:00:00"/>
    <s v="Cement Mill"/>
    <m/>
  </r>
  <r>
    <s v="WHRS-909"/>
    <s v="DL01210500680"/>
    <s v="DAL2122001486"/>
    <n v="106653"/>
    <x v="0"/>
    <x v="57"/>
    <n v="8263000050"/>
    <s v="PWB20201334"/>
    <n v="800000"/>
    <n v="708.13397129186615"/>
    <n v="144000"/>
    <n v="944708.13397129183"/>
    <d v="2021-03-31T17:30:00"/>
    <n v="6870070589"/>
    <s v="UTCL-20-DL-R-01"/>
    <m/>
    <m/>
    <s v="WHRS"/>
    <m/>
  </r>
  <r>
    <s v="C15"/>
    <s v="DL01210700798"/>
    <s v="DAL2122004170"/>
    <n v="300286"/>
    <x v="0"/>
    <x v="3"/>
    <n v="8263000075"/>
    <n v="712725085"/>
    <n v="800000"/>
    <m/>
    <n v="144000"/>
    <n v="944000"/>
    <d v="2021-06-25T17:30:00"/>
    <n v="6870131104"/>
    <s v="UTCL-20-DL-R-04"/>
    <s v="HDFCR52021072855453943"/>
    <d v="2021-07-29T00:00:00"/>
    <s v="Cement Mill"/>
    <m/>
  </r>
  <r>
    <s v="C42"/>
    <s v="DL01210901001"/>
    <s v="DAL2122007825"/>
    <n v="300286"/>
    <x v="0"/>
    <x v="3"/>
    <n v="8263000075"/>
    <n v="712726585"/>
    <n v="800000"/>
    <m/>
    <n v="144000"/>
    <n v="944000"/>
    <d v="2021-08-18T17:30:00"/>
    <n v="6870210815"/>
    <s v="UTCL-20-DL-R-04"/>
    <s v="HDFCR52021092466910562"/>
    <d v="2021-09-25T00:00:00"/>
    <s v="Cement Mill"/>
    <m/>
  </r>
  <r>
    <s v="WHRS-1891"/>
    <s v="DL01211100197"/>
    <s v="DAL2122010860"/>
    <n v="919893"/>
    <x v="0"/>
    <x v="2"/>
    <n v="8263000051"/>
    <n v="2920003878"/>
    <n v="800000"/>
    <m/>
    <n v="144000"/>
    <n v="944000"/>
    <d v="2021-04-12T17:30:00"/>
    <n v="6870297877"/>
    <s v="UTCL-20-DL-R-01"/>
    <s v="HDFCR52022052169807204"/>
    <d v="2022-05-22T00:00:00"/>
    <s v="WHRS"/>
    <m/>
  </r>
  <r>
    <n v="2"/>
    <s v="DL01230601027"/>
    <s v="DAL2324004476"/>
    <n v="301193"/>
    <x v="0"/>
    <x v="19"/>
    <n v="8266017174"/>
    <n v="232901017905"/>
    <n v="800000"/>
    <m/>
    <n v="144000"/>
    <n v="944000"/>
    <d v="2023-05-17T17:30:00"/>
    <n v="1246403566"/>
    <s v="UTCL-21-DL-R-04"/>
    <s v="HDFCR52023063068098535"/>
    <d v="2023-07-01T00:00:00"/>
    <s v="AFR"/>
    <m/>
  </r>
  <r>
    <s v="OLBC435"/>
    <s v="DL01211000700"/>
    <s v="DAL2122009216"/>
    <n v="408148"/>
    <x v="0"/>
    <x v="65"/>
    <n v="8263000145"/>
    <s v="RV6100019610"/>
    <n v="798560.65"/>
    <m/>
    <n v="143740.91699999999"/>
    <n v="942301.56700000004"/>
    <d v="2021-09-21T17:30:00"/>
    <n v="6870238963"/>
    <s v="UTCL-20-DL-R-07"/>
    <s v="HDFCR52021091765291375"/>
    <d v="2021-09-18T00:00:00"/>
    <s v="OLBC"/>
    <m/>
  </r>
  <r>
    <n v="305"/>
    <s v="DL01230302244"/>
    <s v="DAL2223022024"/>
    <n v="137691"/>
    <x v="0"/>
    <x v="79"/>
    <n v="8263000301"/>
    <s v="JMPSI2223/003670"/>
    <n v="797820.3389830509"/>
    <m/>
    <n v="143607.66101694916"/>
    <n v="941428"/>
    <d v="2023-03-14T17:30:00"/>
    <n v="6870447845"/>
    <s v="UTCL-21-DL-R-04"/>
    <s v="HDFCR52023041799200222"/>
    <d v="2023-04-19T00:00:00"/>
    <s v="AFR"/>
    <m/>
  </r>
  <r>
    <s v="WHRS-134"/>
    <s v="DL01210701285"/>
    <s v="DAL2122004685"/>
    <n v="408117"/>
    <x v="0"/>
    <x v="63"/>
    <n v="8263000119"/>
    <s v="HR0021900283"/>
    <n v="797500"/>
    <n v="718"/>
    <n v="143550"/>
    <n v="941768"/>
    <d v="2021-07-12T17:30:00"/>
    <n v="6870147735"/>
    <s v="UTCL-20-DL-R-01"/>
    <s v="HDFCR52021081759419427"/>
    <d v="2021-08-17T00:00:00"/>
    <s v="WHRS"/>
    <m/>
  </r>
  <r>
    <s v="C819"/>
    <s v="DL01230100281"/>
    <s v="DAL2223016268"/>
    <n v="137974"/>
    <x v="0"/>
    <x v="5"/>
    <n v="8263000113"/>
    <s v="BA0920000066"/>
    <n v="796100"/>
    <m/>
    <n v="143298"/>
    <n v="939398"/>
    <d v="2022-09-30T17:30:00"/>
    <n v="1246319236"/>
    <s v="UTCL-20-DL-R-04"/>
    <m/>
    <m/>
    <s v="Cement Mill"/>
    <m/>
  </r>
  <r>
    <s v="OLBC310"/>
    <s v="DL01230500796"/>
    <s v="DAL2324002148"/>
    <n v="137974"/>
    <x v="0"/>
    <x v="5"/>
    <n v="8263000113"/>
    <s v="BA0930000022"/>
    <n v="796100"/>
    <m/>
    <n v="143298"/>
    <n v="939398"/>
    <d v="2023-04-27T17:30:00"/>
    <n v="1246360164"/>
    <s v="UTCL-20-DL-R-07"/>
    <s v="R52023070669937908"/>
    <d v="2023-07-06T00:00:00"/>
    <s v="OLBC"/>
    <m/>
  </r>
  <r>
    <n v="444"/>
    <s v="DL01240700034"/>
    <s v="DL01231201584"/>
    <n v="407210"/>
    <x v="0"/>
    <x v="55"/>
    <n v="8263000363"/>
    <s v="VEXL/2024-25/020"/>
    <n v="793674.57000000007"/>
    <m/>
    <n v="142861.43"/>
    <n v="936536"/>
    <d v="2024-05-10T00:00:00"/>
    <m/>
    <s v="UTCL-21-DL-R-04"/>
    <s v="R52024071575097504"/>
    <d v="2024-07-15T00:00:00"/>
    <s v="AFR"/>
    <m/>
  </r>
  <r>
    <s v="C832"/>
    <s v="DL01210700364"/>
    <s v="DAL2122003745"/>
    <n v="821190"/>
    <x v="0"/>
    <x v="81"/>
    <n v="8263000118"/>
    <s v="GND/0495"/>
    <n v="792274.62"/>
    <m/>
    <n v="142609.43159999998"/>
    <n v="934884.05160000001"/>
    <d v="2021-06-04T17:30:00"/>
    <n v="6870123955"/>
    <s v="UTCL-20-DL-R-04"/>
    <n v="107140002813"/>
    <d v="2021-07-15T00:00:00"/>
    <s v="Cement Mill"/>
    <m/>
  </r>
  <r>
    <s v="C939"/>
    <s v="DL01210901048"/>
    <s v="DAL2122007958"/>
    <n v="405267"/>
    <x v="0"/>
    <x v="65"/>
    <n v="8263000140"/>
    <s v="RV1000037234"/>
    <n v="790916.12"/>
    <m/>
    <n v="142364.88"/>
    <n v="933281"/>
    <d v="2021-09-05T17:30:00"/>
    <n v="6870237873"/>
    <s v="UTCL-20-DL-R-04"/>
    <s v="HDFCR52021083061658910"/>
    <d v="2021-08-31T00:00:00"/>
    <s v="Cement Mill"/>
    <m/>
  </r>
  <r>
    <s v="WHRS-952"/>
    <s v="DL01220401293"/>
    <s v="DAL2223001312"/>
    <n v="813587"/>
    <x v="0"/>
    <x v="120"/>
    <n v="8268006995"/>
    <n v="541"/>
    <n v="789479.66101694922"/>
    <m/>
    <n v="142106.33898305087"/>
    <n v="931586.00000000012"/>
    <d v="2021-08-01T17:30:00"/>
    <n v="43881743"/>
    <s v="UTCL-20-DL-R-01"/>
    <s v="HDFCR52022050566181236"/>
    <d v="2022-05-07T00:00:00"/>
    <s v="WHRS"/>
    <m/>
  </r>
  <r>
    <s v="WHRS-1390"/>
    <s v="DL01210500696"/>
    <s v="DAL2122001469"/>
    <n v="401972"/>
    <x v="0"/>
    <x v="29"/>
    <n v="8263000049"/>
    <s v="IDM11005367"/>
    <n v="789120"/>
    <n v="698.37120000000004"/>
    <n v="142041.60000000001"/>
    <n v="931859.97120000003"/>
    <d v="2021-03-26T17:30:00"/>
    <n v="6870066627"/>
    <s v="UTCL-20-DL-R-01"/>
    <s v="HDFCR52021052894547545"/>
    <d v="2021-05-29T00:00:00"/>
    <s v="WHRS"/>
    <m/>
  </r>
  <r>
    <s v="WHRS-1597"/>
    <s v="DL01210800201"/>
    <s v="DAL2122005456"/>
    <n v="401972"/>
    <x v="0"/>
    <x v="29"/>
    <n v="8263000049"/>
    <s v="IDM11007178"/>
    <n v="787000"/>
    <n v="929"/>
    <n v="141660"/>
    <n v="929589"/>
    <d v="2021-06-30T17:30:00"/>
    <n v="6870155950"/>
    <s v="UTCL-20-DL-R-01"/>
    <s v="HDFCR52021081358605377"/>
    <d v="2021-08-14T00:00:00"/>
    <s v="WHRS"/>
    <m/>
  </r>
  <r>
    <s v="WHRS-120"/>
    <s v="DL01220701395"/>
    <s v="DAL2223006228"/>
    <n v="130170"/>
    <x v="0"/>
    <x v="71"/>
    <n v="8263000087"/>
    <n v="4601026797"/>
    <n v="785865"/>
    <m/>
    <n v="141455.69999999998"/>
    <n v="927320.7"/>
    <d v="2022-03-28T17:30:00"/>
    <n v="6870132238"/>
    <s v="UTCL-20-DL-R-01"/>
    <s v="HDFCR52022072284040854"/>
    <d v="2022-07-23T00:00:00"/>
    <s v="WHRS"/>
    <m/>
  </r>
  <r>
    <s v="WHRS-57"/>
    <s v="DL01210801256"/>
    <s v="DAL2122006538"/>
    <n v="406049"/>
    <x v="0"/>
    <x v="113"/>
    <n v="8266011781"/>
    <s v="252/21-22"/>
    <n v="784320"/>
    <m/>
    <n v="141177.60000000001"/>
    <n v="925497.6"/>
    <d v="2021-07-26T17:30:00"/>
    <n v="6870185886"/>
    <s v="UTCL-20-DL-R-01"/>
    <s v="HDFCR52021090362831623"/>
    <d v="2021-09-04T00:00:00"/>
    <s v="WHRS"/>
    <m/>
  </r>
  <r>
    <s v="OLBC386"/>
    <s v="DL01220800751"/>
    <s v="DAL2223007666"/>
    <n v="510267"/>
    <x v="0"/>
    <x v="96"/>
    <n v="8263000241"/>
    <s v="DTPL/613/22-23"/>
    <n v="783900"/>
    <m/>
    <n v="141102"/>
    <n v="925002"/>
    <d v="2022-07-28T17:30:00"/>
    <n v="6870176046"/>
    <s v="UTCL-20-DL-R-07"/>
    <n v="209019467218"/>
    <d v="2022-09-02T00:00:00"/>
    <s v="OLBC"/>
    <m/>
  </r>
  <r>
    <s v="OLBC21"/>
    <s v="DL01230100294"/>
    <s v="DAL2223016256"/>
    <n v="122097"/>
    <x v="0"/>
    <x v="75"/>
    <n v="8266016743"/>
    <s v="AE/1682/2022-23"/>
    <n v="782721"/>
    <m/>
    <n v="140889.78"/>
    <n v="923610.78"/>
    <d v="2022-12-02T17:30:00"/>
    <n v="6870360032"/>
    <s v="UTCL-20-DL-R-07"/>
    <s v="HDFCR52023020179613052"/>
    <d v="2023-02-03T00:00:00"/>
    <s v="OLBC"/>
    <m/>
  </r>
  <r>
    <s v="WHRS-121"/>
    <s v="DL01220701393"/>
    <s v="DAL2223006229"/>
    <n v="130170"/>
    <x v="0"/>
    <x v="71"/>
    <n v="8263000087"/>
    <n v="4601028685"/>
    <n v="782149.59322033904"/>
    <m/>
    <n v="140786.92677966104"/>
    <n v="922936.52"/>
    <d v="2022-05-31T17:30:00"/>
    <n v="6870132199"/>
    <s v="UTCL-20-DL-R-01"/>
    <s v="HDFCR52022072183778545"/>
    <d v="2022-07-22T00:00:00"/>
    <s v="WHRS"/>
    <m/>
  </r>
  <r>
    <s v="C336"/>
    <s v="DL01220701396"/>
    <s v="DAL2223006227"/>
    <n v="130170"/>
    <x v="0"/>
    <x v="71"/>
    <n v="8263000096"/>
    <n v="4601028686"/>
    <n v="780731.94"/>
    <m/>
    <n v="140531.82"/>
    <n v="921263.76"/>
    <d v="2022-05-31T17:30:00"/>
    <n v="44035004"/>
    <s v="UTCL-20-DL-R-04"/>
    <s v="HDFCR52022072083511128"/>
    <d v="2022-07-21T00:00:00"/>
    <s v="Cement Mill"/>
    <m/>
  </r>
  <r>
    <s v="WHRS-1828"/>
    <s v="DL01211201052"/>
    <s v="DAL2122012794"/>
    <n v="401972"/>
    <x v="0"/>
    <x v="29"/>
    <n v="8263000049"/>
    <s v="IDM11009693"/>
    <n v="779000"/>
    <n v="0"/>
    <n v="140220"/>
    <n v="919220"/>
    <d v="2021-10-08T17:30:00"/>
    <n v="6870324487"/>
    <s v="UTCL-20-DL-R-01"/>
    <m/>
    <m/>
    <s v="WHRS"/>
    <m/>
  </r>
  <r>
    <s v="WHRS-1430"/>
    <s v="DL01210600209"/>
    <s v="DAL2122002154"/>
    <n v="401972"/>
    <x v="0"/>
    <x v="29"/>
    <n v="8263000049"/>
    <s v="IDM11005715"/>
    <n v="774480"/>
    <n v="913.88640000000009"/>
    <n v="139406.39999999999"/>
    <n v="914800.28639999998"/>
    <d v="2021-04-09T17:30:00"/>
    <n v="6870081618"/>
    <s v="UTCL-20-DL-R-01"/>
    <s v="HDFCR52021060896226017"/>
    <d v="2021-06-09T00:00:00"/>
    <s v="WHRS"/>
    <m/>
  </r>
  <r>
    <s v="CE60"/>
    <s v="DL01240300191"/>
    <s v="DAL2324020229"/>
    <n v="822670"/>
    <x v="0"/>
    <x v="118"/>
    <n v="8268013581"/>
    <n v="34"/>
    <n v="773072.44067796611"/>
    <m/>
    <n v="139153.0393220339"/>
    <n v="912225.48"/>
    <d v="2024-02-13T17:30:00"/>
    <n v="161153884"/>
    <s v="UTCL-22-DL-N-49"/>
    <n v="403253688783"/>
    <d v="2024-03-27T00:00:00"/>
    <s v="Line-1 Cooler ESP"/>
    <m/>
  </r>
  <r>
    <s v="WHRS-967"/>
    <s v="DL01220301803"/>
    <s v="DAL2122017694"/>
    <n v="821442"/>
    <x v="0"/>
    <x v="103"/>
    <n v="8268006127"/>
    <s v="PIS/21-22/379"/>
    <n v="772500"/>
    <m/>
    <n v="139050"/>
    <n v="911550"/>
    <d v="2022-03-22T17:30:00"/>
    <n v="44464909"/>
    <s v="UTCL-20-DL-R-01"/>
    <s v="HDFCR52022050966925701"/>
    <d v="2022-05-10T00:00:00"/>
    <s v="WHRS"/>
    <m/>
  </r>
  <r>
    <s v="OLBC695"/>
    <s v="DL01220401080"/>
    <s v="DAL2223001120"/>
    <n v="919962"/>
    <x v="0"/>
    <x v="6"/>
    <n v="8263000121"/>
    <s v="SR/HO/21-22/435"/>
    <n v="770500"/>
    <m/>
    <n v="138690"/>
    <n v="909190"/>
    <d v="2022-03-21T17:30:00"/>
    <n v="6870032794"/>
    <s v="UTCL-20-DL-R-07"/>
    <n v="205112535440"/>
    <d v="2022-05-12T00:00:00"/>
    <s v="OLBC"/>
    <m/>
  </r>
  <r>
    <s v="WHRS-1598"/>
    <s v="DL01210800167"/>
    <s v="DAL2122005458"/>
    <n v="401972"/>
    <x v="0"/>
    <x v="29"/>
    <n v="8263000049"/>
    <s v="IDM11007065"/>
    <n v="768950"/>
    <n v="907.00099999999998"/>
    <n v="138411"/>
    <n v="908268.00100000005"/>
    <d v="2021-06-30T17:30:00"/>
    <n v="6870155954"/>
    <s v="UTCL-20-DL-R-01"/>
    <s v="HDFCR52021081358605377"/>
    <d v="2021-08-14T00:00:00"/>
    <s v="WHRS"/>
    <m/>
  </r>
  <r>
    <s v="WHRS-1823"/>
    <s v="DL01211201050"/>
    <s v="DAL2122012796"/>
    <n v="401972"/>
    <x v="0"/>
    <x v="29"/>
    <n v="8263000049"/>
    <s v="IDM11009694"/>
    <n v="766000"/>
    <n v="0"/>
    <n v="137880"/>
    <n v="903880"/>
    <d v="2021-10-08T17:30:00"/>
    <n v="6870324514"/>
    <s v="UTCL-20-DL-R-01"/>
    <m/>
    <m/>
    <s v="WHRS"/>
    <m/>
  </r>
  <r>
    <s v="CU260"/>
    <s v="DL01240500100"/>
    <m/>
    <n v="811819"/>
    <x v="0"/>
    <x v="149"/>
    <n v="8265000228"/>
    <s v="MLIPL/39537/24"/>
    <n v="765000"/>
    <m/>
    <n v="0"/>
    <n v="765000"/>
    <d v="2024-04-05T00:00:00"/>
    <m/>
    <s v="UTCL-22-DL-N-60"/>
    <n v="405188174717"/>
    <s v="18.05.24"/>
    <s v="Line-1 Cooler Updragation "/>
    <m/>
  </r>
  <r>
    <s v="OLBC782"/>
    <s v="DL01230200059"/>
    <s v="DAL2223017810"/>
    <n v="919962"/>
    <x v="0"/>
    <x v="6"/>
    <n v="8263000121"/>
    <s v="SRGST/22-23/0505"/>
    <n v="764939.8"/>
    <m/>
    <n v="137689.20000000001"/>
    <n v="902629"/>
    <d v="2022-12-12T17:30:00"/>
    <n v="6870372445"/>
    <s v="UTCL-20-DL-R-07"/>
    <n v="302157745364"/>
    <d v="2023-02-16T00:00:00"/>
    <s v="OLBC"/>
    <m/>
  </r>
  <r>
    <s v="OLBC1262"/>
    <m/>
    <m/>
    <m/>
    <x v="1"/>
    <x v="107"/>
    <m/>
    <s v="22038"/>
    <n v="764663.99"/>
    <m/>
    <m/>
    <n v="764663.99"/>
    <d v="2021-12-31T00:00:00"/>
    <m/>
    <m/>
    <m/>
    <m/>
    <s v="OLBC"/>
    <m/>
  </r>
  <r>
    <s v="C982"/>
    <s v="DL01210901240"/>
    <s v="DAL2122008188"/>
    <n v="508442"/>
    <x v="0"/>
    <x v="56"/>
    <n v="8263000141"/>
    <n v="165"/>
    <n v="764444.9"/>
    <m/>
    <n v="137600.1"/>
    <n v="902045"/>
    <d v="2021-08-28T17:30:00"/>
    <n v="6870236468"/>
    <s v="UTCL-20-DL-R-04"/>
    <s v="HDFCR52021101671277345"/>
    <d v="2021-10-17T00:00:00"/>
    <s v="Cement Mill"/>
    <m/>
  </r>
  <r>
    <s v="OLBC1274"/>
    <s v="DL01230600893"/>
    <s v="DAL2324004360"/>
    <n v="408729"/>
    <x v="0"/>
    <x v="54"/>
    <n v="8263000296"/>
    <s v="ZHIPL/23-24/031"/>
    <n v="763031.35593220347"/>
    <m/>
    <n v="137345.64406779662"/>
    <n v="900377.00000000012"/>
    <d v="2023-05-09T17:30:00"/>
    <n v="1246481568"/>
    <s v="UTCL-20-DL-R-07"/>
    <m/>
    <m/>
    <s v="OLBC"/>
    <m/>
  </r>
  <r>
    <s v="C29"/>
    <s v="DL01211001268"/>
    <s v="DAL2122009819"/>
    <n v="300286"/>
    <x v="0"/>
    <x v="3"/>
    <n v="8263000075"/>
    <n v="712725595"/>
    <n v="759000"/>
    <m/>
    <n v="136620"/>
    <n v="895620"/>
    <d v="2021-07-15T17:30:00"/>
    <n v="6870254318"/>
    <s v="UTCL-20-DL-R-04"/>
    <s v="HDFCR52021110174973628"/>
    <d v="2021-11-02T00:00:00"/>
    <s v="Cement Mill"/>
    <m/>
  </r>
  <r>
    <s v="WHRS-1459"/>
    <s v="DL01210601083"/>
    <s v="DAL2122002939"/>
    <n v="401972"/>
    <x v="0"/>
    <x v="29"/>
    <n v="8263000049"/>
    <s v="IDM11006287"/>
    <n v="756240"/>
    <n v="892.36320000000001"/>
    <n v="136123.19999999998"/>
    <n v="893255.56319999998"/>
    <d v="2021-05-25T17:30:00"/>
    <n v="6870110312"/>
    <s v="UTCL-20-DL-R-01"/>
    <s v="HDFCR52021070150549267"/>
    <d v="2021-07-02T00:00:00"/>
    <s v="WHRS"/>
    <m/>
  </r>
  <r>
    <s v="CE66"/>
    <s v="DL01231101545"/>
    <m/>
    <n v="600881"/>
    <x v="0"/>
    <x v="85"/>
    <n v="8263000337"/>
    <s v="SB23Y-11011"/>
    <n v="754650"/>
    <m/>
    <n v="135837"/>
    <n v="890487"/>
    <m/>
    <m/>
    <s v="UTCL-22-DL-N-49"/>
    <s v="R52023121261440977"/>
    <s v="12.12.23"/>
    <s v="Line-1 Cooler ESP"/>
    <m/>
  </r>
  <r>
    <s v="C440"/>
    <s v="DL01211000659"/>
    <s v="DAL2122009171"/>
    <n v="406359"/>
    <x v="0"/>
    <x v="114"/>
    <n v="8263000098"/>
    <n v="271600028865"/>
    <n v="752000"/>
    <m/>
    <n v="135360"/>
    <n v="887360"/>
    <d v="2021-09-19T17:30:00"/>
    <n v="6870248974"/>
    <s v="UTCL-20-DL-R-04"/>
    <s v="HDFCR52021102873990215"/>
    <d v="2021-10-29T00:00:00"/>
    <s v="Cement Mill"/>
    <m/>
  </r>
  <r>
    <s v="WHRS-163"/>
    <s v="DL01220301064"/>
    <s v="DAL2122016984"/>
    <n v="405400"/>
    <x v="0"/>
    <x v="63"/>
    <n v="8268006309"/>
    <s v="MH0021800236"/>
    <n v="751460.16949152551"/>
    <m/>
    <n v="135262.83050847458"/>
    <n v="886723.00000000012"/>
    <d v="2022-01-31T17:30:00"/>
    <n v="43849090"/>
    <s v="UTCL-20-DL-R-01"/>
    <s v="HDFCR52022041962302833"/>
    <d v="2022-04-20T00:00:00"/>
    <s v="WHRS"/>
    <m/>
  </r>
  <r>
    <s v="WHRS-416"/>
    <s v="DL01210100393"/>
    <m/>
    <n v="808282"/>
    <x v="0"/>
    <x v="150"/>
    <n v="8268004170"/>
    <s v="S-13/20-21"/>
    <n v="751302.5"/>
    <m/>
    <n v="135234.5"/>
    <n v="886537"/>
    <d v="2020-11-05T00:00:00"/>
    <m/>
    <s v="UTCL-20-DL-R-01"/>
    <m/>
    <m/>
    <s v="WHRS"/>
    <m/>
  </r>
  <r>
    <s v="WHRS-157"/>
    <s v="DL01210701762"/>
    <s v="DAL2122005067"/>
    <n v="405400"/>
    <x v="0"/>
    <x v="63"/>
    <n v="8268006309"/>
    <s v="MH0021800069"/>
    <n v="750880"/>
    <m/>
    <n v="135158.39999999999"/>
    <n v="886038.4"/>
    <d v="2021-07-03T17:30:00"/>
    <n v="44025167"/>
    <s v="UTCL-20-DL-R-01"/>
    <s v="HDFCR52021082661255275"/>
    <d v="2021-08-28T00:00:00"/>
    <s v="WHRS"/>
    <m/>
  </r>
  <r>
    <s v="WHRS-855"/>
    <s v="DL01210100260"/>
    <s v="DAL2021008092"/>
    <n v="106653"/>
    <x v="0"/>
    <x v="57"/>
    <n v="8263000050"/>
    <s v="PWB20200487"/>
    <n v="750000"/>
    <n v="664"/>
    <n v="135000"/>
    <n v="885664"/>
    <d v="2020-10-31T17:30:00"/>
    <n v="6870246861"/>
    <s v="UTCL-20-DL-R-01"/>
    <n v="101158458360"/>
    <d v="2021-01-16T00:00:00"/>
    <s v="WHRS"/>
    <m/>
  </r>
  <r>
    <s v="WHRS-854"/>
    <s v="DL01210100259"/>
    <s v="DAL2021008093"/>
    <n v="106653"/>
    <x v="0"/>
    <x v="57"/>
    <n v="8263000050"/>
    <s v="PWB20200486"/>
    <n v="750000"/>
    <n v="664"/>
    <n v="135000"/>
    <n v="885664"/>
    <d v="2020-10-31T17:30:00"/>
    <n v="6870246908"/>
    <s v="UTCL-20-DL-R-01"/>
    <n v="101158458360"/>
    <d v="2021-01-16T00:00:00"/>
    <s v="WHRS"/>
    <m/>
  </r>
  <r>
    <s v="WHRS-1434"/>
    <s v="DL01210600191"/>
    <s v="DAL2122002159"/>
    <n v="401972"/>
    <x v="0"/>
    <x v="29"/>
    <n v="8263000049"/>
    <s v="IDM11005551"/>
    <n v="750000"/>
    <n v="663.75"/>
    <n v="135000"/>
    <n v="885663.75"/>
    <d v="2021-03-31T17:30:00"/>
    <n v="6870080927"/>
    <s v="UTCL-20-DL-R-01"/>
    <s v="HDFCR52021060896226017"/>
    <d v="2021-06-09T00:00:00"/>
    <s v="WHRS"/>
    <m/>
  </r>
  <r>
    <s v="C247"/>
    <s v="DL01211001868"/>
    <s v="DAL2122010388"/>
    <n v="501497"/>
    <x v="0"/>
    <x v="43"/>
    <n v="8263000089"/>
    <s v="D/SUP/21-22/203"/>
    <n v="750000"/>
    <m/>
    <n v="135000"/>
    <n v="885000"/>
    <d v="2021-08-20T17:30:00"/>
    <n v="6870259494"/>
    <s v="UTCL-20-DL-R-04"/>
    <s v="HDFCR52021110675757737"/>
    <d v="2021-11-07T00:00:00"/>
    <s v="Cement Mill"/>
    <m/>
  </r>
  <r>
    <s v="C266"/>
    <s v="DL01211201142"/>
    <s v="DAL2122012931"/>
    <n v="501497"/>
    <x v="0"/>
    <x v="43"/>
    <n v="8263000099"/>
    <s v="D/SUP/21-22/659"/>
    <n v="750000"/>
    <m/>
    <n v="135000"/>
    <n v="885000"/>
    <d v="2021-12-15T17:30:00"/>
    <n v="6870327620"/>
    <s v="UTCL-20-DL-R-04"/>
    <s v="HDFCR52022010688447722"/>
    <d v="2022-01-07T00:00:00"/>
    <s v="Cement Mill"/>
    <m/>
  </r>
  <r>
    <s v="C786"/>
    <s v="DL01211201312"/>
    <s v="DAL2122013023"/>
    <n v="507283"/>
    <x v="0"/>
    <x v="23"/>
    <n v="8263000132"/>
    <s v="GMV/068/2021-22"/>
    <n v="750000"/>
    <m/>
    <n v="135000"/>
    <n v="885000"/>
    <d v="2021-12-17T17:30:00"/>
    <n v="6870332731"/>
    <s v="UTCL-20-DL-R-04"/>
    <m/>
    <m/>
    <s v="Cement Mill"/>
    <m/>
  </r>
  <r>
    <s v="RMES-75"/>
    <s v="DL01231201673"/>
    <s v="DAL2324016124"/>
    <n v="406359"/>
    <x v="0"/>
    <x v="22"/>
    <n v="8263000308"/>
    <n v="271600051614"/>
    <n v="750000"/>
    <m/>
    <n v="135000"/>
    <n v="885000"/>
    <d v="2023-09-22T17:30:00"/>
    <n v="1246654161"/>
    <s v="UTCL-22-DL-N-39"/>
    <s v="HDFCR52024012272783745"/>
    <d v="2024-01-24T00:00:00"/>
    <s v="Raw Mill-1 ESP"/>
    <m/>
  </r>
  <r>
    <s v="C1192"/>
    <s v="DL01220100653"/>
    <s v="DAL2122014065"/>
    <n v="501687"/>
    <x v="0"/>
    <x v="151"/>
    <n v="8263000136"/>
    <s v="EE/21-22/395"/>
    <n v="749000"/>
    <m/>
    <n v="134820"/>
    <n v="883820"/>
    <d v="2022-01-11T17:30:00"/>
    <n v="6870395224"/>
    <s v="UTCL-20-DL-R-04"/>
    <s v="HDFCR52022030150370632"/>
    <d v="2022-03-02T00:00:00"/>
    <s v="Cement Mill"/>
    <m/>
  </r>
  <r>
    <s v="WHRS-1517"/>
    <s v="DL01210700543"/>
    <s v="DAL2122003898"/>
    <n v="401972"/>
    <x v="0"/>
    <x v="29"/>
    <n v="8263000049"/>
    <s v="IDM11006408"/>
    <n v="748100"/>
    <n v="882.75800000000004"/>
    <n v="134658"/>
    <n v="883640.75800000003"/>
    <d v="2021-05-31T17:30:00"/>
    <n v="6870126125"/>
    <s v="UTCL-20-DL-R-01"/>
    <s v="HDFCR52021071653402151"/>
    <d v="2021-07-17T00:00:00"/>
    <s v="WHRS"/>
    <m/>
  </r>
  <r>
    <s v="WHRS-1801"/>
    <s v="DL01211001962"/>
    <s v="DAL2122010451"/>
    <n v="401972"/>
    <x v="0"/>
    <x v="29"/>
    <n v="8263000049"/>
    <s v="IDM11008986"/>
    <n v="748000"/>
    <n v="0"/>
    <n v="134640"/>
    <n v="882640"/>
    <d v="2021-09-14T17:30:00"/>
    <n v="6870286355"/>
    <s v="UTCL-20-DL-R-01"/>
    <m/>
    <m/>
    <s v="WHRS"/>
    <m/>
  </r>
  <r>
    <s v="OLBC562"/>
    <s v="DL01230601006"/>
    <s v="DAL2324004428"/>
    <n v="822746"/>
    <x v="0"/>
    <x v="147"/>
    <n v="8268010365"/>
    <s v="MC/OLB/23-24/310"/>
    <n v="745198.30508474575"/>
    <m/>
    <n v="134135.69491525422"/>
    <n v="879334"/>
    <d v="2023-06-05T17:30:00"/>
    <n v="160455851"/>
    <s v="UTCL-20-DL-R-07"/>
    <n v="306270389800"/>
    <d v="2023-06-29T00:00:00"/>
    <s v="OLBC"/>
    <m/>
  </r>
  <r>
    <s v="WHRS-1041"/>
    <s v="DL01220701112"/>
    <s v="DAL2223005882"/>
    <n v="821012"/>
    <x v="0"/>
    <x v="5"/>
    <n v="8268005947"/>
    <s v="AA0920000029"/>
    <n v="745046"/>
    <m/>
    <n v="134108.28"/>
    <n v="879154.28"/>
    <d v="2022-05-23T17:30:00"/>
    <n v="44033747"/>
    <s v="UTCL-20-DL-R-01"/>
    <s v="HDFCR52022072083497902"/>
    <d v="2022-07-21T00:00:00"/>
    <s v="WHRS"/>
    <m/>
  </r>
  <r>
    <n v="393"/>
    <s v="DL01221100218"/>
    <s v="DAL2223012607"/>
    <n v="408038"/>
    <x v="0"/>
    <x v="87"/>
    <n v="8263000247"/>
    <s v="RPL/0404"/>
    <n v="744327.6"/>
    <m/>
    <n v="133978.96799999999"/>
    <n v="878306.56799999997"/>
    <d v="2022-10-01T17:30:00"/>
    <n v="6870257078"/>
    <s v="UTCL-21-DL-R-04"/>
    <s v="HDFCR52022111159537182"/>
    <d v="2022-11-14T00:00:00"/>
    <s v="AFR"/>
    <m/>
  </r>
  <r>
    <n v="439"/>
    <s v="DL01230700846"/>
    <s v="DAL2324006148"/>
    <n v="107659"/>
    <x v="0"/>
    <x v="89"/>
    <n v="8263000312"/>
    <s v="RIU/23-24/1973"/>
    <n v="739935.59322033904"/>
    <m/>
    <n v="133188.40677966102"/>
    <n v="873124"/>
    <d v="2023-06-02T17:30:00"/>
    <n v="1246434309"/>
    <s v="UTCL-21-DL-R-04"/>
    <s v="HDFCR52023071772558489"/>
    <d v="2023-07-19T00:00:00"/>
    <s v="AFR"/>
    <m/>
  </r>
  <r>
    <s v="WHRS-1074"/>
    <s v="DL01220701405"/>
    <s v="DAL2223006220"/>
    <n v="821012"/>
    <x v="0"/>
    <x v="5"/>
    <n v="8263000088"/>
    <s v="AA0920000035"/>
    <n v="738195"/>
    <m/>
    <n v="132875.1"/>
    <n v="871070.1"/>
    <d v="2022-06-02T17:30:00"/>
    <n v="6870133587"/>
    <s v="UTCL-20-DL-R-01"/>
    <s v="HDFCR52022073085879951"/>
    <d v="2022-08-01T00:00:00"/>
    <s v="WHRS"/>
    <m/>
  </r>
  <r>
    <s v="WHRS-1750"/>
    <s v="DL01210901540"/>
    <s v="DAL2122008511"/>
    <n v="401972"/>
    <x v="0"/>
    <x v="29"/>
    <n v="8263000049"/>
    <s v="IDM11008519"/>
    <n v="736850"/>
    <n v="0"/>
    <n v="132633"/>
    <n v="869483"/>
    <d v="2021-08-27T17:30:00"/>
    <n v="6870227674"/>
    <s v="UTCL-20-DL-R-01"/>
    <s v="HDFCR52021101170189378"/>
    <d v="2021-10-12T00:00:00"/>
    <s v="WHRS"/>
    <m/>
  </r>
  <r>
    <s v="OLBC649"/>
    <s v="DL01220200627"/>
    <s v="DAL2122015351"/>
    <n v="919962"/>
    <x v="0"/>
    <x v="6"/>
    <n v="8263000121"/>
    <s v="SRGST/21-22/744"/>
    <n v="736229.6"/>
    <m/>
    <n v="132521.4"/>
    <n v="868751"/>
    <d v="2022-01-31T17:30:00"/>
    <n v="6870394059"/>
    <s v="UTCL-20-DL-R-07"/>
    <n v="203045381819"/>
    <d v="2022-03-06T00:00:00"/>
    <s v="OLBC"/>
    <m/>
  </r>
  <r>
    <s v="WHRS-1411"/>
    <s v="DL01210600188"/>
    <s v="DAL2122002160"/>
    <n v="401972"/>
    <x v="0"/>
    <x v="29"/>
    <n v="8263000049"/>
    <s v="IDM11005550"/>
    <n v="736000"/>
    <n v="651.36"/>
    <n v="132480"/>
    <n v="869131.36"/>
    <d v="2021-03-31T17:30:00"/>
    <n v="6870080873"/>
    <s v="UTCL-20-DL-R-01"/>
    <s v="HDFCR52021060896226017"/>
    <d v="2021-06-09T00:00:00"/>
    <s v="WHRS"/>
    <m/>
  </r>
  <r>
    <s v="WHRS-1533"/>
    <s v="DL01210701460"/>
    <s v="DAL2122004876"/>
    <n v="401972"/>
    <x v="0"/>
    <x v="29"/>
    <n v="8263000049"/>
    <s v="IDM11006645"/>
    <n v="736000"/>
    <n v="868.48"/>
    <n v="132480"/>
    <n v="869348.48"/>
    <d v="2021-06-16T17:30:00"/>
    <n v="6870146254"/>
    <s v="UTCL-20-DL-R-01"/>
    <s v="HDFCR52021080456911692"/>
    <d v="2021-08-05T00:00:00"/>
    <s v="WHRS"/>
    <m/>
  </r>
  <r>
    <s v="C901"/>
    <s v="DL01211201421"/>
    <s v="DAL2122013232"/>
    <n v="106222"/>
    <x v="0"/>
    <x v="152"/>
    <n v="8263000164"/>
    <s v="22/2677"/>
    <n v="735000"/>
    <m/>
    <n v="132300"/>
    <n v="867300"/>
    <d v="2021-12-06T17:30:00"/>
    <n v="6870335021"/>
    <s v="UTCL-20-DL-R-04"/>
    <s v="HDFCR52022021096138401"/>
    <d v="2022-02-10T00:00:00"/>
    <s v="Cement Mill"/>
    <m/>
  </r>
  <r>
    <s v="WHRS-1264"/>
    <s v="DL01201201150"/>
    <s v="DAL2021007488"/>
    <n v="510129"/>
    <x v="0"/>
    <x v="67"/>
    <n v="8263000055"/>
    <s v="OS0020002584"/>
    <n v="733858"/>
    <n v="649.46"/>
    <n v="132094.44"/>
    <n v="866601.89999999991"/>
    <d v="2020-11-27T17:30:00"/>
    <n v="6870051329"/>
    <s v="UTCL-20-DL-R-01"/>
    <s v="HDFCR52020102955000180"/>
    <d v="2020-10-30T00:00:00"/>
    <s v="WHRS"/>
    <m/>
  </r>
  <r>
    <s v="WHRS-1063"/>
    <s v="DL01211001229"/>
    <s v="DAL2122009800"/>
    <n v="821012"/>
    <x v="0"/>
    <x v="5"/>
    <n v="8263000088"/>
    <s v="AA0910000072"/>
    <n v="731194"/>
    <m/>
    <n v="131614.91999999998"/>
    <n v="862808.91999999993"/>
    <d v="2021-09-16T17:30:00"/>
    <n v="6870254608"/>
    <s v="UTCL-20-DL-R-01"/>
    <s v="HDFCR52021110174973619"/>
    <d v="2021-11-02T00:00:00"/>
    <s v="WHRS"/>
    <m/>
  </r>
  <r>
    <s v="OLBC839"/>
    <s v="DL01221001233"/>
    <s v="DAL2223011735"/>
    <n v="124632"/>
    <x v="0"/>
    <x v="48"/>
    <n v="8263000238"/>
    <s v="MP2263/COM08"/>
    <n v="728600"/>
    <m/>
    <n v="131148"/>
    <n v="859748"/>
    <d v="2022-09-17T17:30:00"/>
    <n v="6870246930"/>
    <s v="UTCL-20-DL-R-07"/>
    <s v="HDFCR52022111059253523"/>
    <d v="2022-11-11T00:00:00"/>
    <s v="OLBC"/>
    <m/>
  </r>
  <r>
    <n v="226"/>
    <s v="DL01230501256"/>
    <s v="DAL2324002587"/>
    <n v="124049"/>
    <x v="0"/>
    <x v="40"/>
    <n v="8265000247"/>
    <s v="KB/23-24/0091"/>
    <n v="727883.89830508479"/>
    <m/>
    <n v="131019.10169491525"/>
    <n v="858903"/>
    <d v="2023-04-25T17:30:00"/>
    <n v="1246360218"/>
    <s v="UTCL-21-DL-R-04"/>
    <n v="306087329614"/>
    <d v="2023-06-10T00:00:00"/>
    <s v="AFR"/>
    <m/>
  </r>
  <r>
    <s v="OLBC276"/>
    <s v="DL01220801287"/>
    <s v="DAL2223008167"/>
    <n v="122418"/>
    <x v="0"/>
    <x v="92"/>
    <n v="8263000204"/>
    <s v="CEPL/G-186/22-23"/>
    <n v="726333.89830508479"/>
    <m/>
    <n v="130740.10169491525"/>
    <n v="857074"/>
    <d v="2022-07-22T17:30:00"/>
    <n v="6870171892"/>
    <s v="UTCL-20-DL-R-07"/>
    <s v="HDFCR52022083092447599"/>
    <d v="2022-08-31T00:00:00"/>
    <s v="OLBC"/>
    <m/>
  </r>
  <r>
    <s v="C463"/>
    <s v="DL01220900811"/>
    <s v="DAL2223009531"/>
    <n v="121011"/>
    <x v="0"/>
    <x v="14"/>
    <n v="8263000180"/>
    <s v="TE/2022-23/257"/>
    <n v="725747"/>
    <m/>
    <n v="130634"/>
    <n v="856381"/>
    <d v="2022-09-02T17:30:00"/>
    <n v="6870192773"/>
    <s v="UTCL-20-DL-R-04"/>
    <s v="HDFCR52022091495726211"/>
    <d v="2022-09-15T00:00:00"/>
    <s v="Cement Mill"/>
    <m/>
  </r>
  <r>
    <s v="OLBC840"/>
    <s v="DL01221001234"/>
    <s v="DAL2223011734"/>
    <n v="124632"/>
    <x v="0"/>
    <x v="48"/>
    <n v="8263000238"/>
    <s v="MP/22-23/379"/>
    <n v="725440"/>
    <m/>
    <n v="130579.2"/>
    <n v="856019.2"/>
    <d v="2022-09-20T17:30:00"/>
    <n v="6870255622"/>
    <s v="UTCL-20-DL-R-07"/>
    <s v="HDFCR52022111059253523"/>
    <d v="2022-11-11T00:00:00"/>
    <s v="OLBC"/>
    <m/>
  </r>
  <r>
    <s v="WHRS-1995"/>
    <m/>
    <m/>
    <m/>
    <x v="1"/>
    <x v="153"/>
    <m/>
    <s v="25874"/>
    <n v="725024"/>
    <m/>
    <m/>
    <n v="725024"/>
    <d v="2021-03-31T00:00:00"/>
    <m/>
    <m/>
    <m/>
    <m/>
    <s v="WHRS"/>
    <m/>
  </r>
  <r>
    <s v="WHRS-1561"/>
    <s v="DL01210701497"/>
    <s v="DAL2122004911"/>
    <n v="401972"/>
    <x v="0"/>
    <x v="29"/>
    <n v="8263000049"/>
    <s v="IDM11006646"/>
    <n v="725000"/>
    <n v="855.5"/>
    <n v="130500"/>
    <n v="856355.5"/>
    <d v="2021-06-16T17:30:00"/>
    <n v="6870146266"/>
    <s v="UTCL-20-DL-R-01"/>
    <s v="HDFCR52021080356681079"/>
    <d v="2021-08-04T00:00:00"/>
    <s v="WHRS"/>
    <m/>
  </r>
  <r>
    <s v="C260"/>
    <s v="DL01211200893"/>
    <s v="DAL2122012714"/>
    <n v="501497"/>
    <x v="0"/>
    <x v="43"/>
    <n v="8263000089"/>
    <s v="D/SUP/21-22/486"/>
    <n v="722500"/>
    <m/>
    <n v="130050"/>
    <n v="852550"/>
    <d v="2021-11-19T17:30:00"/>
    <n v="6870327551"/>
    <s v="UTCL-20-DL-R-04"/>
    <s v="HDFCR52022010688447722"/>
    <d v="2022-01-07T00:00:00"/>
    <s v="Cement Mill"/>
    <m/>
  </r>
  <r>
    <s v="C40"/>
    <s v="DL01210900867"/>
    <s v="DAL2122007694"/>
    <n v="300286"/>
    <x v="0"/>
    <x v="3"/>
    <n v="8263000075"/>
    <n v="712726511"/>
    <n v="718060"/>
    <m/>
    <n v="129250.79999999999"/>
    <n v="847310.8"/>
    <d v="2021-08-16T17:30:00"/>
    <n v="6870202780"/>
    <s v="UTCL-20-DL-R-04"/>
    <s v="HDFCR52021092166210398"/>
    <d v="2021-09-23T00:00:00"/>
    <s v="Cement Mill"/>
    <m/>
  </r>
  <r>
    <n v="292"/>
    <s v="DL01230200906"/>
    <s v="DAL2223018534"/>
    <n v="118480"/>
    <x v="0"/>
    <x v="74"/>
    <n v="8263000261"/>
    <s v="RSC/NOV22/0114"/>
    <n v="717827.89830508502"/>
    <m/>
    <n v="129209.0216949153"/>
    <n v="847036.92000000027"/>
    <d v="2022-11-10T17:30:00"/>
    <n v="6870424483"/>
    <s v="UTCL-21-DL-R-04"/>
    <s v="HDFCR52023032091748315"/>
    <d v="2023-03-21T00:00:00"/>
    <s v="AFR"/>
    <m/>
  </r>
  <r>
    <n v="382"/>
    <s v="DL01220700003"/>
    <s v="DAL2223005079"/>
    <n v="510419"/>
    <x v="0"/>
    <x v="69"/>
    <n v="8263000225"/>
    <n v="262"/>
    <n v="715788"/>
    <m/>
    <n v="0"/>
    <n v="715788"/>
    <d v="2022-05-27T00:00:00"/>
    <n v="6870136016"/>
    <s v="UTCL-21-DL-R-04"/>
    <s v="HDFCR52022072584469373"/>
    <d v="2022-07-26T00:00:00"/>
    <s v="AFR"/>
    <m/>
  </r>
  <r>
    <n v="317"/>
    <s v="DL01231000088"/>
    <s v="DAL2324011264"/>
    <n v="812419"/>
    <x v="0"/>
    <x v="44"/>
    <n v="8268012667"/>
    <s v="281/23-24"/>
    <n v="713488.98305084754"/>
    <m/>
    <n v="128428.01694915256"/>
    <n v="841917.00000000012"/>
    <d v="2023-09-28T17:30:00"/>
    <n v="160729323"/>
    <s v="UTCL-21-DL-R-04"/>
    <s v="HDFCR52023102799271301"/>
    <d v="2023-10-29T00:00:00"/>
    <s v="AFR"/>
    <m/>
  </r>
  <r>
    <s v="C1420"/>
    <s v="DL01230601845"/>
    <s v="DAL2324005341"/>
    <n v="107659"/>
    <x v="0"/>
    <x v="89"/>
    <n v="8263000312"/>
    <s v="RIU/23-24/2058"/>
    <n v="712227.28590464604"/>
    <m/>
    <n v="369999"/>
    <n v="1082226.2859046459"/>
    <d v="2023-06-05T17:30:00"/>
    <n v="1246428582"/>
    <s v="UTCL-20-DL-R-04"/>
    <s v="HDFCR52023071471989696"/>
    <d v="2023-07-16T00:00:00"/>
    <s v="Cement Mill"/>
    <m/>
  </r>
  <r>
    <s v="C131"/>
    <s v="DL01220302514"/>
    <s v="DAL2223000048"/>
    <n v="300286"/>
    <x v="0"/>
    <x v="3"/>
    <n v="8263000075"/>
    <n v="712735180"/>
    <n v="711200"/>
    <m/>
    <n v="128016"/>
    <n v="839216"/>
    <d v="2022-03-22T17:30:00"/>
    <n v="6870458466"/>
    <s v="UTCL-20-DL-R-04"/>
    <s v="HDFCR52022040759752512"/>
    <d v="2022-04-08T00:00:00"/>
    <s v="Cement Mill"/>
    <m/>
  </r>
  <r>
    <s v="C276"/>
    <s v="DL01230300424"/>
    <s v="DAL2223020119"/>
    <n v="501497"/>
    <x v="0"/>
    <x v="43"/>
    <n v="8263000099"/>
    <s v="D/SUP/21-22/881"/>
    <n v="710550.57000000007"/>
    <m/>
    <n v="0"/>
    <n v="710550.57000000007"/>
    <d v="2022-01-27T00:00:00"/>
    <n v="1246302864"/>
    <s v="UTCL-20-DL-R-04"/>
    <m/>
    <m/>
    <s v="Cement Mill"/>
    <m/>
  </r>
  <r>
    <s v="WHRS-1929"/>
    <s v="Nil"/>
    <m/>
    <s v="UC01"/>
    <x v="1"/>
    <x v="25"/>
    <s v="ULTRATECH CEMENT LTD.-HO- Interest on ECB"/>
    <s v="1301128"/>
    <n v="709736.05"/>
    <m/>
    <n v="0"/>
    <n v="709736.05"/>
    <d v="2022-01-31T00:00:00"/>
    <m/>
    <s v="UTCL-20-DL-R-01"/>
    <m/>
    <m/>
    <s v="WHRS"/>
    <m/>
  </r>
  <r>
    <s v="WHRS-1494"/>
    <s v="DL01210700505"/>
    <s v="DAL2122003979"/>
    <n v="401972"/>
    <x v="0"/>
    <x v="29"/>
    <n v="8263000049"/>
    <s v="IDM11006599"/>
    <n v="709200"/>
    <n v="836.85599999999999"/>
    <n v="127656"/>
    <n v="837692.85600000003"/>
    <d v="2021-06-14T17:30:00"/>
    <n v="6870126147"/>
    <s v="UTCL-20-DL-R-01"/>
    <s v="HDFCR52021071953765565"/>
    <d v="2021-07-20T00:00:00"/>
    <s v="WHRS"/>
    <m/>
  </r>
  <r>
    <s v="WHRS-1516"/>
    <s v="DL01210700507"/>
    <s v="DAL2122003913"/>
    <n v="401972"/>
    <x v="0"/>
    <x v="29"/>
    <n v="8263000049"/>
    <s v="IDM11006598"/>
    <n v="709200"/>
    <n v="836.85599999999999"/>
    <n v="127656"/>
    <n v="837692.85600000003"/>
    <d v="2021-06-14T17:30:00"/>
    <n v="6870126149"/>
    <s v="UTCL-20-DL-R-01"/>
    <s v="HDFCR52021071653402151"/>
    <d v="2021-07-17T00:00:00"/>
    <s v="WHRS"/>
    <m/>
  </r>
  <r>
    <s v="OLBC558"/>
    <s v="DL01230300918"/>
    <s v="DAL2223020635"/>
    <n v="822746"/>
    <x v="0"/>
    <x v="147"/>
    <n v="8268010365"/>
    <s v="MC/OLB/22-23/251"/>
    <n v="708335.59322033904"/>
    <m/>
    <n v="127500.40677966102"/>
    <n v="835836"/>
    <d v="2023-03-04T17:30:00"/>
    <n v="44549197"/>
    <s v="UTCL-20-DL-R-07"/>
    <n v="303229309598"/>
    <d v="2023-03-24T00:00:00"/>
    <s v="OLBC"/>
    <m/>
  </r>
  <r>
    <s v="WHRS-1338"/>
    <s v="DL01210301223"/>
    <s v="DAL2021011179"/>
    <n v="401972"/>
    <x v="0"/>
    <x v="29"/>
    <n v="8263000049"/>
    <s v="IDM11004773"/>
    <n v="706590"/>
    <n v="625.33214999999996"/>
    <n v="127186.2"/>
    <n v="834401.53214999998"/>
    <d v="2021-03-03T17:30:00"/>
    <n v="6870367191"/>
    <s v="UTCL-20-DL-R-01"/>
    <s v="HDFCR52021033084738980"/>
    <d v="2021-03-30T00:00:00"/>
    <s v="WHRS"/>
    <m/>
  </r>
  <r>
    <s v="OLBC3"/>
    <s v="DL01221100227"/>
    <s v="DAL2223012600"/>
    <n v="405996"/>
    <x v="0"/>
    <x v="19"/>
    <n v="8263000172"/>
    <n v="222901082651"/>
    <n v="705628.81355932204"/>
    <m/>
    <n v="127013.18644067796"/>
    <n v="832642"/>
    <d v="2022-10-06T17:30:00"/>
    <n v="6870254799"/>
    <s v="UTCL-20-DL-R-07"/>
    <s v="HDFCR52022120866291417"/>
    <d v="2022-12-12T00:00:00"/>
    <s v="OLBC"/>
    <m/>
  </r>
  <r>
    <s v="C368"/>
    <s v="DL01220400793"/>
    <s v="DAL2223000868"/>
    <n v="138349"/>
    <x v="0"/>
    <x v="66"/>
    <n v="8263000146"/>
    <s v="162/IFH/21-22"/>
    <n v="705000"/>
    <m/>
    <n v="126900"/>
    <n v="831900"/>
    <d v="2022-03-12T17:30:00"/>
    <n v="6870017476"/>
    <s v="UTCL-20-DL-R-04"/>
    <s v="HDFCR52022042263185371"/>
    <d v="2022-04-23T00:00:00"/>
    <s v="Cement Mill"/>
    <m/>
  </r>
  <r>
    <s v="OLBC317"/>
    <s v="DL01230600320"/>
    <s v="DAL2324003920"/>
    <n v="137974"/>
    <x v="0"/>
    <x v="5"/>
    <n v="8263000113"/>
    <s v="BA0930000023"/>
    <n v="704600"/>
    <m/>
    <n v="126828"/>
    <n v="831428"/>
    <d v="2023-04-27T17:30:00"/>
    <n v="1246393379"/>
    <s v="UTCL-20-DL-R-07"/>
    <s v="HDFCR52023062065769949"/>
    <d v="2023-06-22T00:00:00"/>
    <s v="OLBC"/>
    <m/>
  </r>
  <r>
    <s v="C307"/>
    <s v="DL01220200833"/>
    <s v="DAL2122015588"/>
    <n v="128007"/>
    <x v="0"/>
    <x v="26"/>
    <n v="8263000117"/>
    <n v="562103116"/>
    <n v="702800"/>
    <m/>
    <n v="126504"/>
    <n v="829304"/>
    <d v="2021-12-31T17:30:00"/>
    <n v="6870403606"/>
    <s v="UTCL-20-DL-R-04"/>
    <m/>
    <m/>
    <s v="Cement Mill"/>
    <m/>
  </r>
  <r>
    <s v="WHRS-1951"/>
    <m/>
    <m/>
    <s v="DL01"/>
    <x v="1"/>
    <x v="46"/>
    <s v="ULTRATECH CEMENT LTD.-Project Salaries"/>
    <s v="1252909"/>
    <n v="702441"/>
    <m/>
    <n v="0"/>
    <n v="702441"/>
    <d v="2021-09-30T00:00:00"/>
    <m/>
    <s v="UTCL-20-DL-R-01"/>
    <m/>
    <m/>
    <s v="WHRS"/>
    <m/>
  </r>
  <r>
    <s v="WHRS-1429"/>
    <s v="DL01210600252"/>
    <s v="DAL2122002121"/>
    <n v="401972"/>
    <x v="0"/>
    <x v="29"/>
    <n v="8263000049"/>
    <s v="IDM11005832"/>
    <n v="700000"/>
    <n v="826"/>
    <n v="126000"/>
    <n v="826826"/>
    <d v="2021-04-21T17:30:00"/>
    <n v="6870081780"/>
    <s v="UTCL-20-DL-R-01"/>
    <s v="HDFCR52021060996420203"/>
    <d v="2021-06-10T00:00:00"/>
    <s v="WHRS"/>
    <m/>
  </r>
  <r>
    <s v="C109"/>
    <s v="DL01220300952"/>
    <s v="DAL2122016832"/>
    <n v="300286"/>
    <x v="0"/>
    <x v="3"/>
    <n v="8263000075"/>
    <n v="712733100"/>
    <n v="700000"/>
    <m/>
    <n v="126000"/>
    <n v="826000"/>
    <d v="2022-02-08T17:30:00"/>
    <n v="6870442334"/>
    <s v="UTCL-20-DL-R-04"/>
    <s v="HDFCR52022032957279145"/>
    <d v="2022-03-30T00:00:00"/>
    <s v="Cement Mill"/>
    <m/>
  </r>
  <r>
    <s v="OLBC404"/>
    <s v="DL01220800837"/>
    <s v="DAL2223007779"/>
    <n v="405757"/>
    <x v="0"/>
    <x v="27"/>
    <n v="8263000194"/>
    <s v="P/22-23/00237"/>
    <n v="700000"/>
    <m/>
    <n v="126000"/>
    <n v="826000"/>
    <d v="2022-05-30T17:30:00"/>
    <n v="6870161003"/>
    <s v="UTCL-20-DL-R-07"/>
    <s v="HDFCR52022081889732426"/>
    <d v="2022-08-19T00:00:00"/>
    <s v="OLBC"/>
    <m/>
  </r>
  <r>
    <s v="OLBC528"/>
    <s v="DL01230100600"/>
    <s v="DAL2223016686"/>
    <n v="502510"/>
    <x v="0"/>
    <x v="16"/>
    <n v="8263000158"/>
    <s v="LEORLE22IN002671"/>
    <n v="700000"/>
    <m/>
    <n v="126000"/>
    <n v="826000"/>
    <d v="2022-09-30T17:30:00"/>
    <n v="6870335127"/>
    <s v="UTCL-20-DL-R-07"/>
    <s v="HDFCR52023012377422269"/>
    <d v="2023-01-23T00:00:00"/>
    <s v="OLBC"/>
    <m/>
  </r>
  <r>
    <n v="242"/>
    <s v="DL01231000038"/>
    <s v="DAL2324011220"/>
    <n v="102659"/>
    <x v="0"/>
    <x v="154"/>
    <n v="8268012947"/>
    <n v="45"/>
    <n v="700000"/>
    <m/>
    <n v="126000"/>
    <n v="826000"/>
    <d v="2023-09-15T17:30:00"/>
    <n v="160721758"/>
    <s v="UTCL-21-DL-R-04"/>
    <s v="HDFCR52023101395618134"/>
    <d v="2023-10-15T00:00:00"/>
    <s v="AFR"/>
    <m/>
  </r>
  <r>
    <s v="C1396"/>
    <s v="25785"/>
    <m/>
    <s v="UCM"/>
    <x v="1"/>
    <x v="155"/>
    <m/>
    <s v="25785"/>
    <n v="698989.77"/>
    <m/>
    <m/>
    <n v="698989.77"/>
    <d v="2021-03-31T00:00:00"/>
    <m/>
    <m/>
    <m/>
    <m/>
    <s v="Cement Mill"/>
    <m/>
  </r>
  <r>
    <s v="C91"/>
    <s v="DL01211200752"/>
    <s v="DAL2122012495"/>
    <n v="300286"/>
    <x v="0"/>
    <x v="18"/>
    <n v="8263000075"/>
    <n v="712730288"/>
    <n v="698464.5"/>
    <m/>
    <n v="125723.61"/>
    <n v="824188.11"/>
    <d v="2021-11-30T17:30:00"/>
    <n v="6870320694"/>
    <s v="UTCL-20-DL-R-04"/>
    <m/>
    <m/>
    <s v="Cement Mill"/>
    <m/>
  </r>
  <r>
    <s v="WHRS-1381"/>
    <s v="DL01210400194"/>
    <s v="DAL2122000164"/>
    <n v="401972"/>
    <x v="0"/>
    <x v="29"/>
    <n v="8263000049"/>
    <s v="IDM11004846"/>
    <n v="698000"/>
    <n v="617.73"/>
    <n v="125640"/>
    <n v="824257.73"/>
    <d v="2021-03-08T17:30:00"/>
    <m/>
    <s v="UTCL-20-DL-R-01"/>
    <m/>
    <m/>
    <s v="WHRS"/>
    <m/>
  </r>
  <r>
    <s v="C1312"/>
    <s v="DL01220900259"/>
    <s v="DAL2223009127"/>
    <n v="130083"/>
    <x v="0"/>
    <x v="156"/>
    <n v="8266015797"/>
    <s v="SE/0299/22-23"/>
    <n v="697898.16159999999"/>
    <m/>
    <n v="0"/>
    <n v="697898.16159999999"/>
    <d v="2022-08-26T17:30:00"/>
    <n v="6870187432"/>
    <s v="UTCL-20-DL-R-04"/>
    <s v="HDFCR52022091295194475"/>
    <d v="2022-09-15T00:00:00"/>
    <s v="Cement Mill"/>
    <s v="Civil- Cement Mill"/>
  </r>
  <r>
    <s v="WHRS-1406"/>
    <s v="DL01210500682"/>
    <s v="DAL2122001483"/>
    <n v="401972"/>
    <x v="0"/>
    <x v="29"/>
    <n v="8263000049"/>
    <s v="IDM11005338"/>
    <n v="697730"/>
    <n v="617.49105000000009"/>
    <n v="125591.4"/>
    <n v="823938.89104999998"/>
    <d v="2021-03-26T17:30:00"/>
    <n v="6870065142"/>
    <s v="UTCL-20-DL-R-01"/>
    <s v="HDFCR52021052794311209"/>
    <d v="2021-05-28T00:00:00"/>
    <s v="WHRS"/>
    <m/>
  </r>
  <r>
    <s v="WHRS-1662"/>
    <s v="DL01210801383"/>
    <s v="DAL2122006621"/>
    <n v="401972"/>
    <x v="0"/>
    <x v="29"/>
    <n v="8263000049"/>
    <s v="IDM11007569"/>
    <n v="697480"/>
    <n v="0"/>
    <n v="125546.4"/>
    <n v="823026.4"/>
    <d v="2021-07-19T17:30:00"/>
    <n v="6870191722"/>
    <s v="UTCL-20-DL-R-01"/>
    <s v="HDFCR52021090863743236"/>
    <d v="2021-09-09T00:00:00"/>
    <s v="WHRS"/>
    <m/>
  </r>
  <r>
    <s v="OLBC92"/>
    <s v="DL01220301639"/>
    <s v="DAL2122017527"/>
    <n v="816965"/>
    <x v="0"/>
    <x v="157"/>
    <n v="8268008180"/>
    <s v="8268008180/RA01"/>
    <n v="696684"/>
    <m/>
    <n v="0"/>
    <n v="696684"/>
    <d v="2022-02-20T17:30:00"/>
    <n v="44462711"/>
    <s v="UTCL-20-DL-R-07"/>
    <s v="HDFCR52022040258526306"/>
    <d v="2022-04-05T00:00:00"/>
    <s v="OLBC"/>
    <m/>
  </r>
  <r>
    <s v="C458"/>
    <s v="DL01221000971"/>
    <s v="DAL2223011475"/>
    <n v="121011"/>
    <x v="0"/>
    <x v="14"/>
    <n v="8268010252"/>
    <s v="TE/2022-23/342"/>
    <n v="696000"/>
    <m/>
    <n v="125280"/>
    <n v="821280"/>
    <d v="2022-10-11T17:30:00"/>
    <n v="44219143"/>
    <s v="UTCL-20-DL-R-04"/>
    <s v="HDFCR52022102755722470"/>
    <d v="2022-10-29T00:00:00"/>
    <s v="Cement Mill"/>
    <m/>
  </r>
  <r>
    <n v="360"/>
    <s v="DL01230300340"/>
    <s v="DAL2223020145"/>
    <n v="406424"/>
    <x v="0"/>
    <x v="105"/>
    <n v="8266016991"/>
    <s v="TCL/22-23/1169"/>
    <n v="692898.30508474575"/>
    <m/>
    <n v="124721.69491525424"/>
    <n v="817620"/>
    <d v="2023-02-13T17:30:00"/>
    <n v="6870434448"/>
    <s v="UTCL-21-DL-R-04"/>
    <s v="HDFCR52023041097536124"/>
    <d v="2023-04-12T00:00:00"/>
    <s v="AFR"/>
    <m/>
  </r>
  <r>
    <s v="OLBC327"/>
    <s v="DL01220700003"/>
    <s v="DAL2223005079"/>
    <n v="510419"/>
    <x v="0"/>
    <x v="69"/>
    <n v="8263000225"/>
    <n v="262"/>
    <n v="692198"/>
    <m/>
    <n v="124595.64"/>
    <n v="816793.64"/>
    <d v="2022-05-27T00:00:00"/>
    <n v="6870136016"/>
    <s v="UTCL-20-DL-R-07"/>
    <s v="HDFCR52022072584469373"/>
    <d v="2022-07-26T00:00:00"/>
    <s v="OLBC"/>
    <m/>
  </r>
  <r>
    <s v="WHRS-1985"/>
    <s v="DL01210900208"/>
    <s v="DAL2122007031"/>
    <n v="408227"/>
    <x v="0"/>
    <x v="139"/>
    <n v="8263000077"/>
    <s v="IN0810003830"/>
    <n v="691618"/>
    <n v="774.61"/>
    <n v="82994.16"/>
    <n v="775386.77"/>
    <d v="2021-06-28T17:30:00"/>
    <n v="6870225932"/>
    <s v="UTCL-20-DL-R-01"/>
    <n v="110043842621"/>
    <d v="2021-10-05T00:00:00"/>
    <s v="WHRS"/>
    <m/>
  </r>
  <r>
    <s v="WHRS-1927"/>
    <s v="Nil"/>
    <m/>
    <s v="UC01"/>
    <x v="1"/>
    <x v="25"/>
    <s v="ULTRATECH CEMENT LTD.-HO- Interest on ECB"/>
    <s v="1286151"/>
    <n v="690567.61"/>
    <m/>
    <n v="0"/>
    <n v="690567.61"/>
    <d v="2021-12-31T00:00:00"/>
    <m/>
    <s v="UTCL-20-DL-R-01"/>
    <m/>
    <m/>
    <s v="WHRS"/>
    <m/>
  </r>
  <r>
    <n v="229"/>
    <s v="DL01230500523"/>
    <s v="DAL2324001676"/>
    <n v="816891"/>
    <x v="0"/>
    <x v="158"/>
    <n v="8268011491"/>
    <n v="5464"/>
    <n v="690383.89830508479"/>
    <m/>
    <n v="124269.10169491525"/>
    <n v="814653"/>
    <d v="2023-04-28T17:30:00"/>
    <n v="160356757"/>
    <s v="UTCL-21-DL-R-04"/>
    <s v="HDFCR52023051556065636"/>
    <d v="2023-05-16T00:00:00"/>
    <s v="AFR"/>
    <m/>
  </r>
  <r>
    <s v="OLBC1"/>
    <s v="DL01230601845"/>
    <s v="DAL2324005341"/>
    <n v="107659"/>
    <x v="0"/>
    <x v="89"/>
    <n v="8263000312"/>
    <s v="RIU/23-24/2058"/>
    <n v="690341.71391737496"/>
    <m/>
    <n v="369999"/>
    <n v="1060340.7139173751"/>
    <d v="2023-06-05T17:30:00"/>
    <n v="1246428582"/>
    <s v="UTCL-20-DL-R-07"/>
    <s v="HDFCR52023071471989696"/>
    <d v="2023-07-16T00:00:00"/>
    <s v="OLBC"/>
    <m/>
  </r>
  <r>
    <n v="299"/>
    <s v="DL01230201283"/>
    <s v="DAL2223018989"/>
    <n v="406497"/>
    <x v="0"/>
    <x v="49"/>
    <n v="8263000265"/>
    <n v="360"/>
    <n v="690000"/>
    <m/>
    <n v="124200"/>
    <n v="814200"/>
    <d v="2023-01-09T17:30:00"/>
    <n v="6870391119"/>
    <s v="UTCL-21-DL-R-04"/>
    <n v="302285870780"/>
    <d v="2023-03-01T00:00:00"/>
    <s v="AFR"/>
    <m/>
  </r>
  <r>
    <s v="RMES-65"/>
    <s v="DL01231201663"/>
    <s v="DAL2324016114"/>
    <n v="406359"/>
    <x v="0"/>
    <x v="22"/>
    <n v="8263000308"/>
    <n v="271600051533"/>
    <n v="690000"/>
    <m/>
    <n v="124200"/>
    <n v="814200"/>
    <d v="2023-09-20T17:30:00"/>
    <n v="1246653897"/>
    <s v="UTCL-22-DL-N-39"/>
    <s v="HDFCR52024012272783745"/>
    <d v="2024-01-24T00:00:00"/>
    <s v="Raw Mill-1 ESP"/>
    <m/>
  </r>
  <r>
    <s v="RMES-66"/>
    <s v="DL01231201664"/>
    <s v="DAL2324016115"/>
    <n v="406359"/>
    <x v="0"/>
    <x v="22"/>
    <n v="8263000308"/>
    <n v="271600052184"/>
    <n v="690000"/>
    <m/>
    <n v="124200"/>
    <n v="814200"/>
    <d v="2023-09-30T17:30:00"/>
    <n v="1246653914"/>
    <s v="UTCL-22-DL-N-39"/>
    <s v="HDFCR52024012272783745"/>
    <d v="2024-01-24T00:00:00"/>
    <s v="Raw Mill-1 ESP"/>
    <m/>
  </r>
  <r>
    <s v="RMES-67"/>
    <s v="DL01231201665"/>
    <s v="DAL2324016116"/>
    <n v="406359"/>
    <x v="0"/>
    <x v="22"/>
    <n v="8263000308"/>
    <n v="271600052183"/>
    <n v="690000"/>
    <m/>
    <n v="124200"/>
    <n v="814200"/>
    <d v="2023-09-30T17:30:00"/>
    <n v="1246653973"/>
    <s v="UTCL-22-DL-N-39"/>
    <s v="HDFCR52024012272783745"/>
    <d v="2024-01-24T00:00:00"/>
    <s v="Raw Mill-1 ESP"/>
    <m/>
  </r>
  <r>
    <s v="RMES-76"/>
    <s v="DL01231201674"/>
    <s v="DAL2324016125"/>
    <n v="406359"/>
    <x v="0"/>
    <x v="22"/>
    <n v="8263000308"/>
    <n v="271600051718"/>
    <n v="690000"/>
    <m/>
    <n v="124200"/>
    <n v="814200"/>
    <d v="2023-09-25T17:30:00"/>
    <n v="1246654194"/>
    <s v="UTCL-22-DL-N-39"/>
    <s v="HDFCR52024012272783745"/>
    <d v="2024-01-24T00:00:00"/>
    <s v="Raw Mill-1 ESP"/>
    <m/>
  </r>
  <r>
    <s v="WHRS-1320"/>
    <s v="DL01210300565"/>
    <s v="DAL2021010499"/>
    <n v="401972"/>
    <x v="0"/>
    <x v="29"/>
    <n v="8263000049"/>
    <s v="IDM11004273"/>
    <n v="688370"/>
    <n v="608.99744999999996"/>
    <n v="123906.59999999999"/>
    <n v="812885.59745"/>
    <d v="2021-02-03T17:30:00"/>
    <n v="6870340008"/>
    <s v="UTCL-20-DL-R-01"/>
    <s v="HDFCR52021031581484539"/>
    <d v="2021-03-17T00:00:00"/>
    <s v="WHRS"/>
    <m/>
  </r>
  <r>
    <s v="WHRS-1317"/>
    <s v="DL01210300568"/>
    <s v="DAL2021010496"/>
    <n v="401972"/>
    <x v="0"/>
    <x v="29"/>
    <n v="8263000049"/>
    <s v="IDM11004120"/>
    <n v="688370"/>
    <n v="608.99744999999996"/>
    <n v="123906.59999999999"/>
    <n v="812885.59745"/>
    <d v="2021-01-28T17:30:00"/>
    <n v="6870339799"/>
    <s v="UTCL-20-DL-R-01"/>
    <s v="HDFCR52021031581484539"/>
    <d v="2021-03-17T00:00:00"/>
    <s v="WHRS"/>
    <m/>
  </r>
  <r>
    <s v="CE49"/>
    <s v="DL01240301762"/>
    <s v="DAL2324021598"/>
    <n v="400371"/>
    <x v="0"/>
    <x v="159"/>
    <n v="8266020371"/>
    <s v="23-24/INV//137"/>
    <n v="688000"/>
    <m/>
    <n v="123840"/>
    <n v="811840"/>
    <d v="2024-02-29T17:30:00"/>
    <n v="1246773505"/>
    <s v="UTCL-22-DL-N-49"/>
    <s v="HDFCR52024041799116035"/>
    <d v="2024-04-19T00:00:00"/>
    <s v="Line-1 Cooler ESP"/>
    <m/>
  </r>
  <r>
    <s v="WHRS-1526"/>
    <s v="DL01210701438"/>
    <s v="DAL2122004860"/>
    <n v="401972"/>
    <x v="0"/>
    <x v="29"/>
    <n v="8263000049"/>
    <s v="IDM11006643"/>
    <n v="687000"/>
    <n v="810.66"/>
    <n v="123660"/>
    <n v="811470.66"/>
    <d v="2021-06-16T17:30:00"/>
    <n v="6870146368"/>
    <s v="UTCL-20-DL-R-01"/>
    <s v="HDFCR52021080456902701"/>
    <d v="2021-08-05T00:00:00"/>
    <s v="WHRS"/>
    <m/>
  </r>
  <r>
    <s v="WHRS-1176"/>
    <s v="DL01211201339"/>
    <s v="DAL2122013037"/>
    <n v="812140"/>
    <x v="0"/>
    <x v="4"/>
    <n v="8268005598"/>
    <s v="SVPL/UP/21-22/25"/>
    <n v="686544.91525423736"/>
    <m/>
    <n v="123578.08474576272"/>
    <n v="810123.00000000012"/>
    <d v="2021-12-14T17:30:00"/>
    <n v="44273336"/>
    <s v="UTCL-20-DL-R-01"/>
    <m/>
    <m/>
    <s v="WHRS"/>
    <m/>
  </r>
  <r>
    <s v="OLBC568"/>
    <s v="DL01230200766"/>
    <s v="DAL2223018428"/>
    <n v="822746"/>
    <x v="0"/>
    <x v="147"/>
    <n v="8268010365"/>
    <s v="MC/OLB/22-23/224"/>
    <n v="685414.40677966108"/>
    <m/>
    <n v="123374.59322033898"/>
    <n v="808789"/>
    <d v="2023-01-28T17:30:00"/>
    <n v="44474675"/>
    <s v="UTCL-20-DL-R-07"/>
    <n v="302237233987"/>
    <d v="2023-02-24T00:00:00"/>
    <s v="OLBC"/>
    <m/>
  </r>
  <r>
    <s v="WHRS-975"/>
    <s v="DL01210800731"/>
    <s v="DAL2122005970"/>
    <n v="407464"/>
    <x v="0"/>
    <x v="160"/>
    <n v="8268006348"/>
    <s v="RSE/21-22/5020"/>
    <n v="685000"/>
    <m/>
    <n v="123300"/>
    <n v="808300"/>
    <d v="2021-07-27T17:30:00"/>
    <n v="44028566"/>
    <s v="UTCL-20-DL-R-01"/>
    <s v="HDFCR52021082561010438"/>
    <d v="2021-08-28T00:00:00"/>
    <s v="WHRS"/>
    <m/>
  </r>
  <r>
    <s v="OLBC742"/>
    <s v="DL01220800443"/>
    <s v="DAL2223007317"/>
    <n v="919962"/>
    <x v="0"/>
    <x v="6"/>
    <n v="8263000121"/>
    <s v="SRGST/22-23/0201"/>
    <n v="684089.8"/>
    <m/>
    <n v="123136.2"/>
    <n v="807226"/>
    <d v="2022-07-07T17:30:00"/>
    <n v="6870152697"/>
    <s v="UTCL-20-DL-R-07"/>
    <n v="208192553706"/>
    <d v="2022-08-20T00:00:00"/>
    <s v="OLBC"/>
    <m/>
  </r>
  <r>
    <s v="OLBC296"/>
    <s v="DL01230801019"/>
    <s v="DAL2324008526"/>
    <n v="820886"/>
    <x v="0"/>
    <x v="13"/>
    <n v="8268007755"/>
    <s v="COMTECH/RA-15"/>
    <n v="682510"/>
    <m/>
    <n v="122851.79999999999"/>
    <n v="805361.8"/>
    <d v="2023-07-31T00:00:00"/>
    <n v="160641694"/>
    <s v="UTCL-20-DL-R-07"/>
    <m/>
    <m/>
    <s v="OLBC"/>
    <m/>
  </r>
  <r>
    <s v="C124"/>
    <s v="DL01220401327"/>
    <s v="DAL2223001365"/>
    <n v="300286"/>
    <x v="0"/>
    <x v="3"/>
    <n v="8263000075"/>
    <n v="712734229"/>
    <n v="679000"/>
    <m/>
    <n v="122220"/>
    <n v="801220"/>
    <d v="2022-02-28T17:30:00"/>
    <n v="6870039866"/>
    <s v="UTCL-20-DL-R-04"/>
    <s v="HDFCR52022050966940300"/>
    <d v="2022-05-10T00:00:00"/>
    <s v="Cement Mill"/>
    <m/>
  </r>
  <r>
    <s v="WHRS-1024"/>
    <s v="DL01230500827"/>
    <s v="DAL2324002155"/>
    <n v="405993"/>
    <x v="0"/>
    <x v="30"/>
    <n v="8263000116"/>
    <s v="PBG RELESED"/>
    <n v="677966.10169491533"/>
    <m/>
    <n v="122033.89830508476"/>
    <n v="800000.00000000012"/>
    <d v="2023-05-19T00:00:00"/>
    <n v="122807694"/>
    <s v="UTCL-20-DL-R-01"/>
    <s v="HDFCR52023052258139767"/>
    <d v="2023-05-24T00:00:00"/>
    <s v="WHRS"/>
    <m/>
  </r>
  <r>
    <s v="WHRS-1402"/>
    <s v="DL01210500695"/>
    <s v="DAL2122001470"/>
    <n v="401972"/>
    <x v="0"/>
    <x v="29"/>
    <n v="8263000049"/>
    <s v="IDM11005340"/>
    <n v="677000"/>
    <n v="599.14499999999998"/>
    <n v="121860"/>
    <n v="799459.14500000002"/>
    <d v="2021-03-26T17:30:00"/>
    <n v="6870066526"/>
    <s v="UTCL-20-DL-R-01"/>
    <s v="HDFCR52021052894547545"/>
    <d v="2021-05-29T00:00:00"/>
    <s v="WHRS"/>
    <m/>
  </r>
  <r>
    <s v="C2"/>
    <s v="DL01210701045"/>
    <s v="DAL2122004338"/>
    <n v="300286"/>
    <x v="0"/>
    <x v="3"/>
    <n v="8263000075"/>
    <n v="712724507"/>
    <n v="677000"/>
    <m/>
    <n v="121860"/>
    <n v="798860"/>
    <d v="2021-05-25T17:30:00"/>
    <n v="6870141953"/>
    <s v="UTCL-20-DL-R-04"/>
    <s v="HDFCR52021072955735303"/>
    <d v="2021-07-30T00:00:00"/>
    <s v="Cement Mill"/>
    <m/>
  </r>
  <r>
    <s v="C782"/>
    <s v="DL01211200456"/>
    <s v="DAL2122012163"/>
    <n v="507283"/>
    <x v="0"/>
    <x v="23"/>
    <n v="8263000132"/>
    <s v="GMV/051/2021-22"/>
    <n v="677000"/>
    <m/>
    <n v="121860"/>
    <n v="798860"/>
    <d v="2021-11-02T17:30:00"/>
    <n v="6870304047"/>
    <s v="UTCL-20-DL-R-04"/>
    <s v="HDFCR52021121784308440"/>
    <d v="2021-12-18T00:00:00"/>
    <s v="Cement Mill"/>
    <m/>
  </r>
  <r>
    <s v="RMES-10"/>
    <s v="DL01231200524"/>
    <m/>
    <n v="120191"/>
    <x v="0"/>
    <x v="76"/>
    <n v="8263000352"/>
    <s v="SBE/530"/>
    <n v="675257"/>
    <m/>
    <n v="121546.26"/>
    <n v="796803.26"/>
    <d v="2023-11-29T17:30:00"/>
    <m/>
    <s v="UTCL-22-DL-N-39"/>
    <s v="HDFCR52023122063884815"/>
    <d v="2023-12-22T00:00:00"/>
    <s v="Raw Mill-1 ESP"/>
    <m/>
  </r>
  <r>
    <s v="WHRS-1023"/>
    <s v="DL01210801381"/>
    <s v="DAL2122006554"/>
    <n v="405993"/>
    <x v="0"/>
    <x v="30"/>
    <n v="8268005879"/>
    <s v="SRSM/21-22/004"/>
    <n v="675000"/>
    <m/>
    <n v="121500"/>
    <n v="796500"/>
    <d v="2021-05-26T00:00:00"/>
    <n v="44144189"/>
    <s v="UTCL-20-DL-R-01"/>
    <s v="HDFCR52021102773592554"/>
    <d v="2021-10-29T00:00:00"/>
    <s v="WHRS"/>
    <m/>
  </r>
  <r>
    <s v="WHRS-1879"/>
    <s v="DL01210500665"/>
    <s v="DAL2122001501"/>
    <n v="919893"/>
    <x v="0"/>
    <x v="2"/>
    <n v="8263000051"/>
    <n v="2920003826"/>
    <n v="674999.62"/>
    <m/>
    <n v="121499.9316"/>
    <n v="796499.55160000001"/>
    <d v="2021-03-30T00:00:00"/>
    <n v="6870067512"/>
    <s v="UTCL-20-DL-R-01"/>
    <s v="HDFCR52021052994656960"/>
    <d v="2021-05-30T00:00:00"/>
    <s v="WHRS"/>
    <m/>
  </r>
  <r>
    <s v="OLBC1265"/>
    <s v="NIL"/>
    <m/>
    <n v="923711"/>
    <x v="0"/>
    <x v="35"/>
    <s v="Nil"/>
    <n v="23"/>
    <n v="673990"/>
    <m/>
    <n v="0"/>
    <n v="673990"/>
    <d v="2023-11-03T00:00:00"/>
    <m/>
    <s v="UTCL-20-DL-R-07"/>
    <s v="Thru Online Portal Payment"/>
    <d v="2023-07-20T00:00:00"/>
    <s v="OLBC"/>
    <m/>
  </r>
  <r>
    <s v="WHRS-1058"/>
    <s v="DL01210900072"/>
    <s v="DAL2122006895"/>
    <n v="821012"/>
    <x v="0"/>
    <x v="5"/>
    <n v="8263000088"/>
    <s v="AA0910000062"/>
    <n v="672228.00000000012"/>
    <m/>
    <n v="121001.04000000002"/>
    <n v="793229.04000000015"/>
    <d v="2021-08-11T17:30:00"/>
    <n v="6870196623"/>
    <s v="UTCL-20-DL-R-01"/>
    <s v="HDFCR52021091464727314"/>
    <d v="2021-09-15T00:00:00"/>
    <s v="WHRS"/>
    <m/>
  </r>
  <r>
    <s v="C973"/>
    <s v="DL01230201302"/>
    <s v="DAL2223019002"/>
    <n v="604339"/>
    <x v="0"/>
    <x v="65"/>
    <n v="8263000284"/>
    <s v="RV6000076977"/>
    <n v="671001"/>
    <m/>
    <n v="120780.18"/>
    <n v="791781.17999999993"/>
    <d v="2023-01-13T17:30:00"/>
    <n v="6870415470"/>
    <s v="UTCL-20-DL-R-04"/>
    <s v="HDFCR52023011174685140"/>
    <d v="2023-01-14T00:00:00"/>
    <s v="Cement Mill"/>
    <s v="Civil- Cement Mill"/>
  </r>
  <r>
    <s v="OLBC766"/>
    <s v="DL01230200064"/>
    <s v="DAL2223017806"/>
    <n v="919962"/>
    <x v="0"/>
    <x v="6"/>
    <n v="8263000121"/>
    <s v="SRGST/22-23/0634"/>
    <n v="669350"/>
    <m/>
    <n v="120483"/>
    <n v="789833"/>
    <d v="2023-01-27T17:30:00"/>
    <n v="6870372067"/>
    <s v="UTCL-20-DL-R-07"/>
    <n v="303020159446"/>
    <d v="2023-03-03T00:00:00"/>
    <s v="OLBC"/>
    <m/>
  </r>
  <r>
    <n v="291"/>
    <s v="DL01221101014"/>
    <s v="DAL2223013376"/>
    <n v="118480"/>
    <x v="0"/>
    <x v="74"/>
    <n v="8263000261"/>
    <s v="RSC/OCT22/0217"/>
    <n v="669088"/>
    <m/>
    <n v="120435.84"/>
    <n v="789523.84"/>
    <d v="2022-10-27T17:30:00"/>
    <n v="6870274433"/>
    <s v="UTCL-21-DL-R-04"/>
    <s v="HDFCR52022112462758369"/>
    <d v="2022-11-26T00:00:00"/>
    <s v="AFR"/>
    <m/>
  </r>
  <r>
    <s v="WHRS-1358"/>
    <s v="DL01210400142"/>
    <s v="DAL2122000185"/>
    <n v="401972"/>
    <x v="0"/>
    <x v="29"/>
    <n v="8263000049"/>
    <s v="IDM11005011"/>
    <n v="668850"/>
    <n v="591.93225000000007"/>
    <n v="120393"/>
    <n v="789834.93224999995"/>
    <d v="2021-03-15T17:30:00"/>
    <n v="6870010343"/>
    <s v="UTCL-20-DL-R-01"/>
    <s v="HDFCR52021041587842766"/>
    <d v="2021-04-17T00:00:00"/>
    <s v="WHRS"/>
    <m/>
  </r>
  <r>
    <s v="WHRS-1716"/>
    <s v="DL01210901035"/>
    <s v="DAL2122007867"/>
    <n v="401972"/>
    <x v="0"/>
    <x v="29"/>
    <n v="8263000049"/>
    <s v="IDM11007407"/>
    <n v="668850"/>
    <n v="0"/>
    <n v="120393"/>
    <n v="789243"/>
    <d v="2021-07-09T17:30:00"/>
    <n v="6870209074"/>
    <s v="UTCL-20-DL-R-01"/>
    <m/>
    <m/>
    <s v="WHRS"/>
    <m/>
  </r>
  <r>
    <s v="C803"/>
    <s v="DL01220100982"/>
    <s v="DAL2122014318"/>
    <n v="137974"/>
    <x v="0"/>
    <x v="5"/>
    <n v="8263000113"/>
    <s v="BA0910000108"/>
    <n v="668536"/>
    <m/>
    <n v="120336.48"/>
    <n v="788872.48"/>
    <d v="2021-11-26T17:30:00"/>
    <n v="6870373731"/>
    <s v="UTCL-20-DL-R-04"/>
    <s v="HDFCR52022020895454342"/>
    <d v="2022-02-09T00:00:00"/>
    <s v="Cement Mill"/>
    <m/>
  </r>
  <r>
    <s v="WHRS-1925"/>
    <s v="Nil"/>
    <m/>
    <s v="UC01"/>
    <x v="1"/>
    <x v="25"/>
    <s v="ULTRATECH CEMENT LTD.-HO- Interest on ECB"/>
    <s v="52679373"/>
    <n v="668291.24"/>
    <m/>
    <n v="0"/>
    <n v="668291.24"/>
    <d v="2021-11-30T00:00:00"/>
    <m/>
    <s v="UTCL-20-DL-R-01"/>
    <m/>
    <m/>
    <s v="WHRS"/>
    <m/>
  </r>
  <r>
    <n v="295"/>
    <s v="DL01230800882"/>
    <s v="DAL2324008457"/>
    <n v="811653"/>
    <x v="0"/>
    <x v="161"/>
    <n v="8268012887"/>
    <s v="07-D-2023-24"/>
    <n v="665797.45762711868"/>
    <m/>
    <n v="119843.54237288136"/>
    <n v="785641"/>
    <d v="2023-07-29T17:30:00"/>
    <n v="160610719"/>
    <s v="UTCL-21-DL-R-04"/>
    <s v="HDFCR52023082983309433"/>
    <d v="2023-08-30T00:00:00"/>
    <s v="AFR"/>
    <m/>
  </r>
  <r>
    <s v="WHRS-1512"/>
    <s v="DL01210700513"/>
    <s v="DAL2122003907"/>
    <n v="401972"/>
    <x v="0"/>
    <x v="29"/>
    <n v="8263000049"/>
    <s v="IDM11006559"/>
    <n v="663120"/>
    <n v="782.48159999999996"/>
    <n v="119361.59999999999"/>
    <n v="783264.08160000003"/>
    <d v="2021-06-11T17:30:00"/>
    <n v="6870126160"/>
    <s v="UTCL-20-DL-R-01"/>
    <s v="HDFCR52021071953765565"/>
    <d v="2021-07-20T00:00:00"/>
    <s v="WHRS"/>
    <m/>
  </r>
  <r>
    <s v="OLBC318"/>
    <s v="DL01230601088"/>
    <s v="DAL2324004560"/>
    <n v="137974"/>
    <x v="0"/>
    <x v="5"/>
    <n v="8263000113"/>
    <s v="BA0930000031"/>
    <n v="662571"/>
    <m/>
    <n v="23141.879999999997"/>
    <n v="685712.88"/>
    <d v="2023-04-30T17:30:00"/>
    <n v="1246414088"/>
    <s v="UTCL-20-DL-R-07"/>
    <s v="HDFCR52023072775116675"/>
    <d v="2023-07-29T00:00:00"/>
    <s v="OLBC"/>
    <m/>
  </r>
  <r>
    <s v="OLBC845"/>
    <s v="DL01221001235"/>
    <s v="DAL2223011733"/>
    <n v="124632"/>
    <x v="0"/>
    <x v="48"/>
    <n v="8263000238"/>
    <s v="MP2263/COM02"/>
    <n v="661700"/>
    <m/>
    <n v="119106"/>
    <n v="780806"/>
    <d v="2022-09-15T17:30:00"/>
    <n v="6870244661"/>
    <s v="UTCL-20-DL-R-07"/>
    <s v="HDFCR52022111059253523"/>
    <d v="2022-11-11T00:00:00"/>
    <s v="OLBC"/>
    <m/>
  </r>
  <r>
    <s v="WHRS-1440"/>
    <s v="DL01210600212"/>
    <s v="DAL2122002151"/>
    <n v="401972"/>
    <x v="0"/>
    <x v="29"/>
    <n v="8263000049"/>
    <s v="IDM11005860"/>
    <n v="661000"/>
    <n v="779.98"/>
    <n v="118980"/>
    <n v="780759.98"/>
    <d v="2021-04-23T17:30:00"/>
    <n v="6870081686"/>
    <s v="UTCL-20-DL-R-01"/>
    <s v="HDFCR52021060996420203"/>
    <d v="2021-06-10T00:00:00"/>
    <s v="WHRS"/>
    <m/>
  </r>
  <r>
    <s v="C125"/>
    <s v="DL01220301591"/>
    <s v="DAL2122017468"/>
    <n v="300286"/>
    <x v="0"/>
    <x v="3"/>
    <n v="8263000075"/>
    <n v="712734757"/>
    <n v="660800"/>
    <m/>
    <n v="118944"/>
    <n v="779744"/>
    <d v="2022-03-12T17:30:00"/>
    <n v="6870451117"/>
    <s v="UTCL-20-DL-R-04"/>
    <s v="HDFCR52022040759752512"/>
    <d v="2022-04-08T00:00:00"/>
    <s v="Cement Mill"/>
    <m/>
  </r>
  <r>
    <s v="OLBC783"/>
    <s v="DL01230200060"/>
    <s v="DAL2223017809"/>
    <n v="919962"/>
    <x v="0"/>
    <x v="6"/>
    <n v="8263000121"/>
    <s v="SRGST/22-23/0517"/>
    <n v="660651.64"/>
    <m/>
    <n v="118917.36"/>
    <n v="779569"/>
    <d v="2022-12-15T17:30:00"/>
    <n v="6870372148"/>
    <s v="UTCL-20-DL-R-07"/>
    <n v="302157745364"/>
    <d v="2023-02-16T00:00:00"/>
    <s v="OLBC"/>
    <m/>
  </r>
  <r>
    <s v="WHRS-1763"/>
    <s v="DL01210901524"/>
    <s v="DAL2122008324"/>
    <n v="401972"/>
    <x v="0"/>
    <x v="29"/>
    <n v="8263000049"/>
    <s v="IDM11008655"/>
    <n v="659000"/>
    <n v="0"/>
    <n v="118620"/>
    <n v="777620"/>
    <d v="2021-08-31T17:30:00"/>
    <n v="6870227555"/>
    <s v="UTCL-20-DL-R-01"/>
    <s v="HDFCR52021100869896988"/>
    <d v="2021-10-09T00:00:00"/>
    <s v="WHRS"/>
    <m/>
  </r>
  <r>
    <s v="RMES-38"/>
    <s v="DL01230501626"/>
    <s v="DAL2324002946"/>
    <n v="407235"/>
    <x v="0"/>
    <x v="119"/>
    <n v="8266018000"/>
    <s v="GMI/23-24/15"/>
    <n v="657158.47457627126"/>
    <m/>
    <n v="118288.52542372882"/>
    <n v="775447.00000000012"/>
    <d v="2023-04-29T17:30:00"/>
    <n v="1246380941"/>
    <s v="UTCL-22-DL-N-39"/>
    <s v="HDFCR52023062968015114"/>
    <d v="2023-07-01T00:00:00"/>
    <s v="Raw Mill-1 ESP"/>
    <m/>
  </r>
  <r>
    <s v="CU181"/>
    <s v="DL01240101835"/>
    <s v="DAL2324017838"/>
    <n v="937846"/>
    <x v="0"/>
    <x v="162"/>
    <n v="8262000070"/>
    <s v="MUM/23-24/1047"/>
    <n v="655000"/>
    <m/>
    <n v="0"/>
    <n v="655000"/>
    <d v="2024-02-05T00:00:00"/>
    <n v="1218746205"/>
    <s v="UTCL-22-DL-R-07"/>
    <n v="402132562206"/>
    <d v="2024-02-13T00:00:00"/>
    <s v="Line-1 Cooler Updragation "/>
    <m/>
  </r>
  <r>
    <s v="WHRS-1745"/>
    <s v="DL01210901526"/>
    <s v="DAL2122008322"/>
    <n v="401972"/>
    <x v="0"/>
    <x v="29"/>
    <n v="8263000049"/>
    <s v="IDM11008511"/>
    <n v="653000"/>
    <n v="0"/>
    <n v="117540"/>
    <n v="770540"/>
    <d v="2021-08-27T17:30:00"/>
    <n v="6870227625"/>
    <s v="UTCL-20-DL-R-01"/>
    <s v="HDFCR52021100869896988"/>
    <d v="2021-10-09T00:00:00"/>
    <s v="WHRS"/>
    <m/>
  </r>
  <r>
    <n v="438"/>
    <s v="DL01230601845"/>
    <s v="DAL2324005341"/>
    <n v="107659"/>
    <x v="0"/>
    <x v="89"/>
    <n v="8263000312"/>
    <s v="RIU/23-24/2058"/>
    <n v="652981"/>
    <m/>
    <n v="369999"/>
    <n v="1022980"/>
    <d v="2023-06-05T17:30:00"/>
    <n v="1246428582"/>
    <s v="UTCL-21-DL-R-04"/>
    <s v="HDFCR52023071471989696"/>
    <d v="2023-07-16T00:00:00"/>
    <s v="AFR"/>
    <m/>
  </r>
  <r>
    <s v="WHRS-1323"/>
    <s v="DL01210300560"/>
    <s v="DAL2021010504"/>
    <n v="401972"/>
    <x v="0"/>
    <x v="29"/>
    <n v="8263000049"/>
    <s v="IDM11004393"/>
    <n v="652140"/>
    <n v="577.14390000000003"/>
    <n v="117385.2"/>
    <n v="770102.34389999998"/>
    <d v="2021-02-11T17:30:00"/>
    <n v="6870340032"/>
    <s v="UTCL-20-DL-R-01"/>
    <s v="HDFCR52021031581484539"/>
    <d v="2021-03-17T00:00:00"/>
    <s v="WHRS"/>
    <m/>
  </r>
  <r>
    <s v="WHRS-1000"/>
    <s v="DL01201100699"/>
    <s v="DAL2021006552"/>
    <n v="405802"/>
    <x v="0"/>
    <x v="163"/>
    <n v="8266009380"/>
    <s v="RCL020120GI/649"/>
    <n v="651820"/>
    <n v="576.86"/>
    <n v="117327.59999999999"/>
    <n v="769724.46"/>
    <d v="2020-10-30T17:30:00"/>
    <n v="6870197945"/>
    <s v="UTCL-20-DL-R-01"/>
    <s v="HDFCR52021011268944686"/>
    <d v="2021-01-13T00:00:00"/>
    <s v="WHRS"/>
    <m/>
  </r>
  <r>
    <s v="WHRS-1952"/>
    <m/>
    <m/>
    <s v="DL01"/>
    <x v="1"/>
    <x v="46"/>
    <s v="ULTRATECH CEMENT LTD.-Project Salaries"/>
    <s v="1264281"/>
    <n v="651223"/>
    <m/>
    <n v="0"/>
    <n v="651223"/>
    <d v="2021-10-31T00:00:00"/>
    <m/>
    <s v="UTCL-20-DL-R-01"/>
    <m/>
    <m/>
    <s v="WHRS"/>
    <m/>
  </r>
  <r>
    <s v="CU113"/>
    <s v="DL01240501379"/>
    <s v="DAL2425002549"/>
    <n v="405121"/>
    <x v="0"/>
    <x v="164"/>
    <n v="8263000396"/>
    <s v="K2425TI/0315"/>
    <n v="650387.28813559329"/>
    <m/>
    <n v="117069.71186440678"/>
    <n v="767457.00000000012"/>
    <d v="2024-05-16T17:30:00"/>
    <n v="1251187218"/>
    <s v="UTCL-22-DL-R-07"/>
    <n v="407024435585"/>
    <d v="2024-07-04T00:00:00"/>
    <s v="Line-1 Cooler Updragation "/>
    <m/>
  </r>
  <r>
    <s v="CU154"/>
    <s v="DL01240501979"/>
    <s v="DAL2425003045"/>
    <n v="408785"/>
    <x v="0"/>
    <x v="72"/>
    <n v="8266021364"/>
    <s v="RV2418500015"/>
    <n v="650375"/>
    <m/>
    <n v="117067.5"/>
    <n v="767442.5"/>
    <d v="2024-05-21T17:30:00"/>
    <n v="1251199071"/>
    <s v="UTCL-22-DL-R-07"/>
    <n v="407062956851"/>
    <d v="2024-07-08T00:00:00"/>
    <s v="Line-1 Cooler Updragation "/>
    <m/>
  </r>
  <r>
    <s v="C903"/>
    <s v="DL01220201004"/>
    <s v="DAL2122015694"/>
    <n v="402828"/>
    <x v="0"/>
    <x v="45"/>
    <n v="8263000174"/>
    <s v="PI1000034471"/>
    <n v="650270"/>
    <m/>
    <n v="117048.6"/>
    <n v="767318.6"/>
    <d v="2021-12-11T17:30:00"/>
    <n v="6870422139"/>
    <s v="UTCL-20-DL-R-04"/>
    <s v="HDFCR52022031654259668"/>
    <d v="2022-03-17T00:00:00"/>
    <s v="Cement Mill"/>
    <m/>
  </r>
  <r>
    <s v="WHRS-1876"/>
    <s v="DL01210500650"/>
    <s v="DAL2122001510"/>
    <n v="919893"/>
    <x v="0"/>
    <x v="2"/>
    <n v="8263000051"/>
    <n v="2920003833"/>
    <n v="649999.75"/>
    <m/>
    <n v="116999.955"/>
    <n v="766999.70499999996"/>
    <d v="2021-03-30T17:30:00"/>
    <n v="6870067400"/>
    <s v="UTCL-20-DL-R-01"/>
    <s v="HDFCR52021052994656960"/>
    <d v="2021-05-30T00:00:00"/>
    <s v="WHRS"/>
    <m/>
  </r>
  <r>
    <s v="WHRS-1404"/>
    <s v="DL01210500707"/>
    <s v="DAL2122001458"/>
    <n v="401972"/>
    <x v="0"/>
    <x v="29"/>
    <n v="8263000049"/>
    <s v="IDM11005245"/>
    <n v="649040"/>
    <n v="574.40039999999999"/>
    <n v="116827.2"/>
    <n v="766441.6004"/>
    <d v="2021-03-23T17:30:00"/>
    <n v="6870067120"/>
    <s v="UTCL-20-DL-R-01"/>
    <s v="HDFCR52021052894556118"/>
    <d v="2021-05-29T00:00:00"/>
    <s v="WHRS"/>
    <m/>
  </r>
  <r>
    <s v="WHRS-16"/>
    <s v="DL01220401209"/>
    <s v="DAL2223001242"/>
    <n v="405996"/>
    <x v="0"/>
    <x v="19"/>
    <n v="8263000079"/>
    <n v="212901009976"/>
    <n v="648888.98305084754"/>
    <m/>
    <n v="116800.01694915256"/>
    <n v="765689.00000000012"/>
    <d v="2021-04-30T00:00:00"/>
    <n v="6870034465"/>
    <s v="UTCL-20-DL-R-01"/>
    <s v="HDFCR52022050465809394"/>
    <d v="2022-05-05T00:00:00"/>
    <s v="WHRS"/>
    <m/>
  </r>
  <r>
    <s v="C363"/>
    <s v="DL01230200152"/>
    <s v="DAL2223017837"/>
    <n v="301193"/>
    <x v="0"/>
    <x v="19"/>
    <n v="8268010225"/>
    <n v="222901077622"/>
    <n v="647500"/>
    <m/>
    <n v="116550"/>
    <n v="764050"/>
    <d v="2022-09-23T17:30:00"/>
    <n v="44463693"/>
    <s v="UTCL-20-DL-R-04"/>
    <s v="HDFCR52023022786045101"/>
    <d v="2023-02-28T00:00:00"/>
    <s v="Cement Mill"/>
    <m/>
  </r>
  <r>
    <s v="C940"/>
    <s v="DL01211001094"/>
    <s v="DAL2122009637"/>
    <n v="405267"/>
    <x v="0"/>
    <x v="65"/>
    <n v="8263000140"/>
    <s v="RV1000046148"/>
    <n v="646319.48"/>
    <m/>
    <n v="116337.52"/>
    <n v="762657"/>
    <d v="2021-10-05T17:30:00"/>
    <n v="6870250292"/>
    <s v="UTCL-20-DL-R-04"/>
    <s v="HDFCR52021083061658910"/>
    <d v="2021-08-31T00:00:00"/>
    <s v="Cement Mill"/>
    <m/>
  </r>
  <r>
    <s v="WHRS-1555"/>
    <s v="DL01210701542"/>
    <s v="DAL2122004837"/>
    <n v="401972"/>
    <x v="0"/>
    <x v="29"/>
    <n v="8263000049"/>
    <s v="IDM11007289"/>
    <n v="646000"/>
    <n v="0"/>
    <n v="116280"/>
    <n v="762280"/>
    <d v="2021-07-05T17:30:00"/>
    <n v="6870146398"/>
    <s v="UTCL-20-DL-R-01"/>
    <s v="HDFCR52021080456911691"/>
    <d v="2021-08-05T00:00:00"/>
    <s v="WHRS"/>
    <m/>
  </r>
  <r>
    <s v="WHRS-1744"/>
    <s v="DL01210901525"/>
    <s v="DAL2122008323"/>
    <n v="401972"/>
    <x v="0"/>
    <x v="29"/>
    <n v="8263000049"/>
    <s v="IDM11008675"/>
    <n v="645999"/>
    <n v="0"/>
    <n v="116279.81999999999"/>
    <n v="762278.82"/>
    <d v="2021-08-31T17:30:00"/>
    <n v="6870227653"/>
    <s v="UTCL-20-DL-R-01"/>
    <s v="HDFCR52021100869896988"/>
    <d v="2021-10-09T00:00:00"/>
    <s v="WHRS"/>
    <m/>
  </r>
  <r>
    <s v="OLBC312"/>
    <s v="DL01230600317"/>
    <s v="DAL2324003923"/>
    <n v="137974"/>
    <x v="0"/>
    <x v="5"/>
    <n v="8263000113"/>
    <s v="BA0930000020"/>
    <n v="645412.00000000012"/>
    <m/>
    <n v="116174.16000000002"/>
    <n v="761586.16000000015"/>
    <d v="2023-04-26T17:30:00"/>
    <n v="1246393015"/>
    <s v="UTCL-20-DL-R-07"/>
    <s v="HDFCR52023062065769949"/>
    <d v="2023-06-22T00:00:00"/>
    <s v="OLBC"/>
    <m/>
  </r>
  <r>
    <s v="WHRS-508"/>
    <s v="DL01210901275"/>
    <s v="DAL2122008085"/>
    <n v="815145"/>
    <x v="0"/>
    <x v="165"/>
    <n v="8268007157"/>
    <n v="74"/>
    <n v="642538.98305084754"/>
    <m/>
    <n v="115657.01694915256"/>
    <n v="758196.00000000012"/>
    <d v="2021-09-19T17:30:00"/>
    <n v="44097810"/>
    <s v="UTCL-20-DL-R-01"/>
    <s v="HDFCR52021100869896993"/>
    <d v="2021-10-09T00:00:00"/>
    <s v="WHRS"/>
    <m/>
  </r>
  <r>
    <s v="C1396"/>
    <s v="22084"/>
    <m/>
    <s v="UCM"/>
    <x v="1"/>
    <x v="155"/>
    <m/>
    <s v="22084"/>
    <n v="642402.74"/>
    <m/>
    <m/>
    <n v="642402.74"/>
    <d v="2021-12-31T00:00:00"/>
    <m/>
    <m/>
    <m/>
    <m/>
    <s v="Cement Mill"/>
    <m/>
  </r>
  <r>
    <s v="CU153"/>
    <s v="DL01240501980"/>
    <s v="DAL2425003044"/>
    <n v="408785"/>
    <x v="0"/>
    <x v="72"/>
    <n v="8266021364"/>
    <s v="RV2418500014"/>
    <n v="642000"/>
    <m/>
    <n v="115560"/>
    <n v="757560"/>
    <d v="2024-05-20T17:30:00"/>
    <n v="1251199099"/>
    <s v="UTCL-22-DL-R-07"/>
    <n v="407085681321"/>
    <d v="2024-07-10T00:00:00"/>
    <s v="Line-1 Cooler Updragation "/>
    <m/>
  </r>
  <r>
    <s v="OLBC438"/>
    <s v="DL01211000699"/>
    <s v="DAL2122009217"/>
    <n v="408148"/>
    <x v="0"/>
    <x v="65"/>
    <n v="8263000145"/>
    <s v="RV6100019630"/>
    <n v="641412.5"/>
    <m/>
    <n v="115454.25"/>
    <n v="756866.75"/>
    <d v="2021-09-21T17:30:00"/>
    <n v="6870238927"/>
    <s v="UTCL-20-DL-R-07"/>
    <s v="HDFCR52021091765291375"/>
    <d v="2021-09-18T00:00:00"/>
    <s v="OLBC"/>
    <m/>
  </r>
  <r>
    <s v="OLBC727"/>
    <s v="DL01220600604"/>
    <s v="DAL2223003435"/>
    <n v="919962"/>
    <x v="0"/>
    <x v="6"/>
    <n v="8263000121"/>
    <s v="SRGST/22-23/0113"/>
    <n v="641300"/>
    <m/>
    <n v="115434"/>
    <n v="756734"/>
    <d v="2022-05-26T17:30:00"/>
    <n v="6870079395"/>
    <s v="UTCL-20-DL-R-07"/>
    <n v="206281431701"/>
    <d v="2022-06-29T00:00:00"/>
    <s v="OLBC"/>
    <m/>
  </r>
  <r>
    <s v="OLBC737"/>
    <s v="DL01220800444"/>
    <s v="DAL2223007318"/>
    <n v="919962"/>
    <x v="0"/>
    <x v="6"/>
    <n v="8263000121"/>
    <s v="SRGST/22-23/0221"/>
    <n v="640420.4"/>
    <m/>
    <n v="115275.6"/>
    <n v="755696"/>
    <d v="2022-07-19T17:30:00"/>
    <n v="6870152740"/>
    <s v="UTCL-20-DL-R-07"/>
    <n v="208224789869"/>
    <d v="2022-08-23T00:00:00"/>
    <s v="OLBC"/>
    <m/>
  </r>
  <r>
    <s v="CU129"/>
    <s v="DL01240600352"/>
    <s v="DAL2425003521"/>
    <n v="822670"/>
    <x v="0"/>
    <x v="118"/>
    <n v="8268014123"/>
    <n v="37"/>
    <n v="634755.70338983054"/>
    <m/>
    <n v="114256.02661016949"/>
    <n v="749011.73"/>
    <d v="2024-05-30T17:30:00"/>
    <n v="160835252"/>
    <s v="UTCL-22-DL-R-07"/>
    <n v="406137131498"/>
    <d v="2024-06-15T00:00:00"/>
    <s v="Line-1 Cooler Updragation "/>
    <m/>
  </r>
  <r>
    <s v="OLBC629"/>
    <s v="DL01220100968"/>
    <s v="DAL2122014304"/>
    <n v="919962"/>
    <x v="0"/>
    <x v="6"/>
    <n v="8263000121"/>
    <s v="SR/HO/21-22/232"/>
    <n v="632500"/>
    <m/>
    <n v="113850"/>
    <n v="746350"/>
    <d v="2021-11-09T00:00:00"/>
    <n v="6870365582"/>
    <s v="UTCL-20-DL-R-07"/>
    <n v="202022107072"/>
    <d v="2022-02-03T00:00:00"/>
    <s v="OLBC"/>
    <m/>
  </r>
  <r>
    <s v="C816"/>
    <s v="DL01230500157"/>
    <s v="DAL2324001473"/>
    <n v="137974"/>
    <x v="0"/>
    <x v="5"/>
    <n v="8263000113"/>
    <s v="BA0920000064"/>
    <n v="632160"/>
    <m/>
    <n v="113788.8"/>
    <n v="745948.8"/>
    <d v="2022-09-28T17:30:00"/>
    <n v="1246349293"/>
    <s v="UTCL-20-DL-R-04"/>
    <m/>
    <m/>
    <s v="Cement Mill"/>
    <m/>
  </r>
  <r>
    <s v="C441"/>
    <s v="DL01211001264"/>
    <s v="DAL2122009809"/>
    <n v="406359"/>
    <x v="0"/>
    <x v="114"/>
    <n v="8263000098"/>
    <n v="271600029084"/>
    <n v="632000"/>
    <m/>
    <n v="113760"/>
    <n v="745760"/>
    <d v="2021-09-27T17:30:00"/>
    <n v="6870248989"/>
    <s v="UTCL-20-DL-R-04"/>
    <s v="HDFCR52021110675792670"/>
    <d v="2021-11-07T00:00:00"/>
    <s v="Cement Mill"/>
    <m/>
  </r>
  <r>
    <s v="OLBC768"/>
    <s v="DL01230400440"/>
    <s v="DAL2223022826"/>
    <n v="919962"/>
    <x v="0"/>
    <x v="6"/>
    <n v="8263000121"/>
    <s v="SRGST/22-23/0759"/>
    <n v="631070.4"/>
    <m/>
    <n v="113592.6"/>
    <n v="744663"/>
    <d v="2023-03-10T17:30:00"/>
    <n v="1246311077"/>
    <s v="UTCL-20-DL-R-07"/>
    <n v="304148453661"/>
    <d v="2023-04-16T00:00:00"/>
    <s v="OLBC"/>
    <m/>
  </r>
  <r>
    <s v="C65"/>
    <s v="DL01211001883"/>
    <s v="DAL2122010394"/>
    <n v="300286"/>
    <x v="0"/>
    <x v="3"/>
    <n v="8263000075"/>
    <n v="712728694"/>
    <n v="631021.37"/>
    <m/>
    <n v="113583.84659999999"/>
    <n v="744605.21659999993"/>
    <d v="2021-10-07T17:30:00"/>
    <n v="6870260580"/>
    <s v="UTCL-20-DL-R-04"/>
    <s v="HDFCR52021111577453831"/>
    <d v="2021-11-16T00:00:00"/>
    <s v="Cement Mill"/>
    <m/>
  </r>
  <r>
    <n v="190"/>
    <s v="DL01230401390"/>
    <s v="DAL2324000753"/>
    <n v="400371"/>
    <x v="0"/>
    <x v="159"/>
    <n v="8266017068"/>
    <s v="22-23/INV/140"/>
    <n v="630000"/>
    <m/>
    <n v="113400"/>
    <n v="743400"/>
    <d v="2023-03-30T17:30:00"/>
    <n v="1246327990"/>
    <s v="UTCL-21-DL-R-04"/>
    <s v="HDFCR52023050954756128"/>
    <d v="2023-05-11T00:00:00"/>
    <s v="AFR"/>
    <m/>
  </r>
  <r>
    <s v="OLBC5"/>
    <s v="DL01230101238"/>
    <s v="DAL2223017155"/>
    <n v="405996"/>
    <x v="0"/>
    <x v="19"/>
    <n v="8263000172"/>
    <n v="222901061458"/>
    <n v="629576.27118644072"/>
    <m/>
    <n v="113323.72881355933"/>
    <n v="742900"/>
    <d v="2022-08-18T17:30:00"/>
    <n v="6870351540"/>
    <s v="UTCL-20-DL-R-07"/>
    <s v="HDFCR52023012778492300"/>
    <d v="2023-01-27T00:00:00"/>
    <s v="OLBC"/>
    <m/>
  </r>
  <r>
    <s v="OLBC747"/>
    <s v="DL01220801271"/>
    <s v="DAL2223008172"/>
    <n v="919962"/>
    <x v="0"/>
    <x v="6"/>
    <n v="8263000121"/>
    <s v="SR/HO/22-23/0104"/>
    <n v="629279.6"/>
    <m/>
    <n v="113270.39999999999"/>
    <n v="742550"/>
    <d v="2022-07-25T17:30:00"/>
    <n v="6870167602"/>
    <s v="UTCL-20-DL-R-07"/>
    <n v="208247655673"/>
    <d v="2022-08-25T00:00:00"/>
    <s v="OLBC"/>
    <m/>
  </r>
  <r>
    <s v="OLBC776"/>
    <s v="DL01230101717"/>
    <s v="DAL2223017697"/>
    <n v="919962"/>
    <x v="0"/>
    <x v="6"/>
    <n v="8263000121"/>
    <s v="SRGST/22-23/0559"/>
    <n v="629279.6"/>
    <m/>
    <n v="113270.39999999999"/>
    <n v="742550"/>
    <d v="2022-12-28T17:30:00"/>
    <n v="6870367905"/>
    <s v="UTCL-20-DL-R-07"/>
    <n v="302090383437"/>
    <d v="2023-02-10T00:00:00"/>
    <s v="OLBC"/>
    <m/>
  </r>
  <r>
    <s v="OLBC339"/>
    <s v="DL01230100293"/>
    <s v="DAL2223016257"/>
    <n v="118480"/>
    <x v="0"/>
    <x v="74"/>
    <n v="8263000261"/>
    <s v="RSC/OCT22/0083"/>
    <n v="626843"/>
    <m/>
    <n v="112831.73999999999"/>
    <n v="739674.74"/>
    <d v="2022-12-12T17:30:00"/>
    <n v="6870337512"/>
    <s v="UTCL-20-DL-R-07"/>
    <s v="HDFCR52023011876281726"/>
    <d v="2023-01-18T00:00:00"/>
    <s v="OLBC"/>
    <m/>
  </r>
  <r>
    <s v="WHRS-1332"/>
    <s v="DL01210301128"/>
    <s v="DAL2021011115"/>
    <n v="401972"/>
    <x v="0"/>
    <x v="29"/>
    <n v="8263000049"/>
    <s v="IDM11004642"/>
    <n v="626780"/>
    <n v="554.70030000000008"/>
    <n v="112820.4"/>
    <n v="740155.10030000005"/>
    <d v="2021-02-26T17:30:00"/>
    <n v="6870368993"/>
    <s v="UTCL-20-DL-R-01"/>
    <s v="HDFCR52021040585840436"/>
    <d v="2021-04-06T00:00:00"/>
    <s v="WHRS"/>
    <m/>
  </r>
  <r>
    <s v="WHRS-1189"/>
    <s v="DL01230501946"/>
    <s v="DAL2324003160"/>
    <n v="812140"/>
    <x v="0"/>
    <x v="4"/>
    <n v="8268011390"/>
    <s v="SVM/23-24/0010"/>
    <n v="623188"/>
    <m/>
    <n v="0"/>
    <n v="623188"/>
    <d v="2023-05-02T17:30:00"/>
    <n v="160417728"/>
    <s v="UTCL-20-DL-R-01"/>
    <n v="306203224032"/>
    <d v="2023-06-22T00:00:00"/>
    <s v="WHRS"/>
    <m/>
  </r>
  <r>
    <s v="WHRS-1542"/>
    <s v="DL01210701474"/>
    <s v="DAL2122004889"/>
    <n v="401972"/>
    <x v="0"/>
    <x v="29"/>
    <n v="8263000049"/>
    <s v="IDM11006630"/>
    <n v="622800"/>
    <n v="734.904"/>
    <n v="112104"/>
    <n v="735638.90399999998"/>
    <d v="2021-06-15T17:30:00"/>
    <n v="6870147651"/>
    <s v="UTCL-20-DL-R-01"/>
    <s v="HDFCR52021080456922814"/>
    <d v="2021-08-05T00:00:00"/>
    <s v="WHRS"/>
    <m/>
  </r>
  <r>
    <s v="C960"/>
    <s v="DL01211200349"/>
    <s v="DAL2122012075"/>
    <n v="405267"/>
    <x v="0"/>
    <x v="65"/>
    <n v="8263000147"/>
    <s v="RV1000059127"/>
    <n v="621740.62"/>
    <m/>
    <n v="111913.38"/>
    <n v="733654"/>
    <d v="2021-11-20T17:30:00"/>
    <n v="6870300536"/>
    <s v="UTCL-20-DL-R-04"/>
    <s v="HDFCR52021092366623417"/>
    <d v="2021-09-24T00:00:00"/>
    <s v="Cement Mill"/>
    <m/>
  </r>
  <r>
    <s v="OLBC752"/>
    <s v="DL01220900993"/>
    <s v="DAL2223009620"/>
    <n v="919962"/>
    <x v="0"/>
    <x v="6"/>
    <n v="8263000121"/>
    <s v="SR/HO/22-23/0107"/>
    <n v="621000"/>
    <m/>
    <n v="111780"/>
    <n v="732780"/>
    <d v="2022-07-27T17:30:00"/>
    <n v="6870196679"/>
    <s v="UTCL-20-DL-R-07"/>
    <m/>
    <m/>
    <s v="OLBC"/>
    <m/>
  </r>
  <r>
    <s v="CU143"/>
    <s v="DL01230900737"/>
    <s v="DAL2324010073"/>
    <n v="128548"/>
    <x v="0"/>
    <x v="166"/>
    <n v="8266019071"/>
    <s v="23-24/0349"/>
    <n v="620710.16949152551"/>
    <m/>
    <n v="111727.83050847458"/>
    <n v="732438.00000000012"/>
    <d v="2023-08-29T17:30:00"/>
    <n v="1246517232"/>
    <s v="UTCL-22-DL-R-07"/>
    <s v="HDFCR52023100392360889"/>
    <d v="2023-10-04T00:00:00"/>
    <s v="Line-1 Cooler Updragation "/>
    <m/>
  </r>
  <r>
    <s v="OLBC806"/>
    <s v="DL01230701409"/>
    <s v="DAL2324006679"/>
    <n v="919962"/>
    <x v="0"/>
    <x v="6"/>
    <n v="8268006323"/>
    <s v="SR/HO/23-24/0061"/>
    <n v="620620.4"/>
    <m/>
    <n v="111711.6"/>
    <n v="732332"/>
    <d v="2023-06-05T17:30:00"/>
    <n v="160538726"/>
    <s v="UTCL-20-DL-R-07"/>
    <m/>
    <m/>
    <s v="OLBC"/>
    <m/>
  </r>
  <r>
    <s v="C401"/>
    <s v="DL01220201007"/>
    <s v="DAL2122015691"/>
    <n v="407317"/>
    <x v="0"/>
    <x v="36"/>
    <n v="8263000109"/>
    <s v="HSIN220073"/>
    <n v="619050"/>
    <m/>
    <n v="111429"/>
    <n v="730479"/>
    <d v="2022-01-28T17:30:00"/>
    <n v="6870431745"/>
    <s v="UTCL-20-DL-R-04"/>
    <s v="HDFCR52022032456128114"/>
    <d v="2022-03-25T00:00:00"/>
    <s v="Cement Mill"/>
    <m/>
  </r>
  <r>
    <s v="C852"/>
    <s v="DL01210801096"/>
    <s v="DAL2122006439"/>
    <n v="506950"/>
    <x v="0"/>
    <x v="68"/>
    <n v="8263000120"/>
    <s v="SB21Y-01464"/>
    <n v="618120"/>
    <m/>
    <n v="111261.59999999999"/>
    <n v="729381.6"/>
    <d v="2021-07-29T17:30:00"/>
    <n v="6870205346"/>
    <s v="UTCL-20-DL-R-04"/>
    <s v="Â HDFCR52021092967631938"/>
    <d v="2021-09-28T00:00:00"/>
    <s v="Cement Mill"/>
    <m/>
  </r>
  <r>
    <n v="277"/>
    <s v="DL01230901438"/>
    <s v="DAL2324010621"/>
    <n v="821383"/>
    <x v="0"/>
    <x v="125"/>
    <n v="8268010914"/>
    <s v="RSE-23"/>
    <n v="614544.91525423736"/>
    <m/>
    <n v="110618.08474576272"/>
    <n v="725163.00000000012"/>
    <d v="2023-09-02T17:30:00"/>
    <n v="160697335"/>
    <s v="UTCL-21-DL-R-04"/>
    <s v="HDFCR52023100693348906"/>
    <d v="2023-10-07T00:00:00"/>
    <s v="AFR"/>
    <m/>
  </r>
  <r>
    <s v="OLBC4"/>
    <s v="DL01221201478"/>
    <s v="DAL2223015375"/>
    <n v="405996"/>
    <x v="0"/>
    <x v="19"/>
    <n v="8263000172"/>
    <n v="222901093972"/>
    <n v="612725.42372881353"/>
    <m/>
    <n v="110290.57627118644"/>
    <n v="723016"/>
    <d v="2022-11-03T17:30:00"/>
    <n v="6870313780"/>
    <s v="UTCL-20-DL-R-07"/>
    <s v="HDFCR52022123071746597"/>
    <d v="2022-12-31T00:00:00"/>
    <s v="OLBC"/>
    <m/>
  </r>
  <r>
    <s v="C1141"/>
    <s v="DL01221100513"/>
    <s v="DAL2223012891"/>
    <n v="808268"/>
    <x v="0"/>
    <x v="167"/>
    <n v="8268008235"/>
    <n v="819"/>
    <n v="610795.31000000006"/>
    <m/>
    <n v="0"/>
    <n v="610795.31000000006"/>
    <d v="2022-09-27T17:30:00"/>
    <n v="44270531"/>
    <s v="UTCL-20-DL-R-04"/>
    <s v="HDFCR52022112462756213"/>
    <d v="2022-11-26T00:00:00"/>
    <s v="Cement Mill"/>
    <s v="Civil- Cement Mill"/>
  </r>
  <r>
    <s v="C848"/>
    <s v="DL01220200140"/>
    <s v="DAL2122014967"/>
    <n v="821190"/>
    <x v="0"/>
    <x v="81"/>
    <n v="8266013418"/>
    <s v="GND/2879"/>
    <n v="610000"/>
    <m/>
    <n v="109800"/>
    <n v="719800"/>
    <d v="2022-01-13T17:30:00"/>
    <n v="6870372230"/>
    <s v="UTCL-20-DL-R-04"/>
    <n v="202080836526"/>
    <d v="2022-02-09T00:00:00"/>
    <s v="Cement Mill"/>
    <m/>
  </r>
  <r>
    <s v="C443"/>
    <s v="DL01211001896"/>
    <s v="DAL2122010373"/>
    <n v="406359"/>
    <x v="0"/>
    <x v="114"/>
    <n v="8263000098"/>
    <n v="271600029595"/>
    <n v="609000"/>
    <m/>
    <n v="109620"/>
    <n v="718620"/>
    <d v="2021-10-16T17:30:00"/>
    <n v="6870306285"/>
    <s v="UTCL-20-DL-R-04"/>
    <s v="HDFCR52021121784308446"/>
    <d v="2021-12-18T00:00:00"/>
    <s v="Cement Mill"/>
    <m/>
  </r>
  <r>
    <s v="C941"/>
    <s v="DL01211001954"/>
    <s v="DAL2122010444"/>
    <n v="405267"/>
    <x v="0"/>
    <x v="65"/>
    <n v="8263000140"/>
    <s v="RV1000048120"/>
    <n v="606033.06000000006"/>
    <m/>
    <n v="109085.94"/>
    <n v="715119"/>
    <d v="2021-10-11T17:30:00"/>
    <n v="6870263984"/>
    <s v="UTCL-20-DL-R-04"/>
    <s v="HDFCR52021083061658910"/>
    <d v="2021-08-31T00:00:00"/>
    <s v="Cement Mill"/>
    <m/>
  </r>
  <r>
    <s v="C1406"/>
    <s v="DL01211001851"/>
    <m/>
    <n v="122097"/>
    <x v="0"/>
    <x v="75"/>
    <n v="8265000145"/>
    <s v="AE/889/2021-22"/>
    <n v="605495"/>
    <m/>
    <n v="108989.09999999999"/>
    <n v="714484.1"/>
    <d v="2021-10-12T00:00:00"/>
    <m/>
    <s v="UTCL-20-DL-R-04"/>
    <m/>
    <m/>
    <s v="Cement Mill"/>
    <m/>
  </r>
  <r>
    <s v="C1397"/>
    <m/>
    <m/>
    <m/>
    <x v="0"/>
    <x v="168"/>
    <m/>
    <s v="7037607667"/>
    <n v="605495"/>
    <m/>
    <m/>
    <n v="605495"/>
    <d v="2021-11-09T00:00:00"/>
    <m/>
    <m/>
    <m/>
    <m/>
    <s v="Cement Mill"/>
    <m/>
  </r>
  <r>
    <s v="C310"/>
    <s v="DL01220200768"/>
    <s v="DAL2122015493"/>
    <n v="128007"/>
    <x v="0"/>
    <x v="26"/>
    <n v="8263000117"/>
    <n v="562103159"/>
    <n v="602400"/>
    <m/>
    <n v="108432"/>
    <n v="710832"/>
    <d v="2021-12-31T17:30:00"/>
    <n v="6870401575"/>
    <s v="UTCL-20-DL-R-04"/>
    <m/>
    <m/>
    <s v="Cement Mill"/>
    <m/>
  </r>
  <r>
    <s v="WHRS-890"/>
    <s v="DL01210301207"/>
    <s v="DAL2021011141"/>
    <n v="106653"/>
    <x v="0"/>
    <x v="57"/>
    <n v="8263000050"/>
    <s v="PWB20201145"/>
    <n v="602000"/>
    <n v="532.77"/>
    <n v="108360"/>
    <n v="710892.77"/>
    <d v="2021-03-09T17:30:00"/>
    <n v="6870358293"/>
    <s v="UTCL-20-DL-R-01"/>
    <n v="104083914507"/>
    <d v="2021-04-10T00:00:00"/>
    <s v="WHRS"/>
    <m/>
  </r>
  <r>
    <s v="WHRS-1083"/>
    <s v="DL01210400761"/>
    <s v="DAL2122000761"/>
    <n v="809819"/>
    <x v="1"/>
    <x v="95"/>
    <n v="8268005075"/>
    <s v="SECMEC/21-22/02"/>
    <n v="600000"/>
    <m/>
    <n v="108000"/>
    <n v="708000"/>
    <d v="2021-04-06T17:30:00"/>
    <n v="43842428"/>
    <s v="UTCL-20-DL-R-01"/>
    <n v="105106887751"/>
    <d v="2021-05-11T00:00:00"/>
    <s v="WHRS"/>
    <m/>
  </r>
  <r>
    <s v="WHRS-1084"/>
    <s v="DL01210500330"/>
    <s v="DAL2122001118"/>
    <n v="809819"/>
    <x v="1"/>
    <x v="95"/>
    <n v="8268005075"/>
    <s v="SECMEC/21-22/20"/>
    <n v="600000"/>
    <m/>
    <n v="108000"/>
    <n v="708000"/>
    <d v="2021-05-04T17:30:00"/>
    <n v="43879564"/>
    <s v="UTCL-20-DL-R-01"/>
    <n v="106040817947"/>
    <d v="2021-06-05T00:00:00"/>
    <s v="WHRS"/>
    <m/>
  </r>
  <r>
    <s v="WHRS-1871"/>
    <s v="DL01210500664"/>
    <s v="DAL2122001502"/>
    <n v="919893"/>
    <x v="0"/>
    <x v="2"/>
    <n v="8263000051"/>
    <n v="2920003825"/>
    <n v="600000"/>
    <m/>
    <n v="108000"/>
    <n v="708000"/>
    <d v="2021-03-30T17:30:00"/>
    <n v="6870067508"/>
    <s v="UTCL-20-DL-R-01"/>
    <s v="HDFCR52021052994656960"/>
    <d v="2021-05-30T00:00:00"/>
    <s v="WHRS"/>
    <m/>
  </r>
  <r>
    <s v="WHRS-919"/>
    <s v="DL01210601076"/>
    <s v="DAL2122002943"/>
    <n v="106653"/>
    <x v="0"/>
    <x v="57"/>
    <n v="8263000050"/>
    <s v="PWB20201160"/>
    <n v="600000"/>
    <n v="708.0150281778333"/>
    <n v="108000"/>
    <n v="708708.01502817788"/>
    <d v="2021-03-12T17:30:00"/>
    <n v="6870107034"/>
    <s v="UTCL-20-DL-R-01"/>
    <m/>
    <m/>
    <s v="WHRS"/>
    <m/>
  </r>
  <r>
    <s v="WHRS-1110"/>
    <s v="DL01211000324"/>
    <s v="DAL2122008869"/>
    <n v="812419"/>
    <x v="0"/>
    <x v="44"/>
    <n v="8268007234"/>
    <s v="238/21-22"/>
    <n v="600000"/>
    <m/>
    <n v="108000"/>
    <n v="708000"/>
    <d v="2021-09-29T17:30:00"/>
    <n v="44116490"/>
    <s v="UTCL-20-DL-R-01"/>
    <s v="HDFCR52021102072007083"/>
    <d v="2021-10-21T00:00:00"/>
    <s v="WHRS"/>
    <m/>
  </r>
  <r>
    <s v="C67"/>
    <s v="DL01211200763"/>
    <s v="DAL2122012484"/>
    <n v="300286"/>
    <x v="0"/>
    <x v="3"/>
    <n v="8263000075"/>
    <n v="712728850"/>
    <n v="600000"/>
    <m/>
    <n v="108000"/>
    <n v="708000"/>
    <d v="2021-10-13T17:30:00"/>
    <n v="6870318118"/>
    <s v="UTCL-20-DL-R-04"/>
    <m/>
    <m/>
    <s v="Cement Mill"/>
    <m/>
  </r>
  <r>
    <s v="WHRS-1085"/>
    <s v="DL01220101068"/>
    <s v="DAL2122014281"/>
    <n v="809819"/>
    <x v="1"/>
    <x v="95"/>
    <n v="8268005075"/>
    <s v="SECMEC/21-22/163"/>
    <n v="600000"/>
    <m/>
    <n v="108000"/>
    <n v="708000"/>
    <d v="2022-01-17T17:30:00"/>
    <n v="44333370"/>
    <s v="UTCL-20-DL-R-01"/>
    <n v="202217293708"/>
    <d v="2022-02-22T00:00:00"/>
    <s v="WHRS"/>
    <m/>
  </r>
  <r>
    <s v="OLBC284"/>
    <s v="DL01221100562"/>
    <s v="DAL2223012952"/>
    <n v="122418"/>
    <x v="0"/>
    <x v="92"/>
    <n v="8263000204"/>
    <s v="CEPL/G-342/22-23"/>
    <n v="600000"/>
    <m/>
    <n v="108000"/>
    <n v="708000"/>
    <d v="2022-09-23T17:30:00"/>
    <n v="6870262051"/>
    <s v="UTCL-20-DL-R-07"/>
    <s v="HDFCR52022111861280067"/>
    <d v="2022-11-19T00:00:00"/>
    <s v="OLBC"/>
    <m/>
  </r>
  <r>
    <n v="424"/>
    <s v="DL01230200907"/>
    <s v="DAL2223018535"/>
    <n v="118480"/>
    <x v="0"/>
    <x v="74"/>
    <n v="8263000270"/>
    <s v="RSC/NOV22/0132"/>
    <n v="598800"/>
    <m/>
    <n v="107784"/>
    <n v="706584"/>
    <d v="2022-11-11T17:30:00"/>
    <n v="6870379256"/>
    <s v="UTCL-21-DL-R-04"/>
    <s v="HDFCR52023021583246547"/>
    <d v="2023-02-17T00:00:00"/>
    <s v="AFR"/>
    <m/>
  </r>
  <r>
    <s v="OLBC567"/>
    <s v="DL01230101095"/>
    <s v="DAL2223016957"/>
    <n v="822746"/>
    <x v="0"/>
    <x v="147"/>
    <n v="8268010365"/>
    <s v="MC/OLB/22-23/215"/>
    <n v="596182.20338983054"/>
    <m/>
    <n v="107312.79661016949"/>
    <n v="703495"/>
    <d v="2023-01-03T17:30:00"/>
    <n v="44414666"/>
    <s v="UTCL-20-DL-R-07"/>
    <n v="301278726098"/>
    <d v="2023-01-27T00:00:00"/>
    <s v="OLBC"/>
    <m/>
  </r>
  <r>
    <s v="C71"/>
    <s v="DL01211200750"/>
    <s v="DAL2122012497"/>
    <n v="300286"/>
    <x v="0"/>
    <x v="3"/>
    <n v="8263000075"/>
    <n v="712729030"/>
    <n v="595000"/>
    <m/>
    <n v="107100"/>
    <n v="702100"/>
    <d v="2021-10-19T17:30:00"/>
    <n v="6870318145"/>
    <s v="UTCL-20-DL-R-04"/>
    <m/>
    <m/>
    <s v="Cement Mill"/>
    <m/>
  </r>
  <r>
    <s v="OLBC805"/>
    <s v="DL01230500539"/>
    <s v="DAL2324001705"/>
    <n v="919962"/>
    <x v="0"/>
    <x v="6"/>
    <n v="8268006323"/>
    <s v="SR/HO/22-23/400"/>
    <n v="594307.56000000006"/>
    <m/>
    <n v="106975.44"/>
    <n v="701283"/>
    <d v="2023-03-29T17:30:00"/>
    <n v="160361079"/>
    <s v="UTCL-20-DL-R-07"/>
    <n v="305266199144"/>
    <d v="2023-05-30T00:00:00"/>
    <s v="OLBC"/>
    <m/>
  </r>
  <r>
    <s v="WHRS-1566"/>
    <s v="DL01210701465"/>
    <s v="DAL2122004881"/>
    <n v="401972"/>
    <x v="0"/>
    <x v="29"/>
    <n v="8263000049"/>
    <s v="IDM11006730"/>
    <n v="591500"/>
    <n v="697.97"/>
    <n v="106470"/>
    <n v="698667.97"/>
    <d v="2021-06-19T17:30:00"/>
    <n v="6870147682"/>
    <s v="UTCL-20-DL-R-01"/>
    <s v="HDFCR52021080456922814"/>
    <d v="2021-08-05T00:00:00"/>
    <s v="WHRS"/>
    <m/>
  </r>
  <r>
    <s v="WHRS-441"/>
    <s v="DL01220100061"/>
    <m/>
    <n v="407002"/>
    <x v="0"/>
    <x v="110"/>
    <n v="8270000662"/>
    <n v="749415433"/>
    <n v="591249.74"/>
    <m/>
    <n v="0"/>
    <n v="591249.74"/>
    <d v="2021-12-30T00:00:00"/>
    <m/>
    <s v="UTCL-20-DL-R-01"/>
    <m/>
    <m/>
    <s v="WHRS"/>
    <m/>
  </r>
  <r>
    <s v="OLBC757"/>
    <s v="DL01221100407"/>
    <s v="DAL2223012804"/>
    <n v="919962"/>
    <x v="0"/>
    <x v="6"/>
    <n v="8263000121"/>
    <s v="SR/HO/22-23/0110"/>
    <n v="591042.43999999994"/>
    <m/>
    <n v="106387.56"/>
    <n v="697430"/>
    <d v="2022-07-27T17:30:00"/>
    <n v="6870260026"/>
    <s v="UTCL-20-DL-R-07"/>
    <n v="211171556463"/>
    <d v="2022-11-18T00:00:00"/>
    <s v="OLBC"/>
    <m/>
  </r>
  <r>
    <s v="OLBC1273"/>
    <s v="DL01230600890"/>
    <s v="DAL2324004358"/>
    <n v="408729"/>
    <x v="0"/>
    <x v="54"/>
    <n v="8263000296"/>
    <s v="ZHIPL/23-24/034"/>
    <n v="588511.01694915257"/>
    <m/>
    <n v="105931.98305084746"/>
    <n v="694443"/>
    <d v="2023-05-11T17:30:00"/>
    <n v="1246481475"/>
    <s v="UTCL-20-DL-R-07"/>
    <m/>
    <m/>
    <s v="OLBC"/>
    <m/>
  </r>
  <r>
    <s v="KC12"/>
    <s v="DL01240200274"/>
    <m/>
    <n v="300286"/>
    <x v="0"/>
    <x v="18"/>
    <n v="8265000255"/>
    <n v="712753379"/>
    <n v="588000"/>
    <m/>
    <n v="105840"/>
    <n v="693840"/>
    <d v="2024-01-05T00:00:00"/>
    <m/>
    <s v="UTC1-23-DL-R-E-OT-01"/>
    <s v="R52024022382126661"/>
    <s v="23.02.24"/>
    <s v="Line-1 Kiln Capacity Enhancement up to 2500 tpd from 1600 tpd"/>
    <m/>
  </r>
  <r>
    <s v="OLBC449"/>
    <s v="DL01211200732"/>
    <s v="DAL2122012515"/>
    <n v="405267"/>
    <x v="0"/>
    <x v="65"/>
    <n v="8263000176"/>
    <s v="RV1000064543"/>
    <n v="587204.23728813557"/>
    <m/>
    <n v="105696.7627118644"/>
    <n v="692901"/>
    <d v="2021-12-10T00:00:00"/>
    <n v="6870382742"/>
    <s v="UTCL-20-DL-R-07"/>
    <s v="HDFCR52021091765291375"/>
    <d v="2021-09-18T00:00:00"/>
    <s v="OLBC"/>
    <m/>
  </r>
  <r>
    <s v="C1104"/>
    <s v="DL01220300450"/>
    <s v="DAL2122016378"/>
    <n v="408038"/>
    <x v="0"/>
    <x v="87"/>
    <n v="8263000182"/>
    <s v="RPL/0571"/>
    <n v="586480.84"/>
    <m/>
    <n v="105566.55119999999"/>
    <n v="692047.39119999995"/>
    <d v="2022-02-11T17:30:00"/>
    <n v="6870424048"/>
    <s v="UTCL-20-DL-R-04"/>
    <s v="HDFCR52022031754511790"/>
    <d v="2022-03-18T00:00:00"/>
    <s v="Cement Mill"/>
    <m/>
  </r>
  <r>
    <s v="C293"/>
    <s v="DL01220200873"/>
    <s v="DAL2122015582"/>
    <n v="128007"/>
    <x v="0"/>
    <x v="26"/>
    <n v="8263000117"/>
    <n v="562102624"/>
    <n v="585000"/>
    <m/>
    <n v="105300"/>
    <n v="690300"/>
    <d v="2021-11-30T17:30:00"/>
    <n v="6870403750"/>
    <s v="UTCL-20-DL-R-04"/>
    <m/>
    <m/>
    <s v="Cement Mill"/>
    <m/>
  </r>
  <r>
    <s v="WHRS-1742"/>
    <s v="DL01210901521"/>
    <s v="DAL2122008327"/>
    <n v="401972"/>
    <x v="0"/>
    <x v="29"/>
    <n v="8263000049"/>
    <s v="IDM11008654"/>
    <n v="583000"/>
    <n v="0"/>
    <n v="104940"/>
    <n v="687940"/>
    <d v="2021-08-31T17:30:00"/>
    <n v="44105789"/>
    <s v="UTCL-20-DL-R-01"/>
    <s v="HDFCR52021100869896988"/>
    <d v="2021-10-09T00:00:00"/>
    <s v="WHRS"/>
    <m/>
  </r>
  <r>
    <n v="357"/>
    <s v="DL01230301356"/>
    <s v="DAL2223021169"/>
    <n v="104990"/>
    <x v="0"/>
    <x v="169"/>
    <n v="8266017172"/>
    <n v="1015"/>
    <n v="580943.22033898311"/>
    <m/>
    <n v="104569.77966101696"/>
    <n v="685513.00000000012"/>
    <d v="2023-02-09T17:30:00"/>
    <n v="6870429463"/>
    <s v="UTCL-21-DL-R-04"/>
    <n v="304038645948"/>
    <d v="2023-04-05T00:00:00"/>
    <s v="AFR"/>
    <m/>
  </r>
  <r>
    <s v="WHRS-1313"/>
    <s v="DL01210300559"/>
    <s v="DAL2021010505"/>
    <n v="401972"/>
    <x v="0"/>
    <x v="29"/>
    <n v="8263000049"/>
    <s v="IDM11004079"/>
    <n v="580350"/>
    <n v="513.99974999999995"/>
    <n v="104463"/>
    <n v="685326.99974999996"/>
    <d v="2021-01-25T17:30:00"/>
    <n v="6870340569"/>
    <s v="UTCL-20-DL-R-01"/>
    <s v="HDFCR52021031581480951"/>
    <d v="2021-03-17T00:00:00"/>
    <s v="WHRS"/>
    <m/>
  </r>
  <r>
    <s v="C979"/>
    <s v="DL01210901581"/>
    <s v="DAL2122008500"/>
    <n v="508442"/>
    <x v="0"/>
    <x v="56"/>
    <n v="8263000141"/>
    <n v="160"/>
    <n v="580175.5"/>
    <m/>
    <n v="104431.5"/>
    <n v="684607"/>
    <d v="2021-08-24T17:30:00"/>
    <n v="44120130"/>
    <s v="UTCL-20-DL-R-04"/>
    <s v="HDFCR52021101471079027"/>
    <d v="2021-10-15T00:00:00"/>
    <s v="Cement Mill"/>
    <m/>
  </r>
  <r>
    <s v="WHRS-889"/>
    <s v="DL01210301206"/>
    <s v="DAL2021011142"/>
    <n v="106653"/>
    <x v="0"/>
    <x v="57"/>
    <n v="8263000050"/>
    <s v="PWB20201140"/>
    <n v="580000"/>
    <n v="513.29999999999995"/>
    <n v="104400"/>
    <n v="684913.3"/>
    <d v="2021-03-09T17:30:00"/>
    <n v="6870358286"/>
    <s v="UTCL-20-DL-R-01"/>
    <n v="104083914507"/>
    <d v="2021-04-10T00:00:00"/>
    <s v="WHRS"/>
    <m/>
  </r>
  <r>
    <s v="C403"/>
    <s v="DL01220700572"/>
    <s v="DAL2223005393"/>
    <n v="407317"/>
    <x v="0"/>
    <x v="36"/>
    <n v="8268009037"/>
    <s v="PRJ22000168"/>
    <n v="580000"/>
    <m/>
    <n v="104400"/>
    <n v="684400"/>
    <d v="2022-06-17T17:30:00"/>
    <n v="44018186"/>
    <s v="UTCL-20-DL-R-04"/>
    <s v="HDFCR52022081989871223"/>
    <d v="2022-08-20T00:00:00"/>
    <s v="Cement Mill"/>
    <m/>
  </r>
  <r>
    <s v="WHRS-1391"/>
    <s v="DL01210500697"/>
    <s v="DAL2122001468"/>
    <n v="401972"/>
    <x v="0"/>
    <x v="29"/>
    <n v="8263000049"/>
    <s v="IDM11005522"/>
    <n v="579999.69999999995"/>
    <n v="513.29999999999995"/>
    <n v="104399.94599999998"/>
    <n v="684912.946"/>
    <d v="2021-03-31T17:30:00"/>
    <n v="6870066632"/>
    <s v="UTCL-20-DL-R-01"/>
    <s v="HDFCR52021052894547545"/>
    <d v="2021-05-29T00:00:00"/>
    <s v="WHRS"/>
    <m/>
  </r>
  <r>
    <s v="C377"/>
    <s v="DL01220600084"/>
    <s v="DAL2223002987"/>
    <n v="138349"/>
    <x v="0"/>
    <x v="66"/>
    <n v="8263000146"/>
    <s v="2022-23/IFH/028"/>
    <n v="579790"/>
    <m/>
    <n v="104362.2"/>
    <n v="684152.2"/>
    <d v="2022-05-14T17:30:00"/>
    <n v="6870072483"/>
    <s v="UTCL-20-DL-R-04"/>
    <m/>
    <m/>
    <s v="Cement Mill"/>
    <m/>
  </r>
  <r>
    <s v="WHRS-1314"/>
    <s v="DL01210300562"/>
    <s v="DAL2021010502"/>
    <n v="401972"/>
    <x v="0"/>
    <x v="29"/>
    <n v="8263000049"/>
    <s v="IDM11004392"/>
    <n v="579680"/>
    <n v="513.01679999999999"/>
    <n v="104342.39999999999"/>
    <n v="684535.41680000001"/>
    <d v="2021-02-11T17:30:00"/>
    <n v="6870343843"/>
    <s v="UTCL-20-DL-R-01"/>
    <s v="HDFCR52021031882200994"/>
    <d v="2021-03-20T00:00:00"/>
    <s v="WHRS"/>
    <m/>
  </r>
  <r>
    <s v="WHRS-1315"/>
    <s v="DL01210300563"/>
    <s v="DAL2021010501"/>
    <n v="401972"/>
    <x v="0"/>
    <x v="29"/>
    <n v="8263000049"/>
    <s v="IDM11004358"/>
    <n v="579680"/>
    <n v="512.99680000000001"/>
    <n v="104342.39999999999"/>
    <n v="684535.39679999999"/>
    <d v="2021-02-09T17:30:00"/>
    <n v="6870340033"/>
    <s v="UTCL-20-DL-R-01"/>
    <s v="HDFCR52021031581484539"/>
    <d v="2021-03-17T00:00:00"/>
    <s v="WHRS"/>
    <m/>
  </r>
  <r>
    <n v="281"/>
    <s v="DL01230800932"/>
    <s v="DAL2324008587"/>
    <n v="408038"/>
    <x v="0"/>
    <x v="87"/>
    <n v="8266018876"/>
    <s v="RPL/0212"/>
    <n v="579500"/>
    <m/>
    <n v="104310"/>
    <n v="683810"/>
    <d v="2023-07-29T17:30:00"/>
    <n v="1246485149"/>
    <s v="UTCL-21-DL-R-04"/>
    <s v="HDFCR52023090485076872"/>
    <d v="2023-09-06T00:00:00"/>
    <s v="AFR"/>
    <m/>
  </r>
  <r>
    <s v="C827"/>
    <s v="DL01210700358"/>
    <s v="DAL2122003751"/>
    <n v="821190"/>
    <x v="0"/>
    <x v="81"/>
    <n v="8263000118"/>
    <s v="GND/0481"/>
    <n v="578649.81000000006"/>
    <m/>
    <n v="104156.96580000001"/>
    <n v="682806.77580000006"/>
    <d v="2021-06-02T17:30:00"/>
    <n v="6870121849"/>
    <s v="UTCL-20-DL-R-04"/>
    <n v="107127061446"/>
    <d v="2021-07-13T00:00:00"/>
    <s v="Cement Mill"/>
    <m/>
  </r>
  <r>
    <s v="C962"/>
    <s v="DL01211200524"/>
    <s v="DAL2122012251"/>
    <n v="408148"/>
    <x v="0"/>
    <x v="65"/>
    <n v="8263000163"/>
    <s v="RV6100031870"/>
    <n v="578646"/>
    <m/>
    <n v="104156.28"/>
    <n v="682802.28"/>
    <d v="2021-11-21T17:30:00"/>
    <n v="6870316357"/>
    <s v="UTCL-20-DL-R-04"/>
    <m/>
    <m/>
    <s v="Cement Mill"/>
    <s v="Civil- Cement Mill"/>
  </r>
  <r>
    <s v="C304"/>
    <s v="DL01220200867"/>
    <s v="DAL2122015592"/>
    <n v="128007"/>
    <x v="0"/>
    <x v="26"/>
    <n v="8263000117"/>
    <n v="562102996"/>
    <n v="578400"/>
    <m/>
    <n v="104112"/>
    <n v="682512"/>
    <d v="2021-12-29T17:30:00"/>
    <n v="6870403676"/>
    <s v="UTCL-20-DL-R-04"/>
    <m/>
    <m/>
    <s v="Cement Mill"/>
    <m/>
  </r>
  <r>
    <s v="WHRS-1396"/>
    <s v="DL01210500705"/>
    <s v="DAL2122001460"/>
    <n v="401972"/>
    <x v="0"/>
    <x v="29"/>
    <n v="8263000049"/>
    <s v="IDM11005363"/>
    <n v="577940"/>
    <n v="511.4769"/>
    <n v="104029.2"/>
    <n v="682480.67689999996"/>
    <d v="2021-03-26T17:30:00"/>
    <n v="6870067097"/>
    <s v="UTCL-20-DL-R-01"/>
    <s v="HDFCR52021052894556118"/>
    <d v="2021-05-29T00:00:00"/>
    <s v="WHRS"/>
    <m/>
  </r>
  <r>
    <s v="WHRS-74"/>
    <s v="DL01210600469"/>
    <s v="DAL2122002363"/>
    <n v="508442"/>
    <x v="0"/>
    <x v="56"/>
    <n v="8263000076"/>
    <n v="164"/>
    <n v="575816.10169491533"/>
    <m/>
    <n v="103646.89830508476"/>
    <n v="679463.00000000012"/>
    <d v="2021-01-12T17:30:00"/>
    <n v="6870094029"/>
    <s v="UTCL-20-DL-R-01"/>
    <s v="HDFCR52021061898136340"/>
    <d v="2021-06-19T00:00:00"/>
    <s v="WHRS"/>
    <m/>
  </r>
  <r>
    <s v="OLBC1262"/>
    <m/>
    <m/>
    <m/>
    <x v="1"/>
    <x v="107"/>
    <m/>
    <s v="6500"/>
    <n v="574786.44999999995"/>
    <m/>
    <m/>
    <n v="574786.44999999995"/>
    <d v="2021-06-30T00:00:00"/>
    <m/>
    <m/>
    <m/>
    <m/>
    <s v="OLBC"/>
    <m/>
  </r>
  <r>
    <s v="OLBC466"/>
    <s v="DL01220401492"/>
    <s v="DAL2223001511"/>
    <n v="405485"/>
    <x v="0"/>
    <x v="37"/>
    <n v="8263000144"/>
    <s v="S0121006519"/>
    <n v="573925"/>
    <m/>
    <n v="103306.5"/>
    <n v="677231.5"/>
    <d v="2021-12-09T17:30:00"/>
    <n v="6870066133"/>
    <s v="UTCL-20-DL-R-07"/>
    <s v="HDFCR52022053071875007"/>
    <d v="2022-05-31T00:00:00"/>
    <s v="OLBC"/>
    <m/>
  </r>
  <r>
    <s v="C961"/>
    <s v="DL01220101340"/>
    <s v="DAL2122014833"/>
    <n v="405267"/>
    <x v="0"/>
    <x v="65"/>
    <n v="8263000147"/>
    <s v="RV1000070149"/>
    <n v="572632.75"/>
    <m/>
    <n v="103073.89499999999"/>
    <n v="675706.64500000002"/>
    <d v="2021-12-31T17:30:00"/>
    <n v="6870370752"/>
    <s v="UTCL-20-DL-R-04"/>
    <s v="HDFCR52021092366623417"/>
    <d v="2021-09-24T00:00:00"/>
    <s v="Cement Mill"/>
    <m/>
  </r>
  <r>
    <s v="C370"/>
    <s v="DL01220400790"/>
    <s v="DAL2223000865"/>
    <n v="138349"/>
    <x v="0"/>
    <x v="66"/>
    <n v="8263000146"/>
    <s v="178/1FM/21-22"/>
    <n v="570000"/>
    <m/>
    <n v="102600"/>
    <n v="672600"/>
    <d v="2022-03-31T17:30:00"/>
    <n v="6870017480"/>
    <s v="UTCL-20-DL-R-04"/>
    <s v="HDFCR52022042263185371"/>
    <d v="2022-04-23T00:00:00"/>
    <s v="Cement Mill"/>
    <m/>
  </r>
  <r>
    <s v="CU104"/>
    <s v="DL01240201433"/>
    <s v="DAL2324019544"/>
    <n v="106631"/>
    <x v="0"/>
    <x v="132"/>
    <n v="8263000354"/>
    <s v="ST/2324/0624"/>
    <n v="570000"/>
    <m/>
    <n v="102600"/>
    <n v="672600"/>
    <d v="2024-02-12T17:30:00"/>
    <n v="1246716490"/>
    <s v="UTCL-22-DL-R-07"/>
    <s v="HDFCR52024031588683855"/>
    <d v="2024-03-17T00:00:00"/>
    <s v="Line-1 Cooler Updragation "/>
    <m/>
  </r>
  <r>
    <s v="OLBC665"/>
    <s v="DL01220201123"/>
    <s v="DAL2122015778"/>
    <n v="919962"/>
    <x v="0"/>
    <x v="6"/>
    <n v="8263000121"/>
    <s v="SR/HO/24-25/0018"/>
    <n v="569579.66101694922"/>
    <m/>
    <n v="102524.33898305085"/>
    <n v="672104.00000000012"/>
    <d v="2024-05-03T00:00:00"/>
    <n v="26631474"/>
    <s v="UTCL-20-DL-R-07"/>
    <n v="203045304636"/>
    <d v="2022-03-05T00:00:00"/>
    <s v="OLBC"/>
    <m/>
  </r>
  <r>
    <s v="C331"/>
    <s v="DL01210900914"/>
    <s v="DAL2122007722"/>
    <n v="130170"/>
    <x v="0"/>
    <x v="71"/>
    <n v="8263000096"/>
    <n v="4601023273"/>
    <n v="568842.34"/>
    <m/>
    <n v="51195.83"/>
    <n v="620038.16999999993"/>
    <d v="2021-07-30T17:30:00"/>
    <n v="6870208220"/>
    <s v="UTCL-20-DL-R-04"/>
    <s v="HDFCR52021092166212152"/>
    <d v="2021-09-23T00:00:00"/>
    <s v="Cement Mill"/>
    <m/>
  </r>
  <r>
    <n v="280"/>
    <s v="DL01231000820"/>
    <s v="DAL2324009968"/>
    <n v="821383"/>
    <x v="0"/>
    <x v="125"/>
    <n v="8268013695"/>
    <s v="RSE-39"/>
    <n v="568538.96"/>
    <m/>
    <n v="102337.04"/>
    <n v="670876"/>
    <d v="2023-10-03T17:30:00"/>
    <n v="160673539"/>
    <s v="UTCL-21-DL-R-04"/>
    <s v="N264232651318824"/>
    <d v="2023-09-23T00:00:00"/>
    <s v="AFR"/>
    <m/>
  </r>
  <r>
    <s v="WHRS-1072"/>
    <s v="DL01220701407"/>
    <s v="DAL2223006219"/>
    <n v="821012"/>
    <x v="0"/>
    <x v="5"/>
    <n v="8263000088"/>
    <s v="AA0920000033"/>
    <n v="567768"/>
    <m/>
    <n v="102198.23999999999"/>
    <n v="669966.24"/>
    <d v="2022-05-31T17:30:00"/>
    <n v="6870133424"/>
    <s v="UTCL-20-DL-R-01"/>
    <s v="HDFCR52022073085879951"/>
    <d v="2022-08-01T00:00:00"/>
    <s v="WHRS"/>
    <m/>
  </r>
  <r>
    <s v="WHRS-1563"/>
    <s v="DL01210701452"/>
    <s v="DAL2122004869"/>
    <n v="401972"/>
    <x v="0"/>
    <x v="29"/>
    <n v="8263000049"/>
    <s v="IDM11006697"/>
    <n v="567300"/>
    <n v="669.41399999999999"/>
    <n v="102114"/>
    <n v="670083.41399999999"/>
    <d v="2021-06-17T17:30:00"/>
    <n v="6870146620"/>
    <s v="UTCL-20-DL-R-01"/>
    <s v="HDFCR52021080456911692"/>
    <d v="2021-08-05T00:00:00"/>
    <s v="WHRS"/>
    <m/>
  </r>
  <r>
    <s v="OLBC779"/>
    <s v="DL01230200055"/>
    <s v="DAL2223017814"/>
    <n v="919962"/>
    <x v="0"/>
    <x v="6"/>
    <n v="8263000121"/>
    <s v="SRGST/22-23/0580"/>
    <n v="567269.4"/>
    <m/>
    <n v="102108.6"/>
    <n v="669378"/>
    <d v="2022-12-31T17:30:00"/>
    <n v="6870372301"/>
    <s v="UTCL-20-DL-R-07"/>
    <n v="302157745364"/>
    <d v="2023-02-16T00:00:00"/>
    <s v="OLBC"/>
    <m/>
  </r>
  <r>
    <s v="WHRS-1953"/>
    <m/>
    <m/>
    <s v="DL01"/>
    <x v="1"/>
    <x v="46"/>
    <s v="ULTRATECH CEMENT LTD.-Project Salaries"/>
    <s v="1275652"/>
    <n v="566533"/>
    <m/>
    <n v="0"/>
    <n v="566533"/>
    <d v="2021-11-30T00:00:00"/>
    <m/>
    <s v="UTCL-20-DL-R-01"/>
    <m/>
    <m/>
    <s v="WHRS"/>
    <m/>
  </r>
  <r>
    <s v="WHRS-989"/>
    <s v="DL01230100813"/>
    <m/>
    <n v="106713"/>
    <x v="0"/>
    <x v="170"/>
    <n v="8266016578"/>
    <s v="RM/00347/2022-23"/>
    <n v="566022.93999999994"/>
    <m/>
    <n v="101884.13"/>
    <n v="667907.06999999995"/>
    <d v="2022-11-18T00:00:00"/>
    <m/>
    <s v="UTCL-20-DL-R-01"/>
    <m/>
    <m/>
    <s v="WHRS"/>
    <m/>
  </r>
  <r>
    <s v="OLBC464"/>
    <s v="DL01220401416"/>
    <s v="DAL2223001453"/>
    <n v="405485"/>
    <x v="0"/>
    <x v="37"/>
    <n v="8263000144"/>
    <s v="S0121006519"/>
    <n v="565550"/>
    <m/>
    <n v="101799"/>
    <n v="667349"/>
    <d v="2021-12-09T17:30:00"/>
    <n v="6870034969"/>
    <s v="UTCL-20-DL-R-07"/>
    <s v="HDFCR52022050566181196"/>
    <d v="2022-05-07T00:00:00"/>
    <s v="OLBC"/>
    <m/>
  </r>
  <r>
    <s v="C1001"/>
    <s v="DL01220101066"/>
    <s v="DAL2122014378"/>
    <n v="405319"/>
    <x v="0"/>
    <x v="88"/>
    <n v="8263000179"/>
    <s v="B-3207"/>
    <n v="564848.69999999995"/>
    <m/>
    <n v="101672.76599999999"/>
    <n v="666521.4659999999"/>
    <d v="2021-12-31T17:30:00"/>
    <n v="6870456429"/>
    <s v="UTCL-20-DL-R-04"/>
    <n v="204048676041"/>
    <d v="2022-04-05T00:00:00"/>
    <s v="Cement Mill"/>
    <s v="Civil- Cement Mill"/>
  </r>
  <r>
    <s v="C823"/>
    <s v="DL01230500133"/>
    <s v="DAL2324001323"/>
    <n v="137974"/>
    <x v="0"/>
    <x v="5"/>
    <n v="8268006131"/>
    <s v="BA0920000084"/>
    <n v="562832"/>
    <m/>
    <n v="101309.75999999999"/>
    <n v="664141.76"/>
    <d v="2022-12-28T17:30:00"/>
    <n v="160349343"/>
    <s v="UTCL-20-DL-R-04"/>
    <m/>
    <m/>
    <s v="Cement Mill"/>
    <m/>
  </r>
  <r>
    <s v="OLBC564"/>
    <s v="DL01230801783"/>
    <s v="DAL2324009314"/>
    <n v="822746"/>
    <x v="0"/>
    <x v="147"/>
    <n v="8268010365"/>
    <s v="MC/OLB/23-24/341"/>
    <n v="562030.50847457629"/>
    <m/>
    <n v="101165.49152542373"/>
    <n v="663196"/>
    <d v="2023-08-10T17:30:00"/>
    <n v="160633323"/>
    <s v="UTCL-20-DL-R-07"/>
    <n v="309114804381"/>
    <d v="2023-09-15T00:00:00"/>
    <s v="OLBC"/>
    <m/>
  </r>
  <r>
    <s v="C932"/>
    <s v="DL01220401277"/>
    <s v="DAL2223001296"/>
    <n v="407464"/>
    <x v="0"/>
    <x v="160"/>
    <n v="8268008622"/>
    <s v="RSE/22-23/S012"/>
    <n v="561800"/>
    <m/>
    <n v="101124"/>
    <n v="662924"/>
    <d v="2022-04-18T17:30:00"/>
    <n v="43865591"/>
    <s v="UTCL-20-DL-R-04"/>
    <s v="HDFCR52022052370276587"/>
    <d v="2022-05-24T00:00:00"/>
    <s v="Cement Mill"/>
    <m/>
  </r>
  <r>
    <s v="C1399"/>
    <m/>
    <m/>
    <m/>
    <x v="0"/>
    <x v="171"/>
    <m/>
    <s v="1238679"/>
    <n v="560896.44999999995"/>
    <m/>
    <m/>
    <n v="560896.44999999995"/>
    <d v="2021-08-31T00:00:00"/>
    <m/>
    <m/>
    <m/>
    <m/>
    <s v="Cement Mill"/>
    <m/>
  </r>
  <r>
    <s v="OLBC436"/>
    <s v="DL01211000284"/>
    <s v="DAL2122008905"/>
    <n v="408148"/>
    <x v="0"/>
    <x v="65"/>
    <n v="8263000145"/>
    <s v="RV6100019832"/>
    <n v="559900"/>
    <m/>
    <n v="100782"/>
    <n v="660682"/>
    <d v="2021-09-22T17:30:00"/>
    <n v="6870321070"/>
    <s v="UTCL-20-DL-R-07"/>
    <s v="HDFCR52021091765291375"/>
    <d v="2021-09-18T00:00:00"/>
    <s v="OLBC"/>
    <m/>
  </r>
  <r>
    <s v="OLBC736"/>
    <s v="DL01220800441"/>
    <s v="DAL2223007315"/>
    <n v="919962"/>
    <x v="0"/>
    <x v="6"/>
    <n v="8263000121"/>
    <s v="SRGST/22-23/0173"/>
    <n v="559789.80000000005"/>
    <m/>
    <n v="100762.2"/>
    <n v="660552"/>
    <d v="2022-06-28T17:30:00"/>
    <n v="6870152590"/>
    <s v="UTCL-20-DL-R-07"/>
    <n v="208192553706"/>
    <d v="2022-08-20T00:00:00"/>
    <s v="OLBC"/>
    <m/>
  </r>
  <r>
    <s v="C373"/>
    <s v="DL01220500489"/>
    <s v="DAL2223002065"/>
    <n v="138349"/>
    <x v="0"/>
    <x v="66"/>
    <n v="8263000146"/>
    <s v="2022-23/IFH/020"/>
    <n v="555000"/>
    <m/>
    <n v="99900"/>
    <n v="654900"/>
    <d v="2022-05-03T17:30:00"/>
    <n v="6870044093"/>
    <s v="UTCL-20-DL-R-04"/>
    <s v="N143221968866305"/>
    <d v="2022-05-24T00:00:00"/>
    <s v="Cement Mill"/>
    <m/>
  </r>
  <r>
    <s v="OLBC565"/>
    <s v="DL01230900496"/>
    <s v="DAL2324009786"/>
    <n v="822746"/>
    <x v="0"/>
    <x v="147"/>
    <n v="8268010365"/>
    <s v="MC/OLB/23-24/349"/>
    <n v="554899.15254237293"/>
    <m/>
    <n v="99881.847457627126"/>
    <n v="654781"/>
    <d v="2023-09-01T17:30:00"/>
    <n v="160661615"/>
    <s v="UTCL-20-DL-R-07"/>
    <n v="309216715796"/>
    <d v="2023-09-23T00:00:00"/>
    <s v="OLBC"/>
    <m/>
  </r>
  <r>
    <s v="OLBC315"/>
    <s v="DL01230600321"/>
    <s v="DAL2324003919"/>
    <n v="137974"/>
    <x v="0"/>
    <x v="5"/>
    <n v="8263000113"/>
    <s v="BA0930000030"/>
    <n v="553675"/>
    <m/>
    <n v="99661.5"/>
    <n v="653336.5"/>
    <d v="2023-04-29T17:30:00"/>
    <n v="1246393484"/>
    <s v="UTCL-20-DL-R-07"/>
    <s v="HDFCR52023062065769949"/>
    <d v="2023-06-22T00:00:00"/>
    <s v="OLBC"/>
    <m/>
  </r>
  <r>
    <s v="OLBC465"/>
    <s v="DL01220401475"/>
    <s v="DAL2223001509"/>
    <n v="405485"/>
    <x v="0"/>
    <x v="37"/>
    <n v="8263000144"/>
    <s v="S0121004457"/>
    <n v="553378"/>
    <m/>
    <n v="99608.04"/>
    <n v="652986.04"/>
    <d v="2021-09-15T00:00:00"/>
    <n v="6870048391"/>
    <s v="UTCL-20-DL-R-07"/>
    <s v="HDFCR52022053071562308"/>
    <d v="2022-05-31T00:00:00"/>
    <s v="OLBC"/>
    <m/>
  </r>
  <r>
    <s v="WHRS-1383"/>
    <s v="DL01210500683"/>
    <s v="DAL2122001482"/>
    <n v="401972"/>
    <x v="0"/>
    <x v="29"/>
    <n v="8263000049"/>
    <s v="IDM11005430"/>
    <n v="552720"/>
    <n v="489.15719999999999"/>
    <n v="99489.599999999991"/>
    <n v="652698.75719999999"/>
    <d v="2021-03-29T17:30:00"/>
    <n v="6870065149"/>
    <s v="UTCL-20-DL-R-01"/>
    <s v="HDFCR52021053194846487"/>
    <d v="2021-06-01T00:00:00"/>
    <s v="WHRS"/>
    <m/>
  </r>
  <r>
    <s v="WHRS-1954"/>
    <m/>
    <m/>
    <s v="DL01"/>
    <x v="1"/>
    <x v="46"/>
    <s v="ULTRATECH CEMENT LTD.-Project Salaries"/>
    <s v="1286314"/>
    <n v="551985"/>
    <m/>
    <n v="0"/>
    <n v="551985"/>
    <d v="2021-12-31T00:00:00"/>
    <m/>
    <s v="UTCL-20-DL-R-01"/>
    <m/>
    <m/>
    <s v="WHRS"/>
    <m/>
  </r>
  <r>
    <s v="OLBC334"/>
    <s v="DL01221001155"/>
    <s v="DAL2223011724"/>
    <n v="118480"/>
    <x v="0"/>
    <x v="74"/>
    <n v="8263000261"/>
    <s v="RSC/OCT22/0029"/>
    <n v="551165"/>
    <m/>
    <n v="99209.7"/>
    <n v="650374.69999999995"/>
    <d v="2022-10-04T17:30:00"/>
    <n v="6870277006"/>
    <s v="UTCL-20-DL-R-07"/>
    <s v="HDFCR52022120565339427"/>
    <d v="2022-12-05T00:00:00"/>
    <s v="OLBC"/>
    <m/>
  </r>
  <r>
    <n v="369"/>
    <s v="DL01221001163"/>
    <s v="CFD2223008281"/>
    <n v="909972"/>
    <x v="0"/>
    <x v="172"/>
    <n v="8262000063"/>
    <s v="100/003956/22-23"/>
    <n v="551088.13559322036"/>
    <m/>
    <n v="99195.864406779656"/>
    <n v="650284"/>
    <d v="2022-10-04T17:30:00"/>
    <n v="44297007"/>
    <s v="UTCL-21-DL-R-04"/>
    <n v="212010495533"/>
    <d v="2022-12-04T00:00:00"/>
    <s v="AFR"/>
    <m/>
  </r>
  <r>
    <s v="WHRS-918"/>
    <s v="DL01210601077"/>
    <s v="DAL2122002942"/>
    <n v="106653"/>
    <x v="0"/>
    <x v="57"/>
    <n v="8263000050"/>
    <s v="WWB20210099Z"/>
    <n v="550000"/>
    <n v="649.01377582968053"/>
    <n v="99000"/>
    <n v="649649.01377582969"/>
    <d v="2021-04-21T17:30:00"/>
    <n v="6870107217"/>
    <s v="UTCL-20-DL-R-01"/>
    <m/>
    <m/>
    <s v="WHRS"/>
    <m/>
  </r>
  <r>
    <s v="CE95"/>
    <s v="DL01230900677"/>
    <s v="DAL2324009992"/>
    <n v="406359"/>
    <x v="0"/>
    <x v="22"/>
    <n v="8263000283"/>
    <n v="271600049035"/>
    <n v="550000"/>
    <m/>
    <n v="99000"/>
    <n v="649000"/>
    <d v="2023-06-30T17:30:00"/>
    <n v="1246523738"/>
    <s v="UTCL-22-DL-N-49"/>
    <s v="HDFCR52023093092002352"/>
    <d v="2023-10-02T00:00:00"/>
    <s v="Line-1 Cooler ESP"/>
    <m/>
  </r>
  <r>
    <s v="C288"/>
    <s v="DL01211201262"/>
    <s v="DAL2122013059"/>
    <n v="128007"/>
    <x v="0"/>
    <x v="26"/>
    <n v="8263000110"/>
    <n v="562102361"/>
    <n v="549000"/>
    <m/>
    <n v="98820"/>
    <n v="647820"/>
    <d v="2021-10-30T17:30:00"/>
    <n v="6870405365"/>
    <s v="UTCL-20-DL-R-04"/>
    <s v="HDFCR52022030250625532"/>
    <d v="2022-03-03T00:00:00"/>
    <s v="Cement Mill"/>
    <m/>
  </r>
  <r>
    <n v="392"/>
    <s v="DL01221100217"/>
    <s v="DAL2223012608"/>
    <n v="408038"/>
    <x v="0"/>
    <x v="87"/>
    <n v="8263000247"/>
    <s v="RPL/0425"/>
    <n v="548970"/>
    <m/>
    <n v="98814.599999999991"/>
    <n v="647784.6"/>
    <d v="2022-10-15T17:30:00"/>
    <n v="6870256170"/>
    <s v="UTCL-21-DL-R-04"/>
    <s v="HDFCR52022111861269627"/>
    <d v="2022-11-21T00:00:00"/>
    <s v="AFR"/>
    <m/>
  </r>
  <r>
    <s v="C1162"/>
    <s v="DL01220700459"/>
    <s v="DAL2223005340"/>
    <n v="128635"/>
    <x v="0"/>
    <x v="173"/>
    <n v="8266014726"/>
    <s v="DT/22-23/107"/>
    <n v="545367.5"/>
    <m/>
    <n v="98166.16"/>
    <n v="643533.66"/>
    <d v="2022-05-09T17:30:00"/>
    <n v="6870127528"/>
    <s v="UTCL-20-DL-R-04"/>
    <s v="HDFCR52022072083497751"/>
    <d v="2022-07-21T00:00:00"/>
    <s v="Cement Mill"/>
    <m/>
  </r>
  <r>
    <s v="C798"/>
    <s v="DL01211100032"/>
    <s v="DAL2122010683"/>
    <n v="137974"/>
    <x v="0"/>
    <x v="5"/>
    <n v="8263000113"/>
    <s v="BA0910000084"/>
    <n v="544142"/>
    <m/>
    <n v="97945.56"/>
    <n v="642087.56000000006"/>
    <d v="2021-10-21T17:30:00"/>
    <n v="6870265885"/>
    <s v="UTCL-20-DL-R-04"/>
    <s v="HDFCR52021120281194688"/>
    <d v="2021-12-03T00:00:00"/>
    <s v="Cement Mill"/>
    <m/>
  </r>
  <r>
    <s v="WHRS-1783"/>
    <s v="DL01211001945"/>
    <s v="DAL2122010438"/>
    <n v="401972"/>
    <x v="0"/>
    <x v="29"/>
    <n v="8263000049"/>
    <s v="IDM11009580"/>
    <n v="543860.19999999995"/>
    <n v="0"/>
    <n v="97894.835999999981"/>
    <n v="641755.03599999996"/>
    <d v="2021-09-30T17:30:00"/>
    <n v="6870263467"/>
    <s v="UTCL-20-DL-R-01"/>
    <m/>
    <m/>
    <s v="WHRS"/>
    <m/>
  </r>
  <r>
    <s v="WHRS-1782"/>
    <s v="DL01211001942"/>
    <s v="DAL2122010469"/>
    <n v="401972"/>
    <x v="0"/>
    <x v="29"/>
    <n v="8263000049"/>
    <s v="IDM11009581"/>
    <n v="543020.4"/>
    <n v="0"/>
    <n v="97743.672000000006"/>
    <n v="640764.07200000004"/>
    <d v="2021-09-30T17:30:00"/>
    <n v="6870263437"/>
    <s v="UTCL-20-DL-R-01"/>
    <m/>
    <m/>
    <s v="WHRS"/>
    <m/>
  </r>
  <r>
    <s v="WHRS-144"/>
    <s v="DL01210700372"/>
    <s v="DAL2122003737"/>
    <n v="408117"/>
    <x v="0"/>
    <x v="63"/>
    <n v="8263000119"/>
    <s v="MP0021101503"/>
    <n v="542100"/>
    <n v="639.67999999999995"/>
    <n v="97578"/>
    <n v="640317.68000000005"/>
    <d v="2021-06-24T17:30:00"/>
    <n v="6870124066"/>
    <s v="UTCL-20-DL-R-01"/>
    <s v="HDFCR52021071352666737"/>
    <d v="2021-07-14T00:00:00"/>
    <s v="WHRS"/>
    <m/>
  </r>
  <r>
    <s v="WHRS-153"/>
    <s v="DL01210701273"/>
    <s v="DAL2122004692"/>
    <n v="405596"/>
    <x v="0"/>
    <x v="63"/>
    <n v="8263000119"/>
    <s v="MP0021101648"/>
    <n v="541800"/>
    <n v="639.33000000000004"/>
    <n v="97524"/>
    <n v="639963.32999999996"/>
    <d v="2021-06-29T17:30:00"/>
    <n v="6870143264"/>
    <s v="UTCL-20-DL-R-01"/>
    <s v="HDFCR52021080356681077"/>
    <d v="2021-08-04T00:00:00"/>
    <s v="WHRS"/>
    <m/>
  </r>
  <r>
    <s v="WHRS-1311"/>
    <s v="DL01210300557"/>
    <s v="DAL2021010507"/>
    <n v="401972"/>
    <x v="0"/>
    <x v="29"/>
    <n v="8263000049"/>
    <s v="IDM11004003"/>
    <n v="541660"/>
    <n v="478.99910000000006"/>
    <n v="97498.8"/>
    <n v="639637.79910000006"/>
    <d v="2021-01-20T17:30:00"/>
    <n v="6870340392"/>
    <s v="UTCL-20-DL-R-01"/>
    <s v="HDFCR52021031581480951"/>
    <d v="2021-03-17T00:00:00"/>
    <s v="WHRS"/>
    <m/>
  </r>
  <r>
    <s v="WHRS-1471"/>
    <s v="DL01210601141"/>
    <s v="DAL2122002974"/>
    <n v="401972"/>
    <x v="0"/>
    <x v="29"/>
    <n v="8263000049"/>
    <s v="IDM11006261"/>
    <n v="541000"/>
    <n v="638.38"/>
    <n v="97380"/>
    <n v="639018.38"/>
    <d v="2021-05-25T17:30:00"/>
    <n v="6870110417"/>
    <s v="UTCL-20-DL-R-01"/>
    <s v="HDFCR52021070150549267"/>
    <d v="2021-07-02T00:00:00"/>
    <s v="WHRS"/>
    <m/>
  </r>
  <r>
    <s v="WHRS-1867"/>
    <s v="DL01210500649"/>
    <s v="DAL2122001511"/>
    <n v="919893"/>
    <x v="0"/>
    <x v="2"/>
    <n v="8263000051"/>
    <n v="2920003827"/>
    <n v="540000.1"/>
    <m/>
    <n v="97200.017999999996"/>
    <n v="637200.11800000002"/>
    <d v="2021-03-30T17:30:00"/>
    <n v="6870067393"/>
    <s v="UTCL-20-DL-R-01"/>
    <s v="HDFCR52021052894553708"/>
    <d v="2021-05-29T00:00:00"/>
    <s v="WHRS"/>
    <m/>
  </r>
  <r>
    <s v="C320"/>
    <s v="DL01221201558"/>
    <s v="DAL2223015442"/>
    <n v="128007"/>
    <x v="0"/>
    <x v="26"/>
    <n v="8268008894"/>
    <n v="562202271"/>
    <n v="540000"/>
    <m/>
    <n v="97200"/>
    <n v="637200"/>
    <d v="2022-10-07T17:30:00"/>
    <n v="44361457"/>
    <s v="UTCL-20-DL-R-04"/>
    <s v="HDFCR52023020380064886"/>
    <d v="2023-02-04T00:00:00"/>
    <s v="Cement Mill"/>
    <m/>
  </r>
  <r>
    <s v="WHRS-932"/>
    <s v="DL01211000470"/>
    <s v="DAL2122009044"/>
    <n v="106653"/>
    <x v="0"/>
    <x v="57"/>
    <n v="8263000050"/>
    <s v="CFE20200997"/>
    <n v="536600"/>
    <n v="474.89100000000002"/>
    <n v="96588"/>
    <n v="633662.89099999995"/>
    <d v="2021-03-18T17:30:00"/>
    <n v="6870448127"/>
    <s v="UTCL-20-DL-R-01"/>
    <n v="203300957485"/>
    <d v="2022-03-31T00:00:00"/>
    <s v="WHRS"/>
    <m/>
  </r>
  <r>
    <s v="WHRS-1600"/>
    <s v="DL01210601133"/>
    <s v="DAL2122002978"/>
    <n v="401972"/>
    <x v="0"/>
    <x v="29"/>
    <n v="8263000049"/>
    <s v="IDM11005997"/>
    <n v="536180"/>
    <n v="632.69240000000002"/>
    <n v="96512.4"/>
    <n v="633325.09240000008"/>
    <d v="2021-04-30T17:30:00"/>
    <n v="6870110450"/>
    <s v="UTCL-20-DL-R-01"/>
    <s v="HDFCR52021063050304695"/>
    <d v="2021-07-01T00:00:00"/>
    <s v="WHRS"/>
    <m/>
  </r>
  <r>
    <s v="CU114"/>
    <s v="DL01240501724"/>
    <s v="DAL2425002806"/>
    <n v="405121"/>
    <x v="0"/>
    <x v="164"/>
    <n v="8263000396"/>
    <s v="K2425TI/0335"/>
    <n v="535766.10169491533"/>
    <m/>
    <n v="96437.89830508476"/>
    <n v="632204.00000000012"/>
    <d v="2024-05-18T17:30:00"/>
    <n v="1251191709"/>
    <s v="UTCL-22-DL-R-07"/>
    <n v="407064181327"/>
    <d v="2024-07-08T00:00:00"/>
    <s v="Line-1 Cooler Updragation "/>
    <m/>
  </r>
  <r>
    <s v="WHRS-1636"/>
    <s v="DL01210801417"/>
    <s v="DAL2122006649"/>
    <n v="401972"/>
    <x v="0"/>
    <x v="29"/>
    <n v="8263000049"/>
    <s v="IDM11007991"/>
    <n v="534240"/>
    <n v="0"/>
    <n v="96163.199999999997"/>
    <n v="630403.19999999995"/>
    <d v="2021-07-31T17:30:00"/>
    <n v="6870191728"/>
    <s v="UTCL-20-DL-R-01"/>
    <s v="HDFCR52021090863743236"/>
    <d v="2021-09-09T00:00:00"/>
    <s v="WHRS"/>
    <m/>
  </r>
  <r>
    <s v="C181"/>
    <s v="DL01220200909"/>
    <s v="DAL2122015556"/>
    <n v="821146"/>
    <x v="0"/>
    <x v="4"/>
    <n v="8268007978"/>
    <s v="SVPL/UP/21-22/42"/>
    <n v="533875.36"/>
    <m/>
    <n v="96097.64"/>
    <n v="629973"/>
    <d v="2022-02-02T17:30:00"/>
    <n v="44382020"/>
    <s v="UTCL-20-DL-R-04"/>
    <n v="203010415252"/>
    <d v="2022-03-02T00:00:00"/>
    <s v="Cement Mill"/>
    <m/>
  </r>
  <r>
    <s v="WHRS-1589"/>
    <s v="DL01210701456"/>
    <s v="DAL2122004915"/>
    <n v="401972"/>
    <x v="0"/>
    <x v="29"/>
    <n v="8263000049"/>
    <s v="IDM11006731"/>
    <n v="533700"/>
    <n v="629.76599999999996"/>
    <n v="96066"/>
    <n v="630395.76599999995"/>
    <d v="2021-06-19T17:30:00"/>
    <n v="6870146743"/>
    <s v="UTCL-20-DL-R-01"/>
    <s v="HDFCR52021080456911692"/>
    <d v="2021-08-05T00:00:00"/>
    <s v="WHRS"/>
    <m/>
  </r>
  <r>
    <s v="WHRS-1569"/>
    <s v="DL01210701463"/>
    <s v="DAL2122004879"/>
    <n v="401972"/>
    <x v="0"/>
    <x v="29"/>
    <n v="8263000049"/>
    <s v="IDM11006699"/>
    <n v="532250"/>
    <n v="628.05500000000006"/>
    <n v="95805"/>
    <n v="628683.05500000005"/>
    <d v="2021-06-17T17:30:00"/>
    <n v="6870146956"/>
    <s v="UTCL-20-DL-R-01"/>
    <s v="HDFCR52021080456922814"/>
    <d v="2021-08-05T00:00:00"/>
    <s v="WHRS"/>
    <m/>
  </r>
  <r>
    <s v="WHRS-1534"/>
    <s v="DL01210701461"/>
    <s v="DAL2122004877"/>
    <n v="401972"/>
    <x v="0"/>
    <x v="29"/>
    <n v="8263000049"/>
    <s v="IDM11006698"/>
    <n v="532250"/>
    <n v="628.05500000000006"/>
    <n v="95805"/>
    <n v="628683.05500000005"/>
    <d v="2021-06-17T17:30:00"/>
    <n v="6870146984"/>
    <s v="UTCL-20-DL-R-01"/>
    <s v="HDFCR52021080456911692"/>
    <d v="2021-08-05T00:00:00"/>
    <s v="WHRS"/>
    <m/>
  </r>
  <r>
    <s v="C909"/>
    <s v="DL01220301832"/>
    <s v="DAL2122017853"/>
    <n v="509862"/>
    <x v="0"/>
    <x v="174"/>
    <n v="8266014020"/>
    <n v="452"/>
    <n v="531873"/>
    <m/>
    <n v="0"/>
    <n v="531873"/>
    <d v="2022-03-14T17:30:00"/>
    <n v="6870037500"/>
    <s v="UTCL-20-DL-R-04"/>
    <s v="HDFCR52022050666560682"/>
    <d v="2022-05-08T00:00:00"/>
    <s v="Cement Mill"/>
    <s v="Civil- Cement Mill"/>
  </r>
  <r>
    <s v="CU259"/>
    <s v="DL01240500099"/>
    <m/>
    <n v="811819"/>
    <x v="0"/>
    <x v="149"/>
    <n v="8265000228"/>
    <s v="MLIPL/39538/24"/>
    <n v="530000"/>
    <m/>
    <n v="0"/>
    <n v="530000"/>
    <d v="2024-04-18T00:00:00"/>
    <m/>
    <s v="UTCL-22-DL-N-60"/>
    <n v="405188174717"/>
    <s v="18.5.24"/>
    <s v="Line-1 Cooler Updragation "/>
    <m/>
  </r>
  <r>
    <s v="C348"/>
    <s v="DL01210800213"/>
    <s v="DAL2122005514"/>
    <n v="405996"/>
    <x v="0"/>
    <x v="19"/>
    <n v="8263000080"/>
    <n v="212901027854"/>
    <n v="529487"/>
    <m/>
    <n v="95307"/>
    <n v="624794"/>
    <d v="2021-06-30T17:30:00"/>
    <n v="6870169014"/>
    <s v="UTCL-20-DL-R-04"/>
    <s v="N242211617044286"/>
    <d v="2021-09-05T00:00:00"/>
    <s v="Cement Mill"/>
    <m/>
  </r>
  <r>
    <s v="OLBC744"/>
    <s v="DL01220801279"/>
    <s v="DAL2223008169"/>
    <n v="919962"/>
    <x v="0"/>
    <x v="6"/>
    <n v="8263000121"/>
    <s v="SRGST/22-23/0249"/>
    <n v="525579.6"/>
    <m/>
    <n v="94604.4"/>
    <n v="620184"/>
    <d v="2022-07-29T17:30:00"/>
    <n v="6870167103"/>
    <s v="UTCL-20-DL-R-07"/>
    <n v="209019670366"/>
    <d v="2022-09-02T00:00:00"/>
    <s v="OLBC"/>
    <m/>
  </r>
  <r>
    <s v="WHRS-1349"/>
    <s v="DL01210301222"/>
    <s v="DAL2021011169"/>
    <n v="401972"/>
    <x v="0"/>
    <x v="29"/>
    <n v="8263000049"/>
    <s v="IDM11004837"/>
    <n v="525540"/>
    <n v="465.10289999999998"/>
    <n v="94597.2"/>
    <n v="620602.30290000001"/>
    <d v="2021-03-08T17:30:00"/>
    <n v="6870366708"/>
    <s v="UTCL-20-DL-R-01"/>
    <s v="HDFCR52021033084738980"/>
    <d v="2021-03-30T00:00:00"/>
    <s v="WHRS"/>
    <m/>
  </r>
  <r>
    <s v="WHRS-1364"/>
    <s v="DL01210400175"/>
    <s v="DAL2122000175"/>
    <n v="401972"/>
    <x v="0"/>
    <x v="29"/>
    <n v="8263000049"/>
    <s v="IDM11004909"/>
    <n v="525400"/>
    <n v="464.97899999999998"/>
    <n v="94572"/>
    <n v="620436.97900000005"/>
    <d v="2021-03-10T17:30:00"/>
    <n v="6870004893"/>
    <s v="UTCL-20-DL-R-01"/>
    <s v="HDFCR52021040986926058"/>
    <d v="2021-04-11T00:00:00"/>
    <s v="WHRS"/>
    <m/>
  </r>
  <r>
    <s v="WHRS-1382"/>
    <s v="DL01210500681"/>
    <s v="DAL2122001484"/>
    <n v="401972"/>
    <x v="0"/>
    <x v="29"/>
    <n v="8263000049"/>
    <s v="IDM11005364"/>
    <n v="525400"/>
    <n v="464.97899999999998"/>
    <n v="94572"/>
    <n v="620436.97900000005"/>
    <d v="2021-03-26T17:30:00"/>
    <n v="6870065102"/>
    <s v="UTCL-20-DL-R-01"/>
    <s v="HDFCR52021052794311209"/>
    <d v="2021-05-28T00:00:00"/>
    <s v="WHRS"/>
    <m/>
  </r>
  <r>
    <s v="C362"/>
    <s v="DL01220701392"/>
    <s v="DAL2223006230"/>
    <n v="405996"/>
    <x v="0"/>
    <x v="19"/>
    <n v="8263000080"/>
    <n v="222901040639"/>
    <n v="524007"/>
    <m/>
    <n v="94321.26"/>
    <n v="618328.26"/>
    <d v="2022-06-30T00:00:00"/>
    <n v="6870130122"/>
    <s v="UTCL-20-DL-R-04"/>
    <s v="HDFCR52022081889732424"/>
    <d v="2022-08-19T00:00:00"/>
    <s v="Cement Mill"/>
    <m/>
  </r>
  <r>
    <s v="C801"/>
    <s v="DL01211200117"/>
    <s v="DAL2122011976"/>
    <n v="137974"/>
    <x v="0"/>
    <x v="5"/>
    <n v="8263000113"/>
    <s v="BA0910000106"/>
    <n v="523583"/>
    <m/>
    <n v="94244.94"/>
    <n v="617827.93999999994"/>
    <d v="2021-11-26T17:30:00"/>
    <n v="6870297611"/>
    <s v="UTCL-20-DL-R-04"/>
    <s v="HDFCR52022010187512486"/>
    <d v="2022-01-02T00:00:00"/>
    <s v="Cement Mill"/>
    <m/>
  </r>
  <r>
    <s v="CE61"/>
    <s v="DL01240301557"/>
    <s v="DAL2324021411"/>
    <n v="822670"/>
    <x v="0"/>
    <x v="118"/>
    <n v="8268013581"/>
    <n v="35"/>
    <n v="523033.81355932209"/>
    <m/>
    <n v="94146.086440677973"/>
    <n v="617179.9"/>
    <d v="2024-03-14T17:30:00"/>
    <n v="161182344"/>
    <s v="UTCL-22-DL-N-49"/>
    <n v="404052399533"/>
    <d v="2024-04-07T00:00:00"/>
    <s v="Line-1 Cooler ESP"/>
    <m/>
  </r>
  <r>
    <s v="OLBC827"/>
    <s v="DL01220701845"/>
    <s v="DAL2223006577"/>
    <n v="919962"/>
    <x v="0"/>
    <x v="6"/>
    <n v="8268006324"/>
    <s v="SR/HO/22-23/0098"/>
    <n v="520218.65"/>
    <m/>
    <n v="93639.35"/>
    <n v="613858"/>
    <d v="2022-07-18T17:30:00"/>
    <n v="44049810"/>
    <s v="UTCL-20-DL-R-07"/>
    <n v="208089034056"/>
    <d v="2022-08-09T00:00:00"/>
    <s v="OLBC"/>
    <m/>
  </r>
  <r>
    <s v="WHRS-1964"/>
    <m/>
    <m/>
    <s v="DL01"/>
    <x v="1"/>
    <x v="46"/>
    <s v="ULTRATECH CEMENT LTD.-Project Salaries"/>
    <s v="1357491"/>
    <n v="519666"/>
    <m/>
    <n v="0"/>
    <n v="519666"/>
    <d v="2022-08-31T00:00:00"/>
    <m/>
    <s v="UTCL-20-DL-R-01"/>
    <m/>
    <m/>
    <s v="WHRS"/>
    <m/>
  </r>
  <r>
    <s v="WHRS-1692"/>
    <s v="DL01210900969"/>
    <s v="DAL2122007852"/>
    <n v="401972"/>
    <x v="0"/>
    <x v="29"/>
    <n v="8263000049"/>
    <s v="IDM11008394"/>
    <n v="518000"/>
    <n v="0"/>
    <n v="93240"/>
    <n v="611240"/>
    <d v="2021-08-21T17:30:00"/>
    <n v="6870209119"/>
    <s v="UTCL-20-DL-R-01"/>
    <m/>
    <m/>
    <s v="WHRS"/>
    <m/>
  </r>
  <r>
    <n v="233"/>
    <s v="DL01220602108"/>
    <s v="DAL2223004832"/>
    <n v="817954"/>
    <x v="0"/>
    <x v="17"/>
    <n v="8268008975"/>
    <s v="PR0910000014"/>
    <n v="516604"/>
    <m/>
    <n v="0"/>
    <n v="516604"/>
    <d v="2022-06-08T17:30:00"/>
    <n v="6870113569"/>
    <s v="UTCL-21-DL-R-04"/>
    <s v="HDFCR52022072584459825"/>
    <d v="2022-07-26T00:00:00"/>
    <s v="AFR"/>
    <m/>
  </r>
  <r>
    <s v="WHRS-481"/>
    <s v="DL01210200173"/>
    <s v="DAL2021009109"/>
    <n v="506950"/>
    <x v="0"/>
    <x v="68"/>
    <n v="8263000068"/>
    <s v="SB20Y-03116"/>
    <n v="516553"/>
    <n v="457.15"/>
    <n v="92979.54"/>
    <n v="609989.69000000006"/>
    <d v="2021-01-18T17:30:00"/>
    <n v="6870305929"/>
    <s v="UTCL-20-DL-R-01"/>
    <s v="HDFCR52021032283034803"/>
    <d v="2021-03-23T00:00:00"/>
    <s v="WHRS"/>
    <m/>
  </r>
  <r>
    <s v="WHRS-1437"/>
    <s v="DL01210600198"/>
    <s v="DAL2122002155"/>
    <n v="401972"/>
    <x v="0"/>
    <x v="29"/>
    <n v="8263000049"/>
    <s v="IDM11006117"/>
    <n v="516400"/>
    <n v="609.35199999999998"/>
    <n v="92952"/>
    <n v="609961.35199999996"/>
    <d v="2021-05-12T17:30:00"/>
    <n v="6870081450"/>
    <s v="UTCL-20-DL-R-01"/>
    <s v="HDFCR52021060896226017"/>
    <d v="2021-06-09T00:00:00"/>
    <s v="WHRS"/>
    <m/>
  </r>
  <r>
    <s v="WHRS-1439"/>
    <s v="DL01210600211"/>
    <s v="DAL2122002152"/>
    <n v="401972"/>
    <x v="0"/>
    <x v="29"/>
    <n v="8263000049"/>
    <s v="IDM11006116"/>
    <n v="516400"/>
    <n v="609.35199999999998"/>
    <n v="92952"/>
    <n v="609961.35199999996"/>
    <d v="2021-05-12T17:30:00"/>
    <n v="6870081675"/>
    <s v="UTCL-20-DL-R-01"/>
    <s v="HDFCR52021060996420203"/>
    <d v="2021-06-10T00:00:00"/>
    <s v="WHRS"/>
    <m/>
  </r>
  <r>
    <s v="WHRS-1484"/>
    <s v="DL01210601149"/>
    <s v="DAL2122002970"/>
    <n v="401972"/>
    <x v="0"/>
    <x v="29"/>
    <n v="8263000049"/>
    <s v="IDM11006118"/>
    <n v="516400"/>
    <n v="609.35199999999998"/>
    <n v="92952"/>
    <n v="609961.35199999996"/>
    <d v="2021-05-12T17:30:00"/>
    <n v="6870110518"/>
    <s v="UTCL-20-DL-R-01"/>
    <s v="HDFCR52021070150549267"/>
    <d v="2021-07-02T00:00:00"/>
    <s v="WHRS"/>
    <m/>
  </r>
  <r>
    <n v="261"/>
    <s v="DL01230401392"/>
    <s v="DAL2324000752"/>
    <n v="103556"/>
    <x v="0"/>
    <x v="175"/>
    <n v="8266016978"/>
    <s v="M4702"/>
    <n v="516000"/>
    <m/>
    <n v="92880"/>
    <n v="608880"/>
    <d v="2023-03-25T17:30:00"/>
    <n v="1246327984"/>
    <s v="UTCL-21-DL-R-04"/>
    <s v="HDFCR52023050954747621"/>
    <d v="2023-05-11T00:00:00"/>
    <s v="AFR"/>
    <m/>
  </r>
  <r>
    <s v="WHRS-1638"/>
    <s v="DL01210801422"/>
    <s v="DAL2122006659"/>
    <n v="401972"/>
    <x v="0"/>
    <x v="29"/>
    <n v="8263000049"/>
    <s v="IDM11007998"/>
    <n v="515920"/>
    <n v="0"/>
    <n v="92865.599999999991"/>
    <n v="608785.6"/>
    <d v="2021-07-31T17:30:00"/>
    <n v="6870191723"/>
    <s v="UTCL-20-DL-R-01"/>
    <s v="HDFCR52021090863743236"/>
    <d v="2021-09-09T00:00:00"/>
    <s v="WHRS"/>
    <m/>
  </r>
  <r>
    <s v="OLBC1221"/>
    <s v="DL01240300275"/>
    <s v="DAL2324020303"/>
    <n v="815162"/>
    <x v="0"/>
    <x v="176"/>
    <n v="8268013927"/>
    <s v="383ADLF/2023-24"/>
    <n v="515689.7"/>
    <m/>
    <n v="0"/>
    <n v="515689.7"/>
    <d v="2024-02-12T17:30:00"/>
    <n v="160682324"/>
    <s v="UTCL-20-DL-R-07"/>
    <s v="HDFCR52024041297860521"/>
    <d v="2024-04-14T00:00:00"/>
    <s v="OLBC"/>
    <m/>
  </r>
  <r>
    <s v="C1396"/>
    <s v="6638"/>
    <m/>
    <s v="UCM"/>
    <x v="1"/>
    <x v="155"/>
    <m/>
    <s v="6638"/>
    <n v="515641.38"/>
    <m/>
    <m/>
    <n v="515641.38"/>
    <d v="2021-06-30T00:00:00"/>
    <m/>
    <m/>
    <m/>
    <m/>
    <s v="Cement Mill"/>
    <m/>
  </r>
  <r>
    <s v="C1216"/>
    <s v="DL01210200112"/>
    <m/>
    <n v="135997"/>
    <x v="0"/>
    <x v="129"/>
    <n v="8266009946"/>
    <s v="KRJK/057/2020-21"/>
    <n v="515446"/>
    <m/>
    <n v="92780.28"/>
    <n v="608226.28"/>
    <d v="2021-01-02T17:30:00"/>
    <m/>
    <s v="UTCL-20-DL-R-04"/>
    <m/>
    <m/>
    <s v="Cement Mill"/>
    <m/>
  </r>
  <r>
    <s v="OLBC405"/>
    <s v="DL01230500272"/>
    <s v="DAL2324001549"/>
    <n v="406865"/>
    <x v="0"/>
    <x v="177"/>
    <n v="8266016773"/>
    <s v="FID/SD/2223/1182"/>
    <n v="514500"/>
    <m/>
    <n v="92610"/>
    <n v="607110"/>
    <d v="2023-03-18T17:30:00"/>
    <n v="1246349839"/>
    <s v="UTCL-20-DL-R-07"/>
    <s v="HDFCR52023051857099208"/>
    <d v="2023-05-19T00:00:00"/>
    <s v="OLBC"/>
    <m/>
  </r>
  <r>
    <s v="CE51"/>
    <s v="DL01231100760"/>
    <s v="DAL2324013782"/>
    <n v="134171"/>
    <x v="0"/>
    <x v="178"/>
    <n v="8263000342"/>
    <s v="GKP/23-24/180"/>
    <n v="513520.00423728675"/>
    <m/>
    <n v="405273.66101694916"/>
    <n v="918793.66525423597"/>
    <d v="2023-10-20T17:30:00"/>
    <n v="1246584196"/>
    <s v="UTCL-22-DL-N-49"/>
    <s v="HDFCR52023111855011794"/>
    <d v="2023-11-20T00:00:00"/>
    <s v="Line-1 Cooler ESP"/>
    <m/>
  </r>
  <r>
    <s v="WHRS-1393"/>
    <s v="DL01210500699"/>
    <s v="DAL2122001467"/>
    <n v="401972"/>
    <x v="0"/>
    <x v="29"/>
    <n v="8263000049"/>
    <s v="IDM11005247"/>
    <n v="513000"/>
    <n v="454.005"/>
    <n v="92340"/>
    <n v="605794.005"/>
    <d v="2021-03-23T17:30:00"/>
    <n v="6870066680"/>
    <s v="UTCL-20-DL-R-01"/>
    <s v="HDFCR52021052894556118"/>
    <d v="2021-05-29T00:00:00"/>
    <s v="WHRS"/>
    <m/>
  </r>
  <r>
    <s v="WHRS-1327"/>
    <s v="DL01210301129"/>
    <s v="DAL2021011118"/>
    <n v="401972"/>
    <x v="0"/>
    <x v="29"/>
    <n v="8263000049"/>
    <s v="IDM11004646"/>
    <n v="512820"/>
    <n v="453.84569999999997"/>
    <n v="92307.599999999991"/>
    <n v="605581.44570000004"/>
    <d v="2021-02-26T17:30:00"/>
    <n v="6870368857"/>
    <s v="UTCL-20-DL-R-01"/>
    <s v="HDFCR52021040585840436"/>
    <d v="2021-04-06T00:00:00"/>
    <s v="WHRS"/>
    <m/>
  </r>
  <r>
    <s v="C428"/>
    <s v="DL01211101052"/>
    <s v="DAL2122011683"/>
    <n v="122097"/>
    <x v="0"/>
    <x v="75"/>
    <n v="8263000155"/>
    <s v="AE/1073/2021-22"/>
    <n v="512520.4"/>
    <m/>
    <n v="92253.6"/>
    <n v="604774"/>
    <d v="2021-11-12T17:30:00"/>
    <n v="6870295628"/>
    <s v="UTCL-20-DL-R-04"/>
    <s v="HDFCR52021120982717451"/>
    <d v="2021-12-10T00:00:00"/>
    <s v="Cement Mill"/>
    <m/>
  </r>
  <r>
    <s v="WHRS-1413"/>
    <s v="DL01210600197"/>
    <s v="DAL2122002156"/>
    <n v="401972"/>
    <x v="0"/>
    <x v="29"/>
    <n v="8263000049"/>
    <s v="IDM11005859"/>
    <n v="512000"/>
    <n v="604.16"/>
    <n v="92160"/>
    <n v="604764.15999999992"/>
    <d v="2021-04-23T17:30:00"/>
    <n v="6870081386"/>
    <s v="UTCL-20-DL-R-01"/>
    <s v="HDFCR52021060896226017"/>
    <d v="2021-06-09T00:00:00"/>
    <s v="WHRS"/>
    <m/>
  </r>
  <r>
    <n v="296"/>
    <s v="DL01231001401"/>
    <s v="DAL2324012498"/>
    <n v="811653"/>
    <x v="0"/>
    <x v="161"/>
    <n v="8268013298"/>
    <s v="17-D-2023-24"/>
    <n v="510499.15254237293"/>
    <m/>
    <n v="91889.847457627126"/>
    <n v="602389"/>
    <d v="2023-09-30T17:30:00"/>
    <n v="160766641"/>
    <s v="UTCL-21-DL-R-04"/>
    <s v="HDFCR52023111053572035"/>
    <d v="2023-11-12T00:00:00"/>
    <s v="AFR"/>
    <m/>
  </r>
  <r>
    <s v="WHRS-1538"/>
    <s v="DL01210701468"/>
    <s v="DAL2122004884"/>
    <n v="401972"/>
    <x v="0"/>
    <x v="29"/>
    <n v="8263000049"/>
    <s v="IDM11006629"/>
    <n v="508530"/>
    <n v="600.06540000000007"/>
    <n v="91535.4"/>
    <n v="600665.46539999999"/>
    <d v="2021-06-15T17:30:00"/>
    <n v="6870147009"/>
    <s v="UTCL-20-DL-R-01"/>
    <s v="HDFCR52021080456922814"/>
    <d v="2021-08-05T00:00:00"/>
    <s v="WHRS"/>
    <m/>
  </r>
  <r>
    <s v="WHRS-1307"/>
    <s v="DL01210300551"/>
    <s v="DAL2021010513"/>
    <n v="401972"/>
    <x v="0"/>
    <x v="29"/>
    <n v="8263000049"/>
    <s v="IDM11004271"/>
    <n v="507960"/>
    <n v="450.00460000000004"/>
    <n v="91432.8"/>
    <n v="599842.80460000003"/>
    <d v="2021-02-03T17:30:00"/>
    <n v="6870340011"/>
    <s v="UTCL-20-DL-R-01"/>
    <s v="HDFCR52021031581484539"/>
    <d v="2021-03-17T00:00:00"/>
    <s v="WHRS"/>
    <m/>
  </r>
  <r>
    <s v="WHRS-1372"/>
    <s v="DL01210400171"/>
    <s v="DAL2122000177"/>
    <n v="401972"/>
    <x v="0"/>
    <x v="29"/>
    <n v="8263000049"/>
    <s v="IDM11005069"/>
    <n v="507440"/>
    <n v="449.08439999999996"/>
    <n v="91339.199999999997"/>
    <n v="599228.2844"/>
    <d v="2021-03-16T17:30:00"/>
    <n v="6870005559"/>
    <s v="UTCL-20-DL-R-01"/>
    <s v="HDFCR52021040986926058"/>
    <d v="2021-04-11T00:00:00"/>
    <s v="WHRS"/>
    <m/>
  </r>
  <r>
    <s v="OLBC1141"/>
    <s v="DL01230800282"/>
    <s v="DAL2324007967"/>
    <n v="406424"/>
    <x v="0"/>
    <x v="105"/>
    <n v="8266018429"/>
    <s v="TCL/2324/293"/>
    <n v="507300"/>
    <m/>
    <n v="91314"/>
    <n v="598614"/>
    <d v="2023-06-30T17:30:00"/>
    <n v="1246462599"/>
    <s v="UTCL-20-DL-R-07"/>
    <s v="HDFCR52023082582684063"/>
    <d v="2023-08-27T00:00:00"/>
    <s v="OLBC"/>
    <m/>
  </r>
  <r>
    <s v="C812"/>
    <s v="DL01220400944"/>
    <s v="DAL2223000980"/>
    <n v="137974"/>
    <x v="0"/>
    <x v="5"/>
    <n v="8263000113"/>
    <s v="BA0910000122"/>
    <n v="507000"/>
    <m/>
    <n v="91260"/>
    <n v="598260"/>
    <d v="2021-12-24T17:30:00"/>
    <n v="6870031805"/>
    <s v="UTCL-20-DL-R-04"/>
    <s v="HDFCR52022050365603879"/>
    <d v="2022-05-04T00:00:00"/>
    <s v="Cement Mill"/>
    <m/>
  </r>
  <r>
    <s v="C787"/>
    <s v="DL01220100413"/>
    <s v="DAL2122013772"/>
    <n v="507283"/>
    <x v="0"/>
    <x v="23"/>
    <n v="8263000132"/>
    <s v="GMV/076/2021-22"/>
    <n v="506000"/>
    <m/>
    <n v="91080"/>
    <n v="597080"/>
    <d v="2021-12-29T17:30:00"/>
    <n v="6870352605"/>
    <s v="UTCL-20-DL-R-04"/>
    <m/>
    <m/>
    <s v="Cement Mill"/>
    <m/>
  </r>
  <r>
    <s v="WHRS-1965"/>
    <m/>
    <m/>
    <s v="DL01"/>
    <x v="1"/>
    <x v="46"/>
    <s v="ULTRATECH CEMENT LTD.-Project Salaries"/>
    <s v="1387143"/>
    <n v="504627"/>
    <m/>
    <n v="0"/>
    <n v="504627"/>
    <d v="2022-09-30T00:00:00"/>
    <m/>
    <s v="UTCL-20-DL-R-01"/>
    <m/>
    <m/>
    <s v="WHRS"/>
    <m/>
  </r>
  <r>
    <s v="C933"/>
    <s v="DL01220701232"/>
    <s v="DAL2223006002"/>
    <n v="407464"/>
    <x v="0"/>
    <x v="160"/>
    <n v="8268009350"/>
    <s v="RSE/22-23/S032"/>
    <n v="504580"/>
    <m/>
    <n v="90824.4"/>
    <n v="595404.4"/>
    <d v="2022-07-08T17:30:00"/>
    <n v="44031552"/>
    <s v="UTCL-20-DL-R-04"/>
    <s v="HDFCR52022072784981657"/>
    <d v="2022-07-28T00:00:00"/>
    <s v="Cement Mill"/>
    <m/>
  </r>
  <r>
    <s v="OLBC335"/>
    <s v="DL01221100226"/>
    <s v="DAL2223012599"/>
    <n v="118480"/>
    <x v="0"/>
    <x v="74"/>
    <n v="8263000261"/>
    <s v="RSC/OCT22/0100"/>
    <n v="503480"/>
    <m/>
    <n v="90626.4"/>
    <n v="594106.4"/>
    <d v="2022-10-13T17:30:00"/>
    <n v="6870257060"/>
    <s v="UTCL-20-DL-R-07"/>
    <s v="HDFCR52022111159537249"/>
    <d v="2022-11-14T00:00:00"/>
    <s v="OLBC"/>
    <m/>
  </r>
  <r>
    <s v="OLBC701"/>
    <s v="DL01220401425"/>
    <s v="DAL2223001461"/>
    <n v="919962"/>
    <x v="0"/>
    <x v="6"/>
    <n v="8263000121"/>
    <s v="SRGST/22-23/0038"/>
    <n v="503029.6"/>
    <m/>
    <n v="90545.4"/>
    <n v="593575"/>
    <d v="2022-04-23T17:30:00"/>
    <n v="6870041123"/>
    <s v="UTCL-20-DL-R-07"/>
    <n v="205260795430"/>
    <d v="2022-05-28T00:00:00"/>
    <s v="OLBC"/>
    <m/>
  </r>
  <r>
    <s v="OLBC1250"/>
    <s v="DL01230100088"/>
    <m/>
    <n v="107659"/>
    <x v="0"/>
    <x v="89"/>
    <n v="8265000213"/>
    <s v="RIU/22-23/9552"/>
    <n v="502647.45"/>
    <m/>
    <n v="90476.540999999997"/>
    <n v="593123.99100000004"/>
    <d v="2022-12-17T00:00:00"/>
    <m/>
    <s v="UTCL-20-DL-R-07"/>
    <m/>
    <m/>
    <s v="OLBC"/>
    <m/>
  </r>
  <r>
    <s v="C396"/>
    <s v="DL01220600080"/>
    <s v="DAL2223002976"/>
    <n v="132298"/>
    <x v="0"/>
    <x v="179"/>
    <n v="8263000128"/>
    <s v="014/2022-23"/>
    <n v="500000"/>
    <m/>
    <n v="90000"/>
    <n v="590000"/>
    <d v="2022-05-14T17:30:00"/>
    <n v="6870071346"/>
    <s v="UTCL-20-DL-R-04"/>
    <s v="HDFCR52022060673375991"/>
    <d v="2022-06-07T00:00:00"/>
    <s v="Cement Mill"/>
    <m/>
  </r>
  <r>
    <s v="OLBC956"/>
    <s v="DL01220601457"/>
    <s v="DAL2223004270"/>
    <n v="818057"/>
    <x v="0"/>
    <x v="180"/>
    <n v="8263000219"/>
    <s v="SBMAPL2223IN04"/>
    <n v="500000"/>
    <m/>
    <n v="90000"/>
    <n v="590000"/>
    <d v="2022-04-14T17:30:00"/>
    <n v="6870121697"/>
    <s v="UTCL-20-DL-R-07"/>
    <s v="HDFCR52022071482037081"/>
    <d v="2022-07-15T00:00:00"/>
    <s v="OLBC"/>
    <m/>
  </r>
  <r>
    <s v="OLBC541"/>
    <s v="DL01220901423"/>
    <s v="DAL2223010167"/>
    <n v="502510"/>
    <x v="0"/>
    <x v="16"/>
    <n v="8263000158"/>
    <s v="LEORLE22INF00442"/>
    <n v="500000"/>
    <m/>
    <n v="90000"/>
    <n v="590000"/>
    <d v="2022-08-19T17:30:00"/>
    <n v="6870209432"/>
    <s v="UTCL-20-DL-R-07"/>
    <s v="HDFCR52022092999412450"/>
    <d v="2022-09-30T00:00:00"/>
    <s v="OLBC"/>
    <m/>
  </r>
  <r>
    <s v="OLBC540"/>
    <s v="DL01220901419"/>
    <s v="DAL2223010171"/>
    <n v="502510"/>
    <x v="0"/>
    <x v="16"/>
    <n v="8263000158"/>
    <s v="LEORLE22INF00441"/>
    <n v="500000"/>
    <m/>
    <n v="90000"/>
    <n v="590000"/>
    <d v="2022-08-19T17:30:00"/>
    <n v="6870209926"/>
    <s v="UTCL-20-DL-R-07"/>
    <s v="HDFCR52022092899042038"/>
    <d v="2022-09-29T00:00:00"/>
    <s v="OLBC"/>
    <m/>
  </r>
  <r>
    <s v="OLBC543"/>
    <s v="DL01220901417"/>
    <s v="DAL2223010173"/>
    <n v="502510"/>
    <x v="0"/>
    <x v="16"/>
    <n v="8263000158"/>
    <s v="LEORLE22INF00444"/>
    <n v="500000"/>
    <m/>
    <n v="90000"/>
    <n v="590000"/>
    <d v="2022-08-19T17:30:00"/>
    <n v="6870210123"/>
    <s v="UTCL-20-DL-R-07"/>
    <s v="HDFCR52022092999412450"/>
    <d v="2022-09-30T00:00:00"/>
    <s v="OLBC"/>
    <m/>
  </r>
  <r>
    <s v="OLBC542"/>
    <s v="DL01220901418"/>
    <s v="DAL2223010172"/>
    <n v="502510"/>
    <x v="0"/>
    <x v="16"/>
    <n v="8263000158"/>
    <s v="LEORLE22INF00443"/>
    <n v="500000"/>
    <m/>
    <n v="90000"/>
    <n v="590000"/>
    <d v="2022-08-19T17:30:00"/>
    <n v="6870211940"/>
    <s v="UTCL-20-DL-R-07"/>
    <s v="HDFCR52022092999412450"/>
    <d v="2022-09-30T00:00:00"/>
    <s v="OLBC"/>
    <m/>
  </r>
  <r>
    <s v="WHRS-1217"/>
    <s v="Waiver"/>
    <m/>
    <n v="821027"/>
    <x v="0"/>
    <x v="9"/>
    <n v="8268005622"/>
    <n v="1582831"/>
    <n v="500000"/>
    <m/>
    <n v="0"/>
    <n v="500000"/>
    <m/>
    <m/>
    <s v="UTCL-20-DL-R-01"/>
    <m/>
    <m/>
    <s v="WHRS"/>
    <m/>
  </r>
  <r>
    <s v="OLBC509"/>
    <s v="DL01230600886"/>
    <s v="DAL2324004293"/>
    <n v="816891"/>
    <x v="0"/>
    <x v="158"/>
    <n v="8268012198"/>
    <n v="5480"/>
    <n v="500000"/>
    <m/>
    <n v="90000"/>
    <n v="590000"/>
    <d v="2023-06-07T17:30:00"/>
    <n v="160445010"/>
    <s v="UTCL-20-DL-R-07"/>
    <s v="HDFCR52023062166074891"/>
    <d v="2023-06-23T00:00:00"/>
    <s v="OLBC"/>
    <m/>
  </r>
  <r>
    <s v="CU77"/>
    <s v="DL01231101031"/>
    <s v="DAL2324014010"/>
    <n v="402984"/>
    <x v="0"/>
    <x v="27"/>
    <n v="8263000288"/>
    <n v="330105321"/>
    <n v="500000"/>
    <m/>
    <n v="90000"/>
    <n v="590000"/>
    <d v="2023-10-10T17:30:00"/>
    <n v="1246596416"/>
    <s v="UTCL-22-DL-R-07"/>
    <s v="HDFCR52023120158560727"/>
    <d v="2023-12-03T00:00:00"/>
    <s v="Line-1 Cooler Updragation "/>
    <m/>
  </r>
  <r>
    <s v="CU66"/>
    <s v="DL01231101070"/>
    <s v="DAL2324013998"/>
    <n v="402984"/>
    <x v="0"/>
    <x v="27"/>
    <n v="8263000288"/>
    <n v="330104954"/>
    <n v="500000"/>
    <m/>
    <n v="90000"/>
    <n v="590000"/>
    <d v="2023-09-11T17:30:00"/>
    <n v="1246596644"/>
    <s v="UTCL-22-DL-R-07"/>
    <s v="HDFCR52023120158560727"/>
    <d v="2023-12-03T00:00:00"/>
    <s v="Line-1 Cooler Updragation "/>
    <m/>
  </r>
  <r>
    <s v="WHRS-1365"/>
    <s v="DL01210400176"/>
    <s v="DAL2122000174"/>
    <n v="401972"/>
    <x v="0"/>
    <x v="29"/>
    <n v="8263000049"/>
    <s v="IDM11005017"/>
    <n v="499130"/>
    <n v="441.73005000000001"/>
    <n v="89843.4"/>
    <n v="589415.13005000004"/>
    <d v="2021-03-15T17:30:00"/>
    <n v="6870005459"/>
    <s v="UTCL-20-DL-R-01"/>
    <s v="HDFCR52021040986926058"/>
    <d v="2021-04-11T00:00:00"/>
    <s v="WHRS"/>
    <m/>
  </r>
  <r>
    <s v="WHRS-1394"/>
    <s v="DL01210500703"/>
    <s v="DAL2122001462"/>
    <n v="401972"/>
    <x v="0"/>
    <x v="29"/>
    <n v="8263000049"/>
    <s v="IDM11005339"/>
    <n v="499130"/>
    <n v="441.73005000000001"/>
    <n v="89843.4"/>
    <n v="589415.13005000004"/>
    <d v="2021-03-26T17:30:00"/>
    <n v="6870067045"/>
    <s v="UTCL-20-DL-R-01"/>
    <s v="HDFCR52021052894556118"/>
    <d v="2021-05-29T00:00:00"/>
    <s v="WHRS"/>
    <m/>
  </r>
  <r>
    <n v="421"/>
    <s v="DL01221001161"/>
    <s v="DAL2223011721"/>
    <n v="120191"/>
    <x v="0"/>
    <x v="76"/>
    <n v="8263000260"/>
    <s v="SBE/286"/>
    <n v="498800"/>
    <m/>
    <n v="89784"/>
    <n v="588584"/>
    <d v="2022-09-30T17:30:00"/>
    <n v="6870241224"/>
    <s v="UTCL-21-DL-R-04"/>
    <s v="HDFCR52022102956273604"/>
    <d v="2022-10-30T00:00:00"/>
    <s v="AFR"/>
    <m/>
  </r>
  <r>
    <s v="RMES-77"/>
    <s v="DL01231201675"/>
    <s v="DAL2324016126"/>
    <n v="406359"/>
    <x v="0"/>
    <x v="22"/>
    <n v="8263000308"/>
    <n v="271600053040"/>
    <n v="498000"/>
    <m/>
    <n v="89640"/>
    <n v="587640"/>
    <d v="2023-10-30T17:30:00"/>
    <n v="1246654218"/>
    <s v="UTCL-22-DL-N-39"/>
    <s v="HDFCR52024012272783745"/>
    <d v="2024-01-24T00:00:00"/>
    <s v="Raw Mill-1 ESP"/>
    <m/>
  </r>
  <r>
    <s v="WHRS-1325"/>
    <s v="DL01210301125"/>
    <s v="DAL2021011121"/>
    <n v="401972"/>
    <x v="0"/>
    <x v="29"/>
    <n v="8263000049"/>
    <s v="IDM11004667"/>
    <n v="497880"/>
    <n v="440.62380000000002"/>
    <n v="89618.4"/>
    <n v="587939.02379999997"/>
    <d v="2021-02-26T17:30:00"/>
    <n v="6870370100"/>
    <s v="UTCL-20-DL-R-01"/>
    <s v="HDFCR52021040585840436"/>
    <d v="2021-04-07T00:00:00"/>
    <s v="WHRS"/>
    <m/>
  </r>
  <r>
    <s v="WHRS-1676"/>
    <s v="DL01210801361"/>
    <s v="DAL2122006633"/>
    <n v="401972"/>
    <x v="0"/>
    <x v="29"/>
    <n v="8263000049"/>
    <s v="IDM11007248"/>
    <n v="497100"/>
    <n v="0"/>
    <n v="89478"/>
    <n v="586578"/>
    <d v="2021-07-02T17:30:00"/>
    <n v="6870191725"/>
    <s v="UTCL-20-DL-R-01"/>
    <s v="HDFCR52021090863743236"/>
    <d v="2021-09-09T00:00:00"/>
    <s v="WHRS"/>
    <m/>
  </r>
  <r>
    <s v="WHRS-1637"/>
    <s v="DL01210801418"/>
    <s v="DAL2122006648"/>
    <n v="401972"/>
    <x v="0"/>
    <x v="29"/>
    <n v="8263000049"/>
    <s v="IDM11007567"/>
    <n v="497100"/>
    <n v="0"/>
    <n v="89478"/>
    <n v="586578"/>
    <d v="2021-07-19T17:30:00"/>
    <n v="6870191732"/>
    <s v="UTCL-20-DL-R-01"/>
    <s v="HDFCR52021090863743236"/>
    <d v="2021-09-09T00:00:00"/>
    <s v="WHRS"/>
    <m/>
  </r>
  <r>
    <s v="WHRS-1608"/>
    <s v="DL01210801343"/>
    <s v="DAL2122006599"/>
    <n v="401972"/>
    <x v="0"/>
    <x v="29"/>
    <n v="8263000049"/>
    <s v="IDM11007297"/>
    <n v="497070"/>
    <n v="0"/>
    <n v="89472.599999999991"/>
    <n v="586542.6"/>
    <d v="2021-07-05T17:30:00"/>
    <n v="6870191724"/>
    <s v="UTCL-20-DL-R-01"/>
    <s v="HDFCR52021090863743236"/>
    <d v="2021-09-09T00:00:00"/>
    <s v="WHRS"/>
    <m/>
  </r>
  <r>
    <s v="EST22"/>
    <s v="DL01231001298"/>
    <s v="DAL2324012458"/>
    <n v="408605"/>
    <x v="0"/>
    <x v="181"/>
    <n v="8266019810"/>
    <s v="SCL/23-24/224"/>
    <n v="496464.40677966102"/>
    <m/>
    <n v="89363.593220338982"/>
    <n v="585828"/>
    <d v="2023-09-22T17:30:00"/>
    <n v="1246566131"/>
    <s v="UTCL-22-DL-N-47"/>
    <n v="311140121902"/>
    <d v="2023-11-11T00:00:00"/>
    <s v="ESP TPP"/>
    <m/>
  </r>
  <r>
    <s v="C1366"/>
    <s v="DL01220300148"/>
    <s v="DAL2122016049"/>
    <n v="802471"/>
    <x v="0"/>
    <x v="182"/>
    <n v="8268007858"/>
    <n v="261"/>
    <n v="496125"/>
    <m/>
    <n v="0"/>
    <n v="496125"/>
    <d v="2022-02-16T17:30:00"/>
    <n v="44414883"/>
    <s v="UTCL-20-DL-R-04"/>
    <s v="HDFCR52022031453608119"/>
    <d v="2022-03-15T00:00:00"/>
    <s v="Cement Mill"/>
    <s v="Civil- Cement Mill"/>
  </r>
  <r>
    <s v="WHRS-1466"/>
    <s v="DL01210601110"/>
    <s v="DAL2122002987"/>
    <n v="401972"/>
    <x v="0"/>
    <x v="29"/>
    <n v="8263000049"/>
    <s v="IDM11006168"/>
    <n v="495999.72"/>
    <n v="585.88"/>
    <n v="89279.949599999993"/>
    <n v="585865.54960000003"/>
    <d v="2021-05-18T17:30:00"/>
    <n v="6870110585"/>
    <s v="UTCL-20-DL-R-01"/>
    <s v="HDFCR52021063050304695"/>
    <d v="2021-07-01T00:00:00"/>
    <s v="WHRS"/>
    <m/>
  </r>
  <r>
    <s v="CE67"/>
    <s v="DL01231101390"/>
    <m/>
    <n v="600881"/>
    <x v="0"/>
    <x v="85"/>
    <n v="8263000337"/>
    <s v="SB23Y-10918"/>
    <n v="494775"/>
    <m/>
    <n v="89059.5"/>
    <n v="583834.5"/>
    <m/>
    <m/>
    <s v="UTCL-22-DL-N-49"/>
    <s v="R52023121361750931"/>
    <s v="13.12.23"/>
    <s v="Line-1 Cooler ESP"/>
    <m/>
  </r>
  <r>
    <s v="OLBC809"/>
    <s v="DL01230701411"/>
    <s v="DAL2324006678"/>
    <n v="919962"/>
    <x v="0"/>
    <x v="6"/>
    <n v="8268006323"/>
    <s v="SR/HO/23-24/0030"/>
    <n v="492579.6"/>
    <m/>
    <n v="88664.4"/>
    <n v="581244"/>
    <d v="2023-05-10T17:30:00"/>
    <n v="160537631"/>
    <s v="UTCL-20-DL-R-07"/>
    <m/>
    <m/>
    <s v="OLBC"/>
    <m/>
  </r>
  <r>
    <s v="WHRS-1162"/>
    <s v="DL01221100782"/>
    <s v="DAL2223013125"/>
    <n v="812140"/>
    <x v="0"/>
    <x v="4"/>
    <n v="8268009550"/>
    <s v="SVM/22-23/0078"/>
    <n v="492373"/>
    <m/>
    <n v="88627.14"/>
    <n v="581000.14"/>
    <d v="2022-09-05T17:30:00"/>
    <n v="44272903"/>
    <s v="UTCL-20-DL-R-01"/>
    <n v="211182923412"/>
    <d v="2022-11-21T00:00:00"/>
    <s v="WHRS"/>
    <m/>
  </r>
  <r>
    <s v="OLBC690"/>
    <s v="DL01220400831"/>
    <s v="DAL2223000893"/>
    <n v="919962"/>
    <x v="0"/>
    <x v="6"/>
    <n v="8263000121"/>
    <s v="SR/HO/21-22/468"/>
    <n v="492200"/>
    <m/>
    <n v="88596"/>
    <n v="580796"/>
    <d v="2022-03-29T17:30:00"/>
    <n v="6870025075"/>
    <s v="UTCL-20-DL-R-07"/>
    <n v="205065678251"/>
    <d v="2022-05-09T00:00:00"/>
    <s v="OLBC"/>
    <m/>
  </r>
  <r>
    <s v="WHRS-1519"/>
    <s v="DL01210700555"/>
    <s v="DAL2122003975"/>
    <n v="401972"/>
    <x v="0"/>
    <x v="29"/>
    <n v="8263000049"/>
    <s v="IDM11006436"/>
    <n v="491000"/>
    <n v="579.38"/>
    <n v="88380"/>
    <n v="579959.38"/>
    <d v="2021-06-02T17:30:00"/>
    <n v="6870126206"/>
    <s v="UTCL-20-DL-R-01"/>
    <s v="HDFCR52021071653402151"/>
    <d v="2021-07-17T00:00:00"/>
    <s v="WHRS"/>
    <m/>
  </r>
  <r>
    <s v="WHRS-1955"/>
    <m/>
    <m/>
    <s v="DL01"/>
    <x v="1"/>
    <x v="46"/>
    <s v="ULTRATECH CEMENT LTD.-Project Salaries"/>
    <s v="1300830"/>
    <n v="490661"/>
    <m/>
    <n v="0"/>
    <n v="490661"/>
    <d v="2022-01-31T00:00:00"/>
    <m/>
    <s v="UTCL-20-DL-R-01"/>
    <m/>
    <m/>
    <s v="WHRS"/>
    <m/>
  </r>
  <r>
    <s v="OLBC392"/>
    <s v="DL01240301796"/>
    <s v="DAL2324021581"/>
    <n v="400371"/>
    <x v="0"/>
    <x v="159"/>
    <n v="8266018665"/>
    <s v="23-24/INV/136"/>
    <n v="490000"/>
    <m/>
    <n v="88200"/>
    <n v="578200"/>
    <d v="2024-02-29T17:30:00"/>
    <n v="1246765672"/>
    <s v="UTCL-20-DL-R-07"/>
    <s v="HDFCR52024041799116035"/>
    <d v="2024-04-19T00:00:00"/>
    <s v="OLBC"/>
    <m/>
  </r>
  <r>
    <s v="OLBC833"/>
    <s v="DL01230800911"/>
    <s v="DAL2324008510"/>
    <n v="919962"/>
    <x v="0"/>
    <x v="6"/>
    <n v="8268006324"/>
    <s v="SR/HO/23-24/0015"/>
    <n v="486188.2"/>
    <m/>
    <n v="87513.8"/>
    <n v="573702"/>
    <d v="2023-04-26T17:30:00"/>
    <n v="160610241"/>
    <s v="UTCL-20-DL-R-07"/>
    <m/>
    <m/>
    <s v="OLBC"/>
    <m/>
  </r>
  <r>
    <s v="WHRS-1751"/>
    <s v="DL01210901544"/>
    <s v="DAL2122008507"/>
    <n v="401972"/>
    <x v="0"/>
    <x v="29"/>
    <n v="8263000049"/>
    <s v="IDM11008847"/>
    <n v="485740"/>
    <n v="0"/>
    <n v="87433.2"/>
    <n v="573173.19999999995"/>
    <d v="2021-09-07T17:30:00"/>
    <n v="6870246501"/>
    <s v="UTCL-20-DL-R-01"/>
    <s v="HDFCR52021102573073021"/>
    <d v="2021-10-26T00:00:00"/>
    <s v="WHRS"/>
    <m/>
  </r>
  <r>
    <n v="12"/>
    <s v="DL01220801128"/>
    <s v="DAL2223008002"/>
    <n v="822269"/>
    <x v="0"/>
    <x v="183"/>
    <n v="8268009670"/>
    <s v="Jun/July/2022-12"/>
    <n v="485023.99999999971"/>
    <m/>
    <n v="0"/>
    <n v="485023.99999999971"/>
    <d v="2022-08-09T17:30:00"/>
    <n v="44106654"/>
    <s v="UTCL-21-DL-R-04"/>
    <s v="HDFCR52022082992114756"/>
    <d v="2022-09-01T00:00:00"/>
    <s v="AFR"/>
    <m/>
  </r>
  <r>
    <s v="CE111"/>
    <s v="DL01240200279"/>
    <s v="DAL2324018511"/>
    <n v="937109"/>
    <x v="0"/>
    <x v="184"/>
    <n v="8266019278"/>
    <s v="IN23240000678"/>
    <n v="485000"/>
    <m/>
    <n v="87300"/>
    <n v="572300"/>
    <d v="2023-12-29T17:30:00"/>
    <n v="1246698215"/>
    <s v="UTCL-22-DL-N-49"/>
    <s v="HDFCR52024022883673993"/>
    <d v="2024-03-01T00:00:00"/>
    <s v="Line-1 Cooler ESP"/>
    <m/>
  </r>
  <r>
    <s v="WHRS-159"/>
    <s v="DL01210901284"/>
    <s v="DAL2122008097"/>
    <n v="405400"/>
    <x v="0"/>
    <x v="63"/>
    <n v="8268006309"/>
    <s v="MH0021800120"/>
    <n v="483039.83050847461"/>
    <m/>
    <n v="86947.169491525419"/>
    <n v="569987"/>
    <d v="2021-09-20T17:30:00"/>
    <n v="44107171"/>
    <s v="UTCL-20-DL-R-01"/>
    <s v="HDFCR52021102272427012"/>
    <d v="2021-10-23T00:00:00"/>
    <s v="WHRS"/>
    <m/>
  </r>
  <r>
    <s v="WHRS-162"/>
    <s v="DL01211200569"/>
    <s v="DAL2122012278"/>
    <n v="405400"/>
    <x v="0"/>
    <x v="63"/>
    <n v="8268006309"/>
    <s v="MH0021800199"/>
    <n v="483039.83050847461"/>
    <m/>
    <n v="86947.169491525419"/>
    <n v="569987"/>
    <d v="2021-12-08T17:30:00"/>
    <n v="44259977"/>
    <s v="UTCL-20-DL-R-01"/>
    <s v="HDFCR52022011089312417"/>
    <d v="2022-01-11T00:00:00"/>
    <s v="WHRS"/>
    <m/>
  </r>
  <r>
    <s v="WHRS-1962"/>
    <m/>
    <m/>
    <s v="DL01"/>
    <x v="1"/>
    <x v="46"/>
    <s v="ULTRATECH CEMENT LTD.-Project Salaries"/>
    <s v="1292222"/>
    <n v="480612"/>
    <m/>
    <n v="0"/>
    <n v="480612"/>
    <d v="2022-06-30T00:00:00"/>
    <m/>
    <s v="UTCL-20-DL-R-01"/>
    <m/>
    <m/>
    <s v="WHRS"/>
    <m/>
  </r>
  <r>
    <s v="C448"/>
    <s v="DL01211200452"/>
    <s v="DAL2122012167"/>
    <n v="406359"/>
    <x v="0"/>
    <x v="114"/>
    <n v="8263000098"/>
    <n v="271600030534"/>
    <n v="480000"/>
    <m/>
    <n v="86400"/>
    <n v="566400"/>
    <d v="2021-11-24T17:30:00"/>
    <n v="6870321841"/>
    <s v="UTCL-20-DL-R-04"/>
    <s v="HDFCR52021122986871557"/>
    <d v="2021-12-30T00:00:00"/>
    <s v="Cement Mill"/>
    <m/>
  </r>
  <r>
    <s v="C451"/>
    <s v="DL01220101346"/>
    <s v="DAL2122014787"/>
    <n v="406359"/>
    <x v="0"/>
    <x v="114"/>
    <n v="8263000098"/>
    <n v="271600032065"/>
    <n v="480000"/>
    <m/>
    <n v="86400"/>
    <n v="566400"/>
    <d v="2022-01-11T17:30:00"/>
    <n v="6870384936"/>
    <s v="UTCL-20-DL-R-04"/>
    <s v="HDFCR52022022298663725"/>
    <d v="2022-02-23T00:00:00"/>
    <s v="Cement Mill"/>
    <m/>
  </r>
  <r>
    <s v="WHRS-939"/>
    <s v="DL01220301718"/>
    <s v="DAL2122017592"/>
    <n v="106653"/>
    <x v="0"/>
    <x v="57"/>
    <n v="8263000050"/>
    <s v="WWB20210145Z"/>
    <n v="480000"/>
    <n v="566.4"/>
    <n v="86400"/>
    <n v="566966.4"/>
    <d v="2021-05-07T17:30:00"/>
    <n v="6870451828"/>
    <s v="UTCL-20-DL-R-01"/>
    <n v="204027367867"/>
    <d v="2022-04-05T00:00:00"/>
    <s v="WHRS"/>
    <m/>
  </r>
  <r>
    <n v="425"/>
    <s v="DL01230200905"/>
    <s v="DAL2223018523"/>
    <n v="118480"/>
    <x v="0"/>
    <x v="74"/>
    <n v="8263000270"/>
    <s v="RSC/NOV22/0083"/>
    <n v="477600"/>
    <m/>
    <n v="85968"/>
    <n v="563568"/>
    <d v="2022-11-08T17:30:00"/>
    <n v="6870379250"/>
    <s v="UTCL-21-DL-R-04"/>
    <s v="HDFCR52023021583246547"/>
    <d v="2023-02-17T00:00:00"/>
    <s v="AFR"/>
    <m/>
  </r>
  <r>
    <s v="C1217"/>
    <s v="DL01210200110"/>
    <s v="DAL2021009002"/>
    <n v="135997"/>
    <x v="0"/>
    <x v="129"/>
    <n v="8266009946"/>
    <s v="KRJK/053/2020-21"/>
    <n v="477000"/>
    <m/>
    <n v="85860"/>
    <n v="562860"/>
    <d v="2020-12-31T17:30:00"/>
    <n v="6870288340"/>
    <s v="UTCL-20-DL-R-04"/>
    <s v="HDFCR52021021676060152"/>
    <d v="2021-02-19T00:00:00"/>
    <s v="Cement Mill"/>
    <m/>
  </r>
  <r>
    <s v="RMES-40"/>
    <s v="DL01240600844"/>
    <s v="DAL2425003965"/>
    <n v="820829"/>
    <x v="0"/>
    <x v="185"/>
    <n v="8268015055"/>
    <s v="HE/24-25/46"/>
    <n v="476640"/>
    <m/>
    <n v="85795.199999999997"/>
    <n v="562435.19999999995"/>
    <d v="2024-05-29T17:30:00"/>
    <n v="160853835"/>
    <s v="UTCL-22-DL-N-39"/>
    <s v="R52024071073966991"/>
    <s v="10.07.24"/>
    <s v="Raw Mill-1 ESP"/>
    <m/>
  </r>
  <r>
    <s v="WHRS-105"/>
    <s v="DL01220301721"/>
    <s v="DAL2122017614"/>
    <n v="200730"/>
    <x v="0"/>
    <x v="42"/>
    <n v="8262000049"/>
    <n v="89419"/>
    <n v="475685.93"/>
    <m/>
    <n v="0"/>
    <n v="475685.93"/>
    <d v="2021-09-23T00:00:00"/>
    <n v="6877001349"/>
    <s v="UTCL-20-DL-R-01"/>
    <m/>
    <m/>
    <s v="WHRS"/>
    <m/>
  </r>
  <r>
    <n v="257"/>
    <s v="DL01221201793"/>
    <s v="DAL2223015724"/>
    <n v="808901"/>
    <x v="0"/>
    <x v="186"/>
    <n v="8266016466"/>
    <s v="MH2223/17877"/>
    <n v="475667.79661016952"/>
    <m/>
    <n v="85620.203389830509"/>
    <n v="561288"/>
    <d v="2022-11-16T17:30:00"/>
    <n v="6870324138"/>
    <s v="UTCL-21-DL-R-04"/>
    <s v="HDFCR52023010472724180"/>
    <d v="2023-01-05T00:00:00"/>
    <s v="AFR"/>
    <m/>
  </r>
  <r>
    <s v="C1188"/>
    <s v="DL01220300080"/>
    <s v="DAL2122016175"/>
    <n v="904678"/>
    <x v="0"/>
    <x v="96"/>
    <n v="8263000178"/>
    <s v="1594/21-22DTPL"/>
    <n v="475529.6"/>
    <m/>
    <n v="85595.4"/>
    <n v="561125"/>
    <d v="2022-02-02T17:30:00"/>
    <n v="6870420653"/>
    <s v="UTCL-20-DL-R-04"/>
    <n v="203150517023"/>
    <d v="2022-03-16T00:00:00"/>
    <s v="Cement Mill"/>
    <m/>
  </r>
  <r>
    <s v="OLBC800"/>
    <s v="DL01230300917"/>
    <s v="DAL2223020636"/>
    <n v="919962"/>
    <x v="0"/>
    <x v="6"/>
    <n v="8268006323"/>
    <s v="SR/HO/22-23/0349"/>
    <n v="475376.32"/>
    <m/>
    <n v="85567.679999999993"/>
    <n v="560944"/>
    <d v="2023-02-23T17:30:00"/>
    <n v="160284561"/>
    <s v="UTCL-20-DL-R-07"/>
    <n v="304148453661"/>
    <d v="2023-04-16T00:00:00"/>
    <s v="OLBC"/>
    <m/>
  </r>
  <r>
    <s v="C1195"/>
    <s v="DL01220200877"/>
    <s v="DAL2122015578"/>
    <n v="123534"/>
    <x v="0"/>
    <x v="187"/>
    <n v="8263000193"/>
    <s v="GI/21-22/783"/>
    <n v="475339.1"/>
    <m/>
    <n v="85561.037999999986"/>
    <n v="560900.13799999992"/>
    <d v="2022-02-04T17:30:00"/>
    <n v="6870408514"/>
    <s v="UTCL-20-DL-R-04"/>
    <s v="HDFCR52022030952559370"/>
    <d v="2022-03-10T00:00:00"/>
    <s v="Cement Mill"/>
    <m/>
  </r>
  <r>
    <s v="WHRS-1397"/>
    <s v="DL01210500706"/>
    <s v="DAL2122001459"/>
    <n v="401972"/>
    <x v="0"/>
    <x v="29"/>
    <n v="8263000049"/>
    <s v="IDM11005417"/>
    <n v="475190"/>
    <n v="420.54314999999997"/>
    <n v="85534.2"/>
    <n v="561144.74314999999"/>
    <d v="2021-03-28T17:30:00"/>
    <n v="6870067111"/>
    <s v="UTCL-20-DL-R-01"/>
    <s v="HDFCR52021052894547545"/>
    <d v="2021-05-29T00:00:00"/>
    <s v="WHRS"/>
    <m/>
  </r>
  <r>
    <s v="EST10"/>
    <s v="DL01231201181"/>
    <s v="DAL2324015746"/>
    <n v="406359"/>
    <x v="0"/>
    <x v="22"/>
    <n v="8263000283"/>
    <n v="271600052141"/>
    <n v="475000"/>
    <m/>
    <n v="85500"/>
    <n v="560500"/>
    <d v="2023-09-30T17:30:00"/>
    <n v="1246642150"/>
    <s v="UTCL-22-DL-N-47"/>
    <n v="401022522142"/>
    <d v="2024-01-02T00:00:00"/>
    <s v="ESP TPP"/>
    <m/>
  </r>
  <r>
    <s v="EST1"/>
    <s v="DL01231201182"/>
    <s v="DAL2324015747"/>
    <n v="406359"/>
    <x v="0"/>
    <x v="22"/>
    <n v="8263000283"/>
    <n v="271600052143"/>
    <n v="475000"/>
    <m/>
    <n v="85500"/>
    <n v="560500"/>
    <d v="2023-09-30T17:30:00"/>
    <n v="1246642246"/>
    <s v="UTCL-22-DL-N-47"/>
    <n v="401022522142"/>
    <d v="2024-01-02T00:00:00"/>
    <s v="ESP TPP"/>
    <m/>
  </r>
  <r>
    <s v="EST8"/>
    <s v="DL01231201192"/>
    <s v="DAL2324015755"/>
    <n v="406359"/>
    <x v="0"/>
    <x v="22"/>
    <n v="8263000283"/>
    <n v="271600052151"/>
    <n v="475000"/>
    <m/>
    <n v="85500"/>
    <n v="560500"/>
    <d v="2023-09-30T17:30:00"/>
    <n v="1246642895"/>
    <s v="UTCL-22-DL-N-47"/>
    <n v="401022522142"/>
    <d v="2024-01-02T00:00:00"/>
    <s v="ESP TPP"/>
    <m/>
  </r>
  <r>
    <s v="EST9"/>
    <s v="DL01231201193"/>
    <s v="DAL2324015756"/>
    <n v="406359"/>
    <x v="0"/>
    <x v="22"/>
    <n v="8263000283"/>
    <n v="271600052207"/>
    <n v="475000"/>
    <m/>
    <n v="85500"/>
    <n v="560500"/>
    <d v="2023-10-02T17:30:00"/>
    <n v="1246642922"/>
    <s v="UTCL-22-DL-N-47"/>
    <n v="401022522142"/>
    <d v="2024-01-02T00:00:00"/>
    <s v="ESP TPP"/>
    <m/>
  </r>
  <r>
    <s v="C955"/>
    <s v="DL01230700229"/>
    <s v="DAL2324005662"/>
    <n v="405267"/>
    <x v="0"/>
    <x v="65"/>
    <n v="8263000147"/>
    <s v="RV1000049191"/>
    <n v="474992.88"/>
    <m/>
    <n v="0"/>
    <n v="474992.88"/>
    <d v="2021-10-14T17:30:00"/>
    <n v="1246447922"/>
    <s v="UTCL-20-DL-R-04"/>
    <s v="HDFCR52023072975701994"/>
    <d v="2023-07-30T00:00:00"/>
    <s v="Cement Mill"/>
    <m/>
  </r>
  <r>
    <s v="OLBC671"/>
    <s v="DL01220300693"/>
    <s v="DAL2122016745"/>
    <n v="919962"/>
    <x v="0"/>
    <x v="6"/>
    <n v="8263000121"/>
    <s v="SRGST/21-22/750"/>
    <n v="474650"/>
    <m/>
    <n v="85437"/>
    <n v="560087"/>
    <d v="2022-02-01T17:30:00"/>
    <n v="6870433045"/>
    <s v="UTCL-20-DL-R-07"/>
    <n v="203241885090"/>
    <d v="2022-03-25T00:00:00"/>
    <s v="OLBC"/>
    <m/>
  </r>
  <r>
    <n v="290"/>
    <s v="DL01221100995"/>
    <s v="DAL2223013373"/>
    <n v="118480"/>
    <x v="0"/>
    <x v="74"/>
    <n v="8263000261"/>
    <s v="RSC/SEP22/0217"/>
    <n v="474361"/>
    <m/>
    <n v="85384.98"/>
    <n v="559745.98"/>
    <d v="2022-09-28T17:30:00"/>
    <n v="6870267312"/>
    <s v="UTCL-21-DL-R-04"/>
    <s v="HDFCR52022112262203363"/>
    <d v="2022-11-25T00:00:00"/>
    <s v="AFR"/>
    <m/>
  </r>
  <r>
    <s v="AI15"/>
    <s v="DL01210901278"/>
    <s v="DAL2122008081"/>
    <n v="813587"/>
    <x v="0"/>
    <x v="188"/>
    <n v="8268006663"/>
    <n v="556"/>
    <n v="472800"/>
    <m/>
    <n v="85104"/>
    <n v="557904"/>
    <d v="2021-08-20T17:30:00"/>
    <n v="44239143"/>
    <s v="UTCL-20-DL-R-03"/>
    <s v="HDFCR52021121784308441"/>
    <d v="2021-12-19T00:00:00"/>
    <s v="Air Blast Control Sy"/>
    <m/>
  </r>
  <r>
    <s v="OLBC366"/>
    <s v="DL01230901200"/>
    <s v="DAL2324010451"/>
    <n v="507203"/>
    <x v="0"/>
    <x v="90"/>
    <n v="8268009895"/>
    <n v="3723007494"/>
    <n v="472504.56779661018"/>
    <m/>
    <n v="85050.822203389835"/>
    <n v="557555.39"/>
    <d v="2023-07-25T17:30:00"/>
    <n v="160742877"/>
    <s v="UTCL-20-DL-R-07"/>
    <s v="HDFCR52023102097379566"/>
    <d v="2023-10-22T00:00:00"/>
    <s v="OLBC"/>
    <m/>
  </r>
  <r>
    <s v="WHRS-1741"/>
    <s v="DL01210900998"/>
    <s v="DAL2122007826"/>
    <n v="401972"/>
    <x v="0"/>
    <x v="29"/>
    <n v="8263000049"/>
    <s v="IDM11007623"/>
    <n v="471960"/>
    <n v="0"/>
    <n v="84952.8"/>
    <n v="556912.80000000005"/>
    <d v="2021-07-20T17:30:00"/>
    <n v="6870216010"/>
    <s v="UTCL-20-DL-R-01"/>
    <m/>
    <m/>
    <s v="WHRS"/>
    <m/>
  </r>
  <r>
    <s v="WHRS-907"/>
    <s v="DL01210500678"/>
    <s v="DAL2122001488"/>
    <n v="106653"/>
    <x v="0"/>
    <x v="57"/>
    <n v="8263000050"/>
    <s v="WWB20210015"/>
    <n v="471166"/>
    <n v="417.06081339712927"/>
    <n v="84809.87999999999"/>
    <n v="556392.94081339706"/>
    <d v="2021-04-05T17:30:00"/>
    <n v="6870070608"/>
    <s v="UTCL-20-DL-R-01"/>
    <m/>
    <m/>
    <s v="WHRS"/>
    <m/>
  </r>
  <r>
    <s v="WHRS-1070"/>
    <s v="DL01220400939"/>
    <s v="DAL2223000977"/>
    <n v="821012"/>
    <x v="0"/>
    <x v="5"/>
    <n v="8263000088"/>
    <s v="AA0920000018"/>
    <n v="471110.00000000006"/>
    <m/>
    <n v="84799.8"/>
    <n v="555909.80000000005"/>
    <d v="2021-08-11T00:00:00"/>
    <n v="6870030018"/>
    <s v="UTCL-20-DL-R-01"/>
    <s v="HDFCR52022050265472836"/>
    <d v="2022-05-03T00:00:00"/>
    <s v="WHRS"/>
    <m/>
  </r>
  <r>
    <s v="OLBC323"/>
    <s v="DL01220401494"/>
    <s v="DAL2223001512"/>
    <n v="122097"/>
    <x v="0"/>
    <x v="75"/>
    <n v="8263000214"/>
    <s v="AE/0023/2022-23"/>
    <n v="470925"/>
    <m/>
    <n v="84766.5"/>
    <n v="555691.5"/>
    <d v="2022-04-03T17:30:00"/>
    <n v="6870033172"/>
    <s v="UTCL-20-DL-R-07"/>
    <s v="HDFCR52022050465811022"/>
    <d v="2022-05-05T00:00:00"/>
    <s v="OLBC"/>
    <m/>
  </r>
  <r>
    <n v="419"/>
    <s v="DL01221201798"/>
    <s v="DAL2223015719"/>
    <n v="403120"/>
    <x v="0"/>
    <x v="189"/>
    <n v="8266016587"/>
    <s v="I22241026583"/>
    <n v="470274.56"/>
    <m/>
    <n v="131676.8768"/>
    <n v="601951.43680000002"/>
    <d v="2022-11-26T17:30:00"/>
    <n v="6870448397"/>
    <s v="UTCL-21-DL-R-04"/>
    <s v="HDFCR52023040395944292"/>
    <d v="2023-04-04T00:00:00"/>
    <s v="AFR"/>
    <m/>
  </r>
  <r>
    <s v="CE96"/>
    <s v="DL01230900684"/>
    <s v="DAL2324009986"/>
    <n v="406359"/>
    <x v="0"/>
    <x v="22"/>
    <n v="8263000283"/>
    <n v="271600049980"/>
    <n v="470000"/>
    <m/>
    <n v="84600"/>
    <n v="554600"/>
    <d v="2023-07-31T17:30:00"/>
    <n v="1246523912"/>
    <s v="UTCL-22-DL-N-49"/>
    <s v="HDFCR52023093092002352"/>
    <d v="2023-10-02T00:00:00"/>
    <s v="Line-1 Cooler ESP"/>
    <m/>
  </r>
  <r>
    <s v="WHRS-426"/>
    <s v="DL01210800235"/>
    <s v="DAL2122005494"/>
    <n v="821190"/>
    <x v="0"/>
    <x v="81"/>
    <n v="8263000118"/>
    <s v="GND/0738"/>
    <n v="469575"/>
    <m/>
    <n v="84523.5"/>
    <n v="554098.5"/>
    <d v="2021-07-01T17:30:00"/>
    <n v="3325000109"/>
    <s v="UTCL-20-DL-R-01"/>
    <n v="109283508105"/>
    <d v="2021-09-28T00:00:00"/>
    <s v="WHRS"/>
    <m/>
  </r>
  <r>
    <s v="WHRS-1001"/>
    <s v="DL01210100156"/>
    <s v="DAL2021007985"/>
    <n v="405802"/>
    <x v="0"/>
    <x v="163"/>
    <n v="8266009719"/>
    <s v="RCL020120GI/855"/>
    <n v="469557"/>
    <n v="415.56"/>
    <n v="84520.26"/>
    <n v="554492.81999999995"/>
    <d v="2020-12-14T17:30:00"/>
    <n v="6870238421"/>
    <s v="UTCL-20-DL-R-01"/>
    <s v="HDFCR52021012771807159"/>
    <d v="2021-01-28T00:00:00"/>
    <s v="WHRS"/>
    <m/>
  </r>
  <r>
    <s v="WHRS-1585"/>
    <s v="DL01210701454"/>
    <s v="DAL2122004871"/>
    <n v="401972"/>
    <x v="0"/>
    <x v="29"/>
    <n v="8263000049"/>
    <s v="IDM11006680"/>
    <n v="468720"/>
    <n v="553.08960000000002"/>
    <n v="84369.599999999991"/>
    <n v="553642.68960000004"/>
    <d v="2021-06-17T17:30:00"/>
    <n v="6870147670"/>
    <s v="UTCL-20-DL-R-01"/>
    <s v="HDFCR52021080456911692"/>
    <d v="2021-08-05T00:00:00"/>
    <s v="WHRS"/>
    <m/>
  </r>
  <r>
    <s v="C16"/>
    <s v="DL01210700800"/>
    <s v="DAL2122004168"/>
    <n v="300286"/>
    <x v="0"/>
    <x v="3"/>
    <n v="8263000075"/>
    <n v="712725120"/>
    <n v="468000"/>
    <m/>
    <n v="84240"/>
    <n v="552240"/>
    <d v="2021-06-28T17:30:00"/>
    <n v="6870131113"/>
    <s v="UTCL-20-DL-R-04"/>
    <s v="HDFCR52021073055968162"/>
    <d v="2021-07-31T00:00:00"/>
    <s v="Cement Mill"/>
    <m/>
  </r>
  <r>
    <s v="CU250"/>
    <s v="DL01231101390"/>
    <m/>
    <n v="120191"/>
    <x v="0"/>
    <x v="76"/>
    <n v="8263000352"/>
    <s v="SB23Y-10918"/>
    <n v="467775"/>
    <m/>
    <n v="84199.5"/>
    <n v="551974.5"/>
    <d v="2023-11-14T00:00:00"/>
    <m/>
    <s v="UTCL-22-DL-R-07"/>
    <s v="R52023121361750931"/>
    <s v="13.12.23"/>
    <s v="Line-1 Cooler Updragation "/>
    <m/>
  </r>
  <r>
    <s v="WHRS-59"/>
    <s v="DL01210900843"/>
    <s v="DAL2122007686"/>
    <n v="406049"/>
    <x v="0"/>
    <x v="113"/>
    <n v="8266011430"/>
    <s v="161/21-22"/>
    <n v="467200"/>
    <m/>
    <n v="84096"/>
    <n v="551296"/>
    <d v="2021-06-17T17:30:00"/>
    <n v="6870212414"/>
    <s v="UTCL-20-DL-R-01"/>
    <s v="HDFCR52021092867619064"/>
    <d v="2021-09-28T00:00:00"/>
    <s v="WHRS"/>
    <m/>
  </r>
  <r>
    <s v="WHRS-1356"/>
    <s v="DL01210400139"/>
    <s v="DAL2122000187"/>
    <n v="401972"/>
    <x v="0"/>
    <x v="29"/>
    <n v="8263000049"/>
    <s v="IDM11004893"/>
    <n v="465480"/>
    <n v="411.94980000000004"/>
    <n v="83786.399999999994"/>
    <n v="549678.34979999997"/>
    <d v="2021-03-09T17:30:00"/>
    <n v="6870010301"/>
    <s v="UTCL-20-DL-R-01"/>
    <s v="HDFCR52021041587842766"/>
    <d v="2021-04-17T00:00:00"/>
    <s v="WHRS"/>
    <m/>
  </r>
  <r>
    <s v="WHRS-1441"/>
    <s v="DL01210600250"/>
    <s v="DAL2122002123"/>
    <n v="401972"/>
    <x v="0"/>
    <x v="29"/>
    <n v="8263000049"/>
    <s v="IDM11005525"/>
    <n v="465000"/>
    <n v="411.52500000000003"/>
    <n v="83700"/>
    <n v="549111.52500000002"/>
    <d v="2021-03-31T17:30:00"/>
    <n v="6870081804"/>
    <s v="UTCL-20-DL-R-01"/>
    <s v="HDFCR52021060996420203"/>
    <d v="2021-06-10T00:00:00"/>
    <s v="WHRS"/>
    <m/>
  </r>
  <r>
    <s v="WHRS-1499"/>
    <s v="DL01210700524"/>
    <s v="DAL2122003905"/>
    <n v="401972"/>
    <x v="0"/>
    <x v="29"/>
    <n v="8263000049"/>
    <s v="IDM11006506"/>
    <n v="465000"/>
    <n v="548.70000000000005"/>
    <n v="83700"/>
    <n v="549248.69999999995"/>
    <d v="2021-06-09T17:30:00"/>
    <n v="6870126226"/>
    <s v="UTCL-20-DL-R-01"/>
    <s v="HDFCR52021071653396904"/>
    <d v="2021-07-17T00:00:00"/>
    <s v="WHRS"/>
    <m/>
  </r>
  <r>
    <s v="C252"/>
    <s v="DL01211200400"/>
    <s v="DAL2122012107"/>
    <n v="501497"/>
    <x v="0"/>
    <x v="43"/>
    <n v="8263000099"/>
    <s v="D/SUP/21-22/228"/>
    <n v="465000"/>
    <m/>
    <n v="83700"/>
    <n v="548700"/>
    <d v="2021-08-25T17:30:00"/>
    <n v="6870304507"/>
    <s v="UTCL-20-DL-R-04"/>
    <s v="HDFCR52021121784312007"/>
    <d v="2021-12-18T00:00:00"/>
    <s v="Cement Mill"/>
    <m/>
  </r>
  <r>
    <s v="OLBC977"/>
    <s v="DL01220301620"/>
    <s v="DAL2122017456"/>
    <n v="812419"/>
    <x v="0"/>
    <x v="44"/>
    <n v="8268008277"/>
    <s v="461/21-22"/>
    <n v="464853"/>
    <m/>
    <n v="0"/>
    <n v="464853"/>
    <d v="2022-03-10T17:30:00"/>
    <n v="43870744"/>
    <s v="UTCL-20-DL-R-07"/>
    <s v="HDFCR52022043065218443"/>
    <d v="2022-05-01T00:00:00"/>
    <s v="OLBC"/>
    <m/>
  </r>
  <r>
    <s v="C90"/>
    <s v="DL01211200753"/>
    <s v="DAL2122012494"/>
    <n v="300286"/>
    <x v="0"/>
    <x v="3"/>
    <n v="8263000075"/>
    <n v="712730287"/>
    <n v="464800"/>
    <m/>
    <n v="83664"/>
    <n v="548464"/>
    <d v="2021-11-30T17:30:00"/>
    <n v="6870320858"/>
    <s v="UTCL-20-DL-R-04"/>
    <m/>
    <m/>
    <s v="Cement Mill"/>
    <m/>
  </r>
  <r>
    <s v="CE2"/>
    <s v="DL01240602032"/>
    <s v="DAL2425005007"/>
    <n v="822101"/>
    <x v="0"/>
    <x v="190"/>
    <n v="8268014510"/>
    <s v="YEC/24-25/12"/>
    <n v="464520"/>
    <m/>
    <n v="83613.599999999991"/>
    <n v="548133.6"/>
    <d v="2024-06-19T17:30:00"/>
    <n v="160900203"/>
    <s v="UTCL-22-DL-N-49"/>
    <s v="R52024071073963454"/>
    <s v="10.07.24"/>
    <s v="Line-1 Cooler ESP"/>
    <m/>
  </r>
  <r>
    <s v="C817"/>
    <s v="DL01230500153"/>
    <s v="DAL2324001472"/>
    <n v="137974"/>
    <x v="0"/>
    <x v="5"/>
    <n v="8263000113"/>
    <s v="BA0930000007"/>
    <n v="463908"/>
    <m/>
    <n v="83503.44"/>
    <n v="547411.43999999994"/>
    <d v="2023-02-27T17:30:00"/>
    <n v="1246349010"/>
    <s v="UTCL-20-DL-R-04"/>
    <m/>
    <m/>
    <s v="Cement Mill"/>
    <m/>
  </r>
  <r>
    <s v="WHRS-1940"/>
    <s v="Nil"/>
    <m/>
    <s v="UC01"/>
    <x v="1"/>
    <x v="98"/>
    <s v="ULTRATECH CEMENT LTD.-HO- Project Allocation"/>
    <s v="14891"/>
    <n v="462420.08"/>
    <m/>
    <n v="0"/>
    <n v="462420.08"/>
    <d v="2021-03-31T00:00:00"/>
    <m/>
    <s v="UTCL-20-DL-R-01"/>
    <m/>
    <m/>
    <s v="WHRS"/>
    <m/>
  </r>
  <r>
    <s v="OLBC957"/>
    <s v="DL01230600598"/>
    <s v="DAL2324004006"/>
    <n v="820345"/>
    <x v="0"/>
    <x v="32"/>
    <n v="8268011801"/>
    <s v="2324/UP/SL/00019"/>
    <n v="461540.67796610174"/>
    <m/>
    <n v="83077.322033898308"/>
    <n v="544618"/>
    <d v="2023-05-20T17:30:00"/>
    <n v="160441091"/>
    <s v="UTCL-20-DL-R-07"/>
    <s v="HDFCR52023062366597086"/>
    <d v="2023-06-23T00:00:00"/>
    <s v="OLBC"/>
    <m/>
  </r>
  <r>
    <s v="WHRS-1892"/>
    <s v="DL01211100215"/>
    <s v="DAL2122010862"/>
    <n v="919893"/>
    <x v="0"/>
    <x v="2"/>
    <n v="8263000051"/>
    <n v="2920003746"/>
    <n v="460200"/>
    <m/>
    <n v="82836"/>
    <n v="543036"/>
    <d v="2021-03-22T17:30:00"/>
    <n v="6870448146"/>
    <s v="UTCL-20-DL-R-01"/>
    <s v="HDFCR52022033057688796"/>
    <d v="2022-03-31T00:00:00"/>
    <s v="WHRS"/>
    <m/>
  </r>
  <r>
    <s v="C136"/>
    <s v="DL01220400837"/>
    <s v="DAL2223000899"/>
    <n v="300286"/>
    <x v="0"/>
    <x v="3"/>
    <n v="8263000075"/>
    <n v="712735815"/>
    <n v="460000"/>
    <m/>
    <n v="82800"/>
    <n v="542800"/>
    <d v="2022-03-31T17:30:00"/>
    <n v="6870026424"/>
    <s v="UTCL-20-DL-R-04"/>
    <s v="HDFCR52022042964849186"/>
    <d v="2022-04-30T00:00:00"/>
    <s v="Cement Mill"/>
    <m/>
  </r>
  <r>
    <s v="RMES-72"/>
    <s v="DL01231201670"/>
    <s v="DAL2324016121"/>
    <n v="406359"/>
    <x v="0"/>
    <x v="22"/>
    <n v="8263000308"/>
    <n v="271600051424"/>
    <n v="460000"/>
    <m/>
    <n v="82800"/>
    <n v="542800"/>
    <d v="2023-09-16T17:30:00"/>
    <n v="1246654072"/>
    <s v="UTCL-22-DL-N-39"/>
    <s v="HDFCR52024012272783745"/>
    <d v="2024-01-24T00:00:00"/>
    <s v="Raw Mill-1 ESP"/>
    <m/>
  </r>
  <r>
    <s v="CU240"/>
    <s v="DL01240200951"/>
    <m/>
    <n v="122097"/>
    <x v="0"/>
    <x v="75"/>
    <n v="8266020516"/>
    <s v="AE/2462/23-24"/>
    <n v="459203.23"/>
    <m/>
    <n v="0"/>
    <n v="459203.23"/>
    <m/>
    <m/>
    <s v="UTCL-22-DL-R-07"/>
    <s v="HDFCR52024022081155081"/>
    <d v="2024-02-22T00:00:00"/>
    <s v="Line-1 Cooler Updragation "/>
    <m/>
  </r>
  <r>
    <s v="CU251"/>
    <s v="DL01230800093"/>
    <s v="DAL2324007992"/>
    <n v="137691"/>
    <x v="0"/>
    <x v="79"/>
    <n v="8263000314"/>
    <s v="JMPSI2324/001125"/>
    <n v="459112.5"/>
    <m/>
    <n v="82640.25"/>
    <n v="541752.75"/>
    <d v="2023-07-22T17:30:00"/>
    <n v="1246462593"/>
    <s v="UTCL-20-DL-R-07"/>
    <s v="HDFCR52023082381949623"/>
    <d v="2023-08-25T00:00:00"/>
    <s v="Line-1 Cooler Updragation "/>
    <m/>
  </r>
  <r>
    <s v="WHRS-118"/>
    <s v="DL01220301615"/>
    <s v="DAL2122017439"/>
    <n v="130170"/>
    <x v="0"/>
    <x v="71"/>
    <n v="8268005756"/>
    <n v="4601025113"/>
    <n v="458672.88135593222"/>
    <m/>
    <n v="82561.118644067799"/>
    <n v="541234"/>
    <d v="2021-11-26T17:30:00"/>
    <n v="44454601"/>
    <s v="UTCL-20-DL-R-01"/>
    <s v="HDFCR52022040559234542"/>
    <d v="2022-04-06T00:00:00"/>
    <s v="WHRS"/>
    <m/>
  </r>
  <r>
    <s v="WHRS-1835"/>
    <s v="DL01211201054"/>
    <s v="DAL2122012792"/>
    <n v="401972"/>
    <x v="0"/>
    <x v="29"/>
    <n v="8263000049"/>
    <s v="IDM11009890"/>
    <n v="458540"/>
    <n v="0"/>
    <n v="82537.2"/>
    <n v="541077.19999999995"/>
    <d v="2021-10-22T17:30:00"/>
    <n v="6870324466"/>
    <s v="UTCL-20-DL-R-01"/>
    <m/>
    <m/>
    <s v="WHRS"/>
    <m/>
  </r>
  <r>
    <s v="WHRS-17"/>
    <s v="DL01220600083"/>
    <s v="DAL2223002986"/>
    <n v="405996"/>
    <x v="0"/>
    <x v="19"/>
    <n v="8263000079"/>
    <n v="212901076923"/>
    <n v="458204"/>
    <m/>
    <n v="82476.72"/>
    <n v="540680.72"/>
    <d v="2021-11-17T17:30:00"/>
    <n v="6870072057"/>
    <s v="UTCL-20-DL-R-01"/>
    <s v="HDFCR52022070479849564"/>
    <d v="2022-07-05T00:00:00"/>
    <s v="WHRS"/>
    <m/>
  </r>
  <r>
    <s v="WHRS-136"/>
    <s v="DL01210801461"/>
    <s v="DAL2122006776"/>
    <n v="405596"/>
    <x v="0"/>
    <x v="63"/>
    <n v="8263000119"/>
    <s v="MH0021700026"/>
    <n v="457200"/>
    <n v="539.49"/>
    <n v="82296"/>
    <n v="540035.49"/>
    <d v="2021-06-15T17:30:00"/>
    <n v="6870196109"/>
    <s v="UTCL-20-DL-R-01"/>
    <s v="HDFCR52021091564950717"/>
    <d v="2021-09-16T00:00:00"/>
    <s v="WHRS"/>
    <m/>
  </r>
  <r>
    <s v="C87"/>
    <s v="DL01211200754"/>
    <s v="DAL2122012493"/>
    <n v="300286"/>
    <x v="0"/>
    <x v="3"/>
    <n v="8263000075"/>
    <n v="712730284"/>
    <n v="456810.04"/>
    <m/>
    <n v="82225.807199999996"/>
    <n v="539035.84719999996"/>
    <d v="2021-11-30T17:30:00"/>
    <n v="6870323977"/>
    <s v="UTCL-20-DL-R-04"/>
    <m/>
    <m/>
    <s v="Cement Mill"/>
    <m/>
  </r>
  <r>
    <s v="WHRS-487"/>
    <s v="DL01210200176"/>
    <s v="DAL2021009107"/>
    <n v="506950"/>
    <x v="0"/>
    <x v="68"/>
    <n v="8263000068"/>
    <s v="SB20Y-03053"/>
    <n v="456624"/>
    <n v="404.11"/>
    <n v="82192.319999999992"/>
    <n v="539220.42999999993"/>
    <d v="2021-01-14T17:30:00"/>
    <n v="6870295768"/>
    <s v="UTCL-20-DL-R-01"/>
    <s v="HDFCR52021021876609969"/>
    <d v="2021-02-19T00:00:00"/>
    <s v="WHRS"/>
    <m/>
  </r>
  <r>
    <s v="WHRS-1956"/>
    <m/>
    <m/>
    <s v="DL01"/>
    <x v="1"/>
    <x v="46"/>
    <s v="ULTRATECH CEMENT LTD.-Project Salaries"/>
    <s v="1315392"/>
    <n v="456152"/>
    <m/>
    <n v="0"/>
    <n v="456152"/>
    <d v="2022-02-28T00:00:00"/>
    <m/>
    <s v="UTCL-20-DL-R-01"/>
    <m/>
    <m/>
    <s v="WHRS"/>
    <m/>
  </r>
  <r>
    <s v="WHRS-1958"/>
    <m/>
    <m/>
    <s v="DL01"/>
    <x v="1"/>
    <x v="46"/>
    <s v="ULTRATECH CEMENT LTD.-Project Salaries"/>
    <s v="1315403"/>
    <n v="456152"/>
    <m/>
    <n v="0"/>
    <n v="456152"/>
    <d v="2022-02-28T00:00:00"/>
    <m/>
    <s v="UTCL-20-DL-R-01"/>
    <m/>
    <m/>
    <s v="WHRS"/>
    <m/>
  </r>
  <r>
    <s v="WHRS-1959"/>
    <m/>
    <m/>
    <s v="DL01"/>
    <x v="1"/>
    <x v="46"/>
    <s v="ULTRATECH CEMENT LTD.-Project Salaries"/>
    <s v="1355467"/>
    <n v="456152"/>
    <m/>
    <n v="0"/>
    <n v="456152"/>
    <d v="2022-03-31T00:00:00"/>
    <m/>
    <s v="UTCL-20-DL-R-01"/>
    <m/>
    <m/>
    <s v="WHRS"/>
    <m/>
  </r>
  <r>
    <s v="WHRS-1467"/>
    <s v="DL01210601112"/>
    <s v="DAL2122002986"/>
    <n v="401972"/>
    <x v="0"/>
    <x v="29"/>
    <n v="8263000049"/>
    <s v="IDM11006280"/>
    <n v="456000"/>
    <n v="538.08000000000004"/>
    <n v="82080"/>
    <n v="538618.08000000007"/>
    <d v="2021-05-25T17:30:00"/>
    <n v="6870110594"/>
    <s v="UTCL-20-DL-R-01"/>
    <s v="HDFCR52021070150549267"/>
    <d v="2021-07-02T00:00:00"/>
    <s v="WHRS"/>
    <m/>
  </r>
  <r>
    <s v="OLBC714"/>
    <s v="DL01220500763"/>
    <s v="DAL2223002231"/>
    <n v="919962"/>
    <x v="0"/>
    <x v="6"/>
    <n v="8263000121"/>
    <s v="SRGST/22-23/0045"/>
    <n v="455695.72"/>
    <m/>
    <n v="82025.279999999999"/>
    <n v="537721"/>
    <d v="2022-04-26T17:30:00"/>
    <n v="6870062199"/>
    <s v="UTCL-20-DL-R-07"/>
    <n v="205304567679"/>
    <d v="2022-05-31T00:00:00"/>
    <s v="OLBC"/>
    <m/>
  </r>
  <r>
    <n v="358"/>
    <s v="DL01230201348"/>
    <s v="DAL2223019057"/>
    <n v="406424"/>
    <x v="0"/>
    <x v="105"/>
    <n v="8266017029"/>
    <s v="TCL/22-23/1127"/>
    <n v="454983.89830508479"/>
    <m/>
    <n v="81897.101694915254"/>
    <n v="536881"/>
    <d v="2023-01-27T17:30:00"/>
    <n v="6870438426"/>
    <s v="UTCL-21-DL-R-04"/>
    <s v="HDFCR52023040496138686"/>
    <d v="2023-04-05T00:00:00"/>
    <s v="AFR"/>
    <m/>
  </r>
  <r>
    <n v="179"/>
    <s v="DL01230700987"/>
    <s v="DAL2324006379"/>
    <n v="128635"/>
    <x v="0"/>
    <x v="173"/>
    <n v="8266018650"/>
    <s v="DT/23-24/307"/>
    <n v="454567.50847457635"/>
    <m/>
    <n v="81822.151525423746"/>
    <n v="536389.66000000015"/>
    <d v="2023-06-14T17:30:00"/>
    <n v="1246437351"/>
    <s v="UTCL-21-DL-R-04"/>
    <s v="HDFCR52023080777970775"/>
    <d v="2023-08-09T00:00:00"/>
    <s v="AFR"/>
    <m/>
  </r>
  <r>
    <s v="OLBC758"/>
    <s v="DL01221100406"/>
    <s v="DAL2223012803"/>
    <n v="919962"/>
    <x v="0"/>
    <x v="6"/>
    <n v="8263000121"/>
    <s v="SR/HO/22-23/0168"/>
    <n v="453333.9"/>
    <m/>
    <n v="81600.100000000006"/>
    <n v="534934"/>
    <d v="2022-09-20T17:30:00"/>
    <n v="6870258618"/>
    <s v="UTCL-20-DL-R-07"/>
    <n v="211146919849"/>
    <d v="2022-11-15T00:00:00"/>
    <s v="OLBC"/>
    <m/>
  </r>
  <r>
    <s v="OLBC770"/>
    <s v="DL01230500195"/>
    <s v="DAL2324001455"/>
    <n v="919962"/>
    <x v="0"/>
    <x v="6"/>
    <n v="8263000121"/>
    <s v="SR/HO/22-23/0253"/>
    <n v="453333.88"/>
    <m/>
    <n v="81600.12"/>
    <n v="534934"/>
    <d v="2022-11-16T17:30:00"/>
    <n v="1246348838"/>
    <s v="UTCL-20-DL-R-07"/>
    <n v="305243516641"/>
    <d v="2023-05-26T00:00:00"/>
    <s v="OLBC"/>
    <m/>
  </r>
  <r>
    <s v="WHRS-1960"/>
    <m/>
    <m/>
    <s v="DL01"/>
    <x v="1"/>
    <x v="46"/>
    <s v="ULTRATECH CEMENT LTD.-Project Salaries"/>
    <s v="1233567"/>
    <n v="453116"/>
    <m/>
    <n v="0"/>
    <n v="453116"/>
    <d v="2022-04-30T00:00:00"/>
    <m/>
    <s v="UTCL-20-DL-R-01"/>
    <m/>
    <m/>
    <s v="WHRS"/>
    <m/>
  </r>
  <r>
    <s v="C981"/>
    <s v="DL01211000296"/>
    <s v="DAL2122008904"/>
    <n v="508442"/>
    <x v="0"/>
    <x v="56"/>
    <n v="8263000141"/>
    <n v="193"/>
    <n v="452000"/>
    <m/>
    <n v="81360"/>
    <n v="533360"/>
    <d v="2021-09-26T17:30:00"/>
    <n v="6870236430"/>
    <s v="UTCL-20-DL-R-04"/>
    <s v="HDFCR52021102873782101"/>
    <d v="2021-10-29T00:00:00"/>
    <s v="Cement Mill"/>
    <m/>
  </r>
  <r>
    <s v="WHRS-1067"/>
    <s v="DL01220400936"/>
    <s v="DAL2223000974"/>
    <n v="821012"/>
    <x v="0"/>
    <x v="5"/>
    <n v="8263000088"/>
    <s v="AA0920000014"/>
    <n v="450296.00000000006"/>
    <m/>
    <n v="81053.280000000013"/>
    <n v="531349.28"/>
    <d v="2022-03-30T17:30:00"/>
    <n v="6870029770"/>
    <s v="UTCL-20-DL-R-01"/>
    <s v="HDFCR52022050265472836"/>
    <d v="2022-05-03T00:00:00"/>
    <s v="WHRS"/>
    <m/>
  </r>
  <r>
    <s v="WHRS-954"/>
    <s v="DL01210500151"/>
    <s v="DAL2122000925"/>
    <n v="821442"/>
    <x v="0"/>
    <x v="103"/>
    <n v="8268006127"/>
    <s v="PIS/21-22/018"/>
    <n v="450000"/>
    <m/>
    <n v="81000"/>
    <n v="531000"/>
    <d v="2021-04-28T17:30:00"/>
    <n v="43884886"/>
    <s v="UTCL-20-DL-R-01"/>
    <s v="HDFCR52021061998181679"/>
    <d v="2021-06-20T00:00:00"/>
    <s v="WHRS"/>
    <m/>
  </r>
  <r>
    <s v="WHRS-922"/>
    <s v="DL01210700431"/>
    <s v="DAL2122003830"/>
    <n v="106653"/>
    <x v="0"/>
    <x v="57"/>
    <n v="8263000050"/>
    <s v="WWB20210265Z"/>
    <n v="450000"/>
    <n v="531.01127113337498"/>
    <n v="81000"/>
    <n v="531531.01127113332"/>
    <d v="2021-05-29T17:30:00"/>
    <n v="6870124296"/>
    <s v="UTCL-20-DL-R-01"/>
    <n v="107140002832"/>
    <d v="2021-07-15T00:00:00"/>
    <s v="WHRS"/>
    <m/>
  </r>
  <r>
    <s v="WHRS-15"/>
    <s v="DL01211100470"/>
    <s v="DAL2122011167"/>
    <n v="405996"/>
    <x v="0"/>
    <x v="19"/>
    <n v="8263000079"/>
    <n v="212901035045"/>
    <n v="450000"/>
    <m/>
    <n v="81000"/>
    <n v="531000"/>
    <d v="2021-07-22T17:30:00"/>
    <n v="6870281178"/>
    <s v="UTCL-20-DL-R-01"/>
    <s v="HDFCR52023040696826719"/>
    <d v="2023-04-08T00:00:00"/>
    <s v="WHRS"/>
    <m/>
  </r>
  <r>
    <s v="OLBC881"/>
    <s v="DL01220401320"/>
    <s v="DAL2223001380"/>
    <n v="122835"/>
    <x v="0"/>
    <x v="191"/>
    <n v="8266013019"/>
    <s v="RK/22-23/034"/>
    <n v="450000"/>
    <m/>
    <n v="81000"/>
    <n v="531000"/>
    <d v="2022-04-05T17:30:00"/>
    <n v="6870029269"/>
    <s v="UTCL-20-DL-R-07"/>
    <s v="HDFCR52022050766709808"/>
    <d v="2022-05-08T00:00:00"/>
    <s v="OLBC"/>
    <m/>
  </r>
  <r>
    <s v="CU65"/>
    <s v="DL01231101069"/>
    <s v="DAL2324013999"/>
    <n v="402984"/>
    <x v="0"/>
    <x v="27"/>
    <n v="8263000288"/>
    <n v="330104991"/>
    <n v="450000"/>
    <m/>
    <n v="81000"/>
    <n v="531000"/>
    <d v="2023-09-13T17:30:00"/>
    <n v="1246596478"/>
    <s v="UTCL-22-DL-R-07"/>
    <n v="312058561304"/>
    <d v="2023-12-05T00:00:00"/>
    <s v="Line-1 Cooler Updragation "/>
    <m/>
  </r>
  <r>
    <s v="WHRS-1038"/>
    <s v="DL01211100142"/>
    <s v="DAL2122010764"/>
    <n v="821012"/>
    <x v="0"/>
    <x v="5"/>
    <n v="8268005947"/>
    <s v="AA0910000064"/>
    <n v="449711"/>
    <m/>
    <n v="80947.98"/>
    <n v="530658.98"/>
    <d v="2021-08-11T17:30:00"/>
    <n v="44174724"/>
    <s v="UTCL-20-DL-R-01"/>
    <s v="HDFCR52021111677612051"/>
    <d v="2021-11-16T00:00:00"/>
    <s v="WHRS"/>
    <m/>
  </r>
  <r>
    <s v="WHRS-1550"/>
    <s v="DL01210701493"/>
    <s v="DAL2122004907"/>
    <n v="401972"/>
    <x v="0"/>
    <x v="29"/>
    <n v="8263000049"/>
    <s v="IDM11006818"/>
    <n v="449250"/>
    <n v="529.995"/>
    <n v="80865"/>
    <n v="530644.995"/>
    <d v="2021-06-22T17:30:00"/>
    <n v="6870147710"/>
    <s v="UTCL-20-DL-R-01"/>
    <s v="HDFCR52021080456911691"/>
    <d v="2021-08-05T00:00:00"/>
    <s v="WHRS"/>
    <m/>
  </r>
  <r>
    <s v="C931"/>
    <s v="DL01220300577"/>
    <s v="DAL2122016501"/>
    <n v="407464"/>
    <x v="0"/>
    <x v="160"/>
    <n v="8268008324"/>
    <s v="RSE/21-22/S0108"/>
    <n v="449179.6"/>
    <m/>
    <n v="80852.399999999994"/>
    <n v="530032"/>
    <d v="2022-03-08T17:30:00"/>
    <n v="44426755"/>
    <s v="UTCL-20-DL-R-04"/>
    <s v="HDFCR52022032355848083"/>
    <d v="2022-03-25T00:00:00"/>
    <s v="Cement Mill"/>
    <m/>
  </r>
  <r>
    <s v="OLBC772"/>
    <s v="DL01230700981"/>
    <s v="DAL2324006382"/>
    <n v="919962"/>
    <x v="0"/>
    <x v="6"/>
    <n v="8263000121"/>
    <s v="SRGST/22-23/0832"/>
    <n v="448800"/>
    <m/>
    <n v="80784"/>
    <n v="529584"/>
    <d v="2023-03-30T17:30:00"/>
    <n v="1246439335"/>
    <s v="UTCL-20-DL-R-07"/>
    <n v="307206908376"/>
    <d v="2023-07-22T00:00:00"/>
    <s v="OLBC"/>
    <m/>
  </r>
  <r>
    <s v="WHRS-942"/>
    <s v="DL01220801187"/>
    <s v="DAL2223008031"/>
    <n v="106653"/>
    <x v="0"/>
    <x v="57"/>
    <n v="8268009382"/>
    <s v="EWB20220092Z"/>
    <n v="448000"/>
    <n v="528.64"/>
    <n v="80640"/>
    <n v="529168.64000000001"/>
    <d v="2022-05-03T00:00:00"/>
    <n v="44094249"/>
    <s v="UTCL-20-DL-R-01"/>
    <n v="208224155560"/>
    <d v="2022-08-23T00:00:00"/>
    <s v="WHRS"/>
    <m/>
  </r>
  <r>
    <s v="C844"/>
    <s v="DL01211100857"/>
    <s v="DAL2122011484"/>
    <n v="821190"/>
    <x v="0"/>
    <x v="81"/>
    <n v="8263000154"/>
    <s v="GND/2152"/>
    <n v="447000"/>
    <m/>
    <n v="80460"/>
    <n v="527460"/>
    <d v="2021-11-11T17:30:00"/>
    <n v="6870286424"/>
    <s v="UTCL-20-DL-R-04"/>
    <n v="112154373731"/>
    <d v="2021-12-16T00:00:00"/>
    <s v="Cement Mill"/>
    <m/>
  </r>
  <r>
    <s v="WHRS-1469"/>
    <s v="DL01210601128"/>
    <s v="DAL2122002980"/>
    <n v="401972"/>
    <x v="0"/>
    <x v="29"/>
    <n v="8263000049"/>
    <s v="IDM11006051"/>
    <n v="445900"/>
    <n v="526.16200000000003"/>
    <n v="80262"/>
    <n v="526688.16200000001"/>
    <d v="2021-05-05T17:30:00"/>
    <n v="6870110690"/>
    <s v="UTCL-20-DL-R-01"/>
    <s v="HDFCR52021063050304686"/>
    <d v="2021-07-01T00:00:00"/>
    <s v="WHRS"/>
    <m/>
  </r>
  <r>
    <s v="WHRS-1576"/>
    <s v="DL01210701495"/>
    <s v="DAL2122004909"/>
    <n v="401972"/>
    <x v="0"/>
    <x v="29"/>
    <n v="8263000049"/>
    <s v="IDM11006825"/>
    <n v="445900"/>
    <n v="526.00200000000007"/>
    <n v="80262"/>
    <n v="526688.00199999998"/>
    <d v="2021-06-22T17:30:00"/>
    <n v="6870147699"/>
    <s v="UTCL-20-DL-R-01"/>
    <s v="HDFCR52021080356681079"/>
    <d v="2021-08-04T00:00:00"/>
    <s v="WHRS"/>
    <m/>
  </r>
  <r>
    <s v="WHRS-1673"/>
    <s v="DL01210801424"/>
    <s v="DAL2122006656"/>
    <n v="401972"/>
    <x v="0"/>
    <x v="29"/>
    <n v="8263000049"/>
    <s v="IDM11007848"/>
    <n v="445900"/>
    <n v="0"/>
    <n v="80262"/>
    <n v="526162"/>
    <d v="2021-07-29T17:30:00"/>
    <n v="6870191727"/>
    <s v="UTCL-20-DL-R-01"/>
    <s v="HDFCR52021090863743236"/>
    <d v="2021-09-09T00:00:00"/>
    <s v="WHRS"/>
    <m/>
  </r>
  <r>
    <s v="OLBC468"/>
    <s v="DL01220401414"/>
    <s v="DAL2223001451"/>
    <n v="405485"/>
    <x v="0"/>
    <x v="37"/>
    <n v="8263000144"/>
    <s v="S0121004457"/>
    <n v="445640"/>
    <m/>
    <n v="80215.199999999997"/>
    <n v="525855.19999999995"/>
    <d v="2021-09-15T00:00:00"/>
    <n v="6870035136"/>
    <s v="UTCL-20-DL-R-07"/>
    <s v="HDFCR52022050566188691"/>
    <d v="2022-05-07T00:00:00"/>
    <s v="OLBC"/>
    <m/>
  </r>
  <r>
    <s v="C261"/>
    <s v="DL01230100894"/>
    <s v="DAL2223016796"/>
    <n v="501497"/>
    <x v="0"/>
    <x v="43"/>
    <n v="8263000099"/>
    <s v="D/SUP/21-22/589"/>
    <n v="444860"/>
    <m/>
    <n v="0"/>
    <n v="444860"/>
    <d v="2021-12-02T17:30:00"/>
    <n v="6870446239"/>
    <s v="UTCL-20-DL-R-04"/>
    <m/>
    <m/>
    <s v="Cement Mill"/>
    <m/>
  </r>
  <r>
    <s v="WHRS-1111"/>
    <s v="DL01220301097"/>
    <s v="DAL2122016952"/>
    <n v="812419"/>
    <x v="0"/>
    <x v="44"/>
    <n v="8268008252"/>
    <s v="493/21-22"/>
    <n v="443060.16949152545"/>
    <m/>
    <n v="79750.830508474581"/>
    <n v="522811"/>
    <d v="2022-03-10T17:30:00"/>
    <n v="44435629"/>
    <s v="UTCL-20-DL-R-01"/>
    <s v="HDFCR52022033057671946"/>
    <d v="2022-03-31T00:00:00"/>
    <s v="WHRS"/>
    <m/>
  </r>
  <r>
    <s v="WHRS-1344"/>
    <s v="DL01210301124"/>
    <s v="DAL2021011125"/>
    <n v="401972"/>
    <x v="0"/>
    <x v="29"/>
    <n v="8263000049"/>
    <s v="IDM11004666"/>
    <n v="442560"/>
    <n v="391.66559999999998"/>
    <n v="79660.800000000003"/>
    <n v="522612.4656"/>
    <d v="2021-02-26T17:30:00"/>
    <n v="6870368290"/>
    <s v="UTCL-20-DL-R-01"/>
    <s v="HDFCR52021040585840436"/>
    <d v="2021-04-07T00:00:00"/>
    <s v="WHRS"/>
    <m/>
  </r>
  <r>
    <n v="284"/>
    <s v="DL01230101273"/>
    <s v="DAL2223017118"/>
    <n v="509330"/>
    <x v="0"/>
    <x v="192"/>
    <n v="8266016330"/>
    <s v="135-RE-2022-23"/>
    <n v="442000"/>
    <m/>
    <n v="79560"/>
    <n v="521560"/>
    <d v="2022-12-28T17:30:00"/>
    <n v="6870434343"/>
    <s v="UTCL-21-DL-R-04"/>
    <n v="303301339624"/>
    <d v="2023-03-31T00:00:00"/>
    <s v="AFR"/>
    <m/>
  </r>
  <r>
    <s v="C447"/>
    <s v="DL01211200653"/>
    <s v="DAL2122012325"/>
    <n v="406359"/>
    <x v="0"/>
    <x v="114"/>
    <n v="8263000098"/>
    <n v="271600030533"/>
    <n v="441600"/>
    <m/>
    <n v="79488"/>
    <n v="521088"/>
    <d v="2021-11-24T17:30:00"/>
    <n v="6870321873"/>
    <s v="UTCL-20-DL-R-04"/>
    <s v="HDFCR52021122986871557"/>
    <d v="2021-12-30T00:00:00"/>
    <s v="Cement Mill"/>
    <m/>
  </r>
  <r>
    <s v="OLBC767"/>
    <s v="DL01230400439"/>
    <s v="DAL2223022827"/>
    <n v="919962"/>
    <x v="0"/>
    <x v="6"/>
    <n v="8263000121"/>
    <s v="SRGST/22-23/0682"/>
    <n v="440495.72"/>
    <m/>
    <n v="79289.279999999999"/>
    <n v="519785"/>
    <d v="2023-02-10T17:30:00"/>
    <n v="1246312029"/>
    <s v="UTCL-20-DL-R-07"/>
    <n v="304205973007"/>
    <d v="2023-04-22T00:00:00"/>
    <s v="OLBC"/>
    <m/>
  </r>
  <r>
    <s v="WHRS-1104"/>
    <s v="DL01211200245"/>
    <s v="DAL2122011913"/>
    <n v="812419"/>
    <x v="0"/>
    <x v="44"/>
    <n v="8268007646"/>
    <s v="316/21-22"/>
    <n v="440447.45762711868"/>
    <m/>
    <n v="79280.542372881362"/>
    <n v="519728.00000000006"/>
    <d v="2021-11-23T17:30:00"/>
    <n v="44224442"/>
    <s v="UTCL-20-DL-R-01"/>
    <s v="HDFCR52021121583827890"/>
    <d v="2021-12-16T00:00:00"/>
    <s v="WHRS"/>
    <m/>
  </r>
  <r>
    <s v="OLBC1241"/>
    <s v="DL01220101362"/>
    <m/>
    <n v="510173"/>
    <x v="0"/>
    <x v="97"/>
    <n v="8266013065"/>
    <s v="TI-1527"/>
    <n v="440089.83050847461"/>
    <m/>
    <n v="79216.169491525434"/>
    <n v="519306.00000000006"/>
    <d v="2022-01-21T00:00:00"/>
    <m/>
    <s v="UTCL-20-DL-R-07"/>
    <s v="R52022022098166833"/>
    <d v="2022-02-20T00:00:00"/>
    <s v="OLBC"/>
    <m/>
  </r>
  <r>
    <s v="OLBC524"/>
    <s v="DL01220900486"/>
    <s v="DAL2223009165"/>
    <n v="502510"/>
    <x v="0"/>
    <x v="16"/>
    <n v="8263000158"/>
    <s v="LEORLE22IN001596"/>
    <n v="440000"/>
    <m/>
    <n v="79200"/>
    <n v="519200"/>
    <d v="2022-07-29T00:00:00"/>
    <n v="6870187518"/>
    <s v="UTCL-20-DL-R-07"/>
    <s v="HDFCR52022091295184687"/>
    <d v="2022-09-13T00:00:00"/>
    <s v="OLBC"/>
    <m/>
  </r>
  <r>
    <s v="C847"/>
    <s v="DL01220200141"/>
    <s v="DAL2122014966"/>
    <n v="821190"/>
    <x v="0"/>
    <x v="81"/>
    <n v="8266013418"/>
    <s v="GND/2878"/>
    <n v="439490"/>
    <m/>
    <n v="79108.2"/>
    <n v="518598.2"/>
    <d v="2022-01-13T17:30:00"/>
    <n v="6870377766"/>
    <s v="UTCL-20-DL-R-04"/>
    <n v="202116146855"/>
    <d v="2022-02-12T00:00:00"/>
    <s v="Cement Mill"/>
    <m/>
  </r>
  <r>
    <s v="OLBC1117"/>
    <s v="DL01211200965"/>
    <s v="DAL2122012681"/>
    <n v="108968"/>
    <x v="0"/>
    <x v="193"/>
    <n v="8266012811"/>
    <s v="SMT/21-22/10/145"/>
    <n v="439085"/>
    <m/>
    <n v="0"/>
    <n v="439085"/>
    <d v="2021-10-30T17:30:00"/>
    <n v="6870335064"/>
    <s v="UTCL-20-DL-R-07"/>
    <n v="201317085694"/>
    <d v="2022-02-01T00:00:00"/>
    <s v="OLBC"/>
    <m/>
  </r>
  <r>
    <s v="WHRS-1064"/>
    <s v="DL01220401419"/>
    <s v="DAL2223001456"/>
    <n v="821012"/>
    <x v="0"/>
    <x v="5"/>
    <n v="8263000088"/>
    <s v="AA0910000082"/>
    <n v="438717"/>
    <m/>
    <n v="78969.06"/>
    <n v="517686.06"/>
    <d v="2021-10-29T17:30:00"/>
    <n v="6870041603"/>
    <s v="UTCL-20-DL-R-01"/>
    <s v="HDFCR52022051367994664"/>
    <d v="2022-05-14T00:00:00"/>
    <s v="WHRS"/>
    <m/>
  </r>
  <r>
    <s v="WHRS-1432"/>
    <s v="DL01210600249"/>
    <s v="DAL2122002124"/>
    <n v="401972"/>
    <x v="0"/>
    <x v="29"/>
    <n v="8263000049"/>
    <s v="IDM11005527"/>
    <n v="438000"/>
    <n v="387.63"/>
    <n v="78840"/>
    <n v="517227.63"/>
    <d v="2021-03-31T17:30:00"/>
    <n v="6870084936"/>
    <s v="UTCL-20-DL-R-01"/>
    <s v="HDFCR52021061196911253"/>
    <d v="2021-06-12T00:00:00"/>
    <s v="WHRS"/>
    <m/>
  </r>
  <r>
    <s v="CU144"/>
    <s v="DL01231100580"/>
    <s v="DAL2324013579"/>
    <n v="508634"/>
    <x v="0"/>
    <x v="148"/>
    <n v="8266018752"/>
    <n v="11399"/>
    <n v="437100"/>
    <m/>
    <n v="78678"/>
    <n v="515778"/>
    <d v="2023-10-19T17:30:00"/>
    <n v="1246589784"/>
    <s v="UTCL-22-DL-R-07"/>
    <s v="HDFCR52023112456911519"/>
    <d v="2023-11-26T00:00:00"/>
    <s v="Line-1 Cooler Updragation "/>
    <m/>
  </r>
  <r>
    <s v="WHRS-1537"/>
    <s v="DL01210701466"/>
    <s v="DAL2122004882"/>
    <n v="401972"/>
    <x v="0"/>
    <x v="29"/>
    <n v="8263000049"/>
    <s v="IDM11006927"/>
    <n v="437059.47"/>
    <n v="516"/>
    <n v="78670.704599999997"/>
    <n v="516246.17459999997"/>
    <d v="2021-06-26T17:30:00"/>
    <n v="6870149489"/>
    <s v="UTCL-20-DL-R-01"/>
    <s v="HDFCR52021080356681079"/>
    <d v="2021-08-04T00:00:00"/>
    <s v="WHRS"/>
    <m/>
  </r>
  <r>
    <s v="OLBC1115"/>
    <s v="DL01230201877"/>
    <s v="DAL2223019529"/>
    <n v="402300"/>
    <x v="0"/>
    <x v="67"/>
    <n v="8263000290"/>
    <s v="OS0010006037"/>
    <n v="437026.27118644072"/>
    <m/>
    <n v="78664.728813559326"/>
    <n v="515691.00000000006"/>
    <d v="2023-02-13T17:30:00"/>
    <n v="6870425506"/>
    <s v="UTCL-20-DL-R-07"/>
    <s v="HDFCR52022022298739118"/>
    <d v="2022-02-23T00:00:00"/>
    <s v="OLBC"/>
    <m/>
  </r>
  <r>
    <s v="OLBC557"/>
    <s v="DL01221201187"/>
    <s v="DAL2223015088"/>
    <n v="822746"/>
    <x v="0"/>
    <x v="147"/>
    <n v="8268010365"/>
    <s v="MC/OLB/22-23/200"/>
    <n v="434751.69491525425"/>
    <m/>
    <n v="78255.305084745763"/>
    <n v="513007"/>
    <d v="2022-12-14T17:30:00"/>
    <n v="44350041"/>
    <s v="UTCL-20-DL-R-07"/>
    <n v="212297566050"/>
    <d v="2022-12-31T00:00:00"/>
    <s v="OLBC"/>
    <m/>
  </r>
  <r>
    <s v="OLBC566"/>
    <s v="DL01231001427"/>
    <s v="DAL2324012514"/>
    <n v="822746"/>
    <x v="0"/>
    <x v="147"/>
    <n v="8268010365"/>
    <s v="MC/OLB/23-24/364"/>
    <n v="433974.57627118647"/>
    <m/>
    <n v="78115.423728813563"/>
    <n v="512090"/>
    <d v="2023-10-04T17:30:00"/>
    <n v="160821829"/>
    <s v="UTCL-20-DL-R-07"/>
    <n v="311241777725"/>
    <d v="2023-11-26T00:00:00"/>
    <s v="OLBC"/>
    <m/>
  </r>
  <r>
    <s v="OLBC282"/>
    <s v="DL01221100560"/>
    <s v="DAL2223012954"/>
    <n v="122418"/>
    <x v="0"/>
    <x v="92"/>
    <n v="8263000204"/>
    <s v="CEPL/G-490/22-23"/>
    <n v="433439.83050847461"/>
    <m/>
    <n v="78019.169491525434"/>
    <n v="511459.00000000006"/>
    <d v="2022-11-03T17:30:00"/>
    <n v="6870261802"/>
    <s v="UTCL-20-DL-R-07"/>
    <s v="HDFCR52022120766000526"/>
    <d v="2022-12-07T00:00:00"/>
    <s v="OLBC"/>
    <m/>
  </r>
  <r>
    <s v="C449"/>
    <s v="DL01211200654"/>
    <s v="DAL2122012324"/>
    <n v="406359"/>
    <x v="0"/>
    <x v="114"/>
    <n v="8263000098"/>
    <n v="271600030625"/>
    <n v="432500"/>
    <m/>
    <n v="77850"/>
    <n v="510350"/>
    <d v="2021-11-26T17:30:00"/>
    <n v="6870321902"/>
    <s v="UTCL-20-DL-R-04"/>
    <s v="HDFCR52021122986871557"/>
    <d v="2021-12-30T00:00:00"/>
    <s v="Cement Mill"/>
    <m/>
  </r>
  <r>
    <s v="OLBC1263"/>
    <m/>
    <m/>
    <m/>
    <x v="1"/>
    <x v="194"/>
    <m/>
    <s v="44372405"/>
    <n v="432000"/>
    <m/>
    <m/>
    <n v="432000"/>
    <d v="2022-12-31T00:00:00"/>
    <m/>
    <m/>
    <m/>
    <m/>
    <s v="OLBC"/>
    <m/>
  </r>
  <r>
    <s v="WHRS-1765"/>
    <s v="DL01210901542"/>
    <s v="DAL2122008509"/>
    <n v="401972"/>
    <x v="0"/>
    <x v="29"/>
    <n v="8263000049"/>
    <s v="IDM11008793"/>
    <n v="431000"/>
    <n v="0"/>
    <n v="77580"/>
    <n v="508580"/>
    <d v="2021-09-05T17:30:00"/>
    <n v="6870227675"/>
    <s v="UTCL-20-DL-R-01"/>
    <s v="HDFCR52021101170189378"/>
    <d v="2021-10-12T00:00:00"/>
    <s v="WHRS"/>
    <m/>
  </r>
  <r>
    <s v="WHRS-1068"/>
    <s v="DL01220400938"/>
    <s v="DAL2223000976"/>
    <n v="821012"/>
    <x v="0"/>
    <x v="5"/>
    <n v="8263000088"/>
    <s v="AA0920000015"/>
    <n v="430370"/>
    <m/>
    <n v="77466.599999999991"/>
    <n v="507836.6"/>
    <d v="2022-03-30T17:30:00"/>
    <n v="6870030947"/>
    <s v="UTCL-20-DL-R-01"/>
    <s v="HDFCR52022050265472836"/>
    <d v="2022-05-03T00:00:00"/>
    <s v="WHRS"/>
    <m/>
  </r>
  <r>
    <s v="CU89"/>
    <s v="DL01230702088"/>
    <s v="DAL2324007304"/>
    <n v="915109"/>
    <x v="0"/>
    <x v="195"/>
    <n v="8268012187"/>
    <s v="HCC002/2023-24"/>
    <n v="430125.42372881359"/>
    <m/>
    <n v="77422.576271186437"/>
    <n v="507548"/>
    <d v="2023-07-07T17:30:00"/>
    <n v="160554576"/>
    <s v="UTCL-22-DL-R-07"/>
    <s v="HDFCR52023080276735143"/>
    <d v="2023-08-04T00:00:00"/>
    <s v="Line-1 Cooler Updragation "/>
    <m/>
  </r>
  <r>
    <s v="WHRS-400"/>
    <s v="DL01230501683"/>
    <s v="DAL2324002932"/>
    <n v="128635"/>
    <x v="0"/>
    <x v="173"/>
    <n v="8266018415"/>
    <s v="DT/23-24/185"/>
    <n v="428380"/>
    <m/>
    <n v="77108.399999999994"/>
    <n v="505488.4"/>
    <d v="2023-05-15T17:30:00"/>
    <n v="1246403422"/>
    <s v="UTCL-20-DL-R-01"/>
    <s v="HDFCR52023062366433429"/>
    <d v="2023-06-24T00:00:00"/>
    <s v="WHRS"/>
    <m/>
  </r>
  <r>
    <n v="236"/>
    <s v="DL01231000775"/>
    <s v="DAL2324011940"/>
    <n v="814561"/>
    <x v="0"/>
    <x v="196"/>
    <n v="8268010909"/>
    <s v="D-44"/>
    <n v="427937"/>
    <m/>
    <n v="77028.66"/>
    <n v="504965.66000000003"/>
    <d v="2023-09-26T17:30:00"/>
    <n v="160744680"/>
    <s v="UTCL-21-DL-R-04"/>
    <s v="HDFCR52023102397949869"/>
    <d v="2023-10-25T00:00:00"/>
    <s v="AFR"/>
    <m/>
  </r>
  <r>
    <s v="OLBC279"/>
    <s v="DL01220801291"/>
    <s v="DAL2223008166"/>
    <n v="122418"/>
    <x v="0"/>
    <x v="92"/>
    <n v="8263000204"/>
    <s v="CEPL/G-183/22-23"/>
    <n v="426699.15254237293"/>
    <m/>
    <n v="76805.847457627126"/>
    <n v="503505.00000000006"/>
    <d v="2022-07-22T17:30:00"/>
    <n v="6870172082"/>
    <s v="UTCL-20-DL-R-07"/>
    <s v="HDFCR52022083092447599"/>
    <d v="2022-08-31T00:00:00"/>
    <s v="OLBC"/>
    <m/>
  </r>
  <r>
    <n v="195"/>
    <s v="DL01230301363"/>
    <s v="DAL2223021309"/>
    <n v="130552"/>
    <x v="0"/>
    <x v="141"/>
    <n v="8266017091"/>
    <s v="GMR/22-23/620"/>
    <n v="426120"/>
    <m/>
    <n v="76701.599999999991"/>
    <n v="502821.6"/>
    <d v="2023-02-06T17:30:00"/>
    <n v="6870429165"/>
    <s v="UTCL-21-DL-R-04"/>
    <n v="303229309596"/>
    <d v="2023-03-24T00:00:00"/>
    <s v="AFR"/>
    <m/>
  </r>
  <r>
    <s v="C375"/>
    <s v="DL01220600087"/>
    <s v="DAL2223002989"/>
    <n v="138349"/>
    <x v="0"/>
    <x v="66"/>
    <n v="8263000146"/>
    <s v="2022-23/IFH/037"/>
    <n v="426000"/>
    <m/>
    <n v="76680"/>
    <n v="502680"/>
    <d v="2022-05-25T17:30:00"/>
    <n v="6870072569"/>
    <s v="UTCL-20-DL-R-04"/>
    <s v="HDFCR52022061174677064"/>
    <d v="2022-06-13T00:00:00"/>
    <s v="Cement Mill"/>
    <m/>
  </r>
  <r>
    <s v="WHRS-998"/>
    <s v="DL01220300332"/>
    <s v="DAL2122016311"/>
    <n v="408038"/>
    <x v="0"/>
    <x v="87"/>
    <n v="8263000182"/>
    <s v="RPL/0569"/>
    <n v="425299.68"/>
    <m/>
    <n v="76553.9424"/>
    <n v="501853.62239999999"/>
    <d v="2022-02-11T00:00:00"/>
    <s v="2022-03-05-11.15.52.940000"/>
    <s v="UTCL-20-DL-R-01"/>
    <s v="YES"/>
    <n v="8263000182"/>
    <s v="WHRS"/>
    <m/>
  </r>
  <r>
    <s v="WHRS-921"/>
    <s v="DL01210700432"/>
    <s v="DAL2122003829"/>
    <n v="106653"/>
    <x v="0"/>
    <x v="57"/>
    <n v="8263000050"/>
    <s v="WWB20210338Z"/>
    <n v="425000"/>
    <n v="501.51064495929859"/>
    <n v="76500"/>
    <n v="502001.51064495929"/>
    <d v="2021-06-09T17:30:00"/>
    <n v="6870124352"/>
    <s v="UTCL-20-DL-R-01"/>
    <n v="107140002832"/>
    <d v="2021-07-15T00:00:00"/>
    <s v="WHRS"/>
    <m/>
  </r>
  <r>
    <s v="OLBC304"/>
    <s v="DL01220100415"/>
    <s v="DAL2122013774"/>
    <n v="137974"/>
    <x v="0"/>
    <x v="5"/>
    <n v="8263000113"/>
    <s v="BA0910000127"/>
    <n v="424145"/>
    <m/>
    <n v="76346.099999999991"/>
    <n v="500491.1"/>
    <d v="2021-12-29T17:30:00"/>
    <n v="6870352844"/>
    <s v="UTCL-20-DL-R-07"/>
    <s v="HDFCR52022021496838801"/>
    <d v="2022-02-15T00:00:00"/>
    <s v="OLBC"/>
    <m/>
  </r>
  <r>
    <s v="WHRS-1369"/>
    <s v="DL01210400189"/>
    <s v="DAL2122000167"/>
    <n v="401972"/>
    <x v="0"/>
    <x v="29"/>
    <n v="8263000049"/>
    <s v="IDM11005072"/>
    <n v="422060"/>
    <n v="373.5231"/>
    <n v="75970.8"/>
    <n v="498404.32309999998"/>
    <d v="2021-03-16T17:30:00"/>
    <n v="6870004666"/>
    <s v="UTCL-20-DL-R-01"/>
    <s v="HDFCR52021040986926061"/>
    <d v="2021-04-11T00:00:00"/>
    <s v="WHRS"/>
    <m/>
  </r>
  <r>
    <s v="C92"/>
    <s v="DL01211200757"/>
    <s v="DAL2122012490"/>
    <n v="300286"/>
    <x v="0"/>
    <x v="3"/>
    <n v="8263000075"/>
    <n v="712730289"/>
    <n v="421130"/>
    <m/>
    <n v="75803.399999999994"/>
    <n v="496933.4"/>
    <d v="2021-11-30T17:30:00"/>
    <n v="6870320851"/>
    <s v="UTCL-20-DL-R-04"/>
    <m/>
    <m/>
    <s v="Cement Mill"/>
    <m/>
  </r>
  <r>
    <s v="WHRS-1961"/>
    <m/>
    <m/>
    <s v="DL01"/>
    <x v="1"/>
    <x v="46"/>
    <s v="ULTRATECH CEMENT LTD.-Project Salaries"/>
    <s v="1263523"/>
    <n v="420169"/>
    <m/>
    <n v="0"/>
    <n v="420169"/>
    <d v="2022-05-31T00:00:00"/>
    <m/>
    <s v="UTCL-20-DL-R-01"/>
    <m/>
    <m/>
    <s v="WHRS"/>
    <m/>
  </r>
  <r>
    <s v="WHRS-1581"/>
    <s v="DL01210800158"/>
    <s v="DAL2122005467"/>
    <n v="401972"/>
    <x v="0"/>
    <x v="29"/>
    <n v="8263000049"/>
    <s v="IDM11007146"/>
    <n v="419571"/>
    <n v="495.00378000000006"/>
    <n v="75522.78"/>
    <n v="495588.78378000006"/>
    <d v="2021-06-30T17:30:00"/>
    <n v="6870155957"/>
    <s v="UTCL-20-DL-R-01"/>
    <s v="HDFCR52021081158363457"/>
    <d v="2021-08-13T00:00:00"/>
    <s v="WHRS"/>
    <m/>
  </r>
  <r>
    <s v="C400"/>
    <s v="DL01210700494"/>
    <s v="DAL2122003922"/>
    <n v="100915"/>
    <x v="0"/>
    <x v="24"/>
    <n v="8263000102"/>
    <s v="I-KH/G21-22/0064"/>
    <n v="417996"/>
    <m/>
    <n v="75239.28"/>
    <n v="493235.28"/>
    <d v="2021-04-19T17:30:00"/>
    <n v="6870126954"/>
    <s v="UTCL-20-DL-R-04"/>
    <s v="HDFCR52021071653396903"/>
    <d v="2021-07-17T00:00:00"/>
    <s v="WHRS"/>
    <m/>
  </r>
  <r>
    <s v="WHRS-164"/>
    <s v="DL01210801080"/>
    <s v="DAL2122006268"/>
    <n v="405400"/>
    <x v="0"/>
    <x v="63"/>
    <n v="8268006678"/>
    <s v="MH0021800084"/>
    <n v="417600"/>
    <m/>
    <n v="75168"/>
    <n v="492768"/>
    <d v="2021-07-27T17:30:00"/>
    <n v="44112968"/>
    <s v="UTCL-20-DL-R-01"/>
    <s v="HDFCR52021100869900196"/>
    <d v="2021-10-09T00:00:00"/>
    <s v="WHRS"/>
    <m/>
  </r>
  <r>
    <s v="WHRS-1330"/>
    <s v="DL01210301135"/>
    <s v="DAL2021011117"/>
    <n v="401972"/>
    <x v="0"/>
    <x v="29"/>
    <n v="8263000049"/>
    <s v="IDM11004672"/>
    <n v="415500"/>
    <n v="367.71750000000003"/>
    <n v="74790"/>
    <n v="490657.71750000003"/>
    <d v="2021-02-26T17:30:00"/>
    <n v="6870369035"/>
    <s v="UTCL-20-DL-R-01"/>
    <s v="HDFCR52021040585840436"/>
    <d v="2021-04-06T00:00:00"/>
    <s v="WHRS"/>
    <m/>
  </r>
  <r>
    <s v="WHRS-1331"/>
    <s v="DL01210301136"/>
    <s v="DAL2021011114"/>
    <n v="401972"/>
    <x v="0"/>
    <x v="29"/>
    <n v="8263000049"/>
    <s v="IDM11004671"/>
    <n v="415500"/>
    <n v="367.71750000000003"/>
    <n v="74790"/>
    <n v="490657.71750000003"/>
    <d v="2021-02-26T17:30:00"/>
    <n v="6870370116"/>
    <s v="UTCL-20-DL-R-01"/>
    <s v="HDFCR52021040585840436"/>
    <d v="2021-04-07T00:00:00"/>
    <s v="WHRS"/>
    <m/>
  </r>
  <r>
    <s v="WHRS-1720"/>
    <s v="DL01210901042"/>
    <s v="DAL2122007817"/>
    <n v="401972"/>
    <x v="0"/>
    <x v="29"/>
    <n v="8263000049"/>
    <s v="IDM11007624"/>
    <n v="415170"/>
    <n v="0"/>
    <n v="74730.599999999991"/>
    <n v="489900.6"/>
    <d v="2021-07-20T17:30:00"/>
    <n v="6870216053"/>
    <s v="UTCL-20-DL-R-01"/>
    <m/>
    <m/>
    <s v="WHRS"/>
    <m/>
  </r>
  <r>
    <s v="OLBC546"/>
    <s v="DL01230901171"/>
    <s v="DAL2324010415"/>
    <n v="408342"/>
    <x v="0"/>
    <x v="16"/>
    <n v="8268012996"/>
    <n v="2138020351"/>
    <n v="415000"/>
    <m/>
    <n v="74700"/>
    <n v="489700"/>
    <d v="2023-09-14T17:30:00"/>
    <n v="160678029"/>
    <s v="UTCL-20-DL-R-07"/>
    <s v="HDFCR52023093091996430"/>
    <d v="2023-10-02T00:00:00"/>
    <s v="OLBC"/>
    <m/>
  </r>
  <r>
    <s v="C963"/>
    <s v="DL01211200525"/>
    <s v="DAL2122012250"/>
    <n v="408148"/>
    <x v="0"/>
    <x v="65"/>
    <n v="8263000163"/>
    <s v="RV6100031866"/>
    <n v="414936"/>
    <m/>
    <n v="74688.479999999996"/>
    <n v="489624.48"/>
    <d v="2021-11-21T17:30:00"/>
    <n v="6870316360"/>
    <s v="UTCL-20-DL-R-04"/>
    <m/>
    <m/>
    <s v="Cement Mill"/>
    <s v="Civil- Cement Mill"/>
  </r>
  <r>
    <s v="WHRS-1859"/>
    <s v="DL01231001879"/>
    <s v="DAL2324013008"/>
    <n v="121011"/>
    <x v="0"/>
    <x v="14"/>
    <n v="8268007770"/>
    <s v="TE/23-24/215"/>
    <n v="412981.35593220341"/>
    <m/>
    <n v="74336.644067796617"/>
    <n v="487318"/>
    <d v="2023-08-02T17:30:00"/>
    <n v="160794543"/>
    <s v="UTCL-20-DL-R-01"/>
    <m/>
    <m/>
    <s v="WHRS"/>
    <m/>
  </r>
  <r>
    <s v="OLBC1260"/>
    <s v="Nil"/>
    <m/>
    <n v="407261"/>
    <x v="0"/>
    <x v="197"/>
    <s v="nil"/>
    <s v="Debit/Credit Notes - AS2 Val of CZ till Jan 24"/>
    <n v="411688.28"/>
    <m/>
    <n v="0"/>
    <n v="411688.28"/>
    <d v="2024-02-21T00:00:00"/>
    <m/>
    <s v="UTCL-20-DL-R-07"/>
    <m/>
    <m/>
    <s v="OLBC"/>
    <m/>
  </r>
  <r>
    <s v="OLBC367"/>
    <s v="DL01231200203"/>
    <s v="DAL2324014791"/>
    <n v="507203"/>
    <x v="0"/>
    <x v="90"/>
    <n v="8268009895"/>
    <n v="3723013096"/>
    <n v="409800.77118644066"/>
    <m/>
    <n v="73764.138813559315"/>
    <n v="483564.91"/>
    <d v="2023-10-20T17:30:00"/>
    <n v="160893127"/>
    <s v="UTCL-20-DL-R-07"/>
    <s v="HDFCR52024010267568565"/>
    <d v="2024-01-04T00:00:00"/>
    <s v="OLBC"/>
    <m/>
  </r>
  <r>
    <s v="OLBC718"/>
    <s v="DL01220500740"/>
    <s v="DAL2223002250"/>
    <n v="919962"/>
    <x v="0"/>
    <x v="6"/>
    <n v="8263000121"/>
    <s v="SR/HO/22-23/0016"/>
    <n v="408824.5"/>
    <m/>
    <n v="73588.5"/>
    <n v="482413"/>
    <d v="2022-04-28T17:30:00"/>
    <n v="6870076721"/>
    <s v="UTCL-20-DL-R-07"/>
    <n v="206091788870"/>
    <d v="2022-06-14T00:00:00"/>
    <s v="OLBC"/>
    <m/>
  </r>
  <r>
    <s v="WHRS-977"/>
    <s v="DL01211200588"/>
    <s v="DAL2122012260"/>
    <n v="407464"/>
    <x v="0"/>
    <x v="160"/>
    <n v="8268007660"/>
    <s v="RSE/21-22/S061"/>
    <n v="408370"/>
    <m/>
    <n v="73506.599999999991"/>
    <n v="481876.6"/>
    <d v="2021-12-04T17:30:00"/>
    <n v="44243727"/>
    <s v="UTCL-20-DL-R-01"/>
    <s v="HDFCR52021122285373230"/>
    <d v="2021-12-23T00:00:00"/>
    <s v="WHRS"/>
    <m/>
  </r>
  <r>
    <s v="OLBC299"/>
    <s v="DL01211201474"/>
    <s v="DAL2122013271"/>
    <n v="107201"/>
    <x v="0"/>
    <x v="198"/>
    <n v="8266012877"/>
    <s v="I-CH/G21-22/0603"/>
    <n v="407559.32203389832"/>
    <m/>
    <n v="73360.677966101692"/>
    <n v="480920"/>
    <d v="2021-12-16T17:30:00"/>
    <n v="6870331790"/>
    <s v="UTCL-20-DL-R-07"/>
    <s v="HDFCR52022011490345777"/>
    <d v="2022-01-15T00:00:00"/>
    <s v="OLBC"/>
    <m/>
  </r>
  <r>
    <s v="C813"/>
    <s v="DL01220400941"/>
    <s v="DAL2223000979"/>
    <n v="137974"/>
    <x v="0"/>
    <x v="5"/>
    <n v="8263000113"/>
    <s v="BA0920000011"/>
    <n v="406980"/>
    <m/>
    <n v="73256.399999999994"/>
    <n v="480236.4"/>
    <d v="2022-01-31T17:30:00"/>
    <n v="6870031603"/>
    <s v="UTCL-20-DL-R-04"/>
    <s v="HDFCR52022050365616093"/>
    <d v="2022-05-04T00:00:00"/>
    <s v="Cement Mill"/>
    <m/>
  </r>
  <r>
    <s v="C996"/>
    <s v="DL01221101489"/>
    <s v="DAL2223013766"/>
    <n v="405757"/>
    <x v="0"/>
    <x v="27"/>
    <n v="8268010284"/>
    <n v="62001577"/>
    <n v="405000"/>
    <m/>
    <n v="72900"/>
    <n v="477900"/>
    <d v="2022-10-25T17:30:00"/>
    <n v="44297266"/>
    <s v="UTCL-20-DL-R-04"/>
    <s v="HDFCR52022121968824458"/>
    <d v="2022-12-22T00:00:00"/>
    <s v="Cement Mill"/>
    <m/>
  </r>
  <r>
    <s v="OLBC739"/>
    <s v="DL01220800108"/>
    <s v="DAL2223007040"/>
    <n v="919962"/>
    <x v="0"/>
    <x v="6"/>
    <n v="8263000121"/>
    <s v="SR/HO/22-23/0041"/>
    <n v="404800"/>
    <m/>
    <n v="72864"/>
    <n v="477664"/>
    <d v="2022-05-26T17:30:00"/>
    <n v="6870152289"/>
    <s v="UTCL-20-DL-R-07"/>
    <n v="208192553706"/>
    <d v="2022-08-20T00:00:00"/>
    <s v="OLBC"/>
    <m/>
  </r>
  <r>
    <s v="C986"/>
    <s v="DL01211002093"/>
    <s v="DAL2122010623"/>
    <n v="508442"/>
    <x v="0"/>
    <x v="56"/>
    <n v="8263000141"/>
    <n v="195"/>
    <n v="404427"/>
    <m/>
    <n v="72796.86"/>
    <n v="477223.86"/>
    <d v="2021-10-02T17:30:00"/>
    <n v="6870265593"/>
    <s v="UTCL-20-DL-R-04"/>
    <s v="HDFCR52021111277025680"/>
    <d v="2021-11-16T00:00:00"/>
    <s v="Cement Mill"/>
    <m/>
  </r>
  <r>
    <s v="OLBC365"/>
    <s v="DL01230501067"/>
    <s v="DAL2324002363"/>
    <n v="507203"/>
    <x v="0"/>
    <x v="90"/>
    <n v="8268009895"/>
    <n v="3723002294"/>
    <n v="403034.05932203395"/>
    <m/>
    <n v="72546.13067796611"/>
    <n v="475580.19000000006"/>
    <d v="2023-05-12T17:30:00"/>
    <n v="160386322"/>
    <s v="UTCL-20-DL-R-07"/>
    <s v="HDFCR52023052659504413"/>
    <d v="2023-05-30T00:00:00"/>
    <s v="OLBC"/>
    <m/>
  </r>
  <r>
    <s v="WHRS-18"/>
    <s v="DL01220600068"/>
    <s v="DAL2223002982"/>
    <n v="405996"/>
    <x v="0"/>
    <x v="19"/>
    <n v="8263000079"/>
    <n v="212901011937"/>
    <n v="402546"/>
    <m/>
    <n v="72458.28"/>
    <n v="475004.28"/>
    <d v="2022-05-06T17:30:00"/>
    <n v="6870072158"/>
    <s v="UTCL-20-DL-R-01"/>
    <s v="HDFCR52022070479849564"/>
    <d v="2022-07-05T00:00:00"/>
    <s v="WHRS"/>
    <m/>
  </r>
  <r>
    <s v="C374"/>
    <s v="DL01220500491"/>
    <s v="DAL2223002061"/>
    <n v="138349"/>
    <x v="0"/>
    <x v="66"/>
    <n v="8263000146"/>
    <s v="2022-23/IFH/018"/>
    <n v="402050"/>
    <m/>
    <n v="72369"/>
    <n v="474419"/>
    <d v="2022-04-26T17:30:00"/>
    <n v="6870044184"/>
    <s v="UTCL-20-DL-R-04"/>
    <s v="HDFCR52022051768782264"/>
    <d v="2022-05-18T00:00:00"/>
    <s v="Cement Mill"/>
    <m/>
  </r>
  <r>
    <s v="C972"/>
    <s v="DL01220101342"/>
    <s v="DAL2122014784"/>
    <n v="600147"/>
    <x v="0"/>
    <x v="65"/>
    <n v="8263000185"/>
    <s v="RV1000072184"/>
    <n v="400920"/>
    <m/>
    <n v="72165.600000000006"/>
    <n v="473085.6"/>
    <d v="2022-01-07T17:30:00"/>
    <n v="6870371695"/>
    <s v="UTCL-20-DL-R-04"/>
    <s v="HDFCR52021122185163078"/>
    <d v="2021-12-22T00:00:00"/>
    <s v="Cement Mill"/>
    <m/>
  </r>
  <r>
    <s v="C164"/>
    <s v="DL01240301369"/>
    <s v="DAL2324021250"/>
    <n v="300286"/>
    <x v="0"/>
    <x v="18"/>
    <n v="8268014471"/>
    <n v="712755153"/>
    <n v="400800"/>
    <m/>
    <n v="72144"/>
    <n v="472944"/>
    <d v="2024-03-20T17:30:00"/>
    <n v="161154390"/>
    <s v="UTCL-20-DL-R-04"/>
    <n v="404039021107"/>
    <d v="2024-04-03T00:00:00"/>
    <s v="Cement Mill"/>
    <m/>
  </r>
  <r>
    <n v="270"/>
    <s v="DL01231000691"/>
    <s v="DAL2324011912"/>
    <n v="407464"/>
    <x v="0"/>
    <x v="160"/>
    <n v="8268013214"/>
    <s v="RSE/23-24/S088"/>
    <n v="400200"/>
    <m/>
    <n v="72036"/>
    <n v="472236"/>
    <d v="2023-09-22T17:30:00"/>
    <n v="160744435"/>
    <s v="UTCL-21-DL-R-04"/>
    <s v="HDFCR52023102598338927"/>
    <d v="2023-10-27T00:00:00"/>
    <s v="AFR"/>
    <m/>
  </r>
  <r>
    <s v="WHRS-972"/>
    <s v="DL01210600485"/>
    <m/>
    <n v="700118"/>
    <x v="0"/>
    <x v="199"/>
    <n v="8263000049"/>
    <s v="MUM/0007/2122"/>
    <n v="400000"/>
    <m/>
    <n v="0"/>
    <n v="400000"/>
    <d v="2021-04-17T00:00:00"/>
    <m/>
    <s v="UTCL-20-DL-R-01"/>
    <m/>
    <m/>
    <s v="WHRS"/>
    <m/>
  </r>
  <r>
    <s v="WHRS-1870"/>
    <s v="DL01210500663"/>
    <s v="DAL2122001503"/>
    <n v="919893"/>
    <x v="0"/>
    <x v="2"/>
    <n v="8263000051"/>
    <n v="2920003699"/>
    <n v="400000"/>
    <m/>
    <n v="72000"/>
    <n v="472000"/>
    <d v="2021-03-02T17:30:00"/>
    <n v="6870067502"/>
    <s v="UTCL-20-DL-R-01"/>
    <s v="HDFCR52021052994656960"/>
    <d v="2021-05-30T00:00:00"/>
    <s v="WHRS"/>
    <m/>
  </r>
  <r>
    <s v="C299"/>
    <s v="DL01220200795"/>
    <s v="DAL2122015491"/>
    <n v="128007"/>
    <x v="0"/>
    <x v="26"/>
    <n v="8263000117"/>
    <n v="562102809"/>
    <n v="400000"/>
    <m/>
    <n v="72000"/>
    <n v="472000"/>
    <d v="2021-12-16T00:00:00"/>
    <n v="6870401553"/>
    <s v="UTCL-20-DL-R-04"/>
    <m/>
    <m/>
    <s v="Cement Mill"/>
    <m/>
  </r>
  <r>
    <s v="OLBC534"/>
    <s v="DL01230100601"/>
    <s v="DAL2223016687"/>
    <n v="502510"/>
    <x v="0"/>
    <x v="16"/>
    <n v="8263000158"/>
    <s v="LEORLE22IN004042"/>
    <n v="400000"/>
    <m/>
    <n v="72000"/>
    <n v="472000"/>
    <d v="2022-12-08T17:30:00"/>
    <n v="6870336393"/>
    <s v="UTCL-20-DL-R-07"/>
    <s v="HDFCR52023011375283609"/>
    <d v="2023-01-15T00:00:00"/>
    <s v="OLBC"/>
    <m/>
  </r>
  <r>
    <n v="189"/>
    <s v="DL01230500314"/>
    <s v="DAL2324001570"/>
    <n v="400371"/>
    <x v="0"/>
    <x v="159"/>
    <n v="8266017051"/>
    <s v="22-23/INV/138"/>
    <n v="400000"/>
    <m/>
    <n v="72000"/>
    <n v="472000"/>
    <d v="2023-03-30T17:30:00"/>
    <n v="1246345930"/>
    <s v="UTCL-21-DL-R-04"/>
    <s v="HDFCR52023051556413859"/>
    <d v="2023-05-17T00:00:00"/>
    <s v="AFR"/>
    <m/>
  </r>
  <r>
    <s v="CE94"/>
    <s v="DL01230900680"/>
    <s v="DAL2324009989"/>
    <n v="406359"/>
    <x v="0"/>
    <x v="22"/>
    <n v="8263000283"/>
    <n v="271600051012"/>
    <n v="400000"/>
    <m/>
    <n v="72000"/>
    <n v="472000"/>
    <d v="2023-08-31T17:30:00"/>
    <n v="1246523944"/>
    <s v="UTCL-22-DL-N-49"/>
    <s v="HDFCR52023100693377005"/>
    <d v="2023-10-08T00:00:00"/>
    <s v="Line-1 Cooler ESP"/>
    <m/>
  </r>
  <r>
    <s v="CE102"/>
    <s v="DL01231101034"/>
    <s v="DAL2324014007"/>
    <n v="406359"/>
    <x v="0"/>
    <x v="22"/>
    <n v="8263000283"/>
    <n v="271600052212"/>
    <n v="400000"/>
    <m/>
    <n v="72000"/>
    <n v="472000"/>
    <d v="2023-10-02T17:30:00"/>
    <n v="1246596039"/>
    <s v="UTCL-22-DL-N-49"/>
    <s v="HDFCR52023021783790701"/>
    <d v="2023-02-18T00:00:00"/>
    <s v="Line-1 Cooler ESP"/>
    <m/>
  </r>
  <r>
    <s v="OLBC955"/>
    <s v="DL01231200895"/>
    <s v="DAL2324015388"/>
    <n v="818057"/>
    <x v="0"/>
    <x v="180"/>
    <n v="8268008483"/>
    <s v="SBMAPL2324IN35"/>
    <n v="400000"/>
    <m/>
    <n v="72000"/>
    <n v="472000"/>
    <d v="2023-10-09T17:30:00"/>
    <n v="160897191"/>
    <s v="UTCL-20-DL-R-07"/>
    <s v="HDFCR52024011972208550"/>
    <d v="2024-01-21T00:00:00"/>
    <s v="OLBC"/>
    <m/>
  </r>
  <r>
    <s v="CU78"/>
    <s v="DL01240301288"/>
    <s v="DAL2324021188"/>
    <n v="142792"/>
    <x v="0"/>
    <x v="200"/>
    <n v="8266019455"/>
    <n v="138"/>
    <n v="400000"/>
    <m/>
    <n v="72000"/>
    <n v="472000"/>
    <d v="2024-03-07T17:30:00"/>
    <n v="1246761506"/>
    <s v="UTCL-22-DL-R-07"/>
    <m/>
    <m/>
    <s v="Line-1 Cooler Updragation "/>
    <m/>
  </r>
  <r>
    <s v="OLBC803"/>
    <s v="DL01230400073"/>
    <s v="DAL2223022349"/>
    <n v="919962"/>
    <x v="0"/>
    <x v="6"/>
    <n v="8268006323"/>
    <s v="SR/HO/22-23/0386"/>
    <n v="398860.2"/>
    <m/>
    <n v="71794.8"/>
    <n v="470655"/>
    <d v="2023-03-23T17:30:00"/>
    <n v="160282521"/>
    <s v="UTCL-20-DL-R-07"/>
    <n v="304287155834"/>
    <d v="2023-05-01T00:00:00"/>
    <s v="OLBC"/>
    <m/>
  </r>
  <r>
    <s v="WHRS-1305"/>
    <s v="DL01210300561"/>
    <s v="DAL2021010503"/>
    <n v="401972"/>
    <x v="0"/>
    <x v="29"/>
    <n v="8263000049"/>
    <s v="IDM11004119"/>
    <n v="398530"/>
    <n v="352.99905000000001"/>
    <n v="71735.399999999994"/>
    <n v="470618.39905000001"/>
    <d v="2021-01-28T17:30:00"/>
    <n v="6870340408"/>
    <s v="UTCL-20-DL-R-01"/>
    <s v="HDFCR52021031581480951"/>
    <d v="2021-03-17T00:00:00"/>
    <s v="WHRS"/>
    <m/>
  </r>
  <r>
    <s v="WHRS-1675"/>
    <s v="DL01210801341"/>
    <s v="DAL2122006600"/>
    <n v="401972"/>
    <x v="0"/>
    <x v="29"/>
    <n v="8263000049"/>
    <s v="IDM11007545"/>
    <n v="398500"/>
    <n v="0"/>
    <n v="71730"/>
    <n v="470230"/>
    <d v="2021-07-17T17:30:00"/>
    <n v="6870191729"/>
    <s v="UTCL-20-DL-R-01"/>
    <s v="HDFCR52021090863743236"/>
    <d v="2021-09-09T00:00:00"/>
    <s v="WHRS"/>
    <m/>
  </r>
  <r>
    <s v="C1117"/>
    <s v="DL01221101217"/>
    <s v="DAL2223013487"/>
    <n v="105695"/>
    <x v="0"/>
    <x v="138"/>
    <n v="8268006120"/>
    <s v="AE22-23/SR/146"/>
    <n v="397800"/>
    <m/>
    <n v="71604"/>
    <n v="469404"/>
    <d v="2022-11-12T17:30:00"/>
    <n v="44325827"/>
    <s v="UTCL-20-DL-R-04"/>
    <s v="HDFCR52022122971194482"/>
    <d v="2022-12-30T00:00:00"/>
    <s v="Cement Mill"/>
    <m/>
  </r>
  <r>
    <s v="WHRS-1621"/>
    <s v="DL01210801376"/>
    <s v="DAL2122006626"/>
    <n v="401972"/>
    <x v="0"/>
    <x v="29"/>
    <n v="8263000049"/>
    <s v="IDM11007256"/>
    <n v="397680"/>
    <n v="0"/>
    <n v="71582.399999999994"/>
    <n v="469262.4"/>
    <d v="2021-07-02T17:30:00"/>
    <n v="6870191730"/>
    <s v="UTCL-20-DL-R-01"/>
    <s v="HDFCR52021090863743236"/>
    <d v="2021-09-09T00:00:00"/>
    <s v="WHRS"/>
    <m/>
  </r>
  <r>
    <s v="OLBC104"/>
    <s v="DL01220900680"/>
    <s v="DAL2223009402"/>
    <n v="405693"/>
    <x v="0"/>
    <x v="201"/>
    <n v="8266015803"/>
    <n v="8808700878"/>
    <n v="397245.76271186443"/>
    <m/>
    <n v="71504.237288135599"/>
    <n v="468750"/>
    <d v="2022-08-30T17:30:00"/>
    <n v="6870190718"/>
    <s v="UTCL-20-DL-R-07"/>
    <m/>
    <m/>
    <s v="OLBC"/>
    <m/>
  </r>
  <r>
    <s v="C376"/>
    <s v="DL01220600086"/>
    <s v="DAL2223002990"/>
    <n v="138349"/>
    <x v="0"/>
    <x v="66"/>
    <n v="8263000146"/>
    <s v="2022-23/IFH/036"/>
    <n v="396000"/>
    <m/>
    <n v="71280"/>
    <n v="467280"/>
    <d v="2022-05-25T17:30:00"/>
    <n v="6870072631"/>
    <s v="UTCL-20-DL-R-04"/>
    <s v="HDFCR52022061174677064"/>
    <d v="2022-06-13T00:00:00"/>
    <s v="Cement Mill"/>
    <m/>
  </r>
  <r>
    <n v="304"/>
    <s v="DL01230800570"/>
    <s v="DAL2324008196"/>
    <n v="406497"/>
    <x v="0"/>
    <x v="49"/>
    <n v="8268012910"/>
    <s v="23/R/2023-24"/>
    <n v="396000"/>
    <m/>
    <n v="71280"/>
    <n v="467280"/>
    <d v="2023-08-03T17:30:00"/>
    <n v="160581337"/>
    <s v="UTCL-21-DL-R-04"/>
    <n v="308224545311"/>
    <d v="2023-08-24T00:00:00"/>
    <s v="AFR"/>
    <m/>
  </r>
  <r>
    <s v="WHRS-1153"/>
    <s v="DL01220801549"/>
    <s v="DAL2223008389"/>
    <n v="812140"/>
    <x v="0"/>
    <x v="4"/>
    <n v="8268007979"/>
    <s v="SVM/22-23/0065"/>
    <n v="395183.86"/>
    <m/>
    <n v="71133.14"/>
    <n v="466317"/>
    <d v="2022-08-16T17:30:00"/>
    <n v="44110689"/>
    <s v="UTCL-20-DL-R-01"/>
    <n v="209019467223"/>
    <d v="2022-09-02T00:00:00"/>
    <s v="WHRS"/>
    <m/>
  </r>
  <r>
    <s v="C836"/>
    <s v="DL01210700956"/>
    <m/>
    <n v="821190"/>
    <x v="0"/>
    <x v="81"/>
    <n v="8263000118"/>
    <s v="GND/0530"/>
    <n v="395136.99"/>
    <m/>
    <n v="71124.658199999991"/>
    <n v="466261.6482"/>
    <d v="2021-06-08T17:30:00"/>
    <n v="6870140336"/>
    <s v="UTCL-20-DL-R-04"/>
    <n v="107285107188"/>
    <d v="2021-07-28T00:00:00"/>
    <s v="Cement Mill"/>
    <m/>
  </r>
  <r>
    <s v="C337"/>
    <s v="DL01230601470"/>
    <s v="DAL2324004835"/>
    <n v="130170"/>
    <x v="0"/>
    <x v="71"/>
    <n v="8268006096"/>
    <n v="4601031990"/>
    <n v="393766.06"/>
    <m/>
    <n v="70877.94"/>
    <n v="464644"/>
    <d v="2022-10-31T17:30:00"/>
    <n v="160492852"/>
    <s v="UTCL-20-DL-R-04"/>
    <s v="HDFCR52023071772379233"/>
    <d v="2023-07-19T00:00:00"/>
    <s v="Cement Mill"/>
    <m/>
  </r>
  <r>
    <s v="WHRS-73"/>
    <s v="DL01210600468"/>
    <s v="DAL2122002364"/>
    <n v="508442"/>
    <x v="0"/>
    <x v="56"/>
    <n v="8263000076"/>
    <n v="171"/>
    <n v="392945"/>
    <m/>
    <n v="70730.099999999991"/>
    <n v="463675.1"/>
    <d v="2021-01-15T17:30:00"/>
    <n v="6870094025"/>
    <s v="UTCL-20-DL-R-01"/>
    <s v="HDFCR52021061898136340"/>
    <d v="2021-06-19T00:00:00"/>
    <s v="WHRS"/>
    <m/>
  </r>
  <r>
    <s v="OLBC321"/>
    <s v="DL01220401468"/>
    <s v="DAL2223001507"/>
    <n v="120191"/>
    <x v="0"/>
    <x v="76"/>
    <n v="8263000213"/>
    <s v="SBE/024"/>
    <n v="392630"/>
    <m/>
    <n v="70673.399999999994"/>
    <n v="463303.4"/>
    <d v="2022-04-07T17:30:00"/>
    <n v="6870034919"/>
    <s v="UTCL-20-DL-R-07"/>
    <s v="HDFCR52022060373032073"/>
    <d v="2022-06-04T00:00:00"/>
    <s v="OLBC"/>
    <m/>
  </r>
  <r>
    <s v="CE54"/>
    <s v="DL01231100555"/>
    <s v="DAL2324013534"/>
    <n v="604339"/>
    <x v="0"/>
    <x v="65"/>
    <n v="8263000338"/>
    <s v="RV6000073828"/>
    <n v="392525"/>
    <m/>
    <n v="70654.5"/>
    <n v="463179.5"/>
    <d v="2023-10-20T17:30:00"/>
    <n v="1246662334"/>
    <s v="UTCL-22-DL-N-49"/>
    <m/>
    <m/>
    <s v="Line-1 Cooler ESP"/>
    <m/>
  </r>
  <r>
    <s v="CU142"/>
    <s v="DL01240601224"/>
    <s v="DAL2425004276"/>
    <n v="407464"/>
    <x v="0"/>
    <x v="160"/>
    <n v="8268014559"/>
    <s v="RSE/24-25/S22"/>
    <n v="392160"/>
    <m/>
    <n v="70588.800000000003"/>
    <n v="462748.8"/>
    <d v="2024-06-10T17:30:00"/>
    <n v="160874619"/>
    <s v="UTCL-22-DL-R-07"/>
    <s v="HDFCR52024062870342695"/>
    <d v="2024-06-30T00:00:00"/>
    <s v="Line-1 Cooler Updragation "/>
    <m/>
  </r>
  <r>
    <s v="RMES-50"/>
    <s v="DL01240600399"/>
    <s v="DAL2425003537"/>
    <n v="814561"/>
    <x v="0"/>
    <x v="196"/>
    <n v="8268014172"/>
    <s v="D-16"/>
    <n v="390681.00000000006"/>
    <m/>
    <n v="70322.58"/>
    <n v="461003.58000000007"/>
    <d v="2024-05-27T17:30:00"/>
    <n v="160839135"/>
    <s v="UTCL-22-DL-N-39"/>
    <s v="HDFCR52024062067917526"/>
    <d v="2024-06-22T00:00:00"/>
    <s v="Raw Mill-1 ESP"/>
    <m/>
  </r>
  <r>
    <s v="C151"/>
    <s v="DL01220600677"/>
    <s v="DAL2223003451"/>
    <n v="300286"/>
    <x v="0"/>
    <x v="3"/>
    <n v="8268009034"/>
    <n v="712736798"/>
    <n v="390000"/>
    <m/>
    <n v="70200"/>
    <n v="460200"/>
    <d v="2022-05-03T17:30:00"/>
    <n v="43955324"/>
    <s v="UTCL-20-DL-R-04"/>
    <s v="HDFCR52022062377478843"/>
    <d v="2022-06-24T00:00:00"/>
    <s v="Cement Mill"/>
    <m/>
  </r>
  <r>
    <s v="C156"/>
    <s v="DL01230500840"/>
    <s v="DAL2324002168"/>
    <n v="300286"/>
    <x v="0"/>
    <x v="18"/>
    <n v="8268012126"/>
    <n v="712738248"/>
    <n v="390000"/>
    <m/>
    <n v="70200"/>
    <n v="460200"/>
    <d v="2022-07-05T17:30:00"/>
    <n v="160381854"/>
    <s v="UTCL-20-DL-R-04"/>
    <s v="HDFCR52023052558986211"/>
    <d v="2023-05-26T00:00:00"/>
    <s v="Cement Mill"/>
    <m/>
  </r>
  <r>
    <s v="OLBC20"/>
    <s v="DL01230600882"/>
    <s v="DAL2324004362"/>
    <n v="122097"/>
    <x v="0"/>
    <x v="75"/>
    <n v="8266018748"/>
    <s v="AE/0466/23-24"/>
    <n v="389427.8"/>
    <m/>
    <n v="70097.004000000001"/>
    <n v="459524.804"/>
    <d v="2023-05-27T17:30:00"/>
    <n v="1246401862"/>
    <s v="UTCL-20-DL-R-07"/>
    <s v="HDFCR52023062266345208"/>
    <d v="2023-06-24T00:00:00"/>
    <s v="OLBC"/>
    <m/>
  </r>
  <r>
    <s v="C333"/>
    <s v="DL01220301536"/>
    <s v="DAL2122017518"/>
    <n v="130170"/>
    <x v="0"/>
    <x v="71"/>
    <n v="8263000096"/>
    <n v="4601025111"/>
    <n v="389122.04"/>
    <m/>
    <n v="70041.960000000006"/>
    <n v="459164"/>
    <d v="2021-11-26T17:30:00"/>
    <n v="6870449143"/>
    <s v="UTCL-20-DL-R-04"/>
    <s v="HDFCR52022033158121455"/>
    <d v="2022-04-01T00:00:00"/>
    <s v="Cement Mill"/>
    <m/>
  </r>
  <r>
    <s v="CU79"/>
    <s v="DL01240200303"/>
    <s v="DAL2324018530"/>
    <n v="110161"/>
    <x v="0"/>
    <x v="202"/>
    <n v="8266019152"/>
    <s v="INV-0420"/>
    <n v="387981.00000000006"/>
    <m/>
    <n v="69836.58"/>
    <n v="457817.58000000007"/>
    <d v="2024-01-24T17:30:00"/>
    <n v="1246734397"/>
    <s v="UTCL-22-DL-R-07"/>
    <s v="HDFCR52024031287440765"/>
    <d v="2024-03-14T00:00:00"/>
    <s v="Line-1 Cooler Updragation "/>
    <m/>
  </r>
  <r>
    <s v="C324"/>
    <s v="DL01220700230"/>
    <s v="DAL2223004929"/>
    <n v="816965"/>
    <x v="0"/>
    <x v="157"/>
    <n v="8268009093"/>
    <s v="8268009093/RA01"/>
    <n v="387950.79"/>
    <m/>
    <n v="0"/>
    <n v="387950.79"/>
    <d v="2022-06-05T17:30:00"/>
    <n v="44034725"/>
    <s v="UTCL-20-DL-R-04"/>
    <s v="HDFCR52022072083504930"/>
    <d v="2022-07-21T00:00:00"/>
    <s v="Cement Mill"/>
    <s v="Civil- Cement Mill"/>
  </r>
  <r>
    <s v="OLBC380"/>
    <s v="DL01221201051"/>
    <s v="DAL2223014983"/>
    <n v="128635"/>
    <x v="0"/>
    <x v="173"/>
    <n v="8266016396"/>
    <s v="DT/22-23/753"/>
    <n v="387559.80508474581"/>
    <m/>
    <n v="69760.764915254244"/>
    <n v="457320.57000000007"/>
    <d v="2022-11-15T17:30:00"/>
    <n v="6870306124"/>
    <s v="UTCL-20-DL-R-07"/>
    <s v="HDFCR52023010272195991"/>
    <d v="2023-01-03T00:00:00"/>
    <s v="OLBC"/>
    <m/>
  </r>
  <r>
    <s v="WHRS-129"/>
    <s v="DL01210900148"/>
    <s v="DAL2122007050"/>
    <n v="407033"/>
    <x v="0"/>
    <x v="63"/>
    <n v="8266012166"/>
    <s v="MP0021102452"/>
    <n v="387000"/>
    <m/>
    <n v="69660"/>
    <n v="456660"/>
    <d v="2021-08-11T17:30:00"/>
    <n v="6870198175"/>
    <s v="UTCL-20-DL-R-01"/>
    <s v="HDFCR52021091564943734"/>
    <d v="2021-09-16T00:00:00"/>
    <s v="WHRS"/>
    <m/>
  </r>
  <r>
    <n v="56"/>
    <s v="DL01230901158"/>
    <s v="DAL2324010449"/>
    <n v="816273"/>
    <x v="0"/>
    <x v="203"/>
    <n v="8268010849"/>
    <n v="145"/>
    <n v="386809.32203389832"/>
    <m/>
    <n v="69625.677966101692"/>
    <n v="456435"/>
    <d v="2023-09-14T17:30:00"/>
    <n v="160693497"/>
    <s v="UTCL-21-DL-R-04"/>
    <s v="HDFCR52023100392355278"/>
    <d v="2023-10-04T00:00:00"/>
    <s v="AFR"/>
    <m/>
  </r>
  <r>
    <s v="C27"/>
    <s v="DL01210900859"/>
    <s v="DAL2122007702"/>
    <n v="300286"/>
    <x v="0"/>
    <x v="3"/>
    <n v="8263000075"/>
    <n v="712725591"/>
    <n v="386213"/>
    <m/>
    <n v="69518.34"/>
    <n v="455731.33999999997"/>
    <d v="2021-07-15T17:30:00"/>
    <n v="6870202303"/>
    <s v="UTCL-20-DL-R-04"/>
    <s v="HDFCR52021092166210398"/>
    <d v="2021-09-23T00:00:00"/>
    <s v="Cement Mill"/>
    <m/>
  </r>
  <r>
    <s v="WHRS-1263"/>
    <s v="DL01201201152"/>
    <s v="DAL2021007483"/>
    <n v="510129"/>
    <x v="0"/>
    <x v="67"/>
    <n v="8263000055"/>
    <s v="OS0020002582"/>
    <n v="384442"/>
    <n v="340.23"/>
    <n v="69199.56"/>
    <n v="453981.79"/>
    <d v="2020-11-27T17:30:00"/>
    <n v="6870051421"/>
    <s v="UTCL-20-DL-R-01"/>
    <s v="HDFCR52020102955000180"/>
    <d v="2020-10-30T00:00:00"/>
    <s v="WHRS"/>
    <m/>
  </r>
  <r>
    <s v="C1238"/>
    <s v="DL01211200089"/>
    <s v="DAL2122011789"/>
    <n v="407048"/>
    <x v="0"/>
    <x v="204"/>
    <n v="8266012894"/>
    <s v="MF/122/2021-22"/>
    <n v="381260.1"/>
    <m/>
    <n v="68626.817999999999"/>
    <n v="449886.91799999995"/>
    <d v="2021-11-15T17:30:00"/>
    <n v="6870296088"/>
    <s v="UTCL-20-DL-R-04"/>
    <s v="HDFCR52021121784306579"/>
    <d v="2021-12-18T00:00:00"/>
    <s v="Cement Mill"/>
    <m/>
  </r>
  <r>
    <s v="C435"/>
    <s v="DL01220800097"/>
    <s v="DAL2223007046"/>
    <n v="122097"/>
    <x v="0"/>
    <x v="75"/>
    <n v="8266015540"/>
    <s v="AE/0825/2022-23"/>
    <n v="381215.25"/>
    <m/>
    <n v="68618.75"/>
    <n v="449834"/>
    <d v="2022-07-26T17:30:00"/>
    <n v="6870152006"/>
    <s v="UTCL-20-DL-R-04"/>
    <s v="HDFCR52022081689006082"/>
    <d v="2022-08-17T00:00:00"/>
    <s v="Cement Mill"/>
    <m/>
  </r>
  <r>
    <s v="OLBC316"/>
    <s v="DL01230600322"/>
    <s v="DAL2324003918"/>
    <n v="137974"/>
    <x v="0"/>
    <x v="5"/>
    <n v="8263000113"/>
    <s v="BA0930000027"/>
    <n v="380865.00000000006"/>
    <m/>
    <n v="68555.700000000012"/>
    <n v="449420.70000000007"/>
    <d v="2023-04-27T17:30:00"/>
    <n v="1246393918"/>
    <s v="UTCL-20-DL-R-07"/>
    <s v="HDFCR52023062065769949"/>
    <d v="2023-06-22T00:00:00"/>
    <s v="OLBC"/>
    <m/>
  </r>
  <r>
    <s v="WHRS-928"/>
    <s v="DL01210701906"/>
    <s v="DAL2122005252"/>
    <n v="106653"/>
    <x v="0"/>
    <x v="57"/>
    <n v="8263000050"/>
    <s v="WWB20210201Z"/>
    <n v="380000"/>
    <n v="448.40951784596109"/>
    <n v="68400"/>
    <n v="448848.40951784595"/>
    <d v="2021-05-21T17:30:00"/>
    <n v="6870155901"/>
    <s v="UTCL-20-DL-R-01"/>
    <n v="108116313730"/>
    <d v="2021-08-13T00:00:00"/>
    <s v="WHRS"/>
    <m/>
  </r>
  <r>
    <s v="WHRS-1194"/>
    <s v="DL01210100796"/>
    <s v="DAL2021008626"/>
    <n v="821027"/>
    <x v="0"/>
    <x v="9"/>
    <n v="8268005622"/>
    <s v="SIL/UP/20-21/049"/>
    <n v="379771.18644067796"/>
    <m/>
    <n v="68358.813559322036"/>
    <n v="448130"/>
    <d v="2021-01-12T17:30:00"/>
    <n v="43848130"/>
    <s v="UTCL-20-DL-R-01"/>
    <s v="HDFCR52021042389429181"/>
    <d v="2021-04-24T00:00:00"/>
    <s v="WHRS"/>
    <m/>
  </r>
  <r>
    <s v="AI17"/>
    <s v="DL01210800148"/>
    <s v="DAL2122005318"/>
    <n v="815539"/>
    <x v="0"/>
    <x v="205"/>
    <n v="8268006276"/>
    <s v="D-90156"/>
    <n v="378000"/>
    <m/>
    <n v="68040"/>
    <n v="446040"/>
    <d v="2021-07-14T17:30:00"/>
    <n v="44158317"/>
    <s v="UTCL-20-DL-R-03"/>
    <s v="HDFCR52021110375512493"/>
    <d v="2021-11-04T00:00:00"/>
    <s v="Air Blast Control Sy"/>
    <m/>
  </r>
  <r>
    <s v="C1255"/>
    <s v="DL01220300060"/>
    <s v="DAL2122016179"/>
    <n v="404824"/>
    <x v="0"/>
    <x v="106"/>
    <n v="8263000152"/>
    <s v="621/2021-22"/>
    <n v="376000"/>
    <m/>
    <n v="67680"/>
    <n v="443680"/>
    <d v="2022-02-17T17:30:00"/>
    <n v="6870417363"/>
    <s v="UTCL-20-DL-R-04"/>
    <s v="HDFCR52022032556522584"/>
    <d v="2022-03-28T00:00:00"/>
    <s v="Cement Mill"/>
    <m/>
  </r>
  <r>
    <n v="356"/>
    <s v="DL01230201997"/>
    <s v="DAL2223019616"/>
    <n v="104990"/>
    <x v="0"/>
    <x v="169"/>
    <n v="8266016989"/>
    <n v="970"/>
    <n v="374968.64406779665"/>
    <m/>
    <n v="67494.355932203398"/>
    <n v="442463.00000000006"/>
    <d v="2023-01-27T17:30:00"/>
    <n v="6870402266"/>
    <s v="UTCL-21-DL-R-04"/>
    <n v="303065067487"/>
    <d v="2023-03-08T00:00:00"/>
    <s v="AFR"/>
    <m/>
  </r>
  <r>
    <s v="C1237"/>
    <s v="DL01210900853"/>
    <s v="DAL2122007680"/>
    <n v="407048"/>
    <x v="0"/>
    <x v="204"/>
    <n v="8266012295"/>
    <s v="MF/072/2021-22"/>
    <n v="374739.8"/>
    <m/>
    <n v="67453.2"/>
    <n v="442193"/>
    <d v="2021-08-27T17:30:00"/>
    <n v="6870203437"/>
    <s v="UTCL-20-DL-R-04"/>
    <s v="HDFCR52021093067912536"/>
    <d v="2021-10-01T00:00:00"/>
    <s v="Cement Mill"/>
    <m/>
  </r>
  <r>
    <s v="CU244"/>
    <s v="DL01231101545"/>
    <m/>
    <n v="600881"/>
    <x v="0"/>
    <x v="85"/>
    <n v="8263000337"/>
    <s v="SB23Y-11011"/>
    <n v="374325"/>
    <m/>
    <n v="67378.5"/>
    <n v="441703.5"/>
    <m/>
    <m/>
    <s v="UTCL-22-DL-R-07"/>
    <m/>
    <m/>
    <s v="Line-1 Cooler Updragation "/>
    <m/>
  </r>
  <r>
    <s v="C1248"/>
    <s v="DL01230202117"/>
    <s v="DAL2223019686"/>
    <n v="102659"/>
    <x v="0"/>
    <x v="154"/>
    <n v="8268011211"/>
    <n v="78"/>
    <n v="373500"/>
    <m/>
    <n v="67230"/>
    <n v="440730"/>
    <d v="2023-02-20T17:30:00"/>
    <n v="44506294"/>
    <s v="UTCL-20-DL-R-04"/>
    <s v="HDFCR52023030888584176"/>
    <d v="2023-03-10T00:00:00"/>
    <s v="Cement Mill"/>
    <m/>
  </r>
  <r>
    <n v="318"/>
    <s v="DL01231101232"/>
    <s v="DAL2324014175"/>
    <n v="812419"/>
    <x v="0"/>
    <x v="44"/>
    <n v="8268012667"/>
    <s v="326/23-24"/>
    <n v="372643.22033898305"/>
    <m/>
    <n v="67075.779661016946"/>
    <n v="439719"/>
    <d v="2023-11-01T17:30:00"/>
    <n v="160829196"/>
    <s v="UTCL-21-DL-R-04"/>
    <m/>
    <m/>
    <s v="AFR"/>
    <m/>
  </r>
  <r>
    <s v="CU175"/>
    <s v="DL01230601005"/>
    <s v="DAL2324004427"/>
    <n v="822068"/>
    <x v="0"/>
    <x v="206"/>
    <n v="8268011635"/>
    <s v="48/2023-24"/>
    <n v="370000"/>
    <m/>
    <n v="66600"/>
    <n v="436600"/>
    <d v="2023-06-05T17:30:00"/>
    <n v="160491122"/>
    <s v="UTCL-22-DL-R-07"/>
    <s v="HDFCR52023070770259261"/>
    <d v="2023-07-11T00:00:00"/>
    <s v="Line-1 Cooler Updragation "/>
    <m/>
  </r>
  <r>
    <s v="CU1"/>
    <s v="DL01240201111"/>
    <s v="DAL2324019237"/>
    <n v="501393"/>
    <x v="0"/>
    <x v="207"/>
    <n v="8266020117"/>
    <s v="AE/2023-24/1539"/>
    <n v="370000"/>
    <m/>
    <n v="66600"/>
    <n v="436600"/>
    <d v="2024-02-20T00:00:00"/>
    <n v="1246712857"/>
    <s v="UTCL-22-DL-R-07"/>
    <s v="HDFCR52024031187231438"/>
    <d v="2024-03-13T00:00:00"/>
    <s v="Line-1 Cooler Updragation "/>
    <m/>
  </r>
  <r>
    <s v="C41"/>
    <s v="DL01210900870"/>
    <s v="DAL2122007691"/>
    <n v="300286"/>
    <x v="0"/>
    <x v="3"/>
    <n v="8263000075"/>
    <n v="712726514"/>
    <n v="369347"/>
    <m/>
    <n v="66482.459999999992"/>
    <n v="435829.45999999996"/>
    <d v="2021-08-16T17:30:00"/>
    <n v="6870202592"/>
    <s v="UTCL-20-DL-R-04"/>
    <s v="HDFCR52021092166210398"/>
    <d v="2021-09-23T00:00:00"/>
    <s v="Cement Mill"/>
    <m/>
  </r>
  <r>
    <n v="391"/>
    <s v="DL01221100219"/>
    <s v="DAL2223012606"/>
    <n v="408038"/>
    <x v="0"/>
    <x v="87"/>
    <n v="8263000247"/>
    <s v="RPL/0400"/>
    <n v="368756.4"/>
    <m/>
    <n v="66376.152000000002"/>
    <n v="435132.55200000003"/>
    <d v="2022-09-30T17:30:00"/>
    <n v="6870275841"/>
    <s v="UTCL-21-DL-R-04"/>
    <s v="HDFCR52022120565358968"/>
    <d v="2022-12-05T00:00:00"/>
    <s v="AFR"/>
    <m/>
  </r>
  <r>
    <s v="WHRS-1667"/>
    <s v="DL01210801421"/>
    <s v="DAL2122006658"/>
    <n v="401972"/>
    <x v="0"/>
    <x v="29"/>
    <n v="8263000049"/>
    <s v="IDM11007940"/>
    <n v="368700"/>
    <n v="0"/>
    <n v="66366"/>
    <n v="435066"/>
    <d v="2021-07-31T17:30:00"/>
    <n v="6870191852"/>
    <s v="UTCL-20-DL-R-01"/>
    <s v="HDFCR52021090863743236"/>
    <d v="2021-09-09T00:00:00"/>
    <s v="WHRS"/>
    <m/>
  </r>
  <r>
    <s v="OLBC633"/>
    <s v="DL01220101354"/>
    <s v="DAL2122014792"/>
    <n v="919962"/>
    <x v="0"/>
    <x v="6"/>
    <n v="8263000121"/>
    <s v="SR/HO/21-22/300"/>
    <n v="368000"/>
    <m/>
    <n v="66240"/>
    <n v="434240"/>
    <d v="2021-12-31T17:30:00"/>
    <n v="6870368514"/>
    <s v="UTCL-20-DL-R-07"/>
    <n v="202148397153"/>
    <d v="2022-02-15T00:00:00"/>
    <s v="OLBC"/>
    <m/>
  </r>
  <r>
    <s v="WHRS-1360"/>
    <s v="DL01210400150"/>
    <s v="DAL2122000181"/>
    <n v="401972"/>
    <x v="0"/>
    <x v="29"/>
    <n v="8263000049"/>
    <s v="IDM11004908"/>
    <n v="367600"/>
    <n v="325.32600000000002"/>
    <n v="66168"/>
    <n v="434093.326"/>
    <d v="2021-03-10T17:30:00"/>
    <n v="6870010228"/>
    <s v="UTCL-20-DL-R-01"/>
    <s v="HDFCR52021041587842766"/>
    <d v="2021-04-17T00:00:00"/>
    <s v="WHRS"/>
    <m/>
  </r>
  <r>
    <s v="WHRS-146"/>
    <s v="DL01210700571"/>
    <s v="DAL2122003921"/>
    <n v="408117"/>
    <x v="0"/>
    <x v="63"/>
    <n v="8263000119"/>
    <s v="MP0021101548"/>
    <n v="367000"/>
    <n v="433.06"/>
    <n v="66060"/>
    <n v="433493.06"/>
    <d v="2021-06-26T17:30:00"/>
    <n v="6870124252"/>
    <s v="UTCL-20-DL-R-01"/>
    <s v="HDFCR52021080256430858"/>
    <d v="2021-08-03T00:00:00"/>
    <s v="WHRS"/>
    <m/>
  </r>
  <r>
    <s v="WHRS-138"/>
    <s v="DL01210700366"/>
    <s v="DAL2122003743"/>
    <n v="408117"/>
    <x v="0"/>
    <x v="63"/>
    <n v="8263000119"/>
    <s v="MP0021101452"/>
    <n v="367000"/>
    <n v="433.06"/>
    <n v="66060"/>
    <n v="433493.06"/>
    <d v="2021-06-22T17:30:00"/>
    <n v="6870124740"/>
    <s v="UTCL-20-DL-R-01"/>
    <s v="HDFCR52021072654936339"/>
    <d v="2021-07-27T00:00:00"/>
    <s v="WHRS"/>
    <m/>
  </r>
  <r>
    <s v="CU193"/>
    <s v="DL01240102199"/>
    <s v="DAL2324018362"/>
    <n v="406424"/>
    <x v="0"/>
    <x v="105"/>
    <n v="8266019856"/>
    <s v="TCL/2324/722"/>
    <n v="366825.42372881359"/>
    <m/>
    <n v="66028.576271186437"/>
    <n v="432854"/>
    <d v="2023-12-26T17:30:00"/>
    <n v="1246711674"/>
    <s v="UTCL-22-DL-R-07"/>
    <n v="403054791487"/>
    <d v="2024-03-05T00:00:00"/>
    <s v="Line-1 Cooler Updragation "/>
    <m/>
  </r>
  <r>
    <n v="258"/>
    <s v="DL01221001686"/>
    <s v="DAL2223012135"/>
    <n v="813587"/>
    <x v="0"/>
    <x v="120"/>
    <n v="8268009613"/>
    <n v="810"/>
    <n v="366377.96610169491"/>
    <m/>
    <n v="65948.033898305075"/>
    <n v="432326"/>
    <d v="2022-09-01T17:30:00"/>
    <n v="44232132"/>
    <s v="UTCL-21-DL-R-04"/>
    <s v="HDFCR52022102956273595"/>
    <d v="2022-10-30T00:00:00"/>
    <s v="AFR"/>
    <m/>
  </r>
  <r>
    <s v="WHRS-1808"/>
    <s v="DL01211001947"/>
    <s v="DAL2122010440"/>
    <n v="401972"/>
    <x v="0"/>
    <x v="29"/>
    <n v="8263000049"/>
    <s v="IDM11008997"/>
    <n v="365000"/>
    <n v="0"/>
    <n v="65700"/>
    <n v="430700"/>
    <d v="2021-09-15T17:30:00"/>
    <n v="6870263473"/>
    <s v="UTCL-20-DL-R-01"/>
    <m/>
    <m/>
    <s v="WHRS"/>
    <m/>
  </r>
  <r>
    <s v="C186"/>
    <s v="DL01220401432"/>
    <s v="DAL2223001467"/>
    <n v="821146"/>
    <x v="0"/>
    <x v="4"/>
    <n v="8263000191"/>
    <s v="SVPL/UP/21-22/51"/>
    <n v="365000"/>
    <m/>
    <n v="65700"/>
    <n v="430700"/>
    <d v="2022-03-10T17:30:00"/>
    <n v="6870041622"/>
    <s v="UTCL-20-DL-R-04"/>
    <n v="206102918836"/>
    <d v="2022-06-14T00:00:00"/>
    <s v="Cement Mill"/>
    <m/>
  </r>
  <r>
    <s v="AI19"/>
    <s v="DL01211000708"/>
    <s v="DAL2122009208"/>
    <n v="406424"/>
    <x v="0"/>
    <x v="105"/>
    <n v="8266011845"/>
    <s v="TCL/3157"/>
    <n v="363903.3898305085"/>
    <m/>
    <n v="65502.610169491527"/>
    <n v="429406"/>
    <d v="2021-08-25T17:30:00"/>
    <n v="6870238975"/>
    <s v="UTCL-20-DL-R-03"/>
    <s v="HDFCR52021110575600137"/>
    <d v="2021-11-06T00:00:00"/>
    <s v="Air Blast Control Sy"/>
    <m/>
  </r>
  <r>
    <s v="C843"/>
    <s v="DL01211100393"/>
    <s v="DAL2122011019"/>
    <n v="821190"/>
    <x v="0"/>
    <x v="81"/>
    <n v="8263000154"/>
    <s v="GND/2027"/>
    <n v="363561.02"/>
    <m/>
    <n v="65440.9836"/>
    <n v="429002.0036"/>
    <d v="2021-10-28T17:30:00"/>
    <n v="6870269146"/>
    <s v="UTCL-20-DL-R-04"/>
    <n v="111298095219"/>
    <d v="2021-11-30T00:00:00"/>
    <s v="Cement Mill"/>
    <s v="Civil- Cement Mill"/>
  </r>
  <r>
    <s v="C966"/>
    <s v="DL01211200352"/>
    <s v="DAL2122012084"/>
    <n v="408148"/>
    <x v="0"/>
    <x v="65"/>
    <n v="8263000163"/>
    <s v="RV6100031201"/>
    <n v="363405.6"/>
    <m/>
    <n v="65413.007999999994"/>
    <n v="428818.60799999995"/>
    <d v="2021-11-20T17:30:00"/>
    <n v="6870308502"/>
    <s v="UTCL-20-DL-R-04"/>
    <s v="HDFCR52021111677638850"/>
    <d v="2021-11-17T00:00:00"/>
    <s v="Cement Mill"/>
    <s v="Civil- Cement Mill"/>
  </r>
  <r>
    <s v="WHRS-1113"/>
    <s v="DL01221201741"/>
    <s v="DAL2223015566"/>
    <n v="812419"/>
    <x v="0"/>
    <x v="44"/>
    <n v="8268010714"/>
    <s v="464/22-23"/>
    <n v="363201.69491525425"/>
    <m/>
    <n v="65376.305084745763"/>
    <n v="428578"/>
    <d v="2022-12-22T17:30:00"/>
    <n v="44364920"/>
    <s v="UTCL-20-DL-R-01"/>
    <s v="HDFCR52022123071752184"/>
    <d v="2023-01-03T00:00:00"/>
    <s v="WHRS"/>
    <m/>
  </r>
  <r>
    <s v="CU188"/>
    <s v="DL01240101635"/>
    <s v="DAL2324017681"/>
    <n v="137847"/>
    <x v="0"/>
    <x v="208"/>
    <n v="8266017630"/>
    <s v="SE/2023-24/00224"/>
    <n v="362444.06779661018"/>
    <m/>
    <n v="65239.932203389828"/>
    <n v="427684"/>
    <d v="2023-12-30T17:30:00"/>
    <n v="1246683419"/>
    <s v="UTCL-22-DL-R-07"/>
    <s v="HDFCR52024021680166922"/>
    <d v="2024-02-18T00:00:00"/>
    <s v="Line-1 Cooler Updragation "/>
    <m/>
  </r>
  <r>
    <s v="C305"/>
    <s v="DL01220200870"/>
    <s v="DAL2122015586"/>
    <n v="128007"/>
    <x v="0"/>
    <x v="26"/>
    <n v="8263000117"/>
    <n v="562103103"/>
    <n v="361000"/>
    <m/>
    <n v="64980"/>
    <n v="425980"/>
    <d v="2021-12-31T17:30:00"/>
    <n v="6870404376"/>
    <s v="UTCL-20-DL-R-04"/>
    <m/>
    <m/>
    <s v="Cement Mill"/>
    <m/>
  </r>
  <r>
    <s v="WHRS-52"/>
    <s v="DL01230600882"/>
    <m/>
    <n v="122097"/>
    <x v="0"/>
    <x v="75"/>
    <n v="8266018748"/>
    <s v="AE/0466/23-24"/>
    <n v="360805.19999999995"/>
    <m/>
    <n v="64944.935999999987"/>
    <n v="425750.13599999994"/>
    <d v="2023-05-27T00:00:00"/>
    <m/>
    <s v="UTCL-20-DL-R-01"/>
    <m/>
    <m/>
    <s v="WHRS"/>
    <m/>
  </r>
  <r>
    <s v="C280"/>
    <s v="DL01230300437"/>
    <s v="DAL2223020116"/>
    <n v="501497"/>
    <x v="0"/>
    <x v="43"/>
    <n v="8263000099"/>
    <s v="D/SUP/22-23/577"/>
    <n v="360148.81"/>
    <m/>
    <n v="64826.785799999998"/>
    <n v="424975.59580000001"/>
    <d v="2023-02-09T00:00:00"/>
    <n v="6870413131"/>
    <s v="UTCL-20-DL-R-04"/>
    <m/>
    <m/>
    <s v="Cement Mill"/>
    <m/>
  </r>
  <r>
    <s v="C378"/>
    <s v="DL01220600085"/>
    <s v="DAL2223002988"/>
    <n v="138349"/>
    <x v="0"/>
    <x v="66"/>
    <n v="8263000146"/>
    <s v="2022-23/IFH/034"/>
    <n v="360000"/>
    <m/>
    <n v="64800"/>
    <n v="424800"/>
    <d v="2022-05-21T17:30:00"/>
    <n v="6870072608"/>
    <s v="UTCL-20-DL-R-04"/>
    <s v="HDFCR52022060874072613"/>
    <d v="2022-06-14T00:00:00"/>
    <s v="Cement Mill"/>
    <m/>
  </r>
  <r>
    <s v="C162"/>
    <s v="DL01230501689"/>
    <s v="DAL2324002966"/>
    <n v="300286"/>
    <x v="0"/>
    <x v="18"/>
    <n v="8268012126"/>
    <n v="712739636"/>
    <n v="360000"/>
    <m/>
    <n v="64800"/>
    <n v="424800"/>
    <d v="2022-09-08T17:30:00"/>
    <n v="160410923"/>
    <s v="UTCL-20-DL-R-04"/>
    <s v="HDFCR52023062065683749"/>
    <d v="2023-06-22T00:00:00"/>
    <s v="Cement Mill"/>
    <m/>
  </r>
  <r>
    <s v="WHRS-424"/>
    <s v="DL01210700794"/>
    <s v="DAL2122004174"/>
    <n v="821190"/>
    <x v="0"/>
    <x v="81"/>
    <n v="8263000118"/>
    <s v="GND/0547"/>
    <n v="359730"/>
    <n v="424"/>
    <n v="64751.399999999994"/>
    <n v="424905.4"/>
    <d v="2021-06-10T17:30:00"/>
    <n v="6870130143"/>
    <s v="UTCL-20-DL-R-01"/>
    <n v="107228953163"/>
    <d v="2021-07-23T00:00:00"/>
    <s v="WHRS"/>
    <m/>
  </r>
  <r>
    <s v="WHRS-469"/>
    <s v="DL01210400196"/>
    <m/>
    <n v="135997"/>
    <x v="0"/>
    <x v="129"/>
    <n v="8266010755"/>
    <n v="170"/>
    <n v="359296"/>
    <m/>
    <n v="64673.279999999999"/>
    <n v="423969.28000000003"/>
    <d v="2021-02-27T00:00:00"/>
    <m/>
    <s v="UTCL-20-DL-R-01"/>
    <m/>
    <m/>
    <s v="WHRS"/>
    <m/>
  </r>
  <r>
    <s v="WHRS-1774"/>
    <s v="DL01211000226"/>
    <s v="DAL2122008912"/>
    <n v="401972"/>
    <x v="0"/>
    <x v="29"/>
    <n v="8263000049"/>
    <s v="IDM11008633"/>
    <n v="358610"/>
    <n v="0"/>
    <n v="64549.799999999996"/>
    <n v="423159.8"/>
    <d v="2021-08-30T17:30:00"/>
    <n v="6870246481"/>
    <s v="UTCL-20-DL-R-01"/>
    <s v="HDFCR52021102573073021"/>
    <d v="2021-10-26T00:00:00"/>
    <s v="WHRS"/>
    <m/>
  </r>
  <r>
    <s v="C926"/>
    <s v="DL01211200714"/>
    <s v="DAL2122012423"/>
    <n v="407464"/>
    <x v="0"/>
    <x v="160"/>
    <n v="8268007592"/>
    <s v="RSE/21-22/S062"/>
    <n v="358400"/>
    <m/>
    <n v="64512"/>
    <n v="422912"/>
    <d v="2021-12-04T17:30:00"/>
    <n v="44253741"/>
    <s v="UTCL-20-DL-R-04"/>
    <s v="HDFCR52022011289818352"/>
    <d v="2022-01-13T00:00:00"/>
    <s v="Cement Mill"/>
    <m/>
  </r>
  <r>
    <s v="C1116"/>
    <s v="DL01210901078"/>
    <s v="DAL2122007802"/>
    <n v="909693"/>
    <x v="1"/>
    <x v="209"/>
    <n v="8268006680"/>
    <s v="SAN2122-001327"/>
    <n v="356733.06"/>
    <m/>
    <n v="64211.94"/>
    <n v="420945"/>
    <d v="2021-08-25T17:30:00"/>
    <n v="44100552"/>
    <s v="UTCL-20-DL-R-04"/>
    <n v="110081516101"/>
    <d v="2021-10-09T00:00:00"/>
    <s v="Cement Mill"/>
    <m/>
  </r>
  <r>
    <s v="C211"/>
    <s v="DL01230302677"/>
    <s v="DAL2223022309"/>
    <n v="821146"/>
    <x v="0"/>
    <x v="4"/>
    <n v="8268007978"/>
    <s v="SVPL/UP/22-23/67"/>
    <n v="356612.66000000003"/>
    <m/>
    <n v="64190.34"/>
    <n v="420803"/>
    <d v="2023-02-10T17:30:00"/>
    <n v="160282231"/>
    <s v="UTCL-20-DL-R-04"/>
    <m/>
    <m/>
    <s v="Cement Mill"/>
    <m/>
  </r>
  <r>
    <s v="C1213"/>
    <s v="DL01220100439"/>
    <s v="DAL2122013729"/>
    <n v="806768"/>
    <x v="0"/>
    <x v="126"/>
    <n v="8268006548"/>
    <s v="JTP/2021-22/42"/>
    <n v="356250"/>
    <m/>
    <n v="64125"/>
    <n v="420375"/>
    <d v="2021-12-20T17:30:00"/>
    <n v="44302282"/>
    <s v="UTCL-20-DL-R-04"/>
    <s v="HDFCR52022012592482944"/>
    <d v="2022-01-26T00:00:00"/>
    <s v="Cement Mill"/>
    <m/>
  </r>
  <r>
    <s v="WHRS-1685"/>
    <s v="DL01210901030"/>
    <s v="DAL2122007872"/>
    <n v="401972"/>
    <x v="0"/>
    <x v="29"/>
    <n v="8263000049"/>
    <s v="IDM11006949"/>
    <n v="356040"/>
    <n v="419.99720000000002"/>
    <n v="64087.199999999997"/>
    <n v="420547.1972"/>
    <d v="2021-06-27T17:30:00"/>
    <n v="6870214909"/>
    <s v="UTCL-20-DL-R-01"/>
    <m/>
    <m/>
    <s v="WHRS"/>
    <m/>
  </r>
  <r>
    <s v="WHRS-976"/>
    <s v="DL01220401296"/>
    <s v="DAL2223001309"/>
    <n v="407464"/>
    <x v="0"/>
    <x v="160"/>
    <n v="8268008609"/>
    <s v="RSE/22-23/S07"/>
    <n v="355340"/>
    <m/>
    <n v="63961.2"/>
    <n v="419301.2"/>
    <d v="2022-04-11T17:30:00"/>
    <n v="43868054"/>
    <s v="UTCL-20-DL-R-01"/>
    <s v="HDFCR52022052169989407"/>
    <d v="2022-05-22T00:00:00"/>
    <s v="WHRS"/>
    <m/>
  </r>
  <r>
    <s v="WHRS-380"/>
    <s v="DL01220301722"/>
    <m/>
    <n v="802047"/>
    <x v="0"/>
    <x v="38"/>
    <n v="8262000049"/>
    <n v="4779226"/>
    <n v="354378.25"/>
    <m/>
    <n v="835586.75"/>
    <n v="1189965"/>
    <m/>
    <m/>
    <s v="UTCL-20-DL-R-01"/>
    <m/>
    <m/>
    <s v="WHRS"/>
    <m/>
  </r>
  <r>
    <s v="C180"/>
    <s v="DL01220200826"/>
    <s v="DAL2122015500"/>
    <n v="821146"/>
    <x v="0"/>
    <x v="4"/>
    <n v="8263000191"/>
    <s v="SVPL/UP/21-22/39"/>
    <n v="353661.83999999997"/>
    <m/>
    <n v="63659.16"/>
    <n v="417321"/>
    <d v="2022-02-01T17:30:00"/>
    <n v="6870391724"/>
    <s v="UTCL-20-DL-R-04"/>
    <n v="203217120643"/>
    <d v="2022-03-22T00:00:00"/>
    <s v="Cement Mill"/>
    <m/>
  </r>
  <r>
    <s v="CE101"/>
    <s v="DL01231101033"/>
    <s v="DAL2324014008"/>
    <n v="406359"/>
    <x v="0"/>
    <x v="22"/>
    <n v="8263000283"/>
    <n v="271600051849"/>
    <n v="353500"/>
    <m/>
    <n v="63630"/>
    <n v="417130"/>
    <d v="2023-09-28T17:30:00"/>
    <n v="1246596004"/>
    <s v="UTCL-22-DL-N-49"/>
    <s v="HDFCR52023021783790701"/>
    <d v="2023-02-18T00:00:00"/>
    <s v="Line-1 Cooler ESP"/>
    <m/>
  </r>
  <r>
    <s v="OLBC1140"/>
    <s v="DL01221100754"/>
    <s v="DAL2223013059"/>
    <n v="406424"/>
    <x v="0"/>
    <x v="105"/>
    <n v="8266015833"/>
    <s v="TCL/22-23/606"/>
    <n v="353047.45762711868"/>
    <m/>
    <n v="63548.542372881362"/>
    <n v="416596.00000000006"/>
    <d v="2022-09-21T17:30:00"/>
    <n v="6870259528"/>
    <s v="UTCL-20-DL-R-07"/>
    <s v="HDFCR52022112262213234"/>
    <d v="2022-11-25T00:00:00"/>
    <s v="OLBC"/>
    <m/>
  </r>
  <r>
    <s v="WHRS-1474"/>
    <s v="DL01210601147"/>
    <s v="DAL2122002971"/>
    <n v="401972"/>
    <x v="0"/>
    <x v="29"/>
    <n v="8263000049"/>
    <s v="IDM11006276"/>
    <n v="353000"/>
    <n v="416.54"/>
    <n v="63540"/>
    <n v="416956.54"/>
    <d v="2021-05-25T17:30:00"/>
    <n v="6870110713"/>
    <s v="UTCL-20-DL-R-01"/>
    <s v="HDFCR52021070150549267"/>
    <d v="2021-07-02T00:00:00"/>
    <s v="WHRS"/>
    <m/>
  </r>
  <r>
    <s v="OLBC422"/>
    <s v="DL01221000955"/>
    <s v="DAL2223011488"/>
    <n v="122124"/>
    <x v="0"/>
    <x v="210"/>
    <n v="8263000203"/>
    <s v="2022/651/IEEPL"/>
    <n v="353000"/>
    <m/>
    <n v="63540"/>
    <n v="416540"/>
    <d v="2022-09-08T17:30:00"/>
    <n v="6870236514"/>
    <s v="UTCL-20-DL-R-07"/>
    <s v="HDFCR52022103156659254"/>
    <d v="2022-11-01T00:00:00"/>
    <s v="OLBC"/>
    <m/>
  </r>
  <r>
    <s v="CU128"/>
    <s v="DL01240100973"/>
    <s v="DAL2324017093"/>
    <n v="822670"/>
    <x v="0"/>
    <x v="118"/>
    <n v="8268014037"/>
    <n v="31"/>
    <n v="352525.42372881359"/>
    <m/>
    <n v="63454.576271186445"/>
    <n v="415980.00000000006"/>
    <d v="2024-01-08T17:30:00"/>
    <n v="160995065"/>
    <s v="UTCL-22-DL-R-07"/>
    <n v="402012070823"/>
    <d v="2024-02-03T00:00:00"/>
    <s v="Line-1 Cooler Updragation "/>
    <m/>
  </r>
  <r>
    <s v="WHRS-1363"/>
    <s v="DL01210400173"/>
    <s v="DAL2122000176"/>
    <n v="401972"/>
    <x v="0"/>
    <x v="29"/>
    <n v="8263000049"/>
    <s v="IDM11005071"/>
    <n v="351560"/>
    <n v="311.13060000000002"/>
    <n v="63280.799999999996"/>
    <n v="415151.93059999996"/>
    <d v="2021-03-16T17:30:00"/>
    <n v="6870005482"/>
    <s v="UTCL-20-DL-R-01"/>
    <s v="HDFCR52021040986926061"/>
    <d v="2021-04-11T00:00:00"/>
    <s v="WHRS"/>
    <m/>
  </r>
  <r>
    <s v="WHRS-1102"/>
    <s v="DL01211200548"/>
    <s v="DAL2122012298"/>
    <n v="812419"/>
    <x v="0"/>
    <x v="44"/>
    <n v="8268007445"/>
    <s v="326/21-22"/>
    <n v="350928.81355932204"/>
    <m/>
    <n v="63167.186440677964"/>
    <n v="414096"/>
    <d v="2021-12-01T17:30:00"/>
    <n v="44242254"/>
    <s v="UTCL-20-DL-R-01"/>
    <s v="HDFCR52021122084745597"/>
    <d v="2021-12-21T00:00:00"/>
    <s v="WHRS"/>
    <m/>
  </r>
  <r>
    <s v="C82"/>
    <s v="DL01211200745"/>
    <s v="DAL2122012502"/>
    <n v="300286"/>
    <x v="0"/>
    <x v="3"/>
    <n v="8263000075"/>
    <n v="712730275"/>
    <n v="350261.43"/>
    <m/>
    <n v="63047.057399999998"/>
    <n v="413308.48739999998"/>
    <d v="2021-11-30T17:30:00"/>
    <n v="6870317811"/>
    <s v="UTCL-20-DL-R-04"/>
    <m/>
    <m/>
    <s v="Cement Mill"/>
    <m/>
  </r>
  <r>
    <s v="WHRS-1881"/>
    <s v="DL01210500652"/>
    <s v="DAL2122001508"/>
    <n v="919893"/>
    <x v="0"/>
    <x v="2"/>
    <n v="8263000051"/>
    <n v="2920003828"/>
    <n v="350000.25"/>
    <m/>
    <n v="63000.044999999998"/>
    <n v="413000.29499999998"/>
    <d v="2021-03-30T17:30:00"/>
    <n v="6870067446"/>
    <s v="UTCL-20-DL-R-01"/>
    <s v="HDFCR52021052894553708"/>
    <d v="2021-05-29T00:00:00"/>
    <s v="WHRS"/>
    <m/>
  </r>
  <r>
    <s v="WHRS-1877"/>
    <s v="DL01210500653"/>
    <s v="DAL2122001507"/>
    <n v="919893"/>
    <x v="0"/>
    <x v="2"/>
    <n v="8263000051"/>
    <n v="2920003735"/>
    <n v="350000.25"/>
    <m/>
    <n v="63000.044999999998"/>
    <n v="413000.29499999998"/>
    <d v="2021-03-18T17:30:00"/>
    <n v="6870067454"/>
    <s v="UTCL-20-DL-R-01"/>
    <s v="HDFCR52021052994656960"/>
    <d v="2021-05-30T00:00:00"/>
    <s v="WHRS"/>
    <m/>
  </r>
  <r>
    <s v="WHRS-876"/>
    <s v="DL01210300538"/>
    <s v="DAL2021010526"/>
    <n v="106653"/>
    <x v="0"/>
    <x v="57"/>
    <n v="8263000050"/>
    <s v="PWB20200906"/>
    <n v="350000"/>
    <n v="310"/>
    <n v="63000"/>
    <n v="413310"/>
    <d v="2021-01-29T17:30:00"/>
    <n v="6870343122"/>
    <s v="UTCL-20-DL-R-01"/>
    <n v="103187782217"/>
    <d v="2021-03-20T00:00:00"/>
    <s v="WHRS"/>
    <m/>
  </r>
  <r>
    <s v="WHRS-887"/>
    <s v="DL01210301204"/>
    <s v="DAL2021011139"/>
    <n v="106653"/>
    <x v="0"/>
    <x v="57"/>
    <n v="8263000050"/>
    <s v="PWB20201137"/>
    <n v="350000"/>
    <n v="309.75"/>
    <n v="63000"/>
    <n v="413309.75"/>
    <d v="2021-03-09T17:30:00"/>
    <n v="6870358311"/>
    <s v="UTCL-20-DL-R-01"/>
    <n v="104083914507"/>
    <d v="2021-04-10T00:00:00"/>
    <s v="WHRS"/>
    <m/>
  </r>
  <r>
    <n v="222"/>
    <s v="DL01220601068"/>
    <s v="DAL2223003990"/>
    <n v="405267"/>
    <x v="0"/>
    <x v="65"/>
    <n v="8263000220"/>
    <s v="RV1000011591"/>
    <n v="348602.03389830497"/>
    <m/>
    <n v="62748.36610169489"/>
    <n v="411350.39999999985"/>
    <d v="2022-05-15T17:30:00"/>
    <n v="6870091802"/>
    <s v="UTCL-21-DL-R-04"/>
    <m/>
    <m/>
    <s v="AFR"/>
    <m/>
  </r>
  <r>
    <n v="442"/>
    <s v="DL01240400010"/>
    <s v="DL01231201584"/>
    <n v="407210"/>
    <x v="0"/>
    <x v="55"/>
    <n v="8268013994"/>
    <s v="VEXL/2023-24/177"/>
    <n v="346750"/>
    <m/>
    <n v="62415"/>
    <n v="409165"/>
    <d v="2023-12-26T00:00:00"/>
    <m/>
    <s v="UTCL-21-DL-R-04"/>
    <s v="N361232802113549"/>
    <d v="2023-12-29T00:00:00"/>
    <s v="AFR"/>
    <m/>
  </r>
  <r>
    <s v="C1193"/>
    <s v="DL01221100222"/>
    <s v="DAL2223012604"/>
    <n v="101283"/>
    <x v="0"/>
    <x v="146"/>
    <n v="8263000262"/>
    <s v="GSV-ETC/518"/>
    <n v="346411.44"/>
    <m/>
    <n v="62354.059199999996"/>
    <n v="408765.49920000002"/>
    <d v="2022-10-10T17:30:00"/>
    <n v="6870275829"/>
    <s v="UTCL-20-DL-R-04"/>
    <s v="HDFCR52022120164563302"/>
    <d v="2022-12-04T00:00:00"/>
    <s v="Cement Mill"/>
    <m/>
  </r>
  <r>
    <s v="C1194"/>
    <s v="DL01220400025"/>
    <s v="DAL2223000135"/>
    <n v="510377"/>
    <x v="0"/>
    <x v="211"/>
    <n v="8263000206"/>
    <s v="FA40078"/>
    <n v="346405.92"/>
    <m/>
    <n v="62353.08"/>
    <n v="408759"/>
    <d v="2022-03-06T17:30:00"/>
    <n v="6870024506"/>
    <s v="UTCL-20-DL-R-04"/>
    <n v="205124065160"/>
    <d v="2022-05-14T00:00:00"/>
    <s v="Cement Mill"/>
    <m/>
  </r>
  <r>
    <s v="C1396"/>
    <s v="14207"/>
    <m/>
    <s v="UCM"/>
    <x v="1"/>
    <x v="155"/>
    <m/>
    <s v="14207"/>
    <n v="345685.84"/>
    <m/>
    <m/>
    <n v="345685.84"/>
    <d v="2021-09-30T00:00:00"/>
    <m/>
    <m/>
    <m/>
    <m/>
    <s v="Cement Mill"/>
    <m/>
  </r>
  <r>
    <s v="C145"/>
    <s v="DL01220500675"/>
    <s v="DAL2223002159"/>
    <n v="300286"/>
    <x v="0"/>
    <x v="3"/>
    <n v="8268008811"/>
    <n v="712736200"/>
    <n v="345000"/>
    <m/>
    <n v="62100"/>
    <n v="407100"/>
    <d v="2022-04-12T17:30:00"/>
    <n v="43906537"/>
    <s v="UTCL-20-DL-R-04"/>
    <s v="HDFCR52022052671133463"/>
    <d v="2022-05-28T00:00:00"/>
    <s v="Cement Mill"/>
    <m/>
  </r>
  <r>
    <s v="C1206"/>
    <s v="DL01220100643"/>
    <s v="DAL2122014075"/>
    <n v="122124"/>
    <x v="0"/>
    <x v="210"/>
    <n v="8263000161"/>
    <s v="2021/1257/IEEPL"/>
    <n v="343905"/>
    <m/>
    <n v="61902.899999999994"/>
    <n v="405807.9"/>
    <d v="2021-12-27T17:30:00"/>
    <n v="6870368880"/>
    <s v="UTCL-20-DL-R-04"/>
    <s v="HDFCR52022020795236779"/>
    <d v="2022-02-08T00:00:00"/>
    <s v="Cement Mill"/>
    <m/>
  </r>
  <r>
    <s v="WHRS-1565"/>
    <s v="DL01210701473"/>
    <s v="DAL2122004888"/>
    <n v="401972"/>
    <x v="0"/>
    <x v="29"/>
    <n v="8263000049"/>
    <s v="IDM11006926"/>
    <n v="343819.69"/>
    <n v="406"/>
    <n v="61887.544199999997"/>
    <n v="406113.23420000001"/>
    <d v="2021-06-26T17:30:00"/>
    <n v="6870147727"/>
    <s v="UTCL-20-DL-R-01"/>
    <s v="HDFCR52021080456922814"/>
    <d v="2021-08-05T00:00:00"/>
    <s v="WHRS"/>
    <m/>
  </r>
  <r>
    <s v="C1109"/>
    <s v="DL01210300670"/>
    <s v="DAL2021010611"/>
    <n v="135020"/>
    <x v="0"/>
    <x v="212"/>
    <n v="8266010268"/>
    <s v="LLP/648/20-21"/>
    <n v="343700"/>
    <m/>
    <n v="61866"/>
    <n v="405566"/>
    <d v="2021-02-13T17:30:00"/>
    <n v="6870364556"/>
    <s v="UTCL-20-DL-R-04"/>
    <n v="103267863818"/>
    <d v="2021-03-30T00:00:00"/>
    <s v="Cement Mill"/>
    <m/>
  </r>
  <r>
    <s v="OLBC563"/>
    <s v="DL01230700876"/>
    <s v="DAL2324006202"/>
    <n v="822746"/>
    <x v="0"/>
    <x v="147"/>
    <n v="8268010365"/>
    <s v="MC/OLB/23-24/320"/>
    <n v="341999.15254237287"/>
    <m/>
    <n v="61559.847457627118"/>
    <n v="403559"/>
    <d v="2023-07-04T17:30:00"/>
    <n v="160513026"/>
    <s v="UTCL-20-DL-R-07"/>
    <n v="307218218253"/>
    <d v="2023-07-21T00:00:00"/>
    <s v="OLBC"/>
    <m/>
  </r>
  <r>
    <s v="WHRS-1375"/>
    <s v="DL01210400183"/>
    <s v="DAL2122000168"/>
    <n v="401972"/>
    <x v="0"/>
    <x v="29"/>
    <n v="8263000049"/>
    <s v="IDM11004847"/>
    <n v="341880"/>
    <n v="302.56380000000001"/>
    <n v="61538.399999999994"/>
    <n v="403720.96380000003"/>
    <d v="2021-03-08T17:30:00"/>
    <n v="6870004391"/>
    <s v="UTCL-20-DL-R-01"/>
    <s v="HDFCR52021040986926061"/>
    <d v="2021-04-11T00:00:00"/>
    <s v="WHRS"/>
    <m/>
  </r>
  <r>
    <n v="222"/>
    <s v="DL01220601068"/>
    <s v="DAL2223003990"/>
    <n v="405267"/>
    <x v="0"/>
    <x v="65"/>
    <n v="8263000220"/>
    <s v="RV1000012015"/>
    <n v="341655.25423728803"/>
    <m/>
    <n v="61497.945762711839"/>
    <n v="403153.19999999984"/>
    <d v="2022-05-17T17:30:00"/>
    <n v="6870091802"/>
    <s v="UTCL-21-DL-R-04"/>
    <m/>
    <m/>
    <s v="AFR"/>
    <m/>
  </r>
  <r>
    <s v="OLBC385"/>
    <s v="DL01220301927"/>
    <s v="DAL2122017759"/>
    <n v="820295"/>
    <x v="0"/>
    <x v="213"/>
    <n v="8268007596"/>
    <s v="15/21-22"/>
    <n v="340000"/>
    <m/>
    <n v="61200"/>
    <n v="401200"/>
    <d v="2021-10-15T00:00:00"/>
    <n v="44464994"/>
    <s v="UTCL-20-DL-R-07"/>
    <s v="N111221926122783"/>
    <d v="2022-04-23T00:00:00"/>
    <s v="OLBC"/>
    <m/>
  </r>
  <r>
    <s v="C123"/>
    <s v="DL01230100284"/>
    <s v="DAL2223016265"/>
    <n v="300286"/>
    <x v="0"/>
    <x v="3"/>
    <n v="8263000075"/>
    <n v="712734181"/>
    <n v="340000"/>
    <m/>
    <n v="61200"/>
    <n v="401200"/>
    <d v="2022-02-28T17:30:00"/>
    <n v="6870445593"/>
    <s v="UTCL-20-DL-R-04"/>
    <m/>
    <m/>
    <s v="Cement Mill"/>
    <m/>
  </r>
  <r>
    <s v="WHRS-517"/>
    <s v="DL01210800504"/>
    <s v="DAL2122005759"/>
    <n v="815145"/>
    <x v="0"/>
    <x v="165"/>
    <n v="8268006653"/>
    <n v="65"/>
    <n v="338750"/>
    <m/>
    <n v="60975"/>
    <n v="399725"/>
    <d v="2021-08-04T17:30:00"/>
    <n v="44019130"/>
    <s v="UTCL-20-DL-R-01"/>
    <s v="HDFCR52021081959885002"/>
    <d v="2021-08-21T00:00:00"/>
    <s v="WHRS"/>
    <m/>
  </r>
  <r>
    <s v="WHRS-116"/>
    <s v="DL01210600524"/>
    <s v="DAL2122002410"/>
    <n v="816965"/>
    <x v="0"/>
    <x v="157"/>
    <n v="8268005346"/>
    <s v="8268005346/RA03"/>
    <n v="337970.23"/>
    <m/>
    <n v="0"/>
    <n v="337970.23"/>
    <d v="2021-05-15T17:30:00"/>
    <n v="43926885"/>
    <s v="UTCL-20-DL-R-01"/>
    <s v="HDFCR52021062899833109"/>
    <d v="2021-06-29T00:00:00"/>
    <s v="WHRS"/>
    <m/>
  </r>
  <r>
    <s v="OLBC560"/>
    <s v="DL01230400785"/>
    <s v="DAL2324000160"/>
    <n v="822746"/>
    <x v="0"/>
    <x v="147"/>
    <n v="8268010365"/>
    <s v="MC/OLBC/2223/270"/>
    <n v="337048.30508474581"/>
    <m/>
    <n v="60668.694915254244"/>
    <n v="397717.00000000006"/>
    <d v="2023-03-28T17:30:00"/>
    <n v="160293094"/>
    <s v="UTCL-20-DL-R-07"/>
    <n v="304193898750"/>
    <d v="2023-04-21T00:00:00"/>
    <s v="OLBC"/>
    <m/>
  </r>
  <r>
    <n v="11"/>
    <s v="DL01220701839"/>
    <s v="DAL2223006575"/>
    <n v="822269"/>
    <x v="0"/>
    <x v="183"/>
    <n v="8268008954"/>
    <s v="Apr/May/2022-011"/>
    <n v="336300"/>
    <m/>
    <n v="0"/>
    <n v="336300"/>
    <d v="2022-07-04T17:30:00"/>
    <n v="44112746"/>
    <s v="UTCL-21-DL-R-04"/>
    <s v="HDFCR52022090192902831"/>
    <d v="2022-09-02T00:00:00"/>
    <s v="AFR"/>
    <m/>
  </r>
  <r>
    <n v="415"/>
    <s v="DL01240301881"/>
    <s v="DAL2324021669"/>
    <n v="817817"/>
    <x v="0"/>
    <x v="21"/>
    <n v="8268014483"/>
    <n v="590"/>
    <n v="335921.20338983054"/>
    <m/>
    <n v="60465.816610169495"/>
    <n v="396387.02"/>
    <d v="2024-03-22T17:30:00"/>
    <n v="161195128"/>
    <s v="UTCL-21-DL-R-04"/>
    <n v="404205546483"/>
    <d v="2024-04-21T00:00:00"/>
    <s v="AFR"/>
    <m/>
  </r>
  <r>
    <s v="OLBC103"/>
    <s v="DL01220701834"/>
    <s v="DAL2223006588"/>
    <n v="405693"/>
    <x v="0"/>
    <x v="201"/>
    <n v="8266015384"/>
    <n v="8892800115"/>
    <n v="333686.44067796611"/>
    <m/>
    <n v="60063.5593220339"/>
    <n v="393750"/>
    <d v="2022-07-11T17:30:00"/>
    <n v="6870140782"/>
    <s v="UTCL-20-DL-R-07"/>
    <m/>
    <m/>
    <s v="OLBC"/>
    <m/>
  </r>
  <r>
    <s v="OLBC105"/>
    <s v="DL01230101259"/>
    <s v="DAL2223017115"/>
    <n v="405693"/>
    <x v="0"/>
    <x v="201"/>
    <n v="8266017001"/>
    <n v="8886803102"/>
    <n v="333686.44067796611"/>
    <m/>
    <n v="60063.5593220339"/>
    <n v="393750"/>
    <d v="2023-01-05T17:30:00"/>
    <n v="6870350069"/>
    <s v="UTCL-20-DL-R-07"/>
    <m/>
    <m/>
    <s v="OLBC"/>
    <m/>
  </r>
  <r>
    <s v="OLBC302"/>
    <s v="DL01220101061"/>
    <s v="DAL2122014380"/>
    <n v="137974"/>
    <x v="0"/>
    <x v="5"/>
    <n v="8263000113"/>
    <s v="BA0930000033"/>
    <n v="333210"/>
    <m/>
    <n v="59977.799999999996"/>
    <n v="393187.8"/>
    <d v="2021-12-24T17:30:00"/>
    <n v="6870373339"/>
    <s v="UTCL-20-DL-R-07"/>
    <s v="HDFCR52022020895454342"/>
    <d v="2022-02-09T00:00:00"/>
    <s v="OLBC"/>
    <m/>
  </r>
  <r>
    <s v="WHRS-1500"/>
    <s v="DL01210700531"/>
    <s v="DAL2122003904"/>
    <n v="401972"/>
    <x v="0"/>
    <x v="29"/>
    <n v="8263000049"/>
    <s v="IDM11006415"/>
    <n v="333000"/>
    <n v="392.94"/>
    <n v="59940"/>
    <n v="393332.94"/>
    <d v="2021-05-31T17:30:00"/>
    <n v="6870126248"/>
    <s v="UTCL-20-DL-R-01"/>
    <s v="HDFCR52021071653396904"/>
    <d v="2021-07-17T00:00:00"/>
    <s v="WHRS"/>
    <m/>
  </r>
  <r>
    <s v="C365"/>
    <s v="DL01230200155"/>
    <s v="DAL2223017838"/>
    <n v="301193"/>
    <x v="0"/>
    <x v="19"/>
    <n v="8268010225"/>
    <n v="222901120376"/>
    <n v="333000"/>
    <m/>
    <n v="59940"/>
    <n v="392940"/>
    <d v="2023-01-03T17:30:00"/>
    <n v="44463699"/>
    <s v="UTCL-20-DL-R-04"/>
    <s v="HDFCR52023022786045101"/>
    <d v="2023-02-28T00:00:00"/>
    <s v="Cement Mill"/>
    <m/>
  </r>
  <r>
    <s v="OLBC283"/>
    <s v="DL01221100561"/>
    <s v="DAL2223012953"/>
    <n v="122418"/>
    <x v="0"/>
    <x v="92"/>
    <n v="8263000204"/>
    <s v="CEPL/G-491/22-23"/>
    <n v="332820.33898305084"/>
    <m/>
    <n v="59907.661016949147"/>
    <n v="392728"/>
    <d v="2022-11-03T17:30:00"/>
    <n v="6870261929"/>
    <s v="UTCL-20-DL-R-07"/>
    <s v="HDFCR52022120565359151"/>
    <d v="2022-12-06T00:00:00"/>
    <s v="OLBC"/>
    <m/>
  </r>
  <r>
    <s v="C794"/>
    <s v="DL01211001615"/>
    <s v="DAL2122010195"/>
    <n v="137974"/>
    <x v="0"/>
    <x v="5"/>
    <n v="8263000113"/>
    <s v="BA0910000078"/>
    <n v="332380"/>
    <m/>
    <n v="59828.399999999994"/>
    <n v="392208.4"/>
    <d v="2021-09-30T17:30:00"/>
    <n v="6870262429"/>
    <s v="UTCL-20-DL-R-04"/>
    <s v="HDFCR52021112278852594"/>
    <d v="2021-11-23T00:00:00"/>
    <s v="Cement Mill"/>
    <m/>
  </r>
  <r>
    <s v="WHRS-1101"/>
    <s v="DL01220701488"/>
    <s v="DAL2223006314"/>
    <n v="812419"/>
    <x v="0"/>
    <x v="44"/>
    <n v="8268009195"/>
    <s v="146/22-23"/>
    <n v="332204.23728813563"/>
    <m/>
    <n v="59796.762711864409"/>
    <n v="392001.00000000006"/>
    <d v="2022-07-08T17:30:00"/>
    <n v="44041507"/>
    <s v="UTCL-20-DL-R-01"/>
    <s v="HDFCR52022072784981691"/>
    <d v="2022-07-28T00:00:00"/>
    <s v="WHRS"/>
    <m/>
  </r>
  <r>
    <s v="WHRS-1042"/>
    <s v="DL01220700597"/>
    <s v="DAL2223005381"/>
    <n v="821012"/>
    <x v="0"/>
    <x v="5"/>
    <n v="8268005947"/>
    <s v="AA0920000028"/>
    <n v="332148.12"/>
    <m/>
    <n v="59786.6"/>
    <n v="391934.71999999997"/>
    <d v="2022-05-23T17:30:00"/>
    <n v="44033382"/>
    <s v="UTCL-20-DL-R-01"/>
    <s v="HDFCR52022072083497902"/>
    <d v="2022-07-21T00:00:00"/>
    <s v="WHRS"/>
    <m/>
  </r>
  <r>
    <s v="C898"/>
    <s v="DL01230201977"/>
    <s v="DAL2223019647"/>
    <n v="402300"/>
    <x v="0"/>
    <x v="67"/>
    <n v="8263000291"/>
    <s v="OS0010004868"/>
    <n v="331922.59999999998"/>
    <m/>
    <n v="59746.067999999992"/>
    <n v="391668.66799999995"/>
    <d v="2022-12-14T17:30:00"/>
    <n v="6870426095"/>
    <s v="UTCL-20-DL-R-04"/>
    <m/>
    <m/>
    <s v="Cement Mill"/>
    <m/>
  </r>
  <r>
    <s v="WHRS-1015"/>
    <s v="DL01220100532"/>
    <s v="DAL2122013962"/>
    <n v="118480"/>
    <x v="0"/>
    <x v="74"/>
    <n v="8263000186"/>
    <s v="RSC/DEC21/0271"/>
    <n v="331505.90000000002"/>
    <m/>
    <n v="59671.062000000005"/>
    <n v="391176.96200000006"/>
    <d v="2021-12-29T17:30:00"/>
    <n v="6870363317"/>
    <s v="UTCL-20-DL-R-01"/>
    <s v="HDFCR52022020194032470"/>
    <d v="2022-02-02T00:00:00"/>
    <s v="WHRS"/>
    <m/>
  </r>
  <r>
    <n v="363"/>
    <s v="DL01230701946"/>
    <s v="DAL2324007228"/>
    <n v="407422"/>
    <x v="0"/>
    <x v="20"/>
    <n v="8263000264"/>
    <s v="Prov- Freight"/>
    <n v="330400"/>
    <m/>
    <n v="0"/>
    <n v="330400"/>
    <d v="2023-07-06T17:30:00"/>
    <n v="1246455653"/>
    <s v="UTCL-21-DL-R-04"/>
    <n v="308113142244"/>
    <d v="2023-08-15T00:00:00"/>
    <s v="AFR"/>
    <m/>
  </r>
  <r>
    <s v="C306"/>
    <s v="DL01220200871"/>
    <s v="DAL2122015585"/>
    <n v="128007"/>
    <x v="0"/>
    <x v="26"/>
    <n v="8263000117"/>
    <n v="562103113"/>
    <n v="330000"/>
    <m/>
    <n v="59400"/>
    <n v="389400"/>
    <d v="2021-12-31T17:30:00"/>
    <n v="6870405275"/>
    <s v="UTCL-20-DL-R-04"/>
    <s v="HDFCR52022030250625532"/>
    <d v="2022-03-03T00:00:00"/>
    <s v="Cement Mill"/>
    <m/>
  </r>
  <r>
    <n v="423"/>
    <s v="DL01221100222"/>
    <s v="DAL2223012604"/>
    <n v="101283"/>
    <x v="0"/>
    <x v="146"/>
    <n v="8263000262"/>
    <s v="GSV-ETC/518"/>
    <n v="328779.71999999997"/>
    <m/>
    <n v="59180.349599999994"/>
    <n v="387960.06959999999"/>
    <d v="2022-10-10T17:30:00"/>
    <n v="6870275829"/>
    <s v="UTCL-21-DL-R-04"/>
    <s v="HDFCR52022120164563302"/>
    <d v="2022-12-04T00:00:00"/>
    <s v="AFR"/>
    <m/>
  </r>
  <r>
    <s v="DC8"/>
    <s v="DL01230502069"/>
    <s v="DAL2324003337"/>
    <n v="821582"/>
    <x v="0"/>
    <x v="214"/>
    <n v="8268012192"/>
    <s v="MEI/23-24/025"/>
    <n v="328093.22033898305"/>
    <m/>
    <n v="59056.779661016946"/>
    <n v="387150"/>
    <d v="2023-05-23T17:30:00"/>
    <n v="160419478"/>
    <s v="UTCL-21-DL-N-28"/>
    <n v="306087329622"/>
    <d v="2023-06-10T00:00:00"/>
    <s v="Line-1 DC to AC Conversion"/>
    <m/>
  </r>
  <r>
    <s v="OLBC331"/>
    <s v="DL01220901673"/>
    <s v="DAL2223010287"/>
    <n v="508442"/>
    <x v="0"/>
    <x v="56"/>
    <n v="8263000242"/>
    <n v="110"/>
    <n v="327600"/>
    <m/>
    <n v="58968"/>
    <n v="386568"/>
    <d v="2022-09-01T17:30:00"/>
    <n v="6870215184"/>
    <s v="UTCL-20-DL-R-07"/>
    <s v="HDFCR52022093099741279"/>
    <d v="2022-10-03T00:00:00"/>
    <s v="OLBC"/>
    <m/>
  </r>
  <r>
    <s v="WHRS-1231"/>
    <s v="DL01220501299"/>
    <s v="DAL2223002746"/>
    <n v="816655"/>
    <x v="0"/>
    <x v="215"/>
    <n v="8268008971"/>
    <n v="259"/>
    <n v="326470"/>
    <m/>
    <n v="58764.6"/>
    <n v="385234.6"/>
    <d v="2022-05-21T17:30:00"/>
    <n v="43935220"/>
    <s v="UTCL-20-DL-R-01"/>
    <s v="HDFCR52022060874069055"/>
    <d v="2022-06-14T00:00:00"/>
    <s v="WHRS"/>
    <m/>
  </r>
  <r>
    <s v="C900"/>
    <s v="DL01220300950"/>
    <s v="DAL2122016833"/>
    <n v="301186"/>
    <x v="0"/>
    <x v="28"/>
    <n v="8263000111"/>
    <n v="32401000540"/>
    <n v="326000"/>
    <m/>
    <n v="58680"/>
    <n v="384680"/>
    <d v="2022-01-04T17:30:00"/>
    <n v="6870215535"/>
    <s v="UTCL-20-DL-R-04"/>
    <s v="HDFCR52022093099741238"/>
    <d v="2022-10-04T00:00:00"/>
    <s v="Cement Mill"/>
    <m/>
  </r>
  <r>
    <s v="OLBC437"/>
    <s v="DL01211000725"/>
    <s v="DAL2122009366"/>
    <n v="408148"/>
    <x v="0"/>
    <x v="65"/>
    <n v="8263000145"/>
    <s v="RV6100019636"/>
    <n v="325760"/>
    <m/>
    <n v="58636.799999999996"/>
    <n v="384396.79999999999"/>
    <d v="2021-09-21T17:30:00"/>
    <n v="6870241897"/>
    <s v="UTCL-20-DL-R-07"/>
    <s v="HDFCR52021091765291375"/>
    <d v="2021-09-18T00:00:00"/>
    <s v="OLBC"/>
    <m/>
  </r>
  <r>
    <n v="222"/>
    <s v="DL01220601068"/>
    <s v="DAL2223003990"/>
    <n v="405267"/>
    <x v="0"/>
    <x v="65"/>
    <n v="8263000220"/>
    <s v="RV1000012550"/>
    <n v="325422.71186440706"/>
    <m/>
    <n v="58576.088135593265"/>
    <n v="383998.80000000034"/>
    <d v="2022-05-19T17:30:00"/>
    <n v="6870091802"/>
    <s v="UTCL-21-DL-R-04"/>
    <m/>
    <m/>
    <s v="AFR"/>
    <m/>
  </r>
  <r>
    <s v="C253"/>
    <s v="DL01211001888"/>
    <s v="DAL2122010367"/>
    <n v="501497"/>
    <x v="0"/>
    <x v="43"/>
    <n v="8263000089"/>
    <s v="D/SUP/21-22/232"/>
    <n v="325000"/>
    <m/>
    <n v="58500"/>
    <n v="383500"/>
    <d v="2021-08-31T17:30:00"/>
    <n v="6870259525"/>
    <s v="UTCL-20-DL-R-04"/>
    <s v="HDFCR52021110675757737"/>
    <d v="2021-11-07T00:00:00"/>
    <s v="Cement Mill"/>
    <m/>
  </r>
  <r>
    <s v="C272"/>
    <s v="DL01220200245"/>
    <s v="DAL2122014929"/>
    <n v="501497"/>
    <x v="0"/>
    <x v="43"/>
    <n v="8263000099"/>
    <s v="D/SUP/21-22/800"/>
    <n v="325000"/>
    <m/>
    <n v="58500"/>
    <n v="383500"/>
    <d v="2022-01-06T17:30:00"/>
    <n v="6870380898"/>
    <s v="UTCL-20-DL-R-04"/>
    <s v="HDFCR52022030150370630"/>
    <d v="2022-03-02T00:00:00"/>
    <s v="Cement Mill"/>
    <m/>
  </r>
  <r>
    <s v="CE93"/>
    <s v="DL01230900679"/>
    <s v="DAL2324009990"/>
    <n v="406359"/>
    <x v="0"/>
    <x v="22"/>
    <n v="8263000283"/>
    <n v="271600050967"/>
    <n v="325000"/>
    <m/>
    <n v="58500"/>
    <n v="383500"/>
    <d v="2023-08-30T17:30:00"/>
    <n v="1246523820"/>
    <s v="UTCL-22-DL-N-49"/>
    <s v="N278232671466573"/>
    <d v="2023-10-07T00:00:00"/>
    <s v="Line-1 Cooler ESP"/>
    <m/>
  </r>
  <r>
    <s v="C1201"/>
    <s v="DL01211201426"/>
    <s v="DAL2122013250"/>
    <n v="407000"/>
    <x v="0"/>
    <x v="216"/>
    <n v="8266013050"/>
    <s v="14308GI21000500"/>
    <n v="324810.12"/>
    <m/>
    <n v="58465.88"/>
    <n v="383276"/>
    <d v="2021-12-22T17:30:00"/>
    <n v="6870333341"/>
    <s v="UTCL-20-DL-R-04"/>
    <n v="201248950157"/>
    <d v="2022-01-25T00:00:00"/>
    <s v="Cement Mill"/>
    <m/>
  </r>
  <r>
    <s v="C357"/>
    <s v="DL01211201515"/>
    <s v="DAL2122013297"/>
    <n v="405996"/>
    <x v="0"/>
    <x v="19"/>
    <n v="8263000080"/>
    <n v="212901087805"/>
    <n v="322000"/>
    <m/>
    <n v="57960"/>
    <n v="379960"/>
    <d v="2021-12-13T17:30:00"/>
    <n v="6870334442"/>
    <s v="UTCL-20-DL-R-04"/>
    <s v="HDFCR52022020494848021"/>
    <d v="2022-02-05T00:00:00"/>
    <s v="Cement Mill"/>
    <m/>
  </r>
  <r>
    <s v="CE68"/>
    <s v="DL01231101395"/>
    <m/>
    <n v="600881"/>
    <x v="0"/>
    <x v="85"/>
    <n v="8263000337"/>
    <s v="SB23Y-10920"/>
    <n v="320850"/>
    <m/>
    <n v="57753"/>
    <n v="378603"/>
    <m/>
    <m/>
    <s v="UTCL-22-DL-N-49"/>
    <m/>
    <m/>
    <s v="Line-1 Cooler ESP"/>
    <m/>
  </r>
  <r>
    <s v="C1214"/>
    <s v="DL01220301916"/>
    <s v="DAL2122017769"/>
    <n v="806768"/>
    <x v="0"/>
    <x v="126"/>
    <n v="8268008362"/>
    <s v="JTP/2021-22/55"/>
    <n v="320100"/>
    <m/>
    <n v="57618"/>
    <n v="377718"/>
    <d v="2022-03-14T17:30:00"/>
    <n v="43847914"/>
    <s v="UTCL-20-DL-R-04"/>
    <s v="HDFCR52022042162864697"/>
    <d v="2022-04-23T00:00:00"/>
    <s v="Cement Mill"/>
    <m/>
  </r>
  <r>
    <s v="C73"/>
    <s v="DL01211200761"/>
    <s v="DAL2122012486"/>
    <n v="300286"/>
    <x v="0"/>
    <x v="3"/>
    <n v="8263000075"/>
    <n v="712729233"/>
    <n v="320000"/>
    <m/>
    <n v="57600"/>
    <n v="377600"/>
    <d v="2021-10-22T17:30:00"/>
    <n v="6870320763"/>
    <s v="UTCL-20-DL-R-04"/>
    <m/>
    <m/>
    <s v="Cement Mill"/>
    <m/>
  </r>
  <r>
    <s v="OLBC545"/>
    <s v="DL01230302589"/>
    <s v="DAL2223022241"/>
    <n v="408342"/>
    <x v="0"/>
    <x v="16"/>
    <n v="8268011171"/>
    <n v="2128020656"/>
    <n v="320000"/>
    <m/>
    <n v="57600"/>
    <n v="377600"/>
    <d v="2023-03-22T17:30:00"/>
    <n v="160281271"/>
    <s v="UTCL-20-DL-R-07"/>
    <s v="HDFCR52023041197915056"/>
    <d v="2023-04-13T00:00:00"/>
    <s v="OLBC"/>
    <m/>
  </r>
  <r>
    <s v="C1121"/>
    <s v="DL01210400564"/>
    <s v="DAL2122000556"/>
    <n v="115489"/>
    <x v="0"/>
    <x v="217"/>
    <n v="8266010883"/>
    <n v="749"/>
    <n v="318959.2"/>
    <m/>
    <n v="57412.800000000003"/>
    <n v="376372"/>
    <d v="2021-03-20T17:30:00"/>
    <n v="6870043580"/>
    <s v="UTCL-20-DL-R-04"/>
    <s v="HDFCR52021051091818282"/>
    <d v="2021-05-11T00:00:00"/>
    <s v="Cement Mill"/>
    <m/>
  </r>
  <r>
    <n v="297"/>
    <s v="DL01231100464"/>
    <s v="DAL2324013435"/>
    <n v="811653"/>
    <x v="0"/>
    <x v="161"/>
    <n v="8268013297"/>
    <s v="18-D-2023-24"/>
    <n v="318850.84745762713"/>
    <m/>
    <n v="57393.152542372882"/>
    <n v="376244"/>
    <d v="2023-09-30T17:30:00"/>
    <n v="160811947"/>
    <s v="UTCL-21-DL-R-04"/>
    <s v="HDFCR52023113058283934"/>
    <d v="2023-12-02T00:00:00"/>
    <s v="AFR"/>
    <m/>
  </r>
  <r>
    <s v="WHRS-1666"/>
    <s v="DL01210801419"/>
    <s v="DAL2122006661"/>
    <n v="401972"/>
    <x v="0"/>
    <x v="29"/>
    <n v="8263000049"/>
    <s v="IDM11007081"/>
    <n v="318750"/>
    <n v="375.995"/>
    <n v="57375"/>
    <n v="376500.995"/>
    <d v="2021-06-30T17:30:00"/>
    <n v="6870191856"/>
    <s v="UTCL-20-DL-R-01"/>
    <s v="HDFCR52021090863743236"/>
    <d v="2021-09-09T00:00:00"/>
    <s v="WHRS"/>
    <m/>
  </r>
  <r>
    <s v="C990"/>
    <s v="DL01220301395"/>
    <s v="DAL2122017304"/>
    <n v="508442"/>
    <x v="0"/>
    <x v="56"/>
    <n v="8263000199"/>
    <n v="361"/>
    <n v="318666"/>
    <m/>
    <n v="57359.88"/>
    <n v="376025.88"/>
    <d v="2022-02-26T17:30:00"/>
    <n v="6870456722"/>
    <s v="UTCL-20-DL-R-04"/>
    <s v="HDFCR52022040458843611"/>
    <d v="2022-04-05T00:00:00"/>
    <s v="Cement Mill"/>
    <m/>
  </r>
  <r>
    <s v="C1287"/>
    <s v="DL01220301387"/>
    <s v="DAL2122017297"/>
    <n v="508975"/>
    <x v="0"/>
    <x v="218"/>
    <n v="8266013084"/>
    <s v="172/2021-22"/>
    <n v="317579.66101694916"/>
    <m/>
    <n v="57164.338983050846"/>
    <n v="374744"/>
    <d v="2021-12-23T17:30:00"/>
    <n v="6870130312"/>
    <s v="UTCL-20-DL-R-04"/>
    <s v="HDFCR52022072083504914"/>
    <d v="2022-07-21T00:00:00"/>
    <s v="Cement Mill"/>
    <m/>
  </r>
  <r>
    <s v="OLBC362"/>
    <s v="DL01230101246"/>
    <s v="DAL2223017159"/>
    <n v="507203"/>
    <x v="0"/>
    <x v="90"/>
    <n v="8263000250"/>
    <n v="3722016343"/>
    <n v="317453.72881355934"/>
    <m/>
    <n v="57141.671186440683"/>
    <n v="374595.4"/>
    <d v="2022-12-26T17:30:00"/>
    <n v="6870357587"/>
    <s v="UTCL-20-DL-R-07"/>
    <s v="HDFCR52023020480485408"/>
    <d v="2023-02-05T00:00:00"/>
    <s v="OLBC"/>
    <m/>
  </r>
  <r>
    <s v="C974"/>
    <s v="DL01230201302"/>
    <s v="DAL2223019002"/>
    <n v="604339"/>
    <x v="0"/>
    <x v="65"/>
    <n v="8263000284"/>
    <s v="RV6000078404"/>
    <n v="316979.45999999996"/>
    <m/>
    <n v="57056.30279999999"/>
    <n v="374035.76279999997"/>
    <d v="2023-01-13T17:30:00"/>
    <n v="6870415470"/>
    <s v="UTCL-20-DL-R-04"/>
    <s v="HDFCR52023011174685140"/>
    <d v="2023-01-14T00:00:00"/>
    <s v="Cement Mill"/>
    <s v="Civil- Cement Mill"/>
  </r>
  <r>
    <s v="WHRS-112"/>
    <s v="DL01220401319"/>
    <s v="DAL2223001379"/>
    <n v="130312"/>
    <x v="0"/>
    <x v="219"/>
    <n v="8266014413"/>
    <s v="1857-026-22IVBR"/>
    <n v="316500"/>
    <m/>
    <n v="56970"/>
    <n v="373470"/>
    <d v="2022-04-16T17:30:00"/>
    <n v="6870029180"/>
    <s v="UTCL-20-DL-R-01"/>
    <s v="HDFCR52022070680390553"/>
    <d v="2022-07-07T00:00:00"/>
    <s v="WHRS"/>
    <m/>
  </r>
  <r>
    <s v="OLBC360"/>
    <s v="DL01230201855"/>
    <s v="DAL2223019499"/>
    <n v="507203"/>
    <x v="0"/>
    <x v="90"/>
    <n v="8263000250"/>
    <n v="3722019214"/>
    <n v="316160"/>
    <m/>
    <n v="56908.799999999996"/>
    <n v="373068.79999999999"/>
    <d v="2023-02-07T17:30:00"/>
    <n v="6870397112"/>
    <s v="UTCL-20-DL-R-07"/>
    <s v="HDFCR52023040395942398"/>
    <d v="2023-04-05T00:00:00"/>
    <s v="OLBC"/>
    <m/>
  </r>
  <r>
    <s v="C444"/>
    <s v="DL01211100072"/>
    <s v="DAL2122010700"/>
    <n v="406359"/>
    <x v="0"/>
    <x v="114"/>
    <n v="8263000098"/>
    <n v="271600029772"/>
    <n v="316000"/>
    <m/>
    <n v="56880"/>
    <n v="372880"/>
    <d v="2021-10-23T17:30:00"/>
    <n v="6870280388"/>
    <s v="UTCL-20-DL-R-04"/>
    <s v="HDFCR52021112980410239"/>
    <d v="2021-11-30T00:00:00"/>
    <s v="Cement Mill"/>
    <m/>
  </r>
  <r>
    <s v="OLBC391"/>
    <s v="DL01231200090"/>
    <s v="DAL2324014766"/>
    <n v="400371"/>
    <x v="0"/>
    <x v="159"/>
    <n v="8266018665"/>
    <s v="23-24/INV/084"/>
    <n v="316000"/>
    <m/>
    <n v="56880"/>
    <n v="372880"/>
    <d v="2023-11-07T17:30:00"/>
    <n v="1246617036"/>
    <s v="UTCL-20-DL-R-07"/>
    <s v="HDFCR52023123066899704"/>
    <d v="2024-01-01T00:00:00"/>
    <s v="OLBC"/>
    <m/>
  </r>
  <r>
    <s v="WHRS-1748"/>
    <s v="DL01210901538"/>
    <s v="DAL2122008513"/>
    <n v="401972"/>
    <x v="0"/>
    <x v="29"/>
    <n v="8263000049"/>
    <s v="IDM11008525"/>
    <n v="315550"/>
    <n v="0"/>
    <n v="56799"/>
    <n v="372349"/>
    <d v="2021-08-27T17:30:00"/>
    <n v="6870227673"/>
    <s v="UTCL-20-DL-R-01"/>
    <s v="HDFCR52021101170189378"/>
    <d v="2021-10-12T00:00:00"/>
    <s v="WHRS"/>
    <m/>
  </r>
  <r>
    <s v="WHRS-1006"/>
    <s v="DL01210900393"/>
    <s v="DAL2122007177"/>
    <n v="815539"/>
    <x v="0"/>
    <x v="205"/>
    <n v="8268006829"/>
    <s v="D90166"/>
    <n v="315000"/>
    <m/>
    <n v="56700"/>
    <n v="371700"/>
    <d v="2021-08-10T17:30:00"/>
    <n v="44101558"/>
    <s v="UTCL-20-DL-R-01"/>
    <s v="HDFCR52021100869896990"/>
    <d v="2021-10-09T00:00:00"/>
    <s v="WHRS"/>
    <m/>
  </r>
  <r>
    <s v="C127"/>
    <s v="DL01220400551"/>
    <s v="DAL2223000565"/>
    <n v="300286"/>
    <x v="0"/>
    <x v="3"/>
    <n v="8268008553"/>
    <n v="712734920"/>
    <n v="315000"/>
    <m/>
    <n v="56700"/>
    <n v="371700"/>
    <d v="2022-03-16T17:30:00"/>
    <n v="43847337"/>
    <s v="UTCL-20-DL-R-04"/>
    <s v="HDFCR52022042062673468"/>
    <d v="2022-04-21T00:00:00"/>
    <s v="Cement Mill"/>
    <m/>
  </r>
  <r>
    <s v="C157"/>
    <s v="DL01230500842"/>
    <s v="DAL2324002170"/>
    <n v="300286"/>
    <x v="0"/>
    <x v="18"/>
    <n v="8268012126"/>
    <n v="712738283"/>
    <n v="315000"/>
    <m/>
    <n v="56700"/>
    <n v="371700"/>
    <d v="2022-07-07T17:30:00"/>
    <n v="160377317"/>
    <s v="UTCL-20-DL-R-04"/>
    <s v="HDFCR52023052558986211"/>
    <d v="2023-05-26T00:00:00"/>
    <s v="Cement Mill"/>
    <m/>
  </r>
  <r>
    <s v="WHRS-7"/>
    <s v="DL01230600534"/>
    <s v="DAL2324003978"/>
    <n v="814328"/>
    <x v="0"/>
    <x v="220"/>
    <n v="8268011942"/>
    <s v="DL-03"/>
    <n v="314948.30508474581"/>
    <m/>
    <n v="56690.694915254244"/>
    <n v="371639.00000000006"/>
    <d v="2023-06-01T00:00:00"/>
    <n v="160439077"/>
    <s v="UTCL-20-DL-R-01"/>
    <s v="HDFCR52023062166075763"/>
    <d v="2023-06-23T00:00:00"/>
    <s v="WHRS"/>
    <m/>
  </r>
  <r>
    <s v="OLBC979"/>
    <s v="DL01230501439"/>
    <s v="DAL2324002700"/>
    <n v="812419"/>
    <x v="0"/>
    <x v="44"/>
    <n v="8268011911"/>
    <s v="21/23-24"/>
    <n v="314929.66101694916"/>
    <m/>
    <n v="56687.338983050846"/>
    <n v="371617"/>
    <d v="2023-05-03T17:30:00"/>
    <n v="160406203"/>
    <s v="UTCL-20-DL-R-07"/>
    <s v="HDFCR52023060261308867"/>
    <d v="2023-06-06T00:00:00"/>
    <s v="OLBC"/>
    <m/>
  </r>
  <r>
    <s v="C341"/>
    <s v="DL01220401325"/>
    <s v="DAL2223001391"/>
    <n v="129452"/>
    <x v="0"/>
    <x v="19"/>
    <n v="8263000123"/>
    <n v="210601026018"/>
    <n v="313656.75"/>
    <m/>
    <n v="56458.22"/>
    <n v="370114.97"/>
    <d v="2022-01-21T17:30:00"/>
    <n v="6870040508"/>
    <s v="UTCL-20-DL-R-04"/>
    <s v="HDFCR52022051267982614"/>
    <d v="2022-05-14T00:00:00"/>
    <s v="Cement Mill"/>
    <m/>
  </r>
  <r>
    <s v="WHRS-70"/>
    <s v="DL01210600468"/>
    <s v="DAL2122002364"/>
    <n v="508442"/>
    <x v="0"/>
    <x v="56"/>
    <n v="8263000074"/>
    <n v="171"/>
    <n v="313600"/>
    <m/>
    <n v="56448"/>
    <n v="370048"/>
    <d v="2021-01-15T17:30:00"/>
    <n v="6870094025"/>
    <s v="UTCL-20-DL-R-01"/>
    <s v="HDFCR52021061898136340"/>
    <d v="2021-06-19T00:00:00"/>
    <s v="WHRS"/>
    <m/>
  </r>
  <r>
    <n v="1"/>
    <s v="DL01231101451"/>
    <s v="DAL2324014291"/>
    <n v="301193"/>
    <x v="0"/>
    <x v="19"/>
    <n v="8268012327"/>
    <n v="232901091190"/>
    <n v="313221.18644067796"/>
    <m/>
    <n v="56379.813559322029"/>
    <n v="369601"/>
    <d v="2023-10-30T17:30:00"/>
    <n v="160839332"/>
    <s v="UTCL-21-DL-R-04"/>
    <s v="HDFCR52023121863088415"/>
    <d v="2023-12-18T00:00:00"/>
    <s v="AFR"/>
    <m/>
  </r>
  <r>
    <s v="WHRS-490"/>
    <s v="DL01210801096"/>
    <s v="DAL2122006439"/>
    <n v="506950"/>
    <x v="0"/>
    <x v="68"/>
    <n v="8263000120"/>
    <s v="SB21Y-01464"/>
    <n v="312276"/>
    <m/>
    <n v="56209.68"/>
    <n v="368485.68"/>
    <d v="2021-07-29T17:30:00"/>
    <n v="6870205346"/>
    <s v="UTCL-20-DL-R-01"/>
    <s v="Â HDFCR52021092967631938"/>
    <d v="2021-09-28T00:00:00"/>
    <s v="WHRS"/>
    <m/>
  </r>
  <r>
    <s v="WHRS-1829"/>
    <s v="DL01211201265"/>
    <s v="DAL2122013058"/>
    <n v="401972"/>
    <x v="0"/>
    <x v="29"/>
    <n v="8263000049"/>
    <s v="IDM11010314"/>
    <n v="312000"/>
    <n v="0"/>
    <n v="56160"/>
    <n v="368160"/>
    <d v="2021-11-11T17:30:00"/>
    <n v="6870330200"/>
    <s v="UTCL-20-DL-R-01"/>
    <m/>
    <m/>
    <s v="WHRS"/>
    <m/>
  </r>
  <r>
    <s v="WHRS-1531"/>
    <s v="DL01210701453"/>
    <s v="DAL2122004870"/>
    <n v="401972"/>
    <x v="0"/>
    <x v="29"/>
    <n v="8263000049"/>
    <s v="IDM11006679"/>
    <n v="310860"/>
    <n v="366.81479999999999"/>
    <n v="55954.799999999996"/>
    <n v="367181.61479999998"/>
    <d v="2021-06-17T17:30:00"/>
    <n v="6870149632"/>
    <s v="UTCL-20-DL-R-01"/>
    <s v="HDFCR52021080356681079"/>
    <d v="2021-08-04T00:00:00"/>
    <s v="WHRS"/>
    <m/>
  </r>
  <r>
    <s v="CE73"/>
    <s v="DL01240401485"/>
    <m/>
    <n v="128566"/>
    <x v="0"/>
    <x v="221"/>
    <n v="8266021216"/>
    <s v="T0135/24-25"/>
    <n v="310380"/>
    <m/>
    <n v="55868.4"/>
    <n v="366248.4"/>
    <d v="2024-04-29T00:00:00"/>
    <m/>
    <s v="UTCL-22-DL-N-49"/>
    <m/>
    <m/>
    <s v="Line-1 Cooler ESP"/>
    <m/>
  </r>
  <r>
    <s v="WHRS-1246"/>
    <s v="DL01210300818"/>
    <s v="DAL2021010807"/>
    <n v="107909"/>
    <x v="0"/>
    <x v="67"/>
    <n v="8263000084"/>
    <s v="OS0020003758"/>
    <n v="310340"/>
    <n v="274.64999999999998"/>
    <n v="55861.2"/>
    <n v="366475.85000000003"/>
    <d v="2021-02-27T17:30:00"/>
    <n v="6870348390"/>
    <s v="UTCL-20-DL-R-01"/>
    <s v="HDFCR52021022477708374"/>
    <d v="2021-02-24T00:00:00"/>
    <s v="WHRS"/>
    <m/>
  </r>
  <r>
    <s v="RMES-64"/>
    <s v="DL01231201662"/>
    <s v="DAL2324016113"/>
    <n v="406359"/>
    <x v="0"/>
    <x v="22"/>
    <n v="8263000308"/>
    <n v="271600053093"/>
    <n v="310000"/>
    <m/>
    <n v="55800"/>
    <n v="365800"/>
    <d v="2023-10-31T17:30:00"/>
    <n v="1246653861"/>
    <s v="UTCL-22-DL-N-39"/>
    <s v="HDFCR52024012272783745"/>
    <d v="2024-01-24T00:00:00"/>
    <s v="Raw Mill-1 ESP"/>
    <m/>
  </r>
  <r>
    <s v="WHRS-1250"/>
    <s v="DL01210300573"/>
    <s v="DAL2021010495"/>
    <n v="107909"/>
    <x v="0"/>
    <x v="67"/>
    <n v="8263000084"/>
    <s v="OS0020003770"/>
    <n v="309288"/>
    <n v="273.72000000000003"/>
    <n v="55671.839999999997"/>
    <n v="365233.55999999994"/>
    <d v="2021-02-27T00:00:00"/>
    <n v="6870034569"/>
    <s v="UTCL-20-DL-R-01"/>
    <s v="HDFCR52021022477708374"/>
    <d v="2021-02-24T00:00:00"/>
    <s v="WHRS"/>
    <m/>
  </r>
  <r>
    <s v="C765"/>
    <s v="DL01220401476"/>
    <s v="DAL2223001510"/>
    <n v="405485"/>
    <x v="0"/>
    <x v="37"/>
    <n v="8263000144"/>
    <s v="S0121008236"/>
    <n v="309166.14"/>
    <m/>
    <n v="55649.86"/>
    <n v="364816"/>
    <d v="2022-02-14T17:30:00"/>
    <n v="6870035178"/>
    <s v="UTCL-20-DL-R-04"/>
    <s v="HDFCR52022050566181196"/>
    <d v="2022-05-07T00:00:00"/>
    <s v="Cement Mill"/>
    <m/>
  </r>
  <r>
    <s v="RMES-13"/>
    <s v="DL01231100558"/>
    <s v="DAL2324013590"/>
    <n v="128608"/>
    <x v="0"/>
    <x v="222"/>
    <n v="8266019894"/>
    <n v="216"/>
    <n v="308950"/>
    <m/>
    <n v="55611"/>
    <n v="364561"/>
    <d v="2023-09-23T17:30:00"/>
    <n v="1246616170"/>
    <s v="UTCL-22-DL-N-39"/>
    <s v="N346232781235893"/>
    <d v="2023-12-16T00:00:00"/>
    <s v="Raw Mill-1 ESP"/>
    <m/>
  </r>
  <r>
    <s v="WHRS-1370"/>
    <s v="DL01210400191"/>
    <s v="DAL2122000165"/>
    <n v="401972"/>
    <x v="0"/>
    <x v="29"/>
    <n v="8263000049"/>
    <s v="IDM11005009"/>
    <n v="308890"/>
    <n v="273.36765000000003"/>
    <n v="55600.2"/>
    <n v="364763.56764999998"/>
    <d v="2021-03-15T17:30:00"/>
    <n v="6870004153"/>
    <s v="UTCL-20-DL-R-01"/>
    <s v="HDFCR52021040886627021"/>
    <d v="2021-04-10T00:00:00"/>
    <s v="WHRS"/>
    <m/>
  </r>
  <r>
    <s v="WHRS-1509"/>
    <s v="DL01210700557"/>
    <s v="DAL2122003974"/>
    <n v="401972"/>
    <x v="0"/>
    <x v="29"/>
    <n v="8263000049"/>
    <s v="IDM11006443"/>
    <n v="308700"/>
    <n v="364.26600000000002"/>
    <n v="55566"/>
    <n v="364630.266"/>
    <d v="2021-06-02T17:30:00"/>
    <n v="6870126240"/>
    <s v="UTCL-20-DL-R-01"/>
    <s v="HDFCR52021071653402151"/>
    <d v="2021-07-17T00:00:00"/>
    <s v="WHRS"/>
    <m/>
  </r>
  <r>
    <s v="C1085"/>
    <s v="DL01230200905"/>
    <m/>
    <n v="118480"/>
    <x v="0"/>
    <x v="74"/>
    <n v="8263000270"/>
    <s v="RSC/NOV22/0083"/>
    <n v="308052"/>
    <m/>
    <n v="55449.36"/>
    <n v="363501.36"/>
    <d v="2022-11-08T00:00:00"/>
    <m/>
    <s v="UTCL-20-DL-R-04"/>
    <m/>
    <m/>
    <s v="Cement Mill"/>
    <m/>
  </r>
  <r>
    <s v="OLBC1269"/>
    <m/>
    <m/>
    <m/>
    <x v="0"/>
    <x v="171"/>
    <m/>
    <s v="53173945"/>
    <n v="307162.23999999999"/>
    <m/>
    <m/>
    <n v="307162.23999999999"/>
    <d v="2022-07-25T00:00:00"/>
    <m/>
    <m/>
    <m/>
    <m/>
    <s v="OLBC"/>
    <m/>
  </r>
  <r>
    <s v="OLBC650"/>
    <s v="DL01220200664"/>
    <s v="DAL2122015385"/>
    <n v="919962"/>
    <x v="0"/>
    <x v="6"/>
    <n v="8263000121"/>
    <s v="SR/HO/21-22/363"/>
    <n v="307050"/>
    <m/>
    <n v="55269"/>
    <n v="362319"/>
    <d v="2022-02-08T17:30:00"/>
    <n v="6870394053"/>
    <s v="UTCL-20-DL-R-07"/>
    <n v="203104541470"/>
    <d v="2022-03-12T00:00:00"/>
    <s v="OLBC"/>
    <m/>
  </r>
  <r>
    <s v="CU248"/>
    <s v="DL01231101395"/>
    <m/>
    <n v="120191"/>
    <x v="0"/>
    <x v="76"/>
    <n v="8263000352"/>
    <s v="SB23Y-10920"/>
    <n v="302850"/>
    <m/>
    <n v="54513"/>
    <n v="357363"/>
    <d v="2023-11-29T00:00:00"/>
    <m/>
    <s v="UTCL-22-DL-R-07"/>
    <m/>
    <m/>
    <s v="Line-1 Cooler Updragation "/>
    <m/>
  </r>
  <r>
    <s v="RMES-41"/>
    <s v="DL01240601227"/>
    <s v="DAL2425004274"/>
    <n v="820829"/>
    <x v="0"/>
    <x v="185"/>
    <n v="8268015198"/>
    <s v="HE/24-25/50"/>
    <n v="302360.16949152545"/>
    <m/>
    <n v="54424.830508474581"/>
    <n v="356785"/>
    <d v="2024-06-12T17:30:00"/>
    <n v="160874637"/>
    <s v="UTCL-22-DL-N-39"/>
    <m/>
    <m/>
    <s v="Raw Mill-1 ESP"/>
    <m/>
  </r>
  <r>
    <s v="OLBC738"/>
    <s v="DL01220800446"/>
    <s v="DAL2223007319"/>
    <n v="919962"/>
    <x v="0"/>
    <x v="6"/>
    <n v="8263000121"/>
    <s v="SRGST/22-23/0148"/>
    <n v="301070.40000000002"/>
    <m/>
    <n v="54192.6"/>
    <n v="355263"/>
    <d v="2022-06-14T17:30:00"/>
    <n v="6870176157"/>
    <s v="UTCL-20-DL-R-07"/>
    <n v="209019670414"/>
    <d v="2022-09-02T00:00:00"/>
    <s v="OLBC"/>
    <m/>
  </r>
  <r>
    <s v="WHRS-973"/>
    <s v="DL01210301644"/>
    <s v="DAL2021011567"/>
    <n v="103531"/>
    <x v="0"/>
    <x v="223"/>
    <n v="8266010659"/>
    <n v="3458"/>
    <n v="300000"/>
    <m/>
    <n v="54000"/>
    <n v="354000"/>
    <d v="2021-02-28T17:30:00"/>
    <n v="6870373693"/>
    <s v="UTCL-20-DL-R-01"/>
    <s v="HDFCR52021040585840677"/>
    <d v="2021-04-06T00:00:00"/>
    <s v="WHRS"/>
    <m/>
  </r>
  <r>
    <s v="WHRS-908"/>
    <s v="DL01210500679"/>
    <s v="DAL2122001487"/>
    <n v="106653"/>
    <x v="0"/>
    <x v="57"/>
    <n v="8263000050"/>
    <s v="PWB20201314"/>
    <n v="300000"/>
    <n v="265.5502392344498"/>
    <n v="54000"/>
    <n v="354265.55023923446"/>
    <d v="2021-03-30T17:30:00"/>
    <n v="6870071300"/>
    <s v="UTCL-20-DL-R-01"/>
    <m/>
    <m/>
    <s v="WHRS"/>
    <m/>
  </r>
  <r>
    <s v="WHRS-916"/>
    <s v="DL01210601069"/>
    <s v="DAL2122002945"/>
    <n v="106653"/>
    <x v="0"/>
    <x v="57"/>
    <n v="8263000050"/>
    <s v="WWB20210144Z"/>
    <n v="300000"/>
    <n v="354.00751408891665"/>
    <n v="54000"/>
    <n v="354354.00751408894"/>
    <d v="2021-05-07T17:30:00"/>
    <n v="6870107875"/>
    <s v="UTCL-20-DL-R-01"/>
    <m/>
    <m/>
    <s v="WHRS"/>
    <m/>
  </r>
  <r>
    <s v="WHRS-488"/>
    <s v="DL01210700356"/>
    <s v="DAL2122003753"/>
    <n v="506950"/>
    <x v="0"/>
    <x v="68"/>
    <n v="8263000120"/>
    <s v="SB21Y-00733"/>
    <n v="300000"/>
    <n v="354"/>
    <n v="54000"/>
    <n v="354354"/>
    <d v="2021-05-31T17:30:00"/>
    <n v="6870123538"/>
    <s v="UTCL-20-DL-R-01"/>
    <s v="HDFCR52021071452913046"/>
    <d v="2021-07-15T00:00:00"/>
    <s v="WHRS"/>
    <m/>
  </r>
  <r>
    <s v="WHRS-923"/>
    <s v="DL01210701902"/>
    <s v="DAL2122005256"/>
    <n v="106653"/>
    <x v="0"/>
    <x v="57"/>
    <n v="8263000050"/>
    <s v="WWB20210191Z"/>
    <n v="300000"/>
    <n v="354.00751408891665"/>
    <n v="54000"/>
    <n v="354354.00751408894"/>
    <d v="2021-05-19T17:30:00"/>
    <n v="6870155472"/>
    <s v="UTCL-20-DL-R-01"/>
    <n v="108116313730"/>
    <d v="2021-08-13T00:00:00"/>
    <s v="WHRS"/>
    <m/>
  </r>
  <r>
    <s v="WHRS-924"/>
    <s v="DL01210701908"/>
    <s v="DAL2122005250"/>
    <n v="106653"/>
    <x v="0"/>
    <x v="57"/>
    <n v="8263000050"/>
    <s v="WWB20210272Z"/>
    <n v="300000"/>
    <n v="354.00751408891665"/>
    <n v="54000"/>
    <n v="354354.00751408894"/>
    <d v="2021-05-31T17:30:00"/>
    <n v="6870155478"/>
    <s v="UTCL-20-DL-R-01"/>
    <n v="108116313730"/>
    <d v="2021-08-13T00:00:00"/>
    <s v="WHRS"/>
    <m/>
  </r>
  <r>
    <s v="OLBC532"/>
    <s v="DL01230100315"/>
    <s v="DAL2223016236"/>
    <n v="502510"/>
    <x v="0"/>
    <x v="16"/>
    <n v="8263000158"/>
    <s v="LEORLE22IN003246"/>
    <n v="300000"/>
    <m/>
    <n v="54000"/>
    <n v="354000"/>
    <d v="2022-10-31T17:30:00"/>
    <n v="6870334722"/>
    <s v="UTCL-20-DL-R-07"/>
    <s v="HDFCR52023011174685438"/>
    <d v="2023-01-12T00:00:00"/>
    <s v="OLBC"/>
    <m/>
  </r>
  <r>
    <n v="188"/>
    <s v="DL01230500313"/>
    <s v="DAL2324001571"/>
    <n v="400371"/>
    <x v="0"/>
    <x v="159"/>
    <n v="8266017050"/>
    <s v="22-23/INV/139"/>
    <n v="300000"/>
    <m/>
    <n v="54000"/>
    <n v="354000"/>
    <d v="2023-03-30T17:30:00"/>
    <n v="1246345932"/>
    <s v="UTCL-21-DL-R-04"/>
    <s v="HDFCR52023051556413859"/>
    <d v="2023-05-17T00:00:00"/>
    <s v="AFR"/>
    <m/>
  </r>
  <r>
    <n v="303"/>
    <s v="DL01230500231"/>
    <s v="DAL2324001424"/>
    <n v="406497"/>
    <x v="0"/>
    <x v="49"/>
    <n v="8263000265"/>
    <n v="419"/>
    <n v="300000"/>
    <m/>
    <n v="54000"/>
    <n v="354000"/>
    <d v="2023-03-16T17:30:00"/>
    <n v="1246346579"/>
    <s v="UTCL-21-DL-R-04"/>
    <m/>
    <m/>
    <s v="AFR"/>
    <m/>
  </r>
  <r>
    <s v="WHRS-1882"/>
    <s v="DL01210500655"/>
    <s v="DAL2122001505"/>
    <n v="919893"/>
    <x v="0"/>
    <x v="2"/>
    <n v="8263000051"/>
    <n v="2920003700"/>
    <n v="299999.5"/>
    <m/>
    <n v="53999.909999999996"/>
    <n v="353999.41"/>
    <d v="2021-03-02T17:30:00"/>
    <n v="6870067484"/>
    <s v="UTCL-20-DL-R-01"/>
    <s v="HDFCR52021052994656960"/>
    <d v="2021-05-30T00:00:00"/>
    <s v="WHRS"/>
    <m/>
  </r>
  <r>
    <s v="OLBC1086"/>
    <s v="DL01230701331"/>
    <s v="DAL2324006636"/>
    <n v="934550"/>
    <x v="0"/>
    <x v="224"/>
    <n v="8268012548"/>
    <s v="BNUPVAR000467/23"/>
    <n v="299648.56779661018"/>
    <m/>
    <n v="53936.742203389833"/>
    <n v="353585.31"/>
    <d v="2023-07-02T17:30:00"/>
    <n v="160529207"/>
    <s v="UTCL-20-DL-R-07"/>
    <s v="HDFCR52023072173789253"/>
    <d v="2023-07-23T00:00:00"/>
    <s v="OLBC"/>
    <m/>
  </r>
  <r>
    <n v="59"/>
    <s v="DL01230600058"/>
    <s v="DAL2324003596"/>
    <n v="130312"/>
    <x v="0"/>
    <x v="219"/>
    <n v="8266018454"/>
    <s v="3834-026-23IVBR"/>
    <n v="299000"/>
    <m/>
    <n v="53820"/>
    <n v="352820"/>
    <d v="2023-05-03T17:30:00"/>
    <n v="1246380016"/>
    <s v="UTCL-21-DL-R-04"/>
    <s v="HDFCR52023071371530686"/>
    <d v="2023-07-14T00:00:00"/>
    <s v="AFR"/>
    <m/>
  </r>
  <r>
    <s v="CU120"/>
    <s v="DL01240101495"/>
    <s v="DAL2324017577"/>
    <n v="811819"/>
    <x v="0"/>
    <x v="149"/>
    <n v="8262000070"/>
    <s v="MLIPL/38826/23"/>
    <n v="298365"/>
    <m/>
    <n v="0"/>
    <n v="298365"/>
    <d v="2023-12-27T17:30:00"/>
    <n v="1218747380"/>
    <s v="UTCL-22-DL-R-07"/>
    <n v="402235966072"/>
    <d v="2024-02-25T00:00:00"/>
    <s v="Line-1 Cooler Updragation "/>
    <m/>
  </r>
  <r>
    <s v="WHRS-1043"/>
    <s v="DL01221201406"/>
    <s v="DAL2223015300"/>
    <n v="821012"/>
    <x v="0"/>
    <x v="5"/>
    <n v="8268005947"/>
    <s v="AA0920000054"/>
    <n v="297781.59999999998"/>
    <m/>
    <n v="53600.76"/>
    <n v="351382.36"/>
    <d v="2022-09-30T17:30:00"/>
    <n v="160307339"/>
    <s v="UTCL-20-DL-R-01"/>
    <s v="N111232427939930"/>
    <d v="2023-04-22T00:00:00"/>
    <s v="WHRS"/>
    <m/>
  </r>
  <r>
    <s v="OLBC791"/>
    <s v="DL01220500838"/>
    <s v="DAL2223002328"/>
    <n v="919962"/>
    <x v="0"/>
    <x v="6"/>
    <n v="8268006323"/>
    <s v="SR/HO/22-23/0029"/>
    <n v="297000"/>
    <m/>
    <n v="53460"/>
    <n v="350460"/>
    <d v="2022-05-12T17:30:00"/>
    <n v="43929107"/>
    <s v="UTCL-20-DL-R-07"/>
    <n v="206103143783"/>
    <d v="2022-06-14T00:00:00"/>
    <s v="OLBC"/>
    <m/>
  </r>
  <r>
    <s v="OLBC6"/>
    <s v="DL01220901149"/>
    <s v="DAL2223009926"/>
    <n v="134795"/>
    <x v="0"/>
    <x v="19"/>
    <n v="8263000172"/>
    <n v="220601011850"/>
    <n v="296203.46000000002"/>
    <m/>
    <n v="53316.54"/>
    <n v="349520"/>
    <d v="2022-08-30T17:30:00"/>
    <n v="6870320302"/>
    <s v="UTCL-20-DL-R-07"/>
    <s v="HDFCR52022123071746713"/>
    <d v="2022-12-31T00:00:00"/>
    <s v="OLBC"/>
    <m/>
  </r>
  <r>
    <s v="WHRS-1681"/>
    <s v="DL01210801427"/>
    <s v="DAL2122006653"/>
    <n v="401972"/>
    <x v="0"/>
    <x v="29"/>
    <n v="8263000049"/>
    <s v="IDM11007426"/>
    <n v="295750"/>
    <n v="0"/>
    <n v="53235"/>
    <n v="348985"/>
    <d v="2021-07-10T17:30:00"/>
    <n v="6870192133"/>
    <s v="UTCL-20-DL-R-01"/>
    <s v="HDFCR52021090863743236"/>
    <d v="2021-09-09T00:00:00"/>
    <s v="WHRS"/>
    <m/>
  </r>
  <r>
    <s v="C314"/>
    <s v="DL01220301595"/>
    <s v="DAL2122017464"/>
    <n v="128007"/>
    <x v="0"/>
    <x v="26"/>
    <n v="8263000117"/>
    <n v="562200273"/>
    <n v="295000"/>
    <m/>
    <n v="53100"/>
    <n v="348100"/>
    <d v="2022-02-17T17:30:00"/>
    <n v="6870450526"/>
    <s v="UTCL-20-DL-R-04"/>
    <m/>
    <m/>
    <s v="Cement Mill"/>
    <m/>
  </r>
  <r>
    <s v="OLBC1082"/>
    <s v="DL01230100534"/>
    <s v="DAL2223016510"/>
    <n v="934550"/>
    <x v="0"/>
    <x v="224"/>
    <n v="8268010962"/>
    <s v="BNUPVAR001096/22"/>
    <n v="294681.22881355934"/>
    <m/>
    <n v="53042.62118644068"/>
    <n v="347723.85000000003"/>
    <d v="2022-11-29T17:30:00"/>
    <n v="44393904"/>
    <s v="UTCL-20-DL-R-07"/>
    <s v="HDFCR52023011174671816"/>
    <d v="2023-01-14T00:00:00"/>
    <s v="OLBC"/>
    <m/>
  </r>
  <r>
    <s v="OLBC1078"/>
    <s v="DL01230400365"/>
    <s v="DAL2223022663"/>
    <n v="934550"/>
    <x v="0"/>
    <x v="224"/>
    <n v="8268010962"/>
    <s v="BNUPVAR001616/22"/>
    <n v="294681.22881355934"/>
    <m/>
    <n v="53042.62118644068"/>
    <n v="347723.85000000003"/>
    <d v="2023-02-05T17:30:00"/>
    <n v="160292078"/>
    <s v="UTCL-20-DL-R-07"/>
    <s v="HDFCR52023041799200531"/>
    <d v="2023-04-19T00:00:00"/>
    <s v="OLBC"/>
    <m/>
  </r>
  <r>
    <s v="WHRS-1278"/>
    <s v="DL01220700199"/>
    <s v="DAL2223004956"/>
    <n v="802471"/>
    <x v="0"/>
    <x v="182"/>
    <n v="8268008039"/>
    <n v="270"/>
    <n v="294568"/>
    <m/>
    <n v="53022.239999999998"/>
    <n v="347590.24"/>
    <d v="2022-06-02T17:30:00"/>
    <n v="44007730"/>
    <s v="UTCL-20-DL-R-01"/>
    <s v="HDFCR52022071281670181"/>
    <d v="2022-07-13T00:00:00"/>
    <s v="WHRS"/>
    <m/>
  </r>
  <r>
    <s v="C79"/>
    <s v="DL01211200897"/>
    <s v="DAL2122012710"/>
    <n v="300286"/>
    <x v="0"/>
    <x v="3"/>
    <n v="8263000075"/>
    <n v="712730272"/>
    <n v="294118"/>
    <m/>
    <n v="52941.24"/>
    <n v="347059.24"/>
    <d v="2021-11-30T17:30:00"/>
    <n v="6870326036"/>
    <s v="UTCL-20-DL-R-04"/>
    <m/>
    <m/>
    <s v="Cement Mill"/>
    <m/>
  </r>
  <r>
    <s v="KC13"/>
    <s v="DL01231200835"/>
    <m/>
    <n v="300286"/>
    <x v="0"/>
    <x v="18"/>
    <n v="8265000255"/>
    <n v="712751930"/>
    <n v="294000"/>
    <m/>
    <n v="52920"/>
    <n v="346920"/>
    <d v="2023-11-17T00:00:00"/>
    <m/>
    <s v="UTC1-23-DL-R-E-OT-01"/>
    <m/>
    <m/>
    <s v="Line-1 Kiln Capacity Enhancement up to 2500 tpd from 1600 tpd"/>
    <m/>
  </r>
  <r>
    <s v="WHRS-503"/>
    <s v="DL01230501850"/>
    <s v="DAL2324003046"/>
    <n v="815145"/>
    <x v="0"/>
    <x v="165"/>
    <n v="8268012238"/>
    <n v="135"/>
    <n v="293844.29661016952"/>
    <m/>
    <n v="52891.973389830513"/>
    <n v="346736.27"/>
    <d v="2023-05-25T17:30:00"/>
    <n v="160411454"/>
    <s v="UTCL-20-DL-R-01"/>
    <s v="HDFCR52023060862804286"/>
    <d v="2023-06-10T00:00:00"/>
    <s v="WHRS"/>
    <m/>
  </r>
  <r>
    <s v="WHRS-1558"/>
    <s v="DL01210701483"/>
    <s v="DAL2122004897"/>
    <n v="401972"/>
    <x v="0"/>
    <x v="29"/>
    <n v="8263000049"/>
    <s v="IDM11006572"/>
    <n v="293670"/>
    <n v="346.53059999999999"/>
    <n v="52860.6"/>
    <n v="346877.13059999997"/>
    <d v="2021-06-11T17:30:00"/>
    <n v="6870149739"/>
    <s v="UTCL-20-DL-R-01"/>
    <s v="HDFCR52021080356681079"/>
    <d v="2021-08-04T00:00:00"/>
    <s v="WHRS"/>
    <m/>
  </r>
  <r>
    <s v="OLBC559"/>
    <s v="DL01230400568"/>
    <s v="DAL2223022779"/>
    <n v="822746"/>
    <x v="0"/>
    <x v="147"/>
    <n v="8268010365"/>
    <s v="MC/OLBC/2223/264"/>
    <n v="293181.35593220341"/>
    <m/>
    <n v="52772.644067796609"/>
    <n v="345954"/>
    <d v="2023-03-15T17:30:00"/>
    <n v="160293113"/>
    <s v="UTCL-20-DL-R-07"/>
    <n v="304170278485"/>
    <d v="2023-04-19T00:00:00"/>
    <s v="OLBC"/>
    <m/>
  </r>
  <r>
    <s v="CU90"/>
    <s v="DL01230900694"/>
    <s v="DAL2324009965"/>
    <n v="915109"/>
    <x v="0"/>
    <x v="195"/>
    <n v="8268012187"/>
    <s v="HCC006/2023-24"/>
    <n v="292950"/>
    <m/>
    <n v="52731"/>
    <n v="345681"/>
    <d v="2023-09-05T17:30:00"/>
    <n v="160673598"/>
    <s v="UTCL-22-DL-R-07"/>
    <s v="HDFCR52023092289653958"/>
    <d v="2023-09-23T00:00:00"/>
    <s v="Line-1 Cooler Updragation "/>
    <m/>
  </r>
  <r>
    <s v="WHRS-347"/>
    <s v="DL01220100232"/>
    <s v="DAL2122013576"/>
    <n v="921813"/>
    <x v="1"/>
    <x v="225"/>
    <n v="8268007920"/>
    <s v="LKN/1090/2122"/>
    <n v="292680.50847457629"/>
    <m/>
    <n v="52682.491525423728"/>
    <n v="345363"/>
    <d v="2021-12-01T17:30:00"/>
    <n v="44282270"/>
    <s v="UTCL-20-DL-R-01"/>
    <s v="HDFCR52022011289808783"/>
    <d v="2022-01-13T00:00:00"/>
    <s v="WHRS"/>
    <m/>
  </r>
  <r>
    <s v="WHRS-1987"/>
    <s v="DL01210900209"/>
    <s v="DAL2122007079"/>
    <n v="408227"/>
    <x v="0"/>
    <x v="139"/>
    <n v="8263000077"/>
    <s v="IN0810003431"/>
    <n v="292650"/>
    <n v="327.77"/>
    <n v="35118"/>
    <n v="328095.77"/>
    <d v="2021-06-22T17:30:00"/>
    <n v="6870225944"/>
    <s v="UTCL-20-DL-R-01"/>
    <n v="110043842621"/>
    <d v="2021-10-05T00:00:00"/>
    <s v="WHRS"/>
    <m/>
  </r>
  <r>
    <s v="WHRS-1378"/>
    <s v="DL01210400190"/>
    <s v="DAL2122000166"/>
    <n v="401972"/>
    <x v="0"/>
    <x v="29"/>
    <n v="8263000049"/>
    <s v="IDM11004907"/>
    <n v="292500"/>
    <n v="258.86250000000001"/>
    <n v="52650"/>
    <n v="345408.86249999999"/>
    <d v="2021-03-10T17:30:00"/>
    <n v="6870004179"/>
    <s v="UTCL-20-DL-R-01"/>
    <s v="HDFCR52021040986926061"/>
    <d v="2021-04-11T00:00:00"/>
    <s v="WHRS"/>
    <m/>
  </r>
  <r>
    <s v="OLBC1079"/>
    <s v="DL01230400380"/>
    <s v="DAL2223022682"/>
    <n v="934550"/>
    <x v="0"/>
    <x v="224"/>
    <n v="8268010962"/>
    <s v="BNUPVAR001768/22"/>
    <n v="292304.77118644072"/>
    <m/>
    <n v="52614.858813559324"/>
    <n v="344919.63000000006"/>
    <d v="2023-03-04T17:30:00"/>
    <n v="160292116"/>
    <s v="UTCL-20-DL-R-07"/>
    <s v="HDFCR52023041799200531"/>
    <d v="2023-04-19T00:00:00"/>
    <s v="OLBC"/>
    <m/>
  </r>
  <r>
    <s v="WHRS-1543"/>
    <s v="DL01210701475"/>
    <s v="DAL2122004890"/>
    <n v="401972"/>
    <x v="0"/>
    <x v="29"/>
    <n v="8263000049"/>
    <s v="IDM11006631"/>
    <n v="292020"/>
    <n v="344.58359999999999"/>
    <n v="52563.6"/>
    <n v="344928.18359999999"/>
    <d v="2021-06-15T17:30:00"/>
    <n v="6870149666"/>
    <s v="UTCL-20-DL-R-01"/>
    <s v="HDFCR52021080356681079"/>
    <d v="2021-08-04T00:00:00"/>
    <s v="WHRS"/>
    <m/>
  </r>
  <r>
    <s v="WHRS-920"/>
    <s v="DL01210700430"/>
    <s v="DAL2122003831"/>
    <n v="106653"/>
    <x v="0"/>
    <x v="57"/>
    <n v="8263000050"/>
    <s v="WWB20210261Z"/>
    <n v="291840"/>
    <n v="344.37850970569815"/>
    <n v="52531.199999999997"/>
    <n v="344715.57850970572"/>
    <d v="2021-05-29T17:30:00"/>
    <n v="6870124383"/>
    <s v="UTCL-20-DL-R-01"/>
    <n v="107140002832"/>
    <d v="2021-07-15T00:00:00"/>
    <s v="WHRS"/>
    <m/>
  </r>
  <r>
    <s v="OLBC1101"/>
    <s v="DL01231000724"/>
    <s v="DAL2324012006"/>
    <n v="816655"/>
    <x v="0"/>
    <x v="215"/>
    <n v="8266018742"/>
    <n v="532"/>
    <n v="290875"/>
    <m/>
    <n v="52357.5"/>
    <n v="343232.5"/>
    <d v="2023-10-06T17:30:00"/>
    <n v="1246555842"/>
    <s v="UTCL-20-DL-R-07"/>
    <s v="HDFCR52023102598333512"/>
    <d v="2023-10-27T00:00:00"/>
    <s v="OLBC"/>
    <m/>
  </r>
  <r>
    <s v="C316"/>
    <s v="DL01220301593"/>
    <s v="DAL2122017466"/>
    <n v="128007"/>
    <x v="0"/>
    <x v="26"/>
    <n v="8263000117"/>
    <n v="562200348"/>
    <n v="290000"/>
    <m/>
    <n v="52200"/>
    <n v="342200"/>
    <d v="2022-02-23T17:30:00"/>
    <n v="6870450675"/>
    <s v="UTCL-20-DL-R-04"/>
    <m/>
    <m/>
    <s v="Cement Mill"/>
    <m/>
  </r>
  <r>
    <s v="OLBC1075"/>
    <s v="DL01220900108"/>
    <s v="DAL2223008778"/>
    <n v="934550"/>
    <x v="0"/>
    <x v="224"/>
    <n v="8268009465"/>
    <s v="BNUPVAR000567/22"/>
    <n v="289263.37288135599"/>
    <m/>
    <n v="52067.407118644078"/>
    <n v="341330.78000000009"/>
    <d v="2022-08-27T17:30:00"/>
    <n v="44122693"/>
    <s v="UTCL-20-DL-R-07"/>
    <s v="HDFCR52022090894533850"/>
    <d v="2022-09-09T00:00:00"/>
    <s v="OLBC"/>
    <m/>
  </r>
  <r>
    <s v="OLBC1076"/>
    <s v="DL01221000281"/>
    <s v="DAL2223010819"/>
    <n v="934550"/>
    <x v="0"/>
    <x v="224"/>
    <n v="8268009465"/>
    <s v="BNUPVAR000744/22"/>
    <n v="289263.37288135599"/>
    <m/>
    <n v="52067.407118644078"/>
    <n v="341330.78000000009"/>
    <d v="2022-09-29T17:30:00"/>
    <n v="44204159"/>
    <s v="UTCL-20-DL-R-07"/>
    <s v="HDFCR52022101252353358"/>
    <d v="2022-10-15T00:00:00"/>
    <s v="OLBC"/>
    <m/>
  </r>
  <r>
    <s v="C321"/>
    <s v="DL01230202128"/>
    <s v="DAL2223019695"/>
    <n v="128007"/>
    <x v="0"/>
    <x v="26"/>
    <n v="8268010940"/>
    <n v="562203032"/>
    <n v="288000"/>
    <m/>
    <n v="51840"/>
    <n v="339840"/>
    <d v="2022-12-29T17:30:00"/>
    <n v="44521733"/>
    <s v="UTCL-20-DL-R-04"/>
    <s v="HDFCR52023041097407817"/>
    <d v="2023-04-12T00:00:00"/>
    <s v="Cement Mill"/>
    <m/>
  </r>
  <r>
    <s v="WHRS-1818"/>
    <s v="DL01211201043"/>
    <s v="DAL2122012803"/>
    <n v="401972"/>
    <x v="0"/>
    <x v="29"/>
    <n v="8263000049"/>
    <s v="IDM11009887"/>
    <n v="287790"/>
    <n v="0"/>
    <n v="51802.2"/>
    <n v="339592.2"/>
    <d v="2021-10-22T17:30:00"/>
    <n v="6870339531"/>
    <s v="UTCL-20-DL-R-01"/>
    <m/>
    <m/>
    <s v="WHRS"/>
    <m/>
  </r>
  <r>
    <s v="WHRS-1539"/>
    <s v="DL01210701469"/>
    <s v="DAL2122004885"/>
    <n v="401972"/>
    <x v="0"/>
    <x v="29"/>
    <n v="8263000049"/>
    <s v="IDM11006632"/>
    <n v="287680"/>
    <n v="339.4624"/>
    <n v="51782.400000000001"/>
    <n v="339801.86240000004"/>
    <d v="2021-06-15T17:30:00"/>
    <n v="6870149682"/>
    <s v="UTCL-20-DL-R-01"/>
    <s v="HDFCR52021080356681079"/>
    <d v="2021-08-04T00:00:00"/>
    <s v="WHRS"/>
    <m/>
  </r>
  <r>
    <s v="OLBC641"/>
    <s v="DL01220101356"/>
    <s v="DAL2122014794"/>
    <n v="919962"/>
    <x v="0"/>
    <x v="6"/>
    <n v="8263000121"/>
    <s v="SR/HO/21-22/318"/>
    <n v="287500"/>
    <m/>
    <n v="51750"/>
    <n v="339250"/>
    <d v="2022-01-10T17:30:00"/>
    <n v="6870368593"/>
    <s v="UTCL-20-DL-R-07"/>
    <n v="202148397153"/>
    <d v="2022-02-15T00:00:00"/>
    <s v="OLBC"/>
    <m/>
  </r>
  <r>
    <n v="178"/>
    <s v="DL01230601621"/>
    <s v="DAL2324005068"/>
    <n v="108213"/>
    <x v="0"/>
    <x v="90"/>
    <n v="8266017196"/>
    <n v="3723002120"/>
    <n v="287073"/>
    <m/>
    <n v="51673.14"/>
    <n v="338746.14"/>
    <d v="2023-05-10T17:30:00"/>
    <n v="1246416258"/>
    <s v="UTCL-21-DL-R-04"/>
    <s v="HDFCR52023071070693703"/>
    <d v="2023-07-12T00:00:00"/>
    <s v="AFR"/>
    <m/>
  </r>
  <r>
    <s v="WHRS-435"/>
    <s v="DL01210701169"/>
    <s v="DAL2122004589"/>
    <n v="508895"/>
    <x v="0"/>
    <x v="226"/>
    <n v="8266011896"/>
    <n v="7"/>
    <n v="287000"/>
    <m/>
    <n v="51660"/>
    <n v="338660"/>
    <d v="2021-07-07T17:30:00"/>
    <n v="6870161860"/>
    <s v="UTCL-20-DL-R-01"/>
    <s v="HDFCR52021081358822419"/>
    <d v="2021-08-14T00:00:00"/>
    <s v="WHRS"/>
    <m/>
  </r>
  <r>
    <s v="C1291"/>
    <s v="DL01211200848"/>
    <s v="DAL2122012549"/>
    <n v="815539"/>
    <x v="0"/>
    <x v="205"/>
    <n v="8268007777"/>
    <s v="D90224"/>
    <n v="286811.8644067797"/>
    <m/>
    <n v="51626.135593220344"/>
    <n v="338438.00000000006"/>
    <d v="2021-12-04T17:30:00"/>
    <n v="44373688"/>
    <s v="UTCL-20-DL-R-04"/>
    <s v="HDFCR52022022499309085"/>
    <d v="2022-02-26T00:00:00"/>
    <s v="Cement Mill"/>
    <s v="Civil- Cement Mill"/>
  </r>
  <r>
    <s v="OLBC1085"/>
    <s v="DL01230701329"/>
    <s v="DAL2324006634"/>
    <n v="934550"/>
    <x v="0"/>
    <x v="224"/>
    <n v="8268012548"/>
    <s v="BNUPVAR000351/23"/>
    <n v="286357.55084745761"/>
    <m/>
    <n v="51544.359152542369"/>
    <n v="337901.91"/>
    <d v="2023-06-05T00:00:00"/>
    <n v="160529203"/>
    <s v="UTCL-20-DL-R-07"/>
    <s v="HDFCR52023072173789253"/>
    <d v="2023-07-23T00:00:00"/>
    <s v="OLBC"/>
    <m/>
  </r>
  <r>
    <s v="OLBC354"/>
    <s v="DL01240500093"/>
    <m/>
    <n v="823036"/>
    <x v="0"/>
    <x v="227"/>
    <n v="8268014406"/>
    <n v="8268014406"/>
    <n v="286156.24"/>
    <m/>
    <n v="0"/>
    <n v="286156.24"/>
    <d v="2024-04-08T00:00:00"/>
    <m/>
    <s v="UTCL-20-DL-R-07"/>
    <s v="R52024051557242811"/>
    <d v="2024-05-15T00:00:00"/>
    <s v="OLBC"/>
    <m/>
  </r>
  <r>
    <n v="67"/>
    <s v="DL01230800874"/>
    <s v="DAL2324008455"/>
    <n v="816965"/>
    <x v="0"/>
    <x v="157"/>
    <n v="8268011756"/>
    <s v="8268011756/RA03"/>
    <n v="285389.65999999997"/>
    <m/>
    <n v="0"/>
    <n v="285389.65999999997"/>
    <d v="2023-08-05T17:30:00"/>
    <n v="160602264"/>
    <s v="UTCL-21-DL-R-04"/>
    <s v="HDFCR52023082381861801"/>
    <d v="2023-08-24T00:00:00"/>
    <s v="AFR"/>
    <m/>
  </r>
  <r>
    <n v="355"/>
    <s v="DL01230300341"/>
    <s v="DAL2223020144"/>
    <n v="104990"/>
    <x v="0"/>
    <x v="169"/>
    <n v="8266016989"/>
    <n v="1014"/>
    <n v="285230.50847457629"/>
    <m/>
    <n v="51341.491525423728"/>
    <n v="336572"/>
    <d v="2023-02-09T17:30:00"/>
    <n v="6870415277"/>
    <s v="UTCL-21-DL-R-04"/>
    <n v="303242348046"/>
    <d v="2023-03-26T00:00:00"/>
    <s v="AFR"/>
    <m/>
  </r>
  <r>
    <s v="OLBC1084"/>
    <s v="DL01230100535"/>
    <s v="DAL2223016509"/>
    <n v="934550"/>
    <x v="0"/>
    <x v="224"/>
    <n v="8268010962"/>
    <s v="BNUPVAR001288/22"/>
    <n v="285175.37288135593"/>
    <m/>
    <n v="51331.567118644067"/>
    <n v="336506.94"/>
    <d v="2022-12-29T17:30:00"/>
    <n v="44393906"/>
    <s v="UTCL-20-DL-R-07"/>
    <s v="HDFCR52023011174671816"/>
    <d v="2023-01-14T00:00:00"/>
    <s v="OLBC"/>
    <m/>
  </r>
  <r>
    <s v="WHRS-1510"/>
    <s v="DL01210700562"/>
    <s v="DAL2122003973"/>
    <n v="401972"/>
    <x v="0"/>
    <x v="29"/>
    <n v="8263000049"/>
    <s v="IDM11006442"/>
    <n v="283800"/>
    <n v="334.88400000000001"/>
    <n v="51084"/>
    <n v="335218.88400000002"/>
    <d v="2021-06-02T17:30:00"/>
    <n v="6870126260"/>
    <s v="UTCL-20-DL-R-01"/>
    <s v="HDFCR52021071653402151"/>
    <d v="2021-07-17T00:00:00"/>
    <s v="WHRS"/>
    <m/>
  </r>
  <r>
    <s v="WHRS-1571"/>
    <s v="DL01210701492"/>
    <s v="DAL2122004906"/>
    <n v="401972"/>
    <x v="0"/>
    <x v="29"/>
    <n v="8263000049"/>
    <s v="IDM11006696"/>
    <n v="283650"/>
    <n v="334.70699999999999"/>
    <n v="51057"/>
    <n v="335041.70699999999"/>
    <d v="2021-06-17T17:30:00"/>
    <n v="6870149831"/>
    <s v="UTCL-20-DL-R-01"/>
    <s v="HDFCR52021080356681079"/>
    <d v="2021-08-04T00:00:00"/>
    <s v="WHRS"/>
    <m/>
  </r>
  <r>
    <s v="WHRS-1705"/>
    <s v="DL01210900992"/>
    <s v="DAL2122007830"/>
    <n v="401972"/>
    <x v="0"/>
    <x v="29"/>
    <n v="8263000049"/>
    <s v="IDM11008237"/>
    <n v="283540"/>
    <n v="0"/>
    <n v="51037.2"/>
    <n v="334577.2"/>
    <d v="2021-08-14T17:30:00"/>
    <n v="6870209240"/>
    <s v="UTCL-20-DL-R-01"/>
    <m/>
    <m/>
    <s v="WHRS"/>
    <m/>
  </r>
  <r>
    <s v="WHRS-1907"/>
    <s v="DL01210301034"/>
    <m/>
    <n v="137869"/>
    <x v="1"/>
    <x v="228"/>
    <s v="FEES FOR 2 WHRS BOILER REGISTRATION &amp; INSPECTION"/>
    <s v="FEES FOR 2 WHRS BOILER REGISTRATION &amp; INSPECTION"/>
    <n v="283500"/>
    <m/>
    <n v="0"/>
    <n v="283500"/>
    <d v="2021-03-19T00:00:00"/>
    <m/>
    <s v="UTCL-20-DL-R-01"/>
    <m/>
    <m/>
    <s v="WHRS"/>
    <m/>
  </r>
  <r>
    <s v="C233"/>
    <s v="DL01220801833"/>
    <s v="DAL2223008674"/>
    <n v="506161"/>
    <x v="0"/>
    <x v="43"/>
    <n v="8268008858"/>
    <s v="D/SER/22-23/001"/>
    <n v="283500"/>
    <m/>
    <n v="51030"/>
    <n v="334530"/>
    <d v="2022-04-12T17:30:00"/>
    <n v="44122956"/>
    <s v="UTCL-20-DL-R-04"/>
    <n v="212206531373"/>
    <d v="2022-12-23T00:00:00"/>
    <s v="Cement Mill"/>
    <m/>
  </r>
  <r>
    <s v="WHRS-349"/>
    <s v="DL01220100238"/>
    <s v="DAL2122013570"/>
    <n v="921813"/>
    <x v="1"/>
    <x v="225"/>
    <n v="8268007920"/>
    <s v="LKN/1223/2122"/>
    <n v="283238.98305084748"/>
    <m/>
    <n v="50983.016949152545"/>
    <n v="334222"/>
    <d v="2022-01-01T17:30:00"/>
    <n v="44282196"/>
    <s v="UTCL-20-DL-R-01"/>
    <s v="HDFCR52022011289808783"/>
    <d v="2022-01-13T00:00:00"/>
    <s v="WHRS"/>
    <m/>
  </r>
  <r>
    <s v="WHRS-518"/>
    <s v="DL01211201349"/>
    <s v="DAL2122013069"/>
    <n v="815145"/>
    <x v="0"/>
    <x v="165"/>
    <n v="8268007891"/>
    <n v="85"/>
    <n v="282654.23728813563"/>
    <m/>
    <n v="50877.762711864409"/>
    <n v="333532.00000000006"/>
    <d v="2021-12-27T17:30:00"/>
    <n v="44285707"/>
    <s v="UTCL-20-DL-R-01"/>
    <s v="N011221789708370"/>
    <d v="2022-01-12T00:00:00"/>
    <s v="WHRS"/>
    <m/>
  </r>
  <r>
    <s v="WHRS-1541"/>
    <s v="DL01210701471"/>
    <s v="DAL2122004887"/>
    <n v="401972"/>
    <x v="0"/>
    <x v="29"/>
    <n v="8263000049"/>
    <s v="IDM11006851"/>
    <n v="282000"/>
    <n v="333"/>
    <n v="50760"/>
    <n v="333093"/>
    <d v="2021-06-23T17:30:00"/>
    <n v="6870149847"/>
    <s v="UTCL-20-DL-R-01"/>
    <s v="HDFCR52021080456922814"/>
    <d v="2021-08-05T00:00:00"/>
    <s v="WHRS"/>
    <m/>
  </r>
  <r>
    <s v="WHRS-54"/>
    <s v="DL01210500889"/>
    <s v="DAL2122001647"/>
    <n v="105695"/>
    <x v="0"/>
    <x v="138"/>
    <n v="8263000078"/>
    <s v="AE/20-21/SA/1037"/>
    <n v="281700"/>
    <m/>
    <n v="50706"/>
    <n v="332406"/>
    <d v="2021-03-25T17:30:00"/>
    <n v="6870096392"/>
    <s v="UTCL-20-DL-R-01"/>
    <s v="HDFCR52021062398914920"/>
    <d v="2021-06-24T00:00:00"/>
    <s v="WHRS"/>
    <m/>
  </r>
  <r>
    <s v="WHRS-459"/>
    <s v="DL01220101339"/>
    <m/>
    <n v="102030"/>
    <x v="0"/>
    <x v="65"/>
    <n v="8263000185"/>
    <s v="RV1000072187"/>
    <n v="280894"/>
    <m/>
    <n v="50560.92"/>
    <n v="331454.92"/>
    <d v="2021-12-31T00:00:00"/>
    <m/>
    <s v="UTCL-20-DL-R-01"/>
    <m/>
    <m/>
    <s v="WHRS"/>
    <m/>
  </r>
  <r>
    <s v="WHRS-1275"/>
    <s v="DL01221200977"/>
    <s v="DAL2223014861"/>
    <n v="802471"/>
    <x v="0"/>
    <x v="182"/>
    <n v="8268010329"/>
    <n v="285"/>
    <n v="280713.55932203389"/>
    <m/>
    <n v="50528.4406779661"/>
    <n v="331242"/>
    <d v="2022-11-18T17:30:00"/>
    <n v="44348789"/>
    <s v="UTCL-20-DL-R-01"/>
    <s v="HDFCR52022122269746328"/>
    <d v="2022-12-23T00:00:00"/>
    <s v="WHRS"/>
    <m/>
  </r>
  <r>
    <s v="OLBC1064"/>
    <s v="DL01211200254"/>
    <s v="DAL2122011901"/>
    <n v="934550"/>
    <x v="0"/>
    <x v="224"/>
    <n v="8268007494"/>
    <s v="BNUPVAR001072/21"/>
    <n v="280297.22881355934"/>
    <m/>
    <n v="50453.501186440677"/>
    <n v="330750.73000000004"/>
    <d v="2021-11-30T17:30:00"/>
    <n v="44223844"/>
    <s v="UTCL-20-DL-R-07"/>
    <s v="HDFCR52021121383325357"/>
    <d v="2021-12-14T00:00:00"/>
    <s v="OLBC"/>
    <m/>
  </r>
  <r>
    <s v="OLBC1067"/>
    <s v="DL01220300258"/>
    <s v="DAL2122016185"/>
    <n v="934550"/>
    <x v="0"/>
    <x v="224"/>
    <n v="8268008158"/>
    <s v="BNUPVAR001522/21"/>
    <n v="280297.22881355934"/>
    <m/>
    <n v="50453.501186440677"/>
    <n v="330750.73000000004"/>
    <d v="2022-02-28T17:30:00"/>
    <n v="44397963"/>
    <s v="UTCL-20-DL-R-07"/>
    <s v="HDFCR52022030751897868"/>
    <d v="2022-03-08T00:00:00"/>
    <s v="OLBC"/>
    <m/>
  </r>
  <r>
    <s v="OLBC1072"/>
    <s v="DL01220700185"/>
    <s v="DAL2223004968"/>
    <n v="934550"/>
    <x v="0"/>
    <x v="224"/>
    <n v="8268008158"/>
    <s v="BNUPVAR000292/22"/>
    <n v="280296.61016949156"/>
    <m/>
    <n v="50453.38983050848"/>
    <n v="330750.00000000006"/>
    <d v="2022-06-29T17:30:00"/>
    <n v="44002973"/>
    <s v="UTCL-20-DL-R-07"/>
    <s v="HDFCR52022070780730391"/>
    <d v="2022-07-08T00:00:00"/>
    <s v="OLBC"/>
    <m/>
  </r>
  <r>
    <s v="CE85"/>
    <s v="DL01230601891"/>
    <s v="DAL2324005296"/>
    <n v="408605"/>
    <x v="0"/>
    <x v="181"/>
    <n v="8266018583"/>
    <s v="SCL/23-24/177"/>
    <n v="280259.32203389832"/>
    <m/>
    <n v="50446.677966101699"/>
    <n v="330706"/>
    <d v="2023-05-29T17:30:00"/>
    <n v="1246425194"/>
    <s v="UTCL-22-DL-N-49"/>
    <s v="HDFCR52023072273846517"/>
    <d v="2023-07-25T00:00:00"/>
    <s v="Line-1 Cooler ESP"/>
    <m/>
  </r>
  <r>
    <s v="OLBC1074"/>
    <s v="DL01220800236"/>
    <s v="DAL2223007083"/>
    <n v="934550"/>
    <x v="0"/>
    <x v="224"/>
    <n v="8268009465"/>
    <s v="BNUPVAR000429/22"/>
    <n v="279932.31355932204"/>
    <m/>
    <n v="50387.816440677962"/>
    <n v="330320.13"/>
    <d v="2022-07-30T17:30:00"/>
    <n v="44065136"/>
    <s v="UTCL-20-DL-R-07"/>
    <s v="HDFCR52022080887679861"/>
    <d v="2022-08-09T00:00:00"/>
    <s v="OLBC"/>
    <m/>
  </r>
  <r>
    <s v="WHRS-996"/>
    <s v="DL01200700903"/>
    <m/>
    <n v="123859"/>
    <x v="0"/>
    <x v="229"/>
    <n v="8266008898"/>
    <s v="RTPL2021/TI-0419"/>
    <n v="279838.90000000002"/>
    <m/>
    <n v="50371.002"/>
    <n v="330209.902"/>
    <d v="2021-07-16T00:00:00"/>
    <m/>
    <s v="UTCL-20-DL-R-01"/>
    <m/>
    <m/>
    <s v="WHRS"/>
    <m/>
  </r>
  <r>
    <s v="WHRS-1593"/>
    <s v="DL01210800160"/>
    <s v="DAL2122005465"/>
    <n v="401972"/>
    <x v="0"/>
    <x v="29"/>
    <n v="8263000049"/>
    <s v="IDM11007144"/>
    <n v="279714"/>
    <n v="330.00252"/>
    <n v="50348.52"/>
    <n v="330392.52252"/>
    <d v="2021-06-30T17:30:00"/>
    <n v="6870155959"/>
    <s v="UTCL-20-DL-R-01"/>
    <s v="HDFCR52021081158363457"/>
    <d v="2021-08-13T00:00:00"/>
    <s v="WHRS"/>
    <m/>
  </r>
  <r>
    <s v="WHRS-1743"/>
    <s v="DL01210901523"/>
    <s v="DAL2122008325"/>
    <n v="401972"/>
    <x v="0"/>
    <x v="29"/>
    <n v="8263000049"/>
    <s v="IDM11008674"/>
    <n v="279714"/>
    <n v="0"/>
    <n v="50348.52"/>
    <n v="330062.52"/>
    <d v="2021-08-31T17:30:00"/>
    <n v="6870223182"/>
    <s v="UTCL-20-DL-R-01"/>
    <s v="HDFCR52021100468551236"/>
    <d v="2021-10-05T00:00:00"/>
    <s v="WHRS"/>
    <m/>
  </r>
  <r>
    <s v="OLBC654"/>
    <s v="DL01220200662"/>
    <s v="DAL2122015383"/>
    <n v="919962"/>
    <x v="0"/>
    <x v="6"/>
    <n v="8263000121"/>
    <s v="SR/HO/21-22/338"/>
    <n v="279450"/>
    <m/>
    <n v="50301"/>
    <n v="329751"/>
    <d v="2022-01-27T00:00:00"/>
    <n v="6870394056"/>
    <s v="UTCL-20-DL-R-07"/>
    <n v="203081355716"/>
    <d v="2022-03-09T00:00:00"/>
    <s v="OLBC"/>
    <m/>
  </r>
  <r>
    <s v="OLBC1066"/>
    <s v="DL01220201086"/>
    <s v="DAL2122015754"/>
    <n v="934550"/>
    <x v="0"/>
    <x v="224"/>
    <n v="8268008158"/>
    <s v="BNUPVAR001350/21"/>
    <n v="279167"/>
    <m/>
    <n v="50250.06"/>
    <n v="329417.06"/>
    <d v="2022-01-29T17:30:00"/>
    <n v="44382280"/>
    <s v="UTCL-20-DL-R-07"/>
    <s v="HDFCR52022030350929266"/>
    <d v="2022-03-04T00:00:00"/>
    <s v="OLBC"/>
    <m/>
  </r>
  <r>
    <s v="C1220"/>
    <s v="DL01220700011"/>
    <s v="DAL2223005086"/>
    <n v="401410"/>
    <x v="0"/>
    <x v="230"/>
    <n v="8263000211"/>
    <n v="713501028"/>
    <n v="278800"/>
    <m/>
    <n v="50184"/>
    <n v="328984"/>
    <d v="2022-05-24T17:30:00"/>
    <n v="6870112381"/>
    <s v="UTCL-20-DL-R-04"/>
    <s v="HDFCR52022080186196050"/>
    <d v="2022-08-02T00:00:00"/>
    <s v="Cement Mill"/>
    <m/>
  </r>
  <r>
    <s v="WHRS-1540"/>
    <s v="DL01210701470"/>
    <s v="DAL2122004886"/>
    <n v="401972"/>
    <x v="0"/>
    <x v="29"/>
    <n v="8263000049"/>
    <s v="IDM11006937"/>
    <n v="278740"/>
    <n v="329.00319999999999"/>
    <n v="50173.2"/>
    <n v="329242.20319999999"/>
    <d v="2021-06-26T17:30:00"/>
    <n v="6870149715"/>
    <s v="UTCL-20-DL-R-01"/>
    <s v="HDFCR52021080356681079"/>
    <d v="2021-08-04T00:00:00"/>
    <s v="WHRS"/>
    <m/>
  </r>
  <r>
    <s v="WHRS-1405"/>
    <s v="DL01210500708"/>
    <s v="DAL2122001457"/>
    <n v="401972"/>
    <x v="0"/>
    <x v="29"/>
    <n v="8263000049"/>
    <s v="IDM11005416"/>
    <n v="278190"/>
    <n v="246.19815000000003"/>
    <n v="50074.2"/>
    <n v="328510.39815000002"/>
    <d v="2021-03-28T17:30:00"/>
    <n v="6870067128"/>
    <s v="UTCL-20-DL-R-01"/>
    <s v="HDFCR52021052894547545"/>
    <d v="2021-05-29T00:00:00"/>
    <s v="WHRS"/>
    <m/>
  </r>
  <r>
    <s v="C146"/>
    <s v="DL01220500672"/>
    <s v="DAL2223002162"/>
    <n v="300286"/>
    <x v="0"/>
    <x v="3"/>
    <n v="8268008811"/>
    <n v="712736209"/>
    <n v="277500"/>
    <m/>
    <n v="49950"/>
    <n v="327450"/>
    <d v="2022-04-12T17:30:00"/>
    <n v="43906807"/>
    <s v="UTCL-20-DL-R-04"/>
    <s v="HDFCR52022052671133463"/>
    <d v="2022-05-28T00:00:00"/>
    <s v="Cement Mill"/>
    <m/>
  </r>
  <r>
    <s v="WHRS-1056"/>
    <s v="DL01211001937"/>
    <s v="DAL2122010464"/>
    <n v="821012"/>
    <x v="0"/>
    <x v="5"/>
    <n v="8263000088"/>
    <s v="AA0910000059"/>
    <n v="277207"/>
    <m/>
    <n v="49897.259999999995"/>
    <n v="327104.26"/>
    <d v="2021-07-31T17:30:00"/>
    <n v="6870262468"/>
    <s v="UTCL-20-DL-R-01"/>
    <s v="HDFCR52021111076445410"/>
    <d v="2021-11-11T00:00:00"/>
    <s v="WHRS"/>
    <m/>
  </r>
  <r>
    <s v="OLBC102"/>
    <s v="DL01211200726"/>
    <s v="DAL2122012521"/>
    <n v="405693"/>
    <x v="0"/>
    <x v="201"/>
    <n v="8266013130"/>
    <n v="8819701424"/>
    <n v="276847"/>
    <m/>
    <n v="0"/>
    <n v="276847"/>
    <d v="2021-12-03T17:30:00"/>
    <n v="6870325502"/>
    <s v="UTCL-20-DL-R-07"/>
    <m/>
    <m/>
    <s v="OLBC"/>
    <m/>
  </r>
  <r>
    <s v="WHRS-1044"/>
    <s v="DL01221201404"/>
    <s v="DAL2223015299"/>
    <n v="821012"/>
    <x v="0"/>
    <x v="5"/>
    <n v="8268005947"/>
    <s v="AA0920000053"/>
    <n v="275650.82"/>
    <m/>
    <n v="49617.18"/>
    <n v="325268"/>
    <d v="2022-09-30T17:30:00"/>
    <n v="160310723"/>
    <s v="UTCL-20-DL-R-01"/>
    <s v="N114232430083883"/>
    <d v="2023-04-25T00:00:00"/>
    <s v="WHRS"/>
    <m/>
  </r>
  <r>
    <s v="C1211"/>
    <s v="DL01210600007"/>
    <s v="DAL2122001910"/>
    <n v="806768"/>
    <x v="0"/>
    <x v="126"/>
    <n v="8268006128"/>
    <s v="JTP/2021-22/08"/>
    <n v="275000"/>
    <m/>
    <n v="49500"/>
    <n v="324500"/>
    <d v="2021-05-05T17:30:00"/>
    <n v="44009925"/>
    <s v="UTCL-20-DL-R-04"/>
    <s v="HDFCR52021081158374008"/>
    <d v="2021-08-13T00:00:00"/>
    <s v="Cement Mill"/>
    <m/>
  </r>
  <r>
    <s v="KC28"/>
    <s v="DL01240500877"/>
    <m/>
    <n v="508597"/>
    <x v="0"/>
    <x v="231"/>
    <n v="8266021196"/>
    <s v="2425/12"/>
    <n v="274727.87"/>
    <m/>
    <n v="49451.016599999995"/>
    <n v="324178.88659999997"/>
    <d v="2024-04-28T00:00:00"/>
    <m/>
    <s v="UTC1-23-DL-R-E-OT-01"/>
    <m/>
    <m/>
    <s v="Line-1 Kiln Capacity Enhancement up to 2500 tpd from 1600 tpd"/>
    <m/>
  </r>
  <r>
    <s v="OLBC368"/>
    <s v="DL01231200205"/>
    <s v="DAL2324014790"/>
    <n v="507203"/>
    <x v="0"/>
    <x v="90"/>
    <n v="8268009895"/>
    <n v="3723011334"/>
    <n v="273420.8389830509"/>
    <m/>
    <n v="49215.751016949158"/>
    <n v="322636.59000000008"/>
    <d v="2023-09-22T17:30:00"/>
    <n v="160866950"/>
    <s v="UTCL-20-DL-R-07"/>
    <s v="HDFCR52024010267568565"/>
    <d v="2024-01-04T00:00:00"/>
    <s v="OLBC"/>
    <m/>
  </r>
  <r>
    <s v="OLBC329"/>
    <s v="DL01220700033"/>
    <s v="DAL2223005136"/>
    <n v="510419"/>
    <x v="0"/>
    <x v="69"/>
    <n v="8263000225"/>
    <n v="271"/>
    <n v="272600"/>
    <m/>
    <n v="49068"/>
    <n v="321668"/>
    <d v="2022-05-27T17:30:00"/>
    <n v="6870136954"/>
    <s v="UTCL-20-DL-R-07"/>
    <s v="HDFCR52022072684680651"/>
    <d v="2022-07-27T00:00:00"/>
    <s v="OLBC"/>
    <m/>
  </r>
  <r>
    <n v="287"/>
    <s v="DL01230701582"/>
    <s v="DAL2324007037"/>
    <n v="509330"/>
    <x v="0"/>
    <x v="192"/>
    <n v="8266018505"/>
    <s v="050-RE-2023-24"/>
    <n v="272500"/>
    <m/>
    <n v="49050"/>
    <n v="321550"/>
    <d v="2023-07-09T17:30:00"/>
    <n v="1246628210"/>
    <s v="UTCL-21-DL-R-04"/>
    <n v="312268933752"/>
    <d v="2023-12-27T00:00:00"/>
    <s v="AFR"/>
    <m/>
  </r>
  <r>
    <s v="WHRS-1191"/>
    <s v="DL01220500502"/>
    <s v="DAL2223001981"/>
    <n v="821146"/>
    <x v="0"/>
    <x v="4"/>
    <n v="8268005598"/>
    <s v="SVPL/UP/21-22/55"/>
    <n v="271623.72881355934"/>
    <m/>
    <n v="48892.271186440681"/>
    <n v="320516"/>
    <d v="2022-03-21T17:30:00"/>
    <n v="43906199"/>
    <s v="UTCL-20-DL-R-01"/>
    <m/>
    <m/>
    <s v="WHRS"/>
    <m/>
  </r>
  <r>
    <s v="C281"/>
    <s v="DL01230100892"/>
    <s v="DAL2223016798"/>
    <n v="501497"/>
    <x v="0"/>
    <x v="43"/>
    <n v="8263000099"/>
    <s v="DISUP/21-22/879"/>
    <n v="271400"/>
    <m/>
    <n v="0"/>
    <n v="271400"/>
    <d v="2022-01-27T00:00:00"/>
    <n v="6870448759"/>
    <s v="UTCL-20-DL-R-04"/>
    <m/>
    <m/>
    <s v="Cement Mill"/>
    <m/>
  </r>
  <r>
    <s v="OLBC427"/>
    <s v="DL01221100453"/>
    <s v="CFD2223009082"/>
    <n v="934979"/>
    <x v="0"/>
    <x v="232"/>
    <n v="8262000058"/>
    <s v="MUM/AI055822-23"/>
    <n v="271268"/>
    <m/>
    <n v="0"/>
    <n v="271268"/>
    <d v="2022-10-06T17:30:00"/>
    <n v="160626640"/>
    <s v="UTCL-20-DL-R-07"/>
    <m/>
    <m/>
    <s v="OLBC"/>
    <m/>
  </r>
  <r>
    <s v="OLBC1065"/>
    <s v="DL01211201616"/>
    <s v="DAL2122013313"/>
    <n v="934550"/>
    <x v="0"/>
    <x v="224"/>
    <n v="8268007494"/>
    <s v="BNUPVAR001216/21"/>
    <n v="271255.37288135599"/>
    <m/>
    <n v="48825.967118644076"/>
    <n v="320081.34000000008"/>
    <d v="2021-12-28T17:30:00"/>
    <n v="44273301"/>
    <s v="UTCL-20-DL-R-07"/>
    <s v="HDFCR52022011089301458"/>
    <d v="2022-01-11T00:00:00"/>
    <s v="OLBC"/>
    <m/>
  </r>
  <r>
    <s v="OLBC1071"/>
    <s v="DL01220600439"/>
    <s v="DAL2223003313"/>
    <n v="934550"/>
    <x v="0"/>
    <x v="224"/>
    <n v="8268008158"/>
    <s v="BNUPVAR000146/22"/>
    <n v="271255.37288135599"/>
    <m/>
    <n v="48825.967118644076"/>
    <n v="320081.34000000008"/>
    <d v="2022-05-30T17:30:00"/>
    <n v="43944956"/>
    <s v="UTCL-20-DL-R-07"/>
    <s v="HDFCR52022060773798443"/>
    <d v="2022-06-08T00:00:00"/>
    <s v="OLBC"/>
    <m/>
  </r>
  <r>
    <s v="WHRS-1712"/>
    <s v="DL01210901029"/>
    <s v="DAL2122007873"/>
    <n v="401972"/>
    <x v="0"/>
    <x v="29"/>
    <n v="8263000049"/>
    <s v="IDM11007280"/>
    <n v="270980"/>
    <n v="0"/>
    <n v="48776.4"/>
    <n v="319756.40000000002"/>
    <d v="2021-07-05T17:30:00"/>
    <n v="6870214886"/>
    <s v="UTCL-20-DL-R-01"/>
    <m/>
    <m/>
    <s v="WHRS"/>
    <m/>
  </r>
  <r>
    <s v="WHRS-1324"/>
    <s v="DL01210300564"/>
    <s v="DAL2021010500"/>
    <n v="401972"/>
    <x v="0"/>
    <x v="29"/>
    <n v="8263000049"/>
    <s v="IDM11004121"/>
    <n v="270830"/>
    <n v="240.00455000000002"/>
    <n v="48749.4"/>
    <n v="319819.40455000004"/>
    <d v="2021-01-28T17:30:00"/>
    <n v="6870340307"/>
    <s v="UTCL-20-DL-R-01"/>
    <s v="HDFCR52021031581480951"/>
    <d v="2021-03-17T00:00:00"/>
    <s v="WHRS"/>
    <m/>
  </r>
  <r>
    <s v="WHRS-1664"/>
    <s v="DL01210801374"/>
    <s v="DAL2122006627"/>
    <n v="401972"/>
    <x v="0"/>
    <x v="29"/>
    <n v="8263000049"/>
    <s v="IDM11007279"/>
    <n v="270560"/>
    <n v="0"/>
    <n v="48700.799999999996"/>
    <n v="319260.79999999999"/>
    <d v="2021-07-05T17:30:00"/>
    <n v="6870191987"/>
    <s v="UTCL-20-DL-R-01"/>
    <s v="HDFCR52021090863743236"/>
    <d v="2021-09-09T00:00:00"/>
    <s v="WHRS"/>
    <m/>
  </r>
  <r>
    <s v="RMES-42"/>
    <s v="DL01230500564"/>
    <s v="DAL2324001717"/>
    <n v="822647"/>
    <x v="0"/>
    <x v="233"/>
    <n v="8268011811"/>
    <n v="7"/>
    <n v="270529.51"/>
    <m/>
    <n v="0"/>
    <n v="270529.51"/>
    <d v="2023-04-29T17:30:00"/>
    <n v="160360831"/>
    <s v="UTCL-22-DL-N-39"/>
    <s v="HDFCR52023052258135626"/>
    <d v="2023-05-24T00:00:00"/>
    <s v="Raw Mill-1 ESP"/>
    <m/>
  </r>
  <r>
    <s v="WHRS-1713"/>
    <s v="DL01210901031"/>
    <s v="DAL2122007871"/>
    <n v="401972"/>
    <x v="0"/>
    <x v="29"/>
    <n v="8263000049"/>
    <s v="IDM11008178"/>
    <n v="270000"/>
    <n v="0"/>
    <n v="48600"/>
    <n v="318600"/>
    <d v="2021-08-11T17:30:00"/>
    <n v="6870209295"/>
    <s v="UTCL-20-DL-R-01"/>
    <m/>
    <m/>
    <s v="WHRS"/>
    <m/>
  </r>
  <r>
    <s v="RMES-7"/>
    <s v="DL01240500227"/>
    <m/>
    <n v="507283"/>
    <x v="0"/>
    <x v="23"/>
    <n v="8266020314"/>
    <s v="GMV/001/2024-25"/>
    <n v="270000"/>
    <m/>
    <n v="48600"/>
    <n v="318600"/>
    <d v="2024-04-04T00:00:00"/>
    <m/>
    <s v="UTCL-22-DL-N-39"/>
    <m/>
    <m/>
    <s v="Raw Mill-1 ESP"/>
    <m/>
  </r>
  <r>
    <s v="C14"/>
    <s v="DL01210700799"/>
    <s v="DAL2122004169"/>
    <n v="300286"/>
    <x v="0"/>
    <x v="3"/>
    <n v="8263000075"/>
    <n v="712725035"/>
    <n v="269700"/>
    <m/>
    <n v="48546"/>
    <n v="318246"/>
    <d v="2021-06-23T17:30:00"/>
    <n v="6870131122"/>
    <s v="UTCL-20-DL-R-04"/>
    <s v="HDFCR52021072654936526"/>
    <d v="2021-07-27T00:00:00"/>
    <s v="Cement Mill"/>
    <m/>
  </r>
  <r>
    <s v="WHRS-1747"/>
    <s v="DL01210901535"/>
    <s v="DAL2122008516"/>
    <n v="401972"/>
    <x v="0"/>
    <x v="29"/>
    <n v="8263000049"/>
    <s v="IDM11008850"/>
    <n v="269550"/>
    <n v="0"/>
    <n v="48519"/>
    <n v="318069"/>
    <d v="2021-09-07T17:30:00"/>
    <n v="6870231260"/>
    <s v="UTCL-20-DL-R-01"/>
    <s v="HDFCR52021101471082477"/>
    <d v="2021-10-15T00:00:00"/>
    <s v="WHRS"/>
    <m/>
  </r>
  <r>
    <s v="WHRS-951"/>
    <s v="DL01210800149"/>
    <s v="DAL2122005317"/>
    <n v="813587"/>
    <x v="0"/>
    <x v="188"/>
    <n v="8268005723"/>
    <n v="102"/>
    <n v="268320.33898305084"/>
    <m/>
    <n v="48297.661016949147"/>
    <n v="316618"/>
    <d v="2021-04-22T17:30:00"/>
    <n v="44100927"/>
    <s v="UTCL-20-DL-R-01"/>
    <s v="HDFCR52021100869900186"/>
    <d v="2021-10-09T00:00:00"/>
    <s v="WHRS"/>
    <m/>
  </r>
  <r>
    <s v="KC10"/>
    <s v="DL01240700811"/>
    <m/>
    <n v="814805"/>
    <x v="0"/>
    <x v="234"/>
    <n v="8268015034"/>
    <n v="7736"/>
    <n v="266400"/>
    <m/>
    <n v="47952"/>
    <n v="314352"/>
    <d v="2024-06-29T00:00:00"/>
    <m/>
    <s v="UTC1-23-DL-R-E-OT-01"/>
    <s v="R52024072076720382"/>
    <d v="2024-07-20T00:00:00"/>
    <s v="Line-1 Kiln Capacity Enhancement up to 2500 tpd from 1600 tpd"/>
    <m/>
  </r>
  <r>
    <s v="OLBC1081"/>
    <s v="DL01230401488"/>
    <s v="DAL2324000891"/>
    <n v="934550"/>
    <x v="0"/>
    <x v="224"/>
    <n v="8268010962"/>
    <s v="BNUPVAR008/22"/>
    <n v="266163.68644067802"/>
    <m/>
    <n v="47909.463559322045"/>
    <n v="314073.15000000008"/>
    <d v="2023-04-05T17:30:00"/>
    <n v="160321753"/>
    <s v="UTCL-20-DL-R-07"/>
    <n v="5.20230427519058E+16"/>
    <d v="2023-04-27T00:00:00"/>
    <s v="OLBC"/>
    <m/>
  </r>
  <r>
    <s v="C66"/>
    <s v="DL01211200764"/>
    <s v="DAL2122012483"/>
    <n v="300286"/>
    <x v="0"/>
    <x v="3"/>
    <n v="8263000075"/>
    <n v="712728849"/>
    <n v="265950"/>
    <m/>
    <n v="47871"/>
    <n v="313821"/>
    <d v="2021-10-13T17:30:00"/>
    <n v="6870320196"/>
    <s v="UTCL-20-DL-R-04"/>
    <m/>
    <m/>
    <s v="Cement Mill"/>
    <m/>
  </r>
  <r>
    <s v="C839"/>
    <s v="DL01211000441"/>
    <s v="DAL2122009021"/>
    <n v="821190"/>
    <x v="0"/>
    <x v="81"/>
    <n v="8263000148"/>
    <s v="GND/1628"/>
    <n v="265125.5"/>
    <m/>
    <n v="47722.59"/>
    <n v="312848.08999999997"/>
    <d v="2021-09-21T17:30:00"/>
    <n v="6870252937"/>
    <s v="UTCL-20-DL-R-04"/>
    <n v="110309840713"/>
    <d v="2021-10-31T00:00:00"/>
    <s v="Cement Mill"/>
    <m/>
  </r>
  <r>
    <s v="CE106"/>
    <s v="DL01240100652"/>
    <s v="DAL2324016780"/>
    <n v="406359"/>
    <x v="0"/>
    <x v="22"/>
    <n v="8263000283"/>
    <n v="271600055121"/>
    <n v="265000"/>
    <m/>
    <n v="47700"/>
    <n v="312700"/>
    <d v="2023-12-30T17:30:00"/>
    <n v="1246665537"/>
    <s v="UTCL-22-DL-N-49"/>
    <s v="HDFCR52024020877914983"/>
    <d v="2024-02-10T00:00:00"/>
    <s v="Line-1 Cooler ESP"/>
    <m/>
  </r>
  <r>
    <s v="WHRS-1917"/>
    <m/>
    <m/>
    <s v="UC01"/>
    <x v="1"/>
    <x v="235"/>
    <s v="ULTRATECH CEMENT LTD.-HO- DDD Allocation"/>
    <s v="14863"/>
    <n v="264646.65000000002"/>
    <m/>
    <n v="0"/>
    <n v="264646.65000000002"/>
    <d v="2020-12-31T00:00:00"/>
    <m/>
    <s v="UTCL-20-DL-R-01"/>
    <m/>
    <m/>
    <s v="WHRS"/>
    <m/>
  </r>
  <r>
    <n v="380"/>
    <s v="DL01230100977"/>
    <s v="DAL2223017007"/>
    <n v="502395"/>
    <x v="0"/>
    <x v="236"/>
    <n v="8266016505"/>
    <s v="INV358"/>
    <n v="264600"/>
    <m/>
    <n v="47628"/>
    <n v="312228"/>
    <d v="2022-12-06T17:30:00"/>
    <n v="6870342395"/>
    <s v="UTCL-21-DL-R-04"/>
    <s v="HDFCR52023011876275140"/>
    <d v="2023-01-18T00:00:00"/>
    <s v="AFR"/>
    <m/>
  </r>
  <r>
    <s v="CU206"/>
    <s v="DL01231200263"/>
    <s v="DAL2324014841"/>
    <n v="132039"/>
    <x v="0"/>
    <x v="145"/>
    <n v="8266020114"/>
    <n v="695"/>
    <n v="264300"/>
    <m/>
    <n v="47574"/>
    <n v="311874"/>
    <d v="2023-11-08T17:30:00"/>
    <n v="1246620082"/>
    <s v="UTCL-22-DL-R-07"/>
    <s v="HDFCR52023122665088736"/>
    <d v="2023-12-27T00:00:00"/>
    <s v="Line-1 Cooler Updragation "/>
    <m/>
  </r>
  <r>
    <s v="CU86"/>
    <s v="DL01240200449"/>
    <s v="DAL2324018606"/>
    <n v="915109"/>
    <x v="0"/>
    <x v="195"/>
    <n v="8268013662"/>
    <s v="HCC011/2023-24"/>
    <n v="264000"/>
    <m/>
    <n v="47520"/>
    <n v="311520"/>
    <d v="2024-01-09T17:30:00"/>
    <n v="161028675"/>
    <s v="UTCL-22-DL-R-07"/>
    <n v="402132562202"/>
    <d v="2024-02-13T00:00:00"/>
    <s v="Line-1 Cooler Updragation "/>
    <m/>
  </r>
  <r>
    <s v="WHRS-1057"/>
    <s v="DL01211001244"/>
    <s v="DAL2122009805"/>
    <n v="821012"/>
    <x v="0"/>
    <x v="5"/>
    <n v="8263000088"/>
    <s v="AA0910000060"/>
    <n v="263746.00000000006"/>
    <m/>
    <n v="47474.280000000006"/>
    <n v="311220.28000000009"/>
    <d v="2021-07-31T17:30:00"/>
    <n v="6870258645"/>
    <s v="UTCL-20-DL-R-01"/>
    <s v="HDFCR52021110375479578"/>
    <d v="2021-11-04T00:00:00"/>
    <s v="WHRS"/>
    <m/>
  </r>
  <r>
    <s v="CU130"/>
    <s v="DL01240601273"/>
    <s v="DAL2425004337"/>
    <n v="822670"/>
    <x v="0"/>
    <x v="118"/>
    <n v="8268013379"/>
    <n v="39"/>
    <n v="263745.25423728814"/>
    <m/>
    <n v="47474.145762711865"/>
    <n v="311219.40000000002"/>
    <d v="2024-06-17T17:30:00"/>
    <n v="160879316"/>
    <s v="UTCL-22-DL-R-07"/>
    <n v="406274705233"/>
    <d v="2024-06-29T00:00:00"/>
    <s v="Line-1 Cooler Updragation "/>
    <m/>
  </r>
  <r>
    <s v="C1018"/>
    <m/>
    <m/>
    <n v="811819"/>
    <x v="0"/>
    <x v="149"/>
    <n v="8263000114"/>
    <s v="MLIPL/27198/21"/>
    <n v="263065"/>
    <m/>
    <n v="0"/>
    <n v="263065"/>
    <d v="2021-07-13T00:00:00"/>
    <m/>
    <s v="UTCL-20-DL-R-04"/>
    <m/>
    <m/>
    <s v="Cement Mill"/>
    <s v="Civil- Cement Mill"/>
  </r>
  <r>
    <s v="OLBC550"/>
    <s v="DL01220801415"/>
    <s v="DAL2223008272"/>
    <n v="510104"/>
    <x v="0"/>
    <x v="237"/>
    <n v="8266015507"/>
    <s v="BP0001721542"/>
    <n v="261480.00000000003"/>
    <m/>
    <n v="47066.400000000001"/>
    <n v="308546.40000000002"/>
    <d v="2022-07-23T17:30:00"/>
    <n v="6870167724"/>
    <s v="UTCL-20-DL-R-07"/>
    <s v="HDFCR52022091595850354"/>
    <d v="2022-09-16T00:00:00"/>
    <s v="OLBC"/>
    <m/>
  </r>
  <r>
    <s v="C841"/>
    <s v="DL01211100392"/>
    <s v="DAL2122011020"/>
    <n v="821190"/>
    <x v="0"/>
    <x v="81"/>
    <n v="8263000154"/>
    <s v="GND/2026"/>
    <n v="261095.72"/>
    <m/>
    <n v="46997.229599999999"/>
    <n v="308092.94959999999"/>
    <d v="2021-10-28T17:30:00"/>
    <n v="6870269130"/>
    <s v="UTCL-20-DL-R-04"/>
    <n v="111298095219"/>
    <d v="2021-11-30T00:00:00"/>
    <s v="Cement Mill"/>
    <m/>
  </r>
  <r>
    <s v="WHRS-1629"/>
    <s v="DL01210801402"/>
    <s v="DAL2122006613"/>
    <n v="401972"/>
    <x v="0"/>
    <x v="29"/>
    <n v="8263000049"/>
    <s v="IDM11007317"/>
    <n v="260400"/>
    <n v="0"/>
    <n v="46872"/>
    <n v="307272"/>
    <d v="2021-07-06T17:30:00"/>
    <n v="6870192042"/>
    <s v="UTCL-20-DL-R-01"/>
    <s v="HDFCR52021090863743236"/>
    <d v="2021-09-09T00:00:00"/>
    <s v="WHRS"/>
    <m/>
  </r>
  <r>
    <s v="WHRS-1869"/>
    <s v="DL01210500654"/>
    <s v="DAL2122001506"/>
    <n v="919893"/>
    <x v="0"/>
    <x v="2"/>
    <n v="8263000051"/>
    <n v="2920003803"/>
    <n v="259999.9"/>
    <m/>
    <n v="46799.981999999996"/>
    <n v="306799.88199999998"/>
    <d v="2021-03-30T17:30:00"/>
    <n v="6870067464"/>
    <s v="UTCL-20-DL-R-01"/>
    <s v="HDFCR52021052994656960"/>
    <d v="2021-05-30T00:00:00"/>
    <s v="WHRS"/>
    <m/>
  </r>
  <r>
    <s v="WHRS-545"/>
    <s v="DL01210300975"/>
    <s v="DAL2021010875"/>
    <n v="811819"/>
    <x v="0"/>
    <x v="149"/>
    <n v="8263000049"/>
    <s v="25821-25993"/>
    <n v="259526"/>
    <m/>
    <n v="0"/>
    <n v="259526"/>
    <d v="2021-03-19T17:30:00"/>
    <m/>
    <s v="UTCL-20-DL-R-01"/>
    <n v="103199296845"/>
    <d v="2021-03-20T00:00:00"/>
    <s v="WHRS"/>
    <m/>
  </r>
  <r>
    <s v="WHRS-397"/>
    <s v="DL01210301311"/>
    <s v="DAL2021011327"/>
    <n v="128635"/>
    <x v="0"/>
    <x v="173"/>
    <n v="8266010586"/>
    <s v="DT/20-21/948"/>
    <n v="259000"/>
    <m/>
    <n v="46620"/>
    <n v="305620"/>
    <d v="2021-03-02T17:30:00"/>
    <n v="6870364529"/>
    <s v="UTCL-20-DL-R-01"/>
    <s v="HDFCR52021041788195974"/>
    <d v="2021-04-18T00:00:00"/>
    <s v="WHRS"/>
    <m/>
  </r>
  <r>
    <s v="OLBC389"/>
    <s v="DL01220700636"/>
    <s v="DAL2223005490"/>
    <n v="501659"/>
    <x v="0"/>
    <x v="238"/>
    <n v="8263000202"/>
    <s v="EMI/208/22-23"/>
    <n v="258750"/>
    <m/>
    <n v="46575"/>
    <n v="305325"/>
    <d v="2022-06-06T17:30:00"/>
    <n v="6870129595"/>
    <s v="UTCL-20-DL-R-07"/>
    <n v="207203150026"/>
    <d v="2022-07-21T00:00:00"/>
    <s v="OLBC"/>
    <m/>
  </r>
  <r>
    <s v="C1136"/>
    <s v="DL01220700161"/>
    <s v="DAL2223004991"/>
    <n v="806910"/>
    <x v="0"/>
    <x v="239"/>
    <n v="8268009155"/>
    <n v="37"/>
    <n v="258580"/>
    <m/>
    <n v="0"/>
    <n v="258580"/>
    <d v="2022-06-25T17:30:00"/>
    <n v="44012640"/>
    <s v="UTCL-20-DL-R-04"/>
    <s v="HDFCR52022071281663361"/>
    <d v="2022-07-13T00:00:00"/>
    <s v="Cement Mill"/>
    <s v="Civil- Cement Mill"/>
  </r>
  <r>
    <s v="C139"/>
    <s v="DL01220401102"/>
    <s v="DAL2223001101"/>
    <n v="300286"/>
    <x v="0"/>
    <x v="3"/>
    <n v="8263000075"/>
    <n v="712736020"/>
    <n v="257500"/>
    <m/>
    <n v="46350"/>
    <n v="303850"/>
    <d v="2022-04-06T17:30:00"/>
    <n v="6870032821"/>
    <s v="UTCL-20-DL-R-04"/>
    <s v="HDFCR52022050365603876"/>
    <d v="2022-05-04T00:00:00"/>
    <s v="Cement Mill"/>
    <m/>
  </r>
  <r>
    <s v="OLBC458"/>
    <s v="DL01221101467"/>
    <s v="DAL2223013744"/>
    <n v="806768"/>
    <x v="0"/>
    <x v="126"/>
    <n v="8268008361"/>
    <s v="JTP/2022-23/29"/>
    <n v="257000"/>
    <m/>
    <n v="46260"/>
    <n v="303260"/>
    <d v="2022-11-09T17:30:00"/>
    <n v="44295915"/>
    <s v="UTCL-20-DL-R-07"/>
    <s v="HDFCR52022120766003894"/>
    <d v="2022-12-07T00:00:00"/>
    <s v="OLBC"/>
    <m/>
  </r>
  <r>
    <s v="C22"/>
    <s v="DL01210801445"/>
    <s v="DAL2122006785"/>
    <n v="300286"/>
    <x v="0"/>
    <x v="3"/>
    <n v="8263000075"/>
    <n v="712725544"/>
    <n v="256620"/>
    <m/>
    <n v="46191.6"/>
    <n v="302811.59999999998"/>
    <d v="2021-07-13T17:30:00"/>
    <n v="6870195325"/>
    <s v="UTCL-20-DL-R-04"/>
    <m/>
    <m/>
    <s v="Cement Mill"/>
    <m/>
  </r>
  <r>
    <s v="WHRS-40"/>
    <s v="DL01211001731"/>
    <s v="DAL2122010421"/>
    <n v="132142"/>
    <x v="0"/>
    <x v="240"/>
    <n v="8266011412"/>
    <s v="159/21-22"/>
    <n v="256500"/>
    <m/>
    <n v="46170"/>
    <n v="302670"/>
    <d v="2021-10-19T17:30:00"/>
    <n v="6870258149"/>
    <s v="UTCL-20-DL-R-01"/>
    <s v="HDFCR52021111176754822"/>
    <d v="2021-11-12T00:00:00"/>
    <s v="WHRS"/>
    <m/>
  </r>
  <r>
    <s v="WHRS-1977"/>
    <s v="DL01220700027"/>
    <s v="DAL2223005099"/>
    <n v="130843"/>
    <x v="0"/>
    <x v="241"/>
    <n v="8266014322"/>
    <s v="G/0039"/>
    <n v="256242.37288135596"/>
    <m/>
    <n v="46123.627118644072"/>
    <n v="302366"/>
    <d v="2022-05-16T17:30:00"/>
    <n v="6870112272"/>
    <s v="UTCL-20-DL-R-01"/>
    <s v="HDFCR52022080186078250"/>
    <d v="2022-08-02T00:00:00"/>
    <s v="WHRS"/>
    <m/>
  </r>
  <r>
    <s v="C161"/>
    <s v="DL01230500839"/>
    <s v="DAL2324002167"/>
    <n v="300286"/>
    <x v="0"/>
    <x v="18"/>
    <n v="8268012126"/>
    <n v="712739634"/>
    <n v="255000"/>
    <m/>
    <n v="45900"/>
    <n v="300900"/>
    <d v="2022-09-08T17:30:00"/>
    <n v="160381387"/>
    <s v="UTCL-20-DL-R-04"/>
    <s v="HDFCR52023052558986211"/>
    <d v="2023-05-26T00:00:00"/>
    <s v="Cement Mill"/>
    <m/>
  </r>
  <r>
    <s v="CU98"/>
    <s v="DL01240501108"/>
    <s v="DAL2425002345"/>
    <n v="510413"/>
    <x v="0"/>
    <x v="242"/>
    <n v="8266021224"/>
    <s v="IE/24-25/65"/>
    <n v="255000"/>
    <m/>
    <n v="45900"/>
    <n v="300900"/>
    <d v="2024-05-03T17:30:00"/>
    <n v="1251183944"/>
    <s v="UTCL-22-DL-R-07"/>
    <s v="HDFCR52024061265494752"/>
    <d v="2024-06-14T00:00:00"/>
    <s v="Line-1 Cooler Updragation "/>
    <m/>
  </r>
  <r>
    <s v="CU9"/>
    <s v="DL01231000900"/>
    <s v="DAL2324012138"/>
    <n v="406049"/>
    <x v="0"/>
    <x v="113"/>
    <n v="8266019581"/>
    <s v="456/23-24"/>
    <n v="254931.79661016952"/>
    <m/>
    <n v="45887.723389830513"/>
    <n v="300819.52"/>
    <d v="2023-08-31T17:30:00"/>
    <n v="1246558307"/>
    <s v="UTCL-22-DL-R-07"/>
    <n v="310316076103"/>
    <d v="2023-11-02T00:00:00"/>
    <s v="Line-1 Cooler Updragation "/>
    <m/>
  </r>
  <r>
    <s v="WHRS-125"/>
    <s v="DL01210200223"/>
    <m/>
    <n v="405693"/>
    <x v="0"/>
    <x v="201"/>
    <n v="8266010074"/>
    <n v="8830351331"/>
    <n v="254576.16"/>
    <m/>
    <n v="45823.7088"/>
    <n v="300399.8688"/>
    <d v="2021-01-22T00:00:00"/>
    <m/>
    <s v="UTCL-20-DL-R-01"/>
    <m/>
    <m/>
    <s v="WHRS"/>
    <m/>
  </r>
  <r>
    <s v="WHRS-983"/>
    <s v="DL01220100443"/>
    <s v="DAL2122013733"/>
    <n v="407464"/>
    <x v="0"/>
    <x v="160"/>
    <n v="8268007734"/>
    <s v="RSE/21-22/S063"/>
    <n v="253621.53"/>
    <m/>
    <n v="0"/>
    <n v="253621.53"/>
    <d v="2021-12-04T17:30:00"/>
    <n v="44324784"/>
    <s v="UTCL-20-DL-R-01"/>
    <s v="HDFCR52022020194025949"/>
    <d v="2022-02-02T00:00:00"/>
    <s v="WHRS"/>
    <m/>
  </r>
  <r>
    <s v="WHRS-55"/>
    <s v="DL01210500976"/>
    <s v="DAL2122001851"/>
    <n v="105695"/>
    <x v="0"/>
    <x v="138"/>
    <n v="8263000078"/>
    <s v="AE/20-21/SA/1009"/>
    <n v="253275"/>
    <m/>
    <n v="45589.5"/>
    <n v="298864.5"/>
    <d v="2021-03-22T17:30:00"/>
    <n v="6870096393"/>
    <s v="UTCL-20-DL-R-01"/>
    <s v="HDFCR52021062999955562"/>
    <d v="2021-06-30T00:00:00"/>
    <s v="WHRS"/>
    <m/>
  </r>
  <r>
    <s v="OLBC1068"/>
    <s v="DL01220302238"/>
    <s v="DAL2122018131"/>
    <n v="934550"/>
    <x v="0"/>
    <x v="224"/>
    <n v="8268008158"/>
    <s v="BNUPVAR001667/21"/>
    <n v="253171.68644067799"/>
    <m/>
    <n v="45570.90355932204"/>
    <n v="298742.59000000003"/>
    <d v="2022-03-26T17:30:00"/>
    <n v="44466831"/>
    <s v="UTCL-20-DL-R-07"/>
    <s v="HDFCR52022040559236976"/>
    <d v="2022-04-06T00:00:00"/>
    <s v="OLBC"/>
    <m/>
  </r>
  <r>
    <s v="WHRS-1905"/>
    <s v="RDL0122020116"/>
    <m/>
    <n v="137869"/>
    <x v="1"/>
    <x v="228"/>
    <s v="Fee for WHRS Boiler Registration &amp; inspection PH2"/>
    <s v="Fee for WHRS Boiler Registration &amp; inspection PH2"/>
    <n v="253000"/>
    <m/>
    <n v="0"/>
    <n v="253000"/>
    <d v="2022-02-23T00:00:00"/>
    <m/>
    <s v="UTCL-20-DL-R-01"/>
    <m/>
    <m/>
    <s v="WHRS"/>
    <m/>
  </r>
  <r>
    <s v="WHRS-1679"/>
    <s v="DL01210801390"/>
    <s v="DAL2122006619"/>
    <n v="401972"/>
    <x v="0"/>
    <x v="29"/>
    <n v="8263000049"/>
    <s v="IDM11007249"/>
    <n v="252280"/>
    <n v="0"/>
    <n v="45410.400000000001"/>
    <n v="297690.40000000002"/>
    <d v="2021-07-02T17:30:00"/>
    <n v="6870192099"/>
    <s v="UTCL-20-DL-R-01"/>
    <s v="HDFCR52021090863743236"/>
    <d v="2021-09-09T00:00:00"/>
    <s v="WHRS"/>
    <m/>
  </r>
  <r>
    <s v="C55"/>
    <s v="DL01211201164"/>
    <s v="DAL2122012953"/>
    <n v="300286"/>
    <x v="0"/>
    <x v="3"/>
    <n v="8263000075"/>
    <n v="712727255"/>
    <n v="252160"/>
    <m/>
    <n v="45388.799999999996"/>
    <n v="297548.79999999999"/>
    <d v="2021-09-03T17:30:00"/>
    <n v="6870325769"/>
    <s v="UTCL-20-DL-R-04"/>
    <m/>
    <m/>
    <s v="Cement Mill"/>
    <m/>
  </r>
  <r>
    <s v="C1399"/>
    <m/>
    <m/>
    <m/>
    <x v="0"/>
    <x v="171"/>
    <m/>
    <s v="52672908"/>
    <n v="252054.06"/>
    <m/>
    <m/>
    <n v="252054.06"/>
    <d v="2021-11-29T00:00:00"/>
    <m/>
    <m/>
    <m/>
    <m/>
    <s v="Cement Mill"/>
    <m/>
  </r>
  <r>
    <s v="C326"/>
    <s v="DL01220900220"/>
    <s v="DAL2223008820"/>
    <n v="816965"/>
    <x v="0"/>
    <x v="157"/>
    <n v="8268009093"/>
    <s v="8268009093/RA03"/>
    <n v="252033.84"/>
    <m/>
    <n v="0"/>
    <n v="252033.84"/>
    <d v="2022-07-31T17:30:00"/>
    <n v="44127129"/>
    <s v="UTCL-20-DL-R-04"/>
    <s v="HDFCR52022091395263085"/>
    <d v="2022-09-15T00:00:00"/>
    <s v="Cement Mill"/>
    <s v="Civil- Cement Mill"/>
  </r>
  <r>
    <s v="C322"/>
    <s v="DL01231001869"/>
    <s v="DAL2324013018"/>
    <n v="128007"/>
    <x v="0"/>
    <x v="26"/>
    <n v="8268010940"/>
    <n v="562311681"/>
    <n v="252000"/>
    <m/>
    <n v="45360"/>
    <n v="297360"/>
    <d v="2023-10-11T17:30:00"/>
    <n v="160794380"/>
    <s v="UTCL-20-DL-R-04"/>
    <s v="HDFCR52023121161055090"/>
    <d v="2023-12-13T00:00:00"/>
    <s v="Cement Mill"/>
    <m/>
  </r>
  <r>
    <s v="WHRS-979"/>
    <s v="DL01220401048"/>
    <s v="DAL2223001073"/>
    <n v="407464"/>
    <x v="0"/>
    <x v="160"/>
    <n v="8268008614"/>
    <s v="RSE/22-23/S06"/>
    <n v="251820"/>
    <m/>
    <n v="45327.6"/>
    <n v="297147.59999999998"/>
    <d v="2022-04-11T17:30:00"/>
    <n v="43854434"/>
    <s v="UTCL-20-DL-R-01"/>
    <s v="HDFCR52022051267982620"/>
    <d v="2022-05-14T00:00:00"/>
    <s v="WHRS"/>
    <m/>
  </r>
  <r>
    <s v="C39"/>
    <s v="DL01210900869"/>
    <s v="DAL2122007692"/>
    <n v="300286"/>
    <x v="0"/>
    <x v="3"/>
    <n v="8263000075"/>
    <n v="712726369"/>
    <n v="250800"/>
    <m/>
    <n v="45144"/>
    <n v="295944"/>
    <d v="2021-08-10T17:30:00"/>
    <n v="6870202218"/>
    <s v="UTCL-20-DL-R-04"/>
    <s v="HDFCR52021091765511678"/>
    <d v="2021-09-18T00:00:00"/>
    <s v="Cement Mill"/>
    <m/>
  </r>
  <r>
    <s v="WHRS-475"/>
    <s v="DL01211000299"/>
    <s v="DAL2122008900"/>
    <n v="510104"/>
    <x v="0"/>
    <x v="237"/>
    <n v="8266012643"/>
    <s v="BPC7469"/>
    <n v="250119.49152542374"/>
    <m/>
    <n v="45021.508474576272"/>
    <n v="295141"/>
    <d v="2021-09-22T17:30:00"/>
    <n v="6870234431"/>
    <s v="UTCL-20-DL-R-01"/>
    <s v="HDFCR52021110875978257"/>
    <d v="2021-11-09T00:00:00"/>
    <s v="WHRS"/>
    <m/>
  </r>
  <r>
    <s v="RMES-69"/>
    <s v="DL01231201667"/>
    <s v="DAL2324016117"/>
    <n v="406359"/>
    <x v="0"/>
    <x v="22"/>
    <n v="8263000308"/>
    <n v="271600053144"/>
    <n v="250000"/>
    <m/>
    <n v="45000"/>
    <n v="295000"/>
    <d v="2023-10-31T17:30:00"/>
    <n v="1246653999"/>
    <s v="UTCL-22-DL-N-39"/>
    <s v="HDFCR52024012272783745"/>
    <d v="2024-01-24T00:00:00"/>
    <s v="Raw Mill-1 ESP"/>
    <m/>
  </r>
  <r>
    <n v="426"/>
    <s v="DL01230100291"/>
    <s v="DAL2223016259"/>
    <n v="118480"/>
    <x v="0"/>
    <x v="74"/>
    <n v="8263000270"/>
    <s v="RSC/DEC22/0118"/>
    <n v="249480"/>
    <m/>
    <n v="44906.400000000001"/>
    <n v="294386.40000000002"/>
    <d v="2022-12-12T17:30:00"/>
    <n v="6870333254"/>
    <s v="UTCL-21-DL-R-04"/>
    <s v="HDFCR52023011174671812"/>
    <d v="2023-01-14T00:00:00"/>
    <s v="AFR"/>
    <m/>
  </r>
  <r>
    <s v="C1207"/>
    <s v="DL01211200094"/>
    <s v="DAL2122011794"/>
    <n v="407003"/>
    <x v="0"/>
    <x v="243"/>
    <n v="8266013048"/>
    <s v="20225870B000348"/>
    <n v="249261.59322033898"/>
    <m/>
    <n v="44867.086779661018"/>
    <n v="294128.68"/>
    <d v="2021-10-16T00:00:00"/>
    <n v="6870296354"/>
    <s v="UTCL-20-DL-R-04"/>
    <n v="112131082836"/>
    <d v="2021-12-14T00:00:00"/>
    <s v="Cement Mill"/>
    <m/>
  </r>
  <r>
    <s v="WHRS-1099"/>
    <s v="DL01220900259"/>
    <m/>
    <n v="130083"/>
    <x v="0"/>
    <x v="156"/>
    <n v="8266015797"/>
    <s v="SE/0299/22-23"/>
    <n v="249082.71999999997"/>
    <m/>
    <n v="44834.889599999995"/>
    <n v="293917.60959999997"/>
    <d v="2022-08-26T00:00:00"/>
    <m/>
    <s v="UTCL-20-DL-R-01"/>
    <m/>
    <m/>
    <s v="WHRS"/>
    <m/>
  </r>
  <r>
    <s v="C50"/>
    <s v="DL01210901004"/>
    <s v="DAL2122007822"/>
    <n v="300286"/>
    <x v="0"/>
    <x v="3"/>
    <n v="8263000075"/>
    <n v="712727109"/>
    <n v="248262.5"/>
    <m/>
    <n v="44687.25"/>
    <n v="292949.75"/>
    <d v="2021-08-31T17:30:00"/>
    <n v="6870211202"/>
    <s v="UTCL-20-DL-R-04"/>
    <s v="HDFCR52021100769544555"/>
    <d v="2021-10-08T00:00:00"/>
    <s v="Cement Mill"/>
    <m/>
  </r>
  <r>
    <n v="263"/>
    <s v="DL01230600342"/>
    <s v="DAL2324003910"/>
    <n v="122835"/>
    <x v="0"/>
    <x v="191"/>
    <n v="8266017205"/>
    <s v="RK/23-24/0405"/>
    <n v="248000"/>
    <m/>
    <n v="44640"/>
    <n v="292640"/>
    <d v="2023-05-06T17:30:00"/>
    <n v="1246393945"/>
    <s v="UTCL-21-DL-R-04"/>
    <s v="HDFCR52023062166075800"/>
    <d v="2023-06-23T00:00:00"/>
    <s v="AFR"/>
    <m/>
  </r>
  <r>
    <s v="C1418"/>
    <s v="DL01220300501"/>
    <s v="CFD2122013612"/>
    <n v="933911"/>
    <x v="0"/>
    <x v="244"/>
    <n v="8262000050"/>
    <s v="WLS/21-22/IN0281"/>
    <n v="247848.50000000003"/>
    <m/>
    <n v="12392.425000000003"/>
    <n v="260240.92500000005"/>
    <d v="2022-03-01T17:30:00"/>
    <n v="43863207"/>
    <s v="UTCL-20-DL-R-04"/>
    <s v="HDFCR52022042864535497"/>
    <d v="2022-04-29T00:00:00"/>
    <s v="Cement Mill"/>
    <m/>
  </r>
  <r>
    <s v="C312"/>
    <s v="DL01220302518"/>
    <s v="DAL2223000043"/>
    <n v="128007"/>
    <x v="0"/>
    <x v="26"/>
    <n v="8263000117"/>
    <n v="562200144"/>
    <n v="247600"/>
    <m/>
    <n v="44568"/>
    <n v="292168"/>
    <d v="2022-01-31T17:30:00"/>
    <n v="6870007922"/>
    <s v="UTCL-20-DL-R-04"/>
    <m/>
    <m/>
    <s v="Cement Mill"/>
    <m/>
  </r>
  <r>
    <s v="C344"/>
    <s v="DL01220901842"/>
    <s v="DAL2223010436"/>
    <n v="129452"/>
    <x v="0"/>
    <x v="19"/>
    <n v="8263000123"/>
    <n v="210601027179"/>
    <n v="246985.76"/>
    <m/>
    <n v="44457.440000000002"/>
    <n v="291443.20000000001"/>
    <d v="2022-02-08T17:30:00"/>
    <n v="6870213892"/>
    <s v="UTCL-20-DL-R-04"/>
    <s v="HDFCR52022093099735530"/>
    <d v="2022-10-03T00:00:00"/>
    <s v="Cement Mill"/>
    <m/>
  </r>
  <r>
    <s v="C1365"/>
    <s v="DL01210701185"/>
    <s v="DAL2122004332"/>
    <n v="821438"/>
    <x v="0"/>
    <x v="245"/>
    <n v="8268006334"/>
    <s v="TE-2021-UTCL-01"/>
    <n v="246950.82"/>
    <m/>
    <n v="44451.18"/>
    <n v="291402"/>
    <d v="2021-06-14T17:30:00"/>
    <n v="43988273"/>
    <s v="UTCL-20-DL-R-04"/>
    <s v="HDFCR52021080256393908"/>
    <d v="2021-08-03T00:00:00"/>
    <s v="Cement Mill"/>
    <m/>
  </r>
  <r>
    <s v="WHRS-1112"/>
    <s v="DL01220302337"/>
    <s v="DAL2122018171"/>
    <n v="812419"/>
    <x v="0"/>
    <x v="44"/>
    <n v="8268008252"/>
    <s v="516/21-22"/>
    <n v="246789.83050847458"/>
    <m/>
    <n v="44422.169491525419"/>
    <n v="291212"/>
    <d v="2022-03-28T17:30:00"/>
    <n v="44466821"/>
    <s v="UTCL-20-DL-R-01"/>
    <s v="HDFCR52022041260799323"/>
    <d v="2022-04-13T00:00:00"/>
    <s v="WHRS"/>
    <m/>
  </r>
  <r>
    <s v="WHRS-1107"/>
    <s v="DL01221100640"/>
    <s v="DAL2223013008"/>
    <n v="812419"/>
    <x v="0"/>
    <x v="44"/>
    <n v="8268010132"/>
    <s v="340/22-23"/>
    <n v="246337.28813559323"/>
    <m/>
    <n v="44340.711864406781"/>
    <n v="290678"/>
    <d v="2022-11-08T17:30:00"/>
    <n v="44266230"/>
    <s v="UTCL-20-DL-R-01"/>
    <s v="HDFCR52022111761000097"/>
    <d v="2022-11-18T00:00:00"/>
    <s v="WHRS"/>
    <m/>
  </r>
  <r>
    <s v="CU141"/>
    <s v="DL01240701042"/>
    <m/>
    <n v="407464"/>
    <x v="0"/>
    <x v="160"/>
    <n v="8268014559"/>
    <s v="RSE/24-25/S28"/>
    <n v="245810"/>
    <m/>
    <n v="47433.599999999999"/>
    <n v="293243.59999999998"/>
    <d v="2024-07-01T00:00:00"/>
    <m/>
    <s v="UTCL-22-DL-R-07"/>
    <m/>
    <m/>
    <s v="Line-1 Cooler Updragation "/>
    <m/>
  </r>
  <r>
    <s v="C1293"/>
    <s v="DL01220501110"/>
    <s v="DAL2223002594"/>
    <n v="815539"/>
    <x v="0"/>
    <x v="205"/>
    <n v="8268008932"/>
    <s v="DLCW-11"/>
    <n v="245574.00847457629"/>
    <m/>
    <n v="44203.321525423729"/>
    <n v="289777.33"/>
    <d v="2022-05-16T17:30:00"/>
    <n v="43925100"/>
    <s v="UTCL-20-DL-R-04"/>
    <s v="HDFCR52022060373017715"/>
    <d v="2022-06-04T00:00:00"/>
    <s v="Cement Mill"/>
    <s v="Civil- Cement Mill"/>
  </r>
  <r>
    <s v="C797"/>
    <s v="DL01211100031"/>
    <s v="DAL2122010686"/>
    <n v="137974"/>
    <x v="0"/>
    <x v="5"/>
    <n v="8263000113"/>
    <s v="BA0910000083"/>
    <n v="245356"/>
    <m/>
    <n v="44164.08"/>
    <n v="289520.08"/>
    <d v="2021-10-21T17:30:00"/>
    <n v="6870265865"/>
    <s v="UTCL-20-DL-R-04"/>
    <s v="HDFCR52021112980401933"/>
    <d v="2021-11-30T00:00:00"/>
    <s v="Cement Mill"/>
    <m/>
  </r>
  <r>
    <s v="OLBC745"/>
    <s v="DL01220801283"/>
    <s v="DAL2223008168"/>
    <n v="919962"/>
    <x v="0"/>
    <x v="6"/>
    <n v="8263000121"/>
    <s v="SRGST/22-23/0248"/>
    <n v="244970.4"/>
    <m/>
    <n v="44094.6"/>
    <n v="289065"/>
    <d v="2022-07-29T17:30:00"/>
    <n v="6870167260"/>
    <s v="UTCL-20-DL-R-07"/>
    <n v="209032572918"/>
    <d v="2022-09-04T00:00:00"/>
    <s v="OLBC"/>
    <m/>
  </r>
  <r>
    <s v="OLBC1087"/>
    <s v="DL01230800232"/>
    <s v="DAL2324007840"/>
    <n v="934550"/>
    <x v="0"/>
    <x v="224"/>
    <n v="8268012548"/>
    <s v="BNUPVAR000170/23"/>
    <n v="244748.2118644068"/>
    <m/>
    <n v="44054.678135593218"/>
    <n v="288802.89"/>
    <d v="2023-05-05T17:30:00"/>
    <n v="160567826"/>
    <s v="UTCL-20-DL-R-07"/>
    <s v="HDFCR52023080878278081"/>
    <d v="2023-08-10T00:00:00"/>
    <s v="OLBC"/>
    <m/>
  </r>
  <r>
    <s v="C289"/>
    <s v="DL01220300452"/>
    <s v="DAL2122016380"/>
    <n v="128007"/>
    <x v="0"/>
    <x v="26"/>
    <n v="8263000117"/>
    <n v="562102362"/>
    <n v="244000"/>
    <m/>
    <n v="43920"/>
    <n v="287920"/>
    <d v="2021-10-30T17:30:00"/>
    <n v="6870425178"/>
    <s v="UTCL-20-DL-R-04"/>
    <s v="N076221878451077"/>
    <d v="2022-03-18T00:00:00"/>
    <s v="Cement Mill"/>
    <m/>
  </r>
  <r>
    <s v="C804"/>
    <s v="DL01220200675"/>
    <s v="DAL2122015396"/>
    <n v="137974"/>
    <x v="0"/>
    <x v="5"/>
    <n v="8263000113"/>
    <s v="BA0920000010"/>
    <n v="243350"/>
    <m/>
    <n v="43803"/>
    <n v="287153"/>
    <d v="2022-01-31T17:30:00"/>
    <n v="6870396946"/>
    <s v="UTCL-20-DL-R-04"/>
    <s v="HDFCR52022022599709521"/>
    <d v="2022-02-26T00:00:00"/>
    <s v="Cement Mill"/>
    <m/>
  </r>
  <r>
    <s v="WHRS-443"/>
    <s v="DL01220301458"/>
    <s v="DAL2122017387"/>
    <n v="122124"/>
    <x v="0"/>
    <x v="210"/>
    <n v="8266013675"/>
    <s v="2021/1489/IEEPL"/>
    <n v="243000"/>
    <m/>
    <n v="43740"/>
    <n v="286740"/>
    <d v="2022-02-10T17:30:00"/>
    <n v="6870449421"/>
    <s v="UTCL-20-DL-R-01"/>
    <s v="HDFCR52022040559236979"/>
    <d v="2022-04-06T00:00:00"/>
    <s v="WHRS"/>
    <m/>
  </r>
  <r>
    <s v="C30"/>
    <s v="DL01220302099"/>
    <s v="DAL2122018083"/>
    <n v="300286"/>
    <x v="0"/>
    <x v="3"/>
    <n v="8263000075"/>
    <n v="712725596"/>
    <n v="242500"/>
    <m/>
    <n v="43650"/>
    <n v="286150"/>
    <d v="2021-07-15T17:30:00"/>
    <n v="6870458418"/>
    <s v="UTCL-20-DL-R-04"/>
    <s v="N094221901538578"/>
    <d v="2022-04-05T00:00:00"/>
    <s v="Cement Mill"/>
    <m/>
  </r>
  <r>
    <s v="C1155"/>
    <s v="DL01220801122"/>
    <s v="DAL2223008008"/>
    <n v="921813"/>
    <x v="1"/>
    <x v="225"/>
    <n v="8268009726"/>
    <s v="LKN/0415/2223"/>
    <n v="242403.1"/>
    <m/>
    <n v="43632.56"/>
    <n v="286035.66000000003"/>
    <d v="2022-06-30T17:30:00"/>
    <n v="44089948"/>
    <s v="UTCL-20-DL-R-04"/>
    <s v="HDFCR52022082290340708"/>
    <d v="2022-08-23T00:00:00"/>
    <s v="Cement Mill"/>
    <m/>
  </r>
  <r>
    <s v="C105"/>
    <s v="DL01220300962"/>
    <s v="DAL2122016821"/>
    <n v="300286"/>
    <x v="0"/>
    <x v="3"/>
    <n v="8263000075"/>
    <n v="712732928"/>
    <n v="242150"/>
    <m/>
    <n v="43587"/>
    <n v="285737"/>
    <d v="2022-02-03T17:30:00"/>
    <n v="6870441332"/>
    <s v="UTCL-20-DL-R-04"/>
    <s v="HDFCR52022032957279145"/>
    <d v="2022-03-30T00:00:00"/>
    <s v="Cement Mill"/>
    <m/>
  </r>
  <r>
    <s v="OLBC851"/>
    <s v="DL01220801014"/>
    <s v="DAL2223007937"/>
    <n v="407048"/>
    <x v="0"/>
    <x v="204"/>
    <n v="8266015442"/>
    <s v="MF/048/2022-23"/>
    <n v="241700"/>
    <m/>
    <n v="43506"/>
    <n v="285206"/>
    <d v="2022-07-19T17:30:00"/>
    <n v="6870160285"/>
    <s v="UTCL-20-DL-R-07"/>
    <s v="HDFCR52022090293190974"/>
    <d v="2022-09-05T00:00:00"/>
    <s v="OLBC"/>
    <m/>
  </r>
  <r>
    <s v="OLBC8"/>
    <s v="DL01230201963"/>
    <s v="DAL2223019661"/>
    <n v="134795"/>
    <x v="0"/>
    <x v="19"/>
    <n v="8263000172"/>
    <n v="220601016490"/>
    <n v="241142.44"/>
    <m/>
    <n v="43405.56"/>
    <n v="284548"/>
    <d v="2022-11-21T17:30:00"/>
    <n v="6870403875"/>
    <s v="UTCL-20-DL-R-07"/>
    <s v="HDFCR52023030688120776"/>
    <d v="2023-03-08T00:00:00"/>
    <s v="OLBC"/>
    <m/>
  </r>
  <r>
    <s v="WHRS-1731"/>
    <s v="DL01210901010"/>
    <s v="DAL2122007882"/>
    <n v="401972"/>
    <x v="0"/>
    <x v="29"/>
    <n v="8263000049"/>
    <s v="IDM11006947"/>
    <n v="240840"/>
    <n v="284.00120000000004"/>
    <n v="43351.199999999997"/>
    <n v="284475.20120000001"/>
    <d v="2021-06-27T17:30:00"/>
    <n v="6870213467"/>
    <s v="UTCL-20-DL-R-01"/>
    <m/>
    <m/>
    <s v="WHRS"/>
    <m/>
  </r>
  <r>
    <s v="WHRS-917"/>
    <s v="DL01210601073"/>
    <s v="DAL2122002944"/>
    <n v="106653"/>
    <x v="0"/>
    <x v="57"/>
    <n v="8263000050"/>
    <s v="BFE20210017"/>
    <n v="240000"/>
    <n v="283.20601127113332"/>
    <n v="43200"/>
    <n v="283483.2060112711"/>
    <d v="2021-04-02T17:30:00"/>
    <n v="6870107916"/>
    <s v="UTCL-20-DL-R-01"/>
    <n v="106298259619"/>
    <d v="2021-06-30T00:00:00"/>
    <s v="WHRS"/>
    <m/>
  </r>
  <r>
    <s v="C36"/>
    <s v="DL01210900857"/>
    <s v="DAL2122007704"/>
    <n v="300286"/>
    <x v="0"/>
    <x v="3"/>
    <n v="8263000075"/>
    <n v="712725901"/>
    <n v="240000"/>
    <m/>
    <n v="43200"/>
    <n v="283200"/>
    <d v="2021-07-28T17:30:00"/>
    <n v="6870201620"/>
    <s v="UTCL-20-DL-R-04"/>
    <s v="HDFCR52021092266235857"/>
    <d v="2021-09-23T00:00:00"/>
    <s v="Cement Mill"/>
    <m/>
  </r>
  <r>
    <s v="C24"/>
    <s v="DL01210900861"/>
    <s v="DAL2122007700"/>
    <n v="300286"/>
    <x v="0"/>
    <x v="3"/>
    <n v="8263000075"/>
    <n v="712725582"/>
    <n v="240000"/>
    <m/>
    <n v="43200"/>
    <n v="283200"/>
    <d v="2021-07-15T17:30:00"/>
    <n v="6870202312"/>
    <s v="UTCL-20-DL-R-04"/>
    <s v="HDFCR52021092166210398"/>
    <d v="2021-09-23T00:00:00"/>
    <s v="Cement Mill"/>
    <m/>
  </r>
  <r>
    <s v="C98"/>
    <s v="DL01220100632"/>
    <s v="DAL2122014086"/>
    <n v="300286"/>
    <x v="0"/>
    <x v="3"/>
    <n v="8263000075"/>
    <n v="712731561"/>
    <n v="240000"/>
    <m/>
    <n v="43200"/>
    <n v="283200"/>
    <d v="2021-12-29T17:30:00"/>
    <n v="6870368641"/>
    <s v="UTCL-20-DL-R-04"/>
    <s v="HDFCR52022020795238060"/>
    <d v="2022-02-08T00:00:00"/>
    <s v="Cement Mill"/>
    <m/>
  </r>
  <r>
    <s v="C285"/>
    <s v="DL01220200868"/>
    <s v="DAL2122015591"/>
    <n v="128007"/>
    <x v="0"/>
    <x v="26"/>
    <n v="8263000117"/>
    <n v="562102334"/>
    <n v="240000"/>
    <m/>
    <n v="43200"/>
    <n v="283200"/>
    <d v="2021-10-29T17:30:00"/>
    <n v="6870404281"/>
    <s v="UTCL-20-DL-R-04"/>
    <m/>
    <m/>
    <s v="Cement Mill"/>
    <m/>
  </r>
  <r>
    <s v="C457"/>
    <s v="DL01230500916"/>
    <s v="DAL2324002243"/>
    <n v="406359"/>
    <x v="0"/>
    <x v="22"/>
    <n v="8268011644"/>
    <n v="271600036130"/>
    <n v="240000"/>
    <m/>
    <n v="43200"/>
    <n v="283200"/>
    <d v="2022-05-31T17:30:00"/>
    <n v="160382328"/>
    <s v="UTCL-20-DL-R-04"/>
    <s v="HDFCR52023062065669739"/>
    <d v="2023-06-22T00:00:00"/>
    <s v="Cement Mill"/>
    <m/>
  </r>
  <r>
    <s v="OLBC924"/>
    <s v="DL01230200248"/>
    <s v="DAL2223017954"/>
    <n v="407464"/>
    <x v="0"/>
    <x v="160"/>
    <n v="8268011040"/>
    <s v="RSE/22-23/S0103"/>
    <n v="239840.00000000003"/>
    <m/>
    <n v="43171.200000000004"/>
    <n v="283011.20000000001"/>
    <d v="2023-01-23T17:30:00"/>
    <n v="44464735"/>
    <s v="UTCL-20-DL-R-07"/>
    <s v="HDFCR52023021382590783"/>
    <d v="2023-02-15T00:00:00"/>
    <s v="OLBC"/>
    <m/>
  </r>
  <r>
    <s v="WHRS-341"/>
    <s v="DL01220100237"/>
    <s v="DAL2122013571"/>
    <n v="921813"/>
    <x v="1"/>
    <x v="225"/>
    <n v="8268007919"/>
    <s v="LKN/0820/2122"/>
    <n v="239750.84745762713"/>
    <m/>
    <n v="43155.152542372882"/>
    <n v="282906"/>
    <d v="2021-10-01T17:30:00"/>
    <n v="44282222"/>
    <s v="UTCL-20-DL-R-01"/>
    <s v="HDFCR52022011289808783"/>
    <d v="2022-01-13T00:00:00"/>
    <s v="WHRS"/>
    <m/>
  </r>
  <r>
    <s v="WHRS-934"/>
    <s v="DL01211001894"/>
    <s v="DAL2122010371"/>
    <n v="106653"/>
    <x v="0"/>
    <x v="57"/>
    <n v="8263000050"/>
    <s v="WWB20210118Z"/>
    <n v="239733.8"/>
    <n v="282.88588399999998"/>
    <n v="43152.083999999995"/>
    <n v="283168.76988399995"/>
    <d v="2021-04-28T17:30:00"/>
    <n v="6870404923"/>
    <s v="UTCL-20-DL-R-01"/>
    <n v="203021657289"/>
    <d v="2022-03-03T00:00:00"/>
    <s v="WHRS"/>
    <m/>
  </r>
  <r>
    <s v="WHRS-1463"/>
    <s v="DL01210601095"/>
    <s v="DAL2122002960"/>
    <n v="401972"/>
    <x v="0"/>
    <x v="29"/>
    <n v="8263000049"/>
    <s v="IDM11006282"/>
    <n v="239000"/>
    <n v="282.02"/>
    <n v="43020"/>
    <n v="282302.02"/>
    <d v="2021-05-25T17:30:00"/>
    <n v="6870110733"/>
    <s v="UTCL-20-DL-R-01"/>
    <s v="HDFCR52021070150549267"/>
    <d v="2021-07-02T00:00:00"/>
    <s v="WHRS"/>
    <m/>
  </r>
  <r>
    <s v="C1399"/>
    <m/>
    <m/>
    <m/>
    <x v="0"/>
    <x v="171"/>
    <m/>
    <s v="52747056"/>
    <n v="238850.2"/>
    <m/>
    <m/>
    <n v="238850.2"/>
    <d v="2022-01-20T00:00:00"/>
    <m/>
    <m/>
    <m/>
    <m/>
    <s v="Cement Mill"/>
    <m/>
  </r>
  <r>
    <s v="WHRS-1124"/>
    <s v="DL01230300733"/>
    <m/>
    <n v="812419"/>
    <x v="0"/>
    <x v="44"/>
    <n v="8268011287"/>
    <s v="538/22-23"/>
    <n v="238767.79"/>
    <m/>
    <n v="42978.21"/>
    <n v="281746"/>
    <d v="2023-02-24T00:00:00"/>
    <m/>
    <s v="UTCL-20-DL-R-01"/>
    <s v="R52023031389540451"/>
    <d v="2023-03-13T00:00:00"/>
    <s v="WHRS"/>
    <m/>
  </r>
  <r>
    <n v="235"/>
    <s v="DL01230900236"/>
    <s v="DAL2324009561"/>
    <n v="814561"/>
    <x v="0"/>
    <x v="196"/>
    <n v="8268010909"/>
    <s v="D-38"/>
    <n v="238618.39830508479"/>
    <m/>
    <n v="42951.311694915261"/>
    <n v="281569.71000000008"/>
    <d v="2023-08-25T17:30:00"/>
    <n v="160655012"/>
    <s v="UTCL-21-DL-R-04"/>
    <s v="HDFCR52023091988886874"/>
    <d v="2023-09-20T00:00:00"/>
    <s v="AFR"/>
    <m/>
  </r>
  <r>
    <s v="DC7"/>
    <s v="DL01230101765"/>
    <s v="DAL2223017664"/>
    <n v="130552"/>
    <x v="0"/>
    <x v="141"/>
    <n v="8266016586"/>
    <s v="GMR/22-23/518"/>
    <n v="238254.2372881356"/>
    <m/>
    <n v="42885.762711864409"/>
    <n v="281140"/>
    <d v="2022-12-15T17:30:00"/>
    <n v="6870376329"/>
    <s v="UTCL-21-DL-N-28"/>
    <n v="302169238947"/>
    <d v="2023-02-18T00:00:00"/>
    <s v="Line-1 DC to AC Conversion"/>
    <m/>
  </r>
  <r>
    <s v="CE71"/>
    <s v="DL01240500235"/>
    <m/>
    <n v="102373"/>
    <x v="0"/>
    <x v="246"/>
    <n v="8266021204"/>
    <n v="240700029"/>
    <n v="237831.36"/>
    <m/>
    <n v="42809.64"/>
    <n v="280641"/>
    <d v="2024-04-20T00:00:00"/>
    <m/>
    <s v="UTCL-22-DL-N-49"/>
    <m/>
    <m/>
    <s v="Line-1 Cooler ESP"/>
    <m/>
  </r>
  <r>
    <s v="OLBC1083"/>
    <s v="DL01230100538"/>
    <s v="DAL2223016506"/>
    <n v="934550"/>
    <x v="0"/>
    <x v="224"/>
    <n v="8268010962"/>
    <s v="BNUPVAR001046/22"/>
    <n v="237646.20338983054"/>
    <m/>
    <n v="42776.316610169495"/>
    <n v="280422.52"/>
    <d v="2022-11-05T17:30:00"/>
    <n v="44393902"/>
    <s v="UTCL-20-DL-R-07"/>
    <s v="HDFCR52023011174671816"/>
    <d v="2023-01-14T00:00:00"/>
    <s v="OLBC"/>
    <m/>
  </r>
  <r>
    <s v="WHRS-1730"/>
    <s v="DL01210900961"/>
    <s v="DAL2122007860"/>
    <n v="401972"/>
    <x v="0"/>
    <x v="29"/>
    <n v="8263000049"/>
    <s v="IDM11008079"/>
    <n v="237600"/>
    <n v="0"/>
    <n v="42768"/>
    <n v="280368"/>
    <d v="2021-08-06T17:30:00"/>
    <n v="6870209317"/>
    <s v="UTCL-20-DL-R-01"/>
    <m/>
    <m/>
    <s v="WHRS"/>
    <m/>
  </r>
  <r>
    <s v="WHRS-1401"/>
    <s v="DL01210500694"/>
    <s v="DAL2122001471"/>
    <n v="401972"/>
    <x v="0"/>
    <x v="29"/>
    <n v="8263000049"/>
    <s v="IDM11005413"/>
    <n v="236210"/>
    <n v="209.04585"/>
    <n v="42517.799999999996"/>
    <n v="278936.84584999998"/>
    <d v="2021-03-27T17:30:00"/>
    <n v="6870066524"/>
    <s v="UTCL-20-DL-R-01"/>
    <s v="HDFCR52021052894547545"/>
    <d v="2021-05-29T00:00:00"/>
    <s v="WHRS"/>
    <m/>
  </r>
  <r>
    <s v="WHRS-1910"/>
    <n v="11445666"/>
    <m/>
    <n v="923913"/>
    <x v="0"/>
    <x v="247"/>
    <s v="Application fee for WHRS Connectivity Agreement"/>
    <s v="Application fee for WHRS Connectivity Agreement"/>
    <n v="236000"/>
    <m/>
    <n v="0"/>
    <n v="236000"/>
    <d v="2021-07-07T00:00:00"/>
    <m/>
    <s v="UTCL-20-DL-R-01"/>
    <m/>
    <m/>
    <s v="WHRS"/>
    <m/>
  </r>
  <r>
    <s v="WHRS-1230"/>
    <s v="DL01211201422"/>
    <s v="DAL2122013231"/>
    <n v="816655"/>
    <x v="0"/>
    <x v="215"/>
    <n v="8266013107"/>
    <n v="208"/>
    <n v="236000"/>
    <m/>
    <n v="42480"/>
    <n v="278480"/>
    <d v="2021-12-29T17:30:00"/>
    <n v="6870331062"/>
    <s v="UTCL-20-DL-R-01"/>
    <s v="HDFCR52022011390029863"/>
    <d v="2022-01-14T00:00:00"/>
    <s v="WHRS"/>
    <m/>
  </r>
  <r>
    <s v="C1110"/>
    <s v="DL01210301192"/>
    <s v="DAL2021011200"/>
    <n v="135020"/>
    <x v="0"/>
    <x v="212"/>
    <n v="8266010268"/>
    <s v="LLP/654/20-21"/>
    <n v="235100"/>
    <m/>
    <n v="42318"/>
    <n v="277418"/>
    <d v="2021-02-16T17:30:00"/>
    <n v="6870364592"/>
    <s v="UTCL-20-DL-R-04"/>
    <n v="103312829253"/>
    <d v="2021-03-31T00:00:00"/>
    <s v="Cement Mill"/>
    <m/>
  </r>
  <r>
    <s v="CE72"/>
    <s v="DL01240500234"/>
    <m/>
    <n v="102373"/>
    <x v="0"/>
    <x v="246"/>
    <n v="8266021204"/>
    <n v="240700037"/>
    <n v="234661.09"/>
    <m/>
    <n v="42238.91"/>
    <n v="276900"/>
    <d v="2024-04-25T00:00:00"/>
    <m/>
    <s v="UTCL-22-DL-N-49"/>
    <m/>
    <m/>
    <s v="Line-1 Cooler ESP"/>
    <m/>
  </r>
  <r>
    <s v="C1153"/>
    <s v="DL01220801124"/>
    <s v="DAL2223008006"/>
    <n v="921813"/>
    <x v="1"/>
    <x v="225"/>
    <n v="8268009726"/>
    <s v="LKN/0251/2223"/>
    <n v="234582.89"/>
    <m/>
    <n v="42224.92"/>
    <n v="276807.81"/>
    <d v="2022-05-30T17:30:00"/>
    <n v="44089913"/>
    <s v="UTCL-20-DL-R-04"/>
    <s v="HDFCR52022082290340708"/>
    <d v="2022-08-23T00:00:00"/>
    <s v="Cement Mill"/>
    <m/>
  </r>
  <r>
    <s v="C1154"/>
    <s v="DL01220801184"/>
    <s v="DAL2223008034"/>
    <n v="921813"/>
    <x v="1"/>
    <x v="225"/>
    <n v="8268009726"/>
    <s v="LKN/0581/2223"/>
    <n v="234582.89"/>
    <m/>
    <n v="42224.92"/>
    <n v="276807.81"/>
    <d v="2022-08-01T17:30:00"/>
    <n v="44091417"/>
    <s v="UTCL-20-DL-R-04"/>
    <s v="HDFCR52022082390760665"/>
    <d v="2022-08-26T00:00:00"/>
    <s v="Cement Mill"/>
    <m/>
  </r>
  <r>
    <s v="WHRS-336"/>
    <s v="DL01220201088"/>
    <s v="DAL2122015752"/>
    <n v="921813"/>
    <x v="1"/>
    <x v="225"/>
    <n v="8268008156"/>
    <s v="LKN/1364/2122"/>
    <n v="234144.06779661018"/>
    <m/>
    <n v="42145.932203389828"/>
    <n v="276290"/>
    <d v="2022-02-01T17:30:00"/>
    <n v="44382266"/>
    <s v="UTCL-20-DL-R-01"/>
    <s v="HDFCR52022030150372630"/>
    <d v="2022-03-02T00:00:00"/>
    <s v="WHRS"/>
    <m/>
  </r>
  <r>
    <s v="WHRS-343"/>
    <s v="DL01220201087"/>
    <s v="DAL2122015753"/>
    <n v="921813"/>
    <x v="1"/>
    <x v="225"/>
    <n v="8268008157"/>
    <s v="LKN/1365/2122"/>
    <n v="234144.06779661018"/>
    <m/>
    <n v="42145.932203389828"/>
    <n v="276290"/>
    <d v="2022-02-01T17:30:00"/>
    <n v="44382276"/>
    <s v="UTCL-20-DL-R-01"/>
    <s v="HDFCR52022030150372630"/>
    <d v="2022-03-02T00:00:00"/>
    <s v="WHRS"/>
    <m/>
  </r>
  <r>
    <s v="WHRS-344"/>
    <s v="DL01220300357"/>
    <s v="DAL2122016258"/>
    <n v="921813"/>
    <x v="1"/>
    <x v="225"/>
    <n v="8268008157"/>
    <s v="LKN/1497/2122"/>
    <n v="234144.06779661018"/>
    <m/>
    <n v="42145.932203389828"/>
    <n v="276290"/>
    <d v="2022-03-01T17:30:00"/>
    <n v="44397766"/>
    <s v="UTCL-20-DL-R-01"/>
    <s v="HDFCR52022031153128139"/>
    <d v="2022-03-12T00:00:00"/>
    <s v="WHRS"/>
    <m/>
  </r>
  <r>
    <s v="WHRS-337"/>
    <s v="DL01220300358"/>
    <s v="DAL2122016257"/>
    <n v="921813"/>
    <x v="1"/>
    <x v="225"/>
    <n v="8268008156"/>
    <s v="LKN/1496/2122"/>
    <n v="234144.06779661018"/>
    <m/>
    <n v="42145.932203389828"/>
    <n v="276290"/>
    <d v="2022-03-01T17:30:00"/>
    <n v="44397809"/>
    <s v="UTCL-20-DL-R-01"/>
    <s v="HDFCR52022031153128139"/>
    <d v="2022-03-12T00:00:00"/>
    <s v="WHRS"/>
    <m/>
  </r>
  <r>
    <n v="440"/>
    <s v="DL01230700847"/>
    <s v="DAL2324006147"/>
    <n v="107659"/>
    <x v="0"/>
    <x v="89"/>
    <n v="8263000312"/>
    <s v="RIU/23-24/2059"/>
    <n v="234076.27118644069"/>
    <m/>
    <n v="42133.728813559319"/>
    <n v="276210"/>
    <d v="2023-06-05T17:30:00"/>
    <n v="1246434231"/>
    <s v="UTCL-21-DL-R-04"/>
    <s v="HDFCR52023071772389315"/>
    <d v="2023-07-19T00:00:00"/>
    <s v="AFR"/>
    <m/>
  </r>
  <r>
    <n v="453"/>
    <m/>
    <m/>
    <m/>
    <x v="0"/>
    <x v="171"/>
    <m/>
    <s v="44424988"/>
    <n v="233639.83"/>
    <m/>
    <m/>
    <n v="233639.83"/>
    <m/>
    <m/>
    <m/>
    <m/>
    <m/>
    <s v="AFR"/>
    <m/>
  </r>
  <r>
    <n v="68"/>
    <s v="DL01231001230"/>
    <s v="DAL2324012393"/>
    <n v="816965"/>
    <x v="0"/>
    <x v="157"/>
    <n v="8268011756"/>
    <s v="8268011756/RA04"/>
    <n v="233407.33"/>
    <m/>
    <n v="0"/>
    <n v="233407.33"/>
    <d v="2023-09-21T17:30:00"/>
    <n v="160761313"/>
    <s v="UTCL-21-DL-R-04"/>
    <s v="HDFCR52023110652022478"/>
    <d v="2023-11-08T00:00:00"/>
    <s v="AFR"/>
    <m/>
  </r>
  <r>
    <s v="OLBC1244"/>
    <s v="DL01220701087"/>
    <m/>
    <n v="405980"/>
    <x v="0"/>
    <x v="130"/>
    <n v="8266015367"/>
    <s v="ASL/22-23/286"/>
    <n v="233280"/>
    <m/>
    <n v="41990.400000000001"/>
    <n v="275270.40000000002"/>
    <d v="2022-06-29T00:00:00"/>
    <m/>
    <s v="UTCL-20-DL-R-07"/>
    <s v="HDFCR52022072183683124"/>
    <d v="2022-07-21T00:00:00"/>
    <s v="OLBC"/>
    <m/>
  </r>
  <r>
    <s v="OLBC24"/>
    <s v="DL01230200269"/>
    <s v="DAL2223017986"/>
    <n v="501448"/>
    <x v="0"/>
    <x v="111"/>
    <n v="8266017042"/>
    <s v="2022-23/4211"/>
    <n v="233279.66101694916"/>
    <m/>
    <n v="41990.338983050846"/>
    <n v="275270"/>
    <d v="2023-01-09T17:30:00"/>
    <n v="6870375489"/>
    <s v="UTCL-20-DL-R-07"/>
    <n v="302225848572"/>
    <d v="2023-02-23T00:00:00"/>
    <s v="OLBC"/>
    <m/>
  </r>
  <r>
    <s v="C1086"/>
    <s v="DL01230100291"/>
    <m/>
    <n v="118480"/>
    <x v="0"/>
    <x v="74"/>
    <n v="8263000270"/>
    <s v="RSC/DEC22/0118"/>
    <n v="233274.5"/>
    <m/>
    <n v="41989.409999999996"/>
    <n v="275263.90999999997"/>
    <d v="2022-12-12T00:00:00"/>
    <m/>
    <s v="UTCL-20-DL-R-04"/>
    <m/>
    <m/>
    <s v="Cement Mill"/>
    <m/>
  </r>
  <r>
    <s v="WHRS-1988"/>
    <s v="DL01210900250"/>
    <s v="DAL2122007232"/>
    <n v="408227"/>
    <x v="0"/>
    <x v="139"/>
    <n v="8263000077"/>
    <s v="IN0810003432"/>
    <n v="233084"/>
    <n v="261.05"/>
    <n v="27970.080000000002"/>
    <n v="261315.13"/>
    <d v="2021-06-22T17:30:00"/>
    <n v="6870225809"/>
    <s v="UTCL-20-DL-R-01"/>
    <n v="110043842621"/>
    <d v="2021-10-05T00:00:00"/>
    <s v="WHRS"/>
    <m/>
  </r>
  <r>
    <s v="OLBC364"/>
    <s v="DL01230302280"/>
    <s v="DAL2223021895"/>
    <n v="507203"/>
    <x v="0"/>
    <x v="90"/>
    <n v="8268009895"/>
    <n v="3722021690"/>
    <n v="232264.43220338988"/>
    <m/>
    <n v="41807.597796610178"/>
    <n v="274072.03000000003"/>
    <d v="2023-03-13T17:30:00"/>
    <n v="160274065"/>
    <s v="UTCL-20-DL-R-07"/>
    <s v="N097232408782924"/>
    <d v="2023-04-11T00:00:00"/>
    <s v="OLBC"/>
    <m/>
  </r>
  <r>
    <s v="OLBC777"/>
    <s v="DL01230101744"/>
    <s v="DAL2223017714"/>
    <n v="919962"/>
    <x v="0"/>
    <x v="6"/>
    <n v="8263000121"/>
    <s v="SRGST/22-23/0433"/>
    <n v="231404.28"/>
    <m/>
    <n v="41652.720000000001"/>
    <n v="273057"/>
    <d v="2022-11-16T17:30:00"/>
    <n v="6870369537"/>
    <s v="UTCL-20-DL-R-07"/>
    <n v="302090383437"/>
    <d v="2023-02-10T00:00:00"/>
    <s v="OLBC"/>
    <m/>
  </r>
  <r>
    <s v="WHRS-1181"/>
    <s v="DL01210400635"/>
    <s v="DAL2122000637"/>
    <n v="812140"/>
    <x v="0"/>
    <x v="4"/>
    <n v="8268006035"/>
    <s v="SVM/21-22/0002"/>
    <n v="231182.20338983051"/>
    <m/>
    <n v="41612.796610169491"/>
    <n v="272795"/>
    <d v="2021-04-03T00:00:00"/>
    <n v="43835486"/>
    <s v="UTCL-20-DL-R-01"/>
    <s v="HDFCR52021042088845623"/>
    <d v="2021-04-22T00:00:00"/>
    <s v="WHRS"/>
    <m/>
  </r>
  <r>
    <n v="199"/>
    <s v="DL01240200493"/>
    <s v="DAL2324018662"/>
    <n v="820829"/>
    <x v="0"/>
    <x v="185"/>
    <n v="8268012243"/>
    <s v="HE/24-25/167"/>
    <n v="231120.33898305087"/>
    <m/>
    <n v="41601.661016949154"/>
    <n v="272722"/>
    <d v="2024-01-22T17:30:00"/>
    <n v="161031265"/>
    <s v="UTCL-21-DL-R-04"/>
    <s v="HDFCR52024021479425257"/>
    <d v="2024-02-16T00:00:00"/>
    <s v="AFR"/>
    <m/>
  </r>
  <r>
    <s v="OLBC666"/>
    <s v="DL01220201123"/>
    <s v="DAL2122015778"/>
    <n v="919962"/>
    <x v="0"/>
    <x v="6"/>
    <n v="8263000121"/>
    <s v="SRGST/23-24/0059 "/>
    <n v="230000"/>
    <m/>
    <n v="41400"/>
    <n v="271400"/>
    <d v="2023-05-11T00:00:00"/>
    <n v="26631474"/>
    <s v="UTCL-20-DL-R-07"/>
    <n v="203045304636"/>
    <d v="2022-03-05T00:00:00"/>
    <s v="OLBC"/>
    <m/>
  </r>
  <r>
    <s v="OLBC369"/>
    <s v="DL01231200208"/>
    <s v="DAL2324014789"/>
    <n v="507203"/>
    <x v="0"/>
    <x v="90"/>
    <n v="8268009895"/>
    <n v="3723014588"/>
    <n v="228129.74576271186"/>
    <m/>
    <n v="41063.354237288135"/>
    <n v="269193.09999999998"/>
    <d v="2023-11-09T17:30:00"/>
    <n v="160867007"/>
    <s v="UTCL-20-DL-R-07"/>
    <s v="HDFCR52023122665083374"/>
    <d v="2023-12-27T00:00:00"/>
    <s v="OLBC"/>
    <m/>
  </r>
  <r>
    <s v="WHRS-1816"/>
    <s v="DL01211200983"/>
    <s v="DAL2122012663"/>
    <n v="401972"/>
    <x v="0"/>
    <x v="29"/>
    <n v="8263000049"/>
    <s v="IDM11009824"/>
    <n v="228060"/>
    <n v="0"/>
    <n v="41050.799999999996"/>
    <n v="269110.8"/>
    <d v="2021-10-20T17:30:00"/>
    <n v="6870324202"/>
    <s v="UTCL-20-DL-R-01"/>
    <m/>
    <m/>
    <s v="WHRS"/>
    <m/>
  </r>
  <r>
    <s v="WHRS-348"/>
    <s v="DL01220100233"/>
    <s v="DAL2122013575"/>
    <n v="921813"/>
    <x v="1"/>
    <x v="225"/>
    <n v="8268007920"/>
    <s v="LKN/1074/2122"/>
    <n v="227850"/>
    <m/>
    <n v="41013"/>
    <n v="268863"/>
    <d v="2021-11-01T17:30:00"/>
    <n v="44282252"/>
    <s v="UTCL-20-DL-R-01"/>
    <s v="HDFCR52022011289808783"/>
    <d v="2022-01-13T00:00:00"/>
    <s v="WHRS"/>
    <m/>
  </r>
  <r>
    <s v="RMES-51"/>
    <s v="DL01240501377"/>
    <s v="DAL2425002551"/>
    <n v="122835"/>
    <x v="0"/>
    <x v="191"/>
    <n v="8266020885"/>
    <s v="RK/24-25/0313"/>
    <n v="227500"/>
    <m/>
    <n v="40950"/>
    <n v="268450"/>
    <d v="2024-04-27T17:30:00"/>
    <n v="1251186999"/>
    <s v="UTCL-22-DL-N-39"/>
    <s v="HDFCR52024061466213815"/>
    <d v="2024-06-16T00:00:00"/>
    <s v="Raw Mill-1 ESP"/>
    <m/>
  </r>
  <r>
    <s v="C1399"/>
    <m/>
    <m/>
    <m/>
    <x v="0"/>
    <x v="171"/>
    <m/>
    <s v="52641193"/>
    <n v="227382.32"/>
    <m/>
    <m/>
    <n v="227382.32"/>
    <d v="2021-10-27T00:00:00"/>
    <m/>
    <m/>
    <m/>
    <m/>
    <s v="Cement Mill"/>
    <m/>
  </r>
  <r>
    <s v="WHRS-1989"/>
    <s v="DL01210900207"/>
    <s v="DAL2122007032"/>
    <n v="408227"/>
    <x v="0"/>
    <x v="139"/>
    <n v="8263000077"/>
    <s v="IN0810003816"/>
    <n v="227163"/>
    <n v="254.42"/>
    <n v="27259.559999999998"/>
    <n v="254676.98"/>
    <d v="2021-06-28T17:30:00"/>
    <n v="6870225998"/>
    <s v="UTCL-20-DL-R-01"/>
    <n v="110081516111"/>
    <d v="2021-10-09T00:00:00"/>
    <s v="WHRS"/>
    <m/>
  </r>
  <r>
    <n v="211"/>
    <s v="DL01230901066"/>
    <s v="DAL2324010335"/>
    <n v="822647"/>
    <x v="0"/>
    <x v="233"/>
    <n v="8268012938"/>
    <n v="44"/>
    <n v="226872.39"/>
    <m/>
    <m/>
    <n v="226872.39"/>
    <d v="2023-08-30T17:30:00"/>
    <n v="160691707"/>
    <s v="UTCL-21-DL-R-04"/>
    <s v="HDFCR52023100392363950"/>
    <d v="2023-10-04T00:00:00"/>
    <s v="AFR"/>
    <m/>
  </r>
  <r>
    <s v="CU8"/>
    <s v="DL01240201253"/>
    <s v="DAL2324019408"/>
    <n v="128608"/>
    <x v="0"/>
    <x v="222"/>
    <n v="8266020135"/>
    <n v="539"/>
    <n v="226500"/>
    <m/>
    <n v="40770"/>
    <n v="267270"/>
    <d v="2024-02-20T00:00:00"/>
    <n v="1246714143"/>
    <s v="UTCL-22-DL-R-07"/>
    <s v="HDFCR52024022883674027"/>
    <d v="2024-03-01T00:00:00"/>
    <s v="Line-1 Cooler Updragation "/>
    <m/>
  </r>
  <r>
    <s v="OLBC1070"/>
    <s v="DL01220500730"/>
    <s v="DAL2223002181"/>
    <n v="934550"/>
    <x v="0"/>
    <x v="224"/>
    <n v="8268008158"/>
    <s v="BNUPVAR000016/22"/>
    <n v="226045.76271186443"/>
    <m/>
    <n v="40688.237288135599"/>
    <n v="266734"/>
    <d v="2022-04-30T17:30:00"/>
    <n v="43904624"/>
    <s v="UTCL-20-DL-R-07"/>
    <s v="HDFCR52022051768786449"/>
    <d v="2022-05-18T00:00:00"/>
    <s v="OLBC"/>
    <m/>
  </r>
  <r>
    <s v="WHRS-1483"/>
    <s v="DL01210601097"/>
    <s v="DAL2122002959"/>
    <n v="401972"/>
    <x v="0"/>
    <x v="29"/>
    <n v="8263000049"/>
    <s v="IDM11006281"/>
    <n v="226000"/>
    <n v="266.68"/>
    <n v="40680"/>
    <n v="266946.68"/>
    <d v="2021-05-25T17:30:00"/>
    <n v="6870110750"/>
    <s v="UTCL-20-DL-R-01"/>
    <s v="HDFCR52021070150549267"/>
    <d v="2021-07-02T00:00:00"/>
    <s v="WHRS"/>
    <m/>
  </r>
  <r>
    <s v="WHRS-423"/>
    <s v="DL01210700363"/>
    <s v="DAL2122003746"/>
    <n v="821190"/>
    <x v="0"/>
    <x v="81"/>
    <n v="8263000118"/>
    <s v="GND/0484"/>
    <n v="226000"/>
    <n v="266"/>
    <n v="40680"/>
    <n v="266946"/>
    <d v="2021-06-03T17:30:00"/>
    <n v="6870121326"/>
    <s v="UTCL-20-DL-R-01"/>
    <n v="107126799300"/>
    <d v="2021-07-13T00:00:00"/>
    <s v="WHRS"/>
    <m/>
  </r>
  <r>
    <s v="WHRS-1268"/>
    <s v="DL01220701402"/>
    <s v="DAL2223006223"/>
    <n v="408475"/>
    <x v="0"/>
    <x v="248"/>
    <n v="8266013370"/>
    <s v="PM094"/>
    <n v="225500"/>
    <m/>
    <n v="40590"/>
    <n v="266090"/>
    <d v="2022-05-19T17:30:00"/>
    <n v="6870129925"/>
    <s v="UTCL-20-DL-R-01"/>
    <s v="HDFCR52022072083504953"/>
    <d v="2022-07-21T00:00:00"/>
    <s v="WHRS"/>
    <m/>
  </r>
  <r>
    <n v="224"/>
    <s v="DL01230800875"/>
    <s v="DAL2324008454"/>
    <n v="816456"/>
    <x v="0"/>
    <x v="249"/>
    <n v="8268012837"/>
    <n v="127"/>
    <n v="225272.14"/>
    <m/>
    <n v="0"/>
    <n v="225272.14"/>
    <d v="2023-07-30T17:30:00"/>
    <n v="160607252"/>
    <s v="UTCL-21-DL-R-04"/>
    <s v="HDFCR52023082983312460"/>
    <d v="2023-08-30T00:00:00"/>
    <s v="AFR"/>
    <m/>
  </r>
  <r>
    <s v="WHRS-1570"/>
    <s v="DL01210701455"/>
    <s v="DAL2122004872"/>
    <n v="401972"/>
    <x v="0"/>
    <x v="29"/>
    <n v="8263000049"/>
    <s v="IDM11006681"/>
    <n v="225070"/>
    <n v="265.58259999999996"/>
    <n v="40512.6"/>
    <n v="265848.1826"/>
    <d v="2021-06-17T17:30:00"/>
    <n v="6870149747"/>
    <s v="UTCL-20-DL-R-01"/>
    <s v="HDFCR52021080356681079"/>
    <d v="2021-08-04T00:00:00"/>
    <s v="WHRS"/>
    <m/>
  </r>
  <r>
    <s v="C902"/>
    <s v="DL01220500266"/>
    <s v="DAL2223001659"/>
    <n v="106222"/>
    <x v="0"/>
    <x v="152"/>
    <n v="8268007632"/>
    <s v="M21AG58PM/005"/>
    <n v="225000"/>
    <m/>
    <n v="40500"/>
    <n v="265500"/>
    <d v="2022-04-28T17:30:00"/>
    <n v="43883860"/>
    <s v="UTCL-20-DL-R-04"/>
    <s v="HDFCR52022053071882558"/>
    <d v="2022-05-31T00:00:00"/>
    <s v="Cement Mill"/>
    <m/>
  </r>
  <r>
    <s v="WHRS-62"/>
    <s v="DL01230901915"/>
    <s v="DAL2324011145"/>
    <n v="811923"/>
    <x v="0"/>
    <x v="250"/>
    <n v="8268012927"/>
    <s v="AAPL/23-24/G0718"/>
    <n v="225000"/>
    <m/>
    <n v="40500"/>
    <n v="265500"/>
    <d v="2023-09-18T17:30:00"/>
    <n v="160718820"/>
    <s v="UTCL-20-DL-R-01"/>
    <s v="HDFCR52023101194919968"/>
    <d v="2023-10-13T00:00:00"/>
    <s v="WHRS"/>
    <m/>
  </r>
  <r>
    <s v="WHRS-1709"/>
    <s v="DL01210901023"/>
    <s v="DAL2122007879"/>
    <n v="401972"/>
    <x v="0"/>
    <x v="29"/>
    <n v="8263000049"/>
    <s v="IDM11007622"/>
    <n v="224400"/>
    <n v="0"/>
    <n v="40392"/>
    <n v="264792"/>
    <d v="2021-07-20T17:30:00"/>
    <n v="6870213760"/>
    <s v="UTCL-20-DL-R-01"/>
    <m/>
    <m/>
    <s v="WHRS"/>
    <m/>
  </r>
  <r>
    <s v="C267"/>
    <s v="DL01230300439"/>
    <s v="DAL2223020115"/>
    <n v="501497"/>
    <x v="0"/>
    <x v="43"/>
    <n v="8263000099"/>
    <s v="D/SUP/21-22/668"/>
    <n v="224200"/>
    <m/>
    <n v="0"/>
    <n v="224200"/>
    <d v="2021-12-17T17:30:00"/>
    <n v="1246302895"/>
    <s v="UTCL-20-DL-R-04"/>
    <m/>
    <m/>
    <s v="Cement Mill"/>
    <m/>
  </r>
  <r>
    <s v="WHRS-431"/>
    <s v="DL01231001260"/>
    <s v="DAL2324012414"/>
    <n v="820829"/>
    <x v="0"/>
    <x v="185"/>
    <n v="8268013202"/>
    <s v="HE/23-24/94"/>
    <n v="224025.42372881356"/>
    <m/>
    <n v="40324.576271186437"/>
    <n v="264350"/>
    <d v="2023-10-04T17:30:00"/>
    <n v="160761132"/>
    <s v="UTCL-20-DL-R-01"/>
    <s v="HDFCR52023103150294734"/>
    <d v="2023-11-02T00:00:00"/>
    <s v="WHRS"/>
    <m/>
  </r>
  <r>
    <s v="WHRS-1635"/>
    <s v="DL01210801415"/>
    <s v="DAL2122006651"/>
    <n v="401972"/>
    <x v="0"/>
    <x v="29"/>
    <n v="8263000049"/>
    <s v="IDM11007611"/>
    <n v="224000"/>
    <n v="0"/>
    <n v="40320"/>
    <n v="264320"/>
    <d v="2021-07-20T17:30:00"/>
    <n v="6870192189"/>
    <s v="UTCL-20-DL-R-01"/>
    <s v="HDFCR52021090863743236"/>
    <d v="2021-09-09T00:00:00"/>
    <s v="WHRS"/>
    <m/>
  </r>
  <r>
    <s v="C1031"/>
    <s v="DL01211200681"/>
    <s v="DAL2122012435"/>
    <n v="811819"/>
    <x v="0"/>
    <x v="149"/>
    <n v="8263000114"/>
    <s v="MLIPL/27307/21"/>
    <n v="223933"/>
    <m/>
    <n v="0"/>
    <n v="223933"/>
    <d v="2021-11-25T17:30:00"/>
    <n v="3445022789"/>
    <s v="UTCL-20-DL-R-04"/>
    <s v="HDFCR52021052493846127"/>
    <d v="2021-05-25T00:00:00"/>
    <s v="Cement Mill"/>
    <s v="Civil- Cement Mill"/>
  </r>
  <r>
    <s v="WHRS-115"/>
    <s v="DL01210200996"/>
    <s v="DAL2021009862"/>
    <n v="816965"/>
    <x v="0"/>
    <x v="157"/>
    <n v="8268005346"/>
    <s v="8268005346/RA02"/>
    <n v="223817"/>
    <m/>
    <n v="0"/>
    <n v="223817"/>
    <d v="2021-02-10T17:30:00"/>
    <n v="44257575"/>
    <s v="UTCL-20-DL-R-01"/>
    <s v="HDFCR52021030479500869"/>
    <d v="2021-03-05T00:00:00"/>
    <s v="WHRS"/>
    <m/>
  </r>
  <r>
    <s v="C934"/>
    <s v="DL01220801705"/>
    <s v="DAL2223008515"/>
    <n v="407464"/>
    <x v="0"/>
    <x v="160"/>
    <n v="8268009650"/>
    <s v="RSE/22-23/S038"/>
    <n v="223700"/>
    <m/>
    <n v="40266"/>
    <n v="263966"/>
    <d v="2022-08-09T17:30:00"/>
    <n v="44118643"/>
    <s v="UTCL-20-DL-R-04"/>
    <s v="HDFCR52022090593723814"/>
    <d v="2022-09-08T00:00:00"/>
    <s v="Cement Mill"/>
    <m/>
  </r>
  <r>
    <s v="WHRS-1740"/>
    <s v="DL01210900990"/>
    <s v="DAL2122007832"/>
    <n v="401972"/>
    <x v="0"/>
    <x v="29"/>
    <n v="8263000049"/>
    <s v="IDM11008261"/>
    <n v="222950"/>
    <n v="0"/>
    <n v="40131"/>
    <n v="263081"/>
    <d v="2021-08-16T17:30:00"/>
    <n v="6870209512"/>
    <s v="UTCL-20-DL-R-01"/>
    <m/>
    <m/>
    <s v="WHRS"/>
    <m/>
  </r>
  <r>
    <s v="WHRS-1718"/>
    <s v="DL01210901038"/>
    <s v="DAL2122007864"/>
    <n v="401972"/>
    <x v="0"/>
    <x v="29"/>
    <n v="8263000049"/>
    <s v="IDM11008245"/>
    <n v="222950"/>
    <n v="0"/>
    <n v="40131"/>
    <n v="263081"/>
    <d v="2021-08-16T17:30:00"/>
    <n v="6870215999"/>
    <s v="UTCL-20-DL-R-01"/>
    <m/>
    <m/>
    <s v="WHRS"/>
    <m/>
  </r>
  <r>
    <s v="WHRS-1704"/>
    <s v="DL01210900989"/>
    <s v="DAL2122007833"/>
    <n v="401972"/>
    <x v="0"/>
    <x v="29"/>
    <n v="8263000049"/>
    <s v="IDM11008320"/>
    <n v="222950"/>
    <n v="0"/>
    <n v="40131"/>
    <n v="263081"/>
    <d v="2021-08-18T17:30:00"/>
    <n v="6870216052"/>
    <s v="UTCL-20-DL-R-01"/>
    <m/>
    <m/>
    <s v="WHRS"/>
    <m/>
  </r>
  <r>
    <s v="WHRS-1735"/>
    <s v="DL01210900966"/>
    <s v="DAL2122007855"/>
    <n v="401972"/>
    <x v="0"/>
    <x v="29"/>
    <n v="8263000049"/>
    <s v="IDM11008171"/>
    <n v="222950"/>
    <n v="0"/>
    <n v="40131"/>
    <n v="263081"/>
    <d v="2021-08-11T17:30:00"/>
    <n v="6870216054"/>
    <s v="UTCL-20-DL-R-01"/>
    <m/>
    <m/>
    <s v="WHRS"/>
    <m/>
  </r>
  <r>
    <s v="WHRS-1653"/>
    <s v="DL01210901528"/>
    <s v="DAL2122008320"/>
    <n v="401972"/>
    <x v="0"/>
    <x v="29"/>
    <n v="8263000049"/>
    <s v="IDM11008791"/>
    <n v="222950"/>
    <n v="0"/>
    <n v="40131"/>
    <n v="263081"/>
    <d v="2021-09-04T17:30:00"/>
    <n v="6870246505"/>
    <s v="UTCL-20-DL-R-01"/>
    <s v="HDFCR52021102573073021"/>
    <d v="2021-10-26T00:00:00"/>
    <s v="WHRS"/>
    <m/>
  </r>
  <r>
    <s v="WHRS-1839"/>
    <s v="DL01220101032"/>
    <s v="DAL2122014397"/>
    <n v="401972"/>
    <x v="0"/>
    <x v="29"/>
    <n v="8263000049"/>
    <s v="IDM11011648"/>
    <n v="222950"/>
    <n v="0"/>
    <n v="40131"/>
    <n v="263081"/>
    <d v="2021-12-30T17:30:00"/>
    <n v="6870366523"/>
    <s v="UTCL-20-DL-R-01"/>
    <m/>
    <m/>
    <s v="WHRS"/>
    <m/>
  </r>
  <r>
    <n v="212"/>
    <s v="DL01240201970"/>
    <s v="DAL2324019981"/>
    <n v="822647"/>
    <x v="0"/>
    <x v="233"/>
    <n v="8268014233"/>
    <n v="101"/>
    <n v="222620.1525423729"/>
    <m/>
    <n v="40071.627457627124"/>
    <n v="262691.78000000003"/>
    <d v="2024-02-16T17:30:00"/>
    <n v="161101065"/>
    <s v="UTCL-21-DL-R-04"/>
    <s v="HDFCR52024031186864233"/>
    <d v="2024-03-13T00:00:00"/>
    <s v="AFR"/>
    <m/>
  </r>
  <r>
    <s v="OLBC420"/>
    <s v="DL01221201788"/>
    <s v="DAL2223015729"/>
    <n v="407000"/>
    <x v="0"/>
    <x v="216"/>
    <n v="8266016736"/>
    <s v="14308GI22000527"/>
    <n v="222040.00000000003"/>
    <m/>
    <n v="39967.200000000004"/>
    <n v="262007.20000000004"/>
    <d v="2022-12-19T17:30:00"/>
    <n v="6870346033"/>
    <s v="UTCL-20-DL-R-07"/>
    <n v="301201127610"/>
    <d v="2023-01-23T00:00:00"/>
    <s v="OLBC"/>
    <m/>
  </r>
  <r>
    <s v="DC10"/>
    <s v="DL01211001139"/>
    <s v="DAL2122009765"/>
    <n v="403120"/>
    <x v="0"/>
    <x v="189"/>
    <n v="8266012416"/>
    <s v="I21241017262"/>
    <n v="221700"/>
    <m/>
    <n v="62076"/>
    <n v="283776"/>
    <d v="2021-09-29T17:30:00"/>
    <n v="6870254244"/>
    <s v="UTCL-21-DL-N-28"/>
    <s v="HDFCR52021110875980351"/>
    <d v="2021-11-09T00:00:00"/>
    <s v="Line-1 DC to AC Conversion"/>
    <m/>
  </r>
  <r>
    <s v="OLBC1019"/>
    <s v="DL01230100288"/>
    <s v="DAL2223016261"/>
    <n v="120191"/>
    <x v="0"/>
    <x v="76"/>
    <n v="8263000273"/>
    <s v="SBE/387"/>
    <n v="221550"/>
    <m/>
    <n v="39879"/>
    <n v="261429"/>
    <d v="2022-12-14T17:30:00"/>
    <n v="6870336695"/>
    <s v="UTCL-20-DL-R-07"/>
    <s v="HDFCR52023011375283475"/>
    <d v="2023-01-14T00:00:00"/>
    <s v="OLBC"/>
    <m/>
  </r>
  <r>
    <s v="WHRS-1572"/>
    <s v="DL01210701491"/>
    <s v="DAL2122004905"/>
    <n v="401972"/>
    <x v="0"/>
    <x v="29"/>
    <n v="8263000049"/>
    <s v="IDM11006682"/>
    <n v="221520"/>
    <n v="261.39359999999999"/>
    <n v="39873.599999999999"/>
    <n v="261654.99360000002"/>
    <d v="2021-06-17T17:30:00"/>
    <n v="6870149894"/>
    <s v="UTCL-20-DL-R-01"/>
    <s v="HDFCR52021080456911691"/>
    <d v="2021-08-05T00:00:00"/>
    <s v="WHRS"/>
    <m/>
  </r>
  <r>
    <s v="WHRS-1095"/>
    <s v="DL01211000703"/>
    <s v="DAL2122009213"/>
    <n v="508615"/>
    <x v="0"/>
    <x v="251"/>
    <n v="8266012627"/>
    <n v="580"/>
    <n v="221300"/>
    <m/>
    <n v="39834"/>
    <n v="261134"/>
    <d v="2021-09-29T17:30:00"/>
    <n v="6870238971"/>
    <s v="UTCL-20-DL-R-01"/>
    <s v="HDFCR52021112078392461"/>
    <d v="2021-11-21T00:00:00"/>
    <s v="WHRS"/>
    <m/>
  </r>
  <r>
    <s v="AI30"/>
    <m/>
    <m/>
    <m/>
    <x v="0"/>
    <x v="252"/>
    <s v="7033364213"/>
    <d v="2021-07-28T00:00:00"/>
    <n v="221097.60000000001"/>
    <m/>
    <n v="0"/>
    <n v="221097.60000000001"/>
    <d v="2021-07-28T00:00:00"/>
    <s v="7033364213"/>
    <s v="UTCL-20-DL-R-03"/>
    <m/>
    <m/>
    <s v="Air Blast Control Sy"/>
    <m/>
  </r>
  <r>
    <s v="WHRS-1628"/>
    <s v="DL01210801398"/>
    <s v="DAL2122006616"/>
    <n v="401972"/>
    <x v="0"/>
    <x v="29"/>
    <n v="8263000049"/>
    <s v="IDM11007612"/>
    <n v="221000"/>
    <n v="0"/>
    <n v="39780"/>
    <n v="260780"/>
    <d v="2021-07-20T17:30:00"/>
    <n v="6870192139"/>
    <s v="UTCL-20-DL-R-01"/>
    <s v="HDFCR52021090863743236"/>
    <d v="2021-09-09T00:00:00"/>
    <s v="WHRS"/>
    <m/>
  </r>
  <r>
    <s v="WHRS-496"/>
    <s v="DL01230800177"/>
    <s v="DAL2324007797"/>
    <n v="823481"/>
    <x v="0"/>
    <x v="165"/>
    <n v="8268012838"/>
    <n v="140"/>
    <n v="220456.60169491527"/>
    <m/>
    <n v="39682.188305084746"/>
    <n v="260138.79"/>
    <d v="2023-07-28T17:30:00"/>
    <n v="160561442"/>
    <s v="UTCL-20-DL-R-01"/>
    <s v="HDFCR52023080777970767"/>
    <d v="2023-08-09T00:00:00"/>
    <s v="WHRS"/>
    <m/>
  </r>
  <r>
    <s v="CU10"/>
    <s v="DL01240300701"/>
    <s v="DAL2324020716"/>
    <n v="406049"/>
    <x v="0"/>
    <x v="113"/>
    <n v="8266020760"/>
    <s v="918/23-24"/>
    <n v="220210"/>
    <m/>
    <n v="39637.799999999996"/>
    <n v="259847.8"/>
    <d v="2024-02-24T17:30:00"/>
    <n v="1246746687"/>
    <s v="UTCL-22-DL-R-07"/>
    <n v="403253688757"/>
    <d v="2024-03-27T00:00:00"/>
    <s v="Line-1 Cooler Updragation "/>
    <m/>
  </r>
  <r>
    <s v="WHRS-1691"/>
    <s v="DL01210900968"/>
    <s v="DAL2122007853"/>
    <n v="401972"/>
    <x v="0"/>
    <x v="29"/>
    <n v="8263000049"/>
    <s v="IDM11008395"/>
    <n v="220000"/>
    <n v="0"/>
    <n v="39600"/>
    <n v="259600"/>
    <d v="2021-08-21T17:30:00"/>
    <n v="6870216057"/>
    <s v="UTCL-20-DL-R-01"/>
    <m/>
    <m/>
    <s v="WHRS"/>
    <m/>
  </r>
  <r>
    <s v="C997"/>
    <s v="DL01211101000"/>
    <s v="DAL2122011674"/>
    <n v="405757"/>
    <x v="0"/>
    <x v="27"/>
    <n v="8263000085"/>
    <s v="P/21-22/000566"/>
    <n v="220000"/>
    <m/>
    <n v="39600"/>
    <n v="259600"/>
    <d v="2021-10-22T17:30:00"/>
    <n v="6870295720"/>
    <s v="UTCL-20-DL-R-04"/>
    <s v="HDFCR52021120982720033"/>
    <d v="2021-12-10T00:00:00"/>
    <s v="Cement Mill"/>
    <m/>
  </r>
  <r>
    <s v="C106"/>
    <s v="DL01220200671"/>
    <s v="DAL2122015392"/>
    <n v="300286"/>
    <x v="0"/>
    <x v="3"/>
    <n v="8263000075"/>
    <n v="712732930"/>
    <n v="220000"/>
    <m/>
    <n v="39600"/>
    <n v="259600"/>
    <d v="2022-02-03T17:30:00"/>
    <n v="6870394599"/>
    <s v="UTCL-20-DL-R-04"/>
    <s v="N056221848755109"/>
    <d v="2022-02-26T00:00:00"/>
    <s v="Cement Mill"/>
    <m/>
  </r>
  <r>
    <s v="C117"/>
    <s v="DL01220300960"/>
    <s v="DAL2122016824"/>
    <n v="300286"/>
    <x v="0"/>
    <x v="3"/>
    <n v="8263000075"/>
    <n v="712733536"/>
    <n v="220000"/>
    <m/>
    <n v="39600"/>
    <n v="259600"/>
    <d v="2022-02-17T17:30:00"/>
    <n v="6870441371"/>
    <s v="UTCL-20-DL-R-04"/>
    <s v="HDFCR52022032957279145"/>
    <d v="2022-03-30T00:00:00"/>
    <s v="Cement Mill"/>
    <m/>
  </r>
  <r>
    <s v="CU36"/>
    <s v="DL01231100895"/>
    <s v="DAL2324013823"/>
    <n v="130170"/>
    <x v="0"/>
    <x v="71"/>
    <n v="8266019784"/>
    <n v="4601041119"/>
    <n v="220000"/>
    <m/>
    <n v="61600.000000000007"/>
    <n v="281600"/>
    <d v="2023-10-30T17:30:00"/>
    <n v="1246593058"/>
    <s v="UTCL-22-DL-R-07"/>
    <n v="312046611464"/>
    <d v="2023-12-04T00:00:00"/>
    <s v="Line-1 Cooler Updragation "/>
    <m/>
  </r>
  <r>
    <s v="OLBC817"/>
    <s v="DL01240201522"/>
    <s v="DAL2324019564"/>
    <n v="919962"/>
    <x v="0"/>
    <x v="6"/>
    <n v="8268006323"/>
    <s v="SR/HO/23-24/0094"/>
    <n v="220000"/>
    <m/>
    <n v="39600"/>
    <n v="259600"/>
    <d v="2023-07-18T17:30:00"/>
    <n v="161067737"/>
    <s v="UTCL-20-DL-R-07"/>
    <n v="402270259615"/>
    <d v="2024-02-29T00:00:00"/>
    <s v="OLBC"/>
    <m/>
  </r>
  <r>
    <s v="OLBC978"/>
    <s v="DL01220600128"/>
    <s v="DAL2223002949"/>
    <n v="812419"/>
    <x v="0"/>
    <x v="44"/>
    <n v="8268008277"/>
    <s v="54/22-23"/>
    <n v="219727"/>
    <m/>
    <n v="0"/>
    <n v="219727"/>
    <d v="2022-05-07T17:30:00"/>
    <n v="43940515"/>
    <s v="UTCL-20-DL-R-07"/>
    <s v="N166222000931775"/>
    <d v="2022-06-16T00:00:00"/>
    <s v="OLBC"/>
    <m/>
  </r>
  <r>
    <s v="C85"/>
    <s v="DL01211200746"/>
    <s v="DAL2122012501"/>
    <n v="300286"/>
    <x v="0"/>
    <x v="3"/>
    <n v="8263000075"/>
    <n v="712730281"/>
    <n v="219600"/>
    <m/>
    <n v="39528"/>
    <n v="259128"/>
    <d v="2021-11-30T17:30:00"/>
    <n v="6870317983"/>
    <s v="UTCL-20-DL-R-04"/>
    <m/>
    <m/>
    <s v="Cement Mill"/>
    <m/>
  </r>
  <r>
    <s v="C1163"/>
    <s v="DL01220800897"/>
    <s v="DAL2223007831"/>
    <n v="128635"/>
    <x v="0"/>
    <x v="173"/>
    <n v="8266015258"/>
    <s v="DT/22-23/381"/>
    <n v="219300"/>
    <m/>
    <n v="39474"/>
    <n v="258774"/>
    <d v="2022-07-23T17:30:00"/>
    <n v="6870158447"/>
    <s v="UTCL-20-DL-R-04"/>
    <s v="HDFCR52022091696342316"/>
    <d v="2022-09-19T00:00:00"/>
    <s v="Cement Mill"/>
    <m/>
  </r>
  <r>
    <s v="WHRS-51"/>
    <s v="DL01210701747"/>
    <m/>
    <n v="122097"/>
    <x v="0"/>
    <x v="75"/>
    <n v="8265000138"/>
    <s v="AE/312/2021-222"/>
    <n v="219200"/>
    <m/>
    <n v="39456"/>
    <n v="258656"/>
    <d v="2021-07-01T00:00:00"/>
    <m/>
    <s v="UTCL-20-DL-R-01"/>
    <m/>
    <m/>
    <s v="WHRS"/>
    <m/>
  </r>
  <r>
    <n v="240"/>
    <s v="DL01230302300"/>
    <s v="DAL2223022000"/>
    <n v="407048"/>
    <x v="0"/>
    <x v="204"/>
    <n v="8266017441"/>
    <s v="MF/192/2022-23"/>
    <n v="219000"/>
    <m/>
    <n v="39420"/>
    <n v="258420"/>
    <d v="2023-02-28T17:30:00"/>
    <n v="6870444190"/>
    <s v="UTCL-21-DL-R-04"/>
    <s v="HDFCR52023041799200599"/>
    <d v="2023-04-19T00:00:00"/>
    <s v="AFR"/>
    <m/>
  </r>
  <r>
    <s v="CU174"/>
    <s v="DL01230501437"/>
    <s v="DAL2324002702"/>
    <n v="822068"/>
    <x v="0"/>
    <x v="206"/>
    <n v="8268011635"/>
    <s v="30/2023-24"/>
    <n v="218300"/>
    <m/>
    <n v="0"/>
    <n v="218300"/>
    <d v="2023-05-09T17:30:00"/>
    <n v="160382800"/>
    <s v="UTCL-22-DL-R-07"/>
    <s v="N146232474286584"/>
    <d v="2023-05-28T00:00:00"/>
    <s v="Line-1 Cooler Updragation "/>
    <m/>
  </r>
  <r>
    <s v="C1196"/>
    <s v="DL01220500586"/>
    <s v="DAL2223002095"/>
    <n v="507315"/>
    <x v="0"/>
    <x v="253"/>
    <n v="8266014722"/>
    <s v="1545/2122"/>
    <n v="217983.88"/>
    <m/>
    <n v="39237.120000000003"/>
    <n v="257221"/>
    <d v="2022-02-13T17:30:00"/>
    <n v="6870075845"/>
    <s v="UTCL-20-DL-R-04"/>
    <s v="HDFCR52022061074601141"/>
    <d v="2022-06-14T00:00:00"/>
    <s v="Cement Mill"/>
    <m/>
  </r>
  <r>
    <n v="262"/>
    <s v="DL01231000031"/>
    <s v="DAL2324011228"/>
    <n v="823036"/>
    <x v="0"/>
    <x v="227"/>
    <n v="8268012852"/>
    <s v="14DLF/2023-2024"/>
    <n v="217973.68"/>
    <m/>
    <n v="0"/>
    <n v="217973.68"/>
    <d v="2023-08-31T17:30:00"/>
    <n v="160771697"/>
    <s v="UTCL-21-DL-R-04"/>
    <s v="HDFCR52023110351314146"/>
    <d v="2023-11-05T00:00:00"/>
    <s v="AFR"/>
    <m/>
  </r>
  <r>
    <s v="OLBC2"/>
    <s v="DL01230101726"/>
    <s v="DAL2223017689"/>
    <n v="509613"/>
    <x v="0"/>
    <x v="254"/>
    <n v="8266016992"/>
    <s v="AJMS/0794/22-23"/>
    <n v="217600"/>
    <m/>
    <n v="39168"/>
    <n v="256768"/>
    <d v="2023-01-19T17:30:00"/>
    <n v="6870365646"/>
    <s v="UTCL-20-DL-R-07"/>
    <n v="302202777557"/>
    <d v="2023-02-21T00:00:00"/>
    <s v="OLBC"/>
    <m/>
  </r>
  <r>
    <s v="WHRS-155"/>
    <s v="DL01210801190"/>
    <s v="DAL2122006446"/>
    <n v="405596"/>
    <x v="0"/>
    <x v="63"/>
    <n v="8263000119"/>
    <s v="MP0021101865"/>
    <n v="216530"/>
    <m/>
    <n v="38975.4"/>
    <n v="255505.4"/>
    <d v="2021-07-09T17:30:00"/>
    <n v="6870185780"/>
    <s v="UTCL-20-DL-R-01"/>
    <s v="HDFCR52021090262525209"/>
    <d v="2021-09-03T00:00:00"/>
    <s v="WHRS"/>
    <m/>
  </r>
  <r>
    <s v="OLBC357"/>
    <s v="DL01230200004"/>
    <s v="DAL2223017796"/>
    <n v="507203"/>
    <x v="0"/>
    <x v="90"/>
    <n v="8268009895"/>
    <n v="3722017794"/>
    <n v="216310.24576271189"/>
    <m/>
    <n v="38935.84423728814"/>
    <n v="255246.09000000003"/>
    <d v="2023-01-18T17:30:00"/>
    <n v="44489959"/>
    <s v="UTCL-20-DL-R-07"/>
    <s v="N058232346899756"/>
    <d v="2023-02-28T00:00:00"/>
    <s v="OLBC"/>
    <m/>
  </r>
  <r>
    <s v="C1189"/>
    <s v="DL01220200677"/>
    <s v="DAL2122015398"/>
    <n v="501659"/>
    <x v="0"/>
    <x v="238"/>
    <n v="8263000160"/>
    <s v="EMI/836/21-22"/>
    <n v="216000"/>
    <m/>
    <n v="38880"/>
    <n v="254880"/>
    <d v="2022-01-17T17:30:00"/>
    <n v="6870431675"/>
    <s v="UTCL-20-DL-R-04"/>
    <n v="203230660138"/>
    <d v="2022-03-25T00:00:00"/>
    <s v="Cement Mill"/>
    <m/>
  </r>
  <r>
    <n v="341"/>
    <s v="DL01230500223"/>
    <s v="DAL2324001432"/>
    <n v="137847"/>
    <x v="0"/>
    <x v="208"/>
    <n v="8266016503"/>
    <s v="SE/2023-24/001"/>
    <n v="215827.11864406781"/>
    <m/>
    <n v="38848.881355932208"/>
    <n v="254676.00000000003"/>
    <d v="2023-04-03T17:30:00"/>
    <n v="1246345923"/>
    <s v="UTCL-21-DL-R-04"/>
    <s v="HDFCR52023051757037703"/>
    <d v="2023-05-19T00:00:00"/>
    <s v="AFR"/>
    <m/>
  </r>
  <r>
    <s v="WHRS-1710"/>
    <s v="DL01210901024"/>
    <s v="DAL2122007878"/>
    <n v="401972"/>
    <x v="0"/>
    <x v="29"/>
    <n v="8263000049"/>
    <s v="IDM11006948"/>
    <n v="215600"/>
    <n v="253.99800000000002"/>
    <n v="38808"/>
    <n v="254661.99799999999"/>
    <d v="2021-06-27T17:30:00"/>
    <n v="6870213947"/>
    <s v="UTCL-20-DL-R-01"/>
    <m/>
    <m/>
    <s v="WHRS"/>
    <m/>
  </r>
  <r>
    <n v="371"/>
    <s v="DL01221101285"/>
    <s v="CFD2223009687"/>
    <n v="909972"/>
    <x v="0"/>
    <x v="172"/>
    <n v="8262000063"/>
    <s v="100/004334/22-23"/>
    <n v="215406.77966101695"/>
    <m/>
    <n v="38773.220338983047"/>
    <n v="254180"/>
    <d v="2022-10-18T17:30:00"/>
    <n v="44303745"/>
    <s v="UTCL-21-DL-R-04"/>
    <n v="212055706355"/>
    <d v="2022-12-05T00:00:00"/>
    <s v="AFR"/>
    <m/>
  </r>
  <r>
    <s v="WHRS-1791"/>
    <s v="DL01211001923"/>
    <s v="DAL2122010481"/>
    <n v="401972"/>
    <x v="0"/>
    <x v="29"/>
    <n v="8263000049"/>
    <s v="IDM11009000"/>
    <n v="215040"/>
    <n v="0"/>
    <n v="38707.199999999997"/>
    <n v="253747.20000000001"/>
    <d v="2021-09-15T17:30:00"/>
    <n v="6870262621"/>
    <s v="UTCL-20-DL-R-01"/>
    <s v="HDFCR52021111076445411"/>
    <d v="2021-11-11T00:00:00"/>
    <s v="WHRS"/>
    <m/>
  </r>
  <r>
    <n v="197"/>
    <s v="DL01230500208"/>
    <s v="DAL2324001446"/>
    <n v="130552"/>
    <x v="0"/>
    <x v="141"/>
    <n v="8266017169"/>
    <s v="GMR/22-23/663"/>
    <n v="214406"/>
    <m/>
    <n v="38593.08"/>
    <n v="252999.08000000002"/>
    <d v="2023-03-25T17:30:00"/>
    <n v="1246345928"/>
    <s v="UTCL-21-DL-R-04"/>
    <n v="305174341064"/>
    <d v="2023-05-19T00:00:00"/>
    <s v="AFR"/>
    <m/>
  </r>
  <r>
    <s v="WHRS-1097"/>
    <s v="DL01220301086"/>
    <s v="DAL2122016963"/>
    <n v="811880"/>
    <x v="0"/>
    <x v="255"/>
    <n v="8268007861"/>
    <s v="87D"/>
    <n v="213243.31"/>
    <m/>
    <n v="0"/>
    <n v="213243.31"/>
    <d v="2022-03-01T00:00:00"/>
    <n v="44440185"/>
    <s v="UTCL-20-DL-R-01"/>
    <n v="203286935199"/>
    <d v="2022-03-29T00:00:00"/>
    <s v="WHRS"/>
    <m/>
  </r>
  <r>
    <s v="OLBC874"/>
    <s v="DL01230101047"/>
    <s v="DAL2223016988"/>
    <n v="404447"/>
    <x v="0"/>
    <x v="256"/>
    <n v="8266016457"/>
    <n v="411"/>
    <n v="212601.60169491527"/>
    <m/>
    <n v="38268.288305084745"/>
    <n v="250869.89"/>
    <d v="2022-12-17T00:00:00"/>
    <n v="6870346027"/>
    <s v="UTCL-20-DL-R-07"/>
    <s v="HDFCR52023022385233420"/>
    <d v="2023-02-24T00:00:00"/>
    <s v="OLBC"/>
    <m/>
  </r>
  <r>
    <n v="344"/>
    <s v="DL01230300355"/>
    <s v="DAL2223020130"/>
    <n v="508797"/>
    <x v="0"/>
    <x v="257"/>
    <n v="8266016979"/>
    <s v="SE-0601"/>
    <n v="212500"/>
    <m/>
    <n v="38250"/>
    <n v="250750"/>
    <d v="2023-02-13T17:30:00"/>
    <n v="6870434528"/>
    <s v="UTCL-21-DL-R-04"/>
    <s v="HDFCR52023032793432420"/>
    <d v="2023-03-29T00:00:00"/>
    <s v="AFR"/>
    <m/>
  </r>
  <r>
    <s v="C1151"/>
    <s v="DL01210900492"/>
    <s v="DAL2122007332"/>
    <n v="921813"/>
    <x v="1"/>
    <x v="225"/>
    <n v="8268006972"/>
    <s v="LKN/0694/2122"/>
    <n v="212350.9"/>
    <m/>
    <n v="38223.160000000003"/>
    <n v="250574.06"/>
    <d v="2021-09-01T17:30:00"/>
    <n v="44069370"/>
    <s v="UTCL-20-DL-R-04"/>
    <s v="HDFCR52021091665250133"/>
    <d v="2021-09-17T00:00:00"/>
    <s v="Cement Mill"/>
    <m/>
  </r>
  <r>
    <s v="C45"/>
    <s v="DL01210901008"/>
    <s v="DAL2122007818"/>
    <n v="300286"/>
    <x v="0"/>
    <x v="3"/>
    <n v="8263000075"/>
    <n v="712726908"/>
    <n v="211950"/>
    <m/>
    <n v="38151"/>
    <n v="250101"/>
    <d v="2021-08-28T17:30:00"/>
    <n v="6870211088"/>
    <s v="UTCL-20-DL-R-04"/>
    <s v="HDFCR52021093068194590"/>
    <d v="2021-10-01T00:00:00"/>
    <s v="Cement Mill"/>
    <m/>
  </r>
  <r>
    <s v="OLBC882"/>
    <s v="DL01220600669"/>
    <s v="DAL2223003570"/>
    <n v="122835"/>
    <x v="0"/>
    <x v="191"/>
    <n v="8266013209"/>
    <s v="RK/22-23/091"/>
    <n v="211500"/>
    <m/>
    <n v="38070"/>
    <n v="249570"/>
    <d v="2022-04-12T17:30:00"/>
    <n v="6870082019"/>
    <s v="UTCL-20-DL-R-07"/>
    <s v="HDFCR52022061776195740"/>
    <d v="2022-06-18T00:00:00"/>
    <s v="OLBC"/>
    <m/>
  </r>
  <r>
    <s v="WHRS-345"/>
    <s v="DL01220400168"/>
    <s v="DAL2223000235"/>
    <n v="921813"/>
    <x v="1"/>
    <x v="225"/>
    <n v="8268008157"/>
    <s v="LKN/1644/2122"/>
    <n v="211484.74576271189"/>
    <m/>
    <n v="38067.254237288136"/>
    <n v="249552.00000000003"/>
    <d v="2022-03-28T17:30:00"/>
    <n v="43821182"/>
    <s v="UTCL-20-DL-R-01"/>
    <s v="HDFCR52022040659554727"/>
    <d v="2022-04-07T00:00:00"/>
    <s v="WHRS"/>
    <m/>
  </r>
  <r>
    <s v="OLBC472"/>
    <s v="DL01211100640"/>
    <s v="DAL2122011361"/>
    <n v="405485"/>
    <x v="0"/>
    <x v="37"/>
    <n v="8263000144"/>
    <s v="SO121005564"/>
    <n v="211074"/>
    <m/>
    <n v="37993.32"/>
    <n v="249067.32"/>
    <d v="2021-10-30T17:30:00"/>
    <n v="6870010766"/>
    <s v="UTCL-20-DL-R-07"/>
    <s v="HDFCR52022041962312713"/>
    <d v="2022-04-20T00:00:00"/>
    <s v="OLBC"/>
    <m/>
  </r>
  <r>
    <s v="WHRS-941"/>
    <s v="DL01220801186"/>
    <s v="DAL2223008032"/>
    <n v="106653"/>
    <x v="0"/>
    <x v="57"/>
    <n v="8268009382"/>
    <s v="EWB20210372Z"/>
    <n v="210000.00084745762"/>
    <n v="247.80000099999998"/>
    <n v="37800.000152542372"/>
    <n v="248047.80100099999"/>
    <d v="2021-10-05T17:30:00"/>
    <n v="44094314"/>
    <s v="UTCL-20-DL-R-01"/>
    <n v="208224155560"/>
    <d v="2022-08-23T00:00:00"/>
    <s v="WHRS"/>
    <m/>
  </r>
  <r>
    <s v="C148"/>
    <s v="DL01220401105"/>
    <s v="DAL2223001098"/>
    <n v="300286"/>
    <x v="0"/>
    <x v="3"/>
    <n v="8263000075"/>
    <n v="712736251"/>
    <n v="210000"/>
    <m/>
    <n v="37800"/>
    <n v="247800"/>
    <d v="2022-04-13T17:30:00"/>
    <n v="6870032818"/>
    <s v="UTCL-20-DL-R-04"/>
    <s v="HDFCR52022050365603876"/>
    <d v="2022-05-04T00:00:00"/>
    <s v="Cement Mill"/>
    <m/>
  </r>
  <r>
    <s v="WHRS-1773"/>
    <s v="DL01211001935"/>
    <s v="DAL2122010462"/>
    <n v="401972"/>
    <x v="0"/>
    <x v="29"/>
    <n v="8263000049"/>
    <s v="IDM11009001"/>
    <n v="209950"/>
    <n v="0"/>
    <n v="37791"/>
    <n v="247741"/>
    <d v="2021-09-15T17:30:00"/>
    <n v="6870263408"/>
    <s v="UTCL-20-DL-R-01"/>
    <m/>
    <m/>
    <s v="WHRS"/>
    <m/>
  </r>
  <r>
    <s v="WHRS-1831"/>
    <s v="DL01211201269"/>
    <s v="DAL2122013054"/>
    <n v="401972"/>
    <x v="0"/>
    <x v="29"/>
    <n v="8263000049"/>
    <s v="IDM11010534"/>
    <n v="209310.2"/>
    <n v="0"/>
    <n v="37675.836000000003"/>
    <n v="246986.03600000002"/>
    <d v="2021-11-26T17:30:00"/>
    <n v="6870330509"/>
    <s v="UTCL-20-DL-R-01"/>
    <m/>
    <m/>
    <s v="WHRS"/>
    <m/>
  </r>
  <r>
    <s v="OLBC471"/>
    <s v="DL01211100642"/>
    <s v="DAL2122011359"/>
    <n v="405485"/>
    <x v="0"/>
    <x v="37"/>
    <n v="8263000144"/>
    <s v="S0121004457"/>
    <n v="209218.5"/>
    <m/>
    <n v="37659.33"/>
    <n v="246877.83000000002"/>
    <d v="2021-09-15T00:00:00"/>
    <n v="44214811"/>
    <s v="UTCL-20-DL-R-07"/>
    <s v="HDFCR52021122485959915"/>
    <d v="2021-12-25T00:00:00"/>
    <s v="OLBC"/>
    <m/>
  </r>
  <r>
    <s v="WHRS-495"/>
    <s v="DL01221000625"/>
    <s v="DAL2223011167"/>
    <n v="815145"/>
    <x v="0"/>
    <x v="165"/>
    <n v="8268010133"/>
    <n v="117"/>
    <n v="209188.50847457629"/>
    <m/>
    <n v="37653.93152542373"/>
    <n v="246842.44"/>
    <d v="2022-10-07T17:30:00"/>
    <n v="44211167"/>
    <s v="UTCL-20-DL-R-01"/>
    <s v="HDFCR52022101553232047"/>
    <d v="2022-10-17T00:00:00"/>
    <s v="WHRS"/>
    <m/>
  </r>
  <r>
    <s v="C137"/>
    <s v="DL01220401100"/>
    <s v="DAL2223001103"/>
    <n v="300286"/>
    <x v="0"/>
    <x v="3"/>
    <n v="8263000075"/>
    <n v="712736017"/>
    <n v="209000"/>
    <m/>
    <n v="37620"/>
    <n v="246620"/>
    <d v="2022-04-06T17:30:00"/>
    <n v="6870034630"/>
    <s v="UTCL-20-DL-R-04"/>
    <s v="HDFCR52022050465809387"/>
    <d v="2022-05-05T00:00:00"/>
    <s v="Cement Mill"/>
    <m/>
  </r>
  <r>
    <s v="OLBC932"/>
    <s v="DL01220801456"/>
    <s v="DAL2223008281"/>
    <n v="821383"/>
    <x v="0"/>
    <x v="125"/>
    <n v="8268009808"/>
    <s v="DCW-52"/>
    <n v="209000"/>
    <m/>
    <n v="37620"/>
    <n v="246620"/>
    <d v="2022-08-22T17:30:00"/>
    <n v="44133346"/>
    <s v="UTCL-20-DL-R-07"/>
    <s v="HDFCR52022090994693570"/>
    <d v="2022-09-12T00:00:00"/>
    <s v="OLBC"/>
    <m/>
  </r>
  <r>
    <s v="OLBC1214"/>
    <s v="DL01220801242"/>
    <s v="DAL2223008128"/>
    <n v="815162"/>
    <x v="0"/>
    <x v="176"/>
    <n v="8268007889"/>
    <s v="95A"/>
    <n v="208793.33"/>
    <m/>
    <n v="0"/>
    <n v="208793.33"/>
    <d v="2022-07-23T17:30:00"/>
    <n v="44095683"/>
    <s v="UTCL-20-DL-R-07"/>
    <s v="N235222088622395"/>
    <d v="2022-08-26T00:00:00"/>
    <s v="OLBC"/>
    <m/>
  </r>
  <r>
    <n v="294"/>
    <s v="DL01230200840"/>
    <s v="DAL2223018558"/>
    <n v="118480"/>
    <x v="0"/>
    <x v="74"/>
    <n v="8263000261"/>
    <s v="RSC/NOV22/0082"/>
    <n v="208380"/>
    <m/>
    <n v="37508.400000000001"/>
    <n v="245888.4"/>
    <d v="2022-11-08T17:30:00"/>
    <n v="6870419749"/>
    <s v="UTCL-21-DL-R-04"/>
    <s v="HDFCR52023031790992747"/>
    <d v="2023-03-18T00:00:00"/>
    <s v="AFR"/>
    <m/>
  </r>
  <r>
    <s v="C1150"/>
    <s v="DL01210800387"/>
    <s v="DAL2122005642"/>
    <n v="921813"/>
    <x v="1"/>
    <x v="225"/>
    <n v="8268006808"/>
    <s v="LKN/0522/2122"/>
    <n v="207991.65"/>
    <m/>
    <n v="37438.5"/>
    <n v="245430.15"/>
    <d v="2021-07-30T17:30:00"/>
    <n v="44035146"/>
    <s v="UTCL-20-DL-R-04"/>
    <s v="HDFCR52021082661255273"/>
    <d v="2021-08-28T00:00:00"/>
    <s v="Cement Mill"/>
    <m/>
  </r>
  <r>
    <s v="WHRS-1077"/>
    <s v="DL01230500790"/>
    <s v="DAL2324002140"/>
    <n v="821012"/>
    <x v="0"/>
    <x v="5"/>
    <n v="8263000088"/>
    <s v="AA0930000006"/>
    <n v="207887.28813559323"/>
    <m/>
    <n v="37419.711864406781"/>
    <n v="245307"/>
    <d v="2023-02-25T17:30:00"/>
    <n v="1246358676"/>
    <s v="UTCL-20-DL-R-01"/>
    <s v="HDFCR52023010573212986"/>
    <d v="2023-01-06T00:00:00"/>
    <s v="WHRS"/>
    <m/>
  </r>
  <r>
    <s v="WHRS-1984"/>
    <s v="DL01210900182"/>
    <s v="DAL2122007044"/>
    <n v="408227"/>
    <x v="0"/>
    <x v="139"/>
    <n v="8263000077"/>
    <s v="IN0810003433"/>
    <n v="207334"/>
    <n v="232.21"/>
    <n v="24880.080000000002"/>
    <n v="232446.28999999998"/>
    <d v="2021-06-22T17:30:00"/>
    <n v="6870226003"/>
    <s v="UTCL-20-DL-R-01"/>
    <n v="110081516111"/>
    <d v="2021-10-09T00:00:00"/>
    <s v="WHRS"/>
    <m/>
  </r>
  <r>
    <s v="CU261"/>
    <s v="DL01240201012"/>
    <s v="DAL2324019211"/>
    <n v="811819"/>
    <x v="0"/>
    <x v="149"/>
    <n v="8265000228"/>
    <s v="MLIPL/39083/23"/>
    <n v="207000.00000000003"/>
    <m/>
    <n v="0"/>
    <n v="207000.00000000003"/>
    <d v="2024-02-01T17:30:00"/>
    <n v="3569300070"/>
    <s v="UTCL-22-DL-N-60"/>
    <n v="403029972762"/>
    <d v="2024-03-04T00:00:00"/>
    <s v="Line-1 Cooler Updragation "/>
    <m/>
  </r>
  <r>
    <s v="OLBC1249"/>
    <n v="4500057040"/>
    <m/>
    <s v="SD01"/>
    <x v="0"/>
    <x v="258"/>
    <n v="4500057040"/>
    <n v="80359460"/>
    <n v="206759.49"/>
    <m/>
    <n v="37216.708199999994"/>
    <n v="243976.19819999998"/>
    <d v="2023-02-22T00:00:00"/>
    <m/>
    <s v="UTCL-20-DL-R-07"/>
    <m/>
    <m/>
    <s v="OLBC"/>
    <m/>
  </r>
  <r>
    <s v="WHRS-1353"/>
    <s v="DL01210400132"/>
    <s v="DAL2122000190"/>
    <n v="401972"/>
    <x v="0"/>
    <x v="29"/>
    <n v="8263000049"/>
    <s v="IDM11004966"/>
    <n v="206640"/>
    <n v="182.87640000000002"/>
    <n v="37195.199999999997"/>
    <n v="244018.07640000002"/>
    <d v="2021-03-12T17:30:00"/>
    <n v="6870003131"/>
    <s v="UTCL-20-DL-R-01"/>
    <s v="N106211476982751"/>
    <d v="2021-04-17T00:00:00"/>
    <s v="WHRS"/>
    <m/>
  </r>
  <r>
    <n v="268"/>
    <s v="DL01231201713"/>
    <s v="DAL2324016133"/>
    <n v="407464"/>
    <x v="0"/>
    <x v="160"/>
    <n v="8268013960"/>
    <s v="RSE/23-24/S0127"/>
    <n v="206550"/>
    <m/>
    <n v="37179"/>
    <n v="243729"/>
    <d v="2023-12-18T17:30:00"/>
    <n v="160938623"/>
    <s v="UTCL-21-DL-R-04"/>
    <s v="R72024011700124545"/>
    <d v="2024-01-20T00:00:00"/>
    <s v="AFR"/>
    <m/>
  </r>
  <r>
    <s v="OLBC1100"/>
    <s v="DL01231000218"/>
    <s v="DAL2324011500"/>
    <n v="816655"/>
    <x v="0"/>
    <x v="215"/>
    <n v="8266018742"/>
    <n v="523"/>
    <n v="206375"/>
    <m/>
    <n v="37147.5"/>
    <n v="243522.5"/>
    <d v="2023-09-22T17:30:00"/>
    <n v="1246544544"/>
    <s v="UTCL-20-DL-R-07"/>
    <s v="HDFCR52023102397946224"/>
    <d v="2023-10-25T00:00:00"/>
    <s v="OLBC"/>
    <m/>
  </r>
  <r>
    <s v="OLBC569"/>
    <s v="DL01231000623"/>
    <s v="DAL2324011849"/>
    <n v="822746"/>
    <x v="0"/>
    <x v="147"/>
    <n v="8268013330"/>
    <s v="MC/OLB/23-24/357"/>
    <n v="205366.10169491527"/>
    <m/>
    <n v="36965.898305084746"/>
    <n v="242332"/>
    <d v="2023-09-30T17:30:00"/>
    <n v="160736489"/>
    <s v="UTCL-20-DL-R-07"/>
    <n v="310200911295"/>
    <d v="2023-10-22T00:00:00"/>
    <s v="OLBC"/>
    <m/>
  </r>
  <r>
    <s v="C445"/>
    <s v="DL01211100073"/>
    <s v="DAL2122010701"/>
    <n v="406359"/>
    <x v="0"/>
    <x v="114"/>
    <n v="8263000098"/>
    <n v="271600029801"/>
    <n v="205200"/>
    <m/>
    <n v="36936"/>
    <n v="242136"/>
    <d v="2021-10-23T17:30:00"/>
    <n v="6870265747"/>
    <s v="UTCL-20-DL-R-04"/>
    <s v="HDFCR52021112980410239"/>
    <d v="2021-11-30T00:00:00"/>
    <s v="Cement Mill"/>
    <m/>
  </r>
  <r>
    <s v="WHRS-1736"/>
    <s v="DL01210900972"/>
    <s v="DAL2122007850"/>
    <n v="401972"/>
    <x v="0"/>
    <x v="29"/>
    <n v="8263000049"/>
    <s v="IDM11007621"/>
    <n v="205160"/>
    <n v="0"/>
    <n v="36928.799999999996"/>
    <n v="242088.8"/>
    <d v="2021-07-20T17:30:00"/>
    <n v="6870216062"/>
    <s v="UTCL-20-DL-R-01"/>
    <m/>
    <m/>
    <s v="WHRS"/>
    <m/>
  </r>
  <r>
    <s v="C59"/>
    <s v="DL01211100348"/>
    <s v="DAL2122011037"/>
    <n v="300286"/>
    <x v="0"/>
    <x v="3"/>
    <n v="8263000075"/>
    <n v="712728136"/>
    <n v="205000"/>
    <m/>
    <n v="36900"/>
    <n v="241900"/>
    <d v="2021-09-25T17:30:00"/>
    <n v="6870279270"/>
    <s v="UTCL-20-DL-R-04"/>
    <s v="N330211727202368"/>
    <d v="2021-11-27T00:00:00"/>
    <s v="Cement Mill"/>
    <m/>
  </r>
  <r>
    <s v="C1144"/>
    <s v="DL01220301553"/>
    <s v="DAL2122017506"/>
    <n v="405693"/>
    <x v="0"/>
    <x v="201"/>
    <n v="8266013876"/>
    <n v="8819702992"/>
    <n v="204981"/>
    <m/>
    <n v="36896.58"/>
    <n v="241877.58000000002"/>
    <d v="2022-03-05T17:30:00"/>
    <n v="6870010614"/>
    <s v="UTCL-20-DL-R-04"/>
    <m/>
    <m/>
    <s v="Cement Mill"/>
    <s v="Civil- Cement Mill"/>
  </r>
  <r>
    <n v="265"/>
    <s v="DL01230601350"/>
    <s v="DAL2324004707"/>
    <n v="407464"/>
    <x v="0"/>
    <x v="160"/>
    <n v="8268012424"/>
    <s v="RSE/23-24/S038"/>
    <n v="204900"/>
    <m/>
    <n v="36882"/>
    <n v="241782"/>
    <d v="2023-06-12T17:30:00"/>
    <n v="160457430"/>
    <s v="UTCL-21-DL-R-04"/>
    <s v="HDFCR52023071772375735"/>
    <d v="2023-07-19T00:00:00"/>
    <s v="AFR"/>
    <m/>
  </r>
  <r>
    <s v="OLBC303"/>
    <s v="DL01220200675"/>
    <s v="DAL2122015396"/>
    <n v="137974"/>
    <x v="0"/>
    <x v="5"/>
    <n v="8263000113"/>
    <s v="BA0930000032"/>
    <n v="204500"/>
    <m/>
    <n v="36810"/>
    <n v="241310"/>
    <d v="2022-01-31T17:30:00"/>
    <n v="6870396946"/>
    <s v="UTCL-20-DL-R-07"/>
    <s v="HDFCR52022022599709521"/>
    <d v="2022-02-26T00:00:00"/>
    <s v="OLBC"/>
    <m/>
  </r>
  <r>
    <s v="WHRS-1016"/>
    <s v="DL01220100605"/>
    <s v="DAL2122013956"/>
    <n v="118480"/>
    <x v="0"/>
    <x v="74"/>
    <n v="8263000186"/>
    <s v="RSC/DEC21/0270"/>
    <n v="204381.4"/>
    <m/>
    <n v="36788.651999999995"/>
    <n v="241170.052"/>
    <d v="2021-12-29T17:30:00"/>
    <m/>
    <s v="UTCL-20-DL-R-01"/>
    <m/>
    <m/>
    <s v="WHRS"/>
    <m/>
  </r>
  <r>
    <s v="OLBC1217"/>
    <s v="DL01230302441"/>
    <s v="DAL2223022031"/>
    <n v="815162"/>
    <x v="0"/>
    <x v="176"/>
    <n v="8268011048"/>
    <s v="221A"/>
    <n v="204311.01694915254"/>
    <m/>
    <n v="36775.983050847455"/>
    <n v="241087"/>
    <d v="2023-03-20T17:30:00"/>
    <n v="160310645"/>
    <s v="UTCL-20-DL-R-07"/>
    <s v="N115232430854952"/>
    <d v="2023-04-26T00:00:00"/>
    <s v="OLBC"/>
    <m/>
  </r>
  <r>
    <s v="OLBC1063"/>
    <s v="DL01211002023"/>
    <s v="DAL2122010565"/>
    <n v="934550"/>
    <x v="0"/>
    <x v="224"/>
    <n v="8268007494"/>
    <s v="BNUPVAR000931/21"/>
    <n v="203441.52542372883"/>
    <m/>
    <n v="36619.47457627119"/>
    <n v="240061.00000000003"/>
    <d v="2021-10-28T17:30:00"/>
    <n v="44156087"/>
    <s v="UTCL-20-DL-R-07"/>
    <s v="HDFCR52021110675779876"/>
    <d v="2021-11-07T00:00:00"/>
    <s v="OLBC"/>
    <m/>
  </r>
  <r>
    <s v="CU99"/>
    <s v="DL01240500611"/>
    <s v="DAL2425001866"/>
    <n v="407003"/>
    <x v="0"/>
    <x v="243"/>
    <n v="8266021223"/>
    <s v="UP5519043352"/>
    <n v="203301"/>
    <m/>
    <n v="36594.18"/>
    <n v="239895.18"/>
    <d v="2024-04-27T17:30:00"/>
    <n v="1251170901"/>
    <s v="UTCL-22-DL-R-07"/>
    <n v="405314192461"/>
    <d v="2024-06-02T00:00:00"/>
    <s v="Line-1 Cooler Updragation "/>
    <m/>
  </r>
  <r>
    <s v="C1316"/>
    <s v="DL01210701531"/>
    <s v="DAL2122004843"/>
    <n v="128604"/>
    <x v="0"/>
    <x v="259"/>
    <n v="8266011867"/>
    <s v="SS/21-22/31"/>
    <n v="203289.98"/>
    <m/>
    <n v="10164.499000000002"/>
    <n v="213454.47900000002"/>
    <d v="2021-07-15T17:30:00"/>
    <n v="6870226447"/>
    <s v="UTCL-20-DL-R-04"/>
    <s v="HDFCR52021100869896994"/>
    <d v="2021-10-09T00:00:00"/>
    <s v="Cement Mill"/>
    <m/>
  </r>
  <r>
    <s v="C1399"/>
    <m/>
    <m/>
    <m/>
    <x v="0"/>
    <x v="171"/>
    <m/>
    <s v="1295569"/>
    <n v="203289.98"/>
    <m/>
    <m/>
    <n v="203289.98"/>
    <d v="2022-01-25T00:00:00"/>
    <m/>
    <m/>
    <m/>
    <m/>
    <s v="Cement Mill"/>
    <m/>
  </r>
  <r>
    <s v="WHRS-1277"/>
    <s v="DL01220300222"/>
    <s v="DAL2122016113"/>
    <n v="802471"/>
    <x v="0"/>
    <x v="182"/>
    <n v="8268007820"/>
    <n v="259"/>
    <n v="203235"/>
    <m/>
    <n v="0"/>
    <n v="203235"/>
    <d v="2022-02-14T17:30:00"/>
    <n v="44409948"/>
    <s v="UTCL-20-DL-R-01"/>
    <s v="N070221870648614"/>
    <d v="2022-03-12T00:00:00"/>
    <s v="WHRS"/>
    <m/>
  </r>
  <r>
    <s v="C942"/>
    <s v="DL01220101338"/>
    <s v="DAL2122014831"/>
    <n v="405267"/>
    <x v="0"/>
    <x v="65"/>
    <n v="8263000140"/>
    <s v="RV1000049193"/>
    <n v="202588.98"/>
    <m/>
    <n v="36466.019999999997"/>
    <n v="239055"/>
    <d v="2021-10-14T17:30:00"/>
    <n v="6870370660"/>
    <s v="UTCL-20-DL-R-04"/>
    <s v="HDFCR52021083061658910"/>
    <d v="2021-08-31T00:00:00"/>
    <s v="Cement Mill"/>
    <m/>
  </r>
  <r>
    <s v="CU266"/>
    <s v="DL01240401595"/>
    <m/>
    <n v="300286"/>
    <x v="0"/>
    <x v="18"/>
    <n v="8263000315"/>
    <s v="MUM/24-25/113"/>
    <n v="202500"/>
    <m/>
    <n v="0"/>
    <n v="202500"/>
    <d v="2024-05-22T00:00:00"/>
    <m/>
    <s v="UTCL-22-DL-N-62"/>
    <m/>
    <m/>
    <s v="Line-1 Cooler Updragation "/>
    <m/>
  </r>
  <r>
    <s v="C1303"/>
    <s v="DL01220300933"/>
    <s v="DAL2122016847"/>
    <n v="502191"/>
    <x v="0"/>
    <x v="260"/>
    <n v="8263000168"/>
    <s v="INV21/22-4334-2"/>
    <n v="201920.33898305087"/>
    <m/>
    <n v="36345.661016949154"/>
    <n v="238266.00000000003"/>
    <d v="2022-01-21T17:30:00"/>
    <n v="6870437014"/>
    <s v="UTCL-20-DL-R-04"/>
    <s v="N102221915110177"/>
    <d v="2022-04-13T00:00:00"/>
    <s v="Cement Mill"/>
    <m/>
  </r>
  <r>
    <s v="CU38"/>
    <s v="DL01230401765"/>
    <s v="DAL2324001099"/>
    <n v="503163"/>
    <x v="0"/>
    <x v="261"/>
    <n v="8266017697"/>
    <s v="G/3848/22-23"/>
    <n v="201851.69491525425"/>
    <m/>
    <n v="36333.305084745763"/>
    <n v="238185"/>
    <d v="2023-03-17T17:30:00"/>
    <n v="1246329756"/>
    <s v="UTCL-22-DL-R-07"/>
    <s v="HDFCR52023052959830776"/>
    <d v="2023-05-31T00:00:00"/>
    <s v="Line-1 Cooler Updragation "/>
    <m/>
  </r>
  <r>
    <s v="WHRS-1409"/>
    <s v="DL01210500701"/>
    <s v="DAL2122001464"/>
    <n v="401972"/>
    <x v="0"/>
    <x v="29"/>
    <n v="8263000049"/>
    <s v="IDM11005359"/>
    <n v="201600"/>
    <n v="178.416"/>
    <n v="36288"/>
    <n v="238066.416"/>
    <d v="2021-03-26T17:30:00"/>
    <n v="6870066985"/>
    <s v="UTCL-20-DL-R-01"/>
    <s v="HDFCR52021052894556118"/>
    <d v="2021-05-29T00:00:00"/>
    <s v="WHRS"/>
    <m/>
  </r>
  <r>
    <s v="C935"/>
    <s v="DL01221000042"/>
    <s v="DAL2223010613"/>
    <n v="407464"/>
    <x v="0"/>
    <x v="160"/>
    <n v="8268009981"/>
    <s v="RSE/22-23/S050"/>
    <n v="201500"/>
    <m/>
    <n v="36270"/>
    <n v="237770"/>
    <d v="2022-09-15T17:30:00"/>
    <n v="44189721"/>
    <s v="UTCL-20-DL-R-04"/>
    <s v="N280222152062576"/>
    <d v="2022-10-10T00:00:00"/>
    <s v="Cement Mill"/>
    <s v="Civil- Cement Mill"/>
  </r>
  <r>
    <s v="WHRS-875"/>
    <s v="DL01210300537"/>
    <s v="DAL2021010525"/>
    <n v="106653"/>
    <x v="0"/>
    <x v="57"/>
    <n v="8263000050"/>
    <s v="PWB20200981"/>
    <n v="200000"/>
    <n v="177"/>
    <n v="36000"/>
    <n v="236177"/>
    <d v="2021-02-09T17:30:00"/>
    <n v="6870343134"/>
    <s v="UTCL-20-DL-R-01"/>
    <n v="103187782217"/>
    <d v="2021-03-20T00:00:00"/>
    <s v="WHRS"/>
    <m/>
  </r>
  <r>
    <s v="WHRS-895"/>
    <s v="DL01210400130"/>
    <s v="DAL2122000191"/>
    <n v="106653"/>
    <x v="0"/>
    <x v="57"/>
    <n v="8263000050"/>
    <s v="PWB20201205"/>
    <n v="200000"/>
    <n v="177"/>
    <n v="36000"/>
    <n v="236177"/>
    <d v="2021-03-28T00:00:00"/>
    <n v="6870001713"/>
    <s v="UTCL-20-DL-R-01"/>
    <n v="104271219210"/>
    <d v="2021-04-28T00:00:00"/>
    <s v="WHRS"/>
    <m/>
  </r>
  <r>
    <s v="WHRS-1868"/>
    <s v="DL01210500651"/>
    <s v="DAL2122001509"/>
    <n v="919893"/>
    <x v="0"/>
    <x v="2"/>
    <n v="8263000051"/>
    <n v="2920003734"/>
    <n v="200000"/>
    <m/>
    <n v="36000"/>
    <n v="236000"/>
    <d v="2021-03-18T17:30:00"/>
    <n v="6870067433"/>
    <s v="UTCL-20-DL-R-01"/>
    <s v="HDFCR52021052894553708"/>
    <d v="2021-05-29T00:00:00"/>
    <s v="WHRS"/>
    <m/>
  </r>
  <r>
    <s v="WHRS-1678"/>
    <s v="DL01210801368"/>
    <s v="DAL2122006628"/>
    <n v="401972"/>
    <x v="0"/>
    <x v="29"/>
    <n v="8263000049"/>
    <s v="IDM11007629"/>
    <n v="200000"/>
    <n v="0"/>
    <n v="36000"/>
    <n v="236000"/>
    <d v="2021-07-20T17:30:00"/>
    <n v="6870192154"/>
    <s v="UTCL-20-DL-R-01"/>
    <s v="HDFCR52021090863743236"/>
    <d v="2021-09-09T00:00:00"/>
    <s v="WHRS"/>
    <m/>
  </r>
  <r>
    <s v="WHRS-1671"/>
    <s v="DL01210801414"/>
    <s v="DAL2122006652"/>
    <n v="401972"/>
    <x v="0"/>
    <x v="29"/>
    <n v="8263000049"/>
    <s v="IDM11007628"/>
    <n v="200000"/>
    <n v="0"/>
    <n v="36000"/>
    <n v="236000"/>
    <d v="2021-07-20T17:30:00"/>
    <n v="6870192384"/>
    <s v="UTCL-20-DL-R-01"/>
    <s v="HDFCR52021090863743236"/>
    <d v="2021-09-09T00:00:00"/>
    <s v="WHRS"/>
    <m/>
  </r>
  <r>
    <s v="WHRS-1642"/>
    <s v="DL01210801428"/>
    <s v="DAL2122006672"/>
    <n v="401972"/>
    <x v="0"/>
    <x v="29"/>
    <n v="8263000049"/>
    <s v="IDM11007626"/>
    <n v="200000"/>
    <n v="0"/>
    <n v="36000"/>
    <n v="236000"/>
    <d v="2021-07-20T17:30:00"/>
    <n v="6870192407"/>
    <s v="UTCL-20-DL-R-01"/>
    <s v="HDFCR52021090863743236"/>
    <d v="2021-09-09T00:00:00"/>
    <s v="WHRS"/>
    <m/>
  </r>
  <r>
    <s v="WHRS-1616"/>
    <s v="DL01210801354"/>
    <s v="DAL2122006637"/>
    <n v="401972"/>
    <x v="0"/>
    <x v="29"/>
    <n v="8263000049"/>
    <s v="IDM11007627"/>
    <n v="200000"/>
    <n v="0"/>
    <n v="36000"/>
    <n v="236000"/>
    <d v="2021-07-20T17:30:00"/>
    <n v="6870192426"/>
    <s v="UTCL-20-DL-R-01"/>
    <s v="HDFCR52021090763536157"/>
    <d v="2021-09-09T00:00:00"/>
    <s v="WHRS"/>
    <m/>
  </r>
  <r>
    <s v="C1360"/>
    <s v="DL01211000922"/>
    <s v="DAL2122009385"/>
    <n v="808750"/>
    <x v="0"/>
    <x v="262"/>
    <n v="8268007333"/>
    <s v="SKMGS/21-22/0463"/>
    <n v="200000"/>
    <m/>
    <n v="36000"/>
    <n v="236000"/>
    <d v="2021-09-01T17:30:00"/>
    <n v="44142907"/>
    <s v="UTCL-20-DL-R-04"/>
    <s v="HDFCR52021102873982968"/>
    <d v="2021-10-29T00:00:00"/>
    <s v="Cement Mill"/>
    <m/>
  </r>
  <r>
    <s v="WHRS-1889"/>
    <s v="DL01211001950"/>
    <s v="DAL2122010443"/>
    <n v="919893"/>
    <x v="0"/>
    <x v="2"/>
    <n v="8263000051"/>
    <n v="2920004221"/>
    <n v="200000"/>
    <m/>
    <n v="36000"/>
    <n v="236000"/>
    <d v="2021-09-27T17:30:00"/>
    <n v="6870262477"/>
    <s v="UTCL-20-DL-R-01"/>
    <s v="HDFCR52021080757497734"/>
    <d v="2021-08-08T00:00:00"/>
    <s v="WHRS"/>
    <m/>
  </r>
  <r>
    <s v="OLBC423"/>
    <s v="DL01220101177"/>
    <s v="DAL2122014470"/>
    <n v="817156"/>
    <x v="0"/>
    <x v="263"/>
    <n v="8268007754"/>
    <s v="1157IITBHU"/>
    <n v="200000"/>
    <m/>
    <n v="36000"/>
    <n v="236000"/>
    <d v="2022-01-04T17:30:00"/>
    <n v="44335253"/>
    <s v="UTCL-20-DL-R-07"/>
    <m/>
    <m/>
    <s v="OLBC"/>
    <m/>
  </r>
  <r>
    <s v="WHRS-1086"/>
    <s v="DL01220500108"/>
    <s v="DAL2223001603"/>
    <n v="809819"/>
    <x v="1"/>
    <x v="95"/>
    <n v="8268005075"/>
    <s v="SEMEC/21-22/201"/>
    <n v="200000"/>
    <m/>
    <n v="36000"/>
    <n v="236000"/>
    <d v="2022-03-14T17:30:00"/>
    <n v="43881067"/>
    <s v="UTCL-20-DL-R-01"/>
    <n v="205236488144"/>
    <d v="2022-05-24T00:00:00"/>
    <s v="WHRS"/>
    <m/>
  </r>
  <r>
    <s v="OLBC525"/>
    <s v="DL01220900485"/>
    <s v="DAL2223009166"/>
    <n v="502510"/>
    <x v="0"/>
    <x v="16"/>
    <n v="8263000158"/>
    <s v="LEORLE22IN001850"/>
    <n v="200000"/>
    <m/>
    <n v="36000"/>
    <n v="236000"/>
    <d v="2022-08-16T17:30:00"/>
    <n v="6870191531"/>
    <s v="UTCL-20-DL-R-07"/>
    <s v="HDFCR52023082181403876"/>
    <d v="2023-08-25T00:00:00"/>
    <s v="OLBC"/>
    <m/>
  </r>
  <r>
    <s v="OLBC527"/>
    <s v="DL01230100314"/>
    <s v="DAL2223016237"/>
    <n v="502510"/>
    <x v="0"/>
    <x v="16"/>
    <n v="8263000158"/>
    <s v="LEORLE22IN002614"/>
    <n v="200000"/>
    <m/>
    <n v="36000"/>
    <n v="236000"/>
    <d v="2022-09-28T17:30:00"/>
    <n v="6870334820"/>
    <s v="UTCL-20-DL-R-07"/>
    <s v="HDFCR52023011174685438"/>
    <d v="2023-01-12T00:00:00"/>
    <s v="OLBC"/>
    <m/>
  </r>
  <r>
    <s v="OLBC533"/>
    <s v="DL01230100602"/>
    <s v="DAL2223016688"/>
    <n v="502510"/>
    <x v="0"/>
    <x v="16"/>
    <n v="8263000158"/>
    <s v="LEORLE22IN003660"/>
    <n v="200000"/>
    <m/>
    <n v="36000"/>
    <n v="236000"/>
    <d v="2022-11-22T17:30:00"/>
    <n v="6870336415"/>
    <s v="UTCL-20-DL-R-07"/>
    <s v="HDFCR52023011675704875"/>
    <d v="2023-01-18T00:00:00"/>
    <s v="OLBC"/>
    <m/>
  </r>
  <r>
    <s v="OLBC883"/>
    <s v="DL01230800283"/>
    <s v="DAL2324007966"/>
    <n v="122835"/>
    <x v="0"/>
    <x v="191"/>
    <n v="8266018636"/>
    <s v="RK/23-24/1232"/>
    <n v="200000"/>
    <m/>
    <n v="36000"/>
    <n v="236000"/>
    <d v="2023-06-17T17:30:00"/>
    <n v="1246462590"/>
    <s v="UTCL-20-DL-R-07"/>
    <s v="HDFCR52023082482227080"/>
    <d v="2023-08-26T00:00:00"/>
    <s v="OLBC"/>
    <m/>
  </r>
  <r>
    <s v="CU92"/>
    <s v="DL01240201508"/>
    <s v="DAL2324019538"/>
    <n v="915109"/>
    <x v="0"/>
    <x v="195"/>
    <n v="8268012187"/>
    <s v="HCC009/2023-24"/>
    <n v="199950"/>
    <m/>
    <n v="35991"/>
    <n v="235941"/>
    <d v="2024-02-02T17:30:00"/>
    <n v="161070632"/>
    <s v="UTCL-22-DL-R-07"/>
    <s v="HDFCR52024022984094235"/>
    <d v="2024-03-02T00:00:00"/>
    <s v="Line-1 Cooler Updragation "/>
    <m/>
  </r>
  <r>
    <s v="C235"/>
    <s v="DL01230501070"/>
    <s v="DAL2324002377"/>
    <n v="506161"/>
    <x v="0"/>
    <x v="43"/>
    <n v="8268010939"/>
    <s v="D/SER/22-23/015"/>
    <n v="199500"/>
    <m/>
    <n v="35910"/>
    <n v="235410"/>
    <d v="2023-05-05T17:30:00"/>
    <n v="160374327"/>
    <s v="UTCL-20-DL-R-04"/>
    <s v="HDFCR52023062867618726"/>
    <d v="2023-06-29T00:00:00"/>
    <s v="Cement Mill"/>
    <m/>
  </r>
  <r>
    <s v="WHRS-421"/>
    <s v="DL01210700360"/>
    <s v="DAL2122003749"/>
    <n v="821190"/>
    <x v="0"/>
    <x v="81"/>
    <n v="8263000118"/>
    <s v="GND/0618"/>
    <n v="199160"/>
    <n v="235.01"/>
    <n v="35848.799999999996"/>
    <n v="235243.81"/>
    <d v="2021-06-19T17:30:00"/>
    <n v="6870121746"/>
    <s v="UTCL-20-DL-R-01"/>
    <n v="107228953163"/>
    <d v="2021-07-23T00:00:00"/>
    <s v="WHRS"/>
    <m/>
  </r>
  <r>
    <s v="WHRS-1121"/>
    <s v="DL01230500395"/>
    <s v="DAL2324001595"/>
    <n v="812419"/>
    <x v="0"/>
    <x v="44"/>
    <n v="8268010958"/>
    <s v="08/23-24"/>
    <n v="198761.86440677967"/>
    <m/>
    <n v="35777.135593220337"/>
    <n v="234539"/>
    <d v="2023-04-16T17:30:00"/>
    <n v="160353772"/>
    <s v="UTCL-20-DL-R-01"/>
    <s v="N136232462586003"/>
    <d v="2023-05-18T00:00:00"/>
    <s v="WHRS"/>
    <m/>
  </r>
  <r>
    <s v="C1017"/>
    <m/>
    <m/>
    <n v="811819"/>
    <x v="0"/>
    <x v="149"/>
    <n v="8263000114"/>
    <s v="MLIPL/27477/21"/>
    <n v="198350"/>
    <m/>
    <n v="0"/>
    <n v="198350"/>
    <d v="2021-07-14T00:00:00"/>
    <m/>
    <s v="UTCL-20-DL-R-04"/>
    <m/>
    <m/>
    <s v="Cement Mill"/>
    <s v="Civil- Cement Mill"/>
  </r>
  <r>
    <s v="C904"/>
    <s v="DL01220201002"/>
    <s v="DAL2122015696"/>
    <n v="402828"/>
    <x v="0"/>
    <x v="45"/>
    <n v="8263000174"/>
    <s v="PI1000034480"/>
    <n v="198000"/>
    <m/>
    <n v="35640"/>
    <n v="233640"/>
    <d v="2021-12-13T17:30:00"/>
    <n v="6870422192"/>
    <s v="UTCL-20-DL-R-04"/>
    <s v="HDFCR52022031654259668"/>
    <d v="2022-03-17T00:00:00"/>
    <s v="Cement Mill"/>
    <m/>
  </r>
  <r>
    <s v="CE115"/>
    <s v="DL01231000902"/>
    <s v="DAL2324012136"/>
    <n v="132039"/>
    <x v="0"/>
    <x v="145"/>
    <n v="8266019710"/>
    <n v="651"/>
    <n v="198000"/>
    <m/>
    <n v="35640"/>
    <n v="233640"/>
    <d v="2023-09-14T17:30:00"/>
    <n v="1246558473"/>
    <s v="UTCL-22-DL-N-49"/>
    <s v="HDFCR52023110651887112"/>
    <d v="2023-11-08T00:00:00"/>
    <s v="Line-1 Cooler ESP"/>
    <m/>
  </r>
  <r>
    <s v="WHRS-1732"/>
    <s v="DL01210901022"/>
    <s v="DAL2122007880"/>
    <n v="401972"/>
    <x v="0"/>
    <x v="29"/>
    <n v="8263000049"/>
    <s v="IDM11006950"/>
    <n v="197700"/>
    <n v="232.99600000000001"/>
    <n v="35586"/>
    <n v="233518.99600000001"/>
    <d v="2021-06-27T17:30:00"/>
    <n v="6870213514"/>
    <s v="UTCL-20-DL-R-01"/>
    <m/>
    <m/>
    <s v="WHRS"/>
    <m/>
  </r>
  <r>
    <s v="WHRS-1106"/>
    <s v="DL01220901939"/>
    <s v="DAL2223010527"/>
    <n v="812419"/>
    <x v="0"/>
    <x v="44"/>
    <n v="8268009890"/>
    <s v="269/22-23"/>
    <n v="197499.1525423729"/>
    <m/>
    <n v="35549.847457627118"/>
    <n v="233049.00000000003"/>
    <d v="2022-09-24T17:30:00"/>
    <n v="44191075"/>
    <s v="UTCL-20-DL-R-01"/>
    <s v="N279222149990889"/>
    <d v="2022-10-07T00:00:00"/>
    <s v="WHRS"/>
    <m/>
  </r>
  <r>
    <n v="254"/>
    <s v="DL01221101691"/>
    <s v="DAL2223013981"/>
    <n v="811819"/>
    <x v="0"/>
    <x v="149"/>
    <n v="8262000063"/>
    <s v="MLIPL/32420/22"/>
    <n v="197378"/>
    <m/>
    <n v="0"/>
    <n v="197378"/>
    <d v="2022-10-27T17:30:00"/>
    <n v="3445024769"/>
    <s v="UTCL-21-DL-R-04"/>
    <n v="212151433788"/>
    <d v="2022-12-17T00:00:00"/>
    <s v="AFR"/>
    <m/>
  </r>
  <r>
    <n v="306"/>
    <s v="DL01230302247"/>
    <s v="DAL2223022022"/>
    <n v="137691"/>
    <x v="0"/>
    <x v="79"/>
    <n v="8263000301"/>
    <s v="JMPSI2223/003695"/>
    <n v="197339.83050847458"/>
    <m/>
    <n v="35521.169491525427"/>
    <n v="232861"/>
    <d v="2023-03-15T17:30:00"/>
    <n v="6870447733"/>
    <s v="UTCL-21-DL-R-04"/>
    <s v="HDFCR52023041999823508"/>
    <d v="2023-04-21T00:00:00"/>
    <s v="AFR"/>
    <m/>
  </r>
  <r>
    <s v="WHRS-1163"/>
    <s v="DL01230100668"/>
    <s v="DAL2223016565"/>
    <n v="812140"/>
    <x v="0"/>
    <x v="4"/>
    <n v="8268009550"/>
    <s v="SVM/22-23/0137"/>
    <n v="197199"/>
    <m/>
    <n v="35495.82"/>
    <n v="232694.82"/>
    <d v="2023-01-02T17:30:00"/>
    <n v="44403965"/>
    <s v="UTCL-20-DL-R-01"/>
    <n v="301166452093"/>
    <d v="2023-01-19T00:00:00"/>
    <s v="WHRS"/>
    <m/>
  </r>
  <r>
    <n v="62"/>
    <s v="DL01240501874"/>
    <s v="DAL2425002956"/>
    <n v="816965"/>
    <x v="0"/>
    <x v="157"/>
    <n v="8268014428"/>
    <s v="8268014428/RA02"/>
    <n v="197190.17"/>
    <m/>
    <n v="0"/>
    <n v="197190.17"/>
    <d v="2024-06-21T17:30:00"/>
    <n v="160804718"/>
    <s v="UTCL-21-DL-R-04"/>
    <s v="N157243075265853"/>
    <d v="2024-06-15T00:00:00"/>
    <s v="AFR"/>
    <m/>
  </r>
  <r>
    <n v="255"/>
    <s v="DL01221101692"/>
    <s v="DAL2223013982"/>
    <n v="811819"/>
    <x v="0"/>
    <x v="149"/>
    <n v="8262000063"/>
    <s v="MLIPL/32419/22"/>
    <n v="197102"/>
    <m/>
    <n v="0"/>
    <n v="197102"/>
    <d v="2022-10-27T17:30:00"/>
    <n v="3445024770"/>
    <s v="UTCL-21-DL-R-04"/>
    <n v="212140108832"/>
    <d v="2022-12-17T00:00:00"/>
    <s v="AFR"/>
    <m/>
  </r>
  <r>
    <s v="KC23"/>
    <s v="DL01240500785"/>
    <m/>
    <n v="811819"/>
    <x v="0"/>
    <x v="149"/>
    <n v="8266021118"/>
    <s v="MLIPL/39625/24"/>
    <n v="196328"/>
    <m/>
    <n v="0"/>
    <n v="196328"/>
    <d v="2024-05-06T00:00:00"/>
    <m/>
    <s v="UTC1-23-DL-R-E-OT-01"/>
    <m/>
    <m/>
    <s v="Line-1 Kiln Capacity Enhancement up to 2500 tpd from 1600 tpd"/>
    <m/>
  </r>
  <r>
    <s v="KC24"/>
    <s v="DL01240501542"/>
    <m/>
    <n v="811819"/>
    <x v="0"/>
    <x v="149"/>
    <n v="8266021118"/>
    <s v="MLIPL/39697/24"/>
    <n v="196328"/>
    <m/>
    <n v="0"/>
    <n v="196328"/>
    <d v="2024-05-16T00:00:00"/>
    <m/>
    <s v="UTC1-23-DL-R-E-OT-01"/>
    <m/>
    <m/>
    <s v="Line-1 Kiln Capacity Enhancement up to 2500 tpd from 1600 tpd"/>
    <m/>
  </r>
  <r>
    <s v="WHRS-1757"/>
    <s v="DL01210901533"/>
    <s v="DAL2122008518"/>
    <n v="401972"/>
    <x v="0"/>
    <x v="29"/>
    <n v="8263000049"/>
    <s v="IDM11008799"/>
    <n v="195910"/>
    <n v="0"/>
    <n v="35263.799999999996"/>
    <n v="231173.8"/>
    <d v="2021-09-06T17:30:00"/>
    <n v="6870246488"/>
    <s v="UTCL-20-DL-R-01"/>
    <s v="HDFCR52021102573073021"/>
    <d v="2021-10-26T00:00:00"/>
    <s v="WHRS"/>
    <m/>
  </r>
  <r>
    <s v="C1152"/>
    <s v="DL01220801123"/>
    <s v="DAL2223008007"/>
    <n v="921813"/>
    <x v="1"/>
    <x v="225"/>
    <n v="8268009726"/>
    <s v="LKN/0239/2223"/>
    <n v="195485.74"/>
    <m/>
    <n v="35187.440000000002"/>
    <n v="230673.18"/>
    <d v="2022-05-01T17:30:00"/>
    <n v="44089934"/>
    <s v="UTCL-20-DL-R-04"/>
    <s v="HDFCR52022082390760665"/>
    <d v="2022-08-26T00:00:00"/>
    <s v="Cement Mill"/>
    <m/>
  </r>
  <r>
    <s v="WHRS-114"/>
    <s v="DL01210200397"/>
    <s v="DAL2021009224"/>
    <n v="816965"/>
    <x v="0"/>
    <x v="157"/>
    <n v="8268005346"/>
    <s v="826005346/RA01"/>
    <n v="195226"/>
    <m/>
    <n v="0"/>
    <n v="195226"/>
    <d v="2021-01-25T17:30:00"/>
    <n v="44222880"/>
    <s v="UTCL-20-DL-R-01"/>
    <s v="HDFCR52021021676050975"/>
    <d v="2021-02-19T00:00:00"/>
    <s v="WHRS"/>
    <m/>
  </r>
  <r>
    <s v="C361"/>
    <s v="DL01220701249"/>
    <s v="DAL2223006075"/>
    <n v="405996"/>
    <x v="0"/>
    <x v="19"/>
    <n v="8263000080"/>
    <n v="212901125690"/>
    <n v="195138"/>
    <m/>
    <n v="35125"/>
    <n v="230263"/>
    <d v="2022-03-11T17:30:00"/>
    <n v="6870128457"/>
    <s v="UTCL-20-DL-R-04"/>
    <s v="N245222102507725"/>
    <d v="2022-09-03T00:00:00"/>
    <s v="Cement Mill"/>
    <m/>
  </r>
  <r>
    <s v="WHRS-647"/>
    <s v="DL01210600666"/>
    <s v="DAL2122002554"/>
    <n v="811819"/>
    <x v="0"/>
    <x v="149"/>
    <n v="8263000049"/>
    <s v="MLIPL/26273/21"/>
    <n v="195000"/>
    <m/>
    <n v="0"/>
    <n v="195000"/>
    <d v="2021-05-04T17:30:00"/>
    <n v="3445007565"/>
    <s v="UTCL-20-DL-R-01"/>
    <n v="108023355182"/>
    <d v="2021-08-03T00:00:00"/>
    <s v="WHRS"/>
    <m/>
  </r>
  <r>
    <s v="C96"/>
    <s v="DL01220400181"/>
    <s v="DAL2223000221"/>
    <n v="300286"/>
    <x v="0"/>
    <x v="3"/>
    <n v="8268008059"/>
    <n v="712731048"/>
    <n v="195000"/>
    <m/>
    <n v="35100"/>
    <n v="230100"/>
    <d v="2021-12-21T17:30:00"/>
    <n v="43868515"/>
    <s v="UTCL-20-DL-R-04"/>
    <s v="HDFCR52022042964849186"/>
    <d v="2022-04-30T00:00:00"/>
    <s v="Cement Mill"/>
    <m/>
  </r>
  <r>
    <s v="CE1"/>
    <s v="DL01240201433"/>
    <s v="DAL2324019544"/>
    <n v="106631"/>
    <x v="0"/>
    <x v="132"/>
    <n v="8263000354"/>
    <s v="ST/2324/0624"/>
    <n v="195000"/>
    <m/>
    <n v="35100"/>
    <n v="230100"/>
    <d v="2024-02-12T17:30:00"/>
    <n v="1246716490"/>
    <s v="UTCL-22-DL-N-49"/>
    <s v="HDFCR52024031588683855"/>
    <d v="2024-03-17T00:00:00"/>
    <s v="Line-1 Cooler ESP"/>
    <m/>
  </r>
  <r>
    <s v="RMES-9"/>
    <s v="DL01240201433"/>
    <s v="DAL2324019544"/>
    <n v="106631"/>
    <x v="0"/>
    <x v="132"/>
    <n v="8263000354"/>
    <s v="ST/2324/0624"/>
    <n v="195000"/>
    <m/>
    <n v="35100"/>
    <n v="230100"/>
    <d v="2024-02-12T17:30:00"/>
    <n v="1246716490"/>
    <s v="UTCL-22-DL-N-39"/>
    <s v="HDFCR52024031588683855"/>
    <d v="2024-03-17T00:00:00"/>
    <s v="Raw Mill-1 ESP"/>
    <m/>
  </r>
  <r>
    <s v="CU117"/>
    <s v="DL01240201940"/>
    <s v="DAL2324019995"/>
    <n v="402406"/>
    <x v="0"/>
    <x v="83"/>
    <n v="8266020334"/>
    <n v="165"/>
    <n v="195000"/>
    <m/>
    <n v="35100"/>
    <n v="230100"/>
    <d v="2024-02-22T17:30:00"/>
    <n v="1246729061"/>
    <s v="UTCL-22-DL-R-07"/>
    <s v="HDFCR52024031186864249"/>
    <d v="2024-03-13T00:00:00"/>
    <s v="Line-1 Cooler Updragation "/>
    <m/>
  </r>
  <r>
    <s v="CU262"/>
    <s v="DL01240300881"/>
    <s v="DAL2324021194"/>
    <n v="937846"/>
    <x v="0"/>
    <x v="162"/>
    <n v="8263000306"/>
    <s v="MUM/23-24/1075"/>
    <n v="195000"/>
    <m/>
    <n v="0"/>
    <n v="195000"/>
    <d v="2024-02-14T17:30:00"/>
    <n v="3569301019"/>
    <s v="UTCL-22-DL-N-62"/>
    <s v="N087242953455119"/>
    <d v="2024-03-29T00:00:00"/>
    <s v="Line-1 Cooler Updragation "/>
    <m/>
  </r>
  <r>
    <s v="C792"/>
    <s v="DL01211000448"/>
    <s v="DAL2122009016"/>
    <n v="137974"/>
    <x v="0"/>
    <x v="5"/>
    <n v="8263000113"/>
    <s v="BA0910000067"/>
    <n v="194767"/>
    <m/>
    <n v="35058.06"/>
    <n v="229825.06"/>
    <d v="2021-08-26T17:30:00"/>
    <n v="6870249856"/>
    <s v="UTCL-20-DL-R-04"/>
    <s v="HDFCR52021102873982957"/>
    <d v="2021-10-29T00:00:00"/>
    <s v="Cement Mill"/>
    <m/>
  </r>
  <r>
    <n v="436"/>
    <s v="DL01230600882"/>
    <s v="DAL2223019100"/>
    <n v="122097"/>
    <x v="0"/>
    <x v="75"/>
    <n v="8266018748"/>
    <n v="266018748"/>
    <n v="194712"/>
    <m/>
    <n v="35048.159999999996"/>
    <n v="229760.16"/>
    <d v="2023-05-27T17:30:00"/>
    <n v="6870387183"/>
    <s v="UTCL-21-DL-R-04"/>
    <s v="HDFCR52023030287104832"/>
    <d v="2023-03-03T00:00:00"/>
    <s v="AFR"/>
    <m/>
  </r>
  <r>
    <s v="C1376"/>
    <s v="DL01211200847"/>
    <s v="DAL2122012550"/>
    <n v="816777"/>
    <x v="1"/>
    <x v="264"/>
    <n v="8268007729"/>
    <s v="GG0600202518"/>
    <n v="194700"/>
    <m/>
    <n v="0"/>
    <n v="194700"/>
    <d v="2021-12-06T17:30:00"/>
    <n v="44280925"/>
    <s v="UTCL-20-DL-R-04"/>
    <s v="N007221784364889"/>
    <d v="2022-01-10T00:00:00"/>
    <s v="Cement Mill"/>
    <m/>
  </r>
  <r>
    <s v="C1377"/>
    <s v="DL01220300297"/>
    <s v="DAL2122016229"/>
    <n v="816777"/>
    <x v="1"/>
    <x v="264"/>
    <n v="8268007729"/>
    <s v="GG0600209935"/>
    <n v="194700"/>
    <m/>
    <n v="0"/>
    <n v="194700"/>
    <d v="2022-01-24T17:30:00"/>
    <n v="44397351"/>
    <s v="UTCL-20-DL-R-04"/>
    <s v="HDFCR52022031954856454"/>
    <d v="2022-03-20T00:00:00"/>
    <s v="Cement Mill"/>
    <m/>
  </r>
  <r>
    <s v="C1378"/>
    <s v="DL01220300794"/>
    <s v="DAL2122016592"/>
    <n v="816777"/>
    <x v="1"/>
    <x v="264"/>
    <n v="8268007729"/>
    <s v="GG0600213203"/>
    <n v="194700"/>
    <m/>
    <n v="0"/>
    <n v="194700"/>
    <d v="2022-02-08T17:30:00"/>
    <n v="44418722"/>
    <s v="UTCL-20-DL-R-04"/>
    <s v="N083221885817355"/>
    <d v="2022-03-25T00:00:00"/>
    <s v="Cement Mill"/>
    <m/>
  </r>
  <r>
    <s v="OLBC14"/>
    <s v="DL01220401208"/>
    <s v="DAL2223001241"/>
    <n v="122097"/>
    <x v="0"/>
    <x v="75"/>
    <n v="8263000216"/>
    <s v="AE/0069/2022-23"/>
    <n v="194352.54237288138"/>
    <m/>
    <n v="34983.457627118645"/>
    <n v="229336.00000000003"/>
    <d v="2022-04-12T17:30:00"/>
    <n v="6870033115"/>
    <s v="UTCL-20-DL-R-07"/>
    <s v="HDFCR52022050365603878"/>
    <d v="2022-05-04T00:00:00"/>
    <s v="OLBC"/>
    <m/>
  </r>
  <r>
    <s v="C178"/>
    <s v="DL01220200737"/>
    <s v="DAL2122015324"/>
    <n v="821146"/>
    <x v="0"/>
    <x v="4"/>
    <n v="8268007978"/>
    <s v="SVPL/UP/21-22/30"/>
    <n v="193750"/>
    <m/>
    <n v="34875"/>
    <n v="228625"/>
    <d v="2022-01-01T17:30:00"/>
    <n v="44371869"/>
    <s v="UTCL-20-DL-R-04"/>
    <n v="202230397438"/>
    <d v="2022-02-24T00:00:00"/>
    <s v="Cement Mill"/>
    <m/>
  </r>
  <r>
    <s v="WHRS-450"/>
    <s v="DL01230700230"/>
    <m/>
    <n v="405267"/>
    <x v="0"/>
    <x v="65"/>
    <n v="8263000147"/>
    <s v="RV1000072185"/>
    <n v="193597"/>
    <m/>
    <n v="0"/>
    <n v="193597"/>
    <d v="2022-01-07T00:00:00"/>
    <m/>
    <s v="UTCL-20-DL-R-01"/>
    <m/>
    <m/>
    <s v="WHRS"/>
    <m/>
  </r>
  <r>
    <s v="WHRS-149"/>
    <s v="DL01210701275"/>
    <s v="DAL2122004691"/>
    <n v="405596"/>
    <x v="0"/>
    <x v="63"/>
    <n v="8263000119"/>
    <s v="MP0021101578"/>
    <n v="193500"/>
    <n v="228.33"/>
    <n v="34830"/>
    <n v="228558.33"/>
    <d v="2021-06-27T17:30:00"/>
    <n v="6870143168"/>
    <s v="UTCL-20-DL-R-01"/>
    <s v="HDFCR52021080356681077"/>
    <d v="2021-08-04T00:00:00"/>
    <s v="WHRS"/>
    <m/>
  </r>
  <r>
    <s v="WHRS-128"/>
    <s v="DL01210900145"/>
    <s v="DAL2122007264"/>
    <n v="407033"/>
    <x v="0"/>
    <x v="63"/>
    <n v="8266012166"/>
    <s v="MP0021102453"/>
    <n v="193500"/>
    <m/>
    <n v="34830"/>
    <n v="228330"/>
    <d v="2021-08-11T17:30:00"/>
    <n v="6870199809"/>
    <s v="UTCL-20-DL-R-01"/>
    <s v="HDFCR52021091665252125"/>
    <d v="2021-09-17T00:00:00"/>
    <s v="WHRS"/>
    <m/>
  </r>
  <r>
    <s v="WHRS-1812"/>
    <s v="DL01211001984"/>
    <s v="DAL2122010607"/>
    <n v="401972"/>
    <x v="0"/>
    <x v="29"/>
    <n v="8263000049"/>
    <s v="IDM11008118"/>
    <n v="193050"/>
    <n v="0"/>
    <n v="34749"/>
    <n v="227799"/>
    <d v="2021-08-09T17:30:00"/>
    <n v="6870260569"/>
    <s v="UTCL-20-DL-R-01"/>
    <s v="HDFCR52021111076445411"/>
    <d v="2021-11-11T00:00:00"/>
    <s v="WHRS"/>
    <m/>
  </r>
  <r>
    <s v="WHRS-1211"/>
    <s v="DL01230300163"/>
    <s v="DAL2223019788"/>
    <n v="821027"/>
    <x v="0"/>
    <x v="9"/>
    <n v="8268005622"/>
    <s v="SIL/UP/22-23/37"/>
    <n v="192870.33898305087"/>
    <m/>
    <n v="34716.661016949154"/>
    <n v="227587.00000000003"/>
    <d v="2022-12-21T17:30:00"/>
    <n v="44528667"/>
    <s v="UTCL-20-DL-R-01"/>
    <s v="HDFCR52022031553896391"/>
    <d v="2022-03-16T00:00:00"/>
    <s v="WHRS"/>
    <m/>
  </r>
  <r>
    <s v="C790"/>
    <s v="DL01221200926"/>
    <s v="DAL2223014947"/>
    <n v="301661"/>
    <x v="0"/>
    <x v="5"/>
    <n v="8263000157"/>
    <n v="1195009420"/>
    <n v="192744.9152542373"/>
    <m/>
    <n v="34694.084745762717"/>
    <n v="227439.00000000003"/>
    <d v="2022-11-25T17:30:00"/>
    <n v="6870339111"/>
    <s v="UTCL-20-DL-R-04"/>
    <s v="N019232295853786"/>
    <d v="2023-01-21T00:00:00"/>
    <s v="Cement Mill"/>
    <m/>
  </r>
  <r>
    <s v="CU126"/>
    <s v="DL01231201085"/>
    <s v="DAL2324015588"/>
    <n v="822670"/>
    <x v="0"/>
    <x v="118"/>
    <n v="8268013379"/>
    <n v="26"/>
    <n v="192619.39830508476"/>
    <m/>
    <n v="34671.491694915254"/>
    <n v="227290.89"/>
    <d v="2023-12-08T17:30:00"/>
    <n v="160903318"/>
    <s v="UTCL-22-DL-R-07"/>
    <n v="401058630006"/>
    <d v="2024-01-07T00:00:00"/>
    <s v="Line-1 Cooler Updragation "/>
    <m/>
  </r>
  <r>
    <s v="CU263"/>
    <s v="DL01240400404"/>
    <m/>
    <n v="937846"/>
    <x v="0"/>
    <x v="162"/>
    <n v="8263000306"/>
    <s v="MUM/23-24/1182"/>
    <n v="192500"/>
    <m/>
    <n v="0"/>
    <n v="192500"/>
    <d v="2024-03-12T00:00:00"/>
    <m/>
    <s v="UTCL-22-DL-N-62"/>
    <m/>
    <m/>
    <s v="Line-1 Cooler Updragation "/>
    <m/>
  </r>
  <r>
    <n v="66"/>
    <s v="DL01230800456"/>
    <s v="DAL2324008016"/>
    <n v="816965"/>
    <x v="0"/>
    <x v="157"/>
    <n v="8268011756"/>
    <s v="8268011756/RA02"/>
    <n v="192493.47"/>
    <m/>
    <n v="0"/>
    <n v="192493.47"/>
    <d v="2023-07-20T17:30:00"/>
    <n v="160581216"/>
    <s v="UTCL-21-DL-R-04"/>
    <s v="N230232600561941"/>
    <d v="2023-08-19T00:00:00"/>
    <s v="AFR"/>
    <m/>
  </r>
  <r>
    <s v="OLBC1253"/>
    <s v="DL01221100218"/>
    <m/>
    <n v="408038"/>
    <x v="0"/>
    <x v="87"/>
    <n v="8263000247"/>
    <s v="RPL/0404"/>
    <n v="192328.8"/>
    <m/>
    <n v="34619.183999999994"/>
    <n v="226947.984"/>
    <d v="2022-10-01T00:00:00"/>
    <m/>
    <s v="UTCL-20-DL-R-07"/>
    <m/>
    <m/>
    <s v="OLBC"/>
    <m/>
  </r>
  <r>
    <s v="C1412"/>
    <s v="DL01221100217"/>
    <m/>
    <n v="408038"/>
    <x v="0"/>
    <x v="87"/>
    <n v="8263000247"/>
    <s v="RPL/0425"/>
    <n v="192328.8"/>
    <m/>
    <n v="34619.183999999994"/>
    <n v="226947.984"/>
    <d v="2022-10-15T00:00:00"/>
    <m/>
    <s v="UTCL-20-DL-R-04"/>
    <m/>
    <m/>
    <s v="Cement Mill"/>
    <m/>
  </r>
  <r>
    <n v="234"/>
    <s v="DL01230500528"/>
    <s v="DAL2324001684"/>
    <n v="814561"/>
    <x v="0"/>
    <x v="196"/>
    <n v="8268010909"/>
    <s v="D-02"/>
    <n v="192280"/>
    <m/>
    <n v="34610.400000000001"/>
    <n v="226890.4"/>
    <d v="2023-04-25T17:30:00"/>
    <n v="160355390"/>
    <s v="UTCL-21-DL-R-04"/>
    <s v="HDFCR52023051656749474"/>
    <d v="2023-05-18T00:00:00"/>
    <s v="AFR"/>
    <m/>
  </r>
  <r>
    <s v="OLBC414"/>
    <s v="DL01220100766"/>
    <s v="DAL2122014022"/>
    <n v="130552"/>
    <x v="0"/>
    <x v="141"/>
    <n v="8266013096"/>
    <s v="GMR/21-22/446"/>
    <n v="191850"/>
    <m/>
    <n v="34533"/>
    <n v="226383"/>
    <d v="2022-01-03T17:30:00"/>
    <n v="6870359653"/>
    <s v="UTCL-20-DL-R-07"/>
    <s v="HDFCR52022021096138397"/>
    <d v="2022-02-11T00:00:00"/>
    <s v="OLBC"/>
    <m/>
  </r>
  <r>
    <s v="CU127"/>
    <s v="DL01240101367"/>
    <s v="DAL2324017408"/>
    <n v="822670"/>
    <x v="0"/>
    <x v="118"/>
    <n v="8268013379"/>
    <n v="28"/>
    <n v="191016.94915254239"/>
    <m/>
    <n v="34383.050847457627"/>
    <n v="225400.00000000003"/>
    <d v="2024-01-08T17:30:00"/>
    <n v="160986348"/>
    <s v="UTCL-22-DL-R-07"/>
    <n v="401283798493"/>
    <d v="2024-01-30T00:00:00"/>
    <s v="Line-1 Cooler Updragation "/>
    <m/>
  </r>
  <r>
    <s v="OLBC314"/>
    <s v="DL01230600319"/>
    <s v="DAL2324003921"/>
    <n v="137974"/>
    <x v="0"/>
    <x v="5"/>
    <n v="8263000113"/>
    <s v="BA0930000025"/>
    <n v="190721"/>
    <m/>
    <n v="34329.78"/>
    <n v="225050.78"/>
    <d v="2023-04-27T17:30:00"/>
    <n v="1246393255"/>
    <s v="UTCL-20-DL-R-07"/>
    <s v="HDFCR52023062065769949"/>
    <d v="2023-06-22T00:00:00"/>
    <s v="OLBC"/>
    <m/>
  </r>
  <r>
    <s v="C930"/>
    <s v="DL01220300144"/>
    <s v="DAL2122016002"/>
    <n v="407464"/>
    <x v="0"/>
    <x v="160"/>
    <n v="8268008081"/>
    <s v="RSE/21-22/S093"/>
    <n v="190019.4"/>
    <m/>
    <n v="34203.599999999999"/>
    <n v="224223"/>
    <d v="2022-02-01T17:30:00"/>
    <n v="44414902"/>
    <s v="UTCL-20-DL-R-04"/>
    <s v="N073221873509050"/>
    <d v="2022-03-15T00:00:00"/>
    <s v="Cement Mill"/>
    <s v="Civil- Cement Mill"/>
  </r>
  <r>
    <s v="WHRS-1272"/>
    <s v="DL01201201129"/>
    <s v="DAL2021007506"/>
    <n v="508797"/>
    <x v="0"/>
    <x v="257"/>
    <n v="8266009471"/>
    <s v="SE-0401"/>
    <n v="190000"/>
    <m/>
    <n v="34200"/>
    <n v="224200"/>
    <d v="2020-12-01T17:30:00"/>
    <n v="6870250112"/>
    <s v="UTCL-20-DL-R-01"/>
    <s v="HDFCR52021011469394485"/>
    <d v="2021-01-16T00:00:00"/>
    <s v="WHRS"/>
    <m/>
  </r>
  <r>
    <s v="C301"/>
    <s v="DL01220200869"/>
    <s v="DAL2122015590"/>
    <n v="128007"/>
    <x v="0"/>
    <x v="26"/>
    <n v="8263000117"/>
    <n v="562102826"/>
    <n v="190000"/>
    <m/>
    <n v="34200"/>
    <n v="224200"/>
    <d v="2021-12-17T17:30:00"/>
    <n v="6870403773"/>
    <s v="UTCL-20-DL-R-04"/>
    <m/>
    <m/>
    <s v="Cement Mill"/>
    <m/>
  </r>
  <r>
    <s v="C1362"/>
    <s v="DL01210400455"/>
    <s v="DAL2122000432"/>
    <n v="104827"/>
    <x v="0"/>
    <x v="265"/>
    <n v="8266010174"/>
    <s v="SB/20-21/1084"/>
    <n v="189500"/>
    <m/>
    <n v="34110"/>
    <n v="223610"/>
    <d v="2021-03-28T17:30:00"/>
    <n v="6870125250"/>
    <s v="UTCL-20-DL-R-04"/>
    <s v="HDFCR52021071452927287"/>
    <d v="2021-07-15T00:00:00"/>
    <s v="Cement Mill"/>
    <m/>
  </r>
  <r>
    <s v="CU48"/>
    <s v="DL01231100401"/>
    <s v="CFD2324009850"/>
    <n v="923348"/>
    <x v="0"/>
    <x v="266"/>
    <n v="8262000070"/>
    <s v="2324RDN0128"/>
    <n v="189086.27118644069"/>
    <m/>
    <n v="34035.528813559322"/>
    <n v="223121.80000000002"/>
    <d v="2023-10-19T17:30:00"/>
    <n v="160992755"/>
    <s v="UTCL-22-DL-R-07"/>
    <s v="HDFCR52024013175218075"/>
    <d v="2024-02-02T00:00:00"/>
    <s v="Line-1 Cooler Updragation "/>
    <m/>
  </r>
  <r>
    <s v="WHRS-1996"/>
    <m/>
    <m/>
    <m/>
    <x v="0"/>
    <x v="171"/>
    <m/>
    <s v="1213021"/>
    <n v="188445.12"/>
    <m/>
    <m/>
    <n v="188445.12"/>
    <d v="2021-05-31T00:00:00"/>
    <m/>
    <m/>
    <m/>
    <m/>
    <s v="WHRS"/>
    <m/>
  </r>
  <r>
    <s v="WHRS-428"/>
    <s v="DL01230501835"/>
    <s v="DAL2324003041"/>
    <n v="820829"/>
    <x v="0"/>
    <x v="185"/>
    <n v="8268012299"/>
    <s v="HE/23-24/18"/>
    <n v="187320.33898305087"/>
    <m/>
    <n v="33717.661016949154"/>
    <n v="221038.00000000003"/>
    <d v="2023-05-26T17:30:00"/>
    <n v="160417846"/>
    <s v="UTCL-20-DL-R-01"/>
    <s v="N163232499789062"/>
    <d v="2023-06-14T00:00:00"/>
    <s v="WHRS"/>
    <m/>
  </r>
  <r>
    <s v="WHRS-1894"/>
    <s v="DL01210901044"/>
    <m/>
    <n v="506579"/>
    <x v="0"/>
    <x v="122"/>
    <n v="8266012379"/>
    <n v="9827"/>
    <n v="186828.23"/>
    <m/>
    <n v="33629.081400000003"/>
    <n v="220457.31140000001"/>
    <d v="2021-08-27T00:00:00"/>
    <m/>
    <s v="UTCL-20-DL-R-01"/>
    <m/>
    <m/>
    <s v="WHRS"/>
    <m/>
  </r>
  <r>
    <s v="OLBC1254"/>
    <s v="DL01220400909"/>
    <m/>
    <n v="132142"/>
    <x v="0"/>
    <x v="240"/>
    <n v="8266013805"/>
    <s v="211/21-22"/>
    <n v="186750"/>
    <m/>
    <n v="33615"/>
    <n v="220365"/>
    <d v="2022-03-29T00:00:00"/>
    <m/>
    <s v="UTCL-20-DL-R-07"/>
    <m/>
    <m/>
    <s v="OLBC"/>
    <m/>
  </r>
  <r>
    <s v="OLBC30"/>
    <s v="DL01230401477"/>
    <s v="DAL2324000876"/>
    <n v="811923"/>
    <x v="0"/>
    <x v="250"/>
    <n v="8268011674"/>
    <s v="AAPL/23-24/G0012"/>
    <n v="185940.00000000003"/>
    <m/>
    <n v="33469.200000000004"/>
    <n v="219409.20000000004"/>
    <d v="2023-04-03T17:30:00"/>
    <n v="160322506"/>
    <s v="UTCL-20-DL-R-07"/>
    <s v="N122232440561034"/>
    <d v="2023-05-04T00:00:00"/>
    <s v="OLBC"/>
    <m/>
  </r>
  <r>
    <s v="OLBC1023"/>
    <s v="DL01220800746"/>
    <s v="DAL2223007670"/>
    <n v="120191"/>
    <x v="0"/>
    <x v="76"/>
    <n v="8263000244"/>
    <s v="SBE/210"/>
    <n v="185689.83050847458"/>
    <m/>
    <n v="33424.169491525427"/>
    <n v="219114"/>
    <d v="2022-07-28T17:30:00"/>
    <n v="6870156958"/>
    <s v="UTCL-20-DL-R-07"/>
    <s v="HDFCR52022081989878076"/>
    <d v="2022-08-20T00:00:00"/>
    <s v="OLBC"/>
    <m/>
  </r>
  <r>
    <s v="OLBC548"/>
    <s v="DL01220601596"/>
    <s v="DAL2223004616"/>
    <n v="102388"/>
    <x v="0"/>
    <x v="267"/>
    <n v="8266014666"/>
    <s v="22-23/GST/098"/>
    <n v="185250"/>
    <m/>
    <n v="33345"/>
    <n v="218595"/>
    <d v="2022-05-25T17:30:00"/>
    <n v="6870100122"/>
    <s v="UTCL-20-DL-R-07"/>
    <s v="HDFCR52022071181405131"/>
    <d v="2022-07-12T00:00:00"/>
    <s v="OLBC"/>
    <m/>
  </r>
  <r>
    <s v="C355"/>
    <s v="DL01230201955"/>
    <s v="DAL2223019589"/>
    <n v="301193"/>
    <x v="0"/>
    <x v="19"/>
    <n v="8268010225"/>
    <n v="212901074044"/>
    <n v="185000"/>
    <m/>
    <n v="33300"/>
    <n v="218300"/>
    <d v="2021-11-11T17:30:00"/>
    <n v="160280964"/>
    <s v="UTCL-20-DL-R-04"/>
    <s v="N102232414779405"/>
    <d v="2023-04-13T00:00:00"/>
    <s v="Cement Mill"/>
    <m/>
  </r>
  <r>
    <s v="OLBC547"/>
    <s v="DL01230901175"/>
    <s v="DAL2324010416"/>
    <n v="408342"/>
    <x v="0"/>
    <x v="16"/>
    <n v="8268012996"/>
    <n v="2138020352"/>
    <n v="185000"/>
    <m/>
    <n v="33300"/>
    <n v="218300"/>
    <d v="2023-09-14T17:30:00"/>
    <n v="160678026"/>
    <s v="UTCL-20-DL-R-07"/>
    <s v="HDFCR52023093091996430"/>
    <d v="2023-10-02T00:00:00"/>
    <s v="OLBC"/>
    <m/>
  </r>
  <r>
    <s v="CU2"/>
    <s v="DL01240500876"/>
    <s v="DAL2425002202"/>
    <n v="501393"/>
    <x v="0"/>
    <x v="207"/>
    <n v="8266020117"/>
    <s v="AE/2024-25/080"/>
    <n v="185000"/>
    <m/>
    <n v="33300"/>
    <n v="218300"/>
    <d v="2024-04-18T17:30:00"/>
    <n v="1251179073"/>
    <s v="UTCL-22-DL-R-07"/>
    <s v="HDFCR52024061064718543"/>
    <d v="2024-06-14T00:00:00"/>
    <s v="Line-1 Cooler Updragation "/>
    <m/>
  </r>
  <r>
    <s v="C1296"/>
    <s v="DL01221001688"/>
    <s v="DAL2223012133"/>
    <n v="815539"/>
    <x v="0"/>
    <x v="205"/>
    <n v="8268009809"/>
    <s v="DLCW-74"/>
    <n v="184559.147"/>
    <m/>
    <n v="0"/>
    <n v="184559.147"/>
    <d v="2022-10-13T17:30:00"/>
    <n v="44243565"/>
    <s v="UTCL-20-DL-R-04"/>
    <s v="N307222190530378"/>
    <d v="2022-11-06T00:00:00"/>
    <s v="Cement Mill"/>
    <s v="Civil- Cement Mill"/>
  </r>
  <r>
    <s v="WHRS-1123"/>
    <s v="DL01230300436"/>
    <m/>
    <n v="812419"/>
    <x v="0"/>
    <x v="44"/>
    <n v="8268011287"/>
    <s v="562/22-23"/>
    <n v="184554.26"/>
    <m/>
    <n v="33219.74"/>
    <n v="217774"/>
    <d v="2023-02-24T00:00:00"/>
    <m/>
    <s v="UTCL-20-DL-R-01"/>
    <s v="R52023030888546506"/>
    <d v="2023-03-08T00:00:00"/>
    <s v="WHRS"/>
    <m/>
  </r>
  <r>
    <s v="C190"/>
    <s v="DL01220400928"/>
    <s v="DAL2223000971"/>
    <n v="821146"/>
    <x v="0"/>
    <x v="4"/>
    <n v="8263000191"/>
    <s v="SVPL/UP/22-23/04"/>
    <n v="184021.22"/>
    <m/>
    <n v="33123.78"/>
    <n v="217145"/>
    <d v="2022-04-06T17:30:00"/>
    <n v="6870025575"/>
    <s v="UTCL-20-DL-R-04"/>
    <n v="205304567668"/>
    <d v="2022-05-31T00:00:00"/>
    <s v="Cement Mill"/>
    <m/>
  </r>
  <r>
    <s v="C1399"/>
    <m/>
    <m/>
    <m/>
    <x v="0"/>
    <x v="171"/>
    <m/>
    <s v="52704261"/>
    <n v="183867.78"/>
    <m/>
    <m/>
    <n v="183867.78"/>
    <d v="2021-12-28T00:00:00"/>
    <m/>
    <m/>
    <m/>
    <m/>
    <s v="Cement Mill"/>
    <m/>
  </r>
  <r>
    <s v="C1399"/>
    <m/>
    <m/>
    <m/>
    <x v="0"/>
    <x v="171"/>
    <m/>
    <s v="1295569"/>
    <n v="183867.78"/>
    <m/>
    <m/>
    <n v="183867.78"/>
    <d v="2022-01-25T00:00:00"/>
    <m/>
    <m/>
    <m/>
    <m/>
    <s v="Cement Mill"/>
    <m/>
  </r>
  <r>
    <s v="WHRS-140"/>
    <s v="DL01210700370"/>
    <s v="DAL2122003739"/>
    <n v="408117"/>
    <x v="0"/>
    <x v="63"/>
    <n v="8263000119"/>
    <s v="MP0021101461"/>
    <n v="183500"/>
    <n v="216.53"/>
    <n v="33030"/>
    <n v="216746.53"/>
    <d v="2021-06-23T17:30:00"/>
    <n v="6870124676"/>
    <s v="UTCL-20-DL-R-01"/>
    <s v="HDFCR52021072654936339"/>
    <d v="2021-07-27T00:00:00"/>
    <s v="WHRS"/>
    <m/>
  </r>
  <r>
    <s v="WHRS-151"/>
    <s v="DL01210701269"/>
    <s v="DAL2122004696"/>
    <n v="405596"/>
    <x v="0"/>
    <x v="63"/>
    <n v="8263000119"/>
    <s v="MP0021101646"/>
    <n v="183500"/>
    <n v="216.53"/>
    <n v="33030"/>
    <n v="216746.53"/>
    <d v="2021-06-29T17:30:00"/>
    <n v="6870143359"/>
    <s v="UTCL-20-DL-R-01"/>
    <s v="HDFCR52021080957801956"/>
    <d v="2021-08-11T00:00:00"/>
    <s v="WHRS"/>
    <m/>
  </r>
  <r>
    <s v="C1288"/>
    <s v="DL01220200658"/>
    <s v="DAL2122015379"/>
    <n v="123859"/>
    <x v="0"/>
    <x v="229"/>
    <n v="8266013049"/>
    <s v="RTPL/2122/2073"/>
    <n v="183455.93220338985"/>
    <m/>
    <n v="33022.067796610172"/>
    <n v="216478.00000000003"/>
    <d v="2022-02-02T17:30:00"/>
    <n v="6870383752"/>
    <s v="UTCL-20-DL-R-04"/>
    <s v="HDFCR52022030551366529"/>
    <d v="2022-03-06T00:00:00"/>
    <s v="Cement Mill"/>
    <m/>
  </r>
  <r>
    <s v="WHRS-458"/>
    <s v="DL01220101342"/>
    <m/>
    <n v="102030"/>
    <x v="0"/>
    <x v="65"/>
    <n v="8263000185"/>
    <s v="RV1000072187"/>
    <n v="183396"/>
    <m/>
    <n v="33011.279999999999"/>
    <n v="216407.28"/>
    <d v="2022-01-07T00:00:00"/>
    <m/>
    <s v="UTCL-20-DL-R-01"/>
    <m/>
    <m/>
    <s v="WHRS"/>
    <m/>
  </r>
  <r>
    <s v="CE87"/>
    <s v="DL01240200286"/>
    <s v="DAL2324018518"/>
    <n v="137847"/>
    <x v="0"/>
    <x v="208"/>
    <n v="8266019461"/>
    <s v="SE/2023-24/00240"/>
    <n v="183065.25423728814"/>
    <m/>
    <n v="32951.745762711864"/>
    <n v="216017"/>
    <d v="2024-01-18T17:30:00"/>
    <n v="1246696562"/>
    <s v="UTCL-22-DL-N-49"/>
    <s v="HDFCR52024030184515725"/>
    <d v="2024-03-03T00:00:00"/>
    <s v="Line-1 Cooler ESP"/>
    <m/>
  </r>
  <r>
    <s v="C250"/>
    <s v="DL01211200395"/>
    <s v="DAL2122012112"/>
    <n v="501497"/>
    <x v="0"/>
    <x v="43"/>
    <n v="8263000099"/>
    <s v="D/SUP/21-22/223"/>
    <n v="183000"/>
    <m/>
    <n v="32940"/>
    <n v="215940"/>
    <d v="2021-08-23T17:30:00"/>
    <n v="6870305825"/>
    <s v="UTCL-20-DL-R-04"/>
    <s v="HDFCR52021121784312007"/>
    <d v="2021-12-18T00:00:00"/>
    <s v="Cement Mill"/>
    <m/>
  </r>
  <r>
    <s v="WHRS-502"/>
    <s v="DL01230900711"/>
    <s v="DAL2324009971"/>
    <n v="823481"/>
    <x v="0"/>
    <x v="165"/>
    <n v="8268013098"/>
    <n v="143"/>
    <n v="182957.39830508476"/>
    <m/>
    <n v="32932.331694915258"/>
    <n v="215889.73"/>
    <d v="2023-09-06T17:30:00"/>
    <n v="160675399"/>
    <s v="UTCL-20-DL-R-01"/>
    <s v="N265232652227005"/>
    <d v="2023-09-23T00:00:00"/>
    <s v="WHRS"/>
    <m/>
  </r>
  <r>
    <s v="WHRS-1034"/>
    <s v="DL01220801533"/>
    <s v="DAL2223008354"/>
    <n v="821552"/>
    <x v="0"/>
    <x v="78"/>
    <n v="8268007271"/>
    <s v="4501/15/U2/0243"/>
    <n v="182692"/>
    <m/>
    <n v="32884.559999999998"/>
    <n v="215576.56"/>
    <d v="2022-06-10T17:30:00"/>
    <n v="44109251"/>
    <s v="UTCL-20-DL-R-01"/>
    <s v="HDFCR52022090192898929"/>
    <d v="2022-09-02T00:00:00"/>
    <s v="WHRS"/>
    <m/>
  </r>
  <r>
    <n v="14"/>
    <s v="DL01230301614"/>
    <s v="DAL2223021291"/>
    <n v="811923"/>
    <x v="0"/>
    <x v="250"/>
    <n v="8268010793"/>
    <s v="AAP/22-23/G1421"/>
    <n v="182423.09322033898"/>
    <m/>
    <n v="32836.156779661018"/>
    <n v="215259.25"/>
    <d v="2023-03-03T17:30:00"/>
    <n v="44564528"/>
    <s v="UTCL-21-DL-R-04"/>
    <s v="N088232391134516"/>
    <d v="2023-03-31T00:00:00"/>
    <s v="AFR"/>
    <m/>
  </r>
  <r>
    <s v="WHRS-1553"/>
    <s v="DL01210701499"/>
    <s v="DAL2122004913"/>
    <n v="401972"/>
    <x v="0"/>
    <x v="29"/>
    <n v="8263000049"/>
    <s v="IDM11006834"/>
    <n v="182280"/>
    <n v="215.00039999999998"/>
    <n v="32810.400000000001"/>
    <n v="215305.40039999998"/>
    <d v="2021-06-23T17:30:00"/>
    <n v="6870149875"/>
    <s v="UTCL-20-DL-R-01"/>
    <s v="HDFCR52021080356681079"/>
    <d v="2021-08-04T00:00:00"/>
    <s v="WHRS"/>
    <m/>
  </r>
  <r>
    <s v="WHRS-1996"/>
    <m/>
    <m/>
    <m/>
    <x v="0"/>
    <x v="171"/>
    <m/>
    <s v="52554190"/>
    <n v="181726.67"/>
    <m/>
    <m/>
    <n v="181726.67"/>
    <d v="2021-07-20T00:00:00"/>
    <m/>
    <m/>
    <m/>
    <m/>
    <s v="WHRS"/>
    <m/>
  </r>
  <r>
    <s v="WHRS-412"/>
    <s v="DL01220301460"/>
    <s v="DAL2122017386"/>
    <n v="407235"/>
    <x v="0"/>
    <x v="119"/>
    <n v="8266013676"/>
    <s v="GMI/21-22/194"/>
    <n v="181348.30508474578"/>
    <m/>
    <n v="32642.69491525424"/>
    <n v="213991.00000000003"/>
    <d v="2022-02-21T17:30:00"/>
    <n v="6870437805"/>
    <s v="UTCL-20-DL-R-01"/>
    <s v="HDFCR52022040458844505"/>
    <d v="2022-04-05T00:00:00"/>
    <s v="WHRS"/>
    <m/>
  </r>
  <r>
    <s v="WHRS-1118"/>
    <s v="DL01230400352"/>
    <s v="DAL2223022639"/>
    <n v="812419"/>
    <x v="0"/>
    <x v="44"/>
    <n v="8268011591"/>
    <s v="654/22-23"/>
    <n v="181238.98305084746"/>
    <m/>
    <n v="32623.016949152541"/>
    <n v="213862"/>
    <d v="2023-03-25T17:30:00"/>
    <n v="160291987"/>
    <s v="UTCL-20-DL-R-01"/>
    <s v="N104232418905859"/>
    <d v="2023-04-16T00:00:00"/>
    <s v="WHRS"/>
    <m/>
  </r>
  <r>
    <s v="WHRS-374"/>
    <s v="DL01210700157"/>
    <s v="DAL2122003517"/>
    <n v="100915"/>
    <x v="0"/>
    <x v="24"/>
    <n v="8263000105"/>
    <s v="I-KH/G21-22/0199"/>
    <n v="180499.20000000001"/>
    <n v="213"/>
    <n v="32489.856"/>
    <n v="213202.05600000001"/>
    <d v="2021-05-28T17:30:00"/>
    <n v="6870119612"/>
    <s v="UTCL-20-DL-R-01"/>
    <s v="HDFCR52021070751639297"/>
    <d v="2021-07-08T00:00:00"/>
    <s v="WHRS"/>
    <m/>
  </r>
  <r>
    <s v="WHRS-884"/>
    <s v="DL01210301121"/>
    <s v="DAL2021011093"/>
    <n v="106653"/>
    <x v="0"/>
    <x v="57"/>
    <n v="8263000050"/>
    <s v="PWB20201095"/>
    <n v="180000"/>
    <n v="159.30000000000001"/>
    <n v="32400"/>
    <n v="212559.3"/>
    <d v="2021-03-01T17:30:00"/>
    <n v="6870355572"/>
    <s v="UTCL-20-DL-R-01"/>
    <n v="103312829252"/>
    <d v="2021-03-31T00:00:00"/>
    <s v="WHRS"/>
    <m/>
  </r>
  <r>
    <s v="C349"/>
    <s v="DL01211100469"/>
    <s v="DAL2122011166"/>
    <n v="405996"/>
    <x v="0"/>
    <x v="19"/>
    <n v="8263000080"/>
    <n v="212901035040"/>
    <n v="180000"/>
    <m/>
    <n v="32400"/>
    <n v="212400"/>
    <d v="2021-07-22T17:30:00"/>
    <n v="44196779"/>
    <s v="UTCL-20-DL-R-04"/>
    <m/>
    <m/>
    <s v="Cement Mill"/>
    <m/>
  </r>
  <r>
    <s v="WHRS-66"/>
    <s v="DL01220700248"/>
    <m/>
    <n v="811923"/>
    <x v="0"/>
    <x v="250"/>
    <n v="8268009177"/>
    <s v="AAPL/22-23/G0279"/>
    <n v="180000"/>
    <m/>
    <n v="32400"/>
    <n v="212400"/>
    <d v="2022-05-05T00:00:00"/>
    <m/>
    <s v="UTCL-20-DL-R-01"/>
    <m/>
    <m/>
    <s v="WHRS"/>
    <m/>
  </r>
  <r>
    <s v="WHRS-9"/>
    <s v="DL01221200974"/>
    <s v="DAL2223014863"/>
    <n v="821965"/>
    <x v="0"/>
    <x v="268"/>
    <n v="8268010847"/>
    <s v="2022-INV-1106"/>
    <n v="180000"/>
    <m/>
    <n v="32400"/>
    <n v="212400"/>
    <d v="2022-12-09T17:30:00"/>
    <n v="44342306"/>
    <s v="UTCL-20-DL-R-01"/>
    <s v="N358222259787103"/>
    <d v="2022-12-26T00:00:00"/>
    <s v="WHRS"/>
    <m/>
  </r>
  <r>
    <s v="OLBC34"/>
    <s v="DL01231001008"/>
    <s v="DAL2324012184"/>
    <n v="811923"/>
    <x v="0"/>
    <x v="250"/>
    <n v="8268013247"/>
    <s v="AAPL/23-24/G0760"/>
    <n v="180000"/>
    <m/>
    <n v="32400"/>
    <n v="212400"/>
    <d v="2023-10-03T17:30:00"/>
    <n v="160755202"/>
    <s v="UTCL-20-DL-R-07"/>
    <s v="HDFCR52023103150026608"/>
    <d v="2023-11-02T00:00:00"/>
    <s v="OLBC"/>
    <m/>
  </r>
  <r>
    <s v="OLBC37"/>
    <s v="DL01230901181"/>
    <s v="DAL2324010426"/>
    <n v="811923"/>
    <x v="0"/>
    <x v="250"/>
    <n v="8268012920"/>
    <s v="AAPL/23-24/G0681"/>
    <n v="180000"/>
    <m/>
    <n v="32400"/>
    <n v="212400"/>
    <d v="2023-09-08T17:30:00"/>
    <n v="160861816"/>
    <s v="UTCL-20-DL-R-07"/>
    <s v="HDFCR52023121261440984"/>
    <d v="2023-12-14T00:00:00"/>
    <s v="OLBC"/>
    <m/>
  </r>
  <r>
    <n v="19"/>
    <s v="DL01231201625"/>
    <s v="DAL2324016019"/>
    <n v="811923"/>
    <x v="0"/>
    <x v="250"/>
    <n v="8268013992"/>
    <s v="AAPL/23-24/G1032"/>
    <n v="180000"/>
    <m/>
    <n v="32400"/>
    <n v="212400"/>
    <d v="2023-12-03T17:30:00"/>
    <n v="160934107"/>
    <s v="UTCL-21-DL-R-04"/>
    <s v="HDFCR52024011270406971"/>
    <d v="2024-01-14T00:00:00"/>
    <s v="AFR"/>
    <m/>
  </r>
  <r>
    <s v="WHRS-117"/>
    <s v="DL01210600523"/>
    <m/>
    <n v="816965"/>
    <x v="0"/>
    <x v="157"/>
    <n v="8268006332"/>
    <s v="8268006332/RA01"/>
    <n v="179720.14"/>
    <m/>
    <n v="0"/>
    <n v="179720.14"/>
    <d v="2021-06-05T00:00:00"/>
    <m/>
    <s v="UTCL-20-DL-R-01"/>
    <m/>
    <m/>
    <s v="WHRS"/>
    <m/>
  </r>
  <r>
    <s v="C1310"/>
    <s v="DL01211201110"/>
    <s v="DAL2122012785"/>
    <n v="811880"/>
    <x v="0"/>
    <x v="255"/>
    <n v="8268007831"/>
    <s v="73D"/>
    <n v="179714"/>
    <m/>
    <n v="0"/>
    <n v="179714"/>
    <d v="2021-12-16T17:30:00"/>
    <n v="44253431"/>
    <s v="UTCL-20-DL-R-04"/>
    <n v="112316296336"/>
    <d v="2022-01-02T00:00:00"/>
    <s v="Cement Mill"/>
    <s v="Civil- Cement Mill"/>
  </r>
  <r>
    <s v="OLBC35"/>
    <s v="DL01231200050"/>
    <s v="DAL2324014643"/>
    <n v="811923"/>
    <x v="0"/>
    <x v="250"/>
    <n v="8268013247"/>
    <s v="AAPL/23-24/G0893"/>
    <n v="178269.00000000003"/>
    <m/>
    <n v="32088.420000000006"/>
    <n v="210357.42000000004"/>
    <d v="2023-11-01T17:30:00"/>
    <n v="160861795"/>
    <s v="UTCL-20-DL-R-07"/>
    <s v="HDFCR52023121562489414"/>
    <d v="2023-12-17T00:00:00"/>
    <s v="OLBC"/>
    <m/>
  </r>
  <r>
    <s v="WHRS-1663"/>
    <s v="DL01210801346"/>
    <s v="DAL2122006645"/>
    <n v="401972"/>
    <x v="0"/>
    <x v="29"/>
    <n v="8263000049"/>
    <s v="IDM11007281"/>
    <n v="177900"/>
    <n v="0"/>
    <n v="32022"/>
    <n v="209922"/>
    <d v="2021-07-05T17:30:00"/>
    <n v="6870192185"/>
    <s v="UTCL-20-DL-R-01"/>
    <s v="HDFCR52021090863743236"/>
    <d v="2021-09-09T00:00:00"/>
    <s v="WHRS"/>
    <m/>
  </r>
  <r>
    <s v="OLBC1212"/>
    <s v="DL01211200585"/>
    <s v="DAL2122012263"/>
    <n v="815162"/>
    <x v="0"/>
    <x v="176"/>
    <n v="8268007650"/>
    <s v="48A"/>
    <n v="177623.72881355934"/>
    <m/>
    <n v="31972.271186440681"/>
    <n v="209596.00000000003"/>
    <d v="2021-12-03T17:30:00"/>
    <n v="44250144"/>
    <s v="UTCL-20-DL-R-07"/>
    <s v="N358211764957342"/>
    <d v="2021-12-25T00:00:00"/>
    <s v="OLBC"/>
    <m/>
  </r>
  <r>
    <s v="WHRS-439"/>
    <s v="DL01220400958"/>
    <m/>
    <n v="408088"/>
    <x v="0"/>
    <x v="269"/>
    <n v="8266014106"/>
    <s v="HI06-460-2022"/>
    <n v="177179.31"/>
    <m/>
    <n v="31892.275799999999"/>
    <n v="209071.5858"/>
    <d v="2022-04-07T00:00:00"/>
    <m/>
    <s v="UTCL-20-DL-R-01"/>
    <m/>
    <m/>
    <s v="WHRS"/>
    <m/>
  </r>
  <r>
    <n v="13"/>
    <s v="DL01230202118"/>
    <s v="DAL2223019687"/>
    <n v="811923"/>
    <x v="0"/>
    <x v="250"/>
    <n v="8268010793"/>
    <s v="AAPL/22-23/G1301"/>
    <n v="176940.00000000003"/>
    <m/>
    <n v="31849.200000000004"/>
    <n v="208789.20000000004"/>
    <d v="2023-02-02T17:30:00"/>
    <n v="44510678"/>
    <s v="UTCL-21-DL-R-04"/>
    <s v="N067232363585996"/>
    <d v="2023-03-10T00:00:00"/>
    <s v="AFR"/>
    <m/>
  </r>
  <r>
    <s v="WHRS-618"/>
    <s v="DL01210701580"/>
    <s v="DAL2122004975"/>
    <n v="811819"/>
    <x v="0"/>
    <x v="149"/>
    <n v="8263000049"/>
    <s v="MLIPL/27394/21"/>
    <n v="176930"/>
    <m/>
    <n v="0"/>
    <n v="176930"/>
    <d v="2021-07-04T00:00:00"/>
    <n v="3445008943"/>
    <s v="UTCL-20-DL-R-01"/>
    <n v="108023355182"/>
    <d v="2021-08-03T00:00:00"/>
    <s v="WHRS"/>
    <m/>
  </r>
  <r>
    <s v="WHRS-506"/>
    <s v="DL01230201784"/>
    <s v="DAL2223019425"/>
    <n v="815145"/>
    <x v="0"/>
    <x v="165"/>
    <n v="8268011256"/>
    <n v="125"/>
    <n v="176847.79661016949"/>
    <m/>
    <n v="31832.603389830507"/>
    <n v="208680.4"/>
    <d v="2023-02-13T17:30:00"/>
    <n v="44511390"/>
    <s v="UTCL-20-DL-R-01"/>
    <s v="N061232353661649"/>
    <d v="2023-03-04T00:00:00"/>
    <s v="WHRS"/>
    <m/>
  </r>
  <r>
    <s v="C269"/>
    <s v="DL01230100895"/>
    <s v="DAL2223016795"/>
    <n v="501497"/>
    <x v="0"/>
    <x v="43"/>
    <n v="8263000099"/>
    <s v="D/SUP/21-22/682"/>
    <n v="176174"/>
    <m/>
    <n v="0"/>
    <n v="176174"/>
    <d v="2021-12-20T17:30:00"/>
    <n v="6870446192"/>
    <s v="UTCL-20-DL-R-04"/>
    <m/>
    <m/>
    <s v="Cement Mill"/>
    <m/>
  </r>
  <r>
    <s v="C1399"/>
    <m/>
    <m/>
    <m/>
    <x v="0"/>
    <x v="171"/>
    <m/>
    <s v="52613606"/>
    <n v="176097"/>
    <m/>
    <m/>
    <n v="176097"/>
    <d v="2021-09-20T00:00:00"/>
    <m/>
    <m/>
    <m/>
    <m/>
    <s v="Cement Mill"/>
    <m/>
  </r>
  <r>
    <s v="CU135"/>
    <s v="DL01240602015"/>
    <s v="DAL2425005069"/>
    <n v="404447"/>
    <x v="0"/>
    <x v="256"/>
    <n v="8266021723"/>
    <s v="95/24-25"/>
    <n v="176025.60169491527"/>
    <m/>
    <n v="31684.608305084748"/>
    <n v="207710.21000000002"/>
    <d v="2024-06-04T17:30:00"/>
    <n v="1251239606"/>
    <s v="UTCL-22-DL-R-07"/>
    <m/>
    <m/>
    <s v="Line-1 Cooler Updragation "/>
    <m/>
  </r>
  <r>
    <n v="420"/>
    <s v="DL01221001160"/>
    <s v="DAL2223011722"/>
    <n v="134880"/>
    <x v="0"/>
    <x v="84"/>
    <n v="8263000259"/>
    <s v="SSC/2022-23/240"/>
    <n v="175845"/>
    <m/>
    <n v="31652.1"/>
    <n v="207497.1"/>
    <d v="2022-10-01T17:30:00"/>
    <n v="6870253263"/>
    <s v="UTCL-21-DL-R-04"/>
    <s v="HDFCR52022110858609292"/>
    <d v="2022-11-09T00:00:00"/>
    <s v="AFR"/>
    <m/>
  </r>
  <r>
    <s v="RMES-32"/>
    <s v="DL01240500335"/>
    <s v="DAL2425001580"/>
    <n v="107201"/>
    <x v="0"/>
    <x v="198"/>
    <n v="8266020741"/>
    <s v="I-KH/G24-25/0032"/>
    <n v="175648.30508474578"/>
    <m/>
    <n v="31616.69491525424"/>
    <n v="207265.00000000003"/>
    <d v="2024-04-06T17:30:00"/>
    <n v="1251163260"/>
    <s v="UTCL-22-DL-N-39"/>
    <s v="HDFCR52024061365907160"/>
    <d v="2024-06-15T00:00:00"/>
    <s v="Raw Mill-1 ESP"/>
    <m/>
  </r>
  <r>
    <s v="WHRS-1822"/>
    <s v="DL01211201049"/>
    <s v="DAL2122012797"/>
    <n v="401972"/>
    <x v="0"/>
    <x v="29"/>
    <n v="8263000049"/>
    <s v="IDM11010028"/>
    <n v="175440"/>
    <n v="0"/>
    <n v="31579.199999999997"/>
    <n v="207019.2"/>
    <d v="2021-10-27T17:30:00"/>
    <m/>
    <s v="UTCL-20-DL-R-01"/>
    <m/>
    <m/>
    <s v="WHRS"/>
    <m/>
  </r>
  <r>
    <s v="WHRS-573"/>
    <s v="DL01210600906"/>
    <s v="DAL2122002757"/>
    <n v="811819"/>
    <x v="0"/>
    <x v="149"/>
    <n v="8263000049"/>
    <s v="MLIPL/26769/21"/>
    <n v="175000"/>
    <m/>
    <n v="0"/>
    <n v="175000"/>
    <d v="2021-04-20T17:30:00"/>
    <n v="3445005476"/>
    <s v="UTCL-20-DL-R-01"/>
    <n v="106153874729"/>
    <d v="2021-06-16T00:00:00"/>
    <s v="WHRS"/>
    <m/>
  </r>
  <r>
    <s v="WHRS-576"/>
    <s v="DL01210600909"/>
    <s v="DAL2122002754"/>
    <n v="811819"/>
    <x v="0"/>
    <x v="149"/>
    <n v="8263000049"/>
    <s v="MLIPL/27089/21"/>
    <n v="175000"/>
    <m/>
    <n v="0"/>
    <n v="175000"/>
    <d v="2021-05-25T17:30:00"/>
    <n v="3445005709"/>
    <s v="UTCL-20-DL-R-01"/>
    <n v="106153874729"/>
    <d v="2021-06-16T00:00:00"/>
    <s v="WHRS"/>
    <m/>
  </r>
  <r>
    <s v="C1115"/>
    <s v="DL01210600848"/>
    <s v="DAL2122002732"/>
    <n v="135020"/>
    <x v="0"/>
    <x v="212"/>
    <n v="8268005697"/>
    <s v="LLP/71/21-22"/>
    <n v="175000"/>
    <m/>
    <n v="31500"/>
    <n v="206500"/>
    <d v="2021-06-04T00:00:00"/>
    <n v="43958847"/>
    <s v="UTCL-20-DL-R-04"/>
    <n v="107194987717"/>
    <d v="2021-07-20T00:00:00"/>
    <s v="Cement Mill"/>
    <m/>
  </r>
  <r>
    <s v="WHRS-589"/>
    <s v="DL01210701413"/>
    <s v="DAL2122004784"/>
    <n v="811819"/>
    <x v="0"/>
    <x v="149"/>
    <n v="8263000049"/>
    <s v="MLIPL/27388/21"/>
    <n v="175000"/>
    <m/>
    <n v="0"/>
    <n v="175000"/>
    <d v="2021-07-02T17:30:00"/>
    <n v="3445008566"/>
    <s v="UTCL-20-DL-R-01"/>
    <n v="107140648634"/>
    <d v="2021-07-15T00:00:00"/>
    <s v="WHRS"/>
    <m/>
  </r>
  <r>
    <s v="WHRS-611"/>
    <s v="DL01210701570"/>
    <s v="DAL2122004954"/>
    <n v="811819"/>
    <x v="0"/>
    <x v="149"/>
    <n v="8263000049"/>
    <s v="MLIPL/27096/21"/>
    <n v="175000"/>
    <m/>
    <n v="0"/>
    <n v="175000"/>
    <d v="2021-07-03T17:30:00"/>
    <n v="3445010064"/>
    <s v="UTCL-20-DL-R-01"/>
    <n v="107140648634"/>
    <d v="2021-07-15T00:00:00"/>
    <s v="WHRS"/>
    <m/>
  </r>
  <r>
    <s v="WHRS-4"/>
    <s v="DL01221000096"/>
    <s v="DAL2223010748"/>
    <n v="501393"/>
    <x v="0"/>
    <x v="207"/>
    <n v="8266015165"/>
    <s v="AE/672/2022-23"/>
    <n v="175000"/>
    <m/>
    <n v="31500"/>
    <n v="206500"/>
    <d v="2022-08-30T17:30:00"/>
    <n v="6870220552"/>
    <s v="UTCL-20-DL-R-01"/>
    <s v="HDFCR52022101653267834"/>
    <d v="2022-10-17T00:00:00"/>
    <s v="WHRS"/>
    <m/>
  </r>
  <r>
    <s v="OLBC984"/>
    <s v="DL01230902047"/>
    <s v="DAL2324011195"/>
    <n v="812419"/>
    <x v="0"/>
    <x v="44"/>
    <n v="8268011597"/>
    <s v="257/23-24"/>
    <n v="175000"/>
    <m/>
    <n v="31500"/>
    <n v="206500"/>
    <d v="2023-09-12T17:30:00"/>
    <n v="160719130"/>
    <s v="UTCL-20-DL-R-07"/>
    <s v="HDFCR52023101194919601"/>
    <d v="2023-10-13T00:00:00"/>
    <s v="OLBC"/>
    <m/>
  </r>
  <r>
    <s v="CU239"/>
    <s v="DL01240601138"/>
    <s v="DAL2425004100"/>
    <n v="822101"/>
    <x v="0"/>
    <x v="190"/>
    <n v="8268014510"/>
    <s v="YEC/24-25/10"/>
    <n v="174800"/>
    <m/>
    <n v="31464"/>
    <n v="206264"/>
    <d v="2024-06-07T17:30:00"/>
    <n v="160865251"/>
    <s v="UTCL-22-DL-R-07"/>
    <s v="HDFCR52024062769837770"/>
    <d v="2024-06-28T00:00:00"/>
    <s v="Line-1 Cooler Updragation "/>
    <m/>
  </r>
  <r>
    <s v="C1396"/>
    <s v="31206"/>
    <m/>
    <s v="UCM"/>
    <x v="1"/>
    <x v="155"/>
    <m/>
    <s v="31206"/>
    <n v="174726.54"/>
    <m/>
    <m/>
    <n v="174726.54"/>
    <d v="2022-03-31T00:00:00"/>
    <m/>
    <m/>
    <m/>
    <m/>
    <s v="Cement Mill"/>
    <m/>
  </r>
  <r>
    <s v="C1399"/>
    <m/>
    <m/>
    <m/>
    <x v="0"/>
    <x v="171"/>
    <m/>
    <s v="52554190"/>
    <n v="174539.79"/>
    <m/>
    <m/>
    <n v="174539.79"/>
    <d v="2021-07-20T00:00:00"/>
    <m/>
    <m/>
    <m/>
    <m/>
    <s v="Cement Mill"/>
    <m/>
  </r>
  <r>
    <s v="CU190"/>
    <s v="DL01231201722"/>
    <s v="DAL2324016170"/>
    <n v="406424"/>
    <x v="0"/>
    <x v="105"/>
    <n v="8266019856"/>
    <s v="TCL/2324/540"/>
    <n v="174149.1525423729"/>
    <m/>
    <n v="31346.847457627122"/>
    <n v="205496.00000000003"/>
    <d v="2023-09-29T17:30:00"/>
    <n v="1246655219"/>
    <s v="UTCL-22-DL-R-07"/>
    <s v="AXNH240160001806"/>
    <d v="2024-01-18T00:00:00"/>
    <s v="Line-1 Cooler Updragation "/>
    <m/>
  </r>
  <r>
    <s v="WHRS-1073"/>
    <s v="DL01220701408"/>
    <s v="DAL2223006218"/>
    <n v="821012"/>
    <x v="0"/>
    <x v="5"/>
    <n v="8263000088"/>
    <s v="AA0920000034"/>
    <n v="174100"/>
    <m/>
    <n v="31338"/>
    <n v="205438"/>
    <d v="2022-06-02T17:30:00"/>
    <n v="6870139308"/>
    <s v="UTCL-20-DL-R-01"/>
    <s v="HDFCR52022073085879951"/>
    <d v="2022-08-01T00:00:00"/>
    <s v="WHRS"/>
    <m/>
  </r>
  <r>
    <s v="WHRS-531"/>
    <s v="DL01221200972"/>
    <s v="DAL2223014865"/>
    <n v="102659"/>
    <x v="0"/>
    <x v="154"/>
    <n v="8268010424"/>
    <n v="57"/>
    <n v="174011.01694915254"/>
    <m/>
    <n v="31321.983050847455"/>
    <n v="205333"/>
    <d v="2022-12-07T17:30:00"/>
    <n v="44340103"/>
    <s v="UTCL-20-DL-R-01"/>
    <s v="N356222256962552"/>
    <d v="2022-12-24T00:00:00"/>
    <s v="WHRS"/>
    <m/>
  </r>
  <r>
    <s v="WHRS-111"/>
    <s v="DL01230701254"/>
    <s v="DAL2324006565"/>
    <n v="822578"/>
    <x v="0"/>
    <x v="270"/>
    <n v="8268012695"/>
    <s v="BPS/23-24/01"/>
    <n v="173820.33898305087"/>
    <m/>
    <n v="31287.661016949154"/>
    <n v="205108.00000000003"/>
    <d v="2023-07-07T17:30:00"/>
    <n v="160527739"/>
    <s v="UTCL-20-DL-R-01"/>
    <s v="N206232562600466"/>
    <d v="2023-07-26T00:00:00"/>
    <s v="WHRS"/>
    <m/>
  </r>
  <r>
    <s v="WHRS-532"/>
    <s v="DL01230300922"/>
    <s v="DAL2223020631"/>
    <n v="102659"/>
    <x v="0"/>
    <x v="154"/>
    <n v="8268010424"/>
    <n v="79"/>
    <n v="173750.84745762713"/>
    <m/>
    <n v="31275.152542372882"/>
    <n v="205026"/>
    <d v="2023-02-20T17:30:00"/>
    <n v="44549084"/>
    <s v="UTCL-20-DL-R-01"/>
    <s v="N079232379494926"/>
    <d v="2023-03-20T00:00:00"/>
    <s v="WHRS"/>
    <m/>
  </r>
  <r>
    <s v="WHRS-329"/>
    <s v="DL01210900488"/>
    <s v="DAL2122007328"/>
    <n v="921813"/>
    <x v="1"/>
    <x v="225"/>
    <n v="8268006807"/>
    <s v="LKN/0693/2122"/>
    <n v="173741.52542372883"/>
    <m/>
    <n v="31273.47457627119"/>
    <n v="205015.00000000003"/>
    <d v="2021-09-01T17:30:00"/>
    <n v="44069390"/>
    <s v="UTCL-20-DL-R-01"/>
    <s v="HDFCR52021091765511689"/>
    <d v="2021-09-18T00:00:00"/>
    <s v="WHRS"/>
    <m/>
  </r>
  <r>
    <s v="WHRS-330"/>
    <s v="DL01211000479"/>
    <s v="DAL2122008982"/>
    <n v="921813"/>
    <x v="1"/>
    <x v="225"/>
    <n v="8268006807"/>
    <s v="LKN/0819/2122"/>
    <n v="173741.52542372883"/>
    <m/>
    <n v="31273.47457627119"/>
    <n v="205015.00000000003"/>
    <d v="2021-10-01T17:30:00"/>
    <n v="44125427"/>
    <s v="UTCL-20-DL-R-01"/>
    <s v="HDFCR52021101471079031"/>
    <d v="2021-10-15T00:00:00"/>
    <s v="WHRS"/>
    <m/>
  </r>
  <r>
    <s v="WHRS-332"/>
    <s v="DL01220100236"/>
    <s v="DAL2122013572"/>
    <n v="921813"/>
    <x v="1"/>
    <x v="225"/>
    <n v="8268006807"/>
    <s v="LKN/1228/2122"/>
    <n v="173741.52542372883"/>
    <m/>
    <n v="31273.47457627119"/>
    <n v="205015.00000000003"/>
    <d v="2022-01-01T17:30:00"/>
    <n v="44282347"/>
    <s v="UTCL-20-DL-R-01"/>
    <s v="HDFCR52022011289808783"/>
    <d v="2022-01-13T00:00:00"/>
    <s v="WHRS"/>
    <m/>
  </r>
  <r>
    <s v="OLBC94"/>
    <s v="DL01220701497"/>
    <s v="DAL2223006306"/>
    <n v="816965"/>
    <x v="0"/>
    <x v="157"/>
    <n v="8268008180"/>
    <s v="8268008180/RA02"/>
    <n v="173710.99"/>
    <m/>
    <n v="0"/>
    <n v="173710.99"/>
    <d v="2022-03-30T17:30:00"/>
    <n v="44041287"/>
    <s v="UTCL-20-DL-R-07"/>
    <s v="N208222052989708"/>
    <d v="2022-07-28T00:00:00"/>
    <s v="OLBC"/>
    <m/>
  </r>
  <r>
    <s v="C338"/>
    <s v="DL01230601476"/>
    <s v="DAL2324004832"/>
    <n v="130170"/>
    <x v="0"/>
    <x v="71"/>
    <n v="8268006096"/>
    <n v="4601031992"/>
    <n v="173333.86000000002"/>
    <m/>
    <n v="31200.02"/>
    <n v="204533.88"/>
    <d v="2022-10-31T17:30:00"/>
    <n v="160493245"/>
    <s v="UTCL-20-DL-R-04"/>
    <s v="HDFCR52023071772379233"/>
    <d v="2023-07-19T00:00:00"/>
    <s v="Cement Mill"/>
    <m/>
  </r>
  <r>
    <s v="OLBC32"/>
    <s v="DL01230601355"/>
    <s v="DAL2324004713"/>
    <n v="811923"/>
    <x v="0"/>
    <x v="250"/>
    <n v="8268012212"/>
    <s v="AAPL/23-24/G0219"/>
    <n v="173160"/>
    <m/>
    <n v="31168.799999999999"/>
    <n v="204328.8"/>
    <d v="2023-06-03T17:30:00"/>
    <n v="160462910"/>
    <s v="UTCL-20-DL-R-07"/>
    <s v="N181232523257047"/>
    <d v="2023-07-01T00:00:00"/>
    <s v="OLBC"/>
    <m/>
  </r>
  <r>
    <s v="OLBC33"/>
    <s v="DL01230702090"/>
    <s v="DAL2324007303"/>
    <n v="811923"/>
    <x v="0"/>
    <x v="250"/>
    <n v="8268012212"/>
    <s v="AAP/23-24/G0384"/>
    <n v="173160"/>
    <m/>
    <n v="31168.799999999999"/>
    <n v="204328.8"/>
    <d v="2023-07-08T17:30:00"/>
    <n v="160544092"/>
    <s v="UTCL-20-DL-R-07"/>
    <s v="HDFCR52023081078641518"/>
    <d v="2023-08-11T00:00:00"/>
    <s v="OLBC"/>
    <m/>
  </r>
  <r>
    <s v="OLBC36"/>
    <s v="DL01230801624"/>
    <s v="DAL2324009175"/>
    <n v="811923"/>
    <x v="0"/>
    <x v="250"/>
    <n v="8268012920"/>
    <s v="AAPL/23-24/G0496"/>
    <n v="173160"/>
    <m/>
    <n v="31168.799999999999"/>
    <n v="204328.8"/>
    <d v="2023-08-03T17:30:00"/>
    <n v="160666018"/>
    <s v="UTCL-20-DL-R-07"/>
    <s v="HDFCR52023091988884973"/>
    <d v="2023-09-20T00:00:00"/>
    <s v="OLBC"/>
    <m/>
  </r>
  <r>
    <n v="241"/>
    <s v="DL01230101740"/>
    <s v="DAL2223017675"/>
    <n v="407048"/>
    <x v="0"/>
    <x v="204"/>
    <n v="8266017041"/>
    <s v="MF/173/2022-23"/>
    <n v="173150"/>
    <m/>
    <n v="31167"/>
    <n v="204317"/>
    <d v="2023-01-16T17:30:00"/>
    <n v="6870369927"/>
    <s v="UTCL-21-DL-R-04"/>
    <s v="HDFCR52023021783622963"/>
    <d v="2023-02-18T00:00:00"/>
    <s v="AFR"/>
    <m/>
  </r>
  <r>
    <s v="WHRS-67"/>
    <s v="DL01221000854"/>
    <m/>
    <n v="811923"/>
    <x v="0"/>
    <x v="250"/>
    <n v="8268009919"/>
    <s v="AAP/22-23/G0577"/>
    <n v="173077"/>
    <m/>
    <n v="31153.86"/>
    <n v="204230.86"/>
    <d v="2022-08-24T00:00:00"/>
    <m/>
    <s v="UTCL-20-DL-R-01"/>
    <m/>
    <m/>
    <s v="WHRS"/>
    <m/>
  </r>
  <r>
    <s v="WHRS-1836"/>
    <s v="DL01211201266"/>
    <s v="DAL2122013057"/>
    <n v="401972"/>
    <x v="0"/>
    <x v="29"/>
    <n v="8263000049"/>
    <s v="IDM11010531"/>
    <n v="173000"/>
    <n v="0"/>
    <n v="31140"/>
    <n v="204140"/>
    <d v="2021-11-26T17:30:00"/>
    <n v="6870330280"/>
    <s v="UTCL-20-DL-R-01"/>
    <m/>
    <m/>
    <s v="WHRS"/>
    <m/>
  </r>
  <r>
    <s v="WHRS-734"/>
    <s v="DL01211002107"/>
    <s v="DAL2122010653"/>
    <n v="811819"/>
    <x v="0"/>
    <x v="149"/>
    <n v="8263000049"/>
    <s v="MLIPL/27541/21"/>
    <n v="172918"/>
    <m/>
    <n v="0"/>
    <n v="172918"/>
    <d v="2021-10-04T17:30:00"/>
    <n v="3445018301"/>
    <s v="UTCL-20-DL-R-01"/>
    <n v="110082110755"/>
    <d v="2021-10-09T00:00:00"/>
    <s v="WHRS"/>
    <m/>
  </r>
  <r>
    <s v="C1243"/>
    <s v="DL01220200143"/>
    <s v="DAL2122014964"/>
    <n v="407048"/>
    <x v="0"/>
    <x v="204"/>
    <n v="8266013564"/>
    <s v="MF/173/2021-22"/>
    <n v="172890.00000000003"/>
    <m/>
    <n v="31120.200000000004"/>
    <n v="204010.20000000004"/>
    <d v="2022-01-29T17:30:00"/>
    <n v="6870379316"/>
    <s v="UTCL-20-DL-R-04"/>
    <s v="HDFCR52022030150376571"/>
    <d v="2022-03-02T00:00:00"/>
    <s v="Cement Mill"/>
    <m/>
  </r>
  <r>
    <s v="CU237"/>
    <s v="DL01231000910"/>
    <s v="DAL2324012129"/>
    <n v="509599"/>
    <x v="0"/>
    <x v="271"/>
    <n v="8266017644"/>
    <s v="VAS/25/2023-24"/>
    <n v="172609.32203389832"/>
    <m/>
    <n v="31069.677966101695"/>
    <n v="203679.00000000003"/>
    <d v="2023-08-02T17:30:00"/>
    <n v="1246558540"/>
    <s v="UTCL-22-DL-R-03"/>
    <s v="HDFCR52023110651881770"/>
    <d v="2023-11-08T00:00:00"/>
    <s v="Line-1 Cooler Updragation "/>
    <m/>
  </r>
  <r>
    <s v="WHRS-501"/>
    <s v="DL01221100415"/>
    <s v="DAL2223012772"/>
    <n v="815145"/>
    <x v="0"/>
    <x v="165"/>
    <n v="8268010263"/>
    <n v="121"/>
    <n v="172135"/>
    <m/>
    <n v="30984.3"/>
    <n v="203119.3"/>
    <d v="2022-11-04T17:30:00"/>
    <n v="44261629"/>
    <s v="UTCL-20-DL-R-01"/>
    <s v="N319222207817560"/>
    <d v="2022-11-18T00:00:00"/>
    <s v="WHRS"/>
    <m/>
  </r>
  <r>
    <s v="WHRS-516"/>
    <s v="DL01210800396"/>
    <s v="DAL2122005659"/>
    <n v="815145"/>
    <x v="0"/>
    <x v="165"/>
    <n v="8268006653"/>
    <n v="64"/>
    <n v="171833.05084745763"/>
    <m/>
    <n v="30929.949152542373"/>
    <n v="202763"/>
    <d v="2021-07-29T17:30:00"/>
    <n v="44007490"/>
    <s v="UTCL-20-DL-R-01"/>
    <s v="N224211599257650"/>
    <d v="2021-08-13T00:00:00"/>
    <s v="WHRS"/>
    <m/>
  </r>
  <r>
    <s v="WHRS-1108"/>
    <s v="DL01221100667"/>
    <s v="DAL2223012981"/>
    <n v="812419"/>
    <x v="0"/>
    <x v="44"/>
    <n v="8268010132"/>
    <s v="339/22-23"/>
    <n v="171733.89830508476"/>
    <m/>
    <n v="30912.101694915254"/>
    <n v="202646"/>
    <d v="2022-11-08T17:30:00"/>
    <n v="44270545"/>
    <s v="UTCL-20-DL-R-01"/>
    <s v="HDFCR52022111761000097"/>
    <d v="2022-11-18T00:00:00"/>
    <s v="WHRS"/>
    <m/>
  </r>
  <r>
    <s v="OLBC9"/>
    <s v="DL01220401418"/>
    <s v="DAL2223002981"/>
    <n v="405485"/>
    <x v="0"/>
    <x v="37"/>
    <n v="8263000144"/>
    <s v="S0121006519"/>
    <n v="171500"/>
    <m/>
    <n v="30870"/>
    <n v="202370"/>
    <d v="2021-12-09T17:30:00"/>
    <n v="6870071869"/>
    <s v="UTCL-20-DL-R-07"/>
    <s v="N155221984778436"/>
    <d v="2022-06-05T00:00:00"/>
    <s v="OLBC"/>
    <m/>
  </r>
  <r>
    <s v="C351"/>
    <s v="DL01220600071"/>
    <s v="DAL2223002981"/>
    <n v="405996"/>
    <x v="0"/>
    <x v="19"/>
    <n v="8263000080"/>
    <n v="212901044718"/>
    <n v="171500"/>
    <m/>
    <n v="30870"/>
    <n v="202370"/>
    <d v="2021-08-19T17:30:00"/>
    <n v="6870071869"/>
    <s v="UTCL-20-DL-R-04"/>
    <s v="N155221984778436"/>
    <d v="2022-06-05T00:00:00"/>
    <s v="Cement Mill"/>
    <m/>
  </r>
  <r>
    <s v="WHRS-1665"/>
    <s v="DL01210801400"/>
    <s v="DAL2122006614"/>
    <n v="401972"/>
    <x v="0"/>
    <x v="29"/>
    <n v="8263000049"/>
    <s v="IDM11007316"/>
    <n v="170100"/>
    <n v="0"/>
    <n v="30618"/>
    <n v="200718"/>
    <d v="2021-07-06T17:30:00"/>
    <n v="6870192307"/>
    <s v="UTCL-20-DL-R-01"/>
    <s v="HDFCR52021090863743236"/>
    <d v="2021-09-09T00:00:00"/>
    <s v="WHRS"/>
    <m/>
  </r>
  <r>
    <n v="167"/>
    <s v="DL01230600599"/>
    <s v="DAL2324004000"/>
    <n v="803629"/>
    <x v="1"/>
    <x v="272"/>
    <n v="8268012282"/>
    <s v="TN232400386"/>
    <n v="170004.19491525425"/>
    <m/>
    <n v="30600.755084745764"/>
    <n v="200604.95"/>
    <d v="2023-06-02T17:30:00"/>
    <n v="160427968"/>
    <s v="UTCL-21-DL-R-04"/>
    <n v="306225672989"/>
    <d v="2023-06-24T00:00:00"/>
    <s v="AFR"/>
    <m/>
  </r>
  <r>
    <s v="WHRS-361"/>
    <s v="DL01210901276"/>
    <s v="DAL2122008083"/>
    <n v="803629"/>
    <x v="1"/>
    <x v="272"/>
    <n v="8268006549"/>
    <s v="TN212200744"/>
    <n v="170000"/>
    <m/>
    <n v="30600"/>
    <n v="200600"/>
    <d v="2021-09-15T17:30:00"/>
    <n v="44150772"/>
    <s v="UTCL-20-DL-R-01"/>
    <n v="110299373324"/>
    <d v="2021-10-31T00:00:00"/>
    <s v="WHRS"/>
    <m/>
  </r>
  <r>
    <s v="WHRS-363"/>
    <s v="DL01211200550"/>
    <s v="DAL2122012297"/>
    <n v="803629"/>
    <x v="1"/>
    <x v="272"/>
    <n v="8268006549"/>
    <s v="TN212201467"/>
    <n v="170000"/>
    <m/>
    <n v="30600"/>
    <n v="200600"/>
    <d v="2021-11-30T17:30:00"/>
    <n v="44242257"/>
    <s v="UTCL-20-DL-R-01"/>
    <n v="112223394272"/>
    <d v="2021-12-23T00:00:00"/>
    <s v="WHRS"/>
    <m/>
  </r>
  <r>
    <s v="WHRS-359"/>
    <s v="DL01211001838"/>
    <s v="DAL2122010316"/>
    <n v="803629"/>
    <x v="1"/>
    <x v="272"/>
    <n v="8268006549"/>
    <s v="TN212200966"/>
    <n v="170000"/>
    <m/>
    <n v="30600"/>
    <n v="200600"/>
    <d v="2021-09-30T17:30:00"/>
    <n v="44258830"/>
    <s v="UTCL-20-DL-R-01"/>
    <n v="112291233025"/>
    <d v="2021-12-30T00:00:00"/>
    <s v="WHRS"/>
    <m/>
  </r>
  <r>
    <s v="WHRS-362"/>
    <s v="DL01211200329"/>
    <s v="DAL2122012035"/>
    <n v="803629"/>
    <x v="1"/>
    <x v="272"/>
    <n v="8268006549"/>
    <s v="TN212201203"/>
    <n v="170000"/>
    <m/>
    <n v="30600"/>
    <n v="200600"/>
    <d v="2021-11-14T17:30:00"/>
    <n v="44258862"/>
    <s v="UTCL-20-DL-R-01"/>
    <n v="112291233025"/>
    <d v="2021-12-30T00:00:00"/>
    <s v="WHRS"/>
    <m/>
  </r>
  <r>
    <s v="WHRS-364"/>
    <s v="DL01220100713"/>
    <s v="DAL2122013895"/>
    <n v="803629"/>
    <x v="1"/>
    <x v="272"/>
    <n v="8268006549"/>
    <s v="TN212201727"/>
    <n v="170000"/>
    <m/>
    <n v="30600"/>
    <n v="200600"/>
    <d v="2021-12-31T17:30:00"/>
    <n v="44308939"/>
    <s v="UTCL-20-DL-R-01"/>
    <n v="202010237878"/>
    <d v="2022-02-02T00:00:00"/>
    <s v="WHRS"/>
    <m/>
  </r>
  <r>
    <s v="C308"/>
    <s v="DL01220200872"/>
    <s v="DAL2122015584"/>
    <n v="128007"/>
    <x v="0"/>
    <x v="26"/>
    <n v="8263000117"/>
    <n v="562103124"/>
    <n v="170000"/>
    <m/>
    <n v="30600"/>
    <n v="200600"/>
    <d v="2021-12-31T17:30:00"/>
    <n v="6870404592"/>
    <s v="UTCL-20-DL-R-04"/>
    <s v="HDFCR52022030952559895"/>
    <d v="2022-03-10T00:00:00"/>
    <s v="Cement Mill"/>
    <m/>
  </r>
  <r>
    <s v="WHRS-367"/>
    <s v="DL01220601929"/>
    <s v="DAL2223004610"/>
    <n v="803629"/>
    <x v="1"/>
    <x v="272"/>
    <n v="8268007758"/>
    <s v="TN212202526"/>
    <n v="170000"/>
    <m/>
    <n v="30600"/>
    <n v="200600"/>
    <d v="2022-03-31T17:30:00"/>
    <n v="43988563"/>
    <s v="UTCL-20-DL-R-01"/>
    <n v="207064846363"/>
    <d v="2022-07-07T00:00:00"/>
    <s v="WHRS"/>
    <m/>
  </r>
  <r>
    <s v="OLBC274"/>
    <s v="DL01221201638"/>
    <s v="DAL2223015546"/>
    <n v="803629"/>
    <x v="1"/>
    <x v="272"/>
    <n v="8268010070"/>
    <s v="TN222301838"/>
    <n v="170000"/>
    <m/>
    <n v="30600"/>
    <n v="200600"/>
    <d v="2022-11-30T00:00:00"/>
    <n v="44362603"/>
    <s v="UTCL-20-DL-R-07"/>
    <n v="212297566048"/>
    <d v="2022-12-31T00:00:00"/>
    <s v="OLBC"/>
    <m/>
  </r>
  <r>
    <s v="C122"/>
    <s v="DL01230100283"/>
    <s v="DAL2223016266"/>
    <n v="300286"/>
    <x v="0"/>
    <x v="3"/>
    <n v="8263000075"/>
    <n v="712734178"/>
    <n v="170000"/>
    <m/>
    <n v="30600"/>
    <n v="200600"/>
    <d v="2022-02-28T17:30:00"/>
    <n v="6870445612"/>
    <s v="UTCL-20-DL-R-04"/>
    <s v="N093232400150779"/>
    <d v="2023-04-04T00:00:00"/>
    <s v="Cement Mill"/>
    <m/>
  </r>
  <r>
    <s v="OLBC275"/>
    <s v="DL01230101090"/>
    <s v="DAL2223016953"/>
    <n v="803629"/>
    <x v="1"/>
    <x v="272"/>
    <n v="8268010070"/>
    <s v="TN222302140"/>
    <n v="170000"/>
    <m/>
    <n v="30600"/>
    <n v="200600"/>
    <d v="2022-12-31T17:30:00"/>
    <n v="44407536"/>
    <s v="UTCL-20-DL-R-07"/>
    <n v="301300702827"/>
    <d v="2023-02-01T00:00:00"/>
    <s v="OLBC"/>
    <m/>
  </r>
  <r>
    <n v="170"/>
    <s v="DL01231101082"/>
    <s v="DAL2324014029"/>
    <n v="803629"/>
    <x v="1"/>
    <x v="272"/>
    <n v="8268012913"/>
    <s v="TN232400569"/>
    <n v="170000"/>
    <m/>
    <n v="30600"/>
    <n v="200600"/>
    <d v="2023-07-04T17:30:00"/>
    <n v="160826391"/>
    <s v="UTCL-21-DL-R-04"/>
    <n v="312047737429"/>
    <d v="2023-12-04T00:00:00"/>
    <s v="AFR"/>
    <m/>
  </r>
  <r>
    <s v="WHRS-65"/>
    <s v="DL01220601117"/>
    <m/>
    <n v="811923"/>
    <x v="0"/>
    <x v="250"/>
    <n v="8268009177"/>
    <s v="AAPL/22-23/G0111"/>
    <n v="169020"/>
    <m/>
    <n v="30423.599999999999"/>
    <n v="199443.6"/>
    <d v="2022-05-05T00:00:00"/>
    <m/>
    <s v="UTCL-20-DL-R-01"/>
    <m/>
    <m/>
    <s v="WHRS"/>
    <m/>
  </r>
  <r>
    <s v="OLBC473"/>
    <s v="DL01211100640"/>
    <s v="DAL2122011361"/>
    <n v="405485"/>
    <x v="0"/>
    <x v="37"/>
    <n v="8263000144"/>
    <n v="222901040639"/>
    <n v="168634"/>
    <m/>
    <n v="30354.12"/>
    <n v="198988.12"/>
    <d v="2022-06-30T00:00:00"/>
    <n v="6870010766"/>
    <s v="UTCL-20-DL-R-07"/>
    <s v="HDFCR52022041962312713"/>
    <d v="2022-04-20T00:00:00"/>
    <s v="OLBC"/>
    <m/>
  </r>
  <r>
    <s v="WHRS-334"/>
    <s v="DL01210700874"/>
    <s v="DAL2122004229"/>
    <n v="921813"/>
    <x v="1"/>
    <x v="225"/>
    <n v="8268006643"/>
    <s v="LKN/0484/2122"/>
    <n v="168172.88135593222"/>
    <m/>
    <n v="30271.118644067799"/>
    <n v="198444"/>
    <d v="2021-07-01T17:30:00"/>
    <n v="43970705"/>
    <s v="UTCL-20-DL-R-01"/>
    <s v="HDFCR52021071953765561"/>
    <d v="2021-07-20T00:00:00"/>
    <s v="WHRS"/>
    <m/>
  </r>
  <r>
    <s v="WHRS-328"/>
    <s v="DL01210800383"/>
    <s v="DAL2122005638"/>
    <n v="921813"/>
    <x v="1"/>
    <x v="225"/>
    <n v="8268006807"/>
    <s v="LKN/0521/2122"/>
    <n v="168137.28813559323"/>
    <m/>
    <n v="30264.711864406781"/>
    <n v="198402"/>
    <d v="2021-07-30T17:30:00"/>
    <n v="44035157"/>
    <s v="UTCL-20-DL-R-01"/>
    <s v="HDFCR52021082661255273"/>
    <d v="2021-08-28T00:00:00"/>
    <s v="WHRS"/>
    <m/>
  </r>
  <r>
    <s v="WHRS-331"/>
    <s v="DL01211200370"/>
    <s v="DAL2122012070"/>
    <n v="921813"/>
    <x v="1"/>
    <x v="225"/>
    <n v="8268006807"/>
    <s v="LKN/1075/2122"/>
    <n v="168137.28813559323"/>
    <m/>
    <n v="30264.711864406781"/>
    <n v="198402"/>
    <d v="2021-11-01T17:30:00"/>
    <n v="44230322"/>
    <s v="UTCL-20-DL-R-01"/>
    <s v="N348211752920403"/>
    <d v="2021-12-15T00:00:00"/>
    <s v="WHRS"/>
    <m/>
  </r>
  <r>
    <s v="WHRS-333"/>
    <s v="DL01220100235"/>
    <s v="DAL2122013573"/>
    <n v="921813"/>
    <x v="1"/>
    <x v="225"/>
    <n v="8268006807"/>
    <s v="LKN/1222/2122"/>
    <n v="168137.28813559323"/>
    <m/>
    <n v="30264.711864406781"/>
    <n v="198402"/>
    <d v="2022-01-01T17:30:00"/>
    <n v="44282335"/>
    <s v="UTCL-20-DL-R-01"/>
    <s v="HDFCR52022011289808783"/>
    <d v="2022-01-13T00:00:00"/>
    <s v="WHRS"/>
    <m/>
  </r>
  <r>
    <s v="C1143"/>
    <s v="DL01211201143"/>
    <s v="DAL2122012932"/>
    <n v="405693"/>
    <x v="0"/>
    <x v="201"/>
    <n v="8266012936"/>
    <n v="8819701058"/>
    <n v="167794.49"/>
    <m/>
    <n v="30203.01"/>
    <n v="197997.5"/>
    <d v="2021-11-11T17:30:00"/>
    <n v="6870360699"/>
    <s v="UTCL-20-DL-R-04"/>
    <m/>
    <m/>
    <s v="Cement Mill"/>
    <s v="Civil- Cement Mill"/>
  </r>
  <r>
    <s v="WHRS-71"/>
    <s v="DL01210200976"/>
    <s v="DAL2021009881"/>
    <n v="508442"/>
    <x v="0"/>
    <x v="56"/>
    <n v="8263000076"/>
    <n v="170"/>
    <n v="167750"/>
    <m/>
    <n v="30195"/>
    <n v="197945"/>
    <n v="44211.729166666664"/>
    <n v="6870332868"/>
    <s v="UTCL-20-DL-R-01"/>
    <s v="HDFCR52021031080700630"/>
    <n v="44266"/>
    <s v="WHRS"/>
    <m/>
  </r>
  <r>
    <s v="WHRS-505"/>
    <s v="DL01230302560"/>
    <s v="DAL2223022279"/>
    <n v="815145"/>
    <x v="0"/>
    <x v="165"/>
    <n v="8268011634"/>
    <n v="129"/>
    <n v="167523.69491525425"/>
    <m/>
    <n v="30154.265084745763"/>
    <n v="197677.96000000002"/>
    <d v="2023-03-28T17:30:00"/>
    <n v="160290538"/>
    <s v="UTCL-20-DL-R-01"/>
    <s v="N107232421176099"/>
    <d v="2023-04-19T00:00:00"/>
    <s v="WHRS"/>
    <m/>
  </r>
  <r>
    <s v="WHRS-1120"/>
    <s v="DL01231000465"/>
    <s v="DAL2324011713"/>
    <n v="812419"/>
    <x v="0"/>
    <x v="44"/>
    <n v="8268011229"/>
    <s v="265/23-24"/>
    <n v="167416.94915254239"/>
    <m/>
    <n v="30135.050847457631"/>
    <n v="197552.00000000003"/>
    <d v="2023-09-23T17:30:00"/>
    <n v="160731459"/>
    <s v="UTCL-20-DL-R-01"/>
    <s v="HDFCR52023102097379687"/>
    <d v="2023-10-22T00:00:00"/>
    <s v="WHRS"/>
    <m/>
  </r>
  <r>
    <s v="CU148"/>
    <s v="DL01240501548"/>
    <s v="DAL2425002865"/>
    <n v="123859"/>
    <x v="0"/>
    <x v="229"/>
    <n v="8266021293"/>
    <s v="RTPL/2425/0316"/>
    <n v="167232.20338983051"/>
    <m/>
    <n v="30101.796610169491"/>
    <n v="197334"/>
    <d v="2024-05-16T17:30:00"/>
    <n v="1251191878"/>
    <s v="UTCL-22-DL-R-07"/>
    <s v="N166243096455791"/>
    <d v="2024-06-16T00:00:00"/>
    <s v="Line-1 Cooler Updragation "/>
    <m/>
  </r>
  <r>
    <s v="WHRS-645"/>
    <s v="DL01210800453"/>
    <s v="DAL2122005856"/>
    <n v="811819"/>
    <x v="0"/>
    <x v="149"/>
    <n v="8263000049"/>
    <s v="MLIPL/27106/21"/>
    <n v="166918"/>
    <m/>
    <n v="0"/>
    <n v="166918"/>
    <d v="2021-07-12T17:30:00"/>
    <n v="3445010643"/>
    <s v="UTCL-20-DL-R-01"/>
    <n v="108023355182"/>
    <d v="2021-08-03T00:00:00"/>
    <s v="WHRS"/>
    <m/>
  </r>
  <r>
    <s v="WHRS-1749"/>
    <s v="DL01210901539"/>
    <s v="DAL2122008512"/>
    <n v="401972"/>
    <x v="0"/>
    <x v="29"/>
    <n v="8263000049"/>
    <s v="IDM11008520"/>
    <n v="166600"/>
    <n v="0"/>
    <n v="29988"/>
    <n v="196588"/>
    <d v="2021-08-27T17:30:00"/>
    <n v="6870227672"/>
    <s v="UTCL-20-DL-R-01"/>
    <s v="HDFCR52021101170189378"/>
    <d v="2021-10-12T00:00:00"/>
    <s v="WHRS"/>
    <m/>
  </r>
  <r>
    <s v="C70"/>
    <s v="DL01211200751"/>
    <s v="DAL2122012496"/>
    <n v="300286"/>
    <x v="0"/>
    <x v="3"/>
    <n v="8263000075"/>
    <n v="712729028"/>
    <n v="166599.70000000001"/>
    <m/>
    <n v="29987.946"/>
    <n v="196587.64600000001"/>
    <d v="2021-10-19T17:30:00"/>
    <n v="6870320755"/>
    <s v="UTCL-20-DL-R-04"/>
    <m/>
    <m/>
    <s v="Cement Mill"/>
    <m/>
  </r>
  <r>
    <s v="C1379"/>
    <s v="DL01220401294"/>
    <s v="DAL2223001313"/>
    <n v="816777"/>
    <x v="1"/>
    <x v="264"/>
    <n v="8268008115"/>
    <s v="GG0600221861"/>
    <n v="166000"/>
    <m/>
    <n v="29880"/>
    <n v="195880"/>
    <d v="2022-04-13T17:30:00"/>
    <n v="44030796"/>
    <s v="UTCL-20-DL-R-04"/>
    <s v="N199222042987774"/>
    <d v="2022-07-19T00:00:00"/>
    <s v="Cement Mill"/>
    <m/>
  </r>
  <r>
    <s v="WHRS-407"/>
    <s v="DL01230101264"/>
    <m/>
    <n v="904678"/>
    <x v="0"/>
    <x v="96"/>
    <n v="8266016941"/>
    <s v="DTPL/1486/22-23"/>
    <n v="166000"/>
    <m/>
    <n v="29880"/>
    <n v="195880"/>
    <d v="2022-12-26T00:00:00"/>
    <m/>
    <s v="UTCL-20-DL-R-01"/>
    <m/>
    <m/>
    <s v="WHRS"/>
    <m/>
  </r>
  <r>
    <s v="WHRS-1373"/>
    <s v="DL01210301126"/>
    <s v="DAL2021011124"/>
    <n v="401972"/>
    <x v="0"/>
    <x v="29"/>
    <n v="8263000049"/>
    <s v="IDM11004669"/>
    <n v="165960"/>
    <n v="146.87459999999999"/>
    <n v="29872.799999999999"/>
    <n v="195979.6746"/>
    <d v="2021-02-26T17:30:00"/>
    <n v="6870368394"/>
    <s v="UTCL-20-DL-R-01"/>
    <s v="HDFCR52021040585840436"/>
    <d v="2021-04-07T00:00:00"/>
    <s v="WHRS"/>
    <m/>
  </r>
  <r>
    <s v="C1265"/>
    <s v="DL01220701762"/>
    <s v="DAL2223006558"/>
    <n v="126335"/>
    <x v="0"/>
    <x v="273"/>
    <n v="8268008044"/>
    <s v="DCW-193"/>
    <n v="165945.7627118644"/>
    <m/>
    <n v="29870.237288135591"/>
    <n v="195816"/>
    <d v="2022-07-16T17:30:00"/>
    <n v="44046897"/>
    <s v="UTCL-20-DL-R-04"/>
    <s v="N216222065145141"/>
    <d v="2022-08-05T00:00:00"/>
    <s v="Cement Mill"/>
    <m/>
  </r>
  <r>
    <s v="C343"/>
    <s v="DL01220401300"/>
    <s v="DAL2223001322"/>
    <n v="402434"/>
    <x v="0"/>
    <x v="19"/>
    <n v="8263000124"/>
    <n v="210601027126"/>
    <n v="165828.79"/>
    <m/>
    <n v="29849.21"/>
    <n v="195678"/>
    <d v="2022-02-08T17:30:00"/>
    <n v="6870054358"/>
    <s v="UTCL-20-DL-R-04"/>
    <m/>
    <m/>
    <s v="Cement Mill"/>
    <m/>
  </r>
  <r>
    <s v="OLBC25"/>
    <s v="DL01230300353"/>
    <s v="DAL2223020132"/>
    <n v="501448"/>
    <x v="0"/>
    <x v="111"/>
    <n v="8266017309"/>
    <s v="2022-23/4598"/>
    <n v="165600"/>
    <m/>
    <n v="29808"/>
    <n v="195408"/>
    <d v="2023-02-03T17:30:00"/>
    <n v="6870412661"/>
    <s v="UTCL-20-DL-R-07"/>
    <n v="304039383162"/>
    <d v="2023-04-05T00:00:00"/>
    <s v="OLBC"/>
    <m/>
  </r>
  <r>
    <s v="C350"/>
    <s v="DL01210900789"/>
    <s v="DAL2122007644"/>
    <n v="405996"/>
    <x v="0"/>
    <x v="19"/>
    <n v="8263000080"/>
    <n v="212901044313"/>
    <n v="165575"/>
    <m/>
    <n v="29804"/>
    <n v="195379"/>
    <d v="2021-08-18T17:30:00"/>
    <n v="6870203202"/>
    <s v="UTCL-20-DL-R-04"/>
    <s v="N305211697094723"/>
    <d v="2021-11-02T00:00:00"/>
    <s v="Cement Mill"/>
    <m/>
  </r>
  <r>
    <s v="WHRS-1386"/>
    <s v="DL01210500687"/>
    <s v="DAL2122001478"/>
    <n v="401972"/>
    <x v="0"/>
    <x v="29"/>
    <n v="8263000049"/>
    <s v="IDM11005249"/>
    <n v="165180"/>
    <n v="146.18430000000001"/>
    <n v="29732.399999999998"/>
    <n v="195058.58429999999"/>
    <d v="2021-03-23T17:30:00"/>
    <n v="6870065964"/>
    <s v="UTCL-20-DL-R-01"/>
    <s v="HDFCR52021052794311209"/>
    <d v="2021-05-28T00:00:00"/>
    <s v="WHRS"/>
    <m/>
  </r>
  <r>
    <s v="WHRS-601"/>
    <s v="DL01210701528"/>
    <s v="DAL2122004825"/>
    <n v="811819"/>
    <x v="0"/>
    <x v="149"/>
    <n v="8263000049"/>
    <s v="MLIPL/27524/21"/>
    <n v="165000"/>
    <m/>
    <n v="0"/>
    <n v="165000"/>
    <d v="2021-07-05T17:30:00"/>
    <n v="3445008944"/>
    <s v="UTCL-20-DL-R-01"/>
    <n v="107140648634"/>
    <d v="2021-07-15T00:00:00"/>
    <s v="WHRS"/>
    <m/>
  </r>
  <r>
    <s v="WHRS-621"/>
    <s v="DL01210800450"/>
    <s v="DAL2122005859"/>
    <n v="811819"/>
    <x v="0"/>
    <x v="149"/>
    <n v="8263000049"/>
    <s v="MLIPL/27443/21"/>
    <n v="165000"/>
    <m/>
    <n v="0"/>
    <n v="165000"/>
    <d v="2021-07-12T17:30:00"/>
    <n v="3445010646"/>
    <s v="UTCL-20-DL-R-01"/>
    <n v="108023355182"/>
    <d v="2021-08-03T00:00:00"/>
    <s v="WHRS"/>
    <m/>
  </r>
  <r>
    <s v="C1373"/>
    <s v="DL01211001087"/>
    <s v="DAL2122009579"/>
    <n v="816777"/>
    <x v="1"/>
    <x v="264"/>
    <n v="8268007334"/>
    <s v="GG0600191781"/>
    <n v="165000"/>
    <m/>
    <n v="29700"/>
    <n v="194700"/>
    <d v="2021-09-20T17:30:00"/>
    <n v="44143742"/>
    <s v="UTCL-20-DL-R-04"/>
    <s v="N301211690176756"/>
    <d v="2021-10-29T00:00:00"/>
    <s v="Cement Mill"/>
    <m/>
  </r>
  <r>
    <s v="C1374"/>
    <s v="DL01211001420"/>
    <s v="DAL2122010013"/>
    <n v="816777"/>
    <x v="1"/>
    <x v="264"/>
    <n v="8268007334"/>
    <s v="GG0600193915"/>
    <n v="165000"/>
    <m/>
    <n v="29700"/>
    <n v="194700"/>
    <d v="2021-10-05T17:30:00"/>
    <n v="44153803"/>
    <s v="UTCL-20-DL-R-04"/>
    <s v="HDFCR52021110675792633"/>
    <d v="2021-11-07T00:00:00"/>
    <s v="Cement Mill"/>
    <m/>
  </r>
  <r>
    <s v="C1375"/>
    <s v="DL01211100844"/>
    <s v="DAL2122011473"/>
    <n v="816777"/>
    <x v="1"/>
    <x v="264"/>
    <n v="8268007334"/>
    <s v="GG0600198519"/>
    <n v="165000"/>
    <m/>
    <n v="29700"/>
    <n v="194700"/>
    <d v="2021-11-10T17:30:00"/>
    <n v="44234343"/>
    <s v="UTCL-20-DL-R-04"/>
    <s v="N351211755895507"/>
    <d v="2021-12-18T00:00:00"/>
    <s v="Cement Mill"/>
    <m/>
  </r>
  <r>
    <s v="CE108"/>
    <s v="DL01240301783"/>
    <s v="DAL2324021614"/>
    <n v="406359"/>
    <x v="0"/>
    <x v="22"/>
    <n v="8263000283"/>
    <n v="271600057665"/>
    <n v="165000"/>
    <m/>
    <n v="29700"/>
    <n v="194700"/>
    <d v="2024-03-06T17:30:00"/>
    <n v="1246773178"/>
    <s v="UTCL-22-DL-N-49"/>
    <s v="HDFCR52024041598448703"/>
    <d v="2024-04-17T00:00:00"/>
    <s v="Line-1 Cooler ESP"/>
    <m/>
  </r>
  <r>
    <s v="C1410"/>
    <s v="DL01220401213"/>
    <m/>
    <n v="132142"/>
    <x v="0"/>
    <x v="240"/>
    <n v="8266013805"/>
    <s v="102/22-23"/>
    <n v="164925"/>
    <m/>
    <n v="29686.5"/>
    <n v="194611.5"/>
    <d v="2022-04-04T00:00:00"/>
    <m/>
    <s v="UTCL-20-DL-R-04"/>
    <m/>
    <m/>
    <s v="Cement Mill"/>
    <m/>
  </r>
  <r>
    <s v="WHRS-498"/>
    <s v="DL01211001309"/>
    <s v="DAL2122009832"/>
    <n v="815145"/>
    <x v="0"/>
    <x v="165"/>
    <n v="8268007235"/>
    <n v="79"/>
    <n v="164484"/>
    <m/>
    <n v="29607.119999999999"/>
    <n v="194091.12"/>
    <d v="2021-10-16T17:30:00"/>
    <n v="44153209"/>
    <s v="UTCL-20-DL-R-01"/>
    <s v="N307211701797724"/>
    <d v="2021-11-04T00:00:00"/>
    <s v="WHRS"/>
    <m/>
  </r>
  <r>
    <s v="C84"/>
    <s v="DL01211200748"/>
    <s v="DAL2122012499"/>
    <n v="300286"/>
    <x v="0"/>
    <x v="3"/>
    <n v="8263000075"/>
    <n v="712730277"/>
    <n v="164090"/>
    <m/>
    <n v="29536.199999999997"/>
    <n v="193626.2"/>
    <d v="2021-11-30T17:30:00"/>
    <n v="6870318064"/>
    <s v="UTCL-20-DL-R-04"/>
    <m/>
    <m/>
    <s v="Cement Mill"/>
    <m/>
  </r>
  <r>
    <s v="C1264"/>
    <s v="DL01220500250"/>
    <s v="DAL2223001674"/>
    <n v="126335"/>
    <x v="0"/>
    <x v="273"/>
    <n v="8268008044"/>
    <s v="DCW-184"/>
    <n v="164050"/>
    <m/>
    <n v="29529"/>
    <n v="193579"/>
    <d v="2022-05-01T17:30:00"/>
    <n v="43882350"/>
    <s v="UTCL-20-DL-R-04"/>
    <s v="N138221963799412"/>
    <d v="2022-05-19T00:00:00"/>
    <s v="Cement Mill"/>
    <m/>
  </r>
  <r>
    <s v="WHRS-622"/>
    <s v="DL01210800455"/>
    <s v="DAL2122005854"/>
    <n v="811819"/>
    <x v="0"/>
    <x v="149"/>
    <n v="8263000049"/>
    <s v="MLIPL/27358/21"/>
    <n v="164000"/>
    <m/>
    <n v="0"/>
    <n v="164000"/>
    <d v="2021-07-12T17:30:00"/>
    <n v="3445010638"/>
    <s v="UTCL-20-DL-R-01"/>
    <n v="108023355182"/>
    <d v="2021-08-03T00:00:00"/>
    <s v="WHRS"/>
    <m/>
  </r>
  <r>
    <s v="WHRS-642"/>
    <s v="DL01210800449"/>
    <s v="DAL2122005860"/>
    <n v="811819"/>
    <x v="0"/>
    <x v="149"/>
    <n v="8263000049"/>
    <s v="MLIPL/27357/21"/>
    <n v="164000"/>
    <m/>
    <n v="0"/>
    <n v="164000"/>
    <d v="2021-07-12T17:30:00"/>
    <n v="3445012201"/>
    <s v="UTCL-20-DL-R-01"/>
    <n v="108023355182"/>
    <d v="2021-08-03T00:00:00"/>
    <s v="WHRS"/>
    <m/>
  </r>
  <r>
    <s v="WHRS-818"/>
    <s v="DL01210800097"/>
    <m/>
    <n v="811819"/>
    <x v="0"/>
    <x v="149"/>
    <n v="8263000049"/>
    <s v="MLIPL/26279/21"/>
    <n v="163918"/>
    <m/>
    <n v="0"/>
    <n v="163918"/>
    <d v="2021-07-10T00:00:00"/>
    <m/>
    <s v="UTCL-20-DL-R-01"/>
    <m/>
    <m/>
    <s v="WHRS"/>
    <m/>
  </r>
  <r>
    <s v="WHRS-819"/>
    <s v="DL01210800098"/>
    <m/>
    <n v="811819"/>
    <x v="0"/>
    <x v="149"/>
    <n v="8263000049"/>
    <s v="MLIPL/26280/21"/>
    <n v="163918"/>
    <m/>
    <n v="0"/>
    <n v="163918"/>
    <d v="2021-07-10T00:00:00"/>
    <m/>
    <s v="UTCL-20-DL-R-01"/>
    <m/>
    <m/>
    <s v="WHRS"/>
    <m/>
  </r>
  <r>
    <s v="WHRS-726"/>
    <s v="DL01211000673"/>
    <s v="DAL2122009595"/>
    <n v="811819"/>
    <x v="0"/>
    <x v="149"/>
    <n v="8263000049"/>
    <s v="MLIPL/27321/21"/>
    <n v="163918"/>
    <m/>
    <n v="0"/>
    <n v="163918"/>
    <d v="2021-10-04T17:30:00"/>
    <n v="3445017983"/>
    <s v="UTCL-20-DL-R-01"/>
    <n v="110082110755"/>
    <d v="2021-10-09T00:00:00"/>
    <s v="WHRS"/>
    <m/>
  </r>
  <r>
    <n v="15"/>
    <s v="DL01230100734"/>
    <s v="DAL2223016589"/>
    <n v="811923"/>
    <x v="0"/>
    <x v="250"/>
    <n v="8268010793"/>
    <s v="AAPL/22-23/G1146"/>
    <n v="163800"/>
    <m/>
    <n v="29484"/>
    <n v="193284"/>
    <d v="2023-01-02T17:30:00"/>
    <n v="44394075"/>
    <s v="UTCL-21-DL-R-04"/>
    <s v="N020232297781528"/>
    <d v="2023-01-23T00:00:00"/>
    <s v="AFR"/>
    <m/>
  </r>
  <r>
    <s v="WHRS-1321"/>
    <s v="DL01210300547"/>
    <s v="DAL2021010517"/>
    <n v="401972"/>
    <x v="0"/>
    <x v="29"/>
    <n v="8263000049"/>
    <s v="IDM11004008"/>
    <n v="163760"/>
    <n v="144.99759999999998"/>
    <n v="29476.799999999999"/>
    <n v="193381.79759999999"/>
    <d v="2021-01-20T17:30:00"/>
    <n v="6870340260"/>
    <s v="UTCL-20-DL-R-01"/>
    <s v="HDFCR52021031581480951"/>
    <d v="2021-03-17T00:00:00"/>
    <s v="WHRS"/>
    <m/>
  </r>
  <r>
    <s v="WHRS-1279"/>
    <s v="DL01210500152"/>
    <s v="DAL2122000924"/>
    <n v="808131"/>
    <x v="1"/>
    <x v="274"/>
    <n v="8268005810"/>
    <s v="UCLD21T4008687"/>
    <n v="163750"/>
    <m/>
    <n v="29475"/>
    <n v="193225"/>
    <d v="2021-04-24T17:30:00"/>
    <n v="43873879"/>
    <s v="UTCL-20-DL-R-01"/>
    <s v="HDFCR52021060495699804"/>
    <d v="2021-06-05T00:00:00"/>
    <s v="WHRS"/>
    <m/>
  </r>
  <r>
    <s v="WHRS-1283"/>
    <s v="DL01210800919"/>
    <s v="DAL2122006154"/>
    <n v="808131"/>
    <x v="1"/>
    <x v="274"/>
    <n v="8268005810"/>
    <s v="UCLD21XT4010956"/>
    <n v="163750"/>
    <m/>
    <n v="29475"/>
    <n v="193225"/>
    <d v="2021-07-26T17:30:00"/>
    <n v="44029143"/>
    <s v="UTCL-20-DL-R-01"/>
    <s v="HDFCR52021091765477719"/>
    <d v="2021-09-18T00:00:00"/>
    <s v="WHRS"/>
    <m/>
  </r>
  <r>
    <s v="WHRS-1282"/>
    <s v="DL01210800917"/>
    <s v="DAL2122006153"/>
    <n v="808131"/>
    <x v="1"/>
    <x v="274"/>
    <n v="8268005810"/>
    <s v="UCLD21XT4010063"/>
    <n v="163750"/>
    <m/>
    <n v="29475"/>
    <n v="193225"/>
    <d v="2021-06-19T17:30:00"/>
    <n v="44029153"/>
    <s v="UTCL-20-DL-R-01"/>
    <s v="HDFCR52021091765477719"/>
    <d v="2021-09-18T00:00:00"/>
    <s v="WHRS"/>
    <m/>
  </r>
  <r>
    <s v="WHRS-1284"/>
    <s v="DL01210900281"/>
    <s v="DAL2122007001"/>
    <n v="808131"/>
    <x v="1"/>
    <x v="274"/>
    <n v="8268005810"/>
    <s v="UCLD21XT4011777"/>
    <n v="163750"/>
    <m/>
    <n v="29475"/>
    <n v="193225"/>
    <d v="2021-08-26T17:30:00"/>
    <n v="44054701"/>
    <s v="UTCL-20-DL-R-01"/>
    <s v="N273211655562673"/>
    <d v="2021-10-01T00:00:00"/>
    <s v="WHRS"/>
    <m/>
  </r>
  <r>
    <s v="WHRS-1287"/>
    <s v="DL01220100127"/>
    <s v="DAL2122013428"/>
    <n v="808131"/>
    <x v="1"/>
    <x v="274"/>
    <n v="8268007882"/>
    <s v="UCLD21XT4013889"/>
    <n v="163750"/>
    <m/>
    <n v="29475"/>
    <n v="193225"/>
    <d v="2021-11-24T00:00:00"/>
    <n v="44278195"/>
    <s v="UTCL-20-DL-R-01"/>
    <s v="HDFCR52022013193678373"/>
    <d v="2022-02-01T00:00:00"/>
    <s v="WHRS"/>
    <m/>
  </r>
  <r>
    <s v="WHRS-1288"/>
    <s v="DL01220100128"/>
    <s v="DAL2122013427"/>
    <n v="808131"/>
    <x v="1"/>
    <x v="274"/>
    <n v="8268007882"/>
    <s v="UCLD21XT4014542"/>
    <n v="163750"/>
    <m/>
    <n v="29475"/>
    <n v="193225"/>
    <d v="2021-12-22T17:30:00"/>
    <n v="44278213"/>
    <s v="UTCL-20-DL-R-01"/>
    <s v="HDFCR52022013193678373"/>
    <d v="2022-02-01T00:00:00"/>
    <s v="WHRS"/>
    <m/>
  </r>
  <r>
    <s v="WHRS-1290"/>
    <s v="DL01220200219"/>
    <s v="DAL2122014898"/>
    <n v="808131"/>
    <x v="1"/>
    <x v="274"/>
    <n v="8268007882"/>
    <s v="UCLD21XT4015794"/>
    <n v="163750"/>
    <m/>
    <n v="29475"/>
    <n v="193225"/>
    <d v="2022-01-26T17:30:00"/>
    <n v="44333260"/>
    <s v="UTCL-20-DL-R-01"/>
    <s v="HDFCR52022030350923396"/>
    <d v="2022-03-04T00:00:00"/>
    <s v="WHRS"/>
    <m/>
  </r>
  <r>
    <s v="WHRS-1289"/>
    <s v="DL01220200217"/>
    <s v="DAL2122014900"/>
    <n v="808131"/>
    <x v="1"/>
    <x v="274"/>
    <n v="8268007882"/>
    <s v="UCLD21XT4015244"/>
    <n v="163750"/>
    <m/>
    <n v="29475"/>
    <n v="193225"/>
    <d v="2022-01-16T17:30:00"/>
    <n v="44333275"/>
    <s v="UTCL-20-DL-R-01"/>
    <s v="HDFCR52022030350923396"/>
    <d v="2022-03-04T00:00:00"/>
    <s v="WHRS"/>
    <m/>
  </r>
  <r>
    <s v="WHRS-1292"/>
    <s v="DL01220302222"/>
    <s v="DAL2122018028"/>
    <n v="808131"/>
    <x v="1"/>
    <x v="274"/>
    <n v="8268007882"/>
    <s v="UCLD21XT4016611"/>
    <n v="163750"/>
    <m/>
    <n v="29475"/>
    <n v="193225"/>
    <d v="2022-02-22T17:30:00"/>
    <n v="44466811"/>
    <s v="UTCL-20-DL-R-01"/>
    <s v="HDFCR52022042764268143"/>
    <d v="2022-04-28T00:00:00"/>
    <s v="WHRS"/>
    <m/>
  </r>
  <r>
    <s v="WHRS-1293"/>
    <s v="DL01220400156"/>
    <s v="DAL2223000247"/>
    <n v="808131"/>
    <x v="1"/>
    <x v="274"/>
    <n v="8268007882"/>
    <s v="UCLD21XT4017325"/>
    <n v="163750"/>
    <m/>
    <n v="29475"/>
    <n v="193225"/>
    <d v="2022-03-19T17:30:00"/>
    <n v="43821275"/>
    <s v="UTCL-20-DL-R-01"/>
    <s v="N119221936276269"/>
    <d v="2022-04-30T00:00:00"/>
    <s v="WHRS"/>
    <m/>
  </r>
  <r>
    <s v="OLBC1215"/>
    <s v="DL01231000773"/>
    <s v="DAL2324011942"/>
    <n v="815162"/>
    <x v="0"/>
    <x v="176"/>
    <n v="8268010795"/>
    <s v="312ADLF/2023-24"/>
    <n v="163732.89830508476"/>
    <m/>
    <n v="29471.921694915254"/>
    <n v="193204.82"/>
    <d v="2023-09-15T17:30:00"/>
    <n v="160744594"/>
    <s v="UTCL-20-DL-R-07"/>
    <s v="HDFCR52023102397943091"/>
    <d v="2023-10-25T00:00:00"/>
    <s v="OLBC"/>
    <m/>
  </r>
  <r>
    <s v="WHRS-1281"/>
    <s v="DL01210501081"/>
    <s v="DAL2122001747"/>
    <n v="808131"/>
    <x v="1"/>
    <x v="274"/>
    <n v="8268005810"/>
    <s v="UCLD21XT4009402"/>
    <n v="163726.27118644069"/>
    <m/>
    <n v="29470.728813559323"/>
    <n v="193197"/>
    <d v="2021-05-22T17:30:00"/>
    <n v="43906760"/>
    <s v="UTCL-20-DL-R-01"/>
    <s v="N179211546066497"/>
    <d v="2021-06-29T00:00:00"/>
    <s v="WHRS"/>
    <m/>
  </r>
  <r>
    <s v="C1411"/>
    <s v="DL01220401212"/>
    <m/>
    <n v="132142"/>
    <x v="0"/>
    <x v="240"/>
    <n v="8266013805"/>
    <s v="103/22-23"/>
    <n v="163500"/>
    <m/>
    <n v="29430"/>
    <n v="192930"/>
    <d v="2022-04-04T00:00:00"/>
    <m/>
    <s v="UTCL-20-DL-R-04"/>
    <m/>
    <m/>
    <s v="Cement Mill"/>
    <m/>
  </r>
  <r>
    <s v="WHRS-366"/>
    <s v="DL01220300593"/>
    <s v="DAL2122016522"/>
    <n v="803629"/>
    <x v="1"/>
    <x v="272"/>
    <n v="8268007758"/>
    <s v="TN212202135"/>
    <n v="163461.86440677967"/>
    <m/>
    <n v="29423.135593220341"/>
    <n v="192885"/>
    <d v="2022-02-28T17:30:00"/>
    <n v="44456705"/>
    <s v="UTCL-20-DL-R-01"/>
    <n v="203300957452"/>
    <d v="2022-03-31T00:00:00"/>
    <s v="WHRS"/>
    <m/>
  </r>
  <r>
    <s v="OLBC273"/>
    <s v="DL01221101482"/>
    <s v="DAL2223013759"/>
    <n v="803629"/>
    <x v="1"/>
    <x v="272"/>
    <n v="8268010070"/>
    <s v="TN222301606"/>
    <n v="163461.86440677967"/>
    <m/>
    <n v="29423.135593220341"/>
    <n v="192885"/>
    <d v="2022-10-31T17:30:00"/>
    <n v="44293909"/>
    <s v="UTCL-20-DL-R-07"/>
    <n v="212067816201"/>
    <d v="2022-12-06T00:00:00"/>
    <s v="OLBC"/>
    <m/>
  </r>
  <r>
    <s v="WHRS-663"/>
    <s v="DL01210900113"/>
    <s v="DAL2122006963"/>
    <n v="811819"/>
    <x v="0"/>
    <x v="149"/>
    <n v="8263000049"/>
    <s v="MLIPL/27734/21"/>
    <n v="163000"/>
    <m/>
    <n v="0"/>
    <n v="163000"/>
    <d v="2021-07-26T17:30:00"/>
    <n v="3445013028"/>
    <s v="UTCL-20-DL-R-01"/>
    <n v="108250676225"/>
    <d v="2021-08-29T00:00:00"/>
    <s v="WHRS"/>
    <m/>
  </r>
  <r>
    <s v="WHRS-551"/>
    <s v="DL01210600652"/>
    <s v="DAL2122002568"/>
    <n v="811819"/>
    <x v="0"/>
    <x v="149"/>
    <n v="8263000049"/>
    <s v="MLIPL/26636/21"/>
    <n v="162818"/>
    <m/>
    <n v="0"/>
    <n v="162818"/>
    <d v="2021-05-15T17:30:00"/>
    <n v="3445005390"/>
    <s v="UTCL-20-DL-R-01"/>
    <n v="106153874729"/>
    <d v="2021-06-16T00:00:00"/>
    <s v="WHRS"/>
    <m/>
  </r>
  <r>
    <s v="WHRS-637"/>
    <s v="DL01210600653"/>
    <s v="DAL2122002567"/>
    <n v="811819"/>
    <x v="0"/>
    <x v="149"/>
    <n v="8263000049"/>
    <s v="MLIPL/26638/21"/>
    <n v="162818"/>
    <m/>
    <n v="0"/>
    <n v="162818"/>
    <d v="2021-04-20T17:30:00"/>
    <n v="3445005417"/>
    <s v="UTCL-20-DL-R-01"/>
    <n v="108023355182"/>
    <d v="2021-08-03T00:00:00"/>
    <s v="WHRS"/>
    <m/>
  </r>
  <r>
    <s v="WHRS-559"/>
    <s v="DL01210600665"/>
    <s v="DAL2122002555"/>
    <n v="811819"/>
    <x v="0"/>
    <x v="149"/>
    <n v="8263000049"/>
    <s v="MLIPL/26637/21"/>
    <n v="162818"/>
    <m/>
    <n v="0"/>
    <n v="162818"/>
    <d v="2021-04-20T17:30:00"/>
    <n v="3445005459"/>
    <s v="UTCL-20-DL-R-01"/>
    <n v="106153874729"/>
    <d v="2021-06-16T00:00:00"/>
    <s v="WHRS"/>
    <m/>
  </r>
  <r>
    <s v="WHRS-583"/>
    <s v="DL01210600664"/>
    <s v="DAL2122002557"/>
    <n v="811819"/>
    <x v="0"/>
    <x v="149"/>
    <n v="8263000049"/>
    <s v="MLIPL/26738/21"/>
    <n v="162818"/>
    <m/>
    <n v="0"/>
    <n v="162818"/>
    <d v="2021-05-07T17:30:00"/>
    <n v="3445006789"/>
    <s v="UTCL-20-DL-R-01"/>
    <n v="106153874729"/>
    <d v="2021-06-16T00:00:00"/>
    <s v="WHRS"/>
    <m/>
  </r>
  <r>
    <s v="WHRS-571"/>
    <s v="DL01210600668"/>
    <s v="DAL2122002552"/>
    <n v="811819"/>
    <x v="0"/>
    <x v="149"/>
    <n v="8263000049"/>
    <s v="MLIPL/26250/21"/>
    <n v="162818"/>
    <m/>
    <n v="0"/>
    <n v="162818"/>
    <d v="2021-05-07T17:30:00"/>
    <n v="3445006787"/>
    <s v="UTCL-20-DL-R-01"/>
    <n v="106153874729"/>
    <d v="2021-06-16T00:00:00"/>
    <s v="WHRS"/>
    <m/>
  </r>
  <r>
    <s v="WHRS-577"/>
    <s v="DL01210600910"/>
    <s v="DAL2122002753"/>
    <n v="811819"/>
    <x v="0"/>
    <x v="149"/>
    <n v="8263000049"/>
    <s v="MLIPL/26804/21"/>
    <n v="162818"/>
    <m/>
    <n v="0"/>
    <n v="162818"/>
    <d v="2021-04-28T00:00:00"/>
    <n v="3445005497"/>
    <s v="UTCL-20-DL-R-01"/>
    <n v="106153874729"/>
    <d v="2021-06-16T00:00:00"/>
    <s v="WHRS"/>
    <m/>
  </r>
  <r>
    <s v="WHRS-580"/>
    <s v="DL01210600914"/>
    <s v="DAL2122002761"/>
    <n v="811819"/>
    <x v="0"/>
    <x v="149"/>
    <n v="8263000049"/>
    <s v="MLIPL/26764/21"/>
    <n v="162818"/>
    <m/>
    <n v="0"/>
    <n v="162818"/>
    <d v="2021-05-14T17:30:00"/>
    <n v="3445005681"/>
    <s v="UTCL-20-DL-R-01"/>
    <n v="106153874729"/>
    <d v="2021-06-16T00:00:00"/>
    <s v="WHRS"/>
    <m/>
  </r>
  <r>
    <s v="WHRS-581"/>
    <s v="DL01210600915"/>
    <s v="DAL2122002760"/>
    <n v="811819"/>
    <x v="0"/>
    <x v="149"/>
    <n v="8263000049"/>
    <s v="MLIPL/26765/21"/>
    <n v="162818"/>
    <m/>
    <n v="0"/>
    <n v="162818"/>
    <d v="2021-05-14T17:30:00"/>
    <n v="3445005684"/>
    <s v="UTCL-20-DL-R-01"/>
    <n v="106153874729"/>
    <d v="2021-06-16T00:00:00"/>
    <s v="WHRS"/>
    <m/>
  </r>
  <r>
    <s v="WHRS-783"/>
    <s v="DL01210701417"/>
    <s v="DAL2122004780"/>
    <n v="811819"/>
    <x v="0"/>
    <x v="149"/>
    <n v="8263000049"/>
    <s v="MLIPL/27107/21"/>
    <n v="162818"/>
    <m/>
    <n v="0"/>
    <n v="162818"/>
    <d v="2021-05-31T17:30:00"/>
    <n v="3445008941"/>
    <s v="UTCL-20-DL-R-01"/>
    <n v="207306882854"/>
    <d v="2022-08-02T00:00:00"/>
    <s v="WHRS"/>
    <m/>
  </r>
  <r>
    <s v="WHRS-635"/>
    <s v="DL01210701578"/>
    <s v="DAL2122004977"/>
    <n v="811819"/>
    <x v="0"/>
    <x v="149"/>
    <n v="8263000049"/>
    <s v="MLIPL/27108/21"/>
    <n v="162818"/>
    <m/>
    <n v="0"/>
    <n v="162818"/>
    <d v="2021-07-14T17:30:00"/>
    <n v="3445010036"/>
    <s v="UTCL-20-DL-R-01"/>
    <n v="108023355182"/>
    <d v="2021-08-03T00:00:00"/>
    <s v="WHRS"/>
    <m/>
  </r>
  <r>
    <s v="WHRS-745"/>
    <s v="DL01211200679"/>
    <s v="DAL2122012433"/>
    <n v="811819"/>
    <x v="0"/>
    <x v="149"/>
    <n v="8263000049"/>
    <s v="MLIPL/27061/21"/>
    <n v="162818"/>
    <m/>
    <n v="0"/>
    <n v="162818"/>
    <d v="2021-11-25T17:30:00"/>
    <n v="3445022787"/>
    <s v="UTCL-20-DL-R-01"/>
    <n v="112177445684"/>
    <d v="2021-12-18T00:00:00"/>
    <s v="WHRS"/>
    <m/>
  </r>
  <r>
    <s v="WHRS-1291"/>
    <s v="DL01220302183"/>
    <s v="DAL2122018067"/>
    <n v="808131"/>
    <x v="1"/>
    <x v="274"/>
    <n v="8268007882"/>
    <s v="UCLD21XT4012544"/>
    <n v="162750"/>
    <m/>
    <n v="29295"/>
    <n v="192045"/>
    <d v="2021-09-23T17:30:00"/>
    <n v="44466806"/>
    <s v="UTCL-20-DL-R-01"/>
    <s v="HDFCR52022042764268143"/>
    <d v="2022-04-28T00:00:00"/>
    <s v="WHRS"/>
    <m/>
  </r>
  <r>
    <s v="WHRS-352"/>
    <s v="DL01210500625"/>
    <s v="DAL2122001405"/>
    <n v="921813"/>
    <x v="1"/>
    <x v="225"/>
    <n v="8268006177"/>
    <s v="LKN/0226/2122"/>
    <n v="162748.30508474578"/>
    <m/>
    <n v="29294.69491525424"/>
    <n v="192043.00000000003"/>
    <d v="2021-05-01T17:30:00"/>
    <n v="43886281"/>
    <s v="UTCL-20-DL-R-01"/>
    <s v="HDFCR52021052493826111"/>
    <d v="2021-05-25T00:00:00"/>
    <s v="WHRS"/>
    <m/>
  </r>
  <r>
    <s v="WHRS-353"/>
    <s v="DL01210600714"/>
    <s v="DAL2122002590"/>
    <n v="921813"/>
    <x v="1"/>
    <x v="225"/>
    <n v="8268006376"/>
    <s v="LKN/0248/2122"/>
    <n v="162748.30508474578"/>
    <m/>
    <n v="29294.69491525424"/>
    <n v="192043.00000000003"/>
    <d v="2021-06-01T00:00:00"/>
    <n v="43931149"/>
    <s v="UTCL-20-DL-R-01"/>
    <s v="HDFCR52021062398914916"/>
    <d v="2021-06-24T00:00:00"/>
    <s v="WHRS"/>
    <m/>
  </r>
  <r>
    <s v="OLBC1099"/>
    <s v="DL01230900336"/>
    <s v="DAL2324009652"/>
    <n v="816655"/>
    <x v="0"/>
    <x v="215"/>
    <n v="8266018742"/>
    <n v="509"/>
    <n v="162500"/>
    <m/>
    <n v="29250"/>
    <n v="191750"/>
    <d v="2023-08-26T17:30:00"/>
    <n v="1246506459"/>
    <s v="UTCL-20-DL-R-07"/>
    <s v="HDFCR52023092590165713"/>
    <d v="2023-09-27T00:00:00"/>
    <s v="OLBC"/>
    <m/>
  </r>
  <r>
    <s v="WHRS-130"/>
    <s v="DL01220101277"/>
    <s v="DAL2122014598"/>
    <n v="405400"/>
    <x v="0"/>
    <x v="63"/>
    <n v="8268007926"/>
    <s v="MH0021800084-"/>
    <n v="162400"/>
    <m/>
    <n v="29232"/>
    <n v="191632"/>
    <d v="2021-07-27T17:30:00"/>
    <n v="44036360"/>
    <s v="UTCL-20-DL-R-01"/>
    <s v="N230222082871117"/>
    <d v="2022-08-19T00:00:00"/>
    <s v="WHRS"/>
    <m/>
  </r>
  <r>
    <n v="398"/>
    <s v="DL01230501525"/>
    <s v="DAL2324002866"/>
    <n v="301728"/>
    <x v="0"/>
    <x v="275"/>
    <n v="8266016863"/>
    <n v="248508494"/>
    <n v="162289.83050847458"/>
    <m/>
    <n v="29212.169491525423"/>
    <n v="191502"/>
    <d v="2023-04-28T17:30:00"/>
    <n v="1246364891"/>
    <s v="UTCL-21-DL-R-04"/>
    <n v="306294021455"/>
    <d v="2023-07-01T00:00:00"/>
    <s v="AFR"/>
    <m/>
  </r>
  <r>
    <s v="WHRS-970"/>
    <s v="DL01210301490"/>
    <s v="DAL2021011444"/>
    <n v="103388"/>
    <x v="1"/>
    <x v="276"/>
    <n v="8268005067"/>
    <s v="B-196"/>
    <n v="162000"/>
    <m/>
    <n v="29160"/>
    <n v="191160"/>
    <d v="2020-11-09T17:30:00"/>
    <n v="44320648"/>
    <s v="UTCL-20-DL-R-01"/>
    <n v="104095342191"/>
    <d v="2021-04-10T00:00:00"/>
    <s v="WHRS"/>
    <m/>
  </r>
  <r>
    <s v="WHRS-1610"/>
    <s v="DL01210801345"/>
    <s v="DAL2122006646"/>
    <n v="401972"/>
    <x v="0"/>
    <x v="29"/>
    <n v="8263000049"/>
    <s v="IDM11007691"/>
    <n v="162000"/>
    <n v="0"/>
    <n v="29160"/>
    <n v="191160"/>
    <d v="2021-07-23T17:30:00"/>
    <n v="6870192352"/>
    <s v="UTCL-20-DL-R-01"/>
    <s v="HDFCR52021090863743236"/>
    <d v="2021-09-09T00:00:00"/>
    <s v="WHRS"/>
    <m/>
  </r>
  <r>
    <s v="C1399"/>
    <m/>
    <m/>
    <m/>
    <x v="0"/>
    <x v="171"/>
    <m/>
    <s v="52554190"/>
    <n v="161847.57999999999"/>
    <m/>
    <m/>
    <n v="161847.57999999999"/>
    <d v="2021-07-20T00:00:00"/>
    <m/>
    <m/>
    <m/>
    <m/>
    <s v="Cement Mill"/>
    <m/>
  </r>
  <r>
    <s v="C254"/>
    <s v="DL01211200401"/>
    <s v="DAL2122012106"/>
    <n v="501497"/>
    <x v="0"/>
    <x v="43"/>
    <n v="8263000099"/>
    <s v="D/SUP/21-22/235"/>
    <n v="161700"/>
    <m/>
    <n v="29106"/>
    <n v="190806"/>
    <d v="2021-09-01T17:30:00"/>
    <n v="6870304432"/>
    <s v="UTCL-20-DL-R-04"/>
    <s v="HDFCR52021121784312007"/>
    <d v="2021-12-18T00:00:00"/>
    <s v="Cement Mill"/>
    <m/>
  </r>
  <r>
    <s v="C1295"/>
    <s v="DL01220801252"/>
    <s v="DAL2223008119"/>
    <n v="815539"/>
    <x v="0"/>
    <x v="205"/>
    <n v="8268009736"/>
    <s v="DLCW-43"/>
    <n v="161408.9"/>
    <m/>
    <n v="0"/>
    <n v="161408.9"/>
    <d v="2022-08-10T17:30:00"/>
    <n v="44095677"/>
    <s v="UTCL-20-DL-R-04"/>
    <s v="N237222091204370"/>
    <d v="2022-08-26T00:00:00"/>
    <s v="Cement Mill"/>
    <s v="Civil- Cement Mill"/>
  </r>
  <r>
    <s v="CU197"/>
    <s v="DL01230302152"/>
    <s v="DAL2223021729"/>
    <n v="502357"/>
    <x v="0"/>
    <x v="277"/>
    <n v="8266017700"/>
    <s v="TA/22-23/1000"/>
    <n v="161200"/>
    <m/>
    <n v="29016"/>
    <n v="190216"/>
    <d v="2023-03-01T17:30:00"/>
    <n v="6870441031"/>
    <s v="UTCL-22-DL-R-07"/>
    <s v="HDFCR52023040796991684"/>
    <d v="2023-04-09T00:00:00"/>
    <s v="Line-1 Cooler Updragation "/>
    <m/>
  </r>
  <r>
    <s v="WHRS-1995"/>
    <m/>
    <m/>
    <m/>
    <x v="1"/>
    <x v="153"/>
    <m/>
    <s v="25874"/>
    <n v="160976"/>
    <m/>
    <m/>
    <n v="160976"/>
    <d v="2021-03-31T00:00:00"/>
    <m/>
    <m/>
    <m/>
    <m/>
    <s v="WHRS"/>
    <m/>
  </r>
  <r>
    <s v="WHRS-793"/>
    <s v="DL01210600895"/>
    <m/>
    <n v="811819"/>
    <x v="0"/>
    <x v="149"/>
    <n v="8263000049"/>
    <s v="MLIPL/26059/21"/>
    <n v="160918"/>
    <m/>
    <n v="0"/>
    <n v="160918"/>
    <d v="2021-05-14T00:00:00"/>
    <m/>
    <s v="UTCL-20-DL-R-01"/>
    <m/>
    <m/>
    <s v="WHRS"/>
    <m/>
  </r>
  <r>
    <s v="WHRS-590"/>
    <s v="DL01210701414"/>
    <s v="DAL2122004783"/>
    <n v="811819"/>
    <x v="0"/>
    <x v="149"/>
    <n v="8263000049"/>
    <s v="MLIPL/27105/21"/>
    <n v="160918"/>
    <m/>
    <n v="0"/>
    <n v="160918"/>
    <d v="2021-05-31T17:30:00"/>
    <n v="3445008942"/>
    <s v="UTCL-20-DL-R-01"/>
    <n v="107140648634"/>
    <d v="2021-07-15T00:00:00"/>
    <s v="WHRS"/>
    <m/>
  </r>
  <r>
    <s v="WHRS-632"/>
    <s v="DL01210701569"/>
    <s v="DAL2122004955"/>
    <n v="811819"/>
    <x v="0"/>
    <x v="149"/>
    <n v="8263000049"/>
    <s v="MLIPL/27104/21"/>
    <n v="160918"/>
    <m/>
    <n v="0"/>
    <n v="160918"/>
    <d v="2021-07-13T00:00:00"/>
    <n v="3445010779"/>
    <s v="UTCL-20-DL-R-01"/>
    <n v="108023355182"/>
    <d v="2021-08-03T00:00:00"/>
    <s v="WHRS"/>
    <m/>
  </r>
  <r>
    <s v="WHRS-720"/>
    <s v="DL01211000669"/>
    <s v="DAL2122009618"/>
    <n v="811819"/>
    <x v="0"/>
    <x v="149"/>
    <n v="8263000049"/>
    <s v="MLIPL/27827/21"/>
    <n v="160918"/>
    <m/>
    <n v="0"/>
    <n v="160918"/>
    <d v="2021-10-26T00:00:00"/>
    <n v="3445019638"/>
    <s v="UTCL-20-DL-R-01"/>
    <n v="110082110755"/>
    <d v="2021-10-09T00:00:00"/>
    <s v="WHRS"/>
    <m/>
  </r>
  <r>
    <s v="WHRS-709"/>
    <s v="DL01211002101"/>
    <s v="DAL2122010647"/>
    <n v="811819"/>
    <x v="0"/>
    <x v="149"/>
    <n v="8263000049"/>
    <s v="MLIPL/27090/21"/>
    <n v="160918"/>
    <m/>
    <n v="0"/>
    <n v="160918"/>
    <d v="2021-10-04T17:30:00"/>
    <n v="3445018309"/>
    <s v="UTCL-20-DL-R-01"/>
    <n v="110082110755"/>
    <d v="2021-10-09T00:00:00"/>
    <s v="WHRS"/>
    <m/>
  </r>
  <r>
    <s v="WHRS-733"/>
    <s v="DL01211002100"/>
    <s v="DAL2122010646"/>
    <n v="811819"/>
    <x v="0"/>
    <x v="149"/>
    <n v="8263000049"/>
    <s v="MLIPL/27084/21"/>
    <n v="160918"/>
    <m/>
    <n v="0"/>
    <n v="160918"/>
    <d v="2021-10-04T17:30:00"/>
    <n v="3445018310"/>
    <s v="UTCL-20-DL-R-01"/>
    <n v="110082110755"/>
    <d v="2021-10-09T00:00:00"/>
    <s v="WHRS"/>
    <m/>
  </r>
  <r>
    <s v="WHRS-1552"/>
    <s v="DL01210701498"/>
    <s v="DAL2122004912"/>
    <n v="401972"/>
    <x v="0"/>
    <x v="29"/>
    <n v="8263000049"/>
    <s v="IDM11006832"/>
    <n v="160140"/>
    <n v="188.99520000000001"/>
    <n v="28825.200000000001"/>
    <n v="189154.19520000002"/>
    <d v="2021-06-23T17:30:00"/>
    <n v="6870149905"/>
    <s v="UTCL-20-DL-R-01"/>
    <s v="HDFCR52021080356681079"/>
    <d v="2021-08-04T00:00:00"/>
    <s v="WHRS"/>
    <m/>
  </r>
  <r>
    <s v="WHRS-403"/>
    <s v="DL01220401304"/>
    <s v="DAL2223001368"/>
    <n v="130517"/>
    <x v="0"/>
    <x v="278"/>
    <n v="8266013716"/>
    <n v="16"/>
    <n v="160001.69491525425"/>
    <m/>
    <n v="28800.305084745763"/>
    <n v="188802"/>
    <d v="2022-04-04T17:30:00"/>
    <n v="6870027454"/>
    <s v="UTCL-20-DL-R-01"/>
    <n v="205179761339"/>
    <d v="2022-05-18T00:00:00"/>
    <s v="WHRS"/>
    <m/>
  </r>
  <r>
    <s v="WHRS-894"/>
    <s v="DL01210400126"/>
    <s v="DAL2122000193"/>
    <n v="106653"/>
    <x v="0"/>
    <x v="57"/>
    <n v="8263000050"/>
    <s v="PWB20201200"/>
    <n v="160000"/>
    <n v="141.6"/>
    <n v="28800"/>
    <n v="188941.6"/>
    <d v="2021-03-17T17:30:00"/>
    <n v="6870001722"/>
    <s v="UTCL-20-DL-R-01"/>
    <n v="104151168641"/>
    <d v="2021-04-17T00:00:00"/>
    <s v="WHRS"/>
    <m/>
  </r>
  <r>
    <s v="RMES-5"/>
    <s v="DL01240500704"/>
    <m/>
    <n v="132039"/>
    <x v="0"/>
    <x v="145"/>
    <n v="8266020738"/>
    <n v="844"/>
    <n v="160000"/>
    <m/>
    <n v="28800"/>
    <n v="188800"/>
    <d v="2024-03-07T00:00:00"/>
    <m/>
    <s v="UTCL-22-DL-N-39"/>
    <m/>
    <m/>
    <s v="Raw Mill-1 ESP"/>
    <m/>
  </r>
  <r>
    <s v="EST13"/>
    <s v="DL01240301784"/>
    <s v="DAL2324021616"/>
    <n v="406359"/>
    <x v="0"/>
    <x v="22"/>
    <n v="8263000283"/>
    <n v="271600057670"/>
    <n v="160000"/>
    <m/>
    <n v="28800"/>
    <n v="188800"/>
    <d v="2024-03-06T17:30:00"/>
    <n v="1246773313"/>
    <s v="UTCL-22-DL-N-47"/>
    <s v="HDFCR52024041598448703"/>
    <d v="2024-04-17T00:00:00"/>
    <s v="ESP TPP"/>
    <m/>
  </r>
  <r>
    <s v="KC25"/>
    <s v="DL01240401449"/>
    <m/>
    <n v="703046"/>
    <x v="0"/>
    <x v="279"/>
    <n v="8266021118"/>
    <s v="CB5000327615"/>
    <n v="159615"/>
    <m/>
    <n v="0"/>
    <n v="159615"/>
    <d v="2024-04-09T00:00:00"/>
    <m/>
    <s v="UTC1-23-DL-R-E-OT-01"/>
    <m/>
    <m/>
    <s v="Line-1 Kiln Capacity Enhancement up to 2500 tpd from 1600 tpd"/>
    <m/>
  </r>
  <r>
    <s v="WHRS-1634"/>
    <s v="DL01210801412"/>
    <s v="DAL2122006605"/>
    <n v="401972"/>
    <x v="0"/>
    <x v="29"/>
    <n v="8263000049"/>
    <s v="IDM11007972"/>
    <n v="159600"/>
    <n v="0"/>
    <n v="28728"/>
    <n v="188328"/>
    <d v="2021-07-31T17:30:00"/>
    <n v="6870194123"/>
    <s v="UTCL-20-DL-R-01"/>
    <s v="HDFCR52021090863743236"/>
    <d v="2021-09-09T00:00:00"/>
    <s v="WHRS"/>
    <m/>
  </r>
  <r>
    <s v="C1381"/>
    <s v="DL01220501111"/>
    <s v="DAL2223002595"/>
    <n v="816777"/>
    <x v="1"/>
    <x v="264"/>
    <n v="8268008115"/>
    <s v="GG0600224773"/>
    <n v="159500"/>
    <m/>
    <n v="28710"/>
    <n v="188210"/>
    <d v="2022-05-10T17:30:00"/>
    <n v="43925022"/>
    <s v="UTCL-20-DL-R-04"/>
    <s v="HDFCR52022060172512236"/>
    <d v="2022-06-02T00:00:00"/>
    <s v="Cement Mill"/>
    <m/>
  </r>
  <r>
    <s v="C1269"/>
    <s v="DL01210600754"/>
    <s v="DAL2122002614"/>
    <n v="103556"/>
    <x v="0"/>
    <x v="175"/>
    <n v="8266010970"/>
    <s v="M142"/>
    <n v="159459.82142857142"/>
    <m/>
    <n v="19135.178571428569"/>
    <n v="178595"/>
    <d v="2021-04-13T17:30:00"/>
    <n v="6870162961"/>
    <s v="UTCL-20-DL-R-04"/>
    <s v="N229211604688960"/>
    <d v="2021-08-17T00:00:00"/>
    <s v="Cement Mill"/>
    <m/>
  </r>
  <r>
    <s v="OLBC1263"/>
    <m/>
    <m/>
    <m/>
    <x v="1"/>
    <x v="194"/>
    <m/>
    <s v="808096439"/>
    <n v="159300"/>
    <m/>
    <m/>
    <n v="159300"/>
    <d v="2023-05-31T00:00:00"/>
    <m/>
    <m/>
    <m/>
    <m/>
    <s v="OLBC"/>
    <m/>
  </r>
  <r>
    <n v="451"/>
    <m/>
    <m/>
    <m/>
    <x v="1"/>
    <x v="280"/>
    <s v="133307875"/>
    <s v="Insurance"/>
    <n v="159300"/>
    <m/>
    <n v="0"/>
    <n v="159300"/>
    <d v="2023-12-31T00:00:00"/>
    <s v="133307875"/>
    <s v="UTCL-21-DL-R-04"/>
    <s v="Pmt done from HO"/>
    <m/>
    <s v="AFR"/>
    <m/>
  </r>
  <r>
    <s v="KC26"/>
    <s v="DL01240500290"/>
    <m/>
    <n v="703046"/>
    <x v="0"/>
    <x v="279"/>
    <n v="8266021118"/>
    <s v="CB5000327669"/>
    <n v="159248"/>
    <m/>
    <n v="0"/>
    <n v="159248"/>
    <d v="2024-04-22T00:00:00"/>
    <m/>
    <s v="UTC1-23-DL-R-E-OT-01"/>
    <m/>
    <m/>
    <s v="Line-1 Kiln Capacity Enhancement up to 2500 tpd from 1600 tpd"/>
    <m/>
  </r>
  <r>
    <s v="OLBC297"/>
    <s v="DL01230900683"/>
    <s v="DAL2324009959"/>
    <n v="820886"/>
    <x v="0"/>
    <x v="13"/>
    <n v="8268007755"/>
    <s v="COMTECH/RA-17"/>
    <n v="159175"/>
    <m/>
    <n v="28651.5"/>
    <n v="187826.5"/>
    <d v="2023-07-25T00:00:00"/>
    <n v="160706911"/>
    <s v="UTCL-20-DL-R-07"/>
    <m/>
    <m/>
    <s v="OLBC"/>
    <m/>
  </r>
  <r>
    <s v="C1145"/>
    <s v="DL01220500928"/>
    <s v="DAL2223002526"/>
    <n v="405693"/>
    <x v="0"/>
    <x v="201"/>
    <n v="8266014554"/>
    <s v="8S19703970"/>
    <n v="158898"/>
    <m/>
    <n v="28601.64"/>
    <n v="187499.64"/>
    <d v="2022-04-29T17:30:00"/>
    <n v="6870062124"/>
    <s v="UTCL-20-DL-R-04"/>
    <m/>
    <m/>
    <s v="Cement Mill"/>
    <s v="Civil- Cement Mill"/>
  </r>
  <r>
    <s v="C1146"/>
    <s v="DL01220700670"/>
    <s v="DAL2223005753"/>
    <n v="405693"/>
    <x v="0"/>
    <x v="201"/>
    <n v="8266015246"/>
    <n v="8886802093"/>
    <n v="158897"/>
    <m/>
    <n v="28601.46"/>
    <n v="187498.46"/>
    <d v="2022-06-19T17:30:00"/>
    <n v="6870123891"/>
    <s v="UTCL-20-DL-R-04"/>
    <m/>
    <m/>
    <s v="Cement Mill"/>
    <s v="Civil- Cement Mill"/>
  </r>
  <r>
    <s v="C1232"/>
    <s v="DL01220302394"/>
    <s v="DAL2223000093"/>
    <n v="510104"/>
    <x v="0"/>
    <x v="237"/>
    <n v="8266014013"/>
    <s v="BP00113660246"/>
    <n v="158779.66101694916"/>
    <m/>
    <n v="28580.338983050849"/>
    <n v="187360"/>
    <d v="2022-03-14T17:30:00"/>
    <n v="6870458383"/>
    <s v="UTCL-20-DL-R-04"/>
    <s v="N122221940430974"/>
    <d v="2022-05-03T00:00:00"/>
    <s v="Cement Mill"/>
    <m/>
  </r>
  <r>
    <s v="OLBC1127"/>
    <s v="DL01220601607"/>
    <s v="DAL2223004457"/>
    <n v="407646"/>
    <x v="0"/>
    <x v="281"/>
    <n v="8266013750"/>
    <n v="22021"/>
    <n v="158723.21428571426"/>
    <m/>
    <n v="19046.78571428571"/>
    <n v="177769.99999999997"/>
    <d v="2022-05-20T17:30:00"/>
    <n v="6870097249"/>
    <s v="UTCL-20-DL-R-07"/>
    <s v="HDFCR52022072784983744"/>
    <d v="2022-07-28T00:00:00"/>
    <s v="OLBC"/>
    <m/>
  </r>
  <r>
    <s v="WHRS-142"/>
    <s v="DL01210700369"/>
    <s v="DAL2122003740"/>
    <n v="408117"/>
    <x v="0"/>
    <x v="63"/>
    <n v="8263000119"/>
    <s v="MP0021101501"/>
    <n v="158460"/>
    <n v="186.98"/>
    <n v="28522.799999999999"/>
    <n v="187169.78"/>
    <d v="2021-06-24T17:30:00"/>
    <n v="6870124153"/>
    <s v="UTCL-20-DL-R-01"/>
    <s v="N211211582192028"/>
    <d v="2021-07-31T00:00:00"/>
    <s v="WHRS"/>
    <m/>
  </r>
  <r>
    <s v="C23"/>
    <s v="DL01210801444"/>
    <s v="DAL2122006786"/>
    <n v="300286"/>
    <x v="0"/>
    <x v="3"/>
    <n v="8263000075"/>
    <n v="712725545"/>
    <n v="158078.57"/>
    <m/>
    <n v="28454.142599999999"/>
    <n v="186532.7126"/>
    <d v="2021-07-13T17:30:00"/>
    <n v="6870195346"/>
    <s v="UTCL-20-DL-R-04"/>
    <m/>
    <m/>
    <s v="Cement Mill"/>
    <m/>
  </r>
  <r>
    <s v="WHRS-812"/>
    <s v="DL01210700724"/>
    <m/>
    <n v="811819"/>
    <x v="0"/>
    <x v="149"/>
    <n v="8263000049"/>
    <s v="MLIPL/26240/21"/>
    <n v="158000"/>
    <m/>
    <n v="0"/>
    <n v="158000"/>
    <d v="2021-05-04T00:00:00"/>
    <m/>
    <s v="UTCL-20-DL-R-01"/>
    <m/>
    <m/>
    <s v="WHRS"/>
    <m/>
  </r>
  <r>
    <s v="WHRS-591"/>
    <s v="DL01210701415"/>
    <s v="DAL2122004782"/>
    <n v="811819"/>
    <x v="0"/>
    <x v="149"/>
    <n v="8263000049"/>
    <s v="MLIPL/27092/21"/>
    <n v="158000"/>
    <m/>
    <n v="0"/>
    <n v="158000"/>
    <d v="2021-07-02T17:30:00"/>
    <n v="3445009530"/>
    <s v="UTCL-20-DL-R-01"/>
    <n v="107140648634"/>
    <d v="2021-07-15T00:00:00"/>
    <s v="WHRS"/>
    <m/>
  </r>
  <r>
    <s v="WHRS-616"/>
    <s v="DL01210701803"/>
    <s v="DAL2122005345"/>
    <n v="811819"/>
    <x v="0"/>
    <x v="149"/>
    <n v="8263000049"/>
    <s v="MLIPL/26474/21"/>
    <n v="158000"/>
    <m/>
    <n v="0"/>
    <n v="158000"/>
    <d v="2021-07-12T17:30:00"/>
    <n v="3445010076"/>
    <s v="UTCL-20-DL-R-01"/>
    <n v="107140648634"/>
    <d v="2021-07-15T00:00:00"/>
    <s v="WHRS"/>
    <m/>
  </r>
  <r>
    <s v="WHRS-641"/>
    <s v="DL01210800448"/>
    <s v="DAL2122005861"/>
    <n v="811819"/>
    <x v="0"/>
    <x v="149"/>
    <n v="8263000049"/>
    <s v="MLIPL/27450/21"/>
    <n v="158000"/>
    <m/>
    <n v="0"/>
    <n v="158000"/>
    <d v="2021-07-19T17:30:00"/>
    <n v="3445010780"/>
    <s v="UTCL-20-DL-R-01"/>
    <n v="108023355182"/>
    <d v="2021-08-03T00:00:00"/>
    <s v="WHRS"/>
    <m/>
  </r>
  <r>
    <s v="WHRS-716"/>
    <s v="DL01211100006"/>
    <s v="DAL2122010654"/>
    <n v="811819"/>
    <x v="0"/>
    <x v="149"/>
    <n v="8263000049"/>
    <s v="MLIPL/26475/21"/>
    <n v="158000"/>
    <m/>
    <n v="0"/>
    <n v="158000"/>
    <d v="2021-10-12T17:30:00"/>
    <n v="3445018296"/>
    <s v="UTCL-20-DL-R-01"/>
    <n v="110082110755"/>
    <d v="2021-10-09T00:00:00"/>
    <s v="WHRS"/>
    <m/>
  </r>
  <r>
    <s v="MI2"/>
    <s v="DL01211201551"/>
    <s v="DAL2122013338"/>
    <n v="101216"/>
    <x v="0"/>
    <x v="282"/>
    <n v="8266012991"/>
    <s v="ES/21/281"/>
    <n v="158000"/>
    <m/>
    <n v="28440"/>
    <n v="186440"/>
    <d v="2021-11-29T17:30:00"/>
    <n v="6870330818"/>
    <s v="UTCL-21-DL-N-03"/>
    <s v="N023221803503935"/>
    <d v="2022-01-24T00:00:00"/>
    <s v="Mining Equipments"/>
    <m/>
  </r>
  <r>
    <s v="WHRS-1017"/>
    <s v="DL01230100293"/>
    <s v="DAL2122013956"/>
    <n v="118480"/>
    <x v="0"/>
    <x v="74"/>
    <n v="8263000261"/>
    <s v="RSC/OCT22/0083"/>
    <n v="157904"/>
    <m/>
    <n v="28422.719999999998"/>
    <n v="186326.72"/>
    <d v="2022-12-12T00:00:00"/>
    <m/>
    <s v="UTCL-20-DL-R-01"/>
    <m/>
    <m/>
    <s v="WHRS"/>
    <m/>
  </r>
  <r>
    <s v="WHRS-617"/>
    <s v="DL01210701407"/>
    <s v="DAL2122004790"/>
    <n v="811819"/>
    <x v="0"/>
    <x v="149"/>
    <n v="8263000049"/>
    <s v="MLIPL/27393/21"/>
    <n v="157503"/>
    <m/>
    <n v="0"/>
    <n v="157503"/>
    <d v="2021-07-02T17:30:00"/>
    <n v="3445008945"/>
    <s v="UTCL-20-DL-R-01"/>
    <n v="108023355182"/>
    <d v="2021-08-03T00:00:00"/>
    <s v="WHRS"/>
    <m/>
  </r>
  <r>
    <s v="WHRS-652"/>
    <s v="DL01210701518"/>
    <s v="DAL2122004820"/>
    <n v="811819"/>
    <x v="0"/>
    <x v="149"/>
    <n v="8263000049"/>
    <s v="MLIPL/27392/21"/>
    <n v="157503"/>
    <m/>
    <n v="0"/>
    <n v="157503"/>
    <d v="2021-07-02T17:30:00"/>
    <n v="3445010002"/>
    <s v="UTCL-20-DL-R-01"/>
    <n v="108023355182"/>
    <d v="2021-08-03T00:00:00"/>
    <s v="WHRS"/>
    <m/>
  </r>
  <r>
    <s v="WHRS-653"/>
    <s v="DL01210701534"/>
    <s v="DAL2122004828"/>
    <n v="811819"/>
    <x v="0"/>
    <x v="149"/>
    <n v="8263000049"/>
    <s v="MLIPL/27398/21"/>
    <n v="157500"/>
    <m/>
    <n v="0"/>
    <n v="157500"/>
    <d v="2021-07-03T17:30:00"/>
    <n v="3445009842"/>
    <s v="UTCL-20-DL-R-01"/>
    <n v="108023355182"/>
    <d v="2021-08-03T00:00:00"/>
    <s v="WHRS"/>
    <m/>
  </r>
  <r>
    <s v="WHRS-627"/>
    <s v="DL01210701530"/>
    <s v="DAL2122004826"/>
    <n v="811819"/>
    <x v="0"/>
    <x v="149"/>
    <n v="8263000049"/>
    <s v="MLIPL/27397/21"/>
    <n v="157500"/>
    <m/>
    <n v="0"/>
    <n v="157500"/>
    <d v="2021-07-05T17:30:00"/>
    <n v="3445010001"/>
    <s v="UTCL-20-DL-R-01"/>
    <n v="108023355182"/>
    <d v="2021-08-03T00:00:00"/>
    <s v="WHRS"/>
    <m/>
  </r>
  <r>
    <s v="C928"/>
    <s v="DL01220100107"/>
    <s v="DAL2122013448"/>
    <n v="407464"/>
    <x v="0"/>
    <x v="160"/>
    <n v="8268007818"/>
    <s v="RSE/21-22/S074"/>
    <n v="157412"/>
    <m/>
    <n v="0"/>
    <n v="157412"/>
    <d v="2021-12-24T17:30:00"/>
    <n v="44285420"/>
    <s v="UTCL-20-DL-R-04"/>
    <s v="HDFCR52022011289818352"/>
    <d v="2022-01-13T00:00:00"/>
    <s v="Cement Mill"/>
    <s v="Civil- Cement Mill"/>
  </r>
  <r>
    <s v="WHRS-335"/>
    <s v="DL01210700873"/>
    <s v="DAL2122004228"/>
    <n v="921813"/>
    <x v="1"/>
    <x v="225"/>
    <n v="8268006643"/>
    <s v="LKN/0485/2122"/>
    <n v="157322.88135593222"/>
    <m/>
    <n v="28318.118644067799"/>
    <n v="185641"/>
    <d v="2021-07-01T17:30:00"/>
    <n v="43970698"/>
    <s v="UTCL-20-DL-R-01"/>
    <s v="HDFCR52021071953765561"/>
    <d v="2021-07-20T00:00:00"/>
    <s v="WHRS"/>
    <m/>
  </r>
  <r>
    <s v="C12"/>
    <s v="DL01210700797"/>
    <s v="DAL2122004171"/>
    <n v="300286"/>
    <x v="0"/>
    <x v="3"/>
    <n v="8263000075"/>
    <n v="712724920"/>
    <n v="157300"/>
    <m/>
    <n v="28314"/>
    <n v="185614"/>
    <d v="2021-06-16T17:30:00"/>
    <n v="6870131125"/>
    <s v="UTCL-20-DL-R-04"/>
    <s v="HDFCR52021072654936526"/>
    <d v="2021-07-27T00:00:00"/>
    <s v="Cement Mill"/>
    <m/>
  </r>
  <r>
    <s v="C358"/>
    <s v="DL01220701895"/>
    <s v="DAL2223006664"/>
    <n v="301110"/>
    <x v="0"/>
    <x v="19"/>
    <n v="8263000133"/>
    <n v="212901094246"/>
    <n v="157000"/>
    <m/>
    <n v="28260"/>
    <n v="185260"/>
    <d v="2022-07-05T17:30:00"/>
    <n v="18383184"/>
    <s v="UTCL-20-DL-R-04"/>
    <s v="HDFCR52022080486984965"/>
    <d v="2022-08-05T00:00:00"/>
    <s v="Cement Mill"/>
    <m/>
  </r>
  <r>
    <s v="KC16"/>
    <s v="DL01240500097"/>
    <m/>
    <n v="933700"/>
    <x v="0"/>
    <x v="283"/>
    <n v="8265000202"/>
    <s v="HYD/533582/23-24"/>
    <n v="157000"/>
    <m/>
    <n v="0"/>
    <n v="157000"/>
    <d v="2024-04-12T00:00:00"/>
    <m/>
    <s v="UTC1-23-DL-R-E-OT-01"/>
    <m/>
    <m/>
    <s v="Line-1 Kiln Capacity Enhancement up to 2500 tpd from 1600 tpd"/>
    <m/>
  </r>
  <r>
    <s v="KC17"/>
    <s v="DL01231100190"/>
    <m/>
    <n v="933700"/>
    <x v="0"/>
    <x v="283"/>
    <n v="8265000202"/>
    <s v="HYD/533366/23-24"/>
    <n v="157000"/>
    <m/>
    <n v="0"/>
    <n v="157000"/>
    <d v="2024-04-12T00:00:00"/>
    <m/>
    <s v="UTC1-23-DL-R-E-OT-01"/>
    <m/>
    <m/>
    <s v="Line-1 Kiln Capacity Enhancement up to 2500 tpd from 1600 tpd"/>
    <m/>
  </r>
  <r>
    <n v="169"/>
    <s v="DL01230500771"/>
    <s v="DAL2324002116"/>
    <n v="803629"/>
    <x v="1"/>
    <x v="272"/>
    <n v="8268011115"/>
    <s v="TN232400159"/>
    <n v="156922.88135593222"/>
    <m/>
    <n v="28246.118644067799"/>
    <n v="185169"/>
    <d v="2023-05-01T17:30:00"/>
    <n v="160349523"/>
    <s v="UTCL-21-DL-R-04"/>
    <n v="305253979742"/>
    <d v="2023-05-27T00:00:00"/>
    <s v="AFR"/>
    <m/>
  </r>
  <r>
    <s v="WHRS-360"/>
    <s v="DL01210801073"/>
    <s v="DAL2122006262"/>
    <n v="803629"/>
    <x v="1"/>
    <x v="272"/>
    <n v="8268006549"/>
    <s v="TN212200602"/>
    <n v="156910"/>
    <m/>
    <n v="28243.8"/>
    <n v="185153.8"/>
    <d v="2021-07-31T00:00:00"/>
    <n v="44112940"/>
    <s v="UTCL-20-DL-R-01"/>
    <n v="110299373324"/>
    <d v="2021-10-31T00:00:00"/>
    <s v="WHRS"/>
    <m/>
  </r>
  <r>
    <s v="WHRS-449"/>
    <s v="DL01210900431"/>
    <s v="DAL2122007263"/>
    <n v="820755"/>
    <x v="0"/>
    <x v="284"/>
    <n v="8268006898"/>
    <n v="30"/>
    <n v="156239.83050847458"/>
    <m/>
    <n v="28123.169491525423"/>
    <n v="184363"/>
    <d v="2021-09-01T17:30:00"/>
    <n v="44100431"/>
    <s v="UTCL-20-DL-R-01"/>
    <n v="110081516109"/>
    <d v="2021-10-09T00:00:00"/>
    <s v="WHRS"/>
    <m/>
  </r>
  <r>
    <s v="WHRS-512"/>
    <s v="DL01210700623"/>
    <s v="DAL2122003895"/>
    <n v="815145"/>
    <x v="0"/>
    <x v="165"/>
    <n v="8268006271"/>
    <n v="59"/>
    <n v="155885.59322033898"/>
    <m/>
    <n v="28059.406779661014"/>
    <n v="183945"/>
    <d v="2021-07-07T17:30:00"/>
    <n v="43961937"/>
    <s v="UTCL-20-DL-R-01"/>
    <s v="N195211566582056"/>
    <d v="2021-07-15T00:00:00"/>
    <s v="WHRS"/>
    <m/>
  </r>
  <r>
    <s v="C921"/>
    <s v="DL01210200682"/>
    <s v="DAL2021009574"/>
    <n v="405980"/>
    <x v="0"/>
    <x v="130"/>
    <n v="8266010169"/>
    <s v="ASL/20-21/1060"/>
    <n v="155872.88"/>
    <m/>
    <n v="28057.118399999999"/>
    <n v="183929.99840000001"/>
    <d v="2021-01-29T17:30:00"/>
    <n v="6870309712"/>
    <s v="UTCL-20-DL-R-04"/>
    <s v="HDFCR52021030379211549"/>
    <d v="2021-03-04T00:00:00"/>
    <s v="Cement Mill"/>
    <m/>
  </r>
  <r>
    <s v="WHRS-1476"/>
    <s v="DL01210601153"/>
    <s v="DAL2122002968"/>
    <n v="401972"/>
    <x v="0"/>
    <x v="29"/>
    <n v="8263000049"/>
    <s v="IDM11006273"/>
    <n v="155700"/>
    <n v="183.726"/>
    <n v="28026"/>
    <n v="183909.726"/>
    <d v="2021-05-25T00:00:00"/>
    <n v="6870110766"/>
    <s v="UTCL-20-DL-R-01"/>
    <s v="HDFCR52021070551178845"/>
    <d v="2021-07-06T00:00:00"/>
    <s v="WHRS"/>
    <m/>
  </r>
  <r>
    <s v="WHRS-446"/>
    <s v="DL01221200231"/>
    <s v="DAL2223015006"/>
    <n v="118203"/>
    <x v="0"/>
    <x v="285"/>
    <n v="8266015394"/>
    <s v="2022-23/192"/>
    <n v="155538.13559322036"/>
    <m/>
    <n v="27996.864406779663"/>
    <n v="183535.00000000003"/>
    <d v="2022-08-22T17:30:00"/>
    <n v="6870307086"/>
    <s v="UTCL-20-DL-R-01"/>
    <s v="N002232271085338"/>
    <d v="2023-01-03T00:00:00"/>
    <s v="WHRS"/>
    <m/>
  </r>
  <r>
    <s v="WHRS-50"/>
    <s v="DL01220600082"/>
    <s v="DAL2223002985"/>
    <n v="122097"/>
    <x v="0"/>
    <x v="75"/>
    <n v="8266014541"/>
    <s v="AE/0146/2022-23"/>
    <n v="155300"/>
    <m/>
    <n v="27954"/>
    <n v="183254"/>
    <d v="2022-04-26T17:30:00"/>
    <n v="6870071846"/>
    <s v="UTCL-20-DL-R-01"/>
    <s v="N157221986685744"/>
    <d v="2022-06-07T00:00:00"/>
    <s v="WHRS"/>
    <m/>
  </r>
  <r>
    <s v="WHRS-1896"/>
    <s v="DL01210200569"/>
    <s v="DAL2021009388"/>
    <n v="816777"/>
    <x v="1"/>
    <x v="264"/>
    <n v="8268005263"/>
    <s v="GG0600157117"/>
    <n v="155000"/>
    <m/>
    <n v="27900"/>
    <n v="182900"/>
    <d v="2021-01-21T17:30:00"/>
    <n v="44220224"/>
    <s v="UTCL-20-DL-R-01"/>
    <s v="HDFCR52021032082672148"/>
    <d v="2021-03-21T00:00:00"/>
    <s v="WHRS"/>
    <m/>
  </r>
  <r>
    <s v="WHRS-1897"/>
    <s v="DL01210300363"/>
    <s v="DAL2021010303"/>
    <n v="816777"/>
    <x v="1"/>
    <x v="264"/>
    <n v="8268005263"/>
    <s v="GG0600162823"/>
    <n v="155000"/>
    <m/>
    <n v="27900"/>
    <n v="182900"/>
    <d v="2021-02-13T17:30:00"/>
    <n v="44265710"/>
    <s v="UTCL-20-DL-R-01"/>
    <s v="N063211427088584"/>
    <d v="2021-03-18T00:00:00"/>
    <s v="WHRS"/>
    <m/>
  </r>
  <r>
    <s v="WHRS-1898"/>
    <s v="DL01210301352"/>
    <s v="DAL2021011273"/>
    <n v="816777"/>
    <x v="1"/>
    <x v="264"/>
    <n v="8268005263"/>
    <s v="GG0600165586"/>
    <n v="155000"/>
    <m/>
    <n v="27900"/>
    <n v="182900"/>
    <d v="2021-03-04T17:30:00"/>
    <n v="44306292"/>
    <s v="UTCL-20-DL-R-01"/>
    <s v="N090211457360360"/>
    <d v="2021-03-31T00:00:00"/>
    <s v="WHRS"/>
    <m/>
  </r>
  <r>
    <s v="WHRS-1900"/>
    <s v="DL01210600104"/>
    <s v="DAL2122001996"/>
    <n v="816777"/>
    <x v="1"/>
    <x v="264"/>
    <n v="8268005263"/>
    <s v="GG0600173947"/>
    <n v="155000"/>
    <m/>
    <n v="27900"/>
    <n v="182900"/>
    <d v="2021-05-05T17:30:00"/>
    <n v="43906553"/>
    <s v="UTCL-20-DL-R-01"/>
    <s v="N160211528414617"/>
    <d v="2021-06-11T00:00:00"/>
    <s v="WHRS"/>
    <m/>
  </r>
  <r>
    <s v="WHRS-1899"/>
    <s v="DL01210501099"/>
    <s v="DAL2122001874"/>
    <n v="816777"/>
    <x v="1"/>
    <x v="264"/>
    <n v="8268005263"/>
    <s v="GG0600170162"/>
    <n v="155000"/>
    <m/>
    <n v="27900"/>
    <n v="182900"/>
    <d v="2021-04-06T17:30:00"/>
    <n v="43906558"/>
    <s v="UTCL-20-DL-R-01"/>
    <s v="N158211525308111"/>
    <d v="2021-06-08T00:00:00"/>
    <s v="WHRS"/>
    <m/>
  </r>
  <r>
    <s v="WHRS-1901"/>
    <s v="DL01210700040"/>
    <s v="DAL2122003398"/>
    <n v="816777"/>
    <x v="1"/>
    <x v="264"/>
    <n v="8268005263"/>
    <s v="GG0600177625"/>
    <n v="155000"/>
    <m/>
    <n v="27900"/>
    <n v="182900"/>
    <d v="2021-06-07T17:30:00"/>
    <n v="43950586"/>
    <s v="UTCL-20-DL-R-01"/>
    <s v="N188211558363789"/>
    <d v="2021-07-08T00:00:00"/>
    <s v="WHRS"/>
    <m/>
  </r>
  <r>
    <s v="WHRS-1694"/>
    <s v="DL01210900973"/>
    <s v="DAL2122007849"/>
    <n v="401972"/>
    <x v="0"/>
    <x v="29"/>
    <n v="8263000049"/>
    <s v="IDM11007520"/>
    <n v="155000"/>
    <n v="0"/>
    <n v="27900"/>
    <n v="182900"/>
    <d v="2021-07-15T17:30:00"/>
    <n v="6870216065"/>
    <s v="UTCL-20-DL-R-01"/>
    <m/>
    <m/>
    <s v="WHRS"/>
    <m/>
  </r>
  <r>
    <s v="WHRS-1904"/>
    <s v="RDL0122020115"/>
    <m/>
    <n v="137869"/>
    <x v="1"/>
    <x v="228"/>
    <s v="Fee for WHRS Boiler Registration &amp; inspection PH1"/>
    <s v="Fee for WHRS Boiler Registration &amp; inspection PH1"/>
    <n v="155000"/>
    <m/>
    <n v="0"/>
    <n v="155000"/>
    <d v="2022-02-23T00:00:00"/>
    <m/>
    <s v="UTCL-20-DL-R-01"/>
    <m/>
    <m/>
    <s v="WHRS"/>
    <m/>
  </r>
  <r>
    <s v="CE100"/>
    <s v="DL01231101032"/>
    <s v="DAL2324014009"/>
    <n v="406359"/>
    <x v="0"/>
    <x v="22"/>
    <n v="8263000283"/>
    <n v="271600053095"/>
    <n v="155000"/>
    <m/>
    <n v="27900"/>
    <n v="182900"/>
    <d v="2023-10-31T17:30:00"/>
    <n v="1246595975"/>
    <s v="UTCL-22-DL-N-49"/>
    <s v="HDFCR52023021783790701"/>
    <d v="2023-02-18T00:00:00"/>
    <s v="Line-1 Cooler ESP"/>
    <m/>
  </r>
  <r>
    <s v="WHRS-154"/>
    <s v="DL01210801189"/>
    <s v="DAL2122006447"/>
    <n v="405596"/>
    <x v="0"/>
    <x v="63"/>
    <n v="8263000119"/>
    <s v="MP0021101855"/>
    <n v="154800"/>
    <m/>
    <n v="27864"/>
    <n v="182664"/>
    <d v="2021-07-09T17:30:00"/>
    <n v="6870185819"/>
    <s v="UTCL-20-DL-R-01"/>
    <s v="HDFCR52021090262525209"/>
    <d v="2021-09-03T00:00:00"/>
    <s v="WHRS"/>
    <m/>
  </r>
  <r>
    <s v="WHRS-578"/>
    <s v="DL01210600912"/>
    <s v="DAL2122002763"/>
    <n v="811819"/>
    <x v="0"/>
    <x v="149"/>
    <n v="8263000049"/>
    <s v="MLIPL/26768/21"/>
    <n v="154500"/>
    <m/>
    <n v="0"/>
    <n v="154500"/>
    <d v="2021-04-20T17:30:00"/>
    <n v="3445005487"/>
    <s v="UTCL-20-DL-R-01"/>
    <n v="106153874729"/>
    <d v="2021-06-16T00:00:00"/>
    <s v="WHRS"/>
    <m/>
  </r>
  <r>
    <s v="WHRS-602"/>
    <s v="DL01210701532"/>
    <s v="DAL2122004827"/>
    <n v="811819"/>
    <x v="0"/>
    <x v="149"/>
    <n v="8263000049"/>
    <s v="MLIPL/27484/21"/>
    <n v="154500"/>
    <m/>
    <n v="0"/>
    <n v="154500"/>
    <d v="2021-07-05T17:30:00"/>
    <n v="3445010000"/>
    <s v="UTCL-20-DL-R-01"/>
    <n v="107140648634"/>
    <d v="2021-07-15T00:00:00"/>
    <s v="WHRS"/>
    <m/>
  </r>
  <r>
    <s v="WHRS-662"/>
    <s v="DL01210900112"/>
    <s v="DAL2122006962"/>
    <n v="811819"/>
    <x v="0"/>
    <x v="149"/>
    <n v="8263000049"/>
    <s v="MLIPL/27825/21"/>
    <n v="154500"/>
    <m/>
    <n v="0"/>
    <n v="154500"/>
    <d v="2021-07-26T17:30:00"/>
    <n v="3445013029"/>
    <s v="UTCL-20-DL-R-01"/>
    <n v="108250676225"/>
    <d v="2021-08-29T00:00:00"/>
    <s v="WHRS"/>
    <m/>
  </r>
  <r>
    <n v="259"/>
    <s v="DL01230400953"/>
    <s v="DAL2324000434"/>
    <n v="700118"/>
    <x v="0"/>
    <x v="199"/>
    <n v="8262000063"/>
    <s v="MUM/0047/2324"/>
    <n v="154500"/>
    <m/>
    <n v="0"/>
    <n v="154500"/>
    <d v="2023-04-06T17:30:00"/>
    <n v="1218719138"/>
    <s v="UTCL-21-DL-R-04"/>
    <n v="305162978276"/>
    <d v="2023-05-18T00:00:00"/>
    <s v="AFR"/>
    <m/>
  </r>
  <r>
    <s v="KC27"/>
    <s v="DL01240400958"/>
    <m/>
    <n v="822234"/>
    <x v="0"/>
    <x v="286"/>
    <n v="8266021121"/>
    <s v="NB/24-25/01"/>
    <n v="154200"/>
    <m/>
    <n v="27756"/>
    <n v="181956"/>
    <d v="2024-04-10T00:00:00"/>
    <m/>
    <s v="UTC1-23-DL-R-E-OT-01"/>
    <m/>
    <m/>
    <s v="Line-1 Kiln Capacity Enhancement up to 2500 tpd from 1600 tpd"/>
    <m/>
  </r>
  <r>
    <s v="C1239"/>
    <s v="DL01220100184"/>
    <s v="DAL2122013519"/>
    <n v="407048"/>
    <x v="0"/>
    <x v="204"/>
    <n v="8266012622"/>
    <s v="MF/096/2021-22"/>
    <n v="154042.37288135593"/>
    <m/>
    <n v="27727.627118644064"/>
    <n v="181770"/>
    <d v="2021-10-01T17:30:00"/>
    <n v="6870336354"/>
    <s v="UTCL-20-DL-R-04"/>
    <s v="N012221791507071"/>
    <d v="2022-01-13T00:00:00"/>
    <s v="Cement Mill"/>
    <m/>
  </r>
  <r>
    <s v="RMES-90"/>
    <s v="DL01240601138"/>
    <s v="DAL2425004100"/>
    <n v="822101"/>
    <x v="0"/>
    <x v="190"/>
    <n v="8268014510"/>
    <s v="YEC/24-25/10"/>
    <n v="154000"/>
    <m/>
    <n v="27720"/>
    <n v="181720"/>
    <d v="2024-06-07T17:30:00"/>
    <n v="160865251"/>
    <s v="UTCL-22-DL-N-39"/>
    <s v="HDFCR52024062769837770"/>
    <d v="2024-06-28T00:00:00"/>
    <s v="Raw Mill-1 ESP"/>
    <m/>
  </r>
  <r>
    <s v="WHRS-1966"/>
    <s v="DL01221000109"/>
    <s v="DAL2223010735"/>
    <n v="123095"/>
    <x v="0"/>
    <x v="287"/>
    <n v="8266015166"/>
    <s v="1150/2223"/>
    <n v="153750"/>
    <m/>
    <n v="27675"/>
    <n v="181425"/>
    <d v="2022-08-27T17:30:00"/>
    <n v="6870220550"/>
    <s v="UTCL-20-DL-R-01"/>
    <s v="N286222162119569"/>
    <d v="2022-10-15T00:00:00"/>
    <s v="WHRS"/>
    <m/>
  </r>
  <r>
    <s v="WHRS-1498"/>
    <s v="DL01210700512"/>
    <s v="DAL2122003908"/>
    <n v="401972"/>
    <x v="0"/>
    <x v="29"/>
    <n v="8263000049"/>
    <s v="IDM11006505"/>
    <n v="153720"/>
    <n v="181.3896"/>
    <n v="27669.599999999999"/>
    <n v="181570.9896"/>
    <d v="2021-06-09T17:30:00"/>
    <n v="6870126272"/>
    <s v="UTCL-20-DL-R-01"/>
    <s v="HDFCR52021071653396904"/>
    <d v="2021-07-17T00:00:00"/>
    <s v="WHRS"/>
    <m/>
  </r>
  <r>
    <s v="C277"/>
    <s v="DL01230100893"/>
    <s v="DAL2223016797"/>
    <n v="501497"/>
    <x v="0"/>
    <x v="43"/>
    <n v="8263000099"/>
    <s v="D/SUP/21-22/882"/>
    <n v="153400"/>
    <m/>
    <n v="0"/>
    <n v="153400"/>
    <d v="2022-01-27T17:30:00"/>
    <n v="6870446266"/>
    <s v="UTCL-20-DL-R-04"/>
    <m/>
    <m/>
    <s v="Cement Mill"/>
    <m/>
  </r>
  <r>
    <s v="OLBC96"/>
    <s v="DL01221001255"/>
    <s v="DAL2223011679"/>
    <n v="816965"/>
    <x v="0"/>
    <x v="157"/>
    <n v="8268008180"/>
    <s v="8268008180/RA05"/>
    <n v="152742.15"/>
    <m/>
    <n v="0"/>
    <n v="152742.15"/>
    <d v="2022-08-31T17:30:00"/>
    <n v="44222829"/>
    <s v="UTCL-20-DL-R-07"/>
    <s v="N293222173175461"/>
    <d v="2022-10-22T00:00:00"/>
    <s v="OLBC"/>
    <m/>
  </r>
  <r>
    <s v="WHRS-53"/>
    <s v="DL01221000034"/>
    <s v="DAL2223010624"/>
    <n v="105695"/>
    <x v="0"/>
    <x v="138"/>
    <n v="8268005742"/>
    <s v="AE22-23/SR/84"/>
    <n v="152450"/>
    <m/>
    <n v="27441"/>
    <n v="179891"/>
    <d v="2022-08-23T17:30:00"/>
    <n v="44200828"/>
    <s v="UTCL-20-DL-R-01"/>
    <s v="N317222204620621"/>
    <d v="2022-11-14T00:00:00"/>
    <s v="WHRS"/>
    <m/>
  </r>
  <r>
    <s v="WHRS-1079"/>
    <s v="DL01230500785"/>
    <s v="DAL2324002139"/>
    <n v="821012"/>
    <x v="0"/>
    <x v="5"/>
    <n v="8263000088"/>
    <s v="AA0930000008"/>
    <n v="152136"/>
    <m/>
    <n v="27384.48"/>
    <n v="179520.48"/>
    <d v="2023-02-25T17:30:00"/>
    <n v="1246360107"/>
    <s v="UTCL-20-DL-R-01"/>
    <s v="R52023010272382301"/>
    <d v="2023-01-02T00:00:00"/>
    <s v="WHRS"/>
    <m/>
  </r>
  <r>
    <s v="WHRS-1768"/>
    <s v="DL01211001909"/>
    <s v="DAL2122010472"/>
    <n v="401972"/>
    <x v="0"/>
    <x v="29"/>
    <n v="8263000049"/>
    <s v="IDM11009151"/>
    <n v="152040"/>
    <n v="0"/>
    <n v="27367.200000000001"/>
    <n v="179407.2"/>
    <d v="2021-09-23T17:30:00"/>
    <n v="6870262877"/>
    <s v="UTCL-20-DL-R-01"/>
    <m/>
    <m/>
    <s v="WHRS"/>
    <m/>
  </r>
  <r>
    <s v="C177"/>
    <s v="DL01220200823"/>
    <s v="DAL2122015503"/>
    <n v="821146"/>
    <x v="0"/>
    <x v="4"/>
    <n v="8263000191"/>
    <s v="SVPL/UP/21-22/29"/>
    <n v="152000"/>
    <m/>
    <n v="27360"/>
    <n v="179360"/>
    <d v="2021-12-27T17:30:00"/>
    <n v="6870392175"/>
    <s v="UTCL-20-DL-R-04"/>
    <n v="202230397438"/>
    <d v="2022-02-24T00:00:00"/>
    <s v="Cement Mill"/>
    <m/>
  </r>
  <r>
    <s v="C1209"/>
    <s v="DL01220601058"/>
    <s v="DAL2223003995"/>
    <n v="407003"/>
    <x v="0"/>
    <x v="243"/>
    <n v="8266014784"/>
    <s v="UP5519064086"/>
    <n v="151678.79661016952"/>
    <m/>
    <n v="27302.183389830512"/>
    <n v="178980.98000000004"/>
    <d v="2022-05-12T17:30:00"/>
    <n v="6870091764"/>
    <s v="UTCL-20-DL-R-04"/>
    <n v="206225392464"/>
    <d v="2022-06-23T00:00:00"/>
    <s v="Cement Mill"/>
    <m/>
  </r>
  <r>
    <n v="58"/>
    <s v="DL01230302301"/>
    <s v="DAL2223021999"/>
    <n v="130312"/>
    <x v="0"/>
    <x v="219"/>
    <n v="8266017440"/>
    <s v="29965-026-22/VBR"/>
    <n v="151200"/>
    <m/>
    <n v="27216"/>
    <n v="178416"/>
    <d v="2023-02-28T17:30:00"/>
    <n v="6870445278"/>
    <s v="UTCL-21-DL-R-04"/>
    <s v="N122232440561046"/>
    <d v="2023-05-04T00:00:00"/>
    <s v="AFR"/>
    <m/>
  </r>
  <r>
    <s v="WHRS-898"/>
    <s v="DL01210400384"/>
    <s v="DAL2122000415"/>
    <n v="106653"/>
    <x v="0"/>
    <x v="57"/>
    <n v="8263000050"/>
    <s v="PWB20201210"/>
    <n v="151000"/>
    <n v="133.63499999999999"/>
    <n v="27180"/>
    <n v="178313.63500000001"/>
    <d v="2021-03-19T17:30:00"/>
    <n v="6870003089"/>
    <s v="UTCL-20-DL-R-01"/>
    <n v="104194375195"/>
    <d v="2021-04-20T00:00:00"/>
    <s v="WHRS"/>
    <m/>
  </r>
  <r>
    <s v="CU7"/>
    <s v="DL01240400765"/>
    <m/>
    <n v="128608"/>
    <x v="0"/>
    <x v="222"/>
    <n v="8266020135"/>
    <n v="590"/>
    <n v="151000"/>
    <m/>
    <n v="27180"/>
    <n v="178180"/>
    <d v="2024-03-22T00:00:00"/>
    <m/>
    <s v="UTCL-22-DL-R-07"/>
    <m/>
    <m/>
    <s v="Line-1 Cooler Updragation "/>
    <m/>
  </r>
  <r>
    <s v="WHRS-1669"/>
    <s v="DL01210801360"/>
    <s v="DAL2122006634"/>
    <n v="401972"/>
    <x v="0"/>
    <x v="29"/>
    <n v="8263000049"/>
    <s v="IDM11007709"/>
    <n v="150600"/>
    <n v="0"/>
    <n v="27108"/>
    <n v="177708"/>
    <d v="2021-07-24T17:30:00"/>
    <n v="6870194125"/>
    <s v="UTCL-20-DL-R-01"/>
    <s v="HDFCR52021090863743236"/>
    <d v="2021-09-09T00:00:00"/>
    <s v="WHRS"/>
    <m/>
  </r>
  <r>
    <s v="WHRS-1523"/>
    <s v="DL01210701426"/>
    <s v="DAL2122004855"/>
    <n v="401972"/>
    <x v="0"/>
    <x v="29"/>
    <n v="8263000049"/>
    <s v="IDM11006647"/>
    <n v="150150"/>
    <n v="177.17699999999999"/>
    <n v="27027"/>
    <n v="177354.177"/>
    <d v="2021-06-16T17:30:00"/>
    <n v="6870149959"/>
    <s v="UTCL-20-DL-R-01"/>
    <s v="HDFCR52021080456902701"/>
    <d v="2021-08-05T00:00:00"/>
    <s v="WHRS"/>
    <m/>
  </r>
  <r>
    <s v="WHRS-891"/>
    <s v="DL01210301122"/>
    <s v="DAL2021011094"/>
    <n v="106653"/>
    <x v="0"/>
    <x v="57"/>
    <n v="8263000050"/>
    <s v="PWB20200864"/>
    <n v="150000.72"/>
    <n v="132.75"/>
    <n v="27000.1296"/>
    <n v="177133.59960000002"/>
    <d v="2021-01-22T17:30:00"/>
    <n v="6870364599"/>
    <s v="UTCL-20-DL-R-01"/>
    <n v="103309312680"/>
    <d v="2021-03-30T00:00:00"/>
    <s v="WHRS"/>
    <m/>
  </r>
  <r>
    <s v="WHRS-982"/>
    <s v="DL01210301377"/>
    <s v="DAL2021011280"/>
    <n v="407464"/>
    <x v="0"/>
    <x v="160"/>
    <n v="8268005335"/>
    <s v="RSE/20-21/R067"/>
    <n v="150000"/>
    <m/>
    <n v="27000"/>
    <n v="177000"/>
    <d v="2021-02-17T17:30:00"/>
    <n v="44307727"/>
    <s v="UTCL-20-DL-R-01"/>
    <s v="N089211454860955"/>
    <d v="2021-03-31T00:00:00"/>
    <s v="WHRS"/>
    <m/>
  </r>
  <r>
    <s v="C69"/>
    <s v="DL01211200749"/>
    <s v="DAL2122012498"/>
    <n v="300286"/>
    <x v="0"/>
    <x v="3"/>
    <n v="8263000075"/>
    <n v="712729013"/>
    <n v="150000"/>
    <m/>
    <n v="27000"/>
    <n v="177000"/>
    <d v="2021-10-19T17:30:00"/>
    <n v="6870318012"/>
    <s v="UTCL-20-DL-R-04"/>
    <m/>
    <m/>
    <s v="Cement Mill"/>
    <m/>
  </r>
  <r>
    <s v="OLBC11"/>
    <s v="DL01220701755"/>
    <s v="DAL2223006641"/>
    <n v="405996"/>
    <x v="0"/>
    <x v="19"/>
    <n v="8263000080"/>
    <n v="212901069072"/>
    <n v="150000"/>
    <m/>
    <n v="27000"/>
    <n v="177000"/>
    <d v="2021-10-26T17:30:00"/>
    <n v="6870142261"/>
    <s v="UTCL-20-DL-R-07"/>
    <s v="HDFCR52022080286457306"/>
    <d v="2022-08-03T00:00:00"/>
    <s v="OLBC"/>
    <m/>
  </r>
  <r>
    <n v="372"/>
    <s v="DL01221101283"/>
    <s v="CFD2223009685"/>
    <n v="909972"/>
    <x v="0"/>
    <x v="172"/>
    <n v="8262000063"/>
    <s v="100/004608/22-23"/>
    <n v="150000"/>
    <m/>
    <n v="27000"/>
    <n v="177000"/>
    <d v="2022-10-31T17:30:00"/>
    <n v="44294140"/>
    <s v="UTCL-21-DL-R-04"/>
    <n v="212010495533"/>
    <d v="2022-12-04T00:00:00"/>
    <s v="AFR"/>
    <m/>
  </r>
  <r>
    <s v="C154"/>
    <s v="DL01221201415"/>
    <s v="DAL2223015305"/>
    <n v="300286"/>
    <x v="0"/>
    <x v="3"/>
    <n v="8268008553"/>
    <n v="712737558"/>
    <n v="150000"/>
    <m/>
    <n v="27000"/>
    <n v="177000"/>
    <d v="2022-06-03T17:30:00"/>
    <n v="44353728"/>
    <s v="UTCL-20-DL-R-04"/>
    <s v="HDFCR52023010472938333"/>
    <d v="2023-01-05T00:00:00"/>
    <s v="Cement Mill"/>
    <m/>
  </r>
  <r>
    <s v="OLBC1248"/>
    <s v="DL01240301464"/>
    <m/>
    <n v="510267"/>
    <x v="0"/>
    <x v="96"/>
    <n v="8263000378"/>
    <s v="DTPL/1746/23-24"/>
    <n v="150000"/>
    <m/>
    <n v="27000"/>
    <n v="177000"/>
    <d v="2024-03-08T00:00:00"/>
    <m/>
    <s v="UTCL-20-DL-R-07"/>
    <m/>
    <m/>
    <s v="OLBC"/>
    <m/>
  </r>
  <r>
    <s v="WHRS-1548"/>
    <s v="DL01210701488"/>
    <s v="DAL2122004902"/>
    <n v="401972"/>
    <x v="0"/>
    <x v="29"/>
    <n v="8263000049"/>
    <s v="IDM11006817"/>
    <n v="149750"/>
    <n v="176.995"/>
    <n v="26955"/>
    <n v="176881.995"/>
    <d v="2021-06-22T17:30:00"/>
    <n v="6870150126"/>
    <s v="UTCL-20-DL-R-01"/>
    <s v="HDFCR52021080456911691"/>
    <d v="2021-08-05T00:00:00"/>
    <s v="WHRS"/>
    <m/>
  </r>
  <r>
    <s v="OLBC784"/>
    <s v="DL01230200061"/>
    <s v="DAL2223017808"/>
    <n v="919962"/>
    <x v="0"/>
    <x v="6"/>
    <n v="8263000121"/>
    <s v="SR/HO/22-23/0241"/>
    <n v="149500"/>
    <m/>
    <n v="26910"/>
    <n v="176410"/>
    <d v="2022-10-31T17:30:00"/>
    <n v="6870372403"/>
    <s v="UTCL-20-DL-R-07"/>
    <n v="302157745364"/>
    <d v="2023-02-16T00:00:00"/>
    <s v="OLBC"/>
    <m/>
  </r>
  <r>
    <n v="9"/>
    <s v="DL01230100211"/>
    <s v="DAL2223016215"/>
    <n v="501448"/>
    <x v="0"/>
    <x v="111"/>
    <n v="8266016459"/>
    <s v="2022-23/3239"/>
    <n v="149260.16949152542"/>
    <m/>
    <n v="26866.830508474573"/>
    <n v="176127"/>
    <d v="2022-11-11T17:30:00"/>
    <n v="6870332117"/>
    <s v="UTCL-21-DL-R-04"/>
    <n v="301119642172"/>
    <d v="2023-01-14T00:00:00"/>
    <s v="AFR"/>
    <m/>
  </r>
  <r>
    <s v="WHRS-530"/>
    <s v="DL01220900605"/>
    <s v="DAL2223009279"/>
    <n v="102659"/>
    <x v="0"/>
    <x v="154"/>
    <n v="8268009886"/>
    <n v="32"/>
    <n v="149173.72881355934"/>
    <m/>
    <n v="26851.271186440681"/>
    <n v="176025.00000000003"/>
    <d v="2022-09-02T17:30:00"/>
    <n v="44133308"/>
    <s v="UTCL-20-DL-R-01"/>
    <s v="N262222126203124"/>
    <d v="2022-09-22T00:00:00"/>
    <s v="WHRS"/>
    <m/>
  </r>
  <r>
    <s v="OLBC1116"/>
    <s v="DL01230701135"/>
    <s v="DAL2324006450"/>
    <n v="402300"/>
    <x v="0"/>
    <x v="67"/>
    <n v="8263000290"/>
    <s v="OS0010006038"/>
    <n v="149144.06779661018"/>
    <m/>
    <n v="26845.932203389832"/>
    <n v="175990"/>
    <d v="2023-02-13T17:30:00"/>
    <n v="1246440629"/>
    <s v="UTCL-20-DL-R-07"/>
    <s v="HDFCR52022022298739118"/>
    <d v="2022-02-23T00:00:00"/>
    <s v="OLBC"/>
    <m/>
  </r>
  <r>
    <s v="WHRS-1913"/>
    <s v="Nil"/>
    <m/>
    <s v="DL01"/>
    <x v="0"/>
    <x v="288"/>
    <s v="DL01"/>
    <n v="7035531659"/>
    <n v="148359.97"/>
    <m/>
    <n v="0"/>
    <n v="148359.97"/>
    <d v="2020-12-31T00:00:00"/>
    <m/>
    <s v="UTCL-20-DL-R-01"/>
    <m/>
    <m/>
    <s v="WHRS"/>
    <m/>
  </r>
  <r>
    <s v="CE78"/>
    <s v="DL01230800094"/>
    <s v="DAL2324007991"/>
    <n v="137691"/>
    <x v="0"/>
    <x v="79"/>
    <n v="8263000314"/>
    <s v="JMPSI2324/001127"/>
    <n v="148250"/>
    <m/>
    <n v="26685"/>
    <n v="174935"/>
    <d v="2023-07-22T17:30:00"/>
    <n v="1246463743"/>
    <s v="UTCL-22-DL-N-49"/>
    <s v="HDFCR52023082381949623"/>
    <d v="2023-08-25T00:00:00"/>
    <s v="Line-1 Cooler ESP"/>
    <m/>
  </r>
  <r>
    <s v="WHRS-703"/>
    <s v="DL01211001366"/>
    <s v="DAL2122010202"/>
    <n v="811819"/>
    <x v="0"/>
    <x v="149"/>
    <n v="8263000049"/>
    <s v="MLIPL/26975/21"/>
    <n v="148103"/>
    <m/>
    <n v="0"/>
    <n v="148103"/>
    <d v="2021-09-03T17:30:00"/>
    <n v="3445019625"/>
    <s v="UTCL-20-DL-R-01"/>
    <n v="110082110755"/>
    <d v="2021-10-09T00:00:00"/>
    <s v="WHRS"/>
    <m/>
  </r>
  <r>
    <s v="C138"/>
    <s v="DL01220401103"/>
    <s v="DAL2223001100"/>
    <n v="300286"/>
    <x v="0"/>
    <x v="3"/>
    <n v="8263000075"/>
    <n v="712736019"/>
    <n v="148000"/>
    <m/>
    <n v="26640"/>
    <n v="174640"/>
    <d v="2022-04-06T17:30:00"/>
    <n v="6870033470"/>
    <s v="UTCL-20-DL-R-04"/>
    <s v="HDFCR52022050465809387"/>
    <d v="2022-05-05T00:00:00"/>
    <s v="Cement Mill"/>
    <m/>
  </r>
  <r>
    <s v="EST3"/>
    <s v="DL01231201185"/>
    <s v="DAL2324015750"/>
    <n v="406359"/>
    <x v="0"/>
    <x v="22"/>
    <n v="8263000283"/>
    <n v="271600053201"/>
    <n v="148000"/>
    <m/>
    <n v="26640"/>
    <n v="174640"/>
    <d v="2023-10-31T17:30:00"/>
    <n v="1246642349"/>
    <s v="UTCL-22-DL-N-47"/>
    <n v="401022522142"/>
    <d v="2024-01-02T00:00:00"/>
    <s v="ESP TPP"/>
    <m/>
  </r>
  <r>
    <s v="WHRS-1609"/>
    <s v="DL01210801344"/>
    <s v="DAL2122006647"/>
    <n v="401972"/>
    <x v="0"/>
    <x v="29"/>
    <n v="8263000049"/>
    <s v="IDM11007511"/>
    <n v="147875"/>
    <n v="0"/>
    <n v="26617.5"/>
    <n v="174492.5"/>
    <d v="2021-07-15T17:30:00"/>
    <n v="6870192438"/>
    <s v="UTCL-20-DL-R-01"/>
    <s v="HDFCR52021090863743236"/>
    <d v="2021-09-09T00:00:00"/>
    <s v="WHRS"/>
    <m/>
  </r>
  <r>
    <s v="WHRS-1155"/>
    <s v="DL01220200324"/>
    <s v="DAL2122015017"/>
    <n v="812140"/>
    <x v="0"/>
    <x v="4"/>
    <n v="8268007979"/>
    <s v="SVM/21-22/0112"/>
    <n v="147625.42372881356"/>
    <m/>
    <n v="26572.576271186441"/>
    <n v="174198"/>
    <d v="2022-01-20T00:00:00"/>
    <n v="44355717"/>
    <s v="UTCL-20-DL-R-01"/>
    <m/>
    <m/>
    <s v="WHRS"/>
    <m/>
  </r>
  <r>
    <s v="OLBC878"/>
    <s v="DL01220302086"/>
    <s v="DAL2122018070"/>
    <n v="103556"/>
    <x v="0"/>
    <x v="175"/>
    <n v="8266013838"/>
    <s v="M5330"/>
    <n v="147500"/>
    <m/>
    <n v="17700"/>
    <n v="165200"/>
    <d v="2022-03-09T17:30:00"/>
    <n v="6870454615"/>
    <s v="UTCL-20-DL-R-07"/>
    <s v="N113221928290840"/>
    <d v="2022-04-24T00:00:00"/>
    <s v="OLBC"/>
    <m/>
  </r>
  <r>
    <s v="WHRS-1475"/>
    <s v="DL01210601151"/>
    <s v="DAL2122002969"/>
    <n v="401972"/>
    <x v="0"/>
    <x v="29"/>
    <n v="8263000049"/>
    <s v="IDM11006272"/>
    <n v="147400"/>
    <n v="173.93200000000002"/>
    <n v="26532"/>
    <n v="174105.932"/>
    <d v="2021-05-25T17:30:00"/>
    <n v="6870111091"/>
    <s v="UTCL-20-DL-R-01"/>
    <s v="HDFCR52021070551178845"/>
    <d v="2021-07-06T00:00:00"/>
    <s v="WHRS"/>
    <m/>
  </r>
  <r>
    <s v="C210"/>
    <s v="DL01230101173"/>
    <s v="DAL2223017081"/>
    <n v="821146"/>
    <x v="0"/>
    <x v="4"/>
    <n v="8268007978"/>
    <s v="SVPL/UP/22-23/55"/>
    <n v="146714.29999999999"/>
    <m/>
    <n v="26408.7"/>
    <n v="173123"/>
    <d v="2022-12-14T17:30:00"/>
    <n v="44427642"/>
    <s v="UTCL-20-DL-R-04"/>
    <n v="301278726103"/>
    <d v="2023-01-27T00:00:00"/>
    <s v="Cement Mill"/>
    <m/>
  </r>
  <r>
    <s v="OLBC983"/>
    <s v="DL01230801013"/>
    <s v="DAL2324008531"/>
    <n v="812419"/>
    <x v="0"/>
    <x v="44"/>
    <n v="8268011831"/>
    <s v="137/23-24"/>
    <n v="146092.37288135593"/>
    <m/>
    <n v="26296.627118644064"/>
    <n v="172389"/>
    <d v="2023-08-02T17:30:00"/>
    <n v="160607231"/>
    <s v="UTCL-20-DL-R-07"/>
    <s v="N236232608922815"/>
    <d v="2023-08-26T00:00:00"/>
    <s v="OLBC"/>
    <m/>
  </r>
  <r>
    <s v="C1349"/>
    <s v="DL01220301548"/>
    <s v="DAL2122017511"/>
    <n v="507675"/>
    <x v="0"/>
    <x v="289"/>
    <n v="8263000192"/>
    <s v="PROJ132-2122"/>
    <n v="145327.96"/>
    <m/>
    <n v="26159.040000000001"/>
    <n v="171487"/>
    <d v="2022-03-14T17:30:00"/>
    <n v="6870013615"/>
    <s v="UTCL-20-DL-R-04"/>
    <s v="N110221925184143"/>
    <d v="2022-04-21T00:00:00"/>
    <s v="Cement Mill"/>
    <m/>
  </r>
  <r>
    <s v="AI4"/>
    <s v="DL01210900558"/>
    <s v="DAL2122007436"/>
    <n v="107201"/>
    <x v="0"/>
    <x v="198"/>
    <n v="8266011765"/>
    <s v="I-KH/G21-22/0455"/>
    <n v="144925.42372881356"/>
    <m/>
    <n v="26086.576271186441"/>
    <n v="171012"/>
    <d v="2021-07-17T17:30:00"/>
    <n v="6870206987"/>
    <s v="UTCL-20-DL-R-03"/>
    <s v="N263211643266004"/>
    <d v="2021-09-21T00:00:00"/>
    <s v="Air Blast Control Sy"/>
    <m/>
  </r>
  <r>
    <s v="WHRS-1902"/>
    <s v="DL01210800725"/>
    <s v="DAL2122005964"/>
    <n v="816777"/>
    <x v="1"/>
    <x v="264"/>
    <n v="8268005263"/>
    <s v="GG0600183332"/>
    <n v="144615"/>
    <m/>
    <n v="26030.7"/>
    <n v="170645.7"/>
    <d v="2021-07-21T17:30:00"/>
    <n v="44096129"/>
    <s v="UTCL-20-DL-R-01"/>
    <s v="N273211655573001"/>
    <d v="2021-10-01T00:00:00"/>
    <s v="WHRS"/>
    <m/>
  </r>
  <r>
    <s v="OLBC980"/>
    <s v="DL01230501438"/>
    <s v="DAL2324002701"/>
    <n v="812419"/>
    <x v="0"/>
    <x v="44"/>
    <n v="8268011910"/>
    <s v="20/23-24"/>
    <n v="144430.50847457629"/>
    <m/>
    <n v="25997.491525423731"/>
    <n v="170428.00000000003"/>
    <d v="2023-05-03T17:30:00"/>
    <n v="160386138"/>
    <s v="UTCL-20-DL-R-07"/>
    <s v="N159232493621915"/>
    <d v="2023-06-09T00:00:00"/>
    <s v="OLBC"/>
    <m/>
  </r>
  <r>
    <s v="WHRS-45"/>
    <s v="DL01210500785"/>
    <s v="DAL2122001605"/>
    <n v="122097"/>
    <x v="0"/>
    <x v="75"/>
    <n v="8263000081"/>
    <s v="AE/791/2020-21"/>
    <n v="144100"/>
    <m/>
    <n v="25938"/>
    <n v="170038"/>
    <d v="2021-01-12T17:30:00"/>
    <n v="6870071423"/>
    <s v="UTCL-20-DL-R-01"/>
    <s v="HDFCR52021060395466493"/>
    <d v="2021-06-04T00:00:00"/>
    <s v="WHRS"/>
    <m/>
  </r>
  <r>
    <n v="196"/>
    <s v="DL01230302162"/>
    <s v="DAL2223021737"/>
    <n v="130552"/>
    <x v="0"/>
    <x v="141"/>
    <n v="8266017169"/>
    <s v="GMR/22-23/644"/>
    <n v="144059.32203389832"/>
    <m/>
    <n v="25930.677966101695"/>
    <n v="169990.00000000003"/>
    <d v="2023-02-14T17:30:00"/>
    <n v="6870439389"/>
    <s v="UTCL-21-DL-R-04"/>
    <n v="303298297218"/>
    <d v="2023-03-31T00:00:00"/>
    <s v="AFR"/>
    <m/>
  </r>
  <r>
    <s v="CU183"/>
    <s v="DL01230601653"/>
    <s v="DAL2324005035"/>
    <n v="137847"/>
    <x v="0"/>
    <x v="208"/>
    <n v="8266017630"/>
    <s v="SE/2023-24/0040"/>
    <n v="144000"/>
    <m/>
    <n v="25920"/>
    <n v="169920"/>
    <d v="2023-05-23T17:30:00"/>
    <n v="1246414045"/>
    <s v="UTCL-22-DL-R-07"/>
    <s v="HDFCR52023071772389033"/>
    <d v="2023-07-19T00:00:00"/>
    <s v="Line-1 Cooler Updragation "/>
    <m/>
  </r>
  <r>
    <s v="OLBC286"/>
    <s v="DL01230700464"/>
    <s v="DAL2324005761"/>
    <n v="122418"/>
    <x v="0"/>
    <x v="92"/>
    <n v="8268011043"/>
    <s v="CEPL/0029/23-24"/>
    <n v="144000"/>
    <m/>
    <n v="25920"/>
    <n v="169920"/>
    <d v="2023-04-24T17:30:00"/>
    <n v="160545556"/>
    <s v="UTCL-20-DL-R-07"/>
    <s v="N219232584726934"/>
    <d v="2023-08-09T00:00:00"/>
    <s v="OLBC"/>
    <m/>
  </r>
  <r>
    <s v="WHRS-429"/>
    <s v="DL01230900060"/>
    <s v="DAL2324009373"/>
    <n v="820829"/>
    <x v="0"/>
    <x v="185"/>
    <n v="8268012299"/>
    <s v="HE/23-24/64"/>
    <n v="143639.83050847458"/>
    <m/>
    <n v="25855.169491525423"/>
    <n v="169495"/>
    <d v="2023-08-29T17:30:00"/>
    <n v="160633330"/>
    <s v="UTCL-20-DL-R-01"/>
    <s v="N257232642952754"/>
    <d v="2023-09-16T00:00:00"/>
    <s v="WHRS"/>
    <m/>
  </r>
  <r>
    <s v="WHRS-420"/>
    <s v="DL01210700358"/>
    <s v="DAL2122003751"/>
    <n v="821190"/>
    <x v="0"/>
    <x v="81"/>
    <n v="8263000118"/>
    <s v="GND/0481"/>
    <n v="143550"/>
    <n v="109"/>
    <n v="25839"/>
    <n v="169498"/>
    <d v="2021-06-02T17:30:00"/>
    <n v="6870121849"/>
    <s v="UTCL-20-DL-R-01"/>
    <n v="107127061446"/>
    <d v="2021-07-13T00:00:00"/>
    <s v="WHRS"/>
    <m/>
  </r>
  <r>
    <s v="OLBC1251"/>
    <s v="DL01220401218"/>
    <m/>
    <n v="122097"/>
    <x v="0"/>
    <x v="75"/>
    <n v="8265000168"/>
    <s v="AE/0066/2022-23"/>
    <n v="143115"/>
    <m/>
    <n v="25760.7"/>
    <n v="168875.7"/>
    <d v="2022-04-11T00:00:00"/>
    <m/>
    <s v="UTCL-20-DL-R-07"/>
    <m/>
    <m/>
    <s v="OLBC"/>
    <m/>
  </r>
  <r>
    <s v="OLBC785"/>
    <s v="DL01230200063"/>
    <s v="DAL2223017807"/>
    <n v="919962"/>
    <x v="0"/>
    <x v="6"/>
    <n v="8263000121"/>
    <s v="SRGST/22-23/0442"/>
    <n v="142296.54"/>
    <m/>
    <n v="25613.46"/>
    <n v="167910"/>
    <d v="2022-11-18T17:30:00"/>
    <n v="6870372566"/>
    <s v="UTCL-20-DL-R-07"/>
    <n v="302102187913"/>
    <d v="2023-02-11T00:00:00"/>
    <s v="OLBC"/>
    <m/>
  </r>
  <r>
    <s v="WHRS-1668"/>
    <s v="DL01210801407"/>
    <s v="DAL2122006609"/>
    <n v="401972"/>
    <x v="0"/>
    <x v="29"/>
    <n v="8263000049"/>
    <s v="IDM11007839"/>
    <n v="142210"/>
    <n v="0"/>
    <n v="25597.8"/>
    <n v="167807.8"/>
    <d v="2021-07-28T17:30:00"/>
    <n v="6870192478"/>
    <s v="UTCL-20-DL-R-01"/>
    <s v="HDFCR52021090763536157"/>
    <d v="2021-09-09T00:00:00"/>
    <s v="WHRS"/>
    <m/>
  </r>
  <r>
    <s v="C1218"/>
    <s v="DL01210200112"/>
    <s v="DAL2021009001"/>
    <n v="135997"/>
    <x v="0"/>
    <x v="129"/>
    <s v="8266010148"/>
    <s v="KRJK/053/2020-21"/>
    <n v="142040"/>
    <m/>
    <n v="25567.200000000001"/>
    <n v="167607.20000000001"/>
    <d v="2020-12-31T17:30:00"/>
    <m/>
    <s v="UTCL-20-DL-R-04"/>
    <m/>
    <m/>
    <s v="Cement Mill"/>
    <m/>
  </r>
  <r>
    <s v="OLBC816"/>
    <s v="DL01240201521"/>
    <s v="DAL2324019563"/>
    <n v="919962"/>
    <x v="0"/>
    <x v="6"/>
    <n v="8268006323"/>
    <s v="SR/HO/23-24/0186"/>
    <n v="141900"/>
    <m/>
    <n v="25542"/>
    <n v="167442"/>
    <d v="2023-10-06T17:30:00"/>
    <n v="161067696"/>
    <s v="UTCL-20-DL-R-07"/>
    <n v="402270259615"/>
    <d v="2024-02-29T00:00:00"/>
    <s v="OLBC"/>
    <m/>
  </r>
  <r>
    <s v="AI32"/>
    <m/>
    <m/>
    <m/>
    <x v="0"/>
    <x v="252"/>
    <s v="7033364213"/>
    <d v="2021-07-28T00:00:00"/>
    <n v="141847.01"/>
    <m/>
    <n v="0"/>
    <n v="141847.01"/>
    <d v="2021-07-28T00:00:00"/>
    <s v="7033364213"/>
    <s v="UTCL-20-DL-R-03"/>
    <m/>
    <m/>
    <s v="Air Blast Control Sy"/>
    <m/>
  </r>
  <r>
    <s v="WHRS-1115"/>
    <s v="DL01210500320"/>
    <s v="DAL2122001128"/>
    <n v="812419"/>
    <x v="0"/>
    <x v="44"/>
    <n v="8268005815"/>
    <s v="06/21-22"/>
    <n v="141600"/>
    <m/>
    <n v="0"/>
    <n v="141600"/>
    <d v="2021-04-27T17:30:00"/>
    <n v="43884109"/>
    <s v="UTCL-20-DL-R-01"/>
    <m/>
    <m/>
    <s v="WHRS"/>
    <m/>
  </r>
  <r>
    <s v="C264"/>
    <s v="DL01230300337"/>
    <s v="DAL2223020148"/>
    <n v="501497"/>
    <x v="0"/>
    <x v="43"/>
    <n v="8263000099"/>
    <s v="D/SUP/21-22/646"/>
    <n v="141600"/>
    <m/>
    <n v="0"/>
    <n v="141600"/>
    <d v="2021-12-10T17:30:00"/>
    <n v="1246303124"/>
    <s v="UTCL-20-DL-R-04"/>
    <m/>
    <m/>
    <s v="Cement Mill"/>
    <m/>
  </r>
  <r>
    <s v="WHRS-1670"/>
    <s v="DL01210801404"/>
    <s v="DAL2122006612"/>
    <n v="401972"/>
    <x v="0"/>
    <x v="29"/>
    <n v="8263000049"/>
    <s v="IDM11007318"/>
    <n v="141370"/>
    <n v="0"/>
    <n v="25446.6"/>
    <n v="166816.6"/>
    <d v="2021-07-06T17:30:00"/>
    <n v="6870194067"/>
    <s v="UTCL-20-DL-R-01"/>
    <s v="HDFCR52021090863743236"/>
    <d v="2021-09-09T00:00:00"/>
    <s v="WHRS"/>
    <m/>
  </r>
  <r>
    <s v="C938"/>
    <s v="DL01210901047"/>
    <s v="DAL2122007959"/>
    <n v="405267"/>
    <x v="0"/>
    <x v="65"/>
    <n v="8263000140"/>
    <s v="RV1000037233"/>
    <n v="141032.24"/>
    <m/>
    <n v="25385.759999999998"/>
    <n v="166418"/>
    <d v="2021-09-05T17:30:00"/>
    <n v="6870231211"/>
    <s v="UTCL-20-DL-R-04"/>
    <s v="HDFCR52021083061658910"/>
    <d v="2021-08-31T00:00:00"/>
    <s v="Cement Mill"/>
    <m/>
  </r>
  <r>
    <s v="OLBC554"/>
    <s v="DL01221101228"/>
    <s v="DAL2223013645"/>
    <n v="510104"/>
    <x v="0"/>
    <x v="237"/>
    <n v="8266016267"/>
    <n v="548"/>
    <n v="140925.60169491527"/>
    <m/>
    <n v="25366.608305084748"/>
    <n v="166292.21000000002"/>
    <d v="2022-10-10T17:30:00"/>
    <n v="6870276489"/>
    <s v="UTCL-20-DL-R-07"/>
    <s v="N334222226467423"/>
    <d v="2022-12-03T00:00:00"/>
    <s v="OLBC"/>
    <m/>
  </r>
  <r>
    <s v="OLBC31"/>
    <s v="DL01230600281"/>
    <s v="DAL2324003762"/>
    <n v="811923"/>
    <x v="0"/>
    <x v="250"/>
    <n v="8268011674"/>
    <s v="AAPL/23-24/G0109"/>
    <n v="140192.31355932204"/>
    <m/>
    <n v="25234.616440677964"/>
    <n v="165426.93"/>
    <d v="2023-05-06T17:30:00"/>
    <n v="160420993"/>
    <s v="UTCL-20-DL-R-07"/>
    <s v="N172232512739015"/>
    <d v="2023-06-23T00:00:00"/>
    <s v="OLBC"/>
    <m/>
  </r>
  <r>
    <s v="WHRS-1878"/>
    <s v="DL01210500662"/>
    <s v="DAL2122001504"/>
    <n v="919893"/>
    <x v="0"/>
    <x v="2"/>
    <n v="8263000051"/>
    <n v="2920003701"/>
    <n v="140000.1"/>
    <m/>
    <n v="25200.018"/>
    <n v="165200.11800000002"/>
    <d v="2021-03-02T17:30:00"/>
    <n v="6870067494"/>
    <s v="UTCL-20-DL-R-01"/>
    <s v="HDFCR52021052994656960"/>
    <d v="2021-05-30T00:00:00"/>
    <s v="WHRS"/>
    <m/>
  </r>
  <r>
    <s v="C19"/>
    <s v="DL01210801441"/>
    <s v="DAL2122006788"/>
    <n v="300286"/>
    <x v="0"/>
    <x v="3"/>
    <n v="8263000075"/>
    <n v="712725541"/>
    <n v="140000"/>
    <m/>
    <n v="25200"/>
    <n v="165200"/>
    <d v="2021-07-13T17:30:00"/>
    <n v="6870195238"/>
    <s v="UTCL-20-DL-R-04"/>
    <m/>
    <m/>
    <s v="Cement Mill"/>
    <m/>
  </r>
  <r>
    <s v="OLBC372"/>
    <s v="DL01230302438"/>
    <s v="DAL2223022034"/>
    <n v="140666"/>
    <x v="0"/>
    <x v="127"/>
    <n v="8268010751"/>
    <s v="DS/22-23/10"/>
    <n v="139519.66"/>
    <m/>
    <n v="0"/>
    <n v="139519.66"/>
    <d v="2023-03-16T17:30:00"/>
    <n v="160281866"/>
    <s v="UTCL-20-DL-R-07"/>
    <s v="N101232412571238"/>
    <d v="2023-04-12T00:00:00"/>
    <s v="OLBC"/>
    <m/>
  </r>
  <r>
    <s v="WHRS-746"/>
    <s v="DL01211200958"/>
    <s v="DAL2122012726"/>
    <n v="811819"/>
    <x v="0"/>
    <x v="149"/>
    <n v="8263000049"/>
    <s v="MLIPL/28143/21"/>
    <n v="139229"/>
    <m/>
    <n v="0"/>
    <n v="139229"/>
    <d v="2021-11-25T17:30:00"/>
    <n v="3445023788"/>
    <s v="UTCL-20-DL-R-01"/>
    <n v="112177445684"/>
    <d v="2021-12-18T00:00:00"/>
    <s v="WHRS"/>
    <m/>
  </r>
  <r>
    <s v="OLBC469"/>
    <s v="DL01220401418"/>
    <s v="DAL2223001455"/>
    <n v="405485"/>
    <x v="0"/>
    <x v="37"/>
    <n v="8263000144"/>
    <s v="S0121006519"/>
    <n v="139100"/>
    <m/>
    <n v="25038"/>
    <n v="164138"/>
    <d v="2021-12-09T17:30:00"/>
    <n v="6870035149"/>
    <s v="UTCL-20-DL-R-07"/>
    <s v="HDFCR52022050566188691"/>
    <d v="2022-05-07T00:00:00"/>
    <s v="OLBC"/>
    <m/>
  </r>
  <r>
    <s v="C1186"/>
    <s v="DL01220101364"/>
    <s v="DAL2122014802"/>
    <n v="904678"/>
    <x v="0"/>
    <x v="96"/>
    <n v="8263000178"/>
    <s v="1393/21-22/DTPL"/>
    <n v="138202.46"/>
    <m/>
    <n v="24876.54"/>
    <n v="163079"/>
    <d v="2022-01-04T17:30:00"/>
    <n v="6870369951"/>
    <s v="UTCL-20-DL-R-04"/>
    <n v="202116146873"/>
    <d v="2022-02-12T00:00:00"/>
    <s v="Cement Mill"/>
    <m/>
  </r>
  <r>
    <s v="C1087"/>
    <s v="DL01230200907"/>
    <s v="DAL2223018535"/>
    <n v="118480"/>
    <x v="0"/>
    <x v="74"/>
    <n v="8263000270"/>
    <s v="RSC/NOV22/0132"/>
    <n v="137837.70000000001"/>
    <m/>
    <n v="24810.786"/>
    <n v="162648.486"/>
    <d v="2022-11-11T17:30:00"/>
    <n v="6870379256"/>
    <s v="UTCL-20-DL-R-04"/>
    <s v="HDFCR52023021583246547"/>
    <d v="2023-02-17T00:00:00"/>
    <s v="Cement Mill"/>
    <m/>
  </r>
  <r>
    <s v="WHRS-510"/>
    <s v="DL01231001225"/>
    <s v="DAL2324012389"/>
    <n v="823481"/>
    <x v="0"/>
    <x v="165"/>
    <n v="8268013374"/>
    <n v="146"/>
    <n v="137076.8898305085"/>
    <m/>
    <n v="24673.84016949153"/>
    <n v="161750.73000000004"/>
    <d v="2023-10-11T17:30:00"/>
    <n v="160761265"/>
    <s v="UTCL-20-DL-R-01"/>
    <s v="N303232709843587"/>
    <d v="2023-11-01T00:00:00"/>
    <s v="WHRS"/>
    <m/>
  </r>
  <r>
    <s v="CU50"/>
    <s v="DL01240101346"/>
    <s v="CFD2324013201"/>
    <n v="923348"/>
    <x v="0"/>
    <x v="266"/>
    <n v="8262000070"/>
    <s v="2324RDN0164"/>
    <n v="136895.08474576272"/>
    <m/>
    <n v="24641.115254237291"/>
    <n v="161536.20000000001"/>
    <d v="2023-12-27T17:30:00"/>
    <n v="161084130"/>
    <s v="UTCL-22-DL-R-07"/>
    <s v="N065242916538853"/>
    <d v="2024-03-05T00:00:00"/>
    <s v="Line-1 Cooler Updragation "/>
    <m/>
  </r>
  <r>
    <s v="WHRS-1626"/>
    <s v="DL01210801395"/>
    <s v="DAL2122006618"/>
    <n v="401972"/>
    <x v="0"/>
    <x v="29"/>
    <n v="8263000049"/>
    <s v="IDM11007319"/>
    <n v="136620"/>
    <n v="0"/>
    <n v="24591.599999999999"/>
    <n v="161211.6"/>
    <d v="2021-07-06T17:30:00"/>
    <n v="6870194085"/>
    <s v="UTCL-20-DL-R-01"/>
    <s v="HDFCR52021090863743236"/>
    <d v="2021-09-09T00:00:00"/>
    <s v="WHRS"/>
    <m/>
  </r>
  <r>
    <s v="C328"/>
    <s v="DL01221000043"/>
    <s v="DAL2223010612"/>
    <n v="816965"/>
    <x v="0"/>
    <x v="157"/>
    <n v="8268009963"/>
    <s v="8268009963/RA01"/>
    <n v="136106.81"/>
    <m/>
    <n v="0"/>
    <n v="136106.81"/>
    <d v="2022-09-08T17:30:00"/>
    <n v="44191478"/>
    <s v="UTCL-20-DL-R-04"/>
    <s v="N283222156253549"/>
    <d v="2022-10-13T00:00:00"/>
    <s v="Cement Mill"/>
    <s v="Civil- Cement Mill"/>
  </r>
  <r>
    <s v="WHRS-986"/>
    <s v="DL01210701170"/>
    <s v="DAL2122004603"/>
    <n v="116760"/>
    <x v="0"/>
    <x v="290"/>
    <n v="8266011634"/>
    <s v="RGI/183"/>
    <n v="136004.2372881356"/>
    <m/>
    <n v="24480.762711864409"/>
    <n v="160485"/>
    <d v="2021-06-17T17:30:00"/>
    <n v="6870152487"/>
    <s v="UTCL-20-DL-R-01"/>
    <s v="HDFCR52021080757446155"/>
    <d v="2021-08-08T00:00:00"/>
    <s v="WHRS"/>
    <m/>
  </r>
  <r>
    <s v="WHRS-1622"/>
    <s v="DL01210801377"/>
    <s v="DAL2122006625"/>
    <n v="401972"/>
    <x v="0"/>
    <x v="29"/>
    <n v="8263000049"/>
    <s v="IDM11007416"/>
    <n v="136000"/>
    <n v="0"/>
    <n v="24480"/>
    <n v="160480"/>
    <d v="2021-07-09T17:30:00"/>
    <n v="6870194116"/>
    <s v="UTCL-20-DL-R-01"/>
    <s v="HDFCR52021090863743236"/>
    <d v="2021-09-09T00:00:00"/>
    <s v="WHRS"/>
    <m/>
  </r>
  <r>
    <s v="C1382"/>
    <s v="DL01220302234"/>
    <s v="DAL2122018135"/>
    <n v="816777"/>
    <x v="1"/>
    <x v="264"/>
    <n v="8268008116"/>
    <s v="GG0600217466"/>
    <n v="135700"/>
    <m/>
    <n v="0"/>
    <n v="135700"/>
    <d v="2022-03-11T17:30:00"/>
    <n v="44464918"/>
    <s v="UTCL-20-DL-R-04"/>
    <s v="N102221915110165"/>
    <d v="2022-04-13T00:00:00"/>
    <s v="Cement Mill"/>
    <m/>
  </r>
  <r>
    <s v="WHRS-1322"/>
    <s v="DL01210300554"/>
    <s v="DAL2021010510"/>
    <n v="401972"/>
    <x v="0"/>
    <x v="29"/>
    <n v="8263000049"/>
    <s v="IDM11004006"/>
    <n v="135360"/>
    <n v="120.00359999999999"/>
    <n v="24364.799999999999"/>
    <n v="159844.80359999998"/>
    <d v="2021-01-20T17:30:00"/>
    <n v="6870340482"/>
    <s v="UTCL-20-DL-R-01"/>
    <s v="HDFCR52021031581480951"/>
    <d v="2021-03-17T00:00:00"/>
    <s v="WHRS"/>
    <m/>
  </r>
  <r>
    <s v="WHRS-1648"/>
    <s v="DL01210801437"/>
    <s v="DAL2122006663"/>
    <n v="401972"/>
    <x v="0"/>
    <x v="29"/>
    <n v="8263000049"/>
    <s v="IDM11007906"/>
    <n v="135000"/>
    <n v="0"/>
    <n v="24300"/>
    <n v="159300"/>
    <d v="2021-07-30T17:30:00"/>
    <n v="6870194132"/>
    <s v="UTCL-20-DL-R-01"/>
    <s v="HDFCR52021090863743236"/>
    <d v="2021-09-09T00:00:00"/>
    <s v="WHRS"/>
    <m/>
  </r>
  <r>
    <s v="C907"/>
    <s v="DL01211000845"/>
    <s v="DAL2122009269"/>
    <n v="509862"/>
    <x v="0"/>
    <x v="174"/>
    <n v="8266012765"/>
    <n v="187"/>
    <n v="135000"/>
    <m/>
    <n v="24300"/>
    <n v="159300"/>
    <d v="2021-10-07T17:30:00"/>
    <n v="6870243985"/>
    <s v="UTCL-20-DL-R-04"/>
    <s v="N326211721989305"/>
    <d v="2021-11-23T00:00:00"/>
    <s v="Cement Mill"/>
    <s v="Civil- Cement Mill"/>
  </r>
  <r>
    <s v="KC14"/>
    <s v="DL01220900958"/>
    <m/>
    <n v="811819"/>
    <x v="0"/>
    <x v="149"/>
    <n v="8266021118"/>
    <s v="MLIPL/32086/22"/>
    <n v="135000"/>
    <m/>
    <n v="0"/>
    <n v="135000"/>
    <d v="2022-09-05T00:00:00"/>
    <m/>
    <s v="UTC1-23-DL-R-E-OT-01"/>
    <m/>
    <m/>
    <s v="Line-1 Kiln Capacity Enhancement up to 2500 tpd from 1600 tpd"/>
    <m/>
  </r>
  <r>
    <s v="C364"/>
    <s v="DL01221200010"/>
    <s v="DAL2223014017"/>
    <n v="301193"/>
    <x v="0"/>
    <x v="19"/>
    <n v="8268010253"/>
    <n v="222901091746"/>
    <n v="135000"/>
    <m/>
    <n v="24300"/>
    <n v="159300"/>
    <d v="2022-10-28T17:30:00"/>
    <n v="44303205"/>
    <s v="UTCL-20-DL-R-04"/>
    <s v="N362222264343295"/>
    <d v="2022-12-29T00:00:00"/>
    <s v="Cement Mill"/>
    <m/>
  </r>
  <r>
    <s v="C1419"/>
    <s v="DL01210200705"/>
    <s v="DAL2021009654"/>
    <n v="407942"/>
    <x v="0"/>
    <x v="291"/>
    <n v="8266010164"/>
    <n v="4150192291"/>
    <n v="134517.6"/>
    <m/>
    <n v="24213.17"/>
    <n v="158730.77000000002"/>
    <d v="2021-01-29T17:30:00"/>
    <n v="6870297028"/>
    <s v="UTCL-20-DL-R-04"/>
    <n v="103232251246"/>
    <d v="2021-03-24T00:00:00"/>
    <s v="Cement Mill"/>
    <m/>
  </r>
  <r>
    <s v="WHRS-1895"/>
    <s v="DL01201200953"/>
    <s v="DAL2021007300"/>
    <n v="816777"/>
    <x v="1"/>
    <x v="264"/>
    <n v="8268005263"/>
    <s v="GG0600153527"/>
    <n v="134333.29661016949"/>
    <m/>
    <n v="24179.993389830506"/>
    <n v="158513.29"/>
    <d v="2020-12-05T17:30:00"/>
    <n v="44288144"/>
    <s v="UTCL-20-DL-R-01"/>
    <s v="HDFCR52021032082672148"/>
    <d v="2021-03-21T00:00:00"/>
    <s v="WHRS"/>
    <m/>
  </r>
  <r>
    <s v="OLBC551"/>
    <s v="DL01220800405"/>
    <s v="DAL2223007377"/>
    <n v="510104"/>
    <x v="0"/>
    <x v="237"/>
    <n v="8266015507"/>
    <s v="BP000172070"/>
    <n v="134160"/>
    <m/>
    <n v="24148.799999999999"/>
    <n v="158308.79999999999"/>
    <d v="2022-07-22T17:30:00"/>
    <n v="6870151635"/>
    <s v="UTCL-20-DL-R-07"/>
    <s v="HDFCR52022082691362414"/>
    <d v="2022-08-27T00:00:00"/>
    <s v="OLBC"/>
    <m/>
  </r>
  <r>
    <s v="WHRS-1156"/>
    <s v="DL01220302246"/>
    <s v="DAL2122018123"/>
    <n v="812140"/>
    <x v="0"/>
    <x v="4"/>
    <n v="8268007979"/>
    <s v="SVM/21-22/0146"/>
    <n v="134144.06779661018"/>
    <m/>
    <n v="24145.932203389832"/>
    <n v="158290"/>
    <d v="2022-03-21T17:30:00"/>
    <n v="43825066"/>
    <s v="UTCL-20-DL-R-01"/>
    <m/>
    <m/>
    <s v="WHRS"/>
    <m/>
  </r>
  <r>
    <s v="WHRS-1615"/>
    <s v="DL01210801353"/>
    <s v="DAL2122006638"/>
    <n v="401972"/>
    <x v="0"/>
    <x v="29"/>
    <n v="8263000049"/>
    <s v="IDM11007417"/>
    <n v="134000"/>
    <n v="0"/>
    <n v="24120"/>
    <n v="158120"/>
    <d v="2021-07-09T17:30:00"/>
    <n v="6870194139"/>
    <s v="UTCL-20-DL-R-01"/>
    <s v="HDFCR52021090964018974"/>
    <d v="2021-09-10T00:00:00"/>
    <s v="WHRS"/>
    <m/>
  </r>
  <r>
    <s v="CU219"/>
    <s v="DL01221201827"/>
    <s v="DAL2223015777"/>
    <n v="811819"/>
    <x v="0"/>
    <x v="149"/>
    <n v="8263000187"/>
    <s v="MLIPL/32626/22"/>
    <n v="133594"/>
    <m/>
    <n v="0"/>
    <n v="133594"/>
    <d v="2022-12-01T17:30:00"/>
    <n v="3445030341"/>
    <s v="UTCL-21-DL-N-40"/>
    <n v="301300702828"/>
    <d v="2023-02-01T00:00:00"/>
    <s v="Line-1 Cooler Updragation "/>
    <m/>
  </r>
  <r>
    <s v="CU220"/>
    <s v="DL01230401705"/>
    <s v="DAL2324001075"/>
    <n v="811819"/>
    <x v="0"/>
    <x v="149"/>
    <n v="8263000187"/>
    <s v="MLIPL/33322/22"/>
    <n v="133594"/>
    <m/>
    <n v="0"/>
    <n v="133594"/>
    <d v="2023-04-28T00:00:00"/>
    <n v="160396220"/>
    <s v="UTCL-21-DL-N-40"/>
    <n v="305300317774"/>
    <d v="2023-06-01T00:00:00"/>
    <s v="Line-1 Cooler Updragation "/>
    <m/>
  </r>
  <r>
    <s v="WHRS-1578"/>
    <s v="DL01210701477"/>
    <s v="DAL2122004891"/>
    <n v="401972"/>
    <x v="0"/>
    <x v="29"/>
    <n v="8263000049"/>
    <s v="IDM11006815"/>
    <n v="133214.29"/>
    <n v="157"/>
    <n v="23978.572200000002"/>
    <n v="157349.8622"/>
    <d v="2021-06-22T17:30:00"/>
    <n v="6870150074"/>
    <s v="UTCL-20-DL-R-01"/>
    <s v="HDFCR52021080356681035"/>
    <d v="2021-08-04T00:00:00"/>
    <s v="WHRS"/>
    <m/>
  </r>
  <r>
    <s v="WHRS-454"/>
    <m/>
    <m/>
    <n v="102030"/>
    <x v="0"/>
    <x v="65"/>
    <n v="8263000147"/>
    <s v="RV6000021062"/>
    <n v="133055.38"/>
    <m/>
    <n v="23949.968400000002"/>
    <n v="157005.34840000002"/>
    <d v="2022-07-21T17:30:00"/>
    <m/>
    <s v="UTCL-20-DL-R-01"/>
    <m/>
    <m/>
    <s v="WHRS"/>
    <m/>
  </r>
  <r>
    <s v="C325"/>
    <s v="DL01220800865"/>
    <s v="DAL2223007698"/>
    <n v="816965"/>
    <x v="0"/>
    <x v="157"/>
    <n v="8268009093"/>
    <s v="8268009093/RA02"/>
    <n v="132478.38"/>
    <m/>
    <n v="0"/>
    <n v="132478.38"/>
    <d v="2022-06-30T17:30:00"/>
    <n v="44130299"/>
    <s v="UTCL-20-DL-R-04"/>
    <s v="N252222113417577"/>
    <d v="2022-09-12T00:00:00"/>
    <s v="Cement Mill"/>
    <s v="Civil- Cement Mill"/>
  </r>
  <r>
    <s v="C1139"/>
    <s v="DL01220800292"/>
    <s v="DAL2223007207"/>
    <n v="806910"/>
    <x v="0"/>
    <x v="239"/>
    <n v="8268009449"/>
    <s v="64DLF/2021-22"/>
    <n v="132073.02000000002"/>
    <m/>
    <n v="23773.18"/>
    <n v="155846.20000000001"/>
    <d v="2022-07-28T17:30:00"/>
    <n v="44130234"/>
    <s v="UTCL-20-DL-R-04"/>
    <s v="N251222112318267"/>
    <d v="2022-09-09T00:00:00"/>
    <s v="Cement Mill"/>
    <s v="Civil- Cement Mill"/>
  </r>
  <r>
    <s v="WHRS-326"/>
    <n v="1288717"/>
    <m/>
    <n v="407261"/>
    <x v="0"/>
    <x v="197"/>
    <n v="8266015316"/>
    <n v="1288717"/>
    <n v="132025.32"/>
    <m/>
    <n v="0"/>
    <n v="132025.32"/>
    <m/>
    <m/>
    <s v="UTCL-20-DL-R-01"/>
    <m/>
    <m/>
    <s v="WHRS"/>
    <m/>
  </r>
  <r>
    <s v="KC15"/>
    <s v="DL01230200410"/>
    <m/>
    <n v="811819"/>
    <x v="0"/>
    <x v="149"/>
    <n v="8266021118"/>
    <s v="MLIPL/32748/22"/>
    <n v="132000"/>
    <m/>
    <n v="0"/>
    <n v="132000"/>
    <d v="2022-12-15T00:00:00"/>
    <m/>
    <s v="UTC1-23-DL-R-E-OT-01"/>
    <m/>
    <m/>
    <s v="Line-1 Kiln Capacity Enhancement up to 2500 tpd from 1600 tpd"/>
    <m/>
  </r>
  <r>
    <s v="CU88"/>
    <s v="DL01240601260"/>
    <s v="DAL2425004297"/>
    <n v="915109"/>
    <x v="0"/>
    <x v="195"/>
    <n v="8268015366"/>
    <s v="HCCOO2/2024-25"/>
    <n v="132000"/>
    <m/>
    <n v="23760"/>
    <n v="155760"/>
    <d v="2024-04-04T17:30:00"/>
    <n v="160882063"/>
    <s v="UTCL-22-DL-R-07"/>
    <s v="N179243114448491"/>
    <d v="2024-06-29T00:00:00"/>
    <s v="Line-1 Cooler Updragation "/>
    <m/>
  </r>
  <r>
    <s v="C1299"/>
    <s v="DL01230400052"/>
    <s v="DAL2223022370"/>
    <n v="815539"/>
    <x v="0"/>
    <x v="205"/>
    <n v="8268009809"/>
    <s v="DLCW185"/>
    <n v="131992.16"/>
    <m/>
    <n v="0"/>
    <n v="131992.16"/>
    <d v="2023-03-29T17:30:00"/>
    <n v="160290803"/>
    <s v="UTCL-20-DL-R-04"/>
    <s v="N107232421176030"/>
    <d v="2023-04-19T00:00:00"/>
    <s v="Cement Mill"/>
    <s v="Civil- Cement Mill"/>
  </r>
  <r>
    <s v="OLBC982"/>
    <s v="DL01230700659"/>
    <s v="DAL2324005972"/>
    <n v="812419"/>
    <x v="0"/>
    <x v="44"/>
    <n v="8268012421"/>
    <s v="95/23-24"/>
    <n v="131683.05084745763"/>
    <m/>
    <n v="23702.949152542373"/>
    <n v="155386"/>
    <d v="2023-06-14T17:30:00"/>
    <n v="160502582"/>
    <s v="UTCL-20-DL-R-07"/>
    <s v="N201232557868074"/>
    <d v="2023-07-22T00:00:00"/>
    <s v="OLBC"/>
    <m/>
  </r>
  <r>
    <s v="WHRS-712"/>
    <s v="DL01211002106"/>
    <s v="DAL2122010652"/>
    <n v="811819"/>
    <x v="0"/>
    <x v="149"/>
    <n v="8263000049"/>
    <s v="MLIPL/26561/21"/>
    <n v="131617"/>
    <m/>
    <n v="0"/>
    <n v="131617"/>
    <d v="2021-10-04T17:30:00"/>
    <n v="3445018302"/>
    <s v="UTCL-20-DL-R-01"/>
    <n v="110082110755"/>
    <d v="2021-10-09T00:00:00"/>
    <s v="WHRS"/>
    <m/>
  </r>
  <r>
    <s v="WHRS-717"/>
    <s v="DL01211002104"/>
    <s v="DAL2122010650"/>
    <n v="811819"/>
    <x v="0"/>
    <x v="149"/>
    <n v="8263000049"/>
    <s v="MLIPL/26269/21"/>
    <n v="131617"/>
    <m/>
    <n v="0"/>
    <n v="131617"/>
    <d v="2021-10-04T17:30:00"/>
    <n v="3445018303"/>
    <s v="UTCL-20-DL-R-01"/>
    <n v="110082110755"/>
    <d v="2021-10-09T00:00:00"/>
    <s v="WHRS"/>
    <m/>
  </r>
  <r>
    <s v="WHRS-711"/>
    <s v="DL01211002105"/>
    <s v="DAL2122010651"/>
    <n v="811819"/>
    <x v="0"/>
    <x v="149"/>
    <n v="8263000049"/>
    <s v="MLIPL/26201/21"/>
    <n v="131617"/>
    <m/>
    <n v="0"/>
    <n v="131617"/>
    <d v="2021-10-04T17:30:00"/>
    <n v="3445018305"/>
    <s v="UTCL-20-DL-R-01"/>
    <n v="110082110755"/>
    <d v="2021-10-09T00:00:00"/>
    <s v="WHRS"/>
    <m/>
  </r>
  <r>
    <s v="RMES-55"/>
    <s v="DL01240600580"/>
    <s v="DAL2425003726"/>
    <n v="822068"/>
    <x v="0"/>
    <x v="292"/>
    <n v="8268014547"/>
    <s v="42/2024-25"/>
    <n v="131556.77966101695"/>
    <m/>
    <n v="23680.22033898305"/>
    <n v="155237"/>
    <d v="2024-06-05T17:30:00"/>
    <n v="160847300"/>
    <s v="UTCL-22-DL-N-39"/>
    <s v="N189243138310933"/>
    <d v="2024-07-09T00:00:00"/>
    <s v="Raw Mill-1 ESP"/>
    <m/>
  </r>
  <r>
    <s v="CU172"/>
    <s v="DL01240200517"/>
    <s v="DAL2324018717"/>
    <n v="507912"/>
    <x v="0"/>
    <x v="293"/>
    <n v="8266020103"/>
    <s v="SA/23-24/250"/>
    <n v="131300"/>
    <m/>
    <n v="23634"/>
    <n v="154934"/>
    <d v="2024-01-18T17:30:00"/>
    <n v="1246702195"/>
    <s v="UTCL-22-DL-R-07"/>
    <n v="403149026906"/>
    <d v="2024-03-16T00:00:00"/>
    <s v="Line-1 Cooler Updragation "/>
    <m/>
  </r>
  <r>
    <s v="WHRS-677"/>
    <s v="DL01210900192"/>
    <s v="DAL2122007156"/>
    <n v="811819"/>
    <x v="0"/>
    <x v="149"/>
    <n v="8263000049"/>
    <s v="MLIPL/27754/21"/>
    <n v="130785"/>
    <m/>
    <n v="0"/>
    <n v="130785"/>
    <d v="2021-07-20T17:30:00"/>
    <n v="3445013103"/>
    <s v="UTCL-20-DL-R-01"/>
    <n v="108250676225"/>
    <d v="2021-08-29T00:00:00"/>
    <s v="WHRS"/>
    <m/>
  </r>
  <r>
    <s v="WHRS-365"/>
    <s v="DL01220300903"/>
    <s v="DAL2122016679"/>
    <n v="803629"/>
    <x v="1"/>
    <x v="272"/>
    <n v="8268007758"/>
    <s v="TN212202042"/>
    <n v="130730"/>
    <m/>
    <n v="23531.399999999998"/>
    <n v="154261.4"/>
    <d v="2022-02-25T17:30:00"/>
    <n v="44427105"/>
    <s v="UTCL-20-DL-R-01"/>
    <n v="203286832026"/>
    <d v="2022-03-29T00:00:00"/>
    <s v="WHRS"/>
    <m/>
  </r>
  <r>
    <s v="KC29"/>
    <s v="DL01240201618"/>
    <m/>
    <n v="508597"/>
    <x v="0"/>
    <x v="231"/>
    <n v="8266020659"/>
    <s v="2324/96"/>
    <n v="130083.97"/>
    <m/>
    <n v="23415.114600000001"/>
    <n v="153499.0846"/>
    <d v="2024-02-14T00:00:00"/>
    <m/>
    <s v="UTC1-23-DL-R-E-OT-01"/>
    <m/>
    <m/>
    <s v="Line-1 Kiln Capacity Enhancement up to 2500 tpd from 1600 tpd"/>
    <m/>
  </r>
  <r>
    <s v="C68"/>
    <s v="DL01211200762"/>
    <s v="DAL2122012485"/>
    <n v="300286"/>
    <x v="0"/>
    <x v="3"/>
    <n v="8263000075"/>
    <n v="712728857"/>
    <n v="130000"/>
    <m/>
    <n v="23400"/>
    <n v="153400"/>
    <d v="2021-10-13T17:30:00"/>
    <n v="6870319022"/>
    <s v="UTCL-20-DL-R-04"/>
    <m/>
    <m/>
    <s v="Cement Mill"/>
    <m/>
  </r>
  <r>
    <n v="326"/>
    <s v="DL01230501735"/>
    <s v="DAL2324003098"/>
    <n v="816655"/>
    <x v="0"/>
    <x v="215"/>
    <n v="8266017845"/>
    <n v="437"/>
    <n v="130000"/>
    <m/>
    <n v="23400"/>
    <n v="153400"/>
    <d v="2023-05-16T17:30:00"/>
    <n v="1246379057"/>
    <s v="UTCL-21-DL-R-04"/>
    <s v="N167232506270493"/>
    <d v="2023-06-17T00:00:00"/>
    <s v="AFR"/>
    <m/>
  </r>
  <r>
    <s v="OLBC1097"/>
    <s v="DL01230800842"/>
    <s v="DAL2324008484"/>
    <n v="816655"/>
    <x v="0"/>
    <x v="215"/>
    <n v="8266018742"/>
    <n v="497"/>
    <n v="130000"/>
    <m/>
    <n v="23400"/>
    <n v="153400"/>
    <d v="2023-08-02T17:30:00"/>
    <n v="1246474879"/>
    <s v="UTCL-20-DL-R-07"/>
    <s v="HDFCR52023090485080391"/>
    <d v="2023-09-06T00:00:00"/>
    <s v="OLBC"/>
    <m/>
  </r>
  <r>
    <s v="CU146"/>
    <s v="DL01240600080"/>
    <s v="DAL2425003299"/>
    <n v="821383"/>
    <x v="0"/>
    <x v="125"/>
    <n v="8268013329"/>
    <s v="RSE-09"/>
    <n v="130000"/>
    <m/>
    <n v="23400"/>
    <n v="153400"/>
    <d v="2024-05-24T17:30:00"/>
    <n v="160825044"/>
    <s v="UTCL-22-DL-R-07"/>
    <s v="N162243086132950"/>
    <d v="2024-06-14T00:00:00"/>
    <s v="Line-1 Cooler Updragation "/>
    <m/>
  </r>
  <r>
    <s v="WHRS-799"/>
    <s v="DL01210600610"/>
    <m/>
    <n v="811819"/>
    <x v="0"/>
    <x v="149"/>
    <n v="8263000049"/>
    <s v="MLIPL/26083/21"/>
    <n v="129500"/>
    <m/>
    <n v="0"/>
    <n v="129500"/>
    <d v="2021-05-11T00:00:00"/>
    <m/>
    <s v="UTCL-20-DL-R-01"/>
    <m/>
    <m/>
    <s v="WHRS"/>
    <m/>
  </r>
  <r>
    <s v="WHRS-826"/>
    <s v="DL01210600609"/>
    <m/>
    <n v="811819"/>
    <x v="0"/>
    <x v="149"/>
    <n v="8263000049"/>
    <s v="MLIPL/26378/21"/>
    <n v="129500"/>
    <m/>
    <n v="0"/>
    <n v="129500"/>
    <d v="2021-05-12T00:00:00"/>
    <m/>
    <s v="UTCL-20-DL-R-01"/>
    <m/>
    <m/>
    <s v="WHRS"/>
    <m/>
  </r>
  <r>
    <s v="WHRS-688"/>
    <s v="DL01210900199"/>
    <s v="DAL2122007151"/>
    <n v="811819"/>
    <x v="0"/>
    <x v="149"/>
    <n v="8263000049"/>
    <s v="MLIPL/27798/21"/>
    <n v="129500"/>
    <m/>
    <n v="0"/>
    <n v="129500"/>
    <d v="2021-07-16T17:30:00"/>
    <n v="3445013138"/>
    <s v="UTCL-20-DL-R-01"/>
    <n v="109092469240"/>
    <d v="2021-09-10T00:00:00"/>
    <s v="WHRS"/>
    <m/>
  </r>
  <r>
    <s v="WHRS-1632"/>
    <s v="DL01210801408"/>
    <s v="DAL2122006608"/>
    <n v="401972"/>
    <x v="0"/>
    <x v="29"/>
    <n v="8263000049"/>
    <s v="IDM11007247"/>
    <n v="128010"/>
    <n v="0"/>
    <n v="23041.8"/>
    <n v="151051.79999999999"/>
    <d v="2021-07-02T17:30:00"/>
    <n v="6870194119"/>
    <s v="UTCL-20-DL-R-01"/>
    <s v="HDFCR52021090863743236"/>
    <d v="2021-09-09T00:00:00"/>
    <s v="WHRS"/>
    <m/>
  </r>
  <r>
    <s v="EST38"/>
    <m/>
    <m/>
    <m/>
    <x v="0"/>
    <x v="252"/>
    <s v="7070525478"/>
    <d v="2023-08-14T00:00:00"/>
    <n v="127809.87"/>
    <m/>
    <n v="0"/>
    <n v="127809.87"/>
    <d v="2023-08-14T00:00:00"/>
    <s v="7070525478"/>
    <s v="UTCL-22-DL-N-47"/>
    <m/>
    <m/>
    <s v="ESP TPP"/>
    <m/>
  </r>
  <r>
    <n v="163"/>
    <s v="DL01230700561"/>
    <s v="DAL2324005912"/>
    <n v="921813"/>
    <x v="1"/>
    <x v="225"/>
    <n v="8268012547"/>
    <s v="LKN/0541/2324"/>
    <n v="127738.98305084747"/>
    <m/>
    <n v="22993.016949152545"/>
    <n v="150732"/>
    <d v="2023-06-29T17:30:00"/>
    <n v="160496230"/>
    <s v="UTCL-21-DL-R-04"/>
    <s v="HDFCR52023080878272452"/>
    <m/>
    <s v="AFR"/>
    <m/>
  </r>
  <r>
    <s v="C258"/>
    <s v="DL01211200629"/>
    <s v="DAL2122012347"/>
    <n v="501497"/>
    <x v="0"/>
    <x v="43"/>
    <n v="8263000089"/>
    <s v="D/SUP/21-22/377"/>
    <n v="127500"/>
    <m/>
    <n v="22950"/>
    <n v="150450"/>
    <d v="2021-10-18T17:30:00"/>
    <n v="6870316373"/>
    <s v="UTCL-20-DL-R-04"/>
    <s v="N361211766472563"/>
    <d v="2021-12-28T00:00:00"/>
    <s v="Cement Mill"/>
    <m/>
  </r>
  <r>
    <s v="OLBC1236"/>
    <s v="DL01230202105"/>
    <s v="DAL2223019874"/>
    <n v="502409"/>
    <x v="0"/>
    <x v="294"/>
    <n v="8266016144"/>
    <s v="VCS/22-23/109"/>
    <n v="127100"/>
    <m/>
    <n v="22878"/>
    <n v="149978"/>
    <d v="2023-01-09T17:30:00"/>
    <n v="6870403703"/>
    <s v="UTCL-20-DL-R-07"/>
    <s v="N065232359326854"/>
    <d v="2023-03-08T00:00:00"/>
    <s v="OLBC"/>
    <m/>
  </r>
  <r>
    <s v="C1147"/>
    <s v="DL01211000702"/>
    <s v="DAL2122009214"/>
    <n v="501560"/>
    <x v="0"/>
    <x v="295"/>
    <n v="8266012564"/>
    <n v="384"/>
    <n v="126900"/>
    <m/>
    <n v="22842"/>
    <n v="149742"/>
    <d v="2021-09-23T17:30:00"/>
    <n v="6870245944"/>
    <s v="UTCL-20-DL-R-04"/>
    <n v="111061746563"/>
    <d v="2021-11-08T00:00:00"/>
    <s v="Cement Mill"/>
    <m/>
  </r>
  <r>
    <s v="C1253"/>
    <s v="DL01210400336"/>
    <s v="DAL2122000355"/>
    <n v="407022"/>
    <x v="0"/>
    <x v="296"/>
    <n v="8266010197"/>
    <s v="085/2020-2021"/>
    <n v="126399.99999999999"/>
    <m/>
    <n v="15167.999999999998"/>
    <n v="141567.99999999997"/>
    <d v="2021-03-08T17:30:00"/>
    <n v="6870128692"/>
    <s v="UTCL-20-DL-R-04"/>
    <s v="HDFCR52021071953770786"/>
    <d v="2021-07-20T00:00:00"/>
    <s v="Cement Mill"/>
    <m/>
  </r>
  <r>
    <n v="217"/>
    <s v="DL01230101804"/>
    <s v="DAL2223017660"/>
    <n v="105903"/>
    <x v="0"/>
    <x v="297"/>
    <n v="8266016468"/>
    <s v="JEE/0680/22-23"/>
    <n v="126300"/>
    <m/>
    <n v="22734"/>
    <n v="149034"/>
    <d v="2022-12-30T17:30:00"/>
    <n v="6870368553"/>
    <s v="UTCL-21-DL-R-04"/>
    <s v="N045232332305221"/>
    <d v="2023-02-15T00:00:00"/>
    <s v="AFR"/>
    <m/>
  </r>
  <r>
    <s v="WHRS-1786"/>
    <s v="DL01211001963"/>
    <s v="DAL2122010452"/>
    <n v="401972"/>
    <x v="0"/>
    <x v="29"/>
    <n v="8263000049"/>
    <s v="IDM11008906"/>
    <n v="126000"/>
    <n v="0"/>
    <n v="22680"/>
    <n v="148680"/>
    <d v="2021-09-09T17:30:00"/>
    <n v="6870260922"/>
    <s v="UTCL-20-DL-R-01"/>
    <s v="HDFCR52021111076445411"/>
    <d v="2021-11-11T00:00:00"/>
    <s v="WHRS"/>
    <m/>
  </r>
  <r>
    <s v="WHRS-1049"/>
    <s v="DL01210700450"/>
    <s v="DAL2122003815"/>
    <n v="821012"/>
    <x v="0"/>
    <x v="5"/>
    <n v="8263000088"/>
    <s v="AA0910000033"/>
    <n v="125800"/>
    <n v="148.44"/>
    <n v="22644"/>
    <n v="148592.44"/>
    <d v="2021-04-21T17:30:00"/>
    <n v="6870128905"/>
    <s v="UTCL-20-DL-R-01"/>
    <s v="HDFCR52021072855455644"/>
    <d v="2021-07-29T00:00:00"/>
    <s v="WHRS"/>
    <m/>
  </r>
  <r>
    <s v="C1250"/>
    <s v="DL01220500480"/>
    <s v="DAL2223002085"/>
    <n v="933700"/>
    <x v="0"/>
    <x v="283"/>
    <n v="8262000050"/>
    <s v="HYD/513628/22-23"/>
    <n v="125423.72881355933"/>
    <m/>
    <n v="22576.271186440677"/>
    <n v="148000"/>
    <d v="2022-04-11T17:30:00"/>
    <n v="3445004602"/>
    <s v="UTCL-20-DL-R-04"/>
    <s v="HDFCR52022052069788485"/>
    <d v="2022-05-22T00:00:00"/>
    <s v="Cement Mill"/>
    <m/>
  </r>
  <r>
    <s v="CU149"/>
    <s v="DL01240301236"/>
    <s v="DAL2324021150"/>
    <n v="408038"/>
    <x v="0"/>
    <x v="87"/>
    <n v="8266020113"/>
    <s v="REC/0878"/>
    <n v="125355.93220338984"/>
    <m/>
    <n v="22564.067796610168"/>
    <n v="147920"/>
    <d v="2024-02-17T17:30:00"/>
    <n v="1246767176"/>
    <s v="UTCL-22-DL-R-07"/>
    <s v="N096242972156347"/>
    <d v="2024-04-07T00:00:00"/>
    <s v="Line-1 Cooler Updragation "/>
    <m/>
  </r>
  <r>
    <s v="EST36"/>
    <m/>
    <m/>
    <m/>
    <x v="0"/>
    <x v="252"/>
    <s v="7070525674"/>
    <d v="2023-08-14T00:00:00"/>
    <n v="125314.11"/>
    <m/>
    <n v="0"/>
    <n v="125314.11"/>
    <d v="2023-08-14T00:00:00"/>
    <s v="7070525674"/>
    <s v="UTCL-22-DL-N-47"/>
    <m/>
    <m/>
    <s v="ESP TPP"/>
    <m/>
  </r>
  <r>
    <s v="OLBC863"/>
    <s v="DL01230201738"/>
    <s v="DAL2223019542"/>
    <n v="811819"/>
    <x v="0"/>
    <x v="149"/>
    <n v="8262000058"/>
    <s v="MLIPL/32203/22"/>
    <n v="125130.00000000001"/>
    <m/>
    <n v="0"/>
    <n v="125130.00000000001"/>
    <d v="2023-01-15T17:30:00"/>
    <n v="3445034067"/>
    <s v="UTCL-20-DL-R-07"/>
    <n v="303089773940"/>
    <d v="2023-03-10T00:00:00"/>
    <s v="OLBC"/>
    <m/>
  </r>
  <r>
    <s v="C294"/>
    <s v="DL01220200793"/>
    <s v="DAL2122015489"/>
    <n v="128007"/>
    <x v="0"/>
    <x v="26"/>
    <n v="8263000117"/>
    <n v="562102629"/>
    <n v="125000"/>
    <m/>
    <n v="22500"/>
    <n v="147500"/>
    <d v="2021-11-30T17:30:00"/>
    <n v="6870401560"/>
    <s v="UTCL-20-DL-R-04"/>
    <m/>
    <m/>
    <s v="Cement Mill"/>
    <m/>
  </r>
  <r>
    <s v="OLBC884"/>
    <s v="DL01230701172"/>
    <s v="DAL2324006496"/>
    <n v="807543"/>
    <x v="0"/>
    <x v="298"/>
    <n v="8268012676"/>
    <n v="1137"/>
    <n v="125000"/>
    <m/>
    <n v="22500"/>
    <n v="147500"/>
    <d v="2023-07-06T17:30:00"/>
    <n v="1246436107"/>
    <s v="UTCL-20-DL-R-07"/>
    <s v="N214232575924833"/>
    <d v="2023-08-04T00:00:00"/>
    <s v="OLBC"/>
    <m/>
  </r>
  <r>
    <s v="CU185"/>
    <s v="DL01240400716"/>
    <m/>
    <n v="137847"/>
    <x v="0"/>
    <x v="208"/>
    <n v="8266019869"/>
    <s v="SE/2023-24/00303"/>
    <n v="124687.28"/>
    <m/>
    <n v="22443.72"/>
    <n v="147131"/>
    <d v="2024-03-27T00:00:00"/>
    <m/>
    <s v="UTCL-22-DL-R-07"/>
    <m/>
    <m/>
    <s v="Line-1 Cooler Updragation "/>
    <m/>
  </r>
  <r>
    <s v="OLBC717"/>
    <s v="DL01220500739"/>
    <s v="DAL2223002251"/>
    <n v="919962"/>
    <x v="0"/>
    <x v="6"/>
    <n v="8263000121"/>
    <s v="SR/HO/22-23/0008"/>
    <n v="124200"/>
    <m/>
    <n v="22356"/>
    <n v="146556"/>
    <d v="2022-04-19T17:30:00"/>
    <n v="6870062352"/>
    <s v="UTCL-20-DL-R-07"/>
    <n v="205304567679"/>
    <d v="2022-05-31T00:00:00"/>
    <s v="OLBC"/>
    <m/>
  </r>
  <r>
    <s v="RMES-52"/>
    <s v="DL01230501650"/>
    <s v="DAL2324002894"/>
    <n v="821383"/>
    <x v="0"/>
    <x v="125"/>
    <n v="8268011463"/>
    <s v="RSE-05"/>
    <n v="124089.83050847458"/>
    <m/>
    <n v="22336.169491525423"/>
    <n v="146426"/>
    <d v="2023-05-17T17:30:00"/>
    <n v="160388902"/>
    <s v="UTCL-22-DL-N-39"/>
    <s v="N153232484720120"/>
    <d v="2023-06-06T00:00:00"/>
    <s v="Raw Mill-1 ESP"/>
    <m/>
  </r>
  <r>
    <s v="WHRS-1785"/>
    <s v="DL01211001957"/>
    <s v="DAL2122010447"/>
    <n v="401972"/>
    <x v="0"/>
    <x v="29"/>
    <n v="8263000049"/>
    <s v="IDM11008907"/>
    <n v="124000"/>
    <n v="0"/>
    <n v="22320"/>
    <n v="146320"/>
    <d v="2021-09-09T17:30:00"/>
    <n v="6870260924"/>
    <s v="UTCL-20-DL-R-01"/>
    <s v="HDFCR52021111076445411"/>
    <d v="2021-11-11T00:00:00"/>
    <s v="WHRS"/>
    <m/>
  </r>
  <r>
    <s v="OLBC1096"/>
    <s v="DL01230901568"/>
    <s v="DAL2324010866"/>
    <n v="816655"/>
    <x v="0"/>
    <x v="215"/>
    <n v="8266018607"/>
    <n v="520"/>
    <n v="124000"/>
    <m/>
    <n v="22320"/>
    <n v="146320"/>
    <d v="2023-09-12T17:30:00"/>
    <n v="1246533838"/>
    <s v="UTCL-20-DL-R-07"/>
    <s v="N286232688898200"/>
    <d v="2023-10-15T00:00:00"/>
    <s v="OLBC"/>
    <m/>
  </r>
  <r>
    <n v="10"/>
    <s v="DL01220701837"/>
    <s v="DAL2223006574"/>
    <n v="822269"/>
    <x v="0"/>
    <x v="183"/>
    <n v="8268009118"/>
    <s v="Apr/May/2022-031"/>
    <n v="123900"/>
    <m/>
    <n v="0"/>
    <n v="123900"/>
    <d v="2022-07-04T17:30:00"/>
    <n v="44049754"/>
    <s v="UTCL-21-DL-R-04"/>
    <s v="N214222061841029"/>
    <d v="2022-08-03T00:00:00"/>
    <s v="AFR"/>
    <m/>
  </r>
  <r>
    <n v="162"/>
    <s v="DL01230100210"/>
    <s v="DAL2223016079"/>
    <n v="921813"/>
    <x v="1"/>
    <x v="225"/>
    <n v="8268010963"/>
    <s v="LKN/1233/2223"/>
    <n v="123705.08474576272"/>
    <m/>
    <n v="22266.91525423729"/>
    <n v="145972"/>
    <d v="2022-11-30T17:30:00"/>
    <n v="44386799"/>
    <s v="UTCL-21-DL-R-04"/>
    <s v="HDFCR52023010974112898"/>
    <d v="2023-01-12T00:00:00"/>
    <s v="AFR"/>
    <m/>
  </r>
  <r>
    <n v="156"/>
    <s v="DL01230300731"/>
    <s v="DAL2223020472"/>
    <n v="921813"/>
    <x v="1"/>
    <x v="225"/>
    <n v="8268010963"/>
    <s v="LKN/1573/2223"/>
    <n v="123705.08474576272"/>
    <m/>
    <n v="22266.91525423729"/>
    <n v="145972"/>
    <d v="2023-01-31T17:30:00"/>
    <n v="44547051"/>
    <s v="UTCL-21-DL-R-04"/>
    <s v="N076232376350543"/>
    <d v="2023-03-19T00:00:00"/>
    <s v="AFR"/>
    <m/>
  </r>
  <r>
    <n v="158"/>
    <s v="DL01230400558"/>
    <s v="DAL2223022769"/>
    <n v="921813"/>
    <x v="1"/>
    <x v="225"/>
    <n v="8268010963"/>
    <s v="LKN/1901/2223"/>
    <n v="123705.08474576272"/>
    <m/>
    <n v="22266.91525423729"/>
    <n v="145972"/>
    <d v="2023-03-01T17:30:00"/>
    <n v="160301142"/>
    <s v="UTCL-21-DL-R-04"/>
    <s v="N110232426557930"/>
    <d v="2023-04-20T00:00:00"/>
    <s v="AFR"/>
    <m/>
  </r>
  <r>
    <n v="164"/>
    <s v="DL01230700567"/>
    <s v="DAL2324005907"/>
    <n v="921813"/>
    <x v="1"/>
    <x v="225"/>
    <n v="8268012547"/>
    <s v="LKN/0359/2324"/>
    <n v="123618.64406779662"/>
    <m/>
    <n v="22251.355932203391"/>
    <n v="145870"/>
    <d v="2023-05-31T17:30:00"/>
    <n v="160496238"/>
    <s v="UTCL-21-DL-R-04"/>
    <s v="HDFCR52023080878272452"/>
    <m/>
    <s v="AFR"/>
    <m/>
  </r>
  <r>
    <s v="C346"/>
    <s v="DL01220401298"/>
    <s v="DAL2223001320"/>
    <n v="402434"/>
    <x v="0"/>
    <x v="19"/>
    <n v="8263000123"/>
    <n v="210601027329"/>
    <n v="123492.88"/>
    <m/>
    <n v="22228.720000000001"/>
    <n v="145721.60000000001"/>
    <d v="2022-02-09T17:30:00"/>
    <n v="6870054367"/>
    <s v="UTCL-20-DL-R-04"/>
    <s v="N143221968860222"/>
    <d v="2022-05-24T00:00:00"/>
    <s v="Cement Mill"/>
    <m/>
  </r>
  <r>
    <s v="WHRS-377"/>
    <s v="DL01210600388"/>
    <s v="DAL2122002278"/>
    <n v="100915"/>
    <x v="0"/>
    <x v="24"/>
    <n v="8263000105"/>
    <s v="I-KH/G21-22/0199"/>
    <n v="123282.1"/>
    <n v="145.47"/>
    <n v="22190.777999999998"/>
    <n v="145618.348"/>
    <d v="2021-05-04T17:30:00"/>
    <n v="6870088239"/>
    <s v="UTCL-20-DL-R-01"/>
    <s v="HDFCR52021061497133614"/>
    <d v="2021-06-15T00:00:00"/>
    <s v="WHRS"/>
    <m/>
  </r>
  <r>
    <s v="WHRS-597"/>
    <s v="DL01210701520"/>
    <s v="DAL2122004821"/>
    <n v="811819"/>
    <x v="0"/>
    <x v="149"/>
    <n v="8263000049"/>
    <s v="MLIPL/27399/21"/>
    <n v="122970"/>
    <m/>
    <n v="0"/>
    <n v="122970"/>
    <d v="2021-07-05T17:30:00"/>
    <n v="3445008979"/>
    <s v="UTCL-20-DL-R-01"/>
    <n v="107140648634"/>
    <d v="2021-07-15T00:00:00"/>
    <s v="WHRS"/>
    <m/>
  </r>
  <r>
    <s v="WHRS-472"/>
    <s v="DL01210400195"/>
    <m/>
    <n v="135997"/>
    <x v="0"/>
    <x v="129"/>
    <n v="8266011108"/>
    <s v="KRJK/085/2020-21"/>
    <n v="122924.10000000002"/>
    <m/>
    <n v="22126.338000000003"/>
    <n v="145050.43800000002"/>
    <d v="2021-03-10T00:00:00"/>
    <m/>
    <s v="UTCL-20-DL-R-01"/>
    <m/>
    <m/>
    <s v="WHRS"/>
    <m/>
  </r>
  <r>
    <s v="OLBC338"/>
    <s v="DL01230200906"/>
    <s v="DAL2223018534"/>
    <n v="118480"/>
    <x v="0"/>
    <x v="74"/>
    <n v="8263000261"/>
    <s v="RSC/NOV22/0114"/>
    <n v="122800"/>
    <m/>
    <n v="22104"/>
    <n v="144904"/>
    <d v="2022-11-10T17:30:00"/>
    <n v="6870424483"/>
    <s v="UTCL-20-DL-R-07"/>
    <s v="HDFCR52023032091748315"/>
    <d v="2023-03-21T00:00:00"/>
    <s v="OLBC"/>
    <m/>
  </r>
  <r>
    <s v="OLBC355"/>
    <s v="DL01230400562"/>
    <s v="DAL2223022773"/>
    <n v="407464"/>
    <x v="0"/>
    <x v="160"/>
    <n v="8268011623"/>
    <s v="RSE/22-23/S0132"/>
    <n v="122350"/>
    <m/>
    <n v="22023"/>
    <n v="144373"/>
    <d v="2023-03-29T17:30:00"/>
    <n v="160298312"/>
    <s v="UTCL-20-DL-R-07"/>
    <s v="HDFCR52023043052716169"/>
    <d v="2023-05-02T00:00:00"/>
    <s v="OLBC"/>
    <m/>
  </r>
  <r>
    <s v="AI34"/>
    <m/>
    <m/>
    <m/>
    <x v="0"/>
    <x v="252"/>
    <s v="7033364213"/>
    <d v="2021-07-28T00:00:00"/>
    <n v="122334.85999999999"/>
    <m/>
    <n v="0"/>
    <n v="122334.85999999999"/>
    <d v="2021-07-28T00:00:00"/>
    <s v="7033364213"/>
    <s v="UTCL-20-DL-R-03"/>
    <m/>
    <m/>
    <s v="Air Blast Control Sy"/>
    <m/>
  </r>
  <r>
    <s v="KC30"/>
    <s v="DL01231101603"/>
    <m/>
    <n v="134171"/>
    <x v="0"/>
    <x v="178"/>
    <n v="8263000349"/>
    <s v="GKP/23-24/197"/>
    <n v="121800"/>
    <m/>
    <n v="21924"/>
    <n v="143724"/>
    <d v="2023-11-20T00:00:00"/>
    <m/>
    <s v="UTC1-23-DL-R-E-OT-01"/>
    <m/>
    <m/>
    <s v="Line-1 Kiln Capacity Enhancement up to 2500 tpd from 1600 tpd"/>
    <m/>
  </r>
  <r>
    <s v="WHRS-1992"/>
    <s v="DL01210500875"/>
    <s v="DAL2122001661"/>
    <n v="407942"/>
    <x v="0"/>
    <x v="291"/>
    <n v="8266010968"/>
    <n v="4150202516"/>
    <n v="121762.5"/>
    <m/>
    <n v="21917.25"/>
    <n v="143679.75"/>
    <d v="2021-04-30T17:30:00"/>
    <n v="6870149087"/>
    <s v="UTCL-20-DL-R-01"/>
    <n v="108034668296"/>
    <d v="2021-08-04T00:00:00"/>
    <s v="WHRS"/>
    <m/>
  </r>
  <r>
    <s v="WHRS-351"/>
    <s v="DL01230100219"/>
    <s v="DAL2223016053"/>
    <n v="921813"/>
    <x v="1"/>
    <x v="225"/>
    <n v="8268010823"/>
    <s v="LKN/0919/2223"/>
    <n v="121201.69491525424"/>
    <m/>
    <n v="21816.305084745763"/>
    <n v="143018"/>
    <d v="2022-09-28T17:30:00"/>
    <n v="44386855"/>
    <s v="UTCL-20-DL-R-01"/>
    <s v="HDFCR52023010974112898"/>
    <d v="2023-01-12T00:00:00"/>
    <s v="WHRS"/>
    <m/>
  </r>
  <r>
    <s v="C1156"/>
    <s v="DL01220900100"/>
    <s v="DAL2223008787"/>
    <n v="921813"/>
    <x v="1"/>
    <x v="225"/>
    <n v="8268009726"/>
    <s v="LKN/0737/2223"/>
    <n v="121201.23"/>
    <m/>
    <n v="21816.22"/>
    <n v="143017.45000000001"/>
    <d v="2022-08-29T17:30:00"/>
    <n v="44122705"/>
    <s v="UTCL-20-DL-R-04"/>
    <s v="N251222112318459"/>
    <d v="2022-09-09T00:00:00"/>
    <s v="Cement Mill"/>
    <m/>
  </r>
  <r>
    <s v="C1413"/>
    <s v="DL01210901187"/>
    <m/>
    <n v="406969"/>
    <x v="0"/>
    <x v="299"/>
    <n v="8266011878"/>
    <s v="MI2122/01577"/>
    <n v="120929.60000000001"/>
    <m/>
    <n v="21767.328000000001"/>
    <n v="142696.92800000001"/>
    <d v="2021-08-24T00:00:00"/>
    <m/>
    <s v="UTCL-20-DL-R-04"/>
    <m/>
    <m/>
    <s v="Cement Mill"/>
    <m/>
  </r>
  <r>
    <s v="WHRS-570"/>
    <s v="DL01210600650"/>
    <s v="DAL2122002571"/>
    <n v="811819"/>
    <x v="0"/>
    <x v="149"/>
    <n v="8263000049"/>
    <s v="MLIPL/26252/21"/>
    <n v="120785"/>
    <m/>
    <n v="0"/>
    <n v="120785"/>
    <d v="2021-04-22T17:30:00"/>
    <n v="3445005382"/>
    <s v="UTCL-20-DL-R-01"/>
    <n v="106153874729"/>
    <d v="2021-06-16T00:00:00"/>
    <s v="WHRS"/>
    <m/>
  </r>
  <r>
    <s v="WHRS-613"/>
    <s v="DL01210701576"/>
    <s v="DAL2122004979"/>
    <n v="811819"/>
    <x v="0"/>
    <x v="149"/>
    <n v="8263000049"/>
    <s v="MLIPL/26666/21"/>
    <n v="120785"/>
    <m/>
    <n v="0"/>
    <n v="120785"/>
    <d v="2021-07-17T00:00:00"/>
    <n v="3445010042"/>
    <s v="UTCL-20-DL-R-01"/>
    <n v="107140648634"/>
    <d v="2021-07-15T00:00:00"/>
    <s v="WHRS"/>
    <m/>
  </r>
  <r>
    <s v="WHRS-657"/>
    <s v="DL01210900095"/>
    <s v="DAL2122006955"/>
    <n v="811819"/>
    <x v="0"/>
    <x v="149"/>
    <n v="8263000049"/>
    <s v="MLIPL/27088/21"/>
    <n v="120785"/>
    <m/>
    <n v="0"/>
    <n v="120785"/>
    <d v="2021-07-12T17:30:00"/>
    <n v="3445012917"/>
    <s v="UTCL-20-DL-R-01"/>
    <n v="108250676225"/>
    <d v="2021-08-29T00:00:00"/>
    <s v="WHRS"/>
    <m/>
  </r>
  <r>
    <s v="WHRS-817"/>
    <s v="DL01210700825"/>
    <m/>
    <n v="811819"/>
    <x v="0"/>
    <x v="149"/>
    <n v="8263000049"/>
    <s v="MLIPL/26278/21"/>
    <n v="120470"/>
    <m/>
    <n v="0"/>
    <n v="120470"/>
    <d v="2021-07-05T00:00:00"/>
    <m/>
    <s v="UTCL-20-DL-R-01"/>
    <m/>
    <m/>
    <s v="WHRS"/>
    <m/>
  </r>
  <r>
    <s v="WHRS-822"/>
    <s v="DL01210800099"/>
    <m/>
    <n v="811819"/>
    <x v="0"/>
    <x v="149"/>
    <n v="8263000049"/>
    <s v="MLIPL/26284/21"/>
    <n v="120470"/>
    <m/>
    <n v="0"/>
    <n v="120470"/>
    <d v="2021-07-05T00:00:00"/>
    <m/>
    <s v="UTCL-20-DL-R-01"/>
    <m/>
    <m/>
    <s v="WHRS"/>
    <m/>
  </r>
  <r>
    <s v="WHRS-824"/>
    <s v="DL01210700741"/>
    <m/>
    <n v="811819"/>
    <x v="0"/>
    <x v="149"/>
    <n v="8263000049"/>
    <s v="MLIPL/26317/21"/>
    <n v="120470"/>
    <m/>
    <n v="0"/>
    <n v="120470"/>
    <d v="2021-07-05T00:00:00"/>
    <m/>
    <s v="UTCL-20-DL-R-01"/>
    <m/>
    <m/>
    <s v="WHRS"/>
    <m/>
  </r>
  <r>
    <s v="C1396"/>
    <s v="31206"/>
    <m/>
    <s v="UCM"/>
    <x v="1"/>
    <x v="155"/>
    <m/>
    <s v="31206"/>
    <n v="120426.91"/>
    <m/>
    <m/>
    <n v="120426.91"/>
    <d v="2022-03-31T00:00:00"/>
    <m/>
    <m/>
    <m/>
    <m/>
    <s v="Cement Mill"/>
    <m/>
  </r>
  <r>
    <s v="WHRS-1787"/>
    <s v="DL01211001964"/>
    <s v="DAL2122010453"/>
    <n v="401972"/>
    <x v="0"/>
    <x v="29"/>
    <n v="8263000049"/>
    <s v="IDM11009140"/>
    <n v="120400"/>
    <n v="0"/>
    <n v="21672"/>
    <n v="142072"/>
    <d v="2021-09-22T17:30:00"/>
    <n v="6870263373"/>
    <s v="UTCL-20-DL-R-01"/>
    <m/>
    <m/>
    <s v="WHRS"/>
    <m/>
  </r>
  <r>
    <s v="WHRS-1936"/>
    <s v="Nil"/>
    <m/>
    <s v="UC01"/>
    <x v="1"/>
    <x v="25"/>
    <s v="ULTRATECH CEMENT LTD.-HO- Interest on ECB"/>
    <s v="1357181"/>
    <n v="120294.2"/>
    <m/>
    <n v="0"/>
    <n v="120294.2"/>
    <d v="2022-08-31T00:00:00"/>
    <m/>
    <s v="UTCL-20-DL-R-01"/>
    <m/>
    <m/>
    <s v="WHRS"/>
    <m/>
  </r>
  <r>
    <s v="WHRS-1770"/>
    <s v="DL01211001913"/>
    <s v="DAL2122010474"/>
    <n v="401972"/>
    <x v="0"/>
    <x v="29"/>
    <n v="8263000049"/>
    <s v="IDM11009110"/>
    <n v="120060"/>
    <n v="0"/>
    <n v="21610.799999999999"/>
    <n v="141670.79999999999"/>
    <d v="2021-09-21T17:30:00"/>
    <n v="6870262769"/>
    <s v="UTCL-20-DL-R-01"/>
    <m/>
    <m/>
    <s v="WHRS"/>
    <m/>
  </r>
  <r>
    <s v="WHRS-897"/>
    <s v="DL01210400382"/>
    <s v="DAL2122000417"/>
    <n v="106653"/>
    <x v="0"/>
    <x v="57"/>
    <n v="8263000050"/>
    <s v="PWB20201286"/>
    <n v="120000"/>
    <n v="106.2"/>
    <n v="21600"/>
    <n v="141706.20000000001"/>
    <d v="2021-03-26T17:30:00"/>
    <n v="6870010414"/>
    <s v="UTCL-20-DL-R-01"/>
    <n v="104260055239"/>
    <d v="2021-04-27T00:00:00"/>
    <s v="WHRS"/>
    <m/>
  </r>
  <r>
    <s v="C1119"/>
    <s v="DL01210701081"/>
    <s v="DAL2122004466"/>
    <n v="105695"/>
    <x v="0"/>
    <x v="138"/>
    <n v="8263000100"/>
    <s v="AE21-22/SA/175"/>
    <n v="120000"/>
    <m/>
    <n v="21600"/>
    <n v="141600"/>
    <d v="2021-06-21T17:30:00"/>
    <n v="6870135691"/>
    <s v="UTCL-20-DL-R-04"/>
    <s v="N238211613788878"/>
    <d v="2021-08-28T00:00:00"/>
    <s v="Cement Mill"/>
    <m/>
  </r>
  <r>
    <s v="WHRS-1592"/>
    <s v="DL01210701490"/>
    <s v="DAL2122004904"/>
    <n v="401972"/>
    <x v="0"/>
    <x v="29"/>
    <n v="8263000049"/>
    <s v="IDM11006977"/>
    <n v="120000"/>
    <n v="142"/>
    <n v="21600"/>
    <n v="141742"/>
    <d v="2021-06-28T17:30:00"/>
    <n v="6870150182"/>
    <s v="UTCL-20-DL-R-01"/>
    <s v="HDFCR52021080356681035"/>
    <d v="2021-08-04T00:00:00"/>
    <s v="WHRS"/>
    <m/>
  </r>
  <r>
    <s v="WHRS-930"/>
    <s v="DL01210901706"/>
    <s v="DAL2122008541"/>
    <n v="106653"/>
    <x v="0"/>
    <x v="57"/>
    <n v="8263000050"/>
    <s v="WWB20210182Z"/>
    <n v="120000"/>
    <n v="141.60300563556666"/>
    <n v="21600"/>
    <n v="141741.60300563555"/>
    <d v="2021-05-17T00:00:00"/>
    <n v="6870229761"/>
    <s v="UTCL-20-DL-R-01"/>
    <m/>
    <m/>
    <s v="WHRS"/>
    <m/>
  </r>
  <r>
    <n v="238"/>
    <s v="DL01240502094"/>
    <s v="DAL2425003126"/>
    <n v="814561"/>
    <x v="0"/>
    <x v="196"/>
    <n v="8268014856"/>
    <s v="D-05"/>
    <n v="119840.00000000001"/>
    <m/>
    <n v="21571.200000000001"/>
    <n v="141411.20000000001"/>
    <d v="2024-04-27T17:30:00"/>
    <n v="160818678"/>
    <s v="UTCL-21-DL-R-04"/>
    <s v="N163243088912750"/>
    <d v="2024-06-15T00:00:00"/>
    <s v="AFR"/>
    <m/>
  </r>
  <r>
    <n v="161"/>
    <s v="DL01230100225"/>
    <s v="DAL2223016050"/>
    <n v="921813"/>
    <x v="1"/>
    <x v="225"/>
    <n v="8268010963"/>
    <s v="LKN/1393/2223"/>
    <n v="119714.40677966102"/>
    <m/>
    <n v="21548.593220338982"/>
    <n v="141263"/>
    <d v="2022-12-29T17:30:00"/>
    <n v="44386964"/>
    <s v="UTCL-21-DL-R-04"/>
    <s v="HDFCR52023010974112898"/>
    <d v="2023-01-12T00:00:00"/>
    <s v="AFR"/>
    <m/>
  </r>
  <r>
    <s v="WHRS-1076"/>
    <s v="DL01230500792"/>
    <s v="DAL2324002142"/>
    <n v="821012"/>
    <x v="0"/>
    <x v="5"/>
    <n v="8263000088"/>
    <s v="AA0930000005"/>
    <n v="119660"/>
    <m/>
    <n v="21538.799999999999"/>
    <n v="141198.79999999999"/>
    <d v="2023-02-25T17:30:00"/>
    <n v="1246358699"/>
    <s v="UTCL-20-DL-R-01"/>
    <s v="HDFCR52023012076804998"/>
    <d v="2023-01-23T00:00:00"/>
    <s v="WHRS"/>
    <m/>
  </r>
  <r>
    <s v="WHRS-1265"/>
    <s v="DL01201201151"/>
    <s v="DAL2021007487"/>
    <n v="510129"/>
    <x v="0"/>
    <x v="67"/>
    <n v="8263000055"/>
    <s v="OS0020002583"/>
    <n v="119624.4"/>
    <n v="105.87"/>
    <n v="21532.392"/>
    <n v="141262.66199999998"/>
    <d v="2020-11-27T17:30:00"/>
    <n v="6870051380"/>
    <s v="UTCL-20-DL-R-01"/>
    <s v="HDFCR52020102955000180"/>
    <d v="2020-10-30T00:00:00"/>
    <s v="WHRS"/>
    <m/>
  </r>
  <r>
    <s v="WHRS-1937"/>
    <s v="Nil"/>
    <m/>
    <s v="UC01"/>
    <x v="1"/>
    <x v="25"/>
    <s v="ULTRATECH CEMENT LTD.-HO- Interest on ECB"/>
    <s v="1387107"/>
    <n v="119504.41"/>
    <m/>
    <n v="0"/>
    <n v="119504.41"/>
    <d v="2022-09-30T00:00:00"/>
    <m/>
    <s v="UTCL-20-DL-R-01"/>
    <m/>
    <m/>
    <s v="WHRS"/>
    <m/>
  </r>
  <r>
    <s v="OLBC946"/>
    <s v="DL01230200905"/>
    <s v="DAL2223018523"/>
    <n v="118480"/>
    <x v="0"/>
    <x v="74"/>
    <n v="8263000270"/>
    <s v="RSC/NOV22/0083"/>
    <n v="119400"/>
    <m/>
    <n v="21492"/>
    <n v="140892"/>
    <d v="2022-11-08T17:30:00"/>
    <n v="6870379250"/>
    <s v="UTCL-20-DL-R-07"/>
    <s v="HDFCR52023021583246547"/>
    <d v="2023-02-17T00:00:00"/>
    <s v="OLBC"/>
    <m/>
  </r>
  <r>
    <s v="C1354"/>
    <s v="DL01210300367"/>
    <s v="DAL2021010307"/>
    <n v="816655"/>
    <x v="0"/>
    <x v="215"/>
    <n v="8268005573"/>
    <n v="125"/>
    <n v="119000.88"/>
    <m/>
    <n v="21420.12"/>
    <n v="140421"/>
    <d v="2021-02-11T17:30:00"/>
    <n v="44296394"/>
    <s v="UTCL-20-DL-R-04"/>
    <s v="N084211450277251"/>
    <d v="2021-03-26T00:00:00"/>
    <s v="Cement Mill"/>
    <m/>
  </r>
  <r>
    <s v="C206"/>
    <s v="DL01230201827"/>
    <s v="DAL2223019475"/>
    <n v="821146"/>
    <x v="0"/>
    <x v="4"/>
    <n v="8263000191"/>
    <s v="SVPL/UP/22-23/46"/>
    <n v="118950"/>
    <m/>
    <n v="21411"/>
    <n v="140361"/>
    <d v="2022-11-16T17:30:00"/>
    <n v="6870399370"/>
    <s v="UTCL-20-DL-R-04"/>
    <n v="303031441783"/>
    <d v="2023-03-05T00:00:00"/>
    <s v="Cement Mill"/>
    <m/>
  </r>
  <r>
    <s v="WHRS-1939"/>
    <m/>
    <m/>
    <s v="UC01"/>
    <x v="1"/>
    <x v="25"/>
    <s v="ULTRATECH CEMENT LTD.-HO- Interest on ECB"/>
    <s v="1327043"/>
    <n v="118898.47"/>
    <m/>
    <n v="0"/>
    <n v="118898.47"/>
    <d v="2022-07-31T00:00:00"/>
    <m/>
    <s v="UTCL-20-DL-R-01"/>
    <m/>
    <m/>
    <s v="WHRS"/>
    <m/>
  </r>
  <r>
    <s v="OLBC370"/>
    <s v="DL01230201878"/>
    <s v="DAL2223019525"/>
    <n v="405495"/>
    <x v="0"/>
    <x v="300"/>
    <n v="8266017297"/>
    <s v="IND22-23/04171"/>
    <n v="118641.52542372882"/>
    <m/>
    <n v="21355.474576271186"/>
    <n v="139997"/>
    <d v="2023-05-03T00:00:00"/>
    <n v="6870394408"/>
    <s v="UTCL-20-DL-R-07"/>
    <n v="305045389058"/>
    <d v="2023-05-06T00:00:00"/>
    <s v="OLBC"/>
    <m/>
  </r>
  <r>
    <s v="WHRS-596"/>
    <s v="DL01210701412"/>
    <s v="DAL2122004785"/>
    <n v="811819"/>
    <x v="0"/>
    <x v="149"/>
    <n v="8263000049"/>
    <s v="MLIPL/27111/21"/>
    <n v="118622"/>
    <m/>
    <n v="0"/>
    <n v="118622"/>
    <d v="2021-07-04T17:30:00"/>
    <n v="3445009559"/>
    <s v="UTCL-20-DL-R-01"/>
    <n v="107140648634"/>
    <d v="2021-07-15T00:00:00"/>
    <s v="WHRS"/>
    <m/>
  </r>
  <r>
    <s v="WHRS-706"/>
    <s v="DL01211000675"/>
    <s v="DAL2122009597"/>
    <n v="811819"/>
    <x v="0"/>
    <x v="149"/>
    <n v="8263000049"/>
    <s v="MLIPL/27403/21"/>
    <n v="118622"/>
    <m/>
    <n v="0"/>
    <n v="118622"/>
    <d v="2021-10-04T17:30:00"/>
    <n v="3445017985"/>
    <s v="UTCL-20-DL-R-01"/>
    <n v="110082110755"/>
    <d v="2021-10-09T00:00:00"/>
    <s v="WHRS"/>
    <m/>
  </r>
  <r>
    <s v="WHRS-1934"/>
    <s v="Nil"/>
    <m/>
    <s v="UC01"/>
    <x v="1"/>
    <x v="25"/>
    <s v="ULTRATECH CEMENT LTD.-HO- Interest on ECB"/>
    <s v="1262633"/>
    <n v="118417.7"/>
    <m/>
    <n v="0"/>
    <n v="118417.7"/>
    <d v="2022-05-31T00:00:00"/>
    <m/>
    <s v="UTCL-20-DL-R-01"/>
    <m/>
    <m/>
    <s v="WHRS"/>
    <m/>
  </r>
  <r>
    <s v="WHRS-1556"/>
    <s v="DL01210701480"/>
    <s v="DAL2122004894"/>
    <n v="401972"/>
    <x v="0"/>
    <x v="29"/>
    <n v="8263000049"/>
    <s v="IDM11006978"/>
    <n v="118000"/>
    <n v="139"/>
    <n v="21240"/>
    <n v="139379"/>
    <d v="2021-06-28T17:30:00"/>
    <n v="6870150132"/>
    <s v="UTCL-20-DL-R-01"/>
    <s v="HDFCR52021080356681035"/>
    <d v="2021-08-04T00:00:00"/>
    <s v="WHRS"/>
    <m/>
  </r>
  <r>
    <s v="C1271"/>
    <s v="DL01230302556"/>
    <s v="DAL2223022270"/>
    <n v="807543"/>
    <x v="0"/>
    <x v="298"/>
    <n v="8268006088"/>
    <s v="1035/"/>
    <n v="118000"/>
    <m/>
    <n v="0"/>
    <n v="118000"/>
    <d v="2022-04-01T17:30:00"/>
    <n v="160323221"/>
    <s v="UTCL-20-DL-R-04"/>
    <m/>
    <m/>
    <s v="Cement Mill"/>
    <m/>
  </r>
  <r>
    <s v="WHRS-592"/>
    <s v="DL01210701416"/>
    <s v="DAL2122004781"/>
    <n v="811819"/>
    <x v="0"/>
    <x v="149"/>
    <n v="8263000049"/>
    <s v="MLIPL/27389/21"/>
    <n v="117970"/>
    <m/>
    <n v="0"/>
    <n v="117970"/>
    <d v="2021-07-02T17:30:00"/>
    <n v="3445009546"/>
    <s v="UTCL-20-DL-R-01"/>
    <n v="107140648634"/>
    <d v="2021-07-15T00:00:00"/>
    <s v="WHRS"/>
    <m/>
  </r>
  <r>
    <s v="WHRS-631"/>
    <s v="DL01210701564"/>
    <s v="DAL2122004960"/>
    <n v="811819"/>
    <x v="0"/>
    <x v="149"/>
    <n v="8263000049"/>
    <s v="MLIPL/27391/21"/>
    <n v="117970"/>
    <m/>
    <n v="0"/>
    <n v="117970"/>
    <d v="2021-07-05T00:00:00"/>
    <n v="3445010048"/>
    <s v="UTCL-20-DL-R-01"/>
    <n v="108023355182"/>
    <d v="2021-08-03T00:00:00"/>
    <s v="WHRS"/>
    <m/>
  </r>
  <r>
    <s v="WHRS-630"/>
    <s v="DL01210701563"/>
    <s v="DAL2122004961"/>
    <n v="811819"/>
    <x v="0"/>
    <x v="149"/>
    <n v="8263000049"/>
    <s v="MLIPL/27390/21"/>
    <n v="117970"/>
    <m/>
    <n v="0"/>
    <n v="117970"/>
    <d v="2021-07-05T17:30:00"/>
    <n v="3445010051"/>
    <s v="UTCL-20-DL-R-01"/>
    <n v="108023355182"/>
    <d v="2021-08-03T00:00:00"/>
    <s v="WHRS"/>
    <m/>
  </r>
  <r>
    <s v="WHRS-681"/>
    <s v="DL01210900108"/>
    <s v="DAL2122006960"/>
    <n v="811819"/>
    <x v="0"/>
    <x v="149"/>
    <n v="8263000049"/>
    <s v="MLIPL/27824/21"/>
    <n v="117970"/>
    <m/>
    <n v="0"/>
    <n v="117970"/>
    <d v="2021-07-26T17:30:00"/>
    <n v="3445013022"/>
    <s v="UTCL-20-DL-R-01"/>
    <n v="109092469240"/>
    <d v="2021-09-10T00:00:00"/>
    <s v="WHRS"/>
    <m/>
  </r>
  <r>
    <s v="WHRS-661"/>
    <s v="DL01210900109"/>
    <s v="DAL2122006961"/>
    <n v="811819"/>
    <x v="0"/>
    <x v="149"/>
    <n v="8263000049"/>
    <s v="MLIPL/27823/21"/>
    <n v="117970"/>
    <m/>
    <n v="0"/>
    <n v="117970"/>
    <d v="2021-07-26T17:30:00"/>
    <n v="3445013030"/>
    <s v="UTCL-20-DL-R-01"/>
    <n v="108250676225"/>
    <d v="2021-08-29T00:00:00"/>
    <s v="WHRS"/>
    <m/>
  </r>
  <r>
    <s v="WHRS-668"/>
    <s v="DL01210900198"/>
    <s v="DAL2122007152"/>
    <n v="811819"/>
    <x v="0"/>
    <x v="149"/>
    <n v="8263000049"/>
    <s v="MLIPL/27829/21"/>
    <n v="117970"/>
    <m/>
    <n v="0"/>
    <n v="117970"/>
    <d v="2021-07-28T17:30:00"/>
    <n v="3445013135"/>
    <s v="UTCL-20-DL-R-01"/>
    <n v="108250676225"/>
    <d v="2021-08-29T00:00:00"/>
    <s v="WHRS"/>
    <m/>
  </r>
  <r>
    <s v="WHRS-731"/>
    <s v="DL01211000676"/>
    <s v="DAL2122009598"/>
    <n v="811819"/>
    <x v="0"/>
    <x v="149"/>
    <n v="8263000049"/>
    <s v="MLIPL/28471/21"/>
    <n v="117970"/>
    <m/>
    <n v="0"/>
    <n v="117970"/>
    <d v="2021-09-07T17:30:00"/>
    <n v="3445017921"/>
    <s v="UTCL-20-DL-R-01"/>
    <n v="110082110755"/>
    <d v="2021-10-09T00:00:00"/>
    <s v="WHRS"/>
    <m/>
  </r>
  <r>
    <s v="WHRS-744"/>
    <s v="DL01211200677"/>
    <s v="DAL2122012432"/>
    <n v="811819"/>
    <x v="0"/>
    <x v="149"/>
    <n v="8263000049"/>
    <s v="MLIPL/27828/21"/>
    <n v="117970"/>
    <m/>
    <n v="0"/>
    <n v="117970"/>
    <d v="2021-11-25T17:30:00"/>
    <n v="3445022786"/>
    <s v="UTCL-20-DL-R-01"/>
    <n v="110082110755"/>
    <d v="2021-10-09T00:00:00"/>
    <s v="WHRS"/>
    <m/>
  </r>
  <r>
    <s v="WHRS-1906"/>
    <s v="DL01210301033"/>
    <m/>
    <n v="137869"/>
    <x v="1"/>
    <x v="228"/>
    <s v="FEES FOR 2 WHRS BOILER REGISTRATION &amp; INSPECTION"/>
    <s v="FEES FOR 2 WHRS BOILER REGISTRATION &amp; INSPECTION"/>
    <n v="117900"/>
    <m/>
    <n v="0"/>
    <n v="117900"/>
    <d v="2021-03-19T00:00:00"/>
    <m/>
    <s v="UTCL-20-DL-R-01"/>
    <m/>
    <m/>
    <s v="WHRS"/>
    <m/>
  </r>
  <r>
    <s v="OLBC98"/>
    <s v="DL01221101441"/>
    <s v="DAL2223013703"/>
    <n v="816965"/>
    <x v="0"/>
    <x v="157"/>
    <n v="8268010733"/>
    <s v="8268010733/RA01"/>
    <n v="117815.57"/>
    <m/>
    <n v="0"/>
    <n v="117815.57"/>
    <d v="2022-11-22T00:00:00"/>
    <n v="44294003"/>
    <s v="UTCL-20-DL-R-07"/>
    <s v="N341222238152958"/>
    <d v="2022-12-07T00:00:00"/>
    <s v="OLBC"/>
    <m/>
  </r>
  <r>
    <s v="WHRS-1013"/>
    <s v="DL01230201865"/>
    <s v="DAL2223019509"/>
    <n v="404560"/>
    <x v="0"/>
    <x v="301"/>
    <n v="8266016942"/>
    <n v="5512211892"/>
    <n v="117445.76271186442"/>
    <m/>
    <n v="21140.237288135595"/>
    <n v="138586"/>
    <d v="2022-12-27T17:30:00"/>
    <n v="6870395976"/>
    <s v="UTCL-20-DL-R-01"/>
    <n v="303065067531"/>
    <d v="2023-03-08T00:00:00"/>
    <s v="WHRS"/>
    <m/>
  </r>
  <r>
    <s v="WHRS-968"/>
    <s v="DL01201200340"/>
    <s v="DAL2021007089"/>
    <n v="126335"/>
    <x v="0"/>
    <x v="273"/>
    <n v="8268005150"/>
    <n v="112"/>
    <n v="117150"/>
    <m/>
    <n v="21087"/>
    <n v="138237"/>
    <d v="2020-11-24T17:30:00"/>
    <n v="44121377"/>
    <s v="UTCL-20-DL-R-01"/>
    <s v="N345201335974763"/>
    <d v="2020-12-11T00:00:00"/>
    <s v="WHRS"/>
    <m/>
  </r>
  <r>
    <s v="C1007"/>
    <s v="DL01210700821"/>
    <s v="DAL2122004147"/>
    <n v="811819"/>
    <x v="0"/>
    <x v="149"/>
    <n v="8263000114"/>
    <s v="MLIPL/27304/21"/>
    <n v="117150"/>
    <m/>
    <n v="0"/>
    <n v="117150"/>
    <d v="2021-07-13T17:30:00"/>
    <n v="3445007511"/>
    <s v="UTCL-20-DL-R-04"/>
    <s v="HDFCR52021052493846127"/>
    <d v="2021-05-25T00:00:00"/>
    <s v="Cement Mill"/>
    <s v="Civil- Cement Mill"/>
  </r>
  <r>
    <s v="WHRS-633"/>
    <s v="DL01210701574"/>
    <s v="DAL2122004950"/>
    <n v="811819"/>
    <x v="0"/>
    <x v="149"/>
    <n v="8263000049"/>
    <s v="MLIPL/26275/21"/>
    <n v="117000"/>
    <m/>
    <n v="0"/>
    <n v="117000"/>
    <d v="2021-07-05T17:30:00"/>
    <n v="3445012202"/>
    <s v="UTCL-20-DL-R-01"/>
    <n v="108023355182"/>
    <d v="2021-08-03T00:00:00"/>
    <s v="WHRS"/>
    <m/>
  </r>
  <r>
    <s v="WHRS-1672"/>
    <s v="DL01210801416"/>
    <s v="DAL2122006650"/>
    <n v="401972"/>
    <x v="0"/>
    <x v="29"/>
    <n v="8263000049"/>
    <s v="IDM11007610"/>
    <n v="117000"/>
    <n v="0"/>
    <n v="21060"/>
    <n v="138060"/>
    <d v="2021-07-20T17:30:00"/>
    <n v="6870194142"/>
    <s v="UTCL-20-DL-R-01"/>
    <s v="HDFCR52021090964013469"/>
    <d v="2021-09-10T00:00:00"/>
    <s v="WHRS"/>
    <m/>
  </r>
  <r>
    <s v="C806"/>
    <s v="DL01220400940"/>
    <s v="DAL2223000978"/>
    <n v="137974"/>
    <x v="0"/>
    <x v="5"/>
    <n v="8263000113"/>
    <s v="BA0920000005"/>
    <n v="116860"/>
    <m/>
    <n v="21034.799999999999"/>
    <n v="137894.79999999999"/>
    <d v="2022-01-31T17:30:00"/>
    <n v="6870031530"/>
    <s v="UTCL-20-DL-R-04"/>
    <s v="HDFCR52022050365616093"/>
    <d v="2022-05-04T00:00:00"/>
    <s v="Cement Mill"/>
    <m/>
  </r>
  <r>
    <s v="OLBC97"/>
    <s v="DL01221001254"/>
    <s v="DAL2223011680"/>
    <n v="816965"/>
    <x v="0"/>
    <x v="157"/>
    <n v="8268008180"/>
    <s v="8268008180/RA06"/>
    <n v="116618.22"/>
    <m/>
    <n v="0"/>
    <n v="116618.22"/>
    <d v="2022-09-28T17:30:00"/>
    <n v="44229946"/>
    <s v="UTCL-20-DL-R-07"/>
    <s v="N301222181627227"/>
    <d v="2022-10-31T00:00:00"/>
    <s v="OLBC"/>
    <m/>
  </r>
  <r>
    <s v="OLBC328"/>
    <s v="DL01220700461"/>
    <s v="DAL2223005337"/>
    <n v="510419"/>
    <x v="0"/>
    <x v="69"/>
    <n v="8263000225"/>
    <n v="268"/>
    <n v="116602"/>
    <m/>
    <n v="20988.36"/>
    <n v="137590.35999999999"/>
    <d v="2022-05-27T17:30:00"/>
    <n v="6870159924"/>
    <s v="UTCL-20-DL-R-07"/>
    <s v="HDFCR52022081889616666"/>
    <d v="2022-08-19T00:00:00"/>
    <s v="OLBC"/>
    <m/>
  </r>
  <r>
    <s v="C818"/>
    <s v="DL01230500155"/>
    <s v="DAL2324001471"/>
    <n v="137974"/>
    <x v="0"/>
    <x v="5"/>
    <n v="8263000113"/>
    <s v="BA0920000065"/>
    <n v="116540"/>
    <m/>
    <n v="20977.200000000001"/>
    <n v="137517.20000000001"/>
    <d v="2022-09-28T17:30:00"/>
    <n v="1246348914"/>
    <s v="UTCL-20-DL-R-04"/>
    <m/>
    <m/>
    <s v="Cement Mill"/>
    <m/>
  </r>
  <r>
    <n v="418"/>
    <s v="DL01230300359"/>
    <s v="DAL2223020126"/>
    <n v="108834"/>
    <x v="1"/>
    <x v="302"/>
    <n v="8266017012"/>
    <s v="GST/00382"/>
    <n v="116303.38983050849"/>
    <m/>
    <n v="20934.610169491527"/>
    <n v="137238"/>
    <d v="2023-01-09T17:30:00"/>
    <n v="6870434621"/>
    <s v="UTCL-21-DL-R-04"/>
    <s v="N086232387203875"/>
    <d v="2023-03-29T00:00:00"/>
    <s v="AFR"/>
    <m/>
  </r>
  <r>
    <s v="WHRS-1933"/>
    <s v="Nil"/>
    <m/>
    <s v="UC01"/>
    <x v="1"/>
    <x v="25"/>
    <s v="ULTRATECH CEMENT LTD.-HO- Interest on ECB"/>
    <s v="1233571"/>
    <n v="116247.69"/>
    <m/>
    <n v="0"/>
    <n v="116247.69"/>
    <d v="2022-04-30T00:00:00"/>
    <m/>
    <s v="UTCL-20-DL-R-01"/>
    <m/>
    <m/>
    <s v="WHRS"/>
    <m/>
  </r>
  <r>
    <s v="WHRS-1935"/>
    <s v="Nil"/>
    <m/>
    <s v="UC01"/>
    <x v="1"/>
    <x v="25"/>
    <s v="ULTRATECH CEMENT LTD.-HO- Interest on ECB"/>
    <s v="1292413"/>
    <n v="116247.69"/>
    <m/>
    <n v="0"/>
    <n v="116247.69"/>
    <d v="2022-06-30T00:00:00"/>
    <m/>
    <s v="UTCL-20-DL-R-01"/>
    <m/>
    <m/>
    <s v="WHRS"/>
    <m/>
  </r>
  <r>
    <s v="C1015"/>
    <s v="DL01210701585"/>
    <s v="DAL2122004971"/>
    <n v="811819"/>
    <x v="0"/>
    <x v="149"/>
    <n v="8263000114"/>
    <s v="MLIPL/27661/21"/>
    <n v="116133"/>
    <m/>
    <n v="0"/>
    <n v="116133"/>
    <d v="2021-07-15T17:30:00"/>
    <n v="3445011542"/>
    <s v="UTCL-20-DL-R-04"/>
    <s v="HDFCR52021052493846127"/>
    <d v="2021-05-25T00:00:00"/>
    <s v="Cement Mill"/>
    <s v="Civil- Cement Mill"/>
  </r>
  <r>
    <s v="WHRS-607"/>
    <s v="DL01210701544"/>
    <s v="DAL2122004832"/>
    <n v="811819"/>
    <x v="0"/>
    <x v="149"/>
    <n v="8263000049"/>
    <s v="MLIPL/27059/21"/>
    <n v="116122"/>
    <m/>
    <n v="0"/>
    <n v="116122"/>
    <d v="2021-07-15T17:30:00"/>
    <n v="3445009832"/>
    <s v="UTCL-20-DL-R-01"/>
    <n v="107140648634"/>
    <d v="2021-07-15T00:00:00"/>
    <s v="WHRS"/>
    <m/>
  </r>
  <r>
    <s v="WHRS-685"/>
    <s v="DL01210900212"/>
    <s v="DAL2122007143"/>
    <n v="811819"/>
    <x v="0"/>
    <x v="149"/>
    <n v="8263000049"/>
    <s v="MLIPL/27451/21"/>
    <n v="116122"/>
    <m/>
    <n v="0"/>
    <n v="116122"/>
    <d v="2021-08-02T17:30:00"/>
    <n v="3445013129"/>
    <s v="UTCL-20-DL-R-01"/>
    <n v="109092469240"/>
    <d v="2021-09-10T00:00:00"/>
    <s v="WHRS"/>
    <m/>
  </r>
  <r>
    <s v="WHRS-714"/>
    <s v="DL01211002111"/>
    <s v="DAL2122010656"/>
    <n v="811819"/>
    <x v="0"/>
    <x v="149"/>
    <n v="8263000049"/>
    <s v="MLIPL/28687/21"/>
    <n v="116122"/>
    <m/>
    <n v="0"/>
    <n v="116122"/>
    <d v="2021-09-30T17:30:00"/>
    <n v="3445018291"/>
    <s v="UTCL-20-DL-R-01"/>
    <n v="110082110755"/>
    <d v="2021-10-09T00:00:00"/>
    <s v="WHRS"/>
    <m/>
  </r>
  <r>
    <s v="OLBC814"/>
    <s v="DL01240101748"/>
    <s v="DAL2324017722"/>
    <n v="919962"/>
    <x v="0"/>
    <x v="6"/>
    <n v="8268006323"/>
    <s v="SR/HO/23-24/0238"/>
    <n v="115566.12"/>
    <m/>
    <n v="20801.88"/>
    <n v="136368"/>
    <d v="2023-11-14T17:30:00"/>
    <n v="161016847"/>
    <s v="UTCL-20-DL-R-07"/>
    <n v="402225397652"/>
    <d v="2024-02-24T00:00:00"/>
    <s v="OLBC"/>
    <m/>
  </r>
  <r>
    <s v="C1399"/>
    <m/>
    <m/>
    <m/>
    <x v="0"/>
    <x v="171"/>
    <m/>
    <s v="52613606"/>
    <n v="115546"/>
    <m/>
    <m/>
    <n v="115546"/>
    <d v="2021-09-20T00:00:00"/>
    <m/>
    <m/>
    <m/>
    <m/>
    <s v="Cement Mill"/>
    <m/>
  </r>
  <r>
    <s v="WHRS-837"/>
    <s v="DL01210600903"/>
    <m/>
    <n v="811819"/>
    <x v="0"/>
    <x v="149"/>
    <n v="8263000049"/>
    <s v="MLIPL/26993/21"/>
    <n v="115470"/>
    <m/>
    <n v="0"/>
    <n v="115470"/>
    <d v="2021-05-12T00:00:00"/>
    <m/>
    <s v="UTCL-20-DL-R-01"/>
    <m/>
    <m/>
    <s v="WHRS"/>
    <m/>
  </r>
  <r>
    <s v="WHRS-553"/>
    <s v="DL01210600655"/>
    <s v="DAL2122002565"/>
    <n v="811819"/>
    <x v="0"/>
    <x v="149"/>
    <n v="8263000049"/>
    <s v="MLIPL/26737/21"/>
    <n v="115470"/>
    <m/>
    <n v="0"/>
    <n v="115470"/>
    <d v="2021-05-14T17:30:00"/>
    <n v="3445005376"/>
    <s v="UTCL-20-DL-R-01"/>
    <n v="106153874729"/>
    <d v="2021-06-16T00:00:00"/>
    <s v="WHRS"/>
    <m/>
  </r>
  <r>
    <s v="WHRS-563"/>
    <s v="DL01210600687"/>
    <s v="DAL2122002547"/>
    <n v="811819"/>
    <x v="0"/>
    <x v="149"/>
    <n v="8263000049"/>
    <s v="MLIPL/26349/21"/>
    <n v="115470"/>
    <m/>
    <n v="0"/>
    <n v="115470"/>
    <d v="2021-04-15T17:30:00"/>
    <n v="3445005658"/>
    <s v="UTCL-20-DL-R-01"/>
    <n v="106153874729"/>
    <d v="2021-06-16T00:00:00"/>
    <s v="WHRS"/>
    <m/>
  </r>
  <r>
    <s v="WHRS-638"/>
    <s v="DL01210600686"/>
    <s v="DAL2122002548"/>
    <n v="811819"/>
    <x v="0"/>
    <x v="149"/>
    <n v="8263000049"/>
    <s v="MLIPL/26348/21"/>
    <n v="115470"/>
    <m/>
    <n v="0"/>
    <n v="115470"/>
    <d v="2021-05-04T17:30:00"/>
    <n v="3445005458"/>
    <s v="UTCL-20-DL-R-01"/>
    <n v="108023355182"/>
    <d v="2021-08-03T00:00:00"/>
    <s v="WHRS"/>
    <m/>
  </r>
  <r>
    <s v="WHRS-555"/>
    <s v="DL01210600659"/>
    <s v="DAL2122002561"/>
    <n v="811819"/>
    <x v="0"/>
    <x v="149"/>
    <n v="8263000049"/>
    <s v="MLIPL/26755/21"/>
    <n v="115470"/>
    <m/>
    <n v="0"/>
    <n v="115470"/>
    <d v="2021-05-15T17:30:00"/>
    <n v="3445005470"/>
    <s v="UTCL-20-DL-R-01"/>
    <n v="106153874729"/>
    <d v="2021-06-16T00:00:00"/>
    <s v="WHRS"/>
    <m/>
  </r>
  <r>
    <s v="WHRS-575"/>
    <s v="DL01210600908"/>
    <s v="DAL2122002755"/>
    <n v="811819"/>
    <x v="0"/>
    <x v="149"/>
    <n v="8263000049"/>
    <s v="MLIPL/26807/21"/>
    <n v="115470"/>
    <m/>
    <n v="0"/>
    <n v="115470"/>
    <d v="2021-04-30T17:30:00"/>
    <n v="3445005510"/>
    <s v="UTCL-20-DL-R-01"/>
    <n v="106153874729"/>
    <d v="2021-06-16T00:00:00"/>
    <s v="WHRS"/>
    <m/>
  </r>
  <r>
    <s v="WHRS-557"/>
    <s v="DL01210600656"/>
    <s v="DAL2122002564"/>
    <n v="811819"/>
    <x v="0"/>
    <x v="149"/>
    <n v="8263000049"/>
    <s v="MLIP/26776/21"/>
    <n v="115470"/>
    <m/>
    <n v="0"/>
    <n v="115470"/>
    <d v="2021-05-15T17:30:00"/>
    <n v="3445005520"/>
    <s v="UTCL-20-DL-R-01"/>
    <n v="106153874729"/>
    <d v="2021-06-16T00:00:00"/>
    <s v="WHRS"/>
    <m/>
  </r>
  <r>
    <s v="WHRS-554"/>
    <s v="DL01210600657"/>
    <s v="DAL2122002563"/>
    <n v="811819"/>
    <x v="0"/>
    <x v="149"/>
    <n v="8263000049"/>
    <s v="MLIP/26753/21"/>
    <n v="115470"/>
    <m/>
    <n v="0"/>
    <n v="115470"/>
    <d v="2021-05-15T17:30:00"/>
    <n v="3445005521"/>
    <s v="UTCL-20-DL-R-01"/>
    <n v="106153874729"/>
    <d v="2021-06-16T00:00:00"/>
    <s v="WHRS"/>
    <m/>
  </r>
  <r>
    <s v="WHRS-574"/>
    <s v="DL01210600907"/>
    <s v="DAL2122002756"/>
    <n v="811819"/>
    <x v="0"/>
    <x v="149"/>
    <n v="8263000049"/>
    <s v="MLIPL/26806/21"/>
    <n v="115470"/>
    <m/>
    <n v="0"/>
    <n v="115470"/>
    <d v="2021-05-17T17:30:00"/>
    <n v="3445005692"/>
    <s v="UTCL-20-DL-R-01"/>
    <n v="106153874729"/>
    <d v="2021-06-16T00:00:00"/>
    <s v="WHRS"/>
    <m/>
  </r>
  <r>
    <s v="WHRS-564"/>
    <s v="DL01210600688"/>
    <s v="DAL2122002546"/>
    <n v="811819"/>
    <x v="0"/>
    <x v="149"/>
    <n v="8263000049"/>
    <s v="MLIPL/26414/21"/>
    <n v="115470"/>
    <m/>
    <n v="0"/>
    <n v="115470"/>
    <d v="2021-05-14T17:30:00"/>
    <n v="3445005721"/>
    <s v="UTCL-20-DL-R-01"/>
    <n v="106153874729"/>
    <d v="2021-06-16T00:00:00"/>
    <s v="WHRS"/>
    <m/>
  </r>
  <r>
    <s v="WHRS-549"/>
    <s v="DL01210600689"/>
    <s v="DAL2122002545"/>
    <n v="811819"/>
    <x v="0"/>
    <x v="149"/>
    <n v="8263000049"/>
    <s v="MLIPL/26432/21"/>
    <n v="115470"/>
    <m/>
    <n v="0"/>
    <n v="115470"/>
    <d v="2021-05-14T17:30:00"/>
    <n v="3445005724"/>
    <s v="UTCL-20-DL-R-01"/>
    <n v="105205603583"/>
    <d v="2021-05-21T00:00:00"/>
    <s v="WHRS"/>
    <m/>
  </r>
  <r>
    <s v="WHRS-561"/>
    <s v="DL01210600683"/>
    <s v="DAL2122002550"/>
    <n v="811819"/>
    <x v="0"/>
    <x v="149"/>
    <n v="8263000049"/>
    <s v="MLIPL/26169/21"/>
    <n v="115470"/>
    <m/>
    <n v="0"/>
    <n v="115470"/>
    <d v="2021-05-14T17:30:00"/>
    <n v="3445005728"/>
    <s v="UTCL-20-DL-R-01"/>
    <n v="106153874729"/>
    <d v="2021-06-16T00:00:00"/>
    <s v="WHRS"/>
    <m/>
  </r>
  <r>
    <s v="WHRS-546"/>
    <s v="DL01210600658"/>
    <s v="DAL2122002562"/>
    <n v="811819"/>
    <x v="0"/>
    <x v="149"/>
    <n v="8263000049"/>
    <s v="MLIPL/26756/21"/>
    <n v="115470"/>
    <m/>
    <n v="0"/>
    <n v="115470"/>
    <d v="2021-05-15T17:30:00"/>
    <n v="3445005878"/>
    <s v="UTCL-20-DL-R-01"/>
    <n v="105205603583"/>
    <d v="2021-05-21T00:00:00"/>
    <s v="WHRS"/>
    <m/>
  </r>
  <r>
    <s v="WHRS-556"/>
    <s v="DL01210600660"/>
    <s v="DAL2122002560"/>
    <n v="811819"/>
    <x v="0"/>
    <x v="149"/>
    <n v="8263000049"/>
    <s v="MLIPL/26754/21"/>
    <n v="115470"/>
    <m/>
    <n v="0"/>
    <n v="115470"/>
    <d v="2021-05-14T17:30:00"/>
    <n v="3445005879"/>
    <s v="UTCL-20-DL-R-01"/>
    <n v="106153874729"/>
    <d v="2021-06-16T00:00:00"/>
    <s v="WHRS"/>
    <m/>
  </r>
  <r>
    <s v="WHRS-568"/>
    <s v="DL01210600661"/>
    <s v="DAL2122002559"/>
    <n v="811819"/>
    <x v="0"/>
    <x v="149"/>
    <n v="8263000049"/>
    <s v="MLIPL/26766/21"/>
    <n v="115470"/>
    <m/>
    <n v="0"/>
    <n v="115470"/>
    <d v="2021-05-14T17:30:00"/>
    <n v="3445005880"/>
    <s v="UTCL-20-DL-R-01"/>
    <n v="106153874729"/>
    <d v="2021-06-16T00:00:00"/>
    <s v="WHRS"/>
    <m/>
  </r>
  <r>
    <s v="WHRS-838"/>
    <s v="DL01210800096"/>
    <m/>
    <n v="811819"/>
    <x v="0"/>
    <x v="149"/>
    <n v="8263000049"/>
    <s v="MLIPL/26995/21"/>
    <n v="115470"/>
    <m/>
    <n v="0"/>
    <n v="115470"/>
    <d v="2021-07-19T00:00:00"/>
    <m/>
    <s v="UTCL-20-DL-R-01"/>
    <m/>
    <m/>
    <s v="WHRS"/>
    <m/>
  </r>
  <r>
    <s v="WHRS-604"/>
    <s v="DL01210701411"/>
    <s v="DAL2122004786"/>
    <n v="811819"/>
    <x v="0"/>
    <x v="149"/>
    <n v="8263000049"/>
    <s v="MLIPL/27384/21"/>
    <n v="115470"/>
    <m/>
    <n v="0"/>
    <n v="115470"/>
    <d v="2021-07-05T17:30:00"/>
    <n v="3445009527"/>
    <s v="UTCL-20-DL-R-01"/>
    <n v="107140648634"/>
    <d v="2021-07-15T00:00:00"/>
    <s v="WHRS"/>
    <m/>
  </r>
  <r>
    <s v="WHRS-624"/>
    <s v="DL01210701538"/>
    <s v="DAL2122004830"/>
    <n v="811819"/>
    <x v="0"/>
    <x v="149"/>
    <n v="8263000049"/>
    <s v="MLIPL/27103/21"/>
    <n v="115470"/>
    <m/>
    <n v="0"/>
    <n v="115470"/>
    <d v="2021-07-03T17:30:00"/>
    <n v="3445009943"/>
    <s v="UTCL-20-DL-R-01"/>
    <n v="108023355182"/>
    <d v="2021-08-03T00:00:00"/>
    <s v="WHRS"/>
    <m/>
  </r>
  <r>
    <s v="WHRS-603"/>
    <s v="DL01210701536"/>
    <s v="DAL2122004829"/>
    <n v="811819"/>
    <x v="0"/>
    <x v="149"/>
    <n v="8263000049"/>
    <s v="MLIPL/27083/21"/>
    <n v="115470"/>
    <m/>
    <n v="0"/>
    <n v="115470"/>
    <d v="2021-07-03T17:30:00"/>
    <n v="3445009949"/>
    <s v="UTCL-20-DL-R-01"/>
    <n v="107140648634"/>
    <d v="2021-07-15T00:00:00"/>
    <s v="WHRS"/>
    <m/>
  </r>
  <r>
    <s v="WHRS-626"/>
    <s v="DL01210701573"/>
    <s v="DAL2122004951"/>
    <n v="811819"/>
    <x v="0"/>
    <x v="149"/>
    <n v="8263000049"/>
    <s v="MLIPL/27100/21"/>
    <n v="115470"/>
    <m/>
    <n v="0"/>
    <n v="115470"/>
    <d v="2021-07-02T00:00:00"/>
    <n v="3445009952"/>
    <s v="UTCL-20-DL-R-01"/>
    <n v="108023355182"/>
    <d v="2021-08-03T00:00:00"/>
    <s v="WHRS"/>
    <m/>
  </r>
  <r>
    <s v="WHRS-656"/>
    <s v="DL01210701582"/>
    <s v="DAL2122004973"/>
    <n v="811819"/>
    <x v="0"/>
    <x v="149"/>
    <n v="8263000049"/>
    <s v="MLIPL/27098/21"/>
    <n v="115470"/>
    <m/>
    <n v="0"/>
    <n v="115470"/>
    <d v="2021-07-01T00:00:00"/>
    <n v="3445009958"/>
    <s v="UTCL-20-DL-R-01"/>
    <n v="108023355182"/>
    <d v="2021-08-03T00:00:00"/>
    <s v="WHRS"/>
    <m/>
  </r>
  <r>
    <s v="WHRS-625"/>
    <s v="DL01210701561"/>
    <s v="DAL2122004963"/>
    <n v="811819"/>
    <x v="0"/>
    <x v="149"/>
    <n v="8263000049"/>
    <s v="MLIPL/27095/21"/>
    <n v="115470"/>
    <m/>
    <n v="0"/>
    <n v="115470"/>
    <d v="2021-07-03T17:30:00"/>
    <n v="3445009961"/>
    <s v="UTCL-20-DL-R-01"/>
    <n v="108023355182"/>
    <d v="2021-08-03T00:00:00"/>
    <s v="WHRS"/>
    <m/>
  </r>
  <r>
    <s v="WHRS-615"/>
    <s v="DL01210701565"/>
    <s v="DAL2122004959"/>
    <n v="811819"/>
    <x v="0"/>
    <x v="149"/>
    <n v="8263000049"/>
    <s v="MLIPL/27382/21"/>
    <n v="115470"/>
    <m/>
    <n v="0"/>
    <n v="115470"/>
    <d v="2021-07-05T00:00:00"/>
    <n v="3445009969"/>
    <s v="UTCL-20-DL-R-01"/>
    <n v="107140648634"/>
    <d v="2021-07-15T00:00:00"/>
    <s v="WHRS"/>
    <m/>
  </r>
  <r>
    <s v="WHRS-608"/>
    <s v="DL01210701562"/>
    <s v="DAL2122004962"/>
    <n v="811819"/>
    <x v="0"/>
    <x v="149"/>
    <n v="8263000049"/>
    <s v="MLIPL/27085/21"/>
    <n v="115470"/>
    <m/>
    <n v="0"/>
    <n v="115470"/>
    <d v="2021-07-02T17:30:00"/>
    <n v="3445009974"/>
    <s v="UTCL-20-DL-R-01"/>
    <n v="107140648634"/>
    <d v="2021-07-15T00:00:00"/>
    <s v="WHRS"/>
    <m/>
  </r>
  <r>
    <s v="WHRS-629"/>
    <s v="DL01210701572"/>
    <s v="DAL2122004952"/>
    <n v="811819"/>
    <x v="0"/>
    <x v="149"/>
    <n v="8263000049"/>
    <s v="MLIPL/27383/21"/>
    <n v="115470"/>
    <m/>
    <n v="0"/>
    <n v="115470"/>
    <d v="2021-07-05T00:00:00"/>
    <n v="3445009980"/>
    <s v="UTCL-20-DL-R-01"/>
    <n v="108023355182"/>
    <d v="2021-08-03T00:00:00"/>
    <s v="WHRS"/>
    <m/>
  </r>
  <r>
    <s v="WHRS-609"/>
    <s v="DL01210701567"/>
    <s v="DAL2122004957"/>
    <n v="811819"/>
    <x v="0"/>
    <x v="149"/>
    <n v="8263000049"/>
    <s v="MLIPL/27082/21"/>
    <n v="115470"/>
    <m/>
    <n v="0"/>
    <n v="115470"/>
    <d v="2021-07-02T17:30:00"/>
    <n v="3445009988"/>
    <s v="UTCL-20-DL-R-01"/>
    <n v="107140648634"/>
    <d v="2021-07-15T00:00:00"/>
    <s v="WHRS"/>
    <m/>
  </r>
  <r>
    <s v="WHRS-628"/>
    <s v="DL01210701566"/>
    <s v="DAL2122004958"/>
    <n v="811819"/>
    <x v="0"/>
    <x v="149"/>
    <n v="8263000049"/>
    <s v="MLIPL/27102/21"/>
    <n v="115470"/>
    <m/>
    <n v="0"/>
    <n v="115470"/>
    <d v="2021-07-05T17:30:00"/>
    <n v="3445009999"/>
    <s v="UTCL-20-DL-R-01"/>
    <n v="108023355182"/>
    <d v="2021-08-03T00:00:00"/>
    <s v="WHRS"/>
    <m/>
  </r>
  <r>
    <s v="WHRS-640"/>
    <s v="DL01210800446"/>
    <s v="DAL2122005863"/>
    <n v="811819"/>
    <x v="0"/>
    <x v="149"/>
    <n v="8263000049"/>
    <s v="MLIPL/27446/21"/>
    <n v="115470"/>
    <m/>
    <n v="0"/>
    <n v="115470"/>
    <d v="2021-06-22T17:30:00"/>
    <n v="3445010645"/>
    <s v="UTCL-20-DL-R-01"/>
    <n v="108023355182"/>
    <d v="2021-08-03T00:00:00"/>
    <s v="WHRS"/>
    <m/>
  </r>
  <r>
    <s v="WHRS-646"/>
    <s v="DL01210800454"/>
    <s v="DAL2122005855"/>
    <n v="811819"/>
    <x v="0"/>
    <x v="149"/>
    <n v="8263000049"/>
    <s v="MLIPL/27445/21"/>
    <n v="115470"/>
    <m/>
    <n v="0"/>
    <n v="115470"/>
    <d v="2021-06-22T17:30:00"/>
    <n v="3445010763"/>
    <s v="UTCL-20-DL-R-01"/>
    <n v="108023355182"/>
    <d v="2021-08-03T00:00:00"/>
    <s v="WHRS"/>
    <m/>
  </r>
  <r>
    <s v="WHRS-680"/>
    <s v="DL01210900093"/>
    <s v="DAL2122006954"/>
    <n v="811819"/>
    <x v="0"/>
    <x v="149"/>
    <n v="8263000049"/>
    <s v="MLIPL/27730/21"/>
    <n v="115470"/>
    <m/>
    <n v="0"/>
    <n v="115470"/>
    <d v="2021-08-02T17:30:00"/>
    <n v="3445012916"/>
    <s v="UTCL-20-DL-R-01"/>
    <n v="109092469240"/>
    <d v="2021-09-10T00:00:00"/>
    <s v="WHRS"/>
    <m/>
  </r>
  <r>
    <s v="WHRS-665"/>
    <s v="DL01210900122"/>
    <s v="DAL2122006968"/>
    <n v="811819"/>
    <x v="0"/>
    <x v="149"/>
    <n v="8263000049"/>
    <s v="MLIPL/27818/21"/>
    <n v="115470"/>
    <m/>
    <n v="0"/>
    <n v="115470"/>
    <d v="2021-07-16T17:30:00"/>
    <n v="3445013023"/>
    <s v="UTCL-20-DL-R-01"/>
    <n v="108250676225"/>
    <d v="2021-08-29T00:00:00"/>
    <s v="WHRS"/>
    <m/>
  </r>
  <r>
    <s v="WHRS-684"/>
    <s v="DL01210900120"/>
    <s v="DAL2122006966"/>
    <n v="811819"/>
    <x v="0"/>
    <x v="149"/>
    <n v="8263000049"/>
    <s v="MLIPL/27830/21"/>
    <n v="115470"/>
    <m/>
    <n v="0"/>
    <n v="115470"/>
    <d v="2021-07-28T17:30:00"/>
    <n v="3445013025"/>
    <s v="UTCL-20-DL-R-01"/>
    <n v="109092469240"/>
    <d v="2021-09-10T00:00:00"/>
    <s v="WHRS"/>
    <m/>
  </r>
  <r>
    <s v="WHRS-664"/>
    <s v="DL01210900119"/>
    <s v="DAL2122006965"/>
    <n v="811819"/>
    <x v="0"/>
    <x v="149"/>
    <n v="8263000049"/>
    <s v="MLIPL/27831/21"/>
    <n v="115470"/>
    <m/>
    <n v="0"/>
    <n v="115470"/>
    <d v="2021-07-28T00:00:00"/>
    <n v="3445013026"/>
    <s v="UTCL-20-DL-R-01"/>
    <n v="108250676225"/>
    <d v="2021-08-29T00:00:00"/>
    <s v="WHRS"/>
    <m/>
  </r>
  <r>
    <s v="WHRS-682"/>
    <s v="DL01210900117"/>
    <s v="DAL2122006964"/>
    <n v="811819"/>
    <x v="0"/>
    <x v="149"/>
    <n v="8263000049"/>
    <s v="MLIPL/27733/21"/>
    <n v="115470"/>
    <m/>
    <n v="0"/>
    <n v="115470"/>
    <d v="2021-07-26T17:30:00"/>
    <n v="3445013027"/>
    <s v="UTCL-20-DL-R-01"/>
    <n v="109092469240"/>
    <d v="2021-09-10T00:00:00"/>
    <s v="WHRS"/>
    <m/>
  </r>
  <r>
    <s v="WHRS-678"/>
    <s v="DL01210900197"/>
    <s v="DAL2122007153"/>
    <n v="811819"/>
    <x v="0"/>
    <x v="149"/>
    <n v="8263000049"/>
    <s v="MLIPL/27756/21"/>
    <n v="115470"/>
    <m/>
    <n v="0"/>
    <n v="115470"/>
    <d v="2021-07-14T17:30:00"/>
    <n v="3445013131"/>
    <s v="UTCL-20-DL-R-01"/>
    <n v="108250676225"/>
    <d v="2021-08-29T00:00:00"/>
    <s v="WHRS"/>
    <m/>
  </r>
  <r>
    <s v="WHRS-666"/>
    <s v="DL01210900195"/>
    <s v="DAL2122007155"/>
    <n v="811819"/>
    <x v="0"/>
    <x v="149"/>
    <n v="8263000049"/>
    <s v="MLIPL/27821/21"/>
    <n v="115470"/>
    <m/>
    <n v="0"/>
    <n v="115470"/>
    <d v="2021-07-16T17:30:00"/>
    <n v="3445013177"/>
    <s v="UTCL-20-DL-R-01"/>
    <n v="108250676225"/>
    <d v="2021-08-29T00:00:00"/>
    <s v="WHRS"/>
    <m/>
  </r>
  <r>
    <s v="WHRS-687"/>
    <s v="DL01210900210"/>
    <s v="DAL2122007144"/>
    <n v="811819"/>
    <x v="0"/>
    <x v="149"/>
    <n v="8263000049"/>
    <s v="MLIPL/27729/21"/>
    <n v="115470"/>
    <m/>
    <n v="0"/>
    <n v="115470"/>
    <d v="2021-08-02T17:30:00"/>
    <n v="3445013203"/>
    <s v="UTCL-20-DL-R-01"/>
    <n v="109092469240"/>
    <d v="2021-09-10T00:00:00"/>
    <s v="WHRS"/>
    <m/>
  </r>
  <r>
    <s v="WHRS-730"/>
    <s v="DL01211000665"/>
    <s v="DAL2122009614"/>
    <n v="811819"/>
    <x v="0"/>
    <x v="149"/>
    <n v="8263000049"/>
    <s v="MLIPL/27492/21"/>
    <n v="115470"/>
    <m/>
    <n v="0"/>
    <n v="115470"/>
    <d v="2021-09-02T17:30:00"/>
    <n v="3445017932"/>
    <s v="UTCL-20-DL-R-01"/>
    <n v="110082110755"/>
    <d v="2021-10-09T00:00:00"/>
    <s v="WHRS"/>
    <m/>
  </r>
  <r>
    <s v="WHRS-694"/>
    <s v="DL01211000666"/>
    <s v="DAL2122009615"/>
    <n v="811819"/>
    <x v="0"/>
    <x v="149"/>
    <n v="8263000049"/>
    <s v="MLIPL/27285/21"/>
    <n v="115470"/>
    <m/>
    <n v="0"/>
    <n v="115470"/>
    <d v="2021-09-02T17:30:00"/>
    <n v="3445017933"/>
    <s v="UTCL-20-DL-R-01"/>
    <n v="110082110755"/>
    <d v="2021-10-09T00:00:00"/>
    <s v="WHRS"/>
    <m/>
  </r>
  <r>
    <s v="WHRS-724"/>
    <s v="DL01211000667"/>
    <s v="DAL2122009616"/>
    <n v="811819"/>
    <x v="0"/>
    <x v="149"/>
    <n v="8263000049"/>
    <s v="MLIPL/27283/21"/>
    <n v="115470"/>
    <m/>
    <n v="0"/>
    <n v="115470"/>
    <d v="2021-09-02T17:30:00"/>
    <n v="3445017934"/>
    <s v="UTCL-20-DL-R-01"/>
    <n v="110082110755"/>
    <d v="2021-10-09T00:00:00"/>
    <s v="WHRS"/>
    <m/>
  </r>
  <r>
    <s v="WHRS-729"/>
    <s v="DL01211001363"/>
    <s v="DAL2122010204"/>
    <n v="811819"/>
    <x v="0"/>
    <x v="149"/>
    <n v="8263000049"/>
    <s v="MLIPL/26451/21"/>
    <n v="115470"/>
    <m/>
    <n v="0"/>
    <n v="115470"/>
    <d v="2021-09-03T17:30:00"/>
    <n v="3445018008"/>
    <s v="UTCL-20-DL-R-01"/>
    <n v="110082110755"/>
    <d v="2021-10-09T00:00:00"/>
    <s v="WHRS"/>
    <m/>
  </r>
  <r>
    <s v="WHRS-839"/>
    <s v="DL01220201170"/>
    <m/>
    <n v="811819"/>
    <x v="0"/>
    <x v="149"/>
    <n v="8263000049"/>
    <s v="MLIPL/27097/21"/>
    <n v="115470"/>
    <m/>
    <n v="0"/>
    <n v="115470"/>
    <d v="2022-01-20T00:00:00"/>
    <m/>
    <s v="UTCL-20-DL-R-01"/>
    <m/>
    <m/>
    <s v="WHRS"/>
    <m/>
  </r>
  <r>
    <s v="WHRS-836"/>
    <s v="DL01220201169"/>
    <m/>
    <n v="811819"/>
    <x v="0"/>
    <x v="149"/>
    <n v="8263000049"/>
    <s v="MLIPL/26805/21"/>
    <n v="115470"/>
    <m/>
    <n v="0"/>
    <n v="115470"/>
    <d v="2022-01-20T00:00:00"/>
    <m/>
    <s v="UTCL-20-DL-R-01"/>
    <m/>
    <m/>
    <s v="WHRS"/>
    <m/>
  </r>
  <r>
    <s v="OLBC1187"/>
    <s v="DL01211001421"/>
    <s v="DAL2122010012"/>
    <n v="816777"/>
    <x v="1"/>
    <x v="264"/>
    <n v="8268006924"/>
    <s v="GG0600193914"/>
    <n v="115000"/>
    <m/>
    <n v="20700"/>
    <n v="135700"/>
    <d v="2021-10-05T17:30:00"/>
    <n v="44153799"/>
    <s v="UTCL-20-DL-R-07"/>
    <s v="HDFCR52021110675792633"/>
    <d v="2021-11-07T00:00:00"/>
    <s v="OLBC"/>
    <m/>
  </r>
  <r>
    <s v="OLBC1188"/>
    <s v="DL01211100843"/>
    <s v="DAL2122011472"/>
    <n v="816777"/>
    <x v="1"/>
    <x v="264"/>
    <n v="8268006924"/>
    <s v="GG0600198572"/>
    <n v="115000"/>
    <m/>
    <n v="20700"/>
    <n v="135700"/>
    <d v="2021-11-10T17:30:00"/>
    <n v="44217447"/>
    <s v="UTCL-20-DL-R-07"/>
    <s v="N343211746604903"/>
    <d v="2021-12-10T00:00:00"/>
    <s v="OLBC"/>
    <m/>
  </r>
  <r>
    <s v="OLBC1189"/>
    <s v="DL01211200846"/>
    <s v="DAL2122012551"/>
    <n v="816777"/>
    <x v="1"/>
    <x v="264"/>
    <n v="8268006924"/>
    <s v="GG0600202528"/>
    <n v="115000"/>
    <m/>
    <n v="20700"/>
    <n v="135700"/>
    <d v="2021-12-06T17:30:00"/>
    <n v="44265312"/>
    <s v="UTCL-20-DL-R-07"/>
    <s v="N004221779239875"/>
    <d v="2022-01-05T00:00:00"/>
    <s v="OLBC"/>
    <m/>
  </r>
  <r>
    <s v="OLBC1190"/>
    <s v="DL01220300296"/>
    <s v="DAL2122016230"/>
    <n v="816777"/>
    <x v="1"/>
    <x v="264"/>
    <n v="8268006924"/>
    <s v="GG0600209933"/>
    <n v="115000"/>
    <m/>
    <n v="20700"/>
    <n v="135700"/>
    <d v="2022-01-24T17:30:00"/>
    <n v="44397324"/>
    <s v="UTCL-20-DL-R-07"/>
    <s v="HDFCR52022031954856454"/>
    <d v="2022-03-20T00:00:00"/>
    <s v="OLBC"/>
    <m/>
  </r>
  <r>
    <s v="OLBC1191"/>
    <s v="DL01220300796"/>
    <s v="DAL2122016593"/>
    <n v="816777"/>
    <x v="1"/>
    <x v="264"/>
    <n v="8268006924"/>
    <s v="GG0600213504"/>
    <n v="115000"/>
    <m/>
    <n v="20700"/>
    <n v="135700"/>
    <d v="2022-02-10T17:30:00"/>
    <n v="44418712"/>
    <s v="UTCL-20-DL-R-07"/>
    <s v="N088221892753438"/>
    <d v="2022-03-30T00:00:00"/>
    <s v="OLBC"/>
    <m/>
  </r>
  <r>
    <s v="C315"/>
    <s v="DL01220301592"/>
    <s v="DAL2122017467"/>
    <n v="128007"/>
    <x v="0"/>
    <x v="26"/>
    <n v="8263000117"/>
    <n v="562200299"/>
    <n v="115000"/>
    <m/>
    <n v="20700"/>
    <n v="135700"/>
    <d v="2022-02-19T17:30:00"/>
    <n v="6870450613"/>
    <s v="UTCL-20-DL-R-04"/>
    <m/>
    <m/>
    <s v="Cement Mill"/>
    <m/>
  </r>
  <r>
    <s v="C1385"/>
    <s v="DL01220700297"/>
    <s v="DAL2223005189"/>
    <n v="816777"/>
    <x v="1"/>
    <x v="264"/>
    <n v="8268009210"/>
    <s v="GG0600230925"/>
    <n v="115000"/>
    <m/>
    <n v="20700"/>
    <n v="135700"/>
    <d v="2022-06-30T17:30:00"/>
    <n v="44006444"/>
    <s v="UTCL-20-DL-R-04"/>
    <s v="N197222040710231"/>
    <d v="2022-07-18T00:00:00"/>
    <s v="Cement Mill"/>
    <m/>
  </r>
  <r>
    <s v="C1386"/>
    <s v="DL01220701110"/>
    <s v="DAL2223005878"/>
    <n v="816777"/>
    <x v="1"/>
    <x v="264"/>
    <n v="8268009210"/>
    <s v="GG0600231871"/>
    <n v="115000"/>
    <m/>
    <n v="20700"/>
    <n v="135700"/>
    <d v="2022-07-07T17:30:00"/>
    <n v="44026077"/>
    <s v="UTCL-20-DL-R-04"/>
    <s v="N206222050646319"/>
    <d v="2022-07-26T00:00:00"/>
    <s v="Cement Mill"/>
    <m/>
  </r>
  <r>
    <s v="C1387"/>
    <s v="DL01220801701"/>
    <s v="DAL2223008510"/>
    <n v="816777"/>
    <x v="1"/>
    <x v="264"/>
    <n v="8268009490"/>
    <s v="GG0600235828"/>
    <n v="115000"/>
    <m/>
    <n v="20700"/>
    <n v="135700"/>
    <d v="2022-08-08T17:30:00"/>
    <n v="44113181"/>
    <s v="UTCL-20-DL-R-04"/>
    <s v="N252222113417576"/>
    <d v="2022-09-12T00:00:00"/>
    <s v="Cement Mill"/>
    <m/>
  </r>
  <r>
    <s v="C918"/>
    <s v="DL01220801795"/>
    <s v="DAL2223008719"/>
    <n v="500071"/>
    <x v="0"/>
    <x v="303"/>
    <n v="8266013649"/>
    <s v="GST-0547/2021-22"/>
    <n v="115000"/>
    <m/>
    <n v="20700"/>
    <n v="135700"/>
    <d v="2022-03-24T17:30:00"/>
    <n v="6870179918"/>
    <s v="UTCL-20-DL-R-04"/>
    <s v="N246222103676668"/>
    <d v="2022-09-04T00:00:00"/>
    <s v="Cement Mill"/>
    <m/>
  </r>
  <r>
    <s v="OLBC1193"/>
    <s v="DL01220901394"/>
    <s v="DAL2223010045"/>
    <n v="816777"/>
    <x v="1"/>
    <x v="264"/>
    <n v="8268009715"/>
    <s v="GG0600239588"/>
    <n v="115000"/>
    <m/>
    <n v="20700"/>
    <n v="135700"/>
    <d v="2022-09-09T17:30:00"/>
    <n v="44162487"/>
    <s v="UTCL-20-DL-R-07"/>
    <s v="HDFCR52022093099741212"/>
    <d v="2022-10-03T00:00:00"/>
    <s v="OLBC"/>
    <m/>
  </r>
  <r>
    <s v="OLBC1194"/>
    <s v="DL01221001622"/>
    <s v="DAL2223012047"/>
    <n v="816777"/>
    <x v="1"/>
    <x v="264"/>
    <n v="8268009715"/>
    <s v="GG0600242916"/>
    <n v="115000"/>
    <m/>
    <n v="20700"/>
    <n v="135700"/>
    <d v="2022-10-11T17:30:00"/>
    <n v="44229516"/>
    <s v="UTCL-20-DL-R-07"/>
    <s v="N302222182883438"/>
    <d v="2022-10-30T00:00:00"/>
    <s v="OLBC"/>
    <m/>
  </r>
  <r>
    <s v="OLBC1198"/>
    <s v="DL01221101465"/>
    <s v="DAL2223013742"/>
    <n v="816777"/>
    <x v="1"/>
    <x v="264"/>
    <n v="8268010349"/>
    <s v="GG0600246238"/>
    <n v="115000"/>
    <m/>
    <n v="20700"/>
    <n v="135700"/>
    <d v="2022-11-10T17:30:00"/>
    <n v="44292025"/>
    <s v="UTCL-20-DL-R-07"/>
    <s v="HDFCR52022120665441554"/>
    <d v="2022-12-05T00:00:00"/>
    <s v="OLBC"/>
    <m/>
  </r>
  <r>
    <s v="OLBC1199"/>
    <s v="DL01221201134"/>
    <s v="DAL2223015062"/>
    <n v="816777"/>
    <x v="1"/>
    <x v="264"/>
    <n v="8268010349"/>
    <s v="GG0600249426"/>
    <n v="115000"/>
    <m/>
    <n v="20700"/>
    <n v="135700"/>
    <d v="2022-12-05T17:30:00"/>
    <n v="44340132"/>
    <s v="UTCL-20-DL-R-07"/>
    <s v="HDFCR52023010272208022"/>
    <d v="2023-01-03T00:00:00"/>
    <s v="OLBC"/>
    <m/>
  </r>
  <r>
    <s v="OLBC1196"/>
    <s v="DL01221201133"/>
    <s v="DAL2223015063"/>
    <n v="816777"/>
    <x v="1"/>
    <x v="264"/>
    <n v="8268009715"/>
    <s v="GG0600249423"/>
    <n v="115000"/>
    <m/>
    <n v="20700"/>
    <n v="135700"/>
    <d v="2022-12-05T17:30:00"/>
    <n v="44340156"/>
    <s v="UTCL-20-DL-R-07"/>
    <s v="HDFCR52023010272208022"/>
    <d v="2023-01-03T00:00:00"/>
    <s v="OLBC"/>
    <m/>
  </r>
  <r>
    <s v="OLBC1201"/>
    <s v="DL01230202141"/>
    <s v="DAL2223019708"/>
    <n v="816777"/>
    <x v="1"/>
    <x v="264"/>
    <n v="8268010883"/>
    <s v="GG0600257918"/>
    <n v="115000"/>
    <m/>
    <n v="20700"/>
    <n v="135700"/>
    <d v="2023-02-13T17:30:00"/>
    <n v="44507640"/>
    <s v="UTCL-20-DL-R-07"/>
    <s v="HDFCR52023030387429071"/>
    <d v="2023-03-05T00:00:00"/>
    <s v="OLBC"/>
    <m/>
  </r>
  <r>
    <s v="OLBC1205"/>
    <s v="DL01230202142"/>
    <s v="DAL2223019709"/>
    <n v="816777"/>
    <x v="1"/>
    <x v="264"/>
    <n v="8268011004"/>
    <s v="GG0600257919"/>
    <n v="115000"/>
    <m/>
    <n v="20700"/>
    <n v="135700"/>
    <d v="2023-02-13T17:30:00"/>
    <n v="44507637"/>
    <s v="UTCL-20-DL-R-07"/>
    <s v="HDFCR52023030387429071"/>
    <d v="2023-03-05T00:00:00"/>
    <s v="OLBC"/>
    <m/>
  </r>
  <r>
    <s v="OLBC1202"/>
    <s v="DL01230302269"/>
    <s v="DAL2223021885"/>
    <n v="816777"/>
    <x v="1"/>
    <x v="264"/>
    <n v="8268010883"/>
    <s v="GG0600261507"/>
    <n v="115000"/>
    <m/>
    <n v="20700"/>
    <n v="135700"/>
    <d v="2023-03-13T17:30:00"/>
    <n v="44583522"/>
    <s v="UTCL-20-DL-R-07"/>
    <s v="HDFCR52023041097395587"/>
    <d v="2023-04-12T00:00:00"/>
    <s v="OLBC"/>
    <m/>
  </r>
  <r>
    <s v="OLBC1207"/>
    <s v="DL01230401471"/>
    <s v="DAL2324000880"/>
    <n v="816777"/>
    <x v="1"/>
    <x v="264"/>
    <n v="8268011004"/>
    <s v="GG0600264627"/>
    <n v="115000"/>
    <m/>
    <n v="20700"/>
    <n v="135700"/>
    <d v="2023-04-06T17:30:00"/>
    <n v="160316512"/>
    <s v="UTCL-20-DL-R-07"/>
    <s v="HDFCR52023050253071907"/>
    <d v="2023-05-04T00:00:00"/>
    <s v="OLBC"/>
    <m/>
  </r>
  <r>
    <s v="OLBC1204"/>
    <s v="DL01230401469"/>
    <s v="DAL2324000881"/>
    <n v="816777"/>
    <x v="1"/>
    <x v="264"/>
    <n v="8268010883"/>
    <s v="GG0600264633"/>
    <n v="115000"/>
    <m/>
    <n v="20700"/>
    <n v="135700"/>
    <d v="2023-04-06T17:30:00"/>
    <n v="1246323973"/>
    <s v="UTCL-20-DL-R-07"/>
    <s v="HDFCR52023050253071907"/>
    <d v="2023-05-04T00:00:00"/>
    <s v="OLBC"/>
    <m/>
  </r>
  <r>
    <s v="OLBC1208"/>
    <s v="DL01230501966"/>
    <s v="DAL2324003221"/>
    <n v="816777"/>
    <x v="1"/>
    <x v="264"/>
    <n v="8268012291"/>
    <s v="CG0600268091"/>
    <n v="115000"/>
    <m/>
    <n v="20700"/>
    <n v="135700"/>
    <d v="2023-05-05T17:30:00"/>
    <n v="160410867"/>
    <s v="UTCL-20-DL-R-07"/>
    <s v="N163232499789064"/>
    <d v="2023-06-14T00:00:00"/>
    <s v="OLBC"/>
    <m/>
  </r>
  <r>
    <s v="OLBC1209"/>
    <s v="DL01230701283"/>
    <s v="DAL2324006603"/>
    <n v="816777"/>
    <x v="1"/>
    <x v="264"/>
    <n v="8268012291"/>
    <s v="GG0600268094"/>
    <n v="115000"/>
    <m/>
    <n v="20700"/>
    <n v="135700"/>
    <d v="2023-05-05T17:30:00"/>
    <n v="160513000"/>
    <s v="UTCL-20-DL-R-07"/>
    <s v="N198232553331123"/>
    <d v="2023-07-19T00:00:00"/>
    <s v="OLBC"/>
    <m/>
  </r>
  <r>
    <s v="C1260"/>
    <s v="DL01211201516"/>
    <s v="DAL2122013298"/>
    <n v="508633"/>
    <x v="0"/>
    <x v="304"/>
    <n v="8266013088"/>
    <s v="PKJ/21-22/717"/>
    <n v="114660"/>
    <m/>
    <n v="20638.8"/>
    <n v="135298.79999999999"/>
    <d v="2021-12-17T17:30:00"/>
    <n v="6870329239"/>
    <s v="UTCL-20-DL-R-04"/>
    <n v="201137348816"/>
    <d v="2022-01-14T00:00:00"/>
    <s v="Cement Mill"/>
    <m/>
  </r>
  <r>
    <n v="278"/>
    <s v="DL01240200399"/>
    <s v="DAL2324018551"/>
    <n v="821383"/>
    <x v="0"/>
    <x v="125"/>
    <n v="8268013995"/>
    <s v="RSE-60"/>
    <n v="114600"/>
    <m/>
    <n v="20628"/>
    <n v="135228"/>
    <d v="2024-01-06T17:30:00"/>
    <n v="161027000"/>
    <s v="UTCL-21-DL-R-04"/>
    <s v="N043242880196232"/>
    <d v="2024-02-10T00:00:00"/>
    <s v="AFR"/>
    <m/>
  </r>
  <r>
    <s v="WHRS-1764"/>
    <s v="DL01210901536"/>
    <s v="DAL2122008515"/>
    <n v="401972"/>
    <x v="0"/>
    <x v="29"/>
    <n v="8263000049"/>
    <s v="IDM11008792"/>
    <n v="114030"/>
    <n v="0"/>
    <n v="20525.399999999998"/>
    <n v="134555.4"/>
    <d v="2021-09-05T00:00:00"/>
    <n v="6870227669"/>
    <s v="UTCL-20-DL-R-01"/>
    <s v="HDFCR52021101170189378"/>
    <d v="2021-10-12T00:00:00"/>
    <s v="WHRS"/>
    <m/>
  </r>
  <r>
    <n v="206"/>
    <s v="DL01230600343"/>
    <s v="DAL2324003909"/>
    <n v="105872"/>
    <x v="0"/>
    <x v="305"/>
    <n v="8266017171"/>
    <s v="ID/23-24/096"/>
    <n v="114000"/>
    <m/>
    <n v="20520"/>
    <n v="134520"/>
    <d v="2023-05-08T17:30:00"/>
    <n v="1246392689"/>
    <s v="UTCL-21-DL-R-04"/>
    <s v="N174232514477074"/>
    <d v="2023-06-24T00:00:00"/>
    <s v="AFR"/>
    <m/>
  </r>
  <r>
    <s v="WHRS-636"/>
    <s v="DL01210701801"/>
    <s v="DAL2122005347"/>
    <n v="811819"/>
    <x v="0"/>
    <x v="149"/>
    <n v="8263000049"/>
    <s v="MLIPL/26338/21"/>
    <n v="113622"/>
    <m/>
    <n v="0"/>
    <n v="113622"/>
    <d v="2021-07-12T17:30:00"/>
    <n v="3445010075"/>
    <s v="UTCL-20-DL-R-01"/>
    <n v="108023355182"/>
    <d v="2021-08-03T00:00:00"/>
    <s v="WHRS"/>
    <m/>
  </r>
  <r>
    <s v="WHRS-667"/>
    <s v="DL01210900196"/>
    <s v="DAL2122007154"/>
    <n v="811819"/>
    <x v="0"/>
    <x v="149"/>
    <n v="8263000049"/>
    <s v="MLIPL/27822/21"/>
    <n v="113622"/>
    <m/>
    <n v="0"/>
    <n v="113622"/>
    <d v="2021-07-26T17:30:00"/>
    <n v="3445013130"/>
    <s v="UTCL-20-DL-R-01"/>
    <n v="108250676225"/>
    <d v="2021-08-29T00:00:00"/>
    <s v="WHRS"/>
    <m/>
  </r>
  <r>
    <s v="WHRS-695"/>
    <s v="DL01211000668"/>
    <s v="DAL2122009617"/>
    <n v="811819"/>
    <x v="0"/>
    <x v="149"/>
    <n v="8263000049"/>
    <s v="MLIPL/28527/21"/>
    <n v="113622"/>
    <m/>
    <n v="0"/>
    <n v="113622"/>
    <d v="2021-09-20T17:30:00"/>
    <n v="3445017935"/>
    <s v="UTCL-20-DL-R-01"/>
    <n v="110082110755"/>
    <d v="2021-10-09T00:00:00"/>
    <s v="WHRS"/>
    <m/>
  </r>
  <r>
    <s v="WHRS-737"/>
    <s v="DL01211100459"/>
    <s v="DAL2122011224"/>
    <n v="811819"/>
    <x v="0"/>
    <x v="149"/>
    <n v="8263000049"/>
    <s v="MLIPL/28688/21"/>
    <n v="113622"/>
    <m/>
    <n v="0"/>
    <n v="113622"/>
    <d v="2021-10-15T00:00:00"/>
    <n v="3445019909"/>
    <s v="UTCL-20-DL-R-01"/>
    <n v="110082110755"/>
    <d v="2021-10-09T00:00:00"/>
    <s v="WHRS"/>
    <m/>
  </r>
  <r>
    <s v="C395"/>
    <s v="DL01220300061"/>
    <s v="DAL2122016178"/>
    <n v="132298"/>
    <x v="0"/>
    <x v="179"/>
    <n v="8263000128"/>
    <s v="085/2021-22"/>
    <n v="113500"/>
    <m/>
    <n v="20430"/>
    <n v="133930"/>
    <d v="2022-02-07T17:30:00"/>
    <n v="6870417493"/>
    <s v="UTCL-20-DL-R-04"/>
    <s v="N070221870643933"/>
    <d v="2022-03-12T00:00:00"/>
    <s v="Cement Mill"/>
    <m/>
  </r>
  <r>
    <s v="C1414"/>
    <s v="DL01240300728"/>
    <m/>
    <n v="100629"/>
    <x v="0"/>
    <x v="115"/>
    <n v="8263000376"/>
    <s v="HYD11111"/>
    <n v="113460"/>
    <m/>
    <n v="20422.8"/>
    <n v="133882.79999999999"/>
    <d v="2024-02-24T00:00:00"/>
    <m/>
    <s v="UTCL-20-DL-R-04"/>
    <m/>
    <m/>
    <s v="Cement Mill"/>
    <m/>
  </r>
  <r>
    <s v="C48"/>
    <s v="DL01210901006"/>
    <s v="DAL2122007820"/>
    <n v="300286"/>
    <x v="0"/>
    <x v="3"/>
    <n v="8263000075"/>
    <n v="712727093"/>
    <n v="113190"/>
    <m/>
    <n v="20374.2"/>
    <n v="133564.20000000001"/>
    <d v="2021-08-31T17:30:00"/>
    <n v="6870211426"/>
    <s v="UTCL-20-DL-R-04"/>
    <s v="HDFCR52021100769544555"/>
    <d v="2021-10-08T00:00:00"/>
    <s v="Cement Mill"/>
    <m/>
  </r>
  <r>
    <s v="C1380"/>
    <s v="DL01220302233"/>
    <s v="DAL2122018136"/>
    <n v="816777"/>
    <x v="1"/>
    <x v="264"/>
    <n v="8268008115"/>
    <s v="GG0600217479"/>
    <n v="112934.7"/>
    <m/>
    <n v="20328.3"/>
    <n v="133263"/>
    <d v="2022-03-11T17:30:00"/>
    <n v="43896121"/>
    <s v="UTCL-20-DL-R-04"/>
    <s v="N133221957042113"/>
    <d v="2022-05-14T00:00:00"/>
    <s v="Cement Mill"/>
    <m/>
  </r>
  <r>
    <s v="C1325"/>
    <s v="DL01210700029"/>
    <s v="DAL2122003408"/>
    <n v="814805"/>
    <x v="0"/>
    <x v="306"/>
    <n v="8268006402"/>
    <n v="3335"/>
    <n v="112875"/>
    <m/>
    <n v="20317.5"/>
    <n v="133192.5"/>
    <d v="2021-06-23T17:30:00"/>
    <n v="43950478"/>
    <s v="UTCL-20-DL-R-04"/>
    <s v="HDFCR52021070751629289"/>
    <d v="2021-07-08T00:00:00"/>
    <s v="Cement Mill"/>
    <m/>
  </r>
  <r>
    <s v="C1326"/>
    <s v="DL01210700643"/>
    <s v="DAL2122003994"/>
    <n v="814805"/>
    <x v="0"/>
    <x v="306"/>
    <n v="8268006402"/>
    <n v="3414"/>
    <n v="112875"/>
    <m/>
    <n v="20317.5"/>
    <n v="133192.5"/>
    <d v="2021-07-03T17:30:00"/>
    <n v="43962025"/>
    <s v="UTCL-20-DL-R-04"/>
    <s v="N196211567715397"/>
    <d v="2021-07-16T00:00:00"/>
    <s v="Cement Mill"/>
    <m/>
  </r>
  <r>
    <s v="C1327"/>
    <s v="DL01210800413"/>
    <s v="DAL2122005651"/>
    <n v="814805"/>
    <x v="0"/>
    <x v="306"/>
    <n v="8268006402"/>
    <n v="3514"/>
    <n v="112875"/>
    <m/>
    <n v="20317.5"/>
    <n v="133192.5"/>
    <d v="2021-08-03T17:30:00"/>
    <n v="44024755"/>
    <s v="UTCL-20-DL-R-04"/>
    <s v="N232211607740478"/>
    <d v="2021-08-21T00:00:00"/>
    <s v="Cement Mill"/>
    <m/>
  </r>
  <r>
    <s v="C1328"/>
    <s v="DL01210901081"/>
    <s v="DAL2122007804"/>
    <n v="814805"/>
    <x v="0"/>
    <x v="306"/>
    <n v="8268006402"/>
    <n v="3622"/>
    <n v="112875"/>
    <m/>
    <n v="20317.5"/>
    <n v="133192.5"/>
    <d v="2021-09-03T17:30:00"/>
    <n v="44080619"/>
    <s v="UTCL-20-DL-R-04"/>
    <s v="N264211644857646"/>
    <d v="2021-09-22T00:00:00"/>
    <s v="Cement Mill"/>
    <m/>
  </r>
  <r>
    <s v="C1329"/>
    <s v="DL01211000587"/>
    <s v="DAL2122009112"/>
    <n v="814805"/>
    <x v="0"/>
    <x v="306"/>
    <n v="8268006402"/>
    <n v="3724"/>
    <n v="112875"/>
    <m/>
    <n v="20317.5"/>
    <n v="133192.5"/>
    <d v="2021-10-01T17:30:00"/>
    <n v="44130196"/>
    <s v="UTCL-20-DL-R-04"/>
    <s v="N292211679041127"/>
    <d v="2021-10-20T00:00:00"/>
    <s v="Cement Mill"/>
    <m/>
  </r>
  <r>
    <s v="C1330"/>
    <s v="DL01211100209"/>
    <s v="DAL2122010812"/>
    <n v="814805"/>
    <x v="0"/>
    <x v="306"/>
    <n v="8268006402"/>
    <n v="3876"/>
    <n v="112875"/>
    <m/>
    <n v="20317.5"/>
    <n v="133192.5"/>
    <d v="2021-10-29T17:30:00"/>
    <n v="44193094"/>
    <s v="UTCL-20-DL-R-04"/>
    <m/>
    <m/>
    <s v="Cement Mill"/>
    <m/>
  </r>
  <r>
    <s v="WHRS-1061"/>
    <s v="DL01211001260"/>
    <s v="DAL2122009807"/>
    <n v="821012"/>
    <x v="0"/>
    <x v="5"/>
    <n v="8263000088"/>
    <s v="AA0910000070"/>
    <n v="112518"/>
    <m/>
    <n v="20253.239999999998"/>
    <n v="132771.24"/>
    <d v="2021-09-10T17:30:00"/>
    <n v="6870258729"/>
    <s v="UTCL-20-DL-R-01"/>
    <s v="HDFCR52021110375479578"/>
    <d v="2021-11-04T00:00:00"/>
    <s v="WHRS"/>
    <m/>
  </r>
  <r>
    <s v="C126"/>
    <s v="DL01220400553"/>
    <s v="DAL2223000563"/>
    <n v="300286"/>
    <x v="0"/>
    <x v="3"/>
    <n v="8268008553"/>
    <n v="712734918"/>
    <n v="112500"/>
    <m/>
    <n v="20250"/>
    <n v="132750"/>
    <d v="2022-03-16T17:30:00"/>
    <n v="43847260"/>
    <s v="UTCL-20-DL-R-04"/>
    <s v="HDFCR52022042263029351"/>
    <d v="2022-04-23T00:00:00"/>
    <s v="Cement Mill"/>
    <m/>
  </r>
  <r>
    <s v="WHRS-980"/>
    <s v="DL01220600674"/>
    <s v="DAL2223003445"/>
    <n v="407464"/>
    <x v="0"/>
    <x v="160"/>
    <n v="8268008614"/>
    <s v="RSE/22-23/S020"/>
    <n v="112400"/>
    <m/>
    <n v="20232"/>
    <n v="132632"/>
    <d v="2022-05-30T17:30:00"/>
    <n v="43955120"/>
    <s v="UTCL-20-DL-R-01"/>
    <s v="N185222023490430"/>
    <d v="2022-07-05T00:00:00"/>
    <s v="WHRS"/>
    <m/>
  </r>
  <r>
    <s v="WHRS-803"/>
    <s v="DL01210600619"/>
    <m/>
    <n v="811819"/>
    <x v="0"/>
    <x v="149"/>
    <n v="8263000049"/>
    <s v="MLIPL/26181/21"/>
    <n v="112000"/>
    <m/>
    <n v="0"/>
    <n v="112000"/>
    <d v="2021-05-12T00:00:00"/>
    <m/>
    <s v="UTCL-20-DL-R-01"/>
    <m/>
    <m/>
    <s v="WHRS"/>
    <m/>
  </r>
  <r>
    <s v="WHRS-809"/>
    <s v="DL01210600620"/>
    <m/>
    <n v="811819"/>
    <x v="0"/>
    <x v="149"/>
    <n v="8263000049"/>
    <s v="MLIPL/26205/21"/>
    <n v="112000"/>
    <m/>
    <n v="0"/>
    <n v="112000"/>
    <d v="2021-05-13T00:00:00"/>
    <m/>
    <s v="UTCL-20-DL-R-01"/>
    <m/>
    <m/>
    <s v="WHRS"/>
    <m/>
  </r>
  <r>
    <s v="WHRS-548"/>
    <s v="DL01210600667"/>
    <s v="DAL2122002553"/>
    <n v="811819"/>
    <x v="0"/>
    <x v="149"/>
    <n v="8263000049"/>
    <s v="MLIPL/26380/21"/>
    <n v="112000"/>
    <m/>
    <n v="0"/>
    <n v="112000"/>
    <d v="2021-05-13T17:30:00"/>
    <n v="3445005469"/>
    <s v="UTCL-20-DL-R-01"/>
    <n v="105205603583"/>
    <d v="2021-05-21T00:00:00"/>
    <s v="WHRS"/>
    <m/>
  </r>
  <r>
    <n v="157"/>
    <s v="DL01230400530"/>
    <s v="DAL2223022741"/>
    <n v="921813"/>
    <x v="1"/>
    <x v="225"/>
    <n v="8268010963"/>
    <s v="LKN/1921/2223"/>
    <n v="111733.05084745763"/>
    <m/>
    <n v="20111.949152542373"/>
    <n v="131845"/>
    <d v="2023-03-31T17:30:00"/>
    <n v="160301140"/>
    <s v="UTCL-21-DL-R-04"/>
    <s v="N110232426557930"/>
    <d v="2023-04-20T00:00:00"/>
    <s v="AFR"/>
    <m/>
  </r>
  <r>
    <s v="C1383"/>
    <s v="DL01220401295"/>
    <s v="DAL2223001314"/>
    <n v="816777"/>
    <x v="1"/>
    <x v="264"/>
    <n v="8268008116"/>
    <s v="GG0600221863"/>
    <n v="111290.3"/>
    <m/>
    <n v="20032.25"/>
    <n v="131322.54999999999"/>
    <d v="2022-04-13T17:30:00"/>
    <n v="43885211"/>
    <s v="UTCL-20-DL-R-04"/>
    <s v="N127221947822647"/>
    <d v="2022-05-08T00:00:00"/>
    <s v="Cement Mill"/>
    <m/>
  </r>
  <r>
    <s v="OLBC1195"/>
    <s v="DL01221101466"/>
    <s v="DAL2223013743"/>
    <n v="816777"/>
    <x v="1"/>
    <x v="264"/>
    <n v="8268009715"/>
    <s v="GG0600246240"/>
    <n v="111290.00000000001"/>
    <m/>
    <n v="20032.2"/>
    <n v="131322.20000000001"/>
    <d v="2022-11-10T17:30:00"/>
    <n v="44295809"/>
    <s v="UTCL-20-DL-R-07"/>
    <s v="HDFCR52022120665441554"/>
    <d v="2022-12-05T00:00:00"/>
    <s v="OLBC"/>
    <m/>
  </r>
  <r>
    <s v="C1388"/>
    <s v="DL01220901393"/>
    <s v="DAL2223010046"/>
    <n v="816777"/>
    <x v="1"/>
    <x v="264"/>
    <n v="8268009490"/>
    <s v="GG0600239590"/>
    <n v="111290"/>
    <m/>
    <n v="20032.2"/>
    <n v="131322.20000000001"/>
    <d v="2022-09-09T17:30:00"/>
    <n v="44163592"/>
    <s v="UTCL-20-DL-R-04"/>
    <s v="HDFCR52022093099741212"/>
    <d v="2022-10-03T00:00:00"/>
    <s v="Cement Mill"/>
    <m/>
  </r>
  <r>
    <s v="OLBC1197"/>
    <s v="DL01221001621"/>
    <s v="DAL2223012048"/>
    <n v="816777"/>
    <x v="1"/>
    <x v="264"/>
    <n v="8268010349"/>
    <s v="GG0600242917"/>
    <n v="111167"/>
    <m/>
    <n v="20010.059999999998"/>
    <n v="131177.06"/>
    <d v="2022-10-11T17:30:00"/>
    <n v="44229517"/>
    <s v="UTCL-20-DL-R-07"/>
    <s v="N311222196469343"/>
    <d v="2022-11-10T00:00:00"/>
    <s v="OLBC"/>
    <m/>
  </r>
  <r>
    <s v="C1384"/>
    <s v="DL01220501112"/>
    <s v="DAL2223002585"/>
    <n v="816777"/>
    <x v="1"/>
    <x v="264"/>
    <n v="8268008116"/>
    <s v="GG0600224776"/>
    <n v="111166.7"/>
    <m/>
    <n v="20010.009999999998"/>
    <n v="131176.71"/>
    <d v="2022-05-10T17:30:00"/>
    <n v="43925016"/>
    <s v="UTCL-20-DL-R-04"/>
    <s v="HDFCR52022060172512236"/>
    <d v="2022-06-02T00:00:00"/>
    <s v="Cement Mill"/>
    <m/>
  </r>
  <r>
    <s v="WHRS-572"/>
    <s v="DL01210600905"/>
    <s v="DAL2122002758"/>
    <n v="811819"/>
    <x v="0"/>
    <x v="149"/>
    <n v="8263000049"/>
    <s v="MLIPL/26696/21"/>
    <n v="111122"/>
    <m/>
    <n v="0"/>
    <n v="111122"/>
    <d v="2021-05-15T17:30:00"/>
    <n v="3445007812"/>
    <s v="UTCL-20-DL-R-01"/>
    <n v="106153874729"/>
    <d v="2021-06-16T00:00:00"/>
    <s v="WHRS"/>
    <m/>
  </r>
  <r>
    <s v="WHRS-798"/>
    <s v="DL01210700746"/>
    <m/>
    <n v="811819"/>
    <x v="0"/>
    <x v="149"/>
    <n v="8263000049"/>
    <s v="MLIPL/26075/21"/>
    <n v="111122"/>
    <m/>
    <n v="0"/>
    <n v="111122"/>
    <d v="2021-07-06T00:00:00"/>
    <m/>
    <s v="UTCL-20-DL-R-01"/>
    <m/>
    <m/>
    <s v="WHRS"/>
    <m/>
  </r>
  <r>
    <s v="WHRS-821"/>
    <s v="DL01210700747"/>
    <m/>
    <n v="811819"/>
    <x v="0"/>
    <x v="149"/>
    <n v="8263000049"/>
    <s v="MLIPL/26283/21"/>
    <n v="111122"/>
    <m/>
    <n v="0"/>
    <n v="111122"/>
    <d v="2021-07-06T00:00:00"/>
    <m/>
    <s v="UTCL-20-DL-R-01"/>
    <m/>
    <m/>
    <s v="WHRS"/>
    <m/>
  </r>
  <r>
    <s v="WHRS-801"/>
    <s v="DL01210900438"/>
    <m/>
    <n v="811819"/>
    <x v="0"/>
    <x v="149"/>
    <n v="8263000049"/>
    <s v="MLIPL/26098/21"/>
    <n v="111122"/>
    <m/>
    <n v="0"/>
    <n v="111122"/>
    <d v="2021-08-04T00:00:00"/>
    <m/>
    <s v="UTCL-20-DL-R-01"/>
    <m/>
    <m/>
    <s v="WHRS"/>
    <m/>
  </r>
  <r>
    <s v="WHRS-816"/>
    <s v="DL01210900436"/>
    <m/>
    <n v="811819"/>
    <x v="0"/>
    <x v="149"/>
    <n v="8263000049"/>
    <s v="MLIPL/26277/21"/>
    <n v="111122"/>
    <m/>
    <n v="0"/>
    <n v="111122"/>
    <d v="2021-08-04T00:00:00"/>
    <m/>
    <s v="UTCL-20-DL-R-01"/>
    <m/>
    <m/>
    <s v="WHRS"/>
    <m/>
  </r>
  <r>
    <s v="WHRS-623"/>
    <s v="DL01210701408"/>
    <s v="DAL2122004789"/>
    <n v="811819"/>
    <x v="0"/>
    <x v="149"/>
    <n v="8263000049"/>
    <s v="MLIPL/26639/21"/>
    <n v="111122"/>
    <m/>
    <n v="0"/>
    <n v="111122"/>
    <d v="2021-07-15T17:30:00"/>
    <n v="3445009507"/>
    <s v="UTCL-20-DL-R-01"/>
    <n v="108023355182"/>
    <d v="2021-08-03T00:00:00"/>
    <s v="WHRS"/>
    <m/>
  </r>
  <r>
    <s v="WHRS-588"/>
    <s v="DL01210701410"/>
    <s v="DAL2122004787"/>
    <n v="811819"/>
    <x v="0"/>
    <x v="149"/>
    <n v="8263000049"/>
    <s v="MLIPL/27677/21"/>
    <n v="111122"/>
    <m/>
    <n v="0"/>
    <n v="111122"/>
    <d v="2021-07-03T17:30:00"/>
    <n v="3445009518"/>
    <s v="UTCL-20-DL-R-01"/>
    <n v="107140648634"/>
    <d v="2021-07-15T00:00:00"/>
    <s v="WHRS"/>
    <m/>
  </r>
  <r>
    <s v="WHRS-605"/>
    <s v="DL01210701420"/>
    <s v="DAL2122004777"/>
    <n v="811819"/>
    <x v="0"/>
    <x v="149"/>
    <n v="8263000049"/>
    <s v="MLIPL/26350/21"/>
    <n v="111122"/>
    <m/>
    <n v="0"/>
    <n v="111122"/>
    <d v="2021-07-19T17:30:00"/>
    <n v="3445009554"/>
    <s v="UTCL-20-DL-R-01"/>
    <n v="107140648634"/>
    <d v="2021-07-15T00:00:00"/>
    <s v="WHRS"/>
    <m/>
  </r>
  <r>
    <s v="WHRS-594"/>
    <s v="DL01210701421"/>
    <s v="DAL2122004776"/>
    <n v="811819"/>
    <x v="0"/>
    <x v="149"/>
    <n v="8263000049"/>
    <s v="MLIPL/26396/21"/>
    <n v="111122"/>
    <m/>
    <n v="0"/>
    <n v="111122"/>
    <d v="2021-07-19T17:30:00"/>
    <n v="3445009556"/>
    <s v="UTCL-20-DL-R-01"/>
    <n v="107140648634"/>
    <d v="2021-07-15T00:00:00"/>
    <s v="WHRS"/>
    <m/>
  </r>
  <r>
    <s v="WHRS-595"/>
    <s v="DL01210701422"/>
    <s v="DAL2122004775"/>
    <n v="811819"/>
    <x v="0"/>
    <x v="149"/>
    <n v="8263000049"/>
    <s v="MLIPL/26819/21"/>
    <n v="111122"/>
    <m/>
    <n v="0"/>
    <n v="111122"/>
    <d v="2021-07-19T17:30:00"/>
    <n v="3445009557"/>
    <s v="UTCL-20-DL-R-01"/>
    <n v="107140648634"/>
    <d v="2021-07-15T00:00:00"/>
    <s v="WHRS"/>
    <m/>
  </r>
  <r>
    <s v="WHRS-598"/>
    <s v="DL01210701521"/>
    <s v="DAL2122004822"/>
    <n v="811819"/>
    <x v="0"/>
    <x v="149"/>
    <n v="8263000049"/>
    <s v="MLIPL/27618/21"/>
    <n v="111122"/>
    <m/>
    <n v="0"/>
    <n v="111122"/>
    <d v="2021-07-03T17:30:00"/>
    <n v="3445010003"/>
    <s v="UTCL-20-DL-R-01"/>
    <n v="107140648634"/>
    <d v="2021-07-15T00:00:00"/>
    <s v="WHRS"/>
    <m/>
  </r>
  <r>
    <s v="WHRS-655"/>
    <s v="DL01210701577"/>
    <s v="DAL2122004978"/>
    <n v="811819"/>
    <x v="0"/>
    <x v="149"/>
    <n v="8263000049"/>
    <s v="MLIPL/26773/21"/>
    <n v="111122"/>
    <m/>
    <n v="0"/>
    <n v="111122"/>
    <d v="2021-07-12T00:00:00"/>
    <n v="3445010771"/>
    <s v="UTCL-20-DL-R-01"/>
    <n v="108023355182"/>
    <d v="2021-08-03T00:00:00"/>
    <s v="WHRS"/>
    <m/>
  </r>
  <r>
    <s v="WHRS-612"/>
    <s v="DL01210701571"/>
    <s v="DAL2122004953"/>
    <n v="811819"/>
    <x v="0"/>
    <x v="149"/>
    <n v="8263000049"/>
    <s v="MLIPL/27099/21"/>
    <n v="111122"/>
    <m/>
    <n v="0"/>
    <n v="111122"/>
    <d v="2021-07-03T17:30:00"/>
    <n v="3445010067"/>
    <s v="UTCL-20-DL-R-01"/>
    <n v="107140648634"/>
    <d v="2021-07-15T00:00:00"/>
    <s v="WHRS"/>
    <m/>
  </r>
  <r>
    <s v="WHRS-643"/>
    <s v="DL01210800451"/>
    <s v="DAL2122005858"/>
    <n v="811819"/>
    <x v="0"/>
    <x v="149"/>
    <n v="8263000049"/>
    <s v="MLIPL/27334/21"/>
    <n v="111122"/>
    <m/>
    <n v="0"/>
    <n v="111122"/>
    <d v="2021-07-12T17:30:00"/>
    <n v="3445010757"/>
    <s v="UTCL-20-DL-R-01"/>
    <n v="108023355182"/>
    <d v="2021-08-03T00:00:00"/>
    <s v="WHRS"/>
    <m/>
  </r>
  <r>
    <s v="WHRS-648"/>
    <s v="DL01210800447"/>
    <s v="DAL2122005862"/>
    <n v="811819"/>
    <x v="0"/>
    <x v="149"/>
    <n v="8263000049"/>
    <s v="MLIPL/27333/21"/>
    <n v="111122"/>
    <m/>
    <n v="0"/>
    <n v="111122"/>
    <d v="2021-07-05T17:30:00"/>
    <n v="3445010762"/>
    <s v="UTCL-20-DL-R-01"/>
    <n v="108023355182"/>
    <d v="2021-08-03T00:00:00"/>
    <s v="WHRS"/>
    <m/>
  </r>
  <r>
    <s v="WHRS-658"/>
    <s v="DL01210900099"/>
    <s v="DAL2122006956"/>
    <n v="811819"/>
    <x v="0"/>
    <x v="149"/>
    <n v="8263000049"/>
    <s v="MLIPL/27409/21"/>
    <n v="111122"/>
    <m/>
    <n v="0"/>
    <n v="111122"/>
    <d v="2021-07-12T17:30:00"/>
    <n v="3445013016"/>
    <s v="UTCL-20-DL-R-01"/>
    <n v="108250676225"/>
    <d v="2021-08-29T00:00:00"/>
    <s v="WHRS"/>
    <m/>
  </r>
  <r>
    <s v="WHRS-659"/>
    <s v="DL01210900101"/>
    <s v="DAL2122006957"/>
    <n v="811819"/>
    <x v="0"/>
    <x v="149"/>
    <n v="8263000049"/>
    <s v="MLIPL/27404/21"/>
    <n v="111122"/>
    <m/>
    <n v="0"/>
    <n v="111122"/>
    <d v="2021-07-12T17:30:00"/>
    <n v="3445013017"/>
    <s v="UTCL-20-DL-R-01"/>
    <n v="108250676225"/>
    <d v="2021-08-29T00:00:00"/>
    <s v="WHRS"/>
    <m/>
  </r>
  <r>
    <s v="WHRS-660"/>
    <s v="DL01210900103"/>
    <s v="DAL2122006958"/>
    <n v="811819"/>
    <x v="0"/>
    <x v="149"/>
    <n v="8263000049"/>
    <s v="MLIPL/26667/21"/>
    <n v="111122"/>
    <m/>
    <n v="0"/>
    <n v="111122"/>
    <d v="2021-07-13T17:30:00"/>
    <n v="3445013019"/>
    <s v="UTCL-20-DL-R-01"/>
    <n v="108250676225"/>
    <d v="2021-08-29T00:00:00"/>
    <s v="WHRS"/>
    <m/>
  </r>
  <r>
    <s v="WHRS-672"/>
    <s v="DL01210900206"/>
    <s v="DAL2122007145"/>
    <n v="811819"/>
    <x v="0"/>
    <x v="149"/>
    <n v="8263000049"/>
    <s v="MLIPL/26771/21"/>
    <n v="111122"/>
    <m/>
    <n v="0"/>
    <n v="111122"/>
    <d v="2021-08-02T17:30:00"/>
    <n v="3445013106"/>
    <s v="UTCL-20-DL-R-01"/>
    <n v="108250676225"/>
    <d v="2021-08-29T00:00:00"/>
    <s v="WHRS"/>
    <m/>
  </r>
  <r>
    <s v="WHRS-679"/>
    <s v="DL01210900218"/>
    <s v="DAL2122007141"/>
    <n v="811819"/>
    <x v="0"/>
    <x v="149"/>
    <n v="8263000049"/>
    <s v="MLIPL/27356/21"/>
    <n v="111122"/>
    <m/>
    <n v="0"/>
    <n v="111122"/>
    <d v="2021-08-02T17:30:00"/>
    <n v="3445013125"/>
    <s v="UTCL-20-DL-R-01"/>
    <n v="108250676225"/>
    <d v="2021-08-29T00:00:00"/>
    <s v="WHRS"/>
    <m/>
  </r>
  <r>
    <s v="WHRS-669"/>
    <s v="DL01210900200"/>
    <s v="DAL2122007150"/>
    <n v="811819"/>
    <x v="0"/>
    <x v="149"/>
    <n v="8263000049"/>
    <s v="MLIPL/27755/21"/>
    <n v="111122"/>
    <m/>
    <n v="0"/>
    <n v="111122"/>
    <d v="2021-07-13T17:30:00"/>
    <n v="3445013136"/>
    <s v="UTCL-20-DL-R-01"/>
    <n v="108250676225"/>
    <d v="2021-08-29T00:00:00"/>
    <s v="WHRS"/>
    <m/>
  </r>
  <r>
    <s v="WHRS-686"/>
    <s v="DL01210900201"/>
    <s v="DAL2122007149"/>
    <n v="811819"/>
    <x v="0"/>
    <x v="149"/>
    <n v="8263000049"/>
    <s v="MLIPL/27094/21"/>
    <n v="111122"/>
    <m/>
    <n v="0"/>
    <n v="111122"/>
    <d v="2021-08-02T17:30:00"/>
    <n v="3445014779"/>
    <s v="UTCL-20-DL-R-01"/>
    <n v="109092469240"/>
    <d v="2021-09-10T00:00:00"/>
    <s v="WHRS"/>
    <m/>
  </r>
  <r>
    <s v="WHRS-673"/>
    <s v="DL01210900213"/>
    <s v="DAL2122007142"/>
    <n v="811819"/>
    <x v="0"/>
    <x v="149"/>
    <n v="8263000049"/>
    <s v="MLIPL/27087/21"/>
    <n v="111122"/>
    <m/>
    <n v="0"/>
    <n v="111122"/>
    <d v="2021-08-02T17:30:00"/>
    <n v="3445014673"/>
    <s v="UTCL-20-DL-R-01"/>
    <n v="108250676225"/>
    <d v="2021-08-29T00:00:00"/>
    <s v="WHRS"/>
    <m/>
  </r>
  <r>
    <s v="WHRS-691"/>
    <s v="DL01211000660"/>
    <s v="DAL2122009611"/>
    <n v="811819"/>
    <x v="0"/>
    <x v="149"/>
    <n v="8263000049"/>
    <s v="MLIPL/27826/21"/>
    <n v="111122"/>
    <m/>
    <n v="0"/>
    <n v="111122"/>
    <d v="2021-09-03T17:30:00"/>
    <n v="3445017971"/>
    <s v="UTCL-20-DL-R-01"/>
    <n v="110082110755"/>
    <d v="2021-10-09T00:00:00"/>
    <s v="WHRS"/>
    <m/>
  </r>
  <r>
    <s v="WHRS-727"/>
    <s v="DL01211000684"/>
    <s v="DAL2122009603"/>
    <n v="811819"/>
    <x v="0"/>
    <x v="149"/>
    <n v="8263000049"/>
    <s v="MLIPL/28147/21"/>
    <n v="111122"/>
    <m/>
    <n v="0"/>
    <n v="111122"/>
    <d v="2021-09-02T17:30:00"/>
    <n v="3445017980"/>
    <s v="UTCL-20-DL-R-01"/>
    <n v="110082110755"/>
    <d v="2021-10-09T00:00:00"/>
    <s v="WHRS"/>
    <m/>
  </r>
  <r>
    <s v="WHRS-705"/>
    <s v="DL01211000674"/>
    <s v="DAL2122009596"/>
    <n v="811819"/>
    <x v="0"/>
    <x v="149"/>
    <n v="8263000049"/>
    <s v="MLIPL/27380/21"/>
    <n v="111122"/>
    <m/>
    <n v="0"/>
    <n v="111122"/>
    <d v="2021-10-04T17:30:00"/>
    <n v="3445017984"/>
    <s v="UTCL-20-DL-R-01"/>
    <n v="110082110755"/>
    <d v="2021-10-09T00:00:00"/>
    <s v="WHRS"/>
    <m/>
  </r>
  <r>
    <s v="WHRS-697"/>
    <s v="DL01211000677"/>
    <s v="DAL2122009599"/>
    <n v="811819"/>
    <x v="0"/>
    <x v="149"/>
    <n v="8263000049"/>
    <s v="MLIPL/27757/21"/>
    <n v="111122"/>
    <m/>
    <n v="0"/>
    <n v="111122"/>
    <d v="2021-10-26T00:00:00"/>
    <n v="3445019622"/>
    <s v="UTCL-20-DL-R-01"/>
    <n v="110082110755"/>
    <d v="2021-10-09T00:00:00"/>
    <s v="WHRS"/>
    <m/>
  </r>
  <r>
    <s v="WHRS-723"/>
    <s v="DL01211002103"/>
    <s v="DAL2122010649"/>
    <n v="811819"/>
    <x v="0"/>
    <x v="149"/>
    <n v="8263000049"/>
    <s v="MLIPL/26823/21"/>
    <n v="111122"/>
    <m/>
    <n v="0"/>
    <n v="111122"/>
    <d v="2021-10-25T00:00:00"/>
    <n v="3445019631"/>
    <s v="UTCL-20-DL-R-01"/>
    <n v="110082110755"/>
    <d v="2021-10-09T00:00:00"/>
    <s v="WHRS"/>
    <m/>
  </r>
  <r>
    <s v="WHRS-701"/>
    <s v="DL01211000683"/>
    <s v="DAL2122009604"/>
    <n v="811819"/>
    <x v="0"/>
    <x v="149"/>
    <n v="8263000049"/>
    <s v="MLIPL/28139/21"/>
    <n v="111122"/>
    <m/>
    <n v="0"/>
    <n v="111122"/>
    <d v="2021-09-02T17:30:00"/>
    <n v="3445017925"/>
    <s v="UTCL-20-DL-R-01"/>
    <n v="110082110755"/>
    <d v="2021-10-09T00:00:00"/>
    <s v="WHRS"/>
    <m/>
  </r>
  <r>
    <s v="WHRS-700"/>
    <s v="DL01211000681"/>
    <s v="DAL2122009606"/>
    <n v="811819"/>
    <x v="0"/>
    <x v="149"/>
    <n v="8263000049"/>
    <s v="MLIPL/27735/21"/>
    <n v="111122"/>
    <m/>
    <n v="0"/>
    <n v="111122"/>
    <d v="2021-09-20T17:30:00"/>
    <n v="3445017926"/>
    <s v="UTCL-20-DL-R-01"/>
    <n v="110082110755"/>
    <d v="2021-10-09T00:00:00"/>
    <s v="WHRS"/>
    <m/>
  </r>
  <r>
    <s v="WHRS-690"/>
    <s v="DL01211000657"/>
    <s v="DAL2122009609"/>
    <n v="811819"/>
    <x v="0"/>
    <x v="149"/>
    <n v="8263000049"/>
    <s v="MLIPL/28148/21"/>
    <n v="111122"/>
    <m/>
    <n v="0"/>
    <n v="111122"/>
    <d v="2021-09-02T17:30:00"/>
    <n v="3445017928"/>
    <s v="UTCL-20-DL-R-01"/>
    <n v="110082110755"/>
    <d v="2021-10-09T00:00:00"/>
    <s v="WHRS"/>
    <m/>
  </r>
  <r>
    <s v="WHRS-725"/>
    <s v="DL01211001364"/>
    <s v="DAL2122010203"/>
    <n v="811819"/>
    <x v="0"/>
    <x v="149"/>
    <n v="8263000049"/>
    <s v="MLIPL/26281/21"/>
    <n v="111122"/>
    <m/>
    <n v="0"/>
    <n v="111122"/>
    <d v="2021-09-03T17:30:00"/>
    <n v="3445017938"/>
    <s v="UTCL-20-DL-R-01"/>
    <n v="110082110755"/>
    <d v="2021-10-09T00:00:00"/>
    <s v="WHRS"/>
    <m/>
  </r>
  <r>
    <s v="WHRS-732"/>
    <s v="DL01211001362"/>
    <s v="DAL2122010205"/>
    <n v="811819"/>
    <x v="0"/>
    <x v="149"/>
    <n v="8263000049"/>
    <s v="MLIPL/26473/21"/>
    <n v="111122"/>
    <m/>
    <n v="0"/>
    <n v="111122"/>
    <d v="2021-09-03T17:30:00"/>
    <n v="3445018007"/>
    <s v="UTCL-20-DL-R-01"/>
    <n v="110082110755"/>
    <d v="2021-10-09T00:00:00"/>
    <s v="WHRS"/>
    <m/>
  </r>
  <r>
    <s v="WHRS-710"/>
    <s v="DL01211002102"/>
    <s v="DAL2122010648"/>
    <n v="811819"/>
    <x v="0"/>
    <x v="149"/>
    <n v="8263000049"/>
    <s v="MLIPL/27093/21"/>
    <n v="111122"/>
    <m/>
    <n v="0"/>
    <n v="111122"/>
    <d v="2021-10-11T17:30:00"/>
    <n v="3445018308"/>
    <s v="UTCL-20-DL-R-01"/>
    <n v="110082110755"/>
    <d v="2021-10-09T00:00:00"/>
    <s v="WHRS"/>
    <m/>
  </r>
  <r>
    <s v="WHRS-708"/>
    <s v="DL01211002099"/>
    <s v="DAL2122010645"/>
    <n v="811819"/>
    <x v="0"/>
    <x v="149"/>
    <n v="8263000049"/>
    <s v="MLIPL/28140/21"/>
    <n v="111122"/>
    <m/>
    <n v="0"/>
    <n v="111122"/>
    <d v="2021-10-04T17:30:00"/>
    <n v="3445018362"/>
    <s v="UTCL-20-DL-R-01"/>
    <n v="110082110755"/>
    <d v="2021-10-09T00:00:00"/>
    <s v="WHRS"/>
    <m/>
  </r>
  <r>
    <s v="WHRS-707"/>
    <s v="DL01211002098"/>
    <s v="DAL2122010644"/>
    <n v="811819"/>
    <x v="0"/>
    <x v="149"/>
    <n v="8263000049"/>
    <s v="MLIPL/28532/21"/>
    <n v="111122"/>
    <m/>
    <n v="0"/>
    <n v="111122"/>
    <d v="2021-09-27T17:30:00"/>
    <n v="3445018365"/>
    <s v="UTCL-20-DL-R-01"/>
    <n v="110082110755"/>
    <d v="2021-10-09T00:00:00"/>
    <s v="WHRS"/>
    <m/>
  </r>
  <r>
    <s v="WHRS-736"/>
    <s v="DL01211100458"/>
    <s v="DAL2122011225"/>
    <n v="811819"/>
    <x v="0"/>
    <x v="149"/>
    <n v="8263000049"/>
    <s v="MLIPL/28968/21"/>
    <n v="111122"/>
    <m/>
    <n v="0"/>
    <n v="111122"/>
    <d v="2021-10-25T17:30:00"/>
    <n v="3445019886"/>
    <s v="UTCL-20-DL-R-01"/>
    <n v="110082110755"/>
    <d v="2021-10-09T00:00:00"/>
    <s v="WHRS"/>
    <m/>
  </r>
  <r>
    <s v="WHRS-750"/>
    <s v="DL01220101026"/>
    <s v="DAL2122014403"/>
    <n v="811819"/>
    <x v="0"/>
    <x v="149"/>
    <n v="8263000049"/>
    <s v="MLIPL/28972/21"/>
    <n v="111122"/>
    <m/>
    <n v="0"/>
    <n v="111122"/>
    <d v="2022-01-03T17:30:00"/>
    <n v="3445027112"/>
    <s v="UTCL-20-DL-R-01"/>
    <n v="203116259038"/>
    <d v="2022-03-14T00:00:00"/>
    <s v="WHRS"/>
    <m/>
  </r>
  <r>
    <s v="WHRS-748"/>
    <s v="DL01220101023"/>
    <s v="DAL2122014406"/>
    <n v="811819"/>
    <x v="0"/>
    <x v="149"/>
    <n v="8263000049"/>
    <s v="MLIPL/28973/21"/>
    <n v="111122"/>
    <m/>
    <n v="0"/>
    <n v="111122"/>
    <d v="2022-01-17T00:00:00"/>
    <n v="3445028090"/>
    <s v="UTCL-20-DL-R-01"/>
    <n v="203116259038"/>
    <d v="2022-03-14T00:00:00"/>
    <s v="WHRS"/>
    <m/>
  </r>
  <r>
    <s v="WHRS-846"/>
    <s v="DL01220201158"/>
    <m/>
    <n v="811819"/>
    <x v="0"/>
    <x v="149"/>
    <n v="8263000049"/>
    <s v="MLIPL/29925/21"/>
    <n v="111122"/>
    <m/>
    <n v="0"/>
    <n v="111122"/>
    <d v="2022-01-10T00:00:00"/>
    <m/>
    <s v="UTCL-20-DL-R-01"/>
    <m/>
    <m/>
    <s v="WHRS"/>
    <m/>
  </r>
  <r>
    <s v="WHRS-844"/>
    <s v="DL01220201155"/>
    <m/>
    <n v="811819"/>
    <x v="0"/>
    <x v="149"/>
    <n v="8263000049"/>
    <s v="MLIPL/29541/21"/>
    <n v="111122"/>
    <m/>
    <n v="0"/>
    <n v="111122"/>
    <d v="2022-02-25T00:00:00"/>
    <m/>
    <s v="UTCL-20-DL-R-01"/>
    <m/>
    <m/>
    <s v="WHRS"/>
    <m/>
  </r>
  <r>
    <s v="WHRS-840"/>
    <s v="DL01220201157"/>
    <m/>
    <n v="811819"/>
    <x v="0"/>
    <x v="149"/>
    <n v="8263000049"/>
    <s v="MLIPL/27110/21"/>
    <n v="111122"/>
    <m/>
    <n v="0"/>
    <n v="111122"/>
    <d v="2022-01-20T00:00:00"/>
    <m/>
    <s v="UTCL-20-DL-R-01"/>
    <m/>
    <m/>
    <s v="WHRS"/>
    <m/>
  </r>
  <r>
    <s v="WHRS-835"/>
    <s v="DL01220201168"/>
    <m/>
    <n v="811819"/>
    <x v="0"/>
    <x v="149"/>
    <n v="8263000049"/>
    <s v="MLIPL/26772/21"/>
    <n v="111122"/>
    <m/>
    <n v="0"/>
    <n v="111122"/>
    <d v="2022-01-20T00:00:00"/>
    <m/>
    <s v="UTCL-20-DL-R-01"/>
    <m/>
    <m/>
    <s v="WHRS"/>
    <m/>
  </r>
  <r>
    <s v="WHRS-845"/>
    <s v="DL01220201159"/>
    <m/>
    <n v="811819"/>
    <x v="0"/>
    <x v="149"/>
    <n v="8263000049"/>
    <s v="MLIPL/29812/21"/>
    <n v="111122"/>
    <m/>
    <n v="0"/>
    <n v="111122"/>
    <d v="2022-01-10T00:00:00"/>
    <m/>
    <s v="UTCL-20-DL-R-01"/>
    <m/>
    <m/>
    <s v="WHRS"/>
    <m/>
  </r>
  <r>
    <s v="WHRS-1994"/>
    <m/>
    <m/>
    <m/>
    <x v="0"/>
    <x v="307"/>
    <m/>
    <s v="3445033861"/>
    <n v="111122"/>
    <m/>
    <m/>
    <n v="111122"/>
    <d v="2022-03-29T00:00:00"/>
    <m/>
    <m/>
    <m/>
    <m/>
    <s v="WHRS"/>
    <m/>
  </r>
  <r>
    <s v="C1133"/>
    <s v="DL01220400073"/>
    <s v="DAL2223000207"/>
    <n v="816273"/>
    <x v="0"/>
    <x v="203"/>
    <n v="8268008505"/>
    <n v="448"/>
    <n v="111083.88"/>
    <m/>
    <n v="19995.12"/>
    <n v="131079"/>
    <d v="2022-03-28T17:30:00"/>
    <n v="43842400"/>
    <s v="UTCL-20-DL-R-04"/>
    <s v="N111221926122754"/>
    <d v="2022-04-23T00:00:00"/>
    <s v="Cement Mill"/>
    <m/>
  </r>
  <r>
    <s v="OLBC919"/>
    <s v="DL01230300745"/>
    <s v="DAL2223020477"/>
    <n v="407464"/>
    <x v="0"/>
    <x v="160"/>
    <n v="8268011215"/>
    <s v="RSE/22-23/S0113"/>
    <n v="110790"/>
    <m/>
    <n v="19942.2"/>
    <n v="130732.2"/>
    <d v="2023-02-23T17:30:00"/>
    <n v="44548986"/>
    <s v="UTCL-20-DL-R-07"/>
    <s v="HDFCR52023032091594322"/>
    <d v="2023-03-22T00:00:00"/>
    <s v="OLBC"/>
    <m/>
  </r>
  <r>
    <s v="OLBC1213"/>
    <s v="DL01220400327"/>
    <s v="DAL2223000406"/>
    <n v="815162"/>
    <x v="0"/>
    <x v="176"/>
    <n v="8268007650"/>
    <s v="71A"/>
    <n v="110214.00000000001"/>
    <m/>
    <n v="19838.52"/>
    <n v="130052.52000000002"/>
    <d v="2022-03-21T17:30:00"/>
    <n v="43847990"/>
    <s v="UTCL-20-DL-R-07"/>
    <s v="N111221926121439"/>
    <d v="2022-04-23T00:00:00"/>
    <s v="OLBC"/>
    <m/>
  </r>
  <r>
    <s v="C1402"/>
    <m/>
    <m/>
    <m/>
    <x v="1"/>
    <x v="194"/>
    <m/>
    <s v="44425034"/>
    <n v="110083.05"/>
    <m/>
    <n v="0"/>
    <n v="110083.05"/>
    <d v="2022-05-29T00:00:00"/>
    <m/>
    <s v="UTCL-20-DL-R-04"/>
    <m/>
    <m/>
    <s v="Cement Mill"/>
    <m/>
  </r>
  <r>
    <s v="C1286"/>
    <s v="DL01220200857"/>
    <s v="DAL2122015527"/>
    <n v="821383"/>
    <x v="0"/>
    <x v="125"/>
    <n v="8268007937"/>
    <s v="DCW-68"/>
    <n v="110055"/>
    <m/>
    <n v="19809.899999999998"/>
    <n v="129864.9"/>
    <d v="2022-02-02T17:30:00"/>
    <n v="44374739"/>
    <s v="UTCL-20-DL-R-04"/>
    <s v="N056221848528402"/>
    <d v="2022-02-26T00:00:00"/>
    <s v="Cement Mill"/>
    <m/>
  </r>
  <r>
    <s v="C141"/>
    <s v="DL01220401099"/>
    <s v="DAL2223001104"/>
    <n v="300286"/>
    <x v="0"/>
    <x v="3"/>
    <n v="8263000075"/>
    <n v="712736022"/>
    <n v="110000"/>
    <m/>
    <n v="19800"/>
    <n v="129800"/>
    <d v="2022-04-06T17:30:00"/>
    <n v="6870033732"/>
    <s v="UTCL-20-DL-R-04"/>
    <s v="HDFCR52022050465809387"/>
    <d v="2022-05-05T00:00:00"/>
    <s v="Cement Mill"/>
    <m/>
  </r>
  <r>
    <n v="378"/>
    <s v="DL01230900329"/>
    <s v="DAL2324009635"/>
    <n v="816777"/>
    <x v="1"/>
    <x v="264"/>
    <n v="8268013075"/>
    <s v="GG0600273718"/>
    <n v="110000"/>
    <m/>
    <n v="19800"/>
    <n v="129800"/>
    <d v="2023-06-16T17:30:00"/>
    <n v="160652731"/>
    <s v="UTCL-21-DL-R-04"/>
    <s v="HDFCR52023091988884990"/>
    <d v="2023-09-20T00:00:00"/>
    <s v="AFR"/>
    <m/>
  </r>
  <r>
    <n v="377"/>
    <s v="DL01230900331"/>
    <s v="DAL2324009634"/>
    <n v="816777"/>
    <x v="1"/>
    <x v="264"/>
    <n v="8268013075"/>
    <s v="GG0600277949"/>
    <n v="110000"/>
    <m/>
    <n v="19800"/>
    <n v="129800"/>
    <d v="2023-07-15T17:30:00"/>
    <n v="160652755"/>
    <s v="UTCL-21-DL-R-04"/>
    <s v="HDFCR52023091988884990"/>
    <d v="2023-09-20T00:00:00"/>
    <s v="AFR"/>
    <m/>
  </r>
  <r>
    <n v="376"/>
    <s v="DL01230900335"/>
    <s v="DAL2324009633"/>
    <n v="816777"/>
    <x v="1"/>
    <x v="264"/>
    <n v="8268013075"/>
    <s v="GG0600282169"/>
    <n v="110000"/>
    <m/>
    <n v="19800"/>
    <n v="129800"/>
    <d v="2023-08-11T17:30:00"/>
    <n v="160652856"/>
    <s v="UTCL-21-DL-R-04"/>
    <s v="HDFCR52023091988884990"/>
    <d v="2023-09-20T00:00:00"/>
    <s v="AFR"/>
    <m/>
  </r>
  <r>
    <n v="379"/>
    <s v="DL01231001745"/>
    <s v="DAL2324012902"/>
    <n v="816777"/>
    <x v="1"/>
    <x v="264"/>
    <n v="8268013075"/>
    <s v="GG0600290183"/>
    <n v="110000"/>
    <m/>
    <n v="19800"/>
    <n v="129800"/>
    <d v="2023-10-11T17:30:00"/>
    <n v="160786427"/>
    <s v="UTCL-21-DL-R-04"/>
    <n v="311151366955"/>
    <d v="2023-11-15T00:00:00"/>
    <s v="AFR"/>
    <m/>
  </r>
  <r>
    <s v="CU35"/>
    <s v="DL01231101400"/>
    <s v="DAL2324014336"/>
    <n v="130170"/>
    <x v="0"/>
    <x v="71"/>
    <n v="8266020115"/>
    <n v="4601041376"/>
    <n v="110000"/>
    <m/>
    <n v="30800.000000000004"/>
    <n v="140800"/>
    <d v="2023-11-15T17:30:00"/>
    <n v="1246603254"/>
    <s v="UTCL-22-DL-R-07"/>
    <s v="N352232789475085"/>
    <d v="2023-12-18T00:00:00"/>
    <s v="Line-1 Cooler Updragation "/>
    <m/>
  </r>
  <r>
    <s v="CE3"/>
    <s v="DL01240601138"/>
    <s v="DAL2425004100"/>
    <n v="822101"/>
    <x v="0"/>
    <x v="190"/>
    <n v="8268014510"/>
    <s v="YEC/24-25/10"/>
    <n v="110000"/>
    <m/>
    <n v="19800"/>
    <n v="129800"/>
    <d v="2024-06-07T17:30:00"/>
    <n v="160865251"/>
    <s v="UTCL-22-DL-N-49"/>
    <s v="HDFCR52024062769837770"/>
    <d v="2024-06-28T00:00:00"/>
    <s v="Line-1 Cooler ESP"/>
    <m/>
  </r>
  <r>
    <s v="WHRS-123"/>
    <s v="DL01220701237"/>
    <s v="DAL2223006007"/>
    <n v="806910"/>
    <x v="0"/>
    <x v="239"/>
    <n v="8268008868"/>
    <n v="44"/>
    <n v="109712.22033898305"/>
    <m/>
    <n v="19748.199661016948"/>
    <n v="129460.42"/>
    <d v="2022-07-09T17:30:00"/>
    <n v="44030955"/>
    <s v="UTCL-20-DL-R-01"/>
    <s v="N203222047727549"/>
    <d v="2022-07-25T00:00:00"/>
    <s v="WHRS"/>
    <m/>
  </r>
  <r>
    <s v="WHRS-1025"/>
    <s v="DL01211000411"/>
    <s v="DAL2122008951"/>
    <n v="821552"/>
    <x v="0"/>
    <x v="78"/>
    <n v="8268007271"/>
    <s v="4501/15/21/0298"/>
    <n v="109615"/>
    <m/>
    <n v="19730.7"/>
    <n v="129345.7"/>
    <d v="2021-08-24T17:30:00"/>
    <n v="44142777"/>
    <s v="UTCL-20-DL-R-01"/>
    <s v="HDFCR52021103074444984"/>
    <d v="2021-10-31T00:00:00"/>
    <s v="WHRS"/>
    <m/>
  </r>
  <r>
    <s v="WHRS-804"/>
    <s v="DL01210800100"/>
    <m/>
    <n v="811819"/>
    <x v="0"/>
    <x v="149"/>
    <n v="8263000049"/>
    <s v="MLIPL/26196/21"/>
    <n v="108750"/>
    <m/>
    <n v="0"/>
    <n v="108750"/>
    <d v="2021-07-12T00:00:00"/>
    <m/>
    <s v="UTCL-20-DL-R-01"/>
    <m/>
    <m/>
    <s v="WHRS"/>
    <m/>
  </r>
  <r>
    <s v="C297"/>
    <s v="DL01230100897"/>
    <s v="DAL2223016793"/>
    <n v="128007"/>
    <x v="0"/>
    <x v="26"/>
    <n v="8263000117"/>
    <n v="562102666"/>
    <n v="108560"/>
    <m/>
    <n v="0"/>
    <n v="108560"/>
    <d v="2021-11-30T17:30:00"/>
    <n v="6870444378"/>
    <s v="UTCL-20-DL-R-04"/>
    <m/>
    <m/>
    <s v="Cement Mill"/>
    <m/>
  </r>
  <r>
    <s v="WHRS-355"/>
    <s v="DL01210600715"/>
    <s v="DAL2122002591"/>
    <n v="921813"/>
    <x v="1"/>
    <x v="225"/>
    <n v="8268006175"/>
    <s v="LKN/0249/2122"/>
    <n v="108498.30508474576"/>
    <m/>
    <n v="19529.694915254237"/>
    <n v="128028"/>
    <d v="2021-06-01T17:30:00"/>
    <n v="43931130"/>
    <s v="UTCL-20-DL-R-01"/>
    <s v="HDFCR52021062398914916"/>
    <d v="2021-06-24T00:00:00"/>
    <s v="WHRS"/>
    <m/>
  </r>
  <r>
    <s v="WHRS-1488"/>
    <s v="DL01210601137"/>
    <s v="DAL2122002976"/>
    <n v="401972"/>
    <x v="0"/>
    <x v="29"/>
    <n v="8263000049"/>
    <s v="IDM11006274"/>
    <n v="108330"/>
    <n v="127.82939999999999"/>
    <n v="19499.399999999998"/>
    <n v="127957.2294"/>
    <d v="2021-05-25T17:30:00"/>
    <n v="6870111089"/>
    <s v="UTCL-20-DL-R-01"/>
    <s v="HDFCR52021070551178845"/>
    <d v="2021-07-06T00:00:00"/>
    <s v="WHRS"/>
    <m/>
  </r>
  <r>
    <n v="331"/>
    <s v="DL01240300239"/>
    <s v="DAL2324020274"/>
    <n v="816655"/>
    <x v="0"/>
    <x v="215"/>
    <n v="8268014230"/>
    <n v="639"/>
    <n v="108015.98000000001"/>
    <m/>
    <n v="19442.876400000001"/>
    <n v="127458.85640000002"/>
    <d v="2024-02-27T17:30:00"/>
    <n v="161107437"/>
    <s v="UTCL-21-DL-R-04"/>
    <s v="HDFCR52024031287440758"/>
    <d v="2024-03-14T00:00:00"/>
    <s v="AFR"/>
    <m/>
  </r>
  <r>
    <s v="WHRS-399"/>
    <s v="DL01210500853"/>
    <s v="DAL2122001683"/>
    <n v="128635"/>
    <x v="0"/>
    <x v="173"/>
    <n v="8266010642"/>
    <s v="DT/21-22/031"/>
    <n v="108000"/>
    <m/>
    <n v="19440"/>
    <n v="127440"/>
    <d v="2021-04-09T17:30:00"/>
    <n v="6870081822"/>
    <s v="UTCL-20-DL-R-01"/>
    <s v="N160211528410156"/>
    <d v="2021-06-11T00:00:00"/>
    <s v="WHRS"/>
    <m/>
  </r>
  <r>
    <s v="WHRS-971"/>
    <s v="DL01210701299"/>
    <s v="DAL2122004544"/>
    <n v="103388"/>
    <x v="1"/>
    <x v="276"/>
    <n v="8268005067"/>
    <s v="B-20"/>
    <n v="108000"/>
    <m/>
    <n v="19440"/>
    <n v="127440"/>
    <d v="2021-04-08T17:30:00"/>
    <n v="44014282"/>
    <s v="UTCL-20-DL-R-01"/>
    <n v="108139156983"/>
    <d v="2021-08-14T00:00:00"/>
    <s v="WHRS"/>
    <m/>
  </r>
  <r>
    <s v="OLBC1093"/>
    <s v="DL01230700795"/>
    <s v="DAL2324006176"/>
    <n v="816655"/>
    <x v="0"/>
    <x v="215"/>
    <n v="8266018607"/>
    <n v="464"/>
    <n v="108000"/>
    <m/>
    <n v="19440"/>
    <n v="127440"/>
    <d v="2023-07-01T17:30:00"/>
    <n v="1246430236"/>
    <s v="UTCL-20-DL-R-07"/>
    <s v="N213232574065337"/>
    <d v="2023-08-03T00:00:00"/>
    <s v="OLBC"/>
    <m/>
  </r>
  <r>
    <s v="OLBC1203"/>
    <s v="DL01230200143"/>
    <s v="DAL2223017832"/>
    <n v="816777"/>
    <x v="1"/>
    <x v="264"/>
    <n v="8268010883"/>
    <s v="GG0600253899"/>
    <n v="107581"/>
    <m/>
    <n v="19364.579999999998"/>
    <n v="126945.58"/>
    <d v="2023-01-21T00:00:00"/>
    <n v="44448603"/>
    <s v="UTCL-20-DL-R-07"/>
    <s v="HDFCR52023021583246588"/>
    <d v="2023-02-17T00:00:00"/>
    <s v="OLBC"/>
    <m/>
  </r>
  <r>
    <s v="WHRS-543"/>
    <s v="DL01210701592"/>
    <s v="DAL2122004967"/>
    <n v="811819"/>
    <x v="0"/>
    <x v="149"/>
    <n v="8263000091"/>
    <s v="MLIPL/26967/21"/>
    <n v="107462"/>
    <m/>
    <n v="0"/>
    <n v="107462"/>
    <d v="2021-07-10T17:30:00"/>
    <n v="3445011552"/>
    <s v="UTCL-20-DL-R-01"/>
    <n v="103255046896"/>
    <d v="2021-03-26T00:00:00"/>
    <s v="WHRS"/>
    <m/>
  </r>
  <r>
    <s v="CU95"/>
    <s v="DL01240100639"/>
    <s v="DAL2324016787"/>
    <n v="105872"/>
    <x v="0"/>
    <x v="305"/>
    <n v="8266020298"/>
    <s v="ID/23-24/0767"/>
    <n v="107383.89830508475"/>
    <m/>
    <n v="19329.101694915254"/>
    <n v="126713"/>
    <d v="2023-12-19T17:30:00"/>
    <n v="1246665120"/>
    <s v="UTCL-22-DL-R-07"/>
    <s v="N032242859400376"/>
    <d v="2024-02-03T00:00:00"/>
    <s v="Line-1 Cooler Updragation "/>
    <m/>
  </r>
  <r>
    <s v="WHRS-511"/>
    <s v="DL01210600105"/>
    <s v="DAL2122001995"/>
    <n v="815145"/>
    <x v="0"/>
    <x v="165"/>
    <n v="8268006271"/>
    <n v="53"/>
    <n v="107274.24576271187"/>
    <m/>
    <n v="19309.364237288137"/>
    <n v="126583.61000000002"/>
    <d v="2021-05-28T17:30:00"/>
    <n v="43923116"/>
    <s v="UTCL-20-DL-R-01"/>
    <s v="N169211537810784"/>
    <d v="2021-06-19T00:00:00"/>
    <s v="WHRS"/>
    <m/>
  </r>
  <r>
    <s v="WHRS-1726"/>
    <s v="DL01210901025"/>
    <s v="DAL2122007877"/>
    <n v="401972"/>
    <x v="0"/>
    <x v="29"/>
    <n v="8263000049"/>
    <s v="IDM11007252"/>
    <n v="107000"/>
    <n v="0"/>
    <n v="19260"/>
    <n v="126260"/>
    <d v="2021-07-02T17:30:00"/>
    <n v="6870213823"/>
    <s v="UTCL-20-DL-R-01"/>
    <m/>
    <m/>
    <s v="WHRS"/>
    <m/>
  </r>
  <r>
    <s v="WHRS-1489"/>
    <s v="DL01210601156"/>
    <s v="DAL2122002967"/>
    <n v="401972"/>
    <x v="0"/>
    <x v="29"/>
    <n v="8263000049"/>
    <s v="IDM11006275"/>
    <n v="106720"/>
    <n v="125.92960000000001"/>
    <n v="19209.599999999999"/>
    <n v="126055.52960000001"/>
    <d v="2021-05-25T17:30:00"/>
    <n v="6870111093"/>
    <s v="UTCL-20-DL-R-01"/>
    <s v="HDFCR52021070551178845"/>
    <d v="2021-07-06T00:00:00"/>
    <s v="WHRS"/>
    <m/>
  </r>
  <r>
    <s v="WHRS-978"/>
    <s v="DL01220101189"/>
    <s v="DAL2122014462"/>
    <n v="407464"/>
    <x v="0"/>
    <x v="160"/>
    <n v="8268007660"/>
    <s v="RSE/21-22/S077"/>
    <n v="106640"/>
    <m/>
    <n v="19195.2"/>
    <n v="125835.2"/>
    <d v="2022-01-03T17:30:00"/>
    <n v="44325401"/>
    <s v="UTCL-20-DL-R-01"/>
    <s v="N039221825084114"/>
    <d v="2022-02-09T00:00:00"/>
    <s v="WHRS"/>
    <m/>
  </r>
  <r>
    <s v="WHRS-535"/>
    <s v="DL01210701594"/>
    <s v="DAL2122004966"/>
    <n v="811819"/>
    <x v="0"/>
    <x v="149"/>
    <n v="8263000091"/>
    <s v="MLIPL/26762/21"/>
    <n v="106598"/>
    <m/>
    <n v="0"/>
    <n v="106598"/>
    <d v="2021-07-10T17:30:00"/>
    <n v="3445011539"/>
    <s v="UTCL-20-DL-R-01"/>
    <n v="103255046896"/>
    <d v="2021-03-26T00:00:00"/>
    <s v="WHRS"/>
    <m/>
  </r>
  <r>
    <n v="453"/>
    <m/>
    <m/>
    <m/>
    <x v="0"/>
    <x v="171"/>
    <m/>
    <s v="52678643"/>
    <n v="106460.86"/>
    <m/>
    <m/>
    <n v="106460.86"/>
    <m/>
    <m/>
    <m/>
    <m/>
    <m/>
    <s v="AFR"/>
    <m/>
  </r>
  <r>
    <s v="WHRS-1721"/>
    <s v="DL01210900974"/>
    <s v="DAL2122007847"/>
    <n v="401972"/>
    <x v="0"/>
    <x v="29"/>
    <n v="8263000049"/>
    <s v="IDM11007519"/>
    <n v="106250"/>
    <n v="0"/>
    <n v="19125"/>
    <n v="125375"/>
    <d v="2021-07-15T17:30:00"/>
    <n v="6870216067"/>
    <s v="UTCL-20-DL-R-01"/>
    <m/>
    <m/>
    <s v="WHRS"/>
    <m/>
  </r>
  <r>
    <n v="450"/>
    <m/>
    <m/>
    <m/>
    <x v="1"/>
    <x v="280"/>
    <s v="133307875"/>
    <s v="Insurance"/>
    <n v="106200"/>
    <m/>
    <n v="0"/>
    <n v="106200"/>
    <d v="2023-12-31T00:00:00"/>
    <s v="133307875"/>
    <s v="UTCL-21-DL-R-04"/>
    <s v="Pmt done from HO"/>
    <m/>
    <s v="AFR"/>
    <m/>
  </r>
  <r>
    <s v="C158"/>
    <s v="DL01231201744"/>
    <s v="DAL2324016142"/>
    <n v="300286"/>
    <x v="0"/>
    <x v="18"/>
    <n v="8268013998"/>
    <n v="712738285"/>
    <n v="106200"/>
    <m/>
    <n v="0"/>
    <n v="106200"/>
    <d v="2022-07-07T00:00:00"/>
    <n v="161032625"/>
    <s v="UTCL-20-DL-R-04"/>
    <s v="N045242884693194"/>
    <d v="2024-02-16T00:00:00"/>
    <s v="Cement Mill"/>
    <m/>
  </r>
  <r>
    <s v="C1112"/>
    <s v="DL01210500496"/>
    <s v="DAL2122001271"/>
    <n v="135020"/>
    <x v="0"/>
    <x v="212"/>
    <n v="8266010268"/>
    <s v="LLP/800/20-21"/>
    <n v="106000"/>
    <m/>
    <n v="19080"/>
    <n v="125080"/>
    <d v="2021-03-25T17:30:00"/>
    <n v="6870087079"/>
    <s v="UTCL-20-DL-R-04"/>
    <n v="106153590324"/>
    <d v="2021-06-16T00:00:00"/>
    <s v="Cement Mill"/>
    <m/>
  </r>
  <r>
    <s v="C1257"/>
    <s v="DL01211100945"/>
    <s v="DAL2122011583"/>
    <n v="508633"/>
    <x v="0"/>
    <x v="304"/>
    <n v="8266012864"/>
    <s v="PKJ/21-22/622"/>
    <n v="105839.83050847458"/>
    <m/>
    <n v="19051.169491525423"/>
    <n v="124891"/>
    <d v="2021-11-08T17:30:00"/>
    <n v="6870291650"/>
    <s v="UTCL-20-DL-R-04"/>
    <n v="112154373714"/>
    <d v="2021-12-16T00:00:00"/>
    <s v="Cement Mill"/>
    <m/>
  </r>
  <r>
    <s v="EST40"/>
    <m/>
    <m/>
    <m/>
    <x v="0"/>
    <x v="252"/>
    <s v="7070156545"/>
    <d v="2023-08-07T00:00:00"/>
    <n v="105706"/>
    <m/>
    <n v="0"/>
    <n v="105706"/>
    <d v="2023-08-07T00:00:00"/>
    <s v="7070156545"/>
    <s v="UTCL-22-DL-N-47"/>
    <m/>
    <m/>
    <s v="ESP TPP"/>
    <m/>
  </r>
  <r>
    <s v="WHRS-1094"/>
    <s v="DL01220300408"/>
    <s v="DAL2122016338"/>
    <n v="508615"/>
    <x v="0"/>
    <x v="251"/>
    <n v="8266013665"/>
    <n v="1133"/>
    <n v="105510.16949152543"/>
    <m/>
    <n v="18991.830508474577"/>
    <n v="124502.00000000001"/>
    <d v="2022-02-17T17:30:00"/>
    <n v="6870414179"/>
    <s v="UTCL-20-DL-R-01"/>
    <s v="HDFCR52022041160480305"/>
    <d v="2022-04-12T00:00:00"/>
    <s v="WHRS"/>
    <m/>
  </r>
  <r>
    <s v="OLBC1044"/>
    <s v="DL01230301577"/>
    <s v="DAL2223021242"/>
    <n v="821146"/>
    <x v="0"/>
    <x v="4"/>
    <n v="8268008478"/>
    <s v="BOS/UP/22-23/4"/>
    <n v="105336"/>
    <m/>
    <n v="0"/>
    <n v="105336"/>
    <d v="2023-01-11T17:30:00"/>
    <n v="44571913"/>
    <s v="UTCL-20-DL-R-07"/>
    <n v="303298297224"/>
    <d v="2023-03-31T00:00:00"/>
    <s v="OLBC"/>
    <m/>
  </r>
  <r>
    <s v="OLBC430"/>
    <s v="DL01231100350"/>
    <s v="DAL2324013343"/>
    <n v="822647"/>
    <x v="0"/>
    <x v="233"/>
    <n v="8268013458"/>
    <n v="61"/>
    <n v="105021.56"/>
    <m/>
    <n v="0"/>
    <n v="105021.56"/>
    <d v="2023-10-27T17:30:00"/>
    <n v="160809519"/>
    <s v="UTCL-20-DL-R-07"/>
    <s v="N332232754720814"/>
    <d v="2023-11-29T00:00:00"/>
    <s v="OLBC"/>
    <m/>
  </r>
  <r>
    <s v="WHRS-1641"/>
    <s v="DL01210801426"/>
    <s v="DAL2122006654"/>
    <n v="401972"/>
    <x v="0"/>
    <x v="29"/>
    <n v="8263000049"/>
    <s v="IDM11007253"/>
    <n v="105000"/>
    <n v="0"/>
    <n v="18900"/>
    <n v="123900"/>
    <d v="2021-07-02T17:30:00"/>
    <n v="6870194478"/>
    <s v="UTCL-20-DL-R-01"/>
    <s v="HDFCR52021090964013469"/>
    <d v="2021-09-10T00:00:00"/>
    <s v="WHRS"/>
    <m/>
  </r>
  <r>
    <s v="C113"/>
    <s v="DL01220400001"/>
    <s v="DAL2223000003"/>
    <n v="300286"/>
    <x v="0"/>
    <x v="3"/>
    <n v="8268008433"/>
    <n v="712733518"/>
    <n v="105000"/>
    <m/>
    <n v="18900"/>
    <n v="123900"/>
    <d v="2022-02-17T17:30:00"/>
    <n v="44470332"/>
    <s v="UTCL-20-DL-R-04"/>
    <s v="HDFCR52022040759752512"/>
    <d v="2022-04-08T00:00:00"/>
    <s v="Cement Mill"/>
    <m/>
  </r>
  <r>
    <s v="C115"/>
    <s v="DL01220400005"/>
    <s v="DAL2223000002"/>
    <n v="300286"/>
    <x v="0"/>
    <x v="3"/>
    <n v="8268008433"/>
    <n v="712733520"/>
    <n v="105000"/>
    <m/>
    <n v="18900"/>
    <n v="123900"/>
    <d v="2022-02-17T17:30:00"/>
    <n v="43848038"/>
    <s v="UTCL-20-DL-R-04"/>
    <s v="HDFCR52022042263029351"/>
    <d v="2022-04-23T00:00:00"/>
    <s v="Cement Mill"/>
    <m/>
  </r>
  <r>
    <s v="WHRS-521"/>
    <s v="DL01220901388"/>
    <s v="DAL2223010035"/>
    <n v="814561"/>
    <x v="0"/>
    <x v="308"/>
    <n v="8268010027"/>
    <s v="D-54"/>
    <n v="105000"/>
    <m/>
    <n v="18900"/>
    <n v="123900"/>
    <d v="2022-09-19T17:30:00"/>
    <n v="44162118"/>
    <s v="UTCL-20-DL-R-01"/>
    <s v="N270222135563764"/>
    <d v="2022-09-30T00:00:00"/>
    <s v="WHRS"/>
    <m/>
  </r>
  <r>
    <s v="WHRS-1903"/>
    <s v="DL01210901072"/>
    <s v="DAL2122007798"/>
    <n v="816777"/>
    <x v="1"/>
    <x v="264"/>
    <n v="8268005263"/>
    <s v="GG0600187103"/>
    <n v="104935"/>
    <m/>
    <n v="18888.3"/>
    <n v="123823.3"/>
    <d v="2021-08-17T17:30:00"/>
    <n v="44100581"/>
    <s v="UTCL-20-DL-R-01"/>
    <s v="N281211668045224"/>
    <d v="2021-10-09T00:00:00"/>
    <s v="WHRS"/>
    <m/>
  </r>
  <r>
    <s v="WHRS-1009"/>
    <s v="DL01221201635"/>
    <s v="DAL2223015522"/>
    <n v="815539"/>
    <x v="0"/>
    <x v="205"/>
    <n v="8268009952"/>
    <s v="DLCW111"/>
    <n v="104930.27"/>
    <m/>
    <n v="0"/>
    <n v="104930.27"/>
    <d v="2022-12-09T17:30:00"/>
    <n v="44364028"/>
    <s v="UTCL-20-DL-R-01"/>
    <s v="N002232271105392"/>
    <d v="2023-01-03T00:00:00"/>
    <s v="WHRS"/>
    <m/>
  </r>
  <r>
    <n v="210"/>
    <s v="DL01230800892"/>
    <s v="DAL2324008491"/>
    <n v="822647"/>
    <x v="0"/>
    <x v="233"/>
    <n v="8268012937"/>
    <n v="41"/>
    <n v="104927.89830508475"/>
    <m/>
    <n v="18887.021694915253"/>
    <n v="123814.92"/>
    <d v="2023-08-07T17:30:00"/>
    <n v="160604097"/>
    <s v="UTCL-21-DL-R-04"/>
    <s v="N241232614301200"/>
    <d v="2023-08-30T00:00:00"/>
    <s v="AFR"/>
    <m/>
  </r>
  <r>
    <s v="C43"/>
    <s v="DL01210901002"/>
    <s v="DAL2122007823"/>
    <n v="300286"/>
    <x v="0"/>
    <x v="3"/>
    <n v="8263000075"/>
    <n v="712726813"/>
    <n v="104900"/>
    <m/>
    <n v="18882"/>
    <n v="123782"/>
    <d v="2021-08-27T17:30:00"/>
    <n v="6870211339"/>
    <s v="UTCL-20-DL-R-04"/>
    <s v="HDFCR52021092466910562"/>
    <d v="2021-09-25T00:00:00"/>
    <s v="Cement Mill"/>
    <m/>
  </r>
  <r>
    <s v="WHRS-997"/>
    <s v="DL01220300451"/>
    <s v="DAL2122016379"/>
    <n v="408038"/>
    <x v="0"/>
    <x v="87"/>
    <n v="8263000182"/>
    <s v="RPL/0570"/>
    <n v="104810.32"/>
    <m/>
    <n v="18865.857599999999"/>
    <n v="123676.17760000001"/>
    <d v="2022-02-11T00:00:00"/>
    <s v="2022-03-05-18.49.26.244000"/>
    <s v="UTCL-20-DL-R-01"/>
    <s v="YES"/>
    <n v="8263000182"/>
    <s v="WHRS"/>
    <m/>
  </r>
  <r>
    <s v="CE70"/>
    <s v="DL01231200524"/>
    <m/>
    <n v="120191"/>
    <x v="0"/>
    <x v="76"/>
    <n v="8263000352"/>
    <s v="SBE/530"/>
    <n v="104676"/>
    <m/>
    <n v="18841.68"/>
    <n v="123517.68"/>
    <d v="2023-11-29T00:00:00"/>
    <m/>
    <s v="UTCL-22-DL-N-49"/>
    <m/>
    <m/>
    <s v="Line-1 Cooler ESP"/>
    <m/>
  </r>
  <r>
    <s v="CU164"/>
    <s v="DL01240400020"/>
    <m/>
    <n v="812419"/>
    <x v="0"/>
    <x v="44"/>
    <n v="8268014294"/>
    <s v="562/23-24"/>
    <n v="104626.08"/>
    <m/>
    <n v="18832.7"/>
    <n v="123458.78"/>
    <m/>
    <m/>
    <s v="UTCL-22-DL-R-07"/>
    <m/>
    <m/>
    <s v="Line-1 Cooler Updragation "/>
    <m/>
  </r>
  <r>
    <s v="C339"/>
    <s v="DL01220401297"/>
    <s v="DAL2223001319"/>
    <n v="402434"/>
    <x v="0"/>
    <x v="19"/>
    <n v="8263000124"/>
    <n v="210601024422"/>
    <n v="104552.25"/>
    <m/>
    <n v="18819.41"/>
    <n v="123371.66"/>
    <d v="2021-12-31T17:30:00"/>
    <n v="6870033401"/>
    <s v="UTCL-20-DL-R-04"/>
    <s v="N124221942844568"/>
    <d v="2022-05-05T00:00:00"/>
    <s v="Cement Mill"/>
    <m/>
  </r>
  <r>
    <s v="AI31"/>
    <m/>
    <m/>
    <m/>
    <x v="0"/>
    <x v="252"/>
    <s v="7033364213"/>
    <d v="2021-07-28T00:00:00"/>
    <n v="104417.44"/>
    <m/>
    <n v="0"/>
    <n v="104417.44"/>
    <d v="2021-07-28T00:00:00"/>
    <s v="7033364213"/>
    <s v="UTCL-20-DL-R-03"/>
    <m/>
    <m/>
    <s v="Air Blast Control Sy"/>
    <m/>
  </r>
  <r>
    <s v="WHRS-494"/>
    <s v="DL01230100486"/>
    <s v="DAL2223016389"/>
    <n v="815145"/>
    <x v="0"/>
    <x v="165"/>
    <n v="8268010804"/>
    <n v="123"/>
    <n v="104057"/>
    <m/>
    <n v="18730.259999999998"/>
    <n v="122787.26"/>
    <d v="2022-12-30T17:30:00"/>
    <n v="44401313"/>
    <s v="UTCL-20-DL-R-01"/>
    <s v="N016232292945615"/>
    <d v="2023-01-19T00:00:00"/>
    <s v="WHRS"/>
    <m/>
  </r>
  <r>
    <s v="WHRS-445"/>
    <s v="DL01210800960"/>
    <s v="DAL2122006332"/>
    <n v="509612"/>
    <x v="0"/>
    <x v="309"/>
    <n v="8266011741"/>
    <s v="INS/0149/21-22"/>
    <n v="104000"/>
    <m/>
    <n v="18720"/>
    <n v="122720"/>
    <d v="2021-07-01T17:30:00"/>
    <n v="6870179707"/>
    <s v="UTCL-20-DL-R-01"/>
    <n v="108273152856"/>
    <d v="2021-08-29T00:00:00"/>
    <s v="WHRS"/>
    <m/>
  </r>
  <r>
    <s v="OLBC861"/>
    <s v="DL01230201165"/>
    <s v="DAL2223018859"/>
    <n v="811819"/>
    <x v="0"/>
    <x v="149"/>
    <n v="8263000290"/>
    <s v="MLIPL/33136/22"/>
    <n v="104000"/>
    <m/>
    <n v="0"/>
    <n v="104000"/>
    <d v="2023-02-02T17:30:00"/>
    <n v="3445033035"/>
    <s v="UTCL-20-DL-R-07"/>
    <n v="303065067597"/>
    <d v="2023-03-07T00:00:00"/>
    <s v="OLBC"/>
    <m/>
  </r>
  <r>
    <s v="OLBC862"/>
    <s v="DL01230300402"/>
    <s v="DAL2223020237"/>
    <n v="811819"/>
    <x v="0"/>
    <x v="149"/>
    <n v="8263000290"/>
    <s v="MLIPL/33152/22"/>
    <n v="104000"/>
    <m/>
    <n v="0"/>
    <n v="104000"/>
    <d v="2023-02-13T17:30:00"/>
    <n v="3445035376"/>
    <s v="UTCL-20-DL-R-07"/>
    <n v="303184615334"/>
    <d v="2023-03-20T00:00:00"/>
    <s v="OLBC"/>
    <m/>
  </r>
  <r>
    <s v="C1368"/>
    <s v="DL01220600678"/>
    <s v="DAL2223003450"/>
    <n v="808131"/>
    <x v="1"/>
    <x v="274"/>
    <n v="8268007964"/>
    <s v="UCLD21XT4017360"/>
    <n v="103900"/>
    <m/>
    <n v="18702"/>
    <n v="122602"/>
    <d v="2022-03-20T17:30:00"/>
    <n v="43955184"/>
    <s v="UTCL-20-DL-R-04"/>
    <s v="N187222027292514"/>
    <d v="2022-07-07T00:00:00"/>
    <s v="Cement Mill"/>
    <m/>
  </r>
  <r>
    <s v="C1369"/>
    <s v="DL01220700593"/>
    <s v="DAL2223005378"/>
    <n v="808131"/>
    <x v="1"/>
    <x v="274"/>
    <n v="8268009168"/>
    <s v="UCLD23XT4002386"/>
    <n v="103900"/>
    <m/>
    <n v="18702"/>
    <n v="122602"/>
    <d v="2022-06-22T17:30:00"/>
    <n v="44014772"/>
    <s v="UTCL-20-DL-R-04"/>
    <s v="N213222060228420"/>
    <d v="2022-08-02T00:00:00"/>
    <s v="Cement Mill"/>
    <m/>
  </r>
  <r>
    <n v="353"/>
    <s v="DL01230901931"/>
    <s v="DAL2324011187"/>
    <n v="808131"/>
    <x v="1"/>
    <x v="274"/>
    <n v="8268012884"/>
    <s v="UCLD24XT4014906"/>
    <n v="103900"/>
    <m/>
    <n v="18702"/>
    <n v="122602"/>
    <d v="2023-08-09T17:30:00"/>
    <n v="160719232"/>
    <s v="UTCL-21-DL-R-04"/>
    <s v="HDFCR52023102397952150"/>
    <d v="2023-10-25T00:00:00"/>
    <s v="AFR"/>
    <m/>
  </r>
  <r>
    <s v="WHRS-1986"/>
    <s v="DL01210900194"/>
    <s v="DAL2122007034"/>
    <n v="408227"/>
    <x v="0"/>
    <x v="139"/>
    <n v="8263000077"/>
    <s v="IN0810003818"/>
    <n v="103667"/>
    <n v="116.11"/>
    <n v="12440.039999999999"/>
    <n v="116223.15"/>
    <d v="2021-06-28T00:00:00"/>
    <n v="6870225986"/>
    <s v="UTCL-20-DL-R-01"/>
    <n v="110081516111"/>
    <d v="2021-10-09T00:00:00"/>
    <s v="WHRS"/>
    <m/>
  </r>
  <r>
    <s v="WHRS-478"/>
    <s v="DL01220500592"/>
    <s v="DAL2223002150"/>
    <n v="510104"/>
    <x v="0"/>
    <x v="237"/>
    <n v="8266014087"/>
    <n v="3226"/>
    <n v="103500"/>
    <m/>
    <n v="0"/>
    <n v="103500"/>
    <d v="2022-03-29T17:30:00"/>
    <n v="6870045587"/>
    <s v="UTCL-20-DL-R-01"/>
    <s v="N143221968972125"/>
    <d v="2022-05-24T00:00:00"/>
    <s v="WHRS"/>
    <m/>
  </r>
  <r>
    <n v="272"/>
    <s v="DL01230502173"/>
    <s v="DAL2324003398"/>
    <n v="407464"/>
    <x v="0"/>
    <x v="160"/>
    <n v="8268011401"/>
    <s v="RSE/22-23/S032"/>
    <n v="103280"/>
    <m/>
    <n v="18590.399999999998"/>
    <n v="121870.39999999999"/>
    <d v="2023-05-25T17:30:00"/>
    <n v="160419386"/>
    <s v="UTCL-21-DL-R-04"/>
    <s v="N181232523257044"/>
    <d v="2023-07-01T00:00:00"/>
    <s v="AFR"/>
    <m/>
  </r>
  <r>
    <s v="C1352"/>
    <s v="DL01230401247"/>
    <s v="DAL2324000642"/>
    <n v="816655"/>
    <x v="0"/>
    <x v="215"/>
    <n v="8268011742"/>
    <n v="409"/>
    <n v="103263.22"/>
    <m/>
    <n v="18587.419999999998"/>
    <n v="121850.64"/>
    <d v="2023-04-08T17:30:00"/>
    <n v="160386858"/>
    <s v="UTCL-20-DL-R-04"/>
    <s v="N145232473364177"/>
    <d v="2023-05-27T00:00:00"/>
    <s v="Cement Mill"/>
    <m/>
  </r>
  <r>
    <s v="OLBC1219"/>
    <s v="DL01230801255"/>
    <s v="DAL2324008740"/>
    <n v="815162"/>
    <x v="0"/>
    <x v="176"/>
    <n v="8268012401"/>
    <s v="286A"/>
    <n v="103230.34"/>
    <m/>
    <n v="0"/>
    <n v="103230.34"/>
    <d v="2023-07-22T17:30:00"/>
    <n v="160615881"/>
    <s v="UTCL-20-DL-R-07"/>
    <s v="N245232621912278"/>
    <d v="2023-09-03T00:00:00"/>
    <s v="OLBC"/>
    <m/>
  </r>
  <r>
    <s v="OLBC1269"/>
    <m/>
    <m/>
    <m/>
    <x v="0"/>
    <x v="171"/>
    <m/>
    <s v="53511165"/>
    <n v="103152.37"/>
    <m/>
    <m/>
    <n v="103152.37"/>
    <d v="2022-08-29T00:00:00"/>
    <m/>
    <m/>
    <m/>
    <m/>
    <s v="OLBC"/>
    <m/>
  </r>
  <r>
    <s v="OLBC981"/>
    <s v="DL01230600595"/>
    <s v="DAL2324004003"/>
    <n v="812419"/>
    <x v="0"/>
    <x v="44"/>
    <n v="8268011831"/>
    <s v="88/23-24"/>
    <n v="103123.72881355933"/>
    <m/>
    <n v="18562.271186440677"/>
    <n v="121686"/>
    <d v="2023-06-01T17:30:00"/>
    <n v="160427922"/>
    <s v="UTCL-20-DL-R-07"/>
    <s v="N172232511750783"/>
    <d v="2023-06-22T00:00:00"/>
    <s v="OLBC"/>
    <m/>
  </r>
  <r>
    <n v="165"/>
    <s v="DL01230700566"/>
    <s v="DAL2324005908"/>
    <n v="921813"/>
    <x v="1"/>
    <x v="225"/>
    <n v="8268012547"/>
    <s v="LKN/0217/2324"/>
    <n v="103015.25423728814"/>
    <m/>
    <n v="18542.745762711864"/>
    <n v="121558"/>
    <d v="2023-05-06T17:30:00"/>
    <n v="160496235"/>
    <s v="UTCL-21-DL-R-04"/>
    <s v="HDFCR52023080878272452"/>
    <m/>
    <s v="AFR"/>
    <m/>
  </r>
  <r>
    <s v="AI29"/>
    <m/>
    <m/>
    <m/>
    <x v="0"/>
    <x v="252"/>
    <s v="7033364213"/>
    <d v="2021-07-28T00:00:00"/>
    <n v="103000.39"/>
    <m/>
    <n v="0"/>
    <n v="103000.39"/>
    <d v="2021-07-28T00:00:00"/>
    <s v="7033364213"/>
    <s v="UTCL-20-DL-R-03"/>
    <m/>
    <m/>
    <s v="Air Blast Control Sy"/>
    <m/>
  </r>
  <r>
    <s v="OLBC1129"/>
    <s v="DL01221100417"/>
    <s v="DAL2223012770"/>
    <n v="808131"/>
    <x v="1"/>
    <x v="274"/>
    <n v="8268010059"/>
    <s v="UCLD23XT4006302"/>
    <n v="102900"/>
    <m/>
    <n v="18522"/>
    <n v="121422"/>
    <d v="2022-10-22T17:30:00"/>
    <n v="44261747"/>
    <s v="UTCL-20-DL-R-07"/>
    <s v="N335222228605300"/>
    <d v="2022-12-02T00:00:00"/>
    <s v="OLBC"/>
    <m/>
  </r>
  <r>
    <n v="347"/>
    <s v="DL01230302044"/>
    <s v="DAL2223021629"/>
    <n v="808131"/>
    <x v="1"/>
    <x v="274"/>
    <n v="8268011116"/>
    <s v="UCLD23XT4010100"/>
    <n v="102900"/>
    <m/>
    <n v="18522"/>
    <n v="121422"/>
    <d v="2023-02-25T17:30:00"/>
    <n v="44587362"/>
    <s v="UTCL-21-DL-R-04"/>
    <s v="N107232421720739"/>
    <d v="2023-04-19T00:00:00"/>
    <s v="AFR"/>
    <m/>
  </r>
  <r>
    <s v="OLBC1131"/>
    <s v="DL01230700461"/>
    <s v="DAL2324005764"/>
    <n v="808131"/>
    <x v="1"/>
    <x v="274"/>
    <n v="8268011601"/>
    <s v="UCLD24XT4012840"/>
    <n v="102900"/>
    <m/>
    <n v="18522"/>
    <n v="121422"/>
    <d v="2023-05-24T17:30:00"/>
    <n v="160502639"/>
    <s v="UTCL-20-DL-R-07"/>
    <s v="N202232558764070"/>
    <d v="2023-07-21T00:00:00"/>
    <s v="OLBC"/>
    <m/>
  </r>
  <r>
    <s v="OLBC1132"/>
    <s v="DL01230700484"/>
    <s v="DAL2324005741"/>
    <n v="808131"/>
    <x v="1"/>
    <x v="274"/>
    <n v="8268011601"/>
    <s v="UCLD24XT4011639"/>
    <n v="102900"/>
    <m/>
    <n v="18522"/>
    <n v="121422"/>
    <d v="2023-04-17T17:30:00"/>
    <n v="160502707"/>
    <s v="UTCL-20-DL-R-07"/>
    <s v="N212232570307405"/>
    <d v="2023-08-02T00:00:00"/>
    <s v="OLBC"/>
    <m/>
  </r>
  <r>
    <s v="OLBC1134"/>
    <s v="DL01230700483"/>
    <s v="DAL2324005742"/>
    <n v="808131"/>
    <x v="1"/>
    <x v="274"/>
    <n v="8268011601"/>
    <s v="UCLD24XT4011958"/>
    <n v="102900"/>
    <m/>
    <n v="18522"/>
    <n v="121422"/>
    <d v="2023-04-24T17:30:00"/>
    <n v="160502747"/>
    <s v="UTCL-20-DL-R-07"/>
    <s v="N205232561112061"/>
    <d v="2023-07-26T00:00:00"/>
    <s v="OLBC"/>
    <m/>
  </r>
  <r>
    <s v="OLBC1136"/>
    <s v="DL01231101080"/>
    <s v="DAL2324014031"/>
    <n v="808131"/>
    <x v="1"/>
    <x v="274"/>
    <n v="8268013305"/>
    <s v="UCLD24XT4016817"/>
    <n v="102900"/>
    <m/>
    <n v="18522"/>
    <n v="121422"/>
    <d v="2023-10-06T17:30:00"/>
    <n v="160826459"/>
    <s v="UTCL-20-DL-R-07"/>
    <s v="HDFCR52023121462128930"/>
    <d v="2023-12-16T00:00:00"/>
    <s v="OLBC"/>
    <m/>
  </r>
  <r>
    <s v="OLBC1137"/>
    <s v="DL01231101081"/>
    <s v="DAL2324014030"/>
    <n v="808131"/>
    <x v="1"/>
    <x v="274"/>
    <n v="8268013305"/>
    <s v="UCLD24XT4017482"/>
    <n v="102900"/>
    <m/>
    <n v="18522"/>
    <n v="121422"/>
    <d v="2023-10-25T17:30:00"/>
    <n v="160826481"/>
    <s v="UTCL-20-DL-R-07"/>
    <s v="HDFCR52023121462128930"/>
    <d v="2023-12-16T00:00:00"/>
    <s v="OLBC"/>
    <m/>
  </r>
  <r>
    <s v="OLBC1173"/>
    <s v="DL01230300254"/>
    <s v="DAL2223019958"/>
    <n v="820963"/>
    <x v="0"/>
    <x v="310"/>
    <n v="8268011035"/>
    <n v="795"/>
    <n v="102879"/>
    <m/>
    <n v="0"/>
    <n v="102879"/>
    <d v="2023-02-03T17:30:00"/>
    <n v="3445034847"/>
    <s v="UTCL-20-DL-R-07"/>
    <s v="N074232373646148"/>
    <d v="2023-03-17T00:00:00"/>
    <s v="OLBC"/>
    <m/>
  </r>
  <r>
    <s v="WHRS-718"/>
    <s v="DL01211002110"/>
    <s v="DAL2122010657"/>
    <n v="811819"/>
    <x v="0"/>
    <x v="149"/>
    <n v="8263000049"/>
    <s v="MLIPL/28530/21"/>
    <n v="102696"/>
    <m/>
    <n v="0"/>
    <n v="102696"/>
    <d v="2021-09-20T17:30:00"/>
    <n v="3445018290"/>
    <s v="UTCL-20-DL-R-01"/>
    <n v="110082110755"/>
    <d v="2021-10-09T00:00:00"/>
    <s v="WHRS"/>
    <m/>
  </r>
  <r>
    <s v="C1120"/>
    <s v="DL01210901166"/>
    <s v="DAL2122008003"/>
    <n v="105695"/>
    <x v="0"/>
    <x v="138"/>
    <n v="8263000100"/>
    <s v="AE21-22/SA/467"/>
    <n v="102500"/>
    <m/>
    <n v="18450"/>
    <n v="120950"/>
    <d v="2021-08-23T17:30:00"/>
    <n v="6870220202"/>
    <s v="UTCL-20-DL-R-04"/>
    <s v="N283211669000644"/>
    <d v="2021-10-11T00:00:00"/>
    <s v="Cement Mill"/>
    <m/>
  </r>
  <r>
    <n v="286"/>
    <s v="DL01230701676"/>
    <s v="DAL2324007000"/>
    <n v="509330"/>
    <x v="0"/>
    <x v="192"/>
    <n v="8266017677"/>
    <s v="049-RE-2023-24"/>
    <n v="102500"/>
    <m/>
    <n v="18450"/>
    <n v="120950"/>
    <d v="2023-07-09T17:30:00"/>
    <n v="1246451938"/>
    <s v="UTCL-21-DL-R-04"/>
    <n v="308101224249"/>
    <d v="2023-08-12T00:00:00"/>
    <s v="AFR"/>
    <m/>
  </r>
  <r>
    <s v="WHRS-500"/>
    <s v="DL01211200372"/>
    <s v="DAL2122012072"/>
    <n v="815145"/>
    <x v="0"/>
    <x v="165"/>
    <n v="8268007235"/>
    <n v="83"/>
    <n v="102000"/>
    <m/>
    <n v="18360"/>
    <n v="120360"/>
    <d v="2021-12-01T17:30:00"/>
    <n v="44230658"/>
    <s v="UTCL-20-DL-R-01"/>
    <m/>
    <m/>
    <s v="WHRS"/>
    <m/>
  </r>
  <r>
    <s v="WHRS-396"/>
    <s v="DL01210300672"/>
    <s v="DAL2021010609"/>
    <n v="128635"/>
    <x v="0"/>
    <x v="173"/>
    <n v="8266010586"/>
    <s v="DT/20-21/912"/>
    <n v="101800"/>
    <m/>
    <n v="18324"/>
    <n v="120124"/>
    <d v="2021-02-23T17:30:00"/>
    <n v="6870344129"/>
    <s v="UTCL-20-DL-R-01"/>
    <s v="N102211472774798"/>
    <d v="2021-04-13T00:00:00"/>
    <s v="WHRS"/>
    <m/>
  </r>
  <r>
    <s v="WHRS-1300"/>
    <s v="DL01211200912"/>
    <s v="DAL2122012697"/>
    <n v="130467"/>
    <x v="0"/>
    <x v="311"/>
    <n v="8266012655"/>
    <s v="74/21-22"/>
    <n v="101766.94915254238"/>
    <m/>
    <n v="18318.050847457627"/>
    <n v="120085"/>
    <d v="2021-11-29T17:30:00"/>
    <n v="6870325463"/>
    <s v="UTCL-20-DL-R-01"/>
    <s v="N014221793810747"/>
    <d v="2022-01-15T00:00:00"/>
    <s v="WHRS"/>
    <m/>
  </r>
  <r>
    <s v="WHRS-1273"/>
    <s v="DL01230601468"/>
    <s v="DAL2324004834"/>
    <n v="802471"/>
    <x v="0"/>
    <x v="182"/>
    <n v="8268012458"/>
    <n v="302"/>
    <n v="101500"/>
    <m/>
    <n v="18270"/>
    <n v="119770"/>
    <d v="2023-06-13T17:30:00"/>
    <n v="160459172"/>
    <s v="UTCL-20-DL-R-01"/>
    <s v="N187232535724320"/>
    <d v="2023-07-08T00:00:00"/>
    <s v="WHRS"/>
    <m/>
  </r>
  <r>
    <s v="WHRS-39"/>
    <s v="DL01210701181"/>
    <s v="DAL2122004667"/>
    <n v="132142"/>
    <x v="0"/>
    <x v="240"/>
    <n v="8266010956"/>
    <s v="134/21-22"/>
    <n v="101439.83050847458"/>
    <m/>
    <n v="18259.169491525423"/>
    <n v="119699"/>
    <d v="2021-07-01T17:30:00"/>
    <n v="6870169216"/>
    <s v="UTCL-20-DL-R-01"/>
    <s v="N232211607740462"/>
    <d v="2021-08-21T00:00:00"/>
    <s v="WHRS"/>
    <m/>
  </r>
  <r>
    <s v="C805"/>
    <s v="DL01220200683"/>
    <s v="DAL2122015404"/>
    <n v="137974"/>
    <x v="0"/>
    <x v="5"/>
    <n v="8263000113"/>
    <s v="BA0920000006"/>
    <n v="101438"/>
    <m/>
    <n v="18258.84"/>
    <n v="119696.84"/>
    <d v="2022-01-31T17:30:00"/>
    <n v="6870395694"/>
    <s v="UTCL-20-DL-R-04"/>
    <s v="N081221883541385"/>
    <d v="2022-03-23T00:00:00"/>
    <s v="Cement Mill"/>
    <m/>
  </r>
  <r>
    <s v="WHRS-338"/>
    <s v="DL01220400167"/>
    <s v="DAL2223000236"/>
    <n v="921813"/>
    <x v="1"/>
    <x v="225"/>
    <n v="8268008156"/>
    <s v="LKN/1643/2122"/>
    <n v="101336.44067796611"/>
    <m/>
    <n v="18240.5593220339"/>
    <n v="119577"/>
    <d v="2022-03-28T17:30:00"/>
    <n v="43821177"/>
    <s v="UTCL-20-DL-R-01"/>
    <s v="HDFCR52022040659554727"/>
    <d v="2022-04-07T00:00:00"/>
    <s v="WHRS"/>
    <m/>
  </r>
  <r>
    <s v="C1399"/>
    <m/>
    <m/>
    <m/>
    <x v="0"/>
    <x v="171"/>
    <m/>
    <s v="52790159"/>
    <n v="101052.62"/>
    <m/>
    <m/>
    <n v="101052.62"/>
    <d v="2022-02-28T00:00:00"/>
    <m/>
    <m/>
    <m/>
    <m/>
    <s v="Cement Mill"/>
    <m/>
  </r>
  <r>
    <n v="330"/>
    <s v="DL01240300239"/>
    <s v="DAL2324020274"/>
    <n v="816655"/>
    <x v="0"/>
    <x v="215"/>
    <n v="8268014230"/>
    <n v="616"/>
    <n v="100929.66949152542"/>
    <m/>
    <n v="18167.340508474575"/>
    <n v="119097.01"/>
    <d v="2024-02-27T17:30:00"/>
    <n v="161107437"/>
    <s v="UTCL-21-DL-R-04"/>
    <s v="HDFCR52024031287440758"/>
    <d v="2024-03-14T00:00:00"/>
    <s v="AFR"/>
    <m/>
  </r>
  <r>
    <n v="342"/>
    <s v="DL01230601652"/>
    <s v="DAL2324005037"/>
    <n v="137847"/>
    <x v="0"/>
    <x v="208"/>
    <n v="8266016893"/>
    <s v="SE/2023-24/0039"/>
    <n v="100800"/>
    <m/>
    <n v="18144"/>
    <n v="118944"/>
    <d v="2023-05-23T17:30:00"/>
    <n v="1246413972"/>
    <s v="UTCL-21-DL-R-04"/>
    <s v="HDFCR52023071772389033"/>
    <d v="2023-07-19T00:00:00"/>
    <s v="AFR"/>
    <m/>
  </r>
  <r>
    <n v="204"/>
    <s v="DL01230302165"/>
    <s v="DAL2223021734"/>
    <n v="105872"/>
    <x v="0"/>
    <x v="305"/>
    <n v="8266017171"/>
    <s v="ID/22-23/01143"/>
    <n v="100750"/>
    <m/>
    <n v="18135"/>
    <n v="118885"/>
    <d v="2023-02-28T17:30:00"/>
    <n v="6870439428"/>
    <s v="UTCL-21-DL-R-04"/>
    <s v="N104232418905659"/>
    <d v="2023-04-16T00:00:00"/>
    <s v="AFR"/>
    <m/>
  </r>
  <r>
    <s v="OLBC867"/>
    <s v="DL01230601552"/>
    <s v="DAL2324004986"/>
    <n v="811819"/>
    <x v="0"/>
    <x v="149"/>
    <n v="8263000296"/>
    <s v="MLIPL/33678/23"/>
    <n v="100625"/>
    <m/>
    <n v="0"/>
    <n v="100625"/>
    <d v="2023-05-17T17:30:00"/>
    <n v="1218725229"/>
    <s v="UTCL-20-DL-R-07"/>
    <n v="306283099458"/>
    <d v="2023-06-30T00:00:00"/>
    <s v="OLBC"/>
    <m/>
  </r>
  <r>
    <s v="RMES-45"/>
    <s v="DL01240301761"/>
    <s v="DAL2324021600"/>
    <n v="105903"/>
    <x v="0"/>
    <x v="297"/>
    <n v="8266020788"/>
    <s v="JEE/1101/23-24"/>
    <n v="100589.83050847458"/>
    <m/>
    <n v="18106.169491525423"/>
    <n v="118696"/>
    <d v="2024-03-01T17:30:00"/>
    <n v="1246776231"/>
    <s v="UTCL-22-DL-N-39"/>
    <s v="N107242992208994"/>
    <d v="2024-04-18T00:00:00"/>
    <s v="Raw Mill-1 ESP"/>
    <m/>
  </r>
  <r>
    <s v="CU238"/>
    <s v="DL01240602032"/>
    <s v="DAL2425005007"/>
    <n v="822101"/>
    <x v="0"/>
    <x v="190"/>
    <n v="8268014510"/>
    <s v="YEC/24-25/12"/>
    <n v="100550"/>
    <m/>
    <n v="18099"/>
    <n v="118649"/>
    <d v="2024-06-19T17:30:00"/>
    <n v="160900203"/>
    <s v="UTCL-22-DL-R-07"/>
    <m/>
    <m/>
    <s v="Line-1 Cooler Updragation "/>
    <m/>
  </r>
  <r>
    <n v="351"/>
    <s v="DL01230901918"/>
    <s v="DAL2324011157"/>
    <n v="808131"/>
    <x v="1"/>
    <x v="274"/>
    <n v="8268012884"/>
    <s v="UCLD24XT4014905"/>
    <n v="100470.00000000001"/>
    <m/>
    <n v="18084.600000000002"/>
    <n v="118554.60000000002"/>
    <d v="2023-08-09T17:30:00"/>
    <n v="160719199"/>
    <s v="UTCL-21-DL-R-04"/>
    <s v="HDFCR52023102397952150"/>
    <d v="2023-10-25T00:00:00"/>
    <s v="AFR"/>
    <m/>
  </r>
  <r>
    <s v="WHRS-1059"/>
    <s v="DL01211001261"/>
    <s v="DAL2122009808"/>
    <n v="821012"/>
    <x v="0"/>
    <x v="5"/>
    <n v="8263000088"/>
    <s v="AA0910000063"/>
    <n v="100386"/>
    <m/>
    <n v="18069.48"/>
    <n v="118455.48"/>
    <d v="2021-08-11T17:30:00"/>
    <n v="6870258799"/>
    <s v="UTCL-20-DL-R-01"/>
    <s v="HDFCR52021110375479578"/>
    <d v="2021-11-04T00:00:00"/>
    <s v="WHRS"/>
    <m/>
  </r>
  <r>
    <s v="C334"/>
    <s v="DL01220401227"/>
    <s v="DAL2223001259"/>
    <n v="130170"/>
    <x v="0"/>
    <x v="71"/>
    <n v="8263000096"/>
    <n v="4601026798"/>
    <n v="100165.12"/>
    <m/>
    <n v="18029.88"/>
    <n v="118195"/>
    <d v="2022-03-28T17:30:00"/>
    <n v="6870037768"/>
    <s v="UTCL-20-DL-R-04"/>
    <s v="N137221961977923"/>
    <d v="2022-05-18T00:00:00"/>
    <s v="Cement Mill"/>
    <m/>
  </r>
  <r>
    <s v="WHRS-877"/>
    <s v="DL01210300539"/>
    <s v="DAL2021010527"/>
    <n v="106653"/>
    <x v="0"/>
    <x v="57"/>
    <n v="8263000050"/>
    <s v="PWB20200837"/>
    <n v="100000.4"/>
    <n v="88.5"/>
    <n v="18000.071999999996"/>
    <n v="118088.97199999999"/>
    <d v="2021-01-16T17:30:00"/>
    <n v="6870343094"/>
    <s v="UTCL-20-DL-R-01"/>
    <n v="103187782217"/>
    <d v="2021-03-20T00:00:00"/>
    <s v="WHRS"/>
    <m/>
  </r>
  <r>
    <s v="WHRS-110"/>
    <s v="DL01201000451"/>
    <s v="DAL2021005244"/>
    <n v="816273"/>
    <x v="0"/>
    <x v="203"/>
    <n v="8268005012"/>
    <n v="126"/>
    <n v="100000"/>
    <m/>
    <n v="18000"/>
    <n v="118000"/>
    <d v="2020-10-06T17:30:00"/>
    <n v="44050467"/>
    <s v="UTCL-20-DL-R-01"/>
    <s v="N297201284636033"/>
    <d v="2020-10-24T00:00:00"/>
    <s v="WHRS"/>
    <m/>
  </r>
  <r>
    <s v="WHRS-896"/>
    <s v="DL01210400128"/>
    <s v="DAL2122000192"/>
    <n v="106653"/>
    <x v="0"/>
    <x v="57"/>
    <n v="8263000050"/>
    <s v="PWB20201206"/>
    <n v="100000"/>
    <n v="88.5"/>
    <n v="18000"/>
    <n v="118088.5"/>
    <d v="2021-03-18T17:30:00"/>
    <n v="6870003011"/>
    <s v="UTCL-20-DL-R-01"/>
    <n v="104162461810"/>
    <d v="2021-04-18T00:00:00"/>
    <s v="WHRS"/>
    <m/>
  </r>
  <r>
    <s v="WHRS-913"/>
    <s v="DL01210600148"/>
    <s v="DAL2122002044"/>
    <n v="106653"/>
    <x v="0"/>
    <x v="57"/>
    <n v="8263000050"/>
    <s v="WWB20210115Z"/>
    <n v="100000"/>
    <n v="118.00250469630555"/>
    <n v="18000"/>
    <n v="118118.00250469631"/>
    <d v="2021-04-28T17:30:00"/>
    <n v="6870080750"/>
    <s v="UTCL-20-DL-R-01"/>
    <m/>
    <m/>
    <s v="WHRS"/>
    <m/>
  </r>
  <r>
    <s v="WHRS-929"/>
    <s v="DL01210901705"/>
    <s v="DAL2122008542"/>
    <n v="106653"/>
    <x v="0"/>
    <x v="57"/>
    <n v="8263000050"/>
    <s v="WWB20210708Z"/>
    <n v="100000"/>
    <n v="118.00250469630555"/>
    <n v="18000"/>
    <n v="118118.00250469631"/>
    <d v="2021-08-24T17:30:00"/>
    <n v="6870229844"/>
    <s v="UTCL-20-DL-R-01"/>
    <m/>
    <m/>
    <s v="WHRS"/>
    <m/>
  </r>
  <r>
    <s v="WHRS-1850"/>
    <s v="DL01220100622"/>
    <s v="DAL2122014095"/>
    <n v="401972"/>
    <x v="0"/>
    <x v="29"/>
    <n v="8263000049"/>
    <s v="IDM11010859"/>
    <n v="100000"/>
    <n v="0"/>
    <n v="18000"/>
    <n v="118000"/>
    <d v="2021-11-30T17:30:00"/>
    <n v="6870365923"/>
    <s v="UTCL-20-DL-R-01"/>
    <m/>
    <m/>
    <s v="WHRS"/>
    <m/>
  </r>
  <r>
    <s v="C323"/>
    <s v="DL01220302520"/>
    <s v="DAL2223000020"/>
    <n v="128007"/>
    <x v="0"/>
    <x v="26"/>
    <n v="8263000117"/>
    <n v="592200027"/>
    <n v="100000"/>
    <m/>
    <n v="18000"/>
    <n v="118000"/>
    <d v="2022-03-08T17:30:00"/>
    <n v="6870007821"/>
    <s v="UTCL-20-DL-R-04"/>
    <m/>
    <m/>
    <s v="Cement Mill"/>
    <m/>
  </r>
  <r>
    <n v="298"/>
    <s v="DL01230201834"/>
    <s v="DAL2223019527"/>
    <n v="406497"/>
    <x v="0"/>
    <x v="49"/>
    <n v="8263000265"/>
    <n v="291"/>
    <n v="100000"/>
    <m/>
    <n v="18000"/>
    <n v="118000"/>
    <d v="2022-12-07T17:30:00"/>
    <n v="6870397259"/>
    <s v="UTCL-21-DL-R-04"/>
    <n v="303150423697"/>
    <d v="2023-03-16T00:00:00"/>
    <s v="AFR"/>
    <m/>
  </r>
  <r>
    <s v="C1275"/>
    <s v="DL01230302663"/>
    <s v="DAL2223022174"/>
    <n v="807543"/>
    <x v="0"/>
    <x v="298"/>
    <n v="8268006088"/>
    <s v="1006A"/>
    <n v="100000"/>
    <m/>
    <n v="18000"/>
    <n v="118000"/>
    <d v="2022-01-06T00:00:00"/>
    <n v="160626229"/>
    <s v="UTCL-20-DL-R-04"/>
    <m/>
    <m/>
    <s v="Cement Mill"/>
    <m/>
  </r>
  <r>
    <s v="C1274"/>
    <s v="DL01230302664"/>
    <s v="DAL2223022173"/>
    <n v="807543"/>
    <x v="0"/>
    <x v="298"/>
    <n v="8268006088"/>
    <s v="1005A"/>
    <n v="100000"/>
    <m/>
    <n v="18000"/>
    <n v="118000"/>
    <d v="2022-01-06T17:30:00"/>
    <n v="160548409"/>
    <s v="UTCL-20-DL-R-04"/>
    <m/>
    <m/>
    <s v="Cement Mill"/>
    <m/>
  </r>
  <r>
    <s v="OLBC424"/>
    <s v="DL01230500838"/>
    <s v="DAL2324002166"/>
    <n v="817156"/>
    <x v="0"/>
    <x v="263"/>
    <m/>
    <s v="370IITBHU"/>
    <n v="100000"/>
    <m/>
    <n v="18000"/>
    <n v="118000"/>
    <d v="2023-06-07T00:00:00"/>
    <n v="160442307"/>
    <s v="UTCL-20-DL-R-07"/>
    <m/>
    <m/>
    <s v="OLBC"/>
    <m/>
  </r>
  <r>
    <s v="OLBC1094"/>
    <s v="DL01230702120"/>
    <s v="DAL2324007339"/>
    <n v="816655"/>
    <x v="0"/>
    <x v="215"/>
    <n v="8266018607"/>
    <n v="480"/>
    <n v="100000"/>
    <m/>
    <n v="18000"/>
    <n v="118000"/>
    <d v="2023-07-15T17:30:00"/>
    <n v="1246452574"/>
    <s v="UTCL-20-DL-R-07"/>
    <s v="N226232595117407"/>
    <d v="2023-08-16T00:00:00"/>
    <s v="OLBC"/>
    <m/>
  </r>
  <r>
    <n v="3"/>
    <s v="DL01230901356"/>
    <s v="DAL2324010651"/>
    <n v="301193"/>
    <x v="0"/>
    <x v="19"/>
    <n v="8266017174"/>
    <n v="232901057084"/>
    <n v="100000"/>
    <m/>
    <n v="18000"/>
    <n v="118000"/>
    <d v="2023-08-11T17:30:00"/>
    <n v="1246529397"/>
    <s v="UTCL-21-DL-R-04"/>
    <s v="N284232685240753"/>
    <d v="2023-10-13T00:00:00"/>
    <s v="AFR"/>
    <m/>
  </r>
  <r>
    <s v="WHRS-64"/>
    <s v="DL01230901914"/>
    <s v="DAL2324011148"/>
    <n v="811923"/>
    <x v="0"/>
    <x v="250"/>
    <n v="8268012927"/>
    <s v="AAPL/23-24/G0547"/>
    <n v="100000"/>
    <m/>
    <n v="18000"/>
    <n v="118000"/>
    <d v="2023-08-16T00:00:00"/>
    <n v="160718934"/>
    <s v="UTCL-20-DL-R-01"/>
    <s v="HDFCR52023101194919968"/>
    <d v="2023-10-13T00:00:00"/>
    <s v="WHRS"/>
    <m/>
  </r>
  <r>
    <s v="OLBC960"/>
    <s v="DL01230901921"/>
    <s v="DAL2324011154"/>
    <n v="820345"/>
    <x v="0"/>
    <x v="32"/>
    <n v="8268012377"/>
    <s v="2324/UP/SL/00030"/>
    <n v="100000"/>
    <m/>
    <n v="28000.000000000004"/>
    <n v="128000"/>
    <d v="2023-07-21T17:30:00"/>
    <n v="160719058"/>
    <s v="UTCL-20-DL-R-07"/>
    <s v="N284232685240768"/>
    <d v="2023-10-13T00:00:00"/>
    <s v="OLBC"/>
    <m/>
  </r>
  <r>
    <s v="OLBC1234"/>
    <s v="DL01231001175"/>
    <s v="DAL2324012350"/>
    <n v="138402"/>
    <x v="0"/>
    <x v="312"/>
    <n v="8268013240"/>
    <n v="412"/>
    <n v="100000"/>
    <m/>
    <n v="18000"/>
    <n v="118000"/>
    <d v="2023-10-12T17:30:00"/>
    <n v="160757572"/>
    <s v="UTCL-20-DL-R-07"/>
    <s v="N303232709095375"/>
    <d v="2023-11-01T00:00:00"/>
    <s v="OLBC"/>
    <m/>
  </r>
  <r>
    <s v="CU203"/>
    <s v="DL01231200051"/>
    <s v="DAL2324014642"/>
    <n v="138402"/>
    <x v="0"/>
    <x v="312"/>
    <n v="8268013462"/>
    <n v="482"/>
    <n v="100000"/>
    <m/>
    <n v="18000"/>
    <n v="118000"/>
    <d v="2023-11-11T17:30:00"/>
    <n v="160864322"/>
    <s v="UTCL-22-DL-R-07"/>
    <s v="N346232781235895"/>
    <d v="2023-12-14T00:00:00"/>
    <s v="Line-1 Cooler Updragation "/>
    <m/>
  </r>
  <r>
    <s v="CU204"/>
    <s v="DL01231200920"/>
    <s v="DAL2324015419"/>
    <n v="138402"/>
    <x v="0"/>
    <x v="312"/>
    <n v="8268013850"/>
    <n v="549"/>
    <n v="100000"/>
    <m/>
    <n v="18000"/>
    <n v="118000"/>
    <d v="2023-12-12T17:30:00"/>
    <n v="160900725"/>
    <s v="UTCL-22-DL-R-07"/>
    <s v="N364232808111432"/>
    <d v="2024-01-01T00:00:00"/>
    <s v="Line-1 Cooler Updragation "/>
    <m/>
  </r>
  <r>
    <s v="CU205"/>
    <s v="DL01240101356"/>
    <s v="DAL2324017397"/>
    <n v="138402"/>
    <x v="0"/>
    <x v="312"/>
    <n v="8268013850"/>
    <n v="607"/>
    <n v="100000"/>
    <m/>
    <n v="18000"/>
    <n v="118000"/>
    <d v="2024-01-11T00:00:00"/>
    <n v="160985920"/>
    <s v="UTCL-22-DL-R-07"/>
    <s v="N037242869918471"/>
    <d v="2024-02-08T00:00:00"/>
    <s v="Line-1 Cooler Updragation "/>
    <m/>
  </r>
  <r>
    <s v="RMES-86"/>
    <s v="DL01240201161"/>
    <s v="DAL2324019250"/>
    <n v="138402"/>
    <x v="0"/>
    <x v="312"/>
    <n v="8268014238"/>
    <n v="674"/>
    <n v="100000"/>
    <m/>
    <n v="18000"/>
    <n v="118000"/>
    <d v="2024-02-11T17:30:00"/>
    <n v="161057566"/>
    <s v="UTCL-22-DL-N-39"/>
    <s v="N078242939571104"/>
    <d v="2024-03-20T00:00:00"/>
    <s v="Raw Mill-1 ESP"/>
    <m/>
  </r>
  <r>
    <s v="RMES-87"/>
    <s v="DL01240300883"/>
    <s v="DAL2324020861"/>
    <n v="138402"/>
    <x v="0"/>
    <x v="312"/>
    <n v="8268014238"/>
    <n v="742"/>
    <n v="100000"/>
    <m/>
    <n v="18000"/>
    <n v="118000"/>
    <d v="2024-03-11T17:30:00"/>
    <n v="161133623"/>
    <s v="UTCL-22-DL-N-39"/>
    <s v="N085242950618271"/>
    <d v="2024-03-27T00:00:00"/>
    <s v="Raw Mill-1 ESP"/>
    <m/>
  </r>
  <r>
    <n v="313"/>
    <s v="DL01240301061"/>
    <s v="DAL2324021031"/>
    <n v="809819"/>
    <x v="1"/>
    <x v="95"/>
    <n v="8268007176"/>
    <s v="SECMEC/23-24/381"/>
    <n v="100000"/>
    <m/>
    <n v="18000"/>
    <n v="118000"/>
    <d v="2024-02-22T17:30:00"/>
    <n v="161176872"/>
    <s v="UTCL-21-DL-R-04"/>
    <n v="403303556792"/>
    <d v="2024-04-01T00:00:00"/>
    <s v="AFR"/>
    <m/>
  </r>
  <r>
    <s v="KC34"/>
    <s v="DL01240500957"/>
    <m/>
    <n v="138402"/>
    <x v="0"/>
    <x v="313"/>
    <n v="8268014941"/>
    <n v="97"/>
    <n v="100000"/>
    <m/>
    <n v="18000"/>
    <n v="118000"/>
    <d v="2024-05-10T00:00:00"/>
    <m/>
    <s v="UTC1-23-DL-R-E-OT-01"/>
    <m/>
    <m/>
    <s v="Line-1 Kiln Capacity Enhancement up to 2500 tpd from 1600 tpd"/>
    <m/>
  </r>
  <r>
    <s v="KC33"/>
    <s v="DL01240701033"/>
    <m/>
    <n v="138402"/>
    <x v="0"/>
    <x v="313"/>
    <n v="8268014941"/>
    <n v="195"/>
    <n v="100000"/>
    <m/>
    <n v="18000"/>
    <n v="118000"/>
    <d v="2024-06-10T00:00:00"/>
    <m/>
    <s v="UTC1-23-DL-R-E-OT-01"/>
    <m/>
    <m/>
    <s v="Line-1 Kiln Capacity Enhancement up to 2500 tpd from 1600 tpd"/>
    <m/>
  </r>
  <r>
    <s v="KC4"/>
    <s v="DL01240601125"/>
    <s v="DAL2425004072"/>
    <n v="138402"/>
    <x v="0"/>
    <x v="313"/>
    <n v="8268014941"/>
    <n v="147"/>
    <n v="100000"/>
    <m/>
    <n v="18000"/>
    <n v="118000"/>
    <d v="2024-06-10T00:00:00"/>
    <n v="160865191"/>
    <s v="UTC1-23-DL-R-E-OT-01"/>
    <s v="N177243110840525"/>
    <d v="2024-06-27T00:00:00"/>
    <s v="Line-1 Kiln Capacity Enhancement up to 2500 tpd from 1600 tpd"/>
    <m/>
  </r>
  <r>
    <n v="160"/>
    <s v="DL01230100213"/>
    <s v="DAL2223016055"/>
    <n v="921813"/>
    <x v="1"/>
    <x v="225"/>
    <n v="8268010963"/>
    <s v="LKN/1173/2223"/>
    <n v="99761.86440677967"/>
    <m/>
    <n v="17957.135593220341"/>
    <n v="117719.00000000001"/>
    <d v="2022-11-01T17:30:00"/>
    <n v="44386950"/>
    <s v="UTCL-21-DL-R-04"/>
    <s v="HDFCR52023010974112898"/>
    <d v="2023-01-12T00:00:00"/>
    <s v="AFR"/>
    <m/>
  </r>
  <r>
    <s v="WHRS-1019"/>
    <s v="DL01211201171"/>
    <s v="DAL2122012960"/>
    <n v="138684"/>
    <x v="0"/>
    <x v="314"/>
    <n v="8266013240"/>
    <n v="146"/>
    <n v="99621"/>
    <m/>
    <n v="0"/>
    <n v="99621"/>
    <d v="2021-12-15T17:30:00"/>
    <n v="6870338366"/>
    <s v="UTCL-20-DL-R-01"/>
    <s v="N014221793801089"/>
    <d v="2022-01-15T00:00:00"/>
    <s v="WHRS"/>
    <m/>
  </r>
  <r>
    <s v="OLBC1135"/>
    <s v="DL01230800461"/>
    <s v="DAL2324008011"/>
    <n v="808131"/>
    <x v="1"/>
    <x v="274"/>
    <n v="8268011601"/>
    <s v="ULDXT4012894"/>
    <n v="99470.000000000015"/>
    <m/>
    <n v="17904.600000000002"/>
    <n v="117374.60000000002"/>
    <d v="2023-05-25T17:30:00"/>
    <n v="160569891"/>
    <s v="UTCL-20-DL-R-07"/>
    <s v="N241232614301218"/>
    <d v="2023-08-30T00:00:00"/>
    <s v="OLBC"/>
    <m/>
  </r>
  <r>
    <s v="WHRS-41"/>
    <s v="DL01211100322"/>
    <s v="DAL2122010943"/>
    <n v="132142"/>
    <x v="0"/>
    <x v="240"/>
    <n v="8266011412"/>
    <s v="163/21-22"/>
    <n v="98800"/>
    <m/>
    <n v="17784"/>
    <n v="116584"/>
    <d v="2021-11-01T17:30:00"/>
    <n v="6870265824"/>
    <s v="UTCL-20-DL-R-01"/>
    <s v="N321211717387591"/>
    <d v="2021-11-19T00:00:00"/>
    <s v="WHRS"/>
    <m/>
  </r>
  <r>
    <s v="C971"/>
    <s v="DL01220101341"/>
    <s v="DAL2122014783"/>
    <n v="405267"/>
    <x v="0"/>
    <x v="65"/>
    <n v="8263000185"/>
    <s v="RV1000072187"/>
    <n v="98750.000000000058"/>
    <m/>
    <n v="17775.000000000011"/>
    <n v="116525.00000000007"/>
    <d v="2022-01-07T17:30:00"/>
    <n v="6870371569"/>
    <s v="UTCL-20-DL-R-04"/>
    <s v="HDFCR52021122185163078"/>
    <d v="2021-12-22T00:00:00"/>
    <s v="Cement Mill"/>
    <m/>
  </r>
  <r>
    <s v="WHRS-1403"/>
    <s v="DL01210500702"/>
    <s v="DAL2122001463"/>
    <n v="401972"/>
    <x v="0"/>
    <x v="29"/>
    <n v="8263000049"/>
    <s v="IDM11005248"/>
    <n v="98640"/>
    <n v="87.296400000000006"/>
    <n v="17755.2"/>
    <n v="116482.4964"/>
    <d v="2021-03-23T17:30:00"/>
    <n v="6870066999"/>
    <s v="UTCL-20-DL-R-01"/>
    <s v="HDFCR52021052894556118"/>
    <d v="2021-05-29T00:00:00"/>
    <s v="WHRS"/>
    <m/>
  </r>
  <r>
    <n v="181"/>
    <s v="DL01230401767"/>
    <s v="DAL2324001097"/>
    <n v="406521"/>
    <x v="0"/>
    <x v="315"/>
    <n v="8266017181"/>
    <n v="204"/>
    <n v="98598.305084745763"/>
    <m/>
    <n v="17747.694915254237"/>
    <n v="116346"/>
    <d v="2023-03-03T17:30:00"/>
    <n v="1246340129"/>
    <s v="UTCL-21-DL-R-04"/>
    <s v="N129232452932511"/>
    <d v="2023-05-13T00:00:00"/>
    <s v="AFR"/>
    <m/>
  </r>
  <r>
    <s v="C1137"/>
    <s v="DL01220701231"/>
    <s v="DAL2223006001"/>
    <n v="806910"/>
    <x v="0"/>
    <x v="239"/>
    <n v="8268009155"/>
    <n v="42"/>
    <n v="98480.3"/>
    <m/>
    <n v="0"/>
    <n v="98480.3"/>
    <d v="2022-06-26T17:30:00"/>
    <n v="44031045"/>
    <s v="UTCL-20-DL-R-04"/>
    <s v="N202222047048945"/>
    <d v="2022-07-22T00:00:00"/>
    <s v="Cement Mill"/>
    <s v="Civil- Cement Mill"/>
  </r>
  <r>
    <s v="AI35"/>
    <m/>
    <m/>
    <m/>
    <x v="0"/>
    <x v="252"/>
    <s v="7033364213"/>
    <d v="2021-07-28T00:00:00"/>
    <n v="98400"/>
    <m/>
    <n v="0"/>
    <n v="98400"/>
    <d v="2021-07-28T00:00:00"/>
    <s v="7033364213"/>
    <s v="UTCL-20-DL-R-03"/>
    <m/>
    <m/>
    <s v="Air Blast Control Sy"/>
    <m/>
  </r>
  <r>
    <s v="OLBC415"/>
    <s v="DL01221200931"/>
    <s v="DAL2223014942"/>
    <n v="130552"/>
    <x v="0"/>
    <x v="141"/>
    <n v="8266015788"/>
    <s v="GMR/22-23/463"/>
    <n v="98392"/>
    <m/>
    <n v="17710.559999999998"/>
    <n v="116102.56"/>
    <d v="2022-11-19T17:30:00"/>
    <n v="6870306129"/>
    <s v="UTCL-20-DL-R-07"/>
    <n v="301023856578"/>
    <d v="2023-01-03T00:00:00"/>
    <s v="OLBC"/>
    <m/>
  </r>
  <r>
    <s v="WHRS-1695"/>
    <s v="DL01210900975"/>
    <s v="DAL2122007848"/>
    <n v="401972"/>
    <x v="0"/>
    <x v="29"/>
    <n v="8263000049"/>
    <s v="IDM11007521"/>
    <n v="98280"/>
    <n v="0"/>
    <n v="17690.399999999998"/>
    <n v="115970.4"/>
    <d v="2021-07-15T17:30:00"/>
    <n v="6870216073"/>
    <s v="UTCL-20-DL-R-01"/>
    <m/>
    <m/>
    <s v="WHRS"/>
    <m/>
  </r>
  <r>
    <s v="EST33"/>
    <m/>
    <m/>
    <m/>
    <x v="0"/>
    <x v="252"/>
    <s v="7073826781"/>
    <d v="2023-10-14T00:00:00"/>
    <n v="98186"/>
    <m/>
    <n v="0"/>
    <n v="98186"/>
    <d v="2023-10-14T00:00:00"/>
    <s v="7073826781"/>
    <s v="UTCL-22-DL-N-47"/>
    <m/>
    <m/>
    <s v="ESP TPP"/>
    <m/>
  </r>
  <r>
    <s v="WHRS-369"/>
    <s v="DL01210501052"/>
    <s v="DAL2122001796"/>
    <n v="100915"/>
    <x v="0"/>
    <x v="24"/>
    <n v="8263000105"/>
    <s v="I-KH/G21-22/0126"/>
    <n v="98086.9"/>
    <n v="115.74"/>
    <n v="17655.642"/>
    <n v="115858.28200000001"/>
    <d v="2021-05-04T17:30:00"/>
    <n v="6870083908"/>
    <s v="UTCL-20-DL-R-01"/>
    <s v="HDFCR52021061096659365"/>
    <d v="2021-06-11T00:00:00"/>
    <s v="WHRS"/>
    <m/>
  </r>
  <r>
    <s v="C1398"/>
    <m/>
    <m/>
    <m/>
    <x v="1"/>
    <x v="316"/>
    <s v="43892711"/>
    <s v="43892711"/>
    <n v="98000"/>
    <m/>
    <m/>
    <n v="98000"/>
    <d v="2022-05-10T00:00:00"/>
    <m/>
    <s v="UTCL-20-DL-R-04"/>
    <m/>
    <m/>
    <s v="Cement Mill"/>
    <m/>
  </r>
  <r>
    <s v="OLBC1216"/>
    <s v="DL01230100438"/>
    <s v="DAL2223016364"/>
    <n v="815162"/>
    <x v="0"/>
    <x v="176"/>
    <n v="8268010795"/>
    <s v="160ADLF/2022-23"/>
    <n v="97996.898305084746"/>
    <m/>
    <n v="17639.441694915255"/>
    <n v="115636.34"/>
    <d v="2022-12-27T17:30:00"/>
    <n v="44392904"/>
    <s v="UTCL-20-DL-R-07"/>
    <s v="N017232293295748"/>
    <d v="2023-01-19T00:00:00"/>
    <s v="OLBC"/>
    <m/>
  </r>
  <r>
    <s v="CU119"/>
    <s v="DL01231100191"/>
    <s v="DAL2324013257"/>
    <n v="811819"/>
    <x v="0"/>
    <x v="149"/>
    <n v="8266019671"/>
    <s v="MLIPL/35236/23"/>
    <n v="97896"/>
    <m/>
    <n v="0"/>
    <n v="97896"/>
    <d v="2023-10-05T17:30:00"/>
    <n v="1218737978"/>
    <s v="UTCL-22-DL-R-07"/>
    <n v="311151366949"/>
    <d v="2023-11-15T00:00:00"/>
    <s v="Line-1 Cooler Updragation "/>
    <m/>
  </r>
  <r>
    <s v="OLBC921"/>
    <s v="DL01230501692"/>
    <s v="DAL2324002971"/>
    <n v="407464"/>
    <x v="0"/>
    <x v="160"/>
    <n v="8268011215"/>
    <s v="RSE/22-23/S022"/>
    <n v="97890"/>
    <m/>
    <n v="17620.2"/>
    <n v="115510.2"/>
    <d v="2023-05-01T17:30:00"/>
    <n v="160410937"/>
    <s v="UTCL-20-DL-R-07"/>
    <s v="N163232499789089"/>
    <d v="2023-06-14T00:00:00"/>
    <s v="OLBC"/>
    <m/>
  </r>
  <r>
    <s v="C1324"/>
    <s v="DL01210700028"/>
    <s v="DAL2122003409"/>
    <n v="814805"/>
    <x v="0"/>
    <x v="306"/>
    <n v="8268006402"/>
    <n v="3333"/>
    <n v="97749.75"/>
    <m/>
    <n v="17594.954999999998"/>
    <n v="115344.705"/>
    <d v="2021-06-23T17:30:00"/>
    <n v="43950463"/>
    <s v="UTCL-20-DL-R-04"/>
    <s v="HDFCR52021070751629289"/>
    <d v="2021-07-08T00:00:00"/>
    <s v="Cement Mill"/>
    <m/>
  </r>
  <r>
    <s v="OLBC1269"/>
    <m/>
    <m/>
    <m/>
    <x v="0"/>
    <x v="171"/>
    <m/>
    <s v="1448103"/>
    <n v="97717.58"/>
    <m/>
    <m/>
    <n v="97717.58"/>
    <d v="2022-11-30T00:00:00"/>
    <m/>
    <m/>
    <m/>
    <m/>
    <s v="OLBC"/>
    <m/>
  </r>
  <r>
    <s v="OLBC1269"/>
    <m/>
    <m/>
    <m/>
    <x v="0"/>
    <x v="171"/>
    <m/>
    <s v="54095721"/>
    <n v="97557.23"/>
    <m/>
    <m/>
    <n v="97557.23"/>
    <d v="2022-10-31T00:00:00"/>
    <m/>
    <m/>
    <m/>
    <m/>
    <s v="OLBC"/>
    <m/>
  </r>
  <r>
    <s v="OLBC1247"/>
    <s v="DL01230800842"/>
    <m/>
    <n v="816655"/>
    <x v="0"/>
    <x v="215"/>
    <n v="8266018742"/>
    <n v="497"/>
    <n v="97500"/>
    <m/>
    <n v="17550"/>
    <n v="115050"/>
    <d v="2023-08-02T00:00:00"/>
    <m/>
    <s v="UTCL-20-DL-R-07"/>
    <m/>
    <m/>
    <s v="OLBC"/>
    <m/>
  </r>
  <r>
    <s v="EST2"/>
    <s v="DL01231201184"/>
    <s v="DAL2324015749"/>
    <n v="406359"/>
    <x v="0"/>
    <x v="22"/>
    <n v="8263000283"/>
    <n v="271600053062"/>
    <n v="97500"/>
    <m/>
    <n v="17550"/>
    <n v="115050"/>
    <d v="2023-10-30T17:30:00"/>
    <n v="1246642323"/>
    <s v="UTCL-22-DL-N-47"/>
    <n v="401022522142"/>
    <d v="2024-01-02T00:00:00"/>
    <s v="ESP TPP"/>
    <m/>
  </r>
  <r>
    <s v="WHRS-1280"/>
    <s v="DL01210500150"/>
    <s v="DAL2122000926"/>
    <n v="808131"/>
    <x v="1"/>
    <x v="274"/>
    <n v="8268005810"/>
    <s v="UCLD21XT4008684"/>
    <n v="97391.525423728817"/>
    <m/>
    <n v="17530.474576271186"/>
    <n v="114922"/>
    <d v="2021-04-24T17:30:00"/>
    <n v="43873917"/>
    <s v="UTCL-20-DL-R-01"/>
    <s v="HDFCR52021060495699804"/>
    <d v="2021-06-05T00:00:00"/>
    <s v="WHRS"/>
    <m/>
  </r>
  <r>
    <s v="OLBC1218"/>
    <s v="DL01230500762"/>
    <s v="DAL2324002115"/>
    <n v="815162"/>
    <x v="0"/>
    <x v="176"/>
    <n v="8268011048"/>
    <s v="248A"/>
    <n v="97334.745762711871"/>
    <m/>
    <n v="17520.254237288136"/>
    <n v="114855"/>
    <d v="2023-04-19T17:30:00"/>
    <n v="160365551"/>
    <s v="UTCL-20-DL-R-07"/>
    <s v="N145232472822274"/>
    <d v="2023-05-26T00:00:00"/>
    <s v="OLBC"/>
    <m/>
  </r>
  <r>
    <s v="WHRS-76"/>
    <s v="DL01220301371"/>
    <s v="DAL2122017275"/>
    <n v="703046"/>
    <x v="0"/>
    <x v="279"/>
    <n v="8268007893"/>
    <s v="CB5000217139"/>
    <n v="97000"/>
    <m/>
    <n v="0"/>
    <n v="97000"/>
    <d v="2022-02-27T17:30:00"/>
    <n v="3445033624"/>
    <s v="UTCL-20-DL-R-01"/>
    <s v="N088221892752756"/>
    <d v="2022-03-30T00:00:00"/>
    <s v="WHRS"/>
    <m/>
  </r>
  <r>
    <s v="C828"/>
    <s v="DL01210700361"/>
    <s v="DAL2122003748"/>
    <n v="821190"/>
    <x v="0"/>
    <x v="81"/>
    <n v="8263000118"/>
    <s v="GND/0482"/>
    <n v="96999.540000000008"/>
    <m/>
    <n v="17459.9172"/>
    <n v="114459.4572"/>
    <d v="2021-06-02T00:00:00"/>
    <n v="6870121897"/>
    <s v="UTCL-20-DL-R-04"/>
    <n v="107140002813"/>
    <d v="2021-07-15T00:00:00"/>
    <s v="Cement Mill"/>
    <m/>
  </r>
  <r>
    <n v="321"/>
    <s v="DL01240100211"/>
    <s v="DAL2324016375"/>
    <n v="812419"/>
    <x v="0"/>
    <x v="44"/>
    <n v="8268013933"/>
    <s v="411/23-24"/>
    <n v="96900.847457627126"/>
    <m/>
    <n v="17442.152542372882"/>
    <n v="114343"/>
    <d v="2023-12-15T17:30:00"/>
    <n v="160948459"/>
    <s v="UTCL-21-DL-R-04"/>
    <s v="R72024011700124527"/>
    <d v="2024-01-19T00:00:00"/>
    <s v="AFR"/>
    <m/>
  </r>
  <r>
    <s v="WHRS-1995"/>
    <m/>
    <m/>
    <m/>
    <x v="1"/>
    <x v="153"/>
    <m/>
    <s v="44212178"/>
    <n v="96670.34"/>
    <m/>
    <m/>
    <n v="96670.34"/>
    <d v="2022-10-14T00:00:00"/>
    <m/>
    <m/>
    <m/>
    <m/>
    <s v="WHRS"/>
    <m/>
  </r>
  <r>
    <s v="WHRS-1995"/>
    <m/>
    <m/>
    <m/>
    <x v="1"/>
    <x v="153"/>
    <m/>
    <s v="44085340"/>
    <n v="96669.490000000107"/>
    <m/>
    <m/>
    <n v="96669.490000000107"/>
    <d v="2022-08-09T00:00:00"/>
    <m/>
    <m/>
    <m/>
    <m/>
    <s v="WHRS"/>
    <m/>
  </r>
  <r>
    <s v="C1032"/>
    <s v="DL01230201167"/>
    <s v="DAL2223018861"/>
    <n v="811819"/>
    <x v="0"/>
    <x v="149"/>
    <n v="8263000291"/>
    <s v="MLIPL/32768/22"/>
    <n v="96615"/>
    <m/>
    <n v="0"/>
    <n v="96615"/>
    <d v="2023-02-01T00:00:00"/>
    <n v="3445035346"/>
    <s v="UTCL-20-DL-R-04"/>
    <n v="303161879355"/>
    <d v="2023-03-17T00:00:00"/>
    <s v="Cement Mill"/>
    <s v="Civil- Cement Mill"/>
  </r>
  <r>
    <s v="OLBC686"/>
    <s v="DL01220302539"/>
    <s v="DAL2223000039"/>
    <n v="919962"/>
    <x v="0"/>
    <x v="6"/>
    <n v="8263000121"/>
    <s v="SR/HO/21-22/402"/>
    <n v="96600"/>
    <m/>
    <n v="17388"/>
    <n v="113988"/>
    <d v="2022-03-02T17:30:00"/>
    <n v="6870001630"/>
    <s v="UTCL-20-DL-R-07"/>
    <n v="204190861426"/>
    <d v="2022-04-20T00:00:00"/>
    <s v="OLBC"/>
    <m/>
  </r>
  <r>
    <s v="CU184"/>
    <s v="DL01230701686"/>
    <s v="DAL2324006990"/>
    <n v="137847"/>
    <x v="0"/>
    <x v="208"/>
    <n v="8266017630"/>
    <s v="SE/2023-24/0080"/>
    <n v="96500.847457627126"/>
    <m/>
    <n v="17370.152542372882"/>
    <n v="113871"/>
    <d v="2023-07-04T17:30:00"/>
    <n v="1246451488"/>
    <s v="UTCL-22-DL-R-07"/>
    <s v="N222232589933058"/>
    <d v="2023-08-11T00:00:00"/>
    <s v="Line-1 Cooler Updragation "/>
    <m/>
  </r>
  <r>
    <s v="OLBC1200"/>
    <s v="DL01230200142"/>
    <s v="DAL2223017831"/>
    <n v="816777"/>
    <x v="1"/>
    <x v="264"/>
    <n v="8268010349"/>
    <s v="GG0600253904"/>
    <n v="96452"/>
    <m/>
    <n v="17361.36"/>
    <n v="113813.36"/>
    <d v="2023-01-21T17:30:00"/>
    <n v="44448590"/>
    <s v="UTCL-20-DL-R-07"/>
    <s v="HDFCR52023021583246588"/>
    <d v="2023-02-17T00:00:00"/>
    <s v="OLBC"/>
    <m/>
  </r>
  <r>
    <s v="OLBC1182"/>
    <s v="DL01230601295"/>
    <s v="DAL2324004686"/>
    <n v="820963"/>
    <x v="0"/>
    <x v="310"/>
    <n v="8268012292"/>
    <s v="I2300153"/>
    <n v="96075"/>
    <m/>
    <n v="0"/>
    <n v="96075"/>
    <d v="2023-06-01T17:30:00"/>
    <n v="1218724738"/>
    <s v="UTCL-20-DL-R-07"/>
    <s v="N181232523257061"/>
    <d v="2023-07-01T00:00:00"/>
    <s v="OLBC"/>
    <m/>
  </r>
  <r>
    <s v="C1138"/>
    <s v="DL01221000041"/>
    <s v="DAL2223010614"/>
    <n v="806910"/>
    <x v="0"/>
    <x v="239"/>
    <n v="8268009912"/>
    <n v="93"/>
    <n v="96024.05"/>
    <m/>
    <n v="0"/>
    <n v="96024.05"/>
    <d v="2022-09-06T17:30:00"/>
    <n v="44191795"/>
    <s v="UTCL-20-DL-R-04"/>
    <s v="N284222158601910"/>
    <d v="2022-10-12T00:00:00"/>
    <s v="Cement Mill"/>
    <s v="Civil- Cement Mill"/>
  </r>
  <r>
    <s v="WHRS-1837"/>
    <s v="DL01220100624"/>
    <s v="DAL2122014094"/>
    <n v="401972"/>
    <x v="0"/>
    <x v="29"/>
    <n v="8263000049"/>
    <s v="IDM11010865"/>
    <n v="96000"/>
    <n v="0"/>
    <n v="17280"/>
    <n v="113280"/>
    <d v="2021-11-30T17:30:00"/>
    <n v="6870366469"/>
    <s v="UTCL-20-DL-R-01"/>
    <m/>
    <m/>
    <s v="WHRS"/>
    <m/>
  </r>
  <r>
    <s v="C454"/>
    <s v="DL01220300063"/>
    <s v="DAL2122016177"/>
    <n v="406359"/>
    <x v="0"/>
    <x v="114"/>
    <n v="8263000098"/>
    <n v="271600032302"/>
    <n v="96000"/>
    <m/>
    <n v="17280"/>
    <n v="113280"/>
    <d v="2022-01-20T17:30:00"/>
    <n v="6870013243"/>
    <s v="UTCL-20-DL-R-04"/>
    <m/>
    <m/>
    <s v="Cement Mill"/>
    <m/>
  </r>
  <r>
    <s v="OLBC93"/>
    <s v="DL01220700213"/>
    <s v="DAL2223004943"/>
    <n v="816965"/>
    <x v="0"/>
    <x v="157"/>
    <n v="8268008180"/>
    <s v="8268008180/RA03"/>
    <n v="95895"/>
    <m/>
    <n v="0"/>
    <n v="95895"/>
    <d v="2022-05-20T17:30:00"/>
    <n v="44008002"/>
    <s v="UTCL-20-DL-R-07"/>
    <s v="N188222029756261"/>
    <d v="2022-07-08T00:00:00"/>
    <s v="OLBC"/>
    <m/>
  </r>
  <r>
    <s v="WHRS-354"/>
    <s v="DL01210500626"/>
    <s v="DAL2122001406"/>
    <n v="921813"/>
    <x v="1"/>
    <x v="225"/>
    <n v="8268006175"/>
    <s v="LKN/0208/2122"/>
    <n v="95840.677966101706"/>
    <m/>
    <n v="17251.322033898308"/>
    <n v="113092.00000000001"/>
    <d v="2021-05-01T17:30:00"/>
    <n v="43886269"/>
    <s v="UTCL-20-DL-R-01"/>
    <s v="HDFCR52021052493826111"/>
    <d v="2021-05-25T00:00:00"/>
    <s v="WHRS"/>
    <m/>
  </r>
  <r>
    <s v="WHRS-912"/>
    <s v="DL01210500673"/>
    <s v="DAL2122001494"/>
    <n v="106653"/>
    <x v="0"/>
    <x v="57"/>
    <n v="8263000050"/>
    <s v="WWB20210037"/>
    <n v="95820"/>
    <n v="113.07"/>
    <n v="17247.599999999999"/>
    <n v="113180.67000000001"/>
    <d v="2021-04-09T17:30:00"/>
    <n v="6870071333"/>
    <s v="UTCL-20-DL-R-01"/>
    <m/>
    <m/>
    <s v="WHRS"/>
    <m/>
  </r>
  <r>
    <s v="WHRS-38"/>
    <s v="DL01210600869"/>
    <s v="DAL2122002826"/>
    <n v="132142"/>
    <x v="0"/>
    <x v="240"/>
    <n v="8266010956"/>
    <s v="107/21-22"/>
    <n v="95356.779661016961"/>
    <m/>
    <n v="17164.220338983054"/>
    <n v="112521.00000000001"/>
    <d v="2021-04-18T17:30:00"/>
    <n v="6870115007"/>
    <s v="UTCL-20-DL-R-01"/>
    <m/>
    <m/>
    <s v="WHRS"/>
    <m/>
  </r>
  <r>
    <n v="348"/>
    <s v="DL01230302046"/>
    <s v="DAL2223021628"/>
    <n v="808131"/>
    <x v="1"/>
    <x v="274"/>
    <n v="8268011116"/>
    <s v="UCLD23XT4010102"/>
    <n v="95278"/>
    <m/>
    <n v="17150.04"/>
    <n v="112428.04000000001"/>
    <d v="2023-02-25T17:30:00"/>
    <n v="44587367"/>
    <s v="UTCL-21-DL-R-04"/>
    <s v="N107232421720739"/>
    <d v="2023-04-19T00:00:00"/>
    <s v="AFR"/>
    <m/>
  </r>
  <r>
    <s v="OLBC854"/>
    <s v="DL01220301537"/>
    <s v="DAL2122017459"/>
    <n v="811819"/>
    <x v="0"/>
    <x v="149"/>
    <n v="8263000195"/>
    <s v="MLIPL/30265/21"/>
    <n v="95247"/>
    <m/>
    <n v="0"/>
    <n v="95247"/>
    <d v="2022-03-03T17:30:00"/>
    <n v="3445002146"/>
    <s v="UTCL-20-DL-R-07"/>
    <n v="204271253101"/>
    <d v="2022-04-28T00:00:00"/>
    <s v="OLBC"/>
    <m/>
  </r>
  <r>
    <s v="C917"/>
    <s v="DL01220302508"/>
    <s v="DAL2223000099"/>
    <n v="500071"/>
    <x v="0"/>
    <x v="303"/>
    <n v="8266013649"/>
    <s v="GST-0495/2021-22"/>
    <n v="95205.08"/>
    <m/>
    <n v="17136.919999999998"/>
    <n v="112342"/>
    <d v="2022-02-10T17:30:00"/>
    <n v="6870056617"/>
    <s v="UTCL-20-DL-R-04"/>
    <s v="N145221971905749"/>
    <d v="2022-05-26T00:00:00"/>
    <s v="Cement Mill"/>
    <m/>
  </r>
  <r>
    <s v="OLBC925"/>
    <s v="DL01230401850"/>
    <s v="DAL2324001155"/>
    <n v="407464"/>
    <x v="0"/>
    <x v="160"/>
    <n v="8268011744"/>
    <s v="RSE/23-24/S06"/>
    <n v="95170.000000000015"/>
    <m/>
    <n v="17130.600000000002"/>
    <n v="112300.60000000002"/>
    <d v="2023-04-05T17:30:00"/>
    <n v="160331376"/>
    <s v="UTCL-20-DL-R-07"/>
    <s v="N124232444136240"/>
    <d v="2023-05-06T00:00:00"/>
    <s v="OLBC"/>
    <m/>
  </r>
  <r>
    <s v="WHRS-19"/>
    <s v="DL01210600917"/>
    <s v="DAL2122002766"/>
    <n v="705083"/>
    <x v="0"/>
    <x v="317"/>
    <n v="8263000091"/>
    <s v="HYD/84/21-22"/>
    <n v="95094"/>
    <m/>
    <n v="0"/>
    <n v="95094"/>
    <d v="2021-06-02T17:30:00"/>
    <n v="3445011923"/>
    <s v="UTCL-20-DL-R-01"/>
    <n v="109010241707"/>
    <d v="2021-09-02T00:00:00"/>
    <s v="WHRS"/>
    <m/>
  </r>
  <r>
    <s v="WHRS-614"/>
    <s v="DL01210701579"/>
    <s v="DAL2122004976"/>
    <n v="811819"/>
    <x v="0"/>
    <x v="149"/>
    <n v="8263000049"/>
    <s v="MLIPL/27540/21"/>
    <n v="94695"/>
    <m/>
    <n v="0"/>
    <n v="94695"/>
    <d v="2021-07-15T00:00:00"/>
    <n v="3445010004"/>
    <s v="UTCL-20-DL-R-01"/>
    <n v="107140648634"/>
    <d v="2021-07-15T00:00:00"/>
    <s v="WHRS"/>
    <m/>
  </r>
  <r>
    <s v="WHRS-683"/>
    <s v="DL01210900203"/>
    <s v="DAL2122007147"/>
    <n v="811819"/>
    <x v="0"/>
    <x v="149"/>
    <n v="8263000049"/>
    <s v="MLIPL/27338/21"/>
    <n v="94695"/>
    <m/>
    <n v="0"/>
    <n v="94695"/>
    <d v="2021-08-02T17:30:00"/>
    <n v="3445013109"/>
    <s v="UTCL-20-DL-R-01"/>
    <n v="109092469240"/>
    <d v="2021-09-10T00:00:00"/>
    <s v="WHRS"/>
    <m/>
  </r>
  <r>
    <s v="WHRS-674"/>
    <s v="DL01210900219"/>
    <s v="DAL2122007140"/>
    <n v="811819"/>
    <x v="0"/>
    <x v="149"/>
    <n v="8263000049"/>
    <s v="MLIPL/27833/21"/>
    <n v="94695"/>
    <m/>
    <n v="0"/>
    <n v="94695"/>
    <d v="2021-07-30T17:30:00"/>
    <n v="3445013110"/>
    <s v="UTCL-20-DL-R-01"/>
    <n v="108250676225"/>
    <d v="2021-08-29T00:00:00"/>
    <s v="WHRS"/>
    <m/>
  </r>
  <r>
    <s v="WHRS-693"/>
    <s v="DL01211000664"/>
    <s v="DAL2122009613"/>
    <n v="811819"/>
    <x v="0"/>
    <x v="149"/>
    <n v="8263000049"/>
    <s v="MLIPL/27770/21"/>
    <n v="94695"/>
    <m/>
    <n v="0"/>
    <n v="94695"/>
    <d v="2021-10-26T00:00:00"/>
    <n v="3445020157"/>
    <s v="UTCL-20-DL-R-01"/>
    <n v="110082110755"/>
    <d v="2021-10-09T00:00:00"/>
    <s v="WHRS"/>
    <m/>
  </r>
  <r>
    <s v="WHRS-719"/>
    <s v="DL01211000663"/>
    <s v="DAL2122009612"/>
    <n v="811819"/>
    <x v="0"/>
    <x v="149"/>
    <n v="8263000049"/>
    <s v="MLIPL/28141/21"/>
    <n v="94695"/>
    <m/>
    <n v="0"/>
    <n v="94695"/>
    <d v="2021-10-26T00:00:00"/>
    <n v="3445019698"/>
    <s v="UTCL-20-DL-R-01"/>
    <n v="110082110755"/>
    <d v="2021-10-09T00:00:00"/>
    <s v="WHRS"/>
    <m/>
  </r>
  <r>
    <s v="C278"/>
    <s v="DL01230300428"/>
    <s v="DAL2223020118"/>
    <n v="501497"/>
    <x v="0"/>
    <x v="43"/>
    <n v="8263000099"/>
    <s v="D/SUP/21-22/883"/>
    <n v="94453.1"/>
    <m/>
    <n v="0"/>
    <n v="94453.1"/>
    <d v="2022-01-27T00:00:00"/>
    <n v="1246302952"/>
    <s v="UTCL-20-DL-R-04"/>
    <m/>
    <m/>
    <s v="Cement Mill"/>
    <m/>
  </r>
  <r>
    <s v="WHRS-1795"/>
    <s v="DL01211001904"/>
    <s v="DAL2122010381"/>
    <n v="401972"/>
    <x v="0"/>
    <x v="29"/>
    <n v="8263000049"/>
    <s v="IDM11009133"/>
    <n v="94370"/>
    <n v="0"/>
    <n v="16986.599999999999"/>
    <n v="111356.6"/>
    <d v="2021-09-22T17:30:00"/>
    <n v="6870263364"/>
    <s v="UTCL-20-DL-R-01"/>
    <m/>
    <m/>
    <s v="WHRS"/>
    <m/>
  </r>
  <r>
    <s v="OLBC855"/>
    <s v="DL01220301538"/>
    <s v="DAL2122017460"/>
    <n v="811819"/>
    <x v="0"/>
    <x v="149"/>
    <n v="8263000195"/>
    <s v="MLIPL/30258/21"/>
    <n v="94079"/>
    <m/>
    <n v="0"/>
    <n v="94079"/>
    <d v="2022-03-04T17:30:00"/>
    <n v="3445002149"/>
    <s v="UTCL-20-DL-R-07"/>
    <n v="204269754325"/>
    <d v="2022-04-27T00:00:00"/>
    <s v="OLBC"/>
    <m/>
  </r>
  <r>
    <s v="WHRS-1838"/>
    <s v="DL01220100625"/>
    <s v="DAL2122014093"/>
    <n v="401972"/>
    <x v="0"/>
    <x v="29"/>
    <n v="8263000049"/>
    <s v="IDM11010866"/>
    <n v="94000"/>
    <n v="0"/>
    <n v="16920"/>
    <n v="110920"/>
    <d v="2021-11-30T17:30:00"/>
    <n v="6870365938"/>
    <s v="UTCL-20-DL-R-01"/>
    <m/>
    <m/>
    <s v="WHRS"/>
    <m/>
  </r>
  <r>
    <s v="WHRS-1849"/>
    <s v="DL01220100621"/>
    <s v="DAL2122014096"/>
    <n v="401972"/>
    <x v="0"/>
    <x v="29"/>
    <n v="8263000049"/>
    <s v="IDM11010860"/>
    <n v="94000"/>
    <n v="0"/>
    <n v="16920"/>
    <n v="110920"/>
    <d v="2021-11-30T17:30:00"/>
    <n v="6870365951"/>
    <s v="UTCL-20-DL-R-01"/>
    <m/>
    <m/>
    <s v="WHRS"/>
    <m/>
  </r>
  <r>
    <s v="OLBC866"/>
    <s v="DL01230600567"/>
    <s v="DAL2324004223"/>
    <n v="811819"/>
    <x v="0"/>
    <x v="149"/>
    <n v="8263000296"/>
    <s v="MLIPL/33676/23"/>
    <n v="93917"/>
    <m/>
    <n v="0"/>
    <n v="93917"/>
    <d v="2023-05-17T17:30:00"/>
    <n v="1218724158"/>
    <s v="UTCL-20-DL-R-07"/>
    <n v="306269501319"/>
    <d v="2023-06-28T00:00:00"/>
    <s v="OLBC"/>
    <m/>
  </r>
  <r>
    <s v="OLBC865"/>
    <s v="DL01230600568"/>
    <s v="DAL2324004222"/>
    <n v="811819"/>
    <x v="0"/>
    <x v="149"/>
    <n v="8263000296"/>
    <s v="MLIPL/33675/23"/>
    <n v="93917"/>
    <m/>
    <n v="0"/>
    <n v="93917"/>
    <d v="2023-05-17T17:30:00"/>
    <n v="1218724159"/>
    <s v="UTCL-20-DL-R-07"/>
    <n v="306269501319"/>
    <d v="2023-06-28T00:00:00"/>
    <s v="OLBC"/>
    <m/>
  </r>
  <r>
    <s v="OLBC1269"/>
    <m/>
    <m/>
    <m/>
    <x v="0"/>
    <x v="171"/>
    <m/>
    <s v="53811479"/>
    <n v="93809.12"/>
    <m/>
    <m/>
    <n v="93809.12"/>
    <d v="2022-09-29T00:00:00"/>
    <m/>
    <m/>
    <m/>
    <m/>
    <s v="OLBC"/>
    <m/>
  </r>
  <r>
    <s v="C1140"/>
    <s v="DL01221200602"/>
    <s v="DAL2223014511"/>
    <n v="806910"/>
    <x v="0"/>
    <x v="239"/>
    <n v="8268010819"/>
    <s v="130DLF/2022-23"/>
    <n v="93668.25"/>
    <m/>
    <n v="16860.29"/>
    <n v="110528.54000000001"/>
    <d v="2022-10-31T17:30:00"/>
    <n v="44333910"/>
    <s v="UTCL-20-DL-R-04"/>
    <s v="N353222253674601"/>
    <d v="2022-12-22T00:00:00"/>
    <s v="Cement Mill"/>
    <s v="Civil- Cement Mill"/>
  </r>
  <r>
    <s v="EST27"/>
    <m/>
    <m/>
    <m/>
    <x v="0"/>
    <x v="252"/>
    <s v="7075055058"/>
    <d v="2023-11-06T00:00:00"/>
    <n v="93641.47"/>
    <m/>
    <n v="0"/>
    <n v="93641.47"/>
    <d v="2023-11-06T00:00:00"/>
    <s v="7075055058"/>
    <s v="UTCL-22-DL-N-47"/>
    <m/>
    <m/>
    <s v="ESP TPP"/>
    <m/>
  </r>
  <r>
    <s v="OLBC852"/>
    <s v="DL01221100752"/>
    <s v="DAL2223013061"/>
    <n v="407048"/>
    <x v="0"/>
    <x v="204"/>
    <n v="8266016016"/>
    <s v="MF/102/2022-23"/>
    <n v="93600"/>
    <m/>
    <n v="16848"/>
    <n v="110448"/>
    <d v="2022-09-28T17:30:00"/>
    <n v="6870259769"/>
    <s v="UTCL-20-DL-R-07"/>
    <s v="N326222216353358"/>
    <d v="2022-11-25T00:00:00"/>
    <s v="OLBC"/>
    <m/>
  </r>
  <r>
    <n v="251"/>
    <s v="DL01230600156"/>
    <s v="DAL2324003672"/>
    <n v="501974"/>
    <x v="0"/>
    <x v="50"/>
    <n v="8263000277"/>
    <s v="202324TI109"/>
    <n v="93600"/>
    <m/>
    <n v="16848"/>
    <n v="110448"/>
    <d v="2023-05-09T17:30:00"/>
    <n v="1246382966"/>
    <s v="UTCL-21-DL-R-04"/>
    <s v="N174232515597107"/>
    <d v="2023-06-26T00:00:00"/>
    <s v="AFR"/>
    <m/>
  </r>
  <r>
    <s v="OLBC860"/>
    <s v="DL01220302042"/>
    <s v="DAL2122018109"/>
    <n v="811819"/>
    <x v="0"/>
    <x v="149"/>
    <n v="8263000195"/>
    <s v="MLIPL/30476/21"/>
    <n v="93537"/>
    <m/>
    <n v="0"/>
    <n v="93537"/>
    <d v="2022-03-07T17:30:00"/>
    <n v="3445002148"/>
    <s v="UTCL-20-DL-R-07"/>
    <n v="204269754325"/>
    <d v="2022-04-27T00:00:00"/>
    <s v="OLBC"/>
    <m/>
  </r>
  <r>
    <s v="CU187"/>
    <s v="DL01240200284"/>
    <s v="DAL2324018516"/>
    <n v="137847"/>
    <x v="0"/>
    <x v="208"/>
    <n v="8266019850"/>
    <s v="SE/2023-24/00241"/>
    <n v="93384.745762711871"/>
    <m/>
    <n v="16809.254237288136"/>
    <n v="110194"/>
    <d v="2024-01-18T17:30:00"/>
    <n v="1246696237"/>
    <s v="UTCL-22-DL-R-07"/>
    <s v="HDFCR52024030184515725"/>
    <d v="2024-03-03T00:00:00"/>
    <s v="Line-1 Cooler Updragation "/>
    <m/>
  </r>
  <r>
    <s v="C1224"/>
    <s v="DL01210900828"/>
    <s v="DAL2122007669"/>
    <n v="510104"/>
    <x v="0"/>
    <x v="237"/>
    <n v="8266012361"/>
    <s v="BPC15428"/>
    <n v="93328"/>
    <m/>
    <n v="16799.04"/>
    <n v="110127.04000000001"/>
    <d v="2021-08-31T17:30:00"/>
    <n v="6870219270"/>
    <s v="UTCL-20-DL-R-04"/>
    <s v="N277211659817154"/>
    <d v="2021-10-05T00:00:00"/>
    <s v="Cement Mill"/>
    <m/>
  </r>
  <r>
    <s v="WHRS-1127"/>
    <s v="DL01221001448"/>
    <s v="DAL2223011850"/>
    <n v="814805"/>
    <x v="0"/>
    <x v="306"/>
    <n v="8268010278"/>
    <n v="5131"/>
    <n v="93252.542372881362"/>
    <m/>
    <n v="16785.457627118645"/>
    <n v="110038"/>
    <d v="2022-10-14T17:30:00"/>
    <n v="44240149"/>
    <s v="UTCL-20-DL-R-01"/>
    <s v="HDFCR52022110357538592"/>
    <d v="2022-11-06T00:00:00"/>
    <s v="WHRS"/>
    <m/>
  </r>
  <r>
    <s v="C1113"/>
    <s v="DL01210400243"/>
    <s v="DAL2122000208"/>
    <n v="135020"/>
    <x v="0"/>
    <x v="212"/>
    <n v="8266010268"/>
    <s v="LLP/691/20-21"/>
    <n v="93150"/>
    <m/>
    <n v="16767"/>
    <n v="109917"/>
    <d v="2021-02-27T17:30:00"/>
    <n v="6870087092"/>
    <s v="UTCL-20-DL-R-04"/>
    <n v="106142329521"/>
    <d v="2021-06-15T00:00:00"/>
    <s v="Cement Mill"/>
    <m/>
  </r>
  <r>
    <n v="350"/>
    <s v="DL01240101158"/>
    <s v="DAL2324017245"/>
    <n v="808131"/>
    <x v="1"/>
    <x v="274"/>
    <n v="8268013935"/>
    <s v="UCLD24XT4019564"/>
    <n v="92941.796610169506"/>
    <m/>
    <n v="16729.523389830509"/>
    <n v="109671.32"/>
    <d v="2023-12-26T17:30:00"/>
    <n v="161008101"/>
    <s v="UTCL-21-DL-R-04"/>
    <s v="N047242888325685"/>
    <d v="2024-02-18T00:00:00"/>
    <s v="AFR"/>
    <m/>
  </r>
  <r>
    <s v="C1022"/>
    <s v="DL01210801481"/>
    <s v="DAL2122006870"/>
    <n v="811819"/>
    <x v="0"/>
    <x v="149"/>
    <n v="8263000114"/>
    <s v="MLIPL/27768/21"/>
    <n v="92840"/>
    <m/>
    <n v="0"/>
    <n v="92840"/>
    <d v="2021-07-06T00:00:00"/>
    <n v="3445012893"/>
    <s v="UTCL-20-DL-R-04"/>
    <s v="HDFCR52021052493846127"/>
    <d v="2021-05-25T00:00:00"/>
    <s v="Cement Mill"/>
    <s v="Civil- Cement Mill"/>
  </r>
  <r>
    <s v="WHRS-800"/>
    <s v="DL01210600618"/>
    <m/>
    <n v="811819"/>
    <x v="0"/>
    <x v="149"/>
    <n v="8263000049"/>
    <s v="MLIPL/26092/21"/>
    <n v="92500"/>
    <m/>
    <n v="0"/>
    <n v="92500"/>
    <d v="2021-05-12T00:00:00"/>
    <m/>
    <s v="UTCL-20-DL-R-01"/>
    <m/>
    <m/>
    <s v="WHRS"/>
    <m/>
  </r>
  <r>
    <s v="WHRS-785"/>
    <s v="DL01210600898"/>
    <m/>
    <n v="811819"/>
    <x v="0"/>
    <x v="149"/>
    <n v="8263000049"/>
    <s v="MLIPL/25640/21"/>
    <n v="92500"/>
    <m/>
    <n v="0"/>
    <n v="92500"/>
    <d v="2021-05-13T00:00:00"/>
    <m/>
    <s v="UTCL-20-DL-R-01"/>
    <m/>
    <m/>
    <s v="WHRS"/>
    <m/>
  </r>
  <r>
    <n v="193"/>
    <s v="DL01220901048"/>
    <s v="DAL2223009737"/>
    <n v="822082"/>
    <x v="0"/>
    <x v="318"/>
    <n v="8268010025"/>
    <n v="349"/>
    <n v="92500"/>
    <m/>
    <n v="0"/>
    <n v="92500"/>
    <d v="2022-08-16T17:30:00"/>
    <n v="3445017156"/>
    <s v="UTCL-21-DL-R-04"/>
    <s v="N264222128603985"/>
    <d v="2022-09-24T00:00:00"/>
    <s v="AFR"/>
    <m/>
  </r>
  <r>
    <n v="365"/>
    <s v="DL01230800579"/>
    <s v="DAL2324008201"/>
    <n v="407013"/>
    <x v="0"/>
    <x v="319"/>
    <n v="8268011457"/>
    <n v="23190107"/>
    <n v="92400"/>
    <m/>
    <n v="16632"/>
    <n v="109032"/>
    <d v="2023-07-24T17:30:00"/>
    <n v="160569447"/>
    <s v="UTCL-21-DL-R-04"/>
    <s v="N247232625182044"/>
    <d v="2023-09-06T00:00:00"/>
    <s v="AFR"/>
    <m/>
  </r>
  <r>
    <s v="WHRS-109"/>
    <s v="DL01210400470"/>
    <s v="DAL2122000472"/>
    <n v="816273"/>
    <x v="0"/>
    <x v="203"/>
    <n v="8268005907"/>
    <n v="167"/>
    <n v="92359"/>
    <m/>
    <n v="16624.62"/>
    <n v="108983.62"/>
    <d v="2021-03-18T00:00:00"/>
    <n v="43833016"/>
    <s v="UTCL-20-DL-R-01"/>
    <s v="N107211477691341"/>
    <d v="2021-04-18T00:00:00"/>
    <s v="WHRS"/>
    <m/>
  </r>
  <r>
    <s v="OLBC181"/>
    <s v="DL01220901375"/>
    <s v="DAL2223010026"/>
    <n v="407261"/>
    <x v="0"/>
    <x v="197"/>
    <n v="8266015795"/>
    <n v="9854030162"/>
    <n v="92344"/>
    <m/>
    <n v="0"/>
    <n v="92344"/>
    <d v="2022-09-10T17:30:00"/>
    <n v="6870204950"/>
    <s v="UTCL-20-DL-R-07"/>
    <m/>
    <m/>
    <s v="OLBC"/>
    <m/>
  </r>
  <r>
    <s v="OLBC176"/>
    <s v="DL01220901376"/>
    <s v="DAL2223010025"/>
    <n v="407261"/>
    <x v="0"/>
    <x v="197"/>
    <n v="8266015795"/>
    <n v="9854030040"/>
    <n v="92344"/>
    <m/>
    <n v="0"/>
    <n v="92344"/>
    <d v="2022-09-08T17:30:00"/>
    <n v="6870204955"/>
    <s v="UTCL-20-DL-R-07"/>
    <m/>
    <m/>
    <s v="OLBC"/>
    <m/>
  </r>
  <r>
    <s v="OLBC177"/>
    <s v="DL01220901377"/>
    <s v="DAL2223010024"/>
    <n v="407261"/>
    <x v="0"/>
    <x v="197"/>
    <n v="8266015795"/>
    <n v="9854030096"/>
    <n v="92344"/>
    <m/>
    <n v="0"/>
    <n v="92344"/>
    <d v="2022-09-09T17:30:00"/>
    <n v="6870204959"/>
    <s v="UTCL-20-DL-R-07"/>
    <m/>
    <m/>
    <s v="OLBC"/>
    <m/>
  </r>
  <r>
    <s v="OLBC178"/>
    <s v="DL01220901378"/>
    <s v="DAL2223010023"/>
    <n v="407261"/>
    <x v="0"/>
    <x v="197"/>
    <n v="8266015795"/>
    <n v="9854029857"/>
    <n v="92344"/>
    <m/>
    <n v="0"/>
    <n v="92344"/>
    <d v="2022-09-04T17:30:00"/>
    <n v="6870204969"/>
    <s v="UTCL-20-DL-R-07"/>
    <m/>
    <m/>
    <s v="OLBC"/>
    <m/>
  </r>
  <r>
    <s v="WHRS-323"/>
    <s v="DL01220901407"/>
    <s v="DAL2223010183"/>
    <n v="407261"/>
    <x v="0"/>
    <x v="197"/>
    <n v="8266015316"/>
    <n v="9854029980"/>
    <n v="92344"/>
    <m/>
    <n v="0"/>
    <n v="92344"/>
    <d v="2022-09-07T17:30:00"/>
    <n v="6870207855"/>
    <s v="UTCL-20-DL-R-01"/>
    <m/>
    <m/>
    <s v="WHRS"/>
    <m/>
  </r>
  <r>
    <s v="OLBC180"/>
    <s v="DL01220901406"/>
    <s v="DAL2223010184"/>
    <n v="407261"/>
    <x v="0"/>
    <x v="197"/>
    <n v="8266015795"/>
    <n v="9854029920"/>
    <n v="92344"/>
    <m/>
    <n v="0"/>
    <n v="92344"/>
    <d v="2022-09-06T17:30:00"/>
    <n v="6870207858"/>
    <s v="UTCL-20-DL-R-07"/>
    <m/>
    <m/>
    <s v="OLBC"/>
    <m/>
  </r>
  <r>
    <s v="OLBC179"/>
    <s v="DL01220901405"/>
    <s v="DAL2223010185"/>
    <n v="407261"/>
    <x v="0"/>
    <x v="197"/>
    <n v="8266015795"/>
    <n v="9854029811"/>
    <n v="92344"/>
    <m/>
    <n v="0"/>
    <n v="92344"/>
    <d v="2022-09-02T17:30:00"/>
    <n v="6870207862"/>
    <s v="UTCL-20-DL-R-07"/>
    <m/>
    <m/>
    <s v="OLBC"/>
    <m/>
  </r>
  <r>
    <s v="OLBC182"/>
    <s v="DL01220901404"/>
    <s v="DAL2223010186"/>
    <n v="407261"/>
    <x v="0"/>
    <x v="197"/>
    <n v="8266015795"/>
    <n v="9854029834"/>
    <n v="92344"/>
    <m/>
    <n v="0"/>
    <n v="92344"/>
    <d v="2022-09-03T17:30:00"/>
    <n v="6870207864"/>
    <s v="UTCL-20-DL-R-07"/>
    <m/>
    <m/>
    <s v="OLBC"/>
    <m/>
  </r>
  <r>
    <s v="OLBC184"/>
    <s v="DL01221000337"/>
    <s v="DAL2223011084"/>
    <n v="407261"/>
    <x v="0"/>
    <x v="197"/>
    <n v="8266015795"/>
    <n v="9854030747"/>
    <n v="92344"/>
    <m/>
    <n v="0"/>
    <n v="92344"/>
    <d v="2022-09-22T17:30:00"/>
    <n v="6870223718"/>
    <s v="UTCL-20-DL-R-07"/>
    <m/>
    <m/>
    <s v="OLBC"/>
    <m/>
  </r>
  <r>
    <s v="OLBC185"/>
    <s v="DL01221000338"/>
    <s v="DAL2223011083"/>
    <n v="407261"/>
    <x v="0"/>
    <x v="197"/>
    <n v="8266015795"/>
    <n v="9854030855"/>
    <n v="92344"/>
    <m/>
    <n v="0"/>
    <n v="92344"/>
    <d v="2022-09-24T17:30:00"/>
    <n v="6870223728"/>
    <s v="UTCL-20-DL-R-07"/>
    <m/>
    <m/>
    <s v="OLBC"/>
    <m/>
  </r>
  <r>
    <s v="OLBC187"/>
    <s v="DL01221000336"/>
    <s v="DAL2223011085"/>
    <n v="407261"/>
    <x v="0"/>
    <x v="197"/>
    <n v="8266015795"/>
    <n v="9854030798"/>
    <n v="92344"/>
    <m/>
    <n v="0"/>
    <n v="92344"/>
    <d v="2022-09-23T17:30:00"/>
    <n v="6870223736"/>
    <s v="UTCL-20-DL-R-07"/>
    <m/>
    <m/>
    <s v="OLBC"/>
    <m/>
  </r>
  <r>
    <s v="WHRS-324"/>
    <s v="DL01221000306"/>
    <s v="DAL2223011110"/>
    <n v="407261"/>
    <x v="0"/>
    <x v="197"/>
    <n v="8266015316"/>
    <n v="9854030766"/>
    <n v="92344"/>
    <m/>
    <n v="0"/>
    <n v="92344"/>
    <d v="2022-09-22T17:30:00"/>
    <n v="6870223749"/>
    <s v="UTCL-20-DL-R-01"/>
    <m/>
    <m/>
    <s v="WHRS"/>
    <m/>
  </r>
  <r>
    <s v="OLBC188"/>
    <s v="DL01221000303"/>
    <s v="DAL2223011113"/>
    <n v="407261"/>
    <x v="0"/>
    <x v="197"/>
    <n v="8266015795"/>
    <n v="9854030875"/>
    <n v="92344"/>
    <m/>
    <n v="0"/>
    <n v="92344"/>
    <d v="2022-09-24T17:30:00"/>
    <n v="6870223756"/>
    <s v="UTCL-20-DL-R-07"/>
    <m/>
    <m/>
    <s v="OLBC"/>
    <m/>
  </r>
  <r>
    <s v="OLBC186"/>
    <s v="DL01221000247"/>
    <s v="DAL2223011115"/>
    <n v="407261"/>
    <x v="0"/>
    <x v="197"/>
    <n v="8266015795"/>
    <n v="9854031194"/>
    <n v="92344"/>
    <m/>
    <n v="0"/>
    <n v="92344"/>
    <d v="2022-09-30T17:30:00"/>
    <n v="6870223763"/>
    <s v="UTCL-20-DL-R-07"/>
    <m/>
    <m/>
    <s v="OLBC"/>
    <m/>
  </r>
  <r>
    <s v="WHRS-325"/>
    <s v="DL01221000959"/>
    <s v="DAL2223011484"/>
    <n v="407261"/>
    <x v="0"/>
    <x v="197"/>
    <n v="8266015316"/>
    <n v="9854031268"/>
    <n v="92344"/>
    <m/>
    <n v="0"/>
    <n v="92344"/>
    <d v="2022-10-01T17:30:00"/>
    <n v="6870231484"/>
    <s v="UTCL-20-DL-R-01"/>
    <m/>
    <m/>
    <s v="WHRS"/>
    <m/>
  </r>
  <r>
    <s v="OLBC191"/>
    <s v="DL01221001340"/>
    <s v="DAL2223011903"/>
    <n v="407261"/>
    <x v="0"/>
    <x v="197"/>
    <n v="8266015795"/>
    <n v="9854031893"/>
    <n v="92344"/>
    <m/>
    <n v="0"/>
    <n v="92344"/>
    <d v="2022-10-13T17:30:00"/>
    <n v="6870240366"/>
    <s v="UTCL-20-DL-R-07"/>
    <m/>
    <m/>
    <s v="OLBC"/>
    <m/>
  </r>
  <r>
    <s v="OLBC189"/>
    <s v="DL01221001341"/>
    <s v="DAL2223011902"/>
    <n v="407261"/>
    <x v="0"/>
    <x v="197"/>
    <n v="8266015795"/>
    <n v="9854031940"/>
    <n v="92344"/>
    <m/>
    <n v="0"/>
    <n v="92344"/>
    <d v="2022-10-14T17:30:00"/>
    <n v="6870240368"/>
    <s v="UTCL-20-DL-R-07"/>
    <m/>
    <m/>
    <s v="OLBC"/>
    <m/>
  </r>
  <r>
    <s v="OLBC190"/>
    <s v="DL01221001336"/>
    <s v="DAL2223011907"/>
    <n v="407261"/>
    <x v="0"/>
    <x v="197"/>
    <n v="8266015795"/>
    <n v="9854031849"/>
    <n v="92344"/>
    <m/>
    <n v="0"/>
    <n v="92344"/>
    <d v="2022-10-12T17:30:00"/>
    <n v="6870240370"/>
    <s v="UTCL-20-DL-R-07"/>
    <m/>
    <m/>
    <s v="OLBC"/>
    <m/>
  </r>
  <r>
    <s v="OLBC192"/>
    <s v="DL01221100095"/>
    <s v="DAL2223012645"/>
    <n v="407261"/>
    <x v="0"/>
    <x v="197"/>
    <n v="8266015795"/>
    <n v="9854031655"/>
    <n v="92344"/>
    <m/>
    <n v="0"/>
    <n v="92344"/>
    <d v="2022-10-08T17:30:00"/>
    <n v="6870251482"/>
    <s v="UTCL-20-DL-R-07"/>
    <m/>
    <m/>
    <s v="OLBC"/>
    <m/>
  </r>
  <r>
    <s v="OLBC195"/>
    <s v="DL01221100601"/>
    <s v="DAL2223012928"/>
    <n v="407261"/>
    <x v="0"/>
    <x v="197"/>
    <n v="8266015795"/>
    <n v="9854032182"/>
    <n v="92344"/>
    <m/>
    <n v="0"/>
    <n v="92344"/>
    <d v="2022-10-20T17:30:00"/>
    <n v="6870258314"/>
    <s v="UTCL-20-DL-R-07"/>
    <m/>
    <m/>
    <s v="OLBC"/>
    <m/>
  </r>
  <r>
    <s v="OLBC194"/>
    <s v="DL01221100600"/>
    <s v="DAL2223012929"/>
    <n v="407261"/>
    <x v="0"/>
    <x v="197"/>
    <n v="8266015795"/>
    <n v="9854032119"/>
    <n v="92344"/>
    <m/>
    <n v="0"/>
    <n v="92344"/>
    <d v="2022-10-19T17:30:00"/>
    <n v="6870258322"/>
    <s v="UTCL-20-DL-R-07"/>
    <m/>
    <m/>
    <s v="OLBC"/>
    <m/>
  </r>
  <r>
    <s v="OLBC196"/>
    <s v="DL01221100599"/>
    <s v="DAL2223012930"/>
    <n v="407261"/>
    <x v="0"/>
    <x v="197"/>
    <n v="8266015795"/>
    <n v="9854032140"/>
    <n v="92344"/>
    <m/>
    <n v="0"/>
    <n v="92344"/>
    <d v="2022-10-20T17:30:00"/>
    <n v="6870258319"/>
    <s v="UTCL-20-DL-R-07"/>
    <m/>
    <m/>
    <s v="OLBC"/>
    <m/>
  </r>
  <r>
    <s v="OLBC193"/>
    <s v="DL01221100597"/>
    <s v="DAL2223012932"/>
    <n v="407261"/>
    <x v="0"/>
    <x v="197"/>
    <n v="8266015795"/>
    <n v="9854032020"/>
    <n v="92344"/>
    <m/>
    <n v="0"/>
    <n v="92344"/>
    <d v="2022-10-17T17:30:00"/>
    <n v="6870258325"/>
    <s v="UTCL-20-DL-R-07"/>
    <m/>
    <m/>
    <s v="OLBC"/>
    <m/>
  </r>
  <r>
    <s v="OLBC197"/>
    <s v="DL01221100716"/>
    <s v="DAL2223013097"/>
    <n v="407261"/>
    <x v="0"/>
    <x v="197"/>
    <n v="8266015795"/>
    <n v="9854032202"/>
    <n v="92344"/>
    <m/>
    <n v="0"/>
    <n v="92344"/>
    <d v="2022-10-21T17:30:00"/>
    <n v="6870259328"/>
    <s v="UTCL-20-DL-R-07"/>
    <m/>
    <m/>
    <s v="OLBC"/>
    <m/>
  </r>
  <r>
    <s v="C745"/>
    <s v="DL01221100726"/>
    <s v="DAL2223013087"/>
    <n v="407261"/>
    <x v="0"/>
    <x v="197"/>
    <n v="8266016442"/>
    <n v="9854032068"/>
    <n v="92344"/>
    <m/>
    <n v="0"/>
    <n v="92344"/>
    <d v="2022-10-18T17:30:00"/>
    <n v="6870259362"/>
    <s v="UTCL-20-DL-R-04"/>
    <m/>
    <m/>
    <s v="Cement Mill"/>
    <s v="Civil- Cement Mill"/>
  </r>
  <r>
    <s v="C742"/>
    <s v="DL01221100728"/>
    <s v="DAL2223013085"/>
    <n v="407261"/>
    <x v="0"/>
    <x v="197"/>
    <n v="8266016442"/>
    <n v="9854031973"/>
    <n v="92344"/>
    <m/>
    <n v="0"/>
    <n v="92344"/>
    <d v="2022-10-15T17:30:00"/>
    <n v="6870259380"/>
    <s v="UTCL-20-DL-R-04"/>
    <m/>
    <m/>
    <s v="Cement Mill"/>
    <s v="Civil- Cement Mill"/>
  </r>
  <r>
    <s v="C741"/>
    <s v="DL01221100727"/>
    <s v="DAL2223013086"/>
    <n v="407261"/>
    <x v="0"/>
    <x v="197"/>
    <n v="8266016442"/>
    <n v="9854032090"/>
    <n v="92344"/>
    <m/>
    <n v="0"/>
    <n v="92344"/>
    <d v="2022-10-19T17:30:00"/>
    <n v="6870259401"/>
    <s v="UTCL-20-DL-R-04"/>
    <m/>
    <m/>
    <s v="Cement Mill"/>
    <s v="Civil- Cement Mill"/>
  </r>
  <r>
    <s v="C268"/>
    <s v="DL01230300432"/>
    <s v="DAL2223020117"/>
    <n v="501497"/>
    <x v="0"/>
    <x v="43"/>
    <n v="8263000099"/>
    <s v="D/SUP/21-22/669"/>
    <n v="92158"/>
    <m/>
    <n v="0"/>
    <n v="92158"/>
    <d v="2021-12-17T17:30:00"/>
    <n v="1246302931"/>
    <s v="UTCL-20-DL-R-04"/>
    <m/>
    <m/>
    <s v="Cement Mill"/>
    <m/>
  </r>
  <r>
    <s v="AI36"/>
    <m/>
    <m/>
    <m/>
    <x v="0"/>
    <x v="252"/>
    <s v="7033364213"/>
    <d v="2021-07-28T00:00:00"/>
    <n v="92070.26"/>
    <m/>
    <n v="0"/>
    <n v="92070.26"/>
    <d v="2021-07-28T00:00:00"/>
    <s v="7033364213"/>
    <s v="UTCL-20-DL-R-03"/>
    <m/>
    <m/>
    <s v="Air Blast Control Sy"/>
    <m/>
  </r>
  <r>
    <s v="C1014"/>
    <s v="DL01210701583"/>
    <s v="DAL2122004972"/>
    <n v="811819"/>
    <x v="0"/>
    <x v="149"/>
    <n v="8263000114"/>
    <s v="MLIPL/27660/21"/>
    <n v="92010"/>
    <m/>
    <n v="0"/>
    <n v="92010"/>
    <d v="2021-07-15T17:30:00"/>
    <n v="3445011546"/>
    <s v="UTCL-20-DL-R-04"/>
    <s v="HDFCR52021052493846127"/>
    <d v="2021-05-25T00:00:00"/>
    <s v="Cement Mill"/>
    <s v="Civil- Cement Mill"/>
  </r>
  <r>
    <s v="WHRS-1554"/>
    <s v="DL01210701500"/>
    <s v="DAL2122004914"/>
    <n v="401972"/>
    <x v="0"/>
    <x v="29"/>
    <n v="8263000049"/>
    <s v="IDM11006836"/>
    <n v="91930"/>
    <n v="107.9974"/>
    <n v="16547.399999999998"/>
    <n v="108585.39739999999"/>
    <d v="2021-06-23T17:30:00"/>
    <n v="6870150225"/>
    <s v="UTCL-20-DL-R-01"/>
    <s v="HDFCR52021080356681035"/>
    <d v="2021-08-04T00:00:00"/>
    <s v="WHRS"/>
    <m/>
  </r>
  <r>
    <s v="WHRS-537"/>
    <s v="DL01210701595"/>
    <s v="DAL2122004965"/>
    <n v="811819"/>
    <x v="0"/>
    <x v="149"/>
    <n v="8263000091"/>
    <s v="MLIPL/26964/21"/>
    <n v="91787"/>
    <m/>
    <n v="0"/>
    <n v="91787"/>
    <d v="2021-07-10T17:30:00"/>
    <n v="3445011548"/>
    <s v="UTCL-20-DL-R-01"/>
    <n v="103255046896"/>
    <d v="2021-03-26T00:00:00"/>
    <s v="WHRS"/>
    <m/>
  </r>
  <r>
    <s v="C1016"/>
    <s v="DL01210701806"/>
    <s v="DAL2122005343"/>
    <n v="811819"/>
    <x v="0"/>
    <x v="149"/>
    <n v="8263000114"/>
    <s v="MLIPL/27728/21"/>
    <n v="91685"/>
    <m/>
    <n v="0"/>
    <n v="91685"/>
    <d v="2021-07-05T17:30:00"/>
    <n v="3445009822"/>
    <s v="UTCL-20-DL-R-04"/>
    <s v="HDFCR52021052493846127"/>
    <d v="2021-05-25T00:00:00"/>
    <s v="Cement Mill"/>
    <s v="Civil- Cement Mill"/>
  </r>
  <r>
    <s v="C1276"/>
    <s v="DL01220301958"/>
    <s v="DAL2122017735"/>
    <n v="815377"/>
    <x v="0"/>
    <x v="320"/>
    <n v="8268007408"/>
    <n v="258"/>
    <n v="91594"/>
    <m/>
    <n v="0"/>
    <n v="91594"/>
    <d v="2022-03-24T17:30:00"/>
    <n v="44458511"/>
    <s v="UTCL-20-DL-R-04"/>
    <s v="HDFCR52022041160473202"/>
    <d v="2022-04-12T00:00:00"/>
    <s v="Cement Mill"/>
    <s v="Civil- Cement Mill"/>
  </r>
  <r>
    <s v="C1006"/>
    <s v="DL01210700820"/>
    <s v="DAL2122004148"/>
    <n v="811819"/>
    <x v="0"/>
    <x v="149"/>
    <n v="8263000114"/>
    <s v="MLIPL/27543/21"/>
    <n v="91520"/>
    <m/>
    <n v="0"/>
    <n v="91520"/>
    <d v="2021-05-30T17:30:00"/>
    <n v="3445007510"/>
    <s v="UTCL-20-DL-R-04"/>
    <s v="HDFCR52021052493846127"/>
    <d v="2021-05-25T00:00:00"/>
    <s v="Cement Mill"/>
    <s v="Civil- Cement Mill"/>
  </r>
  <r>
    <s v="C1004"/>
    <s v="DL01210700818"/>
    <s v="DAL2122004150"/>
    <n v="811819"/>
    <x v="0"/>
    <x v="149"/>
    <n v="8263000114"/>
    <s v="MLIPL/27545/21"/>
    <n v="91520"/>
    <m/>
    <n v="0"/>
    <n v="91520"/>
    <d v="2021-06-08T00:00:00"/>
    <n v="3445007513"/>
    <s v="UTCL-20-DL-R-04"/>
    <s v="HDFCR52021052493846127"/>
    <d v="2021-05-25T00:00:00"/>
    <s v="Cement Mill"/>
    <s v="Civil- Cement Mill"/>
  </r>
  <r>
    <s v="C1132"/>
    <s v="DL01211200041"/>
    <s v="DAL2122011730"/>
    <n v="816273"/>
    <x v="0"/>
    <x v="203"/>
    <n v="8268006948"/>
    <n v="342"/>
    <n v="91442.4"/>
    <m/>
    <n v="16459.599999999999"/>
    <n v="107902"/>
    <d v="2021-11-24T17:30:00"/>
    <n v="44211175"/>
    <s v="UTCL-20-DL-R-04"/>
    <s v="N347211750954337"/>
    <d v="2021-12-14T00:00:00"/>
    <s v="Cement Mill"/>
    <m/>
  </r>
  <r>
    <s v="C1021"/>
    <s v="DL01210801482"/>
    <s v="DAL2122006860"/>
    <n v="811819"/>
    <x v="0"/>
    <x v="149"/>
    <n v="8263000114"/>
    <s v="MLIPL/27727/21"/>
    <n v="91300"/>
    <m/>
    <n v="0"/>
    <n v="91300"/>
    <d v="2021-07-03T17:30:00"/>
    <n v="3445012874"/>
    <s v="UTCL-20-DL-R-04"/>
    <s v="HDFCR52021052493846127"/>
    <d v="2021-05-25T00:00:00"/>
    <s v="Cement Mill"/>
    <s v="Civil- Cement Mill"/>
  </r>
  <r>
    <s v="OLBC859"/>
    <s v="DL01220301539"/>
    <s v="DAL2122017461"/>
    <n v="811819"/>
    <x v="0"/>
    <x v="149"/>
    <n v="8263000195"/>
    <s v="MLIPL/30256/21"/>
    <n v="91200"/>
    <m/>
    <n v="0"/>
    <n v="91200"/>
    <d v="2022-03-04T17:30:00"/>
    <n v="3445002159"/>
    <s v="UTCL-20-DL-R-07"/>
    <n v="204269754325"/>
    <d v="2022-04-27T00:00:00"/>
    <s v="OLBC"/>
    <m/>
  </r>
  <r>
    <s v="OLBC858"/>
    <s v="DL01220302039"/>
    <s v="DAL2122018110"/>
    <n v="811819"/>
    <x v="0"/>
    <x v="149"/>
    <n v="8263000195"/>
    <s v="MLIPL/30478/21"/>
    <n v="91200"/>
    <m/>
    <n v="0"/>
    <n v="91200"/>
    <d v="2022-03-19T17:30:00"/>
    <n v="3445002156"/>
    <s v="UTCL-20-DL-R-07"/>
    <n v="204269754325"/>
    <d v="2022-04-27T00:00:00"/>
    <s v="OLBC"/>
    <m/>
  </r>
  <r>
    <s v="WHRS-1994"/>
    <m/>
    <m/>
    <m/>
    <x v="0"/>
    <x v="307"/>
    <m/>
    <s v="26992456"/>
    <n v="91185.37"/>
    <m/>
    <m/>
    <n v="91185.37"/>
    <d v="2022-03-09T00:00:00"/>
    <m/>
    <m/>
    <m/>
    <m/>
    <s v="WHRS"/>
    <m/>
  </r>
  <r>
    <s v="EST18"/>
    <s v="DL01240100759"/>
    <s v="DAL2324016920"/>
    <n v="130552"/>
    <x v="0"/>
    <x v="141"/>
    <n v="8266020221"/>
    <s v="GMR/23-24/0499"/>
    <n v="91057"/>
    <m/>
    <n v="16390.259999999998"/>
    <n v="107447.26"/>
    <d v="2023-12-19T17:30:00"/>
    <n v="1246668047"/>
    <s v="UTCL-22-DL-N-47"/>
    <n v="402012070806"/>
    <d v="2024-02-03T00:00:00"/>
    <s v="ESP TPP"/>
    <m/>
  </r>
  <r>
    <s v="C1019"/>
    <s v="DL01210801473"/>
    <s v="DAL2122006865"/>
    <n v="811819"/>
    <x v="0"/>
    <x v="149"/>
    <n v="8263000114"/>
    <s v="MLIPL/27063/21"/>
    <n v="91025"/>
    <m/>
    <n v="0"/>
    <n v="91025"/>
    <d v="2021-07-15T00:00:00"/>
    <n v="3445012884"/>
    <s v="UTCL-20-DL-R-04"/>
    <s v="HDFCR52021052493846127"/>
    <d v="2021-05-25T00:00:00"/>
    <s v="Cement Mill"/>
    <s v="Civil- Cement Mill"/>
  </r>
  <r>
    <s v="C1005"/>
    <s v="DL01210700819"/>
    <s v="DAL2122004149"/>
    <n v="811819"/>
    <x v="0"/>
    <x v="149"/>
    <n v="8263000114"/>
    <s v="MLIPL/27064/21"/>
    <n v="90860"/>
    <m/>
    <n v="0"/>
    <n v="90860"/>
    <d v="2021-05-30T00:00:00"/>
    <n v="3445007519"/>
    <s v="UTCL-20-DL-R-04"/>
    <s v="HDFCR52021052493846127"/>
    <d v="2021-05-25T00:00:00"/>
    <s v="Cement Mill"/>
    <s v="Civil- Cement Mill"/>
  </r>
  <r>
    <s v="C1020"/>
    <s v="DL01210801476"/>
    <s v="DAL2122006866"/>
    <n v="811819"/>
    <x v="0"/>
    <x v="149"/>
    <n v="8263000114"/>
    <s v="MLIPL/27769/21"/>
    <n v="90750"/>
    <m/>
    <n v="0"/>
    <n v="90750"/>
    <d v="2021-07-19T17:30:00"/>
    <n v="3445012889"/>
    <s v="UTCL-20-DL-R-04"/>
    <s v="HDFCR52021052493846127"/>
    <d v="2021-05-25T00:00:00"/>
    <s v="Cement Mill"/>
    <s v="Civil- Cement Mill"/>
  </r>
  <r>
    <s v="WHRS-486"/>
    <s v="DL01210200190"/>
    <s v="DAL2021009097"/>
    <n v="506950"/>
    <x v="0"/>
    <x v="68"/>
    <n v="8263000068"/>
    <s v="SB20Y-03066"/>
    <n v="90600"/>
    <n v="80.180000000000007"/>
    <n v="16308"/>
    <n v="106988.18"/>
    <d v="2021-01-15T17:30:00"/>
    <n v="6870352650"/>
    <s v="UTCL-20-DL-R-01"/>
    <s v="N082211448423673"/>
    <d v="2021-03-24T00:00:00"/>
    <s v="WHRS"/>
    <m/>
  </r>
  <r>
    <s v="WHRS-523"/>
    <s v="DL01210801052"/>
    <s v="DAL2122006220"/>
    <n v="814561"/>
    <x v="0"/>
    <x v="308"/>
    <n v="8268006841"/>
    <n v="32"/>
    <n v="90583.898305084746"/>
    <m/>
    <n v="16305.101694915254"/>
    <n v="106889"/>
    <d v="2021-08-09T17:30:00"/>
    <n v="44051049"/>
    <s v="UTCL-20-DL-R-01"/>
    <s v="N249211626660473"/>
    <d v="2021-09-13T00:00:00"/>
    <s v="WHRS"/>
    <m/>
  </r>
  <r>
    <s v="WHRS-1128"/>
    <s v="DL01221001479"/>
    <s v="DAL2223011834"/>
    <n v="814805"/>
    <x v="0"/>
    <x v="306"/>
    <n v="8268010278"/>
    <n v="5130"/>
    <n v="90517.796610169491"/>
    <m/>
    <n v="16293.203389830507"/>
    <n v="106811"/>
    <d v="2022-10-14T17:30:00"/>
    <n v="44240134"/>
    <s v="UTCL-20-DL-R-01"/>
    <s v="HDFCR52022110357538592"/>
    <d v="2022-11-06T00:00:00"/>
    <s v="WHRS"/>
    <m/>
  </r>
  <r>
    <s v="WHRS-1574"/>
    <s v="DL01210701433"/>
    <s v="DAL2122004858"/>
    <n v="401972"/>
    <x v="0"/>
    <x v="29"/>
    <n v="8263000049"/>
    <s v="IDM11006837"/>
    <n v="90480"/>
    <n v="106.99639999999999"/>
    <n v="16286.4"/>
    <n v="106873.3964"/>
    <d v="2021-06-23T17:30:00"/>
    <n v="6870150262"/>
    <s v="UTCL-20-DL-R-01"/>
    <s v="HDFCR52021080356681035"/>
    <d v="2021-08-04T00:00:00"/>
    <s v="WHRS"/>
    <m/>
  </r>
  <r>
    <s v="CU186"/>
    <s v="DL01240200283"/>
    <s v="DAL2324018515"/>
    <n v="137847"/>
    <x v="0"/>
    <x v="208"/>
    <n v="8266019869"/>
    <s v="SE/2023-24/00243"/>
    <n v="90439.830508474581"/>
    <m/>
    <n v="16279.169491525425"/>
    <n v="106719"/>
    <d v="2024-01-18T17:30:00"/>
    <n v="1246696147"/>
    <s v="UTCL-22-DL-R-07"/>
    <s v="HDFCR52024030184515725"/>
    <d v="2024-03-03T00:00:00"/>
    <s v="Line-1 Cooler Updragation "/>
    <m/>
  </r>
  <r>
    <s v="C49"/>
    <s v="DL01210901007"/>
    <s v="DAL2122007819"/>
    <n v="300286"/>
    <x v="0"/>
    <x v="3"/>
    <n v="8263000075"/>
    <n v="712727103"/>
    <n v="90431.25"/>
    <m/>
    <n v="16277.625"/>
    <n v="106708.875"/>
    <d v="2021-08-31T17:30:00"/>
    <n v="6870211454"/>
    <s v="UTCL-20-DL-R-04"/>
    <s v="HDFCR52021100769544555"/>
    <d v="2021-10-08T00:00:00"/>
    <s v="Cement Mill"/>
    <m/>
  </r>
  <r>
    <s v="C1008"/>
    <s v="DL01210700823"/>
    <s v="DAL2122004145"/>
    <n v="811819"/>
    <x v="0"/>
    <x v="149"/>
    <n v="8263000114"/>
    <s v="MLIPL/27589/21"/>
    <n v="90365"/>
    <m/>
    <n v="0"/>
    <n v="90365"/>
    <d v="2021-07-02T17:30:00"/>
    <n v="3445007541"/>
    <s v="UTCL-20-DL-R-04"/>
    <s v="HDFCR52021052493846127"/>
    <d v="2021-05-25T00:00:00"/>
    <s v="Cement Mill"/>
    <s v="Civil- Cement Mill"/>
  </r>
  <r>
    <s v="WHRS-1680"/>
    <s v="DL01210801411"/>
    <s v="DAL2122006606"/>
    <n v="401972"/>
    <x v="0"/>
    <x v="29"/>
    <n v="8263000049"/>
    <s v="IDM11007849"/>
    <n v="90360"/>
    <n v="0"/>
    <n v="16264.8"/>
    <n v="106624.8"/>
    <d v="2021-07-29T17:30:00"/>
    <n v="6870194482"/>
    <s v="UTCL-20-DL-R-01"/>
    <s v="HDFCR52021090964018973"/>
    <d v="2021-09-10T00:00:00"/>
    <s v="WHRS"/>
    <m/>
  </r>
  <r>
    <s v="WHRS-892"/>
    <s v="DL01210400123"/>
    <s v="DAL2122000196"/>
    <n v="106653"/>
    <x v="0"/>
    <x v="57"/>
    <n v="8263000050"/>
    <s v="BFE20202092"/>
    <n v="90000"/>
    <n v="79.650000000000006"/>
    <n v="16200"/>
    <n v="106279.65"/>
    <d v="2021-03-11T17:30:00"/>
    <n v="6870001730"/>
    <s v="UTCL-20-DL-R-01"/>
    <n v="104127545725"/>
    <d v="2021-04-13T00:00:00"/>
    <s v="WHRS"/>
    <m/>
  </r>
  <r>
    <s v="WHRS-903"/>
    <s v="DL01210500672"/>
    <s v="DAL2122001493"/>
    <n v="106653"/>
    <x v="0"/>
    <x v="57"/>
    <n v="8263000050"/>
    <s v="WWB20210085Z"/>
    <n v="90000"/>
    <n v="106.2"/>
    <n v="16200"/>
    <n v="106306.2"/>
    <d v="2021-04-19T17:30:00"/>
    <n v="6870071349"/>
    <s v="UTCL-20-DL-R-01"/>
    <m/>
    <m/>
    <s v="WHRS"/>
    <m/>
  </r>
  <r>
    <s v="C38"/>
    <s v="DL01210900868"/>
    <s v="DAL2122007693"/>
    <n v="300286"/>
    <x v="0"/>
    <x v="3"/>
    <n v="8263000075"/>
    <n v="712726364"/>
    <n v="90000"/>
    <m/>
    <n v="16200"/>
    <n v="106200"/>
    <d v="2021-08-09T17:30:00"/>
    <n v="6870202884"/>
    <s v="UTCL-20-DL-R-04"/>
    <s v="HDFCR52021100468716145"/>
    <d v="2021-10-05T00:00:00"/>
    <s v="Cement Mill"/>
    <m/>
  </r>
  <r>
    <s v="WHRS-1778"/>
    <s v="DL01211001767"/>
    <s v="DAL2122010407"/>
    <n v="401972"/>
    <x v="0"/>
    <x v="29"/>
    <n v="8263000049"/>
    <s v="IDM11009114"/>
    <n v="90000"/>
    <n v="0"/>
    <n v="16200"/>
    <n v="106200"/>
    <d v="2021-09-21T17:30:00"/>
    <n v="6870263311"/>
    <s v="UTCL-20-DL-R-01"/>
    <m/>
    <m/>
    <s v="WHRS"/>
    <m/>
  </r>
  <r>
    <s v="C99"/>
    <s v="DL01220100630"/>
    <s v="DAL2122014088"/>
    <n v="300286"/>
    <x v="0"/>
    <x v="3"/>
    <n v="8263000075"/>
    <n v="712731564"/>
    <n v="90000"/>
    <m/>
    <n v="16200"/>
    <n v="106200"/>
    <d v="2021-12-29T17:30:00"/>
    <n v="6870368753"/>
    <s v="UTCL-20-DL-R-04"/>
    <s v="HDFCR52022020795238060"/>
    <d v="2022-02-08T00:00:00"/>
    <s v="Cement Mill"/>
    <m/>
  </r>
  <r>
    <s v="C273"/>
    <s v="DL01220200244"/>
    <s v="DAL2122014930"/>
    <n v="501497"/>
    <x v="0"/>
    <x v="43"/>
    <n v="8263000099"/>
    <s v="D/SUP/21-22/828"/>
    <n v="90000"/>
    <m/>
    <n v="16200"/>
    <n v="106200"/>
    <d v="2022-01-12T17:30:00"/>
    <n v="6870380788"/>
    <s v="UTCL-20-DL-R-04"/>
    <s v="HDFCR52022030150370630"/>
    <d v="2022-03-02T00:00:00"/>
    <s v="Cement Mill"/>
    <m/>
  </r>
  <r>
    <n v="194"/>
    <s v="DL01220900555"/>
    <s v="DAL2223009240"/>
    <n v="822082"/>
    <x v="0"/>
    <x v="318"/>
    <n v="8268009655"/>
    <n v="350"/>
    <n v="90000"/>
    <m/>
    <m/>
    <n v="90000"/>
    <d v="2022-08-16T17:30:00"/>
    <n v="3445016228"/>
    <s v="UTCL-21-DL-R-04"/>
    <s v="N263222126356557"/>
    <d v="2022-09-22T00:00:00"/>
    <s v="AFR"/>
    <m/>
  </r>
  <r>
    <n v="20"/>
    <s v="DL01231201626"/>
    <s v="DAL2324016018"/>
    <n v="811923"/>
    <x v="0"/>
    <x v="250"/>
    <n v="8268013992"/>
    <s v="AAPL/23-24/G1091"/>
    <n v="90000"/>
    <m/>
    <n v="16200"/>
    <n v="106200"/>
    <d v="2023-12-16T17:30:00"/>
    <n v="160934144"/>
    <s v="UTCL-21-DL-R-04"/>
    <s v="HDFCR52024011270406971"/>
    <d v="2024-01-14T00:00:00"/>
    <s v="AFR"/>
    <m/>
  </r>
  <r>
    <s v="C838"/>
    <s v="DL01210700360"/>
    <s v="DAL2122003749"/>
    <n v="821190"/>
    <x v="0"/>
    <x v="81"/>
    <n v="8263000118"/>
    <s v="GND/0617"/>
    <n v="89804"/>
    <m/>
    <n v="16164.72"/>
    <n v="105968.72"/>
    <d v="2021-06-19T17:30:00"/>
    <n v="6870121746"/>
    <s v="UTCL-20-DL-R-04"/>
    <n v="107228953163"/>
    <d v="2021-07-23T00:00:00"/>
    <s v="Cement Mill"/>
    <m/>
  </r>
  <r>
    <s v="WHRS-533"/>
    <s v="DL01230100446"/>
    <s v="DAL2223016377"/>
    <n v="102659"/>
    <x v="0"/>
    <x v="154"/>
    <n v="8268010424"/>
    <n v="63"/>
    <n v="89738.135593220344"/>
    <m/>
    <n v="16152.864406779661"/>
    <n v="105891"/>
    <d v="2023-01-02T17:30:00"/>
    <n v="44391166"/>
    <s v="UTCL-20-DL-R-01"/>
    <s v="N017232293295762"/>
    <d v="2023-01-19T00:00:00"/>
    <s v="WHRS"/>
    <m/>
  </r>
  <r>
    <s v="WHRS-463"/>
    <s v="DL01201200235"/>
    <s v="DAL2021006949"/>
    <n v="123373"/>
    <x v="0"/>
    <x v="321"/>
    <n v="8266009524"/>
    <s v="327/20-21"/>
    <n v="89700"/>
    <m/>
    <n v="16146"/>
    <n v="105846"/>
    <d v="2020-11-06T17:30:00"/>
    <n v="6870207188"/>
    <s v="UTCL-20-DL-R-01"/>
    <s v="N353201345451873"/>
    <d v="2020-12-21T00:00:00"/>
    <s v="WHRS"/>
    <m/>
  </r>
  <r>
    <s v="WHRS-853"/>
    <s v="DL01210100257"/>
    <s v="DAL2021008095"/>
    <n v="106653"/>
    <x v="0"/>
    <x v="57"/>
    <n v="8263000050"/>
    <s v="PWB20200484"/>
    <n v="89600"/>
    <n v="79.3"/>
    <n v="16128"/>
    <n v="105807.3"/>
    <d v="2020-10-31T17:30:00"/>
    <n v="6870251517"/>
    <s v="UTCL-20-DL-R-01"/>
    <n v="101158661431"/>
    <d v="2021-01-16T00:00:00"/>
    <s v="WHRS"/>
    <m/>
  </r>
  <r>
    <s v="OLBC247"/>
    <s v="DL01230900616"/>
    <s v="DAL2324009999"/>
    <n v="407261"/>
    <x v="0"/>
    <x v="197"/>
    <n v="8266019351"/>
    <n v="9854050375"/>
    <n v="89425.25"/>
    <m/>
    <n v="0"/>
    <n v="89425.25"/>
    <d v="2023-08-22T17:30:00"/>
    <n v="1246507412"/>
    <s v="UTCL-20-DL-R-07"/>
    <m/>
    <m/>
    <s v="OLBC"/>
    <m/>
  </r>
  <r>
    <s v="OLBC246"/>
    <s v="DL01230900614"/>
    <s v="DAL2324010001"/>
    <n v="407261"/>
    <x v="0"/>
    <x v="197"/>
    <n v="8266019351"/>
    <n v="9854050340"/>
    <n v="89425.25"/>
    <m/>
    <n v="0"/>
    <n v="89425.25"/>
    <d v="2023-08-21T17:30:00"/>
    <n v="1246507423"/>
    <s v="UTCL-20-DL-R-07"/>
    <m/>
    <m/>
    <s v="OLBC"/>
    <m/>
  </r>
  <r>
    <n v="144"/>
    <s v="DL01230900615"/>
    <s v="DAL2324010000"/>
    <n v="407261"/>
    <x v="0"/>
    <x v="197"/>
    <n v="8266018483"/>
    <n v="9854050139"/>
    <n v="89425.25"/>
    <m/>
    <n v="0"/>
    <n v="89425.25"/>
    <d v="2023-08-18T17:30:00"/>
    <n v="1246507959"/>
    <s v="UTCL-21-DL-R-04"/>
    <m/>
    <m/>
    <s v="AFR"/>
    <m/>
  </r>
  <r>
    <s v="OLBC248"/>
    <s v="DL01230900613"/>
    <s v="DAL2324010002"/>
    <n v="407261"/>
    <x v="0"/>
    <x v="197"/>
    <n v="8266019351"/>
    <n v="9854051050"/>
    <n v="89425.25"/>
    <m/>
    <n v="0"/>
    <n v="89425.25"/>
    <d v="2023-09-04T17:30:00"/>
    <n v="1246507960"/>
    <s v="UTCL-20-DL-R-07"/>
    <m/>
    <m/>
    <s v="OLBC"/>
    <m/>
  </r>
  <r>
    <n v="149"/>
    <s v="DL01230901366"/>
    <s v="DAL2324010641"/>
    <n v="407261"/>
    <x v="0"/>
    <x v="197"/>
    <n v="8266018483"/>
    <n v="9854051159"/>
    <n v="89425.25"/>
    <m/>
    <n v="0"/>
    <n v="89425.25"/>
    <d v="2023-09-07T17:30:00"/>
    <n v="1246524052"/>
    <s v="UTCL-21-DL-R-04"/>
    <m/>
    <m/>
    <s v="AFR"/>
    <m/>
  </r>
  <r>
    <n v="148"/>
    <s v="DL01230901365"/>
    <s v="DAL2324010642"/>
    <n v="407261"/>
    <x v="0"/>
    <x v="197"/>
    <n v="8266018483"/>
    <n v="9854051563"/>
    <n v="89425.25"/>
    <m/>
    <n v="0"/>
    <n v="89425.25"/>
    <d v="2023-09-13T17:30:00"/>
    <n v="1246524056"/>
    <s v="UTCL-21-DL-R-04"/>
    <m/>
    <m/>
    <s v="AFR"/>
    <m/>
  </r>
  <r>
    <n v="147"/>
    <s v="DL01230901363"/>
    <s v="DAL2324010645"/>
    <n v="407261"/>
    <x v="0"/>
    <x v="197"/>
    <n v="8266018483"/>
    <n v="9854051676"/>
    <n v="89425.25"/>
    <m/>
    <n v="0"/>
    <n v="89425.25"/>
    <d v="2023-09-15T17:30:00"/>
    <n v="1246524060"/>
    <s v="UTCL-21-DL-R-04"/>
    <m/>
    <m/>
    <s v="AFR"/>
    <m/>
  </r>
  <r>
    <n v="146"/>
    <s v="DL01230901353"/>
    <s v="DAL2324010654"/>
    <n v="407261"/>
    <x v="0"/>
    <x v="197"/>
    <n v="8266018483"/>
    <n v="9854052016"/>
    <n v="89425.25"/>
    <m/>
    <n v="0"/>
    <n v="89425.25"/>
    <d v="2023-09-21T17:30:00"/>
    <n v="1246524064"/>
    <s v="UTCL-21-DL-R-04"/>
    <m/>
    <m/>
    <s v="AFR"/>
    <m/>
  </r>
  <r>
    <n v="145"/>
    <s v="DL01230901351"/>
    <s v="DAL2324010656"/>
    <n v="407261"/>
    <x v="0"/>
    <x v="197"/>
    <n v="8266018483"/>
    <n v="9854051988"/>
    <n v="89425.25"/>
    <m/>
    <n v="0"/>
    <n v="89425.25"/>
    <d v="2023-09-20T17:30:00"/>
    <n v="1246524067"/>
    <s v="UTCL-21-DL-R-04"/>
    <m/>
    <m/>
    <s v="AFR"/>
    <m/>
  </r>
  <r>
    <s v="OLBC250"/>
    <s v="DL01230901364"/>
    <s v="DAL2324010643"/>
    <n v="407261"/>
    <x v="0"/>
    <x v="197"/>
    <n v="8266019351"/>
    <n v="9854051106"/>
    <n v="89425.25"/>
    <m/>
    <n v="0"/>
    <n v="89425.25"/>
    <d v="2023-09-06T17:30:00"/>
    <n v="1246524072"/>
    <s v="UTCL-20-DL-R-07"/>
    <m/>
    <m/>
    <s v="OLBC"/>
    <m/>
  </r>
  <r>
    <s v="OLBC249"/>
    <s v="DL01230901350"/>
    <s v="DAL2324010657"/>
    <n v="407261"/>
    <x v="0"/>
    <x v="197"/>
    <n v="8266019351"/>
    <n v="9854051947"/>
    <n v="89425.25"/>
    <m/>
    <n v="0"/>
    <n v="89425.25"/>
    <d v="2023-09-19T17:30:00"/>
    <n v="1246524076"/>
    <s v="UTCL-20-DL-R-07"/>
    <m/>
    <m/>
    <s v="OLBC"/>
    <m/>
  </r>
  <r>
    <n v="152"/>
    <s v="DL01230901648"/>
    <s v="DAL2324011032"/>
    <n v="407261"/>
    <x v="0"/>
    <x v="197"/>
    <n v="8266018483"/>
    <n v="9854052264"/>
    <n v="89425.25"/>
    <m/>
    <n v="0"/>
    <n v="89425.25"/>
    <d v="2023-09-25T17:30:00"/>
    <n v="1246535072"/>
    <s v="UTCL-21-DL-R-04"/>
    <m/>
    <m/>
    <s v="AFR"/>
    <m/>
  </r>
  <r>
    <n v="150"/>
    <s v="DL01230901649"/>
    <s v="DAL2324011031"/>
    <n v="407261"/>
    <x v="0"/>
    <x v="197"/>
    <n v="8266018483"/>
    <n v="9854052229"/>
    <n v="89425.25"/>
    <m/>
    <n v="0"/>
    <n v="89425.25"/>
    <d v="2023-09-24T17:30:00"/>
    <n v="1246535102"/>
    <s v="UTCL-21-DL-R-04"/>
    <m/>
    <m/>
    <s v="AFR"/>
    <m/>
  </r>
  <r>
    <n v="151"/>
    <s v="DL01230901755"/>
    <s v="DAL2324010953"/>
    <n v="407261"/>
    <x v="0"/>
    <x v="197"/>
    <n v="8266018483"/>
    <n v="9854051621"/>
    <n v="89425.25"/>
    <m/>
    <n v="0"/>
    <n v="89425.25"/>
    <d v="2023-09-14T17:30:00"/>
    <n v="1246535109"/>
    <s v="UTCL-21-DL-R-04"/>
    <m/>
    <m/>
    <s v="AFR"/>
    <m/>
  </r>
  <r>
    <s v="OLBC252"/>
    <s v="DL01230901963"/>
    <s v="DAL2324011440"/>
    <n v="407261"/>
    <x v="0"/>
    <x v="197"/>
    <n v="8266019960"/>
    <n v="9854052240"/>
    <n v="89425.25"/>
    <m/>
    <n v="0"/>
    <n v="89425.25"/>
    <d v="2023-09-25T17:30:00"/>
    <n v="1246540860"/>
    <s v="UTCL-20-DL-R-07"/>
    <m/>
    <m/>
    <s v="OLBC"/>
    <m/>
  </r>
  <r>
    <s v="OLBC251"/>
    <s v="DL01230901961"/>
    <s v="DAL2324011441"/>
    <n v="407261"/>
    <x v="0"/>
    <x v="197"/>
    <n v="8266019960"/>
    <n v="9854052299"/>
    <n v="89425.25"/>
    <m/>
    <n v="0"/>
    <n v="89425.25"/>
    <d v="2023-09-26T17:30:00"/>
    <n v="1246540893"/>
    <s v="UTCL-20-DL-R-07"/>
    <m/>
    <m/>
    <s v="OLBC"/>
    <m/>
  </r>
  <r>
    <n v="153"/>
    <s v="DL01231000894"/>
    <s v="DAL2324012141"/>
    <n v="407261"/>
    <x v="0"/>
    <x v="197"/>
    <n v="8266018483"/>
    <n v="9854052823"/>
    <n v="89425.25"/>
    <m/>
    <n v="0"/>
    <n v="89425.25"/>
    <d v="2023-10-05T17:30:00"/>
    <n v="1246555854"/>
    <s v="UTCL-21-DL-R-04"/>
    <m/>
    <m/>
    <s v="AFR"/>
    <m/>
  </r>
  <r>
    <s v="C1024"/>
    <s v="DL01211001358"/>
    <s v="DAL2122010209"/>
    <n v="811819"/>
    <x v="0"/>
    <x v="149"/>
    <n v="8263000149"/>
    <s v="MLIPL/28618/21"/>
    <n v="89403"/>
    <m/>
    <n v="0"/>
    <n v="89403"/>
    <d v="2021-09-30T17:30:00"/>
    <n v="3445018003"/>
    <s v="UTCL-20-DL-R-04"/>
    <m/>
    <m/>
    <s v="Cement Mill"/>
    <s v="Civil- Cement Mill"/>
  </r>
  <r>
    <s v="CE76"/>
    <s v="DL01230702322"/>
    <s v="DAL2324007631"/>
    <n v="137691"/>
    <x v="0"/>
    <x v="79"/>
    <n v="8263000314"/>
    <s v="JMPSI2324/001087"/>
    <n v="89390.677966101706"/>
    <m/>
    <n v="16090.322033898306"/>
    <n v="105481.00000000001"/>
    <d v="2023-07-17T17:30:00"/>
    <n v="1246456310"/>
    <s v="UTCL-22-DL-N-49"/>
    <s v="HDFCR52023081880610296"/>
    <d v="2023-08-20T00:00:00"/>
    <s v="Line-1 Cooler ESP"/>
    <m/>
  </r>
  <r>
    <s v="WHRS-993"/>
    <s v="DL01221201649"/>
    <s v="DAL2223015533"/>
    <n v="821383"/>
    <x v="0"/>
    <x v="125"/>
    <n v="8268008585"/>
    <s v="DCW-97"/>
    <n v="89039.830508474581"/>
    <m/>
    <n v="16027.169491525425"/>
    <n v="105067"/>
    <d v="2022-11-28T17:30:00"/>
    <n v="44363902"/>
    <s v="UTCL-20-DL-R-01"/>
    <s v="N364222267681996"/>
    <d v="2023-01-03T00:00:00"/>
    <s v="WHRS"/>
    <m/>
  </r>
  <r>
    <s v="C1013"/>
    <s v="DL01210701547"/>
    <s v="DAL2122004835"/>
    <n v="811819"/>
    <x v="0"/>
    <x v="149"/>
    <n v="8263000114"/>
    <s v="MLIPL/27542/21"/>
    <n v="88941"/>
    <m/>
    <n v="0"/>
    <n v="88941"/>
    <d v="2021-05-29T17:30:00"/>
    <n v="3445008735"/>
    <s v="UTCL-20-DL-R-04"/>
    <s v="HDFCR52021052493846127"/>
    <d v="2021-05-25T00:00:00"/>
    <s v="Cement Mill"/>
    <s v="Civil- Cement Mill"/>
  </r>
  <r>
    <s v="CE116"/>
    <s v="DL01231100900"/>
    <s v="DAL2324013828"/>
    <n v="132039"/>
    <x v="0"/>
    <x v="145"/>
    <n v="8266019710"/>
    <n v="678"/>
    <n v="88739.830508474581"/>
    <m/>
    <n v="15973.169491525425"/>
    <n v="104713"/>
    <d v="2023-10-18T17:30:00"/>
    <n v="1246593126"/>
    <s v="UTCL-22-DL-N-49"/>
    <s v="N336232763809752"/>
    <d v="2023-12-04T00:00:00"/>
    <s v="Line-1 Cooler ESP"/>
    <m/>
  </r>
  <r>
    <s v="C1027"/>
    <s v="DL01211001361"/>
    <s v="DAL2122010206"/>
    <n v="811819"/>
    <x v="0"/>
    <x v="149"/>
    <n v="8263000149"/>
    <s v="MLIPL/28617/21"/>
    <n v="88715"/>
    <m/>
    <n v="0"/>
    <n v="88715"/>
    <d v="2021-09-30T17:30:00"/>
    <n v="3445018006"/>
    <s v="UTCL-20-DL-R-04"/>
    <m/>
    <m/>
    <s v="Cement Mill"/>
    <s v="Civil- Cement Mill"/>
  </r>
  <r>
    <s v="WHRS-1767"/>
    <s v="DL01211001905"/>
    <s v="DAL2122010382"/>
    <n v="401972"/>
    <x v="0"/>
    <x v="29"/>
    <n v="8263000049"/>
    <s v="IDM11009234"/>
    <n v="88690"/>
    <n v="0"/>
    <n v="15964.199999999999"/>
    <n v="104654.2"/>
    <d v="2021-09-26T17:30:00"/>
    <n v="6870263285"/>
    <s v="UTCL-20-DL-R-01"/>
    <m/>
    <m/>
    <s v="WHRS"/>
    <m/>
  </r>
  <r>
    <s v="OLBC1269"/>
    <m/>
    <m/>
    <m/>
    <x v="0"/>
    <x v="171"/>
    <m/>
    <s v="1478709"/>
    <n v="88525.2"/>
    <m/>
    <m/>
    <n v="88525.2"/>
    <d v="2022-12-29T00:00:00"/>
    <m/>
    <m/>
    <m/>
    <m/>
    <s v="OLBC"/>
    <m/>
  </r>
  <r>
    <s v="C1025"/>
    <s v="DL01211001359"/>
    <s v="DAL2122010208"/>
    <n v="811819"/>
    <x v="0"/>
    <x v="149"/>
    <n v="8263000149"/>
    <s v="MLIPL/28616/21"/>
    <n v="88523"/>
    <m/>
    <n v="0"/>
    <n v="88523"/>
    <d v="2021-09-30T17:30:00"/>
    <n v="3445018005"/>
    <s v="UTCL-20-DL-R-04"/>
    <m/>
    <m/>
    <s v="Cement Mill"/>
    <s v="Civil- Cement Mill"/>
  </r>
  <r>
    <s v="C1028"/>
    <s v="DL01211100460"/>
    <s v="DAL2122011223"/>
    <n v="811819"/>
    <x v="0"/>
    <x v="149"/>
    <n v="8263000149"/>
    <s v="MLIPL/29033/21"/>
    <n v="88468"/>
    <m/>
    <n v="0"/>
    <n v="88468"/>
    <d v="2021-10-26T17:30:00"/>
    <n v="3445019930"/>
    <s v="UTCL-20-DL-R-04"/>
    <m/>
    <m/>
    <s v="Cement Mill"/>
    <s v="Civil- Cement Mill"/>
  </r>
  <r>
    <s v="OLBC1252"/>
    <s v="DL01220401218"/>
    <m/>
    <n v="122097"/>
    <x v="0"/>
    <x v="75"/>
    <n v="8265000168"/>
    <s v="AE/0066/2022-23"/>
    <n v="88330"/>
    <m/>
    <n v="15899.4"/>
    <n v="104229.4"/>
    <d v="2022-04-11T00:00:00"/>
    <m/>
    <s v="UTCL-20-DL-R-07"/>
    <m/>
    <m/>
    <s v="OLBC"/>
    <m/>
  </r>
  <r>
    <s v="OLBC306"/>
    <s v="DL01220400949"/>
    <s v="DAL2223000985"/>
    <n v="137974"/>
    <x v="0"/>
    <x v="5"/>
    <n v="8263000113"/>
    <s v="BA0930000034"/>
    <n v="88200"/>
    <m/>
    <n v="15876"/>
    <n v="104076"/>
    <d v="2021-10-26T17:30:00"/>
    <n v="6870032497"/>
    <s v="UTCL-20-DL-R-07"/>
    <s v="HDFCR52022050365603879"/>
    <d v="2022-05-04T00:00:00"/>
    <s v="OLBC"/>
    <m/>
  </r>
  <r>
    <s v="OLBC1143"/>
    <s v="DL01230500135"/>
    <s v="DAL2324001324"/>
    <n v="407013"/>
    <x v="0"/>
    <x v="319"/>
    <n v="8268011042"/>
    <n v="23190014"/>
    <n v="88200"/>
    <m/>
    <n v="15876"/>
    <n v="104076"/>
    <d v="2023-04-24T17:30:00"/>
    <n v="160336499"/>
    <s v="UTCL-20-DL-R-07"/>
    <s v="N147232475150849"/>
    <d v="2023-05-30T00:00:00"/>
    <s v="OLBC"/>
    <m/>
  </r>
  <r>
    <s v="C923"/>
    <s v="DL01220702100"/>
    <s v="DAL2223006904"/>
    <n v="407696"/>
    <x v="0"/>
    <x v="322"/>
    <n v="8266015076"/>
    <s v="AEW/049/2022-23"/>
    <n v="88198.34"/>
    <m/>
    <n v="15875.66"/>
    <n v="104074"/>
    <d v="2022-06-20T17:30:00"/>
    <n v="6870143759"/>
    <s v="UTCL-20-DL-R-04"/>
    <n v="208192231021"/>
    <d v="2022-08-20T00:00:00"/>
    <s v="Cement Mill"/>
    <m/>
  </r>
  <r>
    <s v="C1010"/>
    <s v="DL01210700824"/>
    <s v="DAL2122004144"/>
    <n v="811819"/>
    <x v="0"/>
    <x v="149"/>
    <n v="8263000114"/>
    <s v="MLIPL/27591/21"/>
    <n v="88138"/>
    <m/>
    <n v="0"/>
    <n v="88138"/>
    <d v="2021-07-02T17:30:00"/>
    <n v="3445007542"/>
    <s v="UTCL-20-DL-R-04"/>
    <s v="HDFCR52021052493846127"/>
    <d v="2021-05-25T00:00:00"/>
    <s v="Cement Mill"/>
    <s v="Civil- Cement Mill"/>
  </r>
  <r>
    <s v="C1367"/>
    <s v="DL01220200734"/>
    <s v="DAL2122015327"/>
    <n v="808131"/>
    <x v="1"/>
    <x v="274"/>
    <n v="8268007964"/>
    <s v="UCLD21XT4015795"/>
    <n v="88082.17"/>
    <m/>
    <n v="15854.83"/>
    <n v="103937"/>
    <d v="2022-01-26T17:30:00"/>
    <n v="44356203"/>
    <s v="UTCL-20-DL-R-04"/>
    <s v="N073221873513856"/>
    <d v="2022-03-15T00:00:00"/>
    <s v="Cement Mill"/>
    <m/>
  </r>
  <r>
    <s v="C1159"/>
    <s v="DL01220700200"/>
    <s v="DAL2223004955"/>
    <n v="122828"/>
    <x v="0"/>
    <x v="117"/>
    <n v="8268008628"/>
    <s v="DKS/22-23/0016"/>
    <n v="88051"/>
    <m/>
    <n v="0"/>
    <n v="88051"/>
    <d v="2022-06-25T17:30:00"/>
    <n v="44012649"/>
    <s v="UTCL-20-DL-R-04"/>
    <s v="N194222037729639"/>
    <d v="2022-07-14T00:00:00"/>
    <s v="Cement Mill"/>
    <s v="Civil- Cement Mill"/>
  </r>
  <r>
    <s v="C1002"/>
    <s v="DL01210700816"/>
    <s v="DAL2122004152"/>
    <n v="811819"/>
    <x v="0"/>
    <x v="149"/>
    <n v="8263000114"/>
    <s v="MLIPL/27306/21"/>
    <n v="88000"/>
    <m/>
    <n v="0"/>
    <n v="88000"/>
    <d v="2021-07-02T00:00:00"/>
    <n v="3445007522"/>
    <s v="UTCL-20-DL-R-04"/>
    <s v="HDFCR52021052493846127"/>
    <d v="2021-05-25T00:00:00"/>
    <s v="Cement Mill"/>
    <s v="Civil- Cement Mill"/>
  </r>
  <r>
    <s v="C1012"/>
    <s v="DL01210701546"/>
    <s v="DAL2122004834"/>
    <n v="811819"/>
    <x v="0"/>
    <x v="149"/>
    <n v="8263000114"/>
    <s v="MLIPL/27590/21"/>
    <n v="88000"/>
    <m/>
    <n v="0"/>
    <n v="88000"/>
    <d v="2021-07-02T17:30:00"/>
    <n v="3445009813"/>
    <s v="UTCL-20-DL-R-04"/>
    <s v="HDFCR52021052493846127"/>
    <d v="2021-05-25T00:00:00"/>
    <s v="Cement Mill"/>
    <s v="Civil- Cement Mill"/>
  </r>
  <r>
    <s v="C1026"/>
    <s v="DL01211001360"/>
    <s v="DAL2122010207"/>
    <n v="811819"/>
    <x v="0"/>
    <x v="149"/>
    <n v="8263000149"/>
    <s v="MLIPL/28367/21"/>
    <n v="88000"/>
    <m/>
    <n v="0"/>
    <n v="88000"/>
    <d v="2021-10-04T17:30:00"/>
    <n v="3445018004"/>
    <s v="UTCL-20-DL-R-04"/>
    <m/>
    <m/>
    <s v="Cement Mill"/>
    <s v="Civil- Cement Mill"/>
  </r>
  <r>
    <s v="WHRS-1809"/>
    <s v="DL01211001971"/>
    <s v="DAL2122010417"/>
    <n v="401972"/>
    <x v="0"/>
    <x v="29"/>
    <n v="8263000049"/>
    <s v="IDM11008996"/>
    <n v="88000"/>
    <n v="0"/>
    <n v="15840"/>
    <n v="103840"/>
    <d v="2021-09-15T17:30:00"/>
    <n v="6870263252"/>
    <s v="UTCL-20-DL-R-01"/>
    <m/>
    <m/>
    <s v="WHRS"/>
    <m/>
  </r>
  <r>
    <s v="WHRS-1777"/>
    <s v="DL01211001764"/>
    <s v="DAL2122010405"/>
    <n v="401972"/>
    <x v="0"/>
    <x v="29"/>
    <n v="8263000049"/>
    <s v="IDM11009115"/>
    <n v="88000"/>
    <n v="0"/>
    <n v="15840"/>
    <n v="103840"/>
    <d v="2021-09-21T17:30:00"/>
    <n v="6870263267"/>
    <s v="UTCL-20-DL-R-01"/>
    <m/>
    <m/>
    <s v="WHRS"/>
    <m/>
  </r>
  <r>
    <s v="WHRS-1109"/>
    <s v="DL01221000626"/>
    <s v="DAL2223011166"/>
    <n v="812419"/>
    <x v="0"/>
    <x v="44"/>
    <n v="8268009974"/>
    <s v="316/22-23"/>
    <n v="88000"/>
    <m/>
    <n v="15840"/>
    <n v="103840"/>
    <d v="2022-10-07T17:30:00"/>
    <n v="44208707"/>
    <s v="UTCL-20-DL-R-01"/>
    <s v="HDFCR52022102755722502"/>
    <d v="2022-10-29T00:00:00"/>
    <s v="WHRS"/>
    <m/>
  </r>
  <r>
    <s v="OLBC382"/>
    <s v="DL01230101213"/>
    <s v="DAL2223017179"/>
    <n v="128635"/>
    <x v="0"/>
    <x v="173"/>
    <n v="8266016396"/>
    <s v="DT/22-23/872"/>
    <n v="88000"/>
    <m/>
    <n v="15840"/>
    <n v="103840"/>
    <d v="2022-12-16T17:30:00"/>
    <n v="6870347257"/>
    <s v="UTCL-20-DL-R-07"/>
    <s v="N034232315282022"/>
    <d v="2023-02-05T00:00:00"/>
    <s v="OLBC"/>
    <m/>
  </r>
  <r>
    <s v="C1197"/>
    <s v="DL01220500587"/>
    <s v="DAL2223002096"/>
    <n v="507315"/>
    <x v="0"/>
    <x v="253"/>
    <n v="8266014722"/>
    <s v="1590/2122"/>
    <n v="87920.4"/>
    <m/>
    <n v="15825.6"/>
    <n v="103746"/>
    <d v="2022-02-20T17:30:00"/>
    <n v="6870075805"/>
    <s v="UTCL-20-DL-R-04"/>
    <s v="N159221991690302"/>
    <d v="2022-06-14T00:00:00"/>
    <s v="Cement Mill"/>
    <m/>
  </r>
  <r>
    <s v="C1307"/>
    <s v="DL01220100804"/>
    <s v="DAL2122014175"/>
    <n v="508615"/>
    <x v="0"/>
    <x v="251"/>
    <n v="8266013216"/>
    <n v="970"/>
    <n v="87590.677966101706"/>
    <m/>
    <n v="15766.322033898306"/>
    <n v="103357.00000000001"/>
    <d v="2022-01-12T17:30:00"/>
    <n v="6870359804"/>
    <s v="UTCL-20-DL-R-04"/>
    <s v="N059221851201342"/>
    <d v="2022-03-01T00:00:00"/>
    <s v="Cement Mill"/>
    <m/>
  </r>
  <r>
    <s v="C1308"/>
    <s v="DL01220200698"/>
    <s v="DAL2122015417"/>
    <n v="508615"/>
    <x v="0"/>
    <x v="251"/>
    <n v="8266013216"/>
    <n v="1014"/>
    <n v="87590.677966101706"/>
    <m/>
    <n v="15766.322033898306"/>
    <n v="103357.00000000001"/>
    <d v="2022-01-21T00:00:00"/>
    <n v="6870004757"/>
    <s v="UTCL-20-DL-R-04"/>
    <s v="HDFCR52022041160480305"/>
    <d v="2022-04-12T00:00:00"/>
    <s v="Cement Mill"/>
    <m/>
  </r>
  <r>
    <s v="WHRS-5"/>
    <s v="DL01221000098"/>
    <s v="DAL2223010746"/>
    <n v="501393"/>
    <x v="0"/>
    <x v="207"/>
    <n v="8266015165"/>
    <s v="AE/716/2022-23"/>
    <n v="87500"/>
    <m/>
    <n v="15750"/>
    <n v="103250"/>
    <d v="2022-09-07T17:30:00"/>
    <n v="6870220551"/>
    <s v="UTCL-20-DL-R-01"/>
    <s v="N300222180339182"/>
    <d v="2022-10-29T00:00:00"/>
    <s v="WHRS"/>
    <m/>
  </r>
  <r>
    <s v="C1292"/>
    <s v="DL01220300792"/>
    <s v="DAL2122016591"/>
    <n v="815539"/>
    <x v="0"/>
    <x v="205"/>
    <n v="8268007777"/>
    <s v="D90244"/>
    <n v="87374.576271186452"/>
    <m/>
    <n v="15727.423728813561"/>
    <n v="103102.00000000001"/>
    <d v="2022-02-05T17:30:00"/>
    <n v="44427313"/>
    <s v="UTCL-20-DL-R-04"/>
    <s v="N088221892752815"/>
    <d v="2022-03-30T00:00:00"/>
    <s v="Cement Mill"/>
    <s v="Civil- Cement Mill"/>
  </r>
  <r>
    <s v="OLBC1133"/>
    <s v="DL01230700658"/>
    <s v="DAL2324005971"/>
    <n v="808131"/>
    <x v="1"/>
    <x v="274"/>
    <n v="8268011601"/>
    <s v="UCLD24XT4012845"/>
    <n v="87187.5"/>
    <m/>
    <n v="15693.75"/>
    <n v="102881.25"/>
    <d v="2023-05-24T17:30:00"/>
    <n v="160502807"/>
    <s v="UTCL-20-DL-R-07"/>
    <s v="N205232561112061"/>
    <d v="2023-07-26T00:00:00"/>
    <s v="OLBC"/>
    <m/>
  </r>
  <r>
    <s v="WHRS-650"/>
    <s v="DL01210701404"/>
    <s v="DAL2122004793"/>
    <n v="811819"/>
    <x v="0"/>
    <x v="149"/>
    <n v="8263000049"/>
    <s v="MLIPL/27303/21"/>
    <n v="87032"/>
    <m/>
    <n v="0"/>
    <n v="87032"/>
    <d v="2021-07-19T17:30:00"/>
    <n v="3445008565"/>
    <s v="UTCL-20-DL-R-01"/>
    <n v="108023355182"/>
    <d v="2021-08-03T00:00:00"/>
    <s v="WHRS"/>
    <m/>
  </r>
  <r>
    <s v="WHRS-808"/>
    <s v="DL01210700742"/>
    <m/>
    <n v="811819"/>
    <x v="0"/>
    <x v="149"/>
    <n v="8263000049"/>
    <s v="MLIPL/26200/21"/>
    <n v="87000"/>
    <m/>
    <n v="0"/>
    <n v="87000"/>
    <d v="2021-07-06T00:00:00"/>
    <m/>
    <s v="UTCL-20-DL-R-01"/>
    <m/>
    <m/>
    <s v="WHRS"/>
    <m/>
  </r>
  <r>
    <s v="WHRS-1093"/>
    <s v="DL01220300347"/>
    <s v="DAL2122016325"/>
    <n v="508615"/>
    <x v="0"/>
    <x v="251"/>
    <n v="8266013665"/>
    <n v="1102"/>
    <n v="86839.830508474581"/>
    <m/>
    <n v="15631.169491525425"/>
    <n v="102471"/>
    <d v="2022-02-10T17:30:00"/>
    <n v="6870414171"/>
    <s v="UTCL-20-DL-R-01"/>
    <s v="N090221896735367"/>
    <d v="2022-04-01T00:00:00"/>
    <s v="WHRS"/>
    <m/>
  </r>
  <r>
    <s v="CU166"/>
    <s v="DL01240601901"/>
    <s v="DAL2425004923"/>
    <n v="812419"/>
    <x v="0"/>
    <x v="44"/>
    <n v="8268014280"/>
    <s v="80/24-25"/>
    <n v="86776.271186440688"/>
    <m/>
    <n v="15619.728813559323"/>
    <n v="102396.00000000001"/>
    <d v="2024-06-12T17:30:00"/>
    <n v="160890939"/>
    <s v="UTCL-22-DL-R-07"/>
    <m/>
    <m/>
    <s v="Line-1 Cooler Updragation "/>
    <m/>
  </r>
  <r>
    <n v="328"/>
    <s v="DL01231000993"/>
    <s v="DAL2324012199"/>
    <n v="816655"/>
    <x v="0"/>
    <x v="215"/>
    <n v="8268013296"/>
    <n v="529"/>
    <n v="86734.635593220344"/>
    <m/>
    <n v="15612.234406779662"/>
    <n v="102346.87000000001"/>
    <d v="2023-09-27T17:30:00"/>
    <n v="160755182"/>
    <s v="UTCL-21-DL-R-04"/>
    <s v="N303232709095332"/>
    <d v="2023-11-01T00:00:00"/>
    <s v="AFR"/>
    <m/>
  </r>
  <r>
    <s v="WHRS-950"/>
    <s v="DL01210300908"/>
    <s v="DAL2021010865"/>
    <n v="813587"/>
    <x v="0"/>
    <x v="188"/>
    <n v="8268005723"/>
    <n v="866"/>
    <n v="86650"/>
    <m/>
    <n v="15597"/>
    <n v="102247"/>
    <d v="2021-02-12T17:30:00"/>
    <n v="44298378"/>
    <s v="UTCL-20-DL-R-01"/>
    <s v="N083211449611997"/>
    <d v="2021-03-26T00:00:00"/>
    <s v="WHRS"/>
    <m/>
  </r>
  <r>
    <s v="OLBC553"/>
    <s v="DL01221100733"/>
    <s v="DAL2223013080"/>
    <n v="510104"/>
    <x v="0"/>
    <x v="237"/>
    <n v="8266016267"/>
    <n v="527"/>
    <n v="86550"/>
    <m/>
    <n v="15579"/>
    <n v="102129"/>
    <d v="2022-10-11T17:30:00"/>
    <n v="6870259758"/>
    <s v="UTCL-20-DL-R-07"/>
    <s v="N319222207817574"/>
    <d v="2022-11-18T00:00:00"/>
    <s v="OLBC"/>
    <m/>
  </r>
  <r>
    <s v="WHRS-1590"/>
    <s v="DL01210701457"/>
    <s v="DAL2122004873"/>
    <n v="401972"/>
    <x v="0"/>
    <x v="29"/>
    <n v="8263000049"/>
    <s v="IDM11006857"/>
    <n v="86500"/>
    <n v="102.00000000000001"/>
    <n v="15570"/>
    <n v="102172"/>
    <d v="2021-06-23T17:30:00"/>
    <n v="6870150265"/>
    <s v="UTCL-20-DL-R-01"/>
    <s v="HDFCR52021080356681035"/>
    <d v="2021-08-04T00:00:00"/>
    <s v="WHRS"/>
    <m/>
  </r>
  <r>
    <s v="CU5"/>
    <s v="DL01240101087"/>
    <s v="DAL2324017394"/>
    <n v="700214"/>
    <x v="0"/>
    <x v="323"/>
    <n v="8266020253"/>
    <s v="ARPL/3102/23-24"/>
    <n v="86500"/>
    <m/>
    <n v="0"/>
    <n v="86500"/>
    <d v="2024-01-03T17:30:00"/>
    <n v="1218744900"/>
    <s v="UTCL-22-DL-R-07"/>
    <s v="N086242951030068"/>
    <d v="2024-03-27T00:00:00"/>
    <s v="Line-1 Cooler Updragation "/>
    <m/>
  </r>
  <r>
    <s v="WHRS-1237"/>
    <s v="DL01230400429"/>
    <s v="DAL2223022833"/>
    <n v="816655"/>
    <x v="0"/>
    <x v="215"/>
    <n v="8266016192"/>
    <n v="402"/>
    <n v="86400"/>
    <m/>
    <n v="15552"/>
    <n v="101952"/>
    <d v="2023-03-25T17:30:00"/>
    <n v="1246319048"/>
    <s v="UTCL-20-DL-R-01"/>
    <s v="N145232472822275"/>
    <d v="2023-05-26T00:00:00"/>
    <s v="WHRS"/>
    <m/>
  </r>
  <r>
    <s v="C1033"/>
    <s v="DL01220300763"/>
    <s v="DAL2122016799"/>
    <n v="811819"/>
    <x v="0"/>
    <x v="149"/>
    <n v="8263000188"/>
    <s v="MLIPL/28819/21"/>
    <n v="86361"/>
    <m/>
    <n v="0"/>
    <n v="86361"/>
    <d v="2022-02-02T17:30:00"/>
    <n v="3445033858"/>
    <s v="UTCL-20-DL-R-04"/>
    <n v="203300957448"/>
    <d v="2022-03-31T00:00:00"/>
    <s v="Cement Mill"/>
    <m/>
  </r>
  <r>
    <s v="OLBC87"/>
    <s v="DL01231000136"/>
    <s v="DAL2324011317"/>
    <n v="816273"/>
    <x v="0"/>
    <x v="203"/>
    <n v="8268011265"/>
    <n v="147"/>
    <n v="86100"/>
    <m/>
    <n v="15498"/>
    <n v="101598"/>
    <d v="2023-09-14T17:30:00"/>
    <n v="160725762"/>
    <s v="UTCL-20-DL-R-07"/>
    <s v="N286232688898196"/>
    <d v="2023-10-15T00:00:00"/>
    <s v="OLBC"/>
    <m/>
  </r>
  <r>
    <n v="329"/>
    <s v="DL01240300147"/>
    <s v="DAL2324020187"/>
    <n v="816655"/>
    <x v="0"/>
    <x v="215"/>
    <n v="8268014230"/>
    <n v="600"/>
    <n v="86058.44915254238"/>
    <m/>
    <n v="15490.520847457628"/>
    <n v="101548.97"/>
    <d v="2024-02-09T17:30:00"/>
    <n v="161102865"/>
    <s v="UTCL-21-DL-R-04"/>
    <s v="N071242927320493"/>
    <d v="2024-03-13T00:00:00"/>
    <s v="AFR"/>
    <m/>
  </r>
  <r>
    <s v="OLBC947"/>
    <s v="DL01230100291"/>
    <s v="DAL2223016259"/>
    <n v="118480"/>
    <x v="0"/>
    <x v="74"/>
    <n v="8263000270"/>
    <s v="RSC/DEC22/0118"/>
    <n v="85968"/>
    <m/>
    <n v="15474.24"/>
    <n v="101442.24000000001"/>
    <d v="2022-12-12T17:30:00"/>
    <n v="6870333254"/>
    <s v="UTCL-20-DL-R-07"/>
    <s v="HDFCR52023011174671812"/>
    <d v="2023-01-14T00:00:00"/>
    <s v="OLBC"/>
    <m/>
  </r>
  <r>
    <s v="WHRS-1308"/>
    <s v="DL01210300552"/>
    <s v="DAL2021010512"/>
    <n v="401972"/>
    <x v="0"/>
    <x v="29"/>
    <n v="8263000049"/>
    <s v="IDM11004272"/>
    <n v="85680"/>
    <n v="75.996799999999993"/>
    <n v="15422.4"/>
    <n v="101178.39679999999"/>
    <d v="2021-02-03T17:30:00"/>
    <n v="6870340597"/>
    <s v="UTCL-20-DL-R-01"/>
    <s v="HDFCR52021031581484539"/>
    <d v="2021-03-17T00:00:00"/>
    <s v="WHRS"/>
    <m/>
  </r>
  <r>
    <s v="EST43"/>
    <m/>
    <m/>
    <m/>
    <x v="0"/>
    <x v="252"/>
    <n v="7070156545"/>
    <d v="2023-08-07T00:00:00"/>
    <n v="85569.600000000006"/>
    <m/>
    <n v="0"/>
    <n v="85569.600000000006"/>
    <d v="2023-08-07T00:00:00"/>
    <n v="7070156545"/>
    <s v="UTCL-22-DL-N-47"/>
    <m/>
    <m/>
    <s v="ESP TPP"/>
    <m/>
  </r>
  <r>
    <s v="C1359"/>
    <s v="DL01230201802"/>
    <s v="DAL2223019407"/>
    <n v="816655"/>
    <x v="0"/>
    <x v="215"/>
    <n v="8268011095"/>
    <n v="382"/>
    <n v="85357.47"/>
    <m/>
    <n v="15364.34"/>
    <n v="100721.81"/>
    <d v="2023-02-07T17:30:00"/>
    <n v="44561777"/>
    <s v="UTCL-20-DL-R-04"/>
    <s v="N089232393774537"/>
    <d v="2023-04-01T00:00:00"/>
    <s v="Cement Mill"/>
    <m/>
  </r>
  <r>
    <s v="CU165"/>
    <s v="DL01240301664"/>
    <s v="DAL2324021517"/>
    <n v="812419"/>
    <x v="0"/>
    <x v="44"/>
    <n v="8268014294"/>
    <s v="520/23-24"/>
    <n v="85172.03389830509"/>
    <m/>
    <n v="15330.966101694916"/>
    <n v="100503"/>
    <d v="2024-03-06T17:30:00"/>
    <n v="161182474"/>
    <s v="UTCL-22-DL-R-07"/>
    <s v="N095242969592946"/>
    <d v="2024-04-04T00:00:00"/>
    <s v="Line-1 Cooler Updragation "/>
    <m/>
  </r>
  <r>
    <s v="WHRS-828"/>
    <s v="DL01210600891"/>
    <m/>
    <n v="811819"/>
    <x v="0"/>
    <x v="149"/>
    <n v="8263000049"/>
    <s v="MLIPL/26395/21"/>
    <n v="85032"/>
    <m/>
    <n v="0"/>
    <n v="85032"/>
    <d v="2021-05-12T00:00:00"/>
    <m/>
    <s v="UTCL-20-DL-R-01"/>
    <m/>
    <m/>
    <s v="WHRS"/>
    <m/>
  </r>
  <r>
    <s v="WHRS-582"/>
    <s v="DL01210600911"/>
    <s v="DAL2122002752"/>
    <n v="811819"/>
    <x v="0"/>
    <x v="149"/>
    <n v="8263000049"/>
    <s v="MLIPL/26822/21"/>
    <n v="85032"/>
    <m/>
    <n v="0"/>
    <n v="85032"/>
    <d v="2021-05-06T17:30:00"/>
    <n v="3445005713"/>
    <s v="UTCL-20-DL-R-01"/>
    <n v="106153874729"/>
    <d v="2021-06-16T00:00:00"/>
    <s v="WHRS"/>
    <m/>
  </r>
  <r>
    <s v="WHRS-585"/>
    <s v="DL01210701405"/>
    <s v="DAL2122004792"/>
    <n v="811819"/>
    <x v="0"/>
    <x v="149"/>
    <n v="8263000049"/>
    <s v="MLIPL/27395/21"/>
    <n v="85032"/>
    <m/>
    <n v="0"/>
    <n v="85032"/>
    <d v="2021-07-02T17:30:00"/>
    <n v="3445008570"/>
    <s v="UTCL-20-DL-R-01"/>
    <n v="107140648634"/>
    <d v="2021-07-15T00:00:00"/>
    <s v="WHRS"/>
    <m/>
  </r>
  <r>
    <s v="WHRS-654"/>
    <s v="DL01210701540"/>
    <s v="DAL2122004831"/>
    <n v="811819"/>
    <x v="0"/>
    <x v="149"/>
    <n v="8263000049"/>
    <s v="MLIPL/26652/21"/>
    <n v="85032"/>
    <m/>
    <n v="0"/>
    <n v="85032"/>
    <d v="2021-07-19T17:30:00"/>
    <n v="3445009836"/>
    <s v="UTCL-20-DL-R-01"/>
    <n v="108023355182"/>
    <d v="2021-08-03T00:00:00"/>
    <s v="WHRS"/>
    <m/>
  </r>
  <r>
    <s v="WHRS-675"/>
    <s v="DL01210900105"/>
    <s v="DAL2122006959"/>
    <n v="811819"/>
    <x v="0"/>
    <x v="149"/>
    <n v="8263000049"/>
    <s v="MLIPL/27086/21"/>
    <n v="85032"/>
    <m/>
    <n v="0"/>
    <n v="85032"/>
    <d v="2021-07-12T17:30:00"/>
    <n v="3445013021"/>
    <s v="UTCL-20-DL-R-01"/>
    <n v="108250676225"/>
    <d v="2021-08-29T00:00:00"/>
    <s v="WHRS"/>
    <m/>
  </r>
  <r>
    <s v="WHRS-492"/>
    <s v="DL01221201190"/>
    <s v="DAL2223015091"/>
    <n v="815145"/>
    <x v="0"/>
    <x v="165"/>
    <n v="8268010804"/>
    <n v="122"/>
    <n v="85019.796610169491"/>
    <m/>
    <n v="15303.563389830508"/>
    <n v="100323.36"/>
    <d v="2022-12-10T17:30:00"/>
    <n v="44350435"/>
    <s v="UTCL-20-DL-R-01"/>
    <s v="N362222263370373"/>
    <d v="2022-12-30T00:00:00"/>
    <s v="WHRS"/>
    <m/>
  </r>
  <r>
    <s v="WHRS-358"/>
    <s v="DL01220601210"/>
    <s v="DAL2223003914"/>
    <n v="803629"/>
    <x v="1"/>
    <x v="272"/>
    <n v="8268008674"/>
    <s v="TN222300163"/>
    <n v="85000"/>
    <m/>
    <n v="15300"/>
    <n v="100300"/>
    <d v="2022-04-30T00:00:00"/>
    <n v="44009695"/>
    <s v="UTCL-20-DL-R-01"/>
    <n v="207076491718"/>
    <d v="2022-07-08T00:00:00"/>
    <s v="WHRS"/>
    <m/>
  </r>
  <r>
    <s v="C1030"/>
    <s v="DL01211100462"/>
    <s v="DAL2122011221"/>
    <n v="811819"/>
    <x v="0"/>
    <x v="149"/>
    <n v="8263000149"/>
    <s v="MLIPL/29034/21"/>
    <n v="84948"/>
    <m/>
    <n v="0"/>
    <n v="84948"/>
    <d v="2021-10-26T17:30:00"/>
    <n v="3445019923"/>
    <s v="UTCL-20-DL-R-04"/>
    <m/>
    <m/>
    <s v="Cement Mill"/>
    <s v="Civil- Cement Mill"/>
  </r>
  <r>
    <s v="C1270"/>
    <s v="DL01210901274"/>
    <s v="DAL2122008084"/>
    <n v="815985"/>
    <x v="0"/>
    <x v="324"/>
    <n v="8268006741"/>
    <n v="2"/>
    <n v="84807.627118644072"/>
    <m/>
    <n v="15265.372881355932"/>
    <n v="100073"/>
    <d v="2021-09-01T17:30:00"/>
    <n v="44100680"/>
    <s v="UTCL-20-DL-R-04"/>
    <s v="N281211668047270"/>
    <d v="2021-10-09T00:00:00"/>
    <s v="Cement Mill"/>
    <s v="Civil- Cement Mill"/>
  </r>
  <r>
    <s v="OLBC973"/>
    <s v="DL01230101210"/>
    <s v="DAL2223017181"/>
    <n v="508838"/>
    <x v="0"/>
    <x v="325"/>
    <n v="8266016950"/>
    <n v="5675"/>
    <n v="84759"/>
    <m/>
    <n v="0"/>
    <n v="84759"/>
    <d v="2023-01-03T17:30:00"/>
    <n v="6870399762"/>
    <s v="UTCL-20-DL-R-07"/>
    <s v="N061232353661647"/>
    <d v="2023-03-03T00:00:00"/>
    <s v="OLBC"/>
    <m/>
  </r>
  <r>
    <s v="OLBC974"/>
    <s v="DL01230101208"/>
    <s v="DAL2223017182"/>
    <n v="508838"/>
    <x v="0"/>
    <x v="325"/>
    <n v="8266016950"/>
    <n v="5676"/>
    <n v="84759"/>
    <m/>
    <n v="0"/>
    <n v="84759"/>
    <d v="2023-01-03T17:30:00"/>
    <n v="6870413704"/>
    <s v="UTCL-20-DL-R-07"/>
    <s v="N073232371441666"/>
    <d v="2023-03-15T00:00:00"/>
    <s v="OLBC"/>
    <m/>
  </r>
  <r>
    <s v="WHRS-1011"/>
    <s v="DL01220800466"/>
    <m/>
    <n v="815539"/>
    <x v="0"/>
    <x v="205"/>
    <n v="8268008898"/>
    <s v="DLCW-14"/>
    <n v="84735"/>
    <m/>
    <n v="15252.3"/>
    <n v="99987.3"/>
    <d v="2022-05-23T00:00:00"/>
    <m/>
    <s v="UTCL-20-DL-R-01"/>
    <s v="N212222058092820"/>
    <d v="2022-07-31T00:00:00"/>
    <s v="WHRS"/>
    <m/>
  </r>
  <r>
    <s v="C743"/>
    <s v="DL01221100729"/>
    <s v="DAL2223013084"/>
    <n v="407261"/>
    <x v="0"/>
    <x v="197"/>
    <n v="8266016442"/>
    <n v="9854032242"/>
    <n v="84713.75"/>
    <m/>
    <n v="0"/>
    <n v="84713.75"/>
    <d v="2022-10-21T17:30:00"/>
    <n v="6870259242"/>
    <s v="UTCL-20-DL-R-04"/>
    <m/>
    <m/>
    <s v="Cement Mill"/>
    <s v="Civil- Cement Mill"/>
  </r>
  <r>
    <s v="OLBC198"/>
    <s v="DL01221100723"/>
    <s v="DAL2223013090"/>
    <n v="407261"/>
    <x v="0"/>
    <x v="197"/>
    <n v="8266015795"/>
    <n v="9854032257"/>
    <n v="84713.75"/>
    <m/>
    <n v="0"/>
    <n v="84713.75"/>
    <d v="2022-10-22T17:30:00"/>
    <n v="6870259409"/>
    <s v="UTCL-20-DL-R-07"/>
    <m/>
    <m/>
    <s v="OLBC"/>
    <m/>
  </r>
  <r>
    <s v="C744"/>
    <s v="DL01221100725"/>
    <s v="DAL2223013088"/>
    <n v="407261"/>
    <x v="0"/>
    <x v="197"/>
    <n v="8266016442"/>
    <n v="9854032540"/>
    <n v="84713.75"/>
    <m/>
    <n v="0"/>
    <n v="84713.75"/>
    <d v="2022-10-29T17:30:00"/>
    <n v="6870259412"/>
    <s v="UTCL-20-DL-R-04"/>
    <m/>
    <m/>
    <s v="Cement Mill"/>
    <s v="Civil- Cement Mill"/>
  </r>
  <r>
    <s v="OLBC200"/>
    <s v="DL01221101361"/>
    <s v="DAL2223013673"/>
    <n v="407261"/>
    <x v="0"/>
    <x v="197"/>
    <n v="8266015795"/>
    <n v="9854032949"/>
    <n v="84713.75"/>
    <m/>
    <n v="0"/>
    <n v="84713.75"/>
    <d v="2022-11-05T17:30:00"/>
    <n v="6870276471"/>
    <s v="UTCL-20-DL-R-07"/>
    <m/>
    <m/>
    <s v="OLBC"/>
    <m/>
  </r>
  <r>
    <s v="OLBC201"/>
    <s v="DL01221101339"/>
    <s v="DAL2223013651"/>
    <n v="407261"/>
    <x v="0"/>
    <x v="197"/>
    <n v="8266015795"/>
    <n v="9854032983"/>
    <n v="84713.75"/>
    <m/>
    <n v="0"/>
    <n v="84713.75"/>
    <d v="2022-11-06T17:30:00"/>
    <n v="6870276482"/>
    <s v="UTCL-20-DL-R-07"/>
    <m/>
    <m/>
    <s v="OLBC"/>
    <m/>
  </r>
  <r>
    <s v="OLBC183"/>
    <s v="DL01221101340"/>
    <s v="DAL2223013652"/>
    <n v="407261"/>
    <x v="0"/>
    <x v="197"/>
    <n v="8266015795"/>
    <n v="9854033084"/>
    <n v="84713.75"/>
    <m/>
    <n v="0"/>
    <n v="84713.75"/>
    <d v="2022-11-08T17:30:00"/>
    <n v="6870276494"/>
    <s v="UTCL-20-DL-R-07"/>
    <m/>
    <m/>
    <s v="OLBC"/>
    <m/>
  </r>
  <r>
    <s v="OLBC199"/>
    <s v="DL01221101357"/>
    <s v="DAL2223013669"/>
    <n v="407261"/>
    <x v="0"/>
    <x v="197"/>
    <n v="8266015795"/>
    <n v="9854033081"/>
    <n v="84713.75"/>
    <m/>
    <n v="0"/>
    <n v="84713.75"/>
    <d v="2022-11-08T17:30:00"/>
    <n v="6870276499"/>
    <s v="UTCL-20-DL-R-07"/>
    <m/>
    <m/>
    <s v="OLBC"/>
    <m/>
  </r>
  <r>
    <s v="OLBC204"/>
    <s v="DL01221200198"/>
    <s v="DAL2223014138"/>
    <n v="407261"/>
    <x v="0"/>
    <x v="197"/>
    <n v="8266015795"/>
    <n v="9854033457"/>
    <n v="84713.75"/>
    <m/>
    <n v="0"/>
    <n v="84713.75"/>
    <d v="2022-11-17T17:30:00"/>
    <n v="6870285764"/>
    <s v="UTCL-20-DL-R-07"/>
    <m/>
    <m/>
    <s v="OLBC"/>
    <m/>
  </r>
  <r>
    <s v="OLBC202"/>
    <s v="DL01221200175"/>
    <s v="DAL2223014139"/>
    <n v="407261"/>
    <x v="0"/>
    <x v="197"/>
    <n v="8266015795"/>
    <n v="9854033479"/>
    <n v="84713.75"/>
    <m/>
    <n v="0"/>
    <n v="84713.75"/>
    <d v="2022-11-18T17:30:00"/>
    <n v="6870285803"/>
    <s v="UTCL-20-DL-R-07"/>
    <m/>
    <m/>
    <s v="OLBC"/>
    <m/>
  </r>
  <r>
    <s v="OLBC203"/>
    <s v="DL01221200190"/>
    <s v="DAL2223014140"/>
    <n v="407261"/>
    <x v="0"/>
    <x v="197"/>
    <n v="8266015795"/>
    <n v="9854033410"/>
    <n v="84713.75"/>
    <m/>
    <n v="0"/>
    <n v="84713.75"/>
    <d v="2022-11-16T17:30:00"/>
    <n v="6870285809"/>
    <s v="UTCL-20-DL-R-07"/>
    <m/>
    <m/>
    <s v="OLBC"/>
    <m/>
  </r>
  <r>
    <s v="OLBC213"/>
    <s v="DL01221200225"/>
    <s v="DAL2223015012"/>
    <n v="407261"/>
    <x v="0"/>
    <x v="197"/>
    <n v="8266015795"/>
    <n v="9854033333"/>
    <n v="84713.75"/>
    <m/>
    <n v="0"/>
    <n v="84713.75"/>
    <d v="2022-11-13T17:30:00"/>
    <n v="6870299739"/>
    <s v="UTCL-20-DL-R-07"/>
    <m/>
    <m/>
    <s v="OLBC"/>
    <m/>
  </r>
  <r>
    <s v="OLBC211"/>
    <s v="DL01221200221"/>
    <s v="DAL2223015008"/>
    <n v="407261"/>
    <x v="0"/>
    <x v="197"/>
    <n v="8266015795"/>
    <n v="9854033396"/>
    <n v="84713.75"/>
    <m/>
    <n v="0"/>
    <n v="84713.75"/>
    <d v="2022-11-15T17:30:00"/>
    <n v="6870299838"/>
    <s v="UTCL-20-DL-R-07"/>
    <m/>
    <m/>
    <s v="OLBC"/>
    <m/>
  </r>
  <r>
    <s v="OLBC209"/>
    <s v="DL01221201023"/>
    <s v="DAL2223014881"/>
    <n v="407261"/>
    <x v="0"/>
    <x v="197"/>
    <n v="8266015795"/>
    <n v="9854033857"/>
    <n v="84713.75"/>
    <m/>
    <n v="0"/>
    <n v="84713.75"/>
    <d v="2022-11-26T17:30:00"/>
    <n v="6870299852"/>
    <s v="UTCL-20-DL-R-07"/>
    <m/>
    <m/>
    <s v="OLBC"/>
    <m/>
  </r>
  <r>
    <s v="OLBC210"/>
    <s v="DL01221201024"/>
    <s v="DAL2223014880"/>
    <n v="407261"/>
    <x v="0"/>
    <x v="197"/>
    <n v="8266015795"/>
    <n v="9854033992"/>
    <n v="84713.75"/>
    <m/>
    <n v="0"/>
    <n v="84713.75"/>
    <d v="2022-11-28T17:30:00"/>
    <n v="6870299868"/>
    <s v="UTCL-20-DL-R-07"/>
    <m/>
    <m/>
    <s v="OLBC"/>
    <m/>
  </r>
  <r>
    <s v="OLBC208"/>
    <s v="DL01221201025"/>
    <s v="DAL2223014879"/>
    <n v="407261"/>
    <x v="0"/>
    <x v="197"/>
    <n v="8266015795"/>
    <n v="9854033733"/>
    <n v="84713.75"/>
    <m/>
    <n v="0"/>
    <n v="84713.75"/>
    <d v="2022-11-23T17:30:00"/>
    <n v="6870299875"/>
    <s v="UTCL-20-DL-R-07"/>
    <m/>
    <m/>
    <s v="OLBC"/>
    <m/>
  </r>
  <r>
    <s v="OLBC207"/>
    <s v="DL01221201017"/>
    <s v="DAL2223014885"/>
    <n v="407261"/>
    <x v="0"/>
    <x v="197"/>
    <n v="8266015795"/>
    <n v="9854033914"/>
    <n v="84713.75"/>
    <m/>
    <n v="0"/>
    <n v="84713.75"/>
    <d v="2022-11-27T17:30:00"/>
    <n v="6870299893"/>
    <s v="UTCL-20-DL-R-07"/>
    <m/>
    <m/>
    <s v="OLBC"/>
    <m/>
  </r>
  <r>
    <s v="OLBC206"/>
    <s v="DL01221200947"/>
    <s v="DAL2223014926"/>
    <n v="407261"/>
    <x v="0"/>
    <x v="197"/>
    <n v="8266015795"/>
    <n v="9854034119"/>
    <n v="84713.75"/>
    <m/>
    <n v="0"/>
    <n v="84713.75"/>
    <d v="2022-12-01T17:30:00"/>
    <n v="6870300275"/>
    <s v="UTCL-20-DL-R-07"/>
    <m/>
    <m/>
    <s v="OLBC"/>
    <m/>
  </r>
  <r>
    <s v="OLBC205"/>
    <s v="DL01221200946"/>
    <s v="DAL2223014927"/>
    <n v="407261"/>
    <x v="0"/>
    <x v="197"/>
    <n v="8266015795"/>
    <n v="9854034192"/>
    <n v="84713.75"/>
    <m/>
    <n v="0"/>
    <n v="84713.75"/>
    <d v="2022-12-02T17:30:00"/>
    <n v="6870300280"/>
    <s v="UTCL-20-DL-R-07"/>
    <m/>
    <m/>
    <s v="OLBC"/>
    <m/>
  </r>
  <r>
    <s v="OLBC212"/>
    <s v="DL01221200220"/>
    <s v="DAL2223015009"/>
    <n v="407261"/>
    <x v="0"/>
    <x v="197"/>
    <n v="8266015795"/>
    <n v="9854033380"/>
    <n v="84713.75"/>
    <m/>
    <n v="0"/>
    <n v="84713.75"/>
    <d v="2022-11-14T17:30:00"/>
    <n v="6870300284"/>
    <s v="UTCL-20-DL-R-07"/>
    <m/>
    <m/>
    <s v="OLBC"/>
    <m/>
  </r>
  <r>
    <s v="C747"/>
    <s v="DL01221201019"/>
    <s v="DAL2223014884"/>
    <n v="407261"/>
    <x v="0"/>
    <x v="197"/>
    <n v="8266016442"/>
    <n v="9854034034"/>
    <n v="84713.75"/>
    <m/>
    <n v="0"/>
    <n v="84713.75"/>
    <d v="2022-11-29T17:30:00"/>
    <n v="6870300291"/>
    <s v="UTCL-20-DL-R-04"/>
    <m/>
    <m/>
    <s v="Cement Mill"/>
    <s v="Civil- Cement Mill"/>
  </r>
  <r>
    <s v="C746"/>
    <s v="DL01221200227"/>
    <s v="DAL2223015014"/>
    <n v="407261"/>
    <x v="0"/>
    <x v="197"/>
    <n v="8266016442"/>
    <n v="9854032897"/>
    <n v="84713.75"/>
    <m/>
    <n v="0"/>
    <n v="84713.75"/>
    <d v="2022-11-04T17:30:00"/>
    <n v="6870300301"/>
    <s v="UTCL-20-DL-R-04"/>
    <m/>
    <m/>
    <s v="Cement Mill"/>
    <s v="Civil- Cement Mill"/>
  </r>
  <r>
    <s v="OLBC259"/>
    <s v="DL01230100360"/>
    <s v="DAL2223016356"/>
    <n v="407261"/>
    <x v="0"/>
    <x v="197"/>
    <n v="8266015795"/>
    <n v="9854034856"/>
    <n v="84713.75"/>
    <m/>
    <n v="0"/>
    <n v="84713.75"/>
    <d v="2022-12-14T17:30:00"/>
    <n v="6870328492"/>
    <s v="UTCL-20-DL-R-07"/>
    <m/>
    <m/>
    <s v="OLBC"/>
    <m/>
  </r>
  <r>
    <s v="OLBC261"/>
    <s v="DL01230100362"/>
    <s v="DAL2223016321"/>
    <n v="407261"/>
    <x v="0"/>
    <x v="197"/>
    <n v="8266015795"/>
    <n v="9854035244"/>
    <n v="84713.75"/>
    <m/>
    <n v="0"/>
    <n v="84713.75"/>
    <d v="2022-12-21T17:30:00"/>
    <n v="6870328705"/>
    <s v="UTCL-20-DL-R-07"/>
    <m/>
    <m/>
    <s v="OLBC"/>
    <m/>
  </r>
  <r>
    <s v="C757"/>
    <s v="DL01230100376"/>
    <s v="DAL2223016330"/>
    <n v="407261"/>
    <x v="0"/>
    <x v="197"/>
    <n v="8266016948"/>
    <n v="9854034905"/>
    <n v="84713.75"/>
    <m/>
    <n v="0"/>
    <n v="84713.75"/>
    <d v="2022-12-15T17:30:00"/>
    <n v="6870328739"/>
    <s v="UTCL-20-DL-R-04"/>
    <m/>
    <m/>
    <s v="Cement Mill"/>
    <s v="Civil- Cement Mill"/>
  </r>
  <r>
    <s v="C748"/>
    <s v="DL01230100347"/>
    <s v="DAL2223016333"/>
    <n v="407261"/>
    <x v="0"/>
    <x v="197"/>
    <n v="8266016442"/>
    <n v="9854034396"/>
    <n v="84713.75"/>
    <m/>
    <n v="0"/>
    <n v="84713.75"/>
    <d v="2022-12-06T17:30:00"/>
    <n v="6870328764"/>
    <s v="UTCL-20-DL-R-04"/>
    <m/>
    <m/>
    <s v="Cement Mill"/>
    <s v="Civil- Cement Mill"/>
  </r>
  <r>
    <s v="OLBC264"/>
    <s v="DL01230100344"/>
    <s v="DAL2223016336"/>
    <n v="407261"/>
    <x v="0"/>
    <x v="197"/>
    <n v="8266015795"/>
    <n v="9854035732"/>
    <n v="84713.75"/>
    <m/>
    <n v="0"/>
    <n v="84713.75"/>
    <d v="2022-12-29T17:30:00"/>
    <n v="6870328780"/>
    <s v="UTCL-20-DL-R-07"/>
    <m/>
    <m/>
    <s v="OLBC"/>
    <m/>
  </r>
  <r>
    <s v="OLBC255"/>
    <s v="DL01230100343"/>
    <s v="DAL2223016337"/>
    <n v="407261"/>
    <x v="0"/>
    <x v="197"/>
    <n v="8266015795"/>
    <n v="9854035671"/>
    <n v="84713.75"/>
    <m/>
    <n v="0"/>
    <n v="84713.75"/>
    <d v="2022-12-28T17:30:00"/>
    <n v="6870328792"/>
    <s v="UTCL-20-DL-R-07"/>
    <m/>
    <m/>
    <s v="OLBC"/>
    <m/>
  </r>
  <r>
    <n v="154"/>
    <s v="DL01230100342"/>
    <s v="DAL2223016338"/>
    <n v="407261"/>
    <x v="0"/>
    <x v="197"/>
    <n v="8266014574"/>
    <n v="9854035243"/>
    <n v="84713.75"/>
    <m/>
    <n v="0"/>
    <n v="84713.75"/>
    <d v="2022-12-21T17:30:00"/>
    <n v="6870328800"/>
    <s v="UTCL-21-DL-R-04"/>
    <m/>
    <m/>
    <s v="AFR"/>
    <m/>
  </r>
  <r>
    <s v="C756"/>
    <s v="DL01230100338"/>
    <s v="DAL2223016341"/>
    <n v="407261"/>
    <x v="0"/>
    <x v="197"/>
    <n v="8266016948"/>
    <n v="9854035613"/>
    <n v="84713.75"/>
    <m/>
    <n v="0"/>
    <n v="84713.75"/>
    <d v="2022-12-27T17:30:00"/>
    <n v="6870328805"/>
    <s v="UTCL-20-DL-R-04"/>
    <m/>
    <m/>
    <s v="Cement Mill"/>
    <s v="Civil- Cement Mill"/>
  </r>
  <r>
    <s v="C755"/>
    <s v="DL01230100337"/>
    <s v="DAL2223016342"/>
    <n v="407261"/>
    <x v="0"/>
    <x v="197"/>
    <n v="8266016948"/>
    <n v="9854035846"/>
    <n v="84713.75"/>
    <m/>
    <n v="0"/>
    <n v="84713.75"/>
    <d v="2022-12-31T17:30:00"/>
    <n v="6870328820"/>
    <s v="UTCL-20-DL-R-04"/>
    <m/>
    <m/>
    <s v="Cement Mill"/>
    <s v="Civil- Cement Mill"/>
  </r>
  <r>
    <s v="OLBC256"/>
    <s v="DL01230100348"/>
    <s v="DAL2223016344"/>
    <n v="407261"/>
    <x v="0"/>
    <x v="197"/>
    <n v="8266015795"/>
    <n v="9854034400"/>
    <n v="84713.75"/>
    <m/>
    <n v="0"/>
    <n v="84713.75"/>
    <d v="2022-12-06T17:30:00"/>
    <n v="6870329310"/>
    <s v="UTCL-20-DL-R-07"/>
    <m/>
    <m/>
    <s v="OLBC"/>
    <m/>
  </r>
  <r>
    <s v="OLBC265"/>
    <s v="DL01230100350"/>
    <s v="DAL2223016346"/>
    <n v="407261"/>
    <x v="0"/>
    <x v="197"/>
    <n v="8266015795"/>
    <n v="9854034084"/>
    <n v="84713.75"/>
    <m/>
    <n v="0"/>
    <n v="84713.75"/>
    <d v="2022-11-30T17:30:00"/>
    <n v="6870329314"/>
    <s v="UTCL-20-DL-R-07"/>
    <m/>
    <m/>
    <s v="OLBC"/>
    <m/>
  </r>
  <r>
    <n v="155"/>
    <s v="DL01230100352"/>
    <s v="DAL2223016348"/>
    <n v="407261"/>
    <x v="0"/>
    <x v="197"/>
    <n v="8266014574"/>
    <n v="9854033803"/>
    <n v="84713.75"/>
    <m/>
    <n v="0"/>
    <n v="84713.75"/>
    <d v="2022-11-25T17:30:00"/>
    <n v="6870329320"/>
    <s v="UTCL-21-DL-R-04"/>
    <m/>
    <m/>
    <s v="AFR"/>
    <m/>
  </r>
  <r>
    <s v="OLBC257"/>
    <s v="DL01230100355"/>
    <s v="DAL2223016351"/>
    <n v="407261"/>
    <x v="0"/>
    <x v="197"/>
    <n v="8266015795"/>
    <n v="9854035063"/>
    <n v="84713.75"/>
    <m/>
    <n v="0"/>
    <n v="84713.75"/>
    <d v="2022-12-18T17:30:00"/>
    <n v="6870329327"/>
    <s v="UTCL-20-DL-R-07"/>
    <m/>
    <m/>
    <s v="OLBC"/>
    <m/>
  </r>
  <r>
    <s v="C749"/>
    <s v="DL01230100357"/>
    <s v="DAL2223016353"/>
    <n v="407261"/>
    <x v="0"/>
    <x v="197"/>
    <n v="8266016442"/>
    <n v="9854034984"/>
    <n v="84713.75"/>
    <m/>
    <n v="0"/>
    <n v="84713.75"/>
    <d v="2022-12-16T17:30:00"/>
    <n v="6870334663"/>
    <s v="UTCL-20-DL-R-04"/>
    <m/>
    <m/>
    <s v="Cement Mill"/>
    <s v="Civil- Cement Mill"/>
  </r>
  <r>
    <s v="OLBC262"/>
    <s v="DL01230100363"/>
    <s v="DAL2223016322"/>
    <n v="407261"/>
    <x v="0"/>
    <x v="197"/>
    <n v="8266015795"/>
    <n v="9854035288"/>
    <n v="84713.75"/>
    <m/>
    <n v="0"/>
    <n v="84713.75"/>
    <d v="2022-11-22T00:00:00"/>
    <n v="6870334689"/>
    <s v="UTCL-20-DL-R-07"/>
    <m/>
    <m/>
    <s v="OLBC"/>
    <m/>
  </r>
  <r>
    <s v="OLBC263"/>
    <s v="DL01230100364"/>
    <s v="DAL2223016323"/>
    <n v="407261"/>
    <x v="0"/>
    <x v="197"/>
    <n v="8266015795"/>
    <n v="9854035289"/>
    <n v="84713.75"/>
    <m/>
    <n v="0"/>
    <n v="84713.75"/>
    <d v="2022-12-22T17:30:00"/>
    <n v="6870334696"/>
    <s v="UTCL-20-DL-R-07"/>
    <m/>
    <m/>
    <s v="OLBC"/>
    <m/>
  </r>
  <r>
    <s v="OLBC258"/>
    <s v="DL01230100356"/>
    <s v="DAL2223016352"/>
    <n v="407261"/>
    <x v="0"/>
    <x v="197"/>
    <n v="8266015795"/>
    <n v="9854035021"/>
    <n v="84713.75"/>
    <m/>
    <n v="0"/>
    <n v="84713.75"/>
    <d v="2022-12-17T17:30:00"/>
    <n v="6870334708"/>
    <s v="UTCL-20-DL-R-07"/>
    <m/>
    <m/>
    <s v="OLBC"/>
    <m/>
  </r>
  <r>
    <s v="OLBC269"/>
    <s v="DL01230101807"/>
    <s v="DAL2223017658"/>
    <n v="407261"/>
    <x v="0"/>
    <x v="197"/>
    <n v="8266015795"/>
    <n v="9854036255"/>
    <n v="84713.75"/>
    <m/>
    <n v="0"/>
    <n v="84713.75"/>
    <d v="2023-01-07T17:30:00"/>
    <n v="6870359507"/>
    <s v="UTCL-20-DL-R-07"/>
    <m/>
    <m/>
    <s v="OLBC"/>
    <m/>
  </r>
  <r>
    <s v="OLBC268"/>
    <s v="DL01230101808"/>
    <s v="DAL2223017657"/>
    <n v="407261"/>
    <x v="0"/>
    <x v="197"/>
    <n v="8266015795"/>
    <n v="9854036147"/>
    <n v="84713.75"/>
    <m/>
    <n v="0"/>
    <n v="84713.75"/>
    <d v="2023-01-05T17:30:00"/>
    <n v="6870359510"/>
    <s v="UTCL-20-DL-R-07"/>
    <m/>
    <m/>
    <s v="OLBC"/>
    <m/>
  </r>
  <r>
    <s v="C759"/>
    <s v="DL01230101809"/>
    <s v="DAL2223017656"/>
    <n v="407261"/>
    <x v="0"/>
    <x v="197"/>
    <n v="8266016948"/>
    <n v="9854035970"/>
    <n v="84713.75"/>
    <m/>
    <n v="0"/>
    <n v="84713.75"/>
    <d v="2023-01-02T17:30:00"/>
    <n v="6870359511"/>
    <s v="UTCL-20-DL-R-04"/>
    <m/>
    <m/>
    <s v="Cement Mill"/>
    <s v="Civil- Cement Mill"/>
  </r>
  <r>
    <s v="OLBC267"/>
    <s v="DL01230101737"/>
    <s v="DAL2223017678"/>
    <n v="407261"/>
    <x v="0"/>
    <x v="197"/>
    <n v="8266017002"/>
    <n v="9854036551"/>
    <n v="84713.75"/>
    <m/>
    <n v="0"/>
    <n v="84713.75"/>
    <d v="2023-01-13T17:30:00"/>
    <n v="6870359514"/>
    <s v="UTCL-20-DL-R-07"/>
    <m/>
    <m/>
    <s v="OLBC"/>
    <m/>
  </r>
  <r>
    <s v="C760"/>
    <s v="DL01230101810"/>
    <s v="DAL2223017655"/>
    <n v="407261"/>
    <x v="0"/>
    <x v="197"/>
    <n v="8266016948"/>
    <n v="9854036257"/>
    <n v="84713.75"/>
    <m/>
    <n v="0"/>
    <n v="84713.75"/>
    <d v="2023-01-07T17:30:00"/>
    <n v="6870359536"/>
    <s v="UTCL-20-DL-R-04"/>
    <m/>
    <m/>
    <s v="Cement Mill"/>
    <s v="Civil- Cement Mill"/>
  </r>
  <r>
    <s v="C761"/>
    <s v="DL01230200822"/>
    <s v="DAL2223018549"/>
    <n v="407261"/>
    <x v="0"/>
    <x v="197"/>
    <n v="8266016948"/>
    <n v="9854036364"/>
    <n v="84713.75"/>
    <m/>
    <n v="0"/>
    <n v="84713.75"/>
    <d v="2023-01-09T17:30:00"/>
    <n v="6870375457"/>
    <s v="UTCL-20-DL-R-04"/>
    <m/>
    <m/>
    <s v="Cement Mill"/>
    <s v="Civil- Cement Mill"/>
  </r>
  <r>
    <n v="122"/>
    <s v="DL01230201972"/>
    <s v="DAL2223019652"/>
    <n v="407261"/>
    <x v="0"/>
    <x v="197"/>
    <n v="8266014574"/>
    <n v="9854038601"/>
    <n v="84713.75"/>
    <m/>
    <n v="0"/>
    <n v="84713.75"/>
    <d v="2023-02-16T17:30:00"/>
    <n v="6870394280"/>
    <s v="UTCL-21-DL-R-04"/>
    <m/>
    <m/>
    <s v="AFR"/>
    <m/>
  </r>
  <r>
    <s v="OLBC214"/>
    <s v="DL01230201973"/>
    <s v="DAL2223019651"/>
    <n v="407261"/>
    <x v="0"/>
    <x v="197"/>
    <n v="8266017002"/>
    <n v="9854038499"/>
    <n v="84713.75"/>
    <m/>
    <n v="0"/>
    <n v="84713.75"/>
    <d v="2023-02-14T17:30:00"/>
    <n v="6870394283"/>
    <s v="UTCL-20-DL-R-07"/>
    <m/>
    <m/>
    <s v="OLBC"/>
    <m/>
  </r>
  <r>
    <n v="121"/>
    <s v="DL01230201974"/>
    <s v="DAL2223019650"/>
    <n v="407261"/>
    <x v="0"/>
    <x v="197"/>
    <n v="8266014574"/>
    <n v="9854038501"/>
    <n v="84713.75"/>
    <m/>
    <n v="0"/>
    <n v="84713.75"/>
    <d v="2023-02-14T17:30:00"/>
    <n v="6870394285"/>
    <s v="UTCL-21-DL-R-04"/>
    <m/>
    <m/>
    <s v="AFR"/>
    <m/>
  </r>
  <r>
    <s v="OLBC215"/>
    <s v="DL01230201969"/>
    <s v="DAL2223019655"/>
    <n v="407261"/>
    <x v="0"/>
    <x v="197"/>
    <n v="8266017002"/>
    <n v="9854038447"/>
    <n v="84713.75"/>
    <m/>
    <n v="0"/>
    <n v="84713.75"/>
    <d v="2023-02-13T17:30:00"/>
    <n v="6870394353"/>
    <s v="UTCL-20-DL-R-07"/>
    <m/>
    <m/>
    <s v="OLBC"/>
    <m/>
  </r>
  <r>
    <n v="120"/>
    <s v="DL01230201967"/>
    <s v="DAL2223019657"/>
    <n v="407261"/>
    <x v="0"/>
    <x v="197"/>
    <n v="8266014574"/>
    <n v="9854037212"/>
    <n v="84713.75"/>
    <m/>
    <n v="0"/>
    <n v="84713.75"/>
    <d v="2023-01-25T17:30:00"/>
    <n v="6870394368"/>
    <s v="UTCL-21-DL-R-04"/>
    <m/>
    <m/>
    <s v="AFR"/>
    <m/>
  </r>
  <r>
    <n v="123"/>
    <s v="DL01230300465"/>
    <s v="DAL2223020095"/>
    <n v="407261"/>
    <x v="0"/>
    <x v="197"/>
    <n v="8266014574"/>
    <n v="9854039432"/>
    <n v="84713.75"/>
    <m/>
    <n v="0"/>
    <n v="84713.75"/>
    <d v="2023-02-28T17:30:00"/>
    <n v="6870405600"/>
    <s v="UTCL-21-DL-R-04"/>
    <m/>
    <m/>
    <s v="AFR"/>
    <m/>
  </r>
  <r>
    <s v="OLBC216"/>
    <s v="DL01230300463"/>
    <s v="DAL2223020097"/>
    <n v="407261"/>
    <x v="0"/>
    <x v="197"/>
    <n v="8266017002"/>
    <n v="9854039394"/>
    <n v="84713.75"/>
    <m/>
    <n v="0"/>
    <n v="84713.75"/>
    <d v="2023-02-28T17:30:00"/>
    <n v="6870405603"/>
    <s v="UTCL-20-DL-R-07"/>
    <m/>
    <m/>
    <s v="OLBC"/>
    <m/>
  </r>
  <r>
    <n v="130"/>
    <s v="DL01230300793"/>
    <s v="DAL2223020525"/>
    <n v="407261"/>
    <x v="0"/>
    <x v="197"/>
    <n v="8266014574"/>
    <n v="9854039145"/>
    <n v="84713.75"/>
    <m/>
    <n v="0"/>
    <n v="84713.75"/>
    <d v="2023-02-24T17:30:00"/>
    <n v="6870412574"/>
    <s v="UTCL-21-DL-R-04"/>
    <m/>
    <m/>
    <s v="AFR"/>
    <m/>
  </r>
  <r>
    <n v="125"/>
    <s v="DL01230300787"/>
    <s v="DAL2223020531"/>
    <n v="407261"/>
    <x v="0"/>
    <x v="197"/>
    <n v="8266014574"/>
    <n v="9854038972"/>
    <n v="84713.75"/>
    <m/>
    <n v="0"/>
    <n v="84713.75"/>
    <d v="2023-02-22T17:30:00"/>
    <n v="6870412578"/>
    <s v="UTCL-21-DL-R-04"/>
    <m/>
    <m/>
    <s v="AFR"/>
    <m/>
  </r>
  <r>
    <n v="124"/>
    <s v="DL01230300786"/>
    <s v="DAL2223020532"/>
    <n v="407261"/>
    <x v="0"/>
    <x v="197"/>
    <n v="8266014574"/>
    <n v="9854038866"/>
    <n v="84713.75"/>
    <m/>
    <n v="0"/>
    <n v="84713.75"/>
    <d v="2023-02-20T17:30:00"/>
    <n v="6870412580"/>
    <s v="UTCL-21-DL-R-04"/>
    <m/>
    <m/>
    <s v="AFR"/>
    <m/>
  </r>
  <r>
    <n v="127"/>
    <s v="DL01230300785"/>
    <s v="DAL2223020533"/>
    <n v="407261"/>
    <x v="0"/>
    <x v="197"/>
    <n v="8266014574"/>
    <n v="9854039202"/>
    <n v="84713.75"/>
    <m/>
    <n v="0"/>
    <n v="84713.75"/>
    <d v="2023-02-25T17:30:00"/>
    <n v="6870412581"/>
    <s v="UTCL-21-DL-R-04"/>
    <m/>
    <m/>
    <s v="AFR"/>
    <m/>
  </r>
  <r>
    <s v="OLBC217"/>
    <s v="DL01230300813"/>
    <s v="DAL2223020506"/>
    <n v="407261"/>
    <x v="0"/>
    <x v="197"/>
    <n v="8266017002"/>
    <n v="9854039040"/>
    <n v="84713.75"/>
    <m/>
    <n v="0"/>
    <n v="84713.75"/>
    <d v="2023-02-23T17:30:00"/>
    <n v="6870412966"/>
    <s v="UTCL-20-DL-R-07"/>
    <m/>
    <m/>
    <s v="OLBC"/>
    <m/>
  </r>
  <r>
    <s v="OLBC219"/>
    <s v="DL01230300857"/>
    <s v="DAL2223020577"/>
    <n v="407261"/>
    <x v="0"/>
    <x v="197"/>
    <n v="8266015795"/>
    <n v="9854039634"/>
    <n v="84713.75"/>
    <m/>
    <n v="0"/>
    <n v="84713.75"/>
    <d v="2023-03-02T17:30:00"/>
    <n v="6870414597"/>
    <s v="UTCL-20-DL-R-07"/>
    <m/>
    <m/>
    <s v="OLBC"/>
    <m/>
  </r>
  <r>
    <s v="OLBC218"/>
    <s v="DL01230300852"/>
    <s v="DAL2223020578"/>
    <n v="407261"/>
    <x v="0"/>
    <x v="197"/>
    <n v="8266015795"/>
    <n v="9854039483"/>
    <n v="84713.75"/>
    <m/>
    <n v="0"/>
    <n v="84713.75"/>
    <d v="2023-03-01T17:30:00"/>
    <n v="6870414598"/>
    <s v="UTCL-20-DL-R-07"/>
    <m/>
    <m/>
    <s v="OLBC"/>
    <m/>
  </r>
  <r>
    <n v="128"/>
    <s v="DL01230300851"/>
    <s v="DAL2223020579"/>
    <n v="407261"/>
    <x v="0"/>
    <x v="197"/>
    <n v="8266014574"/>
    <n v="9854039538"/>
    <n v="84713.75"/>
    <m/>
    <n v="0"/>
    <n v="84713.75"/>
    <d v="2023-03-02T17:30:00"/>
    <n v="6870414599"/>
    <s v="UTCL-21-DL-R-04"/>
    <m/>
    <m/>
    <s v="AFR"/>
    <m/>
  </r>
  <r>
    <n v="129"/>
    <s v="DL01230300850"/>
    <s v="DAL2223020580"/>
    <n v="407261"/>
    <x v="0"/>
    <x v="197"/>
    <n v="8266014574"/>
    <n v="9854039537"/>
    <n v="84713.75"/>
    <m/>
    <n v="0"/>
    <n v="84713.75"/>
    <d v="2023-03-02T17:30:00"/>
    <n v="6870414601"/>
    <s v="UTCL-21-DL-R-04"/>
    <m/>
    <m/>
    <s v="AFR"/>
    <m/>
  </r>
  <r>
    <n v="126"/>
    <s v="DL01230300847"/>
    <s v="DAL2223020583"/>
    <n v="407261"/>
    <x v="0"/>
    <x v="197"/>
    <n v="8266014574"/>
    <n v="9854039711"/>
    <n v="84713.75"/>
    <m/>
    <n v="0"/>
    <n v="84713.75"/>
    <d v="2023-03-03T17:30:00"/>
    <n v="6870414602"/>
    <s v="UTCL-21-DL-R-04"/>
    <m/>
    <m/>
    <s v="AFR"/>
    <m/>
  </r>
  <r>
    <n v="132"/>
    <s v="DL01230300849"/>
    <s v="DAL2223020581"/>
    <n v="407261"/>
    <x v="0"/>
    <x v="197"/>
    <n v="8266014574"/>
    <n v="9854039511"/>
    <n v="84713.75"/>
    <m/>
    <n v="0"/>
    <n v="84713.75"/>
    <d v="2023-03-01T17:30:00"/>
    <n v="6870414607"/>
    <s v="UTCL-21-DL-R-04"/>
    <m/>
    <m/>
    <s v="AFR"/>
    <m/>
  </r>
  <r>
    <n v="131"/>
    <s v="DL01230300848"/>
    <s v="DAL2223020582"/>
    <n v="407261"/>
    <x v="0"/>
    <x v="197"/>
    <n v="8266014574"/>
    <n v="9854039783"/>
    <n v="84713.75"/>
    <m/>
    <n v="0"/>
    <n v="84713.75"/>
    <d v="2023-03-04T17:30:00"/>
    <n v="6870414646"/>
    <s v="UTCL-21-DL-R-04"/>
    <m/>
    <m/>
    <s v="AFR"/>
    <m/>
  </r>
  <r>
    <s v="C750"/>
    <s v="DL01230300961"/>
    <s v="DAL2223020701"/>
    <n v="407261"/>
    <x v="0"/>
    <x v="197"/>
    <n v="8266016948"/>
    <n v="9854036597"/>
    <n v="84713.75"/>
    <m/>
    <n v="0"/>
    <n v="84713.75"/>
    <d v="2023-01-14T17:30:00"/>
    <n v="6870419121"/>
    <s v="UTCL-20-DL-R-04"/>
    <m/>
    <m/>
    <s v="Cement Mill"/>
    <s v="Civil- Cement Mill"/>
  </r>
  <r>
    <s v="C754"/>
    <s v="DL01230300965"/>
    <s v="DAL2223020697"/>
    <n v="407261"/>
    <x v="0"/>
    <x v="197"/>
    <n v="8266016948"/>
    <n v="9854037548"/>
    <n v="84713.75"/>
    <m/>
    <n v="0"/>
    <n v="84713.75"/>
    <d v="2023-01-30T17:30:00"/>
    <n v="6870419130"/>
    <s v="UTCL-20-DL-R-04"/>
    <m/>
    <m/>
    <s v="Cement Mill"/>
    <s v="Civil- Cement Mill"/>
  </r>
  <r>
    <s v="OLBC221"/>
    <s v="DL01230300970"/>
    <s v="DAL2223020705"/>
    <n v="407261"/>
    <x v="0"/>
    <x v="197"/>
    <n v="8266017002"/>
    <n v="9854037632"/>
    <n v="84713.75"/>
    <m/>
    <n v="0"/>
    <n v="84713.75"/>
    <d v="2023-02-01T17:30:00"/>
    <n v="6870419147"/>
    <s v="UTCL-20-DL-R-07"/>
    <m/>
    <m/>
    <s v="OLBC"/>
    <m/>
  </r>
  <r>
    <n v="134"/>
    <s v="DL01230300959"/>
    <s v="DAL2223020703"/>
    <n v="407261"/>
    <x v="0"/>
    <x v="197"/>
    <n v="8266014574"/>
    <n v="9854037922"/>
    <n v="84713.75"/>
    <m/>
    <n v="0"/>
    <n v="84713.75"/>
    <d v="2023-02-06T17:30:00"/>
    <n v="6870419149"/>
    <s v="UTCL-21-DL-R-04"/>
    <m/>
    <m/>
    <s v="AFR"/>
    <m/>
  </r>
  <r>
    <s v="OLBC220"/>
    <s v="DL01230300969"/>
    <s v="DAL2223020706"/>
    <n v="407261"/>
    <x v="0"/>
    <x v="197"/>
    <n v="8266017002"/>
    <n v="9854037650"/>
    <n v="84713.75"/>
    <m/>
    <n v="0"/>
    <n v="84713.75"/>
    <d v="2023-02-02T17:30:00"/>
    <n v="6870419159"/>
    <s v="UTCL-20-DL-R-07"/>
    <m/>
    <m/>
    <s v="OLBC"/>
    <m/>
  </r>
  <r>
    <s v="OLBC222"/>
    <s v="DL01230300974"/>
    <s v="DAL2223020711"/>
    <n v="407261"/>
    <x v="0"/>
    <x v="197"/>
    <n v="8266017002"/>
    <n v="9854037606"/>
    <n v="84713.75"/>
    <m/>
    <n v="0"/>
    <n v="84713.75"/>
    <d v="2023-01-31T17:30:00"/>
    <n v="6870419171"/>
    <s v="UTCL-20-DL-R-07"/>
    <m/>
    <m/>
    <s v="OLBC"/>
    <m/>
  </r>
  <r>
    <s v="C758"/>
    <s v="DL01230300986"/>
    <s v="DAL2223020714"/>
    <n v="407261"/>
    <x v="0"/>
    <x v="197"/>
    <n v="8266016948"/>
    <n v="9854037425"/>
    <n v="84713.75"/>
    <m/>
    <n v="0"/>
    <n v="84713.75"/>
    <d v="2023-01-28T17:30:00"/>
    <n v="6870419180"/>
    <s v="UTCL-20-DL-R-04"/>
    <m/>
    <m/>
    <s v="Cement Mill"/>
    <s v="Civil- Cement Mill"/>
  </r>
  <r>
    <s v="C751"/>
    <s v="DL01230300975"/>
    <s v="DAL2223020710"/>
    <n v="407261"/>
    <x v="0"/>
    <x v="197"/>
    <n v="8266016948"/>
    <n v="9854037105"/>
    <n v="84713.75"/>
    <m/>
    <n v="0"/>
    <n v="84713.75"/>
    <d v="2023-01-23T17:30:00"/>
    <n v="6870419202"/>
    <s v="UTCL-20-DL-R-04"/>
    <m/>
    <m/>
    <s v="Cement Mill"/>
    <s v="Civil- Cement Mill"/>
  </r>
  <r>
    <s v="OLBC226"/>
    <s v="DL01230300983"/>
    <s v="DAL2223020716"/>
    <n v="407261"/>
    <x v="0"/>
    <x v="197"/>
    <n v="8266017002"/>
    <n v="9854037356"/>
    <n v="84713.75"/>
    <m/>
    <n v="0"/>
    <n v="84713.75"/>
    <d v="2023-01-27T17:30:00"/>
    <n v="6870419220"/>
    <s v="UTCL-20-DL-R-07"/>
    <m/>
    <m/>
    <s v="OLBC"/>
    <m/>
  </r>
  <r>
    <s v="OLBC224"/>
    <s v="DL01230300980"/>
    <s v="DAL2223020719"/>
    <n v="407261"/>
    <x v="0"/>
    <x v="197"/>
    <n v="8266017002"/>
    <n v="9854037166"/>
    <n v="84713.75"/>
    <m/>
    <n v="0"/>
    <n v="84713.75"/>
    <d v="2023-01-24T17:30:00"/>
    <n v="6870419225"/>
    <s v="UTCL-20-DL-R-07"/>
    <m/>
    <m/>
    <s v="OLBC"/>
    <m/>
  </r>
  <r>
    <n v="133"/>
    <s v="DL01230300973"/>
    <s v="DAL2223020712"/>
    <n v="407261"/>
    <x v="0"/>
    <x v="197"/>
    <n v="8266014574"/>
    <n v="9854037690"/>
    <n v="84713.75"/>
    <m/>
    <n v="0"/>
    <n v="84713.75"/>
    <d v="2023-02-03T17:30:00"/>
    <n v="6870419229"/>
    <s v="UTCL-21-DL-R-04"/>
    <m/>
    <m/>
    <s v="AFR"/>
    <m/>
  </r>
  <r>
    <s v="OLBC225"/>
    <s v="DL01230300982"/>
    <s v="DAL2223020717"/>
    <n v="407261"/>
    <x v="0"/>
    <x v="197"/>
    <n v="8266017002"/>
    <n v="9854037219"/>
    <n v="84713.75"/>
    <m/>
    <n v="0"/>
    <n v="84713.75"/>
    <d v="2023-01-25T17:30:00"/>
    <n v="6870419233"/>
    <s v="UTCL-20-DL-R-07"/>
    <m/>
    <m/>
    <s v="OLBC"/>
    <m/>
  </r>
  <r>
    <s v="OLBC266"/>
    <s v="DL01230300985"/>
    <s v="DAL2223020715"/>
    <n v="407261"/>
    <x v="0"/>
    <x v="197"/>
    <n v="8266017002"/>
    <n v="9854037401"/>
    <n v="84713.75"/>
    <m/>
    <n v="0"/>
    <n v="84713.75"/>
    <d v="2023-01-28T17:30:00"/>
    <n v="6870419246"/>
    <s v="UTCL-20-DL-R-07"/>
    <m/>
    <m/>
    <s v="OLBC"/>
    <m/>
  </r>
  <r>
    <s v="C753"/>
    <s v="DL01230300978"/>
    <s v="DAL2223020721"/>
    <n v="407261"/>
    <x v="0"/>
    <x v="197"/>
    <n v="8266016948"/>
    <n v="9854036966"/>
    <n v="84713.75"/>
    <m/>
    <n v="0"/>
    <n v="84713.75"/>
    <d v="2023-01-21T17:30:00"/>
    <n v="6870419250"/>
    <s v="UTCL-20-DL-R-04"/>
    <m/>
    <m/>
    <s v="Cement Mill"/>
    <s v="Civil- Cement Mill"/>
  </r>
  <r>
    <s v="OLBC223"/>
    <s v="DL01230300981"/>
    <s v="DAL2223020718"/>
    <n v="407261"/>
    <x v="0"/>
    <x v="197"/>
    <n v="8266017002"/>
    <n v="9854036276"/>
    <n v="84713.75"/>
    <m/>
    <n v="0"/>
    <n v="84713.75"/>
    <d v="2023-01-07T17:30:00"/>
    <n v="6870419258"/>
    <s v="UTCL-20-DL-R-07"/>
    <m/>
    <m/>
    <s v="OLBC"/>
    <m/>
  </r>
  <r>
    <s v="C752"/>
    <s v="DL01230300976"/>
    <s v="DAL2223020723"/>
    <n v="407261"/>
    <x v="0"/>
    <x v="197"/>
    <n v="8266016948"/>
    <n v="9854036989"/>
    <n v="84713.75"/>
    <m/>
    <n v="0"/>
    <n v="84713.75"/>
    <d v="2023-01-21T17:30:00"/>
    <n v="6870419261"/>
    <s v="UTCL-20-DL-R-04"/>
    <m/>
    <m/>
    <s v="Cement Mill"/>
    <s v="Civil- Cement Mill"/>
  </r>
  <r>
    <s v="OLBC228"/>
    <s v="DL01230302169"/>
    <s v="DAL2223021730"/>
    <n v="407261"/>
    <x v="0"/>
    <x v="197"/>
    <n v="8266017002"/>
    <n v="9854040445"/>
    <n v="84713.75"/>
    <m/>
    <n v="0"/>
    <n v="84713.75"/>
    <d v="2023-03-17T17:30:00"/>
    <n v="6870438932"/>
    <s v="UTCL-20-DL-R-07"/>
    <m/>
    <m/>
    <s v="OLBC"/>
    <m/>
  </r>
  <r>
    <s v="OLBC229"/>
    <s v="DL01230302173"/>
    <s v="DAL2223021749"/>
    <n v="407261"/>
    <x v="0"/>
    <x v="197"/>
    <n v="8266017002"/>
    <n v="9854039815"/>
    <n v="84713.75"/>
    <m/>
    <n v="0"/>
    <n v="84713.75"/>
    <d v="2023-03-04T17:30:00"/>
    <n v="6870438949"/>
    <s v="UTCL-20-DL-R-07"/>
    <m/>
    <m/>
    <s v="OLBC"/>
    <m/>
  </r>
  <r>
    <s v="OLBC227"/>
    <s v="DL01230302167"/>
    <s v="DAL2223021732"/>
    <n v="407261"/>
    <x v="0"/>
    <x v="197"/>
    <n v="8266017003"/>
    <n v="9854040299"/>
    <n v="84713.75"/>
    <m/>
    <n v="0"/>
    <n v="84713.75"/>
    <d v="2023-03-14T17:30:00"/>
    <n v="6870439038"/>
    <s v="UTCL-20-DL-R-07"/>
    <m/>
    <m/>
    <s v="OLBC"/>
    <m/>
  </r>
  <r>
    <s v="OLBC230"/>
    <s v="DL01230302172"/>
    <s v="DAL2223021748"/>
    <n v="407261"/>
    <x v="0"/>
    <x v="197"/>
    <n v="8266017002"/>
    <n v="9854039901"/>
    <n v="84713.75"/>
    <m/>
    <n v="0"/>
    <n v="84713.75"/>
    <d v="2023-03-06T17:30:00"/>
    <n v="6870439095"/>
    <s v="UTCL-20-DL-R-07"/>
    <m/>
    <m/>
    <s v="OLBC"/>
    <m/>
  </r>
  <r>
    <n v="88"/>
    <s v="DL01230400448"/>
    <s v="DAL2223022818"/>
    <n v="407261"/>
    <x v="0"/>
    <x v="197"/>
    <n v="8266017941"/>
    <n v="9854039965"/>
    <n v="84713.75"/>
    <m/>
    <n v="0"/>
    <n v="84713.75"/>
    <d v="2023-03-07T17:30:00"/>
    <n v="1246303056"/>
    <s v="UTCL-21-DL-R-04"/>
    <m/>
    <m/>
    <s v="AFR"/>
    <m/>
  </r>
  <r>
    <n v="87"/>
    <s v="DL01230400445"/>
    <s v="DAL2223022821"/>
    <n v="407261"/>
    <x v="0"/>
    <x v="197"/>
    <n v="8266017941"/>
    <n v="9854040218"/>
    <n v="84713.75"/>
    <m/>
    <n v="0"/>
    <n v="84713.75"/>
    <d v="2023-03-13T17:30:00"/>
    <n v="1246303095"/>
    <s v="UTCL-21-DL-R-04"/>
    <m/>
    <m/>
    <s v="AFR"/>
    <m/>
  </r>
  <r>
    <n v="89"/>
    <s v="DL01230400451"/>
    <s v="DAL2223022815"/>
    <n v="407261"/>
    <x v="0"/>
    <x v="197"/>
    <n v="8266017941"/>
    <n v="9854040813"/>
    <n v="84713.75"/>
    <m/>
    <n v="0"/>
    <n v="84713.75"/>
    <d v="2023-03-21T17:30:00"/>
    <n v="1246303113"/>
    <s v="UTCL-21-DL-R-04"/>
    <m/>
    <m/>
    <s v="AFR"/>
    <m/>
  </r>
  <r>
    <n v="90"/>
    <s v="DL01230400655"/>
    <s v="DAL2324000232"/>
    <n v="407261"/>
    <x v="0"/>
    <x v="197"/>
    <n v="8266017941"/>
    <n v="9854040946"/>
    <n v="84713.75"/>
    <m/>
    <n v="0"/>
    <n v="84713.75"/>
    <d v="2023-03-24T17:30:00"/>
    <n v="1246309923"/>
    <s v="UTCL-21-DL-R-04"/>
    <m/>
    <m/>
    <s v="AFR"/>
    <m/>
  </r>
  <r>
    <s v="OLBC233"/>
    <s v="DL01230401265"/>
    <s v="DAL2324000789"/>
    <n v="407261"/>
    <x v="0"/>
    <x v="197"/>
    <n v="8266017003"/>
    <n v="9854041496"/>
    <n v="84713.75"/>
    <m/>
    <n v="0"/>
    <n v="84713.75"/>
    <d v="2023-04-01T17:30:00"/>
    <n v="1246320567"/>
    <s v="UTCL-20-DL-R-07"/>
    <m/>
    <m/>
    <s v="OLBC"/>
    <m/>
  </r>
  <r>
    <s v="OLBC235"/>
    <s v="DL01230401264"/>
    <s v="DAL2324000790"/>
    <n v="407261"/>
    <x v="0"/>
    <x v="197"/>
    <n v="8266017003"/>
    <n v="9854041589"/>
    <n v="84713.75"/>
    <m/>
    <n v="0"/>
    <n v="84713.75"/>
    <d v="2023-04-03T17:30:00"/>
    <n v="1246320575"/>
    <s v="UTCL-20-DL-R-07"/>
    <m/>
    <m/>
    <s v="OLBC"/>
    <m/>
  </r>
  <r>
    <s v="OLBC232"/>
    <s v="DL01230401262"/>
    <s v="DAL2324000792"/>
    <n v="407261"/>
    <x v="0"/>
    <x v="197"/>
    <n v="8266015795"/>
    <n v="9854041415"/>
    <n v="84713.75"/>
    <m/>
    <n v="0"/>
    <n v="84713.75"/>
    <d v="2023-03-31T17:30:00"/>
    <n v="1246322273"/>
    <s v="UTCL-20-DL-R-07"/>
    <m/>
    <m/>
    <s v="OLBC"/>
    <m/>
  </r>
  <r>
    <s v="OLBC234"/>
    <s v="DL01230401268"/>
    <s v="DAL2324000786"/>
    <n v="407261"/>
    <x v="0"/>
    <x v="197"/>
    <n v="8266017003"/>
    <n v="9854041712"/>
    <n v="84713.75"/>
    <m/>
    <n v="0"/>
    <n v="84713.75"/>
    <d v="2023-04-05T17:30:00"/>
    <n v="1246322288"/>
    <s v="UTCL-20-DL-R-07"/>
    <m/>
    <m/>
    <s v="OLBC"/>
    <m/>
  </r>
  <r>
    <n v="92"/>
    <s v="DL01230500205"/>
    <s v="DAL2324001449"/>
    <n v="407261"/>
    <x v="0"/>
    <x v="197"/>
    <n v="8266017941"/>
    <n v="9854042595"/>
    <n v="84713.75"/>
    <m/>
    <n v="0"/>
    <n v="84713.75"/>
    <d v="2023-04-18T17:30:00"/>
    <n v="1246338279"/>
    <s v="UTCL-21-DL-R-04"/>
    <m/>
    <m/>
    <s v="AFR"/>
    <m/>
  </r>
  <r>
    <n v="91"/>
    <s v="DL01230500194"/>
    <s v="DAL2324001456"/>
    <n v="407261"/>
    <x v="0"/>
    <x v="197"/>
    <n v="8266017941"/>
    <n v="9854042275"/>
    <n v="84713.75"/>
    <m/>
    <n v="0"/>
    <n v="84713.75"/>
    <d v="2023-04-13T17:30:00"/>
    <n v="1246339064"/>
    <s v="UTCL-21-DL-R-04"/>
    <m/>
    <m/>
    <s v="AFR"/>
    <m/>
  </r>
  <r>
    <s v="OLBC237"/>
    <s v="DL01230500661"/>
    <s v="DAL2324001896"/>
    <n v="407261"/>
    <x v="0"/>
    <x v="197"/>
    <n v="8266017003"/>
    <n v="9854042340"/>
    <n v="84713.75"/>
    <m/>
    <n v="0"/>
    <n v="84713.75"/>
    <d v="2023-04-14T17:30:00"/>
    <n v="1246343819"/>
    <s v="UTCL-20-DL-R-07"/>
    <m/>
    <m/>
    <s v="OLBC"/>
    <m/>
  </r>
  <r>
    <s v="OLBC238"/>
    <s v="DL01230500660"/>
    <s v="DAL2324001949"/>
    <n v="407261"/>
    <x v="0"/>
    <x v="197"/>
    <n v="8266017003"/>
    <n v="9854042180"/>
    <n v="84713.75"/>
    <m/>
    <n v="0"/>
    <n v="84713.75"/>
    <d v="2023-04-11T17:30:00"/>
    <n v="1246344079"/>
    <s v="UTCL-20-DL-R-07"/>
    <m/>
    <m/>
    <s v="OLBC"/>
    <m/>
  </r>
  <r>
    <n v="138"/>
    <s v="DL01230701251"/>
    <s v="DAL2324006567"/>
    <n v="407261"/>
    <x v="0"/>
    <x v="197"/>
    <n v="8266014574"/>
    <n v="9854037985"/>
    <n v="84713.75"/>
    <m/>
    <n v="0"/>
    <n v="84713.75"/>
    <d v="2023-02-07T17:30:00"/>
    <n v="1246433586"/>
    <s v="UTCL-21-DL-R-04"/>
    <m/>
    <m/>
    <s v="AFR"/>
    <m/>
  </r>
  <r>
    <s v="OLBC411"/>
    <s v="DL01220501114"/>
    <s v="DAL2223002583"/>
    <n v="821964"/>
    <x v="0"/>
    <x v="326"/>
    <n v="8268008970"/>
    <s v="UNLOAD/22-23/1"/>
    <n v="84389.830508474581"/>
    <m/>
    <n v="15190.169491525425"/>
    <n v="99580"/>
    <d v="2022-05-17T17:30:00"/>
    <n v="43925079"/>
    <s v="UTCL-20-DL-R-07"/>
    <s v="N154221984139860"/>
    <d v="2022-06-04T00:00:00"/>
    <s v="OLBC"/>
    <m/>
  </r>
  <r>
    <s v="WHRS-514"/>
    <s v="DL01210400074"/>
    <s v="DAL2122000070"/>
    <n v="815145"/>
    <x v="0"/>
    <x v="165"/>
    <n v="8268005852"/>
    <n v="46"/>
    <n v="84172.491525423728"/>
    <m/>
    <n v="15151.04847457627"/>
    <n v="99323.54"/>
    <d v="2021-03-31T17:30:00"/>
    <n v="44331595"/>
    <s v="UTCL-20-DL-R-01"/>
    <s v="N097211466557126"/>
    <d v="2021-04-08T00:00:00"/>
    <s v="WHRS"/>
    <m/>
  </r>
  <r>
    <s v="EST39"/>
    <m/>
    <m/>
    <m/>
    <x v="0"/>
    <x v="252"/>
    <s v="7070156545"/>
    <d v="2023-08-07T00:00:00"/>
    <n v="84162.59"/>
    <m/>
    <n v="0"/>
    <n v="84162.59"/>
    <d v="2023-08-07T00:00:00"/>
    <s v="7070156545"/>
    <s v="UTCL-22-DL-N-47"/>
    <m/>
    <m/>
    <s v="ESP TPP"/>
    <m/>
  </r>
  <r>
    <s v="C5"/>
    <s v="DL01210700801"/>
    <s v="DAL2122004167"/>
    <n v="300286"/>
    <x v="0"/>
    <x v="3"/>
    <n v="8263000075"/>
    <n v="712724600"/>
    <n v="84000"/>
    <m/>
    <n v="15120"/>
    <n v="99120"/>
    <d v="2021-05-29T17:30:00"/>
    <n v="6870131131"/>
    <s v="UTCL-20-DL-R-04"/>
    <s v="HDFCR52021072254348894"/>
    <d v="2021-07-23T00:00:00"/>
    <s v="Cement Mill"/>
    <m/>
  </r>
  <r>
    <s v="WHRS-1234"/>
    <s v="DL01220100412"/>
    <s v="DAL2122013771"/>
    <n v="816655"/>
    <x v="0"/>
    <x v="215"/>
    <n v="8266013349"/>
    <n v="209"/>
    <n v="84000"/>
    <m/>
    <n v="15120"/>
    <n v="99120"/>
    <d v="2021-12-09T17:30:00"/>
    <n v="6870346412"/>
    <s v="UTCL-20-DL-R-01"/>
    <s v="N020221800892204"/>
    <d v="2022-01-22T00:00:00"/>
    <s v="WHRS"/>
    <m/>
  </r>
  <r>
    <s v="C236"/>
    <s v="DL01230100955"/>
    <s v="DAL2223016877"/>
    <n v="506161"/>
    <x v="0"/>
    <x v="43"/>
    <n v="8268010939"/>
    <s v="D/SER/22-23/176"/>
    <n v="84000"/>
    <m/>
    <n v="15120"/>
    <n v="99120"/>
    <d v="2022-01-04T17:30:00"/>
    <n v="44412575"/>
    <s v="UTCL-20-DL-R-04"/>
    <s v="N076232376725223"/>
    <d v="2023-03-18T00:00:00"/>
    <s v="Cement Mill"/>
    <m/>
  </r>
  <r>
    <s v="C237"/>
    <s v="DL01230101568"/>
    <s v="DAL2223017454"/>
    <n v="506161"/>
    <x v="0"/>
    <x v="43"/>
    <n v="8268010939"/>
    <s v="D/SER/22-23/186"/>
    <n v="84000"/>
    <m/>
    <n v="15120"/>
    <n v="99120"/>
    <d v="2023-01-18T17:30:00"/>
    <n v="44439015"/>
    <s v="UTCL-20-DL-R-04"/>
    <s v="HDFCR52023031590413442"/>
    <d v="2023-03-17T00:00:00"/>
    <s v="Cement Mill"/>
    <m/>
  </r>
  <r>
    <n v="352"/>
    <s v="DL01230901919"/>
    <s v="DAL2324011156"/>
    <n v="808131"/>
    <x v="1"/>
    <x v="274"/>
    <n v="8268012884"/>
    <s v="UCLD24XT4014904"/>
    <n v="83983.898305084746"/>
    <m/>
    <n v="15117.101694915254"/>
    <n v="99101"/>
    <d v="2023-08-09T17:30:00"/>
    <n v="160719224"/>
    <s v="UTCL-21-DL-R-04"/>
    <s v="N292232696861050"/>
    <d v="2023-10-21T00:00:00"/>
    <s v="AFR"/>
    <m/>
  </r>
  <r>
    <s v="C1181"/>
    <s v="DL01220301013"/>
    <s v="CFD2122013898"/>
    <n v="923348"/>
    <x v="0"/>
    <x v="266"/>
    <n v="8262000050"/>
    <s v="IMP212/DN/21-22"/>
    <n v="83931"/>
    <m/>
    <n v="0"/>
    <n v="83931"/>
    <d v="2022-03-08T17:30:00"/>
    <n v="44468424"/>
    <s v="UTCL-20-DL-R-04"/>
    <s v="N117221933073471"/>
    <d v="2022-04-28T00:00:00"/>
    <s v="Cement Mill"/>
    <m/>
  </r>
  <r>
    <s v="OLBC429"/>
    <s v="DL01230901917"/>
    <s v="DAL2324011127"/>
    <n v="822647"/>
    <x v="0"/>
    <x v="233"/>
    <n v="8268013051"/>
    <n v="46"/>
    <n v="83713.919999999998"/>
    <m/>
    <n v="0"/>
    <n v="83713.919999999998"/>
    <d v="2023-09-19T17:30:00"/>
    <n v="160720825"/>
    <s v="UTCL-20-DL-R-07"/>
    <s v="N286232688898271"/>
    <d v="2023-10-15T00:00:00"/>
    <s v="OLBC"/>
    <m/>
  </r>
  <r>
    <s v="WHRS-1122"/>
    <s v="DL01231000466"/>
    <s v="DAL2324011712"/>
    <n v="812419"/>
    <x v="0"/>
    <x v="44"/>
    <n v="8268010958"/>
    <s v="258/23-24"/>
    <n v="83672.881355932201"/>
    <m/>
    <n v="15061.118644067796"/>
    <n v="98734"/>
    <d v="2023-09-12T17:30:00"/>
    <n v="160731510"/>
    <s v="UTCL-20-DL-R-01"/>
    <s v="N292232696861052"/>
    <d v="2023-10-21T00:00:00"/>
    <s v="WHRS"/>
    <m/>
  </r>
  <r>
    <s v="WHRS-415"/>
    <s v="DL01210400083"/>
    <s v="DAL2122000080"/>
    <n v="808282"/>
    <x v="0"/>
    <x v="150"/>
    <n v="8268005993"/>
    <s v="S-46/20-21"/>
    <n v="83621.186440677964"/>
    <m/>
    <n v="15051.813559322032"/>
    <n v="98673"/>
    <d v="2021-03-17T17:30:00"/>
    <n v="44332673"/>
    <s v="UTCL-20-DL-R-01"/>
    <s v="N095211462830213"/>
    <d v="2021-04-06T00:00:00"/>
    <s v="WHRS"/>
    <m/>
  </r>
  <r>
    <s v="OLBC1091"/>
    <s v="DL01230900334"/>
    <s v="DAL2324009653"/>
    <n v="816655"/>
    <x v="0"/>
    <x v="215"/>
    <n v="8266018370"/>
    <n v="508"/>
    <n v="83470.000000000015"/>
    <m/>
    <n v="15024.600000000002"/>
    <n v="98494.60000000002"/>
    <d v="2023-08-26T17:30:00"/>
    <n v="1246506461"/>
    <s v="UTCL-20-DL-R-07"/>
    <s v="HDFCR52023092590165713"/>
    <d v="2023-09-27T00:00:00"/>
    <s v="OLBC"/>
    <m/>
  </r>
  <r>
    <s v="WHRS-75"/>
    <s v="DL01220700036"/>
    <m/>
    <n v="115489"/>
    <x v="0"/>
    <x v="217"/>
    <n v="8266014997"/>
    <n v="244"/>
    <n v="83280"/>
    <m/>
    <n v="14990.4"/>
    <n v="98270.399999999994"/>
    <d v="2022-06-14T00:00:00"/>
    <m/>
    <s v="UTCL-20-DL-R-01"/>
    <m/>
    <m/>
    <s v="WHRS"/>
    <m/>
  </r>
  <r>
    <s v="OLBC1130"/>
    <s v="DL01230301521"/>
    <s v="DAL2223021214"/>
    <n v="808131"/>
    <x v="1"/>
    <x v="274"/>
    <n v="8268010059"/>
    <s v="UCLD23XT4007956"/>
    <n v="83097.000000000015"/>
    <m/>
    <n v="14957.460000000003"/>
    <n v="98054.460000000021"/>
    <d v="2022-12-16T17:30:00"/>
    <n v="44586053"/>
    <s v="UTCL-20-DL-R-07"/>
    <s v="N096232405545678"/>
    <d v="2023-04-08T00:00:00"/>
    <s v="OLBC"/>
    <m/>
  </r>
  <r>
    <s v="CE86"/>
    <s v="DL01230601911"/>
    <s v="DAL2324005306"/>
    <n v="137847"/>
    <x v="0"/>
    <x v="208"/>
    <n v="8266018418"/>
    <s v="SE/2023-24/0051"/>
    <n v="83000"/>
    <m/>
    <n v="14940"/>
    <n v="97940"/>
    <d v="2023-06-05T17:30:00"/>
    <n v="1246418289"/>
    <s v="UTCL-22-DL-N-49"/>
    <s v="N203232559798811"/>
    <d v="2023-07-25T00:00:00"/>
    <s v="Line-1 Cooler ESP"/>
    <m/>
  </r>
  <r>
    <s v="WHRS-1983"/>
    <s v="DL01220700041"/>
    <s v="DAL2223005108"/>
    <n v="407811"/>
    <x v="0"/>
    <x v="189"/>
    <n v="8266015048"/>
    <s v="I22051006276"/>
    <n v="82879.661016949161"/>
    <m/>
    <n v="14918.338983050848"/>
    <n v="97798.000000000015"/>
    <d v="2022-06-03T17:30:00"/>
    <n v="6870126128"/>
    <s v="UTCL-20-DL-R-01"/>
    <s v="N199222042987745"/>
    <d v="2022-07-19T00:00:00"/>
    <s v="WHRS"/>
    <m/>
  </r>
  <r>
    <s v="WHRS-1982"/>
    <s v="DL01221101359"/>
    <s v="DAL2223013672"/>
    <n v="402278"/>
    <x v="0"/>
    <x v="189"/>
    <n v="8266016275"/>
    <s v="I22091116288"/>
    <n v="82879.661016949161"/>
    <m/>
    <n v="14918.338983050848"/>
    <n v="97798.000000000015"/>
    <d v="2022-10-19T17:30:00"/>
    <n v="6870276753"/>
    <s v="UTCL-20-DL-R-01"/>
    <s v="N335222228609539"/>
    <d v="2022-12-04T00:00:00"/>
    <s v="WHRS"/>
    <m/>
  </r>
  <r>
    <n v="322"/>
    <s v="DL01231101484"/>
    <s v="DAL2324014354"/>
    <n v="814805"/>
    <x v="0"/>
    <x v="306"/>
    <n v="8268013300"/>
    <n v="6754"/>
    <n v="82688.983050847455"/>
    <m/>
    <n v="14884.016949152541"/>
    <n v="97573"/>
    <d v="2023-10-31T17:30:00"/>
    <n v="160842749"/>
    <s v="UTCL-21-DL-R-04"/>
    <s v="N346232781235898"/>
    <d v="2023-12-14T00:00:00"/>
    <s v="AFR"/>
    <m/>
  </r>
  <r>
    <s v="OLBC916"/>
    <s v="DL01230701214"/>
    <s v="DAL2324006521"/>
    <n v="407464"/>
    <x v="0"/>
    <x v="160"/>
    <n v="8268012666"/>
    <s v="RSE/23-24/S052"/>
    <n v="82452.5"/>
    <m/>
    <n v="0"/>
    <n v="82452.5"/>
    <d v="2023-07-06T17:30:00"/>
    <n v="160509016"/>
    <s v="UTCL-20-DL-R-07"/>
    <s v="N206232563451840"/>
    <d v="2023-07-27T00:00:00"/>
    <s v="OLBC"/>
    <m/>
  </r>
  <r>
    <s v="C1306"/>
    <s v="DL01211201517"/>
    <s v="DAL2122013299"/>
    <n v="508615"/>
    <x v="0"/>
    <x v="251"/>
    <n v="8266013216"/>
    <n v="910"/>
    <n v="82438.135593220344"/>
    <m/>
    <n v="14838.864406779661"/>
    <n v="97277"/>
    <d v="2021-12-24T17:30:00"/>
    <n v="6870329149"/>
    <s v="UTCL-20-DL-R-04"/>
    <s v="N039221825092396"/>
    <d v="2022-02-09T00:00:00"/>
    <s v="Cement Mill"/>
    <m/>
  </r>
  <r>
    <s v="C1284"/>
    <s v="DL01211100608"/>
    <s v="DAL2122011393"/>
    <n v="106713"/>
    <x v="0"/>
    <x v="170"/>
    <n v="8266012621"/>
    <s v="RM/00238/21-22"/>
    <n v="82387.288135593219"/>
    <m/>
    <n v="14829.71186440678"/>
    <n v="97217"/>
    <d v="2021-10-05T17:30:00"/>
    <n v="6870286170"/>
    <s v="UTCL-20-DL-R-04"/>
    <s v="N345211749047029"/>
    <d v="2021-12-12T00:00:00"/>
    <s v="Cement Mill"/>
    <m/>
  </r>
  <r>
    <s v="C922"/>
    <s v="DL01221100654"/>
    <s v="DAL2223012994"/>
    <n v="815369"/>
    <x v="0"/>
    <x v="327"/>
    <n v="8268009508"/>
    <n v="422"/>
    <n v="82300"/>
    <m/>
    <n v="0"/>
    <n v="82300"/>
    <d v="2022-11-01T17:30:00"/>
    <n v="44266537"/>
    <s v="UTCL-20-DL-R-04"/>
    <s v="N326222216353361"/>
    <d v="2022-11-25T00:00:00"/>
    <s v="Cement Mill"/>
    <m/>
  </r>
  <r>
    <s v="WHRS-1116"/>
    <s v="DL01230400350"/>
    <s v="DAL2223022641"/>
    <n v="812419"/>
    <x v="0"/>
    <x v="44"/>
    <n v="8268011592"/>
    <s v="656/22-23"/>
    <n v="82265.254237288143"/>
    <m/>
    <n v="14807.745762711866"/>
    <n v="97073.000000000015"/>
    <d v="2023-03-25T17:30:00"/>
    <n v="160298793"/>
    <s v="UTCL-20-DL-R-01"/>
    <s v="N111232427006349"/>
    <d v="2023-04-22T00:00:00"/>
    <s v="WHRS"/>
    <m/>
  </r>
  <r>
    <s v="OLBC1206"/>
    <s v="DL01230302268"/>
    <s v="DAL2223021886"/>
    <n v="816777"/>
    <x v="1"/>
    <x v="264"/>
    <n v="8268011004"/>
    <s v="GG0600261883"/>
    <n v="82143.000000000015"/>
    <m/>
    <n v="14785.740000000002"/>
    <n v="96928.74000000002"/>
    <d v="2023-03-16T17:30:00"/>
    <n v="44583614"/>
    <s v="UTCL-20-DL-R-07"/>
    <s v="HDFCR52023041097395587"/>
    <d v="2023-04-12T00:00:00"/>
    <s v="OLBC"/>
    <m/>
  </r>
  <r>
    <n v="215"/>
    <s v="DL01230301948"/>
    <s v="DAL2223021605"/>
    <n v="105903"/>
    <x v="0"/>
    <x v="297"/>
    <n v="8266016468"/>
    <s v="JEE/0732/22-23"/>
    <n v="81993.220338983054"/>
    <m/>
    <n v="14758.77966101695"/>
    <n v="96752"/>
    <d v="2023-01-20T17:30:00"/>
    <n v="6870444822"/>
    <s v="UTCL-21-DL-R-04"/>
    <s v="N094232401470992"/>
    <d v="2023-04-06T00:00:00"/>
    <s v="AFR"/>
    <m/>
  </r>
  <r>
    <s v="WHRS-1232"/>
    <s v="DL01230200289"/>
    <s v="DAL2223017983"/>
    <n v="816655"/>
    <x v="0"/>
    <x v="215"/>
    <n v="8268010814"/>
    <n v="374"/>
    <n v="81976.500000000015"/>
    <m/>
    <n v="14755.770000000002"/>
    <n v="96732.270000000019"/>
    <d v="2023-01-26T17:30:00"/>
    <n v="44465722"/>
    <s v="UTCL-20-DL-R-01"/>
    <s v="N045232331810557"/>
    <d v="2023-02-16T00:00:00"/>
    <s v="WHRS"/>
    <m/>
  </r>
  <r>
    <s v="C1114"/>
    <s v="DL01210500389"/>
    <s v="DAL2122001268"/>
    <n v="135020"/>
    <x v="0"/>
    <x v="212"/>
    <n v="8266010803"/>
    <s v="LLP/763/20-21"/>
    <n v="81400"/>
    <m/>
    <n v="14652"/>
    <n v="96052"/>
    <d v="2021-03-17T17:30:00"/>
    <n v="6870087360"/>
    <s v="UTCL-20-DL-R-04"/>
    <n v="106153590324"/>
    <d v="2021-06-16T00:00:00"/>
    <s v="Cement Mill"/>
    <m/>
  </r>
  <r>
    <s v="RMES-56"/>
    <s v="DL01231001273"/>
    <s v="DAL2324012475"/>
    <n v="507144"/>
    <x v="0"/>
    <x v="94"/>
    <n v="8266019747"/>
    <n v="231010598"/>
    <n v="81400"/>
    <m/>
    <n v="14652"/>
    <n v="96052"/>
    <d v="2023-09-26T17:30:00"/>
    <n v="1246618668"/>
    <s v="UTCL-22-DL-N-39"/>
    <n v="312144486458"/>
    <d v="2023-12-16T00:00:00"/>
    <s v="Raw Mill-1 ESP"/>
    <m/>
  </r>
  <r>
    <s v="OLBC254"/>
    <s v="DL01231000930"/>
    <s v="DAL2324012109"/>
    <n v="407261"/>
    <x v="0"/>
    <x v="197"/>
    <n v="8266019960"/>
    <n v="9854053235"/>
    <n v="81353.25"/>
    <m/>
    <n v="0"/>
    <n v="81353.25"/>
    <d v="2023-10-12T17:30:00"/>
    <n v="1246555858"/>
    <s v="UTCL-20-DL-R-07"/>
    <m/>
    <m/>
    <s v="OLBC"/>
    <m/>
  </r>
  <r>
    <n v="69"/>
    <s v="DL01231000931"/>
    <s v="DAL2324012108"/>
    <n v="407261"/>
    <x v="0"/>
    <x v="197"/>
    <n v="8266020048"/>
    <n v="9854053175"/>
    <n v="81353.25"/>
    <m/>
    <n v="0"/>
    <n v="81353.25"/>
    <d v="2023-10-10T17:30:00"/>
    <n v="1246555859"/>
    <s v="UTCL-21-DL-R-04"/>
    <m/>
    <m/>
    <s v="AFR"/>
    <m/>
  </r>
  <r>
    <n v="70"/>
    <s v="DL01231000933"/>
    <s v="DAL2324012107"/>
    <n v="407261"/>
    <x v="0"/>
    <x v="197"/>
    <n v="8266020048"/>
    <n v="9854053213"/>
    <n v="81353.25"/>
    <m/>
    <n v="0"/>
    <n v="81353.25"/>
    <d v="2023-10-11T17:30:00"/>
    <n v="1246555860"/>
    <s v="UTCL-21-DL-R-04"/>
    <m/>
    <m/>
    <s v="AFR"/>
    <m/>
  </r>
  <r>
    <n v="71"/>
    <s v="DL01231200855"/>
    <s v="DAL2324015342"/>
    <n v="407261"/>
    <x v="0"/>
    <x v="197"/>
    <n v="8266020048"/>
    <n v="9854056387"/>
    <n v="81353.25"/>
    <m/>
    <n v="0"/>
    <n v="81353.25"/>
    <d v="2023-12-05T17:30:00"/>
    <n v="1246622498"/>
    <s v="UTCL-21-DL-R-04"/>
    <m/>
    <m/>
    <s v="AFR"/>
    <m/>
  </r>
  <r>
    <n v="72"/>
    <s v="DL01231200856"/>
    <s v="DAL2324015343"/>
    <n v="407261"/>
    <x v="0"/>
    <x v="197"/>
    <n v="8266020048"/>
    <n v="9854056690"/>
    <n v="81353.25"/>
    <m/>
    <n v="0"/>
    <n v="81353.25"/>
    <d v="2023-12-11T17:30:00"/>
    <n v="1246622502"/>
    <s v="UTCL-21-DL-R-04"/>
    <m/>
    <m/>
    <s v="AFR"/>
    <m/>
  </r>
  <r>
    <s v="CE27"/>
    <s v="DL01231200908"/>
    <s v="DAL2324015441"/>
    <n v="407261"/>
    <x v="0"/>
    <x v="197"/>
    <n v="8266020033"/>
    <n v="9854056012"/>
    <n v="81353.25"/>
    <m/>
    <n v="0"/>
    <n v="81353.25"/>
    <d v="2023-11-28T17:30:00"/>
    <n v="1246632226"/>
    <s v="UTCL-22-DL-N-49"/>
    <m/>
    <m/>
    <s v="Line-1 Cooler ESP"/>
    <m/>
  </r>
  <r>
    <s v="CE32"/>
    <s v="DL01240100054"/>
    <s v="DAL2324016429"/>
    <n v="407261"/>
    <x v="0"/>
    <x v="197"/>
    <n v="8266019363"/>
    <n v="9854057892"/>
    <n v="81353.25"/>
    <m/>
    <n v="0"/>
    <n v="81353.25"/>
    <d v="2023-12-28T17:30:00"/>
    <n v="1246652050"/>
    <s v="UTCL-22-DL-N-49"/>
    <m/>
    <m/>
    <s v="Line-1 Cooler ESP"/>
    <m/>
  </r>
  <r>
    <s v="WHRS-698"/>
    <s v="DL01211000679"/>
    <s v="DAL2122009602"/>
    <n v="811819"/>
    <x v="0"/>
    <x v="149"/>
    <n v="8263000049"/>
    <s v="MLIPL/28144/21"/>
    <n v="81235"/>
    <m/>
    <n v="0"/>
    <n v="81235"/>
    <d v="2021-10-25T00:00:00"/>
    <n v="3445020156"/>
    <s v="UTCL-20-DL-R-01"/>
    <n v="110082110755"/>
    <d v="2021-10-09T00:00:00"/>
    <s v="WHRS"/>
    <m/>
  </r>
  <r>
    <s v="WHRS-1591"/>
    <s v="DL01210701479"/>
    <s v="DAL2122004893"/>
    <n v="401972"/>
    <x v="0"/>
    <x v="29"/>
    <n v="8263000049"/>
    <s v="IDM11006856"/>
    <n v="81070"/>
    <n v="96.002600000000015"/>
    <n v="14592.6"/>
    <n v="95758.602600000013"/>
    <d v="2021-06-23T17:30:00"/>
    <n v="6870150638"/>
    <s v="UTCL-20-DL-R-01"/>
    <s v="HDFCR52021080657433374"/>
    <d v="2021-08-07T00:00:00"/>
    <s v="WHRS"/>
    <m/>
  </r>
  <r>
    <s v="OLBC12"/>
    <s v="DL01220600761"/>
    <s v="DAL2223003626"/>
    <n v="128773"/>
    <x v="0"/>
    <x v="328"/>
    <n v="8266014607"/>
    <n v="103"/>
    <n v="81000"/>
    <m/>
    <n v="14580"/>
    <n v="95580"/>
    <d v="2022-04-30T17:30:00"/>
    <n v="6870083045"/>
    <s v="UTCL-20-DL-R-07"/>
    <s v="N166222000928620"/>
    <d v="2022-06-16T00:00:00"/>
    <s v="OLBC"/>
    <m/>
  </r>
  <r>
    <s v="OLBC975"/>
    <s v="DL01230101212"/>
    <s v="DAL2223017180"/>
    <n v="508838"/>
    <x v="0"/>
    <x v="325"/>
    <n v="8266016950"/>
    <n v="5651"/>
    <n v="80907"/>
    <m/>
    <n v="0"/>
    <n v="80907"/>
    <d v="2023-01-02T17:30:00"/>
    <n v="6870347311"/>
    <s v="UTCL-20-DL-R-07"/>
    <s v="N032232311811909"/>
    <d v="2023-02-03T00:00:00"/>
    <s v="OLBC"/>
    <m/>
  </r>
  <r>
    <s v="WHRS-1614"/>
    <s v="DL01210801351"/>
    <s v="DAL2122006640"/>
    <n v="401972"/>
    <x v="0"/>
    <x v="29"/>
    <n v="8263000049"/>
    <s v="IDM11007522"/>
    <n v="80850"/>
    <n v="0"/>
    <n v="14553"/>
    <n v="95403"/>
    <d v="2021-07-15T17:30:00"/>
    <n v="6870194538"/>
    <s v="UTCL-20-DL-R-01"/>
    <s v="HDFCR52021090964018974"/>
    <d v="2021-09-10T00:00:00"/>
    <s v="WHRS"/>
    <m/>
  </r>
  <r>
    <s v="RMES-83"/>
    <s v="DL01230302151"/>
    <s v="DAL2223021727"/>
    <n v="502357"/>
    <x v="0"/>
    <x v="277"/>
    <n v="8266017709"/>
    <s v="TA/22-23/1001"/>
    <n v="80600"/>
    <m/>
    <n v="14508"/>
    <n v="95108"/>
    <d v="2023-03-02T17:30:00"/>
    <n v="6870442630"/>
    <s v="UTCL-22-DL-N-39"/>
    <s v="HDFCR52023040796991684"/>
    <d v="2023-04-09T00:00:00"/>
    <s v="Raw Mill-1 ESP"/>
    <m/>
  </r>
  <r>
    <s v="WHRS-813"/>
    <s v="DL01210600896"/>
    <m/>
    <n v="811819"/>
    <x v="0"/>
    <x v="149"/>
    <n v="8263000049"/>
    <s v="MLIPL/26247/21"/>
    <n v="80500"/>
    <m/>
    <n v="0"/>
    <n v="80500"/>
    <d v="2021-05-13T00:00:00"/>
    <m/>
    <s v="UTCL-20-DL-R-01"/>
    <m/>
    <m/>
    <s v="WHRS"/>
    <m/>
  </r>
  <r>
    <s v="WHRS-825"/>
    <s v="DL01210600616"/>
    <m/>
    <n v="811819"/>
    <x v="0"/>
    <x v="149"/>
    <n v="8263000049"/>
    <s v="MLIPL/26347/21"/>
    <n v="80500"/>
    <m/>
    <n v="0"/>
    <n v="80500"/>
    <d v="2021-05-13T00:00:00"/>
    <m/>
    <s v="UTCL-20-DL-R-01"/>
    <m/>
    <m/>
    <s v="WHRS"/>
    <m/>
  </r>
  <r>
    <s v="WHRS-80"/>
    <s v="DL01230301794"/>
    <s v="DAL2223021555"/>
    <n v="703046"/>
    <x v="0"/>
    <x v="279"/>
    <n v="8268011570"/>
    <s v="CB5000226888"/>
    <n v="80500"/>
    <m/>
    <n v="0"/>
    <n v="80500"/>
    <d v="2023-02-15T17:30:00"/>
    <n v="3445037959"/>
    <s v="UTCL-20-DL-R-01"/>
    <s v="N096232404817404"/>
    <d v="2023-04-08T00:00:00"/>
    <s v="WHRS"/>
    <m/>
  </r>
  <r>
    <s v="WHRS-373"/>
    <s v="DL01210600995"/>
    <s v="DAL2122002815"/>
    <n v="100915"/>
    <x v="0"/>
    <x v="24"/>
    <n v="8263000105"/>
    <s v="I-KH/G21-22/0175"/>
    <n v="80388"/>
    <n v="94.86"/>
    <n v="14469.84"/>
    <n v="94952.7"/>
    <d v="2021-05-24T17:30:00"/>
    <n v="6870106250"/>
    <s v="UTCL-20-DL-R-01"/>
    <s v="N180211546838512"/>
    <d v="2021-06-30T00:00:00"/>
    <s v="WHRS"/>
    <m/>
  </r>
  <r>
    <s v="WHRS-810"/>
    <s v="DL01210700751"/>
    <m/>
    <n v="811819"/>
    <x v="0"/>
    <x v="149"/>
    <n v="8263000049"/>
    <s v="MLIPL/26211/21"/>
    <n v="80000"/>
    <m/>
    <n v="0"/>
    <n v="80000"/>
    <d v="2021-07-06T00:00:00"/>
    <m/>
    <s v="UTCL-20-DL-R-01"/>
    <m/>
    <m/>
    <s v="WHRS"/>
    <m/>
  </r>
  <r>
    <s v="WHRS-14"/>
    <s v="DL01211000727"/>
    <s v="DAL2122009364"/>
    <n v="405996"/>
    <x v="0"/>
    <x v="19"/>
    <n v="8263000079"/>
    <n v="212901035430"/>
    <n v="80000"/>
    <m/>
    <n v="14400"/>
    <n v="94400"/>
    <d v="2021-07-23T17:30:00"/>
    <n v="6870246366"/>
    <s v="UTCL-20-DL-R-01"/>
    <s v="HDFCR52023040696826719"/>
    <d v="2023-04-08T00:00:00"/>
    <s v="WHRS"/>
    <m/>
  </r>
  <r>
    <s v="C271"/>
    <s v="DL01220601231"/>
    <s v="DAL2223004237"/>
    <n v="501497"/>
    <x v="0"/>
    <x v="43"/>
    <n v="8263000099"/>
    <s v="D/SUP/21-22/761"/>
    <n v="80000"/>
    <m/>
    <n v="14400"/>
    <n v="94400"/>
    <d v="2021-12-31T17:30:00"/>
    <n v="6870103224"/>
    <s v="UTCL-20-DL-R-04"/>
    <s v="N182222020457201"/>
    <d v="2022-07-02T00:00:00"/>
    <s v="Cement Mill"/>
    <m/>
  </r>
  <r>
    <s v="WHRS-1296"/>
    <s v="DL01230100458"/>
    <s v="DAL2223016416"/>
    <n v="407422"/>
    <x v="0"/>
    <x v="20"/>
    <n v="8268010925"/>
    <s v="TCPL/2022-23/066"/>
    <n v="80000"/>
    <m/>
    <n v="14400"/>
    <n v="94400"/>
    <d v="2023-01-09T00:00:00"/>
    <n v="44416445"/>
    <s v="UTCL-20-DL-R-01"/>
    <n v="301313523865"/>
    <d v="2023-02-02T00:00:00"/>
    <s v="WHRS"/>
    <m/>
  </r>
  <r>
    <s v="OLBC948"/>
    <s v="DL01220401225"/>
    <s v="DAL2223001257"/>
    <n v="118480"/>
    <x v="0"/>
    <x v="74"/>
    <n v="8263000218"/>
    <s v="RSC/APR22/0080"/>
    <n v="79927.966101694925"/>
    <m/>
    <n v="14387.033898305086"/>
    <n v="94315.000000000015"/>
    <d v="2022-04-12T17:30:00"/>
    <n v="6870024432"/>
    <s v="UTCL-20-DL-R-07"/>
    <s v="N122221940426083"/>
    <d v="2022-05-03T00:00:00"/>
    <s v="OLBC"/>
    <m/>
  </r>
  <r>
    <s v="OLBC926"/>
    <s v="DL01231000692"/>
    <s v="DAL2324011911"/>
    <n v="407464"/>
    <x v="0"/>
    <x v="160"/>
    <n v="8268013195"/>
    <s v="RSE/23-24/S087"/>
    <n v="79900"/>
    <m/>
    <n v="14382"/>
    <n v="94282"/>
    <d v="2023-09-21T17:30:00"/>
    <n v="160744494"/>
    <s v="UTCL-20-DL-R-07"/>
    <s v="HDFCR52023102598338927"/>
    <d v="2023-10-27T00:00:00"/>
    <s v="OLBC"/>
    <m/>
  </r>
  <r>
    <s v="OLBC857"/>
    <s v="DL01220301541"/>
    <s v="DAL2122017463"/>
    <n v="811819"/>
    <x v="0"/>
    <x v="149"/>
    <n v="8263000195"/>
    <s v="MLIPL/30290/21"/>
    <n v="79800"/>
    <m/>
    <n v="0"/>
    <n v="79800"/>
    <d v="2022-03-03T17:30:00"/>
    <n v="3445002164"/>
    <s v="UTCL-20-DL-R-07"/>
    <n v="204269754325"/>
    <d v="2022-04-27T00:00:00"/>
    <s v="OLBC"/>
    <m/>
  </r>
  <r>
    <s v="OLBC856"/>
    <s v="DL01220301540"/>
    <s v="DAL2122017462"/>
    <n v="811819"/>
    <x v="0"/>
    <x v="149"/>
    <n v="8263000195"/>
    <s v="MLIPL/30436/21"/>
    <n v="79800"/>
    <m/>
    <n v="0"/>
    <n v="79800"/>
    <d v="2022-03-05T17:30:00"/>
    <n v="3445002162"/>
    <s v="UTCL-20-DL-R-07"/>
    <n v="204269754325"/>
    <d v="2022-04-27T00:00:00"/>
    <s v="OLBC"/>
    <m/>
  </r>
  <r>
    <s v="C1251"/>
    <s v="DL01220500481"/>
    <s v="DAL2223002086"/>
    <n v="933700"/>
    <x v="0"/>
    <x v="283"/>
    <n v="8262000050"/>
    <s v="HYD/513627/22-23"/>
    <n v="79661.016949152545"/>
    <m/>
    <n v="14338.983050847457"/>
    <n v="94000"/>
    <d v="2022-04-11T17:30:00"/>
    <n v="3445004604"/>
    <s v="UTCL-20-DL-R-04"/>
    <s v="HDFCR52022052069788485"/>
    <d v="2022-05-22T00:00:00"/>
    <s v="Cement Mill"/>
    <m/>
  </r>
  <r>
    <s v="C1134"/>
    <s v="DL01220800975"/>
    <s v="DAL2223007915"/>
    <n v="130455"/>
    <x v="0"/>
    <x v="329"/>
    <n v="8266015562"/>
    <n v="576"/>
    <n v="79500"/>
    <m/>
    <n v="14310"/>
    <n v="93810"/>
    <d v="2022-08-05T17:30:00"/>
    <n v="6870160407"/>
    <s v="UTCL-20-DL-R-04"/>
    <n v="209194543464"/>
    <d v="2022-09-22T00:00:00"/>
    <s v="Cement Mill"/>
    <m/>
  </r>
  <r>
    <s v="OLBC374"/>
    <s v="DL01230101243"/>
    <s v="DAL2223017144"/>
    <n v="108963"/>
    <x v="0"/>
    <x v="330"/>
    <n v="8266016686"/>
    <s v="2022-23/456"/>
    <n v="79500"/>
    <m/>
    <n v="14310"/>
    <n v="93810"/>
    <d v="2022-12-03T17:30:00"/>
    <n v="6870346638"/>
    <s v="UTCL-20-DL-R-07"/>
    <s v="N034232315282021"/>
    <d v="2023-02-05T00:00:00"/>
    <s v="OLBC"/>
    <m/>
  </r>
  <r>
    <s v="OLBC375"/>
    <s v="DL01230101244"/>
    <s v="DAL2223017142"/>
    <n v="108963"/>
    <x v="0"/>
    <x v="330"/>
    <n v="8266016686"/>
    <s v="2022-23/454"/>
    <n v="79500"/>
    <m/>
    <n v="14310"/>
    <n v="93810"/>
    <d v="2022-12-02T17:30:00"/>
    <n v="6870346643"/>
    <s v="UTCL-20-DL-R-07"/>
    <s v="N034232315282021"/>
    <d v="2023-02-05T00:00:00"/>
    <s v="OLBC"/>
    <m/>
  </r>
  <r>
    <s v="CU137"/>
    <s v="DL01231201571"/>
    <s v="DAL2324016065"/>
    <n v="103556"/>
    <x v="0"/>
    <x v="175"/>
    <n v="8266020195"/>
    <n v="107298"/>
    <n v="79500"/>
    <m/>
    <n v="14310"/>
    <n v="93810"/>
    <d v="2023-11-30T17:30:00"/>
    <n v="1246652633"/>
    <s v="UTCL-22-DL-R-07"/>
    <s v="AXNH240170004011"/>
    <d v="2024-01-20T00:00:00"/>
    <s v="Line-1 Cooler Updragation "/>
    <m/>
  </r>
  <r>
    <s v="C906"/>
    <s v="DL01220200493"/>
    <s v="DAL2122015139"/>
    <n v="814328"/>
    <x v="0"/>
    <x v="220"/>
    <n v="8268007725"/>
    <s v="DL-06"/>
    <n v="79344"/>
    <m/>
    <n v="0"/>
    <n v="79344"/>
    <d v="2022-01-24T17:30:00"/>
    <n v="44349353"/>
    <s v="UTCL-20-DL-R-04"/>
    <s v="N045221833872467"/>
    <d v="2022-02-15T00:00:00"/>
    <s v="Cement Mill"/>
    <s v="Civil- Cement Mill"/>
  </r>
  <r>
    <s v="WHRS-741"/>
    <s v="DL01211200541"/>
    <s v="DAL2122012377"/>
    <n v="811819"/>
    <x v="0"/>
    <x v="149"/>
    <n v="8263000049"/>
    <s v="MLIPL/28528/21"/>
    <n v="79235"/>
    <m/>
    <n v="0"/>
    <n v="79235"/>
    <d v="2021-11-08T17:30:00"/>
    <n v="3445022785"/>
    <s v="UTCL-20-DL-R-01"/>
    <n v="110082110755"/>
    <d v="2021-10-09T00:00:00"/>
    <s v="WHRS"/>
    <m/>
  </r>
  <r>
    <s v="WHRS-751"/>
    <s v="DL01220101024"/>
    <s v="DAL2122014405"/>
    <n v="811819"/>
    <x v="0"/>
    <x v="149"/>
    <n v="8263000049"/>
    <s v="MLIPL/28970/21"/>
    <n v="79235"/>
    <m/>
    <n v="0"/>
    <n v="79235"/>
    <d v="2022-01-03T17:30:00"/>
    <n v="3445027170"/>
    <s v="UTCL-20-DL-R-01"/>
    <n v="203116259038"/>
    <d v="2022-03-14T00:00:00"/>
    <s v="WHRS"/>
    <m/>
  </r>
  <r>
    <s v="C1003"/>
    <s v="DL01210700817"/>
    <s v="DAL2122004151"/>
    <n v="811819"/>
    <x v="0"/>
    <x v="149"/>
    <n v="8263000114"/>
    <s v="MLIIPL/27592/21"/>
    <n v="79035"/>
    <m/>
    <n v="0"/>
    <n v="79035"/>
    <d v="2021-07-02T00:00:00"/>
    <n v="3445007523"/>
    <s v="UTCL-20-DL-R-04"/>
    <s v="HDFCR52021052493846127"/>
    <d v="2021-05-25T00:00:00"/>
    <s v="Cement Mill"/>
    <s v="Civil- Cement Mill"/>
  </r>
  <r>
    <s v="CU54"/>
    <s v="DL01240200297"/>
    <s v="DAL2324018524"/>
    <n v="400371"/>
    <x v="0"/>
    <x v="159"/>
    <n v="8266019732"/>
    <s v="23-24/INV/115"/>
    <n v="79001.694915254237"/>
    <m/>
    <n v="14220.305084745762"/>
    <n v="93222"/>
    <d v="2024-01-17T17:30:00"/>
    <n v="1246696748"/>
    <s v="UTCL-22-DL-R-07"/>
    <s v="N059242905056049"/>
    <d v="2024-03-01T00:00:00"/>
    <s v="Line-1 Cooler Updragation "/>
    <m/>
  </r>
  <r>
    <s v="C1304"/>
    <s v="DL01210901672"/>
    <s v="DAL2122008572"/>
    <n v="508615"/>
    <x v="0"/>
    <x v="251"/>
    <n v="8266012480"/>
    <n v="534"/>
    <n v="78971.186440677964"/>
    <m/>
    <n v="14214.813559322032"/>
    <n v="93186"/>
    <d v="2021-09-17T17:30:00"/>
    <n v="6870226905"/>
    <s v="UTCL-20-DL-R-04"/>
    <s v="N298211685548342"/>
    <d v="2021-10-26T00:00:00"/>
    <s v="Cement Mill"/>
    <m/>
  </r>
  <r>
    <s v="WHRS-1119"/>
    <s v="DL01230400353"/>
    <s v="DAL2223022638"/>
    <n v="812419"/>
    <x v="0"/>
    <x v="44"/>
    <n v="8268011591"/>
    <s v="655/22-23"/>
    <n v="78911.86440677967"/>
    <m/>
    <n v="14204.135593220341"/>
    <n v="93116.000000000015"/>
    <d v="2023-03-25T17:30:00"/>
    <n v="160298779"/>
    <s v="UTCL-20-DL-R-01"/>
    <s v="N111232427006349"/>
    <d v="2023-04-22T00:00:00"/>
    <s v="WHRS"/>
    <m/>
  </r>
  <r>
    <n v="343"/>
    <s v="DL01230101384"/>
    <s v="DAL2223017243"/>
    <n v="137847"/>
    <x v="0"/>
    <x v="208"/>
    <n v="8266016913"/>
    <s v="SE/2022-23/00138"/>
    <n v="78825.423728813563"/>
    <m/>
    <n v="14188.576271186441"/>
    <n v="93014"/>
    <d v="2022-12-20T17:30:00"/>
    <n v="6870348247"/>
    <s v="UTCL-21-DL-R-04"/>
    <s v="N039232324044616"/>
    <d v="2023-02-10T00:00:00"/>
    <s v="AFR"/>
    <m/>
  </r>
  <r>
    <n v="243"/>
    <s v="DL01231201628"/>
    <s v="DAL2324016016"/>
    <n v="102659"/>
    <x v="0"/>
    <x v="154"/>
    <n v="8268013939"/>
    <n v="55"/>
    <n v="78750"/>
    <m/>
    <n v="14175"/>
    <n v="92925"/>
    <d v="2023-12-12T17:30:00"/>
    <n v="160933723"/>
    <s v="UTCL-21-DL-R-04"/>
    <s v="N010242828734736"/>
    <d v="2024-01-12T00:00:00"/>
    <s v="AFR"/>
    <m/>
  </r>
  <r>
    <s v="C1371"/>
    <s v="DL01211200624"/>
    <s v="DAL2122012352"/>
    <n v="107404"/>
    <x v="0"/>
    <x v="331"/>
    <n v="8266013053"/>
    <s v="GSA-1084"/>
    <n v="78720"/>
    <m/>
    <n v="14169.6"/>
    <n v="92889.600000000006"/>
    <d v="2021-11-18T17:30:00"/>
    <n v="6870316371"/>
    <s v="UTCL-20-DL-R-04"/>
    <n v="201077772905"/>
    <d v="2022-01-09T00:00:00"/>
    <s v="Cement Mill"/>
    <m/>
  </r>
  <r>
    <s v="CU170"/>
    <s v="DL01240500139"/>
    <m/>
    <n v="816655"/>
    <x v="0"/>
    <x v="215"/>
    <n v="8268014755"/>
    <n v="659"/>
    <n v="78428.679999999993"/>
    <m/>
    <n v="14117.16"/>
    <n v="92545.84"/>
    <d v="2024-04-28T00:00:00"/>
    <m/>
    <s v="UTCL-22-DL-R-07"/>
    <m/>
    <m/>
    <s v="Line-1 Cooler Updragation "/>
    <m/>
  </r>
  <r>
    <s v="WHRS-1762"/>
    <s v="DL01210901534"/>
    <s v="DAL2122008517"/>
    <n v="401972"/>
    <x v="0"/>
    <x v="29"/>
    <n v="8263000049"/>
    <s v="IDM11008800"/>
    <n v="78400"/>
    <n v="0"/>
    <n v="14112"/>
    <n v="92512"/>
    <d v="2021-09-06T17:30:00"/>
    <n v="6870231272"/>
    <s v="UTCL-20-DL-R-01"/>
    <s v="HDFCR52021101471082477"/>
    <d v="2021-10-15T00:00:00"/>
    <s v="WHRS"/>
    <m/>
  </r>
  <r>
    <s v="C1011"/>
    <s v="DL01210701545"/>
    <s v="DAL2122004833"/>
    <n v="811819"/>
    <x v="0"/>
    <x v="149"/>
    <n v="8263000114"/>
    <s v="MLIPL/27305/21"/>
    <n v="78155"/>
    <m/>
    <n v="0"/>
    <n v="78155"/>
    <d v="2021-07-02T17:30:00"/>
    <n v="3445009820"/>
    <s v="UTCL-20-DL-R-04"/>
    <s v="HDFCR52021052493846127"/>
    <d v="2021-05-25T00:00:00"/>
    <s v="Cement Mill"/>
    <s v="Civil- Cement Mill"/>
  </r>
  <r>
    <s v="WHRS-1830"/>
    <s v="DL01211201268"/>
    <s v="DAL2122013055"/>
    <n v="401972"/>
    <x v="0"/>
    <x v="29"/>
    <n v="8263000049"/>
    <s v="IDM11010533"/>
    <n v="78150"/>
    <n v="0"/>
    <n v="14067"/>
    <n v="92217"/>
    <d v="2021-11-26T17:30:00"/>
    <n v="6870330367"/>
    <s v="UTCL-20-DL-R-01"/>
    <m/>
    <m/>
    <s v="WHRS"/>
    <m/>
  </r>
  <r>
    <s v="WHRS-990"/>
    <s v="DL01211001581"/>
    <m/>
    <n v="106713"/>
    <x v="0"/>
    <x v="170"/>
    <n v="8266012537"/>
    <s v="RM/00211/21-22"/>
    <n v="78000"/>
    <m/>
    <n v="14040"/>
    <n v="92040"/>
    <d v="2021-09-16T00:00:00"/>
    <m/>
    <s v="UTCL-20-DL-R-01"/>
    <m/>
    <m/>
    <s v="WHRS"/>
    <m/>
  </r>
  <r>
    <s v="WHRS-1270"/>
    <s v="DL01230700704"/>
    <s v="DAL2324006054"/>
    <n v="139336"/>
    <x v="0"/>
    <x v="332"/>
    <n v="8266018969"/>
    <n v="787"/>
    <n v="78000"/>
    <m/>
    <n v="14040"/>
    <n v="92040"/>
    <d v="2023-06-22T17:30:00"/>
    <n v="1246431485"/>
    <s v="UTCL-20-DL-R-01"/>
    <n v="308026364049"/>
    <d v="2023-08-04T00:00:00"/>
    <s v="WHRS"/>
    <m/>
  </r>
  <r>
    <s v="CE91"/>
    <s v="DL01230900675"/>
    <s v="DAL2324009994"/>
    <n v="406359"/>
    <x v="0"/>
    <x v="22"/>
    <n v="8263000283"/>
    <n v="271600050028"/>
    <n v="78000"/>
    <m/>
    <n v="14040"/>
    <n v="92040"/>
    <d v="2023-07-31T17:30:00"/>
    <n v="1246523083"/>
    <s v="UTCL-22-DL-N-49"/>
    <s v="N277232670102798"/>
    <d v="2023-10-06T00:00:00"/>
    <s v="Line-1 Cooler ESP"/>
    <m/>
  </r>
  <r>
    <s v="C652"/>
    <s v="DL01211100624"/>
    <s v="DAL2122011377"/>
    <n v="407261"/>
    <x v="0"/>
    <x v="197"/>
    <n v="8266012912"/>
    <n v="9854023445"/>
    <n v="77883.460000000006"/>
    <m/>
    <n v="0"/>
    <n v="77883.460000000006"/>
    <d v="2021-11-03T17:30:00"/>
    <n v="6870277770"/>
    <s v="UTCL-20-DL-R-04"/>
    <m/>
    <m/>
    <s v="Cement Mill"/>
    <s v="Civil- Cement Mill"/>
  </r>
  <r>
    <s v="WHRS-1295"/>
    <s v="DL01210601416"/>
    <s v="DAL2122003347"/>
    <n v="406424"/>
    <x v="0"/>
    <x v="105"/>
    <n v="8266010891"/>
    <s v="TCL/2844"/>
    <n v="77696"/>
    <n v="91.68"/>
    <n v="13985.279999999999"/>
    <n v="91772.959999999992"/>
    <d v="2021-04-30T17:30:00"/>
    <n v="6870115059"/>
    <s v="UTCL-20-DL-R-01"/>
    <s v="N186211555177504"/>
    <d v="2021-07-06T00:00:00"/>
    <s v="WHRS"/>
    <m/>
  </r>
  <r>
    <n v="109"/>
    <s v="DL01220500594"/>
    <s v="DAL2223002102"/>
    <n v="407261"/>
    <x v="0"/>
    <x v="197"/>
    <n v="8266014574"/>
    <n v="9854026836"/>
    <n v="77652.899999999994"/>
    <m/>
    <n v="0"/>
    <n v="77652.899999999994"/>
    <d v="2022-04-27T17:30:00"/>
    <n v="6870045436"/>
    <s v="UTCL-21-DL-R-04"/>
    <m/>
    <m/>
    <s v="AFR"/>
    <m/>
  </r>
  <r>
    <n v="111"/>
    <s v="DL01220501040"/>
    <s v="DAL2223002480"/>
    <n v="407261"/>
    <x v="0"/>
    <x v="197"/>
    <n v="8266014574"/>
    <n v="9854027440"/>
    <n v="77652.899999999994"/>
    <m/>
    <n v="0"/>
    <n v="77652.899999999994"/>
    <d v="2022-05-16T17:30:00"/>
    <n v="6870059603"/>
    <s v="UTCL-21-DL-R-04"/>
    <m/>
    <m/>
    <s v="AFR"/>
    <m/>
  </r>
  <r>
    <n v="113"/>
    <s v="DL01220600244"/>
    <s v="DAL2223003118"/>
    <n v="407261"/>
    <x v="0"/>
    <x v="197"/>
    <n v="8266014574"/>
    <n v="9854027705"/>
    <n v="77652.899999999994"/>
    <m/>
    <n v="0"/>
    <n v="77652.899999999994"/>
    <d v="2022-05-27T17:30:00"/>
    <n v="6870072879"/>
    <s v="UTCL-21-DL-R-04"/>
    <m/>
    <m/>
    <s v="AFR"/>
    <m/>
  </r>
  <r>
    <n v="112"/>
    <s v="DL01220600226"/>
    <s v="DAL2223003136"/>
    <n v="407261"/>
    <x v="0"/>
    <x v="197"/>
    <n v="8266014574"/>
    <n v="9854027231"/>
    <n v="77652.899999999994"/>
    <m/>
    <n v="0"/>
    <n v="77652.899999999994"/>
    <d v="2022-05-10T17:30:00"/>
    <n v="6870072935"/>
    <s v="UTCL-21-DL-R-04"/>
    <m/>
    <m/>
    <s v="AFR"/>
    <m/>
  </r>
  <r>
    <n v="114"/>
    <s v="DL01220600225"/>
    <s v="DAL2223003137"/>
    <n v="407261"/>
    <x v="0"/>
    <x v="197"/>
    <n v="8266014574"/>
    <n v="9854027604"/>
    <n v="77652.899999999994"/>
    <m/>
    <n v="0"/>
    <n v="77652.899999999994"/>
    <d v="2022-05-23T17:30:00"/>
    <n v="6870072945"/>
    <s v="UTCL-21-DL-R-04"/>
    <m/>
    <m/>
    <s v="AFR"/>
    <m/>
  </r>
  <r>
    <n v="116"/>
    <s v="DL01220602085"/>
    <s v="DAL2223005077"/>
    <n v="407261"/>
    <x v="0"/>
    <x v="197"/>
    <n v="8266014574"/>
    <n v="9854028155"/>
    <n v="77652.899999999994"/>
    <m/>
    <n v="0"/>
    <n v="77652.899999999994"/>
    <d v="2022-06-21T17:30:00"/>
    <n v="6870110818"/>
    <s v="UTCL-21-DL-R-04"/>
    <m/>
    <m/>
    <s v="AFR"/>
    <m/>
  </r>
  <r>
    <n v="117"/>
    <s v="DL01220700617"/>
    <s v="DAL2223005508"/>
    <n v="407261"/>
    <x v="0"/>
    <x v="197"/>
    <n v="8266014574"/>
    <n v="9854028299"/>
    <n v="77652.899999999994"/>
    <m/>
    <n v="0"/>
    <n v="77652.899999999994"/>
    <d v="2022-06-30T17:30:00"/>
    <n v="6870117590"/>
    <s v="UTCL-21-DL-R-04"/>
    <m/>
    <m/>
    <s v="AFR"/>
    <m/>
  </r>
  <r>
    <n v="118"/>
    <s v="DL01220701205"/>
    <s v="DAL2223006132"/>
    <n v="407261"/>
    <x v="0"/>
    <x v="197"/>
    <n v="8266014574"/>
    <n v="9854028414"/>
    <n v="77652.899999999994"/>
    <m/>
    <n v="0"/>
    <n v="77652.899999999994"/>
    <d v="2022-07-08T17:30:00"/>
    <n v="6870127558"/>
    <s v="UTCL-21-DL-R-04"/>
    <m/>
    <m/>
    <s v="AFR"/>
    <m/>
  </r>
  <r>
    <n v="119"/>
    <s v="DL01220701832"/>
    <s v="DAL2223006589"/>
    <n v="407261"/>
    <x v="0"/>
    <x v="197"/>
    <n v="8266014574"/>
    <n v="9854028514"/>
    <n v="77652.899999999994"/>
    <m/>
    <n v="0"/>
    <n v="77652.899999999994"/>
    <d v="2022-07-13T17:30:00"/>
    <n v="6870139438"/>
    <s v="UTCL-21-DL-R-04"/>
    <m/>
    <m/>
    <s v="AFR"/>
    <m/>
  </r>
  <r>
    <n v="102"/>
    <s v="DL01220400974"/>
    <s v="DAL2223001001"/>
    <n v="407261"/>
    <x v="0"/>
    <x v="197"/>
    <n v="8266014473"/>
    <n v="9854026442"/>
    <n v="77578.02"/>
    <m/>
    <n v="0"/>
    <n v="77578.02"/>
    <d v="2022-04-11T17:30:00"/>
    <n v="6870015879"/>
    <s v="UTCL-21-DL-R-04"/>
    <m/>
    <m/>
    <s v="AFR"/>
    <m/>
  </r>
  <r>
    <n v="103"/>
    <s v="DL01220400985"/>
    <s v="DAL2223001012"/>
    <n v="407261"/>
    <x v="0"/>
    <x v="197"/>
    <n v="8266014473"/>
    <n v="9854026450"/>
    <n v="77578.02"/>
    <m/>
    <n v="0"/>
    <n v="77578.02"/>
    <d v="2022-04-12T17:30:00"/>
    <n v="6870015895"/>
    <s v="UTCL-21-DL-R-04"/>
    <m/>
    <m/>
    <s v="AFR"/>
    <m/>
  </r>
  <r>
    <n v="104"/>
    <s v="DL01220400990"/>
    <s v="DAL2223001016"/>
    <n v="407261"/>
    <x v="0"/>
    <x v="197"/>
    <n v="8266014473"/>
    <n v="9854026490"/>
    <n v="77578.02"/>
    <m/>
    <n v="0"/>
    <n v="77578.02"/>
    <d v="2022-04-14T17:30:00"/>
    <n v="6870015900"/>
    <s v="UTCL-21-DL-R-04"/>
    <m/>
    <m/>
    <s v="AFR"/>
    <m/>
  </r>
  <r>
    <n v="100"/>
    <s v="DL01220400983"/>
    <s v="DAL2223001010"/>
    <n v="407261"/>
    <x v="0"/>
    <x v="197"/>
    <n v="8266014473"/>
    <n v="9854026498"/>
    <n v="77578.02"/>
    <m/>
    <n v="0"/>
    <n v="77578.02"/>
    <d v="2022-04-15T17:30:00"/>
    <n v="6870015917"/>
    <s v="UTCL-21-DL-R-04"/>
    <m/>
    <m/>
    <s v="AFR"/>
    <m/>
  </r>
  <r>
    <n v="105"/>
    <s v="DL01220400981"/>
    <s v="DAL2223001008"/>
    <n v="407261"/>
    <x v="0"/>
    <x v="197"/>
    <n v="8266014473"/>
    <n v="9854026382"/>
    <n v="77578.02"/>
    <m/>
    <n v="0"/>
    <n v="77578.02"/>
    <d v="2022-04-07T17:30:00"/>
    <n v="6870015940"/>
    <s v="UTCL-21-DL-R-04"/>
    <m/>
    <m/>
    <s v="AFR"/>
    <m/>
  </r>
  <r>
    <n v="106"/>
    <s v="DL01220401363"/>
    <s v="DAL2223001384"/>
    <n v="407261"/>
    <x v="0"/>
    <x v="197"/>
    <n v="8266014473"/>
    <n v="9854026607"/>
    <n v="77578.02"/>
    <m/>
    <n v="0"/>
    <n v="77578.02"/>
    <d v="2022-04-19T17:30:00"/>
    <n v="6870027392"/>
    <s v="UTCL-21-DL-R-04"/>
    <m/>
    <m/>
    <s v="AFR"/>
    <m/>
  </r>
  <r>
    <n v="108"/>
    <s v="DL01220500049"/>
    <s v="DAL2223001758"/>
    <n v="407261"/>
    <x v="0"/>
    <x v="197"/>
    <n v="8266014574"/>
    <n v="9854026723"/>
    <n v="77578.02"/>
    <m/>
    <n v="0"/>
    <n v="77578.02"/>
    <d v="2022-04-23T17:30:00"/>
    <n v="6870037325"/>
    <s v="UTCL-21-DL-R-04"/>
    <m/>
    <m/>
    <s v="AFR"/>
    <m/>
  </r>
  <r>
    <s v="OLBC347"/>
    <s v="DL01211200964"/>
    <s v="DAL2122012682"/>
    <n v="407261"/>
    <x v="0"/>
    <x v="197"/>
    <n v="8266012429"/>
    <n v="9854024199"/>
    <n v="77565"/>
    <m/>
    <n v="0"/>
    <n v="77565"/>
    <d v="2021-12-11T17:30:00"/>
    <n v="6870313498"/>
    <s v="UTCL-20-DL-R-07"/>
    <m/>
    <m/>
    <s v="OLBC"/>
    <m/>
  </r>
  <r>
    <s v="OLBC348"/>
    <s v="DL01211201148"/>
    <s v="DAL2122012937"/>
    <n v="407261"/>
    <x v="0"/>
    <x v="197"/>
    <n v="8266012429"/>
    <n v="9854024384"/>
    <n v="77565"/>
    <m/>
    <n v="0"/>
    <n v="77565"/>
    <d v="2021-12-20T17:30:00"/>
    <n v="6870321437"/>
    <s v="UTCL-20-DL-R-07"/>
    <m/>
    <m/>
    <s v="OLBC"/>
    <m/>
  </r>
  <r>
    <s v="OLBC349"/>
    <s v="DL01211201439"/>
    <s v="DAL2122013224"/>
    <n v="407261"/>
    <x v="0"/>
    <x v="197"/>
    <n v="8266012429"/>
    <n v="9854024547"/>
    <n v="77565"/>
    <m/>
    <n v="0"/>
    <n v="77565"/>
    <d v="2021-12-28T17:30:00"/>
    <n v="6870328145"/>
    <s v="UTCL-20-DL-R-07"/>
    <m/>
    <m/>
    <s v="OLBC"/>
    <m/>
  </r>
  <r>
    <s v="OLBC350"/>
    <s v="DL01211201438"/>
    <s v="DAL2122013226"/>
    <n v="407261"/>
    <x v="0"/>
    <x v="197"/>
    <n v="8266012429"/>
    <n v="9854024436"/>
    <n v="77565"/>
    <m/>
    <n v="0"/>
    <n v="77565"/>
    <d v="2021-12-23T17:30:00"/>
    <n v="6870328150"/>
    <s v="UTCL-20-DL-R-07"/>
    <m/>
    <m/>
    <s v="OLBC"/>
    <m/>
  </r>
  <r>
    <s v="OLBC351"/>
    <s v="DL01220100664"/>
    <s v="DAL2122014054"/>
    <n v="407261"/>
    <x v="0"/>
    <x v="197"/>
    <n v="8266012429"/>
    <n v="9854024680"/>
    <n v="77565"/>
    <m/>
    <n v="0"/>
    <n v="77565"/>
    <d v="2022-01-10T17:30:00"/>
    <n v="6870350754"/>
    <s v="UTCL-20-DL-R-07"/>
    <m/>
    <m/>
    <s v="OLBC"/>
    <m/>
  </r>
  <r>
    <s v="OLBC352"/>
    <s v="DL01220100665"/>
    <s v="DAL2122014053"/>
    <n v="407261"/>
    <x v="0"/>
    <x v="197"/>
    <n v="8266012429"/>
    <n v="9854024715"/>
    <n v="77565"/>
    <m/>
    <n v="0"/>
    <n v="77565"/>
    <d v="2022-01-13T17:30:00"/>
    <n v="6870350795"/>
    <s v="UTCL-20-DL-R-07"/>
    <m/>
    <m/>
    <s v="OLBC"/>
    <m/>
  </r>
  <r>
    <s v="OLBC114"/>
    <s v="DL01220101376"/>
    <s v="DAL2122014814"/>
    <n v="407261"/>
    <x v="0"/>
    <x v="197"/>
    <n v="8266013482"/>
    <n v="9854024879"/>
    <n v="77565"/>
    <m/>
    <n v="0"/>
    <n v="77565"/>
    <d v="2022-01-25T17:30:00"/>
    <n v="6870368405"/>
    <s v="UTCL-20-DL-R-07"/>
    <m/>
    <m/>
    <s v="OLBC"/>
    <m/>
  </r>
  <r>
    <s v="OLBC353"/>
    <s v="DL01220200178"/>
    <s v="DAL2122014935"/>
    <n v="407261"/>
    <x v="0"/>
    <x v="197"/>
    <n v="8266012429"/>
    <n v="9854024808"/>
    <n v="77565"/>
    <m/>
    <n v="0"/>
    <n v="77565"/>
    <d v="2022-01-19T17:30:00"/>
    <n v="6870372086"/>
    <s v="UTCL-20-DL-R-07"/>
    <m/>
    <m/>
    <s v="OLBC"/>
    <m/>
  </r>
  <r>
    <s v="OLBC1043"/>
    <s v="DL01230301581"/>
    <s v="DAL2223021244"/>
    <n v="821146"/>
    <x v="0"/>
    <x v="4"/>
    <n v="8268008478"/>
    <s v="BOS/UP/22-23/8"/>
    <n v="77424"/>
    <m/>
    <n v="0"/>
    <n v="77424"/>
    <d v="2023-01-11T00:00:00"/>
    <n v="44571800"/>
    <s v="UTCL-20-DL-R-07"/>
    <n v="303298297224"/>
    <d v="2023-03-31T00:00:00"/>
    <s v="OLBC"/>
    <m/>
  </r>
  <r>
    <s v="OLBC938"/>
    <s v="DL01230801333"/>
    <s v="DAL2324008881"/>
    <n v="123859"/>
    <x v="0"/>
    <x v="229"/>
    <n v="8266018968"/>
    <s v="RTPL/2324/DN-507"/>
    <n v="77222.881355932201"/>
    <m/>
    <n v="13900.118644067796"/>
    <n v="91123"/>
    <d v="2023-06-17T17:30:00"/>
    <n v="160615987"/>
    <s v="UTCL-20-DL-R-07"/>
    <s v="N241232614301173"/>
    <d v="2023-08-30T00:00:00"/>
    <s v="OLBC"/>
    <m/>
  </r>
  <r>
    <s v="OLBC1174"/>
    <s v="DL01230400991"/>
    <s v="DAL2324000332"/>
    <n v="820963"/>
    <x v="0"/>
    <x v="310"/>
    <n v="8268011035"/>
    <n v="928"/>
    <n v="77175"/>
    <m/>
    <n v="0"/>
    <n v="77175"/>
    <d v="2023-03-24T17:30:00"/>
    <n v="1218718735"/>
    <s v="UTCL-20-DL-R-07"/>
    <s v="N115232430854894"/>
    <d v="2023-04-26T00:00:00"/>
    <s v="OLBC"/>
    <m/>
  </r>
  <r>
    <s v="OLBC1179"/>
    <s v="DL01230500763"/>
    <s v="DAL2324002114"/>
    <n v="820963"/>
    <x v="0"/>
    <x v="310"/>
    <n v="8268011625"/>
    <n v="12300021"/>
    <n v="77175"/>
    <m/>
    <n v="0"/>
    <n v="77175"/>
    <d v="2023-05-01T17:30:00"/>
    <n v="1218720552"/>
    <s v="UTCL-20-DL-R-07"/>
    <s v="N142232468935661"/>
    <d v="2023-05-24T00:00:00"/>
    <s v="OLBC"/>
    <m/>
  </r>
  <r>
    <s v="OLBC972"/>
    <s v="DL01230100903"/>
    <s v="DAL2223016787"/>
    <n v="508838"/>
    <x v="0"/>
    <x v="325"/>
    <n v="8266016950"/>
    <n v="5470"/>
    <n v="77054"/>
    <m/>
    <n v="0"/>
    <n v="77054"/>
    <d v="2022-12-25T17:30:00"/>
    <n v="6870338422"/>
    <s v="UTCL-20-DL-R-07"/>
    <s v="N025232303656627"/>
    <d v="2023-01-26T00:00:00"/>
    <s v="OLBC"/>
    <m/>
  </r>
  <r>
    <s v="CE81"/>
    <s v="DL01231200454"/>
    <s v="DAL2324015097"/>
    <n v="508838"/>
    <x v="0"/>
    <x v="325"/>
    <n v="8266020359"/>
    <n v="5801"/>
    <n v="77054"/>
    <m/>
    <n v="0"/>
    <n v="77054"/>
    <d v="2023-12-04T17:30:00"/>
    <n v="1246628202"/>
    <s v="UTCL-22-DL-N-49"/>
    <s v="N003242813396393"/>
    <d v="2024-01-05T00:00:00"/>
    <s v="Line-1 Cooler ESP"/>
    <m/>
  </r>
  <r>
    <s v="WHRS-811"/>
    <s v="DL01210600621"/>
    <m/>
    <n v="811819"/>
    <x v="0"/>
    <x v="149"/>
    <n v="8263000049"/>
    <s v="MLIPL/26219/21"/>
    <n v="77000"/>
    <m/>
    <n v="0"/>
    <n v="77000"/>
    <d v="2021-05-11T00:00:00"/>
    <m/>
    <s v="UTCL-20-DL-R-01"/>
    <m/>
    <m/>
    <s v="WHRS"/>
    <m/>
  </r>
  <r>
    <s v="WHRS-534"/>
    <s v="DL01210500815"/>
    <s v="DAL2122001565"/>
    <n v="811819"/>
    <x v="0"/>
    <x v="149"/>
    <n v="8263000091"/>
    <s v="MLIPL/26966/21"/>
    <n v="77000"/>
    <m/>
    <n v="0"/>
    <n v="77000"/>
    <d v="2021-04-16T17:30:00"/>
    <n v="3445004262"/>
    <s v="UTCL-20-DL-R-01"/>
    <n v="106110218734"/>
    <d v="2021-06-12T00:00:00"/>
    <s v="WHRS"/>
    <m/>
  </r>
  <r>
    <s v="WHRS-795"/>
    <s v="DL01210700826"/>
    <m/>
    <n v="811819"/>
    <x v="0"/>
    <x v="149"/>
    <n v="8263000049"/>
    <s v="MLIPL/26072/21"/>
    <n v="77000"/>
    <m/>
    <n v="0"/>
    <n v="77000"/>
    <d v="2021-07-01T00:00:00"/>
    <m/>
    <s v="UTCL-20-DL-R-01"/>
    <m/>
    <m/>
    <s v="WHRS"/>
    <m/>
  </r>
  <r>
    <s v="WHRS-544"/>
    <s v="DL01210701800"/>
    <s v="DAL2122005348"/>
    <n v="811819"/>
    <x v="0"/>
    <x v="149"/>
    <n v="8263000091"/>
    <s v="MLIPL/26963/21"/>
    <n v="77000"/>
    <m/>
    <n v="0"/>
    <n v="77000"/>
    <d v="2021-07-10T17:30:00"/>
    <n v="3445011550"/>
    <s v="UTCL-20-DL-R-01"/>
    <n v="103255046896"/>
    <d v="2021-03-26T00:00:00"/>
    <s v="WHRS"/>
    <m/>
  </r>
  <r>
    <s v="WHRS-536"/>
    <s v="DL01210701590"/>
    <s v="DAL2122004968"/>
    <n v="811819"/>
    <x v="0"/>
    <x v="149"/>
    <n v="8263000091"/>
    <s v="MLIPL/26965/21"/>
    <n v="77000"/>
    <m/>
    <n v="0"/>
    <n v="77000"/>
    <d v="2021-07-10T17:30:00"/>
    <n v="3445011549"/>
    <s v="UTCL-20-DL-R-01"/>
    <n v="103255046896"/>
    <d v="2021-03-26T00:00:00"/>
    <s v="WHRS"/>
    <m/>
  </r>
  <r>
    <s v="C1029"/>
    <s v="DL01211100461"/>
    <s v="DAL2122011222"/>
    <n v="811819"/>
    <x v="0"/>
    <x v="149"/>
    <n v="8263000149"/>
    <s v="MLIPL/29035/21"/>
    <n v="77000"/>
    <m/>
    <n v="0"/>
    <n v="77000"/>
    <d v="2021-10-26T17:30:00"/>
    <n v="3445019927"/>
    <s v="UTCL-20-DL-R-04"/>
    <m/>
    <m/>
    <s v="Cement Mill"/>
    <s v="Civil- Cement Mill"/>
  </r>
  <r>
    <s v="OLBC936"/>
    <s v="DL01230701116"/>
    <s v="DAL2324006462"/>
    <n v="123859"/>
    <x v="0"/>
    <x v="229"/>
    <n v="8266017538"/>
    <s v="RTPL/2223/2454"/>
    <n v="76960.169491525434"/>
    <m/>
    <n v="13852.830508474577"/>
    <n v="90813.000000000015"/>
    <d v="2023-03-14T17:30:00"/>
    <n v="1246434993"/>
    <s v="UTCL-20-DL-R-07"/>
    <s v="HDFCR52023071772549260"/>
    <d v="2023-07-19T00:00:00"/>
    <s v="OLBC"/>
    <m/>
  </r>
  <r>
    <s v="CU91"/>
    <s v="DL01240401621"/>
    <s v="DAL2324010622"/>
    <n v="915109"/>
    <x v="0"/>
    <x v="195"/>
    <n v="8268012187"/>
    <s v="HCC001/2024-25"/>
    <n v="76725"/>
    <m/>
    <n v="13810.5"/>
    <n v="90535.5"/>
    <d v="2023-09-13T17:30:00"/>
    <n v="129097740"/>
    <s v="UTCL-22-DL-R-07"/>
    <s v="N276232667023692"/>
    <d v="2023-10-04T00:00:00"/>
    <s v="Line-1 Cooler Updragation "/>
    <m/>
  </r>
  <r>
    <s v="WHRS-379"/>
    <s v="DL01220301722"/>
    <m/>
    <n v="802047"/>
    <x v="0"/>
    <x v="38"/>
    <n v="8262000049"/>
    <n v="83762"/>
    <n v="76649"/>
    <m/>
    <n v="97413.92"/>
    <n v="174062.91999999998"/>
    <d v="2021-09-24T00:00:00"/>
    <m/>
    <s v="UTCL-20-DL-R-01"/>
    <m/>
    <m/>
    <s v="WHRS"/>
    <m/>
  </r>
  <r>
    <n v="21"/>
    <s v="DL01230100687"/>
    <s v="DAL2223016664"/>
    <n v="703046"/>
    <x v="0"/>
    <x v="279"/>
    <n v="8268010344"/>
    <s v="CB5000226698"/>
    <n v="76500"/>
    <m/>
    <n v="0"/>
    <n v="76500"/>
    <d v="2022-12-04T17:30:00"/>
    <n v="3445029070"/>
    <s v="UTCL-21-DL-R-04"/>
    <s v="N017232294123889"/>
    <d v="2023-01-17T00:00:00"/>
    <s v="AFR"/>
    <m/>
  </r>
  <r>
    <s v="WHRS-1996"/>
    <m/>
    <m/>
    <m/>
    <x v="0"/>
    <x v="171"/>
    <m/>
    <s v="52523137"/>
    <n v="76435.22"/>
    <m/>
    <m/>
    <n v="76435.22"/>
    <d v="2021-06-20T00:00:00"/>
    <m/>
    <m/>
    <m/>
    <m/>
    <s v="WHRS"/>
    <m/>
  </r>
  <r>
    <s v="WHRS-715"/>
    <s v="DL01211002112"/>
    <s v="DAL2122010655"/>
    <n v="811819"/>
    <x v="0"/>
    <x v="149"/>
    <n v="8263000049"/>
    <s v="MLIPL/28686/21"/>
    <n v="76158"/>
    <m/>
    <n v="0"/>
    <n v="76158"/>
    <d v="2021-09-20T17:30:00"/>
    <n v="3445018293"/>
    <s v="UTCL-20-DL-R-01"/>
    <n v="110082110755"/>
    <d v="2021-10-09T00:00:00"/>
    <s v="WHRS"/>
    <m/>
  </r>
  <r>
    <s v="C655"/>
    <s v="DL01211100629"/>
    <s v="DAL2122011372"/>
    <n v="407261"/>
    <x v="0"/>
    <x v="197"/>
    <n v="8266012912"/>
    <n v="9854023635"/>
    <n v="76155.72"/>
    <m/>
    <n v="0"/>
    <n v="76155.72"/>
    <d v="2021-11-12T17:30:00"/>
    <n v="6870277840"/>
    <s v="UTCL-20-DL-R-04"/>
    <m/>
    <m/>
    <s v="Cement Mill"/>
    <s v="Civil- Cement Mill"/>
  </r>
  <r>
    <n v="400"/>
    <s v="DL01230601892"/>
    <s v="DAL2324005299"/>
    <n v="301728"/>
    <x v="0"/>
    <x v="275"/>
    <n v="8266016863"/>
    <n v="248512606"/>
    <n v="76132.203389830509"/>
    <m/>
    <n v="13703.796610169491"/>
    <n v="89836"/>
    <d v="2023-05-12T17:30:00"/>
    <n v="1246425188"/>
    <s v="UTCL-21-DL-R-04"/>
    <n v="308014618026"/>
    <d v="2023-08-03T00:00:00"/>
    <s v="AFR"/>
    <m/>
  </r>
  <r>
    <s v="WHRS-1737"/>
    <s v="DL01210900985"/>
    <s v="DAL2122007837"/>
    <n v="401972"/>
    <x v="0"/>
    <x v="29"/>
    <n v="8263000049"/>
    <s v="IDM11008262"/>
    <n v="76020"/>
    <n v="0"/>
    <n v="13683.6"/>
    <n v="89703.6"/>
    <d v="2021-08-16T17:30:00"/>
    <n v="6870216076"/>
    <s v="UTCL-20-DL-R-01"/>
    <m/>
    <m/>
    <s v="WHRS"/>
    <m/>
  </r>
  <r>
    <s v="WHRS-1817"/>
    <s v="DL01211200981"/>
    <s v="DAL2122012665"/>
    <n v="401972"/>
    <x v="0"/>
    <x v="29"/>
    <n v="8263000049"/>
    <s v="IDM11009826"/>
    <n v="76020"/>
    <n v="0"/>
    <n v="13683.6"/>
    <n v="89703.6"/>
    <d v="2021-10-20T17:30:00"/>
    <n v="6870324216"/>
    <s v="UTCL-20-DL-R-01"/>
    <m/>
    <m/>
    <s v="WHRS"/>
    <m/>
  </r>
  <r>
    <s v="RMES-79"/>
    <s v="DL01240301785"/>
    <s v="DAL2324021590"/>
    <n v="406359"/>
    <x v="0"/>
    <x v="22"/>
    <n v="8263000308"/>
    <n v="271600057664"/>
    <n v="76000"/>
    <m/>
    <n v="13680"/>
    <n v="89680"/>
    <d v="2024-03-06T17:30:00"/>
    <n v="1246773356"/>
    <s v="UTCL-22-DL-N-39"/>
    <s v="HDFCR52024041598448703"/>
    <d v="2024-04-17T00:00:00"/>
    <s v="Raw Mill-1 ESP"/>
    <m/>
  </r>
  <r>
    <s v="CE38"/>
    <m/>
    <m/>
    <n v="407261"/>
    <x v="0"/>
    <x v="197"/>
    <n v="8266020033"/>
    <n v="9757906483"/>
    <n v="75999.75"/>
    <m/>
    <n v="0"/>
    <n v="75999.75"/>
    <d v="2024-05-07T00:00:00"/>
    <m/>
    <s v="UTCL-22-DL-N-49"/>
    <m/>
    <m/>
    <s v="Line-1 Cooler ESP"/>
    <m/>
  </r>
  <r>
    <s v="CE28"/>
    <s v="DL01240500970"/>
    <m/>
    <n v="407261"/>
    <x v="0"/>
    <x v="197"/>
    <n v="8266019363"/>
    <n v="9757906205"/>
    <n v="75999.75"/>
    <m/>
    <n v="0"/>
    <n v="75999.75"/>
    <d v="2024-05-17T00:00:00"/>
    <m/>
    <s v="UTCL-22-DL-N-49"/>
    <m/>
    <m/>
    <s v="Line-1 Cooler ESP"/>
    <m/>
  </r>
  <r>
    <s v="WHRS-356"/>
    <s v="DL01210600712"/>
    <s v="DAL2122002589"/>
    <n v="921813"/>
    <x v="1"/>
    <x v="225"/>
    <n v="8268006377"/>
    <s v="LKN/0250/2122"/>
    <n v="75949.152542372889"/>
    <m/>
    <n v="13670.84745762712"/>
    <n v="89620.000000000015"/>
    <d v="2021-06-01T17:30:00"/>
    <n v="43931107"/>
    <s v="UTCL-20-DL-R-01"/>
    <s v="HDFCR52021062398914916"/>
    <d v="2021-06-24T00:00:00"/>
    <s v="WHRS"/>
    <m/>
  </r>
  <r>
    <s v="CU102"/>
    <s v="DL01231200906"/>
    <s v="DAL2324015439"/>
    <n v="509304"/>
    <x v="0"/>
    <x v="333"/>
    <n v="8266020322"/>
    <s v="GST2324-079"/>
    <n v="75800"/>
    <m/>
    <n v="13644"/>
    <n v="89444"/>
    <d v="2023-12-01T17:30:00"/>
    <n v="1246635487"/>
    <s v="UTCL-22-DL-R-07"/>
    <s v="HDFCR52024010868979672"/>
    <d v="2024-01-10T00:00:00"/>
    <s v="Line-1 Cooler Updragation "/>
    <m/>
  </r>
  <r>
    <s v="WHRS-794"/>
    <s v="DL01210600604"/>
    <m/>
    <n v="811819"/>
    <x v="0"/>
    <x v="149"/>
    <n v="8263000049"/>
    <s v="MLIPL/26061/21"/>
    <n v="75500"/>
    <m/>
    <n v="0"/>
    <n v="75500"/>
    <d v="2021-05-12T00:00:00"/>
    <m/>
    <s v="UTCL-20-DL-R-01"/>
    <m/>
    <m/>
    <s v="WHRS"/>
    <m/>
  </r>
  <r>
    <s v="WHRS-792"/>
    <s v="DL01210600897"/>
    <m/>
    <n v="811819"/>
    <x v="0"/>
    <x v="149"/>
    <n v="8263000049"/>
    <s v="MLIPL/25993/21"/>
    <n v="75500"/>
    <m/>
    <n v="0"/>
    <n v="75500"/>
    <d v="2021-05-13T00:00:00"/>
    <m/>
    <s v="UTCL-20-DL-R-01"/>
    <m/>
    <m/>
    <s v="WHRS"/>
    <m/>
  </r>
  <r>
    <n v="338"/>
    <s v="DL01230801254"/>
    <s v="DAL2324008741"/>
    <n v="822068"/>
    <x v="0"/>
    <x v="206"/>
    <n v="8268012844"/>
    <s v="76/2023-24"/>
    <n v="75463"/>
    <m/>
    <n v="0"/>
    <n v="75463"/>
    <d v="2023-07-26T17:30:00"/>
    <n v="160615851"/>
    <s v="UTCL-21-DL-R-04"/>
    <s v="N247232625182028"/>
    <d v="2023-09-06T00:00:00"/>
    <s v="AFR"/>
    <m/>
  </r>
  <r>
    <s v="OLBC1046"/>
    <s v="DL01230301582"/>
    <s v="DAL2223021243"/>
    <n v="821146"/>
    <x v="0"/>
    <x v="4"/>
    <n v="8268008478"/>
    <s v="BOS/UP/22-23/9"/>
    <n v="75170"/>
    <m/>
    <n v="0"/>
    <n v="75170"/>
    <d v="2023-01-11T17:30:00"/>
    <n v="44571843"/>
    <s v="UTCL-20-DL-R-07"/>
    <n v="303298297224"/>
    <d v="2023-03-31T00:00:00"/>
    <s v="OLBC"/>
    <m/>
  </r>
  <r>
    <s v="C1045"/>
    <s v="DL01211000871"/>
    <s v="DAL2122009444"/>
    <n v="703046"/>
    <x v="0"/>
    <x v="279"/>
    <n v="8263000135"/>
    <s v="CB5000203385"/>
    <n v="75121"/>
    <m/>
    <n v="0"/>
    <n v="75121"/>
    <d v="2021-10-07T17:30:00"/>
    <n v="3445017006"/>
    <s v="UTCL-20-DL-R-04"/>
    <s v="N301211690175680"/>
    <d v="2021-10-29T00:00:00"/>
    <s v="Cement Mill"/>
    <m/>
  </r>
  <r>
    <s v="C327"/>
    <s v="DL01221101208"/>
    <s v="DAL2223013478"/>
    <n v="816965"/>
    <x v="0"/>
    <x v="157"/>
    <n v="8268009093"/>
    <s v="8268009093/RA04"/>
    <n v="75111.679999999993"/>
    <m/>
    <n v="0"/>
    <n v="75111.679999999993"/>
    <d v="2022-09-20T00:00:00"/>
    <n v="44291283"/>
    <s v="UTCL-20-DL-R-04"/>
    <s v="N335222228609501"/>
    <d v="2022-12-04T00:00:00"/>
    <s v="Cement Mill"/>
    <s v="Civil- Cement Mill"/>
  </r>
  <r>
    <s v="C1037"/>
    <s v="DL01220300765"/>
    <s v="DAL2122016797"/>
    <n v="811819"/>
    <x v="0"/>
    <x v="149"/>
    <n v="8263000188"/>
    <s v="MLIPL/30119/21"/>
    <n v="75076"/>
    <m/>
    <n v="0"/>
    <n v="75076"/>
    <d v="2022-01-30T17:30:00"/>
    <n v="3445033039"/>
    <s v="UTCL-20-DL-R-04"/>
    <n v="203254242317"/>
    <d v="2022-03-28T00:00:00"/>
    <s v="Cement Mill"/>
    <m/>
  </r>
  <r>
    <s v="WHRS-790"/>
    <s v="DL01210600608"/>
    <m/>
    <n v="811819"/>
    <x v="0"/>
    <x v="149"/>
    <n v="8263000049"/>
    <s v="MLIPL/25957/21"/>
    <n v="75000"/>
    <m/>
    <n v="0"/>
    <n v="75000"/>
    <d v="2021-05-11T00:00:00"/>
    <m/>
    <s v="UTCL-20-DL-R-01"/>
    <m/>
    <m/>
    <s v="WHRS"/>
    <m/>
  </r>
  <r>
    <s v="WHRS-789"/>
    <s v="DL01210600901"/>
    <m/>
    <n v="811819"/>
    <x v="0"/>
    <x v="149"/>
    <n v="8263000049"/>
    <s v="MLIPL/25949/21"/>
    <n v="75000"/>
    <m/>
    <n v="0"/>
    <n v="75000"/>
    <d v="2021-05-12T00:00:00"/>
    <m/>
    <s v="UTCL-20-DL-R-01"/>
    <m/>
    <m/>
    <s v="WHRS"/>
    <m/>
  </r>
  <r>
    <s v="WHRS-829"/>
    <s v="DL01210600766"/>
    <m/>
    <n v="811819"/>
    <x v="0"/>
    <x v="149"/>
    <n v="8263000049"/>
    <s v="MLIPL/26405/21"/>
    <n v="75000"/>
    <m/>
    <n v="0"/>
    <n v="75000"/>
    <d v="2021-05-14T00:00:00"/>
    <m/>
    <s v="UTCL-20-DL-R-01"/>
    <m/>
    <m/>
    <s v="WHRS"/>
    <m/>
  </r>
  <r>
    <s v="WHRS-579"/>
    <s v="DL01210600913"/>
    <s v="DAL2122002762"/>
    <n v="811819"/>
    <x v="0"/>
    <x v="149"/>
    <n v="8263000049"/>
    <s v="MLIPL/26821/21"/>
    <n v="75000"/>
    <m/>
    <n v="0"/>
    <n v="75000"/>
    <d v="2021-05-05T17:30:00"/>
    <n v="3445005677"/>
    <s v="UTCL-20-DL-R-01"/>
    <n v="106153874729"/>
    <d v="2021-06-16T00:00:00"/>
    <s v="WHRS"/>
    <m/>
  </r>
  <r>
    <s v="WHRS-586"/>
    <s v="DL01210701406"/>
    <s v="DAL2122004791"/>
    <n v="811819"/>
    <x v="0"/>
    <x v="149"/>
    <n v="8263000049"/>
    <s v="MLIPL/27385/21"/>
    <n v="75000"/>
    <m/>
    <n v="0"/>
    <n v="75000"/>
    <d v="2021-07-16T17:30:00"/>
    <n v="3445010235"/>
    <s v="UTCL-20-DL-R-01"/>
    <n v="107140648634"/>
    <d v="2021-07-15T00:00:00"/>
    <s v="WHRS"/>
    <m/>
  </r>
  <r>
    <s v="WHRS-587"/>
    <s v="DL01210701409"/>
    <s v="DAL2122004788"/>
    <n v="811819"/>
    <x v="0"/>
    <x v="149"/>
    <n v="8263000049"/>
    <s v="MLIPL/27396/21"/>
    <n v="75000"/>
    <m/>
    <n v="0"/>
    <n v="75000"/>
    <d v="2021-07-01T17:30:00"/>
    <n v="3445008977"/>
    <s v="UTCL-20-DL-R-01"/>
    <n v="107140648634"/>
    <d v="2021-07-15T00:00:00"/>
    <s v="WHRS"/>
    <m/>
  </r>
  <r>
    <s v="WHRS-610"/>
    <s v="DL01210701568"/>
    <s v="DAL2122004956"/>
    <n v="811819"/>
    <x v="0"/>
    <x v="149"/>
    <n v="8263000049"/>
    <s v="MLIPL/27381/21"/>
    <n v="75000"/>
    <m/>
    <n v="0"/>
    <n v="75000"/>
    <d v="2021-06-08T17:30:00"/>
    <n v="3445010054"/>
    <s v="UTCL-20-DL-R-01"/>
    <n v="107140648634"/>
    <d v="2021-07-15T00:00:00"/>
    <s v="WHRS"/>
    <m/>
  </r>
  <r>
    <s v="WHRS-644"/>
    <s v="DL01210800452"/>
    <s v="DAL2122005857"/>
    <n v="811819"/>
    <x v="0"/>
    <x v="149"/>
    <n v="8263000049"/>
    <s v="MLIPL/26820/21"/>
    <n v="75000"/>
    <m/>
    <n v="0"/>
    <n v="75000"/>
    <d v="2021-07-05T17:30:00"/>
    <n v="3445010766"/>
    <s v="UTCL-20-DL-R-01"/>
    <n v="108023355182"/>
    <d v="2021-08-03T00:00:00"/>
    <s v="WHRS"/>
    <m/>
  </r>
  <r>
    <s v="AI11"/>
    <s v="DL01210900081"/>
    <s v="DAL2122006886"/>
    <n v="402984"/>
    <x v="0"/>
    <x v="27"/>
    <n v="8263000067"/>
    <n v="330092466"/>
    <n v="75000"/>
    <m/>
    <n v="13500"/>
    <n v="88500"/>
    <d v="2021-07-23T17:30:00"/>
    <n v="6870197099"/>
    <s v="UTCL-20-DL-R-03"/>
    <s v="N259211639907725"/>
    <d v="2021-09-17T00:00:00"/>
    <s v="Air Blast Control Sy"/>
    <m/>
  </r>
  <r>
    <s v="C116"/>
    <s v="DL01220400003"/>
    <s v="DAL2223000005"/>
    <n v="300286"/>
    <x v="0"/>
    <x v="3"/>
    <n v="8268008433"/>
    <n v="712733524"/>
    <n v="75000"/>
    <m/>
    <n v="13500"/>
    <n v="88500"/>
    <d v="2022-02-17T17:30:00"/>
    <n v="44470348"/>
    <s v="UTCL-20-DL-R-04"/>
    <s v="HDFCR52022040759752512"/>
    <d v="2022-04-08T00:00:00"/>
    <s v="Cement Mill"/>
    <m/>
  </r>
  <r>
    <s v="C114"/>
    <s v="DL01220400004"/>
    <s v="DAL2223000004"/>
    <n v="300286"/>
    <x v="0"/>
    <x v="3"/>
    <n v="8268008433"/>
    <n v="712733519"/>
    <n v="75000"/>
    <m/>
    <n v="13500"/>
    <n v="88500"/>
    <d v="2022-02-17T17:30:00"/>
    <n v="44470386"/>
    <s v="UTCL-20-DL-R-04"/>
    <s v="HDFCR52022040759752512"/>
    <d v="2022-04-08T00:00:00"/>
    <s v="Cement Mill"/>
    <m/>
  </r>
  <r>
    <s v="OLBC549"/>
    <s v="DL01240300317"/>
    <s v="DAL2324020349"/>
    <n v="813733"/>
    <x v="1"/>
    <x v="334"/>
    <m/>
    <s v="LCCPL/23-24/042"/>
    <n v="75000"/>
    <m/>
    <n v="13500"/>
    <n v="88500"/>
    <d v="2024-02-28T17:30:00"/>
    <n v="161111179"/>
    <s v="UTCL-20-DL-R-07"/>
    <s v="N074242934603147"/>
    <d v="2024-03-16T00:00:00"/>
    <s v="OLBC"/>
    <m/>
  </r>
  <r>
    <s v="OLBC942"/>
    <s v="DL01221200027"/>
    <s v="DAL2223014000"/>
    <n v="815539"/>
    <x v="0"/>
    <x v="205"/>
    <n v="8268009979"/>
    <s v="DLCW95"/>
    <n v="74900"/>
    <m/>
    <n v="13482"/>
    <n v="88382"/>
    <d v="2022-11-11T17:30:00"/>
    <n v="44327356"/>
    <s v="UTCL-20-DL-R-07"/>
    <s v="N353222253674616"/>
    <d v="2022-12-22T00:00:00"/>
    <s v="OLBC"/>
    <m/>
  </r>
  <r>
    <s v="OLBC358"/>
    <s v="DL01230202104"/>
    <s v="DAL2223019875"/>
    <n v="507203"/>
    <x v="0"/>
    <x v="90"/>
    <n v="8263000250"/>
    <n v="3722014474"/>
    <n v="74880"/>
    <m/>
    <n v="13478.4"/>
    <n v="88358.399999999994"/>
    <d v="2022-11-29T17:30:00"/>
    <n v="6870415259"/>
    <s v="UTCL-20-DL-R-07"/>
    <s v="N074232373646182"/>
    <d v="2023-03-17T00:00:00"/>
    <s v="OLBC"/>
    <m/>
  </r>
  <r>
    <s v="OLBC361"/>
    <s v="DL01230202108"/>
    <s v="DAL2223019871"/>
    <n v="507203"/>
    <x v="0"/>
    <x v="90"/>
    <n v="8263000250"/>
    <n v="3722017125"/>
    <n v="74880"/>
    <m/>
    <n v="13478.4"/>
    <n v="88358.399999999994"/>
    <d v="2023-01-05T17:30:00"/>
    <n v="6870434414"/>
    <s v="UTCL-20-DL-R-07"/>
    <s v="N089232393774567"/>
    <d v="2023-04-01T00:00:00"/>
    <s v="OLBC"/>
    <m/>
  </r>
  <r>
    <s v="C1215"/>
    <s v="DL01210200112"/>
    <s v="DAL2021009001"/>
    <n v="135997"/>
    <x v="0"/>
    <x v="129"/>
    <n v="8266010148"/>
    <s v="KRJK/057/2020-21"/>
    <n v="74818"/>
    <m/>
    <n v="13467.24"/>
    <n v="88285.24"/>
    <d v="2021-01-02T17:30:00"/>
    <n v="6870286461"/>
    <s v="UTCL-20-DL-R-04"/>
    <s v="HDFCR52021021275449738"/>
    <d v="2021-02-13T00:00:00"/>
    <s v="Cement Mill"/>
    <m/>
  </r>
  <r>
    <s v="AI20"/>
    <s v="DL01210701090"/>
    <s v="DAL2122004529"/>
    <n v="502357"/>
    <x v="0"/>
    <x v="277"/>
    <n v="8266011722"/>
    <s v="TA/2122/136"/>
    <n v="74750"/>
    <m/>
    <n v="13455"/>
    <n v="88205"/>
    <d v="2021-06-19T17:30:00"/>
    <n v="6870139033"/>
    <s v="UTCL-20-DL-R-03"/>
    <s v="N235211610156579"/>
    <d v="2021-08-28T00:00:00"/>
    <s v="Air Blast Control Sy"/>
    <m/>
  </r>
  <r>
    <s v="CU162"/>
    <s v="DL01240200885"/>
    <s v="DAL2324019008"/>
    <n v="812419"/>
    <x v="0"/>
    <x v="44"/>
    <n v="8268014014"/>
    <s v="453/23-24"/>
    <n v="74693.220338983054"/>
    <m/>
    <n v="13444.77966101695"/>
    <n v="88138"/>
    <d v="2024-01-27T17:30:00"/>
    <n v="161046924"/>
    <s v="UTCL-22-DL-R-07"/>
    <s v="N053242896861841"/>
    <d v="2024-02-24T00:00:00"/>
    <s v="Line-1 Cooler Updragation "/>
    <m/>
  </r>
  <r>
    <s v="OLBC126"/>
    <s v="DL01220500046"/>
    <s v="DAL2223001755"/>
    <n v="407261"/>
    <x v="0"/>
    <x v="197"/>
    <n v="8266014556"/>
    <n v="9856026850"/>
    <n v="74666.25"/>
    <m/>
    <n v="0"/>
    <n v="74666.25"/>
    <d v="2022-04-28T17:30:00"/>
    <n v="6870037319"/>
    <s v="UTCL-20-DL-R-07"/>
    <m/>
    <m/>
    <s v="OLBC"/>
    <m/>
  </r>
  <r>
    <s v="OLBC137"/>
    <s v="DL01220500603"/>
    <s v="DAL2223002111"/>
    <n v="407261"/>
    <x v="0"/>
    <x v="197"/>
    <n v="8266014556"/>
    <n v="9854026960"/>
    <n v="74666.25"/>
    <m/>
    <n v="0"/>
    <n v="74666.25"/>
    <d v="2022-05-02T17:30:00"/>
    <n v="6870045313"/>
    <s v="UTCL-20-DL-R-07"/>
    <m/>
    <m/>
    <s v="OLBC"/>
    <m/>
  </r>
  <r>
    <s v="OLBC127"/>
    <s v="DL01220500604"/>
    <s v="DAL2223002112"/>
    <n v="407261"/>
    <x v="0"/>
    <x v="197"/>
    <n v="8266014556"/>
    <n v="9854027047"/>
    <n v="74666.25"/>
    <m/>
    <n v="0"/>
    <n v="74666.25"/>
    <d v="2022-05-04T17:30:00"/>
    <n v="6870045334"/>
    <s v="UTCL-20-DL-R-07"/>
    <m/>
    <m/>
    <s v="OLBC"/>
    <m/>
  </r>
  <r>
    <s v="OLBC128"/>
    <s v="DL01220500593"/>
    <s v="DAL2223002101"/>
    <n v="407261"/>
    <x v="0"/>
    <x v="197"/>
    <n v="8266014556"/>
    <n v="9854026872"/>
    <n v="74666.25"/>
    <m/>
    <n v="0"/>
    <n v="74666.25"/>
    <d v="2022-04-29T17:30:00"/>
    <n v="6870045490"/>
    <s v="UTCL-20-DL-R-07"/>
    <m/>
    <m/>
    <s v="OLBC"/>
    <m/>
  </r>
  <r>
    <s v="OLBC129"/>
    <s v="DL01220501035"/>
    <s v="DAL2223002482"/>
    <n v="407261"/>
    <x v="0"/>
    <x v="197"/>
    <n v="8266013888"/>
    <n v="9854027458"/>
    <n v="74666.25"/>
    <m/>
    <n v="0"/>
    <n v="74666.25"/>
    <d v="2022-05-17T17:30:00"/>
    <n v="6870059586"/>
    <s v="UTCL-20-DL-R-07"/>
    <m/>
    <m/>
    <s v="OLBC"/>
    <m/>
  </r>
  <r>
    <s v="OLBC131"/>
    <s v="DL01220501032"/>
    <s v="DAL2223002483"/>
    <n v="407261"/>
    <x v="0"/>
    <x v="197"/>
    <n v="8266013888"/>
    <n v="9854027365"/>
    <n v="74666.25"/>
    <m/>
    <n v="0"/>
    <n v="74666.25"/>
    <d v="2022-05-14T17:30:00"/>
    <n v="6870059593"/>
    <s v="UTCL-20-DL-R-07"/>
    <m/>
    <m/>
    <s v="OLBC"/>
    <m/>
  </r>
  <r>
    <s v="OLBC130"/>
    <s v="DL01220501042"/>
    <s v="DAL2223002479"/>
    <n v="407261"/>
    <x v="0"/>
    <x v="197"/>
    <n v="8266013888"/>
    <n v="9854027476"/>
    <n v="74666.25"/>
    <m/>
    <n v="0"/>
    <n v="74666.25"/>
    <d v="2022-05-18T17:30:00"/>
    <n v="6870059561"/>
    <s v="UTCL-20-DL-R-07"/>
    <m/>
    <m/>
    <s v="OLBC"/>
    <m/>
  </r>
  <r>
    <s v="OLBC134"/>
    <s v="DL01220600220"/>
    <s v="DAL2223003142"/>
    <n v="407261"/>
    <x v="0"/>
    <x v="197"/>
    <n v="8266015073"/>
    <n v="9854027802"/>
    <n v="74666.25"/>
    <m/>
    <n v="0"/>
    <n v="74666.25"/>
    <d v="2022-05-31T17:30:00"/>
    <n v="6870072960"/>
    <s v="UTCL-20-DL-R-07"/>
    <m/>
    <m/>
    <s v="OLBC"/>
    <m/>
  </r>
  <r>
    <s v="OLBC132"/>
    <s v="DL01220600218"/>
    <s v="DAL2223003144"/>
    <n v="407261"/>
    <x v="0"/>
    <x v="197"/>
    <n v="8266015073"/>
    <n v="9854027682"/>
    <n v="74666.25"/>
    <m/>
    <n v="0"/>
    <n v="74666.25"/>
    <d v="2022-05-26T17:30:00"/>
    <n v="6870072982"/>
    <s v="UTCL-20-DL-R-07"/>
    <m/>
    <m/>
    <s v="OLBC"/>
    <m/>
  </r>
  <r>
    <s v="OLBC133"/>
    <s v="DL01220600219"/>
    <s v="DAL2223003143"/>
    <n v="407261"/>
    <x v="0"/>
    <x v="197"/>
    <n v="8266015073"/>
    <n v="9854027694"/>
    <n v="74666.25"/>
    <m/>
    <n v="0"/>
    <n v="74666.25"/>
    <d v="2022-05-27T17:30:00"/>
    <n v="6870072988"/>
    <s v="UTCL-20-DL-R-07"/>
    <m/>
    <m/>
    <s v="OLBC"/>
    <m/>
  </r>
  <r>
    <s v="OLBC135"/>
    <s v="DL01220600222"/>
    <s v="DAL2223003140"/>
    <n v="407261"/>
    <x v="0"/>
    <x v="197"/>
    <n v="8266015073"/>
    <n v="9854027714"/>
    <n v="74666.25"/>
    <m/>
    <n v="0"/>
    <n v="74666.25"/>
    <d v="2022-05-28T17:30:00"/>
    <n v="6870072995"/>
    <s v="UTCL-20-DL-R-07"/>
    <m/>
    <m/>
    <s v="OLBC"/>
    <m/>
  </r>
  <r>
    <s v="OLBC136"/>
    <s v="DL01220600126"/>
    <s v="DAL2223003198"/>
    <n v="407261"/>
    <x v="0"/>
    <x v="197"/>
    <n v="8266013888"/>
    <n v="9854027538"/>
    <n v="74666.25"/>
    <m/>
    <n v="0"/>
    <n v="74666.25"/>
    <d v="2022-05-21T17:30:00"/>
    <n v="6870073010"/>
    <s v="UTCL-20-DL-R-07"/>
    <m/>
    <m/>
    <s v="OLBC"/>
    <m/>
  </r>
  <r>
    <s v="OLBC141"/>
    <s v="DL01220601735"/>
    <s v="DAL2223004537"/>
    <n v="407261"/>
    <x v="0"/>
    <x v="197"/>
    <n v="8266015073"/>
    <n v="9854027832"/>
    <n v="74666.25"/>
    <m/>
    <n v="0"/>
    <n v="74666.25"/>
    <d v="2022-06-01T17:30:00"/>
    <n v="6870099212"/>
    <s v="UTCL-20-DL-R-07"/>
    <m/>
    <m/>
    <s v="OLBC"/>
    <m/>
  </r>
  <r>
    <s v="OLBC139"/>
    <s v="DL01220601839"/>
    <s v="DAL2223004708"/>
    <n v="407261"/>
    <x v="0"/>
    <x v="197"/>
    <n v="8266015073"/>
    <n v="9854027839"/>
    <n v="74666.25"/>
    <m/>
    <n v="0"/>
    <n v="74666.25"/>
    <d v="2022-06-02T17:30:00"/>
    <n v="6870100166"/>
    <s v="UTCL-20-DL-R-07"/>
    <m/>
    <m/>
    <s v="OLBC"/>
    <m/>
  </r>
  <r>
    <s v="OLBC140"/>
    <s v="DL01220601840"/>
    <s v="DAL2223004709"/>
    <n v="407261"/>
    <x v="0"/>
    <x v="197"/>
    <n v="8266015073"/>
    <n v="9854027856"/>
    <n v="74666.25"/>
    <m/>
    <n v="0"/>
    <n v="74666.25"/>
    <d v="2022-06-03T17:30:00"/>
    <n v="6870100176"/>
    <s v="UTCL-20-DL-R-07"/>
    <m/>
    <m/>
    <s v="OLBC"/>
    <m/>
  </r>
  <r>
    <s v="OLBC144"/>
    <s v="DL01220601828"/>
    <s v="DAL2223004703"/>
    <n v="407261"/>
    <x v="0"/>
    <x v="197"/>
    <n v="8266013888"/>
    <n v="9854027810"/>
    <n v="74666.25"/>
    <m/>
    <n v="0"/>
    <n v="74666.25"/>
    <d v="2022-05-31T17:30:00"/>
    <n v="6870100224"/>
    <s v="UTCL-20-DL-R-07"/>
    <m/>
    <m/>
    <s v="OLBC"/>
    <m/>
  </r>
  <r>
    <s v="OLBC142"/>
    <s v="DL01220601826"/>
    <s v="DAL2223004702"/>
    <n v="407261"/>
    <x v="0"/>
    <x v="197"/>
    <n v="8266013888"/>
    <n v="9854027823"/>
    <n v="74666.25"/>
    <m/>
    <n v="0"/>
    <n v="74666.25"/>
    <d v="2022-06-01T17:30:00"/>
    <n v="6870100228"/>
    <s v="UTCL-20-DL-R-07"/>
    <m/>
    <m/>
    <s v="OLBC"/>
    <m/>
  </r>
  <r>
    <s v="OLBC151"/>
    <s v="DL01220602081"/>
    <s v="DAL2223005073"/>
    <n v="407261"/>
    <x v="0"/>
    <x v="197"/>
    <n v="8266015073"/>
    <n v="9854028189"/>
    <n v="74666.25"/>
    <m/>
    <n v="0"/>
    <n v="74666.25"/>
    <d v="2022-06-23T17:30:00"/>
    <n v="6870110795"/>
    <s v="UTCL-20-DL-R-07"/>
    <m/>
    <m/>
    <s v="OLBC"/>
    <m/>
  </r>
  <r>
    <s v="OLBC153"/>
    <s v="DL01220700618"/>
    <s v="DAL2223005507"/>
    <n v="407261"/>
    <x v="0"/>
    <x v="197"/>
    <n v="8266015073"/>
    <n v="9854028277"/>
    <n v="74666.25"/>
    <m/>
    <n v="0"/>
    <n v="74666.25"/>
    <d v="2022-06-29T17:30:00"/>
    <n v="6870117591"/>
    <s v="UTCL-20-DL-R-07"/>
    <m/>
    <m/>
    <s v="OLBC"/>
    <m/>
  </r>
  <r>
    <s v="OLBC154"/>
    <s v="DL01220701204"/>
    <s v="DAL2223006131"/>
    <n v="407261"/>
    <x v="0"/>
    <x v="197"/>
    <n v="8266015073"/>
    <n v="9854028370"/>
    <n v="74666.25"/>
    <m/>
    <n v="0"/>
    <n v="74666.25"/>
    <d v="2022-07-04T17:30:00"/>
    <n v="6870127564"/>
    <s v="UTCL-20-DL-R-07"/>
    <m/>
    <m/>
    <s v="OLBC"/>
    <m/>
  </r>
  <r>
    <s v="OLBC155"/>
    <s v="DL01220701829"/>
    <s v="DAL2223006592"/>
    <n v="407261"/>
    <x v="0"/>
    <x v="197"/>
    <n v="8266015073"/>
    <n v="9854028513"/>
    <n v="74666.25"/>
    <m/>
    <n v="0"/>
    <n v="74666.25"/>
    <d v="2022-07-13T17:30:00"/>
    <n v="6870139411"/>
    <s v="UTCL-20-DL-R-07"/>
    <m/>
    <m/>
    <s v="OLBC"/>
    <m/>
  </r>
  <r>
    <s v="OLBC156"/>
    <s v="DL01220701830"/>
    <s v="DAL2223006591"/>
    <n v="407261"/>
    <x v="0"/>
    <x v="197"/>
    <n v="8266015073"/>
    <n v="9854028499"/>
    <n v="74666.25"/>
    <m/>
    <n v="0"/>
    <n v="74666.25"/>
    <d v="2022-07-12T17:30:00"/>
    <n v="6870139422"/>
    <s v="UTCL-20-DL-R-07"/>
    <m/>
    <m/>
    <s v="OLBC"/>
    <m/>
  </r>
  <r>
    <s v="OLBC159"/>
    <s v="DL01220702068"/>
    <s v="DAL2223006878"/>
    <n v="407261"/>
    <x v="0"/>
    <x v="197"/>
    <n v="8266015073"/>
    <n v="9854028704"/>
    <n v="74666.25"/>
    <m/>
    <n v="0"/>
    <n v="74666.25"/>
    <d v="2022-07-23T17:30:00"/>
    <n v="6870142864"/>
    <s v="UTCL-20-DL-R-07"/>
    <m/>
    <m/>
    <s v="OLBC"/>
    <m/>
  </r>
  <r>
    <s v="OLBC160"/>
    <s v="DL01220702070"/>
    <s v="DAL2223006876"/>
    <n v="407261"/>
    <x v="0"/>
    <x v="197"/>
    <n v="8266015073"/>
    <n v="9854028660"/>
    <n v="74666.25"/>
    <m/>
    <n v="0"/>
    <n v="74666.25"/>
    <d v="2022-07-21T17:30:00"/>
    <n v="6870142889"/>
    <s v="UTCL-20-DL-R-07"/>
    <m/>
    <m/>
    <s v="OLBC"/>
    <m/>
  </r>
  <r>
    <s v="OLBC158"/>
    <s v="DL01220702067"/>
    <s v="DAL2223006879"/>
    <n v="407261"/>
    <x v="0"/>
    <x v="197"/>
    <n v="8266015073"/>
    <n v="9854028693"/>
    <n v="74666.25"/>
    <m/>
    <n v="0"/>
    <n v="74666.25"/>
    <d v="2022-07-22T17:30:00"/>
    <n v="6870142900"/>
    <s v="UTCL-20-DL-R-07"/>
    <m/>
    <m/>
    <s v="OLBC"/>
    <m/>
  </r>
  <r>
    <s v="OLBC164"/>
    <s v="DL01220800166"/>
    <s v="DAL2223007278"/>
    <n v="407261"/>
    <x v="0"/>
    <x v="197"/>
    <n v="8266015073"/>
    <n v="9854028835"/>
    <n v="74666.25"/>
    <m/>
    <n v="0"/>
    <n v="74666.25"/>
    <d v="2022-07-30T17:30:00"/>
    <n v="6870149698"/>
    <s v="UTCL-20-DL-R-07"/>
    <m/>
    <m/>
    <s v="OLBC"/>
    <m/>
  </r>
  <r>
    <s v="OLBC165"/>
    <s v="DL01220800928"/>
    <s v="DAL2223007802"/>
    <n v="407261"/>
    <x v="0"/>
    <x v="197"/>
    <n v="8266015073"/>
    <n v="9854028946"/>
    <n v="74666.25"/>
    <m/>
    <n v="0"/>
    <n v="74666.25"/>
    <d v="2022-08-03T17:30:00"/>
    <n v="6870158360"/>
    <s v="UTCL-20-DL-R-07"/>
    <m/>
    <m/>
    <s v="OLBC"/>
    <m/>
  </r>
  <r>
    <s v="OLBC166"/>
    <s v="DL01220800929"/>
    <s v="DAL2223007801"/>
    <n v="407261"/>
    <x v="0"/>
    <x v="197"/>
    <n v="8266015073"/>
    <n v="9854028959"/>
    <n v="74666.25"/>
    <m/>
    <n v="0"/>
    <n v="74666.25"/>
    <d v="2022-08-04T17:30:00"/>
    <n v="6870158361"/>
    <s v="UTCL-20-DL-R-07"/>
    <m/>
    <m/>
    <s v="OLBC"/>
    <m/>
  </r>
  <r>
    <s v="OLBC170"/>
    <s v="DL01220801313"/>
    <s v="DAL2223008152"/>
    <n v="407261"/>
    <x v="0"/>
    <x v="197"/>
    <n v="8266015073"/>
    <n v="9854029091"/>
    <n v="74666.25"/>
    <m/>
    <n v="0"/>
    <n v="74666.25"/>
    <d v="2022-08-10T17:30:00"/>
    <n v="6870166774"/>
    <s v="UTCL-20-DL-R-07"/>
    <m/>
    <m/>
    <s v="OLBC"/>
    <m/>
  </r>
  <r>
    <s v="OLBC169"/>
    <s v="DL01220801312"/>
    <s v="DAL2223008153"/>
    <n v="407261"/>
    <x v="0"/>
    <x v="197"/>
    <n v="8266015073"/>
    <n v="9854029053"/>
    <n v="74666.25"/>
    <m/>
    <n v="0"/>
    <n v="74666.25"/>
    <d v="2022-08-08T17:30:00"/>
    <n v="6870166783"/>
    <s v="UTCL-20-DL-R-07"/>
    <m/>
    <m/>
    <s v="OLBC"/>
    <m/>
  </r>
  <r>
    <s v="OLBC172"/>
    <s v="DL01220900136"/>
    <s v="DAL2223008941"/>
    <n v="407261"/>
    <x v="0"/>
    <x v="197"/>
    <n v="8266015073"/>
    <n v="9854029188"/>
    <n v="74666.25"/>
    <m/>
    <n v="0"/>
    <n v="74666.25"/>
    <d v="2022-08-14T17:30:00"/>
    <n v="6870182823"/>
    <s v="UTCL-20-DL-R-07"/>
    <m/>
    <m/>
    <s v="OLBC"/>
    <m/>
  </r>
  <r>
    <s v="OLBC174"/>
    <s v="DL01220900134"/>
    <s v="DAL2223008943"/>
    <n v="407261"/>
    <x v="0"/>
    <x v="197"/>
    <n v="8266015073"/>
    <n v="9854029508"/>
    <n v="74666.25"/>
    <m/>
    <n v="0"/>
    <n v="74666.25"/>
    <d v="2022-08-25T17:30:00"/>
    <n v="6870182846"/>
    <s v="UTCL-20-DL-R-07"/>
    <m/>
    <m/>
    <s v="OLBC"/>
    <m/>
  </r>
  <r>
    <s v="OLBC171"/>
    <s v="DL01220900133"/>
    <s v="DAL2223008944"/>
    <n v="407261"/>
    <x v="0"/>
    <x v="197"/>
    <n v="8266015073"/>
    <n v="9854029540"/>
    <n v="74666.25"/>
    <m/>
    <n v="0"/>
    <n v="74666.25"/>
    <d v="2022-08-26T17:30:00"/>
    <n v="6870182896"/>
    <s v="UTCL-20-DL-R-07"/>
    <m/>
    <m/>
    <s v="OLBC"/>
    <m/>
  </r>
  <r>
    <s v="OLBC175"/>
    <s v="DL01220900291"/>
    <s v="DAL2223009095"/>
    <n v="407261"/>
    <x v="0"/>
    <x v="197"/>
    <n v="8266013888"/>
    <n v="9854029572"/>
    <n v="74666.25"/>
    <m/>
    <n v="0"/>
    <n v="74666.25"/>
    <d v="2022-08-27T17:30:00"/>
    <n v="6870184047"/>
    <s v="UTCL-20-DL-R-07"/>
    <m/>
    <m/>
    <s v="OLBC"/>
    <m/>
  </r>
  <r>
    <s v="OLBC173"/>
    <s v="DL01220900290"/>
    <s v="DAL2223009096"/>
    <n v="407261"/>
    <x v="0"/>
    <x v="197"/>
    <n v="8266015073"/>
    <n v="9854029560"/>
    <n v="74666.25"/>
    <m/>
    <n v="0"/>
    <n v="74666.25"/>
    <d v="2022-08-27T17:30:00"/>
    <n v="6870184053"/>
    <s v="UTCL-20-DL-R-07"/>
    <m/>
    <m/>
    <s v="OLBC"/>
    <m/>
  </r>
  <r>
    <s v="OLBC143"/>
    <s v="DL01220601837"/>
    <s v="DAL2223004707"/>
    <n v="407261"/>
    <x v="0"/>
    <x v="197"/>
    <n v="8266015073"/>
    <n v="9854027847"/>
    <n v="74666"/>
    <m/>
    <n v="0"/>
    <n v="74666"/>
    <d v="2022-06-03T17:30:00"/>
    <n v="6870100184"/>
    <s v="UTCL-20-DL-R-07"/>
    <m/>
    <m/>
    <s v="OLBC"/>
    <m/>
  </r>
  <r>
    <s v="OLBC138"/>
    <s v="DL01220601835"/>
    <s v="DAL2223004706"/>
    <n v="407261"/>
    <x v="0"/>
    <x v="197"/>
    <n v="8266015073"/>
    <n v="9854027867"/>
    <n v="74666"/>
    <m/>
    <n v="0"/>
    <n v="74666"/>
    <d v="2022-06-04T17:30:00"/>
    <n v="6870100219"/>
    <s v="UTCL-20-DL-R-07"/>
    <m/>
    <m/>
    <s v="OLBC"/>
    <m/>
  </r>
  <r>
    <s v="OLBC147"/>
    <s v="DL01220602082"/>
    <s v="DAL2223005074"/>
    <n v="407261"/>
    <x v="0"/>
    <x v="197"/>
    <n v="8266015073"/>
    <n v="9854028175"/>
    <n v="74666"/>
    <m/>
    <n v="0"/>
    <n v="74666"/>
    <d v="2022-06-22T17:30:00"/>
    <n v="6870123421"/>
    <s v="UTCL-20-DL-R-07"/>
    <m/>
    <m/>
    <s v="OLBC"/>
    <m/>
  </r>
  <r>
    <s v="OLBC149"/>
    <s v="DL01220602080"/>
    <s v="DAL2223005072"/>
    <n v="407261"/>
    <x v="0"/>
    <x v="197"/>
    <n v="8266015073"/>
    <n v="9854028212"/>
    <n v="74666"/>
    <m/>
    <n v="0"/>
    <n v="74666"/>
    <d v="2022-06-24T17:30:00"/>
    <n v="6870123415"/>
    <s v="UTCL-20-DL-R-07"/>
    <m/>
    <m/>
    <s v="OLBC"/>
    <m/>
  </r>
  <r>
    <s v="OLBC148"/>
    <s v="DL01220602086"/>
    <s v="DAL2223005078"/>
    <n v="407261"/>
    <x v="0"/>
    <x v="197"/>
    <n v="8266015073"/>
    <n v="9854028227"/>
    <n v="74666"/>
    <m/>
    <n v="0"/>
    <n v="74666"/>
    <d v="2022-06-25T17:30:00"/>
    <n v="6870123395"/>
    <s v="UTCL-20-DL-R-07"/>
    <m/>
    <m/>
    <s v="OLBC"/>
    <m/>
  </r>
  <r>
    <s v="OLBC145"/>
    <s v="DL01220602078"/>
    <s v="DAL2223005070"/>
    <n v="407261"/>
    <x v="0"/>
    <x v="197"/>
    <n v="8266015073"/>
    <n v="9854028067"/>
    <n v="74666"/>
    <m/>
    <n v="0"/>
    <n v="74666"/>
    <d v="2022-06-15T17:30:00"/>
    <n v="6870123390"/>
    <s v="UTCL-20-DL-R-07"/>
    <m/>
    <m/>
    <s v="OLBC"/>
    <m/>
  </r>
  <r>
    <s v="OLBC146"/>
    <s v="DL01220602079"/>
    <s v="DAL2223005071"/>
    <n v="407261"/>
    <x v="0"/>
    <x v="197"/>
    <n v="8266015073"/>
    <n v="9854028040"/>
    <n v="74666"/>
    <m/>
    <n v="0"/>
    <n v="74666"/>
    <d v="2022-06-14T17:30:00"/>
    <n v="6870123317"/>
    <s v="UTCL-20-DL-R-07"/>
    <m/>
    <m/>
    <s v="OLBC"/>
    <m/>
  </r>
  <r>
    <s v="OLBC150"/>
    <s v="DL01220602083"/>
    <s v="DAL2223005075"/>
    <n v="407261"/>
    <x v="0"/>
    <x v="197"/>
    <n v="8266015073"/>
    <n v="9854028017"/>
    <n v="74666"/>
    <m/>
    <n v="0"/>
    <n v="74666"/>
    <d v="2022-06-13T17:30:00"/>
    <n v="6870123314"/>
    <s v="UTCL-20-DL-R-07"/>
    <m/>
    <m/>
    <s v="OLBC"/>
    <m/>
  </r>
  <r>
    <s v="OLBC152"/>
    <s v="DL01220700005"/>
    <s v="DAL2223005080"/>
    <n v="407261"/>
    <x v="0"/>
    <x v="197"/>
    <n v="8266015073"/>
    <n v="9854028261"/>
    <n v="74666"/>
    <m/>
    <n v="0"/>
    <n v="74666"/>
    <d v="2022-06-27T17:30:00"/>
    <n v="6870110978"/>
    <s v="UTCL-20-DL-R-07"/>
    <m/>
    <m/>
    <s v="OLBC"/>
    <m/>
  </r>
  <r>
    <s v="OLBC157"/>
    <s v="DL01220701831"/>
    <s v="DAL2223006590"/>
    <n v="407261"/>
    <x v="0"/>
    <x v="197"/>
    <n v="8266015073"/>
    <n v="9854028447"/>
    <n v="74666"/>
    <m/>
    <n v="0"/>
    <n v="74666"/>
    <d v="2022-07-09T17:30:00"/>
    <n v="6870139446"/>
    <s v="UTCL-20-DL-R-07"/>
    <m/>
    <m/>
    <s v="OLBC"/>
    <m/>
  </r>
  <r>
    <s v="OLBC163"/>
    <s v="DL01220800184"/>
    <s v="DAL2223007260"/>
    <n v="407261"/>
    <x v="0"/>
    <x v="197"/>
    <n v="8266015073"/>
    <n v="9854028785"/>
    <n v="74666"/>
    <m/>
    <n v="0"/>
    <n v="74666"/>
    <d v="2022-07-27T17:30:00"/>
    <n v="6870149631"/>
    <s v="UTCL-20-DL-R-07"/>
    <m/>
    <m/>
    <s v="OLBC"/>
    <m/>
  </r>
  <r>
    <s v="OLBC162"/>
    <s v="DL01220800183"/>
    <s v="DAL2223007261"/>
    <n v="407261"/>
    <x v="0"/>
    <x v="197"/>
    <n v="8266015073"/>
    <n v="9854028763"/>
    <n v="74666"/>
    <m/>
    <n v="0"/>
    <n v="74666"/>
    <d v="2022-07-25T17:30:00"/>
    <n v="6870149655"/>
    <s v="UTCL-20-DL-R-07"/>
    <m/>
    <m/>
    <s v="OLBC"/>
    <m/>
  </r>
  <r>
    <s v="OLBC161"/>
    <s v="DL01220800163"/>
    <s v="DAL2223007282"/>
    <n v="407261"/>
    <x v="0"/>
    <x v="197"/>
    <n v="8266015073"/>
    <n v="9854028818"/>
    <n v="74666"/>
    <m/>
    <n v="0"/>
    <n v="74666"/>
    <d v="2022-07-29T17:30:00"/>
    <n v="6870149660"/>
    <s v="UTCL-20-DL-R-07"/>
    <m/>
    <m/>
    <s v="OLBC"/>
    <m/>
  </r>
  <r>
    <s v="OLBC168"/>
    <s v="DL01220800988"/>
    <s v="DAL2223007920"/>
    <n v="407261"/>
    <x v="0"/>
    <x v="197"/>
    <n v="8266015073"/>
    <n v="9854028985"/>
    <n v="74666"/>
    <m/>
    <n v="0"/>
    <n v="74666"/>
    <d v="2022-08-05T17:30:00"/>
    <n v="6870160191"/>
    <s v="UTCL-20-DL-R-07"/>
    <m/>
    <m/>
    <s v="OLBC"/>
    <m/>
  </r>
  <r>
    <s v="OLBC167"/>
    <s v="DL01220800985"/>
    <s v="DAL2223007919"/>
    <n v="407261"/>
    <x v="0"/>
    <x v="197"/>
    <n v="8266015073"/>
    <n v="9854028974"/>
    <n v="74666"/>
    <m/>
    <n v="0"/>
    <n v="74666"/>
    <d v="2022-08-05T17:30:00"/>
    <n v="6870160197"/>
    <s v="UTCL-20-DL-R-07"/>
    <m/>
    <m/>
    <s v="OLBC"/>
    <m/>
  </r>
  <r>
    <s v="OLBC1255"/>
    <s v="DL01221201006"/>
    <m/>
    <n v="128544"/>
    <x v="0"/>
    <x v="335"/>
    <n v="8266016073"/>
    <s v="1320H"/>
    <n v="74625"/>
    <m/>
    <n v="13432.5"/>
    <n v="88057.5"/>
    <d v="2022-10-27T00:00:00"/>
    <m/>
    <s v="UTCL-20-DL-R-07"/>
    <m/>
    <m/>
    <s v="OLBC"/>
    <m/>
  </r>
  <r>
    <s v="C637"/>
    <s v="DL01211100244"/>
    <s v="DAL2122010896"/>
    <n v="407261"/>
    <x v="0"/>
    <x v="197"/>
    <n v="8266012912"/>
    <n v="9854026503"/>
    <n v="74594.25"/>
    <m/>
    <n v="0"/>
    <n v="74594.25"/>
    <d v="2021-11-02T17:30:00"/>
    <n v="6870264317"/>
    <s v="UTCL-20-DL-R-04"/>
    <m/>
    <m/>
    <s v="Cement Mill"/>
    <s v="Civil- Cement Mill"/>
  </r>
  <r>
    <s v="OLBC115"/>
    <s v="DL01220200399"/>
    <s v="DAL2122015091"/>
    <n v="407261"/>
    <x v="0"/>
    <x v="197"/>
    <n v="8266013482"/>
    <n v="9854024970"/>
    <n v="74594.25"/>
    <m/>
    <n v="0"/>
    <n v="74594.25"/>
    <d v="2022-02-02T17:30:00"/>
    <n v="6870374854"/>
    <s v="UTCL-20-DL-R-07"/>
    <m/>
    <m/>
    <s v="OLBC"/>
    <m/>
  </r>
  <r>
    <s v="OLBC117"/>
    <s v="DL01220300091"/>
    <s v="DAL2122016164"/>
    <n v="407261"/>
    <x v="0"/>
    <x v="197"/>
    <n v="8266013888"/>
    <n v="9854025306"/>
    <n v="74594.25"/>
    <m/>
    <n v="0"/>
    <n v="74594.25"/>
    <d v="2022-02-21T17:30:00"/>
    <n v="6870409931"/>
    <s v="UTCL-20-DL-R-07"/>
    <m/>
    <m/>
    <s v="OLBC"/>
    <m/>
  </r>
  <r>
    <s v="OLBC119"/>
    <s v="DL01220300695"/>
    <s v="DAL2122016742"/>
    <n v="407261"/>
    <x v="0"/>
    <x v="197"/>
    <n v="8266013888"/>
    <n v="9854025245"/>
    <n v="74594.25"/>
    <m/>
    <n v="0"/>
    <n v="74594.25"/>
    <d v="2022-02-18T17:30:00"/>
    <n v="6870421419"/>
    <s v="UTCL-20-DL-R-07"/>
    <m/>
    <m/>
    <s v="OLBC"/>
    <m/>
  </r>
  <r>
    <s v="OLBC121"/>
    <s v="DL01220301579"/>
    <s v="DAL2122017480"/>
    <n v="407261"/>
    <x v="0"/>
    <x v="197"/>
    <n v="8266013888"/>
    <n v="9854025503"/>
    <n v="74594.25"/>
    <m/>
    <n v="0"/>
    <n v="74594.25"/>
    <d v="2022-03-03T17:30:00"/>
    <n v="6870436787"/>
    <s v="UTCL-20-DL-R-07"/>
    <m/>
    <m/>
    <s v="OLBC"/>
    <m/>
  </r>
  <r>
    <s v="OLBC120"/>
    <s v="DL01220301573"/>
    <s v="DAL2122017486"/>
    <n v="407261"/>
    <x v="0"/>
    <x v="197"/>
    <n v="8266013888"/>
    <n v="9854025652"/>
    <n v="74594.25"/>
    <m/>
    <n v="0"/>
    <n v="74594.25"/>
    <d v="2022-03-09T17:30:00"/>
    <n v="6870436792"/>
    <s v="UTCL-20-DL-R-07"/>
    <m/>
    <m/>
    <s v="OLBC"/>
    <m/>
  </r>
  <r>
    <s v="WHRS-308"/>
    <s v="DL01220301545"/>
    <s v="DAL2122017514"/>
    <n v="407261"/>
    <x v="0"/>
    <x v="197"/>
    <n v="8266014067"/>
    <n v="9854025878"/>
    <n v="74594.25"/>
    <m/>
    <n v="0"/>
    <n v="74594.25"/>
    <d v="2022-03-16T17:30:00"/>
    <n v="6870436825"/>
    <s v="UTCL-20-DL-R-01"/>
    <m/>
    <m/>
    <s v="WHRS"/>
    <m/>
  </r>
  <r>
    <s v="WHRS-309"/>
    <s v="DL01220301577"/>
    <s v="DAL2122017482"/>
    <n v="407261"/>
    <x v="0"/>
    <x v="197"/>
    <n v="8266014067"/>
    <n v="9854025680"/>
    <n v="74594.25"/>
    <m/>
    <n v="0"/>
    <n v="74594.25"/>
    <d v="2022-03-10T17:30:00"/>
    <n v="6870436839"/>
    <s v="UTCL-20-DL-R-01"/>
    <m/>
    <m/>
    <s v="WHRS"/>
    <m/>
  </r>
  <r>
    <s v="C728"/>
    <s v="DL01220301581"/>
    <s v="DAL2122017478"/>
    <n v="407261"/>
    <x v="0"/>
    <x v="197"/>
    <n v="8266013877"/>
    <n v="9854025506"/>
    <n v="74594.25"/>
    <m/>
    <n v="0"/>
    <n v="74594.25"/>
    <d v="2022-03-03T17:30:00"/>
    <n v="6870436870"/>
    <s v="UTCL-20-DL-R-04"/>
    <m/>
    <m/>
    <s v="Cement Mill"/>
    <s v="Civil- Cement Mill"/>
  </r>
  <r>
    <s v="OLBC122"/>
    <s v="DL01220302390"/>
    <s v="DAL2223000065"/>
    <n v="407261"/>
    <x v="0"/>
    <x v="197"/>
    <n v="8266013888"/>
    <n v="9854026014"/>
    <n v="74594.25"/>
    <m/>
    <n v="0"/>
    <n v="74594.25"/>
    <d v="2022-03-25T17:30:00"/>
    <n v="6870456440"/>
    <s v="UTCL-20-DL-R-07"/>
    <m/>
    <m/>
    <s v="OLBC"/>
    <m/>
  </r>
  <r>
    <s v="WHRS-313"/>
    <s v="DL01220400028"/>
    <s v="DAL2223000132"/>
    <n v="407261"/>
    <x v="0"/>
    <x v="197"/>
    <n v="8266014067"/>
    <n v="9854025991"/>
    <n v="74594.25"/>
    <m/>
    <n v="0"/>
    <n v="74594.25"/>
    <d v="2022-03-24T17:30:00"/>
    <n v="6870458936"/>
    <s v="UTCL-20-DL-R-01"/>
    <m/>
    <m/>
    <s v="WHRS"/>
    <m/>
  </r>
  <r>
    <s v="OLBC123"/>
    <s v="DL01220400913"/>
    <s v="DAL2223000966"/>
    <n v="407261"/>
    <x v="0"/>
    <x v="197"/>
    <n v="8266013888"/>
    <n v="9854026363"/>
    <n v="74594.25"/>
    <m/>
    <n v="0"/>
    <n v="74594.25"/>
    <d v="2022-04-05T17:30:00"/>
    <n v="6870015858"/>
    <s v="UTCL-20-DL-R-07"/>
    <m/>
    <m/>
    <s v="OLBC"/>
    <m/>
  </r>
  <r>
    <s v="OLBC124"/>
    <s v="DL01220401057"/>
    <s v="DAL2223001143"/>
    <n v="407261"/>
    <x v="0"/>
    <x v="197"/>
    <n v="8266013888"/>
    <n v="9854026489"/>
    <n v="74594.25"/>
    <m/>
    <n v="0"/>
    <n v="74594.25"/>
    <d v="2022-04-14T17:30:00"/>
    <n v="6870018000"/>
    <s v="UTCL-20-DL-R-07"/>
    <m/>
    <m/>
    <s v="OLBC"/>
    <m/>
  </r>
  <r>
    <s v="OLBC125"/>
    <s v="DL01220401461"/>
    <s v="DAL2223001495"/>
    <n v="407261"/>
    <x v="0"/>
    <x v="197"/>
    <n v="8266014556"/>
    <n v="9854026660"/>
    <n v="74594.25"/>
    <m/>
    <n v="0"/>
    <n v="74594.25"/>
    <d v="2022-04-21T17:30:00"/>
    <n v="6870029994"/>
    <s v="UTCL-20-DL-R-07"/>
    <m/>
    <m/>
    <s v="OLBC"/>
    <m/>
  </r>
  <r>
    <n v="110"/>
    <s v="DL01220500590"/>
    <s v="DAL2223002099"/>
    <n v="407261"/>
    <x v="0"/>
    <x v="197"/>
    <n v="8266014574"/>
    <n v="9854026533"/>
    <n v="74594.25"/>
    <m/>
    <n v="0"/>
    <n v="74594.25"/>
    <d v="2022-04-16T17:30:00"/>
    <n v="6870045395"/>
    <s v="UTCL-21-DL-R-04"/>
    <m/>
    <m/>
    <s v="AFR"/>
    <m/>
  </r>
  <r>
    <s v="C1034"/>
    <s v="DL01220300764"/>
    <s v="DAL2122016798"/>
    <n v="811819"/>
    <x v="0"/>
    <x v="149"/>
    <n v="8263000188"/>
    <s v="MLPL/30120/21"/>
    <n v="74583"/>
    <m/>
    <n v="0"/>
    <n v="74583"/>
    <d v="2022-01-30T17:30:00"/>
    <n v="3445033859"/>
    <s v="UTCL-20-DL-R-04"/>
    <n v="203300957448"/>
    <d v="2022-03-31T00:00:00"/>
    <s v="Cement Mill"/>
    <m/>
  </r>
  <r>
    <n v="345"/>
    <s v="DL01230801253"/>
    <s v="DAL2324008742"/>
    <n v="802471"/>
    <x v="0"/>
    <x v="182"/>
    <n v="8268012942"/>
    <n v="307"/>
    <n v="74500"/>
    <m/>
    <n v="13410"/>
    <n v="87910"/>
    <d v="2023-08-12T17:30:00"/>
    <n v="160604033"/>
    <s v="UTCL-21-DL-R-04"/>
    <s v="N247232625182025"/>
    <d v="2023-09-06T00:00:00"/>
    <s v="AFR"/>
    <m/>
  </r>
  <r>
    <s v="WHRS-831"/>
    <s v="DL01210600889"/>
    <m/>
    <n v="811819"/>
    <x v="0"/>
    <x v="149"/>
    <n v="8263000049"/>
    <s v="MLIPL/26472/21"/>
    <n v="74403"/>
    <m/>
    <n v="0"/>
    <n v="74403"/>
    <d v="2021-05-11T00:00:00"/>
    <m/>
    <s v="UTCL-20-DL-R-01"/>
    <m/>
    <m/>
    <s v="WHRS"/>
    <m/>
  </r>
  <r>
    <s v="WHRS-814"/>
    <s v="DL01210700744"/>
    <m/>
    <n v="811819"/>
    <x v="0"/>
    <x v="149"/>
    <n v="8263000049"/>
    <s v="MLIPL/26258/21"/>
    <n v="74403"/>
    <m/>
    <n v="0"/>
    <n v="74403"/>
    <d v="2021-07-06T00:00:00"/>
    <m/>
    <s v="UTCL-20-DL-R-01"/>
    <m/>
    <m/>
    <s v="WHRS"/>
    <m/>
  </r>
  <r>
    <s v="C719"/>
    <s v="DL01220201028"/>
    <s v="DAL2122015671"/>
    <n v="407261"/>
    <x v="0"/>
    <x v="197"/>
    <n v="8266013433"/>
    <n v="9854025147"/>
    <n v="74274.17"/>
    <m/>
    <n v="0"/>
    <n v="74274.17"/>
    <d v="2022-02-12T17:30:00"/>
    <n v="6870395259"/>
    <s v="UTCL-20-DL-R-04"/>
    <m/>
    <m/>
    <s v="Cement Mill"/>
    <s v="Civil- Cement Mill"/>
  </r>
  <r>
    <n v="65"/>
    <s v="DL01230701336"/>
    <s v="DAL2324006641"/>
    <n v="816965"/>
    <x v="0"/>
    <x v="157"/>
    <n v="8268011756"/>
    <s v="8268011756/RA01"/>
    <n v="74265.960000000006"/>
    <m/>
    <n v="0"/>
    <n v="74265.960000000006"/>
    <d v="2023-04-30T17:30:00"/>
    <n v="160559897"/>
    <s v="UTCL-21-DL-R-04"/>
    <s v="N217232580537735"/>
    <d v="2023-08-06T00:00:00"/>
    <s v="AFR"/>
    <m/>
  </r>
  <r>
    <s v="WHRS-1577"/>
    <s v="DL01210701441"/>
    <s v="DAL2122004863"/>
    <n v="401972"/>
    <x v="0"/>
    <x v="29"/>
    <n v="8263000049"/>
    <s v="IDM11006938"/>
    <n v="74160"/>
    <n v="87.998800000000003"/>
    <n v="13348.8"/>
    <n v="87596.798800000004"/>
    <d v="2021-06-26T17:30:00"/>
    <n v="6870150647"/>
    <s v="UTCL-20-DL-R-01"/>
    <s v="HDFCR52021080657433374"/>
    <d v="2021-08-07T00:00:00"/>
    <s v="WHRS"/>
    <m/>
  </r>
  <r>
    <s v="CU97"/>
    <s v="DL01240502115"/>
    <s v="DAL2425003194"/>
    <n v="510413"/>
    <x v="0"/>
    <x v="242"/>
    <n v="8266021251"/>
    <s v="IE/24-25/30"/>
    <n v="74150.847457627126"/>
    <m/>
    <n v="13347.152542372882"/>
    <n v="87498"/>
    <d v="2024-04-16T17:30:00"/>
    <n v="1251202282"/>
    <s v="UTCL-22-DL-R-07"/>
    <s v="N175243107659752"/>
    <d v="2024-06-23T00:00:00"/>
    <s v="Line-1 Cooler Updragation "/>
    <m/>
  </r>
  <r>
    <s v="OLBC951"/>
    <s v="DL01230901132"/>
    <s v="DAL2324010397"/>
    <n v="811653"/>
    <x v="0"/>
    <x v="161"/>
    <n v="8268013061"/>
    <s v="13-D-2023-24"/>
    <n v="74088.135593220344"/>
    <m/>
    <n v="13335.864406779661"/>
    <n v="87424"/>
    <d v="2023-09-05T17:30:00"/>
    <n v="160693486"/>
    <s v="UTCL-20-DL-R-07"/>
    <s v="N273232663940817"/>
    <d v="2023-10-02T00:00:00"/>
    <s v="OLBC"/>
    <m/>
  </r>
  <r>
    <s v="C1131"/>
    <s v="DL01211000339"/>
    <s v="DAL2122008856"/>
    <n v="816273"/>
    <x v="0"/>
    <x v="203"/>
    <n v="8268006389"/>
    <n v="302"/>
    <n v="74045.72"/>
    <m/>
    <n v="13328.28"/>
    <n v="87374"/>
    <d v="2021-09-30T17:30:00"/>
    <n v="44116441"/>
    <s v="UTCL-20-DL-R-04"/>
    <s v="N289211676530769"/>
    <d v="2021-10-17T00:00:00"/>
    <s v="Cement Mill"/>
    <m/>
  </r>
  <r>
    <n v="135"/>
    <s v="DL01230501619"/>
    <s v="DAL2324002953"/>
    <n v="407261"/>
    <x v="0"/>
    <x v="197"/>
    <n v="8266018483"/>
    <n v="9854044023"/>
    <n v="73891.5"/>
    <m/>
    <n v="0"/>
    <n v="73891.5"/>
    <d v="2023-05-10T17:30:00"/>
    <n v="1246366224"/>
    <s v="UTCL-21-DL-R-04"/>
    <m/>
    <m/>
    <s v="AFR"/>
    <m/>
  </r>
  <r>
    <n v="137"/>
    <s v="DL01230600312"/>
    <s v="DAL2324003928"/>
    <n v="407261"/>
    <x v="0"/>
    <x v="197"/>
    <n v="8266018483"/>
    <n v="9854045230"/>
    <n v="73891.5"/>
    <m/>
    <n v="0"/>
    <n v="73891.5"/>
    <d v="2023-05-30T17:30:00"/>
    <n v="1246384076"/>
    <s v="UTCL-21-DL-R-04"/>
    <m/>
    <m/>
    <s v="AFR"/>
    <m/>
  </r>
  <r>
    <n v="136"/>
    <s v="DL01230600316"/>
    <s v="DAL2324003924"/>
    <n v="407261"/>
    <x v="0"/>
    <x v="197"/>
    <n v="8266018483"/>
    <n v="9854044880"/>
    <n v="73891.5"/>
    <m/>
    <n v="0"/>
    <n v="73891.5"/>
    <d v="2023-05-24T17:30:00"/>
    <n v="1246384083"/>
    <s v="UTCL-21-DL-R-04"/>
    <m/>
    <m/>
    <s v="AFR"/>
    <m/>
  </r>
  <r>
    <s v="OLBC242"/>
    <s v="DL01230601547"/>
    <s v="DAL2324005089"/>
    <n v="407261"/>
    <x v="0"/>
    <x v="197"/>
    <n v="8266017003"/>
    <n v="9854045418"/>
    <n v="73891.5"/>
    <m/>
    <n v="0"/>
    <n v="73891.5"/>
    <d v="2023-06-03T17:30:00"/>
    <n v="1246411837"/>
    <s v="UTCL-20-DL-R-07"/>
    <m/>
    <m/>
    <s v="OLBC"/>
    <m/>
  </r>
  <r>
    <s v="OLBC241"/>
    <s v="DL01230601549"/>
    <s v="DAL2324005088"/>
    <n v="407261"/>
    <x v="0"/>
    <x v="197"/>
    <n v="8266017003"/>
    <n v="9854045470"/>
    <n v="73891.5"/>
    <m/>
    <n v="0"/>
    <n v="73891.5"/>
    <d v="2023-06-04T17:30:00"/>
    <n v="1246411840"/>
    <s v="UTCL-20-DL-R-07"/>
    <m/>
    <m/>
    <s v="OLBC"/>
    <m/>
  </r>
  <r>
    <n v="141"/>
    <s v="DL01230701660"/>
    <s v="DAL2324007010"/>
    <n v="407261"/>
    <x v="0"/>
    <x v="197"/>
    <n v="8266018483"/>
    <n v="9854048018"/>
    <n v="73891.5"/>
    <m/>
    <n v="0"/>
    <n v="73891.5"/>
    <d v="2023-07-14T17:30:00"/>
    <n v="1246443965"/>
    <s v="UTCL-21-DL-R-04"/>
    <m/>
    <m/>
    <s v="AFR"/>
    <m/>
  </r>
  <r>
    <n v="139"/>
    <s v="DL01230701663"/>
    <s v="DAL2324007009"/>
    <n v="407261"/>
    <x v="0"/>
    <x v="197"/>
    <n v="8266018483"/>
    <n v="9854047863"/>
    <n v="73891.5"/>
    <m/>
    <n v="0"/>
    <n v="73891.5"/>
    <d v="2023-07-11T17:30:00"/>
    <n v="1246443970"/>
    <s v="UTCL-21-DL-R-04"/>
    <m/>
    <m/>
    <s v="AFR"/>
    <m/>
  </r>
  <r>
    <n v="140"/>
    <s v="DL01230701664"/>
    <s v="DAL2324007008"/>
    <n v="407261"/>
    <x v="0"/>
    <x v="197"/>
    <n v="8266018483"/>
    <n v="9854047975"/>
    <n v="73891.5"/>
    <m/>
    <n v="0"/>
    <n v="73891.5"/>
    <d v="2023-07-13T17:30:00"/>
    <n v="1246445688"/>
    <s v="UTCL-21-DL-R-04"/>
    <m/>
    <m/>
    <s v="AFR"/>
    <m/>
  </r>
  <r>
    <s v="OLBC243"/>
    <s v="DL01230701922"/>
    <s v="DAL2324007243"/>
    <n v="407261"/>
    <x v="0"/>
    <x v="197"/>
    <n v="8266019351"/>
    <n v="9854048305"/>
    <n v="73891.5"/>
    <m/>
    <n v="0"/>
    <n v="73891.5"/>
    <d v="2023-07-19T17:30:00"/>
    <n v="1246448169"/>
    <s v="UTCL-20-DL-R-07"/>
    <m/>
    <m/>
    <s v="OLBC"/>
    <m/>
  </r>
  <r>
    <n v="142"/>
    <s v="DL01230701921"/>
    <s v="DAL2324007244"/>
    <n v="407261"/>
    <x v="0"/>
    <x v="197"/>
    <n v="8266018483"/>
    <n v="9854048229"/>
    <n v="73891.5"/>
    <m/>
    <n v="0"/>
    <n v="73891.5"/>
    <d v="2023-07-18T17:30:00"/>
    <n v="1246448180"/>
    <s v="UTCL-21-DL-R-04"/>
    <m/>
    <m/>
    <s v="AFR"/>
    <m/>
  </r>
  <r>
    <s v="OLBC244"/>
    <s v="DL01230702345"/>
    <s v="DAL2324007616"/>
    <n v="407261"/>
    <x v="0"/>
    <x v="197"/>
    <n v="8266019351"/>
    <n v="9854048421"/>
    <n v="73891.5"/>
    <m/>
    <n v="0"/>
    <n v="73891.5"/>
    <d v="2023-07-21T17:30:00"/>
    <n v="1246456309"/>
    <s v="UTCL-20-DL-R-07"/>
    <m/>
    <m/>
    <s v="OLBC"/>
    <m/>
  </r>
  <r>
    <n v="143"/>
    <s v="DL01230702341"/>
    <s v="DAL2324007619"/>
    <n v="407261"/>
    <x v="0"/>
    <x v="197"/>
    <n v="8266018483"/>
    <n v="9854048654"/>
    <n v="73891.5"/>
    <m/>
    <n v="0"/>
    <n v="73891.5"/>
    <d v="2023-07-25T17:30:00"/>
    <n v="1246455893"/>
    <s v="UTCL-21-DL-R-04"/>
    <m/>
    <m/>
    <s v="AFR"/>
    <m/>
  </r>
  <r>
    <s v="OLBC245"/>
    <s v="DL01230801331"/>
    <s v="DAL2324008879"/>
    <n v="407261"/>
    <x v="0"/>
    <x v="197"/>
    <n v="8266015795"/>
    <n v="9854047062"/>
    <n v="73891.5"/>
    <m/>
    <n v="0"/>
    <n v="73891.5"/>
    <d v="2023-06-29T17:30:00"/>
    <n v="1246482790"/>
    <s v="UTCL-20-DL-R-07"/>
    <m/>
    <m/>
    <s v="OLBC"/>
    <m/>
  </r>
  <r>
    <s v="WHRS-430"/>
    <s v="DL01231001261"/>
    <s v="DAL2324012413"/>
    <n v="820829"/>
    <x v="0"/>
    <x v="185"/>
    <n v="8268012299"/>
    <s v="HE/23-24/83"/>
    <n v="73613.796610169491"/>
    <m/>
    <n v="13250.483389830508"/>
    <n v="86864.28"/>
    <d v="2023-09-20T17:30:00"/>
    <n v="160761166"/>
    <s v="UTCL-20-DL-R-01"/>
    <s v="HDFCR52023103150294734"/>
    <d v="2023-11-02T00:00:00"/>
    <s v="WHRS"/>
    <m/>
  </r>
  <r>
    <s v="OLBC893"/>
    <s v="DL01220900926"/>
    <s v="DAL2223009589"/>
    <n v="819844"/>
    <x v="0"/>
    <x v="336"/>
    <n v="8268009576"/>
    <n v="701"/>
    <n v="73500"/>
    <m/>
    <n v="13230"/>
    <n v="86730"/>
    <d v="2022-09-03T17:30:00"/>
    <n v="44156786"/>
    <s v="UTCL-20-DL-R-07"/>
    <s v="N264222128603984"/>
    <d v="2022-09-24T00:00:00"/>
    <s v="OLBC"/>
    <m/>
  </r>
  <r>
    <s v="OLBC894"/>
    <s v="DL01221000516"/>
    <s v="DAL2223010983"/>
    <n v="819844"/>
    <x v="0"/>
    <x v="336"/>
    <n v="8268009576"/>
    <n v="736"/>
    <n v="73500"/>
    <m/>
    <n v="13230"/>
    <n v="86730"/>
    <d v="2022-09-30T17:30:00"/>
    <n v="44197691"/>
    <s v="UTCL-20-DL-R-07"/>
    <s v="N284222158601830"/>
    <d v="2022-10-12T00:00:00"/>
    <s v="OLBC"/>
    <m/>
  </r>
  <r>
    <s v="OLBC895"/>
    <s v="DL01221100416"/>
    <s v="DAL2223012771"/>
    <n v="819844"/>
    <x v="0"/>
    <x v="336"/>
    <n v="8268009576"/>
    <n v="789"/>
    <n v="73500"/>
    <m/>
    <n v="13230"/>
    <n v="86730"/>
    <d v="2022-10-31T17:30:00"/>
    <n v="44261610"/>
    <s v="UTCL-20-DL-R-07"/>
    <s v="N315222203344325"/>
    <d v="2022-11-14T00:00:00"/>
    <s v="OLBC"/>
    <m/>
  </r>
  <r>
    <s v="OLBC896"/>
    <s v="DL01221200646"/>
    <s v="DAL2223014602"/>
    <n v="819844"/>
    <x v="0"/>
    <x v="336"/>
    <n v="8268009576"/>
    <n v="840"/>
    <n v="73500"/>
    <m/>
    <n v="13230"/>
    <n v="86730"/>
    <d v="2022-12-02T17:30:00"/>
    <n v="44324444"/>
    <s v="UTCL-20-DL-R-07"/>
    <s v="HDFCR52022121367242196"/>
    <d v="2022-12-16T00:00:00"/>
    <s v="OLBC"/>
    <m/>
  </r>
  <r>
    <s v="OLBC897"/>
    <s v="DL01230300430"/>
    <s v="DAL2223020076"/>
    <n v="819844"/>
    <x v="0"/>
    <x v="336"/>
    <n v="8268009576"/>
    <n v="935"/>
    <n v="73500"/>
    <m/>
    <n v="13230"/>
    <n v="86730"/>
    <d v="2023-02-28T17:30:00"/>
    <n v="44524111"/>
    <s v="UTCL-20-DL-R-07"/>
    <s v="N068232365539880"/>
    <d v="2023-03-11T00:00:00"/>
    <s v="OLBC"/>
    <m/>
  </r>
  <r>
    <s v="OLBC901"/>
    <s v="DL01230400375"/>
    <s v="DAL2223022665"/>
    <n v="819844"/>
    <x v="0"/>
    <x v="336"/>
    <n v="8268011332"/>
    <n v="990"/>
    <n v="73500"/>
    <m/>
    <n v="13230"/>
    <n v="86730"/>
    <d v="2023-03-30T17:30:00"/>
    <n v="160301138"/>
    <s v="UTCL-20-DL-R-07"/>
    <s v="N108232423029461"/>
    <d v="2023-04-20T00:00:00"/>
    <s v="OLBC"/>
    <m/>
  </r>
  <r>
    <s v="CU124"/>
    <s v="DL01240502167"/>
    <s v="DAL2425003288"/>
    <n v="811819"/>
    <x v="0"/>
    <x v="149"/>
    <n v="8266021364"/>
    <s v="MLIPL/39717/24"/>
    <n v="73431"/>
    <m/>
    <n v="0"/>
    <n v="73431"/>
    <d v="2024-05-22T17:30:00"/>
    <n v="2985483239"/>
    <s v="UTCL-22-DL-R-07"/>
    <n v="406217344331"/>
    <d v="2024-06-23T00:00:00"/>
    <s v="Line-1 Cooler Updragation "/>
    <m/>
  </r>
  <r>
    <s v="WHRS-150"/>
    <s v="DL01210701270"/>
    <s v="DAL2122004695"/>
    <n v="405596"/>
    <x v="0"/>
    <x v="63"/>
    <n v="8263000119"/>
    <s v="MP0021101645"/>
    <n v="73400"/>
    <n v="86.61"/>
    <n v="13212"/>
    <n v="86698.61"/>
    <d v="2021-06-29T17:30:00"/>
    <n v="6870143411"/>
    <s v="UTCL-20-DL-R-01"/>
    <s v="HDFCR52021080957801956"/>
    <d v="2021-08-11T00:00:00"/>
    <s v="WHRS"/>
    <m/>
  </r>
  <r>
    <s v="WHRS-147"/>
    <s v="DL01210701272"/>
    <s v="DAL2122004693"/>
    <n v="405596"/>
    <x v="0"/>
    <x v="63"/>
    <n v="8263000119"/>
    <s v="MP0021101567"/>
    <n v="73400"/>
    <n v="86.61"/>
    <n v="13212"/>
    <n v="86698.61"/>
    <d v="2021-06-27T17:30:00"/>
    <n v="6870143522"/>
    <s v="UTCL-20-DL-R-01"/>
    <s v="HDFCR52021080356681077"/>
    <d v="2021-08-04T00:00:00"/>
    <s v="WHRS"/>
    <m/>
  </r>
  <r>
    <s v="C1039"/>
    <s v="DL01220300766"/>
    <s v="DAL2122016796"/>
    <n v="811819"/>
    <x v="0"/>
    <x v="149"/>
    <n v="8263000188"/>
    <s v="MLIPL/30121/21"/>
    <n v="73363"/>
    <m/>
    <n v="0"/>
    <n v="73363"/>
    <d v="2022-01-31T17:30:00"/>
    <n v="3445033857"/>
    <s v="UTCL-20-DL-R-04"/>
    <n v="203300957448"/>
    <d v="2022-03-31T00:00:00"/>
    <s v="Cement Mill"/>
    <m/>
  </r>
  <r>
    <s v="WHRS-1990"/>
    <s v="DL01210500209"/>
    <s v="DAL2122000930"/>
    <n v="407942"/>
    <x v="0"/>
    <x v="291"/>
    <n v="8266010968"/>
    <n v="4150200124"/>
    <n v="73057.627118644072"/>
    <m/>
    <n v="13150.372881355932"/>
    <n v="86208"/>
    <d v="2021-03-27T17:30:00"/>
    <n v="43869308"/>
    <s v="UTCL-20-DL-R-01"/>
    <n v="105247798166"/>
    <d v="2021-05-25T00:00:00"/>
    <s v="WHRS"/>
    <m/>
  </r>
  <r>
    <s v="AI23"/>
    <s v="DL01220700691"/>
    <s v="DAL2223005745"/>
    <n v="301383"/>
    <x v="0"/>
    <x v="109"/>
    <n v="8266013260"/>
    <s v="23004IN160"/>
    <n v="73000"/>
    <m/>
    <n v="13140"/>
    <n v="86140"/>
    <d v="2022-06-13T17:30:00"/>
    <n v="6870121480"/>
    <s v="UTCL-20-DL-R-03"/>
    <s v="N206222050646310"/>
    <d v="2022-07-26T00:00:00"/>
    <s v="Air Blast Control Sy"/>
    <m/>
  </r>
  <r>
    <s v="CU216"/>
    <s v="DL01220700691"/>
    <s v="DAL2223005745"/>
    <n v="301383"/>
    <x v="0"/>
    <x v="109"/>
    <n v="8266013260"/>
    <s v="23004IN160"/>
    <n v="73000"/>
    <m/>
    <n v="13140"/>
    <n v="86140"/>
    <d v="2022-06-13T17:30:00"/>
    <n v="6870121480"/>
    <s v="UTCL-20-DL-R-07"/>
    <s v="N206222050646310"/>
    <d v="2022-07-26T00:00:00"/>
    <s v="Line-1 Cooler Updragation "/>
    <m/>
  </r>
  <r>
    <s v="EST5"/>
    <s v="DL01231201187"/>
    <s v="DAL2324015752"/>
    <n v="406359"/>
    <x v="0"/>
    <x v="22"/>
    <n v="8263000283"/>
    <n v="271600051848"/>
    <n v="73000"/>
    <m/>
    <n v="13140"/>
    <n v="86140"/>
    <d v="2023-09-28T17:30:00"/>
    <n v="1246642427"/>
    <s v="UTCL-22-DL-N-47"/>
    <n v="401022522142"/>
    <d v="2024-01-02T00:00:00"/>
    <s v="ESP TPP"/>
    <m/>
  </r>
  <r>
    <s v="C1122"/>
    <s v="DL01211000808"/>
    <s v="DAL2122009291"/>
    <n v="115489"/>
    <x v="0"/>
    <x v="217"/>
    <n v="8266012544"/>
    <n v="512"/>
    <n v="72920.399999999994"/>
    <m/>
    <n v="13125.6"/>
    <n v="86046"/>
    <d v="2021-09-20T17:30:00"/>
    <n v="6870241688"/>
    <s v="UTCL-20-DL-R-04"/>
    <s v="N295211683464448"/>
    <d v="2021-10-23T00:00:00"/>
    <s v="Cement Mill"/>
    <m/>
  </r>
  <r>
    <n v="61"/>
    <s v="DL01240501874"/>
    <s v="DAL2425002956"/>
    <n v="816965"/>
    <x v="0"/>
    <x v="157"/>
    <n v="8268014427"/>
    <s v="8268014427/RA01"/>
    <n v="72766.3"/>
    <m/>
    <n v="0"/>
    <n v="72766.3"/>
    <d v="2024-05-21T17:30:00"/>
    <n v="160804718"/>
    <s v="UTCL-21-DL-R-04"/>
    <s v="N157243075265853"/>
    <d v="2024-06-15T00:00:00"/>
    <s v="AFR"/>
    <m/>
  </r>
  <r>
    <s v="C1035"/>
    <s v="DL01220300767"/>
    <s v="DAL2122016794"/>
    <n v="811819"/>
    <x v="0"/>
    <x v="149"/>
    <n v="8263000188"/>
    <s v="MLIPL/30118/21"/>
    <n v="72730"/>
    <m/>
    <n v="0"/>
    <n v="72730"/>
    <d v="2022-01-29T17:30:00"/>
    <n v="3445033044"/>
    <s v="UTCL-20-DL-R-04"/>
    <n v="203254242317"/>
    <d v="2022-03-28T00:00:00"/>
    <s v="Cement Mill"/>
    <m/>
  </r>
  <r>
    <s v="WHRS-1527"/>
    <s v="DL01210701440"/>
    <s v="DAL2122004862"/>
    <n v="401972"/>
    <x v="0"/>
    <x v="29"/>
    <n v="8263000049"/>
    <s v="IDM11006939"/>
    <n v="72600"/>
    <n v="85.998000000000005"/>
    <n v="13068"/>
    <n v="85753.998000000007"/>
    <d v="2021-06-26T00:00:00"/>
    <n v="6870150660"/>
    <s v="UTCL-20-DL-R-01"/>
    <s v="HDFCR52021080657433374"/>
    <d v="2021-08-07T00:00:00"/>
    <s v="WHRS"/>
    <m/>
  </r>
  <r>
    <s v="WHRS-1090"/>
    <s v="DL01211100610"/>
    <s v="DAL2122011391"/>
    <n v="508838"/>
    <x v="0"/>
    <x v="325"/>
    <n v="8266012645"/>
    <n v="4146"/>
    <n v="72600"/>
    <m/>
    <n v="13068"/>
    <n v="85668"/>
    <d v="2021-11-12T17:30:00"/>
    <n v="6870279672"/>
    <s v="UTCL-20-DL-R-01"/>
    <s v="HDFCR52021121383337646"/>
    <d v="2021-12-14T00:00:00"/>
    <s v="WHRS"/>
    <m/>
  </r>
  <r>
    <s v="WHRS-1091"/>
    <s v="DL01211100905"/>
    <s v="DAL2122011571"/>
    <n v="508838"/>
    <x v="0"/>
    <x v="325"/>
    <n v="8266012645"/>
    <n v="4165"/>
    <n v="72600"/>
    <m/>
    <n v="13068"/>
    <n v="85668"/>
    <d v="2021-11-13T17:30:00"/>
    <n v="6870286380"/>
    <s v="UTCL-20-DL-R-01"/>
    <s v="HDFCR52021121383337646"/>
    <d v="2021-12-14T00:00:00"/>
    <s v="WHRS"/>
    <m/>
  </r>
  <r>
    <s v="WHRS-806"/>
    <s v="DL01210700743"/>
    <m/>
    <n v="811819"/>
    <x v="0"/>
    <x v="149"/>
    <n v="8263000049"/>
    <s v="MLIPL/26198/21"/>
    <n v="72500"/>
    <m/>
    <n v="0"/>
    <n v="72500"/>
    <d v="2021-07-06T00:00:00"/>
    <m/>
    <s v="UTCL-20-DL-R-01"/>
    <m/>
    <m/>
    <s v="WHRS"/>
    <m/>
  </r>
  <r>
    <s v="WHRS-1908"/>
    <s v="RDL0121120056"/>
    <m/>
    <n v="137869"/>
    <x v="1"/>
    <x v="228"/>
    <s v="FEES FOR NON INTEGAL PIPE FOR WHRS"/>
    <s v="FEES FOR NON INTEGAL PIPE FOR WHRS"/>
    <n v="72500"/>
    <m/>
    <n v="0"/>
    <n v="72500"/>
    <d v="2021-12-20T00:00:00"/>
    <m/>
    <s v="UTCL-20-DL-R-01"/>
    <m/>
    <m/>
    <s v="WHRS"/>
    <m/>
  </r>
  <r>
    <s v="CU107"/>
    <s v="DL01230500451"/>
    <s v="DAL2324001769"/>
    <n v="105903"/>
    <x v="0"/>
    <x v="297"/>
    <n v="8266017678"/>
    <s v="JEE/0930/22-23"/>
    <n v="72500"/>
    <m/>
    <n v="13050"/>
    <n v="85550"/>
    <d v="2023-03-20T17:30:00"/>
    <n v="1246342736"/>
    <s v="UTCL-22-DL-R-07"/>
    <s v="HDFCR52023051757037631"/>
    <d v="2023-05-19T00:00:00"/>
    <s v="Line-1 Cooler Updragation "/>
    <m/>
  </r>
  <r>
    <s v="WHRS-560"/>
    <s v="DL01210600669"/>
    <s v="DAL2122002551"/>
    <n v="811819"/>
    <x v="0"/>
    <x v="149"/>
    <n v="8263000049"/>
    <s v="MLIPL/26467/21"/>
    <n v="72471"/>
    <m/>
    <n v="0"/>
    <n v="72471"/>
    <d v="2021-04-19T17:30:00"/>
    <n v="3445005429"/>
    <s v="UTCL-20-DL-R-01"/>
    <n v="106153874729"/>
    <d v="2021-06-16T00:00:00"/>
    <s v="WHRS"/>
    <m/>
  </r>
  <r>
    <s v="WHRS-651"/>
    <s v="DL01210701419"/>
    <s v="DAL2122004778"/>
    <n v="811819"/>
    <x v="0"/>
    <x v="149"/>
    <n v="8263000049"/>
    <s v="MLIPL/26329/21"/>
    <n v="72471"/>
    <m/>
    <n v="0"/>
    <n v="72471"/>
    <d v="2021-07-19T17:30:00"/>
    <n v="3445009549"/>
    <s v="UTCL-20-DL-R-01"/>
    <n v="108023355182"/>
    <d v="2021-08-03T00:00:00"/>
    <s v="WHRS"/>
    <m/>
  </r>
  <r>
    <s v="WHRS-593"/>
    <s v="DL01210701418"/>
    <s v="DAL2122004779"/>
    <n v="811819"/>
    <x v="0"/>
    <x v="149"/>
    <n v="8263000049"/>
    <s v="MLIPL/26177/21"/>
    <n v="72471"/>
    <m/>
    <n v="0"/>
    <n v="72471"/>
    <d v="2021-07-19T17:30:00"/>
    <n v="3445009551"/>
    <s v="UTCL-20-DL-R-01"/>
    <n v="107140648634"/>
    <d v="2021-07-15T00:00:00"/>
    <s v="WHRS"/>
    <m/>
  </r>
  <r>
    <s v="WHRS-634"/>
    <s v="DL01210701575"/>
    <s v="DAL2122004949"/>
    <n v="811819"/>
    <x v="0"/>
    <x v="149"/>
    <n v="8263000049"/>
    <s v="MLIPL/26752/21"/>
    <n v="72471"/>
    <m/>
    <n v="0"/>
    <n v="72471"/>
    <d v="2021-07-13T00:00:00"/>
    <n v="3445010775"/>
    <s v="UTCL-20-DL-R-01"/>
    <n v="108023355182"/>
    <d v="2021-08-03T00:00:00"/>
    <s v="WHRS"/>
    <m/>
  </r>
  <r>
    <s v="WHRS-515"/>
    <s v="DL01210500413"/>
    <s v="DAL2122001210"/>
    <n v="815145"/>
    <x v="0"/>
    <x v="165"/>
    <n v="8268005852"/>
    <n v="49"/>
    <n v="72394.91525423729"/>
    <m/>
    <n v="13031.084745762711"/>
    <n v="85426"/>
    <d v="2021-04-30T17:30:00"/>
    <n v="43925490"/>
    <s v="UTCL-20-DL-R-01"/>
    <s v="N169211537810784"/>
    <d v="2021-06-19T00:00:00"/>
    <s v="WHRS"/>
    <m/>
  </r>
  <r>
    <s v="C1038"/>
    <s v="DL01220300769"/>
    <s v="DAL2122016793"/>
    <n v="811819"/>
    <x v="0"/>
    <x v="149"/>
    <n v="8263000188"/>
    <s v="MLIPL/30117/21"/>
    <n v="72284"/>
    <m/>
    <n v="0"/>
    <n v="72284"/>
    <d v="2022-01-28T17:30:00"/>
    <n v="3445033856"/>
    <s v="UTCL-20-DL-R-04"/>
    <n v="203300957448"/>
    <d v="2022-03-31T00:00:00"/>
    <s v="Cement Mill"/>
    <m/>
  </r>
  <r>
    <s v="CU189"/>
    <s v="DL01240501619"/>
    <s v="DAL2425002820"/>
    <n v="137847"/>
    <x v="0"/>
    <x v="208"/>
    <n v="8266019850"/>
    <s v="SE/2024-25/0036"/>
    <n v="72200"/>
    <m/>
    <n v="12996"/>
    <n v="85196"/>
    <d v="2024-05-09T17:30:00"/>
    <n v="1251193788"/>
    <s v="UTCL-22-DL-R-07"/>
    <s v="N165243093555123"/>
    <d v="2024-06-15T00:00:00"/>
    <s v="Line-1 Cooler Updragation "/>
    <m/>
  </r>
  <r>
    <s v="C1180"/>
    <s v="DL01220901432"/>
    <s v="DAL2223010158"/>
    <n v="128635"/>
    <x v="0"/>
    <x v="173"/>
    <n v="8266015753"/>
    <s v="DT/22-23/484"/>
    <n v="72147.75"/>
    <m/>
    <n v="12986.6"/>
    <n v="85134.35"/>
    <d v="2022-08-26T17:30:00"/>
    <n v="6870207870"/>
    <s v="UTCL-20-DL-R-04"/>
    <s v="N301222181309739"/>
    <d v="2022-10-30T00:00:00"/>
    <s v="Cement Mill"/>
    <m/>
  </r>
  <r>
    <s v="OLBC29"/>
    <s v="DL01220302382"/>
    <s v="DAL2223000072"/>
    <n v="501448"/>
    <x v="0"/>
    <x v="111"/>
    <n v="8266013919"/>
    <s v="2021-22/4591"/>
    <n v="72065.254237288143"/>
    <m/>
    <n v="12971.745762711866"/>
    <n v="85037.000000000015"/>
    <d v="2022-03-07T17:30:00"/>
    <n v="6870000686"/>
    <s v="UTCL-20-DL-R-07"/>
    <n v="204225317886"/>
    <d v="2022-04-23T00:00:00"/>
    <s v="OLBC"/>
    <m/>
  </r>
  <r>
    <s v="AI40"/>
    <m/>
    <m/>
    <m/>
    <x v="0"/>
    <x v="252"/>
    <s v="7036513626"/>
    <d v="2021-10-11T00:00:00"/>
    <n v="72000"/>
    <m/>
    <n v="0"/>
    <n v="72000"/>
    <d v="2021-10-11T00:00:00"/>
    <s v="7036513626"/>
    <s v="UTCL-20-DL-R-03"/>
    <m/>
    <m/>
    <s v="Air Blast Control Sy"/>
    <m/>
  </r>
  <r>
    <s v="CU271"/>
    <s v="DL01240400593"/>
    <m/>
    <n v="130312"/>
    <x v="0"/>
    <x v="219"/>
    <n v="8266020974"/>
    <s v="24465-026-23IVBR"/>
    <n v="72000"/>
    <m/>
    <n v="12960"/>
    <n v="84960"/>
    <d v="2024-03-08T00:00:00"/>
    <m/>
    <s v="UTC1-23-DL-N-S-PL-02"/>
    <s v="N137243042996133"/>
    <d v="2024-05-16T00:00:00"/>
    <s v="Line-1 Cooler Updragation "/>
    <m/>
  </r>
  <r>
    <s v="C1397"/>
    <m/>
    <m/>
    <m/>
    <x v="0"/>
    <x v="168"/>
    <m/>
    <s v="7037607667"/>
    <n v="71925"/>
    <m/>
    <m/>
    <n v="71925"/>
    <d v="2021-11-09T00:00:00"/>
    <m/>
    <m/>
    <m/>
    <m/>
    <s v="Cement Mill"/>
    <m/>
  </r>
  <r>
    <s v="C1245"/>
    <s v="DL01221201879"/>
    <s v="DAL2223015715"/>
    <n v="102659"/>
    <x v="0"/>
    <x v="154"/>
    <n v="8268009673"/>
    <n v="59"/>
    <n v="71845.762711864416"/>
    <m/>
    <n v="12932.237288135595"/>
    <n v="84778.000000000015"/>
    <d v="2022-12-08T17:30:00"/>
    <n v="44367499"/>
    <s v="UTCL-20-DL-R-04"/>
    <s v="N009232283714077"/>
    <d v="2023-01-12T00:00:00"/>
    <s v="Cement Mill"/>
    <s v="Civil- Cement Mill"/>
  </r>
  <r>
    <s v="C1409"/>
    <s v="DL01221101028"/>
    <m/>
    <n v="816655"/>
    <x v="0"/>
    <x v="215"/>
    <n v="8266013014"/>
    <n v="334"/>
    <n v="71750"/>
    <m/>
    <n v="12915"/>
    <n v="84665"/>
    <d v="2022-11-02T00:00:00"/>
    <m/>
    <s v="UTCL-20-DL-R-04"/>
    <m/>
    <m/>
    <s v="Cement Mill"/>
    <m/>
  </r>
  <r>
    <s v="WHRS-1968"/>
    <s v="DL01230101736"/>
    <s v="DAL2223017679"/>
    <n v="815162"/>
    <x v="0"/>
    <x v="176"/>
    <n v="8266017079"/>
    <s v="171A"/>
    <n v="71680"/>
    <m/>
    <n v="12902.4"/>
    <n v="84582.399999999994"/>
    <d v="2023-01-11T17:30:00"/>
    <n v="6870367971"/>
    <s v="UTCL-20-DL-R-01"/>
    <s v="N038232321029340"/>
    <d v="2023-02-09T00:00:00"/>
    <s v="WHRS"/>
    <m/>
  </r>
  <r>
    <s v="CU242"/>
    <s v="DL01240301780"/>
    <m/>
    <n v="130312"/>
    <x v="0"/>
    <x v="219"/>
    <n v="8266020974"/>
    <s v="24455-026-23IVBR"/>
    <n v="71570"/>
    <m/>
    <n v="12882.6"/>
    <n v="84452.6"/>
    <d v="2024-03-08T00:00:00"/>
    <m/>
    <s v="UTC1-23-DL-N-S-PL-02"/>
    <s v="N120243008857624"/>
    <d v="2024-05-01T00:00:00"/>
    <s v="Line-1 Cooler Updragation "/>
    <m/>
  </r>
  <r>
    <s v="C1036"/>
    <s v="DL01220300768"/>
    <s v="DAL2122016795"/>
    <n v="811819"/>
    <x v="0"/>
    <x v="149"/>
    <n v="8263000188"/>
    <s v="MLIPL/30281/21"/>
    <n v="71557"/>
    <m/>
    <n v="0"/>
    <n v="71557"/>
    <d v="2022-02-07T17:30:00"/>
    <n v="3445033036"/>
    <s v="UTCL-20-DL-R-04"/>
    <n v="203254242317"/>
    <d v="2022-03-28T00:00:00"/>
    <s v="Cement Mill"/>
    <m/>
  </r>
  <r>
    <s v="WHRS-418"/>
    <s v="DL01220800848"/>
    <s v="DAL2223007780"/>
    <n v="130552"/>
    <x v="0"/>
    <x v="141"/>
    <n v="8266015158"/>
    <s v="GMR/22-23/211"/>
    <n v="71477.288135593219"/>
    <m/>
    <n v="12865.911864406778"/>
    <n v="84343.2"/>
    <d v="2022-07-07T17:30:00"/>
    <n v="6870158455"/>
    <s v="UTCL-20-DL-R-01"/>
    <s v="N244222099197955"/>
    <d v="2022-09-02T00:00:00"/>
    <s v="WHRS"/>
    <m/>
  </r>
  <r>
    <s v="OLBC1122"/>
    <s v="DL01230302262"/>
    <s v="DAL2223022015"/>
    <n v="137847"/>
    <x v="0"/>
    <x v="208"/>
    <n v="8266016511"/>
    <s v="SE/2022-23/00176"/>
    <n v="71474.576271186437"/>
    <m/>
    <n v="12865.423728813557"/>
    <n v="84340"/>
    <d v="2023-02-28T17:30:00"/>
    <n v="6870443819"/>
    <s v="UTCL-20-DL-R-07"/>
    <s v="N107232421172886"/>
    <d v="2023-04-19T00:00:00"/>
    <s v="OLBC"/>
    <m/>
  </r>
  <r>
    <s v="C120"/>
    <s v="DL01220302100"/>
    <s v="DAL2122018084"/>
    <n v="300286"/>
    <x v="0"/>
    <x v="3"/>
    <n v="8263000075"/>
    <n v="712734175"/>
    <n v="71400"/>
    <m/>
    <n v="12852"/>
    <n v="84252"/>
    <d v="2022-02-28T17:30:00"/>
    <n v="6870458422"/>
    <s v="UTCL-20-DL-R-04"/>
    <s v="HDFCR52022042263029351"/>
    <d v="2022-04-23T00:00:00"/>
    <s v="Cement Mill"/>
    <m/>
  </r>
  <r>
    <s v="C1241"/>
    <s v="DL01220100502"/>
    <s v="DAL2122013946"/>
    <n v="407048"/>
    <x v="0"/>
    <x v="204"/>
    <n v="8266013252"/>
    <s v="MF/151/2021-22"/>
    <n v="71058"/>
    <m/>
    <n v="12790.439999999999"/>
    <n v="83848.44"/>
    <d v="2021-12-23T17:30:00"/>
    <n v="6870360511"/>
    <s v="UTCL-20-DL-R-04"/>
    <s v="N038221823281283"/>
    <d v="2022-02-08T00:00:00"/>
    <s v="Cement Mill"/>
    <m/>
  </r>
  <r>
    <s v="WHRS-1624"/>
    <s v="DL01210801379"/>
    <s v="DAL2122006623"/>
    <n v="401972"/>
    <x v="0"/>
    <x v="29"/>
    <n v="8263000049"/>
    <s v="IDM11007414"/>
    <n v="71000"/>
    <n v="0"/>
    <n v="12780"/>
    <n v="83780"/>
    <d v="2021-07-09T17:30:00"/>
    <n v="6870194495"/>
    <s v="UTCL-20-DL-R-01"/>
    <s v="HDFCR52021090964018974"/>
    <d v="2021-09-10T00:00:00"/>
    <s v="WHRS"/>
    <m/>
  </r>
  <r>
    <s v="WHRS-204"/>
    <s v="DL01201201306"/>
    <s v="DAL2021007735"/>
    <n v="407261"/>
    <x v="0"/>
    <x v="197"/>
    <n v="8266009891"/>
    <n v="9854017217"/>
    <n v="70888.75"/>
    <m/>
    <n v="0"/>
    <n v="70888.75"/>
    <d v="2020-12-21T17:30:00"/>
    <n v="6870232282"/>
    <s v="UTCL-20-DL-R-01"/>
    <m/>
    <m/>
    <s v="WHRS"/>
    <m/>
  </r>
  <r>
    <s v="WHRS-197"/>
    <s v="DL01201201304"/>
    <s v="DAL2021007736"/>
    <n v="407261"/>
    <x v="0"/>
    <x v="197"/>
    <n v="8266009891"/>
    <n v="9854017249"/>
    <n v="70888.75"/>
    <m/>
    <n v="0"/>
    <n v="70888.75"/>
    <d v="2020-12-22T17:30:00"/>
    <m/>
    <s v="UTCL-20-DL-R-01"/>
    <m/>
    <m/>
    <s v="WHRS"/>
    <m/>
  </r>
  <r>
    <s v="WHRS-198"/>
    <s v="DL01201201305"/>
    <s v="DAL2021007737"/>
    <n v="407261"/>
    <x v="0"/>
    <x v="197"/>
    <n v="8266009891"/>
    <n v="9854017140"/>
    <n v="70888.75"/>
    <m/>
    <n v="0"/>
    <n v="70888.75"/>
    <d v="2020-12-17T17:30:00"/>
    <n v="6870232308"/>
    <s v="UTCL-20-DL-R-01"/>
    <m/>
    <m/>
    <s v="WHRS"/>
    <m/>
  </r>
  <r>
    <s v="WHRS-205"/>
    <s v="DL01201201309"/>
    <s v="DAL2021007732"/>
    <n v="407261"/>
    <x v="0"/>
    <x v="197"/>
    <n v="8266009891"/>
    <n v="9854017305"/>
    <n v="70888.75"/>
    <m/>
    <n v="0"/>
    <n v="70888.75"/>
    <d v="2020-12-26T17:30:00"/>
    <n v="6870232387"/>
    <s v="UTCL-20-DL-R-01"/>
    <m/>
    <m/>
    <s v="WHRS"/>
    <m/>
  </r>
  <r>
    <s v="WHRS-222"/>
    <s v="DL01210100629"/>
    <s v="DAL2021008407"/>
    <n v="407261"/>
    <x v="0"/>
    <x v="197"/>
    <n v="8266009944"/>
    <n v="9854017573"/>
    <n v="70888.75"/>
    <m/>
    <n v="0"/>
    <n v="70888.75"/>
    <d v="2021-01-13T17:30:00"/>
    <n v="6870254258"/>
    <s v="UTCL-20-DL-R-01"/>
    <m/>
    <m/>
    <s v="WHRS"/>
    <m/>
  </r>
  <r>
    <s v="C1273"/>
    <s v="DL01230302558"/>
    <s v="DAL2223022268"/>
    <n v="807543"/>
    <x v="0"/>
    <x v="298"/>
    <n v="8268006088"/>
    <s v="1069/"/>
    <n v="70800"/>
    <m/>
    <n v="0"/>
    <n v="70800"/>
    <d v="2022-09-27T00:00:00"/>
    <n v="160323266"/>
    <s v="UTCL-20-DL-R-04"/>
    <m/>
    <m/>
    <s v="Cement Mill"/>
    <m/>
  </r>
  <r>
    <s v="WHRS-1078"/>
    <s v="DL01230500791"/>
    <s v="DAL2324002143"/>
    <n v="821012"/>
    <x v="0"/>
    <x v="5"/>
    <n v="8263000088"/>
    <s v="AA0930000007"/>
    <n v="70760"/>
    <m/>
    <n v="12736.8"/>
    <n v="83496.800000000003"/>
    <d v="2023-02-25T17:30:00"/>
    <n v="1246358708"/>
    <s v="UTCL-20-DL-R-01"/>
    <s v="R52023010272382301"/>
    <d v="2023-01-02T00:00:00"/>
    <s v="WHRS"/>
    <m/>
  </r>
  <r>
    <s v="OLBC7"/>
    <s v="DL01221100986"/>
    <s v="DAL2223013370"/>
    <n v="134795"/>
    <x v="0"/>
    <x v="19"/>
    <n v="8263000172"/>
    <n v="220601013417"/>
    <n v="70672.881355932201"/>
    <m/>
    <n v="12721.118644067796"/>
    <n v="83394"/>
    <d v="2022-09-27T17:30:00"/>
    <n v="6870269227"/>
    <s v="UTCL-20-DL-R-07"/>
    <s v="N326222216353356"/>
    <d v="2022-11-25T00:00:00"/>
    <s v="OLBC"/>
    <m/>
  </r>
  <r>
    <s v="OLBC898"/>
    <s v="DL01230101085"/>
    <s v="DAL2223016948"/>
    <n v="819844"/>
    <x v="0"/>
    <x v="336"/>
    <n v="8268009576"/>
    <n v="880"/>
    <n v="70672.881355932201"/>
    <m/>
    <n v="12721.118644067796"/>
    <n v="83394"/>
    <d v="2023-01-04T00:00:00"/>
    <n v="44408725"/>
    <s v="UTCL-20-DL-R-07"/>
    <s v="N020232297781532"/>
    <d v="2023-01-23T00:00:00"/>
    <s v="OLBC"/>
    <m/>
  </r>
  <r>
    <s v="WHRS-1532"/>
    <s v="DL01210701458"/>
    <s v="DAL2122004874"/>
    <n v="401972"/>
    <x v="0"/>
    <x v="29"/>
    <n v="8263000049"/>
    <s v="IDM11006858"/>
    <n v="70650"/>
    <n v="82.997"/>
    <n v="12717"/>
    <n v="83449.997000000003"/>
    <d v="2021-06-23T17:30:00"/>
    <n v="6870150667"/>
    <s v="UTCL-20-DL-R-01"/>
    <s v="HDFCR52021080657433374"/>
    <d v="2021-08-07T00:00:00"/>
    <s v="WHRS"/>
    <m/>
  </r>
  <r>
    <s v="OLBC1054"/>
    <s v="DL01240301395"/>
    <s v="DAL2324021287"/>
    <n v="821146"/>
    <x v="0"/>
    <x v="4"/>
    <n v="8268008478"/>
    <s v="BOS/UP/23-24/1"/>
    <n v="70570"/>
    <m/>
    <n v="0"/>
    <n v="70570"/>
    <d v="2024-01-19T00:00:00"/>
    <n v="161180467"/>
    <s v="UTCL-20-DL-R-07"/>
    <n v="404040783971"/>
    <d v="2024-04-04T00:00:00"/>
    <s v="OLBC"/>
    <m/>
  </r>
  <r>
    <s v="WHRS-1631"/>
    <s v="DL01210801406"/>
    <s v="DAL2122006610"/>
    <n v="401972"/>
    <x v="0"/>
    <x v="29"/>
    <n v="8263000049"/>
    <s v="IDM11007973"/>
    <n v="70380"/>
    <n v="0"/>
    <n v="12668.4"/>
    <n v="83048.399999999994"/>
    <d v="2021-07-31T17:30:00"/>
    <n v="6870194509"/>
    <s v="UTCL-20-DL-R-01"/>
    <s v="HDFCR52021090964013469"/>
    <d v="2021-09-10T00:00:00"/>
    <s v="WHRS"/>
    <m/>
  </r>
  <r>
    <s v="WHRS-1991"/>
    <s v="DL01210500211"/>
    <s v="DAL2122000928"/>
    <n v="407942"/>
    <x v="0"/>
    <x v="291"/>
    <n v="8266010968"/>
    <n v="4150200076"/>
    <n v="70350"/>
    <m/>
    <n v="12663"/>
    <n v="83013"/>
    <d v="2021-03-27T17:30:00"/>
    <n v="6870046387"/>
    <s v="UTCL-20-DL-R-01"/>
    <n v="105247798166"/>
    <d v="2021-05-25T00:00:00"/>
    <s v="WHRS"/>
    <m/>
  </r>
  <r>
    <s v="OLBC1246"/>
    <s v="DL01230601224"/>
    <m/>
    <n v="502361"/>
    <x v="0"/>
    <x v="337"/>
    <n v="8266017214"/>
    <s v="TNS/23-24/0108"/>
    <n v="70282"/>
    <m/>
    <n v="12650.76"/>
    <n v="82932.759999999995"/>
    <d v="2023-05-23T00:00:00"/>
    <m/>
    <s v="UTCL-20-DL-R-07"/>
    <m/>
    <m/>
    <s v="OLBC"/>
    <m/>
  </r>
  <r>
    <s v="AI37"/>
    <m/>
    <m/>
    <m/>
    <x v="0"/>
    <x v="252"/>
    <s v="7033364213"/>
    <d v="2021-07-28T00:00:00"/>
    <n v="70116.600000000006"/>
    <m/>
    <n v="0"/>
    <n v="70116.600000000006"/>
    <d v="2021-07-28T00:00:00"/>
    <s v="7033364213"/>
    <s v="UTCL-20-DL-R-03"/>
    <m/>
    <m/>
    <s v="Air Blast Control Sy"/>
    <m/>
  </r>
  <r>
    <n v="187"/>
    <s v="DL01230701687"/>
    <s v="DAL2324006989"/>
    <n v="400371"/>
    <x v="0"/>
    <x v="159"/>
    <n v="8266017007"/>
    <s v="23-24/INV/023"/>
    <n v="70100"/>
    <m/>
    <n v="12618"/>
    <n v="82718"/>
    <d v="2023-06-07T17:30:00"/>
    <n v="1246449715"/>
    <s v="UTCL-21-DL-R-04"/>
    <s v="N210232568793508"/>
    <d v="2023-07-30T00:00:00"/>
    <s v="AFR"/>
    <m/>
  </r>
  <r>
    <s v="WHRS-926"/>
    <s v="DL01210701911"/>
    <s v="DAL2122005247"/>
    <n v="106653"/>
    <x v="0"/>
    <x v="57"/>
    <n v="8263000050"/>
    <s v="WWB20210243Z"/>
    <n v="70000"/>
    <n v="82.601753287413885"/>
    <n v="12600"/>
    <n v="82682.60175328741"/>
    <d v="2021-05-26T17:30:00"/>
    <n v="6870155902"/>
    <s v="UTCL-20-DL-R-01"/>
    <n v="108116313730"/>
    <d v="2021-08-13T00:00:00"/>
    <s v="WHRS"/>
    <m/>
  </r>
  <r>
    <s v="OLBC345"/>
    <s v="DL01211000209"/>
    <s v="DAL2122008926"/>
    <n v="407261"/>
    <x v="0"/>
    <x v="197"/>
    <n v="8266012429"/>
    <n v="9854022632"/>
    <n v="69991.25"/>
    <m/>
    <n v="0"/>
    <n v="69991.25"/>
    <d v="2021-09-22T17:30:00"/>
    <n v="6870229646"/>
    <s v="UTCL-20-DL-R-07"/>
    <m/>
    <m/>
    <s v="OLBC"/>
    <m/>
  </r>
  <r>
    <s v="OLBC346"/>
    <s v="DL01211000735"/>
    <s v="DAL2122009356"/>
    <n v="407261"/>
    <x v="0"/>
    <x v="197"/>
    <n v="8266012429"/>
    <n v="9854022819"/>
    <n v="69991.25"/>
    <m/>
    <n v="0"/>
    <n v="69991.25"/>
    <d v="2021-10-01T17:30:00"/>
    <n v="6870238799"/>
    <s v="UTCL-20-DL-R-07"/>
    <m/>
    <m/>
    <s v="OLBC"/>
    <m/>
  </r>
  <r>
    <s v="OLBC1222"/>
    <s v="DL01240600593"/>
    <s v="DAL2425003738"/>
    <n v="815162"/>
    <x v="0"/>
    <x v="176"/>
    <n v="8268015143"/>
    <s v="7ADLF/2024-25"/>
    <n v="69973.289999999994"/>
    <m/>
    <n v="0"/>
    <n v="69973.289999999994"/>
    <d v="2024-04-25T17:30:00"/>
    <n v="160843280"/>
    <s v="UTCL-20-DL-R-07"/>
    <m/>
    <m/>
    <s v="OLBC"/>
    <m/>
  </r>
  <r>
    <s v="WHRS-992"/>
    <s v="DL01221201650"/>
    <s v="DAL2223015534"/>
    <n v="821383"/>
    <x v="0"/>
    <x v="125"/>
    <n v="8268008909"/>
    <s v="DCW-98"/>
    <n v="69850"/>
    <m/>
    <n v="12573"/>
    <n v="82423"/>
    <d v="2022-11-28T17:30:00"/>
    <n v="44363857"/>
    <s v="UTCL-20-DL-R-01"/>
    <s v="N364222267681996"/>
    <d v="2023-01-03T00:00:00"/>
    <s v="WHRS"/>
    <m/>
  </r>
  <r>
    <s v="C1285"/>
    <s v="DL01211100287"/>
    <s v="DAL2122010903"/>
    <n v="821383"/>
    <x v="0"/>
    <x v="125"/>
    <n v="8268007503"/>
    <s v="DCW-37"/>
    <n v="69820.338983050853"/>
    <m/>
    <n v="12567.661016949152"/>
    <n v="82388"/>
    <d v="2021-10-29T17:30:00"/>
    <n v="44193598"/>
    <s v="UTCL-20-DL-R-04"/>
    <s v="N329211725827142"/>
    <d v="2021-11-26T00:00:00"/>
    <s v="Cement Mill"/>
    <m/>
  </r>
  <r>
    <s v="WHRS-1703"/>
    <s v="DL01210900987"/>
    <s v="DAL2122007835"/>
    <n v="401972"/>
    <x v="0"/>
    <x v="29"/>
    <n v="8263000049"/>
    <s v="IDM11008071"/>
    <n v="69630"/>
    <n v="0"/>
    <n v="12533.4"/>
    <n v="82163.399999999994"/>
    <d v="2021-08-05T17:30:00"/>
    <n v="6870217577"/>
    <s v="UTCL-20-DL-R-01"/>
    <m/>
    <m/>
    <s v="WHRS"/>
    <m/>
  </r>
  <r>
    <s v="WHRS-1559"/>
    <s v="DL01210701486"/>
    <s v="DAL2122004900"/>
    <n v="401972"/>
    <x v="0"/>
    <x v="29"/>
    <n v="8263000049"/>
    <s v="IDM11006859"/>
    <n v="69600"/>
    <n v="81.998000000000005"/>
    <n v="12528"/>
    <n v="82209.998000000007"/>
    <d v="2021-06-23T17:30:00"/>
    <n v="6870150674"/>
    <s v="UTCL-20-DL-R-01"/>
    <s v="HDFCR52021080657433374"/>
    <d v="2021-08-07T00:00:00"/>
    <s v="WHRS"/>
    <m/>
  </r>
  <r>
    <s v="WHRS-787"/>
    <s v="DL01210600602"/>
    <m/>
    <n v="811819"/>
    <x v="0"/>
    <x v="149"/>
    <n v="8263000049"/>
    <s v="MLIPL/25807/21"/>
    <n v="69500"/>
    <m/>
    <n v="0"/>
    <n v="69500"/>
    <d v="2021-05-11T00:00:00"/>
    <m/>
    <s v="UTCL-20-DL-R-01"/>
    <m/>
    <m/>
    <s v="WHRS"/>
    <m/>
  </r>
  <r>
    <s v="WHRS-796"/>
    <s v="DL01210600607"/>
    <m/>
    <n v="811819"/>
    <x v="0"/>
    <x v="149"/>
    <n v="8263000049"/>
    <s v="MLIPL/26073/21"/>
    <n v="69500"/>
    <m/>
    <n v="0"/>
    <n v="69500"/>
    <d v="2021-05-11T00:00:00"/>
    <m/>
    <s v="UTCL-20-DL-R-01"/>
    <m/>
    <m/>
    <s v="WHRS"/>
    <m/>
  </r>
  <r>
    <s v="WHRS-786"/>
    <s v="DL01210600617"/>
    <m/>
    <n v="811819"/>
    <x v="0"/>
    <x v="149"/>
    <n v="8263000049"/>
    <s v="MLIPL/25641/21"/>
    <n v="69500"/>
    <m/>
    <n v="0"/>
    <n v="69500"/>
    <d v="2021-05-13T00:00:00"/>
    <m/>
    <s v="UTCL-20-DL-R-01"/>
    <m/>
    <m/>
    <s v="WHRS"/>
    <m/>
  </r>
  <r>
    <s v="WHRS-791"/>
    <s v="DL01210600899"/>
    <m/>
    <n v="811819"/>
    <x v="0"/>
    <x v="149"/>
    <n v="8263000049"/>
    <s v="MLIPL/25976/21"/>
    <n v="69500"/>
    <m/>
    <n v="0"/>
    <n v="69500"/>
    <d v="2021-05-13T00:00:00"/>
    <m/>
    <s v="UTCL-20-DL-R-01"/>
    <m/>
    <m/>
    <s v="WHRS"/>
    <m/>
  </r>
  <r>
    <s v="WHRS-833"/>
    <s v="DL01210600601"/>
    <m/>
    <n v="811819"/>
    <x v="0"/>
    <x v="149"/>
    <n v="8263000049"/>
    <s v="MLIPL/26560/21"/>
    <n v="69500"/>
    <m/>
    <n v="0"/>
    <n v="69500"/>
    <d v="2021-05-14T00:00:00"/>
    <m/>
    <s v="UTCL-20-DL-R-01"/>
    <m/>
    <m/>
    <s v="WHRS"/>
    <m/>
  </r>
  <r>
    <s v="WHRS-788"/>
    <s v="DL01210600904"/>
    <m/>
    <n v="811819"/>
    <x v="0"/>
    <x v="149"/>
    <n v="8263000049"/>
    <s v="MLIPL/25826/21"/>
    <n v="69500"/>
    <m/>
    <n v="0"/>
    <n v="69500"/>
    <d v="2021-05-15T00:00:00"/>
    <m/>
    <s v="UTCL-20-DL-R-01"/>
    <m/>
    <m/>
    <s v="WHRS"/>
    <m/>
  </r>
  <r>
    <s v="WHRS-797"/>
    <s v="DL01210600606"/>
    <m/>
    <n v="811819"/>
    <x v="0"/>
    <x v="149"/>
    <n v="8263000049"/>
    <s v="MLIPL/26074/21"/>
    <n v="69500"/>
    <m/>
    <n v="0"/>
    <n v="69500"/>
    <d v="2021-05-28T00:00:00"/>
    <m/>
    <s v="UTCL-20-DL-R-01"/>
    <m/>
    <m/>
    <s v="WHRS"/>
    <m/>
  </r>
  <r>
    <s v="WHRS-1707"/>
    <s v="DL01210901009"/>
    <s v="DAL2122007883"/>
    <n v="401972"/>
    <x v="0"/>
    <x v="29"/>
    <n v="8263000049"/>
    <s v="IDM11006780"/>
    <n v="69300"/>
    <n v="82.004000000000005"/>
    <n v="12474"/>
    <n v="81856.004000000001"/>
    <d v="2021-06-21T17:30:00"/>
    <n v="6870213424"/>
    <s v="UTCL-20-DL-R-01"/>
    <m/>
    <m/>
    <s v="WHRS"/>
    <m/>
  </r>
  <r>
    <n v="208"/>
    <s v="DL01230300349"/>
    <s v="DAL2223020136"/>
    <n v="126076"/>
    <x v="1"/>
    <x v="338"/>
    <n v="8266016977"/>
    <s v="ISAPL/1025/JAN"/>
    <n v="69200"/>
    <m/>
    <n v="12456"/>
    <n v="81656"/>
    <d v="2023-01-31T17:30:00"/>
    <n v="6870408579"/>
    <s v="UTCL-21-DL-R-04"/>
    <n v="303173147448"/>
    <d v="2023-03-19T00:00:00"/>
    <s v="AFR"/>
    <m/>
  </r>
  <r>
    <s v="WHRS-1833"/>
    <s v="DL01211201267"/>
    <s v="DAL2122013056"/>
    <n v="401972"/>
    <x v="0"/>
    <x v="29"/>
    <n v="8263000049"/>
    <s v="IDM11010532"/>
    <n v="69110"/>
    <n v="0"/>
    <n v="12439.8"/>
    <n v="81549.8"/>
    <d v="2021-11-26T17:30:00"/>
    <n v="6870330336"/>
    <s v="UTCL-20-DL-R-01"/>
    <m/>
    <m/>
    <s v="WHRS"/>
    <m/>
  </r>
  <r>
    <s v="OLBC1145"/>
    <s v="DL01230301102"/>
    <s v="DAL2223020890"/>
    <n v="502357"/>
    <x v="0"/>
    <x v="277"/>
    <n v="8266017560"/>
    <s v="TA/22-23/960"/>
    <n v="69000"/>
    <m/>
    <n v="12420"/>
    <n v="81420"/>
    <d v="2023-02-16T17:30:00"/>
    <n v="6870426691"/>
    <s v="UTCL-20-DL-R-07"/>
    <s v="N093232400150839"/>
    <d v="2023-04-05T00:00:00"/>
    <s v="OLBC"/>
    <m/>
  </r>
  <r>
    <s v="C1266"/>
    <s v="DL01230201892"/>
    <s v="DAL2223019459"/>
    <n v="126335"/>
    <x v="0"/>
    <x v="273"/>
    <n v="8268008044"/>
    <s v="DCW-225"/>
    <n v="68829.169491525419"/>
    <m/>
    <n v="12389.250508474575"/>
    <n v="81218.42"/>
    <d v="2023-02-08T17:30:00"/>
    <n v="44497159"/>
    <s v="UTCL-20-DL-R-04"/>
    <s v="N058232346586472"/>
    <d v="2023-03-01T00:00:00"/>
    <s v="Cement Mill"/>
    <m/>
  </r>
  <r>
    <s v="C648"/>
    <s v="DL01211100617"/>
    <s v="DAL2122011384"/>
    <n v="407261"/>
    <x v="0"/>
    <x v="197"/>
    <n v="8266012912"/>
    <n v="9854023717"/>
    <n v="68704.820000000007"/>
    <m/>
    <n v="0"/>
    <n v="68704.820000000007"/>
    <d v="2021-11-15T17:30:00"/>
    <n v="6870277831"/>
    <s v="UTCL-20-DL-R-04"/>
    <m/>
    <m/>
    <s v="Cement Mill"/>
    <s v="Civil- Cement Mill"/>
  </r>
  <r>
    <s v="OLBC13"/>
    <s v="DL01230801325"/>
    <s v="DAL2324008875"/>
    <n v="500048"/>
    <x v="0"/>
    <x v="339"/>
    <n v="8266018906"/>
    <s v="078/23-24"/>
    <n v="68600"/>
    <m/>
    <n v="19208"/>
    <n v="87808"/>
    <d v="2023-07-11T17:30:00"/>
    <n v="1246488101"/>
    <s v="UTCL-20-DL-R-07"/>
    <s v="N247232625182112"/>
    <d v="2023-09-06T00:00:00"/>
    <s v="OLBC"/>
    <m/>
  </r>
  <r>
    <s v="C685"/>
    <s v="DL01211201441"/>
    <s v="DAL2122013225"/>
    <n v="407261"/>
    <x v="0"/>
    <x v="197"/>
    <n v="8266012912"/>
    <n v="9854024492"/>
    <n v="68569.84"/>
    <m/>
    <n v="0"/>
    <n v="68569.84"/>
    <d v="2021-12-25T17:30:00"/>
    <n v="6870328132"/>
    <s v="UTCL-20-DL-R-04"/>
    <m/>
    <m/>
    <s v="Cement Mill"/>
    <s v="Civil- Cement Mill"/>
  </r>
  <r>
    <s v="WHRS-493"/>
    <s v="DL01230301062"/>
    <s v="DAL2223020725"/>
    <n v="815145"/>
    <x v="0"/>
    <x v="165"/>
    <n v="8268010804"/>
    <n v="127"/>
    <n v="68504.711864406781"/>
    <m/>
    <n v="12330.84813559322"/>
    <n v="80835.56"/>
    <d v="2023-03-13T17:30:00"/>
    <n v="44551205"/>
    <s v="UTCL-20-DL-R-01"/>
    <s v="N093232400146305"/>
    <d v="2023-04-07T00:00:00"/>
    <s v="WHRS"/>
    <m/>
  </r>
  <r>
    <s v="OLBC112"/>
    <s v="DL01211200522"/>
    <s v="DAL2122012229"/>
    <n v="407261"/>
    <x v="0"/>
    <x v="197"/>
    <n v="8266013146"/>
    <n v="9854024054"/>
    <n v="68461.86"/>
    <m/>
    <n v="0"/>
    <n v="68461.86"/>
    <d v="2021-12-01T17:30:00"/>
    <n v="6870300964"/>
    <s v="UTCL-20-DL-R-07"/>
    <m/>
    <m/>
    <s v="OLBC"/>
    <m/>
  </r>
  <r>
    <s v="C713"/>
    <s v="DL01220100976"/>
    <s v="DAL2122014312"/>
    <n v="407261"/>
    <x v="0"/>
    <x v="197"/>
    <n v="8266013433"/>
    <n v="9854024786"/>
    <n v="68407.86"/>
    <m/>
    <n v="0"/>
    <n v="68407.86"/>
    <d v="2022-01-17T17:30:00"/>
    <n v="6870357015"/>
    <s v="UTCL-20-DL-R-04"/>
    <m/>
    <m/>
    <s v="Cement Mill"/>
    <s v="Civil- Cement Mill"/>
  </r>
  <r>
    <s v="C669"/>
    <s v="DL01211200520"/>
    <s v="DAL2122012231"/>
    <n v="407261"/>
    <x v="0"/>
    <x v="197"/>
    <n v="8266012912"/>
    <n v="9854024164"/>
    <n v="68380.87"/>
    <m/>
    <n v="0"/>
    <n v="68380.87"/>
    <d v="2021-12-07T17:30:00"/>
    <n v="6870300996"/>
    <s v="UTCL-20-DL-R-04"/>
    <m/>
    <m/>
    <s v="Cement Mill"/>
    <s v="Civil- Cement Mill"/>
  </r>
  <r>
    <s v="CU176"/>
    <s v="DL01230701429"/>
    <s v="DAL2324006712"/>
    <n v="822068"/>
    <x v="0"/>
    <x v="206"/>
    <n v="8268011635"/>
    <s v="63/2023-24"/>
    <n v="68376.271186440688"/>
    <m/>
    <n v="12307.728813559323"/>
    <n v="80684.000000000015"/>
    <d v="2023-07-08T17:30:00"/>
    <n v="1246446813"/>
    <s v="UTCL-22-DL-R-07"/>
    <s v="N206232562600464"/>
    <d v="2023-07-26T00:00:00"/>
    <s v="Line-1 Cooler Updragation "/>
    <m/>
  </r>
  <r>
    <s v="C714"/>
    <s v="DL01220101005"/>
    <s v="DAL2122014424"/>
    <n v="407261"/>
    <x v="0"/>
    <x v="197"/>
    <n v="8266013433"/>
    <n v="9854024753"/>
    <n v="68353.87"/>
    <m/>
    <n v="0"/>
    <n v="68353.87"/>
    <d v="2022-01-15T17:30:00"/>
    <n v="6870357743"/>
    <s v="UTCL-20-DL-R-04"/>
    <m/>
    <m/>
    <s v="Cement Mill"/>
    <s v="Civil- Cement Mill"/>
  </r>
  <r>
    <s v="C662"/>
    <s v="DL01211200084"/>
    <s v="DAL2122011784"/>
    <n v="407261"/>
    <x v="0"/>
    <x v="197"/>
    <n v="8266012912"/>
    <n v="9854023932"/>
    <n v="68245.89"/>
    <m/>
    <n v="0"/>
    <n v="68245.89"/>
    <d v="2021-11-25T17:30:00"/>
    <n v="6870290376"/>
    <s v="UTCL-20-DL-R-04"/>
    <m/>
    <m/>
    <s v="Cement Mill"/>
    <s v="Civil- Cement Mill"/>
  </r>
  <r>
    <n v="77"/>
    <s v="DL01220100518"/>
    <s v="DAL2122013936"/>
    <n v="407261"/>
    <x v="0"/>
    <x v="197"/>
    <n v="8266013403"/>
    <n v="9854024651"/>
    <n v="68245.89"/>
    <m/>
    <n v="0"/>
    <n v="68245.89"/>
    <d v="2022-01-07T17:30:00"/>
    <n v="6870348030"/>
    <s v="UTCL-21-DL-R-04"/>
    <m/>
    <m/>
    <s v="AFR"/>
    <m/>
  </r>
  <r>
    <s v="WHRS-306"/>
    <s v="DL01211100244"/>
    <s v="DAL2122010896"/>
    <n v="407261"/>
    <x v="0"/>
    <x v="197"/>
    <n v="8266012912"/>
    <n v="9854023423"/>
    <n v="68213.19"/>
    <m/>
    <n v="0"/>
    <n v="68213.19"/>
    <d v="2021-11-02T17:30:00"/>
    <n v="6870264317"/>
    <s v="UTCL-20-DL-R-01"/>
    <m/>
    <m/>
    <s v="WHRS"/>
    <m/>
  </r>
  <r>
    <s v="C658"/>
    <s v="DL01211100623"/>
    <s v="DAL2122011378"/>
    <n v="407261"/>
    <x v="0"/>
    <x v="197"/>
    <n v="8266012912"/>
    <n v="9854023502"/>
    <n v="68191.899999999994"/>
    <m/>
    <n v="0"/>
    <n v="68191.899999999994"/>
    <d v="2021-11-06T17:30:00"/>
    <n v="6870277766"/>
    <s v="UTCL-20-DL-R-04"/>
    <m/>
    <m/>
    <s v="Cement Mill"/>
    <s v="Civil- Cement Mill"/>
  </r>
  <r>
    <s v="C667"/>
    <s v="DL01211200125"/>
    <s v="DAL2122011983"/>
    <n v="407261"/>
    <x v="0"/>
    <x v="197"/>
    <n v="8266012912"/>
    <n v="9854023826"/>
    <n v="68191.899999999994"/>
    <m/>
    <n v="0"/>
    <n v="68191.899999999994"/>
    <d v="2021-11-20T17:30:00"/>
    <n v="6870291469"/>
    <s v="UTCL-20-DL-R-04"/>
    <m/>
    <m/>
    <s v="Cement Mill"/>
    <s v="Civil- Cement Mill"/>
  </r>
  <r>
    <s v="OLBC109"/>
    <s v="DL01211200353"/>
    <s v="DAL2122012083"/>
    <n v="407261"/>
    <x v="0"/>
    <x v="197"/>
    <n v="8266012903"/>
    <n v="9854024024"/>
    <n v="68164.899999999994"/>
    <m/>
    <n v="0"/>
    <n v="68164.899999999994"/>
    <d v="2021-11-30T17:30:00"/>
    <n v="6870297370"/>
    <s v="UTCL-20-DL-R-07"/>
    <m/>
    <m/>
    <s v="OLBC"/>
    <m/>
  </r>
  <r>
    <s v="C639"/>
    <s v="DL01211200083"/>
    <s v="DAL2122011783"/>
    <n v="407261"/>
    <x v="0"/>
    <x v="197"/>
    <n v="8266012912"/>
    <n v="9854023961"/>
    <n v="68164"/>
    <m/>
    <n v="0"/>
    <n v="68164"/>
    <d v="2021-11-26T17:30:00"/>
    <n v="6870290368"/>
    <s v="UTCL-20-DL-R-04"/>
    <m/>
    <m/>
    <s v="Cement Mill"/>
    <s v="Civil- Cement Mill"/>
  </r>
  <r>
    <s v="OLBC1045"/>
    <s v="DL01230301580"/>
    <s v="DAL2223021245"/>
    <n v="821146"/>
    <x v="0"/>
    <x v="4"/>
    <n v="8268008478"/>
    <s v="BOS/UP/22-23/7"/>
    <n v="68151"/>
    <m/>
    <n v="0"/>
    <n v="68151"/>
    <d v="2023-01-11T17:30:00"/>
    <n v="44571556"/>
    <s v="UTCL-20-DL-R-07"/>
    <n v="303298297224"/>
    <d v="2023-03-31T00:00:00"/>
    <s v="OLBC"/>
    <m/>
  </r>
  <r>
    <s v="C1318"/>
    <s v="DL01210100975"/>
    <s v="DAL2021008810"/>
    <n v="814805"/>
    <x v="0"/>
    <x v="306"/>
    <n v="8268005478"/>
    <n v="2837"/>
    <n v="68077.118644067799"/>
    <m/>
    <n v="12253.881355932204"/>
    <n v="80331"/>
    <d v="2021-01-28T17:30:00"/>
    <n v="44204059"/>
    <s v="UTCL-20-DL-R-04"/>
    <s v="HDFCR52021020473450184"/>
    <d v="2021-02-05T00:00:00"/>
    <s v="Cement Mill"/>
    <m/>
  </r>
  <r>
    <s v="C653"/>
    <s v="DL01211100626"/>
    <s v="DAL2122011375"/>
    <n v="407261"/>
    <x v="0"/>
    <x v="197"/>
    <n v="8266012912"/>
    <n v="9854023461"/>
    <n v="68056.92"/>
    <m/>
    <n v="0"/>
    <n v="68056.92"/>
    <d v="2021-11-04T17:30:00"/>
    <n v="6870277849"/>
    <s v="UTCL-20-DL-R-04"/>
    <m/>
    <m/>
    <s v="Cement Mill"/>
    <s v="Civil- Cement Mill"/>
  </r>
  <r>
    <s v="C666"/>
    <s v="DL01211200123"/>
    <s v="DAL2122011982"/>
    <n v="407261"/>
    <x v="0"/>
    <x v="197"/>
    <n v="8266012912"/>
    <n v="9854023782"/>
    <n v="68056.92"/>
    <m/>
    <n v="0"/>
    <n v="68056.92"/>
    <d v="2021-11-19T17:30:00"/>
    <n v="6870291464"/>
    <s v="UTCL-20-DL-R-04"/>
    <m/>
    <m/>
    <s v="Cement Mill"/>
    <s v="Civil- Cement Mill"/>
  </r>
  <r>
    <s v="C676"/>
    <s v="DL01211200920"/>
    <s v="DAL2122012689"/>
    <n v="407261"/>
    <x v="0"/>
    <x v="197"/>
    <n v="8266012912"/>
    <n v="9854024201"/>
    <n v="68056.92"/>
    <m/>
    <n v="0"/>
    <n v="68056.92"/>
    <d v="2021-12-11T17:30:00"/>
    <n v="6870313431"/>
    <s v="UTCL-20-DL-R-04"/>
    <m/>
    <m/>
    <s v="Cement Mill"/>
    <s v="Civil- Cement Mill"/>
  </r>
  <r>
    <s v="C688"/>
    <s v="DL01211201555"/>
    <s v="DAL2122013342"/>
    <n v="407261"/>
    <x v="0"/>
    <x v="197"/>
    <n v="8266012912"/>
    <n v="9854024546"/>
    <n v="68056.92"/>
    <m/>
    <n v="0"/>
    <n v="68056.92"/>
    <d v="2021-12-28T17:30:00"/>
    <n v="6870329095"/>
    <s v="UTCL-20-DL-R-04"/>
    <m/>
    <m/>
    <s v="Cement Mill"/>
    <s v="Civil- Cement Mill"/>
  </r>
  <r>
    <n v="74"/>
    <s v="DL01220100517"/>
    <s v="DAL2122013945"/>
    <n v="407261"/>
    <x v="0"/>
    <x v="197"/>
    <n v="8266013403"/>
    <n v="9854024648"/>
    <n v="68056.92"/>
    <m/>
    <n v="0"/>
    <n v="68056.92"/>
    <d v="2022-01-06T17:30:00"/>
    <n v="6870348025"/>
    <s v="UTCL-21-DL-R-04"/>
    <m/>
    <m/>
    <s v="AFR"/>
    <m/>
  </r>
  <r>
    <s v="C659"/>
    <s v="DL01211100627"/>
    <s v="DAL2122011374"/>
    <n v="407261"/>
    <x v="0"/>
    <x v="197"/>
    <n v="8266012912"/>
    <n v="9854023430"/>
    <n v="68029.919999999998"/>
    <m/>
    <n v="0"/>
    <n v="68029.919999999998"/>
    <d v="2021-11-03T17:30:00"/>
    <n v="6870277848"/>
    <s v="UTCL-20-DL-R-04"/>
    <m/>
    <m/>
    <s v="Cement Mill"/>
    <s v="Civil- Cement Mill"/>
  </r>
  <r>
    <s v="WHRS-35"/>
    <s v="DL01210600489"/>
    <m/>
    <n v="700214"/>
    <x v="0"/>
    <x v="323"/>
    <n v="8263000049"/>
    <s v="PNA/184/20-21"/>
    <n v="68000"/>
    <m/>
    <n v="0"/>
    <n v="68000"/>
    <d v="2021-03-16T00:00:00"/>
    <m/>
    <s v="UTCL-20-DL-R-01"/>
    <m/>
    <m/>
    <s v="WHRS"/>
    <m/>
  </r>
  <r>
    <s v="C929"/>
    <s v="DL01220200042"/>
    <s v="DAL2122014658"/>
    <n v="407464"/>
    <x v="0"/>
    <x v="160"/>
    <n v="8268008025"/>
    <s v="RSE/21-22/S089"/>
    <n v="68000"/>
    <m/>
    <n v="12240"/>
    <n v="80240"/>
    <d v="2022-01-27T17:30:00"/>
    <n v="44334114"/>
    <s v="UTCL-20-DL-R-04"/>
    <s v="N045221833872451"/>
    <d v="2022-02-15T00:00:00"/>
    <s v="Cement Mill"/>
    <m/>
  </r>
  <r>
    <s v="WHRS-322"/>
    <s v="DL01220900288"/>
    <s v="DAL2223009098"/>
    <n v="407261"/>
    <x v="0"/>
    <x v="197"/>
    <n v="8266015316"/>
    <n v="9854029364"/>
    <n v="67988.800000000003"/>
    <m/>
    <n v="0"/>
    <n v="67988.800000000003"/>
    <d v="2022-08-21T17:30:00"/>
    <n v="6870184808"/>
    <s v="UTCL-20-DL-R-01"/>
    <m/>
    <m/>
    <s v="WHRS"/>
    <m/>
  </r>
  <r>
    <s v="C651"/>
    <s v="DL01211100622"/>
    <s v="DAL2122011379"/>
    <n v="407261"/>
    <x v="0"/>
    <x v="197"/>
    <n v="8266012912"/>
    <n v="9854023586"/>
    <n v="67975.929999999993"/>
    <m/>
    <n v="0"/>
    <n v="67975.929999999993"/>
    <d v="2021-11-10T17:30:00"/>
    <n v="6870277762"/>
    <s v="UTCL-20-DL-R-04"/>
    <m/>
    <m/>
    <s v="Cement Mill"/>
    <s v="Civil- Cement Mill"/>
  </r>
  <r>
    <s v="C678"/>
    <s v="DL01211200918"/>
    <s v="DAL2122012691"/>
    <n v="407261"/>
    <x v="0"/>
    <x v="197"/>
    <n v="8266012912"/>
    <n v="9854024214"/>
    <n v="67975.929999999993"/>
    <m/>
    <n v="0"/>
    <n v="67975.929999999993"/>
    <d v="2021-12-12T17:30:00"/>
    <n v="6870313444"/>
    <s v="UTCL-20-DL-R-04"/>
    <m/>
    <m/>
    <s v="Cement Mill"/>
    <s v="Civil- Cement Mill"/>
  </r>
  <r>
    <n v="78"/>
    <s v="DL01220100673"/>
    <s v="DAL2122014045"/>
    <n v="407261"/>
    <x v="0"/>
    <x v="197"/>
    <n v="8266013403"/>
    <n v="9854024644"/>
    <n v="67975.929999999993"/>
    <m/>
    <n v="0"/>
    <n v="67975.929999999993"/>
    <d v="2022-01-05T17:30:00"/>
    <n v="6870350849"/>
    <s v="UTCL-21-DL-R-04"/>
    <m/>
    <m/>
    <s v="AFR"/>
    <m/>
  </r>
  <r>
    <s v="C647"/>
    <s v="DL01211100616"/>
    <s v="DAL2122011385"/>
    <n v="407261"/>
    <x v="0"/>
    <x v="197"/>
    <n v="8266012912"/>
    <n v="9854023737"/>
    <n v="67948.929999999993"/>
    <m/>
    <n v="0"/>
    <n v="67948.929999999993"/>
    <d v="2021-11-16T17:30:00"/>
    <n v="6870277834"/>
    <s v="UTCL-20-DL-R-04"/>
    <m/>
    <m/>
    <s v="Cement Mill"/>
    <s v="Civil- Cement Mill"/>
  </r>
  <r>
    <n v="191"/>
    <s v="DL01230201351"/>
    <s v="DAL2223019060"/>
    <n v="402899"/>
    <x v="0"/>
    <x v="340"/>
    <n v="8266016922"/>
    <n v="5113025411"/>
    <n v="67939"/>
    <m/>
    <n v="12229.02"/>
    <n v="80168.02"/>
    <d v="2023-01-27T17:30:00"/>
    <n v="6870391185"/>
    <s v="UTCL-21-DL-R-04"/>
    <s v="N094232401471052"/>
    <d v="2023-04-05T00:00:00"/>
    <s v="AFR"/>
    <m/>
  </r>
  <r>
    <s v="C675"/>
    <s v="DL01211200919"/>
    <s v="DAL2122012690"/>
    <n v="407261"/>
    <x v="0"/>
    <x v="197"/>
    <n v="8266012912"/>
    <n v="9854024272"/>
    <n v="67921.94"/>
    <m/>
    <n v="0"/>
    <n v="67921.94"/>
    <d v="2021-12-14T17:30:00"/>
    <n v="6870313438"/>
    <s v="UTCL-20-DL-R-04"/>
    <m/>
    <m/>
    <s v="Cement Mill"/>
    <s v="Civil- Cement Mill"/>
  </r>
  <r>
    <n v="75"/>
    <s v="DL01220100674"/>
    <s v="DAL2122014044"/>
    <n v="407261"/>
    <x v="0"/>
    <x v="197"/>
    <n v="8266013403"/>
    <n v="9854024617"/>
    <n v="67894.94"/>
    <m/>
    <n v="0"/>
    <n v="67894.94"/>
    <d v="2022-01-04T17:30:00"/>
    <n v="6870350695"/>
    <s v="UTCL-21-DL-R-04"/>
    <m/>
    <m/>
    <s v="AFR"/>
    <m/>
  </r>
  <r>
    <s v="OLBC113"/>
    <s v="DL01211200523"/>
    <s v="DAL2122012228"/>
    <n v="407261"/>
    <x v="0"/>
    <x v="197"/>
    <n v="8266013146"/>
    <n v="9854024072"/>
    <n v="67840.95"/>
    <m/>
    <n v="0"/>
    <n v="67840.95"/>
    <d v="2021-12-02T17:30:00"/>
    <n v="6870300968"/>
    <s v="UTCL-20-DL-R-07"/>
    <m/>
    <m/>
    <s v="OLBC"/>
    <m/>
  </r>
  <r>
    <s v="C650"/>
    <s v="DL01211100621"/>
    <s v="DAL2122011380"/>
    <n v="407261"/>
    <x v="0"/>
    <x v="197"/>
    <n v="8266012912"/>
    <n v="9854023569"/>
    <n v="67813.95"/>
    <m/>
    <n v="0"/>
    <n v="67813.95"/>
    <d v="2021-11-09T17:30:00"/>
    <n v="6870277753"/>
    <s v="UTCL-20-DL-R-04"/>
    <m/>
    <m/>
    <s v="Cement Mill"/>
    <s v="Civil- Cement Mill"/>
  </r>
  <r>
    <s v="C671"/>
    <s v="DL01211200728"/>
    <s v="DAL2122012519"/>
    <n v="407261"/>
    <x v="0"/>
    <x v="197"/>
    <n v="8266012912"/>
    <n v="9854024188"/>
    <n v="67813.95"/>
    <m/>
    <n v="0"/>
    <n v="67813.95"/>
    <d v="2021-12-10T17:30:00"/>
    <n v="6870307539"/>
    <s v="UTCL-20-DL-R-04"/>
    <m/>
    <m/>
    <s v="Cement Mill"/>
    <s v="Civil- Cement Mill"/>
  </r>
  <r>
    <s v="C679"/>
    <s v="DL01211200961"/>
    <s v="DAL2122012685"/>
    <n v="407261"/>
    <x v="0"/>
    <x v="197"/>
    <n v="8266012912"/>
    <n v="9854024286"/>
    <n v="67813.95"/>
    <m/>
    <n v="0"/>
    <n v="67813.95"/>
    <d v="2021-12-15T17:30:00"/>
    <n v="6870313453"/>
    <s v="UTCL-20-DL-R-04"/>
    <m/>
    <m/>
    <s v="Cement Mill"/>
    <s v="Civil- Cement Mill"/>
  </r>
  <r>
    <s v="C674"/>
    <s v="DL01211200917"/>
    <s v="DAL2122012692"/>
    <n v="407261"/>
    <x v="0"/>
    <x v="197"/>
    <n v="8266012912"/>
    <n v="9854024258"/>
    <n v="67813.95"/>
    <m/>
    <n v="0"/>
    <n v="67813.95"/>
    <d v="2021-12-13T17:30:00"/>
    <n v="6870313461"/>
    <s v="UTCL-20-DL-R-04"/>
    <m/>
    <m/>
    <s v="Cement Mill"/>
    <s v="Civil- Cement Mill"/>
  </r>
  <r>
    <s v="OLBC110"/>
    <s v="DL01211200519"/>
    <s v="DAL2122012232"/>
    <n v="407261"/>
    <x v="0"/>
    <x v="197"/>
    <n v="8266013146"/>
    <n v="9854024147"/>
    <n v="67786.960000000006"/>
    <m/>
    <n v="0"/>
    <n v="67786.960000000006"/>
    <d v="2021-12-06T17:30:00"/>
    <n v="6870301028"/>
    <s v="UTCL-20-DL-R-07"/>
    <m/>
    <m/>
    <s v="OLBC"/>
    <m/>
  </r>
  <r>
    <s v="C672"/>
    <s v="DL01211200738"/>
    <s v="DAL2122012509"/>
    <n v="407261"/>
    <x v="0"/>
    <x v="197"/>
    <n v="8266012912"/>
    <n v="9854024173"/>
    <n v="67786.960000000006"/>
    <m/>
    <n v="0"/>
    <n v="67786.960000000006"/>
    <d v="2021-12-09T17:30:00"/>
    <n v="6870307537"/>
    <s v="UTCL-20-DL-R-04"/>
    <m/>
    <m/>
    <s v="Cement Mill"/>
    <s v="Civil- Cement Mill"/>
  </r>
  <r>
    <s v="C686"/>
    <s v="DL01211201445"/>
    <s v="DAL2122013223"/>
    <n v="407261"/>
    <x v="0"/>
    <x v="197"/>
    <n v="8266012912"/>
    <n v="9854024505"/>
    <n v="67786.960000000006"/>
    <m/>
    <n v="0"/>
    <n v="67786.960000000006"/>
    <d v="2021-12-26T17:30:00"/>
    <n v="6870328127"/>
    <s v="UTCL-20-DL-R-04"/>
    <m/>
    <m/>
    <s v="Cement Mill"/>
    <s v="Civil- Cement Mill"/>
  </r>
  <r>
    <s v="WHRS-327"/>
    <s v="DL01230100336"/>
    <s v="DAL2223016343"/>
    <n v="407261"/>
    <x v="0"/>
    <x v="197"/>
    <n v="8266015316"/>
    <n v="9854035791"/>
    <n v="67771"/>
    <m/>
    <n v="0"/>
    <n v="67771"/>
    <d v="2022-12-30T17:30:00"/>
    <n v="6870328827"/>
    <s v="UTCL-20-DL-R-01"/>
    <m/>
    <m/>
    <s v="WHRS"/>
    <m/>
  </r>
  <r>
    <s v="C656"/>
    <s v="DL01211100620"/>
    <s v="DAL2122011381"/>
    <n v="407261"/>
    <x v="0"/>
    <x v="197"/>
    <n v="8266012912"/>
    <n v="9854023560"/>
    <n v="67759.960000000006"/>
    <m/>
    <n v="0"/>
    <n v="67759.960000000006"/>
    <d v="2021-11-09T17:30:00"/>
    <n v="6870277822"/>
    <s v="UTCL-20-DL-R-04"/>
    <m/>
    <m/>
    <s v="Cement Mill"/>
    <s v="Civil- Cement Mill"/>
  </r>
  <r>
    <n v="274"/>
    <s v="DL01231001840"/>
    <s v="DAL2324012980"/>
    <n v="407464"/>
    <x v="0"/>
    <x v="160"/>
    <n v="8268011401"/>
    <s v="RSE/23-24/S097"/>
    <n v="67750.228813559326"/>
    <m/>
    <n v="12195.041186440678"/>
    <n v="79945.27"/>
    <d v="2023-10-10T17:30:00"/>
    <n v="160791783"/>
    <s v="UTCL-21-DL-R-04"/>
    <s v="N321232742679330"/>
    <d v="2023-11-19T00:00:00"/>
    <s v="AFR"/>
    <m/>
  </r>
  <r>
    <s v="C664"/>
    <s v="DL01211200088"/>
    <s v="DAL2122011788"/>
    <n v="407261"/>
    <x v="0"/>
    <x v="197"/>
    <n v="8266012912"/>
    <n v="9854023806"/>
    <n v="67705.97"/>
    <m/>
    <n v="0"/>
    <n v="67705.97"/>
    <d v="2021-11-19T17:30:00"/>
    <n v="6870290362"/>
    <s v="UTCL-20-DL-R-04"/>
    <m/>
    <m/>
    <s v="Cement Mill"/>
    <s v="Civil- Cement Mill"/>
  </r>
  <r>
    <s v="C668"/>
    <s v="DL01211200121"/>
    <s v="DAL2122011980"/>
    <n v="407261"/>
    <x v="0"/>
    <x v="197"/>
    <n v="8266012912"/>
    <n v="9854023764"/>
    <n v="67705.97"/>
    <m/>
    <n v="0"/>
    <n v="67705.97"/>
    <d v="2021-11-17T17:30:00"/>
    <n v="6870291443"/>
    <s v="UTCL-20-DL-R-04"/>
    <m/>
    <m/>
    <s v="Cement Mill"/>
    <s v="Civil- Cement Mill"/>
  </r>
  <r>
    <s v="C684"/>
    <s v="DL01211201433"/>
    <s v="DAL2122013257"/>
    <n v="407261"/>
    <x v="0"/>
    <x v="197"/>
    <n v="8266012912"/>
    <n v="9854024422"/>
    <n v="67678.97"/>
    <m/>
    <n v="0"/>
    <n v="67678.97"/>
    <d v="2021-12-22T17:30:00"/>
    <n v="6870328139"/>
    <s v="UTCL-20-DL-R-04"/>
    <m/>
    <m/>
    <s v="Cement Mill"/>
    <s v="Civil- Cement Mill"/>
  </r>
  <r>
    <s v="C654"/>
    <s v="DL01211100628"/>
    <s v="DAL2122011373"/>
    <n v="407261"/>
    <x v="0"/>
    <x v="197"/>
    <n v="8266012912"/>
    <n v="9854023705"/>
    <n v="67624.98"/>
    <m/>
    <n v="0"/>
    <n v="67624.98"/>
    <d v="2021-11-15T17:30:00"/>
    <n v="6870278608"/>
    <s v="UTCL-20-DL-R-04"/>
    <m/>
    <m/>
    <s v="Cement Mill"/>
    <s v="Civil- Cement Mill"/>
  </r>
  <r>
    <s v="C680"/>
    <s v="DL01211200914"/>
    <s v="DAL2122012695"/>
    <n v="407261"/>
    <x v="0"/>
    <x v="197"/>
    <n v="8266012912"/>
    <n v="9854024328"/>
    <n v="67597.98"/>
    <m/>
    <n v="0"/>
    <n v="67597.98"/>
    <d v="2021-12-17T17:30:00"/>
    <n v="6870313479"/>
    <s v="UTCL-20-DL-R-04"/>
    <m/>
    <m/>
    <s v="Cement Mill"/>
    <s v="Civil- Cement Mill"/>
  </r>
  <r>
    <s v="C665"/>
    <s v="DL01211200122"/>
    <s v="DAL2122011981"/>
    <n v="407261"/>
    <x v="0"/>
    <x v="197"/>
    <n v="8266012912"/>
    <n v="9854023875"/>
    <n v="67570.990000000005"/>
    <m/>
    <n v="0"/>
    <n v="67570.990000000005"/>
    <d v="2021-11-22T17:30:00"/>
    <n v="6870291452"/>
    <s v="UTCL-20-DL-R-04"/>
    <m/>
    <m/>
    <s v="Cement Mill"/>
    <s v="Civil- Cement Mill"/>
  </r>
  <r>
    <s v="C677"/>
    <s v="DL01211200963"/>
    <s v="DAL2122012683"/>
    <n v="407261"/>
    <x v="0"/>
    <x v="197"/>
    <n v="8266012912"/>
    <n v="9854024307"/>
    <n v="67570.990000000005"/>
    <m/>
    <n v="0"/>
    <n v="67570.990000000005"/>
    <d v="2021-12-16T17:30:00"/>
    <n v="6870313426"/>
    <s v="UTCL-20-DL-R-04"/>
    <m/>
    <m/>
    <s v="Cement Mill"/>
    <s v="Civil- Cement Mill"/>
  </r>
  <r>
    <s v="C689"/>
    <s v="DL01220100102"/>
    <s v="DAL2122013517"/>
    <n v="407261"/>
    <x v="0"/>
    <x v="197"/>
    <n v="8266012912"/>
    <n v="9854024561"/>
    <n v="67570.990000000005"/>
    <m/>
    <n v="0"/>
    <n v="67570.990000000005"/>
    <d v="2021-12-31T17:30:00"/>
    <n v="6870334383"/>
    <s v="UTCL-20-DL-R-04"/>
    <m/>
    <m/>
    <s v="Cement Mill"/>
    <s v="Civil- Cement Mill"/>
  </r>
  <r>
    <s v="C657"/>
    <s v="DL01211100619"/>
    <s v="DAL2122011382"/>
    <n v="407261"/>
    <x v="0"/>
    <x v="197"/>
    <n v="8266012912"/>
    <n v="9854023582"/>
    <n v="67543.990000000005"/>
    <m/>
    <n v="0"/>
    <n v="67543.990000000005"/>
    <d v="2021-11-10T17:30:00"/>
    <n v="6870277808"/>
    <s v="UTCL-20-DL-R-04"/>
    <m/>
    <m/>
    <s v="Cement Mill"/>
    <s v="Civil- Cement Mill"/>
  </r>
  <r>
    <s v="OLBC111"/>
    <s v="DL01211200521"/>
    <s v="DAL2122012230"/>
    <n v="407261"/>
    <x v="0"/>
    <x v="197"/>
    <n v="8266013146"/>
    <n v="9854024044"/>
    <n v="67543.990000000005"/>
    <m/>
    <n v="0"/>
    <n v="67543.990000000005"/>
    <d v="2021-12-01T17:30:00"/>
    <n v="6870300974"/>
    <s v="UTCL-20-DL-R-07"/>
    <m/>
    <m/>
    <s v="OLBC"/>
    <m/>
  </r>
  <r>
    <s v="C673"/>
    <s v="DL01211200916"/>
    <s v="DAL2122012693"/>
    <n v="407261"/>
    <x v="0"/>
    <x v="197"/>
    <n v="8266012912"/>
    <n v="9854024202"/>
    <n v="67543.990000000005"/>
    <m/>
    <n v="0"/>
    <n v="67543.990000000005"/>
    <d v="2021-12-11T17:30:00"/>
    <n v="6870313469"/>
    <s v="UTCL-20-DL-R-04"/>
    <m/>
    <m/>
    <s v="Cement Mill"/>
    <s v="Civil- Cement Mill"/>
  </r>
  <r>
    <s v="C683"/>
    <s v="DL01211201430"/>
    <s v="DAL2122013254"/>
    <n v="407261"/>
    <x v="0"/>
    <x v="197"/>
    <n v="8266012912"/>
    <n v="9854024434"/>
    <n v="67517"/>
    <m/>
    <n v="0"/>
    <n v="67517"/>
    <d v="2021-12-23T17:30:00"/>
    <n v="6870328142"/>
    <s v="UTCL-20-DL-R-04"/>
    <m/>
    <m/>
    <s v="Cement Mill"/>
    <s v="Civil- Cement Mill"/>
  </r>
  <r>
    <s v="WHRS-807"/>
    <s v="DL01210600600"/>
    <m/>
    <n v="811819"/>
    <x v="0"/>
    <x v="149"/>
    <n v="8263000049"/>
    <s v="MLIPL/26199/21"/>
    <n v="67500"/>
    <m/>
    <n v="0"/>
    <n v="67500"/>
    <d v="2021-05-10T00:00:00"/>
    <m/>
    <s v="UTCL-20-DL-R-01"/>
    <m/>
    <m/>
    <s v="WHRS"/>
    <m/>
  </r>
  <r>
    <s v="WHRS-827"/>
    <s v="DL01210600612"/>
    <m/>
    <n v="811819"/>
    <x v="0"/>
    <x v="149"/>
    <n v="8263000049"/>
    <s v="MLIPL/26379/21"/>
    <n v="67500"/>
    <m/>
    <n v="0"/>
    <n v="67500"/>
    <d v="2021-05-10T00:00:00"/>
    <m/>
    <s v="UTCL-20-DL-R-01"/>
    <m/>
    <m/>
    <s v="WHRS"/>
    <m/>
  </r>
  <r>
    <s v="WHRS-832"/>
    <s v="DL01210600611"/>
    <m/>
    <n v="811819"/>
    <x v="0"/>
    <x v="149"/>
    <n v="8263000049"/>
    <s v="MLIPL/26509/21"/>
    <n v="67500"/>
    <m/>
    <n v="0"/>
    <n v="67500"/>
    <d v="2021-05-10T00:00:00"/>
    <m/>
    <s v="UTCL-20-DL-R-01"/>
    <m/>
    <m/>
    <s v="WHRS"/>
    <m/>
  </r>
  <r>
    <s v="WHRS-815"/>
    <s v="DL01210600615"/>
    <m/>
    <n v="811819"/>
    <x v="0"/>
    <x v="149"/>
    <n v="8263000049"/>
    <s v="MLIPL/26274/21"/>
    <n v="67500"/>
    <m/>
    <n v="0"/>
    <n v="67500"/>
    <d v="2021-05-11T00:00:00"/>
    <m/>
    <s v="UTCL-20-DL-R-01"/>
    <m/>
    <m/>
    <s v="WHRS"/>
    <m/>
  </r>
  <r>
    <s v="WHRS-820"/>
    <s v="DL01210600614"/>
    <m/>
    <n v="811819"/>
    <x v="0"/>
    <x v="149"/>
    <n v="8263000049"/>
    <s v="MLIPL/26282/21"/>
    <n v="67500"/>
    <m/>
    <n v="0"/>
    <n v="67500"/>
    <d v="2021-05-11T00:00:00"/>
    <m/>
    <s v="UTCL-20-DL-R-01"/>
    <m/>
    <m/>
    <s v="WHRS"/>
    <m/>
  </r>
  <r>
    <s v="WHRS-823"/>
    <s v="DL01210600613"/>
    <m/>
    <n v="811819"/>
    <x v="0"/>
    <x v="149"/>
    <n v="8263000049"/>
    <s v="MLIPL/26302/21"/>
    <n v="67500"/>
    <m/>
    <n v="0"/>
    <n v="67500"/>
    <d v="2021-05-11T00:00:00"/>
    <m/>
    <s v="UTCL-20-DL-R-01"/>
    <m/>
    <m/>
    <s v="WHRS"/>
    <m/>
  </r>
  <r>
    <s v="WHRS-562"/>
    <s v="DL01210600684"/>
    <s v="DAL2122002549"/>
    <n v="811819"/>
    <x v="0"/>
    <x v="149"/>
    <n v="8263000049"/>
    <s v="MLIPL/26356/21"/>
    <n v="67500"/>
    <m/>
    <n v="0"/>
    <n v="67500"/>
    <d v="2021-05-13T17:30:00"/>
    <n v="3445005887"/>
    <s v="UTCL-20-DL-R-01"/>
    <n v="106153874729"/>
    <d v="2021-06-16T00:00:00"/>
    <s v="WHRS"/>
    <m/>
  </r>
  <r>
    <s v="WHRS-569"/>
    <s v="DL01210600775"/>
    <s v="DAL2122002600"/>
    <n v="811819"/>
    <x v="0"/>
    <x v="149"/>
    <n v="8263000049"/>
    <s v="MLIPL/26276/21"/>
    <n v="67500"/>
    <m/>
    <n v="0"/>
    <n v="67500"/>
    <d v="2021-05-13T17:30:00"/>
    <n v="3445005908"/>
    <s v="UTCL-20-DL-R-01"/>
    <n v="106153874729"/>
    <d v="2021-06-16T00:00:00"/>
    <s v="WHRS"/>
    <m/>
  </r>
  <r>
    <s v="WHRS-834"/>
    <s v="DL01210701321"/>
    <m/>
    <n v="811819"/>
    <x v="0"/>
    <x v="149"/>
    <n v="8263000049"/>
    <s v="MLIPL/26600/21"/>
    <n v="67500"/>
    <m/>
    <n v="0"/>
    <n v="67500"/>
    <d v="2021-07-21T00:00:00"/>
    <m/>
    <s v="UTCL-20-DL-R-01"/>
    <m/>
    <m/>
    <s v="WHRS"/>
    <m/>
  </r>
  <r>
    <s v="OLBC403"/>
    <s v="DL01240300320"/>
    <s v="DAL2324020376"/>
    <n v="405757"/>
    <x v="0"/>
    <x v="27"/>
    <n v="8268014030"/>
    <n v="62002023"/>
    <n v="67500"/>
    <m/>
    <n v="12150"/>
    <n v="79650"/>
    <d v="2023-12-29T17:30:00"/>
    <n v="161209787"/>
    <s v="UTCL-20-DL-R-07"/>
    <s v="N103242986405737"/>
    <d v="2024-04-14T00:00:00"/>
    <s v="OLBC"/>
    <m/>
  </r>
  <r>
    <s v="C670"/>
    <s v="DL01211200739"/>
    <s v="DAL2122012508"/>
    <n v="407261"/>
    <x v="0"/>
    <x v="197"/>
    <n v="8266012912"/>
    <n v="9854024186"/>
    <n v="67490"/>
    <m/>
    <n v="0"/>
    <n v="67490"/>
    <d v="2021-12-10T17:30:00"/>
    <n v="6870307533"/>
    <s v="UTCL-20-DL-R-04"/>
    <m/>
    <m/>
    <s v="Cement Mill"/>
    <s v="Civil- Cement Mill"/>
  </r>
  <r>
    <s v="OLBC1245"/>
    <s v="DL01230800842"/>
    <m/>
    <n v="816655"/>
    <x v="0"/>
    <x v="215"/>
    <n v="8266013014"/>
    <n v="334"/>
    <n v="67445"/>
    <m/>
    <n v="12140.1"/>
    <n v="79585.100000000006"/>
    <d v="2022-11-02T00:00:00"/>
    <m/>
    <s v="UTCL-20-DL-R-07"/>
    <m/>
    <m/>
    <s v="OLBC"/>
    <m/>
  </r>
  <r>
    <s v="C681"/>
    <s v="DL01211201145"/>
    <s v="DAL2122012934"/>
    <n v="407261"/>
    <x v="0"/>
    <x v="197"/>
    <n v="8266012912"/>
    <n v="9854024354"/>
    <n v="67436.009999999995"/>
    <m/>
    <n v="0"/>
    <n v="67436.009999999995"/>
    <d v="2021-12-18T17:30:00"/>
    <n v="6870321404"/>
    <s v="UTCL-20-DL-R-04"/>
    <m/>
    <m/>
    <s v="Cement Mill"/>
    <s v="Civil- Cement Mill"/>
  </r>
  <r>
    <s v="WHRS-848"/>
    <s v="DL01201100654"/>
    <s v="DAL2021006483"/>
    <n v="816726"/>
    <x v="0"/>
    <x v="341"/>
    <n v="8268005013"/>
    <n v="454"/>
    <n v="67355.932203389835"/>
    <m/>
    <n v="12124.06779661017"/>
    <n v="79480"/>
    <d v="2020-11-03T17:30:00"/>
    <n v="44124163"/>
    <s v="UTCL-20-DL-R-01"/>
    <s v="N345201336576888"/>
    <d v="2020-12-11T00:00:00"/>
    <s v="WHRS"/>
    <m/>
  </r>
  <r>
    <s v="OLBC1049"/>
    <s v="DL01221201746"/>
    <s v="DAL2223015642"/>
    <n v="821146"/>
    <x v="0"/>
    <x v="4"/>
    <n v="8268008478"/>
    <s v="BOS/UP/22-23/2"/>
    <n v="67353"/>
    <m/>
    <n v="0"/>
    <n v="67353"/>
    <d v="2022-12-22T17:30:00"/>
    <n v="44378031"/>
    <s v="UTCL-20-DL-R-07"/>
    <n v="301058715880"/>
    <d v="2023-01-06T00:00:00"/>
    <s v="OLBC"/>
    <m/>
  </r>
  <r>
    <n v="228"/>
    <s v="DL01230500775"/>
    <s v="DAL2324002121"/>
    <n v="816891"/>
    <x v="0"/>
    <x v="158"/>
    <n v="8268012113"/>
    <n v="5465"/>
    <n v="67308.474576271183"/>
    <m/>
    <n v="12115.525423728812"/>
    <n v="79424"/>
    <d v="2023-04-28T17:30:00"/>
    <n v="160349504"/>
    <s v="UTCL-21-DL-R-04"/>
    <s v="N145232472822234"/>
    <d v="2023-05-26T00:00:00"/>
    <s v="AFR"/>
    <m/>
  </r>
  <r>
    <s v="OLBC108"/>
    <s v="DL01211100645"/>
    <s v="DAL2122011356"/>
    <n v="407261"/>
    <x v="0"/>
    <x v="197"/>
    <n v="8266012903"/>
    <n v="9854023603"/>
    <n v="67301.03"/>
    <m/>
    <n v="0"/>
    <n v="67301.03"/>
    <d v="2021-11-11T17:30:00"/>
    <n v="6870286644"/>
    <s v="UTCL-20-DL-R-07"/>
    <m/>
    <m/>
    <s v="OLBC"/>
    <m/>
  </r>
  <r>
    <n v="73"/>
    <s v="DL01220100426"/>
    <s v="DAL2122013783"/>
    <n v="407261"/>
    <x v="0"/>
    <x v="197"/>
    <n v="8266013403"/>
    <n v="9854024562"/>
    <n v="67301.03"/>
    <m/>
    <n v="0"/>
    <n v="67301.03"/>
    <d v="2022-01-01T17:30:00"/>
    <n v="6870342699"/>
    <s v="UTCL-21-DL-R-04"/>
    <m/>
    <m/>
    <s v="AFR"/>
    <m/>
  </r>
  <r>
    <s v="OLBC1261"/>
    <m/>
    <m/>
    <m/>
    <x v="0"/>
    <x v="342"/>
    <m/>
    <s v="7048785616"/>
    <n v="67238.42"/>
    <m/>
    <m/>
    <n v="67238.42"/>
    <m/>
    <m/>
    <m/>
    <m/>
    <m/>
    <s v="OLBC"/>
    <m/>
  </r>
  <r>
    <s v="OLBC393"/>
    <s v="DL01230100521"/>
    <s v="DAL2223016450"/>
    <n v="400371"/>
    <x v="0"/>
    <x v="159"/>
    <n v="8266016008"/>
    <s v="22-23/INV/069"/>
    <n v="67200"/>
    <m/>
    <n v="12096"/>
    <n v="79296"/>
    <d v="2022-11-20T17:30:00"/>
    <n v="6870333259"/>
    <s v="UTCL-20-DL-R-07"/>
    <s v="N011232287365958"/>
    <d v="2023-01-14T00:00:00"/>
    <s v="OLBC"/>
    <m/>
  </r>
  <r>
    <s v="OLBC1089"/>
    <s v="DL01230700796"/>
    <s v="DAL2324006175"/>
    <n v="816655"/>
    <x v="0"/>
    <x v="215"/>
    <n v="8266018370"/>
    <n v="452"/>
    <n v="67200"/>
    <m/>
    <n v="12096"/>
    <n v="79296"/>
    <d v="2023-06-28T17:30:00"/>
    <n v="1246434856"/>
    <s v="UTCL-20-DL-R-07"/>
    <s v="N213232572898211"/>
    <d v="2023-08-02T00:00:00"/>
    <s v="OLBC"/>
    <m/>
  </r>
  <r>
    <n v="76"/>
    <s v="DL01220100675"/>
    <s v="DAL2122014043"/>
    <n v="407261"/>
    <x v="0"/>
    <x v="197"/>
    <n v="8266013403"/>
    <n v="9854024572"/>
    <n v="67193.039999999994"/>
    <m/>
    <n v="0"/>
    <n v="67193.039999999994"/>
    <d v="2022-01-01T17:30:00"/>
    <n v="6870350841"/>
    <s v="UTCL-21-DL-R-04"/>
    <m/>
    <m/>
    <s v="AFR"/>
    <m/>
  </r>
  <r>
    <s v="C712"/>
    <s v="DL01220100671"/>
    <s v="DAL2122014047"/>
    <n v="407261"/>
    <x v="0"/>
    <x v="197"/>
    <n v="8266013433"/>
    <n v="9854024702"/>
    <n v="67193.039999999994"/>
    <m/>
    <n v="0"/>
    <n v="67193.039999999994"/>
    <d v="2022-01-12T00:00:00"/>
    <n v="6870350870"/>
    <s v="UTCL-20-DL-R-04"/>
    <m/>
    <m/>
    <s v="Cement Mill"/>
    <s v="Civil- Cement Mill"/>
  </r>
  <r>
    <s v="WHRS-567"/>
    <s v="DL01210600692"/>
    <s v="DAL2122002542"/>
    <n v="811819"/>
    <x v="0"/>
    <x v="149"/>
    <n v="8263000049"/>
    <s v="MLIPL/26270/21"/>
    <n v="67156"/>
    <m/>
    <n v="0"/>
    <n v="67156"/>
    <d v="2021-05-15T17:30:00"/>
    <n v="3445005715"/>
    <s v="UTCL-20-DL-R-01"/>
    <n v="106153874729"/>
    <d v="2021-06-16T00:00:00"/>
    <s v="WHRS"/>
    <m/>
  </r>
  <r>
    <s v="WHRS-565"/>
    <s v="DL01210600690"/>
    <s v="DAL2122002544"/>
    <n v="811819"/>
    <x v="0"/>
    <x v="149"/>
    <n v="8263000049"/>
    <s v="MLIPL/26502/21"/>
    <n v="67156"/>
    <m/>
    <n v="0"/>
    <n v="67156"/>
    <d v="2021-05-15T17:30:00"/>
    <n v="3445005718"/>
    <s v="UTCL-20-DL-R-01"/>
    <n v="106153874729"/>
    <d v="2021-06-16T00:00:00"/>
    <s v="WHRS"/>
    <m/>
  </r>
  <r>
    <s v="WHRS-566"/>
    <s v="DL01210600691"/>
    <s v="DAL2122002543"/>
    <n v="811819"/>
    <x v="0"/>
    <x v="149"/>
    <n v="8263000049"/>
    <s v="MLIPL/26433/21"/>
    <n v="67156"/>
    <m/>
    <n v="0"/>
    <n v="67156"/>
    <d v="2021-05-13T17:30:00"/>
    <n v="3445005719"/>
    <s v="UTCL-20-DL-R-01"/>
    <n v="106153874729"/>
    <d v="2021-06-16T00:00:00"/>
    <s v="WHRS"/>
    <m/>
  </r>
  <r>
    <s v="WHRS-830"/>
    <s v="DL01210700745"/>
    <m/>
    <n v="811819"/>
    <x v="0"/>
    <x v="149"/>
    <n v="8263000049"/>
    <s v="MLIPL/26468/21"/>
    <n v="67156"/>
    <m/>
    <n v="0"/>
    <n v="67156"/>
    <d v="2021-07-05T00:00:00"/>
    <m/>
    <s v="UTCL-20-DL-R-01"/>
    <m/>
    <m/>
    <s v="WHRS"/>
    <m/>
  </r>
  <r>
    <s v="WHRS-1114"/>
    <s v="DL01221200699"/>
    <s v="DAL2223014635"/>
    <n v="812419"/>
    <x v="0"/>
    <x v="44"/>
    <n v="8268010185"/>
    <s v="445/22-23"/>
    <n v="67155.932203389835"/>
    <m/>
    <n v="12088.06779661017"/>
    <n v="79244"/>
    <d v="2022-12-07T17:30:00"/>
    <n v="44325927"/>
    <s v="UTCL-20-DL-R-01"/>
    <s v="N348222248228052"/>
    <d v="2022-12-17T00:00:00"/>
    <s v="WHRS"/>
    <m/>
  </r>
  <r>
    <s v="C711"/>
    <s v="DL01220100670"/>
    <s v="DAL2122014048"/>
    <n v="407261"/>
    <x v="0"/>
    <x v="197"/>
    <n v="8266013433"/>
    <n v="9854024699"/>
    <n v="67139.05"/>
    <m/>
    <n v="0"/>
    <n v="67139.05"/>
    <d v="2022-01-11T17:30:00"/>
    <n v="6870350816"/>
    <s v="UTCL-20-DL-R-04"/>
    <m/>
    <m/>
    <s v="Cement Mill"/>
    <s v="Civil- Cement Mill"/>
  </r>
  <r>
    <s v="OLBC116"/>
    <s v="DL01220201023"/>
    <s v="DAL2122015676"/>
    <n v="407261"/>
    <x v="0"/>
    <x v="197"/>
    <n v="8266013482"/>
    <n v="9854025087"/>
    <n v="67134.83"/>
    <m/>
    <n v="0"/>
    <n v="67134.83"/>
    <d v="2022-02-10T17:30:00"/>
    <n v="6870394920"/>
    <s v="UTCL-20-DL-R-07"/>
    <m/>
    <m/>
    <s v="OLBC"/>
    <m/>
  </r>
  <r>
    <s v="C661"/>
    <s v="DL01211200082"/>
    <s v="DAL2122011782"/>
    <n v="407261"/>
    <x v="0"/>
    <x v="197"/>
    <n v="8266012912"/>
    <n v="9854023921"/>
    <n v="67058.06"/>
    <m/>
    <n v="0"/>
    <n v="67058.06"/>
    <d v="2021-11-24T17:30:00"/>
    <n v="6870290381"/>
    <s v="UTCL-20-DL-R-04"/>
    <m/>
    <m/>
    <s v="Cement Mill"/>
    <s v="Civil- Cement Mill"/>
  </r>
  <r>
    <s v="WHRS-1096"/>
    <s v="DL01220100944"/>
    <s v="DAL2122014254"/>
    <n v="811880"/>
    <x v="0"/>
    <x v="255"/>
    <n v="8268007857"/>
    <s v="77D"/>
    <n v="67006.75"/>
    <m/>
    <n v="0"/>
    <n v="67006.75"/>
    <d v="2022-01-03T00:00:00"/>
    <n v="44344241"/>
    <s v="UTCL-20-DL-R-01"/>
    <n v="202104213042"/>
    <d v="2022-02-11T00:00:00"/>
    <s v="WHRS"/>
    <m/>
  </r>
  <r>
    <s v="C663"/>
    <s v="DL01211200085"/>
    <s v="DAL2122011785"/>
    <n v="407261"/>
    <x v="0"/>
    <x v="197"/>
    <n v="8266012912"/>
    <n v="9854023898"/>
    <n v="67004.070000000007"/>
    <m/>
    <n v="0"/>
    <n v="67004.070000000007"/>
    <d v="2021-11-23T17:30:00"/>
    <n v="6870290374"/>
    <s v="UTCL-20-DL-R-04"/>
    <m/>
    <m/>
    <s v="Cement Mill"/>
    <s v="Civil- Cement Mill"/>
  </r>
  <r>
    <s v="WHRS-1623"/>
    <s v="DL01210801378"/>
    <s v="DAL2122006624"/>
    <n v="401972"/>
    <x v="0"/>
    <x v="29"/>
    <n v="8263000049"/>
    <s v="IDM11007415"/>
    <n v="67000"/>
    <n v="0"/>
    <n v="12060"/>
    <n v="79060"/>
    <d v="2021-07-09T17:30:00"/>
    <n v="6870194515"/>
    <s v="UTCL-20-DL-R-01"/>
    <s v="HDFCR52021090964018974"/>
    <d v="2021-09-10T00:00:00"/>
    <s v="WHRS"/>
    <m/>
  </r>
  <r>
    <s v="C687"/>
    <s v="DL01211201446"/>
    <s v="DAL2122013222"/>
    <n v="407261"/>
    <x v="0"/>
    <x v="197"/>
    <n v="8266012912"/>
    <n v="9854024527"/>
    <n v="66977.08"/>
    <m/>
    <n v="0"/>
    <n v="66977.08"/>
    <d v="2021-12-27T17:30:00"/>
    <n v="6870328135"/>
    <s v="UTCL-20-DL-R-04"/>
    <m/>
    <m/>
    <s v="Cement Mill"/>
    <s v="Civil- Cement Mill"/>
  </r>
  <r>
    <n v="84"/>
    <s v="DL01220200771"/>
    <s v="DAL2122015474"/>
    <n v="407261"/>
    <x v="0"/>
    <x v="197"/>
    <n v="8266013403"/>
    <n v="9854025080"/>
    <n v="66921.31"/>
    <m/>
    <n v="0"/>
    <n v="66921.31"/>
    <d v="2022-02-09T17:30:00"/>
    <n v="6870385431"/>
    <s v="UTCL-21-DL-R-04"/>
    <m/>
    <m/>
    <s v="AFR"/>
    <m/>
  </r>
  <r>
    <s v="EST42"/>
    <m/>
    <m/>
    <m/>
    <x v="0"/>
    <x v="252"/>
    <s v="7070156545"/>
    <d v="2023-08-07T00:00:00"/>
    <n v="66890.7"/>
    <m/>
    <n v="0"/>
    <n v="66890.7"/>
    <d v="2023-08-07T00:00:00"/>
    <s v="7070156545"/>
    <s v="UTCL-22-DL-N-47"/>
    <m/>
    <m/>
    <s v="ESP TPP"/>
    <m/>
  </r>
  <r>
    <s v="WHRS-1226"/>
    <s v="DL01210600721"/>
    <s v="DAL2122002596"/>
    <n v="934550"/>
    <x v="1"/>
    <x v="224"/>
    <n v="8268006371"/>
    <s v="BNUPVAR000323/21"/>
    <n v="66855.228813559326"/>
    <m/>
    <n v="12033.941186440677"/>
    <n v="78889.17"/>
    <d v="2021-06-05T17:30:00"/>
    <n v="43931039"/>
    <s v="UTCL-20-DL-R-01"/>
    <s v="N174211541592649"/>
    <d v="2021-06-24T00:00:00"/>
    <s v="WHRS"/>
    <m/>
  </r>
  <r>
    <s v="WHRS-676"/>
    <s v="DL01210900121"/>
    <s v="DAL2122006967"/>
    <n v="811819"/>
    <x v="0"/>
    <x v="149"/>
    <n v="8263000049"/>
    <s v="MLIPL/27819/21"/>
    <n v="66808"/>
    <m/>
    <n v="0"/>
    <n v="66808"/>
    <d v="2021-07-16T17:30:00"/>
    <n v="3445013024"/>
    <s v="UTCL-20-DL-R-01"/>
    <n v="108250676225"/>
    <d v="2021-08-29T00:00:00"/>
    <s v="WHRS"/>
    <m/>
  </r>
  <r>
    <s v="C660"/>
    <s v="DL01211100625"/>
    <s v="DAL2122011376"/>
    <n v="407261"/>
    <x v="0"/>
    <x v="197"/>
    <n v="8266012912"/>
    <n v="9854023428"/>
    <n v="66734.11"/>
    <m/>
    <n v="0"/>
    <n v="66734.11"/>
    <d v="2021-11-02T17:30:00"/>
    <n v="6870277801"/>
    <s v="UTCL-20-DL-R-04"/>
    <m/>
    <m/>
    <s v="Cement Mill"/>
    <s v="Civil- Cement Mill"/>
  </r>
  <r>
    <s v="CU125"/>
    <s v="DL01240600404"/>
    <s v="DAL2425003634"/>
    <n v="811819"/>
    <x v="0"/>
    <x v="149"/>
    <n v="8266021364"/>
    <s v="MLIPL/39861/24"/>
    <n v="66646"/>
    <m/>
    <n v="0"/>
    <n v="66646"/>
    <d v="2024-06-05T17:30:00"/>
    <n v="2985483403"/>
    <s v="UTCL-22-DL-R-07"/>
    <n v="407059303674"/>
    <d v="2024-07-07T00:00:00"/>
    <s v="Line-1 Cooler Updragation "/>
    <m/>
  </r>
  <r>
    <s v="WHRS-805"/>
    <s v="DL01210600605"/>
    <m/>
    <n v="811819"/>
    <x v="0"/>
    <x v="149"/>
    <n v="8263000049"/>
    <s v="MLIPL/26197/21"/>
    <n v="66500"/>
    <m/>
    <n v="0"/>
    <n v="66500"/>
    <d v="2021-05-13T00:00:00"/>
    <m/>
    <s v="UTCL-20-DL-R-01"/>
    <m/>
    <m/>
    <s v="WHRS"/>
    <m/>
  </r>
  <r>
    <s v="WHRS-802"/>
    <s v="DL01210701320"/>
    <m/>
    <n v="811819"/>
    <x v="0"/>
    <x v="149"/>
    <n v="8263000049"/>
    <s v="MLIPL/26135/21"/>
    <n v="66500"/>
    <m/>
    <n v="0"/>
    <n v="66500"/>
    <d v="2021-07-21T00:00:00"/>
    <m/>
    <s v="UTCL-20-DL-R-01"/>
    <m/>
    <m/>
    <s v="WHRS"/>
    <m/>
  </r>
  <r>
    <s v="C649"/>
    <s v="DL01211100618"/>
    <s v="DAL2122011383"/>
    <n v="407261"/>
    <x v="0"/>
    <x v="197"/>
    <n v="8266012912"/>
    <n v="9854023754"/>
    <n v="66491.149999999994"/>
    <m/>
    <n v="0"/>
    <n v="66491.149999999994"/>
    <d v="2021-11-17T17:30:00"/>
    <n v="6870277825"/>
    <s v="UTCL-20-DL-R-04"/>
    <m/>
    <m/>
    <s v="Cement Mill"/>
    <s v="Civil- Cement Mill"/>
  </r>
  <r>
    <s v="WHRS-321"/>
    <s v="DL01220900289"/>
    <s v="DAL2223009097"/>
    <n v="407261"/>
    <x v="0"/>
    <x v="197"/>
    <n v="8266015316"/>
    <n v="9854029433"/>
    <n v="66440.67"/>
    <m/>
    <n v="0"/>
    <n v="66440.67"/>
    <d v="2022-08-22T17:30:00"/>
    <n v="6870184796"/>
    <s v="UTCL-20-DL-R-01"/>
    <m/>
    <m/>
    <s v="WHRS"/>
    <m/>
  </r>
  <r>
    <n v="81"/>
    <s v="DL01220200633"/>
    <s v="DAL2122015357"/>
    <n v="407261"/>
    <x v="0"/>
    <x v="197"/>
    <n v="8266013403"/>
    <n v="9854024979"/>
    <n v="66253"/>
    <m/>
    <n v="0"/>
    <n v="66253"/>
    <d v="2022-02-03T17:30:00"/>
    <n v="6870383542"/>
    <s v="UTCL-21-DL-R-04"/>
    <m/>
    <m/>
    <s v="AFR"/>
    <m/>
  </r>
  <r>
    <s v="WHRS-223"/>
    <s v="DL01210100556"/>
    <s v="DAL2021008457"/>
    <n v="407261"/>
    <x v="0"/>
    <x v="197"/>
    <n v="8266009944"/>
    <n v="9854017508"/>
    <n v="66214.289999999994"/>
    <m/>
    <n v="0"/>
    <n v="66214.289999999994"/>
    <d v="2021-01-06T00:00:00"/>
    <n v="6870254254"/>
    <s v="UTCL-20-DL-R-01"/>
    <m/>
    <m/>
    <s v="WHRS"/>
    <m/>
  </r>
  <r>
    <s v="WHRS-927"/>
    <s v="DL01210701904"/>
    <s v="DAL2122005254"/>
    <n v="106653"/>
    <x v="0"/>
    <x v="57"/>
    <n v="8263000050"/>
    <s v="WWB20210358Z"/>
    <n v="66000"/>
    <n v="77.88165309956166"/>
    <n v="11880"/>
    <n v="77957.881653099568"/>
    <d v="2021-06-14T17:30:00"/>
    <n v="6870155903"/>
    <s v="UTCL-20-DL-R-01"/>
    <n v="108116313730"/>
    <d v="2021-08-13T00:00:00"/>
    <s v="WHRS"/>
    <m/>
  </r>
  <r>
    <s v="WHRS-218"/>
    <s v="DL01210100048"/>
    <s v="DAL2021007879"/>
    <n v="407261"/>
    <x v="0"/>
    <x v="197"/>
    <n v="8266009944"/>
    <n v="9854017276"/>
    <n v="65914.570000000007"/>
    <m/>
    <n v="0"/>
    <n v="65914.570000000007"/>
    <d v="2020-12-23T17:30:00"/>
    <m/>
    <s v="UTCL-20-DL-R-01"/>
    <m/>
    <m/>
    <s v="WHRS"/>
    <m/>
  </r>
  <r>
    <s v="WHRS-195"/>
    <s v="DL01210200685"/>
    <s v="DAL2021009571"/>
    <n v="407261"/>
    <x v="0"/>
    <x v="197"/>
    <n v="8266009550"/>
    <n v="9854017948"/>
    <n v="65864.61"/>
    <m/>
    <n v="0"/>
    <n v="65864.61"/>
    <d v="2021-02-04T17:30:00"/>
    <n v="6870295071"/>
    <s v="UTCL-20-DL-R-01"/>
    <m/>
    <m/>
    <s v="WHRS"/>
    <m/>
  </r>
  <r>
    <s v="C716"/>
    <s v="DL01220200174"/>
    <s v="DAL2122014939"/>
    <n v="407261"/>
    <x v="0"/>
    <x v="197"/>
    <n v="8266013433"/>
    <n v="9854024921"/>
    <n v="65790.100000000006"/>
    <m/>
    <n v="0"/>
    <n v="65790.100000000006"/>
    <d v="2022-01-28T17:30:00"/>
    <n v="6870372081"/>
    <s v="UTCL-20-DL-R-04"/>
    <m/>
    <m/>
    <s v="Cement Mill"/>
    <s v="Civil- Cement Mill"/>
  </r>
  <r>
    <s v="WHRS-1222"/>
    <s v="DL01210700875"/>
    <s v="DAL2122004230"/>
    <n v="934550"/>
    <x v="1"/>
    <x v="224"/>
    <n v="8268006645"/>
    <s v="BNUPVAR000448/21"/>
    <n v="65768.144067796617"/>
    <m/>
    <n v="11838.265932203391"/>
    <n v="77606.41"/>
    <d v="2021-07-04T17:30:00"/>
    <n v="43970728"/>
    <s v="UTCL-20-DL-R-01"/>
    <m/>
    <m/>
    <s v="WHRS"/>
    <m/>
  </r>
  <r>
    <s v="C715"/>
    <s v="DL01220200172"/>
    <s v="DAL2122014941"/>
    <n v="407261"/>
    <x v="0"/>
    <x v="197"/>
    <n v="8266013433"/>
    <n v="9854024926"/>
    <n v="65635.839999999997"/>
    <m/>
    <n v="0"/>
    <n v="65635.839999999997"/>
    <d v="2022-01-29T17:30:00"/>
    <n v="6870372104"/>
    <s v="UTCL-20-DL-R-04"/>
    <m/>
    <m/>
    <s v="Cement Mill"/>
    <s v="Civil- Cement Mill"/>
  </r>
  <r>
    <s v="OLBC918"/>
    <s v="DL01230300744"/>
    <s v="DAL2223020476"/>
    <n v="407464"/>
    <x v="0"/>
    <x v="160"/>
    <n v="8268010888"/>
    <s v="RSE/22-23/50114"/>
    <n v="65600"/>
    <m/>
    <n v="11808"/>
    <n v="77408"/>
    <d v="2023-02-23T17:30:00"/>
    <n v="44547238"/>
    <s v="UTCL-20-DL-R-07"/>
    <s v="HDFCR52023032091594322"/>
    <d v="2023-03-22T00:00:00"/>
    <s v="OLBC"/>
    <m/>
  </r>
  <r>
    <n v="83"/>
    <s v="DL01220200769"/>
    <s v="DAL2122015472"/>
    <n v="407261"/>
    <x v="0"/>
    <x v="197"/>
    <n v="8266013403"/>
    <n v="9854025061"/>
    <n v="65584.42"/>
    <m/>
    <n v="0"/>
    <n v="65584.42"/>
    <d v="2022-02-08T17:30:00"/>
    <n v="6870385426"/>
    <s v="UTCL-21-DL-R-04"/>
    <m/>
    <m/>
    <s v="AFR"/>
    <m/>
  </r>
  <r>
    <s v="WHRS-456"/>
    <m/>
    <m/>
    <n v="102030"/>
    <x v="0"/>
    <x v="65"/>
    <n v="8263000147"/>
    <s v="RV1000070149"/>
    <n v="65584.2"/>
    <m/>
    <n v="11805.155999999999"/>
    <n v="77389.356"/>
    <d v="2021-12-31T00:00:00"/>
    <m/>
    <s v="UTCL-20-DL-R-01"/>
    <m/>
    <m/>
    <s v="WHRS"/>
    <m/>
  </r>
  <r>
    <s v="OLBC1047"/>
    <s v="DL01230301578"/>
    <s v="DAL2223021247"/>
    <n v="821146"/>
    <x v="0"/>
    <x v="4"/>
    <n v="8268008478"/>
    <s v="BOS/UP/22-23/5"/>
    <n v="65542"/>
    <m/>
    <n v="0"/>
    <n v="65542"/>
    <d v="2023-01-11T17:30:00"/>
    <n v="44571299"/>
    <s v="UTCL-20-DL-R-07"/>
    <n v="303298297224"/>
    <d v="2023-03-31T00:00:00"/>
    <s v="OLBC"/>
    <m/>
  </r>
  <r>
    <s v="C718"/>
    <s v="DL01220200173"/>
    <s v="DAL2122014940"/>
    <n v="407261"/>
    <x v="0"/>
    <x v="197"/>
    <n v="8266013433"/>
    <n v="9854024924"/>
    <n v="65404.46"/>
    <m/>
    <n v="0"/>
    <n v="65404.46"/>
    <d v="2022-01-29T17:30:00"/>
    <n v="6870372098"/>
    <s v="UTCL-20-DL-R-04"/>
    <m/>
    <m/>
    <s v="Cement Mill"/>
    <s v="Civil- Cement Mill"/>
  </r>
  <r>
    <s v="WHRS-1008"/>
    <s v="DL01220200752"/>
    <s v="DAL2122015339"/>
    <n v="815539"/>
    <x v="0"/>
    <x v="205"/>
    <n v="8268007524"/>
    <s v="D-90240"/>
    <n v="65363.5593220339"/>
    <m/>
    <n v="11765.440677966102"/>
    <n v="77129"/>
    <d v="2022-01-21T17:30:00"/>
    <n v="44357427"/>
    <s v="UTCL-20-DL-R-01"/>
    <s v="N054221845623345"/>
    <d v="2022-02-24T00:00:00"/>
    <s v="WHRS"/>
    <m/>
  </r>
  <r>
    <s v="WHRS-1089"/>
    <s v="DL01211100609"/>
    <s v="DAL2122011392"/>
    <n v="508838"/>
    <x v="0"/>
    <x v="325"/>
    <n v="8266012645"/>
    <n v="4147"/>
    <n v="65339.830508474581"/>
    <m/>
    <n v="11761.169491525425"/>
    <n v="77101"/>
    <d v="2021-11-12T17:30:00"/>
    <n v="6870279699"/>
    <s v="UTCL-20-DL-R-01"/>
    <s v="HDFCR52021121383337646"/>
    <d v="2021-12-14T00:00:00"/>
    <s v="WHRS"/>
    <m/>
  </r>
  <r>
    <n v="82"/>
    <s v="DL01220200630"/>
    <s v="DAL2122015354"/>
    <n v="407261"/>
    <x v="0"/>
    <x v="197"/>
    <n v="8266013403"/>
    <n v="9854024971"/>
    <n v="65302"/>
    <m/>
    <n v="0"/>
    <n v="65302"/>
    <d v="2022-02-02T17:30:00"/>
    <n v="6870383551"/>
    <s v="UTCL-21-DL-R-04"/>
    <m/>
    <m/>
    <s v="AFR"/>
    <m/>
  </r>
  <r>
    <n v="86"/>
    <s v="DL01220300100"/>
    <s v="DAL2122016148"/>
    <n v="407261"/>
    <x v="0"/>
    <x v="197"/>
    <n v="8266013403"/>
    <n v="9854025251"/>
    <n v="65198.78"/>
    <m/>
    <n v="0"/>
    <n v="65198.78"/>
    <d v="2022-02-18T17:30:00"/>
    <n v="6870409789"/>
    <s v="UTCL-21-DL-R-04"/>
    <m/>
    <m/>
    <s v="AFR"/>
    <m/>
  </r>
  <r>
    <n v="349"/>
    <s v="DL01240101159"/>
    <s v="DAL2324017244"/>
    <n v="808131"/>
    <x v="1"/>
    <x v="274"/>
    <n v="8268013935"/>
    <s v="UCLD24XT4019566"/>
    <n v="65170.000000000007"/>
    <m/>
    <n v="11730.6"/>
    <n v="76900.600000000006"/>
    <d v="2023-12-26T17:30:00"/>
    <n v="160979582"/>
    <s v="UTCL-21-DL-R-04"/>
    <s v="N047242888325685"/>
    <d v="2024-02-18T00:00:00"/>
    <s v="AFR"/>
    <m/>
  </r>
  <r>
    <s v="CU123"/>
    <s v="DL01240502169"/>
    <s v="DAL2425003289"/>
    <n v="811819"/>
    <x v="0"/>
    <x v="149"/>
    <n v="8266021364"/>
    <s v="MLIPL/39745/24"/>
    <n v="65085"/>
    <m/>
    <n v="0"/>
    <n v="65085"/>
    <d v="2024-05-24T17:30:00"/>
    <n v="2985483240"/>
    <s v="UTCL-22-DL-R-07"/>
    <n v="406218372969"/>
    <d v="2024-06-23T00:00:00"/>
    <s v="Line-1 Cooler Updragation "/>
    <m/>
  </r>
  <r>
    <n v="364"/>
    <s v="DL01230100878"/>
    <s v="DAL2223016803"/>
    <n v="405283"/>
    <x v="0"/>
    <x v="343"/>
    <n v="8266016242"/>
    <s v="GST/F/546"/>
    <n v="65000"/>
    <m/>
    <n v="11700"/>
    <n v="76700"/>
    <d v="2022-10-31T17:30:00"/>
    <n v="6870338460"/>
    <s v="UTCL-21-DL-R-04"/>
    <n v="301134574613"/>
    <d v="2023-01-14T00:00:00"/>
    <s v="AFR"/>
    <m/>
  </r>
  <r>
    <s v="WHRS-401"/>
    <s v="DL01230600158"/>
    <s v="DAL2324003673"/>
    <n v="128635"/>
    <x v="0"/>
    <x v="173"/>
    <n v="8266018306"/>
    <s v="DT/23-24/150"/>
    <n v="65000"/>
    <m/>
    <n v="11700"/>
    <n v="76700"/>
    <d v="2023-05-04T17:30:00"/>
    <n v="1246385666"/>
    <s v="UTCL-20-DL-R-01"/>
    <s v="HDFCR52023062366433429"/>
    <d v="2023-06-24T00:00:00"/>
    <s v="WHRS"/>
    <m/>
  </r>
  <r>
    <s v="WHRS-63"/>
    <s v="DL01230901916"/>
    <s v="DAL2324011146"/>
    <n v="811923"/>
    <x v="0"/>
    <x v="250"/>
    <n v="8268012927"/>
    <s v="AAPL/23-24/G0719"/>
    <n v="65000"/>
    <m/>
    <n v="11700"/>
    <n v="76700"/>
    <d v="2023-08-18T00:00:00"/>
    <n v="160718880"/>
    <s v="UTCL-20-DL-R-01"/>
    <s v="HDFCR52023101194919968"/>
    <d v="2023-10-13T00:00:00"/>
    <s v="WHRS"/>
    <m/>
  </r>
  <r>
    <n v="85"/>
    <s v="DL01220300099"/>
    <s v="DAL2122016149"/>
    <n v="407261"/>
    <x v="0"/>
    <x v="197"/>
    <n v="8266013403"/>
    <n v="984025228"/>
    <n v="64993"/>
    <m/>
    <n v="0"/>
    <n v="64993"/>
    <d v="2022-02-18T17:30:00"/>
    <n v="6870409785"/>
    <s v="UTCL-21-DL-R-04"/>
    <m/>
    <m/>
    <s v="AFR"/>
    <m/>
  </r>
  <r>
    <s v="RMES-37"/>
    <s v="DL01240601023"/>
    <s v="DAL2425004215"/>
    <n v="108928"/>
    <x v="0"/>
    <x v="344"/>
    <n v="8266021441"/>
    <s v="GST-2024-25/0563"/>
    <n v="64950"/>
    <m/>
    <n v="11691"/>
    <n v="76641"/>
    <d v="2024-05-18T17:30:00"/>
    <n v="1251224256"/>
    <s v="UTCL-22-DL-N-39"/>
    <m/>
    <m/>
    <s v="Raw Mill-1 ESP"/>
    <m/>
  </r>
  <r>
    <s v="WHRS-991"/>
    <s v="DL01211001008"/>
    <s v="DAL2122009550"/>
    <n v="510212"/>
    <x v="0"/>
    <x v="345"/>
    <n v="8266012648"/>
    <n v="640"/>
    <n v="64939.830508474581"/>
    <m/>
    <n v="11689.169491525425"/>
    <n v="76629"/>
    <d v="2021-10-12T17:30:00"/>
    <n v="6870241426"/>
    <s v="UTCL-20-DL-R-01"/>
    <n v="112177304383"/>
    <d v="2021-12-19T00:00:00"/>
    <s v="WHRS"/>
    <m/>
  </r>
  <r>
    <s v="WHRS-1734"/>
    <s v="DL01210901034"/>
    <s v="DAL2122007868"/>
    <n v="401972"/>
    <x v="0"/>
    <x v="29"/>
    <n v="8263000049"/>
    <s v="IDM11006778"/>
    <n v="64890"/>
    <n v="77.000200000000007"/>
    <n v="11680.199999999999"/>
    <n v="76647.200200000007"/>
    <d v="2021-06-21T17:30:00"/>
    <n v="6870215004"/>
    <s v="UTCL-20-DL-R-01"/>
    <m/>
    <m/>
    <s v="WHRS"/>
    <m/>
  </r>
  <r>
    <s v="WHRS-728"/>
    <s v="DL01211001365"/>
    <s v="DAL2122010201"/>
    <n v="811819"/>
    <x v="0"/>
    <x v="149"/>
    <n v="8263000049"/>
    <s v="MLIPL/28145/21"/>
    <n v="64842"/>
    <m/>
    <n v="0"/>
    <n v="64842"/>
    <d v="2021-10-26T00:00:00"/>
    <n v="3445019636"/>
    <s v="UTCL-20-DL-R-01"/>
    <n v="110082110755"/>
    <d v="2021-10-09T00:00:00"/>
    <s v="WHRS"/>
    <m/>
  </r>
  <r>
    <s v="C318"/>
    <s v="DL01220301594"/>
    <s v="DAL2122017465"/>
    <n v="128007"/>
    <x v="0"/>
    <x v="26"/>
    <n v="8263000117"/>
    <n v="562200413"/>
    <n v="64800"/>
    <m/>
    <n v="11664"/>
    <n v="76464"/>
    <d v="2022-02-28T17:30:00"/>
    <n v="6870450725"/>
    <s v="UTCL-20-DL-R-04"/>
    <m/>
    <m/>
    <s v="Cement Mill"/>
    <m/>
  </r>
  <r>
    <n v="200"/>
    <s v="DL01240200493"/>
    <s v="DAL2324018662"/>
    <n v="820829"/>
    <x v="0"/>
    <x v="185"/>
    <n v="8268012243"/>
    <s v="HE/23-24/222"/>
    <n v="64800"/>
    <m/>
    <n v="11664"/>
    <n v="76464"/>
    <d v="2024-01-22T17:30:00"/>
    <n v="161031265"/>
    <s v="UTCL-21-DL-R-04"/>
    <s v="HDFCR52024021479425257"/>
    <d v="2024-02-16T00:00:00"/>
    <s v="AFR"/>
    <m/>
  </r>
  <r>
    <s v="WHRS-299"/>
    <s v="DL01210800057"/>
    <s v="DAL2122005431"/>
    <n v="407261"/>
    <x v="0"/>
    <x v="197"/>
    <n v="8266012048"/>
    <n v="9854021628"/>
    <n v="64748.5"/>
    <m/>
    <n v="0"/>
    <n v="64748.5"/>
    <d v="2021-07-30T17:30:00"/>
    <n v="6870152469"/>
    <s v="UTCL-20-DL-R-01"/>
    <m/>
    <m/>
    <s v="WHRS"/>
    <m/>
  </r>
  <r>
    <s v="C717"/>
    <s v="DL01220200181"/>
    <s v="DAL2122014933"/>
    <n v="407261"/>
    <x v="0"/>
    <x v="197"/>
    <n v="8266013433"/>
    <n v="9854024937"/>
    <n v="64736.02"/>
    <m/>
    <n v="0"/>
    <n v="64736.02"/>
    <d v="2022-01-30T17:30:00"/>
    <n v="6870372134"/>
    <s v="UTCL-20-DL-R-04"/>
    <m/>
    <m/>
    <s v="Cement Mill"/>
    <s v="Civil- Cement Mill"/>
  </r>
  <r>
    <n v="79"/>
    <s v="DL01220200400"/>
    <s v="DAL2122015090"/>
    <n v="407261"/>
    <x v="0"/>
    <x v="197"/>
    <n v="8266013403"/>
    <n v="9854024966"/>
    <n v="64736.02"/>
    <m/>
    <n v="0"/>
    <n v="64736.02"/>
    <d v="2022-02-01T17:30:00"/>
    <n v="6870374833"/>
    <s v="UTCL-21-DL-R-04"/>
    <m/>
    <m/>
    <s v="AFR"/>
    <m/>
  </r>
  <r>
    <s v="WHRS-780"/>
    <s v="DL01220302037"/>
    <s v="DAL2122018111"/>
    <n v="811819"/>
    <x v="0"/>
    <x v="149"/>
    <n v="8263000049"/>
    <s v="MLIPL/28971/21"/>
    <n v="64734"/>
    <m/>
    <n v="0"/>
    <n v="64734"/>
    <d v="2022-03-03T17:30:00"/>
    <n v="3445002169"/>
    <s v="UTCL-20-DL-R-01"/>
    <n v="205065259945"/>
    <d v="2022-05-08T00:00:00"/>
    <s v="WHRS"/>
    <m/>
  </r>
  <r>
    <s v="WHRS-994"/>
    <s v="DL01210701827"/>
    <s v="DAL2122005167"/>
    <n v="821383"/>
    <x v="0"/>
    <x v="125"/>
    <n v="8268006535"/>
    <s v="DCW-04"/>
    <n v="64723.728813559326"/>
    <m/>
    <n v="11650.271186440677"/>
    <n v="76374"/>
    <d v="2021-07-29T17:30:00"/>
    <n v="44106908"/>
    <s v="UTCL-20-DL-R-01"/>
    <s v="N281211668044758"/>
    <d v="2021-10-09T00:00:00"/>
    <s v="WHRS"/>
    <m/>
  </r>
  <r>
    <s v="C121"/>
    <s v="DL01220302098"/>
    <s v="DAL2122018082"/>
    <n v="300286"/>
    <x v="0"/>
    <x v="3"/>
    <n v="8263000075"/>
    <n v="712734177"/>
    <n v="64600"/>
    <m/>
    <n v="11628"/>
    <n v="76228"/>
    <d v="2022-02-28T17:30:00"/>
    <n v="6870458439"/>
    <s v="UTCL-20-DL-R-04"/>
    <s v="HDFCR52022042263029351"/>
    <d v="2022-04-23T00:00:00"/>
    <s v="Cement Mill"/>
    <m/>
  </r>
  <r>
    <s v="WHRS-473"/>
    <s v="DL01210600479"/>
    <s v="DAL2122002355"/>
    <n v="922346"/>
    <x v="0"/>
    <x v="346"/>
    <n v="8266010877"/>
    <n v="5150034347"/>
    <n v="64500"/>
    <m/>
    <n v="11610"/>
    <n v="76110"/>
    <d v="2021-04-22T17:30:00"/>
    <n v="6870098516"/>
    <s v="UTCL-20-DL-R-01"/>
    <n v="106231797085"/>
    <d v="2021-06-24T00:00:00"/>
    <s v="WHRS"/>
    <m/>
  </r>
  <r>
    <s v="C242"/>
    <s v="DL01211200396"/>
    <s v="DAL2122012111"/>
    <n v="501497"/>
    <x v="0"/>
    <x v="43"/>
    <n v="8263000099"/>
    <s v="D/SUP/21-22/191"/>
    <n v="64500"/>
    <m/>
    <n v="11610"/>
    <n v="76110"/>
    <d v="2021-08-19T17:30:00"/>
    <n v="6870305775"/>
    <s v="UTCL-20-DL-R-04"/>
    <s v="HDFCR52021121784312007"/>
    <d v="2021-12-18T00:00:00"/>
    <s v="Cement Mill"/>
    <m/>
  </r>
  <r>
    <s v="OLBC1009"/>
    <s v="DL01230100403"/>
    <s v="DAL2223016280"/>
    <n v="814805"/>
    <x v="0"/>
    <x v="306"/>
    <n v="8268010884"/>
    <n v="5471"/>
    <n v="64500"/>
    <m/>
    <n v="11610"/>
    <n v="76110"/>
    <d v="2022-12-29T17:30:00"/>
    <n v="44381598"/>
    <s v="UTCL-20-DL-R-07"/>
    <s v="N009232283699774"/>
    <d v="2023-01-12T00:00:00"/>
    <s v="OLBC"/>
    <m/>
  </r>
  <r>
    <s v="OLBC1010"/>
    <s v="DL01230200147"/>
    <s v="DAL2223017834"/>
    <n v="814805"/>
    <x v="0"/>
    <x v="306"/>
    <n v="8268010884"/>
    <n v="5566"/>
    <n v="64500"/>
    <m/>
    <n v="11610"/>
    <n v="76110"/>
    <d v="2023-01-30T17:30:00"/>
    <n v="44461629"/>
    <s v="UTCL-20-DL-R-07"/>
    <s v="N041232327688552"/>
    <d v="2023-02-11T00:00:00"/>
    <s v="OLBC"/>
    <m/>
  </r>
  <r>
    <s v="OLBC1006"/>
    <s v="DL01230300989"/>
    <s v="DAL2223020653"/>
    <n v="814805"/>
    <x v="0"/>
    <x v="306"/>
    <n v="8268010884"/>
    <n v="5677"/>
    <n v="64500"/>
    <m/>
    <n v="11610"/>
    <n v="76110"/>
    <d v="2023-03-01T17:30:00"/>
    <n v="44549169"/>
    <s v="UTCL-20-DL-R-07"/>
    <s v="HDFCR52023031891387076"/>
    <d v="2023-03-20T00:00:00"/>
    <s v="OLBC"/>
    <m/>
  </r>
  <r>
    <s v="CU214"/>
    <s v="DL01240500878"/>
    <s v="DAL2223010297"/>
    <n v="122835"/>
    <x v="0"/>
    <x v="347"/>
    <n v="8266020884"/>
    <s v="RK/23-24/04093"/>
    <n v="64500"/>
    <m/>
    <n v="11610"/>
    <n v="76110"/>
    <d v="2024-03-19T00:00:00"/>
    <m/>
    <s v="UTC1-23-DL-N-S-RO-05"/>
    <m/>
    <m/>
    <s v="Line-1 Cooler Updragation "/>
    <m/>
  </r>
  <r>
    <s v="C340"/>
    <s v="DL01220401326"/>
    <s v="DAL2223001392"/>
    <n v="402434"/>
    <x v="0"/>
    <x v="19"/>
    <n v="8263000124"/>
    <n v="210601024861"/>
    <n v="64466.05"/>
    <m/>
    <n v="11603.89"/>
    <n v="76069.94"/>
    <d v="2022-01-07T17:30:00"/>
    <n v="6870033838"/>
    <s v="UTCL-20-DL-R-04"/>
    <s v="N124221942844568"/>
    <d v="2022-05-05T00:00:00"/>
    <s v="Cement Mill"/>
    <m/>
  </r>
  <r>
    <s v="C345"/>
    <s v="DL01220401299"/>
    <s v="DAL2223001321"/>
    <n v="402434"/>
    <x v="0"/>
    <x v="19"/>
    <n v="8263000124"/>
    <n v="210601027326"/>
    <n v="64466.05"/>
    <m/>
    <n v="11603.89"/>
    <n v="76069.94"/>
    <d v="2022-02-09T17:30:00"/>
    <n v="6870034083"/>
    <s v="UTCL-20-DL-R-04"/>
    <s v="N124221942844568"/>
    <d v="2022-05-05T00:00:00"/>
    <s v="Cement Mill"/>
    <m/>
  </r>
  <r>
    <s v="WHRS-124"/>
    <s v="DL01220801540"/>
    <s v="DAL2223008343"/>
    <n v="806910"/>
    <x v="0"/>
    <x v="239"/>
    <n v="8268009706"/>
    <s v="68DLF/2022-23"/>
    <n v="64417.1"/>
    <m/>
    <n v="0"/>
    <n v="64417.1"/>
    <d v="2022-08-17T17:30:00"/>
    <n v="44108896"/>
    <s v="UTCL-20-DL-R-01"/>
    <s v="N245222102508755"/>
    <d v="2022-09-05T00:00:00"/>
    <s v="WHRS"/>
    <m/>
  </r>
  <r>
    <s v="CU136"/>
    <s v="DL01231100598"/>
    <s v="DAL2324013545"/>
    <n v="103556"/>
    <x v="0"/>
    <x v="175"/>
    <n v="8266019989"/>
    <n v="106936"/>
    <n v="64400"/>
    <m/>
    <n v="11592"/>
    <n v="75992"/>
    <d v="2023-10-09T17:30:00"/>
    <n v="1246589936"/>
    <s v="UTCL-22-DL-R-07"/>
    <s v="N332232755768372"/>
    <d v="2023-11-30T00:00:00"/>
    <s v="Line-1 Cooler Updragation "/>
    <m/>
  </r>
  <r>
    <s v="WHRS-193"/>
    <s v="DL01210200178"/>
    <s v="DAL2021009061"/>
    <n v="407261"/>
    <x v="0"/>
    <x v="197"/>
    <n v="8266009550"/>
    <n v="9854017875"/>
    <n v="64365.99"/>
    <m/>
    <n v="0"/>
    <n v="64365.99"/>
    <d v="2021-01-30T17:30:00"/>
    <n v="6870275851"/>
    <s v="UTCL-20-DL-R-01"/>
    <m/>
    <m/>
    <s v="WHRS"/>
    <m/>
  </r>
  <r>
    <s v="WHRS-213"/>
    <s v="DL01210100045"/>
    <s v="DAL2021007882"/>
    <n v="407261"/>
    <x v="0"/>
    <x v="197"/>
    <n v="8266009944"/>
    <n v="9854017296"/>
    <n v="64191.15"/>
    <m/>
    <n v="0"/>
    <n v="64191.15"/>
    <d v="2020-12-25T17:30:00"/>
    <m/>
    <s v="UTCL-20-DL-R-01"/>
    <m/>
    <m/>
    <s v="WHRS"/>
    <m/>
  </r>
  <r>
    <s v="WHRS-196"/>
    <s v="DL01210200687"/>
    <s v="DAL2021009569"/>
    <n v="407261"/>
    <x v="0"/>
    <x v="197"/>
    <n v="8266009550"/>
    <n v="9854018025"/>
    <n v="64116.22"/>
    <m/>
    <n v="0"/>
    <n v="64116.22"/>
    <d v="2021-02-08T17:30:00"/>
    <n v="6870295113"/>
    <s v="UTCL-20-DL-R-01"/>
    <m/>
    <m/>
    <s v="WHRS"/>
    <m/>
  </r>
  <r>
    <s v="WHRS-194"/>
    <s v="DL01210200499"/>
    <s v="DAL2021009411"/>
    <n v="407261"/>
    <x v="0"/>
    <x v="197"/>
    <n v="8266009550"/>
    <n v="9854017884"/>
    <n v="64066.26"/>
    <m/>
    <n v="0"/>
    <n v="64066.26"/>
    <d v="2021-02-01T17:30:00"/>
    <n v="6870282258"/>
    <s v="UTCL-20-DL-R-01"/>
    <m/>
    <m/>
    <s v="WHRS"/>
    <m/>
  </r>
  <r>
    <s v="EST28"/>
    <m/>
    <m/>
    <m/>
    <x v="0"/>
    <x v="252"/>
    <s v="7074067512"/>
    <d v="2023-10-19T00:00:00"/>
    <n v="64020"/>
    <m/>
    <n v="0"/>
    <n v="64020"/>
    <d v="2023-10-19T00:00:00"/>
    <s v="7074067512"/>
    <s v="UTCL-22-DL-N-47"/>
    <m/>
    <m/>
    <s v="ESP TPP"/>
    <m/>
  </r>
  <r>
    <s v="WHRS-368"/>
    <s v="DL01220600615"/>
    <s v="DAL2223003517"/>
    <n v="924598"/>
    <x v="0"/>
    <x v="348"/>
    <n v="8266013370"/>
    <s v="CRB001702"/>
    <n v="64000"/>
    <m/>
    <n v="0"/>
    <n v="64000"/>
    <d v="2022-05-26T17:30:00"/>
    <n v="3445007126"/>
    <s v="UTCL-20-DL-R-01"/>
    <s v="N179222014446149"/>
    <d v="2022-06-29T00:00:00"/>
    <s v="WHRS"/>
    <m/>
  </r>
  <r>
    <s v="WHRS-192"/>
    <s v="DL01210101017"/>
    <s v="DAL2021008849"/>
    <n v="407261"/>
    <x v="0"/>
    <x v="197"/>
    <n v="8266009550"/>
    <n v="9854017830"/>
    <n v="63991.33"/>
    <m/>
    <n v="0"/>
    <n v="63991.33"/>
    <d v="2021-01-28T17:30:00"/>
    <n v="6870271692"/>
    <s v="UTCL-20-DL-R-01"/>
    <m/>
    <m/>
    <s v="WHRS"/>
    <m/>
  </r>
  <r>
    <s v="WHRS-214"/>
    <s v="DL01210100046"/>
    <s v="DAL2021007881"/>
    <n v="407261"/>
    <x v="0"/>
    <x v="197"/>
    <n v="8266009944"/>
    <n v="9854017284"/>
    <n v="63941.38"/>
    <m/>
    <n v="0"/>
    <n v="63941.38"/>
    <d v="2020-12-24T17:30:00"/>
    <n v="6870237055"/>
    <s v="UTCL-20-DL-R-01"/>
    <m/>
    <m/>
    <s v="WHRS"/>
    <m/>
  </r>
  <r>
    <s v="WHRS-191"/>
    <s v="DL01210100959"/>
    <s v="DAL2021008860"/>
    <n v="407261"/>
    <x v="0"/>
    <x v="197"/>
    <n v="8266009550"/>
    <n v="9854017606"/>
    <n v="63916.4"/>
    <m/>
    <n v="0"/>
    <n v="63916.4"/>
    <d v="2021-01-15T17:30:00"/>
    <n v="6870271714"/>
    <s v="UTCL-20-DL-R-01"/>
    <m/>
    <m/>
    <s v="WHRS"/>
    <m/>
  </r>
  <r>
    <s v="WHRS-1912"/>
    <s v="Nil"/>
    <m/>
    <s v="GK01"/>
    <x v="0"/>
    <x v="288"/>
    <s v="GK01"/>
    <n v="7532201684"/>
    <n v="63865.25"/>
    <m/>
    <n v="11495.75"/>
    <n v="75361"/>
    <m/>
    <m/>
    <s v="UTCL-20-DL-R-01"/>
    <m/>
    <m/>
    <s v="WHRS"/>
    <m/>
  </r>
  <r>
    <n v="225"/>
    <s v="DL01230101762"/>
    <s v="DAL2223017667"/>
    <n v="400732"/>
    <x v="0"/>
    <x v="349"/>
    <n v="8266016983"/>
    <s v="KEI2419"/>
    <n v="63829.000000000007"/>
    <m/>
    <n v="11489.220000000001"/>
    <n v="75318.22"/>
    <d v="2022-12-31T00:00:00"/>
    <n v="6870361445"/>
    <s v="UTCL-21-DL-R-04"/>
    <s v="N044232330486431"/>
    <d v="2023-02-15T00:00:00"/>
    <s v="AFR"/>
    <m/>
  </r>
  <r>
    <s v="OLBC1261"/>
    <m/>
    <m/>
    <m/>
    <x v="0"/>
    <x v="342"/>
    <m/>
    <s v="7055450789"/>
    <n v="63828.13"/>
    <m/>
    <m/>
    <n v="63828.13"/>
    <m/>
    <m/>
    <m/>
    <m/>
    <m/>
    <s v="OLBC"/>
    <m/>
  </r>
  <r>
    <s v="RMES-84"/>
    <s v="DL01240301146"/>
    <s v="DAL2324021096"/>
    <n v="301728"/>
    <x v="0"/>
    <x v="275"/>
    <n v="8266020798"/>
    <n v="240810265"/>
    <n v="63820.338983050853"/>
    <m/>
    <n v="11487.661016949152"/>
    <n v="75308"/>
    <d v="2024-02-14T17:30:00"/>
    <n v="1246758572"/>
    <s v="UTCL-22-DL-N-39"/>
    <n v="404226525208"/>
    <d v="2024-04-22T00:00:00"/>
    <s v="Raw Mill-1 ESP"/>
    <m/>
  </r>
  <r>
    <s v="CU198"/>
    <s v="DL01231100515"/>
    <s v="DAL2324013610"/>
    <n v="502357"/>
    <x v="0"/>
    <x v="277"/>
    <n v="8266019998"/>
    <s v="TA/23-24/589"/>
    <n v="63800"/>
    <m/>
    <n v="11484"/>
    <n v="75284"/>
    <d v="2023-10-07T17:30:00"/>
    <n v="1246589701"/>
    <s v="UTCL-22-DL-R-07"/>
    <s v="N008242823556440"/>
    <d v="2024-01-10T00:00:00"/>
    <s v="Line-1 Cooler Updragation "/>
    <m/>
  </r>
  <r>
    <s v="WHRS-721"/>
    <s v="DL01211000678"/>
    <s v="DAL2122009600"/>
    <n v="811819"/>
    <x v="0"/>
    <x v="149"/>
    <n v="8263000049"/>
    <s v="MLIPL/28526/21"/>
    <n v="63775"/>
    <m/>
    <n v="0"/>
    <n v="63775"/>
    <d v="2021-09-20T17:30:00"/>
    <n v="3445017924"/>
    <s v="UTCL-20-DL-R-01"/>
    <n v="110082110755"/>
    <d v="2021-10-09T00:00:00"/>
    <s v="WHRS"/>
    <m/>
  </r>
  <r>
    <s v="WHRS-547"/>
    <s v="DL01210600663"/>
    <s v="DAL2122002556"/>
    <n v="811819"/>
    <x v="0"/>
    <x v="149"/>
    <n v="8263000049"/>
    <s v="MLIPL/26367/21"/>
    <n v="63774"/>
    <m/>
    <n v="0"/>
    <n v="63774"/>
    <d v="2021-05-15T17:30:00"/>
    <n v="3445005886"/>
    <s v="UTCL-20-DL-R-01"/>
    <n v="105205603583"/>
    <d v="2021-05-21T00:00:00"/>
    <s v="WHRS"/>
    <m/>
  </r>
  <r>
    <s v="WHRS-620"/>
    <s v="DL01210701802"/>
    <s v="DAL2122005346"/>
    <n v="811819"/>
    <x v="0"/>
    <x v="149"/>
    <n v="8263000049"/>
    <s v="MLIPL/26818/21"/>
    <n v="63774"/>
    <m/>
    <n v="0"/>
    <n v="63774"/>
    <d v="2021-07-12T17:30:00"/>
    <n v="3445010069"/>
    <s v="UTCL-20-DL-R-01"/>
    <n v="108023355182"/>
    <d v="2021-08-03T00:00:00"/>
    <s v="WHRS"/>
    <m/>
  </r>
  <r>
    <s v="WHRS-696"/>
    <s v="DL01211000672"/>
    <s v="DAL2122009594"/>
    <n v="811819"/>
    <x v="0"/>
    <x v="149"/>
    <n v="8263000049"/>
    <s v="MLIPL/28529/21"/>
    <n v="63774"/>
    <m/>
    <n v="0"/>
    <n v="63774"/>
    <d v="2021-09-20T17:30:00"/>
    <n v="3445017972"/>
    <s v="UTCL-20-DL-R-01"/>
    <n v="110082110755"/>
    <d v="2021-10-09T00:00:00"/>
    <s v="WHRS"/>
    <m/>
  </r>
  <r>
    <s v="WHRS-699"/>
    <s v="DL01211000680"/>
    <s v="DAL2122009607"/>
    <n v="811819"/>
    <x v="0"/>
    <x v="149"/>
    <n v="8263000049"/>
    <s v="MLIPL/27652/21"/>
    <n v="63774"/>
    <m/>
    <n v="0"/>
    <n v="63774"/>
    <d v="2021-10-01T17:30:00"/>
    <n v="3445017927"/>
    <s v="UTCL-20-DL-R-01"/>
    <n v="110082110755"/>
    <d v="2021-10-09T00:00:00"/>
    <s v="WHRS"/>
    <m/>
  </r>
  <r>
    <s v="WHRS-692"/>
    <s v="DL01211000661"/>
    <s v="DAL2122009610"/>
    <n v="811819"/>
    <x v="0"/>
    <x v="149"/>
    <n v="8263000049"/>
    <s v="MLIPL/28017/21"/>
    <n v="63774"/>
    <m/>
    <n v="0"/>
    <n v="63774"/>
    <d v="2021-09-03T17:30:00"/>
    <n v="3445017931"/>
    <s v="UTCL-20-DL-R-01"/>
    <n v="110082110755"/>
    <d v="2021-10-09T00:00:00"/>
    <s v="WHRS"/>
    <m/>
  </r>
  <r>
    <s v="WHRS-704"/>
    <s v="DL01211001368"/>
    <s v="DAL2122010210"/>
    <n v="811819"/>
    <x v="0"/>
    <x v="149"/>
    <n v="8263000049"/>
    <s v="MLIPL/28781/21"/>
    <n v="63774"/>
    <m/>
    <n v="0"/>
    <n v="63774"/>
    <d v="2021-09-28T17:30:00"/>
    <n v="3445018002"/>
    <s v="UTCL-20-DL-R-01"/>
    <n v="110082110755"/>
    <d v="2021-10-09T00:00:00"/>
    <s v="WHRS"/>
    <m/>
  </r>
  <r>
    <s v="WHRS-738"/>
    <s v="DL01211100463"/>
    <s v="DAL2122011220"/>
    <n v="811819"/>
    <x v="0"/>
    <x v="149"/>
    <n v="8263000049"/>
    <s v="MLIPL/28142/21"/>
    <n v="63774"/>
    <m/>
    <n v="0"/>
    <n v="63774"/>
    <d v="2021-10-27T17:30:00"/>
    <n v="3445019875"/>
    <s v="UTCL-20-DL-R-01"/>
    <n v="110082110755"/>
    <d v="2021-10-09T00:00:00"/>
    <s v="WHRS"/>
    <m/>
  </r>
  <r>
    <s v="WHRS-210"/>
    <s v="DL01210100009"/>
    <s v="DAL2021007901"/>
    <n v="407261"/>
    <x v="0"/>
    <x v="197"/>
    <n v="8266009944"/>
    <n v="9854017404"/>
    <n v="63741.56"/>
    <m/>
    <n v="0"/>
    <n v="63741.56"/>
    <d v="2020-12-31T17:30:00"/>
    <n v="6870236962"/>
    <s v="UTCL-20-DL-R-01"/>
    <m/>
    <m/>
    <s v="WHRS"/>
    <m/>
  </r>
  <r>
    <s v="WHRS-754"/>
    <s v="DL01220101385"/>
    <s v="DAL2122014823"/>
    <n v="811819"/>
    <x v="0"/>
    <x v="149"/>
    <n v="8263000049"/>
    <s v="MLIPL/29569/21"/>
    <n v="63715"/>
    <m/>
    <n v="0"/>
    <n v="63715"/>
    <d v="2021-12-03T17:30:00"/>
    <n v="3445027174"/>
    <s v="UTCL-20-DL-R-01"/>
    <n v="203116259038"/>
    <d v="2022-03-14T00:00:00"/>
    <s v="WHRS"/>
    <m/>
  </r>
  <r>
    <s v="WHRS-231"/>
    <s v="DL01210100956"/>
    <s v="DAL2021008863"/>
    <n v="407261"/>
    <x v="0"/>
    <x v="197"/>
    <n v="8266010190"/>
    <n v="9854017658"/>
    <n v="63366.9"/>
    <m/>
    <n v="0"/>
    <n v="63366.9"/>
    <d v="2021-01-20T17:30:00"/>
    <n v="6870271743"/>
    <s v="UTCL-20-DL-R-01"/>
    <m/>
    <m/>
    <s v="WHRS"/>
    <m/>
  </r>
  <r>
    <s v="WHRS-1724"/>
    <s v="DL01210900984"/>
    <s v="DAL2122007838"/>
    <n v="401972"/>
    <x v="0"/>
    <x v="29"/>
    <n v="8263000049"/>
    <s v="IDM11008360"/>
    <n v="63350"/>
    <n v="0"/>
    <n v="11403"/>
    <n v="74753"/>
    <d v="2021-08-19T17:30:00"/>
    <n v="6870217449"/>
    <s v="UTCL-20-DL-R-01"/>
    <m/>
    <m/>
    <s v="WHRS"/>
    <m/>
  </r>
  <r>
    <s v="WHRS-221"/>
    <s v="DL01210100574"/>
    <s v="DAL2021008439"/>
    <n v="407261"/>
    <x v="0"/>
    <x v="197"/>
    <n v="8266009944"/>
    <n v="9854017419"/>
    <n v="63341.93"/>
    <m/>
    <n v="0"/>
    <n v="63341.93"/>
    <d v="2021-01-01T17:30:00"/>
    <n v="6870254244"/>
    <s v="UTCL-20-DL-R-01"/>
    <m/>
    <m/>
    <s v="WHRS"/>
    <m/>
  </r>
  <r>
    <s v="CU182"/>
    <s v="DL01230500392"/>
    <s v="DAL2324001796"/>
    <n v="137847"/>
    <x v="0"/>
    <x v="208"/>
    <n v="8266017630"/>
    <s v="SE/2023-24/004"/>
    <n v="63325.423728813563"/>
    <m/>
    <n v="11398.576271186441"/>
    <n v="74724"/>
    <d v="2023-04-03T17:30:00"/>
    <n v="1246346131"/>
    <s v="UTCL-22-DL-R-07"/>
    <s v="HDFCR52023051757037703"/>
    <d v="2023-05-19T00:00:00"/>
    <s v="Line-1 Cooler Updragation "/>
    <m/>
  </r>
  <r>
    <s v="C602"/>
    <s v="DL01210901057"/>
    <s v="DAL2122007963"/>
    <n v="407261"/>
    <x v="0"/>
    <x v="197"/>
    <n v="8266012048"/>
    <n v="9854022476"/>
    <n v="63079.12"/>
    <m/>
    <n v="0"/>
    <n v="63079.12"/>
    <d v="2021-09-10T17:30:00"/>
    <n v="6870211028"/>
    <s v="UTCL-20-DL-R-04"/>
    <m/>
    <m/>
    <s v="Cement Mill"/>
    <s v="Civil- Cement Mill"/>
  </r>
  <r>
    <s v="C1126"/>
    <s v="DL01210901273"/>
    <s v="DAL2122008086"/>
    <n v="816273"/>
    <x v="0"/>
    <x v="203"/>
    <n v="8268005602"/>
    <n v="285"/>
    <n v="63000"/>
    <m/>
    <n v="11340"/>
    <n v="74340"/>
    <d v="2021-09-20T17:30:00"/>
    <n v="44097876"/>
    <s v="UTCL-20-DL-R-04"/>
    <s v="N281211668034878"/>
    <d v="2021-10-09T00:00:00"/>
    <s v="Cement Mill"/>
    <m/>
  </r>
  <r>
    <s v="WHRS-743"/>
    <s v="DL01211200545"/>
    <s v="DAL2122012378"/>
    <n v="811819"/>
    <x v="0"/>
    <x v="149"/>
    <n v="8262000049"/>
    <s v="MLIPL/28359/21"/>
    <n v="62902"/>
    <m/>
    <n v="0"/>
    <n v="62902"/>
    <d v="2021-12-06T17:30:00"/>
    <n v="3445023195"/>
    <s v="UTCL-20-DL-R-01"/>
    <n v="110082110755"/>
    <d v="2021-10-09T00:00:00"/>
    <s v="WHRS"/>
    <m/>
  </r>
  <r>
    <s v="C182"/>
    <s v="DL01220200827"/>
    <s v="DAL2122015499"/>
    <n v="821146"/>
    <x v="0"/>
    <x v="4"/>
    <n v="8263000191"/>
    <s v="SVPL/UP/21-22/43"/>
    <n v="62889.8"/>
    <m/>
    <n v="11320.2"/>
    <n v="74210"/>
    <d v="2022-02-02T17:30:00"/>
    <n v="6870392148"/>
    <s v="UTCL-20-DL-R-04"/>
    <n v="203254242335"/>
    <d v="2022-03-28T00:00:00"/>
    <s v="Cement Mill"/>
    <m/>
  </r>
  <r>
    <s v="WHRS-639"/>
    <s v="DL01210800444"/>
    <s v="DAL2122005865"/>
    <n v="811819"/>
    <x v="0"/>
    <x v="149"/>
    <n v="8263000049"/>
    <s v="MLIPL/27101/21"/>
    <n v="62808"/>
    <m/>
    <n v="0"/>
    <n v="62808"/>
    <d v="2021-07-25T00:00:00"/>
    <n v="3445010776"/>
    <s v="UTCL-20-DL-R-01"/>
    <n v="108023355182"/>
    <d v="2021-08-03T00:00:00"/>
    <s v="WHRS"/>
    <m/>
  </r>
  <r>
    <s v="WHRS-649"/>
    <s v="DL01210800445"/>
    <s v="DAL2122005864"/>
    <n v="811819"/>
    <x v="0"/>
    <x v="149"/>
    <n v="8263000049"/>
    <s v="MLIPL/27112/21"/>
    <n v="62808"/>
    <m/>
    <n v="0"/>
    <n v="62808"/>
    <d v="2021-07-19T00:00:00"/>
    <n v="3445010778"/>
    <s v="UTCL-20-DL-R-01"/>
    <n v="108023355182"/>
    <d v="2021-08-03T00:00:00"/>
    <s v="WHRS"/>
    <m/>
  </r>
  <r>
    <s v="WHRS-671"/>
    <s v="DL01210900205"/>
    <s v="DAL2122007146"/>
    <n v="811819"/>
    <x v="0"/>
    <x v="149"/>
    <n v="8263000049"/>
    <s v="MLIPL/27421/21"/>
    <n v="62808"/>
    <m/>
    <n v="0"/>
    <n v="62808"/>
    <d v="2021-08-02T17:30:00"/>
    <n v="3445013117"/>
    <s v="UTCL-20-DL-R-01"/>
    <n v="108250676225"/>
    <d v="2021-08-29T00:00:00"/>
    <s v="WHRS"/>
    <m/>
  </r>
  <r>
    <s v="WHRS-722"/>
    <s v="DL01211000682"/>
    <s v="DAL2122009605"/>
    <n v="811819"/>
    <x v="0"/>
    <x v="149"/>
    <n v="8263000049"/>
    <s v="MLIPL/28059/21"/>
    <n v="62808"/>
    <m/>
    <n v="0"/>
    <n v="62808"/>
    <d v="2021-10-25T00:00:00"/>
    <n v="3445019700"/>
    <s v="UTCL-20-DL-R-01"/>
    <n v="110082110755"/>
    <d v="2021-10-09T00:00:00"/>
    <s v="WHRS"/>
    <m/>
  </r>
  <r>
    <s v="WHRS-689"/>
    <s v="DL01211000656"/>
    <s v="DAL2122009608"/>
    <n v="811819"/>
    <x v="0"/>
    <x v="149"/>
    <n v="8263000049"/>
    <s v="MLIPL/27284/21"/>
    <n v="62808"/>
    <m/>
    <n v="0"/>
    <n v="62808"/>
    <d v="2021-10-26T00:00:00"/>
    <n v="3445019699"/>
    <s v="UTCL-20-DL-R-01"/>
    <n v="110082110755"/>
    <d v="2021-10-09T00:00:00"/>
    <s v="WHRS"/>
    <m/>
  </r>
  <r>
    <s v="WHRS-702"/>
    <s v="DL01211000685"/>
    <s v="DAL2122009601"/>
    <n v="811819"/>
    <x v="0"/>
    <x v="149"/>
    <n v="8263000049"/>
    <s v="MLIPL/27767/21"/>
    <n v="62808"/>
    <m/>
    <n v="0"/>
    <n v="62808"/>
    <d v="2021-10-26T00:00:00"/>
    <n v="3445019696"/>
    <s v="UTCL-20-DL-R-01"/>
    <n v="110082110755"/>
    <d v="2021-10-09T00:00:00"/>
    <s v="WHRS"/>
    <m/>
  </r>
  <r>
    <s v="WHRS-735"/>
    <s v="DL01211100457"/>
    <s v="DAL2122011226"/>
    <n v="811819"/>
    <x v="0"/>
    <x v="149"/>
    <n v="8263000049"/>
    <s v="MLIPL/28149/21"/>
    <n v="62808"/>
    <m/>
    <n v="0"/>
    <n v="62808"/>
    <d v="2021-10-11T00:00:00"/>
    <n v="3445019877"/>
    <s v="UTCL-20-DL-R-01"/>
    <n v="110082110755"/>
    <d v="2021-10-09T00:00:00"/>
    <s v="WHRS"/>
    <m/>
  </r>
  <r>
    <s v="WHRS-740"/>
    <s v="DL01211200540"/>
    <s v="DAL2122012376"/>
    <n v="811819"/>
    <x v="0"/>
    <x v="149"/>
    <n v="8263000049"/>
    <s v="MLIPL/28531/21"/>
    <n v="62808"/>
    <m/>
    <n v="0"/>
    <n v="62808"/>
    <d v="2021-11-15T17:30:00"/>
    <n v="3445022783"/>
    <s v="UTCL-20-DL-R-01"/>
    <n v="110082110755"/>
    <d v="2021-10-09T00:00:00"/>
    <s v="WHRS"/>
    <m/>
  </r>
  <r>
    <s v="WHRS-753"/>
    <s v="DL01220101384"/>
    <s v="DAL2122014822"/>
    <n v="811819"/>
    <x v="0"/>
    <x v="149"/>
    <n v="8263000049"/>
    <s v="MLIPL/29810/21"/>
    <n v="62808"/>
    <m/>
    <n v="0"/>
    <n v="62808"/>
    <d v="2021-12-20T17:30:00"/>
    <n v="3445027192"/>
    <s v="UTCL-20-DL-R-01"/>
    <n v="203116259038"/>
    <d v="2022-03-14T00:00:00"/>
    <s v="WHRS"/>
    <m/>
  </r>
  <r>
    <s v="WHRS-212"/>
    <s v="DL01210100044"/>
    <s v="DAL2021007883"/>
    <n v="407261"/>
    <x v="0"/>
    <x v="197"/>
    <n v="8266009944"/>
    <n v="9854017338"/>
    <n v="62742.48"/>
    <m/>
    <n v="0"/>
    <n v="62742.48"/>
    <d v="2020-12-28T17:30:00"/>
    <m/>
    <s v="UTCL-20-DL-R-01"/>
    <m/>
    <m/>
    <s v="WHRS"/>
    <m/>
  </r>
  <r>
    <s v="WHRS-987"/>
    <s v="DL01210801098"/>
    <s v="DAL2122006441"/>
    <n v="116760"/>
    <x v="0"/>
    <x v="290"/>
    <n v="8266011634"/>
    <s v="RGI/188"/>
    <n v="62716.101694915254"/>
    <m/>
    <n v="11288.898305084746"/>
    <n v="74005"/>
    <d v="2021-07-18T17:30:00"/>
    <n v="6870184126"/>
    <s v="UTCL-20-DL-R-01"/>
    <s v="N244211620871439"/>
    <d v="2021-09-02T00:00:00"/>
    <s v="WHRS"/>
    <m/>
  </r>
  <r>
    <n v="80"/>
    <s v="DL01220200402"/>
    <s v="DAL2122015088"/>
    <n v="407261"/>
    <x v="0"/>
    <x v="197"/>
    <n v="8266013403"/>
    <n v="9854024953"/>
    <n v="62704.98"/>
    <m/>
    <n v="0"/>
    <n v="62704.98"/>
    <d v="2022-01-31T17:30:00"/>
    <n v="6870374842"/>
    <s v="UTCL-21-DL-R-04"/>
    <m/>
    <m/>
    <s v="AFR"/>
    <m/>
  </r>
  <r>
    <s v="CU168"/>
    <s v="DL01231000911"/>
    <s v="DAL2324012128"/>
    <n v="406115"/>
    <x v="0"/>
    <x v="350"/>
    <n v="8266019669"/>
    <s v="SCFPL/23-24/861"/>
    <n v="62670.000000000007"/>
    <m/>
    <n v="11280.6"/>
    <n v="73950.600000000006"/>
    <d v="2023-09-22T17:30:00"/>
    <n v="1246558571"/>
    <s v="UTCL-22-DL-R-07"/>
    <n v="311064403258"/>
    <d v="2023-11-08T00:00:00"/>
    <s v="Line-1 Cooler Updragation "/>
    <m/>
  </r>
  <r>
    <s v="OLBC868"/>
    <s v="DL01240101723"/>
    <s v="DAL2324017716"/>
    <n v="823349"/>
    <x v="0"/>
    <x v="351"/>
    <n v="8268014024"/>
    <n v="10"/>
    <n v="62670"/>
    <m/>
    <n v="0"/>
    <n v="62670"/>
    <d v="2024-01-12T17:30:00"/>
    <n v="161059911"/>
    <s v="UTCL-20-DL-R-07"/>
    <s v="N054242897368248"/>
    <d v="2024-02-25T00:00:00"/>
    <s v="OLBC"/>
    <m/>
  </r>
  <r>
    <s v="OLBC931"/>
    <s v="DL01230200538"/>
    <s v="DAL2223018194"/>
    <n v="821383"/>
    <x v="0"/>
    <x v="125"/>
    <n v="8268009380"/>
    <s v="DCW-105"/>
    <n v="62623.728813559326"/>
    <m/>
    <n v="11272.271186440677"/>
    <n v="73896"/>
    <d v="2023-01-18T17:30:00"/>
    <n v="44471566"/>
    <s v="UTCL-20-DL-R-07"/>
    <s v="N045232332297085"/>
    <d v="2023-02-15T00:00:00"/>
    <s v="OLBC"/>
    <m/>
  </r>
  <r>
    <s v="WHRS-34"/>
    <s v="DL01210600490"/>
    <m/>
    <n v="700214"/>
    <x v="0"/>
    <x v="323"/>
    <n v="8263000049"/>
    <s v="NGP/4/21-22"/>
    <n v="62500"/>
    <m/>
    <n v="0"/>
    <n v="62500"/>
    <d v="2021-04-09T00:00:00"/>
    <m/>
    <s v="UTCL-20-DL-R-01"/>
    <m/>
    <m/>
    <s v="WHRS"/>
    <m/>
  </r>
  <r>
    <s v="CE97"/>
    <s v="DL01230900676"/>
    <s v="DAL2324009993"/>
    <n v="406359"/>
    <x v="0"/>
    <x v="22"/>
    <n v="8263000283"/>
    <n v="271600049981"/>
    <n v="62500"/>
    <m/>
    <n v="11250"/>
    <n v="73750"/>
    <d v="2023-07-31T17:30:00"/>
    <n v="1246523579"/>
    <s v="UTCL-22-DL-N-49"/>
    <s v="HDFCR52023093092002352"/>
    <d v="2023-10-02T00:00:00"/>
    <s v="Line-1 Cooler ESP"/>
    <m/>
  </r>
  <r>
    <s v="OLBC1159"/>
    <s v="DL01220801538"/>
    <s v="DAL2223008349"/>
    <n v="820963"/>
    <x v="0"/>
    <x v="310"/>
    <n v="8268009052"/>
    <n v="342"/>
    <n v="62496"/>
    <m/>
    <n v="0"/>
    <n v="62496"/>
    <d v="2022-08-03T17:30:00"/>
    <n v="3445017178"/>
    <s v="UTCL-20-DL-R-07"/>
    <s v="N266222131432127"/>
    <d v="2022-09-23T00:00:00"/>
    <s v="OLBC"/>
    <m/>
  </r>
  <r>
    <s v="C598"/>
    <s v="DL01210900812"/>
    <s v="DAL2122007661"/>
    <n v="407261"/>
    <x v="0"/>
    <x v="197"/>
    <n v="8266012048"/>
    <n v="9854022369"/>
    <n v="62476.53"/>
    <m/>
    <n v="0"/>
    <n v="62476.53"/>
    <d v="2021-09-04T17:30:00"/>
    <n v="6870199656"/>
    <s v="UTCL-20-DL-R-04"/>
    <m/>
    <m/>
    <s v="Cement Mill"/>
    <s v="Civil- Cement Mill"/>
  </r>
  <r>
    <s v="C613"/>
    <s v="DL01211000219"/>
    <s v="DAL2122008918"/>
    <n v="407261"/>
    <x v="0"/>
    <x v="197"/>
    <n v="8266012048"/>
    <n v="9854022634"/>
    <n v="62476.53"/>
    <m/>
    <n v="0"/>
    <n v="62476.53"/>
    <d v="2021-09-23T17:30:00"/>
    <n v="6870229285"/>
    <s v="UTCL-20-DL-R-04"/>
    <m/>
    <m/>
    <s v="Cement Mill"/>
    <s v="Civil- Cement Mill"/>
  </r>
  <r>
    <s v="C569"/>
    <s v="DL01210800966"/>
    <s v="DAL2122006326"/>
    <n v="407261"/>
    <x v="0"/>
    <x v="197"/>
    <n v="8266012048"/>
    <n v="9854021847"/>
    <n v="62452.43"/>
    <m/>
    <n v="0"/>
    <n v="62452.43"/>
    <d v="2021-08-11T17:30:00"/>
    <n v="6870179290"/>
    <s v="UTCL-20-DL-R-04"/>
    <m/>
    <m/>
    <s v="Cement Mill"/>
    <s v="Civil- Cement Mill"/>
  </r>
  <r>
    <s v="C599"/>
    <s v="DL01210900898"/>
    <s v="DAL2122007730"/>
    <n v="407261"/>
    <x v="0"/>
    <x v="197"/>
    <n v="8266012048"/>
    <n v="9854022427"/>
    <n v="62452.43"/>
    <m/>
    <n v="0"/>
    <n v="62452.43"/>
    <d v="2021-09-06T17:30:00"/>
    <n v="6870199673"/>
    <s v="UTCL-20-DL-R-04"/>
    <m/>
    <m/>
    <s v="Cement Mill"/>
    <s v="Civil- Cement Mill"/>
  </r>
  <r>
    <s v="C626"/>
    <s v="DL01211001343"/>
    <s v="DAL2122009911"/>
    <n v="407261"/>
    <x v="0"/>
    <x v="197"/>
    <n v="8266012048"/>
    <n v="9854023051"/>
    <n v="62452.43"/>
    <m/>
    <n v="0"/>
    <n v="62452.43"/>
    <d v="2021-10-12T17:30:00"/>
    <n v="6870249340"/>
    <s v="UTCL-20-DL-R-04"/>
    <m/>
    <m/>
    <s v="Cement Mill"/>
    <s v="Civil- Cement Mill"/>
  </r>
  <r>
    <s v="WHRS-220"/>
    <s v="DL01210100557"/>
    <s v="DAL2021008456"/>
    <n v="407261"/>
    <x v="0"/>
    <x v="197"/>
    <n v="8266009944"/>
    <n v="9854017451"/>
    <n v="62442.75"/>
    <m/>
    <n v="0"/>
    <n v="62442.75"/>
    <d v="2021-01-03T17:30:00"/>
    <n v="6870254249"/>
    <s v="UTCL-20-DL-R-01"/>
    <m/>
    <m/>
    <s v="WHRS"/>
    <m/>
  </r>
  <r>
    <s v="WHRS-232"/>
    <s v="DL01210100957"/>
    <s v="DAL2021008862"/>
    <n v="407261"/>
    <x v="0"/>
    <x v="197"/>
    <n v="8266010190"/>
    <n v="9854017670"/>
    <n v="62417.77"/>
    <m/>
    <n v="0"/>
    <n v="62417.77"/>
    <d v="2021-01-21T17:30:00"/>
    <n v="6870271729"/>
    <s v="UTCL-20-DL-R-01"/>
    <m/>
    <m/>
    <s v="WHRS"/>
    <m/>
  </r>
  <r>
    <s v="OLBC1242"/>
    <s v="DL01220200145"/>
    <m/>
    <n v="510173"/>
    <x v="0"/>
    <x v="97"/>
    <n v="8266013231"/>
    <s v="TI-1528"/>
    <n v="62402.400000000001"/>
    <m/>
    <n v="11232.432000000001"/>
    <n v="73634.831999999995"/>
    <d v="2022-01-21T00:00:00"/>
    <m/>
    <s v="UTCL-20-DL-R-07"/>
    <s v="N058221849761915"/>
    <d v="2022-02-27T00:00:00"/>
    <s v="OLBC"/>
    <m/>
  </r>
  <r>
    <s v="OLBC1261"/>
    <m/>
    <m/>
    <m/>
    <x v="0"/>
    <x v="342"/>
    <m/>
    <s v="7041627494"/>
    <n v="62402.400000000001"/>
    <m/>
    <m/>
    <n v="62402.400000000001"/>
    <m/>
    <m/>
    <m/>
    <m/>
    <m/>
    <s v="OLBC"/>
    <m/>
  </r>
  <r>
    <s v="WHRS-217"/>
    <s v="DL01210100043"/>
    <s v="DAL2021007884"/>
    <n v="407261"/>
    <x v="0"/>
    <x v="197"/>
    <n v="8266009944"/>
    <n v="9854017192"/>
    <n v="62392.800000000003"/>
    <m/>
    <n v="0"/>
    <n v="62392.800000000003"/>
    <d v="2020-12-19T17:30:00"/>
    <n v="6870237071"/>
    <s v="UTCL-20-DL-R-01"/>
    <m/>
    <m/>
    <s v="WHRS"/>
    <m/>
  </r>
  <r>
    <s v="OLBC1261"/>
    <m/>
    <m/>
    <m/>
    <x v="0"/>
    <x v="342"/>
    <m/>
    <s v="7051662146"/>
    <n v="62160"/>
    <m/>
    <m/>
    <n v="62160"/>
    <m/>
    <m/>
    <m/>
    <m/>
    <m/>
    <s v="OLBC"/>
    <m/>
  </r>
  <r>
    <s v="C621"/>
    <s v="DL01211000737"/>
    <s v="DAL2122009354"/>
    <n v="407261"/>
    <x v="0"/>
    <x v="197"/>
    <n v="8266012048"/>
    <n v="9854022885"/>
    <n v="62139.08"/>
    <m/>
    <n v="0"/>
    <n v="62139.08"/>
    <d v="2021-10-04T17:30:00"/>
    <n v="6870237214"/>
    <s v="UTCL-20-DL-R-04"/>
    <m/>
    <m/>
    <s v="Cement Mill"/>
    <s v="Civil- Cement Mill"/>
  </r>
  <r>
    <s v="WHRS-233"/>
    <s v="DL01210100955"/>
    <s v="DAL2021008864"/>
    <n v="407261"/>
    <x v="0"/>
    <x v="197"/>
    <n v="8266010190"/>
    <n v="9854017693"/>
    <n v="62118.05"/>
    <m/>
    <n v="0"/>
    <n v="62118.05"/>
    <d v="2021-01-22T17:30:00"/>
    <n v="6870271763"/>
    <s v="UTCL-20-DL-R-01"/>
    <m/>
    <m/>
    <s v="WHRS"/>
    <m/>
  </r>
  <r>
    <s v="C635"/>
    <s v="DL01211001655"/>
    <s v="DAL2122010162"/>
    <n v="407261"/>
    <x v="0"/>
    <x v="197"/>
    <n v="8266012048"/>
    <n v="9854023243"/>
    <n v="62042.67"/>
    <m/>
    <n v="0"/>
    <n v="62042.67"/>
    <d v="2021-10-23T17:30:00"/>
    <n v="6870252256"/>
    <s v="UTCL-20-DL-R-04"/>
    <m/>
    <m/>
    <s v="Cement Mill"/>
    <s v="Civil- Cement Mill"/>
  </r>
  <r>
    <s v="WHRS-841"/>
    <s v="DL01220201160"/>
    <m/>
    <n v="811819"/>
    <x v="0"/>
    <x v="149"/>
    <n v="8263000049"/>
    <s v="MLIPL/27832/21"/>
    <n v="62000"/>
    <m/>
    <n v="0"/>
    <n v="62000"/>
    <d v="2022-01-20T00:00:00"/>
    <m/>
    <s v="UTCL-20-DL-R-01"/>
    <m/>
    <m/>
    <s v="WHRS"/>
    <m/>
  </r>
  <r>
    <n v="325"/>
    <s v="DL01230500188"/>
    <s v="DAL2324001461"/>
    <n v="816655"/>
    <x v="0"/>
    <x v="215"/>
    <n v="8266017845"/>
    <n v="417"/>
    <n v="62000"/>
    <m/>
    <n v="11160"/>
    <n v="73160"/>
    <d v="2023-04-20T17:30:00"/>
    <n v="1246341484"/>
    <s v="UTCL-21-DL-R-04"/>
    <s v="N129232452932524"/>
    <d v="2023-05-11T00:00:00"/>
    <s v="AFR"/>
    <m/>
  </r>
  <r>
    <s v="WHRS-1238"/>
    <s v="DL01220101188"/>
    <s v="DAL2122014463"/>
    <n v="816655"/>
    <x v="0"/>
    <x v="215"/>
    <n v="8268007796"/>
    <n v="197"/>
    <n v="61958.47457627119"/>
    <m/>
    <n v="11152.525423728814"/>
    <n v="73111"/>
    <d v="2021-12-09T17:30:00"/>
    <n v="44333381"/>
    <s v="UTCL-20-DL-R-01"/>
    <s v="N038221823272200"/>
    <d v="2022-02-08T00:00:00"/>
    <s v="WHRS"/>
    <m/>
  </r>
  <r>
    <s v="C1135"/>
    <s v="DL01220100442"/>
    <s v="DAL2122013732"/>
    <n v="815161"/>
    <x v="0"/>
    <x v="352"/>
    <n v="8268006122"/>
    <n v="148"/>
    <n v="61950"/>
    <m/>
    <n v="0"/>
    <n v="61950"/>
    <d v="2022-01-01T17:30:00"/>
    <n v="44302369"/>
    <s v="UTCL-20-DL-R-04"/>
    <s v="N025221806068410"/>
    <d v="2022-01-26T00:00:00"/>
    <s v="Cement Mill"/>
    <m/>
  </r>
  <r>
    <s v="C1399"/>
    <m/>
    <m/>
    <m/>
    <x v="0"/>
    <x v="171"/>
    <m/>
    <s v="1295569"/>
    <n v="61950"/>
    <m/>
    <m/>
    <n v="61950"/>
    <d v="2022-01-25T00:00:00"/>
    <m/>
    <m/>
    <m/>
    <m/>
    <s v="Cement Mill"/>
    <m/>
  </r>
  <r>
    <s v="C597"/>
    <s v="DL01210900803"/>
    <s v="DAL2122007660"/>
    <n v="407261"/>
    <x v="0"/>
    <x v="197"/>
    <n v="8266012048"/>
    <n v="9854022324"/>
    <n v="61922.15"/>
    <m/>
    <n v="0"/>
    <n v="61922.15"/>
    <d v="2021-09-02T17:30:00"/>
    <n v="6870199659"/>
    <s v="UTCL-20-DL-R-04"/>
    <m/>
    <m/>
    <s v="Cement Mill"/>
    <s v="Civil- Cement Mill"/>
  </r>
  <r>
    <s v="C605"/>
    <s v="DL01210901199"/>
    <s v="DAL2122008054"/>
    <n v="407261"/>
    <x v="0"/>
    <x v="197"/>
    <n v="8266012048"/>
    <n v="9854022561"/>
    <n v="61873.94"/>
    <m/>
    <n v="0"/>
    <n v="61873.94"/>
    <d v="2021-09-15T17:30:00"/>
    <n v="6870212945"/>
    <s v="UTCL-20-DL-R-04"/>
    <m/>
    <m/>
    <s v="Cement Mill"/>
    <s v="Civil- Cement Mill"/>
  </r>
  <r>
    <s v="C624"/>
    <s v="DL01211000794"/>
    <s v="DAL2122009304"/>
    <n v="407261"/>
    <x v="0"/>
    <x v="197"/>
    <n v="8266012048"/>
    <n v="9854022900"/>
    <n v="61849.84"/>
    <m/>
    <n v="0"/>
    <n v="61849.84"/>
    <d v="2021-10-05T17:30:00"/>
    <n v="6870237211"/>
    <s v="UTCL-20-DL-R-04"/>
    <m/>
    <m/>
    <s v="Cement Mill"/>
    <s v="Civil- Cement Mill"/>
  </r>
  <r>
    <s v="OLBC107"/>
    <s v="DL01211002088"/>
    <s v="DAL2122010626"/>
    <n v="407261"/>
    <x v="0"/>
    <x v="197"/>
    <n v="8266012903"/>
    <n v="9854023125"/>
    <n v="61849.84"/>
    <m/>
    <n v="0"/>
    <n v="61849.84"/>
    <d v="2021-10-16T17:30:00"/>
    <n v="6870258585"/>
    <s v="UTCL-20-DL-R-07"/>
    <m/>
    <m/>
    <s v="OLBC"/>
    <m/>
  </r>
  <r>
    <s v="WHRS-190"/>
    <s v="DL01210100630"/>
    <s v="DAL2021008406"/>
    <n v="407261"/>
    <x v="0"/>
    <x v="197"/>
    <n v="8266009550"/>
    <n v="9854017520"/>
    <n v="61743.39"/>
    <m/>
    <n v="0"/>
    <n v="61743.39"/>
    <d v="2021-01-09T17:30:00"/>
    <n v="6870254241"/>
    <s v="UTCL-20-DL-R-01"/>
    <m/>
    <m/>
    <s v="WHRS"/>
    <m/>
  </r>
  <r>
    <s v="C612"/>
    <s v="DL01211000215"/>
    <s v="DAL2122008916"/>
    <n v="407261"/>
    <x v="0"/>
    <x v="197"/>
    <n v="8266012048"/>
    <n v="9854022639"/>
    <n v="61705.22"/>
    <m/>
    <n v="0"/>
    <n v="61705.22"/>
    <d v="2021-09-23T17:30:00"/>
    <n v="6870229266"/>
    <s v="UTCL-20-DL-R-04"/>
    <m/>
    <m/>
    <s v="Cement Mill"/>
    <s v="Civil- Cement Mill"/>
  </r>
  <r>
    <s v="C609"/>
    <s v="DL01210901678"/>
    <s v="DAL2122008566"/>
    <n v="407261"/>
    <x v="0"/>
    <x v="197"/>
    <n v="8266012048"/>
    <n v="9854022724"/>
    <n v="61657.01"/>
    <m/>
    <n v="0"/>
    <n v="61657.01"/>
    <d v="2021-09-27T17:30:00"/>
    <n v="6870225245"/>
    <s v="UTCL-20-DL-R-04"/>
    <m/>
    <m/>
    <s v="Cement Mill"/>
    <s v="Civil- Cement Mill"/>
  </r>
  <r>
    <s v="C614"/>
    <s v="DL01211000222"/>
    <s v="DAL2122008921"/>
    <n v="407261"/>
    <x v="0"/>
    <x v="197"/>
    <n v="8266012048"/>
    <n v="9854022608"/>
    <n v="61657.01"/>
    <m/>
    <n v="0"/>
    <n v="61657.01"/>
    <d v="2021-09-20T17:30:00"/>
    <n v="6870229643"/>
    <s v="UTCL-20-DL-R-04"/>
    <m/>
    <m/>
    <s v="Cement Mill"/>
    <s v="Civil- Cement Mill"/>
  </r>
  <r>
    <s v="C642"/>
    <s v="DL01211100024"/>
    <s v="DAL2122010636"/>
    <n v="407261"/>
    <x v="0"/>
    <x v="197"/>
    <n v="8266012912"/>
    <n v="9854023348"/>
    <n v="61632.91"/>
    <m/>
    <n v="0"/>
    <n v="61632.91"/>
    <d v="2021-10-27T17:30:00"/>
    <n v="6870258622"/>
    <s v="UTCL-20-DL-R-04"/>
    <m/>
    <m/>
    <s v="Cement Mill"/>
    <s v="Civil- Cement Mill"/>
  </r>
  <r>
    <s v="C580"/>
    <s v="DL01210801470"/>
    <s v="DAL2122006848"/>
    <n v="407261"/>
    <x v="0"/>
    <x v="197"/>
    <n v="8266012048"/>
    <n v="9854022058"/>
    <n v="61608.800000000003"/>
    <m/>
    <n v="0"/>
    <n v="61608.800000000003"/>
    <d v="2021-08-21T17:30:00"/>
    <n v="6870187967"/>
    <s v="UTCL-20-DL-R-04"/>
    <m/>
    <m/>
    <s v="Cement Mill"/>
    <s v="Civil- Cement Mill"/>
  </r>
  <r>
    <s v="C927"/>
    <s v="DL01220200040"/>
    <s v="DAL2122014660"/>
    <n v="407464"/>
    <x v="0"/>
    <x v="160"/>
    <n v="8268007592"/>
    <s v="RSE/21-22/S090"/>
    <n v="61600"/>
    <m/>
    <n v="11088"/>
    <n v="72688"/>
    <d v="2022-01-27T17:30:00"/>
    <n v="44334103"/>
    <s v="UTCL-20-DL-R-04"/>
    <s v="N058221849772349"/>
    <d v="2022-02-28T00:00:00"/>
    <s v="Cement Mill"/>
    <m/>
  </r>
  <r>
    <s v="C589"/>
    <s v="DL01210900107"/>
    <s v="DAL2122006917"/>
    <n v="407261"/>
    <x v="0"/>
    <x v="197"/>
    <n v="8266012048"/>
    <n v="9854022260"/>
    <n v="61584.7"/>
    <m/>
    <n v="0"/>
    <n v="61584.7"/>
    <d v="2021-08-31T17:30:00"/>
    <n v="6870189328"/>
    <s v="UTCL-20-DL-R-04"/>
    <m/>
    <m/>
    <s v="Cement Mill"/>
    <s v="Civil- Cement Mill"/>
  </r>
  <r>
    <s v="C619"/>
    <s v="DL01211000221"/>
    <s v="DAL2122008920"/>
    <n v="407261"/>
    <x v="0"/>
    <x v="197"/>
    <n v="8266012048"/>
    <n v="9854022616"/>
    <n v="61584.7"/>
    <m/>
    <n v="0"/>
    <n v="61584.7"/>
    <d v="2021-09-21T17:30:00"/>
    <n v="6870229290"/>
    <s v="UTCL-20-DL-R-04"/>
    <m/>
    <m/>
    <s v="Cement Mill"/>
    <s v="Civil- Cement Mill"/>
  </r>
  <r>
    <s v="C603"/>
    <s v="DL01210900811"/>
    <s v="DAL2122007652"/>
    <n v="407261"/>
    <x v="0"/>
    <x v="197"/>
    <n v="8266012048"/>
    <n v="9854022371"/>
    <n v="61536.49"/>
    <m/>
    <n v="0"/>
    <n v="61536.49"/>
    <d v="2021-09-04T17:30:00"/>
    <n v="6870199666"/>
    <s v="UTCL-20-DL-R-04"/>
    <m/>
    <m/>
    <s v="Cement Mill"/>
    <s v="Civil- Cement Mill"/>
  </r>
  <r>
    <s v="C572"/>
    <s v="DL01210801095"/>
    <s v="DAL2122006438"/>
    <n v="407261"/>
    <x v="0"/>
    <x v="197"/>
    <n v="8266012048"/>
    <n v="9854021861"/>
    <n v="61512.39"/>
    <m/>
    <n v="0"/>
    <n v="61512.39"/>
    <d v="2021-08-12T17:30:00"/>
    <n v="6870181547"/>
    <s v="UTCL-20-DL-R-04"/>
    <m/>
    <m/>
    <s v="Cement Mill"/>
    <s v="Civil- Cement Mill"/>
  </r>
  <r>
    <s v="C617"/>
    <s v="DL01211000216"/>
    <s v="DAL2122008917"/>
    <n v="407261"/>
    <x v="0"/>
    <x v="197"/>
    <n v="8266012048"/>
    <n v="9854022633"/>
    <n v="61512.39"/>
    <m/>
    <n v="0"/>
    <n v="61512.39"/>
    <d v="2021-09-22T17:30:00"/>
    <n v="6870229253"/>
    <s v="UTCL-20-DL-R-04"/>
    <m/>
    <m/>
    <s v="Cement Mill"/>
    <s v="Civil- Cement Mill"/>
  </r>
  <r>
    <s v="WHRS-234"/>
    <s v="DL01210100958"/>
    <s v="DAL2021008861"/>
    <n v="407261"/>
    <x v="0"/>
    <x v="197"/>
    <n v="8266010190"/>
    <n v="9854017713"/>
    <n v="61493.62"/>
    <m/>
    <n v="0"/>
    <n v="61493.62"/>
    <d v="2021-01-24T17:30:00"/>
    <n v="6870271673"/>
    <s v="UTCL-20-DL-R-01"/>
    <m/>
    <m/>
    <s v="WHRS"/>
    <m/>
  </r>
  <r>
    <s v="C567"/>
    <s v="DL01210800963"/>
    <s v="DAL2122006329"/>
    <n v="407261"/>
    <x v="0"/>
    <x v="197"/>
    <n v="8266012048"/>
    <n v="9854021834"/>
    <n v="61488.28"/>
    <m/>
    <n v="0"/>
    <n v="61488.28"/>
    <d v="2021-08-10T17:30:00"/>
    <n v="6870179313"/>
    <s v="UTCL-20-DL-R-04"/>
    <m/>
    <m/>
    <s v="Cement Mill"/>
    <s v="Civil- Cement Mill"/>
  </r>
  <r>
    <s v="C616"/>
    <s v="DL01211000225"/>
    <s v="DAL2122008911"/>
    <n v="407261"/>
    <x v="0"/>
    <x v="197"/>
    <n v="8266012048"/>
    <n v="9854022770"/>
    <n v="61488.28"/>
    <m/>
    <n v="0"/>
    <n v="61488.28"/>
    <d v="2021-09-29T17:30:00"/>
    <n v="6870229239"/>
    <s v="UTCL-20-DL-R-04"/>
    <m/>
    <m/>
    <s v="Cement Mill"/>
    <s v="Civil- Cement Mill"/>
  </r>
  <r>
    <s v="C593"/>
    <s v="DL01210900132"/>
    <s v="DAL2122007060"/>
    <n v="407261"/>
    <x v="0"/>
    <x v="197"/>
    <n v="8266012048"/>
    <n v="9854022002"/>
    <n v="61464.18"/>
    <m/>
    <n v="0"/>
    <n v="61464.18"/>
    <d v="2021-08-19T17:30:00"/>
    <n v="6870191191"/>
    <s v="UTCL-20-DL-R-04"/>
    <m/>
    <m/>
    <s v="Cement Mill"/>
    <s v="Civil- Cement Mill"/>
  </r>
  <r>
    <s v="C627"/>
    <s v="DL01211001346"/>
    <s v="DAL2122009908"/>
    <n v="407261"/>
    <x v="0"/>
    <x v="197"/>
    <n v="8266012048"/>
    <n v="9854023092"/>
    <n v="61464.18"/>
    <m/>
    <n v="0"/>
    <n v="61464.18"/>
    <d v="2021-10-14T17:30:00"/>
    <n v="6870249354"/>
    <s v="UTCL-20-DL-R-04"/>
    <m/>
    <m/>
    <s v="Cement Mill"/>
    <s v="Civil- Cement Mill"/>
  </r>
  <r>
    <s v="WHRS-189"/>
    <s v="DL01210100549"/>
    <s v="DAL2021008459"/>
    <n v="407261"/>
    <x v="0"/>
    <x v="197"/>
    <n v="8266009550"/>
    <n v="9854017515"/>
    <n v="61443.67"/>
    <m/>
    <n v="0"/>
    <n v="61443.67"/>
    <d v="2021-01-07T17:30:00"/>
    <n v="6870254246"/>
    <s v="UTCL-20-DL-R-01"/>
    <m/>
    <m/>
    <s v="WHRS"/>
    <m/>
  </r>
  <r>
    <s v="OLBC774"/>
    <s v="DL01230101715"/>
    <s v="DAL2223017699"/>
    <n v="919962"/>
    <x v="0"/>
    <x v="6"/>
    <n v="8263000121"/>
    <s v="SRGST/22-23/0434"/>
    <n v="61373.68"/>
    <m/>
    <n v="11047.32"/>
    <n v="72421"/>
    <d v="2022-11-16T17:30:00"/>
    <n v="6870367749"/>
    <s v="UTCL-20-DL-R-07"/>
    <n v="302090383437"/>
    <d v="2023-02-10T00:00:00"/>
    <s v="OLBC"/>
    <m/>
  </r>
  <r>
    <s v="C606"/>
    <s v="DL01210901233"/>
    <s v="DAL2122008057"/>
    <n v="407261"/>
    <x v="0"/>
    <x v="197"/>
    <n v="8266012048"/>
    <n v="9854022437"/>
    <n v="61343.66"/>
    <m/>
    <n v="0"/>
    <n v="61343.66"/>
    <d v="2021-09-07T17:30:00"/>
    <n v="6870212949"/>
    <s v="UTCL-20-DL-R-04"/>
    <m/>
    <m/>
    <s v="Cement Mill"/>
    <s v="Civil- Cement Mill"/>
  </r>
  <r>
    <s v="WHRS-215"/>
    <s v="DL01210100047"/>
    <s v="DAL2021007880"/>
    <n v="407261"/>
    <x v="0"/>
    <x v="197"/>
    <n v="8266009944"/>
    <n v="9854017304"/>
    <n v="61293.8"/>
    <m/>
    <n v="0"/>
    <n v="61293.8"/>
    <d v="2020-12-26T17:30:00"/>
    <n v="6870237041"/>
    <s v="UTCL-20-DL-R-01"/>
    <m/>
    <m/>
    <s v="WHRS"/>
    <m/>
  </r>
  <r>
    <s v="C633"/>
    <s v="DL01211001651"/>
    <s v="DAL2122010158"/>
    <n v="407261"/>
    <x v="0"/>
    <x v="197"/>
    <n v="8266012048"/>
    <n v="9854023175"/>
    <n v="61271.35"/>
    <m/>
    <n v="0"/>
    <n v="61271.35"/>
    <d v="2021-10-18T17:30:00"/>
    <n v="6870252260"/>
    <s v="UTCL-20-DL-R-04"/>
    <m/>
    <m/>
    <s v="Cement Mill"/>
    <s v="Civil- Cement Mill"/>
  </r>
  <r>
    <s v="C625"/>
    <s v="DL01211000793"/>
    <s v="DAL2122009305"/>
    <n v="407261"/>
    <x v="0"/>
    <x v="197"/>
    <n v="8266012048"/>
    <n v="9854022906"/>
    <n v="61247.25"/>
    <m/>
    <n v="0"/>
    <n v="61247.25"/>
    <d v="2021-10-06T17:30:00"/>
    <n v="6870237213"/>
    <s v="UTCL-20-DL-R-04"/>
    <m/>
    <m/>
    <s v="Cement Mill"/>
    <s v="Civil- Cement Mill"/>
  </r>
  <r>
    <s v="C587"/>
    <s v="DL01210900090"/>
    <s v="DAL2122006877"/>
    <n v="407261"/>
    <x v="0"/>
    <x v="197"/>
    <n v="8266012048"/>
    <n v="9854022237"/>
    <n v="61199.040000000001"/>
    <m/>
    <n v="0"/>
    <n v="61199.040000000001"/>
    <d v="2021-08-30T17:30:00"/>
    <n v="6870189288"/>
    <s v="UTCL-20-DL-R-04"/>
    <m/>
    <m/>
    <s v="Cement Mill"/>
    <s v="Civil- Cement Mill"/>
  </r>
  <r>
    <n v="370"/>
    <s v="DL01221101284"/>
    <s v="CFD2223009686"/>
    <n v="909972"/>
    <x v="0"/>
    <x v="172"/>
    <n v="8262000063"/>
    <s v="100/004333/22-23"/>
    <n v="61177.118644067799"/>
    <m/>
    <n v="11011.881355932204"/>
    <n v="72189"/>
    <d v="2022-10-18T17:30:00"/>
    <n v="44294334"/>
    <s v="UTCL-21-DL-R-04"/>
    <n v="212067816223"/>
    <d v="2022-12-06T00:00:00"/>
    <s v="AFR"/>
    <m/>
  </r>
  <r>
    <s v="C630"/>
    <s v="DL01211001650"/>
    <s v="DAL2122010157"/>
    <n v="407261"/>
    <x v="0"/>
    <x v="197"/>
    <n v="8266012048"/>
    <n v="9854023188"/>
    <n v="61174.94"/>
    <m/>
    <n v="0"/>
    <n v="61174.94"/>
    <d v="2021-10-19T17:30:00"/>
    <n v="6870252297"/>
    <s v="UTCL-20-DL-R-04"/>
    <m/>
    <m/>
    <s v="Cement Mill"/>
    <s v="Civil- Cement Mill"/>
  </r>
  <r>
    <s v="C581"/>
    <s v="DL01210801471"/>
    <s v="DAL2122006847"/>
    <n v="407261"/>
    <x v="0"/>
    <x v="197"/>
    <n v="8266012048"/>
    <n v="9854022122"/>
    <n v="61126.73"/>
    <m/>
    <n v="0"/>
    <n v="61126.73"/>
    <d v="2021-08-24T17:30:00"/>
    <n v="6870188100"/>
    <s v="UTCL-20-DL-R-04"/>
    <m/>
    <m/>
    <s v="Cement Mill"/>
    <s v="Civil- Cement Mill"/>
  </r>
  <r>
    <s v="OLBC371"/>
    <s v="DL01230400956"/>
    <s v="DAL2324000402"/>
    <n v="405495"/>
    <x v="0"/>
    <x v="300"/>
    <n v="8266017297"/>
    <s v="IND22-23/04667"/>
    <n v="61118.398305084753"/>
    <m/>
    <n v="11001.311694915255"/>
    <n v="72119.710000000006"/>
    <d v="2023-03-10T17:30:00"/>
    <n v="1246400030"/>
    <s v="UTCL-20-DL-R-07"/>
    <n v="306214261602"/>
    <d v="2023-06-23T00:00:00"/>
    <s v="OLBC"/>
    <m/>
  </r>
  <r>
    <s v="CE69"/>
    <s v="DL01231100818"/>
    <m/>
    <n v="118412"/>
    <x v="0"/>
    <x v="93"/>
    <n v="8263000341"/>
    <n v="4202"/>
    <n v="61100"/>
    <m/>
    <n v="10998"/>
    <n v="72098"/>
    <d v="2023-11-02T00:00:00"/>
    <m/>
    <s v="UTCL-22-DL-N-49"/>
    <m/>
    <m/>
    <s v="Line-1 Cooler ESP"/>
    <m/>
  </r>
  <r>
    <s v="C573"/>
    <s v="DL01210800964"/>
    <s v="DAL2122006328"/>
    <n v="407261"/>
    <x v="0"/>
    <x v="197"/>
    <n v="8266012048"/>
    <n v="9854021871"/>
    <n v="61078.52"/>
    <m/>
    <n v="0"/>
    <n v="61078.52"/>
    <d v="2021-08-12T17:30:00"/>
    <n v="6870179307"/>
    <s v="UTCL-20-DL-R-04"/>
    <m/>
    <m/>
    <s v="Cement Mill"/>
    <s v="Civil- Cement Mill"/>
  </r>
  <r>
    <s v="C622"/>
    <s v="DL01211000765"/>
    <s v="DAL2122009327"/>
    <n v="407261"/>
    <x v="0"/>
    <x v="197"/>
    <n v="8266012048"/>
    <n v="9854022926"/>
    <n v="61078.52"/>
    <m/>
    <n v="0"/>
    <n v="61078.52"/>
    <d v="2021-10-07T17:30:00"/>
    <n v="6870237209"/>
    <s v="UTCL-20-DL-R-04"/>
    <m/>
    <m/>
    <s v="Cement Mill"/>
    <s v="Civil- Cement Mill"/>
  </r>
  <r>
    <s v="C596"/>
    <s v="DL01210900248"/>
    <s v="DAL2122007234"/>
    <n v="407261"/>
    <x v="0"/>
    <x v="197"/>
    <n v="8266012048"/>
    <n v="9854022181"/>
    <n v="61054.42"/>
    <m/>
    <n v="0"/>
    <n v="61054.42"/>
    <d v="2021-08-27T17:30:00"/>
    <n v="6870191716"/>
    <s v="UTCL-20-DL-R-04"/>
    <m/>
    <m/>
    <s v="Cement Mill"/>
    <s v="Civil- Cement Mill"/>
  </r>
  <r>
    <s v="WHRS-752"/>
    <s v="DL01220101383"/>
    <s v="DAL2122014821"/>
    <n v="811819"/>
    <x v="0"/>
    <x v="149"/>
    <n v="8263000049"/>
    <s v="MLIPL/29811/21"/>
    <n v="61034"/>
    <m/>
    <n v="0"/>
    <n v="61034"/>
    <d v="2021-12-23T17:30:00"/>
    <n v="3445027165"/>
    <s v="UTCL-20-DL-R-01"/>
    <n v="203116259038"/>
    <d v="2022-03-14T00:00:00"/>
    <s v="WHRS"/>
    <m/>
  </r>
  <r>
    <s v="C601"/>
    <s v="DL01210900894"/>
    <s v="DAL2122007733"/>
    <n v="407261"/>
    <x v="0"/>
    <x v="197"/>
    <n v="8266012048"/>
    <n v="9854022413"/>
    <n v="61030.32"/>
    <m/>
    <n v="0"/>
    <n v="61030.32"/>
    <d v="2021-09-06T17:30:00"/>
    <n v="6870199677"/>
    <s v="UTCL-20-DL-R-04"/>
    <m/>
    <m/>
    <s v="Cement Mill"/>
    <s v="Civil- Cement Mill"/>
  </r>
  <r>
    <s v="C618"/>
    <s v="DL01211000220"/>
    <s v="DAL2122008919"/>
    <n v="407261"/>
    <x v="0"/>
    <x v="197"/>
    <n v="8266012048"/>
    <n v="9854022636"/>
    <n v="61006.21"/>
    <m/>
    <n v="0"/>
    <n v="61006.21"/>
    <d v="2021-09-23T17:30:00"/>
    <n v="6870229270"/>
    <s v="UTCL-20-DL-R-04"/>
    <m/>
    <m/>
    <s v="Cement Mill"/>
    <s v="Civil- Cement Mill"/>
  </r>
  <r>
    <s v="C636"/>
    <s v="DL01211001803"/>
    <s v="DAL2122010413"/>
    <n v="407261"/>
    <x v="0"/>
    <x v="197"/>
    <n v="8266012048"/>
    <n v="9854023334"/>
    <n v="61006.21"/>
    <m/>
    <n v="0"/>
    <n v="61006.21"/>
    <d v="2021-10-26T17:30:00"/>
    <n v="6870253907"/>
    <s v="UTCL-20-DL-R-04"/>
    <m/>
    <m/>
    <s v="Cement Mill"/>
    <s v="Civil- Cement Mill"/>
  </r>
  <r>
    <s v="C588"/>
    <s v="DL01210900097"/>
    <s v="DAL2122006876"/>
    <n v="407261"/>
    <x v="0"/>
    <x v="197"/>
    <n v="8266012048"/>
    <n v="9854022273"/>
    <n v="60982.11"/>
    <m/>
    <n v="0"/>
    <n v="60982.11"/>
    <d v="2021-08-31T17:30:00"/>
    <n v="6870189329"/>
    <s v="UTCL-20-DL-R-04"/>
    <m/>
    <m/>
    <s v="Cement Mill"/>
    <s v="Civil- Cement Mill"/>
  </r>
  <r>
    <s v="WHRS-307"/>
    <s v="DL01211100243"/>
    <s v="DAL2122010895"/>
    <n v="407261"/>
    <x v="0"/>
    <x v="197"/>
    <n v="8266012912"/>
    <n v="9854023413"/>
    <n v="60982.11"/>
    <m/>
    <n v="0"/>
    <n v="60982.11"/>
    <d v="2021-11-01T17:30:00"/>
    <n v="6870264324"/>
    <s v="UTCL-20-DL-R-01"/>
    <m/>
    <m/>
    <s v="WHRS"/>
    <m/>
  </r>
  <r>
    <s v="C608"/>
    <s v="DL01210901677"/>
    <s v="DAL2122008567"/>
    <n v="407261"/>
    <x v="0"/>
    <x v="197"/>
    <n v="8266012048"/>
    <n v="9854022707"/>
    <n v="60933.9"/>
    <m/>
    <n v="0"/>
    <n v="60933.9"/>
    <d v="2021-09-26T17:30:00"/>
    <n v="6870225220"/>
    <s v="UTCL-20-DL-R-04"/>
    <m/>
    <m/>
    <s v="Cement Mill"/>
    <s v="Civil- Cement Mill"/>
  </r>
  <r>
    <s v="C628"/>
    <s v="DL01211001338"/>
    <s v="DAL2122009916"/>
    <n v="407261"/>
    <x v="0"/>
    <x v="197"/>
    <n v="8266012048"/>
    <n v="9854023120"/>
    <n v="60909.8"/>
    <m/>
    <n v="0"/>
    <n v="60909.8"/>
    <d v="2021-10-16T17:30:00"/>
    <n v="6870249337"/>
    <s v="UTCL-20-DL-R-04"/>
    <m/>
    <m/>
    <s v="Cement Mill"/>
    <s v="Civil- Cement Mill"/>
  </r>
  <r>
    <s v="C645"/>
    <s v="DL01211100020"/>
    <s v="DAL2122010639"/>
    <n v="407261"/>
    <x v="0"/>
    <x v="197"/>
    <n v="8266012912"/>
    <n v="9854023395"/>
    <n v="60909.8"/>
    <m/>
    <n v="0"/>
    <n v="60909.8"/>
    <d v="2021-10-30T17:30:00"/>
    <n v="6870258613"/>
    <s v="UTCL-20-DL-R-04"/>
    <m/>
    <m/>
    <s v="Cement Mill"/>
    <s v="Civil- Cement Mill"/>
  </r>
  <r>
    <s v="C631"/>
    <s v="DL01211001652"/>
    <s v="DAL2122010159"/>
    <n v="407261"/>
    <x v="0"/>
    <x v="197"/>
    <n v="8266012048"/>
    <n v="9854023209"/>
    <n v="60885.69"/>
    <m/>
    <n v="0"/>
    <n v="60885.69"/>
    <d v="2021-10-21T17:30:00"/>
    <n v="6870252268"/>
    <s v="UTCL-20-DL-R-04"/>
    <m/>
    <m/>
    <s v="Cement Mill"/>
    <s v="Civil- Cement Mill"/>
  </r>
  <r>
    <s v="WHRS-1693"/>
    <s v="DL01210900970"/>
    <s v="DAL2122007851"/>
    <n v="401972"/>
    <x v="0"/>
    <x v="29"/>
    <n v="8263000049"/>
    <s v="IDM11008031"/>
    <n v="60840"/>
    <n v="0"/>
    <n v="10951.199999999999"/>
    <n v="71791.199999999997"/>
    <d v="2021-08-03T17:30:00"/>
    <n v="6870216965"/>
    <s v="UTCL-20-DL-R-01"/>
    <m/>
    <m/>
    <s v="WHRS"/>
    <m/>
  </r>
  <r>
    <s v="C600"/>
    <s v="DL01210900804"/>
    <s v="DAL2122007659"/>
    <n v="407261"/>
    <x v="0"/>
    <x v="197"/>
    <n v="8266012048"/>
    <n v="9854022281"/>
    <n v="60837.49"/>
    <m/>
    <n v="0"/>
    <n v="60837.49"/>
    <d v="2021-09-01T17:30:00"/>
    <n v="6870199663"/>
    <s v="UTCL-20-DL-R-04"/>
    <m/>
    <m/>
    <s v="Cement Mill"/>
    <s v="Civil- Cement Mill"/>
  </r>
  <r>
    <s v="C571"/>
    <s v="DL01210801086"/>
    <s v="DAL2122006790"/>
    <n v="407261"/>
    <x v="0"/>
    <x v="197"/>
    <n v="8266012048"/>
    <n v="9854021677"/>
    <n v="60767.57"/>
    <m/>
    <n v="0"/>
    <n v="60767.57"/>
    <d v="2021-08-02T17:30:00"/>
    <n v="6870188249"/>
    <s v="UTCL-20-DL-R-04"/>
    <m/>
    <m/>
    <s v="Cement Mill"/>
    <s v="Civil- Cement Mill"/>
  </r>
  <r>
    <s v="C615"/>
    <s v="DL01211000223"/>
    <s v="DAL2122008922"/>
    <n v="407261"/>
    <x v="0"/>
    <x v="197"/>
    <n v="8266012048"/>
    <n v="9854022607"/>
    <n v="60765.18"/>
    <m/>
    <n v="0"/>
    <n v="60765.18"/>
    <d v="2021-09-20T17:30:00"/>
    <n v="6870229294"/>
    <s v="UTCL-20-DL-R-04"/>
    <m/>
    <m/>
    <s v="Cement Mill"/>
    <s v="Civil- Cement Mill"/>
  </r>
  <r>
    <n v="4"/>
    <s v="DL01230200748"/>
    <s v="DAL2223018584"/>
    <n v="128773"/>
    <x v="0"/>
    <x v="328"/>
    <n v="8266016700"/>
    <n v="1242"/>
    <n v="60750"/>
    <m/>
    <n v="10935"/>
    <n v="71685"/>
    <d v="2023-01-03T17:30:00"/>
    <n v="6870377479"/>
    <s v="UTCL-21-DL-R-04"/>
    <s v="N053232341493921"/>
    <d v="2023-02-23T00:00:00"/>
    <s v="AFR"/>
    <m/>
  </r>
  <r>
    <s v="C568"/>
    <s v="DL01210800965"/>
    <s v="DAL2122006327"/>
    <n v="407261"/>
    <x v="0"/>
    <x v="197"/>
    <n v="8266012048"/>
    <n v="9854021815"/>
    <n v="60741.07"/>
    <m/>
    <n v="0"/>
    <n v="60741.07"/>
    <d v="2021-08-09T17:30:00"/>
    <n v="6870179300"/>
    <s v="UTCL-20-DL-R-04"/>
    <m/>
    <m/>
    <s v="Cement Mill"/>
    <s v="Civil- Cement Mill"/>
  </r>
  <r>
    <s v="C623"/>
    <s v="DL01211000736"/>
    <s v="DAL2122009355"/>
    <n v="407261"/>
    <x v="0"/>
    <x v="197"/>
    <n v="8266012048"/>
    <n v="9854022847"/>
    <n v="60741.07"/>
    <m/>
    <n v="0"/>
    <n v="60741.07"/>
    <d v="2021-10-03T17:30:00"/>
    <n v="6870237215"/>
    <s v="UTCL-20-DL-R-04"/>
    <m/>
    <m/>
    <s v="Cement Mill"/>
    <s v="Civil- Cement Mill"/>
  </r>
  <r>
    <s v="C585"/>
    <s v="DL01210801472"/>
    <s v="DAL2122006846"/>
    <n v="407261"/>
    <x v="0"/>
    <x v="197"/>
    <n v="8266012048"/>
    <n v="9854022129"/>
    <n v="60692.86"/>
    <m/>
    <n v="0"/>
    <n v="60692.86"/>
    <d v="2021-08-25T17:30:00"/>
    <n v="6870187986"/>
    <s v="UTCL-20-DL-R-04"/>
    <m/>
    <m/>
    <s v="Cement Mill"/>
    <s v="Civil- Cement Mill"/>
  </r>
  <r>
    <s v="C579"/>
    <s v="DL01210801469"/>
    <s v="DAL2122006849"/>
    <n v="407261"/>
    <x v="0"/>
    <x v="197"/>
    <n v="8266012048"/>
    <n v="9854022142"/>
    <n v="60692.86"/>
    <m/>
    <n v="0"/>
    <n v="60692.86"/>
    <d v="2021-08-25T17:30:00"/>
    <n v="6870188105"/>
    <s v="UTCL-20-DL-R-04"/>
    <m/>
    <m/>
    <s v="Cement Mill"/>
    <s v="Civil- Cement Mill"/>
  </r>
  <r>
    <s v="C641"/>
    <s v="DL01211100022"/>
    <s v="DAL2122010638"/>
    <n v="407261"/>
    <x v="0"/>
    <x v="197"/>
    <n v="8266012912"/>
    <n v="9854023358"/>
    <n v="60692.86"/>
    <m/>
    <n v="0"/>
    <n v="60692.86"/>
    <d v="2021-10-28T17:30:00"/>
    <n v="6870258608"/>
    <s v="UTCL-20-DL-R-04"/>
    <m/>
    <m/>
    <s v="Cement Mill"/>
    <s v="Civil- Cement Mill"/>
  </r>
  <r>
    <s v="C591"/>
    <s v="DL01210900126"/>
    <s v="DAL2122007063"/>
    <n v="407261"/>
    <x v="0"/>
    <x v="197"/>
    <n v="8266012048"/>
    <n v="9854022032"/>
    <n v="60668.76"/>
    <m/>
    <n v="0"/>
    <n v="60668.76"/>
    <d v="2021-08-20T17:30:00"/>
    <n v="6870191195"/>
    <s v="UTCL-20-DL-R-04"/>
    <m/>
    <m/>
    <s v="Cement Mill"/>
    <s v="Civil- Cement Mill"/>
  </r>
  <r>
    <s v="C595"/>
    <s v="DL01210900131"/>
    <s v="DAL2122007061"/>
    <n v="407261"/>
    <x v="0"/>
    <x v="197"/>
    <n v="8266012048"/>
    <n v="9854021979"/>
    <n v="60668.76"/>
    <m/>
    <n v="0"/>
    <n v="60668.76"/>
    <d v="2021-08-18T17:30:00"/>
    <n v="6870191197"/>
    <s v="UTCL-20-DL-R-04"/>
    <m/>
    <m/>
    <s v="Cement Mill"/>
    <s v="Civil- Cement Mill"/>
  </r>
  <r>
    <s v="EST17"/>
    <s v="DL01240100646"/>
    <s v="DAL2324016784"/>
    <n v="107201"/>
    <x v="0"/>
    <x v="198"/>
    <n v="8266020057"/>
    <s v="I-KH/G23-24/1221"/>
    <n v="60668.644067796617"/>
    <m/>
    <n v="10920.355932203391"/>
    <n v="71589"/>
    <d v="2023-12-19T17:30:00"/>
    <n v="1246664138"/>
    <s v="UTCL-22-DL-N-47"/>
    <s v="N033242862096280"/>
    <d v="2024-02-04T00:00:00"/>
    <s v="ESP TPP"/>
    <m/>
  </r>
  <r>
    <s v="C586"/>
    <s v="DL01210801539"/>
    <s v="DAL2122006803"/>
    <n v="407261"/>
    <x v="0"/>
    <x v="197"/>
    <n v="8266012048"/>
    <n v="9854021970"/>
    <n v="60644.66"/>
    <m/>
    <n v="0"/>
    <n v="60644.66"/>
    <d v="2021-08-17T17:30:00"/>
    <n v="6870187972"/>
    <s v="UTCL-20-DL-R-04"/>
    <m/>
    <m/>
    <s v="Cement Mill"/>
    <s v="Civil- Cement Mill"/>
  </r>
  <r>
    <s v="C634"/>
    <s v="DL01211001790"/>
    <s v="DAL2122010412"/>
    <n v="407261"/>
    <x v="0"/>
    <x v="197"/>
    <n v="8266012048"/>
    <n v="9854023308"/>
    <n v="60644.66"/>
    <m/>
    <n v="0"/>
    <n v="60644.66"/>
    <d v="2021-10-25T17:30:00"/>
    <n v="6870253917"/>
    <s v="UTCL-20-DL-R-04"/>
    <m/>
    <m/>
    <s v="Cement Mill"/>
    <s v="Civil- Cement Mill"/>
  </r>
  <r>
    <s v="C592"/>
    <s v="DL01210900129"/>
    <s v="DAL2122007062"/>
    <n v="407261"/>
    <x v="0"/>
    <x v="197"/>
    <n v="8266012048"/>
    <n v="9854021951"/>
    <n v="60596.45"/>
    <m/>
    <n v="0"/>
    <n v="60596.45"/>
    <d v="2021-08-16T17:30:00"/>
    <n v="6870191200"/>
    <s v="UTCL-20-DL-R-04"/>
    <m/>
    <m/>
    <s v="Cement Mill"/>
    <s v="Civil- Cement Mill"/>
  </r>
  <r>
    <s v="WHRS-219"/>
    <s v="DL01210100554"/>
    <s v="DAL2021008458"/>
    <n v="407261"/>
    <x v="0"/>
    <x v="197"/>
    <n v="8266009944"/>
    <n v="9854017489"/>
    <n v="60544.49"/>
    <m/>
    <n v="0"/>
    <n v="60544.49"/>
    <d v="2021-01-05T00:00:00"/>
    <n v="6870254251"/>
    <s v="UTCL-20-DL-R-01"/>
    <m/>
    <m/>
    <s v="WHRS"/>
    <m/>
  </r>
  <r>
    <s v="C611"/>
    <s v="DL01210901708"/>
    <s v="DAL2122008539"/>
    <n v="407261"/>
    <x v="0"/>
    <x v="197"/>
    <n v="8266012048"/>
    <n v="9854022789"/>
    <n v="60475.93"/>
    <m/>
    <n v="0"/>
    <n v="60475.93"/>
    <d v="2021-09-30T17:30:00"/>
    <n v="6870225145"/>
    <s v="UTCL-20-DL-R-04"/>
    <m/>
    <m/>
    <s v="Cement Mill"/>
    <s v="Civil- Cement Mill"/>
  </r>
  <r>
    <s v="C640"/>
    <s v="DL01211002087"/>
    <s v="DAL2122010627"/>
    <n v="407261"/>
    <x v="0"/>
    <x v="197"/>
    <n v="8266012912"/>
    <n v="9854023380"/>
    <n v="60403.62"/>
    <m/>
    <n v="0"/>
    <n v="60403.62"/>
    <d v="2021-10-29T17:30:00"/>
    <n v="6870258587"/>
    <s v="UTCL-20-DL-R-04"/>
    <m/>
    <m/>
    <s v="Cement Mill"/>
    <s v="Civil- Cement Mill"/>
  </r>
  <r>
    <s v="WHRS-670"/>
    <s v="DL01210900202"/>
    <s v="DAL2122007148"/>
    <n v="811819"/>
    <x v="0"/>
    <x v="149"/>
    <n v="8263000049"/>
    <s v="MLIPL/27113/21"/>
    <n v="60392"/>
    <m/>
    <n v="0"/>
    <n v="60392"/>
    <d v="2021-08-02T17:30:00"/>
    <n v="3445013137"/>
    <s v="UTCL-20-DL-R-01"/>
    <n v="108250676225"/>
    <d v="2021-08-29T00:00:00"/>
    <s v="WHRS"/>
    <m/>
  </r>
  <r>
    <s v="C632"/>
    <s v="DL01211001653"/>
    <s v="DAL2122010160"/>
    <n v="407261"/>
    <x v="0"/>
    <x v="197"/>
    <n v="8266012048"/>
    <n v="9854023226"/>
    <n v="60355.41"/>
    <m/>
    <n v="0"/>
    <n v="60355.41"/>
    <d v="2021-10-22T17:30:00"/>
    <n v="6870252265"/>
    <s v="UTCL-20-DL-R-04"/>
    <m/>
    <m/>
    <s v="Cement Mill"/>
    <s v="Civil- Cement Mill"/>
  </r>
  <r>
    <s v="C644"/>
    <s v="DL01211100028"/>
    <s v="DAL2122010632"/>
    <n v="407261"/>
    <x v="0"/>
    <x v="197"/>
    <n v="8266012912"/>
    <n v="9854023392"/>
    <n v="60355.41"/>
    <m/>
    <n v="0"/>
    <n v="60355.41"/>
    <d v="2021-10-30T17:30:00"/>
    <n v="6870258596"/>
    <s v="UTCL-20-DL-R-04"/>
    <m/>
    <m/>
    <s v="Cement Mill"/>
    <s v="Civil- Cement Mill"/>
  </r>
  <r>
    <s v="C594"/>
    <s v="DL01210900247"/>
    <s v="DAL2122007200"/>
    <n v="407261"/>
    <x v="0"/>
    <x v="197"/>
    <n v="8266012048"/>
    <n v="9854022196"/>
    <n v="60307.21"/>
    <m/>
    <n v="0"/>
    <n v="60307.21"/>
    <d v="2021-08-28T17:30:00"/>
    <n v="6870191717"/>
    <s v="UTCL-20-DL-R-04"/>
    <m/>
    <m/>
    <s v="Cement Mill"/>
    <s v="Civil- Cement Mill"/>
  </r>
  <r>
    <s v="WHRS-935"/>
    <s v="DL01211001895"/>
    <s v="DAL2122010372"/>
    <n v="106653"/>
    <x v="0"/>
    <x v="57"/>
    <n v="8263000050"/>
    <s v="WWB20210117Z"/>
    <n v="60266"/>
    <n v="71.113880000000009"/>
    <n v="10847.88"/>
    <n v="71184.993879999995"/>
    <d v="2021-04-28T17:30:00"/>
    <n v="6870404900"/>
    <s v="UTCL-20-DL-R-01"/>
    <n v="203021657289"/>
    <d v="2022-03-03T00:00:00"/>
    <s v="WHRS"/>
    <m/>
  </r>
  <r>
    <s v="WHRS-1775"/>
    <s v="DL01210901566"/>
    <s v="DAL2122008503"/>
    <n v="401972"/>
    <x v="0"/>
    <x v="29"/>
    <n v="8263000049"/>
    <s v="IDM11008809"/>
    <n v="60200"/>
    <n v="0"/>
    <n v="10836"/>
    <n v="71036"/>
    <d v="2021-09-06T17:30:00"/>
    <n v="6870247383"/>
    <s v="UTCL-20-DL-R-01"/>
    <s v="N299211686891105"/>
    <d v="2021-10-27T00:00:00"/>
    <s v="WHRS"/>
    <m/>
  </r>
  <r>
    <s v="WHRS-1805"/>
    <s v="DL01211001748"/>
    <s v="DAL2122010431"/>
    <n v="401972"/>
    <x v="0"/>
    <x v="29"/>
    <n v="8263000049"/>
    <s v="IDM11009121"/>
    <n v="60200"/>
    <n v="0"/>
    <n v="10836"/>
    <n v="71036"/>
    <d v="2021-09-22T17:30:00"/>
    <n v="6870263230"/>
    <s v="UTCL-20-DL-R-01"/>
    <m/>
    <m/>
    <s v="WHRS"/>
    <m/>
  </r>
  <r>
    <s v="OLBC930"/>
    <s v="DL01221101464"/>
    <s v="DAL2223013741"/>
    <n v="821383"/>
    <x v="0"/>
    <x v="125"/>
    <n v="8268010637"/>
    <s v="DCW-90"/>
    <n v="60175.423728813563"/>
    <m/>
    <n v="10831.576271186441"/>
    <n v="71007"/>
    <d v="2022-11-18T17:30:00"/>
    <n v="44291969"/>
    <s v="UTCL-20-DL-R-07"/>
    <s v="N339222233689151"/>
    <d v="2022-12-05T00:00:00"/>
    <s v="OLBC"/>
    <m/>
  </r>
  <r>
    <s v="WHRS-269"/>
    <s v="DL01210400116"/>
    <s v="DAL2122000123"/>
    <n v="407261"/>
    <x v="0"/>
    <x v="197"/>
    <n v="8266011090"/>
    <n v="9854019251"/>
    <n v="60148.1"/>
    <m/>
    <n v="0"/>
    <n v="60148.1"/>
    <d v="2021-03-27T17:30:00"/>
    <n v="6870377565"/>
    <s v="UTCL-20-DL-R-01"/>
    <m/>
    <m/>
    <s v="WHRS"/>
    <m/>
  </r>
  <r>
    <s v="C574"/>
    <s v="DL01210800967"/>
    <s v="DAL2122006325"/>
    <n v="407261"/>
    <x v="0"/>
    <x v="197"/>
    <n v="8266012048"/>
    <n v="9854021782"/>
    <n v="60138.48"/>
    <m/>
    <n v="0"/>
    <n v="60138.48"/>
    <d v="2021-08-08T17:30:00"/>
    <n v="6870179276"/>
    <s v="UTCL-20-DL-R-04"/>
    <m/>
    <m/>
    <s v="Cement Mill"/>
    <s v="Civil- Cement Mill"/>
  </r>
  <r>
    <s v="C610"/>
    <s v="DL01210901689"/>
    <s v="DAL2122008556"/>
    <n v="407261"/>
    <x v="0"/>
    <x v="197"/>
    <n v="8266012048"/>
    <n v="9854022746"/>
    <n v="60042.07"/>
    <m/>
    <n v="0"/>
    <n v="60042.07"/>
    <d v="2021-09-28T17:30:00"/>
    <n v="6870225136"/>
    <s v="UTCL-20-DL-R-04"/>
    <m/>
    <m/>
    <s v="Cement Mill"/>
    <s v="Civil- Cement Mill"/>
  </r>
  <r>
    <s v="WHRS-1886"/>
    <s v="DL01210901531"/>
    <s v="DAL2122008317"/>
    <n v="919893"/>
    <x v="0"/>
    <x v="2"/>
    <n v="8263000051"/>
    <n v="2920003975"/>
    <n v="60000.2"/>
    <m/>
    <n v="10800.035999999998"/>
    <n v="70800.23599999999"/>
    <d v="2021-06-18T17:30:00"/>
    <n v="6870297804"/>
    <s v="UTCL-20-DL-R-01"/>
    <s v="HDFCR52021080757497734"/>
    <d v="2021-08-08T00:00:00"/>
    <s v="WHRS"/>
    <m/>
  </r>
  <r>
    <s v="WHRS-910"/>
    <s v="DL01210500671"/>
    <s v="DAL2122001495"/>
    <n v="106653"/>
    <x v="0"/>
    <x v="57"/>
    <n v="8263000050"/>
    <s v="PWB20201287"/>
    <n v="60000"/>
    <n v="53.110047846889962"/>
    <n v="10800"/>
    <n v="70853.110047846887"/>
    <d v="2021-03-26T17:30:00"/>
    <n v="6870071312"/>
    <s v="UTCL-20-DL-R-01"/>
    <m/>
    <m/>
    <s v="WHRS"/>
    <m/>
  </r>
  <r>
    <s v="WHRS-32"/>
    <s v="DL01210600511"/>
    <m/>
    <n v="700214"/>
    <x v="0"/>
    <x v="323"/>
    <n v="8263000049"/>
    <s v="NGP/306/20-21"/>
    <n v="60000"/>
    <m/>
    <n v="0"/>
    <n v="60000"/>
    <d v="2021-03-16T00:00:00"/>
    <m/>
    <s v="UTCL-20-DL-R-01"/>
    <m/>
    <m/>
    <s v="WHRS"/>
    <m/>
  </r>
  <r>
    <s v="WHRS-33"/>
    <s v="DL01210600509"/>
    <m/>
    <n v="700214"/>
    <x v="0"/>
    <x v="323"/>
    <n v="8263000049"/>
    <s v="NGP/307/20-21"/>
    <n v="60000"/>
    <m/>
    <n v="0"/>
    <n v="60000"/>
    <d v="2021-03-16T00:00:00"/>
    <m/>
    <s v="UTCL-20-DL-R-01"/>
    <m/>
    <m/>
    <s v="WHRS"/>
    <m/>
  </r>
  <r>
    <s v="C291"/>
    <s v="DL01211201264"/>
    <s v="DAL2122013050"/>
    <n v="128007"/>
    <x v="0"/>
    <x v="26"/>
    <n v="8263000110"/>
    <n v="562102491"/>
    <n v="60000"/>
    <m/>
    <n v="10800"/>
    <n v="70800"/>
    <d v="2021-11-19T00:00:00"/>
    <n v="6870404724"/>
    <s v="UTCL-20-DL-R-04"/>
    <s v="HDFCR52022030250625532"/>
    <d v="2022-03-03T00:00:00"/>
    <s v="Cement Mill"/>
    <m/>
  </r>
  <r>
    <s v="C118"/>
    <s v="DL01220400002"/>
    <s v="DAL2223000001"/>
    <n v="300286"/>
    <x v="0"/>
    <x v="3"/>
    <n v="8268008433"/>
    <n v="712733827"/>
    <n v="60000"/>
    <m/>
    <n v="10800"/>
    <n v="70800"/>
    <d v="2022-02-23T00:00:00"/>
    <n v="44470402"/>
    <s v="UTCL-20-DL-R-04"/>
    <s v="HDFCR52022040759752512"/>
    <d v="2022-04-08T00:00:00"/>
    <s v="Cement Mill"/>
    <m/>
  </r>
  <r>
    <s v="C147"/>
    <s v="DL01220500671"/>
    <s v="DAL2223002163"/>
    <n v="300286"/>
    <x v="0"/>
    <x v="3"/>
    <n v="8268008811"/>
    <n v="712736214"/>
    <n v="60000"/>
    <m/>
    <n v="10800"/>
    <n v="70800"/>
    <d v="2022-04-12T17:30:00"/>
    <n v="43906817"/>
    <s v="UTCL-20-DL-R-04"/>
    <s v="HDFCR52022052671133463"/>
    <d v="2022-05-28T00:00:00"/>
    <s v="Cement Mill"/>
    <m/>
  </r>
  <r>
    <s v="C150"/>
    <s v="DL01221201416"/>
    <s v="DAL2223015306"/>
    <n v="300286"/>
    <x v="0"/>
    <x v="3"/>
    <n v="8268008553"/>
    <n v="712736364"/>
    <n v="60000"/>
    <m/>
    <n v="10800"/>
    <n v="70800"/>
    <d v="2022-04-19T17:30:00"/>
    <n v="44353659"/>
    <s v="UTCL-20-DL-R-04"/>
    <s v="HDFCR52023010472938333"/>
    <d v="2023-01-05T00:00:00"/>
    <s v="Cement Mill"/>
    <m/>
  </r>
  <r>
    <s v="C152"/>
    <s v="DL01221201414"/>
    <s v="DAL2223015304"/>
    <n v="300286"/>
    <x v="0"/>
    <x v="3"/>
    <n v="8268008553"/>
    <n v="712737139"/>
    <n v="60000"/>
    <m/>
    <n v="10800"/>
    <n v="70800"/>
    <d v="2022-05-18T00:00:00"/>
    <n v="44353679"/>
    <s v="UTCL-20-DL-R-04"/>
    <s v="HDFCR52023010472938333"/>
    <d v="2023-01-05T00:00:00"/>
    <s v="Cement Mill"/>
    <m/>
  </r>
  <r>
    <s v="OLBC462"/>
    <s v="DL01230301951"/>
    <s v="DAL2223021606"/>
    <n v="402828"/>
    <x v="0"/>
    <x v="45"/>
    <n v="8266016831"/>
    <s v="PI1000039057"/>
    <n v="60000"/>
    <m/>
    <n v="10800"/>
    <n v="70800"/>
    <d v="2023-02-22T17:30:00"/>
    <m/>
    <s v="UTCL-20-DL-R-07"/>
    <s v="HDFCR52023031690754257"/>
    <d v="2023-03-18T00:00:00"/>
    <s v="OLBC"/>
    <m/>
  </r>
  <r>
    <s v="C159"/>
    <s v="DL01230500843"/>
    <s v="DAL2324002171"/>
    <n v="300286"/>
    <x v="0"/>
    <x v="18"/>
    <n v="8268012126"/>
    <n v="712738286"/>
    <n v="60000"/>
    <m/>
    <n v="10800"/>
    <n v="70800"/>
    <d v="2022-07-07T17:30:00"/>
    <n v="160378755"/>
    <s v="UTCL-20-DL-R-04"/>
    <s v="HDFCR52023052558986211"/>
    <d v="2023-05-26T00:00:00"/>
    <s v="Cement Mill"/>
    <m/>
  </r>
  <r>
    <s v="C590"/>
    <s v="DL01210801447"/>
    <s v="DAL2122006783"/>
    <n v="407261"/>
    <x v="0"/>
    <x v="197"/>
    <n v="8266012048"/>
    <n v="9854022154"/>
    <n v="59969.760000000002"/>
    <m/>
    <n v="0"/>
    <n v="59969.760000000002"/>
    <d v="2021-08-26T17:30:00"/>
    <n v="6870187969"/>
    <s v="UTCL-20-DL-R-04"/>
    <m/>
    <m/>
    <s v="Cement Mill"/>
    <s v="Civil- Cement Mill"/>
  </r>
  <r>
    <s v="WHRS-248"/>
    <s v="DL01210300171"/>
    <s v="DAL2021010128"/>
    <n v="407261"/>
    <x v="0"/>
    <x v="197"/>
    <n v="8266010190"/>
    <n v="9854018052"/>
    <n v="59942.27"/>
    <m/>
    <n v="0"/>
    <n v="59942.27"/>
    <d v="2021-02-09T17:30:00"/>
    <n v="6870325876"/>
    <s v="UTCL-20-DL-R-01"/>
    <m/>
    <m/>
    <s v="WHRS"/>
    <m/>
  </r>
  <r>
    <s v="WHRS-260"/>
    <s v="DL01210301032"/>
    <s v="DAL2021011063"/>
    <n v="407261"/>
    <x v="0"/>
    <x v="197"/>
    <n v="8266010190"/>
    <n v="9854018916"/>
    <n v="59919.4"/>
    <m/>
    <n v="0"/>
    <n v="59919.4"/>
    <d v="2021-03-15T17:30:00"/>
    <n v="6870353929"/>
    <s v="UTCL-20-DL-R-01"/>
    <m/>
    <m/>
    <s v="WHRS"/>
    <m/>
  </r>
  <r>
    <s v="WHRS-552"/>
    <s v="DL01210600654"/>
    <s v="DAL2122002566"/>
    <n v="811819"/>
    <x v="0"/>
    <x v="149"/>
    <n v="8263000049"/>
    <s v="MLIPL/26770/21"/>
    <n v="59909"/>
    <m/>
    <n v="0"/>
    <n v="59909"/>
    <d v="2021-04-20T17:30:00"/>
    <n v="3445005433"/>
    <s v="UTCL-20-DL-R-01"/>
    <n v="106153874729"/>
    <d v="2021-06-16T00:00:00"/>
    <s v="WHRS"/>
    <m/>
  </r>
  <r>
    <s v="WHRS-584"/>
    <s v="DL01210700718"/>
    <s v="DAL2122004074"/>
    <n v="811819"/>
    <x v="0"/>
    <x v="149"/>
    <n v="8263000049"/>
    <s v="MLIPL/26563/21"/>
    <n v="59909"/>
    <m/>
    <n v="0"/>
    <n v="59909"/>
    <d v="2021-05-14T17:30:00"/>
    <n v="3445007287"/>
    <s v="UTCL-20-DL-R-01"/>
    <n v="107140648634"/>
    <d v="2021-07-15T00:00:00"/>
    <s v="WHRS"/>
    <m/>
  </r>
  <r>
    <s v="WHRS-606"/>
    <s v="DL01210701517"/>
    <s v="DAL2122004819"/>
    <n v="811819"/>
    <x v="0"/>
    <x v="149"/>
    <n v="8263000049"/>
    <s v="MLIPL/27386/21"/>
    <n v="59909"/>
    <m/>
    <n v="0"/>
    <n v="59909"/>
    <d v="2021-06-11T17:30:00"/>
    <n v="3445008972"/>
    <s v="UTCL-20-DL-R-01"/>
    <n v="107140648634"/>
    <d v="2021-07-15T00:00:00"/>
    <s v="WHRS"/>
    <m/>
  </r>
  <r>
    <s v="WHRS-600"/>
    <s v="DL01210701526"/>
    <s v="DAL2122004824"/>
    <n v="811819"/>
    <x v="0"/>
    <x v="149"/>
    <n v="8263000049"/>
    <s v="MLIPL/27387/21"/>
    <n v="59909"/>
    <m/>
    <n v="0"/>
    <n v="59909"/>
    <d v="2021-07-13T17:30:00"/>
    <n v="6870149272"/>
    <s v="UTCL-20-DL-R-01"/>
    <n v="107140648634"/>
    <d v="2021-07-15T00:00:00"/>
    <s v="WHRS"/>
    <m/>
  </r>
  <r>
    <s v="C584"/>
    <s v="DL01210801499"/>
    <s v="DAL2122006842"/>
    <n v="407261"/>
    <x v="0"/>
    <x v="197"/>
    <n v="8266012048"/>
    <n v="9854022096"/>
    <n v="59873.34"/>
    <m/>
    <n v="0"/>
    <n v="59873.34"/>
    <d v="2021-08-23T17:30:00"/>
    <n v="6870187973"/>
    <s v="UTCL-20-DL-R-04"/>
    <m/>
    <m/>
    <s v="Cement Mill"/>
    <s v="Civil- Cement Mill"/>
  </r>
  <r>
    <s v="WHRS-246"/>
    <s v="DL01210300157"/>
    <s v="DAL2021010121"/>
    <n v="407261"/>
    <x v="0"/>
    <x v="197"/>
    <n v="8266010190"/>
    <n v="9854018296"/>
    <n v="59759.31"/>
    <m/>
    <n v="0"/>
    <n v="59759.31"/>
    <d v="2021-02-20T17:30:00"/>
    <n v="6870325835"/>
    <s v="UTCL-20-DL-R-01"/>
    <m/>
    <m/>
    <s v="WHRS"/>
    <m/>
  </r>
  <r>
    <s v="C607"/>
    <s v="DL01210901503"/>
    <s v="DAL2122008345"/>
    <n v="407261"/>
    <x v="0"/>
    <x v="197"/>
    <n v="8266012048"/>
    <n v="9854022598"/>
    <n v="59704.62"/>
    <m/>
    <n v="0"/>
    <n v="59704.62"/>
    <d v="2021-09-18T17:30:00"/>
    <n v="6870221183"/>
    <s v="UTCL-20-DL-R-04"/>
    <m/>
    <m/>
    <s v="Cement Mill"/>
    <s v="Civil- Cement Mill"/>
  </r>
  <r>
    <s v="WHRS-944"/>
    <s v="DL01210900802"/>
    <s v="DAL2122007609"/>
    <n v="404824"/>
    <x v="0"/>
    <x v="106"/>
    <n v="8266012527"/>
    <s v="715/2020-21"/>
    <n v="59700"/>
    <m/>
    <n v="10746"/>
    <n v="70446"/>
    <d v="2021-03-31T17:30:00"/>
    <n v="6870200281"/>
    <s v="UTCL-20-DL-R-01"/>
    <s v="N259211639907761"/>
    <d v="2021-09-17T00:00:00"/>
    <s v="WHRS"/>
    <m/>
  </r>
  <r>
    <n v="219"/>
    <s v="DL01230500449"/>
    <s v="DAL2324001771"/>
    <n v="105903"/>
    <x v="0"/>
    <x v="297"/>
    <n v="8266016468"/>
    <s v="JEE/0927/22-23"/>
    <n v="59679.661016949154"/>
    <m/>
    <n v="10742.338983050848"/>
    <n v="70422"/>
    <d v="2023-03-20T17:30:00"/>
    <n v="1246342735"/>
    <s v="UTCL-21-DL-R-04"/>
    <s v="HDFCR52023051757037631"/>
    <d v="2023-05-19T00:00:00"/>
    <s v="AFR"/>
    <m/>
  </r>
  <r>
    <s v="C682"/>
    <s v="DL01211201146"/>
    <s v="DAL2122012935"/>
    <n v="407261"/>
    <x v="0"/>
    <x v="197"/>
    <n v="8266012912"/>
    <n v="9854024383"/>
    <n v="59634.16"/>
    <m/>
    <n v="0"/>
    <n v="59634.16"/>
    <d v="2021-12-20T17:30:00"/>
    <n v="6870321406"/>
    <s v="UTCL-20-DL-R-04"/>
    <m/>
    <m/>
    <s v="Cement Mill"/>
    <s v="Civil- Cement Mill"/>
  </r>
  <r>
    <s v="OLBC394"/>
    <s v="DL01220500768"/>
    <s v="DAL2223002226"/>
    <n v="400371"/>
    <x v="0"/>
    <x v="159"/>
    <n v="8266013856"/>
    <s v="22-23/INV/004"/>
    <n v="59600"/>
    <m/>
    <n v="10728"/>
    <n v="70328"/>
    <d v="2022-04-18T17:30:00"/>
    <n v="6870048545"/>
    <s v="UTCL-20-DL-R-07"/>
    <s v="N152221981163734"/>
    <d v="2022-06-02T00:00:00"/>
    <s v="OLBC"/>
    <m/>
  </r>
  <r>
    <s v="C527"/>
    <s v="DL01210700425"/>
    <s v="DAL2122003836"/>
    <n v="407261"/>
    <x v="0"/>
    <x v="197"/>
    <n v="8266011862"/>
    <n v="9854021230"/>
    <n v="59550.42"/>
    <m/>
    <n v="0"/>
    <n v="59550.42"/>
    <d v="2021-07-01T17:30:00"/>
    <n v="6870120702"/>
    <s v="UTCL-20-DL-R-04"/>
    <m/>
    <m/>
    <s v="Cement Mill"/>
    <m/>
  </r>
  <r>
    <s v="OLBC1161"/>
    <s v="DL01220901397"/>
    <s v="DAL2223010042"/>
    <n v="820963"/>
    <x v="0"/>
    <x v="310"/>
    <n v="8268009052"/>
    <n v="374"/>
    <n v="59545.5"/>
    <m/>
    <n v="0"/>
    <n v="59545.5"/>
    <d v="2022-09-06T17:30:00"/>
    <n v="3445017597"/>
    <s v="UTCL-20-DL-R-07"/>
    <s v="N273222141006753"/>
    <d v="2022-10-03T00:00:00"/>
    <s v="OLBC"/>
    <m/>
  </r>
  <r>
    <s v="C1397"/>
    <m/>
    <m/>
    <m/>
    <x v="0"/>
    <x v="168"/>
    <m/>
    <s v="7038897885"/>
    <n v="59510"/>
    <m/>
    <m/>
    <n v="59510"/>
    <d v="2021-12-11T00:00:00"/>
    <m/>
    <m/>
    <m/>
    <m/>
    <s v="Cement Mill"/>
    <m/>
  </r>
  <r>
    <s v="C1397"/>
    <m/>
    <m/>
    <m/>
    <x v="0"/>
    <x v="168"/>
    <m/>
    <s v="7039640792"/>
    <n v="59510"/>
    <m/>
    <m/>
    <n v="59510"/>
    <d v="2021-12-27T00:00:00"/>
    <m/>
    <m/>
    <m/>
    <m/>
    <s v="Cement Mill"/>
    <m/>
  </r>
  <r>
    <n v="218"/>
    <s v="DL01230500222"/>
    <s v="DAL2324001433"/>
    <n v="105903"/>
    <x v="0"/>
    <x v="297"/>
    <n v="8266016468"/>
    <s v="JEE/0001/23-24"/>
    <n v="59373.728813559326"/>
    <m/>
    <n v="10687.271186440679"/>
    <n v="70061"/>
    <d v="2023-04-01T17:30:00"/>
    <n v="1246347750"/>
    <s v="UTCL-21-DL-R-04"/>
    <s v="N137232463935496"/>
    <d v="2023-05-19T00:00:00"/>
    <s v="AFR"/>
    <m/>
  </r>
  <r>
    <s v="C604"/>
    <s v="DL01210901201"/>
    <s v="DAL2122008052"/>
    <n v="407261"/>
    <x v="0"/>
    <x v="197"/>
    <n v="8266012048"/>
    <n v="9854022530"/>
    <n v="59367.17"/>
    <m/>
    <n v="0"/>
    <n v="59367.17"/>
    <d v="2021-09-13T17:30:00"/>
    <n v="6870212930"/>
    <s v="UTCL-20-DL-R-04"/>
    <m/>
    <m/>
    <s v="Cement Mill"/>
    <s v="Civil- Cement Mill"/>
  </r>
  <r>
    <s v="OLBC899"/>
    <s v="DL01230200458"/>
    <s v="DAL2223018177"/>
    <n v="819844"/>
    <x v="0"/>
    <x v="336"/>
    <n v="8268009576"/>
    <n v="907"/>
    <n v="59365.254237288136"/>
    <m/>
    <n v="10685.745762711864"/>
    <n v="70051"/>
    <d v="2023-01-31T17:30:00"/>
    <n v="44454913"/>
    <s v="UTCL-20-DL-R-07"/>
    <s v="N039232324044645"/>
    <d v="2023-02-10T00:00:00"/>
    <s v="OLBC"/>
    <m/>
  </r>
  <r>
    <s v="OLBC1192"/>
    <s v="DL01220900389"/>
    <s v="DAL2223008968"/>
    <n v="816777"/>
    <x v="1"/>
    <x v="264"/>
    <n v="8268009715"/>
    <s v="GG0600237891"/>
    <n v="59354.237288135599"/>
    <m/>
    <n v="10683.762711864407"/>
    <n v="70038"/>
    <d v="2022-08-27T17:30:00"/>
    <n v="44130428"/>
    <s v="UTCL-20-DL-R-07"/>
    <s v="N259222123261207"/>
    <d v="2022-09-19T00:00:00"/>
    <s v="OLBC"/>
    <m/>
  </r>
  <r>
    <s v="WHRS-244"/>
    <s v="DL01210300084"/>
    <s v="DAL2021010109"/>
    <n v="407261"/>
    <x v="0"/>
    <x v="197"/>
    <n v="8266010190"/>
    <n v="9854018489"/>
    <n v="59301.91"/>
    <m/>
    <n v="0"/>
    <n v="59301.91"/>
    <d v="2021-02-27T17:30:00"/>
    <n v="6870325858"/>
    <s v="UTCL-20-DL-R-01"/>
    <m/>
    <m/>
    <s v="WHRS"/>
    <m/>
  </r>
  <r>
    <s v="OLBC1155"/>
    <s v="DL01220500736"/>
    <s v="DAL2223002187"/>
    <n v="820963"/>
    <x v="0"/>
    <x v="310"/>
    <n v="8268007085"/>
    <n v="82"/>
    <n v="59262.923999999999"/>
    <m/>
    <n v="0"/>
    <n v="59262.923999999999"/>
    <d v="2022-05-07T17:30:00"/>
    <n v="3445004313"/>
    <s v="UTCL-20-DL-R-07"/>
    <s v="N150221977064989"/>
    <d v="2022-05-31T00:00:00"/>
    <s v="OLBC"/>
    <m/>
  </r>
  <r>
    <s v="EST34"/>
    <m/>
    <m/>
    <m/>
    <x v="0"/>
    <x v="252"/>
    <s v="7073826781"/>
    <d v="2023-10-14T00:00:00"/>
    <n v="59262.05"/>
    <m/>
    <n v="0"/>
    <n v="59262.05"/>
    <d v="2023-10-14T00:00:00"/>
    <s v="7073826781"/>
    <s v="UTCL-22-DL-N-47"/>
    <m/>
    <m/>
    <s v="ESP TPP"/>
    <m/>
  </r>
  <r>
    <s v="C508"/>
    <s v="DL01210700188"/>
    <s v="DAL2122003554"/>
    <n v="407261"/>
    <x v="0"/>
    <x v="197"/>
    <n v="8266011463"/>
    <n v="9854021117"/>
    <n v="59167.24"/>
    <m/>
    <n v="0"/>
    <n v="59167.24"/>
    <d v="2021-06-25T17:30:00"/>
    <n v="6870120630"/>
    <s v="UTCL-20-DL-R-04"/>
    <m/>
    <m/>
    <s v="Cement Mill"/>
    <s v="Civil- Cement Mill"/>
  </r>
  <r>
    <s v="OLBC996"/>
    <s v="DL01220302208"/>
    <s v="DAL2122018042"/>
    <n v="814805"/>
    <x v="0"/>
    <x v="306"/>
    <n v="8268007726"/>
    <n v="4416"/>
    <n v="59126.101694915262"/>
    <m/>
    <n v="10642.698305084747"/>
    <n v="69768.800000000003"/>
    <d v="2022-03-26T17:30:00"/>
    <n v="44466817"/>
    <s v="UTCL-20-DL-R-07"/>
    <s v="N095221904169616"/>
    <d v="2022-04-06T00:00:00"/>
    <s v="OLBC"/>
    <m/>
  </r>
  <r>
    <s v="OLBC987"/>
    <s v="DL01210700644"/>
    <s v="DAL2122003995"/>
    <n v="814805"/>
    <x v="0"/>
    <x v="306"/>
    <n v="8268006403"/>
    <n v="3415"/>
    <n v="59125.423728813563"/>
    <m/>
    <n v="10642.576271186441"/>
    <n v="69768"/>
    <d v="2021-07-03T17:30:00"/>
    <n v="43962001"/>
    <s v="UTCL-20-DL-R-07"/>
    <s v="N196211567715397"/>
    <d v="2021-07-16T00:00:00"/>
    <s v="OLBC"/>
    <m/>
  </r>
  <r>
    <s v="OLBC988"/>
    <s v="DL01210701786"/>
    <s v="DAL2122005105"/>
    <n v="814805"/>
    <x v="0"/>
    <x v="306"/>
    <n v="8268006403"/>
    <n v="3460"/>
    <n v="59125.423728813563"/>
    <m/>
    <n v="10642.576271186441"/>
    <n v="69768"/>
    <d v="2021-07-27T17:30:00"/>
    <n v="44001376"/>
    <s v="UTCL-20-DL-R-07"/>
    <s v="HDFCR52021081158374006"/>
    <d v="2021-08-13T00:00:00"/>
    <s v="OLBC"/>
    <m/>
  </r>
  <r>
    <s v="OLBC990"/>
    <s v="DL01211000106"/>
    <s v="DAL2122008593"/>
    <n v="814805"/>
    <x v="0"/>
    <x v="306"/>
    <n v="8268006403"/>
    <n v="3645"/>
    <n v="59125.423728813563"/>
    <m/>
    <n v="10642.576271186441"/>
    <n v="69768"/>
    <d v="2021-09-26T17:30:00"/>
    <n v="44114524"/>
    <s v="UTCL-20-DL-R-07"/>
    <s v="N284211670213562"/>
    <d v="2021-10-12T00:00:00"/>
    <s v="OLBC"/>
    <m/>
  </r>
  <r>
    <s v="OLBC991"/>
    <s v="DL01211001454"/>
    <s v="DAL2122009932"/>
    <n v="814805"/>
    <x v="0"/>
    <x v="306"/>
    <n v="8268006403"/>
    <n v="3771"/>
    <n v="59125.423728813563"/>
    <m/>
    <n v="10642.576271186441"/>
    <n v="69768"/>
    <d v="2021-10-22T17:30:00"/>
    <n v="44153217"/>
    <s v="UTCL-20-DL-R-07"/>
    <s v="HDFCR52021110275264342"/>
    <d v="2021-11-03T00:00:00"/>
    <s v="OLBC"/>
    <m/>
  </r>
  <r>
    <s v="OLBC992"/>
    <s v="DL01211200060"/>
    <s v="DAL2122011748"/>
    <n v="814805"/>
    <x v="0"/>
    <x v="306"/>
    <n v="8268006403"/>
    <n v="3921"/>
    <n v="59125.423728813563"/>
    <m/>
    <n v="10642.576271186441"/>
    <n v="69768"/>
    <d v="2021-11-26T17:30:00"/>
    <n v="44211162"/>
    <s v="UTCL-20-DL-R-07"/>
    <s v="N343211746605085"/>
    <d v="2021-12-10T00:00:00"/>
    <s v="OLBC"/>
    <m/>
  </r>
  <r>
    <s v="OLBC993"/>
    <s v="DL01211201584"/>
    <s v="DAL2122013193"/>
    <n v="814805"/>
    <x v="0"/>
    <x v="306"/>
    <n v="8268006403"/>
    <n v="4075"/>
    <n v="59125.423728813563"/>
    <m/>
    <n v="10642.576271186441"/>
    <n v="69768"/>
    <d v="2021-12-29T17:30:00"/>
    <n v="44273893"/>
    <s v="UTCL-20-DL-R-07"/>
    <s v="N007221784368066"/>
    <d v="2022-01-10T00:00:00"/>
    <s v="OLBC"/>
    <m/>
  </r>
  <r>
    <s v="OLBC994"/>
    <s v="DL01220200232"/>
    <s v="DAL2122014885"/>
    <n v="814805"/>
    <x v="0"/>
    <x v="306"/>
    <n v="8268007726"/>
    <n v="4188"/>
    <n v="59125.423728813563"/>
    <m/>
    <n v="10642.576271186441"/>
    <n v="69768"/>
    <d v="2022-01-29T17:30:00"/>
    <n v="44334029"/>
    <s v="UTCL-20-DL-R-07"/>
    <s v="N038221823264755"/>
    <d v="2022-02-08T00:00:00"/>
    <s v="OLBC"/>
    <m/>
  </r>
  <r>
    <s v="OLBC995"/>
    <s v="DL01220300298"/>
    <s v="DAL2122016228"/>
    <n v="814805"/>
    <x v="0"/>
    <x v="306"/>
    <n v="8268007726"/>
    <n v="4290"/>
    <n v="59125.423728813563"/>
    <m/>
    <n v="10642.576271186441"/>
    <n v="69768"/>
    <d v="2022-02-27T17:30:00"/>
    <n v="44397392"/>
    <s v="UTCL-20-DL-R-07"/>
    <s v="N070221870649384"/>
    <d v="2022-03-12T00:00:00"/>
    <s v="OLBC"/>
    <m/>
  </r>
  <r>
    <s v="OLBC999"/>
    <s v="DL01220501302"/>
    <s v="DAL2223002743"/>
    <n v="814805"/>
    <x v="0"/>
    <x v="306"/>
    <n v="8268007726"/>
    <n v="4664"/>
    <n v="59125.423728813563"/>
    <m/>
    <n v="10642.576271186441"/>
    <n v="69768"/>
    <d v="2022-05-27T17:30:00"/>
    <n v="43934826"/>
    <s v="UTCL-20-DL-R-07"/>
    <s v="N157221986677511"/>
    <d v="2022-06-07T00:00:00"/>
    <s v="OLBC"/>
    <m/>
  </r>
  <r>
    <s v="OLBC1000"/>
    <s v="DL01220701061"/>
    <s v="DAL2223005780"/>
    <n v="814805"/>
    <x v="0"/>
    <x v="306"/>
    <n v="8268007726"/>
    <n v="4737"/>
    <n v="59125.423728813563"/>
    <m/>
    <n v="10642.576271186441"/>
    <n v="69768"/>
    <d v="2022-06-28T17:30:00"/>
    <n v="44024071"/>
    <s v="UTCL-20-DL-R-07"/>
    <s v="N195222039000800"/>
    <d v="2022-07-15T00:00:00"/>
    <s v="OLBC"/>
    <m/>
  </r>
  <r>
    <s v="OLBC1002"/>
    <s v="DL01220900093"/>
    <s v="DAL2223008794"/>
    <n v="814805"/>
    <x v="0"/>
    <x v="306"/>
    <n v="8268009767"/>
    <n v="4920"/>
    <n v="59125.423728813563"/>
    <m/>
    <n v="10642.576271186441"/>
    <n v="69768"/>
    <d v="2022-08-26T17:30:00"/>
    <n v="44124864"/>
    <s v="UTCL-20-DL-R-07"/>
    <s v="N250222110130610"/>
    <d v="2022-09-10T00:00:00"/>
    <s v="OLBC"/>
    <m/>
  </r>
  <r>
    <s v="OLBC1003"/>
    <s v="DL01221000044"/>
    <s v="DAL2223010610"/>
    <n v="814805"/>
    <x v="0"/>
    <x v="306"/>
    <n v="8268009767"/>
    <n v="5037"/>
    <n v="59125.423728813563"/>
    <m/>
    <n v="10642.576271186441"/>
    <n v="69768"/>
    <d v="2022-09-27T17:30:00"/>
    <n v="44191844"/>
    <s v="UTCL-20-DL-R-07"/>
    <s v="HDFCR52022100650925448"/>
    <d v="2022-10-07T00:00:00"/>
    <s v="OLBC"/>
    <m/>
  </r>
  <r>
    <s v="OLBC1004"/>
    <s v="DL01221100004"/>
    <s v="DAL2223012424"/>
    <n v="814805"/>
    <x v="0"/>
    <x v="306"/>
    <n v="8268009767"/>
    <n v="5225"/>
    <n v="59125.423728813563"/>
    <m/>
    <n v="10642.576271186441"/>
    <n v="69768"/>
    <d v="2022-10-29T17:30:00"/>
    <n v="44240896"/>
    <s v="UTCL-20-DL-R-07"/>
    <s v="N311222196469029"/>
    <d v="2022-11-10T00:00:00"/>
    <s v="OLBC"/>
    <m/>
  </r>
  <r>
    <s v="OLBC1005"/>
    <s v="DL01221200712"/>
    <s v="DAL2223014628"/>
    <n v="814805"/>
    <x v="0"/>
    <x v="306"/>
    <n v="8268009767"/>
    <n v="5379"/>
    <n v="59125.423728813563"/>
    <m/>
    <n v="10642.576271186441"/>
    <n v="69768"/>
    <d v="2022-11-30T17:30:00"/>
    <n v="44325577"/>
    <s v="UTCL-20-DL-R-07"/>
    <s v="N348222248228389"/>
    <d v="2022-12-17T00:00:00"/>
    <s v="OLBC"/>
    <m/>
  </r>
  <r>
    <s v="OLBC989"/>
    <s v="DL01210900753"/>
    <s v="DAL2122007527"/>
    <n v="814805"/>
    <x v="0"/>
    <x v="306"/>
    <n v="8268006403"/>
    <n v="3578"/>
    <n v="59124.576271186445"/>
    <m/>
    <n v="10642.423728813559"/>
    <n v="69767"/>
    <d v="2021-08-28T17:30:00"/>
    <n v="44069663"/>
    <s v="UTCL-20-DL-R-07"/>
    <s v="N260211641332324"/>
    <d v="2021-09-18T00:00:00"/>
    <s v="OLBC"/>
    <m/>
  </r>
  <r>
    <s v="OLBC1001"/>
    <s v="DL01220801506"/>
    <s v="DAL2223008381"/>
    <n v="814805"/>
    <x v="0"/>
    <x v="306"/>
    <n v="8268009767"/>
    <n v="4905"/>
    <n v="59124.576271186445"/>
    <m/>
    <n v="10642.423728813559"/>
    <n v="69767"/>
    <d v="2022-08-17T17:30:00"/>
    <n v="44109522"/>
    <s v="UTCL-20-DL-R-07"/>
    <s v="N244222100628127"/>
    <d v="2022-09-02T00:00:00"/>
    <s v="OLBC"/>
    <m/>
  </r>
  <r>
    <n v="186"/>
    <s v="DL01230601643"/>
    <s v="DAL2324005046"/>
    <n v="400371"/>
    <x v="0"/>
    <x v="159"/>
    <n v="8266017007"/>
    <s v="23-24/INV/008"/>
    <n v="59100"/>
    <m/>
    <n v="10638"/>
    <n v="69738"/>
    <d v="2023-05-02T17:30:00"/>
    <n v="1246411847"/>
    <s v="UTCL-21-DL-R-04"/>
    <s v="N181232523257042"/>
    <d v="2023-07-01T00:00:00"/>
    <s v="AFR"/>
    <m/>
  </r>
  <r>
    <s v="WHRS-247"/>
    <s v="DL01210300168"/>
    <s v="DAL2021010126"/>
    <n v="407261"/>
    <x v="0"/>
    <x v="197"/>
    <n v="8266010190"/>
    <n v="9854018275"/>
    <n v="59096.08"/>
    <m/>
    <n v="0"/>
    <n v="59096.08"/>
    <d v="2021-02-19T17:30:00"/>
    <n v="6870325865"/>
    <s v="UTCL-20-DL-R-01"/>
    <m/>
    <m/>
    <s v="WHRS"/>
    <m/>
  </r>
  <r>
    <s v="C492"/>
    <s v="DL01210600724"/>
    <s v="DAL2122002642"/>
    <n v="407261"/>
    <x v="0"/>
    <x v="197"/>
    <n v="8266011463"/>
    <n v="9854020688"/>
    <n v="59077.08"/>
    <m/>
    <n v="0"/>
    <n v="59077.08"/>
    <d v="2021-06-07T17:30:00"/>
    <n v="6870099877"/>
    <s v="UTCL-20-DL-R-04"/>
    <m/>
    <m/>
    <s v="Cement Mill"/>
    <s v="Civil- Cement Mill"/>
  </r>
  <r>
    <s v="WHRS-240"/>
    <s v="DL01210300176"/>
    <s v="DAL2021010130"/>
    <n v="407261"/>
    <x v="0"/>
    <x v="197"/>
    <n v="8266010190"/>
    <n v="9854018468"/>
    <n v="59027.47"/>
    <m/>
    <n v="0"/>
    <n v="59027.47"/>
    <d v="2021-02-26T17:30:00"/>
    <n v="6870325815"/>
    <s v="UTCL-20-DL-R-01"/>
    <m/>
    <m/>
    <s v="WHRS"/>
    <m/>
  </r>
  <r>
    <s v="WHRS-1596"/>
    <s v="DL01210800166"/>
    <s v="DAL2122005459"/>
    <n v="401972"/>
    <x v="0"/>
    <x v="29"/>
    <n v="8263000049"/>
    <s v="IDM11007096"/>
    <n v="59000"/>
    <n v="70"/>
    <n v="10620"/>
    <n v="69690"/>
    <d v="2021-06-30T17:30:00"/>
    <n v="6870155961"/>
    <s v="UTCL-20-DL-R-01"/>
    <s v="HDFCR52021081158363457"/>
    <d v="2021-08-13T00:00:00"/>
    <s v="WHRS"/>
    <m/>
  </r>
  <r>
    <s v="C553"/>
    <s v="DL01210800231"/>
    <s v="DAL2122005498"/>
    <n v="407261"/>
    <x v="0"/>
    <x v="197"/>
    <n v="8266011862"/>
    <n v="9854021548"/>
    <n v="58986.92"/>
    <m/>
    <n v="0"/>
    <n v="58986.92"/>
    <d v="2021-07-26T17:30:00"/>
    <n v="6870152453"/>
    <s v="UTCL-20-DL-R-04"/>
    <m/>
    <m/>
    <s v="Cement Mill"/>
    <s v="Civil- Cement Mill"/>
  </r>
  <r>
    <s v="CE77"/>
    <s v="DL01230800093"/>
    <s v="DAL2324007992"/>
    <n v="137691"/>
    <x v="0"/>
    <x v="79"/>
    <n v="8263000314"/>
    <s v="JMPSI2324/001125"/>
    <n v="58905"/>
    <m/>
    <n v="10602.9"/>
    <n v="69507.899999999994"/>
    <d v="2023-07-22T17:30:00"/>
    <n v="1246462593"/>
    <s v="UTCL-22-DL-N-49"/>
    <s v="HDFCR52023082381949623"/>
    <d v="2023-08-25T00:00:00"/>
    <s v="Line-1 Cooler ESP"/>
    <m/>
  </r>
  <r>
    <s v="C1249"/>
    <s v="DL01220300423"/>
    <s v="DAL2122016353"/>
    <n v="506035"/>
    <x v="0"/>
    <x v="353"/>
    <n v="8266013565"/>
    <n v="406"/>
    <n v="58900"/>
    <m/>
    <n v="10602"/>
    <n v="69502"/>
    <d v="2022-02-02T17:30:00"/>
    <n v="6870415087"/>
    <s v="UTCL-20-DL-R-04"/>
    <n v="204048676044"/>
    <d v="2022-04-05T00:00:00"/>
    <s v="Cement Mill"/>
    <m/>
  </r>
  <r>
    <s v="WHRS-259"/>
    <s v="DL01210300800"/>
    <s v="DAL2021010832"/>
    <n v="407261"/>
    <x v="0"/>
    <x v="197"/>
    <n v="8266010190"/>
    <n v="9854018731"/>
    <n v="58890.25"/>
    <m/>
    <n v="0"/>
    <n v="58890.25"/>
    <d v="2021-03-09T17:30:00"/>
    <n v="6870346601"/>
    <s v="UTCL-20-DL-R-01"/>
    <m/>
    <m/>
    <s v="WHRS"/>
    <m/>
  </r>
  <r>
    <s v="OLBC879"/>
    <s v="DL01220201017"/>
    <s v="DAL2122015681"/>
    <n v="103556"/>
    <x v="0"/>
    <x v="175"/>
    <n v="8266013465"/>
    <s v="M4760"/>
    <n v="58849.999999999993"/>
    <m/>
    <n v="7061.9999999999991"/>
    <n v="65911.999999999985"/>
    <d v="2022-02-01T17:30:00"/>
    <n v="6870395439"/>
    <s v="UTCL-20-DL-R-07"/>
    <s v="N090221896728747"/>
    <d v="2022-04-01T00:00:00"/>
    <s v="OLBC"/>
    <m/>
  </r>
  <r>
    <n v="168"/>
    <s v="DL01240300951"/>
    <s v="DAL2324020929"/>
    <n v="803629"/>
    <x v="1"/>
    <x v="272"/>
    <n v="8268013936"/>
    <s v="TN232402602"/>
    <n v="58845.762711864409"/>
    <m/>
    <n v="10592.237288135593"/>
    <n v="69438"/>
    <d v="2024-03-13T17:30:00"/>
    <n v="161133189"/>
    <s v="UTCL-21-DL-R-04"/>
    <n v="403253688769"/>
    <d v="2024-03-27T00:00:00"/>
    <s v="AFR"/>
    <m/>
  </r>
  <r>
    <s v="OLBC1157"/>
    <s v="DL01220601382"/>
    <s v="DAL2223004157"/>
    <n v="820963"/>
    <x v="0"/>
    <x v="354"/>
    <n v="8268008889"/>
    <n v="179"/>
    <n v="58842"/>
    <m/>
    <n v="0"/>
    <n v="58842"/>
    <d v="2022-06-06T17:30:00"/>
    <n v="3445008078"/>
    <s v="UTCL-20-DL-R-07"/>
    <s v="N193222036321607"/>
    <d v="2022-07-13T00:00:00"/>
    <s v="OLBC"/>
    <m/>
  </r>
  <r>
    <s v="WHRS-1002"/>
    <s v="DL01221101479"/>
    <s v="DAL2223013756"/>
    <n v="815539"/>
    <x v="0"/>
    <x v="205"/>
    <n v="8268010595"/>
    <s v="DLCW100"/>
    <n v="58842"/>
    <m/>
    <n v="10591.56"/>
    <n v="69433.56"/>
    <d v="2022-11-20T17:30:00"/>
    <n v="44294064"/>
    <s v="UTCL-20-DL-R-01"/>
    <s v="N341222238152957"/>
    <d v="2022-12-07T00:00:00"/>
    <s v="WHRS"/>
    <m/>
  </r>
  <r>
    <s v="WHRS-304"/>
    <s v="DL01210800065"/>
    <s v="DAL2122005424"/>
    <n v="407261"/>
    <x v="0"/>
    <x v="197"/>
    <n v="8266012048"/>
    <n v="9854021423"/>
    <n v="58829.14"/>
    <m/>
    <n v="0"/>
    <n v="58829.14"/>
    <d v="2021-07-20T17:30:00"/>
    <n v="6870152416"/>
    <s v="UTCL-20-DL-R-01"/>
    <m/>
    <m/>
    <s v="WHRS"/>
    <m/>
  </r>
  <r>
    <s v="OLBC1150"/>
    <s v="DL01220100431"/>
    <s v="DAL2122013755"/>
    <n v="820963"/>
    <x v="0"/>
    <x v="310"/>
    <n v="8268007085"/>
    <n v="419"/>
    <n v="58800"/>
    <m/>
    <n v="0"/>
    <n v="58800"/>
    <d v="2021-12-08T17:30:00"/>
    <n v="3445026273"/>
    <s v="UTCL-20-DL-R-07"/>
    <s v="N032221814816472"/>
    <d v="2022-02-02T00:00:00"/>
    <s v="OLBC"/>
    <m/>
  </r>
  <r>
    <s v="WHRS-235"/>
    <s v="DL01210300151"/>
    <s v="DAL2021010120"/>
    <n v="407261"/>
    <x v="0"/>
    <x v="197"/>
    <n v="8266010190"/>
    <n v="9854018387"/>
    <n v="58775.9"/>
    <m/>
    <n v="0"/>
    <n v="58775.9"/>
    <d v="2021-02-23T17:30:00"/>
    <n v="6870325840"/>
    <s v="UTCL-20-DL-R-01"/>
    <m/>
    <m/>
    <s v="WHRS"/>
    <m/>
  </r>
  <r>
    <s v="WHRS-252"/>
    <s v="DL01210300793"/>
    <s v="DAL2021010833"/>
    <n v="407261"/>
    <x v="0"/>
    <x v="197"/>
    <n v="8266010190"/>
    <n v="9854018715"/>
    <n v="58775.9"/>
    <m/>
    <n v="0"/>
    <n v="58775.9"/>
    <d v="2021-03-08T17:30:00"/>
    <n v="6870346551"/>
    <s v="UTCL-20-DL-R-01"/>
    <m/>
    <m/>
    <s v="WHRS"/>
    <m/>
  </r>
  <r>
    <s v="WHRS-268"/>
    <s v="DL01210301595"/>
    <s v="DAL2021011616"/>
    <n v="407261"/>
    <x v="0"/>
    <x v="197"/>
    <n v="8266011090"/>
    <n v="9854018993"/>
    <n v="58775.9"/>
    <m/>
    <n v="0"/>
    <n v="58775.9"/>
    <d v="2021-03-18T17:30:00"/>
    <n v="6870369274"/>
    <s v="UTCL-20-DL-R-01"/>
    <m/>
    <m/>
    <s v="WHRS"/>
    <m/>
  </r>
  <r>
    <s v="WHRS-245"/>
    <s v="DL01210300102"/>
    <s v="DAL2021010119"/>
    <n v="407261"/>
    <x v="0"/>
    <x v="197"/>
    <n v="8266010190"/>
    <n v="9854018266"/>
    <n v="58707.29"/>
    <m/>
    <n v="0"/>
    <n v="58707.29"/>
    <d v="2021-02-18T17:30:00"/>
    <n v="6870325843"/>
    <s v="UTCL-20-DL-R-01"/>
    <m/>
    <m/>
    <s v="WHRS"/>
    <m/>
  </r>
  <r>
    <s v="RMES-60"/>
    <s v="DL01240301240"/>
    <s v="DAL2324021152"/>
    <n v="137847"/>
    <x v="0"/>
    <x v="208"/>
    <n v="8266020112"/>
    <s v="SE/2023-24/00283"/>
    <n v="58653.38983050848"/>
    <m/>
    <n v="10557.610169491527"/>
    <n v="69211"/>
    <d v="2024-02-28T17:30:00"/>
    <n v="1246760861"/>
    <s v="UTCL-22-DL-N-39"/>
    <s v="N101242982210951"/>
    <d v="2024-04-12T00:00:00"/>
    <s v="Raw Mill-1 ESP"/>
    <m/>
  </r>
  <r>
    <s v="WHRS-236"/>
    <s v="DL01210300164"/>
    <s v="DAL2021010124"/>
    <n v="407261"/>
    <x v="0"/>
    <x v="197"/>
    <n v="8266010190"/>
    <n v="9854018238"/>
    <n v="58592.94"/>
    <m/>
    <n v="0"/>
    <n v="58592.94"/>
    <d v="2021-02-17T17:30:00"/>
    <n v="6870325863"/>
    <s v="UTCL-20-DL-R-01"/>
    <m/>
    <m/>
    <s v="WHRS"/>
    <m/>
  </r>
  <r>
    <s v="WHRS-261"/>
    <s v="DL01210301028"/>
    <s v="DAL2021011065"/>
    <n v="407261"/>
    <x v="0"/>
    <x v="197"/>
    <n v="8266010190"/>
    <n v="9854018973"/>
    <n v="58592.94"/>
    <m/>
    <n v="0"/>
    <n v="58592.94"/>
    <d v="2021-03-17T17:30:00"/>
    <n v="6870353935"/>
    <s v="UTCL-20-DL-R-01"/>
    <m/>
    <m/>
    <s v="WHRS"/>
    <m/>
  </r>
  <r>
    <s v="WHRS-305"/>
    <s v="DL01210800069"/>
    <s v="DAL2122005422"/>
    <n v="407261"/>
    <x v="0"/>
    <x v="197"/>
    <n v="8266012048"/>
    <n v="9854021576"/>
    <n v="58581.2"/>
    <m/>
    <n v="0"/>
    <n v="58581.2"/>
    <d v="2021-07-27T17:30:00"/>
    <n v="6870152411"/>
    <s v="UTCL-20-DL-R-01"/>
    <m/>
    <m/>
    <s v="WHRS"/>
    <m/>
  </r>
  <r>
    <s v="WHRS-237"/>
    <s v="DL01210300165"/>
    <s v="DAL2021010125"/>
    <n v="407261"/>
    <x v="0"/>
    <x v="197"/>
    <n v="8266010190"/>
    <n v="9854018147"/>
    <n v="58570.07"/>
    <m/>
    <n v="0"/>
    <n v="58570.07"/>
    <d v="2021-02-13T17:30:00"/>
    <n v="6870325861"/>
    <s v="UTCL-20-DL-R-01"/>
    <m/>
    <m/>
    <s v="WHRS"/>
    <m/>
  </r>
  <r>
    <s v="C620"/>
    <s v="DL01211000734"/>
    <s v="DAL2122009357"/>
    <n v="407261"/>
    <x v="0"/>
    <x v="197"/>
    <n v="8266012048"/>
    <n v="9854022814"/>
    <n v="58523.54"/>
    <m/>
    <n v="0"/>
    <n v="58523.54"/>
    <d v="2021-10-01T17:30:00"/>
    <n v="6870237208"/>
    <s v="UTCL-20-DL-R-04"/>
    <m/>
    <m/>
    <s v="Cement Mill"/>
    <s v="Civil- Cement Mill"/>
  </r>
  <r>
    <s v="CU160"/>
    <s v="DL01240100654"/>
    <s v="DAL2324016778"/>
    <n v="502203"/>
    <x v="0"/>
    <x v="355"/>
    <n v="8266020290"/>
    <s v="SPL/2324208330"/>
    <n v="58520.338983050853"/>
    <m/>
    <n v="10533.661016949152"/>
    <n v="69054"/>
    <d v="2023-11-28T17:30:00"/>
    <n v="1246665470"/>
    <s v="UTCL-22-DL-R-07"/>
    <s v="N019242841826440"/>
    <d v="2024-01-21T00:00:00"/>
    <s v="Line-1 Cooler Updragation "/>
    <m/>
  </r>
  <r>
    <s v="WHRS-238"/>
    <s v="DL01210300170"/>
    <s v="DAL2021010127"/>
    <n v="407261"/>
    <x v="0"/>
    <x v="197"/>
    <n v="8266010190"/>
    <n v="9854018461"/>
    <n v="58455.72"/>
    <m/>
    <n v="0"/>
    <n v="58455.72"/>
    <d v="2021-02-26T17:30:00"/>
    <n v="6870325867"/>
    <s v="UTCL-20-DL-R-01"/>
    <m/>
    <m/>
    <s v="WHRS"/>
    <m/>
  </r>
  <r>
    <s v="C1247"/>
    <s v="DL01230500524"/>
    <s v="DAL2324001677"/>
    <n v="102659"/>
    <x v="0"/>
    <x v="154"/>
    <n v="8268011739"/>
    <n v="2"/>
    <n v="58450"/>
    <m/>
    <n v="10521"/>
    <n v="68971"/>
    <d v="2023-04-13T17:30:00"/>
    <n v="160344151"/>
    <s v="UTCL-20-DL-R-04"/>
    <s v="N145232472822270"/>
    <d v="2023-05-26T00:00:00"/>
    <s v="Cement Mill"/>
    <m/>
  </r>
  <r>
    <s v="C511"/>
    <s v="DL01210700187"/>
    <s v="DAL2122003555"/>
    <n v="407261"/>
    <x v="0"/>
    <x v="197"/>
    <n v="8266011463"/>
    <n v="9854021113"/>
    <n v="58423.42"/>
    <m/>
    <n v="0"/>
    <n v="58423.42"/>
    <d v="2021-06-24T17:30:00"/>
    <n v="6870120647"/>
    <s v="UTCL-20-DL-R-04"/>
    <m/>
    <m/>
    <s v="Cement Mill"/>
    <s v="Civil- Cement Mill"/>
  </r>
  <r>
    <s v="C564"/>
    <s v="DL01210800074"/>
    <s v="DAL2122005418"/>
    <n v="407261"/>
    <x v="0"/>
    <x v="197"/>
    <n v="8266012048"/>
    <n v="9854021634"/>
    <n v="58400.88"/>
    <m/>
    <n v="0"/>
    <n v="58400.88"/>
    <d v="2021-07-30T17:30:00"/>
    <n v="6870152301"/>
    <s v="UTCL-20-DL-R-04"/>
    <m/>
    <m/>
    <s v="Cement Mill"/>
    <s v="Civil- Cement Mill"/>
  </r>
  <r>
    <s v="CE9"/>
    <s v="DL01240200951"/>
    <m/>
    <n v="122097"/>
    <x v="0"/>
    <x v="75"/>
    <n v="8266020516"/>
    <s v="AE/2462/23-24"/>
    <n v="58390.8"/>
    <m/>
    <n v="0"/>
    <n v="58390.8"/>
    <m/>
    <m/>
    <s v="UTCL-22-DL-N-49"/>
    <s v="HDFCR52024022081155081"/>
    <d v="2024-02-22T00:00:00"/>
    <s v="Line-1 Cooler ESP"/>
    <m/>
  </r>
  <r>
    <s v="RMES-91"/>
    <s v="DL01240200951"/>
    <m/>
    <n v="122097"/>
    <x v="0"/>
    <x v="75"/>
    <n v="8266020516"/>
    <s v="AE/2462/23-24"/>
    <n v="58390.8"/>
    <m/>
    <n v="10510.344000000001"/>
    <n v="68901.144"/>
    <d v="2024-06-07T17:30:00"/>
    <m/>
    <s v="UTCL-22-DL-N-39"/>
    <s v="HDFCR52024022081155081"/>
    <d v="2024-02-22T00:00:00"/>
    <s v="Raw Mill-1 ESP"/>
    <m/>
  </r>
  <r>
    <s v="C570"/>
    <s v="DL01210800995"/>
    <s v="DAL2122006304"/>
    <n v="407261"/>
    <x v="0"/>
    <x v="197"/>
    <n v="8266012048"/>
    <n v="9854021723"/>
    <n v="58378.34"/>
    <m/>
    <n v="0"/>
    <n v="58378.34"/>
    <d v="2021-08-04T17:30:00"/>
    <n v="6870179100"/>
    <s v="UTCL-20-DL-R-04"/>
    <m/>
    <m/>
    <s v="Cement Mill"/>
    <s v="Civil- Cement Mill"/>
  </r>
  <r>
    <s v="WHRS-239"/>
    <s v="DL01210300172"/>
    <s v="DAL2021010129"/>
    <n v="407261"/>
    <x v="0"/>
    <x v="197"/>
    <n v="8266010190"/>
    <n v="9854018137"/>
    <n v="58364.24"/>
    <m/>
    <n v="0"/>
    <n v="58364.24"/>
    <d v="2021-02-12T17:30:00"/>
    <n v="6870325871"/>
    <s v="UTCL-20-DL-R-01"/>
    <m/>
    <m/>
    <s v="WHRS"/>
    <m/>
  </r>
  <r>
    <s v="WHRS-249"/>
    <s v="DL01210300158"/>
    <s v="DAL2021010122"/>
    <n v="407261"/>
    <x v="0"/>
    <x v="197"/>
    <n v="8266010190"/>
    <n v="9854018304"/>
    <n v="58341.37"/>
    <m/>
    <n v="0"/>
    <n v="58341.37"/>
    <d v="2021-02-20T17:30:00"/>
    <n v="6870325850"/>
    <s v="UTCL-20-DL-R-01"/>
    <m/>
    <m/>
    <s v="WHRS"/>
    <m/>
  </r>
  <r>
    <s v="C478"/>
    <s v="DL01210500793"/>
    <s v="DAL2122001597"/>
    <n v="407261"/>
    <x v="0"/>
    <x v="197"/>
    <n v="8266011245"/>
    <n v="9854019817"/>
    <n v="58295.63"/>
    <m/>
    <n v="0"/>
    <n v="58295.63"/>
    <d v="2021-05-03T17:30:00"/>
    <n v="6870065823"/>
    <s v="UTCL-20-DL-R-04"/>
    <m/>
    <m/>
    <s v="Cement Mill"/>
    <m/>
  </r>
  <r>
    <s v="C495"/>
    <s v="DL01210600745"/>
    <s v="DAL2122002603"/>
    <n v="407261"/>
    <x v="0"/>
    <x v="197"/>
    <n v="8266011463"/>
    <n v="9854020939"/>
    <n v="58288.18"/>
    <m/>
    <n v="0"/>
    <n v="58288.18"/>
    <d v="2021-06-16T17:30:00"/>
    <n v="6870099821"/>
    <s v="UTCL-20-DL-R-04"/>
    <m/>
    <m/>
    <s v="Cement Mill"/>
    <s v="Civil- Cement Mill"/>
  </r>
  <r>
    <s v="C494"/>
    <s v="DL01210600728"/>
    <s v="DAL2122002638"/>
    <n v="407261"/>
    <x v="0"/>
    <x v="197"/>
    <n v="8266011463"/>
    <n v="9854020646"/>
    <n v="58288.18"/>
    <m/>
    <n v="0"/>
    <n v="58288.18"/>
    <d v="2021-06-05T17:30:00"/>
    <n v="6870099837"/>
    <s v="UTCL-20-DL-R-04"/>
    <m/>
    <m/>
    <s v="Cement Mill"/>
    <s v="Civil- Cement Mill"/>
  </r>
  <r>
    <s v="OLBC1151"/>
    <s v="DL01220100430"/>
    <s v="DAL2122013756"/>
    <n v="820963"/>
    <x v="0"/>
    <x v="310"/>
    <n v="8268007085"/>
    <n v="498"/>
    <n v="58275"/>
    <m/>
    <n v="0"/>
    <n v="58275"/>
    <d v="2022-01-04T17:30:00"/>
    <n v="3445026272"/>
    <s v="UTCL-20-DL-R-07"/>
    <s v="N032221814816472"/>
    <d v="2022-02-02T00:00:00"/>
    <s v="OLBC"/>
    <m/>
  </r>
  <r>
    <s v="OLBC1149"/>
    <s v="DL01220100433"/>
    <s v="DAL2122013753"/>
    <n v="820963"/>
    <x v="0"/>
    <x v="310"/>
    <n v="8268007085"/>
    <n v="329"/>
    <n v="58275"/>
    <m/>
    <n v="0"/>
    <n v="58275"/>
    <d v="2022-02-10T00:00:00"/>
    <n v="3445028720"/>
    <s v="UTCL-20-DL-R-07"/>
    <s v="N049221839860242"/>
    <d v="2022-02-19T00:00:00"/>
    <s v="OLBC"/>
    <m/>
  </r>
  <r>
    <s v="OLBC1152"/>
    <s v="DL01220200612"/>
    <s v="DAL2122015294"/>
    <n v="820963"/>
    <x v="0"/>
    <x v="310"/>
    <n v="8268007085"/>
    <n v="543"/>
    <n v="58275"/>
    <m/>
    <n v="0"/>
    <n v="58275"/>
    <d v="2022-02-04T17:30:00"/>
    <n v="3445028059"/>
    <s v="UTCL-20-DL-R-07"/>
    <s v="N056221848528368"/>
    <d v="2022-02-26T00:00:00"/>
    <s v="OLBC"/>
    <m/>
  </r>
  <r>
    <s v="OLBC1153"/>
    <s v="DL01220301360"/>
    <s v="DAL2122017261"/>
    <n v="820963"/>
    <x v="0"/>
    <x v="310"/>
    <n v="8268007085"/>
    <n v="601"/>
    <n v="58275"/>
    <m/>
    <n v="0"/>
    <n v="58275"/>
    <d v="2022-03-02T17:30:00"/>
    <n v="3445032935"/>
    <s v="UTCL-20-DL-R-07"/>
    <s v="N092221899786499"/>
    <d v="2022-04-05T00:00:00"/>
    <s v="OLBC"/>
    <m/>
  </r>
  <r>
    <s v="OLBC1154"/>
    <s v="DL01220301702"/>
    <s v="DAL2122017553"/>
    <n v="820963"/>
    <x v="0"/>
    <x v="310"/>
    <n v="8268007085"/>
    <n v="626"/>
    <n v="58275"/>
    <m/>
    <n v="0"/>
    <n v="58275"/>
    <d v="2022-03-23T17:30:00"/>
    <n v="3445001463"/>
    <s v="UTCL-20-DL-R-07"/>
    <s v="N111221926132357"/>
    <d v="2022-04-23T00:00:00"/>
    <s v="OLBC"/>
    <m/>
  </r>
  <r>
    <s v="OLBC1158"/>
    <s v="DL01220701236"/>
    <s v="DAL2223006006"/>
    <n v="820963"/>
    <x v="0"/>
    <x v="354"/>
    <n v="8268008889"/>
    <n v="261"/>
    <n v="58275"/>
    <m/>
    <n v="0"/>
    <n v="58275"/>
    <d v="2022-07-06T17:30:00"/>
    <n v="3445011085"/>
    <s v="UTCL-20-DL-R-07"/>
    <s v="N223222076312804"/>
    <d v="2022-08-12T00:00:00"/>
    <s v="OLBC"/>
    <m/>
  </r>
  <r>
    <s v="OLBC1156"/>
    <s v="DL01220800859"/>
    <s v="DAL2223007704"/>
    <n v="820963"/>
    <x v="0"/>
    <x v="310"/>
    <n v="8268008889"/>
    <n v="343"/>
    <n v="58275"/>
    <m/>
    <n v="0"/>
    <n v="58275"/>
    <d v="2022-08-03T17:30:00"/>
    <n v="3445013588"/>
    <s v="UTCL-20-DL-R-07"/>
    <s v="N255222116814021"/>
    <d v="2022-09-15T00:00:00"/>
    <s v="OLBC"/>
    <m/>
  </r>
  <r>
    <s v="OLBC1162"/>
    <s v="DL01220900944"/>
    <s v="DAL2223009599"/>
    <n v="820963"/>
    <x v="0"/>
    <x v="310"/>
    <n v="8268009647"/>
    <n v="375"/>
    <n v="58275"/>
    <m/>
    <n v="0"/>
    <n v="58275"/>
    <d v="2022-09-06T17:30:00"/>
    <n v="3445016948"/>
    <s v="UTCL-20-DL-R-07"/>
    <s v="N269222134387379"/>
    <d v="2022-09-29T00:00:00"/>
    <s v="OLBC"/>
    <m/>
  </r>
  <r>
    <s v="OLBC1163"/>
    <s v="DL01221000857"/>
    <s v="DAL2223011382"/>
    <n v="820963"/>
    <x v="0"/>
    <x v="310"/>
    <n v="8268009647"/>
    <n v="465"/>
    <n v="58275"/>
    <m/>
    <n v="0"/>
    <n v="58275"/>
    <d v="2022-10-01T17:30:00"/>
    <n v="3445019863"/>
    <s v="UTCL-20-DL-R-07"/>
    <s v="N300222180339128"/>
    <d v="2022-10-29T00:00:00"/>
    <s v="OLBC"/>
    <m/>
  </r>
  <r>
    <s v="OLBC1164"/>
    <s v="DL01221001673"/>
    <s v="DAL2223012148"/>
    <n v="820963"/>
    <x v="0"/>
    <x v="310"/>
    <n v="8268010110"/>
    <n v="466"/>
    <n v="58275"/>
    <m/>
    <n v="0"/>
    <n v="58275"/>
    <d v="2022-10-01T17:30:00"/>
    <n v="3445021668"/>
    <s v="UTCL-20-DL-R-07"/>
    <s v="N308222192077097"/>
    <d v="2022-11-06T00:00:00"/>
    <s v="OLBC"/>
    <m/>
  </r>
  <r>
    <s v="OLBC1167"/>
    <s v="DL01221100684"/>
    <s v="DAL2223012964"/>
    <n v="820963"/>
    <x v="0"/>
    <x v="310"/>
    <n v="8268010507"/>
    <n v="565"/>
    <n v="58275"/>
    <m/>
    <n v="0"/>
    <n v="58275"/>
    <d v="2022-10-31T17:30:00"/>
    <n v="3445022623"/>
    <s v="UTCL-20-DL-R-07"/>
    <s v="N327222216654582"/>
    <d v="2022-11-25T00:00:00"/>
    <s v="OLBC"/>
    <m/>
  </r>
  <r>
    <s v="OLBC1170"/>
    <s v="DL01221101639"/>
    <s v="DAL2223013918"/>
    <n v="820963"/>
    <x v="0"/>
    <x v="310"/>
    <n v="8268010727"/>
    <n v="566"/>
    <n v="58275"/>
    <m/>
    <n v="0"/>
    <n v="58275"/>
    <d v="2022-10-31T17:30:00"/>
    <n v="44345918"/>
    <s v="UTCL-20-DL-R-07"/>
    <s v="N355222256630378"/>
    <d v="2022-12-24T00:00:00"/>
    <s v="OLBC"/>
    <m/>
  </r>
  <r>
    <s v="OLBC1168"/>
    <s v="DL01221201412"/>
    <s v="DAL2223015303"/>
    <n v="820963"/>
    <x v="0"/>
    <x v="310"/>
    <n v="8268010507"/>
    <n v="657"/>
    <n v="58275"/>
    <m/>
    <n v="0"/>
    <n v="58275"/>
    <d v="2022-12-04T17:30:00"/>
    <n v="3445026898"/>
    <s v="UTCL-20-DL-R-07"/>
    <s v="N002232271105395"/>
    <d v="2023-01-03T00:00:00"/>
    <s v="OLBC"/>
    <m/>
  </r>
  <r>
    <s v="OLBC1172"/>
    <s v="DL01230101364"/>
    <s v="DAL2223017233"/>
    <n v="820963"/>
    <x v="0"/>
    <x v="310"/>
    <n v="8268010727"/>
    <n v="655"/>
    <n v="58275"/>
    <m/>
    <n v="0"/>
    <n v="58275"/>
    <d v="2022-12-04T17:30:00"/>
    <n v="3445034010"/>
    <s v="UTCL-20-DL-R-07"/>
    <s v="N061232353661652"/>
    <d v="2023-03-03T00:00:00"/>
    <s v="OLBC"/>
    <m/>
  </r>
  <r>
    <s v="OLBC1171"/>
    <s v="DL01230101365"/>
    <s v="DAL2223017234"/>
    <n v="820963"/>
    <x v="0"/>
    <x v="310"/>
    <n v="8268010727"/>
    <n v="721"/>
    <n v="58275"/>
    <m/>
    <n v="0"/>
    <n v="58275"/>
    <d v="2023-01-06T17:30:00"/>
    <n v="3445034011"/>
    <s v="UTCL-20-DL-R-07"/>
    <s v="N061232353661652"/>
    <d v="2023-03-03T00:00:00"/>
    <s v="OLBC"/>
    <m/>
  </r>
  <r>
    <s v="OLBC1176"/>
    <s v="DL01230202016"/>
    <s v="DAL2223019607"/>
    <n v="820963"/>
    <x v="0"/>
    <x v="310"/>
    <n v="8268011225"/>
    <n v="794"/>
    <n v="58275"/>
    <m/>
    <n v="0"/>
    <n v="58275"/>
    <d v="2023-02-03T17:30:00"/>
    <n v="3445034135"/>
    <s v="UTCL-20-DL-R-07"/>
    <s v="N062232354818710"/>
    <d v="2023-03-05T00:00:00"/>
    <s v="OLBC"/>
    <m/>
  </r>
  <r>
    <s v="OLBC1177"/>
    <s v="DL01230300747"/>
    <s v="DAL2223020458"/>
    <n v="820963"/>
    <x v="0"/>
    <x v="310"/>
    <n v="8268011225"/>
    <n v="866"/>
    <n v="58275"/>
    <m/>
    <n v="0"/>
    <n v="58275"/>
    <d v="2023-02-28T17:30:00"/>
    <n v="3445035939"/>
    <s v="UTCL-20-DL-R-07"/>
    <s v="N079232379494909"/>
    <d v="2023-03-20T00:00:00"/>
    <s v="OLBC"/>
    <m/>
  </r>
  <r>
    <s v="OLBC1178"/>
    <s v="DL01230302645"/>
    <s v="DAL2223022188"/>
    <n v="820963"/>
    <x v="0"/>
    <x v="310"/>
    <n v="8268011225"/>
    <n v="927"/>
    <n v="58275"/>
    <m/>
    <n v="0"/>
    <n v="58275"/>
    <d v="2023-03-24T17:30:00"/>
    <n v="1218717064"/>
    <s v="UTCL-20-DL-R-07"/>
    <s v="N101232413499132"/>
    <d v="2023-04-13T00:00:00"/>
    <s v="OLBC"/>
    <m/>
  </r>
  <r>
    <s v="OLBC1180"/>
    <s v="DL01230600584"/>
    <s v="DAL2324004015"/>
    <n v="820963"/>
    <x v="0"/>
    <x v="310"/>
    <n v="8268012083"/>
    <s v="I2300154"/>
    <n v="58275"/>
    <m/>
    <n v="0"/>
    <n v="58275"/>
    <d v="2023-06-01T17:30:00"/>
    <n v="1218723799"/>
    <s v="UTCL-20-DL-R-07"/>
    <s v="HDFCR52023062366425503"/>
    <d v="2023-06-24T00:00:00"/>
    <s v="OLBC"/>
    <m/>
  </r>
  <r>
    <s v="OLBC1181"/>
    <s v="DL01230601296"/>
    <s v="DAL2324004685"/>
    <n v="820963"/>
    <x v="0"/>
    <x v="310"/>
    <n v="8268012083"/>
    <n v="867"/>
    <n v="58275"/>
    <m/>
    <n v="0"/>
    <n v="58275"/>
    <d v="2023-05-15T17:30:00"/>
    <n v="1218724737"/>
    <s v="UTCL-20-DL-R-07"/>
    <s v="N173232513946857"/>
    <d v="2023-06-24T00:00:00"/>
    <s v="OLBC"/>
    <m/>
  </r>
  <r>
    <s v="OLBC1184"/>
    <s v="DL01230700938"/>
    <s v="DAL2324006271"/>
    <n v="820963"/>
    <x v="0"/>
    <x v="310"/>
    <n v="8268012474"/>
    <s v="I2300252"/>
    <n v="58275"/>
    <m/>
    <n v="0"/>
    <n v="58275"/>
    <d v="2023-06-30T17:30:00"/>
    <n v="1218726947"/>
    <s v="UTCL-20-DL-R-07"/>
    <s v="N202232558764031"/>
    <d v="2023-07-21T00:00:00"/>
    <s v="OLBC"/>
    <m/>
  </r>
  <r>
    <s v="OLBC1183"/>
    <s v="DL01230701215"/>
    <s v="DAL2324006520"/>
    <n v="820963"/>
    <x v="0"/>
    <x v="310"/>
    <n v="8268012292"/>
    <s v="I2300253"/>
    <n v="58275"/>
    <m/>
    <n v="0"/>
    <n v="58275"/>
    <d v="2023-06-30T17:30:00"/>
    <n v="1218727050"/>
    <s v="UTCL-20-DL-R-07"/>
    <s v="N205232561118098"/>
    <d v="2023-07-26T00:00:00"/>
    <s v="OLBC"/>
    <m/>
  </r>
  <r>
    <s v="WHRS-301"/>
    <s v="DL01210800060"/>
    <s v="DAL2122005428"/>
    <n v="407261"/>
    <x v="0"/>
    <x v="197"/>
    <n v="8266012048"/>
    <n v="9854021499"/>
    <n v="58243.1"/>
    <m/>
    <n v="0"/>
    <n v="58243.1"/>
    <d v="2021-07-24T17:30:00"/>
    <n v="6870152431"/>
    <s v="UTCL-20-DL-R-01"/>
    <m/>
    <m/>
    <s v="WHRS"/>
    <m/>
  </r>
  <r>
    <s v="C522"/>
    <s v="DL01210700168"/>
    <s v="DAL2122003570"/>
    <n v="407261"/>
    <x v="0"/>
    <x v="197"/>
    <n v="8266011862"/>
    <n v="9854021204"/>
    <n v="58220.56"/>
    <m/>
    <n v="0"/>
    <n v="58220.56"/>
    <d v="2021-06-29T17:30:00"/>
    <n v="6870120393"/>
    <s v="UTCL-20-DL-R-04"/>
    <m/>
    <m/>
    <s v="Cement Mill"/>
    <m/>
  </r>
  <r>
    <s v="OLBC356"/>
    <s v="DL01230501683"/>
    <s v="DAL2324002932"/>
    <n v="128635"/>
    <x v="0"/>
    <x v="173"/>
    <n v="8266018415"/>
    <s v="DT/23-24/185"/>
    <n v="58195"/>
    <m/>
    <n v="10475.1"/>
    <n v="68670.100000000006"/>
    <d v="2023-05-15T17:30:00"/>
    <n v="1246403422"/>
    <s v="UTCL-20-DL-R-07"/>
    <s v="HDFCR52023062366433429"/>
    <d v="2023-06-24T00:00:00"/>
    <s v="OLBC"/>
    <m/>
  </r>
  <r>
    <s v="WHRS-296"/>
    <s v="DL01210800052"/>
    <s v="DAL2122005436"/>
    <n v="407261"/>
    <x v="0"/>
    <x v="197"/>
    <n v="8266012048"/>
    <n v="9854021601"/>
    <n v="58175.48"/>
    <m/>
    <n v="0"/>
    <n v="58175.48"/>
    <d v="2021-07-29T17:30:00"/>
    <n v="6870152434"/>
    <s v="UTCL-20-DL-R-01"/>
    <m/>
    <m/>
    <s v="WHRS"/>
    <m/>
  </r>
  <r>
    <s v="WHRS-276"/>
    <s v="DL01210501050"/>
    <s v="DAL2122001798"/>
    <n v="407261"/>
    <x v="0"/>
    <x v="197"/>
    <n v="8266011090"/>
    <n v="9854020366"/>
    <n v="58107.86"/>
    <m/>
    <n v="0"/>
    <n v="58107.86"/>
    <d v="2021-05-26T17:30:00"/>
    <n v="6870071273"/>
    <s v="UTCL-20-DL-R-01"/>
    <m/>
    <m/>
    <s v="WHRS"/>
    <m/>
  </r>
  <r>
    <s v="C582"/>
    <s v="DL01210801474"/>
    <s v="DAL2122006845"/>
    <n v="407261"/>
    <x v="0"/>
    <x v="197"/>
    <n v="8266012048"/>
    <n v="9854022048"/>
    <n v="58089.68"/>
    <m/>
    <n v="0"/>
    <n v="58089.68"/>
    <d v="2021-08-21T17:30:00"/>
    <n v="6870187980"/>
    <s v="UTCL-20-DL-R-04"/>
    <m/>
    <m/>
    <s v="Cement Mill"/>
    <s v="Civil- Cement Mill"/>
  </r>
  <r>
    <s v="C476"/>
    <s v="DL01210500788"/>
    <s v="DAL2122001601"/>
    <n v="407261"/>
    <x v="0"/>
    <x v="197"/>
    <n v="8266011245"/>
    <n v="9854019739"/>
    <n v="58066.93"/>
    <m/>
    <n v="0"/>
    <n v="58066.93"/>
    <d v="2021-04-29T17:30:00"/>
    <n v="6870065797"/>
    <s v="UTCL-20-DL-R-04"/>
    <m/>
    <m/>
    <s v="Cement Mill"/>
    <m/>
  </r>
  <r>
    <s v="C526"/>
    <s v="DL01210700424"/>
    <s v="DAL2122003837"/>
    <n v="407261"/>
    <x v="0"/>
    <x v="197"/>
    <n v="8266011862"/>
    <n v="9854021236"/>
    <n v="58062.78"/>
    <m/>
    <n v="0"/>
    <n v="58062.78"/>
    <d v="2021-07-01T17:30:00"/>
    <n v="6870120697"/>
    <s v="UTCL-20-DL-R-04"/>
    <m/>
    <m/>
    <s v="Cement Mill"/>
    <m/>
  </r>
  <r>
    <s v="C561"/>
    <s v="DL01210800055"/>
    <s v="DAL2122005433"/>
    <n v="407261"/>
    <x v="0"/>
    <x v="197"/>
    <n v="8266012048"/>
    <n v="9854021472"/>
    <n v="58017.7"/>
    <m/>
    <n v="0"/>
    <n v="58017.7"/>
    <d v="2021-07-22T17:30:00"/>
    <n v="6870152441"/>
    <s v="UTCL-20-DL-R-04"/>
    <m/>
    <m/>
    <s v="Cement Mill"/>
    <s v="Civil- Cement Mill"/>
  </r>
  <r>
    <s v="C517"/>
    <s v="DL01210700162"/>
    <s v="DAL2122003576"/>
    <n v="407261"/>
    <x v="0"/>
    <x v="197"/>
    <n v="8266011862"/>
    <n v="9854021139"/>
    <n v="57995.16"/>
    <m/>
    <n v="0"/>
    <n v="57995.16"/>
    <d v="2021-06-26T17:30:00"/>
    <n v="6870120465"/>
    <s v="UTCL-20-DL-R-04"/>
    <m/>
    <m/>
    <s v="Cement Mill"/>
    <m/>
  </r>
  <r>
    <s v="C477"/>
    <s v="DL01210500792"/>
    <s v="DAL2122001598"/>
    <n v="407261"/>
    <x v="0"/>
    <x v="197"/>
    <n v="8266011245"/>
    <n v="9854019871"/>
    <n v="57975.45"/>
    <m/>
    <n v="0"/>
    <n v="57975.45"/>
    <d v="2021-05-07T17:30:00"/>
    <n v="6870065817"/>
    <s v="UTCL-20-DL-R-04"/>
    <m/>
    <m/>
    <s v="Cement Mill"/>
    <m/>
  </r>
  <r>
    <s v="WHRS-286"/>
    <s v="DL01210600673"/>
    <s v="DAL2122002657"/>
    <n v="407261"/>
    <x v="0"/>
    <x v="197"/>
    <n v="8266011090"/>
    <n v="9854020583"/>
    <n v="57972.62"/>
    <m/>
    <n v="0"/>
    <n v="57972.62"/>
    <d v="2021-06-03T17:30:00"/>
    <n v="6870099971"/>
    <s v="UTCL-20-DL-R-01"/>
    <m/>
    <m/>
    <s v="WHRS"/>
    <m/>
  </r>
  <r>
    <s v="C489"/>
    <s v="DL01210600707"/>
    <s v="DAL2122002646"/>
    <n v="407261"/>
    <x v="0"/>
    <x v="197"/>
    <n v="8266011463"/>
    <n v="9854020631"/>
    <n v="57950.080000000002"/>
    <m/>
    <n v="0"/>
    <n v="57950.080000000002"/>
    <d v="2021-06-05T17:30:00"/>
    <n v="6870099891"/>
    <s v="UTCL-20-DL-R-04"/>
    <m/>
    <m/>
    <s v="Cement Mill"/>
    <m/>
  </r>
  <r>
    <s v="C519"/>
    <s v="DL01210700165"/>
    <s v="DAL2122003573"/>
    <n v="407261"/>
    <x v="0"/>
    <x v="197"/>
    <n v="8266011862"/>
    <n v="9854021195"/>
    <n v="57927.54"/>
    <m/>
    <n v="0"/>
    <n v="57927.54"/>
    <d v="2021-06-29T17:30:00"/>
    <n v="6870120413"/>
    <s v="UTCL-20-DL-R-04"/>
    <m/>
    <m/>
    <s v="Cement Mill"/>
    <m/>
  </r>
  <r>
    <s v="OLBC1062"/>
    <s v="DL01220701802"/>
    <s v="DAL2223006616"/>
    <n v="510321"/>
    <x v="0"/>
    <x v="356"/>
    <n v="8266015262"/>
    <s v="ING/2022-23/231"/>
    <n v="57850"/>
    <m/>
    <n v="10413"/>
    <n v="68263"/>
    <d v="2022-07-11T17:30:00"/>
    <n v="6870180783"/>
    <s v="UTCL-20-DL-R-07"/>
    <s v="HDFCR52022090593713551"/>
    <d v="2022-09-08T00:00:00"/>
    <s v="OLBC"/>
    <m/>
  </r>
  <r>
    <s v="C536"/>
    <s v="DL01210700975"/>
    <s v="DAL2122004352"/>
    <n v="407261"/>
    <x v="0"/>
    <x v="197"/>
    <n v="8266011862"/>
    <n v="9854021286"/>
    <n v="57837.38"/>
    <m/>
    <n v="0"/>
    <n v="57837.38"/>
    <d v="2021-07-06T17:30:00"/>
    <n v="6870134288"/>
    <s v="UTCL-20-DL-R-04"/>
    <m/>
    <m/>
    <s v="Cement Mill"/>
    <s v="Civil- Cement Mill"/>
  </r>
  <r>
    <s v="WHRS-298"/>
    <s v="DL01210800054"/>
    <s v="DAL2122005434"/>
    <n v="407261"/>
    <x v="0"/>
    <x v="197"/>
    <n v="8266012048"/>
    <n v="9854021645"/>
    <n v="57837.38"/>
    <m/>
    <n v="0"/>
    <n v="57837.38"/>
    <d v="2021-07-31T17:30:00"/>
    <n v="6870152450"/>
    <s v="UTCL-20-DL-R-01"/>
    <m/>
    <m/>
    <s v="WHRS"/>
    <m/>
  </r>
  <r>
    <s v="WHRS-250"/>
    <s v="DL01210300679"/>
    <s v="DAL2021010602"/>
    <n v="407261"/>
    <x v="0"/>
    <x v="197"/>
    <n v="8266010190"/>
    <n v="9854018523"/>
    <n v="57815.360000000001"/>
    <m/>
    <n v="0"/>
    <n v="57815.360000000001"/>
    <d v="2021-03-01T17:30:00"/>
    <n v="6870343277"/>
    <s v="UTCL-20-DL-R-01"/>
    <m/>
    <m/>
    <s v="WHRS"/>
    <m/>
  </r>
  <r>
    <s v="WHRS-266"/>
    <s v="DL01210301599"/>
    <s v="DAL2021011612"/>
    <n v="407261"/>
    <x v="0"/>
    <x v="197"/>
    <n v="8266011090"/>
    <n v="9854019114"/>
    <n v="57815.360000000001"/>
    <m/>
    <n v="0"/>
    <n v="57815.360000000001"/>
    <d v="2021-03-23T17:30:00"/>
    <n v="6870369354"/>
    <s v="UTCL-20-DL-R-01"/>
    <m/>
    <m/>
    <s v="WHRS"/>
    <m/>
  </r>
  <r>
    <s v="C528"/>
    <s v="DL01210700426"/>
    <s v="DAL2122003835"/>
    <n v="407261"/>
    <x v="0"/>
    <x v="197"/>
    <n v="8266011862"/>
    <n v="9854021250"/>
    <n v="57814.84"/>
    <m/>
    <n v="0"/>
    <n v="57814.84"/>
    <d v="2021-07-03T17:30:00"/>
    <n v="6870120700"/>
    <s v="UTCL-20-DL-R-04"/>
    <m/>
    <m/>
    <s v="Cement Mill"/>
    <m/>
  </r>
  <r>
    <s v="WHRS-273"/>
    <s v="DL01210500160"/>
    <s v="DAL2122000979"/>
    <n v="407261"/>
    <x v="0"/>
    <x v="197"/>
    <n v="8266011090"/>
    <n v="9854019323"/>
    <n v="57792.49"/>
    <m/>
    <n v="0"/>
    <n v="57792.49"/>
    <d v="2021-04-01T17:30:00"/>
    <n v="6870045427"/>
    <s v="UTCL-20-DL-R-01"/>
    <m/>
    <m/>
    <s v="WHRS"/>
    <m/>
  </r>
  <r>
    <s v="WHRS-282"/>
    <s v="DL01210600060"/>
    <s v="DAL2122001971"/>
    <n v="407261"/>
    <x v="0"/>
    <x v="197"/>
    <n v="8266011090"/>
    <n v="9854020528"/>
    <n v="57792.3"/>
    <m/>
    <n v="0"/>
    <n v="57792.3"/>
    <d v="2021-05-31T17:30:00"/>
    <n v="6870078097"/>
    <s v="UTCL-20-DL-R-01"/>
    <m/>
    <m/>
    <s v="WHRS"/>
    <m/>
  </r>
  <r>
    <s v="WHRS-1220"/>
    <s v="Waiver"/>
    <m/>
    <n v="821027"/>
    <x v="0"/>
    <x v="9"/>
    <n v="8268005622"/>
    <s v="1582827"/>
    <n v="57788.98"/>
    <m/>
    <n v="0"/>
    <n v="57788.98"/>
    <m/>
    <m/>
    <s v="UTCL-20-DL-R-01"/>
    <m/>
    <m/>
    <s v="WHRS"/>
    <m/>
  </r>
  <r>
    <s v="C472"/>
    <s v="DL01210500165"/>
    <s v="DAL2122000974"/>
    <n v="407261"/>
    <x v="0"/>
    <x v="197"/>
    <n v="8266011245"/>
    <n v="9854019639"/>
    <n v="57769.62"/>
    <m/>
    <n v="0"/>
    <n v="57769.62"/>
    <d v="2021-04-19T17:30:00"/>
    <n v="6870045619"/>
    <s v="UTCL-20-DL-R-04"/>
    <m/>
    <m/>
    <s v="Cement Mill"/>
    <m/>
  </r>
  <r>
    <s v="C499"/>
    <s v="DL01210600727"/>
    <s v="DAL2122002639"/>
    <n v="407261"/>
    <x v="0"/>
    <x v="197"/>
    <n v="8266011463"/>
    <n v="9854020607"/>
    <n v="57724.68"/>
    <m/>
    <n v="0"/>
    <n v="57724.68"/>
    <d v="2021-06-04T17:30:00"/>
    <n v="6870099846"/>
    <s v="UTCL-20-DL-R-04"/>
    <m/>
    <m/>
    <s v="Cement Mill"/>
    <s v="Civil- Cement Mill"/>
  </r>
  <r>
    <s v="WHRS-264"/>
    <s v="DL01210301596"/>
    <s v="DAL2021011615"/>
    <n v="407261"/>
    <x v="0"/>
    <x v="197"/>
    <n v="8266011090"/>
    <n v="9854019094"/>
    <n v="57701.01"/>
    <m/>
    <n v="0"/>
    <n v="57701.01"/>
    <d v="2021-03-22T17:30:00"/>
    <n v="6870369288"/>
    <s v="UTCL-20-DL-R-01"/>
    <m/>
    <m/>
    <s v="WHRS"/>
    <m/>
  </r>
  <r>
    <s v="WHRS-271"/>
    <s v="DL01210500161"/>
    <s v="DAL2122000978"/>
    <n v="407261"/>
    <x v="0"/>
    <x v="197"/>
    <n v="8266011090"/>
    <n v="9854019458"/>
    <n v="57701.01"/>
    <m/>
    <n v="0"/>
    <n v="57701.01"/>
    <d v="2021-04-07T17:30:00"/>
    <n v="6870045497"/>
    <s v="UTCL-20-DL-R-01"/>
    <m/>
    <m/>
    <s v="WHRS"/>
    <m/>
  </r>
  <r>
    <s v="C467"/>
    <s v="DL01210500166"/>
    <s v="DAL2122000973"/>
    <n v="407261"/>
    <x v="0"/>
    <x v="197"/>
    <n v="8266011245"/>
    <n v="9854019611"/>
    <n v="57701.01"/>
    <m/>
    <n v="0"/>
    <n v="57701.01"/>
    <d v="2021-04-15T17:30:00"/>
    <n v="6870045652"/>
    <s v="UTCL-20-DL-R-04"/>
    <m/>
    <m/>
    <s v="Cement Mill"/>
    <m/>
  </r>
  <r>
    <s v="WHRS-1996"/>
    <m/>
    <m/>
    <m/>
    <x v="0"/>
    <x v="171"/>
    <m/>
    <s v="52678643"/>
    <n v="57700"/>
    <m/>
    <m/>
    <n v="57700"/>
    <d v="2022-05-30T00:00:00"/>
    <m/>
    <m/>
    <m/>
    <m/>
    <s v="WHRS"/>
    <m/>
  </r>
  <r>
    <s v="WHRS-270"/>
    <s v="DL01210500155"/>
    <s v="DAL2122000984"/>
    <n v="407261"/>
    <x v="0"/>
    <x v="197"/>
    <n v="8266011090"/>
    <n v="9854019490"/>
    <n v="57655.27"/>
    <m/>
    <n v="0"/>
    <n v="57655.27"/>
    <d v="2021-04-09T17:30:00"/>
    <n v="6870045418"/>
    <s v="UTCL-20-DL-R-01"/>
    <m/>
    <m/>
    <s v="WHRS"/>
    <m/>
  </r>
  <r>
    <s v="WHRS-272"/>
    <s v="DL01210500162"/>
    <s v="DAL2122000977"/>
    <n v="407261"/>
    <x v="0"/>
    <x v="197"/>
    <n v="8266011090"/>
    <n v="9854019580"/>
    <n v="57655.27"/>
    <m/>
    <n v="0"/>
    <n v="57655.27"/>
    <d v="2021-04-13T17:30:00"/>
    <n v="6870045512"/>
    <s v="UTCL-20-DL-R-01"/>
    <m/>
    <m/>
    <s v="WHRS"/>
    <m/>
  </r>
  <r>
    <s v="C525"/>
    <s v="DL01210700164"/>
    <s v="DAL2122003574"/>
    <n v="407261"/>
    <x v="0"/>
    <x v="197"/>
    <n v="8266011862"/>
    <n v="9854021225"/>
    <n v="57634.52"/>
    <m/>
    <n v="0"/>
    <n v="57634.52"/>
    <d v="2021-06-30T17:30:00"/>
    <n v="6870120429"/>
    <s v="UTCL-20-DL-R-04"/>
    <m/>
    <m/>
    <s v="Cement Mill"/>
    <m/>
  </r>
  <r>
    <s v="WHRS-285"/>
    <s v="DL01210600675"/>
    <s v="DAL2122002655"/>
    <n v="407261"/>
    <x v="0"/>
    <x v="197"/>
    <n v="8266011090"/>
    <n v="9854020588"/>
    <n v="57611.98"/>
    <m/>
    <n v="0"/>
    <n v="57611.98"/>
    <d v="2021-06-03T17:30:00"/>
    <n v="6870100274"/>
    <s v="UTCL-20-DL-R-01"/>
    <m/>
    <m/>
    <s v="WHRS"/>
    <m/>
  </r>
  <r>
    <s v="C516"/>
    <s v="DL01210700160"/>
    <s v="DAL2122003578"/>
    <n v="407261"/>
    <x v="0"/>
    <x v="197"/>
    <n v="8266011862"/>
    <n v="9854021153"/>
    <n v="57611.98"/>
    <m/>
    <n v="0"/>
    <n v="57611.98"/>
    <d v="2021-06-27T17:30:00"/>
    <n v="6870120120"/>
    <s v="UTCL-20-DL-R-04"/>
    <m/>
    <m/>
    <s v="Cement Mill"/>
    <m/>
  </r>
  <r>
    <s v="C550"/>
    <s v="DL01210701602"/>
    <s v="DAL2122004939"/>
    <n v="407261"/>
    <x v="0"/>
    <x v="197"/>
    <n v="8266011862"/>
    <n v="9854021320"/>
    <n v="57611.98"/>
    <m/>
    <n v="0"/>
    <n v="57611.98"/>
    <d v="2021-07-16T17:30:00"/>
    <n v="6870143654"/>
    <s v="UTCL-20-DL-R-04"/>
    <m/>
    <m/>
    <s v="Cement Mill"/>
    <s v="Civil- Cement Mill"/>
  </r>
  <r>
    <s v="RMES-80"/>
    <s v="DL01240202054"/>
    <s v="DAL2324020068"/>
    <n v="502357"/>
    <x v="0"/>
    <x v="277"/>
    <n v="8266020740"/>
    <s v="TA/23-24/871"/>
    <n v="57600"/>
    <m/>
    <n v="10368"/>
    <n v="67968"/>
    <d v="2024-02-06T17:30:00"/>
    <n v="1246730773"/>
    <s v="UTCL-22-DL-N-39"/>
    <s v="N095242969592926"/>
    <d v="2024-04-04T00:00:00"/>
    <s v="Raw Mill-1 ESP"/>
    <m/>
  </r>
  <r>
    <s v="OLBC307"/>
    <s v="DL01220400944"/>
    <s v="DAL2223000980"/>
    <n v="137974"/>
    <x v="0"/>
    <x v="5"/>
    <n v="8263000113"/>
    <s v="BA0930000035"/>
    <n v="57592"/>
    <m/>
    <n v="10366.56"/>
    <n v="67958.559999999998"/>
    <d v="2021-12-24T17:30:00"/>
    <n v="6870031805"/>
    <s v="UTCL-20-DL-R-07"/>
    <s v="HDFCR52022050365603879"/>
    <d v="2022-05-04T00:00:00"/>
    <s v="OLBC"/>
    <m/>
  </r>
  <r>
    <s v="C515"/>
    <s v="DL01210800048"/>
    <s v="DAL2122005440"/>
    <n v="407261"/>
    <x v="0"/>
    <x v="197"/>
    <n v="8266011463"/>
    <n v="9854021474"/>
    <n v="57589.440000000002"/>
    <m/>
    <n v="0"/>
    <n v="57589.440000000002"/>
    <d v="2021-07-23T17:30:00"/>
    <n v="6870152449"/>
    <s v="UTCL-20-DL-R-04"/>
    <m/>
    <m/>
    <s v="Cement Mill"/>
    <s v="Civil- Cement Mill"/>
  </r>
  <r>
    <s v="C468"/>
    <s v="DL01210500167"/>
    <s v="DAL2122000972"/>
    <n v="407261"/>
    <x v="0"/>
    <x v="197"/>
    <n v="8266011245"/>
    <n v="9854019478"/>
    <n v="57586.66"/>
    <m/>
    <n v="0"/>
    <n v="57586.66"/>
    <d v="2021-04-08T17:30:00"/>
    <n v="6870045660"/>
    <s v="UTCL-20-DL-R-04"/>
    <m/>
    <m/>
    <s v="Cement Mill"/>
    <m/>
  </r>
  <r>
    <s v="C1397"/>
    <m/>
    <m/>
    <m/>
    <x v="0"/>
    <x v="168"/>
    <m/>
    <s v="7037607667"/>
    <n v="57570"/>
    <m/>
    <m/>
    <n v="57570"/>
    <d v="2021-11-09T00:00:00"/>
    <m/>
    <m/>
    <m/>
    <m/>
    <s v="Cement Mill"/>
    <m/>
  </r>
  <r>
    <s v="C507"/>
    <s v="DL01210700184"/>
    <s v="DAL2122003556"/>
    <n v="407261"/>
    <x v="0"/>
    <x v="197"/>
    <n v="8266011463"/>
    <n v="9854021136"/>
    <n v="57566.9"/>
    <m/>
    <n v="0"/>
    <n v="57566.9"/>
    <d v="2021-06-26T17:30:00"/>
    <n v="6870120642"/>
    <s v="UTCL-20-DL-R-04"/>
    <m/>
    <m/>
    <s v="Cement Mill"/>
    <s v="Civil- Cement Mill"/>
  </r>
  <r>
    <s v="C469"/>
    <s v="DL01210500168"/>
    <s v="DAL2122000971"/>
    <n v="407261"/>
    <x v="0"/>
    <x v="197"/>
    <n v="8266011245"/>
    <n v="9854019610"/>
    <n v="57563.79"/>
    <m/>
    <n v="0"/>
    <n v="57563.79"/>
    <d v="2021-04-14T17:30:00"/>
    <n v="6870045633"/>
    <s v="UTCL-20-DL-R-04"/>
    <m/>
    <m/>
    <s v="Cement Mill"/>
    <m/>
  </r>
  <r>
    <s v="C471"/>
    <s v="DL01210500170"/>
    <s v="DAL2122000969"/>
    <n v="407261"/>
    <x v="0"/>
    <x v="197"/>
    <n v="8266011245"/>
    <n v="9854019704"/>
    <n v="57563.79"/>
    <m/>
    <n v="0"/>
    <n v="57563.79"/>
    <d v="2021-04-26T17:30:00"/>
    <n v="6870045706"/>
    <s v="UTCL-20-DL-R-04"/>
    <m/>
    <m/>
    <s v="Cement Mill"/>
    <m/>
  </r>
  <r>
    <s v="WHRS-241"/>
    <s v="DL01210300161"/>
    <s v="DAL2021010123"/>
    <n v="407261"/>
    <x v="0"/>
    <x v="197"/>
    <n v="8266010190"/>
    <n v="9854018330"/>
    <n v="57518.05"/>
    <m/>
    <n v="0"/>
    <n v="57518.05"/>
    <d v="2021-02-21T17:30:00"/>
    <n v="6870325848"/>
    <s v="UTCL-20-DL-R-01"/>
    <m/>
    <m/>
    <s v="WHRS"/>
    <m/>
  </r>
  <r>
    <s v="WHRS-253"/>
    <s v="DL01210300802"/>
    <s v="DAL2021010830"/>
    <n v="407261"/>
    <x v="0"/>
    <x v="197"/>
    <n v="8266010190"/>
    <n v="9854018630"/>
    <n v="57518.05"/>
    <m/>
    <n v="0"/>
    <n v="57518.05"/>
    <d v="2021-03-04T17:30:00"/>
    <n v="6870346557"/>
    <s v="UTCL-20-DL-R-01"/>
    <m/>
    <m/>
    <s v="WHRS"/>
    <m/>
  </r>
  <r>
    <s v="WHRS-915"/>
    <s v="DL01210600153"/>
    <s v="DAL2122002046"/>
    <n v="106653"/>
    <x v="0"/>
    <x v="57"/>
    <n v="8263000050"/>
    <s v="WWB20210126Z"/>
    <n v="57500"/>
    <n v="67.851440200375691"/>
    <n v="10350"/>
    <n v="67917.851440200378"/>
    <d v="2021-04-29T17:30:00"/>
    <n v="6870080741"/>
    <s v="UTCL-20-DL-R-01"/>
    <m/>
    <m/>
    <s v="WHRS"/>
    <m/>
  </r>
  <r>
    <s v="OLBC99"/>
    <s v="DL01220300906"/>
    <s v="DAL2122016682"/>
    <n v="815161"/>
    <x v="0"/>
    <x v="352"/>
    <n v="8268008001"/>
    <n v="153"/>
    <n v="57500"/>
    <m/>
    <n v="10350"/>
    <n v="67850"/>
    <d v="2022-03-02T17:30:00"/>
    <n v="44469039"/>
    <s v="UTCL-20-DL-R-07"/>
    <s v="N094221901542713"/>
    <d v="2022-04-05T00:00:00"/>
    <s v="OLBC"/>
    <m/>
  </r>
  <r>
    <s v="C558"/>
    <s v="DL01210800067"/>
    <s v="DAL2122005423"/>
    <n v="407261"/>
    <x v="0"/>
    <x v="197"/>
    <n v="8266012048"/>
    <n v="9854021350"/>
    <n v="57499.28"/>
    <m/>
    <n v="0"/>
    <n v="57499.28"/>
    <d v="2021-07-17T17:30:00"/>
    <n v="6870152384"/>
    <s v="UTCL-20-DL-R-04"/>
    <m/>
    <m/>
    <s v="Cement Mill"/>
    <s v="Civil- Cement Mill"/>
  </r>
  <r>
    <s v="WHRS-267"/>
    <s v="DL01210301597"/>
    <s v="DAL2021011614"/>
    <n v="407261"/>
    <x v="0"/>
    <x v="197"/>
    <n v="8266011090"/>
    <n v="9854019055"/>
    <n v="57495.18"/>
    <m/>
    <n v="0"/>
    <n v="57495.18"/>
    <d v="2021-03-20T17:30:00"/>
    <n v="6870369355"/>
    <s v="UTCL-20-DL-R-01"/>
    <m/>
    <m/>
    <s v="WHRS"/>
    <m/>
  </r>
  <r>
    <s v="WHRS-242"/>
    <s v="DL01210300177"/>
    <s v="DAL2021010131"/>
    <n v="407261"/>
    <x v="0"/>
    <x v="197"/>
    <n v="8266010190"/>
    <n v="9854018454"/>
    <n v="57472.31"/>
    <m/>
    <n v="0"/>
    <n v="57472.31"/>
    <d v="2021-02-25T17:30:00"/>
    <n v="6870325819"/>
    <s v="UTCL-20-DL-R-01"/>
    <m/>
    <m/>
    <s v="WHRS"/>
    <m/>
  </r>
  <r>
    <s v="WHRS-255"/>
    <s v="DL01210300806"/>
    <s v="DAL2021010818"/>
    <n v="407261"/>
    <x v="0"/>
    <x v="197"/>
    <n v="8266010190"/>
    <n v="9854018833"/>
    <n v="57472.31"/>
    <m/>
    <n v="0"/>
    <n v="57472.31"/>
    <d v="2021-03-12T17:30:00"/>
    <n v="6870346607"/>
    <s v="UTCL-20-DL-R-01"/>
    <m/>
    <m/>
    <s v="WHRS"/>
    <m/>
  </r>
  <r>
    <s v="WHRS-275"/>
    <s v="DL01210500965"/>
    <s v="DAL2122001771"/>
    <n v="407261"/>
    <x v="0"/>
    <x v="197"/>
    <n v="8266011090"/>
    <n v="9854020158"/>
    <n v="57454.21"/>
    <m/>
    <n v="0"/>
    <n v="57454.21"/>
    <d v="2021-05-17T17:30:00"/>
    <n v="6870071243"/>
    <s v="UTCL-20-DL-R-01"/>
    <m/>
    <m/>
    <s v="WHRS"/>
    <m/>
  </r>
  <r>
    <s v="WHRS-284"/>
    <s v="DL01210600057"/>
    <s v="DAL2122001960"/>
    <n v="407261"/>
    <x v="0"/>
    <x v="197"/>
    <n v="8266011090"/>
    <n v="9854020456"/>
    <n v="57454.21"/>
    <m/>
    <n v="0"/>
    <n v="57454.21"/>
    <d v="2021-05-29T17:30:00"/>
    <n v="6870078092"/>
    <s v="UTCL-20-DL-R-01"/>
    <m/>
    <m/>
    <s v="WHRS"/>
    <m/>
  </r>
  <r>
    <s v="C505"/>
    <s v="DL01210700180"/>
    <s v="DAL2122003559"/>
    <n v="407261"/>
    <x v="0"/>
    <x v="197"/>
    <n v="8266011463"/>
    <n v="9854020994"/>
    <n v="57454.21"/>
    <m/>
    <n v="0"/>
    <n v="57454.21"/>
    <d v="2021-06-18T17:30:00"/>
    <n v="6870120475"/>
    <s v="UTCL-20-DL-R-04"/>
    <m/>
    <m/>
    <s v="Cement Mill"/>
    <s v="Civil- Cement Mill"/>
  </r>
  <r>
    <s v="C577"/>
    <s v="DL01210800970"/>
    <s v="DAL2122006321"/>
    <n v="407261"/>
    <x v="0"/>
    <x v="197"/>
    <n v="8266012048"/>
    <n v="9854021743"/>
    <n v="57454.21"/>
    <m/>
    <n v="0"/>
    <n v="57454.21"/>
    <d v="2021-08-05T17:30:00"/>
    <n v="6870179239"/>
    <s v="UTCL-20-DL-R-04"/>
    <m/>
    <m/>
    <s v="Cement Mill"/>
    <s v="Civil- Cement Mill"/>
  </r>
  <r>
    <s v="C475"/>
    <s v="DL01210500172"/>
    <s v="DAL2122000966"/>
    <n v="407261"/>
    <x v="0"/>
    <x v="197"/>
    <n v="8266011245"/>
    <n v="9854019613"/>
    <n v="57449.440000000002"/>
    <m/>
    <n v="0"/>
    <n v="57449.440000000002"/>
    <d v="2021-04-16T17:30:00"/>
    <n v="6870045667"/>
    <s v="UTCL-20-DL-R-04"/>
    <m/>
    <m/>
    <s v="Cement Mill"/>
    <m/>
  </r>
  <r>
    <n v="449"/>
    <m/>
    <m/>
    <m/>
    <x v="1"/>
    <x v="280"/>
    <s v="808096439"/>
    <s v="Insurance"/>
    <n v="57437"/>
    <m/>
    <n v="0"/>
    <n v="57437"/>
    <d v="2023-05-31T00:00:00"/>
    <n v="808096439"/>
    <s v="UTCL-21-DL-R-04"/>
    <s v="Pmt done from HO"/>
    <m/>
    <s v="AFR"/>
    <m/>
  </r>
  <r>
    <s v="WHRS-258"/>
    <s v="DL01210300792"/>
    <s v="DAL2021010834"/>
    <n v="407261"/>
    <x v="0"/>
    <x v="197"/>
    <n v="8266010190"/>
    <n v="9854018551"/>
    <n v="57426.57"/>
    <m/>
    <n v="0"/>
    <n v="57426.57"/>
    <d v="2021-03-02T00:00:00"/>
    <n v="6870346614"/>
    <s v="UTCL-20-DL-R-01"/>
    <m/>
    <m/>
    <s v="WHRS"/>
    <m/>
  </r>
  <r>
    <s v="OLBC927"/>
    <s v="DL01220301637"/>
    <s v="DAL2122017525"/>
    <n v="817098"/>
    <x v="0"/>
    <x v="357"/>
    <n v="8268008314"/>
    <n v="77"/>
    <n v="57420"/>
    <m/>
    <n v="0"/>
    <n v="57420"/>
    <d v="2022-03-21T17:30:00"/>
    <n v="44444626"/>
    <s v="UTCL-20-DL-R-07"/>
    <s v="N096221906407731"/>
    <d v="2022-04-07T00:00:00"/>
    <s v="OLBC"/>
    <m/>
  </r>
  <r>
    <s v="C554"/>
    <s v="DL01210800137"/>
    <s v="DAL2122005474"/>
    <n v="407261"/>
    <x v="0"/>
    <x v="197"/>
    <n v="8266011862"/>
    <n v="9854021447"/>
    <n v="57386.59"/>
    <m/>
    <n v="0"/>
    <n v="57386.59"/>
    <d v="2021-07-21T17:30:00"/>
    <n v="6870152184"/>
    <s v="UTCL-20-DL-R-04"/>
    <m/>
    <m/>
    <s v="Cement Mill"/>
    <s v="Civil- Cement Mill"/>
  </r>
  <r>
    <s v="C503"/>
    <s v="DL01210700177"/>
    <s v="DAL2122003562"/>
    <n v="407261"/>
    <x v="0"/>
    <x v="197"/>
    <n v="8266011463"/>
    <n v="9854021095"/>
    <n v="57364.05"/>
    <m/>
    <n v="0"/>
    <n v="57364.05"/>
    <d v="2021-06-23T17:30:00"/>
    <n v="6870120505"/>
    <s v="UTCL-20-DL-R-04"/>
    <m/>
    <m/>
    <s v="Cement Mill"/>
    <s v="Civil- Cement Mill"/>
  </r>
  <r>
    <s v="C521"/>
    <s v="DL01210700167"/>
    <s v="DAL2122003571"/>
    <n v="407261"/>
    <x v="0"/>
    <x v="197"/>
    <n v="8266011862"/>
    <n v="9854021172"/>
    <n v="57341.51"/>
    <m/>
    <n v="0"/>
    <n v="57341.51"/>
    <d v="2021-06-28T17:30:00"/>
    <n v="6870120394"/>
    <s v="UTCL-20-DL-R-04"/>
    <m/>
    <m/>
    <s v="Cement Mill"/>
    <m/>
  </r>
  <r>
    <s v="C549"/>
    <s v="DL01210701601"/>
    <s v="DAL2122004938"/>
    <n v="407261"/>
    <x v="0"/>
    <x v="197"/>
    <n v="8266011862"/>
    <n v="9854021328"/>
    <n v="57318.97"/>
    <m/>
    <n v="0"/>
    <n v="57318.97"/>
    <d v="2021-07-16T17:30:00"/>
    <n v="6870143571"/>
    <s v="UTCL-20-DL-R-04"/>
    <m/>
    <m/>
    <s v="Cement Mill"/>
    <s v="Civil- Cement Mill"/>
  </r>
  <r>
    <s v="WHRS-300"/>
    <s v="DL01210800058"/>
    <s v="DAL2122005430"/>
    <n v="407261"/>
    <x v="0"/>
    <x v="197"/>
    <n v="8266012048"/>
    <n v="9854021488"/>
    <n v="57296.43"/>
    <m/>
    <n v="0"/>
    <n v="57296.43"/>
    <d v="2021-07-24T17:30:00"/>
    <n v="6870152433"/>
    <s v="UTCL-20-DL-R-01"/>
    <m/>
    <m/>
    <s v="WHRS"/>
    <m/>
  </r>
  <r>
    <s v="WHRS-265"/>
    <s v="DL01210301598"/>
    <s v="DAL2021011613"/>
    <n v="407261"/>
    <x v="0"/>
    <x v="197"/>
    <n v="8266011090"/>
    <n v="9854019081"/>
    <n v="57289.35"/>
    <m/>
    <n v="0"/>
    <n v="57289.35"/>
    <d v="2021-03-21T17:30:00"/>
    <n v="6870369326"/>
    <s v="UTCL-20-DL-R-01"/>
    <m/>
    <m/>
    <s v="WHRS"/>
    <m/>
  </r>
  <r>
    <s v="WHRS-251"/>
    <s v="DL01210300680"/>
    <s v="DAL2021010601"/>
    <n v="407261"/>
    <x v="0"/>
    <x v="197"/>
    <n v="8266010190"/>
    <n v="9854018503"/>
    <n v="57266.48"/>
    <m/>
    <n v="0"/>
    <n v="57266.48"/>
    <d v="2021-02-28T17:30:00"/>
    <n v="6870343305"/>
    <s v="UTCL-20-DL-R-01"/>
    <m/>
    <m/>
    <s v="WHRS"/>
    <m/>
  </r>
  <r>
    <s v="C551"/>
    <s v="DL01210800136"/>
    <s v="DAL2122005471"/>
    <n v="407261"/>
    <x v="0"/>
    <x v="197"/>
    <n v="8266011862"/>
    <n v="9854021412"/>
    <n v="57251.35"/>
    <m/>
    <n v="0"/>
    <n v="57251.35"/>
    <d v="2021-07-19T17:30:00"/>
    <n v="6870152176"/>
    <s v="UTCL-20-DL-R-04"/>
    <m/>
    <m/>
    <s v="Cement Mill"/>
    <s v="Civil- Cement Mill"/>
  </r>
  <r>
    <s v="C514"/>
    <s v="DL01210700176"/>
    <s v="DAL2122003563"/>
    <n v="407261"/>
    <x v="0"/>
    <x v="197"/>
    <n v="8266011463"/>
    <n v="9854021110"/>
    <n v="57228.81"/>
    <m/>
    <n v="0"/>
    <n v="57228.81"/>
    <d v="2021-06-24T17:30:00"/>
    <n v="6870120521"/>
    <s v="UTCL-20-DL-R-04"/>
    <m/>
    <m/>
    <s v="Cement Mill"/>
    <s v="Civil- Cement Mill"/>
  </r>
  <r>
    <s v="C398"/>
    <s v="DL01210600159"/>
    <s v="DAL2122002051"/>
    <n v="100915"/>
    <x v="0"/>
    <x v="24"/>
    <n v="8263000102"/>
    <s v="I-KH/G21-22/0064"/>
    <n v="57223.770000000019"/>
    <m/>
    <n v="10300.278600000003"/>
    <n v="67524.048600000024"/>
    <d v="2021-04-19T17:30:00"/>
    <n v="6870083743"/>
    <s v="UTCL-20-DL-R-04"/>
    <s v="HDFCR52021061096659365"/>
    <d v="2021-06-11T00:00:00"/>
    <s v="Cement Mill"/>
    <m/>
  </r>
  <r>
    <s v="WHRS-254"/>
    <s v="DL01210300803"/>
    <s v="DAL2021010829"/>
    <n v="407261"/>
    <x v="0"/>
    <x v="197"/>
    <n v="8266010190"/>
    <n v="9854018562"/>
    <n v="57220.74"/>
    <m/>
    <n v="0"/>
    <n v="57220.74"/>
    <d v="2021-03-02T17:30:00"/>
    <n v="6870346562"/>
    <s v="UTCL-20-DL-R-01"/>
    <m/>
    <m/>
    <s v="WHRS"/>
    <m/>
  </r>
  <r>
    <s v="WHRS-263"/>
    <s v="DL01210301594"/>
    <s v="DAL2021011617"/>
    <n v="407261"/>
    <x v="0"/>
    <x v="197"/>
    <n v="8266011090"/>
    <n v="9854019148"/>
    <n v="57220.74"/>
    <m/>
    <n v="0"/>
    <n v="57220.74"/>
    <d v="2021-03-24T17:30:00"/>
    <n v="6870369306"/>
    <s v="UTCL-20-DL-R-01"/>
    <m/>
    <m/>
    <s v="WHRS"/>
    <m/>
  </r>
  <r>
    <s v="C544"/>
    <s v="DL01210701208"/>
    <s v="DAL2122004663"/>
    <n v="407261"/>
    <x v="0"/>
    <x v="197"/>
    <n v="8266011862"/>
    <n v="9854021303"/>
    <n v="57206.27"/>
    <m/>
    <n v="0"/>
    <n v="57206.27"/>
    <d v="2021-07-09T17:30:00"/>
    <n v="6870136773"/>
    <s v="UTCL-20-DL-R-04"/>
    <m/>
    <m/>
    <s v="Cement Mill"/>
    <s v="Civil- Cement Mill"/>
  </r>
  <r>
    <s v="OLBC106"/>
    <s v="DL01211002089"/>
    <s v="DAL2122010625"/>
    <n v="407261"/>
    <x v="0"/>
    <x v="197"/>
    <n v="8266012903"/>
    <n v="9854023255"/>
    <n v="57197.84"/>
    <m/>
    <n v="0"/>
    <n v="57197.84"/>
    <d v="2021-10-23T17:30:00"/>
    <n v="6870258589"/>
    <s v="UTCL-20-DL-R-07"/>
    <m/>
    <m/>
    <s v="OLBC"/>
    <m/>
  </r>
  <r>
    <s v="C504"/>
    <s v="DL01210700178"/>
    <s v="DAL2122003561"/>
    <n v="407261"/>
    <x v="0"/>
    <x v="197"/>
    <n v="8266011463"/>
    <n v="9854021038"/>
    <n v="57161.19"/>
    <m/>
    <n v="0"/>
    <n v="57161.19"/>
    <d v="2021-06-20T17:30:00"/>
    <n v="6870120495"/>
    <s v="UTCL-20-DL-R-04"/>
    <m/>
    <m/>
    <s v="Cement Mill"/>
    <s v="Civil- Cement Mill"/>
  </r>
  <r>
    <s v="WHRS-278"/>
    <s v="DL01210500966"/>
    <s v="DAL2122001770"/>
    <n v="407261"/>
    <x v="0"/>
    <x v="197"/>
    <n v="8266011090"/>
    <n v="9854020179"/>
    <n v="57116.11"/>
    <m/>
    <n v="0"/>
    <n v="57116.11"/>
    <d v="2021-05-18T17:30:00"/>
    <n v="6870071269"/>
    <s v="UTCL-20-DL-R-01"/>
    <m/>
    <m/>
    <s v="WHRS"/>
    <m/>
  </r>
  <r>
    <s v="C530"/>
    <s v="DL01210700428"/>
    <s v="DAL2122003833"/>
    <n v="407261"/>
    <x v="0"/>
    <x v="197"/>
    <n v="8266011862"/>
    <n v="9854021255"/>
    <n v="57116.11"/>
    <m/>
    <n v="0"/>
    <n v="57116.11"/>
    <d v="2021-07-04T17:30:00"/>
    <n v="6870120693"/>
    <s v="UTCL-20-DL-R-04"/>
    <m/>
    <m/>
    <s v="Cement Mill"/>
    <m/>
  </r>
  <r>
    <s v="C524"/>
    <s v="DL01210700171"/>
    <s v="DAL2122003568"/>
    <n v="407261"/>
    <x v="0"/>
    <x v="197"/>
    <n v="8266011862"/>
    <n v="9854021173"/>
    <n v="57093.57"/>
    <m/>
    <n v="0"/>
    <n v="57093.57"/>
    <d v="2021-06-28T17:30:00"/>
    <n v="6870120384"/>
    <s v="UTCL-20-DL-R-04"/>
    <m/>
    <m/>
    <s v="Cement Mill"/>
    <m/>
  </r>
  <r>
    <s v="C535"/>
    <s v="DL01210700974"/>
    <s v="DAL2122004353"/>
    <n v="407261"/>
    <x v="0"/>
    <x v="197"/>
    <n v="8266011862"/>
    <n v="9854021301"/>
    <n v="57093.57"/>
    <m/>
    <n v="0"/>
    <n v="57093.57"/>
    <d v="2021-07-08T17:30:00"/>
    <n v="6870134215"/>
    <s v="UTCL-20-DL-R-04"/>
    <m/>
    <m/>
    <s v="Cement Mill"/>
    <s v="Civil- Cement Mill"/>
  </r>
  <r>
    <s v="WHRS-243"/>
    <s v="DL01210300056"/>
    <s v="DAL2021010108"/>
    <n v="407261"/>
    <x v="0"/>
    <x v="197"/>
    <n v="8266010190"/>
    <n v="9854018486"/>
    <n v="57083.519999999997"/>
    <m/>
    <n v="0"/>
    <n v="57083.519999999997"/>
    <d v="2021-02-27T17:30:00"/>
    <n v="6870325855"/>
    <s v="UTCL-20-DL-R-01"/>
    <m/>
    <m/>
    <s v="WHRS"/>
    <m/>
  </r>
  <r>
    <s v="OLBC1080"/>
    <s v="DL01230401491"/>
    <s v="DAL2324000888"/>
    <n v="934550"/>
    <x v="0"/>
    <x v="224"/>
    <n v="8268010962"/>
    <s v="BNUPVAR002013/22"/>
    <n v="57035.08474576271"/>
    <m/>
    <n v="10266.315254237288"/>
    <n v="67301.399999999994"/>
    <d v="2023-04-05T17:30:00"/>
    <n v="160321623"/>
    <s v="UTCL-20-DL-R-07"/>
    <s v="R52023042751905896"/>
    <d v="2023-04-27T00:00:00"/>
    <s v="OLBC"/>
    <m/>
  </r>
  <r>
    <s v="OLBC1138"/>
    <s v="DL01220200720"/>
    <s v="DAL2122015433"/>
    <n v="104990"/>
    <x v="1"/>
    <x v="169"/>
    <n v="8266013466"/>
    <n v="931"/>
    <n v="57033.050847457627"/>
    <m/>
    <n v="10265.949152542373"/>
    <n v="67299"/>
    <d v="2022-01-29T17:30:00"/>
    <n v="6870383741"/>
    <s v="UTCL-20-DL-R-07"/>
    <n v="202230397423"/>
    <d v="2022-02-24T00:00:00"/>
    <s v="OLBC"/>
    <m/>
  </r>
  <r>
    <s v="C533"/>
    <s v="DL01210700423"/>
    <s v="DAL2122003838"/>
    <n v="407261"/>
    <x v="0"/>
    <x v="197"/>
    <n v="8266011862"/>
    <n v="9854021238"/>
    <n v="57003.41"/>
    <m/>
    <n v="0"/>
    <n v="57003.41"/>
    <d v="2021-07-02T17:30:00"/>
    <n v="6870120691"/>
    <s v="UTCL-20-DL-R-04"/>
    <m/>
    <m/>
    <s v="Cement Mill"/>
    <s v="Civil- Cement Mill"/>
  </r>
  <r>
    <s v="WHRS-297"/>
    <s v="DL01210800053"/>
    <s v="DAL2122005435"/>
    <n v="407261"/>
    <x v="0"/>
    <x v="197"/>
    <n v="8266012048"/>
    <n v="9854021338"/>
    <n v="57003.41"/>
    <m/>
    <n v="0"/>
    <n v="57003.41"/>
    <d v="2021-07-17T17:30:00"/>
    <n v="6870152425"/>
    <s v="UTCL-20-DL-R-01"/>
    <m/>
    <m/>
    <s v="WHRS"/>
    <m/>
  </r>
  <r>
    <s v="WHRS-1505"/>
    <s v="DL01210700545"/>
    <s v="DAL2122003897"/>
    <n v="401972"/>
    <x v="0"/>
    <x v="29"/>
    <n v="8263000049"/>
    <s v="IDM11006348"/>
    <n v="57000"/>
    <n v="67.260000000000005"/>
    <n v="10260"/>
    <n v="67327.260000000009"/>
    <d v="2021-05-28T17:30:00"/>
    <n v="6870126283"/>
    <s v="UTCL-20-DL-R-01"/>
    <s v="HDFCR52021071653402151"/>
    <d v="2021-07-17T00:00:00"/>
    <s v="WHRS"/>
    <m/>
  </r>
  <r>
    <s v="C1191"/>
    <s v="DL01211000771"/>
    <s v="DAL2122009322"/>
    <n v="400371"/>
    <x v="0"/>
    <x v="159"/>
    <n v="8266011716"/>
    <s v="21-22/INV/049"/>
    <n v="57000"/>
    <m/>
    <n v="10260"/>
    <n v="67260"/>
    <d v="2021-09-08T17:30:00"/>
    <n v="6870241743"/>
    <s v="UTCL-20-DL-R-04"/>
    <s v="N310211704593528"/>
    <d v="2021-11-07T00:00:00"/>
    <s v="Cement Mill"/>
    <m/>
  </r>
  <r>
    <n v="273"/>
    <s v="DL01230700810"/>
    <s v="DAL2324006126"/>
    <n v="407464"/>
    <x v="0"/>
    <x v="160"/>
    <n v="8268011401"/>
    <s v="RSE/23-24/S045"/>
    <n v="57000"/>
    <m/>
    <n v="10260"/>
    <n v="67260"/>
    <d v="2023-06-27T17:30:00"/>
    <n v="160509450"/>
    <s v="UTCL-21-DL-R-04"/>
    <s v="N214232575459456"/>
    <d v="2023-08-04T00:00:00"/>
    <s v="AFR"/>
    <m/>
  </r>
  <r>
    <s v="CU139"/>
    <s v="DL01240100093"/>
    <s v="DAL2324016296"/>
    <n v="407464"/>
    <x v="0"/>
    <x v="160"/>
    <n v="8268014051"/>
    <s v="RES/23-24/SO129"/>
    <n v="57000"/>
    <m/>
    <n v="10260"/>
    <n v="67260"/>
    <d v="2023-12-30T17:30:00"/>
    <n v="160947504"/>
    <s v="UTCL-22-DL-R-07"/>
    <s v="N022242844485577"/>
    <d v="2024-01-24T00:00:00"/>
    <s v="Line-1 Cooler Updragation "/>
    <m/>
  </r>
  <r>
    <s v="C1311"/>
    <s v="DL01220400346"/>
    <s v="DAL2223000387"/>
    <n v="811880"/>
    <x v="0"/>
    <x v="255"/>
    <n v="8268007831"/>
    <s v="91D"/>
    <n v="56993.65"/>
    <m/>
    <n v="0"/>
    <n v="56993.65"/>
    <d v="2022-03-25T17:30:00"/>
    <n v="43835153"/>
    <s v="UTCL-20-DL-R-04"/>
    <n v="204294348160"/>
    <d v="2022-05-01T00:00:00"/>
    <s v="Cement Mill"/>
    <s v="Civil- Cement Mill"/>
  </r>
  <r>
    <s v="WHRS-279"/>
    <s v="DL01210501051"/>
    <s v="DAL2122001797"/>
    <n v="407261"/>
    <x v="0"/>
    <x v="197"/>
    <n v="8266011090"/>
    <n v="9854020345"/>
    <n v="56980.87"/>
    <m/>
    <n v="0"/>
    <n v="56980.87"/>
    <d v="2021-05-25T17:30:00"/>
    <n v="6870071237"/>
    <s v="UTCL-20-DL-R-01"/>
    <m/>
    <m/>
    <s v="WHRS"/>
    <m/>
  </r>
  <r>
    <s v="WHRS-256"/>
    <s v="DL01210300801"/>
    <s v="DAL2021010831"/>
    <n v="407261"/>
    <x v="0"/>
    <x v="197"/>
    <n v="8266010190"/>
    <n v="9854018660"/>
    <n v="56969.17"/>
    <m/>
    <n v="0"/>
    <n v="56969.17"/>
    <d v="2021-03-05T17:30:00"/>
    <n v="6870346596"/>
    <s v="UTCL-20-DL-R-01"/>
    <m/>
    <m/>
    <s v="WHRS"/>
    <m/>
  </r>
  <r>
    <s v="C466"/>
    <s v="DL01210500163"/>
    <s v="DAL2122000976"/>
    <n v="407261"/>
    <x v="0"/>
    <x v="197"/>
    <n v="8266011245"/>
    <n v="9854019670"/>
    <n v="56946.3"/>
    <m/>
    <n v="0"/>
    <n v="56946.3"/>
    <d v="2021-04-23T17:30:00"/>
    <n v="6870045559"/>
    <s v="UTCL-20-DL-R-04"/>
    <m/>
    <m/>
    <s v="Cement Mill"/>
    <m/>
  </r>
  <r>
    <s v="C470"/>
    <s v="DL01210500169"/>
    <s v="DAL2122000970"/>
    <n v="407261"/>
    <x v="0"/>
    <x v="197"/>
    <n v="8266011245"/>
    <n v="9854019721"/>
    <n v="56946.3"/>
    <m/>
    <n v="0"/>
    <n v="56946.3"/>
    <d v="2021-04-27T17:30:00"/>
    <n v="6870045663"/>
    <s v="UTCL-20-DL-R-04"/>
    <m/>
    <m/>
    <s v="Cement Mill"/>
    <m/>
  </r>
  <r>
    <s v="C545"/>
    <s v="DL01210701596"/>
    <s v="DAL2122004935"/>
    <n v="407261"/>
    <x v="0"/>
    <x v="197"/>
    <n v="8266011862"/>
    <n v="9854021312"/>
    <n v="56935.79"/>
    <m/>
    <n v="0"/>
    <n v="56935.79"/>
    <d v="2021-07-14T17:30:00"/>
    <n v="6870143564"/>
    <s v="UTCL-20-DL-R-04"/>
    <m/>
    <m/>
    <s v="Cement Mill"/>
    <s v="Civil- Cement Mill"/>
  </r>
  <r>
    <s v="WHRS-281"/>
    <s v="DL01210600058"/>
    <s v="DAL2122001959"/>
    <n v="407261"/>
    <x v="0"/>
    <x v="197"/>
    <n v="8266011090"/>
    <n v="9854020486"/>
    <n v="56890.71"/>
    <m/>
    <n v="0"/>
    <n v="56890.71"/>
    <d v="2021-05-30T17:30:00"/>
    <n v="6870078083"/>
    <s v="UTCL-20-DL-R-01"/>
    <m/>
    <m/>
    <s v="WHRS"/>
    <m/>
  </r>
  <r>
    <s v="C566"/>
    <s v="DL01210800063"/>
    <s v="DAL2122005425"/>
    <n v="407261"/>
    <x v="0"/>
    <x v="197"/>
    <n v="8266012048"/>
    <n v="9854021419"/>
    <n v="56890.71"/>
    <m/>
    <n v="0"/>
    <n v="56890.71"/>
    <d v="2021-07-20T17:30:00"/>
    <n v="6870152424"/>
    <s v="UTCL-20-DL-R-04"/>
    <m/>
    <m/>
    <s v="Cement Mill"/>
    <s v="Civil- Cement Mill"/>
  </r>
  <r>
    <s v="C576"/>
    <s v="DL01210800994"/>
    <s v="DAL2122006305"/>
    <n v="407261"/>
    <x v="0"/>
    <x v="197"/>
    <n v="8266012048"/>
    <n v="9854021763"/>
    <n v="56890.71"/>
    <m/>
    <n v="0"/>
    <n v="56890.71"/>
    <d v="2021-08-06T17:30:00"/>
    <n v="6870179104"/>
    <s v="UTCL-20-DL-R-04"/>
    <m/>
    <m/>
    <s v="Cement Mill"/>
    <s v="Civil- Cement Mill"/>
  </r>
  <r>
    <s v="C498"/>
    <s v="DL01210600726"/>
    <s v="DAL2122002640"/>
    <n v="407261"/>
    <x v="0"/>
    <x v="197"/>
    <n v="8266011463"/>
    <n v="9854020569"/>
    <n v="56868.17"/>
    <m/>
    <n v="0"/>
    <n v="56868.17"/>
    <d v="2021-06-02T17:30:00"/>
    <n v="6870099851"/>
    <s v="UTCL-20-DL-R-04"/>
    <m/>
    <m/>
    <s v="Cement Mill"/>
    <s v="Civil- Cement Mill"/>
  </r>
  <r>
    <s v="WHRS-303"/>
    <s v="DL01210800062"/>
    <s v="DAL2122005426"/>
    <n v="407261"/>
    <x v="0"/>
    <x v="197"/>
    <n v="8266012048"/>
    <n v="9854021581"/>
    <n v="56845.63"/>
    <m/>
    <n v="0"/>
    <n v="56845.63"/>
    <d v="2021-07-28T17:30:00"/>
    <n v="6870152259"/>
    <s v="UTCL-20-DL-R-01"/>
    <m/>
    <m/>
    <s v="WHRS"/>
    <m/>
  </r>
  <r>
    <s v="C502"/>
    <s v="DL01210601059"/>
    <s v="DAL2122002948"/>
    <n v="407261"/>
    <x v="0"/>
    <x v="197"/>
    <n v="8266011463"/>
    <n v="9854020880"/>
    <n v="56800.55"/>
    <m/>
    <n v="0"/>
    <n v="56800.55"/>
    <d v="2021-06-13T17:30:00"/>
    <n v="6870106661"/>
    <s v="UTCL-20-DL-R-04"/>
    <m/>
    <m/>
    <s v="Cement Mill"/>
    <s v="Civil- Cement Mill"/>
  </r>
  <r>
    <s v="C479"/>
    <s v="DL01210500790"/>
    <s v="DAL2122001600"/>
    <n v="407261"/>
    <x v="0"/>
    <x v="197"/>
    <n v="8266011245"/>
    <n v="9854019952"/>
    <n v="56778.01"/>
    <m/>
    <n v="0"/>
    <n v="56778.01"/>
    <d v="2021-05-10T17:30:00"/>
    <n v="6870066676"/>
    <s v="UTCL-20-DL-R-04"/>
    <m/>
    <m/>
    <s v="Cement Mill"/>
    <m/>
  </r>
  <r>
    <s v="C500"/>
    <s v="DL01210600704"/>
    <s v="DAL2122002647"/>
    <n v="407261"/>
    <x v="0"/>
    <x v="197"/>
    <n v="8266011463"/>
    <n v="9854020794"/>
    <n v="56778.01"/>
    <m/>
    <n v="0"/>
    <n v="56778.01"/>
    <d v="2021-06-10T17:30:00"/>
    <n v="6870100294"/>
    <s v="UTCL-20-DL-R-04"/>
    <m/>
    <m/>
    <s v="Cement Mill"/>
    <s v="Civil- Cement Mill"/>
  </r>
  <r>
    <s v="C541"/>
    <s v="DL01210700978"/>
    <s v="DAL2122004349"/>
    <n v="407261"/>
    <x v="0"/>
    <x v="197"/>
    <n v="8266011862"/>
    <n v="9854021276"/>
    <n v="56755.47"/>
    <m/>
    <n v="0"/>
    <n v="56755.47"/>
    <d v="2021-07-05T17:30:00"/>
    <n v="6870134300"/>
    <s v="UTCL-20-DL-R-04"/>
    <m/>
    <m/>
    <s v="Cement Mill"/>
    <s v="Civil- Cement Mill"/>
  </r>
  <r>
    <s v="WHRS-188"/>
    <s v="DL01201201133"/>
    <s v="DAL2021007507"/>
    <n v="407261"/>
    <x v="0"/>
    <x v="197"/>
    <n v="8266009550"/>
    <n v="9854016892"/>
    <n v="56711"/>
    <m/>
    <n v="0"/>
    <n v="56711"/>
    <d v="2020-12-05T17:30:00"/>
    <n v="6870226051"/>
    <s v="UTCL-20-DL-R-01"/>
    <m/>
    <m/>
    <s v="WHRS"/>
    <m/>
  </r>
  <r>
    <s v="WHRS-201"/>
    <s v="DL01201201318"/>
    <s v="DAL2021007723"/>
    <n v="407261"/>
    <x v="0"/>
    <x v="197"/>
    <n v="8266009891"/>
    <n v="9854017004"/>
    <n v="56711"/>
    <m/>
    <n v="0"/>
    <n v="56711"/>
    <d v="2020-12-10T17:30:00"/>
    <n v="6870232488"/>
    <s v="UTCL-20-DL-R-01"/>
    <m/>
    <m/>
    <s v="WHRS"/>
    <m/>
  </r>
  <r>
    <s v="WHRS-207"/>
    <s v="DL01201201317"/>
    <s v="DAL2021007724"/>
    <n v="407261"/>
    <x v="0"/>
    <x v="197"/>
    <n v="8266009891"/>
    <n v="9854017034"/>
    <n v="56711"/>
    <m/>
    <n v="0"/>
    <n v="56711"/>
    <d v="2020-12-12T17:30:00"/>
    <n v="6870232600"/>
    <s v="UTCL-20-DL-R-01"/>
    <m/>
    <m/>
    <s v="WHRS"/>
    <m/>
  </r>
  <r>
    <s v="WHRS-277"/>
    <s v="DL01210500964"/>
    <s v="DAL2122001772"/>
    <n v="407261"/>
    <x v="0"/>
    <x v="197"/>
    <n v="8266011090"/>
    <n v="9854020207"/>
    <n v="56687.85"/>
    <m/>
    <n v="0"/>
    <n v="56687.85"/>
    <d v="2021-05-19T17:30:00"/>
    <n v="6870071231"/>
    <s v="UTCL-20-DL-R-01"/>
    <m/>
    <m/>
    <s v="WHRS"/>
    <m/>
  </r>
  <r>
    <s v="C485"/>
    <s v="DL01210600677"/>
    <s v="DAL2122002653"/>
    <n v="407261"/>
    <x v="0"/>
    <x v="197"/>
    <n v="8266011463"/>
    <n v="9854020782"/>
    <n v="56687.85"/>
    <m/>
    <n v="0"/>
    <n v="56687.85"/>
    <d v="2021-06-10T17:30:00"/>
    <n v="6870099965"/>
    <s v="UTCL-20-DL-R-04"/>
    <m/>
    <m/>
    <s v="Cement Mill"/>
    <m/>
  </r>
  <r>
    <s v="C512"/>
    <s v="DL01210700497"/>
    <s v="DAL2122003924"/>
    <n v="407261"/>
    <x v="0"/>
    <x v="197"/>
    <n v="8266011463"/>
    <n v="9854020927"/>
    <n v="56642.77"/>
    <m/>
    <n v="0"/>
    <n v="56642.77"/>
    <d v="2021-06-15T17:30:00"/>
    <n v="6870122065"/>
    <s v="UTCL-20-DL-R-04"/>
    <m/>
    <m/>
    <s v="Cement Mill"/>
    <s v="Civil- Cement Mill"/>
  </r>
  <r>
    <s v="WHRS-1098"/>
    <s v="DL01220201036"/>
    <s v="DAL2122015652"/>
    <n v="811880"/>
    <x v="0"/>
    <x v="255"/>
    <n v="8268008131"/>
    <s v="86D"/>
    <n v="56640"/>
    <m/>
    <n v="0"/>
    <n v="56640"/>
    <d v="2022-02-09T17:30:00"/>
    <n v="44398304"/>
    <s v="UTCL-20-DL-R-01"/>
    <n v="203081355724"/>
    <d v="2022-03-09T00:00:00"/>
    <s v="WHRS"/>
    <m/>
  </r>
  <r>
    <s v="C496"/>
    <s v="DL01210600679"/>
    <s v="DAL2122002651"/>
    <n v="407261"/>
    <x v="0"/>
    <x v="197"/>
    <n v="8266011463"/>
    <n v="9854020828"/>
    <n v="56620.23"/>
    <m/>
    <n v="0"/>
    <n v="56620.23"/>
    <d v="2021-06-11T17:30:00"/>
    <n v="6870100266"/>
    <s v="UTCL-20-DL-R-04"/>
    <m/>
    <m/>
    <s v="Cement Mill"/>
    <s v="Civil- Cement Mill"/>
  </r>
  <r>
    <s v="C510"/>
    <s v="DL01210700179"/>
    <s v="DAL2122003560"/>
    <n v="407261"/>
    <x v="0"/>
    <x v="197"/>
    <n v="8266011463"/>
    <n v="9854020951"/>
    <n v="56597.69"/>
    <m/>
    <n v="0"/>
    <n v="56597.69"/>
    <d v="2021-06-16T17:30:00"/>
    <n v="6870120489"/>
    <s v="UTCL-20-DL-R-04"/>
    <m/>
    <m/>
    <s v="Cement Mill"/>
    <s v="Civil- Cement Mill"/>
  </r>
  <r>
    <s v="C534"/>
    <s v="DL01210701093"/>
    <s v="DAL2122004527"/>
    <n v="407261"/>
    <x v="0"/>
    <x v="197"/>
    <n v="8266011862"/>
    <n v="9854021309"/>
    <n v="56575.15"/>
    <m/>
    <n v="0"/>
    <n v="56575.15"/>
    <d v="2021-07-12T17:30:00"/>
    <n v="6870135225"/>
    <s v="UTCL-20-DL-R-04"/>
    <m/>
    <m/>
    <s v="Cement Mill"/>
    <s v="Civil- Cement Mill"/>
  </r>
  <r>
    <s v="C486"/>
    <s v="DL01210600680"/>
    <s v="DAL2122002650"/>
    <n v="407261"/>
    <x v="0"/>
    <x v="197"/>
    <n v="8266011463"/>
    <n v="9854020857"/>
    <n v="56552.61"/>
    <m/>
    <n v="0"/>
    <n v="56552.61"/>
    <d v="2021-06-12T17:30:00"/>
    <n v="6870100260"/>
    <s v="UTCL-20-DL-R-04"/>
    <m/>
    <m/>
    <s v="Cement Mill"/>
    <m/>
  </r>
  <r>
    <s v="WHRS-302"/>
    <s v="DL01210800061"/>
    <s v="DAL2122005427"/>
    <n v="407261"/>
    <x v="0"/>
    <x v="197"/>
    <n v="8266012048"/>
    <n v="9854021465"/>
    <n v="56552.61"/>
    <m/>
    <n v="0"/>
    <n v="56552.61"/>
    <d v="2021-07-22T17:30:00"/>
    <n v="6870152427"/>
    <s v="UTCL-20-DL-R-01"/>
    <m/>
    <m/>
    <s v="WHRS"/>
    <m/>
  </r>
  <r>
    <s v="OLBC902"/>
    <s v="DL01230500774"/>
    <s v="DAL2324002122"/>
    <n v="819844"/>
    <x v="0"/>
    <x v="336"/>
    <n v="8268011332"/>
    <n v="1029"/>
    <n v="56538.135593220344"/>
    <m/>
    <n v="10176.864406779661"/>
    <n v="66715"/>
    <d v="2023-04-30T17:30:00"/>
    <n v="160367193"/>
    <s v="UTCL-20-DL-R-07"/>
    <s v="N137232463935557"/>
    <d v="2023-05-19T00:00:00"/>
    <s v="OLBC"/>
    <m/>
  </r>
  <r>
    <s v="C540"/>
    <s v="DL01210701198"/>
    <s v="DAL2122004621"/>
    <n v="407261"/>
    <x v="0"/>
    <x v="197"/>
    <n v="8266011862"/>
    <n v="9854021307"/>
    <n v="56530.07"/>
    <m/>
    <n v="0"/>
    <n v="56530.07"/>
    <d v="2021-07-10T17:30:00"/>
    <n v="6870136858"/>
    <s v="UTCL-20-DL-R-04"/>
    <m/>
    <m/>
    <s v="Cement Mill"/>
    <s v="Civil- Cement Mill"/>
  </r>
  <r>
    <s v="WHRS-257"/>
    <s v="DL01210300807"/>
    <s v="DAL2021010817"/>
    <n v="407261"/>
    <x v="0"/>
    <x v="197"/>
    <n v="8266010190"/>
    <n v="9854018794"/>
    <n v="56511.77"/>
    <m/>
    <n v="0"/>
    <n v="56511.77"/>
    <d v="2021-03-11T17:30:00"/>
    <n v="6870346632"/>
    <s v="UTCL-20-DL-R-01"/>
    <m/>
    <m/>
    <s v="WHRS"/>
    <m/>
  </r>
  <r>
    <s v="C1123"/>
    <s v="DL01210300057"/>
    <s v="DAL2021010013"/>
    <n v="816273"/>
    <x v="0"/>
    <x v="203"/>
    <n v="8268005513"/>
    <n v="160"/>
    <n v="56511.020000000004"/>
    <m/>
    <n v="10171.98"/>
    <n v="66683"/>
    <d v="2021-02-24T17:30:00"/>
    <n v="44262174"/>
    <s v="UTCL-20-DL-R-04"/>
    <s v="N089211454849022"/>
    <d v="2021-03-30T00:00:00"/>
    <s v="Cement Mill"/>
    <m/>
  </r>
  <r>
    <s v="C531"/>
    <s v="DL01210700161"/>
    <s v="DAL2122003577"/>
    <n v="407261"/>
    <x v="0"/>
    <x v="197"/>
    <n v="8266011862"/>
    <n v="9854021144"/>
    <n v="56507.53"/>
    <m/>
    <n v="0"/>
    <n v="56507.53"/>
    <d v="2021-06-26T17:30:00"/>
    <n v="6870120471"/>
    <s v="UTCL-20-DL-R-04"/>
    <m/>
    <m/>
    <s v="Cement Mill"/>
    <m/>
  </r>
  <r>
    <s v="WHRS-262"/>
    <s v="DL01210301360"/>
    <s v="DAL2021011308"/>
    <n v="407261"/>
    <x v="0"/>
    <x v="197"/>
    <n v="8266010190"/>
    <n v="9854018976"/>
    <n v="56488.9"/>
    <m/>
    <n v="0"/>
    <n v="56488.9"/>
    <d v="2021-03-17T17:30:00"/>
    <n v="6870363020"/>
    <s v="UTCL-20-DL-R-01"/>
    <m/>
    <m/>
    <s v="WHRS"/>
    <m/>
  </r>
  <r>
    <s v="C482"/>
    <s v="DL01210500840"/>
    <s v="DAL2122001643"/>
    <n v="407261"/>
    <x v="0"/>
    <x v="197"/>
    <n v="8266011245"/>
    <n v="9854020097"/>
    <n v="56484.99"/>
    <m/>
    <n v="0"/>
    <n v="56484.99"/>
    <d v="2021-05-16T17:30:00"/>
    <n v="6870067203"/>
    <s v="UTCL-20-DL-R-04"/>
    <m/>
    <m/>
    <s v="Cement Mill"/>
    <m/>
  </r>
  <r>
    <s v="C509"/>
    <s v="DL01210700175"/>
    <s v="DAL2122003564"/>
    <n v="407261"/>
    <x v="0"/>
    <x v="197"/>
    <n v="8266011463"/>
    <n v="9854021084"/>
    <n v="56484.99"/>
    <m/>
    <n v="0"/>
    <n v="56484.99"/>
    <d v="2021-06-22T17:30:00"/>
    <n v="6870120530"/>
    <s v="UTCL-20-DL-R-04"/>
    <m/>
    <m/>
    <s v="Cement Mill"/>
    <s v="Civil- Cement Mill"/>
  </r>
  <r>
    <s v="WHRS-274"/>
    <s v="DL01210500963"/>
    <s v="DAL2122001773"/>
    <n v="407261"/>
    <x v="0"/>
    <x v="197"/>
    <n v="8266011090"/>
    <n v="9854020225"/>
    <n v="56439.91"/>
    <m/>
    <n v="0"/>
    <n v="56439.91"/>
    <d v="2021-05-20T17:30:00"/>
    <n v="6870071221"/>
    <s v="UTCL-20-DL-R-01"/>
    <m/>
    <m/>
    <s v="WHRS"/>
    <m/>
  </r>
  <r>
    <s v="C78"/>
    <s v="DL01211200756"/>
    <s v="DAL2122012491"/>
    <n v="300286"/>
    <x v="0"/>
    <x v="3"/>
    <n v="8263000075"/>
    <n v="712730270"/>
    <n v="56430"/>
    <m/>
    <n v="10157.4"/>
    <n v="66587.399999999994"/>
    <d v="2021-11-30T17:30:00"/>
    <n v="6870320780"/>
    <s v="UTCL-20-DL-R-04"/>
    <m/>
    <m/>
    <s v="Cement Mill"/>
    <m/>
  </r>
  <r>
    <s v="C487"/>
    <s v="DL01210600681"/>
    <s v="DAL2122002649"/>
    <n v="407261"/>
    <x v="0"/>
    <x v="197"/>
    <n v="8266011463"/>
    <n v="9854020819"/>
    <n v="56417.37"/>
    <m/>
    <n v="0"/>
    <n v="56417.37"/>
    <d v="2021-06-11T17:30:00"/>
    <n v="6870100032"/>
    <s v="UTCL-20-DL-R-04"/>
    <m/>
    <m/>
    <s v="Cement Mill"/>
    <m/>
  </r>
  <r>
    <s v="C483"/>
    <s v="DL01210500841"/>
    <s v="DAL2122001644"/>
    <n v="407261"/>
    <x v="0"/>
    <x v="197"/>
    <n v="8266011245"/>
    <n v="9854020008"/>
    <n v="56394.83"/>
    <m/>
    <n v="0"/>
    <n v="56394.83"/>
    <d v="2021-05-12T17:30:00"/>
    <n v="6870067151"/>
    <s v="UTCL-20-DL-R-04"/>
    <m/>
    <m/>
    <s v="Cement Mill"/>
    <m/>
  </r>
  <r>
    <s v="C484"/>
    <s v="DL01210600676"/>
    <s v="DAL2122002654"/>
    <n v="407261"/>
    <x v="0"/>
    <x v="197"/>
    <n v="8266011463"/>
    <n v="9854020848"/>
    <n v="56372.29"/>
    <m/>
    <n v="0"/>
    <n v="56372.29"/>
    <d v="2021-06-12T00:00:00"/>
    <n v="6870099925"/>
    <s v="UTCL-20-DL-R-04"/>
    <m/>
    <m/>
    <s v="Cement Mill"/>
    <m/>
  </r>
  <r>
    <s v="C520"/>
    <s v="DL01210700166"/>
    <s v="DAL2122003572"/>
    <n v="407261"/>
    <x v="0"/>
    <x v="197"/>
    <n v="8266011862"/>
    <n v="9854021157"/>
    <n v="56372.29"/>
    <m/>
    <n v="0"/>
    <n v="56372.29"/>
    <d v="2021-06-27T17:30:00"/>
    <n v="6870120398"/>
    <s v="UTCL-20-DL-R-04"/>
    <m/>
    <m/>
    <s v="Cement Mill"/>
    <m/>
  </r>
  <r>
    <s v="C491"/>
    <s v="DL01210600720"/>
    <s v="DAL2122002644"/>
    <n v="407261"/>
    <x v="0"/>
    <x v="197"/>
    <n v="8266011463"/>
    <n v="9854020732"/>
    <n v="56349.75"/>
    <m/>
    <n v="0"/>
    <n v="56349.75"/>
    <d v="2021-06-08T17:30:00"/>
    <n v="6870099872"/>
    <s v="UTCL-20-DL-R-04"/>
    <m/>
    <m/>
    <s v="Cement Mill"/>
    <m/>
  </r>
  <r>
    <s v="WHRS-283"/>
    <s v="DL01210600056"/>
    <s v="DAL2122001961"/>
    <n v="407261"/>
    <x v="0"/>
    <x v="197"/>
    <n v="8266011090"/>
    <n v="9854020449"/>
    <n v="56327.21"/>
    <m/>
    <n v="0"/>
    <n v="56327.21"/>
    <d v="2021-05-29T17:30:00"/>
    <n v="6870078095"/>
    <s v="UTCL-20-DL-R-01"/>
    <m/>
    <m/>
    <s v="WHRS"/>
    <m/>
  </r>
  <r>
    <s v="C493"/>
    <s v="DL01210600725"/>
    <s v="DAL2122002641"/>
    <n v="407261"/>
    <x v="0"/>
    <x v="197"/>
    <n v="8266011463"/>
    <n v="9854020561"/>
    <n v="56282.13"/>
    <m/>
    <n v="0"/>
    <n v="56282.13"/>
    <d v="2021-06-02T17:30:00"/>
    <n v="6870099858"/>
    <s v="UTCL-20-DL-R-04"/>
    <m/>
    <m/>
    <s v="Cement Mill"/>
    <s v="Civil- Cement Mill"/>
  </r>
  <r>
    <s v="C538"/>
    <s v="DL01210701177"/>
    <s v="DAL2122004616"/>
    <n v="407261"/>
    <x v="0"/>
    <x v="197"/>
    <n v="8266011862"/>
    <n v="9854021308"/>
    <n v="56259.59"/>
    <m/>
    <n v="0"/>
    <n v="56259.59"/>
    <d v="2021-07-11T17:30:00"/>
    <n v="6870136836"/>
    <s v="UTCL-20-DL-R-04"/>
    <m/>
    <m/>
    <s v="Cement Mill"/>
    <s v="Civil- Cement Mill"/>
  </r>
  <r>
    <s v="C563"/>
    <s v="DL01210800059"/>
    <s v="DAL2122005429"/>
    <n v="407261"/>
    <x v="0"/>
    <x v="197"/>
    <n v="8266012048"/>
    <n v="9854021539"/>
    <n v="56214.51"/>
    <m/>
    <n v="0"/>
    <n v="56214.51"/>
    <d v="2021-07-26T17:30:00"/>
    <n v="6870152437"/>
    <s v="UTCL-20-DL-R-04"/>
    <m/>
    <m/>
    <s v="Cement Mill"/>
    <s v="Civil- Cement Mill"/>
  </r>
  <r>
    <s v="C557"/>
    <s v="DL01210800070"/>
    <s v="DAL2122005421"/>
    <n v="407261"/>
    <x v="0"/>
    <x v="197"/>
    <n v="8266012048"/>
    <n v="9854021481"/>
    <n v="56146.89"/>
    <m/>
    <n v="0"/>
    <n v="56146.89"/>
    <d v="2021-07-23T17:30:00"/>
    <n v="6870152320"/>
    <s v="UTCL-20-DL-R-04"/>
    <m/>
    <m/>
    <s v="Cement Mill"/>
    <s v="Civil- Cement Mill"/>
  </r>
  <r>
    <s v="C481"/>
    <s v="DL01210500789"/>
    <s v="DAL2122001602"/>
    <n v="407261"/>
    <x v="0"/>
    <x v="197"/>
    <n v="8266011245"/>
    <n v="9854019982"/>
    <n v="56124.35"/>
    <m/>
    <n v="0"/>
    <n v="56124.35"/>
    <d v="2021-05-11T17:30:00"/>
    <n v="6870066655"/>
    <s v="UTCL-20-DL-R-04"/>
    <m/>
    <m/>
    <s v="Cement Mill"/>
    <m/>
  </r>
  <r>
    <s v="C1165"/>
    <s v="DL01210400394"/>
    <s v="DAL2122000408"/>
    <n v="128635"/>
    <x v="0"/>
    <x v="173"/>
    <n v="8266010171"/>
    <s v="DT/20-21/1006"/>
    <n v="56107.799999999996"/>
    <m/>
    <n v="10099.4"/>
    <n v="66207.199999999997"/>
    <d v="2021-03-22T17:30:00"/>
    <n v="6870003469"/>
    <s v="UTCL-20-DL-R-04"/>
    <s v="N130211500198730"/>
    <d v="2021-05-11T00:00:00"/>
    <s v="Cement Mill"/>
    <m/>
  </r>
  <r>
    <s v="OLBC864"/>
    <s v="DL01230201739"/>
    <s v="DAL2223019541"/>
    <n v="811819"/>
    <x v="0"/>
    <x v="149"/>
    <n v="8262000058"/>
    <s v="MLIPL/832315/22"/>
    <n v="56055.000000000007"/>
    <m/>
    <n v="0"/>
    <n v="56055.000000000007"/>
    <d v="2023-01-15T17:30:00"/>
    <n v="3445034425"/>
    <s v="UTCL-20-DL-R-07"/>
    <n v="303230262464"/>
    <d v="2023-03-25T00:00:00"/>
    <s v="OLBC"/>
    <m/>
  </r>
  <r>
    <s v="C539"/>
    <s v="DL01210701179"/>
    <s v="DAL2122004615"/>
    <n v="407261"/>
    <x v="0"/>
    <x v="197"/>
    <n v="8266011862"/>
    <n v="9854021305"/>
    <n v="56011.65"/>
    <m/>
    <n v="0"/>
    <n v="56011.65"/>
    <d v="2021-07-09T17:30:00"/>
    <n v="6870136847"/>
    <s v="UTCL-20-DL-R-04"/>
    <m/>
    <m/>
    <s v="Cement Mill"/>
    <s v="Civil- Cement Mill"/>
  </r>
  <r>
    <s v="WHRS-461"/>
    <s v="DL01210600734"/>
    <m/>
    <n v="508632"/>
    <x v="0"/>
    <x v="358"/>
    <n v="8266010710"/>
    <s v="KTS/0037/21-22"/>
    <n v="56000"/>
    <m/>
    <n v="10080"/>
    <n v="66080"/>
    <d v="2021-04-29T00:00:00"/>
    <m/>
    <s v="UTCL-20-DL-R-01"/>
    <m/>
    <m/>
    <s v="WHRS"/>
    <m/>
  </r>
  <r>
    <s v="WHRS-1711"/>
    <s v="DL01210901026"/>
    <s v="DAL2122007876"/>
    <n v="401972"/>
    <x v="0"/>
    <x v="29"/>
    <n v="8263000049"/>
    <s v="IDM11007250"/>
    <n v="56000"/>
    <n v="0"/>
    <n v="10080"/>
    <n v="66080"/>
    <d v="2021-07-02T17:30:00"/>
    <n v="6870214116"/>
    <s v="UTCL-20-DL-R-01"/>
    <m/>
    <m/>
    <s v="WHRS"/>
    <m/>
  </r>
  <r>
    <s v="WHRS-1274"/>
    <s v="DL01220100446"/>
    <s v="DAL2122013736"/>
    <n v="802471"/>
    <x v="0"/>
    <x v="182"/>
    <n v="8268007819"/>
    <n v="255"/>
    <n v="56000"/>
    <m/>
    <n v="10080"/>
    <n v="66080"/>
    <d v="2021-12-27T17:30:00"/>
    <n v="44296183"/>
    <s v="UTCL-20-DL-R-01"/>
    <s v="HDFCR52022012091485008"/>
    <d v="2022-01-22T00:00:00"/>
    <s v="WHRS"/>
    <m/>
  </r>
  <r>
    <s v="OLBC343"/>
    <s v="DL01210900104"/>
    <s v="DAL2122006872"/>
    <n v="407261"/>
    <x v="0"/>
    <x v="197"/>
    <n v="8266012429"/>
    <n v="9854022261"/>
    <n v="55993"/>
    <m/>
    <n v="0"/>
    <n v="55993"/>
    <d v="2021-08-31T17:30:00"/>
    <n v="6870189400"/>
    <s v="UTCL-20-DL-R-07"/>
    <m/>
    <m/>
    <s v="OLBC"/>
    <m/>
  </r>
  <r>
    <s v="OLBC344"/>
    <s v="DL01210901200"/>
    <s v="DAL2122008053"/>
    <n v="407261"/>
    <x v="0"/>
    <x v="197"/>
    <n v="8266012429"/>
    <n v="9854022537"/>
    <n v="55993"/>
    <m/>
    <n v="0"/>
    <n v="55993"/>
    <d v="2021-09-13T17:30:00"/>
    <n v="6870212923"/>
    <s v="UTCL-20-DL-R-07"/>
    <m/>
    <m/>
    <s v="OLBC"/>
    <m/>
  </r>
  <r>
    <s v="C480"/>
    <s v="DL01210500839"/>
    <s v="DAL2122001642"/>
    <n v="407261"/>
    <x v="0"/>
    <x v="197"/>
    <n v="8266011245"/>
    <n v="9854020087"/>
    <n v="55989.11"/>
    <m/>
    <n v="0"/>
    <n v="55989.11"/>
    <d v="2021-05-15T17:30:00"/>
    <n v="6870067140"/>
    <s v="UTCL-20-DL-R-04"/>
    <m/>
    <m/>
    <s v="Cement Mill"/>
    <m/>
  </r>
  <r>
    <s v="C488"/>
    <s v="DL01210600682"/>
    <s v="DAL2122002648"/>
    <n v="407261"/>
    <x v="0"/>
    <x v="197"/>
    <n v="8266011463"/>
    <n v="9854020769"/>
    <n v="55921.49"/>
    <m/>
    <n v="0"/>
    <n v="55921.49"/>
    <d v="2021-06-10T00:00:00"/>
    <n v="6870099919"/>
    <s v="UTCL-20-DL-R-04"/>
    <m/>
    <m/>
    <s v="Cement Mill"/>
    <m/>
  </r>
  <r>
    <s v="C532"/>
    <s v="DL01210700422"/>
    <s v="DAL2122003839"/>
    <n v="407261"/>
    <x v="0"/>
    <x v="197"/>
    <n v="8266011862"/>
    <n v="9854021248"/>
    <n v="55898.95"/>
    <m/>
    <n v="0"/>
    <n v="55898.95"/>
    <d v="2021-07-02T17:30:00"/>
    <n v="6870120696"/>
    <s v="UTCL-20-DL-R-04"/>
    <m/>
    <m/>
    <s v="Cement Mill"/>
    <s v="Civil- Cement Mill"/>
  </r>
  <r>
    <s v="C513"/>
    <s v="DL01210700189"/>
    <s v="DAL2122003553"/>
    <n v="407261"/>
    <x v="0"/>
    <x v="197"/>
    <n v="8266011463"/>
    <n v="9854021124"/>
    <n v="55876.41"/>
    <m/>
    <n v="0"/>
    <n v="55876.41"/>
    <d v="2021-06-25T17:30:00"/>
    <n v="6870120627"/>
    <s v="UTCL-20-DL-R-04"/>
    <m/>
    <m/>
    <s v="Cement Mill"/>
    <s v="Civil- Cement Mill"/>
  </r>
  <r>
    <s v="C546"/>
    <s v="DL01210701597"/>
    <s v="DAL2122004936"/>
    <n v="407261"/>
    <x v="0"/>
    <x v="197"/>
    <n v="8266011862"/>
    <n v="9854021322"/>
    <n v="55876.41"/>
    <m/>
    <n v="0"/>
    <n v="55876.41"/>
    <d v="2021-07-16T17:30:00"/>
    <n v="6870143565"/>
    <s v="UTCL-20-DL-R-04"/>
    <m/>
    <m/>
    <s v="Cement Mill"/>
    <s v="Civil- Cement Mill"/>
  </r>
  <r>
    <s v="C552"/>
    <s v="DL01210800140"/>
    <s v="DAL2122005473"/>
    <n v="407261"/>
    <x v="0"/>
    <x v="197"/>
    <n v="8266011862"/>
    <n v="9854021439"/>
    <n v="55673.55"/>
    <m/>
    <n v="0"/>
    <n v="55673.55"/>
    <d v="2021-07-21T17:30:00"/>
    <n v="6870152201"/>
    <s v="UTCL-20-DL-R-04"/>
    <m/>
    <m/>
    <s v="Cement Mill"/>
    <s v="Civil- Cement Mill"/>
  </r>
  <r>
    <s v="C575"/>
    <s v="DL01210800986"/>
    <s v="DAL2122006306"/>
    <n v="407261"/>
    <x v="0"/>
    <x v="197"/>
    <n v="8266012048"/>
    <n v="9854021756"/>
    <n v="55673.55"/>
    <m/>
    <n v="0"/>
    <n v="55673.55"/>
    <d v="2021-08-06T17:30:00"/>
    <n v="6870179112"/>
    <s v="UTCL-20-DL-R-04"/>
    <m/>
    <m/>
    <s v="Cement Mill"/>
    <s v="Civil- Cement Mill"/>
  </r>
  <r>
    <s v="C26"/>
    <s v="DL01210900862"/>
    <s v="DAL2122007699"/>
    <n v="300286"/>
    <x v="0"/>
    <x v="3"/>
    <n v="8263000075"/>
    <n v="712725587"/>
    <n v="55600"/>
    <m/>
    <n v="10008"/>
    <n v="65608"/>
    <d v="2021-07-15T17:30:00"/>
    <n v="6870202906"/>
    <s v="UTCL-20-DL-R-04"/>
    <s v="HDFCR52021092166210398"/>
    <d v="2021-09-23T00:00:00"/>
    <s v="Cement Mill"/>
    <m/>
  </r>
  <r>
    <s v="C490"/>
    <s v="DL01210600713"/>
    <s v="DAL2122002645"/>
    <n v="407261"/>
    <x v="0"/>
    <x v="197"/>
    <n v="8266011463"/>
    <n v="9854020749"/>
    <n v="55583.39"/>
    <m/>
    <n v="0"/>
    <n v="55583.39"/>
    <d v="2021-06-09T17:30:00"/>
    <n v="6870099883"/>
    <s v="UTCL-20-DL-R-04"/>
    <m/>
    <m/>
    <s v="Cement Mill"/>
    <m/>
  </r>
  <r>
    <s v="C555"/>
    <s v="DL01210800230"/>
    <s v="DAL2122005499"/>
    <n v="407261"/>
    <x v="0"/>
    <x v="197"/>
    <n v="8266011862"/>
    <n v="9854021568"/>
    <n v="55515.77"/>
    <m/>
    <n v="0"/>
    <n v="55515.77"/>
    <d v="2021-07-27T17:30:00"/>
    <n v="6870152442"/>
    <s v="UTCL-20-DL-R-04"/>
    <m/>
    <m/>
    <s v="Cement Mill"/>
    <s v="Civil- Cement Mill"/>
  </r>
  <r>
    <s v="C548"/>
    <s v="DL01210701604"/>
    <s v="DAL2122004940"/>
    <n v="407261"/>
    <x v="0"/>
    <x v="197"/>
    <n v="8266011862"/>
    <n v="9854021318"/>
    <n v="55403.07"/>
    <m/>
    <n v="0"/>
    <n v="55403.07"/>
    <d v="2021-07-15T17:30:00"/>
    <n v="6870143591"/>
    <s v="UTCL-20-DL-R-04"/>
    <m/>
    <m/>
    <s v="Cement Mill"/>
    <s v="Civil- Cement Mill"/>
  </r>
  <r>
    <s v="C1399"/>
    <m/>
    <m/>
    <m/>
    <x v="0"/>
    <x v="171"/>
    <m/>
    <s v="1546425"/>
    <n v="55370.64"/>
    <m/>
    <m/>
    <n v="55370.64"/>
    <d v="2023-02-24T00:00:00"/>
    <m/>
    <m/>
    <m/>
    <m/>
    <s v="Cement Mill"/>
    <m/>
  </r>
  <r>
    <s v="OLBC1269"/>
    <m/>
    <m/>
    <m/>
    <x v="0"/>
    <x v="171"/>
    <m/>
    <s v="1546425"/>
    <n v="55370.64"/>
    <m/>
    <m/>
    <n v="55370.64"/>
    <d v="2023-02-24T00:00:00"/>
    <m/>
    <m/>
    <m/>
    <m/>
    <s v="OLBC"/>
    <m/>
  </r>
  <r>
    <s v="OLBC1269"/>
    <m/>
    <m/>
    <m/>
    <x v="0"/>
    <x v="171"/>
    <m/>
    <s v="52678643"/>
    <n v="55309.86"/>
    <m/>
    <m/>
    <n v="55309.86"/>
    <d v="2022-05-30T00:00:00"/>
    <m/>
    <m/>
    <m/>
    <m/>
    <s v="OLBC"/>
    <m/>
  </r>
  <r>
    <s v="C1229"/>
    <s v="DL01211200068"/>
    <s v="DAL2122011862"/>
    <n v="510104"/>
    <x v="0"/>
    <x v="237"/>
    <n v="8266012361"/>
    <s v="BPC5927220"/>
    <n v="55266.101694915254"/>
    <m/>
    <n v="9947.8983050847455"/>
    <n v="65214"/>
    <d v="2021-09-09T17:30:00"/>
    <n v="6870290629"/>
    <s v="UTCL-20-DL-R-04"/>
    <s v="N343211746604989"/>
    <d v="2021-12-10T00:00:00"/>
    <s v="Cement Mill"/>
    <m/>
  </r>
  <r>
    <s v="C529"/>
    <s v="DL01210700427"/>
    <s v="DAL2122003834"/>
    <n v="407261"/>
    <x v="0"/>
    <x v="197"/>
    <n v="8266011862"/>
    <n v="9854021251"/>
    <n v="55245.29"/>
    <m/>
    <n v="0"/>
    <n v="55245.29"/>
    <d v="2021-07-03T17:30:00"/>
    <n v="6870120710"/>
    <s v="UTCL-20-DL-R-04"/>
    <m/>
    <m/>
    <s v="Cement Mill"/>
    <m/>
  </r>
  <r>
    <s v="C1219"/>
    <s v="DL01220801527"/>
    <s v="DAL2223008360"/>
    <n v="122268"/>
    <x v="0"/>
    <x v="359"/>
    <n v="8268009689"/>
    <s v="KFIPL/22-23/386"/>
    <n v="55200"/>
    <m/>
    <n v="9936"/>
    <n v="65136"/>
    <d v="2022-08-06T17:30:00"/>
    <n v="44109281"/>
    <s v="UTCL-20-DL-R-04"/>
    <s v="HDFCR52022092197215430"/>
    <d v="2022-09-22T00:00:00"/>
    <s v="Cement Mill"/>
    <m/>
  </r>
  <r>
    <s v="OLBC1139"/>
    <s v="DL01220701787"/>
    <s v="DAL2223006631"/>
    <n v="406424"/>
    <x v="0"/>
    <x v="105"/>
    <n v="8266014991"/>
    <s v="TCL/22-23/346"/>
    <n v="55195.762711864409"/>
    <m/>
    <n v="9935.2372881355932"/>
    <n v="65131"/>
    <d v="2022-07-11T17:30:00"/>
    <n v="6870139306"/>
    <s v="UTCL-20-DL-R-07"/>
    <s v="N248222106212228"/>
    <d v="2022-09-08T00:00:00"/>
    <s v="OLBC"/>
    <m/>
  </r>
  <r>
    <s v="C86"/>
    <s v="DL01211200760"/>
    <s v="DAL2122012487"/>
    <n v="300286"/>
    <x v="0"/>
    <x v="3"/>
    <n v="8263000075"/>
    <n v="712730282"/>
    <n v="55190"/>
    <m/>
    <n v="9934.1999999999989"/>
    <n v="65124.2"/>
    <d v="2021-11-30T17:30:00"/>
    <n v="6870320766"/>
    <s v="UTCL-20-DL-R-04"/>
    <m/>
    <m/>
    <s v="Cement Mill"/>
    <m/>
  </r>
  <r>
    <s v="C473"/>
    <s v="DL01210500171"/>
    <s v="DAL2122000968"/>
    <n v="407261"/>
    <x v="0"/>
    <x v="197"/>
    <n v="8266011245"/>
    <n v="9854019647"/>
    <n v="55185.31"/>
    <m/>
    <n v="0"/>
    <n v="55185.31"/>
    <d v="2021-04-22T17:30:00"/>
    <n v="6870045669"/>
    <s v="UTCL-20-DL-R-04"/>
    <m/>
    <m/>
    <s v="Cement Mill"/>
    <m/>
  </r>
  <r>
    <s v="C542"/>
    <s v="DL01210700980"/>
    <s v="DAL2122004347"/>
    <n v="407261"/>
    <x v="0"/>
    <x v="197"/>
    <n v="8266011862"/>
    <n v="9854021269"/>
    <n v="55177.68"/>
    <m/>
    <n v="0"/>
    <n v="55177.68"/>
    <d v="2021-07-05T17:30:00"/>
    <n v="6870134346"/>
    <s v="UTCL-20-DL-R-04"/>
    <m/>
    <m/>
    <s v="Cement Mill"/>
    <s v="Civil- Cement Mill"/>
  </r>
  <r>
    <s v="C518"/>
    <s v="DL01210700163"/>
    <s v="DAL2122003575"/>
    <n v="407261"/>
    <x v="0"/>
    <x v="197"/>
    <n v="8266011862"/>
    <n v="9854021174"/>
    <n v="55155.14"/>
    <m/>
    <n v="0"/>
    <n v="55155.14"/>
    <d v="2021-06-28T17:30:00"/>
    <n v="6870120460"/>
    <s v="UTCL-20-DL-R-04"/>
    <m/>
    <m/>
    <s v="Cement Mill"/>
    <m/>
  </r>
  <r>
    <s v="C560"/>
    <s v="DL01210800051"/>
    <s v="DAL2122005437"/>
    <n v="407261"/>
    <x v="0"/>
    <x v="197"/>
    <n v="8266012048"/>
    <n v="9854021397"/>
    <n v="55132.6"/>
    <m/>
    <n v="0"/>
    <n v="55132.6"/>
    <d v="2021-07-19T17:30:00"/>
    <n v="6870152419"/>
    <s v="UTCL-20-DL-R-04"/>
    <m/>
    <m/>
    <s v="Cement Mill"/>
    <s v="Civil- Cement Mill"/>
  </r>
  <r>
    <s v="C1399"/>
    <m/>
    <m/>
    <m/>
    <x v="0"/>
    <x v="171"/>
    <m/>
    <s v="52523137"/>
    <n v="55128.03"/>
    <m/>
    <m/>
    <n v="55128.03"/>
    <d v="2021-06-20T00:00:00"/>
    <m/>
    <m/>
    <m/>
    <m/>
    <s v="Cement Mill"/>
    <m/>
  </r>
  <r>
    <s v="C474"/>
    <s v="DL01210500164"/>
    <s v="DAL2122000975"/>
    <n v="407261"/>
    <x v="0"/>
    <x v="197"/>
    <n v="8266011245"/>
    <n v="9854019641"/>
    <n v="55048.09"/>
    <m/>
    <n v="0"/>
    <n v="55048.09"/>
    <d v="2021-04-20T17:30:00"/>
    <n v="6870045609"/>
    <s v="UTCL-20-DL-R-04"/>
    <m/>
    <m/>
    <s v="Cement Mill"/>
    <m/>
  </r>
  <r>
    <s v="WHRS-13"/>
    <s v="DL01211000728"/>
    <s v="DAL2122009363"/>
    <n v="405996"/>
    <x v="0"/>
    <x v="19"/>
    <n v="8263000079"/>
    <n v="212901035194"/>
    <n v="55000"/>
    <m/>
    <n v="9900"/>
    <n v="64900"/>
    <d v="2021-07-22T17:30:00"/>
    <n v="6870241363"/>
    <s v="UTCL-20-DL-R-01"/>
    <s v="HDFCR52022082290458493"/>
    <d v="2022-08-23T00:00:00"/>
    <s v="WHRS"/>
    <m/>
  </r>
  <r>
    <s v="OLBC407"/>
    <s v="DL01221200044"/>
    <s v="DAL2223014041"/>
    <n v="817556"/>
    <x v="0"/>
    <x v="360"/>
    <n v="8268010204"/>
    <s v="2022-2023/330"/>
    <n v="55000"/>
    <m/>
    <n v="9900"/>
    <n v="64900"/>
    <d v="2022-11-21T17:30:00"/>
    <n v="44309074"/>
    <s v="UTCL-20-DL-R-07"/>
    <s v="N347222245589802"/>
    <d v="2022-12-15T00:00:00"/>
    <s v="OLBC"/>
    <m/>
  </r>
  <r>
    <s v="C1166"/>
    <s v="DL01220200382"/>
    <s v="DAL2122015107"/>
    <n v="128635"/>
    <x v="0"/>
    <x v="173"/>
    <n v="8266010171"/>
    <s v="DT/21-22/938"/>
    <n v="54975.44"/>
    <m/>
    <n v="9895.56"/>
    <n v="64871"/>
    <d v="2022-01-11T17:30:00"/>
    <n v="6870375092"/>
    <s v="UTCL-20-DL-R-04"/>
    <s v="N078221880504271"/>
    <d v="2022-03-20T00:00:00"/>
    <s v="Cement Mill"/>
    <m/>
  </r>
  <r>
    <s v="C543"/>
    <s v="DL01210701207"/>
    <s v="DAL2122004664"/>
    <n v="407261"/>
    <x v="0"/>
    <x v="197"/>
    <n v="8266011862"/>
    <n v="9854021306"/>
    <n v="54974.82"/>
    <m/>
    <n v="0"/>
    <n v="54974.82"/>
    <d v="2021-07-10T17:30:00"/>
    <n v="6870136769"/>
    <s v="UTCL-20-DL-R-04"/>
    <m/>
    <m/>
    <s v="Cement Mill"/>
    <s v="Civil- Cement Mill"/>
  </r>
  <r>
    <s v="C1149"/>
    <s v="DL01220100996"/>
    <s v="DAL2122014433"/>
    <n v="125291"/>
    <x v="0"/>
    <x v="361"/>
    <n v="8266013343"/>
    <n v="1694"/>
    <n v="54870.400000000001"/>
    <m/>
    <n v="9876.6"/>
    <n v="64747"/>
    <d v="2022-01-04T17:30:00"/>
    <n v="6870360531"/>
    <s v="UTCL-20-DL-R-04"/>
    <s v="N047221836935638"/>
    <d v="2022-02-17T00:00:00"/>
    <s v="Cement Mill"/>
    <m/>
  </r>
  <r>
    <s v="C1236"/>
    <s v="DL01230101242"/>
    <s v="DAL2223017145"/>
    <n v="407048"/>
    <x v="0"/>
    <x v="204"/>
    <n v="8266016583"/>
    <s v="MF/143/2022-23"/>
    <n v="54752"/>
    <m/>
    <n v="9855.3599999999988"/>
    <n v="64607.360000000001"/>
    <d v="2022-11-11T17:30:00"/>
    <n v="6870383586"/>
    <s v="UTCL-20-DL-R-04"/>
    <s v="N051232338456684"/>
    <d v="2023-02-21T00:00:00"/>
    <s v="Cement Mill"/>
    <m/>
  </r>
  <r>
    <s v="C501"/>
    <s v="DL01210601055"/>
    <s v="DAL2122002949"/>
    <n v="407261"/>
    <x v="0"/>
    <x v="197"/>
    <n v="8266011463"/>
    <n v="9854020902"/>
    <n v="54749.42"/>
    <m/>
    <n v="0"/>
    <n v="54749.42"/>
    <d v="2021-06-14T17:30:00"/>
    <n v="6870106657"/>
    <s v="UTCL-20-DL-R-04"/>
    <m/>
    <m/>
    <s v="Cement Mill"/>
    <s v="Civil- Cement Mill"/>
  </r>
  <r>
    <s v="C537"/>
    <s v="DL01210700977"/>
    <s v="DAL2122004350"/>
    <n v="407261"/>
    <x v="0"/>
    <x v="197"/>
    <n v="8266011862"/>
    <n v="9854021298"/>
    <n v="54749.42"/>
    <m/>
    <n v="0"/>
    <n v="54749.42"/>
    <d v="2021-07-08T17:30:00"/>
    <n v="6870134271"/>
    <s v="UTCL-20-DL-R-04"/>
    <m/>
    <m/>
    <s v="Cement Mill"/>
    <s v="Civil- Cement Mill"/>
  </r>
  <r>
    <s v="C179"/>
    <s v="DL01220200825"/>
    <s v="DAL2122015501"/>
    <n v="821146"/>
    <x v="0"/>
    <x v="4"/>
    <n v="8263000191"/>
    <s v="SVPL/UP/21-22/34"/>
    <n v="54600"/>
    <m/>
    <n v="9828"/>
    <n v="64428"/>
    <d v="2022-01-11T17:30:00"/>
    <n v="6870391705"/>
    <s v="UTCL-20-DL-R-04"/>
    <n v="202253657672"/>
    <d v="2022-02-26T00:00:00"/>
    <s v="Cement Mill"/>
    <m/>
  </r>
  <r>
    <s v="WHRS-280"/>
    <s v="DL01210501049"/>
    <s v="DAL2122001799"/>
    <n v="407261"/>
    <x v="0"/>
    <x v="197"/>
    <n v="8266011090"/>
    <n v="9854020382"/>
    <n v="54501.48"/>
    <m/>
    <n v="0"/>
    <n v="54501.48"/>
    <d v="2021-05-26T17:30:00"/>
    <n v="6870071420"/>
    <s v="UTCL-20-DL-R-01"/>
    <m/>
    <m/>
    <s v="WHRS"/>
    <m/>
  </r>
  <r>
    <s v="OLBC359"/>
    <s v="DL01230202109"/>
    <s v="DAL2223019870"/>
    <n v="507203"/>
    <x v="0"/>
    <x v="90"/>
    <n v="8263000250"/>
    <n v="3722014424"/>
    <n v="54400"/>
    <m/>
    <n v="9792"/>
    <n v="64192"/>
    <d v="2022-11-29T17:30:00"/>
    <n v="6870434425"/>
    <s v="UTCL-20-DL-R-07"/>
    <s v="N089232393774567"/>
    <d v="2023-04-01T00:00:00"/>
    <s v="OLBC"/>
    <m/>
  </r>
  <r>
    <s v="C547"/>
    <s v="DL01210701600"/>
    <s v="DAL2122004937"/>
    <n v="407261"/>
    <x v="0"/>
    <x v="197"/>
    <n v="8266011862"/>
    <n v="9854021314"/>
    <n v="54343.7"/>
    <m/>
    <n v="0"/>
    <n v="54343.7"/>
    <d v="2021-07-15T17:30:00"/>
    <n v="6870143580"/>
    <s v="UTCL-20-DL-R-04"/>
    <m/>
    <m/>
    <s v="Cement Mill"/>
    <s v="Civil- Cement Mill"/>
  </r>
  <r>
    <s v="C506"/>
    <s v="DL01210700181"/>
    <s v="DAL2122003558"/>
    <n v="407261"/>
    <x v="0"/>
    <x v="197"/>
    <n v="8266011463"/>
    <n v="9854021060"/>
    <n v="54298.62"/>
    <m/>
    <n v="0"/>
    <n v="54298.62"/>
    <d v="2021-06-21T17:30:00"/>
    <n v="6870120380"/>
    <s v="UTCL-20-DL-R-04"/>
    <m/>
    <m/>
    <s v="Cement Mill"/>
    <s v="Civil- Cement Mill"/>
  </r>
  <r>
    <s v="OLBC1069"/>
    <s v="DL01220400745"/>
    <s v="DAL2223000745"/>
    <n v="934550"/>
    <x v="0"/>
    <x v="224"/>
    <n v="8268008158"/>
    <s v="BNUPVAR001782/21"/>
    <n v="54250.847457627118"/>
    <m/>
    <n v="9765.1525423728817"/>
    <n v="64016"/>
    <d v="2022-04-05T17:30:00"/>
    <n v="43847638"/>
    <s v="UTCL-20-DL-R-07"/>
    <s v="N111221926131984"/>
    <d v="2022-04-23T00:00:00"/>
    <s v="OLBC"/>
    <m/>
  </r>
  <r>
    <s v="C1128"/>
    <s v="DL01220300597"/>
    <s v="DAL2122016518"/>
    <n v="816273"/>
    <x v="0"/>
    <x v="203"/>
    <n v="8268005602"/>
    <n v="417"/>
    <n v="54250"/>
    <m/>
    <n v="9765"/>
    <n v="64015"/>
    <d v="2022-03-03T00:00:00"/>
    <n v="44445114"/>
    <s v="UTCL-20-DL-R-04"/>
    <s v="N088221892753174"/>
    <d v="2022-03-30T00:00:00"/>
    <s v="Cement Mill"/>
    <m/>
  </r>
  <r>
    <s v="OLBC431"/>
    <s v="DL01240602085"/>
    <s v="DAL2425005045"/>
    <n v="822647"/>
    <x v="0"/>
    <x v="233"/>
    <n v="8268015465"/>
    <n v="13"/>
    <n v="54180.88"/>
    <m/>
    <n v="0"/>
    <n v="54180.88"/>
    <d v="2024-06-26T17:30:00"/>
    <n v="160900223"/>
    <s v="UTCL-20-DL-R-07"/>
    <m/>
    <m/>
    <s v="OLBC"/>
    <m/>
  </r>
  <r>
    <s v="C497"/>
    <s v="DL01210600723"/>
    <s v="DAL2122002643"/>
    <n v="407261"/>
    <x v="0"/>
    <x v="197"/>
    <n v="8266011463"/>
    <n v="9854020706"/>
    <n v="54163.38"/>
    <m/>
    <n v="0"/>
    <n v="54163.38"/>
    <d v="2021-06-08T17:30:00"/>
    <n v="6870099813"/>
    <s v="UTCL-20-DL-R-04"/>
    <m/>
    <m/>
    <s v="Cement Mill"/>
    <s v="Civil- Cement Mill"/>
  </r>
  <r>
    <s v="C523"/>
    <s v="DL01210700170"/>
    <s v="DAL2122003569"/>
    <n v="407261"/>
    <x v="0"/>
    <x v="197"/>
    <n v="8266011862"/>
    <n v="9854021147"/>
    <n v="54163.38"/>
    <m/>
    <n v="0"/>
    <n v="54163.38"/>
    <d v="2021-06-27T17:30:00"/>
    <n v="6870120390"/>
    <s v="UTCL-20-DL-R-04"/>
    <m/>
    <m/>
    <s v="Cement Mill"/>
    <m/>
  </r>
  <r>
    <s v="KC31"/>
    <m/>
    <m/>
    <m/>
    <x v="0"/>
    <x v="252"/>
    <m/>
    <m/>
    <n v="54025"/>
    <m/>
    <n v="0"/>
    <n v="54025"/>
    <d v="2024-05-24T00:00:00"/>
    <m/>
    <s v="UTC1-23-DL-R-E-OT-01"/>
    <m/>
    <m/>
    <s v="Line-1 Kiln Capacity Enhancement up to 2500 tpd from 1600 tpd"/>
    <m/>
  </r>
  <r>
    <s v="WHRS-413"/>
    <s v="DL01201200199"/>
    <s v="DAL2021006903"/>
    <n v="124567"/>
    <x v="0"/>
    <x v="362"/>
    <n v="8263000054"/>
    <n v="1328"/>
    <n v="54000"/>
    <m/>
    <n v="0"/>
    <n v="54000"/>
    <d v="2020-11-10T17:30:00"/>
    <n v="3445013749"/>
    <s v="UTCL-20-DL-R-01"/>
    <s v="N335201323143754"/>
    <d v="2020-12-10T00:00:00"/>
    <s v="WHRS"/>
    <m/>
  </r>
  <r>
    <s v="C1252"/>
    <s v="DL01210400235"/>
    <s v="DAL2122000216"/>
    <n v="407022"/>
    <x v="0"/>
    <x v="296"/>
    <n v="8266010068"/>
    <s v="079/2020-2021"/>
    <n v="54000"/>
    <m/>
    <n v="6480"/>
    <n v="60480"/>
    <d v="2021-02-21T17:30:00"/>
    <n v="6870128665"/>
    <s v="UTCL-20-DL-R-04"/>
    <s v="HDFCR52021071953770786"/>
    <d v="2021-07-20T00:00:00"/>
    <s v="Cement Mill"/>
    <m/>
  </r>
  <r>
    <s v="OLBC376"/>
    <s v="DL01220701790"/>
    <s v="DAL2223006628"/>
    <n v="122828"/>
    <x v="0"/>
    <x v="117"/>
    <n v="8266015263"/>
    <s v="DKS/22-23/0029"/>
    <n v="54000"/>
    <m/>
    <n v="9720"/>
    <n v="63720"/>
    <d v="2022-07-19T17:30:00"/>
    <n v="6870139346"/>
    <s v="UTCL-20-DL-R-07"/>
    <s v="N220222070601598"/>
    <d v="2022-08-09T00:00:00"/>
    <s v="OLBC"/>
    <m/>
  </r>
  <r>
    <s v="OLBC929"/>
    <s v="DL01220801518"/>
    <s v="DAL2223008369"/>
    <n v="821383"/>
    <x v="0"/>
    <x v="125"/>
    <n v="8268009697"/>
    <s v="DCW-51"/>
    <n v="54000"/>
    <m/>
    <n v="9720"/>
    <n v="63720"/>
    <d v="2022-08-16T17:30:00"/>
    <n v="44108833"/>
    <s v="UTCL-20-DL-R-07"/>
    <s v="N245222102508773"/>
    <d v="2022-09-05T00:00:00"/>
    <s v="OLBC"/>
    <m/>
  </r>
  <r>
    <s v="WHRS-1235"/>
    <s v="DL01230202061"/>
    <s v="DAL2223019904"/>
    <n v="816655"/>
    <x v="0"/>
    <x v="215"/>
    <n v="8266016192"/>
    <n v="378"/>
    <n v="54000"/>
    <m/>
    <n v="9720"/>
    <n v="63720"/>
    <d v="2023-02-01T17:30:00"/>
    <n v="1246307768"/>
    <s v="UTCL-20-DL-R-01"/>
    <s v="N107232421172805"/>
    <d v="2023-04-19T00:00:00"/>
    <s v="WHRS"/>
    <m/>
  </r>
  <r>
    <s v="WHRS-1236"/>
    <s v="DL01230301035"/>
    <s v="DAL2223021058"/>
    <n v="816655"/>
    <x v="0"/>
    <x v="215"/>
    <n v="8266016192"/>
    <n v="389"/>
    <n v="54000"/>
    <m/>
    <n v="9720"/>
    <n v="63720"/>
    <d v="2023-03-02T17:30:00"/>
    <n v="1246319992"/>
    <s v="UTCL-20-DL-R-01"/>
    <s v="N111232427006351"/>
    <d v="2023-04-22T00:00:00"/>
    <s v="WHRS"/>
    <m/>
  </r>
  <r>
    <s v="OLBC1256"/>
    <s v="DL01230200839"/>
    <m/>
    <n v="118480"/>
    <x v="0"/>
    <x v="74"/>
    <n v="8265000205"/>
    <s v="RSC/NOV22/0131"/>
    <n v="53910"/>
    <m/>
    <n v="9703.7999999999993"/>
    <n v="63613.8"/>
    <d v="2022-11-11T00:00:00"/>
    <m/>
    <s v="UTCL-20-DL-R-07"/>
    <m/>
    <m/>
    <s v="OLBC"/>
    <m/>
  </r>
  <r>
    <s v="OLBC1048"/>
    <s v="DL01230301579"/>
    <s v="DAL2223021246"/>
    <n v="821146"/>
    <x v="0"/>
    <x v="4"/>
    <n v="8268008478"/>
    <s v="BOS/UP/22-23/6"/>
    <n v="53657"/>
    <m/>
    <n v="0"/>
    <n v="53657"/>
    <d v="2023-01-11T17:30:00"/>
    <n v="44571518"/>
    <s v="UTCL-20-DL-R-07"/>
    <n v="303298297224"/>
    <d v="2023-03-31T00:00:00"/>
    <s v="OLBC"/>
    <m/>
  </r>
  <r>
    <s v="OLBC1103"/>
    <s v="DL01240301461"/>
    <s v="DAL2324021304"/>
    <n v="816655"/>
    <x v="0"/>
    <x v="215"/>
    <n v="8268013271"/>
    <n v="637"/>
    <n v="53640"/>
    <m/>
    <n v="9655.1999999999989"/>
    <n v="63295.199999999997"/>
    <d v="2024-03-19T17:30:00"/>
    <n v="161159378"/>
    <s v="UTCL-20-DL-R-07"/>
    <s v="N087242953455162"/>
    <d v="2024-03-29T00:00:00"/>
    <s v="OLBC"/>
    <m/>
  </r>
  <r>
    <n v="267"/>
    <s v="DL01230400850"/>
    <s v="DAL2324000261"/>
    <n v="407464"/>
    <x v="0"/>
    <x v="160"/>
    <n v="8268011623"/>
    <s v="RSE/22-23/S0136"/>
    <n v="53600"/>
    <m/>
    <n v="9648"/>
    <n v="63248"/>
    <d v="2023-03-31T17:30:00"/>
    <n v="160308062"/>
    <s v="UTCL-21-DL-R-04"/>
    <s v="HDFCR52023043052716169"/>
    <d v="2023-05-02T00:00:00"/>
    <s v="AFR"/>
    <m/>
  </r>
  <r>
    <s v="C1202"/>
    <s v="DL01220100526"/>
    <s v="DAL2122013944"/>
    <n v="407000"/>
    <x v="0"/>
    <x v="216"/>
    <n v="8266013050"/>
    <s v="14308GI21000519"/>
    <n v="53503.796610169498"/>
    <m/>
    <n v="9630.6833898305085"/>
    <n v="63134.48000000001"/>
    <d v="2021-12-31T17:30:00"/>
    <n v="6870361681"/>
    <s v="UTCL-20-DL-R-04"/>
    <n v="202010237874"/>
    <d v="2022-02-02T00:00:00"/>
    <s v="Cement Mill"/>
    <m/>
  </r>
  <r>
    <s v="C914"/>
    <s v="DL01220300448"/>
    <s v="DAL2122016376"/>
    <n v="500071"/>
    <x v="0"/>
    <x v="303"/>
    <n v="8266013649"/>
    <s v="GST-0494/2021-22"/>
    <n v="53285.53"/>
    <m/>
    <n v="9591.4699999999993"/>
    <n v="62877"/>
    <d v="2022-02-09T17:30:00"/>
    <n v="6870425169"/>
    <s v="UTCL-20-DL-R-04"/>
    <s v="N080221881648951"/>
    <d v="2022-03-22T00:00:00"/>
    <s v="Cement Mill"/>
    <m/>
  </r>
  <r>
    <s v="OLBC771"/>
    <s v="DL01230700973"/>
    <s v="DAL2324006389"/>
    <n v="919962"/>
    <x v="0"/>
    <x v="6"/>
    <n v="8263000121"/>
    <s v="SRGST/23-24/0060"/>
    <n v="53239.8"/>
    <m/>
    <n v="9583.2000000000007"/>
    <n v="62823"/>
    <d v="2023-05-11T17:30:00"/>
    <n v="1246465965"/>
    <s v="UTCL-20-DL-R-07"/>
    <m/>
    <m/>
    <s v="OLBC"/>
    <m/>
  </r>
  <r>
    <s v="C263"/>
    <s v="DL01230100882"/>
    <s v="DAL2223016801"/>
    <n v="501497"/>
    <x v="0"/>
    <x v="43"/>
    <n v="8263000099"/>
    <s v="D/SUP/21-22/639"/>
    <n v="53100"/>
    <m/>
    <n v="0"/>
    <n v="53100"/>
    <d v="2021-12-09T17:30:00"/>
    <n v="6870448792"/>
    <s v="UTCL-20-DL-R-04"/>
    <m/>
    <m/>
    <s v="Cement Mill"/>
    <m/>
  </r>
  <r>
    <s v="CU106"/>
    <s v="DL01240301233"/>
    <s v="DAL2324021206"/>
    <n v="105903"/>
    <x v="0"/>
    <x v="297"/>
    <n v="8266020089"/>
    <s v="JEE/1099/23-24"/>
    <n v="53025.423728813563"/>
    <m/>
    <n v="9544.5762711864409"/>
    <n v="62570"/>
    <d v="2024-03-01T17:30:00"/>
    <n v="1246760796"/>
    <s v="UTCL-22-DL-R-07"/>
    <s v="N106242990358199"/>
    <d v="2024-04-17T00:00:00"/>
    <s v="Line-1 Cooler Updragation "/>
    <m/>
  </r>
  <r>
    <s v="WHRS-1706"/>
    <s v="DL01210900994"/>
    <s v="DAL2122007828"/>
    <n v="401972"/>
    <x v="0"/>
    <x v="29"/>
    <n v="8263000049"/>
    <s v="IDM11007251"/>
    <n v="53000"/>
    <n v="0"/>
    <n v="9540"/>
    <n v="62540"/>
    <d v="2021-07-02T17:30:00"/>
    <n v="6870217569"/>
    <s v="UTCL-20-DL-R-01"/>
    <m/>
    <m/>
    <s v="WHRS"/>
    <m/>
  </r>
  <r>
    <s v="WHRS-77"/>
    <s v="DL01211200214"/>
    <s v="DAL2122011940"/>
    <n v="703046"/>
    <x v="0"/>
    <x v="279"/>
    <n v="8268007561"/>
    <s v="CB5200033451"/>
    <n v="53000"/>
    <m/>
    <n v="0"/>
    <n v="53000"/>
    <d v="2021-11-20T17:30:00"/>
    <n v="3445022021"/>
    <s v="UTCL-20-DL-R-01"/>
    <s v="N001221774075053"/>
    <d v="2022-01-02T00:00:00"/>
    <s v="WHRS"/>
    <m/>
  </r>
  <r>
    <s v="OLBC1175"/>
    <s v="DL01230501061"/>
    <s v="DAL2324002367"/>
    <n v="820963"/>
    <x v="0"/>
    <x v="310"/>
    <n v="8268011035"/>
    <n v="12300022"/>
    <n v="53000"/>
    <m/>
    <n v="0"/>
    <n v="53000"/>
    <d v="2023-05-01T17:30:00"/>
    <n v="1218721319"/>
    <s v="UTCL-20-DL-R-07"/>
    <s v="N152232483111585"/>
    <d v="2023-06-03T00:00:00"/>
    <s v="OLBC"/>
    <m/>
  </r>
  <r>
    <s v="C1400"/>
    <s v="44168013"/>
    <m/>
    <n v="806910"/>
    <x v="0"/>
    <x v="239"/>
    <m/>
    <s v="BOCW CESS"/>
    <n v="52990"/>
    <m/>
    <m/>
    <n v="52990"/>
    <d v="2022-09-26T00:00:00"/>
    <m/>
    <m/>
    <m/>
    <m/>
    <s v="Cement Mill"/>
    <m/>
  </r>
  <r>
    <s v="CU232"/>
    <s v="DL01240501198"/>
    <s v="DAL2425002349"/>
    <n v="128637"/>
    <x v="0"/>
    <x v="363"/>
    <n v="8266021289"/>
    <s v="JFMI/4657/2024"/>
    <n v="52866.101694915254"/>
    <m/>
    <n v="9515.8983050847455"/>
    <n v="62382"/>
    <d v="2024-04-15T17:30:00"/>
    <n v="1251186316"/>
    <s v="UTCL-22-DL-R-03"/>
    <s v="N153243068038661"/>
    <d v="2024-06-15T00:00:00"/>
    <s v="Line-1 Cooler Updragation "/>
    <m/>
  </r>
  <r>
    <s v="CU180"/>
    <s v="DL01231101553"/>
    <s v="DAL2324014451"/>
    <n v="507144"/>
    <x v="0"/>
    <x v="94"/>
    <n v="8266020067"/>
    <n v="231010702"/>
    <n v="52750"/>
    <m/>
    <n v="9495"/>
    <n v="62245"/>
    <d v="2023-10-26T17:30:00"/>
    <n v="1246610584"/>
    <s v="UTCL-22-DL-R-07"/>
    <n v="401010500791"/>
    <d v="2024-01-01T00:00:00"/>
    <s v="Line-1 Cooler Updragation "/>
    <m/>
  </r>
  <r>
    <s v="WHRS-1760"/>
    <s v="DL01210901543"/>
    <s v="DAL2122008508"/>
    <n v="401972"/>
    <x v="0"/>
    <x v="29"/>
    <n v="8263000049"/>
    <s v="IDM11008482"/>
    <n v="52710"/>
    <n v="0"/>
    <n v="9487.7999999999993"/>
    <n v="62197.8"/>
    <d v="2021-08-26T17:30:00"/>
    <n v="6870246494"/>
    <s v="UTCL-20-DL-R-01"/>
    <s v="HDFCR52021102573073021"/>
    <d v="2021-10-26T00:00:00"/>
    <s v="WHRS"/>
    <m/>
  </r>
  <r>
    <s v="C1240"/>
    <s v="DL01220100427"/>
    <s v="DAL2122013784"/>
    <n v="407048"/>
    <x v="0"/>
    <x v="204"/>
    <n v="8266013022"/>
    <s v="MF/146/2021-22"/>
    <n v="52650"/>
    <m/>
    <n v="9477"/>
    <n v="62127"/>
    <d v="2021-12-16T00:00:00"/>
    <n v="6870346380"/>
    <s v="UTCL-20-DL-R-04"/>
    <s v="N033221816852299"/>
    <d v="2022-02-03T00:00:00"/>
    <s v="Cement Mill"/>
    <m/>
  </r>
  <r>
    <s v="CU118"/>
    <s v="DL01230900931"/>
    <s v="DAL2324010294"/>
    <n v="811819"/>
    <x v="0"/>
    <x v="149"/>
    <n v="8262000074"/>
    <s v="MLIPL/34832/23"/>
    <n v="52643"/>
    <m/>
    <n v="0"/>
    <n v="52643"/>
    <d v="2023-09-06T17:30:00"/>
    <n v="1218733443"/>
    <s v="UTCL-22-DL-R-07"/>
    <n v="310068773500"/>
    <d v="2023-10-08T00:00:00"/>
    <s v="Line-1 Cooler Updragation "/>
    <m/>
  </r>
  <r>
    <s v="C234"/>
    <s v="DL01220801832"/>
    <s v="DAL2223008675"/>
    <n v="506161"/>
    <x v="0"/>
    <x v="43"/>
    <n v="8268008858"/>
    <s v="D/SER/22-23/002"/>
    <n v="52500"/>
    <m/>
    <n v="9450"/>
    <n v="61950"/>
    <d v="2022-04-13T17:30:00"/>
    <n v="44123041"/>
    <s v="UTCL-20-DL-R-04"/>
    <n v="210106492780"/>
    <d v="2022-10-13T00:00:00"/>
    <s v="Cement Mill"/>
    <m/>
  </r>
  <r>
    <n v="239"/>
    <s v="DL01240600273"/>
    <s v="DAL2425003449"/>
    <n v="116439"/>
    <x v="0"/>
    <x v="364"/>
    <n v="8268011368"/>
    <n v="2324001"/>
    <n v="52500"/>
    <m/>
    <n v="9450"/>
    <n v="61950"/>
    <d v="2024-04-06T17:30:00"/>
    <n v="160865528"/>
    <s v="UTCL-21-DL-R-04"/>
    <s v="N176243109593650"/>
    <d v="2024-06-26T00:00:00"/>
    <s v="AFR"/>
    <m/>
  </r>
  <r>
    <s v="OLBC1169"/>
    <s v="DL01230101704"/>
    <s v="DAL2223017534"/>
    <n v="820963"/>
    <x v="0"/>
    <x v="310"/>
    <n v="8268010507"/>
    <n v="720"/>
    <n v="52447.5"/>
    <m/>
    <n v="0"/>
    <n v="52447.5"/>
    <d v="2023-01-06T17:30:00"/>
    <n v="3445033057"/>
    <s v="UTCL-20-DL-R-07"/>
    <s v="N053232341493928"/>
    <d v="2023-02-23T00:00:00"/>
    <s v="OLBC"/>
    <m/>
  </r>
  <r>
    <s v="C1397"/>
    <m/>
    <m/>
    <m/>
    <x v="0"/>
    <x v="168"/>
    <m/>
    <s v="7029138933"/>
    <n v="52360"/>
    <m/>
    <m/>
    <n v="52360"/>
    <d v="2021-04-06T00:00:00"/>
    <m/>
    <m/>
    <m/>
    <m/>
    <s v="Cement Mill"/>
    <m/>
  </r>
  <r>
    <s v="OLBC1050"/>
    <s v="DL01221201747"/>
    <s v="DAL2223015641"/>
    <n v="821146"/>
    <x v="0"/>
    <x v="4"/>
    <n v="8268008478"/>
    <s v="BOS/UP/22-23/3"/>
    <n v="52147"/>
    <m/>
    <n v="0"/>
    <n v="52147"/>
    <d v="2022-12-22T17:30:00"/>
    <n v="44377987"/>
    <s v="UTCL-20-DL-R-07"/>
    <n v="301058715880"/>
    <d v="2023-01-06T00:00:00"/>
    <s v="OLBC"/>
    <m/>
  </r>
  <r>
    <s v="WHRS-108"/>
    <s v="DL01201201175"/>
    <s v="DAL2021007541"/>
    <n v="816273"/>
    <x v="0"/>
    <x v="203"/>
    <n v="8268005286"/>
    <n v="140"/>
    <n v="52000"/>
    <m/>
    <n v="9360"/>
    <n v="61360"/>
    <d v="2020-12-08T17:30:00"/>
    <n v="44147780"/>
    <s v="UTCL-20-DL-R-01"/>
    <s v="N006211364710769"/>
    <d v="2021-01-07T00:00:00"/>
    <s v="WHRS"/>
    <m/>
  </r>
  <r>
    <s v="CU178"/>
    <s v="DL01240200552"/>
    <s v="DAL2324018720"/>
    <n v="909693"/>
    <x v="1"/>
    <x v="209"/>
    <n v="8268012543"/>
    <s v="SAN2324-02494"/>
    <n v="51927.118644067799"/>
    <m/>
    <n v="9346.8813559322043"/>
    <n v="61274"/>
    <d v="2024-01-17T17:30:00"/>
    <n v="161064308"/>
    <s v="UTCL-22-DL-R-07"/>
    <n v="403017909394"/>
    <d v="2024-03-03T00:00:00"/>
    <s v="Line-1 Cooler Updragation "/>
    <m/>
  </r>
  <r>
    <s v="WHRS-1754"/>
    <s v="DL01210901562"/>
    <s v="DAL2122008505"/>
    <n v="401972"/>
    <x v="0"/>
    <x v="29"/>
    <n v="8263000049"/>
    <s v="IDM11008849"/>
    <n v="51920"/>
    <n v="0"/>
    <n v="9345.6"/>
    <n v="61265.599999999999"/>
    <d v="2021-09-07T17:30:00"/>
    <n v="6870247385"/>
    <s v="UTCL-20-DL-R-01"/>
    <s v="N299211686891105"/>
    <d v="2021-10-27T00:00:00"/>
    <s v="WHRS"/>
    <m/>
  </r>
  <r>
    <s v="CE74"/>
    <s v="DL01240400088"/>
    <m/>
    <n v="816273"/>
    <x v="0"/>
    <x v="203"/>
    <n v="8268013907"/>
    <n v="320"/>
    <n v="51900"/>
    <m/>
    <n v="9342"/>
    <n v="61242"/>
    <d v="2024-03-22T00:00:00"/>
    <m/>
    <s v="UTCL-22-DL-N-49"/>
    <m/>
    <m/>
    <s v="Line-1 Cooler ESP"/>
    <m/>
  </r>
  <r>
    <s v="WHRS-295"/>
    <s v="DL01210800050"/>
    <s v="DAL2122005438"/>
    <n v="407261"/>
    <x v="0"/>
    <x v="197"/>
    <n v="8266012048"/>
    <n v="9854021473"/>
    <n v="51798.8"/>
    <m/>
    <n v="0"/>
    <n v="51798.8"/>
    <d v="2021-07-23T17:30:00"/>
    <n v="6870152460"/>
    <s v="UTCL-20-DL-R-01"/>
    <m/>
    <m/>
    <s v="WHRS"/>
    <m/>
  </r>
  <r>
    <s v="C638"/>
    <s v="DL01211100243"/>
    <s v="DAL2122010895"/>
    <n v="407261"/>
    <x v="0"/>
    <x v="197"/>
    <n v="8266012912"/>
    <n v="9854021137"/>
    <n v="51798.8"/>
    <m/>
    <n v="0"/>
    <n v="51798.8"/>
    <d v="2021-11-01T17:30:00"/>
    <n v="6870264324"/>
    <s v="UTCL-20-DL-R-04"/>
    <m/>
    <m/>
    <s v="Cement Mill"/>
    <s v="Civil- Cement Mill"/>
  </r>
  <r>
    <s v="CU145"/>
    <s v="DL01240500624"/>
    <s v="DAL2425001854"/>
    <n v="508634"/>
    <x v="0"/>
    <x v="148"/>
    <n v="8266021294"/>
    <s v="ARI/10150"/>
    <n v="51795.796610169498"/>
    <m/>
    <n v="9323.2433898305098"/>
    <n v="61119.040000000008"/>
    <d v="2024-04-26T17:30:00"/>
    <n v="1251170835"/>
    <s v="UTCL-22-DL-R-07"/>
    <s v="N155243071128772"/>
    <d v="2024-06-15T00:00:00"/>
    <s v="Line-1 Cooler Updragation "/>
    <m/>
  </r>
  <r>
    <s v="WHRS-513"/>
    <s v="DL01210300892"/>
    <s v="DAL2021010851"/>
    <n v="815145"/>
    <x v="0"/>
    <x v="165"/>
    <n v="8268005852"/>
    <n v="42"/>
    <n v="51685.593220338989"/>
    <m/>
    <n v="9303.4067796610179"/>
    <n v="60989.000000000007"/>
    <d v="2021-03-13T17:30:00"/>
    <n v="44289813"/>
    <s v="UTCL-20-DL-R-01"/>
    <s v="N081211447220461"/>
    <d v="2021-03-23T00:00:00"/>
    <s v="WHRS"/>
    <m/>
  </r>
  <r>
    <s v="WHRS-395"/>
    <s v="DL01220201035"/>
    <s v="DAL2122015653"/>
    <n v="122828"/>
    <x v="0"/>
    <x v="117"/>
    <n v="8268007269"/>
    <s v="DKS/21-22/0086"/>
    <n v="51664"/>
    <m/>
    <n v="9299.52"/>
    <n v="60963.520000000004"/>
    <d v="2022-01-06T17:30:00"/>
    <n v="44388512"/>
    <s v="UTCL-20-DL-R-01"/>
    <s v="N066221863134853"/>
    <d v="2022-03-08T00:00:00"/>
    <s v="WHRS"/>
    <m/>
  </r>
  <r>
    <s v="AI33"/>
    <m/>
    <m/>
    <m/>
    <x v="0"/>
    <x v="252"/>
    <s v="7033364213"/>
    <d v="2021-07-28T00:00:00"/>
    <n v="51636.85"/>
    <m/>
    <n v="0"/>
    <n v="51636.85"/>
    <d v="2021-07-28T00:00:00"/>
    <s v="7033364213"/>
    <s v="UTCL-20-DL-R-03"/>
    <m/>
    <m/>
    <s v="Air Blast Control Sy"/>
    <m/>
  </r>
  <r>
    <s v="OLBC1013"/>
    <s v="DL01220702027"/>
    <s v="DAL2223006818"/>
    <n v="814805"/>
    <x v="0"/>
    <x v="306"/>
    <n v="8268009084"/>
    <n v="4816"/>
    <n v="51600"/>
    <m/>
    <n v="9288"/>
    <n v="60888"/>
    <d v="2022-07-26T17:30:00"/>
    <n v="44062193"/>
    <s v="UTCL-20-DL-R-07"/>
    <s v="HDFCR52022080887673896"/>
    <d v="2022-08-09T00:00:00"/>
    <s v="OLBC"/>
    <m/>
  </r>
  <r>
    <s v="OLBC1014"/>
    <s v="DL01220900208"/>
    <s v="DAL2223008831"/>
    <n v="814805"/>
    <x v="0"/>
    <x v="306"/>
    <n v="8268009084"/>
    <n v="4916"/>
    <n v="51600"/>
    <m/>
    <n v="9288"/>
    <n v="60888"/>
    <d v="2022-08-25T17:30:00"/>
    <n v="44126210"/>
    <s v="UTCL-20-DL-R-07"/>
    <s v="N250222110130610"/>
    <d v="2022-09-10T00:00:00"/>
    <s v="OLBC"/>
    <m/>
  </r>
  <r>
    <s v="OLBC1016"/>
    <s v="DL01221100015"/>
    <s v="DAL2223012414"/>
    <n v="814805"/>
    <x v="0"/>
    <x v="306"/>
    <n v="8268009084"/>
    <n v="5197"/>
    <n v="51600"/>
    <m/>
    <n v="9288"/>
    <n v="60888"/>
    <d v="2022-10-28T17:30:00"/>
    <n v="44242556"/>
    <s v="UTCL-20-DL-R-07"/>
    <s v="N311222196469029"/>
    <d v="2022-11-10T00:00:00"/>
    <s v="OLBC"/>
    <m/>
  </r>
  <r>
    <s v="OLBC400"/>
    <s v="DL01221101259"/>
    <s v="CFD2223009661"/>
    <n v="700717"/>
    <x v="0"/>
    <x v="365"/>
    <n v="8262000058"/>
    <s v="2948/22-23"/>
    <n v="51505"/>
    <m/>
    <n v="0"/>
    <n v="51505"/>
    <d v="2022-11-08T17:30:00"/>
    <n v="44498336"/>
    <s v="UTCL-20-DL-R-07"/>
    <n v="302271607458"/>
    <d v="2023-02-28T00:00:00"/>
    <s v="OLBC"/>
    <m/>
  </r>
  <r>
    <s v="OLBC1053"/>
    <s v="DL01240301394"/>
    <s v="DAL2324021288"/>
    <n v="821146"/>
    <x v="0"/>
    <x v="4"/>
    <n v="8268008478"/>
    <s v="BOS/UP/23-24/2"/>
    <n v="51371"/>
    <m/>
    <n v="0"/>
    <n v="51371"/>
    <d v="2024-01-19T00:00:00"/>
    <n v="161180428"/>
    <s v="UTCL-20-DL-R-07"/>
    <s v="N090242960385704"/>
    <d v="2024-03-31T00:00:00"/>
    <s v="OLBC"/>
    <m/>
  </r>
  <r>
    <s v="WHRS-1139"/>
    <s v="DL01210800576"/>
    <s v="DAL2122005797"/>
    <n v="814805"/>
    <x v="0"/>
    <x v="306"/>
    <n v="8268005707"/>
    <n v="3521"/>
    <n v="51360.169491525427"/>
    <m/>
    <n v="9244.8305084745771"/>
    <n v="60605"/>
    <d v="2021-08-05T17:30:00"/>
    <n v="44015648"/>
    <s v="UTCL-20-DL-R-01"/>
    <s v="N232211607027769"/>
    <d v="2021-08-21T00:00:00"/>
    <s v="WHRS"/>
    <m/>
  </r>
  <r>
    <s v="WHRS-1140"/>
    <s v="DL01210900307"/>
    <s v="DAL2122006989"/>
    <n v="814805"/>
    <x v="0"/>
    <x v="306"/>
    <n v="8268005707"/>
    <n v="3579"/>
    <n v="51360.169491525427"/>
    <m/>
    <n v="9244.8305084745771"/>
    <n v="60605"/>
    <d v="2021-08-28T17:30:00"/>
    <n v="44054699"/>
    <s v="UTCL-20-DL-R-01"/>
    <s v="N252211632806677"/>
    <d v="2021-09-10T00:00:00"/>
    <s v="WHRS"/>
    <m/>
  </r>
  <r>
    <s v="WHRS-1141"/>
    <s v="DL01211000190"/>
    <s v="DAL2122008694"/>
    <n v="814805"/>
    <x v="0"/>
    <x v="306"/>
    <n v="8268005707"/>
    <n v="3660"/>
    <n v="51360.169491525427"/>
    <m/>
    <n v="9244.8305084745771"/>
    <n v="60605"/>
    <d v="2021-09-27T17:30:00"/>
    <n v="44116425"/>
    <s v="UTCL-20-DL-R-01"/>
    <s v="N284211670213562"/>
    <d v="2021-10-12T00:00:00"/>
    <s v="WHRS"/>
    <m/>
  </r>
  <r>
    <s v="WHRS-1142"/>
    <s v="DL01211100112"/>
    <s v="DAL2122010727"/>
    <n v="814805"/>
    <x v="0"/>
    <x v="306"/>
    <n v="8268005707"/>
    <n v="3826"/>
    <n v="51360.169491525427"/>
    <m/>
    <n v="9244.8305084745771"/>
    <n v="60605"/>
    <d v="2021-10-28T17:30:00"/>
    <n v="44174240"/>
    <s v="UTCL-20-DL-R-01"/>
    <m/>
    <m/>
    <s v="WHRS"/>
    <m/>
  </r>
  <r>
    <s v="WHRS-1143"/>
    <s v="DL01211200136"/>
    <s v="DAL2122011812"/>
    <n v="814805"/>
    <x v="0"/>
    <x v="306"/>
    <n v="8268005707"/>
    <n v="3960"/>
    <n v="51360.169491525427"/>
    <m/>
    <n v="9244.8305084745771"/>
    <n v="60605"/>
    <d v="2021-11-29T17:30:00"/>
    <n v="44222407"/>
    <s v="UTCL-20-DL-R-01"/>
    <s v="N343211746605085"/>
    <d v="2021-12-10T00:00:00"/>
    <s v="WHRS"/>
    <m/>
  </r>
  <r>
    <s v="WHRS-1145"/>
    <s v="DL01220200218"/>
    <s v="DAL2122014899"/>
    <n v="814805"/>
    <x v="0"/>
    <x v="306"/>
    <n v="8268005707"/>
    <n v="4140"/>
    <n v="51360.169491525427"/>
    <m/>
    <n v="9244.8305084745771"/>
    <n v="60605"/>
    <d v="2022-01-27T17:30:00"/>
    <n v="44333300"/>
    <s v="UTCL-20-DL-R-01"/>
    <s v="N038221823264755"/>
    <d v="2022-02-08T00:00:00"/>
    <s v="WHRS"/>
    <m/>
  </r>
  <r>
    <s v="WHRS-1146"/>
    <s v="DL01220300594"/>
    <s v="DAL2122016521"/>
    <n v="814805"/>
    <x v="0"/>
    <x v="306"/>
    <n v="8268005707"/>
    <n v="4287"/>
    <n v="51360.169491525427"/>
    <m/>
    <n v="9244.8305084745771"/>
    <n v="60605"/>
    <d v="2022-02-27T17:30:00"/>
    <n v="44408824"/>
    <s v="UTCL-20-DL-R-01"/>
    <s v="N073221873513926"/>
    <d v="2022-03-15T00:00:00"/>
    <s v="WHRS"/>
    <m/>
  </r>
  <r>
    <s v="WHRS-1125"/>
    <s v="DL01220500106"/>
    <s v="DAL2223001578"/>
    <n v="814805"/>
    <x v="0"/>
    <x v="306"/>
    <n v="8268008672"/>
    <n v="4382"/>
    <n v="51360.169491525427"/>
    <m/>
    <n v="9244.8305084745771"/>
    <n v="60605"/>
    <d v="2022-03-25T17:30:00"/>
    <n v="43879867"/>
    <s v="UTCL-20-DL-R-01"/>
    <s v="HDFCR52022050465818041"/>
    <d v="2022-05-05T00:00:00"/>
    <s v="WHRS"/>
    <m/>
  </r>
  <r>
    <s v="WHRS-1126"/>
    <s v="DL01220500363"/>
    <s v="DAL2223001843"/>
    <n v="814805"/>
    <x v="0"/>
    <x v="306"/>
    <n v="8268008672"/>
    <n v="4579"/>
    <n v="51360.169491525427"/>
    <m/>
    <n v="9244.8305084745771"/>
    <n v="60605"/>
    <d v="2022-04-28T17:30:00"/>
    <n v="43885863"/>
    <s v="UTCL-20-DL-R-01"/>
    <s v="N129221950370038"/>
    <d v="2022-05-10T00:00:00"/>
    <s v="WHRS"/>
    <m/>
  </r>
  <r>
    <s v="OLBC1011"/>
    <s v="DL01220600900"/>
    <s v="DAL2223003729"/>
    <n v="814805"/>
    <x v="0"/>
    <x v="306"/>
    <n v="8268009084"/>
    <n v="4645"/>
    <n v="51360.169491525427"/>
    <m/>
    <n v="9244.8305084745771"/>
    <n v="60605"/>
    <d v="2022-05-26T17:30:00"/>
    <n v="43966447"/>
    <s v="UTCL-20-DL-R-07"/>
    <s v="N168222003820830"/>
    <d v="2022-06-18T00:00:00"/>
    <s v="OLBC"/>
    <m/>
  </r>
  <r>
    <s v="OLBC1012"/>
    <s v="DL01220700160"/>
    <s v="DAL2223004992"/>
    <n v="814805"/>
    <x v="0"/>
    <x v="306"/>
    <n v="8268009084"/>
    <n v="4728"/>
    <n v="51360.169491525427"/>
    <m/>
    <n v="9244.8305084745771"/>
    <n v="60605"/>
    <d v="2022-06-28T17:30:00"/>
    <n v="44003038"/>
    <s v="UTCL-20-DL-R-07"/>
    <s v="N188222028694025"/>
    <d v="2022-07-08T00:00:00"/>
    <s v="OLBC"/>
    <m/>
  </r>
  <r>
    <s v="OLBC1017"/>
    <s v="DL01221200171"/>
    <s v="DAL2223014079"/>
    <n v="814805"/>
    <x v="0"/>
    <x v="306"/>
    <n v="8268009084"/>
    <n v="5396"/>
    <n v="51360.169491525427"/>
    <m/>
    <n v="9244.8305084745771"/>
    <n v="60605"/>
    <d v="2022-12-05T00:00:00"/>
    <n v="44315815"/>
    <s v="UTCL-20-DL-R-07"/>
    <s v="N342222240374760"/>
    <d v="2022-12-10T00:00:00"/>
    <s v="OLBC"/>
    <m/>
  </r>
  <r>
    <n v="271"/>
    <s v="DL01230501691"/>
    <s v="DAL2324002972"/>
    <n v="407464"/>
    <x v="0"/>
    <x v="160"/>
    <n v="8268011401"/>
    <s v="RSE/22-23/S023"/>
    <n v="51300"/>
    <m/>
    <n v="9234"/>
    <n v="60534"/>
    <d v="2023-05-01T17:30:00"/>
    <n v="160410952"/>
    <s v="UTCL-21-DL-R-04"/>
    <s v="N172232512738940"/>
    <d v="2023-06-23T00:00:00"/>
    <s v="AFR"/>
    <m/>
  </r>
  <r>
    <s v="WHRS-1103"/>
    <s v="DL01211200923"/>
    <s v="DAL2122012579"/>
    <n v="812419"/>
    <x v="0"/>
    <x v="44"/>
    <n v="8268007445"/>
    <s v="362/21-22"/>
    <n v="51287.288135593226"/>
    <m/>
    <n v="9231.7118644067796"/>
    <n v="60519.000000000007"/>
    <d v="2021-12-16T17:30:00"/>
    <n v="44262138"/>
    <s v="UTCL-20-DL-R-01"/>
    <s v="N006221781587439"/>
    <d v="2022-01-07T00:00:00"/>
    <s v="WHRS"/>
    <m/>
  </r>
  <r>
    <s v="CU132"/>
    <s v="DL01240201927"/>
    <s v="DAL2324019840"/>
    <n v="402152"/>
    <x v="0"/>
    <x v="142"/>
    <n v="8266020710"/>
    <s v="NPC/23-24/836"/>
    <n v="51036.440677966108"/>
    <m/>
    <n v="9186.5593220338997"/>
    <n v="60223.000000000007"/>
    <d v="2024-02-17T17:30:00"/>
    <n v="1246729603"/>
    <s v="UTCL-22-DL-R-07"/>
    <n v="403220714053"/>
    <d v="2024-03-24T00:00:00"/>
    <s v="Line-1 Cooler Updragation "/>
    <m/>
  </r>
  <r>
    <s v="AI8"/>
    <s v="DL01210701066"/>
    <s v="DAL2122004471"/>
    <n v="402984"/>
    <x v="0"/>
    <x v="27"/>
    <n v="8263000067"/>
    <n v="330092101"/>
    <n v="51000"/>
    <n v="60.18"/>
    <n v="9180"/>
    <n v="60240.18"/>
    <d v="2021-06-28T17:30:00"/>
    <n v="6870149698"/>
    <s v="UTCL-20-DL-R-03"/>
    <s v="HDFCR52021080356681088"/>
    <d v="2021-08-04T00:00:00"/>
    <s v="Air Blast Control Sy"/>
    <m/>
  </r>
  <r>
    <s v="WHRS-1776"/>
    <s v="DL01211001760"/>
    <s v="DAL2122010403"/>
    <n v="401972"/>
    <x v="0"/>
    <x v="29"/>
    <n v="8263000049"/>
    <s v="IDM11008798"/>
    <n v="50930"/>
    <n v="0"/>
    <n v="9167.4"/>
    <n v="60097.4"/>
    <d v="2021-09-06T17:30:00"/>
    <n v="6870260791"/>
    <s v="UTCL-20-DL-R-01"/>
    <s v="HDFCR52021111076445411"/>
    <d v="2021-11-11T00:00:00"/>
    <s v="WHRS"/>
    <m/>
  </r>
  <r>
    <n v="269"/>
    <s v="DL01240201510"/>
    <s v="DAL2324019539"/>
    <n v="407464"/>
    <x v="0"/>
    <x v="160"/>
    <n v="8268013960"/>
    <s v="RSE/23-24/S0144"/>
    <n v="50875"/>
    <m/>
    <n v="9157.5"/>
    <n v="60032.5"/>
    <d v="2024-02-17T17:30:00"/>
    <n v="161064688"/>
    <s v="UTCL-21-DL-R-04"/>
    <s v="N071242927329572"/>
    <d v="2024-03-12T00:00:00"/>
    <s v="AFR"/>
    <m/>
  </r>
  <r>
    <s v="WHRS-455"/>
    <m/>
    <m/>
    <n v="102030"/>
    <x v="0"/>
    <x v="65"/>
    <n v="8263000147"/>
    <s v="RV1000059126"/>
    <n v="50835.6"/>
    <m/>
    <n v="9150.4079999999994"/>
    <n v="59986.008000000002"/>
    <d v="2021-11-20T00:00:00"/>
    <m/>
    <s v="UTCL-20-DL-R-01"/>
    <m/>
    <m/>
    <s v="WHRS"/>
    <m/>
  </r>
  <r>
    <s v="WHRS-165"/>
    <s v="DL01210700984"/>
    <m/>
    <n v="408117"/>
    <x v="0"/>
    <x v="63"/>
    <n v="8266011710"/>
    <s v="HR0021900269"/>
    <n v="50780.11"/>
    <m/>
    <n v="9140.4197999999997"/>
    <n v="59920.529800000004"/>
    <d v="2021-07-02T00:00:00"/>
    <m/>
    <s v="UTCL-20-DL-R-01"/>
    <m/>
    <m/>
    <s v="WHRS"/>
    <m/>
  </r>
  <r>
    <s v="WHRS-49"/>
    <s v="DL01211201413"/>
    <s v="DAL2122013240"/>
    <n v="122097"/>
    <x v="0"/>
    <x v="75"/>
    <n v="8263000184"/>
    <s v="AE/1385/2021-22"/>
    <n v="50696"/>
    <m/>
    <n v="9125.2799999999988"/>
    <n v="59821.279999999999"/>
    <d v="2021-12-25T17:30:00"/>
    <n v="6870334989"/>
    <s v="UTCL-20-DL-R-01"/>
    <s v="HDFCR52022011289818357"/>
    <d v="2022-01-13T00:00:00"/>
    <s v="WHRS"/>
    <m/>
  </r>
  <r>
    <s v="WHRS-1701"/>
    <s v="DL01210900983"/>
    <s v="DAL2122007839"/>
    <n v="401972"/>
    <x v="0"/>
    <x v="29"/>
    <n v="8263000049"/>
    <s v="IDM11008363"/>
    <n v="50680"/>
    <n v="0"/>
    <n v="9122.4"/>
    <n v="59802.400000000001"/>
    <d v="2021-08-19T17:30:00"/>
    <n v="6870217432"/>
    <s v="UTCL-20-DL-R-01"/>
    <m/>
    <m/>
    <s v="WHRS"/>
    <m/>
  </r>
  <r>
    <s v="DC6"/>
    <s v="DL01211000776"/>
    <s v="DAL2122009318"/>
    <n v="407235"/>
    <x v="0"/>
    <x v="119"/>
    <n v="8266012146"/>
    <s v="GMI/21-22/95"/>
    <n v="50666.101694915254"/>
    <m/>
    <n v="9119.8983050847455"/>
    <n v="59786"/>
    <d v="2021-08-19T17:30:00"/>
    <n v="6870250912"/>
    <s v="UTCL-21-DL-N-28"/>
    <s v="HDFCR52021102773588278"/>
    <d v="2021-10-28T00:00:00"/>
    <s v="Line-1 DC to AC Conversion"/>
    <m/>
  </r>
  <r>
    <s v="WHRS-1223"/>
    <s v="DL01210700876"/>
    <s v="DAL2122004231"/>
    <n v="934550"/>
    <x v="1"/>
    <x v="224"/>
    <n v="8268006644"/>
    <s v="BNUPVAR000446/21"/>
    <n v="50549.08474576271"/>
    <m/>
    <n v="9098.8352542372868"/>
    <n v="59647.92"/>
    <d v="2021-07-04T17:30:00"/>
    <n v="43970728"/>
    <s v="UTCL-20-DL-R-01"/>
    <m/>
    <m/>
    <s v="WHRS"/>
    <m/>
  </r>
  <r>
    <s v="WHRS-1909"/>
    <s v="DAL2122005621"/>
    <m/>
    <n v="137869"/>
    <x v="1"/>
    <x v="228"/>
    <s v="FOR INSPECTION FEES FOR TRANSFORMER"/>
    <s v="FOR INSPECTION FEES FOR TRANSFORMER"/>
    <n v="50500"/>
    <m/>
    <n v="0"/>
    <n v="50500"/>
    <d v="2021-08-04T00:00:00"/>
    <m/>
    <s v="UTCL-20-DL-R-01"/>
    <m/>
    <m/>
    <s v="WHRS"/>
    <m/>
  </r>
  <r>
    <s v="CU161"/>
    <s v="DL01240100496"/>
    <s v="DAL2324016666"/>
    <n v="812419"/>
    <x v="0"/>
    <x v="44"/>
    <n v="8268014014"/>
    <s v="426/23-24"/>
    <n v="50379.661016949154"/>
    <m/>
    <n v="9068.3389830508477"/>
    <n v="59448"/>
    <d v="2023-12-29T17:30:00"/>
    <n v="160951565"/>
    <s v="UTCL-22-DL-R-07"/>
    <s v="R72024011700124527"/>
    <d v="2024-01-19T00:00:00"/>
    <s v="Line-1 Cooler Updragation "/>
    <m/>
  </r>
  <r>
    <s v="WHRS-1224"/>
    <s v="DL01210800394"/>
    <s v="DAL2122005657"/>
    <n v="934550"/>
    <x v="1"/>
    <x v="224"/>
    <n v="8268006811"/>
    <s v="BNUPVAR000562/21"/>
    <n v="50379.228813559326"/>
    <m/>
    <n v="9068.261186440679"/>
    <n v="59447.490000000005"/>
    <d v="2021-08-03T17:30:00"/>
    <n v="44035748"/>
    <s v="UTCL-20-DL-R-01"/>
    <s v="N238211613788527"/>
    <d v="2021-08-28T00:00:00"/>
    <s v="WHRS"/>
    <m/>
  </r>
  <r>
    <s v="WHRS-211"/>
    <s v="DL01210100042"/>
    <s v="DAL2021007885"/>
    <n v="407261"/>
    <x v="0"/>
    <x v="197"/>
    <n v="8266009944"/>
    <n v="9854017189"/>
    <n v="50328.86"/>
    <m/>
    <n v="0"/>
    <n v="50328.86"/>
    <d v="2020-12-19T17:30:00"/>
    <n v="6870237080"/>
    <s v="UTCL-20-DL-R-01"/>
    <m/>
    <m/>
    <s v="WHRS"/>
    <m/>
  </r>
  <r>
    <s v="WHRS-558"/>
    <s v="DL01210600662"/>
    <s v="DAL2122002558"/>
    <n v="811819"/>
    <x v="0"/>
    <x v="149"/>
    <n v="8263000049"/>
    <s v="MLIPL/26669/21"/>
    <n v="50246"/>
    <m/>
    <n v="0"/>
    <n v="50246"/>
    <d v="2021-05-04T17:30:00"/>
    <n v="3445005447"/>
    <s v="UTCL-20-DL-R-01"/>
    <n v="106153874729"/>
    <d v="2021-06-16T00:00:00"/>
    <s v="WHRS"/>
    <m/>
  </r>
  <r>
    <s v="WHRS-550"/>
    <s v="DL01210600916"/>
    <s v="DAL2122002767"/>
    <n v="811819"/>
    <x v="0"/>
    <x v="149"/>
    <n v="8263000049"/>
    <s v="MLIPL/26668/21"/>
    <n v="50246"/>
    <m/>
    <n v="0"/>
    <n v="50246"/>
    <d v="2021-05-04T17:30:00"/>
    <n v="3445005667"/>
    <s v="UTCL-20-DL-R-01"/>
    <n v="105205603583"/>
    <d v="2021-05-21T00:00:00"/>
    <s v="WHRS"/>
    <m/>
  </r>
  <r>
    <s v="WHRS-599"/>
    <s v="DL01210701523"/>
    <s v="DAL2122004823"/>
    <n v="811819"/>
    <x v="0"/>
    <x v="149"/>
    <n v="8263000049"/>
    <s v="MLIPL/27401/21"/>
    <n v="50246"/>
    <m/>
    <n v="0"/>
    <n v="50246"/>
    <d v="2021-07-12T17:30:00"/>
    <n v="3445008970"/>
    <s v="UTCL-20-DL-R-01"/>
    <n v="107140648634"/>
    <d v="2021-07-15T00:00:00"/>
    <s v="WHRS"/>
    <m/>
  </r>
  <r>
    <s v="WHRS-619"/>
    <s v="DL01210701581"/>
    <s v="DAL2122004974"/>
    <n v="811819"/>
    <x v="0"/>
    <x v="149"/>
    <n v="8263000049"/>
    <s v="MLIPL/27400/21"/>
    <n v="50246"/>
    <m/>
    <n v="0"/>
    <n v="50246"/>
    <d v="2021-07-22T17:30:00"/>
    <n v="3445008971"/>
    <s v="UTCL-20-DL-R-01"/>
    <n v="108023355182"/>
    <d v="2021-08-03T00:00:00"/>
    <s v="WHRS"/>
    <m/>
  </r>
  <r>
    <s v="C437"/>
    <s v="DL01211000647"/>
    <s v="DAL2122009173"/>
    <n v="406359"/>
    <x v="0"/>
    <x v="114"/>
    <n v="8263000098"/>
    <n v="271600028497"/>
    <n v="50000"/>
    <m/>
    <n v="9000"/>
    <n v="59000"/>
    <d v="2021-09-04T17:30:00"/>
    <n v="6870248971"/>
    <s v="UTCL-20-DL-R-04"/>
    <s v="HDFCR52021102873990215"/>
    <d v="2021-10-29T00:00:00"/>
    <s v="Cement Mill"/>
    <m/>
  </r>
  <r>
    <s v="WHRS-104"/>
    <s v="DL01210800993"/>
    <s v="CFD2122005784"/>
    <n v="200730"/>
    <x v="0"/>
    <x v="42"/>
    <n v="8262000049"/>
    <s v="IMP096/DN/21-22"/>
    <n v="49947"/>
    <m/>
    <n v="0"/>
    <n v="49947"/>
    <d v="2021-08-18T17:30:00"/>
    <m/>
    <s v="UTCL-20-DL-R-01"/>
    <m/>
    <m/>
    <s v="WHRS"/>
    <m/>
  </r>
  <r>
    <s v="WHRS-1798"/>
    <s v="DL01211001968"/>
    <s v="DAL2122010457"/>
    <n v="401972"/>
    <x v="0"/>
    <x v="29"/>
    <n v="8263000049"/>
    <s v="IDM11008998"/>
    <n v="49920"/>
    <n v="0"/>
    <n v="8985.6"/>
    <n v="58905.599999999999"/>
    <d v="2021-09-15T17:30:00"/>
    <n v="6870263196"/>
    <s v="UTCL-20-DL-R-01"/>
    <m/>
    <m/>
    <s v="WHRS"/>
    <m/>
  </r>
  <r>
    <s v="WHRS-29"/>
    <s v="DL01210500276"/>
    <s v="DAL2122001055"/>
    <n v="705083"/>
    <x v="0"/>
    <x v="317"/>
    <n v="8263000084"/>
    <s v="HYD/1734/20-21"/>
    <n v="49894"/>
    <m/>
    <n v="0"/>
    <n v="49894"/>
    <d v="2021-03-31T17:30:00"/>
    <n v="3445002618"/>
    <s v="UTCL-20-DL-R-01"/>
    <n v="106017085056"/>
    <d v="2021-06-02T00:00:00"/>
    <s v="WHRS"/>
    <m/>
  </r>
  <r>
    <s v="C1167"/>
    <s v="DL01220200468"/>
    <s v="DAL2122015136"/>
    <n v="128635"/>
    <x v="0"/>
    <x v="173"/>
    <n v="8266010171"/>
    <s v="DT/21-22/958"/>
    <n v="49873.760000000002"/>
    <m/>
    <n v="8977.24"/>
    <n v="58851"/>
    <d v="2022-01-15T17:30:00"/>
    <n v="6870377551"/>
    <s v="UTCL-20-DL-R-04"/>
    <s v="N078221880504271"/>
    <d v="2022-03-20T00:00:00"/>
    <s v="Cement Mill"/>
    <m/>
  </r>
  <r>
    <s v="OLBC1261"/>
    <m/>
    <m/>
    <m/>
    <x v="0"/>
    <x v="342"/>
    <m/>
    <s v="7065714101"/>
    <n v="49820.68"/>
    <m/>
    <m/>
    <n v="49820.68"/>
    <m/>
    <m/>
    <m/>
    <m/>
    <m/>
    <s v="OLBC"/>
    <m/>
  </r>
  <r>
    <s v="WHRS-477"/>
    <s v="DL01211000767"/>
    <s v="DAL2122009372"/>
    <n v="510104"/>
    <x v="0"/>
    <x v="237"/>
    <n v="8266012643"/>
    <s v="BPC27735"/>
    <n v="49800"/>
    <m/>
    <n v="0"/>
    <n v="49800"/>
    <d v="2021-10-04T17:30:00"/>
    <n v="6870241031"/>
    <s v="UTCL-20-DL-R-01"/>
    <s v="N324211720018444"/>
    <d v="2021-11-21T00:00:00"/>
    <s v="WHRS"/>
    <m/>
  </r>
  <r>
    <s v="WHRS-742"/>
    <s v="DL01211200544"/>
    <s v="DAL2122012379"/>
    <n v="811819"/>
    <x v="0"/>
    <x v="149"/>
    <n v="8262000049"/>
    <s v="MLIPL/29032/21"/>
    <n v="49594"/>
    <m/>
    <n v="0"/>
    <n v="49594"/>
    <d v="2021-11-08T00:00:00"/>
    <n v="3445022781"/>
    <s v="UTCL-20-DL-R-01"/>
    <n v="110082110755"/>
    <d v="2021-10-09T00:00:00"/>
    <s v="WHRS"/>
    <m/>
  </r>
  <r>
    <s v="C442"/>
    <s v="DL01211001262"/>
    <s v="DAL2122009810"/>
    <n v="406359"/>
    <x v="0"/>
    <x v="114"/>
    <n v="8263000098"/>
    <n v="271600029085"/>
    <n v="49500"/>
    <m/>
    <n v="8910"/>
    <n v="58410"/>
    <d v="2021-09-27T17:30:00"/>
    <n v="6870249929"/>
    <s v="UTCL-20-DL-R-04"/>
    <s v="HDFCR52021110675792670"/>
    <d v="2021-11-07T00:00:00"/>
    <s v="Cement Mill"/>
    <m/>
  </r>
  <r>
    <s v="C1199"/>
    <s v="DL01210601015"/>
    <s v="DAL2122003015"/>
    <n v="130552"/>
    <x v="0"/>
    <x v="141"/>
    <n v="8266011075"/>
    <s v="GMR/21-22/040"/>
    <n v="49470"/>
    <m/>
    <n v="8904.6"/>
    <n v="58374.6"/>
    <d v="2021-04-16T17:30:00"/>
    <n v="6870109066"/>
    <s v="UTCL-20-DL-R-04"/>
    <s v="N181211548859359"/>
    <d v="2021-07-01T00:00:00"/>
    <s v="Cement Mill"/>
    <m/>
  </r>
  <r>
    <s v="OLBC1051"/>
    <s v="DL01221201748"/>
    <s v="DAL2223015643"/>
    <n v="821146"/>
    <x v="0"/>
    <x v="4"/>
    <n v="8268008478"/>
    <s v="BOS/UP/22-23/1"/>
    <n v="49114"/>
    <m/>
    <n v="0"/>
    <n v="49114"/>
    <d v="2022-12-22T17:30:00"/>
    <n v="44378070"/>
    <s v="UTCL-20-DL-R-07"/>
    <n v="301058715880"/>
    <d v="2023-01-06T00:00:00"/>
    <s v="OLBC"/>
    <m/>
  </r>
  <r>
    <s v="C1127"/>
    <s v="DL01220200012"/>
    <s v="DAL2122014687"/>
    <n v="816273"/>
    <x v="0"/>
    <x v="203"/>
    <n v="8268005602"/>
    <n v="385"/>
    <n v="49000"/>
    <m/>
    <n v="8820"/>
    <n v="57820"/>
    <d v="2022-01-28T17:30:00"/>
    <n v="44332222"/>
    <s v="UTCL-20-DL-R-04"/>
    <s v="N045221833864214"/>
    <d v="2022-02-15T00:00:00"/>
    <s v="Cement Mill"/>
    <m/>
  </r>
  <r>
    <s v="CU196"/>
    <s v="DL01231100713"/>
    <s v="DAL2324013771"/>
    <n v="502357"/>
    <x v="0"/>
    <x v="277"/>
    <n v="8266019990"/>
    <s v="TA/23-24/570"/>
    <n v="49000"/>
    <m/>
    <n v="8820"/>
    <n v="57820"/>
    <d v="2023-09-28T17:30:00"/>
    <n v="1246590883"/>
    <s v="UTCL-22-DL-R-07"/>
    <s v="N332232754720803"/>
    <d v="2023-11-29T00:00:00"/>
    <s v="Line-1 Cooler Updragation "/>
    <m/>
  </r>
  <r>
    <s v="OLBC1261"/>
    <m/>
    <m/>
    <m/>
    <x v="0"/>
    <x v="342"/>
    <m/>
    <s v="7048785616"/>
    <n v="48990"/>
    <m/>
    <m/>
    <n v="48990"/>
    <m/>
    <m/>
    <m/>
    <m/>
    <m/>
    <s v="OLBC"/>
    <m/>
  </r>
  <r>
    <s v="C1399"/>
    <m/>
    <m/>
    <m/>
    <x v="0"/>
    <x v="171"/>
    <m/>
    <s v="1448103"/>
    <n v="48858.79"/>
    <m/>
    <m/>
    <n v="48858.79"/>
    <d v="2022-11-30T00:00:00"/>
    <m/>
    <m/>
    <m/>
    <m/>
    <s v="Cement Mill"/>
    <m/>
  </r>
  <r>
    <s v="OLBC1098"/>
    <s v="DL01230801504"/>
    <s v="DAL2324009075"/>
    <n v="816655"/>
    <x v="0"/>
    <x v="215"/>
    <n v="8266018742"/>
    <n v="505"/>
    <n v="48750"/>
    <m/>
    <n v="8775"/>
    <n v="57525"/>
    <d v="2023-08-16T17:30:00"/>
    <n v="1246494743"/>
    <s v="UTCL-20-DL-R-07"/>
    <s v="N262232648644321"/>
    <d v="2023-09-20T00:00:00"/>
    <s v="OLBC"/>
    <m/>
  </r>
  <r>
    <s v="OLBC1269"/>
    <m/>
    <m/>
    <m/>
    <x v="0"/>
    <x v="171"/>
    <m/>
    <s v="53173945"/>
    <n v="48485.149999999994"/>
    <m/>
    <m/>
    <n v="48485.149999999994"/>
    <d v="2023-01-25T00:00:00"/>
    <m/>
    <m/>
    <m/>
    <m/>
    <s v="OLBC"/>
    <m/>
  </r>
  <r>
    <s v="OLBC1088"/>
    <s v="DL01230800996"/>
    <s v="DAL2324008548"/>
    <n v="934550"/>
    <x v="0"/>
    <x v="224"/>
    <n v="8268012548"/>
    <s v="BNUPVAR23000713"/>
    <n v="48330.381355932208"/>
    <m/>
    <n v="8699.4686440677979"/>
    <n v="57029.850000000006"/>
    <d v="2023-08-05T17:30:00"/>
    <n v="1246476981"/>
    <s v="UTCL-20-DL-R-07"/>
    <s v="HDFCR52023082281491708"/>
    <d v="2023-08-23T00:00:00"/>
    <s v="OLBC"/>
    <m/>
  </r>
  <r>
    <s v="CU49"/>
    <s v="DL01231100405"/>
    <s v="CFD2324009851"/>
    <n v="923348"/>
    <x v="0"/>
    <x v="266"/>
    <n v="8262000070"/>
    <s v="2324IMP0314"/>
    <n v="48284.000000000007"/>
    <m/>
    <n v="8691.1200000000008"/>
    <n v="56975.12000000001"/>
    <d v="2023-10-19T17:30:00"/>
    <n v="160979184"/>
    <s v="UTCL-22-DL-R-07"/>
    <s v="N029242852366129"/>
    <d v="2024-01-30T00:00:00"/>
    <s v="Line-1 Cooler Updragation "/>
    <m/>
  </r>
  <r>
    <s v="WHRS-1105"/>
    <s v="DL01220101275"/>
    <s v="DAL2122014599"/>
    <n v="812419"/>
    <x v="0"/>
    <x v="44"/>
    <n v="8268007646"/>
    <s v="419/21-22"/>
    <n v="48109.322033898308"/>
    <m/>
    <n v="8659.6779661016953"/>
    <n v="56769"/>
    <d v="2022-01-25T17:30:00"/>
    <n v="44322945"/>
    <s v="UTCL-20-DL-R-01"/>
    <s v="N042221831184434"/>
    <d v="2022-02-12T00:00:00"/>
    <s v="WHRS"/>
    <m/>
  </r>
  <r>
    <n v="320"/>
    <s v="DL01240100213"/>
    <s v="DAL2324016373"/>
    <n v="812419"/>
    <x v="0"/>
    <x v="44"/>
    <n v="8268013933"/>
    <s v="412/23-24"/>
    <n v="48108.47457627119"/>
    <m/>
    <n v="8659.5254237288136"/>
    <n v="56768"/>
    <d v="2023-12-15T17:30:00"/>
    <n v="160948600"/>
    <s v="UTCL-21-DL-R-04"/>
    <s v="R72024011700124527"/>
    <d v="2024-01-19T00:00:00"/>
    <s v="AFR"/>
    <m/>
  </r>
  <r>
    <s v="WHRS-216"/>
    <s v="DL01210100013"/>
    <s v="DAL2021007900"/>
    <n v="407261"/>
    <x v="0"/>
    <x v="197"/>
    <n v="8266009944"/>
    <n v="9854017252"/>
    <n v="48080.92"/>
    <m/>
    <n v="0"/>
    <n v="48080.92"/>
    <d v="2020-12-22T17:30:00"/>
    <n v="6870237085"/>
    <s v="UTCL-20-DL-R-01"/>
    <m/>
    <m/>
    <s v="WHRS"/>
    <m/>
  </r>
  <r>
    <s v="WHRS-107"/>
    <s v="DL01201100614"/>
    <s v="DAL2021006412"/>
    <n v="816273"/>
    <x v="0"/>
    <x v="203"/>
    <n v="8268005210"/>
    <n v="134"/>
    <n v="48000"/>
    <m/>
    <n v="8640"/>
    <n v="56640"/>
    <d v="2020-11-07T17:30:00"/>
    <n v="44110659"/>
    <s v="UTCL-20-DL-R-01"/>
    <s v="N337201326558577"/>
    <d v="2020-12-03T00:00:00"/>
    <s v="WHRS"/>
    <m/>
  </r>
  <r>
    <n v="327"/>
    <s v="DL01230700842"/>
    <s v="DAL2324006150"/>
    <n v="816655"/>
    <x v="0"/>
    <x v="215"/>
    <n v="8266017845"/>
    <n v="463"/>
    <n v="48000"/>
    <m/>
    <n v="8640"/>
    <n v="56640"/>
    <d v="2023-07-01T17:30:00"/>
    <n v="1246434301"/>
    <s v="UTCL-21-DL-R-04"/>
    <s v="N213232574065337"/>
    <d v="2023-08-03T00:00:00"/>
    <s v="AFR"/>
    <m/>
  </r>
  <r>
    <s v="CE110"/>
    <s v="DL01231100714"/>
    <s v="DAL2324013772"/>
    <n v="502357"/>
    <x v="0"/>
    <x v="277"/>
    <n v="8266019709"/>
    <s v="TA/23-24/521"/>
    <n v="48000"/>
    <m/>
    <n v="8640"/>
    <n v="56640"/>
    <d v="2023-09-05T17:30:00"/>
    <n v="1246591974"/>
    <s v="UTCL-22-DL-N-49"/>
    <s v="N332232754720803"/>
    <d v="2023-11-29T00:00:00"/>
    <s v="Line-1 Cooler ESP"/>
    <m/>
  </r>
  <r>
    <s v="OLBC998"/>
    <s v="DL01220500479"/>
    <s v="DAL2223001965"/>
    <n v="814805"/>
    <x v="0"/>
    <x v="306"/>
    <n v="8268007726"/>
    <n v="4604"/>
    <n v="47755.084745762717"/>
    <m/>
    <n v="8595.9152542372885"/>
    <n v="56351.000000000007"/>
    <d v="2022-05-02T17:30:00"/>
    <n v="43889670"/>
    <s v="UTCL-20-DL-R-07"/>
    <s v="N133221958292052"/>
    <d v="2022-05-14T00:00:00"/>
    <s v="OLBC"/>
    <m/>
  </r>
  <r>
    <n v="60"/>
    <s v="DL01240501874"/>
    <s v="DAL2425002956"/>
    <n v="816965"/>
    <x v="0"/>
    <x v="157"/>
    <n v="8268014427"/>
    <s v="8268014427/RA02"/>
    <n v="47601.83"/>
    <m/>
    <n v="0"/>
    <n v="47601.83"/>
    <d v="2024-05-21T17:30:00"/>
    <n v="160804718"/>
    <s v="UTCL-21-DL-R-04"/>
    <s v="N157243075265853"/>
    <d v="2024-06-15T00:00:00"/>
    <s v="AFR"/>
    <m/>
  </r>
  <r>
    <s v="WHRS-1255"/>
    <s v="DL01210500866"/>
    <s v="DAL2122001670"/>
    <n v="402300"/>
    <x v="0"/>
    <x v="67"/>
    <n v="8263000091"/>
    <s v="OS0010000127"/>
    <n v="47588"/>
    <n v="56.15"/>
    <n v="8565.84"/>
    <n v="56209.990000000005"/>
    <d v="2021-04-16T17:30:00"/>
    <n v="6870075358"/>
    <s v="UTCL-20-DL-R-01"/>
    <s v="HDFCR52021032583849809"/>
    <d v="2021-03-25T00:00:00"/>
    <s v="WHRS"/>
    <m/>
  </r>
  <r>
    <s v="OLBC970"/>
    <s v="DL01230301101"/>
    <s v="DAL2223020891"/>
    <n v="502979"/>
    <x v="0"/>
    <x v="366"/>
    <n v="8266016733"/>
    <s v="GL/4201/22-23"/>
    <n v="47500"/>
    <m/>
    <n v="8550"/>
    <n v="56050"/>
    <d v="2023-02-10T00:00:00"/>
    <n v="6870423765"/>
    <s v="UTCL-20-DL-R-07"/>
    <s v="N101232413499124"/>
    <d v="2023-04-13T00:00:00"/>
    <s v="OLBC"/>
    <m/>
  </r>
  <r>
    <s v="WHRS-1134"/>
    <s v="DL01210400003"/>
    <s v="DAL2122000006"/>
    <n v="814805"/>
    <x v="0"/>
    <x v="306"/>
    <n v="8268005707"/>
    <n v="3039"/>
    <n v="47279.661016949154"/>
    <m/>
    <n v="8510.3389830508477"/>
    <n v="55790"/>
    <d v="2021-03-26T17:30:00"/>
    <n v="43928107"/>
    <s v="UTCL-20-DL-R-01"/>
    <s v="N174211541592694"/>
    <d v="2021-06-24T00:00:00"/>
    <s v="WHRS"/>
    <m/>
  </r>
  <r>
    <s v="C1272"/>
    <s v="DL01230302557"/>
    <s v="DAL2223022269"/>
    <n v="807543"/>
    <x v="0"/>
    <x v="298"/>
    <n v="8268006088"/>
    <s v="1088A"/>
    <n v="47200"/>
    <m/>
    <n v="0"/>
    <n v="47200"/>
    <d v="2022-12-06T17:30:00"/>
    <n v="160526564"/>
    <s v="UTCL-20-DL-R-04"/>
    <m/>
    <m/>
    <s v="Cement Mill"/>
    <m/>
  </r>
  <r>
    <s v="C456"/>
    <s v="DL01230500919"/>
    <s v="DAL2324002244"/>
    <n v="406359"/>
    <x v="0"/>
    <x v="22"/>
    <n v="8268011645"/>
    <n v="271600033887"/>
    <n v="47200"/>
    <m/>
    <n v="0"/>
    <n v="47200"/>
    <d v="2022-03-08T17:30:00"/>
    <n v="160575226"/>
    <s v="UTCL-20-DL-R-04"/>
    <s v="N222232591189584"/>
    <d v="2023-08-12T00:00:00"/>
    <s v="Cement Mill"/>
    <m/>
  </r>
  <r>
    <s v="CU121"/>
    <s v="DL01240501538"/>
    <s v="DAL2425002673"/>
    <n v="811819"/>
    <x v="0"/>
    <x v="149"/>
    <n v="8263000396"/>
    <s v="MLIPL/39709/24"/>
    <n v="47045"/>
    <m/>
    <n v="0"/>
    <n v="47045"/>
    <d v="2024-05-18T17:30:00"/>
    <n v="2985482933"/>
    <s v="UTCL-22-DL-R-07"/>
    <n v="406171547410"/>
    <d v="2024-06-19T00:00:00"/>
    <s v="Line-1 Cooler Updragation "/>
    <m/>
  </r>
  <r>
    <s v="C1223"/>
    <s v="DL01210900844"/>
    <s v="DAL2122007685"/>
    <n v="510104"/>
    <x v="0"/>
    <x v="237"/>
    <n v="8266012361"/>
    <s v="BPC6990"/>
    <n v="47012.000000000007"/>
    <m/>
    <n v="8462.1600000000017"/>
    <n v="55474.160000000011"/>
    <d v="2021-08-30T17:30:00"/>
    <n v="6870219257"/>
    <s v="UTCL-20-DL-R-04"/>
    <s v="N273211655573017"/>
    <d v="2021-10-01T00:00:00"/>
    <s v="Cement Mill"/>
    <m/>
  </r>
  <r>
    <s v="WHRS-1772"/>
    <s v="DL01211001921"/>
    <s v="DAL2122010479"/>
    <n v="401972"/>
    <x v="0"/>
    <x v="29"/>
    <n v="8263000049"/>
    <s v="IDM11009113"/>
    <n v="47000"/>
    <n v="0"/>
    <n v="8460"/>
    <n v="55460"/>
    <d v="2021-09-21T17:30:00"/>
    <n v="6870262732"/>
    <s v="UTCL-20-DL-R-01"/>
    <m/>
    <m/>
    <s v="WHRS"/>
    <m/>
  </r>
  <r>
    <s v="C1077"/>
    <s v="DL01220901967"/>
    <s v="DAL2223010652"/>
    <n v="703046"/>
    <x v="0"/>
    <x v="279"/>
    <n v="8268010165"/>
    <s v="CB5000226253"/>
    <n v="47000"/>
    <m/>
    <n v="0"/>
    <n v="47000"/>
    <d v="2022-08-19T17:30:00"/>
    <n v="3445019052"/>
    <s v="UTCL-20-DL-R-04"/>
    <s v="N287222164012069"/>
    <d v="2022-10-17T00:00:00"/>
    <s v="Cement Mill"/>
    <m/>
  </r>
  <r>
    <s v="WHRS-462"/>
    <s v="DL01210400249"/>
    <m/>
    <n v="508632"/>
    <x v="0"/>
    <x v="358"/>
    <n v="8266010595"/>
    <s v="KTS/0527/20-21"/>
    <n v="46993.65"/>
    <m/>
    <n v="8458.857"/>
    <n v="55452.506999999998"/>
    <d v="2021-03-12T00:00:00"/>
    <m/>
    <s v="UTCL-20-DL-R-01"/>
    <m/>
    <m/>
    <s v="WHRS"/>
    <m/>
  </r>
  <r>
    <s v="EST41"/>
    <m/>
    <m/>
    <m/>
    <x v="0"/>
    <x v="252"/>
    <s v="7070156545"/>
    <d v="2023-08-07T00:00:00"/>
    <n v="46937.08"/>
    <m/>
    <n v="0"/>
    <n v="46937.08"/>
    <d v="2023-08-07T00:00:00"/>
    <s v="7070156545"/>
    <s v="UTCL-22-DL-N-47"/>
    <m/>
    <m/>
    <s v="ESP TPP"/>
    <m/>
  </r>
  <r>
    <s v="CU93"/>
    <s v="DL01240501567"/>
    <s v="DAL2425002858"/>
    <n v="510400"/>
    <x v="0"/>
    <x v="367"/>
    <n v="8266021249"/>
    <s v="HT/417/2024-25"/>
    <n v="46724.576271186445"/>
    <m/>
    <n v="8410.4237288135591"/>
    <n v="55135"/>
    <d v="2024-04-13T17:30:00"/>
    <n v="1251191586"/>
    <s v="UTCL-22-DL-R-07"/>
    <s v="N153243068038635"/>
    <d v="2024-06-15T00:00:00"/>
    <s v="Line-1 Cooler Updragation "/>
    <m/>
  </r>
  <r>
    <s v="OLBC1077"/>
    <s v="DL01230100536"/>
    <s v="DAL2223016508"/>
    <n v="934550"/>
    <x v="0"/>
    <x v="224"/>
    <n v="8268010928"/>
    <s v="BNUPVAR000908/22"/>
    <n v="46655.372881355928"/>
    <m/>
    <n v="8397.9671186440664"/>
    <n v="55053.34"/>
    <d v="2022-10-29T17:30:00"/>
    <n v="44393915"/>
    <s v="UTCL-20-DL-R-07"/>
    <s v="HDFCR52023011174671816"/>
    <d v="2023-01-14T00:00:00"/>
    <s v="OLBC"/>
    <m/>
  </r>
  <r>
    <s v="WHRS-1738"/>
    <s v="DL01210901040"/>
    <s v="DAL2122007862"/>
    <n v="401972"/>
    <x v="0"/>
    <x v="29"/>
    <n v="8263000049"/>
    <s v="IDM11007593"/>
    <n v="46530"/>
    <n v="0"/>
    <n v="8375.4"/>
    <n v="54905.4"/>
    <d v="2021-07-19T17:30:00"/>
    <n v="6870216941"/>
    <s v="UTCL-20-DL-R-01"/>
    <m/>
    <m/>
    <s v="WHRS"/>
    <m/>
  </r>
  <r>
    <s v="OLBC853"/>
    <s v="DL01211200100"/>
    <s v="DAL2122011799"/>
    <n v="407048"/>
    <x v="0"/>
    <x v="204"/>
    <n v="8266012914"/>
    <s v="MF/123/2021-22"/>
    <n v="46332.000000000007"/>
    <m/>
    <n v="8339.76"/>
    <n v="54671.760000000009"/>
    <d v="2021-11-15T17:30:00"/>
    <n v="6870296099"/>
    <s v="UTCL-20-DL-R-07"/>
    <s v="HDFCR52021121784306579"/>
    <d v="2021-12-18T00:00:00"/>
    <s v="OLBC"/>
    <m/>
  </r>
  <r>
    <s v="C1203"/>
    <s v="DL01220601479"/>
    <s v="DAL2223004339"/>
    <n v="407000"/>
    <x v="0"/>
    <x v="216"/>
    <n v="8266014896"/>
    <s v="14308GI22000165"/>
    <n v="46200"/>
    <m/>
    <n v="8316"/>
    <n v="54516"/>
    <d v="2022-06-09T17:30:00"/>
    <n v="6870095398"/>
    <s v="UTCL-20-DL-R-04"/>
    <n v="207111868301"/>
    <d v="2022-07-12T00:00:00"/>
    <s v="Cement Mill"/>
    <m/>
  </r>
  <r>
    <s v="OLBC1060"/>
    <s v="DL01240301401"/>
    <s v="DAL2324021281"/>
    <n v="821146"/>
    <x v="0"/>
    <x v="4"/>
    <n v="8268008478"/>
    <s v="BOS/UP/23-24/5"/>
    <n v="46130"/>
    <m/>
    <n v="0"/>
    <n v="46130"/>
    <d v="2024-01-19T00:00:00"/>
    <n v="161180524"/>
    <s v="UTCL-20-DL-R-07"/>
    <n v="404040783971"/>
    <d v="2024-04-04T00:00:00"/>
    <s v="OLBC"/>
    <m/>
  </r>
  <r>
    <s v="WHRS-2"/>
    <s v="DL01211000630"/>
    <s v="DAL2122009181"/>
    <n v="128494"/>
    <x v="0"/>
    <x v="368"/>
    <n v="8266012347"/>
    <s v="ANEE/2021-22/26"/>
    <n v="45864"/>
    <m/>
    <n v="8255.52"/>
    <n v="54119.520000000004"/>
    <d v="2021-09-22T17:30:00"/>
    <n v="6870238745"/>
    <s v="UTCL-20-DL-R-01"/>
    <s v="N312211705914696"/>
    <d v="2021-11-09T00:00:00"/>
    <s v="WHRS"/>
    <m/>
  </r>
  <r>
    <s v="WHRS-3"/>
    <s v="DL01211001144"/>
    <s v="DAL2122009760"/>
    <n v="128494"/>
    <x v="0"/>
    <x v="368"/>
    <n v="8266012347"/>
    <s v="ANEE/2021-22/28"/>
    <n v="45863.5593220339"/>
    <m/>
    <n v="8255.4406779661022"/>
    <n v="54119"/>
    <d v="2021-10-04T17:30:00"/>
    <n v="6870244211"/>
    <s v="UTCL-20-DL-R-01"/>
    <s v="N330211727202420"/>
    <d v="2021-11-27T00:00:00"/>
    <s v="WHRS"/>
    <m/>
  </r>
  <r>
    <n v="397"/>
    <s v="DL01230400598"/>
    <s v="DAL2324000046"/>
    <n v="301728"/>
    <x v="0"/>
    <x v="275"/>
    <n v="8266016863"/>
    <n v="230897709"/>
    <n v="45774.576271186445"/>
    <m/>
    <n v="8239.4237288135591"/>
    <n v="54014"/>
    <d v="2023-03-10T00:00:00"/>
    <n v="1246320996"/>
    <s v="UTCL-21-DL-R-04"/>
    <n v="305082375559"/>
    <d v="2023-05-11T00:00:00"/>
    <s v="AFR"/>
    <m/>
  </r>
  <r>
    <s v="RMES-85"/>
    <s v="DL01240301151"/>
    <s v="DAL2324021091"/>
    <n v="301728"/>
    <x v="0"/>
    <x v="275"/>
    <n v="8266020633"/>
    <n v="240815221"/>
    <n v="45653.38983050848"/>
    <m/>
    <n v="8217.6101694915269"/>
    <n v="53871.000000000007"/>
    <d v="2024-02-27T17:30:00"/>
    <n v="1246758652"/>
    <s v="UTCL-22-DL-N-39"/>
    <n v="404262522960"/>
    <d v="2024-04-28T00:00:00"/>
    <s v="Raw Mill-1 ESP"/>
    <m/>
  </r>
  <r>
    <n v="319"/>
    <s v="DL01240100212"/>
    <s v="DAL2324016374"/>
    <n v="812419"/>
    <x v="0"/>
    <x v="44"/>
    <n v="8268013933"/>
    <s v="413/23-24"/>
    <n v="45639.830508474581"/>
    <m/>
    <n v="8215.1694915254247"/>
    <n v="53855.000000000007"/>
    <d v="2023-12-15T17:30:00"/>
    <n v="160948560"/>
    <s v="UTCL-21-DL-R-04"/>
    <s v="R72024011700124527"/>
    <d v="2024-01-19T00:00:00"/>
    <s v="AFR"/>
    <m/>
  </r>
  <r>
    <s v="OLBC1259"/>
    <s v="DL01220800174"/>
    <m/>
    <n v="507912"/>
    <x v="0"/>
    <x v="293"/>
    <n v="8266015237"/>
    <s v="SA/22-23/082"/>
    <n v="45600"/>
    <m/>
    <n v="5472"/>
    <n v="51072"/>
    <d v="2022-07-14T00:00:00"/>
    <m/>
    <s v="UTCL-20-DL-R-07"/>
    <m/>
    <m/>
    <s v="OLBC"/>
    <m/>
  </r>
  <r>
    <s v="WHRS-1137"/>
    <s v="DL01210600185"/>
    <s v="DAL2122002077"/>
    <n v="814805"/>
    <x v="0"/>
    <x v="306"/>
    <n v="8268005707"/>
    <n v="3233"/>
    <n v="45590.677966101699"/>
    <m/>
    <n v="8206.3220338983047"/>
    <n v="53797"/>
    <d v="2021-05-30T17:30:00"/>
    <n v="43906624"/>
    <s v="UTCL-20-DL-R-01"/>
    <s v="HDFCR52021060795988318"/>
    <d v="2021-06-08T00:00:00"/>
    <s v="WHRS"/>
    <m/>
  </r>
  <r>
    <s v="C1337"/>
    <s v="DL01220100023"/>
    <s v="DAL2122013368"/>
    <n v="814805"/>
    <x v="0"/>
    <x v="306"/>
    <n v="8268007814"/>
    <n v="4080"/>
    <n v="45537.288135593226"/>
    <m/>
    <n v="8196.7118644067796"/>
    <n v="53734.000000000007"/>
    <d v="2021-12-29T17:30:00"/>
    <n v="44271898"/>
    <s v="UTCL-20-DL-R-04"/>
    <s v="HDFCR52022011089277826"/>
    <d v="2022-01-11T00:00:00"/>
    <s v="Cement Mill"/>
    <m/>
  </r>
  <r>
    <s v="C1183"/>
    <s v="DL01220900112"/>
    <s v="DAL2223008960"/>
    <n v="407021"/>
    <x v="0"/>
    <x v="369"/>
    <n v="8266014993"/>
    <s v="C-073/22-23"/>
    <n v="45396.479999999996"/>
    <m/>
    <n v="5447.52"/>
    <n v="50844"/>
    <d v="2022-07-25T17:30:00"/>
    <n v="6870183832"/>
    <s v="UTCL-20-DL-R-04"/>
    <s v="N251222111991850"/>
    <d v="2022-09-09T00:00:00"/>
    <s v="Cement Mill"/>
    <m/>
  </r>
  <r>
    <s v="OLBC945"/>
    <s v="DL01230200907"/>
    <s v="DAL2223018535"/>
    <n v="118480"/>
    <x v="0"/>
    <x v="74"/>
    <n v="8263000270"/>
    <s v="RSC/NOV22/0132"/>
    <n v="45372"/>
    <m/>
    <n v="8166.96"/>
    <n v="53538.96"/>
    <d v="2022-11-11T17:30:00"/>
    <n v="6870379256"/>
    <s v="UTCL-20-DL-R-07"/>
    <s v="HDFCR52023021583246547"/>
    <d v="2023-02-17T00:00:00"/>
    <s v="OLBC"/>
    <m/>
  </r>
  <r>
    <s v="WHRS-1221"/>
    <s v="DL01210900499"/>
    <s v="DAL2122007337"/>
    <n v="934550"/>
    <x v="1"/>
    <x v="224"/>
    <n v="8268006947"/>
    <s v="BNUPVAR000626/21"/>
    <n v="45341.313559322036"/>
    <m/>
    <n v="8161.4364406779659"/>
    <n v="53502.75"/>
    <d v="2021-08-31T17:30:00"/>
    <n v="44069346"/>
    <s v="UTCL-20-DL-R-01"/>
    <s v="N259211639917693"/>
    <d v="2021-09-17T00:00:00"/>
    <s v="WHRS"/>
    <m/>
  </r>
  <r>
    <s v="WHRS-346"/>
    <s v="DL01220500145"/>
    <s v="DAL2223001607"/>
    <n v="921813"/>
    <x v="1"/>
    <x v="225"/>
    <n v="8268008157"/>
    <s v="LKN/0108/2223"/>
    <n v="45318.644067796609"/>
    <m/>
    <n v="8157.3559322033898"/>
    <n v="53476"/>
    <d v="2022-04-27T17:30:00"/>
    <n v="43879991"/>
    <s v="UTCL-20-DL-R-01"/>
    <s v="N124221942846988"/>
    <d v="2022-05-05T00:00:00"/>
    <s v="WHRS"/>
    <m/>
  </r>
  <r>
    <s v="CU47"/>
    <s v="DL01231101399"/>
    <s v="DAL2324014337"/>
    <n v="128635"/>
    <x v="0"/>
    <x v="173"/>
    <n v="8266020133"/>
    <s v="DT/23-24/829"/>
    <n v="45170.508474576272"/>
    <m/>
    <n v="8130.6915254237283"/>
    <n v="53301.2"/>
    <d v="2023-10-21T17:30:00"/>
    <n v="1246603160"/>
    <s v="UTCL-22-DL-R-07"/>
    <s v="N348232784918922"/>
    <d v="2023-12-16T00:00:00"/>
    <s v="Line-1 Cooler Updragation "/>
    <m/>
  </r>
  <r>
    <s v="WHRS-1271"/>
    <s v="DL01201200227"/>
    <s v="DAL2021006955"/>
    <n v="508797"/>
    <x v="0"/>
    <x v="257"/>
    <n v="8266009471"/>
    <s v="SE-0390"/>
    <n v="45000"/>
    <m/>
    <n v="8100"/>
    <n v="53100"/>
    <d v="2020-11-23T17:30:00"/>
    <n v="6870207149"/>
    <s v="UTCL-20-DL-R-01"/>
    <s v="N359201350976106"/>
    <d v="2020-12-25T00:00:00"/>
    <s v="WHRS"/>
    <m/>
  </r>
  <r>
    <s v="WHRS-852"/>
    <s v="DL01220300342"/>
    <s v="DAL2122016317"/>
    <n v="508312"/>
    <x v="0"/>
    <x v="370"/>
    <n v="8266013073"/>
    <s v="TI-1508"/>
    <n v="45000"/>
    <m/>
    <n v="8100"/>
    <n v="53100"/>
    <d v="2022-02-19T17:30:00"/>
    <n v="6870446936"/>
    <s v="UTCL-20-DL-R-01"/>
    <s v="N090221896724484"/>
    <d v="2022-04-01T00:00:00"/>
    <s v="WHRS"/>
    <m/>
  </r>
  <r>
    <s v="OLBC460"/>
    <s v="DL01221100223"/>
    <s v="DAL2223012603"/>
    <n v="402828"/>
    <x v="0"/>
    <x v="45"/>
    <n v="8263000235"/>
    <s v="PI1000037685"/>
    <n v="45000"/>
    <m/>
    <n v="8100"/>
    <n v="53100"/>
    <d v="2022-10-12T17:30:00"/>
    <n v="6870275720"/>
    <s v="UTCL-20-DL-R-07"/>
    <s v="N335222228605298"/>
    <d v="2022-12-02T00:00:00"/>
    <s v="OLBC"/>
    <m/>
  </r>
  <r>
    <s v="WHRS-1779"/>
    <s v="DL01211001774"/>
    <s v="DAL2122010410"/>
    <n v="401972"/>
    <x v="0"/>
    <x v="29"/>
    <n v="8263000049"/>
    <s v="IDM11008811"/>
    <n v="44840"/>
    <n v="0"/>
    <n v="8071.2"/>
    <n v="52911.199999999997"/>
    <d v="2021-09-06T17:30:00"/>
    <n v="6870260790"/>
    <s v="UTCL-20-DL-R-01"/>
    <s v="HDFCR52021111076445411"/>
    <d v="2021-11-11T00:00:00"/>
    <s v="WHRS"/>
    <m/>
  </r>
  <r>
    <s v="OLBC118"/>
    <s v="DL01220300092"/>
    <s v="DAL2122016156"/>
    <n v="407261"/>
    <x v="0"/>
    <x v="197"/>
    <n v="8266013888"/>
    <n v="9854025217"/>
    <n v="44756.55"/>
    <m/>
    <n v="0"/>
    <n v="44756.55"/>
    <d v="2022-02-16T17:30:00"/>
    <n v="6870409901"/>
    <s v="UTCL-20-DL-R-07"/>
    <m/>
    <m/>
    <s v="OLBC"/>
    <m/>
  </r>
  <r>
    <s v="C1417"/>
    <s v="DL01211200888"/>
    <s v="DAL2122012719"/>
    <n v="108271"/>
    <x v="0"/>
    <x v="371"/>
    <n v="8266012562"/>
    <n v="27792"/>
    <n v="44687.5"/>
    <m/>
    <n v="8043.75"/>
    <n v="52731.25"/>
    <d v="2021-11-30T17:30:00"/>
    <n v="6870323017"/>
    <s v="UTCL-20-DL-R-04"/>
    <s v="N012221791506976"/>
    <d v="2022-01-13T00:00:00"/>
    <s v="Cement Mill"/>
    <m/>
  </r>
  <r>
    <s v="WHRS-480"/>
    <s v="DL01220701648"/>
    <s v="DAL2223006468"/>
    <n v="821582"/>
    <x v="0"/>
    <x v="214"/>
    <n v="8268009294"/>
    <s v="MEI/22-23/049"/>
    <n v="44500"/>
    <m/>
    <n v="8010"/>
    <n v="52510"/>
    <d v="2022-07-11T17:30:00"/>
    <n v="44044969"/>
    <s v="UTCL-20-DL-R-01"/>
    <n v="207306882821"/>
    <d v="2022-08-02T00:00:00"/>
    <s v="WHRS"/>
    <m/>
  </r>
  <r>
    <s v="WHRS-417"/>
    <s v="DL01210300159"/>
    <m/>
    <n v="808282"/>
    <x v="0"/>
    <x v="150"/>
    <n v="8268004170"/>
    <s v="S-33/20-21"/>
    <n v="44434"/>
    <m/>
    <n v="7998.12"/>
    <n v="52432.12"/>
    <d v="2021-02-10T00:00:00"/>
    <m/>
    <s v="UTCL-20-DL-R-01"/>
    <m/>
    <m/>
    <s v="WHRS"/>
    <m/>
  </r>
  <r>
    <s v="AI14"/>
    <s v="DL01211100335"/>
    <s v="DAL2122011015"/>
    <n v="811819"/>
    <x v="0"/>
    <x v="149"/>
    <n v="8266012774"/>
    <s v="MLIPL/27186/21"/>
    <n v="44396"/>
    <m/>
    <n v="0"/>
    <n v="44396"/>
    <d v="2021-10-25T17:30:00"/>
    <n v="3445019872"/>
    <s v="UTCL-20-DL-R-03"/>
    <m/>
    <m/>
    <s v="Air Blast Control Sy"/>
    <m/>
  </r>
  <r>
    <s v="C1258"/>
    <s v="DL01211100946"/>
    <s v="DAL2122011582"/>
    <n v="508633"/>
    <x v="0"/>
    <x v="304"/>
    <n v="8266012864"/>
    <s v="PKJ/21-22/623"/>
    <n v="44100"/>
    <m/>
    <n v="7938"/>
    <n v="52038"/>
    <d v="2021-11-08T17:30:00"/>
    <n v="6870291647"/>
    <s v="UTCL-20-DL-R-04"/>
    <n v="112154373714"/>
    <d v="2021-12-16T00:00:00"/>
    <s v="Cement Mill"/>
    <m/>
  </r>
  <r>
    <s v="OLBC1258"/>
    <s v="DL01220800172"/>
    <m/>
    <n v="507912"/>
    <x v="0"/>
    <x v="293"/>
    <n v="8266015237"/>
    <s v="SA/22-23/075"/>
    <n v="44100"/>
    <m/>
    <n v="5292"/>
    <n v="49392"/>
    <d v="2022-07-14T00:00:00"/>
    <m/>
    <s v="UTCL-20-DL-R-07"/>
    <m/>
    <m/>
    <s v="OLBC"/>
    <m/>
  </r>
  <r>
    <s v="C279"/>
    <s v="DL01230300440"/>
    <s v="DAL2223020114"/>
    <n v="501497"/>
    <x v="0"/>
    <x v="43"/>
    <n v="8263000099"/>
    <s v="D/SUP/21-22/884"/>
    <n v="44067.1"/>
    <m/>
    <n v="0"/>
    <n v="44067.1"/>
    <d v="2022-01-27T17:30:00"/>
    <n v="1246302918"/>
    <s v="UTCL-20-DL-R-04"/>
    <m/>
    <m/>
    <s v="Cement Mill"/>
    <m/>
  </r>
  <r>
    <s v="C1111"/>
    <s v="DL01210500388"/>
    <s v="DAL2122001269"/>
    <n v="135020"/>
    <x v="0"/>
    <x v="212"/>
    <n v="8266010268"/>
    <s v="LLP/762/20-21"/>
    <n v="44000"/>
    <m/>
    <n v="7920"/>
    <n v="51920"/>
    <d v="2021-03-17T17:30:00"/>
    <n v="6870087066"/>
    <s v="UTCL-20-DL-R-04"/>
    <n v="106153590324"/>
    <d v="2021-06-16T00:00:00"/>
    <s v="Cement Mill"/>
    <m/>
  </r>
  <r>
    <s v="OLBC1095"/>
    <s v="DL01230801083"/>
    <s v="DAL2324008682"/>
    <n v="816655"/>
    <x v="0"/>
    <x v="215"/>
    <n v="8266018607"/>
    <n v="495"/>
    <n v="44000"/>
    <m/>
    <n v="7920"/>
    <n v="51920"/>
    <d v="2023-08-02T17:30:00"/>
    <n v="1246480662"/>
    <s v="UTCL-20-DL-R-07"/>
    <s v="HDFCR52023090485080391"/>
    <d v="2023-09-06T00:00:00"/>
    <s v="OLBC"/>
    <m/>
  </r>
  <r>
    <s v="CU87"/>
    <s v="DL01240601259"/>
    <s v="DAL2425004296"/>
    <n v="915109"/>
    <x v="0"/>
    <x v="195"/>
    <n v="8268015366"/>
    <s v="HCC006/2024-25"/>
    <n v="44000"/>
    <m/>
    <n v="7920"/>
    <n v="51920"/>
    <d v="2024-06-13T17:30:00"/>
    <n v="160882048"/>
    <s v="UTCL-22-DL-R-07"/>
    <s v="N179243114448491"/>
    <d v="2024-06-29T00:00:00"/>
    <s v="Line-1 Cooler Updragation "/>
    <m/>
  </r>
  <r>
    <s v="C1231"/>
    <s v="DL01220200879"/>
    <s v="DAL2122015596"/>
    <n v="510104"/>
    <x v="0"/>
    <x v="237"/>
    <n v="8266013717"/>
    <s v="BP0011366211"/>
    <n v="43840"/>
    <m/>
    <n v="7891.2"/>
    <n v="51731.199999999997"/>
    <d v="2022-02-11T17:30:00"/>
    <n v="6870390277"/>
    <s v="UTCL-20-DL-R-04"/>
    <s v="N088221892756815"/>
    <d v="2022-03-30T00:00:00"/>
    <s v="Cement Mill"/>
    <m/>
  </r>
  <r>
    <s v="OLBC1261"/>
    <m/>
    <m/>
    <m/>
    <x v="0"/>
    <x v="342"/>
    <m/>
    <s v="52501608"/>
    <n v="43806.12"/>
    <m/>
    <m/>
    <n v="43806.12"/>
    <m/>
    <m/>
    <m/>
    <m/>
    <m/>
    <s v="OLBC"/>
    <m/>
  </r>
  <r>
    <n v="285"/>
    <s v="DL01230500636"/>
    <s v="DAL2324001911"/>
    <n v="509330"/>
    <x v="0"/>
    <x v="192"/>
    <n v="8266017677"/>
    <s v="012-RE-2023-24"/>
    <n v="43700"/>
    <m/>
    <n v="7866"/>
    <n v="51566"/>
    <d v="2023-04-25T17:30:00"/>
    <n v="1246345236"/>
    <s v="UTCL-21-DL-R-04"/>
    <n v="306121519923"/>
    <d v="2023-06-14T00:00:00"/>
    <s v="AFR"/>
    <m/>
  </r>
  <r>
    <s v="WHRS-1092"/>
    <s v="DL01211100911"/>
    <s v="DAL2122011565"/>
    <n v="508838"/>
    <x v="0"/>
    <x v="325"/>
    <n v="8266012645"/>
    <n v="4374"/>
    <n v="43560.000000000007"/>
    <m/>
    <n v="7840.8000000000011"/>
    <n v="51400.80000000001"/>
    <d v="2021-11-22T17:30:00"/>
    <n v="6870286388"/>
    <s v="UTCL-20-DL-R-01"/>
    <s v="N356211762037916"/>
    <d v="2021-12-23T00:00:00"/>
    <s v="WHRS"/>
    <m/>
  </r>
  <r>
    <s v="WHRS-408"/>
    <s v="DL01220600197"/>
    <s v="DAL2223003164"/>
    <n v="108928"/>
    <x v="0"/>
    <x v="344"/>
    <n v="8266014507"/>
    <s v="GST-2022-23/0361"/>
    <n v="43550"/>
    <m/>
    <n v="7839"/>
    <n v="51389"/>
    <d v="2022-05-04T17:30:00"/>
    <n v="6870075093"/>
    <s v="UTCL-20-DL-R-01"/>
    <s v="N193222036317564"/>
    <d v="2022-07-13T00:00:00"/>
    <s v="WHRS"/>
    <m/>
  </r>
  <r>
    <s v="CE47"/>
    <s v="DL01231000534"/>
    <s v="DAL2324011762"/>
    <n v="400371"/>
    <x v="0"/>
    <x v="159"/>
    <n v="8266019246"/>
    <s v="23-24/INV/052"/>
    <n v="43500"/>
    <m/>
    <n v="7830"/>
    <n v="51330"/>
    <d v="2023-08-23T17:30:00"/>
    <n v="1246569136"/>
    <s v="UTCL-22-DL-N-49"/>
    <s v="N306232716283569"/>
    <d v="2023-11-04T00:00:00"/>
    <s v="Line-1 Cooler ESP"/>
    <m/>
  </r>
  <r>
    <s v="RMES-81"/>
    <s v="DL01240202055"/>
    <s v="DAL2324020069"/>
    <n v="502357"/>
    <x v="0"/>
    <x v="277"/>
    <n v="8266020740"/>
    <s v="TA/23-24/870"/>
    <n v="43500"/>
    <m/>
    <n v="7830"/>
    <n v="51330"/>
    <d v="2024-02-06T17:30:00"/>
    <n v="1246730778"/>
    <s v="UTCL-22-DL-N-39"/>
    <s v="N095242969592926"/>
    <d v="2024-04-04T00:00:00"/>
    <s v="Raw Mill-1 ESP"/>
    <m/>
  </r>
  <r>
    <s v="OLBC965"/>
    <s v="DL01230101652"/>
    <s v="DAL2223017546"/>
    <n v="134880"/>
    <x v="0"/>
    <x v="84"/>
    <n v="8266016931"/>
    <s v="SSC/2022-23/236"/>
    <n v="43483.000000000007"/>
    <m/>
    <n v="7826.9400000000014"/>
    <n v="51309.94000000001"/>
    <d v="2022-09-29T17:30:00"/>
    <n v="6870359767"/>
    <s v="UTCL-20-DL-R-07"/>
    <s v="N032232311811898"/>
    <d v="2023-02-03T00:00:00"/>
    <s v="OLBC"/>
    <m/>
  </r>
  <r>
    <s v="WHRS-1684"/>
    <s v="DL01210801340"/>
    <s v="DAL2122006601"/>
    <n v="401972"/>
    <x v="0"/>
    <x v="29"/>
    <n v="8263000049"/>
    <s v="IDM11007592"/>
    <n v="43440"/>
    <n v="0"/>
    <n v="7819.2"/>
    <n v="51259.199999999997"/>
    <d v="2021-07-19T17:30:00"/>
    <n v="6870194553"/>
    <s v="UTCL-20-DL-R-01"/>
    <s v="HDFCR52021090964021733"/>
    <d v="2021-09-10T00:00:00"/>
    <s v="WHRS"/>
    <m/>
  </r>
  <r>
    <s v="WHRS-37"/>
    <s v="DL01210601247"/>
    <s v="DAL2122003161"/>
    <n v="132142"/>
    <x v="0"/>
    <x v="240"/>
    <n v="8266010956"/>
    <s v="115/21-22"/>
    <n v="43200"/>
    <m/>
    <n v="7776"/>
    <n v="50976"/>
    <d v="2021-05-18T17:30:00"/>
    <n v="6870114987"/>
    <s v="UTCL-20-DL-R-01"/>
    <s v="N200211571032239"/>
    <d v="2021-07-20T00:00:00"/>
    <s v="WHRS"/>
    <m/>
  </r>
  <r>
    <n v="250"/>
    <s v="DL01230600057"/>
    <s v="DAL2324003597"/>
    <n v="501974"/>
    <x v="0"/>
    <x v="50"/>
    <n v="8263000277"/>
    <s v="202324TI052"/>
    <n v="43200"/>
    <m/>
    <n v="7776"/>
    <n v="50976"/>
    <d v="2023-04-18T17:30:00"/>
    <n v="1246382915"/>
    <s v="UTCL-21-DL-R-04"/>
    <s v="N160232496365109"/>
    <d v="2023-06-11T00:00:00"/>
    <s v="AFR"/>
    <m/>
  </r>
  <r>
    <s v="WHRS-437"/>
    <s v="DL01210501057"/>
    <s v="DAL2122001766"/>
    <n v="404175"/>
    <x v="0"/>
    <x v="269"/>
    <n v="8266010969"/>
    <s v="27-39959-2020"/>
    <n v="43095"/>
    <m/>
    <n v="7757.0999999999995"/>
    <n v="50852.1"/>
    <d v="2021-03-22T17:30:00"/>
    <n v="6870075274"/>
    <s v="UTCL-20-DL-R-01"/>
    <s v="N154211521621526"/>
    <d v="2021-06-04T00:00:00"/>
    <s v="WHRS"/>
    <m/>
  </r>
  <r>
    <s v="OLBC871"/>
    <s v="DL01230501539"/>
    <s v="DAL2324002853"/>
    <n v="103281"/>
    <x v="0"/>
    <x v="372"/>
    <n v="8266018245"/>
    <n v="312"/>
    <n v="43020.338983050853"/>
    <m/>
    <n v="7743.6610169491532"/>
    <n v="50764.000000000007"/>
    <d v="2023-04-18T17:30:00"/>
    <n v="1246367360"/>
    <s v="UTCL-20-DL-R-07"/>
    <s v="N177232517500892"/>
    <d v="2023-06-28T00:00:00"/>
    <s v="OLBC"/>
    <m/>
  </r>
  <r>
    <s v="WHRS-1702"/>
    <s v="DL01210900986"/>
    <s v="DAL2122007836"/>
    <n v="401972"/>
    <x v="0"/>
    <x v="29"/>
    <n v="8263000049"/>
    <s v="IDM11008264"/>
    <n v="43000"/>
    <n v="0"/>
    <n v="7740"/>
    <n v="50740"/>
    <d v="2021-08-16T17:30:00"/>
    <n v="6870217437"/>
    <s v="UTCL-20-DL-R-01"/>
    <m/>
    <m/>
    <s v="WHRS"/>
    <m/>
  </r>
  <r>
    <n v="394"/>
    <s v="DL01230301455"/>
    <s v="DAL2223021136"/>
    <n v="404545"/>
    <x v="0"/>
    <x v="373"/>
    <n v="8266017021"/>
    <s v="VHPL/22-23/3448"/>
    <n v="43000"/>
    <m/>
    <n v="7740"/>
    <n v="50740"/>
    <d v="2023-02-04T17:30:00"/>
    <n v="6870429168"/>
    <s v="UTCL-21-DL-R-04"/>
    <s v="N093232400146139"/>
    <d v="2023-04-05T00:00:00"/>
    <s v="AFR"/>
    <m/>
  </r>
  <r>
    <s v="CU202"/>
    <s v="DL01231100684"/>
    <s v="DAL2324013709"/>
    <n v="404545"/>
    <x v="0"/>
    <x v="373"/>
    <n v="8266019961"/>
    <s v="VHPL/23-24/2212"/>
    <n v="43000"/>
    <m/>
    <n v="7740"/>
    <n v="50740"/>
    <d v="2023-09-29T00:00:00"/>
    <n v="1246591674"/>
    <s v="UTCL-22-DL-R-07"/>
    <s v="N332232754720269"/>
    <d v="2023-11-29T00:00:00"/>
    <s v="Line-1 Cooler Updragation "/>
    <m/>
  </r>
  <r>
    <s v="WHRS-1993"/>
    <s v="DL01210500210"/>
    <s v="DAL2122000929"/>
    <n v="407942"/>
    <x v="0"/>
    <x v="291"/>
    <n v="8266010836"/>
    <n v="4150200075"/>
    <n v="42840"/>
    <m/>
    <n v="7711.2"/>
    <n v="50551.199999999997"/>
    <d v="2021-03-27T17:30:00"/>
    <n v="6870048258"/>
    <s v="UTCL-20-DL-R-01"/>
    <n v="105247798166"/>
    <d v="2021-05-25T00:00:00"/>
    <s v="WHRS"/>
    <m/>
  </r>
  <r>
    <s v="OLBC425"/>
    <s v="DL01230800943"/>
    <s v="DAL2324008563"/>
    <n v="407003"/>
    <x v="0"/>
    <x v="243"/>
    <n v="8266019623"/>
    <s v="UP5519136971"/>
    <n v="42770"/>
    <m/>
    <n v="7698.5999999999995"/>
    <n v="50468.6"/>
    <d v="2023-06-28T17:30:00"/>
    <n v="1246477044"/>
    <s v="UTCL-20-DL-R-07"/>
    <n v="308213154352"/>
    <d v="2023-08-23T00:00:00"/>
    <s v="OLBC"/>
    <m/>
  </r>
  <r>
    <s v="OLBC1160"/>
    <s v="DL01220801537"/>
    <s v="DAL2223008350"/>
    <n v="820963"/>
    <x v="0"/>
    <x v="310"/>
    <n v="8268009052"/>
    <n v="262"/>
    <n v="42735"/>
    <m/>
    <n v="0"/>
    <n v="42735"/>
    <d v="2022-07-06T17:30:00"/>
    <n v="3445017170"/>
    <s v="UTCL-20-DL-R-07"/>
    <s v="N263222127602321"/>
    <d v="2022-09-23T00:00:00"/>
    <s v="OLBC"/>
    <m/>
  </r>
  <r>
    <s v="OLBC1269"/>
    <m/>
    <m/>
    <m/>
    <x v="0"/>
    <x v="171"/>
    <m/>
    <s v="52747056"/>
    <n v="42501"/>
    <m/>
    <m/>
    <n v="42501"/>
    <d v="2022-01-20T00:00:00"/>
    <m/>
    <m/>
    <m/>
    <m/>
    <s v="OLBC"/>
    <m/>
  </r>
  <r>
    <s v="WHRS-406"/>
    <s v="DL01220100783"/>
    <s v="CFD2122011866"/>
    <n v="923348"/>
    <x v="0"/>
    <x v="266"/>
    <n v="8262000049"/>
    <s v="IMP096/DN/21-22"/>
    <n v="42327.966101694918"/>
    <m/>
    <n v="7619.0338983050851"/>
    <n v="49947"/>
    <d v="2021-08-18T17:30:00"/>
    <n v="44346456"/>
    <s v="UTCL-20-DL-R-01"/>
    <s v="N042221831185554"/>
    <d v="2022-02-12T00:00:00"/>
    <s v="WHRS"/>
    <m/>
  </r>
  <r>
    <s v="WHRS-1969"/>
    <s v="DL01220400590"/>
    <m/>
    <n v="123365"/>
    <x v="0"/>
    <x v="374"/>
    <n v="8266013589"/>
    <n v="220148942"/>
    <n v="42297"/>
    <m/>
    <n v="7613.46"/>
    <n v="49910.46"/>
    <d v="2022-02-04T00:00:00"/>
    <m/>
    <s v="UTCL-20-DL-R-01"/>
    <m/>
    <m/>
    <s v="WHRS"/>
    <m/>
  </r>
  <r>
    <s v="WHRS-1100"/>
    <s v="DL01211000172"/>
    <s v="DAL2122008711"/>
    <n v="812419"/>
    <x v="0"/>
    <x v="44"/>
    <n v="8268006955"/>
    <s v="235/21-22"/>
    <n v="42294.91525423729"/>
    <m/>
    <n v="7613.0847457627124"/>
    <n v="49908"/>
    <d v="2021-09-25T17:30:00"/>
    <n v="44137980"/>
    <s v="UTCL-20-DL-R-01"/>
    <s v="N295211683467026"/>
    <d v="2021-10-23T00:00:00"/>
    <s v="WHRS"/>
    <m/>
  </r>
  <r>
    <s v="OLBC1269"/>
    <m/>
    <m/>
    <m/>
    <x v="0"/>
    <x v="171"/>
    <m/>
    <s v="52747056"/>
    <n v="42239.1"/>
    <m/>
    <m/>
    <n v="42239.1"/>
    <d v="2022-01-20T00:00:00"/>
    <m/>
    <m/>
    <m/>
    <m/>
    <s v="OLBC"/>
    <m/>
  </r>
  <r>
    <s v="WHRS-984"/>
    <s v="DL01221101196"/>
    <s v="DAL2223013466"/>
    <n v="817098"/>
    <x v="0"/>
    <x v="357"/>
    <n v="8268010262"/>
    <n v="104"/>
    <n v="42030"/>
    <m/>
    <n v="0"/>
    <n v="42030"/>
    <d v="2022-11-13T17:30:00"/>
    <n v="44281860"/>
    <s v="UTCL-20-DL-R-01"/>
    <s v="N332222222816681"/>
    <d v="2022-12-01T00:00:00"/>
    <s v="WHRS"/>
    <m/>
  </r>
  <r>
    <s v="WHRS-1619"/>
    <s v="DL01210801366"/>
    <s v="DAL2122006629"/>
    <n v="401972"/>
    <x v="0"/>
    <x v="29"/>
    <n v="8263000049"/>
    <s v="IDM11007855"/>
    <n v="42000"/>
    <n v="0"/>
    <n v="7560"/>
    <n v="49560"/>
    <d v="2021-07-29T17:30:00"/>
    <n v="6870194585"/>
    <s v="UTCL-20-DL-R-01"/>
    <s v="HDFCR52021090964018973"/>
    <d v="2021-09-10T00:00:00"/>
    <s v="WHRS"/>
    <m/>
  </r>
  <r>
    <s v="OLBC886"/>
    <s v="DL01211200130"/>
    <s v="DAL2122011818"/>
    <n v="819844"/>
    <x v="0"/>
    <x v="336"/>
    <n v="8268007564"/>
    <n v="372"/>
    <n v="42000"/>
    <m/>
    <n v="7560"/>
    <n v="49560"/>
    <d v="2021-11-29T17:30:00"/>
    <n v="44223028"/>
    <s v="UTCL-20-DL-R-07"/>
    <s v="N347211750963426"/>
    <d v="2021-12-14T00:00:00"/>
    <s v="OLBC"/>
    <m/>
  </r>
  <r>
    <s v="OLBC887"/>
    <s v="DL01211201611"/>
    <s v="DAL2122013167"/>
    <n v="819844"/>
    <x v="0"/>
    <x v="336"/>
    <n v="8268007564"/>
    <n v="423"/>
    <n v="42000"/>
    <m/>
    <n v="7560"/>
    <n v="49560"/>
    <d v="2021-12-28T17:30:00"/>
    <n v="44273306"/>
    <s v="UTCL-20-DL-R-07"/>
    <s v="N007221784364867"/>
    <d v="2022-01-10T00:00:00"/>
    <s v="OLBC"/>
    <m/>
  </r>
  <r>
    <s v="OLBC888"/>
    <s v="DL01220200300"/>
    <s v="DAL2122014975"/>
    <n v="819844"/>
    <x v="0"/>
    <x v="336"/>
    <n v="8268007564"/>
    <n v="453"/>
    <n v="42000"/>
    <m/>
    <n v="7560"/>
    <n v="49560"/>
    <d v="2022-02-02T17:30:00"/>
    <n v="44335489"/>
    <s v="UTCL-20-DL-R-07"/>
    <s v="HDFCR52022020995821158"/>
    <d v="2022-02-10T00:00:00"/>
    <s v="OLBC"/>
    <m/>
  </r>
  <r>
    <s v="OLBC889"/>
    <s v="DL01220300484"/>
    <s v="DAL2122016388"/>
    <n v="819844"/>
    <x v="0"/>
    <x v="336"/>
    <n v="8268007564"/>
    <n v="479"/>
    <n v="42000"/>
    <m/>
    <n v="7560"/>
    <n v="49560"/>
    <d v="2022-03-04T17:30:00"/>
    <n v="44405360"/>
    <s v="UTCL-20-DL-R-07"/>
    <s v="N070221870651644"/>
    <d v="2022-03-12T00:00:00"/>
    <s v="OLBC"/>
    <m/>
  </r>
  <r>
    <s v="OLBC890"/>
    <s v="DL01220400063"/>
    <s v="DAL2223000200"/>
    <n v="819844"/>
    <x v="0"/>
    <x v="336"/>
    <n v="8268007564"/>
    <n v="526"/>
    <n v="42000"/>
    <m/>
    <n v="7560"/>
    <n v="49560"/>
    <d v="2022-03-28T17:30:00"/>
    <n v="43821259"/>
    <s v="UTCL-20-DL-R-07"/>
    <s v="N096221906403224"/>
    <d v="2022-04-07T00:00:00"/>
    <s v="OLBC"/>
    <m/>
  </r>
  <r>
    <s v="OLBC891"/>
    <s v="DL01220500105"/>
    <s v="DAL2223001579"/>
    <n v="819844"/>
    <x v="0"/>
    <x v="336"/>
    <n v="8268007564"/>
    <n v="574"/>
    <n v="42000"/>
    <m/>
    <n v="7560"/>
    <n v="49560"/>
    <d v="2022-04-29T17:30:00"/>
    <n v="43879832"/>
    <s v="UTCL-20-DL-R-07"/>
    <s v="N127221947841164"/>
    <d v="2022-05-08T00:00:00"/>
    <s v="OLBC"/>
    <m/>
  </r>
  <r>
    <s v="C232"/>
    <s v="DL01221201648"/>
    <s v="DAL2223015535"/>
    <n v="506161"/>
    <x v="0"/>
    <x v="43"/>
    <n v="8268010868"/>
    <s v="D/SER/21-22/144"/>
    <n v="42000"/>
    <m/>
    <n v="7560"/>
    <n v="49560"/>
    <d v="2022-12-18T17:30:00"/>
    <n v="44363739"/>
    <s v="UTCL-20-DL-R-04"/>
    <n v="302028140131"/>
    <d v="2023-02-04T00:00:00"/>
    <s v="Cement Mill"/>
    <m/>
  </r>
  <r>
    <s v="WHRS-101"/>
    <s v="DL01230101082"/>
    <m/>
    <n v="703046"/>
    <x v="0"/>
    <x v="279"/>
    <n v="8266016578"/>
    <s v="CB5000245884"/>
    <n v="41994"/>
    <m/>
    <n v="0"/>
    <n v="41994"/>
    <d v="2022-12-30T00:00:00"/>
    <m/>
    <s v="UTCL-20-DL-R-01"/>
    <m/>
    <m/>
    <s v="WHRS"/>
    <m/>
  </r>
  <r>
    <s v="OLBC1015"/>
    <s v="DL01221000298"/>
    <s v="DAL2223010804"/>
    <n v="814805"/>
    <x v="0"/>
    <x v="306"/>
    <n v="8268009084"/>
    <n v="5074"/>
    <n v="41677.118644067799"/>
    <m/>
    <n v="7501.8813559322034"/>
    <n v="49179"/>
    <d v="2022-09-29T17:30:00"/>
    <n v="44203175"/>
    <s v="UTCL-20-DL-R-07"/>
    <s v="N284222158601911"/>
    <d v="2022-10-12T00:00:00"/>
    <s v="OLBC"/>
    <m/>
  </r>
  <r>
    <s v="AI16"/>
    <s v="DL01210800524"/>
    <s v="DAL2122005744"/>
    <n v="821383"/>
    <x v="0"/>
    <x v="125"/>
    <n v="8268006542"/>
    <s v="DCW-06"/>
    <n v="41655.932203389835"/>
    <m/>
    <n v="7498.0677966101703"/>
    <n v="49154.000000000007"/>
    <d v="2021-07-29T17:30:00"/>
    <n v="44112987"/>
    <s v="UTCL-20-DL-R-03"/>
    <s v="N281211668044758"/>
    <d v="2021-10-09T00:00:00"/>
    <s v="Air Blast Control Sy"/>
    <m/>
  </r>
  <r>
    <n v="7"/>
    <s v="DL01240600999"/>
    <s v="DAL2425004220"/>
    <n v="128773"/>
    <x v="0"/>
    <x v="328"/>
    <n v="8266021483"/>
    <s v="ACM/24-25/328"/>
    <n v="41600"/>
    <m/>
    <n v="7488"/>
    <n v="49088"/>
    <d v="2024-05-23T17:30:00"/>
    <n v="1251223555"/>
    <s v="UTCL-21-DL-R-04"/>
    <s v="N189243138310946"/>
    <d v="2024-07-09T00:00:00"/>
    <s v="AFR"/>
    <m/>
  </r>
  <r>
    <n v="237"/>
    <s v="DL01240502094"/>
    <s v="DAL2425003126"/>
    <n v="814561"/>
    <x v="0"/>
    <x v="196"/>
    <n v="8268014872"/>
    <s v="D-17"/>
    <n v="41590"/>
    <m/>
    <n v="7486.2"/>
    <n v="49076.2"/>
    <d v="2024-05-27T17:30:00"/>
    <n v="160818678"/>
    <s v="UTCL-21-DL-R-04"/>
    <s v="N163243088912750"/>
    <d v="2024-06-15T00:00:00"/>
    <s v="AFR"/>
    <m/>
  </r>
  <r>
    <s v="C52"/>
    <s v="DL01210901005"/>
    <s v="DAL2122007821"/>
    <n v="300286"/>
    <x v="0"/>
    <x v="3"/>
    <n v="8263000075"/>
    <n v="712727114"/>
    <n v="41510"/>
    <m/>
    <n v="7471.7999999999993"/>
    <n v="48981.8"/>
    <d v="2021-08-31T17:30:00"/>
    <n v="6870211474"/>
    <s v="UTCL-20-DL-R-04"/>
    <s v="HDFCR52021100769544555"/>
    <d v="2021-10-08T00:00:00"/>
    <s v="Cement Mill"/>
    <m/>
  </r>
  <r>
    <s v="WHRS-476"/>
    <s v="DL01211000300"/>
    <s v="DAL2122008899"/>
    <n v="510104"/>
    <x v="0"/>
    <x v="237"/>
    <n v="8266012643"/>
    <s v="BPC27552"/>
    <n v="41500"/>
    <m/>
    <n v="7470"/>
    <n v="48970"/>
    <d v="2021-09-25T17:30:00"/>
    <n v="6870237891"/>
    <s v="UTCL-20-DL-R-01"/>
    <s v="N315211710687576"/>
    <d v="2021-11-12T00:00:00"/>
    <s v="WHRS"/>
    <m/>
  </r>
  <r>
    <n v="182"/>
    <s v="DL01230101264"/>
    <s v="DAL2223017110"/>
    <n v="904678"/>
    <x v="0"/>
    <x v="96"/>
    <n v="8266016941"/>
    <s v="DTPL/1486/22-23"/>
    <n v="41500"/>
    <m/>
    <n v="7470"/>
    <n v="48970"/>
    <d v="2022-12-26T17:30:00"/>
    <n v="6870350119"/>
    <s v="UTCL-21-DL-R-04"/>
    <n v="301278726102"/>
    <d v="2023-01-27T00:00:00"/>
    <s v="AFR"/>
    <m/>
  </r>
  <r>
    <s v="OLBC773"/>
    <s v="DL01230701947"/>
    <s v="DAL2324007227"/>
    <n v="919962"/>
    <x v="0"/>
    <x v="6"/>
    <n v="8263000121"/>
    <s v="SRGST/23-24/0161"/>
    <n v="41250"/>
    <m/>
    <n v="7425"/>
    <n v="48675"/>
    <d v="2023-07-10T17:30:00"/>
    <n v="1246459809"/>
    <s v="UTCL-20-DL-R-07"/>
    <m/>
    <m/>
    <s v="OLBC"/>
    <m/>
  </r>
  <r>
    <s v="WHRS-1138"/>
    <s v="DL01210800574"/>
    <s v="DAL2122005799"/>
    <n v="814805"/>
    <x v="0"/>
    <x v="306"/>
    <n v="8268005707"/>
    <n v="3522"/>
    <n v="41088.135593220344"/>
    <m/>
    <n v="7395.8644067796613"/>
    <n v="48484.000000000007"/>
    <d v="2021-08-05T17:30:00"/>
    <n v="44015642"/>
    <s v="UTCL-20-DL-R-01"/>
    <s v="N232211607027769"/>
    <d v="2021-08-21T00:00:00"/>
    <s v="WHRS"/>
    <m/>
  </r>
  <r>
    <s v="CU171"/>
    <s v="DL01240600209"/>
    <s v="DAL2425003402"/>
    <n v="816655"/>
    <x v="0"/>
    <x v="215"/>
    <n v="8268014755"/>
    <n v="680"/>
    <n v="41065.525423728817"/>
    <m/>
    <n v="7391.794576271187"/>
    <n v="48457.320000000007"/>
    <d v="2024-05-30T17:30:00"/>
    <n v="160826669"/>
    <s v="UTCL-22-DL-R-07"/>
    <s v="N159243081934020"/>
    <d v="2024-06-15T00:00:00"/>
    <s v="Line-1 Cooler Updragation "/>
    <m/>
  </r>
  <r>
    <s v="WHRS-56"/>
    <s v="DL01210701219"/>
    <s v="DAL2122004643"/>
    <n v="105695"/>
    <x v="0"/>
    <x v="138"/>
    <n v="8263000078"/>
    <s v="AE21-22/SA/200"/>
    <n v="41000"/>
    <m/>
    <n v="7380"/>
    <n v="48380"/>
    <d v="2021-06-26T17:30:00"/>
    <n v="6870140943"/>
    <s v="UTCL-20-DL-R-01"/>
    <s v="N219211592658797"/>
    <d v="2021-08-08T00:00:00"/>
    <s v="WHRS"/>
    <m/>
  </r>
  <r>
    <s v="WHRS-1697"/>
    <s v="DL01210900978"/>
    <s v="DAL2122007844"/>
    <n v="401972"/>
    <x v="0"/>
    <x v="29"/>
    <n v="8263000049"/>
    <s v="IDM11008265"/>
    <n v="41000"/>
    <n v="0"/>
    <n v="7380"/>
    <n v="48380"/>
    <d v="2021-08-16T17:30:00"/>
    <n v="6870217320"/>
    <s v="UTCL-20-DL-R-01"/>
    <m/>
    <m/>
    <s v="WHRS"/>
    <m/>
  </r>
  <r>
    <s v="WHRS-499"/>
    <s v="DL01211100815"/>
    <s v="DAL2122011447"/>
    <n v="815145"/>
    <x v="0"/>
    <x v="165"/>
    <n v="8268007235"/>
    <n v="81"/>
    <n v="40992"/>
    <m/>
    <n v="7378.5599999999995"/>
    <n v="48370.559999999998"/>
    <d v="2021-11-10T17:30:00"/>
    <n v="44210126"/>
    <s v="UTCL-20-DL-R-01"/>
    <s v="N340211740801406"/>
    <d v="2021-12-07T00:00:00"/>
    <s v="WHRS"/>
    <m/>
  </r>
  <r>
    <s v="C1179"/>
    <s v="DL01220801564"/>
    <s v="DAL2223008476"/>
    <n v="128635"/>
    <x v="0"/>
    <x v="173"/>
    <n v="8266015646"/>
    <s v="DT/22-23/424"/>
    <n v="40926.6"/>
    <m/>
    <n v="7366.78"/>
    <n v="48293.38"/>
    <d v="2022-08-01T17:30:00"/>
    <n v="6870174154"/>
    <s v="UTCL-20-DL-R-04"/>
    <s v="N256222118732399"/>
    <d v="2022-09-16T00:00:00"/>
    <s v="Cement Mill"/>
    <m/>
  </r>
  <r>
    <s v="EST32"/>
    <m/>
    <m/>
    <m/>
    <x v="0"/>
    <x v="252"/>
    <s v="7073826781"/>
    <d v="2023-10-14T00:00:00"/>
    <n v="40516"/>
    <m/>
    <n v="0"/>
    <n v="40516"/>
    <d v="2023-10-14T00:00:00"/>
    <s v="7073826781"/>
    <s v="UTCL-22-DL-N-47"/>
    <m/>
    <m/>
    <s v="ESP TPP"/>
    <m/>
  </r>
  <r>
    <s v="AI24"/>
    <m/>
    <m/>
    <m/>
    <x v="0"/>
    <x v="252"/>
    <s v="7040645507"/>
    <d v="2022-01-18T00:00:00"/>
    <n v="40500"/>
    <m/>
    <n v="0"/>
    <n v="40500"/>
    <d v="2022-01-18T00:00:00"/>
    <s v="7040645507"/>
    <s v="UTCL-20-DL-R-03"/>
    <m/>
    <m/>
    <s v="Air Blast Control Sy"/>
    <m/>
  </r>
  <r>
    <s v="WHRS-342"/>
    <s v="DL01220100234"/>
    <s v="DAL2122013574"/>
    <n v="921813"/>
    <x v="1"/>
    <x v="225"/>
    <n v="8268007919"/>
    <s v="LKN/1073/2122"/>
    <n v="40477.118644067799"/>
    <m/>
    <n v="7285.8813559322034"/>
    <n v="47763"/>
    <d v="2021-11-01T17:30:00"/>
    <n v="44282237"/>
    <s v="UTCL-20-DL-R-01"/>
    <s v="HDFCR52022011289808783"/>
    <d v="2022-01-13T00:00:00"/>
    <s v="WHRS"/>
    <m/>
  </r>
  <r>
    <s v="WHRS-1010"/>
    <s v="DL01220800466"/>
    <m/>
    <n v="815539"/>
    <x v="0"/>
    <x v="205"/>
    <n v="8268008898"/>
    <s v="DLCW-26"/>
    <n v="40257"/>
    <m/>
    <n v="7246.26"/>
    <n v="47503.26"/>
    <d v="2022-07-20T00:00:00"/>
    <m/>
    <s v="UTCL-20-DL-R-01"/>
    <s v="R52022081088161469"/>
    <d v="2022-08-10T00:00:00"/>
    <s v="WHRS"/>
    <m/>
  </r>
  <r>
    <s v="WHRS-524"/>
    <s v="DL01210701298"/>
    <s v="DAL2122004543"/>
    <n v="814561"/>
    <x v="0"/>
    <x v="308"/>
    <n v="8268005384"/>
    <n v="11"/>
    <n v="40156.779661016953"/>
    <m/>
    <n v="7228.2203389830511"/>
    <n v="47385.000000000007"/>
    <d v="2021-05-26T17:30:00"/>
    <n v="43982870"/>
    <s v="UTCL-20-DL-R-01"/>
    <s v="N214211585718889"/>
    <d v="2021-08-03T00:00:00"/>
    <s v="WHRS"/>
    <m/>
  </r>
  <r>
    <s v="OLBC1058"/>
    <s v="DL01240301396"/>
    <s v="DAL2324021286"/>
    <n v="821146"/>
    <x v="0"/>
    <x v="4"/>
    <n v="8268008478"/>
    <s v="BOS/UP/23-24/3"/>
    <n v="40054"/>
    <m/>
    <n v="0"/>
    <n v="40054"/>
    <d v="2024-01-19T00:00:00"/>
    <n v="161180384"/>
    <s v="UTCL-20-DL-R-07"/>
    <n v="404040783971"/>
    <d v="2024-04-04T00:00:00"/>
    <s v="OLBC"/>
    <m/>
  </r>
  <r>
    <s v="WHRS-933"/>
    <s v="DL01211001892"/>
    <s v="DAL2122010370"/>
    <n v="106653"/>
    <x v="0"/>
    <x v="57"/>
    <n v="8263000050"/>
    <s v="WWB20210174Z"/>
    <n v="40000"/>
    <n v="47.2"/>
    <n v="7200"/>
    <n v="47247.199999999997"/>
    <d v="2021-05-14T17:30:00"/>
    <n v="6870404795"/>
    <s v="UTCL-20-DL-R-01"/>
    <n v="203021657289"/>
    <d v="2022-03-03T00:00:00"/>
    <s v="WHRS"/>
    <m/>
  </r>
  <r>
    <s v="WHRS-1971"/>
    <s v="DL01220200582"/>
    <s v="DAL2122015264"/>
    <n v="815400"/>
    <x v="0"/>
    <x v="109"/>
    <n v="8268006766"/>
    <s v="22203BO492"/>
    <n v="40000"/>
    <m/>
    <n v="7200"/>
    <n v="47200"/>
    <d v="2021-09-27T17:30:00"/>
    <n v="44350067"/>
    <s v="UTCL-20-DL-R-01"/>
    <s v="N080221881642976"/>
    <d v="2022-03-22T00:00:00"/>
    <s v="WHRS"/>
    <m/>
  </r>
  <r>
    <s v="WHRS-937"/>
    <s v="DL01220301716"/>
    <s v="DAL2122017590"/>
    <n v="106653"/>
    <x v="0"/>
    <x v="57"/>
    <n v="8263000050"/>
    <s v="WWB20210146Z"/>
    <n v="40000"/>
    <n v="47.2"/>
    <n v="7200"/>
    <n v="47247.199999999997"/>
    <d v="2021-05-07T17:30:00"/>
    <n v="6870451590"/>
    <s v="UTCL-20-DL-R-01"/>
    <n v="204027367867"/>
    <d v="2022-04-05T00:00:00"/>
    <s v="WHRS"/>
    <m/>
  </r>
  <r>
    <s v="EST11"/>
    <s v="DL01240101169"/>
    <s v="DAL2324017325"/>
    <n v="406359"/>
    <x v="0"/>
    <x v="22"/>
    <n v="8263000283"/>
    <n v="271600055027"/>
    <n v="40000"/>
    <m/>
    <n v="7200"/>
    <n v="47200"/>
    <d v="2023-12-28T17:30:00"/>
    <n v="1246676635"/>
    <s v="UTCL-22-DL-N-47"/>
    <s v="N038242871554622"/>
    <d v="2024-02-09T00:00:00"/>
    <s v="ESP TPP"/>
    <m/>
  </r>
  <r>
    <s v="CU211"/>
    <s v="DL01240101161"/>
    <s v="DAL2324017336"/>
    <n v="107766"/>
    <x v="1"/>
    <x v="375"/>
    <n v="8266020353"/>
    <s v="WFG/23-24/151"/>
    <n v="40000"/>
    <m/>
    <n v="7200"/>
    <n v="47200"/>
    <d v="2023-12-19T17:30:00"/>
    <n v="1246677250"/>
    <s v="UTCL-22-DL-R-07"/>
    <s v="N040242877653586"/>
    <d v="2024-02-11T00:00:00"/>
    <s v="Line-1 Cooler Updragation "/>
    <m/>
  </r>
  <r>
    <s v="WHRS-1003"/>
    <s v="DL01221201742"/>
    <s v="DAL2223015567"/>
    <n v="815539"/>
    <x v="0"/>
    <x v="205"/>
    <n v="8268010595"/>
    <s v="DLCW115"/>
    <n v="39942"/>
    <m/>
    <n v="7189.5599999999995"/>
    <n v="47131.56"/>
    <d v="2022-12-22T17:30:00"/>
    <n v="44365946"/>
    <s v="UTCL-20-DL-R-01"/>
    <s v="N010232284268550"/>
    <d v="2023-01-12T00:00:00"/>
    <s v="WHRS"/>
    <m/>
  </r>
  <r>
    <n v="453"/>
    <m/>
    <m/>
    <m/>
    <x v="0"/>
    <x v="171"/>
    <m/>
    <s v="53173945"/>
    <n v="39931.089999999997"/>
    <m/>
    <m/>
    <n v="39931.089999999997"/>
    <m/>
    <m/>
    <m/>
    <m/>
    <m/>
    <s v="AFR"/>
    <m/>
  </r>
  <r>
    <s v="WHRS-36"/>
    <s v="DL01211000766"/>
    <s v="DAL2122009326"/>
    <n v="814565"/>
    <x v="0"/>
    <x v="376"/>
    <n v="8266012753"/>
    <s v="ATE/2021-22/22"/>
    <n v="39900"/>
    <m/>
    <n v="7182"/>
    <n v="47082"/>
    <d v="2021-09-25T17:30:00"/>
    <n v="6870243982"/>
    <s v="UTCL-20-DL-R-01"/>
    <n v="111083204108"/>
    <d v="2021-11-09T00:00:00"/>
    <s v="WHRS"/>
    <m/>
  </r>
  <r>
    <s v="C1314"/>
    <s v="DL01220701084"/>
    <s v="DAL2223005902"/>
    <n v="128604"/>
    <x v="0"/>
    <x v="259"/>
    <n v="8266014614"/>
    <s v="SS/22-23/26"/>
    <n v="39577.966949152542"/>
    <m/>
    <n v="7124.0340508474574"/>
    <n v="46702.000999999997"/>
    <d v="2022-06-30T17:30:00"/>
    <n v="6870124566"/>
    <s v="UTCL-20-DL-R-04"/>
    <s v="N199222042987715"/>
    <d v="2022-07-19T00:00:00"/>
    <s v="Cement Mill"/>
    <m/>
  </r>
  <r>
    <s v="CU134"/>
    <s v="DL01230800186"/>
    <s v="DAL2324007788"/>
    <n v="126335"/>
    <x v="0"/>
    <x v="273"/>
    <n v="8268012502"/>
    <s v="DCW-257"/>
    <n v="39501"/>
    <m/>
    <n v="7110.1799999999994"/>
    <n v="46611.18"/>
    <d v="2023-07-25T17:30:00"/>
    <n v="160561359"/>
    <s v="UTCL-22-DL-R-07"/>
    <s v="N223232592028607"/>
    <d v="2023-08-12T00:00:00"/>
    <s v="Line-1 Cooler Updragation "/>
    <m/>
  </r>
  <r>
    <s v="WHRS-504"/>
    <s v="DL01210700622"/>
    <s v="DAL2122003894"/>
    <n v="815145"/>
    <x v="0"/>
    <x v="165"/>
    <n v="8268006589"/>
    <n v="56"/>
    <n v="39484.745762711864"/>
    <m/>
    <n v="7107.2542372881353"/>
    <n v="46592"/>
    <d v="2021-07-04T17:30:00"/>
    <n v="43985014"/>
    <s v="UTCL-20-DL-R-01"/>
    <s v="N210211580969407"/>
    <d v="2021-07-30T00:00:00"/>
    <s v="WHRS"/>
    <m/>
  </r>
  <r>
    <s v="CU53"/>
    <s v="DL01240200312"/>
    <s v="DAL2324018535"/>
    <n v="400371"/>
    <x v="0"/>
    <x v="159"/>
    <n v="8266020020"/>
    <s v="23-24/INV/111"/>
    <n v="39400"/>
    <m/>
    <n v="7092"/>
    <n v="46492"/>
    <d v="2024-01-14T17:30:00"/>
    <n v="1246696810"/>
    <s v="UTCL-22-DL-R-07"/>
    <s v="N059242905056049"/>
    <d v="2024-03-01T00:00:00"/>
    <s v="Line-1 Cooler Updragation "/>
    <m/>
  </r>
  <r>
    <s v="EST24"/>
    <m/>
    <m/>
    <m/>
    <x v="0"/>
    <x v="252"/>
    <s v="7075295498"/>
    <d v="2023-11-10T00:00:00"/>
    <n v="39375"/>
    <m/>
    <n v="0"/>
    <n v="39375"/>
    <d v="2023-11-10T00:00:00"/>
    <s v="7075295498"/>
    <s v="UTCL-22-DL-N-47"/>
    <m/>
    <m/>
    <s v="ESP TPP"/>
    <m/>
  </r>
  <r>
    <s v="OLBC1261"/>
    <m/>
    <m/>
    <m/>
    <x v="0"/>
    <x v="342"/>
    <m/>
    <s v="7047851692"/>
    <n v="39340"/>
    <m/>
    <m/>
    <n v="39340"/>
    <m/>
    <m/>
    <m/>
    <m/>
    <m/>
    <s v="OLBC"/>
    <m/>
  </r>
  <r>
    <s v="WHRS-1007"/>
    <s v="DL01221100265"/>
    <s v="DAL2223012570"/>
    <n v="815539"/>
    <x v="0"/>
    <x v="205"/>
    <n v="8268010261"/>
    <s v="DLCW80"/>
    <n v="39312.000000000007"/>
    <m/>
    <n v="7076.1600000000008"/>
    <n v="46388.160000000011"/>
    <d v="2022-10-19T17:30:00"/>
    <n v="44251148"/>
    <s v="UTCL-20-DL-R-01"/>
    <s v="N312222197916450"/>
    <d v="2022-11-09T00:00:00"/>
    <s v="WHRS"/>
    <m/>
  </r>
  <r>
    <s v="WHRS-1708"/>
    <s v="DL01210901011"/>
    <s v="DAL2122007881"/>
    <n v="401972"/>
    <x v="0"/>
    <x v="29"/>
    <n v="8263000049"/>
    <s v="IDM11006775"/>
    <n v="39300"/>
    <n v="46.004000000000005"/>
    <n v="7074"/>
    <n v="46420.004000000001"/>
    <d v="2021-06-21T17:30:00"/>
    <n v="6870213479"/>
    <s v="UTCL-20-DL-R-01"/>
    <m/>
    <m/>
    <s v="WHRS"/>
    <m/>
  </r>
  <r>
    <s v="WHRS-1755"/>
    <s v="DL01210901541"/>
    <s v="DAL2122008510"/>
    <n v="401972"/>
    <x v="0"/>
    <x v="29"/>
    <n v="8263000049"/>
    <s v="IDM11008518"/>
    <n v="39300"/>
    <n v="0"/>
    <n v="7074"/>
    <n v="46374"/>
    <d v="2021-08-27T17:30:00"/>
    <n v="6870225614"/>
    <s v="UTCL-20-DL-R-01"/>
    <s v="HDFCR52021100468716151"/>
    <d v="2021-10-05T00:00:00"/>
    <s v="WHRS"/>
    <m/>
  </r>
  <r>
    <s v="CU122"/>
    <s v="DL01240502165"/>
    <s v="DAL2425003287"/>
    <n v="811819"/>
    <x v="0"/>
    <x v="149"/>
    <n v="8263000396"/>
    <s v="MLIPL/39718/24"/>
    <n v="39205"/>
    <m/>
    <n v="0"/>
    <n v="39205"/>
    <d v="2024-05-22T17:30:00"/>
    <n v="2985483551"/>
    <s v="UTCL-22-DL-R-07"/>
    <n v="406217344331"/>
    <d v="2024-06-23T00:00:00"/>
    <s v="Line-1 Cooler Updragation "/>
    <m/>
  </r>
  <r>
    <s v="WHRS-42"/>
    <s v="DL01210800672"/>
    <s v="DAL2122005998"/>
    <n v="100147"/>
    <x v="1"/>
    <x v="377"/>
    <n v="8266011718"/>
    <s v="228/21-22"/>
    <n v="39200"/>
    <m/>
    <n v="7056"/>
    <n v="46256"/>
    <d v="2021-07-09T17:30:00"/>
    <n v="6870173922"/>
    <s v="UTCL-20-DL-R-01"/>
    <n v="109032761725"/>
    <d v="2021-09-05T00:00:00"/>
    <s v="WHRS"/>
    <m/>
  </r>
  <r>
    <n v="6"/>
    <s v="DL01240600999"/>
    <s v="DAL2425004220"/>
    <n v="128773"/>
    <x v="0"/>
    <x v="328"/>
    <n v="8266021483"/>
    <s v="ACM/24-25/342"/>
    <n v="39200"/>
    <m/>
    <n v="7056"/>
    <n v="46256"/>
    <d v="2024-05-23T17:30:00"/>
    <n v="1251223555"/>
    <s v="UTCL-21-DL-R-04"/>
    <s v="N189243138310946"/>
    <d v="2024-07-09T00:00:00"/>
    <s v="AFR"/>
    <m/>
  </r>
  <r>
    <s v="RMES-82"/>
    <s v="DL01240301153"/>
    <s v="DAL2324021089"/>
    <n v="502357"/>
    <x v="0"/>
    <x v="277"/>
    <n v="8266020929"/>
    <s v="TA/23-24/947"/>
    <n v="39000"/>
    <m/>
    <n v="7020"/>
    <n v="46020"/>
    <d v="2024-02-28T17:30:00"/>
    <n v="1246758690"/>
    <s v="UTCL-22-DL-N-39"/>
    <s v="N101242982210957"/>
    <d v="2024-04-12T00:00:00"/>
    <s v="Raw Mill-1 ESP"/>
    <m/>
  </r>
  <r>
    <s v="C143"/>
    <s v="DL01220701216"/>
    <s v="DAL2223006116"/>
    <n v="300286"/>
    <x v="0"/>
    <x v="3"/>
    <n v="8263000075"/>
    <n v="712736104"/>
    <n v="38849.5"/>
    <m/>
    <n v="6992.91"/>
    <n v="45842.41"/>
    <d v="2022-04-08T17:30:00"/>
    <n v="6870131639"/>
    <s v="UTCL-20-DL-R-04"/>
    <s v="N208222053268901"/>
    <d v="2022-07-28T00:00:00"/>
    <s v="Cement Mill"/>
    <m/>
  </r>
  <r>
    <s v="C1399"/>
    <m/>
    <m/>
    <m/>
    <x v="0"/>
    <x v="171"/>
    <m/>
    <s v="52501608"/>
    <n v="38549.120000000003"/>
    <m/>
    <m/>
    <n v="38549.120000000003"/>
    <d v="2022-04-30T00:00:00"/>
    <m/>
    <m/>
    <m/>
    <m/>
    <s v="Cement Mill"/>
    <m/>
  </r>
  <r>
    <s v="RMES-53"/>
    <s v="DL01240301149"/>
    <s v="DAL2324021093"/>
    <n v="408038"/>
    <x v="0"/>
    <x v="87"/>
    <n v="8266020787"/>
    <s v="REC/0900"/>
    <n v="38530.508474576272"/>
    <m/>
    <n v="6935.4915254237285"/>
    <n v="45466"/>
    <d v="2024-02-24T17:30:00"/>
    <n v="1246756378"/>
    <s v="UTCL-22-DL-N-39"/>
    <s v="N102242984893656"/>
    <d v="2024-04-13T00:00:00"/>
    <s v="Raw Mill-1 ESP"/>
    <m/>
  </r>
  <r>
    <n v="453"/>
    <m/>
    <m/>
    <m/>
    <x v="0"/>
    <x v="171"/>
    <m/>
    <s v="44425012"/>
    <n v="38500"/>
    <m/>
    <m/>
    <n v="38500"/>
    <m/>
    <m/>
    <m/>
    <m/>
    <m/>
    <s v="AFR"/>
    <m/>
  </r>
  <r>
    <s v="WHRS-28"/>
    <s v="DL01210500275"/>
    <s v="DAL2122001056"/>
    <n v="705083"/>
    <x v="0"/>
    <x v="317"/>
    <n v="8263000084"/>
    <s v="HYD/1618/2021"/>
    <n v="38335"/>
    <m/>
    <n v="0"/>
    <n v="38335"/>
    <d v="2021-03-27T17:30:00"/>
    <n v="3445002669"/>
    <s v="UTCL-20-DL-R-01"/>
    <n v="105194499869"/>
    <d v="2021-05-20T00:00:00"/>
    <s v="WHRS"/>
    <m/>
  </r>
  <r>
    <n v="452"/>
    <m/>
    <m/>
    <m/>
    <x v="1"/>
    <x v="280"/>
    <s v="133307875"/>
    <s v="Insurance"/>
    <n v="38291"/>
    <m/>
    <n v="0"/>
    <n v="38291"/>
    <d v="2023-12-31T00:00:00"/>
    <s v="133307875"/>
    <s v="UTCL-21-DL-R-04"/>
    <s v="Pmt done from HO"/>
    <m/>
    <s v="AFR"/>
    <m/>
  </r>
  <r>
    <s v="OLBC1128"/>
    <s v="DL01221100131"/>
    <s v="DAL2223012495"/>
    <n v="808131"/>
    <x v="1"/>
    <x v="274"/>
    <n v="8268010059"/>
    <s v="UCLD23XT4006240"/>
    <n v="38172.500000000007"/>
    <m/>
    <n v="6871.0500000000011"/>
    <n v="45043.55000000001"/>
    <d v="2022-10-21T17:30:00"/>
    <n v="44250817"/>
    <s v="UTCL-20-DL-R-07"/>
    <s v="N319222207821459"/>
    <d v="2022-11-16T00:00:00"/>
    <s v="OLBC"/>
    <m/>
  </r>
  <r>
    <s v="C1351"/>
    <s v="DL01220600802"/>
    <s v="DAL2223003603"/>
    <n v="300865"/>
    <x v="0"/>
    <x v="378"/>
    <n v="8263000212"/>
    <s v="MH1227050658"/>
    <n v="37938.601694915262"/>
    <m/>
    <n v="6828.9483050847466"/>
    <n v="44767.55000000001"/>
    <d v="2022-05-24T17:30:00"/>
    <n v="6870088010"/>
    <s v="UTCL-20-DL-R-04"/>
    <s v="N182222020462539"/>
    <d v="2022-07-02T00:00:00"/>
    <s v="Cement Mill"/>
    <m/>
  </r>
  <r>
    <s v="RMES-57"/>
    <s v="DL01240101152"/>
    <s v="DAL2324017335"/>
    <n v="507144"/>
    <x v="0"/>
    <x v="94"/>
    <n v="8266019747"/>
    <n v="231010852"/>
    <n v="37829.661016949154"/>
    <m/>
    <n v="6809.3389830508477"/>
    <n v="44639"/>
    <d v="2023-12-21T17:30:00"/>
    <n v="1246672707"/>
    <s v="UTCL-22-DL-N-39"/>
    <n v="402224621624"/>
    <d v="2024-02-24T00:00:00"/>
    <s v="Raw Mill-1 ESP"/>
    <m/>
  </r>
  <r>
    <s v="CU157"/>
    <s v="DL01230902022"/>
    <s v="DAL2324011398"/>
    <n v="509330"/>
    <x v="0"/>
    <x v="192"/>
    <n v="8266019849"/>
    <s v="075-RE-2023-24"/>
    <n v="37700"/>
    <m/>
    <n v="6786"/>
    <n v="44486"/>
    <d v="2023-09-09T17:30:00"/>
    <n v="1246614594"/>
    <s v="UTCL-22-DL-R-07"/>
    <n v="312120714542"/>
    <d v="2023-12-14T00:00:00"/>
    <s v="Line-1 Cooler Updragation "/>
    <m/>
  </r>
  <r>
    <s v="WHRS-1633"/>
    <s v="DL01210801409"/>
    <s v="DAL2122006607"/>
    <n v="401972"/>
    <x v="0"/>
    <x v="29"/>
    <n v="8263000049"/>
    <s v="IDM11007255"/>
    <n v="37650"/>
    <n v="0"/>
    <n v="6777"/>
    <n v="44427"/>
    <d v="2021-07-02T17:30:00"/>
    <n v="6870194638"/>
    <s v="UTCL-20-DL-R-01"/>
    <s v="HDFCR52021090964013469"/>
    <d v="2021-09-10T00:00:00"/>
    <s v="WHRS"/>
    <m/>
  </r>
  <r>
    <s v="OLBC1018"/>
    <s v="DL01230100054"/>
    <s v="DAL2223015982"/>
    <n v="814805"/>
    <x v="0"/>
    <x v="306"/>
    <n v="8268009084"/>
    <n v="5431"/>
    <n v="37532.203389830509"/>
    <m/>
    <n v="6755.796610169491"/>
    <n v="44288"/>
    <d v="2022-12-26T17:30:00"/>
    <n v="44376818"/>
    <s v="UTCL-20-DL-R-07"/>
    <s v="N004232274017369"/>
    <d v="2023-01-03T00:00:00"/>
    <s v="OLBC"/>
    <m/>
  </r>
  <r>
    <s v="C142"/>
    <s v="DL01220401097"/>
    <s v="DAL2223001106"/>
    <n v="300286"/>
    <x v="0"/>
    <x v="3"/>
    <n v="8263000075"/>
    <n v="712736023"/>
    <n v="37500"/>
    <m/>
    <n v="6750"/>
    <n v="44250"/>
    <d v="2022-04-06T17:30:00"/>
    <n v="6870034668"/>
    <s v="UTCL-20-DL-R-04"/>
    <s v="HDFCR52022050465809387"/>
    <d v="2022-05-05T00:00:00"/>
    <s v="Cement Mill"/>
    <m/>
  </r>
  <r>
    <s v="CU52"/>
    <s v="DL01230501625"/>
    <s v="DAL2324002947"/>
    <n v="817861"/>
    <x v="0"/>
    <x v="379"/>
    <n v="8266017762"/>
    <s v="DA/23-24/27"/>
    <n v="37400"/>
    <m/>
    <n v="6732"/>
    <n v="44132"/>
    <d v="2023-04-15T17:30:00"/>
    <n v="1246367361"/>
    <s v="UTCL-22-DL-R-07"/>
    <s v="N180232522529743"/>
    <d v="2023-07-01T00:00:00"/>
    <s v="Line-1 Cooler Updragation "/>
    <m/>
  </r>
  <r>
    <s v="RMES-33"/>
    <s v="DL01230501624"/>
    <s v="DAL2324002948"/>
    <n v="817861"/>
    <x v="0"/>
    <x v="379"/>
    <n v="8266017761"/>
    <s v="DA/23-24/28"/>
    <n v="37400"/>
    <m/>
    <n v="6732"/>
    <n v="44132"/>
    <d v="2023-04-15T17:30:00"/>
    <n v="1246367362"/>
    <s v="UTCL-22-DL-N-39"/>
    <s v="N180232522529743"/>
    <d v="2023-07-01T00:00:00"/>
    <s v="Raw Mill-1 ESP"/>
    <m/>
  </r>
  <r>
    <s v="C943"/>
    <s v="DL01220101343"/>
    <s v="DAL2122014785"/>
    <n v="600147"/>
    <x v="0"/>
    <x v="65"/>
    <n v="8263000140"/>
    <s v="RV1000072186"/>
    <n v="37396.61"/>
    <m/>
    <n v="6731.39"/>
    <n v="44128"/>
    <d v="2022-01-07T17:30:00"/>
    <n v="6870371749"/>
    <s v="UTCL-20-DL-R-04"/>
    <s v="HDFCR52021083061658910"/>
    <d v="2021-08-31T00:00:00"/>
    <s v="Cement Mill"/>
    <m/>
  </r>
  <r>
    <s v="OLBC885"/>
    <s v="DL01211100817"/>
    <s v="DAL2122011444"/>
    <n v="819844"/>
    <x v="0"/>
    <x v="336"/>
    <n v="8268007564"/>
    <n v="358"/>
    <n v="37153.389830508473"/>
    <m/>
    <n v="6687.6101694915251"/>
    <n v="43841"/>
    <d v="2021-10-27T17:30:00"/>
    <n v="44217486"/>
    <s v="UTCL-20-DL-R-07"/>
    <s v="N343211746612434"/>
    <d v="2021-12-10T00:00:00"/>
    <s v="OLBC"/>
    <m/>
  </r>
  <r>
    <s v="WHRS-340"/>
    <s v="DL01220600440"/>
    <s v="DAL2223003312"/>
    <n v="921813"/>
    <x v="1"/>
    <x v="225"/>
    <n v="8268008156"/>
    <s v="LKN/0238/2223"/>
    <n v="37142.372881355936"/>
    <m/>
    <n v="6685.6271186440681"/>
    <n v="43828"/>
    <d v="2022-05-01T17:30:00"/>
    <n v="43944940"/>
    <s v="UTCL-20-DL-R-01"/>
    <s v="HDFCR52022060773792588"/>
    <d v="2022-06-08T00:00:00"/>
    <s v="WHRS"/>
    <m/>
  </r>
  <r>
    <s v="RMES-59"/>
    <m/>
    <m/>
    <n v="137847"/>
    <x v="0"/>
    <x v="208"/>
    <n v="8266020112"/>
    <s v="SE/2023-24/00302"/>
    <n v="37050"/>
    <m/>
    <n v="6669"/>
    <n v="43719"/>
    <d v="2024-03-27T00:00:00"/>
    <m/>
    <s v="UTCL-22-DL-N-39"/>
    <m/>
    <m/>
    <s v="Raw Mill-1 ESP"/>
    <m/>
  </r>
  <r>
    <s v="WHRS-1814"/>
    <s v="DL01211001915"/>
    <s v="DAL2122010476"/>
    <n v="401972"/>
    <x v="0"/>
    <x v="29"/>
    <n v="8263000049"/>
    <s v="IDM11009525"/>
    <n v="37000"/>
    <n v="0"/>
    <n v="6660"/>
    <n v="43660"/>
    <d v="2021-09-30T17:30:00"/>
    <n v="6870286425"/>
    <s v="UTCL-20-DL-R-01"/>
    <m/>
    <m/>
    <s v="WHRS"/>
    <m/>
  </r>
  <r>
    <s v="OLBC412"/>
    <s v="DL01220700211"/>
    <s v="DAL2223004944"/>
    <n v="821964"/>
    <x v="0"/>
    <x v="326"/>
    <n v="8268008970"/>
    <s v="UNLOAD/22-23/2"/>
    <n v="36943.906779661018"/>
    <m/>
    <n v="6649.9032203389834"/>
    <n v="43593.81"/>
    <d v="2022-06-15T17:30:00"/>
    <n v="44030724"/>
    <s v="UTCL-20-DL-R-07"/>
    <s v="N199222042987778"/>
    <d v="2022-07-19T00:00:00"/>
    <s v="OLBC"/>
    <m/>
  </r>
  <r>
    <n v="453"/>
    <m/>
    <m/>
    <m/>
    <x v="0"/>
    <x v="171"/>
    <m/>
    <s v="52790159"/>
    <n v="36916"/>
    <m/>
    <m/>
    <n v="36916"/>
    <m/>
    <m/>
    <m/>
    <m/>
    <m/>
    <s v="AFR"/>
    <m/>
  </r>
  <r>
    <s v="KC1"/>
    <s v="DL01210500272"/>
    <s v="DAL2122001059"/>
    <n v="705083"/>
    <x v="0"/>
    <x v="317"/>
    <n v="8263000084"/>
    <s v="HYD/1619/2021"/>
    <n v="36750"/>
    <m/>
    <n v="0"/>
    <n v="36750"/>
    <d v="2021-03-27T17:30:00"/>
    <n v="3445002671"/>
    <s v="UTC1-23-DL-R-E-OT-01"/>
    <n v="105183671962"/>
    <d v="2021-05-19T00:00:00"/>
    <s v="Line-1 Kiln Capacity Enhancement up to 2500 tpd from 1600 tpd"/>
    <m/>
  </r>
  <r>
    <s v="CE90"/>
    <s v="DL01230801193"/>
    <s v="DAL2324008755"/>
    <n v="406424"/>
    <x v="0"/>
    <x v="105"/>
    <n v="8266018988"/>
    <s v="TCL/2324/355"/>
    <n v="36735.593220338982"/>
    <m/>
    <n v="6612.4067796610161"/>
    <n v="43348"/>
    <d v="2023-07-19T17:30:00"/>
    <n v="1246480653"/>
    <s v="UTCL-22-DL-N-49"/>
    <s v="N263232649996721"/>
    <d v="2023-09-25T00:00:00"/>
    <s v="Line-1 Cooler ESP"/>
    <m/>
  </r>
  <r>
    <s v="WHRS-131"/>
    <s v="DL01210701268"/>
    <s v="DAL2122004697"/>
    <n v="405596"/>
    <x v="0"/>
    <x v="63"/>
    <n v="8263000119"/>
    <s v="MP0021101644"/>
    <n v="36700"/>
    <n v="43.31"/>
    <n v="6606"/>
    <n v="43349.31"/>
    <d v="2021-06-29T17:30:00"/>
    <n v="6870142865"/>
    <s v="UTCL-20-DL-R-01"/>
    <s v="HDFCR52021080356681077"/>
    <d v="2021-08-04T00:00:00"/>
    <s v="WHRS"/>
    <m/>
  </r>
  <r>
    <s v="WHRS-1"/>
    <s v="DL01220200634"/>
    <s v="DAL2122015358"/>
    <n v="128494"/>
    <x v="0"/>
    <x v="368"/>
    <n v="8266012838"/>
    <s v="ANEE/2021-22/69"/>
    <n v="36691.525423728817"/>
    <m/>
    <n v="6604.4745762711873"/>
    <n v="43296.000000000007"/>
    <d v="2022-01-24T17:30:00"/>
    <n v="6870383712"/>
    <s v="UTCL-20-DL-R-01"/>
    <s v="N078221880511169"/>
    <d v="2022-03-20T00:00:00"/>
    <s v="WHRS"/>
    <m/>
  </r>
  <r>
    <s v="OLBC1102"/>
    <s v="DL01240100030"/>
    <s v="DAL2324016265"/>
    <n v="816655"/>
    <x v="0"/>
    <x v="215"/>
    <n v="8268013271"/>
    <n v="541"/>
    <n v="36680"/>
    <m/>
    <n v="6602.4"/>
    <n v="43282.400000000001"/>
    <d v="2023-10-25T17:30:00"/>
    <n v="160949447"/>
    <s v="UTCL-20-DL-R-07"/>
    <s v="AXNH240170000432"/>
    <d v="2024-01-19T00:00:00"/>
    <s v="OLBC"/>
    <m/>
  </r>
  <r>
    <n v="453"/>
    <m/>
    <m/>
    <m/>
    <x v="0"/>
    <x v="171"/>
    <m/>
    <s v="386302"/>
    <n v="36481.75"/>
    <m/>
    <m/>
    <n v="36481.75"/>
    <m/>
    <m/>
    <m/>
    <m/>
    <m/>
    <s v="AFR"/>
    <m/>
  </r>
  <r>
    <s v="OLBC91"/>
    <s v="DL01230101747"/>
    <s v="DAL2223017711"/>
    <n v="124924"/>
    <x v="0"/>
    <x v="380"/>
    <n v="8266016476"/>
    <s v="CR/22-23/1045"/>
    <n v="36400"/>
    <m/>
    <n v="6552"/>
    <n v="42952"/>
    <d v="2022-11-14T17:30:00"/>
    <n v="6870359578"/>
    <s v="UTCL-20-DL-R-07"/>
    <s v="N039232324044613"/>
    <d v="2023-02-10T00:00:00"/>
    <s v="OLBC"/>
    <m/>
  </r>
  <r>
    <s v="OLBC1261"/>
    <m/>
    <m/>
    <m/>
    <x v="0"/>
    <x v="342"/>
    <m/>
    <s v="7047851690"/>
    <n v="36337.5"/>
    <m/>
    <m/>
    <n v="36337.5"/>
    <m/>
    <m/>
    <m/>
    <m/>
    <m/>
    <s v="OLBC"/>
    <m/>
  </r>
  <r>
    <n v="283"/>
    <s v="DL01240301516"/>
    <s v="DAL2324021360"/>
    <n v="823171"/>
    <x v="0"/>
    <x v="205"/>
    <n v="8268014479"/>
    <s v="DLCW308"/>
    <n v="36244.008474576272"/>
    <m/>
    <n v="6523.9215254237288"/>
    <n v="42767.93"/>
    <d v="2024-03-16T17:30:00"/>
    <n v="161182063"/>
    <s v="UTCL-21-DL-R-04"/>
    <s v="HDFCR52024040294701758"/>
    <d v="2024-04-04T00:00:00"/>
    <s v="AFR"/>
    <m/>
  </r>
  <r>
    <s v="C1222"/>
    <s v="DL01210900829"/>
    <s v="DAL2122007670"/>
    <n v="510104"/>
    <x v="0"/>
    <x v="237"/>
    <n v="8266012361"/>
    <s v="BPC1548"/>
    <n v="36230"/>
    <m/>
    <n v="6521.4"/>
    <n v="42751.4"/>
    <d v="2021-09-01T17:30:00"/>
    <n v="6870222441"/>
    <s v="UTCL-20-DL-R-04"/>
    <s v="N281211668047368"/>
    <d v="2021-10-09T00:00:00"/>
    <s v="Cement Mill"/>
    <m/>
  </r>
  <r>
    <s v="WHRS-31"/>
    <s v="DL01210500274"/>
    <s v="DAL2122001057"/>
    <n v="705083"/>
    <x v="0"/>
    <x v="317"/>
    <n v="8263000084"/>
    <s v="HYD/1617/2021"/>
    <n v="36120"/>
    <m/>
    <n v="0"/>
    <n v="36120"/>
    <d v="2021-03-27T17:30:00"/>
    <n v="3445003197"/>
    <s v="UTCL-20-DL-R-01"/>
    <n v="105258947969"/>
    <d v="2021-05-26T00:00:00"/>
    <s v="WHRS"/>
    <m/>
  </r>
  <r>
    <n v="375"/>
    <s v="DL01230302004"/>
    <s v="DAL2223021786"/>
    <n v="108958"/>
    <x v="1"/>
    <x v="381"/>
    <n v="8266017485"/>
    <s v="TSTL/GST/8275"/>
    <n v="36000.000847457624"/>
    <m/>
    <n v="6480.0001525423722"/>
    <n v="42480.000999999997"/>
    <d v="2023-02-11T17:30:00"/>
    <n v="6870439372"/>
    <s v="UTCL-21-DL-R-04"/>
    <n v="304051773971"/>
    <d v="2023-04-07T00:00:00"/>
    <s v="AFR"/>
    <m/>
  </r>
  <r>
    <s v="WHRS-1766"/>
    <s v="DL01211001898"/>
    <s v="DAL2122010375"/>
    <n v="401972"/>
    <x v="0"/>
    <x v="29"/>
    <n v="8263000049"/>
    <s v="IDM11009526"/>
    <n v="36000"/>
    <n v="0"/>
    <n v="6480"/>
    <n v="42480"/>
    <d v="2021-09-30T17:30:00"/>
    <n v="6870263140"/>
    <s v="UTCL-20-DL-R-01"/>
    <m/>
    <m/>
    <s v="WHRS"/>
    <m/>
  </r>
  <r>
    <s v="WHRS-528"/>
    <s v="DL01230500139"/>
    <s v="DAL2324001325"/>
    <n v="501959"/>
    <x v="0"/>
    <x v="382"/>
    <n v="8268010073"/>
    <s v="23-24/GST/0130"/>
    <n v="36000"/>
    <m/>
    <n v="6480"/>
    <n v="42480"/>
    <d v="2023-04-26T17:30:00"/>
    <n v="160331273"/>
    <s v="UTCL-20-DL-R-01"/>
    <s v="N133232458742903"/>
    <d v="2023-05-16T00:00:00"/>
    <s v="WHRS"/>
    <m/>
  </r>
  <r>
    <n v="253"/>
    <s v="DL01230501080"/>
    <s v="DAL2324002573"/>
    <n v="501974"/>
    <x v="0"/>
    <x v="50"/>
    <n v="8263000277"/>
    <s v="202324TI025"/>
    <n v="36000"/>
    <m/>
    <n v="6480"/>
    <n v="42480"/>
    <d v="2023-04-08T17:30:00"/>
    <n v="1246379271"/>
    <s v="UTCL-21-DL-R-04"/>
    <s v="N184232528511441"/>
    <d v="2023-07-05T00:00:00"/>
    <s v="AFR"/>
    <m/>
  </r>
  <r>
    <s v="OLBC390"/>
    <s v="DL01230700404"/>
    <s v="DAL2324005868"/>
    <n v="400371"/>
    <x v="0"/>
    <x v="159"/>
    <n v="8266018534"/>
    <s v="23-24/INV/025"/>
    <n v="36000"/>
    <m/>
    <n v="6480"/>
    <n v="42480"/>
    <d v="2023-06-07T17:30:00"/>
    <n v="1246426625"/>
    <s v="UTCL-20-DL-R-07"/>
    <s v="N204232560306869"/>
    <d v="2023-07-25T00:00:00"/>
    <s v="OLBC"/>
    <m/>
  </r>
  <r>
    <s v="CU270"/>
    <s v="DL01240400593"/>
    <m/>
    <n v="130312"/>
    <x v="0"/>
    <x v="219"/>
    <n v="8266020974"/>
    <s v="24465-026-23IVBR"/>
    <n v="36000"/>
    <m/>
    <n v="6480"/>
    <n v="42480"/>
    <d v="2024-03-08T00:00:00"/>
    <m/>
    <s v="UTCL-22-DL-R-07"/>
    <s v="N137243042996133"/>
    <d v="2024-05-16T00:00:00"/>
    <s v="Line-1 Cooler Updragation "/>
    <m/>
  </r>
  <r>
    <s v="C1234"/>
    <s v="DL01230800809"/>
    <s v="DAL2324008424"/>
    <n v="822746"/>
    <x v="0"/>
    <x v="147"/>
    <n v="8268012767"/>
    <s v="MC/BL/23-24/327"/>
    <n v="35941.525423728817"/>
    <m/>
    <n v="6469.4745762711873"/>
    <n v="42411.000000000007"/>
    <d v="2023-07-19T17:30:00"/>
    <n v="160592172"/>
    <s v="UTCL-20-DL-R-04"/>
    <n v="308213154365"/>
    <d v="2023-08-23T00:00:00"/>
    <s v="Cement Mill"/>
    <m/>
  </r>
  <r>
    <n v="324"/>
    <s v="DL01230300481"/>
    <s v="DAL2223020279"/>
    <n v="120191"/>
    <x v="0"/>
    <x v="76"/>
    <n v="8266017686"/>
    <s v="SBE/487"/>
    <n v="35820"/>
    <m/>
    <n v="6447.5999999999995"/>
    <n v="42267.6"/>
    <d v="2023-01-18T17:30:00"/>
    <n v="6870414894"/>
    <s v="UTCL-21-DL-R-04"/>
    <s v="HDFCR52023031790992924"/>
    <d v="2023-03-19T00:00:00"/>
    <s v="AFR"/>
    <m/>
  </r>
  <r>
    <s v="C1315"/>
    <s v="DL01220701082"/>
    <s v="DAL2223005900"/>
    <n v="128604"/>
    <x v="0"/>
    <x v="259"/>
    <n v="8266015356"/>
    <s v="SS/22-23/32"/>
    <n v="35800.847457627118"/>
    <m/>
    <n v="6444.1525423728808"/>
    <n v="42245"/>
    <d v="2022-07-08T17:30:00"/>
    <n v="6870124697"/>
    <s v="UTCL-20-DL-R-04"/>
    <s v="N216222065145144"/>
    <d v="2022-08-05T00:00:00"/>
    <s v="Cement Mill"/>
    <m/>
  </r>
  <r>
    <s v="WHRS-1144"/>
    <s v="DL01220100125"/>
    <s v="DAL2122013430"/>
    <n v="814805"/>
    <x v="0"/>
    <x v="306"/>
    <n v="8268005707"/>
    <n v="4061"/>
    <n v="35722.881355932208"/>
    <m/>
    <n v="6430.1186440677975"/>
    <n v="42153.000000000007"/>
    <d v="2021-12-28T17:30:00"/>
    <n v="44277870"/>
    <s v="UTCL-20-DL-R-01"/>
    <s v="HDFCR52022011089277826"/>
    <d v="2022-01-11T00:00:00"/>
    <s v="WHRS"/>
    <m/>
  </r>
  <r>
    <s v="WHRS-26"/>
    <s v="DL01210500270"/>
    <s v="DAL2122001061"/>
    <n v="705083"/>
    <x v="0"/>
    <x v="317"/>
    <n v="8263000084"/>
    <s v="HYD/1621/2021"/>
    <n v="35532"/>
    <m/>
    <n v="0"/>
    <n v="35532"/>
    <d v="2021-03-27T17:30:00"/>
    <n v="3445002893"/>
    <s v="UTCL-20-DL-R-01"/>
    <n v="105205603589"/>
    <d v="2021-05-21T00:00:00"/>
    <s v="WHRS"/>
    <m/>
  </r>
  <r>
    <s v="WHRS-1135"/>
    <s v="DL01210500131"/>
    <s v="DAL2122000898"/>
    <n v="814805"/>
    <x v="0"/>
    <x v="306"/>
    <n v="8268005707"/>
    <n v="3133"/>
    <n v="35459.322033898308"/>
    <m/>
    <n v="6382.6779661016953"/>
    <n v="41842"/>
    <d v="2021-04-30T17:30:00"/>
    <n v="43873731"/>
    <s v="UTCL-20-DL-R-01"/>
    <m/>
    <m/>
    <s v="WHRS"/>
    <m/>
  </r>
  <r>
    <s v="WHRS-1844"/>
    <s v="DL01220101039"/>
    <s v="DAL2122014391"/>
    <n v="401972"/>
    <x v="0"/>
    <x v="29"/>
    <n v="8263000049"/>
    <s v="IDM11011221"/>
    <n v="35440"/>
    <n v="0"/>
    <n v="6379.2"/>
    <n v="41819.199999999997"/>
    <d v="2021-12-21T17:30:00"/>
    <n v="6870366656"/>
    <s v="UTCL-20-DL-R-01"/>
    <m/>
    <m/>
    <s v="WHRS"/>
    <m/>
  </r>
  <r>
    <s v="RMES-29"/>
    <s v="DL01240200650"/>
    <s v="DAL2324018812"/>
    <n v="816273"/>
    <x v="0"/>
    <x v="203"/>
    <n v="8268013815"/>
    <n v="273"/>
    <n v="35401.694915254237"/>
    <m/>
    <n v="6372.3050847457625"/>
    <n v="41774"/>
    <d v="2024-01-29T17:30:00"/>
    <n v="161037535"/>
    <s v="UTCL-22-DL-N-39"/>
    <s v="N046242886346345"/>
    <d v="2024-02-17T00:00:00"/>
    <s v="Raw Mill-1 ESP"/>
    <m/>
  </r>
  <r>
    <s v="WHRS-479"/>
    <s v="DL01221001433"/>
    <s v="DAL2223011861"/>
    <n v="821582"/>
    <x v="0"/>
    <x v="214"/>
    <n v="8268009666"/>
    <s v="MEI/22-23/085"/>
    <n v="35250"/>
    <m/>
    <n v="6345"/>
    <n v="41595"/>
    <d v="2022-09-01T17:30:00"/>
    <n v="44240385"/>
    <s v="UTCL-20-DL-R-01"/>
    <n v="211029752422"/>
    <d v="2022-11-05T00:00:00"/>
    <s v="WHRS"/>
    <m/>
  </r>
  <r>
    <s v="OLBC1226"/>
    <s v="DL01220500930"/>
    <s v="DAL2223002524"/>
    <n v="123365"/>
    <x v="0"/>
    <x v="374"/>
    <n v="8266013840"/>
    <n v="230806734"/>
    <n v="35125.423728813563"/>
    <m/>
    <n v="6322.5762711864409"/>
    <n v="41448"/>
    <d v="2022-04-29T17:30:00"/>
    <n v="6870060110"/>
    <s v="UTCL-20-DL-R-07"/>
    <n v="206281431675"/>
    <d v="2022-06-29T00:00:00"/>
    <s v="OLBC"/>
    <m/>
  </r>
  <r>
    <s v="WHRS-1807"/>
    <s v="DL01211001900"/>
    <s v="DAL2122010377"/>
    <n v="401972"/>
    <x v="0"/>
    <x v="29"/>
    <n v="8263000049"/>
    <s v="IDM11009527"/>
    <n v="35000"/>
    <n v="0"/>
    <n v="6300"/>
    <n v="41300"/>
    <d v="2021-09-30T17:30:00"/>
    <n v="6870263096"/>
    <s v="UTCL-20-DL-R-01"/>
    <m/>
    <m/>
    <s v="WHRS"/>
    <m/>
  </r>
  <r>
    <s v="OLBC880"/>
    <s v="DL01220401439"/>
    <s v="DAL2223001473"/>
    <n v="122835"/>
    <x v="0"/>
    <x v="191"/>
    <n v="8266013567"/>
    <s v="RK/22-23/037"/>
    <n v="35000"/>
    <m/>
    <n v="6300"/>
    <n v="41300"/>
    <d v="2022-04-05T17:30:00"/>
    <n v="6870029721"/>
    <s v="UTCL-20-DL-R-07"/>
    <s v="N131221955110409"/>
    <d v="2022-05-12T00:00:00"/>
    <s v="OLBC"/>
    <m/>
  </r>
  <r>
    <s v="WHRS-68"/>
    <s v="DL01221000852"/>
    <m/>
    <n v="811923"/>
    <x v="0"/>
    <x v="250"/>
    <n v="8268009919"/>
    <s v="AAP/22-23/G0432"/>
    <n v="34903"/>
    <m/>
    <n v="6282.54"/>
    <n v="41185.54"/>
    <d v="2022-07-13T00:00:00"/>
    <m/>
    <s v="UTCL-20-DL-R-01"/>
    <m/>
    <m/>
    <s v="WHRS"/>
    <m/>
  </r>
  <r>
    <n v="315"/>
    <s v="DL01220100816"/>
    <s v="DAL2122014105"/>
    <n v="809819"/>
    <x v="1"/>
    <x v="95"/>
    <n v="8268007176"/>
    <s v="SECMEC/21-22/120"/>
    <n v="34871.19"/>
    <m/>
    <n v="6276.8141999999998"/>
    <n v="41148.004200000003"/>
    <d v="2021-10-25T17:30:00"/>
    <n v="44349318"/>
    <s v="UTCL-21-DL-R-04"/>
    <n v="202173546715"/>
    <d v="2022-02-18T00:00:00"/>
    <s v="AFR"/>
    <m/>
  </r>
  <r>
    <s v="OLBC1228"/>
    <s v="DL01220301443"/>
    <s v="DAL2122017401"/>
    <n v="123365"/>
    <x v="0"/>
    <x v="275"/>
    <n v="8266013840"/>
    <n v="220156332"/>
    <n v="34702.542372881355"/>
    <m/>
    <n v="6246.4576271186434"/>
    <n v="40949"/>
    <d v="2022-03-02T17:30:00"/>
    <n v="6870437763"/>
    <s v="UTCL-20-DL-R-07"/>
    <n v="204269367546"/>
    <d v="2022-04-27T00:00:00"/>
    <s v="OLBC"/>
    <m/>
  </r>
  <r>
    <s v="WHRS-1412"/>
    <s v="DL01210600194"/>
    <s v="DAL2122002157"/>
    <n v="401972"/>
    <x v="0"/>
    <x v="29"/>
    <n v="8263000049"/>
    <s v="IDM11005792"/>
    <n v="34440"/>
    <n v="40.639199999999995"/>
    <n v="6199.2"/>
    <n v="40679.839199999995"/>
    <d v="2021-04-19T17:30:00"/>
    <n v="6870081114"/>
    <s v="UTCL-20-DL-R-01"/>
    <s v="HDFCR52021061497140325"/>
    <d v="2021-06-15T00:00:00"/>
    <s v="WHRS"/>
    <m/>
  </r>
  <r>
    <s v="CU109"/>
    <s v="DL01231100750"/>
    <s v="DAL2324013741"/>
    <n v="105903"/>
    <x v="0"/>
    <x v="297"/>
    <n v="8266019514"/>
    <s v="JEE/0666/23-24"/>
    <n v="34350"/>
    <m/>
    <n v="6183"/>
    <n v="40533"/>
    <d v="2023-10-07T17:30:00"/>
    <n v="1246591891"/>
    <s v="UTCL-22-DL-R-07"/>
    <s v="N338232766577643"/>
    <d v="2023-12-04T00:00:00"/>
    <s v="Line-1 Cooler Updragation "/>
    <m/>
  </r>
  <r>
    <s v="WHRS-21"/>
    <s v="DL01210400063"/>
    <s v="DAL2122000083"/>
    <n v="705083"/>
    <x v="0"/>
    <x v="317"/>
    <n v="8263000055"/>
    <s v="HYD/1306/20-21"/>
    <n v="34300"/>
    <m/>
    <n v="0"/>
    <n v="34300"/>
    <d v="2021-02-08T17:30:00"/>
    <n v="3445001204"/>
    <s v="UTCL-20-DL-R-01"/>
    <n v="105183542897"/>
    <d v="2021-05-19T00:00:00"/>
    <s v="WHRS"/>
    <m/>
  </r>
  <r>
    <s v="OLBC1261"/>
    <m/>
    <m/>
    <m/>
    <x v="0"/>
    <x v="342"/>
    <m/>
    <s v="1456948"/>
    <n v="34275"/>
    <m/>
    <m/>
    <n v="34275"/>
    <m/>
    <m/>
    <m/>
    <m/>
    <m/>
    <s v="OLBC"/>
    <m/>
  </r>
  <r>
    <s v="WHRS-1446"/>
    <s v="DL01210600251"/>
    <s v="DAL2122002122"/>
    <n v="401972"/>
    <x v="0"/>
    <x v="29"/>
    <n v="8263000049"/>
    <s v="IDM11005676"/>
    <n v="34200"/>
    <n v="40.356000000000002"/>
    <n v="6156"/>
    <n v="40396.356"/>
    <d v="2021-04-07T17:30:00"/>
    <n v="6870084965"/>
    <s v="UTCL-20-DL-R-01"/>
    <s v="HDFCR52021061196922508"/>
    <d v="2021-06-12T00:00:00"/>
    <s v="WHRS"/>
    <m/>
  </r>
  <r>
    <s v="OLBC920"/>
    <s v="DL01230400561"/>
    <s v="DAL2223022772"/>
    <n v="407464"/>
    <x v="0"/>
    <x v="160"/>
    <n v="8268011215"/>
    <s v="RSE/22-23/S00131"/>
    <n v="34200"/>
    <m/>
    <n v="6156"/>
    <n v="40356"/>
    <d v="2023-03-29T17:30:00"/>
    <n v="160298813"/>
    <s v="UTCL-20-DL-R-07"/>
    <s v="N107232421710239"/>
    <d v="2023-04-19T00:00:00"/>
    <s v="OLBC"/>
    <m/>
  </r>
  <r>
    <s v="WHRS-1996"/>
    <m/>
    <m/>
    <m/>
    <x v="0"/>
    <x v="171"/>
    <m/>
    <s v="52501608"/>
    <n v="34169.120000000003"/>
    <m/>
    <m/>
    <n v="34169.120000000003"/>
    <d v="2021-01-02T00:00:00"/>
    <m/>
    <m/>
    <m/>
    <m/>
    <s v="WHRS"/>
    <m/>
  </r>
  <r>
    <s v="C629"/>
    <s v="DL01211001344"/>
    <s v="DAL2122009910"/>
    <n v="407261"/>
    <x v="0"/>
    <x v="197"/>
    <n v="8266012048"/>
    <n v="9854023064"/>
    <n v="34064.100000000006"/>
    <m/>
    <n v="0"/>
    <n v="34064.100000000006"/>
    <d v="2021-10-13T17:30:00"/>
    <n v="6870249343"/>
    <s v="UTCL-20-DL-R-04"/>
    <m/>
    <m/>
    <s v="Cement Mill"/>
    <s v="Civil- Cement Mill"/>
  </r>
  <r>
    <s v="WHRS-981"/>
    <s v="DL01210301378"/>
    <s v="DAL2021011281"/>
    <n v="407464"/>
    <x v="0"/>
    <x v="160"/>
    <n v="8268005113"/>
    <s v="RSE/20-21/R066"/>
    <n v="34040"/>
    <m/>
    <n v="6127.2"/>
    <n v="40167.199999999997"/>
    <d v="2021-02-17T17:30:00"/>
    <n v="44307711"/>
    <s v="UTCL-20-DL-R-01"/>
    <s v="N097211466556046"/>
    <d v="2021-04-08T00:00:00"/>
    <s v="WHRS"/>
    <m/>
  </r>
  <r>
    <s v="C1320"/>
    <s v="DL01210300045"/>
    <s v="DAL2021009981"/>
    <n v="814805"/>
    <x v="0"/>
    <x v="306"/>
    <n v="8268005478"/>
    <n v="2928"/>
    <n v="34038.480000000003"/>
    <m/>
    <n v="6126.9264000000003"/>
    <n v="40165.406400000007"/>
    <d v="2021-02-27T17:30:00"/>
    <n v="44283461"/>
    <s v="UTCL-20-DL-R-04"/>
    <s v="HDFCR52021031781876878"/>
    <d v="2021-03-17T00:00:00"/>
    <s v="Cement Mill"/>
    <m/>
  </r>
  <r>
    <s v="OLBC1092"/>
    <s v="DL01230801350"/>
    <s v="DAL2324008896"/>
    <n v="816655"/>
    <x v="0"/>
    <x v="215"/>
    <n v="8266018370"/>
    <n v="496"/>
    <n v="34010.000000000007"/>
    <m/>
    <n v="6121.8000000000011"/>
    <n v="40131.80000000001"/>
    <d v="2023-08-02T17:30:00"/>
    <n v="1246484265"/>
    <s v="UTCL-20-DL-R-07"/>
    <s v="HDFCR52023090485080391"/>
    <d v="2023-09-06T00:00:00"/>
    <s v="OLBC"/>
    <m/>
  </r>
  <r>
    <s v="WHRS-1617"/>
    <s v="DL01210801358"/>
    <s v="DAL2122006635"/>
    <n v="401972"/>
    <x v="0"/>
    <x v="29"/>
    <n v="8263000049"/>
    <s v="IDM11007217"/>
    <n v="34000"/>
    <n v="0"/>
    <n v="6120"/>
    <n v="40120"/>
    <d v="2021-07-01T17:30:00"/>
    <n v="6870194652"/>
    <s v="UTCL-20-DL-R-01"/>
    <s v="HDFCR52021090964018974"/>
    <d v="2021-09-10T00:00:00"/>
    <s v="WHRS"/>
    <m/>
  </r>
  <r>
    <s v="C1157"/>
    <s v="DL01210901089"/>
    <s v="DAL2122007975"/>
    <n v="924598"/>
    <x v="0"/>
    <x v="348"/>
    <n v="8266012295"/>
    <s v="CRB001480"/>
    <n v="34000"/>
    <m/>
    <n v="0"/>
    <n v="34000"/>
    <d v="2021-08-30T17:30:00"/>
    <n v="3445014605"/>
    <s v="UTCL-20-DL-R-04"/>
    <s v="N273211655573034"/>
    <d v="2021-10-01T00:00:00"/>
    <s v="Cement Mill"/>
    <m/>
  </r>
  <r>
    <s v="C140"/>
    <s v="DL01220401101"/>
    <s v="DAL2223001102"/>
    <n v="300286"/>
    <x v="0"/>
    <x v="3"/>
    <n v="8263000075"/>
    <n v="712736021"/>
    <n v="34000"/>
    <m/>
    <n v="6120"/>
    <n v="40120"/>
    <d v="2022-04-06T17:30:00"/>
    <n v="6870033251"/>
    <s v="UTCL-20-DL-R-04"/>
    <s v="HDFCR52022050465809387"/>
    <d v="2022-05-05T00:00:00"/>
    <s v="Cement Mill"/>
    <m/>
  </r>
  <r>
    <s v="CU169"/>
    <s v="DL01240701513"/>
    <m/>
    <n v="407464"/>
    <x v="0"/>
    <x v="160"/>
    <n v="8268014559"/>
    <s v="RSE/24-25/S50"/>
    <n v="33970"/>
    <m/>
    <n v="6114.6"/>
    <n v="40084.6"/>
    <d v="2024-07-24T00:00:00"/>
    <m/>
    <s v="UTCL-22-DL-R-07"/>
    <m/>
    <m/>
    <s v="Line-1 Cooler Updragation "/>
    <m/>
  </r>
  <r>
    <s v="C1397"/>
    <m/>
    <m/>
    <m/>
    <x v="0"/>
    <x v="168"/>
    <m/>
    <s v="7040933603"/>
    <n v="33944.300000000003"/>
    <m/>
    <m/>
    <n v="33944.300000000003"/>
    <d v="2022-01-24T00:00:00"/>
    <m/>
    <m/>
    <m/>
    <m/>
    <s v="Cement Mill"/>
    <m/>
  </r>
  <r>
    <s v="CE64"/>
    <s v="DL01230700830"/>
    <s v="DAL2324006154"/>
    <n v="103281"/>
    <x v="0"/>
    <x v="372"/>
    <n v="8266018937"/>
    <n v="1674"/>
    <n v="33718.644067796609"/>
    <m/>
    <n v="6069.3559322033898"/>
    <n v="39788"/>
    <d v="2023-06-19T17:30:00"/>
    <n v="1246434548"/>
    <s v="UTCL-22-DL-N-49"/>
    <s v="N215232577357031"/>
    <d v="2023-08-05T00:00:00"/>
    <s v="Line-1 Cooler ESP"/>
    <m/>
  </r>
  <r>
    <s v="WHRS-1228"/>
    <s v="DL01210600004"/>
    <s v="DAL2122001905"/>
    <n v="934550"/>
    <x v="1"/>
    <x v="224"/>
    <n v="8268006179"/>
    <s v="BNUPVAR000012/21"/>
    <n v="33699.372881355936"/>
    <m/>
    <n v="6065.8871186440683"/>
    <n v="39765.26"/>
    <d v="2021-05-01T17:30:00"/>
    <n v="43904283"/>
    <s v="UTCL-20-DL-R-01"/>
    <s v="HDFCR52021030880188319"/>
    <d v="2021-03-09T00:00:00"/>
    <s v="WHRS"/>
    <m/>
  </r>
  <r>
    <s v="OLBC86"/>
    <s v="DL01230600583"/>
    <s v="DAL2324004016"/>
    <n v="816273"/>
    <x v="0"/>
    <x v="203"/>
    <n v="8268012271"/>
    <n v="30"/>
    <n v="33692.372881355936"/>
    <m/>
    <n v="6064.6271186440681"/>
    <n v="39757"/>
    <d v="2023-05-25T17:30:00"/>
    <n v="160427982"/>
    <s v="UTCL-20-DL-R-07"/>
    <s v="N166232505665665"/>
    <d v="2023-06-17T00:00:00"/>
    <s v="OLBC"/>
    <m/>
  </r>
  <r>
    <s v="WHRS-1560"/>
    <s v="DL01210701481"/>
    <s v="DAL2122004896"/>
    <n v="401972"/>
    <x v="0"/>
    <x v="29"/>
    <n v="8263000049"/>
    <s v="IDM11006811"/>
    <n v="33600"/>
    <n v="39.998000000000005"/>
    <n v="6048"/>
    <n v="39687.998"/>
    <d v="2021-06-22T17:30:00"/>
    <n v="6870150682"/>
    <s v="UTCL-20-DL-R-01"/>
    <s v="HDFCR52021080657433374"/>
    <d v="2021-08-07T00:00:00"/>
    <s v="WHRS"/>
    <m/>
  </r>
  <r>
    <s v="C1399"/>
    <m/>
    <m/>
    <m/>
    <x v="0"/>
    <x v="171"/>
    <m/>
    <s v="52704261"/>
    <n v="33584.199999999997"/>
    <m/>
    <m/>
    <n v="33584.199999999997"/>
    <d v="2021-12-28T00:00:00"/>
    <m/>
    <m/>
    <m/>
    <m/>
    <s v="Cement Mill"/>
    <m/>
  </r>
  <r>
    <s v="WHRS-24"/>
    <s v="DL01210400061"/>
    <s v="DAL2122000086"/>
    <n v="705083"/>
    <x v="0"/>
    <x v="317"/>
    <n v="8263000055"/>
    <s v="HYD/1309/20-21"/>
    <n v="33480"/>
    <m/>
    <n v="0"/>
    <n v="33480"/>
    <d v="2021-02-08T17:30:00"/>
    <n v="3445000803"/>
    <s v="UTCL-20-DL-R-01"/>
    <n v="105183542897"/>
    <d v="2021-05-19T00:00:00"/>
    <s v="WHRS"/>
    <m/>
  </r>
  <r>
    <s v="OLBC1057"/>
    <s v="DL01240301400"/>
    <s v="DAL2324021282"/>
    <n v="821146"/>
    <x v="0"/>
    <x v="4"/>
    <n v="8268008478"/>
    <s v="BOS/UP/23-24/6"/>
    <n v="33359"/>
    <m/>
    <n v="0"/>
    <n v="33359"/>
    <d v="2024-01-19T00:00:00"/>
    <n v="161180338"/>
    <s v="UTCL-20-DL-R-07"/>
    <n v="404040783971"/>
    <d v="2024-04-04T00:00:00"/>
    <s v="OLBC"/>
    <m/>
  </r>
  <r>
    <s v="OLBC1148"/>
    <s v="DL01220100432"/>
    <s v="DAL2122013754"/>
    <n v="820963"/>
    <x v="0"/>
    <x v="383"/>
    <n v="8268007085"/>
    <n v="328"/>
    <n v="33022.5"/>
    <m/>
    <n v="0"/>
    <n v="33022.5"/>
    <d v="2022-02-10T00:00:00"/>
    <n v="3445028724"/>
    <s v="UTCL-20-DL-R-07"/>
    <s v="N049221839860242"/>
    <d v="2022-02-19T00:00:00"/>
    <s v="OLBC"/>
    <m/>
  </r>
  <r>
    <s v="WHRS-1719"/>
    <s v="DL01210901039"/>
    <s v="DAL2122007863"/>
    <n v="401972"/>
    <x v="0"/>
    <x v="29"/>
    <n v="8263000049"/>
    <s v="IDM11007218"/>
    <n v="33000"/>
    <n v="0"/>
    <n v="5940"/>
    <n v="38940"/>
    <d v="2021-07-01T17:30:00"/>
    <n v="6870216918"/>
    <s v="UTCL-20-DL-R-01"/>
    <m/>
    <m/>
    <s v="WHRS"/>
    <m/>
  </r>
  <r>
    <s v="C1254"/>
    <s v="DL01220701929"/>
    <s v="DAL2223006682"/>
    <n v="814552"/>
    <x v="0"/>
    <x v="384"/>
    <n v="8268009184"/>
    <n v="220336"/>
    <n v="33000"/>
    <m/>
    <n v="5940"/>
    <n v="38940"/>
    <d v="2022-07-22T17:30:00"/>
    <n v="44052021"/>
    <s v="UTCL-20-DL-R-04"/>
    <s v="N222222074205230"/>
    <d v="2022-08-11T00:00:00"/>
    <s v="Cement Mill"/>
    <m/>
  </r>
  <r>
    <n v="205"/>
    <s v="DL01230301990"/>
    <s v="DAL2223021792"/>
    <n v="105872"/>
    <x v="0"/>
    <x v="305"/>
    <n v="8266017171"/>
    <s v="ID/22-23/01082"/>
    <n v="33000"/>
    <m/>
    <n v="5940"/>
    <n v="38940"/>
    <d v="2023-02-09T17:30:00"/>
    <n v="6870439383"/>
    <s v="UTCL-21-DL-R-04"/>
    <s v="N088232391134513"/>
    <d v="2023-03-31T00:00:00"/>
    <s v="AFR"/>
    <m/>
  </r>
  <r>
    <s v="C920"/>
    <s v="DL01220601897"/>
    <s v="DAL2223004632"/>
    <n v="500071"/>
    <x v="0"/>
    <x v="303"/>
    <n v="8266014892"/>
    <s v="GST-0098/2022-23"/>
    <n v="32960.199999999997"/>
    <m/>
    <n v="5932.8"/>
    <n v="38893"/>
    <d v="2022-05-24T17:30:00"/>
    <n v="6870100112"/>
    <s v="UTCL-20-DL-R-04"/>
    <s v="N192222034729640"/>
    <d v="2022-07-12T00:00:00"/>
    <s v="Cement Mill"/>
    <m/>
  </r>
  <r>
    <s v="C1294"/>
    <s v="DL01220800291"/>
    <s v="DAL2223007208"/>
    <n v="815539"/>
    <x v="0"/>
    <x v="205"/>
    <n v="8268008932"/>
    <s v="DLCW-22RA2"/>
    <n v="32949.538983050799"/>
    <m/>
    <n v="0"/>
    <n v="32949.538983050799"/>
    <d v="2022-07-11T17:30:00"/>
    <n v="44130465"/>
    <s v="UTCL-20-DL-R-04"/>
    <s v="HDFCR52022090894530865"/>
    <d v="2022-09-09T00:00:00"/>
    <s v="Cement Mill"/>
    <s v="Civil- Cement Mill"/>
  </r>
  <r>
    <s v="OLBC1059"/>
    <s v="DL01240301398"/>
    <s v="DAL2324021284"/>
    <n v="821146"/>
    <x v="0"/>
    <x v="4"/>
    <n v="8268008478"/>
    <s v="BOS/UP/23-24/8"/>
    <n v="32902"/>
    <m/>
    <n v="0"/>
    <n v="32902"/>
    <d v="2024-01-19T00:00:00"/>
    <n v="161180273"/>
    <s v="UTCL-20-DL-R-07"/>
    <n v="404040783971"/>
    <d v="2024-04-04T00:00:00"/>
    <s v="OLBC"/>
    <m/>
  </r>
  <r>
    <n v="354"/>
    <s v="DL01230201347"/>
    <s v="DAL2223019056"/>
    <n v="104990"/>
    <x v="0"/>
    <x v="169"/>
    <n v="8266017011"/>
    <n v="971"/>
    <n v="32822.881355932208"/>
    <m/>
    <n v="5908.1186440677975"/>
    <n v="38731.000000000007"/>
    <d v="2023-01-27T17:30:00"/>
    <n v="6870386300"/>
    <s v="UTCL-21-DL-R-04"/>
    <n v="303242767573"/>
    <d v="2023-03-27T00:00:00"/>
    <s v="AFR"/>
    <m/>
  </r>
  <r>
    <s v="WHRS-1249"/>
    <s v="DL01210300884"/>
    <s v="DAL2021010827"/>
    <n v="107909"/>
    <x v="0"/>
    <x v="67"/>
    <n v="8263000084"/>
    <s v="OS0040010663"/>
    <n v="32775"/>
    <n v="29.01"/>
    <n v="5899.5"/>
    <n v="38703.51"/>
    <d v="2021-02-26T17:30:00"/>
    <n v="6870346913"/>
    <s v="UTCL-20-DL-R-01"/>
    <s v="HDFCR52021022477708374"/>
    <d v="2021-02-24T00:00:00"/>
    <s v="WHRS"/>
    <m/>
  </r>
  <r>
    <s v="OLBC1056"/>
    <s v="DL01240301399"/>
    <s v="DAL2324021283"/>
    <n v="821146"/>
    <x v="0"/>
    <x v="4"/>
    <n v="8268008478"/>
    <s v="BOS/UP/23-24/7"/>
    <n v="32705"/>
    <m/>
    <n v="0"/>
    <n v="32705"/>
    <d v="2024-01-19T00:00:00"/>
    <n v="161180573"/>
    <s v="UTCL-20-DL-R-07"/>
    <n v="404040783971"/>
    <d v="2024-04-04T00:00:00"/>
    <s v="OLBC"/>
    <m/>
  </r>
  <r>
    <s v="WHRS-1696"/>
    <s v="DL01210900976"/>
    <s v="DAL2122007846"/>
    <n v="401972"/>
    <x v="0"/>
    <x v="29"/>
    <n v="8263000049"/>
    <s v="IDM11008266"/>
    <n v="32700"/>
    <n v="0"/>
    <n v="5886"/>
    <n v="38586"/>
    <d v="2021-08-16T17:30:00"/>
    <n v="6870217283"/>
    <s v="UTCL-20-DL-R-01"/>
    <m/>
    <m/>
    <s v="WHRS"/>
    <m/>
  </r>
  <r>
    <s v="C1298"/>
    <s v="DL01210301376"/>
    <s v="DAL2021011279"/>
    <n v="815539"/>
    <x v="0"/>
    <x v="205"/>
    <n v="8268005518"/>
    <s v="D-90131"/>
    <n v="32634"/>
    <m/>
    <n v="5874.12"/>
    <n v="38508.120000000003"/>
    <d v="2021-03-15T17:30:00"/>
    <n v="43837307"/>
    <s v="UTCL-20-DL-R-04"/>
    <s v="N107211478020358"/>
    <d v="2021-04-18T00:00:00"/>
    <s v="Cement Mill"/>
    <m/>
  </r>
  <r>
    <s v="C1364"/>
    <s v="DL01220601909"/>
    <s v="DAL2223004644"/>
    <n v="407646"/>
    <x v="0"/>
    <x v="281"/>
    <n v="8266013555"/>
    <n v="22057"/>
    <n v="32444.6"/>
    <m/>
    <n v="3893.4"/>
    <n v="36338"/>
    <d v="2022-06-03T17:30:00"/>
    <n v="6870100133"/>
    <s v="UTCL-20-DL-R-04"/>
    <s v="HDFCR52022072784983744"/>
    <d v="2022-07-28T00:00:00"/>
    <s v="Cement Mill"/>
    <m/>
  </r>
  <r>
    <s v="CE117"/>
    <s v="DL01231000717"/>
    <s v="DAL2324012013"/>
    <n v="502409"/>
    <x v="0"/>
    <x v="294"/>
    <n v="8266019170"/>
    <s v="VCS/23-24/063"/>
    <n v="32400"/>
    <m/>
    <n v="5832"/>
    <n v="38232"/>
    <d v="2023-09-20T00:00:00"/>
    <n v="1246555839"/>
    <s v="UTCL-22-DL-N-49"/>
    <s v="N299232705187865"/>
    <d v="2023-10-28T00:00:00"/>
    <s v="Line-1 Cooler ESP"/>
    <m/>
  </r>
  <r>
    <s v="CU84"/>
    <m/>
    <s v="DL01240400928"/>
    <n v="820829"/>
    <x v="0"/>
    <x v="185"/>
    <n v="8268014041"/>
    <s v="HE/24-25/002"/>
    <n v="32400"/>
    <m/>
    <n v="5832"/>
    <n v="38232"/>
    <d v="2024-04-13T00:00:00"/>
    <m/>
    <s v="UTCL-22-DL-R-07"/>
    <m/>
    <m/>
    <s v="Line-1 Cooler Updragation "/>
    <m/>
  </r>
  <r>
    <s v="WHRS-1005"/>
    <s v="DL01230200290"/>
    <s v="DAL2223017984"/>
    <n v="815539"/>
    <x v="0"/>
    <x v="205"/>
    <n v="8268010595"/>
    <s v="DLCW142"/>
    <n v="32382.000000000004"/>
    <m/>
    <n v="5828.76"/>
    <n v="38210.76"/>
    <d v="2023-01-27T17:30:00"/>
    <n v="44465785"/>
    <s v="UTCL-20-DL-R-01"/>
    <s v="N046232333464435"/>
    <d v="2023-02-17T00:00:00"/>
    <s v="WHRS"/>
    <m/>
  </r>
  <r>
    <s v="WHRS-1248"/>
    <s v="DL01210300820"/>
    <s v="DAL2021010826"/>
    <n v="107909"/>
    <x v="0"/>
    <x v="67"/>
    <n v="8263000084"/>
    <s v="OS0040010664"/>
    <n v="32300"/>
    <n v="28.59"/>
    <n v="5814"/>
    <n v="38142.589999999997"/>
    <d v="2021-02-26T17:30:00"/>
    <n v="6870348378"/>
    <s v="UTCL-20-DL-R-01"/>
    <s v="HDFCR52021022477708374"/>
    <d v="2021-02-24T00:00:00"/>
    <s v="WHRS"/>
    <m/>
  </r>
  <r>
    <s v="WHRS-1004"/>
    <s v="DL01230301063"/>
    <s v="DAL2223020727"/>
    <n v="815539"/>
    <x v="0"/>
    <x v="205"/>
    <n v="8268010595"/>
    <s v="DLCW162"/>
    <n v="32130.000000000004"/>
    <m/>
    <n v="5783.4000000000005"/>
    <n v="37913.4"/>
    <d v="2023-03-06T17:30:00"/>
    <n v="44551236"/>
    <s v="UTCL-20-DL-R-01"/>
    <s v="N093232400150930"/>
    <d v="2023-04-05T00:00:00"/>
    <s v="WHRS"/>
    <m/>
  </r>
  <r>
    <s v="WHRS-1225"/>
    <s v="DL01210600722"/>
    <s v="DAL2122002597"/>
    <n v="934550"/>
    <x v="1"/>
    <x v="224"/>
    <n v="8268006369"/>
    <s v="BNUPVAR000322/21"/>
    <n v="32068.771186440681"/>
    <m/>
    <n v="5772.3788135593222"/>
    <n v="37841.15"/>
    <d v="2021-06-05T17:30:00"/>
    <n v="43931006"/>
    <s v="UTCL-20-DL-R-01"/>
    <m/>
    <m/>
    <s v="WHRS"/>
    <m/>
  </r>
  <r>
    <s v="RMES-47"/>
    <s v="DL01240500404"/>
    <m/>
    <n v="105903"/>
    <x v="0"/>
    <x v="297"/>
    <n v="8266020788"/>
    <s v="JEE/1284/23-24"/>
    <n v="32047.45"/>
    <m/>
    <n v="5768.55"/>
    <n v="37816"/>
    <d v="2024-03-30T00:00:00"/>
    <m/>
    <s v="UTCL-22-DL-N-39"/>
    <m/>
    <m/>
    <s v="Raw Mill-1 ESP"/>
    <m/>
  </r>
  <r>
    <s v="OLBC40"/>
    <s v="DL01220100099"/>
    <s v="DAL2122013513"/>
    <n v="703046"/>
    <x v="0"/>
    <x v="279"/>
    <n v="8266012811"/>
    <s v="CB5000216711"/>
    <n v="32000"/>
    <m/>
    <n v="0"/>
    <n v="32000"/>
    <d v="2021-12-18T17:30:00"/>
    <n v="3445023987"/>
    <s v="UTCL-20-DL-R-07"/>
    <s v="N015221794862084"/>
    <d v="2022-01-17T00:00:00"/>
    <s v="OLBC"/>
    <m/>
  </r>
  <r>
    <s v="OLBC383"/>
    <s v="DL01230601878"/>
    <s v="DAL2324005331"/>
    <n v="128635"/>
    <x v="0"/>
    <x v="173"/>
    <n v="8266018692"/>
    <s v="DT/23-24/231"/>
    <n v="31906.042372881355"/>
    <m/>
    <n v="5743.0876271186435"/>
    <n v="37649.129999999997"/>
    <d v="2023-05-27T17:30:00"/>
    <n v="1246418284"/>
    <s v="UTCL-20-DL-R-07"/>
    <s v="N198232553331116"/>
    <d v="2023-07-19T00:00:00"/>
    <s v="OLBC"/>
    <m/>
  </r>
  <r>
    <n v="453"/>
    <m/>
    <m/>
    <m/>
    <x v="0"/>
    <x v="171"/>
    <m/>
    <s v="52996652"/>
    <n v="31862"/>
    <m/>
    <m/>
    <n v="31862"/>
    <m/>
    <m/>
    <m/>
    <m/>
    <m/>
    <s v="AFR"/>
    <m/>
  </r>
  <r>
    <s v="WHRS-27"/>
    <s v="DL01210500271"/>
    <s v="DAL2122001060"/>
    <n v="705083"/>
    <x v="0"/>
    <x v="317"/>
    <n v="8263000084"/>
    <s v="HYD/1620/2021"/>
    <n v="31847"/>
    <m/>
    <n v="0"/>
    <n v="31847"/>
    <d v="2021-03-27T17:30:00"/>
    <n v="3445002670"/>
    <s v="UTCL-20-DL-R-01"/>
    <n v="105194499869"/>
    <d v="2021-05-20T00:00:00"/>
    <s v="WHRS"/>
    <m/>
  </r>
  <r>
    <s v="WHRS-509"/>
    <s v="DL01231100792"/>
    <s v="DAL2324013651"/>
    <n v="823481"/>
    <x v="0"/>
    <x v="165"/>
    <n v="8268013374"/>
    <n v="149"/>
    <n v="31832.788135593222"/>
    <m/>
    <n v="5729.9018644067801"/>
    <n v="37562.69"/>
    <d v="2023-11-04T17:30:00"/>
    <n v="160820642"/>
    <s v="UTCL-20-DL-R-01"/>
    <s v="N327232750594074"/>
    <d v="2023-11-25T00:00:00"/>
    <s v="WHRS"/>
    <m/>
  </r>
  <r>
    <n v="34"/>
    <s v="DL01230101053"/>
    <s v="DAL2223016985"/>
    <n v="703046"/>
    <x v="0"/>
    <x v="279"/>
    <n v="8266016505"/>
    <s v="CB5000245749"/>
    <n v="31798"/>
    <m/>
    <n v="0"/>
    <n v="31798"/>
    <d v="2022-12-15T17:30:00"/>
    <n v="3445029153"/>
    <s v="UTCL-21-DL-R-04"/>
    <s v="N020232297781526"/>
    <d v="2023-01-23T00:00:00"/>
    <s v="AFR"/>
    <m/>
  </r>
  <r>
    <s v="CU55"/>
    <s v="DL01240201112"/>
    <s v="DAL2324019236"/>
    <n v="400371"/>
    <x v="0"/>
    <x v="159"/>
    <n v="8266019732"/>
    <s v="23-24/INV/118"/>
    <n v="31729.661016949154"/>
    <m/>
    <n v="5711.3389830508477"/>
    <n v="37441"/>
    <d v="2024-01-30T17:30:00"/>
    <n v="1246710044"/>
    <s v="UTCL-22-DL-R-07"/>
    <s v="N071242929113854"/>
    <d v="2024-03-13T00:00:00"/>
    <s v="Line-1 Cooler Updragation "/>
    <m/>
  </r>
  <r>
    <s v="WHRS-6"/>
    <s v="DL01231100186"/>
    <s v="DAL2324013151"/>
    <n v="814328"/>
    <x v="0"/>
    <x v="220"/>
    <n v="8268013106"/>
    <s v="DL-17"/>
    <n v="31703.898305084746"/>
    <m/>
    <n v="5706.7016949152539"/>
    <n v="37410.6"/>
    <d v="2023-10-16T17:30:00"/>
    <n v="160801624"/>
    <s v="UTCL-20-DL-R-01"/>
    <s v="N328232752346461"/>
    <d v="2023-11-26T00:00:00"/>
    <s v="WHRS"/>
    <m/>
  </r>
  <r>
    <s v="CU241"/>
    <s v="DL01240301780"/>
    <m/>
    <n v="130312"/>
    <x v="0"/>
    <x v="219"/>
    <n v="8266020974"/>
    <s v="24455-026-23IVBR"/>
    <n v="31600"/>
    <m/>
    <n v="5688"/>
    <n v="37288"/>
    <d v="2024-03-08T00:00:00"/>
    <m/>
    <s v="UTCL-22-DL-R-07"/>
    <s v="N120243008857624"/>
    <d v="2024-05-01T00:00:00"/>
    <s v="Line-1 Cooler Updragation "/>
    <m/>
  </r>
  <r>
    <s v="C913"/>
    <s v="DL01220300449"/>
    <s v="DAL2122016377"/>
    <n v="500071"/>
    <x v="0"/>
    <x v="303"/>
    <n v="8266013649"/>
    <s v="GST-0493/2021-22"/>
    <n v="31585.54"/>
    <m/>
    <n v="5685.46"/>
    <n v="37271"/>
    <d v="2022-02-09T17:30:00"/>
    <n v="6870043819"/>
    <s v="UTCL-20-DL-R-04"/>
    <s v="N133221957037272"/>
    <d v="2022-05-14T00:00:00"/>
    <s v="Cement Mill"/>
    <m/>
  </r>
  <r>
    <s v="WHRS-1804"/>
    <s v="DL01211001907"/>
    <s v="DAL2122010471"/>
    <n v="401972"/>
    <x v="0"/>
    <x v="29"/>
    <n v="8263000049"/>
    <s v="IDM11009153"/>
    <n v="31560"/>
    <n v="0"/>
    <n v="5680.8"/>
    <n v="37240.800000000003"/>
    <d v="2021-09-23T17:30:00"/>
    <n v="6870262899"/>
    <s v="UTCL-20-DL-R-01"/>
    <m/>
    <m/>
    <s v="WHRS"/>
    <m/>
  </r>
  <r>
    <s v="WHRS-497"/>
    <s v="DL01230900710"/>
    <s v="DAL2324009972"/>
    <n v="823481"/>
    <x v="0"/>
    <x v="165"/>
    <n v="8268012838"/>
    <n v="142"/>
    <n v="31528.000000000004"/>
    <m/>
    <n v="5675.0400000000009"/>
    <n v="37203.040000000008"/>
    <d v="2023-09-06T17:30:00"/>
    <n v="160674955"/>
    <s v="UTCL-20-DL-R-01"/>
    <s v="N264232651318828"/>
    <d v="2023-09-25T00:00:00"/>
    <s v="WHRS"/>
    <m/>
  </r>
  <r>
    <s v="WHRS-414"/>
    <s v="DL01221201401"/>
    <s v="DAL2223015295"/>
    <n v="510512"/>
    <x v="0"/>
    <x v="385"/>
    <n v="8266016198"/>
    <s v="GA/22-23/145"/>
    <n v="31500"/>
    <m/>
    <n v="5670"/>
    <n v="37170"/>
    <d v="2022-10-04T17:30:00"/>
    <n v="6870312216"/>
    <s v="UTCL-20-DL-R-01"/>
    <s v="N360222261538938"/>
    <d v="2022-12-27T00:00:00"/>
    <s v="WHRS"/>
    <m/>
  </r>
  <r>
    <s v="EST4"/>
    <s v="DL01231201186"/>
    <s v="DAL2324015751"/>
    <n v="406359"/>
    <x v="0"/>
    <x v="22"/>
    <n v="8263000283"/>
    <n v="271600053092"/>
    <n v="31500"/>
    <m/>
    <n v="5670"/>
    <n v="37170"/>
    <d v="2023-10-31T17:30:00"/>
    <n v="1246642399"/>
    <s v="UTCL-22-DL-N-47"/>
    <n v="401022522142"/>
    <d v="2024-01-02T00:00:00"/>
    <s v="ESP TPP"/>
    <m/>
  </r>
  <r>
    <s v="C1397"/>
    <m/>
    <m/>
    <m/>
    <x v="0"/>
    <x v="168"/>
    <m/>
    <s v="7029278121"/>
    <n v="31416"/>
    <m/>
    <m/>
    <n v="31416"/>
    <d v="2021-04-09T00:00:00"/>
    <m/>
    <m/>
    <m/>
    <m/>
    <s v="Cement Mill"/>
    <m/>
  </r>
  <r>
    <s v="C1176"/>
    <s v="DL01220900362"/>
    <s v="DAL2223009070"/>
    <n v="128635"/>
    <x v="0"/>
    <x v="173"/>
    <n v="8266015487"/>
    <s v="DT/22-23/337"/>
    <n v="31345"/>
    <m/>
    <n v="5642.1"/>
    <n v="36987.1"/>
    <d v="2022-07-14T17:30:00"/>
    <n v="6870184903"/>
    <s v="UTCL-20-DL-R-04"/>
    <s v="N250222110130649"/>
    <d v="2022-09-10T00:00:00"/>
    <s v="Cement Mill"/>
    <m/>
  </r>
  <r>
    <s v="OLBC463"/>
    <s v="DL01230101186"/>
    <s v="DAL2223017134"/>
    <n v="501882"/>
    <x v="0"/>
    <x v="386"/>
    <n v="8266016430"/>
    <s v="INV/22-23/01426"/>
    <n v="31261.864406779663"/>
    <m/>
    <n v="5627.1355932203387"/>
    <n v="36889"/>
    <d v="2022-12-08T17:30:00"/>
    <n v="6870346632"/>
    <s v="UTCL-20-DL-R-07"/>
    <n v="301256481688"/>
    <d v="2023-01-26T00:00:00"/>
    <s v="OLBC"/>
    <m/>
  </r>
  <r>
    <s v="WHRS-1717"/>
    <s v="DL01210901036"/>
    <s v="DAL2122007866"/>
    <n v="401972"/>
    <x v="0"/>
    <x v="29"/>
    <n v="8263000049"/>
    <s v="IDM11008078"/>
    <n v="31080"/>
    <n v="0"/>
    <n v="5594.4"/>
    <n v="36674.400000000001"/>
    <d v="2021-08-06T17:30:00"/>
    <n v="6870215011"/>
    <s v="UTCL-20-DL-R-01"/>
    <m/>
    <m/>
    <s v="WHRS"/>
    <m/>
  </r>
  <r>
    <s v="WHRS-1251"/>
    <s v="DL01210500198"/>
    <s v="DAL2122000941"/>
    <n v="107909"/>
    <x v="0"/>
    <x v="67"/>
    <n v="8263000084"/>
    <s v="OS0020003841"/>
    <n v="31020"/>
    <n v="27.45"/>
    <n v="5583.5999999999995"/>
    <n v="36631.050000000003"/>
    <d v="2021-03-03T17:30:00"/>
    <n v="6870046427"/>
    <s v="UTCL-20-DL-R-01"/>
    <s v="HDFCR52021022477708374"/>
    <d v="2021-02-24T00:00:00"/>
    <s v="WHRS"/>
    <m/>
  </r>
  <r>
    <s v="WHRS-1588"/>
    <s v="DL01210800162"/>
    <s v="DAL2122005463"/>
    <n v="401972"/>
    <x v="0"/>
    <x v="29"/>
    <n v="8263000049"/>
    <s v="IDM11007120"/>
    <n v="31000"/>
    <n v="37"/>
    <n v="5580"/>
    <n v="36617"/>
    <d v="2021-06-30T17:30:00"/>
    <n v="6870155962"/>
    <s v="UTCL-20-DL-R-01"/>
    <s v="HDFCR52021081158363457"/>
    <d v="2021-08-13T00:00:00"/>
    <s v="WHRS"/>
    <m/>
  </r>
  <r>
    <s v="C1158"/>
    <s v="DL01211200461"/>
    <s v="DAL2122012158"/>
    <n v="924598"/>
    <x v="0"/>
    <x v="348"/>
    <n v="8266012894"/>
    <s v="CRB001560"/>
    <n v="31000"/>
    <m/>
    <n v="0"/>
    <n v="31000"/>
    <d v="2021-11-18T17:30:00"/>
    <n v="3445021952"/>
    <s v="UTCL-20-DL-R-04"/>
    <s v="N352211757168627"/>
    <d v="2021-12-19T00:00:00"/>
    <s v="Cement Mill"/>
    <m/>
  </r>
  <r>
    <s v="OLBC44"/>
    <s v="DL01220501099"/>
    <s v="DAL2223002573"/>
    <n v="703046"/>
    <x v="0"/>
    <x v="279"/>
    <n v="8266013019"/>
    <s v="CB5200042974"/>
    <n v="31000"/>
    <m/>
    <n v="0"/>
    <n v="31000"/>
    <d v="2022-04-30T17:30:00"/>
    <n v="3445005309"/>
    <s v="UTCL-20-DL-R-07"/>
    <s v="N147221974164991"/>
    <d v="2022-05-28T00:00:00"/>
    <s v="OLBC"/>
    <m/>
  </r>
  <r>
    <s v="CE48"/>
    <s v="DL01240100632"/>
    <s v="DAL2324016793"/>
    <n v="400371"/>
    <x v="0"/>
    <x v="159"/>
    <n v="8266019246"/>
    <s v="23-24/INV/101"/>
    <n v="31000"/>
    <m/>
    <n v="5580"/>
    <n v="36580"/>
    <d v="2023-12-10T17:30:00"/>
    <n v="1246664160"/>
    <s v="UTCL-22-DL-N-49"/>
    <s v="N032242859406479"/>
    <d v="2024-02-03T00:00:00"/>
    <s v="Line-1 Cooler ESP"/>
    <m/>
  </r>
  <r>
    <s v="WHRS-1806"/>
    <s v="DL01211001936"/>
    <s v="DAL2122010463"/>
    <n v="401972"/>
    <x v="0"/>
    <x v="29"/>
    <n v="8263000049"/>
    <s v="IDM11009445"/>
    <n v="30900"/>
    <n v="0"/>
    <n v="5562"/>
    <n v="36462"/>
    <d v="2021-09-30T17:30:00"/>
    <n v="6870263181"/>
    <s v="UTCL-20-DL-R-01"/>
    <m/>
    <m/>
    <s v="WHRS"/>
    <m/>
  </r>
  <r>
    <s v="OLBC1147"/>
    <s v="DL01220201016"/>
    <s v="DAL2122015682"/>
    <n v="502357"/>
    <x v="0"/>
    <x v="277"/>
    <n v="8266013533"/>
    <s v="TA/2122/747"/>
    <n v="30900"/>
    <m/>
    <n v="5562"/>
    <n v="36462"/>
    <d v="2022-01-31T17:30:00"/>
    <n v="6870395286"/>
    <s v="UTCL-20-DL-R-07"/>
    <s v="N092221899770188"/>
    <d v="2022-04-05T00:00:00"/>
    <s v="OLBC"/>
    <m/>
  </r>
  <r>
    <s v="OLBC1061"/>
    <s v="DL01240301402"/>
    <s v="DAL2324021280"/>
    <n v="821146"/>
    <x v="0"/>
    <x v="4"/>
    <n v="8268008478"/>
    <s v="BOS/UP/23-24/4"/>
    <n v="30648"/>
    <m/>
    <n v="0"/>
    <n v="30648"/>
    <d v="2024-01-19T00:00:00"/>
    <n v="161180597"/>
    <s v="UTCL-20-DL-R-07"/>
    <n v="404040783971"/>
    <d v="2024-04-04T00:00:00"/>
    <s v="OLBC"/>
    <m/>
  </r>
  <r>
    <s v="CU192"/>
    <s v="DL01231201723"/>
    <s v="DAL2324016169"/>
    <n v="406424"/>
    <x v="0"/>
    <x v="105"/>
    <n v="8266019970"/>
    <s v="TCL/2324/606"/>
    <n v="30492.372881355936"/>
    <m/>
    <n v="5488.6271186440681"/>
    <n v="35981"/>
    <d v="2023-10-28T17:30:00"/>
    <n v="1246655234"/>
    <s v="UTCL-22-DL-R-07"/>
    <s v="N015242836231059"/>
    <d v="2024-01-17T00:00:00"/>
    <s v="Line-1 Cooler Updragation "/>
    <m/>
  </r>
  <r>
    <s v="C1198"/>
    <s v="DL01220600078"/>
    <s v="DAL2223002977"/>
    <n v="507315"/>
    <x v="0"/>
    <x v="253"/>
    <n v="8266014722"/>
    <s v="1871/2122"/>
    <n v="30400"/>
    <m/>
    <n v="5472"/>
    <n v="35872"/>
    <d v="2022-03-30T17:30:00"/>
    <n v="6870075945"/>
    <s v="UTCL-20-DL-R-04"/>
    <s v="N174222010017768"/>
    <d v="2022-06-24T00:00:00"/>
    <s v="Cement Mill"/>
    <m/>
  </r>
  <r>
    <s v="CE75"/>
    <s v="DL01240601009"/>
    <s v="DAL2425004205"/>
    <n v="404447"/>
    <x v="0"/>
    <x v="256"/>
    <n v="8266021659"/>
    <s v="94/24-25"/>
    <n v="30240.076271186445"/>
    <m/>
    <n v="5443.21372881356"/>
    <n v="35683.290000000008"/>
    <d v="2024-06-04T17:30:00"/>
    <n v="1251225020"/>
    <s v="UTCL-22-DL-N-49"/>
    <m/>
    <m/>
    <s v="Line-1 Cooler ESP"/>
    <m/>
  </r>
  <r>
    <s v="C259"/>
    <s v="DL01211200410"/>
    <s v="DAL2122012098"/>
    <n v="501497"/>
    <x v="0"/>
    <x v="43"/>
    <n v="8263000099"/>
    <s v="D/SUP/21-22/401"/>
    <n v="30188.5"/>
    <m/>
    <n v="5433.93"/>
    <n v="35622.43"/>
    <d v="2021-10-26T17:30:00"/>
    <n v="6870300683"/>
    <s v="UTCL-20-DL-R-04"/>
    <s v="N354211758991272"/>
    <d v="2021-12-21T00:00:00"/>
    <s v="Cement Mill"/>
    <m/>
  </r>
  <r>
    <n v="422"/>
    <s v="DL01221001346"/>
    <s v="DAL2223011899"/>
    <n v="120191"/>
    <x v="0"/>
    <x v="76"/>
    <n v="8263000260"/>
    <s v="SBE/292"/>
    <n v="30100"/>
    <m/>
    <n v="5418"/>
    <n v="35518"/>
    <d v="2022-10-07T17:30:00"/>
    <n v="6870254277"/>
    <s v="UTCL-21-DL-R-04"/>
    <s v="HDFCR52022111059253782"/>
    <d v="2022-11-11T00:00:00"/>
    <s v="AFR"/>
    <m/>
  </r>
  <r>
    <s v="C1405"/>
    <s v="DL01210301644"/>
    <m/>
    <n v="103531"/>
    <x v="0"/>
    <x v="223"/>
    <n v="8266010659"/>
    <n v="3458"/>
    <n v="30000"/>
    <m/>
    <n v="5400"/>
    <n v="35400"/>
    <d v="2021-02-28T00:00:00"/>
    <m/>
    <s v="UTCL-20-DL-R-04"/>
    <m/>
    <m/>
    <s v="Cement Mill"/>
    <m/>
  </r>
  <r>
    <s v="WHRS-1018"/>
    <s v="DL01210701301"/>
    <s v="DAL2122004546"/>
    <n v="508865"/>
    <x v="0"/>
    <x v="387"/>
    <n v="8268006409"/>
    <s v="2021-22/GST/013"/>
    <n v="30000"/>
    <m/>
    <n v="5400"/>
    <n v="35400"/>
    <d v="2021-06-24T17:30:00"/>
    <n v="43985006"/>
    <s v="UTCL-20-DL-R-01"/>
    <s v="N210211580959331"/>
    <d v="2021-07-30T00:00:00"/>
    <s v="WHRS"/>
    <m/>
  </r>
  <r>
    <s v="WHRS-1546"/>
    <s v="DL01210701485"/>
    <s v="DAL2122004899"/>
    <n v="401972"/>
    <x v="0"/>
    <x v="29"/>
    <n v="8263000049"/>
    <s v="IDM11006975"/>
    <n v="30000"/>
    <n v="35"/>
    <n v="5400"/>
    <n v="35435"/>
    <d v="2021-06-28T17:30:00"/>
    <n v="6870150695"/>
    <s v="UTCL-20-DL-R-01"/>
    <s v="HDFCR52021080657433374"/>
    <d v="2021-08-07T00:00:00"/>
    <s v="WHRS"/>
    <m/>
  </r>
  <r>
    <s v="WHRS-1584"/>
    <s v="DL01210800165"/>
    <s v="DAL2122005460"/>
    <n v="401972"/>
    <x v="0"/>
    <x v="29"/>
    <n v="8263000049"/>
    <s v="IDM11007027"/>
    <n v="30000"/>
    <n v="35"/>
    <n v="5400"/>
    <n v="35435"/>
    <d v="2021-06-29T17:30:00"/>
    <n v="6870155963"/>
    <s v="UTCL-20-DL-R-01"/>
    <s v="HDFCR52021081158363457"/>
    <d v="2021-08-13T00:00:00"/>
    <s v="WHRS"/>
    <m/>
  </r>
  <r>
    <s v="C60"/>
    <s v="DL01220400004"/>
    <s v="DAL2223000006"/>
    <n v="300287"/>
    <x v="0"/>
    <x v="3"/>
    <n v="8268008433"/>
    <n v="712728407"/>
    <n v="30000"/>
    <m/>
    <n v="5400"/>
    <n v="35400"/>
    <m/>
    <m/>
    <s v="UTCL-20-DL-R-04"/>
    <m/>
    <m/>
    <s v="Cement Mill"/>
    <m/>
  </r>
  <r>
    <s v="C155"/>
    <s v="DL01221201417"/>
    <s v="DAL2223015307"/>
    <n v="300286"/>
    <x v="0"/>
    <x v="3"/>
    <n v="8268008553"/>
    <n v="712738140"/>
    <n v="30000"/>
    <m/>
    <n v="5400"/>
    <n v="35400"/>
    <d v="2022-06-30T17:30:00"/>
    <n v="44353713"/>
    <s v="UTCL-20-DL-R-04"/>
    <s v="HDFCR52023010472938333"/>
    <d v="2023-01-05T00:00:00"/>
    <s v="Cement Mill"/>
    <m/>
  </r>
  <r>
    <s v="WHRS-30"/>
    <s v="DL01210400060"/>
    <s v="DAL2122000085"/>
    <n v="705083"/>
    <x v="0"/>
    <x v="317"/>
    <n v="8263000055"/>
    <s v="HYD/1307/2021"/>
    <n v="29830"/>
    <m/>
    <n v="0"/>
    <n v="29830"/>
    <d v="2021-02-08T17:30:00"/>
    <n v="3445001325"/>
    <s v="UTCL-20-DL-R-01"/>
    <n v="105183542897"/>
    <d v="2021-05-19T00:00:00"/>
    <s v="WHRS"/>
    <m/>
  </r>
  <r>
    <s v="C1397"/>
    <m/>
    <m/>
    <m/>
    <x v="0"/>
    <x v="168"/>
    <m/>
    <s v="7037487621"/>
    <n v="29750"/>
    <m/>
    <m/>
    <n v="29750"/>
    <d v="2021-11-02T00:00:00"/>
    <m/>
    <m/>
    <m/>
    <m/>
    <s v="Cement Mill"/>
    <m/>
  </r>
  <r>
    <s v="OLBC1186"/>
    <s v="DL01211000148"/>
    <s v="DAL2122008735"/>
    <n v="816777"/>
    <x v="1"/>
    <x v="264"/>
    <n v="8268006924"/>
    <s v="GG0600191782"/>
    <n v="29677.000000000004"/>
    <m/>
    <n v="5341.8600000000006"/>
    <n v="35018.86"/>
    <d v="2021-09-20T17:30:00"/>
    <n v="44127477"/>
    <s v="UTCL-20-DL-R-07"/>
    <s v="N289211676530745"/>
    <d v="2021-10-17T00:00:00"/>
    <s v="OLBC"/>
    <m/>
  </r>
  <r>
    <s v="OLBC426"/>
    <s v="DL01230500227"/>
    <s v="DAL2324001428"/>
    <n v="400624"/>
    <x v="0"/>
    <x v="388"/>
    <n v="8266017922"/>
    <s v="R01854"/>
    <n v="29575.423728813559"/>
    <m/>
    <n v="5323.5762711864409"/>
    <n v="34899"/>
    <d v="2023-03-29T17:30:00"/>
    <n v="1246339071"/>
    <s v="UTCL-20-DL-R-07"/>
    <n v="305173862014"/>
    <d v="2023-05-19T00:00:00"/>
    <s v="OLBC"/>
    <m/>
  </r>
  <r>
    <s v="WHRS-25"/>
    <s v="DL01210400062"/>
    <s v="DAL2122000084"/>
    <n v="705083"/>
    <x v="0"/>
    <x v="317"/>
    <n v="8263000055"/>
    <s v="HYD/1310/20-21"/>
    <n v="29530"/>
    <m/>
    <n v="0"/>
    <n v="29530"/>
    <d v="2021-02-08T17:30:00"/>
    <n v="3445001326"/>
    <s v="UTCL-20-DL-R-01"/>
    <n v="105183542897"/>
    <d v="2021-05-19T00:00:00"/>
    <s v="WHRS"/>
    <m/>
  </r>
  <r>
    <s v="OLBC381"/>
    <s v="DL01221201694"/>
    <s v="DAL2223015611"/>
    <n v="128635"/>
    <x v="0"/>
    <x v="173"/>
    <n v="8266016396"/>
    <s v="DT/22-23/745"/>
    <n v="29529.245762711867"/>
    <m/>
    <n v="5315.2642372881355"/>
    <n v="34844.51"/>
    <d v="2022-11-10T17:30:00"/>
    <n v="6870316907"/>
    <s v="UTCL-20-DL-R-07"/>
    <s v="N364222267681798"/>
    <d v="2023-01-03T00:00:00"/>
    <s v="OLBC"/>
    <m/>
  </r>
  <r>
    <s v="WHRS-457"/>
    <s v="DL01230700229"/>
    <m/>
    <n v="102030"/>
    <x v="0"/>
    <x v="65"/>
    <n v="8263000147"/>
    <s v="RV1000049191"/>
    <n v="29287.599999999999"/>
    <m/>
    <n v="0"/>
    <n v="29287.599999999999"/>
    <d v="2021-10-14T00:00:00"/>
    <m/>
    <s v="UTCL-20-DL-R-01"/>
    <m/>
    <m/>
    <s v="WHRS"/>
    <m/>
  </r>
  <r>
    <s v="WHRS-1294"/>
    <s v="DL01221000318"/>
    <s v="DAL2223011099"/>
    <n v="406424"/>
    <x v="0"/>
    <x v="105"/>
    <n v="8266015152"/>
    <s v="TCL/22-23/582"/>
    <n v="29272.881355932204"/>
    <m/>
    <n v="5269.1186440677966"/>
    <n v="34542"/>
    <d v="2022-09-12T17:30:00"/>
    <n v="6870225153"/>
    <s v="UTCL-20-DL-R-01"/>
    <s v="N313222198300554"/>
    <d v="2022-11-10T00:00:00"/>
    <s v="WHRS"/>
    <m/>
  </r>
  <r>
    <s v="CU199"/>
    <s v="DL01231100734"/>
    <s v="DAL2324013757"/>
    <n v="502357"/>
    <x v="0"/>
    <x v="277"/>
    <n v="8266019998"/>
    <s v="TA/23-24/572"/>
    <n v="29250"/>
    <m/>
    <n v="5265"/>
    <n v="34515"/>
    <d v="2023-10-03T17:30:00"/>
    <n v="1246591792"/>
    <s v="UTCL-22-DL-R-07"/>
    <s v="N327232750594065"/>
    <d v="2023-11-25T00:00:00"/>
    <s v="Line-1 Cooler Updragation "/>
    <m/>
  </r>
  <r>
    <s v="WHRS-1276"/>
    <s v="DL01230300006"/>
    <s v="DAL2223019736"/>
    <n v="802471"/>
    <x v="0"/>
    <x v="182"/>
    <n v="8268010329"/>
    <n v="289"/>
    <n v="29058.474576271186"/>
    <m/>
    <n v="5230.5254237288136"/>
    <n v="34289"/>
    <d v="2023-01-13T17:30:00"/>
    <n v="44521811"/>
    <s v="UTCL-20-DL-R-01"/>
    <s v="N067232363585995"/>
    <d v="2023-03-10T00:00:00"/>
    <s v="WHRS"/>
    <m/>
  </r>
  <r>
    <s v="OLBC912"/>
    <s v="DL01220301599"/>
    <s v="DAL2122017429"/>
    <n v="819844"/>
    <x v="0"/>
    <x v="336"/>
    <n v="8268007511"/>
    <n v="428"/>
    <n v="29020.338983050849"/>
    <m/>
    <n v="5223.6610169491523"/>
    <n v="34244"/>
    <d v="2021-12-28T17:30:00"/>
    <n v="43848834"/>
    <s v="UTCL-20-DL-R-07"/>
    <s v="N111221926121393"/>
    <d v="2022-04-23T00:00:00"/>
    <s v="OLBC"/>
    <m/>
  </r>
  <r>
    <s v="WHRS-1583"/>
    <s v="DL01210800161"/>
    <s v="DAL2122005464"/>
    <n v="401972"/>
    <x v="0"/>
    <x v="29"/>
    <n v="8263000049"/>
    <s v="IDM11007121"/>
    <n v="29000"/>
    <n v="34"/>
    <n v="5220"/>
    <n v="34254"/>
    <d v="2021-06-30T17:30:00"/>
    <n v="6870155940"/>
    <s v="UTCL-20-DL-R-01"/>
    <s v="HDFCR52021081158363457"/>
    <d v="2021-08-13T00:00:00"/>
    <s v="WHRS"/>
    <m/>
  </r>
  <r>
    <s v="WHRS-1723"/>
    <s v="DL01210900977"/>
    <s v="DAL2122007845"/>
    <n v="401972"/>
    <x v="0"/>
    <x v="29"/>
    <n v="8263000049"/>
    <s v="IDM11008267"/>
    <n v="29000"/>
    <n v="0"/>
    <n v="5220"/>
    <n v="34220"/>
    <d v="2021-08-16T17:30:00"/>
    <n v="6870217220"/>
    <s v="UTCL-20-DL-R-01"/>
    <m/>
    <m/>
    <s v="WHRS"/>
    <m/>
  </r>
  <r>
    <s v="C1313"/>
    <s v="DL01220600781"/>
    <s v="DAL2223003624"/>
    <n v="508605"/>
    <x v="0"/>
    <x v="389"/>
    <n v="8266014667"/>
    <s v="GST/22-23/0111"/>
    <n v="28867.796610169495"/>
    <m/>
    <n v="5196.203389830509"/>
    <n v="34064"/>
    <d v="2022-05-27T17:30:00"/>
    <n v="6870083099"/>
    <s v="UTCL-20-DL-R-04"/>
    <s v="N192222034725101"/>
    <d v="2022-07-12T00:00:00"/>
    <s v="Cement Mill"/>
    <m/>
  </r>
  <r>
    <s v="C165"/>
    <s v="DL01230201275"/>
    <s v="DAL2223018982"/>
    <n v="821146"/>
    <x v="0"/>
    <x v="4"/>
    <n v="8263000191"/>
    <s v="SVPIJUP/22-23/63"/>
    <n v="28860.2"/>
    <m/>
    <n v="5194.8"/>
    <n v="34055"/>
    <d v="2023-01-24T17:30:00"/>
    <n v="6870388062"/>
    <s v="UTCL-20-DL-R-04"/>
    <n v="303184615431"/>
    <d v="2023-03-20T00:00:00"/>
    <s v="Cement Mill"/>
    <m/>
  </r>
  <r>
    <s v="C1357"/>
    <s v="DL01211201111"/>
    <s v="DAL2122012786"/>
    <n v="816655"/>
    <x v="0"/>
    <x v="215"/>
    <n v="8268005945"/>
    <n v="187"/>
    <n v="28820.25"/>
    <m/>
    <n v="5187.6400000000003"/>
    <n v="34007.89"/>
    <d v="2021-10-27T17:30:00"/>
    <n v="44261875"/>
    <s v="UTCL-20-DL-R-04"/>
    <s v="N007221784368081"/>
    <d v="2022-01-10T00:00:00"/>
    <s v="Cement Mill"/>
    <m/>
  </r>
  <r>
    <s v="WHRS-23"/>
    <s v="DL01210301761"/>
    <s v="DAL2021011722"/>
    <n v="705083"/>
    <x v="0"/>
    <x v="317"/>
    <n v="8263000055"/>
    <s v="HYD/1176/20-21"/>
    <n v="28690"/>
    <m/>
    <n v="0"/>
    <n v="28690"/>
    <d v="2021-02-08T17:30:00"/>
    <n v="3445001324"/>
    <s v="UTCL-20-DL-R-01"/>
    <n v="105183671962"/>
    <d v="2021-05-19T00:00:00"/>
    <s v="WHRS"/>
    <m/>
  </r>
  <r>
    <s v="WHRS-433"/>
    <s v="DL01221001204"/>
    <s v="DAL2223011703"/>
    <n v="501768"/>
    <x v="0"/>
    <x v="367"/>
    <n v="8266015168"/>
    <s v="HT/4750/2022-23"/>
    <n v="28560.169491525427"/>
    <m/>
    <n v="5140.8305084745762"/>
    <n v="33701"/>
    <d v="2022-09-15T17:30:00"/>
    <n v="6870240377"/>
    <s v="UTCL-20-DL-R-01"/>
    <s v="N306222187738764"/>
    <d v="2022-11-04T00:00:00"/>
    <s v="WHRS"/>
    <m/>
  </r>
  <r>
    <s v="C1175"/>
    <s v="DL01220801565"/>
    <s v="DAL2223008475"/>
    <n v="128635"/>
    <x v="0"/>
    <x v="173"/>
    <n v="8266015487"/>
    <s v="DT/22-23/425"/>
    <n v="28510.000000000004"/>
    <m/>
    <n v="5131.8"/>
    <n v="33641.800000000003"/>
    <d v="2022-08-01T17:30:00"/>
    <n v="6870174150"/>
    <s v="UTCL-20-DL-R-04"/>
    <s v="N256222118732399"/>
    <d v="2022-09-16T00:00:00"/>
    <s v="Cement Mill"/>
    <m/>
  </r>
  <r>
    <s v="OLBC413"/>
    <s v="DL01230302236"/>
    <s v="DAL2223021861"/>
    <n v="815554"/>
    <x v="0"/>
    <x v="390"/>
    <n v="8268011117"/>
    <s v="87/2022-23"/>
    <n v="28510.000000000004"/>
    <m/>
    <n v="5131.8"/>
    <n v="33641.800000000003"/>
    <d v="2023-02-21T17:30:00"/>
    <n v="44583525"/>
    <s v="UTCL-20-DL-R-07"/>
    <s v="N095232402272775"/>
    <d v="2023-04-07T00:00:00"/>
    <s v="OLBC"/>
    <m/>
  </r>
  <r>
    <s v="WHRS-1826"/>
    <s v="DL01211201055"/>
    <s v="DAL2122012791"/>
    <n v="401972"/>
    <x v="0"/>
    <x v="29"/>
    <n v="8263000049"/>
    <s v="IDM11009886"/>
    <n v="28500"/>
    <n v="0"/>
    <n v="5130"/>
    <n v="33630"/>
    <d v="2021-10-22T17:30:00"/>
    <n v="6870324458"/>
    <s v="UTCL-20-DL-R-01"/>
    <m/>
    <m/>
    <s v="WHRS"/>
    <m/>
  </r>
  <r>
    <s v="OLBC477"/>
    <s v="DL01220701008"/>
    <s v="DAL2223005921"/>
    <n v="505215"/>
    <x v="0"/>
    <x v="391"/>
    <n v="8266014931"/>
    <s v="2022-23/7020"/>
    <n v="28446.398305084746"/>
    <m/>
    <n v="5120.3516949152536"/>
    <n v="33566.75"/>
    <d v="2022-06-08T17:30:00"/>
    <n v="6870124455"/>
    <s v="UTCL-20-DL-R-07"/>
    <n v="207191798756"/>
    <d v="2022-07-20T00:00:00"/>
    <s v="OLBC"/>
    <m/>
  </r>
  <r>
    <s v="WHRS-438"/>
    <s v="DL01210400413"/>
    <s v="DAL2122000389"/>
    <n v="404175"/>
    <x v="0"/>
    <x v="269"/>
    <n v="8266010835"/>
    <s v="27-38191-2020"/>
    <n v="28305.000000000004"/>
    <m/>
    <n v="5094.9000000000005"/>
    <n v="33399.9"/>
    <d v="2021-03-11T17:30:00"/>
    <n v="6870138024"/>
    <s v="UTCL-20-DL-R-01"/>
    <s v="N209211579702081"/>
    <d v="2021-07-29T00:00:00"/>
    <s v="WHRS"/>
    <m/>
  </r>
  <r>
    <s v="C452"/>
    <s v="DL01220200390"/>
    <s v="DAL2122015100"/>
    <n v="406359"/>
    <x v="0"/>
    <x v="114"/>
    <n v="8263000098"/>
    <n v="271600032105"/>
    <n v="28300"/>
    <m/>
    <n v="5094"/>
    <n v="33394"/>
    <d v="2022-01-12T17:30:00"/>
    <n v="6870397503"/>
    <s v="UTCL-20-DL-R-04"/>
    <s v="N056221848521974"/>
    <d v="2022-02-26T00:00:00"/>
    <s v="Cement Mill"/>
    <m/>
  </r>
  <r>
    <s v="EST31"/>
    <m/>
    <m/>
    <m/>
    <x v="0"/>
    <x v="252"/>
    <s v="7073826781"/>
    <d v="2023-10-14T00:00:00"/>
    <n v="28299.52"/>
    <m/>
    <n v="0"/>
    <n v="28299.52"/>
    <d v="2023-10-14T00:00:00"/>
    <s v="7073826781"/>
    <s v="UTCL-22-DL-N-47"/>
    <m/>
    <m/>
    <s v="ESP TPP"/>
    <m/>
  </r>
  <r>
    <s v="C25"/>
    <s v="DL01210900860"/>
    <s v="DAL2122007701"/>
    <n v="300286"/>
    <x v="0"/>
    <x v="3"/>
    <n v="8263000075"/>
    <n v="712725585"/>
    <n v="28117"/>
    <m/>
    <n v="5061.0599999999995"/>
    <n v="33178.06"/>
    <d v="2021-07-15T17:30:00"/>
    <n v="6870202923"/>
    <s v="UTCL-20-DL-R-04"/>
    <s v="HDFCR52021092166210398"/>
    <d v="2021-09-23T00:00:00"/>
    <s v="Cement Mill"/>
    <m/>
  </r>
  <r>
    <s v="C1208"/>
    <s v="DL01220100418"/>
    <s v="DAL2122013793"/>
    <n v="407003"/>
    <x v="0"/>
    <x v="243"/>
    <n v="8266013048"/>
    <s v="UP5519444781"/>
    <n v="28077.000000000004"/>
    <m/>
    <n v="5053.8600000000006"/>
    <n v="33130.86"/>
    <d v="2021-12-29T17:30:00"/>
    <n v="6870348546"/>
    <s v="UTCL-20-DL-R-04"/>
    <n v="202078415844"/>
    <d v="2022-02-08T00:00:00"/>
    <s v="Cement Mill"/>
    <m/>
  </r>
  <r>
    <s v="C1370"/>
    <s v="DL01220302389"/>
    <s v="DAL2223000066"/>
    <n v="502357"/>
    <x v="0"/>
    <x v="277"/>
    <n v="8266013925"/>
    <s v="TA/2122/840"/>
    <n v="28029.599999999999"/>
    <m/>
    <n v="5045.3999999999996"/>
    <n v="33075"/>
    <d v="2022-03-07T17:30:00"/>
    <n v="6870458386"/>
    <s v="UTCL-20-DL-R-04"/>
    <s v="N127221948748407"/>
    <d v="2022-05-08T00:00:00"/>
    <s v="Cement Mill"/>
    <m/>
  </r>
  <r>
    <s v="OLBC922"/>
    <s v="DL01230700806"/>
    <s v="DAL2324006125"/>
    <n v="407464"/>
    <x v="0"/>
    <x v="160"/>
    <n v="8268011215"/>
    <s v="RSE/23-24/S046"/>
    <n v="27900"/>
    <m/>
    <n v="5022"/>
    <n v="32922"/>
    <d v="2023-06-27T17:30:00"/>
    <n v="160505765"/>
    <s v="UTCL-20-DL-R-07"/>
    <s v="N202232558373887"/>
    <d v="2023-07-22T00:00:00"/>
    <s v="OLBC"/>
    <m/>
  </r>
  <r>
    <s v="WHRS-1229"/>
    <s v="DL01210301473"/>
    <s v="DAL2021011428"/>
    <n v="816655"/>
    <x v="0"/>
    <x v="215"/>
    <n v="8268005967"/>
    <n v="130"/>
    <n v="27892.372881355932"/>
    <m/>
    <n v="5020.6271186440672"/>
    <n v="32913"/>
    <d v="2021-03-23T17:30:00"/>
    <n v="44319939"/>
    <s v="UTCL-20-DL-R-01"/>
    <s v="N134211504761719"/>
    <d v="2021-05-15T00:00:00"/>
    <s v="WHRS"/>
    <m/>
  </r>
  <r>
    <s v="WHRS-1967"/>
    <s v="DL01220201034"/>
    <s v="DAL2122015654"/>
    <n v="815162"/>
    <x v="0"/>
    <x v="176"/>
    <n v="8268007433"/>
    <s v="61A"/>
    <n v="27750"/>
    <m/>
    <n v="4995"/>
    <n v="32745"/>
    <d v="2022-02-10T17:30:00"/>
    <n v="44391178"/>
    <s v="UTCL-20-DL-R-01"/>
    <s v="N066221863130080"/>
    <d v="2022-03-08T00:00:00"/>
    <s v="WHRS"/>
    <m/>
  </r>
  <r>
    <s v="C1355"/>
    <s v="DL01210600847"/>
    <s v="DAL2122002731"/>
    <n v="816655"/>
    <x v="0"/>
    <x v="215"/>
    <n v="8268005573"/>
    <n v="128"/>
    <n v="27600"/>
    <m/>
    <n v="4968"/>
    <n v="32568"/>
    <d v="2021-03-16T17:30:00"/>
    <n v="43933710"/>
    <s v="UTCL-20-DL-R-04"/>
    <s v="N180211546834982"/>
    <d v="2021-06-30T00:00:00"/>
    <s v="Cement Mill"/>
    <m/>
  </r>
  <r>
    <s v="WHRS-1269"/>
    <s v="DL01230801416"/>
    <s v="DAL2324009037"/>
    <n v="139336"/>
    <x v="0"/>
    <x v="332"/>
    <n v="8266019332"/>
    <n v="1036"/>
    <n v="27600"/>
    <m/>
    <n v="4968"/>
    <n v="32568"/>
    <d v="2023-08-09T17:30:00"/>
    <n v="1246486431"/>
    <s v="UTCL-20-DL-R-01"/>
    <n v="309184103835"/>
    <d v="2023-09-20T00:00:00"/>
    <s v="WHRS"/>
    <m/>
  </r>
  <r>
    <s v="CU158"/>
    <s v="DL01231101709"/>
    <s v="DAL2324014527"/>
    <n v="509330"/>
    <x v="0"/>
    <x v="192"/>
    <n v="8266020021"/>
    <s v="105-RE-2023-24"/>
    <n v="27500"/>
    <m/>
    <n v="4950"/>
    <n v="32450"/>
    <d v="2023-11-10T17:30:00"/>
    <n v="1246613226"/>
    <s v="UTCL-22-DL-R-07"/>
    <n v="312226312424"/>
    <d v="2023-12-24T00:00:00"/>
    <s v="Line-1 Cooler Updragation "/>
    <m/>
  </r>
  <r>
    <s v="OLBC1269"/>
    <m/>
    <m/>
    <m/>
    <x v="0"/>
    <x v="171"/>
    <m/>
    <s v="52790159"/>
    <n v="27462"/>
    <m/>
    <m/>
    <n v="27462"/>
    <d v="2022-02-28T00:00:00"/>
    <m/>
    <m/>
    <m/>
    <m/>
    <s v="OLBC"/>
    <m/>
  </r>
  <r>
    <s v="OLBC892"/>
    <s v="DL01220700240"/>
    <s v="DAL2223005036"/>
    <n v="819844"/>
    <x v="0"/>
    <x v="336"/>
    <n v="8268007564"/>
    <n v="611"/>
    <n v="27461.542372881355"/>
    <m/>
    <n v="4943.0776271186432"/>
    <n v="32404.62"/>
    <d v="2022-06-10T17:30:00"/>
    <n v="44004418"/>
    <s v="UTCL-20-DL-R-07"/>
    <s v="N186222025045297"/>
    <d v="2022-07-07T00:00:00"/>
    <s v="OLBC"/>
    <m/>
  </r>
  <r>
    <s v="WHRS-1994"/>
    <m/>
    <m/>
    <m/>
    <x v="0"/>
    <x v="307"/>
    <m/>
    <s v="7062653094"/>
    <n v="27403.81"/>
    <m/>
    <m/>
    <n v="27403.81"/>
    <d v="2023-03-28T00:00:00"/>
    <m/>
    <m/>
    <m/>
    <m/>
    <s v="WHRS"/>
    <m/>
  </r>
  <r>
    <s v="CU80"/>
    <s v="DL01240301238"/>
    <s v="DAL2324021151"/>
    <n v="402420"/>
    <x v="0"/>
    <x v="124"/>
    <n v="8266020317"/>
    <s v="B2302552"/>
    <n v="27375.423728813559"/>
    <m/>
    <n v="4927.5762711864409"/>
    <n v="32303"/>
    <d v="2024-01-16T17:30:00"/>
    <n v="1246769533"/>
    <s v="UTCL-22-DL-R-07"/>
    <s v="N121243010960327"/>
    <d v="2024-05-02T00:00:00"/>
    <s v="Line-1 Cooler Updragation "/>
    <m/>
  </r>
  <r>
    <s v="WHRS-1698"/>
    <s v="DL01210900979"/>
    <s v="DAL2122007843"/>
    <n v="401972"/>
    <x v="0"/>
    <x v="29"/>
    <n v="8263000049"/>
    <s v="IDM11008361"/>
    <n v="27300"/>
    <n v="0"/>
    <n v="4914"/>
    <n v="32214"/>
    <d v="2021-08-19T17:30:00"/>
    <n v="6870217368"/>
    <s v="UTCL-20-DL-R-01"/>
    <m/>
    <m/>
    <s v="WHRS"/>
    <m/>
  </r>
  <r>
    <s v="C1171"/>
    <s v="DL01211100476"/>
    <s v="DAL2122011140"/>
    <n v="128635"/>
    <x v="0"/>
    <x v="173"/>
    <n v="8266012786"/>
    <s v="DT/21-22/756"/>
    <n v="27250"/>
    <m/>
    <n v="4905"/>
    <n v="32155"/>
    <d v="2021-10-23T17:30:00"/>
    <n v="6870273524"/>
    <s v="UTCL-20-DL-R-04"/>
    <s v="N358211764956795"/>
    <d v="2021-12-25T00:00:00"/>
    <s v="Cement Mill"/>
    <m/>
  </r>
  <r>
    <s v="WHRS-1996"/>
    <m/>
    <m/>
    <m/>
    <x v="0"/>
    <x v="171"/>
    <m/>
    <s v="1213021"/>
    <n v="27151.74"/>
    <m/>
    <m/>
    <n v="27151.74"/>
    <d v="2021-05-31T00:00:00"/>
    <m/>
    <m/>
    <m/>
    <m/>
    <s v="WHRS"/>
    <m/>
  </r>
  <r>
    <s v="EST30"/>
    <m/>
    <m/>
    <m/>
    <x v="0"/>
    <x v="252"/>
    <s v="7073826781"/>
    <d v="2023-10-14T00:00:00"/>
    <n v="27054"/>
    <m/>
    <n v="0"/>
    <n v="27054"/>
    <d v="2023-10-14T00:00:00"/>
    <s v="7073826781"/>
    <s v="UTCL-22-DL-N-47"/>
    <m/>
    <m/>
    <s v="ESP TPP"/>
    <m/>
  </r>
  <r>
    <s v="WHRS-122"/>
    <s v="DL01220501052"/>
    <s v="DAL2223002475"/>
    <n v="501546"/>
    <x v="0"/>
    <x v="392"/>
    <n v="8266014219"/>
    <n v="22026"/>
    <n v="27000"/>
    <m/>
    <n v="4860"/>
    <n v="31860"/>
    <d v="2022-04-21T17:30:00"/>
    <n v="6870059842"/>
    <s v="UTCL-20-DL-R-01"/>
    <n v="207064745745"/>
    <d v="2022-07-07T00:00:00"/>
    <s v="WHRS"/>
    <m/>
  </r>
  <r>
    <s v="WHRS-1911"/>
    <s v="DL01220600803"/>
    <s v="DAL2223003602"/>
    <n v="105247"/>
    <x v="0"/>
    <x v="393"/>
    <n v="8266014581"/>
    <s v="PL22Y-00811"/>
    <n v="27000"/>
    <m/>
    <n v="4860"/>
    <n v="31860"/>
    <d v="2022-05-26T17:30:00"/>
    <n v="6870084354"/>
    <s v="UTCL-20-DL-R-01"/>
    <n v="206292881687"/>
    <d v="2022-06-29T00:00:00"/>
    <s v="WHRS"/>
    <m/>
  </r>
  <r>
    <s v="OLBC69"/>
    <s v="DL01221201980"/>
    <s v="DAL2223015786"/>
    <n v="703046"/>
    <x v="0"/>
    <x v="279"/>
    <n v="8266016396"/>
    <s v="CB5000245634"/>
    <n v="27000"/>
    <m/>
    <n v="0"/>
    <n v="27000"/>
    <d v="2022-12-05T17:30:00"/>
    <n v="3445028366"/>
    <s v="UTCL-20-DL-R-07"/>
    <s v="N058232346586482"/>
    <d v="2023-02-28T00:00:00"/>
    <s v="OLBC"/>
    <m/>
  </r>
  <r>
    <n v="207"/>
    <s v="DL01230700046"/>
    <s v="DAL2324005473"/>
    <n v="105872"/>
    <x v="0"/>
    <x v="305"/>
    <n v="8266017171"/>
    <s v="ID/23-24/0216"/>
    <n v="27000"/>
    <m/>
    <n v="4860"/>
    <n v="31860"/>
    <d v="2023-06-10T17:30:00"/>
    <n v="1246424646"/>
    <s v="UTCL-21-DL-R-04"/>
    <s v="N202232558764081"/>
    <d v="2023-07-21T00:00:00"/>
    <s v="AFR"/>
    <m/>
  </r>
  <r>
    <s v="CE23"/>
    <s v="DL01240301891"/>
    <s v="DAL2324021787"/>
    <n v="703046"/>
    <x v="0"/>
    <x v="279"/>
    <n v="8266019278"/>
    <s v="CB5000293908"/>
    <n v="26838"/>
    <m/>
    <n v="0"/>
    <n v="26838"/>
    <d v="2024-03-11T17:30:00"/>
    <n v="2985481757"/>
    <s v="UTCL-22-DL-N-49"/>
    <s v="N106242989743437"/>
    <d v="2024-04-17T00:00:00"/>
    <s v="Line-1 Cooler ESP"/>
    <m/>
  </r>
  <r>
    <s v="WHRS-1994"/>
    <m/>
    <m/>
    <m/>
    <x v="0"/>
    <x v="307"/>
    <m/>
    <s v="7062924723"/>
    <n v="26680.9"/>
    <m/>
    <m/>
    <n v="26680.9"/>
    <d v="2023-03-31T00:00:00"/>
    <m/>
    <m/>
    <m/>
    <m/>
    <s v="WHRS"/>
    <m/>
  </r>
  <r>
    <s v="OLBC914"/>
    <s v="DL01220301600"/>
    <s v="DAL2122017430"/>
    <n v="819844"/>
    <x v="0"/>
    <x v="336"/>
    <n v="8268007511"/>
    <n v="429"/>
    <n v="26629.661016949154"/>
    <m/>
    <n v="4793.3389830508477"/>
    <n v="31423"/>
    <d v="2021-12-28T17:30:00"/>
    <n v="43848809"/>
    <s v="UTCL-20-DL-R-07"/>
    <s v="N111221926121393"/>
    <d v="2022-04-23T00:00:00"/>
    <s v="OLBC"/>
    <m/>
  </r>
  <r>
    <s v="CE112"/>
    <s v="DL01240600398"/>
    <s v="DAL2425003536"/>
    <n v="815162"/>
    <x v="0"/>
    <x v="176"/>
    <n v="8268015145"/>
    <s v="6A"/>
    <n v="26600"/>
    <m/>
    <n v="4788"/>
    <n v="31388"/>
    <d v="2024-05-25T17:30:00"/>
    <n v="160836336"/>
    <s v="UTCL-22-DL-N-49"/>
    <m/>
    <m/>
    <s v="Line-1 Cooler ESP"/>
    <m/>
  </r>
  <r>
    <s v="WHRS-1699"/>
    <s v="DL01210900981"/>
    <s v="DAL2122007841"/>
    <n v="401972"/>
    <x v="0"/>
    <x v="29"/>
    <n v="8263000049"/>
    <s v="IDM11008362"/>
    <n v="26390"/>
    <n v="0"/>
    <n v="4750.2"/>
    <n v="31140.2"/>
    <d v="2021-08-19T17:30:00"/>
    <n v="6870217402"/>
    <s v="UTCL-20-DL-R-01"/>
    <m/>
    <m/>
    <s v="WHRS"/>
    <m/>
  </r>
  <r>
    <n v="192"/>
    <s v="DL01230901163"/>
    <s v="DAL2324010445"/>
    <n v="821964"/>
    <x v="0"/>
    <x v="326"/>
    <n v="8268013005"/>
    <s v="23-24/19"/>
    <n v="26371.745762711867"/>
    <m/>
    <n v="4746.9142372881361"/>
    <n v="31118.660000000003"/>
    <d v="2023-09-11T17:30:00"/>
    <n v="160676426"/>
    <s v="UTCL-21-DL-R-04"/>
    <s v="N271232659671183"/>
    <d v="2023-09-30T00:00:00"/>
    <s v="AFR"/>
    <m/>
  </r>
  <r>
    <s v="WHRS-1087"/>
    <s v="DL01230200255"/>
    <s v="DAL2223018009"/>
    <n v="814699"/>
    <x v="0"/>
    <x v="394"/>
    <n v="8266017036"/>
    <n v="1175"/>
    <n v="26271.186440677968"/>
    <m/>
    <n v="4728.8135593220341"/>
    <n v="31000"/>
    <d v="2023-01-11T17:30:00"/>
    <n v="6870376209"/>
    <s v="UTCL-20-DL-R-01"/>
    <s v="N046232333666969"/>
    <d v="2023-02-17T00:00:00"/>
    <s v="WHRS"/>
    <m/>
  </r>
  <r>
    <s v="RMES-25"/>
    <s v="DL01231200172"/>
    <s v="DAL2324014728"/>
    <n v="816273"/>
    <x v="0"/>
    <x v="203"/>
    <n v="8268013815"/>
    <n v="228"/>
    <n v="26261.864406779663"/>
    <m/>
    <n v="4727.1355932203396"/>
    <n v="30989.000000000004"/>
    <d v="2023-11-29T17:30:00"/>
    <n v="160865782"/>
    <s v="UTCL-22-DL-N-39"/>
    <s v="HDFCR52023121261440983"/>
    <d v="2023-12-14T00:00:00"/>
    <s v="Raw Mill-1 ESP"/>
    <m/>
  </r>
  <r>
    <n v="368"/>
    <s v="DL01230100205"/>
    <s v="DAL2223016217"/>
    <n v="502357"/>
    <x v="0"/>
    <x v="277"/>
    <n v="8266016729"/>
    <s v="TA/22-23/731"/>
    <n v="26250"/>
    <m/>
    <n v="4725"/>
    <n v="30975"/>
    <d v="2022-12-01T17:30:00"/>
    <n v="6870326854"/>
    <s v="UTCL-21-DL-R-04"/>
    <s v="N030232307385854"/>
    <d v="2023-02-01T00:00:00"/>
    <s v="AFR"/>
    <m/>
  </r>
  <r>
    <s v="WHRS-1797"/>
    <s v="DL01211001938"/>
    <s v="DAL2122010465"/>
    <n v="401972"/>
    <x v="0"/>
    <x v="29"/>
    <n v="8263000049"/>
    <s v="IDM11009423"/>
    <n v="26200"/>
    <n v="0"/>
    <n v="4716"/>
    <n v="30916"/>
    <d v="2021-09-30T17:30:00"/>
    <n v="6870263053"/>
    <s v="UTCL-20-DL-R-01"/>
    <m/>
    <m/>
    <s v="WHRS"/>
    <m/>
  </r>
  <r>
    <s v="WHRS-1845"/>
    <s v="DL01220101041"/>
    <s v="DAL2122014390"/>
    <n v="401972"/>
    <x v="0"/>
    <x v="29"/>
    <n v="8263000049"/>
    <s v="IDM11011225"/>
    <n v="26200"/>
    <n v="0"/>
    <n v="4716"/>
    <n v="30916"/>
    <d v="2021-12-21T17:30:00"/>
    <n v="6870366740"/>
    <s v="UTCL-20-DL-R-01"/>
    <m/>
    <m/>
    <s v="WHRS"/>
    <m/>
  </r>
  <r>
    <s v="WHRS-525"/>
    <s v="DL01211002025"/>
    <s v="DAL2122010564"/>
    <n v="814561"/>
    <x v="0"/>
    <x v="308"/>
    <n v="8268005384"/>
    <n v="71"/>
    <n v="26188.983050847459"/>
    <m/>
    <n v="4714.0169491525421"/>
    <n v="30903"/>
    <d v="2021-10-23T17:30:00"/>
    <n v="44156092"/>
    <s v="UTCL-20-DL-R-01"/>
    <s v="N314211708942393"/>
    <d v="2021-11-11T00:00:00"/>
    <s v="WHRS"/>
    <m/>
  </r>
  <r>
    <s v="OLBC908"/>
    <s v="DL01220200055"/>
    <s v="DAL2122014711"/>
    <n v="819844"/>
    <x v="0"/>
    <x v="336"/>
    <n v="8268007511"/>
    <n v="447"/>
    <n v="26039.830508474577"/>
    <m/>
    <n v="4687.1694915254238"/>
    <n v="30727"/>
    <d v="2022-01-29T00:00:00"/>
    <n v="44328545"/>
    <s v="UTCL-20-DL-R-07"/>
    <s v="N038221823272577"/>
    <d v="2022-02-08T00:00:00"/>
    <s v="OLBC"/>
    <m/>
  </r>
  <r>
    <s v="OLBC913"/>
    <s v="DL01220302471"/>
    <s v="DAL2122018252"/>
    <n v="819844"/>
    <x v="0"/>
    <x v="336"/>
    <n v="8268007511"/>
    <n v="514"/>
    <n v="26039.830508474577"/>
    <m/>
    <n v="4687.1694915254238"/>
    <n v="30727"/>
    <d v="2022-03-25T17:30:00"/>
    <n v="44467072"/>
    <s v="UTCL-20-DL-R-07"/>
    <s v="N095221904163734"/>
    <d v="2022-04-06T00:00:00"/>
    <s v="OLBC"/>
    <m/>
  </r>
  <r>
    <s v="WHRS-444"/>
    <s v="DL01210700961"/>
    <s v="DAL2122004358"/>
    <n v="509612"/>
    <x v="0"/>
    <x v="309"/>
    <n v="8266011741"/>
    <s v="INS/0118/21-22"/>
    <n v="26000"/>
    <m/>
    <n v="4680"/>
    <n v="30680"/>
    <d v="2021-06-21T17:30:00"/>
    <n v="6870134754"/>
    <s v="UTCL-20-DL-R-01"/>
    <n v="107273727265"/>
    <d v="2021-07-28T00:00:00"/>
    <s v="WHRS"/>
    <m/>
  </r>
  <r>
    <s v="CU173"/>
    <s v="DL01240501176"/>
    <s v="DAL2425002359"/>
    <n v="507912"/>
    <x v="0"/>
    <x v="293"/>
    <n v="8266020103"/>
    <s v="SA/24-25/026"/>
    <n v="26000"/>
    <m/>
    <n v="4680"/>
    <n v="30680"/>
    <d v="2024-04-19T17:30:00"/>
    <n v="1251186207"/>
    <s v="UTCL-22-DL-R-07"/>
    <n v="406171547404"/>
    <d v="2024-06-19T00:00:00"/>
    <s v="Line-1 Cooler Updragation "/>
    <m/>
  </r>
  <r>
    <s v="CU15"/>
    <s v="DL01231200820"/>
    <s v="DAL2324015428"/>
    <n v="703046"/>
    <x v="0"/>
    <x v="279"/>
    <n v="8266020114"/>
    <s v="CB5000293119"/>
    <n v="25981"/>
    <m/>
    <n v="0"/>
    <n v="25981"/>
    <d v="2023-11-24T17:30:00"/>
    <n v="1218741167"/>
    <s v="UTCL-22-DL-R-07"/>
    <s v="N360232799454974"/>
    <d v="2023-12-27T00:00:00"/>
    <s v="Line-1 Cooler Updragation "/>
    <m/>
  </r>
  <r>
    <s v="C119"/>
    <s v="DL01220301590"/>
    <s v="DAL2122017469"/>
    <n v="300286"/>
    <x v="0"/>
    <x v="3"/>
    <n v="8263000075"/>
    <n v="712733916"/>
    <n v="25900"/>
    <m/>
    <n v="4662"/>
    <n v="30562"/>
    <d v="2022-02-24T17:30:00"/>
    <n v="6870451066"/>
    <s v="UTCL-20-DL-R-04"/>
    <s v="HDFCR52022042263029351"/>
    <d v="2022-04-23T00:00:00"/>
    <s v="Cement Mill"/>
    <m/>
  </r>
  <r>
    <s v="WHRS-507"/>
    <s v="DL01230301061"/>
    <s v="DAL2223020728"/>
    <n v="815145"/>
    <x v="0"/>
    <x v="165"/>
    <n v="8268011256"/>
    <n v="126"/>
    <n v="25869.69491525424"/>
    <m/>
    <n v="4656.5450847457632"/>
    <n v="30526.240000000005"/>
    <d v="2023-03-13T17:30:00"/>
    <n v="44551186"/>
    <s v="UTCL-20-DL-R-01"/>
    <s v="N093232400146286"/>
    <d v="2023-04-05T00:00:00"/>
    <s v="WHRS"/>
    <m/>
  </r>
  <r>
    <s v="WHRS-1994"/>
    <m/>
    <m/>
    <m/>
    <x v="0"/>
    <x v="307"/>
    <m/>
    <s v="7064877077"/>
    <n v="25736.23"/>
    <m/>
    <m/>
    <n v="25736.23"/>
    <d v="2023-05-06T00:00:00"/>
    <m/>
    <m/>
    <m/>
    <m/>
    <s v="WHRS"/>
    <m/>
  </r>
  <r>
    <s v="CE89"/>
    <s v="DL01240501620"/>
    <s v="DAL2425002819"/>
    <n v="137847"/>
    <x v="0"/>
    <x v="208"/>
    <n v="8266019461"/>
    <s v="SE/2024-25/0035"/>
    <n v="25650"/>
    <m/>
    <n v="4617"/>
    <n v="30267"/>
    <d v="2024-05-09T17:30:00"/>
    <n v="1251193798"/>
    <s v="UTCL-22-DL-N-49"/>
    <s v="N165243093555123"/>
    <d v="2024-06-15T00:00:00"/>
    <s v="Line-1 Cooler ESP"/>
    <m/>
  </r>
  <r>
    <s v="WHRS-1994"/>
    <m/>
    <m/>
    <m/>
    <x v="0"/>
    <x v="307"/>
    <m/>
    <s v="7068404821"/>
    <n v="25627"/>
    <m/>
    <m/>
    <n v="25627"/>
    <d v="2023-07-05T00:00:00"/>
    <m/>
    <m/>
    <m/>
    <m/>
    <s v="WHRS"/>
    <m/>
  </r>
  <r>
    <s v="WHRS-1994"/>
    <m/>
    <m/>
    <m/>
    <x v="0"/>
    <x v="307"/>
    <m/>
    <s v="7034803079"/>
    <n v="25567.759999999998"/>
    <m/>
    <m/>
    <n v="25567.759999999998"/>
    <d v="2021-08-31T00:00:00"/>
    <m/>
    <m/>
    <m/>
    <m/>
    <s v="WHRS"/>
    <m/>
  </r>
  <r>
    <s v="OLBC1261"/>
    <m/>
    <m/>
    <m/>
    <x v="0"/>
    <x v="342"/>
    <m/>
    <s v="7042194091"/>
    <n v="25567.69"/>
    <m/>
    <m/>
    <n v="25567.69"/>
    <m/>
    <m/>
    <m/>
    <m/>
    <m/>
    <s v="OLBC"/>
    <m/>
  </r>
  <r>
    <s v="C1200"/>
    <s v="DL01221100185"/>
    <s v="DAL2223012616"/>
    <n v="505928"/>
    <x v="0"/>
    <x v="395"/>
    <n v="8263000227"/>
    <s v="GST/2223/0604"/>
    <n v="25556.739999999998"/>
    <m/>
    <n v="4600.26"/>
    <n v="30157"/>
    <d v="2022-09-26T17:30:00"/>
    <n v="6870256670"/>
    <s v="UTCL-20-DL-R-04"/>
    <n v="212055837170"/>
    <d v="2022-12-06T00:00:00"/>
    <s v="Cement Mill"/>
    <m/>
  </r>
  <r>
    <s v="OLBC397"/>
    <s v="DL01221101259"/>
    <m/>
    <n v="703429"/>
    <x v="0"/>
    <x v="396"/>
    <n v="8262000058"/>
    <s v="I222300326641"/>
    <n v="25555.08"/>
    <m/>
    <n v="4599.91"/>
    <n v="30154.99"/>
    <m/>
    <m/>
    <s v="UTCL-20-DL-R-07"/>
    <m/>
    <m/>
    <s v="OLBC"/>
    <m/>
  </r>
  <r>
    <s v="C1323"/>
    <s v="DL01210600694"/>
    <s v="DAL2122002573"/>
    <n v="814805"/>
    <x v="0"/>
    <x v="306"/>
    <n v="8268005479"/>
    <n v="3294"/>
    <n v="25500"/>
    <m/>
    <n v="4590"/>
    <n v="30090"/>
    <d v="2021-06-15T17:30:00"/>
    <n v="43953415"/>
    <s v="UTCL-20-DL-R-04"/>
    <s v="N189211560100982"/>
    <d v="2021-07-09T00:00:00"/>
    <s v="Cement Mill"/>
    <m/>
  </r>
  <r>
    <s v="CU225"/>
    <s v="DL01240501257"/>
    <s v="DAL2425002557"/>
    <n v="128635"/>
    <x v="0"/>
    <x v="173"/>
    <n v="8266021288"/>
    <s v="DT/24-25/115"/>
    <n v="25500"/>
    <m/>
    <n v="4590"/>
    <n v="30090"/>
    <d v="2024-05-06T17:30:00"/>
    <n v="1251186980"/>
    <s v="UTCL-22-DL-R-03"/>
    <s v="N166243095331712"/>
    <d v="2024-06-16T00:00:00"/>
    <s v="Line-1 Cooler Updragation "/>
    <m/>
  </r>
  <r>
    <s v="WHRS-1803"/>
    <s v="DL01211001906"/>
    <s v="DAL2122010470"/>
    <n v="401972"/>
    <x v="0"/>
    <x v="29"/>
    <n v="8263000049"/>
    <s v="IDM11009152"/>
    <n v="25340"/>
    <n v="0"/>
    <n v="4561.2"/>
    <n v="29901.200000000001"/>
    <d v="2021-09-23T17:30:00"/>
    <n v="6870262927"/>
    <s v="UTCL-20-DL-R-01"/>
    <m/>
    <m/>
    <s v="WHRS"/>
    <m/>
  </r>
  <r>
    <s v="CU85"/>
    <s v="DL01240101765"/>
    <s v="DAL2324017738"/>
    <n v="820829"/>
    <x v="0"/>
    <x v="185"/>
    <n v="8268014041"/>
    <s v="HE/24-25/166"/>
    <n v="25300"/>
    <m/>
    <n v="4554"/>
    <n v="29854"/>
    <d v="2024-01-22T17:30:00"/>
    <n v="161004668"/>
    <s v="UTCL-22-DL-R-07"/>
    <s v="N039242873876647"/>
    <d v="2024-02-10T00:00:00"/>
    <s v="Line-1 Cooler Updragation "/>
    <m/>
  </r>
  <r>
    <s v="OLBC90"/>
    <s v="DL01230202051"/>
    <s v="DAL2223019914"/>
    <n v="130312"/>
    <x v="0"/>
    <x v="219"/>
    <n v="8266017186"/>
    <s v="27032-026-22IVBR"/>
    <n v="25200"/>
    <m/>
    <n v="4536"/>
    <n v="29736"/>
    <d v="2023-01-30T17:30:00"/>
    <n v="6870427849"/>
    <s v="UTCL-20-DL-R-07"/>
    <s v="N093232400146230"/>
    <d v="2023-04-05T00:00:00"/>
    <s v="OLBC"/>
    <m/>
  </r>
  <r>
    <s v="RMES-27"/>
    <s v="DL01240100024"/>
    <s v="DAL2324016271"/>
    <n v="816273"/>
    <x v="0"/>
    <x v="203"/>
    <n v="8268013815"/>
    <n v="249"/>
    <n v="25130.508474576272"/>
    <m/>
    <n v="4523.4915254237285"/>
    <n v="29654"/>
    <d v="2023-12-28T17:30:00"/>
    <n v="160948116"/>
    <s v="UTCL-22-DL-N-39"/>
    <s v="N015242835851552"/>
    <d v="2024-01-17T00:00:00"/>
    <s v="Raw Mill-1 ESP"/>
    <m/>
  </r>
  <r>
    <s v="WHRS-143"/>
    <s v="DL01210700373"/>
    <s v="DAL2122003736"/>
    <n v="408117"/>
    <x v="0"/>
    <x v="63"/>
    <n v="8263000119"/>
    <s v="MP0021101502"/>
    <n v="25020"/>
    <n v="29.52"/>
    <n v="4503.5999999999995"/>
    <n v="29553.119999999999"/>
    <d v="2021-06-24T17:30:00"/>
    <n v="6870124433"/>
    <s v="UTCL-20-DL-R-01"/>
    <s v="N208211578450124"/>
    <d v="2021-07-28T00:00:00"/>
    <s v="WHRS"/>
    <m/>
  </r>
  <r>
    <s v="OLBC1052"/>
    <s v="DL01221001399"/>
    <s v="DAL2223011886"/>
    <n v="812140"/>
    <x v="0"/>
    <x v="4"/>
    <n v="8268008478"/>
    <s v="SVM/22-23/0050"/>
    <n v="25000"/>
    <m/>
    <n v="4500"/>
    <n v="29500"/>
    <d v="2022-07-27T17:30:00"/>
    <n v="44263036"/>
    <s v="UTCL-20-DL-R-07"/>
    <n v="211114354748"/>
    <d v="2022-11-14T00:00:00"/>
    <s v="OLBC"/>
    <m/>
  </r>
  <r>
    <s v="OLBC65"/>
    <s v="DL01230302207"/>
    <s v="DAL2223022093"/>
    <n v="703046"/>
    <x v="0"/>
    <x v="279"/>
    <n v="8268011627"/>
    <s v="CB5000246447"/>
    <n v="25000"/>
    <m/>
    <n v="0"/>
    <n v="25000"/>
    <d v="2023-02-28T17:30:00"/>
    <n v="3445038244"/>
    <s v="UTCL-20-DL-R-07"/>
    <s v="N101232413499126"/>
    <d v="2023-04-13T00:00:00"/>
    <s v="OLBC"/>
    <m/>
  </r>
  <r>
    <s v="OLBC1118"/>
    <s v="DL01230101233"/>
    <s v="DAL2223017168"/>
    <n v="108968"/>
    <x v="0"/>
    <x v="193"/>
    <n v="8266016397"/>
    <s v="SMT/22-23/12/88"/>
    <n v="24972.881355932204"/>
    <m/>
    <n v="4495.1186440677966"/>
    <n v="29468"/>
    <d v="2022-12-15T17:30:00"/>
    <n v="6870419712"/>
    <s v="UTCL-20-DL-R-07"/>
    <n v="303173147440"/>
    <d v="2023-03-18T00:00:00"/>
    <s v="OLBC"/>
    <m/>
  </r>
  <r>
    <s v="C88"/>
    <s v="DL01211200758"/>
    <s v="DAL2122012489"/>
    <n v="300286"/>
    <x v="0"/>
    <x v="3"/>
    <n v="8263000075"/>
    <n v="712730285"/>
    <n v="24960"/>
    <m/>
    <n v="4492.8"/>
    <n v="29452.799999999999"/>
    <d v="2021-11-30T17:30:00"/>
    <n v="6870320774"/>
    <s v="UTCL-20-DL-R-04"/>
    <m/>
    <m/>
    <s v="Cement Mill"/>
    <m/>
  </r>
  <r>
    <s v="OLBC1073"/>
    <s v="DL01220900103"/>
    <s v="DAL2223008784"/>
    <n v="934550"/>
    <x v="0"/>
    <x v="224"/>
    <n v="8268009347"/>
    <s v="BNUPVAR000541/22"/>
    <n v="24873.745762711867"/>
    <m/>
    <n v="4477.2742372881357"/>
    <n v="29351.020000000004"/>
    <d v="2022-08-04T17:30:00"/>
    <n v="44122691"/>
    <s v="UTCL-20-DL-R-07"/>
    <s v="N250222110130533"/>
    <d v="2022-09-10T00:00:00"/>
    <s v="OLBC"/>
    <m/>
  </r>
  <r>
    <s v="CU236"/>
    <s v="DL01240500398"/>
    <s v="DAL2425001688"/>
    <n v="510651"/>
    <x v="0"/>
    <x v="397"/>
    <n v="8266021227"/>
    <s v="SE/24-25/011"/>
    <n v="24742.508474576272"/>
    <m/>
    <n v="4453.6515254237293"/>
    <n v="29196.160000000003"/>
    <d v="2024-04-22T17:30:00"/>
    <n v="1251166862"/>
    <s v="UTCL-22-DL-R-03"/>
    <s v="N159243081922612"/>
    <d v="2024-06-15T00:00:00"/>
    <s v="Line-1 Cooler Updragation "/>
    <m/>
  </r>
  <r>
    <n v="18"/>
    <s v="DL01231201624"/>
    <s v="DAL2324016020"/>
    <n v="811923"/>
    <x v="0"/>
    <x v="250"/>
    <n v="8268013992"/>
    <s v="AAPL/23-24/G0682"/>
    <n v="24659.830508474577"/>
    <m/>
    <n v="4438.7694915254233"/>
    <n v="29098.6"/>
    <d v="2023-09-08T17:30:00"/>
    <n v="160934035"/>
    <s v="UTCL-21-DL-R-04"/>
    <s v="HDFCR52024011270406971"/>
    <d v="2024-01-14T00:00:00"/>
    <s v="AFR"/>
    <m/>
  </r>
  <r>
    <s v="CU209"/>
    <s v="DL01240501196"/>
    <s v="DAL2425002351"/>
    <n v="108271"/>
    <x v="0"/>
    <x v="371"/>
    <n v="8266021290"/>
    <n v="44628"/>
    <n v="24575"/>
    <m/>
    <n v="4423.5"/>
    <n v="28998.5"/>
    <d v="2024-04-13T17:30:00"/>
    <n v="1251186269"/>
    <s v="UTCL-22-DL-R-07"/>
    <s v="N153243068038656"/>
    <d v="2024-06-15T00:00:00"/>
    <s v="Line-1 Cooler Updragation "/>
    <m/>
  </r>
  <r>
    <n v="63"/>
    <s v="DL01240501874"/>
    <s v="DAL2425002956"/>
    <n v="816965"/>
    <x v="0"/>
    <x v="157"/>
    <n v="8268014428"/>
    <s v="8268014428/RA01"/>
    <n v="24571.73"/>
    <m/>
    <n v="0"/>
    <n v="24571.73"/>
    <d v="2024-03-30T17:30:00"/>
    <n v="160804718"/>
    <s v="UTCL-21-DL-R-04"/>
    <s v="N157243075265853"/>
    <d v="2024-06-15T00:00:00"/>
    <s v="AFR"/>
    <m/>
  </r>
  <r>
    <s v="CE82"/>
    <s v="DL01231200782"/>
    <s v="DAL2324015313"/>
    <n v="812419"/>
    <x v="0"/>
    <x v="44"/>
    <n v="8268013817"/>
    <s v="379/23-24"/>
    <n v="24500"/>
    <m/>
    <n v="4410"/>
    <n v="28910"/>
    <d v="2023-12-01T17:30:00"/>
    <n v="160893657"/>
    <s v="UTCL-22-DL-N-49"/>
    <s v="N360232799450156"/>
    <d v="2023-12-28T00:00:00"/>
    <s v="Line-1 Cooler ESP"/>
    <m/>
  </r>
  <r>
    <s v="C1280"/>
    <s v="DL01220300133"/>
    <s v="DAL2122016013"/>
    <n v="815377"/>
    <x v="0"/>
    <x v="320"/>
    <n v="8268007791"/>
    <n v="231"/>
    <n v="24402"/>
    <m/>
    <n v="0"/>
    <n v="24402"/>
    <d v="2022-02-28T17:30:00"/>
    <n v="44397992"/>
    <s v="UTCL-20-DL-R-04"/>
    <s v="N074221875032182"/>
    <d v="2022-03-16T00:00:00"/>
    <s v="Cement Mill"/>
    <m/>
  </r>
  <r>
    <s v="OLBC1261"/>
    <m/>
    <m/>
    <m/>
    <x v="0"/>
    <x v="342"/>
    <m/>
    <s v="7070063911"/>
    <n v="24250"/>
    <m/>
    <m/>
    <n v="24250"/>
    <m/>
    <m/>
    <m/>
    <m/>
    <m/>
    <s v="OLBC"/>
    <m/>
  </r>
  <r>
    <s v="C915"/>
    <s v="DL01220301557"/>
    <s v="DAL2122017502"/>
    <n v="500071"/>
    <x v="0"/>
    <x v="303"/>
    <n v="8266013649"/>
    <s v="GST-0505/2021-22"/>
    <n v="24235.66"/>
    <m/>
    <n v="4362.34"/>
    <n v="28598"/>
    <d v="2022-02-16T17:30:00"/>
    <n v="6870437870"/>
    <s v="UTCL-20-DL-R-04"/>
    <s v="N094221901538837"/>
    <d v="2022-04-05T00:00:00"/>
    <s v="Cement Mill"/>
    <m/>
  </r>
  <r>
    <s v="OLBC907"/>
    <s v="DL01211200330"/>
    <s v="DAL2122012038"/>
    <n v="819844"/>
    <x v="0"/>
    <x v="336"/>
    <n v="8268007511"/>
    <n v="374"/>
    <n v="24150"/>
    <m/>
    <n v="4347"/>
    <n v="28497"/>
    <d v="2021-11-29T17:30:00"/>
    <n v="44228013"/>
    <s v="UTCL-20-DL-R-07"/>
    <s v="N347211750963426"/>
    <d v="2021-12-14T00:00:00"/>
    <s v="OLBC"/>
    <m/>
  </r>
  <r>
    <s v="OLBC1261"/>
    <m/>
    <m/>
    <m/>
    <x v="0"/>
    <x v="342"/>
    <m/>
    <s v="7063229932"/>
    <n v="24119.33"/>
    <m/>
    <m/>
    <n v="24119.33"/>
    <m/>
    <m/>
    <m/>
    <m/>
    <m/>
    <s v="OLBC"/>
    <m/>
  </r>
  <r>
    <s v="OLBC1227"/>
    <s v="DL01220301442"/>
    <s v="DAL2122017402"/>
    <n v="123365"/>
    <x v="0"/>
    <x v="275"/>
    <n v="8266013840"/>
    <n v="220155525"/>
    <n v="24104.237288135595"/>
    <m/>
    <n v="4338.7627118644068"/>
    <n v="28443"/>
    <d v="2022-02-28T17:30:00"/>
    <n v="6870438494"/>
    <s v="UTCL-20-DL-R-07"/>
    <n v="204269367546"/>
    <d v="2022-04-27T00:00:00"/>
    <s v="OLBC"/>
    <m/>
  </r>
  <r>
    <s v="RMES-26"/>
    <s v="DL01231200173"/>
    <s v="DAL2324014727"/>
    <n v="816273"/>
    <x v="0"/>
    <x v="203"/>
    <n v="8268013815"/>
    <n v="184"/>
    <n v="24097.457627118645"/>
    <m/>
    <n v="4337.5423728813557"/>
    <n v="28435"/>
    <d v="2023-10-27T17:30:00"/>
    <n v="160865756"/>
    <s v="UTCL-22-DL-N-39"/>
    <s v="HDFCR52023121261440983"/>
    <d v="2023-12-14T00:00:00"/>
    <s v="Raw Mill-1 ESP"/>
    <m/>
  </r>
  <r>
    <s v="WHRS-1761"/>
    <s v="DL01210901570"/>
    <s v="DAL2122008502"/>
    <n v="401972"/>
    <x v="0"/>
    <x v="29"/>
    <n v="8263000049"/>
    <s v="IDM11008808"/>
    <n v="24080"/>
    <n v="0"/>
    <n v="4334.3999999999996"/>
    <n v="28414.400000000001"/>
    <d v="2021-09-06T17:30:00"/>
    <n v="6870247384"/>
    <s v="UTCL-20-DL-R-01"/>
    <s v="N299211686891105"/>
    <d v="2021-10-27T00:00:00"/>
    <s v="WHRS"/>
    <m/>
  </r>
  <r>
    <s v="C1397"/>
    <m/>
    <m/>
    <m/>
    <x v="0"/>
    <x v="168"/>
    <m/>
    <s v="7033299987"/>
    <n v="24000"/>
    <m/>
    <m/>
    <n v="24000"/>
    <d v="2021-07-26T00:00:00"/>
    <m/>
    <m/>
    <m/>
    <m/>
    <s v="Cement Mill"/>
    <m/>
  </r>
  <r>
    <n v="314"/>
    <s v="DL01220100743"/>
    <s v="DAL2122014006"/>
    <n v="809819"/>
    <x v="1"/>
    <x v="95"/>
    <n v="8268007176"/>
    <s v="SECMEC/21-22/119"/>
    <n v="24000"/>
    <m/>
    <n v="4320"/>
    <n v="28320"/>
    <d v="2021-10-25T17:30:00"/>
    <n v="44322560"/>
    <s v="UTCL-21-DL-R-04"/>
    <n v="202173546715"/>
    <d v="2022-02-18T00:00:00"/>
    <s v="AFR"/>
    <m/>
  </r>
  <r>
    <s v="DC5"/>
    <s v="DL01231100748"/>
    <s v="DAL2324013743"/>
    <n v="400371"/>
    <x v="0"/>
    <x v="159"/>
    <n v="8266019198"/>
    <s v="23-24/INV/079"/>
    <n v="24000"/>
    <m/>
    <n v="4320"/>
    <n v="28320"/>
    <d v="2023-10-19T17:30:00"/>
    <n v="1246591876"/>
    <s v="UTCL-21-DL-N-28"/>
    <s v="N335232761353387"/>
    <d v="2023-12-03T00:00:00"/>
    <s v="Line-1 DC to AC Conversion"/>
    <m/>
  </r>
  <r>
    <s v="KC32"/>
    <s v="DL01240400594"/>
    <m/>
    <n v="509613"/>
    <x v="0"/>
    <x v="254"/>
    <n v="8266021194"/>
    <s v="AJMS/018/24-25"/>
    <n v="24000"/>
    <m/>
    <n v="4320"/>
    <n v="28320"/>
    <d v="2024-04-02T00:00:00"/>
    <m/>
    <s v="UTC1-23-DL-R-E-OT-01"/>
    <m/>
    <m/>
    <s v="Line-1 Kiln Capacity Enhancement up to 2500 tpd from 1600 tpd"/>
    <m/>
  </r>
  <r>
    <s v="CU96"/>
    <s v="DL01240500687"/>
    <m/>
    <n v="510413"/>
    <x v="0"/>
    <x v="242"/>
    <n v="8266021251"/>
    <s v="IE/24-25/52"/>
    <n v="24000"/>
    <m/>
    <n v="4320"/>
    <n v="28320"/>
    <d v="2024-04-26T00:00:00"/>
    <m/>
    <s v="UTCL-22-DL-R-07"/>
    <m/>
    <m/>
    <s v="Line-1 Cooler Updragation "/>
    <m/>
  </r>
  <r>
    <s v="WHRS-1131"/>
    <s v="DL01221200194"/>
    <s v="DAL2223014118"/>
    <n v="814805"/>
    <x v="0"/>
    <x v="306"/>
    <n v="8268010705"/>
    <n v="5308"/>
    <n v="23944.067796610172"/>
    <m/>
    <n v="4309.9322033898306"/>
    <n v="28254.000000000004"/>
    <d v="2022-11-23T17:30:00"/>
    <n v="44308679"/>
    <s v="UTCL-20-DL-R-01"/>
    <s v="N341222238152955"/>
    <d v="2022-12-07T00:00:00"/>
    <s v="WHRS"/>
    <m/>
  </r>
  <r>
    <n v="159"/>
    <s v="DL01230501457"/>
    <s v="DAL2324002709"/>
    <n v="921813"/>
    <x v="1"/>
    <x v="225"/>
    <n v="8268010963"/>
    <s v="LKN/0143/2324"/>
    <n v="23943.220338983054"/>
    <m/>
    <n v="4309.7796610169498"/>
    <n v="28253.000000000004"/>
    <d v="2023-04-25T17:30:00"/>
    <n v="160380026"/>
    <s v="UTCL-21-DL-R-04"/>
    <s v="N144232471581258"/>
    <d v="2023-05-26T00:00:00"/>
    <s v="AFR"/>
    <m/>
  </r>
  <r>
    <s v="OLBC909"/>
    <s v="DL01220200054"/>
    <s v="DAL2122014712"/>
    <n v="819844"/>
    <x v="0"/>
    <x v="336"/>
    <n v="8268007511"/>
    <n v="448"/>
    <n v="23939.830508474577"/>
    <m/>
    <n v="4309.1694915254238"/>
    <n v="28249"/>
    <d v="2022-01-29T17:30:00"/>
    <n v="44328500"/>
    <s v="UTCL-20-DL-R-07"/>
    <s v="N038221823272577"/>
    <d v="2022-02-08T00:00:00"/>
    <s v="OLBC"/>
    <m/>
  </r>
  <r>
    <s v="OLBC911"/>
    <s v="DL01220300304"/>
    <s v="DAL2122016222"/>
    <n v="819844"/>
    <x v="0"/>
    <x v="336"/>
    <n v="8268007511"/>
    <n v="462"/>
    <n v="23939.830508474577"/>
    <m/>
    <n v="4309.1694915254238"/>
    <n v="28249"/>
    <d v="2022-02-28T17:30:00"/>
    <n v="44397197"/>
    <s v="UTCL-20-DL-R-07"/>
    <s v="N066221863175913"/>
    <d v="2022-03-08T00:00:00"/>
    <s v="OLBC"/>
    <m/>
  </r>
  <r>
    <s v="OLBC915"/>
    <s v="DL01220302470"/>
    <s v="DAL2122018253"/>
    <n v="819844"/>
    <x v="0"/>
    <x v="336"/>
    <n v="8268007511"/>
    <n v="513"/>
    <n v="23939.830508474577"/>
    <m/>
    <n v="4309.1694915254238"/>
    <n v="28249"/>
    <d v="2022-03-25T17:30:00"/>
    <n v="6870454900"/>
    <s v="UTCL-20-DL-R-07"/>
    <s v="N095221904163734"/>
    <d v="2022-04-06T00:00:00"/>
    <s v="OLBC"/>
    <m/>
  </r>
  <r>
    <s v="WHRS-739"/>
    <s v="DL01211200539"/>
    <s v="DAL2122012392"/>
    <n v="811819"/>
    <x v="0"/>
    <x v="149"/>
    <n v="8263000049"/>
    <s v="MLIPL/28689/21"/>
    <n v="23769"/>
    <m/>
    <n v="0"/>
    <n v="23769"/>
    <d v="2021-11-08T17:30:00"/>
    <n v="3445022757"/>
    <s v="UTCL-20-DL-R-01"/>
    <n v="110082110755"/>
    <d v="2021-10-09T00:00:00"/>
    <s v="WHRS"/>
    <m/>
  </r>
  <r>
    <s v="CE4"/>
    <s v="DL01230600060"/>
    <s v="DAL2324003594"/>
    <n v="128773"/>
    <x v="0"/>
    <x v="328"/>
    <n v="8266018436"/>
    <n v="171"/>
    <n v="23750"/>
    <m/>
    <n v="4275"/>
    <n v="28025"/>
    <d v="2023-05-09T17:30:00"/>
    <n v="1246379941"/>
    <s v="UTCL-22-DL-N-49"/>
    <s v="N173232513544200"/>
    <d v="2023-06-24T00:00:00"/>
    <s v="Line-1 Cooler ESP"/>
    <m/>
  </r>
  <r>
    <n v="453"/>
    <m/>
    <m/>
    <m/>
    <x v="0"/>
    <x v="171"/>
    <m/>
    <s v="1930947548"/>
    <n v="23702.97"/>
    <m/>
    <m/>
    <n v="23702.97"/>
    <m/>
    <m/>
    <m/>
    <m/>
    <m/>
    <s v="AFR"/>
    <m/>
  </r>
  <r>
    <s v="WHRS-1715"/>
    <s v="DL01210901033"/>
    <s v="DAL2122007869"/>
    <n v="401972"/>
    <x v="0"/>
    <x v="29"/>
    <n v="8263000049"/>
    <s v="IDM11008176"/>
    <n v="23670"/>
    <n v="0"/>
    <n v="4260.5999999999995"/>
    <n v="27930.6"/>
    <d v="2021-08-11T17:30:00"/>
    <n v="6870214990"/>
    <s v="UTCL-20-DL-R-01"/>
    <m/>
    <m/>
    <s v="WHRS"/>
    <m/>
  </r>
  <r>
    <s v="OLBC985"/>
    <s v="DL01210700031"/>
    <s v="DAL2122003406"/>
    <n v="814805"/>
    <x v="0"/>
    <x v="306"/>
    <n v="8268006403"/>
    <n v="3334"/>
    <n v="23650"/>
    <m/>
    <n v="4257"/>
    <n v="27907"/>
    <d v="2021-06-23T17:30:00"/>
    <n v="43977284"/>
    <s v="UTCL-20-DL-R-07"/>
    <s v="HDFCR52021072855460911"/>
    <d v="2021-07-29T00:00:00"/>
    <s v="OLBC"/>
    <m/>
  </r>
  <r>
    <s v="C1339"/>
    <s v="DL01220300228"/>
    <s v="DAL2122016106"/>
    <n v="814805"/>
    <x v="0"/>
    <x v="306"/>
    <n v="8268008114"/>
    <n v="4281"/>
    <n v="23650"/>
    <m/>
    <n v="4257"/>
    <n v="27907"/>
    <d v="2022-02-26T17:30:00"/>
    <n v="44397371"/>
    <s v="UTCL-20-DL-R-04"/>
    <s v="N066221863139848"/>
    <d v="2022-03-08T00:00:00"/>
    <s v="Cement Mill"/>
    <m/>
  </r>
  <r>
    <s v="C1340"/>
    <s v="DL01220400074"/>
    <s v="DAL2223000206"/>
    <n v="814805"/>
    <x v="0"/>
    <x v="306"/>
    <n v="8268008114"/>
    <n v="4460"/>
    <n v="23650"/>
    <m/>
    <n v="4257"/>
    <n v="27907"/>
    <d v="2022-03-28T17:30:00"/>
    <n v="43821394"/>
    <s v="UTCL-20-DL-R-04"/>
    <s v="N096221906407817"/>
    <d v="2022-04-07T00:00:00"/>
    <s v="Cement Mill"/>
    <m/>
  </r>
  <r>
    <s v="C1342"/>
    <s v="DL01220600097"/>
    <s v="DAL2223002966"/>
    <n v="814805"/>
    <x v="0"/>
    <x v="306"/>
    <n v="8268008114"/>
    <n v="4683"/>
    <n v="23650"/>
    <m/>
    <n v="4257"/>
    <n v="27907"/>
    <d v="2022-05-30T17:30:00"/>
    <n v="43940505"/>
    <s v="UTCL-20-DL-R-04"/>
    <s v="HDFCR52022060773796508"/>
    <d v="2022-06-08T00:00:00"/>
    <s v="Cement Mill"/>
    <m/>
  </r>
  <r>
    <s v="C1344"/>
    <s v="DL01221000194"/>
    <s v="DAL2223010663"/>
    <n v="814805"/>
    <x v="0"/>
    <x v="306"/>
    <n v="8268009770"/>
    <n v="4882"/>
    <n v="23650"/>
    <m/>
    <n v="4257"/>
    <n v="27907"/>
    <d v="2022-08-01T17:30:00"/>
    <n v="44196201"/>
    <s v="UTCL-20-DL-R-04"/>
    <s v="N284222158601911"/>
    <d v="2022-10-12T00:00:00"/>
    <s v="Cement Mill"/>
    <m/>
  </r>
  <r>
    <s v="C1343"/>
    <s v="DL01220701238"/>
    <s v="DAL2223006009"/>
    <n v="814805"/>
    <x v="0"/>
    <x v="306"/>
    <n v="8268008114"/>
    <n v="4769"/>
    <n v="23645"/>
    <m/>
    <n v="4256.0999999999995"/>
    <n v="27901.1"/>
    <d v="2022-07-01T17:30:00"/>
    <n v="44030952"/>
    <s v="UTCL-20-DL-R-04"/>
    <s v="N199222042987769"/>
    <d v="2022-07-19T00:00:00"/>
    <s v="Cement Mill"/>
    <m/>
  </r>
  <r>
    <s v="C89"/>
    <s v="DL01211200755"/>
    <s v="DAL2122012492"/>
    <n v="300286"/>
    <x v="0"/>
    <x v="3"/>
    <n v="8263000075"/>
    <n v="712730286"/>
    <n v="23644"/>
    <m/>
    <n v="4255.92"/>
    <n v="27899.919999999998"/>
    <d v="2021-11-30T17:30:00"/>
    <n v="6870320847"/>
    <s v="UTCL-20-DL-R-04"/>
    <m/>
    <m/>
    <s v="Cement Mill"/>
    <m/>
  </r>
  <r>
    <s v="RMES-36"/>
    <s v="DL01240700618"/>
    <m/>
    <n v="108928"/>
    <x v="0"/>
    <x v="344"/>
    <n v="8266021441"/>
    <s v="GST-2024-25/0827"/>
    <n v="23600"/>
    <m/>
    <n v="4248"/>
    <n v="27848"/>
    <d v="2024-06-10T00:00:00"/>
    <m/>
    <s v="UTCL-22-DL-N-39"/>
    <m/>
    <m/>
    <s v="Raw Mill-1 ESP"/>
    <m/>
  </r>
  <r>
    <s v="OLBC910"/>
    <s v="DL01220300313"/>
    <s v="DAL2122016238"/>
    <n v="819844"/>
    <x v="0"/>
    <x v="336"/>
    <n v="8268007511"/>
    <n v="476"/>
    <n v="23459.322033898305"/>
    <m/>
    <n v="4222.6779661016944"/>
    <n v="27682"/>
    <d v="2022-03-02T17:30:00"/>
    <n v="44431655"/>
    <s v="UTCL-20-DL-R-07"/>
    <s v="N087221890653501"/>
    <d v="2022-03-29T00:00:00"/>
    <s v="OLBC"/>
    <m/>
  </r>
  <r>
    <s v="WHRS-1233"/>
    <s v="DL01210900089"/>
    <s v="DAL2122006878"/>
    <n v="816655"/>
    <x v="0"/>
    <x v="215"/>
    <n v="8266012344"/>
    <n v="170"/>
    <n v="23440.000000000004"/>
    <m/>
    <n v="4219.2000000000007"/>
    <n v="27659.200000000004"/>
    <d v="2021-08-28T17:30:00"/>
    <n v="6870196099"/>
    <s v="UTCL-20-DL-R-01"/>
    <s v="N265211646186158"/>
    <d v="2021-09-23T00:00:00"/>
    <s v="WHRS"/>
    <m/>
  </r>
  <r>
    <s v="RMES-58"/>
    <s v="DL01240200285"/>
    <s v="DAL2324018517"/>
    <n v="137847"/>
    <x v="0"/>
    <x v="208"/>
    <n v="8266020112"/>
    <s v="SE/2023-24/00242"/>
    <n v="23266.511016951757"/>
    <m/>
    <n v="4187.9719830513159"/>
    <n v="27454.483000003074"/>
    <d v="2024-01-18T17:30:00"/>
    <n v="1246696499"/>
    <s v="UTCL-22-DL-N-39"/>
    <s v="HDFCR52024030184515725"/>
    <d v="2024-03-03T00:00:00"/>
    <s v="Raw Mill-1 ESP"/>
    <m/>
  </r>
  <r>
    <s v="WHRS-1424"/>
    <s v="DL01210600235"/>
    <s v="DAL2122002137"/>
    <n v="401972"/>
    <x v="0"/>
    <x v="29"/>
    <n v="8263000049"/>
    <s v="IDM11005920"/>
    <n v="23180"/>
    <n v="27.352400000000003"/>
    <n v="4172.3999999999996"/>
    <n v="27379.752399999998"/>
    <d v="2021-04-27T17:30:00"/>
    <n v="6870084980"/>
    <s v="UTCL-20-DL-R-01"/>
    <s v="HDFCR52021061196922508"/>
    <d v="2021-06-12T00:00:00"/>
    <s v="WHRS"/>
    <m/>
  </r>
  <r>
    <s v="OLBC26"/>
    <s v="DL01230201300"/>
    <s v="DAL2223018999"/>
    <n v="501448"/>
    <x v="0"/>
    <x v="111"/>
    <n v="8266017190"/>
    <s v="2022-23/4453"/>
    <n v="23139.830508474577"/>
    <m/>
    <n v="4165.1694915254238"/>
    <n v="27305"/>
    <d v="2023-01-23T17:30:00"/>
    <n v="6870381624"/>
    <s v="UTCL-20-DL-R-07"/>
    <n v="303135976006"/>
    <d v="2023-03-14T00:00:00"/>
    <s v="OLBC"/>
    <m/>
  </r>
  <r>
    <n v="201"/>
    <s v="DL01230701915"/>
    <s v="DAL2324007250"/>
    <n v="404175"/>
    <x v="0"/>
    <x v="269"/>
    <n v="8266018716"/>
    <s v="HI27-8581-2023"/>
    <n v="22988.567796610168"/>
    <m/>
    <n v="4137.94220338983"/>
    <n v="27126.51"/>
    <d v="2023-05-22T17:30:00"/>
    <n v="1246452009"/>
    <s v="UTCL-21-DL-R-04"/>
    <s v="N240232612681447"/>
    <d v="2023-08-30T00:00:00"/>
    <s v="AFR"/>
    <m/>
  </r>
  <r>
    <s v="C1331"/>
    <s v="DL01210800563"/>
    <s v="DAL2122005822"/>
    <n v="814805"/>
    <x v="0"/>
    <x v="306"/>
    <n v="8268006828"/>
    <n v="3496"/>
    <n v="22950"/>
    <m/>
    <n v="4131"/>
    <n v="27081"/>
    <d v="2021-07-30T17:30:00"/>
    <n v="44015653"/>
    <s v="UTCL-20-DL-R-04"/>
    <s v="N235211610156393"/>
    <d v="2021-08-28T00:00:00"/>
    <s v="Cement Mill"/>
    <m/>
  </r>
  <r>
    <n v="279"/>
    <s v="DL01230900713"/>
    <s v="DAL2324009968"/>
    <n v="821383"/>
    <x v="0"/>
    <x v="125"/>
    <n v="8268012331"/>
    <s v="RSE-24"/>
    <n v="22950"/>
    <m/>
    <n v="4131"/>
    <n v="27081"/>
    <d v="2023-09-02T17:30:00"/>
    <n v="160673539"/>
    <s v="UTCL-21-DL-R-04"/>
    <s v="N264232651318824"/>
    <d v="2023-09-23T00:00:00"/>
    <s v="AFR"/>
    <m/>
  </r>
  <r>
    <s v="WHRS-1714"/>
    <s v="DL01210901032"/>
    <s v="DAL2122007870"/>
    <n v="401972"/>
    <x v="0"/>
    <x v="29"/>
    <n v="8263000049"/>
    <s v="IDM11008175"/>
    <n v="22890"/>
    <n v="0"/>
    <n v="4120.2"/>
    <n v="27010.2"/>
    <d v="2021-08-11T17:30:00"/>
    <n v="6870214950"/>
    <s v="UTCL-20-DL-R-01"/>
    <m/>
    <m/>
    <s v="WHRS"/>
    <m/>
  </r>
  <r>
    <s v="C1297"/>
    <s v="DL01221001687"/>
    <s v="DAL2223012134"/>
    <n v="815539"/>
    <x v="0"/>
    <x v="205"/>
    <n v="8268009809"/>
    <s v="DLCW-73"/>
    <n v="22823.16"/>
    <m/>
    <n v="0"/>
    <n v="22823.16"/>
    <d v="2022-10-13T17:30:00"/>
    <n v="44243944"/>
    <s v="UTCL-20-DL-R-04"/>
    <s v="N307222190530378"/>
    <d v="2022-11-06T00:00:00"/>
    <s v="Cement Mill"/>
    <s v="Civil- Cement Mill"/>
  </r>
  <r>
    <s v="WHRS-1832"/>
    <s v="DL01211201270"/>
    <s v="DAL2122013053"/>
    <n v="401972"/>
    <x v="0"/>
    <x v="29"/>
    <n v="8263000049"/>
    <s v="IDM11010907"/>
    <n v="22800"/>
    <n v="0"/>
    <n v="4104"/>
    <n v="26904"/>
    <d v="2021-12-03T17:30:00"/>
    <n v="6870330136"/>
    <s v="UTCL-20-DL-R-01"/>
    <m/>
    <m/>
    <s v="WHRS"/>
    <m/>
  </r>
  <r>
    <s v="WHRS-1978"/>
    <s v="DL01220800835"/>
    <s v="DAL2223007776"/>
    <n v="130843"/>
    <x v="0"/>
    <x v="241"/>
    <n v="8266014322"/>
    <s v="G/0070"/>
    <n v="22800"/>
    <m/>
    <n v="4104"/>
    <n v="26904"/>
    <d v="2022-07-16T17:30:00"/>
    <n v="6870158450"/>
    <s v="UTCL-20-DL-R-01"/>
    <s v="N258222120772734"/>
    <d v="2022-09-16T00:00:00"/>
    <s v="WHRS"/>
    <m/>
  </r>
  <r>
    <s v="WHRS-1994"/>
    <m/>
    <m/>
    <m/>
    <x v="0"/>
    <x v="307"/>
    <m/>
    <s v="7054821212"/>
    <n v="22720"/>
    <m/>
    <m/>
    <n v="22720"/>
    <d v="2022-11-09T00:00:00"/>
    <m/>
    <m/>
    <m/>
    <m/>
    <s v="WHRS"/>
    <m/>
  </r>
  <r>
    <s v="C911"/>
    <s v="DL01210200694"/>
    <s v="DAL2021009563"/>
    <n v="500071"/>
    <x v="0"/>
    <x v="303"/>
    <n v="8266010170"/>
    <s v="GST/0282/2020-21"/>
    <n v="22600"/>
    <m/>
    <n v="4068"/>
    <n v="26668"/>
    <d v="2021-01-21T17:30:00"/>
    <n v="6870295337"/>
    <s v="UTCL-20-DL-R-04"/>
    <s v="N064211427713532"/>
    <d v="2021-03-06T00:00:00"/>
    <s v="Cement Mill"/>
    <m/>
  </r>
  <r>
    <s v="C1278"/>
    <s v="DL01220100018"/>
    <s v="DAL2122013373"/>
    <n v="815377"/>
    <x v="0"/>
    <x v="320"/>
    <n v="8268007791"/>
    <n v="220"/>
    <n v="22560.169491525427"/>
    <m/>
    <n v="4060.8305084745766"/>
    <n v="26621.000000000004"/>
    <d v="2021-12-28T17:30:00"/>
    <n v="44287087"/>
    <s v="UTCL-20-DL-R-04"/>
    <s v="N012221791506946"/>
    <d v="2022-01-13T00:00:00"/>
    <s v="Cement Mill"/>
    <m/>
  </r>
  <r>
    <s v="C1317"/>
    <s v="DL01210100028"/>
    <s v="DAL2021007854"/>
    <n v="814805"/>
    <x v="0"/>
    <x v="306"/>
    <n v="8268005478"/>
    <n v="2754"/>
    <n v="22450.847457627118"/>
    <m/>
    <n v="4041.1525423728813"/>
    <n v="26492"/>
    <d v="2020-12-28T00:00:00"/>
    <n v="44156824"/>
    <s v="UTCL-20-DL-R-04"/>
    <s v="HDFCR52021010567520697"/>
    <d v="2021-01-06T00:00:00"/>
    <s v="Cement Mill"/>
    <m/>
  </r>
  <r>
    <s v="WHRS-1304"/>
    <s v="DL01210300549"/>
    <s v="DAL2021010515"/>
    <n v="401972"/>
    <x v="0"/>
    <x v="29"/>
    <n v="8263000049"/>
    <s v="IDM11004472"/>
    <n v="22440"/>
    <n v="19.859400000000001"/>
    <n v="4039.2"/>
    <n v="26499.059400000002"/>
    <d v="2021-02-18T17:30:00"/>
    <n v="6870340664"/>
    <s v="UTCL-20-DL-R-01"/>
    <s v="HDFCR52021031581484539"/>
    <d v="2021-03-17T00:00:00"/>
    <s v="WHRS"/>
    <m/>
  </r>
  <r>
    <s v="C924"/>
    <s v="DL01220302392"/>
    <s v="DAL2223000063"/>
    <n v="501448"/>
    <x v="0"/>
    <x v="111"/>
    <n v="8266013924"/>
    <s v="2021-22/4584"/>
    <n v="22426.32"/>
    <m/>
    <n v="4036.68"/>
    <n v="26463"/>
    <d v="2022-03-05T00:00:00"/>
    <n v="6870458364"/>
    <s v="UTCL-20-DL-R-04"/>
    <n v="204190794388"/>
    <d v="2022-04-20T00:00:00"/>
    <s v="Cement Mill"/>
    <m/>
  </r>
  <r>
    <s v="CU34"/>
    <s v="DL01230901226"/>
    <s v="DAL2324010500"/>
    <n v="130312"/>
    <x v="0"/>
    <x v="219"/>
    <n v="8266019646"/>
    <s v="11567-026-23IVBR"/>
    <n v="22400"/>
    <m/>
    <n v="4032"/>
    <n v="26432"/>
    <d v="2023-08-12T17:30:00"/>
    <n v="1246527986"/>
    <s v="UTCL-22-DL-R-07"/>
    <s v="N279232673626235"/>
    <d v="2023-10-07T00:00:00"/>
    <s v="Line-1 Cooler Updragation "/>
    <m/>
  </r>
  <r>
    <s v="C1399"/>
    <m/>
    <m/>
    <m/>
    <x v="0"/>
    <x v="171"/>
    <m/>
    <s v="1512707"/>
    <n v="22377.759999999998"/>
    <m/>
    <m/>
    <n v="22377.759999999998"/>
    <d v="2023-01-25T00:00:00"/>
    <m/>
    <m/>
    <m/>
    <m/>
    <s v="Cement Mill"/>
    <m/>
  </r>
  <r>
    <s v="WHRS-442"/>
    <s v="DL01221000340"/>
    <s v="DAL2223011081"/>
    <n v="105872"/>
    <x v="0"/>
    <x v="305"/>
    <n v="8266013882"/>
    <s v="ID/22-23/0597"/>
    <n v="22300"/>
    <m/>
    <n v="4014"/>
    <n v="26314"/>
    <d v="2022-09-08T17:30:00"/>
    <n v="6870226073"/>
    <s v="UTCL-20-DL-R-01"/>
    <s v="N300222180334851"/>
    <d v="2022-10-29T00:00:00"/>
    <s v="WHRS"/>
    <m/>
  </r>
  <r>
    <s v="WHRS-847"/>
    <s v="DL01211100694"/>
    <m/>
    <n v="703429"/>
    <x v="0"/>
    <x v="398"/>
    <n v="8262000049"/>
    <n v="1212200358874"/>
    <n v="22274.576271186441"/>
    <m/>
    <n v="4009.4237288135591"/>
    <n v="26284"/>
    <d v="2021-10-12T00:00:00"/>
    <m/>
    <s v="UTCL-20-DL-R-01"/>
    <m/>
    <m/>
    <s v="WHRS"/>
    <m/>
  </r>
  <r>
    <s v="RMES-30"/>
    <s v="DL01230601746"/>
    <s v="DAL2324005184"/>
    <n v="503163"/>
    <x v="0"/>
    <x v="261"/>
    <n v="8266017711"/>
    <s v="G/0638/23-24"/>
    <n v="22226.271186440677"/>
    <m/>
    <n v="4000.7288135593217"/>
    <n v="26227"/>
    <d v="2023-05-26T17:30:00"/>
    <n v="1246413968"/>
    <s v="UTCL-22-DL-N-39"/>
    <s v="N202232558764055"/>
    <d v="2023-07-21T00:00:00"/>
    <s v="Raw Mill-1 ESP"/>
    <m/>
  </r>
  <r>
    <s v="C1353"/>
    <s v="DL01210300366"/>
    <s v="DAL2021010306"/>
    <n v="816655"/>
    <x v="0"/>
    <x v="215"/>
    <n v="8268005692"/>
    <n v="126"/>
    <n v="22188.12"/>
    <m/>
    <n v="3993.88"/>
    <n v="26182"/>
    <d v="2021-02-22T17:30:00"/>
    <n v="44264980"/>
    <s v="UTCL-20-DL-R-04"/>
    <s v="N069211435245942"/>
    <d v="2021-03-11T00:00:00"/>
    <s v="Cement Mill"/>
    <m/>
  </r>
  <r>
    <s v="C1358"/>
    <s v="DL01211201249"/>
    <s v="DAL2122012971"/>
    <n v="816655"/>
    <x v="0"/>
    <x v="215"/>
    <n v="8268007375"/>
    <n v="185"/>
    <n v="22182.45"/>
    <m/>
    <n v="3992.84"/>
    <n v="26175.29"/>
    <d v="2021-10-23T17:30:00"/>
    <n v="44261824"/>
    <s v="UTCL-20-DL-R-04"/>
    <s v="N007221784368081"/>
    <d v="2022-01-10T00:00:00"/>
    <s v="Cement Mill"/>
    <m/>
  </r>
  <r>
    <s v="OLBC906"/>
    <s v="DL01211200307"/>
    <s v="DAL2122012019"/>
    <n v="819844"/>
    <x v="0"/>
    <x v="336"/>
    <n v="8268007511"/>
    <n v="375"/>
    <n v="22050"/>
    <m/>
    <n v="3969"/>
    <n v="26019"/>
    <d v="2021-11-29T17:30:00"/>
    <n v="44228008"/>
    <s v="UTCL-20-DL-R-07"/>
    <s v="N347211750963426"/>
    <d v="2021-12-14T00:00:00"/>
    <s v="OLBC"/>
    <m/>
  </r>
  <r>
    <n v="395"/>
    <s v="DL01230201837"/>
    <s v="DAL2223019480"/>
    <n v="301728"/>
    <x v="0"/>
    <x v="275"/>
    <n v="8266016990"/>
    <n v="230877537"/>
    <n v="21935.593220338986"/>
    <m/>
    <n v="3948.4067796610175"/>
    <n v="25884.000000000004"/>
    <d v="2023-01-03T17:30:00"/>
    <n v="6870397314"/>
    <s v="UTCL-21-DL-R-04"/>
    <n v="303205731153"/>
    <d v="2023-03-22T00:00:00"/>
    <s v="AFR"/>
    <m/>
  </r>
  <r>
    <s v="C1341"/>
    <s v="DL01220500437"/>
    <s v="DAL2223001881"/>
    <n v="814805"/>
    <x v="0"/>
    <x v="306"/>
    <n v="8268008114"/>
    <n v="4589"/>
    <n v="21899"/>
    <m/>
    <n v="3941.8199999999997"/>
    <n v="25840.82"/>
    <d v="2022-04-29T17:30:00"/>
    <n v="6870038966"/>
    <s v="UTCL-20-DL-R-04"/>
    <s v="N130221952740608"/>
    <d v="2022-05-11T00:00:00"/>
    <s v="Cement Mill"/>
    <m/>
  </r>
  <r>
    <s v="OLBC933"/>
    <s v="DL01240200401"/>
    <s v="DAL2324018549"/>
    <n v="821383"/>
    <x v="0"/>
    <x v="125"/>
    <n v="8268014025"/>
    <s v="RSE-58"/>
    <n v="21883.050847457627"/>
    <m/>
    <n v="3938.9491525423728"/>
    <n v="25822"/>
    <d v="2024-01-06T17:30:00"/>
    <n v="161027193"/>
    <s v="UTCL-20-DL-R-07"/>
    <s v="N043242880196232"/>
    <d v="2024-02-10T00:00:00"/>
    <s v="OLBC"/>
    <m/>
  </r>
  <r>
    <s v="RMES-49"/>
    <s v="DL01230500452"/>
    <s v="DAL2324001768"/>
    <n v="105903"/>
    <x v="0"/>
    <x v="297"/>
    <n v="8266017710"/>
    <s v="JEE/0931/22-23"/>
    <n v="21750"/>
    <m/>
    <n v="3915"/>
    <n v="25665"/>
    <d v="2023-03-20T17:30:00"/>
    <n v="1246342737"/>
    <s v="UTCL-22-DL-N-39"/>
    <s v="HDFCR52023051757037631"/>
    <d v="2023-05-19T00:00:00"/>
    <s v="Raw Mill-1 ESP"/>
    <m/>
  </r>
  <r>
    <s v="WHRS-1769"/>
    <s v="DL01211001910"/>
    <s v="DAL2122010473"/>
    <n v="401972"/>
    <x v="0"/>
    <x v="29"/>
    <n v="8263000049"/>
    <s v="IDM11009130"/>
    <n v="21720"/>
    <n v="0"/>
    <n v="3909.6"/>
    <n v="25629.599999999999"/>
    <d v="2021-09-22T17:30:00"/>
    <n v="6870262793"/>
    <s v="UTCL-20-DL-R-01"/>
    <m/>
    <m/>
    <s v="WHRS"/>
    <m/>
  </r>
  <r>
    <s v="WHRS-1994"/>
    <m/>
    <m/>
    <m/>
    <x v="0"/>
    <x v="307"/>
    <m/>
    <s v="7062924723"/>
    <n v="21700.32"/>
    <m/>
    <m/>
    <n v="21700.32"/>
    <d v="2023-03-31T00:00:00"/>
    <m/>
    <m/>
    <m/>
    <m/>
    <s v="WHRS"/>
    <m/>
  </r>
  <r>
    <s v="WHRS-357"/>
    <s v="DL01210700870"/>
    <s v="DAL2122004225"/>
    <n v="921813"/>
    <x v="1"/>
    <x v="225"/>
    <n v="8268006377"/>
    <s v="LKN/0483/2122"/>
    <n v="21700"/>
    <m/>
    <n v="3906"/>
    <n v="25606"/>
    <d v="2021-07-01T17:30:00"/>
    <n v="43970681"/>
    <s v="UTCL-20-DL-R-01"/>
    <s v="HDFCR52021071953765561"/>
    <d v="2021-07-20T00:00:00"/>
    <s v="WHRS"/>
    <m/>
  </r>
  <r>
    <s v="OLBC1166"/>
    <s v="DL01230101882"/>
    <s v="DAL2223017745"/>
    <n v="820963"/>
    <x v="0"/>
    <x v="310"/>
    <n v="8268010429"/>
    <n v="656"/>
    <n v="21520"/>
    <m/>
    <n v="0"/>
    <n v="21520"/>
    <d v="2022-12-04T17:30:00"/>
    <n v="44457188"/>
    <s v="UTCL-20-DL-R-07"/>
    <s v="N039232324044540"/>
    <d v="2023-02-10T00:00:00"/>
    <s v="OLBC"/>
    <m/>
  </r>
  <r>
    <s v="WHRS-1132"/>
    <s v="DL01221200426"/>
    <s v="DAL2223014363"/>
    <n v="814805"/>
    <x v="0"/>
    <x v="306"/>
    <n v="8268010705"/>
    <n v="5309"/>
    <n v="21467.796610169491"/>
    <m/>
    <n v="3864.2033898305081"/>
    <n v="25332"/>
    <d v="2022-11-23T17:30:00"/>
    <n v="44315728"/>
    <s v="UTCL-20-DL-R-01"/>
    <s v="N346222245098713"/>
    <d v="2022-12-15T00:00:00"/>
    <s v="WHRS"/>
    <m/>
  </r>
  <r>
    <s v="WHRS-713"/>
    <s v="DL01211002109"/>
    <s v="DAL2122010658"/>
    <n v="811819"/>
    <x v="0"/>
    <x v="149"/>
    <n v="8263000049"/>
    <s v="MLIPL/28533/21"/>
    <n v="21392"/>
    <m/>
    <n v="0"/>
    <n v="21392"/>
    <d v="2021-10-11T17:30:00"/>
    <n v="3445019626"/>
    <s v="UTCL-20-DL-R-01"/>
    <n v="110082110755"/>
    <d v="2021-10-09T00:00:00"/>
    <s v="WHRS"/>
    <m/>
  </r>
  <r>
    <s v="C1321"/>
    <s v="DL01210301491"/>
    <s v="DAL2021011445"/>
    <n v="814805"/>
    <x v="0"/>
    <x v="306"/>
    <n v="8268005479"/>
    <n v="2983"/>
    <n v="21250"/>
    <m/>
    <n v="3825"/>
    <n v="25075"/>
    <d v="2021-03-25T17:30:00"/>
    <n v="44319890"/>
    <s v="UTCL-20-DL-R-04"/>
    <s v="N099211470026577"/>
    <d v="2021-04-10T00:00:00"/>
    <s v="Cement Mill"/>
    <m/>
  </r>
  <r>
    <s v="WHRS-1794"/>
    <s v="DL01211001901"/>
    <s v="DAL2122010378"/>
    <n v="401972"/>
    <x v="0"/>
    <x v="29"/>
    <n v="8263000049"/>
    <s v="IDM11008984"/>
    <n v="21240"/>
    <n v="0"/>
    <n v="3823.2"/>
    <n v="25063.200000000001"/>
    <d v="2021-09-14T17:30:00"/>
    <n v="6870263033"/>
    <s v="UTCL-20-DL-R-01"/>
    <m/>
    <m/>
    <s v="WHRS"/>
    <m/>
  </r>
  <r>
    <s v="WHRS-1075"/>
    <s v="DL01230500794"/>
    <s v="DAL2324002141"/>
    <n v="821012"/>
    <x v="0"/>
    <x v="5"/>
    <n v="8263000088"/>
    <s v="AA0920000055"/>
    <n v="21233"/>
    <m/>
    <n v="3821.94"/>
    <n v="25054.94"/>
    <d v="2022-09-30T17:30:00"/>
    <n v="1246358718"/>
    <s v="UTCL-20-DL-R-01"/>
    <s v="N262232648644323"/>
    <d v="2023-09-20T00:00:00"/>
    <s v="WHRS"/>
    <m/>
  </r>
  <r>
    <s v="WHRS-1994"/>
    <m/>
    <m/>
    <m/>
    <x v="0"/>
    <x v="307"/>
    <m/>
    <s v="7062345812"/>
    <n v="21216.1"/>
    <m/>
    <m/>
    <n v="21216.1"/>
    <d v="2023-03-23T00:00:00"/>
    <m/>
    <m/>
    <m/>
    <m/>
    <s v="WHRS"/>
    <m/>
  </r>
  <r>
    <s v="C415"/>
    <s v="DL01230300201"/>
    <s v="DAL2223020008"/>
    <n v="300185"/>
    <x v="0"/>
    <x v="86"/>
    <n v="8263000210"/>
    <s v="KA2201012137"/>
    <n v="21195.67"/>
    <m/>
    <n v="3815.22"/>
    <n v="25010.89"/>
    <d v="2023-01-13T00:00:00"/>
    <n v="6870428367"/>
    <s v="UTCL-20-DL-R-04"/>
    <s v="N093232400150770"/>
    <d v="2023-04-05T00:00:00"/>
    <s v="Cement Mill"/>
    <m/>
  </r>
  <r>
    <s v="WHRS-1759"/>
    <s v="DL01210900988"/>
    <s v="DAL2122007834"/>
    <n v="401972"/>
    <x v="0"/>
    <x v="29"/>
    <n v="8263000049"/>
    <s v="IDM11008070"/>
    <n v="21000"/>
    <n v="0"/>
    <n v="3780"/>
    <n v="24780"/>
    <d v="2021-08-05T17:30:00"/>
    <n v="6870219278"/>
    <s v="UTCL-20-DL-R-01"/>
    <m/>
    <m/>
    <s v="WHRS"/>
    <m/>
  </r>
  <r>
    <s v="OLBC986"/>
    <s v="DL01210700030"/>
    <s v="DAL2122003407"/>
    <n v="814805"/>
    <x v="0"/>
    <x v="306"/>
    <n v="8268006403"/>
    <n v="3337"/>
    <n v="20980.084745762713"/>
    <m/>
    <n v="3776.4152542372881"/>
    <n v="24756.5"/>
    <d v="2021-06-23T17:30:00"/>
    <n v="43953417"/>
    <s v="UTCL-20-DL-R-07"/>
    <s v="N189211560100982"/>
    <d v="2021-07-09T00:00:00"/>
    <s v="OLBC"/>
    <m/>
  </r>
  <r>
    <s v="CU150"/>
    <s v="DL01230901785"/>
    <s v="DAL2324010925"/>
    <n v="408038"/>
    <x v="0"/>
    <x v="87"/>
    <n v="8266019495"/>
    <s v="REC/0389"/>
    <n v="20773.728813559323"/>
    <m/>
    <n v="3739.2711864406779"/>
    <n v="24513"/>
    <d v="2023-08-19T17:30:00"/>
    <n v="1246535248"/>
    <s v="UTCL-22-DL-R-07"/>
    <s v="N292232696264116"/>
    <d v="2023-10-21T00:00:00"/>
    <s v="Line-1 Cooler Updragation "/>
    <m/>
  </r>
  <r>
    <s v="CU11"/>
    <s v="DL01231101518"/>
    <s v="DAL2324014468"/>
    <n v="508912"/>
    <x v="0"/>
    <x v="399"/>
    <n v="8266020199"/>
    <s v="A-4380"/>
    <n v="20700"/>
    <m/>
    <n v="3726"/>
    <n v="24426"/>
    <d v="2023-11-15T17:30:00"/>
    <n v="1246608788"/>
    <s v="UTCL-22-DL-R-07"/>
    <n v="401045446202"/>
    <d v="2024-01-06T00:00:00"/>
    <s v="Line-1 Cooler Updragation "/>
    <m/>
  </r>
  <r>
    <n v="166"/>
    <s v="DL01230800228"/>
    <s v="DAL2324007844"/>
    <n v="921813"/>
    <x v="1"/>
    <x v="225"/>
    <n v="8268012547"/>
    <s v="LKN/0739/2324"/>
    <n v="20603.389830508477"/>
    <m/>
    <n v="3708.6101694915255"/>
    <n v="24312.000000000004"/>
    <d v="2023-07-24T17:30:00"/>
    <n v="160561344"/>
    <s v="UTCL-21-DL-R-04"/>
    <s v="HDFCR52023080878272452"/>
    <m/>
    <s v="AFR"/>
    <m/>
  </r>
  <r>
    <s v="OLBC1124"/>
    <s v="DL01220700696"/>
    <s v="DAL2223005720"/>
    <n v="508797"/>
    <x v="0"/>
    <x v="257"/>
    <n v="8266013839"/>
    <s v="SE-0207"/>
    <n v="20500"/>
    <m/>
    <n v="2460"/>
    <n v="22960"/>
    <d v="2022-07-04T17:30:00"/>
    <n v="6870120796"/>
    <s v="UTCL-20-DL-R-07"/>
    <s v="HDFCR52022080386637774"/>
    <d v="2022-08-04T00:00:00"/>
    <s v="OLBC"/>
    <m/>
  </r>
  <r>
    <s v="OLBC1125"/>
    <s v="DL01221000243"/>
    <s v="DAL2223011119"/>
    <n v="508797"/>
    <x v="0"/>
    <x v="257"/>
    <n v="8266013198"/>
    <s v="SE-0382"/>
    <n v="20500"/>
    <m/>
    <n v="3690"/>
    <n v="24190"/>
    <d v="2022-09-23T17:30:00"/>
    <n v="6870225112"/>
    <s v="UTCL-20-DL-R-07"/>
    <s v="N300222180339184"/>
    <d v="2022-10-29T00:00:00"/>
    <s v="OLBC"/>
    <m/>
  </r>
  <r>
    <s v="C1399"/>
    <m/>
    <m/>
    <m/>
    <x v="0"/>
    <x v="171"/>
    <m/>
    <s v="1478709"/>
    <n v="20428.89"/>
    <m/>
    <m/>
    <n v="20428.89"/>
    <d v="2022-12-29T00:00:00"/>
    <m/>
    <m/>
    <m/>
    <m/>
    <s v="Cement Mill"/>
    <m/>
  </r>
  <r>
    <s v="WHRS-434"/>
    <s v="DL01210500996"/>
    <s v="DAL2122001833"/>
    <n v="501768"/>
    <x v="0"/>
    <x v="367"/>
    <n v="8266010860"/>
    <s v="9243/2020-21"/>
    <n v="20400"/>
    <m/>
    <n v="3672"/>
    <n v="24072"/>
    <d v="2021-03-08T17:30:00"/>
    <n v="6870071599"/>
    <s v="UTCL-20-DL-R-01"/>
    <s v="N151211517325606"/>
    <d v="2021-06-01T00:00:00"/>
    <s v="WHRS"/>
    <m/>
  </r>
  <r>
    <s v="C1332"/>
    <s v="DL01210900688"/>
    <s v="DAL2122007489"/>
    <n v="814805"/>
    <x v="0"/>
    <x v="306"/>
    <n v="8268006828"/>
    <n v="3627"/>
    <n v="20400"/>
    <m/>
    <n v="3672"/>
    <n v="24072"/>
    <d v="2021-09-06T17:30:00"/>
    <n v="44069653"/>
    <s v="UTCL-20-DL-R-04"/>
    <s v="N260211641332324"/>
    <d v="2021-09-18T00:00:00"/>
    <s v="Cement Mill"/>
    <m/>
  </r>
  <r>
    <s v="OLBC1104"/>
    <s v="DL01230501965"/>
    <s v="DAL2324003222"/>
    <n v="822068"/>
    <x v="0"/>
    <x v="206"/>
    <n v="8268011892"/>
    <s v="35/2023-24"/>
    <n v="20400"/>
    <m/>
    <n v="3672"/>
    <n v="24072"/>
    <d v="2023-05-17T17:30:00"/>
    <n v="160419213"/>
    <s v="UTCL-20-DL-R-07"/>
    <s v="N163232499226255"/>
    <d v="2023-06-14T00:00:00"/>
    <s v="OLBC"/>
    <m/>
  </r>
  <r>
    <n v="40"/>
    <s v="DL01230500015"/>
    <s v="DAL2324001260"/>
    <n v="703046"/>
    <x v="0"/>
    <x v="279"/>
    <n v="8266017169"/>
    <s v="CB5000271283"/>
    <n v="20116"/>
    <m/>
    <n v="0"/>
    <n v="20116"/>
    <d v="2023-04-07T17:30:00"/>
    <n v="1218720236"/>
    <s v="UTCL-21-DL-R-04"/>
    <s v="N172232512019136"/>
    <d v="2023-06-23T00:00:00"/>
    <s v="AFR"/>
    <m/>
  </r>
  <r>
    <s v="WHRS-1994"/>
    <m/>
    <m/>
    <m/>
    <x v="0"/>
    <x v="307"/>
    <m/>
    <s v="7066001084"/>
    <n v="20045.5"/>
    <m/>
    <m/>
    <n v="20045.5"/>
    <d v="2023-05-25T00:00:00"/>
    <m/>
    <m/>
    <m/>
    <m/>
    <s v="WHRS"/>
    <m/>
  </r>
  <r>
    <s v="WHRS-906"/>
    <s v="DL01210500676"/>
    <s v="DAL2122001490"/>
    <n v="106653"/>
    <x v="0"/>
    <x v="57"/>
    <n v="8263000050"/>
    <s v="PWB20201234"/>
    <n v="20000"/>
    <n v="17.703349282296653"/>
    <n v="3600"/>
    <n v="23617.703349282296"/>
    <d v="2021-03-22T17:30:00"/>
    <n v="6870071419"/>
    <s v="UTCL-20-DL-R-01"/>
    <m/>
    <m/>
    <s v="WHRS"/>
    <m/>
  </r>
  <r>
    <s v="WHRS-931"/>
    <s v="DL01210901707"/>
    <s v="DAL2122008540"/>
    <n v="106653"/>
    <x v="0"/>
    <x v="57"/>
    <n v="8263000050"/>
    <s v="WWB20210571Z"/>
    <n v="20000"/>
    <n v="0"/>
    <n v="3600"/>
    <n v="23600"/>
    <d v="2021-07-31T17:30:00"/>
    <n v="6870229814"/>
    <s v="UTCL-20-DL-R-01"/>
    <m/>
    <m/>
    <s v="WHRS"/>
    <m/>
  </r>
  <r>
    <n v="367"/>
    <s v="DL01230200266"/>
    <s v="DAL2223017989"/>
    <n v="502357"/>
    <x v="0"/>
    <x v="277"/>
    <n v="8266016980"/>
    <s v="TA/22-23/840"/>
    <n v="20000"/>
    <m/>
    <n v="3600"/>
    <n v="23600"/>
    <d v="2023-01-09T17:30:00"/>
    <n v="6870434352"/>
    <s v="UTCL-21-DL-R-04"/>
    <s v="N089232393774565"/>
    <d v="2023-03-31T00:00:00"/>
    <s v="AFR"/>
    <m/>
  </r>
  <r>
    <s v="OLBC1261"/>
    <m/>
    <m/>
    <m/>
    <x v="0"/>
    <x v="342"/>
    <m/>
    <s v="1930546093"/>
    <n v="20000"/>
    <m/>
    <m/>
    <n v="20000"/>
    <m/>
    <m/>
    <m/>
    <m/>
    <m/>
    <s v="OLBC"/>
    <m/>
  </r>
  <r>
    <s v="OLBC1123"/>
    <s v="DL01220400842"/>
    <s v="DAL2223000904"/>
    <n v="508797"/>
    <x v="0"/>
    <x v="257"/>
    <n v="8266013823"/>
    <s v="SE-0683"/>
    <n v="19999.999999999996"/>
    <m/>
    <n v="2399.9999999999995"/>
    <n v="22399.999999999996"/>
    <d v="2022-03-29T17:30:00"/>
    <n v="6870013094"/>
    <s v="UTCL-20-DL-R-07"/>
    <s v="N122221940426055"/>
    <d v="2022-05-03T00:00:00"/>
    <s v="OLBC"/>
    <m/>
  </r>
  <r>
    <s v="OLBC39"/>
    <s v="DL01230100805"/>
    <s v="DAL2223016714"/>
    <n v="703046"/>
    <x v="0"/>
    <x v="279"/>
    <n v="8266016686"/>
    <s v="CB5000245748"/>
    <n v="19842"/>
    <m/>
    <n v="0"/>
    <n v="19842"/>
    <d v="2022-12-15T17:30:00"/>
    <n v="3445029114"/>
    <s v="UTCL-20-DL-R-07"/>
    <s v="N033232312922729"/>
    <d v="2023-02-03T00:00:00"/>
    <s v="OLBC"/>
    <m/>
  </r>
  <r>
    <n v="453"/>
    <m/>
    <m/>
    <m/>
    <x v="0"/>
    <x v="171"/>
    <m/>
    <s v="1930226554"/>
    <n v="19837.13"/>
    <m/>
    <m/>
    <n v="19837.13"/>
    <m/>
    <m/>
    <m/>
    <m/>
    <m/>
    <s v="AFR"/>
    <m/>
  </r>
  <r>
    <s v="WHRS-1810"/>
    <s v="DL01211001972"/>
    <s v="DAL2122010418"/>
    <n v="401972"/>
    <x v="0"/>
    <x v="29"/>
    <n v="8263000049"/>
    <s v="IDM11009633"/>
    <n v="19800"/>
    <n v="0"/>
    <n v="3564"/>
    <n v="23364"/>
    <d v="2021-09-30T17:30:00"/>
    <n v="6870262710"/>
    <s v="UTCL-20-DL-R-01"/>
    <m/>
    <m/>
    <s v="WHRS"/>
    <m/>
  </r>
  <r>
    <s v="OLBC1261"/>
    <m/>
    <m/>
    <m/>
    <x v="0"/>
    <x v="342"/>
    <m/>
    <s v="7042962197"/>
    <n v="19800"/>
    <m/>
    <m/>
    <n v="19800"/>
    <m/>
    <m/>
    <m/>
    <m/>
    <m/>
    <s v="OLBC"/>
    <m/>
  </r>
  <r>
    <s v="OLBC1238"/>
    <s v="DL01230800525"/>
    <s v="DAL2324008312"/>
    <n v="502424"/>
    <x v="0"/>
    <x v="400"/>
    <n v="8266019055"/>
    <s v="VK4/SP/078/2324"/>
    <n v="19720.338983050849"/>
    <m/>
    <n v="3549.6610169491528"/>
    <n v="23270.000000000004"/>
    <d v="2023-06-23T17:30:00"/>
    <n v="1246468716"/>
    <s v="UTCL-20-DL-R-07"/>
    <s v="N223232593126046"/>
    <d v="2023-08-13T00:00:00"/>
    <s v="OLBC"/>
    <m/>
  </r>
  <r>
    <s v="OLBC1261"/>
    <m/>
    <m/>
    <m/>
    <x v="0"/>
    <x v="342"/>
    <m/>
    <s v="52672908"/>
    <n v="19622"/>
    <m/>
    <m/>
    <n v="19622"/>
    <m/>
    <m/>
    <m/>
    <m/>
    <m/>
    <s v="OLBC"/>
    <m/>
  </r>
  <r>
    <s v="WHRS-1227"/>
    <s v="DL01210700881"/>
    <s v="DAL2122004236"/>
    <n v="934550"/>
    <x v="1"/>
    <x v="224"/>
    <n v="8268006371"/>
    <s v="BNUPVAR000447/21"/>
    <n v="19567.796610169491"/>
    <m/>
    <n v="3522.2033898305081"/>
    <n v="23090"/>
    <d v="2021-07-04T17:30:00"/>
    <n v="43970719"/>
    <s v="UTCL-20-DL-R-01"/>
    <m/>
    <m/>
    <s v="WHRS"/>
    <m/>
  </r>
  <r>
    <s v="C1333"/>
    <s v="DL01210901607"/>
    <s v="DAL2122008367"/>
    <n v="814805"/>
    <x v="0"/>
    <x v="306"/>
    <n v="8268006828"/>
    <n v="3646"/>
    <n v="19550"/>
    <m/>
    <n v="3519"/>
    <n v="23069"/>
    <d v="2021-09-26T17:30:00"/>
    <n v="44105354"/>
    <s v="UTCL-20-DL-R-04"/>
    <s v="N281211668045270"/>
    <d v="2021-10-09T00:00:00"/>
    <s v="Cement Mill"/>
    <m/>
  </r>
  <r>
    <s v="WHRS-350"/>
    <s v="DL01230100217"/>
    <s v="DAL2223016054"/>
    <n v="921813"/>
    <x v="1"/>
    <x v="225"/>
    <n v="8268010823"/>
    <s v="LKN/1073/2223"/>
    <n v="19548.305084745763"/>
    <m/>
    <n v="3518.6949152542375"/>
    <n v="23067"/>
    <d v="2022-10-31T17:30:00"/>
    <n v="44386896"/>
    <s v="UTCL-20-DL-R-01"/>
    <s v="HDFCR52023010974112898"/>
    <d v="2023-01-12T00:00:00"/>
    <s v="WHRS"/>
    <m/>
  </r>
  <r>
    <s v="WHRS-1996"/>
    <m/>
    <m/>
    <m/>
    <x v="0"/>
    <x v="171"/>
    <m/>
    <s v="53511165"/>
    <n v="19505.18"/>
    <m/>
    <m/>
    <n v="19505.18"/>
    <d v="2022-08-29T00:00:00"/>
    <m/>
    <m/>
    <m/>
    <m/>
    <s v="WHRS"/>
    <m/>
  </r>
  <r>
    <s v="WHRS-61"/>
    <s v="DL01231100173"/>
    <s v="DAL2324013165"/>
    <n v="811923"/>
    <x v="0"/>
    <x v="250"/>
    <n v="8268013326"/>
    <s v="AAPL/23-24/G0863"/>
    <n v="19462.5"/>
    <m/>
    <n v="3503.25"/>
    <n v="22965.75"/>
    <d v="2023-10-25T17:30:00"/>
    <n v="160801565"/>
    <s v="UTCL-20-DL-R-01"/>
    <s v="N319232740364303"/>
    <d v="2023-11-15T00:00:00"/>
    <s v="WHRS"/>
    <m/>
  </r>
  <r>
    <s v="OLBC28"/>
    <s v="DL01230101749"/>
    <s v="DAL2223017709"/>
    <n v="501448"/>
    <x v="0"/>
    <x v="111"/>
    <n v="8266016731"/>
    <s v="2022-23/4217"/>
    <n v="19444.067796610172"/>
    <m/>
    <n v="3499.9322033898306"/>
    <n v="22944.000000000004"/>
    <d v="2023-01-10T17:30:00"/>
    <n v="6870362273"/>
    <s v="UTCL-20-DL-R-07"/>
    <n v="303091331331"/>
    <d v="2023-03-09T00:00:00"/>
    <s v="OLBC"/>
    <m/>
  </r>
  <r>
    <s v="OLBC1055"/>
    <s v="DL01240301397"/>
    <s v="DAL2324021285"/>
    <n v="821146"/>
    <x v="0"/>
    <x v="4"/>
    <n v="8268008478"/>
    <s v="BOS/UP/23-24/9"/>
    <n v="19427"/>
    <m/>
    <n v="0"/>
    <n v="19427"/>
    <d v="2024-01-19T00:00:00"/>
    <n v="161180412"/>
    <s v="UTCL-20-DL-R-07"/>
    <n v="404040783971"/>
    <d v="2024-04-04T00:00:00"/>
    <s v="OLBC"/>
    <m/>
  </r>
  <r>
    <s v="WHRS-102"/>
    <s v="DL01210901375"/>
    <m/>
    <n v="703046"/>
    <x v="0"/>
    <x v="279"/>
    <n v="8266012379"/>
    <s v="CB5000203245"/>
    <n v="19380"/>
    <m/>
    <n v="0"/>
    <n v="19380"/>
    <d v="2021-09-09T00:00:00"/>
    <m/>
    <s v="UTCL-20-DL-R-01"/>
    <m/>
    <m/>
    <s v="WHRS"/>
    <m/>
  </r>
  <r>
    <s v="CE88"/>
    <s v="DL01240301241"/>
    <s v="DAL2324021153"/>
    <n v="137847"/>
    <x v="0"/>
    <x v="208"/>
    <n v="8266019461"/>
    <s v="SE/2023-24/00282"/>
    <n v="19284.745762711864"/>
    <m/>
    <n v="3471.2542372881353"/>
    <n v="22756"/>
    <d v="2024-02-27T17:30:00"/>
    <n v="1246756458"/>
    <s v="UTCL-22-DL-N-49"/>
    <s v="N101242982210951"/>
    <d v="2024-04-12T00:00:00"/>
    <s v="Line-1 Cooler ESP"/>
    <m/>
  </r>
  <r>
    <s v="WHRS-527"/>
    <s v="DL01210100709"/>
    <s v="DAL2021008556"/>
    <n v="814561"/>
    <x v="0"/>
    <x v="196"/>
    <n v="8268005384"/>
    <s v="D40"/>
    <n v="19216.000000000004"/>
    <m/>
    <n v="3458.8800000000006"/>
    <n v="22674.880000000005"/>
    <d v="2020-12-31T17:30:00"/>
    <n v="44184545"/>
    <s v="UTCL-20-DL-R-01"/>
    <s v="N021211380479330"/>
    <d v="2021-01-22T00:00:00"/>
    <s v="WHRS"/>
    <m/>
  </r>
  <r>
    <n v="202"/>
    <s v="DL01230301973"/>
    <s v="DAL2223021803"/>
    <n v="124728"/>
    <x v="0"/>
    <x v="401"/>
    <n v="8266016976"/>
    <s v="ITS/G/22-23/310"/>
    <n v="19200"/>
    <m/>
    <n v="3456"/>
    <n v="22656"/>
    <d v="2023-01-13T17:30:00"/>
    <n v="6870439193"/>
    <s v="UTCL-21-DL-R-04"/>
    <n v="303286497615"/>
    <d v="2023-03-30T00:00:00"/>
    <s v="AFR"/>
    <m/>
  </r>
  <r>
    <s v="EST20"/>
    <s v="DL01231000675"/>
    <s v="DAL2324011882"/>
    <n v="408038"/>
    <x v="0"/>
    <x v="87"/>
    <n v="8266019797"/>
    <s v="REC/0462"/>
    <n v="19176.271186440677"/>
    <m/>
    <n v="3451.7288135593217"/>
    <n v="22628"/>
    <d v="2023-09-11T17:30:00"/>
    <n v="1246552743"/>
    <s v="UTCL-22-DL-N-47"/>
    <s v="N307232717916278"/>
    <d v="2023-11-05T00:00:00"/>
    <s v="ESP TPP"/>
    <m/>
  </r>
  <r>
    <s v="OLBC555"/>
    <s v="DL01221201035"/>
    <s v="DAL2223014999"/>
    <n v="510104"/>
    <x v="0"/>
    <x v="237"/>
    <n v="8266016267"/>
    <s v="B7822"/>
    <n v="19150.601694915254"/>
    <m/>
    <n v="3447.1083050847456"/>
    <n v="22597.71"/>
    <d v="2022-11-18T17:30:00"/>
    <n v="6870339394"/>
    <s v="UTCL-20-DL-R-07"/>
    <s v="N016232292943603"/>
    <d v="2023-01-19T00:00:00"/>
    <s v="OLBC"/>
    <m/>
  </r>
  <r>
    <s v="WHRS-460"/>
    <s v="DL01210700043"/>
    <s v="DAL2122003396"/>
    <n v="816456"/>
    <x v="0"/>
    <x v="249"/>
    <n v="8268005691"/>
    <n v="98"/>
    <n v="19133"/>
    <m/>
    <n v="0"/>
    <n v="19133"/>
    <d v="2021-05-13T17:30:00"/>
    <n v="43951038"/>
    <s v="UTCL-20-DL-R-01"/>
    <s v="N188211558359941"/>
    <d v="2021-07-08T00:00:00"/>
    <s v="WHRS"/>
    <m/>
  </r>
  <r>
    <s v="WHRS-1994"/>
    <m/>
    <m/>
    <m/>
    <x v="0"/>
    <x v="307"/>
    <m/>
    <s v="3445030916"/>
    <n v="19047"/>
    <m/>
    <m/>
    <n v="19047"/>
    <d v="2022-03-08T00:00:00"/>
    <m/>
    <m/>
    <m/>
    <m/>
    <s v="WHRS"/>
    <m/>
  </r>
  <r>
    <n v="399"/>
    <s v="DL01230501526"/>
    <s v="DAL2324002865"/>
    <n v="301728"/>
    <x v="0"/>
    <x v="275"/>
    <n v="8266016863"/>
    <n v="248508501"/>
    <n v="19033.050847457627"/>
    <m/>
    <n v="3425.9491525423728"/>
    <n v="22459"/>
    <d v="2023-04-28T17:30:00"/>
    <n v="1246364890"/>
    <s v="UTCL-21-DL-R-04"/>
    <n v="306270389788"/>
    <d v="2023-06-29T00:00:00"/>
    <s v="AFR"/>
    <m/>
  </r>
  <r>
    <s v="OLBC408"/>
    <s v="DL01230800176"/>
    <s v="DAL2324007798"/>
    <n v="817556"/>
    <x v="0"/>
    <x v="360"/>
    <n v="8268012806"/>
    <s v="23/24Testing/123"/>
    <n v="19000"/>
    <m/>
    <n v="3420"/>
    <n v="22420"/>
    <d v="2023-07-25T17:30:00"/>
    <n v="160561386"/>
    <s v="UTCL-20-DL-R-07"/>
    <s v="N222232589933018"/>
    <d v="2023-08-11T00:00:00"/>
    <s v="OLBC"/>
    <m/>
  </r>
  <r>
    <s v="WHRS-1994"/>
    <m/>
    <m/>
    <m/>
    <x v="0"/>
    <x v="307"/>
    <m/>
    <s v="7066001092"/>
    <n v="18906.25"/>
    <m/>
    <m/>
    <n v="18906.25"/>
    <d v="2023-05-25T00:00:00"/>
    <m/>
    <m/>
    <m/>
    <m/>
    <s v="WHRS"/>
    <m/>
  </r>
  <r>
    <s v="EST26"/>
    <m/>
    <m/>
    <m/>
    <x v="0"/>
    <x v="252"/>
    <s v="7075295498"/>
    <d v="2023-11-10T00:00:00"/>
    <n v="18891.48"/>
    <m/>
    <n v="0"/>
    <n v="18891.48"/>
    <d v="2023-11-10T00:00:00"/>
    <s v="7075295498"/>
    <s v="UTCL-22-DL-N-47"/>
    <m/>
    <m/>
    <s v="ESP TPP"/>
    <m/>
  </r>
  <r>
    <s v="C1282"/>
    <s v="DL01220500251"/>
    <s v="DAL2223001673"/>
    <n v="815377"/>
    <x v="0"/>
    <x v="320"/>
    <n v="8268007791"/>
    <n v="271"/>
    <n v="18800"/>
    <m/>
    <n v="3384"/>
    <n v="22184"/>
    <d v="2022-04-28T17:30:00"/>
    <n v="43882381"/>
    <s v="UTCL-20-DL-R-04"/>
    <s v="N133221957037560"/>
    <d v="2022-05-14T00:00:00"/>
    <s v="Cement Mill"/>
    <m/>
  </r>
  <r>
    <s v="OLBC1165"/>
    <s v="DL01221101638"/>
    <s v="DAL2223013917"/>
    <n v="820963"/>
    <x v="0"/>
    <x v="310"/>
    <n v="8268010429"/>
    <n v="649"/>
    <n v="18780"/>
    <m/>
    <n v="0"/>
    <n v="18780"/>
    <d v="2022-11-11T17:30:00"/>
    <n v="44295281"/>
    <s v="UTCL-20-DL-R-07"/>
    <s v="N342222240374770"/>
    <d v="2022-12-10T00:00:00"/>
    <s v="OLBC"/>
    <m/>
  </r>
  <r>
    <s v="C1322"/>
    <s v="DL01210301492"/>
    <s v="DAL2021011446"/>
    <n v="814805"/>
    <x v="0"/>
    <x v="306"/>
    <n v="8268005479"/>
    <n v="2984"/>
    <n v="18700"/>
    <m/>
    <n v="3366"/>
    <n v="22066"/>
    <d v="2021-03-25T17:30:00"/>
    <n v="44319876"/>
    <s v="UTCL-20-DL-R-04"/>
    <s v="N105211475889047"/>
    <d v="2021-04-17T00:00:00"/>
    <s v="Cement Mill"/>
    <m/>
  </r>
  <r>
    <s v="WHRS-96"/>
    <s v="DL01210300397"/>
    <s v="DAL2021010322"/>
    <n v="703046"/>
    <x v="0"/>
    <x v="279"/>
    <n v="8266009524"/>
    <s v="CB5200009177"/>
    <n v="18670"/>
    <m/>
    <n v="0"/>
    <n v="18670"/>
    <d v="2021-02-20T17:30:00"/>
    <n v="3445022166"/>
    <s v="UTCL-20-DL-R-01"/>
    <s v="N090211457356253"/>
    <d v="2021-03-31T00:00:00"/>
    <s v="WHRS"/>
    <m/>
  </r>
  <r>
    <s v="EST25"/>
    <m/>
    <m/>
    <m/>
    <x v="0"/>
    <x v="252"/>
    <s v="7075295498"/>
    <d v="2023-11-10T00:00:00"/>
    <n v="18659.349999999999"/>
    <m/>
    <n v="0"/>
    <n v="18659.349999999999"/>
    <d v="2023-11-10T00:00:00"/>
    <s v="7075295498"/>
    <s v="UTCL-22-DL-N-47"/>
    <m/>
    <m/>
    <s v="ESP TPP"/>
    <m/>
  </r>
  <r>
    <s v="OLBC1261"/>
    <m/>
    <m/>
    <m/>
    <x v="0"/>
    <x v="342"/>
    <m/>
    <s v="7044101150"/>
    <n v="18648.3"/>
    <m/>
    <m/>
    <n v="18648.3"/>
    <m/>
    <m/>
    <m/>
    <m/>
    <m/>
    <s v="OLBC"/>
    <m/>
  </r>
  <r>
    <s v="WHRS-1799"/>
    <s v="DL01211001757"/>
    <s v="DAL2122010401"/>
    <n v="401972"/>
    <x v="0"/>
    <x v="29"/>
    <n v="8263000049"/>
    <s v="IDM11008797"/>
    <n v="18500"/>
    <n v="0"/>
    <n v="3330"/>
    <n v="21830"/>
    <d v="2021-09-06T17:30:00"/>
    <n v="6870260794"/>
    <s v="UTCL-20-DL-R-01"/>
    <s v="HDFCR52021111076445411"/>
    <d v="2021-11-11T00:00:00"/>
    <s v="WHRS"/>
    <m/>
  </r>
  <r>
    <s v="CE56"/>
    <s v="DL01231100876"/>
    <s v="DAL2324013865"/>
    <n v="405147"/>
    <x v="0"/>
    <x v="37"/>
    <n v="8266020081"/>
    <s v="S0123408974"/>
    <n v="18423.728813559323"/>
    <m/>
    <n v="3316.2711864406779"/>
    <n v="21740"/>
    <d v="2023-10-21T17:30:00"/>
    <n v="1246592981"/>
    <s v="UTCL-22-DL-N-49"/>
    <s v="N352232790170154"/>
    <d v="2023-12-20T00:00:00"/>
    <s v="Line-1 Cooler ESP"/>
    <m/>
  </r>
  <r>
    <s v="OLBC1257"/>
    <s v="DL01220800173"/>
    <m/>
    <n v="507912"/>
    <x v="0"/>
    <x v="293"/>
    <n v="8266015119"/>
    <s v="SA/22-23/075"/>
    <n v="18375"/>
    <m/>
    <n v="2205"/>
    <n v="20580"/>
    <d v="2022-07-14T00:00:00"/>
    <m/>
    <s v="UTCL-20-DL-R-07"/>
    <m/>
    <m/>
    <s v="OLBC"/>
    <m/>
  </r>
  <r>
    <s v="WHRS-1420"/>
    <s v="DL01210600231"/>
    <s v="DAL2122002141"/>
    <n v="401972"/>
    <x v="0"/>
    <x v="29"/>
    <n v="8263000049"/>
    <s v="IDM11005793"/>
    <n v="18360"/>
    <n v="21.6648"/>
    <n v="3304.7999999999997"/>
    <n v="21686.464799999998"/>
    <d v="2021-04-19T17:30:00"/>
    <n v="6870085022"/>
    <s v="UTCL-20-DL-R-01"/>
    <s v="HDFCR52021061497143556"/>
    <d v="2021-06-15T00:00:00"/>
    <s v="WHRS"/>
    <m/>
  </r>
  <r>
    <s v="OLBC1269"/>
    <m/>
    <m/>
    <m/>
    <x v="0"/>
    <x v="171"/>
    <m/>
    <s v="52641193"/>
    <n v="18277"/>
    <m/>
    <m/>
    <n v="18277"/>
    <d v="2021-10-27T00:00:00"/>
    <m/>
    <m/>
    <m/>
    <m/>
    <s v="OLBC"/>
    <m/>
  </r>
  <r>
    <s v="WHRS-1780"/>
    <s v="DL01211001776"/>
    <s v="DAL2122010411"/>
    <n v="401972"/>
    <x v="0"/>
    <x v="29"/>
    <n v="8263000049"/>
    <s v="IDM11008855"/>
    <n v="18240"/>
    <n v="0"/>
    <n v="3283.2"/>
    <n v="21523.200000000001"/>
    <d v="2021-09-07T17:30:00"/>
    <n v="6870260847"/>
    <s v="UTCL-20-DL-R-01"/>
    <s v="HDFCR52021111076445411"/>
    <d v="2021-11-11T00:00:00"/>
    <s v="WHRS"/>
    <m/>
  </r>
  <r>
    <s v="C1336"/>
    <s v="DL01220100024"/>
    <s v="DAL2122013367"/>
    <n v="814805"/>
    <x v="0"/>
    <x v="306"/>
    <n v="8268007814"/>
    <n v="4081"/>
    <n v="18214.406779661018"/>
    <m/>
    <n v="3278.593220338983"/>
    <n v="21493"/>
    <d v="2021-12-30T17:30:00"/>
    <n v="44376907"/>
    <s v="UTCL-20-DL-R-04"/>
    <s v="N060221853628275"/>
    <d v="2022-03-02T00:00:00"/>
    <s v="Cement Mill"/>
    <m/>
  </r>
  <r>
    <s v="OLBC1261"/>
    <m/>
    <m/>
    <m/>
    <x v="0"/>
    <x v="342"/>
    <m/>
    <s v="1930589313"/>
    <n v="18203.41"/>
    <m/>
    <m/>
    <n v="18203.41"/>
    <m/>
    <m/>
    <m/>
    <m/>
    <m/>
    <s v="OLBC"/>
    <m/>
  </r>
  <r>
    <s v="WHRS-1547"/>
    <s v="DL01210701487"/>
    <s v="DAL2122004901"/>
    <n v="401972"/>
    <x v="0"/>
    <x v="29"/>
    <n v="8263000049"/>
    <s v="IDM11006850"/>
    <n v="18000"/>
    <n v="21.000000000000004"/>
    <n v="3240"/>
    <n v="21261"/>
    <d v="2021-06-23T17:30:00"/>
    <n v="6870150713"/>
    <s v="UTCL-20-DL-R-01"/>
    <s v="HDFCR52021080657433374"/>
    <d v="2021-08-07T00:00:00"/>
    <s v="WHRS"/>
    <m/>
  </r>
  <r>
    <s v="WHRS-1796"/>
    <s v="DL01211001918"/>
    <s v="DAL2122010361"/>
    <n v="401972"/>
    <x v="0"/>
    <x v="29"/>
    <n v="8263000049"/>
    <s v="IDM11008856"/>
    <n v="18000"/>
    <n v="0"/>
    <n v="3240"/>
    <n v="21240"/>
    <d v="2021-09-07T17:30:00"/>
    <n v="6870260920"/>
    <s v="UTCL-20-DL-R-01"/>
    <s v="HDFCR52021111076445411"/>
    <d v="2021-11-11T00:00:00"/>
    <s v="WHRS"/>
    <m/>
  </r>
  <r>
    <s v="WHRS-1994"/>
    <m/>
    <m/>
    <m/>
    <x v="0"/>
    <x v="307"/>
    <m/>
    <s v="44386570"/>
    <n v="18000"/>
    <m/>
    <m/>
    <n v="18000"/>
    <d v="2022-02-28T00:00:00"/>
    <m/>
    <m/>
    <m/>
    <m/>
    <s v="WHRS"/>
    <m/>
  </r>
  <r>
    <s v="CU243"/>
    <s v="DL01240500886"/>
    <s v="DAL2425002188"/>
    <n v="130312"/>
    <x v="0"/>
    <x v="219"/>
    <n v="8266020974"/>
    <s v="2349-026-24IVBR"/>
    <n v="18000"/>
    <m/>
    <n v="3240"/>
    <n v="21240"/>
    <d v="2024-04-30T17:30:00"/>
    <n v="1251179155"/>
    <s v="UTC1-23-DL-N-S-PL-02"/>
    <s v="N176243108663106"/>
    <d v="2024-06-26T00:00:00"/>
    <s v="Line-1 Cooler Updragation "/>
    <m/>
  </r>
  <r>
    <s v="WHRS-1994"/>
    <m/>
    <m/>
    <m/>
    <x v="0"/>
    <x v="307"/>
    <m/>
    <s v="7045564473"/>
    <n v="17975.650000000001"/>
    <m/>
    <m/>
    <n v="17975.650000000001"/>
    <d v="2022-04-26T00:00:00"/>
    <m/>
    <m/>
    <m/>
    <m/>
    <s v="WHRS"/>
    <m/>
  </r>
  <r>
    <s v="C910"/>
    <s v="DL01220701217"/>
    <s v="DAL2223006111"/>
    <n v="509862"/>
    <x v="0"/>
    <x v="174"/>
    <n v="8266015386"/>
    <n v="188"/>
    <n v="17912"/>
    <m/>
    <n v="0"/>
    <n v="17912"/>
    <d v="2022-06-28T17:30:00"/>
    <n v="6870128342"/>
    <s v="UTCL-20-DL-R-04"/>
    <s v="N214222061841021"/>
    <d v="2022-08-03T00:00:00"/>
    <s v="Cement Mill"/>
    <s v="Civil- Cement Mill"/>
  </r>
  <r>
    <s v="WHRS-526"/>
    <s v="DL01210200855"/>
    <s v="DAL2021009734"/>
    <n v="814561"/>
    <x v="0"/>
    <x v="196"/>
    <n v="8268005663"/>
    <s v="D46"/>
    <n v="17884"/>
    <m/>
    <n v="3219.12"/>
    <n v="21103.119999999999"/>
    <d v="2021-02-02T17:30:00"/>
    <n v="44247442"/>
    <s v="UTCL-20-DL-R-01"/>
    <s v="N057211419169947"/>
    <d v="2021-02-27T00:00:00"/>
    <s v="WHRS"/>
    <m/>
  </r>
  <r>
    <s v="WHRS-529"/>
    <s v="DL01221101508"/>
    <s v="DAL2223013816"/>
    <n v="501959"/>
    <x v="0"/>
    <x v="382"/>
    <n v="8266016197"/>
    <s v="22-23/GST/0795"/>
    <n v="17875"/>
    <m/>
    <n v="3217.5"/>
    <n v="21092.5"/>
    <d v="2022-10-14T17:30:00"/>
    <n v="1246418591"/>
    <s v="UTCL-20-DL-R-01"/>
    <s v="N185232530425057"/>
    <d v="2023-07-05T00:00:00"/>
    <s v="WHRS"/>
    <m/>
  </r>
  <r>
    <s v="C1230"/>
    <s v="DL01220301596"/>
    <s v="DAL2122017519"/>
    <n v="510104"/>
    <x v="0"/>
    <x v="237"/>
    <n v="8266014013"/>
    <s v="BP1869"/>
    <n v="17819.491525423731"/>
    <m/>
    <n v="3207.5084745762715"/>
    <n v="21027.000000000004"/>
    <d v="2022-03-11T17:30:00"/>
    <n v="6870437629"/>
    <s v="UTCL-20-DL-R-04"/>
    <s v="N116221932117869"/>
    <d v="2022-04-27T00:00:00"/>
    <s v="Cement Mill"/>
    <m/>
  </r>
  <r>
    <s v="CU51"/>
    <s v="DL01240101345"/>
    <s v="CFD2324013200"/>
    <n v="923348"/>
    <x v="0"/>
    <x v="266"/>
    <n v="8262000070"/>
    <s v="2324IMP0418"/>
    <n v="17813"/>
    <m/>
    <n v="3206.3399999999997"/>
    <n v="21019.34"/>
    <d v="2023-12-27T17:30:00"/>
    <n v="160985902"/>
    <s v="UTCL-22-DL-R-07"/>
    <s v="N036242865840804"/>
    <d v="2024-02-07T00:00:00"/>
    <s v="Line-1 Cooler Updragation "/>
    <m/>
  </r>
  <r>
    <s v="WHRS-1996"/>
    <m/>
    <m/>
    <m/>
    <x v="0"/>
    <x v="171"/>
    <m/>
    <s v="53811479"/>
    <n v="17772.560000000001"/>
    <m/>
    <m/>
    <n v="17772.560000000001"/>
    <d v="2022-09-29T00:00:00"/>
    <m/>
    <m/>
    <m/>
    <m/>
    <s v="WHRS"/>
    <m/>
  </r>
  <r>
    <s v="WHRS-1994"/>
    <m/>
    <m/>
    <m/>
    <x v="0"/>
    <x v="307"/>
    <m/>
    <s v="7068404821"/>
    <n v="17684.25"/>
    <m/>
    <m/>
    <n v="17684.25"/>
    <d v="2023-07-05T00:00:00"/>
    <m/>
    <m/>
    <m/>
    <m/>
    <s v="WHRS"/>
    <m/>
  </r>
  <r>
    <s v="WHRS-1117"/>
    <s v="DL01230400351"/>
    <s v="DAL2223022640"/>
    <n v="812419"/>
    <x v="0"/>
    <x v="44"/>
    <n v="8268011592"/>
    <s v="657/22-23"/>
    <n v="17567.796610169491"/>
    <m/>
    <n v="3162.2033898305081"/>
    <n v="20730"/>
    <d v="2023-03-25T17:30:00"/>
    <n v="160301133"/>
    <s v="UTCL-20-DL-R-01"/>
    <s v="N110232426557950"/>
    <d v="2023-04-22T00:00:00"/>
    <s v="WHRS"/>
    <m/>
  </r>
  <r>
    <s v="C1399"/>
    <m/>
    <m/>
    <m/>
    <x v="0"/>
    <x v="171"/>
    <m/>
    <s v="1213021"/>
    <n v="17336.939999999999"/>
    <m/>
    <m/>
    <n v="17336.939999999999"/>
    <d v="2021-05-31T00:00:00"/>
    <m/>
    <m/>
    <m/>
    <m/>
    <s v="Cement Mill"/>
    <m/>
  </r>
  <r>
    <n v="64"/>
    <s v="DL01240600166"/>
    <s v="DAL2425003384"/>
    <n v="816965"/>
    <x v="0"/>
    <x v="157"/>
    <n v="8268015191"/>
    <s v="8268015191/RA01"/>
    <n v="17217.03"/>
    <m/>
    <n v="0"/>
    <n v="17217.03"/>
    <d v="2024-05-30T17:30:00"/>
    <n v="160826602"/>
    <s v="UTCL-21-DL-R-04"/>
    <s v="N166243095331720"/>
    <d v="2024-06-16T00:00:00"/>
    <s v="AFR"/>
    <m/>
  </r>
  <r>
    <s v="RMES-44"/>
    <s v="DL01230700803"/>
    <s v="DAL2324006124"/>
    <n v="822647"/>
    <x v="0"/>
    <x v="233"/>
    <n v="8268011811"/>
    <n v="26"/>
    <n v="17157.53"/>
    <m/>
    <n v="0"/>
    <n v="17157.53"/>
    <d v="2023-06-30T17:30:00"/>
    <n v="160509650"/>
    <s v="UTCL-22-DL-N-39"/>
    <s v="N200232556522884"/>
    <d v="2023-07-21T00:00:00"/>
    <s v="Raw Mill-1 ESP"/>
    <m/>
  </r>
  <r>
    <s v="CU140"/>
    <s v="DL01240500108"/>
    <s v="DAL2425001398"/>
    <n v="407464"/>
    <x v="0"/>
    <x v="160"/>
    <n v="8268014051"/>
    <s v="RSE/24-25/S11"/>
    <n v="17100"/>
    <m/>
    <n v="3078"/>
    <n v="20178"/>
    <d v="2024-05-13T00:00:00"/>
    <n v="160765016"/>
    <s v="UTCL-22-DL-R-07"/>
    <s v="N152243065973873"/>
    <d v="2024-06-02T00:00:00"/>
    <s v="Line-1 Cooler Updragation "/>
    <m/>
  </r>
  <r>
    <s v="WHRS-1996"/>
    <m/>
    <m/>
    <m/>
    <x v="0"/>
    <x v="171"/>
    <m/>
    <s v="1238679"/>
    <n v="17082.98"/>
    <m/>
    <m/>
    <n v="17082.98"/>
    <d v="2021-08-31T00:00:00"/>
    <m/>
    <m/>
    <m/>
    <m/>
    <s v="WHRS"/>
    <m/>
  </r>
  <r>
    <s v="OLBC421"/>
    <s v="DL01231100739"/>
    <s v="DAL2324013752"/>
    <n v="510413"/>
    <x v="0"/>
    <x v="242"/>
    <n v="8266020104"/>
    <s v="IE/23-24/314"/>
    <n v="17079.661016949154"/>
    <m/>
    <n v="3074.3389830508477"/>
    <n v="20154"/>
    <d v="2023-10-26T17:30:00"/>
    <n v="1246591847"/>
    <s v="UTCL-20-DL-R-07"/>
    <s v="N336232763809814"/>
    <d v="2023-12-04T00:00:00"/>
    <s v="OLBC"/>
    <m/>
  </r>
  <r>
    <s v="OLBC1261"/>
    <m/>
    <m/>
    <m/>
    <x v="0"/>
    <x v="342"/>
    <m/>
    <s v="7042352037"/>
    <n v="17045.13"/>
    <m/>
    <m/>
    <n v="17045.13"/>
    <m/>
    <m/>
    <m/>
    <m/>
    <m/>
    <s v="OLBC"/>
    <m/>
  </r>
  <r>
    <s v="OLBC976"/>
    <s v="DL01220301547"/>
    <s v="DAL2122017512"/>
    <n v="401524"/>
    <x v="0"/>
    <x v="402"/>
    <n v="8266013749"/>
    <n v="474"/>
    <n v="17000"/>
    <m/>
    <n v="3060"/>
    <n v="20060"/>
    <d v="2022-02-25T17:30:00"/>
    <n v="6870438092"/>
    <s v="UTCL-20-DL-R-07"/>
    <s v="N104221918402772"/>
    <d v="2022-04-15T00:00:00"/>
    <s v="OLBC"/>
    <m/>
  </r>
  <r>
    <s v="C110"/>
    <s v="DL01220300963"/>
    <s v="DAL2122016820"/>
    <n v="300286"/>
    <x v="0"/>
    <x v="3"/>
    <n v="8263000075"/>
    <n v="712733137"/>
    <n v="17000"/>
    <m/>
    <n v="3060"/>
    <n v="20060"/>
    <d v="2022-02-09T17:30:00"/>
    <n v="6870442963"/>
    <s v="UTCL-20-DL-R-04"/>
    <s v="HDFCR52022032957279145"/>
    <d v="2022-03-30T00:00:00"/>
    <s v="Cement Mill"/>
    <m/>
  </r>
  <r>
    <s v="OLBC379"/>
    <s v="DL01220401339"/>
    <s v="DAL2223001345"/>
    <n v="128635"/>
    <x v="0"/>
    <x v="173"/>
    <n v="8266013916"/>
    <s v="DT/22-23/018"/>
    <n v="16989.245762711867"/>
    <m/>
    <n v="3058.0642372881362"/>
    <n v="20047.310000000005"/>
    <d v="2022-04-08T17:30:00"/>
    <n v="6870027440"/>
    <s v="UTCL-20-DL-R-07"/>
    <s v="N138221963816210"/>
    <d v="2022-05-19T00:00:00"/>
    <s v="OLBC"/>
    <m/>
  </r>
  <r>
    <s v="WHRS-1996"/>
    <m/>
    <m/>
    <m/>
    <x v="0"/>
    <x v="171"/>
    <m/>
    <s v="1213021"/>
    <n v="16981.27"/>
    <m/>
    <m/>
    <n v="16981.27"/>
    <d v="2021-05-31T00:00:00"/>
    <m/>
    <m/>
    <m/>
    <m/>
    <s v="WHRS"/>
    <m/>
  </r>
  <r>
    <s v="OLBC900"/>
    <s v="DL01230400797"/>
    <s v="DAL2324000175"/>
    <n v="819844"/>
    <x v="0"/>
    <x v="336"/>
    <n v="8268011332"/>
    <n v="994"/>
    <n v="16961.864406779663"/>
    <m/>
    <n v="3053.1355932203392"/>
    <n v="20015.000000000004"/>
    <d v="2023-03-30T17:30:00"/>
    <n v="160293226"/>
    <s v="UTCL-20-DL-R-07"/>
    <s v="N107232421176114"/>
    <d v="2023-04-19T00:00:00"/>
    <s v="OLBC"/>
    <m/>
  </r>
  <r>
    <s v="EST44"/>
    <m/>
    <m/>
    <m/>
    <x v="0"/>
    <x v="252"/>
    <s v="7081272857"/>
    <d v="2024-02-21T00:00:00"/>
    <n v="16950"/>
    <m/>
    <n v="0"/>
    <n v="16950"/>
    <d v="2024-02-21T00:00:00"/>
    <s v="7081272857"/>
    <s v="UTCL-22-DL-N-47"/>
    <m/>
    <m/>
    <s v="ESP TPP"/>
    <m/>
  </r>
  <r>
    <s v="RMES-46"/>
    <s v="DL01240400746"/>
    <m/>
    <n v="105903"/>
    <x v="0"/>
    <x v="297"/>
    <n v="8266020788"/>
    <s v="JEE/1201/23-24"/>
    <n v="16950"/>
    <m/>
    <n v="3051"/>
    <n v="20001"/>
    <d v="2024-03-01T17:30:00"/>
    <m/>
    <s v="UTCL-22-DL-N-39"/>
    <m/>
    <m/>
    <s v="Raw Mill-1 ESP"/>
    <m/>
  </r>
  <r>
    <s v="WHRS-1976"/>
    <s v="DL01220401489"/>
    <s v="DAL2223001445"/>
    <s v="DLES0317"/>
    <x v="0"/>
    <x v="403"/>
    <m/>
    <s v="ELECT-INSPECTION"/>
    <n v="16949.152542372882"/>
    <m/>
    <n v="3050.8474576271187"/>
    <n v="20000"/>
    <d v="2021-08-27T17:30:00"/>
    <n v="43876241"/>
    <s v="UTCL-20-DL-R-01"/>
    <m/>
    <m/>
    <s v="WHRS"/>
    <m/>
  </r>
  <r>
    <s v="OLBC260"/>
    <s v="DL01230100361"/>
    <s v="DAL2223016320"/>
    <n v="407261"/>
    <x v="0"/>
    <x v="197"/>
    <n v="8266014556"/>
    <n v="9854034898"/>
    <n v="16942.75"/>
    <m/>
    <n v="0"/>
    <n v="16942.75"/>
    <d v="2022-12-15T17:30:00"/>
    <n v="6870328700"/>
    <s v="UTCL-20-DL-R-07"/>
    <m/>
    <m/>
    <s v="OLBC"/>
    <m/>
  </r>
  <r>
    <s v="WHRS-1893"/>
    <s v="DL01230601539"/>
    <s v="DAL2324005092"/>
    <n v="108958"/>
    <x v="0"/>
    <x v="381"/>
    <n v="8266018331"/>
    <s v="TSTL/GST/8919"/>
    <n v="16900.000847457628"/>
    <m/>
    <n v="3042.0001525423731"/>
    <n v="19942.001"/>
    <d v="2023-05-24T17:30:00"/>
    <n v="1246411844"/>
    <s v="UTCL-20-DL-R-01"/>
    <n v="307066287520"/>
    <d v="2023-07-08T00:00:00"/>
    <s v="WHRS"/>
    <m/>
  </r>
  <r>
    <s v="OLBC1261"/>
    <m/>
    <m/>
    <m/>
    <x v="0"/>
    <x v="342"/>
    <m/>
    <s v="7062688763"/>
    <n v="16844.03"/>
    <m/>
    <m/>
    <n v="16844.03"/>
    <m/>
    <m/>
    <m/>
    <m/>
    <m/>
    <s v="OLBC"/>
    <m/>
  </r>
  <r>
    <n v="366"/>
    <s v="DL01240100508"/>
    <s v="DAL2324016697"/>
    <n v="407013"/>
    <x v="0"/>
    <x v="319"/>
    <n v="8268011457"/>
    <n v="23190142"/>
    <n v="16800"/>
    <m/>
    <n v="3024"/>
    <n v="19824"/>
    <d v="2023-08-26T17:30:00"/>
    <n v="160951549"/>
    <s v="UTCL-21-DL-R-04"/>
    <s v="AXNH240170004016"/>
    <d v="2024-01-20T00:00:00"/>
    <s v="AFR"/>
    <m/>
  </r>
  <r>
    <s v="OLBC1269"/>
    <m/>
    <m/>
    <m/>
    <x v="0"/>
    <x v="171"/>
    <m/>
    <s v="52704261"/>
    <n v="16797.099999999999"/>
    <m/>
    <m/>
    <n v="16797.099999999999"/>
    <d v="2021-12-28T00:00:00"/>
    <m/>
    <m/>
    <m/>
    <m/>
    <s v="OLBC"/>
    <m/>
  </r>
  <r>
    <s v="CU224"/>
    <s v="DL01240501195"/>
    <s v="DAL2425002352"/>
    <n v="405495"/>
    <x v="0"/>
    <x v="300"/>
    <n v="8266021231"/>
    <s v="IND24-25/00101"/>
    <n v="16650"/>
    <m/>
    <n v="2997"/>
    <n v="19647"/>
    <d v="2024-04-09T17:30:00"/>
    <n v="1251216453"/>
    <s v="UTCL-22-DL-R-03"/>
    <n v="406140193356"/>
    <d v="2024-06-16T00:00:00"/>
    <s v="Line-1 Cooler Updragation "/>
    <m/>
  </r>
  <r>
    <s v="RMES-4"/>
    <s v="DL01240500778"/>
    <m/>
    <n v="703046"/>
    <x v="0"/>
    <x v="279"/>
    <n v="8266020738"/>
    <s v="CB5000293987"/>
    <n v="16630"/>
    <m/>
    <n v="0"/>
    <n v="16630"/>
    <d v="2024-03-23T00:00:00"/>
    <m/>
    <s v="UTCL-22-DL-N-39"/>
    <m/>
    <m/>
    <s v="Raw Mill-1 ESP"/>
    <m/>
  </r>
  <r>
    <s v="OLBC1220"/>
    <s v="DL01231000475"/>
    <s v="DAL2324011703"/>
    <n v="815162"/>
    <x v="0"/>
    <x v="176"/>
    <n v="8268012401"/>
    <s v="322A/DLF/2023-24"/>
    <n v="16594"/>
    <m/>
    <n v="0"/>
    <n v="16594"/>
    <d v="2023-10-03T17:30:00"/>
    <n v="160731544"/>
    <s v="UTCL-20-DL-R-07"/>
    <s v="HDFCR52023102397943091"/>
    <d v="2023-10-25T00:00:00"/>
    <s v="OLBC"/>
    <m/>
  </r>
  <r>
    <s v="WHRS-1994"/>
    <m/>
    <m/>
    <m/>
    <x v="0"/>
    <x v="307"/>
    <m/>
    <s v="7037214520"/>
    <n v="16564.330000000002"/>
    <m/>
    <m/>
    <n v="16564.330000000002"/>
    <d v="2021-10-28T00:00:00"/>
    <m/>
    <m/>
    <m/>
    <m/>
    <s v="WHRS"/>
    <m/>
  </r>
  <r>
    <n v="230"/>
    <s v="DL01230400782"/>
    <s v="DAL2324000163"/>
    <n v="817954"/>
    <x v="0"/>
    <x v="17"/>
    <n v="8268008975"/>
    <s v="PR2411000018"/>
    <n v="16519"/>
    <m/>
    <n v="0"/>
    <n v="16519"/>
    <d v="2023-03-21T17:30:00"/>
    <m/>
    <s v="UTCL-21-DL-R-04"/>
    <m/>
    <m/>
    <s v="AFR"/>
    <m/>
  </r>
  <r>
    <s v="OLBC1261"/>
    <m/>
    <m/>
    <m/>
    <x v="0"/>
    <x v="342"/>
    <m/>
    <s v="7041627494"/>
    <n v="16500"/>
    <m/>
    <m/>
    <n v="16500"/>
    <m/>
    <m/>
    <m/>
    <m/>
    <m/>
    <s v="OLBC"/>
    <m/>
  </r>
  <r>
    <s v="C1399"/>
    <m/>
    <m/>
    <m/>
    <x v="0"/>
    <x v="171"/>
    <m/>
    <s v="52613606"/>
    <n v="16464"/>
    <m/>
    <m/>
    <n v="16464"/>
    <d v="2021-09-20T00:00:00"/>
    <m/>
    <m/>
    <m/>
    <m/>
    <s v="Cement Mill"/>
    <m/>
  </r>
  <r>
    <s v="C1283"/>
    <s v="DL01220600305"/>
    <s v="DAL2223003003"/>
    <n v="815377"/>
    <x v="0"/>
    <x v="320"/>
    <n v="8268007791"/>
    <n v="285"/>
    <n v="16450"/>
    <m/>
    <n v="2961"/>
    <n v="19411"/>
    <d v="2022-05-31T17:30:00"/>
    <n v="43946639"/>
    <s v="UTCL-20-DL-R-04"/>
    <s v="N166222000928764"/>
    <d v="2022-06-16T00:00:00"/>
    <s v="Cement Mill"/>
    <m/>
  </r>
  <r>
    <s v="OLBC1261"/>
    <m/>
    <m/>
    <m/>
    <x v="0"/>
    <x v="342"/>
    <m/>
    <s v="7057594010"/>
    <n v="16434.98"/>
    <m/>
    <m/>
    <n v="16434.98"/>
    <m/>
    <m/>
    <m/>
    <m/>
    <m/>
    <s v="OLBC"/>
    <m/>
  </r>
  <r>
    <s v="C1182"/>
    <s v="DL01220301012"/>
    <s v="CFD2122013897"/>
    <n v="923348"/>
    <x v="0"/>
    <x v="266"/>
    <n v="8262000050"/>
    <s v="IMP706/AG/21-22"/>
    <n v="16327.96"/>
    <m/>
    <n v="2939.04"/>
    <n v="19267"/>
    <d v="2022-03-08T17:30:00"/>
    <n v="44468338"/>
    <s v="UTCL-20-DL-R-04"/>
    <s v="N094221901543665"/>
    <d v="2022-04-05T00:00:00"/>
    <s v="Cement Mill"/>
    <m/>
  </r>
  <r>
    <s v="WHRS-491"/>
    <s v="DL01220201008"/>
    <s v="DAL2122015690"/>
    <n v="501947"/>
    <x v="0"/>
    <x v="404"/>
    <n v="8266012927"/>
    <s v="GST/21-22/1060"/>
    <n v="16244.06779661017"/>
    <m/>
    <n v="2923.9322033898306"/>
    <n v="19168"/>
    <d v="2021-12-16T17:30:00"/>
    <n v="6870395393"/>
    <s v="UTCL-20-DL-R-01"/>
    <n v="202242170995"/>
    <d v="2022-02-26T00:00:00"/>
    <s v="WHRS"/>
    <m/>
  </r>
  <r>
    <s v="WHRS-1994"/>
    <m/>
    <m/>
    <m/>
    <x v="0"/>
    <x v="307"/>
    <m/>
    <s v="7044270316"/>
    <n v="16200"/>
    <m/>
    <m/>
    <n v="16200"/>
    <d v="2022-03-29T00:00:00"/>
    <m/>
    <m/>
    <m/>
    <m/>
    <s v="WHRS"/>
    <m/>
  </r>
  <r>
    <n v="35"/>
    <s v="DL01230200754"/>
    <s v="DAL2223018474"/>
    <n v="703046"/>
    <x v="0"/>
    <x v="279"/>
    <n v="8266016700"/>
    <s v="CB5000246056"/>
    <n v="16193"/>
    <m/>
    <n v="0"/>
    <n v="16193"/>
    <d v="2023-01-21T00:00:00"/>
    <n v="3445038400"/>
    <s v="UTCL-21-DL-R-04"/>
    <s v="N135232460364894"/>
    <d v="2023-05-16T00:00:00"/>
    <s v="AFR"/>
    <m/>
  </r>
  <r>
    <s v="OLBC418"/>
    <s v="DL01230500271"/>
    <s v="DAL2324001550"/>
    <n v="510400"/>
    <x v="0"/>
    <x v="367"/>
    <n v="8266017923"/>
    <s v="HT/10779/2022-23"/>
    <n v="16166.101694915254"/>
    <m/>
    <n v="2909.8983050847455"/>
    <n v="19076"/>
    <d v="2023-03-17T17:30:00"/>
    <n v="1246340429"/>
    <s v="UTCL-20-DL-R-07"/>
    <s v="N131232456207627"/>
    <d v="2023-05-13T00:00:00"/>
    <s v="OLBC"/>
    <m/>
  </r>
  <r>
    <s v="WHRS-1147"/>
    <s v="DL01210800577"/>
    <m/>
    <n v="814805"/>
    <x v="0"/>
    <x v="306"/>
    <n v="8268005844"/>
    <n v="3519"/>
    <n v="16124.91"/>
    <m/>
    <n v="2902.4838"/>
    <n v="19027.393799999998"/>
    <d v="2021-08-05T00:00:00"/>
    <m/>
    <s v="UTCL-20-DL-R-01"/>
    <m/>
    <m/>
    <s v="WHRS"/>
    <m/>
  </r>
  <r>
    <s v="WHRS-1148"/>
    <s v="DL01210800575"/>
    <m/>
    <n v="814805"/>
    <x v="0"/>
    <x v="306"/>
    <n v="8268005844"/>
    <n v="3520"/>
    <n v="16124.91"/>
    <m/>
    <n v="2902.4838"/>
    <n v="19027.393799999998"/>
    <d v="2021-08-05T00:00:00"/>
    <m/>
    <s v="UTCL-20-DL-R-01"/>
    <m/>
    <m/>
    <s v="WHRS"/>
    <m/>
  </r>
  <r>
    <s v="C1399"/>
    <m/>
    <m/>
    <m/>
    <x v="0"/>
    <x v="171"/>
    <m/>
    <s v="52554190"/>
    <n v="16124.42"/>
    <m/>
    <m/>
    <n v="16124.42"/>
    <d v="2021-07-20T00:00:00"/>
    <m/>
    <m/>
    <m/>
    <m/>
    <s v="Cement Mill"/>
    <m/>
  </r>
  <r>
    <s v="WHRS-1677"/>
    <s v="DL01210801365"/>
    <s v="DAL2122006630"/>
    <n v="401972"/>
    <x v="0"/>
    <x v="29"/>
    <n v="8263000049"/>
    <s v="IDM11007854"/>
    <n v="16000"/>
    <n v="0"/>
    <n v="2880"/>
    <n v="18880"/>
    <d v="2021-07-29T17:30:00"/>
    <n v="6870194689"/>
    <s v="UTCL-20-DL-R-01"/>
    <s v="HDFCR52021090964018973"/>
    <d v="2021-09-10T00:00:00"/>
    <s v="WHRS"/>
    <m/>
  </r>
  <r>
    <s v="WHRS-940"/>
    <s v="DL01220302360"/>
    <s v="DAL2223000086"/>
    <n v="106653"/>
    <x v="0"/>
    <x v="57"/>
    <n v="8263000050"/>
    <s v="WWB20210192Z"/>
    <n v="15822"/>
    <n v="18.66996"/>
    <n v="2847.96"/>
    <n v="18688.629959999998"/>
    <d v="2021-05-19T17:30:00"/>
    <n v="6870008045"/>
    <s v="UTCL-20-DL-R-01"/>
    <n v="204190794377"/>
    <d v="2022-04-20T00:00:00"/>
    <s v="WHRS"/>
    <m/>
  </r>
  <r>
    <s v="WHRS-1994"/>
    <m/>
    <m/>
    <m/>
    <x v="0"/>
    <x v="307"/>
    <m/>
    <s v="7071330738"/>
    <n v="15816.77"/>
    <m/>
    <m/>
    <n v="15816.77"/>
    <d v="2023-08-28T00:00:00"/>
    <m/>
    <m/>
    <m/>
    <m/>
    <s v="WHRS"/>
    <m/>
  </r>
  <r>
    <s v="AI21"/>
    <s v="DL01210701607"/>
    <s v="DAL2122004942"/>
    <n v="502357"/>
    <x v="0"/>
    <x v="277"/>
    <n v="8266011722"/>
    <s v="TA/2122/157"/>
    <n v="15750"/>
    <m/>
    <n v="2835"/>
    <n v="18585"/>
    <d v="2021-06-30T17:30:00"/>
    <n v="6870160580"/>
    <s v="UTCL-20-DL-R-03"/>
    <s v="N242211617044441"/>
    <d v="2021-09-05T00:00:00"/>
    <s v="Air Blast Control Sy"/>
    <m/>
  </r>
  <r>
    <n v="221"/>
    <s v="DL01230100030"/>
    <s v="DAL2223016161"/>
    <n v="404284"/>
    <x v="0"/>
    <x v="405"/>
    <n v="8266016576"/>
    <s v="2223/01267"/>
    <n v="15720.338983050848"/>
    <m/>
    <n v="2829.6610169491523"/>
    <n v="18550"/>
    <d v="2022-11-28T17:30:00"/>
    <n v="6870326323"/>
    <s v="UTCL-21-DL-R-04"/>
    <s v="N016232292930069"/>
    <d v="2023-01-17T00:00:00"/>
    <s v="AFR"/>
    <m/>
  </r>
  <r>
    <s v="WHRS-1129"/>
    <s v="DL01221100649"/>
    <s v="DAL2223012999"/>
    <n v="814805"/>
    <x v="0"/>
    <x v="306"/>
    <n v="8268010278"/>
    <n v="5236"/>
    <n v="15688.135593220341"/>
    <m/>
    <n v="2823.8644067796613"/>
    <n v="18512"/>
    <d v="2022-10-31T17:30:00"/>
    <n v="44267653"/>
    <s v="UTCL-20-DL-R-01"/>
    <s v="HDFCR52022111761002220"/>
    <d v="2022-11-18T00:00:00"/>
    <s v="WHRS"/>
    <m/>
  </r>
  <r>
    <s v="OLBC1261"/>
    <m/>
    <m/>
    <m/>
    <x v="0"/>
    <x v="342"/>
    <m/>
    <s v="7064693736"/>
    <n v="15500"/>
    <m/>
    <m/>
    <n v="15500"/>
    <m/>
    <m/>
    <m/>
    <m/>
    <m/>
    <s v="OLBC"/>
    <m/>
  </r>
  <r>
    <s v="EST21"/>
    <s v="DL01240601501"/>
    <s v="DAL2425004537"/>
    <n v="814556"/>
    <x v="0"/>
    <x v="406"/>
    <n v="8268014093"/>
    <s v="02/SSA/24-25"/>
    <n v="15490.677966101695"/>
    <m/>
    <n v="2788.3220338983051"/>
    <n v="18279"/>
    <d v="2024-04-25T17:30:00"/>
    <m/>
    <s v="UTCL-22-DL-N-47"/>
    <m/>
    <m/>
    <s v="ESP TPP"/>
    <m/>
  </r>
  <r>
    <n v="5"/>
    <s v="DL01240600999"/>
    <s v="DAL2425004220"/>
    <n v="128773"/>
    <x v="0"/>
    <x v="328"/>
    <n v="8266021483"/>
    <s v="ACM/24-25/241"/>
    <n v="15364.406779661018"/>
    <m/>
    <n v="2765.593220338983"/>
    <n v="18130"/>
    <d v="2024-05-23T17:30:00"/>
    <n v="1251223555"/>
    <s v="UTCL-21-DL-R-04"/>
    <s v="N189243138310946"/>
    <d v="2024-07-09T00:00:00"/>
    <s v="AFR"/>
    <m/>
  </r>
  <r>
    <s v="WHRS-1994"/>
    <m/>
    <m/>
    <m/>
    <x v="0"/>
    <x v="307"/>
    <m/>
    <s v="7066001084"/>
    <n v="15289.89"/>
    <m/>
    <m/>
    <n v="15289.89"/>
    <d v="2023-05-25T00:00:00"/>
    <m/>
    <m/>
    <m/>
    <m/>
    <s v="WHRS"/>
    <m/>
  </r>
  <r>
    <s v="OLBC1090"/>
    <s v="DL01230801507"/>
    <s v="DAL2324009074"/>
    <n v="816655"/>
    <x v="0"/>
    <x v="215"/>
    <n v="8266018370"/>
    <n v="504"/>
    <n v="15210"/>
    <m/>
    <n v="2737.7999999999997"/>
    <n v="17947.8"/>
    <d v="2023-08-16T17:30:00"/>
    <n v="1246494741"/>
    <s v="UTCL-20-DL-R-07"/>
    <s v="N262232648644321"/>
    <d v="2023-09-20T00:00:00"/>
    <s v="OLBC"/>
    <m/>
  </r>
  <r>
    <s v="WHRS-1994"/>
    <m/>
    <m/>
    <m/>
    <x v="0"/>
    <x v="307"/>
    <m/>
    <s v="1439723"/>
    <n v="15000"/>
    <m/>
    <m/>
    <n v="15000"/>
    <d v="2021-07-27T00:00:00"/>
    <m/>
    <m/>
    <m/>
    <m/>
    <s v="WHRS"/>
    <m/>
  </r>
  <r>
    <s v="WHRS-1683"/>
    <s v="DL01210801413"/>
    <s v="DAL2122006604"/>
    <n v="401972"/>
    <x v="0"/>
    <x v="29"/>
    <n v="8263000049"/>
    <s v="IDM11007711"/>
    <n v="15000"/>
    <n v="0"/>
    <n v="2700"/>
    <n v="17700"/>
    <d v="2021-07-24T17:30:00"/>
    <n v="6870194718"/>
    <s v="UTCL-20-DL-R-01"/>
    <s v="HDFCR52021090964021733"/>
    <d v="2021-09-10T00:00:00"/>
    <s v="WHRS"/>
    <m/>
  </r>
  <r>
    <s v="WHRS-1193"/>
    <s v="DL01211000827"/>
    <s v="DAL2122009281"/>
    <n v="130086"/>
    <x v="0"/>
    <x v="407"/>
    <n v="8266012721"/>
    <n v="241"/>
    <n v="15000"/>
    <m/>
    <n v="2700"/>
    <n v="17700"/>
    <d v="2021-09-18T17:30:00"/>
    <n v="6870243522"/>
    <s v="UTCL-20-DL-R-01"/>
    <s v="N312211705919851"/>
    <d v="2021-11-09T00:00:00"/>
    <s v="WHRS"/>
    <m/>
  </r>
  <r>
    <s v="C270"/>
    <s v="DL01220200243"/>
    <s v="DAL2122014931"/>
    <n v="501497"/>
    <x v="0"/>
    <x v="43"/>
    <n v="8263000099"/>
    <s v="D/SUP/21-22/752"/>
    <n v="15000"/>
    <m/>
    <n v="2700"/>
    <n v="17700"/>
    <d v="2021-12-30T17:30:00"/>
    <n v="6870372971"/>
    <s v="UTCL-20-DL-R-04"/>
    <s v="N066221863153383"/>
    <d v="2022-03-08T00:00:00"/>
    <s v="Cement Mill"/>
    <m/>
  </r>
  <r>
    <s v="C97"/>
    <s v="DL01220302436"/>
    <s v="DAL2122018289"/>
    <n v="300286"/>
    <x v="0"/>
    <x v="3"/>
    <n v="8268008059"/>
    <n v="712731049"/>
    <n v="15000"/>
    <m/>
    <n v="2700"/>
    <n v="17700"/>
    <d v="2021-12-21T17:30:00"/>
    <n v="44470045"/>
    <s v="UTCL-20-DL-R-04"/>
    <s v="HDFCR52022042263029351"/>
    <d v="2022-04-23T00:00:00"/>
    <s v="Cement Mill"/>
    <m/>
  </r>
  <r>
    <s v="CU6"/>
    <s v="DL01240101634"/>
    <s v="DAL2324017682"/>
    <n v="128773"/>
    <x v="0"/>
    <x v="328"/>
    <n v="8266019983"/>
    <n v="1224"/>
    <n v="15000"/>
    <m/>
    <n v="2700"/>
    <n v="17700"/>
    <d v="2023-12-20T17:30:00"/>
    <n v="1246683418"/>
    <s v="UTCL-22-DL-R-07"/>
    <s v="N046242886351576"/>
    <d v="2024-02-17T00:00:00"/>
    <s v="Line-1 Cooler Updragation "/>
    <m/>
  </r>
  <r>
    <s v="OLBC1261"/>
    <m/>
    <m/>
    <m/>
    <x v="0"/>
    <x v="342"/>
    <m/>
    <s v="7042235241"/>
    <n v="14990"/>
    <m/>
    <m/>
    <n v="14990"/>
    <m/>
    <m/>
    <m/>
    <m/>
    <m/>
    <s v="OLBC"/>
    <m/>
  </r>
  <r>
    <s v="WHRS-1485"/>
    <s v="DL01210601081"/>
    <s v="DAL2122002940"/>
    <n v="401972"/>
    <x v="0"/>
    <x v="29"/>
    <n v="8263000049"/>
    <s v="IDM11006297"/>
    <n v="14980"/>
    <n v="17.676400000000001"/>
    <n v="2696.4"/>
    <n v="17694.076400000002"/>
    <d v="2021-05-26T00:00:00"/>
    <n v="6870111096"/>
    <s v="UTCL-20-DL-R-01"/>
    <s v="HDFCR52021070150549267"/>
    <d v="2021-07-02T00:00:00"/>
    <s v="WHRS"/>
    <m/>
  </r>
  <r>
    <s v="C739"/>
    <s v="DL01220602077"/>
    <s v="DAL2223005069"/>
    <n v="407261"/>
    <x v="0"/>
    <x v="197"/>
    <n v="8266014031"/>
    <n v="9854028223"/>
    <n v="14933.25"/>
    <m/>
    <n v="0"/>
    <n v="14933.25"/>
    <d v="2022-06-25T17:30:00"/>
    <n v="6870123288"/>
    <s v="UTCL-20-DL-R-04"/>
    <m/>
    <m/>
    <s v="Cement Mill"/>
    <s v="Civil- Cement Mill"/>
  </r>
  <r>
    <s v="WHRS-314"/>
    <s v="DL01220602074"/>
    <s v="DAL2223005066"/>
    <n v="407261"/>
    <x v="0"/>
    <x v="197"/>
    <n v="8266015316"/>
    <n v="9854028035"/>
    <n v="14933.25"/>
    <m/>
    <n v="0"/>
    <n v="14933.25"/>
    <d v="2022-06-14T17:30:00"/>
    <n v="6870110952"/>
    <s v="UTCL-20-DL-R-01"/>
    <m/>
    <m/>
    <s v="WHRS"/>
    <m/>
  </r>
  <r>
    <n v="374"/>
    <s v="DL01230300867"/>
    <s v="DAL2223020572"/>
    <n v="108958"/>
    <x v="1"/>
    <x v="381"/>
    <n v="8266017485"/>
    <s v="TSTL/GST/8274"/>
    <n v="14850"/>
    <m/>
    <n v="2673"/>
    <n v="17523"/>
    <d v="2023-02-11T17:30:00"/>
    <n v="6870417707"/>
    <s v="UTCL-21-DL-R-04"/>
    <n v="303274912782"/>
    <d v="2023-03-29T00:00:00"/>
    <s v="AFR"/>
    <m/>
  </r>
  <r>
    <s v="KC35"/>
    <s v="DL01240601225"/>
    <s v="DAL2425004275"/>
    <n v="138402"/>
    <x v="0"/>
    <x v="313"/>
    <n v="8268014941"/>
    <n v="148"/>
    <n v="14814.406779661018"/>
    <m/>
    <n v="2666.593220338983"/>
    <n v="17481"/>
    <d v="2024-06-10T17:30:00"/>
    <n v="160875384"/>
    <s v="UTC1-23-DL-R-E-OT-01"/>
    <s v="N177243110840525"/>
    <d v="2024-06-27T00:00:00"/>
    <s v="Line-1 Kiln Capacity Enhancement up to 2500 tpd from 1600 tpd"/>
    <m/>
  </r>
  <r>
    <n v="266"/>
    <s v="DL01230400562"/>
    <s v="DAL2223022773"/>
    <n v="407464"/>
    <x v="0"/>
    <x v="160"/>
    <n v="8268011623"/>
    <s v="RSE/22-23/S0132"/>
    <n v="14800"/>
    <m/>
    <n v="2664"/>
    <n v="17464"/>
    <d v="2023-03-29T17:30:00"/>
    <n v="160298312"/>
    <s v="UTCL-21-DL-R-04"/>
    <s v="HDFCR52023043052716169"/>
    <d v="2023-05-02T00:00:00"/>
    <s v="AFR"/>
    <m/>
  </r>
  <r>
    <n v="339"/>
    <s v="DL01230302164"/>
    <s v="DAL2223021735"/>
    <n v="507144"/>
    <x v="0"/>
    <x v="408"/>
    <n v="8266017026"/>
    <n v="221010943"/>
    <n v="14639.830508474577"/>
    <m/>
    <n v="2635.1694915254238"/>
    <n v="17275"/>
    <d v="2023-02-23T17:30:00"/>
    <n v="6870439480"/>
    <s v="UTCL-21-DL-R-04"/>
    <s v="N104232418905821"/>
    <d v="2023-04-16T00:00:00"/>
    <s v="AFR"/>
    <m/>
  </r>
  <r>
    <s v="WHRS-542"/>
    <s v="DL01210801058"/>
    <s v="DAL2122006252"/>
    <n v="811819"/>
    <x v="0"/>
    <x v="149"/>
    <n v="8263000091"/>
    <s v="SHORTAGE-44169"/>
    <n v="14610.29"/>
    <m/>
    <n v="0"/>
    <n v="14610.29"/>
    <d v="2021-07-10T17:30:00"/>
    <n v="7482103520"/>
    <s v="UTCL-20-DL-R-01"/>
    <n v="103255046896"/>
    <d v="2021-03-26T00:00:00"/>
    <s v="WHRS"/>
    <m/>
  </r>
  <r>
    <n v="453"/>
    <m/>
    <m/>
    <m/>
    <x v="0"/>
    <x v="171"/>
    <m/>
    <s v="386302"/>
    <n v="14592.7"/>
    <m/>
    <m/>
    <n v="14592.7"/>
    <m/>
    <m/>
    <m/>
    <m/>
    <m/>
    <s v="AFR"/>
    <m/>
  </r>
  <r>
    <n v="453"/>
    <m/>
    <m/>
    <m/>
    <x v="0"/>
    <x v="171"/>
    <m/>
    <s v="386302"/>
    <n v="14592.7"/>
    <m/>
    <m/>
    <n v="14592.7"/>
    <m/>
    <m/>
    <m/>
    <m/>
    <m/>
    <s v="AFR"/>
    <m/>
  </r>
  <r>
    <s v="C1403"/>
    <s v="DL01220301013"/>
    <m/>
    <n v="934476"/>
    <x v="0"/>
    <x v="409"/>
    <n v="8262000050"/>
    <s v="EFC2122/126896"/>
    <n v="14500"/>
    <m/>
    <n v="2610"/>
    <n v="17110"/>
    <d v="2022-03-04T00:00:00"/>
    <m/>
    <s v="UTCL-20-DL-R-04"/>
    <m/>
    <m/>
    <s v="Cement Mill"/>
    <m/>
  </r>
  <r>
    <s v="OLBC53"/>
    <s v="DL01230200151"/>
    <s v="DAL2223018127"/>
    <n v="703046"/>
    <x v="0"/>
    <x v="279"/>
    <n v="8266017042"/>
    <s v="CB5000246068"/>
    <n v="14442"/>
    <m/>
    <n v="0"/>
    <n v="14442"/>
    <d v="2023-01-21T17:30:00"/>
    <n v="3445032189"/>
    <s v="UTCL-20-DL-R-07"/>
    <s v="N075232374816490"/>
    <d v="2023-03-17T00:00:00"/>
    <s v="OLBC"/>
    <m/>
  </r>
  <r>
    <s v="OLBC409"/>
    <s v="DL01231001834"/>
    <s v="DAL2324012995"/>
    <n v="821964"/>
    <x v="0"/>
    <x v="326"/>
    <n v="8268013561"/>
    <s v="23-24/24"/>
    <n v="14400"/>
    <m/>
    <n v="2592"/>
    <n v="16992"/>
    <d v="2023-10-23T17:30:00"/>
    <n v="160791731"/>
    <s v="UTCL-20-DL-R-07"/>
    <s v="N320232741895656"/>
    <d v="2023-11-16T00:00:00"/>
    <s v="OLBC"/>
    <m/>
  </r>
  <r>
    <s v="C51"/>
    <s v="DL01210901003"/>
    <s v="DAL2122007824"/>
    <n v="300286"/>
    <x v="0"/>
    <x v="3"/>
    <n v="8263000075"/>
    <n v="712727112"/>
    <n v="14300"/>
    <m/>
    <n v="2574"/>
    <n v="16874"/>
    <d v="2021-08-31T17:30:00"/>
    <n v="6870211482"/>
    <s v="UTCL-20-DL-R-04"/>
    <s v="HDFCR52021100769544555"/>
    <d v="2021-10-08T00:00:00"/>
    <s v="Cement Mill"/>
    <m/>
  </r>
  <r>
    <s v="OLBC923"/>
    <s v="DL01230700812"/>
    <s v="DAL2324006127"/>
    <n v="407464"/>
    <x v="0"/>
    <x v="160"/>
    <n v="8268010888"/>
    <s v="RSE/23-24/S047"/>
    <n v="14250"/>
    <m/>
    <n v="2565"/>
    <n v="16815"/>
    <d v="2023-06-27T17:30:00"/>
    <n v="160505767"/>
    <s v="UTCL-20-DL-R-07"/>
    <s v="N202232558373887"/>
    <d v="2023-07-22T00:00:00"/>
    <s v="OLBC"/>
    <m/>
  </r>
  <r>
    <s v="WHRS-1306"/>
    <s v="DL01210300548"/>
    <s v="DAL2021010516"/>
    <n v="401972"/>
    <x v="0"/>
    <x v="29"/>
    <n v="8263000049"/>
    <s v="IDM11004365"/>
    <n v="14240"/>
    <n v="12.602400000000001"/>
    <n v="2563.1999999999998"/>
    <n v="16815.8024"/>
    <d v="2021-02-10T17:30:00"/>
    <n v="6870340783"/>
    <s v="UTCL-20-DL-R-01"/>
    <s v="HDFCR52021031581484539"/>
    <d v="2021-03-17T00:00:00"/>
    <s v="WHRS"/>
    <m/>
  </r>
  <r>
    <s v="C1125"/>
    <s v="DL01211201173"/>
    <s v="DAL2122012831"/>
    <n v="816273"/>
    <x v="0"/>
    <x v="203"/>
    <n v="8268005513"/>
    <n v="362"/>
    <n v="14238.16"/>
    <m/>
    <n v="2562.84"/>
    <n v="16801"/>
    <d v="2021-12-23T17:30:00"/>
    <n v="44265572"/>
    <s v="UTCL-20-DL-R-04"/>
    <s v="N024221804775416"/>
    <d v="2022-01-25T00:00:00"/>
    <s v="Cement Mill"/>
    <m/>
  </r>
  <r>
    <s v="EST23"/>
    <m/>
    <m/>
    <m/>
    <x v="0"/>
    <x v="252"/>
    <s v="7076184287"/>
    <d v="2023-11-30T00:00:00"/>
    <n v="14168.61"/>
    <m/>
    <n v="0"/>
    <n v="14168.61"/>
    <d v="2023-11-30T00:00:00"/>
    <s v="7076184287"/>
    <s v="UTCL-22-DL-N-47"/>
    <m/>
    <m/>
    <s v="ESP TPP"/>
    <m/>
  </r>
  <r>
    <s v="OLBC401"/>
    <s v="DL01221101260"/>
    <s v="CFD2223009662"/>
    <n v="700717"/>
    <x v="0"/>
    <x v="365"/>
    <n v="8262000058"/>
    <s v="2948A/22-23"/>
    <n v="14167.796610169493"/>
    <m/>
    <n v="2550.2033898305085"/>
    <n v="16718"/>
    <d v="2022-11-08T17:30:00"/>
    <n v="44512229"/>
    <s v="UTCL-20-DL-R-07"/>
    <n v="303031441768"/>
    <d v="2023-03-04T00:00:00"/>
    <s v="OLBC"/>
    <m/>
  </r>
  <r>
    <s v="OLBC903"/>
    <s v="DL01230700818"/>
    <s v="DAL2324006128"/>
    <n v="819844"/>
    <x v="0"/>
    <x v="336"/>
    <n v="8268011332"/>
    <n v="1061"/>
    <n v="14134.745762711866"/>
    <m/>
    <n v="2544.2542372881358"/>
    <n v="16679"/>
    <d v="2023-06-16T17:30:00"/>
    <n v="160505770"/>
    <s v="UTCL-20-DL-R-07"/>
    <s v="N201232557868075"/>
    <d v="2023-07-22T00:00:00"/>
    <s v="OLBC"/>
    <m/>
  </r>
  <r>
    <s v="C1279"/>
    <s v="DL01220200296"/>
    <s v="DAL2122014979"/>
    <n v="815377"/>
    <x v="0"/>
    <x v="320"/>
    <n v="8268007791"/>
    <n v="229"/>
    <n v="14100"/>
    <m/>
    <n v="2538"/>
    <n v="16638"/>
    <d v="2022-02-02T17:30:00"/>
    <n v="44337149"/>
    <s v="UTCL-20-DL-R-04"/>
    <s v="N048221838300762"/>
    <d v="2022-02-18T00:00:00"/>
    <s v="Cement Mill"/>
    <m/>
  </r>
  <r>
    <s v="OLBC877"/>
    <s v="DL01220301589"/>
    <s v="DAL2122017470"/>
    <n v="103556"/>
    <x v="0"/>
    <x v="175"/>
    <n v="8266013756"/>
    <s v="M5158"/>
    <n v="14099.999999999998"/>
    <m/>
    <n v="1691.9999999999998"/>
    <n v="15791.999999999998"/>
    <d v="2022-02-25T17:30:00"/>
    <n v="6870439795"/>
    <s v="UTCL-20-DL-R-07"/>
    <s v="HDFCR52022041160480353"/>
    <d v="2022-04-12T00:00:00"/>
    <s v="OLBC"/>
    <m/>
  </r>
  <r>
    <s v="WHRS-1640"/>
    <s v="DL01210801425"/>
    <s v="DAL2122006655"/>
    <n v="401972"/>
    <x v="0"/>
    <x v="29"/>
    <n v="8263000049"/>
    <s v="IDM11008000"/>
    <n v="14000"/>
    <n v="0"/>
    <n v="2520"/>
    <n v="16520"/>
    <d v="2021-07-31T17:30:00"/>
    <n v="6870194707"/>
    <s v="UTCL-20-DL-R-01"/>
    <s v="HDFCR52021090964013469"/>
    <d v="2021-09-10T00:00:00"/>
    <s v="WHRS"/>
    <m/>
  </r>
  <r>
    <s v="WHRS-436"/>
    <s v="DL01211201169"/>
    <s v="DAL2122012958"/>
    <n v="404175"/>
    <x v="0"/>
    <x v="269"/>
    <n v="8266012748"/>
    <s v="IN27-25745-2021"/>
    <n v="13988.550847457629"/>
    <m/>
    <n v="2517.939152542373"/>
    <n v="16506.490000000002"/>
    <d v="2021-10-08T17:30:00"/>
    <n v="6870334088"/>
    <s v="UTCL-20-DL-R-01"/>
    <s v="N007221784371461"/>
    <d v="2022-01-10T00:00:00"/>
    <s v="WHRS"/>
    <m/>
  </r>
  <r>
    <s v="OLBC904"/>
    <s v="DL01211001837"/>
    <s v="DAL2122010318"/>
    <n v="819844"/>
    <x v="0"/>
    <x v="336"/>
    <n v="8268007511"/>
    <n v="356"/>
    <n v="13932.203389830509"/>
    <m/>
    <n v="2507.7966101694915"/>
    <n v="16440"/>
    <d v="2021-10-26T17:30:00"/>
    <n v="44157355"/>
    <s v="UTCL-20-DL-R-07"/>
    <s v="N307211701785194"/>
    <d v="2021-11-04T00:00:00"/>
    <s v="OLBC"/>
    <m/>
  </r>
  <r>
    <s v="OLBC1261"/>
    <m/>
    <m/>
    <m/>
    <x v="0"/>
    <x v="342"/>
    <m/>
    <s v="7057955269"/>
    <n v="13895.04"/>
    <m/>
    <m/>
    <n v="13895.04"/>
    <m/>
    <m/>
    <m/>
    <m/>
    <m/>
    <s v="OLBC"/>
    <m/>
  </r>
  <r>
    <s v="OLBC417"/>
    <s v="DL01221200952"/>
    <s v="DAL2223014923"/>
    <n v="510400"/>
    <x v="0"/>
    <x v="367"/>
    <n v="8266016398"/>
    <s v="HT/6131/2022-23"/>
    <n v="13760.169491525425"/>
    <m/>
    <n v="2476.8305084745762"/>
    <n v="16237"/>
    <d v="2022-10-29T17:30:00"/>
    <n v="6870304555"/>
    <s v="UTCL-20-DL-R-07"/>
    <s v="N361222263021384"/>
    <d v="2022-12-30T00:00:00"/>
    <s v="OLBC"/>
    <m/>
  </r>
  <r>
    <s v="WHRS-1994"/>
    <m/>
    <m/>
    <m/>
    <x v="0"/>
    <x v="307"/>
    <m/>
    <s v="7042237685"/>
    <n v="13719.53"/>
    <m/>
    <m/>
    <n v="13719.53"/>
    <d v="2022-02-19T00:00:00"/>
    <m/>
    <m/>
    <m/>
    <m/>
    <s v="WHRS"/>
    <m/>
  </r>
  <r>
    <s v="C1244"/>
    <s v="DL01220200148"/>
    <s v="DAL2122014959"/>
    <n v="407048"/>
    <x v="0"/>
    <x v="204"/>
    <n v="8266013402"/>
    <s v="MF/161/2021-22"/>
    <n v="13708.474576271186"/>
    <m/>
    <n v="2467.5254237288136"/>
    <n v="16176"/>
    <d v="2022-01-13T17:30:00"/>
    <n v="6870372211"/>
    <s v="UTCL-20-DL-R-04"/>
    <s v="N054221845619131"/>
    <d v="2022-02-24T00:00:00"/>
    <s v="Cement Mill"/>
    <m/>
  </r>
  <r>
    <s v="OLBC377"/>
    <s v="DL01230301482"/>
    <s v="DAL2223021114"/>
    <n v="128635"/>
    <x v="0"/>
    <x v="173"/>
    <n v="8266017360"/>
    <s v="DT/22-23/1056"/>
    <n v="13688"/>
    <m/>
    <n v="0"/>
    <n v="13688"/>
    <d v="2023-02-21T17:30:00"/>
    <n v="6870429170"/>
    <s v="UTCL-20-DL-R-07"/>
    <s v="N094232400972884"/>
    <d v="2023-04-06T00:00:00"/>
    <s v="OLBC"/>
    <m/>
  </r>
  <r>
    <s v="C81"/>
    <s v="DL01211200759"/>
    <s v="DAL2122012488"/>
    <n v="300286"/>
    <x v="0"/>
    <x v="3"/>
    <n v="8263000075"/>
    <n v="712730274"/>
    <n v="13680"/>
    <m/>
    <n v="2462.4"/>
    <n v="16142.4"/>
    <d v="2021-11-30T17:30:00"/>
    <n v="6870320770"/>
    <s v="UTCL-20-DL-R-04"/>
    <m/>
    <m/>
    <s v="Cement Mill"/>
    <m/>
  </r>
  <r>
    <s v="WHRS-1285"/>
    <s v="DL01210700338"/>
    <s v="DAL2122003541"/>
    <n v="808131"/>
    <x v="1"/>
    <x v="274"/>
    <n v="8268006038"/>
    <s v="UCLD21XT4009011"/>
    <n v="13679.661016949154"/>
    <m/>
    <n v="2462.3389830508477"/>
    <n v="16142.000000000002"/>
    <d v="2021-05-09T17:30:00"/>
    <n v="43955774"/>
    <s v="UTCL-20-DL-R-01"/>
    <s v="N209211579702364"/>
    <d v="2021-07-29T00:00:00"/>
    <s v="WHRS"/>
    <m/>
  </r>
  <r>
    <s v="OLBC997"/>
    <s v="DL01220400456"/>
    <s v="DAL2223000530"/>
    <n v="814805"/>
    <x v="0"/>
    <x v="306"/>
    <n v="8268007726"/>
    <n v="4514"/>
    <n v="13644.06779661017"/>
    <m/>
    <n v="2455.9322033898306"/>
    <n v="16100"/>
    <d v="2022-03-31T17:30:00"/>
    <n v="43834788"/>
    <s v="UTCL-20-DL-R-07"/>
    <s v="N117221933077763"/>
    <d v="2022-04-29T00:00:00"/>
    <s v="OLBC"/>
    <m/>
  </r>
  <r>
    <n v="216"/>
    <s v="DL01230100022"/>
    <s v="DAL2223016169"/>
    <n v="105903"/>
    <x v="0"/>
    <x v="297"/>
    <n v="8266016468"/>
    <s v="JEE/0610/22-23"/>
    <n v="13632.203389830509"/>
    <m/>
    <n v="2453.7966101694915"/>
    <n v="16086"/>
    <d v="2022-11-30T17:30:00"/>
    <n v="6870326325"/>
    <s v="UTCL-21-DL-R-04"/>
    <s v="N030232307673352"/>
    <d v="2023-01-31T00:00:00"/>
    <s v="AFR"/>
    <m/>
  </r>
  <r>
    <s v="OLBC231"/>
    <s v="DL01230400924"/>
    <s v="DAL2324000420"/>
    <n v="407261"/>
    <x v="0"/>
    <x v="197"/>
    <n v="8266017003"/>
    <n v="9854041219"/>
    <n v="13554.2"/>
    <m/>
    <n v="0"/>
    <n v="13554.2"/>
    <d v="2023-03-28T17:30:00"/>
    <n v="1246313427"/>
    <s v="UTCL-20-DL-R-07"/>
    <m/>
    <m/>
    <s v="OLBC"/>
    <m/>
  </r>
  <r>
    <s v="OLBC236"/>
    <s v="DL01230500659"/>
    <s v="DAL2324001950"/>
    <n v="407261"/>
    <x v="0"/>
    <x v="197"/>
    <n v="8266017003"/>
    <n v="9854042317"/>
    <n v="13554.2"/>
    <m/>
    <n v="0"/>
    <n v="13554.2"/>
    <d v="2023-04-14T17:30:00"/>
    <n v="1246344431"/>
    <s v="UTCL-20-DL-R-07"/>
    <m/>
    <m/>
    <s v="OLBC"/>
    <m/>
  </r>
  <r>
    <s v="OLBC341"/>
    <s v="DL01230201167"/>
    <s v="DAL2223018861"/>
    <n v="811819"/>
    <x v="0"/>
    <x v="149"/>
    <n v="8263000291"/>
    <s v="MLIPL/32768/22"/>
    <n v="13509.600000000093"/>
    <m/>
    <n v="0"/>
    <n v="13509.600000000093"/>
    <d v="2023-02-01T00:00:00"/>
    <n v="3445035346"/>
    <s v="UTCL-20-DL-R-07"/>
    <n v="303161879355"/>
    <d v="2023-03-17T00:00:00"/>
    <s v="OLBC"/>
    <m/>
  </r>
  <r>
    <s v="C1398"/>
    <m/>
    <m/>
    <m/>
    <x v="1"/>
    <x v="316"/>
    <s v="43901062"/>
    <s v="43901062"/>
    <n v="13500"/>
    <m/>
    <m/>
    <n v="13500"/>
    <d v="2022-05-13T00:00:00"/>
    <m/>
    <s v="UTCL-20-DL-R-04"/>
    <m/>
    <m/>
    <s v="Cement Mill"/>
    <m/>
  </r>
  <r>
    <s v="C1398"/>
    <s v="RDL0122050048"/>
    <m/>
    <m/>
    <x v="1"/>
    <x v="410"/>
    <s v="43901055"/>
    <s v="43901055"/>
    <n v="13500"/>
    <m/>
    <m/>
    <n v="13500"/>
    <d v="2022-05-13T00:00:00"/>
    <m/>
    <s v="UTCL-20-DL-R-04"/>
    <m/>
    <m/>
    <s v="Cement Mill"/>
    <m/>
  </r>
  <r>
    <s v="C1398"/>
    <s v="RDL0122050047"/>
    <m/>
    <m/>
    <x v="1"/>
    <x v="410"/>
    <s v="43901042"/>
    <s v="43901042"/>
    <n v="13500"/>
    <m/>
    <m/>
    <n v="13500"/>
    <d v="2022-05-13T00:00:00"/>
    <m/>
    <s v="UTCL-20-DL-R-04"/>
    <m/>
    <m/>
    <s v="Cement Mill"/>
    <m/>
  </r>
  <r>
    <s v="C1398"/>
    <s v="RDL0122050046"/>
    <m/>
    <m/>
    <x v="1"/>
    <x v="410"/>
    <s v="43901029"/>
    <s v="43901029"/>
    <n v="13500"/>
    <m/>
    <m/>
    <n v="13500"/>
    <d v="2022-05-13T00:00:00"/>
    <m/>
    <s v="UTCL-20-DL-R-04"/>
    <m/>
    <m/>
    <s v="Cement Mill"/>
    <m/>
  </r>
  <r>
    <s v="WHRS-312"/>
    <s v="DL01220302512"/>
    <s v="DAL2223000049"/>
    <n v="407261"/>
    <x v="0"/>
    <x v="197"/>
    <n v="8266014067"/>
    <n v="9854026225"/>
    <n v="13426.97"/>
    <m/>
    <n v="0"/>
    <n v="13426.97"/>
    <d v="2022-03-30T17:30:00"/>
    <n v="6870456653"/>
    <s v="UTCL-20-DL-R-01"/>
    <m/>
    <m/>
    <s v="WHRS"/>
    <m/>
  </r>
  <r>
    <s v="CU105"/>
    <s v="DL01240100779"/>
    <s v="DAL2324016928"/>
    <n v="105903"/>
    <x v="0"/>
    <x v="297"/>
    <n v="8266020198"/>
    <s v="JEE/0910/23-24"/>
    <n v="13410.169491525425"/>
    <m/>
    <n v="2413.8305084745762"/>
    <n v="15824"/>
    <d v="2023-12-23T17:30:00"/>
    <n v="1246665551"/>
    <s v="UTCL-22-DL-R-07"/>
    <s v="N036242867157101"/>
    <d v="2024-02-07T00:00:00"/>
    <s v="Line-1 Cooler Updragation "/>
    <m/>
  </r>
  <r>
    <s v="CU45"/>
    <s v="DL01240301770"/>
    <s v="DAL2324021606"/>
    <n v="128635"/>
    <x v="0"/>
    <x v="173"/>
    <n v="8266020254"/>
    <s v="DT/23-24/1264"/>
    <n v="13410"/>
    <m/>
    <n v="2413.7999999999997"/>
    <n v="15823.8"/>
    <d v="2024-02-23T17:30:00"/>
    <n v="1246777195"/>
    <s v="UTCL-22-DL-R-07"/>
    <s v="N101242982210944"/>
    <d v="2024-04-12T00:00:00"/>
    <s v="Line-1 Cooler Updragation "/>
    <m/>
  </r>
  <r>
    <s v="C1396"/>
    <s v="14863"/>
    <m/>
    <s v="UCM"/>
    <x v="1"/>
    <x v="155"/>
    <m/>
    <s v="14863"/>
    <n v="13232.33"/>
    <m/>
    <m/>
    <n v="13232.33"/>
    <d v="2020-12-31T00:00:00"/>
    <m/>
    <m/>
    <m/>
    <m/>
    <s v="Cement Mill"/>
    <m/>
  </r>
  <r>
    <s v="OLBC1261"/>
    <m/>
    <m/>
    <m/>
    <x v="0"/>
    <x v="342"/>
    <m/>
    <s v="7042194091"/>
    <n v="13200"/>
    <m/>
    <m/>
    <n v="13200"/>
    <m/>
    <m/>
    <m/>
    <m/>
    <m/>
    <s v="OLBC"/>
    <m/>
  </r>
  <r>
    <s v="C1174"/>
    <s v="DL01220601905"/>
    <s v="DAL2223004640"/>
    <n v="128635"/>
    <x v="0"/>
    <x v="173"/>
    <n v="8266014843"/>
    <s v="DT/22-23/123"/>
    <n v="13200"/>
    <m/>
    <n v="2376"/>
    <n v="15576"/>
    <d v="2022-05-17T17:30:00"/>
    <n v="6870100138"/>
    <s v="UTCL-20-DL-R-04"/>
    <s v="N188222029570159"/>
    <d v="2022-07-08T00:00:00"/>
    <s v="Cement Mill"/>
    <m/>
  </r>
  <r>
    <s v="CE109"/>
    <s v="DL01230901984"/>
    <s v="DAL2324011430"/>
    <n v="502357"/>
    <x v="0"/>
    <x v="277"/>
    <n v="8266019709"/>
    <s v="TA/23-24/473"/>
    <n v="13200"/>
    <m/>
    <n v="2376"/>
    <n v="15576"/>
    <d v="2023-08-21T17:30:00"/>
    <n v="1246541836"/>
    <s v="UTCL-22-DL-N-49"/>
    <s v="N286232688898193"/>
    <d v="2023-10-15T00:00:00"/>
    <s v="Line-1 Cooler ESP"/>
    <m/>
  </r>
  <r>
    <s v="WHRS-1996"/>
    <m/>
    <m/>
    <m/>
    <x v="0"/>
    <x v="171"/>
    <m/>
    <s v="53173945"/>
    <n v="13054.4"/>
    <m/>
    <m/>
    <n v="13054.4"/>
    <d v="2022-07-25T00:00:00"/>
    <m/>
    <m/>
    <m/>
    <m/>
    <s v="WHRS"/>
    <m/>
  </r>
  <r>
    <s v="OLBC270"/>
    <s v="DL01240100057"/>
    <s v="DAL2324016432"/>
    <n v="407261"/>
    <x v="0"/>
    <x v="197"/>
    <n v="8266019351"/>
    <n v="9854057810"/>
    <n v="13016.520000000002"/>
    <m/>
    <n v="0"/>
    <n v="13016.520000000002"/>
    <d v="2023-12-27T17:30:00"/>
    <n v="1246652053"/>
    <s v="UTCL-20-DL-R-07"/>
    <m/>
    <m/>
    <s v="OLBC"/>
    <m/>
  </r>
  <r>
    <s v="OLBC253"/>
    <s v="DL01231000929"/>
    <s v="DAL2324012110"/>
    <n v="407261"/>
    <x v="0"/>
    <x v="197"/>
    <n v="8266019960"/>
    <n v="9854053242"/>
    <n v="13016.52"/>
    <m/>
    <n v="0"/>
    <n v="13016.52"/>
    <d v="2023-10-12T17:30:00"/>
    <n v="1246555856"/>
    <s v="UTCL-20-DL-R-07"/>
    <m/>
    <m/>
    <s v="OLBC"/>
    <m/>
  </r>
  <r>
    <s v="CE25"/>
    <s v="DL01231101520"/>
    <s v="DAL2324014466"/>
    <n v="407261"/>
    <x v="0"/>
    <x v="197"/>
    <n v="8266020033"/>
    <n v="9854055375"/>
    <n v="13016.52"/>
    <m/>
    <n v="0"/>
    <n v="13016.52"/>
    <d v="2023-11-18T17:30:00"/>
    <n v="1246611683"/>
    <s v="UTCL-22-DL-N-49"/>
    <m/>
    <m/>
    <s v="Line-1 Cooler ESP"/>
    <m/>
  </r>
  <r>
    <s v="CE26"/>
    <s v="DL01231101764"/>
    <s v="DAL2324014788"/>
    <n v="407261"/>
    <x v="0"/>
    <x v="197"/>
    <n v="8266020033"/>
    <n v="9854055590"/>
    <n v="13016.52"/>
    <m/>
    <n v="0"/>
    <n v="13016.52"/>
    <d v="2023-11-22T17:30:00"/>
    <n v="1931849234"/>
    <s v="UTCL-22-DL-N-49"/>
    <m/>
    <m/>
    <s v="Line-1 Cooler ESP"/>
    <m/>
  </r>
  <r>
    <s v="CU39"/>
    <s v="DL01231201532"/>
    <s v="DAL2324015926"/>
    <n v="407261"/>
    <x v="0"/>
    <x v="197"/>
    <n v="8266019364"/>
    <n v="9854056989"/>
    <n v="13016.52"/>
    <m/>
    <n v="0"/>
    <n v="13016.52"/>
    <d v="2023-12-15T17:30:00"/>
    <n v="1246641799"/>
    <s v="UTCL-22-DL-R-07"/>
    <m/>
    <m/>
    <s v="Line-1 Cooler Updragation "/>
    <m/>
  </r>
  <r>
    <s v="CE33"/>
    <s v="DL01240100056"/>
    <s v="DAL2324016431"/>
    <n v="407261"/>
    <x v="0"/>
    <x v="197"/>
    <n v="8266020033"/>
    <n v="9854057896"/>
    <n v="13016.52"/>
    <m/>
    <n v="0"/>
    <n v="13016.52"/>
    <d v="2023-12-28T17:30:00"/>
    <n v="1246652052"/>
    <s v="UTCL-22-DL-N-49"/>
    <m/>
    <m/>
    <s v="Line-1 Cooler ESP"/>
    <m/>
  </r>
  <r>
    <s v="CU40"/>
    <s v="DL01240100058"/>
    <s v="DAL2324016433"/>
    <n v="407261"/>
    <x v="0"/>
    <x v="197"/>
    <n v="8266019364"/>
    <n v="9854057752"/>
    <n v="13016.52"/>
    <m/>
    <n v="0"/>
    <n v="13016.52"/>
    <d v="2023-12-26T17:30:00"/>
    <n v="1246652054"/>
    <s v="UTCL-22-DL-R-07"/>
    <m/>
    <m/>
    <s v="Line-1 Cooler Updragation "/>
    <m/>
  </r>
  <r>
    <s v="CU41"/>
    <s v="DL01240100094"/>
    <s v="DAL2324016434"/>
    <n v="407261"/>
    <x v="0"/>
    <x v="197"/>
    <n v="8266019364"/>
    <n v="9854057051"/>
    <n v="13016.52"/>
    <m/>
    <n v="0"/>
    <n v="13016.52"/>
    <d v="2023-12-16T17:30:00"/>
    <n v="1246652055"/>
    <s v="UTCL-22-DL-R-07"/>
    <m/>
    <m/>
    <s v="Line-1 Cooler Updragation "/>
    <m/>
  </r>
  <r>
    <s v="CE34"/>
    <s v="DL01240100260"/>
    <s v="DAL2324016511"/>
    <n v="407261"/>
    <x v="0"/>
    <x v="197"/>
    <n v="8266020033"/>
    <n v="9854057944"/>
    <n v="13016.52"/>
    <m/>
    <n v="0"/>
    <n v="13016.52"/>
    <d v="2023-12-29T17:30:00"/>
    <n v="1246652059"/>
    <s v="UTCL-22-DL-N-49"/>
    <m/>
    <m/>
    <s v="Line-1 Cooler ESP"/>
    <m/>
  </r>
  <r>
    <s v="CE35"/>
    <s v="DL01240100261"/>
    <s v="DAL2324016510"/>
    <n v="407261"/>
    <x v="0"/>
    <x v="197"/>
    <n v="8266020033"/>
    <n v="9854058000"/>
    <n v="13016.52"/>
    <m/>
    <n v="0"/>
    <n v="13016.52"/>
    <d v="2023-12-30T17:30:00"/>
    <n v="1246652060"/>
    <s v="UTCL-22-DL-N-49"/>
    <m/>
    <m/>
    <s v="Line-1 Cooler ESP"/>
    <m/>
  </r>
  <r>
    <s v="C925"/>
    <s v="DL01220300416"/>
    <s v="DAL2122016343"/>
    <n v="137315"/>
    <x v="0"/>
    <x v="411"/>
    <n v="8266013689"/>
    <s v="21-22/47"/>
    <n v="13000"/>
    <m/>
    <n v="2340"/>
    <n v="15340"/>
    <d v="2022-02-19T17:30:00"/>
    <n v="6870414407"/>
    <s v="UTCL-20-DL-R-04"/>
    <s v="N084221888699460"/>
    <d v="2022-03-28T00:00:00"/>
    <s v="Cement Mill"/>
    <m/>
  </r>
  <r>
    <s v="C565"/>
    <s v="DL01210800049"/>
    <s v="DAL2122005439"/>
    <n v="407261"/>
    <x v="0"/>
    <x v="197"/>
    <n v="8266012048"/>
    <n v="9854021420"/>
    <n v="12949.7"/>
    <m/>
    <n v="0"/>
    <n v="12949.7"/>
    <d v="2021-07-20T17:30:00"/>
    <n v="6870152244"/>
    <s v="UTCL-20-DL-R-04"/>
    <m/>
    <m/>
    <s v="Cement Mill"/>
    <s v="Civil- Cement Mill"/>
  </r>
  <r>
    <s v="C562"/>
    <s v="DL01210800056"/>
    <s v="DAL2122005432"/>
    <n v="407261"/>
    <x v="0"/>
    <x v="197"/>
    <n v="8266012048"/>
    <n v="9854021627"/>
    <n v="12949.7"/>
    <m/>
    <n v="0"/>
    <n v="12949.7"/>
    <d v="2021-07-30T17:30:00"/>
    <n v="6870152445"/>
    <s v="UTCL-20-DL-R-04"/>
    <m/>
    <m/>
    <s v="Cement Mill"/>
    <s v="Civil- Cement Mill"/>
  </r>
  <r>
    <s v="WHRS-1994"/>
    <m/>
    <m/>
    <m/>
    <x v="0"/>
    <x v="307"/>
    <m/>
    <s v="7053533871"/>
    <n v="12834.1"/>
    <m/>
    <m/>
    <n v="12834.1"/>
    <d v="2022-10-12T00:00:00"/>
    <m/>
    <m/>
    <m/>
    <m/>
    <s v="WHRS"/>
    <m/>
  </r>
  <r>
    <s v="C202"/>
    <s v="DL01230100252"/>
    <s v="DAL2223016131"/>
    <n v="821146"/>
    <x v="0"/>
    <x v="4"/>
    <n v="8263000191"/>
    <s v="SVPL/UP/22-23/29"/>
    <n v="12750"/>
    <m/>
    <n v="2295"/>
    <n v="15045"/>
    <d v="2022-08-30T17:30:00"/>
    <n v="6870326840"/>
    <s v="UTCL-20-DL-R-04"/>
    <n v="301058715880"/>
    <d v="2023-01-06T00:00:00"/>
    <s v="Cement Mill"/>
    <m/>
  </r>
  <r>
    <s v="CU226"/>
    <s v="DL01240501611"/>
    <s v="DAL2425002825"/>
    <n v="128635"/>
    <x v="0"/>
    <x v="173"/>
    <n v="8266021288"/>
    <s v="DT/24-25/077"/>
    <n v="12750"/>
    <m/>
    <n v="2295"/>
    <n v="15045"/>
    <d v="2024-04-24T17:30:00"/>
    <n v="1251191548"/>
    <s v="UTCL-22-DL-R-03"/>
    <s v="N162243086128714"/>
    <d v="2024-06-14T00:00:00"/>
    <s v="Line-1 Cooler Updragation "/>
    <m/>
  </r>
  <r>
    <s v="WHRS-1994"/>
    <m/>
    <m/>
    <m/>
    <x v="0"/>
    <x v="307"/>
    <m/>
    <s v="7055134788"/>
    <n v="12724.81"/>
    <m/>
    <m/>
    <n v="12724.81"/>
    <d v="2022-11-16T00:00:00"/>
    <m/>
    <m/>
    <m/>
    <m/>
    <s v="WHRS"/>
    <m/>
  </r>
  <r>
    <s v="CU101"/>
    <s v="DL01240601510"/>
    <s v="DAL2425004652"/>
    <n v="144308"/>
    <x v="0"/>
    <x v="412"/>
    <n v="8266021764"/>
    <s v="IPPL/2425/GI/33"/>
    <n v="12722.033898305086"/>
    <m/>
    <n v="2289.9661016949153"/>
    <n v="15012.000000000002"/>
    <d v="2024-06-10T17:30:00"/>
    <n v="1251232650"/>
    <s v="UTCL-22-DL-R-07"/>
    <m/>
    <m/>
    <s v="Line-1 Cooler Updragation "/>
    <m/>
  </r>
  <r>
    <s v="WHRS-540"/>
    <s v="DL01210801062"/>
    <s v="DAL2122006248"/>
    <n v="811819"/>
    <x v="0"/>
    <x v="149"/>
    <n v="8263000091"/>
    <s v="SHORTAGE-44096"/>
    <n v="12696.56"/>
    <m/>
    <n v="0"/>
    <n v="12696.56"/>
    <d v="2021-08-26T00:00:00"/>
    <n v="7482103525"/>
    <s v="UTCL-20-DL-R-01"/>
    <n v="103255046896"/>
    <d v="2021-03-26T00:00:00"/>
    <s v="WHRS"/>
    <m/>
  </r>
  <r>
    <s v="C1261"/>
    <s v="DL01211201415"/>
    <s v="DAL2122013238"/>
    <n v="508633"/>
    <x v="0"/>
    <x v="304"/>
    <n v="8266012864"/>
    <s v="PKJ/21-22/714"/>
    <n v="12690.677966101695"/>
    <m/>
    <n v="2284.3220338983051"/>
    <n v="14975"/>
    <d v="2021-12-17T17:30:00"/>
    <n v="6870329208"/>
    <s v="UTCL-20-DL-R-04"/>
    <n v="201137348816"/>
    <d v="2022-01-14T00:00:00"/>
    <s v="Cement Mill"/>
    <m/>
  </r>
  <r>
    <s v="WHRS-1562"/>
    <s v="DL01210701439"/>
    <s v="DAL2122004861"/>
    <n v="401972"/>
    <x v="0"/>
    <x v="29"/>
    <n v="8263000049"/>
    <s v="IDM11006782"/>
    <n v="12670"/>
    <n v="15.000600000000002"/>
    <n v="2280.6"/>
    <n v="14965.6006"/>
    <d v="2021-06-21T17:30:00"/>
    <n v="6870150728"/>
    <s v="UTCL-20-DL-R-01"/>
    <s v="HDFCR52021080657433374"/>
    <d v="2021-08-07T00:00:00"/>
    <s v="WHRS"/>
    <m/>
  </r>
  <r>
    <s v="WHRS-1733"/>
    <s v="DL01210901027"/>
    <s v="DAL2122007875"/>
    <n v="401972"/>
    <x v="0"/>
    <x v="29"/>
    <n v="8263000049"/>
    <s v="IDM11006781"/>
    <n v="12670"/>
    <n v="15.000600000000002"/>
    <n v="2280.6"/>
    <n v="14965.6006"/>
    <d v="2021-06-21T17:30:00"/>
    <n v="6870214766"/>
    <s v="UTCL-20-DL-R-01"/>
    <m/>
    <m/>
    <s v="WHRS"/>
    <m/>
  </r>
  <r>
    <s v="WHRS-1758"/>
    <s v="DL01210901537"/>
    <s v="DAL2122008514"/>
    <n v="401972"/>
    <x v="0"/>
    <x v="29"/>
    <n v="8263000049"/>
    <s v="IDM11008624"/>
    <n v="12670"/>
    <n v="0"/>
    <n v="2280.6"/>
    <n v="14950.6"/>
    <d v="2021-08-30T17:30:00"/>
    <n v="6870227671"/>
    <s v="UTCL-20-DL-R-01"/>
    <s v="HDFCR52021101170189378"/>
    <d v="2021-10-12T00:00:00"/>
    <s v="WHRS"/>
    <m/>
  </r>
  <r>
    <s v="WHRS-1790"/>
    <s v="DL01211001970"/>
    <s v="DAL2122010459"/>
    <n v="401972"/>
    <x v="0"/>
    <x v="29"/>
    <n v="8263000049"/>
    <s v="IDM11009632"/>
    <n v="12670"/>
    <n v="0"/>
    <n v="2280.6"/>
    <n v="14950.6"/>
    <d v="2021-09-30T17:30:00"/>
    <n v="6870262669"/>
    <s v="UTCL-20-DL-R-01"/>
    <m/>
    <m/>
    <s v="WHRS"/>
    <m/>
  </r>
  <r>
    <s v="CE7"/>
    <s v="DL01230701051"/>
    <s v="DAL2324006363"/>
    <n v="128773"/>
    <x v="0"/>
    <x v="328"/>
    <n v="8266018436"/>
    <n v="374"/>
    <n v="12600"/>
    <m/>
    <n v="2268"/>
    <n v="14868"/>
    <d v="2023-06-19T17:30:00"/>
    <n v="1246434999"/>
    <s v="UTCL-22-DL-N-49"/>
    <s v="HDFCR52023080777740997"/>
    <d v="2023-08-09T00:00:00"/>
    <s v="Line-1 Cooler ESP"/>
    <m/>
  </r>
  <r>
    <s v="OLBC419"/>
    <s v="DL01230101381"/>
    <s v="DAL2223017246"/>
    <n v="404175"/>
    <x v="0"/>
    <x v="269"/>
    <n v="8266016371"/>
    <s v="HI27-47273-2022"/>
    <n v="12542.466101694916"/>
    <m/>
    <n v="2257.6438983050848"/>
    <n v="14800.11"/>
    <d v="2022-12-30T17:30:00"/>
    <n v="6870348245"/>
    <s v="UTCL-20-DL-R-07"/>
    <s v="N054232342809695"/>
    <d v="2023-02-24T00:00:00"/>
    <s v="OLBC"/>
    <m/>
  </r>
  <r>
    <s v="WHRS-1994"/>
    <m/>
    <m/>
    <m/>
    <x v="0"/>
    <x v="307"/>
    <m/>
    <s v="7031208557"/>
    <n v="12531.64"/>
    <m/>
    <m/>
    <n v="12531.64"/>
    <d v="2021-06-03T00:00:00"/>
    <m/>
    <m/>
    <m/>
    <m/>
    <s v="WHRS"/>
    <m/>
  </r>
  <r>
    <s v="CE41"/>
    <s v="DL01240201949"/>
    <s v="DAL2324020000"/>
    <n v="407261"/>
    <x v="0"/>
    <x v="197"/>
    <n v="8266020033"/>
    <n v="9757901318"/>
    <n v="12516"/>
    <m/>
    <n v="0"/>
    <n v="12516"/>
    <d v="2024-02-20T17:30:00"/>
    <n v="1246726087"/>
    <s v="UTCL-22-DL-N-49"/>
    <m/>
    <m/>
    <s v="Line-1 Cooler ESP"/>
    <m/>
  </r>
  <r>
    <s v="CE44"/>
    <s v="DL01240202057"/>
    <s v="DAL2324020071"/>
    <n v="407261"/>
    <x v="0"/>
    <x v="197"/>
    <n v="8266020033"/>
    <n v="9757901783"/>
    <n v="12516"/>
    <m/>
    <n v="0"/>
    <n v="12516"/>
    <d v="2024-02-27T17:30:00"/>
    <n v="1246730668"/>
    <s v="UTCL-22-DL-N-49"/>
    <m/>
    <m/>
    <s v="Line-1 Cooler ESP"/>
    <m/>
  </r>
  <r>
    <s v="CE45"/>
    <s v="DL01240301189"/>
    <s v="DAL2324021060"/>
    <n v="407261"/>
    <x v="0"/>
    <x v="197"/>
    <n v="8266020033"/>
    <n v="9757901907"/>
    <n v="12516"/>
    <m/>
    <n v="0"/>
    <n v="12516"/>
    <d v="2024-02-29T17:30:00"/>
    <n v="1246754748"/>
    <s v="UTCL-22-DL-N-49"/>
    <m/>
    <m/>
    <s v="Line-1 Cooler ESP"/>
    <m/>
  </r>
  <r>
    <s v="CE31"/>
    <s v="DL01240401536"/>
    <m/>
    <n v="407261"/>
    <x v="0"/>
    <x v="197"/>
    <n v="8266019363"/>
    <n v="9757904345"/>
    <n v="12516"/>
    <m/>
    <n v="0"/>
    <n v="12516"/>
    <d v="2024-04-29T00:00:00"/>
    <m/>
    <s v="UTCL-22-DL-N-49"/>
    <m/>
    <m/>
    <s v="Line-1 Cooler ESP"/>
    <m/>
  </r>
  <r>
    <s v="CE36"/>
    <s v="DL01240101843"/>
    <s v="DAL2324017906"/>
    <n v="407261"/>
    <x v="0"/>
    <x v="197"/>
    <n v="8266020033"/>
    <n v="9854059273"/>
    <n v="12514.52"/>
    <m/>
    <n v="0"/>
    <n v="12514.52"/>
    <d v="2024-01-21T17:30:00"/>
    <n v="1246684856"/>
    <s v="UTCL-22-DL-N-49"/>
    <m/>
    <m/>
    <s v="Line-1 Cooler ESP"/>
    <m/>
  </r>
  <r>
    <s v="CE37"/>
    <s v="DL01240101844"/>
    <s v="DAL2324017907"/>
    <n v="407261"/>
    <x v="0"/>
    <x v="197"/>
    <n v="8266020033"/>
    <n v="9854059175"/>
    <n v="12514.52"/>
    <m/>
    <n v="0"/>
    <n v="12514.52"/>
    <d v="2024-01-19T17:30:00"/>
    <n v="1246684863"/>
    <s v="UTCL-22-DL-N-49"/>
    <m/>
    <m/>
    <s v="Line-1 Cooler ESP"/>
    <m/>
  </r>
  <r>
    <s v="CE40"/>
    <s v="DL01240200301"/>
    <s v="DAL2324018528"/>
    <n v="407261"/>
    <x v="0"/>
    <x v="197"/>
    <n v="8266020033"/>
    <n v="9854059852"/>
    <n v="12514.52"/>
    <m/>
    <n v="0"/>
    <n v="12514.52"/>
    <d v="2024-01-31T17:30:00"/>
    <m/>
    <s v="UTCL-22-DL-N-49"/>
    <m/>
    <m/>
    <s v="Line-1 Cooler ESP"/>
    <m/>
  </r>
  <r>
    <s v="CE39"/>
    <s v="DL01240200300"/>
    <s v="DAL2324018527"/>
    <n v="407261"/>
    <x v="0"/>
    <x v="197"/>
    <n v="8266020033"/>
    <n v="9854059530"/>
    <n v="12514.52"/>
    <m/>
    <n v="0"/>
    <n v="12514.52"/>
    <d v="2024-01-25T17:30:00"/>
    <n v="1246693653"/>
    <s v="UTCL-22-DL-N-49"/>
    <m/>
    <m/>
    <s v="Line-1 Cooler ESP"/>
    <m/>
  </r>
  <r>
    <s v="CU163"/>
    <s v="DL01240200577"/>
    <s v="DAL2324018729"/>
    <n v="812419"/>
    <x v="0"/>
    <x v="44"/>
    <n v="8268014014"/>
    <s v="480/23-24"/>
    <n v="12510.169491525425"/>
    <m/>
    <n v="2251.8305084745762"/>
    <n v="14762"/>
    <d v="2024-01-31T17:30:00"/>
    <n v="161033790"/>
    <s v="UTCL-22-DL-R-07"/>
    <s v="N045242884693205"/>
    <d v="2024-02-16T00:00:00"/>
    <s v="Line-1 Cooler Updragation "/>
    <m/>
  </r>
  <r>
    <s v="OLBC410"/>
    <s v="DL01230800883"/>
    <s v="DAL2324008460"/>
    <n v="821964"/>
    <x v="0"/>
    <x v="326"/>
    <n v="8268012955"/>
    <s v="23-24/12"/>
    <n v="12480"/>
    <m/>
    <n v="2246.4"/>
    <n v="14726.4"/>
    <d v="2023-08-11T17:30:00"/>
    <n v="160593587"/>
    <s v="UTCL-20-DL-R-07"/>
    <s v="N242232615956741"/>
    <d v="2023-08-31T00:00:00"/>
    <s v="OLBC"/>
    <m/>
  </r>
  <r>
    <s v="OLBC1261"/>
    <m/>
    <m/>
    <m/>
    <x v="0"/>
    <x v="342"/>
    <m/>
    <s v="7052820855"/>
    <n v="12463.11"/>
    <m/>
    <m/>
    <n v="12463.11"/>
    <m/>
    <m/>
    <m/>
    <m/>
    <m/>
    <s v="OLBC"/>
    <m/>
  </r>
  <r>
    <s v="C694"/>
    <s v="DL01211200462"/>
    <s v="DAL2122012157"/>
    <n v="407261"/>
    <x v="0"/>
    <x v="197"/>
    <n v="8266013134"/>
    <n v="9854023664"/>
    <n v="12410.4"/>
    <m/>
    <n v="0"/>
    <n v="12410.4"/>
    <d v="2021-11-14T17:30:00"/>
    <n v="6870297514"/>
    <s v="UTCL-20-DL-R-04"/>
    <m/>
    <m/>
    <s v="Cement Mill"/>
    <s v="Civil- Cement Mill"/>
  </r>
  <r>
    <s v="C695"/>
    <s v="DL01211200518"/>
    <s v="DAL2122012233"/>
    <n v="407261"/>
    <x v="0"/>
    <x v="197"/>
    <n v="8266013134"/>
    <n v="9854024050"/>
    <n v="12410.4"/>
    <m/>
    <n v="0"/>
    <n v="12410.4"/>
    <d v="2021-12-01T17:30:00"/>
    <n v="6870301034"/>
    <s v="UTCL-20-DL-R-04"/>
    <m/>
    <m/>
    <s v="Cement Mill"/>
    <s v="Civil- Cement Mill"/>
  </r>
  <r>
    <s v="C696"/>
    <s v="DL01211200650"/>
    <s v="DAL2122012328"/>
    <n v="407261"/>
    <x v="0"/>
    <x v="197"/>
    <n v="8266013134"/>
    <n v="9854024098"/>
    <n v="12410.4"/>
    <m/>
    <n v="0"/>
    <n v="12410.4"/>
    <d v="2021-12-04T17:30:00"/>
    <n v="6870303093"/>
    <s v="UTCL-20-DL-R-04"/>
    <m/>
    <m/>
    <s v="Cement Mill"/>
    <s v="Civil- Cement Mill"/>
  </r>
  <r>
    <s v="C697"/>
    <s v="DL01211200737"/>
    <s v="DAL2122012510"/>
    <n v="407261"/>
    <x v="0"/>
    <x v="197"/>
    <n v="8266013134"/>
    <n v="9854024185"/>
    <n v="12410.4"/>
    <m/>
    <n v="0"/>
    <n v="12410.4"/>
    <d v="2021-12-10T17:30:00"/>
    <n v="6870307534"/>
    <s v="UTCL-20-DL-R-04"/>
    <m/>
    <m/>
    <s v="Cement Mill"/>
    <s v="Civil- Cement Mill"/>
  </r>
  <r>
    <s v="C698"/>
    <s v="DL01211200915"/>
    <s v="DAL2122012694"/>
    <n v="407261"/>
    <x v="0"/>
    <x v="197"/>
    <n v="8266013134"/>
    <n v="9854024304"/>
    <n v="12410.4"/>
    <m/>
    <n v="0"/>
    <n v="12410.4"/>
    <d v="2021-12-16T17:30:00"/>
    <n v="6870313514"/>
    <s v="UTCL-20-DL-R-04"/>
    <m/>
    <m/>
    <s v="Cement Mill"/>
    <s v="Civil- Cement Mill"/>
  </r>
  <r>
    <s v="C700"/>
    <s v="DL01211201443"/>
    <s v="DAL2122013261"/>
    <n v="407261"/>
    <x v="0"/>
    <x v="197"/>
    <n v="8266013134"/>
    <n v="9854023495"/>
    <n v="12410.4"/>
    <m/>
    <n v="0"/>
    <n v="12410.4"/>
    <d v="2021-11-06T17:30:00"/>
    <n v="6870328113"/>
    <s v="UTCL-20-DL-R-04"/>
    <m/>
    <m/>
    <s v="Cement Mill"/>
    <s v="Civil- Cement Mill"/>
  </r>
  <r>
    <s v="C702"/>
    <s v="DL01211201444"/>
    <s v="DAL2122013262"/>
    <n v="407261"/>
    <x v="0"/>
    <x v="197"/>
    <n v="8266013134"/>
    <n v="9854023874"/>
    <n v="12410.4"/>
    <m/>
    <n v="0"/>
    <n v="12410.4"/>
    <d v="2021-11-22T17:30:00"/>
    <n v="6870328130"/>
    <s v="UTCL-20-DL-R-04"/>
    <m/>
    <m/>
    <s v="Cement Mill"/>
    <s v="Civil- Cement Mill"/>
  </r>
  <r>
    <s v="C701"/>
    <s v="DL01211201452"/>
    <s v="DAL2122013263"/>
    <n v="407261"/>
    <x v="0"/>
    <x v="197"/>
    <n v="8266013134"/>
    <n v="9854024530"/>
    <n v="12410.4"/>
    <m/>
    <n v="0"/>
    <n v="12410.4"/>
    <d v="2021-12-27T17:30:00"/>
    <n v="6870328137"/>
    <s v="UTCL-20-DL-R-04"/>
    <m/>
    <m/>
    <s v="Cement Mill"/>
    <s v="Civil- Cement Mill"/>
  </r>
  <r>
    <s v="C703"/>
    <s v="DL01220100668"/>
    <s v="DAL2122014050"/>
    <n v="407261"/>
    <x v="0"/>
    <x v="197"/>
    <n v="8266013432"/>
    <n v="9854024668"/>
    <n v="12410.4"/>
    <m/>
    <n v="0"/>
    <n v="12410.4"/>
    <d v="2022-01-09T17:30:00"/>
    <n v="6870350771"/>
    <s v="UTCL-20-DL-R-04"/>
    <m/>
    <m/>
    <s v="Cement Mill"/>
    <s v="Civil- Cement Mill"/>
  </r>
  <r>
    <s v="C704"/>
    <s v="DL01220100667"/>
    <s v="DAL2122014051"/>
    <n v="407261"/>
    <x v="0"/>
    <x v="197"/>
    <n v="8266013432"/>
    <n v="9854024596"/>
    <n v="12410.4"/>
    <m/>
    <n v="0"/>
    <n v="12410.4"/>
    <d v="2022-01-03T17:30:00"/>
    <n v="6870350788"/>
    <s v="UTCL-20-DL-R-04"/>
    <m/>
    <m/>
    <s v="Cement Mill"/>
    <s v="Civil- Cement Mill"/>
  </r>
  <r>
    <s v="C705"/>
    <s v="DL01220101006"/>
    <s v="DAL2122014423"/>
    <n v="407261"/>
    <x v="0"/>
    <x v="197"/>
    <n v="8266013432"/>
    <n v="9854024752"/>
    <n v="12410.4"/>
    <m/>
    <n v="0"/>
    <n v="12410.4"/>
    <d v="2022-01-15T17:30:00"/>
    <n v="6870357749"/>
    <s v="UTCL-20-DL-R-04"/>
    <m/>
    <m/>
    <s v="Cement Mill"/>
    <s v="Civil- Cement Mill"/>
  </r>
  <r>
    <s v="C707"/>
    <s v="DL01220200176"/>
    <s v="DAL2122014937"/>
    <n v="407261"/>
    <x v="0"/>
    <x v="197"/>
    <n v="8266013432"/>
    <n v="9854024822"/>
    <n v="12410.4"/>
    <m/>
    <n v="0"/>
    <n v="12410.4"/>
    <d v="2022-01-21T17:30:00"/>
    <n v="6870372124"/>
    <s v="UTCL-20-DL-R-04"/>
    <m/>
    <m/>
    <s v="Cement Mill"/>
    <s v="Civil- Cement Mill"/>
  </r>
  <r>
    <s v="C706"/>
    <s v="DL01220200177"/>
    <s v="DAL2122014936"/>
    <n v="407261"/>
    <x v="0"/>
    <x v="197"/>
    <n v="8266013432"/>
    <n v="9854024893"/>
    <n v="12410.4"/>
    <m/>
    <n v="0"/>
    <n v="12410.4"/>
    <d v="2022-01-26T17:30:00"/>
    <n v="6870372126"/>
    <s v="UTCL-20-DL-R-04"/>
    <m/>
    <m/>
    <s v="Cement Mill"/>
    <s v="Civil- Cement Mill"/>
  </r>
  <r>
    <s v="C699"/>
    <s v="DL01211201429"/>
    <s v="DAL2122013253"/>
    <n v="407261"/>
    <x v="0"/>
    <x v="197"/>
    <n v="8266013134"/>
    <n v="9854024399"/>
    <n v="12410"/>
    <m/>
    <n v="0"/>
    <n v="12410"/>
    <d v="2021-12-21T17:30:00"/>
    <n v="6870328110"/>
    <s v="UTCL-20-DL-R-04"/>
    <m/>
    <m/>
    <s v="Cement Mill"/>
    <s v="Civil- Cement Mill"/>
  </r>
  <r>
    <s v="WHRS-375"/>
    <s v="DL01210700155"/>
    <s v="DAL2122003521"/>
    <n v="100915"/>
    <x v="0"/>
    <x v="24"/>
    <n v="8263000105"/>
    <s v="I-KH/G21-22/0219"/>
    <n v="12403"/>
    <n v="13"/>
    <n v="2232.54"/>
    <n v="14648.54"/>
    <d v="2021-05-31T17:30:00"/>
    <n v="6870119619"/>
    <s v="UTCL-20-DL-R-01"/>
    <s v="HDFCR52021070751639297"/>
    <d v="2021-07-08T00:00:00"/>
    <s v="WHRS"/>
    <m/>
  </r>
  <r>
    <s v="WHRS-1846"/>
    <s v="DL01220101043"/>
    <s v="DAL2122014389"/>
    <n v="401972"/>
    <x v="0"/>
    <x v="29"/>
    <n v="8263000049"/>
    <s v="IDM11011223"/>
    <n v="12380"/>
    <n v="0"/>
    <n v="2228.4"/>
    <n v="14608.4"/>
    <d v="2021-12-21T17:30:00"/>
    <n v="6870366623"/>
    <s v="UTCL-20-DL-R-01"/>
    <m/>
    <m/>
    <s v="WHRS"/>
    <m/>
  </r>
  <r>
    <s v="C149"/>
    <s v="DL01220701277"/>
    <s v="DAL2223006082"/>
    <n v="300286"/>
    <x v="0"/>
    <x v="3"/>
    <n v="8263000075"/>
    <n v="712736313"/>
    <n v="12375"/>
    <m/>
    <n v="2227.5"/>
    <n v="14602.5"/>
    <d v="2022-04-15T17:30:00"/>
    <n v="6870131622"/>
    <s v="UTCL-20-DL-R-04"/>
    <s v="N208222053268885"/>
    <d v="2022-07-28T00:00:00"/>
    <s v="Cement Mill"/>
    <m/>
  </r>
  <r>
    <s v="WHRS-1994"/>
    <m/>
    <m/>
    <m/>
    <x v="0"/>
    <x v="307"/>
    <m/>
    <s v="7049699321"/>
    <n v="12172.73"/>
    <m/>
    <m/>
    <n v="12172.73"/>
    <d v="2022-07-21T00:00:00"/>
    <m/>
    <m/>
    <m/>
    <m/>
    <s v="WHRS"/>
    <m/>
  </r>
  <r>
    <s v="CE30"/>
    <s v="DL01240401532"/>
    <m/>
    <n v="407261"/>
    <x v="0"/>
    <x v="197"/>
    <n v="8266019363"/>
    <n v="9757904989"/>
    <n v="12159.96"/>
    <m/>
    <n v="0"/>
    <n v="12159.96"/>
    <d v="2024-04-29T00:00:00"/>
    <m/>
    <s v="UTCL-22-DL-N-49"/>
    <m/>
    <m/>
    <s v="Line-1 Cooler ESP"/>
    <m/>
  </r>
  <r>
    <s v="CE29"/>
    <s v="DL01240500973"/>
    <m/>
    <n v="407261"/>
    <x v="0"/>
    <x v="197"/>
    <n v="8266019363"/>
    <n v="9757905625"/>
    <n v="12159.96"/>
    <m/>
    <n v="0"/>
    <n v="12159.96"/>
    <d v="2024-05-17T00:00:00"/>
    <m/>
    <s v="UTCL-22-DL-N-49"/>
    <m/>
    <m/>
    <s v="Line-1 Cooler ESP"/>
    <m/>
  </r>
  <r>
    <s v="EST35"/>
    <m/>
    <m/>
    <m/>
    <x v="0"/>
    <x v="252"/>
    <s v="7073826781"/>
    <d v="2023-10-14T00:00:00"/>
    <n v="12157.54"/>
    <m/>
    <n v="0"/>
    <n v="12157.54"/>
    <d v="2023-10-14T00:00:00"/>
    <s v="7073826781"/>
    <s v="UTCL-22-DL-N-47"/>
    <m/>
    <m/>
    <s v="ESP TPP"/>
    <m/>
  </r>
  <r>
    <s v="OLBC1261"/>
    <m/>
    <m/>
    <m/>
    <x v="0"/>
    <x v="342"/>
    <m/>
    <s v="7064545107"/>
    <n v="12149.29"/>
    <m/>
    <m/>
    <n v="12149.29"/>
    <m/>
    <m/>
    <m/>
    <m/>
    <m/>
    <s v="OLBC"/>
    <m/>
  </r>
  <r>
    <s v="OLBC1261"/>
    <m/>
    <m/>
    <m/>
    <x v="0"/>
    <x v="342"/>
    <m/>
    <s v="7064535392"/>
    <n v="12149.16"/>
    <m/>
    <m/>
    <n v="12149.16"/>
    <m/>
    <m/>
    <m/>
    <m/>
    <m/>
    <s v="OLBC"/>
    <m/>
  </r>
  <r>
    <s v="C1416"/>
    <s v="DL01211100349"/>
    <s v="DAL2122011036"/>
    <n v="108271"/>
    <x v="0"/>
    <x v="371"/>
    <n v="8266012562"/>
    <n v="27017"/>
    <n v="12045"/>
    <m/>
    <n v="2168.1"/>
    <n v="14213.1"/>
    <d v="2021-10-14T17:30:00"/>
    <n v="6870268235"/>
    <s v="UTCL-20-DL-R-04"/>
    <s v="N336211735303438"/>
    <d v="2021-12-03T00:00:00"/>
    <s v="Cement Mill"/>
    <m/>
  </r>
  <r>
    <s v="WHRS-1815"/>
    <s v="DL01211200982"/>
    <s v="DAL2122012664"/>
    <n v="401972"/>
    <x v="0"/>
    <x v="29"/>
    <n v="8263000049"/>
    <s v="IDM11009837"/>
    <n v="12000"/>
    <n v="0"/>
    <n v="2160"/>
    <n v="14160"/>
    <d v="2021-10-20T17:30:00"/>
    <n v="6870324210"/>
    <s v="UTCL-20-DL-R-01"/>
    <m/>
    <m/>
    <s v="WHRS"/>
    <m/>
  </r>
  <r>
    <s v="WHRS-1821"/>
    <s v="DL01211201048"/>
    <s v="DAL2122012798"/>
    <n v="401972"/>
    <x v="0"/>
    <x v="29"/>
    <n v="8263000049"/>
    <s v="IDM11010097"/>
    <n v="12000"/>
    <n v="0"/>
    <n v="2160"/>
    <n v="14160"/>
    <d v="2021-10-29T17:30:00"/>
    <n v="6870324543"/>
    <s v="UTCL-20-DL-R-01"/>
    <m/>
    <m/>
    <s v="WHRS"/>
    <m/>
  </r>
  <r>
    <s v="WHRS-1834"/>
    <s v="DL01211201047"/>
    <s v="DAL2122012799"/>
    <n v="401972"/>
    <x v="0"/>
    <x v="29"/>
    <n v="8263000049"/>
    <s v="IDM11010098"/>
    <n v="12000"/>
    <n v="0"/>
    <n v="2160"/>
    <n v="14160"/>
    <d v="2021-10-29T17:30:00"/>
    <n v="6870324641"/>
    <s v="UTCL-20-DL-R-01"/>
    <m/>
    <m/>
    <s v="WHRS"/>
    <m/>
  </r>
  <r>
    <s v="WHRS-1840"/>
    <s v="DL01220101033"/>
    <s v="DAL2122014396"/>
    <n v="401972"/>
    <x v="0"/>
    <x v="29"/>
    <n v="8263000049"/>
    <s v="IDM11009818"/>
    <n v="12000"/>
    <n v="0"/>
    <n v="2160"/>
    <n v="14160"/>
    <d v="2021-10-19T17:30:00"/>
    <n v="6870366984"/>
    <s v="UTCL-20-DL-R-01"/>
    <m/>
    <m/>
    <s v="WHRS"/>
    <m/>
  </r>
  <r>
    <s v="WHRS-1841"/>
    <s v="DL01220101034"/>
    <s v="DAL2122014395"/>
    <n v="401972"/>
    <x v="0"/>
    <x v="29"/>
    <n v="8263000049"/>
    <s v="IDM11009819"/>
    <n v="12000"/>
    <n v="0"/>
    <n v="2160"/>
    <n v="14160"/>
    <d v="2021-10-19T17:30:00"/>
    <n v="6870367015"/>
    <s v="UTCL-20-DL-R-01"/>
    <m/>
    <m/>
    <s v="WHRS"/>
    <m/>
  </r>
  <r>
    <s v="OLBC475"/>
    <s v="DL01230201857"/>
    <s v="DAL2223019497"/>
    <n v="128544"/>
    <x v="0"/>
    <x v="335"/>
    <n v="8266016654"/>
    <s v="1539H"/>
    <n v="12000"/>
    <m/>
    <n v="2160"/>
    <n v="14160"/>
    <d v="2022-12-01T17:30:00"/>
    <n v="6870391777"/>
    <s v="UTCL-20-DL-R-07"/>
    <s v="N093232400146263"/>
    <d v="2023-04-05T00:00:00"/>
    <s v="OLBC"/>
    <m/>
  </r>
  <r>
    <s v="CE79"/>
    <s v="DL01240501359"/>
    <s v="DAL2425002446"/>
    <n v="809819"/>
    <x v="1"/>
    <x v="95"/>
    <n v="8268014486"/>
    <s v="SECMEC/23-24/395"/>
    <n v="12000"/>
    <m/>
    <n v="2160"/>
    <n v="14160"/>
    <d v="2024-03-05T17:30:00"/>
    <n v="160792777"/>
    <s v="UTCL-22-DL-N-49"/>
    <n v="406039077574"/>
    <d v="2024-06-15T00:00:00"/>
    <s v="Line-1 Cooler ESP"/>
    <m/>
  </r>
  <r>
    <s v="C736"/>
    <s v="DL01220500607"/>
    <s v="DAL2223002115"/>
    <n v="407261"/>
    <x v="0"/>
    <x v="197"/>
    <n v="8266014030"/>
    <n v="9854027069"/>
    <n v="11946.6"/>
    <m/>
    <n v="0"/>
    <n v="11946.6"/>
    <d v="2022-05-05T17:30:00"/>
    <n v="6870045341"/>
    <s v="UTCL-20-DL-R-04"/>
    <m/>
    <m/>
    <s v="Cement Mill"/>
    <s v="Civil- Cement Mill"/>
  </r>
  <r>
    <s v="C731"/>
    <s v="DL01220501038"/>
    <s v="DAL2223002481"/>
    <n v="407261"/>
    <x v="0"/>
    <x v="197"/>
    <n v="8266013877"/>
    <n v="9854027460"/>
    <n v="11946.6"/>
    <m/>
    <n v="0"/>
    <n v="11946.6"/>
    <d v="2022-05-17T17:30:00"/>
    <n v="6870059579"/>
    <s v="UTCL-20-DL-R-04"/>
    <m/>
    <m/>
    <s v="Cement Mill"/>
    <s v="Civil- Cement Mill"/>
  </r>
  <r>
    <s v="WHRS-315"/>
    <s v="DL01220602076"/>
    <s v="DAL2223005068"/>
    <n v="407261"/>
    <x v="0"/>
    <x v="197"/>
    <n v="8266015316"/>
    <n v="9854028208"/>
    <n v="11946.6"/>
    <m/>
    <n v="0"/>
    <n v="11946.6"/>
    <d v="2022-06-24T17:30:00"/>
    <n v="6870123169"/>
    <s v="UTCL-20-DL-R-01"/>
    <m/>
    <m/>
    <s v="WHRS"/>
    <m/>
  </r>
  <r>
    <s v="WHRS-316"/>
    <s v="DL01220602075"/>
    <s v="DAL2223005067"/>
    <n v="407261"/>
    <x v="0"/>
    <x v="197"/>
    <n v="8266015316"/>
    <n v="9854028104"/>
    <n v="11946.6"/>
    <m/>
    <n v="0"/>
    <n v="11946.6"/>
    <d v="2022-06-18T17:30:00"/>
    <n v="6870110829"/>
    <s v="UTCL-20-DL-R-01"/>
    <m/>
    <m/>
    <s v="WHRS"/>
    <m/>
  </r>
  <r>
    <s v="WHRS-317"/>
    <s v="DL01220700682"/>
    <s v="DAL2223005765"/>
    <n v="407261"/>
    <x v="0"/>
    <x v="197"/>
    <n v="8266015316"/>
    <n v="9854028291"/>
    <n v="11946.6"/>
    <m/>
    <n v="0"/>
    <n v="11946.6"/>
    <d v="2022-06-29T17:30:00"/>
    <n v="6870121422"/>
    <s v="UTCL-20-DL-R-01"/>
    <m/>
    <m/>
    <s v="WHRS"/>
    <m/>
  </r>
  <r>
    <s v="WHRS-318"/>
    <s v="DL01220701825"/>
    <s v="DAL2223006596"/>
    <n v="407261"/>
    <x v="0"/>
    <x v="197"/>
    <n v="8266015316"/>
    <n v="9854028404"/>
    <n v="11946.6"/>
    <m/>
    <n v="0"/>
    <n v="11946.6"/>
    <d v="2022-07-07T17:30:00"/>
    <n v="6870139405"/>
    <s v="UTCL-20-DL-R-01"/>
    <m/>
    <m/>
    <s v="WHRS"/>
    <m/>
  </r>
  <r>
    <s v="WHRS-319"/>
    <s v="DL01220702071"/>
    <s v="DAL2223006875"/>
    <n v="407261"/>
    <x v="0"/>
    <x v="197"/>
    <n v="8266015316"/>
    <n v="9854028601"/>
    <n v="11946.6"/>
    <m/>
    <n v="0"/>
    <n v="11946.6"/>
    <d v="2022-07-18T17:30:00"/>
    <n v="6870142903"/>
    <s v="UTCL-20-DL-R-01"/>
    <m/>
    <m/>
    <s v="WHRS"/>
    <m/>
  </r>
  <r>
    <s v="WHRS-320"/>
    <s v="DL01220800165"/>
    <s v="DAL2223007280"/>
    <n v="407261"/>
    <x v="0"/>
    <x v="197"/>
    <n v="8266015316"/>
    <n v="9854028816"/>
    <n v="11946"/>
    <m/>
    <n v="0"/>
    <n v="11946"/>
    <d v="2022-07-29T17:30:00"/>
    <n v="6870149607"/>
    <s v="UTCL-20-DL-R-01"/>
    <m/>
    <m/>
    <s v="WHRS"/>
    <m/>
  </r>
  <r>
    <s v="C708"/>
    <s v="DL01220200171"/>
    <s v="DAL2122014942"/>
    <n v="407261"/>
    <x v="0"/>
    <x v="197"/>
    <n v="8266013432"/>
    <n v="9854024935"/>
    <n v="11935.08"/>
    <m/>
    <n v="0"/>
    <n v="11935.08"/>
    <d v="2022-01-29T17:30:00"/>
    <n v="6870372165"/>
    <s v="UTCL-20-DL-R-04"/>
    <m/>
    <m/>
    <s v="Cement Mill"/>
    <s v="Civil- Cement Mill"/>
  </r>
  <r>
    <s v="C709"/>
    <s v="DL01220200401"/>
    <s v="DAL2122015089"/>
    <n v="407261"/>
    <x v="0"/>
    <x v="197"/>
    <n v="8266013432"/>
    <n v="9854024965"/>
    <n v="11935.08"/>
    <m/>
    <n v="0"/>
    <n v="11935.08"/>
    <d v="2022-02-01T17:30:00"/>
    <n v="6870374849"/>
    <s v="UTCL-20-DL-R-04"/>
    <m/>
    <m/>
    <s v="Cement Mill"/>
    <s v="Civil- Cement Mill"/>
  </r>
  <r>
    <s v="C691"/>
    <s v="DL01220201026"/>
    <s v="DAL2122015673"/>
    <n v="407261"/>
    <x v="0"/>
    <x v="197"/>
    <n v="8266012912"/>
    <n v="9854025141"/>
    <n v="11935.08"/>
    <m/>
    <n v="0"/>
    <n v="11935.08"/>
    <d v="2022-02-12T17:30:00"/>
    <n v="6870394896"/>
    <s v="UTCL-20-DL-R-04"/>
    <m/>
    <m/>
    <s v="Cement Mill"/>
    <s v="Civil- Cement Mill"/>
  </r>
  <r>
    <s v="C727"/>
    <s v="DL01220300094"/>
    <s v="DAL2122016154"/>
    <n v="407261"/>
    <x v="0"/>
    <x v="197"/>
    <n v="8266013877"/>
    <n v="9854025344"/>
    <n v="11935.08"/>
    <m/>
    <n v="0"/>
    <n v="11935.08"/>
    <d v="2022-02-23T17:30:00"/>
    <n v="6870409916"/>
    <s v="UTCL-20-DL-R-04"/>
    <m/>
    <m/>
    <s v="Cement Mill"/>
    <s v="Civil- Cement Mill"/>
  </r>
  <r>
    <s v="C722"/>
    <s v="DL01220300090"/>
    <s v="DAL2122016165"/>
    <n v="407261"/>
    <x v="0"/>
    <x v="197"/>
    <n v="8266013877"/>
    <n v="9854025307"/>
    <n v="11935.08"/>
    <m/>
    <n v="0"/>
    <n v="11935.08"/>
    <d v="2022-02-21T17:30:00"/>
    <n v="6870409940"/>
    <s v="UTCL-20-DL-R-04"/>
    <m/>
    <m/>
    <s v="Cement Mill"/>
    <s v="Civil- Cement Mill"/>
  </r>
  <r>
    <s v="C726"/>
    <s v="DL01220300088"/>
    <s v="DAL2122016167"/>
    <n v="407261"/>
    <x v="0"/>
    <x v="197"/>
    <n v="8266013877"/>
    <n v="9854025383"/>
    <n v="11935.08"/>
    <m/>
    <n v="0"/>
    <n v="11935.08"/>
    <d v="2022-02-25T17:30:00"/>
    <n v="6870409943"/>
    <s v="UTCL-20-DL-R-04"/>
    <m/>
    <m/>
    <s v="Cement Mill"/>
    <s v="Civil- Cement Mill"/>
  </r>
  <r>
    <s v="C734"/>
    <s v="DL01220301546"/>
    <s v="DAL2122017513"/>
    <n v="407261"/>
    <x v="0"/>
    <x v="197"/>
    <n v="8266014030"/>
    <n v="9854025874"/>
    <n v="11935.08"/>
    <m/>
    <n v="0"/>
    <n v="11935.08"/>
    <d v="2022-03-16T17:30:00"/>
    <n v="6870436813"/>
    <s v="UTCL-20-DL-R-04"/>
    <m/>
    <m/>
    <s v="Cement Mill"/>
    <s v="Civil- Cement Mill"/>
  </r>
  <r>
    <s v="C735"/>
    <s v="DL01220301575"/>
    <s v="DAL2122017484"/>
    <n v="407261"/>
    <x v="0"/>
    <x v="197"/>
    <n v="8266014030"/>
    <n v="9854025523"/>
    <n v="11935.08"/>
    <m/>
    <n v="0"/>
    <n v="11935.08"/>
    <d v="2022-03-04T17:30:00"/>
    <n v="6870436829"/>
    <s v="UTCL-20-DL-R-04"/>
    <m/>
    <m/>
    <s v="Cement Mill"/>
    <s v="Civil- Cement Mill"/>
  </r>
  <r>
    <s v="C710"/>
    <s v="DL01220301587"/>
    <s v="DAL2122017472"/>
    <n v="407261"/>
    <x v="0"/>
    <x v="197"/>
    <n v="8266013432"/>
    <n v="9854025696"/>
    <n v="11935.08"/>
    <m/>
    <n v="0"/>
    <n v="11935.08"/>
    <d v="2022-03-10T17:30:00"/>
    <n v="6870436889"/>
    <s v="UTCL-20-DL-R-04"/>
    <m/>
    <m/>
    <s v="Cement Mill"/>
    <s v="Civil- Cement Mill"/>
  </r>
  <r>
    <s v="C729"/>
    <s v="DL01220302079"/>
    <s v="DAL2122018094"/>
    <n v="407261"/>
    <x v="0"/>
    <x v="197"/>
    <n v="8266013877"/>
    <n v="9854026013"/>
    <n v="11935.08"/>
    <m/>
    <n v="0"/>
    <n v="11935.08"/>
    <d v="2022-03-25T17:30:00"/>
    <n v="6870449940"/>
    <s v="UTCL-20-DL-R-04"/>
    <m/>
    <m/>
    <s v="Cement Mill"/>
    <s v="Civil- Cement Mill"/>
  </r>
  <r>
    <s v="WHRS-310"/>
    <s v="DL01220302355"/>
    <s v="DAL2223000087"/>
    <n v="407261"/>
    <x v="0"/>
    <x v="197"/>
    <n v="8266014067"/>
    <n v="9854026152"/>
    <n v="11935.08"/>
    <m/>
    <n v="0"/>
    <n v="11935.08"/>
    <d v="2022-03-29T17:30:00"/>
    <n v="6870456662"/>
    <s v="UTCL-20-DL-R-01"/>
    <m/>
    <m/>
    <s v="WHRS"/>
    <m/>
  </r>
  <r>
    <s v="C730"/>
    <s v="DL01220401025"/>
    <s v="DAL2223001049"/>
    <n v="407261"/>
    <x v="0"/>
    <x v="197"/>
    <n v="8266013877"/>
    <n v="9854026282"/>
    <n v="11935.08"/>
    <m/>
    <n v="0"/>
    <n v="11935.08"/>
    <d v="2022-04-02T17:30:00"/>
    <n v="6870016059"/>
    <s v="UTCL-20-DL-R-04"/>
    <m/>
    <m/>
    <s v="Cement Mill"/>
    <s v="Civil- Cement Mill"/>
  </r>
  <r>
    <s v="C690"/>
    <s v="DL01220200632"/>
    <s v="DAL2122015356"/>
    <n v="407261"/>
    <x v="0"/>
    <x v="197"/>
    <n v="8266012912"/>
    <n v="9854024984"/>
    <n v="11935"/>
    <m/>
    <n v="0"/>
    <n v="11935"/>
    <d v="2022-02-03T17:30:00"/>
    <n v="6870383547"/>
    <s v="UTCL-20-DL-R-04"/>
    <m/>
    <m/>
    <s v="Cement Mill"/>
    <s v="Civil- Cement Mill"/>
  </r>
  <r>
    <s v="C692"/>
    <s v="DL01220300082"/>
    <s v="DAL2122016173"/>
    <n v="407261"/>
    <x v="0"/>
    <x v="197"/>
    <n v="8266012912"/>
    <n v="9854025311"/>
    <n v="11935"/>
    <m/>
    <n v="0"/>
    <n v="11935"/>
    <d v="2022-02-21T17:30:00"/>
    <n v="6870409756"/>
    <s v="UTCL-20-DL-R-04"/>
    <m/>
    <m/>
    <s v="Cement Mill"/>
    <s v="Civil- Cement Mill"/>
  </r>
  <r>
    <s v="C693"/>
    <s v="DL01220300097"/>
    <s v="DAL2122016151"/>
    <n v="407261"/>
    <x v="0"/>
    <x v="197"/>
    <n v="8266012912"/>
    <n v="9854025253"/>
    <n v="11935"/>
    <m/>
    <n v="0"/>
    <n v="11935"/>
    <d v="2022-02-18T17:30:00"/>
    <n v="6870409758"/>
    <s v="UTCL-20-DL-R-04"/>
    <m/>
    <m/>
    <s v="Cement Mill"/>
    <s v="Civil- Cement Mill"/>
  </r>
  <r>
    <s v="C720"/>
    <s v="DL01220300087"/>
    <s v="DAL2122016168"/>
    <n v="407261"/>
    <x v="0"/>
    <x v="197"/>
    <n v="8266013877"/>
    <n v="9854025403"/>
    <n v="11935"/>
    <m/>
    <n v="0"/>
    <n v="11935"/>
    <d v="2022-02-26T17:30:00"/>
    <n v="6870409859"/>
    <s v="UTCL-20-DL-R-04"/>
    <m/>
    <m/>
    <s v="Cement Mill"/>
    <s v="Civil- Cement Mill"/>
  </r>
  <r>
    <s v="C725"/>
    <s v="DL01220300096"/>
    <s v="DAL2122016152"/>
    <n v="407261"/>
    <x v="0"/>
    <x v="197"/>
    <n v="8266013877"/>
    <n v="9854025380"/>
    <n v="11935"/>
    <m/>
    <n v="0"/>
    <n v="11935"/>
    <d v="2022-02-25T17:30:00"/>
    <n v="6870409861"/>
    <s v="UTCL-20-DL-R-04"/>
    <m/>
    <m/>
    <s v="Cement Mill"/>
    <s v="Civil- Cement Mill"/>
  </r>
  <r>
    <s v="C723"/>
    <s v="DL01220300093"/>
    <s v="DAL2122016155"/>
    <n v="407261"/>
    <x v="0"/>
    <x v="197"/>
    <n v="8266013877"/>
    <n v="9854025326"/>
    <n v="11935"/>
    <m/>
    <n v="0"/>
    <n v="11935"/>
    <d v="2022-02-22T17:30:00"/>
    <n v="6870409868"/>
    <s v="UTCL-20-DL-R-04"/>
    <m/>
    <m/>
    <s v="Cement Mill"/>
    <s v="Civil- Cement Mill"/>
  </r>
  <r>
    <s v="C724"/>
    <s v="DL01220300095"/>
    <s v="DAL2122016153"/>
    <n v="407261"/>
    <x v="0"/>
    <x v="197"/>
    <n v="8266013877"/>
    <n v="9854025322"/>
    <n v="11935"/>
    <m/>
    <n v="0"/>
    <n v="11935"/>
    <d v="2022-02-22T17:30:00"/>
    <n v="6870409883"/>
    <s v="UTCL-20-DL-R-04"/>
    <m/>
    <m/>
    <s v="Cement Mill"/>
    <s v="Civil- Cement Mill"/>
  </r>
  <r>
    <s v="C721"/>
    <s v="DL01220300089"/>
    <s v="DAL2122016166"/>
    <n v="407261"/>
    <x v="0"/>
    <x v="197"/>
    <n v="8266013877"/>
    <n v="9854025346"/>
    <n v="11935"/>
    <m/>
    <n v="0"/>
    <n v="11935"/>
    <d v="2022-02-23T17:30:00"/>
    <n v="6870409942"/>
    <s v="UTCL-20-DL-R-04"/>
    <m/>
    <m/>
    <s v="Cement Mill"/>
    <s v="Civil- Cement Mill"/>
  </r>
  <r>
    <s v="WHRS-1088"/>
    <s v="DL01221201028"/>
    <s v="DAL2223015022"/>
    <n v="141262"/>
    <x v="0"/>
    <x v="413"/>
    <n v="8266016635"/>
    <s v="SPG/22-23/2556"/>
    <n v="11915.254237288136"/>
    <m/>
    <n v="2144.7457627118642"/>
    <n v="14060"/>
    <d v="2022-11-14T17:30:00"/>
    <n v="6870306139"/>
    <s v="UTCL-20-DL-R-01"/>
    <s v="N355222256630554"/>
    <d v="2022-12-24T00:00:00"/>
    <s v="WHRS"/>
    <m/>
  </r>
  <r>
    <s v="OLBC38"/>
    <s v="DL01230100810"/>
    <s v="DAL2223016845"/>
    <n v="811743"/>
    <x v="0"/>
    <x v="414"/>
    <n v="8266016730"/>
    <s v="ARV/22-23/061"/>
    <n v="11900"/>
    <m/>
    <n v="2142"/>
    <n v="14042"/>
    <d v="2022-12-02T17:30:00"/>
    <n v="6870338470"/>
    <s v="UTCL-20-DL-R-07"/>
    <s v="N047232334188695"/>
    <d v="2023-02-17T00:00:00"/>
    <s v="OLBC"/>
    <m/>
  </r>
  <r>
    <s v="OLBC1230"/>
    <s v="DL01220300352"/>
    <s v="DAL2122016322"/>
    <n v="123365"/>
    <x v="0"/>
    <x v="275"/>
    <n v="8266013467"/>
    <n v="220148189"/>
    <n v="11884.745762711866"/>
    <m/>
    <n v="2139.2542372881358"/>
    <n v="14024.000000000002"/>
    <d v="2022-02-02T17:30:00"/>
    <n v="6870414359"/>
    <s v="UTCL-20-DL-R-07"/>
    <n v="203217120619"/>
    <d v="2022-03-22T00:00:00"/>
    <s v="OLBC"/>
    <m/>
  </r>
  <r>
    <n v="183"/>
    <s v="DL01230100864"/>
    <s v="DAL2223016810"/>
    <n v="500477"/>
    <x v="0"/>
    <x v="415"/>
    <n v="8266016216"/>
    <s v="EP/2223/4575"/>
    <n v="11839.830508474577"/>
    <m/>
    <n v="2131.1694915254238"/>
    <n v="13971"/>
    <d v="2022-11-26T17:30:00"/>
    <n v="6870338435"/>
    <s v="UTCL-21-DL-R-04"/>
    <s v="N014232291180763"/>
    <d v="2023-01-16T00:00:00"/>
    <s v="AFR"/>
    <m/>
  </r>
  <r>
    <s v="OLBC467"/>
    <s v="DL01220401476"/>
    <s v="DAL2223001510"/>
    <n v="405485"/>
    <x v="0"/>
    <x v="37"/>
    <n v="8263000144"/>
    <n v="222901040639"/>
    <n v="11833"/>
    <m/>
    <n v="2129.94"/>
    <n v="13962.94"/>
    <d v="2022-06-30T00:00:00"/>
    <n v="6870035178"/>
    <s v="UTCL-20-DL-R-07"/>
    <s v="HDFCR52022050566181196"/>
    <d v="2022-05-07T00:00:00"/>
    <s v="OLBC"/>
    <m/>
  </r>
  <r>
    <s v="C1338"/>
    <s v="DL01220200736"/>
    <s v="DAL2122015325"/>
    <n v="814805"/>
    <x v="0"/>
    <x v="306"/>
    <n v="8268008114"/>
    <n v="4212"/>
    <n v="11825"/>
    <m/>
    <n v="2128.5"/>
    <n v="13953.5"/>
    <d v="2022-02-11T17:30:00"/>
    <n v="44356228"/>
    <s v="UTCL-20-DL-R-04"/>
    <s v="N049221839896005"/>
    <d v="2022-02-19T00:00:00"/>
    <s v="Cement Mill"/>
    <m/>
  </r>
  <r>
    <s v="OLBC240"/>
    <s v="DL01230601079"/>
    <s v="DAL2324004569"/>
    <n v="407261"/>
    <x v="0"/>
    <x v="197"/>
    <n v="8266017003"/>
    <n v="9854045847"/>
    <n v="11822.64"/>
    <m/>
    <n v="0"/>
    <n v="11822.64"/>
    <d v="2023-06-10T17:30:00"/>
    <n v="1246399307"/>
    <s v="UTCL-20-DL-R-07"/>
    <m/>
    <m/>
    <s v="OLBC"/>
    <m/>
  </r>
  <r>
    <s v="RMES-6"/>
    <s v="DL01240500776"/>
    <m/>
    <n v="703046"/>
    <x v="0"/>
    <x v="279"/>
    <n v="8266020314"/>
    <s v="CB5000327702"/>
    <n v="11765"/>
    <m/>
    <n v="0"/>
    <n v="11765"/>
    <d v="2024-04-26T00:00:00"/>
    <m/>
    <s v="UTCL-22-DL-N-39"/>
    <m/>
    <m/>
    <s v="Raw Mill-1 ESP"/>
    <m/>
  </r>
  <r>
    <s v="OLBC1119"/>
    <s v="DL01220600757"/>
    <s v="DAL2223003630"/>
    <n v="508954"/>
    <x v="0"/>
    <x v="416"/>
    <n v="8266013767"/>
    <s v="SBS/0067/21-22"/>
    <n v="11717.796610169493"/>
    <m/>
    <n v="2109.2033898305085"/>
    <n v="13827.000000000002"/>
    <d v="2022-05-11T17:30:00"/>
    <n v="6870083092"/>
    <s v="UTCL-20-DL-R-07"/>
    <s v="N179222013780829"/>
    <d v="2022-06-29T00:00:00"/>
    <s v="OLBC"/>
    <m/>
  </r>
  <r>
    <s v="OLBC41"/>
    <s v="DL01220800819"/>
    <s v="DAL2223007838"/>
    <n v="703046"/>
    <x v="0"/>
    <x v="279"/>
    <n v="8266015442"/>
    <s v="CB5000226134"/>
    <n v="11640"/>
    <m/>
    <n v="0"/>
    <n v="11640"/>
    <d v="2022-08-06T17:30:00"/>
    <n v="3445013625"/>
    <s v="UTCL-20-DL-R-07"/>
    <s v="N279222149991011"/>
    <d v="2022-10-07T00:00:00"/>
    <s v="OLBC"/>
    <m/>
  </r>
  <r>
    <s v="CU103"/>
    <s v="DL01231201721"/>
    <s v="DAL2324016171"/>
    <n v="509304"/>
    <x v="0"/>
    <x v="333"/>
    <n v="8266020322"/>
    <s v="GST2324-077"/>
    <n v="11596.000000000002"/>
    <m/>
    <n v="2087.2800000000002"/>
    <n v="13683.280000000002"/>
    <d v="2023-12-01T17:30:00"/>
    <n v="1246657165"/>
    <s v="UTCL-22-DL-R-07"/>
    <s v="N022242844485540"/>
    <d v="2024-01-24T00:00:00"/>
    <s v="Line-1 Cooler Updragation "/>
    <m/>
  </r>
  <r>
    <s v="OLBC428"/>
    <s v="DL01221100454"/>
    <s v="CFD2223009083"/>
    <n v="934979"/>
    <x v="0"/>
    <x v="232"/>
    <n v="8262000058"/>
    <s v="MUM/AI057422-23"/>
    <n v="11568.644067796611"/>
    <m/>
    <n v="2082.3559322033898"/>
    <n v="13651"/>
    <d v="2022-10-06T17:30:00"/>
    <n v="44548283"/>
    <s v="UTCL-20-DL-R-07"/>
    <m/>
    <m/>
    <s v="OLBC"/>
    <m/>
  </r>
  <r>
    <s v="CU108"/>
    <s v="DL01231000734"/>
    <s v="DAL2324011979"/>
    <n v="105903"/>
    <x v="0"/>
    <x v="297"/>
    <n v="8266019514"/>
    <s v="JEE/0593/23-24"/>
    <n v="11550"/>
    <m/>
    <n v="2079"/>
    <n v="13629"/>
    <d v="2023-09-16T17:30:00"/>
    <n v="1246555848"/>
    <s v="UTCL-22-DL-R-07"/>
    <s v="N307232718712162"/>
    <d v="2023-11-05T00:00:00"/>
    <s v="Line-1 Cooler Updragation "/>
    <m/>
  </r>
  <r>
    <s v="WHRS-1164"/>
    <s v="DL01220100862"/>
    <s v="DAL2122014145"/>
    <n v="812140"/>
    <x v="0"/>
    <x v="4"/>
    <m/>
    <n v="137"/>
    <n v="11500"/>
    <m/>
    <n v="0"/>
    <n v="11500"/>
    <d v="2021-11-04T17:30:00"/>
    <n v="44325514"/>
    <s v="UTCL-20-DL-R-01"/>
    <m/>
    <m/>
    <s v="WHRS"/>
    <m/>
  </r>
  <r>
    <s v="OLBC1232"/>
    <s v="DL01230100811"/>
    <s v="DAL2223016844"/>
    <n v="301728"/>
    <x v="0"/>
    <x v="275"/>
    <n v="8266016646"/>
    <n v="230865508"/>
    <n v="11469.491525423729"/>
    <m/>
    <n v="2064.5084745762711"/>
    <n v="13534"/>
    <d v="2022-11-24T17:30:00"/>
    <n v="6870346039"/>
    <s v="UTCL-20-DL-R-07"/>
    <n v="302157906621"/>
    <d v="2023-02-17T00:00:00"/>
    <s v="OLBC"/>
    <m/>
  </r>
  <r>
    <s v="WHRS-969"/>
    <s v="DL01210301489"/>
    <s v="DAL2021011443"/>
    <n v="126335"/>
    <x v="0"/>
    <x v="273"/>
    <n v="8268005987"/>
    <s v="DCW-141"/>
    <n v="11350"/>
    <m/>
    <n v="2043"/>
    <n v="13393"/>
    <d v="2021-03-26T17:30:00"/>
    <n v="44312066"/>
    <s v="UTCL-20-DL-R-01"/>
    <s v="N102211472774775"/>
    <d v="2021-04-13T00:00:00"/>
    <s v="WHRS"/>
    <m/>
  </r>
  <r>
    <s v="WHRS-339"/>
    <s v="DL01220500146"/>
    <s v="DAL2223001606"/>
    <n v="921813"/>
    <x v="1"/>
    <x v="225"/>
    <n v="8268008156"/>
    <s v="LKN/0109/2223"/>
    <n v="11329.661016949152"/>
    <m/>
    <n v="2039.3389830508474"/>
    <n v="13369"/>
    <d v="2022-04-27T17:30:00"/>
    <n v="43880047"/>
    <s v="UTCL-20-DL-R-01"/>
    <s v="N124221942846988"/>
    <d v="2022-05-05T00:00:00"/>
    <s v="WHRS"/>
    <m/>
  </r>
  <r>
    <s v="WHRS-1192"/>
    <s v="DL01221200409"/>
    <s v="DAL2223014376"/>
    <n v="510321"/>
    <x v="0"/>
    <x v="417"/>
    <n v="8266016760"/>
    <s v="ING/2022-23/506"/>
    <n v="11326.271186440679"/>
    <m/>
    <n v="2038.7288135593221"/>
    <n v="13365.000000000002"/>
    <d v="2022-11-12T17:30:00"/>
    <n v="6870291028"/>
    <s v="UTCL-20-DL-R-01"/>
    <s v="N354222255285494"/>
    <d v="2022-12-23T00:00:00"/>
    <s v="WHRS"/>
    <m/>
  </r>
  <r>
    <s v="WHRS-1994"/>
    <m/>
    <m/>
    <m/>
    <x v="0"/>
    <x v="307"/>
    <m/>
    <s v="7040805254"/>
    <n v="11313.33"/>
    <m/>
    <m/>
    <n v="11313.33"/>
    <d v="2022-01-21T00:00:00"/>
    <m/>
    <m/>
    <m/>
    <m/>
    <s v="WHRS"/>
    <m/>
  </r>
  <r>
    <s v="WHRS-1425"/>
    <s v="DL01210600237"/>
    <s v="DAL2122002135"/>
    <n v="401972"/>
    <x v="0"/>
    <x v="29"/>
    <n v="8263000049"/>
    <s v="IDM11005919"/>
    <n v="11280"/>
    <n v="13.3104"/>
    <n v="2030.3999999999999"/>
    <n v="13323.7104"/>
    <d v="2021-04-27T17:30:00"/>
    <n v="6870085109"/>
    <s v="UTCL-20-DL-R-01"/>
    <s v="HDFCR52021061196922508"/>
    <d v="2021-06-12T00:00:00"/>
    <s v="WHRS"/>
    <m/>
  </r>
  <r>
    <s v="WHRS-474"/>
    <s v="DL01220500710"/>
    <s v="DAL2223002260"/>
    <n v="505215"/>
    <x v="0"/>
    <x v="391"/>
    <n v="8266014508"/>
    <s v="2022-23/6848"/>
    <n v="11273.101694915254"/>
    <m/>
    <n v="2029.1583050847457"/>
    <n v="13302.26"/>
    <d v="2022-04-22T17:30:00"/>
    <n v="6870049573"/>
    <s v="UTCL-20-DL-R-01"/>
    <s v="N155221984435040"/>
    <d v="2022-06-05T00:00:00"/>
    <s v="WHRS"/>
    <m/>
  </r>
  <r>
    <s v="WHRS-290"/>
    <s v="DL01210801468"/>
    <s v="DAL2122006850"/>
    <n v="407261"/>
    <x v="0"/>
    <x v="197"/>
    <n v="8266009891"/>
    <n v="9854021903"/>
    <n v="11198.6"/>
    <m/>
    <n v="0"/>
    <n v="11198.6"/>
    <d v="2021-08-14T17:30:00"/>
    <n v="6870188133"/>
    <s v="UTCL-20-DL-R-01"/>
    <m/>
    <m/>
    <s v="WHRS"/>
    <m/>
  </r>
  <r>
    <s v="WHRS-289"/>
    <s v="DL01210801467"/>
    <s v="DAL2122006851"/>
    <n v="407261"/>
    <x v="0"/>
    <x v="197"/>
    <n v="8266009891"/>
    <n v="9854021831"/>
    <n v="11198.6"/>
    <m/>
    <n v="0"/>
    <n v="11198.6"/>
    <d v="2021-08-10T17:30:00"/>
    <n v="6870188137"/>
    <s v="UTCL-20-DL-R-01"/>
    <m/>
    <m/>
    <s v="WHRS"/>
    <m/>
  </r>
  <r>
    <s v="WHRS-288"/>
    <s v="DL01210801449"/>
    <s v="DAL2122006781"/>
    <n v="407261"/>
    <x v="0"/>
    <x v="197"/>
    <n v="8266009891"/>
    <n v="9854021848"/>
    <n v="11198.6"/>
    <m/>
    <n v="0"/>
    <n v="11198.6"/>
    <d v="2021-08-11T17:30:00"/>
    <n v="6870188150"/>
    <s v="UTCL-20-DL-R-01"/>
    <m/>
    <m/>
    <s v="WHRS"/>
    <m/>
  </r>
  <r>
    <s v="C578"/>
    <s v="DL01210801448"/>
    <s v="DAL2122006782"/>
    <n v="407261"/>
    <x v="0"/>
    <x v="197"/>
    <n v="8266012048"/>
    <n v="9854022030"/>
    <n v="11198.6"/>
    <m/>
    <n v="0"/>
    <n v="11198.6"/>
    <d v="2021-08-20T17:30:00"/>
    <n v="6870188244"/>
    <s v="UTCL-20-DL-R-04"/>
    <m/>
    <m/>
    <s v="Cement Mill"/>
    <s v="Civil- Cement Mill"/>
  </r>
  <r>
    <s v="C583"/>
    <s v="DL01210801475"/>
    <s v="DAL2122006844"/>
    <n v="407261"/>
    <x v="0"/>
    <x v="197"/>
    <n v="8266012048"/>
    <n v="9854022102"/>
    <n v="11198.6"/>
    <m/>
    <n v="0"/>
    <n v="11198.6"/>
    <d v="2021-08-23T17:30:00"/>
    <n v="6870188247"/>
    <s v="UTCL-20-DL-R-04"/>
    <m/>
    <m/>
    <s v="Cement Mill"/>
    <s v="Civil- Cement Mill"/>
  </r>
  <r>
    <s v="WHRS-287"/>
    <s v="DL01210900124"/>
    <s v="DAL2122007065"/>
    <n v="407261"/>
    <x v="0"/>
    <x v="197"/>
    <n v="8266009550"/>
    <n v="9854021974"/>
    <n v="11198.6"/>
    <m/>
    <n v="0"/>
    <n v="11198.6"/>
    <d v="2021-08-17T17:30:00"/>
    <n v="6870191202"/>
    <s v="UTCL-20-DL-R-01"/>
    <m/>
    <m/>
    <s v="WHRS"/>
    <m/>
  </r>
  <r>
    <s v="WHRS-293"/>
    <s v="DL01210901713"/>
    <s v="DAL2122008537"/>
    <n v="407261"/>
    <x v="0"/>
    <x v="197"/>
    <n v="8266009891"/>
    <n v="9854022615"/>
    <n v="11198.6"/>
    <m/>
    <n v="0"/>
    <n v="11198.6"/>
    <d v="2021-09-21T17:30:00"/>
    <n v="6870225464"/>
    <s v="UTCL-20-DL-R-01"/>
    <m/>
    <m/>
    <s v="WHRS"/>
    <m/>
  </r>
  <r>
    <s v="C643"/>
    <s v="DL01211100027"/>
    <s v="DAL2122010633"/>
    <n v="407261"/>
    <x v="0"/>
    <x v="197"/>
    <n v="8266012912"/>
    <n v="9854023225"/>
    <n v="11198.6"/>
    <m/>
    <n v="0"/>
    <n v="11198.6"/>
    <d v="2021-10-22T17:30:00"/>
    <n v="6870258603"/>
    <s v="UTCL-20-DL-R-04"/>
    <m/>
    <m/>
    <s v="Cement Mill"/>
    <s v="Civil- Cement Mill"/>
  </r>
  <r>
    <s v="C646"/>
    <s v="DL01211100025"/>
    <s v="DAL2122010635"/>
    <n v="407261"/>
    <x v="0"/>
    <x v="197"/>
    <n v="8266012912"/>
    <n v="9854023382"/>
    <n v="11198.6"/>
    <m/>
    <n v="0"/>
    <n v="11198.6"/>
    <d v="2021-10-29T17:30:00"/>
    <n v="6870258601"/>
    <s v="UTCL-20-DL-R-04"/>
    <m/>
    <m/>
    <s v="Cement Mill"/>
    <s v="Civil- Cement Mill"/>
  </r>
  <r>
    <s v="WHRS-291"/>
    <s v="DL01210901056"/>
    <s v="DAL2122007964"/>
    <n v="407261"/>
    <x v="0"/>
    <x v="197"/>
    <n v="8266009891"/>
    <n v="9854022347"/>
    <n v="11198"/>
    <m/>
    <n v="0"/>
    <n v="11198"/>
    <d v="2021-09-03T17:30:00"/>
    <n v="6870211007"/>
    <s v="UTCL-20-DL-R-01"/>
    <m/>
    <m/>
    <s v="WHRS"/>
    <m/>
  </r>
  <r>
    <s v="WHRS-292"/>
    <s v="DL01210901058"/>
    <s v="DAL2122007962"/>
    <n v="407261"/>
    <x v="0"/>
    <x v="197"/>
    <n v="8266009891"/>
    <n v="9854022460"/>
    <n v="11198"/>
    <m/>
    <n v="0"/>
    <n v="11198"/>
    <d v="2021-09-09T17:30:00"/>
    <n v="6870211015"/>
    <s v="UTCL-20-DL-R-01"/>
    <m/>
    <m/>
    <s v="WHRS"/>
    <m/>
  </r>
  <r>
    <s v="CE53"/>
    <s v="DL01231000903"/>
    <s v="DAL2324012135"/>
    <n v="105903"/>
    <x v="0"/>
    <x v="297"/>
    <n v="8266018938"/>
    <s v="JEE/0590/23-24"/>
    <n v="11183.898305084746"/>
    <m/>
    <n v="2013.101694915254"/>
    <n v="13197"/>
    <d v="2023-09-16T00:00:00"/>
    <n v="1246558488"/>
    <s v="UTCL-22-DL-N-49"/>
    <s v="N307232718712162"/>
    <d v="2023-11-05T00:00:00"/>
    <s v="Line-1 Cooler ESP"/>
    <m/>
  </r>
  <r>
    <s v="C1009"/>
    <s v="DL01210700822"/>
    <s v="DAL2122004146"/>
    <n v="811819"/>
    <x v="0"/>
    <x v="149"/>
    <n v="8263000114"/>
    <s v="MLIPL/27544/21"/>
    <n v="11120"/>
    <m/>
    <n v="0"/>
    <n v="11120"/>
    <d v="2021-05-31T17:30:00"/>
    <n v="3445007521"/>
    <s v="UTCL-20-DL-R-04"/>
    <s v="HDFCR52021052493846127"/>
    <d v="2021-05-25T00:00:00"/>
    <s v="Cement Mill"/>
    <s v="Civil- Cement Mill"/>
  </r>
  <r>
    <s v="C1277"/>
    <s v="DL01220100016"/>
    <s v="DAL2122013375"/>
    <n v="815377"/>
    <x v="0"/>
    <x v="320"/>
    <n v="8268007791"/>
    <n v="219"/>
    <n v="11092"/>
    <m/>
    <n v="0"/>
    <n v="11092"/>
    <d v="2021-12-28T17:30:00"/>
    <n v="44373903"/>
    <s v="UTCL-20-DL-R-04"/>
    <s v="N055221846849798"/>
    <d v="2022-02-26T00:00:00"/>
    <s v="Cement Mill"/>
    <m/>
  </r>
  <r>
    <s v="C1397"/>
    <m/>
    <m/>
    <m/>
    <x v="0"/>
    <x v="168"/>
    <m/>
    <s v="7034856958"/>
    <n v="11050"/>
    <m/>
    <m/>
    <n v="11050"/>
    <d v="2021-08-31T00:00:00"/>
    <m/>
    <m/>
    <m/>
    <m/>
    <s v="Cement Mill"/>
    <m/>
  </r>
  <r>
    <s v="WHRS-1994"/>
    <m/>
    <m/>
    <m/>
    <x v="0"/>
    <x v="307"/>
    <m/>
    <s v="7034856959"/>
    <n v="11050"/>
    <m/>
    <m/>
    <n v="11050"/>
    <d v="2021-08-31T00:00:00"/>
    <m/>
    <m/>
    <m/>
    <m/>
    <s v="WHRS"/>
    <m/>
  </r>
  <r>
    <n v="180"/>
    <s v="DL01230300870"/>
    <s v="DAL2223020570"/>
    <n v="128635"/>
    <x v="0"/>
    <x v="173"/>
    <n v="8266017486"/>
    <s v="DT/22-23/1029"/>
    <n v="11050"/>
    <m/>
    <n v="1989"/>
    <n v="13039"/>
    <d v="2023-02-10T17:30:00"/>
    <n v="6870417693"/>
    <s v="UTCL-21-DL-R-04"/>
    <s v="N093232400146167"/>
    <d v="2023-04-05T00:00:00"/>
    <s v="AFR"/>
    <m/>
  </r>
  <r>
    <s v="CU212"/>
    <s v="DL01240100635"/>
    <s v="DAL2324016790"/>
    <n v="407942"/>
    <x v="0"/>
    <x v="291"/>
    <n v="8266020188"/>
    <n v="4150332685"/>
    <n v="11046.000000000002"/>
    <m/>
    <n v="1988.2800000000002"/>
    <n v="13034.280000000002"/>
    <d v="2023-12-21T17:30:00"/>
    <n v="1246665480"/>
    <s v="UTCL-22-DL-R-07"/>
    <n v="402167858693"/>
    <d v="2024-02-18T00:00:00"/>
    <s v="Line-1 Cooler Updragation "/>
    <m/>
  </r>
  <r>
    <s v="OLBC928"/>
    <s v="DL01221001251"/>
    <s v="DAL2223011683"/>
    <n v="817098"/>
    <x v="0"/>
    <x v="357"/>
    <n v="8268008314"/>
    <n v="100"/>
    <n v="10972.4"/>
    <m/>
    <n v="0"/>
    <n v="10972.4"/>
    <d v="2022-10-14T17:30:00"/>
    <n v="44222821"/>
    <s v="UTCL-20-DL-R-07"/>
    <s v="N294222174614738"/>
    <d v="2022-10-24T00:00:00"/>
    <s v="OLBC"/>
    <m/>
  </r>
  <r>
    <n v="396"/>
    <s v="DL01230300485"/>
    <s v="DAL2223020276"/>
    <n v="301728"/>
    <x v="0"/>
    <x v="275"/>
    <n v="8266016990"/>
    <n v="230886654"/>
    <n v="10967.796610169493"/>
    <m/>
    <n v="1974.2033898305087"/>
    <n v="12942.000000000002"/>
    <d v="2023-02-02T17:30:00"/>
    <n v="6870419422"/>
    <s v="UTCL-21-DL-R-04"/>
    <n v="304039383157"/>
    <d v="2023-04-05T00:00:00"/>
    <s v="AFR"/>
    <m/>
  </r>
  <r>
    <s v="WHRS-1994"/>
    <m/>
    <m/>
    <m/>
    <x v="0"/>
    <x v="307"/>
    <m/>
    <s v="44386545"/>
    <n v="10900"/>
    <m/>
    <m/>
    <n v="10900"/>
    <d v="2022-02-28T00:00:00"/>
    <m/>
    <m/>
    <m/>
    <m/>
    <s v="WHRS"/>
    <m/>
  </r>
  <r>
    <s v="CE80"/>
    <s v="DL01240501360"/>
    <s v="DAL2425002447"/>
    <n v="809819"/>
    <x v="1"/>
    <x v="95"/>
    <n v="8268014486"/>
    <s v="SECMEC/23-24/396"/>
    <n v="10871.186440677966"/>
    <m/>
    <n v="1956.8135593220338"/>
    <n v="12828"/>
    <d v="2024-03-05T17:30:00"/>
    <n v="160792825"/>
    <s v="UTCL-22-DL-N-49"/>
    <n v="406039077574"/>
    <d v="2024-06-15T00:00:00"/>
    <s v="Line-1 Cooler ESP"/>
    <m/>
  </r>
  <r>
    <s v="WHRS-1630"/>
    <s v="DL01210801405"/>
    <s v="DAL2122006611"/>
    <n v="401972"/>
    <x v="0"/>
    <x v="29"/>
    <n v="8263000049"/>
    <s v="IDM11007838"/>
    <n v="10860"/>
    <n v="0"/>
    <n v="1954.8"/>
    <n v="12814.8"/>
    <d v="2021-07-28T17:30:00"/>
    <n v="6870194721"/>
    <s v="UTCL-20-DL-R-01"/>
    <s v="HDFCR52021090964013469"/>
    <d v="2021-09-10T00:00:00"/>
    <s v="WHRS"/>
    <m/>
  </r>
  <r>
    <s v="C1281"/>
    <s v="DL01220400536"/>
    <s v="DAL2223000580"/>
    <n v="815377"/>
    <x v="0"/>
    <x v="320"/>
    <n v="8268007791"/>
    <n v="263"/>
    <n v="10810.169491525425"/>
    <m/>
    <n v="1945.8305084745764"/>
    <n v="12756.000000000002"/>
    <d v="2022-03-29T17:30:00"/>
    <n v="43834750"/>
    <s v="UTCL-20-DL-R-04"/>
    <s v="N117221933078167"/>
    <d v="2022-04-29T00:00:00"/>
    <s v="Cement Mill"/>
    <m/>
  </r>
  <r>
    <s v="OLBC1231"/>
    <s v="DL01230100044"/>
    <s v="DAL2223016147"/>
    <n v="301728"/>
    <x v="0"/>
    <x v="275"/>
    <n v="8266016646"/>
    <n v="230866744"/>
    <n v="10704.237288135593"/>
    <m/>
    <n v="1926.7627118644068"/>
    <n v="12631"/>
    <d v="2022-11-28T17:30:00"/>
    <n v="6870341633"/>
    <s v="UTCL-20-DL-R-07"/>
    <n v="302099551861"/>
    <d v="2023-02-11T00:00:00"/>
    <s v="OLBC"/>
    <m/>
  </r>
  <r>
    <s v="OLBC95"/>
    <s v="DL01220801511"/>
    <s v="DAL2223008376"/>
    <n v="816965"/>
    <x v="0"/>
    <x v="157"/>
    <n v="8268008180"/>
    <s v="8268008180/RA04"/>
    <n v="10643.9"/>
    <m/>
    <n v="0"/>
    <n v="10643.9"/>
    <d v="2022-07-31T17:30:00"/>
    <n v="44109382"/>
    <s v="UTCL-20-DL-R-07"/>
    <s v="N244222100628131"/>
    <d v="2022-09-02T00:00:00"/>
    <s v="OLBC"/>
    <m/>
  </r>
  <r>
    <s v="CU33"/>
    <s v="DL01231001606"/>
    <s v="DAL2324012840"/>
    <n v="703046"/>
    <x v="0"/>
    <x v="279"/>
    <n v="8266019669"/>
    <s v="CB5000292712"/>
    <n v="10640"/>
    <m/>
    <n v="0"/>
    <n v="10640"/>
    <d v="2023-10-06T17:30:00"/>
    <n v="1218737062"/>
    <s v="UTCL-22-DL-R-07"/>
    <s v="N312232729418037"/>
    <d v="2023-11-10T00:00:00"/>
    <s v="Line-1 Cooler Updragation "/>
    <m/>
  </r>
  <r>
    <s v="WHRS-187"/>
    <s v="DL01201201136"/>
    <s v="DAL2021007513"/>
    <n v="407261"/>
    <x v="0"/>
    <x v="197"/>
    <n v="8266009550"/>
    <n v="9854016887"/>
    <n v="10633.31"/>
    <m/>
    <n v="0"/>
    <n v="10633.31"/>
    <d v="2020-12-04T17:30:00"/>
    <n v="6870226024"/>
    <s v="UTCL-20-DL-R-01"/>
    <m/>
    <m/>
    <s v="WHRS"/>
    <m/>
  </r>
  <r>
    <s v="WHRS-178"/>
    <s v="DL01201200069"/>
    <s v="DAL2021006850"/>
    <n v="407261"/>
    <x v="0"/>
    <x v="197"/>
    <n v="8266009550"/>
    <n v="9854016712"/>
    <n v="10633.31"/>
    <m/>
    <n v="0"/>
    <n v="10633.31"/>
    <d v="2020-11-25T17:30:00"/>
    <n v="6870205252"/>
    <s v="UTCL-20-DL-R-01"/>
    <m/>
    <m/>
    <s v="WHRS"/>
    <m/>
  </r>
  <r>
    <s v="WHRS-176"/>
    <s v="DL01201200109"/>
    <s v="DAL2021006827"/>
    <n v="407261"/>
    <x v="0"/>
    <x v="197"/>
    <n v="8266009550"/>
    <n v="9854016749"/>
    <n v="10633.31"/>
    <m/>
    <n v="0"/>
    <n v="10633.31"/>
    <d v="2020-11-27T17:30:00"/>
    <n v="6870205311"/>
    <s v="UTCL-20-DL-R-01"/>
    <m/>
    <m/>
    <s v="WHRS"/>
    <m/>
  </r>
  <r>
    <s v="WHRS-168"/>
    <s v="DL01201200068"/>
    <s v="DAL2021006851"/>
    <n v="407261"/>
    <x v="0"/>
    <x v="197"/>
    <n v="8266009550"/>
    <n v="9854016695"/>
    <n v="10633.31"/>
    <m/>
    <n v="0"/>
    <n v="10633.31"/>
    <d v="2020-11-24T17:30:00"/>
    <n v="6870205296"/>
    <s v="UTCL-20-DL-R-01"/>
    <m/>
    <m/>
    <s v="WHRS"/>
    <m/>
  </r>
  <r>
    <s v="WHRS-182"/>
    <s v="DL01201200107"/>
    <s v="DAL2021006828"/>
    <n v="407261"/>
    <x v="0"/>
    <x v="197"/>
    <n v="8266009550"/>
    <n v="9854016793"/>
    <n v="10633.31"/>
    <m/>
    <n v="0"/>
    <n v="10633.31"/>
    <d v="2020-11-29T17:30:00"/>
    <n v="6870205283"/>
    <s v="UTCL-20-DL-R-01"/>
    <m/>
    <m/>
    <s v="WHRS"/>
    <m/>
  </r>
  <r>
    <s v="WHRS-175"/>
    <s v="DL01201200103"/>
    <s v="DAL2021006831"/>
    <n v="407261"/>
    <x v="0"/>
    <x v="197"/>
    <n v="8266009550"/>
    <n v="9854016774"/>
    <n v="10633.31"/>
    <m/>
    <n v="0"/>
    <n v="10633.31"/>
    <d v="2020-11-28T17:30:00"/>
    <n v="6870205365"/>
    <s v="UTCL-20-DL-R-01"/>
    <m/>
    <m/>
    <s v="WHRS"/>
    <m/>
  </r>
  <r>
    <s v="WHRS-174"/>
    <s v="DL01201200102"/>
    <s v="DAL2021006832"/>
    <n v="407261"/>
    <x v="0"/>
    <x v="197"/>
    <n v="8266009550"/>
    <n v="9854016750"/>
    <n v="10633.31"/>
    <m/>
    <n v="0"/>
    <n v="10633.31"/>
    <d v="2020-11-27T17:30:00"/>
    <n v="6870205344"/>
    <s v="UTCL-20-DL-R-01"/>
    <m/>
    <m/>
    <s v="WHRS"/>
    <m/>
  </r>
  <r>
    <s v="WHRS-181"/>
    <s v="DL01201200101"/>
    <s v="DAL2021006833"/>
    <n v="407261"/>
    <x v="0"/>
    <x v="197"/>
    <n v="8266009550"/>
    <n v="9854016736"/>
    <n v="10633.31"/>
    <m/>
    <n v="0"/>
    <n v="10633.31"/>
    <d v="2020-11-26T17:30:00"/>
    <n v="6870205187"/>
    <s v="UTCL-20-DL-R-01"/>
    <m/>
    <m/>
    <s v="WHRS"/>
    <m/>
  </r>
  <r>
    <s v="WHRS-177"/>
    <s v="DL01201200067"/>
    <s v="DAL2021006852"/>
    <n v="407261"/>
    <x v="0"/>
    <x v="197"/>
    <n v="8266009550"/>
    <n v="9854016718"/>
    <n v="10633.31"/>
    <m/>
    <n v="0"/>
    <n v="10633.31"/>
    <d v="2020-11-25T17:30:00"/>
    <n v="6870204510"/>
    <s v="UTCL-20-DL-R-01"/>
    <m/>
    <m/>
    <s v="WHRS"/>
    <m/>
  </r>
  <r>
    <s v="WHRS-184"/>
    <s v="DL01201200401"/>
    <s v="DAL2021007151"/>
    <n v="407261"/>
    <x v="0"/>
    <x v="197"/>
    <n v="8266009550"/>
    <n v="9854016836"/>
    <n v="10633.31"/>
    <m/>
    <n v="0"/>
    <n v="10633.31"/>
    <d v="2020-12-02T17:30:00"/>
    <n v="6870210451"/>
    <s v="UTCL-20-DL-R-01"/>
    <m/>
    <m/>
    <s v="WHRS"/>
    <m/>
  </r>
  <r>
    <s v="WHRS-185"/>
    <s v="DL01201200403"/>
    <s v="DAL2021007149"/>
    <n v="407261"/>
    <x v="0"/>
    <x v="197"/>
    <n v="8266009550"/>
    <n v="9854016850"/>
    <n v="10633.31"/>
    <m/>
    <n v="0"/>
    <n v="10633.31"/>
    <d v="2020-12-02T17:30:00"/>
    <n v="6870210455"/>
    <s v="UTCL-20-DL-R-01"/>
    <m/>
    <m/>
    <s v="WHRS"/>
    <m/>
  </r>
  <r>
    <s v="WHRS-186"/>
    <s v="DL01201201135"/>
    <s v="DAL2021007512"/>
    <n v="407261"/>
    <x v="0"/>
    <x v="197"/>
    <n v="8266009550"/>
    <n v="9854016873"/>
    <n v="10633.31"/>
    <m/>
    <n v="0"/>
    <n v="10633.31"/>
    <d v="2020-12-04T17:30:00"/>
    <n v="6870226028"/>
    <s v="UTCL-20-DL-R-01"/>
    <m/>
    <m/>
    <s v="WHRS"/>
    <m/>
  </r>
  <r>
    <s v="WHRS-202"/>
    <s v="DL01201201319"/>
    <s v="DAL2021007722"/>
    <n v="407261"/>
    <x v="0"/>
    <x v="197"/>
    <n v="8266009891"/>
    <n v="9854016950"/>
    <n v="10633.31"/>
    <m/>
    <n v="0"/>
    <n v="10633.31"/>
    <d v="2020-12-08T17:30:00"/>
    <n v="6870232524"/>
    <s v="UTCL-20-DL-R-01"/>
    <m/>
    <m/>
    <s v="WHRS"/>
    <m/>
  </r>
  <r>
    <s v="WHRS-203"/>
    <s v="DL01201201321"/>
    <s v="DAL2021007720"/>
    <n v="407261"/>
    <x v="0"/>
    <x v="197"/>
    <n v="8266009891"/>
    <n v="9854017032"/>
    <n v="10633.31"/>
    <m/>
    <n v="0"/>
    <n v="10633.31"/>
    <d v="2020-12-12T17:30:00"/>
    <n v="6870232525"/>
    <s v="UTCL-20-DL-R-01"/>
    <m/>
    <m/>
    <s v="WHRS"/>
    <m/>
  </r>
  <r>
    <s v="WHRS-208"/>
    <s v="DL01201201320"/>
    <s v="DAL2021007721"/>
    <n v="407261"/>
    <x v="0"/>
    <x v="197"/>
    <n v="8266009891"/>
    <n v="9854017112"/>
    <n v="10633.31"/>
    <m/>
    <n v="0"/>
    <n v="10633.31"/>
    <d v="2020-12-16T17:30:00"/>
    <n v="6870232535"/>
    <s v="UTCL-20-DL-R-01"/>
    <m/>
    <m/>
    <s v="WHRS"/>
    <m/>
  </r>
  <r>
    <s v="WHRS-199"/>
    <s v="DL01201201315"/>
    <s v="DAL2021007726"/>
    <n v="407261"/>
    <x v="0"/>
    <x v="197"/>
    <n v="8266009891"/>
    <n v="9854016905"/>
    <n v="10633.31"/>
    <m/>
    <n v="0"/>
    <n v="10633.31"/>
    <d v="2020-12-06T17:30:00"/>
    <n v="6870232560"/>
    <s v="UTCL-20-DL-R-01"/>
    <m/>
    <m/>
    <s v="WHRS"/>
    <m/>
  </r>
  <r>
    <s v="WHRS-200"/>
    <s v="DL01201201316"/>
    <s v="DAL2021007725"/>
    <n v="407261"/>
    <x v="0"/>
    <x v="197"/>
    <n v="8266009891"/>
    <n v="9854017000"/>
    <n v="10633.31"/>
    <m/>
    <n v="0"/>
    <n v="10633.31"/>
    <d v="2020-12-10T17:30:00"/>
    <n v="6870232568"/>
    <s v="UTCL-20-DL-R-01"/>
    <m/>
    <m/>
    <s v="WHRS"/>
    <m/>
  </r>
  <r>
    <s v="WHRS-206"/>
    <s v="DL01201201314"/>
    <s v="DAL2021007727"/>
    <n v="407261"/>
    <x v="0"/>
    <x v="197"/>
    <n v="8266009891"/>
    <n v="9854016975"/>
    <n v="10633.31"/>
    <m/>
    <n v="0"/>
    <n v="10633.31"/>
    <d v="2020-12-09T17:30:00"/>
    <n v="6870232606"/>
    <s v="UTCL-20-DL-R-01"/>
    <m/>
    <m/>
    <s v="WHRS"/>
    <m/>
  </r>
  <r>
    <s v="WHRS-1994"/>
    <m/>
    <m/>
    <m/>
    <x v="0"/>
    <x v="307"/>
    <m/>
    <s v="7036693101"/>
    <n v="10632.57"/>
    <m/>
    <m/>
    <n v="10632.57"/>
    <d v="2021-10-16T00:00:00"/>
    <m/>
    <m/>
    <m/>
    <m/>
    <s v="WHRS"/>
    <m/>
  </r>
  <r>
    <s v="WHRS-1994"/>
    <m/>
    <m/>
    <m/>
    <x v="0"/>
    <x v="307"/>
    <m/>
    <s v="7036693270"/>
    <n v="10632.56"/>
    <m/>
    <m/>
    <n v="10632.56"/>
    <d v="2021-10-16T00:00:00"/>
    <m/>
    <m/>
    <m/>
    <m/>
    <s v="WHRS"/>
    <m/>
  </r>
  <r>
    <s v="OLBC1261"/>
    <m/>
    <m/>
    <m/>
    <x v="0"/>
    <x v="342"/>
    <m/>
    <s v="7060875079"/>
    <n v="10594.64"/>
    <m/>
    <m/>
    <n v="10594.64"/>
    <m/>
    <m/>
    <m/>
    <m/>
    <m/>
    <s v="OLBC"/>
    <m/>
  </r>
  <r>
    <s v="OLBC1261"/>
    <m/>
    <m/>
    <m/>
    <x v="0"/>
    <x v="342"/>
    <m/>
    <s v="7060874571"/>
    <n v="10594.64"/>
    <m/>
    <m/>
    <n v="10594.64"/>
    <m/>
    <m/>
    <m/>
    <m/>
    <m/>
    <s v="OLBC"/>
    <m/>
  </r>
  <r>
    <n v="36"/>
    <s v="DL01230302201"/>
    <s v="DAL2223022084"/>
    <n v="703046"/>
    <x v="0"/>
    <x v="279"/>
    <n v="8266017441"/>
    <s v="CB5000272041"/>
    <n v="10542"/>
    <m/>
    <n v="0"/>
    <n v="10542"/>
    <d v="2023-03-13T17:30:00"/>
    <n v="3445038122"/>
    <s v="UTCL-21-DL-R-04"/>
    <s v="N102232415499579"/>
    <d v="2023-04-14T00:00:00"/>
    <s v="AFR"/>
    <m/>
  </r>
  <r>
    <s v="WHRS-1580"/>
    <s v="DL01210800157"/>
    <s v="DAL2122005468"/>
    <n v="401972"/>
    <x v="0"/>
    <x v="29"/>
    <n v="8263000049"/>
    <s v="IDM11007041"/>
    <n v="10500"/>
    <n v="12"/>
    <n v="1890"/>
    <n v="12402"/>
    <d v="2021-06-29T17:30:00"/>
    <n v="6870155964"/>
    <s v="UTCL-20-DL-R-01"/>
    <s v="HDFCR52021081158363457"/>
    <d v="2021-08-13T00:00:00"/>
    <s v="WHRS"/>
    <m/>
  </r>
  <r>
    <s v="WHRS-113"/>
    <s v="DL01220501014"/>
    <s v="DAL2223002494"/>
    <n v="124924"/>
    <x v="0"/>
    <x v="380"/>
    <n v="8266013673"/>
    <s v="CR/22-23/125"/>
    <n v="10500"/>
    <m/>
    <n v="1890"/>
    <n v="12390"/>
    <d v="2022-04-23T17:30:00"/>
    <n v="6870059528"/>
    <s v="UTCL-20-DL-R-01"/>
    <s v="N165221999020960"/>
    <d v="2022-06-15T00:00:00"/>
    <s v="WHRS"/>
    <m/>
  </r>
  <r>
    <s v="OLBC1144"/>
    <s v="DL01230700687"/>
    <s v="DAL2324006006"/>
    <n v="407013"/>
    <x v="0"/>
    <x v="319"/>
    <n v="8268011042"/>
    <n v="23190072"/>
    <n v="10500"/>
    <m/>
    <n v="1890"/>
    <n v="12390"/>
    <d v="2023-06-24T17:30:00"/>
    <n v="160492310"/>
    <s v="UTCL-20-DL-R-07"/>
    <s v="N216232578709520"/>
    <d v="2023-08-06T00:00:00"/>
    <s v="OLBC"/>
    <m/>
  </r>
  <r>
    <s v="OLBC406"/>
    <s v="DL01220201022"/>
    <s v="DAL2122015677"/>
    <n v="407235"/>
    <x v="0"/>
    <x v="119"/>
    <n v="8266013490"/>
    <s v="GMI/21-22/181"/>
    <n v="10450"/>
    <m/>
    <n v="1881"/>
    <n v="12331"/>
    <d v="2022-01-27T17:30:00"/>
    <n v="6870395278"/>
    <s v="UTCL-20-DL-R-07"/>
    <s v="N087221890653649"/>
    <d v="2022-03-29T00:00:00"/>
    <s v="OLBC"/>
    <m/>
  </r>
  <r>
    <n v="101"/>
    <s v="DL01220400992"/>
    <s v="DAL2223001018"/>
    <n v="407261"/>
    <x v="0"/>
    <x v="197"/>
    <n v="8266014473"/>
    <n v="9854026371"/>
    <n v="10443.200000000001"/>
    <m/>
    <n v="0"/>
    <n v="10443.200000000001"/>
    <d v="2022-04-06T17:30:00"/>
    <n v="6870015936"/>
    <s v="UTCL-21-DL-R-04"/>
    <m/>
    <m/>
    <s v="AFR"/>
    <m/>
  </r>
  <r>
    <n v="107"/>
    <s v="DL01220401340"/>
    <s v="DAL2223001346"/>
    <n v="407261"/>
    <x v="0"/>
    <x v="197"/>
    <n v="8266014473"/>
    <n v="9854026356"/>
    <n v="10443.200000000001"/>
    <m/>
    <n v="0"/>
    <n v="10443.200000000001"/>
    <d v="2022-04-05T17:30:00"/>
    <n v="6870027100"/>
    <s v="UTCL-21-DL-R-04"/>
    <m/>
    <m/>
    <s v="AFR"/>
    <m/>
  </r>
  <r>
    <s v="CE16"/>
    <s v="DL01231101360"/>
    <s v="DAL2324014293"/>
    <n v="703046"/>
    <x v="0"/>
    <x v="279"/>
    <n v="8266019710"/>
    <s v="CB5000292930"/>
    <n v="10436"/>
    <m/>
    <n v="0"/>
    <n v="10436"/>
    <d v="2023-10-28T17:30:00"/>
    <n v="1218741137"/>
    <s v="UTCL-22-DL-N-49"/>
    <s v="N355232794617661"/>
    <d v="2023-12-23T00:00:00"/>
    <s v="Line-1 Cooler ESP"/>
    <m/>
  </r>
  <r>
    <s v="WHRS-885"/>
    <s v="DL01210301123"/>
    <s v="DAL2021011095"/>
    <n v="106653"/>
    <x v="0"/>
    <x v="57"/>
    <n v="8263000050"/>
    <s v="PWB20201093"/>
    <n v="10400"/>
    <n v="9.2100000000000009"/>
    <n v="1872"/>
    <n v="12281.21"/>
    <d v="2021-03-01T17:30:00"/>
    <n v="6870354981"/>
    <s v="UTCL-20-DL-R-01"/>
    <n v="103243679508"/>
    <d v="2021-03-26T00:00:00"/>
    <s v="WHRS"/>
    <m/>
  </r>
  <r>
    <s v="WHRS-1994"/>
    <m/>
    <m/>
    <m/>
    <x v="0"/>
    <x v="307"/>
    <m/>
    <s v="7033495415"/>
    <n v="10368.459999999999"/>
    <m/>
    <m/>
    <n v="10368.459999999999"/>
    <d v="2021-07-31T00:00:00"/>
    <m/>
    <m/>
    <m/>
    <m/>
    <s v="WHRS"/>
    <m/>
  </r>
  <r>
    <s v="WHRS-230"/>
    <s v="DL01210700979"/>
    <s v="DAL2122004348"/>
    <n v="407261"/>
    <x v="0"/>
    <x v="197"/>
    <n v="8266009944"/>
    <n v="9854021302"/>
    <n v="10359.76"/>
    <m/>
    <n v="0"/>
    <n v="10359.76"/>
    <d v="2021-07-08T17:30:00"/>
    <n v="6870134358"/>
    <s v="UTCL-20-DL-R-01"/>
    <m/>
    <m/>
    <s v="WHRS"/>
    <m/>
  </r>
  <r>
    <s v="C556"/>
    <s v="DL01210701707"/>
    <s v="DAL2122005120"/>
    <n v="407261"/>
    <x v="0"/>
    <x v="197"/>
    <n v="8266012048"/>
    <n v="9854021310"/>
    <n v="10359.76"/>
    <m/>
    <n v="0"/>
    <n v="10359.76"/>
    <d v="2021-07-12T17:30:00"/>
    <n v="6870149346"/>
    <s v="UTCL-20-DL-R-04"/>
    <m/>
    <m/>
    <s v="Cement Mill"/>
    <m/>
  </r>
  <r>
    <s v="WHRS-294"/>
    <s v="DL01210701706"/>
    <s v="DAL2122005119"/>
    <n v="407261"/>
    <x v="0"/>
    <x v="197"/>
    <n v="8266012048"/>
    <n v="9854021438"/>
    <n v="10359.76"/>
    <m/>
    <n v="0"/>
    <n v="10359.76"/>
    <d v="2021-07-21T17:30:00"/>
    <n v="6870149347"/>
    <s v="UTCL-20-DL-R-01"/>
    <m/>
    <m/>
    <s v="WHRS"/>
    <m/>
  </r>
  <r>
    <s v="C1399"/>
    <m/>
    <m/>
    <m/>
    <x v="0"/>
    <x v="171"/>
    <m/>
    <s v="52613606"/>
    <n v="10290"/>
    <m/>
    <m/>
    <n v="10290"/>
    <d v="2021-09-20T00:00:00"/>
    <m/>
    <m/>
    <m/>
    <m/>
    <s v="Cement Mill"/>
    <m/>
  </r>
  <r>
    <s v="C1210"/>
    <s v="DL01230700072"/>
    <s v="DAL2324005458"/>
    <n v="407074"/>
    <x v="0"/>
    <x v="418"/>
    <n v="8266015239"/>
    <s v="ANP/23-24/0233"/>
    <n v="10271.186440677966"/>
    <m/>
    <n v="1848.8135593220338"/>
    <n v="12120"/>
    <d v="2023-06-16T17:30:00"/>
    <n v="1246425190"/>
    <s v="UTCL-20-DL-R-04"/>
    <s v="N200232555879317"/>
    <d v="2023-07-21T00:00:00"/>
    <s v="Cement Mill"/>
    <m/>
  </r>
  <r>
    <s v="C1173"/>
    <s v="DL01220301550"/>
    <s v="DAL2122017509"/>
    <n v="128635"/>
    <x v="0"/>
    <x v="173"/>
    <n v="8266013738"/>
    <s v="DT/21-22/1050"/>
    <n v="10270"/>
    <m/>
    <n v="1848.6"/>
    <n v="12118.6"/>
    <d v="2022-02-17T17:30:00"/>
    <n v="6870437850"/>
    <s v="UTCL-20-DL-R-04"/>
    <s v="N119221936275174"/>
    <d v="2022-04-30T00:00:00"/>
    <s v="Cement Mill"/>
    <m/>
  </r>
  <r>
    <s v="C1334"/>
    <s v="DL01220100130"/>
    <s v="DAL2122013453"/>
    <n v="814805"/>
    <x v="0"/>
    <x v="306"/>
    <n v="8268006828"/>
    <n v="4087"/>
    <n v="10200"/>
    <m/>
    <n v="1836"/>
    <n v="12036"/>
    <d v="2021-12-31T17:30:00"/>
    <n v="44277833"/>
    <s v="UTCL-20-DL-R-04"/>
    <s v="N007221784368066"/>
    <d v="2022-01-10T00:00:00"/>
    <s v="Cement Mill"/>
    <m/>
  </r>
  <r>
    <s v="WHRS-1133"/>
    <s v="DL01210301520"/>
    <s v="DAL2021011472"/>
    <n v="814805"/>
    <x v="0"/>
    <x v="306"/>
    <n v="8268005707"/>
    <n v="2982"/>
    <n v="10131.355932203391"/>
    <m/>
    <n v="1823.6440677966102"/>
    <n v="11955"/>
    <d v="2021-03-25T17:30:00"/>
    <n v="44316790"/>
    <s v="UTCL-20-DL-R-01"/>
    <s v="HDFCR52021040385649960"/>
    <d v="2021-04-04T00:00:00"/>
    <s v="WHRS"/>
    <m/>
  </r>
  <r>
    <s v="OLBC1261"/>
    <m/>
    <m/>
    <m/>
    <x v="0"/>
    <x v="342"/>
    <m/>
    <s v="7063664997"/>
    <n v="10028.719999999999"/>
    <m/>
    <m/>
    <n v="10028.719999999999"/>
    <m/>
    <m/>
    <m/>
    <m/>
    <m/>
    <s v="OLBC"/>
    <m/>
  </r>
  <r>
    <s v="OLBC27"/>
    <s v="DL01230700398"/>
    <s v="DAL2324005871"/>
    <n v="501448"/>
    <x v="0"/>
    <x v="111"/>
    <n v="8266017190"/>
    <s v="2023-24/AS/822"/>
    <n v="10016.101694915254"/>
    <m/>
    <n v="1802.8983050847457"/>
    <n v="11819"/>
    <d v="2023-05-30T17:30:00"/>
    <n v="1246426632"/>
    <s v="UTCL-20-DL-R-07"/>
    <n v="307218218231"/>
    <d v="2023-07-21T00:00:00"/>
    <s v="OLBC"/>
    <m/>
  </r>
  <r>
    <s v="C1256"/>
    <s v="DL01220600130"/>
    <s v="DAL2223002947"/>
    <n v="404824"/>
    <x v="0"/>
    <x v="106"/>
    <n v="8268007296"/>
    <s v="PCTEL/039/22-23"/>
    <n v="10000"/>
    <m/>
    <n v="1800"/>
    <n v="11800"/>
    <d v="2022-04-27T17:30:00"/>
    <n v="43950628"/>
    <s v="UTCL-20-DL-R-04"/>
    <s v="N199222042994052"/>
    <d v="2022-07-19T00:00:00"/>
    <s v="Cement Mill"/>
    <m/>
  </r>
  <r>
    <s v="WHRS-1994"/>
    <m/>
    <m/>
    <m/>
    <x v="0"/>
    <x v="307"/>
    <m/>
    <s v="2029572"/>
    <n v="10000"/>
    <m/>
    <m/>
    <n v="10000"/>
    <d v="2023-10-09T00:00:00"/>
    <m/>
    <m/>
    <m/>
    <m/>
    <s v="WHRS"/>
    <m/>
  </r>
  <r>
    <s v="WHRS-1994"/>
    <m/>
    <m/>
    <m/>
    <x v="0"/>
    <x v="307"/>
    <m/>
    <s v="7046131811"/>
    <n v="9940"/>
    <m/>
    <m/>
    <n v="9940"/>
    <d v="2022-05-09T00:00:00"/>
    <m/>
    <m/>
    <m/>
    <m/>
    <s v="WHRS"/>
    <m/>
  </r>
  <r>
    <s v="OLBC1261"/>
    <m/>
    <m/>
    <m/>
    <x v="0"/>
    <x v="342"/>
    <m/>
    <s v="52672908"/>
    <n v="9932"/>
    <m/>
    <m/>
    <n v="9932"/>
    <m/>
    <m/>
    <m/>
    <m/>
    <m/>
    <s v="OLBC"/>
    <m/>
  </r>
  <r>
    <s v="OLBC1210"/>
    <s v="DL01230500213"/>
    <s v="DAL2324001441"/>
    <n v="105247"/>
    <x v="0"/>
    <x v="393"/>
    <n v="8266017236"/>
    <s v="PL22Y-06914"/>
    <n v="9900"/>
    <m/>
    <n v="1782"/>
    <n v="11682"/>
    <d v="2023-03-21T17:30:00"/>
    <n v="1246340471"/>
    <s v="UTCL-20-DL-R-07"/>
    <n v="305197428651"/>
    <d v="2023-05-21T00:00:00"/>
    <s v="OLBC"/>
    <m/>
  </r>
  <r>
    <s v="CU159"/>
    <s v="DL01240500401"/>
    <s v="DAL2425001691"/>
    <n v="510651"/>
    <x v="0"/>
    <x v="397"/>
    <n v="8266021247"/>
    <s v="SE/24-25/010"/>
    <n v="9897"/>
    <m/>
    <n v="1781.46"/>
    <n v="11678.46"/>
    <d v="2024-04-22T17:30:00"/>
    <n v="1251165331"/>
    <s v="UTCL-22-DL-R-07"/>
    <s v="N159243081922612"/>
    <d v="2024-06-15T00:00:00"/>
    <s v="Line-1 Cooler Updragation "/>
    <m/>
  </r>
  <r>
    <s v="WHRS-1996"/>
    <m/>
    <m/>
    <m/>
    <x v="0"/>
    <x v="171"/>
    <m/>
    <s v="1448103"/>
    <n v="9771.76"/>
    <m/>
    <m/>
    <n v="9771.76"/>
    <d v="2022-11-30T00:00:00"/>
    <m/>
    <m/>
    <m/>
    <m/>
    <s v="WHRS"/>
    <m/>
  </r>
  <r>
    <s v="WHRS-1994"/>
    <m/>
    <m/>
    <m/>
    <x v="0"/>
    <x v="307"/>
    <m/>
    <s v="7056753344"/>
    <n v="9656"/>
    <m/>
    <m/>
    <n v="9656"/>
    <d v="2022-12-16T00:00:00"/>
    <m/>
    <m/>
    <m/>
    <m/>
    <s v="WHRS"/>
    <m/>
  </r>
  <r>
    <s v="WHRS-974"/>
    <s v="DL01220900849"/>
    <s v="DAL2223009567"/>
    <n v="122835"/>
    <x v="0"/>
    <x v="191"/>
    <n v="8266015147"/>
    <s v="RK/22-23/01644"/>
    <n v="9600"/>
    <m/>
    <n v="1728"/>
    <n v="11328"/>
    <d v="2022-08-22T17:30:00"/>
    <n v="6870191882"/>
    <s v="UTCL-20-DL-R-01"/>
    <s v="N274222143552188"/>
    <d v="2022-10-02T00:00:00"/>
    <s v="WHRS"/>
    <m/>
  </r>
  <r>
    <s v="WHRS-1994"/>
    <m/>
    <m/>
    <m/>
    <x v="0"/>
    <x v="307"/>
    <m/>
    <s v="7027226053"/>
    <n v="9542.26"/>
    <m/>
    <m/>
    <n v="9542.26"/>
    <d v="2021-02-25T00:00:00"/>
    <m/>
    <m/>
    <m/>
    <m/>
    <s v="WHRS"/>
    <m/>
  </r>
  <r>
    <s v="C1233"/>
    <s v="DL01220801713"/>
    <s v="DAL2223008750"/>
    <n v="510104"/>
    <x v="0"/>
    <x v="237"/>
    <n v="8266015621"/>
    <s v="BP000172155"/>
    <n v="9522"/>
    <m/>
    <n v="1713.96"/>
    <n v="11235.96"/>
    <d v="2022-07-29T17:30:00"/>
    <n v="6870182817"/>
    <s v="UTCL-20-DL-R-04"/>
    <s v="N262222126203134"/>
    <d v="2022-09-22T00:00:00"/>
    <s v="Cement Mill"/>
    <m/>
  </r>
  <r>
    <s v="OLBC1269"/>
    <m/>
    <m/>
    <m/>
    <x v="0"/>
    <x v="171"/>
    <m/>
    <s v="1930947548"/>
    <n v="9481.19"/>
    <m/>
    <m/>
    <n v="9481.19"/>
    <d v="2023-08-31T00:00:00"/>
    <m/>
    <m/>
    <m/>
    <m/>
    <s v="OLBC"/>
    <m/>
  </r>
  <r>
    <s v="CE42"/>
    <s v="DL01240201953"/>
    <s v="DAL2324020004"/>
    <n v="407261"/>
    <x v="0"/>
    <x v="197"/>
    <n v="8266020033"/>
    <n v="9757900891"/>
    <n v="9387"/>
    <m/>
    <n v="0"/>
    <n v="9387"/>
    <d v="2024-02-14T17:30:00"/>
    <n v="1246726091"/>
    <s v="UTCL-22-DL-N-49"/>
    <m/>
    <m/>
    <s v="Line-1 Cooler ESP"/>
    <m/>
  </r>
  <r>
    <s v="C1415"/>
    <s v="DL01211000809"/>
    <s v="DAL2122009290"/>
    <n v="108271"/>
    <x v="0"/>
    <x v="371"/>
    <n v="8266012562"/>
    <n v="26579"/>
    <n v="9360.5"/>
    <m/>
    <n v="1684.89"/>
    <n v="11045.39"/>
    <d v="2021-09-18T17:30:00"/>
    <n v="6870241666"/>
    <s v="UTCL-20-DL-R-04"/>
    <s v="N307211701800667"/>
    <d v="2021-11-04T00:00:00"/>
    <s v="Cement Mill"/>
    <m/>
  </r>
  <r>
    <s v="WHRS-1994"/>
    <m/>
    <m/>
    <m/>
    <x v="0"/>
    <x v="307"/>
    <m/>
    <s v="7062924723"/>
    <n v="9340.35"/>
    <m/>
    <m/>
    <n v="9340.35"/>
    <d v="2023-03-31T00:00:00"/>
    <m/>
    <m/>
    <m/>
    <m/>
    <s v="WHRS"/>
    <m/>
  </r>
  <r>
    <s v="C1228"/>
    <s v="DL01211100600"/>
    <s v="DAL2122011403"/>
    <n v="510104"/>
    <x v="0"/>
    <x v="237"/>
    <n v="8266012361"/>
    <n v="256832145927049"/>
    <n v="9332.7966101694929"/>
    <m/>
    <n v="1679.9033898305086"/>
    <n v="11012.7"/>
    <d v="2021-09-01T17:30:00"/>
    <n v="6870286325"/>
    <s v="UTCL-20-DL-R-04"/>
    <s v="N337211736687895"/>
    <d v="2021-12-04T00:00:00"/>
    <s v="Cement Mill"/>
    <m/>
  </r>
  <r>
    <s v="OLBC905"/>
    <s v="DL01211100249"/>
    <s v="DAL2122010855"/>
    <n v="819844"/>
    <x v="0"/>
    <x v="336"/>
    <n v="8268007511"/>
    <n v="354"/>
    <n v="9328.8135593220341"/>
    <m/>
    <n v="1679.1864406779662"/>
    <n v="11008"/>
    <d v="2021-10-26T17:30:00"/>
    <n v="44193313"/>
    <s v="UTCL-20-DL-R-07"/>
    <m/>
    <m/>
    <s v="OLBC"/>
    <m/>
  </r>
  <r>
    <s v="RMES-43"/>
    <s v="DL01230501980"/>
    <s v="DAL2324003234"/>
    <n v="822647"/>
    <x v="0"/>
    <x v="233"/>
    <m/>
    <n v="11"/>
    <n v="9238.2503389830508"/>
    <m/>
    <n v="1662.8850610169491"/>
    <n v="10901.135399999999"/>
    <d v="2023-05-22T17:30:00"/>
    <n v="160431701"/>
    <s v="UTCL-22-DL-N-39"/>
    <s v="N170232509651596"/>
    <d v="2023-06-21T00:00:00"/>
    <s v="Raw Mill-1 ESP"/>
    <m/>
  </r>
  <r>
    <s v="WHRS-749"/>
    <s v="DL01220101025"/>
    <s v="DAL2122014404"/>
    <n v="811819"/>
    <x v="0"/>
    <x v="149"/>
    <n v="8263000049"/>
    <s v="MLIPL/28969/21"/>
    <n v="9235"/>
    <m/>
    <n v="0"/>
    <n v="9235"/>
    <d v="2022-01-03T17:30:00"/>
    <n v="3445027116"/>
    <s v="UTCL-20-DL-R-01"/>
    <n v="203116259038"/>
    <d v="2022-03-14T00:00:00"/>
    <s v="WHRS"/>
    <m/>
  </r>
  <r>
    <s v="WHRS-1994"/>
    <m/>
    <m/>
    <m/>
    <x v="0"/>
    <x v="307"/>
    <m/>
    <s v="7062924723"/>
    <n v="9212.4"/>
    <m/>
    <m/>
    <n v="9212.4"/>
    <d v="2023-03-31T00:00:00"/>
    <m/>
    <m/>
    <m/>
    <m/>
    <s v="WHRS"/>
    <m/>
  </r>
  <r>
    <s v="WHRS-1972"/>
    <s v="DL01220700250"/>
    <s v="DAL2223005021"/>
    <n v="815146"/>
    <x v="0"/>
    <x v="419"/>
    <n v="8268008663"/>
    <n v="90"/>
    <n v="9200"/>
    <m/>
    <n v="1656"/>
    <n v="10856"/>
    <d v="2022-06-27T17:30:00"/>
    <n v="44030772"/>
    <s v="UTCL-20-DL-R-01"/>
    <s v="N199222043005558"/>
    <d v="2022-07-19T00:00:00"/>
    <s v="WHRS"/>
    <m/>
  </r>
  <r>
    <s v="WHRS-1994"/>
    <m/>
    <m/>
    <m/>
    <x v="0"/>
    <x v="307"/>
    <m/>
    <s v="7023173580"/>
    <n v="9192.75"/>
    <m/>
    <m/>
    <n v="9192.75"/>
    <d v="2020-11-30T00:00:00"/>
    <m/>
    <m/>
    <m/>
    <m/>
    <s v="WHRS"/>
    <m/>
  </r>
  <r>
    <s v="WHRS-1994"/>
    <m/>
    <m/>
    <m/>
    <x v="0"/>
    <x v="307"/>
    <m/>
    <s v="7023173582"/>
    <n v="9192.75"/>
    <m/>
    <m/>
    <n v="9192.75"/>
    <d v="2020-11-30T00:00:00"/>
    <m/>
    <m/>
    <m/>
    <m/>
    <s v="WHRS"/>
    <m/>
  </r>
  <r>
    <s v="OLBC1269"/>
    <m/>
    <m/>
    <m/>
    <x v="0"/>
    <x v="171"/>
    <m/>
    <s v="52790159"/>
    <n v="9154"/>
    <m/>
    <m/>
    <n v="9154"/>
    <d v="2022-02-28T00:00:00"/>
    <m/>
    <m/>
    <m/>
    <m/>
    <s v="OLBC"/>
    <m/>
  </r>
  <r>
    <s v="WHRS-1994"/>
    <m/>
    <m/>
    <m/>
    <x v="0"/>
    <x v="307"/>
    <m/>
    <s v="7030159760"/>
    <n v="9133.6"/>
    <m/>
    <m/>
    <n v="9133.6"/>
    <d v="2021-04-30T00:00:00"/>
    <m/>
    <m/>
    <m/>
    <m/>
    <s v="WHRS"/>
    <m/>
  </r>
  <r>
    <s v="WHRS-224"/>
    <s v="DL01210600055"/>
    <s v="DAL2122001962"/>
    <n v="407261"/>
    <x v="0"/>
    <x v="197"/>
    <n v="8266009944"/>
    <n v="9854020223"/>
    <n v="9065"/>
    <m/>
    <n v="0"/>
    <n v="9065"/>
    <d v="2021-05-20T17:30:00"/>
    <n v="6870078108"/>
    <s v="UTCL-20-DL-R-01"/>
    <m/>
    <m/>
    <s v="WHRS"/>
    <m/>
  </r>
  <r>
    <s v="WHRS-225"/>
    <s v="DL01210600674"/>
    <s v="DAL2122002656"/>
    <n v="407261"/>
    <x v="0"/>
    <x v="197"/>
    <n v="8266009944"/>
    <n v="9854020584"/>
    <n v="9065"/>
    <m/>
    <n v="0"/>
    <n v="9065"/>
    <d v="2021-06-03T17:30:00"/>
    <n v="6870100285"/>
    <s v="UTCL-20-DL-R-01"/>
    <m/>
    <m/>
    <s v="WHRS"/>
    <m/>
  </r>
  <r>
    <s v="WHRS-226"/>
    <s v="DL01210700174"/>
    <s v="DAL2122003565"/>
    <n v="407261"/>
    <x v="0"/>
    <x v="197"/>
    <n v="8266009944"/>
    <n v="9854021111"/>
    <n v="9064.7900000000009"/>
    <m/>
    <n v="0"/>
    <n v="9064.7900000000009"/>
    <d v="2021-06-24T17:30:00"/>
    <n v="6870120534"/>
    <s v="UTCL-20-DL-R-01"/>
    <m/>
    <m/>
    <s v="WHRS"/>
    <m/>
  </r>
  <r>
    <s v="WHRS-227"/>
    <s v="DL01210700194"/>
    <s v="DAL2122003548"/>
    <n v="407261"/>
    <x v="0"/>
    <x v="197"/>
    <n v="8266009944"/>
    <n v="9854021176"/>
    <n v="9064.7900000000009"/>
    <m/>
    <n v="0"/>
    <n v="9064.7900000000009"/>
    <d v="2021-06-28T17:30:00"/>
    <n v="6870120609"/>
    <s v="UTCL-20-DL-R-01"/>
    <m/>
    <m/>
    <s v="WHRS"/>
    <m/>
  </r>
  <r>
    <s v="WHRS-228"/>
    <s v="DL01210700193"/>
    <s v="DAL2122003550"/>
    <n v="407261"/>
    <x v="0"/>
    <x v="197"/>
    <n v="8266009944"/>
    <n v="9854020999"/>
    <n v="9064.7900000000009"/>
    <m/>
    <n v="0"/>
    <n v="9064.7900000000009"/>
    <d v="2021-06-18T17:30:00"/>
    <n v="6870120618"/>
    <s v="UTCL-20-DL-R-01"/>
    <m/>
    <m/>
    <s v="WHRS"/>
    <m/>
  </r>
  <r>
    <s v="WHRS-229"/>
    <s v="DL01210700421"/>
    <s v="DAL2122003841"/>
    <n v="407261"/>
    <x v="0"/>
    <x v="197"/>
    <n v="8266009944"/>
    <n v="9854021252"/>
    <n v="9064.7900000000009"/>
    <m/>
    <n v="0"/>
    <n v="9064.7900000000009"/>
    <d v="2021-07-03T00:00:00"/>
    <n v="6870120695"/>
    <s v="UTCL-20-DL-R-01"/>
    <m/>
    <m/>
    <s v="WHRS"/>
    <m/>
  </r>
  <r>
    <s v="OLBC1211"/>
    <s v="DL01230100297"/>
    <s v="DAL2223016253"/>
    <n v="105247"/>
    <x v="0"/>
    <x v="393"/>
    <n v="8266016647"/>
    <s v="PL22Y-04429"/>
    <n v="9000"/>
    <m/>
    <n v="1620"/>
    <n v="10620"/>
    <d v="2022-11-25T17:30:00"/>
    <n v="6870327683"/>
    <s v="UTCL-20-DL-R-07"/>
    <n v="301300702800"/>
    <d v="2023-02-01T00:00:00"/>
    <s v="OLBC"/>
    <m/>
  </r>
  <r>
    <s v="C732"/>
    <s v="DL01220600243"/>
    <s v="DAL2223003119"/>
    <n v="407261"/>
    <x v="0"/>
    <x v="197"/>
    <n v="8266013877"/>
    <n v="9854027702"/>
    <n v="8959.9500000000007"/>
    <m/>
    <n v="0"/>
    <n v="8959.9500000000007"/>
    <d v="2022-05-27T17:30:00"/>
    <n v="6870073007"/>
    <s v="UTCL-20-DL-R-04"/>
    <m/>
    <m/>
    <s v="Cement Mill"/>
    <s v="Civil- Cement Mill"/>
  </r>
  <r>
    <s v="C733"/>
    <s v="DL01220601831"/>
    <s v="DAL2223004704"/>
    <n v="407261"/>
    <x v="0"/>
    <x v="197"/>
    <n v="8266013877"/>
    <n v="9854027912"/>
    <n v="8959.9500000000007"/>
    <m/>
    <n v="0"/>
    <n v="8959.9500000000007"/>
    <d v="2022-06-07T17:30:00"/>
    <n v="6870100170"/>
    <s v="UTCL-20-DL-R-04"/>
    <m/>
    <m/>
    <s v="Cement Mill"/>
    <s v="Civil- Cement Mill"/>
  </r>
  <r>
    <n v="43"/>
    <s v="DL01230501821"/>
    <s v="DAL2324003178"/>
    <n v="703046"/>
    <x v="0"/>
    <x v="279"/>
    <n v="8266017205"/>
    <s v="CB5000271537"/>
    <n v="8919"/>
    <m/>
    <n v="0"/>
    <n v="8919"/>
    <d v="2023-05-19T17:30:00"/>
    <n v="1218723160"/>
    <s v="UTCL-21-DL-R-04"/>
    <s v="N171232510713953"/>
    <d v="2023-06-22T00:00:00"/>
    <s v="AFR"/>
    <m/>
  </r>
  <r>
    <s v="WHRS-1994"/>
    <m/>
    <m/>
    <m/>
    <x v="0"/>
    <x v="307"/>
    <m/>
    <s v="7042194346"/>
    <n v="8900"/>
    <m/>
    <m/>
    <n v="8900"/>
    <d v="2022-02-18T00:00:00"/>
    <m/>
    <m/>
    <m/>
    <m/>
    <s v="WHRS"/>
    <m/>
  </r>
  <r>
    <s v="C1350"/>
    <s v="DL01220701014"/>
    <s v="DAL2223005932"/>
    <n v="130086"/>
    <x v="0"/>
    <x v="407"/>
    <n v="8266015215"/>
    <n v="88"/>
    <n v="8850"/>
    <m/>
    <n v="0"/>
    <n v="8850"/>
    <d v="2022-05-17T17:30:00"/>
    <n v="6870124383"/>
    <s v="UTCL-20-DL-R-04"/>
    <s v="N197222041436057"/>
    <d v="2022-07-18T00:00:00"/>
    <s v="Cement Mill"/>
    <m/>
  </r>
  <r>
    <s v="C1242"/>
    <s v="DL01220200144"/>
    <s v="DAL2122014963"/>
    <n v="407048"/>
    <x v="0"/>
    <x v="204"/>
    <n v="8266013478"/>
    <s v="MF/172/2021-22"/>
    <n v="8775"/>
    <m/>
    <n v="1579.5"/>
    <n v="10354.5"/>
    <d v="2022-01-29T17:30:00"/>
    <n v="6870372208"/>
    <s v="UTCL-20-DL-R-04"/>
    <s v="HDFCR52022030150376571"/>
    <d v="2022-03-02T00:00:00"/>
    <s v="Cement Mill"/>
    <m/>
  </r>
  <r>
    <n v="23"/>
    <s v="DL01221201890"/>
    <s v="DAL2223015782"/>
    <n v="703046"/>
    <x v="0"/>
    <x v="279"/>
    <n v="8266016459"/>
    <s v="CB5000245579"/>
    <n v="8768"/>
    <m/>
    <n v="0"/>
    <n v="8768"/>
    <d v="2022-11-29T17:30:00"/>
    <n v="3445028124"/>
    <s v="UTCL-21-DL-R-04"/>
    <s v="N059232348646922"/>
    <d v="2023-03-01T00:00:00"/>
    <s v="AFR"/>
    <m/>
  </r>
  <r>
    <s v="OLBC1261"/>
    <m/>
    <m/>
    <m/>
    <x v="0"/>
    <x v="342"/>
    <m/>
    <s v="7059597127"/>
    <n v="8694"/>
    <m/>
    <m/>
    <n v="8694"/>
    <m/>
    <m/>
    <m/>
    <m/>
    <m/>
    <s v="OLBC"/>
    <m/>
  </r>
  <r>
    <s v="WHRS-1149"/>
    <s v="DL01210300421"/>
    <m/>
    <n v="814805"/>
    <x v="0"/>
    <x v="306"/>
    <n v="8268005743"/>
    <n v="2710"/>
    <n v="8682.65"/>
    <m/>
    <n v="1562.877"/>
    <n v="10245.527"/>
    <d v="2020-12-01T00:00:00"/>
    <m/>
    <s v="UTCL-20-DL-R-01"/>
    <m/>
    <m/>
    <s v="WHRS"/>
    <m/>
  </r>
  <r>
    <s v="AI13"/>
    <s v="DL01211000534"/>
    <s v="DAL2122009090"/>
    <n v="105903"/>
    <x v="0"/>
    <x v="297"/>
    <n v="8266011603"/>
    <s v="JEE/0486/21-22"/>
    <n v="8650"/>
    <m/>
    <n v="1557"/>
    <n v="10207"/>
    <d v="2021-08-28T17:30:00"/>
    <n v="6870238256"/>
    <s v="UTCL-20-DL-R-03"/>
    <s v="N301211690164981"/>
    <d v="2021-10-29T00:00:00"/>
    <s v="Air Blast Control Sy"/>
    <m/>
  </r>
  <r>
    <s v="WHRS-1310"/>
    <s v="DL01210300555"/>
    <s v="DAL2021010509"/>
    <n v="401972"/>
    <x v="0"/>
    <x v="29"/>
    <n v="8263000049"/>
    <s v="IDM11004118"/>
    <n v="8640"/>
    <n v="7.9964000000000004"/>
    <n v="1555.2"/>
    <n v="10203.196400000001"/>
    <d v="2021-01-28T17:30:00"/>
    <n v="6870340745"/>
    <s v="UTCL-20-DL-R-01"/>
    <s v="HDFCR52021031581480951"/>
    <d v="2021-03-17T00:00:00"/>
    <s v="WHRS"/>
    <m/>
  </r>
  <r>
    <s v="CU94"/>
    <s v="DL01230600386"/>
    <s v="DAL2324003875"/>
    <n v="404175"/>
    <x v="0"/>
    <x v="269"/>
    <n v="8266018535"/>
    <s v="HI27-6762-2023"/>
    <n v="8620.720338983052"/>
    <m/>
    <n v="1551.7296610169492"/>
    <n v="10172.450000000001"/>
    <d v="2023-05-09T17:30:00"/>
    <n v="1246384093"/>
    <s v="UTCL-22-DL-R-07"/>
    <s v="N194232547905617"/>
    <d v="2023-07-15T00:00:00"/>
    <s v="Line-1 Cooler Updragation "/>
    <m/>
  </r>
  <r>
    <s v="CU156"/>
    <s v="DL01240401701"/>
    <m/>
    <n v="509330"/>
    <x v="0"/>
    <x v="192"/>
    <n v="8266019849"/>
    <s v="167-RE-2023-24"/>
    <n v="8600"/>
    <m/>
    <n v="1548"/>
    <n v="10148"/>
    <d v="2024-03-21T00:00:00"/>
    <m/>
    <s v="UTCL-22-DL-R-07"/>
    <m/>
    <m/>
    <s v="Line-1 Cooler Updragation "/>
    <m/>
  </r>
  <r>
    <s v="WHRS-166"/>
    <s v="DL01201001003"/>
    <s v="DAL2021005806"/>
    <n v="407261"/>
    <x v="0"/>
    <x v="197"/>
    <n v="8266009550"/>
    <n v="9854016176"/>
    <n v="8580.15"/>
    <m/>
    <n v="0"/>
    <n v="8580.15"/>
    <d v="2020-10-29T17:30:00"/>
    <n v="6870172872"/>
    <s v="UTCL-20-DL-R-01"/>
    <m/>
    <m/>
    <s v="WHRS"/>
    <m/>
  </r>
  <r>
    <s v="WHRS-1994"/>
    <m/>
    <m/>
    <m/>
    <x v="0"/>
    <x v="307"/>
    <m/>
    <s v="7049005973"/>
    <n v="8536.7099999999991"/>
    <m/>
    <m/>
    <n v="8536.7099999999991"/>
    <d v="2022-07-04T00:00:00"/>
    <m/>
    <m/>
    <m/>
    <m/>
    <s v="WHRS"/>
    <m/>
  </r>
  <r>
    <s v="OLBC1261"/>
    <m/>
    <m/>
    <m/>
    <x v="0"/>
    <x v="342"/>
    <m/>
    <s v="7043000503"/>
    <n v="8522.57"/>
    <m/>
    <m/>
    <n v="8522.57"/>
    <m/>
    <m/>
    <m/>
    <m/>
    <m/>
    <s v="OLBC"/>
    <m/>
  </r>
  <r>
    <s v="CE5"/>
    <s v="DL01230601083"/>
    <s v="DAL2324004565"/>
    <n v="128773"/>
    <x v="0"/>
    <x v="328"/>
    <n v="8266018436"/>
    <n v="235"/>
    <n v="8520.3389830508477"/>
    <m/>
    <n v="1533.6610169491526"/>
    <n v="10054"/>
    <d v="2023-05-20T17:30:00"/>
    <n v="1246399308"/>
    <s v="UTCL-22-DL-N-49"/>
    <s v="N186232532700794"/>
    <d v="2023-07-07T00:00:00"/>
    <s v="Line-1 Cooler ESP"/>
    <m/>
  </r>
  <r>
    <s v="AI12"/>
    <s v="DL01210900140"/>
    <s v="DAL2122007056"/>
    <n v="105903"/>
    <x v="0"/>
    <x v="297"/>
    <n v="8266011603"/>
    <s v="JEE/0398/21-22"/>
    <n v="8500"/>
    <m/>
    <n v="1530"/>
    <n v="10030"/>
    <d v="2021-08-02T17:30:00"/>
    <n v="6870207676"/>
    <s v="UTCL-20-DL-R-03"/>
    <s v="N270211649950524"/>
    <d v="2021-09-28T00:00:00"/>
    <s v="Air Blast Control Sy"/>
    <m/>
  </r>
  <r>
    <s v="OLBC378"/>
    <s v="DL01230100993"/>
    <s v="DAL2223017001"/>
    <n v="129948"/>
    <x v="0"/>
    <x v="173"/>
    <n v="8266016732"/>
    <n v="203"/>
    <n v="8500"/>
    <m/>
    <n v="1530"/>
    <n v="10030"/>
    <d v="2022-12-07T17:30:00"/>
    <n v="6870341816"/>
    <s v="UTCL-20-DL-R-07"/>
    <s v="N050232337680835"/>
    <d v="2023-02-21T00:00:00"/>
    <s v="OLBC"/>
    <m/>
  </r>
  <r>
    <s v="EST29"/>
    <m/>
    <m/>
    <m/>
    <x v="0"/>
    <x v="252"/>
    <s v="7073826896"/>
    <d v="2023-10-14T00:00:00"/>
    <n v="8466.01"/>
    <m/>
    <n v="0"/>
    <n v="8466.01"/>
    <d v="2023-10-14T00:00:00"/>
    <s v="7073826896"/>
    <s v="UTCL-22-DL-N-47"/>
    <m/>
    <m/>
    <s v="ESP TPP"/>
    <m/>
  </r>
  <r>
    <s v="RMES-2"/>
    <s v="DL01240500405"/>
    <m/>
    <n v="103281"/>
    <x v="0"/>
    <x v="372"/>
    <n v="8266020965"/>
    <n v="35"/>
    <n v="8440"/>
    <m/>
    <n v="1519.2"/>
    <n v="9959.2000000000007"/>
    <d v="2024-04-03T00:00:00"/>
    <m/>
    <s v="UTCL-22-DL-N-39"/>
    <m/>
    <m/>
    <s v="Raw Mill-1 ESP"/>
    <m/>
  </r>
  <r>
    <s v="C1046"/>
    <s v="DL01220800810"/>
    <s v="DAL2223007728"/>
    <n v="703046"/>
    <x v="0"/>
    <x v="279"/>
    <n v="8266015258"/>
    <s v="CB5000226146"/>
    <n v="8430"/>
    <m/>
    <n v="0"/>
    <n v="8430"/>
    <d v="2022-08-06T17:30:00"/>
    <n v="3445013618"/>
    <s v="UTCL-20-DL-R-04"/>
    <s v="N288222164324393"/>
    <d v="2022-10-17T00:00:00"/>
    <s v="Cement Mill"/>
    <m/>
  </r>
  <r>
    <s v="WHRS-1136"/>
    <s v="DL01210500898"/>
    <s v="DAL2122001612"/>
    <n v="814805"/>
    <x v="0"/>
    <x v="306"/>
    <n v="8268005707"/>
    <n v="3174"/>
    <n v="8422.8813559322043"/>
    <m/>
    <n v="1516.1186440677968"/>
    <n v="9939.0000000000018"/>
    <d v="2021-05-13T17:30:00"/>
    <n v="43906733"/>
    <s v="UTCL-20-DL-R-01"/>
    <s v="HDFCR52021060795988318"/>
    <d v="2021-06-08T00:00:00"/>
    <s v="WHRS"/>
    <m/>
  </r>
  <r>
    <s v="WHRS-1843"/>
    <s v="DL01220101038"/>
    <s v="DAL2122014392"/>
    <n v="401972"/>
    <x v="0"/>
    <x v="29"/>
    <n v="8263000049"/>
    <s v="IDM11010936"/>
    <n v="8400"/>
    <n v="0"/>
    <n v="1512"/>
    <n v="9912"/>
    <d v="2021-12-07T17:30:00"/>
    <n v="6870366762"/>
    <s v="UTCL-20-DL-R-01"/>
    <m/>
    <m/>
    <s v="WHRS"/>
    <m/>
  </r>
  <r>
    <s v="C1397"/>
    <m/>
    <m/>
    <m/>
    <x v="0"/>
    <x v="168"/>
    <m/>
    <s v="7041500032"/>
    <n v="8400"/>
    <m/>
    <m/>
    <n v="8400"/>
    <d v="2022-02-04T00:00:00"/>
    <m/>
    <m/>
    <m/>
    <m/>
    <s v="Cement Mill"/>
    <m/>
  </r>
  <r>
    <s v="C1399"/>
    <m/>
    <m/>
    <m/>
    <x v="0"/>
    <x v="171"/>
    <m/>
    <s v="52704261"/>
    <n v="8368.2999999999993"/>
    <m/>
    <m/>
    <n v="8368.2999999999993"/>
    <d v="2021-12-28T00:00:00"/>
    <m/>
    <m/>
    <m/>
    <m/>
    <s v="Cement Mill"/>
    <m/>
  </r>
  <r>
    <s v="C1235"/>
    <s v="DL01220200204"/>
    <s v="DAL2122014855"/>
    <n v="814561"/>
    <x v="0"/>
    <x v="308"/>
    <n v="8268007872"/>
    <n v="89"/>
    <n v="8325.4237288135591"/>
    <m/>
    <n v="1498.5762711864406"/>
    <n v="9824"/>
    <d v="2022-01-12T17:30:00"/>
    <n v="44333198"/>
    <s v="UTCL-20-DL-R-04"/>
    <s v="N047221836926936"/>
    <d v="2022-02-17T00:00:00"/>
    <s v="Cement Mill"/>
    <m/>
  </r>
  <r>
    <s v="C1309"/>
    <s v="DL01220400969"/>
    <s v="DAL2223000996"/>
    <n v="401524"/>
    <x v="0"/>
    <x v="402"/>
    <n v="8266013914"/>
    <n v="476"/>
    <n v="8280"/>
    <m/>
    <n v="993.59999999999991"/>
    <n v="9273.6"/>
    <d v="2022-02-25T17:30:00"/>
    <n v="6870016971"/>
    <s v="UTCL-20-DL-R-04"/>
    <s v="HDFCR52022050866808600"/>
    <d v="2022-05-09T00:00:00"/>
    <s v="Cement Mill"/>
    <m/>
  </r>
  <r>
    <s v="C1399"/>
    <m/>
    <m/>
    <m/>
    <x v="0"/>
    <x v="171"/>
    <m/>
    <s v="52613606"/>
    <n v="8232.3700000000008"/>
    <m/>
    <m/>
    <n v="8232.3700000000008"/>
    <d v="2021-09-20T00:00:00"/>
    <m/>
    <m/>
    <m/>
    <m/>
    <s v="Cement Mill"/>
    <m/>
  </r>
  <r>
    <s v="C1399"/>
    <m/>
    <m/>
    <m/>
    <x v="0"/>
    <x v="171"/>
    <m/>
    <s v="52613606"/>
    <n v="8232.3700000000008"/>
    <m/>
    <m/>
    <n v="8232.3700000000008"/>
    <d v="2021-09-20T00:00:00"/>
    <m/>
    <m/>
    <m/>
    <m/>
    <s v="Cement Mill"/>
    <m/>
  </r>
  <r>
    <s v="C1399"/>
    <m/>
    <m/>
    <m/>
    <x v="0"/>
    <x v="171"/>
    <m/>
    <s v="52613606"/>
    <n v="8232"/>
    <m/>
    <m/>
    <n v="8232"/>
    <d v="2021-09-20T00:00:00"/>
    <m/>
    <m/>
    <m/>
    <m/>
    <s v="Cement Mill"/>
    <m/>
  </r>
  <r>
    <s v="C83"/>
    <s v="DL01211200747"/>
    <s v="DAL2122012500"/>
    <n v="300286"/>
    <x v="0"/>
    <x v="3"/>
    <n v="8263000075"/>
    <n v="712730276"/>
    <n v="8215.75"/>
    <m/>
    <n v="1478.835"/>
    <n v="9694.5849999999991"/>
    <d v="2021-11-30T17:30:00"/>
    <n v="6870317953"/>
    <s v="UTCL-20-DL-R-04"/>
    <m/>
    <m/>
    <s v="Cement Mill"/>
    <m/>
  </r>
  <r>
    <s v="OLBC552"/>
    <s v="DL01221100732"/>
    <s v="DAL2223013081"/>
    <n v="510104"/>
    <x v="0"/>
    <x v="237"/>
    <n v="8266016267"/>
    <n v="547"/>
    <n v="8207.3983050847455"/>
    <m/>
    <n v="1477.331694915254"/>
    <n v="9684.73"/>
    <d v="2022-10-10T17:30:00"/>
    <n v="6870259739"/>
    <s v="UTCL-20-DL-R-07"/>
    <s v="N319222207817574"/>
    <d v="2022-11-18T00:00:00"/>
    <s v="OLBC"/>
    <m/>
  </r>
  <r>
    <s v="OLBC88"/>
    <s v="DL01221201313"/>
    <s v="DAL2223015260"/>
    <n v="128634"/>
    <x v="0"/>
    <x v="420"/>
    <n v="8266016399"/>
    <n v="2129"/>
    <n v="8162.7118644067805"/>
    <m/>
    <n v="1469.2881355932204"/>
    <n v="9632"/>
    <d v="2022-10-28T17:30:00"/>
    <n v="6870307397"/>
    <s v="UTCL-20-DL-R-07"/>
    <s v="N356222258027143"/>
    <d v="2022-12-24T00:00:00"/>
    <s v="OLBC"/>
    <m/>
  </r>
  <r>
    <s v="OLBC1269"/>
    <m/>
    <m/>
    <m/>
    <x v="0"/>
    <x v="171"/>
    <m/>
    <s v="52641193"/>
    <n v="8123"/>
    <m/>
    <m/>
    <n v="8123"/>
    <d v="2021-10-27T00:00:00"/>
    <m/>
    <m/>
    <m/>
    <m/>
    <s v="OLBC"/>
    <m/>
  </r>
  <r>
    <s v="OLBC1261"/>
    <m/>
    <m/>
    <m/>
    <x v="0"/>
    <x v="342"/>
    <m/>
    <s v="1624142"/>
    <n v="8083"/>
    <m/>
    <m/>
    <n v="8083"/>
    <m/>
    <m/>
    <m/>
    <m/>
    <m/>
    <s v="OLBC"/>
    <m/>
  </r>
  <r>
    <s v="OLBC1007"/>
    <s v="DL01230401472"/>
    <s v="DAL2324000879"/>
    <n v="814805"/>
    <x v="0"/>
    <x v="306"/>
    <n v="8268010884"/>
    <n v="5846"/>
    <n v="8062.7118644067805"/>
    <m/>
    <n v="1451.2881355932204"/>
    <n v="9514"/>
    <d v="2023-03-30T17:30:00"/>
    <n v="160321816"/>
    <s v="UTCL-20-DL-R-07"/>
    <m/>
    <m/>
    <s v="OLBC"/>
    <m/>
  </r>
  <r>
    <s v="C1168"/>
    <s v="DL01210601354"/>
    <s v="DAL2122003191"/>
    <n v="128635"/>
    <x v="0"/>
    <x v="173"/>
    <n v="8266011404"/>
    <s v="DT/21-22/150"/>
    <n v="8040.0000000000009"/>
    <m/>
    <n v="1447.2"/>
    <n v="9487.2000000000007"/>
    <d v="2021-06-03T17:30:00"/>
    <n v="6870115090"/>
    <s v="UTCL-20-DL-R-04"/>
    <s v="N217211590503652"/>
    <d v="2021-08-06T00:00:00"/>
    <s v="Cement Mill"/>
    <m/>
  </r>
  <r>
    <s v="CU44"/>
    <s v="DL01240101555"/>
    <s v="DAL2324017585"/>
    <n v="128635"/>
    <x v="0"/>
    <x v="173"/>
    <n v="8266020254"/>
    <s v="DT/23-24/1096"/>
    <n v="8000"/>
    <m/>
    <n v="1440"/>
    <n v="9440"/>
    <d v="2024-01-05T17:30:00"/>
    <n v="1246681332"/>
    <s v="UTCL-22-DL-R-07"/>
    <s v="N046242886351574"/>
    <d v="2024-02-17T00:00:00"/>
    <s v="Line-1 Cooler Updragation "/>
    <m/>
  </r>
  <r>
    <n v="50"/>
    <s v="DL01230701365"/>
    <s v="DAL2324006694"/>
    <n v="703046"/>
    <x v="0"/>
    <x v="279"/>
    <n v="8266018650"/>
    <s v="CB5000271992"/>
    <n v="7986"/>
    <m/>
    <n v="0"/>
    <n v="7986"/>
    <d v="2023-06-30T17:30:00"/>
    <n v="1218727891"/>
    <s v="UTCL-21-DL-R-04"/>
    <s v="N212232570307542"/>
    <d v="2023-08-02T00:00:00"/>
    <s v="AFR"/>
    <m/>
  </r>
  <r>
    <s v="WHRS-1994"/>
    <m/>
    <m/>
    <m/>
    <x v="0"/>
    <x v="307"/>
    <m/>
    <s v="7055134788"/>
    <n v="7946.2"/>
    <m/>
    <m/>
    <n v="7946.2"/>
    <d v="2022-11-16T00:00:00"/>
    <m/>
    <m/>
    <m/>
    <m/>
    <s v="WHRS"/>
    <m/>
  </r>
  <r>
    <s v="WHRS-8"/>
    <s v="DL01211001855"/>
    <s v="DAL2122010397"/>
    <n v="814328"/>
    <x v="0"/>
    <x v="220"/>
    <n v="8266012722"/>
    <s v="DL-01"/>
    <n v="7930.4761904761899"/>
    <m/>
    <n v="396.52380952380952"/>
    <n v="8327"/>
    <d v="2021-10-08T17:30:00"/>
    <n v="44194264"/>
    <s v="UTCL-20-DL-R-01"/>
    <s v="N329211725832396"/>
    <d v="2021-11-26T00:00:00"/>
    <s v="WHRS"/>
    <m/>
  </r>
  <r>
    <s v="C1227"/>
    <s v="DL01211001759"/>
    <s v="DAL2122010402"/>
    <n v="510104"/>
    <x v="0"/>
    <x v="237"/>
    <n v="8266012361"/>
    <s v="BPC27004"/>
    <n v="7919.4915254237294"/>
    <m/>
    <n v="1425.5084745762713"/>
    <n v="9345"/>
    <d v="2021-08-30T17:30:00"/>
    <n v="6870253964"/>
    <s v="UTCL-20-DL-R-04"/>
    <s v="N326211721849245"/>
    <d v="2021-11-23T00:00:00"/>
    <s v="Cement Mill"/>
    <m/>
  </r>
  <r>
    <n v="185"/>
    <s v="DL01230300486"/>
    <s v="DAL2223020275"/>
    <n v="400371"/>
    <x v="0"/>
    <x v="159"/>
    <n v="8266017007"/>
    <s v="22-23/INV/112"/>
    <n v="7900"/>
    <m/>
    <n v="1422"/>
    <n v="9322"/>
    <d v="2023-01-27T17:30:00"/>
    <n v="6870407114"/>
    <s v="UTCL-21-DL-R-04"/>
    <s v="N069232366789573"/>
    <d v="2023-03-12T00:00:00"/>
    <s v="AFR"/>
    <m/>
  </r>
  <r>
    <n v="94"/>
    <s v="DL01220100672"/>
    <s v="DAL2122014046"/>
    <n v="407261"/>
    <x v="0"/>
    <x v="197"/>
    <n v="8266013404"/>
    <n v="9854024681"/>
    <n v="7756.5"/>
    <m/>
    <n v="0"/>
    <n v="7756.5"/>
    <d v="2022-01-10T17:30:00"/>
    <n v="6870350850"/>
    <s v="UTCL-21-DL-R-04"/>
    <m/>
    <m/>
    <s v="AFR"/>
    <m/>
  </r>
  <r>
    <s v="OLBC937"/>
    <s v="DL01221100712"/>
    <s v="DAL2223013101"/>
    <n v="123859"/>
    <x v="0"/>
    <x v="229"/>
    <n v="8266016273"/>
    <s v="RTPL/2223/1411"/>
    <n v="7750"/>
    <m/>
    <n v="1395"/>
    <n v="9145"/>
    <d v="2022-10-12T17:30:00"/>
    <n v="6870262900"/>
    <s v="UTCL-20-DL-R-07"/>
    <s v="N321222210930791"/>
    <d v="2022-11-18T00:00:00"/>
    <s v="OLBC"/>
    <m/>
  </r>
  <r>
    <s v="C1054"/>
    <s v="DL01211001697"/>
    <s v="DAL2122010488"/>
    <n v="703046"/>
    <x v="0"/>
    <x v="279"/>
    <n v="8266012622"/>
    <s v="CB5200033317"/>
    <n v="7701"/>
    <m/>
    <n v="0"/>
    <n v="7701"/>
    <d v="2021-10-18T17:30:00"/>
    <n v="3445017467"/>
    <s v="UTCL-20-DL-R-04"/>
    <s v="N315211710682138"/>
    <d v="2021-11-12T00:00:00"/>
    <s v="Cement Mill"/>
    <m/>
  </r>
  <r>
    <s v="WHRS-1994"/>
    <m/>
    <m/>
    <m/>
    <x v="0"/>
    <x v="307"/>
    <m/>
    <s v="7034871199"/>
    <n v="7690.55"/>
    <m/>
    <m/>
    <n v="7690.55"/>
    <d v="2021-08-30T00:00:00"/>
    <m/>
    <m/>
    <m/>
    <m/>
    <s v="WHRS"/>
    <m/>
  </r>
  <r>
    <s v="C1397"/>
    <m/>
    <m/>
    <m/>
    <x v="0"/>
    <x v="168"/>
    <m/>
    <s v="7043185043"/>
    <n v="7657.47"/>
    <m/>
    <m/>
    <n v="7657.47"/>
    <d v="2022-03-08T00:00:00"/>
    <m/>
    <m/>
    <m/>
    <m/>
    <s v="Cement Mill"/>
    <m/>
  </r>
  <r>
    <s v="WHRS-1819"/>
    <s v="DL01211201044"/>
    <s v="DAL2122012802"/>
    <n v="401972"/>
    <x v="0"/>
    <x v="29"/>
    <n v="8263000049"/>
    <s v="IDM11009889"/>
    <n v="7630"/>
    <n v="0"/>
    <n v="1373.3999999999999"/>
    <n v="9003.4"/>
    <d v="2021-10-22T17:30:00"/>
    <n v="6870324593"/>
    <s v="UTCL-20-DL-R-01"/>
    <m/>
    <m/>
    <s v="WHRS"/>
    <m/>
  </r>
  <r>
    <s v="CU42"/>
    <s v="DL01231200039"/>
    <s v="DAL2324014771"/>
    <n v="128635"/>
    <x v="0"/>
    <x v="173"/>
    <n v="8266020254"/>
    <s v="DT/23-24/903"/>
    <n v="7580"/>
    <m/>
    <n v="1364.3999999999999"/>
    <n v="8944.4"/>
    <d v="2023-11-10T17:30:00"/>
    <n v="1246617013"/>
    <s v="UTCL-22-DL-R-07"/>
    <s v="N360232799454914"/>
    <d v="2023-12-27T00:00:00"/>
    <s v="Line-1 Cooler Updragation "/>
    <m/>
  </r>
  <r>
    <s v="C1397"/>
    <m/>
    <m/>
    <m/>
    <x v="0"/>
    <x v="168"/>
    <m/>
    <s v="7043185043"/>
    <n v="7530.2"/>
    <m/>
    <m/>
    <n v="7530.2"/>
    <d v="2022-03-08T00:00:00"/>
    <m/>
    <m/>
    <m/>
    <m/>
    <s v="Cement Mill"/>
    <m/>
  </r>
  <r>
    <s v="WHRS-1994"/>
    <m/>
    <m/>
    <m/>
    <x v="0"/>
    <x v="307"/>
    <m/>
    <s v="7054854353"/>
    <n v="7489.85"/>
    <m/>
    <m/>
    <n v="7489.85"/>
    <d v="2022-11-10T00:00:00"/>
    <m/>
    <m/>
    <m/>
    <m/>
    <s v="WHRS"/>
    <m/>
  </r>
  <r>
    <s v="OLBC1146"/>
    <s v="DL01220201014"/>
    <s v="DAL2122015684"/>
    <n v="502357"/>
    <x v="0"/>
    <x v="277"/>
    <n v="8266013533"/>
    <s v="TA/2122/751"/>
    <n v="7489.8305084745771"/>
    <m/>
    <n v="1348.1694915254238"/>
    <n v="8838"/>
    <d v="2022-02-01T17:30:00"/>
    <n v="6870395269"/>
    <s v="UTCL-20-DL-R-07"/>
    <s v="N090221896728548"/>
    <d v="2022-04-01T00:00:00"/>
    <s v="OLBC"/>
    <m/>
  </r>
  <r>
    <n v="264"/>
    <s v="DL01230901161"/>
    <s v="DAL2324010447"/>
    <n v="407464"/>
    <x v="0"/>
    <x v="160"/>
    <n v="8268013074"/>
    <s v="RSE/23-24/S074"/>
    <n v="7480"/>
    <m/>
    <n v="1346.3999999999999"/>
    <n v="8826.4"/>
    <d v="2023-09-05T17:30:00"/>
    <n v="160676126"/>
    <s v="UTCL-21-DL-R-04"/>
    <s v="N269232656540587"/>
    <d v="2023-09-28T00:00:00"/>
    <s v="AFR"/>
    <m/>
  </r>
  <r>
    <n v="115"/>
    <s v="DL01220600245"/>
    <s v="DAL2223003117"/>
    <n v="407261"/>
    <x v="0"/>
    <x v="197"/>
    <n v="8266014574"/>
    <n v="9854027673"/>
    <n v="7466.63"/>
    <m/>
    <n v="0"/>
    <n v="7466.63"/>
    <d v="2022-05-25T17:30:00"/>
    <n v="6870072923"/>
    <s v="UTCL-21-DL-R-04"/>
    <m/>
    <m/>
    <s v="AFR"/>
    <m/>
  </r>
  <r>
    <n v="95"/>
    <s v="DL01220200179"/>
    <s v="DAL2122014934"/>
    <n v="407261"/>
    <x v="0"/>
    <x v="197"/>
    <n v="8266013404"/>
    <n v="9854024922"/>
    <n v="7459.43"/>
    <m/>
    <n v="0"/>
    <n v="7459.43"/>
    <d v="2022-01-28T17:30:00"/>
    <n v="6870372221"/>
    <s v="UTCL-21-DL-R-04"/>
    <m/>
    <m/>
    <s v="AFR"/>
    <m/>
  </r>
  <r>
    <s v="WHRS-311"/>
    <s v="DL01220302377"/>
    <s v="DAL2223000076"/>
    <n v="407261"/>
    <x v="0"/>
    <x v="197"/>
    <n v="8266014067"/>
    <n v="9854025498"/>
    <n v="7459.43"/>
    <m/>
    <n v="0"/>
    <n v="7459.43"/>
    <d v="2022-03-03T17:30:00"/>
    <n v="6870456418"/>
    <s v="UTCL-20-DL-R-01"/>
    <m/>
    <m/>
    <s v="WHRS"/>
    <m/>
  </r>
  <r>
    <n v="98"/>
    <s v="DL01220300085"/>
    <s v="DAL2122016170"/>
    <n v="407261"/>
    <x v="0"/>
    <x v="197"/>
    <n v="8266013404"/>
    <n v="9854025386"/>
    <n v="7459"/>
    <m/>
    <n v="0"/>
    <n v="7459"/>
    <d v="2022-02-25T17:30:00"/>
    <n v="6870409793"/>
    <s v="UTCL-21-DL-R-04"/>
    <m/>
    <m/>
    <s v="AFR"/>
    <m/>
  </r>
  <r>
    <n v="97"/>
    <s v="DL01220300084"/>
    <s v="DAL2122016171"/>
    <n v="407261"/>
    <x v="0"/>
    <x v="197"/>
    <n v="8266013404"/>
    <n v="9854025249"/>
    <n v="7459"/>
    <m/>
    <n v="0"/>
    <n v="7459"/>
    <d v="2022-02-18T17:30:00"/>
    <n v="6870409814"/>
    <s v="UTCL-21-DL-R-04"/>
    <m/>
    <m/>
    <s v="AFR"/>
    <m/>
  </r>
  <r>
    <n v="96"/>
    <s v="DL01220300083"/>
    <s v="DAL2122016172"/>
    <n v="407261"/>
    <x v="0"/>
    <x v="197"/>
    <n v="8266013404"/>
    <n v="9854025216"/>
    <n v="7459"/>
    <m/>
    <n v="0"/>
    <n v="7459"/>
    <d v="2022-02-16T17:30:00"/>
    <n v="6870409822"/>
    <s v="UTCL-21-DL-R-04"/>
    <m/>
    <m/>
    <s v="AFR"/>
    <m/>
  </r>
  <r>
    <n v="99"/>
    <s v="DL01220300086"/>
    <s v="DAL2122016169"/>
    <n v="407261"/>
    <x v="0"/>
    <x v="197"/>
    <n v="8266013404"/>
    <n v="9854025305"/>
    <n v="7459"/>
    <m/>
    <n v="0"/>
    <n v="7459"/>
    <d v="2022-02-21T17:30:00"/>
    <n v="6870409855"/>
    <s v="UTCL-21-DL-R-04"/>
    <m/>
    <m/>
    <s v="AFR"/>
    <m/>
  </r>
  <r>
    <s v="WHRS-1994"/>
    <m/>
    <m/>
    <m/>
    <x v="0"/>
    <x v="307"/>
    <m/>
    <s v="7054854353"/>
    <n v="7438.8"/>
    <m/>
    <m/>
    <n v="7438.8"/>
    <d v="2022-11-10T00:00:00"/>
    <m/>
    <m/>
    <m/>
    <m/>
    <s v="WHRS"/>
    <m/>
  </r>
  <r>
    <s v="OLBC1223"/>
    <s v="DL01220302481"/>
    <s v="DAL2223000058"/>
    <n v="508839"/>
    <x v="0"/>
    <x v="421"/>
    <n v="8266013917"/>
    <n v="3720"/>
    <n v="7412.71"/>
    <m/>
    <n v="1334.29"/>
    <n v="8747"/>
    <d v="2022-03-05T17:30:00"/>
    <n v="6870458391"/>
    <s v="UTCL-20-DL-R-07"/>
    <s v="N108221922191199"/>
    <d v="2022-04-19T00:00:00"/>
    <s v="OLBC"/>
    <m/>
  </r>
  <r>
    <s v="C1400"/>
    <s v="44167997"/>
    <m/>
    <n v="816965"/>
    <x v="0"/>
    <x v="157"/>
    <m/>
    <s v="BOCW CESS"/>
    <n v="7412"/>
    <m/>
    <m/>
    <n v="7412"/>
    <d v="2022-09-26T00:00:00"/>
    <m/>
    <m/>
    <m/>
    <m/>
    <s v="Cement Mill"/>
    <m/>
  </r>
  <r>
    <s v="WHRS-1994"/>
    <m/>
    <m/>
    <m/>
    <x v="0"/>
    <x v="307"/>
    <m/>
    <s v="7039868166"/>
    <n v="7394.27"/>
    <m/>
    <m/>
    <n v="7394.27"/>
    <d v="2021-12-31T00:00:00"/>
    <m/>
    <m/>
    <m/>
    <m/>
    <s v="WHRS"/>
    <m/>
  </r>
  <r>
    <s v="CU43"/>
    <s v="DL01240400749"/>
    <m/>
    <n v="128635"/>
    <x v="0"/>
    <x v="173"/>
    <n v="8266020254"/>
    <s v="DT/23-24/1377"/>
    <n v="7350"/>
    <m/>
    <n v="1323"/>
    <n v="8673"/>
    <d v="2024-03-22T00:00:00"/>
    <m/>
    <s v="UTCL-22-DL-R-07"/>
    <m/>
    <m/>
    <s v="Line-1 Cooler Updragation "/>
    <m/>
  </r>
  <r>
    <n v="346"/>
    <s v="DL01230401474"/>
    <s v="DAL2324000878"/>
    <n v="808131"/>
    <x v="1"/>
    <x v="274"/>
    <n v="8268011290"/>
    <s v="UCLD23XT4011249"/>
    <n v="7316"/>
    <m/>
    <n v="1316.8799999999999"/>
    <n v="8632.8799999999992"/>
    <d v="2023-03-28T17:30:00"/>
    <n v="160386888"/>
    <s v="UTCL-21-DL-R-04"/>
    <s v="N145232473364173"/>
    <d v="2023-05-27T00:00:00"/>
    <s v="AFR"/>
    <m/>
  </r>
  <r>
    <s v="WHRS-851"/>
    <s v="DL01211100694"/>
    <m/>
    <n v="935494"/>
    <x v="0"/>
    <x v="422"/>
    <n v="8262000049"/>
    <s v="302-07865"/>
    <n v="7300"/>
    <m/>
    <n v="1314"/>
    <n v="8614"/>
    <m/>
    <m/>
    <s v="UTCL-20-DL-R-01"/>
    <m/>
    <m/>
    <s v="WHRS"/>
    <m/>
  </r>
  <r>
    <s v="WHRS-1994"/>
    <m/>
    <m/>
    <m/>
    <x v="0"/>
    <x v="307"/>
    <m/>
    <s v="7025832034"/>
    <n v="7257.6"/>
    <m/>
    <m/>
    <n v="7257.6"/>
    <d v="2021-01-29T00:00:00"/>
    <m/>
    <m/>
    <m/>
    <m/>
    <s v="WHRS"/>
    <m/>
  </r>
  <r>
    <s v="CE24"/>
    <s v="DL01240301780"/>
    <s v="DAL2324021612"/>
    <n v="130312"/>
    <x v="0"/>
    <x v="219"/>
    <n v="8266020974"/>
    <s v="24455-026-23IVBR"/>
    <n v="7250"/>
    <m/>
    <n v="1305"/>
    <n v="8555"/>
    <d v="2024-03-08T00:00:00"/>
    <n v="1246776204"/>
    <s v="UTCL-22-DL-N-49"/>
    <s v="N120243008857624"/>
    <d v="2024-05-01T00:00:00"/>
    <s v="Line-1 Cooler ESP"/>
    <m/>
  </r>
  <r>
    <s v="OLBC1261"/>
    <m/>
    <m/>
    <m/>
    <x v="0"/>
    <x v="342"/>
    <m/>
    <s v="1962260"/>
    <n v="7210.76"/>
    <m/>
    <m/>
    <n v="7210.76"/>
    <m/>
    <m/>
    <m/>
    <m/>
    <m/>
    <s v="OLBC"/>
    <m/>
  </r>
  <r>
    <s v="C1356"/>
    <s v="DL01210800952"/>
    <s v="DAL2122006340"/>
    <n v="816655"/>
    <x v="0"/>
    <x v="215"/>
    <n v="8266012288"/>
    <n v="151"/>
    <n v="7200"/>
    <m/>
    <n v="1296"/>
    <n v="8496"/>
    <d v="2021-08-11T17:30:00"/>
    <n v="6870185961"/>
    <s v="UTCL-20-DL-R-04"/>
    <s v="N244211620877876"/>
    <d v="2021-09-02T00:00:00"/>
    <s v="Cement Mill"/>
    <m/>
  </r>
  <r>
    <s v="OLBC1142"/>
    <s v="DL01230301500"/>
    <s v="DAL2223021097"/>
    <n v="502347"/>
    <x v="0"/>
    <x v="423"/>
    <n v="8266017366"/>
    <n v="8224266"/>
    <n v="7200"/>
    <m/>
    <n v="1296"/>
    <n v="8496"/>
    <d v="2023-02-22T17:30:00"/>
    <n v="6870429172"/>
    <s v="UTCL-20-DL-R-07"/>
    <s v="N095232402272753"/>
    <d v="2023-04-07T00:00:00"/>
    <s v="OLBC"/>
    <m/>
  </r>
  <r>
    <s v="C1130"/>
    <s v="DL01211201175"/>
    <s v="DAL2122012833"/>
    <n v="816273"/>
    <x v="0"/>
    <x v="203"/>
    <n v="8268005896"/>
    <n v="361"/>
    <n v="7155.1"/>
    <m/>
    <n v="1287.9000000000001"/>
    <n v="8443"/>
    <d v="2021-12-23T17:30:00"/>
    <n v="44262675"/>
    <s v="UTCL-20-DL-R-04"/>
    <s v="N007221784364416"/>
    <d v="2022-01-08T00:00:00"/>
    <s v="Cement Mill"/>
    <m/>
  </r>
  <r>
    <s v="C1397"/>
    <m/>
    <m/>
    <m/>
    <x v="0"/>
    <x v="168"/>
    <m/>
    <s v="7035834922"/>
    <n v="7125"/>
    <m/>
    <m/>
    <n v="7125"/>
    <d v="2021-09-25T00:00:00"/>
    <m/>
    <m/>
    <m/>
    <m/>
    <s v="Cement Mill"/>
    <m/>
  </r>
  <r>
    <n v="214"/>
    <s v="DL01230301979"/>
    <s v="DAL2223021798"/>
    <n v="105903"/>
    <x v="0"/>
    <x v="297"/>
    <n v="8266016468"/>
    <s v="JEE/0808/22-23"/>
    <n v="7098.3050847457635"/>
    <m/>
    <n v="1277.6949152542375"/>
    <n v="8376"/>
    <d v="2023-02-15T17:30:00"/>
    <n v="6870444864"/>
    <s v="UTCL-21-DL-R-04"/>
    <s v="N094232401470992"/>
    <d v="2023-04-06T00:00:00"/>
    <s v="AFR"/>
    <m/>
  </r>
  <r>
    <s v="WHRS-173"/>
    <s v="DL01201200083"/>
    <s v="DAL2021006826"/>
    <n v="407261"/>
    <x v="0"/>
    <x v="197"/>
    <n v="8266009550"/>
    <n v="9854016590"/>
    <n v="7088.88"/>
    <m/>
    <n v="0"/>
    <n v="7088.88"/>
    <d v="2020-11-20T17:30:00"/>
    <n v="6870205102"/>
    <s v="UTCL-20-DL-R-01"/>
    <m/>
    <m/>
    <s v="WHRS"/>
    <m/>
  </r>
  <r>
    <s v="WHRS-180"/>
    <s v="DL01201200089"/>
    <s v="DAL2021006840"/>
    <n v="407261"/>
    <x v="0"/>
    <x v="197"/>
    <n v="8266009550"/>
    <n v="9854016429"/>
    <n v="7088.88"/>
    <m/>
    <n v="0"/>
    <n v="7088.88"/>
    <d v="2020-11-12T17:30:00"/>
    <n v="6870204535"/>
    <s v="UTCL-20-DL-R-01"/>
    <m/>
    <m/>
    <s v="WHRS"/>
    <m/>
  </r>
  <r>
    <s v="WHRS-179"/>
    <s v="DL01201200082"/>
    <s v="DAL2021006844"/>
    <n v="407261"/>
    <x v="0"/>
    <x v="197"/>
    <n v="8266009550"/>
    <n v="9854016571"/>
    <n v="7088.88"/>
    <m/>
    <n v="0"/>
    <n v="7088.88"/>
    <d v="2020-11-19T17:30:00"/>
    <n v="6870204568"/>
    <s v="UTCL-20-DL-R-01"/>
    <m/>
    <m/>
    <s v="WHRS"/>
    <m/>
  </r>
  <r>
    <s v="WHRS-171"/>
    <s v="DL01201200080"/>
    <s v="DAL2021006846"/>
    <n v="407261"/>
    <x v="0"/>
    <x v="197"/>
    <n v="8266009550"/>
    <n v="9854016445"/>
    <n v="7088.88"/>
    <m/>
    <n v="0"/>
    <n v="7088.88"/>
    <d v="2020-11-13T17:30:00"/>
    <n v="6870204657"/>
    <s v="UTCL-20-DL-R-01"/>
    <m/>
    <m/>
    <s v="WHRS"/>
    <m/>
  </r>
  <r>
    <s v="WHRS-169"/>
    <s v="DL01201200070"/>
    <s v="DAL2021006849"/>
    <n v="407261"/>
    <x v="0"/>
    <x v="197"/>
    <n v="8266009550"/>
    <n v="9854016546"/>
    <n v="7088.88"/>
    <m/>
    <n v="0"/>
    <n v="7088.88"/>
    <d v="2020-11-18T17:30:00"/>
    <n v="6870204738"/>
    <s v="UTCL-20-DL-R-01"/>
    <m/>
    <m/>
    <s v="WHRS"/>
    <m/>
  </r>
  <r>
    <s v="C1058"/>
    <s v="DL01211100881"/>
    <s v="DAL2122011538"/>
    <n v="703046"/>
    <x v="0"/>
    <x v="279"/>
    <n v="8266012621"/>
    <s v="CB5000216541"/>
    <n v="7082"/>
    <m/>
    <n v="0"/>
    <n v="7082"/>
    <d v="2021-11-19T17:30:00"/>
    <n v="3445019784"/>
    <s v="UTCL-20-DL-R-04"/>
    <s v="N344211748922505"/>
    <d v="2021-12-12T00:00:00"/>
    <s v="Cement Mill"/>
    <m/>
  </r>
  <r>
    <s v="C1397"/>
    <m/>
    <m/>
    <m/>
    <x v="0"/>
    <x v="168"/>
    <m/>
    <s v="7042654485"/>
    <n v="7080"/>
    <m/>
    <m/>
    <n v="7080"/>
    <d v="2022-02-26T00:00:00"/>
    <m/>
    <m/>
    <m/>
    <m/>
    <s v="Cement Mill"/>
    <m/>
  </r>
  <r>
    <s v="WHRS-1994"/>
    <m/>
    <m/>
    <m/>
    <x v="0"/>
    <x v="307"/>
    <m/>
    <s v="7066001084"/>
    <n v="7010"/>
    <m/>
    <m/>
    <n v="7010"/>
    <d v="2023-05-25T00:00:00"/>
    <m/>
    <m/>
    <m/>
    <m/>
    <s v="WHRS"/>
    <m/>
  </r>
  <r>
    <s v="OLBC1239"/>
    <s v="DL01220601734"/>
    <s v="DAL2223004536"/>
    <n v="107766"/>
    <x v="1"/>
    <x v="375"/>
    <n v="8266014936"/>
    <s v="WFG/22-23/037"/>
    <n v="7000"/>
    <m/>
    <n v="1260"/>
    <n v="8260"/>
    <d v="2022-05-25T17:30:00"/>
    <n v="6870099245"/>
    <s v="UTCL-20-DL-R-07"/>
    <s v="N193222036317556"/>
    <d v="2022-07-13T00:00:00"/>
    <s v="OLBC"/>
    <m/>
  </r>
  <r>
    <s v="CE8"/>
    <s v="DL01230701053"/>
    <s v="DAL2324006361"/>
    <n v="128773"/>
    <x v="0"/>
    <x v="328"/>
    <n v="8266018436"/>
    <n v="393"/>
    <n v="7000"/>
    <m/>
    <n v="1260"/>
    <n v="8260"/>
    <d v="2023-06-22T17:30:00"/>
    <n v="1246431471"/>
    <s v="UTCL-22-DL-N-49"/>
    <s v="HDFCR52023080777740997"/>
    <d v="2023-08-09T00:00:00"/>
    <s v="Line-1 Cooler ESP"/>
    <m/>
  </r>
  <r>
    <s v="WHRS-1994"/>
    <m/>
    <m/>
    <m/>
    <x v="0"/>
    <x v="307"/>
    <m/>
    <s v="44293275"/>
    <n v="6945.9"/>
    <m/>
    <m/>
    <n v="6945.9"/>
    <d v="2021-03-19T00:00:00"/>
    <m/>
    <m/>
    <m/>
    <m/>
    <s v="WHRS"/>
    <m/>
  </r>
  <r>
    <s v="WHRS-1994"/>
    <m/>
    <m/>
    <m/>
    <x v="0"/>
    <x v="307"/>
    <m/>
    <s v="7055134788"/>
    <n v="6909.3"/>
    <m/>
    <m/>
    <n v="6909.3"/>
    <d v="2022-11-16T00:00:00"/>
    <m/>
    <m/>
    <m/>
    <m/>
    <s v="WHRS"/>
    <m/>
  </r>
  <r>
    <s v="WHRS-88"/>
    <s v="DL01220600070"/>
    <s v="DAL2223003344"/>
    <n v="703046"/>
    <x v="0"/>
    <x v="279"/>
    <n v="8266014541"/>
    <s v="CB5000225629"/>
    <n v="6871"/>
    <m/>
    <n v="0"/>
    <n v="6871"/>
    <d v="2022-05-20T17:30:00"/>
    <n v="3445006524"/>
    <s v="UTCL-20-DL-R-01"/>
    <s v="N171222006208657"/>
    <d v="2022-06-21T00:00:00"/>
    <s v="WHRS"/>
    <m/>
  </r>
  <r>
    <n v="16"/>
    <s v="DL01230100733"/>
    <s v="DAL2223016590"/>
    <n v="811923"/>
    <x v="0"/>
    <x v="250"/>
    <n v="8268010793"/>
    <s v="AAPL/22-23/G1167"/>
    <n v="6840"/>
    <m/>
    <n v="1231.2"/>
    <n v="8071.2"/>
    <d v="2023-01-03T17:30:00"/>
    <n v="44394111"/>
    <s v="UTCL-21-DL-R-04"/>
    <s v="N020232297140381"/>
    <d v="2023-01-18T00:00:00"/>
    <s v="AFR"/>
    <m/>
  </r>
  <r>
    <s v="OLBC387"/>
    <s v="DL01221200660"/>
    <s v="CFD2223010411"/>
    <n v="702680"/>
    <x v="0"/>
    <x v="144"/>
    <n v="8262000058"/>
    <s v="AI/0233/A/22-23"/>
    <n v="6796.610169491526"/>
    <m/>
    <n v="1223.3898305084747"/>
    <n v="8020.0000000000009"/>
    <d v="2022-09-23T17:30:00"/>
    <n v="44512121"/>
    <s v="UTCL-20-DL-R-07"/>
    <m/>
    <m/>
    <s v="OLBC"/>
    <m/>
  </r>
  <r>
    <s v="WHRS-1994"/>
    <m/>
    <m/>
    <m/>
    <x v="0"/>
    <x v="307"/>
    <m/>
    <s v="7062653094"/>
    <n v="6791.4"/>
    <m/>
    <m/>
    <n v="6791.4"/>
    <d v="2023-03-28T00:00:00"/>
    <m/>
    <m/>
    <m/>
    <m/>
    <s v="WHRS"/>
    <m/>
  </r>
  <r>
    <s v="OLBC949"/>
    <s v="DL01220401226"/>
    <s v="DAL2223001258"/>
    <n v="118480"/>
    <x v="0"/>
    <x v="74"/>
    <n v="8265000171"/>
    <s v="RSC/APR22/0081"/>
    <n v="6756.49"/>
    <m/>
    <n v="1216.1681999999998"/>
    <n v="7972.6581999999999"/>
    <d v="2022-04-12T17:30:00"/>
    <n v="6870036375"/>
    <s v="UTCL-20-DL-R-07"/>
    <s v="N127221947833907"/>
    <d v="2022-05-08T00:00:00"/>
    <s v="OLBC"/>
    <m/>
  </r>
  <r>
    <s v="WHRS-1994"/>
    <m/>
    <m/>
    <m/>
    <x v="0"/>
    <x v="307"/>
    <m/>
    <s v="7045624439"/>
    <n v="6755.64"/>
    <m/>
    <m/>
    <n v="6755.64"/>
    <d v="2022-04-27T00:00:00"/>
    <m/>
    <m/>
    <m/>
    <m/>
    <s v="WHRS"/>
    <m/>
  </r>
  <r>
    <s v="C1177"/>
    <s v="DL01220900111"/>
    <s v="DAL2223008900"/>
    <n v="128635"/>
    <x v="0"/>
    <x v="173"/>
    <n v="8266015487"/>
    <s v="DT/22-23/398"/>
    <n v="6750"/>
    <m/>
    <n v="1215"/>
    <n v="7965"/>
    <d v="2022-07-27T17:30:00"/>
    <n v="6870182595"/>
    <s v="UTCL-20-DL-R-04"/>
    <s v="N250222110130649"/>
    <d v="2022-09-10T00:00:00"/>
    <s v="Cement Mill"/>
    <m/>
  </r>
  <r>
    <s v="CE46"/>
    <s v="DL01231000655"/>
    <s v="DAL2324011900"/>
    <n v="128635"/>
    <x v="0"/>
    <x v="173"/>
    <n v="8266018500"/>
    <s v="DT/23-24/691"/>
    <n v="6750"/>
    <m/>
    <n v="1215"/>
    <n v="7965"/>
    <d v="2023-09-14T17:30:00"/>
    <n v="1246552616"/>
    <s v="UTCL-22-DL-N-49"/>
    <s v="N307232717911916"/>
    <d v="2023-11-05T00:00:00"/>
    <s v="Line-1 Cooler ESP"/>
    <m/>
  </r>
  <r>
    <s v="WHRS-1994"/>
    <m/>
    <m/>
    <m/>
    <x v="0"/>
    <x v="307"/>
    <m/>
    <s v="7037323653"/>
    <n v="6715.09"/>
    <m/>
    <m/>
    <n v="6715.09"/>
    <d v="2021-10-30T00:00:00"/>
    <m/>
    <m/>
    <m/>
    <m/>
    <s v="WHRS"/>
    <m/>
  </r>
  <r>
    <s v="WHRS-1994"/>
    <m/>
    <m/>
    <m/>
    <x v="0"/>
    <x v="307"/>
    <m/>
    <s v="7027316410"/>
    <n v="6708.36"/>
    <m/>
    <m/>
    <n v="6708.36"/>
    <d v="2021-02-27T00:00:00"/>
    <m/>
    <m/>
    <m/>
    <m/>
    <s v="WHRS"/>
    <m/>
  </r>
  <r>
    <s v="WHRS-1994"/>
    <m/>
    <m/>
    <m/>
    <x v="0"/>
    <x v="307"/>
    <m/>
    <s v="7027316411"/>
    <n v="6708.36"/>
    <m/>
    <m/>
    <n v="6708.36"/>
    <d v="2021-02-27T00:00:00"/>
    <m/>
    <m/>
    <m/>
    <m/>
    <s v="WHRS"/>
    <m/>
  </r>
  <r>
    <s v="WHRS-1994"/>
    <m/>
    <m/>
    <m/>
    <x v="0"/>
    <x v="307"/>
    <m/>
    <s v="7027324559"/>
    <n v="6696.83"/>
    <m/>
    <m/>
    <n v="6696.83"/>
    <d v="2021-02-27T00:00:00"/>
    <m/>
    <m/>
    <m/>
    <m/>
    <s v="WHRS"/>
    <m/>
  </r>
  <r>
    <s v="CU200"/>
    <s v="DL01240500454"/>
    <s v="DAL2425001878"/>
    <n v="407757"/>
    <x v="0"/>
    <x v="424"/>
    <n v="8266021435"/>
    <n v="8496884925"/>
    <n v="6670.0000000000009"/>
    <m/>
    <n v="1200.6000000000001"/>
    <n v="7870.6000000000013"/>
    <d v="2024-04-11T17:30:00"/>
    <m/>
    <s v="UTCL-22-DL-R-07"/>
    <m/>
    <m/>
    <s v="Line-1 Cooler Updragation "/>
    <m/>
  </r>
  <r>
    <s v="WHRS-1994"/>
    <m/>
    <m/>
    <m/>
    <x v="0"/>
    <x v="307"/>
    <m/>
    <s v="7046451022"/>
    <n v="6639.67"/>
    <m/>
    <m/>
    <n v="6639.67"/>
    <d v="2022-05-14T00:00:00"/>
    <m/>
    <m/>
    <m/>
    <m/>
    <s v="WHRS"/>
    <m/>
  </r>
  <r>
    <s v="OLBC100"/>
    <s v="DL01220200718"/>
    <s v="DAL2122015431"/>
    <n v="503163"/>
    <x v="0"/>
    <x v="261"/>
    <n v="8266013468"/>
    <s v="G/3138/21-22"/>
    <n v="6583.0508474576272"/>
    <m/>
    <n v="1184.9491525423728"/>
    <n v="7768"/>
    <d v="2022-01-24T17:30:00"/>
    <n v="6870383719"/>
    <s v="UTCL-20-DL-R-07"/>
    <s v="N086221889659502"/>
    <d v="2022-03-28T00:00:00"/>
    <s v="OLBC"/>
    <m/>
  </r>
  <r>
    <n v="17"/>
    <s v="DL01231201623"/>
    <s v="DAL2324016021"/>
    <n v="811923"/>
    <x v="0"/>
    <x v="250"/>
    <n v="8268013992"/>
    <s v="AAPL/23-24/G0761"/>
    <n v="6576.9491525423737"/>
    <m/>
    <n v="1183.8508474576272"/>
    <n v="7760.8000000000011"/>
    <d v="2023-10-03T17:30:00"/>
    <n v="160933974"/>
    <s v="UTCL-21-DL-R-04"/>
    <s v="HDFCR52024011270406971"/>
    <d v="2024-01-14T00:00:00"/>
    <s v="AFR"/>
    <m/>
  </r>
  <r>
    <s v="C1129"/>
    <s v="DL01210400033"/>
    <s v="DAL2122000035"/>
    <n v="816273"/>
    <x v="0"/>
    <x v="203"/>
    <n v="8268005896"/>
    <n v="174"/>
    <n v="6572.84"/>
    <m/>
    <n v="1183.1600000000001"/>
    <n v="7756"/>
    <d v="2021-03-26T17:30:00"/>
    <n v="44329791"/>
    <s v="UTCL-20-DL-R-04"/>
    <s v="N099211470021827"/>
    <d v="2021-04-10T00:00:00"/>
    <s v="Cement Mill"/>
    <m/>
  </r>
  <r>
    <s v="WHRS-209"/>
    <s v="DL01210300808"/>
    <s v="DAL2021010816"/>
    <n v="407261"/>
    <x v="0"/>
    <x v="197"/>
    <n v="8266009891"/>
    <n v="9854018695"/>
    <n v="6524.15"/>
    <m/>
    <n v="0"/>
    <n v="6524.15"/>
    <d v="2021-03-07T17:30:00"/>
    <n v="6870346620"/>
    <s v="UTCL-20-DL-R-01"/>
    <m/>
    <m/>
    <s v="WHRS"/>
    <m/>
  </r>
  <r>
    <s v="WHRS-1994"/>
    <m/>
    <m/>
    <m/>
    <x v="0"/>
    <x v="307"/>
    <m/>
    <s v="7030155213"/>
    <n v="6524"/>
    <m/>
    <m/>
    <n v="6524"/>
    <d v="2021-04-30T00:00:00"/>
    <m/>
    <m/>
    <m/>
    <m/>
    <s v="WHRS"/>
    <m/>
  </r>
  <r>
    <s v="WHRS-1994"/>
    <m/>
    <m/>
    <m/>
    <x v="0"/>
    <x v="307"/>
    <m/>
    <s v="14443396"/>
    <n v="6438.25"/>
    <m/>
    <m/>
    <n v="6438.25"/>
    <d v="2022-05-04T00:00:00"/>
    <m/>
    <m/>
    <m/>
    <m/>
    <s v="WHRS"/>
    <m/>
  </r>
  <r>
    <s v="DC3"/>
    <s v="DL01230200132"/>
    <s v="DAL2223018134"/>
    <n v="703046"/>
    <x v="0"/>
    <x v="279"/>
    <n v="8266016586"/>
    <s v="CB5000245979"/>
    <n v="6434"/>
    <m/>
    <n v="0"/>
    <n v="6434"/>
    <d v="2023-01-06T17:30:00"/>
    <n v="3445032188"/>
    <s v="UTCL-21-DL-N-28"/>
    <s v="N062232354818583"/>
    <d v="2023-03-04T00:00:00"/>
    <s v="Line-1 DC to AC Conversion"/>
    <m/>
  </r>
  <r>
    <s v="WHRS-1994"/>
    <m/>
    <m/>
    <m/>
    <x v="0"/>
    <x v="307"/>
    <m/>
    <s v="52672908"/>
    <n v="6357"/>
    <m/>
    <m/>
    <n v="6357"/>
    <d v="2021-11-29T00:00:00"/>
    <m/>
    <m/>
    <m/>
    <m/>
    <s v="WHRS"/>
    <m/>
  </r>
  <r>
    <s v="OLBC1261"/>
    <m/>
    <m/>
    <m/>
    <x v="0"/>
    <x v="342"/>
    <m/>
    <s v="7042458446"/>
    <n v="6327.61"/>
    <m/>
    <m/>
    <n v="6327.61"/>
    <m/>
    <m/>
    <m/>
    <m/>
    <m/>
    <s v="OLBC"/>
    <m/>
  </r>
  <r>
    <s v="WHRS-86"/>
    <s v="DL01220100096"/>
    <s v="DAL2122013498"/>
    <n v="703046"/>
    <x v="0"/>
    <x v="279"/>
    <n v="8266012655"/>
    <s v="CB5000216717"/>
    <n v="6312"/>
    <m/>
    <n v="0"/>
    <n v="6312"/>
    <d v="2021-12-16T17:30:00"/>
    <n v="3445023986"/>
    <s v="UTCL-20-DL-R-01"/>
    <s v="N014221793801592"/>
    <d v="2022-01-15T00:00:00"/>
    <s v="WHRS"/>
    <m/>
  </r>
  <r>
    <s v="WHRS-1994"/>
    <m/>
    <m/>
    <m/>
    <x v="0"/>
    <x v="307"/>
    <m/>
    <s v="7066001092"/>
    <n v="6296.43"/>
    <m/>
    <m/>
    <n v="6296.43"/>
    <d v="2023-05-25T00:00:00"/>
    <m/>
    <m/>
    <m/>
    <m/>
    <s v="WHRS"/>
    <m/>
  </r>
  <r>
    <s v="OLBC1261"/>
    <m/>
    <m/>
    <m/>
    <x v="0"/>
    <x v="342"/>
    <m/>
    <s v="7065047820"/>
    <n v="6286.67"/>
    <m/>
    <m/>
    <n v="6286.67"/>
    <m/>
    <m/>
    <m/>
    <m/>
    <m/>
    <s v="OLBC"/>
    <m/>
  </r>
  <r>
    <s v="WHRS-1286"/>
    <s v="DL01210800849"/>
    <s v="DAL2122006029"/>
    <n v="808131"/>
    <x v="1"/>
    <x v="274"/>
    <n v="8268006038"/>
    <s v="UCLD21XT4010239"/>
    <n v="6276.2711864406783"/>
    <m/>
    <n v="1129.7288135593221"/>
    <n v="7406"/>
    <d v="2021-06-27T17:30:00"/>
    <n v="44029166"/>
    <s v="UTCL-20-DL-R-01"/>
    <s v="N259211639917609"/>
    <d v="2021-09-17T00:00:00"/>
    <s v="WHRS"/>
    <m/>
  </r>
  <r>
    <s v="WHRS-1994"/>
    <m/>
    <m/>
    <m/>
    <x v="0"/>
    <x v="307"/>
    <m/>
    <s v="7026253599"/>
    <n v="6248.8"/>
    <m/>
    <m/>
    <n v="6248.8"/>
    <d v="2021-02-06T00:00:00"/>
    <m/>
    <m/>
    <m/>
    <m/>
    <s v="WHRS"/>
    <m/>
  </r>
  <r>
    <n v="49"/>
    <s v="DL01230502143"/>
    <s v="DAL2324003557"/>
    <n v="703046"/>
    <x v="0"/>
    <x v="279"/>
    <n v="8266018454"/>
    <s v="CB5000271605"/>
    <n v="6222"/>
    <m/>
    <n v="0"/>
    <n v="6222"/>
    <d v="2023-05-22T00:00:00"/>
    <n v="1218723290"/>
    <s v="UTCL-21-DL-R-04"/>
    <s v="N210232568781592"/>
    <d v="2023-07-31T00:00:00"/>
    <s v="AFR"/>
    <m/>
  </r>
  <r>
    <s v="C1290"/>
    <s v="DL01220301831"/>
    <s v="DAL2122017854"/>
    <n v="123859"/>
    <x v="0"/>
    <x v="229"/>
    <n v="8266014123"/>
    <s v="RTPL/2122/2382"/>
    <n v="6200"/>
    <m/>
    <n v="1116"/>
    <n v="7316"/>
    <d v="2022-03-16T17:30:00"/>
    <n v="6870004765"/>
    <s v="UTCL-20-DL-R-04"/>
    <s v="N125221944924186"/>
    <d v="2022-05-07T00:00:00"/>
    <s v="Cement Mill"/>
    <m/>
  </r>
  <r>
    <s v="WHRS-1996"/>
    <m/>
    <m/>
    <m/>
    <x v="0"/>
    <x v="171"/>
    <m/>
    <s v="52678643"/>
    <n v="6195"/>
    <m/>
    <m/>
    <n v="6195"/>
    <d v="2022-05-30T00:00:00"/>
    <m/>
    <m/>
    <m/>
    <m/>
    <s v="WHRS"/>
    <m/>
  </r>
  <r>
    <s v="WHRS-1994"/>
    <m/>
    <m/>
    <m/>
    <x v="0"/>
    <x v="307"/>
    <m/>
    <s v="7029042771"/>
    <n v="6192.8"/>
    <m/>
    <m/>
    <n v="6192.8"/>
    <d v="2021-04-02T00:00:00"/>
    <m/>
    <m/>
    <m/>
    <m/>
    <s v="WHRS"/>
    <m/>
  </r>
  <r>
    <s v="WHRS-914"/>
    <s v="DL01210600149"/>
    <s v="DAL2122002045"/>
    <n v="106653"/>
    <x v="0"/>
    <x v="57"/>
    <n v="8263000050"/>
    <s v="WWB20210017"/>
    <n v="6160"/>
    <n v="7.2689542892924219"/>
    <n v="1108.8"/>
    <n v="7276.0689542892924"/>
    <d v="2021-04-05T17:30:00"/>
    <n v="6870080728"/>
    <s v="UTCL-20-DL-R-01"/>
    <m/>
    <m/>
    <s v="WHRS"/>
    <m/>
  </r>
  <r>
    <s v="RMES-22"/>
    <s v="DL01230501848"/>
    <s v="DAL2324003193"/>
    <n v="703046"/>
    <x v="0"/>
    <x v="279"/>
    <n v="8266017761"/>
    <s v="CB5000271437"/>
    <n v="6159"/>
    <m/>
    <n v="0"/>
    <n v="6159"/>
    <d v="2023-05-03T17:30:00"/>
    <n v="1218723157"/>
    <s v="UTCL-22-DL-N-39"/>
    <s v="N160232496365127"/>
    <d v="2023-06-11T00:00:00"/>
    <s v="Raw Mill-1 ESP"/>
    <m/>
  </r>
  <r>
    <s v="WHRS-1994"/>
    <m/>
    <m/>
    <m/>
    <x v="0"/>
    <x v="307"/>
    <m/>
    <s v="7039305900"/>
    <n v="6150.26"/>
    <m/>
    <m/>
    <n v="6150.26"/>
    <d v="2021-12-20T00:00:00"/>
    <m/>
    <m/>
    <m/>
    <m/>
    <s v="WHRS"/>
    <m/>
  </r>
  <r>
    <s v="WHRS-167"/>
    <s v="DL01201100434"/>
    <s v="DAL2021006243"/>
    <n v="407261"/>
    <x v="0"/>
    <x v="197"/>
    <n v="8266009550"/>
    <n v="9854016233"/>
    <n v="6128.68"/>
    <m/>
    <n v="0"/>
    <n v="6128.68"/>
    <d v="2020-11-03T17:30:00"/>
    <n v="6870188402"/>
    <s v="UTCL-20-DL-R-01"/>
    <m/>
    <m/>
    <s v="WHRS"/>
    <m/>
  </r>
  <r>
    <s v="WHRS-170"/>
    <s v="DL01201200071"/>
    <s v="DAL2021006848"/>
    <n v="407261"/>
    <x v="0"/>
    <x v="197"/>
    <n v="8266009550"/>
    <n v="9854016320"/>
    <n v="6128.68"/>
    <m/>
    <n v="0"/>
    <n v="6128.68"/>
    <d v="2020-11-07T17:30:00"/>
    <n v="6870204703"/>
    <s v="UTCL-20-DL-R-01"/>
    <m/>
    <m/>
    <s v="WHRS"/>
    <m/>
  </r>
  <r>
    <s v="WHRS-183"/>
    <s v="DL01201200079"/>
    <s v="DAL2021006847"/>
    <n v="407261"/>
    <x v="0"/>
    <x v="197"/>
    <n v="8266009550"/>
    <n v="9854016383"/>
    <n v="6128.68"/>
    <m/>
    <n v="0"/>
    <n v="6128.68"/>
    <d v="2020-11-10T17:30:00"/>
    <n v="6870204687"/>
    <s v="UTCL-20-DL-R-01"/>
    <m/>
    <m/>
    <s v="WHRS"/>
    <m/>
  </r>
  <r>
    <s v="WHRS-172"/>
    <s v="DL01201200081"/>
    <s v="DAL2021006845"/>
    <n v="407261"/>
    <x v="0"/>
    <x v="197"/>
    <n v="8266009550"/>
    <n v="9854016422"/>
    <n v="6128.68"/>
    <m/>
    <n v="0"/>
    <n v="6128.68"/>
    <d v="2020-11-11T17:30:00"/>
    <n v="6870204604"/>
    <s v="UTCL-20-DL-R-01"/>
    <m/>
    <m/>
    <s v="WHRS"/>
    <m/>
  </r>
  <r>
    <s v="WHRS-1994"/>
    <m/>
    <m/>
    <m/>
    <x v="0"/>
    <x v="307"/>
    <m/>
    <s v="7023174063"/>
    <n v="6128.5"/>
    <m/>
    <m/>
    <n v="6128.5"/>
    <d v="2020-11-30T00:00:00"/>
    <m/>
    <m/>
    <m/>
    <m/>
    <s v="WHRS"/>
    <m/>
  </r>
  <r>
    <s v="OLBC1269"/>
    <m/>
    <m/>
    <m/>
    <x v="0"/>
    <x v="171"/>
    <m/>
    <s v="1246238305"/>
    <n v="6104.33"/>
    <m/>
    <m/>
    <n v="6104.33"/>
    <d v="2023-10-31T00:00:00"/>
    <m/>
    <m/>
    <m/>
    <m/>
    <s v="OLBC"/>
    <m/>
  </r>
  <r>
    <s v="WHRS-402"/>
    <s v="DL01230600196"/>
    <s v="DAL2324003708"/>
    <n v="128635"/>
    <x v="0"/>
    <x v="173"/>
    <n v="8266018306"/>
    <s v="DT/23-24/165"/>
    <n v="6090"/>
    <m/>
    <n v="1096.2"/>
    <n v="7186.2"/>
    <d v="2023-05-10T17:30:00"/>
    <n v="1246380987"/>
    <s v="UTCL-20-DL-R-01"/>
    <s v="N179232520668042"/>
    <d v="2023-06-30T00:00:00"/>
    <s v="WHRS"/>
    <m/>
  </r>
  <r>
    <n v="93"/>
    <s v="DL01240502035"/>
    <s v="DAL2425003209"/>
    <n v="408921"/>
    <x v="0"/>
    <x v="197"/>
    <n v="8266021524"/>
    <n v="9757908165"/>
    <n v="6079.98"/>
    <m/>
    <n v="0"/>
    <n v="6079.98"/>
    <d v="2024-05-27T17:30:00"/>
    <n v="1251202003"/>
    <s v="UTCL-21-DL-R-04"/>
    <m/>
    <m/>
    <s v="AFR"/>
    <m/>
  </r>
  <r>
    <s v="CU177"/>
    <s v="DL01240200551"/>
    <s v="DAL2324018690"/>
    <n v="909693"/>
    <x v="1"/>
    <x v="209"/>
    <n v="8268013386"/>
    <s v="SAN2324-02495"/>
    <n v="6000"/>
    <m/>
    <n v="1080"/>
    <n v="7080"/>
    <d v="2024-01-17T17:30:00"/>
    <n v="161064281"/>
    <s v="UTCL-22-DL-R-07"/>
    <n v="402270259614"/>
    <d v="2024-02-29T00:00:00"/>
    <s v="Line-1 Cooler Updragation "/>
    <m/>
  </r>
  <r>
    <s v="CU27"/>
    <s v="DL01240200929"/>
    <s v="DAL2324019112"/>
    <n v="703046"/>
    <x v="0"/>
    <x v="279"/>
    <n v="8266019856"/>
    <s v="CB5000293618"/>
    <n v="5981"/>
    <m/>
    <n v="0"/>
    <n v="5981"/>
    <d v="2024-02-03T17:30:00"/>
    <n v="161047093"/>
    <s v="UTCL-22-DL-R-07"/>
    <s v="N064242914123849"/>
    <d v="2024-03-06T00:00:00"/>
    <s v="Line-1 Cooler Updragation "/>
    <m/>
  </r>
  <r>
    <s v="C740"/>
    <s v="DL01220700932"/>
    <s v="DAL2223005822"/>
    <n v="407261"/>
    <x v="0"/>
    <x v="197"/>
    <n v="8266014031"/>
    <n v="9854027977"/>
    <n v="5973.3"/>
    <m/>
    <n v="0"/>
    <n v="5973.3"/>
    <d v="2022-06-11T17:30:00"/>
    <n v="6870122835"/>
    <s v="UTCL-20-DL-R-04"/>
    <m/>
    <m/>
    <s v="Cement Mill"/>
    <m/>
  </r>
  <r>
    <s v="C737"/>
    <s v="DL01220601833"/>
    <s v="DAL2223004705"/>
    <n v="407261"/>
    <x v="0"/>
    <x v="197"/>
    <n v="8266014030"/>
    <n v="9854027838"/>
    <n v="5973"/>
    <m/>
    <n v="0"/>
    <n v="5973"/>
    <d v="2022-06-02T17:30:00"/>
    <n v="6870100177"/>
    <s v="UTCL-20-DL-R-04"/>
    <m/>
    <m/>
    <s v="Cement Mill"/>
    <s v="Civil- Cement Mill"/>
  </r>
  <r>
    <s v="C738"/>
    <s v="DL01220401309"/>
    <s v="DAL2223001373"/>
    <n v="407261"/>
    <x v="0"/>
    <x v="197"/>
    <n v="8266014031"/>
    <n v="9854026631"/>
    <n v="5967.54"/>
    <m/>
    <n v="0"/>
    <n v="5967.54"/>
    <d v="2022-04-20T17:30:00"/>
    <n v="43869112"/>
    <s v="UTCL-20-DL-R-04"/>
    <m/>
    <m/>
    <s v="Cement Mill"/>
    <s v="Civil- Cement Mill"/>
  </r>
  <r>
    <s v="CU19"/>
    <s v="DL01230501890"/>
    <s v="DAL2324003219"/>
    <n v="703046"/>
    <x v="0"/>
    <x v="279"/>
    <n v="8266017762"/>
    <s v="CB5000271440"/>
    <n v="5958"/>
    <m/>
    <n v="0"/>
    <n v="5958"/>
    <d v="2023-05-03T17:30:00"/>
    <n v="1218723135"/>
    <s v="UTCL-22-DL-R-07"/>
    <s v="N159232494338053"/>
    <d v="2023-06-10T00:00:00"/>
    <s v="Line-1 Cooler Updragation "/>
    <m/>
  </r>
  <r>
    <s v="OLBC89"/>
    <s v="DL01230202045"/>
    <s v="DAL2223019920"/>
    <n v="128634"/>
    <x v="0"/>
    <x v="420"/>
    <n v="8266016926"/>
    <n v="3060"/>
    <n v="5955.9322033898306"/>
    <m/>
    <n v="1072.0677966101696"/>
    <n v="7028"/>
    <d v="2023-01-14T17:30:00"/>
    <n v="6870403256"/>
    <s v="UTCL-20-DL-R-07"/>
    <s v="N065232359326838"/>
    <d v="2023-03-08T00:00:00"/>
    <s v="OLBC"/>
    <m/>
  </r>
  <r>
    <s v="WHRS-1781"/>
    <s v="DL01211001939"/>
    <s v="DAL2122010466"/>
    <n v="401972"/>
    <x v="0"/>
    <x v="29"/>
    <n v="8263000049"/>
    <s v="IDM11008999"/>
    <n v="5920"/>
    <n v="0"/>
    <n v="1065.5999999999999"/>
    <n v="6985.6"/>
    <d v="2021-09-15T17:30:00"/>
    <n v="6870262651"/>
    <s v="UTCL-20-DL-R-01"/>
    <m/>
    <m/>
    <s v="WHRS"/>
    <m/>
  </r>
  <r>
    <s v="C1259"/>
    <s v="DL01211201414"/>
    <s v="DAL2122013239"/>
    <n v="508633"/>
    <x v="0"/>
    <x v="304"/>
    <n v="8266012864"/>
    <s v="PKJ/21-22/716"/>
    <n v="5879.6610169491532"/>
    <m/>
    <n v="1058.3389830508474"/>
    <n v="6938.0000000000009"/>
    <d v="2021-12-17T17:30:00"/>
    <n v="6870329187"/>
    <s v="UTCL-20-DL-R-04"/>
    <n v="201137348816"/>
    <d v="2022-01-14T00:00:00"/>
    <s v="Cement Mill"/>
    <m/>
  </r>
  <r>
    <s v="WHRS-1994"/>
    <m/>
    <m/>
    <m/>
    <x v="0"/>
    <x v="307"/>
    <m/>
    <s v="7055134788"/>
    <n v="5850"/>
    <m/>
    <m/>
    <n v="5850"/>
    <d v="2022-11-16T00:00:00"/>
    <m/>
    <m/>
    <m/>
    <m/>
    <s v="WHRS"/>
    <m/>
  </r>
  <r>
    <s v="AI3"/>
    <s v="DL01210900365"/>
    <s v="DAL2122007266"/>
    <n v="703046"/>
    <x v="0"/>
    <x v="279"/>
    <n v="8266011765"/>
    <s v="CB5000203127"/>
    <n v="5824"/>
    <m/>
    <n v="0"/>
    <n v="5824"/>
    <d v="2021-08-14T17:30:00"/>
    <n v="3445013358"/>
    <s v="UTCL-20-DL-R-03"/>
    <s v="N259211639917585"/>
    <d v="2021-09-17T00:00:00"/>
    <s v="Air Blast Control Sy"/>
    <m/>
  </r>
  <r>
    <s v="C1225"/>
    <s v="DL01211000772"/>
    <s v="DAL2122009373"/>
    <n v="510104"/>
    <x v="0"/>
    <x v="237"/>
    <n v="8266012361"/>
    <s v="BPC735"/>
    <n v="5796.610169491526"/>
    <m/>
    <n v="1043.3898305084747"/>
    <n v="6840.0000000000009"/>
    <d v="2021-10-04T17:30:00"/>
    <n v="6870241021"/>
    <s v="UTCL-20-DL-R-04"/>
    <s v="N309211703313244"/>
    <d v="2021-11-06T00:00:00"/>
    <s v="Cement Mill"/>
    <m/>
  </r>
  <r>
    <s v="WHRS-850"/>
    <s v="DL01220801017"/>
    <s v="DAL2223007940"/>
    <n v="128975"/>
    <x v="0"/>
    <x v="425"/>
    <n v="8266014956"/>
    <s v="ND/MP/22-23/200"/>
    <n v="5783.8983050847464"/>
    <m/>
    <n v="1041.1016949152543"/>
    <n v="6825.0000000000009"/>
    <d v="2022-06-20T17:30:00"/>
    <n v="6870160389"/>
    <s v="UTCL-20-DL-R-01"/>
    <n v="208293310309"/>
    <d v="2022-09-01T00:00:00"/>
    <s v="WHRS"/>
    <m/>
  </r>
  <r>
    <s v="OLBC416"/>
    <s v="DL01230301483"/>
    <s v="DAL2223021113"/>
    <n v="101593"/>
    <x v="0"/>
    <x v="426"/>
    <n v="8266017191"/>
    <s v="R826"/>
    <n v="5700"/>
    <m/>
    <n v="1026"/>
    <n v="6726"/>
    <d v="2023-02-11T17:30:00"/>
    <n v="6870429163"/>
    <s v="UTCL-20-DL-R-07"/>
    <s v="N093232399515824"/>
    <d v="2023-04-05T00:00:00"/>
    <s v="OLBC"/>
    <m/>
  </r>
  <r>
    <s v="WHRS-1994"/>
    <m/>
    <m/>
    <m/>
    <x v="0"/>
    <x v="307"/>
    <m/>
    <s v="7055134788"/>
    <n v="5681"/>
    <m/>
    <m/>
    <n v="5681"/>
    <d v="2022-11-16T00:00:00"/>
    <m/>
    <m/>
    <m/>
    <m/>
    <s v="WHRS"/>
    <m/>
  </r>
  <r>
    <s v="CE20"/>
    <s v="DL01230700618"/>
    <s v="DAL2324006029"/>
    <n v="703046"/>
    <x v="0"/>
    <x v="279"/>
    <n v="8266018583"/>
    <s v="CB5000271809"/>
    <n v="5674"/>
    <m/>
    <n v="0"/>
    <n v="5674"/>
    <d v="2023-06-15T17:30:00"/>
    <n v="1218726966"/>
    <s v="UTCL-22-DL-N-49"/>
    <s v="N247232624496161"/>
    <d v="2023-09-06T00:00:00"/>
    <s v="Line-1 Cooler ESP"/>
    <m/>
  </r>
  <r>
    <s v="WHRS-1994"/>
    <m/>
    <m/>
    <m/>
    <x v="0"/>
    <x v="307"/>
    <m/>
    <s v="7033703981"/>
    <n v="5600.4"/>
    <m/>
    <m/>
    <n v="5600.4"/>
    <d v="2021-08-05T00:00:00"/>
    <m/>
    <m/>
    <m/>
    <m/>
    <s v="WHRS"/>
    <m/>
  </r>
  <r>
    <s v="WHRS-1994"/>
    <m/>
    <m/>
    <m/>
    <x v="0"/>
    <x v="307"/>
    <m/>
    <s v="7030211823"/>
    <n v="5600"/>
    <m/>
    <m/>
    <n v="5600"/>
    <d v="2021-05-04T00:00:00"/>
    <m/>
    <m/>
    <m/>
    <m/>
    <s v="WHRS"/>
    <m/>
  </r>
  <r>
    <s v="WHRS-1994"/>
    <m/>
    <m/>
    <m/>
    <x v="0"/>
    <x v="307"/>
    <m/>
    <s v="7038220918"/>
    <n v="5552.11"/>
    <m/>
    <m/>
    <n v="5552.11"/>
    <d v="2021-11-25T00:00:00"/>
    <m/>
    <m/>
    <m/>
    <m/>
    <s v="WHRS"/>
    <m/>
  </r>
  <r>
    <s v="C1263"/>
    <s v="DL01220200070"/>
    <s v="DAL2122014725"/>
    <n v="126335"/>
    <x v="0"/>
    <x v="273"/>
    <n v="8268005921"/>
    <s v="DCW-173"/>
    <n v="5540.6779661016953"/>
    <m/>
    <n v="997.32203389830511"/>
    <n v="6538"/>
    <d v="2022-01-19T17:30:00"/>
    <n v="44329151"/>
    <s v="UTCL-20-DL-R-04"/>
    <s v="N039221825078419"/>
    <d v="2022-02-09T00:00:00"/>
    <s v="Cement Mill"/>
    <m/>
  </r>
  <r>
    <s v="WHRS-1994"/>
    <m/>
    <m/>
    <m/>
    <x v="0"/>
    <x v="307"/>
    <m/>
    <s v="44386560"/>
    <n v="5500"/>
    <m/>
    <m/>
    <n v="5500"/>
    <d v="2022-02-28T00:00:00"/>
    <m/>
    <m/>
    <m/>
    <m/>
    <s v="WHRS"/>
    <m/>
  </r>
  <r>
    <s v="OLBC384"/>
    <s v="DL01231000657"/>
    <s v="DAL2324011898"/>
    <n v="128635"/>
    <x v="0"/>
    <x v="173"/>
    <n v="8266019665"/>
    <s v="DT/23-24/674"/>
    <n v="5500"/>
    <m/>
    <n v="990"/>
    <n v="6490"/>
    <d v="2023-09-11T17:30:00"/>
    <n v="1246552619"/>
    <s v="UTCL-20-DL-R-07"/>
    <s v="N306232716288325"/>
    <d v="2023-11-04T00:00:00"/>
    <s v="OLBC"/>
    <m/>
  </r>
  <r>
    <s v="RMES-61"/>
    <s v="DL01230901771"/>
    <s v="DAL2324010938"/>
    <n v="508797"/>
    <x v="0"/>
    <x v="257"/>
    <n v="8266019778"/>
    <s v="SE23-24/0249"/>
    <n v="5489.8305084745762"/>
    <m/>
    <n v="988.16949152542372"/>
    <n v="6478"/>
    <d v="2023-09-09T17:30:00"/>
    <n v="1246535385"/>
    <s v="UTCL-22-DL-N-39"/>
    <s v="N302232707978491"/>
    <d v="2023-10-31T00:00:00"/>
    <s v="Raw Mill-1 ESP"/>
    <m/>
  </r>
  <r>
    <s v="WHRS-1788"/>
    <s v="DL01211001965"/>
    <s v="DAL2122010454"/>
    <n v="401972"/>
    <x v="0"/>
    <x v="29"/>
    <n v="8263000049"/>
    <s v="IDM11008983"/>
    <n v="5460"/>
    <n v="0"/>
    <n v="982.8"/>
    <n v="6442.8"/>
    <d v="2021-09-14T17:30:00"/>
    <n v="6870286695"/>
    <s v="UTCL-20-DL-R-01"/>
    <m/>
    <m/>
    <s v="WHRS"/>
    <m/>
  </r>
  <r>
    <s v="C1345"/>
    <s v="DL01221000195"/>
    <s v="DAL2223010662"/>
    <n v="814805"/>
    <x v="0"/>
    <x v="306"/>
    <n v="8268009770"/>
    <n v="4983"/>
    <n v="5457.6271186440681"/>
    <m/>
    <n v="982.37288135593224"/>
    <n v="6440"/>
    <d v="2022-09-01T17:30:00"/>
    <n v="44196235"/>
    <s v="UTCL-20-DL-R-04"/>
    <s v="N284222158601911"/>
    <d v="2022-10-12T00:00:00"/>
    <s v="Cement Mill"/>
    <m/>
  </r>
  <r>
    <s v="WHRS-541"/>
    <s v="DL01210801060"/>
    <s v="DAL2122006250"/>
    <n v="811819"/>
    <x v="0"/>
    <x v="149"/>
    <n v="8263000091"/>
    <s v="SHORTAGE-44155"/>
    <n v="5457.15"/>
    <m/>
    <n v="0"/>
    <n v="5457.15"/>
    <d v="2021-08-26T00:00:00"/>
    <n v="7482103526"/>
    <s v="UTCL-20-DL-R-01"/>
    <n v="103255046896"/>
    <d v="2021-03-26T00:00:00"/>
    <s v="WHRS"/>
    <m/>
  </r>
  <r>
    <s v="OLBC917"/>
    <s v="DL01230900191"/>
    <s v="DAL2324009497"/>
    <n v="407464"/>
    <x v="0"/>
    <x v="160"/>
    <n v="8268013026"/>
    <s v="RSE/23-24/S072"/>
    <n v="5440"/>
    <m/>
    <n v="979.19999999999993"/>
    <n v="6419.2"/>
    <d v="2023-08-25T17:30:00"/>
    <n v="160663874"/>
    <s v="UTCL-20-DL-R-07"/>
    <s v="N262232648644319"/>
    <d v="2023-09-20T00:00:00"/>
    <s v="OLBC"/>
    <m/>
  </r>
  <r>
    <s v="WHRS-1994"/>
    <m/>
    <m/>
    <m/>
    <x v="0"/>
    <x v="307"/>
    <m/>
    <s v="7036264679"/>
    <n v="5426.8"/>
    <m/>
    <m/>
    <n v="5426.8"/>
    <d v="2021-10-05T00:00:00"/>
    <m/>
    <m/>
    <m/>
    <m/>
    <s v="WHRS"/>
    <m/>
  </r>
  <r>
    <s v="WHRS-1994"/>
    <m/>
    <m/>
    <m/>
    <x v="0"/>
    <x v="307"/>
    <m/>
    <s v="7036560359"/>
    <n v="5426.8"/>
    <m/>
    <m/>
    <n v="5426.8"/>
    <d v="2021-10-12T00:00:00"/>
    <m/>
    <m/>
    <m/>
    <m/>
    <s v="WHRS"/>
    <m/>
  </r>
  <r>
    <s v="OLBC1008"/>
    <s v="DL01230100447"/>
    <s v="DAL2223016378"/>
    <n v="814805"/>
    <x v="0"/>
    <x v="306"/>
    <n v="8268010884"/>
    <n v="5419"/>
    <n v="5375.42372881356"/>
    <m/>
    <n v="967.57627118644075"/>
    <n v="6343.0000000000009"/>
    <d v="2022-12-16T17:30:00"/>
    <n v="44402675"/>
    <s v="UTCL-20-DL-R-07"/>
    <s v="N018232294563834"/>
    <d v="2023-01-19T00:00:00"/>
    <s v="OLBC"/>
    <m/>
  </r>
  <r>
    <s v="C1399"/>
    <m/>
    <m/>
    <m/>
    <x v="0"/>
    <x v="171"/>
    <m/>
    <s v="53173945"/>
    <n v="5375.34"/>
    <m/>
    <m/>
    <n v="5375.34"/>
    <d v="2022-07-25T00:00:00"/>
    <m/>
    <m/>
    <m/>
    <m/>
    <s v="Cement Mill"/>
    <m/>
  </r>
  <r>
    <s v="RMES-28"/>
    <s v="DL01240200651"/>
    <s v="DAL2324018811"/>
    <n v="816273"/>
    <x v="0"/>
    <x v="203"/>
    <n v="8268013815"/>
    <n v="290"/>
    <n v="5363.5593220338988"/>
    <m/>
    <n v="965.4406779661017"/>
    <n v="6329"/>
    <d v="2024-01-31T17:30:00"/>
    <n v="161037495"/>
    <s v="UTCL-22-DL-N-39"/>
    <s v="N046242886346345"/>
    <d v="2024-02-17T00:00:00"/>
    <s v="Raw Mill-1 ESP"/>
    <m/>
  </r>
  <r>
    <s v="C1397"/>
    <m/>
    <m/>
    <m/>
    <x v="0"/>
    <x v="168"/>
    <m/>
    <s v="7043183011"/>
    <n v="5340"/>
    <m/>
    <m/>
    <n v="5340"/>
    <d v="2022-03-08T00:00:00"/>
    <m/>
    <m/>
    <m/>
    <m/>
    <s v="Cement Mill"/>
    <m/>
  </r>
  <r>
    <s v="C1053"/>
    <s v="DL01211000926"/>
    <s v="DAL2122009453"/>
    <n v="703046"/>
    <x v="0"/>
    <x v="279"/>
    <n v="8266012564"/>
    <s v="CB5000203488"/>
    <n v="5302"/>
    <m/>
    <n v="0"/>
    <n v="5302"/>
    <d v="2021-10-09T17:30:00"/>
    <n v="3445016274"/>
    <s v="UTCL-20-DL-R-04"/>
    <s v="N312211705920285"/>
    <d v="2021-11-09T00:00:00"/>
    <s v="Cement Mill"/>
    <m/>
  </r>
  <r>
    <s v="OLBC1261"/>
    <m/>
    <m/>
    <m/>
    <x v="0"/>
    <x v="342"/>
    <m/>
    <s v="7060875077"/>
    <n v="5297.32"/>
    <m/>
    <m/>
    <n v="5297.32"/>
    <m/>
    <m/>
    <m/>
    <m/>
    <m/>
    <s v="OLBC"/>
    <m/>
  </r>
  <r>
    <s v="CU13"/>
    <s v="DL01230301660"/>
    <s v="DAL2223021544"/>
    <n v="703046"/>
    <x v="0"/>
    <x v="279"/>
    <n v="8266017700"/>
    <s v="CB5000272040"/>
    <n v="5287"/>
    <m/>
    <n v="0"/>
    <n v="5287"/>
    <d v="2023-03-13T17:30:00"/>
    <n v="3445037714"/>
    <s v="UTCL-22-DL-R-07"/>
    <s v="N102232415499579"/>
    <d v="2023-04-14T00:00:00"/>
    <s v="Line-1 Cooler Updragation "/>
    <m/>
  </r>
  <r>
    <s v="OLBC1261"/>
    <m/>
    <m/>
    <m/>
    <x v="0"/>
    <x v="342"/>
    <m/>
    <s v="1622183"/>
    <n v="5272.6"/>
    <m/>
    <m/>
    <n v="5272.6"/>
    <m/>
    <m/>
    <m/>
    <m/>
    <m/>
    <s v="OLBC"/>
    <m/>
  </r>
  <r>
    <s v="OLBC1261"/>
    <m/>
    <m/>
    <m/>
    <x v="0"/>
    <x v="342"/>
    <m/>
    <s v="7060854041"/>
    <n v="5250"/>
    <m/>
    <m/>
    <n v="5250"/>
    <m/>
    <m/>
    <m/>
    <m/>
    <m/>
    <s v="OLBC"/>
    <m/>
  </r>
  <r>
    <n v="209"/>
    <s v="DL01230300515"/>
    <s v="DAL2223020252"/>
    <n v="126076"/>
    <x v="1"/>
    <x v="338"/>
    <n v="8266016977"/>
    <s v="ISAPL/1344/FEB"/>
    <n v="5200"/>
    <m/>
    <n v="936"/>
    <n v="6136"/>
    <d v="2023-02-04T17:30:00"/>
    <n v="6870427761"/>
    <s v="UTCL-21-DL-R-04"/>
    <n v="303218005187"/>
    <d v="2023-03-23T00:00:00"/>
    <s v="AFR"/>
    <m/>
  </r>
  <r>
    <s v="CU100"/>
    <s v="DL01240501135"/>
    <s v="DAL2425002338"/>
    <n v="400624"/>
    <x v="0"/>
    <x v="388"/>
    <n v="8266021248"/>
    <s v="K00112"/>
    <n v="5200"/>
    <m/>
    <n v="936"/>
    <n v="6136"/>
    <d v="2024-04-12T17:30:00"/>
    <n v="1251184114"/>
    <s v="UTCL-22-DL-R-07"/>
    <n v="406171547398"/>
    <d v="2024-06-19T00:00:00"/>
    <s v="Line-1 Cooler Updragation "/>
    <m/>
  </r>
  <r>
    <s v="EST19"/>
    <s v="DL01231100904"/>
    <s v="DAL2324013832"/>
    <n v="408784"/>
    <x v="0"/>
    <x v="427"/>
    <n v="8266019793"/>
    <s v="G423"/>
    <n v="5141.5254237288136"/>
    <m/>
    <n v="925.47457627118638"/>
    <n v="6067"/>
    <d v="2023-09-12T17:30:00"/>
    <n v="1246644043"/>
    <s v="UTCL-22-DL-N-47"/>
    <n v="401010500789"/>
    <d v="2024-01-01T00:00:00"/>
    <s v="ESP TPP"/>
    <m/>
  </r>
  <r>
    <s v="OLBC1224"/>
    <s v="DL01220601605"/>
    <s v="DAL2223004455"/>
    <n v="508839"/>
    <x v="0"/>
    <x v="421"/>
    <n v="8266013917"/>
    <n v="3761"/>
    <n v="5107.7966101694919"/>
    <m/>
    <n v="919.40338983050856"/>
    <n v="6027.2000000000007"/>
    <d v="2022-03-29T17:30:00"/>
    <n v="6870162395"/>
    <s v="UTCL-20-DL-R-07"/>
    <s v="N248222106186827"/>
    <d v="2022-09-06T00:00:00"/>
    <s v="OLBC"/>
    <m/>
  </r>
  <r>
    <s v="C1052"/>
    <s v="DL01211000895"/>
    <s v="DAL2122009430"/>
    <n v="703046"/>
    <x v="0"/>
    <x v="279"/>
    <n v="8266012544"/>
    <s v="CB5000203404"/>
    <n v="5085"/>
    <m/>
    <n v="0"/>
    <n v="5085"/>
    <d v="2021-10-08T17:30:00"/>
    <n v="3445016272"/>
    <s v="UTCL-20-DL-R-04"/>
    <s v="N309211703313006"/>
    <d v="2021-11-06T00:00:00"/>
    <s v="Cement Mill"/>
    <m/>
  </r>
  <r>
    <s v="OLBC1261"/>
    <m/>
    <m/>
    <m/>
    <x v="0"/>
    <x v="342"/>
    <m/>
    <s v="1553731"/>
    <n v="5041"/>
    <m/>
    <m/>
    <n v="5041"/>
    <m/>
    <m/>
    <m/>
    <m/>
    <m/>
    <s v="OLBC"/>
    <m/>
  </r>
  <r>
    <s v="OLBC432"/>
    <s v="DL01230700215"/>
    <s v="DAL2324005670"/>
    <n v="105903"/>
    <x v="0"/>
    <x v="297"/>
    <n v="8266018244"/>
    <s v="JEE/0209/23-24"/>
    <n v="5039.8305084745762"/>
    <m/>
    <n v="907.16949152542372"/>
    <n v="5947"/>
    <d v="2023-06-05T17:30:00"/>
    <n v="1246425191"/>
    <s v="UTCL-20-DL-R-07"/>
    <s v="N221232589162520"/>
    <d v="2023-08-09T00:00:00"/>
    <s v="OLBC"/>
    <m/>
  </r>
  <r>
    <s v="WHRS-925"/>
    <s v="DL01210701909"/>
    <s v="DAL2122005249"/>
    <n v="106653"/>
    <x v="0"/>
    <x v="57"/>
    <n v="8263000050"/>
    <s v="WWB20210229Z"/>
    <n v="5000"/>
    <n v="5.9001252348152775"/>
    <n v="900"/>
    <n v="5905.9001252348153"/>
    <d v="2021-05-25T17:30:00"/>
    <n v="6870155905"/>
    <s v="UTCL-20-DL-R-01"/>
    <n v="108116313730"/>
    <d v="2021-08-13T00:00:00"/>
    <s v="WHRS"/>
    <m/>
  </r>
  <r>
    <s v="WHRS-766"/>
    <s v="DL01220200438"/>
    <s v="DAL2122015159"/>
    <n v="811819"/>
    <x v="0"/>
    <x v="149"/>
    <n v="8263000049"/>
    <s v="MLIPL/28219/21"/>
    <n v="5000"/>
    <m/>
    <n v="0"/>
    <n v="5000"/>
    <d v="2022-01-16T17:30:00"/>
    <n v="3445027823"/>
    <s v="UTCL-20-DL-R-01"/>
    <n v="203116259038"/>
    <d v="2022-03-14T00:00:00"/>
    <s v="WHRS"/>
    <m/>
  </r>
  <r>
    <s v="CU210"/>
    <s v="DL01240501805"/>
    <s v="DAL2425002906"/>
    <n v="108271"/>
    <x v="0"/>
    <x v="371"/>
    <n v="8266021290"/>
    <n v="45137"/>
    <n v="5000"/>
    <m/>
    <n v="900"/>
    <n v="5900"/>
    <d v="2024-05-08T17:30:00"/>
    <n v="1251193763"/>
    <s v="UTCL-22-DL-R-07"/>
    <s v="N172243104220886"/>
    <d v="2024-06-22T00:00:00"/>
    <s v="Line-1 Cooler Updragation "/>
    <m/>
  </r>
  <r>
    <s v="WHRS-1852"/>
    <s v="DL01220101360"/>
    <s v="DAL2122014798"/>
    <n v="401972"/>
    <x v="0"/>
    <x v="29"/>
    <n v="8263000049"/>
    <s v="IDM11008845"/>
    <n v="4980"/>
    <n v="0"/>
    <n v="896.4"/>
    <n v="5876.4"/>
    <d v="2021-09-07T17:30:00"/>
    <n v="6870381157"/>
    <s v="UTCL-20-DL-R-01"/>
    <m/>
    <m/>
    <s v="WHRS"/>
    <m/>
  </r>
  <r>
    <s v="WHRS-1943"/>
    <s v="Nil"/>
    <m/>
    <s v="UC01"/>
    <x v="1"/>
    <x v="98"/>
    <s v="ULTRATECH CEMENT LTD.-HO- Project Allocation"/>
    <s v="44139840"/>
    <n v="4940"/>
    <m/>
    <n v="0"/>
    <n v="4940"/>
    <d v="2021-10-22T00:00:00"/>
    <m/>
    <s v="UTCL-20-DL-R-01"/>
    <m/>
    <m/>
    <s v="WHRS"/>
    <m/>
  </r>
  <r>
    <s v="CE65"/>
    <s v="DL01230501786"/>
    <s v="DAL2324003086"/>
    <n v="103281"/>
    <x v="0"/>
    <x v="372"/>
    <n v="8266018405"/>
    <n v="555"/>
    <n v="4922.0338983050851"/>
    <m/>
    <n v="885.96610169491532"/>
    <n v="5808"/>
    <d v="2023-04-28T17:30:00"/>
    <n v="1246379058"/>
    <s v="UTCL-22-DL-N-49"/>
    <s v="N165232503525939"/>
    <d v="2023-06-16T00:00:00"/>
    <s v="Line-1 Cooler ESP"/>
    <m/>
  </r>
  <r>
    <s v="WHRS-1518"/>
    <s v="DL01210700564"/>
    <s v="DAL2122003972"/>
    <n v="401972"/>
    <x v="0"/>
    <x v="29"/>
    <n v="8263000049"/>
    <s v="IDM11006435"/>
    <n v="4920"/>
    <n v="5.8056000000000001"/>
    <n v="885.6"/>
    <n v="5811.4056"/>
    <d v="2021-06-02T17:30:00"/>
    <n v="6870126293"/>
    <s v="UTCL-20-DL-R-01"/>
    <s v="HDFCR52021071653402151"/>
    <d v="2021-07-17T00:00:00"/>
    <s v="WHRS"/>
    <m/>
  </r>
  <r>
    <s v="OLBC396"/>
    <s v="DL01221101412"/>
    <s v="CFD2223009809"/>
    <n v="700717"/>
    <x v="0"/>
    <x v="365"/>
    <n v="8262000058"/>
    <s v="3142/22-23"/>
    <n v="4900"/>
    <m/>
    <n v="0"/>
    <n v="4900"/>
    <d v="2022-11-15T17:30:00"/>
    <n v="44534418"/>
    <s v="UTCL-20-DL-R-07"/>
    <n v="303135976015"/>
    <d v="2023-03-14T00:00:00"/>
    <s v="OLBC"/>
    <m/>
  </r>
  <r>
    <s v="OLBC1126"/>
    <s v="DL01220500773"/>
    <s v="DAL2223002221"/>
    <n v="508797"/>
    <x v="0"/>
    <x v="257"/>
    <n v="8266013829"/>
    <s v="SE-036"/>
    <n v="4899.9999999999991"/>
    <m/>
    <n v="587.99999999999989"/>
    <n v="5487.9999999999991"/>
    <d v="2022-04-29T00:00:00"/>
    <n v="6870048534"/>
    <s v="UTCL-20-DL-R-07"/>
    <s v="N152221981164515"/>
    <d v="2022-06-02T00:00:00"/>
    <s v="OLBC"/>
    <m/>
  </r>
  <r>
    <s v="WHRS-1994"/>
    <m/>
    <m/>
    <m/>
    <x v="0"/>
    <x v="307"/>
    <m/>
    <s v="52641193"/>
    <n v="4874"/>
    <m/>
    <m/>
    <n v="4874"/>
    <d v="2021-10-27T00:00:00"/>
    <m/>
    <m/>
    <m/>
    <m/>
    <s v="WHRS"/>
    <m/>
  </r>
  <r>
    <s v="RMES-3"/>
    <s v="DL01240401500"/>
    <m/>
    <n v="501448"/>
    <x v="0"/>
    <x v="111"/>
    <n v="8266020769"/>
    <s v="2023-24/AS/5205"/>
    <n v="4852"/>
    <m/>
    <n v="873.36"/>
    <n v="5725.36"/>
    <d v="2024-03-22T00:00:00"/>
    <m/>
    <s v="UTCL-22-DL-N-39"/>
    <m/>
    <m/>
    <s v="Raw Mill-1 ESP"/>
    <m/>
  </r>
  <r>
    <s v="OLBC1261"/>
    <m/>
    <m/>
    <m/>
    <x v="0"/>
    <x v="342"/>
    <m/>
    <s v="7041083611"/>
    <n v="4822.7299999999996"/>
    <m/>
    <m/>
    <n v="4822.7299999999996"/>
    <m/>
    <m/>
    <m/>
    <m/>
    <m/>
    <s v="OLBC"/>
    <m/>
  </r>
  <r>
    <s v="WHRS-1994"/>
    <m/>
    <m/>
    <m/>
    <x v="0"/>
    <x v="307"/>
    <m/>
    <s v="7033535411"/>
    <n v="4795.6099999999997"/>
    <m/>
    <m/>
    <n v="4795.6099999999997"/>
    <d v="2021-07-31T00:00:00"/>
    <m/>
    <m/>
    <m/>
    <m/>
    <s v="WHRS"/>
    <m/>
  </r>
  <r>
    <s v="WHRS-538"/>
    <s v="DL01210801057"/>
    <s v="DAL2122006253"/>
    <n v="811819"/>
    <x v="0"/>
    <x v="149"/>
    <n v="8263000091"/>
    <s v="SHORTAGE-44148"/>
    <n v="4768.38"/>
    <m/>
    <n v="0"/>
    <n v="4768.38"/>
    <d v="2021-08-26T00:00:00"/>
    <n v="7482103521"/>
    <s v="UTCL-20-DL-R-01"/>
    <n v="103255046896"/>
    <d v="2021-03-26T00:00:00"/>
    <s v="WHRS"/>
    <m/>
  </r>
  <r>
    <s v="C195"/>
    <s v="DL01220601408"/>
    <s v="DAL2223004215"/>
    <n v="821146"/>
    <x v="0"/>
    <x v="4"/>
    <n v="8263000191"/>
    <s v="SVPL/UP/22-23/16"/>
    <n v="4751.6400000000003"/>
    <m/>
    <n v="855.36"/>
    <n v="5607"/>
    <d v="2022-05-28T17:30:00"/>
    <n v="6870155889"/>
    <s v="UTCL-20-DL-R-04"/>
    <n v="208125993703"/>
    <d v="2022-08-15T00:00:00"/>
    <s v="Cement Mill"/>
    <m/>
  </r>
  <r>
    <s v="C1397"/>
    <m/>
    <m/>
    <m/>
    <x v="0"/>
    <x v="168"/>
    <m/>
    <s v="7039175873"/>
    <n v="4747.08"/>
    <m/>
    <m/>
    <n v="4747.08"/>
    <d v="2021-12-17T00:00:00"/>
    <m/>
    <m/>
    <m/>
    <m/>
    <s v="Cement Mill"/>
    <m/>
  </r>
  <r>
    <s v="OLBC1261"/>
    <m/>
    <m/>
    <m/>
    <x v="0"/>
    <x v="342"/>
    <m/>
    <s v="7041686276"/>
    <n v="4747.08"/>
    <m/>
    <m/>
    <n v="4747.08"/>
    <m/>
    <m/>
    <m/>
    <m/>
    <m/>
    <s v="OLBC"/>
    <m/>
  </r>
  <r>
    <n v="39"/>
    <s v="DL01230401152"/>
    <s v="DAL2324000562"/>
    <n v="703046"/>
    <x v="0"/>
    <x v="279"/>
    <n v="8266017181"/>
    <s v="CB5000271258"/>
    <n v="4732"/>
    <m/>
    <n v="0"/>
    <n v="4732"/>
    <d v="2023-04-03T17:30:00"/>
    <n v="1218719311"/>
    <s v="UTCL-21-DL-R-04"/>
    <s v="N164232500745190"/>
    <d v="2023-06-15T00:00:00"/>
    <s v="AFR"/>
    <m/>
  </r>
  <r>
    <s v="WHRS-1020"/>
    <s v="DL01211201171"/>
    <s v="DAL2122012960"/>
    <n v="138684"/>
    <x v="0"/>
    <x v="314"/>
    <n v="8266013240"/>
    <n v="1"/>
    <n v="4720"/>
    <m/>
    <n v="0"/>
    <n v="4720"/>
    <d v="2021-12-15T17:30:00"/>
    <n v="6870338366"/>
    <s v="UTCL-20-DL-R-01"/>
    <s v="N014221793801089"/>
    <d v="2022-01-15T00:00:00"/>
    <s v="WHRS"/>
    <m/>
  </r>
  <r>
    <s v="C1397"/>
    <m/>
    <m/>
    <m/>
    <x v="0"/>
    <x v="168"/>
    <m/>
    <s v="7043030244"/>
    <n v="4720"/>
    <m/>
    <m/>
    <n v="4720"/>
    <d v="2022-03-05T00:00:00"/>
    <m/>
    <m/>
    <m/>
    <m/>
    <s v="Cement Mill"/>
    <m/>
  </r>
  <r>
    <s v="WHRS-985"/>
    <s v="DL01230100234"/>
    <s v="DAL2223016209"/>
    <n v="141009"/>
    <x v="0"/>
    <x v="428"/>
    <n v="8266016699"/>
    <s v="HI/22-23/0015"/>
    <n v="4700"/>
    <m/>
    <n v="846"/>
    <n v="5546"/>
    <d v="2022-11-25T17:30:00"/>
    <n v="6870326899"/>
    <s v="UTCL-20-DL-R-01"/>
    <n v="301058715765"/>
    <d v="2023-01-06T00:00:00"/>
    <s v="WHRS"/>
    <m/>
  </r>
  <r>
    <s v="WHRS-1994"/>
    <m/>
    <m/>
    <m/>
    <x v="0"/>
    <x v="307"/>
    <m/>
    <s v="7047025139"/>
    <n v="4691.47"/>
    <m/>
    <m/>
    <n v="4691.47"/>
    <d v="2022-05-28T00:00:00"/>
    <m/>
    <m/>
    <m/>
    <m/>
    <s v="WHRS"/>
    <m/>
  </r>
  <r>
    <s v="OLBC1229"/>
    <s v="DL01220300929"/>
    <s v="DAL2122016848"/>
    <n v="123365"/>
    <x v="0"/>
    <x v="275"/>
    <n v="8266013766"/>
    <n v="220152418"/>
    <n v="4679.6610169491532"/>
    <m/>
    <n v="842.33898305084756"/>
    <n v="5522.0000000000009"/>
    <d v="2022-02-16T17:30:00"/>
    <n v="6870435656"/>
    <s v="UTCL-20-DL-R-07"/>
    <n v="204225317858"/>
    <d v="2022-04-23T00:00:00"/>
    <s v="OLBC"/>
    <m/>
  </r>
  <r>
    <s v="OLBC1261"/>
    <m/>
    <m/>
    <m/>
    <x v="0"/>
    <x v="342"/>
    <m/>
    <s v="7064693736"/>
    <n v="4671.3599999999997"/>
    <m/>
    <m/>
    <n v="4671.3599999999997"/>
    <m/>
    <m/>
    <m/>
    <m/>
    <m/>
    <s v="OLBC"/>
    <m/>
  </r>
  <r>
    <s v="C1226"/>
    <s v="DL01211000812"/>
    <s v="DAL2122009375"/>
    <n v="510104"/>
    <x v="0"/>
    <x v="237"/>
    <n v="8266012361"/>
    <s v="BPC227642"/>
    <n v="4666.1016949152545"/>
    <m/>
    <n v="839.89830508474574"/>
    <n v="5506"/>
    <d v="2021-10-01T17:30:00"/>
    <n v="6870241035"/>
    <s v="UTCL-20-DL-R-04"/>
    <s v="N309211703313244"/>
    <d v="2021-11-06T00:00:00"/>
    <s v="Cement Mill"/>
    <m/>
  </r>
  <r>
    <s v="OLBC1261"/>
    <m/>
    <m/>
    <m/>
    <x v="0"/>
    <x v="342"/>
    <m/>
    <s v="7063664997"/>
    <n v="4640"/>
    <m/>
    <m/>
    <n v="4640"/>
    <m/>
    <m/>
    <m/>
    <m/>
    <m/>
    <s v="OLBC"/>
    <m/>
  </r>
  <r>
    <s v="WHRS-1973"/>
    <s v="DL01210901680"/>
    <s v="DAL2122008564"/>
    <n v="108271"/>
    <x v="0"/>
    <x v="371"/>
    <n v="8266012385"/>
    <n v="26358"/>
    <n v="4600"/>
    <m/>
    <n v="828"/>
    <n v="5428"/>
    <d v="2021-09-08T17:30:00"/>
    <n v="6870229356"/>
    <s v="UTCL-20-DL-R-01"/>
    <s v="N294211681727108"/>
    <d v="2021-10-22T00:00:00"/>
    <s v="WHRS"/>
    <m/>
  </r>
  <r>
    <s v="C1178"/>
    <s v="DL01220900802"/>
    <s v="DAL2223009524"/>
    <n v="128635"/>
    <x v="0"/>
    <x v="173"/>
    <n v="8266015487"/>
    <s v="DT/22-23/468"/>
    <n v="4575"/>
    <m/>
    <n v="823.5"/>
    <n v="5398.5"/>
    <d v="2022-08-20T17:30:00"/>
    <n v="6870191419"/>
    <s v="UTCL-20-DL-R-04"/>
    <s v="N277222146429212"/>
    <d v="2022-10-06T00:00:00"/>
    <s v="Cement Mill"/>
    <m/>
  </r>
  <r>
    <s v="OLBC934"/>
    <s v="DL01230201856"/>
    <s v="DAL2223019498"/>
    <n v="123859"/>
    <x v="0"/>
    <x v="229"/>
    <n v="8266017234"/>
    <s v="RTPL/2223/2187"/>
    <n v="4570.3389830508477"/>
    <m/>
    <n v="822.66101694915255"/>
    <n v="5393"/>
    <d v="2023-02-03T17:30:00"/>
    <n v="6870394414"/>
    <s v="UTCL-20-DL-R-07"/>
    <s v="N072232370103556"/>
    <d v="2023-03-15T00:00:00"/>
    <s v="OLBC"/>
    <m/>
  </r>
  <r>
    <s v="WHRS-522"/>
    <s v="DL01210701297"/>
    <s v="DAL2122004542"/>
    <n v="814561"/>
    <x v="0"/>
    <x v="308"/>
    <n v="8268005663"/>
    <s v="D10"/>
    <n v="4560"/>
    <m/>
    <n v="820.8"/>
    <n v="5380.8"/>
    <d v="2021-05-26T17:30:00"/>
    <n v="43982977"/>
    <s v="UTCL-20-DL-R-01"/>
    <s v="N214211585718889"/>
    <d v="2021-08-03T00:00:00"/>
    <s v="WHRS"/>
    <m/>
  </r>
  <r>
    <s v="OLBC42"/>
    <s v="DL01221100792"/>
    <s v="DAL2223013281"/>
    <n v="703046"/>
    <x v="0"/>
    <x v="279"/>
    <n v="8266016016"/>
    <s v="CB5000226796"/>
    <n v="4527"/>
    <m/>
    <n v="0"/>
    <n v="4527"/>
    <d v="2022-10-16T17:30:00"/>
    <n v="3445022896"/>
    <s v="UTCL-20-DL-R-07"/>
    <s v="N325222215080610"/>
    <d v="2022-11-24T00:00:00"/>
    <s v="OLBC"/>
    <m/>
  </r>
  <r>
    <s v="WHRS-1996"/>
    <m/>
    <m/>
    <m/>
    <x v="0"/>
    <x v="171"/>
    <m/>
    <s v="53511165"/>
    <n v="4501.1899999999996"/>
    <m/>
    <m/>
    <n v="4501.1899999999996"/>
    <d v="2022-08-29T00:00:00"/>
    <m/>
    <m/>
    <m/>
    <m/>
    <s v="WHRS"/>
    <m/>
  </r>
  <r>
    <s v="WHRS-1996"/>
    <m/>
    <m/>
    <m/>
    <x v="0"/>
    <x v="171"/>
    <m/>
    <s v="53511165"/>
    <n v="4501.1899999999996"/>
    <m/>
    <m/>
    <n v="4501.1899999999996"/>
    <d v="2022-08-29T00:00:00"/>
    <m/>
    <m/>
    <m/>
    <m/>
    <s v="WHRS"/>
    <m/>
  </r>
  <r>
    <s v="WHRS-946"/>
    <s v="DL01210301227"/>
    <s v="DAL2021011175"/>
    <n v="404824"/>
    <x v="0"/>
    <x v="106"/>
    <n v="8263000064"/>
    <s v="619/2020-21"/>
    <n v="4500"/>
    <m/>
    <n v="810"/>
    <n v="5310"/>
    <d v="2021-02-12T17:30:00"/>
    <n v="6870016895"/>
    <s v="UTCL-20-DL-R-01"/>
    <s v="N110211480600267"/>
    <d v="2021-04-21T00:00:00"/>
    <s v="WHRS"/>
    <m/>
  </r>
  <r>
    <s v="WHRS-764"/>
    <s v="DL01220200435"/>
    <s v="DAL2122015162"/>
    <n v="811819"/>
    <x v="0"/>
    <x v="149"/>
    <n v="8263000049"/>
    <s v="MLIPL/28174/21"/>
    <n v="4500"/>
    <m/>
    <n v="0"/>
    <n v="4500"/>
    <d v="2022-01-15T17:30:00"/>
    <n v="3445027817"/>
    <s v="UTCL-20-DL-R-01"/>
    <n v="203116259038"/>
    <d v="2022-03-14T00:00:00"/>
    <s v="WHRS"/>
    <m/>
  </r>
  <r>
    <s v="WHRS-761"/>
    <s v="DL01220200427"/>
    <s v="DAL2122015169"/>
    <n v="811819"/>
    <x v="0"/>
    <x v="149"/>
    <n v="8263000049"/>
    <s v="MLIPL/27408/21"/>
    <n v="4500"/>
    <m/>
    <n v="0"/>
    <n v="4500"/>
    <d v="2022-01-15T17:30:00"/>
    <n v="3445027914"/>
    <s v="UTCL-20-DL-R-01"/>
    <n v="203116259038"/>
    <d v="2022-03-14T00:00:00"/>
    <s v="WHRS"/>
    <m/>
  </r>
  <r>
    <s v="OLBC1261"/>
    <m/>
    <m/>
    <m/>
    <x v="0"/>
    <x v="342"/>
    <m/>
    <s v="7067600722"/>
    <n v="4477.5"/>
    <m/>
    <m/>
    <n v="4477.5"/>
    <m/>
    <m/>
    <m/>
    <m/>
    <m/>
    <s v="OLBC"/>
    <m/>
  </r>
  <r>
    <s v="OLBC556"/>
    <s v="DL01230702398"/>
    <s v="DAL2324007647"/>
    <n v="510104"/>
    <x v="0"/>
    <x v="237"/>
    <n v="8266018750"/>
    <s v="2023BP2453"/>
    <n v="4456.7796610169498"/>
    <m/>
    <n v="802.22033898305096"/>
    <n v="5259.0000000000009"/>
    <d v="2023-07-03T17:30:00"/>
    <n v="1246457171"/>
    <s v="UTCL-20-DL-R-07"/>
    <s v="N254232636809653"/>
    <d v="2023-09-13T00:00:00"/>
    <s v="OLBC"/>
    <m/>
  </r>
  <r>
    <s v="C1124"/>
    <s v="DL01210301493"/>
    <s v="DAL2021011447"/>
    <n v="816273"/>
    <x v="0"/>
    <x v="203"/>
    <n v="8268005513"/>
    <n v="175"/>
    <n v="4434.66"/>
    <m/>
    <n v="798.34"/>
    <n v="5233"/>
    <d v="2021-03-24T17:30:00"/>
    <n v="44312352"/>
    <s v="UTCL-20-DL-R-04"/>
    <s v="N116211484929511"/>
    <d v="2021-04-27T00:00:00"/>
    <s v="Cement Mill"/>
    <m/>
  </r>
  <r>
    <s v="OLBC1261"/>
    <m/>
    <m/>
    <m/>
    <x v="0"/>
    <x v="342"/>
    <m/>
    <s v="7060874572"/>
    <n v="4414.43"/>
    <m/>
    <m/>
    <n v="4414.43"/>
    <m/>
    <m/>
    <m/>
    <m/>
    <m/>
    <s v="OLBC"/>
    <m/>
  </r>
  <r>
    <s v="C1070"/>
    <s v="DL01220800725"/>
    <s v="DAL2223007604"/>
    <n v="703046"/>
    <x v="0"/>
    <x v="279"/>
    <n v="8266015076"/>
    <s v="CB5000225981"/>
    <n v="4407"/>
    <m/>
    <n v="0"/>
    <n v="4407"/>
    <d v="2022-07-20T17:30:00"/>
    <n v="3445013372"/>
    <s v="UTCL-20-DL-R-04"/>
    <s v="N262222126203023"/>
    <d v="2022-09-22T00:00:00"/>
    <s v="Cement Mill"/>
    <m/>
  </r>
  <r>
    <s v="WHRS-1994"/>
    <m/>
    <m/>
    <m/>
    <x v="0"/>
    <x v="307"/>
    <m/>
    <s v="7051926873"/>
    <n v="4393.05"/>
    <m/>
    <m/>
    <n v="4393.05"/>
    <d v="2022-09-07T00:00:00"/>
    <m/>
    <m/>
    <m/>
    <m/>
    <s v="WHRS"/>
    <m/>
  </r>
  <r>
    <s v="WHRS-1994"/>
    <m/>
    <m/>
    <m/>
    <x v="0"/>
    <x v="307"/>
    <m/>
    <s v="7062924723"/>
    <n v="4329.83"/>
    <m/>
    <m/>
    <n v="4329.83"/>
    <d v="2023-03-31T00:00:00"/>
    <m/>
    <m/>
    <m/>
    <m/>
    <s v="WHRS"/>
    <m/>
  </r>
  <r>
    <n v="57"/>
    <s v="DL01230202071"/>
    <s v="DAL2223019895"/>
    <n v="128634"/>
    <x v="0"/>
    <x v="420"/>
    <n v="8266016982"/>
    <n v="3061"/>
    <n v="4320.3389830508477"/>
    <m/>
    <n v="777.66101694915255"/>
    <n v="5098"/>
    <d v="2023-01-14T17:30:00"/>
    <n v="6870403257"/>
    <s v="UTCL-21-DL-R-04"/>
    <s v="N065232359326838"/>
    <d v="2023-03-08T00:00:00"/>
    <s v="AFR"/>
    <m/>
  </r>
  <r>
    <s v="C1397"/>
    <m/>
    <m/>
    <m/>
    <x v="0"/>
    <x v="168"/>
    <m/>
    <s v="7044347227"/>
    <n v="4296.75"/>
    <m/>
    <m/>
    <n v="4296.75"/>
    <d v="2022-03-30T00:00:00"/>
    <m/>
    <m/>
    <m/>
    <m/>
    <s v="Cement Mill"/>
    <m/>
  </r>
  <r>
    <s v="WHRS-103"/>
    <s v="DL01210800992"/>
    <s v="CFD2122005783"/>
    <n v="200730"/>
    <x v="0"/>
    <x v="42"/>
    <n v="8262000049"/>
    <s v="IMP201/AG/21-22"/>
    <n v="4287.2881355932204"/>
    <m/>
    <n v="771.71186440677968"/>
    <n v="5059"/>
    <d v="2021-07-19T17:30:00"/>
    <m/>
    <s v="UTCL-20-DL-R-01"/>
    <m/>
    <m/>
    <s v="WHRS"/>
    <m/>
  </r>
  <r>
    <s v="WHRS-404"/>
    <s v="DL01220100782"/>
    <s v="CFD2122011865"/>
    <n v="923348"/>
    <x v="0"/>
    <x v="266"/>
    <n v="8262000049"/>
    <s v="IMP201/AG/21-22"/>
    <n v="4287.2881355932204"/>
    <m/>
    <n v="771.71186440677968"/>
    <n v="5059"/>
    <d v="2021-08-18T17:30:00"/>
    <n v="44338822"/>
    <s v="UTCL-20-DL-R-01"/>
    <s v="N039221825087289"/>
    <d v="2022-02-09T00:00:00"/>
    <s v="WHRS"/>
    <m/>
  </r>
  <r>
    <s v="CU23"/>
    <s v="DL01240101736"/>
    <s v="DAL2324017771"/>
    <n v="703046"/>
    <x v="0"/>
    <x v="279"/>
    <n v="8266019983"/>
    <s v="CB5000293478"/>
    <n v="4286"/>
    <m/>
    <n v="0"/>
    <n v="4286"/>
    <d v="2024-01-12T17:30:00"/>
    <n v="1218745916"/>
    <s v="UTCL-22-DL-R-07"/>
    <s v="N043242880192502"/>
    <d v="2024-02-12T00:00:00"/>
    <s v="Line-1 Cooler Updragation "/>
    <m/>
  </r>
  <r>
    <s v="WHRS-1994"/>
    <m/>
    <m/>
    <m/>
    <x v="0"/>
    <x v="307"/>
    <m/>
    <s v="7066001084"/>
    <n v="4260"/>
    <m/>
    <m/>
    <n v="4260"/>
    <d v="2023-05-25T00:00:00"/>
    <m/>
    <m/>
    <m/>
    <m/>
    <s v="WHRS"/>
    <m/>
  </r>
  <r>
    <s v="WHRS-1994"/>
    <m/>
    <m/>
    <m/>
    <x v="0"/>
    <x v="307"/>
    <m/>
    <s v="7066383347"/>
    <n v="4222.3500000000004"/>
    <m/>
    <m/>
    <n v="4222.3500000000004"/>
    <d v="2023-05-31T00:00:00"/>
    <m/>
    <m/>
    <m/>
    <m/>
    <s v="WHRS"/>
    <m/>
  </r>
  <r>
    <s v="OLBC1237"/>
    <s v="DL01230901138"/>
    <s v="DAL2324010390"/>
    <n v="815146"/>
    <x v="0"/>
    <x v="419"/>
    <n v="8268012574"/>
    <n v="21"/>
    <n v="4200"/>
    <m/>
    <n v="756"/>
    <n v="4956"/>
    <d v="2023-09-05T17:30:00"/>
    <n v="160693329"/>
    <s v="UTCL-20-DL-R-07"/>
    <m/>
    <m/>
    <s v="OLBC"/>
    <m/>
  </r>
  <r>
    <s v="CU12"/>
    <s v="DL01230901980"/>
    <s v="DAL2324011434"/>
    <n v="137315"/>
    <x v="0"/>
    <x v="411"/>
    <n v="8266019643"/>
    <s v="AR/13/09/23-04"/>
    <n v="4200"/>
    <m/>
    <n v="756"/>
    <n v="4956"/>
    <d v="2023-09-13T17:30:00"/>
    <n v="1246541974"/>
    <s v="UTCL-22-DL-R-07"/>
    <s v="N292232696861042"/>
    <d v="2023-10-21T00:00:00"/>
    <s v="Line-1 Cooler Updragation "/>
    <m/>
  </r>
  <r>
    <s v="WHRS-905"/>
    <s v="DL01210500675"/>
    <s v="DAL2122001491"/>
    <n v="106653"/>
    <x v="0"/>
    <x v="57"/>
    <n v="8263000050"/>
    <s v="PWB20201251"/>
    <n v="4180"/>
    <n v="3.7"/>
    <n v="752.4"/>
    <n v="4936.0999999999995"/>
    <d v="2021-03-23T17:30:00"/>
    <n v="6870069097"/>
    <s v="UTCL-20-DL-R-01"/>
    <n v="105282758461"/>
    <d v="2021-05-30T00:00:00"/>
    <s v="WHRS"/>
    <m/>
  </r>
  <r>
    <s v="C1399"/>
    <m/>
    <m/>
    <m/>
    <x v="0"/>
    <x v="171"/>
    <m/>
    <s v="52613606"/>
    <n v="4116"/>
    <m/>
    <m/>
    <n v="4116"/>
    <d v="2021-09-20T00:00:00"/>
    <m/>
    <m/>
    <m/>
    <m/>
    <s v="Cement Mill"/>
    <m/>
  </r>
  <r>
    <s v="C1399"/>
    <m/>
    <m/>
    <m/>
    <x v="0"/>
    <x v="171"/>
    <m/>
    <s v="52613606"/>
    <n v="4116"/>
    <m/>
    <m/>
    <n v="4116"/>
    <d v="2021-09-20T00:00:00"/>
    <m/>
    <m/>
    <m/>
    <m/>
    <s v="Cement Mill"/>
    <m/>
  </r>
  <r>
    <s v="C1363"/>
    <s v="DL01220300424"/>
    <s v="DAL2122016352"/>
    <n v="508954"/>
    <x v="0"/>
    <x v="416"/>
    <n v="8266013554"/>
    <s v="SBS/0585/21-22"/>
    <n v="4115.47"/>
    <m/>
    <n v="740.78"/>
    <n v="4856.25"/>
    <d v="2022-02-04T17:30:00"/>
    <n v="6870414092"/>
    <s v="UTCL-20-DL-R-04"/>
    <s v="N081221883534380"/>
    <d v="2022-03-23T00:00:00"/>
    <s v="Cement Mill"/>
    <m/>
  </r>
  <r>
    <s v="WHRS-1994"/>
    <m/>
    <m/>
    <m/>
    <x v="0"/>
    <x v="307"/>
    <m/>
    <s v="7062924723"/>
    <n v="4114.87"/>
    <m/>
    <m/>
    <n v="4114.87"/>
    <d v="2023-03-31T00:00:00"/>
    <m/>
    <m/>
    <m/>
    <m/>
    <s v="WHRS"/>
    <m/>
  </r>
  <r>
    <s v="OLBC1261"/>
    <m/>
    <m/>
    <m/>
    <x v="0"/>
    <x v="342"/>
    <m/>
    <s v="7059597127"/>
    <n v="4112.16"/>
    <m/>
    <m/>
    <n v="4112.16"/>
    <m/>
    <m/>
    <m/>
    <m/>
    <m/>
    <s v="OLBC"/>
    <m/>
  </r>
  <r>
    <s v="OLBC1269"/>
    <m/>
    <m/>
    <m/>
    <x v="0"/>
    <x v="171"/>
    <m/>
    <s v="53811479"/>
    <n v="4093.49"/>
    <m/>
    <m/>
    <n v="4093.49"/>
    <d v="2022-09-29T00:00:00"/>
    <m/>
    <m/>
    <m/>
    <m/>
    <s v="OLBC"/>
    <m/>
  </r>
  <r>
    <s v="WHRS-1994"/>
    <m/>
    <m/>
    <m/>
    <x v="0"/>
    <x v="307"/>
    <m/>
    <s v="7055134788"/>
    <n v="4080.92"/>
    <m/>
    <m/>
    <n v="4080.92"/>
    <d v="2022-11-16T00:00:00"/>
    <m/>
    <m/>
    <m/>
    <m/>
    <s v="WHRS"/>
    <m/>
  </r>
  <r>
    <s v="C1400"/>
    <s v="44167965"/>
    <m/>
    <n v="816965"/>
    <x v="0"/>
    <x v="157"/>
    <m/>
    <s v="BOCW CESS"/>
    <n v="4033"/>
    <m/>
    <m/>
    <n v="4033"/>
    <d v="2022-09-26T00:00:00"/>
    <m/>
    <m/>
    <m/>
    <m/>
    <s v="Cement Mill"/>
    <m/>
  </r>
  <r>
    <s v="WHRS-1792"/>
    <s v="DL01211001966"/>
    <s v="DAL2122010455"/>
    <n v="401972"/>
    <x v="0"/>
    <x v="29"/>
    <n v="8263000049"/>
    <s v="IDM11008854"/>
    <n v="4000"/>
    <n v="0"/>
    <n v="720"/>
    <n v="4720"/>
    <d v="2021-09-07T17:30:00"/>
    <n v="6870260816"/>
    <s v="UTCL-20-DL-R-01"/>
    <s v="HDFCR52021111076445411"/>
    <d v="2021-11-11T00:00:00"/>
    <s v="WHRS"/>
    <m/>
  </r>
  <r>
    <s v="OLBC1261"/>
    <m/>
    <m/>
    <m/>
    <x v="0"/>
    <x v="342"/>
    <m/>
    <s v="44333360"/>
    <n v="4000"/>
    <m/>
    <m/>
    <n v="4000"/>
    <m/>
    <m/>
    <m/>
    <m/>
    <m/>
    <s v="OLBC"/>
    <m/>
  </r>
  <r>
    <s v="OLBC1261"/>
    <m/>
    <m/>
    <m/>
    <x v="0"/>
    <x v="342"/>
    <m/>
    <s v="44333345"/>
    <n v="4000"/>
    <m/>
    <m/>
    <n v="4000"/>
    <m/>
    <m/>
    <m/>
    <m/>
    <m/>
    <s v="OLBC"/>
    <m/>
  </r>
  <r>
    <s v="WHRS-784"/>
    <s v="DL01220200433"/>
    <s v="DAL2122015164"/>
    <n v="811819"/>
    <x v="0"/>
    <x v="149"/>
    <n v="8263000049"/>
    <s v="MLIPL/28229/21"/>
    <n v="4000"/>
    <m/>
    <n v="0"/>
    <n v="4000"/>
    <d v="2022-01-17T17:30:00"/>
    <n v="3445027791"/>
    <s v="UTCL-20-DL-R-01"/>
    <n v="207306882854"/>
    <d v="2022-08-02T00:00:00"/>
    <s v="WHRS"/>
    <m/>
  </r>
  <r>
    <s v="WHRS-755"/>
    <s v="DL01220200420"/>
    <s v="DAL2122015176"/>
    <n v="811819"/>
    <x v="0"/>
    <x v="149"/>
    <n v="8263000049"/>
    <s v="MLIPL/27413/21"/>
    <n v="4000"/>
    <m/>
    <n v="0"/>
    <n v="4000"/>
    <d v="2022-01-15T17:30:00"/>
    <n v="3445027794"/>
    <s v="UTCL-20-DL-R-01"/>
    <n v="203116259038"/>
    <d v="2022-03-14T00:00:00"/>
    <s v="WHRS"/>
    <m/>
  </r>
  <r>
    <s v="WHRS-757"/>
    <s v="DL01220200422"/>
    <s v="DAL2122015174"/>
    <n v="811819"/>
    <x v="0"/>
    <x v="149"/>
    <n v="8263000049"/>
    <s v="MLIPL/28019/21"/>
    <n v="4000"/>
    <m/>
    <n v="0"/>
    <n v="4000"/>
    <d v="2022-01-15T17:30:00"/>
    <n v="3445027796"/>
    <s v="UTCL-20-DL-R-01"/>
    <n v="203116259038"/>
    <d v="2022-03-14T00:00:00"/>
    <s v="WHRS"/>
    <m/>
  </r>
  <r>
    <s v="WHRS-762"/>
    <s v="DL01220200431"/>
    <s v="DAL2122015166"/>
    <n v="811819"/>
    <x v="0"/>
    <x v="149"/>
    <n v="8263000049"/>
    <s v="MLIPL/28227/21"/>
    <n v="4000"/>
    <m/>
    <n v="0"/>
    <n v="4000"/>
    <d v="2022-01-17T17:30:00"/>
    <n v="3445027802"/>
    <s v="UTCL-20-DL-R-01"/>
    <n v="203116259038"/>
    <d v="2022-03-14T00:00:00"/>
    <s v="WHRS"/>
    <m/>
  </r>
  <r>
    <s v="WHRS-765"/>
    <s v="DL01220200436"/>
    <s v="DAL2122015161"/>
    <n v="811819"/>
    <x v="0"/>
    <x v="149"/>
    <n v="8263000049"/>
    <s v="MLIPL/28062/21"/>
    <n v="4000"/>
    <m/>
    <n v="0"/>
    <n v="4000"/>
    <d v="2022-01-16T17:30:00"/>
    <n v="3445027821"/>
    <s v="UTCL-20-DL-R-01"/>
    <n v="203116259038"/>
    <d v="2022-03-14T00:00:00"/>
    <s v="WHRS"/>
    <m/>
  </r>
  <r>
    <s v="WHRS-756"/>
    <s v="DL01220200421"/>
    <s v="DAL2122015175"/>
    <n v="811819"/>
    <x v="0"/>
    <x v="149"/>
    <n v="8263000049"/>
    <s v="MLIPL/27454/21"/>
    <n v="4000"/>
    <m/>
    <n v="0"/>
    <n v="4000"/>
    <d v="2022-01-15T17:30:00"/>
    <n v="3445027832"/>
    <s v="UTCL-20-DL-R-01"/>
    <n v="203116259038"/>
    <d v="2022-03-14T00:00:00"/>
    <s v="WHRS"/>
    <m/>
  </r>
  <r>
    <s v="WHRS-767"/>
    <s v="DL01220200440"/>
    <s v="DAL2122015157"/>
    <n v="811819"/>
    <x v="0"/>
    <x v="149"/>
    <n v="8263000049"/>
    <s v="MLIPL/28226/21"/>
    <n v="4000"/>
    <m/>
    <n v="0"/>
    <n v="4000"/>
    <d v="2022-01-16T17:30:00"/>
    <n v="3445027836"/>
    <s v="UTCL-20-DL-R-01"/>
    <n v="203116259038"/>
    <d v="2022-03-14T00:00:00"/>
    <s v="WHRS"/>
    <m/>
  </r>
  <r>
    <s v="WHRS-747"/>
    <s v="DL01220200428"/>
    <s v="DAL2122015168"/>
    <n v="811819"/>
    <x v="0"/>
    <x v="149"/>
    <n v="8263000049"/>
    <s v="MLIPL/27410/21"/>
    <n v="4000"/>
    <m/>
    <n v="0"/>
    <n v="4000"/>
    <d v="2022-01-15T17:30:00"/>
    <n v="3445027839"/>
    <s v="UTCL-20-DL-R-01"/>
    <n v="112177445684"/>
    <d v="2021-12-18T00:00:00"/>
    <s v="WHRS"/>
    <m/>
  </r>
  <r>
    <s v="WHRS-771"/>
    <s v="DL01220200434"/>
    <s v="DAL2122015163"/>
    <n v="811819"/>
    <x v="0"/>
    <x v="149"/>
    <n v="8263000049"/>
    <s v="MLIPL/28218/21"/>
    <n v="4000"/>
    <m/>
    <n v="0"/>
    <n v="4000"/>
    <d v="2022-01-16T00:00:00"/>
    <n v="3445027905"/>
    <s v="UTCL-20-DL-R-01"/>
    <n v="203116259038"/>
    <d v="2022-03-14T00:00:00"/>
    <s v="WHRS"/>
    <m/>
  </r>
  <r>
    <s v="WHRS-759"/>
    <s v="DL01220200425"/>
    <s v="DAL2122015171"/>
    <n v="811819"/>
    <x v="0"/>
    <x v="149"/>
    <n v="8263000049"/>
    <s v="MLIPL/27184/21"/>
    <n v="4000"/>
    <m/>
    <n v="0"/>
    <n v="4000"/>
    <d v="2022-01-15T17:30:00"/>
    <n v="3445027906"/>
    <s v="UTCL-20-DL-R-01"/>
    <n v="203116259038"/>
    <d v="2022-03-14T00:00:00"/>
    <s v="WHRS"/>
    <m/>
  </r>
  <r>
    <s v="WHRS-768"/>
    <s v="DL01220200424"/>
    <s v="DAL2122015172"/>
    <n v="811819"/>
    <x v="0"/>
    <x v="149"/>
    <n v="8263000049"/>
    <s v="MLIPL/28052/21"/>
    <n v="4000"/>
    <m/>
    <n v="0"/>
    <n v="4000"/>
    <d v="2022-01-16T00:00:00"/>
    <n v="3445027917"/>
    <s v="UTCL-20-DL-R-01"/>
    <n v="203116259038"/>
    <d v="2022-03-14T00:00:00"/>
    <s v="WHRS"/>
    <m/>
  </r>
  <r>
    <s v="WHRS-842"/>
    <s v="DL01220201161"/>
    <m/>
    <n v="811819"/>
    <x v="0"/>
    <x v="149"/>
    <n v="8263000049"/>
    <s v="MLIPL/28055/21"/>
    <n v="4000"/>
    <m/>
    <n v="0"/>
    <n v="4000"/>
    <d v="2022-01-16T00:00:00"/>
    <m/>
    <s v="UTCL-20-DL-R-01"/>
    <m/>
    <m/>
    <s v="WHRS"/>
    <m/>
  </r>
  <r>
    <s v="WHRS-773"/>
    <s v="DL01220300739"/>
    <s v="DAL2122016792"/>
    <n v="811819"/>
    <x v="0"/>
    <x v="149"/>
    <n v="8263000049"/>
    <s v="MLIPL/28903/21"/>
    <n v="4000"/>
    <m/>
    <n v="0"/>
    <n v="4000"/>
    <d v="2022-02-01T00:00:00"/>
    <n v="3445032490"/>
    <s v="UTCL-20-DL-R-01"/>
    <n v="203230660148"/>
    <d v="2022-03-25T00:00:00"/>
    <s v="WHRS"/>
    <m/>
  </r>
  <r>
    <s v="WHRS-1994"/>
    <m/>
    <m/>
    <m/>
    <x v="0"/>
    <x v="307"/>
    <m/>
    <s v="7048518439"/>
    <n v="3988.37"/>
    <m/>
    <m/>
    <n v="3988.37"/>
    <d v="2022-06-25T00:00:00"/>
    <m/>
    <m/>
    <m/>
    <m/>
    <s v="WHRS"/>
    <m/>
  </r>
  <r>
    <s v="C1397"/>
    <m/>
    <m/>
    <m/>
    <x v="0"/>
    <x v="168"/>
    <m/>
    <s v="7036008120"/>
    <n v="3978"/>
    <m/>
    <m/>
    <n v="3978"/>
    <d v="2021-09-29T00:00:00"/>
    <m/>
    <m/>
    <m/>
    <m/>
    <s v="Cement Mill"/>
    <m/>
  </r>
  <r>
    <s v="WHRS-1994"/>
    <m/>
    <m/>
    <m/>
    <x v="0"/>
    <x v="307"/>
    <m/>
    <s v="7062924723"/>
    <n v="3937.77"/>
    <m/>
    <m/>
    <n v="3937.77"/>
    <d v="2023-03-31T00:00:00"/>
    <m/>
    <m/>
    <m/>
    <m/>
    <s v="WHRS"/>
    <m/>
  </r>
  <r>
    <s v="C1148"/>
    <s v="DL01211200890"/>
    <s v="DAL2122012717"/>
    <n v="125291"/>
    <x v="0"/>
    <x v="361"/>
    <n v="8266012787"/>
    <n v="1368"/>
    <n v="3900"/>
    <m/>
    <n v="702"/>
    <n v="4602"/>
    <d v="2021-11-17T17:30:00"/>
    <n v="6870313548"/>
    <s v="UTCL-20-DL-R-04"/>
    <s v="N011221789708601"/>
    <d v="2022-01-12T00:00:00"/>
    <s v="Cement Mill"/>
    <m/>
  </r>
  <r>
    <s v="WHRS-520"/>
    <s v="DL01230302050"/>
    <s v="DAL2223021624"/>
    <n v="814561"/>
    <x v="0"/>
    <x v="308"/>
    <n v="8268010099"/>
    <s v="D-133"/>
    <n v="3900"/>
    <m/>
    <n v="702"/>
    <n v="4602"/>
    <d v="2023-03-17T17:30:00"/>
    <n v="44587375"/>
    <s v="UTCL-20-DL-R-01"/>
    <s v="N097232407974058"/>
    <d v="2023-04-09T00:00:00"/>
    <s v="WHRS"/>
    <m/>
  </r>
  <r>
    <s v="WHRS-949"/>
    <s v="DL01210100203"/>
    <s v="DAL2021008124"/>
    <n v="103281"/>
    <x v="0"/>
    <x v="372"/>
    <n v="8266009302"/>
    <n v="2954"/>
    <n v="3899.9999999999995"/>
    <m/>
    <n v="701.99999999999989"/>
    <n v="4601.9999999999991"/>
    <d v="2020-10-20T17:30:00"/>
    <n v="6870239758"/>
    <s v="UTCL-20-DL-R-01"/>
    <s v="N007211366009249"/>
    <d v="2021-01-08T00:00:00"/>
    <s v="WHRS"/>
    <m/>
  </r>
  <r>
    <s v="CU20"/>
    <s v="DL01231100024"/>
    <s v="DAL2324013201"/>
    <n v="703046"/>
    <x v="0"/>
    <x v="279"/>
    <n v="8266019998"/>
    <s v="CB5000292872"/>
    <n v="3894"/>
    <m/>
    <n v="0"/>
    <n v="3894"/>
    <d v="2023-10-19T17:30:00"/>
    <n v="1218737828"/>
    <s v="UTCL-22-DL-R-07"/>
    <s v="N322232743916895"/>
    <d v="2023-11-20T00:00:00"/>
    <s v="Line-1 Cooler Updragation "/>
    <m/>
  </r>
  <r>
    <s v="C1397"/>
    <m/>
    <m/>
    <m/>
    <x v="0"/>
    <x v="168"/>
    <m/>
    <s v="7038257487"/>
    <n v="3866.86"/>
    <m/>
    <m/>
    <n v="3866.86"/>
    <d v="2021-11-26T00:00:00"/>
    <m/>
    <m/>
    <m/>
    <m/>
    <s v="Cement Mill"/>
    <m/>
  </r>
  <r>
    <s v="OLBC1120"/>
    <s v="DL01220900829"/>
    <s v="DAL2223009542"/>
    <n v="508954"/>
    <x v="0"/>
    <x v="416"/>
    <n v="8266013767"/>
    <s v="SBS/0329/22-23"/>
    <n v="3844.0677966101698"/>
    <m/>
    <n v="691.93220338983053"/>
    <n v="4536"/>
    <d v="2022-09-05T17:30:00"/>
    <n v="6870191484"/>
    <s v="UTCL-20-DL-R-07"/>
    <s v="N294222173505753"/>
    <d v="2022-10-22T00:00:00"/>
    <s v="OLBC"/>
    <m/>
  </r>
  <r>
    <s v="OLBC1261"/>
    <m/>
    <m/>
    <m/>
    <x v="0"/>
    <x v="342"/>
    <m/>
    <s v="7044101150"/>
    <n v="3842.67"/>
    <m/>
    <m/>
    <n v="3842.67"/>
    <m/>
    <m/>
    <m/>
    <m/>
    <m/>
    <s v="OLBC"/>
    <m/>
  </r>
  <r>
    <s v="C1399"/>
    <m/>
    <m/>
    <m/>
    <x v="0"/>
    <x v="171"/>
    <m/>
    <s v="53173945"/>
    <n v="3839.53"/>
    <m/>
    <m/>
    <n v="3839.53"/>
    <d v="2022-07-25T00:00:00"/>
    <m/>
    <m/>
    <m/>
    <m/>
    <s v="Cement Mill"/>
    <m/>
  </r>
  <r>
    <s v="WHRS-539"/>
    <s v="DL01210801059"/>
    <s v="DAL2122006251"/>
    <n v="811819"/>
    <x v="0"/>
    <x v="149"/>
    <n v="8263000091"/>
    <s v="SHORTAGE-44152"/>
    <n v="3814.7"/>
    <m/>
    <n v="0"/>
    <n v="3814.7"/>
    <d v="2021-08-26T00:00:00"/>
    <n v="7482103522"/>
    <s v="UTCL-20-DL-R-01"/>
    <n v="103255046896"/>
    <d v="2021-03-26T00:00:00"/>
    <s v="WHRS"/>
    <m/>
  </r>
  <r>
    <s v="OLBC935"/>
    <s v="DL01220601598"/>
    <s v="DAL2223004448"/>
    <n v="123859"/>
    <x v="0"/>
    <x v="229"/>
    <n v="8266013768"/>
    <s v="RTPL/2223/0411"/>
    <n v="3810.1694915254238"/>
    <m/>
    <n v="685.83050847457628"/>
    <n v="4496"/>
    <d v="2022-06-03T17:30:00"/>
    <n v="6870097147"/>
    <s v="UTCL-20-DL-R-07"/>
    <s v="N200222044414192"/>
    <d v="2022-07-20T00:00:00"/>
    <s v="OLBC"/>
    <m/>
  </r>
  <r>
    <n v="46"/>
    <s v="DL01230601566"/>
    <s v="DAL2324004969"/>
    <n v="703046"/>
    <x v="0"/>
    <x v="279"/>
    <n v="8266017196"/>
    <s v="CB5000271733"/>
    <n v="3770"/>
    <m/>
    <n v="0"/>
    <n v="3770"/>
    <d v="2023-06-07T17:30:00"/>
    <n v="1218725244"/>
    <s v="UTCL-21-DL-R-04"/>
    <s v="N233232603808236"/>
    <d v="2023-08-23T00:00:00"/>
    <s v="AFR"/>
    <m/>
  </r>
  <r>
    <s v="WHRS-1994"/>
    <m/>
    <m/>
    <m/>
    <x v="0"/>
    <x v="307"/>
    <m/>
    <s v="7042522893"/>
    <n v="3754.66"/>
    <m/>
    <m/>
    <n v="3754.66"/>
    <d v="2022-02-24T00:00:00"/>
    <m/>
    <m/>
    <m/>
    <m/>
    <s v="WHRS"/>
    <m/>
  </r>
  <r>
    <s v="WHRS-1994"/>
    <m/>
    <m/>
    <m/>
    <x v="0"/>
    <x v="307"/>
    <m/>
    <s v="7037977277"/>
    <n v="3741.06"/>
    <m/>
    <m/>
    <n v="3741.06"/>
    <d v="2021-11-19T00:00:00"/>
    <m/>
    <m/>
    <m/>
    <m/>
    <s v="WHRS"/>
    <m/>
  </r>
  <r>
    <s v="WHRS-1994"/>
    <m/>
    <m/>
    <m/>
    <x v="0"/>
    <x v="307"/>
    <m/>
    <s v="7035461328"/>
    <n v="3733.6"/>
    <m/>
    <m/>
    <n v="3733.6"/>
    <d v="2021-09-16T00:00:00"/>
    <m/>
    <m/>
    <m/>
    <m/>
    <s v="WHRS"/>
    <m/>
  </r>
  <r>
    <n v="453"/>
    <m/>
    <m/>
    <m/>
    <x v="0"/>
    <x v="171"/>
    <m/>
    <s v="1512707"/>
    <n v="3729.63"/>
    <m/>
    <m/>
    <n v="3729.63"/>
    <m/>
    <m/>
    <m/>
    <m/>
    <m/>
    <s v="AFR"/>
    <m/>
  </r>
  <r>
    <s v="WHRS-1150"/>
    <s v="DL01210300588"/>
    <m/>
    <n v="814805"/>
    <x v="0"/>
    <x v="306"/>
    <n v="8268005743"/>
    <n v="2711"/>
    <n v="3721.13"/>
    <m/>
    <n v="669.80340000000001"/>
    <n v="4390.9333999999999"/>
    <d v="2020-12-09T00:00:00"/>
    <m/>
    <s v="UTCL-20-DL-R-01"/>
    <m/>
    <m/>
    <s v="WHRS"/>
    <m/>
  </r>
  <r>
    <s v="WHRS-1994"/>
    <m/>
    <m/>
    <m/>
    <x v="0"/>
    <x v="307"/>
    <m/>
    <s v="7037500998"/>
    <n v="3701.41"/>
    <m/>
    <m/>
    <n v="3701.41"/>
    <d v="2021-11-04T00:00:00"/>
    <m/>
    <m/>
    <m/>
    <m/>
    <s v="WHRS"/>
    <m/>
  </r>
  <r>
    <s v="C1066"/>
    <s v="DL01220300883"/>
    <s v="DAL2122016886"/>
    <n v="703046"/>
    <x v="0"/>
    <x v="279"/>
    <n v="8266013649"/>
    <s v="CB5000217171"/>
    <n v="3686"/>
    <m/>
    <n v="0"/>
    <n v="3686"/>
    <d v="2022-02-27T17:30:00"/>
    <n v="3445033523"/>
    <s v="UTCL-20-DL-R-04"/>
    <s v="N088221892752756"/>
    <d v="2022-03-30T00:00:00"/>
    <s v="Cement Mill"/>
    <m/>
  </r>
  <r>
    <s v="C1067"/>
    <s v="DL01220302025"/>
    <s v="DAL2122018113"/>
    <n v="703046"/>
    <x v="0"/>
    <x v="279"/>
    <n v="8266013649"/>
    <s v="CB5000217153"/>
    <n v="3686"/>
    <m/>
    <n v="0"/>
    <n v="3686"/>
    <d v="2022-02-27T17:30:00"/>
    <n v="3445034315"/>
    <s v="UTCL-20-DL-R-04"/>
    <s v="N092221899778070"/>
    <d v="2022-04-05T00:00:00"/>
    <s v="Cement Mill"/>
    <m/>
  </r>
  <r>
    <s v="RMES-31"/>
    <s v="DL01240500754"/>
    <m/>
    <n v="703046"/>
    <x v="0"/>
    <x v="279"/>
    <n v="8266020741"/>
    <s v="CB5000327684"/>
    <n v="3631"/>
    <m/>
    <n v="0"/>
    <n v="3631"/>
    <d v="2023-05-26T17:30:00"/>
    <m/>
    <s v="UTCL-22-DL-N-39"/>
    <m/>
    <m/>
    <s v="Raw Mill-1 ESP"/>
    <m/>
  </r>
  <r>
    <s v="RMES-15"/>
    <s v="DL01240300428"/>
    <s v="DAL2324020638"/>
    <n v="703046"/>
    <x v="0"/>
    <x v="279"/>
    <n v="8266020740"/>
    <s v="CB5000293727"/>
    <n v="3621"/>
    <m/>
    <n v="0"/>
    <n v="3621"/>
    <d v="2024-02-17T17:30:00"/>
    <n v="3569300566"/>
    <s v="UTCL-22-DL-N-39"/>
    <s v="N079242942323993"/>
    <d v="2024-03-22T00:00:00"/>
    <s v="Raw Mill-1 ESP"/>
    <m/>
  </r>
  <r>
    <s v="C1062"/>
    <s v="DL01220100564"/>
    <s v="DAL2122014005"/>
    <n v="703046"/>
    <x v="0"/>
    <x v="279"/>
    <n v="8266013252"/>
    <s v="CB5000216841"/>
    <n v="3610"/>
    <m/>
    <n v="0"/>
    <n v="3610"/>
    <d v="2022-01-01T17:30:00"/>
    <n v="3445025139"/>
    <s v="UTCL-20-DL-R-04"/>
    <s v="N032221814809459"/>
    <d v="2022-02-02T00:00:00"/>
    <s v="Cement Mill"/>
    <m/>
  </r>
  <r>
    <s v="WHRS-1974"/>
    <s v="DL01211000782"/>
    <s v="DAL2122009313"/>
    <n v="108271"/>
    <x v="0"/>
    <x v="371"/>
    <n v="8266012385"/>
    <n v="26233"/>
    <n v="3600"/>
    <m/>
    <n v="648"/>
    <n v="4248"/>
    <d v="2021-08-31T17:30:00"/>
    <n v="44134209"/>
    <s v="UTCL-20-DL-R-01"/>
    <s v="N295211683475526"/>
    <d v="2021-10-23T00:00:00"/>
    <s v="WHRS"/>
    <m/>
  </r>
  <r>
    <s v="WHRS-1994"/>
    <m/>
    <m/>
    <m/>
    <x v="0"/>
    <x v="307"/>
    <m/>
    <s v="7046026574"/>
    <n v="3584"/>
    <m/>
    <m/>
    <n v="3584"/>
    <d v="2022-05-06T00:00:00"/>
    <m/>
    <m/>
    <m/>
    <m/>
    <s v="WHRS"/>
    <m/>
  </r>
  <r>
    <s v="WHRS-20"/>
    <s v="DL01210801065"/>
    <s v="DAL2122006255"/>
    <n v="705083"/>
    <x v="0"/>
    <x v="317"/>
    <n v="8263000091"/>
    <s v="HYD/84/21-22"/>
    <n v="3538.11"/>
    <m/>
    <n v="0"/>
    <n v="3538.11"/>
    <d v="2021-06-02T17:30:00"/>
    <n v="7482103528"/>
    <s v="UTCL-20-DL-R-01"/>
    <m/>
    <m/>
    <s v="WHRS"/>
    <m/>
  </r>
  <r>
    <s v="OLBC1261"/>
    <m/>
    <m/>
    <m/>
    <x v="0"/>
    <x v="342"/>
    <m/>
    <s v="7060872336"/>
    <n v="3531.55"/>
    <m/>
    <m/>
    <n v="3531.55"/>
    <m/>
    <m/>
    <m/>
    <m/>
    <m/>
    <s v="OLBC"/>
    <m/>
  </r>
  <r>
    <s v="OLBC1261"/>
    <m/>
    <m/>
    <m/>
    <x v="0"/>
    <x v="342"/>
    <m/>
    <s v="7045534163"/>
    <n v="3520.8"/>
    <m/>
    <m/>
    <n v="3520.8"/>
    <m/>
    <m/>
    <m/>
    <m/>
    <m/>
    <s v="OLBC"/>
    <m/>
  </r>
  <r>
    <s v="WHRS-83"/>
    <s v="DL01210801146"/>
    <s v="DAL2122006694"/>
    <n v="703046"/>
    <x v="0"/>
    <x v="279"/>
    <n v="8266011634"/>
    <s v="CB5000202755"/>
    <n v="3504"/>
    <m/>
    <n v="0"/>
    <n v="3504"/>
    <d v="2021-07-05T17:30:00"/>
    <n v="3445011970"/>
    <s v="UTCL-20-DL-R-01"/>
    <s v="N245211622113548"/>
    <d v="2021-09-03T00:00:00"/>
    <s v="WHRS"/>
    <m/>
  </r>
  <r>
    <s v="WHRS-770"/>
    <s v="DL01220200439"/>
    <s v="DAL2122015158"/>
    <n v="811819"/>
    <x v="0"/>
    <x v="149"/>
    <n v="8263000049"/>
    <s v="MLIPL/28225/21"/>
    <n v="3500"/>
    <m/>
    <n v="0"/>
    <n v="3500"/>
    <d v="2022-01-16T17:30:00"/>
    <n v="3445027833"/>
    <s v="UTCL-20-DL-R-01"/>
    <n v="203116259038"/>
    <d v="2022-03-14T00:00:00"/>
    <s v="WHRS"/>
    <m/>
  </r>
  <r>
    <s v="WHRS-776"/>
    <s v="DL01220300742"/>
    <s v="DAL2122016789"/>
    <n v="811819"/>
    <x v="0"/>
    <x v="149"/>
    <n v="8263000049"/>
    <s v="MLIPL/29808/21"/>
    <n v="3500"/>
    <m/>
    <n v="0"/>
    <n v="3500"/>
    <d v="2022-02-01T17:30:00"/>
    <n v="3445032486"/>
    <s v="UTCL-20-DL-R-01"/>
    <n v="203230660148"/>
    <d v="2022-03-25T00:00:00"/>
    <s v="WHRS"/>
    <m/>
  </r>
  <r>
    <s v="WHRS-778"/>
    <s v="DL01220300743"/>
    <s v="DAL2122016788"/>
    <n v="811819"/>
    <x v="0"/>
    <x v="149"/>
    <n v="8263000049"/>
    <s v="MLIPL/28904/21"/>
    <n v="3500"/>
    <m/>
    <n v="0"/>
    <n v="3500"/>
    <d v="2022-02-01T17:30:00"/>
    <n v="3445032487"/>
    <s v="UTCL-20-DL-R-01"/>
    <n v="203230660148"/>
    <d v="2022-03-25T00:00:00"/>
    <s v="WHRS"/>
    <m/>
  </r>
  <r>
    <s v="WHRS-775"/>
    <s v="DL01220300741"/>
    <s v="DAL2122016790"/>
    <n v="811819"/>
    <x v="0"/>
    <x v="149"/>
    <n v="8263000049"/>
    <s v="MLIPL/29807/21"/>
    <n v="3500"/>
    <m/>
    <n v="0"/>
    <n v="3500"/>
    <d v="2022-02-01T17:30:00"/>
    <n v="3445032488"/>
    <s v="UTCL-20-DL-R-01"/>
    <n v="203230660148"/>
    <d v="2022-03-25T00:00:00"/>
    <s v="WHRS"/>
    <m/>
  </r>
  <r>
    <s v="WHRS-777"/>
    <s v="DL01220300744"/>
    <s v="DAL2122016787"/>
    <n v="811819"/>
    <x v="0"/>
    <x v="149"/>
    <n v="8263000049"/>
    <s v="MLIPL/28905/21"/>
    <n v="3500"/>
    <m/>
    <n v="0"/>
    <n v="3500"/>
    <d v="2022-02-01T17:30:00"/>
    <n v="3445032489"/>
    <s v="UTCL-20-DL-R-01"/>
    <n v="203230660148"/>
    <d v="2022-03-25T00:00:00"/>
    <s v="WHRS"/>
    <m/>
  </r>
  <r>
    <s v="WHRS-1994"/>
    <m/>
    <m/>
    <m/>
    <x v="0"/>
    <x v="307"/>
    <m/>
    <s v="3445033892"/>
    <n v="3500"/>
    <m/>
    <m/>
    <n v="3500"/>
    <d v="2022-03-30T00:00:00"/>
    <m/>
    <m/>
    <m/>
    <m/>
    <s v="WHRS"/>
    <m/>
  </r>
  <r>
    <s v="WHRS-781"/>
    <s v="DL01220301734"/>
    <s v="DAL2122017640"/>
    <n v="811819"/>
    <x v="0"/>
    <x v="149"/>
    <m/>
    <s v="MLIPL/28906/21"/>
    <n v="3500"/>
    <m/>
    <n v="0"/>
    <n v="3500"/>
    <d v="2022-02-13T00:00:00"/>
    <n v="3445033892"/>
    <s v="UTCL-20-DL-R-01"/>
    <n v="204027367934"/>
    <d v="2022-04-05T00:00:00"/>
    <s v="WHRS"/>
    <m/>
  </r>
  <r>
    <s v="WHRS-782"/>
    <s v="DL01220701288"/>
    <s v="DAL2223006268"/>
    <n v="811819"/>
    <x v="0"/>
    <x v="149"/>
    <n v="8263000049"/>
    <s v="MLIPL/30252/21"/>
    <n v="3500"/>
    <m/>
    <n v="0"/>
    <n v="3500"/>
    <d v="2022-07-01T17:30:00"/>
    <n v="3445011592"/>
    <s v="UTCL-20-DL-R-01"/>
    <n v="207306882854"/>
    <d v="2022-08-02T00:00:00"/>
    <s v="WHRS"/>
    <m/>
  </r>
  <r>
    <s v="C1335"/>
    <s v="DL01220100129"/>
    <s v="DAL2122013426"/>
    <n v="814805"/>
    <x v="0"/>
    <x v="306"/>
    <n v="8268006828"/>
    <n v="4088"/>
    <n v="3400"/>
    <m/>
    <n v="612"/>
    <n v="4012"/>
    <d v="2021-12-31T17:30:00"/>
    <n v="6870333372"/>
    <s v="UTCL-20-DL-R-04"/>
    <s v="N007221784368066"/>
    <d v="2022-01-10T00:00:00"/>
    <s v="Cement Mill"/>
    <m/>
  </r>
  <r>
    <n v="38"/>
    <s v="DL01230301667"/>
    <s v="DAL2223021551"/>
    <n v="703046"/>
    <x v="0"/>
    <x v="279"/>
    <n v="8266017485"/>
    <s v="CB5000246455"/>
    <n v="3398"/>
    <m/>
    <n v="0"/>
    <n v="3398"/>
    <d v="2023-03-03T17:30:00"/>
    <n v="1218718974"/>
    <s v="UTCL-21-DL-R-04"/>
    <s v="N142232468935647"/>
    <d v="2023-05-24T00:00:00"/>
    <s v="AFR"/>
    <m/>
  </r>
  <r>
    <s v="OLBC967"/>
    <s v="DL01220200133"/>
    <s v="DAL2122014837"/>
    <n v="935963"/>
    <x v="0"/>
    <x v="429"/>
    <m/>
    <n v="685"/>
    <n v="3389.8305084745766"/>
    <m/>
    <n v="610.16949152542372"/>
    <n v="4000.0000000000005"/>
    <d v="2022-01-28T17:30:00"/>
    <n v="44333345"/>
    <s v="UTCL-20-DL-R-07"/>
    <s v="N046221835457380"/>
    <d v="2022-02-16T00:00:00"/>
    <s v="OLBC"/>
    <m/>
  </r>
  <r>
    <s v="OLBC966"/>
    <s v="DL01220200134"/>
    <s v="DAL2122014838"/>
    <n v="935963"/>
    <x v="0"/>
    <x v="429"/>
    <m/>
    <n v="686"/>
    <n v="3389.8305084745766"/>
    <m/>
    <n v="610.16949152542372"/>
    <n v="4000.0000000000005"/>
    <d v="2022-01-28T17:30:00"/>
    <n v="44333360"/>
    <s v="UTCL-20-DL-R-07"/>
    <s v="N046221835457380"/>
    <d v="2022-02-16T00:00:00"/>
    <s v="OLBC"/>
    <m/>
  </r>
  <r>
    <s v="C1399"/>
    <m/>
    <m/>
    <m/>
    <x v="0"/>
    <x v="171"/>
    <m/>
    <s v="52747056"/>
    <n v="3379"/>
    <m/>
    <m/>
    <n v="3379"/>
    <d v="2022-01-20T00:00:00"/>
    <m/>
    <m/>
    <m/>
    <m/>
    <s v="Cement Mill"/>
    <m/>
  </r>
  <r>
    <s v="WHRS-1994"/>
    <m/>
    <m/>
    <m/>
    <x v="0"/>
    <x v="307"/>
    <m/>
    <s v="7036094424"/>
    <n v="3375"/>
    <m/>
    <m/>
    <n v="3375"/>
    <d v="2021-09-30T00:00:00"/>
    <m/>
    <m/>
    <m/>
    <m/>
    <s v="WHRS"/>
    <m/>
  </r>
  <r>
    <s v="WHRS-1994"/>
    <m/>
    <m/>
    <m/>
    <x v="0"/>
    <x v="307"/>
    <m/>
    <s v="1210939"/>
    <n v="3331.37"/>
    <m/>
    <m/>
    <n v="3331.37"/>
    <d v="2021-05-24T00:00:00"/>
    <m/>
    <m/>
    <m/>
    <m/>
    <s v="WHRS"/>
    <m/>
  </r>
  <r>
    <s v="OLBC1261"/>
    <m/>
    <m/>
    <m/>
    <x v="0"/>
    <x v="342"/>
    <m/>
    <s v="7059597132"/>
    <n v="3326.28"/>
    <m/>
    <m/>
    <n v="3326.28"/>
    <m/>
    <m/>
    <m/>
    <m/>
    <m/>
    <s v="OLBC"/>
    <m/>
  </r>
  <r>
    <s v="OLBC1261"/>
    <m/>
    <m/>
    <m/>
    <x v="0"/>
    <x v="342"/>
    <m/>
    <s v="7059597131"/>
    <n v="3326.28"/>
    <m/>
    <m/>
    <n v="3326.28"/>
    <m/>
    <m/>
    <m/>
    <m/>
    <m/>
    <s v="OLBC"/>
    <m/>
  </r>
  <r>
    <s v="OLBC1261"/>
    <m/>
    <m/>
    <m/>
    <x v="0"/>
    <x v="342"/>
    <m/>
    <s v="7074016457"/>
    <n v="3325.39"/>
    <m/>
    <m/>
    <n v="3325.39"/>
    <m/>
    <m/>
    <m/>
    <m/>
    <m/>
    <s v="OLBC"/>
    <m/>
  </r>
  <r>
    <s v="WHRS-1975"/>
    <s v="DL01210901720"/>
    <s v="DAL2122008530"/>
    <n v="108271"/>
    <x v="0"/>
    <x v="371"/>
    <n v="8266012458"/>
    <n v="26365"/>
    <n v="3320.3389830508477"/>
    <m/>
    <n v="597.66101694915255"/>
    <n v="3918"/>
    <d v="2021-09-08T17:30:00"/>
    <n v="6870229530"/>
    <s v="UTCL-20-DL-R-01"/>
    <s v="N309211703317502"/>
    <d v="2021-11-06T00:00:00"/>
    <s v="WHRS"/>
    <m/>
  </r>
  <r>
    <s v="C1399"/>
    <m/>
    <m/>
    <m/>
    <x v="0"/>
    <x v="171"/>
    <m/>
    <s v="52996652"/>
    <n v="3290.94"/>
    <m/>
    <m/>
    <n v="3290.94"/>
    <d v="2022-06-30T00:00:00"/>
    <m/>
    <m/>
    <m/>
    <m/>
    <s v="Cement Mill"/>
    <m/>
  </r>
  <r>
    <s v="WHRS-1994"/>
    <m/>
    <m/>
    <m/>
    <x v="0"/>
    <x v="307"/>
    <m/>
    <s v="7030508219"/>
    <n v="3264"/>
    <m/>
    <m/>
    <n v="3264"/>
    <d v="2021-05-13T00:00:00"/>
    <m/>
    <m/>
    <m/>
    <m/>
    <s v="WHRS"/>
    <m/>
  </r>
  <r>
    <s v="OLBC79"/>
    <s v="DL01230800631"/>
    <s v="DAL2324008323"/>
    <n v="703046"/>
    <x v="0"/>
    <x v="279"/>
    <n v="8266018429"/>
    <s v="CB5000272131"/>
    <n v="3262"/>
    <m/>
    <n v="0"/>
    <n v="3262"/>
    <d v="2023-07-25T17:30:00"/>
    <n v="1218729711"/>
    <s v="UTCL-20-DL-R-07"/>
    <s v="N279232673786753"/>
    <d v="2023-10-08T00:00:00"/>
    <s v="OLBC"/>
    <m/>
  </r>
  <r>
    <s v="OLBC1233"/>
    <s v="DL01230101214"/>
    <s v="DAL2223017176"/>
    <n v="301728"/>
    <x v="0"/>
    <x v="275"/>
    <n v="8266016646"/>
    <n v="230867746"/>
    <n v="3257.6271186440681"/>
    <m/>
    <n v="586.37288135593224"/>
    <n v="3844.0000000000005"/>
    <d v="2022-11-30T17:30:00"/>
    <n v="6870347262"/>
    <s v="UTCL-20-DL-R-07"/>
    <n v="302169238954"/>
    <d v="2023-02-18T00:00:00"/>
    <s v="OLBC"/>
    <m/>
  </r>
  <r>
    <s v="OLBC1261"/>
    <m/>
    <m/>
    <m/>
    <x v="0"/>
    <x v="342"/>
    <m/>
    <s v="7057431647"/>
    <n v="3250.3"/>
    <m/>
    <m/>
    <n v="3250.3"/>
    <m/>
    <m/>
    <m/>
    <m/>
    <m/>
    <s v="OLBC"/>
    <m/>
  </r>
  <r>
    <s v="OLBC1261"/>
    <m/>
    <m/>
    <m/>
    <x v="0"/>
    <x v="342"/>
    <m/>
    <s v="7041409006"/>
    <n v="3215.16"/>
    <m/>
    <m/>
    <n v="3215.16"/>
    <m/>
    <m/>
    <m/>
    <m/>
    <m/>
    <s v="OLBC"/>
    <m/>
  </r>
  <r>
    <s v="OLBC1261"/>
    <m/>
    <m/>
    <m/>
    <x v="0"/>
    <x v="342"/>
    <m/>
    <s v="7043354548"/>
    <n v="3215.16"/>
    <m/>
    <m/>
    <n v="3215.16"/>
    <m/>
    <m/>
    <m/>
    <m/>
    <m/>
    <s v="OLBC"/>
    <m/>
  </r>
  <r>
    <s v="OLBC1261"/>
    <m/>
    <m/>
    <m/>
    <x v="0"/>
    <x v="342"/>
    <m/>
    <s v="7040876199"/>
    <n v="3215.15"/>
    <m/>
    <m/>
    <n v="3215.15"/>
    <m/>
    <m/>
    <m/>
    <m/>
    <m/>
    <s v="OLBC"/>
    <m/>
  </r>
  <r>
    <s v="OLBC1261"/>
    <m/>
    <m/>
    <m/>
    <x v="0"/>
    <x v="342"/>
    <m/>
    <s v="7041500116"/>
    <n v="3215.15"/>
    <m/>
    <m/>
    <n v="3215.15"/>
    <m/>
    <m/>
    <m/>
    <m/>
    <m/>
    <s v="OLBC"/>
    <m/>
  </r>
  <r>
    <s v="OLBC1261"/>
    <m/>
    <m/>
    <m/>
    <x v="0"/>
    <x v="342"/>
    <m/>
    <s v="7041731795"/>
    <n v="3215.15"/>
    <m/>
    <m/>
    <n v="3215.15"/>
    <m/>
    <m/>
    <m/>
    <m/>
    <m/>
    <s v="OLBC"/>
    <m/>
  </r>
  <r>
    <s v="WHRS-398"/>
    <s v="DL01220301561"/>
    <s v="DAL2122017498"/>
    <n v="128635"/>
    <x v="0"/>
    <x v="173"/>
    <n v="8266014054"/>
    <s v="DT/21-22/1048"/>
    <n v="3210.0000000000005"/>
    <m/>
    <n v="577.80000000000007"/>
    <n v="3787.8000000000006"/>
    <d v="2022-02-17T17:30:00"/>
    <n v="6870437847"/>
    <s v="UTCL-20-DL-R-01"/>
    <s v="N112221927604026"/>
    <d v="2022-04-23T00:00:00"/>
    <s v="WHRS"/>
    <m/>
  </r>
  <r>
    <s v="WHRS-1994"/>
    <m/>
    <m/>
    <m/>
    <x v="0"/>
    <x v="307"/>
    <m/>
    <s v="7033856170"/>
    <n v="3197.07"/>
    <m/>
    <m/>
    <n v="3197.07"/>
    <d v="2021-08-09T00:00:00"/>
    <m/>
    <m/>
    <m/>
    <m/>
    <s v="WHRS"/>
    <m/>
  </r>
  <r>
    <s v="WHRS-1994"/>
    <m/>
    <m/>
    <m/>
    <x v="0"/>
    <x v="307"/>
    <m/>
    <s v="7035904384"/>
    <n v="3193.22"/>
    <m/>
    <m/>
    <n v="3193.22"/>
    <d v="2021-09-27T00:00:00"/>
    <m/>
    <m/>
    <m/>
    <m/>
    <s v="WHRS"/>
    <m/>
  </r>
  <r>
    <s v="OLBC1261"/>
    <m/>
    <m/>
    <m/>
    <x v="0"/>
    <x v="342"/>
    <m/>
    <s v="7067692409"/>
    <n v="3191.07"/>
    <m/>
    <m/>
    <n v="3191.07"/>
    <m/>
    <m/>
    <m/>
    <m/>
    <m/>
    <s v="OLBC"/>
    <m/>
  </r>
  <r>
    <s v="WHRS-1994"/>
    <m/>
    <m/>
    <m/>
    <x v="0"/>
    <x v="307"/>
    <m/>
    <s v="7043831756"/>
    <n v="3164.72"/>
    <m/>
    <m/>
    <n v="3164.72"/>
    <d v="2022-03-21T00:00:00"/>
    <m/>
    <m/>
    <m/>
    <m/>
    <s v="WHRS"/>
    <m/>
  </r>
  <r>
    <s v="C1205"/>
    <s v="DL01220801035"/>
    <s v="DAL2223007952"/>
    <n v="510413"/>
    <x v="0"/>
    <x v="242"/>
    <n v="8266015566"/>
    <s v="IE/22-23/201"/>
    <n v="3145.8"/>
    <m/>
    <n v="566.24"/>
    <n v="3712.04"/>
    <d v="2022-08-08T17:30:00"/>
    <n v="6870160271"/>
    <s v="UTCL-20-DL-R-04"/>
    <m/>
    <m/>
    <s v="Cement Mill"/>
    <m/>
  </r>
  <r>
    <s v="AI28"/>
    <m/>
    <m/>
    <m/>
    <x v="0"/>
    <x v="252"/>
    <s v="7032654735"/>
    <d v="2021-07-09T00:00:00"/>
    <n v="3132.91"/>
    <m/>
    <n v="0"/>
    <n v="3132.91"/>
    <d v="2021-07-09T00:00:00"/>
    <s v="7032654735"/>
    <s v="UTCL-20-DL-R-03"/>
    <m/>
    <m/>
    <s v="Air Blast Control Sy"/>
    <m/>
  </r>
  <r>
    <s v="CE43"/>
    <s v="DL01240201971"/>
    <s v="DAL2324020005"/>
    <n v="407261"/>
    <x v="0"/>
    <x v="197"/>
    <n v="8266020033"/>
    <n v="9757900867"/>
    <n v="3129"/>
    <m/>
    <n v="0"/>
    <n v="3129"/>
    <d v="2024-02-14T17:30:00"/>
    <n v="1246726098"/>
    <s v="UTCL-22-DL-N-49"/>
    <m/>
    <m/>
    <s v="Line-1 Cooler ESP"/>
    <m/>
  </r>
  <r>
    <s v="WHRS-1994"/>
    <m/>
    <m/>
    <m/>
    <x v="0"/>
    <x v="307"/>
    <m/>
    <s v="7038808616"/>
    <n v="3107.69"/>
    <m/>
    <m/>
    <n v="3107.69"/>
    <d v="2021-12-09T00:00:00"/>
    <m/>
    <m/>
    <m/>
    <m/>
    <s v="WHRS"/>
    <m/>
  </r>
  <r>
    <s v="OLBC239"/>
    <s v="DL01230501618"/>
    <s v="DAL2324002954"/>
    <n v="407261"/>
    <x v="0"/>
    <x v="197"/>
    <n v="8266017003"/>
    <n v="9854043964"/>
    <n v="3103.44"/>
    <m/>
    <n v="0"/>
    <n v="3103.44"/>
    <d v="2023-05-09T17:30:00"/>
    <n v="1246366210"/>
    <s v="UTCL-20-DL-R-07"/>
    <m/>
    <m/>
    <s v="OLBC"/>
    <m/>
  </r>
  <r>
    <s v="OLBC1261"/>
    <m/>
    <m/>
    <m/>
    <x v="0"/>
    <x v="342"/>
    <m/>
    <s v="7052912557"/>
    <n v="3100"/>
    <m/>
    <m/>
    <n v="3100"/>
    <m/>
    <m/>
    <m/>
    <m/>
    <m/>
    <s v="OLBC"/>
    <m/>
  </r>
  <r>
    <s v="OLBC1261"/>
    <m/>
    <m/>
    <m/>
    <x v="0"/>
    <x v="342"/>
    <m/>
    <s v="1686513"/>
    <n v="3096.21"/>
    <m/>
    <m/>
    <n v="3096.21"/>
    <m/>
    <m/>
    <m/>
    <m/>
    <m/>
    <s v="OLBC"/>
    <m/>
  </r>
  <r>
    <s v="OLBC1261"/>
    <m/>
    <m/>
    <m/>
    <x v="0"/>
    <x v="342"/>
    <m/>
    <s v="7069657339"/>
    <n v="3090.16"/>
    <m/>
    <m/>
    <n v="3090.16"/>
    <m/>
    <m/>
    <m/>
    <m/>
    <m/>
    <s v="OLBC"/>
    <m/>
  </r>
  <r>
    <s v="WHRS-1994"/>
    <m/>
    <m/>
    <m/>
    <x v="0"/>
    <x v="307"/>
    <m/>
    <s v="7042353604"/>
    <n v="3078.32"/>
    <m/>
    <m/>
    <n v="3078.32"/>
    <d v="2022-02-21T00:00:00"/>
    <m/>
    <m/>
    <m/>
    <m/>
    <s v="WHRS"/>
    <m/>
  </r>
  <r>
    <s v="OLBC399"/>
    <s v="DL01221101413"/>
    <s v="CFD2223009810"/>
    <n v="700717"/>
    <x v="0"/>
    <x v="365"/>
    <n v="8262000058"/>
    <s v="3142/A/22-23"/>
    <n v="3077.9661016949153"/>
    <m/>
    <n v="554.03389830508479"/>
    <n v="3632"/>
    <d v="2022-11-15T17:30:00"/>
    <n v="44512169"/>
    <s v="UTCL-20-DL-R-07"/>
    <n v="303031441768"/>
    <d v="2023-03-04T00:00:00"/>
    <s v="OLBC"/>
    <m/>
  </r>
  <r>
    <s v="OLBC1261"/>
    <m/>
    <m/>
    <m/>
    <x v="0"/>
    <x v="342"/>
    <m/>
    <s v="7068583527"/>
    <n v="3077.72"/>
    <m/>
    <m/>
    <n v="3077.72"/>
    <m/>
    <m/>
    <m/>
    <m/>
    <m/>
    <s v="OLBC"/>
    <m/>
  </r>
  <r>
    <s v="CU231"/>
    <s v="DL01240501136"/>
    <s v="DAL2425002337"/>
    <n v="400624"/>
    <x v="0"/>
    <x v="388"/>
    <n v="8266021228"/>
    <s v="K00114"/>
    <n v="3060.1694915254238"/>
    <m/>
    <n v="550.83050847457628"/>
    <n v="3611"/>
    <d v="2024-04-13T17:30:00"/>
    <n v="1251184175"/>
    <s v="UTCL-22-DL-R-03"/>
    <n v="406171547398"/>
    <d v="2024-06-19T00:00:00"/>
    <s v="Line-1 Cooler Updragation "/>
    <m/>
  </r>
  <r>
    <s v="OLBC64"/>
    <s v="DL01230101080"/>
    <s v="DAL2223016960"/>
    <n v="703046"/>
    <x v="0"/>
    <x v="279"/>
    <n v="8266015788"/>
    <s v="CB5000245626"/>
    <n v="3040"/>
    <m/>
    <n v="0"/>
    <n v="3040"/>
    <d v="2022-12-03T17:30:00"/>
    <n v="3445029146"/>
    <s v="UTCL-20-DL-R-07"/>
    <s v="N020232297781526"/>
    <d v="2023-01-23T00:00:00"/>
    <s v="OLBC"/>
    <m/>
  </r>
  <r>
    <s v="C1397"/>
    <m/>
    <m/>
    <m/>
    <x v="0"/>
    <x v="168"/>
    <m/>
    <s v="7036784522"/>
    <n v="3037.17"/>
    <m/>
    <m/>
    <n v="3037.17"/>
    <d v="2021-10-18T00:00:00"/>
    <m/>
    <m/>
    <m/>
    <m/>
    <s v="Cement Mill"/>
    <m/>
  </r>
  <r>
    <s v="WHRS-1994"/>
    <m/>
    <m/>
    <m/>
    <x v="0"/>
    <x v="307"/>
    <m/>
    <s v="7049005087"/>
    <n v="3025.47"/>
    <m/>
    <m/>
    <n v="3025.47"/>
    <d v="2022-07-04T00:00:00"/>
    <m/>
    <m/>
    <m/>
    <m/>
    <s v="WHRS"/>
    <m/>
  </r>
  <r>
    <s v="WHRS-1994"/>
    <m/>
    <m/>
    <m/>
    <x v="0"/>
    <x v="307"/>
    <m/>
    <s v="7036438585"/>
    <n v="3025.11"/>
    <m/>
    <m/>
    <n v="3025.11"/>
    <d v="2021-10-09T00:00:00"/>
    <m/>
    <m/>
    <m/>
    <m/>
    <s v="WHRS"/>
    <m/>
  </r>
  <r>
    <s v="WHRS-1994"/>
    <m/>
    <m/>
    <m/>
    <x v="0"/>
    <x v="307"/>
    <m/>
    <s v="7050281331"/>
    <n v="3013.84"/>
    <m/>
    <m/>
    <n v="3013.84"/>
    <d v="2022-08-01T00:00:00"/>
    <m/>
    <m/>
    <m/>
    <m/>
    <s v="WHRS"/>
    <m/>
  </r>
  <r>
    <s v="AI38"/>
    <m/>
    <m/>
    <m/>
    <x v="0"/>
    <x v="252"/>
    <s v="7032208433"/>
    <d v="2021-06-29T00:00:00"/>
    <n v="3010.16"/>
    <m/>
    <n v="0"/>
    <n v="3010.16"/>
    <d v="2021-06-29T00:00:00"/>
    <s v="7032208433"/>
    <s v="UTCL-20-DL-R-03"/>
    <m/>
    <m/>
    <s v="Air Blast Control Sy"/>
    <m/>
  </r>
  <r>
    <s v="AI39"/>
    <m/>
    <m/>
    <m/>
    <x v="0"/>
    <x v="252"/>
    <s v="7032244366"/>
    <d v="2021-06-30T00:00:00"/>
    <n v="3010.16"/>
    <m/>
    <n v="0"/>
    <n v="3010.16"/>
    <d v="2021-06-30T00:00:00"/>
    <s v="7032244366"/>
    <s v="UTCL-20-DL-R-03"/>
    <m/>
    <m/>
    <s v="Air Blast Control Sy"/>
    <m/>
  </r>
  <r>
    <s v="WHRS-774"/>
    <s v="DL01220300740"/>
    <s v="DAL2122016791"/>
    <n v="811819"/>
    <x v="0"/>
    <x v="149"/>
    <n v="8263000049"/>
    <s v="MLIPL/29809/21"/>
    <n v="3000"/>
    <m/>
    <n v="0"/>
    <n v="3000"/>
    <d v="2022-02-01T17:30:00"/>
    <n v="3445032491"/>
    <s v="UTCL-20-DL-R-01"/>
    <n v="203230660148"/>
    <d v="2022-03-25T00:00:00"/>
    <s v="WHRS"/>
    <m/>
  </r>
  <r>
    <s v="CU133"/>
    <s v="DL01240501730"/>
    <s v="DAL2425002802"/>
    <n v="916653"/>
    <x v="0"/>
    <x v="430"/>
    <n v="8266021180"/>
    <s v="OM/082"/>
    <n v="3000"/>
    <m/>
    <n v="540"/>
    <n v="3540"/>
    <d v="2024-04-25T17:30:00"/>
    <n v="1251191838"/>
    <s v="UTCL-22-DL-R-07"/>
    <n v="406148573291"/>
    <d v="2024-06-16T00:00:00"/>
    <s v="Line-1 Cooler Updragation "/>
    <m/>
  </r>
  <r>
    <s v="OLBC1261"/>
    <m/>
    <m/>
    <m/>
    <x v="0"/>
    <x v="342"/>
    <m/>
    <s v="7040996054"/>
    <n v="2993.35"/>
    <m/>
    <m/>
    <n v="2993.35"/>
    <m/>
    <m/>
    <m/>
    <m/>
    <m/>
    <s v="OLBC"/>
    <m/>
  </r>
  <r>
    <s v="C1397"/>
    <m/>
    <m/>
    <m/>
    <x v="0"/>
    <x v="168"/>
    <m/>
    <s v="7043184253"/>
    <n v="2886.05"/>
    <m/>
    <m/>
    <n v="2886.05"/>
    <d v="2022-03-08T00:00:00"/>
    <m/>
    <m/>
    <m/>
    <m/>
    <s v="Cement Mill"/>
    <m/>
  </r>
  <r>
    <s v="WHRS-988"/>
    <s v="DL01220700925"/>
    <s v="DAL2223005810"/>
    <n v="116760"/>
    <x v="0"/>
    <x v="290"/>
    <n v="8266013674"/>
    <s v="RGI/1980"/>
    <n v="2879.6610169491528"/>
    <m/>
    <n v="518.33898305084745"/>
    <n v="3398"/>
    <d v="2022-06-08T17:30:00"/>
    <n v="6870122923"/>
    <s v="UTCL-20-DL-R-01"/>
    <s v="N215222062906587"/>
    <d v="2022-08-04T00:00:00"/>
    <s v="WHRS"/>
    <m/>
  </r>
  <r>
    <s v="C1044"/>
    <s v="DL01210500290"/>
    <s v="DAL2122001080"/>
    <n v="703046"/>
    <x v="0"/>
    <x v="279"/>
    <n v="8266010268"/>
    <s v="CB5200022118"/>
    <n v="2876"/>
    <m/>
    <n v="0"/>
    <n v="2876"/>
    <d v="2021-04-16T17:30:00"/>
    <n v="3445002406"/>
    <s v="UTCL-20-DL-R-04"/>
    <s v="N193211563458888"/>
    <d v="2021-07-13T00:00:00"/>
    <s v="Cement Mill"/>
    <m/>
  </r>
  <r>
    <s v="CU31"/>
    <s v="DL01240501958"/>
    <s v="DAL2425003059"/>
    <n v="703046"/>
    <x v="0"/>
    <x v="279"/>
    <n v="8266021249"/>
    <s v="CB5000327718"/>
    <n v="2873"/>
    <m/>
    <n v="0"/>
    <n v="2873"/>
    <d v="2024-04-30T17:30:00"/>
    <n v="2985483206"/>
    <s v="UTCL-22-DL-R-07"/>
    <s v="N156243073037141"/>
    <d v="2024-06-14T00:00:00"/>
    <s v="Line-1 Cooler Updragation "/>
    <m/>
  </r>
  <r>
    <s v="OLBC1261"/>
    <m/>
    <m/>
    <m/>
    <x v="0"/>
    <x v="342"/>
    <m/>
    <s v="7067981061"/>
    <n v="2852.23"/>
    <m/>
    <m/>
    <n v="2852.23"/>
    <m/>
    <m/>
    <m/>
    <m/>
    <m/>
    <s v="OLBC"/>
    <m/>
  </r>
  <r>
    <s v="CE57"/>
    <s v="DL01240502005"/>
    <s v="DAL2425003035"/>
    <n v="128544"/>
    <x v="0"/>
    <x v="335"/>
    <n v="8266021431"/>
    <s v="303J"/>
    <n v="2850"/>
    <m/>
    <n v="513"/>
    <n v="3363"/>
    <d v="2024-05-09T17:30:00"/>
    <n v="1251198928"/>
    <s v="UTCL-22-DL-N-49"/>
    <s v="N172243104220890"/>
    <d v="2024-06-22T00:00:00"/>
    <s v="Line-1 Cooler ESP"/>
    <m/>
  </r>
  <r>
    <s v="OLBC1261"/>
    <m/>
    <m/>
    <m/>
    <x v="0"/>
    <x v="342"/>
    <m/>
    <s v="7062355778"/>
    <n v="2844.99"/>
    <m/>
    <m/>
    <n v="2844.99"/>
    <m/>
    <m/>
    <m/>
    <m/>
    <m/>
    <s v="OLBC"/>
    <m/>
  </r>
  <r>
    <s v="OLBC1261"/>
    <m/>
    <m/>
    <m/>
    <x v="0"/>
    <x v="342"/>
    <m/>
    <s v="7063617231"/>
    <n v="2844.99"/>
    <m/>
    <m/>
    <n v="2844.99"/>
    <m/>
    <m/>
    <m/>
    <m/>
    <m/>
    <s v="OLBC"/>
    <m/>
  </r>
  <r>
    <s v="OLBC1261"/>
    <m/>
    <m/>
    <m/>
    <x v="0"/>
    <x v="342"/>
    <m/>
    <s v="7066731599"/>
    <n v="2844.99"/>
    <m/>
    <m/>
    <n v="2844.99"/>
    <m/>
    <m/>
    <m/>
    <m/>
    <m/>
    <s v="OLBC"/>
    <m/>
  </r>
  <r>
    <s v="OLBC1261"/>
    <m/>
    <m/>
    <m/>
    <x v="0"/>
    <x v="342"/>
    <m/>
    <s v="7054323268"/>
    <n v="2835.17"/>
    <m/>
    <m/>
    <n v="2835.17"/>
    <m/>
    <m/>
    <m/>
    <m/>
    <m/>
    <s v="OLBC"/>
    <m/>
  </r>
  <r>
    <s v="C1061"/>
    <s v="DL01220100575"/>
    <s v="DAL2122013994"/>
    <n v="703046"/>
    <x v="0"/>
    <x v="279"/>
    <n v="8266013022"/>
    <s v="CB5000216839"/>
    <n v="2833"/>
    <m/>
    <n v="0"/>
    <n v="2833"/>
    <d v="2022-01-01T00:00:00"/>
    <n v="3445025137"/>
    <s v="UTCL-20-DL-R-04"/>
    <s v="N032221814809459"/>
    <d v="2022-02-02T00:00:00"/>
    <s v="Cement Mill"/>
    <m/>
  </r>
  <r>
    <s v="C1397"/>
    <m/>
    <m/>
    <m/>
    <x v="0"/>
    <x v="168"/>
    <m/>
    <s v="7041082397"/>
    <n v="2814.9"/>
    <m/>
    <m/>
    <n v="2814.9"/>
    <d v="2022-01-27T00:00:00"/>
    <m/>
    <m/>
    <m/>
    <m/>
    <s v="Cement Mill"/>
    <m/>
  </r>
  <r>
    <s v="C1169"/>
    <s v="DL01211000760"/>
    <s v="DAL2122009332"/>
    <n v="128635"/>
    <x v="0"/>
    <x v="173"/>
    <n v="8266012563"/>
    <s v="DT/21-22/645"/>
    <n v="2805"/>
    <m/>
    <n v="504.9"/>
    <n v="3309.9"/>
    <d v="2021-09-15T17:30:00"/>
    <n v="6870241704"/>
    <s v="UTCL-20-DL-R-04"/>
    <s v="N310211704597683"/>
    <d v="2021-11-07T00:00:00"/>
    <s v="Cement Mill"/>
    <m/>
  </r>
  <r>
    <s v="OLBC78"/>
    <s v="DL01230800635"/>
    <s v="DAL2324008327"/>
    <n v="703046"/>
    <x v="0"/>
    <x v="279"/>
    <n v="8266018636"/>
    <s v="CB5000272194"/>
    <n v="2801"/>
    <m/>
    <n v="0"/>
    <n v="2801"/>
    <d v="2023-07-28T17:30:00"/>
    <n v="1218729709"/>
    <s v="UTCL-20-DL-R-07"/>
    <s v="N279232673786753"/>
    <d v="2023-10-08T00:00:00"/>
    <s v="OLBC"/>
    <m/>
  </r>
  <r>
    <s v="RMES-14"/>
    <s v="DL01230301662"/>
    <s v="DAL2223021546"/>
    <n v="703046"/>
    <x v="0"/>
    <x v="279"/>
    <n v="8266017709"/>
    <s v="CB5000272039"/>
    <n v="2785"/>
    <m/>
    <n v="0"/>
    <n v="2785"/>
    <d v="2023-03-13T17:30:00"/>
    <n v="3445037713"/>
    <s v="UTCL-22-DL-N-39"/>
    <s v="N102232415499579"/>
    <d v="2023-04-14T00:00:00"/>
    <s v="Raw Mill-1 ESP"/>
    <m/>
  </r>
  <r>
    <s v="OLBC1261"/>
    <m/>
    <m/>
    <m/>
    <x v="0"/>
    <x v="342"/>
    <m/>
    <s v="7043830991"/>
    <n v="2783.42"/>
    <m/>
    <m/>
    <n v="2783.42"/>
    <m/>
    <m/>
    <m/>
    <m/>
    <m/>
    <s v="OLBC"/>
    <m/>
  </r>
  <r>
    <s v="C919"/>
    <s v="DL01220301556"/>
    <s v="DAL2122017503"/>
    <n v="500071"/>
    <x v="0"/>
    <x v="303"/>
    <n v="8266013732"/>
    <s v="GST-0511/2021-22"/>
    <n v="2749.1"/>
    <m/>
    <n v="494.9"/>
    <n v="3244"/>
    <d v="2022-02-19T17:30:00"/>
    <n v="6870437855"/>
    <s v="UTCL-20-DL-R-04"/>
    <s v="N088221892752650"/>
    <d v="2022-03-30T00:00:00"/>
    <s v="Cement Mill"/>
    <m/>
  </r>
  <r>
    <s v="WHRS-1994"/>
    <m/>
    <m/>
    <m/>
    <x v="0"/>
    <x v="307"/>
    <m/>
    <s v="7055134788"/>
    <n v="2738.75"/>
    <m/>
    <m/>
    <n v="2738.75"/>
    <d v="2022-11-16T00:00:00"/>
    <m/>
    <m/>
    <m/>
    <m/>
    <s v="WHRS"/>
    <m/>
  </r>
  <r>
    <n v="220"/>
    <s v="DL01230200267"/>
    <s v="DAL2223017988"/>
    <n v="105903"/>
    <x v="0"/>
    <x v="297"/>
    <n v="8266016468"/>
    <s v="JEE/0640/22-23"/>
    <n v="2737.2881355932204"/>
    <m/>
    <n v="492.71186440677968"/>
    <n v="3230"/>
    <d v="2022-12-12T17:30:00"/>
    <n v="1246431050"/>
    <s v="UTCL-21-DL-R-04"/>
    <s v="N194232548484418"/>
    <d v="2023-07-14T00:00:00"/>
    <s v="AFR"/>
    <m/>
  </r>
  <r>
    <s v="WHRS-82"/>
    <s v="DL01210800122"/>
    <s v="DAL2122005585"/>
    <n v="703046"/>
    <x v="0"/>
    <x v="279"/>
    <n v="8266011634"/>
    <s v="CB5000202850"/>
    <n v="2710"/>
    <m/>
    <n v="0"/>
    <n v="2710"/>
    <d v="2021-07-09T17:30:00"/>
    <n v="3445009487"/>
    <s v="UTCL-20-DL-R-01"/>
    <s v="N223211599176610"/>
    <d v="2021-08-13T00:00:00"/>
    <s v="WHRS"/>
    <m/>
  </r>
  <r>
    <s v="WHRS-1994"/>
    <m/>
    <m/>
    <m/>
    <x v="0"/>
    <x v="307"/>
    <m/>
    <s v="7043194259"/>
    <n v="2707.2"/>
    <m/>
    <m/>
    <n v="2707.2"/>
    <d v="2022-03-08T00:00:00"/>
    <m/>
    <m/>
    <m/>
    <m/>
    <s v="WHRS"/>
    <m/>
  </r>
  <r>
    <s v="WHRS-1994"/>
    <m/>
    <m/>
    <m/>
    <x v="0"/>
    <x v="307"/>
    <m/>
    <s v="7035692226"/>
    <n v="2700"/>
    <m/>
    <m/>
    <n v="2700"/>
    <d v="2021-09-22T00:00:00"/>
    <m/>
    <m/>
    <m/>
    <m/>
    <s v="WHRS"/>
    <m/>
  </r>
  <r>
    <s v="WHRS-1994"/>
    <m/>
    <m/>
    <m/>
    <x v="0"/>
    <x v="307"/>
    <m/>
    <s v="7053226599"/>
    <n v="2687"/>
    <m/>
    <m/>
    <n v="2687"/>
    <d v="2022-10-04T00:00:00"/>
    <m/>
    <m/>
    <m/>
    <m/>
    <s v="WHRS"/>
    <m/>
  </r>
  <r>
    <s v="EST16"/>
    <s v="DL01240101084"/>
    <s v="DAL2324017392"/>
    <n v="703046"/>
    <x v="0"/>
    <x v="279"/>
    <n v="8266020221"/>
    <s v="CB5000293375"/>
    <n v="2677"/>
    <m/>
    <n v="0"/>
    <n v="2677"/>
    <d v="2023-12-29T17:30:00"/>
    <n v="1218745296"/>
    <s v="UTCL-22-DL-N-47"/>
    <s v="N036242865832899"/>
    <d v="2024-02-07T00:00:00"/>
    <s v="ESP TPP"/>
    <m/>
  </r>
  <r>
    <s v="CU29"/>
    <s v="DL01231201616"/>
    <s v="DAL2324016051"/>
    <n v="703046"/>
    <x v="0"/>
    <x v="279"/>
    <n v="8266020290"/>
    <s v="CB5000293245"/>
    <n v="2640"/>
    <m/>
    <n v="0"/>
    <n v="2640"/>
    <d v="2023-12-15T17:30:00"/>
    <n v="1218743009"/>
    <s v="UTCL-22-DL-R-07"/>
    <s v="N015242835864317"/>
    <d v="2024-01-17T00:00:00"/>
    <s v="Line-1 Cooler Updragation "/>
    <m/>
  </r>
  <r>
    <s v="WHRS-1813"/>
    <s v="DL01211100604"/>
    <s v="DAL2122011397"/>
    <n v="401972"/>
    <x v="0"/>
    <x v="29"/>
    <n v="8263000049"/>
    <s v="IDM11008268"/>
    <n v="2610"/>
    <n v="0"/>
    <n v="469.79999999999995"/>
    <n v="3079.8"/>
    <d v="2021-08-16T17:30:00"/>
    <n v="6870286242"/>
    <s v="UTCL-20-DL-R-01"/>
    <m/>
    <m/>
    <s v="WHRS"/>
    <m/>
  </r>
  <r>
    <s v="WHRS-1994"/>
    <m/>
    <m/>
    <m/>
    <x v="0"/>
    <x v="307"/>
    <m/>
    <s v="7047218459"/>
    <n v="2593.96"/>
    <m/>
    <m/>
    <n v="2593.96"/>
    <d v="2022-05-31T00:00:00"/>
    <m/>
    <m/>
    <m/>
    <m/>
    <s v="WHRS"/>
    <m/>
  </r>
  <r>
    <s v="C1397"/>
    <m/>
    <m/>
    <m/>
    <x v="0"/>
    <x v="168"/>
    <m/>
    <s v="7040856509"/>
    <n v="2580.59"/>
    <m/>
    <m/>
    <n v="2580.59"/>
    <d v="2022-01-22T00:00:00"/>
    <m/>
    <m/>
    <m/>
    <m/>
    <s v="Cement Mill"/>
    <m/>
  </r>
  <r>
    <s v="OLBC1261"/>
    <m/>
    <m/>
    <m/>
    <x v="0"/>
    <x v="342"/>
    <m/>
    <s v="7052912557"/>
    <n v="2580.59"/>
    <m/>
    <m/>
    <n v="2580.59"/>
    <m/>
    <m/>
    <m/>
    <m/>
    <m/>
    <s v="OLBC"/>
    <m/>
  </r>
  <r>
    <s v="OLBC50"/>
    <s v="DL01230300282"/>
    <s v="DAL2223020290"/>
    <n v="703046"/>
    <x v="0"/>
    <x v="279"/>
    <n v="8266017309"/>
    <s v="CB5000246295"/>
    <n v="2560"/>
    <m/>
    <n v="0"/>
    <n v="2560"/>
    <d v="2023-02-15T17:30:00"/>
    <n v="3445035043"/>
    <s v="UTCL-20-DL-R-07"/>
    <s v="N093232400146272"/>
    <d v="2023-04-05T00:00:00"/>
    <s v="OLBC"/>
    <m/>
  </r>
  <r>
    <s v="WHRS-1944"/>
    <s v="Nil"/>
    <m/>
    <s v="UC01"/>
    <x v="1"/>
    <x v="98"/>
    <s v="ULTRATECH CEMENT LTD.-HO- Project Allocation"/>
    <s v="44139852"/>
    <n v="2550"/>
    <m/>
    <n v="0"/>
    <n v="2550"/>
    <d v="2021-10-22T00:00:00"/>
    <m/>
    <s v="UTCL-20-DL-R-01"/>
    <m/>
    <m/>
    <s v="WHRS"/>
    <m/>
  </r>
  <r>
    <s v="AI25"/>
    <m/>
    <m/>
    <m/>
    <x v="0"/>
    <x v="252"/>
    <s v="7040645507"/>
    <d v="2022-01-18T00:00:00"/>
    <n v="2543.65"/>
    <m/>
    <n v="0"/>
    <n v="2543.65"/>
    <d v="2022-01-18T00:00:00"/>
    <s v="7040645507"/>
    <s v="UTCL-20-DL-R-03"/>
    <m/>
    <m/>
    <s v="Air Blast Control Sy"/>
    <m/>
  </r>
  <r>
    <s v="OLBC1261"/>
    <m/>
    <m/>
    <m/>
    <x v="0"/>
    <x v="342"/>
    <m/>
    <s v="7052912557"/>
    <n v="2538.5700000000002"/>
    <m/>
    <m/>
    <n v="2538.5700000000002"/>
    <m/>
    <m/>
    <m/>
    <m/>
    <m/>
    <s v="OLBC"/>
    <m/>
  </r>
  <r>
    <s v="C1319"/>
    <s v="DL01210100976"/>
    <s v="DAL2021008809"/>
    <n v="814805"/>
    <x v="0"/>
    <x v="306"/>
    <n v="8268005478"/>
    <n v="2842"/>
    <n v="2500"/>
    <m/>
    <n v="450"/>
    <n v="2950"/>
    <d v="2021-01-28T17:30:00"/>
    <n v="44204070"/>
    <s v="UTCL-20-DL-R-04"/>
    <s v="HDFCR52021020473450184"/>
    <d v="2021-02-05T00:00:00"/>
    <s v="Cement Mill"/>
    <m/>
  </r>
  <r>
    <s v="WHRS-758"/>
    <s v="DL01220200423"/>
    <s v="DAL2122015173"/>
    <n v="811819"/>
    <x v="0"/>
    <x v="149"/>
    <n v="8263000049"/>
    <s v="MLIPL/28035/21"/>
    <n v="2500"/>
    <m/>
    <n v="0"/>
    <n v="2500"/>
    <d v="2022-01-15T17:30:00"/>
    <n v="3445027795"/>
    <s v="UTCL-20-DL-R-01"/>
    <n v="203116259038"/>
    <d v="2022-03-14T00:00:00"/>
    <s v="WHRS"/>
    <m/>
  </r>
  <r>
    <s v="WHRS-760"/>
    <s v="DL01220200426"/>
    <s v="DAL2122015170"/>
    <n v="811819"/>
    <x v="0"/>
    <x v="149"/>
    <n v="8263000049"/>
    <s v="MLIPL/27335/21"/>
    <n v="2500"/>
    <m/>
    <n v="0"/>
    <n v="2500"/>
    <d v="2022-01-15T00:00:00"/>
    <n v="3445027816"/>
    <s v="UTCL-20-DL-R-01"/>
    <n v="203116259038"/>
    <d v="2022-03-14T00:00:00"/>
    <s v="WHRS"/>
    <m/>
  </r>
  <r>
    <s v="WHRS-772"/>
    <s v="DL01220200437"/>
    <s v="DAL2122015160"/>
    <n v="811819"/>
    <x v="0"/>
    <x v="149"/>
    <n v="8263000049"/>
    <s v="MLIPL/28195/21"/>
    <n v="2500"/>
    <m/>
    <n v="0"/>
    <n v="2500"/>
    <d v="2022-01-16T17:30:00"/>
    <n v="3445027826"/>
    <s v="UTCL-20-DL-R-01"/>
    <n v="203116259038"/>
    <d v="2022-03-14T00:00:00"/>
    <s v="WHRS"/>
    <m/>
  </r>
  <r>
    <s v="WHRS-769"/>
    <s v="DL01220200429"/>
    <s v="DAL2122015167"/>
    <n v="811819"/>
    <x v="0"/>
    <x v="149"/>
    <n v="8263000049"/>
    <s v="MLIPL/28058/21"/>
    <n v="2500"/>
    <m/>
    <n v="0"/>
    <n v="2500"/>
    <d v="2022-01-16T17:30:00"/>
    <n v="3445027912"/>
    <s v="UTCL-20-DL-R-01"/>
    <n v="203116259038"/>
    <d v="2022-03-14T00:00:00"/>
    <s v="WHRS"/>
    <m/>
  </r>
  <r>
    <s v="WHRS-1994"/>
    <m/>
    <m/>
    <m/>
    <x v="0"/>
    <x v="307"/>
    <m/>
    <s v="3445033863"/>
    <n v="2500"/>
    <m/>
    <m/>
    <n v="2500"/>
    <d v="2022-03-29T00:00:00"/>
    <m/>
    <m/>
    <m/>
    <m/>
    <s v="WHRS"/>
    <m/>
  </r>
  <r>
    <s v="WHRS-779"/>
    <s v="DL01220301735"/>
    <s v="DAL2122017639"/>
    <n v="811819"/>
    <x v="0"/>
    <x v="149"/>
    <m/>
    <s v="MLIPL/28907/21"/>
    <n v="2500"/>
    <m/>
    <n v="0"/>
    <n v="2500"/>
    <d v="2022-02-01T17:30:00"/>
    <n v="3445033863"/>
    <s v="UTCL-20-DL-R-01"/>
    <n v="203300957448"/>
    <d v="2022-03-31T00:00:00"/>
    <s v="WHRS"/>
    <m/>
  </r>
  <r>
    <s v="WHRS-1994"/>
    <m/>
    <m/>
    <m/>
    <x v="0"/>
    <x v="307"/>
    <m/>
    <s v="7034196182"/>
    <n v="2456.52"/>
    <m/>
    <m/>
    <n v="2456.52"/>
    <d v="2021-08-17T00:00:00"/>
    <m/>
    <m/>
    <m/>
    <m/>
    <s v="WHRS"/>
    <m/>
  </r>
  <r>
    <s v="WHRS-1994"/>
    <m/>
    <m/>
    <m/>
    <x v="0"/>
    <x v="307"/>
    <m/>
    <s v="7034194301"/>
    <n v="2456.52"/>
    <m/>
    <m/>
    <n v="2456.52"/>
    <d v="2021-08-17T00:00:00"/>
    <m/>
    <m/>
    <m/>
    <m/>
    <s v="WHRS"/>
    <m/>
  </r>
  <r>
    <s v="WHRS-1994"/>
    <m/>
    <m/>
    <m/>
    <x v="0"/>
    <x v="307"/>
    <m/>
    <s v="7034232883"/>
    <n v="2456.52"/>
    <m/>
    <m/>
    <n v="2456.52"/>
    <d v="2021-08-18T00:00:00"/>
    <m/>
    <m/>
    <m/>
    <m/>
    <s v="WHRS"/>
    <m/>
  </r>
  <r>
    <s v="WHRS-1994"/>
    <m/>
    <m/>
    <m/>
    <x v="0"/>
    <x v="307"/>
    <m/>
    <s v="7054244804"/>
    <n v="2440.8000000000002"/>
    <m/>
    <m/>
    <n v="2440.8000000000002"/>
    <d v="2022-10-28T00:00:00"/>
    <m/>
    <m/>
    <m/>
    <m/>
    <s v="WHRS"/>
    <m/>
  </r>
  <r>
    <s v="WHRS-1994"/>
    <m/>
    <m/>
    <m/>
    <x v="0"/>
    <x v="307"/>
    <m/>
    <s v="7055245389"/>
    <n v="2440.8000000000002"/>
    <m/>
    <m/>
    <n v="2440.8000000000002"/>
    <d v="2022-11-18T00:00:00"/>
    <m/>
    <m/>
    <m/>
    <m/>
    <s v="WHRS"/>
    <m/>
  </r>
  <r>
    <s v="WHRS-1994"/>
    <m/>
    <m/>
    <m/>
    <x v="0"/>
    <x v="307"/>
    <m/>
    <s v="7055466960"/>
    <n v="2440.8000000000002"/>
    <m/>
    <m/>
    <n v="2440.8000000000002"/>
    <d v="2022-11-22T00:00:00"/>
    <m/>
    <m/>
    <m/>
    <m/>
    <s v="WHRS"/>
    <m/>
  </r>
  <r>
    <s v="WHRS-1994"/>
    <m/>
    <m/>
    <m/>
    <x v="0"/>
    <x v="307"/>
    <m/>
    <s v="7056159558"/>
    <n v="2440.8000000000002"/>
    <m/>
    <m/>
    <n v="2440.8000000000002"/>
    <d v="2022-12-05T00:00:00"/>
    <m/>
    <m/>
    <m/>
    <m/>
    <s v="WHRS"/>
    <m/>
  </r>
  <r>
    <s v="C912"/>
    <s v="DL01211200444"/>
    <s v="DAL2122012175"/>
    <n v="500071"/>
    <x v="0"/>
    <x v="303"/>
    <n v="8266012561"/>
    <s v="GST-0356/2021-22"/>
    <n v="2429.6"/>
    <m/>
    <n v="437.4"/>
    <n v="2867"/>
    <d v="2021-11-26T17:30:00"/>
    <n v="6870298345"/>
    <s v="UTCL-20-DL-R-04"/>
    <s v="N348211752915751"/>
    <d v="2021-12-15T00:00:00"/>
    <s v="Cement Mill"/>
    <m/>
  </r>
  <r>
    <s v="OLBC1261"/>
    <m/>
    <m/>
    <m/>
    <x v="0"/>
    <x v="342"/>
    <m/>
    <s v="7065512359"/>
    <n v="2413.2199999999998"/>
    <m/>
    <m/>
    <n v="2413.2199999999998"/>
    <m/>
    <m/>
    <m/>
    <m/>
    <m/>
    <s v="OLBC"/>
    <m/>
  </r>
  <r>
    <s v="WHRS-1994"/>
    <m/>
    <m/>
    <m/>
    <x v="0"/>
    <x v="307"/>
    <m/>
    <s v="7042193643"/>
    <n v="2411.37"/>
    <m/>
    <m/>
    <n v="2411.37"/>
    <d v="2022-02-18T00:00:00"/>
    <m/>
    <m/>
    <m/>
    <m/>
    <s v="WHRS"/>
    <m/>
  </r>
  <r>
    <s v="WHRS-1994"/>
    <m/>
    <m/>
    <m/>
    <x v="0"/>
    <x v="307"/>
    <m/>
    <s v="7042352043"/>
    <n v="2411.36"/>
    <m/>
    <m/>
    <n v="2411.36"/>
    <d v="2022-02-21T00:00:00"/>
    <m/>
    <m/>
    <m/>
    <m/>
    <s v="WHRS"/>
    <m/>
  </r>
  <r>
    <s v="OLBC1261"/>
    <m/>
    <m/>
    <m/>
    <x v="0"/>
    <x v="342"/>
    <m/>
    <s v="7070447665"/>
    <n v="2388.5700000000002"/>
    <m/>
    <m/>
    <n v="2388.5700000000002"/>
    <m/>
    <m/>
    <m/>
    <m/>
    <m/>
    <s v="OLBC"/>
    <m/>
  </r>
  <r>
    <s v="WHRS-1994"/>
    <m/>
    <m/>
    <m/>
    <x v="0"/>
    <x v="307"/>
    <m/>
    <s v="7055760571"/>
    <n v="2386.0100000000002"/>
    <m/>
    <m/>
    <n v="2386.0100000000002"/>
    <d v="2022-11-28T00:00:00"/>
    <m/>
    <m/>
    <m/>
    <m/>
    <s v="WHRS"/>
    <m/>
  </r>
  <r>
    <s v="WHRS-1994"/>
    <m/>
    <m/>
    <m/>
    <x v="0"/>
    <x v="307"/>
    <m/>
    <s v="7034211951"/>
    <n v="2353"/>
    <m/>
    <m/>
    <n v="2353"/>
    <d v="2021-08-17T00:00:00"/>
    <m/>
    <m/>
    <m/>
    <m/>
    <s v="WHRS"/>
    <m/>
  </r>
  <r>
    <s v="WHRS-1994"/>
    <m/>
    <m/>
    <m/>
    <x v="0"/>
    <x v="307"/>
    <m/>
    <s v="7034211946"/>
    <n v="2353"/>
    <m/>
    <m/>
    <n v="2353"/>
    <d v="2021-08-17T00:00:00"/>
    <m/>
    <m/>
    <m/>
    <m/>
    <s v="WHRS"/>
    <m/>
  </r>
  <r>
    <s v="C1040"/>
    <s v="DL01230101059"/>
    <s v="DAL2223016978"/>
    <n v="703046"/>
    <x v="0"/>
    <x v="279"/>
    <n v="8266016583"/>
    <s v="CB5000245868"/>
    <n v="2348"/>
    <m/>
    <n v="0"/>
    <n v="2348"/>
    <d v="2022-12-30T00:00:00"/>
    <n v="3445029143"/>
    <s v="UTCL-20-DL-R-04"/>
    <s v="N030232307385831"/>
    <d v="2023-02-01T00:00:00"/>
    <s v="Cement Mill"/>
    <s v="Civil- Cement Mill"/>
  </r>
  <r>
    <s v="WHRS-1994"/>
    <m/>
    <m/>
    <m/>
    <x v="0"/>
    <x v="307"/>
    <m/>
    <s v="7047678361"/>
    <n v="2345.73"/>
    <m/>
    <m/>
    <n v="2345.73"/>
    <d v="2022-06-09T00:00:00"/>
    <m/>
    <m/>
    <m/>
    <m/>
    <s v="WHRS"/>
    <m/>
  </r>
  <r>
    <s v="WHRS-1994"/>
    <m/>
    <m/>
    <m/>
    <x v="0"/>
    <x v="307"/>
    <m/>
    <s v="7050465823"/>
    <n v="2331.04"/>
    <m/>
    <m/>
    <n v="2331.04"/>
    <d v="2022-08-06T00:00:00"/>
    <m/>
    <m/>
    <m/>
    <m/>
    <s v="WHRS"/>
    <m/>
  </r>
  <r>
    <s v="WHRS-1994"/>
    <m/>
    <m/>
    <m/>
    <x v="0"/>
    <x v="307"/>
    <m/>
    <s v="7046324558"/>
    <n v="2325.56"/>
    <m/>
    <m/>
    <n v="2325.56"/>
    <d v="2022-05-13T00:00:00"/>
    <m/>
    <m/>
    <m/>
    <m/>
    <s v="WHRS"/>
    <m/>
  </r>
  <r>
    <s v="CU230"/>
    <s v="DL01240500613"/>
    <s v="DAL2425001864"/>
    <n v="404175"/>
    <x v="0"/>
    <x v="269"/>
    <n v="8266021226"/>
    <s v="HI27-4111-2024"/>
    <n v="2318.6271186440681"/>
    <m/>
    <n v="417.35288135593225"/>
    <n v="2735.9800000000005"/>
    <d v="2024-04-24T17:30:00"/>
    <n v="1251170869"/>
    <s v="UTCL-22-DL-R-03"/>
    <s v="N169243098972006"/>
    <d v="2024-06-19T00:00:00"/>
    <s v="Line-1 Cooler Updragation "/>
    <m/>
  </r>
  <r>
    <s v="C1404"/>
    <s v="DL01220301013"/>
    <m/>
    <n v="935480"/>
    <x v="0"/>
    <x v="431"/>
    <n v="8262000050"/>
    <s v="SSS/1204/2101-22"/>
    <n v="2300"/>
    <m/>
    <n v="414"/>
    <n v="2714"/>
    <d v="2022-03-07T00:00:00"/>
    <m/>
    <s v="UTCL-20-DL-R-04"/>
    <m/>
    <m/>
    <s v="Cement Mill"/>
    <m/>
  </r>
  <r>
    <s v="CE6"/>
    <s v="DL01230700014"/>
    <s v="DAL2324005484"/>
    <n v="128773"/>
    <x v="0"/>
    <x v="328"/>
    <n v="8266018436"/>
    <n v="293"/>
    <n v="2300"/>
    <m/>
    <n v="414"/>
    <n v="2714"/>
    <d v="2023-06-03T17:30:00"/>
    <n v="1246419646"/>
    <s v="UTCL-22-DL-N-49"/>
    <s v="N203232559798808"/>
    <d v="2023-07-25T00:00:00"/>
    <s v="Line-1 Cooler ESP"/>
    <m/>
  </r>
  <r>
    <s v="WHRS-1994"/>
    <m/>
    <m/>
    <m/>
    <x v="0"/>
    <x v="307"/>
    <m/>
    <s v="7062051158"/>
    <n v="2288.87"/>
    <m/>
    <m/>
    <n v="2288.87"/>
    <d v="2023-03-18T00:00:00"/>
    <m/>
    <m/>
    <m/>
    <m/>
    <s v="WHRS"/>
    <m/>
  </r>
  <r>
    <s v="WHRS-1994"/>
    <m/>
    <m/>
    <m/>
    <x v="0"/>
    <x v="307"/>
    <m/>
    <s v="7063224735"/>
    <n v="2288.87"/>
    <m/>
    <m/>
    <n v="2288.87"/>
    <d v="2023-04-06T00:00:00"/>
    <m/>
    <m/>
    <m/>
    <m/>
    <s v="WHRS"/>
    <m/>
  </r>
  <r>
    <s v="C1397"/>
    <m/>
    <m/>
    <m/>
    <x v="0"/>
    <x v="168"/>
    <m/>
    <s v="7043194935"/>
    <n v="2288"/>
    <m/>
    <m/>
    <n v="2288"/>
    <d v="2022-03-08T00:00:00"/>
    <m/>
    <m/>
    <m/>
    <m/>
    <s v="Cement Mill"/>
    <m/>
  </r>
  <r>
    <s v="WHRS-1994"/>
    <m/>
    <m/>
    <m/>
    <x v="0"/>
    <x v="307"/>
    <m/>
    <s v="7051190415"/>
    <n v="2287.39"/>
    <m/>
    <m/>
    <n v="2287.39"/>
    <d v="2022-08-23T00:00:00"/>
    <m/>
    <m/>
    <m/>
    <m/>
    <s v="WHRS"/>
    <m/>
  </r>
  <r>
    <s v="C1094"/>
    <s v="DL01211000302"/>
    <m/>
    <n v="408038"/>
    <x v="0"/>
    <x v="87"/>
    <n v="8263000131"/>
    <s v="CN-S0085-"/>
    <n v="2285"/>
    <m/>
    <n v="411.3"/>
    <n v="2696.3"/>
    <d v="2021-10-21T00:00:00"/>
    <m/>
    <s v="UTCL-20-DL-R-04"/>
    <m/>
    <m/>
    <s v="Cement Mill"/>
    <m/>
  </r>
  <r>
    <s v="WHRS-1012"/>
    <s v="DL01230302561"/>
    <s v="DAL2223022278"/>
    <n v="815539"/>
    <x v="0"/>
    <x v="205"/>
    <n v="8268010595"/>
    <s v="DLCW178"/>
    <n v="2268"/>
    <m/>
    <n v="408.24"/>
    <n v="2676.24"/>
    <d v="2023-03-27T17:30:00"/>
    <n v="160301131"/>
    <s v="UTCL-20-DL-R-01"/>
    <s v="N110232425903069"/>
    <d v="2023-04-22T00:00:00"/>
    <s v="WHRS"/>
    <m/>
  </r>
  <r>
    <s v="OLBC869"/>
    <s v="DL01230700750"/>
    <s v="DAL2324006182"/>
    <n v="508597"/>
    <x v="0"/>
    <x v="231"/>
    <n v="8266018278"/>
    <s v="2324/19"/>
    <n v="2259.3220338983051"/>
    <m/>
    <n v="406.67796610169489"/>
    <n v="2666"/>
    <d v="2023-05-08T17:30:00"/>
    <n v="1246436769"/>
    <s v="UTCL-20-DL-R-07"/>
    <s v="N201232557868070"/>
    <d v="2023-07-22T00:00:00"/>
    <s v="OLBC"/>
    <m/>
  </r>
  <r>
    <s v="WHRS-1994"/>
    <m/>
    <m/>
    <m/>
    <x v="0"/>
    <x v="307"/>
    <m/>
    <s v="7047968515"/>
    <n v="2258.38"/>
    <m/>
    <m/>
    <n v="2258.38"/>
    <d v="2022-06-15T00:00:00"/>
    <m/>
    <m/>
    <m/>
    <m/>
    <s v="WHRS"/>
    <m/>
  </r>
  <r>
    <s v="WHRS-1994"/>
    <m/>
    <m/>
    <m/>
    <x v="0"/>
    <x v="307"/>
    <m/>
    <s v="7048762396"/>
    <n v="2247.46"/>
    <m/>
    <m/>
    <n v="2247.46"/>
    <d v="2022-06-30T00:00:00"/>
    <m/>
    <m/>
    <m/>
    <m/>
    <s v="WHRS"/>
    <m/>
  </r>
  <r>
    <s v="WHRS-1994"/>
    <m/>
    <m/>
    <m/>
    <x v="0"/>
    <x v="307"/>
    <m/>
    <s v="7048762394"/>
    <n v="2247.46"/>
    <m/>
    <m/>
    <n v="2247.46"/>
    <d v="2022-06-30T00:00:00"/>
    <m/>
    <m/>
    <m/>
    <m/>
    <s v="WHRS"/>
    <m/>
  </r>
  <r>
    <s v="WHRS-1994"/>
    <m/>
    <m/>
    <m/>
    <x v="0"/>
    <x v="307"/>
    <m/>
    <s v="7049006265"/>
    <n v="2247.46"/>
    <m/>
    <m/>
    <n v="2247.46"/>
    <d v="2022-07-05T00:00:00"/>
    <m/>
    <m/>
    <m/>
    <m/>
    <s v="WHRS"/>
    <m/>
  </r>
  <r>
    <s v="WHRS-1994"/>
    <m/>
    <m/>
    <m/>
    <x v="0"/>
    <x v="307"/>
    <m/>
    <s v="7049400731"/>
    <n v="2247.46"/>
    <m/>
    <m/>
    <n v="2247.46"/>
    <d v="2022-07-15T00:00:00"/>
    <m/>
    <m/>
    <m/>
    <m/>
    <s v="WHRS"/>
    <m/>
  </r>
  <r>
    <s v="WHRS-1994"/>
    <m/>
    <m/>
    <m/>
    <x v="0"/>
    <x v="307"/>
    <m/>
    <s v="7049398573"/>
    <n v="2247.46"/>
    <m/>
    <m/>
    <n v="2247.46"/>
    <d v="2022-07-15T00:00:00"/>
    <m/>
    <m/>
    <m/>
    <m/>
    <s v="WHRS"/>
    <m/>
  </r>
  <r>
    <s v="C1397"/>
    <m/>
    <m/>
    <m/>
    <x v="0"/>
    <x v="168"/>
    <m/>
    <s v="7043194935"/>
    <n v="2243.2800000000002"/>
    <m/>
    <m/>
    <n v="2243.2800000000002"/>
    <d v="2022-03-08T00:00:00"/>
    <m/>
    <m/>
    <m/>
    <m/>
    <s v="Cement Mill"/>
    <m/>
  </r>
  <r>
    <s v="WHRS-1994"/>
    <m/>
    <m/>
    <m/>
    <x v="0"/>
    <x v="307"/>
    <m/>
    <s v="7034211951"/>
    <n v="2235"/>
    <m/>
    <m/>
    <n v="2235"/>
    <d v="2021-08-17T00:00:00"/>
    <m/>
    <m/>
    <m/>
    <m/>
    <s v="WHRS"/>
    <m/>
  </r>
  <r>
    <s v="WHRS-1994"/>
    <m/>
    <m/>
    <m/>
    <x v="0"/>
    <x v="307"/>
    <m/>
    <s v="7034211946"/>
    <n v="2235"/>
    <m/>
    <m/>
    <n v="2235"/>
    <d v="2021-08-17T00:00:00"/>
    <m/>
    <m/>
    <m/>
    <m/>
    <s v="WHRS"/>
    <m/>
  </r>
  <r>
    <s v="WHRS-1994"/>
    <m/>
    <m/>
    <m/>
    <x v="0"/>
    <x v="307"/>
    <m/>
    <s v="7062924723"/>
    <n v="2229.7800000000002"/>
    <m/>
    <m/>
    <n v="2229.7800000000002"/>
    <d v="2023-03-31T00:00:00"/>
    <m/>
    <m/>
    <m/>
    <m/>
    <s v="WHRS"/>
    <m/>
  </r>
  <r>
    <s v="RMES-48"/>
    <s v="DL01240501178"/>
    <s v="DAL2425002358"/>
    <n v="105903"/>
    <x v="0"/>
    <x v="297"/>
    <n v="8266020788"/>
    <s v="JEE/0096/24-25"/>
    <n v="2220.3389830508477"/>
    <m/>
    <n v="399.66101694915255"/>
    <n v="2620"/>
    <d v="2024-04-24T17:30:00"/>
    <n v="1251186105"/>
    <s v="UTCL-22-DL-N-39"/>
    <s v="N159243082523134"/>
    <d v="2024-06-13T00:00:00"/>
    <s v="Raw Mill-1 ESP"/>
    <m/>
  </r>
  <r>
    <s v="WHRS-1994"/>
    <m/>
    <m/>
    <m/>
    <x v="0"/>
    <x v="307"/>
    <m/>
    <s v="7022573896"/>
    <n v="2203.4"/>
    <m/>
    <m/>
    <n v="2203.4"/>
    <d v="2020-11-16T00:00:00"/>
    <m/>
    <m/>
    <m/>
    <m/>
    <s v="WHRS"/>
    <m/>
  </r>
  <r>
    <s v="WHRS-1994"/>
    <m/>
    <m/>
    <m/>
    <x v="0"/>
    <x v="307"/>
    <m/>
    <s v="7048345977"/>
    <n v="2190.3000000000002"/>
    <m/>
    <m/>
    <n v="2190.3000000000002"/>
    <d v="2022-06-22T00:00:00"/>
    <m/>
    <m/>
    <m/>
    <m/>
    <s v="WHRS"/>
    <m/>
  </r>
  <r>
    <s v="WHRS-1994"/>
    <m/>
    <m/>
    <m/>
    <x v="0"/>
    <x v="307"/>
    <m/>
    <s v="7048517270"/>
    <n v="2190.3000000000002"/>
    <m/>
    <m/>
    <n v="2190.3000000000002"/>
    <d v="2022-06-25T00:00:00"/>
    <m/>
    <m/>
    <m/>
    <m/>
    <s v="WHRS"/>
    <m/>
  </r>
  <r>
    <s v="WHRS-1994"/>
    <m/>
    <m/>
    <m/>
    <x v="0"/>
    <x v="307"/>
    <m/>
    <s v="7045794811"/>
    <n v="2184.3000000000002"/>
    <m/>
    <m/>
    <n v="2184.3000000000002"/>
    <d v="2022-04-30T00:00:00"/>
    <m/>
    <m/>
    <m/>
    <m/>
    <s v="WHRS"/>
    <m/>
  </r>
  <r>
    <s v="WHRS-1994"/>
    <m/>
    <m/>
    <m/>
    <x v="0"/>
    <x v="307"/>
    <m/>
    <s v="7045772864"/>
    <n v="2184.3000000000002"/>
    <m/>
    <m/>
    <n v="2184.3000000000002"/>
    <d v="2022-04-30T00:00:00"/>
    <m/>
    <m/>
    <m/>
    <m/>
    <s v="WHRS"/>
    <m/>
  </r>
  <r>
    <s v="OLBC1261"/>
    <m/>
    <m/>
    <m/>
    <x v="0"/>
    <x v="342"/>
    <m/>
    <s v="7045778798"/>
    <n v="2184.3000000000002"/>
    <m/>
    <m/>
    <n v="2184.3000000000002"/>
    <m/>
    <m/>
    <m/>
    <m/>
    <m/>
    <s v="OLBC"/>
    <m/>
  </r>
  <r>
    <s v="OLBC1261"/>
    <m/>
    <m/>
    <m/>
    <x v="0"/>
    <x v="342"/>
    <m/>
    <s v="7045773484"/>
    <n v="2184.3000000000002"/>
    <m/>
    <m/>
    <n v="2184.3000000000002"/>
    <m/>
    <m/>
    <m/>
    <m/>
    <m/>
    <s v="OLBC"/>
    <m/>
  </r>
  <r>
    <s v="WHRS-1994"/>
    <m/>
    <m/>
    <m/>
    <x v="0"/>
    <x v="307"/>
    <m/>
    <s v="7056077257"/>
    <n v="2184"/>
    <m/>
    <m/>
    <n v="2184"/>
    <d v="2022-12-02T00:00:00"/>
    <m/>
    <m/>
    <m/>
    <m/>
    <s v="WHRS"/>
    <m/>
  </r>
  <r>
    <s v="OLBC1261"/>
    <m/>
    <m/>
    <m/>
    <x v="0"/>
    <x v="342"/>
    <m/>
    <s v="7065161673"/>
    <n v="2168.56"/>
    <m/>
    <m/>
    <n v="2168.56"/>
    <m/>
    <m/>
    <m/>
    <m/>
    <m/>
    <s v="OLBC"/>
    <m/>
  </r>
  <r>
    <s v="OLBC1261"/>
    <m/>
    <m/>
    <m/>
    <x v="0"/>
    <x v="342"/>
    <m/>
    <s v="7056012594"/>
    <n v="2162.31"/>
    <m/>
    <m/>
    <n v="2162.31"/>
    <m/>
    <m/>
    <m/>
    <m/>
    <m/>
    <s v="OLBC"/>
    <m/>
  </r>
  <r>
    <s v="OLBC1261"/>
    <m/>
    <m/>
    <m/>
    <x v="0"/>
    <x v="342"/>
    <m/>
    <s v="7062208773"/>
    <n v="2158.9"/>
    <m/>
    <m/>
    <n v="2158.9"/>
    <m/>
    <m/>
    <m/>
    <m/>
    <m/>
    <s v="OLBC"/>
    <m/>
  </r>
  <r>
    <s v="OLBC1261"/>
    <m/>
    <m/>
    <m/>
    <x v="0"/>
    <x v="342"/>
    <m/>
    <s v="7062839244"/>
    <n v="2158.9"/>
    <m/>
    <m/>
    <n v="2158.9"/>
    <m/>
    <m/>
    <m/>
    <m/>
    <m/>
    <s v="OLBC"/>
    <m/>
  </r>
  <r>
    <s v="OLBC398"/>
    <s v="DL01221101412"/>
    <m/>
    <n v="703429"/>
    <x v="0"/>
    <x v="396"/>
    <n v="8262000058"/>
    <s v="I222300363823"/>
    <n v="2152.54"/>
    <m/>
    <n v="387.46"/>
    <n v="2540"/>
    <d v="2022-10-06T00:00:00"/>
    <m/>
    <s v="UTCL-20-DL-R-07"/>
    <m/>
    <m/>
    <s v="OLBC"/>
    <m/>
  </r>
  <r>
    <s v="WHRS-1994"/>
    <m/>
    <m/>
    <m/>
    <x v="0"/>
    <x v="307"/>
    <m/>
    <s v="7050070216"/>
    <n v="2143.71"/>
    <m/>
    <m/>
    <n v="2143.71"/>
    <d v="2022-07-29T00:00:00"/>
    <m/>
    <m/>
    <m/>
    <m/>
    <s v="WHRS"/>
    <m/>
  </r>
  <r>
    <s v="WHRS-1994"/>
    <m/>
    <m/>
    <m/>
    <x v="0"/>
    <x v="307"/>
    <m/>
    <s v="7047928058"/>
    <n v="2121.46"/>
    <m/>
    <m/>
    <n v="2121.46"/>
    <d v="2022-06-14T00:00:00"/>
    <m/>
    <m/>
    <m/>
    <m/>
    <s v="WHRS"/>
    <m/>
  </r>
  <r>
    <s v="C1397"/>
    <m/>
    <m/>
    <m/>
    <x v="0"/>
    <x v="168"/>
    <m/>
    <s v="7041191864"/>
    <n v="2100.25"/>
    <m/>
    <m/>
    <n v="2100.25"/>
    <d v="2022-01-29T00:00:00"/>
    <m/>
    <m/>
    <m/>
    <m/>
    <s v="Cement Mill"/>
    <m/>
  </r>
  <r>
    <s v="RMES-34"/>
    <s v="DL01240600993"/>
    <s v="DAL2425004218"/>
    <n v="400371"/>
    <x v="0"/>
    <x v="159"/>
    <n v="8266020739"/>
    <s v="24-25/INV/008"/>
    <n v="2100"/>
    <m/>
    <n v="378"/>
    <n v="2478"/>
    <d v="2024-05-22T17:30:00"/>
    <n v="1251223581"/>
    <s v="UTCL-22-DL-N-39"/>
    <m/>
    <m/>
    <s v="Raw Mill-1 ESP"/>
    <m/>
  </r>
  <r>
    <s v="WHRS-1994"/>
    <m/>
    <m/>
    <m/>
    <x v="0"/>
    <x v="307"/>
    <m/>
    <s v="7031965070"/>
    <n v="2092.4"/>
    <m/>
    <m/>
    <n v="2092.4"/>
    <d v="2021-06-23T00:00:00"/>
    <m/>
    <m/>
    <m/>
    <m/>
    <s v="WHRS"/>
    <m/>
  </r>
  <r>
    <s v="WHRS-1994"/>
    <m/>
    <m/>
    <m/>
    <x v="0"/>
    <x v="307"/>
    <m/>
    <s v="7032647365"/>
    <n v="2092.4"/>
    <m/>
    <m/>
    <n v="2092.4"/>
    <d v="2021-07-09T00:00:00"/>
    <m/>
    <m/>
    <m/>
    <m/>
    <s v="WHRS"/>
    <m/>
  </r>
  <r>
    <s v="WHRS-1994"/>
    <m/>
    <m/>
    <m/>
    <x v="0"/>
    <x v="307"/>
    <m/>
    <s v="7046357206"/>
    <n v="2075.17"/>
    <m/>
    <m/>
    <n v="2075.17"/>
    <d v="2022-05-14T00:00:00"/>
    <m/>
    <m/>
    <m/>
    <m/>
    <s v="WHRS"/>
    <m/>
  </r>
  <r>
    <s v="WHRS-1994"/>
    <m/>
    <m/>
    <m/>
    <x v="0"/>
    <x v="307"/>
    <m/>
    <s v="7047928058"/>
    <n v="2075.17"/>
    <m/>
    <m/>
    <n v="2075.17"/>
    <d v="2022-06-14T00:00:00"/>
    <m/>
    <m/>
    <m/>
    <m/>
    <s v="WHRS"/>
    <m/>
  </r>
  <r>
    <s v="WHRS-1994"/>
    <m/>
    <m/>
    <m/>
    <x v="0"/>
    <x v="307"/>
    <m/>
    <s v="7052973985"/>
    <n v="2068.81"/>
    <m/>
    <m/>
    <n v="2068.81"/>
    <d v="2022-09-29T00:00:00"/>
    <m/>
    <m/>
    <m/>
    <m/>
    <s v="WHRS"/>
    <m/>
  </r>
  <r>
    <s v="WHRS-1994"/>
    <m/>
    <m/>
    <m/>
    <x v="0"/>
    <x v="307"/>
    <m/>
    <s v="7053065048"/>
    <n v="2068.81"/>
    <m/>
    <m/>
    <n v="2068.81"/>
    <d v="2022-09-30T00:00:00"/>
    <m/>
    <m/>
    <m/>
    <m/>
    <s v="WHRS"/>
    <m/>
  </r>
  <r>
    <s v="OLBC1261"/>
    <m/>
    <m/>
    <m/>
    <x v="0"/>
    <x v="342"/>
    <m/>
    <s v="7055824176"/>
    <n v="2064.17"/>
    <m/>
    <m/>
    <n v="2064.17"/>
    <m/>
    <m/>
    <m/>
    <m/>
    <m/>
    <s v="OLBC"/>
    <m/>
  </r>
  <r>
    <s v="OLBC1261"/>
    <m/>
    <m/>
    <m/>
    <x v="0"/>
    <x v="342"/>
    <m/>
    <s v="7044950469"/>
    <n v="2050"/>
    <m/>
    <m/>
    <n v="2050"/>
    <m/>
    <m/>
    <m/>
    <m/>
    <m/>
    <s v="OLBC"/>
    <m/>
  </r>
  <r>
    <s v="CE15"/>
    <s v="DL01231100028"/>
    <s v="DAL2324013205"/>
    <n v="703046"/>
    <x v="0"/>
    <x v="279"/>
    <n v="8266019709"/>
    <s v="CB5000292795"/>
    <n v="2048"/>
    <m/>
    <n v="0"/>
    <n v="2048"/>
    <d v="2023-10-12T17:30:00"/>
    <n v="1218737830"/>
    <s v="UTCL-22-DL-N-49"/>
    <s v="N319232740364302"/>
    <d v="2023-11-15T00:00:00"/>
    <s v="Line-1 Cooler ESP"/>
    <m/>
  </r>
  <r>
    <s v="WHRS-1994"/>
    <m/>
    <m/>
    <m/>
    <x v="0"/>
    <x v="307"/>
    <m/>
    <s v="7029818195"/>
    <n v="2038.08"/>
    <m/>
    <m/>
    <n v="2038.08"/>
    <d v="2021-04-23T00:00:00"/>
    <m/>
    <m/>
    <m/>
    <m/>
    <s v="WHRS"/>
    <m/>
  </r>
  <r>
    <s v="WHRS-1299"/>
    <s v="DL01211000820"/>
    <s v="DAL2122009284"/>
    <n v="128599"/>
    <x v="0"/>
    <x v="432"/>
    <n v="8266012714"/>
    <s v="TLEC21-22/0433"/>
    <n v="2025.4237288135594"/>
    <m/>
    <n v="364.57627118644069"/>
    <n v="2390"/>
    <d v="2021-09-17T17:30:00"/>
    <n v="6870241521"/>
    <s v="UTCL-20-DL-R-01"/>
    <n v="111061736408"/>
    <d v="2021-11-07T00:00:00"/>
    <s v="WHRS"/>
    <m/>
  </r>
  <r>
    <s v="WHRS-411"/>
    <s v="DL01211100695"/>
    <s v="CFD2122009540"/>
    <n v="700717"/>
    <x v="0"/>
    <x v="365"/>
    <n v="8262000049"/>
    <s v="2577/A/21-22"/>
    <n v="2025.4237288135594"/>
    <m/>
    <n v="364.57627118644069"/>
    <n v="2390"/>
    <d v="2021-10-20T17:30:00"/>
    <n v="44237537"/>
    <s v="UTCL-20-DL-R-01"/>
    <n v="112177197154"/>
    <d v="2021-12-18T00:00:00"/>
    <s v="WHRS"/>
    <m/>
  </r>
  <r>
    <s v="WHRS-1994"/>
    <m/>
    <m/>
    <m/>
    <x v="0"/>
    <x v="307"/>
    <m/>
    <s v="7036350768"/>
    <n v="2025"/>
    <m/>
    <m/>
    <n v="2025"/>
    <d v="2021-10-07T00:00:00"/>
    <m/>
    <m/>
    <m/>
    <m/>
    <s v="WHRS"/>
    <m/>
  </r>
  <r>
    <s v="EST15"/>
    <s v="DL01240100689"/>
    <s v="DAL2324016889"/>
    <n v="703046"/>
    <x v="0"/>
    <x v="279"/>
    <n v="8266020057"/>
    <s v="CB5000293384"/>
    <n v="2015"/>
    <m/>
    <n v="0"/>
    <n v="2015"/>
    <d v="2023-12-29T17:30:00"/>
    <n v="1218743993"/>
    <s v="UTCL-22-DL-N-47"/>
    <s v="N029242852347528"/>
    <d v="2024-01-31T00:00:00"/>
    <s v="ESP TPP"/>
    <m/>
  </r>
  <r>
    <s v="CE17"/>
    <s v="DL01231201798"/>
    <s v="DAL2324016196"/>
    <n v="703046"/>
    <x v="0"/>
    <x v="279"/>
    <n v="8266020081"/>
    <s v="CB5000293259"/>
    <n v="2012"/>
    <m/>
    <n v="0"/>
    <n v="2012"/>
    <d v="2023-12-15T17:30:00"/>
    <n v="1218743542"/>
    <s v="UTCL-22-DL-N-49"/>
    <s v="N015242835864317"/>
    <d v="2024-01-17T00:00:00"/>
    <s v="Line-1 Cooler ESP"/>
    <m/>
  </r>
  <r>
    <s v="WHRS-1994"/>
    <m/>
    <m/>
    <m/>
    <x v="0"/>
    <x v="307"/>
    <m/>
    <s v="7039031009"/>
    <n v="2010.36"/>
    <m/>
    <m/>
    <n v="2010.36"/>
    <d v="2021-12-14T00:00:00"/>
    <m/>
    <m/>
    <m/>
    <m/>
    <s v="WHRS"/>
    <m/>
  </r>
  <r>
    <s v="WHRS-1994"/>
    <m/>
    <m/>
    <m/>
    <x v="0"/>
    <x v="307"/>
    <m/>
    <s v="7039355664"/>
    <n v="2010.36"/>
    <m/>
    <m/>
    <n v="2010.36"/>
    <d v="2021-12-21T00:00:00"/>
    <m/>
    <m/>
    <m/>
    <m/>
    <s v="WHRS"/>
    <m/>
  </r>
  <r>
    <s v="WHRS-1994"/>
    <m/>
    <m/>
    <m/>
    <x v="0"/>
    <x v="307"/>
    <m/>
    <s v="7039874483"/>
    <n v="2010.36"/>
    <m/>
    <m/>
    <n v="2010.36"/>
    <d v="2021-12-31T00:00:00"/>
    <m/>
    <m/>
    <m/>
    <m/>
    <s v="WHRS"/>
    <m/>
  </r>
  <r>
    <s v="WHRS-1994"/>
    <m/>
    <m/>
    <m/>
    <x v="0"/>
    <x v="307"/>
    <m/>
    <s v="7039417586"/>
    <n v="2010.35"/>
    <m/>
    <m/>
    <n v="2010.35"/>
    <d v="2021-12-22T00:00:00"/>
    <m/>
    <m/>
    <m/>
    <m/>
    <s v="WHRS"/>
    <m/>
  </r>
  <r>
    <s v="WHRS-1994"/>
    <m/>
    <m/>
    <m/>
    <x v="0"/>
    <x v="307"/>
    <m/>
    <s v="7039874868"/>
    <n v="2010.35"/>
    <m/>
    <m/>
    <n v="2010.35"/>
    <d v="2021-12-31T00:00:00"/>
    <m/>
    <m/>
    <m/>
    <m/>
    <s v="WHRS"/>
    <m/>
  </r>
  <r>
    <s v="WHRS-1994"/>
    <m/>
    <m/>
    <m/>
    <x v="0"/>
    <x v="307"/>
    <m/>
    <s v="7039873591"/>
    <n v="2010.35"/>
    <m/>
    <m/>
    <n v="2010.35"/>
    <d v="2021-12-31T00:00:00"/>
    <m/>
    <m/>
    <m/>
    <m/>
    <s v="WHRS"/>
    <m/>
  </r>
  <r>
    <s v="OLBC1261"/>
    <m/>
    <m/>
    <m/>
    <x v="0"/>
    <x v="342"/>
    <m/>
    <s v="7061056124"/>
    <n v="2008.3"/>
    <m/>
    <m/>
    <n v="2008.3"/>
    <m/>
    <m/>
    <m/>
    <m/>
    <m/>
    <s v="OLBC"/>
    <m/>
  </r>
  <r>
    <s v="C1397"/>
    <m/>
    <m/>
    <m/>
    <x v="0"/>
    <x v="168"/>
    <m/>
    <s v="7038711067"/>
    <n v="2006.88"/>
    <m/>
    <m/>
    <n v="2006.88"/>
    <d v="2021-12-07T00:00:00"/>
    <m/>
    <m/>
    <m/>
    <m/>
    <s v="Cement Mill"/>
    <m/>
  </r>
  <r>
    <s v="OLBC480"/>
    <s v="DL01220100471"/>
    <s v="DAL2122013805"/>
    <s v="DLES3028"/>
    <x v="0"/>
    <x v="433"/>
    <m/>
    <s v="1343/1448"/>
    <n v="2000"/>
    <m/>
    <n v="0"/>
    <n v="2000"/>
    <d v="2021-12-01T17:30:00"/>
    <n v="44293913"/>
    <s v="UTCL-20-DL-R-07"/>
    <s v="N014221794661417"/>
    <d v="2022-01-15T00:00:00"/>
    <s v="OLBC"/>
    <m/>
  </r>
  <r>
    <s v="OLBC483"/>
    <s v="DL01220200347"/>
    <s v="DAL2122015024"/>
    <s v="DLES3028"/>
    <x v="0"/>
    <x v="433"/>
    <m/>
    <s v="4937/61/5120/91"/>
    <n v="2000"/>
    <m/>
    <n v="0"/>
    <n v="2000"/>
    <d v="2022-01-01T17:30:00"/>
    <n v="44340914"/>
    <s v="UTCL-20-DL-R-07"/>
    <s v="N039221825087383"/>
    <d v="2022-02-09T00:00:00"/>
    <s v="OLBC"/>
    <m/>
  </r>
  <r>
    <s v="WHRS-763"/>
    <s v="DL01220200432"/>
    <s v="DAL2122015165"/>
    <n v="811819"/>
    <x v="0"/>
    <x v="149"/>
    <n v="8263000049"/>
    <s v="MLIPL/28228/21"/>
    <n v="2000"/>
    <m/>
    <n v="0"/>
    <n v="2000"/>
    <d v="2022-01-17T00:00:00"/>
    <n v="3445027810"/>
    <s v="UTCL-20-DL-R-01"/>
    <n v="203116259038"/>
    <d v="2022-03-14T00:00:00"/>
    <s v="WHRS"/>
    <m/>
  </r>
  <r>
    <s v="WHRS-1994"/>
    <m/>
    <m/>
    <m/>
    <x v="0"/>
    <x v="307"/>
    <m/>
    <s v="44386591"/>
    <n v="2000"/>
    <m/>
    <m/>
    <n v="2000"/>
    <d v="2022-02-28T00:00:00"/>
    <m/>
    <m/>
    <m/>
    <m/>
    <s v="WHRS"/>
    <m/>
  </r>
  <r>
    <s v="OLBC481"/>
    <s v="DL01220300607"/>
    <s v="DAL2122016531"/>
    <s v="DLES3028"/>
    <x v="0"/>
    <x v="433"/>
    <m/>
    <s v="7117/7183"/>
    <n v="2000"/>
    <m/>
    <n v="0"/>
    <n v="2000"/>
    <d v="2021-09-13T17:30:00"/>
    <n v="44413719"/>
    <s v="UTCL-20-DL-R-07"/>
    <s v="N073221873513788"/>
    <d v="2022-03-15T00:00:00"/>
    <s v="OLBC"/>
    <m/>
  </r>
  <r>
    <s v="OLBC482"/>
    <s v="DL01220400629"/>
    <s v="DAL2223000679"/>
    <s v="DLES3028"/>
    <x v="0"/>
    <x v="433"/>
    <m/>
    <s v="7129/7195"/>
    <n v="2000"/>
    <m/>
    <n v="0"/>
    <n v="2000"/>
    <d v="2022-03-16T00:00:00"/>
    <n v="43834625"/>
    <s v="UTCL-20-DL-R-07"/>
    <s v="N102221915120392"/>
    <d v="2022-04-13T00:00:00"/>
    <s v="OLBC"/>
    <m/>
  </r>
  <r>
    <s v="OLBC484"/>
    <s v="DL01220500571"/>
    <s v="DAL2223002011"/>
    <s v="DLES3028"/>
    <x v="0"/>
    <x v="433"/>
    <m/>
    <s v="3810/23/77"/>
    <n v="2000"/>
    <m/>
    <n v="0"/>
    <n v="2000"/>
    <d v="2022-03-25T17:30:00"/>
    <n v="43896821"/>
    <s v="UTCL-20-DL-R-07"/>
    <s v="N133221958301867"/>
    <d v="2022-05-14T00:00:00"/>
    <s v="OLBC"/>
    <m/>
  </r>
  <r>
    <s v="OLBC486"/>
    <s v="DL01220600648"/>
    <s v="DAL2223003457"/>
    <s v="DLES3028"/>
    <x v="0"/>
    <x v="433"/>
    <m/>
    <s v="3856/3877"/>
    <n v="2000"/>
    <m/>
    <n v="0"/>
    <n v="2000"/>
    <d v="2022-05-01T17:30:00"/>
    <n v="43956325"/>
    <s v="UTCL-20-DL-R-07"/>
    <s v="N167222002076809"/>
    <d v="2022-06-18T00:00:00"/>
    <s v="OLBC"/>
    <m/>
  </r>
  <r>
    <s v="OLBC485"/>
    <s v="DL01220700561"/>
    <s v="DAL2223005369"/>
    <s v="DLES3028"/>
    <x v="0"/>
    <x v="433"/>
    <m/>
    <s v="842/872/950"/>
    <n v="2000"/>
    <m/>
    <n v="0"/>
    <n v="2000"/>
    <d v="2022-06-23T00:00:00"/>
    <n v="44014662"/>
    <s v="UTCL-20-DL-R-07"/>
    <s v="N192222034022118"/>
    <d v="2022-07-12T00:00:00"/>
    <s v="OLBC"/>
    <m/>
  </r>
  <r>
    <s v="OLBC487"/>
    <s v="DL01220800622"/>
    <s v="DAL2223007512"/>
    <s v="DLES3028"/>
    <x v="0"/>
    <x v="433"/>
    <m/>
    <s v="3179/3204/3352"/>
    <n v="2000"/>
    <m/>
    <n v="0"/>
    <n v="2000"/>
    <d v="2022-07-13T00:00:00"/>
    <n v="44074614"/>
    <s v="UTCL-20-DL-R-07"/>
    <s v="N222222074755191"/>
    <d v="2022-08-11T00:00:00"/>
    <s v="OLBC"/>
    <m/>
  </r>
  <r>
    <s v="OLBC488"/>
    <s v="DL01220900698"/>
    <s v="DAL2223009375"/>
    <s v="DLES3028"/>
    <x v="0"/>
    <x v="433"/>
    <m/>
    <s v="N/A"/>
    <n v="2000"/>
    <m/>
    <n v="0"/>
    <n v="2000"/>
    <d v="2022-09-05T17:30:00"/>
    <n v="44137837"/>
    <s v="UTCL-20-DL-R-07"/>
    <s v="N257222119959781"/>
    <d v="2022-09-16T00:00:00"/>
    <s v="OLBC"/>
    <m/>
  </r>
  <r>
    <s v="OLBC489"/>
    <s v="DL01221000685"/>
    <s v="DAL2223011246"/>
    <s v="DLES3028"/>
    <x v="0"/>
    <x v="433"/>
    <m/>
    <n v="4415"/>
    <n v="2000"/>
    <m/>
    <n v="0"/>
    <n v="2000"/>
    <d v="2022-09-01T00:00:00"/>
    <n v="6870229826"/>
    <s v="UTCL-20-DL-R-07"/>
    <s v="N290222166903926"/>
    <d v="2022-10-18T00:00:00"/>
    <s v="OLBC"/>
    <m/>
  </r>
  <r>
    <n v="448"/>
    <s v="DL01221000192"/>
    <s v="DAL2223016664"/>
    <n v="703046"/>
    <x v="0"/>
    <x v="279"/>
    <n v="8268009591"/>
    <s v="CB5000226181"/>
    <n v="2000"/>
    <m/>
    <n v="0"/>
    <n v="2000"/>
    <d v="2022-12-04T17:30:00"/>
    <n v="3445029070"/>
    <s v="UTCL-21-DL-R-04"/>
    <s v="N284222158601889"/>
    <d v="2022-10-11T00:00:00"/>
    <s v="AFR"/>
    <m/>
  </r>
  <r>
    <s v="OLBC490"/>
    <s v="DL01221100762"/>
    <s v="DAL2223013107"/>
    <s v="DLES3028"/>
    <x v="0"/>
    <x v="433"/>
    <m/>
    <n v="5021"/>
    <n v="2000"/>
    <m/>
    <n v="0"/>
    <n v="2000"/>
    <d v="2022-10-01T00:00:00"/>
    <n v="44340739"/>
    <s v="UTCL-20-DL-R-07"/>
    <s v="N353222253687407"/>
    <d v="2022-12-20T00:00:00"/>
    <s v="OLBC"/>
    <m/>
  </r>
  <r>
    <s v="OLBC491"/>
    <s v="DL01221201533"/>
    <s v="DAL2223015408"/>
    <s v="DLES3028"/>
    <x v="0"/>
    <x v="433"/>
    <m/>
    <s v="FUELEXP"/>
    <n v="2000"/>
    <m/>
    <n v="0"/>
    <n v="2000"/>
    <d v="2022-12-20T17:30:00"/>
    <n v="44378669"/>
    <s v="UTCL-20-DL-R-07"/>
    <s v="N005232277037771"/>
    <d v="2023-01-06T00:00:00"/>
    <s v="OLBC"/>
    <m/>
  </r>
  <r>
    <s v="OLBC499"/>
    <s v="DL01230200243"/>
    <s v="DAL2223017958"/>
    <s v="DLES3028"/>
    <x v="0"/>
    <x v="433"/>
    <m/>
    <n v="4123"/>
    <n v="2000"/>
    <m/>
    <n v="0"/>
    <n v="2000"/>
    <d v="2023-01-27T00:00:00"/>
    <n v="44458265"/>
    <s v="UTCL-20-DL-R-07"/>
    <s v="N040232325728470"/>
    <d v="2023-02-10T00:00:00"/>
    <s v="OLBC"/>
    <m/>
  </r>
  <r>
    <s v="OLBC498"/>
    <s v="DL01230200241"/>
    <s v="DAL2223017959"/>
    <s v="DLES3028"/>
    <x v="0"/>
    <x v="433"/>
    <m/>
    <s v="FULEEXPDEC'22"/>
    <n v="2000"/>
    <m/>
    <n v="0"/>
    <n v="2000"/>
    <d v="2023-01-28T17:30:00"/>
    <n v="44512014"/>
    <s v="UTCL-20-DL-R-07"/>
    <s v="N062232355418545"/>
    <d v="2023-03-04T00:00:00"/>
    <s v="OLBC"/>
    <m/>
  </r>
  <r>
    <s v="OLBC492"/>
    <s v="DL01230301681"/>
    <s v="DAL2223021372"/>
    <s v="DLES3028"/>
    <x v="0"/>
    <x v="433"/>
    <m/>
    <s v="FUEL EXP"/>
    <n v="2000"/>
    <m/>
    <n v="0"/>
    <n v="2000"/>
    <d v="2023-03-16T17:30:00"/>
    <n v="44588176"/>
    <s v="UTCL-20-DL-R-07"/>
    <s v="N094232401471034"/>
    <d v="2023-04-06T00:00:00"/>
    <s v="OLBC"/>
    <m/>
  </r>
  <r>
    <s v="OLBC493"/>
    <s v="DL01230401028"/>
    <s v="DAL2324000451"/>
    <s v="DLES3028"/>
    <x v="0"/>
    <x v="433"/>
    <m/>
    <n v="2203"/>
    <n v="2000"/>
    <m/>
    <n v="0"/>
    <n v="2000"/>
    <d v="2023-03-02T00:00:00"/>
    <n v="160313853"/>
    <s v="UTCL-20-DL-R-07"/>
    <s v="N115232431551120"/>
    <d v="2023-04-27T00:00:00"/>
    <s v="OLBC"/>
    <m/>
  </r>
  <r>
    <s v="OLBC495"/>
    <s v="DL01231000852"/>
    <s v="DAL2324012068"/>
    <s v="DLES3028"/>
    <x v="0"/>
    <x v="433"/>
    <m/>
    <n v="2836"/>
    <n v="2000"/>
    <m/>
    <n v="0"/>
    <n v="2000"/>
    <d v="2023-08-26T00:00:00"/>
    <n v="1262970910"/>
    <s v="UTCL-20-DL-R-07"/>
    <s v="N299232705187871"/>
    <d v="2023-10-28T00:00:00"/>
    <s v="OLBC"/>
    <m/>
  </r>
  <r>
    <s v="OLBC494"/>
    <s v="DL01231000851"/>
    <s v="DAL2324012066"/>
    <s v="DLES3028"/>
    <x v="0"/>
    <x v="433"/>
    <m/>
    <n v="2937"/>
    <n v="2000"/>
    <m/>
    <n v="0"/>
    <n v="2000"/>
    <d v="2023-09-01T00:00:00"/>
    <n v="1262970911"/>
    <s v="UTCL-20-DL-R-07"/>
    <s v="N299232705187871"/>
    <d v="2023-10-28T00:00:00"/>
    <s v="OLBC"/>
    <m/>
  </r>
  <r>
    <s v="OLBC501"/>
    <s v="DL01240600811"/>
    <s v="DAL2324016705"/>
    <s v="DLES3028"/>
    <x v="0"/>
    <x v="433"/>
    <m/>
    <s v="6275/6419/6368"/>
    <n v="2000"/>
    <m/>
    <n v="0"/>
    <n v="2000"/>
    <d v="2023-12-21T00:00:00"/>
    <n v="1262971648"/>
    <s v="UTCL-20-DL-R-07"/>
    <s v="AXNH240170004028"/>
    <d v="2024-01-20T00:00:00"/>
    <s v="OLBC"/>
    <m/>
  </r>
  <r>
    <s v="OLBC502"/>
    <s v="DL01240600812"/>
    <s v="DAL2324016705"/>
    <s v="DLES3028"/>
    <x v="0"/>
    <x v="433"/>
    <m/>
    <s v="6170/6289"/>
    <n v="2000"/>
    <m/>
    <n v="0"/>
    <n v="2000"/>
    <d v="2023-12-21T00:00:00"/>
    <n v="1262971648"/>
    <s v="UTCL-20-DL-R-07"/>
    <s v="AXNH240170004028"/>
    <d v="2024-01-20T00:00:00"/>
    <s v="OLBC"/>
    <m/>
  </r>
  <r>
    <s v="OLBC503"/>
    <s v="DL01240302209"/>
    <s v="DAL2324016705"/>
    <s v="DLES3028"/>
    <x v="0"/>
    <x v="433"/>
    <m/>
    <s v="FUEL-FEB24"/>
    <n v="2000"/>
    <m/>
    <n v="0"/>
    <n v="2000"/>
    <d v="2023-12-21T00:00:00"/>
    <n v="1262971648"/>
    <s v="UTCL-20-DL-R-07"/>
    <s v="AXNH240170004028"/>
    <d v="2024-01-20T00:00:00"/>
    <s v="OLBC"/>
    <m/>
  </r>
  <r>
    <s v="OLBC504"/>
    <s v="DL01240302210"/>
    <s v="DAL2324016705"/>
    <s v="DLES3028"/>
    <x v="0"/>
    <x v="433"/>
    <m/>
    <s v="FUEL-MARCH24"/>
    <n v="2000"/>
    <m/>
    <n v="0"/>
    <n v="2000"/>
    <d v="2023-12-21T00:00:00"/>
    <n v="1262971648"/>
    <s v="UTCL-20-DL-R-07"/>
    <s v="AXNH240170004028"/>
    <d v="2024-01-20T00:00:00"/>
    <s v="OLBC"/>
    <m/>
  </r>
  <r>
    <s v="OLBC505"/>
    <s v="DL01240200739"/>
    <s v="DAL2324016705"/>
    <s v="DLES3028"/>
    <x v="0"/>
    <x v="433"/>
    <m/>
    <s v="DLES3028-02/02"/>
    <n v="2000"/>
    <m/>
    <n v="0"/>
    <n v="2000"/>
    <d v="2023-12-21T00:00:00"/>
    <n v="1262971648"/>
    <s v="UTCL-20-DL-R-07"/>
    <s v="AXNH240170004028"/>
    <d v="2024-01-20T00:00:00"/>
    <s v="OLBC"/>
    <m/>
  </r>
  <r>
    <s v="OLBC506"/>
    <s v="DL01211200387"/>
    <s v="DAL2324016705"/>
    <s v="DLES3028"/>
    <x v="0"/>
    <x v="433"/>
    <m/>
    <s v="1165/84/91/53"/>
    <n v="2000"/>
    <m/>
    <n v="0"/>
    <n v="2000"/>
    <d v="2023-12-21T00:00:00"/>
    <n v="1262971648"/>
    <s v="UTCL-20-DL-R-07"/>
    <s v="AXNH240170004028"/>
    <d v="2024-01-20T00:00:00"/>
    <s v="OLBC"/>
    <m/>
  </r>
  <r>
    <s v="OLBC507"/>
    <s v="DL01211002077"/>
    <s v="DAL2324016705"/>
    <s v="DLES3028"/>
    <x v="0"/>
    <x v="433"/>
    <m/>
    <s v="1400/1407/1459"/>
    <n v="2000"/>
    <m/>
    <n v="0"/>
    <n v="2000"/>
    <d v="2023-12-21T00:00:00"/>
    <n v="1262971648"/>
    <s v="UTCL-20-DL-R-07"/>
    <s v="AXNH240170004028"/>
    <d v="2024-01-20T00:00:00"/>
    <s v="OLBC"/>
    <m/>
  </r>
  <r>
    <s v="OLBC508"/>
    <s v="DL01211000394"/>
    <s v="DAL2324016705"/>
    <s v="DLES3028"/>
    <x v="0"/>
    <x v="433"/>
    <m/>
    <s v="234-366-337"/>
    <n v="2000"/>
    <m/>
    <n v="0"/>
    <n v="2000"/>
    <d v="2023-12-21T00:00:00"/>
    <n v="1262971648"/>
    <s v="UTCL-20-DL-R-07"/>
    <s v="AXNH240170004028"/>
    <d v="2024-01-20T00:00:00"/>
    <s v="OLBC"/>
    <m/>
  </r>
  <r>
    <s v="OLBC496"/>
    <s v="DL01231200873"/>
    <s v="DAL2324015373"/>
    <s v="DLES3028"/>
    <x v="0"/>
    <x v="433"/>
    <m/>
    <n v="4925"/>
    <n v="2000"/>
    <m/>
    <n v="0"/>
    <n v="2000"/>
    <d v="2023-10-02T00:00:00"/>
    <n v="1262971453"/>
    <s v="UTCL-20-DL-R-07"/>
    <s v="N360232800556100"/>
    <d v="2023-12-28T00:00:00"/>
    <s v="OLBC"/>
    <m/>
  </r>
  <r>
    <s v="OLBC497"/>
    <s v="DL01231200874"/>
    <s v="DAL2324015372"/>
    <s v="DLES3028"/>
    <x v="0"/>
    <x v="433"/>
    <m/>
    <n v="5185"/>
    <n v="2000"/>
    <m/>
    <n v="0"/>
    <n v="2000"/>
    <d v="2023-11-01T00:00:00"/>
    <n v="1262971454"/>
    <s v="UTCL-20-DL-R-07"/>
    <s v="N360232800556091"/>
    <d v="2023-12-28T00:00:00"/>
    <s v="OLBC"/>
    <m/>
  </r>
  <r>
    <s v="OLBC500"/>
    <s v="DL01240100529"/>
    <s v="DAL2324016705"/>
    <s v="DLES3028"/>
    <x v="0"/>
    <x v="433"/>
    <m/>
    <s v="`"/>
    <n v="2000"/>
    <m/>
    <n v="0"/>
    <n v="2000"/>
    <d v="2023-12-21T00:00:00"/>
    <n v="1262971648"/>
    <s v="UTCL-20-DL-R-07"/>
    <s v="AXNH240170004028"/>
    <d v="2024-01-20T00:00:00"/>
    <s v="OLBC"/>
    <m/>
  </r>
  <r>
    <s v="C1397"/>
    <m/>
    <m/>
    <m/>
    <x v="0"/>
    <x v="168"/>
    <m/>
    <s v="7038306829"/>
    <n v="1970.01"/>
    <m/>
    <m/>
    <n v="1970.01"/>
    <d v="2021-11-27T00:00:00"/>
    <m/>
    <m/>
    <m/>
    <m/>
    <s v="Cement Mill"/>
    <m/>
  </r>
  <r>
    <s v="WHRS-1994"/>
    <m/>
    <m/>
    <m/>
    <x v="0"/>
    <x v="307"/>
    <m/>
    <s v="7056377174"/>
    <n v="1968.64"/>
    <m/>
    <m/>
    <n v="1968.64"/>
    <d v="2022-12-09T00:00:00"/>
    <m/>
    <m/>
    <m/>
    <m/>
    <s v="WHRS"/>
    <m/>
  </r>
  <r>
    <s v="WHRS-1994"/>
    <m/>
    <m/>
    <m/>
    <x v="0"/>
    <x v="307"/>
    <m/>
    <s v="7041313470"/>
    <n v="1952.33"/>
    <m/>
    <m/>
    <n v="1952.33"/>
    <d v="2022-01-31T00:00:00"/>
    <m/>
    <m/>
    <m/>
    <m/>
    <s v="WHRS"/>
    <m/>
  </r>
  <r>
    <s v="WHRS-1994"/>
    <m/>
    <m/>
    <m/>
    <x v="0"/>
    <x v="307"/>
    <m/>
    <s v="7045513098"/>
    <n v="1951.37"/>
    <m/>
    <m/>
    <n v="1951.37"/>
    <d v="2022-04-25T00:00:00"/>
    <m/>
    <m/>
    <m/>
    <m/>
    <s v="WHRS"/>
    <m/>
  </r>
  <r>
    <s v="WHRS-1994"/>
    <m/>
    <m/>
    <m/>
    <x v="0"/>
    <x v="307"/>
    <m/>
    <s v="7032977052"/>
    <n v="1946.16"/>
    <m/>
    <m/>
    <n v="1946.16"/>
    <d v="2021-07-17T00:00:00"/>
    <m/>
    <m/>
    <m/>
    <m/>
    <s v="WHRS"/>
    <m/>
  </r>
  <r>
    <s v="OLBC1121"/>
    <s v="DL01221201483"/>
    <s v="DAL2223015372"/>
    <n v="508954"/>
    <x v="0"/>
    <x v="416"/>
    <n v="8266013767"/>
    <s v="SBS/0492/22-23"/>
    <n v="1922.0338983050849"/>
    <m/>
    <n v="345.96610169491527"/>
    <n v="2268"/>
    <d v="2022-11-23T17:30:00"/>
    <n v="6870312208"/>
    <s v="UTCL-20-DL-R-07"/>
    <s v="N009232283699763"/>
    <d v="2023-01-12T00:00:00"/>
    <s v="OLBC"/>
    <m/>
  </r>
  <r>
    <s v="WHRS-1994"/>
    <m/>
    <m/>
    <m/>
    <x v="0"/>
    <x v="307"/>
    <m/>
    <s v="7034390485"/>
    <n v="1900"/>
    <m/>
    <m/>
    <n v="1900"/>
    <d v="2021-08-21T00:00:00"/>
    <m/>
    <m/>
    <m/>
    <m/>
    <s v="WHRS"/>
    <m/>
  </r>
  <r>
    <s v="C1397"/>
    <m/>
    <m/>
    <m/>
    <x v="0"/>
    <x v="168"/>
    <m/>
    <s v="7039717939"/>
    <n v="1900"/>
    <m/>
    <m/>
    <n v="1900"/>
    <d v="2021-12-28T00:00:00"/>
    <m/>
    <m/>
    <m/>
    <m/>
    <s v="Cement Mill"/>
    <m/>
  </r>
  <r>
    <s v="RMES-21"/>
    <s v="DL01230500095"/>
    <s v="DAL2324001368"/>
    <n v="703046"/>
    <x v="0"/>
    <x v="279"/>
    <n v="8266017710"/>
    <s v="CB5000271357"/>
    <n v="1892"/>
    <m/>
    <n v="0"/>
    <n v="1892"/>
    <d v="2023-04-16T17:30:00"/>
    <n v="1218720359"/>
    <s v="UTCL-22-DL-N-39"/>
    <s v="N136232461827575"/>
    <d v="2023-05-18T00:00:00"/>
    <s v="Raw Mill-1 ESP"/>
    <m/>
  </r>
  <r>
    <s v="WHRS-1994"/>
    <m/>
    <m/>
    <m/>
    <x v="0"/>
    <x v="307"/>
    <m/>
    <s v="7041888297"/>
    <n v="1877.33"/>
    <m/>
    <m/>
    <n v="1877.33"/>
    <d v="2022-02-12T00:00:00"/>
    <m/>
    <m/>
    <m/>
    <m/>
    <s v="WHRS"/>
    <m/>
  </r>
  <r>
    <s v="WHRS-1994"/>
    <m/>
    <m/>
    <m/>
    <x v="0"/>
    <x v="307"/>
    <m/>
    <s v="7042150867"/>
    <n v="1877.33"/>
    <m/>
    <m/>
    <n v="1877.33"/>
    <d v="2022-02-17T00:00:00"/>
    <m/>
    <m/>
    <m/>
    <m/>
    <s v="WHRS"/>
    <m/>
  </r>
  <r>
    <s v="C1049"/>
    <s v="DL01210400652"/>
    <s v="DAL2122000648"/>
    <n v="703046"/>
    <x v="0"/>
    <x v="279"/>
    <n v="8266010174"/>
    <s v="CB5200022075"/>
    <n v="1862"/>
    <m/>
    <n v="0"/>
    <n v="1862"/>
    <d v="2021-03-31T17:30:00"/>
    <n v="3445000578"/>
    <s v="UTCL-20-DL-R-04"/>
    <s v="N120211488817422"/>
    <d v="2021-05-01T00:00:00"/>
    <s v="Cement Mill"/>
    <m/>
  </r>
  <r>
    <s v="OLBC55"/>
    <s v="DL01230301355"/>
    <s v="DAL2223021180"/>
    <n v="703046"/>
    <x v="0"/>
    <x v="279"/>
    <n v="8266017191"/>
    <s v="CB5000246462"/>
    <n v="1857"/>
    <m/>
    <n v="0"/>
    <n v="1857"/>
    <d v="2023-03-03T17:30:00"/>
    <n v="3445036301"/>
    <s v="UTCL-20-DL-R-07"/>
    <s v="N093232400150723"/>
    <d v="2023-04-05T00:00:00"/>
    <s v="OLBC"/>
    <m/>
  </r>
  <r>
    <s v="C1397"/>
    <m/>
    <m/>
    <m/>
    <x v="0"/>
    <x v="168"/>
    <m/>
    <n v="7043435920"/>
    <n v="1849.94"/>
    <m/>
    <m/>
    <n v="1849.94"/>
    <d v="2022-03-12T00:00:00"/>
    <m/>
    <m/>
    <m/>
    <m/>
    <s v="Cement Mill"/>
    <m/>
  </r>
  <r>
    <s v="OLBC1261"/>
    <m/>
    <m/>
    <m/>
    <x v="0"/>
    <x v="342"/>
    <m/>
    <s v="7065511871"/>
    <n v="1846.58"/>
    <m/>
    <m/>
    <n v="1846.58"/>
    <m/>
    <m/>
    <m/>
    <m/>
    <m/>
    <s v="OLBC"/>
    <m/>
  </r>
  <r>
    <s v="WHRS-1994"/>
    <m/>
    <m/>
    <m/>
    <x v="0"/>
    <x v="307"/>
    <m/>
    <s v="7038258411"/>
    <n v="1840.37"/>
    <m/>
    <m/>
    <n v="1840.37"/>
    <d v="2021-11-26T00:00:00"/>
    <m/>
    <m/>
    <m/>
    <m/>
    <s v="WHRS"/>
    <m/>
  </r>
  <r>
    <s v="WHRS-1994"/>
    <m/>
    <m/>
    <m/>
    <x v="0"/>
    <x v="307"/>
    <m/>
    <s v="7038306171"/>
    <n v="1840.37"/>
    <m/>
    <m/>
    <n v="1840.37"/>
    <d v="2021-11-27T00:00:00"/>
    <m/>
    <m/>
    <m/>
    <m/>
    <s v="WHRS"/>
    <m/>
  </r>
  <r>
    <s v="WHRS-1994"/>
    <m/>
    <m/>
    <m/>
    <x v="0"/>
    <x v="307"/>
    <m/>
    <s v="7038376826"/>
    <n v="1840.37"/>
    <m/>
    <m/>
    <n v="1840.37"/>
    <d v="2021-11-29T00:00:00"/>
    <m/>
    <m/>
    <m/>
    <m/>
    <s v="WHRS"/>
    <m/>
  </r>
  <r>
    <s v="C1397"/>
    <m/>
    <m/>
    <m/>
    <x v="0"/>
    <x v="168"/>
    <m/>
    <s v="7038306829"/>
    <n v="1834.25"/>
    <m/>
    <m/>
    <n v="1834.25"/>
    <d v="2021-11-27T00:00:00"/>
    <m/>
    <m/>
    <m/>
    <m/>
    <s v="Cement Mill"/>
    <m/>
  </r>
  <r>
    <s v="OLBC74"/>
    <s v="DL01220300623"/>
    <s v="DAL2122016784"/>
    <n v="703046"/>
    <x v="0"/>
    <x v="279"/>
    <n v="8266013466"/>
    <s v="CB5000217152"/>
    <n v="1832"/>
    <m/>
    <n v="0"/>
    <n v="1832"/>
    <d v="2022-02-27T17:30:00"/>
    <n v="3445031884"/>
    <s v="UTCL-20-DL-R-07"/>
    <s v="N088221892752756"/>
    <d v="2022-03-30T00:00:00"/>
    <s v="OLBC"/>
    <m/>
  </r>
  <r>
    <n v="453"/>
    <m/>
    <m/>
    <m/>
    <x v="0"/>
    <x v="171"/>
    <m/>
    <s v="52790159"/>
    <n v="1831"/>
    <m/>
    <m/>
    <n v="1831"/>
    <m/>
    <m/>
    <m/>
    <m/>
    <m/>
    <s v="AFR"/>
    <m/>
  </r>
  <r>
    <s v="WHRS-1994"/>
    <m/>
    <m/>
    <m/>
    <x v="0"/>
    <x v="307"/>
    <m/>
    <s v="7055155265"/>
    <n v="1830.72"/>
    <m/>
    <m/>
    <n v="1830.72"/>
    <d v="2022-11-16T00:00:00"/>
    <m/>
    <m/>
    <m/>
    <m/>
    <s v="WHRS"/>
    <m/>
  </r>
  <r>
    <s v="WHRS-1994"/>
    <m/>
    <m/>
    <m/>
    <x v="0"/>
    <x v="307"/>
    <m/>
    <s v="7066001084"/>
    <n v="1788.6"/>
    <m/>
    <m/>
    <n v="1788.6"/>
    <d v="2023-05-25T00:00:00"/>
    <m/>
    <m/>
    <m/>
    <m/>
    <s v="WHRS"/>
    <m/>
  </r>
  <r>
    <s v="WHRS-1994"/>
    <m/>
    <m/>
    <m/>
    <x v="0"/>
    <x v="307"/>
    <m/>
    <s v="7057376272"/>
    <n v="1788"/>
    <m/>
    <m/>
    <n v="1788"/>
    <d v="2022-12-27T00:00:00"/>
    <m/>
    <m/>
    <m/>
    <m/>
    <s v="WHRS"/>
    <m/>
  </r>
  <r>
    <s v="WHRS-1994"/>
    <m/>
    <m/>
    <m/>
    <x v="0"/>
    <x v="307"/>
    <m/>
    <s v="7057840427"/>
    <n v="1788"/>
    <m/>
    <m/>
    <n v="1788"/>
    <d v="2023-01-04T00:00:00"/>
    <m/>
    <m/>
    <m/>
    <m/>
    <s v="WHRS"/>
    <m/>
  </r>
  <r>
    <s v="WHRS-1994"/>
    <m/>
    <m/>
    <m/>
    <x v="0"/>
    <x v="307"/>
    <m/>
    <s v="7031965070"/>
    <n v="1782.4"/>
    <m/>
    <m/>
    <n v="1782.4"/>
    <d v="2021-06-23T00:00:00"/>
    <m/>
    <m/>
    <m/>
    <m/>
    <s v="WHRS"/>
    <m/>
  </r>
  <r>
    <s v="C1397"/>
    <m/>
    <m/>
    <m/>
    <x v="0"/>
    <x v="168"/>
    <m/>
    <s v="7042952729"/>
    <n v="1781.25"/>
    <m/>
    <m/>
    <n v="1781.25"/>
    <d v="2022-03-02T00:00:00"/>
    <m/>
    <m/>
    <m/>
    <m/>
    <s v="Cement Mill"/>
    <m/>
  </r>
  <r>
    <s v="C1397"/>
    <m/>
    <m/>
    <m/>
    <x v="0"/>
    <x v="168"/>
    <m/>
    <s v="7043183007"/>
    <n v="1781.25"/>
    <m/>
    <m/>
    <n v="1781.25"/>
    <d v="2022-03-08T00:00:00"/>
    <m/>
    <m/>
    <m/>
    <m/>
    <s v="Cement Mill"/>
    <m/>
  </r>
  <r>
    <s v="C1399"/>
    <m/>
    <m/>
    <m/>
    <x v="0"/>
    <x v="171"/>
    <m/>
    <s v="52678643"/>
    <n v="1770"/>
    <m/>
    <m/>
    <n v="1770"/>
    <d v="2022-05-30T00:00:00"/>
    <m/>
    <m/>
    <m/>
    <m/>
    <s v="Cement Mill"/>
    <m/>
  </r>
  <r>
    <s v="OLBC479"/>
    <s v="DL01230500607"/>
    <s v="DAL2324001934"/>
    <n v="505215"/>
    <x v="0"/>
    <x v="391"/>
    <n v="8266017235"/>
    <s v="2023-24/0039/SL"/>
    <n v="1767.15"/>
    <m/>
    <n v="212.05799999999999"/>
    <n v="1979.2080000000001"/>
    <d v="2023-04-12T17:30:00"/>
    <n v="1246350445"/>
    <s v="UTCL-20-DL-R-07"/>
    <n v="305266199142"/>
    <d v="2023-05-30T00:00:00"/>
    <s v="OLBC"/>
    <m/>
  </r>
  <r>
    <s v="OLBC1261"/>
    <m/>
    <m/>
    <m/>
    <x v="0"/>
    <x v="342"/>
    <m/>
    <s v="7070678930"/>
    <n v="1757.72"/>
    <m/>
    <m/>
    <n v="1757.72"/>
    <m/>
    <m/>
    <m/>
    <m/>
    <m/>
    <s v="OLBC"/>
    <m/>
  </r>
  <r>
    <s v="C1063"/>
    <s v="DL01220200979"/>
    <s v="DAL2122015728"/>
    <n v="703046"/>
    <x v="0"/>
    <x v="279"/>
    <n v="8266010171"/>
    <s v="CB5000217045"/>
    <n v="1738"/>
    <m/>
    <n v="0"/>
    <n v="1738"/>
    <d v="2022-01-31T17:30:00"/>
    <n v="3445029418"/>
    <s v="UTCL-20-DL-R-04"/>
    <s v="N061221855104439"/>
    <d v="2022-03-03T00:00:00"/>
    <s v="Cement Mill"/>
    <m/>
  </r>
  <r>
    <s v="OLBC51"/>
    <s v="DL01230301116"/>
    <s v="DAL2223020926"/>
    <n v="703046"/>
    <x v="0"/>
    <x v="279"/>
    <n v="8266017366"/>
    <s v="CB5000272023"/>
    <n v="1725"/>
    <m/>
    <n v="0"/>
    <n v="1725"/>
    <d v="2023-03-08T17:30:00"/>
    <n v="3445036252"/>
    <s v="UTCL-20-DL-R-07"/>
    <s v="N135232460364894"/>
    <d v="2023-05-17T00:00:00"/>
    <s v="OLBC"/>
    <m/>
  </r>
  <r>
    <s v="OLBC1261"/>
    <m/>
    <m/>
    <m/>
    <x v="0"/>
    <x v="342"/>
    <m/>
    <s v="7044638503"/>
    <n v="1716"/>
    <m/>
    <m/>
    <n v="1716"/>
    <m/>
    <m/>
    <m/>
    <m/>
    <m/>
    <s v="OLBC"/>
    <m/>
  </r>
  <r>
    <s v="OLBC1261"/>
    <m/>
    <m/>
    <m/>
    <x v="0"/>
    <x v="342"/>
    <m/>
    <s v="1256498"/>
    <n v="1709"/>
    <m/>
    <m/>
    <n v="1709"/>
    <m/>
    <m/>
    <m/>
    <m/>
    <m/>
    <s v="OLBC"/>
    <m/>
  </r>
  <r>
    <s v="OLBC1269"/>
    <m/>
    <m/>
    <m/>
    <x v="0"/>
    <x v="171"/>
    <m/>
    <s v="1246238306"/>
    <n v="1705.54"/>
    <m/>
    <m/>
    <n v="1705.54"/>
    <d v="2023-10-31T00:00:00"/>
    <m/>
    <m/>
    <m/>
    <m/>
    <s v="OLBC"/>
    <m/>
  </r>
  <r>
    <s v="OLBC1261"/>
    <m/>
    <m/>
    <m/>
    <x v="0"/>
    <x v="342"/>
    <m/>
    <s v="7052912557"/>
    <n v="1697.34"/>
    <m/>
    <m/>
    <n v="1697.34"/>
    <m/>
    <m/>
    <m/>
    <m/>
    <m/>
    <s v="OLBC"/>
    <m/>
  </r>
  <r>
    <s v="OLBC402"/>
    <s v="DL01240600908"/>
    <s v="DAL2425004006"/>
    <n v="923711"/>
    <x v="0"/>
    <x v="35"/>
    <m/>
    <s v="NIL"/>
    <n v="1694.9152542372883"/>
    <m/>
    <n v="305.08474576271186"/>
    <n v="2000.0000000000002"/>
    <d v="2021-01-21T17:30:00"/>
    <m/>
    <s v="UTCL-20-DL-R-07"/>
    <m/>
    <m/>
    <s v="OLBC"/>
    <m/>
  </r>
  <r>
    <s v="WHRS-1994"/>
    <m/>
    <m/>
    <m/>
    <x v="0"/>
    <x v="307"/>
    <m/>
    <s v="7066001084"/>
    <n v="1671.22"/>
    <m/>
    <m/>
    <n v="1671.22"/>
    <d v="2023-05-25T00:00:00"/>
    <m/>
    <m/>
    <m/>
    <m/>
    <s v="WHRS"/>
    <m/>
  </r>
  <r>
    <s v="WHRS-1994"/>
    <m/>
    <m/>
    <m/>
    <x v="0"/>
    <x v="307"/>
    <m/>
    <s v="7040243495"/>
    <n v="1669.52"/>
    <m/>
    <m/>
    <n v="1669.52"/>
    <d v="2022-01-08T00:00:00"/>
    <m/>
    <m/>
    <m/>
    <m/>
    <s v="WHRS"/>
    <m/>
  </r>
  <r>
    <s v="OLBC1261"/>
    <m/>
    <m/>
    <m/>
    <x v="0"/>
    <x v="342"/>
    <m/>
    <s v="7052912557"/>
    <n v="1658.23"/>
    <m/>
    <m/>
    <n v="1658.23"/>
    <m/>
    <m/>
    <m/>
    <m/>
    <m/>
    <s v="OLBC"/>
    <m/>
  </r>
  <r>
    <s v="OLBC1261"/>
    <m/>
    <m/>
    <m/>
    <x v="0"/>
    <x v="342"/>
    <m/>
    <s v="7053867243"/>
    <n v="1651.34"/>
    <m/>
    <m/>
    <n v="1651.34"/>
    <m/>
    <m/>
    <m/>
    <m/>
    <m/>
    <s v="OLBC"/>
    <m/>
  </r>
  <r>
    <s v="WHRS-1994"/>
    <m/>
    <m/>
    <m/>
    <x v="0"/>
    <x v="307"/>
    <m/>
    <s v="7033153546"/>
    <n v="1645.85"/>
    <m/>
    <m/>
    <n v="1645.85"/>
    <d v="2021-07-22T00:00:00"/>
    <m/>
    <m/>
    <m/>
    <m/>
    <s v="WHRS"/>
    <m/>
  </r>
  <r>
    <s v="WHRS-22"/>
    <s v="DL01210400064"/>
    <s v="DAL2122000082"/>
    <n v="705083"/>
    <x v="0"/>
    <x v="317"/>
    <n v="8263000055"/>
    <s v="HYD/1308/20-21"/>
    <n v="1645"/>
    <m/>
    <n v="0"/>
    <n v="1645"/>
    <d v="2021-02-08T17:30:00"/>
    <n v="3445000808"/>
    <s v="UTCL-20-DL-R-01"/>
    <n v="105183542897"/>
    <d v="2021-05-19T00:00:00"/>
    <s v="WHRS"/>
    <m/>
  </r>
  <r>
    <s v="WHRS-1994"/>
    <m/>
    <m/>
    <m/>
    <x v="0"/>
    <x v="307"/>
    <m/>
    <s v="7040466387"/>
    <n v="1643.07"/>
    <m/>
    <m/>
    <n v="1643.07"/>
    <d v="2022-01-13T00:00:00"/>
    <m/>
    <m/>
    <m/>
    <m/>
    <s v="WHRS"/>
    <m/>
  </r>
  <r>
    <s v="WHRS-1994"/>
    <m/>
    <m/>
    <m/>
    <x v="0"/>
    <x v="307"/>
    <m/>
    <s v="7056514283"/>
    <n v="1609.2"/>
    <m/>
    <m/>
    <n v="1609.2"/>
    <d v="2022-12-12T00:00:00"/>
    <m/>
    <m/>
    <m/>
    <m/>
    <s v="WHRS"/>
    <m/>
  </r>
  <r>
    <s v="OLBC1261"/>
    <m/>
    <m/>
    <m/>
    <x v="0"/>
    <x v="342"/>
    <m/>
    <s v="7069662693"/>
    <n v="1605.23"/>
    <m/>
    <m/>
    <n v="1605.23"/>
    <m/>
    <m/>
    <m/>
    <m/>
    <m/>
    <s v="OLBC"/>
    <m/>
  </r>
  <r>
    <s v="WHRS-1994"/>
    <m/>
    <m/>
    <m/>
    <x v="0"/>
    <x v="307"/>
    <m/>
    <s v="7036606008"/>
    <n v="1596.61"/>
    <m/>
    <m/>
    <n v="1596.61"/>
    <d v="2021-10-13T00:00:00"/>
    <m/>
    <m/>
    <m/>
    <m/>
    <s v="WHRS"/>
    <m/>
  </r>
  <r>
    <s v="WHRS-1994"/>
    <m/>
    <m/>
    <m/>
    <x v="0"/>
    <x v="307"/>
    <m/>
    <s v="7036605703"/>
    <n v="1596.61"/>
    <m/>
    <m/>
    <n v="1596.61"/>
    <d v="2021-10-13T00:00:00"/>
    <m/>
    <m/>
    <m/>
    <m/>
    <s v="WHRS"/>
    <m/>
  </r>
  <r>
    <s v="WHRS-1994"/>
    <m/>
    <m/>
    <m/>
    <x v="0"/>
    <x v="307"/>
    <m/>
    <s v="7035113950"/>
    <n v="1595.03"/>
    <m/>
    <m/>
    <n v="1595.03"/>
    <d v="2021-09-07T00:00:00"/>
    <m/>
    <m/>
    <m/>
    <m/>
    <s v="WHRS"/>
    <m/>
  </r>
  <r>
    <s v="WHRS-1994"/>
    <m/>
    <m/>
    <m/>
    <x v="0"/>
    <x v="307"/>
    <m/>
    <s v="7035461246"/>
    <n v="1595.03"/>
    <m/>
    <m/>
    <n v="1595.03"/>
    <d v="2021-09-16T00:00:00"/>
    <m/>
    <m/>
    <m/>
    <m/>
    <s v="WHRS"/>
    <m/>
  </r>
  <r>
    <s v="WHRS-1994"/>
    <m/>
    <m/>
    <m/>
    <x v="0"/>
    <x v="307"/>
    <m/>
    <s v="7035461003"/>
    <n v="1595.03"/>
    <m/>
    <m/>
    <n v="1595.03"/>
    <d v="2021-09-16T00:00:00"/>
    <m/>
    <m/>
    <m/>
    <m/>
    <s v="WHRS"/>
    <m/>
  </r>
  <r>
    <n v="31"/>
    <s v="DL01230300398"/>
    <s v="DAL2223020324"/>
    <n v="703046"/>
    <x v="0"/>
    <x v="279"/>
    <n v="8266017012"/>
    <s v="CB5000246223"/>
    <n v="1591"/>
    <m/>
    <n v="0"/>
    <n v="1591"/>
    <d v="2023-02-15T00:00:00"/>
    <n v="3445034856"/>
    <s v="UTCL-21-DL-R-04"/>
    <s v="N093232400150801"/>
    <d v="2023-04-05T00:00:00"/>
    <s v="AFR"/>
    <m/>
  </r>
  <r>
    <s v="WHRS-1994"/>
    <m/>
    <m/>
    <m/>
    <x v="0"/>
    <x v="307"/>
    <m/>
    <s v="7056079867"/>
    <n v="1590.67"/>
    <m/>
    <m/>
    <n v="1590.67"/>
    <d v="2022-12-02T00:00:00"/>
    <m/>
    <m/>
    <m/>
    <m/>
    <s v="WHRS"/>
    <m/>
  </r>
  <r>
    <s v="WHRS-1994"/>
    <m/>
    <m/>
    <m/>
    <x v="0"/>
    <x v="307"/>
    <m/>
    <s v="7050542739"/>
    <n v="1564.5"/>
    <m/>
    <m/>
    <n v="1564.5"/>
    <d v="2022-08-08T00:00:00"/>
    <m/>
    <m/>
    <m/>
    <m/>
    <s v="WHRS"/>
    <m/>
  </r>
  <r>
    <s v="WHRS-1994"/>
    <m/>
    <m/>
    <m/>
    <x v="0"/>
    <x v="307"/>
    <m/>
    <s v="7058109670"/>
    <n v="1564.5"/>
    <m/>
    <m/>
    <n v="1564.5"/>
    <d v="2023-01-09T00:00:00"/>
    <m/>
    <m/>
    <m/>
    <m/>
    <s v="WHRS"/>
    <m/>
  </r>
  <r>
    <s v="WHRS-1994"/>
    <m/>
    <m/>
    <m/>
    <x v="0"/>
    <x v="307"/>
    <m/>
    <s v="7045198947"/>
    <n v="1556.38"/>
    <m/>
    <m/>
    <n v="1556.38"/>
    <d v="2022-04-18T00:00:00"/>
    <m/>
    <m/>
    <m/>
    <m/>
    <s v="WHRS"/>
    <m/>
  </r>
  <r>
    <s v="WHRS-1994"/>
    <m/>
    <m/>
    <m/>
    <x v="0"/>
    <x v="307"/>
    <m/>
    <s v="7047143473"/>
    <n v="1556.38"/>
    <m/>
    <m/>
    <n v="1556.38"/>
    <d v="2022-05-30T00:00:00"/>
    <m/>
    <m/>
    <m/>
    <m/>
    <s v="WHRS"/>
    <m/>
  </r>
  <r>
    <s v="C1075"/>
    <s v="DL01220901773"/>
    <s v="DAL2223010455"/>
    <n v="703046"/>
    <x v="0"/>
    <x v="279"/>
    <n v="8266015753"/>
    <s v="CB5000226463"/>
    <n v="1555"/>
    <m/>
    <n v="0"/>
    <n v="1555"/>
    <d v="2022-09-16T17:30:00"/>
    <n v="3445018427"/>
    <s v="UTCL-20-DL-R-04"/>
    <s v="N332222222816667"/>
    <d v="2022-12-01T00:00:00"/>
    <s v="Cement Mill"/>
    <m/>
  </r>
  <r>
    <s v="C1289"/>
    <s v="DL01220301555"/>
    <s v="DAL2122017504"/>
    <n v="123859"/>
    <x v="0"/>
    <x v="229"/>
    <n v="8266014123"/>
    <s v="RTPL/2122/2336"/>
    <n v="1550"/>
    <m/>
    <n v="279"/>
    <n v="1829"/>
    <d v="2022-03-09T17:30:00"/>
    <n v="6870004766"/>
    <s v="UTCL-20-DL-R-04"/>
    <s v="N116221932117734"/>
    <d v="2022-04-27T00:00:00"/>
    <s v="Cement Mill"/>
    <m/>
  </r>
  <r>
    <s v="WHRS-1994"/>
    <m/>
    <m/>
    <m/>
    <x v="0"/>
    <x v="307"/>
    <m/>
    <s v="7030900107"/>
    <n v="1548.2"/>
    <m/>
    <m/>
    <n v="1548.2"/>
    <d v="2021-05-27T00:00:00"/>
    <m/>
    <m/>
    <m/>
    <m/>
    <s v="WHRS"/>
    <m/>
  </r>
  <r>
    <s v="WHRS-81"/>
    <s v="DL01210500299"/>
    <s v="DAL2122001071"/>
    <n v="703046"/>
    <x v="0"/>
    <x v="279"/>
    <n v="8266010860"/>
    <s v="CB5200019488"/>
    <n v="1535"/>
    <m/>
    <n v="0"/>
    <n v="1535"/>
    <d v="2021-03-24T17:30:00"/>
    <n v="3445002470"/>
    <s v="UTCL-20-DL-R-01"/>
    <s v="N137211506505781"/>
    <d v="2021-05-18T00:00:00"/>
    <s v="WHRS"/>
    <m/>
  </r>
  <r>
    <s v="C1172"/>
    <s v="DL01211100914"/>
    <s v="DAL2122011563"/>
    <n v="128635"/>
    <x v="0"/>
    <x v="173"/>
    <n v="8266012786"/>
    <s v="DT/21-22/772"/>
    <n v="1520"/>
    <m/>
    <n v="273.60000000000002"/>
    <n v="1793.6"/>
    <d v="2021-10-29T17:30:00"/>
    <n v="6870286346"/>
    <s v="UTCL-20-DL-R-04"/>
    <s v="N001221774082952"/>
    <d v="2022-01-02T00:00:00"/>
    <s v="Cement Mill"/>
    <m/>
  </r>
  <r>
    <s v="WHRS-1994"/>
    <m/>
    <m/>
    <m/>
    <x v="0"/>
    <x v="307"/>
    <m/>
    <s v="7053235952"/>
    <n v="1506.92"/>
    <m/>
    <m/>
    <n v="1506.92"/>
    <d v="2022-10-01T00:00:00"/>
    <m/>
    <m/>
    <m/>
    <m/>
    <s v="WHRS"/>
    <m/>
  </r>
  <r>
    <s v="WHRS-1994"/>
    <m/>
    <m/>
    <m/>
    <x v="0"/>
    <x v="307"/>
    <m/>
    <s v="7032209798"/>
    <n v="1505.08"/>
    <m/>
    <m/>
    <n v="1505.08"/>
    <d v="2021-06-29T00:00:00"/>
    <m/>
    <m/>
    <m/>
    <m/>
    <s v="WHRS"/>
    <m/>
  </r>
  <r>
    <s v="C1397"/>
    <m/>
    <m/>
    <m/>
    <x v="0"/>
    <x v="168"/>
    <m/>
    <s v="7039299388"/>
    <n v="1493.77"/>
    <m/>
    <m/>
    <n v="1493.77"/>
    <d v="2021-12-20T00:00:00"/>
    <m/>
    <m/>
    <m/>
    <m/>
    <s v="Cement Mill"/>
    <m/>
  </r>
  <r>
    <s v="WHRS-1994"/>
    <m/>
    <m/>
    <m/>
    <x v="0"/>
    <x v="307"/>
    <m/>
    <s v="7053504168"/>
    <n v="1490.69"/>
    <m/>
    <m/>
    <n v="1490.69"/>
    <d v="2022-10-11T00:00:00"/>
    <m/>
    <m/>
    <m/>
    <m/>
    <s v="WHRS"/>
    <m/>
  </r>
  <r>
    <s v="OLBC1261"/>
    <m/>
    <m/>
    <m/>
    <x v="0"/>
    <x v="342"/>
    <m/>
    <s v="7067489530"/>
    <n v="1487.64"/>
    <m/>
    <m/>
    <n v="1487.64"/>
    <m/>
    <m/>
    <m/>
    <m/>
    <m/>
    <s v="OLBC"/>
    <m/>
  </r>
  <r>
    <s v="C1170"/>
    <s v="DL01211100388"/>
    <s v="DAL2122011022"/>
    <n v="128635"/>
    <x v="0"/>
    <x v="173"/>
    <n v="8266012563"/>
    <s v="DT/21-22/764"/>
    <n v="1485"/>
    <m/>
    <n v="267.3"/>
    <n v="1752.3"/>
    <d v="2021-10-27T17:30:00"/>
    <n v="6870273539"/>
    <s v="UTCL-20-DL-R-04"/>
    <s v="N343211746612318"/>
    <d v="2021-12-10T00:00:00"/>
    <s v="Cement Mill"/>
    <m/>
  </r>
  <r>
    <s v="WHRS-1994"/>
    <m/>
    <m/>
    <m/>
    <x v="0"/>
    <x v="307"/>
    <m/>
    <s v="7041005556"/>
    <n v="1479.91"/>
    <m/>
    <m/>
    <n v="1479.91"/>
    <d v="2022-01-25T00:00:00"/>
    <m/>
    <m/>
    <m/>
    <m/>
    <s v="WHRS"/>
    <m/>
  </r>
  <r>
    <s v="CU222"/>
    <s v="DL01240501935"/>
    <s v="DAL2425003077"/>
    <n v="703046"/>
    <x v="0"/>
    <x v="279"/>
    <n v="8266021289"/>
    <s v="CB5000327732"/>
    <n v="1477"/>
    <m/>
    <n v="0"/>
    <n v="1477"/>
    <d v="2024-04-30T00:00:00"/>
    <n v="2985483220"/>
    <s v="UTCL-22-DL-R-03"/>
    <s v="N156243073037141"/>
    <d v="2024-06-14T00:00:00"/>
    <s v="Line-1 Cooler Updragation "/>
    <m/>
  </r>
  <r>
    <s v="WHRS-1994"/>
    <m/>
    <m/>
    <m/>
    <x v="0"/>
    <x v="307"/>
    <m/>
    <s v="7048596582"/>
    <n v="1476.92"/>
    <m/>
    <m/>
    <n v="1476.92"/>
    <d v="2022-06-27T00:00:00"/>
    <m/>
    <m/>
    <m/>
    <m/>
    <s v="WHRS"/>
    <m/>
  </r>
  <r>
    <s v="WHRS-1994"/>
    <m/>
    <m/>
    <m/>
    <x v="0"/>
    <x v="307"/>
    <m/>
    <s v="7030864909"/>
    <n v="1473.62"/>
    <m/>
    <m/>
    <n v="1473.62"/>
    <d v="2021-05-26T00:00:00"/>
    <m/>
    <m/>
    <m/>
    <m/>
    <s v="WHRS"/>
    <m/>
  </r>
  <r>
    <s v="WHRS-1994"/>
    <m/>
    <m/>
    <m/>
    <x v="0"/>
    <x v="307"/>
    <m/>
    <s v="7038219012"/>
    <n v="1467.4"/>
    <m/>
    <m/>
    <n v="1467.4"/>
    <d v="2021-11-25T00:00:00"/>
    <m/>
    <m/>
    <m/>
    <m/>
    <s v="WHRS"/>
    <m/>
  </r>
  <r>
    <s v="WHRS-1994"/>
    <m/>
    <m/>
    <m/>
    <x v="0"/>
    <x v="307"/>
    <m/>
    <s v="7043307908"/>
    <n v="1467"/>
    <m/>
    <m/>
    <n v="1467"/>
    <d v="2022-03-10T00:00:00"/>
    <m/>
    <m/>
    <m/>
    <m/>
    <s v="WHRS"/>
    <m/>
  </r>
  <r>
    <s v="WHRS-1994"/>
    <m/>
    <m/>
    <m/>
    <x v="0"/>
    <x v="307"/>
    <m/>
    <s v="7033181129"/>
    <n v="1461.43"/>
    <m/>
    <m/>
    <n v="1461.43"/>
    <d v="2021-07-23T00:00:00"/>
    <m/>
    <m/>
    <m/>
    <m/>
    <s v="WHRS"/>
    <m/>
  </r>
  <r>
    <n v="453"/>
    <m/>
    <m/>
    <m/>
    <x v="0"/>
    <x v="171"/>
    <m/>
    <s v="52501608"/>
    <n v="1460"/>
    <m/>
    <m/>
    <n v="1460"/>
    <m/>
    <m/>
    <m/>
    <m/>
    <m/>
    <s v="AFR"/>
    <m/>
  </r>
  <r>
    <s v="EST37"/>
    <m/>
    <m/>
    <m/>
    <x v="0"/>
    <x v="252"/>
    <s v="7070525478"/>
    <d v="2023-08-14T00:00:00"/>
    <n v="1452.38"/>
    <m/>
    <n v="0"/>
    <n v="1452.38"/>
    <d v="2023-08-14T00:00:00"/>
    <s v="7070525478"/>
    <s v="UTCL-22-DL-N-47"/>
    <m/>
    <m/>
    <s v="ESP TPP"/>
    <m/>
  </r>
  <r>
    <s v="OLBC23"/>
    <s v="DL01221201698"/>
    <s v="DAL2223015607"/>
    <n v="500071"/>
    <x v="0"/>
    <x v="303"/>
    <n v="8266016395"/>
    <s v="GST-0426/2022-23"/>
    <n v="1446.6101694915255"/>
    <m/>
    <n v="260.38983050847457"/>
    <n v="1707"/>
    <d v="2022-11-05T17:30:00"/>
    <n v="6870316952"/>
    <s v="UTCL-20-DL-R-07"/>
    <n v="212297566044"/>
    <d v="2022-12-31T00:00:00"/>
    <s v="OLBC"/>
    <m/>
  </r>
  <r>
    <s v="WHRS-1994"/>
    <m/>
    <m/>
    <m/>
    <x v="0"/>
    <x v="307"/>
    <m/>
    <s v="1708755"/>
    <n v="1440.56"/>
    <m/>
    <m/>
    <n v="1440.56"/>
    <d v="2020-11-30T00:00:00"/>
    <m/>
    <m/>
    <m/>
    <m/>
    <s v="WHRS"/>
    <m/>
  </r>
  <r>
    <s v="WHRS-1994"/>
    <m/>
    <m/>
    <m/>
    <x v="0"/>
    <x v="307"/>
    <m/>
    <s v="1710468"/>
    <n v="1440.56"/>
    <m/>
    <m/>
    <n v="1440.56"/>
    <d v="2020-11-30T00:00:00"/>
    <m/>
    <m/>
    <m/>
    <m/>
    <s v="WHRS"/>
    <m/>
  </r>
  <r>
    <s v="WHRS-1994"/>
    <m/>
    <m/>
    <m/>
    <x v="0"/>
    <x v="307"/>
    <m/>
    <s v="1710624"/>
    <n v="1440.56"/>
    <m/>
    <m/>
    <n v="1440.56"/>
    <d v="2020-11-30T00:00:00"/>
    <m/>
    <m/>
    <m/>
    <m/>
    <s v="WHRS"/>
    <m/>
  </r>
  <r>
    <s v="WHRS-1994"/>
    <m/>
    <m/>
    <m/>
    <x v="0"/>
    <x v="307"/>
    <m/>
    <s v="1710727"/>
    <n v="1440.56"/>
    <m/>
    <m/>
    <n v="1440.56"/>
    <d v="2020-11-30T00:00:00"/>
    <m/>
    <m/>
    <m/>
    <m/>
    <s v="WHRS"/>
    <m/>
  </r>
  <r>
    <s v="WHRS-1994"/>
    <m/>
    <m/>
    <m/>
    <x v="0"/>
    <x v="307"/>
    <m/>
    <s v="1710789"/>
    <n v="1440.56"/>
    <m/>
    <m/>
    <n v="1440.56"/>
    <d v="2020-11-30T00:00:00"/>
    <m/>
    <m/>
    <m/>
    <m/>
    <s v="WHRS"/>
    <m/>
  </r>
  <r>
    <s v="WHRS-1994"/>
    <m/>
    <m/>
    <m/>
    <x v="0"/>
    <x v="307"/>
    <m/>
    <s v="1710861"/>
    <n v="1440.56"/>
    <m/>
    <m/>
    <n v="1440.56"/>
    <d v="2020-11-30T00:00:00"/>
    <m/>
    <m/>
    <m/>
    <m/>
    <s v="WHRS"/>
    <m/>
  </r>
  <r>
    <s v="WHRS-1994"/>
    <m/>
    <m/>
    <m/>
    <x v="0"/>
    <x v="307"/>
    <m/>
    <s v="1711025"/>
    <n v="1440.56"/>
    <m/>
    <m/>
    <n v="1440.56"/>
    <d v="2020-11-30T00:00:00"/>
    <m/>
    <m/>
    <m/>
    <m/>
    <s v="WHRS"/>
    <m/>
  </r>
  <r>
    <s v="WHRS-1994"/>
    <m/>
    <m/>
    <m/>
    <x v="0"/>
    <x v="307"/>
    <m/>
    <s v="1711107"/>
    <n v="1440.56"/>
    <m/>
    <m/>
    <n v="1440.56"/>
    <d v="2020-11-30T00:00:00"/>
    <m/>
    <m/>
    <m/>
    <m/>
    <s v="WHRS"/>
    <m/>
  </r>
  <r>
    <s v="WHRS-1994"/>
    <m/>
    <m/>
    <m/>
    <x v="0"/>
    <x v="307"/>
    <m/>
    <s v="7049005087"/>
    <n v="1438.93"/>
    <m/>
    <m/>
    <n v="1438.93"/>
    <d v="2022-07-04T00:00:00"/>
    <m/>
    <m/>
    <m/>
    <m/>
    <s v="WHRS"/>
    <m/>
  </r>
  <r>
    <s v="CE52"/>
    <s v="DL01231100681"/>
    <s v="DAL2324013711"/>
    <n v="404175"/>
    <x v="0"/>
    <x v="269"/>
    <n v="8266018488"/>
    <s v="HI27-29289-2023"/>
    <n v="1436.8474576271187"/>
    <m/>
    <n v="258.63254237288135"/>
    <n v="1695.48"/>
    <d v="2023-09-28T17:30:00"/>
    <n v="1246591630"/>
    <s v="UTCL-22-DL-N-49"/>
    <s v="N338232765640761"/>
    <d v="2023-12-04T00:00:00"/>
    <s v="Line-1 Cooler ESP"/>
    <m/>
  </r>
  <r>
    <s v="OLBC1261"/>
    <m/>
    <m/>
    <m/>
    <x v="0"/>
    <x v="342"/>
    <m/>
    <s v="7072299535"/>
    <n v="1433.04"/>
    <m/>
    <m/>
    <n v="1433.04"/>
    <m/>
    <m/>
    <m/>
    <m/>
    <m/>
    <s v="OLBC"/>
    <m/>
  </r>
  <r>
    <n v="24"/>
    <s v="DL01230200153"/>
    <s v="DAL2223017902"/>
    <n v="703046"/>
    <x v="0"/>
    <x v="279"/>
    <n v="8266016468"/>
    <s v="CB5000246037"/>
    <n v="1426"/>
    <m/>
    <n v="0"/>
    <n v="1426"/>
    <d v="2023-01-14T17:30:00"/>
    <n v="3445031363"/>
    <s v="UTCL-21-DL-R-04"/>
    <s v="N061232353125143"/>
    <d v="2023-03-03T00:00:00"/>
    <s v="AFR"/>
    <m/>
  </r>
  <r>
    <s v="CU21"/>
    <s v="DL01231101643"/>
    <s v="DAL2324014571"/>
    <n v="703046"/>
    <x v="0"/>
    <x v="279"/>
    <n v="8266020133"/>
    <s v="CB5000293001"/>
    <n v="1426"/>
    <m/>
    <n v="0"/>
    <n v="1426"/>
    <d v="2023-11-09T17:30:00"/>
    <n v="1218739975"/>
    <s v="UTCL-22-DL-R-07"/>
    <s v="N345232779057141"/>
    <d v="2023-12-13T00:00:00"/>
    <s v="Line-1 Cooler Updragation "/>
    <m/>
  </r>
  <r>
    <s v="C1047"/>
    <s v="DL01210300152"/>
    <s v="DAL2021010076"/>
    <n v="703046"/>
    <x v="0"/>
    <x v="279"/>
    <n v="8266010170"/>
    <s v="CB5200009491"/>
    <n v="1405"/>
    <m/>
    <n v="0"/>
    <n v="1405"/>
    <d v="2021-02-04T17:30:00"/>
    <n v="3445019638"/>
    <s v="UTCL-20-DL-R-04"/>
    <s v="N065211429481825"/>
    <d v="2021-03-07T00:00:00"/>
    <s v="Cement Mill"/>
    <m/>
  </r>
  <r>
    <s v="OLBC1261"/>
    <m/>
    <m/>
    <m/>
    <x v="0"/>
    <x v="342"/>
    <m/>
    <s v="7045097771"/>
    <n v="1400"/>
    <m/>
    <m/>
    <n v="1400"/>
    <m/>
    <m/>
    <m/>
    <m/>
    <m/>
    <s v="OLBC"/>
    <m/>
  </r>
  <r>
    <s v="WHRS-1994"/>
    <m/>
    <m/>
    <m/>
    <x v="0"/>
    <x v="307"/>
    <m/>
    <s v="7056376391"/>
    <n v="1400"/>
    <m/>
    <m/>
    <n v="1400"/>
    <d v="2022-12-09T00:00:00"/>
    <m/>
    <m/>
    <m/>
    <m/>
    <s v="WHRS"/>
    <m/>
  </r>
  <r>
    <s v="C1397"/>
    <m/>
    <m/>
    <m/>
    <x v="0"/>
    <x v="168"/>
    <m/>
    <s v="7038306829"/>
    <n v="1392.1"/>
    <m/>
    <m/>
    <n v="1392.1"/>
    <d v="2021-11-27T00:00:00"/>
    <m/>
    <m/>
    <m/>
    <m/>
    <s v="Cement Mill"/>
    <m/>
  </r>
  <r>
    <s v="WHRS-1994"/>
    <m/>
    <m/>
    <m/>
    <x v="0"/>
    <x v="307"/>
    <m/>
    <s v="7049132507"/>
    <n v="1370.95"/>
    <m/>
    <m/>
    <n v="1370.95"/>
    <d v="2022-07-08T00:00:00"/>
    <m/>
    <m/>
    <m/>
    <m/>
    <s v="WHRS"/>
    <m/>
  </r>
  <r>
    <s v="C1050"/>
    <s v="DL01210701873"/>
    <s v="DAL2122005352"/>
    <n v="703046"/>
    <x v="0"/>
    <x v="279"/>
    <n v="8266011404"/>
    <s v="CB5000202800"/>
    <n v="1350"/>
    <m/>
    <n v="0"/>
    <n v="1350"/>
    <d v="2021-07-06T17:30:00"/>
    <n v="3445009462"/>
    <s v="UTCL-20-DL-R-04"/>
    <s v="N247211624171779"/>
    <d v="2021-09-11T00:00:00"/>
    <s v="Cement Mill"/>
    <m/>
  </r>
  <r>
    <s v="WHRS-1994"/>
    <m/>
    <m/>
    <m/>
    <x v="0"/>
    <x v="307"/>
    <m/>
    <s v="7035946937"/>
    <n v="1345.64"/>
    <m/>
    <m/>
    <n v="1345.64"/>
    <d v="2021-09-28T00:00:00"/>
    <m/>
    <m/>
    <m/>
    <m/>
    <s v="WHRS"/>
    <m/>
  </r>
  <r>
    <s v="WHRS-1994"/>
    <m/>
    <m/>
    <m/>
    <x v="0"/>
    <x v="307"/>
    <m/>
    <s v="7048118393"/>
    <n v="1341.01"/>
    <m/>
    <m/>
    <n v="1341.01"/>
    <d v="2022-06-18T00:00:00"/>
    <m/>
    <m/>
    <m/>
    <m/>
    <s v="WHRS"/>
    <m/>
  </r>
  <r>
    <s v="WHRS-1994"/>
    <m/>
    <m/>
    <m/>
    <x v="0"/>
    <x v="307"/>
    <m/>
    <s v="7048209935"/>
    <n v="1341.01"/>
    <m/>
    <m/>
    <n v="1341.01"/>
    <d v="2022-06-20T00:00:00"/>
    <m/>
    <m/>
    <m/>
    <m/>
    <s v="WHRS"/>
    <m/>
  </r>
  <r>
    <s v="WHRS-1994"/>
    <m/>
    <m/>
    <m/>
    <x v="0"/>
    <x v="307"/>
    <m/>
    <s v="7058479147"/>
    <n v="1341"/>
    <m/>
    <m/>
    <n v="1341"/>
    <d v="2023-01-16T00:00:00"/>
    <m/>
    <m/>
    <m/>
    <m/>
    <s v="WHRS"/>
    <m/>
  </r>
  <r>
    <s v="WHRS-1994"/>
    <m/>
    <m/>
    <m/>
    <x v="0"/>
    <x v="307"/>
    <m/>
    <s v="7030704251"/>
    <n v="1339.61"/>
    <m/>
    <m/>
    <n v="1339.61"/>
    <d v="2021-05-21T00:00:00"/>
    <m/>
    <m/>
    <m/>
    <m/>
    <s v="WHRS"/>
    <m/>
  </r>
  <r>
    <s v="OLBC81"/>
    <s v="DL01230500110"/>
    <s v="DAL2324001364"/>
    <n v="703046"/>
    <x v="0"/>
    <x v="279"/>
    <n v="8266017922"/>
    <s v="CB5000271347"/>
    <n v="1338"/>
    <m/>
    <n v="0"/>
    <n v="1338"/>
    <d v="2023-04-16T17:30:00"/>
    <n v="1218720358"/>
    <s v="UTCL-20-DL-R-07"/>
    <s v="N136232461827575"/>
    <d v="2023-05-18T00:00:00"/>
    <s v="OLBC"/>
    <m/>
  </r>
  <r>
    <s v="C1068"/>
    <s v="DL01220500409"/>
    <s v="DAL2223001952"/>
    <n v="703046"/>
    <x v="0"/>
    <x v="279"/>
    <n v="8266013649"/>
    <s v="CB5200042985"/>
    <n v="1330"/>
    <m/>
    <n v="0"/>
    <n v="1330"/>
    <d v="2022-04-18T17:30:00"/>
    <n v="3445003449"/>
    <s v="UTCL-20-DL-R-04"/>
    <s v="N138221963805731"/>
    <d v="2022-05-19T00:00:00"/>
    <s v="Cement Mill"/>
    <m/>
  </r>
  <r>
    <s v="OLBC1261"/>
    <m/>
    <m/>
    <m/>
    <x v="0"/>
    <x v="342"/>
    <m/>
    <s v="7065711947"/>
    <n v="1326.44"/>
    <m/>
    <m/>
    <n v="1326.44"/>
    <m/>
    <m/>
    <m/>
    <m/>
    <m/>
    <s v="OLBC"/>
    <m/>
  </r>
  <r>
    <s v="C1164"/>
    <s v="DL01210301616"/>
    <s v="DAL2021011595"/>
    <n v="128635"/>
    <x v="0"/>
    <x v="173"/>
    <n v="8266010171"/>
    <s v="DT/20-21/878"/>
    <n v="1320"/>
    <m/>
    <n v="237.6"/>
    <n v="1557.6"/>
    <d v="2021-02-10T17:30:00"/>
    <n v="6870369399"/>
    <s v="UTCL-20-DL-R-04"/>
    <s v="HDFCR52021041788195974"/>
    <d v="2021-04-18T00:00:00"/>
    <s v="Cement Mill"/>
    <m/>
  </r>
  <r>
    <s v="CU28"/>
    <s v="DL01240200927"/>
    <s v="DAL2324019110"/>
    <n v="703046"/>
    <x v="0"/>
    <x v="279"/>
    <n v="8266019869"/>
    <s v="CB5000293587"/>
    <n v="1307"/>
    <m/>
    <n v="0"/>
    <n v="1307"/>
    <d v="2024-02-03T17:30:00"/>
    <n v="3569300790"/>
    <s v="UTCL-22-DL-R-07"/>
    <s v="N082242947415641"/>
    <d v="2024-03-24T00:00:00"/>
    <s v="Line-1 Cooler Updragation "/>
    <m/>
  </r>
  <r>
    <s v="WHRS-1994"/>
    <m/>
    <m/>
    <m/>
    <x v="0"/>
    <x v="307"/>
    <m/>
    <s v="7039872608"/>
    <n v="1302"/>
    <m/>
    <m/>
    <n v="1302"/>
    <d v="2021-12-31T00:00:00"/>
    <m/>
    <m/>
    <m/>
    <m/>
    <s v="WHRS"/>
    <m/>
  </r>
  <r>
    <n v="446"/>
    <s v="DL01240401499"/>
    <m/>
    <n v="916653"/>
    <x v="0"/>
    <x v="430"/>
    <n v="8266019206"/>
    <s v="OM/603"/>
    <n v="1292"/>
    <m/>
    <n v="232.56"/>
    <n v="1524.56"/>
    <d v="2023-03-03T00:00:00"/>
    <m/>
    <s v="UTCL-21-DL-R-04"/>
    <n v="405011426713"/>
    <d v="2024-05-01T00:00:00"/>
    <s v="AFR"/>
    <m/>
  </r>
  <r>
    <s v="C1397"/>
    <m/>
    <m/>
    <m/>
    <x v="0"/>
    <x v="168"/>
    <m/>
    <s v="7041888299"/>
    <n v="1290"/>
    <m/>
    <m/>
    <n v="1290"/>
    <d v="2022-02-12T00:00:00"/>
    <m/>
    <m/>
    <m/>
    <m/>
    <s v="Cement Mill"/>
    <m/>
  </r>
  <r>
    <s v="CU37"/>
    <s v="DL01231200092"/>
    <s v="DAL2324014792"/>
    <n v="503163"/>
    <x v="0"/>
    <x v="261"/>
    <n v="8266020191"/>
    <s v="G/2400/23-24"/>
    <n v="1289.8305084745764"/>
    <m/>
    <n v="232.16949152542375"/>
    <n v="1522.0000000000002"/>
    <d v="2023-11-07T17:30:00"/>
    <n v="1246616873"/>
    <s v="UTCL-22-DL-R-07"/>
    <s v="N356232796199776"/>
    <d v="2023-12-24T00:00:00"/>
    <s v="Line-1 Cooler Updragation "/>
    <m/>
  </r>
  <r>
    <s v="WHRS-1994"/>
    <m/>
    <m/>
    <m/>
    <x v="0"/>
    <x v="307"/>
    <m/>
    <s v="7023586901"/>
    <n v="1280.55"/>
    <m/>
    <m/>
    <n v="1280.55"/>
    <d v="2020-12-11T00:00:00"/>
    <m/>
    <m/>
    <m/>
    <m/>
    <s v="WHRS"/>
    <m/>
  </r>
  <r>
    <s v="WHRS-1994"/>
    <m/>
    <m/>
    <m/>
    <x v="0"/>
    <x v="307"/>
    <m/>
    <s v="7031361549"/>
    <n v="1275"/>
    <m/>
    <m/>
    <n v="1275"/>
    <d v="2021-06-08T00:00:00"/>
    <m/>
    <m/>
    <m/>
    <m/>
    <s v="WHRS"/>
    <m/>
  </r>
  <r>
    <s v="WHRS-1994"/>
    <m/>
    <m/>
    <m/>
    <x v="0"/>
    <x v="307"/>
    <m/>
    <s v="7029655031"/>
    <n v="1274.6400000000001"/>
    <m/>
    <m/>
    <n v="1274.6400000000001"/>
    <d v="2021-04-19T00:00:00"/>
    <m/>
    <m/>
    <m/>
    <m/>
    <s v="WHRS"/>
    <m/>
  </r>
  <r>
    <s v="WHRS-1994"/>
    <m/>
    <m/>
    <m/>
    <x v="0"/>
    <x v="307"/>
    <m/>
    <s v="7030614003"/>
    <n v="1274.6400000000001"/>
    <m/>
    <m/>
    <n v="1274.6400000000001"/>
    <d v="2021-05-18T00:00:00"/>
    <m/>
    <m/>
    <m/>
    <m/>
    <s v="WHRS"/>
    <m/>
  </r>
  <r>
    <s v="OLBC101"/>
    <s v="DL01230700366"/>
    <s v="DAL2324005876"/>
    <n v="503163"/>
    <x v="0"/>
    <x v="261"/>
    <n v="8266018319"/>
    <s v="G/0759/23-24"/>
    <n v="1261.0169491525423"/>
    <m/>
    <n v="226.9830508474576"/>
    <n v="1488"/>
    <d v="2023-06-07T17:30:00"/>
    <n v="1246425195"/>
    <s v="UTCL-20-DL-R-07"/>
    <s v="N217232580693997"/>
    <d v="2023-08-07T00:00:00"/>
    <s v="OLBC"/>
    <m/>
  </r>
  <r>
    <s v="WHRS-1994"/>
    <m/>
    <m/>
    <m/>
    <x v="0"/>
    <x v="307"/>
    <m/>
    <s v="7054849970"/>
    <n v="1251.5999999999999"/>
    <m/>
    <m/>
    <n v="1251.5999999999999"/>
    <d v="2022-11-10T00:00:00"/>
    <m/>
    <m/>
    <m/>
    <m/>
    <s v="WHRS"/>
    <m/>
  </r>
  <r>
    <s v="WHRS-1994"/>
    <m/>
    <m/>
    <m/>
    <x v="0"/>
    <x v="307"/>
    <m/>
    <s v="7056077257"/>
    <n v="1251.5999999999999"/>
    <m/>
    <m/>
    <n v="1251.5999999999999"/>
    <d v="2022-12-02T00:00:00"/>
    <m/>
    <m/>
    <m/>
    <m/>
    <s v="WHRS"/>
    <m/>
  </r>
  <r>
    <s v="WHRS-1994"/>
    <m/>
    <m/>
    <m/>
    <x v="0"/>
    <x v="307"/>
    <m/>
    <s v="7056075440"/>
    <n v="1251.5999999999999"/>
    <m/>
    <m/>
    <n v="1251.5999999999999"/>
    <d v="2022-12-02T00:00:00"/>
    <m/>
    <m/>
    <m/>
    <m/>
    <s v="WHRS"/>
    <m/>
  </r>
  <r>
    <s v="WHRS-1994"/>
    <m/>
    <m/>
    <m/>
    <x v="0"/>
    <x v="307"/>
    <m/>
    <s v="7056373246"/>
    <n v="1251.5999999999999"/>
    <m/>
    <m/>
    <n v="1251.5999999999999"/>
    <d v="2022-12-09T00:00:00"/>
    <m/>
    <m/>
    <m/>
    <m/>
    <s v="WHRS"/>
    <m/>
  </r>
  <r>
    <s v="WHRS-1994"/>
    <m/>
    <m/>
    <m/>
    <x v="0"/>
    <x v="307"/>
    <m/>
    <s v="7056745027"/>
    <n v="1251.5999999999999"/>
    <m/>
    <m/>
    <n v="1251.5999999999999"/>
    <d v="2022-12-16T00:00:00"/>
    <m/>
    <m/>
    <m/>
    <m/>
    <s v="WHRS"/>
    <m/>
  </r>
  <r>
    <s v="OLBC478"/>
    <s v="DL01230500607"/>
    <s v="DAL2324001934"/>
    <n v="505215"/>
    <x v="0"/>
    <x v="391"/>
    <n v="8266017235"/>
    <s v="2023-24/0039/SL"/>
    <n v="1247"/>
    <m/>
    <n v="224.45999999999998"/>
    <n v="1471.46"/>
    <d v="2023-04-12T17:30:00"/>
    <n v="1246350445"/>
    <s v="UTCL-20-DL-R-07"/>
    <n v="305266199142"/>
    <d v="2023-05-30T00:00:00"/>
    <s v="OLBC"/>
    <m/>
  </r>
  <r>
    <n v="48"/>
    <s v="DL01230302200"/>
    <s v="DAL2223022055"/>
    <n v="703046"/>
    <x v="0"/>
    <x v="279"/>
    <n v="8266017440"/>
    <s v="CB5000272061"/>
    <n v="1245"/>
    <m/>
    <n v="0"/>
    <n v="1245"/>
    <d v="2023-03-13T17:30:00"/>
    <n v="1218717048"/>
    <s v="UTCL-21-DL-R-04"/>
    <m/>
    <m/>
    <s v="AFR"/>
    <m/>
  </r>
  <r>
    <s v="WHRS-1994"/>
    <m/>
    <m/>
    <m/>
    <x v="0"/>
    <x v="307"/>
    <m/>
    <s v="7027952255"/>
    <n v="1231.3399999999999"/>
    <m/>
    <m/>
    <n v="1231.3399999999999"/>
    <d v="2021-03-12T00:00:00"/>
    <m/>
    <m/>
    <m/>
    <m/>
    <s v="WHRS"/>
    <m/>
  </r>
  <r>
    <s v="WHRS-1994"/>
    <m/>
    <m/>
    <m/>
    <x v="0"/>
    <x v="307"/>
    <m/>
    <s v="7053130869"/>
    <n v="1230.78"/>
    <m/>
    <m/>
    <n v="1230.78"/>
    <d v="2022-09-30T00:00:00"/>
    <m/>
    <m/>
    <m/>
    <m/>
    <s v="WHRS"/>
    <m/>
  </r>
  <r>
    <s v="WHRS-1994"/>
    <m/>
    <m/>
    <m/>
    <x v="0"/>
    <x v="307"/>
    <m/>
    <s v="7057501058"/>
    <n v="1220.4000000000001"/>
    <m/>
    <m/>
    <n v="1220.4000000000001"/>
    <d v="2022-12-29T00:00:00"/>
    <m/>
    <m/>
    <m/>
    <m/>
    <s v="WHRS"/>
    <m/>
  </r>
  <r>
    <s v="OLBC52"/>
    <s v="DL01230301185"/>
    <s v="DAL2223020944"/>
    <n v="703046"/>
    <x v="0"/>
    <x v="279"/>
    <n v="8266016733"/>
    <s v="CB5000246380"/>
    <n v="1210"/>
    <m/>
    <n v="0"/>
    <n v="1210"/>
    <d v="2023-02-25T17:30:00"/>
    <n v="3445036297"/>
    <s v="UTCL-20-DL-R-07"/>
    <s v="N135232460364894"/>
    <d v="2023-05-17T00:00:00"/>
    <s v="OLBC"/>
    <m/>
  </r>
  <r>
    <s v="OLBC1261"/>
    <m/>
    <m/>
    <m/>
    <x v="0"/>
    <x v="342"/>
    <m/>
    <s v="7069662693"/>
    <n v="1209.47"/>
    <m/>
    <m/>
    <n v="1209.47"/>
    <m/>
    <m/>
    <m/>
    <m/>
    <m/>
    <s v="OLBC"/>
    <m/>
  </r>
  <r>
    <s v="WHRS-1994"/>
    <m/>
    <m/>
    <m/>
    <x v="0"/>
    <x v="307"/>
    <m/>
    <s v="7042353604"/>
    <n v="1205.68"/>
    <m/>
    <m/>
    <n v="1205.68"/>
    <d v="2022-02-21T00:00:00"/>
    <m/>
    <m/>
    <m/>
    <m/>
    <s v="WHRS"/>
    <m/>
  </r>
  <r>
    <s v="OLBC1261"/>
    <m/>
    <m/>
    <m/>
    <x v="0"/>
    <x v="342"/>
    <m/>
    <s v="7044348481"/>
    <n v="1205.68"/>
    <m/>
    <m/>
    <n v="1205.68"/>
    <m/>
    <m/>
    <m/>
    <m/>
    <m/>
    <s v="OLBC"/>
    <m/>
  </r>
  <r>
    <s v="WHRS-1994"/>
    <m/>
    <m/>
    <m/>
    <x v="0"/>
    <x v="307"/>
    <m/>
    <s v="7052304501"/>
    <n v="1205.54"/>
    <m/>
    <m/>
    <n v="1205.54"/>
    <d v="2022-09-15T00:00:00"/>
    <m/>
    <m/>
    <m/>
    <m/>
    <s v="WHRS"/>
    <m/>
  </r>
  <r>
    <s v="WHRS-1994"/>
    <m/>
    <m/>
    <m/>
    <x v="0"/>
    <x v="307"/>
    <m/>
    <s v="7052931485"/>
    <n v="1205.54"/>
    <m/>
    <m/>
    <n v="1205.54"/>
    <d v="2022-09-28T00:00:00"/>
    <m/>
    <m/>
    <m/>
    <m/>
    <s v="WHRS"/>
    <m/>
  </r>
  <r>
    <s v="WHRS-1994"/>
    <m/>
    <m/>
    <m/>
    <x v="0"/>
    <x v="307"/>
    <m/>
    <s v="7052261260"/>
    <n v="1205.53"/>
    <m/>
    <m/>
    <n v="1205.53"/>
    <d v="2022-09-14T00:00:00"/>
    <m/>
    <m/>
    <m/>
    <m/>
    <s v="WHRS"/>
    <m/>
  </r>
  <r>
    <s v="WHRS-1994"/>
    <m/>
    <m/>
    <m/>
    <x v="0"/>
    <x v="307"/>
    <m/>
    <s v="7034483742"/>
    <n v="1203.3599999999999"/>
    <m/>
    <m/>
    <n v="1203.3599999999999"/>
    <d v="2021-08-24T00:00:00"/>
    <m/>
    <m/>
    <m/>
    <m/>
    <s v="WHRS"/>
    <m/>
  </r>
  <r>
    <s v="OLBC872"/>
    <s v="DL01230900095"/>
    <s v="DAL2324009449"/>
    <n v="103281"/>
    <x v="0"/>
    <x v="372"/>
    <n v="8266016712"/>
    <n v="5403"/>
    <n v="1196.6101694915255"/>
    <m/>
    <n v="215.3898305084746"/>
    <n v="1412.0000000000002"/>
    <d v="2022-12-29T00:00:00"/>
    <n v="1246504477"/>
    <s v="UTCL-20-DL-R-07"/>
    <s v="N262232648644316"/>
    <d v="2023-09-20T00:00:00"/>
    <s v="OLBC"/>
    <m/>
  </r>
  <r>
    <s v="WHRS-1994"/>
    <m/>
    <m/>
    <m/>
    <x v="0"/>
    <x v="307"/>
    <m/>
    <s v="7046775690"/>
    <n v="1190.8"/>
    <m/>
    <m/>
    <n v="1190.8"/>
    <d v="2022-05-23T00:00:00"/>
    <m/>
    <m/>
    <m/>
    <m/>
    <s v="WHRS"/>
    <m/>
  </r>
  <r>
    <s v="WHRS-1994"/>
    <m/>
    <m/>
    <m/>
    <x v="0"/>
    <x v="307"/>
    <m/>
    <s v="7055245389"/>
    <n v="1190.4000000000001"/>
    <m/>
    <m/>
    <n v="1190.4000000000001"/>
    <d v="2022-11-18T00:00:00"/>
    <m/>
    <m/>
    <m/>
    <m/>
    <s v="WHRS"/>
    <m/>
  </r>
  <r>
    <s v="OLBC1261"/>
    <m/>
    <m/>
    <m/>
    <x v="0"/>
    <x v="342"/>
    <m/>
    <s v="7063226612"/>
    <n v="1190.4000000000001"/>
    <m/>
    <m/>
    <n v="1190.4000000000001"/>
    <m/>
    <m/>
    <m/>
    <m/>
    <m/>
    <s v="OLBC"/>
    <m/>
  </r>
  <r>
    <s v="MI1"/>
    <s v="DL01220100083"/>
    <s v="DAL2122013504"/>
    <n v="703046"/>
    <x v="0"/>
    <x v="279"/>
    <n v="8266012991"/>
    <s v="CB5000216776"/>
    <n v="1190"/>
    <m/>
    <n v="0"/>
    <n v="1190"/>
    <d v="2021-12-25T17:30:00"/>
    <n v="3445023984"/>
    <s v="UTCL-21-DL-N-03"/>
    <s v="N024221804775406"/>
    <d v="2022-01-25T00:00:00"/>
    <s v="Mining Equipments"/>
    <m/>
  </r>
  <r>
    <s v="C1305"/>
    <s v="DL01211001930"/>
    <s v="DAL2122010333"/>
    <n v="508615"/>
    <x v="0"/>
    <x v="251"/>
    <n v="8266012480"/>
    <s v="CB5000203365"/>
    <n v="1183.8983050847457"/>
    <m/>
    <n v="213.10169491525423"/>
    <n v="1397"/>
    <d v="2021-09-20T17:30:00"/>
    <n v="7482105204"/>
    <s v="UTCL-20-DL-R-04"/>
    <m/>
    <m/>
    <s v="Cement Mill"/>
    <m/>
  </r>
  <r>
    <s v="OLBC1261"/>
    <m/>
    <m/>
    <m/>
    <x v="0"/>
    <x v="342"/>
    <m/>
    <s v="7051662150"/>
    <n v="1181.2"/>
    <m/>
    <m/>
    <n v="1181.2"/>
    <m/>
    <m/>
    <m/>
    <m/>
    <m/>
    <s v="OLBC"/>
    <m/>
  </r>
  <r>
    <s v="WHRS-1994"/>
    <m/>
    <m/>
    <m/>
    <x v="0"/>
    <x v="307"/>
    <m/>
    <s v="7039175136"/>
    <n v="1173.5999999999999"/>
    <m/>
    <m/>
    <n v="1173.5999999999999"/>
    <d v="2021-12-17T00:00:00"/>
    <m/>
    <m/>
    <m/>
    <m/>
    <s v="WHRS"/>
    <m/>
  </r>
  <r>
    <s v="WHRS-1994"/>
    <m/>
    <m/>
    <m/>
    <x v="0"/>
    <x v="307"/>
    <m/>
    <s v="7039355664"/>
    <n v="1173.5999999999999"/>
    <m/>
    <m/>
    <n v="1173.5999999999999"/>
    <d v="2021-12-21T00:00:00"/>
    <m/>
    <m/>
    <m/>
    <m/>
    <s v="WHRS"/>
    <m/>
  </r>
  <r>
    <s v="WHRS-1994"/>
    <m/>
    <m/>
    <m/>
    <x v="0"/>
    <x v="307"/>
    <m/>
    <s v="7039413148"/>
    <n v="1173.5999999999999"/>
    <m/>
    <m/>
    <n v="1173.5999999999999"/>
    <d v="2021-12-22T00:00:00"/>
    <m/>
    <m/>
    <m/>
    <m/>
    <s v="WHRS"/>
    <m/>
  </r>
  <r>
    <s v="WHRS-1994"/>
    <m/>
    <m/>
    <m/>
    <x v="0"/>
    <x v="307"/>
    <m/>
    <s v="7039667645"/>
    <n v="1173.5999999999999"/>
    <m/>
    <m/>
    <n v="1173.5999999999999"/>
    <d v="2021-12-27T00:00:00"/>
    <m/>
    <m/>
    <m/>
    <m/>
    <s v="WHRS"/>
    <m/>
  </r>
  <r>
    <s v="WHRS-1994"/>
    <m/>
    <m/>
    <m/>
    <x v="0"/>
    <x v="307"/>
    <m/>
    <s v="7039872608"/>
    <n v="1173.5999999999999"/>
    <m/>
    <m/>
    <n v="1173.5999999999999"/>
    <d v="2021-12-31T00:00:00"/>
    <m/>
    <m/>
    <m/>
    <m/>
    <s v="WHRS"/>
    <m/>
  </r>
  <r>
    <s v="WHRS-1994"/>
    <m/>
    <m/>
    <m/>
    <x v="0"/>
    <x v="307"/>
    <m/>
    <s v="7040062791"/>
    <n v="1173.5999999999999"/>
    <m/>
    <m/>
    <n v="1173.5999999999999"/>
    <d v="2022-01-03T00:00:00"/>
    <m/>
    <m/>
    <m/>
    <m/>
    <s v="WHRS"/>
    <m/>
  </r>
  <r>
    <s v="WHRS-1994"/>
    <m/>
    <m/>
    <m/>
    <x v="0"/>
    <x v="307"/>
    <m/>
    <s v="7040242542"/>
    <n v="1173.5999999999999"/>
    <m/>
    <m/>
    <n v="1173.5999999999999"/>
    <d v="2022-01-08T00:00:00"/>
    <m/>
    <m/>
    <m/>
    <m/>
    <s v="WHRS"/>
    <m/>
  </r>
  <r>
    <s v="WHRS-1994"/>
    <m/>
    <m/>
    <m/>
    <x v="0"/>
    <x v="307"/>
    <m/>
    <s v="7040512244"/>
    <n v="1173.5999999999999"/>
    <m/>
    <m/>
    <n v="1173.5999999999999"/>
    <d v="2022-01-14T00:00:00"/>
    <m/>
    <m/>
    <m/>
    <m/>
    <s v="WHRS"/>
    <m/>
  </r>
  <r>
    <s v="WHRS-1994"/>
    <m/>
    <m/>
    <m/>
    <x v="0"/>
    <x v="307"/>
    <m/>
    <s v="7041474596"/>
    <n v="1173.5999999999999"/>
    <m/>
    <m/>
    <n v="1173.5999999999999"/>
    <d v="2022-02-03T00:00:00"/>
    <m/>
    <m/>
    <m/>
    <m/>
    <s v="WHRS"/>
    <m/>
  </r>
  <r>
    <s v="WHRS-1994"/>
    <m/>
    <m/>
    <m/>
    <x v="0"/>
    <x v="307"/>
    <m/>
    <s v="7046985784"/>
    <n v="1173.5999999999999"/>
    <m/>
    <m/>
    <n v="1173.5999999999999"/>
    <d v="2022-05-27T00:00:00"/>
    <m/>
    <m/>
    <m/>
    <m/>
    <s v="WHRS"/>
    <m/>
  </r>
  <r>
    <s v="WHRS-1994"/>
    <m/>
    <m/>
    <m/>
    <x v="0"/>
    <x v="307"/>
    <m/>
    <s v="7049132507"/>
    <n v="1161.58"/>
    <m/>
    <m/>
    <n v="1161.58"/>
    <d v="2022-07-08T00:00:00"/>
    <m/>
    <m/>
    <m/>
    <m/>
    <s v="WHRS"/>
    <m/>
  </r>
  <r>
    <s v="WHRS-1994"/>
    <m/>
    <m/>
    <m/>
    <x v="0"/>
    <x v="307"/>
    <m/>
    <s v="7066001084"/>
    <n v="1142.92"/>
    <m/>
    <m/>
    <n v="1142.92"/>
    <d v="2023-05-25T00:00:00"/>
    <m/>
    <m/>
    <m/>
    <m/>
    <s v="WHRS"/>
    <m/>
  </r>
  <r>
    <s v="OLBC1261"/>
    <m/>
    <m/>
    <m/>
    <x v="0"/>
    <x v="342"/>
    <m/>
    <s v="7050593231"/>
    <n v="1135"/>
    <m/>
    <m/>
    <n v="1135"/>
    <m/>
    <m/>
    <m/>
    <m/>
    <m/>
    <s v="OLBC"/>
    <m/>
  </r>
  <r>
    <s v="WHRS-1994"/>
    <m/>
    <m/>
    <m/>
    <x v="0"/>
    <x v="307"/>
    <m/>
    <s v="7040546570"/>
    <n v="1134.97"/>
    <m/>
    <m/>
    <n v="1134.97"/>
    <d v="2022-01-15T00:00:00"/>
    <m/>
    <m/>
    <m/>
    <m/>
    <s v="WHRS"/>
    <m/>
  </r>
  <r>
    <s v="C1397"/>
    <m/>
    <m/>
    <m/>
    <x v="0"/>
    <x v="168"/>
    <m/>
    <s v="7042096853"/>
    <n v="1134.97"/>
    <m/>
    <m/>
    <n v="1134.97"/>
    <d v="2022-02-16T00:00:00"/>
    <m/>
    <m/>
    <m/>
    <m/>
    <s v="Cement Mill"/>
    <m/>
  </r>
  <r>
    <s v="WHRS-1994"/>
    <m/>
    <m/>
    <m/>
    <x v="0"/>
    <x v="307"/>
    <m/>
    <s v="7040248234"/>
    <n v="1134.94"/>
    <m/>
    <m/>
    <n v="1134.94"/>
    <d v="2022-01-08T00:00:00"/>
    <m/>
    <m/>
    <m/>
    <m/>
    <s v="WHRS"/>
    <m/>
  </r>
  <r>
    <s v="WHRS-1994"/>
    <m/>
    <m/>
    <m/>
    <x v="0"/>
    <x v="307"/>
    <m/>
    <s v="7055134788"/>
    <n v="1133.3399999999999"/>
    <m/>
    <m/>
    <n v="1133.3399999999999"/>
    <d v="2022-11-16T00:00:00"/>
    <m/>
    <m/>
    <m/>
    <m/>
    <s v="WHRS"/>
    <m/>
  </r>
  <r>
    <s v="OLBC1261"/>
    <m/>
    <m/>
    <m/>
    <x v="0"/>
    <x v="342"/>
    <m/>
    <s v="7064725295"/>
    <n v="1125.96"/>
    <m/>
    <m/>
    <n v="1125.96"/>
    <m/>
    <m/>
    <m/>
    <m/>
    <m/>
    <s v="OLBC"/>
    <m/>
  </r>
  <r>
    <s v="WHRS-1994"/>
    <m/>
    <m/>
    <m/>
    <x v="0"/>
    <x v="307"/>
    <m/>
    <s v="7042522893"/>
    <n v="1120.01"/>
    <m/>
    <m/>
    <n v="1120.01"/>
    <d v="2022-02-24T00:00:00"/>
    <m/>
    <m/>
    <m/>
    <m/>
    <s v="WHRS"/>
    <m/>
  </r>
  <r>
    <s v="WHRS-1994"/>
    <m/>
    <m/>
    <m/>
    <x v="0"/>
    <x v="307"/>
    <m/>
    <s v="7042522204"/>
    <n v="1120.01"/>
    <m/>
    <m/>
    <n v="1120.01"/>
    <d v="2022-02-24T00:00:00"/>
    <m/>
    <m/>
    <m/>
    <m/>
    <s v="WHRS"/>
    <m/>
  </r>
  <r>
    <s v="WHRS-1994"/>
    <m/>
    <m/>
    <m/>
    <x v="0"/>
    <x v="307"/>
    <m/>
    <s v="7042150864"/>
    <n v="1120"/>
    <m/>
    <m/>
    <n v="1120"/>
    <d v="2022-02-17T00:00:00"/>
    <m/>
    <m/>
    <m/>
    <m/>
    <s v="WHRS"/>
    <m/>
  </r>
  <r>
    <s v="WHRS-1994"/>
    <m/>
    <m/>
    <m/>
    <x v="0"/>
    <x v="307"/>
    <m/>
    <s v="7043670254"/>
    <n v="1120"/>
    <m/>
    <m/>
    <n v="1120"/>
    <d v="2022-03-17T00:00:00"/>
    <m/>
    <m/>
    <m/>
    <m/>
    <s v="WHRS"/>
    <m/>
  </r>
  <r>
    <s v="WHRS-1994"/>
    <m/>
    <m/>
    <m/>
    <x v="0"/>
    <x v="307"/>
    <m/>
    <s v="7052827575"/>
    <n v="1120"/>
    <m/>
    <m/>
    <n v="1120"/>
    <d v="2022-09-26T00:00:00"/>
    <m/>
    <m/>
    <m/>
    <m/>
    <s v="WHRS"/>
    <m/>
  </r>
  <r>
    <s v="WHRS-1994"/>
    <m/>
    <m/>
    <m/>
    <x v="0"/>
    <x v="307"/>
    <m/>
    <s v="7055843245"/>
    <n v="1120"/>
    <m/>
    <m/>
    <n v="1120"/>
    <d v="2022-11-29T00:00:00"/>
    <m/>
    <m/>
    <m/>
    <m/>
    <s v="WHRS"/>
    <m/>
  </r>
  <r>
    <s v="WHRS-1994"/>
    <m/>
    <m/>
    <m/>
    <x v="0"/>
    <x v="307"/>
    <m/>
    <s v="7058110253"/>
    <n v="1120"/>
    <m/>
    <m/>
    <n v="1120"/>
    <d v="2023-01-09T00:00:00"/>
    <m/>
    <m/>
    <m/>
    <m/>
    <s v="WHRS"/>
    <m/>
  </r>
  <r>
    <s v="WHRS-1994"/>
    <m/>
    <m/>
    <m/>
    <x v="0"/>
    <x v="307"/>
    <m/>
    <s v="7058460440"/>
    <n v="1120"/>
    <m/>
    <m/>
    <n v="1120"/>
    <d v="2023-01-16T00:00:00"/>
    <m/>
    <m/>
    <m/>
    <m/>
    <s v="WHRS"/>
    <m/>
  </r>
  <r>
    <s v="C1397"/>
    <m/>
    <m/>
    <m/>
    <x v="0"/>
    <x v="168"/>
    <m/>
    <s v="7038306829"/>
    <n v="1100.55"/>
    <m/>
    <m/>
    <n v="1100.55"/>
    <d v="2021-11-27T00:00:00"/>
    <m/>
    <m/>
    <m/>
    <m/>
    <s v="Cement Mill"/>
    <m/>
  </r>
  <r>
    <s v="WHRS-1994"/>
    <m/>
    <m/>
    <m/>
    <x v="0"/>
    <x v="307"/>
    <m/>
    <s v="7055614495"/>
    <n v="1092"/>
    <m/>
    <m/>
    <n v="1092"/>
    <d v="2022-11-25T00:00:00"/>
    <m/>
    <m/>
    <m/>
    <m/>
    <s v="WHRS"/>
    <m/>
  </r>
  <r>
    <s v="OLBC1261"/>
    <m/>
    <m/>
    <m/>
    <x v="0"/>
    <x v="342"/>
    <m/>
    <s v="7053281407"/>
    <n v="1073.9100000000001"/>
    <m/>
    <m/>
    <n v="1073.9100000000001"/>
    <m/>
    <m/>
    <m/>
    <m/>
    <m/>
    <s v="OLBC"/>
    <m/>
  </r>
  <r>
    <s v="WHRS-1994"/>
    <m/>
    <m/>
    <m/>
    <x v="0"/>
    <x v="307"/>
    <m/>
    <s v="7030829138"/>
    <n v="1062.48"/>
    <m/>
    <m/>
    <n v="1062.48"/>
    <d v="2021-05-25T00:00:00"/>
    <m/>
    <m/>
    <m/>
    <m/>
    <s v="WHRS"/>
    <m/>
  </r>
  <r>
    <s v="WHRS-1994"/>
    <m/>
    <m/>
    <m/>
    <x v="0"/>
    <x v="307"/>
    <m/>
    <s v="7043184246"/>
    <n v="1060.1300000000001"/>
    <m/>
    <m/>
    <n v="1060.1300000000001"/>
    <d v="2022-03-08T00:00:00"/>
    <m/>
    <m/>
    <m/>
    <m/>
    <s v="WHRS"/>
    <m/>
  </r>
  <r>
    <s v="WHRS-1994"/>
    <m/>
    <m/>
    <m/>
    <x v="0"/>
    <x v="307"/>
    <m/>
    <s v="7034211500"/>
    <n v="1057.8399999999999"/>
    <m/>
    <m/>
    <n v="1057.8399999999999"/>
    <d v="2021-08-17T00:00:00"/>
    <m/>
    <m/>
    <m/>
    <m/>
    <s v="WHRS"/>
    <m/>
  </r>
  <r>
    <s v="OLBC75"/>
    <s v="DL01220300666"/>
    <s v="DAL2122016779"/>
    <n v="703046"/>
    <x v="0"/>
    <x v="279"/>
    <n v="8266013533"/>
    <s v="CB5000217180"/>
    <n v="1056"/>
    <m/>
    <n v="0"/>
    <n v="1056"/>
    <d v="2022-02-27T17:30:00"/>
    <n v="3445031886"/>
    <s v="UTCL-20-DL-R-07"/>
    <s v="N088221892752756"/>
    <d v="2022-03-30T00:00:00"/>
    <s v="OLBC"/>
    <m/>
  </r>
  <r>
    <s v="C1065"/>
    <s v="DL01220301692"/>
    <s v="DAL2122017595"/>
    <n v="703046"/>
    <x v="0"/>
    <x v="279"/>
    <n v="8266013649"/>
    <s v="CB5000217261"/>
    <n v="1053"/>
    <m/>
    <n v="0"/>
    <n v="1053"/>
    <d v="2022-03-04T17:30:00"/>
    <n v="3445033629"/>
    <s v="UTCL-20-DL-R-04"/>
    <s v="N094221901542648"/>
    <d v="2022-04-05T00:00:00"/>
    <s v="Cement Mill"/>
    <m/>
  </r>
  <r>
    <s v="WHRS-1994"/>
    <m/>
    <m/>
    <m/>
    <x v="0"/>
    <x v="307"/>
    <m/>
    <s v="7033943265"/>
    <n v="1050"/>
    <m/>
    <m/>
    <n v="1050"/>
    <d v="2021-08-11T00:00:00"/>
    <m/>
    <m/>
    <m/>
    <m/>
    <s v="WHRS"/>
    <m/>
  </r>
  <r>
    <s v="OLBC1261"/>
    <m/>
    <m/>
    <m/>
    <x v="0"/>
    <x v="342"/>
    <m/>
    <s v="7063539425"/>
    <n v="1046.81"/>
    <m/>
    <m/>
    <n v="1046.81"/>
    <m/>
    <m/>
    <m/>
    <m/>
    <m/>
    <s v="OLBC"/>
    <m/>
  </r>
  <r>
    <s v="WHRS-1994"/>
    <m/>
    <m/>
    <m/>
    <x v="0"/>
    <x v="307"/>
    <m/>
    <s v="7031672301"/>
    <n v="1045.5"/>
    <m/>
    <m/>
    <n v="1045.5"/>
    <d v="2021-06-16T00:00:00"/>
    <m/>
    <m/>
    <m/>
    <m/>
    <s v="WHRS"/>
    <m/>
  </r>
  <r>
    <s v="WHRS-1994"/>
    <m/>
    <m/>
    <m/>
    <x v="0"/>
    <x v="307"/>
    <m/>
    <s v="7047372273"/>
    <n v="1037.58"/>
    <m/>
    <m/>
    <n v="1037.58"/>
    <d v="2022-06-02T00:00:00"/>
    <m/>
    <m/>
    <m/>
    <m/>
    <s v="WHRS"/>
    <m/>
  </r>
  <r>
    <s v="WHRS-1994"/>
    <m/>
    <m/>
    <m/>
    <x v="0"/>
    <x v="307"/>
    <m/>
    <s v="7030108477"/>
    <n v="1034.57"/>
    <m/>
    <m/>
    <n v="1034.57"/>
    <d v="2021-04-30T00:00:00"/>
    <m/>
    <m/>
    <m/>
    <m/>
    <s v="WHRS"/>
    <m/>
  </r>
  <r>
    <s v="C1397"/>
    <m/>
    <m/>
    <m/>
    <x v="0"/>
    <x v="168"/>
    <m/>
    <s v="7034930917"/>
    <n v="1017.98"/>
    <m/>
    <m/>
    <n v="1017.98"/>
    <d v="2021-09-01T00:00:00"/>
    <m/>
    <m/>
    <m/>
    <m/>
    <s v="Cement Mill"/>
    <m/>
  </r>
  <r>
    <s v="C1397"/>
    <m/>
    <m/>
    <m/>
    <x v="0"/>
    <x v="168"/>
    <m/>
    <s v="7035834922"/>
    <n v="1012.39"/>
    <m/>
    <m/>
    <n v="1012.39"/>
    <d v="2021-09-25T00:00:00"/>
    <m/>
    <m/>
    <m/>
    <m/>
    <s v="Cement Mill"/>
    <m/>
  </r>
  <r>
    <s v="C1397"/>
    <m/>
    <m/>
    <m/>
    <x v="0"/>
    <x v="168"/>
    <m/>
    <s v="7036393853"/>
    <n v="1012.39"/>
    <m/>
    <m/>
    <n v="1012.39"/>
    <d v="2021-10-08T00:00:00"/>
    <m/>
    <m/>
    <m/>
    <m/>
    <s v="Cement Mill"/>
    <m/>
  </r>
  <r>
    <s v="WHRS-1994"/>
    <m/>
    <m/>
    <m/>
    <x v="0"/>
    <x v="307"/>
    <m/>
    <s v="44386581"/>
    <n v="1000"/>
    <m/>
    <m/>
    <n v="1000"/>
    <d v="2022-02-28T00:00:00"/>
    <m/>
    <m/>
    <m/>
    <m/>
    <s v="WHRS"/>
    <m/>
  </r>
  <r>
    <s v="OLBC43"/>
    <s v="DL01220301678"/>
    <s v="DAL2122017602"/>
    <n v="703046"/>
    <x v="0"/>
    <x v="279"/>
    <n v="8266013749"/>
    <s v="CB5000217333"/>
    <n v="997"/>
    <m/>
    <n v="0"/>
    <n v="997"/>
    <d v="2022-03-14T17:30:00"/>
    <n v="3445033620"/>
    <s v="UTCL-20-DL-R-07"/>
    <s v="HDFCR52022041361113374"/>
    <d v="2022-04-14T00:00:00"/>
    <s v="OLBC"/>
    <m/>
  </r>
  <r>
    <s v="C1397"/>
    <m/>
    <m/>
    <m/>
    <x v="0"/>
    <x v="168"/>
    <m/>
    <s v="7039717939"/>
    <n v="986.3"/>
    <m/>
    <m/>
    <n v="986.3"/>
    <d v="2021-12-28T00:00:00"/>
    <m/>
    <m/>
    <m/>
    <m/>
    <s v="Cement Mill"/>
    <m/>
  </r>
  <r>
    <s v="C1397"/>
    <m/>
    <m/>
    <m/>
    <x v="0"/>
    <x v="168"/>
    <m/>
    <s v="7040856509"/>
    <n v="986.3"/>
    <m/>
    <m/>
    <n v="986.3"/>
    <d v="2022-01-22T00:00:00"/>
    <m/>
    <m/>
    <m/>
    <m/>
    <s v="Cement Mill"/>
    <m/>
  </r>
  <r>
    <s v="C1397"/>
    <m/>
    <m/>
    <m/>
    <x v="0"/>
    <x v="168"/>
    <m/>
    <s v="7041981480"/>
    <n v="986.3"/>
    <m/>
    <m/>
    <n v="986.3"/>
    <d v="2022-02-14T00:00:00"/>
    <m/>
    <m/>
    <m/>
    <m/>
    <s v="Cement Mill"/>
    <m/>
  </r>
  <r>
    <s v="C1397"/>
    <m/>
    <m/>
    <m/>
    <x v="0"/>
    <x v="168"/>
    <m/>
    <s v="7042952729"/>
    <n v="986.3"/>
    <m/>
    <m/>
    <n v="986.3"/>
    <d v="2022-03-02T00:00:00"/>
    <m/>
    <m/>
    <m/>
    <m/>
    <s v="Cement Mill"/>
    <m/>
  </r>
  <r>
    <s v="WHRS-1994"/>
    <m/>
    <m/>
    <m/>
    <x v="0"/>
    <x v="307"/>
    <m/>
    <s v="7051402599"/>
    <n v="979.79"/>
    <m/>
    <m/>
    <n v="979.79"/>
    <d v="2022-08-27T00:00:00"/>
    <m/>
    <m/>
    <m/>
    <m/>
    <s v="WHRS"/>
    <m/>
  </r>
  <r>
    <s v="OLBC1261"/>
    <m/>
    <m/>
    <m/>
    <x v="0"/>
    <x v="342"/>
    <m/>
    <s v="7065279108"/>
    <n v="976.84"/>
    <m/>
    <m/>
    <n v="976.84"/>
    <m/>
    <m/>
    <m/>
    <m/>
    <m/>
    <s v="OLBC"/>
    <m/>
  </r>
  <r>
    <s v="WHRS-1994"/>
    <m/>
    <m/>
    <m/>
    <x v="0"/>
    <x v="307"/>
    <m/>
    <s v="1708817"/>
    <n v="960.38"/>
    <m/>
    <m/>
    <n v="960.38"/>
    <d v="2020-11-30T00:00:00"/>
    <m/>
    <m/>
    <m/>
    <m/>
    <s v="WHRS"/>
    <m/>
  </r>
  <r>
    <s v="WHRS-1994"/>
    <m/>
    <m/>
    <m/>
    <x v="0"/>
    <x v="307"/>
    <m/>
    <s v="1708936"/>
    <n v="960.38"/>
    <m/>
    <m/>
    <n v="960.38"/>
    <d v="2020-11-30T00:00:00"/>
    <m/>
    <m/>
    <m/>
    <m/>
    <s v="WHRS"/>
    <m/>
  </r>
  <r>
    <s v="WHRS-1994"/>
    <m/>
    <m/>
    <m/>
    <x v="0"/>
    <x v="307"/>
    <m/>
    <s v="1709213"/>
    <n v="960.38"/>
    <m/>
    <m/>
    <n v="960.38"/>
    <d v="2020-11-30T00:00:00"/>
    <m/>
    <m/>
    <m/>
    <m/>
    <s v="WHRS"/>
    <m/>
  </r>
  <r>
    <s v="WHRS-1994"/>
    <m/>
    <m/>
    <m/>
    <x v="0"/>
    <x v="307"/>
    <m/>
    <s v="1709603"/>
    <n v="960.38"/>
    <m/>
    <m/>
    <n v="960.38"/>
    <d v="2020-11-30T00:00:00"/>
    <m/>
    <m/>
    <m/>
    <m/>
    <s v="WHRS"/>
    <m/>
  </r>
  <r>
    <s v="WHRS-1994"/>
    <m/>
    <m/>
    <m/>
    <x v="0"/>
    <x v="307"/>
    <m/>
    <s v="1710336"/>
    <n v="960.38"/>
    <m/>
    <m/>
    <n v="960.38"/>
    <d v="2020-11-30T00:00:00"/>
    <m/>
    <m/>
    <m/>
    <m/>
    <s v="WHRS"/>
    <m/>
  </r>
  <r>
    <s v="WHRS-1771"/>
    <s v="DL01211001914"/>
    <s v="DAL2122010475"/>
    <n v="401972"/>
    <x v="0"/>
    <x v="29"/>
    <n v="8263000049"/>
    <s v="IDM11008866"/>
    <n v="960"/>
    <n v="0"/>
    <n v="172.79999999999998"/>
    <n v="1132.8"/>
    <d v="2021-09-07T17:30:00"/>
    <n v="6870260815"/>
    <s v="UTCL-20-DL-R-01"/>
    <s v="HDFCR52021111076445411"/>
    <d v="2021-11-11T00:00:00"/>
    <s v="WHRS"/>
    <m/>
  </r>
  <r>
    <s v="WHRS-1994"/>
    <m/>
    <m/>
    <m/>
    <x v="0"/>
    <x v="307"/>
    <m/>
    <s v="7038670490"/>
    <n v="960"/>
    <m/>
    <m/>
    <n v="960"/>
    <d v="2021-12-06T00:00:00"/>
    <m/>
    <m/>
    <m/>
    <m/>
    <s v="WHRS"/>
    <m/>
  </r>
  <r>
    <s v="WHRS-1994"/>
    <m/>
    <m/>
    <m/>
    <x v="0"/>
    <x v="307"/>
    <m/>
    <s v="7047362046"/>
    <n v="941.71"/>
    <m/>
    <m/>
    <n v="941.71"/>
    <d v="2022-06-01T00:00:00"/>
    <m/>
    <m/>
    <m/>
    <m/>
    <s v="WHRS"/>
    <m/>
  </r>
  <r>
    <s v="WHRS-1994"/>
    <m/>
    <m/>
    <m/>
    <x v="0"/>
    <x v="307"/>
    <m/>
    <s v="7054244804"/>
    <n v="938.7"/>
    <m/>
    <m/>
    <n v="938.7"/>
    <d v="2022-10-28T00:00:00"/>
    <m/>
    <m/>
    <m/>
    <m/>
    <s v="WHRS"/>
    <m/>
  </r>
  <r>
    <s v="WHRS-1994"/>
    <m/>
    <m/>
    <m/>
    <x v="0"/>
    <x v="307"/>
    <m/>
    <s v="7054902479"/>
    <n v="938.7"/>
    <m/>
    <m/>
    <n v="938.7"/>
    <d v="2022-11-11T00:00:00"/>
    <m/>
    <m/>
    <m/>
    <m/>
    <s v="WHRS"/>
    <m/>
  </r>
  <r>
    <s v="WHRS-1994"/>
    <m/>
    <m/>
    <m/>
    <x v="0"/>
    <x v="307"/>
    <m/>
    <s v="7055528920"/>
    <n v="938.7"/>
    <m/>
    <m/>
    <n v="938.7"/>
    <d v="2022-11-23T00:00:00"/>
    <m/>
    <m/>
    <m/>
    <m/>
    <s v="WHRS"/>
    <m/>
  </r>
  <r>
    <s v="WHRS-1994"/>
    <m/>
    <m/>
    <m/>
    <x v="0"/>
    <x v="307"/>
    <m/>
    <s v="7055840548"/>
    <n v="938.7"/>
    <m/>
    <m/>
    <n v="938.7"/>
    <d v="2022-11-29T00:00:00"/>
    <m/>
    <m/>
    <m/>
    <m/>
    <s v="WHRS"/>
    <m/>
  </r>
  <r>
    <s v="WHRS-1994"/>
    <m/>
    <m/>
    <m/>
    <x v="0"/>
    <x v="307"/>
    <m/>
    <s v="7056267443"/>
    <n v="938.7"/>
    <m/>
    <m/>
    <n v="938.7"/>
    <d v="2022-12-07T00:00:00"/>
    <m/>
    <m/>
    <m/>
    <m/>
    <s v="WHRS"/>
    <m/>
  </r>
  <r>
    <s v="WHRS-1994"/>
    <m/>
    <m/>
    <m/>
    <x v="0"/>
    <x v="307"/>
    <m/>
    <s v="7052648225"/>
    <n v="926.82"/>
    <m/>
    <m/>
    <n v="926.82"/>
    <d v="2022-09-22T00:00:00"/>
    <m/>
    <m/>
    <m/>
    <m/>
    <s v="WHRS"/>
    <m/>
  </r>
  <r>
    <s v="WHRS-1994"/>
    <m/>
    <m/>
    <m/>
    <x v="0"/>
    <x v="307"/>
    <m/>
    <s v="7037500999"/>
    <n v="925.35"/>
    <m/>
    <m/>
    <n v="925.35"/>
    <d v="2021-11-04T00:00:00"/>
    <m/>
    <m/>
    <m/>
    <m/>
    <s v="WHRS"/>
    <m/>
  </r>
  <r>
    <s v="WHRS-1994"/>
    <m/>
    <m/>
    <m/>
    <x v="0"/>
    <x v="307"/>
    <m/>
    <s v="7040299281"/>
    <n v="924.92"/>
    <m/>
    <m/>
    <n v="924.92"/>
    <d v="2022-01-10T00:00:00"/>
    <m/>
    <m/>
    <m/>
    <m/>
    <s v="WHRS"/>
    <m/>
  </r>
  <r>
    <s v="WHRS-1994"/>
    <m/>
    <m/>
    <m/>
    <x v="0"/>
    <x v="307"/>
    <m/>
    <s v="7041785341"/>
    <n v="924.92"/>
    <m/>
    <m/>
    <n v="924.92"/>
    <d v="2022-02-10T00:00:00"/>
    <m/>
    <m/>
    <m/>
    <m/>
    <s v="WHRS"/>
    <m/>
  </r>
  <r>
    <s v="OLBC54"/>
    <s v="DL01230301184"/>
    <s v="DAL2223020943"/>
    <n v="703046"/>
    <x v="0"/>
    <x v="279"/>
    <n v="8266017560"/>
    <s v="CB5000246379"/>
    <n v="919"/>
    <m/>
    <n v="0"/>
    <n v="919"/>
    <d v="2023-02-25T17:30:00"/>
    <n v="3445036250"/>
    <s v="UTCL-20-DL-R-07"/>
    <s v="N135232460364894"/>
    <d v="2023-05-17T00:00:00"/>
    <s v="OLBC"/>
    <m/>
  </r>
  <r>
    <s v="WHRS-79"/>
    <s v="DL01220501028"/>
    <s v="DAL2223002545"/>
    <n v="703046"/>
    <x v="0"/>
    <x v="279"/>
    <n v="8266014219"/>
    <s v="CB5000225545"/>
    <n v="913"/>
    <m/>
    <n v="0"/>
    <n v="913"/>
    <d v="2022-05-23T17:30:00"/>
    <n v="3445005216"/>
    <s v="UTCL-20-DL-R-01"/>
    <s v="N155221984409767"/>
    <d v="2022-06-05T00:00:00"/>
    <s v="WHRS"/>
    <m/>
  </r>
  <r>
    <s v="WHRS-1994"/>
    <m/>
    <m/>
    <m/>
    <x v="0"/>
    <x v="307"/>
    <m/>
    <s v="7049089427"/>
    <n v="911.64"/>
    <m/>
    <m/>
    <n v="911.64"/>
    <d v="2022-07-07T00:00:00"/>
    <m/>
    <m/>
    <m/>
    <m/>
    <s v="WHRS"/>
    <m/>
  </r>
  <r>
    <s v="OLBC1261"/>
    <m/>
    <m/>
    <m/>
    <x v="0"/>
    <x v="342"/>
    <m/>
    <s v="7054323268"/>
    <n v="909.66"/>
    <m/>
    <m/>
    <n v="909.66"/>
    <m/>
    <m/>
    <m/>
    <m/>
    <m/>
    <s v="OLBC"/>
    <m/>
  </r>
  <r>
    <s v="WHRS-1994"/>
    <m/>
    <m/>
    <m/>
    <x v="0"/>
    <x v="307"/>
    <m/>
    <s v="7035593869"/>
    <n v="906.2"/>
    <m/>
    <m/>
    <n v="906.2"/>
    <d v="2021-09-20T00:00:00"/>
    <m/>
    <m/>
    <m/>
    <m/>
    <s v="WHRS"/>
    <m/>
  </r>
  <r>
    <s v="C1069"/>
    <s v="DL01220700511"/>
    <s v="DAL2223005456"/>
    <n v="703046"/>
    <x v="0"/>
    <x v="279"/>
    <n v="8266014892"/>
    <s v="CB5000225739"/>
    <n v="901"/>
    <m/>
    <n v="0"/>
    <n v="901"/>
    <d v="2022-06-09T17:30:00"/>
    <n v="3445010085"/>
    <s v="UTCL-20-DL-R-04"/>
    <s v="N192222034082463"/>
    <d v="2022-07-12T00:00:00"/>
    <s v="Cement Mill"/>
    <m/>
  </r>
  <r>
    <s v="WHRS-1752"/>
    <s v="DL01210901564"/>
    <s v="DAL2122008504"/>
    <n v="401972"/>
    <x v="0"/>
    <x v="29"/>
    <n v="8263000049"/>
    <s v="IDM11008810"/>
    <n v="900"/>
    <n v="0"/>
    <n v="162"/>
    <n v="1062"/>
    <d v="2021-09-06T17:30:00"/>
    <n v="6870247374"/>
    <s v="UTCL-20-DL-R-01"/>
    <s v="N299211686891105"/>
    <d v="2021-10-27T00:00:00"/>
    <s v="WHRS"/>
    <m/>
  </r>
  <r>
    <s v="WHRS-1994"/>
    <m/>
    <m/>
    <m/>
    <x v="0"/>
    <x v="307"/>
    <m/>
    <s v="7050372904"/>
    <n v="894"/>
    <m/>
    <m/>
    <n v="894"/>
    <d v="2022-08-04T00:00:00"/>
    <m/>
    <m/>
    <m/>
    <m/>
    <s v="WHRS"/>
    <m/>
  </r>
  <r>
    <s v="WHRS-1994"/>
    <m/>
    <m/>
    <m/>
    <x v="0"/>
    <x v="307"/>
    <m/>
    <s v="7044431271"/>
    <n v="886.24"/>
    <m/>
    <m/>
    <n v="886.24"/>
    <d v="2022-03-31T00:00:00"/>
    <m/>
    <m/>
    <m/>
    <m/>
    <s v="WHRS"/>
    <m/>
  </r>
  <r>
    <s v="C1399"/>
    <m/>
    <m/>
    <m/>
    <x v="0"/>
    <x v="171"/>
    <m/>
    <s v="52678643"/>
    <n v="885"/>
    <m/>
    <m/>
    <n v="885"/>
    <d v="2022-05-30T00:00:00"/>
    <m/>
    <m/>
    <m/>
    <m/>
    <s v="Cement Mill"/>
    <m/>
  </r>
  <r>
    <n v="33"/>
    <s v="DL01230100793"/>
    <s v="DAL2223016726"/>
    <n v="703046"/>
    <x v="0"/>
    <x v="279"/>
    <n v="8266016576"/>
    <s v="CB5000245730"/>
    <n v="885"/>
    <m/>
    <n v="0"/>
    <n v="885"/>
    <d v="2022-12-16T17:30:00"/>
    <n v="3445028796"/>
    <s v="UTCL-21-DL-R-04"/>
    <s v="N072232369636031"/>
    <d v="2023-03-14T00:00:00"/>
    <s v="AFR"/>
    <m/>
  </r>
  <r>
    <s v="OLBC62"/>
    <s v="DL01230201509"/>
    <s v="DAL2223019331"/>
    <n v="703046"/>
    <x v="0"/>
    <x v="279"/>
    <n v="8266016430"/>
    <s v="CB5000245852"/>
    <n v="885"/>
    <m/>
    <n v="0"/>
    <n v="885"/>
    <d v="2022-12-26T00:00:00"/>
    <n v="3445033274"/>
    <s v="UTCL-20-DL-R-07"/>
    <s v="N108232422486773"/>
    <d v="2023-04-20T00:00:00"/>
    <s v="OLBC"/>
    <m/>
  </r>
  <r>
    <s v="C1397"/>
    <m/>
    <m/>
    <m/>
    <x v="0"/>
    <x v="168"/>
    <m/>
    <s v="7034890970"/>
    <n v="884"/>
    <m/>
    <m/>
    <n v="884"/>
    <d v="2021-08-31T00:00:00"/>
    <m/>
    <m/>
    <m/>
    <m/>
    <s v="Cement Mill"/>
    <m/>
  </r>
  <r>
    <s v="OLBC1261"/>
    <m/>
    <m/>
    <m/>
    <x v="0"/>
    <x v="342"/>
    <m/>
    <s v="7041564513"/>
    <n v="880.2"/>
    <m/>
    <m/>
    <n v="880.2"/>
    <m/>
    <m/>
    <m/>
    <m/>
    <m/>
    <s v="OLBC"/>
    <m/>
  </r>
  <r>
    <s v="WHRS-1994"/>
    <m/>
    <m/>
    <m/>
    <x v="0"/>
    <x v="307"/>
    <m/>
    <s v="7046026277"/>
    <n v="880.2"/>
    <m/>
    <m/>
    <n v="880.2"/>
    <d v="2022-05-06T00:00:00"/>
    <m/>
    <m/>
    <m/>
    <m/>
    <s v="WHRS"/>
    <m/>
  </r>
  <r>
    <s v="WHRS-1994"/>
    <m/>
    <m/>
    <m/>
    <x v="0"/>
    <x v="307"/>
    <m/>
    <s v="7047143473"/>
    <n v="880.2"/>
    <m/>
    <m/>
    <n v="880.2"/>
    <d v="2022-05-30T00:00:00"/>
    <m/>
    <m/>
    <m/>
    <m/>
    <s v="WHRS"/>
    <m/>
  </r>
  <r>
    <n v="42"/>
    <s v="DL01230500116"/>
    <s v="DAL2324001381"/>
    <n v="703046"/>
    <x v="0"/>
    <x v="279"/>
    <n v="8266016468"/>
    <s v="CB5000271325"/>
    <n v="880"/>
    <m/>
    <n v="0"/>
    <n v="880"/>
    <d v="2023-04-16T17:30:00"/>
    <n v="1218720237"/>
    <s v="UTCL-21-DL-R-04"/>
    <s v="N172232512019136"/>
    <d v="2023-06-23T00:00:00"/>
    <s v="AFR"/>
    <m/>
  </r>
  <r>
    <s v="RMES-23"/>
    <s v="DL01230601564"/>
    <s v="DAL2324004967"/>
    <n v="703046"/>
    <x v="0"/>
    <x v="279"/>
    <n v="8266017711"/>
    <s v="CB5000271694"/>
    <n v="880"/>
    <m/>
    <n v="0"/>
    <n v="880"/>
    <d v="2023-06-04T17:30:00"/>
    <n v="1218725242"/>
    <s v="UTCL-22-DL-N-39"/>
    <s v="N233232603808236"/>
    <d v="2023-08-23T00:00:00"/>
    <s v="Raw Mill-1 ESP"/>
    <m/>
  </r>
  <r>
    <s v="C1397"/>
    <m/>
    <m/>
    <m/>
    <x v="0"/>
    <x v="168"/>
    <m/>
    <s v="7037128271"/>
    <n v="872.48"/>
    <m/>
    <m/>
    <n v="872.48"/>
    <d v="2021-10-26T00:00:00"/>
    <m/>
    <m/>
    <m/>
    <m/>
    <s v="Cement Mill"/>
    <m/>
  </r>
  <r>
    <s v="AI2"/>
    <s v="DL01210801209"/>
    <s v="DAL2122006549"/>
    <n v="703046"/>
    <x v="0"/>
    <x v="279"/>
    <n v="8266011603"/>
    <s v="CB5000203033"/>
    <n v="869"/>
    <m/>
    <n v="0"/>
    <n v="869"/>
    <d v="2021-08-11T17:30:00"/>
    <n v="3445011735"/>
    <s v="UTCL-20-DL-R-03"/>
    <s v="N302211690914247"/>
    <d v="2021-10-30T00:00:00"/>
    <s v="Air Blast Control Sy"/>
    <m/>
  </r>
  <r>
    <n v="29"/>
    <s v="DL01230201083"/>
    <s v="DAL2223018810"/>
    <n v="703046"/>
    <x v="0"/>
    <x v="279"/>
    <n v="8266016982"/>
    <s v="CB5000246145"/>
    <n v="866"/>
    <m/>
    <n v="0"/>
    <n v="866"/>
    <d v="2023-01-28T17:30:00"/>
    <n v="3445036381"/>
    <s v="UTCL-21-DL-R-04"/>
    <s v="N102232415499579"/>
    <d v="2023-04-13T00:00:00"/>
    <s v="AFR"/>
    <m/>
  </r>
  <r>
    <s v="OLBC1261"/>
    <m/>
    <m/>
    <m/>
    <x v="0"/>
    <x v="342"/>
    <m/>
    <s v="7053556555"/>
    <n v="861.1"/>
    <m/>
    <m/>
    <n v="861.1"/>
    <m/>
    <m/>
    <m/>
    <m/>
    <m/>
    <s v="OLBC"/>
    <m/>
  </r>
  <r>
    <s v="OLBC1261"/>
    <m/>
    <m/>
    <m/>
    <x v="0"/>
    <x v="342"/>
    <m/>
    <s v="7053867243"/>
    <n v="861.1"/>
    <m/>
    <m/>
    <n v="861.1"/>
    <m/>
    <m/>
    <m/>
    <m/>
    <m/>
    <s v="OLBC"/>
    <m/>
  </r>
  <r>
    <s v="CU235"/>
    <s v="DL01240500763"/>
    <m/>
    <n v="703046"/>
    <x v="0"/>
    <x v="279"/>
    <n v="8263000269"/>
    <s v="CB5000327717"/>
    <n v="860"/>
    <m/>
    <n v="154.79999999999998"/>
    <n v="1014.8"/>
    <d v="2024-04-30T00:00:00"/>
    <m/>
    <s v="UTCL-22-DL-R-03"/>
    <m/>
    <m/>
    <s v="Line-1 Cooler Updragation "/>
    <m/>
  </r>
  <r>
    <s v="WHRS-1994"/>
    <m/>
    <m/>
    <m/>
    <x v="0"/>
    <x v="307"/>
    <m/>
    <s v="7035833774"/>
    <n v="852.5"/>
    <m/>
    <m/>
    <n v="852.5"/>
    <d v="2021-09-25T00:00:00"/>
    <m/>
    <m/>
    <m/>
    <m/>
    <s v="WHRS"/>
    <m/>
  </r>
  <r>
    <s v="WHRS-1994"/>
    <m/>
    <m/>
    <m/>
    <x v="0"/>
    <x v="307"/>
    <m/>
    <s v="7035903973"/>
    <n v="852.5"/>
    <m/>
    <m/>
    <n v="852.5"/>
    <d v="2021-09-27T00:00:00"/>
    <m/>
    <m/>
    <m/>
    <m/>
    <s v="WHRS"/>
    <m/>
  </r>
  <r>
    <s v="WHRS-1994"/>
    <m/>
    <m/>
    <m/>
    <x v="0"/>
    <x v="307"/>
    <m/>
    <s v="7032845351"/>
    <n v="850"/>
    <m/>
    <m/>
    <n v="850"/>
    <d v="2021-07-14T00:00:00"/>
    <m/>
    <m/>
    <m/>
    <m/>
    <s v="WHRS"/>
    <m/>
  </r>
  <r>
    <s v="WHRS-1994"/>
    <m/>
    <m/>
    <m/>
    <x v="0"/>
    <x v="307"/>
    <m/>
    <s v="7039668747"/>
    <n v="849.16"/>
    <m/>
    <m/>
    <n v="849.16"/>
    <d v="2021-12-27T00:00:00"/>
    <m/>
    <m/>
    <m/>
    <m/>
    <s v="WHRS"/>
    <m/>
  </r>
  <r>
    <s v="WHRS-1994"/>
    <m/>
    <m/>
    <m/>
    <x v="0"/>
    <x v="307"/>
    <m/>
    <s v="7029589883"/>
    <n v="849.15"/>
    <m/>
    <m/>
    <n v="849.15"/>
    <d v="2021-04-17T00:00:00"/>
    <m/>
    <m/>
    <m/>
    <m/>
    <s v="WHRS"/>
    <m/>
  </r>
  <r>
    <s v="WHRS-1994"/>
    <m/>
    <m/>
    <m/>
    <x v="0"/>
    <x v="307"/>
    <m/>
    <s v="7034390485"/>
    <n v="848.32"/>
    <m/>
    <m/>
    <n v="848.32"/>
    <d v="2021-08-21T00:00:00"/>
    <m/>
    <m/>
    <m/>
    <m/>
    <s v="WHRS"/>
    <m/>
  </r>
  <r>
    <s v="WHRS-1994"/>
    <m/>
    <m/>
    <m/>
    <x v="0"/>
    <x v="307"/>
    <m/>
    <s v="7042762068"/>
    <n v="845.8"/>
    <m/>
    <m/>
    <n v="845.8"/>
    <d v="2022-02-28T00:00:00"/>
    <m/>
    <m/>
    <m/>
    <m/>
    <s v="WHRS"/>
    <m/>
  </r>
  <r>
    <s v="WHRS-1994"/>
    <m/>
    <m/>
    <m/>
    <x v="0"/>
    <x v="307"/>
    <m/>
    <s v="7041087903"/>
    <n v="840.08"/>
    <m/>
    <m/>
    <n v="840.08"/>
    <d v="2022-01-27T00:00:00"/>
    <m/>
    <m/>
    <m/>
    <m/>
    <s v="WHRS"/>
    <m/>
  </r>
  <r>
    <s v="WHRS-1994"/>
    <m/>
    <m/>
    <m/>
    <x v="0"/>
    <x v="307"/>
    <m/>
    <s v="7040948637"/>
    <n v="840.07"/>
    <m/>
    <m/>
    <n v="840.07"/>
    <d v="2022-01-24T00:00:00"/>
    <m/>
    <m/>
    <m/>
    <m/>
    <s v="WHRS"/>
    <m/>
  </r>
  <r>
    <s v="WHRS-1994"/>
    <m/>
    <m/>
    <m/>
    <x v="0"/>
    <x v="307"/>
    <m/>
    <s v="7043670108"/>
    <n v="840"/>
    <m/>
    <m/>
    <n v="840"/>
    <d v="2022-03-17T00:00:00"/>
    <m/>
    <m/>
    <m/>
    <m/>
    <s v="WHRS"/>
    <m/>
  </r>
  <r>
    <s v="WHRS-1994"/>
    <m/>
    <m/>
    <m/>
    <x v="0"/>
    <x v="307"/>
    <m/>
    <s v="7046780550"/>
    <n v="840"/>
    <m/>
    <m/>
    <n v="840"/>
    <d v="2022-05-23T00:00:00"/>
    <m/>
    <m/>
    <m/>
    <m/>
    <s v="WHRS"/>
    <m/>
  </r>
  <r>
    <s v="WHRS-93"/>
    <s v="DL01220900962"/>
    <s v="DAL2223009660"/>
    <n v="703046"/>
    <x v="0"/>
    <x v="279"/>
    <n v="8266015147"/>
    <s v="CB5000226357"/>
    <n v="840"/>
    <m/>
    <n v="0"/>
    <n v="840"/>
    <d v="2022-09-07T17:30:00"/>
    <n v="3445016816"/>
    <s v="UTCL-20-DL-R-01"/>
    <s v="N311222196469024"/>
    <d v="2022-11-10T00:00:00"/>
    <s v="WHRS"/>
    <m/>
  </r>
  <r>
    <s v="WHRS-1994"/>
    <m/>
    <m/>
    <m/>
    <x v="0"/>
    <x v="307"/>
    <m/>
    <s v="7058352259"/>
    <n v="840"/>
    <m/>
    <m/>
    <n v="840"/>
    <d v="2023-01-13T00:00:00"/>
    <m/>
    <m/>
    <m/>
    <m/>
    <s v="WHRS"/>
    <m/>
  </r>
  <r>
    <s v="OLBC1261"/>
    <m/>
    <m/>
    <m/>
    <x v="0"/>
    <x v="342"/>
    <m/>
    <s v="7061420168"/>
    <n v="840"/>
    <m/>
    <m/>
    <n v="840"/>
    <m/>
    <m/>
    <m/>
    <m/>
    <m/>
    <s v="OLBC"/>
    <m/>
  </r>
  <r>
    <s v="OLBC1261"/>
    <m/>
    <m/>
    <m/>
    <x v="0"/>
    <x v="342"/>
    <m/>
    <s v="7062839244"/>
    <n v="840"/>
    <m/>
    <m/>
    <n v="840"/>
    <m/>
    <m/>
    <m/>
    <m/>
    <m/>
    <s v="OLBC"/>
    <m/>
  </r>
  <r>
    <s v="OLBC1261"/>
    <m/>
    <m/>
    <m/>
    <x v="0"/>
    <x v="342"/>
    <m/>
    <s v="7063301693"/>
    <n v="840"/>
    <m/>
    <m/>
    <n v="840"/>
    <m/>
    <m/>
    <m/>
    <m/>
    <m/>
    <s v="OLBC"/>
    <m/>
  </r>
  <r>
    <s v="OLBC1261"/>
    <m/>
    <m/>
    <m/>
    <x v="0"/>
    <x v="342"/>
    <m/>
    <s v="7063716383"/>
    <n v="840"/>
    <m/>
    <m/>
    <n v="840"/>
    <m/>
    <m/>
    <m/>
    <m/>
    <m/>
    <s v="OLBC"/>
    <m/>
  </r>
  <r>
    <s v="OLBC1261"/>
    <m/>
    <m/>
    <m/>
    <x v="0"/>
    <x v="342"/>
    <m/>
    <s v="7067489530"/>
    <n v="840"/>
    <m/>
    <m/>
    <n v="840"/>
    <m/>
    <m/>
    <m/>
    <m/>
    <m/>
    <s v="OLBC"/>
    <m/>
  </r>
  <r>
    <s v="OLBC1261"/>
    <m/>
    <m/>
    <m/>
    <x v="0"/>
    <x v="342"/>
    <m/>
    <s v="7067600723"/>
    <n v="840"/>
    <m/>
    <m/>
    <n v="840"/>
    <m/>
    <m/>
    <m/>
    <m/>
    <m/>
    <s v="OLBC"/>
    <m/>
  </r>
  <r>
    <n v="37"/>
    <s v="DL01230100789"/>
    <s v="DAL2223016730"/>
    <n v="703046"/>
    <x v="0"/>
    <x v="279"/>
    <n v="8266016216"/>
    <s v="CB5000245710"/>
    <n v="838"/>
    <m/>
    <n v="0"/>
    <n v="838"/>
    <d v="2022-12-16T17:30:00"/>
    <n v="3445028794"/>
    <s v="UTCL-21-DL-R-04"/>
    <s v="N072232369636031"/>
    <d v="2023-03-14T00:00:00"/>
    <s v="AFR"/>
    <m/>
  </r>
  <r>
    <s v="CU110"/>
    <s v="DL01231100751"/>
    <s v="DAL2324013740"/>
    <n v="105903"/>
    <x v="0"/>
    <x v="297"/>
    <n v="8266019962"/>
    <s v="JEE/0669/23-24"/>
    <n v="832.20338983050851"/>
    <m/>
    <n v="149.79661016949152"/>
    <n v="982"/>
    <d v="2023-10-07T17:30:00"/>
    <n v="1246591901"/>
    <s v="UTCL-22-DL-R-07"/>
    <s v="N335232762505272"/>
    <d v="2023-12-03T00:00:00"/>
    <s v="Line-1 Cooler Updragation "/>
    <m/>
  </r>
  <r>
    <s v="C1043"/>
    <s v="DL01210400646"/>
    <s v="DAL2122000654"/>
    <n v="703046"/>
    <x v="0"/>
    <x v="279"/>
    <n v="8266010268"/>
    <s v="CB5200019495"/>
    <n v="830"/>
    <m/>
    <n v="0"/>
    <n v="830"/>
    <d v="2021-03-24T17:30:00"/>
    <n v="3445001166"/>
    <s v="UTCL-20-DL-R-04"/>
    <s v="N113211482674888"/>
    <d v="2021-04-24T00:00:00"/>
    <s v="Cement Mill"/>
    <m/>
  </r>
  <r>
    <s v="C1041"/>
    <s v="DL01211000868"/>
    <s v="DAL2122009447"/>
    <n v="703046"/>
    <x v="0"/>
    <x v="279"/>
    <n v="8266011716"/>
    <s v="CB5000203376"/>
    <n v="830"/>
    <m/>
    <n v="0"/>
    <n v="830"/>
    <d v="2021-09-22T17:30:00"/>
    <n v="3445016270"/>
    <s v="UTCL-20-DL-R-04"/>
    <s v="N310211704587849"/>
    <d v="2021-11-07T00:00:00"/>
    <s v="Cement Mill"/>
    <m/>
  </r>
  <r>
    <s v="OLBC1261"/>
    <m/>
    <m/>
    <m/>
    <x v="0"/>
    <x v="342"/>
    <m/>
    <s v="7056012594"/>
    <n v="829.12"/>
    <m/>
    <m/>
    <n v="829.12"/>
    <m/>
    <m/>
    <m/>
    <m/>
    <m/>
    <s v="OLBC"/>
    <m/>
  </r>
  <r>
    <s v="WHRS-1994"/>
    <m/>
    <m/>
    <m/>
    <x v="0"/>
    <x v="307"/>
    <m/>
    <s v="7035593868"/>
    <n v="816"/>
    <m/>
    <m/>
    <n v="816"/>
    <d v="2021-09-20T00:00:00"/>
    <m/>
    <m/>
    <m/>
    <m/>
    <s v="WHRS"/>
    <m/>
  </r>
  <r>
    <s v="C1397"/>
    <m/>
    <m/>
    <m/>
    <x v="0"/>
    <x v="168"/>
    <m/>
    <s v="7039693971"/>
    <n v="808.64"/>
    <m/>
    <m/>
    <n v="808.64"/>
    <d v="2021-12-28T00:00:00"/>
    <m/>
    <m/>
    <m/>
    <m/>
    <s v="Cement Mill"/>
    <m/>
  </r>
  <r>
    <s v="WHRS-1994"/>
    <m/>
    <m/>
    <m/>
    <x v="0"/>
    <x v="307"/>
    <m/>
    <s v="7041888297"/>
    <n v="803.79"/>
    <m/>
    <m/>
    <n v="803.79"/>
    <d v="2022-02-12T00:00:00"/>
    <m/>
    <m/>
    <m/>
    <m/>
    <s v="WHRS"/>
    <m/>
  </r>
  <r>
    <s v="WHRS-1994"/>
    <m/>
    <m/>
    <m/>
    <x v="0"/>
    <x v="307"/>
    <m/>
    <s v="7049525400"/>
    <n v="800"/>
    <m/>
    <m/>
    <n v="800"/>
    <d v="2022-07-18T00:00:00"/>
    <m/>
    <m/>
    <m/>
    <m/>
    <s v="WHRS"/>
    <m/>
  </r>
  <r>
    <s v="WHRS-1994"/>
    <m/>
    <m/>
    <m/>
    <x v="0"/>
    <x v="307"/>
    <m/>
    <s v="7049523629"/>
    <n v="800"/>
    <m/>
    <m/>
    <n v="800"/>
    <d v="2022-07-18T00:00:00"/>
    <m/>
    <m/>
    <m/>
    <m/>
    <s v="WHRS"/>
    <m/>
  </r>
  <r>
    <s v="C1397"/>
    <m/>
    <m/>
    <m/>
    <x v="0"/>
    <x v="168"/>
    <m/>
    <s v="7043539773"/>
    <n v="789.48"/>
    <m/>
    <m/>
    <n v="789.48"/>
    <d v="2022-03-14T00:00:00"/>
    <m/>
    <m/>
    <m/>
    <m/>
    <s v="Cement Mill"/>
    <m/>
  </r>
  <r>
    <s v="WHRS-1994"/>
    <m/>
    <m/>
    <m/>
    <x v="0"/>
    <x v="307"/>
    <m/>
    <s v="7022605240"/>
    <n v="784.02"/>
    <m/>
    <m/>
    <n v="784.02"/>
    <d v="2020-11-17T00:00:00"/>
    <m/>
    <m/>
    <m/>
    <m/>
    <s v="WHRS"/>
    <m/>
  </r>
  <r>
    <s v="WHRS-1994"/>
    <m/>
    <m/>
    <m/>
    <x v="0"/>
    <x v="307"/>
    <m/>
    <s v="7022683445"/>
    <n v="784.02"/>
    <m/>
    <m/>
    <n v="784.02"/>
    <d v="2020-11-19T00:00:00"/>
    <m/>
    <m/>
    <m/>
    <m/>
    <s v="WHRS"/>
    <m/>
  </r>
  <r>
    <s v="WHRS-1994"/>
    <m/>
    <m/>
    <m/>
    <x v="0"/>
    <x v="307"/>
    <m/>
    <s v="1825662"/>
    <n v="780.3"/>
    <m/>
    <m/>
    <n v="780.3"/>
    <d v="2021-01-04T00:00:00"/>
    <m/>
    <m/>
    <m/>
    <m/>
    <s v="WHRS"/>
    <m/>
  </r>
  <r>
    <s v="OLBC47"/>
    <s v="DL01220800715"/>
    <s v="DAL2223007612"/>
    <n v="703046"/>
    <x v="0"/>
    <x v="279"/>
    <n v="8266014991"/>
    <s v="CB5000225990"/>
    <n v="774"/>
    <m/>
    <n v="0"/>
    <n v="774"/>
    <d v="2022-07-20T17:30:00"/>
    <n v="3445013366"/>
    <s v="UTCL-20-DL-R-07"/>
    <s v="HDFCR52022081989871213"/>
    <d v="2022-08-20T00:00:00"/>
    <s v="OLBC"/>
    <m/>
  </r>
  <r>
    <s v="WHRS-1994"/>
    <m/>
    <m/>
    <m/>
    <x v="0"/>
    <x v="307"/>
    <m/>
    <s v="7048797447"/>
    <n v="768.5"/>
    <m/>
    <m/>
    <n v="768.5"/>
    <d v="2022-06-30T00:00:00"/>
    <m/>
    <m/>
    <m/>
    <m/>
    <s v="WHRS"/>
    <m/>
  </r>
  <r>
    <s v="WHRS-1994"/>
    <m/>
    <m/>
    <m/>
    <x v="0"/>
    <x v="307"/>
    <m/>
    <s v="7062924723"/>
    <n v="767.7"/>
    <m/>
    <m/>
    <n v="767.7"/>
    <d v="2023-03-31T00:00:00"/>
    <m/>
    <m/>
    <m/>
    <m/>
    <s v="WHRS"/>
    <m/>
  </r>
  <r>
    <s v="WHRS-1994"/>
    <m/>
    <m/>
    <m/>
    <x v="0"/>
    <x v="307"/>
    <m/>
    <s v="7035946469"/>
    <n v="756.28"/>
    <m/>
    <m/>
    <n v="756.28"/>
    <d v="2021-09-28T00:00:00"/>
    <m/>
    <m/>
    <m/>
    <m/>
    <s v="WHRS"/>
    <m/>
  </r>
  <r>
    <s v="WHRS-1994"/>
    <m/>
    <m/>
    <m/>
    <x v="0"/>
    <x v="307"/>
    <m/>
    <s v="7038082431"/>
    <n v="756.28"/>
    <m/>
    <m/>
    <n v="756.28"/>
    <d v="2021-11-22T00:00:00"/>
    <m/>
    <m/>
    <m/>
    <m/>
    <s v="WHRS"/>
    <m/>
  </r>
  <r>
    <s v="WHRS-1994"/>
    <m/>
    <m/>
    <m/>
    <x v="0"/>
    <x v="307"/>
    <m/>
    <s v="7044827756"/>
    <n v="753.02"/>
    <m/>
    <m/>
    <n v="753.02"/>
    <d v="2022-04-09T00:00:00"/>
    <m/>
    <m/>
    <m/>
    <m/>
    <s v="WHRS"/>
    <m/>
  </r>
  <r>
    <s v="CU30"/>
    <s v="DL01240501936"/>
    <s v="DAL2425003076"/>
    <n v="703046"/>
    <x v="0"/>
    <x v="279"/>
    <n v="8266021435"/>
    <s v="CB5000327656"/>
    <n v="752"/>
    <m/>
    <n v="0"/>
    <n v="752"/>
    <d v="2024-04-22T17:30:00"/>
    <n v="2985483209"/>
    <s v="UTCL-22-DL-R-07"/>
    <s v="N156243073037141"/>
    <d v="2024-06-14T00:00:00"/>
    <s v="Line-1 Cooler Updragation "/>
    <m/>
  </r>
  <r>
    <s v="WHRS-1994"/>
    <m/>
    <m/>
    <m/>
    <x v="0"/>
    <x v="307"/>
    <m/>
    <s v="7023302038"/>
    <n v="748.87"/>
    <m/>
    <m/>
    <n v="748.87"/>
    <d v="2020-12-04T00:00:00"/>
    <m/>
    <m/>
    <m/>
    <m/>
    <s v="WHRS"/>
    <m/>
  </r>
  <r>
    <n v="453"/>
    <m/>
    <m/>
    <m/>
    <x v="0"/>
    <x v="171"/>
    <m/>
    <s v="1512707"/>
    <n v="745.93"/>
    <m/>
    <m/>
    <n v="745.93"/>
    <m/>
    <m/>
    <m/>
    <m/>
    <m/>
    <s v="AFR"/>
    <m/>
  </r>
  <r>
    <s v="WHRS-1994"/>
    <m/>
    <m/>
    <m/>
    <x v="0"/>
    <x v="307"/>
    <m/>
    <s v="7041005556"/>
    <n v="740"/>
    <m/>
    <m/>
    <n v="740"/>
    <d v="2022-01-25T00:00:00"/>
    <m/>
    <m/>
    <m/>
    <m/>
    <s v="WHRS"/>
    <m/>
  </r>
  <r>
    <s v="OLBC1261"/>
    <m/>
    <m/>
    <m/>
    <x v="0"/>
    <x v="342"/>
    <m/>
    <s v="7053705448"/>
    <n v="739.98"/>
    <m/>
    <m/>
    <n v="739.98"/>
    <m/>
    <m/>
    <m/>
    <m/>
    <m/>
    <s v="OLBC"/>
    <m/>
  </r>
  <r>
    <s v="OLBC1261"/>
    <m/>
    <m/>
    <m/>
    <x v="0"/>
    <x v="342"/>
    <m/>
    <s v="7035461433"/>
    <n v="739.84"/>
    <m/>
    <m/>
    <n v="739.84"/>
    <m/>
    <m/>
    <m/>
    <m/>
    <m/>
    <s v="OLBC"/>
    <m/>
  </r>
  <r>
    <s v="C1397"/>
    <m/>
    <m/>
    <m/>
    <x v="0"/>
    <x v="168"/>
    <m/>
    <s v="7039024013"/>
    <n v="739.84"/>
    <m/>
    <m/>
    <n v="739.84"/>
    <d v="2021-12-14T00:00:00"/>
    <m/>
    <m/>
    <m/>
    <m/>
    <s v="Cement Mill"/>
    <m/>
  </r>
  <r>
    <s v="OLBC1261"/>
    <m/>
    <m/>
    <m/>
    <x v="0"/>
    <x v="342"/>
    <m/>
    <s v="7049700034"/>
    <n v="739.84"/>
    <m/>
    <m/>
    <n v="739.84"/>
    <m/>
    <m/>
    <m/>
    <m/>
    <m/>
    <s v="OLBC"/>
    <m/>
  </r>
  <r>
    <s v="WHRS-1994"/>
    <m/>
    <m/>
    <m/>
    <x v="0"/>
    <x v="307"/>
    <m/>
    <s v="7052648224"/>
    <n v="738.21"/>
    <m/>
    <m/>
    <n v="738.21"/>
    <d v="2022-09-22T00:00:00"/>
    <m/>
    <m/>
    <m/>
    <m/>
    <s v="WHRS"/>
    <m/>
  </r>
  <r>
    <s v="WHRS-1994"/>
    <m/>
    <m/>
    <m/>
    <x v="0"/>
    <x v="307"/>
    <m/>
    <s v="7022421372"/>
    <n v="736.67"/>
    <m/>
    <m/>
    <n v="736.67"/>
    <d v="2020-11-10T00:00:00"/>
    <m/>
    <m/>
    <m/>
    <m/>
    <s v="WHRS"/>
    <m/>
  </r>
  <r>
    <s v="WHRS-1994"/>
    <m/>
    <m/>
    <m/>
    <x v="0"/>
    <x v="307"/>
    <m/>
    <s v="7045624590"/>
    <n v="726.11"/>
    <m/>
    <m/>
    <n v="726.11"/>
    <d v="2022-04-27T00:00:00"/>
    <m/>
    <m/>
    <m/>
    <m/>
    <s v="WHRS"/>
    <m/>
  </r>
  <r>
    <s v="OLBC22"/>
    <s v="DL01221201697"/>
    <s v="DAL2223015608"/>
    <n v="500071"/>
    <x v="0"/>
    <x v="303"/>
    <n v="8266016395"/>
    <s v="GST-0423/2022-23"/>
    <n v="725.42372881355936"/>
    <m/>
    <n v="130.57627118644069"/>
    <n v="856"/>
    <d v="2022-11-04T17:30:00"/>
    <m/>
    <s v="UTCL-20-DL-R-07"/>
    <m/>
    <m/>
    <s v="OLBC"/>
    <m/>
  </r>
  <r>
    <s v="WHRS-94"/>
    <s v="DL01220901797"/>
    <s v="DAL2223010437"/>
    <n v="703046"/>
    <x v="0"/>
    <x v="279"/>
    <n v="8266015166"/>
    <s v="CB5000226465"/>
    <n v="725"/>
    <m/>
    <n v="0"/>
    <n v="725"/>
    <d v="2022-09-16T17:30:00"/>
    <n v="3445018424"/>
    <s v="UTCL-20-DL-R-01"/>
    <s v="N302222182182860"/>
    <d v="2022-10-30T00:00:00"/>
    <s v="WHRS"/>
    <m/>
  </r>
  <r>
    <s v="OLBC63"/>
    <s v="DL01230201100"/>
    <s v="DAL2223018819"/>
    <n v="703046"/>
    <x v="0"/>
    <x v="279"/>
    <n v="8266016144"/>
    <s v="CB5000246143"/>
    <n v="725"/>
    <m/>
    <n v="0"/>
    <n v="725"/>
    <d v="2023-01-28T00:00:00"/>
    <n v="3445032490"/>
    <s v="UTCL-20-DL-R-07"/>
    <s v="N102232415499579"/>
    <d v="2023-04-13T00:00:00"/>
    <s v="OLBC"/>
    <m/>
  </r>
  <r>
    <s v="CE14"/>
    <s v="DL01231001612"/>
    <s v="DAL2324012837"/>
    <n v="703046"/>
    <x v="0"/>
    <x v="279"/>
    <n v="8266019170"/>
    <s v="CB5000292715"/>
    <n v="725"/>
    <m/>
    <n v="0"/>
    <n v="725"/>
    <d v="2023-10-06T17:30:00"/>
    <n v="1218737061"/>
    <s v="UTCL-22-DL-N-49"/>
    <s v="N310232722717530"/>
    <d v="2023-11-08T00:00:00"/>
    <s v="Line-1 Cooler ESP"/>
    <m/>
  </r>
  <r>
    <s v="WHRS-1811"/>
    <s v="DL01211001961"/>
    <s v="DAL2122010450"/>
    <n v="401972"/>
    <x v="0"/>
    <x v="29"/>
    <n v="8263000049"/>
    <s v="IDM11008861"/>
    <n v="720"/>
    <n v="0"/>
    <n v="129.6"/>
    <n v="849.6"/>
    <d v="2021-09-07T17:30:00"/>
    <n v="6870260831"/>
    <s v="UTCL-20-DL-R-01"/>
    <s v="HDFCR52021111076445411"/>
    <d v="2021-11-11T00:00:00"/>
    <s v="WHRS"/>
    <m/>
  </r>
  <r>
    <s v="WHRS-1994"/>
    <m/>
    <m/>
    <m/>
    <x v="0"/>
    <x v="307"/>
    <m/>
    <s v="7029462861"/>
    <n v="714"/>
    <m/>
    <m/>
    <n v="714"/>
    <d v="2021-04-14T00:00:00"/>
    <m/>
    <m/>
    <m/>
    <m/>
    <s v="WHRS"/>
    <m/>
  </r>
  <r>
    <s v="WHRS-1994"/>
    <m/>
    <m/>
    <m/>
    <x v="0"/>
    <x v="307"/>
    <m/>
    <s v="7029044984"/>
    <n v="709.12"/>
    <m/>
    <m/>
    <n v="709.12"/>
    <d v="2021-04-03T00:00:00"/>
    <m/>
    <m/>
    <m/>
    <m/>
    <s v="WHRS"/>
    <m/>
  </r>
  <r>
    <n v="453"/>
    <m/>
    <m/>
    <m/>
    <x v="0"/>
    <x v="171"/>
    <m/>
    <s v="1246238456"/>
    <n v="708.35"/>
    <m/>
    <m/>
    <n v="708.35"/>
    <m/>
    <m/>
    <m/>
    <m/>
    <m/>
    <s v="AFR"/>
    <m/>
  </r>
  <r>
    <s v="AI27"/>
    <m/>
    <m/>
    <m/>
    <x v="0"/>
    <x v="252"/>
    <s v="7042954468"/>
    <d v="2022-03-03T00:00:00"/>
    <n v="706.28"/>
    <m/>
    <n v="0"/>
    <n v="706.28"/>
    <d v="2022-03-03T00:00:00"/>
    <s v="7042954468"/>
    <s v="UTCL-20-DL-R-03"/>
    <m/>
    <m/>
    <s v="Air Blast Control Sy"/>
    <m/>
  </r>
  <r>
    <s v="WHRS-432"/>
    <s v="DL01220801019"/>
    <s v="DAL2223007941"/>
    <n v="501768"/>
    <x v="0"/>
    <x v="367"/>
    <n v="8266015168"/>
    <s v="HT/2938/2022-23"/>
    <n v="697.45762711864415"/>
    <m/>
    <n v="125.54237288135594"/>
    <n v="823.00000000000011"/>
    <d v="2022-07-20T17:30:00"/>
    <n v="6870160263"/>
    <s v="UTCL-20-DL-R-01"/>
    <s v="N251222111991851"/>
    <d v="2022-09-09T00:00:00"/>
    <s v="WHRS"/>
    <m/>
  </r>
  <r>
    <s v="WHRS-78"/>
    <s v="DL01220100584"/>
    <s v="DAL2122013985"/>
    <n v="703046"/>
    <x v="0"/>
    <x v="279"/>
    <n v="8266012927"/>
    <s v="CB5000216827"/>
    <n v="691"/>
    <m/>
    <n v="0"/>
    <n v="691"/>
    <d v="2021-12-31T17:30:00"/>
    <n v="3445025135"/>
    <s v="UTCL-20-DL-R-01"/>
    <s v="N031221812391641"/>
    <d v="2022-02-01T00:00:00"/>
    <s v="WHRS"/>
    <m/>
  </r>
  <r>
    <s v="OLBC769"/>
    <s v="DL01230400441"/>
    <s v="DAL2223022825"/>
    <n v="919962"/>
    <x v="0"/>
    <x v="6"/>
    <n v="8263000121"/>
    <s v="SRGST/22-23/0749"/>
    <n v="689.8"/>
    <m/>
    <n v="124.2"/>
    <n v="814"/>
    <d v="2023-03-04T17:30:00"/>
    <n v="1246322449"/>
    <s v="UTCL-20-DL-R-07"/>
    <n v="304249897286"/>
    <d v="2023-04-26T00:00:00"/>
    <s v="OLBC"/>
    <m/>
  </r>
  <r>
    <s v="WHRS-1994"/>
    <m/>
    <m/>
    <m/>
    <x v="0"/>
    <x v="307"/>
    <m/>
    <s v="7030582655"/>
    <n v="684.83"/>
    <m/>
    <m/>
    <n v="684.83"/>
    <d v="2021-05-17T00:00:00"/>
    <m/>
    <m/>
    <m/>
    <m/>
    <s v="WHRS"/>
    <m/>
  </r>
  <r>
    <s v="WHRS-1994"/>
    <m/>
    <m/>
    <m/>
    <x v="0"/>
    <x v="307"/>
    <m/>
    <s v="7034158448"/>
    <n v="678.65"/>
    <m/>
    <m/>
    <n v="678.65"/>
    <d v="2021-08-16T00:00:00"/>
    <m/>
    <m/>
    <m/>
    <m/>
    <s v="WHRS"/>
    <m/>
  </r>
  <r>
    <s v="WHRS-1994"/>
    <m/>
    <m/>
    <m/>
    <x v="0"/>
    <x v="307"/>
    <m/>
    <s v="7035946467"/>
    <n v="675"/>
    <m/>
    <m/>
    <n v="675"/>
    <d v="2021-09-28T00:00:00"/>
    <m/>
    <m/>
    <m/>
    <m/>
    <s v="WHRS"/>
    <m/>
  </r>
  <r>
    <s v="WHRS-1994"/>
    <m/>
    <m/>
    <m/>
    <x v="0"/>
    <x v="307"/>
    <m/>
    <s v="7037011581"/>
    <n v="675"/>
    <m/>
    <m/>
    <n v="675"/>
    <d v="2021-10-23T00:00:00"/>
    <m/>
    <m/>
    <m/>
    <m/>
    <s v="WHRS"/>
    <m/>
  </r>
  <r>
    <s v="OLBC61"/>
    <s v="DL01221201894"/>
    <s v="DAL2223015838"/>
    <n v="703046"/>
    <x v="0"/>
    <x v="279"/>
    <n v="8266016008"/>
    <s v="CB5000245612"/>
    <n v="672"/>
    <m/>
    <n v="0"/>
    <n v="672"/>
    <d v="2022-12-03T17:30:00"/>
    <n v="3445027999"/>
    <s v="UTCL-20-DL-R-07"/>
    <s v="N059232348646922"/>
    <d v="2023-03-01T00:00:00"/>
    <s v="OLBC"/>
    <m/>
  </r>
  <r>
    <s v="CU26"/>
    <s v="DL01240200925"/>
    <s v="DAL2324019108"/>
    <n v="703046"/>
    <x v="0"/>
    <x v="279"/>
    <n v="8266019732"/>
    <s v="CB5000293595"/>
    <n v="672"/>
    <m/>
    <n v="0"/>
    <n v="672"/>
    <d v="2024-02-03T17:30:00"/>
    <n v="3569300075"/>
    <s v="UTCL-22-DL-R-07"/>
    <s v="N064242914123849"/>
    <d v="2024-03-06T00:00:00"/>
    <s v="Line-1 Cooler Updragation "/>
    <m/>
  </r>
  <r>
    <s v="WHRS-1994"/>
    <m/>
    <m/>
    <m/>
    <x v="0"/>
    <x v="307"/>
    <m/>
    <s v="7055134788"/>
    <n v="665.34"/>
    <m/>
    <m/>
    <n v="665.34"/>
    <d v="2022-11-16T00:00:00"/>
    <m/>
    <m/>
    <m/>
    <m/>
    <s v="WHRS"/>
    <m/>
  </r>
  <r>
    <s v="WHRS-1994"/>
    <m/>
    <m/>
    <m/>
    <x v="0"/>
    <x v="307"/>
    <m/>
    <s v="7033179546"/>
    <n v="659.76"/>
    <m/>
    <m/>
    <n v="659.76"/>
    <d v="2021-07-23T00:00:00"/>
    <m/>
    <m/>
    <m/>
    <m/>
    <s v="WHRS"/>
    <m/>
  </r>
  <r>
    <s v="WHRS-95"/>
    <s v="DL01220901798"/>
    <s v="DAL2223010451"/>
    <n v="703046"/>
    <x v="0"/>
    <x v="279"/>
    <n v="8266015165"/>
    <s v="CB5000226571"/>
    <n v="648"/>
    <m/>
    <n v="0"/>
    <n v="648"/>
    <d v="2022-09-17T17:30:00"/>
    <n v="3445018426"/>
    <s v="UTCL-20-DL-R-01"/>
    <s v="N332222222816667"/>
    <d v="2022-12-01T00:00:00"/>
    <s v="WHRS"/>
    <m/>
  </r>
  <r>
    <s v="WHRS-92"/>
    <s v="DL01221000176"/>
    <s v="DAL2223010858"/>
    <n v="703046"/>
    <x v="0"/>
    <x v="279"/>
    <n v="8266015165"/>
    <s v="CB5000226581"/>
    <n v="648"/>
    <m/>
    <n v="0"/>
    <n v="648"/>
    <d v="2022-09-23T17:30:00"/>
    <n v="3445019137"/>
    <s v="UTCL-20-DL-R-01"/>
    <s v="N309222192943236"/>
    <d v="2022-11-06T00:00:00"/>
    <s v="WHRS"/>
    <m/>
  </r>
  <r>
    <s v="OLBC83"/>
    <s v="DL01230700247"/>
    <s v="DAL2324005610"/>
    <n v="703046"/>
    <x v="0"/>
    <x v="279"/>
    <n v="8266018692"/>
    <s v="CB5000271763"/>
    <n v="648"/>
    <m/>
    <n v="0"/>
    <n v="648"/>
    <d v="2023-06-08T17:30:00"/>
    <n v="1218726282"/>
    <s v="UTCL-20-DL-R-07"/>
    <s v="N191232542748610"/>
    <d v="2023-07-12T00:00:00"/>
    <s v="OLBC"/>
    <m/>
  </r>
  <r>
    <s v="WHRS-1994"/>
    <m/>
    <m/>
    <m/>
    <x v="0"/>
    <x v="307"/>
    <m/>
    <s v="7027166349"/>
    <n v="646.69000000000005"/>
    <m/>
    <m/>
    <n v="646.69000000000005"/>
    <d v="2021-02-24T00:00:00"/>
    <m/>
    <m/>
    <m/>
    <m/>
    <s v="WHRS"/>
    <m/>
  </r>
  <r>
    <s v="OLBC1261"/>
    <m/>
    <m/>
    <m/>
    <x v="0"/>
    <x v="342"/>
    <m/>
    <s v="1190644"/>
    <n v="640.03"/>
    <m/>
    <m/>
    <n v="640.03"/>
    <m/>
    <m/>
    <m/>
    <m/>
    <m/>
    <s v="OLBC"/>
    <m/>
  </r>
  <r>
    <s v="WHRS-405"/>
    <s v="DL01211100694"/>
    <s v="CFD2122011865"/>
    <n v="923348"/>
    <x v="0"/>
    <x v="266"/>
    <n v="8262000049"/>
    <s v="IMP201/AG/21-22"/>
    <n v="640"/>
    <m/>
    <n v="0"/>
    <n v="640"/>
    <d v="2021-10-20T00:00:00"/>
    <n v="44338822"/>
    <s v="UTCL-20-DL-R-01"/>
    <s v="N039221825087289"/>
    <d v="2022-02-09T00:00:00"/>
    <s v="WHRS"/>
    <m/>
  </r>
  <r>
    <s v="WHRS-410"/>
    <s v="DL01211100694"/>
    <s v="CFD2122009539"/>
    <n v="700717"/>
    <x v="0"/>
    <x v="365"/>
    <n v="8262000049"/>
    <s v="2677/21-22"/>
    <n v="640"/>
    <m/>
    <n v="0"/>
    <n v="640"/>
    <d v="2021-10-20T17:30:00"/>
    <n v="44252496"/>
    <s v="UTCL-20-DL-R-01"/>
    <n v="112278135598"/>
    <d v="2021-12-28T00:00:00"/>
    <s v="WHRS"/>
    <m/>
  </r>
  <r>
    <s v="WHRS-1994"/>
    <m/>
    <m/>
    <m/>
    <x v="0"/>
    <x v="307"/>
    <m/>
    <s v="7033039181"/>
    <n v="637.26"/>
    <m/>
    <m/>
    <n v="637.26"/>
    <d v="2021-07-19T00:00:00"/>
    <m/>
    <m/>
    <m/>
    <m/>
    <s v="WHRS"/>
    <m/>
  </r>
  <r>
    <s v="C1060"/>
    <s v="DL01211201035"/>
    <s v="DAL2122012813"/>
    <n v="703046"/>
    <x v="0"/>
    <x v="279"/>
    <n v="8266012562"/>
    <s v="CB5000216667"/>
    <n v="632"/>
    <m/>
    <n v="0"/>
    <n v="632"/>
    <d v="2021-12-10T00:00:00"/>
    <n v="3445023312"/>
    <s v="UTCL-20-DL-R-04"/>
    <s v="N010221788088890"/>
    <d v="2022-01-11T00:00:00"/>
    <s v="Cement Mill"/>
    <m/>
  </r>
  <r>
    <s v="WHRS-1994"/>
    <m/>
    <m/>
    <m/>
    <x v="0"/>
    <x v="307"/>
    <m/>
    <s v="7048758815"/>
    <n v="628.57000000000005"/>
    <m/>
    <m/>
    <n v="628.57000000000005"/>
    <d v="2022-06-30T00:00:00"/>
    <m/>
    <m/>
    <m/>
    <m/>
    <s v="WHRS"/>
    <m/>
  </r>
  <r>
    <s v="WHRS-1994"/>
    <m/>
    <m/>
    <m/>
    <x v="0"/>
    <x v="307"/>
    <m/>
    <s v="7049005579"/>
    <n v="628.57000000000005"/>
    <m/>
    <m/>
    <n v="628.57000000000005"/>
    <d v="2022-07-05T00:00:00"/>
    <m/>
    <m/>
    <m/>
    <m/>
    <s v="WHRS"/>
    <m/>
  </r>
  <r>
    <s v="WHRS-1994"/>
    <m/>
    <m/>
    <m/>
    <x v="0"/>
    <x v="307"/>
    <m/>
    <s v="7054539614"/>
    <n v="625.79999999999995"/>
    <m/>
    <m/>
    <n v="625.79999999999995"/>
    <d v="2022-11-03T00:00:00"/>
    <m/>
    <m/>
    <m/>
    <m/>
    <s v="WHRS"/>
    <m/>
  </r>
  <r>
    <s v="WHRS-1994"/>
    <m/>
    <m/>
    <m/>
    <x v="0"/>
    <x v="307"/>
    <m/>
    <s v="7055043541"/>
    <n v="625.79999999999995"/>
    <m/>
    <m/>
    <n v="625.79999999999995"/>
    <d v="2022-11-14T00:00:00"/>
    <m/>
    <m/>
    <m/>
    <m/>
    <s v="WHRS"/>
    <m/>
  </r>
  <r>
    <s v="WHRS-1994"/>
    <m/>
    <m/>
    <m/>
    <x v="0"/>
    <x v="307"/>
    <m/>
    <s v="7055082222"/>
    <n v="625.79999999999995"/>
    <m/>
    <m/>
    <n v="625.79999999999995"/>
    <d v="2022-11-15T00:00:00"/>
    <m/>
    <m/>
    <m/>
    <m/>
    <s v="WHRS"/>
    <m/>
  </r>
  <r>
    <s v="C153"/>
    <s v="DL01230100286"/>
    <s v="DAL2223016263"/>
    <n v="300286"/>
    <x v="0"/>
    <x v="3"/>
    <n v="8263000075"/>
    <n v="712737215"/>
    <n v="624"/>
    <m/>
    <n v="112.32"/>
    <n v="736.31999999999994"/>
    <d v="2022-06-20T17:30:00"/>
    <n v="6870337774"/>
    <s v="UTCL-20-DL-R-04"/>
    <s v="HDFCR52023011375283867"/>
    <d v="2023-01-14T00:00:00"/>
    <s v="Cement Mill"/>
    <m/>
  </r>
  <r>
    <s v="OLBC1261"/>
    <m/>
    <m/>
    <m/>
    <x v="0"/>
    <x v="342"/>
    <m/>
    <s v="7070063911"/>
    <n v="621.91"/>
    <m/>
    <m/>
    <n v="621.91"/>
    <m/>
    <m/>
    <m/>
    <m/>
    <m/>
    <s v="OLBC"/>
    <m/>
  </r>
  <r>
    <s v="C1397"/>
    <m/>
    <m/>
    <m/>
    <x v="0"/>
    <x v="168"/>
    <m/>
    <s v="7038257487"/>
    <n v="621.33000000000004"/>
    <m/>
    <m/>
    <n v="621.33000000000004"/>
    <d v="2021-11-26T00:00:00"/>
    <m/>
    <m/>
    <m/>
    <m/>
    <s v="Cement Mill"/>
    <m/>
  </r>
  <r>
    <s v="OLBC1261"/>
    <m/>
    <m/>
    <m/>
    <x v="0"/>
    <x v="342"/>
    <m/>
    <s v="7067777098"/>
    <n v="620.1"/>
    <m/>
    <m/>
    <n v="620.1"/>
    <m/>
    <m/>
    <m/>
    <m/>
    <m/>
    <s v="OLBC"/>
    <m/>
  </r>
  <r>
    <s v="CE12"/>
    <s v="DL01230901396"/>
    <s v="DAL2324010679"/>
    <n v="703046"/>
    <x v="0"/>
    <x v="279"/>
    <n v="8266019709"/>
    <s v="CB5000272457"/>
    <n v="614"/>
    <m/>
    <n v="0"/>
    <n v="614"/>
    <d v="2023-09-03T17:30:00"/>
    <n v="1218734291"/>
    <s v="UTCL-22-DL-N-49"/>
    <s v="N279232673626088"/>
    <d v="2023-10-07T00:00:00"/>
    <s v="Line-1 Cooler ESP"/>
    <m/>
  </r>
  <r>
    <s v="CU14"/>
    <s v="DL01231100030"/>
    <s v="DAL2324013207"/>
    <n v="703046"/>
    <x v="0"/>
    <x v="279"/>
    <n v="8266019990"/>
    <s v="CB5000292790"/>
    <n v="612"/>
    <m/>
    <n v="0"/>
    <n v="612"/>
    <d v="2023-10-12T17:30:00"/>
    <n v="1218737833"/>
    <s v="UTCL-22-DL-R-07"/>
    <s v="N319232740364302"/>
    <d v="2023-11-15T00:00:00"/>
    <s v="Line-1 Cooler Updragation "/>
    <m/>
  </r>
  <r>
    <s v="WHRS-1994"/>
    <m/>
    <m/>
    <m/>
    <x v="0"/>
    <x v="307"/>
    <m/>
    <s v="7049701696"/>
    <n v="607.73"/>
    <m/>
    <m/>
    <n v="607.73"/>
    <d v="2022-07-21T00:00:00"/>
    <m/>
    <m/>
    <m/>
    <m/>
    <s v="WHRS"/>
    <m/>
  </r>
  <r>
    <s v="WHRS-1994"/>
    <m/>
    <m/>
    <m/>
    <x v="0"/>
    <x v="307"/>
    <m/>
    <s v="7045733306"/>
    <n v="595.4"/>
    <m/>
    <m/>
    <n v="595.4"/>
    <d v="2022-04-29T00:00:00"/>
    <m/>
    <m/>
    <m/>
    <m/>
    <s v="WHRS"/>
    <m/>
  </r>
  <r>
    <s v="C1023"/>
    <s v="DL01210900096"/>
    <s v="DAL2122006856"/>
    <n v="811819"/>
    <x v="0"/>
    <x v="149"/>
    <n v="8263000114"/>
    <s v="MLPL/26768/21"/>
    <n v="595.30999999999995"/>
    <m/>
    <n v="0"/>
    <n v="595.30999999999995"/>
    <d v="2021-07-06T17:30:00"/>
    <n v="7482103694"/>
    <s v="UTCL-20-DL-R-04"/>
    <s v="HDFCR52021052493846127"/>
    <d v="2021-05-25T00:00:00"/>
    <s v="Cement Mill"/>
    <s v="Civil- Cement Mill"/>
  </r>
  <r>
    <s v="OLBC60"/>
    <s v="DL01220600022"/>
    <s v="DAL2223002861"/>
    <n v="703046"/>
    <x v="0"/>
    <x v="279"/>
    <n v="8266014607"/>
    <s v="CB5000225596"/>
    <n v="595"/>
    <m/>
    <n v="0"/>
    <n v="595"/>
    <d v="2022-05-16T17:30:00"/>
    <n v="3445006055"/>
    <s v="UTCL-20-DL-R-07"/>
    <s v="N166222000928127"/>
    <d v="2022-06-16T00:00:00"/>
    <s v="OLBC"/>
    <m/>
  </r>
  <r>
    <s v="OLBC1261"/>
    <m/>
    <m/>
    <m/>
    <x v="0"/>
    <x v="342"/>
    <m/>
    <s v="7069957940"/>
    <n v="585.28"/>
    <m/>
    <m/>
    <n v="585.28"/>
    <m/>
    <m/>
    <m/>
    <m/>
    <m/>
    <s v="OLBC"/>
    <m/>
  </r>
  <r>
    <s v="RMES-20"/>
    <s v="DL01240601646"/>
    <s v="DAL2425004676"/>
    <n v="703046"/>
    <x v="0"/>
    <x v="279"/>
    <n v="8266021441"/>
    <s v="CB5000327955"/>
    <n v="580"/>
    <m/>
    <n v="0"/>
    <n v="580"/>
    <d v="2024-06-08T17:30:00"/>
    <n v="2985484154"/>
    <s v="UTCL-22-DL-N-39"/>
    <s v="N190243139543979"/>
    <d v="2024-07-10T00:00:00"/>
    <s v="Raw Mill-1 ESP"/>
    <m/>
  </r>
  <r>
    <s v="WHRS-97"/>
    <s v="DL01221000180"/>
    <s v="DAL2223010861"/>
    <n v="703046"/>
    <x v="0"/>
    <x v="279"/>
    <n v="8266013882"/>
    <s v="CB5000226585"/>
    <n v="578"/>
    <m/>
    <n v="0"/>
    <n v="578"/>
    <d v="2022-09-23T17:30:00"/>
    <n v="3445019136"/>
    <s v="UTCL-20-DL-R-01"/>
    <s v="N309222192943236"/>
    <d v="2022-11-06T00:00:00"/>
    <s v="WHRS"/>
    <m/>
  </r>
  <r>
    <s v="OLBC66"/>
    <s v="DL01221101628"/>
    <s v="DAL2223013928"/>
    <n v="703046"/>
    <x v="0"/>
    <x v="279"/>
    <n v="8266016399"/>
    <s v="CB5000226985"/>
    <n v="578"/>
    <m/>
    <n v="0"/>
    <n v="578"/>
    <d v="2022-11-10T17:30:00"/>
    <n v="3445024178"/>
    <s v="UTCL-20-DL-R-07"/>
    <s v="N346222245098704"/>
    <d v="2022-12-15T00:00:00"/>
    <s v="OLBC"/>
    <m/>
  </r>
  <r>
    <n v="28"/>
    <s v="DL01230301172"/>
    <s v="DAL2223020931"/>
    <n v="703046"/>
    <x v="0"/>
    <x v="279"/>
    <n v="8266017171"/>
    <s v="CB5000246327"/>
    <n v="578"/>
    <m/>
    <n v="0"/>
    <n v="578"/>
    <d v="2023-02-16T17:30:00"/>
    <n v="3445036248"/>
    <s v="UTCL-21-DL-R-04"/>
    <s v="N135232460364894"/>
    <d v="2023-05-17T00:00:00"/>
    <s v="AFR"/>
    <m/>
  </r>
  <r>
    <n v="30"/>
    <s v="DL01230301656"/>
    <s v="DAL2223021540"/>
    <n v="703046"/>
    <x v="0"/>
    <x v="279"/>
    <n v="8266017171"/>
    <s v="CB5000272047"/>
    <n v="578"/>
    <m/>
    <n v="0"/>
    <n v="578"/>
    <d v="2023-03-13T17:30:00"/>
    <n v="3445037537"/>
    <s v="UTCL-21-DL-R-04"/>
    <s v="N142232468935654"/>
    <d v="2023-05-24T00:00:00"/>
    <s v="AFR"/>
    <m/>
  </r>
  <r>
    <n v="44"/>
    <s v="DL01230502133"/>
    <s v="DAL2324003547"/>
    <n v="703046"/>
    <x v="0"/>
    <x v="279"/>
    <n v="8266017171"/>
    <s v="CB5000271556"/>
    <n v="578"/>
    <m/>
    <n v="0"/>
    <n v="578"/>
    <d v="2023-05-20T17:30:00"/>
    <n v="1218723288"/>
    <s v="UTCL-21-DL-R-04"/>
    <s v="N210232568781592"/>
    <d v="2023-07-31T00:00:00"/>
    <s v="AFR"/>
    <m/>
  </r>
  <r>
    <s v="OLBC84"/>
    <s v="DL01230701364"/>
    <s v="DAL2324006693"/>
    <n v="703046"/>
    <x v="0"/>
    <x v="279"/>
    <n v="8266019055"/>
    <s v="CB5000271989"/>
    <n v="578"/>
    <m/>
    <n v="0"/>
    <n v="578"/>
    <d v="2023-06-30T17:30:00"/>
    <n v="1218727542"/>
    <s v="UTCL-20-DL-R-07"/>
    <s v="N254232636812686"/>
    <d v="2023-09-13T00:00:00"/>
    <s v="OLBC"/>
    <m/>
  </r>
  <r>
    <s v="CU22"/>
    <s v="DL01240100685"/>
    <s v="DAL2324016885"/>
    <n v="703046"/>
    <x v="0"/>
    <x v="279"/>
    <n v="8266020298"/>
    <s v="CB5000293376"/>
    <n v="578"/>
    <m/>
    <n v="0"/>
    <n v="578"/>
    <d v="2023-12-29T17:30:00"/>
    <n v="1218743995"/>
    <s v="UTCL-22-DL-R-07"/>
    <s v="N029242852347528"/>
    <d v="2024-01-31T00:00:00"/>
    <s v="Line-1 Cooler Updragation "/>
    <m/>
  </r>
  <r>
    <s v="WHRS-1994"/>
    <m/>
    <m/>
    <m/>
    <x v="0"/>
    <x v="307"/>
    <m/>
    <s v="7038171954"/>
    <n v="576.36"/>
    <m/>
    <m/>
    <n v="576.36"/>
    <d v="2021-11-24T00:00:00"/>
    <m/>
    <m/>
    <m/>
    <m/>
    <s v="WHRS"/>
    <m/>
  </r>
  <r>
    <s v="WHRS-1994"/>
    <m/>
    <m/>
    <m/>
    <x v="0"/>
    <x v="307"/>
    <m/>
    <s v="7038261372"/>
    <n v="576.36"/>
    <m/>
    <m/>
    <n v="576.36"/>
    <d v="2021-11-26T00:00:00"/>
    <m/>
    <m/>
    <m/>
    <m/>
    <s v="WHRS"/>
    <m/>
  </r>
  <r>
    <s v="WHRS-1994"/>
    <m/>
    <m/>
    <m/>
    <x v="0"/>
    <x v="307"/>
    <m/>
    <s v="7038306171"/>
    <n v="576.36"/>
    <m/>
    <m/>
    <n v="576.36"/>
    <d v="2021-11-27T00:00:00"/>
    <m/>
    <m/>
    <m/>
    <m/>
    <s v="WHRS"/>
    <m/>
  </r>
  <r>
    <s v="WHRS-1994"/>
    <m/>
    <m/>
    <m/>
    <x v="0"/>
    <x v="307"/>
    <m/>
    <s v="7049311557"/>
    <n v="575"/>
    <m/>
    <m/>
    <n v="575"/>
    <d v="2022-07-13T00:00:00"/>
    <m/>
    <m/>
    <m/>
    <m/>
    <s v="WHRS"/>
    <m/>
  </r>
  <r>
    <s v="WHRS-1994"/>
    <m/>
    <m/>
    <m/>
    <x v="0"/>
    <x v="307"/>
    <m/>
    <s v="7038555854"/>
    <n v="573.29"/>
    <m/>
    <m/>
    <n v="573.29"/>
    <d v="2021-12-02T00:00:00"/>
    <m/>
    <m/>
    <m/>
    <m/>
    <s v="WHRS"/>
    <m/>
  </r>
  <r>
    <s v="WHRS-1994"/>
    <m/>
    <m/>
    <m/>
    <x v="0"/>
    <x v="307"/>
    <m/>
    <s v="7038556182"/>
    <n v="573.29"/>
    <m/>
    <m/>
    <n v="573.29"/>
    <d v="2021-12-03T00:00:00"/>
    <m/>
    <m/>
    <m/>
    <m/>
    <s v="WHRS"/>
    <m/>
  </r>
  <r>
    <s v="WHRS-1994"/>
    <m/>
    <m/>
    <m/>
    <x v="0"/>
    <x v="307"/>
    <m/>
    <s v="7035833779"/>
    <n v="568.33000000000004"/>
    <m/>
    <m/>
    <n v="568.33000000000004"/>
    <d v="2021-09-25T00:00:00"/>
    <m/>
    <m/>
    <m/>
    <m/>
    <s v="WHRS"/>
    <m/>
  </r>
  <r>
    <s v="WHRS-1994"/>
    <m/>
    <m/>
    <m/>
    <x v="0"/>
    <x v="307"/>
    <m/>
    <s v="7036064344"/>
    <n v="568.33000000000004"/>
    <m/>
    <m/>
    <n v="568.33000000000004"/>
    <d v="2021-09-30T00:00:00"/>
    <m/>
    <m/>
    <m/>
    <m/>
    <s v="WHRS"/>
    <m/>
  </r>
  <r>
    <s v="WHRS-1994"/>
    <m/>
    <m/>
    <m/>
    <x v="0"/>
    <x v="307"/>
    <m/>
    <s v="7036063965"/>
    <n v="568.33000000000004"/>
    <m/>
    <m/>
    <n v="568.33000000000004"/>
    <d v="2021-09-30T00:00:00"/>
    <m/>
    <m/>
    <m/>
    <m/>
    <s v="WHRS"/>
    <m/>
  </r>
  <r>
    <s v="WHRS-1994"/>
    <m/>
    <m/>
    <m/>
    <x v="0"/>
    <x v="307"/>
    <m/>
    <s v="7038855836"/>
    <n v="567.80999999999995"/>
    <m/>
    <m/>
    <n v="567.80999999999995"/>
    <d v="2021-12-10T00:00:00"/>
    <m/>
    <m/>
    <m/>
    <m/>
    <s v="WHRS"/>
    <m/>
  </r>
  <r>
    <s v="WHRS-1994"/>
    <m/>
    <m/>
    <m/>
    <x v="0"/>
    <x v="307"/>
    <m/>
    <s v="7039029881"/>
    <n v="567.80999999999995"/>
    <m/>
    <m/>
    <n v="567.80999999999995"/>
    <d v="2021-12-14T00:00:00"/>
    <m/>
    <m/>
    <m/>
    <m/>
    <s v="WHRS"/>
    <m/>
  </r>
  <r>
    <s v="WHRS-1994"/>
    <m/>
    <m/>
    <m/>
    <x v="0"/>
    <x v="307"/>
    <m/>
    <s v="7039872744"/>
    <n v="565.52"/>
    <m/>
    <m/>
    <n v="565.52"/>
    <d v="2021-12-31T00:00:00"/>
    <m/>
    <m/>
    <m/>
    <m/>
    <s v="WHRS"/>
    <m/>
  </r>
  <r>
    <s v="WHRS-1994"/>
    <m/>
    <m/>
    <m/>
    <x v="0"/>
    <x v="307"/>
    <m/>
    <s v="7036606010"/>
    <n v="565.30999999999995"/>
    <m/>
    <m/>
    <n v="565.30999999999995"/>
    <d v="2021-10-13T00:00:00"/>
    <m/>
    <m/>
    <m/>
    <m/>
    <s v="WHRS"/>
    <m/>
  </r>
  <r>
    <s v="WHRS-1994"/>
    <m/>
    <m/>
    <m/>
    <x v="0"/>
    <x v="307"/>
    <m/>
    <s v="7039172000"/>
    <n v="564.80999999999995"/>
    <m/>
    <m/>
    <n v="564.80999999999995"/>
    <d v="2021-12-17T00:00:00"/>
    <m/>
    <m/>
    <m/>
    <m/>
    <s v="WHRS"/>
    <m/>
  </r>
  <r>
    <s v="WHRS-1994"/>
    <m/>
    <m/>
    <m/>
    <x v="0"/>
    <x v="307"/>
    <m/>
    <s v="7049132507"/>
    <n v="562.46"/>
    <m/>
    <m/>
    <n v="562.46"/>
    <d v="2022-07-08T00:00:00"/>
    <m/>
    <m/>
    <m/>
    <m/>
    <s v="WHRS"/>
    <m/>
  </r>
  <r>
    <s v="WHRS-1994"/>
    <m/>
    <m/>
    <m/>
    <x v="0"/>
    <x v="307"/>
    <m/>
    <s v="7037271612"/>
    <n v="562.09"/>
    <m/>
    <m/>
    <n v="562.09"/>
    <d v="2021-10-29T00:00:00"/>
    <m/>
    <m/>
    <m/>
    <m/>
    <s v="WHRS"/>
    <m/>
  </r>
  <r>
    <s v="WHRS-1994"/>
    <m/>
    <m/>
    <m/>
    <x v="0"/>
    <x v="307"/>
    <m/>
    <s v="7039873154"/>
    <n v="560.39"/>
    <m/>
    <m/>
    <n v="560.39"/>
    <d v="2021-12-31T00:00:00"/>
    <m/>
    <m/>
    <m/>
    <m/>
    <s v="WHRS"/>
    <m/>
  </r>
  <r>
    <s v="WHRS-1994"/>
    <m/>
    <m/>
    <m/>
    <x v="0"/>
    <x v="307"/>
    <m/>
    <s v="7040068678"/>
    <n v="560.28"/>
    <m/>
    <m/>
    <n v="560.28"/>
    <d v="2022-01-04T00:00:00"/>
    <m/>
    <m/>
    <m/>
    <m/>
    <s v="WHRS"/>
    <m/>
  </r>
  <r>
    <s v="WHRS-1994"/>
    <m/>
    <m/>
    <m/>
    <x v="0"/>
    <x v="307"/>
    <m/>
    <s v="7040297937"/>
    <n v="560.28"/>
    <m/>
    <m/>
    <n v="560.28"/>
    <d v="2022-01-10T00:00:00"/>
    <m/>
    <m/>
    <m/>
    <m/>
    <s v="WHRS"/>
    <m/>
  </r>
  <r>
    <s v="WHRS-1994"/>
    <m/>
    <m/>
    <m/>
    <x v="0"/>
    <x v="307"/>
    <m/>
    <s v="7040665408"/>
    <n v="560.07000000000005"/>
    <m/>
    <m/>
    <n v="560.07000000000005"/>
    <d v="2022-01-18T00:00:00"/>
    <m/>
    <m/>
    <m/>
    <m/>
    <s v="WHRS"/>
    <m/>
  </r>
  <r>
    <s v="OLBC1261"/>
    <m/>
    <m/>
    <m/>
    <x v="0"/>
    <x v="342"/>
    <m/>
    <s v="7040948468"/>
    <n v="560.04999999999995"/>
    <m/>
    <m/>
    <n v="560.04999999999995"/>
    <m/>
    <m/>
    <m/>
    <m/>
    <m/>
    <s v="OLBC"/>
    <m/>
  </r>
  <r>
    <s v="WHRS-1994"/>
    <m/>
    <m/>
    <m/>
    <x v="0"/>
    <x v="307"/>
    <m/>
    <s v="7041204578"/>
    <n v="560.02"/>
    <m/>
    <m/>
    <n v="560.02"/>
    <d v="2022-01-29T00:00:00"/>
    <m/>
    <m/>
    <m/>
    <m/>
    <s v="WHRS"/>
    <m/>
  </r>
  <r>
    <s v="WHRS-1994"/>
    <m/>
    <m/>
    <m/>
    <x v="0"/>
    <x v="307"/>
    <m/>
    <s v="7041204254"/>
    <n v="560.02"/>
    <m/>
    <m/>
    <n v="560.02"/>
    <d v="2022-01-29T00:00:00"/>
    <m/>
    <m/>
    <m/>
    <m/>
    <s v="WHRS"/>
    <m/>
  </r>
  <r>
    <s v="WHRS-1994"/>
    <m/>
    <m/>
    <m/>
    <x v="0"/>
    <x v="307"/>
    <m/>
    <s v="7041202743"/>
    <n v="560.02"/>
    <m/>
    <m/>
    <n v="560.02"/>
    <d v="2022-01-29T00:00:00"/>
    <m/>
    <m/>
    <m/>
    <m/>
    <s v="WHRS"/>
    <m/>
  </r>
  <r>
    <s v="OLBC1261"/>
    <m/>
    <m/>
    <m/>
    <x v="0"/>
    <x v="342"/>
    <m/>
    <s v="7041424649"/>
    <n v="560.02"/>
    <m/>
    <m/>
    <n v="560.02"/>
    <m/>
    <m/>
    <m/>
    <m/>
    <m/>
    <s v="OLBC"/>
    <m/>
  </r>
  <r>
    <s v="WHRS-1994"/>
    <m/>
    <m/>
    <m/>
    <x v="0"/>
    <x v="307"/>
    <m/>
    <s v="7041473610"/>
    <n v="560.01"/>
    <m/>
    <m/>
    <n v="560.01"/>
    <d v="2022-02-03T00:00:00"/>
    <m/>
    <m/>
    <m/>
    <m/>
    <s v="WHRS"/>
    <m/>
  </r>
  <r>
    <s v="WHRS-1994"/>
    <m/>
    <m/>
    <m/>
    <x v="0"/>
    <x v="307"/>
    <m/>
    <s v="7041504782"/>
    <n v="560.01"/>
    <m/>
    <m/>
    <n v="560.01"/>
    <d v="2022-02-04T00:00:00"/>
    <m/>
    <m/>
    <m/>
    <m/>
    <s v="WHRS"/>
    <m/>
  </r>
  <r>
    <s v="OLBC1261"/>
    <m/>
    <m/>
    <m/>
    <x v="0"/>
    <x v="342"/>
    <m/>
    <s v="7041504777"/>
    <n v="560.01"/>
    <m/>
    <m/>
    <n v="560.01"/>
    <m/>
    <m/>
    <m/>
    <m/>
    <m/>
    <s v="OLBC"/>
    <m/>
  </r>
  <r>
    <s v="WHRS-1994"/>
    <m/>
    <m/>
    <m/>
    <x v="0"/>
    <x v="307"/>
    <m/>
    <s v="7041668456"/>
    <n v="560.01"/>
    <m/>
    <m/>
    <n v="560.01"/>
    <d v="2022-02-08T00:00:00"/>
    <m/>
    <m/>
    <m/>
    <m/>
    <s v="WHRS"/>
    <m/>
  </r>
  <r>
    <s v="OLBC1261"/>
    <m/>
    <m/>
    <m/>
    <x v="0"/>
    <x v="342"/>
    <m/>
    <s v="7041671956"/>
    <n v="560.01"/>
    <m/>
    <m/>
    <n v="560.01"/>
    <m/>
    <m/>
    <m/>
    <m/>
    <m/>
    <s v="OLBC"/>
    <m/>
  </r>
  <r>
    <s v="WHRS-1994"/>
    <m/>
    <m/>
    <m/>
    <x v="0"/>
    <x v="307"/>
    <m/>
    <s v="7041733543"/>
    <n v="560.01"/>
    <m/>
    <m/>
    <n v="560.01"/>
    <d v="2022-02-09T00:00:00"/>
    <m/>
    <m/>
    <m/>
    <m/>
    <s v="WHRS"/>
    <m/>
  </r>
  <r>
    <s v="WHRS-1994"/>
    <m/>
    <m/>
    <m/>
    <x v="0"/>
    <x v="307"/>
    <m/>
    <s v="7042150867"/>
    <n v="560"/>
    <m/>
    <m/>
    <n v="560"/>
    <d v="2022-02-17T00:00:00"/>
    <m/>
    <m/>
    <m/>
    <m/>
    <s v="WHRS"/>
    <m/>
  </r>
  <r>
    <s v="WHRS-1994"/>
    <m/>
    <m/>
    <m/>
    <x v="0"/>
    <x v="307"/>
    <m/>
    <s v="7042149984"/>
    <n v="560"/>
    <m/>
    <m/>
    <n v="560"/>
    <d v="2022-02-17T00:00:00"/>
    <m/>
    <m/>
    <m/>
    <m/>
    <s v="WHRS"/>
    <m/>
  </r>
  <r>
    <s v="WHRS-1994"/>
    <m/>
    <m/>
    <m/>
    <x v="0"/>
    <x v="307"/>
    <m/>
    <s v="7042149366"/>
    <n v="560"/>
    <m/>
    <m/>
    <n v="560"/>
    <d v="2022-02-17T00:00:00"/>
    <m/>
    <m/>
    <m/>
    <m/>
    <s v="WHRS"/>
    <m/>
  </r>
  <r>
    <s v="WHRS-1994"/>
    <m/>
    <m/>
    <m/>
    <x v="0"/>
    <x v="307"/>
    <m/>
    <s v="7042148935"/>
    <n v="560"/>
    <m/>
    <m/>
    <n v="560"/>
    <d v="2022-02-17T00:00:00"/>
    <m/>
    <m/>
    <m/>
    <m/>
    <s v="WHRS"/>
    <m/>
  </r>
  <r>
    <s v="OLBC1261"/>
    <m/>
    <m/>
    <m/>
    <x v="0"/>
    <x v="342"/>
    <m/>
    <s v="7042150549"/>
    <n v="560"/>
    <m/>
    <m/>
    <n v="560"/>
    <m/>
    <m/>
    <m/>
    <m/>
    <m/>
    <s v="OLBC"/>
    <m/>
  </r>
  <r>
    <s v="OLBC1261"/>
    <m/>
    <m/>
    <m/>
    <x v="0"/>
    <x v="342"/>
    <m/>
    <s v="7042149122"/>
    <n v="560"/>
    <m/>
    <m/>
    <n v="560"/>
    <m/>
    <m/>
    <m/>
    <m/>
    <m/>
    <s v="OLBC"/>
    <m/>
  </r>
  <r>
    <s v="WHRS-1994"/>
    <m/>
    <m/>
    <m/>
    <x v="0"/>
    <x v="307"/>
    <m/>
    <s v="7042521495"/>
    <n v="560"/>
    <m/>
    <m/>
    <n v="560"/>
    <d v="2022-02-24T00:00:00"/>
    <m/>
    <m/>
    <m/>
    <m/>
    <s v="WHRS"/>
    <m/>
  </r>
  <r>
    <s v="WHRS-1994"/>
    <m/>
    <m/>
    <m/>
    <x v="0"/>
    <x v="307"/>
    <m/>
    <s v="7043672161"/>
    <n v="560"/>
    <m/>
    <m/>
    <n v="560"/>
    <d v="2022-03-17T00:00:00"/>
    <m/>
    <m/>
    <m/>
    <m/>
    <s v="WHRS"/>
    <m/>
  </r>
  <r>
    <s v="WHRS-1994"/>
    <m/>
    <m/>
    <m/>
    <x v="0"/>
    <x v="307"/>
    <m/>
    <s v="7043669611"/>
    <n v="560"/>
    <m/>
    <m/>
    <n v="560"/>
    <d v="2022-03-17T00:00:00"/>
    <m/>
    <m/>
    <m/>
    <m/>
    <s v="WHRS"/>
    <m/>
  </r>
  <r>
    <s v="WHRS-1994"/>
    <m/>
    <m/>
    <m/>
    <x v="0"/>
    <x v="307"/>
    <m/>
    <s v="7043668939"/>
    <n v="560"/>
    <m/>
    <m/>
    <n v="560"/>
    <d v="2022-03-17T00:00:00"/>
    <m/>
    <m/>
    <m/>
    <m/>
    <s v="WHRS"/>
    <m/>
  </r>
  <r>
    <s v="C1397"/>
    <m/>
    <m/>
    <m/>
    <x v="0"/>
    <x v="168"/>
    <m/>
    <s v="7044270808"/>
    <n v="560"/>
    <m/>
    <m/>
    <n v="560"/>
    <d v="2022-03-29T00:00:00"/>
    <m/>
    <m/>
    <m/>
    <m/>
    <s v="Cement Mill"/>
    <m/>
  </r>
  <r>
    <s v="WHRS-1994"/>
    <m/>
    <m/>
    <m/>
    <x v="0"/>
    <x v="307"/>
    <m/>
    <s v="7044273701"/>
    <n v="560"/>
    <m/>
    <m/>
    <n v="560"/>
    <d v="2022-03-29T00:00:00"/>
    <m/>
    <m/>
    <m/>
    <m/>
    <s v="WHRS"/>
    <m/>
  </r>
  <r>
    <s v="WHRS-1994"/>
    <m/>
    <m/>
    <m/>
    <x v="0"/>
    <x v="307"/>
    <m/>
    <s v="7044305912"/>
    <n v="560"/>
    <m/>
    <m/>
    <n v="560"/>
    <d v="2022-03-30T00:00:00"/>
    <m/>
    <m/>
    <m/>
    <m/>
    <s v="WHRS"/>
    <m/>
  </r>
  <r>
    <s v="WHRS-1994"/>
    <m/>
    <m/>
    <m/>
    <x v="0"/>
    <x v="307"/>
    <m/>
    <s v="7044305317"/>
    <n v="560"/>
    <m/>
    <m/>
    <n v="560"/>
    <d v="2022-03-30T00:00:00"/>
    <m/>
    <m/>
    <m/>
    <m/>
    <s v="WHRS"/>
    <m/>
  </r>
  <r>
    <s v="WHRS-1994"/>
    <m/>
    <m/>
    <m/>
    <x v="0"/>
    <x v="307"/>
    <m/>
    <s v="7044391361"/>
    <n v="560"/>
    <m/>
    <m/>
    <n v="560"/>
    <d v="2022-03-31T00:00:00"/>
    <m/>
    <m/>
    <m/>
    <m/>
    <s v="WHRS"/>
    <m/>
  </r>
  <r>
    <s v="OLBC1261"/>
    <m/>
    <m/>
    <m/>
    <x v="0"/>
    <x v="342"/>
    <m/>
    <s v="7044400255"/>
    <n v="560"/>
    <m/>
    <m/>
    <n v="560"/>
    <m/>
    <m/>
    <m/>
    <m/>
    <m/>
    <s v="OLBC"/>
    <m/>
  </r>
  <r>
    <s v="OLBC1261"/>
    <m/>
    <m/>
    <m/>
    <x v="0"/>
    <x v="342"/>
    <m/>
    <s v="7044391359"/>
    <n v="560"/>
    <m/>
    <m/>
    <n v="560"/>
    <m/>
    <m/>
    <m/>
    <m/>
    <m/>
    <s v="OLBC"/>
    <m/>
  </r>
  <r>
    <s v="WHRS-1994"/>
    <m/>
    <m/>
    <m/>
    <x v="0"/>
    <x v="307"/>
    <m/>
    <s v="7044887680"/>
    <n v="560"/>
    <m/>
    <m/>
    <n v="560"/>
    <d v="2022-04-11T00:00:00"/>
    <m/>
    <m/>
    <m/>
    <m/>
    <s v="WHRS"/>
    <m/>
  </r>
  <r>
    <s v="WHRS-1994"/>
    <m/>
    <m/>
    <m/>
    <x v="0"/>
    <x v="307"/>
    <m/>
    <s v="7045794811"/>
    <n v="560"/>
    <m/>
    <m/>
    <n v="560"/>
    <d v="2022-04-30T00:00:00"/>
    <m/>
    <m/>
    <m/>
    <m/>
    <s v="WHRS"/>
    <m/>
  </r>
  <r>
    <s v="WHRS-1994"/>
    <m/>
    <m/>
    <m/>
    <x v="0"/>
    <x v="307"/>
    <m/>
    <s v="7045777910"/>
    <n v="560"/>
    <m/>
    <m/>
    <n v="560"/>
    <d v="2022-04-30T00:00:00"/>
    <m/>
    <m/>
    <m/>
    <m/>
    <s v="WHRS"/>
    <m/>
  </r>
  <r>
    <s v="WHRS-1994"/>
    <m/>
    <m/>
    <m/>
    <x v="0"/>
    <x v="307"/>
    <m/>
    <s v="7046269353"/>
    <n v="560"/>
    <m/>
    <m/>
    <n v="560"/>
    <d v="2022-05-12T00:00:00"/>
    <m/>
    <m/>
    <m/>
    <m/>
    <s v="WHRS"/>
    <m/>
  </r>
  <r>
    <s v="WHRS-1994"/>
    <m/>
    <m/>
    <m/>
    <x v="0"/>
    <x v="307"/>
    <m/>
    <s v="7046324561"/>
    <n v="560"/>
    <m/>
    <m/>
    <n v="560"/>
    <d v="2022-05-13T00:00:00"/>
    <m/>
    <m/>
    <m/>
    <m/>
    <s v="WHRS"/>
    <m/>
  </r>
  <r>
    <s v="WHRS-1994"/>
    <m/>
    <m/>
    <m/>
    <x v="0"/>
    <x v="307"/>
    <m/>
    <s v="7047037398"/>
    <n v="560"/>
    <m/>
    <m/>
    <n v="560"/>
    <d v="2022-05-28T00:00:00"/>
    <m/>
    <m/>
    <m/>
    <m/>
    <s v="WHRS"/>
    <m/>
  </r>
  <r>
    <s v="WHRS-1994"/>
    <m/>
    <m/>
    <m/>
    <x v="0"/>
    <x v="307"/>
    <m/>
    <s v="7047025139"/>
    <n v="560"/>
    <m/>
    <m/>
    <n v="560"/>
    <d v="2022-05-28T00:00:00"/>
    <m/>
    <m/>
    <m/>
    <m/>
    <s v="WHRS"/>
    <m/>
  </r>
  <r>
    <s v="WHRS-1994"/>
    <m/>
    <m/>
    <m/>
    <x v="0"/>
    <x v="307"/>
    <m/>
    <s v="7047146419"/>
    <n v="560"/>
    <m/>
    <m/>
    <n v="560"/>
    <d v="2022-05-30T00:00:00"/>
    <m/>
    <m/>
    <m/>
    <m/>
    <s v="WHRS"/>
    <m/>
  </r>
  <r>
    <s v="WHRS-1994"/>
    <m/>
    <m/>
    <m/>
    <x v="0"/>
    <x v="307"/>
    <m/>
    <s v="7047615276"/>
    <n v="560"/>
    <m/>
    <m/>
    <n v="560"/>
    <d v="2022-06-08T00:00:00"/>
    <m/>
    <m/>
    <m/>
    <m/>
    <s v="WHRS"/>
    <m/>
  </r>
  <r>
    <s v="WHRS-1994"/>
    <m/>
    <m/>
    <m/>
    <x v="0"/>
    <x v="307"/>
    <m/>
    <s v="7047596228"/>
    <n v="560"/>
    <m/>
    <m/>
    <n v="560"/>
    <d v="2022-06-08T00:00:00"/>
    <m/>
    <m/>
    <m/>
    <m/>
    <s v="WHRS"/>
    <m/>
  </r>
  <r>
    <s v="WHRS-1994"/>
    <m/>
    <m/>
    <m/>
    <x v="0"/>
    <x v="307"/>
    <m/>
    <s v="7047596225"/>
    <n v="560"/>
    <m/>
    <m/>
    <n v="560"/>
    <d v="2022-06-08T00:00:00"/>
    <m/>
    <m/>
    <m/>
    <m/>
    <s v="WHRS"/>
    <m/>
  </r>
  <r>
    <s v="WHRS-1994"/>
    <m/>
    <m/>
    <m/>
    <x v="0"/>
    <x v="307"/>
    <m/>
    <s v="7047596024"/>
    <n v="560"/>
    <m/>
    <m/>
    <n v="560"/>
    <d v="2022-06-08T00:00:00"/>
    <m/>
    <m/>
    <m/>
    <m/>
    <s v="WHRS"/>
    <m/>
  </r>
  <r>
    <s v="WHRS-1994"/>
    <m/>
    <m/>
    <m/>
    <x v="0"/>
    <x v="307"/>
    <m/>
    <s v="7047678122"/>
    <n v="560"/>
    <m/>
    <m/>
    <n v="560"/>
    <d v="2022-06-09T00:00:00"/>
    <m/>
    <m/>
    <m/>
    <m/>
    <s v="WHRS"/>
    <m/>
  </r>
  <r>
    <s v="WHRS-1994"/>
    <m/>
    <m/>
    <m/>
    <x v="0"/>
    <x v="307"/>
    <m/>
    <s v="7047677707"/>
    <n v="560"/>
    <m/>
    <m/>
    <n v="560"/>
    <d v="2022-06-09T00:00:00"/>
    <m/>
    <m/>
    <m/>
    <m/>
    <s v="WHRS"/>
    <m/>
  </r>
  <r>
    <s v="WHRS-1994"/>
    <m/>
    <m/>
    <m/>
    <x v="0"/>
    <x v="307"/>
    <m/>
    <s v="7047677471"/>
    <n v="560"/>
    <m/>
    <m/>
    <n v="560"/>
    <d v="2022-06-09T00:00:00"/>
    <m/>
    <m/>
    <m/>
    <m/>
    <s v="WHRS"/>
    <m/>
  </r>
  <r>
    <s v="WHRS-1994"/>
    <m/>
    <m/>
    <m/>
    <x v="0"/>
    <x v="307"/>
    <m/>
    <s v="7047676823"/>
    <n v="560"/>
    <m/>
    <m/>
    <n v="560"/>
    <d v="2022-06-09T00:00:00"/>
    <m/>
    <m/>
    <m/>
    <m/>
    <s v="WHRS"/>
    <m/>
  </r>
  <r>
    <s v="WHRS-1994"/>
    <m/>
    <m/>
    <m/>
    <x v="0"/>
    <x v="307"/>
    <m/>
    <s v="7047883641"/>
    <n v="560"/>
    <m/>
    <m/>
    <n v="560"/>
    <d v="2022-06-13T00:00:00"/>
    <m/>
    <m/>
    <m/>
    <m/>
    <s v="WHRS"/>
    <m/>
  </r>
  <r>
    <s v="WHRS-1994"/>
    <m/>
    <m/>
    <m/>
    <x v="0"/>
    <x v="307"/>
    <m/>
    <s v="7047881049"/>
    <n v="560"/>
    <m/>
    <m/>
    <n v="560"/>
    <d v="2022-06-13T00:00:00"/>
    <m/>
    <m/>
    <m/>
    <m/>
    <s v="WHRS"/>
    <m/>
  </r>
  <r>
    <s v="WHRS-1994"/>
    <m/>
    <m/>
    <m/>
    <x v="0"/>
    <x v="307"/>
    <m/>
    <s v="7047970489"/>
    <n v="560"/>
    <m/>
    <m/>
    <n v="560"/>
    <d v="2022-06-15T00:00:00"/>
    <m/>
    <m/>
    <m/>
    <m/>
    <s v="WHRS"/>
    <m/>
  </r>
  <r>
    <s v="WHRS-1994"/>
    <m/>
    <m/>
    <m/>
    <x v="0"/>
    <x v="307"/>
    <m/>
    <s v="7047968517"/>
    <n v="560"/>
    <m/>
    <m/>
    <n v="560"/>
    <d v="2022-06-15T00:00:00"/>
    <m/>
    <m/>
    <m/>
    <m/>
    <s v="WHRS"/>
    <m/>
  </r>
  <r>
    <s v="WHRS-1994"/>
    <m/>
    <m/>
    <m/>
    <x v="0"/>
    <x v="307"/>
    <m/>
    <s v="7047961062"/>
    <n v="560"/>
    <m/>
    <m/>
    <n v="560"/>
    <d v="2022-06-15T00:00:00"/>
    <m/>
    <m/>
    <m/>
    <m/>
    <s v="WHRS"/>
    <m/>
  </r>
  <r>
    <s v="WHRS-1994"/>
    <m/>
    <m/>
    <m/>
    <x v="0"/>
    <x v="307"/>
    <m/>
    <s v="7048603255"/>
    <n v="560"/>
    <m/>
    <m/>
    <n v="560"/>
    <d v="2022-06-27T00:00:00"/>
    <m/>
    <m/>
    <m/>
    <m/>
    <s v="WHRS"/>
    <m/>
  </r>
  <r>
    <s v="WHRS-1994"/>
    <m/>
    <m/>
    <m/>
    <x v="0"/>
    <x v="307"/>
    <m/>
    <s v="7048595487"/>
    <n v="560"/>
    <m/>
    <m/>
    <n v="560"/>
    <d v="2022-06-27T00:00:00"/>
    <m/>
    <m/>
    <m/>
    <m/>
    <s v="WHRS"/>
    <m/>
  </r>
  <r>
    <s v="WHRS-1994"/>
    <m/>
    <m/>
    <m/>
    <x v="0"/>
    <x v="307"/>
    <m/>
    <s v="7048587187"/>
    <n v="560"/>
    <m/>
    <m/>
    <n v="560"/>
    <d v="2022-06-27T00:00:00"/>
    <m/>
    <m/>
    <m/>
    <m/>
    <s v="WHRS"/>
    <m/>
  </r>
  <r>
    <s v="WHRS-1994"/>
    <m/>
    <m/>
    <m/>
    <x v="0"/>
    <x v="307"/>
    <m/>
    <s v="7049403132"/>
    <n v="560"/>
    <m/>
    <m/>
    <n v="560"/>
    <d v="2022-07-15T00:00:00"/>
    <m/>
    <m/>
    <m/>
    <m/>
    <s v="WHRS"/>
    <m/>
  </r>
  <r>
    <s v="WHRS-1994"/>
    <m/>
    <m/>
    <m/>
    <x v="0"/>
    <x v="307"/>
    <m/>
    <s v="7049401611"/>
    <n v="560"/>
    <m/>
    <m/>
    <n v="560"/>
    <d v="2022-07-15T00:00:00"/>
    <m/>
    <m/>
    <m/>
    <m/>
    <s v="WHRS"/>
    <m/>
  </r>
  <r>
    <s v="WHRS-1994"/>
    <m/>
    <m/>
    <m/>
    <x v="0"/>
    <x v="307"/>
    <m/>
    <s v="7049400728"/>
    <n v="560"/>
    <m/>
    <m/>
    <n v="560"/>
    <d v="2022-07-15T00:00:00"/>
    <m/>
    <m/>
    <m/>
    <m/>
    <s v="WHRS"/>
    <m/>
  </r>
  <r>
    <s v="WHRS-1994"/>
    <m/>
    <m/>
    <m/>
    <x v="0"/>
    <x v="307"/>
    <m/>
    <s v="7049400726"/>
    <n v="560"/>
    <m/>
    <m/>
    <n v="560"/>
    <d v="2022-07-15T00:00:00"/>
    <m/>
    <m/>
    <m/>
    <m/>
    <s v="WHRS"/>
    <m/>
  </r>
  <r>
    <s v="WHRS-1994"/>
    <m/>
    <m/>
    <m/>
    <x v="0"/>
    <x v="307"/>
    <m/>
    <s v="7049400246"/>
    <n v="560"/>
    <m/>
    <m/>
    <n v="560"/>
    <d v="2022-07-15T00:00:00"/>
    <m/>
    <m/>
    <m/>
    <m/>
    <s v="WHRS"/>
    <m/>
  </r>
  <r>
    <s v="WHRS-1994"/>
    <m/>
    <m/>
    <m/>
    <x v="0"/>
    <x v="307"/>
    <m/>
    <s v="7049653983"/>
    <n v="560"/>
    <m/>
    <m/>
    <n v="560"/>
    <d v="2022-07-20T00:00:00"/>
    <m/>
    <m/>
    <m/>
    <m/>
    <s v="WHRS"/>
    <m/>
  </r>
  <r>
    <s v="WHRS-1994"/>
    <m/>
    <m/>
    <m/>
    <x v="0"/>
    <x v="307"/>
    <m/>
    <s v="7050072292"/>
    <n v="560"/>
    <m/>
    <m/>
    <n v="560"/>
    <d v="2022-07-29T00:00:00"/>
    <m/>
    <m/>
    <m/>
    <m/>
    <s v="WHRS"/>
    <m/>
  </r>
  <r>
    <s v="WHRS-1994"/>
    <m/>
    <m/>
    <m/>
    <x v="0"/>
    <x v="307"/>
    <m/>
    <s v="7050323661"/>
    <n v="560"/>
    <m/>
    <m/>
    <n v="560"/>
    <d v="2022-08-02T00:00:00"/>
    <m/>
    <m/>
    <m/>
    <m/>
    <s v="WHRS"/>
    <m/>
  </r>
  <r>
    <s v="WHRS-1994"/>
    <m/>
    <m/>
    <m/>
    <x v="0"/>
    <x v="307"/>
    <m/>
    <s v="7050443312"/>
    <n v="560"/>
    <m/>
    <m/>
    <n v="560"/>
    <d v="2022-08-06T00:00:00"/>
    <m/>
    <m/>
    <m/>
    <m/>
    <s v="WHRS"/>
    <m/>
  </r>
  <r>
    <s v="WHRS-1994"/>
    <m/>
    <m/>
    <m/>
    <x v="0"/>
    <x v="307"/>
    <m/>
    <s v="7052261260"/>
    <n v="560"/>
    <m/>
    <m/>
    <n v="560"/>
    <d v="2022-09-14T00:00:00"/>
    <m/>
    <m/>
    <m/>
    <m/>
    <s v="WHRS"/>
    <m/>
  </r>
  <r>
    <s v="WHRS-1994"/>
    <m/>
    <m/>
    <m/>
    <x v="0"/>
    <x v="307"/>
    <m/>
    <s v="7052301406"/>
    <n v="560"/>
    <m/>
    <m/>
    <n v="560"/>
    <d v="2022-09-15T00:00:00"/>
    <m/>
    <m/>
    <m/>
    <m/>
    <s v="WHRS"/>
    <m/>
  </r>
  <r>
    <s v="WHRS-1994"/>
    <m/>
    <m/>
    <m/>
    <x v="0"/>
    <x v="307"/>
    <m/>
    <s v="7052827089"/>
    <n v="560"/>
    <m/>
    <m/>
    <n v="560"/>
    <d v="2022-09-26T00:00:00"/>
    <m/>
    <m/>
    <m/>
    <m/>
    <s v="WHRS"/>
    <m/>
  </r>
  <r>
    <s v="WHRS-1994"/>
    <m/>
    <m/>
    <m/>
    <x v="0"/>
    <x v="307"/>
    <m/>
    <s v="7052973985"/>
    <n v="560"/>
    <m/>
    <m/>
    <n v="560"/>
    <d v="2022-09-29T00:00:00"/>
    <m/>
    <m/>
    <m/>
    <m/>
    <s v="WHRS"/>
    <m/>
  </r>
  <r>
    <s v="WHRS-1994"/>
    <m/>
    <m/>
    <m/>
    <x v="0"/>
    <x v="307"/>
    <m/>
    <s v="7053235952"/>
    <n v="560"/>
    <m/>
    <m/>
    <n v="560"/>
    <d v="2022-10-01T00:00:00"/>
    <m/>
    <m/>
    <m/>
    <m/>
    <s v="WHRS"/>
    <m/>
  </r>
  <r>
    <s v="WHRS-1994"/>
    <m/>
    <m/>
    <m/>
    <x v="0"/>
    <x v="307"/>
    <m/>
    <s v="7053235788"/>
    <n v="560"/>
    <m/>
    <m/>
    <n v="560"/>
    <d v="2022-10-01T00:00:00"/>
    <m/>
    <m/>
    <m/>
    <m/>
    <s v="WHRS"/>
    <m/>
  </r>
  <r>
    <s v="WHRS-1994"/>
    <m/>
    <m/>
    <m/>
    <x v="0"/>
    <x v="307"/>
    <m/>
    <s v="7053235550"/>
    <n v="560"/>
    <m/>
    <m/>
    <n v="560"/>
    <d v="2022-10-01T00:00:00"/>
    <m/>
    <m/>
    <m/>
    <m/>
    <s v="WHRS"/>
    <m/>
  </r>
  <r>
    <s v="WHRS-1994"/>
    <m/>
    <m/>
    <m/>
    <x v="0"/>
    <x v="307"/>
    <m/>
    <s v="7054092674"/>
    <n v="560"/>
    <m/>
    <m/>
    <n v="560"/>
    <d v="2022-10-22T00:00:00"/>
    <m/>
    <m/>
    <m/>
    <m/>
    <s v="WHRS"/>
    <m/>
  </r>
  <r>
    <s v="WHRS-1994"/>
    <m/>
    <m/>
    <m/>
    <x v="0"/>
    <x v="307"/>
    <m/>
    <s v="7054270355"/>
    <n v="560"/>
    <m/>
    <m/>
    <n v="560"/>
    <d v="2022-10-28T00:00:00"/>
    <m/>
    <m/>
    <m/>
    <m/>
    <s v="WHRS"/>
    <m/>
  </r>
  <r>
    <s v="WHRS-1994"/>
    <m/>
    <m/>
    <m/>
    <x v="0"/>
    <x v="307"/>
    <m/>
    <s v="7055082222"/>
    <n v="560"/>
    <m/>
    <m/>
    <n v="560"/>
    <d v="2022-11-15T00:00:00"/>
    <m/>
    <m/>
    <m/>
    <m/>
    <s v="WHRS"/>
    <m/>
  </r>
  <r>
    <s v="WHRS-1994"/>
    <m/>
    <m/>
    <m/>
    <x v="0"/>
    <x v="307"/>
    <m/>
    <s v="7055154025"/>
    <n v="560"/>
    <m/>
    <m/>
    <n v="560"/>
    <d v="2022-11-16T00:00:00"/>
    <m/>
    <m/>
    <m/>
    <m/>
    <s v="WHRS"/>
    <m/>
  </r>
  <r>
    <s v="WHRS-1994"/>
    <m/>
    <m/>
    <m/>
    <x v="0"/>
    <x v="307"/>
    <m/>
    <s v="7055152992"/>
    <n v="560"/>
    <m/>
    <m/>
    <n v="560"/>
    <d v="2022-11-16T00:00:00"/>
    <m/>
    <m/>
    <m/>
    <m/>
    <s v="WHRS"/>
    <m/>
  </r>
  <r>
    <s v="WHRS-1994"/>
    <m/>
    <m/>
    <m/>
    <x v="0"/>
    <x v="307"/>
    <m/>
    <s v="7055152989"/>
    <n v="560"/>
    <m/>
    <m/>
    <n v="560"/>
    <d v="2022-11-16T00:00:00"/>
    <m/>
    <m/>
    <m/>
    <m/>
    <s v="WHRS"/>
    <m/>
  </r>
  <r>
    <s v="WHRS-1994"/>
    <m/>
    <m/>
    <m/>
    <x v="0"/>
    <x v="307"/>
    <m/>
    <s v="7055152309"/>
    <n v="560"/>
    <m/>
    <m/>
    <n v="560"/>
    <d v="2022-11-16T00:00:00"/>
    <m/>
    <m/>
    <m/>
    <m/>
    <s v="WHRS"/>
    <m/>
  </r>
  <r>
    <s v="WHRS-1994"/>
    <m/>
    <m/>
    <m/>
    <x v="0"/>
    <x v="307"/>
    <m/>
    <s v="7055152235"/>
    <n v="560"/>
    <m/>
    <m/>
    <n v="560"/>
    <d v="2022-11-16T00:00:00"/>
    <m/>
    <m/>
    <m/>
    <m/>
    <s v="WHRS"/>
    <m/>
  </r>
  <r>
    <s v="WHRS-1994"/>
    <m/>
    <m/>
    <m/>
    <x v="0"/>
    <x v="307"/>
    <m/>
    <s v="7055840548"/>
    <n v="560"/>
    <m/>
    <m/>
    <n v="560"/>
    <d v="2022-11-29T00:00:00"/>
    <m/>
    <m/>
    <m/>
    <m/>
    <s v="WHRS"/>
    <m/>
  </r>
  <r>
    <s v="WHRS-1994"/>
    <m/>
    <m/>
    <m/>
    <x v="0"/>
    <x v="307"/>
    <m/>
    <s v="7056220255"/>
    <n v="560"/>
    <m/>
    <m/>
    <n v="560"/>
    <d v="2022-12-06T00:00:00"/>
    <m/>
    <m/>
    <m/>
    <m/>
    <s v="WHRS"/>
    <m/>
  </r>
  <r>
    <s v="WHRS-1994"/>
    <m/>
    <m/>
    <m/>
    <x v="0"/>
    <x v="307"/>
    <m/>
    <s v="7056217551"/>
    <n v="560"/>
    <m/>
    <m/>
    <n v="560"/>
    <d v="2022-12-06T00:00:00"/>
    <m/>
    <m/>
    <m/>
    <m/>
    <s v="WHRS"/>
    <m/>
  </r>
  <r>
    <s v="WHRS-1994"/>
    <m/>
    <m/>
    <m/>
    <x v="0"/>
    <x v="307"/>
    <m/>
    <s v="7056217291"/>
    <n v="560"/>
    <m/>
    <m/>
    <n v="560"/>
    <d v="2022-12-06T00:00:00"/>
    <m/>
    <m/>
    <m/>
    <m/>
    <s v="WHRS"/>
    <m/>
  </r>
  <r>
    <s v="WHRS-1994"/>
    <m/>
    <m/>
    <m/>
    <x v="0"/>
    <x v="307"/>
    <m/>
    <s v="7056377174"/>
    <n v="560"/>
    <m/>
    <m/>
    <n v="560"/>
    <d v="2022-12-09T00:00:00"/>
    <m/>
    <m/>
    <m/>
    <m/>
    <s v="WHRS"/>
    <m/>
  </r>
  <r>
    <s v="WHRS-1994"/>
    <m/>
    <m/>
    <m/>
    <x v="0"/>
    <x v="307"/>
    <m/>
    <s v="7056376385"/>
    <n v="560"/>
    <m/>
    <m/>
    <n v="560"/>
    <d v="2022-12-09T00:00:00"/>
    <m/>
    <m/>
    <m/>
    <m/>
    <s v="WHRS"/>
    <m/>
  </r>
  <r>
    <s v="WHRS-1994"/>
    <m/>
    <m/>
    <m/>
    <x v="0"/>
    <x v="307"/>
    <m/>
    <s v="7056911321"/>
    <n v="560"/>
    <m/>
    <m/>
    <n v="560"/>
    <d v="2022-12-19T00:00:00"/>
    <m/>
    <m/>
    <m/>
    <m/>
    <s v="WHRS"/>
    <m/>
  </r>
  <r>
    <s v="WHRS-1994"/>
    <m/>
    <m/>
    <m/>
    <x v="0"/>
    <x v="307"/>
    <m/>
    <s v="7056911320"/>
    <n v="560"/>
    <m/>
    <m/>
    <n v="560"/>
    <d v="2022-12-19T00:00:00"/>
    <m/>
    <m/>
    <m/>
    <m/>
    <s v="WHRS"/>
    <m/>
  </r>
  <r>
    <s v="WHRS-1994"/>
    <m/>
    <m/>
    <m/>
    <x v="0"/>
    <x v="307"/>
    <m/>
    <s v="7056911317"/>
    <n v="560"/>
    <m/>
    <m/>
    <n v="560"/>
    <d v="2022-12-19T00:00:00"/>
    <m/>
    <m/>
    <m/>
    <m/>
    <s v="WHRS"/>
    <m/>
  </r>
  <r>
    <s v="WHRS-1994"/>
    <m/>
    <m/>
    <m/>
    <x v="0"/>
    <x v="307"/>
    <m/>
    <s v="7057369266"/>
    <n v="560"/>
    <m/>
    <m/>
    <n v="560"/>
    <d v="2022-12-27T00:00:00"/>
    <m/>
    <m/>
    <m/>
    <m/>
    <s v="WHRS"/>
    <m/>
  </r>
  <r>
    <s v="WHRS-1994"/>
    <m/>
    <m/>
    <m/>
    <x v="0"/>
    <x v="307"/>
    <m/>
    <s v="7057368269"/>
    <n v="560"/>
    <m/>
    <m/>
    <n v="560"/>
    <d v="2022-12-27T00:00:00"/>
    <m/>
    <m/>
    <m/>
    <m/>
    <s v="WHRS"/>
    <m/>
  </r>
  <r>
    <s v="WHRS-1994"/>
    <m/>
    <m/>
    <m/>
    <x v="0"/>
    <x v="307"/>
    <m/>
    <s v="7057368266"/>
    <n v="560"/>
    <m/>
    <m/>
    <n v="560"/>
    <d v="2022-12-27T00:00:00"/>
    <m/>
    <m/>
    <m/>
    <m/>
    <s v="WHRS"/>
    <m/>
  </r>
  <r>
    <s v="WHRS-1994"/>
    <m/>
    <m/>
    <m/>
    <x v="0"/>
    <x v="307"/>
    <m/>
    <s v="7057367990"/>
    <n v="560"/>
    <m/>
    <m/>
    <n v="560"/>
    <d v="2022-12-27T00:00:00"/>
    <m/>
    <m/>
    <m/>
    <m/>
    <s v="WHRS"/>
    <m/>
  </r>
  <r>
    <s v="WHRS-1994"/>
    <m/>
    <m/>
    <m/>
    <x v="0"/>
    <x v="307"/>
    <m/>
    <s v="7057366940"/>
    <n v="560"/>
    <m/>
    <m/>
    <n v="560"/>
    <d v="2022-12-27T00:00:00"/>
    <m/>
    <m/>
    <m/>
    <m/>
    <s v="WHRS"/>
    <m/>
  </r>
  <r>
    <s v="WHRS-1994"/>
    <m/>
    <m/>
    <m/>
    <x v="0"/>
    <x v="307"/>
    <m/>
    <s v="7057366935"/>
    <n v="560"/>
    <m/>
    <m/>
    <n v="560"/>
    <d v="2022-12-27T00:00:00"/>
    <m/>
    <m/>
    <m/>
    <m/>
    <s v="WHRS"/>
    <m/>
  </r>
  <r>
    <s v="WHRS-1994"/>
    <m/>
    <m/>
    <m/>
    <x v="0"/>
    <x v="307"/>
    <m/>
    <s v="7057833203"/>
    <n v="560"/>
    <m/>
    <m/>
    <n v="560"/>
    <d v="2023-01-04T00:00:00"/>
    <m/>
    <m/>
    <m/>
    <m/>
    <s v="WHRS"/>
    <m/>
  </r>
  <r>
    <s v="WHRS-1994"/>
    <m/>
    <m/>
    <m/>
    <x v="0"/>
    <x v="307"/>
    <m/>
    <s v="7057832288"/>
    <n v="560"/>
    <m/>
    <m/>
    <n v="560"/>
    <d v="2023-01-04T00:00:00"/>
    <m/>
    <m/>
    <m/>
    <m/>
    <s v="WHRS"/>
    <m/>
  </r>
  <r>
    <s v="WHRS-1994"/>
    <m/>
    <m/>
    <m/>
    <x v="0"/>
    <x v="307"/>
    <m/>
    <s v="7057832089"/>
    <n v="560"/>
    <m/>
    <m/>
    <n v="560"/>
    <d v="2023-01-04T00:00:00"/>
    <m/>
    <m/>
    <m/>
    <m/>
    <s v="WHRS"/>
    <m/>
  </r>
  <r>
    <s v="WHRS-1994"/>
    <m/>
    <m/>
    <m/>
    <x v="0"/>
    <x v="307"/>
    <m/>
    <s v="7057831733"/>
    <n v="560"/>
    <m/>
    <m/>
    <n v="560"/>
    <d v="2023-01-04T00:00:00"/>
    <m/>
    <m/>
    <m/>
    <m/>
    <s v="WHRS"/>
    <m/>
  </r>
  <r>
    <s v="WHRS-1994"/>
    <m/>
    <m/>
    <m/>
    <x v="0"/>
    <x v="307"/>
    <m/>
    <s v="7057831198"/>
    <n v="560"/>
    <m/>
    <m/>
    <n v="560"/>
    <d v="2023-01-04T00:00:00"/>
    <m/>
    <m/>
    <m/>
    <m/>
    <s v="WHRS"/>
    <m/>
  </r>
  <r>
    <s v="WHRS-1994"/>
    <m/>
    <m/>
    <m/>
    <x v="0"/>
    <x v="307"/>
    <m/>
    <s v="7057831039"/>
    <n v="560"/>
    <m/>
    <m/>
    <n v="560"/>
    <d v="2023-01-04T00:00:00"/>
    <m/>
    <m/>
    <m/>
    <m/>
    <s v="WHRS"/>
    <m/>
  </r>
  <r>
    <s v="WHRS-1994"/>
    <m/>
    <m/>
    <m/>
    <x v="0"/>
    <x v="307"/>
    <m/>
    <s v="7057831035"/>
    <n v="560"/>
    <m/>
    <m/>
    <n v="560"/>
    <d v="2023-01-04T00:00:00"/>
    <m/>
    <m/>
    <m/>
    <m/>
    <s v="WHRS"/>
    <m/>
  </r>
  <r>
    <s v="WHRS-1994"/>
    <m/>
    <m/>
    <m/>
    <x v="0"/>
    <x v="307"/>
    <m/>
    <s v="7058176689"/>
    <n v="560"/>
    <m/>
    <m/>
    <n v="560"/>
    <d v="2023-01-10T00:00:00"/>
    <m/>
    <m/>
    <m/>
    <m/>
    <s v="WHRS"/>
    <m/>
  </r>
  <r>
    <s v="WHRS-1994"/>
    <m/>
    <m/>
    <m/>
    <x v="0"/>
    <x v="307"/>
    <m/>
    <s v="7061990546"/>
    <n v="560"/>
    <m/>
    <m/>
    <n v="560"/>
    <d v="2023-03-17T00:00:00"/>
    <m/>
    <m/>
    <m/>
    <m/>
    <s v="WHRS"/>
    <m/>
  </r>
  <r>
    <s v="WHRS-1994"/>
    <m/>
    <m/>
    <m/>
    <x v="0"/>
    <x v="307"/>
    <m/>
    <s v="7061969706"/>
    <n v="560"/>
    <m/>
    <m/>
    <n v="560"/>
    <d v="2023-03-17T00:00:00"/>
    <m/>
    <m/>
    <m/>
    <m/>
    <s v="WHRS"/>
    <m/>
  </r>
  <r>
    <s v="WHRS-1994"/>
    <m/>
    <m/>
    <m/>
    <x v="0"/>
    <x v="307"/>
    <m/>
    <s v="7062207819"/>
    <n v="560"/>
    <m/>
    <m/>
    <n v="560"/>
    <d v="2023-03-21T00:00:00"/>
    <m/>
    <m/>
    <m/>
    <m/>
    <s v="WHRS"/>
    <m/>
  </r>
  <r>
    <s v="WHRS-1994"/>
    <m/>
    <m/>
    <m/>
    <x v="0"/>
    <x v="307"/>
    <m/>
    <s v="7062346601"/>
    <n v="560"/>
    <m/>
    <m/>
    <n v="560"/>
    <d v="2023-03-23T00:00:00"/>
    <m/>
    <m/>
    <m/>
    <m/>
    <s v="WHRS"/>
    <m/>
  </r>
  <r>
    <s v="WHRS-1994"/>
    <m/>
    <m/>
    <m/>
    <x v="0"/>
    <x v="307"/>
    <m/>
    <s v="7063118893"/>
    <n v="560"/>
    <m/>
    <m/>
    <n v="560"/>
    <d v="2023-04-04T00:00:00"/>
    <m/>
    <m/>
    <m/>
    <m/>
    <s v="WHRS"/>
    <m/>
  </r>
  <r>
    <s v="WHRS-1994"/>
    <m/>
    <m/>
    <m/>
    <x v="0"/>
    <x v="307"/>
    <m/>
    <s v="7064247947"/>
    <n v="560"/>
    <m/>
    <m/>
    <n v="560"/>
    <d v="2023-04-25T00:00:00"/>
    <m/>
    <m/>
    <m/>
    <m/>
    <s v="WHRS"/>
    <m/>
  </r>
  <r>
    <s v="DC4"/>
    <s v="DL01231100639"/>
    <s v="DAL2324013526"/>
    <n v="703046"/>
    <x v="0"/>
    <x v="279"/>
    <n v="8266019198"/>
    <s v="CB5000292934"/>
    <n v="560"/>
    <m/>
    <n v="0"/>
    <n v="560"/>
    <d v="2023-10-28T17:30:00"/>
    <n v="1218740469"/>
    <s v="UTCL-21-DL-N-28"/>
    <s v="N348232784914480"/>
    <d v="2023-12-16T00:00:00"/>
    <s v="Line-1 DC to AC Conversion"/>
    <m/>
  </r>
  <r>
    <s v="WHRS-1994"/>
    <m/>
    <m/>
    <m/>
    <x v="0"/>
    <x v="307"/>
    <m/>
    <s v="7039299797"/>
    <n v="554.95000000000005"/>
    <m/>
    <m/>
    <n v="554.95000000000005"/>
    <d v="2021-12-20T00:00:00"/>
    <m/>
    <m/>
    <m/>
    <m/>
    <s v="WHRS"/>
    <m/>
  </r>
  <r>
    <s v="WHRS-1994"/>
    <m/>
    <m/>
    <m/>
    <x v="0"/>
    <x v="307"/>
    <m/>
    <s v="7033349878"/>
    <n v="547.46"/>
    <m/>
    <m/>
    <n v="547.46"/>
    <d v="2021-07-27T00:00:00"/>
    <m/>
    <m/>
    <m/>
    <m/>
    <s v="WHRS"/>
    <m/>
  </r>
  <r>
    <s v="WHRS-1994"/>
    <m/>
    <m/>
    <m/>
    <x v="0"/>
    <x v="307"/>
    <m/>
    <s v="7035530166"/>
    <n v="543.72"/>
    <m/>
    <m/>
    <n v="543.72"/>
    <d v="2021-09-18T00:00:00"/>
    <m/>
    <m/>
    <m/>
    <m/>
    <s v="WHRS"/>
    <m/>
  </r>
  <r>
    <s v="WHRS-1994"/>
    <m/>
    <m/>
    <m/>
    <x v="0"/>
    <x v="307"/>
    <m/>
    <s v="7028582738"/>
    <n v="538.48"/>
    <m/>
    <m/>
    <n v="538.48"/>
    <d v="2021-03-24T00:00:00"/>
    <m/>
    <m/>
    <m/>
    <m/>
    <s v="WHRS"/>
    <m/>
  </r>
  <r>
    <s v="C1246"/>
    <s v="DL01221201879"/>
    <s v="DAL2223015715"/>
    <n v="102659"/>
    <x v="0"/>
    <x v="154"/>
    <n v="8268009673"/>
    <n v="83"/>
    <n v="536.54999999999995"/>
    <m/>
    <n v="96.578999999999994"/>
    <n v="633.12899999999991"/>
    <d v="2022-12-08T17:30:00"/>
    <n v="44367499"/>
    <s v="UTCL-20-DL-R-04"/>
    <s v="N009232283714077"/>
    <d v="2023-01-12T00:00:00"/>
    <s v="Cement Mill"/>
    <s v="Civil- Cement Mill"/>
  </r>
  <r>
    <s v="WHRS-89"/>
    <s v="DL01220600936"/>
    <s v="DAL2223003828"/>
    <n v="703046"/>
    <x v="0"/>
    <x v="279"/>
    <n v="8266014507"/>
    <s v="CB5000225677"/>
    <n v="536"/>
    <m/>
    <n v="0"/>
    <n v="536"/>
    <d v="2022-05-29T17:30:00"/>
    <n v="3445007711"/>
    <s v="UTCL-20-DL-R-01"/>
    <s v="N179222013790719"/>
    <d v="2022-06-29T00:00:00"/>
    <s v="WHRS"/>
    <m/>
  </r>
  <r>
    <s v="OLBC82"/>
    <s v="DL01230500063"/>
    <s v="DAL2324001392"/>
    <n v="703046"/>
    <x v="0"/>
    <x v="279"/>
    <n v="8266017923"/>
    <s v="CB5000271184"/>
    <n v="534"/>
    <m/>
    <n v="0"/>
    <n v="534"/>
    <d v="2023-03-31T17:30:00"/>
    <n v="1218719738"/>
    <s v="UTCL-20-DL-R-07"/>
    <s v="N177232517500850"/>
    <d v="2023-06-28T00:00:00"/>
    <s v="OLBC"/>
    <m/>
  </r>
  <r>
    <s v="WHRS-87"/>
    <s v="DL01220501056"/>
    <s v="DAL2223002577"/>
    <n v="703046"/>
    <x v="0"/>
    <x v="279"/>
    <n v="8266014508"/>
    <s v="CB5000225551"/>
    <n v="533"/>
    <m/>
    <n v="0"/>
    <n v="533"/>
    <d v="2022-05-21T17:30:00"/>
    <n v="3445005311"/>
    <s v="UTCL-20-DL-R-01"/>
    <s v="N155221984409767"/>
    <d v="2022-06-05T00:00:00"/>
    <s v="WHRS"/>
    <m/>
  </r>
  <r>
    <n v="32"/>
    <s v="DL01230301650"/>
    <s v="DAL2223021534"/>
    <n v="703046"/>
    <x v="0"/>
    <x v="279"/>
    <n v="8266017026"/>
    <s v="CB5000272054"/>
    <n v="529"/>
    <m/>
    <n v="0"/>
    <n v="529"/>
    <d v="2023-03-13T17:30:00"/>
    <n v="3445036734"/>
    <s v="UTCL-21-DL-R-04"/>
    <s v="N142232468935654"/>
    <d v="2023-05-24T00:00:00"/>
    <s v="AFR"/>
    <m/>
  </r>
  <r>
    <s v="CU25"/>
    <s v="DL01240101753"/>
    <s v="DAL2324017786"/>
    <n v="703046"/>
    <x v="0"/>
    <x v="279"/>
    <n v="8266020353"/>
    <s v="CB5000293408"/>
    <n v="529"/>
    <m/>
    <n v="0"/>
    <n v="529"/>
    <d v="2024-01-06T17:30:00"/>
    <n v="1218745896"/>
    <s v="UTCL-22-DL-R-07"/>
    <s v="N037242868262973"/>
    <d v="2024-02-08T00:00:00"/>
    <s v="Line-1 Cooler Updragation "/>
    <m/>
  </r>
  <r>
    <s v="RMES-24"/>
    <s v="DL01240101758"/>
    <s v="DAL2324017791"/>
    <n v="703046"/>
    <x v="0"/>
    <x v="279"/>
    <n v="8266019747"/>
    <s v="CB5000293400"/>
    <n v="529"/>
    <m/>
    <n v="0"/>
    <n v="529"/>
    <d v="2024-01-06T17:30:00"/>
    <n v="1218747015"/>
    <s v="UTCL-22-DL-N-39"/>
    <s v="N051242892825036"/>
    <d v="2024-02-22T00:00:00"/>
    <s v="Raw Mill-1 ESP"/>
    <m/>
  </r>
  <r>
    <s v="OLBC76"/>
    <s v="DL01220300673"/>
    <s v="DAL2122016773"/>
    <n v="703046"/>
    <x v="0"/>
    <x v="279"/>
    <n v="8266013533"/>
    <s v="CB5000217177"/>
    <n v="527"/>
    <m/>
    <n v="0"/>
    <n v="527"/>
    <d v="2022-02-27T17:30:00"/>
    <n v="3445031771"/>
    <s v="UTCL-20-DL-R-07"/>
    <s v="N088221892752756"/>
    <d v="2022-03-30T00:00:00"/>
    <s v="OLBC"/>
    <m/>
  </r>
  <r>
    <s v="C1076"/>
    <s v="DL01220300890"/>
    <s v="DAL2122016892"/>
    <n v="703046"/>
    <x v="0"/>
    <x v="279"/>
    <n v="8266013732"/>
    <s v="CB5000217244"/>
    <n v="527"/>
    <m/>
    <n v="0"/>
    <n v="527"/>
    <d v="2022-03-04T17:30:00"/>
    <n v="3445031942"/>
    <s v="UTCL-20-DL-R-04"/>
    <s v="N094221901542648"/>
    <d v="2022-04-05T00:00:00"/>
    <s v="Cement Mill"/>
    <m/>
  </r>
  <r>
    <s v="C1042"/>
    <s v="DL01220302016"/>
    <s v="DAL2122018116"/>
    <n v="703046"/>
    <x v="0"/>
    <x v="279"/>
    <n v="8266013924"/>
    <s v="CB5000217322"/>
    <n v="527"/>
    <m/>
    <n v="0"/>
    <n v="527"/>
    <d v="2022-03-14T17:30:00"/>
    <n v="3445034312"/>
    <s v="UTCL-20-DL-R-04"/>
    <s v="HDFCR52022041361113374"/>
    <d v="2022-04-14T00:00:00"/>
    <s v="Cement Mill"/>
    <m/>
  </r>
  <r>
    <s v="OLBC58"/>
    <s v="DL01220400040"/>
    <s v="DAL2223000121"/>
    <n v="703046"/>
    <x v="0"/>
    <x v="279"/>
    <n v="8266013919"/>
    <s v="CB5000217435"/>
    <n v="527"/>
    <m/>
    <n v="0"/>
    <n v="527"/>
    <d v="2022-03-24T17:30:00"/>
    <n v="3445000072"/>
    <s v="UTCL-20-DL-R-07"/>
    <s v="N115221930012927"/>
    <d v="2022-04-26T00:00:00"/>
    <s v="OLBC"/>
    <m/>
  </r>
  <r>
    <s v="OLBC67"/>
    <s v="DL01221201847"/>
    <s v="DAL2223015823"/>
    <n v="703046"/>
    <x v="0"/>
    <x v="279"/>
    <n v="8266016396"/>
    <s v="CB5000245551"/>
    <n v="518"/>
    <m/>
    <n v="0"/>
    <n v="518"/>
    <d v="2022-11-21T17:30:00"/>
    <n v="3445027729"/>
    <s v="UTCL-20-DL-R-07"/>
    <s v="N020232297140411"/>
    <d v="2023-01-20T00:00:00"/>
    <s v="OLBC"/>
    <m/>
  </r>
  <r>
    <n v="45"/>
    <s v="DL01230601559"/>
    <s v="DAL2324004962"/>
    <n v="703046"/>
    <x v="0"/>
    <x v="279"/>
    <n v="8266017007"/>
    <s v="CB5000271544"/>
    <n v="518"/>
    <m/>
    <n v="0"/>
    <n v="518"/>
    <d v="2023-05-20T17:30:00"/>
    <n v="1218725240"/>
    <s v="UTCL-21-DL-R-04"/>
    <s v="N233232603808236"/>
    <d v="2023-08-23T00:00:00"/>
    <s v="AFR"/>
    <m/>
  </r>
  <r>
    <s v="OLBC49"/>
    <s v="DL01230201546"/>
    <s v="DAL2223019340"/>
    <n v="703046"/>
    <x v="0"/>
    <x v="279"/>
    <n v="8266017190"/>
    <s v="CB5000246245"/>
    <n v="516"/>
    <m/>
    <n v="0"/>
    <n v="516"/>
    <d v="2023-02-07T17:30:00"/>
    <n v="3445033278"/>
    <s v="UTCL-20-DL-R-07"/>
    <s v="N107232421175994"/>
    <d v="2023-04-19T00:00:00"/>
    <s v="OLBC"/>
    <m/>
  </r>
  <r>
    <s v="CE11"/>
    <s v="DL01230801309"/>
    <s v="DAL2324008925"/>
    <n v="703046"/>
    <x v="0"/>
    <x v="279"/>
    <n v="8266018988"/>
    <s v="CB5000272228"/>
    <n v="516"/>
    <m/>
    <n v="0"/>
    <n v="516"/>
    <d v="2023-08-05T17:30:00"/>
    <n v="1218731157"/>
    <s v="UTCL-22-DL-N-49"/>
    <s v="N290232693178088"/>
    <d v="2023-10-19T00:00:00"/>
    <s v="Line-1 Cooler ESP"/>
    <m/>
  </r>
  <r>
    <s v="CU191"/>
    <s v="DL01231201469"/>
    <m/>
    <n v="703046"/>
    <x v="0"/>
    <x v="279"/>
    <n v="8266019970"/>
    <s v="CB5000293006"/>
    <n v="516"/>
    <m/>
    <n v="0"/>
    <n v="516"/>
    <d v="2023-11-09T00:00:00"/>
    <m/>
    <s v="UTCL-22-DL-R-07"/>
    <m/>
    <m/>
    <s v="Line-1 Cooler Updragation "/>
    <m/>
  </r>
  <r>
    <s v="WHRS-1994"/>
    <m/>
    <m/>
    <m/>
    <x v="0"/>
    <x v="307"/>
    <m/>
    <s v="7042765782"/>
    <n v="514.70000000000005"/>
    <m/>
    <m/>
    <n v="514.70000000000005"/>
    <d v="2022-02-28T00:00:00"/>
    <m/>
    <m/>
    <m/>
    <m/>
    <s v="WHRS"/>
    <m/>
  </r>
  <r>
    <s v="OLBC46"/>
    <s v="DL01220700713"/>
    <s v="DAL2223005558"/>
    <n v="703046"/>
    <x v="0"/>
    <x v="279"/>
    <n v="8266014931"/>
    <s v="CB5000225854"/>
    <n v="513"/>
    <m/>
    <n v="0"/>
    <n v="513"/>
    <d v="2022-06-20T17:30:00"/>
    <n v="3445010463"/>
    <s v="UTCL-20-DL-R-07"/>
    <s v="N200222044506229"/>
    <d v="2022-07-20T00:00:00"/>
    <s v="OLBC"/>
    <m/>
  </r>
  <r>
    <s v="OLBC68"/>
    <s v="DL01221201849"/>
    <s v="DAL2223015825"/>
    <n v="703046"/>
    <x v="0"/>
    <x v="279"/>
    <n v="8266016395"/>
    <s v="CB5000245553"/>
    <n v="512"/>
    <m/>
    <n v="0"/>
    <n v="512"/>
    <d v="2022-11-21T00:00:00"/>
    <n v="3445027781"/>
    <s v="UTCL-20-DL-R-07"/>
    <s v="N020232297140411"/>
    <d v="2023-01-20T00:00:00"/>
    <s v="OLBC"/>
    <m/>
  </r>
  <r>
    <s v="OLBC57"/>
    <s v="DL01230200175"/>
    <s v="DAL2223017910"/>
    <n v="703046"/>
    <x v="0"/>
    <x v="279"/>
    <n v="8266016731"/>
    <s v="CB5000246058"/>
    <n v="512"/>
    <m/>
    <n v="0"/>
    <n v="512"/>
    <d v="2023-01-21T17:30:00"/>
    <n v="3445031109"/>
    <s v="UTCL-20-DL-R-07"/>
    <s v="N093232400150723"/>
    <d v="2023-04-04T00:00:00"/>
    <s v="OLBC"/>
    <m/>
  </r>
  <r>
    <s v="RMES-17"/>
    <s v="DL01240301620"/>
    <s v="DAL2324021474"/>
    <n v="703046"/>
    <x v="0"/>
    <x v="279"/>
    <n v="8266020929"/>
    <s v="CB5000293879"/>
    <n v="512"/>
    <m/>
    <n v="0"/>
    <n v="512"/>
    <d v="2024-03-06T17:30:00"/>
    <n v="3569301018"/>
    <s v="UTCL-22-DL-N-39"/>
    <s v="N096242972156355"/>
    <d v="2024-04-07T00:00:00"/>
    <s v="Raw Mill-1 ESP"/>
    <m/>
  </r>
  <r>
    <s v="C1397"/>
    <m/>
    <m/>
    <m/>
    <x v="0"/>
    <x v="168"/>
    <m/>
    <s v="7036564480"/>
    <n v="511.82"/>
    <m/>
    <m/>
    <n v="511.82"/>
    <d v="2021-10-12T00:00:00"/>
    <m/>
    <m/>
    <m/>
    <m/>
    <s v="Cement Mill"/>
    <m/>
  </r>
  <r>
    <n v="22"/>
    <s v="DL01221201948"/>
    <s v="DAL2223015772"/>
    <n v="703046"/>
    <x v="0"/>
    <x v="279"/>
    <n v="8266016729"/>
    <s v="CB5000245726"/>
    <n v="510"/>
    <m/>
    <n v="0"/>
    <n v="510"/>
    <d v="2022-12-16T17:30:00"/>
    <n v="3445027639"/>
    <s v="UTCL-21-DL-R-04"/>
    <s v="N045232331002089"/>
    <d v="2023-02-15T00:00:00"/>
    <s v="AFR"/>
    <m/>
  </r>
  <r>
    <s v="RMES-16"/>
    <s v="DL01240300430"/>
    <s v="DAL2324020640"/>
    <n v="703046"/>
    <x v="0"/>
    <x v="279"/>
    <n v="8266020740"/>
    <s v="CB5000293720"/>
    <n v="510"/>
    <m/>
    <n v="0"/>
    <n v="510"/>
    <d v="2024-02-17T00:00:00"/>
    <n v="3569300559"/>
    <s v="UTCL-22-DL-N-39"/>
    <s v="N078242939571535"/>
    <d v="2024-03-20T00:00:00"/>
    <s v="Raw Mill-1 ESP"/>
    <m/>
  </r>
  <r>
    <s v="WHRS-1994"/>
    <m/>
    <m/>
    <m/>
    <x v="0"/>
    <x v="307"/>
    <m/>
    <s v="7031441042"/>
    <n v="509.49"/>
    <m/>
    <m/>
    <n v="509.49"/>
    <d v="2021-06-10T00:00:00"/>
    <m/>
    <m/>
    <m/>
    <m/>
    <s v="WHRS"/>
    <m/>
  </r>
  <r>
    <s v="CE19"/>
    <s v="DL01230501889"/>
    <s v="DAL2324003218"/>
    <n v="703046"/>
    <x v="0"/>
    <x v="279"/>
    <n v="8266018436"/>
    <s v="CB5000271552"/>
    <n v="505"/>
    <m/>
    <n v="0"/>
    <n v="505"/>
    <d v="2023-05-20T17:30:00"/>
    <n v="1218723136"/>
    <s v="UTCL-22-DL-N-49"/>
    <s v="N170232509155653"/>
    <d v="2023-06-21T00:00:00"/>
    <s v="Line-1 Cooler ESP"/>
    <m/>
  </r>
  <r>
    <s v="RMES-35"/>
    <s v="DL01240701076"/>
    <m/>
    <n v="703046"/>
    <x v="0"/>
    <x v="279"/>
    <n v="8266020739"/>
    <s v="CB5000337053"/>
    <n v="505"/>
    <m/>
    <n v="0"/>
    <n v="505"/>
    <d v="2024-05-22T17:30:00"/>
    <m/>
    <s v="UTCL-22-DL-N-39"/>
    <m/>
    <m/>
    <s v="Raw Mill-1 ESP"/>
    <m/>
  </r>
  <r>
    <s v="AI1"/>
    <s v="DL01210701891"/>
    <s v="DAL2122005328"/>
    <n v="703046"/>
    <x v="0"/>
    <x v="279"/>
    <n v="8266011722"/>
    <s v="CB5000202860"/>
    <n v="504"/>
    <m/>
    <n v="0"/>
    <n v="504"/>
    <d v="2021-07-13T17:30:00"/>
    <n v="3445009183"/>
    <s v="UTCL-20-DL-R-03"/>
    <s v="N277211659817106"/>
    <d v="2021-10-05T00:00:00"/>
    <s v="Air Blast Control Sy"/>
    <m/>
  </r>
  <r>
    <s v="WHRS-85"/>
    <s v="DL01211001073"/>
    <s v="DAL2122009645"/>
    <n v="703046"/>
    <x v="0"/>
    <x v="279"/>
    <n v="8266012385"/>
    <s v="CB5000203264"/>
    <n v="504"/>
    <m/>
    <n v="0"/>
    <n v="504"/>
    <d v="2021-09-11T17:30:00"/>
    <n v="3445016622"/>
    <s v="UTCL-20-DL-R-01"/>
    <s v="N323211719833218"/>
    <d v="2021-11-20T00:00:00"/>
    <s v="WHRS"/>
    <m/>
  </r>
  <r>
    <s v="C1055"/>
    <s v="DL01211100666"/>
    <s v="DAL2122011318"/>
    <n v="703046"/>
    <x v="0"/>
    <x v="279"/>
    <n v="8266012562"/>
    <s v="CB5200033400"/>
    <n v="504"/>
    <m/>
    <n v="0"/>
    <n v="504"/>
    <d v="2021-10-29T17:30:00"/>
    <n v="3445019272"/>
    <s v="UTCL-20-DL-R-04"/>
    <s v="N333211729948199"/>
    <d v="2021-11-30T00:00:00"/>
    <s v="Cement Mill"/>
    <m/>
  </r>
  <r>
    <s v="WHRS-1994"/>
    <m/>
    <m/>
    <m/>
    <x v="0"/>
    <x v="307"/>
    <m/>
    <s v="7064761656"/>
    <n v="502"/>
    <m/>
    <m/>
    <n v="502"/>
    <d v="2023-05-04T00:00:00"/>
    <m/>
    <m/>
    <m/>
    <m/>
    <s v="WHRS"/>
    <m/>
  </r>
  <r>
    <s v="WHRS-1994"/>
    <m/>
    <m/>
    <m/>
    <x v="0"/>
    <x v="307"/>
    <m/>
    <s v="7064761656"/>
    <n v="501"/>
    <m/>
    <m/>
    <n v="501"/>
    <d v="2023-05-04T00:00:00"/>
    <m/>
    <m/>
    <m/>
    <m/>
    <s v="WHRS"/>
    <m/>
  </r>
  <r>
    <s v="WHRS-1827"/>
    <s v="DL01211201045"/>
    <s v="DAL2122012801"/>
    <n v="401972"/>
    <x v="0"/>
    <x v="29"/>
    <n v="8263000049"/>
    <s v="IDM11010095"/>
    <n v="500"/>
    <n v="0"/>
    <n v="90"/>
    <n v="590"/>
    <d v="2021-10-29T17:30:00"/>
    <n v="6870324560"/>
    <s v="UTCL-20-DL-R-01"/>
    <m/>
    <m/>
    <s v="WHRS"/>
    <m/>
  </r>
  <r>
    <s v="WHRS-1820"/>
    <s v="DL01211201046"/>
    <s v="DAL2122012800"/>
    <n v="401972"/>
    <x v="0"/>
    <x v="29"/>
    <n v="8263000049"/>
    <s v="IDM11010096"/>
    <n v="500"/>
    <n v="0"/>
    <n v="90"/>
    <n v="590"/>
    <d v="2021-10-29T17:30:00"/>
    <n v="6870324629"/>
    <s v="UTCL-20-DL-R-01"/>
    <m/>
    <m/>
    <s v="WHRS"/>
    <m/>
  </r>
  <r>
    <s v="WHRS-1848"/>
    <s v="DL01220101036"/>
    <s v="DAL2122014393"/>
    <n v="401972"/>
    <x v="0"/>
    <x v="29"/>
    <n v="8263000049"/>
    <s v="IDM11009815"/>
    <n v="500"/>
    <n v="0"/>
    <n v="90"/>
    <n v="590"/>
    <d v="2021-10-19T17:30:00"/>
    <n v="6870366799"/>
    <s v="UTCL-20-DL-R-01"/>
    <m/>
    <m/>
    <s v="WHRS"/>
    <m/>
  </r>
  <r>
    <s v="WHRS-1842"/>
    <s v="DL01220101035"/>
    <s v="DAL2122014394"/>
    <n v="401972"/>
    <x v="0"/>
    <x v="29"/>
    <n v="8263000049"/>
    <s v="IDM11009816"/>
    <n v="500"/>
    <n v="0"/>
    <n v="90"/>
    <n v="590"/>
    <d v="2021-10-19T00:00:00"/>
    <n v="6870366969"/>
    <s v="UTCL-20-DL-R-01"/>
    <m/>
    <m/>
    <s v="WHRS"/>
    <m/>
  </r>
  <r>
    <s v="OLBC48"/>
    <s v="DL01221201960"/>
    <s v="DAL2223015793"/>
    <n v="703046"/>
    <x v="0"/>
    <x v="279"/>
    <n v="8266016647"/>
    <s v="CB5000245719"/>
    <n v="499"/>
    <m/>
    <n v="0"/>
    <n v="499"/>
    <d v="2022-12-16T17:30:00"/>
    <n v="3445027638"/>
    <s v="UTCL-20-DL-R-07"/>
    <s v="N045232331002089"/>
    <d v="2023-02-15T00:00:00"/>
    <s v="OLBC"/>
    <m/>
  </r>
  <r>
    <n v="41"/>
    <s v="DL01230500101"/>
    <s v="DAL2324001366"/>
    <n v="703046"/>
    <x v="0"/>
    <x v="279"/>
    <n v="8266016503"/>
    <s v="CB5000271354"/>
    <n v="499"/>
    <m/>
    <n v="0"/>
    <n v="499"/>
    <d v="2023-04-16T17:30:00"/>
    <n v="1218720357"/>
    <s v="UTCL-21-DL-R-04"/>
    <s v="N136232461827575"/>
    <d v="2023-05-18T00:00:00"/>
    <s v="AFR"/>
    <m/>
  </r>
  <r>
    <s v="CU24"/>
    <s v="DL01240101732"/>
    <s v="DAL2324017767"/>
    <n v="703046"/>
    <x v="0"/>
    <x v="279"/>
    <n v="8266017630"/>
    <s v="CB5000293470"/>
    <n v="499"/>
    <m/>
    <n v="0"/>
    <n v="499"/>
    <d v="2024-01-12T17:30:00"/>
    <n v="1218745915"/>
    <s v="UTCL-22-DL-R-07"/>
    <s v="N043242880192502"/>
    <d v="2024-02-12T00:00:00"/>
    <s v="Line-1 Cooler Updragation "/>
    <m/>
  </r>
  <r>
    <s v="CE22"/>
    <s v="DL01240301585"/>
    <s v="DAL2324021439"/>
    <n v="703046"/>
    <x v="0"/>
    <x v="279"/>
    <n v="8266019461"/>
    <s v="CB5000293862"/>
    <n v="499"/>
    <m/>
    <n v="0"/>
    <n v="499"/>
    <d v="2024-03-06T17:30:00"/>
    <n v="3569301030"/>
    <s v="UTCL-22-DL-N-49"/>
    <s v="N096242972156355"/>
    <d v="2024-04-07T00:00:00"/>
    <s v="Line-1 Cooler ESP"/>
    <m/>
  </r>
  <r>
    <s v="CU208"/>
    <s v="DL01240500760"/>
    <m/>
    <n v="703046"/>
    <x v="0"/>
    <x v="279"/>
    <n v="8266021290"/>
    <s v="CB5000327721"/>
    <n v="499"/>
    <m/>
    <n v="0"/>
    <n v="499"/>
    <m/>
    <m/>
    <s v="UTCL-22-DL-R-07"/>
    <m/>
    <m/>
    <s v="Line-1 Cooler Updragation "/>
    <m/>
  </r>
  <r>
    <s v="CU32"/>
    <s v="DL01240501957"/>
    <s v="DAL2425003060"/>
    <n v="703046"/>
    <x v="0"/>
    <x v="279"/>
    <n v="8266021290"/>
    <s v="CB5000327790"/>
    <n v="499"/>
    <m/>
    <n v="0"/>
    <n v="499"/>
    <d v="2024-05-16T17:30:00"/>
    <n v="2985483202"/>
    <s v="UTCL-22-DL-R-07"/>
    <s v="N169243098972014"/>
    <d v="2024-06-19T00:00:00"/>
    <s v="Line-1 Cooler Updragation "/>
    <m/>
  </r>
  <r>
    <n v="47"/>
    <s v="DL01240601596"/>
    <s v="DAL2425004596"/>
    <n v="703046"/>
    <x v="0"/>
    <x v="279"/>
    <n v="8266021483"/>
    <s v="CB5000327934"/>
    <n v="494"/>
    <m/>
    <n v="0"/>
    <n v="494"/>
    <d v="2024-06-08T17:30:00"/>
    <n v="2985483893"/>
    <s v="UTCL-21-DL-R-04"/>
    <s v="N190243139543979"/>
    <d v="2024-07-10T00:00:00"/>
    <s v="AFR"/>
    <m/>
  </r>
  <r>
    <s v="WHRS-1994"/>
    <m/>
    <m/>
    <m/>
    <x v="0"/>
    <x v="307"/>
    <m/>
    <s v="7055760571"/>
    <n v="486.03"/>
    <m/>
    <m/>
    <n v="486.03"/>
    <d v="2022-11-28T00:00:00"/>
    <m/>
    <m/>
    <m/>
    <m/>
    <s v="WHRS"/>
    <m/>
  </r>
  <r>
    <s v="WHRS-1994"/>
    <m/>
    <m/>
    <m/>
    <x v="0"/>
    <x v="307"/>
    <m/>
    <s v="7024555746"/>
    <n v="485.01"/>
    <m/>
    <m/>
    <n v="485.01"/>
    <d v="2020-12-31T00:00:00"/>
    <m/>
    <m/>
    <m/>
    <m/>
    <s v="WHRS"/>
    <m/>
  </r>
  <r>
    <s v="WHRS-1994"/>
    <m/>
    <m/>
    <m/>
    <x v="0"/>
    <x v="307"/>
    <m/>
    <s v="7031481330"/>
    <n v="482.15"/>
    <m/>
    <m/>
    <n v="482.15"/>
    <d v="2021-06-11T00:00:00"/>
    <m/>
    <m/>
    <m/>
    <m/>
    <s v="WHRS"/>
    <m/>
  </r>
  <r>
    <s v="C1397"/>
    <m/>
    <m/>
    <m/>
    <x v="0"/>
    <x v="168"/>
    <m/>
    <s v="7038711067"/>
    <n v="479.73"/>
    <m/>
    <m/>
    <n v="479.73"/>
    <d v="2021-12-07T00:00:00"/>
    <m/>
    <m/>
    <m/>
    <m/>
    <s v="Cement Mill"/>
    <m/>
  </r>
  <r>
    <s v="WHRS-1994"/>
    <m/>
    <m/>
    <m/>
    <x v="0"/>
    <x v="307"/>
    <m/>
    <s v="7027960714"/>
    <n v="476"/>
    <m/>
    <m/>
    <n v="476"/>
    <d v="2021-03-12T00:00:00"/>
    <m/>
    <m/>
    <m/>
    <m/>
    <s v="WHRS"/>
    <m/>
  </r>
  <r>
    <s v="WHRS-1994"/>
    <m/>
    <m/>
    <m/>
    <x v="0"/>
    <x v="307"/>
    <m/>
    <s v="7029507926"/>
    <n v="476"/>
    <m/>
    <m/>
    <n v="476"/>
    <d v="2021-04-15T00:00:00"/>
    <m/>
    <m/>
    <m/>
    <m/>
    <s v="WHRS"/>
    <m/>
  </r>
  <r>
    <s v="WHRS-1994"/>
    <m/>
    <m/>
    <m/>
    <x v="0"/>
    <x v="307"/>
    <m/>
    <s v="7029536496"/>
    <n v="476"/>
    <m/>
    <m/>
    <n v="476"/>
    <d v="2021-04-16T00:00:00"/>
    <m/>
    <m/>
    <m/>
    <m/>
    <s v="WHRS"/>
    <m/>
  </r>
  <r>
    <s v="WHRS-1994"/>
    <m/>
    <m/>
    <m/>
    <x v="0"/>
    <x v="307"/>
    <m/>
    <s v="7029541998"/>
    <n v="476"/>
    <m/>
    <m/>
    <n v="476"/>
    <d v="2021-04-16T00:00:00"/>
    <m/>
    <m/>
    <m/>
    <m/>
    <s v="WHRS"/>
    <m/>
  </r>
  <r>
    <s v="WHRS-1994"/>
    <m/>
    <m/>
    <m/>
    <x v="0"/>
    <x v="307"/>
    <m/>
    <s v="7029550145"/>
    <n v="476"/>
    <m/>
    <m/>
    <n v="476"/>
    <d v="2021-04-16T00:00:00"/>
    <m/>
    <m/>
    <m/>
    <m/>
    <s v="WHRS"/>
    <m/>
  </r>
  <r>
    <s v="WHRS-1994"/>
    <m/>
    <m/>
    <m/>
    <x v="0"/>
    <x v="307"/>
    <m/>
    <s v="7031909406"/>
    <n v="476"/>
    <m/>
    <m/>
    <n v="476"/>
    <d v="2021-06-22T00:00:00"/>
    <m/>
    <m/>
    <m/>
    <m/>
    <s v="WHRS"/>
    <m/>
  </r>
  <r>
    <s v="WHRS-1994"/>
    <m/>
    <m/>
    <m/>
    <x v="0"/>
    <x v="307"/>
    <m/>
    <s v="7031901311"/>
    <n v="476"/>
    <m/>
    <m/>
    <n v="476"/>
    <d v="2021-06-22T00:00:00"/>
    <m/>
    <m/>
    <m/>
    <m/>
    <s v="WHRS"/>
    <m/>
  </r>
  <r>
    <s v="WHRS-1994"/>
    <m/>
    <m/>
    <m/>
    <x v="0"/>
    <x v="307"/>
    <m/>
    <s v="7032261361"/>
    <n v="476"/>
    <m/>
    <m/>
    <n v="476"/>
    <d v="2021-06-30T00:00:00"/>
    <m/>
    <m/>
    <m/>
    <m/>
    <s v="WHRS"/>
    <m/>
  </r>
  <r>
    <s v="WHRS-1994"/>
    <m/>
    <m/>
    <m/>
    <x v="0"/>
    <x v="307"/>
    <m/>
    <s v="7032457179"/>
    <n v="476"/>
    <m/>
    <m/>
    <n v="476"/>
    <d v="2021-07-05T00:00:00"/>
    <m/>
    <m/>
    <m/>
    <m/>
    <s v="WHRS"/>
    <m/>
  </r>
  <r>
    <s v="WHRS-1994"/>
    <m/>
    <m/>
    <m/>
    <x v="0"/>
    <x v="307"/>
    <m/>
    <s v="7032510496"/>
    <n v="476"/>
    <m/>
    <m/>
    <n v="476"/>
    <d v="2021-07-06T00:00:00"/>
    <m/>
    <m/>
    <m/>
    <m/>
    <s v="WHRS"/>
    <m/>
  </r>
  <r>
    <s v="WHRS-1994"/>
    <m/>
    <m/>
    <m/>
    <x v="0"/>
    <x v="307"/>
    <m/>
    <s v="7049132507"/>
    <n v="470.75"/>
    <m/>
    <m/>
    <n v="470.75"/>
    <d v="2022-07-08T00:00:00"/>
    <m/>
    <m/>
    <m/>
    <m/>
    <s v="WHRS"/>
    <m/>
  </r>
  <r>
    <s v="WHRS-1994"/>
    <m/>
    <m/>
    <m/>
    <x v="0"/>
    <x v="307"/>
    <m/>
    <s v="7046545881"/>
    <n v="462.46"/>
    <m/>
    <m/>
    <n v="462.46"/>
    <d v="2022-05-18T00:00:00"/>
    <m/>
    <m/>
    <m/>
    <m/>
    <s v="WHRS"/>
    <m/>
  </r>
  <r>
    <s v="KC2"/>
    <s v="DL01240601198"/>
    <s v="DAL2425004319"/>
    <n v="510400"/>
    <x v="0"/>
    <x v="367"/>
    <n v="8266021375"/>
    <s v="HT/1477/2024-25"/>
    <n v="450"/>
    <m/>
    <n v="81"/>
    <n v="531"/>
    <d v="2024-05-17T17:30:00"/>
    <n v="1251225314"/>
    <s v="UTC1-23-DL-R-E-OT-01"/>
    <m/>
    <m/>
    <s v="Line-1 Kiln Capacity Enhancement up to 2500 tpd from 1600 tpd"/>
    <m/>
  </r>
  <r>
    <n v="25"/>
    <s v="DL01230300394"/>
    <s v="DAL2223020320"/>
    <n v="703046"/>
    <x v="0"/>
    <x v="279"/>
    <n v="8266016977"/>
    <s v="CB5000246288"/>
    <n v="448"/>
    <m/>
    <n v="0"/>
    <n v="448"/>
    <d v="2023-02-15T17:30:00"/>
    <n v="3445034849"/>
    <s v="UTCL-21-DL-R-04"/>
    <s v="N072232369636031"/>
    <d v="2023-03-15T00:00:00"/>
    <s v="AFR"/>
    <m/>
  </r>
  <r>
    <s v="C1071"/>
    <s v="DL01220801463"/>
    <s v="DAL2223008330"/>
    <n v="703046"/>
    <x v="0"/>
    <x v="279"/>
    <n v="8266014993"/>
    <s v="CB5000226165"/>
    <n v="447"/>
    <m/>
    <n v="0"/>
    <n v="447"/>
    <d v="2022-08-06T17:30:00"/>
    <n v="3445014744"/>
    <s v="UTCL-20-DL-R-04"/>
    <s v="N248222106212219"/>
    <d v="2022-09-08T00:00:00"/>
    <s v="Cement Mill"/>
    <m/>
  </r>
  <r>
    <s v="WHRS-1994"/>
    <m/>
    <m/>
    <m/>
    <x v="0"/>
    <x v="307"/>
    <m/>
    <s v="7052973985"/>
    <n v="447"/>
    <m/>
    <m/>
    <n v="447"/>
    <d v="2022-09-29T00:00:00"/>
    <m/>
    <m/>
    <m/>
    <m/>
    <s v="WHRS"/>
    <m/>
  </r>
  <r>
    <s v="OLBC77"/>
    <s v="DL01230401148"/>
    <s v="DAL2324000566"/>
    <n v="703046"/>
    <x v="0"/>
    <x v="279"/>
    <n v="8266017236"/>
    <s v="CB5000271250"/>
    <n v="447"/>
    <m/>
    <n v="0"/>
    <n v="447"/>
    <d v="2023-04-03T17:30:00"/>
    <n v="1218719204"/>
    <s v="UTCL-20-DL-R-07"/>
    <s v="N164232500745190"/>
    <d v="2023-06-15T00:00:00"/>
    <s v="OLBC"/>
    <m/>
  </r>
  <r>
    <s v="EST14"/>
    <s v="DL01231100009"/>
    <s v="DAL2324013186"/>
    <n v="703046"/>
    <x v="0"/>
    <x v="279"/>
    <n v="8266019797"/>
    <s v="CB5000292679"/>
    <n v="447"/>
    <m/>
    <n v="0"/>
    <n v="447"/>
    <d v="2023-09-25T17:30:00"/>
    <n v="1218737827"/>
    <s v="UTCL-22-DL-N-47"/>
    <s v="N319232740364302"/>
    <d v="2023-11-15T00:00:00"/>
    <s v="ESP TPP"/>
    <m/>
  </r>
  <r>
    <s v="WHRS-1994"/>
    <m/>
    <m/>
    <m/>
    <x v="0"/>
    <x v="307"/>
    <m/>
    <s v="7027166346"/>
    <n v="443.3"/>
    <m/>
    <m/>
    <n v="443.3"/>
    <d v="2021-02-24T00:00:00"/>
    <m/>
    <m/>
    <m/>
    <m/>
    <s v="WHRS"/>
    <m/>
  </r>
  <r>
    <s v="RMES-18"/>
    <s v="DL01240301617"/>
    <s v="DAL2324021471"/>
    <n v="703046"/>
    <x v="0"/>
    <x v="279"/>
    <n v="8266020787"/>
    <s v="CB5000293868"/>
    <n v="443"/>
    <m/>
    <n v="0"/>
    <n v="443"/>
    <d v="2024-03-06T17:30:00"/>
    <n v="3569301022"/>
    <s v="UTCL-22-DL-N-39"/>
    <s v="N096242972156355"/>
    <d v="2024-04-07T00:00:00"/>
    <s v="Raw Mill-1 ESP"/>
    <m/>
  </r>
  <r>
    <s v="CU18"/>
    <s v="DL01240301598"/>
    <s v="DAL2324021452"/>
    <n v="703046"/>
    <x v="0"/>
    <x v="279"/>
    <n v="8266020113"/>
    <s v="CB5000293856"/>
    <n v="443"/>
    <m/>
    <n v="0"/>
    <n v="443"/>
    <d v="2024-03-02T17:30:00"/>
    <n v="3569301025"/>
    <s v="UTCL-22-DL-R-07"/>
    <s v="N093242964935731"/>
    <d v="2024-04-04T00:00:00"/>
    <s v="Line-1 Cooler Updragation "/>
    <m/>
  </r>
  <r>
    <s v="WHRS-1994"/>
    <m/>
    <m/>
    <m/>
    <x v="0"/>
    <x v="307"/>
    <m/>
    <s v="7044827756"/>
    <n v="442"/>
    <m/>
    <m/>
    <n v="442"/>
    <d v="2022-04-09T00:00:00"/>
    <m/>
    <m/>
    <m/>
    <m/>
    <s v="WHRS"/>
    <m/>
  </r>
  <r>
    <s v="WHRS-1994"/>
    <m/>
    <m/>
    <m/>
    <x v="0"/>
    <x v="307"/>
    <m/>
    <s v="7028217246"/>
    <n v="430"/>
    <m/>
    <m/>
    <n v="430"/>
    <d v="2021-03-17T00:00:00"/>
    <m/>
    <m/>
    <m/>
    <m/>
    <s v="WHRS"/>
    <m/>
  </r>
  <r>
    <s v="WHRS-1994"/>
    <m/>
    <m/>
    <m/>
    <x v="0"/>
    <x v="307"/>
    <m/>
    <s v="7049132507"/>
    <n v="429.87"/>
    <m/>
    <m/>
    <n v="429.87"/>
    <d v="2022-07-08T00:00:00"/>
    <m/>
    <m/>
    <m/>
    <m/>
    <s v="WHRS"/>
    <m/>
  </r>
  <r>
    <s v="WHRS-1994"/>
    <m/>
    <m/>
    <m/>
    <x v="0"/>
    <x v="307"/>
    <m/>
    <s v="7032845585"/>
    <n v="425"/>
    <m/>
    <m/>
    <n v="425"/>
    <d v="2021-07-14T00:00:00"/>
    <m/>
    <m/>
    <m/>
    <m/>
    <s v="WHRS"/>
    <m/>
  </r>
  <r>
    <s v="WHRS-1994"/>
    <m/>
    <m/>
    <m/>
    <x v="0"/>
    <x v="307"/>
    <m/>
    <s v="7032844668"/>
    <n v="425"/>
    <m/>
    <m/>
    <n v="425"/>
    <d v="2021-07-14T00:00:00"/>
    <m/>
    <m/>
    <m/>
    <m/>
    <s v="WHRS"/>
    <m/>
  </r>
  <r>
    <s v="CE13"/>
    <s v="DL01230901399"/>
    <s v="DAL2324010682"/>
    <n v="703046"/>
    <x v="0"/>
    <x v="279"/>
    <n v="8266019246"/>
    <s v="CB5000272461"/>
    <n v="420"/>
    <m/>
    <n v="0"/>
    <n v="420"/>
    <d v="2023-09-03T17:30:00"/>
    <n v="1218734293"/>
    <s v="UTCL-22-DL-N-49"/>
    <s v="N279232673626088"/>
    <d v="2023-10-07T00:00:00"/>
    <s v="Line-1 Cooler ESP"/>
    <m/>
  </r>
  <r>
    <s v="WHRS-1994"/>
    <m/>
    <m/>
    <m/>
    <x v="0"/>
    <x v="307"/>
    <m/>
    <s v="7052304499"/>
    <n v="417.07"/>
    <m/>
    <m/>
    <n v="417.07"/>
    <d v="2022-09-15T00:00:00"/>
    <m/>
    <m/>
    <m/>
    <m/>
    <s v="WHRS"/>
    <m/>
  </r>
  <r>
    <s v="C1072"/>
    <s v="DL01220801476"/>
    <s v="DAL2223008317"/>
    <n v="703046"/>
    <x v="0"/>
    <x v="279"/>
    <n v="8266015646"/>
    <s v="CB5000226213"/>
    <n v="415"/>
    <m/>
    <n v="0"/>
    <n v="415"/>
    <d v="2022-08-13T17:30:00"/>
    <n v="3445014745"/>
    <s v="UTCL-20-DL-R-04"/>
    <s v="N256222117526993"/>
    <d v="2022-09-15T00:00:00"/>
    <s v="Cement Mill"/>
    <m/>
  </r>
  <r>
    <s v="WHRS-1994"/>
    <m/>
    <m/>
    <m/>
    <x v="0"/>
    <x v="307"/>
    <m/>
    <s v="7049005505"/>
    <n v="413"/>
    <m/>
    <m/>
    <n v="413"/>
    <d v="2022-07-04T00:00:00"/>
    <m/>
    <m/>
    <m/>
    <m/>
    <s v="WHRS"/>
    <m/>
  </r>
  <r>
    <s v="WHRS-1130"/>
    <s v="DL01221200422"/>
    <s v="DAL2223014367"/>
    <n v="814805"/>
    <x v="0"/>
    <x v="306"/>
    <n v="8268010278"/>
    <n v="5310"/>
    <n v="412.71186440677968"/>
    <m/>
    <n v="74.288135593220346"/>
    <n v="487"/>
    <d v="2022-11-23T17:30:00"/>
    <n v="44317617"/>
    <s v="UTCL-20-DL-R-01"/>
    <s v="N346222245098713"/>
    <d v="2022-12-15T00:00:00"/>
    <s v="WHRS"/>
    <m/>
  </r>
  <r>
    <s v="OLBC1269"/>
    <m/>
    <m/>
    <m/>
    <x v="0"/>
    <x v="171"/>
    <m/>
    <s v="1246238456"/>
    <n v="410.84"/>
    <m/>
    <m/>
    <n v="410.84"/>
    <d v="2023-11-23T00:00:00"/>
    <m/>
    <m/>
    <m/>
    <m/>
    <s v="OLBC"/>
    <m/>
  </r>
  <r>
    <s v="WHRS-1994"/>
    <m/>
    <m/>
    <m/>
    <x v="0"/>
    <x v="307"/>
    <m/>
    <s v="7049525015"/>
    <n v="400"/>
    <m/>
    <m/>
    <n v="400"/>
    <d v="2022-07-18T00:00:00"/>
    <m/>
    <m/>
    <m/>
    <m/>
    <s v="WHRS"/>
    <m/>
  </r>
  <r>
    <s v="CU46"/>
    <s v="DL01231200243"/>
    <s v="DAL2324014861"/>
    <n v="128635"/>
    <x v="0"/>
    <x v="173"/>
    <n v="8266020133"/>
    <s v="DT/23-24/904"/>
    <n v="400"/>
    <m/>
    <n v="72"/>
    <n v="472"/>
    <d v="2023-11-10T17:30:00"/>
    <n v="1246620068"/>
    <s v="UTCL-22-DL-R-07"/>
    <s v="N360232799454914"/>
    <d v="2023-12-27T00:00:00"/>
    <s v="Line-1 Cooler Updragation "/>
    <m/>
  </r>
  <r>
    <s v="WHRS-1994"/>
    <m/>
    <m/>
    <m/>
    <x v="0"/>
    <x v="307"/>
    <m/>
    <s v="7023307140"/>
    <n v="392"/>
    <m/>
    <m/>
    <n v="392"/>
    <d v="2020-12-04T00:00:00"/>
    <m/>
    <m/>
    <m/>
    <m/>
    <s v="WHRS"/>
    <m/>
  </r>
  <r>
    <s v="CE18"/>
    <s v="DL01240100683"/>
    <s v="DAL2324016883"/>
    <n v="703046"/>
    <x v="0"/>
    <x v="279"/>
    <n v="8266019246"/>
    <s v="CB5000293370"/>
    <n v="392"/>
    <m/>
    <n v="0"/>
    <n v="392"/>
    <d v="2023-12-29T17:30:00"/>
    <n v="1218743998"/>
    <s v="UTCL-22-DL-N-49"/>
    <s v="N029242852347528"/>
    <d v="2024-01-31T00:00:00"/>
    <s v="Line-1 Cooler ESP"/>
    <m/>
  </r>
  <r>
    <s v="WHRS-99"/>
    <s v="DL01230501878"/>
    <s v="DAL2324003212"/>
    <n v="703046"/>
    <x v="0"/>
    <x v="279"/>
    <n v="8266018306"/>
    <s v="CB5000271560"/>
    <n v="389"/>
    <m/>
    <n v="0"/>
    <n v="389"/>
    <d v="2023-05-20T17:30:00"/>
    <n v="1218723142"/>
    <s v="UTCL-20-DL-R-01"/>
    <s v="N170232509155653"/>
    <d v="2023-06-21T00:00:00"/>
    <s v="WHRS"/>
    <m/>
  </r>
  <r>
    <s v="WHRS-98"/>
    <s v="DL01230502220"/>
    <s v="DAL2324003575"/>
    <n v="703046"/>
    <x v="0"/>
    <x v="279"/>
    <n v="8266018306"/>
    <s v="CB5000271600"/>
    <n v="389"/>
    <m/>
    <n v="0"/>
    <n v="389"/>
    <d v="2023-05-22T17:30:00"/>
    <n v="1218723286"/>
    <s v="UTCL-20-DL-R-01"/>
    <s v="N212232570307542"/>
    <d v="2023-08-02T00:00:00"/>
    <s v="WHRS"/>
    <m/>
  </r>
  <r>
    <s v="C1397"/>
    <m/>
    <m/>
    <m/>
    <x v="0"/>
    <x v="168"/>
    <m/>
    <s v="7042962195"/>
    <n v="385.7"/>
    <m/>
    <m/>
    <n v="385.7"/>
    <d v="2022-03-04T00:00:00"/>
    <m/>
    <m/>
    <m/>
    <m/>
    <s v="Cement Mill"/>
    <m/>
  </r>
  <r>
    <s v="WHRS-1994"/>
    <m/>
    <m/>
    <m/>
    <x v="0"/>
    <x v="307"/>
    <m/>
    <s v="7036208583"/>
    <n v="379.95"/>
    <m/>
    <m/>
    <n v="379.95"/>
    <d v="2021-10-01T00:00:00"/>
    <m/>
    <m/>
    <m/>
    <m/>
    <s v="WHRS"/>
    <m/>
  </r>
  <r>
    <s v="WHRS-1994"/>
    <m/>
    <m/>
    <m/>
    <x v="0"/>
    <x v="307"/>
    <m/>
    <s v="7039175871"/>
    <n v="366.85"/>
    <m/>
    <m/>
    <n v="366.85"/>
    <d v="2021-12-17T00:00:00"/>
    <m/>
    <m/>
    <m/>
    <m/>
    <s v="WHRS"/>
    <m/>
  </r>
  <r>
    <s v="WHRS-1994"/>
    <m/>
    <m/>
    <m/>
    <x v="0"/>
    <x v="307"/>
    <m/>
    <s v="7051402599"/>
    <n v="364.66"/>
    <m/>
    <m/>
    <n v="364.66"/>
    <d v="2022-08-27T00:00:00"/>
    <m/>
    <m/>
    <m/>
    <m/>
    <s v="WHRS"/>
    <m/>
  </r>
  <r>
    <s v="WHRS-1994"/>
    <m/>
    <m/>
    <m/>
    <x v="0"/>
    <x v="307"/>
    <m/>
    <s v="7030704687"/>
    <n v="364.27"/>
    <m/>
    <m/>
    <n v="364.27"/>
    <d v="2021-05-21T00:00:00"/>
    <m/>
    <m/>
    <m/>
    <m/>
    <s v="WHRS"/>
    <m/>
  </r>
  <r>
    <s v="WHRS-1994"/>
    <m/>
    <m/>
    <m/>
    <x v="0"/>
    <x v="307"/>
    <m/>
    <s v="7048214324"/>
    <n v="358.26"/>
    <m/>
    <m/>
    <n v="358.26"/>
    <d v="2022-06-20T00:00:00"/>
    <m/>
    <m/>
    <m/>
    <m/>
    <s v="WHRS"/>
    <m/>
  </r>
  <r>
    <s v="WHRS-1994"/>
    <m/>
    <m/>
    <m/>
    <x v="0"/>
    <x v="307"/>
    <m/>
    <s v="7052827575"/>
    <n v="357.6"/>
    <m/>
    <m/>
    <n v="357.6"/>
    <d v="2022-09-26T00:00:00"/>
    <m/>
    <m/>
    <m/>
    <m/>
    <s v="WHRS"/>
    <m/>
  </r>
  <r>
    <s v="WHRS-1994"/>
    <m/>
    <m/>
    <m/>
    <x v="0"/>
    <x v="307"/>
    <m/>
    <s v="7053226601"/>
    <n v="357.6"/>
    <m/>
    <m/>
    <n v="357.6"/>
    <d v="2022-10-04T00:00:00"/>
    <m/>
    <m/>
    <m/>
    <m/>
    <s v="WHRS"/>
    <m/>
  </r>
  <r>
    <n v="453"/>
    <m/>
    <m/>
    <m/>
    <x v="0"/>
    <x v="171"/>
    <m/>
    <s v="1246238456"/>
    <n v="354.18"/>
    <m/>
    <m/>
    <n v="354.18"/>
    <m/>
    <m/>
    <m/>
    <m/>
    <m/>
    <s v="AFR"/>
    <m/>
  </r>
  <r>
    <s v="WHRS-1994"/>
    <m/>
    <m/>
    <m/>
    <x v="0"/>
    <x v="307"/>
    <m/>
    <s v="7049005505"/>
    <n v="353.6"/>
    <m/>
    <m/>
    <n v="353.6"/>
    <d v="2022-07-04T00:00:00"/>
    <m/>
    <m/>
    <m/>
    <m/>
    <s v="WHRS"/>
    <m/>
  </r>
  <r>
    <s v="C1048"/>
    <s v="DL01210300942"/>
    <s v="DAL2021010915"/>
    <n v="703046"/>
    <x v="0"/>
    <x v="279"/>
    <n v="8266010171"/>
    <s v="CB5200009585"/>
    <n v="350"/>
    <m/>
    <n v="0"/>
    <n v="350"/>
    <d v="2021-02-26T17:30:00"/>
    <n v="3445020925"/>
    <s v="UTCL-20-DL-R-04"/>
    <s v="N089211454845299"/>
    <d v="2021-03-30T00:00:00"/>
    <s v="Cement Mill"/>
    <m/>
  </r>
  <r>
    <s v="C1051"/>
    <s v="DL01211000592"/>
    <s v="DAL2122009193"/>
    <n v="703046"/>
    <x v="0"/>
    <x v="279"/>
    <n v="8266012563"/>
    <s v="CB5000203370"/>
    <n v="350"/>
    <m/>
    <n v="0"/>
    <n v="350"/>
    <d v="2021-09-22T00:00:00"/>
    <n v="3445015828"/>
    <s v="UTCL-20-DL-R-04"/>
    <s v="N295211682294308"/>
    <d v="2021-10-23T00:00:00"/>
    <s v="Cement Mill"/>
    <m/>
  </r>
  <r>
    <s v="C1057"/>
    <s v="DL01211100886"/>
    <s v="DAL2122011543"/>
    <n v="703046"/>
    <x v="0"/>
    <x v="279"/>
    <n v="8266012786"/>
    <s v="CB5000216556"/>
    <n v="350"/>
    <m/>
    <n v="0"/>
    <n v="350"/>
    <d v="2021-11-19T17:30:00"/>
    <n v="3445019787"/>
    <s v="UTCL-20-DL-R-04"/>
    <s v="N343211746605210"/>
    <d v="2021-12-10T00:00:00"/>
    <s v="Cement Mill"/>
    <m/>
  </r>
  <r>
    <s v="C1056"/>
    <s v="DL01211100887"/>
    <s v="DAL2122011544"/>
    <n v="703046"/>
    <x v="0"/>
    <x v="279"/>
    <n v="8266012563"/>
    <s v="CB5000216557"/>
    <n v="350"/>
    <m/>
    <n v="0"/>
    <n v="350"/>
    <d v="2021-11-19T17:30:00"/>
    <n v="3445019788"/>
    <s v="UTCL-20-DL-R-04"/>
    <s v="N343211746605210"/>
    <d v="2021-12-10T00:00:00"/>
    <s v="Cement Mill"/>
    <m/>
  </r>
  <r>
    <s v="C1059"/>
    <s v="DL01211201031"/>
    <s v="DAL2122012809"/>
    <n v="703046"/>
    <x v="0"/>
    <x v="279"/>
    <n v="8266012787"/>
    <s v="CB5000216624"/>
    <n v="350"/>
    <m/>
    <n v="0"/>
    <n v="350"/>
    <d v="2021-12-06T17:30:00"/>
    <n v="3445023311"/>
    <s v="UTCL-20-DL-R-04"/>
    <s v="N006221781590509"/>
    <d v="2022-01-07T00:00:00"/>
    <s v="Cement Mill"/>
    <m/>
  </r>
  <r>
    <s v="C1064"/>
    <s v="DL01220301687"/>
    <s v="DAL2122017598"/>
    <n v="703046"/>
    <x v="0"/>
    <x v="279"/>
    <n v="8266013738"/>
    <s v="CB5000217320"/>
    <n v="350"/>
    <m/>
    <n v="0"/>
    <n v="350"/>
    <d v="2022-03-14T17:30:00"/>
    <n v="3445033634"/>
    <s v="UTCL-20-DL-R-04"/>
    <s v="HDFCR52022041361113374"/>
    <d v="2022-04-14T00:00:00"/>
    <s v="Cement Mill"/>
    <m/>
  </r>
  <r>
    <s v="OLBC59"/>
    <s v="DL01220500383"/>
    <s v="DAL2223001935"/>
    <n v="703046"/>
    <x v="0"/>
    <x v="279"/>
    <n v="8266013916"/>
    <s v="CB5200042945"/>
    <n v="350"/>
    <m/>
    <n v="0"/>
    <n v="350"/>
    <d v="2022-04-18T17:30:00"/>
    <n v="3445003450"/>
    <s v="UTCL-20-DL-R-07"/>
    <s v="N138221963805731"/>
    <d v="2022-05-19T00:00:00"/>
    <s v="OLBC"/>
    <m/>
  </r>
  <r>
    <s v="OLBC45"/>
    <s v="DL01220501066"/>
    <s v="DAL2223002564"/>
    <n v="703046"/>
    <x v="0"/>
    <x v="279"/>
    <n v="8266013209"/>
    <s v="CB5000225540"/>
    <n v="350"/>
    <m/>
    <n v="0"/>
    <n v="350"/>
    <d v="2022-05-12T00:00:00"/>
    <n v="3445005261"/>
    <s v="UTCL-20-DL-R-07"/>
    <s v="N164221997419481"/>
    <d v="2022-06-14T00:00:00"/>
    <s v="OLBC"/>
    <m/>
  </r>
  <r>
    <s v="WHRS-90"/>
    <s v="DL01220700727"/>
    <s v="DAL2223005565"/>
    <n v="703046"/>
    <x v="0"/>
    <x v="279"/>
    <n v="8266013674"/>
    <s v="CB5000225860"/>
    <n v="350"/>
    <m/>
    <n v="0"/>
    <n v="350"/>
    <d v="2022-06-20T17:30:00"/>
    <n v="3445010461"/>
    <s v="UTCL-20-DL-R-01"/>
    <s v="N200222044506229"/>
    <d v="2022-07-20T00:00:00"/>
    <s v="WHRS"/>
    <m/>
  </r>
  <r>
    <s v="WHRS-91"/>
    <s v="DL01220800818"/>
    <s v="DAL2223007720"/>
    <n v="703046"/>
    <x v="0"/>
    <x v="279"/>
    <n v="8266014956"/>
    <s v="CB5000226135"/>
    <n v="350"/>
    <m/>
    <n v="0"/>
    <n v="350"/>
    <d v="2022-08-06T17:30:00"/>
    <n v="3445013587"/>
    <s v="UTCL-20-DL-R-01"/>
    <s v="N234222086632172"/>
    <d v="2022-08-23T00:00:00"/>
    <s v="WHRS"/>
    <m/>
  </r>
  <r>
    <s v="C1073"/>
    <s v="DL01220801692"/>
    <s v="DAL2223008646"/>
    <n v="703046"/>
    <x v="0"/>
    <x v="279"/>
    <n v="8266015487"/>
    <s v="CB5000226168"/>
    <n v="350"/>
    <m/>
    <n v="0"/>
    <n v="350"/>
    <d v="2022-08-06T17:30:00"/>
    <n v="3445015144"/>
    <s v="UTCL-20-DL-R-04"/>
    <s v="N248222106212219"/>
    <d v="2022-09-08T00:00:00"/>
    <s v="Cement Mill"/>
    <m/>
  </r>
  <r>
    <s v="C1074"/>
    <s v="DL01220900980"/>
    <s v="DAL2223009645"/>
    <n v="703046"/>
    <x v="0"/>
    <x v="279"/>
    <n v="8266015487"/>
    <s v="CB5000226340"/>
    <n v="350"/>
    <m/>
    <n v="0"/>
    <n v="350"/>
    <d v="2022-09-07T17:30:00"/>
    <n v="3445016817"/>
    <s v="UTCL-20-DL-R-04"/>
    <s v="N311222196469024"/>
    <d v="2022-11-10T00:00:00"/>
    <s v="Cement Mill"/>
    <m/>
  </r>
  <r>
    <n v="447"/>
    <s v="DL01240401468"/>
    <s v="DAL2223016664"/>
    <n v="703046"/>
    <x v="0"/>
    <x v="279"/>
    <n v="8266019206"/>
    <s v="CB5000293878"/>
    <n v="350"/>
    <m/>
    <n v="0"/>
    <n v="350"/>
    <d v="2022-12-04T17:30:00"/>
    <n v="3445029070"/>
    <s v="UTCL-21-DL-R-04"/>
    <n v="405011426713"/>
    <d v="2024-05-01T00:00:00"/>
    <s v="AFR"/>
    <m/>
  </r>
  <r>
    <s v="OLBC56"/>
    <s v="DL01230101066"/>
    <s v="DAL2223016971"/>
    <n v="703046"/>
    <x v="0"/>
    <x v="279"/>
    <n v="8266016732"/>
    <s v="CB5000245847"/>
    <n v="350"/>
    <m/>
    <n v="0"/>
    <n v="350"/>
    <d v="2022-12-26T17:30:00"/>
    <n v="3445029116"/>
    <s v="UTCL-20-DL-R-07"/>
    <s v="N050232337680869"/>
    <d v="2023-02-21T00:00:00"/>
    <s v="OLBC"/>
    <m/>
  </r>
  <r>
    <s v="OLBC72"/>
    <s v="DL01230101065"/>
    <s v="DAL2223016972"/>
    <n v="703046"/>
    <x v="0"/>
    <x v="279"/>
    <n v="8266016396"/>
    <s v="CB5000245846"/>
    <n v="350"/>
    <m/>
    <n v="0"/>
    <n v="350"/>
    <d v="2022-12-26T17:30:00"/>
    <n v="3445029142"/>
    <s v="UTCL-20-DL-R-07"/>
    <s v="N025232302433450"/>
    <d v="2023-01-26T00:00:00"/>
    <s v="OLBC"/>
    <m/>
  </r>
  <r>
    <s v="OLBC71"/>
    <s v="DL01230101057"/>
    <s v="DAL2223016980"/>
    <n v="703046"/>
    <x v="0"/>
    <x v="279"/>
    <n v="8266016397"/>
    <s v="CB5000245872"/>
    <n v="350"/>
    <m/>
    <n v="0"/>
    <n v="350"/>
    <d v="2022-12-30T17:30:00"/>
    <n v="3445029148"/>
    <s v="UTCL-20-DL-R-07"/>
    <s v="N076232376350517"/>
    <d v="2023-03-18T00:00:00"/>
    <s v="OLBC"/>
    <m/>
  </r>
  <r>
    <s v="OLBC73"/>
    <s v="DL01230201099"/>
    <s v="DAL2223018818"/>
    <n v="703046"/>
    <x v="0"/>
    <x v="279"/>
    <n v="8266017186"/>
    <s v="CB5000246221"/>
    <n v="350"/>
    <m/>
    <n v="0"/>
    <n v="350"/>
    <d v="2023-02-04T00:00:00"/>
    <n v="3445032438"/>
    <s v="UTCL-20-DL-R-07"/>
    <s v="N102232415499579"/>
    <d v="2023-04-13T00:00:00"/>
    <s v="OLBC"/>
    <m/>
  </r>
  <r>
    <s v="OLBC70"/>
    <s v="DL01230201508"/>
    <s v="DAL2223019332"/>
    <n v="703046"/>
    <x v="0"/>
    <x v="279"/>
    <n v="8266016396"/>
    <s v="CB5000245880"/>
    <n v="350"/>
    <m/>
    <n v="0"/>
    <n v="350"/>
    <d v="2022-12-30T17:30:00"/>
    <n v="3445033275"/>
    <s v="UTCL-20-DL-R-07"/>
    <s v="N108232422486773"/>
    <d v="2023-04-20T00:00:00"/>
    <s v="OLBC"/>
    <m/>
  </r>
  <r>
    <n v="26"/>
    <s v="DL01230300397"/>
    <s v="DAL2223020323"/>
    <n v="703046"/>
    <x v="0"/>
    <x v="279"/>
    <n v="8266017007"/>
    <s v="CB5000246250"/>
    <n v="350"/>
    <m/>
    <n v="0"/>
    <n v="350"/>
    <d v="2023-02-07T17:30:00"/>
    <n v="1218719088"/>
    <s v="UTCL-21-DL-R-04"/>
    <s v="N116232432441015"/>
    <d v="2023-04-27T00:00:00"/>
    <s v="AFR"/>
    <m/>
  </r>
  <r>
    <n v="27"/>
    <s v="DL01230300286"/>
    <s v="DAL2223020294"/>
    <n v="703046"/>
    <x v="0"/>
    <x v="279"/>
    <n v="8266016977"/>
    <s v="CB5000246321"/>
    <n v="350"/>
    <m/>
    <n v="0"/>
    <n v="350"/>
    <d v="2023-02-16T17:30:00"/>
    <n v="3445034848"/>
    <s v="UTCL-21-DL-R-04"/>
    <s v="N093232400146272"/>
    <d v="2023-04-05T00:00:00"/>
    <s v="AFR"/>
    <m/>
  </r>
  <r>
    <s v="CE10"/>
    <s v="DL01230701347"/>
    <s v="DAL2324006669"/>
    <n v="703046"/>
    <x v="0"/>
    <x v="279"/>
    <n v="8266018937"/>
    <s v="CB5000271911"/>
    <n v="350"/>
    <m/>
    <n v="0"/>
    <n v="350"/>
    <d v="2023-06-29T17:30:00"/>
    <n v="1218727478"/>
    <s v="UTCL-22-DL-N-49"/>
    <s v="N254232636812686"/>
    <d v="2023-09-13T00:00:00"/>
    <s v="Line-1 Cooler ESP"/>
    <m/>
  </r>
  <r>
    <s v="OLBC80"/>
    <s v="DL01230801217"/>
    <s v="DAL2324008838"/>
    <n v="703046"/>
    <x v="0"/>
    <x v="279"/>
    <n v="8266018906"/>
    <s v="CB5000272159"/>
    <n v="350"/>
    <m/>
    <n v="0"/>
    <n v="350"/>
    <d v="2023-07-26T17:30:00"/>
    <n v="1218731163"/>
    <s v="UTCL-20-DL-R-07"/>
    <s v="N289232690664210"/>
    <d v="2023-10-18T00:00:00"/>
    <s v="OLBC"/>
    <m/>
  </r>
  <r>
    <s v="CU221"/>
    <s v="DL01231001627"/>
    <s v="DAL2324012826"/>
    <n v="703046"/>
    <x v="0"/>
    <x v="279"/>
    <n v="8266017644"/>
    <s v="CB5000292700"/>
    <n v="350"/>
    <m/>
    <n v="0"/>
    <n v="350"/>
    <d v="2023-09-28T17:30:00"/>
    <n v="1218737059"/>
    <s v="UTCL-22-DL-R-03"/>
    <s v="N310232722717530"/>
    <d v="2023-11-08T00:00:00"/>
    <s v="Line-1 Cooler Updragation "/>
    <m/>
  </r>
  <r>
    <s v="CE21"/>
    <s v="DL01231001653"/>
    <s v="DAL2324012865"/>
    <n v="703046"/>
    <x v="0"/>
    <x v="279"/>
    <n v="8266018500"/>
    <s v="CB5000292665"/>
    <n v="350"/>
    <m/>
    <n v="0"/>
    <n v="350"/>
    <d v="2023-09-25T17:30:00"/>
    <n v="1218737063"/>
    <s v="UTCL-22-DL-N-49"/>
    <s v="N310232722717530"/>
    <d v="2023-11-08T00:00:00"/>
    <s v="Line-1 Cooler ESP"/>
    <m/>
  </r>
  <r>
    <s v="OLBC85"/>
    <s v="DL01231001649"/>
    <s v="DAL2324012861"/>
    <n v="703046"/>
    <x v="0"/>
    <x v="279"/>
    <n v="8266019665"/>
    <s v="CB5000292677"/>
    <n v="350"/>
    <m/>
    <n v="0"/>
    <n v="350"/>
    <d v="2023-09-25T17:30:00"/>
    <n v="1218737102"/>
    <s v="UTCL-20-DL-R-07"/>
    <s v="N310232722717530"/>
    <d v="2023-11-08T00:00:00"/>
    <s v="OLBC"/>
    <m/>
  </r>
  <r>
    <s v="CU16"/>
    <s v="DL01240101739"/>
    <s v="DAL2324017774"/>
    <n v="703046"/>
    <x v="0"/>
    <x v="279"/>
    <n v="8266020254"/>
    <s v="CB5000293472"/>
    <n v="350"/>
    <m/>
    <n v="0"/>
    <n v="350"/>
    <d v="2024-01-12T17:30:00"/>
    <n v="1218745925"/>
    <s v="UTCL-22-DL-R-07"/>
    <s v="N043242880192502"/>
    <d v="2024-02-12T00:00:00"/>
    <s v="Line-1 Cooler Updragation "/>
    <m/>
  </r>
  <r>
    <s v="CU17"/>
    <s v="DL01240200926"/>
    <s v="DAL2324019109"/>
    <n v="703046"/>
    <x v="0"/>
    <x v="279"/>
    <n v="8266020020"/>
    <s v="CB5000293593"/>
    <n v="350"/>
    <m/>
    <n v="0"/>
    <n v="350"/>
    <d v="2024-02-03T17:30:00"/>
    <n v="3569300076"/>
    <s v="UTCL-22-DL-R-07"/>
    <s v="N064242914123849"/>
    <d v="2024-03-06T00:00:00"/>
    <s v="Line-1 Cooler Updragation "/>
    <m/>
  </r>
  <r>
    <s v="RMES-1"/>
    <s v="DL01240500270"/>
    <m/>
    <n v="703046"/>
    <x v="0"/>
    <x v="279"/>
    <n v="8266020965"/>
    <s v="CB5000327664"/>
    <n v="350"/>
    <m/>
    <n v="0"/>
    <n v="350"/>
    <d v="2024-04-22T00:00:00"/>
    <m/>
    <s v="UTCL-22-DL-N-39"/>
    <m/>
    <m/>
    <s v="Raw Mill-1 ESP"/>
    <m/>
  </r>
  <r>
    <s v="CU215"/>
    <s v="DL01240501296"/>
    <m/>
    <n v="703046"/>
    <x v="0"/>
    <x v="279"/>
    <n v="8266020884"/>
    <s v="CB5000327627"/>
    <n v="350"/>
    <m/>
    <n v="0"/>
    <n v="350"/>
    <d v="2024-04-11T00:00:00"/>
    <m/>
    <s v="UTC1-23-DL-N-S-RO-05"/>
    <m/>
    <m/>
    <s v="Line-1 Cooler Updragation "/>
    <m/>
  </r>
  <r>
    <s v="CU223"/>
    <s v="DL01240501944"/>
    <s v="DAL2425003068"/>
    <n v="703046"/>
    <x v="0"/>
    <x v="279"/>
    <n v="8266021288"/>
    <s v="CB5000327793"/>
    <n v="350"/>
    <m/>
    <n v="0"/>
    <n v="350"/>
    <d v="2024-05-16T17:30:00"/>
    <n v="2985483201"/>
    <s v="UTCL-22-DL-R-03"/>
    <s v="N169243098972014"/>
    <d v="2024-06-19T00:00:00"/>
    <s v="Line-1 Cooler Updragation "/>
    <m/>
  </r>
  <r>
    <s v="RMES-19"/>
    <s v="DL01240601614"/>
    <s v="DAL2425004586"/>
    <n v="703046"/>
    <x v="0"/>
    <x v="279"/>
    <n v="8266020739"/>
    <s v="CB5000327932"/>
    <n v="350"/>
    <m/>
    <n v="0"/>
    <n v="350"/>
    <d v="2024-06-08T17:30:00"/>
    <n v="2985483895"/>
    <s v="UTCL-22-DL-N-39"/>
    <s v="N190243139543979"/>
    <d v="2024-07-10T00:00:00"/>
    <s v="Raw Mill-1 ESP"/>
    <m/>
  </r>
  <r>
    <s v="WHRS-1994"/>
    <m/>
    <m/>
    <m/>
    <x v="0"/>
    <x v="307"/>
    <m/>
    <s v="7034308443"/>
    <n v="346.76"/>
    <m/>
    <m/>
    <n v="346.76"/>
    <d v="2021-08-19T00:00:00"/>
    <m/>
    <m/>
    <m/>
    <m/>
    <s v="WHRS"/>
    <m/>
  </r>
  <r>
    <s v="WHRS-1994"/>
    <m/>
    <m/>
    <m/>
    <x v="0"/>
    <x v="307"/>
    <m/>
    <s v="7034348692"/>
    <n v="346.76"/>
    <m/>
    <m/>
    <n v="346.76"/>
    <d v="2021-08-20T00:00:00"/>
    <m/>
    <m/>
    <m/>
    <m/>
    <s v="WHRS"/>
    <m/>
  </r>
  <r>
    <s v="WHRS-1994"/>
    <m/>
    <m/>
    <m/>
    <x v="0"/>
    <x v="307"/>
    <m/>
    <s v="7031589501"/>
    <n v="345.04"/>
    <m/>
    <m/>
    <n v="345.04"/>
    <d v="2021-06-14T00:00:00"/>
    <m/>
    <m/>
    <m/>
    <m/>
    <s v="WHRS"/>
    <m/>
  </r>
  <r>
    <s v="WHRS-1994"/>
    <m/>
    <m/>
    <m/>
    <x v="0"/>
    <x v="307"/>
    <m/>
    <s v="7048517271"/>
    <n v="342.91"/>
    <m/>
    <m/>
    <n v="342.91"/>
    <d v="2022-06-25T00:00:00"/>
    <m/>
    <m/>
    <m/>
    <m/>
    <s v="WHRS"/>
    <m/>
  </r>
  <r>
    <s v="WHRS-100"/>
    <s v="DL01230600871"/>
    <s v="DAL2324004377"/>
    <n v="703046"/>
    <x v="0"/>
    <x v="279"/>
    <n v="8266018331"/>
    <s v="CB5000271663"/>
    <n v="338"/>
    <m/>
    <n v="0"/>
    <n v="338"/>
    <d v="2023-06-04T00:00:00"/>
    <n v="1218724038"/>
    <s v="UTCL-20-DL-R-01"/>
    <s v="N220232586256165"/>
    <d v="2023-08-10T00:00:00"/>
    <s v="WHRS"/>
    <m/>
  </r>
  <r>
    <s v="WHRS-1994"/>
    <m/>
    <m/>
    <m/>
    <x v="0"/>
    <x v="307"/>
    <m/>
    <s v="7047933250"/>
    <n v="332.67"/>
    <m/>
    <m/>
    <n v="332.67"/>
    <d v="2022-06-14T00:00:00"/>
    <m/>
    <m/>
    <m/>
    <m/>
    <s v="WHRS"/>
    <m/>
  </r>
  <r>
    <s v="WHRS-1994"/>
    <m/>
    <m/>
    <m/>
    <x v="0"/>
    <x v="307"/>
    <m/>
    <s v="7033181129"/>
    <n v="329.88"/>
    <m/>
    <m/>
    <n v="329.88"/>
    <d v="2021-07-23T00:00:00"/>
    <m/>
    <m/>
    <m/>
    <m/>
    <s v="WHRS"/>
    <m/>
  </r>
  <r>
    <s v="WHRS-1994"/>
    <m/>
    <m/>
    <m/>
    <x v="0"/>
    <x v="307"/>
    <m/>
    <s v="7033180980"/>
    <n v="329.88"/>
    <m/>
    <m/>
    <n v="329.88"/>
    <d v="2021-07-23T00:00:00"/>
    <m/>
    <m/>
    <m/>
    <m/>
    <s v="WHRS"/>
    <m/>
  </r>
  <r>
    <s v="WHRS-1994"/>
    <m/>
    <m/>
    <m/>
    <x v="0"/>
    <x v="307"/>
    <m/>
    <s v="7033180548"/>
    <n v="329.88"/>
    <m/>
    <m/>
    <n v="329.88"/>
    <d v="2021-07-23T00:00:00"/>
    <m/>
    <m/>
    <m/>
    <m/>
    <s v="WHRS"/>
    <m/>
  </r>
  <r>
    <s v="WHRS-1994"/>
    <m/>
    <m/>
    <m/>
    <x v="0"/>
    <x v="307"/>
    <m/>
    <s v="7033179663"/>
    <n v="329.88"/>
    <m/>
    <m/>
    <n v="329.88"/>
    <d v="2021-07-23T00:00:00"/>
    <m/>
    <m/>
    <m/>
    <m/>
    <s v="WHRS"/>
    <m/>
  </r>
  <r>
    <s v="WHRS-1994"/>
    <m/>
    <m/>
    <m/>
    <x v="0"/>
    <x v="307"/>
    <m/>
    <s v="7062924723"/>
    <n v="327.55"/>
    <m/>
    <m/>
    <n v="327.55"/>
    <d v="2023-03-31T00:00:00"/>
    <m/>
    <m/>
    <m/>
    <m/>
    <s v="WHRS"/>
    <m/>
  </r>
  <r>
    <s v="WHRS-1994"/>
    <m/>
    <m/>
    <m/>
    <x v="0"/>
    <x v="307"/>
    <m/>
    <s v="7047562836"/>
    <n v="323.88"/>
    <m/>
    <m/>
    <n v="323.88"/>
    <d v="2022-06-06T00:00:00"/>
    <m/>
    <m/>
    <m/>
    <m/>
    <s v="WHRS"/>
    <m/>
  </r>
  <r>
    <s v="WHRS-1994"/>
    <m/>
    <m/>
    <m/>
    <x v="0"/>
    <x v="307"/>
    <m/>
    <s v="7024365025"/>
    <n v="323.33999999999997"/>
    <m/>
    <m/>
    <n v="323.33999999999997"/>
    <d v="2020-12-28T00:00:00"/>
    <m/>
    <m/>
    <m/>
    <m/>
    <s v="WHRS"/>
    <m/>
  </r>
  <r>
    <s v="C1397"/>
    <m/>
    <m/>
    <m/>
    <x v="0"/>
    <x v="168"/>
    <m/>
    <s v="7037870141"/>
    <n v="320"/>
    <m/>
    <m/>
    <n v="320"/>
    <d v="2021-11-16T00:00:00"/>
    <m/>
    <m/>
    <m/>
    <m/>
    <s v="Cement Mill"/>
    <m/>
  </r>
  <r>
    <s v="WHRS-1994"/>
    <m/>
    <m/>
    <m/>
    <x v="0"/>
    <x v="307"/>
    <m/>
    <s v="7043184246"/>
    <n v="318.36"/>
    <m/>
    <m/>
    <n v="318.36"/>
    <d v="2022-03-08T00:00:00"/>
    <m/>
    <m/>
    <m/>
    <m/>
    <s v="WHRS"/>
    <m/>
  </r>
  <r>
    <s v="WHRS-1994"/>
    <m/>
    <m/>
    <m/>
    <x v="0"/>
    <x v="307"/>
    <m/>
    <s v="7048644613"/>
    <n v="314.29000000000002"/>
    <m/>
    <m/>
    <n v="314.29000000000002"/>
    <d v="2022-06-28T00:00:00"/>
    <m/>
    <m/>
    <m/>
    <m/>
    <s v="WHRS"/>
    <m/>
  </r>
  <r>
    <s v="WHRS-1994"/>
    <m/>
    <m/>
    <m/>
    <x v="0"/>
    <x v="307"/>
    <m/>
    <s v="7048643547"/>
    <n v="314.29000000000002"/>
    <m/>
    <m/>
    <n v="314.29000000000002"/>
    <d v="2022-06-28T00:00:00"/>
    <m/>
    <m/>
    <m/>
    <m/>
    <s v="WHRS"/>
    <m/>
  </r>
  <r>
    <s v="WHRS-1994"/>
    <m/>
    <m/>
    <m/>
    <x v="0"/>
    <x v="307"/>
    <m/>
    <s v="7048760949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58423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57829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57652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64154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762397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761880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761878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293979"/>
    <n v="310.73"/>
    <m/>
    <m/>
    <n v="310.73"/>
    <d v="2022-06-21T00:00:00"/>
    <m/>
    <m/>
    <m/>
    <m/>
    <s v="WHRS"/>
    <m/>
  </r>
  <r>
    <s v="WHRS-1994"/>
    <m/>
    <m/>
    <m/>
    <x v="0"/>
    <x v="307"/>
    <m/>
    <s v="7048272945"/>
    <n v="310.73"/>
    <m/>
    <m/>
    <n v="310.73"/>
    <d v="2022-06-21T00:00:00"/>
    <m/>
    <m/>
    <m/>
    <m/>
    <s v="WHRS"/>
    <m/>
  </r>
  <r>
    <s v="C1397"/>
    <m/>
    <m/>
    <m/>
    <x v="0"/>
    <x v="168"/>
    <m/>
    <s v="7043435920"/>
    <n v="304.61"/>
    <m/>
    <m/>
    <n v="304.61"/>
    <d v="2022-03-12T00:00:00"/>
    <m/>
    <m/>
    <m/>
    <m/>
    <s v="Cement Mill"/>
    <m/>
  </r>
  <r>
    <s v="WHRS-1994"/>
    <m/>
    <m/>
    <m/>
    <x v="0"/>
    <x v="307"/>
    <m/>
    <s v="7034287174"/>
    <n v="302.16000000000003"/>
    <m/>
    <m/>
    <n v="302.16000000000003"/>
    <d v="2021-08-19T00:00:00"/>
    <m/>
    <m/>
    <m/>
    <m/>
    <s v="WHRS"/>
    <m/>
  </r>
  <r>
    <s v="WHRS-1994"/>
    <m/>
    <m/>
    <m/>
    <x v="0"/>
    <x v="307"/>
    <m/>
    <s v="7034331885"/>
    <n v="302.16000000000003"/>
    <m/>
    <m/>
    <n v="302.16000000000003"/>
    <d v="2021-08-20T00:00:00"/>
    <m/>
    <m/>
    <m/>
    <m/>
    <s v="WHRS"/>
    <m/>
  </r>
  <r>
    <s v="WHRS-1994"/>
    <m/>
    <m/>
    <m/>
    <x v="0"/>
    <x v="307"/>
    <m/>
    <s v="7046153912"/>
    <n v="300"/>
    <m/>
    <m/>
    <n v="300"/>
    <d v="2022-05-09T00:00:00"/>
    <m/>
    <m/>
    <m/>
    <m/>
    <s v="WHRS"/>
    <m/>
  </r>
  <r>
    <s v="WHRS-1994"/>
    <m/>
    <m/>
    <m/>
    <x v="0"/>
    <x v="307"/>
    <m/>
    <s v="1492325"/>
    <n v="300"/>
    <m/>
    <m/>
    <n v="300"/>
    <d v="2023-07-03T00:00:00"/>
    <m/>
    <m/>
    <m/>
    <m/>
    <s v="WHRS"/>
    <m/>
  </r>
  <r>
    <s v="WHRS-1994"/>
    <m/>
    <m/>
    <m/>
    <x v="0"/>
    <x v="307"/>
    <m/>
    <s v="7062924723"/>
    <n v="296.83999999999997"/>
    <m/>
    <m/>
    <n v="296.83999999999997"/>
    <d v="2023-03-31T00:00:00"/>
    <m/>
    <m/>
    <m/>
    <m/>
    <s v="WHRS"/>
    <m/>
  </r>
  <r>
    <s v="WHRS-1994"/>
    <m/>
    <m/>
    <m/>
    <x v="0"/>
    <x v="307"/>
    <m/>
    <s v="7047562951"/>
    <n v="295"/>
    <m/>
    <m/>
    <n v="295"/>
    <d v="2022-06-06T00:00:00"/>
    <m/>
    <m/>
    <m/>
    <m/>
    <s v="WHRS"/>
    <m/>
  </r>
  <r>
    <s v="C1397"/>
    <m/>
    <m/>
    <m/>
    <x v="0"/>
    <x v="168"/>
    <m/>
    <s v="7041785486"/>
    <n v="293.39999999999998"/>
    <m/>
    <m/>
    <n v="293.39999999999998"/>
    <d v="2022-02-10T00:00:00"/>
    <m/>
    <m/>
    <m/>
    <m/>
    <s v="Cement Mill"/>
    <m/>
  </r>
  <r>
    <s v="WHRS-1994"/>
    <m/>
    <m/>
    <m/>
    <x v="0"/>
    <x v="307"/>
    <m/>
    <s v="7038172546"/>
    <n v="288.18"/>
    <m/>
    <m/>
    <n v="288.18"/>
    <d v="2021-11-24T00:00:00"/>
    <m/>
    <m/>
    <m/>
    <m/>
    <s v="WHRS"/>
    <m/>
  </r>
  <r>
    <s v="WHRS-1994"/>
    <m/>
    <m/>
    <m/>
    <x v="0"/>
    <x v="307"/>
    <m/>
    <s v="7038171579"/>
    <n v="288.18"/>
    <m/>
    <m/>
    <n v="288.18"/>
    <d v="2021-11-24T00:00:00"/>
    <m/>
    <m/>
    <m/>
    <m/>
    <s v="WHRS"/>
    <m/>
  </r>
  <r>
    <s v="WHRS-1994"/>
    <m/>
    <m/>
    <m/>
    <x v="0"/>
    <x v="307"/>
    <m/>
    <s v="7038259360"/>
    <n v="288.18"/>
    <m/>
    <m/>
    <n v="288.18"/>
    <d v="2021-11-26T00:00:00"/>
    <m/>
    <m/>
    <m/>
    <m/>
    <s v="WHRS"/>
    <m/>
  </r>
  <r>
    <s v="WHRS-1994"/>
    <m/>
    <m/>
    <m/>
    <x v="0"/>
    <x v="307"/>
    <m/>
    <s v="7038258707"/>
    <n v="288.18"/>
    <m/>
    <m/>
    <n v="288.18"/>
    <d v="2021-11-26T00:00:00"/>
    <m/>
    <m/>
    <m/>
    <m/>
    <s v="WHRS"/>
    <m/>
  </r>
  <r>
    <s v="WHRS-1994"/>
    <m/>
    <m/>
    <m/>
    <x v="0"/>
    <x v="307"/>
    <m/>
    <s v="7038258407"/>
    <n v="288.18"/>
    <m/>
    <m/>
    <n v="288.18"/>
    <d v="2021-11-26T00:00:00"/>
    <m/>
    <m/>
    <m/>
    <m/>
    <s v="WHRS"/>
    <m/>
  </r>
  <r>
    <s v="WHRS-1994"/>
    <m/>
    <m/>
    <m/>
    <x v="0"/>
    <x v="307"/>
    <m/>
    <s v="7038554678"/>
    <n v="286.64"/>
    <m/>
    <m/>
    <n v="286.64"/>
    <d v="2021-12-01T00:00:00"/>
    <m/>
    <m/>
    <m/>
    <m/>
    <s v="WHRS"/>
    <m/>
  </r>
  <r>
    <s v="WHRS-1994"/>
    <m/>
    <m/>
    <m/>
    <x v="0"/>
    <x v="307"/>
    <m/>
    <s v="7038554454"/>
    <n v="286.64"/>
    <m/>
    <m/>
    <n v="286.64"/>
    <d v="2021-12-01T00:00:00"/>
    <m/>
    <m/>
    <m/>
    <m/>
    <s v="WHRS"/>
    <m/>
  </r>
  <r>
    <s v="WHRS-1994"/>
    <m/>
    <m/>
    <m/>
    <x v="0"/>
    <x v="307"/>
    <m/>
    <s v="7038554380"/>
    <n v="286.64"/>
    <m/>
    <m/>
    <n v="286.64"/>
    <d v="2021-12-01T00:00:00"/>
    <m/>
    <m/>
    <m/>
    <m/>
    <s v="WHRS"/>
    <m/>
  </r>
  <r>
    <s v="WHRS-1994"/>
    <m/>
    <m/>
    <m/>
    <x v="0"/>
    <x v="307"/>
    <m/>
    <s v="7038556179"/>
    <n v="286.64"/>
    <m/>
    <m/>
    <n v="286.64"/>
    <d v="2021-12-03T00:00:00"/>
    <m/>
    <m/>
    <m/>
    <m/>
    <s v="WHRS"/>
    <m/>
  </r>
  <r>
    <s v="WHRS-1994"/>
    <m/>
    <m/>
    <m/>
    <x v="0"/>
    <x v="307"/>
    <m/>
    <s v="7038759303"/>
    <n v="284.88"/>
    <m/>
    <m/>
    <n v="284.88"/>
    <d v="2021-12-08T00:00:00"/>
    <m/>
    <m/>
    <m/>
    <m/>
    <s v="WHRS"/>
    <m/>
  </r>
  <r>
    <s v="WHRS-1994"/>
    <m/>
    <m/>
    <m/>
    <x v="0"/>
    <x v="307"/>
    <m/>
    <s v="7035956312"/>
    <n v="284.17"/>
    <m/>
    <m/>
    <n v="284.17"/>
    <d v="2021-09-28T00:00:00"/>
    <m/>
    <m/>
    <m/>
    <m/>
    <s v="WHRS"/>
    <m/>
  </r>
  <r>
    <s v="WHRS-1994"/>
    <m/>
    <m/>
    <m/>
    <x v="0"/>
    <x v="307"/>
    <m/>
    <s v="7038855843"/>
    <n v="283.89999999999998"/>
    <m/>
    <m/>
    <n v="283.89999999999998"/>
    <d v="2021-12-10T00:00:00"/>
    <m/>
    <m/>
    <m/>
    <m/>
    <s v="WHRS"/>
    <m/>
  </r>
  <r>
    <s v="WHRS-1994"/>
    <m/>
    <m/>
    <m/>
    <x v="0"/>
    <x v="307"/>
    <m/>
    <s v="7039071199"/>
    <n v="283.89999999999998"/>
    <m/>
    <m/>
    <n v="283.89999999999998"/>
    <d v="2021-12-15T00:00:00"/>
    <m/>
    <m/>
    <m/>
    <m/>
    <s v="WHRS"/>
    <m/>
  </r>
  <r>
    <s v="C1397"/>
    <m/>
    <m/>
    <m/>
    <x v="0"/>
    <x v="168"/>
    <m/>
    <s v="7041840478"/>
    <n v="282.76"/>
    <m/>
    <m/>
    <n v="282.76"/>
    <d v="2022-02-11T00:00:00"/>
    <m/>
    <m/>
    <m/>
    <m/>
    <s v="Cement Mill"/>
    <m/>
  </r>
  <r>
    <s v="WHRS-1994"/>
    <m/>
    <m/>
    <m/>
    <x v="0"/>
    <x v="307"/>
    <m/>
    <s v="7036351301"/>
    <n v="282.66000000000003"/>
    <m/>
    <m/>
    <n v="282.66000000000003"/>
    <d v="2021-10-07T00:00:00"/>
    <m/>
    <m/>
    <m/>
    <m/>
    <s v="WHRS"/>
    <m/>
  </r>
  <r>
    <s v="WHRS-1994"/>
    <m/>
    <m/>
    <m/>
    <x v="0"/>
    <x v="307"/>
    <m/>
    <s v="7036513954"/>
    <n v="282.66000000000003"/>
    <m/>
    <m/>
    <n v="282.66000000000003"/>
    <d v="2021-10-11T00:00:00"/>
    <m/>
    <m/>
    <m/>
    <m/>
    <s v="WHRS"/>
    <m/>
  </r>
  <r>
    <s v="WHRS-1994"/>
    <m/>
    <m/>
    <m/>
    <x v="0"/>
    <x v="307"/>
    <m/>
    <s v="7036605700"/>
    <n v="282.66000000000003"/>
    <m/>
    <m/>
    <n v="282.66000000000003"/>
    <d v="2021-10-13T00:00:00"/>
    <m/>
    <m/>
    <m/>
    <m/>
    <s v="WHRS"/>
    <m/>
  </r>
  <r>
    <s v="WHRS-1994"/>
    <m/>
    <m/>
    <m/>
    <x v="0"/>
    <x v="307"/>
    <m/>
    <s v="7036640258"/>
    <n v="282.66000000000003"/>
    <m/>
    <m/>
    <n v="282.66000000000003"/>
    <d v="2021-10-14T00:00:00"/>
    <m/>
    <m/>
    <m/>
    <m/>
    <s v="WHRS"/>
    <m/>
  </r>
  <r>
    <s v="WHRS-1994"/>
    <m/>
    <m/>
    <m/>
    <x v="0"/>
    <x v="307"/>
    <m/>
    <s v="7039172162"/>
    <n v="282.39999999999998"/>
    <m/>
    <m/>
    <n v="282.39999999999998"/>
    <d v="2021-12-17T00:00:00"/>
    <m/>
    <m/>
    <m/>
    <m/>
    <s v="WHRS"/>
    <m/>
  </r>
  <r>
    <s v="WHRS-1994"/>
    <m/>
    <m/>
    <m/>
    <x v="0"/>
    <x v="307"/>
    <m/>
    <s v="7039172160"/>
    <n v="282.39999999999998"/>
    <m/>
    <m/>
    <n v="282.39999999999998"/>
    <d v="2021-12-17T00:00:00"/>
    <m/>
    <m/>
    <m/>
    <m/>
    <s v="WHRS"/>
    <m/>
  </r>
  <r>
    <s v="WHRS-1994"/>
    <m/>
    <m/>
    <m/>
    <x v="0"/>
    <x v="307"/>
    <m/>
    <s v="7039221896"/>
    <n v="282.39999999999998"/>
    <m/>
    <m/>
    <n v="282.39999999999998"/>
    <d v="2021-12-18T00:00:00"/>
    <m/>
    <m/>
    <m/>
    <m/>
    <s v="WHRS"/>
    <m/>
  </r>
  <r>
    <s v="WHRS-1994"/>
    <m/>
    <m/>
    <m/>
    <x v="0"/>
    <x v="307"/>
    <m/>
    <s v="7039356640"/>
    <n v="282.39999999999998"/>
    <m/>
    <m/>
    <n v="282.39999999999998"/>
    <d v="2021-12-21T00:00:00"/>
    <m/>
    <m/>
    <m/>
    <m/>
    <s v="WHRS"/>
    <m/>
  </r>
  <r>
    <s v="WHRS-1994"/>
    <m/>
    <m/>
    <m/>
    <x v="0"/>
    <x v="307"/>
    <m/>
    <s v="7039355874"/>
    <n v="282.39999999999998"/>
    <m/>
    <m/>
    <n v="282.39999999999998"/>
    <d v="2021-12-21T00:00:00"/>
    <m/>
    <m/>
    <m/>
    <m/>
    <s v="WHRS"/>
    <m/>
  </r>
  <r>
    <s v="WHRS-1994"/>
    <m/>
    <m/>
    <m/>
    <x v="0"/>
    <x v="307"/>
    <m/>
    <s v="7039416870"/>
    <n v="282.39999999999998"/>
    <m/>
    <m/>
    <n v="282.39999999999998"/>
    <d v="2021-12-22T00:00:00"/>
    <m/>
    <m/>
    <m/>
    <m/>
    <s v="WHRS"/>
    <m/>
  </r>
  <r>
    <s v="WHRS-1994"/>
    <m/>
    <m/>
    <m/>
    <x v="0"/>
    <x v="307"/>
    <m/>
    <s v="7039416867"/>
    <n v="282.39999999999998"/>
    <m/>
    <m/>
    <n v="282.39999999999998"/>
    <d v="2021-12-22T00:00:00"/>
    <m/>
    <m/>
    <m/>
    <m/>
    <s v="WHRS"/>
    <m/>
  </r>
  <r>
    <s v="WHRS-1994"/>
    <m/>
    <m/>
    <m/>
    <x v="0"/>
    <x v="307"/>
    <m/>
    <s v="7039416864"/>
    <n v="282.39999999999998"/>
    <m/>
    <m/>
    <n v="282.39999999999998"/>
    <d v="2021-12-22T00:00:00"/>
    <m/>
    <m/>
    <m/>
    <m/>
    <s v="WHRS"/>
    <m/>
  </r>
  <r>
    <s v="WHRS-1994"/>
    <m/>
    <m/>
    <m/>
    <x v="0"/>
    <x v="307"/>
    <m/>
    <s v="7039663533"/>
    <n v="282.39999999999998"/>
    <m/>
    <m/>
    <n v="282.39999999999998"/>
    <d v="2021-12-27T00:00:00"/>
    <m/>
    <m/>
    <m/>
    <m/>
    <s v="WHRS"/>
    <m/>
  </r>
  <r>
    <s v="WHRS-1994"/>
    <m/>
    <m/>
    <m/>
    <x v="0"/>
    <x v="307"/>
    <m/>
    <s v="7039662513"/>
    <n v="282.39999999999998"/>
    <m/>
    <m/>
    <n v="282.39999999999998"/>
    <d v="2021-12-27T00:00:00"/>
    <m/>
    <m/>
    <m/>
    <m/>
    <s v="WHRS"/>
    <m/>
  </r>
  <r>
    <s v="WHRS-1994"/>
    <m/>
    <m/>
    <m/>
    <x v="0"/>
    <x v="307"/>
    <m/>
    <s v="7039644784"/>
    <n v="282.39999999999998"/>
    <m/>
    <m/>
    <n v="282.39999999999998"/>
    <d v="2021-12-27T00:00:00"/>
    <m/>
    <m/>
    <m/>
    <m/>
    <s v="WHRS"/>
    <m/>
  </r>
  <r>
    <s v="WHRS-1994"/>
    <m/>
    <m/>
    <m/>
    <x v="0"/>
    <x v="307"/>
    <m/>
    <s v="7051488624"/>
    <n v="281.88"/>
    <m/>
    <m/>
    <n v="281.88"/>
    <d v="2022-08-29T00:00:00"/>
    <m/>
    <m/>
    <m/>
    <m/>
    <s v="WHRS"/>
    <m/>
  </r>
  <r>
    <s v="WHRS-1994"/>
    <m/>
    <m/>
    <m/>
    <x v="0"/>
    <x v="307"/>
    <m/>
    <s v="7037011602"/>
    <n v="281.81"/>
    <m/>
    <m/>
    <n v="281.81"/>
    <d v="2021-10-23T00:00:00"/>
    <m/>
    <m/>
    <m/>
    <m/>
    <s v="WHRS"/>
    <m/>
  </r>
  <r>
    <s v="WHRS-1994"/>
    <m/>
    <m/>
    <m/>
    <x v="0"/>
    <x v="307"/>
    <m/>
    <s v="7039874479"/>
    <n v="280.19"/>
    <m/>
    <m/>
    <n v="280.19"/>
    <d v="2021-12-31T00:00:00"/>
    <m/>
    <m/>
    <m/>
    <m/>
    <s v="WHRS"/>
    <m/>
  </r>
  <r>
    <s v="WHRS-1994"/>
    <m/>
    <m/>
    <m/>
    <x v="0"/>
    <x v="307"/>
    <m/>
    <s v="7039873611"/>
    <n v="280.19"/>
    <m/>
    <m/>
    <n v="280.19"/>
    <d v="2021-12-31T00:00:00"/>
    <m/>
    <m/>
    <m/>
    <m/>
    <s v="WHRS"/>
    <m/>
  </r>
  <r>
    <s v="WHRS-1994"/>
    <m/>
    <m/>
    <m/>
    <x v="0"/>
    <x v="307"/>
    <m/>
    <s v="7039873591"/>
    <n v="280.19"/>
    <m/>
    <m/>
    <n v="280.19"/>
    <d v="2021-12-31T00:00:00"/>
    <m/>
    <m/>
    <m/>
    <m/>
    <s v="WHRS"/>
    <m/>
  </r>
  <r>
    <s v="WHRS-1994"/>
    <m/>
    <m/>
    <m/>
    <x v="0"/>
    <x v="307"/>
    <m/>
    <s v="7040068162"/>
    <n v="280.19"/>
    <m/>
    <m/>
    <n v="280.19"/>
    <d v="2022-01-03T00:00:00"/>
    <m/>
    <m/>
    <m/>
    <m/>
    <s v="WHRS"/>
    <m/>
  </r>
  <r>
    <s v="WHRS-1994"/>
    <m/>
    <m/>
    <m/>
    <x v="0"/>
    <x v="307"/>
    <m/>
    <s v="7040156544"/>
    <n v="280.14"/>
    <m/>
    <m/>
    <n v="280.14"/>
    <d v="2022-01-06T00:00:00"/>
    <m/>
    <m/>
    <m/>
    <m/>
    <s v="WHRS"/>
    <m/>
  </r>
  <r>
    <s v="WHRS-1994"/>
    <m/>
    <m/>
    <m/>
    <x v="0"/>
    <x v="307"/>
    <m/>
    <s v="7040202655"/>
    <n v="280.14"/>
    <m/>
    <m/>
    <n v="280.14"/>
    <d v="2022-01-07T00:00:00"/>
    <m/>
    <m/>
    <m/>
    <m/>
    <s v="WHRS"/>
    <m/>
  </r>
  <r>
    <s v="WHRS-1994"/>
    <m/>
    <m/>
    <m/>
    <x v="0"/>
    <x v="307"/>
    <m/>
    <s v="7040299275"/>
    <n v="280.14"/>
    <m/>
    <m/>
    <n v="280.14"/>
    <d v="2022-01-10T00:00:00"/>
    <m/>
    <m/>
    <m/>
    <m/>
    <s v="WHRS"/>
    <m/>
  </r>
  <r>
    <s v="WHRS-1994"/>
    <m/>
    <m/>
    <m/>
    <x v="0"/>
    <x v="307"/>
    <m/>
    <s v="7040299014"/>
    <n v="280.14"/>
    <m/>
    <m/>
    <n v="280.14"/>
    <d v="2022-01-10T00:00:00"/>
    <m/>
    <m/>
    <m/>
    <m/>
    <s v="WHRS"/>
    <m/>
  </r>
  <r>
    <s v="WHRS-1994"/>
    <m/>
    <m/>
    <m/>
    <x v="0"/>
    <x v="307"/>
    <m/>
    <s v="7040368489"/>
    <n v="280.14"/>
    <m/>
    <m/>
    <n v="280.14"/>
    <d v="2022-01-11T00:00:00"/>
    <m/>
    <m/>
    <m/>
    <m/>
    <s v="WHRS"/>
    <m/>
  </r>
  <r>
    <s v="WHRS-1994"/>
    <m/>
    <m/>
    <m/>
    <x v="0"/>
    <x v="307"/>
    <m/>
    <s v="7040419939"/>
    <n v="280.05"/>
    <m/>
    <m/>
    <n v="280.05"/>
    <d v="2022-01-12T00:00:00"/>
    <m/>
    <m/>
    <m/>
    <m/>
    <s v="WHRS"/>
    <m/>
  </r>
  <r>
    <s v="WHRS-1994"/>
    <m/>
    <m/>
    <m/>
    <x v="0"/>
    <x v="307"/>
    <m/>
    <s v="7041421986"/>
    <n v="280.01"/>
    <m/>
    <m/>
    <n v="280.01"/>
    <d v="2022-02-01T00:00:00"/>
    <m/>
    <m/>
    <m/>
    <m/>
    <s v="WHRS"/>
    <m/>
  </r>
  <r>
    <s v="WHRS-1994"/>
    <m/>
    <m/>
    <m/>
    <x v="0"/>
    <x v="307"/>
    <m/>
    <s v="7027166346"/>
    <n v="280"/>
    <m/>
    <m/>
    <n v="280"/>
    <d v="2021-02-24T00:00:00"/>
    <m/>
    <m/>
    <m/>
    <m/>
    <s v="WHRS"/>
    <m/>
  </r>
  <r>
    <s v="WHRS-1994"/>
    <m/>
    <m/>
    <m/>
    <x v="0"/>
    <x v="307"/>
    <m/>
    <s v="7045764204"/>
    <n v="280"/>
    <m/>
    <m/>
    <n v="280"/>
    <d v="2022-04-30T00:00:00"/>
    <m/>
    <m/>
    <m/>
    <m/>
    <s v="WHRS"/>
    <m/>
  </r>
  <r>
    <s v="WHRS-1994"/>
    <m/>
    <m/>
    <m/>
    <x v="0"/>
    <x v="307"/>
    <m/>
    <s v="7045764052"/>
    <n v="280"/>
    <m/>
    <m/>
    <n v="280"/>
    <d v="2022-04-30T00:00:00"/>
    <m/>
    <m/>
    <m/>
    <m/>
    <s v="WHRS"/>
    <m/>
  </r>
  <r>
    <s v="WHRS-1994"/>
    <m/>
    <m/>
    <m/>
    <x v="0"/>
    <x v="307"/>
    <m/>
    <s v="7046026401"/>
    <n v="280"/>
    <m/>
    <m/>
    <n v="280"/>
    <d v="2022-05-06T00:00:00"/>
    <m/>
    <m/>
    <m/>
    <m/>
    <s v="WHRS"/>
    <m/>
  </r>
  <r>
    <s v="WHRS-1994"/>
    <m/>
    <m/>
    <m/>
    <x v="0"/>
    <x v="307"/>
    <m/>
    <s v="7046026249"/>
    <n v="280"/>
    <m/>
    <m/>
    <n v="280"/>
    <d v="2022-05-06T00:00:00"/>
    <m/>
    <m/>
    <m/>
    <m/>
    <s v="WHRS"/>
    <m/>
  </r>
  <r>
    <s v="WHRS-1994"/>
    <m/>
    <m/>
    <m/>
    <x v="0"/>
    <x v="307"/>
    <m/>
    <s v="7046262567"/>
    <n v="280"/>
    <m/>
    <m/>
    <n v="280"/>
    <d v="2022-05-12T00:00:00"/>
    <m/>
    <m/>
    <m/>
    <m/>
    <s v="WHRS"/>
    <m/>
  </r>
  <r>
    <s v="WHRS-1994"/>
    <m/>
    <m/>
    <m/>
    <x v="0"/>
    <x v="307"/>
    <m/>
    <s v="7046262566"/>
    <n v="280"/>
    <m/>
    <m/>
    <n v="280"/>
    <d v="2022-05-12T00:00:00"/>
    <m/>
    <m/>
    <m/>
    <m/>
    <s v="WHRS"/>
    <m/>
  </r>
  <r>
    <s v="WHRS-1994"/>
    <m/>
    <m/>
    <m/>
    <x v="0"/>
    <x v="307"/>
    <m/>
    <s v="7046324558"/>
    <n v="280"/>
    <m/>
    <m/>
    <n v="280"/>
    <d v="2022-05-13T00:00:00"/>
    <m/>
    <m/>
    <m/>
    <m/>
    <s v="WHRS"/>
    <m/>
  </r>
  <r>
    <s v="WHRS-1994"/>
    <m/>
    <m/>
    <m/>
    <x v="0"/>
    <x v="307"/>
    <m/>
    <s v="7046447518"/>
    <n v="280"/>
    <m/>
    <m/>
    <n v="280"/>
    <d v="2022-05-16T00:00:00"/>
    <m/>
    <m/>
    <m/>
    <m/>
    <s v="WHRS"/>
    <m/>
  </r>
  <r>
    <s v="WHRS-1994"/>
    <m/>
    <m/>
    <m/>
    <x v="0"/>
    <x v="307"/>
    <m/>
    <s v="7046593871"/>
    <n v="280"/>
    <m/>
    <m/>
    <n v="280"/>
    <d v="2022-05-19T00:00:00"/>
    <m/>
    <m/>
    <m/>
    <m/>
    <s v="WHRS"/>
    <m/>
  </r>
  <r>
    <s v="WHRS-1994"/>
    <m/>
    <m/>
    <m/>
    <x v="0"/>
    <x v="307"/>
    <m/>
    <s v="7047678578"/>
    <n v="280"/>
    <m/>
    <m/>
    <n v="280"/>
    <d v="2022-06-09T00:00:00"/>
    <m/>
    <m/>
    <m/>
    <m/>
    <s v="WHRS"/>
    <m/>
  </r>
  <r>
    <s v="WHRS-1994"/>
    <m/>
    <m/>
    <m/>
    <x v="0"/>
    <x v="307"/>
    <m/>
    <s v="7047968115"/>
    <n v="280"/>
    <m/>
    <m/>
    <n v="280"/>
    <d v="2022-06-15T00:00:00"/>
    <m/>
    <m/>
    <m/>
    <m/>
    <s v="WHRS"/>
    <m/>
  </r>
  <r>
    <s v="WHRS-1994"/>
    <m/>
    <m/>
    <m/>
    <x v="0"/>
    <x v="307"/>
    <m/>
    <s v="7047968114"/>
    <n v="280"/>
    <m/>
    <m/>
    <n v="280"/>
    <d v="2022-06-15T00:00:00"/>
    <m/>
    <m/>
    <m/>
    <m/>
    <s v="WHRS"/>
    <m/>
  </r>
  <r>
    <s v="WHRS-1994"/>
    <m/>
    <m/>
    <m/>
    <x v="0"/>
    <x v="307"/>
    <m/>
    <s v="7048603921"/>
    <n v="280"/>
    <m/>
    <m/>
    <n v="280"/>
    <d v="2022-06-27T00:00:00"/>
    <m/>
    <m/>
    <m/>
    <m/>
    <s v="WHRS"/>
    <m/>
  </r>
  <r>
    <s v="WHRS-1994"/>
    <m/>
    <m/>
    <m/>
    <x v="0"/>
    <x v="307"/>
    <m/>
    <s v="7048603919"/>
    <n v="280"/>
    <m/>
    <m/>
    <n v="280"/>
    <d v="2022-06-27T00:00:00"/>
    <m/>
    <m/>
    <m/>
    <m/>
    <s v="WHRS"/>
    <m/>
  </r>
  <r>
    <s v="WHRS-1994"/>
    <m/>
    <m/>
    <m/>
    <x v="0"/>
    <x v="307"/>
    <m/>
    <s v="7048603918"/>
    <n v="280"/>
    <m/>
    <m/>
    <n v="280"/>
    <d v="2022-06-27T00:00:00"/>
    <m/>
    <m/>
    <m/>
    <m/>
    <s v="WHRS"/>
    <m/>
  </r>
  <r>
    <s v="WHRS-1994"/>
    <m/>
    <m/>
    <m/>
    <x v="0"/>
    <x v="307"/>
    <m/>
    <s v="7048603870"/>
    <n v="280"/>
    <m/>
    <m/>
    <n v="280"/>
    <d v="2022-06-27T00:00:00"/>
    <m/>
    <m/>
    <m/>
    <m/>
    <s v="WHRS"/>
    <m/>
  </r>
  <r>
    <s v="WHRS-1994"/>
    <m/>
    <m/>
    <m/>
    <x v="0"/>
    <x v="307"/>
    <m/>
    <s v="7048603455"/>
    <n v="280"/>
    <m/>
    <m/>
    <n v="280"/>
    <d v="2022-06-27T00:00:00"/>
    <m/>
    <m/>
    <m/>
    <m/>
    <s v="WHRS"/>
    <m/>
  </r>
  <r>
    <s v="WHRS-1994"/>
    <m/>
    <m/>
    <m/>
    <x v="0"/>
    <x v="307"/>
    <m/>
    <s v="7048596580"/>
    <n v="280"/>
    <m/>
    <m/>
    <n v="280"/>
    <d v="2022-06-27T00:00:00"/>
    <m/>
    <m/>
    <m/>
    <m/>
    <s v="WHRS"/>
    <m/>
  </r>
  <r>
    <s v="WHRS-1994"/>
    <m/>
    <m/>
    <m/>
    <x v="0"/>
    <x v="307"/>
    <m/>
    <s v="7048593910"/>
    <n v="280"/>
    <m/>
    <m/>
    <n v="280"/>
    <d v="2022-06-27T00:00:00"/>
    <m/>
    <m/>
    <m/>
    <m/>
    <s v="WHRS"/>
    <m/>
  </r>
  <r>
    <s v="WHRS-1994"/>
    <m/>
    <m/>
    <m/>
    <x v="0"/>
    <x v="307"/>
    <m/>
    <s v="7048592904"/>
    <n v="280"/>
    <m/>
    <m/>
    <n v="280"/>
    <d v="2022-06-27T00:00:00"/>
    <m/>
    <m/>
    <m/>
    <m/>
    <s v="WHRS"/>
    <m/>
  </r>
  <r>
    <s v="WHRS-1994"/>
    <m/>
    <m/>
    <m/>
    <x v="0"/>
    <x v="307"/>
    <m/>
    <s v="7048588396"/>
    <n v="280"/>
    <m/>
    <m/>
    <n v="280"/>
    <d v="2022-06-27T00:00:00"/>
    <m/>
    <m/>
    <m/>
    <m/>
    <s v="WHRS"/>
    <m/>
  </r>
  <r>
    <s v="WHRS-1994"/>
    <m/>
    <m/>
    <m/>
    <x v="0"/>
    <x v="307"/>
    <m/>
    <s v="7049403325"/>
    <n v="280"/>
    <m/>
    <m/>
    <n v="280"/>
    <d v="2022-07-15T00:00:00"/>
    <m/>
    <m/>
    <m/>
    <m/>
    <s v="WHRS"/>
    <m/>
  </r>
  <r>
    <s v="WHRS-1994"/>
    <m/>
    <m/>
    <m/>
    <x v="0"/>
    <x v="307"/>
    <m/>
    <s v="7049403324"/>
    <n v="280"/>
    <m/>
    <m/>
    <n v="280"/>
    <d v="2022-07-15T00:00:00"/>
    <m/>
    <m/>
    <m/>
    <m/>
    <s v="WHRS"/>
    <m/>
  </r>
  <r>
    <s v="WHRS-1994"/>
    <m/>
    <m/>
    <m/>
    <x v="0"/>
    <x v="307"/>
    <m/>
    <s v="7049399507"/>
    <n v="280"/>
    <m/>
    <m/>
    <n v="280"/>
    <d v="2022-07-15T00:00:00"/>
    <m/>
    <m/>
    <m/>
    <m/>
    <s v="WHRS"/>
    <m/>
  </r>
  <r>
    <s v="WHRS-1994"/>
    <m/>
    <m/>
    <m/>
    <x v="0"/>
    <x v="307"/>
    <m/>
    <s v="7049399264"/>
    <n v="280"/>
    <m/>
    <m/>
    <n v="280"/>
    <d v="2022-07-15T00:00:00"/>
    <m/>
    <m/>
    <m/>
    <m/>
    <s v="WHRS"/>
    <m/>
  </r>
  <r>
    <s v="WHRS-1994"/>
    <m/>
    <m/>
    <m/>
    <x v="0"/>
    <x v="307"/>
    <m/>
    <s v="7049997718"/>
    <n v="280"/>
    <m/>
    <m/>
    <n v="280"/>
    <d v="2022-07-28T00:00:00"/>
    <m/>
    <m/>
    <m/>
    <m/>
    <s v="WHRS"/>
    <m/>
  </r>
  <r>
    <s v="WHRS-1994"/>
    <m/>
    <m/>
    <m/>
    <x v="0"/>
    <x v="307"/>
    <m/>
    <s v="7052397300"/>
    <n v="280"/>
    <m/>
    <m/>
    <n v="280"/>
    <d v="2022-09-17T00:00:00"/>
    <m/>
    <m/>
    <m/>
    <m/>
    <s v="WHRS"/>
    <m/>
  </r>
  <r>
    <s v="WHRS-1994"/>
    <m/>
    <m/>
    <m/>
    <x v="0"/>
    <x v="307"/>
    <m/>
    <s v="7054458187"/>
    <n v="280"/>
    <m/>
    <m/>
    <n v="280"/>
    <d v="2022-10-31T00:00:00"/>
    <m/>
    <m/>
    <m/>
    <m/>
    <s v="WHRS"/>
    <m/>
  </r>
  <r>
    <s v="WHRS-1994"/>
    <m/>
    <m/>
    <m/>
    <x v="0"/>
    <x v="307"/>
    <m/>
    <s v="7055155265"/>
    <n v="280"/>
    <m/>
    <m/>
    <n v="280"/>
    <d v="2022-11-16T00:00:00"/>
    <m/>
    <m/>
    <m/>
    <m/>
    <s v="WHRS"/>
    <m/>
  </r>
  <r>
    <s v="WHRS-1994"/>
    <m/>
    <m/>
    <m/>
    <x v="0"/>
    <x v="307"/>
    <m/>
    <s v="7055153474"/>
    <n v="280"/>
    <m/>
    <m/>
    <n v="280"/>
    <d v="2022-11-16T00:00:00"/>
    <m/>
    <m/>
    <m/>
    <m/>
    <s v="WHRS"/>
    <m/>
  </r>
  <r>
    <s v="WHRS-1994"/>
    <m/>
    <m/>
    <m/>
    <x v="0"/>
    <x v="307"/>
    <m/>
    <s v="7024777913"/>
    <n v="277.06"/>
    <m/>
    <m/>
    <n v="277.06"/>
    <d v="2021-01-05T00:00:00"/>
    <m/>
    <m/>
    <m/>
    <m/>
    <s v="WHRS"/>
    <m/>
  </r>
  <r>
    <s v="WHRS-1994"/>
    <m/>
    <m/>
    <m/>
    <x v="0"/>
    <x v="307"/>
    <m/>
    <s v="7054854353"/>
    <n v="262.01"/>
    <m/>
    <m/>
    <n v="262.01"/>
    <d v="2022-11-10T00:00:00"/>
    <m/>
    <m/>
    <m/>
    <m/>
    <s v="WHRS"/>
    <m/>
  </r>
  <r>
    <s v="WHRS-1994"/>
    <m/>
    <m/>
    <m/>
    <x v="0"/>
    <x v="307"/>
    <m/>
    <s v="7057501058"/>
    <n v="256.2"/>
    <m/>
    <m/>
    <n v="256.2"/>
    <d v="2022-12-29T00:00:00"/>
    <m/>
    <m/>
    <m/>
    <m/>
    <s v="WHRS"/>
    <m/>
  </r>
  <r>
    <s v="WHRS-1994"/>
    <m/>
    <m/>
    <m/>
    <x v="0"/>
    <x v="307"/>
    <m/>
    <s v="7048345199"/>
    <n v="255.83"/>
    <m/>
    <m/>
    <n v="255.83"/>
    <d v="2022-06-22T00:00:00"/>
    <m/>
    <m/>
    <m/>
    <m/>
    <s v="WHRS"/>
    <m/>
  </r>
  <r>
    <s v="WHRS-1994"/>
    <m/>
    <m/>
    <m/>
    <x v="0"/>
    <x v="307"/>
    <m/>
    <s v="7043427189"/>
    <n v="252.28"/>
    <m/>
    <m/>
    <n v="252.28"/>
    <d v="2022-03-12T00:00:00"/>
    <m/>
    <m/>
    <m/>
    <m/>
    <s v="WHRS"/>
    <m/>
  </r>
  <r>
    <s v="WHRS-1994"/>
    <m/>
    <m/>
    <m/>
    <x v="0"/>
    <x v="307"/>
    <m/>
    <s v="7035613045"/>
    <n v="251.78"/>
    <m/>
    <m/>
    <n v="251.78"/>
    <d v="2021-09-20T00:00:00"/>
    <m/>
    <m/>
    <m/>
    <m/>
    <s v="WHRS"/>
    <m/>
  </r>
  <r>
    <s v="WHRS-1994"/>
    <m/>
    <m/>
    <m/>
    <x v="0"/>
    <x v="307"/>
    <m/>
    <s v="7039124755"/>
    <n v="244.35"/>
    <m/>
    <m/>
    <n v="244.35"/>
    <d v="2021-12-16T00:00:00"/>
    <m/>
    <m/>
    <m/>
    <m/>
    <s v="WHRS"/>
    <m/>
  </r>
  <r>
    <n v="373"/>
    <s v="DL01230301763"/>
    <s v="CFD2223014558"/>
    <n v="909972"/>
    <x v="0"/>
    <x v="172"/>
    <n v="8262000063"/>
    <s v="100/004442/22-23"/>
    <n v="240.67796610169492"/>
    <m/>
    <n v="43.322033898305087"/>
    <n v="284"/>
    <d v="2022-10-20T17:30:00"/>
    <n v="44596286"/>
    <s v="UTCL-21-DL-R-04"/>
    <n v="304039383131"/>
    <d v="2023-04-05T00:00:00"/>
    <s v="AFR"/>
    <m/>
  </r>
  <r>
    <s v="WHRS-1994"/>
    <m/>
    <m/>
    <m/>
    <x v="0"/>
    <x v="307"/>
    <m/>
    <s v="7049005505"/>
    <n v="238.95"/>
    <m/>
    <m/>
    <n v="238.95"/>
    <d v="2022-07-04T00:00:00"/>
    <m/>
    <m/>
    <m/>
    <m/>
    <s v="WHRS"/>
    <m/>
  </r>
  <r>
    <s v="WHRS-1994"/>
    <m/>
    <m/>
    <m/>
    <x v="0"/>
    <x v="307"/>
    <m/>
    <s v="7029386300"/>
    <n v="238"/>
    <m/>
    <m/>
    <n v="238"/>
    <d v="2021-04-12T00:00:00"/>
    <m/>
    <m/>
    <m/>
    <m/>
    <s v="WHRS"/>
    <m/>
  </r>
  <r>
    <s v="WHRS-1994"/>
    <m/>
    <m/>
    <m/>
    <x v="0"/>
    <x v="307"/>
    <m/>
    <s v="7029386406"/>
    <n v="238"/>
    <m/>
    <m/>
    <n v="238"/>
    <d v="2021-04-12T00:00:00"/>
    <m/>
    <m/>
    <m/>
    <m/>
    <s v="WHRS"/>
    <m/>
  </r>
  <r>
    <s v="WHRS-1994"/>
    <m/>
    <m/>
    <m/>
    <x v="0"/>
    <x v="307"/>
    <m/>
    <s v="7029386866"/>
    <n v="238"/>
    <m/>
    <m/>
    <n v="238"/>
    <d v="2021-04-12T00:00:00"/>
    <m/>
    <m/>
    <m/>
    <m/>
    <s v="WHRS"/>
    <m/>
  </r>
  <r>
    <s v="WHRS-1994"/>
    <m/>
    <m/>
    <m/>
    <x v="0"/>
    <x v="307"/>
    <m/>
    <s v="7029462363"/>
    <n v="238"/>
    <m/>
    <m/>
    <n v="238"/>
    <d v="2021-04-14T00:00:00"/>
    <m/>
    <m/>
    <m/>
    <m/>
    <s v="WHRS"/>
    <m/>
  </r>
  <r>
    <s v="WHRS-1994"/>
    <m/>
    <m/>
    <m/>
    <x v="0"/>
    <x v="307"/>
    <m/>
    <s v="7030477998"/>
    <n v="238"/>
    <m/>
    <m/>
    <n v="238"/>
    <d v="2021-05-13T00:00:00"/>
    <m/>
    <m/>
    <m/>
    <m/>
    <s v="WHRS"/>
    <m/>
  </r>
  <r>
    <s v="WHRS-1994"/>
    <m/>
    <m/>
    <m/>
    <x v="0"/>
    <x v="307"/>
    <m/>
    <s v="7031898049"/>
    <n v="238"/>
    <m/>
    <m/>
    <n v="238"/>
    <d v="2021-06-22T00:00:00"/>
    <m/>
    <m/>
    <m/>
    <m/>
    <s v="WHRS"/>
    <m/>
  </r>
  <r>
    <s v="WHRS-1994"/>
    <m/>
    <m/>
    <m/>
    <x v="0"/>
    <x v="307"/>
    <m/>
    <s v="7032209798"/>
    <n v="238"/>
    <m/>
    <m/>
    <n v="238"/>
    <d v="2021-06-29T00:00:00"/>
    <m/>
    <m/>
    <m/>
    <m/>
    <s v="WHRS"/>
    <m/>
  </r>
  <r>
    <s v="WHRS-1994"/>
    <m/>
    <m/>
    <m/>
    <x v="0"/>
    <x v="307"/>
    <m/>
    <s v="7032208767"/>
    <n v="238"/>
    <m/>
    <m/>
    <n v="238"/>
    <d v="2021-06-29T00:00:00"/>
    <m/>
    <m/>
    <m/>
    <m/>
    <s v="WHRS"/>
    <m/>
  </r>
  <r>
    <s v="WHRS-1994"/>
    <m/>
    <m/>
    <m/>
    <x v="0"/>
    <x v="307"/>
    <m/>
    <s v="7032264138"/>
    <n v="238"/>
    <m/>
    <m/>
    <n v="238"/>
    <d v="2021-06-30T00:00:00"/>
    <m/>
    <m/>
    <m/>
    <m/>
    <s v="WHRS"/>
    <m/>
  </r>
  <r>
    <s v="WHRS-1994"/>
    <m/>
    <m/>
    <m/>
    <x v="0"/>
    <x v="307"/>
    <m/>
    <s v="7032261700"/>
    <n v="238"/>
    <m/>
    <m/>
    <n v="238"/>
    <d v="2021-06-30T00:00:00"/>
    <m/>
    <m/>
    <m/>
    <m/>
    <s v="WHRS"/>
    <m/>
  </r>
  <r>
    <s v="WHRS-1994"/>
    <m/>
    <m/>
    <m/>
    <x v="0"/>
    <x v="307"/>
    <m/>
    <s v="7032261084"/>
    <n v="238"/>
    <m/>
    <m/>
    <n v="238"/>
    <d v="2021-06-30T00:00:00"/>
    <m/>
    <m/>
    <m/>
    <m/>
    <s v="WHRS"/>
    <m/>
  </r>
  <r>
    <s v="WHRS-1994"/>
    <m/>
    <m/>
    <m/>
    <x v="0"/>
    <x v="307"/>
    <m/>
    <s v="7032499421"/>
    <n v="238"/>
    <m/>
    <m/>
    <n v="238"/>
    <d v="2021-07-06T00:00:00"/>
    <m/>
    <m/>
    <m/>
    <m/>
    <s v="WHRS"/>
    <m/>
  </r>
  <r>
    <s v="WHRS-1994"/>
    <m/>
    <m/>
    <m/>
    <x v="0"/>
    <x v="307"/>
    <m/>
    <s v="7032872356"/>
    <n v="238"/>
    <m/>
    <m/>
    <n v="238"/>
    <d v="2021-07-15T00:00:00"/>
    <m/>
    <m/>
    <m/>
    <m/>
    <s v="WHRS"/>
    <m/>
  </r>
  <r>
    <s v="WHRS-1994"/>
    <m/>
    <m/>
    <m/>
    <x v="0"/>
    <x v="307"/>
    <m/>
    <s v="7032871717"/>
    <n v="238"/>
    <m/>
    <m/>
    <n v="238"/>
    <d v="2021-07-15T00:00:00"/>
    <m/>
    <m/>
    <m/>
    <m/>
    <s v="WHRS"/>
    <m/>
  </r>
  <r>
    <s v="WHRS-1994"/>
    <m/>
    <m/>
    <m/>
    <x v="0"/>
    <x v="307"/>
    <m/>
    <s v="7024365025"/>
    <n v="221.65"/>
    <m/>
    <m/>
    <n v="221.65"/>
    <d v="2020-12-28T00:00:00"/>
    <m/>
    <m/>
    <m/>
    <m/>
    <s v="WHRS"/>
    <m/>
  </r>
  <r>
    <s v="WHRS-1994"/>
    <m/>
    <m/>
    <m/>
    <x v="0"/>
    <x v="307"/>
    <m/>
    <s v="7052648225"/>
    <n v="219.47"/>
    <m/>
    <m/>
    <n v="219.47"/>
    <d v="2022-09-22T00:00:00"/>
    <m/>
    <m/>
    <m/>
    <m/>
    <s v="WHRS"/>
    <m/>
  </r>
  <r>
    <s v="WHRS-1994"/>
    <m/>
    <m/>
    <m/>
    <x v="0"/>
    <x v="307"/>
    <m/>
    <s v="7031800440"/>
    <n v="215.98"/>
    <m/>
    <m/>
    <n v="215.98"/>
    <d v="2021-06-19T00:00:00"/>
    <m/>
    <m/>
    <m/>
    <m/>
    <s v="WHRS"/>
    <m/>
  </r>
  <r>
    <s v="WHRS-1994"/>
    <m/>
    <m/>
    <m/>
    <x v="0"/>
    <x v="307"/>
    <m/>
    <s v="7033943265"/>
    <n v="215"/>
    <m/>
    <m/>
    <n v="215"/>
    <d v="2021-08-11T00:00:00"/>
    <m/>
    <m/>
    <m/>
    <m/>
    <s v="WHRS"/>
    <m/>
  </r>
  <r>
    <s v="WHRS-1994"/>
    <m/>
    <m/>
    <m/>
    <x v="0"/>
    <x v="307"/>
    <m/>
    <s v="7036512481"/>
    <n v="215"/>
    <m/>
    <m/>
    <n v="215"/>
    <d v="2021-10-11T00:00:00"/>
    <m/>
    <m/>
    <m/>
    <m/>
    <s v="WHRS"/>
    <m/>
  </r>
  <r>
    <s v="C1397"/>
    <m/>
    <m/>
    <m/>
    <x v="0"/>
    <x v="168"/>
    <m/>
    <s v="7044052561"/>
    <n v="213.11"/>
    <m/>
    <m/>
    <n v="213.11"/>
    <d v="2022-03-25T00:00:00"/>
    <m/>
    <m/>
    <m/>
    <m/>
    <s v="Cement Mill"/>
    <m/>
  </r>
  <r>
    <s v="WHRS-1994"/>
    <m/>
    <m/>
    <m/>
    <x v="0"/>
    <x v="307"/>
    <m/>
    <s v="7024777261"/>
    <n v="210.21"/>
    <m/>
    <m/>
    <n v="210.21"/>
    <d v="2021-01-05T00:00:00"/>
    <m/>
    <m/>
    <m/>
    <m/>
    <s v="WHRS"/>
    <m/>
  </r>
  <r>
    <s v="WHRS-1994"/>
    <m/>
    <m/>
    <m/>
    <x v="0"/>
    <x v="307"/>
    <m/>
    <s v="7039668751"/>
    <n v="210"/>
    <m/>
    <m/>
    <n v="210"/>
    <d v="2021-12-27T00:00:00"/>
    <m/>
    <m/>
    <m/>
    <m/>
    <s v="WHRS"/>
    <m/>
  </r>
  <r>
    <s v="WHRS-1994"/>
    <m/>
    <m/>
    <m/>
    <x v="0"/>
    <x v="307"/>
    <m/>
    <s v="7033808565"/>
    <n v="204"/>
    <m/>
    <m/>
    <n v="204"/>
    <d v="2021-08-07T00:00:00"/>
    <m/>
    <m/>
    <m/>
    <m/>
    <s v="WHRS"/>
    <m/>
  </r>
  <r>
    <s v="C1397"/>
    <m/>
    <m/>
    <m/>
    <x v="0"/>
    <x v="168"/>
    <m/>
    <s v="7043435916"/>
    <n v="203.03"/>
    <m/>
    <m/>
    <n v="203.03"/>
    <d v="2022-03-12T00:00:00"/>
    <m/>
    <m/>
    <m/>
    <m/>
    <s v="Cement Mill"/>
    <m/>
  </r>
  <r>
    <s v="WHRS-1994"/>
    <m/>
    <m/>
    <m/>
    <x v="0"/>
    <x v="307"/>
    <m/>
    <s v="7023504546"/>
    <n v="196"/>
    <m/>
    <m/>
    <n v="196"/>
    <d v="2020-12-09T00:00:00"/>
    <m/>
    <m/>
    <m/>
    <m/>
    <s v="WHRS"/>
    <m/>
  </r>
  <r>
    <s v="WHRS-1994"/>
    <m/>
    <m/>
    <m/>
    <x v="0"/>
    <x v="307"/>
    <m/>
    <s v="7031481330"/>
    <n v="195"/>
    <m/>
    <m/>
    <n v="195"/>
    <d v="2021-06-11T00:00:00"/>
    <m/>
    <m/>
    <m/>
    <m/>
    <s v="WHRS"/>
    <m/>
  </r>
  <r>
    <s v="WHRS-1994"/>
    <m/>
    <m/>
    <m/>
    <x v="0"/>
    <x v="307"/>
    <m/>
    <s v="7041888057"/>
    <n v="194.81"/>
    <m/>
    <m/>
    <n v="194.81"/>
    <d v="2022-02-12T00:00:00"/>
    <m/>
    <m/>
    <m/>
    <m/>
    <s v="WHRS"/>
    <m/>
  </r>
  <r>
    <s v="WHRS-1994"/>
    <m/>
    <m/>
    <m/>
    <x v="0"/>
    <x v="307"/>
    <m/>
    <s v="7040816781"/>
    <n v="193.58"/>
    <m/>
    <m/>
    <n v="193.58"/>
    <d v="2022-01-21T00:00:00"/>
    <m/>
    <m/>
    <m/>
    <m/>
    <s v="WHRS"/>
    <m/>
  </r>
  <r>
    <s v="C1397"/>
    <m/>
    <m/>
    <m/>
    <x v="0"/>
    <x v="168"/>
    <m/>
    <s v="7042096853"/>
    <n v="193.58"/>
    <m/>
    <m/>
    <n v="193.58"/>
    <d v="2022-02-16T00:00:00"/>
    <m/>
    <m/>
    <m/>
    <m/>
    <s v="Cement Mill"/>
    <m/>
  </r>
  <r>
    <s v="WHRS-1994"/>
    <m/>
    <m/>
    <m/>
    <x v="0"/>
    <x v="307"/>
    <m/>
    <s v="7047362046"/>
    <n v="192.24"/>
    <m/>
    <m/>
    <n v="192.24"/>
    <d v="2022-06-01T00:00:00"/>
    <m/>
    <m/>
    <m/>
    <m/>
    <s v="WHRS"/>
    <m/>
  </r>
  <r>
    <s v="C1397"/>
    <m/>
    <m/>
    <m/>
    <x v="0"/>
    <x v="168"/>
    <m/>
    <s v="7039024013"/>
    <n v="191.84"/>
    <m/>
    <m/>
    <n v="191.84"/>
    <d v="2021-12-14T00:00:00"/>
    <m/>
    <m/>
    <m/>
    <m/>
    <s v="Cement Mill"/>
    <m/>
  </r>
  <r>
    <s v="WHRS-1994"/>
    <m/>
    <m/>
    <m/>
    <x v="0"/>
    <x v="307"/>
    <m/>
    <s v="7047562951"/>
    <n v="190"/>
    <m/>
    <m/>
    <n v="190"/>
    <d v="2022-06-06T00:00:00"/>
    <m/>
    <m/>
    <m/>
    <m/>
    <s v="WHRS"/>
    <m/>
  </r>
  <r>
    <s v="WHRS-84"/>
    <s v="DL01210901647"/>
    <s v="DAL2122008492"/>
    <n v="703046"/>
    <x v="0"/>
    <x v="279"/>
    <n v="8266012458"/>
    <s v="CB5000203339"/>
    <n v="184"/>
    <m/>
    <n v="0"/>
    <n v="184"/>
    <d v="2021-09-16T00:00:00"/>
    <n v="3445014986"/>
    <s v="UTCL-20-DL-R-01"/>
    <s v="N289211676535483"/>
    <d v="2021-10-17T00:00:00"/>
    <s v="WHRS"/>
    <m/>
  </r>
  <r>
    <s v="WHRS-1994"/>
    <m/>
    <m/>
    <m/>
    <x v="0"/>
    <x v="307"/>
    <m/>
    <s v="7048034164"/>
    <n v="179.13"/>
    <m/>
    <m/>
    <n v="179.13"/>
    <d v="2022-06-16T00:00:00"/>
    <m/>
    <m/>
    <m/>
    <m/>
    <s v="WHRS"/>
    <m/>
  </r>
  <r>
    <s v="WHRS-1994"/>
    <m/>
    <m/>
    <m/>
    <x v="0"/>
    <x v="307"/>
    <m/>
    <s v="7040202175"/>
    <n v="178"/>
    <m/>
    <m/>
    <n v="178"/>
    <d v="2022-01-07T00:00:00"/>
    <m/>
    <m/>
    <m/>
    <m/>
    <s v="WHRS"/>
    <m/>
  </r>
  <r>
    <s v="C1397"/>
    <m/>
    <m/>
    <m/>
    <x v="0"/>
    <x v="168"/>
    <m/>
    <s v="7043877147"/>
    <n v="178"/>
    <m/>
    <m/>
    <n v="178"/>
    <d v="2022-03-22T00:00:00"/>
    <m/>
    <m/>
    <m/>
    <m/>
    <s v="Cement Mill"/>
    <m/>
  </r>
  <r>
    <s v="WHRS-1994"/>
    <m/>
    <m/>
    <m/>
    <x v="0"/>
    <x v="307"/>
    <m/>
    <s v="7031442694"/>
    <n v="176"/>
    <m/>
    <m/>
    <n v="176"/>
    <d v="2021-06-10T00:00:00"/>
    <m/>
    <m/>
    <m/>
    <m/>
    <s v="WHRS"/>
    <m/>
  </r>
  <r>
    <s v="WHRS-1994"/>
    <m/>
    <m/>
    <m/>
    <x v="0"/>
    <x v="307"/>
    <m/>
    <s v="7033701948"/>
    <n v="176"/>
    <m/>
    <m/>
    <n v="176"/>
    <d v="2021-08-04T00:00:00"/>
    <m/>
    <m/>
    <m/>
    <m/>
    <s v="WHRS"/>
    <m/>
  </r>
  <r>
    <s v="WHRS-1994"/>
    <m/>
    <m/>
    <m/>
    <x v="0"/>
    <x v="307"/>
    <m/>
    <s v="7024365025"/>
    <n v="175.96"/>
    <m/>
    <m/>
    <n v="175.96"/>
    <d v="2020-12-28T00:00:00"/>
    <m/>
    <m/>
    <m/>
    <m/>
    <s v="WHRS"/>
    <m/>
  </r>
  <r>
    <s v="WHRS-1994"/>
    <m/>
    <m/>
    <m/>
    <x v="0"/>
    <x v="307"/>
    <m/>
    <s v="7062812508"/>
    <n v="161.94999999999999"/>
    <m/>
    <m/>
    <n v="161.94999999999999"/>
    <d v="2023-03-30T00:00:00"/>
    <m/>
    <m/>
    <m/>
    <m/>
    <s v="WHRS"/>
    <m/>
  </r>
  <r>
    <s v="WHRS-1994"/>
    <m/>
    <m/>
    <m/>
    <x v="0"/>
    <x v="307"/>
    <m/>
    <s v="7023553896"/>
    <n v="157.91999999999999"/>
    <m/>
    <m/>
    <n v="157.91999999999999"/>
    <d v="2020-12-10T00:00:00"/>
    <m/>
    <m/>
    <m/>
    <m/>
    <s v="WHRS"/>
    <m/>
  </r>
  <r>
    <s v="C1397"/>
    <m/>
    <m/>
    <m/>
    <x v="0"/>
    <x v="168"/>
    <m/>
    <s v="7041192137"/>
    <n v="154.28"/>
    <m/>
    <m/>
    <n v="154.28"/>
    <d v="2022-01-29T00:00:00"/>
    <m/>
    <m/>
    <m/>
    <m/>
    <s v="Cement Mill"/>
    <m/>
  </r>
  <r>
    <s v="WHRS-1994"/>
    <m/>
    <m/>
    <m/>
    <x v="0"/>
    <x v="307"/>
    <m/>
    <s v="7038442060"/>
    <n v="153.54"/>
    <m/>
    <m/>
    <n v="153.54"/>
    <d v="2021-11-30T00:00:00"/>
    <m/>
    <m/>
    <m/>
    <m/>
    <s v="WHRS"/>
    <m/>
  </r>
  <r>
    <s v="WHRS-1994"/>
    <m/>
    <m/>
    <m/>
    <x v="0"/>
    <x v="307"/>
    <m/>
    <s v="7048034164"/>
    <n v="153.5"/>
    <m/>
    <m/>
    <n v="153.5"/>
    <d v="2022-06-16T00:00:00"/>
    <m/>
    <m/>
    <m/>
    <m/>
    <s v="WHRS"/>
    <m/>
  </r>
  <r>
    <s v="WHRS-1994"/>
    <m/>
    <m/>
    <m/>
    <x v="0"/>
    <x v="307"/>
    <m/>
    <s v="7043184246"/>
    <n v="152.31"/>
    <m/>
    <m/>
    <n v="152.31"/>
    <d v="2022-03-08T00:00:00"/>
    <m/>
    <m/>
    <m/>
    <m/>
    <s v="WHRS"/>
    <m/>
  </r>
  <r>
    <s v="C1397"/>
    <m/>
    <m/>
    <m/>
    <x v="0"/>
    <x v="168"/>
    <m/>
    <s v="7037870141"/>
    <n v="147.5"/>
    <m/>
    <m/>
    <n v="147.5"/>
    <d v="2021-11-16T00:00:00"/>
    <m/>
    <m/>
    <m/>
    <m/>
    <s v="Cement Mill"/>
    <m/>
  </r>
  <r>
    <s v="WHRS-1994"/>
    <m/>
    <m/>
    <m/>
    <x v="0"/>
    <x v="307"/>
    <m/>
    <s v="7033339556"/>
    <n v="140.80000000000001"/>
    <m/>
    <m/>
    <n v="140.80000000000001"/>
    <d v="2021-07-27T00:00:00"/>
    <m/>
    <m/>
    <m/>
    <m/>
    <s v="WHRS"/>
    <m/>
  </r>
  <r>
    <s v="WHRS-1994"/>
    <m/>
    <m/>
    <m/>
    <x v="0"/>
    <x v="307"/>
    <m/>
    <s v="7033477768"/>
    <n v="140.80000000000001"/>
    <m/>
    <m/>
    <n v="140.80000000000001"/>
    <d v="2021-07-30T00:00:00"/>
    <m/>
    <m/>
    <m/>
    <m/>
    <s v="WHRS"/>
    <m/>
  </r>
  <r>
    <s v="WHRS-1994"/>
    <m/>
    <m/>
    <m/>
    <x v="0"/>
    <x v="307"/>
    <m/>
    <s v="7031441042"/>
    <n v="140"/>
    <m/>
    <m/>
    <n v="140"/>
    <d v="2021-06-10T00:00:00"/>
    <m/>
    <m/>
    <m/>
    <m/>
    <s v="WHRS"/>
    <m/>
  </r>
  <r>
    <s v="WHRS-1994"/>
    <m/>
    <m/>
    <m/>
    <x v="0"/>
    <x v="307"/>
    <m/>
    <s v="7040202175"/>
    <n v="138"/>
    <m/>
    <m/>
    <n v="138"/>
    <d v="2022-01-07T00:00:00"/>
    <m/>
    <m/>
    <m/>
    <m/>
    <s v="WHRS"/>
    <m/>
  </r>
  <r>
    <s v="WHRS-1994"/>
    <m/>
    <m/>
    <m/>
    <x v="0"/>
    <x v="307"/>
    <m/>
    <s v="7045392488"/>
    <n v="136.69999999999999"/>
    <m/>
    <m/>
    <n v="136.69999999999999"/>
    <d v="2022-04-22T00:00:00"/>
    <m/>
    <m/>
    <m/>
    <m/>
    <s v="WHRS"/>
    <m/>
  </r>
  <r>
    <s v="WHRS-1994"/>
    <m/>
    <m/>
    <m/>
    <x v="0"/>
    <x v="307"/>
    <m/>
    <s v="7027166346"/>
    <n v="135.63999999999999"/>
    <m/>
    <m/>
    <n v="135.63999999999999"/>
    <d v="2021-02-24T00:00:00"/>
    <m/>
    <m/>
    <m/>
    <m/>
    <s v="WHRS"/>
    <m/>
  </r>
  <r>
    <s v="WHRS-1994"/>
    <m/>
    <m/>
    <m/>
    <x v="0"/>
    <x v="307"/>
    <m/>
    <s v="7031248528"/>
    <n v="132.49"/>
    <m/>
    <m/>
    <n v="132.49"/>
    <d v="2021-06-05T00:00:00"/>
    <m/>
    <m/>
    <m/>
    <m/>
    <s v="WHRS"/>
    <m/>
  </r>
  <r>
    <s v="WHRS-1994"/>
    <m/>
    <m/>
    <m/>
    <x v="0"/>
    <x v="307"/>
    <m/>
    <s v="7046545831"/>
    <n v="130.49"/>
    <m/>
    <m/>
    <n v="130.49"/>
    <d v="2022-05-18T00:00:00"/>
    <m/>
    <m/>
    <m/>
    <m/>
    <s v="WHRS"/>
    <m/>
  </r>
  <r>
    <s v="WHRS-1994"/>
    <m/>
    <m/>
    <m/>
    <x v="0"/>
    <x v="307"/>
    <m/>
    <s v="7032554180"/>
    <n v="128.31"/>
    <m/>
    <m/>
    <n v="128.31"/>
    <d v="2021-07-07T00:00:00"/>
    <m/>
    <m/>
    <m/>
    <m/>
    <s v="WHRS"/>
    <m/>
  </r>
  <r>
    <s v="WHRS-1994"/>
    <m/>
    <m/>
    <m/>
    <x v="0"/>
    <x v="307"/>
    <m/>
    <s v="7033943265"/>
    <n v="128.31"/>
    <m/>
    <m/>
    <n v="128.31"/>
    <d v="2021-08-11T00:00:00"/>
    <m/>
    <m/>
    <m/>
    <m/>
    <s v="WHRS"/>
    <m/>
  </r>
  <r>
    <s v="C1397"/>
    <m/>
    <m/>
    <m/>
    <x v="0"/>
    <x v="168"/>
    <m/>
    <s v="7039024013"/>
    <n v="128.31"/>
    <m/>
    <m/>
    <n v="128.31"/>
    <d v="2021-12-14T00:00:00"/>
    <m/>
    <m/>
    <m/>
    <m/>
    <s v="Cement Mill"/>
    <m/>
  </r>
  <r>
    <s v="WHRS-1994"/>
    <m/>
    <m/>
    <m/>
    <x v="0"/>
    <x v="307"/>
    <m/>
    <s v="7028217246"/>
    <n v="126.46"/>
    <m/>
    <m/>
    <n v="126.46"/>
    <d v="2021-03-17T00:00:00"/>
    <m/>
    <m/>
    <m/>
    <m/>
    <s v="WHRS"/>
    <m/>
  </r>
  <r>
    <s v="WHRS-1994"/>
    <m/>
    <m/>
    <m/>
    <x v="0"/>
    <x v="307"/>
    <m/>
    <s v="7044431271"/>
    <n v="122.18"/>
    <m/>
    <m/>
    <n v="122.18"/>
    <d v="2022-03-31T00:00:00"/>
    <m/>
    <m/>
    <m/>
    <m/>
    <s v="WHRS"/>
    <m/>
  </r>
  <r>
    <s v="WHRS-1994"/>
    <m/>
    <m/>
    <m/>
    <x v="0"/>
    <x v="307"/>
    <m/>
    <s v="7045624590"/>
    <n v="111.5"/>
    <m/>
    <m/>
    <n v="111.5"/>
    <d v="2022-04-27T00:00:00"/>
    <m/>
    <m/>
    <m/>
    <m/>
    <s v="WHRS"/>
    <m/>
  </r>
  <r>
    <s v="WHRS-1994"/>
    <m/>
    <m/>
    <m/>
    <x v="0"/>
    <x v="307"/>
    <m/>
    <s v="7049089817"/>
    <n v="111"/>
    <m/>
    <m/>
    <n v="111"/>
    <d v="2022-07-07T00:00:00"/>
    <m/>
    <m/>
    <m/>
    <m/>
    <s v="WHRS"/>
    <m/>
  </r>
  <r>
    <s v="WHRS-1994"/>
    <m/>
    <m/>
    <m/>
    <x v="0"/>
    <x v="307"/>
    <m/>
    <s v="7027166349"/>
    <n v="107.99"/>
    <m/>
    <m/>
    <n v="107.99"/>
    <d v="2021-02-24T00:00:00"/>
    <m/>
    <m/>
    <m/>
    <m/>
    <s v="WHRS"/>
    <m/>
  </r>
  <r>
    <s v="WHRS-1994"/>
    <m/>
    <m/>
    <m/>
    <x v="0"/>
    <x v="307"/>
    <m/>
    <s v="7028217246"/>
    <n v="107.99"/>
    <m/>
    <m/>
    <n v="107.99"/>
    <d v="2021-03-17T00:00:00"/>
    <m/>
    <m/>
    <m/>
    <m/>
    <s v="WHRS"/>
    <m/>
  </r>
  <r>
    <s v="WHRS-1994"/>
    <m/>
    <m/>
    <m/>
    <x v="0"/>
    <x v="307"/>
    <m/>
    <s v="7044431271"/>
    <n v="106.08"/>
    <m/>
    <m/>
    <n v="106.08"/>
    <d v="2022-03-31T00:00:00"/>
    <m/>
    <m/>
    <m/>
    <m/>
    <s v="WHRS"/>
    <m/>
  </r>
  <r>
    <s v="WHRS-1994"/>
    <m/>
    <m/>
    <m/>
    <x v="0"/>
    <x v="307"/>
    <m/>
    <s v="7030108373"/>
    <n v="103.46"/>
    <m/>
    <m/>
    <n v="103.46"/>
    <d v="2021-04-30T00:00:00"/>
    <m/>
    <m/>
    <m/>
    <m/>
    <s v="WHRS"/>
    <m/>
  </r>
  <r>
    <s v="WHRS-1994"/>
    <m/>
    <m/>
    <m/>
    <x v="0"/>
    <x v="307"/>
    <m/>
    <s v="7038377076"/>
    <n v="101.96"/>
    <m/>
    <m/>
    <n v="101.96"/>
    <d v="2021-11-29T00:00:00"/>
    <m/>
    <m/>
    <m/>
    <m/>
    <s v="WHRS"/>
    <m/>
  </r>
  <r>
    <s v="OLBC1225"/>
    <s v="DL01220800204"/>
    <s v="DAL2223007240"/>
    <n v="508839"/>
    <x v="0"/>
    <x v="421"/>
    <n v="8266013917"/>
    <n v="4012"/>
    <n v="100.32203389830508"/>
    <m/>
    <n v="18.057966101694912"/>
    <n v="118.38"/>
    <d v="2022-06-30T17:30:00"/>
    <n v="6870151524"/>
    <s v="UTCL-20-DL-R-07"/>
    <s v="N229222081471042"/>
    <d v="2022-08-18T00:00:00"/>
    <s v="OLBC"/>
    <m/>
  </r>
  <r>
    <s v="WHRS-1994"/>
    <m/>
    <m/>
    <m/>
    <x v="0"/>
    <x v="307"/>
    <m/>
    <s v="7051402599"/>
    <n v="98.39"/>
    <m/>
    <m/>
    <n v="98.39"/>
    <d v="2022-08-27T00:00:00"/>
    <m/>
    <m/>
    <m/>
    <m/>
    <s v="WHRS"/>
    <m/>
  </r>
  <r>
    <s v="WHRS-1994"/>
    <m/>
    <m/>
    <m/>
    <x v="0"/>
    <x v="307"/>
    <m/>
    <s v="7038377080"/>
    <n v="97.32"/>
    <m/>
    <m/>
    <n v="97.32"/>
    <d v="2021-11-29T00:00:00"/>
    <m/>
    <m/>
    <m/>
    <m/>
    <s v="WHRS"/>
    <m/>
  </r>
  <r>
    <s v="WHRS-1994"/>
    <m/>
    <m/>
    <m/>
    <x v="0"/>
    <x v="307"/>
    <m/>
    <s v="7027166349"/>
    <n v="95.32"/>
    <m/>
    <m/>
    <n v="95.32"/>
    <d v="2021-02-24T00:00:00"/>
    <m/>
    <m/>
    <m/>
    <m/>
    <s v="WHRS"/>
    <m/>
  </r>
  <r>
    <s v="WHRS-1994"/>
    <m/>
    <m/>
    <m/>
    <x v="0"/>
    <x v="307"/>
    <m/>
    <s v="7054854353"/>
    <n v="93.44"/>
    <m/>
    <m/>
    <n v="93.44"/>
    <d v="2022-11-10T00:00:00"/>
    <m/>
    <m/>
    <m/>
    <m/>
    <s v="WHRS"/>
    <m/>
  </r>
  <r>
    <s v="WHRS-1994"/>
    <m/>
    <m/>
    <m/>
    <x v="0"/>
    <x v="307"/>
    <m/>
    <s v="7031441042"/>
    <n v="81.53"/>
    <m/>
    <m/>
    <n v="81.53"/>
    <d v="2021-06-10T00:00:00"/>
    <m/>
    <m/>
    <m/>
    <m/>
    <s v="WHRS"/>
    <m/>
  </r>
  <r>
    <s v="WHRS-1994"/>
    <m/>
    <m/>
    <m/>
    <x v="0"/>
    <x v="307"/>
    <m/>
    <s v="7028217115"/>
    <n v="80.97"/>
    <m/>
    <m/>
    <n v="80.97"/>
    <d v="2021-03-17T00:00:00"/>
    <m/>
    <m/>
    <m/>
    <m/>
    <s v="WHRS"/>
    <m/>
  </r>
  <r>
    <s v="C1397"/>
    <m/>
    <m/>
    <m/>
    <x v="0"/>
    <x v="168"/>
    <m/>
    <s v="7037870141"/>
    <n v="80.97"/>
    <m/>
    <m/>
    <n v="80.97"/>
    <d v="2021-11-16T00:00:00"/>
    <m/>
    <m/>
    <m/>
    <m/>
    <s v="Cement Mill"/>
    <m/>
  </r>
  <r>
    <s v="WHRS-1994"/>
    <m/>
    <m/>
    <m/>
    <x v="0"/>
    <x v="307"/>
    <m/>
    <s v="7037125409"/>
    <n v="71.98"/>
    <m/>
    <m/>
    <n v="71.98"/>
    <d v="2021-10-26T00:00:00"/>
    <m/>
    <m/>
    <m/>
    <m/>
    <s v="WHRS"/>
    <m/>
  </r>
  <r>
    <s v="WHRS-1994"/>
    <m/>
    <m/>
    <m/>
    <x v="0"/>
    <x v="307"/>
    <m/>
    <s v="7065198542"/>
    <n v="68"/>
    <m/>
    <m/>
    <n v="68"/>
    <d v="2023-05-12T00:00:00"/>
    <m/>
    <m/>
    <m/>
    <m/>
    <s v="WHRS"/>
    <m/>
  </r>
  <r>
    <s v="OLBC1261"/>
    <m/>
    <m/>
    <m/>
    <x v="0"/>
    <x v="342"/>
    <m/>
    <s v="7070063911"/>
    <n v="65.91"/>
    <m/>
    <m/>
    <n v="65.91"/>
    <m/>
    <m/>
    <m/>
    <m/>
    <m/>
    <s v="OLBC"/>
    <m/>
  </r>
  <r>
    <s v="OLBC1261"/>
    <m/>
    <m/>
    <m/>
    <x v="0"/>
    <x v="342"/>
    <m/>
    <s v="7052586790"/>
    <n v="65.83"/>
    <m/>
    <m/>
    <n v="65.83"/>
    <m/>
    <m/>
    <m/>
    <m/>
    <m/>
    <s v="OLBC"/>
    <m/>
  </r>
  <r>
    <s v="OLBC1261"/>
    <m/>
    <m/>
    <m/>
    <x v="0"/>
    <x v="342"/>
    <m/>
    <s v="7062355778"/>
    <n v="62.33"/>
    <m/>
    <m/>
    <n v="62.33"/>
    <m/>
    <m/>
    <m/>
    <m/>
    <m/>
    <s v="OLBC"/>
    <m/>
  </r>
  <r>
    <s v="OLBC1261"/>
    <m/>
    <m/>
    <m/>
    <x v="0"/>
    <x v="342"/>
    <m/>
    <s v="7035420485"/>
    <n v="62.25"/>
    <m/>
    <m/>
    <n v="62.25"/>
    <m/>
    <m/>
    <m/>
    <m/>
    <m/>
    <s v="OLBC"/>
    <m/>
  </r>
  <r>
    <s v="C1397"/>
    <m/>
    <m/>
    <m/>
    <x v="0"/>
    <x v="168"/>
    <m/>
    <s v="7041840478"/>
    <n v="61.09"/>
    <m/>
    <m/>
    <n v="61.09"/>
    <d v="2022-02-11T00:00:00"/>
    <m/>
    <m/>
    <m/>
    <m/>
    <s v="Cement Mill"/>
    <m/>
  </r>
  <r>
    <s v="WHRS-1994"/>
    <m/>
    <m/>
    <m/>
    <x v="0"/>
    <x v="307"/>
    <m/>
    <s v="7045624590"/>
    <n v="61.09"/>
    <m/>
    <m/>
    <n v="61.09"/>
    <d v="2022-04-27T00:00:00"/>
    <m/>
    <m/>
    <m/>
    <m/>
    <s v="WHRS"/>
    <m/>
  </r>
  <r>
    <s v="WHRS-1994"/>
    <m/>
    <m/>
    <m/>
    <x v="0"/>
    <x v="307"/>
    <m/>
    <s v="7028217246"/>
    <n v="60.16"/>
    <m/>
    <m/>
    <n v="60.16"/>
    <d v="2021-03-17T00:00:00"/>
    <m/>
    <m/>
    <m/>
    <m/>
    <s v="WHRS"/>
    <m/>
  </r>
  <r>
    <s v="WHRS-1994"/>
    <m/>
    <m/>
    <m/>
    <x v="0"/>
    <x v="307"/>
    <m/>
    <s v="7031481264"/>
    <n v="59.85"/>
    <m/>
    <m/>
    <n v="59.85"/>
    <d v="2021-06-11T00:00:00"/>
    <m/>
    <m/>
    <m/>
    <m/>
    <s v="WHRS"/>
    <m/>
  </r>
  <r>
    <s v="WHRS-1994"/>
    <m/>
    <m/>
    <m/>
    <x v="0"/>
    <x v="307"/>
    <m/>
    <s v="7031441042"/>
    <n v="58.64"/>
    <m/>
    <m/>
    <n v="58.64"/>
    <d v="2021-06-10T00:00:00"/>
    <m/>
    <m/>
    <m/>
    <m/>
    <s v="WHRS"/>
    <m/>
  </r>
  <r>
    <s v="WHRS-1994"/>
    <m/>
    <m/>
    <m/>
    <x v="0"/>
    <x v="307"/>
    <m/>
    <s v="7022421372"/>
    <n v="49.32"/>
    <m/>
    <m/>
    <n v="49.32"/>
    <d v="2020-11-10T00:00:00"/>
    <m/>
    <m/>
    <m/>
    <m/>
    <s v="WHRS"/>
    <m/>
  </r>
  <r>
    <s v="WHRS-1994"/>
    <m/>
    <m/>
    <m/>
    <x v="0"/>
    <x v="307"/>
    <m/>
    <s v="7030640699"/>
    <n v="49.04"/>
    <m/>
    <m/>
    <n v="49.04"/>
    <d v="2021-05-19T00:00:00"/>
    <m/>
    <m/>
    <m/>
    <m/>
    <s v="WHRS"/>
    <m/>
  </r>
  <r>
    <s v="C1397"/>
    <m/>
    <m/>
    <m/>
    <x v="0"/>
    <x v="168"/>
    <m/>
    <s v="7037870141"/>
    <n v="48.75"/>
    <m/>
    <m/>
    <n v="48.75"/>
    <d v="2021-11-16T00:00:00"/>
    <m/>
    <m/>
    <m/>
    <m/>
    <s v="Cement Mill"/>
    <m/>
  </r>
  <r>
    <s v="WHRS-1994"/>
    <m/>
    <m/>
    <m/>
    <x v="0"/>
    <x v="307"/>
    <m/>
    <s v="7042575046"/>
    <n v="48.7"/>
    <m/>
    <m/>
    <n v="48.7"/>
    <d v="2022-02-25T00:00:00"/>
    <m/>
    <m/>
    <m/>
    <m/>
    <s v="WHRS"/>
    <m/>
  </r>
  <r>
    <s v="WHRS-1994"/>
    <m/>
    <m/>
    <m/>
    <x v="0"/>
    <x v="307"/>
    <m/>
    <s v="7024365025"/>
    <n v="48.45"/>
    <m/>
    <m/>
    <n v="48.45"/>
    <d v="2020-12-28T00:00:00"/>
    <m/>
    <m/>
    <m/>
    <m/>
    <s v="WHRS"/>
    <m/>
  </r>
  <r>
    <s v="WHRS-1994"/>
    <m/>
    <m/>
    <m/>
    <x v="0"/>
    <x v="307"/>
    <m/>
    <s v="7031248529"/>
    <n v="48.22"/>
    <m/>
    <m/>
    <n v="48.22"/>
    <d v="2021-06-05T00:00:00"/>
    <m/>
    <m/>
    <m/>
    <m/>
    <s v="WHRS"/>
    <m/>
  </r>
  <r>
    <s v="WHRS-1994"/>
    <m/>
    <m/>
    <m/>
    <x v="0"/>
    <x v="307"/>
    <m/>
    <s v="7031248528"/>
    <n v="48.22"/>
    <m/>
    <m/>
    <n v="48.22"/>
    <d v="2021-06-05T00:00:00"/>
    <m/>
    <m/>
    <m/>
    <m/>
    <s v="WHRS"/>
    <m/>
  </r>
  <r>
    <s v="WHRS-1994"/>
    <m/>
    <m/>
    <m/>
    <x v="0"/>
    <x v="307"/>
    <m/>
    <s v="7028217115"/>
    <n v="47.66"/>
    <m/>
    <m/>
    <n v="47.66"/>
    <d v="2021-03-17T00:00:00"/>
    <m/>
    <m/>
    <m/>
    <m/>
    <s v="WHRS"/>
    <m/>
  </r>
  <r>
    <s v="AI26"/>
    <m/>
    <m/>
    <m/>
    <x v="0"/>
    <x v="252"/>
    <s v="7042505831"/>
    <d v="2022-02-24T00:00:00"/>
    <n v="46.8"/>
    <m/>
    <n v="0"/>
    <n v="46.8"/>
    <d v="2022-02-24T00:00:00"/>
    <s v="7042505831"/>
    <s v="UTCL-20-DL-R-03"/>
    <m/>
    <m/>
    <s v="Air Blast Control Sy"/>
    <m/>
  </r>
  <r>
    <s v="WHRS-1994"/>
    <m/>
    <m/>
    <m/>
    <x v="0"/>
    <x v="307"/>
    <m/>
    <s v="7045624590"/>
    <n v="46.22"/>
    <m/>
    <m/>
    <n v="46.22"/>
    <d v="2022-04-27T00:00:00"/>
    <m/>
    <m/>
    <m/>
    <m/>
    <s v="WHRS"/>
    <m/>
  </r>
  <r>
    <s v="WHRS-1994"/>
    <m/>
    <m/>
    <m/>
    <x v="0"/>
    <x v="307"/>
    <m/>
    <s v="7051402599"/>
    <n v="45.07"/>
    <m/>
    <m/>
    <n v="45.07"/>
    <d v="2022-08-27T00:00:00"/>
    <m/>
    <m/>
    <m/>
    <m/>
    <s v="WHRS"/>
    <m/>
  </r>
  <r>
    <s v="WHRS-1994"/>
    <m/>
    <m/>
    <m/>
    <x v="0"/>
    <x v="307"/>
    <m/>
    <s v="7031481264"/>
    <n v="41.62"/>
    <m/>
    <m/>
    <n v="41.62"/>
    <d v="2021-06-11T00:00:00"/>
    <m/>
    <m/>
    <m/>
    <m/>
    <s v="WHRS"/>
    <m/>
  </r>
  <r>
    <s v="WHRS-1994"/>
    <m/>
    <m/>
    <m/>
    <x v="0"/>
    <x v="307"/>
    <m/>
    <s v="7036094801"/>
    <n v="37.880000000000003"/>
    <m/>
    <m/>
    <n v="37.880000000000003"/>
    <d v="2021-09-30T00:00:00"/>
    <m/>
    <m/>
    <m/>
    <m/>
    <s v="WHRS"/>
    <m/>
  </r>
  <r>
    <s v="WHRS-1994"/>
    <m/>
    <m/>
    <m/>
    <x v="0"/>
    <x v="307"/>
    <m/>
    <s v="7055134788"/>
    <n v="37.869999999999997"/>
    <m/>
    <m/>
    <n v="37.869999999999997"/>
    <d v="2022-11-16T00:00:00"/>
    <m/>
    <m/>
    <m/>
    <m/>
    <s v="WHRS"/>
    <m/>
  </r>
  <r>
    <s v="C1397"/>
    <m/>
    <m/>
    <m/>
    <x v="0"/>
    <x v="168"/>
    <m/>
    <s v="7034930917"/>
    <n v="36"/>
    <m/>
    <m/>
    <n v="36"/>
    <d v="2021-09-01T00:00:00"/>
    <m/>
    <m/>
    <m/>
    <m/>
    <s v="Cement Mill"/>
    <m/>
  </r>
  <r>
    <s v="WHRS-1994"/>
    <m/>
    <m/>
    <m/>
    <x v="0"/>
    <x v="307"/>
    <m/>
    <s v="7045624590"/>
    <n v="35.83"/>
    <m/>
    <m/>
    <n v="35.83"/>
    <d v="2022-04-27T00:00:00"/>
    <m/>
    <m/>
    <m/>
    <m/>
    <s v="WHRS"/>
    <m/>
  </r>
  <r>
    <s v="C1397"/>
    <m/>
    <m/>
    <m/>
    <x v="0"/>
    <x v="168"/>
    <m/>
    <s v="7034930917"/>
    <n v="35.4"/>
    <m/>
    <m/>
    <n v="35.4"/>
    <d v="2021-09-01T00:00:00"/>
    <m/>
    <m/>
    <m/>
    <m/>
    <s v="Cement Mill"/>
    <m/>
  </r>
  <r>
    <s v="WHRS-1994"/>
    <m/>
    <m/>
    <m/>
    <x v="0"/>
    <x v="307"/>
    <m/>
    <s v="7027166349"/>
    <n v="35.18"/>
    <m/>
    <m/>
    <n v="35.18"/>
    <d v="2021-02-24T00:00:00"/>
    <m/>
    <m/>
    <m/>
    <m/>
    <s v="WHRS"/>
    <m/>
  </r>
  <r>
    <s v="WHRS-1994"/>
    <m/>
    <m/>
    <m/>
    <x v="0"/>
    <x v="307"/>
    <m/>
    <s v="7028217246"/>
    <n v="32.119999999999997"/>
    <m/>
    <m/>
    <n v="32.119999999999997"/>
    <d v="2021-03-17T00:00:00"/>
    <m/>
    <m/>
    <m/>
    <m/>
    <s v="WHRS"/>
    <m/>
  </r>
  <r>
    <s v="WHRS-1994"/>
    <m/>
    <m/>
    <m/>
    <x v="0"/>
    <x v="307"/>
    <m/>
    <s v="7040202175"/>
    <n v="31.61"/>
    <m/>
    <m/>
    <n v="31.61"/>
    <d v="2022-01-07T00:00:00"/>
    <m/>
    <m/>
    <m/>
    <m/>
    <s v="WHRS"/>
    <m/>
  </r>
  <r>
    <s v="WHRS-1994"/>
    <m/>
    <m/>
    <m/>
    <x v="0"/>
    <x v="307"/>
    <m/>
    <s v="7031441042"/>
    <n v="30.07"/>
    <m/>
    <m/>
    <n v="30.07"/>
    <d v="2021-06-10T00:00:00"/>
    <m/>
    <m/>
    <m/>
    <m/>
    <s v="WHRS"/>
    <m/>
  </r>
  <r>
    <s v="WHRS-1994"/>
    <m/>
    <m/>
    <m/>
    <x v="0"/>
    <x v="307"/>
    <m/>
    <s v="7031441042"/>
    <n v="30"/>
    <m/>
    <m/>
    <n v="30"/>
    <d v="2021-06-10T00:00:00"/>
    <m/>
    <m/>
    <m/>
    <m/>
    <s v="WHRS"/>
    <m/>
  </r>
  <r>
    <s v="WHRS-1994"/>
    <m/>
    <m/>
    <m/>
    <x v="0"/>
    <x v="307"/>
    <m/>
    <s v="7028217246"/>
    <n v="29.25"/>
    <m/>
    <m/>
    <n v="29.25"/>
    <d v="2021-03-17T00:00:00"/>
    <m/>
    <m/>
    <m/>
    <m/>
    <s v="WHRS"/>
    <m/>
  </r>
  <r>
    <s v="WHRS-1994"/>
    <m/>
    <m/>
    <m/>
    <x v="0"/>
    <x v="307"/>
    <m/>
    <s v="7037125409"/>
    <n v="28"/>
    <m/>
    <m/>
    <n v="28"/>
    <d v="2021-10-26T00:00:00"/>
    <m/>
    <m/>
    <m/>
    <m/>
    <s v="WHRS"/>
    <m/>
  </r>
  <r>
    <s v="WHRS-1994"/>
    <m/>
    <m/>
    <m/>
    <x v="0"/>
    <x v="307"/>
    <m/>
    <s v="7048222852"/>
    <n v="27.82"/>
    <m/>
    <m/>
    <n v="27.82"/>
    <d v="2022-06-20T00:00:00"/>
    <m/>
    <m/>
    <m/>
    <m/>
    <s v="WHRS"/>
    <m/>
  </r>
  <r>
    <s v="WHRS-1994"/>
    <m/>
    <m/>
    <m/>
    <x v="0"/>
    <x v="307"/>
    <m/>
    <s v="7051402599"/>
    <n v="25.73"/>
    <m/>
    <m/>
    <n v="25.73"/>
    <d v="2022-08-27T00:00:00"/>
    <m/>
    <m/>
    <m/>
    <m/>
    <s v="WHRS"/>
    <m/>
  </r>
  <r>
    <s v="WHRS-1994"/>
    <m/>
    <m/>
    <m/>
    <x v="0"/>
    <x v="307"/>
    <m/>
    <s v="7023229846"/>
    <n v="25.34"/>
    <m/>
    <m/>
    <n v="25.34"/>
    <d v="2020-12-02T00:00:00"/>
    <m/>
    <m/>
    <m/>
    <m/>
    <s v="WHRS"/>
    <m/>
  </r>
  <r>
    <s v="WHRS-1994"/>
    <m/>
    <m/>
    <m/>
    <x v="0"/>
    <x v="307"/>
    <m/>
    <s v="7051402599"/>
    <n v="25.3"/>
    <m/>
    <m/>
    <n v="25.3"/>
    <d v="2022-08-27T00:00:00"/>
    <m/>
    <m/>
    <m/>
    <m/>
    <s v="WHRS"/>
    <m/>
  </r>
  <r>
    <s v="WHRS-1994"/>
    <m/>
    <m/>
    <m/>
    <x v="0"/>
    <x v="307"/>
    <m/>
    <s v="7024777261"/>
    <n v="20.75"/>
    <m/>
    <m/>
    <n v="20.75"/>
    <d v="2021-01-05T00:00:00"/>
    <m/>
    <m/>
    <m/>
    <m/>
    <s v="WHRS"/>
    <m/>
  </r>
  <r>
    <s v="WHRS-1994"/>
    <m/>
    <m/>
    <m/>
    <x v="0"/>
    <x v="307"/>
    <m/>
    <s v="7024777261"/>
    <n v="19.52"/>
    <m/>
    <m/>
    <n v="19.52"/>
    <d v="2021-01-05T00:00:00"/>
    <m/>
    <m/>
    <m/>
    <m/>
    <s v="WHRS"/>
    <m/>
  </r>
  <r>
    <s v="WHRS-1994"/>
    <m/>
    <m/>
    <m/>
    <x v="0"/>
    <x v="307"/>
    <m/>
    <s v="7045624590"/>
    <n v="18.34"/>
    <m/>
    <m/>
    <n v="18.34"/>
    <d v="2022-04-27T00:00:00"/>
    <m/>
    <m/>
    <m/>
    <m/>
    <s v="WHRS"/>
    <m/>
  </r>
  <r>
    <s v="WHRS-1994"/>
    <m/>
    <m/>
    <m/>
    <x v="0"/>
    <x v="307"/>
    <m/>
    <s v="7030640699"/>
    <n v="13.48"/>
    <m/>
    <m/>
    <n v="13.48"/>
    <d v="2021-05-19T00:00:00"/>
    <m/>
    <m/>
    <m/>
    <m/>
    <s v="WHRS"/>
    <m/>
  </r>
  <r>
    <s v="WHRS-1994"/>
    <m/>
    <m/>
    <m/>
    <x v="0"/>
    <x v="307"/>
    <m/>
    <s v="7024365025"/>
    <n v="13.44"/>
    <m/>
    <m/>
    <n v="13.44"/>
    <d v="2020-12-28T00:00:00"/>
    <m/>
    <m/>
    <m/>
    <m/>
    <s v="WHRS"/>
    <m/>
  </r>
  <r>
    <s v="WHRS-1994"/>
    <m/>
    <m/>
    <m/>
    <x v="0"/>
    <x v="307"/>
    <m/>
    <s v="7029589883"/>
    <n v="12.3"/>
    <m/>
    <m/>
    <n v="12.3"/>
    <d v="2021-04-17T00:00:00"/>
    <m/>
    <m/>
    <m/>
    <m/>
    <s v="WHRS"/>
    <m/>
  </r>
  <r>
    <s v="WHRS-1994"/>
    <m/>
    <m/>
    <m/>
    <x v="0"/>
    <x v="307"/>
    <m/>
    <s v="7028217246"/>
    <n v="11.73"/>
    <m/>
    <m/>
    <n v="11.73"/>
    <d v="2021-03-17T00:00:00"/>
    <m/>
    <m/>
    <m/>
    <m/>
    <s v="WHRS"/>
    <m/>
  </r>
  <r>
    <s v="C1397"/>
    <m/>
    <m/>
    <m/>
    <x v="0"/>
    <x v="168"/>
    <m/>
    <s v="7034930917"/>
    <n v="11.73"/>
    <m/>
    <m/>
    <n v="11.73"/>
    <d v="2021-09-01T00:00:00"/>
    <m/>
    <m/>
    <m/>
    <m/>
    <s v="Cement Mill"/>
    <m/>
  </r>
  <r>
    <s v="WHRS-1994"/>
    <m/>
    <m/>
    <m/>
    <x v="0"/>
    <x v="307"/>
    <m/>
    <s v="7023229844"/>
    <n v="9.3000000000000007"/>
    <m/>
    <m/>
    <n v="9.3000000000000007"/>
    <d v="2020-12-02T00:00:00"/>
    <m/>
    <m/>
    <m/>
    <m/>
    <s v="WHRS"/>
    <m/>
  </r>
  <r>
    <s v="WHRS-1994"/>
    <m/>
    <m/>
    <m/>
    <x v="0"/>
    <x v="307"/>
    <m/>
    <s v="7031441042"/>
    <n v="7.45"/>
    <m/>
    <m/>
    <n v="7.45"/>
    <d v="2021-06-10T00:00:00"/>
    <m/>
    <m/>
    <m/>
    <m/>
    <s v="WHRS"/>
    <m/>
  </r>
  <r>
    <s v="WHRS-1994"/>
    <m/>
    <m/>
    <m/>
    <x v="0"/>
    <x v="307"/>
    <m/>
    <s v="7028217246"/>
    <n v="6.54"/>
    <m/>
    <m/>
    <n v="6.54"/>
    <d v="2021-03-17T00:00:00"/>
    <m/>
    <m/>
    <m/>
    <m/>
    <s v="WHRS"/>
    <m/>
  </r>
  <r>
    <s v="WHRS-1994"/>
    <m/>
    <m/>
    <m/>
    <x v="0"/>
    <x v="307"/>
    <m/>
    <s v="7035836215"/>
    <n v="6"/>
    <m/>
    <m/>
    <n v="6"/>
    <d v="2021-09-25T00:00:00"/>
    <m/>
    <m/>
    <m/>
    <m/>
    <s v="WHRS"/>
    <m/>
  </r>
  <r>
    <s v="WHRS-1994"/>
    <m/>
    <m/>
    <m/>
    <x v="0"/>
    <x v="307"/>
    <m/>
    <s v="7031441042"/>
    <n v="5.9"/>
    <m/>
    <m/>
    <n v="5.9"/>
    <d v="2021-06-10T00:00:00"/>
    <m/>
    <m/>
    <m/>
    <m/>
    <s v="WHRS"/>
    <m/>
  </r>
  <r>
    <s v="C1397"/>
    <m/>
    <m/>
    <m/>
    <x v="0"/>
    <x v="168"/>
    <m/>
    <s v="7037080115"/>
    <n v="2.93"/>
    <m/>
    <m/>
    <n v="2.93"/>
    <d v="2021-10-25T00:00:00"/>
    <m/>
    <m/>
    <m/>
    <m/>
    <s v="Cement Mill"/>
    <m/>
  </r>
  <r>
    <s v="C1301"/>
    <s v="DL01220300061"/>
    <s v="DAL2122016178"/>
    <n v="132298"/>
    <x v="0"/>
    <x v="179"/>
    <n v="8263000128"/>
    <s v="085/2021-22"/>
    <n v="1"/>
    <m/>
    <n v="0"/>
    <n v="1"/>
    <d v="2022-02-07T17:30:00"/>
    <n v="6870417493"/>
    <s v="UTCL-20-DL-R-04"/>
    <s v="N070221870643933"/>
    <d v="2022-03-12T00:00:00"/>
    <s v="Cement Mill"/>
    <m/>
  </r>
  <r>
    <s v="CU194"/>
    <s v="DL01230901359"/>
    <m/>
    <n v="802047"/>
    <x v="0"/>
    <x v="38"/>
    <n v="8262000074"/>
    <n v="7299875"/>
    <n v="1"/>
    <m/>
    <n v="284085"/>
    <n v="284086"/>
    <d v="2023-08-11T00:00:00"/>
    <m/>
    <s v="UTCL-22-DL-R-07"/>
    <m/>
    <m/>
    <s v="Line-1 Cooler Updragation "/>
    <m/>
  </r>
  <r>
    <s v="C559"/>
    <s v="DL01210800072"/>
    <s v="DAL2122005420"/>
    <n v="407261"/>
    <x v="0"/>
    <x v="197"/>
    <n v="8266012048"/>
    <n v="9854021633"/>
    <n v="0"/>
    <m/>
    <n v="0"/>
    <n v="0"/>
    <d v="2021-07-30T17:30:00"/>
    <n v="6870152362"/>
    <s v="UTCL-20-DL-R-04"/>
    <m/>
    <m/>
    <s v="Cement Mill"/>
    <s v="Civil- Cement Mill"/>
  </r>
  <r>
    <s v="OLBC659"/>
    <s v="DL01220201123"/>
    <s v="DAL2122015778"/>
    <n v="919962"/>
    <x v="0"/>
    <x v="6"/>
    <n v="8263000121"/>
    <s v="SRCM/23-24/025"/>
    <n v="-66.12"/>
    <m/>
    <n v="-11.88"/>
    <n v="-78"/>
    <d v="2024-02-05T00:00:00"/>
    <n v="26631474"/>
    <s v="UTCL-20-DL-R-07"/>
    <n v="203045304636"/>
    <d v="2022-03-05T00:00:00"/>
    <s v="OLBC"/>
    <m/>
  </r>
  <r>
    <s v="OLBC660"/>
    <s v="DL01220201123"/>
    <s v="DAL2122015778"/>
    <n v="919962"/>
    <x v="0"/>
    <x v="6"/>
    <n v="8263000121"/>
    <s v="SCRM/23-24/002"/>
    <n v="-259.38"/>
    <m/>
    <n v="-46.62"/>
    <n v="-306"/>
    <d v="2023-04-14T00:00:00"/>
    <n v="26631474"/>
    <s v="UTCL-20-DL-R-07"/>
    <n v="203045304636"/>
    <d v="2022-03-05T00:00:00"/>
    <s v="OLBC"/>
    <m/>
  </r>
  <r>
    <s v="C1100"/>
    <m/>
    <m/>
    <n v="408038"/>
    <x v="0"/>
    <x v="87"/>
    <n v="8263000182"/>
    <s v="CN-S0120"/>
    <n v="-263.54000000000002"/>
    <m/>
    <n v="-47.437200000000004"/>
    <n v="-310.97720000000004"/>
    <d v="2022-02-21T00:00:00"/>
    <m/>
    <s v="UTCL-20-DL-R-04"/>
    <m/>
    <m/>
    <s v="Cement Mill"/>
    <m/>
  </r>
  <r>
    <s v="WHRS-1994"/>
    <m/>
    <m/>
    <m/>
    <x v="0"/>
    <x v="307"/>
    <m/>
    <s v="1491975"/>
    <n v="-300"/>
    <m/>
    <m/>
    <n v="-300"/>
    <d v="2023-07-03T00:00:00"/>
    <m/>
    <m/>
    <m/>
    <m/>
    <s v="WHRS"/>
    <m/>
  </r>
  <r>
    <s v="WHRS-1994"/>
    <m/>
    <m/>
    <m/>
    <x v="0"/>
    <x v="307"/>
    <m/>
    <s v="1564825"/>
    <n v="-331.75"/>
    <m/>
    <m/>
    <n v="-331.75"/>
    <d v="2021-08-25T00:00:00"/>
    <m/>
    <m/>
    <m/>
    <m/>
    <s v="WHRS"/>
    <m/>
  </r>
  <r>
    <s v="WHRS-1994"/>
    <m/>
    <m/>
    <m/>
    <x v="0"/>
    <x v="307"/>
    <m/>
    <s v="1523014"/>
    <n v="-693"/>
    <m/>
    <m/>
    <n v="-693"/>
    <d v="2022-07-21T00:00:00"/>
    <m/>
    <m/>
    <m/>
    <m/>
    <s v="WHRS"/>
    <m/>
  </r>
  <r>
    <s v="WHRS-1994"/>
    <m/>
    <m/>
    <m/>
    <x v="0"/>
    <x v="307"/>
    <m/>
    <s v="3325000076"/>
    <n v="-779.28"/>
    <m/>
    <m/>
    <n v="-779.28"/>
    <d v="2021-07-26T00:00:00"/>
    <m/>
    <m/>
    <m/>
    <m/>
    <s v="WHRS"/>
    <m/>
  </r>
  <r>
    <s v="WHRS-383"/>
    <s v="DL01201201142"/>
    <s v="DAL2021007496"/>
    <n v="503899"/>
    <x v="0"/>
    <x v="102"/>
    <n v="8263000063"/>
    <n v="20"/>
    <n v="-780.3"/>
    <m/>
    <n v="-140.45399999999998"/>
    <n v="-920.75399999999991"/>
    <d v="2020-12-02T17:30:00"/>
    <n v="6870238663"/>
    <s v="UTCL-20-DL-R-01"/>
    <n v="101074000000"/>
    <d v="2021-01-08T00:00:00"/>
    <s v="WHRS"/>
    <m/>
  </r>
  <r>
    <s v="WHRS-1994"/>
    <m/>
    <m/>
    <m/>
    <x v="0"/>
    <x v="307"/>
    <m/>
    <s v="3325000161"/>
    <n v="-780.77"/>
    <m/>
    <m/>
    <n v="-780.77"/>
    <d v="2021-01-04T00:00:00"/>
    <m/>
    <m/>
    <m/>
    <m/>
    <s v="WHRS"/>
    <m/>
  </r>
  <r>
    <s v="C916"/>
    <s v="DL01220302508"/>
    <m/>
    <n v="500071"/>
    <x v="0"/>
    <x v="303"/>
    <n v="8266013649"/>
    <s v="AMS/18"/>
    <n v="-995"/>
    <m/>
    <n v="-179.1"/>
    <n v="-1174.0999999999999"/>
    <d v="2022-02-25T00:00:00"/>
    <m/>
    <s v="UTCL-20-DL-R-04"/>
    <m/>
    <m/>
    <s v="Cement Mill"/>
    <m/>
  </r>
  <r>
    <s v="C1389"/>
    <s v="DL01220302233"/>
    <m/>
    <n v="816777"/>
    <x v="1"/>
    <x v="264"/>
    <n v="8268009490"/>
    <n v="7482100584"/>
    <n v="-1000"/>
    <m/>
    <n v="-180"/>
    <n v="-1180"/>
    <d v="2022-05-11T00:00:00"/>
    <m/>
    <s v="UTCL-20-DL-R-04"/>
    <m/>
    <m/>
    <s v="Cement Mill"/>
    <m/>
  </r>
  <r>
    <s v="C335"/>
    <s v="DL01220301536"/>
    <m/>
    <n v="130170"/>
    <x v="0"/>
    <x v="71"/>
    <n v="8263000096"/>
    <n v="4604001838"/>
    <n v="-1100"/>
    <m/>
    <n v="-198"/>
    <n v="-1298"/>
    <d v="2022-03-28T17:30:00"/>
    <m/>
    <s v="UTCL-20-DL-R-04"/>
    <m/>
    <m/>
    <s v="Cement Mill"/>
    <m/>
  </r>
  <r>
    <s v="WHRS-1994"/>
    <m/>
    <m/>
    <m/>
    <x v="0"/>
    <x v="307"/>
    <m/>
    <s v="52790688"/>
    <n v="-1180"/>
    <m/>
    <m/>
    <n v="-1180"/>
    <d v="2022-02-28T00:00:00"/>
    <m/>
    <m/>
    <m/>
    <m/>
    <s v="WHRS"/>
    <m/>
  </r>
  <r>
    <s v="WHRS-1994"/>
    <m/>
    <m/>
    <m/>
    <x v="0"/>
    <x v="307"/>
    <m/>
    <s v="1536448"/>
    <n v="-1728"/>
    <m/>
    <m/>
    <n v="-1728"/>
    <d v="2021-08-19T00:00:00"/>
    <m/>
    <m/>
    <m/>
    <m/>
    <s v="WHRS"/>
    <m/>
  </r>
  <r>
    <s v="WHRS-1994"/>
    <m/>
    <m/>
    <m/>
    <x v="0"/>
    <x v="307"/>
    <m/>
    <s v="1439880"/>
    <n v="-1795"/>
    <m/>
    <m/>
    <n v="-1795"/>
    <d v="2021-07-27T00:00:00"/>
    <m/>
    <m/>
    <m/>
    <m/>
    <s v="WHRS"/>
    <m/>
  </r>
  <r>
    <s v="WHRS-1994"/>
    <m/>
    <m/>
    <m/>
    <x v="0"/>
    <x v="307"/>
    <m/>
    <s v="1469325"/>
    <n v="-2050"/>
    <m/>
    <m/>
    <n v="-2050"/>
    <d v="2021-08-03T00:00:00"/>
    <m/>
    <m/>
    <m/>
    <m/>
    <s v="WHRS"/>
    <m/>
  </r>
  <r>
    <s v="WHRS-1996"/>
    <m/>
    <m/>
    <m/>
    <x v="0"/>
    <x v="171"/>
    <m/>
    <s v="1209229"/>
    <n v="-2208"/>
    <m/>
    <m/>
    <n v="-2208"/>
    <d v="2021-05-30T00:00:00"/>
    <m/>
    <m/>
    <m/>
    <m/>
    <s v="WHRS"/>
    <m/>
  </r>
  <r>
    <s v="C1090"/>
    <s v="DL01210901218"/>
    <m/>
    <n v="408038"/>
    <x v="0"/>
    <x v="87"/>
    <n v="8263000131"/>
    <s v="CN-S0064"/>
    <n v="-2220"/>
    <m/>
    <n v="-399.59999999999997"/>
    <n v="-2619.6"/>
    <d v="2021-09-06T00:00:00"/>
    <m/>
    <s v="UTCL-20-DL-R-04"/>
    <m/>
    <m/>
    <s v="Cement Mill"/>
    <m/>
  </r>
  <r>
    <s v="C1092"/>
    <s v="DL01211000302"/>
    <m/>
    <n v="408038"/>
    <x v="0"/>
    <x v="87"/>
    <n v="8263000131"/>
    <s v="CN-S0085"/>
    <n v="-2285"/>
    <m/>
    <n v="-411.3"/>
    <n v="-2696.3"/>
    <d v="2021-10-21T00:00:00"/>
    <m/>
    <s v="UTCL-20-DL-R-04"/>
    <m/>
    <m/>
    <s v="Cement Mill"/>
    <m/>
  </r>
  <r>
    <s v="C1093"/>
    <s v="DL01211000302"/>
    <m/>
    <n v="408038"/>
    <x v="0"/>
    <x v="87"/>
    <n v="8263000131"/>
    <s v="CN-S0085"/>
    <n v="-2355"/>
    <m/>
    <n v="-423.9"/>
    <n v="-2778.9"/>
    <d v="2021-10-21T00:00:00"/>
    <m/>
    <s v="UTCL-20-DL-R-04"/>
    <m/>
    <m/>
    <s v="Cement Mill"/>
    <m/>
  </r>
  <r>
    <s v="WHRS-1994"/>
    <m/>
    <m/>
    <m/>
    <x v="0"/>
    <x v="307"/>
    <m/>
    <s v="52790689"/>
    <n v="-2360"/>
    <m/>
    <m/>
    <n v="-2360"/>
    <d v="2022-02-28T00:00:00"/>
    <m/>
    <m/>
    <m/>
    <m/>
    <s v="WHRS"/>
    <m/>
  </r>
  <r>
    <s v="WHRS-388"/>
    <s v="DL01210100119"/>
    <s v="DAL2021008017"/>
    <n v="503899"/>
    <x v="0"/>
    <x v="102"/>
    <n v="8263000063"/>
    <n v="22"/>
    <n v="-2432"/>
    <m/>
    <n v="-437.76"/>
    <n v="-2869.76"/>
    <d v="2020-12-09T17:30:00"/>
    <n v="6870244425"/>
    <s v="UTCL-20-DL-R-01"/>
    <n v="101124931700"/>
    <d v="2021-01-13T00:00:00"/>
    <s v="WHRS"/>
    <m/>
  </r>
  <r>
    <s v="C866"/>
    <s v="DL01210700796"/>
    <m/>
    <n v="506950"/>
    <x v="0"/>
    <x v="68"/>
    <n v="8263000120"/>
    <s v="S221-00065"/>
    <n v="-2480"/>
    <m/>
    <n v="-446.4"/>
    <n v="-2926.4"/>
    <d v="2021-07-09T00:00:00"/>
    <m/>
    <s v="UTCL-20-DL-R-04"/>
    <m/>
    <m/>
    <s v="Cement Mill"/>
    <m/>
  </r>
  <r>
    <s v="C985"/>
    <s v="DL01211100074"/>
    <m/>
    <n v="508442"/>
    <x v="0"/>
    <x v="56"/>
    <n v="8263000141"/>
    <n v="7"/>
    <n v="-2640"/>
    <m/>
    <n v="-475.2"/>
    <n v="-3115.2"/>
    <d v="2021-10-04T00:00:00"/>
    <m/>
    <s v="UTCL-20-DL-R-04"/>
    <m/>
    <m/>
    <s v="Cement Mill"/>
    <m/>
  </r>
  <r>
    <s v="WHRS-1994"/>
    <m/>
    <m/>
    <m/>
    <x v="0"/>
    <x v="307"/>
    <m/>
    <s v="7482103528"/>
    <n v="-3001.7"/>
    <m/>
    <m/>
    <n v="-3001.7"/>
    <d v="2021-08-26T00:00:00"/>
    <m/>
    <m/>
    <m/>
    <m/>
    <s v="WHRS"/>
    <m/>
  </r>
  <r>
    <s v="C1099"/>
    <m/>
    <n v="408038"/>
    <n v="408038"/>
    <x v="0"/>
    <x v="87"/>
    <n v="8263000182"/>
    <s v="CN-S0117"/>
    <n v="-3029.2"/>
    <m/>
    <n v="-545.25599999999997"/>
    <n v="-3574.4559999999997"/>
    <d v="2022-02-18T00:00:00"/>
    <m/>
    <s v="UTCL-20-DL-R-04"/>
    <m/>
    <m/>
    <s v="Cement Mill"/>
    <m/>
  </r>
  <r>
    <s v="C865"/>
    <s v="DL01220200278"/>
    <m/>
    <n v="506950"/>
    <x v="0"/>
    <x v="68"/>
    <n v="8263000171"/>
    <s v="S221Y-00219"/>
    <n v="-3111"/>
    <m/>
    <n v="-559.98"/>
    <n v="-3670.98"/>
    <d v="2022-01-27T00:00:00"/>
    <m/>
    <s v="UTCL-20-DL-R-04"/>
    <m/>
    <m/>
    <s v="Cement Mill"/>
    <m/>
  </r>
  <r>
    <s v="WHRS-1994"/>
    <m/>
    <m/>
    <m/>
    <x v="0"/>
    <x v="307"/>
    <m/>
    <s v="7482103522"/>
    <n v="-3233.05"/>
    <m/>
    <m/>
    <n v="-3233.05"/>
    <d v="2021-08-26T00:00:00"/>
    <m/>
    <m/>
    <m/>
    <m/>
    <s v="WHRS"/>
    <m/>
  </r>
  <r>
    <s v="WHRS-1994"/>
    <m/>
    <m/>
    <m/>
    <x v="0"/>
    <x v="307"/>
    <m/>
    <s v="1195778"/>
    <n v="-3288"/>
    <m/>
    <m/>
    <n v="-3288"/>
    <d v="2022-05-16T00:00:00"/>
    <m/>
    <m/>
    <m/>
    <m/>
    <s v="WHRS"/>
    <m/>
  </r>
  <r>
    <s v="WHRS-1994"/>
    <m/>
    <m/>
    <m/>
    <x v="0"/>
    <x v="307"/>
    <m/>
    <s v="1210944"/>
    <n v="-3331.37"/>
    <m/>
    <m/>
    <n v="-3331.37"/>
    <d v="2021-05-24T00:00:00"/>
    <m/>
    <m/>
    <m/>
    <m/>
    <s v="WHRS"/>
    <m/>
  </r>
  <r>
    <s v="WHRS-1994"/>
    <m/>
    <m/>
    <m/>
    <x v="0"/>
    <x v="307"/>
    <m/>
    <s v="1210942"/>
    <n v="-3331.37"/>
    <m/>
    <m/>
    <n v="-3331.37"/>
    <d v="2021-05-24T00:00:00"/>
    <m/>
    <m/>
    <m/>
    <m/>
    <s v="WHRS"/>
    <m/>
  </r>
  <r>
    <s v="C1161"/>
    <s v="DL01220700459"/>
    <m/>
    <n v="128635"/>
    <x v="0"/>
    <x v="173"/>
    <n v="8266014726"/>
    <s v="CN/22-23/107"/>
    <n v="-3518.5"/>
    <m/>
    <n v="-633.34"/>
    <n v="-4151.84"/>
    <d v="2022-05-11T00:00:00"/>
    <m/>
    <s v="UTCL-20-DL-R-04"/>
    <m/>
    <m/>
    <s v="Cement Mill"/>
    <m/>
  </r>
  <r>
    <s v="WHRS-1994"/>
    <m/>
    <m/>
    <m/>
    <x v="0"/>
    <x v="307"/>
    <m/>
    <s v="1683184"/>
    <n v="-3550"/>
    <m/>
    <m/>
    <n v="-3550"/>
    <d v="2021-09-23T00:00:00"/>
    <m/>
    <m/>
    <m/>
    <m/>
    <s v="WHRS"/>
    <m/>
  </r>
  <r>
    <s v="C984"/>
    <s v="DL01211002093"/>
    <m/>
    <n v="508442"/>
    <x v="0"/>
    <x v="56"/>
    <n v="8263000141"/>
    <n v="8"/>
    <n v="-3662.4"/>
    <m/>
    <n v="-659.23199999999997"/>
    <n v="-4321.6319999999996"/>
    <d v="2021-10-04T00:00:00"/>
    <m/>
    <s v="UTCL-20-DL-R-04"/>
    <m/>
    <m/>
    <s v="Cement Mill"/>
    <m/>
  </r>
  <r>
    <s v="C420"/>
    <s v="DL01211000547"/>
    <m/>
    <n v="122097"/>
    <x v="0"/>
    <x v="75"/>
    <n v="8263000139"/>
    <s v="AECN/021/21-22"/>
    <n v="-3726"/>
    <m/>
    <n v="-670.68"/>
    <n v="-4396.68"/>
    <d v="2021-08-30T00:00:00"/>
    <m/>
    <s v="UTCL-20-DL-R-04"/>
    <m/>
    <m/>
    <s v="Cement Mill"/>
    <m/>
  </r>
  <r>
    <s v="WHRS-843"/>
    <s v="DL01220201167"/>
    <m/>
    <n v="811819"/>
    <x v="0"/>
    <x v="149"/>
    <n v="8263000049"/>
    <s v="MLIPL/28206/21"/>
    <n v="-3726.93"/>
    <m/>
    <n v="0"/>
    <n v="-3726.93"/>
    <d v="2022-01-16T00:00:00"/>
    <m/>
    <s v="UTCL-20-DL-R-01"/>
    <m/>
    <m/>
    <s v="WHRS"/>
    <m/>
  </r>
  <r>
    <s v="WHRS-1994"/>
    <m/>
    <m/>
    <m/>
    <x v="0"/>
    <x v="307"/>
    <m/>
    <s v="7482103521"/>
    <n v="-4040.68"/>
    <m/>
    <m/>
    <n v="-4040.68"/>
    <d v="2021-08-26T00:00:00"/>
    <m/>
    <m/>
    <m/>
    <m/>
    <s v="WHRS"/>
    <m/>
  </r>
  <r>
    <s v="WHRS-386"/>
    <s v="DL01201201147"/>
    <s v="DAL2021007491"/>
    <n v="503899"/>
    <x v="0"/>
    <x v="102"/>
    <n v="8263000063"/>
    <n v="21"/>
    <n v="-4218.6000000000004"/>
    <m/>
    <n v="-759.34800000000007"/>
    <n v="-4977.9480000000003"/>
    <d v="2020-12-05T17:30:00"/>
    <n v="6870238856"/>
    <s v="UTCL-20-DL-R-01"/>
    <n v="101086000000"/>
    <d v="2021-01-09T00:00:00"/>
    <s v="WHRS"/>
    <m/>
  </r>
  <r>
    <s v="C1102"/>
    <s v="DL01220300451"/>
    <m/>
    <n v="408038"/>
    <x v="0"/>
    <x v="87"/>
    <n v="8263000182"/>
    <s v="CN-S0118"/>
    <n v="-4517"/>
    <m/>
    <n v="-813.06"/>
    <n v="-5330.0599999999995"/>
    <m/>
    <m/>
    <s v="UTCL-20-DL-R-04"/>
    <m/>
    <m/>
    <s v="Cement Mill"/>
    <m/>
  </r>
  <r>
    <s v="WHRS-1994"/>
    <m/>
    <m/>
    <m/>
    <x v="0"/>
    <x v="307"/>
    <m/>
    <s v="7482103526"/>
    <n v="-4624.58"/>
    <m/>
    <m/>
    <n v="-4624.58"/>
    <d v="2021-08-26T00:00:00"/>
    <m/>
    <m/>
    <m/>
    <m/>
    <s v="WHRS"/>
    <m/>
  </r>
  <r>
    <s v="C1101"/>
    <s v="DL01220300331"/>
    <m/>
    <n v="408038"/>
    <x v="0"/>
    <x v="87"/>
    <n v="8263000182"/>
    <s v="CN-S0119"/>
    <n v="-5518"/>
    <m/>
    <n v="-993.24"/>
    <n v="-6511.24"/>
    <d v="2022-02-21T00:00:00"/>
    <m/>
    <s v="UTCL-20-DL-R-04"/>
    <m/>
    <m/>
    <s v="Cement Mill"/>
    <m/>
  </r>
  <r>
    <n v="310"/>
    <s v="DL01230301722"/>
    <m/>
    <n v="137691"/>
    <x v="0"/>
    <x v="79"/>
    <n v="8263000311"/>
    <s v="JMPSCM2223/00174"/>
    <n v="-5654.24"/>
    <m/>
    <n v="-1017.7631999999999"/>
    <n v="-6672.0031999999992"/>
    <d v="2023-03-20T00:00:00"/>
    <m/>
    <s v="UTCL-21-DL-R-04"/>
    <m/>
    <m/>
    <s v="AFR"/>
    <m/>
  </r>
  <r>
    <s v="C908"/>
    <m/>
    <n v="509862"/>
    <n v="509862"/>
    <x v="0"/>
    <x v="174"/>
    <n v="8266014020"/>
    <n v="4"/>
    <n v="-5816"/>
    <m/>
    <n v="-1046.8799999999999"/>
    <n v="-6862.88"/>
    <d v="2022-03-18T00:00:00"/>
    <m/>
    <s v="UTCL-20-DL-R-04"/>
    <m/>
    <m/>
    <s v="Cement Mill"/>
    <m/>
  </r>
  <r>
    <s v="OLBC18"/>
    <s v="DL01220401221"/>
    <s v="DAL2223001253"/>
    <n v="122097"/>
    <x v="0"/>
    <x v="75"/>
    <n v="8263000216"/>
    <s v="AECN/002/2022-23"/>
    <n v="-6446"/>
    <m/>
    <n v="-1160.28"/>
    <n v="-7606.28"/>
    <d v="2022-04-06T17:30:00"/>
    <n v="6870025515"/>
    <s v="UTCL-20-DL-R-07"/>
    <s v="HDFCR52022043065218450"/>
    <d v="2022-05-01T00:00:00"/>
    <s v="OLBC"/>
    <m/>
  </r>
  <r>
    <s v="WHRS-1994"/>
    <m/>
    <m/>
    <m/>
    <x v="0"/>
    <x v="307"/>
    <m/>
    <s v="52790687"/>
    <n v="-6490"/>
    <m/>
    <m/>
    <n v="-6490"/>
    <d v="2022-02-28T00:00:00"/>
    <m/>
    <m/>
    <m/>
    <m/>
    <s v="WHRS"/>
    <m/>
  </r>
  <r>
    <s v="WHRS-1994"/>
    <m/>
    <m/>
    <m/>
    <x v="0"/>
    <x v="307"/>
    <m/>
    <s v="7047278606"/>
    <n v="-6639.67"/>
    <m/>
    <m/>
    <n v="-6639.67"/>
    <d v="2022-05-14T00:00:00"/>
    <m/>
    <m/>
    <m/>
    <m/>
    <s v="WHRS"/>
    <m/>
  </r>
  <r>
    <s v="WHRS-1994"/>
    <m/>
    <m/>
    <m/>
    <x v="0"/>
    <x v="307"/>
    <m/>
    <s v="1075276"/>
    <n v="-7929"/>
    <m/>
    <m/>
    <n v="-7929"/>
    <d v="2021-04-23T00:00:00"/>
    <m/>
    <m/>
    <m/>
    <m/>
    <s v="WHRS"/>
    <m/>
  </r>
  <r>
    <s v="C1346"/>
    <s v="DL01220401468"/>
    <m/>
    <n v="120191"/>
    <x v="0"/>
    <x v="76"/>
    <n v="8263000213"/>
    <s v="SBE-001"/>
    <n v="-8058"/>
    <m/>
    <n v="-1450.44"/>
    <n v="-9508.44"/>
    <d v="2022-04-14T00:00:00"/>
    <m/>
    <s v="UTCL-20-DL-R-04"/>
    <m/>
    <m/>
    <s v="Cement Mill"/>
    <m/>
  </r>
  <r>
    <s v="C419"/>
    <s v="DL01210900509"/>
    <m/>
    <n v="122097"/>
    <x v="0"/>
    <x v="75"/>
    <n v="8263000139"/>
    <s v="AECN/019/21-22"/>
    <n v="-8211"/>
    <m/>
    <n v="-1477.98"/>
    <n v="-9688.98"/>
    <d v="2021-08-30T00:00:00"/>
    <m/>
    <s v="UTCL-20-DL-R-04"/>
    <m/>
    <m/>
    <s v="Cement Mill"/>
    <m/>
  </r>
  <r>
    <s v="C1091"/>
    <s v="DL01210901219"/>
    <m/>
    <n v="408038"/>
    <x v="0"/>
    <x v="87"/>
    <n v="8263000131"/>
    <s v="CN-S0063"/>
    <n v="-8422"/>
    <m/>
    <n v="-1515.96"/>
    <n v="-9937.9599999999991"/>
    <d v="2021-09-06T00:00:00"/>
    <m/>
    <s v="UTCL-20-DL-R-04"/>
    <m/>
    <m/>
    <s v="Cement Mill"/>
    <m/>
  </r>
  <r>
    <s v="WHRS-1994"/>
    <m/>
    <m/>
    <m/>
    <x v="0"/>
    <x v="307"/>
    <m/>
    <s v="1682953"/>
    <n v="-8549"/>
    <m/>
    <m/>
    <n v="-8549"/>
    <d v="2021-09-23T00:00:00"/>
    <m/>
    <m/>
    <m/>
    <m/>
    <s v="WHRS"/>
    <m/>
  </r>
  <r>
    <s v="C845"/>
    <s v="DL01210700794"/>
    <m/>
    <n v="821190"/>
    <x v="0"/>
    <x v="81"/>
    <n v="8263000154"/>
    <s v="CN/26"/>
    <n v="-8755"/>
    <m/>
    <n v="-1575.8999999999999"/>
    <n v="-10330.9"/>
    <d v="2021-07-05T00:00:00"/>
    <m/>
    <s v="UTCL-20-DL-R-04"/>
    <m/>
    <m/>
    <s v="Cement Mill"/>
    <m/>
  </r>
  <r>
    <s v="C1399"/>
    <m/>
    <m/>
    <m/>
    <x v="0"/>
    <x v="171"/>
    <m/>
    <s v="1210944"/>
    <n v="-9061.91"/>
    <m/>
    <m/>
    <n v="-9061.91"/>
    <d v="2021-05-24T00:00:00"/>
    <m/>
    <m/>
    <m/>
    <m/>
    <s v="Cement Mill"/>
    <m/>
  </r>
  <r>
    <s v="C1399"/>
    <m/>
    <m/>
    <m/>
    <x v="0"/>
    <x v="171"/>
    <m/>
    <s v="1210942"/>
    <n v="-9061.91"/>
    <m/>
    <m/>
    <n v="-9061.91"/>
    <d v="2021-05-24T00:00:00"/>
    <m/>
    <m/>
    <m/>
    <m/>
    <s v="Cement Mill"/>
    <m/>
  </r>
  <r>
    <s v="C421"/>
    <s v="DL01210900880"/>
    <m/>
    <n v="122097"/>
    <x v="0"/>
    <x v="75"/>
    <n v="8263000139"/>
    <s v="AECN/020/21-22"/>
    <n v="-9787.5"/>
    <m/>
    <n v="-1761.75"/>
    <n v="-11549.25"/>
    <d v="2021-08-30T00:00:00"/>
    <m/>
    <s v="UTCL-20-DL-R-04"/>
    <m/>
    <m/>
    <s v="Cement Mill"/>
    <m/>
  </r>
  <r>
    <s v="WHRS-1994"/>
    <m/>
    <m/>
    <m/>
    <x v="0"/>
    <x v="307"/>
    <m/>
    <s v="7482107241"/>
    <n v="-10000"/>
    <m/>
    <m/>
    <n v="-10000"/>
    <d v="2022-01-31T00:00:00"/>
    <m/>
    <m/>
    <m/>
    <m/>
    <s v="WHRS"/>
    <m/>
  </r>
  <r>
    <s v="WHRS-1994"/>
    <m/>
    <m/>
    <m/>
    <x v="0"/>
    <x v="307"/>
    <m/>
    <s v="7482103525"/>
    <n v="-10760.17"/>
    <m/>
    <m/>
    <n v="-10760.17"/>
    <d v="2021-08-26T00:00:00"/>
    <m/>
    <m/>
    <m/>
    <m/>
    <s v="WHRS"/>
    <m/>
  </r>
  <r>
    <s v="WHRS-1994"/>
    <m/>
    <m/>
    <m/>
    <x v="0"/>
    <x v="307"/>
    <m/>
    <s v="1374385"/>
    <n v="-11690"/>
    <m/>
    <m/>
    <n v="-11690"/>
    <d v="2021-07-09T00:00:00"/>
    <m/>
    <m/>
    <m/>
    <m/>
    <s v="WHRS"/>
    <m/>
  </r>
  <r>
    <s v="WHRS-1994"/>
    <m/>
    <m/>
    <m/>
    <x v="0"/>
    <x v="307"/>
    <m/>
    <s v="1375964"/>
    <n v="-11691"/>
    <m/>
    <m/>
    <n v="-11691"/>
    <d v="2021-07-10T00:00:00"/>
    <m/>
    <m/>
    <m/>
    <m/>
    <s v="WHRS"/>
    <m/>
  </r>
  <r>
    <s v="WHRS-1994"/>
    <m/>
    <m/>
    <m/>
    <x v="0"/>
    <x v="307"/>
    <m/>
    <s v="7482107242"/>
    <n v="-12000"/>
    <m/>
    <m/>
    <n v="-12000"/>
    <d v="2022-01-31T00:00:00"/>
    <m/>
    <m/>
    <m/>
    <m/>
    <s v="WHRS"/>
    <m/>
  </r>
  <r>
    <s v="WHRS-1994"/>
    <m/>
    <m/>
    <m/>
    <x v="0"/>
    <x v="307"/>
    <m/>
    <s v="7482103520"/>
    <n v="-12382.2"/>
    <m/>
    <m/>
    <n v="-12382.2"/>
    <d v="2021-08-26T00:00:00"/>
    <m/>
    <m/>
    <m/>
    <m/>
    <s v="WHRS"/>
    <m/>
  </r>
  <r>
    <s v="WHRS-1994"/>
    <m/>
    <m/>
    <m/>
    <x v="0"/>
    <x v="307"/>
    <m/>
    <s v="52790686"/>
    <n v="-12862"/>
    <m/>
    <m/>
    <n v="-12862"/>
    <d v="2022-02-28T00:00:00"/>
    <m/>
    <m/>
    <m/>
    <m/>
    <s v="WHRS"/>
    <m/>
  </r>
  <r>
    <s v="C987"/>
    <s v="DL01220300976"/>
    <m/>
    <n v="508442"/>
    <x v="0"/>
    <x v="56"/>
    <n v="8263000199"/>
    <n v="362"/>
    <n v="-13022"/>
    <m/>
    <n v="-2343.96"/>
    <n v="-15365.96"/>
    <d v="2022-02-26T00:00:00"/>
    <m/>
    <s v="UTCL-20-DL-R-04"/>
    <m/>
    <m/>
    <s v="Cement Mill"/>
    <m/>
  </r>
  <r>
    <s v="WHRS-1994"/>
    <m/>
    <m/>
    <m/>
    <x v="0"/>
    <x v="307"/>
    <m/>
    <s v="1201626"/>
    <n v="-16968"/>
    <m/>
    <m/>
    <n v="-16968"/>
    <d v="2021-04-16T00:00:00"/>
    <m/>
    <m/>
    <m/>
    <m/>
    <s v="WHRS"/>
    <m/>
  </r>
  <r>
    <s v="WHRS-1152"/>
    <s v="RDL0121040067"/>
    <m/>
    <n v="812140"/>
    <x v="0"/>
    <x v="4"/>
    <n v="8268008653"/>
    <n v="1201624"/>
    <n v="-20084"/>
    <m/>
    <n v="0"/>
    <n v="-20084"/>
    <m/>
    <m/>
    <s v="UTCL-20-DL-R-01"/>
    <m/>
    <m/>
    <s v="WHRS"/>
    <m/>
  </r>
  <r>
    <s v="WHRS-1994"/>
    <m/>
    <m/>
    <m/>
    <x v="0"/>
    <x v="307"/>
    <m/>
    <s v="52747056"/>
    <n v="-20930"/>
    <m/>
    <m/>
    <n v="-20930"/>
    <d v="2022-01-20T00:00:00"/>
    <m/>
    <m/>
    <m/>
    <m/>
    <s v="WHRS"/>
    <m/>
  </r>
  <r>
    <s v="WHRS-1994"/>
    <m/>
    <m/>
    <m/>
    <x v="0"/>
    <x v="307"/>
    <m/>
    <s v="26550723"/>
    <n v="-21240"/>
    <m/>
    <m/>
    <n v="-21240"/>
    <d v="2022-02-28T00:00:00"/>
    <m/>
    <m/>
    <m/>
    <m/>
    <s v="WHRS"/>
    <m/>
  </r>
  <r>
    <n v="428"/>
    <s v="DL01230200906"/>
    <m/>
    <n v="118480"/>
    <x v="0"/>
    <x v="74"/>
    <n v="8263000261"/>
    <s v="RSC/CN/FEB23/05"/>
    <n v="-22656.6"/>
    <m/>
    <n v="-4078.1879999999996"/>
    <n v="-26734.787999999997"/>
    <d v="2023-02-17T00:00:00"/>
    <m/>
    <s v="UTCL-21-DL-R-04"/>
    <m/>
    <m/>
    <s v="AFR"/>
    <m/>
  </r>
  <r>
    <n v="427"/>
    <s v="DL01230200840"/>
    <m/>
    <n v="118480"/>
    <x v="0"/>
    <x v="74"/>
    <n v="8263000261"/>
    <s v="RSC/CN/FEB23/04"/>
    <n v="-26795.759999999998"/>
    <m/>
    <n v="-4823.2367999999997"/>
    <n v="-31618.996799999997"/>
    <d v="2023-02-17T00:00:00"/>
    <m/>
    <s v="UTCL-21-DL-R-04"/>
    <m/>
    <m/>
    <s v="AFR"/>
    <m/>
  </r>
  <r>
    <s v="WHRS-945"/>
    <s v="RDL0122010155"/>
    <m/>
    <n v="404824"/>
    <x v="0"/>
    <x v="106"/>
    <n v="8266012527"/>
    <n v="7482107240"/>
    <n v="-36000"/>
    <m/>
    <n v="-6480"/>
    <n v="-42480"/>
    <m/>
    <m/>
    <s v="UTCL-20-DL-R-01"/>
    <m/>
    <m/>
    <s v="WHRS"/>
    <m/>
  </r>
  <r>
    <s v="WHRS-948"/>
    <s v="DL01210500221"/>
    <s v="DAL2122001012"/>
    <n v="404824"/>
    <x v="0"/>
    <x v="106"/>
    <n v="8263000064"/>
    <n v="29"/>
    <n v="-59700"/>
    <m/>
    <n v="-10746"/>
    <n v="-70446"/>
    <d v="2021-03-31T00:00:00"/>
    <n v="6870057857"/>
    <s v="UTCL-20-DL-R-01"/>
    <s v="HDFCR52021052093368448"/>
    <d v="2021-05-21T00:00:00"/>
    <s v="WHRS"/>
    <m/>
  </r>
  <r>
    <s v="OLBC661"/>
    <s v="DL01220201123"/>
    <s v="DAL2122015778"/>
    <n v="919962"/>
    <x v="0"/>
    <x v="6"/>
    <n v="8263000121"/>
    <s v="SCRM/22-23/041"/>
    <n v="-61373.73"/>
    <m/>
    <n v="-11047.27"/>
    <n v="-72421"/>
    <d v="2022-11-15T00:00:00"/>
    <n v="26631474"/>
    <s v="UTCL-20-DL-R-07"/>
    <n v="203045304636"/>
    <d v="2022-03-05T00:00:00"/>
    <s v="OLBC"/>
    <m/>
  </r>
  <r>
    <s v="C1399"/>
    <m/>
    <m/>
    <m/>
    <x v="0"/>
    <x v="171"/>
    <m/>
    <s v="1295569"/>
    <n v="-61950"/>
    <m/>
    <m/>
    <n v="-61950"/>
    <d v="2022-01-25T00:00:00"/>
    <m/>
    <m/>
    <m/>
    <m/>
    <s v="Cement Mill"/>
    <m/>
  </r>
  <r>
    <s v="WHRS-943"/>
    <s v="RDL0122010151"/>
    <m/>
    <n v="106653"/>
    <x v="0"/>
    <x v="57"/>
    <n v="8268009382"/>
    <n v="7482107275"/>
    <n v="-84000"/>
    <m/>
    <n v="-15120"/>
    <n v="-99120"/>
    <m/>
    <m/>
    <s v="UTCL-20-DL-R-01"/>
    <m/>
    <m/>
    <s v="WHRS"/>
    <m/>
  </r>
  <r>
    <s v="C1142"/>
    <s v="RDL0122110043"/>
    <m/>
    <n v="808268"/>
    <x v="0"/>
    <x v="167"/>
    <n v="8268008235"/>
    <n v="7482104800"/>
    <n v="-93668"/>
    <m/>
    <n v="-16860.239999999998"/>
    <n v="-110528.23999999999"/>
    <d v="2022-11-10T00:00:00"/>
    <m/>
    <s v="UTCL-20-DL-R-04"/>
    <m/>
    <m/>
    <s v="Cement Mill"/>
    <m/>
  </r>
  <r>
    <s v="C462"/>
    <s v="DL01220800896"/>
    <s v="DAL2223007832"/>
    <n v="121011"/>
    <x v="0"/>
    <x v="14"/>
    <n v="8263000180"/>
    <s v="CN/22-38/8"/>
    <n v="-97552"/>
    <m/>
    <n v="-17559"/>
    <n v="-115111"/>
    <d v="2022-08-03T17:30:00"/>
    <n v="6870159040"/>
    <s v="UTCL-20-DL-R-04"/>
    <s v="HDFCR52022082290447959"/>
    <d v="2022-08-23T00:00:00"/>
    <s v="Cement Mill"/>
    <m/>
  </r>
  <r>
    <s v="WHRS-1994"/>
    <m/>
    <m/>
    <m/>
    <x v="0"/>
    <x v="307"/>
    <m/>
    <s v="7038902147"/>
    <n v="-101623.11"/>
    <m/>
    <m/>
    <n v="-101623.11"/>
    <d v="2021-12-11T00:00:00"/>
    <m/>
    <m/>
    <m/>
    <m/>
    <s v="WHRS"/>
    <m/>
  </r>
  <r>
    <s v="WHRS-964"/>
    <s v="DL01220201062"/>
    <s v="DAL2122015667"/>
    <n v="821442"/>
    <x v="0"/>
    <x v="103"/>
    <n v="8268006127"/>
    <s v="PIS/21-22/002"/>
    <n v="-103000"/>
    <m/>
    <n v="-18540"/>
    <n v="-121540"/>
    <d v="2022-02-02T17:30:00"/>
    <n v="44389124"/>
    <s v="UTCL-20-DL-R-01"/>
    <s v="HDFCR52022040559236964"/>
    <d v="2022-04-06T00:00:00"/>
    <s v="WHRS"/>
    <m/>
  </r>
  <r>
    <n v="417"/>
    <n v="3569600212"/>
    <m/>
    <n v="817817"/>
    <x v="0"/>
    <x v="21"/>
    <n v="8268014483"/>
    <n v="3569600212"/>
    <n v="-108171.5"/>
    <m/>
    <n v="0"/>
    <n v="-108171.5"/>
    <m/>
    <m/>
    <s v="UTCL-21-DL-R-04"/>
    <m/>
    <m/>
    <s v="AFR"/>
    <m/>
  </r>
  <r>
    <n v="416"/>
    <n v="3569600212"/>
    <m/>
    <n v="817817"/>
    <x v="0"/>
    <x v="21"/>
    <n v="8268014483"/>
    <n v="3569600212"/>
    <n v="-108171.5"/>
    <m/>
    <n v="-19470.87"/>
    <n v="-127642.37"/>
    <m/>
    <m/>
    <s v="UTCL-21-DL-R-04"/>
    <m/>
    <m/>
    <s v="AFR"/>
    <m/>
  </r>
  <r>
    <s v="C975"/>
    <s v="DL01230500801"/>
    <m/>
    <n v="604339"/>
    <x v="0"/>
    <x v="65"/>
    <n v="8263000284"/>
    <n v="1205984"/>
    <n v="-109055.93"/>
    <m/>
    <n v="-19630.067399999996"/>
    <n v="-128685.99739999999"/>
    <d v="2022-09-27T00:00:00"/>
    <m/>
    <s v="UTCL-20-DL-R-04"/>
    <m/>
    <m/>
    <s v="Cement Mill"/>
    <m/>
  </r>
  <r>
    <s v="WHRS-1082"/>
    <s v="RDL0122010030"/>
    <m/>
    <n v="821012"/>
    <x v="0"/>
    <x v="5"/>
    <n v="8263000088"/>
    <s v="7482106943/7482106608"/>
    <n v="-112482.2"/>
    <m/>
    <n v="-20246.795999999998"/>
    <n v="-132728.99599999998"/>
    <m/>
    <m/>
    <s v="UTCL-20-DL-R-01"/>
    <m/>
    <m/>
    <s v="WHRS"/>
    <m/>
  </r>
  <r>
    <s v="WHRS-1994"/>
    <m/>
    <m/>
    <m/>
    <x v="0"/>
    <x v="307"/>
    <m/>
    <s v="1930208249"/>
    <n v="-120000"/>
    <m/>
    <m/>
    <n v="-120000"/>
    <d v="2023-06-22T00:00:00"/>
    <m/>
    <m/>
    <m/>
    <m/>
    <s v="WHRS"/>
    <m/>
  </r>
  <r>
    <s v="WHRS-1267"/>
    <s v="DL01201201149"/>
    <m/>
    <n v="510129"/>
    <x v="0"/>
    <x v="67"/>
    <n v="8263000055"/>
    <s v="9602714228 / 3325000053"/>
    <n v="-121366.39999999999"/>
    <m/>
    <n v="0"/>
    <n v="-121366.39999999999"/>
    <d v="2021-06-29T00:00:00"/>
    <m/>
    <s v="UTCL-20-DL-R-01"/>
    <m/>
    <m/>
    <s v="WHRS"/>
    <m/>
  </r>
  <r>
    <s v="WHRS-1266"/>
    <s v="DL01201201123"/>
    <m/>
    <n v="510129"/>
    <x v="0"/>
    <x v="67"/>
    <n v="8263000055"/>
    <s v="9602714229 / 3325000052"/>
    <n v="-122200.6"/>
    <m/>
    <n v="0"/>
    <n v="-122200.6"/>
    <m/>
    <m/>
    <s v="UTCL-20-DL-R-01"/>
    <m/>
    <m/>
    <s v="WHRS"/>
    <m/>
  </r>
  <r>
    <s v="WHRS-1858"/>
    <s v="DL01230301905"/>
    <s v="DAL2223021557"/>
    <n v="121011"/>
    <x v="0"/>
    <x v="14"/>
    <n v="8268007770"/>
    <s v="CN/22-23/39"/>
    <n v="-131268.06"/>
    <m/>
    <n v="0"/>
    <n v="-131268.06"/>
    <d v="2023-02-13T17:30:00"/>
    <n v="3325000843"/>
    <s v="UTCL-20-DL-R-01"/>
    <m/>
    <m/>
    <s v="WHRS"/>
    <m/>
  </r>
  <r>
    <s v="C958"/>
    <s v="DL01230702058"/>
    <m/>
    <n v="405267"/>
    <x v="0"/>
    <x v="65"/>
    <n v="8263000147"/>
    <s v="DG1070000107"/>
    <n v="-143657.63"/>
    <m/>
    <n v="-25858.3734"/>
    <n v="-169516.00340000002"/>
    <d v="2023-06-23T00:00:00"/>
    <m/>
    <s v="UTCL-20-DL-R-04"/>
    <m/>
    <m/>
    <s v="Cement Mill"/>
    <m/>
  </r>
  <r>
    <s v="C959"/>
    <s v="DL01230701084"/>
    <m/>
    <n v="405267"/>
    <x v="0"/>
    <x v="65"/>
    <n v="8263000147"/>
    <s v="DG2030000302"/>
    <n v="-154431.26"/>
    <m/>
    <n v="-27797.626800000002"/>
    <n v="-182228.88680000001"/>
    <d v="2023-06-23T00:00:00"/>
    <m/>
    <s v="UTCL-20-DL-R-04"/>
    <m/>
    <m/>
    <s v="Cement Mill"/>
    <m/>
  </r>
  <r>
    <s v="C1399"/>
    <m/>
    <m/>
    <m/>
    <x v="0"/>
    <x v="171"/>
    <m/>
    <s v="1295569"/>
    <n v="-183867.78"/>
    <m/>
    <m/>
    <n v="-183867.78"/>
    <d v="2022-01-25T00:00:00"/>
    <m/>
    <m/>
    <m/>
    <m/>
    <s v="Cement Mill"/>
    <m/>
  </r>
  <r>
    <s v="C1399"/>
    <m/>
    <m/>
    <m/>
    <x v="0"/>
    <x v="171"/>
    <m/>
    <s v="1295569"/>
    <n v="-203289.98"/>
    <m/>
    <m/>
    <n v="-203289.98"/>
    <d v="2022-01-25T00:00:00"/>
    <m/>
    <m/>
    <m/>
    <m/>
    <s v="Cement Mill"/>
    <m/>
  </r>
  <r>
    <n v="336"/>
    <n v="7482114382"/>
    <m/>
    <n v="301236"/>
    <x v="0"/>
    <x v="31"/>
    <n v="8268007821"/>
    <n v="7482114382"/>
    <n v="-219600"/>
    <m/>
    <n v="-39528"/>
    <n v="-259128"/>
    <d v="2023-03-31T00:00:00"/>
    <m/>
    <s v="UTCL-21-DL-R-04"/>
    <m/>
    <m/>
    <s v="AFR"/>
    <m/>
  </r>
  <r>
    <s v="OLBC662"/>
    <s v="DL01220201123"/>
    <s v="DAL2122015778"/>
    <n v="919962"/>
    <x v="0"/>
    <x v="6"/>
    <n v="8263000121"/>
    <s v="SCRM/22-23/039"/>
    <n v="-231404.24"/>
    <m/>
    <n v="-41652.76"/>
    <n v="-273057"/>
    <d v="2022-11-15T00:00:00"/>
    <n v="26631474"/>
    <s v="UTCL-20-DL-R-07"/>
    <n v="203045304636"/>
    <d v="2022-03-05T00:00:00"/>
    <s v="OLBC"/>
    <m/>
  </r>
  <r>
    <n v="337"/>
    <s v="7482114320"/>
    <m/>
    <n v="301236"/>
    <x v="0"/>
    <x v="31"/>
    <n v="8268007821"/>
    <s v="7482114320"/>
    <n v="-239826.91"/>
    <m/>
    <n v="-43168.84"/>
    <n v="-282995.75"/>
    <d v="2023-03-31T00:00:00"/>
    <m/>
    <s v="UTCL-21-DL-R-04"/>
    <m/>
    <m/>
    <s v="AFR"/>
    <m/>
  </r>
  <r>
    <s v="C1393"/>
    <m/>
    <m/>
    <m/>
    <x v="0"/>
    <x v="434"/>
    <m/>
    <n v="7049874459"/>
    <n v="-289000"/>
    <m/>
    <n v="-52020"/>
    <n v="-341020"/>
    <d v="2022-07-25T00:00:00"/>
    <m/>
    <s v="UTCL-20-DL-R-04"/>
    <m/>
    <m/>
    <s v="Cement Mill"/>
    <m/>
  </r>
  <r>
    <s v="C791"/>
    <s v="RDL0122120030"/>
    <m/>
    <n v="301661"/>
    <x v="0"/>
    <x v="5"/>
    <n v="8263000157"/>
    <n v="5108002434"/>
    <n v="-295290"/>
    <m/>
    <n v="-53152.2"/>
    <n v="-348442.2"/>
    <d v="2022-02-01T00:00:00"/>
    <m/>
    <s v="UTCL-20-DL-R-04"/>
    <m/>
    <m/>
    <s v="Cement Mill"/>
    <m/>
  </r>
  <r>
    <s v="WHRS-1854"/>
    <s v="RDL0122010152"/>
    <m/>
    <n v="401972"/>
    <x v="0"/>
    <x v="29"/>
    <n v="8263000049"/>
    <n v="7482107250"/>
    <n v="-308000"/>
    <m/>
    <n v="-55440"/>
    <n v="-363440"/>
    <m/>
    <m/>
    <s v="UTCL-20-DL-R-01"/>
    <m/>
    <m/>
    <s v="WHRS"/>
    <m/>
  </r>
  <r>
    <s v="WHRS-1938"/>
    <s v="Nil"/>
    <m/>
    <s v="UC01"/>
    <x v="1"/>
    <x v="25"/>
    <s v="ULTRATECH CEMENT LTD.-HO- Interest on ECB"/>
    <s v="1389436"/>
    <n v="-317968.15999999997"/>
    <m/>
    <n v="0"/>
    <n v="-317968.15999999997"/>
    <d v="2022-09-30T00:00:00"/>
    <m/>
    <s v="UTCL-20-DL-R-01"/>
    <m/>
    <m/>
    <s v="WHRS"/>
    <m/>
  </r>
  <r>
    <s v="C282"/>
    <s v="DL01230100889"/>
    <s v="DAL2223020116"/>
    <n v="501497"/>
    <x v="0"/>
    <x v="43"/>
    <n v="8263000099"/>
    <s v="JV2166"/>
    <n v="-360461"/>
    <m/>
    <n v="0"/>
    <n v="-360461"/>
    <d v="2023-02-08T00:00:00"/>
    <n v="164620339"/>
    <s v="UTCL-20-DL-R-04"/>
    <m/>
    <m/>
    <s v="Cement Mill"/>
    <m/>
  </r>
  <r>
    <s v="C1394"/>
    <m/>
    <m/>
    <m/>
    <x v="0"/>
    <x v="435"/>
    <m/>
    <s v="7047942460"/>
    <n v="-373587.5"/>
    <m/>
    <n v="0"/>
    <n v="-373587.5"/>
    <d v="2022-06-14T00:00:00"/>
    <m/>
    <s v="UTCL-20-DL-R-04"/>
    <m/>
    <m/>
    <s v="Cement Mill"/>
    <m/>
  </r>
  <r>
    <s v="OLBC663"/>
    <s v="DL01220201123"/>
    <s v="DAL2122015778"/>
    <n v="919962"/>
    <x v="0"/>
    <x v="6"/>
    <n v="8263000121"/>
    <s v="SCRM/22-23/040"/>
    <n v="-453333.9"/>
    <m/>
    <n v="-81600.100000000006"/>
    <n v="-534934"/>
    <d v="2022-11-15T00:00:00"/>
    <n v="26631474"/>
    <s v="UTCL-20-DL-R-07"/>
    <n v="203045304636"/>
    <d v="2022-03-05T00:00:00"/>
    <s v="OLBC"/>
    <m/>
  </r>
  <r>
    <s v="WHRS-1957"/>
    <m/>
    <m/>
    <s v="DL01"/>
    <x v="1"/>
    <x v="46"/>
    <s v="ULTRATECH CEMENT LTD.-Project Salaries"/>
    <s v="1315399"/>
    <n v="-456152"/>
    <m/>
    <n v="0"/>
    <n v="-456152"/>
    <d v="2022-02-28T00:00:00"/>
    <m/>
    <s v="UTCL-20-DL-R-01"/>
    <m/>
    <m/>
    <s v="WHRS"/>
    <m/>
  </r>
  <r>
    <s v="WHRS-1216"/>
    <s v="RDL0122030067"/>
    <m/>
    <n v="821027"/>
    <x v="0"/>
    <x v="9"/>
    <n v="8268005622"/>
    <n v="7482109919"/>
    <n v="-500000"/>
    <m/>
    <n v="-90000"/>
    <n v="-590000"/>
    <m/>
    <m/>
    <s v="UTCL-20-DL-R-01"/>
    <m/>
    <m/>
    <s v="WHRS"/>
    <m/>
  </r>
  <r>
    <s v="WHRS-1949"/>
    <m/>
    <m/>
    <s v="DL01"/>
    <x v="1"/>
    <x v="436"/>
    <s v="ULTRATECH CEMENT LTD.-Insurance Claim"/>
    <m/>
    <n v="-554040"/>
    <m/>
    <n v="0"/>
    <n v="-554040"/>
    <d v="2023-03-14T00:00:00"/>
    <m/>
    <s v="UTCL-20-DL-R-01"/>
    <m/>
    <m/>
    <s v="WHRS"/>
    <m/>
  </r>
  <r>
    <s v="C163"/>
    <s v="RDL0123010068"/>
    <m/>
    <n v="300286"/>
    <x v="0"/>
    <x v="3"/>
    <n v="8263000075"/>
    <n v="7482106638"/>
    <n v="-584820.34"/>
    <m/>
    <n v="-105267.66119999999"/>
    <n v="-690088.00119999994"/>
    <d v="2023-01-10T00:00:00"/>
    <m/>
    <s v="UTCL-20-DL-R-04"/>
    <m/>
    <m/>
    <s v="Cement Mill"/>
    <m/>
  </r>
  <r>
    <s v="C1390"/>
    <m/>
    <m/>
    <s v="DC01"/>
    <x v="0"/>
    <x v="437"/>
    <m/>
    <s v="7052204758"/>
    <n v="-771075"/>
    <m/>
    <n v="-138793.5"/>
    <n v="-909868.5"/>
    <d v="2022-09-13T00:00:00"/>
    <m/>
    <s v="UTCL-20-DL-R-04"/>
    <m/>
    <m/>
    <s v="Cement Mill"/>
    <m/>
  </r>
  <r>
    <s v="C384"/>
    <s v="RDL0122120193"/>
    <m/>
    <n v="138349"/>
    <x v="0"/>
    <x v="66"/>
    <n v="8263000146"/>
    <n v="7482106301"/>
    <n v="-837043"/>
    <m/>
    <n v="-150667.74"/>
    <n v="-987710.74"/>
    <d v="2022-12-31T00:00:00"/>
    <m/>
    <s v="UTCL-20-DL-R-04"/>
    <m/>
    <m/>
    <s v="Cement Mill"/>
    <m/>
  </r>
  <r>
    <s v="WHRS-519"/>
    <s v="TRF TO MANIK"/>
    <m/>
    <s v="MN01"/>
    <x v="0"/>
    <x v="438"/>
    <n v="8263000119"/>
    <n v="7039479388"/>
    <n v="-963600"/>
    <m/>
    <n v="-173448"/>
    <n v="-1137048"/>
    <d v="2022-04-25T17:30:00"/>
    <n v="14483825"/>
    <s v="UTCL-20-DL-R-01"/>
    <s v="HDFCR52022050666560686"/>
    <d v="2022-05-08T00:00:00"/>
    <s v="WHRS"/>
    <m/>
  </r>
  <r>
    <s v="WHRS-1914"/>
    <m/>
    <m/>
    <s v="DL01"/>
    <x v="1"/>
    <x v="439"/>
    <s v="ULTRATECH CEMENT LTD.- Scrap Credit"/>
    <s v="54472326"/>
    <n v="-1074615"/>
    <m/>
    <n v="0"/>
    <n v="-1074615"/>
    <n v="44915"/>
    <m/>
    <s v="UTCL-20-DL-R-01"/>
    <m/>
    <m/>
    <s v="WHRS"/>
    <m/>
  </r>
  <r>
    <s v="WHRS-1853"/>
    <s v="RDL0122030313"/>
    <m/>
    <n v="401972"/>
    <x v="0"/>
    <x v="29"/>
    <n v="8263000049"/>
    <n v="7482110417"/>
    <n v="-1647734.74"/>
    <n v="0"/>
    <n v="-296592.25319999998"/>
    <n v="-1944326.9931999999"/>
    <d v="2022-03-30T00:00:00"/>
    <m/>
    <s v="UTCL-20-DL-R-01"/>
    <m/>
    <m/>
    <s v="WHRS"/>
    <m/>
  </r>
  <r>
    <s v="WHRS-1856"/>
    <s v="DL01230301904"/>
    <s v="DAL2223021558"/>
    <n v="121011"/>
    <x v="0"/>
    <x v="14"/>
    <n v="8268007770"/>
    <s v="CN/22-23/40"/>
    <n v="-1678113.5593220301"/>
    <m/>
    <n v="-302060.44067796541"/>
    <n v="-1980173.9999999953"/>
    <d v="2023-02-13T00:00:00"/>
    <n v="3325000844"/>
    <s v="UTCL-20-DL-R-01"/>
    <m/>
    <m/>
    <s v="WHRS"/>
    <m/>
  </r>
  <r>
    <s v="C1401"/>
    <s v="1583491"/>
    <m/>
    <m/>
    <x v="1"/>
    <x v="440"/>
    <m/>
    <m/>
    <n v="-1685385"/>
    <m/>
    <n v="0"/>
    <n v="-1685385"/>
    <n v="45013"/>
    <m/>
    <s v="UTCL-20-DL-R-04"/>
    <m/>
    <m/>
    <s v="Cement Mill"/>
    <m/>
  </r>
  <r>
    <n v="177"/>
    <n v="2985781711"/>
    <m/>
    <n v="820886"/>
    <x v="0"/>
    <x v="13"/>
    <n v="8268009828"/>
    <s v="MANPOWERSUPPLY"/>
    <n v="-2109419.12"/>
    <m/>
    <n v="-379695.44160000002"/>
    <n v="-2489114.5616000001"/>
    <d v="2024-05-22T00:00:00"/>
    <m/>
    <s v="UTCL-21-DL-R-04"/>
    <m/>
    <m/>
    <s v="AFR"/>
    <m/>
  </r>
  <r>
    <s v="WHRS-1916"/>
    <m/>
    <m/>
    <s v="DL01"/>
    <x v="1"/>
    <x v="439"/>
    <s v="ULTRATECH CEMENT LTD.- Scrap Credit"/>
    <s v="1583119"/>
    <n v="-2117870"/>
    <m/>
    <n v="0"/>
    <n v="-2117870"/>
    <n v="45012"/>
    <m/>
    <s v="UTCL-20-DL-R-01"/>
    <m/>
    <m/>
    <s v="WHRS"/>
    <m/>
  </r>
  <r>
    <s v="C1392"/>
    <m/>
    <m/>
    <s v="MA01"/>
    <x v="0"/>
    <x v="441"/>
    <m/>
    <s v="684280/ 181122601"/>
    <n v="-2473200"/>
    <m/>
    <n v="-445176"/>
    <n v="-2918376"/>
    <d v="2023-12-28T00:00:00"/>
    <m/>
    <s v="UTCL-20-DL-R-04"/>
    <m/>
    <m/>
    <s v="Cement Mill"/>
    <m/>
  </r>
  <r>
    <s v="WHRS-1915"/>
    <m/>
    <m/>
    <s v="DL01"/>
    <x v="1"/>
    <x v="439"/>
    <s v="ULTRATECH CEMENT LTD.- Scrap Credit"/>
    <s v="55022873"/>
    <n v="-2517810"/>
    <m/>
    <n v="0"/>
    <n v="-2517810"/>
    <n v="44974"/>
    <m/>
    <s v="UTCL-20-DL-R-01"/>
    <m/>
    <m/>
    <s v="WHRS"/>
    <m/>
  </r>
  <r>
    <s v="OLBC298"/>
    <n v="1395581"/>
    <m/>
    <m/>
    <x v="0"/>
    <x v="442"/>
    <n v="8268007755"/>
    <s v="C.NOTE"/>
    <n v="-2927985"/>
    <m/>
    <n v="0"/>
    <n v="-2927985"/>
    <d v="2023-06-15T00:00:00"/>
    <m/>
    <s v="UTCL-20-DL-R-07"/>
    <m/>
    <m/>
    <s v="OLBC"/>
    <m/>
  </r>
  <r>
    <s v="WHRS-1212"/>
    <s v="DL01230300158"/>
    <s v="DAL2223019790"/>
    <n v="821027"/>
    <x v="0"/>
    <x v="9"/>
    <n v="8268005622"/>
    <s v="SIL/CN/22-23/014"/>
    <n v="-5866758.4745762711"/>
    <m/>
    <n v="-1056016.5254237289"/>
    <n v="-6922775"/>
    <d v="2022-12-21T17:30:00"/>
    <n v="3325000795"/>
    <s v="UTCL-20-DL-R-01"/>
    <s v="HDFCR52022031553896391"/>
    <d v="2022-03-16T00:00:00"/>
    <s v="WHRS"/>
    <m/>
  </r>
  <r>
    <s v="OLBC835"/>
    <s v="RDL0123070069"/>
    <m/>
    <n v="919962"/>
    <x v="0"/>
    <x v="6"/>
    <n v="8263000121"/>
    <n v="808844443"/>
    <n v="-6600000"/>
    <m/>
    <n v="-1188000"/>
    <n v="-7788000"/>
    <d v="2023-07-20T00:00:00"/>
    <m/>
    <s v="UTCL-20-DL-R-07"/>
    <m/>
    <m/>
    <s v="OLBC"/>
    <m/>
  </r>
  <r>
    <s v="C1391"/>
    <m/>
    <m/>
    <s v="MA01"/>
    <x v="0"/>
    <x v="441"/>
    <m/>
    <s v="7062806219"/>
    <n v="-8245014"/>
    <m/>
    <n v="-1484102.52"/>
    <n v="-9729116.5199999996"/>
    <d v="2023-03-30T00:00:00"/>
    <m/>
    <s v="UTCL-20-DL-R-04"/>
    <m/>
    <m/>
    <s v="Cement Mill"/>
    <m/>
  </r>
  <r>
    <s v="WHRS-1932"/>
    <s v="Nil"/>
    <m/>
    <s v="UC01"/>
    <x v="1"/>
    <x v="25"/>
    <s v="ULTRATECH CEMENT LTD.-HO- Interest on ECB"/>
    <s v="1383977"/>
    <n v="-12771549"/>
    <m/>
    <n v="0"/>
    <n v="-12771549"/>
    <d v="2022-03-31T00:00:00"/>
    <m/>
    <s v="UTCL-20-DL-R-01"/>
    <m/>
    <m/>
    <s v="WHRS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447" firstHeaderRow="0" firstDataRow="1" firstDataCol="1"/>
  <pivotFields count="19">
    <pivotField showAll="0"/>
    <pivotField showAll="0"/>
    <pivotField showAll="0"/>
    <pivotField showAll="0"/>
    <pivotField showAll="0" defaultSubtotal="0"/>
    <pivotField axis="axisRow" showAll="0">
      <items count="444">
        <item x="383"/>
        <item x="254"/>
        <item x="368"/>
        <item x="207"/>
        <item x="220"/>
        <item x="268"/>
        <item x="19"/>
        <item x="317"/>
        <item x="323"/>
        <item x="328"/>
        <item x="376"/>
        <item x="58"/>
        <item x="174"/>
        <item x="240"/>
        <item x="34"/>
        <item x="339"/>
        <item x="377"/>
        <item x="75"/>
        <item x="303"/>
        <item x="222"/>
        <item x="130"/>
        <item x="327"/>
        <item x="322"/>
        <item x="138"/>
        <item x="113"/>
        <item x="399"/>
        <item x="111"/>
        <item x="183"/>
        <item x="411"/>
        <item x="250"/>
        <item x="56"/>
        <item x="217"/>
        <item x="414"/>
        <item x="279"/>
        <item x="42"/>
        <item x="10"/>
        <item x="43"/>
        <item x="8"/>
        <item x="203"/>
        <item x="270"/>
        <item x="420"/>
        <item x="329"/>
        <item x="219"/>
        <item x="26"/>
        <item x="380"/>
        <item x="157"/>
        <item x="115"/>
        <item x="352"/>
        <item x="71"/>
        <item x="392"/>
        <item x="261"/>
        <item x="239"/>
        <item x="167"/>
        <item x="201"/>
        <item x="295"/>
        <item x="63"/>
        <item x="197"/>
        <item x="47"/>
        <item x="361"/>
        <item x="225"/>
        <item x="272"/>
        <item x="348"/>
        <item x="92"/>
        <item x="13"/>
        <item x="198"/>
        <item x="24"/>
        <item x="90"/>
        <item x="38"/>
        <item x="300"/>
        <item x="127"/>
        <item x="102"/>
        <item x="330"/>
        <item x="135"/>
        <item x="59"/>
        <item x="117"/>
        <item x="173"/>
        <item x="278"/>
        <item x="221"/>
        <item x="213"/>
        <item x="266"/>
        <item x="369"/>
        <item x="315"/>
        <item x="96"/>
        <item x="379"/>
        <item x="144"/>
        <item x="409"/>
        <item x="415"/>
        <item x="238"/>
        <item x="51"/>
        <item x="159"/>
        <item x="282"/>
        <item x="101"/>
        <item x="53"/>
        <item x="151"/>
        <item x="344"/>
        <item x="340"/>
        <item x="146"/>
        <item x="365"/>
        <item x="35"/>
        <item x="316"/>
        <item x="410"/>
        <item x="211"/>
        <item x="1"/>
        <item x="27"/>
        <item x="200"/>
        <item x="177"/>
        <item x="202"/>
        <item x="119"/>
        <item x="362"/>
        <item x="385"/>
        <item x="187"/>
        <item x="299"/>
        <item x="124"/>
        <item x="150"/>
        <item x="360"/>
        <item x="178"/>
        <item x="326"/>
        <item x="318"/>
        <item x="390"/>
        <item x="253"/>
        <item x="141"/>
        <item x="23"/>
        <item x="81"/>
        <item x="395"/>
        <item x="123"/>
        <item x="39"/>
        <item x="426"/>
        <item x="185"/>
        <item x="195"/>
        <item x="212"/>
        <item x="367"/>
        <item x="226"/>
        <item x="269"/>
        <item x="216"/>
        <item x="73"/>
        <item x="36"/>
        <item x="234"/>
        <item x="11"/>
        <item x="401"/>
        <item x="110"/>
        <item x="82"/>
        <item x="305"/>
        <item x="242"/>
        <item x="210"/>
        <item x="263"/>
        <item x="243"/>
        <item x="418"/>
        <item x="388"/>
        <item x="309"/>
        <item x="232"/>
        <item x="338"/>
        <item x="194"/>
        <item x="66"/>
        <item x="285"/>
        <item x="412"/>
        <item x="171"/>
        <item x="233"/>
        <item x="333"/>
        <item x="132"/>
        <item x="136"/>
        <item x="93"/>
        <item x="297"/>
        <item x="405"/>
        <item x="363"/>
        <item x="284"/>
        <item x="65"/>
        <item x="126"/>
        <item x="249"/>
        <item x="45"/>
        <item x="358"/>
        <item x="386"/>
        <item x="152"/>
        <item x="321"/>
        <item x="37"/>
        <item x="129"/>
        <item x="349"/>
        <item x="28"/>
        <item x="359"/>
        <item x="346"/>
        <item x="335"/>
        <item x="40"/>
        <item x="391"/>
        <item x="230"/>
        <item x="433"/>
        <item x="158"/>
        <item x="100"/>
        <item x="16"/>
        <item x="246"/>
        <item x="267"/>
        <item x="334"/>
        <item x="17"/>
        <item x="237"/>
        <item x="147"/>
        <item x="6"/>
        <item x="214"/>
        <item x="164"/>
        <item x="68"/>
        <item x="404"/>
        <item x="165"/>
        <item x="438"/>
        <item x="308"/>
        <item x="196"/>
        <item x="364"/>
        <item x="48"/>
        <item x="83"/>
        <item x="382"/>
        <item x="204"/>
        <item x="154"/>
        <item x="353"/>
        <item x="427"/>
        <item x="50"/>
        <item x="283"/>
        <item x="149"/>
        <item x="351"/>
        <item x="286"/>
        <item x="347"/>
        <item x="231"/>
        <item x="296"/>
        <item x="396"/>
        <item x="398"/>
        <item x="341"/>
        <item x="97"/>
        <item x="425"/>
        <item x="384"/>
        <item x="118"/>
        <item x="186"/>
        <item x="142"/>
        <item x="422"/>
        <item x="430"/>
        <item x="370"/>
        <item x="57"/>
        <item x="106"/>
        <item x="304"/>
        <item x="372"/>
        <item x="188"/>
        <item x="120"/>
        <item x="33"/>
        <item x="103"/>
        <item x="137"/>
        <item x="128"/>
        <item x="273"/>
        <item x="276"/>
        <item x="64"/>
        <item x="256"/>
        <item x="199"/>
        <item x="88"/>
        <item x="107"/>
        <item x="153"/>
        <item x="223"/>
        <item x="175"/>
        <item x="227"/>
        <item x="324"/>
        <item x="191"/>
        <item x="298"/>
        <item x="77"/>
        <item x="336"/>
        <item x="160"/>
        <item x="166"/>
        <item x="320"/>
        <item x="357"/>
        <item x="428"/>
        <item x="89"/>
        <item x="148"/>
        <item x="290"/>
        <item x="170"/>
        <item x="345"/>
        <item x="125"/>
        <item x="218"/>
        <item x="133"/>
        <item x="229"/>
        <item x="87"/>
        <item x="163"/>
        <item x="205"/>
        <item x="85"/>
        <item x="143"/>
        <item x="52"/>
        <item x="72"/>
        <item x="108"/>
        <item x="192"/>
        <item x="80"/>
        <item x="301"/>
        <item x="74"/>
        <item x="179"/>
        <item x="161"/>
        <item x="387"/>
        <item x="180"/>
        <item x="12"/>
        <item x="314"/>
        <item x="49"/>
        <item x="32"/>
        <item x="84"/>
        <item x="429"/>
        <item x="397"/>
        <item x="30"/>
        <item x="260"/>
        <item x="79"/>
        <item x="366"/>
        <item x="78"/>
        <item x="5"/>
        <item x="440"/>
        <item x="355"/>
        <item x="95"/>
        <item x="394"/>
        <item x="413"/>
        <item x="325"/>
        <item x="251"/>
        <item x="402"/>
        <item x="255"/>
        <item x="156"/>
        <item x="389"/>
        <item x="44"/>
        <item x="259"/>
        <item x="306"/>
        <item x="76"/>
        <item x="350"/>
        <item x="406"/>
        <item x="4"/>
        <item x="62"/>
        <item x="417"/>
        <item x="356"/>
        <item x="289"/>
        <item x="407"/>
        <item x="258"/>
        <item x="61"/>
        <item x="378"/>
        <item x="9"/>
        <item x="224"/>
        <item x="215"/>
        <item x="262"/>
        <item x="293"/>
        <item x="134"/>
        <item x="31"/>
        <item x="131"/>
        <item x="431"/>
        <item x="292"/>
        <item x="206"/>
        <item x="67"/>
        <item x="342"/>
        <item x="307"/>
        <item x="168"/>
        <item x="252"/>
        <item x="209"/>
        <item x="248"/>
        <item x="70"/>
        <item x="332"/>
        <item x="265"/>
        <item x="408"/>
        <item x="94"/>
        <item x="193"/>
        <item x="416"/>
        <item x="162"/>
        <item x="181"/>
        <item x="208"/>
        <item x="257"/>
        <item x="281"/>
        <item x="245"/>
        <item x="182"/>
        <item x="280"/>
        <item x="7"/>
        <item x="274"/>
        <item x="169"/>
        <item x="105"/>
        <item x="20"/>
        <item x="343"/>
        <item x="423"/>
        <item x="432"/>
        <item x="311"/>
        <item x="319"/>
        <item x="29"/>
        <item x="114"/>
        <item x="22"/>
        <item x="116"/>
        <item x="14"/>
        <item x="140"/>
        <item x="112"/>
        <item x="3"/>
        <item x="18"/>
        <item x="337"/>
        <item x="277"/>
        <item x="91"/>
        <item x="331"/>
        <item x="121"/>
        <item x="172"/>
        <item x="310"/>
        <item x="354"/>
        <item x="2"/>
        <item x="381"/>
        <item x="184"/>
        <item x="122"/>
        <item x="264"/>
        <item x="228"/>
        <item x="247"/>
        <item x="393"/>
        <item x="435"/>
        <item x="437"/>
        <item x="441"/>
        <item x="434"/>
        <item x="288"/>
        <item x="439"/>
        <item x="235"/>
        <item x="25"/>
        <item x="98"/>
        <item x="436"/>
        <item x="46"/>
        <item x="424"/>
        <item x="287"/>
        <item x="104"/>
        <item x="99"/>
        <item x="155"/>
        <item x="271"/>
        <item x="176"/>
        <item x="421"/>
        <item x="236"/>
        <item x="69"/>
        <item x="373"/>
        <item x="374"/>
        <item x="275"/>
        <item x="313"/>
        <item x="21"/>
        <item x="312"/>
        <item x="145"/>
        <item x="60"/>
        <item x="109"/>
        <item x="55"/>
        <item x="294"/>
        <item x="419"/>
        <item x="302"/>
        <item x="371"/>
        <item x="403"/>
        <item x="241"/>
        <item x="400"/>
        <item x="15"/>
        <item x="189"/>
        <item x="0"/>
        <item x="375"/>
        <item x="244"/>
        <item x="139"/>
        <item x="291"/>
        <item x="190"/>
        <item x="41"/>
        <item x="86"/>
        <item x="54"/>
        <item x="442"/>
        <item t="default"/>
      </items>
    </pivotField>
    <pivotField showAll="0"/>
    <pivotField showAll="0"/>
    <pivotField dataField="1" numFmtId="43"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5"/>
  </rowFields>
  <rowItems count="4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axable Amount" fld="8" baseField="0" baseItem="0"/>
    <dataField name="Product of Other Remark" fld="17" subtotal="product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5" firstHeaderRow="1" firstDataRow="1" firstDataCol="1" rowPageCount="1" colPageCount="1"/>
  <pivotFields count="19">
    <pivotField showAll="0"/>
    <pivotField showAll="0"/>
    <pivotField showAll="0"/>
    <pivotField showAll="0"/>
    <pivotField axis="axisPage" showAll="0" defaultSubtotal="0">
      <items count="2">
        <item x="1"/>
        <item x="0"/>
      </items>
    </pivotField>
    <pivotField axis="axisRow" showAll="0">
      <items count="444">
        <item x="383"/>
        <item x="254"/>
        <item x="368"/>
        <item x="207"/>
        <item x="220"/>
        <item x="268"/>
        <item x="19"/>
        <item x="317"/>
        <item x="323"/>
        <item x="328"/>
        <item x="376"/>
        <item x="58"/>
        <item x="174"/>
        <item x="240"/>
        <item x="34"/>
        <item x="339"/>
        <item x="377"/>
        <item x="75"/>
        <item x="303"/>
        <item x="222"/>
        <item x="130"/>
        <item x="327"/>
        <item x="322"/>
        <item x="138"/>
        <item x="113"/>
        <item x="399"/>
        <item x="111"/>
        <item x="183"/>
        <item x="411"/>
        <item x="250"/>
        <item x="56"/>
        <item x="217"/>
        <item x="414"/>
        <item x="279"/>
        <item x="42"/>
        <item x="10"/>
        <item x="43"/>
        <item x="8"/>
        <item x="203"/>
        <item x="270"/>
        <item x="420"/>
        <item x="329"/>
        <item x="219"/>
        <item x="26"/>
        <item x="380"/>
        <item x="157"/>
        <item x="115"/>
        <item x="352"/>
        <item x="71"/>
        <item x="392"/>
        <item x="261"/>
        <item x="239"/>
        <item x="167"/>
        <item x="201"/>
        <item x="295"/>
        <item x="63"/>
        <item x="197"/>
        <item x="47"/>
        <item x="361"/>
        <item x="225"/>
        <item x="272"/>
        <item x="348"/>
        <item x="92"/>
        <item x="13"/>
        <item x="198"/>
        <item x="24"/>
        <item x="90"/>
        <item x="38"/>
        <item x="300"/>
        <item x="127"/>
        <item x="102"/>
        <item x="330"/>
        <item x="135"/>
        <item x="59"/>
        <item x="117"/>
        <item x="173"/>
        <item x="278"/>
        <item x="221"/>
        <item x="213"/>
        <item x="266"/>
        <item x="369"/>
        <item x="315"/>
        <item x="96"/>
        <item x="379"/>
        <item x="144"/>
        <item x="409"/>
        <item x="415"/>
        <item x="238"/>
        <item x="51"/>
        <item x="159"/>
        <item x="282"/>
        <item x="101"/>
        <item x="53"/>
        <item x="151"/>
        <item x="344"/>
        <item x="340"/>
        <item x="146"/>
        <item x="365"/>
        <item x="35"/>
        <item x="316"/>
        <item x="410"/>
        <item x="211"/>
        <item x="1"/>
        <item x="27"/>
        <item x="200"/>
        <item x="177"/>
        <item x="202"/>
        <item x="119"/>
        <item x="362"/>
        <item x="385"/>
        <item x="187"/>
        <item x="299"/>
        <item x="124"/>
        <item x="150"/>
        <item x="360"/>
        <item x="178"/>
        <item x="326"/>
        <item x="318"/>
        <item x="390"/>
        <item x="253"/>
        <item x="141"/>
        <item x="23"/>
        <item x="81"/>
        <item x="395"/>
        <item x="123"/>
        <item x="39"/>
        <item x="426"/>
        <item x="185"/>
        <item x="195"/>
        <item x="212"/>
        <item x="367"/>
        <item x="226"/>
        <item x="269"/>
        <item x="216"/>
        <item x="73"/>
        <item x="36"/>
        <item x="234"/>
        <item x="11"/>
        <item x="401"/>
        <item x="110"/>
        <item x="82"/>
        <item x="305"/>
        <item x="242"/>
        <item x="210"/>
        <item x="263"/>
        <item x="243"/>
        <item x="418"/>
        <item x="388"/>
        <item x="309"/>
        <item x="232"/>
        <item x="338"/>
        <item x="194"/>
        <item x="66"/>
        <item x="285"/>
        <item x="412"/>
        <item x="171"/>
        <item x="233"/>
        <item x="333"/>
        <item x="132"/>
        <item x="136"/>
        <item x="93"/>
        <item x="297"/>
        <item x="405"/>
        <item x="363"/>
        <item x="284"/>
        <item x="65"/>
        <item x="126"/>
        <item x="249"/>
        <item x="45"/>
        <item x="358"/>
        <item x="386"/>
        <item x="152"/>
        <item x="321"/>
        <item x="37"/>
        <item x="129"/>
        <item x="349"/>
        <item x="28"/>
        <item x="359"/>
        <item x="346"/>
        <item x="335"/>
        <item x="40"/>
        <item x="391"/>
        <item x="230"/>
        <item x="433"/>
        <item x="158"/>
        <item x="100"/>
        <item x="16"/>
        <item x="246"/>
        <item x="267"/>
        <item x="334"/>
        <item x="17"/>
        <item x="237"/>
        <item x="147"/>
        <item x="6"/>
        <item x="214"/>
        <item x="164"/>
        <item x="68"/>
        <item x="404"/>
        <item x="165"/>
        <item x="438"/>
        <item x="308"/>
        <item x="196"/>
        <item x="364"/>
        <item x="48"/>
        <item x="83"/>
        <item x="382"/>
        <item x="204"/>
        <item x="154"/>
        <item x="353"/>
        <item x="427"/>
        <item x="50"/>
        <item x="283"/>
        <item x="149"/>
        <item x="351"/>
        <item x="286"/>
        <item x="347"/>
        <item x="231"/>
        <item x="296"/>
        <item x="396"/>
        <item x="398"/>
        <item x="341"/>
        <item x="97"/>
        <item x="425"/>
        <item x="384"/>
        <item x="118"/>
        <item x="186"/>
        <item x="142"/>
        <item x="422"/>
        <item x="430"/>
        <item x="370"/>
        <item x="57"/>
        <item x="106"/>
        <item x="304"/>
        <item x="372"/>
        <item x="188"/>
        <item x="120"/>
        <item x="33"/>
        <item x="103"/>
        <item x="137"/>
        <item x="128"/>
        <item x="273"/>
        <item x="276"/>
        <item x="64"/>
        <item x="256"/>
        <item x="199"/>
        <item x="88"/>
        <item x="107"/>
        <item x="153"/>
        <item x="223"/>
        <item x="175"/>
        <item x="227"/>
        <item x="324"/>
        <item x="191"/>
        <item x="298"/>
        <item x="77"/>
        <item x="336"/>
        <item x="160"/>
        <item x="166"/>
        <item x="320"/>
        <item x="357"/>
        <item x="428"/>
        <item x="89"/>
        <item x="148"/>
        <item x="290"/>
        <item x="170"/>
        <item x="345"/>
        <item x="125"/>
        <item x="218"/>
        <item x="133"/>
        <item x="229"/>
        <item x="87"/>
        <item x="163"/>
        <item x="205"/>
        <item x="85"/>
        <item x="143"/>
        <item x="52"/>
        <item x="72"/>
        <item x="108"/>
        <item x="192"/>
        <item x="80"/>
        <item x="301"/>
        <item x="74"/>
        <item x="179"/>
        <item x="161"/>
        <item x="387"/>
        <item x="180"/>
        <item x="12"/>
        <item x="314"/>
        <item x="49"/>
        <item x="32"/>
        <item x="84"/>
        <item x="429"/>
        <item x="397"/>
        <item x="30"/>
        <item x="260"/>
        <item x="79"/>
        <item x="366"/>
        <item x="78"/>
        <item x="5"/>
        <item x="440"/>
        <item x="355"/>
        <item x="95"/>
        <item x="394"/>
        <item x="413"/>
        <item x="325"/>
        <item x="251"/>
        <item x="402"/>
        <item x="255"/>
        <item x="156"/>
        <item x="389"/>
        <item x="44"/>
        <item x="259"/>
        <item x="306"/>
        <item x="76"/>
        <item x="350"/>
        <item x="406"/>
        <item x="4"/>
        <item x="62"/>
        <item x="417"/>
        <item x="356"/>
        <item x="289"/>
        <item x="407"/>
        <item x="258"/>
        <item x="61"/>
        <item x="378"/>
        <item x="9"/>
        <item x="224"/>
        <item x="215"/>
        <item x="262"/>
        <item x="293"/>
        <item x="134"/>
        <item x="31"/>
        <item x="131"/>
        <item x="431"/>
        <item x="292"/>
        <item x="206"/>
        <item x="67"/>
        <item x="342"/>
        <item x="307"/>
        <item x="168"/>
        <item x="252"/>
        <item x="209"/>
        <item x="248"/>
        <item x="70"/>
        <item x="332"/>
        <item x="265"/>
        <item x="408"/>
        <item x="94"/>
        <item x="193"/>
        <item x="416"/>
        <item x="162"/>
        <item x="181"/>
        <item x="208"/>
        <item x="257"/>
        <item x="281"/>
        <item x="245"/>
        <item x="182"/>
        <item x="280"/>
        <item x="7"/>
        <item x="274"/>
        <item x="169"/>
        <item x="105"/>
        <item x="20"/>
        <item x="343"/>
        <item x="423"/>
        <item x="432"/>
        <item x="311"/>
        <item x="319"/>
        <item x="29"/>
        <item x="114"/>
        <item x="22"/>
        <item x="116"/>
        <item x="14"/>
        <item x="140"/>
        <item x="112"/>
        <item x="3"/>
        <item x="18"/>
        <item x="337"/>
        <item x="277"/>
        <item x="91"/>
        <item x="331"/>
        <item x="121"/>
        <item x="172"/>
        <item x="310"/>
        <item x="354"/>
        <item x="2"/>
        <item x="381"/>
        <item x="184"/>
        <item x="122"/>
        <item x="264"/>
        <item x="228"/>
        <item x="247"/>
        <item x="393"/>
        <item x="435"/>
        <item x="437"/>
        <item x="441"/>
        <item x="434"/>
        <item x="288"/>
        <item x="439"/>
        <item x="235"/>
        <item x="25"/>
        <item x="98"/>
        <item x="436"/>
        <item x="46"/>
        <item x="424"/>
        <item x="287"/>
        <item x="104"/>
        <item x="99"/>
        <item x="155"/>
        <item x="271"/>
        <item x="176"/>
        <item x="421"/>
        <item x="236"/>
        <item x="69"/>
        <item x="373"/>
        <item x="374"/>
        <item x="275"/>
        <item x="313"/>
        <item x="21"/>
        <item x="312"/>
        <item x="145"/>
        <item x="60"/>
        <item x="109"/>
        <item x="55"/>
        <item x="294"/>
        <item x="419"/>
        <item x="302"/>
        <item x="371"/>
        <item x="403"/>
        <item x="241"/>
        <item x="400"/>
        <item x="15"/>
        <item x="189"/>
        <item x="0"/>
        <item x="375"/>
        <item x="244"/>
        <item x="139"/>
        <item x="291"/>
        <item x="190"/>
        <item x="41"/>
        <item x="86"/>
        <item x="54"/>
        <item x="442"/>
        <item t="default"/>
      </items>
    </pivotField>
    <pivotField showAll="0"/>
    <pivotField showAll="0"/>
    <pivotField dataField="1" numFmtId="43"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32">
    <i>
      <x v="16"/>
    </i>
    <i>
      <x v="59"/>
    </i>
    <i>
      <x v="60"/>
    </i>
    <i>
      <x v="99"/>
    </i>
    <i>
      <x v="100"/>
    </i>
    <i>
      <x v="150"/>
    </i>
    <i>
      <x v="151"/>
    </i>
    <i>
      <x v="189"/>
    </i>
    <i>
      <x v="241"/>
    </i>
    <i>
      <x v="246"/>
    </i>
    <i>
      <x v="247"/>
    </i>
    <i>
      <x v="299"/>
    </i>
    <i>
      <x v="301"/>
    </i>
    <i>
      <x v="326"/>
    </i>
    <i>
      <x v="341"/>
    </i>
    <i>
      <x v="357"/>
    </i>
    <i>
      <x v="359"/>
    </i>
    <i>
      <x v="360"/>
    </i>
    <i>
      <x v="386"/>
    </i>
    <i>
      <x v="389"/>
    </i>
    <i>
      <x v="390"/>
    </i>
    <i>
      <x v="398"/>
    </i>
    <i>
      <x v="399"/>
    </i>
    <i>
      <x v="400"/>
    </i>
    <i>
      <x v="401"/>
    </i>
    <i>
      <x v="402"/>
    </i>
    <i>
      <x v="403"/>
    </i>
    <i>
      <x v="407"/>
    </i>
    <i>
      <x v="408"/>
    </i>
    <i>
      <x v="426"/>
    </i>
    <i>
      <x v="434"/>
    </i>
    <i t="grand">
      <x/>
    </i>
  </rowItems>
  <colItems count="1">
    <i/>
  </colItems>
  <pageFields count="1">
    <pageField fld="4" item="0" hier="-1"/>
  </pageFields>
  <dataFields count="1">
    <dataField name="Sum of Taxable Amount" fld="8" baseField="0" baseItem="0" numFmtId="164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>
  <location ref="F3:G447" firstHeaderRow="1" firstDataRow="1" firstDataCol="1"/>
  <pivotFields count="19">
    <pivotField showAll="0"/>
    <pivotField showAll="0"/>
    <pivotField showAll="0"/>
    <pivotField showAll="0"/>
    <pivotField showAll="0" defaultSubtotal="0"/>
    <pivotField axis="axisRow" showAll="0" sortType="descending">
      <items count="444">
        <item x="383"/>
        <item x="254"/>
        <item x="368"/>
        <item x="207"/>
        <item x="220"/>
        <item x="268"/>
        <item x="19"/>
        <item x="317"/>
        <item x="323"/>
        <item x="328"/>
        <item x="376"/>
        <item x="58"/>
        <item x="174"/>
        <item x="240"/>
        <item x="34"/>
        <item x="339"/>
        <item x="377"/>
        <item x="75"/>
        <item x="303"/>
        <item x="222"/>
        <item x="130"/>
        <item x="327"/>
        <item x="322"/>
        <item x="138"/>
        <item x="113"/>
        <item x="399"/>
        <item x="111"/>
        <item x="183"/>
        <item x="411"/>
        <item x="250"/>
        <item x="56"/>
        <item x="217"/>
        <item x="414"/>
        <item x="279"/>
        <item x="42"/>
        <item x="10"/>
        <item x="43"/>
        <item x="8"/>
        <item x="203"/>
        <item x="270"/>
        <item x="420"/>
        <item x="329"/>
        <item x="219"/>
        <item x="26"/>
        <item x="380"/>
        <item x="157"/>
        <item x="115"/>
        <item x="352"/>
        <item x="71"/>
        <item x="392"/>
        <item x="261"/>
        <item x="239"/>
        <item x="167"/>
        <item x="201"/>
        <item x="295"/>
        <item x="63"/>
        <item x="197"/>
        <item x="47"/>
        <item x="361"/>
        <item x="225"/>
        <item x="272"/>
        <item x="348"/>
        <item x="92"/>
        <item x="13"/>
        <item x="198"/>
        <item x="24"/>
        <item x="90"/>
        <item x="38"/>
        <item x="300"/>
        <item x="127"/>
        <item x="102"/>
        <item x="330"/>
        <item x="135"/>
        <item x="59"/>
        <item x="117"/>
        <item x="173"/>
        <item x="278"/>
        <item x="221"/>
        <item x="213"/>
        <item x="266"/>
        <item x="369"/>
        <item x="315"/>
        <item x="96"/>
        <item x="379"/>
        <item x="144"/>
        <item x="409"/>
        <item x="415"/>
        <item x="238"/>
        <item x="51"/>
        <item x="159"/>
        <item x="282"/>
        <item x="101"/>
        <item x="53"/>
        <item x="151"/>
        <item x="344"/>
        <item x="340"/>
        <item x="146"/>
        <item x="365"/>
        <item x="35"/>
        <item x="316"/>
        <item x="410"/>
        <item x="211"/>
        <item x="1"/>
        <item x="27"/>
        <item x="200"/>
        <item x="177"/>
        <item x="202"/>
        <item x="119"/>
        <item x="362"/>
        <item x="385"/>
        <item x="187"/>
        <item x="299"/>
        <item x="124"/>
        <item x="150"/>
        <item x="360"/>
        <item x="178"/>
        <item x="326"/>
        <item x="318"/>
        <item x="390"/>
        <item x="253"/>
        <item x="141"/>
        <item x="23"/>
        <item x="81"/>
        <item x="395"/>
        <item x="123"/>
        <item x="39"/>
        <item x="426"/>
        <item x="185"/>
        <item x="195"/>
        <item x="212"/>
        <item x="367"/>
        <item x="226"/>
        <item x="269"/>
        <item x="216"/>
        <item x="73"/>
        <item x="36"/>
        <item x="234"/>
        <item x="11"/>
        <item x="401"/>
        <item x="110"/>
        <item x="82"/>
        <item x="305"/>
        <item x="242"/>
        <item x="210"/>
        <item x="263"/>
        <item x="243"/>
        <item x="418"/>
        <item x="388"/>
        <item x="309"/>
        <item x="232"/>
        <item x="338"/>
        <item x="194"/>
        <item x="66"/>
        <item x="285"/>
        <item x="412"/>
        <item x="171"/>
        <item x="233"/>
        <item x="333"/>
        <item x="132"/>
        <item x="136"/>
        <item x="93"/>
        <item x="297"/>
        <item x="405"/>
        <item x="363"/>
        <item x="284"/>
        <item x="65"/>
        <item x="126"/>
        <item x="249"/>
        <item x="45"/>
        <item x="358"/>
        <item x="386"/>
        <item x="152"/>
        <item x="321"/>
        <item x="37"/>
        <item x="129"/>
        <item x="349"/>
        <item x="28"/>
        <item x="359"/>
        <item x="346"/>
        <item x="335"/>
        <item x="40"/>
        <item x="391"/>
        <item x="230"/>
        <item x="433"/>
        <item x="158"/>
        <item x="100"/>
        <item x="16"/>
        <item x="246"/>
        <item x="267"/>
        <item x="334"/>
        <item x="17"/>
        <item x="237"/>
        <item x="147"/>
        <item x="6"/>
        <item x="214"/>
        <item x="164"/>
        <item x="68"/>
        <item x="404"/>
        <item x="165"/>
        <item x="438"/>
        <item x="308"/>
        <item x="196"/>
        <item x="364"/>
        <item x="48"/>
        <item x="83"/>
        <item x="382"/>
        <item x="204"/>
        <item x="154"/>
        <item x="353"/>
        <item x="427"/>
        <item x="50"/>
        <item x="283"/>
        <item x="149"/>
        <item x="351"/>
        <item x="286"/>
        <item x="347"/>
        <item x="231"/>
        <item x="296"/>
        <item x="396"/>
        <item x="398"/>
        <item x="341"/>
        <item x="97"/>
        <item x="425"/>
        <item x="384"/>
        <item x="118"/>
        <item x="186"/>
        <item x="142"/>
        <item x="422"/>
        <item x="430"/>
        <item x="370"/>
        <item x="57"/>
        <item x="106"/>
        <item x="304"/>
        <item x="372"/>
        <item x="188"/>
        <item x="120"/>
        <item x="33"/>
        <item x="103"/>
        <item x="137"/>
        <item x="128"/>
        <item x="273"/>
        <item x="276"/>
        <item x="64"/>
        <item x="256"/>
        <item x="199"/>
        <item x="88"/>
        <item x="107"/>
        <item x="153"/>
        <item x="223"/>
        <item x="175"/>
        <item x="227"/>
        <item x="324"/>
        <item x="191"/>
        <item x="298"/>
        <item x="77"/>
        <item x="336"/>
        <item x="160"/>
        <item x="166"/>
        <item x="320"/>
        <item x="357"/>
        <item x="428"/>
        <item x="89"/>
        <item x="148"/>
        <item x="290"/>
        <item x="170"/>
        <item x="345"/>
        <item x="125"/>
        <item x="218"/>
        <item x="133"/>
        <item x="229"/>
        <item x="87"/>
        <item x="163"/>
        <item x="205"/>
        <item x="85"/>
        <item x="143"/>
        <item x="52"/>
        <item x="72"/>
        <item x="108"/>
        <item x="192"/>
        <item x="80"/>
        <item x="301"/>
        <item x="74"/>
        <item x="179"/>
        <item x="161"/>
        <item x="387"/>
        <item x="180"/>
        <item x="12"/>
        <item x="314"/>
        <item x="49"/>
        <item x="32"/>
        <item x="84"/>
        <item x="429"/>
        <item x="397"/>
        <item x="30"/>
        <item x="260"/>
        <item x="79"/>
        <item x="366"/>
        <item x="78"/>
        <item x="5"/>
        <item x="440"/>
        <item x="355"/>
        <item x="95"/>
        <item x="394"/>
        <item x="413"/>
        <item x="325"/>
        <item x="251"/>
        <item x="402"/>
        <item x="255"/>
        <item x="156"/>
        <item x="389"/>
        <item x="44"/>
        <item x="259"/>
        <item x="306"/>
        <item x="76"/>
        <item x="350"/>
        <item x="406"/>
        <item x="4"/>
        <item x="62"/>
        <item x="417"/>
        <item x="356"/>
        <item x="289"/>
        <item x="407"/>
        <item x="258"/>
        <item x="61"/>
        <item x="378"/>
        <item x="9"/>
        <item x="224"/>
        <item x="215"/>
        <item x="262"/>
        <item x="293"/>
        <item x="134"/>
        <item x="31"/>
        <item x="131"/>
        <item x="431"/>
        <item x="292"/>
        <item x="206"/>
        <item x="67"/>
        <item x="342"/>
        <item x="307"/>
        <item x="168"/>
        <item x="252"/>
        <item x="209"/>
        <item x="248"/>
        <item x="70"/>
        <item x="332"/>
        <item x="265"/>
        <item x="408"/>
        <item x="94"/>
        <item x="193"/>
        <item x="416"/>
        <item x="162"/>
        <item x="181"/>
        <item x="208"/>
        <item x="257"/>
        <item x="281"/>
        <item x="245"/>
        <item x="182"/>
        <item x="280"/>
        <item x="7"/>
        <item x="274"/>
        <item x="169"/>
        <item x="105"/>
        <item x="20"/>
        <item x="343"/>
        <item x="423"/>
        <item x="432"/>
        <item x="311"/>
        <item x="319"/>
        <item x="29"/>
        <item x="114"/>
        <item x="22"/>
        <item x="116"/>
        <item x="14"/>
        <item x="140"/>
        <item x="112"/>
        <item x="3"/>
        <item x="18"/>
        <item x="337"/>
        <item x="277"/>
        <item x="91"/>
        <item x="331"/>
        <item x="121"/>
        <item x="172"/>
        <item x="310"/>
        <item x="354"/>
        <item x="2"/>
        <item x="381"/>
        <item x="184"/>
        <item x="122"/>
        <item x="264"/>
        <item x="228"/>
        <item x="247"/>
        <item x="393"/>
        <item x="435"/>
        <item x="437"/>
        <item x="441"/>
        <item x="434"/>
        <item x="288"/>
        <item x="439"/>
        <item x="235"/>
        <item x="25"/>
        <item x="98"/>
        <item x="436"/>
        <item x="46"/>
        <item x="424"/>
        <item x="287"/>
        <item x="104"/>
        <item x="99"/>
        <item x="155"/>
        <item x="271"/>
        <item x="176"/>
        <item x="421"/>
        <item x="236"/>
        <item x="69"/>
        <item x="373"/>
        <item x="374"/>
        <item x="275"/>
        <item x="313"/>
        <item x="21"/>
        <item x="312"/>
        <item x="145"/>
        <item x="60"/>
        <item x="109"/>
        <item x="55"/>
        <item x="294"/>
        <item x="419"/>
        <item x="302"/>
        <item x="371"/>
        <item x="403"/>
        <item x="241"/>
        <item x="400"/>
        <item x="15"/>
        <item x="189"/>
        <item x="0"/>
        <item x="375"/>
        <item x="244"/>
        <item x="139"/>
        <item x="291"/>
        <item x="190"/>
        <item x="41"/>
        <item x="86"/>
        <item x="54"/>
        <item x="4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43"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444">
    <i>
      <x v="193"/>
    </i>
    <i>
      <x v="316"/>
    </i>
    <i>
      <x v="368"/>
    </i>
    <i>
      <x v="375"/>
    </i>
    <i>
      <x v="63"/>
    </i>
    <i>
      <x v="298"/>
    </i>
    <i>
      <x v="186"/>
    </i>
    <i>
      <x v="325"/>
    </i>
    <i>
      <x v="165"/>
    </i>
    <i>
      <x v="336"/>
    </i>
    <i>
      <x v="230"/>
    </i>
    <i>
      <x v="385"/>
    </i>
    <i>
      <x v="103"/>
    </i>
    <i>
      <x v="376"/>
    </i>
    <i>
      <x v="418"/>
    </i>
    <i>
      <x v="102"/>
    </i>
    <i>
      <x v="6"/>
    </i>
    <i>
      <x v="370"/>
    </i>
    <i>
      <x v="173"/>
    </i>
    <i>
      <x v="433"/>
    </i>
    <i>
      <x v="43"/>
    </i>
    <i>
      <x v="17"/>
    </i>
    <i>
      <x v="196"/>
    </i>
    <i>
      <x v="56"/>
    </i>
    <i>
      <x v="36"/>
    </i>
    <i>
      <x v="212"/>
    </i>
    <i>
      <x v="35"/>
    </i>
    <i>
      <x v="65"/>
    </i>
    <i>
      <x v="431"/>
    </i>
    <i>
      <x v="372"/>
    </i>
    <i>
      <x v="121"/>
    </i>
    <i>
      <x v="122"/>
    </i>
    <i>
      <x v="137"/>
    </i>
    <i>
      <x v="281"/>
    </i>
    <i>
      <x v="30"/>
    </i>
    <i>
      <x v="55"/>
    </i>
    <i>
      <x v="203"/>
    </i>
    <i>
      <x v="270"/>
    </i>
    <i>
      <x v="400"/>
    </i>
    <i>
      <x v="57"/>
    </i>
    <i>
      <x v="317"/>
    </i>
    <i>
      <x v="152"/>
    </i>
    <i>
      <x v="358"/>
    </i>
    <i>
      <x v="362"/>
    </i>
    <i>
      <x v="313"/>
    </i>
    <i>
      <x v="237"/>
    </i>
    <i>
      <x v="210"/>
    </i>
    <i>
      <x v="286"/>
    </i>
    <i>
      <x v="37"/>
    </i>
    <i>
      <x v="310"/>
    </i>
    <i>
      <x v="11"/>
    </i>
    <i>
      <x v="14"/>
    </i>
    <i>
      <x v="67"/>
    </i>
    <i>
      <x v="70"/>
    </i>
    <i>
      <x v="297"/>
    </i>
    <i>
      <x v="190"/>
    </i>
    <i>
      <x v="369"/>
    </i>
    <i>
      <x v="289"/>
    </i>
    <i>
      <x v="331"/>
    </i>
    <i>
      <x v="403"/>
    </i>
    <i>
      <x v="413"/>
    </i>
    <i>
      <x v="48"/>
    </i>
    <i>
      <x v="62"/>
    </i>
    <i>
      <x v="98"/>
    </i>
    <i>
      <x v="125"/>
    </i>
    <i>
      <x v="295"/>
    </i>
    <i>
      <x v="261"/>
    </i>
    <i>
      <x v="421"/>
    </i>
    <i>
      <x v="293"/>
    </i>
    <i>
      <x v="401"/>
    </i>
    <i>
      <x v="439"/>
    </i>
    <i>
      <x v="288"/>
    </i>
    <i>
      <x v="256"/>
    </i>
    <i>
      <x v="407"/>
    </i>
    <i>
      <x v="180"/>
    </i>
    <i>
      <x v="224"/>
    </i>
    <i>
      <x v="59"/>
    </i>
    <i>
      <x v="168"/>
    </i>
    <i>
      <x v="441"/>
    </i>
    <i>
      <x v="192"/>
    </i>
    <i>
      <x v="88"/>
    </i>
    <i>
      <x v="389"/>
    </i>
    <i>
      <x v="176"/>
    </i>
    <i>
      <x v="326"/>
    </i>
    <i>
      <x v="275"/>
    </i>
    <i>
      <x v="276"/>
    </i>
    <i>
      <x v="290"/>
    </i>
    <i>
      <x v="135"/>
    </i>
    <i>
      <x v="301"/>
    </i>
    <i>
      <x v="245"/>
    </i>
    <i>
      <x v="46"/>
    </i>
    <i>
      <x v="236"/>
    </i>
    <i>
      <x v="82"/>
    </i>
    <i>
      <x v="242"/>
    </i>
    <i>
      <x v="66"/>
    </i>
    <i>
      <x v="221"/>
    </i>
    <i>
      <x v="160"/>
    </i>
    <i>
      <x v="155"/>
    </i>
    <i>
      <x v="34"/>
    </i>
    <i>
      <x v="361"/>
    </i>
    <i>
      <x v="24"/>
    </i>
    <i>
      <x v="423"/>
    </i>
    <i>
      <x v="45"/>
    </i>
    <i>
      <x v="92"/>
    </i>
    <i>
      <x v="204"/>
    </i>
    <i>
      <x v="198"/>
    </i>
    <i>
      <x v="312"/>
    </i>
    <i>
      <x v="359"/>
    </i>
    <i>
      <x v="273"/>
    </i>
    <i>
      <x v="327"/>
    </i>
    <i>
      <x v="347"/>
    </i>
    <i>
      <x v="246"/>
    </i>
    <i>
      <x v="174"/>
    </i>
    <i>
      <x v="422"/>
    </i>
    <i>
      <x v="266"/>
    </i>
    <i>
      <x v="89"/>
    </i>
    <i>
      <x v="75"/>
    </i>
    <i>
      <x v="166"/>
    </i>
    <i>
      <x v="73"/>
    </i>
    <i>
      <x v="29"/>
    </i>
    <i>
      <x v="323"/>
    </i>
    <i>
      <x v="124"/>
    </i>
    <i>
      <x v="440"/>
    </i>
    <i>
      <x v="185"/>
    </i>
    <i>
      <x v="436"/>
    </i>
    <i>
      <x v="60"/>
    </i>
    <i>
      <x v="74"/>
    </i>
    <i>
      <x v="408"/>
    </i>
    <i>
      <x v="272"/>
    </i>
    <i>
      <x v="343"/>
    </i>
    <i>
      <x v="134"/>
    </i>
    <i>
      <x v="120"/>
    </i>
    <i>
      <x v="340"/>
    </i>
    <i>
      <x v="235"/>
    </i>
    <i>
      <x v="254"/>
    </i>
    <i>
      <x v="53"/>
    </i>
    <i>
      <x v="23"/>
    </i>
    <i>
      <x v="26"/>
    </i>
    <i>
      <x v="139"/>
    </i>
    <i>
      <x v="107"/>
    </i>
    <i>
      <x v="279"/>
    </i>
    <i>
      <x v="140"/>
    </i>
    <i>
      <x v="206"/>
    </i>
    <i>
      <x v="383"/>
    </i>
    <i>
      <x v="158"/>
    </i>
    <i>
      <x v="352"/>
    </i>
    <i>
      <x v="231"/>
    </i>
    <i>
      <x v="379"/>
    </i>
    <i>
      <x v="410"/>
    </i>
    <i>
      <x v="207"/>
    </i>
    <i>
      <x v="127"/>
    </i>
    <i>
      <x v="91"/>
    </i>
    <i>
      <x v="406"/>
    </i>
    <i>
      <x v="191"/>
    </i>
    <i>
      <x v="420"/>
    </i>
    <i>
      <x v="283"/>
    </i>
    <i>
      <x v="277"/>
    </i>
    <i>
      <x v="356"/>
    </i>
    <i>
      <x v="96"/>
    </i>
    <i>
      <x v="374"/>
    </i>
    <i>
      <x v="38"/>
    </i>
    <i>
      <x v="33"/>
    </i>
    <i>
      <x v="201"/>
    </i>
    <i>
      <x v="128"/>
    </i>
    <i>
      <x v="20"/>
    </i>
    <i>
      <x v="252"/>
    </i>
    <i>
      <x v="371"/>
    </i>
    <i>
      <x v="360"/>
    </i>
    <i>
      <x v="262"/>
    </i>
    <i>
      <x v="388"/>
    </i>
    <i>
      <x v="184"/>
    </i>
    <i>
      <x v="255"/>
    </i>
    <i>
      <x v="69"/>
    </i>
    <i>
      <x v="381"/>
    </i>
    <i>
      <x v="195"/>
    </i>
    <i>
      <x v="338"/>
    </i>
    <i>
      <x v="339"/>
    </i>
    <i>
      <x v="337"/>
    </i>
    <i>
      <x v="112"/>
    </i>
    <i>
      <x v="271"/>
    </i>
    <i>
      <x v="13"/>
    </i>
    <i>
      <x v="156"/>
    </i>
    <i>
      <x v="247"/>
    </i>
    <i>
      <x v="129"/>
    </i>
    <i>
      <x v="239"/>
    </i>
    <i>
      <x v="42"/>
    </i>
    <i>
      <x v="350"/>
    </i>
    <i>
      <x v="249"/>
    </i>
    <i>
      <x v="332"/>
    </i>
    <i>
      <x v="438"/>
    </i>
    <i>
      <x v="268"/>
    </i>
    <i>
      <x v="330"/>
    </i>
    <i>
      <x v="72"/>
    </i>
    <i>
      <x v="382"/>
    </i>
    <i>
      <x v="159"/>
    </i>
    <i>
      <x v="171"/>
    </i>
    <i>
      <x v="238"/>
    </i>
    <i>
      <x v="308"/>
    </i>
    <i>
      <x v="27"/>
    </i>
    <i>
      <x v="143"/>
    </i>
    <i>
      <x v="278"/>
    </i>
    <i>
      <x v="390"/>
    </i>
    <i>
      <x v="226"/>
    </i>
    <i>
      <x v="51"/>
    </i>
    <i>
      <x v="285"/>
    </i>
    <i>
      <x v="373"/>
    </i>
    <i>
      <x v="113"/>
    </i>
    <i>
      <x v="84"/>
    </i>
    <i>
      <x v="274"/>
    </i>
    <i>
      <x v="432"/>
    </i>
    <i>
      <x v="378"/>
    </i>
    <i>
      <x v="234"/>
    </i>
    <i>
      <x v="3"/>
    </i>
    <i>
      <x v="269"/>
    </i>
    <i>
      <x v="64"/>
    </i>
    <i>
      <x v="351"/>
    </i>
    <i>
      <x v="335"/>
    </i>
    <i>
      <x v="305"/>
    </i>
    <i>
      <x v="93"/>
    </i>
    <i>
      <x v="161"/>
    </i>
    <i>
      <x v="264"/>
    </i>
    <i>
      <x v="151"/>
    </i>
    <i>
      <x v="19"/>
    </i>
    <i>
      <x v="12"/>
    </i>
    <i>
      <x v="145"/>
    </i>
    <i>
      <x v="304"/>
    </i>
    <i>
      <x v="133"/>
    </i>
    <i>
      <x v="115"/>
    </i>
    <i>
      <x v="257"/>
    </i>
    <i>
      <x v="282"/>
    </i>
    <i>
      <x v="419"/>
    </i>
    <i>
      <x v="307"/>
    </i>
    <i>
      <x v="240"/>
    </i>
    <i>
      <x v="253"/>
    </i>
    <i>
      <x v="244"/>
    </i>
    <i>
      <x v="416"/>
    </i>
    <i>
      <x v="79"/>
    </i>
    <i>
      <x v="211"/>
    </i>
    <i>
      <x v="353"/>
    </i>
    <i>
      <x v="52"/>
    </i>
    <i>
      <x v="105"/>
    </i>
    <i>
      <x v="250"/>
    </i>
    <i>
      <x v="387"/>
    </i>
    <i>
      <x v="7"/>
    </i>
    <i>
      <x v="225"/>
    </i>
    <i>
      <x v="110"/>
    </i>
    <i>
      <x v="31"/>
    </i>
    <i>
      <x v="87"/>
    </i>
    <i>
      <x v="187"/>
    </i>
    <i>
      <x v="348"/>
    </i>
    <i>
      <x v="437"/>
    </i>
    <i>
      <x v="4"/>
    </i>
    <i>
      <x v="243"/>
    </i>
    <i>
      <x v="341"/>
    </i>
    <i>
      <x v="194"/>
    </i>
    <i>
      <x v="216"/>
    </i>
    <i>
      <x v="141"/>
    </i>
    <i>
      <x v="104"/>
    </i>
    <i>
      <x v="106"/>
    </i>
    <i>
      <x v="18"/>
    </i>
    <i>
      <x v="142"/>
    </i>
    <i>
      <x v="357"/>
    </i>
    <i>
      <x v="101"/>
    </i>
    <i>
      <x v="78"/>
    </i>
    <i>
      <x v="8"/>
    </i>
    <i>
      <x v="119"/>
    </i>
    <i>
      <x v="248"/>
    </i>
    <i>
      <x v="267"/>
    </i>
    <i>
      <x v="417"/>
    </i>
    <i>
      <x v="132"/>
    </i>
    <i>
      <x v="77"/>
    </i>
    <i>
      <x v="9"/>
    </i>
    <i>
      <x v="144"/>
    </i>
    <i>
      <x v="131"/>
    </i>
    <i>
      <x v="232"/>
    </i>
    <i>
      <x v="149"/>
    </i>
    <i>
      <x v="429"/>
    </i>
    <i>
      <x v="182"/>
    </i>
    <i>
      <x v="200"/>
    </i>
    <i>
      <x v="311"/>
    </i>
    <i>
      <x v="241"/>
    </i>
    <i>
      <x v="136"/>
    </i>
    <i>
      <x v="329"/>
    </i>
    <i>
      <x v="399"/>
    </i>
    <i>
      <x v="412"/>
    </i>
    <i>
      <x v="435"/>
    </i>
    <i>
      <x v="355"/>
    </i>
    <i>
      <x v="167"/>
    </i>
    <i>
      <x v="1"/>
    </i>
    <i>
      <x v="391"/>
    </i>
    <i>
      <x v="50"/>
    </i>
    <i>
      <x v="342"/>
    </i>
    <i>
      <x v="397"/>
    </i>
    <i>
      <x v="258"/>
    </i>
    <i>
      <x v="367"/>
    </i>
    <i>
      <x v="322"/>
    </i>
    <i>
      <x v="294"/>
    </i>
    <i>
      <x v="263"/>
    </i>
    <i>
      <x v="328"/>
    </i>
    <i>
      <x v="68"/>
    </i>
    <i>
      <x v="354"/>
    </i>
    <i>
      <x v="345"/>
    </i>
    <i>
      <x v="188"/>
    </i>
    <i>
      <x v="117"/>
    </i>
    <i>
      <x v="217"/>
    </i>
    <i>
      <x v="5"/>
    </i>
    <i>
      <x v="116"/>
    </i>
    <i>
      <x v="39"/>
    </i>
    <i>
      <x v="409"/>
    </i>
    <i>
      <x v="76"/>
    </i>
    <i>
      <x v="424"/>
    </i>
    <i>
      <x v="71"/>
    </i>
    <i>
      <x v="90"/>
    </i>
    <i>
      <x v="164"/>
    </i>
    <i>
      <x v="153"/>
    </i>
    <i>
      <x v="214"/>
    </i>
    <i>
      <x v="405"/>
    </i>
    <i>
      <x v="320"/>
    </i>
    <i>
      <x v="94"/>
    </i>
    <i>
      <x v="334"/>
    </i>
    <i>
      <x v="148"/>
    </i>
    <i>
      <x v="61"/>
    </i>
    <i>
      <x v="2"/>
    </i>
    <i>
      <x v="54"/>
    </i>
    <i>
      <x v="130"/>
    </i>
    <i>
      <x v="111"/>
    </i>
    <i>
      <x v="47"/>
    </i>
    <i>
      <x v="280"/>
    </i>
    <i>
      <x v="384"/>
    </i>
    <i>
      <x v="426"/>
    </i>
    <i>
      <x v="99"/>
    </i>
    <i>
      <x v="259"/>
    </i>
    <i>
      <x v="427"/>
    </i>
    <i>
      <x v="344"/>
    </i>
    <i>
      <x v="287"/>
    </i>
    <i>
      <x v="169"/>
    </i>
    <i>
      <x v="366"/>
    </i>
    <i>
      <x v="81"/>
    </i>
    <i>
      <x v="233"/>
    </i>
    <i>
      <x v="172"/>
    </i>
    <i>
      <x v="179"/>
    </i>
    <i>
      <x v="22"/>
    </i>
    <i>
      <x v="157"/>
    </i>
    <i>
      <x v="414"/>
    </i>
    <i>
      <x v="251"/>
    </i>
    <i>
      <x v="21"/>
    </i>
    <i>
      <x v="41"/>
    </i>
    <i>
      <x v="380"/>
    </i>
    <i>
      <x v="415"/>
    </i>
    <i>
      <x v="97"/>
    </i>
    <i>
      <x v="189"/>
    </i>
    <i>
      <x v="83"/>
    </i>
    <i>
      <x v="150"/>
    </i>
    <i>
      <x v="114"/>
    </i>
    <i>
      <x v="377"/>
    </i>
    <i>
      <x v="15"/>
    </i>
    <i>
      <x v="95"/>
    </i>
    <i>
      <x v="386"/>
    </i>
    <i>
      <x v="220"/>
    </i>
    <i>
      <x v="363"/>
    </i>
    <i>
      <x v="265"/>
    </i>
    <i>
      <x v="178"/>
    </i>
    <i>
      <x v="215"/>
    </i>
    <i>
      <x v="175"/>
    </i>
    <i>
      <x v="314"/>
    </i>
    <i>
      <x v="213"/>
    </i>
    <i>
      <x v="208"/>
    </i>
    <i>
      <x v="58"/>
    </i>
    <i>
      <x v="300"/>
    </i>
    <i>
      <x v="183"/>
    </i>
    <i>
      <x v="319"/>
    </i>
    <i>
      <x v="177"/>
    </i>
    <i>
      <x v="108"/>
    </i>
    <i>
      <x v="205"/>
    </i>
    <i>
      <x v="163"/>
    </i>
    <i>
      <x v="202"/>
    </i>
    <i>
      <x v="296"/>
    </i>
    <i>
      <x v="434"/>
    </i>
    <i>
      <x v="44"/>
    </i>
    <i>
      <x v="392"/>
    </i>
    <i>
      <x v="80"/>
    </i>
    <i>
      <x v="229"/>
    </i>
    <i>
      <x v="181"/>
    </i>
    <i>
      <x v="100"/>
    </i>
    <i>
      <x v="10"/>
    </i>
    <i>
      <x v="16"/>
    </i>
    <i>
      <x v="324"/>
    </i>
    <i>
      <x v="147"/>
    </i>
    <i>
      <x v="292"/>
    </i>
    <i>
      <x/>
    </i>
    <i>
      <x v="223"/>
    </i>
    <i>
      <x v="109"/>
    </i>
    <i>
      <x v="170"/>
    </i>
    <i>
      <x v="284"/>
    </i>
    <i>
      <x v="309"/>
    </i>
    <i>
      <x v="118"/>
    </i>
    <i>
      <x v="218"/>
    </i>
    <i>
      <x v="49"/>
    </i>
    <i>
      <x v="302"/>
    </i>
    <i>
      <x v="123"/>
    </i>
    <i>
      <x v="306"/>
    </i>
    <i>
      <x v="321"/>
    </i>
    <i>
      <x v="219"/>
    </i>
    <i>
      <x v="349"/>
    </i>
    <i>
      <x v="25"/>
    </i>
    <i>
      <x v="430"/>
    </i>
    <i>
      <x v="138"/>
    </i>
    <i>
      <x v="40"/>
    </i>
    <i>
      <x v="28"/>
    </i>
    <i>
      <x v="428"/>
    </i>
    <i>
      <x v="197"/>
    </i>
    <i>
      <x v="162"/>
    </i>
    <i>
      <x v="315"/>
    </i>
    <i>
      <x v="346"/>
    </i>
    <i>
      <x v="85"/>
    </i>
    <i>
      <x v="425"/>
    </i>
    <i>
      <x v="154"/>
    </i>
    <i>
      <x v="411"/>
    </i>
    <i>
      <x v="303"/>
    </i>
    <i>
      <x v="32"/>
    </i>
    <i>
      <x v="86"/>
    </i>
    <i>
      <x v="318"/>
    </i>
    <i>
      <x v="146"/>
    </i>
    <i>
      <x v="227"/>
    </i>
    <i>
      <x v="364"/>
    </i>
    <i>
      <x v="291"/>
    </i>
    <i>
      <x v="404"/>
    </i>
    <i>
      <x v="222"/>
    </i>
    <i>
      <x v="126"/>
    </i>
    <i>
      <x v="209"/>
    </i>
    <i>
      <x v="260"/>
    </i>
    <i>
      <x v="228"/>
    </i>
    <i>
      <x v="333"/>
    </i>
    <i>
      <x v="365"/>
    </i>
    <i>
      <x v="396"/>
    </i>
    <i>
      <x v="393"/>
    </i>
    <i>
      <x v="402"/>
    </i>
    <i>
      <x v="394"/>
    </i>
    <i>
      <x v="199"/>
    </i>
    <i>
      <x v="299"/>
    </i>
    <i>
      <x v="442"/>
    </i>
    <i>
      <x v="398"/>
    </i>
    <i>
      <x v="395"/>
    </i>
    <i t="grand">
      <x/>
    </i>
  </rowItems>
  <colItems count="1">
    <i/>
  </colItems>
  <dataFields count="1">
    <dataField name="Sum of Taxable Amount" fld="8" baseField="4" baseItem="0" numFmtId="164"/>
  </dataFields>
  <formats count="6">
    <format dxfId="21">
      <pivotArea outline="0" collapsedLevelsAreSubtotals="1" fieldPosition="0"/>
    </format>
    <format dxfId="20">
      <pivotArea dataOnly="0" labelOnly="1" outline="0" axis="axisValues" fieldPosition="0"/>
    </format>
    <format dxfId="19">
      <pivotArea dataOnly="0" labelOnly="1" outline="0" axis="axisValues" fieldPosition="0"/>
    </format>
    <format dxfId="18">
      <pivotArea outline="0" collapsedLevelsAreSubtotals="1" fieldPosition="0"/>
    </format>
    <format dxfId="17">
      <pivotArea dataOnly="0" labelOnly="1" outline="0" axis="axisValues" fieldPosition="0"/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6835"/>
  <sheetViews>
    <sheetView topLeftCell="S1" zoomScaleNormal="100" workbookViewId="0">
      <selection activeCell="X16" sqref="X16"/>
    </sheetView>
  </sheetViews>
  <sheetFormatPr defaultRowHeight="12.75" x14ac:dyDescent="0.2"/>
  <cols>
    <col min="1" max="1" width="13.5703125" style="50" customWidth="1"/>
    <col min="2" max="2" width="14.42578125" style="43" customWidth="1"/>
    <col min="3" max="3" width="14.7109375" style="43" customWidth="1"/>
    <col min="4" max="4" width="12.42578125" style="44" customWidth="1"/>
    <col min="5" max="5" width="38" style="43" customWidth="1"/>
    <col min="6" max="6" width="27.5703125" style="50" customWidth="1"/>
    <col min="7" max="7" width="18.7109375" style="46" customWidth="1"/>
    <col min="8" max="8" width="19" style="26" customWidth="1"/>
    <col min="9" max="9" width="13.140625" style="43" customWidth="1"/>
    <col min="10" max="10" width="17.28515625" style="43" customWidth="1"/>
    <col min="11" max="11" width="19" style="43" customWidth="1"/>
    <col min="12" max="12" width="15.140625" style="47" customWidth="1"/>
    <col min="13" max="13" width="12.42578125" style="48" customWidth="1"/>
    <col min="14" max="14" width="18.85546875" style="43" customWidth="1"/>
    <col min="15" max="15" width="26.28515625" style="43" customWidth="1"/>
    <col min="16" max="16" width="12.42578125" style="49" customWidth="1"/>
    <col min="17" max="17" width="19.85546875" style="43" customWidth="1"/>
    <col min="18" max="18" width="21" style="43" customWidth="1"/>
    <col min="19" max="20" width="9.140625" style="43"/>
    <col min="21" max="21" width="11.7109375" style="43" bestFit="1" customWidth="1"/>
    <col min="22" max="22" width="16.85546875" style="43" bestFit="1" customWidth="1"/>
    <col min="23" max="23" width="15.28515625" style="43" bestFit="1" customWidth="1"/>
    <col min="24" max="24" width="16.85546875" style="43" bestFit="1" customWidth="1"/>
    <col min="25" max="16384" width="9.140625" style="43"/>
  </cols>
  <sheetData>
    <row r="1" spans="1:26" ht="13.5" customHeight="1" x14ac:dyDescent="0.25">
      <c r="A1" s="12" t="s">
        <v>0</v>
      </c>
      <c r="F1" s="45"/>
      <c r="H1" s="26">
        <f>H4+H3+H2</f>
        <v>3733145370.3709893</v>
      </c>
    </row>
    <row r="2" spans="1:26" ht="13.5" customHeight="1" x14ac:dyDescent="0.25">
      <c r="A2" s="12" t="s">
        <v>1</v>
      </c>
      <c r="E2" s="26"/>
      <c r="F2" s="45"/>
      <c r="H2" s="26">
        <v>-77312941.629999995</v>
      </c>
      <c r="J2" s="43">
        <v>4509866195.1875572</v>
      </c>
      <c r="K2" s="43">
        <f>J2-J3</f>
        <v>296333452.18656778</v>
      </c>
    </row>
    <row r="3" spans="1:26" ht="13.5" customHeight="1" x14ac:dyDescent="0.25">
      <c r="A3" s="12" t="s">
        <v>2</v>
      </c>
      <c r="F3" s="45"/>
      <c r="H3" s="26">
        <v>-403074431</v>
      </c>
      <c r="J3" s="43">
        <v>4213532743.0009894</v>
      </c>
      <c r="K3" s="148">
        <f>J3+H3</f>
        <v>3810458312.0009894</v>
      </c>
    </row>
    <row r="4" spans="1:26" ht="14.25" customHeight="1" x14ac:dyDescent="0.2">
      <c r="F4" s="45"/>
      <c r="H4" s="34">
        <f>SUBTOTAL(9,H6:H6835)</f>
        <v>4213532743.0009894</v>
      </c>
    </row>
    <row r="5" spans="1:26" x14ac:dyDescent="0.2">
      <c r="A5" s="29" t="s">
        <v>30</v>
      </c>
      <c r="B5" s="27" t="s">
        <v>31</v>
      </c>
      <c r="C5" s="27" t="s">
        <v>32</v>
      </c>
      <c r="D5" s="28" t="s">
        <v>33</v>
      </c>
      <c r="E5" s="27" t="s">
        <v>34</v>
      </c>
      <c r="F5" s="29" t="s">
        <v>35</v>
      </c>
      <c r="G5" s="30" t="s">
        <v>36</v>
      </c>
      <c r="H5" s="31" t="s">
        <v>37</v>
      </c>
      <c r="I5" s="31" t="s">
        <v>38</v>
      </c>
      <c r="J5" s="31" t="s">
        <v>39</v>
      </c>
      <c r="K5" s="31" t="s">
        <v>40</v>
      </c>
      <c r="L5" s="32" t="s">
        <v>41</v>
      </c>
      <c r="M5" s="27" t="s">
        <v>42</v>
      </c>
      <c r="N5" s="27" t="s">
        <v>43</v>
      </c>
      <c r="O5" s="30" t="s">
        <v>44</v>
      </c>
      <c r="P5" s="32" t="s">
        <v>45</v>
      </c>
      <c r="Q5" s="33" t="s">
        <v>46</v>
      </c>
      <c r="R5" s="33" t="s">
        <v>47</v>
      </c>
    </row>
    <row r="6" spans="1:26" s="84" customFormat="1" ht="15" customHeight="1" x14ac:dyDescent="0.25">
      <c r="A6" s="76">
        <v>454</v>
      </c>
      <c r="B6" s="77" t="s">
        <v>19690</v>
      </c>
      <c r="C6" s="77" t="s">
        <v>19691</v>
      </c>
      <c r="D6" s="76">
        <v>201274</v>
      </c>
      <c r="E6" s="77" t="s">
        <v>19692</v>
      </c>
      <c r="F6" s="76">
        <v>8262000063</v>
      </c>
      <c r="G6" s="78" t="s">
        <v>19693</v>
      </c>
      <c r="H6" s="93">
        <v>55200848</v>
      </c>
      <c r="I6" s="93"/>
      <c r="J6" s="79">
        <v>0</v>
      </c>
      <c r="K6" s="80">
        <f t="shared" ref="K6:K69" si="0">SUM(H6:J6)</f>
        <v>55200848</v>
      </c>
      <c r="L6" s="81">
        <v>44813.729166666664</v>
      </c>
      <c r="M6" s="77">
        <v>1246455884</v>
      </c>
      <c r="N6" s="77" t="s">
        <v>8899</v>
      </c>
      <c r="O6" s="78"/>
      <c r="P6" s="81"/>
      <c r="Q6" s="82" t="s">
        <v>8901</v>
      </c>
      <c r="R6" s="83"/>
      <c r="S6" s="70"/>
      <c r="T6" s="70"/>
    </row>
    <row r="7" spans="1:26" s="84" customFormat="1" ht="15" customHeight="1" x14ac:dyDescent="0.25">
      <c r="A7" s="76" t="s">
        <v>21918</v>
      </c>
      <c r="B7" s="77" t="s">
        <v>21919</v>
      </c>
      <c r="C7" s="77" t="s">
        <v>21920</v>
      </c>
      <c r="D7" s="76">
        <v>200635</v>
      </c>
      <c r="E7" s="77" t="s">
        <v>21921</v>
      </c>
      <c r="F7" s="76">
        <v>8262000070</v>
      </c>
      <c r="G7" s="78" t="s">
        <v>21922</v>
      </c>
      <c r="H7" s="79">
        <v>45510121.019999996</v>
      </c>
      <c r="I7" s="79"/>
      <c r="J7" s="79">
        <v>0</v>
      </c>
      <c r="K7" s="80">
        <f t="shared" si="0"/>
        <v>45510121.019999996</v>
      </c>
      <c r="L7" s="81">
        <v>45186.729166666664</v>
      </c>
      <c r="M7" s="77">
        <v>1252575047</v>
      </c>
      <c r="N7" s="77" t="s">
        <v>18453</v>
      </c>
      <c r="O7" s="78" t="s">
        <v>21923</v>
      </c>
      <c r="P7" s="81" t="s">
        <v>21924</v>
      </c>
      <c r="Q7" s="94" t="s">
        <v>21</v>
      </c>
      <c r="R7" s="83"/>
      <c r="S7" s="70"/>
      <c r="T7" s="70"/>
    </row>
    <row r="8" spans="1:26" s="84" customFormat="1" ht="15" customHeight="1" x14ac:dyDescent="0.25">
      <c r="A8" s="76" t="s">
        <v>2419</v>
      </c>
      <c r="B8" s="77" t="s">
        <v>2420</v>
      </c>
      <c r="C8" s="77" t="s">
        <v>2421</v>
      </c>
      <c r="D8" s="76">
        <v>919893</v>
      </c>
      <c r="E8" s="77" t="s">
        <v>2039</v>
      </c>
      <c r="F8" s="76">
        <v>8263000051</v>
      </c>
      <c r="G8" s="78">
        <v>2910010174</v>
      </c>
      <c r="H8" s="79">
        <v>45000000</v>
      </c>
      <c r="I8" s="79"/>
      <c r="J8" s="79">
        <v>8100000</v>
      </c>
      <c r="K8" s="80">
        <f t="shared" si="0"/>
        <v>53100000</v>
      </c>
      <c r="L8" s="81">
        <v>44303.729166666664</v>
      </c>
      <c r="M8" s="77">
        <v>6870081850</v>
      </c>
      <c r="N8" s="77" t="s">
        <v>52</v>
      </c>
      <c r="O8" s="78" t="s">
        <v>2422</v>
      </c>
      <c r="P8" s="81">
        <v>44362</v>
      </c>
      <c r="Q8" s="77" t="s">
        <v>54</v>
      </c>
      <c r="R8" s="83"/>
      <c r="S8" s="70"/>
      <c r="T8" s="70"/>
    </row>
    <row r="9" spans="1:26" s="84" customFormat="1" ht="15" customHeight="1" x14ac:dyDescent="0.25">
      <c r="A9" s="76" t="s">
        <v>7835</v>
      </c>
      <c r="B9" s="82" t="s">
        <v>7836</v>
      </c>
      <c r="C9" s="82" t="s">
        <v>7837</v>
      </c>
      <c r="D9" s="76">
        <v>300286</v>
      </c>
      <c r="E9" s="82" t="s">
        <v>3944</v>
      </c>
      <c r="F9" s="76">
        <v>8263000075</v>
      </c>
      <c r="G9" s="78">
        <v>712728638</v>
      </c>
      <c r="H9" s="80">
        <v>36000000</v>
      </c>
      <c r="I9" s="80"/>
      <c r="J9" s="80">
        <v>6480000</v>
      </c>
      <c r="K9" s="80">
        <f t="shared" si="0"/>
        <v>42480000</v>
      </c>
      <c r="L9" s="81">
        <v>44473.729166666664</v>
      </c>
      <c r="M9" s="77">
        <v>6870260591</v>
      </c>
      <c r="N9" s="82" t="s">
        <v>315</v>
      </c>
      <c r="O9" s="82" t="s">
        <v>7838</v>
      </c>
      <c r="P9" s="85">
        <v>44523</v>
      </c>
      <c r="Q9" s="82" t="s">
        <v>243</v>
      </c>
      <c r="R9" s="83"/>
      <c r="S9" s="70"/>
      <c r="T9" s="70"/>
      <c r="V9" s="84" t="s">
        <v>23088</v>
      </c>
      <c r="W9" s="84" t="s">
        <v>23089</v>
      </c>
      <c r="X9" s="84" t="s">
        <v>23090</v>
      </c>
      <c r="Y9" s="84" t="s">
        <v>23090</v>
      </c>
    </row>
    <row r="10" spans="1:26" s="84" customFormat="1" ht="15" customHeight="1" x14ac:dyDescent="0.25">
      <c r="A10" s="76" t="s">
        <v>7839</v>
      </c>
      <c r="B10" s="82" t="s">
        <v>7840</v>
      </c>
      <c r="C10" s="82" t="s">
        <v>7841</v>
      </c>
      <c r="D10" s="76">
        <v>300286</v>
      </c>
      <c r="E10" s="82" t="s">
        <v>3944</v>
      </c>
      <c r="F10" s="76">
        <v>8263000075</v>
      </c>
      <c r="G10" s="78">
        <v>712728541</v>
      </c>
      <c r="H10" s="80">
        <v>36000000</v>
      </c>
      <c r="I10" s="80"/>
      <c r="J10" s="80">
        <v>6480000</v>
      </c>
      <c r="K10" s="80">
        <f t="shared" si="0"/>
        <v>42480000</v>
      </c>
      <c r="L10" s="81">
        <v>44469.729166666664</v>
      </c>
      <c r="M10" s="77">
        <v>6870260592</v>
      </c>
      <c r="N10" s="82" t="s">
        <v>315</v>
      </c>
      <c r="O10" s="82" t="s">
        <v>7838</v>
      </c>
      <c r="P10" s="85">
        <v>44523</v>
      </c>
      <c r="Q10" s="82" t="s">
        <v>243</v>
      </c>
      <c r="R10" s="83"/>
      <c r="S10" s="70"/>
      <c r="T10" s="70"/>
      <c r="U10" s="84" t="s">
        <v>23086</v>
      </c>
      <c r="V10" s="147">
        <f>X10-W10</f>
        <v>997423189.95622861</v>
      </c>
      <c r="W10" s="147">
        <f>X10*6%</f>
        <v>63665309.997206077</v>
      </c>
      <c r="X10" s="152">
        <v>1061088499.9534347</v>
      </c>
      <c r="Y10" s="84">
        <v>135.74</v>
      </c>
      <c r="Z10" s="84">
        <v>1.87</v>
      </c>
    </row>
    <row r="11" spans="1:26" s="84" customFormat="1" ht="15" hidden="1" customHeight="1" x14ac:dyDescent="0.25">
      <c r="A11" s="76" t="s">
        <v>12030</v>
      </c>
      <c r="B11" s="82" t="s">
        <v>12031</v>
      </c>
      <c r="C11" s="82" t="s">
        <v>12032</v>
      </c>
      <c r="D11" s="76">
        <v>821146</v>
      </c>
      <c r="E11" s="82" t="s">
        <v>446</v>
      </c>
      <c r="F11" s="76">
        <v>8268006130</v>
      </c>
      <c r="G11" s="78" t="s">
        <v>12033</v>
      </c>
      <c r="H11" s="80">
        <v>24553666.16</v>
      </c>
      <c r="I11" s="80"/>
      <c r="J11" s="80">
        <v>4419659.84</v>
      </c>
      <c r="K11" s="80">
        <f t="shared" si="0"/>
        <v>28973326</v>
      </c>
      <c r="L11" s="81">
        <v>44636.729166666664</v>
      </c>
      <c r="M11" s="77">
        <v>44455450</v>
      </c>
      <c r="N11" s="82" t="s">
        <v>315</v>
      </c>
      <c r="O11" s="82">
        <v>203314125548</v>
      </c>
      <c r="P11" s="85">
        <v>44652</v>
      </c>
      <c r="Q11" s="82" t="s">
        <v>243</v>
      </c>
      <c r="R11" s="83" t="s">
        <v>506</v>
      </c>
      <c r="S11" s="70"/>
      <c r="T11" s="70"/>
      <c r="U11" s="84" t="s">
        <v>54</v>
      </c>
      <c r="V11" s="84">
        <f t="shared" ref="V11:V13" si="1">X11-W11</f>
        <v>1183181169.5999999</v>
      </c>
      <c r="W11" s="84">
        <f>X11*4%</f>
        <v>49299215.399999999</v>
      </c>
      <c r="X11" s="84">
        <v>1232480385</v>
      </c>
      <c r="Y11" s="84">
        <v>123.25</v>
      </c>
      <c r="Z11" s="84">
        <v>3.81</v>
      </c>
    </row>
    <row r="12" spans="1:26" s="84" customFormat="1" ht="15" customHeight="1" x14ac:dyDescent="0.25">
      <c r="A12" s="76" t="s">
        <v>12325</v>
      </c>
      <c r="B12" s="82" t="s">
        <v>12326</v>
      </c>
      <c r="C12" s="82" t="s">
        <v>12327</v>
      </c>
      <c r="D12" s="76">
        <v>300286</v>
      </c>
      <c r="E12" s="82" t="s">
        <v>3944</v>
      </c>
      <c r="F12" s="76">
        <v>8263000075</v>
      </c>
      <c r="G12" s="78">
        <v>712734921</v>
      </c>
      <c r="H12" s="80">
        <v>24200000</v>
      </c>
      <c r="I12" s="80"/>
      <c r="J12" s="80">
        <v>4356000</v>
      </c>
      <c r="K12" s="80">
        <f t="shared" si="0"/>
        <v>28556000</v>
      </c>
      <c r="L12" s="81">
        <v>44636.729166666664</v>
      </c>
      <c r="M12" s="77">
        <v>6870458474</v>
      </c>
      <c r="N12" s="82" t="s">
        <v>315</v>
      </c>
      <c r="O12" s="82" t="s">
        <v>12163</v>
      </c>
      <c r="P12" s="85">
        <v>44674</v>
      </c>
      <c r="Q12" s="82" t="s">
        <v>243</v>
      </c>
      <c r="R12" s="83"/>
      <c r="S12" s="70"/>
      <c r="T12" s="70"/>
      <c r="U12" s="84" t="s">
        <v>2417</v>
      </c>
      <c r="V12" s="147">
        <f t="shared" si="1"/>
        <v>633388587.01999998</v>
      </c>
      <c r="W12" s="147">
        <f>X12*41%</f>
        <v>440151390.97999996</v>
      </c>
      <c r="X12" s="152">
        <v>1073539978</v>
      </c>
      <c r="Y12" s="84">
        <v>107.35</v>
      </c>
      <c r="Z12" s="84">
        <v>27.94</v>
      </c>
    </row>
    <row r="13" spans="1:26" s="84" customFormat="1" ht="15" customHeight="1" x14ac:dyDescent="0.25">
      <c r="A13" s="76" t="s">
        <v>6361</v>
      </c>
      <c r="B13" s="82" t="s">
        <v>6362</v>
      </c>
      <c r="C13" s="82" t="s">
        <v>6363</v>
      </c>
      <c r="D13" s="76">
        <v>300286</v>
      </c>
      <c r="E13" s="82" t="s">
        <v>3944</v>
      </c>
      <c r="F13" s="76">
        <v>8263000075</v>
      </c>
      <c r="G13" s="78">
        <v>712725604</v>
      </c>
      <c r="H13" s="80">
        <v>23000000</v>
      </c>
      <c r="I13" s="80"/>
      <c r="J13" s="80">
        <v>4140000</v>
      </c>
      <c r="K13" s="80">
        <f t="shared" si="0"/>
        <v>27140000</v>
      </c>
      <c r="L13" s="81">
        <v>44392.729166666664</v>
      </c>
      <c r="M13" s="77">
        <v>6870210249</v>
      </c>
      <c r="N13" s="82" t="s">
        <v>315</v>
      </c>
      <c r="O13" s="82" t="s">
        <v>6364</v>
      </c>
      <c r="P13" s="85">
        <v>44467</v>
      </c>
      <c r="Q13" s="82" t="s">
        <v>243</v>
      </c>
      <c r="R13" s="83"/>
      <c r="S13" s="70"/>
      <c r="T13" s="70"/>
      <c r="U13" s="84" t="s">
        <v>8901</v>
      </c>
      <c r="V13" s="147">
        <f t="shared" si="1"/>
        <v>39521636.769999981</v>
      </c>
      <c r="W13" s="147">
        <f>X13*89%</f>
        <v>319765970.23000002</v>
      </c>
      <c r="X13" s="152">
        <v>359287607</v>
      </c>
      <c r="Y13" s="84">
        <v>35.93</v>
      </c>
      <c r="Z13" s="84">
        <v>1.18</v>
      </c>
    </row>
    <row r="14" spans="1:26" s="84" customFormat="1" ht="15" customHeight="1" x14ac:dyDescent="0.25">
      <c r="A14" s="76" t="s">
        <v>13178</v>
      </c>
      <c r="B14" s="82" t="s">
        <v>13179</v>
      </c>
      <c r="C14" s="82" t="s">
        <v>13180</v>
      </c>
      <c r="D14" s="76">
        <v>137974</v>
      </c>
      <c r="E14" s="77" t="s">
        <v>3527</v>
      </c>
      <c r="F14" s="76">
        <v>8263000113</v>
      </c>
      <c r="G14" s="78" t="s">
        <v>13181</v>
      </c>
      <c r="H14" s="80">
        <v>21688956</v>
      </c>
      <c r="I14" s="80"/>
      <c r="J14" s="80">
        <v>3904012.08</v>
      </c>
      <c r="K14" s="80">
        <f t="shared" si="0"/>
        <v>25592968.079999998</v>
      </c>
      <c r="L14" s="81">
        <v>44651.729166666664</v>
      </c>
      <c r="M14" s="77">
        <v>6870053961</v>
      </c>
      <c r="N14" s="82" t="s">
        <v>315</v>
      </c>
      <c r="O14" s="82" t="s">
        <v>13182</v>
      </c>
      <c r="P14" s="85">
        <v>44705</v>
      </c>
      <c r="Q14" s="82" t="s">
        <v>243</v>
      </c>
      <c r="R14" s="83"/>
      <c r="S14" s="70"/>
      <c r="T14" s="70"/>
      <c r="U14" s="84" t="s">
        <v>23087</v>
      </c>
      <c r="V14" s="147">
        <v>0</v>
      </c>
      <c r="W14" s="147">
        <f>X14*100%</f>
        <v>122231315.56</v>
      </c>
      <c r="X14" s="147">
        <v>122231315.56</v>
      </c>
      <c r="Y14" s="84">
        <v>3.38</v>
      </c>
      <c r="Z14" s="84">
        <v>5.48</v>
      </c>
    </row>
    <row r="15" spans="1:26" s="84" customFormat="1" ht="15" customHeight="1" x14ac:dyDescent="0.25">
      <c r="A15" s="76" t="s">
        <v>12711</v>
      </c>
      <c r="B15" s="77" t="s">
        <v>12712</v>
      </c>
      <c r="C15" s="77" t="s">
        <v>12713</v>
      </c>
      <c r="D15" s="76">
        <v>919962</v>
      </c>
      <c r="E15" s="77" t="s">
        <v>6950</v>
      </c>
      <c r="F15" s="76">
        <v>8263000121</v>
      </c>
      <c r="G15" s="78" t="s">
        <v>12714</v>
      </c>
      <c r="H15" s="80">
        <v>20148000</v>
      </c>
      <c r="I15" s="80"/>
      <c r="J15" s="79">
        <v>3626640</v>
      </c>
      <c r="K15" s="80">
        <f t="shared" si="0"/>
        <v>23774640</v>
      </c>
      <c r="L15" s="81">
        <v>44650.729166666664</v>
      </c>
      <c r="M15" s="77">
        <v>6870025275</v>
      </c>
      <c r="N15" s="77" t="s">
        <v>3282</v>
      </c>
      <c r="O15" s="78">
        <v>205030661002</v>
      </c>
      <c r="P15" s="81">
        <v>44685</v>
      </c>
      <c r="Q15" s="82" t="s">
        <v>2417</v>
      </c>
      <c r="R15" s="83"/>
      <c r="S15" s="70"/>
      <c r="T15" s="70"/>
      <c r="U15" s="84" t="s">
        <v>54</v>
      </c>
      <c r="V15" s="147">
        <f>X15-W15</f>
        <v>1183181170.3487999</v>
      </c>
      <c r="W15" s="147">
        <f>4%*X15</f>
        <v>49299215.431199998</v>
      </c>
      <c r="X15" s="152">
        <v>1232480385.78</v>
      </c>
      <c r="Z15" s="141">
        <f>SUBTOTAL(9,Z10:Z14)</f>
        <v>36.47</v>
      </c>
    </row>
    <row r="16" spans="1:26" s="84" customFormat="1" ht="15" customHeight="1" x14ac:dyDescent="0.25">
      <c r="A16" s="76" t="s">
        <v>2687</v>
      </c>
      <c r="B16" s="77" t="s">
        <v>2688</v>
      </c>
      <c r="C16" s="77" t="s">
        <v>2689</v>
      </c>
      <c r="D16" s="76">
        <v>406074</v>
      </c>
      <c r="E16" s="77" t="s">
        <v>2690</v>
      </c>
      <c r="F16" s="76">
        <v>8263000101</v>
      </c>
      <c r="G16" s="78">
        <v>27477944</v>
      </c>
      <c r="H16" s="79">
        <v>18300000</v>
      </c>
      <c r="I16" s="79">
        <v>21594</v>
      </c>
      <c r="J16" s="79">
        <v>3294000</v>
      </c>
      <c r="K16" s="80">
        <f t="shared" si="0"/>
        <v>21615594</v>
      </c>
      <c r="L16" s="81">
        <v>44339.729166666664</v>
      </c>
      <c r="M16" s="77">
        <v>6870121459</v>
      </c>
      <c r="N16" s="77" t="s">
        <v>2691</v>
      </c>
      <c r="O16" s="78">
        <v>107194987719</v>
      </c>
      <c r="P16" s="81">
        <v>44397</v>
      </c>
      <c r="Q16" s="94" t="s">
        <v>27</v>
      </c>
      <c r="R16" s="83"/>
      <c r="S16" s="70"/>
      <c r="T16" s="70"/>
      <c r="U16" s="84" t="s">
        <v>23099</v>
      </c>
      <c r="V16" s="147">
        <f>V10+V12+V13+V14+V15</f>
        <v>2853514584.0950289</v>
      </c>
      <c r="W16" s="147">
        <f t="shared" ref="W16:X16" si="2">W10+W12+W13+W14+W15</f>
        <v>995113202.19840598</v>
      </c>
      <c r="X16" s="147">
        <f t="shared" si="2"/>
        <v>3848627786.2934351</v>
      </c>
    </row>
    <row r="17" spans="1:25" s="84" customFormat="1" ht="15" customHeight="1" x14ac:dyDescent="0.25">
      <c r="A17" s="76" t="s">
        <v>21935</v>
      </c>
      <c r="B17" s="77" t="s">
        <v>21936</v>
      </c>
      <c r="C17" s="77" t="s">
        <v>21937</v>
      </c>
      <c r="D17" s="76">
        <v>200635</v>
      </c>
      <c r="E17" s="77" t="s">
        <v>21921</v>
      </c>
      <c r="F17" s="76">
        <v>8262000070</v>
      </c>
      <c r="G17" s="78" t="s">
        <v>21938</v>
      </c>
      <c r="H17" s="79">
        <v>17252790.75</v>
      </c>
      <c r="I17" s="79"/>
      <c r="J17" s="79">
        <v>0</v>
      </c>
      <c r="K17" s="80">
        <f t="shared" si="0"/>
        <v>17252790.75</v>
      </c>
      <c r="L17" s="81">
        <v>45241.729166666664</v>
      </c>
      <c r="M17" s="77">
        <v>1252575053</v>
      </c>
      <c r="N17" s="77" t="s">
        <v>18453</v>
      </c>
      <c r="O17" s="78" t="s">
        <v>21923</v>
      </c>
      <c r="P17" s="81" t="s">
        <v>21939</v>
      </c>
      <c r="Q17" s="94" t="s">
        <v>21</v>
      </c>
      <c r="R17" s="83"/>
      <c r="S17" s="70"/>
      <c r="T17" s="70"/>
      <c r="U17" s="84" t="s">
        <v>23100</v>
      </c>
      <c r="V17" s="146">
        <f>V16/10^7</f>
        <v>285.35145840950287</v>
      </c>
      <c r="W17" s="146">
        <f t="shared" ref="W17:X17" si="3">W16/10^7</f>
        <v>99.511320219840599</v>
      </c>
      <c r="X17" s="146">
        <f t="shared" si="3"/>
        <v>384.8627786293435</v>
      </c>
    </row>
    <row r="18" spans="1:25" s="84" customFormat="1" ht="15" hidden="1" customHeight="1" x14ac:dyDescent="0.25">
      <c r="A18" s="76" t="s">
        <v>3305</v>
      </c>
      <c r="B18" s="82" t="s">
        <v>3306</v>
      </c>
      <c r="C18" s="82" t="s">
        <v>3307</v>
      </c>
      <c r="D18" s="76">
        <v>821146</v>
      </c>
      <c r="E18" s="82" t="s">
        <v>446</v>
      </c>
      <c r="F18" s="76">
        <v>8268006130</v>
      </c>
      <c r="G18" s="78" t="s">
        <v>3308</v>
      </c>
      <c r="H18" s="80">
        <v>16598060.08</v>
      </c>
      <c r="I18" s="80"/>
      <c r="J18" s="80">
        <v>2987650.92</v>
      </c>
      <c r="K18" s="80">
        <f t="shared" si="0"/>
        <v>19585711</v>
      </c>
      <c r="L18" s="81">
        <v>44371.729166666664</v>
      </c>
      <c r="M18" s="77">
        <v>43955271</v>
      </c>
      <c r="N18" s="82" t="s">
        <v>315</v>
      </c>
      <c r="O18" s="82">
        <v>107138520905</v>
      </c>
      <c r="P18" s="85">
        <v>44391</v>
      </c>
      <c r="Q18" s="82" t="s">
        <v>243</v>
      </c>
      <c r="R18" s="83" t="s">
        <v>506</v>
      </c>
      <c r="S18" s="70"/>
      <c r="T18" s="70"/>
      <c r="Y18" s="142">
        <f>SUBTOTAL(9,Y10:Y17)</f>
        <v>282.39999999999998</v>
      </c>
    </row>
    <row r="19" spans="1:25" s="84" customFormat="1" ht="15" customHeight="1" x14ac:dyDescent="0.25">
      <c r="A19" s="76" t="s">
        <v>6365</v>
      </c>
      <c r="B19" s="82" t="s">
        <v>6366</v>
      </c>
      <c r="C19" s="82" t="s">
        <v>6367</v>
      </c>
      <c r="D19" s="76">
        <v>300286</v>
      </c>
      <c r="E19" s="82" t="s">
        <v>3944</v>
      </c>
      <c r="F19" s="76">
        <v>8263000075</v>
      </c>
      <c r="G19" s="78">
        <v>712725250</v>
      </c>
      <c r="H19" s="80">
        <v>16000000</v>
      </c>
      <c r="I19" s="80"/>
      <c r="J19" s="80">
        <v>2880000</v>
      </c>
      <c r="K19" s="80">
        <f t="shared" si="0"/>
        <v>18880000</v>
      </c>
      <c r="L19" s="81">
        <v>44377.729166666664</v>
      </c>
      <c r="M19" s="77">
        <v>6870210312</v>
      </c>
      <c r="N19" s="82" t="s">
        <v>315</v>
      </c>
      <c r="O19" s="82" t="s">
        <v>6220</v>
      </c>
      <c r="P19" s="85">
        <v>44474</v>
      </c>
      <c r="Q19" s="82" t="s">
        <v>243</v>
      </c>
      <c r="R19" s="83"/>
      <c r="S19" s="70"/>
      <c r="T19" s="70"/>
      <c r="Y19" s="84">
        <v>20.67</v>
      </c>
    </row>
    <row r="20" spans="1:25" s="84" customFormat="1" ht="15" customHeight="1" x14ac:dyDescent="0.25">
      <c r="A20" s="76" t="s">
        <v>12352</v>
      </c>
      <c r="B20" s="82" t="s">
        <v>12353</v>
      </c>
      <c r="C20" s="82" t="s">
        <v>12354</v>
      </c>
      <c r="D20" s="76">
        <v>200135</v>
      </c>
      <c r="E20" s="82" t="s">
        <v>12355</v>
      </c>
      <c r="F20" s="76">
        <v>8262000050</v>
      </c>
      <c r="G20" s="78">
        <v>26001282</v>
      </c>
      <c r="H20" s="80">
        <v>15908801.76</v>
      </c>
      <c r="I20" s="80"/>
      <c r="J20" s="80">
        <v>0</v>
      </c>
      <c r="K20" s="80">
        <f t="shared" si="0"/>
        <v>15908801.76</v>
      </c>
      <c r="L20" s="81">
        <v>44589.729166666664</v>
      </c>
      <c r="M20" s="77">
        <v>6877001384</v>
      </c>
      <c r="N20" s="82" t="s">
        <v>315</v>
      </c>
      <c r="O20" s="82"/>
      <c r="P20" s="85"/>
      <c r="Q20" s="82" t="s">
        <v>243</v>
      </c>
      <c r="R20" s="83"/>
      <c r="S20" s="70"/>
      <c r="T20" s="70"/>
      <c r="Y20" s="141">
        <f>Y18+Y19</f>
        <v>303.07</v>
      </c>
    </row>
    <row r="21" spans="1:25" s="84" customFormat="1" ht="15" customHeight="1" x14ac:dyDescent="0.25">
      <c r="A21" s="76" t="s">
        <v>12695</v>
      </c>
      <c r="B21" s="77" t="s">
        <v>12696</v>
      </c>
      <c r="C21" s="77" t="s">
        <v>12697</v>
      </c>
      <c r="D21" s="76">
        <v>919962</v>
      </c>
      <c r="E21" s="77" t="s">
        <v>6950</v>
      </c>
      <c r="F21" s="76">
        <v>8263000121</v>
      </c>
      <c r="G21" s="78" t="s">
        <v>12698</v>
      </c>
      <c r="H21" s="80">
        <v>15624000</v>
      </c>
      <c r="I21" s="80"/>
      <c r="J21" s="79">
        <v>2812320</v>
      </c>
      <c r="K21" s="80">
        <f t="shared" si="0"/>
        <v>18436320</v>
      </c>
      <c r="L21" s="81">
        <v>44641.729166666664</v>
      </c>
      <c r="M21" s="77">
        <v>6870025064</v>
      </c>
      <c r="N21" s="77" t="s">
        <v>3282</v>
      </c>
      <c r="O21" s="78">
        <v>204282227063</v>
      </c>
      <c r="P21" s="81">
        <v>44680</v>
      </c>
      <c r="Q21" s="82" t="s">
        <v>2417</v>
      </c>
      <c r="R21" s="83"/>
      <c r="S21" s="70"/>
      <c r="T21" s="70"/>
    </row>
    <row r="22" spans="1:25" s="84" customFormat="1" ht="15" customHeight="1" x14ac:dyDescent="0.25">
      <c r="A22" s="76" t="s">
        <v>6727</v>
      </c>
      <c r="B22" s="77" t="s">
        <v>6728</v>
      </c>
      <c r="C22" s="77" t="s">
        <v>6729</v>
      </c>
      <c r="D22" s="76">
        <v>821027</v>
      </c>
      <c r="E22" s="77" t="s">
        <v>474</v>
      </c>
      <c r="F22" s="76">
        <v>8268005622</v>
      </c>
      <c r="G22" s="78" t="s">
        <v>6730</v>
      </c>
      <c r="H22" s="79">
        <v>15337029.66101695</v>
      </c>
      <c r="I22" s="79"/>
      <c r="J22" s="79">
        <v>2760665.338983051</v>
      </c>
      <c r="K22" s="80">
        <f t="shared" si="0"/>
        <v>18097695</v>
      </c>
      <c r="L22" s="81">
        <v>44399</v>
      </c>
      <c r="M22" s="77">
        <v>44136817</v>
      </c>
      <c r="N22" s="77" t="s">
        <v>52</v>
      </c>
      <c r="O22" s="78" t="s">
        <v>6731</v>
      </c>
      <c r="P22" s="81">
        <v>44492</v>
      </c>
      <c r="Q22" s="77" t="s">
        <v>54</v>
      </c>
      <c r="R22" s="83"/>
      <c r="S22" s="70"/>
      <c r="T22" s="70"/>
    </row>
    <row r="23" spans="1:25" s="84" customFormat="1" ht="15" hidden="1" customHeight="1" x14ac:dyDescent="0.25">
      <c r="A23" s="76" t="s">
        <v>7103</v>
      </c>
      <c r="B23" s="82" t="s">
        <v>7104</v>
      </c>
      <c r="C23" s="82" t="s">
        <v>7105</v>
      </c>
      <c r="D23" s="76">
        <v>821146</v>
      </c>
      <c r="E23" s="82" t="s">
        <v>446</v>
      </c>
      <c r="F23" s="76">
        <v>8268006130</v>
      </c>
      <c r="G23" s="78" t="s">
        <v>7106</v>
      </c>
      <c r="H23" s="80">
        <v>15158822.800000001</v>
      </c>
      <c r="I23" s="80"/>
      <c r="J23" s="80">
        <v>2728588.2</v>
      </c>
      <c r="K23" s="80">
        <f t="shared" si="0"/>
        <v>17887411</v>
      </c>
      <c r="L23" s="81">
        <v>44470.729166666664</v>
      </c>
      <c r="M23" s="77">
        <v>44137382</v>
      </c>
      <c r="N23" s="82" t="s">
        <v>315</v>
      </c>
      <c r="O23" s="82">
        <v>110227075885</v>
      </c>
      <c r="P23" s="85">
        <v>44492</v>
      </c>
      <c r="Q23" s="82" t="s">
        <v>243</v>
      </c>
      <c r="R23" s="83" t="s">
        <v>506</v>
      </c>
      <c r="S23" s="70"/>
      <c r="T23" s="70"/>
    </row>
    <row r="24" spans="1:25" s="84" customFormat="1" ht="15" customHeight="1" x14ac:dyDescent="0.25">
      <c r="A24" s="76">
        <v>55</v>
      </c>
      <c r="B24" s="77" t="s">
        <v>17169</v>
      </c>
      <c r="C24" s="77" t="s">
        <v>17170</v>
      </c>
      <c r="D24" s="76">
        <v>405978</v>
      </c>
      <c r="E24" s="77" t="s">
        <v>17162</v>
      </c>
      <c r="F24" s="76">
        <v>8263000231</v>
      </c>
      <c r="G24" s="78">
        <v>220259</v>
      </c>
      <c r="H24" s="79">
        <v>15100000</v>
      </c>
      <c r="I24" s="79"/>
      <c r="J24" s="79">
        <v>2718000</v>
      </c>
      <c r="K24" s="80">
        <f t="shared" si="0"/>
        <v>17818000</v>
      </c>
      <c r="L24" s="81">
        <v>44877.729166666664</v>
      </c>
      <c r="M24" s="77">
        <v>6870339340</v>
      </c>
      <c r="N24" s="77" t="s">
        <v>8899</v>
      </c>
      <c r="O24" s="78" t="s">
        <v>17166</v>
      </c>
      <c r="P24" s="81">
        <v>44943</v>
      </c>
      <c r="Q24" s="82" t="s">
        <v>8901</v>
      </c>
      <c r="R24" s="83"/>
      <c r="S24" s="70"/>
      <c r="T24" s="70"/>
    </row>
    <row r="25" spans="1:25" s="84" customFormat="1" ht="15" customHeight="1" x14ac:dyDescent="0.25">
      <c r="A25" s="11" t="s">
        <v>16800</v>
      </c>
      <c r="B25" s="11" t="s">
        <v>16801</v>
      </c>
      <c r="C25" s="11" t="s">
        <v>16802</v>
      </c>
      <c r="D25" s="11">
        <v>108051</v>
      </c>
      <c r="E25" s="11" t="s">
        <v>16803</v>
      </c>
      <c r="F25" s="11">
        <v>8263000187</v>
      </c>
      <c r="G25" s="11" t="s">
        <v>16804</v>
      </c>
      <c r="H25" s="11">
        <v>14750000</v>
      </c>
      <c r="I25" s="11"/>
      <c r="J25" s="11">
        <v>2655000</v>
      </c>
      <c r="K25" s="11">
        <f t="shared" si="0"/>
        <v>17405000</v>
      </c>
      <c r="L25" s="11">
        <v>44888.729166666664</v>
      </c>
      <c r="M25" s="11">
        <v>6870324839</v>
      </c>
      <c r="N25" s="11" t="s">
        <v>16805</v>
      </c>
      <c r="O25" s="11">
        <v>301061088085</v>
      </c>
      <c r="P25" s="11">
        <v>44933</v>
      </c>
      <c r="Q25" s="11" t="s">
        <v>21</v>
      </c>
      <c r="R25" s="121"/>
      <c r="S25" s="70"/>
      <c r="T25" s="70"/>
    </row>
    <row r="26" spans="1:25" s="84" customFormat="1" ht="15" customHeight="1" x14ac:dyDescent="0.25">
      <c r="A26" s="11" t="s">
        <v>18972</v>
      </c>
      <c r="B26" s="11" t="s">
        <v>18973</v>
      </c>
      <c r="C26" s="11" t="s">
        <v>18974</v>
      </c>
      <c r="D26" s="11">
        <v>108051</v>
      </c>
      <c r="E26" s="11" t="s">
        <v>16803</v>
      </c>
      <c r="F26" s="11">
        <v>8263000187</v>
      </c>
      <c r="G26" s="11" t="s">
        <v>18975</v>
      </c>
      <c r="H26" s="11">
        <v>14750000</v>
      </c>
      <c r="I26" s="11"/>
      <c r="J26" s="11">
        <v>2655000</v>
      </c>
      <c r="K26" s="11">
        <f t="shared" si="0"/>
        <v>17405000</v>
      </c>
      <c r="L26" s="11">
        <v>45007.729166666664</v>
      </c>
      <c r="M26" s="11">
        <v>1246343092</v>
      </c>
      <c r="N26" s="11" t="s">
        <v>16805</v>
      </c>
      <c r="O26" s="11">
        <v>305197824583</v>
      </c>
      <c r="P26" s="11">
        <v>45069</v>
      </c>
      <c r="Q26" s="11" t="s">
        <v>21</v>
      </c>
      <c r="R26" s="121"/>
      <c r="S26" s="70"/>
      <c r="T26" s="70"/>
    </row>
    <row r="27" spans="1:25" s="84" customFormat="1" ht="15" customHeight="1" x14ac:dyDescent="0.25">
      <c r="A27" s="76" t="s">
        <v>2079</v>
      </c>
      <c r="B27" s="77" t="s">
        <v>2080</v>
      </c>
      <c r="C27" s="77" t="s">
        <v>2081</v>
      </c>
      <c r="D27" s="76">
        <v>919893</v>
      </c>
      <c r="E27" s="77" t="s">
        <v>2039</v>
      </c>
      <c r="F27" s="76">
        <v>8263000051</v>
      </c>
      <c r="G27" s="78">
        <v>2920003724</v>
      </c>
      <c r="H27" s="79">
        <v>14400000</v>
      </c>
      <c r="I27" s="79"/>
      <c r="J27" s="79">
        <v>2592000</v>
      </c>
      <c r="K27" s="80">
        <f t="shared" si="0"/>
        <v>16992000</v>
      </c>
      <c r="L27" s="81">
        <v>44264.729166666664</v>
      </c>
      <c r="M27" s="77">
        <v>6870067275</v>
      </c>
      <c r="N27" s="77" t="s">
        <v>52</v>
      </c>
      <c r="O27" s="78" t="s">
        <v>2082</v>
      </c>
      <c r="P27" s="81">
        <v>44346</v>
      </c>
      <c r="Q27" s="77" t="s">
        <v>54</v>
      </c>
      <c r="R27" s="83"/>
      <c r="S27" s="70"/>
      <c r="T27" s="70"/>
    </row>
    <row r="28" spans="1:25" s="84" customFormat="1" ht="15" hidden="1" customHeight="1" x14ac:dyDescent="0.25">
      <c r="A28" s="76" t="s">
        <v>9126</v>
      </c>
      <c r="B28" s="82" t="s">
        <v>9127</v>
      </c>
      <c r="C28" s="82" t="s">
        <v>9128</v>
      </c>
      <c r="D28" s="76">
        <v>821146</v>
      </c>
      <c r="E28" s="82" t="s">
        <v>446</v>
      </c>
      <c r="F28" s="76">
        <v>8268006130</v>
      </c>
      <c r="G28" s="78" t="s">
        <v>9129</v>
      </c>
      <c r="H28" s="80">
        <v>14002630.379999999</v>
      </c>
      <c r="I28" s="80"/>
      <c r="J28" s="80">
        <v>2520473.62</v>
      </c>
      <c r="K28" s="80">
        <f t="shared" si="0"/>
        <v>16523104</v>
      </c>
      <c r="L28" s="81">
        <v>44530.729166666664</v>
      </c>
      <c r="M28" s="77">
        <v>44249987</v>
      </c>
      <c r="N28" s="82" t="s">
        <v>315</v>
      </c>
      <c r="O28" s="82">
        <v>112234517780</v>
      </c>
      <c r="P28" s="85">
        <v>44554</v>
      </c>
      <c r="Q28" s="82" t="s">
        <v>243</v>
      </c>
      <c r="R28" s="83" t="s">
        <v>506</v>
      </c>
      <c r="S28" s="70"/>
      <c r="T28" s="70"/>
    </row>
    <row r="29" spans="1:25" s="84" customFormat="1" ht="15" customHeight="1" x14ac:dyDescent="0.25">
      <c r="A29" s="76" t="s">
        <v>7992</v>
      </c>
      <c r="B29" s="77" t="s">
        <v>7993</v>
      </c>
      <c r="C29" s="77" t="s">
        <v>7994</v>
      </c>
      <c r="D29" s="76">
        <v>821012</v>
      </c>
      <c r="E29" s="77" t="s">
        <v>3527</v>
      </c>
      <c r="F29" s="76">
        <v>8263000088</v>
      </c>
      <c r="G29" s="78" t="s">
        <v>7995</v>
      </c>
      <c r="H29" s="79">
        <v>13713959</v>
      </c>
      <c r="I29" s="79"/>
      <c r="J29" s="79">
        <v>2468512.62</v>
      </c>
      <c r="K29" s="80">
        <f t="shared" si="0"/>
        <v>16182471.620000001</v>
      </c>
      <c r="L29" s="81">
        <v>44455.729166666664</v>
      </c>
      <c r="M29" s="77">
        <v>6870262458</v>
      </c>
      <c r="N29" s="77" t="s">
        <v>52</v>
      </c>
      <c r="O29" s="78" t="s">
        <v>7996</v>
      </c>
      <c r="P29" s="81">
        <v>44512</v>
      </c>
      <c r="Q29" s="77" t="s">
        <v>54</v>
      </c>
      <c r="R29" s="83"/>
      <c r="S29" s="70"/>
      <c r="T29" s="70"/>
    </row>
    <row r="30" spans="1:25" s="84" customFormat="1" ht="15" customHeight="1" x14ac:dyDescent="0.25">
      <c r="A30" s="76" t="s">
        <v>18059</v>
      </c>
      <c r="B30" s="77" t="s">
        <v>18060</v>
      </c>
      <c r="C30" s="77" t="s">
        <v>18061</v>
      </c>
      <c r="D30" s="76">
        <v>200735</v>
      </c>
      <c r="E30" s="77" t="s">
        <v>18062</v>
      </c>
      <c r="F30" s="76">
        <v>8262000058</v>
      </c>
      <c r="G30" s="78" t="s">
        <v>18063</v>
      </c>
      <c r="H30" s="79">
        <v>13562711.25</v>
      </c>
      <c r="I30" s="79"/>
      <c r="J30" s="79">
        <v>0</v>
      </c>
      <c r="K30" s="80">
        <f t="shared" si="0"/>
        <v>13562711.25</v>
      </c>
      <c r="L30" s="81">
        <v>44798</v>
      </c>
      <c r="M30" s="77">
        <v>1246455246</v>
      </c>
      <c r="N30" s="77" t="s">
        <v>3282</v>
      </c>
      <c r="O30" s="78"/>
      <c r="P30" s="81"/>
      <c r="Q30" s="82" t="s">
        <v>2417</v>
      </c>
      <c r="R30" s="83"/>
      <c r="S30" s="70"/>
      <c r="T30" s="70"/>
    </row>
    <row r="31" spans="1:25" s="84" customFormat="1" ht="15" customHeight="1" x14ac:dyDescent="0.25">
      <c r="A31" s="76" t="s">
        <v>13255</v>
      </c>
      <c r="B31" s="82" t="s">
        <v>13256</v>
      </c>
      <c r="C31" s="82" t="s">
        <v>13257</v>
      </c>
      <c r="D31" s="76">
        <v>820886</v>
      </c>
      <c r="E31" s="82" t="s">
        <v>10575</v>
      </c>
      <c r="F31" s="76">
        <v>8268007755</v>
      </c>
      <c r="G31" s="78" t="s">
        <v>13258</v>
      </c>
      <c r="H31" s="80">
        <v>13307164.48</v>
      </c>
      <c r="I31" s="80"/>
      <c r="J31" s="80">
        <v>2395289.52</v>
      </c>
      <c r="K31" s="80">
        <f t="shared" si="0"/>
        <v>15702454</v>
      </c>
      <c r="L31" s="81">
        <v>44655.729166666664</v>
      </c>
      <c r="M31" s="77">
        <v>43900062</v>
      </c>
      <c r="N31" s="82" t="s">
        <v>315</v>
      </c>
      <c r="O31" s="82" t="s">
        <v>13259</v>
      </c>
      <c r="P31" s="85">
        <v>44695</v>
      </c>
      <c r="Q31" s="82" t="s">
        <v>243</v>
      </c>
      <c r="R31" s="83"/>
      <c r="S31" s="71"/>
      <c r="T31" s="71"/>
    </row>
    <row r="32" spans="1:25" s="84" customFormat="1" ht="15" customHeight="1" x14ac:dyDescent="0.25">
      <c r="A32" s="76" t="s">
        <v>6976</v>
      </c>
      <c r="B32" s="77" t="s">
        <v>6977</v>
      </c>
      <c r="C32" s="77" t="s">
        <v>6978</v>
      </c>
      <c r="D32" s="76">
        <v>821027</v>
      </c>
      <c r="E32" s="77" t="s">
        <v>474</v>
      </c>
      <c r="F32" s="76">
        <v>8268005622</v>
      </c>
      <c r="G32" s="78" t="s">
        <v>6979</v>
      </c>
      <c r="H32" s="79">
        <v>12975907.627118645</v>
      </c>
      <c r="I32" s="79"/>
      <c r="J32" s="79">
        <v>2335663.3728813562</v>
      </c>
      <c r="K32" s="80">
        <f t="shared" si="0"/>
        <v>15311571.000000002</v>
      </c>
      <c r="L32" s="81">
        <v>44429</v>
      </c>
      <c r="M32" s="77">
        <v>44127882</v>
      </c>
      <c r="N32" s="77" t="s">
        <v>52</v>
      </c>
      <c r="O32" s="78" t="s">
        <v>6980</v>
      </c>
      <c r="P32" s="81">
        <v>44490</v>
      </c>
      <c r="Q32" s="77" t="s">
        <v>54</v>
      </c>
      <c r="R32" s="83"/>
      <c r="S32" s="70"/>
      <c r="T32" s="70"/>
    </row>
    <row r="33" spans="1:20" s="84" customFormat="1" ht="15" customHeight="1" x14ac:dyDescent="0.25">
      <c r="A33" s="76" t="s">
        <v>9100</v>
      </c>
      <c r="B33" s="77" t="s">
        <v>9101</v>
      </c>
      <c r="C33" s="77" t="s">
        <v>9102</v>
      </c>
      <c r="D33" s="76">
        <v>821027</v>
      </c>
      <c r="E33" s="77" t="s">
        <v>474</v>
      </c>
      <c r="F33" s="76">
        <v>8268005622</v>
      </c>
      <c r="G33" s="78" t="s">
        <v>9103</v>
      </c>
      <c r="H33" s="79">
        <v>12768672.889830509</v>
      </c>
      <c r="I33" s="79"/>
      <c r="J33" s="79">
        <v>2298361.1201694915</v>
      </c>
      <c r="K33" s="80">
        <f t="shared" si="0"/>
        <v>15067034.010000002</v>
      </c>
      <c r="L33" s="81">
        <v>44483.729166666664</v>
      </c>
      <c r="M33" s="77">
        <v>44242896</v>
      </c>
      <c r="N33" s="77" t="s">
        <v>52</v>
      </c>
      <c r="O33" s="78" t="s">
        <v>9104</v>
      </c>
      <c r="P33" s="81">
        <v>44551</v>
      </c>
      <c r="Q33" s="77" t="s">
        <v>54</v>
      </c>
      <c r="R33" s="83"/>
      <c r="S33" s="70"/>
      <c r="T33" s="70"/>
    </row>
    <row r="34" spans="1:20" s="84" customFormat="1" ht="15" hidden="1" customHeight="1" x14ac:dyDescent="0.25">
      <c r="A34" s="76" t="s">
        <v>8756</v>
      </c>
      <c r="B34" s="82" t="s">
        <v>8757</v>
      </c>
      <c r="C34" s="82" t="s">
        <v>8758</v>
      </c>
      <c r="D34" s="76">
        <v>821146</v>
      </c>
      <c r="E34" s="82" t="s">
        <v>446</v>
      </c>
      <c r="F34" s="76">
        <v>8268006130</v>
      </c>
      <c r="G34" s="78" t="s">
        <v>8759</v>
      </c>
      <c r="H34" s="80">
        <v>12518735.58</v>
      </c>
      <c r="I34" s="80"/>
      <c r="J34" s="80">
        <v>2253372.42</v>
      </c>
      <c r="K34" s="80">
        <f t="shared" si="0"/>
        <v>14772108</v>
      </c>
      <c r="L34" s="81">
        <v>44527.729166666664</v>
      </c>
      <c r="M34" s="77">
        <v>44217773</v>
      </c>
      <c r="N34" s="82" t="s">
        <v>315</v>
      </c>
      <c r="O34" s="82">
        <v>112177197146</v>
      </c>
      <c r="P34" s="85">
        <v>44548</v>
      </c>
      <c r="Q34" s="82" t="s">
        <v>243</v>
      </c>
      <c r="R34" s="83" t="s">
        <v>506</v>
      </c>
      <c r="S34" s="70"/>
      <c r="T34" s="70"/>
    </row>
    <row r="35" spans="1:20" s="84" customFormat="1" ht="15" customHeight="1" x14ac:dyDescent="0.25">
      <c r="A35" s="76" t="s">
        <v>9755</v>
      </c>
      <c r="B35" s="77" t="s">
        <v>9756</v>
      </c>
      <c r="C35" s="77" t="s">
        <v>9757</v>
      </c>
      <c r="D35" s="76">
        <v>121011</v>
      </c>
      <c r="E35" s="77" t="s">
        <v>9221</v>
      </c>
      <c r="F35" s="76">
        <v>8263000175</v>
      </c>
      <c r="G35" s="78" t="s">
        <v>9758</v>
      </c>
      <c r="H35" s="79">
        <v>12214306.779661018</v>
      </c>
      <c r="I35" s="79"/>
      <c r="J35" s="79">
        <v>2198575.2203389835</v>
      </c>
      <c r="K35" s="80">
        <f t="shared" si="0"/>
        <v>14412882.000000002</v>
      </c>
      <c r="L35" s="81">
        <v>44555.729166666664</v>
      </c>
      <c r="M35" s="77">
        <v>6870334510</v>
      </c>
      <c r="N35" s="77" t="s">
        <v>52</v>
      </c>
      <c r="O35" s="78" t="s">
        <v>9759</v>
      </c>
      <c r="P35" s="81">
        <v>44580</v>
      </c>
      <c r="Q35" s="77" t="s">
        <v>54</v>
      </c>
      <c r="R35" s="83"/>
      <c r="S35" s="70"/>
      <c r="T35" s="70"/>
    </row>
    <row r="36" spans="1:20" s="84" customFormat="1" ht="15" customHeight="1" x14ac:dyDescent="0.25">
      <c r="A36" s="76" t="s">
        <v>819</v>
      </c>
      <c r="B36" s="77" t="s">
        <v>820</v>
      </c>
      <c r="C36" s="77" t="s">
        <v>821</v>
      </c>
      <c r="D36" s="76">
        <v>812140</v>
      </c>
      <c r="E36" s="82" t="s">
        <v>446</v>
      </c>
      <c r="F36" s="76">
        <v>8268005598</v>
      </c>
      <c r="G36" s="78" t="s">
        <v>822</v>
      </c>
      <c r="H36" s="79">
        <v>12002349.152542373</v>
      </c>
      <c r="I36" s="80"/>
      <c r="J36" s="79">
        <v>2160422.8474576273</v>
      </c>
      <c r="K36" s="80">
        <f t="shared" si="0"/>
        <v>14162772</v>
      </c>
      <c r="L36" s="81">
        <v>44259.729166666664</v>
      </c>
      <c r="M36" s="77">
        <v>44277703</v>
      </c>
      <c r="N36" s="77" t="s">
        <v>52</v>
      </c>
      <c r="O36" s="78" t="s">
        <v>823</v>
      </c>
      <c r="P36" s="81">
        <v>44274</v>
      </c>
      <c r="Q36" s="77" t="s">
        <v>54</v>
      </c>
      <c r="R36" s="83"/>
      <c r="S36" s="70"/>
      <c r="T36" s="70"/>
    </row>
    <row r="37" spans="1:20" s="84" customFormat="1" ht="15" customHeight="1" x14ac:dyDescent="0.25">
      <c r="A37" s="76" t="s">
        <v>13623</v>
      </c>
      <c r="B37" s="77" t="s">
        <v>13624</v>
      </c>
      <c r="C37" s="77" t="s">
        <v>13625</v>
      </c>
      <c r="D37" s="76">
        <v>821027</v>
      </c>
      <c r="E37" s="77" t="s">
        <v>474</v>
      </c>
      <c r="F37" s="76">
        <v>8268005622</v>
      </c>
      <c r="G37" s="78" t="s">
        <v>13626</v>
      </c>
      <c r="H37" s="79">
        <v>12000479.66101695</v>
      </c>
      <c r="I37" s="79"/>
      <c r="J37" s="79">
        <v>2160086.338983051</v>
      </c>
      <c r="K37" s="80">
        <f t="shared" si="0"/>
        <v>14160566.000000002</v>
      </c>
      <c r="L37" s="81">
        <v>44558.729166666664</v>
      </c>
      <c r="M37" s="77">
        <v>43970584</v>
      </c>
      <c r="N37" s="77" t="s">
        <v>52</v>
      </c>
      <c r="O37" s="78" t="s">
        <v>13627</v>
      </c>
      <c r="P37" s="81">
        <v>44636</v>
      </c>
      <c r="Q37" s="77" t="s">
        <v>54</v>
      </c>
      <c r="R37" s="83"/>
      <c r="S37" s="70"/>
      <c r="T37" s="70"/>
    </row>
    <row r="38" spans="1:20" s="84" customFormat="1" ht="15" hidden="1" customHeight="1" x14ac:dyDescent="0.25">
      <c r="A38" s="76" t="s">
        <v>4552</v>
      </c>
      <c r="B38" s="82" t="s">
        <v>4553</v>
      </c>
      <c r="C38" s="82" t="s">
        <v>4554</v>
      </c>
      <c r="D38" s="76">
        <v>821146</v>
      </c>
      <c r="E38" s="82" t="s">
        <v>446</v>
      </c>
      <c r="F38" s="76">
        <v>8268006130</v>
      </c>
      <c r="G38" s="78" t="s">
        <v>4555</v>
      </c>
      <c r="H38" s="80">
        <v>11994949.060000001</v>
      </c>
      <c r="I38" s="80"/>
      <c r="J38" s="80">
        <v>2159090.94</v>
      </c>
      <c r="K38" s="80">
        <f t="shared" si="0"/>
        <v>14154040</v>
      </c>
      <c r="L38" s="81">
        <v>44392.729166666664</v>
      </c>
      <c r="M38" s="77">
        <v>44014701</v>
      </c>
      <c r="N38" s="82" t="s">
        <v>315</v>
      </c>
      <c r="O38" s="82">
        <v>108183572715</v>
      </c>
      <c r="P38" s="85">
        <v>44428</v>
      </c>
      <c r="Q38" s="82" t="s">
        <v>243</v>
      </c>
      <c r="R38" s="83" t="s">
        <v>506</v>
      </c>
      <c r="S38" s="70"/>
      <c r="T38" s="70"/>
    </row>
    <row r="39" spans="1:20" s="84" customFormat="1" ht="15" customHeight="1" x14ac:dyDescent="0.25">
      <c r="A39" s="76" t="s">
        <v>1118</v>
      </c>
      <c r="B39" s="77" t="s">
        <v>1119</v>
      </c>
      <c r="C39" s="77" t="s">
        <v>1120</v>
      </c>
      <c r="D39" s="76">
        <v>700130</v>
      </c>
      <c r="E39" s="77" t="s">
        <v>1085</v>
      </c>
      <c r="F39" s="76">
        <v>8263000056</v>
      </c>
      <c r="G39" s="78" t="s">
        <v>1121</v>
      </c>
      <c r="H39" s="79">
        <v>11905000</v>
      </c>
      <c r="I39" s="79"/>
      <c r="J39" s="79">
        <v>2142900</v>
      </c>
      <c r="K39" s="80">
        <f t="shared" si="0"/>
        <v>14047900</v>
      </c>
      <c r="L39" s="81">
        <v>44250.729166666664</v>
      </c>
      <c r="M39" s="77">
        <v>6870354757</v>
      </c>
      <c r="N39" s="77" t="s">
        <v>52</v>
      </c>
      <c r="O39" s="78" t="s">
        <v>1122</v>
      </c>
      <c r="P39" s="81">
        <v>44294</v>
      </c>
      <c r="Q39" s="77" t="s">
        <v>54</v>
      </c>
      <c r="R39" s="83"/>
      <c r="S39" s="71"/>
      <c r="T39" s="71"/>
    </row>
    <row r="40" spans="1:20" s="84" customFormat="1" ht="15" customHeight="1" x14ac:dyDescent="0.25">
      <c r="A40" s="76" t="s">
        <v>13972</v>
      </c>
      <c r="B40" s="82" t="s">
        <v>13973</v>
      </c>
      <c r="C40" s="82" t="s">
        <v>13974</v>
      </c>
      <c r="D40" s="76">
        <v>820886</v>
      </c>
      <c r="E40" s="82" t="s">
        <v>10575</v>
      </c>
      <c r="F40" s="76">
        <v>8268007755</v>
      </c>
      <c r="G40" s="78" t="s">
        <v>13975</v>
      </c>
      <c r="H40" s="80">
        <v>11651806.76</v>
      </c>
      <c r="I40" s="80"/>
      <c r="J40" s="80">
        <v>2097325.2400000002</v>
      </c>
      <c r="K40" s="80">
        <f t="shared" si="0"/>
        <v>13749132</v>
      </c>
      <c r="L40" s="81">
        <v>44688.729166666664</v>
      </c>
      <c r="M40" s="77">
        <v>43983838</v>
      </c>
      <c r="N40" s="82" t="s">
        <v>315</v>
      </c>
      <c r="O40" s="82" t="s">
        <v>13976</v>
      </c>
      <c r="P40" s="85">
        <v>44741</v>
      </c>
      <c r="Q40" s="82" t="s">
        <v>243</v>
      </c>
      <c r="R40" s="83"/>
      <c r="S40" s="70"/>
      <c r="T40" s="70"/>
    </row>
    <row r="41" spans="1:20" s="84" customFormat="1" ht="15" hidden="1" customHeight="1" x14ac:dyDescent="0.25">
      <c r="A41" s="76" t="s">
        <v>11410</v>
      </c>
      <c r="B41" s="82" t="s">
        <v>11411</v>
      </c>
      <c r="C41" s="82" t="s">
        <v>11412</v>
      </c>
      <c r="D41" s="76">
        <v>821146</v>
      </c>
      <c r="E41" s="82" t="s">
        <v>446</v>
      </c>
      <c r="F41" s="76">
        <v>8268006130</v>
      </c>
      <c r="G41" s="78" t="s">
        <v>11413</v>
      </c>
      <c r="H41" s="80">
        <v>11633384.640000001</v>
      </c>
      <c r="I41" s="80"/>
      <c r="J41" s="80">
        <v>2094009.36</v>
      </c>
      <c r="K41" s="80">
        <f t="shared" si="0"/>
        <v>13727394</v>
      </c>
      <c r="L41" s="81">
        <v>44615.729166666664</v>
      </c>
      <c r="M41" s="77">
        <v>44404471</v>
      </c>
      <c r="N41" s="82" t="s">
        <v>315</v>
      </c>
      <c r="O41" s="82">
        <v>203241885088</v>
      </c>
      <c r="P41" s="85">
        <v>44645</v>
      </c>
      <c r="Q41" s="82" t="s">
        <v>243</v>
      </c>
      <c r="R41" s="83" t="s">
        <v>506</v>
      </c>
      <c r="S41" s="70"/>
      <c r="T41" s="70"/>
    </row>
    <row r="42" spans="1:20" s="84" customFormat="1" ht="15" hidden="1" customHeight="1" x14ac:dyDescent="0.25">
      <c r="A42" s="76" t="s">
        <v>6141</v>
      </c>
      <c r="B42" s="82" t="s">
        <v>6142</v>
      </c>
      <c r="C42" s="82" t="s">
        <v>6143</v>
      </c>
      <c r="D42" s="76">
        <v>821146</v>
      </c>
      <c r="E42" s="82" t="s">
        <v>446</v>
      </c>
      <c r="F42" s="76">
        <v>8268006130</v>
      </c>
      <c r="G42" s="78" t="s">
        <v>6144</v>
      </c>
      <c r="H42" s="80">
        <v>11596170.359999999</v>
      </c>
      <c r="I42" s="80"/>
      <c r="J42" s="80">
        <v>2087310.64</v>
      </c>
      <c r="K42" s="80">
        <f t="shared" si="0"/>
        <v>13683481</v>
      </c>
      <c r="L42" s="81">
        <v>44431.729166666664</v>
      </c>
      <c r="M42" s="77">
        <v>44078878</v>
      </c>
      <c r="N42" s="82" t="s">
        <v>315</v>
      </c>
      <c r="O42" s="82">
        <v>109215445031</v>
      </c>
      <c r="P42" s="85">
        <v>44462</v>
      </c>
      <c r="Q42" s="82" t="s">
        <v>243</v>
      </c>
      <c r="R42" s="83" t="s">
        <v>506</v>
      </c>
      <c r="S42" s="70"/>
      <c r="T42" s="70"/>
    </row>
    <row r="43" spans="1:20" s="75" customFormat="1" ht="15" customHeight="1" x14ac:dyDescent="0.25">
      <c r="A43" s="76" t="s">
        <v>13933</v>
      </c>
      <c r="B43" s="77" t="s">
        <v>13934</v>
      </c>
      <c r="C43" s="77" t="s">
        <v>13935</v>
      </c>
      <c r="D43" s="76">
        <v>502510</v>
      </c>
      <c r="E43" s="77" t="s">
        <v>13920</v>
      </c>
      <c r="F43" s="76">
        <v>8263000158</v>
      </c>
      <c r="G43" s="78" t="s">
        <v>13936</v>
      </c>
      <c r="H43" s="79">
        <v>11500000</v>
      </c>
      <c r="I43" s="79"/>
      <c r="J43" s="79">
        <v>2070000</v>
      </c>
      <c r="K43" s="80">
        <f t="shared" si="0"/>
        <v>13570000</v>
      </c>
      <c r="L43" s="81">
        <v>44645.729166666664</v>
      </c>
      <c r="M43" s="77">
        <v>6870092964</v>
      </c>
      <c r="N43" s="77" t="s">
        <v>3282</v>
      </c>
      <c r="O43" s="78" t="s">
        <v>13937</v>
      </c>
      <c r="P43" s="81">
        <v>44737</v>
      </c>
      <c r="Q43" s="82" t="s">
        <v>2417</v>
      </c>
      <c r="R43" s="83"/>
      <c r="S43" s="70"/>
      <c r="T43" s="70"/>
    </row>
    <row r="44" spans="1:20" s="75" customFormat="1" ht="15" customHeight="1" x14ac:dyDescent="0.25">
      <c r="A44" s="76" t="s">
        <v>13938</v>
      </c>
      <c r="B44" s="77" t="s">
        <v>13939</v>
      </c>
      <c r="C44" s="77" t="s">
        <v>13940</v>
      </c>
      <c r="D44" s="76">
        <v>502510</v>
      </c>
      <c r="E44" s="77" t="s">
        <v>13920</v>
      </c>
      <c r="F44" s="76">
        <v>8263000158</v>
      </c>
      <c r="G44" s="78" t="s">
        <v>13941</v>
      </c>
      <c r="H44" s="79">
        <v>11500000</v>
      </c>
      <c r="I44" s="79"/>
      <c r="J44" s="79">
        <v>2070000</v>
      </c>
      <c r="K44" s="80">
        <f t="shared" si="0"/>
        <v>13570000</v>
      </c>
      <c r="L44" s="81">
        <v>44646.729166666664</v>
      </c>
      <c r="M44" s="77">
        <v>6870092968</v>
      </c>
      <c r="N44" s="77" t="s">
        <v>3282</v>
      </c>
      <c r="O44" s="78" t="s">
        <v>13942</v>
      </c>
      <c r="P44" s="81">
        <v>44737</v>
      </c>
      <c r="Q44" s="82" t="s">
        <v>2417</v>
      </c>
      <c r="R44" s="83"/>
      <c r="S44" s="70"/>
      <c r="T44" s="70"/>
    </row>
    <row r="45" spans="1:20" s="84" customFormat="1" ht="15" customHeight="1" x14ac:dyDescent="0.25">
      <c r="A45" s="11" t="s">
        <v>13917</v>
      </c>
      <c r="B45" s="11" t="s">
        <v>13918</v>
      </c>
      <c r="C45" s="11" t="s">
        <v>13919</v>
      </c>
      <c r="D45" s="11">
        <v>502510</v>
      </c>
      <c r="E45" s="11" t="s">
        <v>13920</v>
      </c>
      <c r="F45" s="11">
        <v>8263000158</v>
      </c>
      <c r="G45" s="11" t="s">
        <v>13921</v>
      </c>
      <c r="H45" s="11">
        <v>11500000</v>
      </c>
      <c r="I45" s="11"/>
      <c r="J45" s="11">
        <v>2070000</v>
      </c>
      <c r="K45" s="11">
        <f t="shared" si="0"/>
        <v>13570000</v>
      </c>
      <c r="L45" s="11">
        <v>44645.729166666664</v>
      </c>
      <c r="M45" s="11">
        <v>6870099660</v>
      </c>
      <c r="N45" s="11" t="s">
        <v>3282</v>
      </c>
      <c r="O45" s="11" t="s">
        <v>13922</v>
      </c>
      <c r="P45" s="11">
        <v>44741</v>
      </c>
      <c r="Q45" s="11" t="s">
        <v>2417</v>
      </c>
      <c r="R45" s="121"/>
      <c r="S45" s="70"/>
      <c r="T45" s="70"/>
    </row>
    <row r="46" spans="1:20" s="84" customFormat="1" ht="15" customHeight="1" x14ac:dyDescent="0.25">
      <c r="A46" s="11" t="s">
        <v>13928</v>
      </c>
      <c r="B46" s="11" t="s">
        <v>13929</v>
      </c>
      <c r="C46" s="11" t="s">
        <v>13930</v>
      </c>
      <c r="D46" s="11">
        <v>502510</v>
      </c>
      <c r="E46" s="11" t="s">
        <v>13920</v>
      </c>
      <c r="F46" s="11">
        <v>8263000158</v>
      </c>
      <c r="G46" s="11" t="s">
        <v>13931</v>
      </c>
      <c r="H46" s="11">
        <v>11500000</v>
      </c>
      <c r="I46" s="11"/>
      <c r="J46" s="11">
        <v>2070000</v>
      </c>
      <c r="K46" s="11">
        <f t="shared" si="0"/>
        <v>13570000</v>
      </c>
      <c r="L46" s="11">
        <v>44645.729166666664</v>
      </c>
      <c r="M46" s="11">
        <v>6870092959</v>
      </c>
      <c r="N46" s="11" t="s">
        <v>3282</v>
      </c>
      <c r="O46" s="11" t="s">
        <v>13932</v>
      </c>
      <c r="P46" s="11">
        <v>44741</v>
      </c>
      <c r="Q46" s="11" t="s">
        <v>2417</v>
      </c>
      <c r="R46" s="121"/>
      <c r="S46" s="70"/>
      <c r="T46" s="70"/>
    </row>
    <row r="47" spans="1:20" s="75" customFormat="1" ht="15" customHeight="1" x14ac:dyDescent="0.25">
      <c r="A47" s="11" t="s">
        <v>13959</v>
      </c>
      <c r="B47" s="11" t="s">
        <v>13960</v>
      </c>
      <c r="C47" s="11" t="s">
        <v>13961</v>
      </c>
      <c r="D47" s="11">
        <v>502510</v>
      </c>
      <c r="E47" s="11" t="s">
        <v>13920</v>
      </c>
      <c r="F47" s="11">
        <v>8263000158</v>
      </c>
      <c r="G47" s="11" t="s">
        <v>13962</v>
      </c>
      <c r="H47" s="11">
        <v>11500000</v>
      </c>
      <c r="I47" s="11"/>
      <c r="J47" s="11">
        <v>2070000</v>
      </c>
      <c r="K47" s="11">
        <f t="shared" si="0"/>
        <v>13570000</v>
      </c>
      <c r="L47" s="11">
        <v>44645.729166666664</v>
      </c>
      <c r="M47" s="11">
        <v>6870094451</v>
      </c>
      <c r="N47" s="11" t="s">
        <v>3282</v>
      </c>
      <c r="O47" s="11" t="s">
        <v>13963</v>
      </c>
      <c r="P47" s="11">
        <v>44737</v>
      </c>
      <c r="Q47" s="11" t="s">
        <v>2417</v>
      </c>
      <c r="R47" s="121"/>
      <c r="S47" s="70"/>
      <c r="T47" s="70"/>
    </row>
    <row r="48" spans="1:20" s="73" customFormat="1" ht="15" customHeight="1" x14ac:dyDescent="0.25">
      <c r="A48" s="76">
        <v>232</v>
      </c>
      <c r="B48" s="77" t="s">
        <v>14235</v>
      </c>
      <c r="C48" s="77" t="s">
        <v>14236</v>
      </c>
      <c r="D48" s="76">
        <v>817954</v>
      </c>
      <c r="E48" s="77" t="s">
        <v>14237</v>
      </c>
      <c r="F48" s="76">
        <v>8268008975</v>
      </c>
      <c r="G48" s="78" t="s">
        <v>14238</v>
      </c>
      <c r="H48" s="79">
        <v>11235110</v>
      </c>
      <c r="I48" s="79"/>
      <c r="J48" s="79">
        <v>0</v>
      </c>
      <c r="K48" s="80">
        <f t="shared" si="0"/>
        <v>11235110</v>
      </c>
      <c r="L48" s="81">
        <v>44721.729166666664</v>
      </c>
      <c r="M48" s="77">
        <v>44031855</v>
      </c>
      <c r="N48" s="77" t="s">
        <v>8899</v>
      </c>
      <c r="O48" s="78" t="s">
        <v>14239</v>
      </c>
      <c r="P48" s="81">
        <v>44768</v>
      </c>
      <c r="Q48" s="82" t="s">
        <v>8901</v>
      </c>
      <c r="R48" s="83"/>
      <c r="S48" s="70"/>
      <c r="T48" s="70"/>
    </row>
    <row r="49" spans="1:20" s="74" customFormat="1" ht="15" customHeight="1" x14ac:dyDescent="0.25">
      <c r="A49" s="11" t="s">
        <v>20344</v>
      </c>
      <c r="B49" s="11" t="s">
        <v>20345</v>
      </c>
      <c r="C49" s="11"/>
      <c r="D49" s="11">
        <v>300286</v>
      </c>
      <c r="E49" s="11" t="s">
        <v>14930</v>
      </c>
      <c r="F49" s="11">
        <v>8265000202</v>
      </c>
      <c r="G49" s="11">
        <v>712749077</v>
      </c>
      <c r="H49" s="11">
        <v>11100000</v>
      </c>
      <c r="I49" s="11"/>
      <c r="J49" s="11">
        <v>1998000</v>
      </c>
      <c r="K49" s="11">
        <f t="shared" si="0"/>
        <v>13098000</v>
      </c>
      <c r="L49" s="11">
        <v>45169</v>
      </c>
      <c r="M49" s="11"/>
      <c r="N49" s="11" t="s">
        <v>1933</v>
      </c>
      <c r="O49" s="11" t="s">
        <v>20346</v>
      </c>
      <c r="P49" s="11" t="s">
        <v>20347</v>
      </c>
      <c r="Q49" s="11" t="s">
        <v>25</v>
      </c>
      <c r="R49" s="121"/>
      <c r="S49" s="70"/>
      <c r="T49" s="70"/>
    </row>
    <row r="50" spans="1:20" s="74" customFormat="1" ht="15" customHeight="1" x14ac:dyDescent="0.25">
      <c r="A50" s="11" t="s">
        <v>20430</v>
      </c>
      <c r="B50" s="11" t="s">
        <v>20431</v>
      </c>
      <c r="C50" s="11"/>
      <c r="D50" s="11">
        <v>300286</v>
      </c>
      <c r="E50" s="11" t="s">
        <v>14930</v>
      </c>
      <c r="F50" s="11">
        <v>8265000202</v>
      </c>
      <c r="G50" s="11">
        <v>712749886</v>
      </c>
      <c r="H50" s="11">
        <v>11100000</v>
      </c>
      <c r="I50" s="11"/>
      <c r="J50" s="11">
        <v>1998000</v>
      </c>
      <c r="K50" s="11">
        <f t="shared" si="0"/>
        <v>13098000</v>
      </c>
      <c r="L50" s="11">
        <v>45190</v>
      </c>
      <c r="M50" s="11"/>
      <c r="N50" s="11" t="s">
        <v>1933</v>
      </c>
      <c r="O50" s="11" t="s">
        <v>20432</v>
      </c>
      <c r="P50" s="11" t="s">
        <v>20433</v>
      </c>
      <c r="Q50" s="11" t="s">
        <v>25</v>
      </c>
      <c r="R50" s="121"/>
      <c r="S50" s="70"/>
      <c r="T50" s="70"/>
    </row>
    <row r="51" spans="1:20" s="73" customFormat="1" ht="15" hidden="1" customHeight="1" x14ac:dyDescent="0.25">
      <c r="A51" s="76" t="s">
        <v>8424</v>
      </c>
      <c r="B51" s="82" t="s">
        <v>8425</v>
      </c>
      <c r="C51" s="82" t="s">
        <v>8426</v>
      </c>
      <c r="D51" s="76">
        <v>821146</v>
      </c>
      <c r="E51" s="82" t="s">
        <v>446</v>
      </c>
      <c r="F51" s="76">
        <v>8268006130</v>
      </c>
      <c r="G51" s="78" t="s">
        <v>8427</v>
      </c>
      <c r="H51" s="80">
        <v>10826463.539999999</v>
      </c>
      <c r="I51" s="80"/>
      <c r="J51" s="80">
        <v>1948763.46</v>
      </c>
      <c r="K51" s="80">
        <f t="shared" si="0"/>
        <v>12775227</v>
      </c>
      <c r="L51" s="81">
        <v>44502.729166666664</v>
      </c>
      <c r="M51" s="77">
        <v>44197033</v>
      </c>
      <c r="N51" s="82" t="s">
        <v>315</v>
      </c>
      <c r="O51" s="82">
        <v>111265770010</v>
      </c>
      <c r="P51" s="85">
        <v>44527</v>
      </c>
      <c r="Q51" s="82" t="s">
        <v>243</v>
      </c>
      <c r="R51" s="83" t="s">
        <v>506</v>
      </c>
      <c r="S51" s="70"/>
      <c r="T51" s="70"/>
    </row>
    <row r="52" spans="1:20" s="84" customFormat="1" ht="15" customHeight="1" x14ac:dyDescent="0.25">
      <c r="A52" s="76" t="s">
        <v>11780</v>
      </c>
      <c r="B52" s="82" t="s">
        <v>11781</v>
      </c>
      <c r="C52" s="82" t="s">
        <v>11782</v>
      </c>
      <c r="D52" s="76">
        <v>820851</v>
      </c>
      <c r="E52" s="82" t="s">
        <v>10575</v>
      </c>
      <c r="F52" s="76">
        <v>8268007755</v>
      </c>
      <c r="G52" s="78" t="s">
        <v>11783</v>
      </c>
      <c r="H52" s="80">
        <v>10769809.359999999</v>
      </c>
      <c r="I52" s="80"/>
      <c r="J52" s="80">
        <v>1938565.64</v>
      </c>
      <c r="K52" s="80">
        <f t="shared" si="0"/>
        <v>12708375</v>
      </c>
      <c r="L52" s="81">
        <v>44625.729166666664</v>
      </c>
      <c r="M52" s="77">
        <v>44435933</v>
      </c>
      <c r="N52" s="82" t="s">
        <v>315</v>
      </c>
      <c r="O52" s="82" t="s">
        <v>11784</v>
      </c>
      <c r="P52" s="85">
        <v>44645</v>
      </c>
      <c r="Q52" s="82" t="s">
        <v>243</v>
      </c>
      <c r="R52" s="83"/>
      <c r="S52" s="70"/>
      <c r="T52" s="70"/>
    </row>
    <row r="53" spans="1:20" s="73" customFormat="1" ht="15" customHeight="1" x14ac:dyDescent="0.25">
      <c r="A53" s="76" t="s">
        <v>2373</v>
      </c>
      <c r="B53" s="77" t="s">
        <v>2374</v>
      </c>
      <c r="C53" s="77" t="s">
        <v>2375</v>
      </c>
      <c r="D53" s="76">
        <v>405996</v>
      </c>
      <c r="E53" s="77" t="s">
        <v>2376</v>
      </c>
      <c r="F53" s="76">
        <v>8263000079</v>
      </c>
      <c r="G53" s="78">
        <v>202901005495</v>
      </c>
      <c r="H53" s="79">
        <v>10742922</v>
      </c>
      <c r="I53" s="79"/>
      <c r="J53" s="79">
        <v>1933725.96</v>
      </c>
      <c r="K53" s="80">
        <f t="shared" si="0"/>
        <v>12676647.960000001</v>
      </c>
      <c r="L53" s="81">
        <v>44286.729166666664</v>
      </c>
      <c r="M53" s="77">
        <v>6870080316</v>
      </c>
      <c r="N53" s="77" t="s">
        <v>52</v>
      </c>
      <c r="O53" s="78" t="s">
        <v>2377</v>
      </c>
      <c r="P53" s="81">
        <v>44358</v>
      </c>
      <c r="Q53" s="77" t="s">
        <v>54</v>
      </c>
      <c r="R53" s="83"/>
      <c r="S53" s="70"/>
      <c r="T53" s="70"/>
    </row>
    <row r="54" spans="1:20" s="71" customFormat="1" ht="15" customHeight="1" x14ac:dyDescent="0.25">
      <c r="A54" s="76" t="s">
        <v>1807</v>
      </c>
      <c r="B54" s="77" t="s">
        <v>1808</v>
      </c>
      <c r="C54" s="77" t="s">
        <v>1809</v>
      </c>
      <c r="D54" s="76">
        <v>812140</v>
      </c>
      <c r="E54" s="82" t="s">
        <v>446</v>
      </c>
      <c r="F54" s="76">
        <v>8268005598</v>
      </c>
      <c r="G54" s="78" t="s">
        <v>1810</v>
      </c>
      <c r="H54" s="79">
        <v>10728025.423728814</v>
      </c>
      <c r="I54" s="80"/>
      <c r="J54" s="79">
        <v>1931044.5762711866</v>
      </c>
      <c r="K54" s="80">
        <f t="shared" si="0"/>
        <v>12659070</v>
      </c>
      <c r="L54" s="81">
        <v>44308.729166666664</v>
      </c>
      <c r="M54" s="77">
        <v>43872375</v>
      </c>
      <c r="N54" s="77" t="s">
        <v>52</v>
      </c>
      <c r="O54" s="78" t="s">
        <v>1811</v>
      </c>
      <c r="P54" s="81">
        <v>44329</v>
      </c>
      <c r="Q54" s="77" t="s">
        <v>54</v>
      </c>
      <c r="R54" s="83"/>
      <c r="S54" s="70"/>
      <c r="T54" s="70"/>
    </row>
    <row r="55" spans="1:20" s="84" customFormat="1" ht="15" customHeight="1" x14ac:dyDescent="0.25">
      <c r="A55" s="76" t="s">
        <v>12606</v>
      </c>
      <c r="B55" s="82" t="s">
        <v>12607</v>
      </c>
      <c r="C55" s="82" t="s">
        <v>12608</v>
      </c>
      <c r="D55" s="76">
        <v>820886</v>
      </c>
      <c r="E55" s="82" t="s">
        <v>10575</v>
      </c>
      <c r="F55" s="76">
        <v>8268007755</v>
      </c>
      <c r="G55" s="78" t="s">
        <v>12609</v>
      </c>
      <c r="H55" s="80">
        <v>10560220.32</v>
      </c>
      <c r="I55" s="80"/>
      <c r="J55" s="80">
        <v>1900839.68</v>
      </c>
      <c r="K55" s="80">
        <f t="shared" si="0"/>
        <v>12461060</v>
      </c>
      <c r="L55" s="81">
        <v>44652.729166666664</v>
      </c>
      <c r="M55" s="77">
        <v>43853913</v>
      </c>
      <c r="N55" s="82" t="s">
        <v>315</v>
      </c>
      <c r="O55" s="82" t="s">
        <v>12610</v>
      </c>
      <c r="P55" s="85">
        <v>44681</v>
      </c>
      <c r="Q55" s="82" t="s">
        <v>243</v>
      </c>
      <c r="R55" s="83"/>
      <c r="S55" s="70"/>
      <c r="T55" s="70"/>
    </row>
    <row r="56" spans="1:20" s="73" customFormat="1" ht="15" customHeight="1" x14ac:dyDescent="0.25">
      <c r="A56" s="76" t="s">
        <v>15177</v>
      </c>
      <c r="B56" s="77" t="s">
        <v>15178</v>
      </c>
      <c r="C56" s="77" t="s">
        <v>15179</v>
      </c>
      <c r="D56" s="76">
        <v>821146</v>
      </c>
      <c r="E56" s="82" t="s">
        <v>446</v>
      </c>
      <c r="F56" s="76">
        <v>8268008478</v>
      </c>
      <c r="G56" s="78" t="s">
        <v>15180</v>
      </c>
      <c r="H56" s="79">
        <v>10533571.186440678</v>
      </c>
      <c r="I56" s="79"/>
      <c r="J56" s="79">
        <v>1896042.8135593219</v>
      </c>
      <c r="K56" s="80">
        <f t="shared" si="0"/>
        <v>12429614</v>
      </c>
      <c r="L56" s="81">
        <v>44795.729166666664</v>
      </c>
      <c r="M56" s="77">
        <v>44115730</v>
      </c>
      <c r="N56" s="77" t="s">
        <v>3282</v>
      </c>
      <c r="O56" s="78">
        <v>209125377632</v>
      </c>
      <c r="P56" s="81">
        <v>44817</v>
      </c>
      <c r="Q56" s="82" t="s">
        <v>2417</v>
      </c>
      <c r="R56" s="83"/>
      <c r="S56" s="70"/>
      <c r="T56" s="70"/>
    </row>
    <row r="57" spans="1:20" s="73" customFormat="1" ht="15" customHeight="1" x14ac:dyDescent="0.25">
      <c r="A57" s="76">
        <v>362</v>
      </c>
      <c r="B57" s="77" t="s">
        <v>20091</v>
      </c>
      <c r="C57" s="77" t="s">
        <v>20092</v>
      </c>
      <c r="D57" s="76">
        <v>407422</v>
      </c>
      <c r="E57" s="77" t="s">
        <v>3518</v>
      </c>
      <c r="F57" s="76">
        <v>8263000264</v>
      </c>
      <c r="G57" s="78" t="s">
        <v>20093</v>
      </c>
      <c r="H57" s="79">
        <v>10500000</v>
      </c>
      <c r="I57" s="79"/>
      <c r="J57" s="79">
        <v>1890000</v>
      </c>
      <c r="K57" s="80">
        <f t="shared" si="0"/>
        <v>12390000</v>
      </c>
      <c r="L57" s="81">
        <v>45113.729166666664</v>
      </c>
      <c r="M57" s="77">
        <v>1246455653</v>
      </c>
      <c r="N57" s="77" t="s">
        <v>8899</v>
      </c>
      <c r="O57" s="78">
        <v>308113142244</v>
      </c>
      <c r="P57" s="81">
        <v>45153</v>
      </c>
      <c r="Q57" s="82" t="s">
        <v>8901</v>
      </c>
      <c r="R57" s="83"/>
      <c r="S57" s="70"/>
      <c r="T57" s="70"/>
    </row>
    <row r="58" spans="1:20" s="73" customFormat="1" ht="15" customHeight="1" x14ac:dyDescent="0.25">
      <c r="A58" s="76" t="s">
        <v>19500</v>
      </c>
      <c r="B58" s="77" t="s">
        <v>19501</v>
      </c>
      <c r="C58" s="77" t="s">
        <v>19502</v>
      </c>
      <c r="D58" s="76">
        <v>137974</v>
      </c>
      <c r="E58" s="77" t="s">
        <v>3527</v>
      </c>
      <c r="F58" s="76">
        <v>8263000113</v>
      </c>
      <c r="G58" s="78" t="s">
        <v>19503</v>
      </c>
      <c r="H58" s="79">
        <v>10160522.000000002</v>
      </c>
      <c r="I58" s="79"/>
      <c r="J58" s="79">
        <v>1828893.9600000002</v>
      </c>
      <c r="K58" s="80">
        <f t="shared" si="0"/>
        <v>11989415.960000003</v>
      </c>
      <c r="L58" s="81">
        <v>45043.729166666664</v>
      </c>
      <c r="M58" s="77">
        <v>1246393106</v>
      </c>
      <c r="N58" s="77" t="s">
        <v>3282</v>
      </c>
      <c r="O58" s="78" t="s">
        <v>19504</v>
      </c>
      <c r="P58" s="81">
        <v>45100</v>
      </c>
      <c r="Q58" s="82" t="s">
        <v>2417</v>
      </c>
      <c r="R58" s="83"/>
      <c r="S58" s="70"/>
      <c r="T58" s="70"/>
    </row>
    <row r="59" spans="1:20" s="73" customFormat="1" ht="15" customHeight="1" x14ac:dyDescent="0.25">
      <c r="A59" s="76" t="s">
        <v>13923</v>
      </c>
      <c r="B59" s="77" t="s">
        <v>13924</v>
      </c>
      <c r="C59" s="77" t="s">
        <v>13925</v>
      </c>
      <c r="D59" s="76">
        <v>502510</v>
      </c>
      <c r="E59" s="77" t="s">
        <v>13920</v>
      </c>
      <c r="F59" s="76">
        <v>8263000158</v>
      </c>
      <c r="G59" s="78" t="s">
        <v>13926</v>
      </c>
      <c r="H59" s="79">
        <v>10000000</v>
      </c>
      <c r="I59" s="79"/>
      <c r="J59" s="79">
        <v>1800000</v>
      </c>
      <c r="K59" s="80">
        <f t="shared" si="0"/>
        <v>11800000</v>
      </c>
      <c r="L59" s="81">
        <v>44646.729166666664</v>
      </c>
      <c r="M59" s="77">
        <v>6870092952</v>
      </c>
      <c r="N59" s="77" t="s">
        <v>3282</v>
      </c>
      <c r="O59" s="78" t="s">
        <v>13927</v>
      </c>
      <c r="P59" s="81">
        <v>44741</v>
      </c>
      <c r="Q59" s="82" t="s">
        <v>2417</v>
      </c>
      <c r="R59" s="83"/>
      <c r="S59" s="70"/>
      <c r="T59" s="70"/>
    </row>
    <row r="60" spans="1:20" s="84" customFormat="1" ht="15" customHeight="1" x14ac:dyDescent="0.25">
      <c r="A60" s="76" t="s">
        <v>7153</v>
      </c>
      <c r="B60" s="82" t="s">
        <v>7154</v>
      </c>
      <c r="C60" s="82" t="s">
        <v>21638</v>
      </c>
      <c r="D60" s="76">
        <v>137974</v>
      </c>
      <c r="E60" s="77" t="s">
        <v>3527</v>
      </c>
      <c r="F60" s="76">
        <v>8263000113</v>
      </c>
      <c r="G60" s="78" t="s">
        <v>7156</v>
      </c>
      <c r="H60" s="80">
        <v>9714695</v>
      </c>
      <c r="I60" s="80"/>
      <c r="J60" s="80">
        <v>1748645.0999999999</v>
      </c>
      <c r="K60" s="80">
        <f t="shared" si="0"/>
        <v>11463340.1</v>
      </c>
      <c r="L60" s="81">
        <v>44428.729166666664</v>
      </c>
      <c r="M60" s="77">
        <v>6870248824</v>
      </c>
      <c r="N60" s="82" t="s">
        <v>315</v>
      </c>
      <c r="O60" s="82" t="s">
        <v>7157</v>
      </c>
      <c r="P60" s="85">
        <v>44499</v>
      </c>
      <c r="Q60" s="82" t="s">
        <v>243</v>
      </c>
      <c r="R60" s="83"/>
      <c r="S60" s="70"/>
      <c r="T60" s="70"/>
    </row>
    <row r="61" spans="1:20" s="70" customFormat="1" ht="12.75" customHeight="1" x14ac:dyDescent="0.2">
      <c r="A61" s="38" t="s">
        <v>14634</v>
      </c>
      <c r="B61" s="42" t="s">
        <v>14635</v>
      </c>
      <c r="C61" s="42" t="s">
        <v>14636</v>
      </c>
      <c r="D61" s="38">
        <v>820886</v>
      </c>
      <c r="E61" s="42" t="s">
        <v>10575</v>
      </c>
      <c r="F61" s="38">
        <v>8268007755</v>
      </c>
      <c r="G61" s="40" t="s">
        <v>14637</v>
      </c>
      <c r="H61" s="3">
        <v>9598368.5299999993</v>
      </c>
      <c r="I61" s="3"/>
      <c r="J61" s="3">
        <v>1727706.32</v>
      </c>
      <c r="K61" s="3">
        <f t="shared" si="0"/>
        <v>11326074.85</v>
      </c>
      <c r="L61" s="41">
        <v>44747.729166666664</v>
      </c>
      <c r="M61" s="39">
        <v>44051168</v>
      </c>
      <c r="N61" s="42" t="s">
        <v>315</v>
      </c>
      <c r="O61" s="42" t="s">
        <v>14638</v>
      </c>
      <c r="P61" s="60">
        <v>44778</v>
      </c>
      <c r="Q61" s="42" t="s">
        <v>243</v>
      </c>
      <c r="R61" s="68"/>
    </row>
    <row r="62" spans="1:20" s="70" customFormat="1" ht="12.75" customHeight="1" x14ac:dyDescent="0.2">
      <c r="A62" s="38" t="s">
        <v>14507</v>
      </c>
      <c r="B62" s="42" t="s">
        <v>14508</v>
      </c>
      <c r="C62" s="42" t="s">
        <v>14509</v>
      </c>
      <c r="D62" s="38">
        <v>820886</v>
      </c>
      <c r="E62" s="42" t="s">
        <v>10575</v>
      </c>
      <c r="F62" s="38">
        <v>8268007755</v>
      </c>
      <c r="G62" s="40" t="s">
        <v>14510</v>
      </c>
      <c r="H62" s="3">
        <v>9508658</v>
      </c>
      <c r="I62" s="3"/>
      <c r="J62" s="3">
        <v>1711558.44</v>
      </c>
      <c r="K62" s="3">
        <f t="shared" si="0"/>
        <v>11220216.439999999</v>
      </c>
      <c r="L62" s="41">
        <v>44747.729166666664</v>
      </c>
      <c r="M62" s="39">
        <v>44079323</v>
      </c>
      <c r="N62" s="42" t="s">
        <v>315</v>
      </c>
      <c r="O62" s="42" t="s">
        <v>14511</v>
      </c>
      <c r="P62" s="60">
        <v>44786</v>
      </c>
      <c r="Q62" s="42" t="s">
        <v>243</v>
      </c>
      <c r="R62" s="68"/>
    </row>
    <row r="63" spans="1:20" s="70" customFormat="1" ht="12.75" customHeight="1" x14ac:dyDescent="0.2">
      <c r="A63" s="38">
        <v>404</v>
      </c>
      <c r="B63" s="39" t="s">
        <v>18327</v>
      </c>
      <c r="C63" s="39" t="s">
        <v>18328</v>
      </c>
      <c r="D63" s="38">
        <v>817817</v>
      </c>
      <c r="E63" s="39" t="s">
        <v>17427</v>
      </c>
      <c r="F63" s="38">
        <v>8268010758</v>
      </c>
      <c r="G63" s="40">
        <v>410</v>
      </c>
      <c r="H63" s="2">
        <v>9256949</v>
      </c>
      <c r="I63" s="2"/>
      <c r="J63" s="2">
        <v>0</v>
      </c>
      <c r="K63" s="3">
        <f t="shared" si="0"/>
        <v>9256949</v>
      </c>
      <c r="L63" s="41">
        <v>45003.729166666664</v>
      </c>
      <c r="M63" s="39">
        <v>44583826</v>
      </c>
      <c r="N63" s="39" t="s">
        <v>8899</v>
      </c>
      <c r="O63" s="40">
        <v>303298297223</v>
      </c>
      <c r="P63" s="41">
        <v>45016</v>
      </c>
      <c r="Q63" s="42" t="s">
        <v>8901</v>
      </c>
      <c r="R63" s="68"/>
    </row>
    <row r="64" spans="1:20" s="84" customFormat="1" ht="15" hidden="1" customHeight="1" x14ac:dyDescent="0.25">
      <c r="A64" s="76" t="s">
        <v>9905</v>
      </c>
      <c r="B64" s="82" t="s">
        <v>9906</v>
      </c>
      <c r="C64" s="82" t="s">
        <v>9907</v>
      </c>
      <c r="D64" s="76">
        <v>821146</v>
      </c>
      <c r="E64" s="82" t="s">
        <v>446</v>
      </c>
      <c r="F64" s="76">
        <v>8268006130</v>
      </c>
      <c r="G64" s="78" t="s">
        <v>9908</v>
      </c>
      <c r="H64" s="80">
        <v>9256108.5</v>
      </c>
      <c r="I64" s="80"/>
      <c r="J64" s="80">
        <v>1666099.5</v>
      </c>
      <c r="K64" s="80">
        <f t="shared" si="0"/>
        <v>10922208</v>
      </c>
      <c r="L64" s="81">
        <v>44554.729166666664</v>
      </c>
      <c r="M64" s="77">
        <v>44301742</v>
      </c>
      <c r="N64" s="82" t="s">
        <v>315</v>
      </c>
      <c r="O64" s="82">
        <v>202033659317</v>
      </c>
      <c r="P64" s="85">
        <v>44596</v>
      </c>
      <c r="Q64" s="82" t="s">
        <v>243</v>
      </c>
      <c r="R64" s="83" t="s">
        <v>506</v>
      </c>
      <c r="S64" s="70"/>
      <c r="T64" s="70"/>
    </row>
    <row r="65" spans="1:20" s="70" customFormat="1" ht="12.75" customHeight="1" x14ac:dyDescent="0.2">
      <c r="A65" s="38">
        <v>52</v>
      </c>
      <c r="B65" s="39" t="s">
        <v>17164</v>
      </c>
      <c r="C65" s="39" t="s">
        <v>17165</v>
      </c>
      <c r="D65" s="38">
        <v>405978</v>
      </c>
      <c r="E65" s="39" t="s">
        <v>17162</v>
      </c>
      <c r="F65" s="38">
        <v>8263000231</v>
      </c>
      <c r="G65" s="40">
        <v>220248</v>
      </c>
      <c r="H65" s="2">
        <v>9200000</v>
      </c>
      <c r="I65" s="2"/>
      <c r="J65" s="2">
        <v>1656000</v>
      </c>
      <c r="K65" s="3">
        <f t="shared" si="0"/>
        <v>10856000</v>
      </c>
      <c r="L65" s="41">
        <v>44873.729166666664</v>
      </c>
      <c r="M65" s="39">
        <v>6870339207</v>
      </c>
      <c r="N65" s="39" t="s">
        <v>8899</v>
      </c>
      <c r="O65" s="40" t="s">
        <v>17166</v>
      </c>
      <c r="P65" s="41">
        <v>44943</v>
      </c>
      <c r="Q65" s="42" t="s">
        <v>8901</v>
      </c>
      <c r="R65" s="68"/>
    </row>
    <row r="66" spans="1:20" s="70" customFormat="1" ht="12.75" customHeight="1" x14ac:dyDescent="0.2">
      <c r="A66" s="38" t="s">
        <v>14938</v>
      </c>
      <c r="B66" s="42" t="s">
        <v>14939</v>
      </c>
      <c r="C66" s="42" t="s">
        <v>14940</v>
      </c>
      <c r="D66" s="38">
        <v>820886</v>
      </c>
      <c r="E66" s="42" t="s">
        <v>10575</v>
      </c>
      <c r="F66" s="38">
        <v>8268007755</v>
      </c>
      <c r="G66" s="40" t="s">
        <v>14941</v>
      </c>
      <c r="H66" s="3">
        <v>9057957</v>
      </c>
      <c r="I66" s="3"/>
      <c r="J66" s="3">
        <v>1630432.26</v>
      </c>
      <c r="K66" s="3">
        <f t="shared" si="0"/>
        <v>10688389.26</v>
      </c>
      <c r="L66" s="41">
        <v>44778.729166666664</v>
      </c>
      <c r="M66" s="39">
        <v>44087949</v>
      </c>
      <c r="N66" s="42" t="s">
        <v>315</v>
      </c>
      <c r="O66" s="42" t="s">
        <v>14942</v>
      </c>
      <c r="P66" s="60">
        <v>44806</v>
      </c>
      <c r="Q66" s="42" t="s">
        <v>243</v>
      </c>
      <c r="R66" s="68"/>
    </row>
    <row r="67" spans="1:20" s="84" customFormat="1" ht="15" customHeight="1" x14ac:dyDescent="0.25">
      <c r="A67" s="76" t="s">
        <v>10616</v>
      </c>
      <c r="B67" s="77" t="s">
        <v>10617</v>
      </c>
      <c r="C67" s="77" t="s">
        <v>10618</v>
      </c>
      <c r="D67" s="76">
        <v>821027</v>
      </c>
      <c r="E67" s="77" t="s">
        <v>474</v>
      </c>
      <c r="F67" s="76">
        <v>8268005622</v>
      </c>
      <c r="G67" s="78" t="s">
        <v>10619</v>
      </c>
      <c r="H67" s="79">
        <v>9038955.0847457629</v>
      </c>
      <c r="I67" s="79"/>
      <c r="J67" s="79">
        <v>1627011.9152542374</v>
      </c>
      <c r="K67" s="80">
        <f t="shared" si="0"/>
        <v>10665967</v>
      </c>
      <c r="L67" s="81">
        <v>44525</v>
      </c>
      <c r="M67" s="77">
        <v>44344015</v>
      </c>
      <c r="N67" s="77" t="s">
        <v>52</v>
      </c>
      <c r="O67" s="78" t="s">
        <v>10620</v>
      </c>
      <c r="P67" s="81">
        <v>44606</v>
      </c>
      <c r="Q67" s="77" t="s">
        <v>54</v>
      </c>
      <c r="R67" s="83"/>
      <c r="S67" s="70"/>
      <c r="T67" s="70"/>
    </row>
    <row r="68" spans="1:20" s="70" customFormat="1" ht="12.75" customHeight="1" x14ac:dyDescent="0.2">
      <c r="A68" s="38" t="s">
        <v>21454</v>
      </c>
      <c r="B68" s="39" t="s">
        <v>21455</v>
      </c>
      <c r="C68" s="39" t="s">
        <v>21456</v>
      </c>
      <c r="D68" s="38">
        <v>406359</v>
      </c>
      <c r="E68" s="39" t="s">
        <v>19225</v>
      </c>
      <c r="F68" s="38">
        <v>8263000283</v>
      </c>
      <c r="G68" s="40">
        <v>271600049616</v>
      </c>
      <c r="H68" s="2">
        <v>9000000</v>
      </c>
      <c r="I68" s="2"/>
      <c r="J68" s="2">
        <v>1620000</v>
      </c>
      <c r="K68" s="3">
        <f t="shared" si="0"/>
        <v>10620000</v>
      </c>
      <c r="L68" s="41">
        <v>45131.729166666664</v>
      </c>
      <c r="M68" s="39">
        <v>1246642817</v>
      </c>
      <c r="N68" s="39" t="s">
        <v>20138</v>
      </c>
      <c r="O68" s="40" t="s">
        <v>21457</v>
      </c>
      <c r="P68" s="41">
        <v>45297</v>
      </c>
      <c r="Q68" s="62" t="s">
        <v>17</v>
      </c>
      <c r="R68" s="68"/>
    </row>
    <row r="69" spans="1:20" s="84" customFormat="1" ht="15" customHeight="1" x14ac:dyDescent="0.25">
      <c r="A69" s="76" t="s">
        <v>1269</v>
      </c>
      <c r="B69" s="77" t="s">
        <v>1270</v>
      </c>
      <c r="C69" s="77" t="s">
        <v>1271</v>
      </c>
      <c r="D69" s="76">
        <v>812140</v>
      </c>
      <c r="E69" s="82" t="s">
        <v>446</v>
      </c>
      <c r="F69" s="76">
        <v>8268005598</v>
      </c>
      <c r="G69" s="78" t="s">
        <v>1272</v>
      </c>
      <c r="H69" s="79">
        <v>8939321.1864406783</v>
      </c>
      <c r="I69" s="80"/>
      <c r="J69" s="79">
        <v>1609077.8135593222</v>
      </c>
      <c r="K69" s="80">
        <f t="shared" si="0"/>
        <v>10548399</v>
      </c>
      <c r="L69" s="81">
        <v>44273.729166666664</v>
      </c>
      <c r="M69" s="77">
        <v>44313683</v>
      </c>
      <c r="N69" s="77" t="s">
        <v>52</v>
      </c>
      <c r="O69" s="78" t="s">
        <v>1273</v>
      </c>
      <c r="P69" s="81">
        <v>44292</v>
      </c>
      <c r="Q69" s="77" t="s">
        <v>54</v>
      </c>
      <c r="R69" s="83"/>
      <c r="S69" s="71"/>
      <c r="T69" s="71"/>
    </row>
    <row r="70" spans="1:20" s="70" customFormat="1" ht="12.75" customHeight="1" x14ac:dyDescent="0.2">
      <c r="A70" s="38" t="s">
        <v>21565</v>
      </c>
      <c r="B70" s="39" t="s">
        <v>21566</v>
      </c>
      <c r="C70" s="39" t="s">
        <v>21567</v>
      </c>
      <c r="D70" s="38">
        <v>406359</v>
      </c>
      <c r="E70" s="39" t="s">
        <v>19225</v>
      </c>
      <c r="F70" s="38">
        <v>8263000308</v>
      </c>
      <c r="G70" s="40">
        <v>271600053355</v>
      </c>
      <c r="H70" s="2">
        <v>8888000</v>
      </c>
      <c r="I70" s="2"/>
      <c r="J70" s="2">
        <v>1599840</v>
      </c>
      <c r="K70" s="3">
        <f t="shared" ref="K70:K133" si="4">SUM(H70:J70)</f>
        <v>10487840</v>
      </c>
      <c r="L70" s="41">
        <v>45238.729166666664</v>
      </c>
      <c r="M70" s="39">
        <v>1246654117</v>
      </c>
      <c r="N70" s="39" t="s">
        <v>18463</v>
      </c>
      <c r="O70" s="40" t="s">
        <v>21525</v>
      </c>
      <c r="P70" s="41">
        <v>45315</v>
      </c>
      <c r="Q70" s="62" t="s">
        <v>29</v>
      </c>
      <c r="R70" s="68"/>
    </row>
    <row r="71" spans="1:20" s="70" customFormat="1" ht="15" customHeight="1" x14ac:dyDescent="0.25">
      <c r="A71" s="76" t="s">
        <v>565</v>
      </c>
      <c r="B71" s="77" t="s">
        <v>566</v>
      </c>
      <c r="C71" s="77" t="s">
        <v>567</v>
      </c>
      <c r="D71" s="76">
        <v>812140</v>
      </c>
      <c r="E71" s="82" t="s">
        <v>446</v>
      </c>
      <c r="F71" s="76">
        <v>8268005598</v>
      </c>
      <c r="G71" s="78" t="s">
        <v>568</v>
      </c>
      <c r="H71" s="79">
        <v>8650511.8644067794</v>
      </c>
      <c r="I71" s="80"/>
      <c r="J71" s="79">
        <v>1557092.1355932201</v>
      </c>
      <c r="K71" s="80">
        <f t="shared" si="4"/>
        <v>10207604</v>
      </c>
      <c r="L71" s="81">
        <v>44223.729166666664</v>
      </c>
      <c r="M71" s="77">
        <v>44235655</v>
      </c>
      <c r="N71" s="77" t="s">
        <v>52</v>
      </c>
      <c r="O71" s="78" t="s">
        <v>569</v>
      </c>
      <c r="P71" s="81">
        <v>44261</v>
      </c>
      <c r="Q71" s="77" t="s">
        <v>54</v>
      </c>
      <c r="R71" s="83"/>
    </row>
    <row r="72" spans="1:20" s="84" customFormat="1" ht="15" customHeight="1" x14ac:dyDescent="0.25">
      <c r="A72" s="76" t="s">
        <v>6368</v>
      </c>
      <c r="B72" s="82" t="s">
        <v>6369</v>
      </c>
      <c r="C72" s="82" t="s">
        <v>6370</v>
      </c>
      <c r="D72" s="76">
        <v>300286</v>
      </c>
      <c r="E72" s="82" t="s">
        <v>3944</v>
      </c>
      <c r="F72" s="76">
        <v>8263000075</v>
      </c>
      <c r="G72" s="78">
        <v>712726146</v>
      </c>
      <c r="H72" s="80">
        <v>8519350</v>
      </c>
      <c r="I72" s="80"/>
      <c r="J72" s="80">
        <v>1533483</v>
      </c>
      <c r="K72" s="80">
        <f t="shared" si="4"/>
        <v>10052833</v>
      </c>
      <c r="L72" s="81">
        <v>44408.729166666664</v>
      </c>
      <c r="M72" s="77">
        <v>6870210373</v>
      </c>
      <c r="N72" s="82" t="s">
        <v>315</v>
      </c>
      <c r="O72" s="82" t="s">
        <v>6371</v>
      </c>
      <c r="P72" s="85">
        <v>44464</v>
      </c>
      <c r="Q72" s="82" t="s">
        <v>243</v>
      </c>
      <c r="R72" s="83"/>
      <c r="S72" s="70"/>
      <c r="T72" s="70"/>
    </row>
    <row r="73" spans="1:20" s="84" customFormat="1" ht="15" customHeight="1" x14ac:dyDescent="0.25">
      <c r="A73" s="76" t="s">
        <v>11144</v>
      </c>
      <c r="B73" s="82" t="s">
        <v>11145</v>
      </c>
      <c r="C73" s="82" t="s">
        <v>11146</v>
      </c>
      <c r="D73" s="76">
        <v>820851</v>
      </c>
      <c r="E73" s="82" t="s">
        <v>10575</v>
      </c>
      <c r="F73" s="76">
        <v>8268007755</v>
      </c>
      <c r="G73" s="78" t="s">
        <v>11147</v>
      </c>
      <c r="H73" s="80">
        <v>8478196.620000001</v>
      </c>
      <c r="I73" s="80"/>
      <c r="J73" s="80">
        <v>1526075.38</v>
      </c>
      <c r="K73" s="80">
        <f t="shared" si="4"/>
        <v>10004272</v>
      </c>
      <c r="L73" s="81">
        <v>44604.729166666664</v>
      </c>
      <c r="M73" s="77">
        <v>44376806</v>
      </c>
      <c r="N73" s="82" t="s">
        <v>315</v>
      </c>
      <c r="O73" s="82" t="s">
        <v>11148</v>
      </c>
      <c r="P73" s="85">
        <v>44625</v>
      </c>
      <c r="Q73" s="82" t="s">
        <v>243</v>
      </c>
      <c r="R73" s="83"/>
      <c r="S73" s="70"/>
      <c r="T73" s="70"/>
    </row>
    <row r="74" spans="1:20" s="84" customFormat="1" ht="15" customHeight="1" x14ac:dyDescent="0.25">
      <c r="A74" s="76" t="s">
        <v>5245</v>
      </c>
      <c r="B74" s="77" t="s">
        <v>5246</v>
      </c>
      <c r="C74" s="77" t="s">
        <v>5247</v>
      </c>
      <c r="D74" s="76">
        <v>821027</v>
      </c>
      <c r="E74" s="77" t="s">
        <v>474</v>
      </c>
      <c r="F74" s="76">
        <v>8268005622</v>
      </c>
      <c r="G74" s="78" t="s">
        <v>5248</v>
      </c>
      <c r="H74" s="79">
        <v>8325301.6949152546</v>
      </c>
      <c r="I74" s="79"/>
      <c r="J74" s="79">
        <v>1498554.3050847459</v>
      </c>
      <c r="K74" s="80">
        <f t="shared" si="4"/>
        <v>9823856</v>
      </c>
      <c r="L74" s="81">
        <v>44385.729166666664</v>
      </c>
      <c r="M74" s="77">
        <v>44031053</v>
      </c>
      <c r="N74" s="77" t="s">
        <v>52</v>
      </c>
      <c r="O74" s="78" t="s">
        <v>5244</v>
      </c>
      <c r="P74" s="81">
        <v>44437</v>
      </c>
      <c r="Q74" s="77" t="s">
        <v>54</v>
      </c>
      <c r="R74" s="83"/>
      <c r="S74" s="70"/>
      <c r="T74" s="70"/>
    </row>
    <row r="75" spans="1:20" s="70" customFormat="1" ht="12.75" customHeight="1" x14ac:dyDescent="0.2">
      <c r="A75" s="38" t="s">
        <v>13757</v>
      </c>
      <c r="B75" s="39" t="s">
        <v>13758</v>
      </c>
      <c r="C75" s="39" t="s">
        <v>13759</v>
      </c>
      <c r="D75" s="38">
        <v>919962</v>
      </c>
      <c r="E75" s="39" t="s">
        <v>6950</v>
      </c>
      <c r="F75" s="38">
        <v>8263000121</v>
      </c>
      <c r="G75" s="40" t="s">
        <v>13760</v>
      </c>
      <c r="H75" s="3">
        <v>8180639.7999999998</v>
      </c>
      <c r="I75" s="3"/>
      <c r="J75" s="2">
        <v>1472515.2</v>
      </c>
      <c r="K75" s="3">
        <f t="shared" si="4"/>
        <v>9653155</v>
      </c>
      <c r="L75" s="41">
        <v>44698.729166666664</v>
      </c>
      <c r="M75" s="39">
        <v>6870079718</v>
      </c>
      <c r="N75" s="39" t="s">
        <v>3282</v>
      </c>
      <c r="O75" s="40">
        <v>206225392482</v>
      </c>
      <c r="P75" s="41">
        <v>44735</v>
      </c>
      <c r="Q75" s="42" t="s">
        <v>2417</v>
      </c>
      <c r="R75" s="68"/>
    </row>
    <row r="76" spans="1:20" s="84" customFormat="1" ht="15" customHeight="1" x14ac:dyDescent="0.25">
      <c r="A76" s="76" t="s">
        <v>8827</v>
      </c>
      <c r="B76" s="82" t="s">
        <v>8828</v>
      </c>
      <c r="C76" s="82" t="s">
        <v>8829</v>
      </c>
      <c r="D76" s="76">
        <v>507283</v>
      </c>
      <c r="E76" s="82" t="s">
        <v>8679</v>
      </c>
      <c r="F76" s="76">
        <v>8263000132</v>
      </c>
      <c r="G76" s="78" t="s">
        <v>8830</v>
      </c>
      <c r="H76" s="80">
        <v>8147000</v>
      </c>
      <c r="I76" s="80"/>
      <c r="J76" s="80">
        <v>1466460</v>
      </c>
      <c r="K76" s="80">
        <f t="shared" si="4"/>
        <v>9613460</v>
      </c>
      <c r="L76" s="81">
        <v>44520.729166666664</v>
      </c>
      <c r="M76" s="77">
        <v>6870303604</v>
      </c>
      <c r="N76" s="82" t="s">
        <v>315</v>
      </c>
      <c r="O76" s="82" t="s">
        <v>8831</v>
      </c>
      <c r="P76" s="85">
        <v>44555</v>
      </c>
      <c r="Q76" s="82" t="s">
        <v>243</v>
      </c>
      <c r="R76" s="83"/>
      <c r="S76" s="70"/>
      <c r="T76" s="70"/>
    </row>
    <row r="77" spans="1:20" s="84" customFormat="1" ht="15" customHeight="1" x14ac:dyDescent="0.25">
      <c r="A77" s="76" t="s">
        <v>9636</v>
      </c>
      <c r="B77" s="82" t="s">
        <v>9637</v>
      </c>
      <c r="C77" s="82" t="s">
        <v>9638</v>
      </c>
      <c r="D77" s="76">
        <v>300286</v>
      </c>
      <c r="E77" s="82" t="s">
        <v>3944</v>
      </c>
      <c r="F77" s="76">
        <v>8263000075</v>
      </c>
      <c r="G77" s="78">
        <v>712730346</v>
      </c>
      <c r="H77" s="80">
        <v>8100000</v>
      </c>
      <c r="I77" s="80"/>
      <c r="J77" s="80">
        <v>1458000</v>
      </c>
      <c r="K77" s="80">
        <f t="shared" si="4"/>
        <v>9558000</v>
      </c>
      <c r="L77" s="81">
        <v>44530.729166666664</v>
      </c>
      <c r="M77" s="77">
        <v>6870329464</v>
      </c>
      <c r="N77" s="82" t="s">
        <v>315</v>
      </c>
      <c r="O77" s="82" t="s">
        <v>9639</v>
      </c>
      <c r="P77" s="85">
        <v>44579</v>
      </c>
      <c r="Q77" s="82" t="s">
        <v>243</v>
      </c>
      <c r="R77" s="83"/>
      <c r="S77" s="70"/>
      <c r="T77" s="70"/>
    </row>
    <row r="78" spans="1:20" s="84" customFormat="1" ht="15" hidden="1" customHeight="1" x14ac:dyDescent="0.25">
      <c r="A78" s="76" t="s">
        <v>2366</v>
      </c>
      <c r="B78" s="82" t="s">
        <v>2367</v>
      </c>
      <c r="C78" s="82" t="s">
        <v>2368</v>
      </c>
      <c r="D78" s="76">
        <v>821146</v>
      </c>
      <c r="E78" s="82" t="s">
        <v>446</v>
      </c>
      <c r="F78" s="76">
        <v>8268006130</v>
      </c>
      <c r="G78" s="78" t="s">
        <v>2369</v>
      </c>
      <c r="H78" s="80">
        <v>8017071.96</v>
      </c>
      <c r="I78" s="80"/>
      <c r="J78" s="80">
        <v>1443073.04</v>
      </c>
      <c r="K78" s="80">
        <f t="shared" si="4"/>
        <v>9460145</v>
      </c>
      <c r="L78" s="81">
        <v>44341.729166666664</v>
      </c>
      <c r="M78" s="77">
        <v>43923995</v>
      </c>
      <c r="N78" s="82" t="s">
        <v>315</v>
      </c>
      <c r="O78" s="82">
        <v>106176406028</v>
      </c>
      <c r="P78" s="85">
        <v>44365</v>
      </c>
      <c r="Q78" s="82" t="s">
        <v>243</v>
      </c>
      <c r="R78" s="83" t="s">
        <v>506</v>
      </c>
      <c r="S78" s="70"/>
      <c r="T78" s="70"/>
    </row>
    <row r="79" spans="1:20" s="70" customFormat="1" ht="12.75" customHeight="1" x14ac:dyDescent="0.2">
      <c r="A79" s="38" t="s">
        <v>22107</v>
      </c>
      <c r="B79" s="39" t="s">
        <v>22108</v>
      </c>
      <c r="C79" s="39" t="s">
        <v>22109</v>
      </c>
      <c r="D79" s="38">
        <v>300286</v>
      </c>
      <c r="E79" s="39" t="s">
        <v>9310</v>
      </c>
      <c r="F79" s="38">
        <v>8263000306</v>
      </c>
      <c r="G79" s="40">
        <v>712754046</v>
      </c>
      <c r="H79" s="2">
        <v>7850000</v>
      </c>
      <c r="I79" s="2"/>
      <c r="J79" s="2">
        <v>1413000</v>
      </c>
      <c r="K79" s="3">
        <f t="shared" si="4"/>
        <v>9263000</v>
      </c>
      <c r="L79" s="41">
        <v>45328.729166666664</v>
      </c>
      <c r="M79" s="39">
        <v>1246735994</v>
      </c>
      <c r="N79" s="39" t="s">
        <v>22110</v>
      </c>
      <c r="O79" s="40" t="s">
        <v>22111</v>
      </c>
      <c r="P79" s="41">
        <v>45378</v>
      </c>
      <c r="Q79" s="62" t="s">
        <v>21</v>
      </c>
      <c r="R79" s="68"/>
    </row>
    <row r="80" spans="1:20" s="70" customFormat="1" ht="12.75" customHeight="1" x14ac:dyDescent="0.2">
      <c r="A80" s="38" t="s">
        <v>22287</v>
      </c>
      <c r="B80" s="39" t="s">
        <v>22288</v>
      </c>
      <c r="C80" s="39" t="s">
        <v>22289</v>
      </c>
      <c r="D80" s="38">
        <v>300286</v>
      </c>
      <c r="E80" s="39" t="s">
        <v>9310</v>
      </c>
      <c r="F80" s="38">
        <v>8263000306</v>
      </c>
      <c r="G80" s="40">
        <v>712753470</v>
      </c>
      <c r="H80" s="2">
        <v>7850000</v>
      </c>
      <c r="I80" s="2"/>
      <c r="J80" s="2">
        <v>1413000</v>
      </c>
      <c r="K80" s="3">
        <f t="shared" si="4"/>
        <v>9263000</v>
      </c>
      <c r="L80" s="41">
        <v>45301.729166666664</v>
      </c>
      <c r="M80" s="39">
        <v>1246730857</v>
      </c>
      <c r="N80" s="39" t="s">
        <v>22110</v>
      </c>
      <c r="O80" s="40" t="s">
        <v>22290</v>
      </c>
      <c r="P80" s="41">
        <v>45386</v>
      </c>
      <c r="Q80" s="62" t="s">
        <v>21</v>
      </c>
      <c r="R80" s="68"/>
    </row>
    <row r="81" spans="1:20" s="70" customFormat="1" ht="12.75" customHeight="1" x14ac:dyDescent="0.2">
      <c r="A81" s="38" t="s">
        <v>22472</v>
      </c>
      <c r="B81" s="39" t="s">
        <v>22473</v>
      </c>
      <c r="C81" s="39"/>
      <c r="D81" s="38">
        <v>300286</v>
      </c>
      <c r="E81" s="39" t="s">
        <v>9310</v>
      </c>
      <c r="F81" s="38">
        <v>8263000315</v>
      </c>
      <c r="G81" s="40">
        <v>712755900</v>
      </c>
      <c r="H81" s="2">
        <v>7850000</v>
      </c>
      <c r="I81" s="2"/>
      <c r="J81" s="2">
        <v>1413000</v>
      </c>
      <c r="K81" s="3">
        <f t="shared" si="4"/>
        <v>9263000</v>
      </c>
      <c r="L81" s="41">
        <v>45401</v>
      </c>
      <c r="M81" s="39"/>
      <c r="N81" s="39" t="s">
        <v>22110</v>
      </c>
      <c r="O81" s="40" t="s">
        <v>22474</v>
      </c>
      <c r="P81" s="41" t="s">
        <v>22475</v>
      </c>
      <c r="Q81" s="62" t="s">
        <v>21</v>
      </c>
      <c r="R81" s="68"/>
    </row>
    <row r="82" spans="1:20" s="84" customFormat="1" ht="15" customHeight="1" x14ac:dyDescent="0.25">
      <c r="A82" s="76" t="s">
        <v>15640</v>
      </c>
      <c r="B82" s="82" t="s">
        <v>15641</v>
      </c>
      <c r="C82" s="82" t="s">
        <v>15642</v>
      </c>
      <c r="D82" s="76">
        <v>820886</v>
      </c>
      <c r="E82" s="82" t="s">
        <v>10575</v>
      </c>
      <c r="F82" s="76">
        <v>8268007755</v>
      </c>
      <c r="G82" s="78" t="s">
        <v>15643</v>
      </c>
      <c r="H82" s="80">
        <v>7790791.5999999996</v>
      </c>
      <c r="I82" s="80"/>
      <c r="J82" s="80">
        <v>1402342.3999999999</v>
      </c>
      <c r="K82" s="80">
        <f t="shared" si="4"/>
        <v>9193134</v>
      </c>
      <c r="L82" s="81">
        <v>44810.729166666664</v>
      </c>
      <c r="M82" s="77">
        <v>44194438</v>
      </c>
      <c r="N82" s="82" t="s">
        <v>315</v>
      </c>
      <c r="O82" s="82" t="s">
        <v>15644</v>
      </c>
      <c r="P82" s="85">
        <v>44845</v>
      </c>
      <c r="Q82" s="82" t="s">
        <v>243</v>
      </c>
      <c r="R82" s="83"/>
      <c r="S82" s="70"/>
      <c r="T82" s="70"/>
    </row>
    <row r="83" spans="1:20" s="70" customFormat="1" ht="12.75" customHeight="1" x14ac:dyDescent="0.2">
      <c r="A83" s="38" t="s">
        <v>16634</v>
      </c>
      <c r="B83" s="39" t="s">
        <v>16635</v>
      </c>
      <c r="C83" s="39" t="s">
        <v>16636</v>
      </c>
      <c r="D83" s="38">
        <v>821146</v>
      </c>
      <c r="E83" s="42" t="s">
        <v>446</v>
      </c>
      <c r="F83" s="38">
        <v>8268008478</v>
      </c>
      <c r="G83" s="40" t="s">
        <v>16637</v>
      </c>
      <c r="H83" s="2">
        <v>7742351.6949152546</v>
      </c>
      <c r="I83" s="2"/>
      <c r="J83" s="2">
        <v>1393623.3050847459</v>
      </c>
      <c r="K83" s="3">
        <f t="shared" si="4"/>
        <v>9135975</v>
      </c>
      <c r="L83" s="41">
        <v>44902.729166666664</v>
      </c>
      <c r="M83" s="39">
        <v>44366404</v>
      </c>
      <c r="N83" s="39" t="s">
        <v>3282</v>
      </c>
      <c r="O83" s="40">
        <v>301023791673</v>
      </c>
      <c r="P83" s="41">
        <v>44929</v>
      </c>
      <c r="Q83" s="42" t="s">
        <v>2417</v>
      </c>
      <c r="R83" s="68"/>
    </row>
    <row r="84" spans="1:20" s="84" customFormat="1" ht="15" customHeight="1" x14ac:dyDescent="0.25">
      <c r="A84" s="76" t="s">
        <v>3928</v>
      </c>
      <c r="B84" s="77" t="s">
        <v>3929</v>
      </c>
      <c r="C84" s="77" t="s">
        <v>3930</v>
      </c>
      <c r="D84" s="76">
        <v>812140</v>
      </c>
      <c r="E84" s="82" t="s">
        <v>446</v>
      </c>
      <c r="F84" s="76">
        <v>8268005598</v>
      </c>
      <c r="G84" s="78" t="s">
        <v>3931</v>
      </c>
      <c r="H84" s="79">
        <v>7696166.9491525432</v>
      </c>
      <c r="I84" s="80"/>
      <c r="J84" s="79">
        <v>1385310.0508474577</v>
      </c>
      <c r="K84" s="80">
        <f t="shared" si="4"/>
        <v>9081477</v>
      </c>
      <c r="L84" s="81">
        <v>44375.729166666664</v>
      </c>
      <c r="M84" s="77">
        <v>43973138</v>
      </c>
      <c r="N84" s="77" t="s">
        <v>52</v>
      </c>
      <c r="O84" s="78">
        <v>107228953201</v>
      </c>
      <c r="P84" s="81">
        <v>44400</v>
      </c>
      <c r="Q84" s="77" t="s">
        <v>54</v>
      </c>
      <c r="R84" s="83"/>
      <c r="S84" s="70"/>
      <c r="T84" s="70"/>
    </row>
    <row r="85" spans="1:20" s="70" customFormat="1" ht="12.75" customHeight="1" x14ac:dyDescent="0.2">
      <c r="A85" s="38" t="s">
        <v>22118</v>
      </c>
      <c r="B85" s="39" t="s">
        <v>22119</v>
      </c>
      <c r="C85" s="39" t="s">
        <v>22120</v>
      </c>
      <c r="D85" s="38">
        <v>820886</v>
      </c>
      <c r="E85" s="39" t="s">
        <v>10575</v>
      </c>
      <c r="F85" s="38">
        <v>8268007755</v>
      </c>
      <c r="G85" s="40" t="s">
        <v>22121</v>
      </c>
      <c r="H85" s="2">
        <v>7677937.2881355938</v>
      </c>
      <c r="I85" s="2"/>
      <c r="J85" s="2">
        <v>1382028.7118644069</v>
      </c>
      <c r="K85" s="3">
        <f t="shared" si="4"/>
        <v>9059966</v>
      </c>
      <c r="L85" s="41">
        <v>45346</v>
      </c>
      <c r="M85" s="39">
        <v>161106640</v>
      </c>
      <c r="N85" s="39" t="s">
        <v>3282</v>
      </c>
      <c r="O85" s="40" t="s">
        <v>22122</v>
      </c>
      <c r="P85" s="41">
        <v>45367</v>
      </c>
      <c r="Q85" s="42" t="s">
        <v>2417</v>
      </c>
      <c r="R85" s="68"/>
    </row>
    <row r="86" spans="1:20" s="84" customFormat="1" ht="15" customHeight="1" x14ac:dyDescent="0.25">
      <c r="A86" s="76" t="s">
        <v>17986</v>
      </c>
      <c r="B86" s="77" t="s">
        <v>17987</v>
      </c>
      <c r="C86" s="77" t="s">
        <v>17988</v>
      </c>
      <c r="D86" s="76">
        <v>821027</v>
      </c>
      <c r="E86" s="77" t="s">
        <v>474</v>
      </c>
      <c r="F86" s="76">
        <v>8268005622</v>
      </c>
      <c r="G86" s="78" t="s">
        <v>17989</v>
      </c>
      <c r="H86" s="79">
        <v>7551412.7118644072</v>
      </c>
      <c r="I86" s="79"/>
      <c r="J86" s="79">
        <v>1359254.2881355933</v>
      </c>
      <c r="K86" s="80">
        <f t="shared" si="4"/>
        <v>8910667</v>
      </c>
      <c r="L86" s="81">
        <v>44910.729166666664</v>
      </c>
      <c r="M86" s="77">
        <v>44529414</v>
      </c>
      <c r="N86" s="77" t="s">
        <v>52</v>
      </c>
      <c r="O86" s="78" t="s">
        <v>13627</v>
      </c>
      <c r="P86" s="81">
        <v>44636</v>
      </c>
      <c r="Q86" s="77" t="s">
        <v>54</v>
      </c>
      <c r="R86" s="83"/>
      <c r="S86" s="70"/>
      <c r="T86" s="70"/>
    </row>
    <row r="87" spans="1:20" s="70" customFormat="1" ht="12.75" customHeight="1" x14ac:dyDescent="0.2">
      <c r="A87" s="38" t="s">
        <v>17184</v>
      </c>
      <c r="B87" s="39" t="s">
        <v>17185</v>
      </c>
      <c r="C87" s="39" t="s">
        <v>17186</v>
      </c>
      <c r="D87" s="38">
        <v>821146</v>
      </c>
      <c r="E87" s="42" t="s">
        <v>446</v>
      </c>
      <c r="F87" s="38">
        <v>8268008478</v>
      </c>
      <c r="G87" s="40" t="s">
        <v>17187</v>
      </c>
      <c r="H87" s="2">
        <v>7516959.3220338989</v>
      </c>
      <c r="I87" s="2"/>
      <c r="J87" s="2">
        <v>1353052.6779661018</v>
      </c>
      <c r="K87" s="3">
        <f t="shared" si="4"/>
        <v>8870012</v>
      </c>
      <c r="L87" s="41">
        <v>44919.729166666664</v>
      </c>
      <c r="M87" s="39">
        <v>44490513</v>
      </c>
      <c r="N87" s="39" t="s">
        <v>3282</v>
      </c>
      <c r="O87" s="40">
        <v>301023791673</v>
      </c>
      <c r="P87" s="41">
        <v>44929</v>
      </c>
      <c r="Q87" s="42" t="s">
        <v>2417</v>
      </c>
      <c r="R87" s="68"/>
    </row>
    <row r="88" spans="1:20" s="70" customFormat="1" ht="12.75" customHeight="1" x14ac:dyDescent="0.2">
      <c r="A88" s="38" t="s">
        <v>3849</v>
      </c>
      <c r="B88" s="39" t="s">
        <v>3850</v>
      </c>
      <c r="C88" s="39" t="s">
        <v>3851</v>
      </c>
      <c r="D88" s="38">
        <v>100915</v>
      </c>
      <c r="E88" s="39" t="s">
        <v>2405</v>
      </c>
      <c r="F88" s="38">
        <v>8263000125</v>
      </c>
      <c r="G88" s="40" t="s">
        <v>3852</v>
      </c>
      <c r="H88" s="2">
        <v>7498666.5</v>
      </c>
      <c r="I88" s="2">
        <v>8848.41</v>
      </c>
      <c r="J88" s="2">
        <v>1349759.97</v>
      </c>
      <c r="K88" s="3">
        <f t="shared" si="4"/>
        <v>8857274.8800000008</v>
      </c>
      <c r="L88" s="41">
        <v>44370.729166666664</v>
      </c>
      <c r="M88" s="39">
        <v>6870127820</v>
      </c>
      <c r="N88" s="39" t="s">
        <v>52</v>
      </c>
      <c r="O88" s="40" t="s">
        <v>3848</v>
      </c>
      <c r="P88" s="41">
        <v>44397</v>
      </c>
      <c r="Q88" s="39" t="s">
        <v>54</v>
      </c>
      <c r="R88" s="68"/>
    </row>
    <row r="89" spans="1:20" s="84" customFormat="1" ht="15" customHeight="1" x14ac:dyDescent="0.25">
      <c r="A89" s="76" t="s">
        <v>7823</v>
      </c>
      <c r="B89" s="82" t="s">
        <v>7824</v>
      </c>
      <c r="C89" s="82" t="s">
        <v>7825</v>
      </c>
      <c r="D89" s="76">
        <v>300286</v>
      </c>
      <c r="E89" s="82" t="s">
        <v>3944</v>
      </c>
      <c r="F89" s="76">
        <v>8263000075</v>
      </c>
      <c r="G89" s="78">
        <v>712728131</v>
      </c>
      <c r="H89" s="80">
        <v>7448000</v>
      </c>
      <c r="I89" s="80"/>
      <c r="J89" s="80">
        <v>1340640</v>
      </c>
      <c r="K89" s="80">
        <f t="shared" si="4"/>
        <v>8788640</v>
      </c>
      <c r="L89" s="81">
        <v>44464.729166666664</v>
      </c>
      <c r="M89" s="77">
        <v>6870260576</v>
      </c>
      <c r="N89" s="82" t="s">
        <v>315</v>
      </c>
      <c r="O89" s="82" t="s">
        <v>7826</v>
      </c>
      <c r="P89" s="85">
        <v>44511</v>
      </c>
      <c r="Q89" s="82" t="s">
        <v>243</v>
      </c>
      <c r="R89" s="83"/>
      <c r="S89" s="70"/>
      <c r="T89" s="70"/>
    </row>
    <row r="90" spans="1:20" s="84" customFormat="1" ht="15" customHeight="1" x14ac:dyDescent="0.25">
      <c r="A90" s="76" t="s">
        <v>12703</v>
      </c>
      <c r="B90" s="77" t="s">
        <v>12704</v>
      </c>
      <c r="C90" s="77" t="s">
        <v>12705</v>
      </c>
      <c r="D90" s="76">
        <v>919962</v>
      </c>
      <c r="E90" s="77" t="s">
        <v>6950</v>
      </c>
      <c r="F90" s="76">
        <v>8263000121</v>
      </c>
      <c r="G90" s="78" t="s">
        <v>12706</v>
      </c>
      <c r="H90" s="80">
        <v>7438139.7999999998</v>
      </c>
      <c r="I90" s="80"/>
      <c r="J90" s="79">
        <v>1338865.2</v>
      </c>
      <c r="K90" s="80">
        <f t="shared" si="4"/>
        <v>8777005</v>
      </c>
      <c r="L90" s="81">
        <v>44645.729166666664</v>
      </c>
      <c r="M90" s="77">
        <v>6870025142</v>
      </c>
      <c r="N90" s="77" t="s">
        <v>3282</v>
      </c>
      <c r="O90" s="78">
        <v>205030661002</v>
      </c>
      <c r="P90" s="81">
        <v>44685</v>
      </c>
      <c r="Q90" s="82" t="s">
        <v>2417</v>
      </c>
      <c r="R90" s="83"/>
      <c r="S90" s="71"/>
      <c r="T90" s="71"/>
    </row>
    <row r="91" spans="1:20" s="84" customFormat="1" ht="15" customHeight="1" x14ac:dyDescent="0.25">
      <c r="A91" s="76" t="s">
        <v>6372</v>
      </c>
      <c r="B91" s="82" t="s">
        <v>6373</v>
      </c>
      <c r="C91" s="82" t="s">
        <v>6374</v>
      </c>
      <c r="D91" s="76">
        <v>300286</v>
      </c>
      <c r="E91" s="82" t="s">
        <v>3944</v>
      </c>
      <c r="F91" s="76">
        <v>8263000075</v>
      </c>
      <c r="G91" s="78">
        <v>712727087</v>
      </c>
      <c r="H91" s="80">
        <v>7413800</v>
      </c>
      <c r="I91" s="80"/>
      <c r="J91" s="80">
        <v>1334484</v>
      </c>
      <c r="K91" s="80">
        <f t="shared" si="4"/>
        <v>8748284</v>
      </c>
      <c r="L91" s="81">
        <v>44439.729166666664</v>
      </c>
      <c r="M91" s="77">
        <v>6870210409</v>
      </c>
      <c r="N91" s="82" t="s">
        <v>315</v>
      </c>
      <c r="O91" s="82" t="s">
        <v>6375</v>
      </c>
      <c r="P91" s="85">
        <v>44477</v>
      </c>
      <c r="Q91" s="82" t="s">
        <v>243</v>
      </c>
      <c r="R91" s="83"/>
      <c r="S91" s="70"/>
      <c r="T91" s="70"/>
    </row>
    <row r="92" spans="1:20" s="70" customFormat="1" ht="12.75" customHeight="1" x14ac:dyDescent="0.2">
      <c r="A92" s="38">
        <v>175</v>
      </c>
      <c r="B92" s="39" t="s">
        <v>22123</v>
      </c>
      <c r="C92" s="39" t="s">
        <v>22124</v>
      </c>
      <c r="D92" s="38">
        <v>820886</v>
      </c>
      <c r="E92" s="90" t="s">
        <v>10575</v>
      </c>
      <c r="F92" s="38">
        <v>8268009828</v>
      </c>
      <c r="G92" s="40" t="s">
        <v>22125</v>
      </c>
      <c r="H92" s="2">
        <v>7176338.9830508474</v>
      </c>
      <c r="I92" s="2"/>
      <c r="J92" s="2">
        <v>1291741.0169491526</v>
      </c>
      <c r="K92" s="3">
        <f t="shared" si="4"/>
        <v>8468080</v>
      </c>
      <c r="L92" s="41">
        <v>45346</v>
      </c>
      <c r="M92" s="39">
        <v>161106561</v>
      </c>
      <c r="N92" s="39" t="s">
        <v>8899</v>
      </c>
      <c r="O92" s="40" t="s">
        <v>22126</v>
      </c>
      <c r="P92" s="41">
        <v>45363</v>
      </c>
      <c r="Q92" s="42" t="s">
        <v>8901</v>
      </c>
      <c r="R92" s="68"/>
    </row>
    <row r="93" spans="1:20" s="70" customFormat="1" ht="12.75" customHeight="1" x14ac:dyDescent="0.2">
      <c r="A93" s="38" t="s">
        <v>6721</v>
      </c>
      <c r="B93" s="39" t="s">
        <v>234</v>
      </c>
      <c r="C93" s="39"/>
      <c r="D93" s="38" t="s">
        <v>245</v>
      </c>
      <c r="E93" s="129" t="s">
        <v>3151</v>
      </c>
      <c r="F93" s="38" t="s">
        <v>3151</v>
      </c>
      <c r="G93" s="52" t="s">
        <v>6722</v>
      </c>
      <c r="H93" s="10"/>
      <c r="I93" s="2"/>
      <c r="J93" s="2">
        <v>0</v>
      </c>
      <c r="K93" s="3">
        <f t="shared" si="4"/>
        <v>0</v>
      </c>
      <c r="L93" s="59">
        <v>44469</v>
      </c>
      <c r="M93" s="39"/>
      <c r="N93" s="39" t="s">
        <v>52</v>
      </c>
      <c r="O93" s="40"/>
      <c r="P93" s="41"/>
      <c r="Q93" s="39" t="s">
        <v>54</v>
      </c>
      <c r="R93" s="68"/>
    </row>
    <row r="94" spans="1:20" s="75" customFormat="1" ht="15" customHeight="1" x14ac:dyDescent="0.25">
      <c r="A94" s="11" t="s">
        <v>17784</v>
      </c>
      <c r="B94" s="11" t="s">
        <v>17785</v>
      </c>
      <c r="C94" s="11" t="s">
        <v>17786</v>
      </c>
      <c r="D94" s="11">
        <v>821146</v>
      </c>
      <c r="E94" s="11" t="s">
        <v>446</v>
      </c>
      <c r="F94" s="11">
        <v>8268008478</v>
      </c>
      <c r="G94" s="11" t="s">
        <v>17787</v>
      </c>
      <c r="H94" s="11">
        <v>7056993.2203389835</v>
      </c>
      <c r="I94" s="11"/>
      <c r="J94" s="11">
        <v>1270258.779661017</v>
      </c>
      <c r="K94" s="11">
        <f t="shared" si="4"/>
        <v>8327252</v>
      </c>
      <c r="L94" s="11">
        <v>44960.729166666664</v>
      </c>
      <c r="M94" s="11">
        <v>44498905</v>
      </c>
      <c r="N94" s="11" t="s">
        <v>3282</v>
      </c>
      <c r="O94" s="11">
        <v>303150423698</v>
      </c>
      <c r="P94" s="11">
        <v>45001</v>
      </c>
      <c r="Q94" s="11" t="s">
        <v>2417</v>
      </c>
      <c r="R94" s="121"/>
      <c r="S94" s="70"/>
      <c r="T94" s="70"/>
    </row>
    <row r="95" spans="1:20" s="70" customFormat="1" ht="12.75" customHeight="1" x14ac:dyDescent="0.2">
      <c r="A95" s="38" t="s">
        <v>20987</v>
      </c>
      <c r="B95" s="42" t="s">
        <v>20988</v>
      </c>
      <c r="C95" s="42" t="s">
        <v>20989</v>
      </c>
      <c r="D95" s="38">
        <v>820886</v>
      </c>
      <c r="E95" s="42" t="s">
        <v>10575</v>
      </c>
      <c r="F95" s="38">
        <v>8268007755</v>
      </c>
      <c r="G95" s="40" t="s">
        <v>20990</v>
      </c>
      <c r="H95" s="3">
        <v>6910801.7000000002</v>
      </c>
      <c r="I95" s="3"/>
      <c r="J95" s="3">
        <v>1243944.3</v>
      </c>
      <c r="K95" s="3">
        <f t="shared" si="4"/>
        <v>8154746</v>
      </c>
      <c r="L95" s="41">
        <v>45138</v>
      </c>
      <c r="M95" s="39">
        <v>160812087</v>
      </c>
      <c r="N95" s="42" t="s">
        <v>315</v>
      </c>
      <c r="O95" s="42"/>
      <c r="P95" s="60"/>
      <c r="Q95" s="42" t="s">
        <v>243</v>
      </c>
      <c r="R95" s="68"/>
    </row>
    <row r="96" spans="1:20" s="70" customFormat="1" ht="12.75" customHeight="1" x14ac:dyDescent="0.2">
      <c r="A96" s="38" t="s">
        <v>22851</v>
      </c>
      <c r="B96" s="39" t="s">
        <v>22852</v>
      </c>
      <c r="C96" s="39" t="s">
        <v>22853</v>
      </c>
      <c r="D96" s="38">
        <v>821146</v>
      </c>
      <c r="E96" s="42" t="s">
        <v>446</v>
      </c>
      <c r="F96" s="38">
        <v>8268008478</v>
      </c>
      <c r="G96" s="40" t="s">
        <v>22854</v>
      </c>
      <c r="H96" s="2">
        <v>6879788.1355932206</v>
      </c>
      <c r="I96" s="2"/>
      <c r="J96" s="2">
        <v>1238361.8644067796</v>
      </c>
      <c r="K96" s="3">
        <f t="shared" si="4"/>
        <v>8118150</v>
      </c>
      <c r="L96" s="41">
        <v>45304.729166666664</v>
      </c>
      <c r="M96" s="39">
        <v>160836375</v>
      </c>
      <c r="N96" s="39" t="s">
        <v>3282</v>
      </c>
      <c r="O96" s="40" t="s">
        <v>22855</v>
      </c>
      <c r="P96" s="41">
        <v>45476</v>
      </c>
      <c r="Q96" s="42" t="s">
        <v>2417</v>
      </c>
      <c r="R96" s="68"/>
    </row>
    <row r="97" spans="1:20" s="70" customFormat="1" ht="12.75" customHeight="1" x14ac:dyDescent="0.2">
      <c r="A97" s="38" t="s">
        <v>16364</v>
      </c>
      <c r="B97" s="39" t="s">
        <v>16365</v>
      </c>
      <c r="C97" s="39" t="s">
        <v>16366</v>
      </c>
      <c r="D97" s="38">
        <v>821146</v>
      </c>
      <c r="E97" s="42" t="s">
        <v>446</v>
      </c>
      <c r="F97" s="38">
        <v>8268008478</v>
      </c>
      <c r="G97" s="40" t="s">
        <v>16367</v>
      </c>
      <c r="H97" s="2">
        <v>6815077.9661016949</v>
      </c>
      <c r="I97" s="2"/>
      <c r="J97" s="2">
        <v>1226714.0338983049</v>
      </c>
      <c r="K97" s="3">
        <f t="shared" si="4"/>
        <v>8041792</v>
      </c>
      <c r="L97" s="41">
        <v>44883.729166666664</v>
      </c>
      <c r="M97" s="39">
        <v>44299666</v>
      </c>
      <c r="N97" s="39" t="s">
        <v>3282</v>
      </c>
      <c r="O97" s="40">
        <v>212021858777</v>
      </c>
      <c r="P97" s="41">
        <v>44898</v>
      </c>
      <c r="Q97" s="42" t="s">
        <v>2417</v>
      </c>
      <c r="R97" s="68"/>
    </row>
    <row r="98" spans="1:20" s="84" customFormat="1" ht="15" customHeight="1" x14ac:dyDescent="0.25">
      <c r="A98" s="76" t="s">
        <v>9610</v>
      </c>
      <c r="B98" s="82" t="s">
        <v>9611</v>
      </c>
      <c r="C98" s="82" t="s">
        <v>9612</v>
      </c>
      <c r="D98" s="76">
        <v>300286</v>
      </c>
      <c r="E98" s="82" t="s">
        <v>3944</v>
      </c>
      <c r="F98" s="76">
        <v>8263000075</v>
      </c>
      <c r="G98" s="78">
        <v>712729478</v>
      </c>
      <c r="H98" s="80">
        <v>6790000</v>
      </c>
      <c r="I98" s="80"/>
      <c r="J98" s="80">
        <v>1222200</v>
      </c>
      <c r="K98" s="80">
        <f t="shared" si="4"/>
        <v>8012200</v>
      </c>
      <c r="L98" s="81">
        <v>44498.729166666664</v>
      </c>
      <c r="M98" s="77">
        <v>6870329205</v>
      </c>
      <c r="N98" s="82" t="s">
        <v>315</v>
      </c>
      <c r="O98" s="82" t="s">
        <v>9613</v>
      </c>
      <c r="P98" s="85">
        <v>44576</v>
      </c>
      <c r="Q98" s="82" t="s">
        <v>243</v>
      </c>
      <c r="R98" s="83"/>
      <c r="S98" s="70"/>
      <c r="T98" s="70"/>
    </row>
    <row r="99" spans="1:20" s="70" customFormat="1" ht="12.75" customHeight="1" x14ac:dyDescent="0.2">
      <c r="A99" s="38">
        <v>406</v>
      </c>
      <c r="B99" s="39" t="s">
        <v>18620</v>
      </c>
      <c r="C99" s="39" t="s">
        <v>18621</v>
      </c>
      <c r="D99" s="38">
        <v>817817</v>
      </c>
      <c r="E99" s="39" t="s">
        <v>17427</v>
      </c>
      <c r="F99" s="38">
        <v>8268010758</v>
      </c>
      <c r="G99" s="40">
        <v>412</v>
      </c>
      <c r="H99" s="2">
        <v>6778580</v>
      </c>
      <c r="I99" s="2"/>
      <c r="J99" s="2">
        <v>0</v>
      </c>
      <c r="K99" s="3">
        <f t="shared" si="4"/>
        <v>6778580</v>
      </c>
      <c r="L99" s="41">
        <v>44995.729166666664</v>
      </c>
      <c r="M99" s="39">
        <v>160274726</v>
      </c>
      <c r="N99" s="39" t="s">
        <v>8899</v>
      </c>
      <c r="O99" s="40">
        <v>304124552318</v>
      </c>
      <c r="P99" s="41">
        <v>45030</v>
      </c>
      <c r="Q99" s="42" t="s">
        <v>8901</v>
      </c>
      <c r="R99" s="68"/>
    </row>
    <row r="100" spans="1:20" s="70" customFormat="1" ht="12.75" customHeight="1" x14ac:dyDescent="0.2">
      <c r="A100" s="38" t="s">
        <v>13851</v>
      </c>
      <c r="B100" s="39" t="s">
        <v>13852</v>
      </c>
      <c r="C100" s="39" t="s">
        <v>13853</v>
      </c>
      <c r="D100" s="38">
        <v>821146</v>
      </c>
      <c r="E100" s="42" t="s">
        <v>446</v>
      </c>
      <c r="F100" s="38">
        <v>8268008478</v>
      </c>
      <c r="G100" s="40" t="s">
        <v>13854</v>
      </c>
      <c r="H100" s="2">
        <v>6735443.2203389835</v>
      </c>
      <c r="I100" s="2"/>
      <c r="J100" s="2">
        <v>1212379.779661017</v>
      </c>
      <c r="K100" s="3">
        <f t="shared" si="4"/>
        <v>7947823</v>
      </c>
      <c r="L100" s="41">
        <v>44722.729166666664</v>
      </c>
      <c r="M100" s="39">
        <v>43978773</v>
      </c>
      <c r="N100" s="39" t="s">
        <v>3282</v>
      </c>
      <c r="O100" s="40">
        <v>206237056907</v>
      </c>
      <c r="P100" s="41">
        <v>44736</v>
      </c>
      <c r="Q100" s="42" t="s">
        <v>2417</v>
      </c>
      <c r="R100" s="68"/>
    </row>
    <row r="101" spans="1:20" s="84" customFormat="1" ht="15" customHeight="1" x14ac:dyDescent="0.25">
      <c r="A101" s="76" t="s">
        <v>10592</v>
      </c>
      <c r="B101" s="82" t="s">
        <v>10593</v>
      </c>
      <c r="C101" s="82" t="s">
        <v>10594</v>
      </c>
      <c r="D101" s="76">
        <v>700130</v>
      </c>
      <c r="E101" s="82" t="s">
        <v>1085</v>
      </c>
      <c r="F101" s="76">
        <v>8263000130</v>
      </c>
      <c r="G101" s="78" t="s">
        <v>10595</v>
      </c>
      <c r="H101" s="80">
        <v>6600000</v>
      </c>
      <c r="I101" s="80"/>
      <c r="J101" s="80">
        <v>1188000</v>
      </c>
      <c r="K101" s="80">
        <f t="shared" si="4"/>
        <v>7788000</v>
      </c>
      <c r="L101" s="81">
        <v>44562.729166666664</v>
      </c>
      <c r="M101" s="77">
        <v>6870374764</v>
      </c>
      <c r="N101" s="82" t="s">
        <v>315</v>
      </c>
      <c r="O101" s="82" t="s">
        <v>10596</v>
      </c>
      <c r="P101" s="85">
        <v>44603</v>
      </c>
      <c r="Q101" s="82" t="s">
        <v>243</v>
      </c>
      <c r="R101" s="83"/>
      <c r="S101" s="70"/>
      <c r="T101" s="70"/>
    </row>
    <row r="102" spans="1:20" s="70" customFormat="1" ht="12.75" customHeight="1" x14ac:dyDescent="0.2">
      <c r="A102" s="38" t="s">
        <v>15757</v>
      </c>
      <c r="B102" s="39" t="s">
        <v>15758</v>
      </c>
      <c r="C102" s="39" t="s">
        <v>15759</v>
      </c>
      <c r="D102" s="38">
        <v>821146</v>
      </c>
      <c r="E102" s="42" t="s">
        <v>446</v>
      </c>
      <c r="F102" s="38">
        <v>8268008478</v>
      </c>
      <c r="G102" s="40" t="s">
        <v>15760</v>
      </c>
      <c r="H102" s="2">
        <v>6554183.0508474577</v>
      </c>
      <c r="I102" s="2"/>
      <c r="J102" s="2">
        <v>1179752.9491525423</v>
      </c>
      <c r="K102" s="3">
        <f t="shared" si="4"/>
        <v>7733936</v>
      </c>
      <c r="L102" s="41">
        <v>44834.729166666664</v>
      </c>
      <c r="M102" s="39">
        <v>44221164</v>
      </c>
      <c r="N102" s="39" t="s">
        <v>3282</v>
      </c>
      <c r="O102" s="40">
        <v>210216285352</v>
      </c>
      <c r="P102" s="41">
        <v>44862</v>
      </c>
      <c r="Q102" s="42" t="s">
        <v>2417</v>
      </c>
      <c r="R102" s="68"/>
    </row>
    <row r="103" spans="1:20" s="84" customFormat="1" ht="15" customHeight="1" x14ac:dyDescent="0.25">
      <c r="A103" s="76" t="s">
        <v>11233</v>
      </c>
      <c r="B103" s="82" t="s">
        <v>11234</v>
      </c>
      <c r="C103" s="82" t="s">
        <v>11235</v>
      </c>
      <c r="D103" s="76">
        <v>128007</v>
      </c>
      <c r="E103" s="82" t="s">
        <v>9798</v>
      </c>
      <c r="F103" s="76">
        <v>8263000117</v>
      </c>
      <c r="G103" s="78">
        <v>562102343</v>
      </c>
      <c r="H103" s="80">
        <v>6474000</v>
      </c>
      <c r="I103" s="80"/>
      <c r="J103" s="80">
        <v>1165320</v>
      </c>
      <c r="K103" s="80">
        <f t="shared" si="4"/>
        <v>7639320</v>
      </c>
      <c r="L103" s="81">
        <v>44498.729166666664</v>
      </c>
      <c r="M103" s="77">
        <v>6870402968</v>
      </c>
      <c r="N103" s="82" t="s">
        <v>315</v>
      </c>
      <c r="O103" s="82"/>
      <c r="P103" s="85"/>
      <c r="Q103" s="82" t="s">
        <v>243</v>
      </c>
      <c r="R103" s="83"/>
      <c r="S103" s="70"/>
      <c r="T103" s="70"/>
    </row>
    <row r="104" spans="1:20" s="70" customFormat="1" ht="12.75" customHeight="1" x14ac:dyDescent="0.2">
      <c r="A104" s="38" t="s">
        <v>21130</v>
      </c>
      <c r="B104" s="39" t="s">
        <v>21131</v>
      </c>
      <c r="C104" s="39" t="s">
        <v>21132</v>
      </c>
      <c r="D104" s="38">
        <v>402984</v>
      </c>
      <c r="E104" s="39" t="s">
        <v>4467</v>
      </c>
      <c r="F104" s="38">
        <v>8263000288</v>
      </c>
      <c r="G104" s="40">
        <v>330105203</v>
      </c>
      <c r="H104" s="2">
        <v>6450000</v>
      </c>
      <c r="I104" s="2"/>
      <c r="J104" s="2">
        <v>1161000</v>
      </c>
      <c r="K104" s="3">
        <f t="shared" si="4"/>
        <v>7611000</v>
      </c>
      <c r="L104" s="41">
        <v>45197.729166666664</v>
      </c>
      <c r="M104" s="39">
        <v>1246596673</v>
      </c>
      <c r="N104" s="39" t="s">
        <v>18453</v>
      </c>
      <c r="O104" s="40">
        <v>312047737484</v>
      </c>
      <c r="P104" s="41">
        <v>45264</v>
      </c>
      <c r="Q104" s="62" t="s">
        <v>21</v>
      </c>
      <c r="R104" s="68"/>
    </row>
    <row r="105" spans="1:20" s="70" customFormat="1" ht="12.75" customHeight="1" x14ac:dyDescent="0.2">
      <c r="A105" s="38" t="s">
        <v>10580</v>
      </c>
      <c r="B105" s="42" t="s">
        <v>10581</v>
      </c>
      <c r="C105" s="42" t="s">
        <v>10582</v>
      </c>
      <c r="D105" s="38">
        <v>820851</v>
      </c>
      <c r="E105" s="42" t="s">
        <v>10575</v>
      </c>
      <c r="F105" s="38">
        <v>8268007755</v>
      </c>
      <c r="G105" s="40">
        <v>3</v>
      </c>
      <c r="H105" s="3">
        <v>6351929.6399999997</v>
      </c>
      <c r="I105" s="3"/>
      <c r="J105" s="3">
        <v>1143347.3600000001</v>
      </c>
      <c r="K105" s="3">
        <f t="shared" si="4"/>
        <v>7495277</v>
      </c>
      <c r="L105" s="41">
        <v>44579.729166666664</v>
      </c>
      <c r="M105" s="39">
        <v>44404382</v>
      </c>
      <c r="N105" s="42" t="s">
        <v>315</v>
      </c>
      <c r="O105" s="42" t="s">
        <v>10583</v>
      </c>
      <c r="P105" s="60">
        <v>44632</v>
      </c>
      <c r="Q105" s="42" t="s">
        <v>243</v>
      </c>
      <c r="R105" s="68"/>
    </row>
    <row r="106" spans="1:20" s="71" customFormat="1" ht="12.75" customHeight="1" x14ac:dyDescent="0.2">
      <c r="A106" s="38">
        <v>402</v>
      </c>
      <c r="B106" s="39" t="s">
        <v>18329</v>
      </c>
      <c r="C106" s="39" t="s">
        <v>18330</v>
      </c>
      <c r="D106" s="38">
        <v>817817</v>
      </c>
      <c r="E106" s="39" t="s">
        <v>17427</v>
      </c>
      <c r="F106" s="38">
        <v>8268010758</v>
      </c>
      <c r="G106" s="40">
        <v>411</v>
      </c>
      <c r="H106" s="2">
        <v>6345089.7599999998</v>
      </c>
      <c r="I106" s="2"/>
      <c r="J106" s="2">
        <v>1142116.24</v>
      </c>
      <c r="K106" s="3">
        <f t="shared" si="4"/>
        <v>7487206</v>
      </c>
      <c r="L106" s="41">
        <v>45003.729166666664</v>
      </c>
      <c r="M106" s="39">
        <v>44569267</v>
      </c>
      <c r="N106" s="39" t="s">
        <v>8899</v>
      </c>
      <c r="O106" s="40">
        <v>303275523736</v>
      </c>
      <c r="P106" s="41">
        <v>45014</v>
      </c>
      <c r="Q106" s="42" t="s">
        <v>8901</v>
      </c>
      <c r="R106" s="68"/>
      <c r="S106" s="70"/>
      <c r="T106" s="70"/>
    </row>
    <row r="107" spans="1:20" s="70" customFormat="1" ht="12.75" customHeight="1" x14ac:dyDescent="0.2">
      <c r="A107" s="38" t="s">
        <v>21115</v>
      </c>
      <c r="B107" s="39" t="s">
        <v>21116</v>
      </c>
      <c r="C107" s="39" t="s">
        <v>21117</v>
      </c>
      <c r="D107" s="38">
        <v>402984</v>
      </c>
      <c r="E107" s="39" t="s">
        <v>4467</v>
      </c>
      <c r="F107" s="38">
        <v>8263000288</v>
      </c>
      <c r="G107" s="40">
        <v>330105111</v>
      </c>
      <c r="H107" s="2">
        <v>6300000</v>
      </c>
      <c r="I107" s="2"/>
      <c r="J107" s="2">
        <v>1134000</v>
      </c>
      <c r="K107" s="3">
        <f t="shared" si="4"/>
        <v>7434000</v>
      </c>
      <c r="L107" s="41">
        <v>45191.729166666664</v>
      </c>
      <c r="M107" s="39">
        <v>1246596429</v>
      </c>
      <c r="N107" s="39" t="s">
        <v>18453</v>
      </c>
      <c r="O107" s="40">
        <v>312058561304</v>
      </c>
      <c r="P107" s="41">
        <v>45265</v>
      </c>
      <c r="Q107" s="62" t="s">
        <v>21</v>
      </c>
      <c r="R107" s="68"/>
    </row>
    <row r="108" spans="1:20" s="84" customFormat="1" ht="15" customHeight="1" x14ac:dyDescent="0.25">
      <c r="A108" s="76" t="s">
        <v>18274</v>
      </c>
      <c r="B108" s="77" t="s">
        <v>18275</v>
      </c>
      <c r="C108" s="77" t="s">
        <v>18276</v>
      </c>
      <c r="D108" s="76">
        <v>821027</v>
      </c>
      <c r="E108" s="77" t="s">
        <v>474</v>
      </c>
      <c r="F108" s="76">
        <v>8268005622</v>
      </c>
      <c r="G108" s="78" t="s">
        <v>18277</v>
      </c>
      <c r="H108" s="79">
        <v>6293100</v>
      </c>
      <c r="I108" s="79"/>
      <c r="J108" s="79">
        <v>1132758</v>
      </c>
      <c r="K108" s="80">
        <f t="shared" si="4"/>
        <v>7425858</v>
      </c>
      <c r="L108" s="81">
        <v>44995.729166666664</v>
      </c>
      <c r="M108" s="77">
        <v>44561116</v>
      </c>
      <c r="N108" s="77" t="s">
        <v>52</v>
      </c>
      <c r="O108" s="78" t="s">
        <v>13627</v>
      </c>
      <c r="P108" s="81">
        <v>44636</v>
      </c>
      <c r="Q108" s="77" t="s">
        <v>54</v>
      </c>
      <c r="R108" s="83"/>
      <c r="S108" s="70"/>
      <c r="T108" s="70"/>
    </row>
    <row r="109" spans="1:20" s="84" customFormat="1" ht="15" customHeight="1" x14ac:dyDescent="0.25">
      <c r="A109" s="76" t="s">
        <v>10825</v>
      </c>
      <c r="B109" s="82" t="s">
        <v>10826</v>
      </c>
      <c r="C109" s="82" t="s">
        <v>10827</v>
      </c>
      <c r="D109" s="76">
        <v>301186</v>
      </c>
      <c r="E109" s="82" t="s">
        <v>10828</v>
      </c>
      <c r="F109" s="76">
        <v>8263000111</v>
      </c>
      <c r="G109" s="78">
        <v>32401000539</v>
      </c>
      <c r="H109" s="80">
        <v>6249000</v>
      </c>
      <c r="I109" s="80"/>
      <c r="J109" s="80">
        <v>1124820</v>
      </c>
      <c r="K109" s="80">
        <f t="shared" si="4"/>
        <v>7373820</v>
      </c>
      <c r="L109" s="81">
        <v>44565.729166666664</v>
      </c>
      <c r="M109" s="77">
        <v>6870415802</v>
      </c>
      <c r="N109" s="82" t="s">
        <v>315</v>
      </c>
      <c r="O109" s="82" t="s">
        <v>10829</v>
      </c>
      <c r="P109" s="85">
        <v>44632</v>
      </c>
      <c r="Q109" s="82" t="s">
        <v>243</v>
      </c>
      <c r="R109" s="83"/>
      <c r="S109" s="70"/>
      <c r="T109" s="70"/>
    </row>
    <row r="110" spans="1:20" customFormat="1" ht="15" customHeight="1" x14ac:dyDescent="0.25">
      <c r="A110" s="101" t="s">
        <v>3002</v>
      </c>
      <c r="B110" s="103" t="s">
        <v>3003</v>
      </c>
      <c r="C110" s="103" t="s">
        <v>3004</v>
      </c>
      <c r="D110" s="101">
        <v>401972</v>
      </c>
      <c r="E110" s="103" t="s">
        <v>842</v>
      </c>
      <c r="F110" s="101">
        <v>8263000049</v>
      </c>
      <c r="G110" s="107" t="s">
        <v>3005</v>
      </c>
      <c r="H110" s="110">
        <v>6219940.2699999996</v>
      </c>
      <c r="I110" s="110">
        <v>7339.5</v>
      </c>
      <c r="J110" s="110">
        <v>1119589.2485999998</v>
      </c>
      <c r="K110" s="111">
        <f t="shared" si="4"/>
        <v>7346869.0185999991</v>
      </c>
      <c r="L110" s="115">
        <v>44325.729166666664</v>
      </c>
      <c r="M110" s="103">
        <v>6870108513</v>
      </c>
      <c r="N110" s="103" t="s">
        <v>52</v>
      </c>
      <c r="O110" s="107" t="s">
        <v>3006</v>
      </c>
      <c r="P110" s="115">
        <v>44377</v>
      </c>
      <c r="Q110" s="103" t="s">
        <v>54</v>
      </c>
      <c r="R110" s="104"/>
    </row>
    <row r="111" spans="1:20" s="75" customFormat="1" ht="15" customHeight="1" x14ac:dyDescent="0.25">
      <c r="A111" s="11" t="s">
        <v>16973</v>
      </c>
      <c r="B111" s="11" t="s">
        <v>16974</v>
      </c>
      <c r="C111" s="11" t="s">
        <v>16975</v>
      </c>
      <c r="D111" s="11">
        <v>137974</v>
      </c>
      <c r="E111" s="11" t="s">
        <v>3527</v>
      </c>
      <c r="F111" s="11">
        <v>8263000113</v>
      </c>
      <c r="G111" s="11" t="s">
        <v>16976</v>
      </c>
      <c r="H111" s="11">
        <v>6094152.5423728814</v>
      </c>
      <c r="I111" s="11"/>
      <c r="J111" s="11">
        <v>1096947.4576271186</v>
      </c>
      <c r="K111" s="11">
        <f t="shared" si="4"/>
        <v>7191100</v>
      </c>
      <c r="L111" s="11">
        <v>44833</v>
      </c>
      <c r="M111" s="11">
        <v>1246319139</v>
      </c>
      <c r="N111" s="11" t="s">
        <v>3282</v>
      </c>
      <c r="O111" s="11"/>
      <c r="P111" s="11"/>
      <c r="Q111" s="11" t="s">
        <v>2417</v>
      </c>
      <c r="R111" s="121"/>
      <c r="S111" s="70"/>
      <c r="T111" s="70"/>
    </row>
    <row r="112" spans="1:20" customFormat="1" ht="15" customHeight="1" x14ac:dyDescent="0.25">
      <c r="A112" s="102" t="s">
        <v>13218</v>
      </c>
      <c r="B112" s="105" t="s">
        <v>13219</v>
      </c>
      <c r="C112" s="105" t="s">
        <v>13220</v>
      </c>
      <c r="D112" s="102">
        <v>919962</v>
      </c>
      <c r="E112" s="105" t="s">
        <v>6950</v>
      </c>
      <c r="F112" s="102">
        <v>8263000121</v>
      </c>
      <c r="G112" s="108" t="s">
        <v>13221</v>
      </c>
      <c r="H112" s="112">
        <v>6045226.3200000003</v>
      </c>
      <c r="I112" s="112"/>
      <c r="J112" s="114">
        <v>1088140.68</v>
      </c>
      <c r="K112" s="112">
        <f t="shared" si="4"/>
        <v>7133367</v>
      </c>
      <c r="L112" s="116">
        <v>44672.729166666664</v>
      </c>
      <c r="M112" s="105">
        <v>6870041297</v>
      </c>
      <c r="N112" s="105" t="s">
        <v>3282</v>
      </c>
      <c r="O112" s="108">
        <v>205259276246</v>
      </c>
      <c r="P112" s="116">
        <v>44707</v>
      </c>
      <c r="Q112" s="119" t="s">
        <v>2417</v>
      </c>
      <c r="R112" s="119"/>
    </row>
    <row r="113" spans="1:20" s="84" customFormat="1" ht="15" customHeight="1" x14ac:dyDescent="0.25">
      <c r="A113" s="76" t="s">
        <v>18270</v>
      </c>
      <c r="B113" s="77" t="s">
        <v>18271</v>
      </c>
      <c r="C113" s="77" t="s">
        <v>18272</v>
      </c>
      <c r="D113" s="76">
        <v>821027</v>
      </c>
      <c r="E113" s="77" t="s">
        <v>474</v>
      </c>
      <c r="F113" s="76">
        <v>8268005622</v>
      </c>
      <c r="G113" s="78" t="s">
        <v>18273</v>
      </c>
      <c r="H113" s="79">
        <v>6000450</v>
      </c>
      <c r="I113" s="79"/>
      <c r="J113" s="79">
        <v>1080081</v>
      </c>
      <c r="K113" s="80">
        <f t="shared" si="4"/>
        <v>7080531</v>
      </c>
      <c r="L113" s="81">
        <v>44995.729166666664</v>
      </c>
      <c r="M113" s="77">
        <v>44560832</v>
      </c>
      <c r="N113" s="77" t="s">
        <v>52</v>
      </c>
      <c r="O113" s="78" t="s">
        <v>13627</v>
      </c>
      <c r="P113" s="81">
        <v>44636</v>
      </c>
      <c r="Q113" s="77" t="s">
        <v>54</v>
      </c>
      <c r="R113" s="83"/>
      <c r="S113" s="70"/>
      <c r="T113" s="70"/>
    </row>
    <row r="114" spans="1:20" customFormat="1" ht="15" customHeight="1" x14ac:dyDescent="0.25">
      <c r="A114" s="101" t="s">
        <v>21127</v>
      </c>
      <c r="B114" s="103" t="s">
        <v>21128</v>
      </c>
      <c r="C114" s="103" t="s">
        <v>21129</v>
      </c>
      <c r="D114" s="101">
        <v>402984</v>
      </c>
      <c r="E114" s="103" t="s">
        <v>4467</v>
      </c>
      <c r="F114" s="101">
        <v>8263000288</v>
      </c>
      <c r="G114" s="107">
        <v>330105308</v>
      </c>
      <c r="H114" s="110">
        <v>6000000</v>
      </c>
      <c r="I114" s="110"/>
      <c r="J114" s="110">
        <v>1080000</v>
      </c>
      <c r="K114" s="111">
        <f t="shared" si="4"/>
        <v>7080000</v>
      </c>
      <c r="L114" s="115">
        <v>45208.729166666664</v>
      </c>
      <c r="M114" s="103">
        <v>1246596559</v>
      </c>
      <c r="N114" s="103" t="s">
        <v>18453</v>
      </c>
      <c r="O114" s="107">
        <v>312047737484</v>
      </c>
      <c r="P114" s="115">
        <v>45264</v>
      </c>
      <c r="Q114" s="120" t="s">
        <v>21</v>
      </c>
      <c r="R114" s="104"/>
    </row>
    <row r="115" spans="1:20" s="84" customFormat="1" ht="15" customHeight="1" x14ac:dyDescent="0.25">
      <c r="A115" s="76" t="s">
        <v>7967</v>
      </c>
      <c r="B115" s="77" t="s">
        <v>7968</v>
      </c>
      <c r="C115" s="77" t="s">
        <v>7969</v>
      </c>
      <c r="D115" s="76">
        <v>405993</v>
      </c>
      <c r="E115" s="77" t="s">
        <v>2878</v>
      </c>
      <c r="F115" s="76">
        <v>8263000116</v>
      </c>
      <c r="G115" s="78" t="s">
        <v>7970</v>
      </c>
      <c r="H115" s="79">
        <v>5966101.6949152546</v>
      </c>
      <c r="I115" s="79"/>
      <c r="J115" s="79">
        <v>1073898.3050847459</v>
      </c>
      <c r="K115" s="80">
        <f t="shared" si="4"/>
        <v>7040000</v>
      </c>
      <c r="L115" s="81">
        <v>44477.729166666664</v>
      </c>
      <c r="M115" s="77">
        <v>6870262070</v>
      </c>
      <c r="N115" s="77" t="s">
        <v>52</v>
      </c>
      <c r="O115" s="78" t="s">
        <v>7971</v>
      </c>
      <c r="P115" s="81">
        <v>44510</v>
      </c>
      <c r="Q115" s="77" t="s">
        <v>54</v>
      </c>
      <c r="R115" s="83"/>
      <c r="S115" s="70"/>
      <c r="T115" s="70"/>
    </row>
    <row r="116" spans="1:20" s="84" customFormat="1" ht="15" customHeight="1" x14ac:dyDescent="0.25">
      <c r="A116" s="76" t="s">
        <v>10640</v>
      </c>
      <c r="B116" s="77" t="s">
        <v>10641</v>
      </c>
      <c r="C116" s="77" t="s">
        <v>10642</v>
      </c>
      <c r="D116" s="76">
        <v>821027</v>
      </c>
      <c r="E116" s="77" t="s">
        <v>474</v>
      </c>
      <c r="F116" s="76">
        <v>8268005622</v>
      </c>
      <c r="G116" s="78" t="s">
        <v>10643</v>
      </c>
      <c r="H116" s="79">
        <v>5957100</v>
      </c>
      <c r="I116" s="79"/>
      <c r="J116" s="79">
        <v>1072278</v>
      </c>
      <c r="K116" s="80">
        <f t="shared" si="4"/>
        <v>7029378</v>
      </c>
      <c r="L116" s="81">
        <v>44498.729166666664</v>
      </c>
      <c r="M116" s="77">
        <v>44343164</v>
      </c>
      <c r="N116" s="77" t="s">
        <v>52</v>
      </c>
      <c r="O116" s="78" t="s">
        <v>10644</v>
      </c>
      <c r="P116" s="81">
        <v>44604</v>
      </c>
      <c r="Q116" s="77" t="s">
        <v>54</v>
      </c>
      <c r="R116" s="83"/>
      <c r="S116" s="70"/>
      <c r="T116" s="70"/>
    </row>
    <row r="117" spans="1:20" customFormat="1" ht="15" customHeight="1" x14ac:dyDescent="0.25">
      <c r="A117" s="101" t="s">
        <v>4700</v>
      </c>
      <c r="B117" s="104" t="s">
        <v>4701</v>
      </c>
      <c r="C117" s="104" t="s">
        <v>4702</v>
      </c>
      <c r="D117" s="101">
        <v>300286</v>
      </c>
      <c r="E117" s="104" t="s">
        <v>3944</v>
      </c>
      <c r="F117" s="101">
        <v>8263000075</v>
      </c>
      <c r="G117" s="107">
        <v>712725248</v>
      </c>
      <c r="H117" s="111">
        <v>5900000</v>
      </c>
      <c r="I117" s="111"/>
      <c r="J117" s="111">
        <v>1062000</v>
      </c>
      <c r="K117" s="111">
        <f t="shared" si="4"/>
        <v>6962000</v>
      </c>
      <c r="L117" s="115">
        <v>44377.729166666664</v>
      </c>
      <c r="M117" s="103">
        <v>6870152733</v>
      </c>
      <c r="N117" s="104" t="s">
        <v>315</v>
      </c>
      <c r="O117" s="104" t="s">
        <v>4703</v>
      </c>
      <c r="P117" s="118">
        <v>44419</v>
      </c>
      <c r="Q117" s="104" t="s">
        <v>243</v>
      </c>
      <c r="R117" s="104"/>
    </row>
    <row r="118" spans="1:20" s="70" customFormat="1" ht="12.75" customHeight="1" x14ac:dyDescent="0.2">
      <c r="A118" s="38">
        <v>410</v>
      </c>
      <c r="B118" s="39" t="s">
        <v>20787</v>
      </c>
      <c r="C118" s="39" t="s">
        <v>20788</v>
      </c>
      <c r="D118" s="38">
        <v>817817</v>
      </c>
      <c r="E118" s="39" t="s">
        <v>17427</v>
      </c>
      <c r="F118" s="38">
        <v>8268010758</v>
      </c>
      <c r="G118" s="40">
        <v>492</v>
      </c>
      <c r="H118" s="2">
        <v>5815538.0762711866</v>
      </c>
      <c r="I118" s="2"/>
      <c r="J118" s="2">
        <v>1046796.8537288136</v>
      </c>
      <c r="K118" s="3">
        <f t="shared" si="4"/>
        <v>6862334.9299999997</v>
      </c>
      <c r="L118" s="41">
        <v>45187.729166666664</v>
      </c>
      <c r="M118" s="39">
        <v>160752337</v>
      </c>
      <c r="N118" s="39" t="s">
        <v>8899</v>
      </c>
      <c r="O118" s="40"/>
      <c r="P118" s="41"/>
      <c r="Q118" s="42" t="s">
        <v>8901</v>
      </c>
      <c r="R118" s="68"/>
    </row>
    <row r="119" spans="1:20" s="70" customFormat="1" ht="12.75" customHeight="1" x14ac:dyDescent="0.2">
      <c r="A119" s="38" t="s">
        <v>13295</v>
      </c>
      <c r="B119" s="42" t="s">
        <v>13296</v>
      </c>
      <c r="C119" s="42" t="s">
        <v>13297</v>
      </c>
      <c r="D119" s="38">
        <v>300286</v>
      </c>
      <c r="E119" s="42" t="s">
        <v>3944</v>
      </c>
      <c r="F119" s="38">
        <v>8263000075</v>
      </c>
      <c r="G119" s="40">
        <v>712735812</v>
      </c>
      <c r="H119" s="3">
        <v>5788000</v>
      </c>
      <c r="I119" s="3"/>
      <c r="J119" s="3">
        <v>1041840</v>
      </c>
      <c r="K119" s="3">
        <f t="shared" si="4"/>
        <v>6829840</v>
      </c>
      <c r="L119" s="41"/>
      <c r="M119" s="39">
        <v>6870044995</v>
      </c>
      <c r="N119" s="42" t="s">
        <v>315</v>
      </c>
      <c r="O119" s="42" t="s">
        <v>13298</v>
      </c>
      <c r="P119" s="60" t="s">
        <v>13299</v>
      </c>
      <c r="Q119" s="42" t="s">
        <v>243</v>
      </c>
      <c r="R119" s="68"/>
    </row>
    <row r="120" spans="1:20" s="70" customFormat="1" ht="12.75" customHeight="1" x14ac:dyDescent="0.2">
      <c r="A120" s="38">
        <v>333</v>
      </c>
      <c r="B120" s="39" t="s">
        <v>14112</v>
      </c>
      <c r="C120" s="39" t="s">
        <v>14113</v>
      </c>
      <c r="D120" s="38">
        <v>301236</v>
      </c>
      <c r="E120" s="39" t="s">
        <v>12603</v>
      </c>
      <c r="F120" s="38">
        <v>8268007821</v>
      </c>
      <c r="G120" s="40" t="s">
        <v>14114</v>
      </c>
      <c r="H120" s="2">
        <v>5785500</v>
      </c>
      <c r="I120" s="2"/>
      <c r="J120" s="2">
        <v>1041390</v>
      </c>
      <c r="K120" s="3">
        <f t="shared" si="4"/>
        <v>6826890</v>
      </c>
      <c r="L120" s="41">
        <v>44716.729166666664</v>
      </c>
      <c r="M120" s="39">
        <v>44010787</v>
      </c>
      <c r="N120" s="39" t="s">
        <v>8899</v>
      </c>
      <c r="O120" s="40" t="s">
        <v>14115</v>
      </c>
      <c r="P120" s="41">
        <v>44755</v>
      </c>
      <c r="Q120" s="42" t="s">
        <v>8901</v>
      </c>
      <c r="R120" s="68"/>
    </row>
    <row r="121" spans="1:20" s="71" customFormat="1" ht="12.75" customHeight="1" x14ac:dyDescent="0.2">
      <c r="A121" s="38" t="s">
        <v>10611</v>
      </c>
      <c r="B121" s="39" t="s">
        <v>10612</v>
      </c>
      <c r="C121" s="39" t="s">
        <v>10613</v>
      </c>
      <c r="D121" s="38">
        <v>812140</v>
      </c>
      <c r="E121" s="42" t="s">
        <v>446</v>
      </c>
      <c r="F121" s="38">
        <v>8268005598</v>
      </c>
      <c r="G121" s="40" t="s">
        <v>10614</v>
      </c>
      <c r="H121" s="2">
        <v>5732372.0338983051</v>
      </c>
      <c r="I121" s="3"/>
      <c r="J121" s="2">
        <v>1031826.9661016949</v>
      </c>
      <c r="K121" s="3">
        <f t="shared" si="4"/>
        <v>6764199</v>
      </c>
      <c r="L121" s="41">
        <v>44581.729166666664</v>
      </c>
      <c r="M121" s="39">
        <v>44391793</v>
      </c>
      <c r="N121" s="39" t="s">
        <v>52</v>
      </c>
      <c r="O121" s="40" t="s">
        <v>10615</v>
      </c>
      <c r="P121" s="41">
        <v>44296</v>
      </c>
      <c r="Q121" s="39" t="s">
        <v>54</v>
      </c>
      <c r="R121" s="68"/>
      <c r="S121" s="70"/>
      <c r="T121" s="70"/>
    </row>
    <row r="122" spans="1:20" s="70" customFormat="1" ht="12.75" hidden="1" customHeight="1" x14ac:dyDescent="0.2">
      <c r="A122" s="38" t="s">
        <v>13112</v>
      </c>
      <c r="B122" s="42" t="s">
        <v>13113</v>
      </c>
      <c r="C122" s="42" t="s">
        <v>13114</v>
      </c>
      <c r="D122" s="38">
        <v>821146</v>
      </c>
      <c r="E122" s="42" t="s">
        <v>446</v>
      </c>
      <c r="F122" s="38">
        <v>8268006130</v>
      </c>
      <c r="G122" s="40" t="s">
        <v>13115</v>
      </c>
      <c r="H122" s="3">
        <v>5711930.3600000003</v>
      </c>
      <c r="I122" s="3"/>
      <c r="J122" s="3">
        <v>1028147.64</v>
      </c>
      <c r="K122" s="3">
        <f t="shared" si="4"/>
        <v>6740078</v>
      </c>
      <c r="L122" s="41">
        <v>44671.729166666664</v>
      </c>
      <c r="M122" s="39">
        <v>43885724</v>
      </c>
      <c r="N122" s="42" t="s">
        <v>315</v>
      </c>
      <c r="O122" s="42">
        <v>205098827196</v>
      </c>
      <c r="P122" s="60">
        <v>44691</v>
      </c>
      <c r="Q122" s="42" t="s">
        <v>243</v>
      </c>
      <c r="R122" s="68" t="s">
        <v>506</v>
      </c>
    </row>
    <row r="123" spans="1:20" s="84" customFormat="1" ht="15" customHeight="1" x14ac:dyDescent="0.25">
      <c r="A123" s="76">
        <v>408</v>
      </c>
      <c r="B123" s="77" t="s">
        <v>20705</v>
      </c>
      <c r="C123" s="77" t="s">
        <v>20706</v>
      </c>
      <c r="D123" s="76">
        <v>817817</v>
      </c>
      <c r="E123" s="77" t="s">
        <v>17427</v>
      </c>
      <c r="F123" s="76">
        <v>8268010758</v>
      </c>
      <c r="G123" s="78">
        <v>471</v>
      </c>
      <c r="H123" s="79">
        <v>5686955.0847457629</v>
      </c>
      <c r="I123" s="79"/>
      <c r="J123" s="79">
        <v>1023651.9152542372</v>
      </c>
      <c r="K123" s="80">
        <f t="shared" si="4"/>
        <v>6710607</v>
      </c>
      <c r="L123" s="81">
        <v>45134.729166666664</v>
      </c>
      <c r="M123" s="77">
        <v>160735404</v>
      </c>
      <c r="N123" s="77" t="s">
        <v>8899</v>
      </c>
      <c r="O123" s="78">
        <v>310279613195</v>
      </c>
      <c r="P123" s="81">
        <v>45228</v>
      </c>
      <c r="Q123" s="82" t="s">
        <v>8901</v>
      </c>
      <c r="R123" s="83"/>
      <c r="S123" s="70"/>
      <c r="T123" s="70"/>
    </row>
    <row r="124" spans="1:20" s="70" customFormat="1" ht="12.75" customHeight="1" x14ac:dyDescent="0.2">
      <c r="A124" s="38" t="s">
        <v>20671</v>
      </c>
      <c r="B124" s="39" t="s">
        <v>20672</v>
      </c>
      <c r="C124" s="39" t="s">
        <v>20673</v>
      </c>
      <c r="D124" s="38">
        <v>820345</v>
      </c>
      <c r="E124" s="39" t="s">
        <v>19535</v>
      </c>
      <c r="F124" s="38">
        <v>8268013342</v>
      </c>
      <c r="G124" s="40" t="s">
        <v>20674</v>
      </c>
      <c r="H124" s="2">
        <v>5653865.2542372886</v>
      </c>
      <c r="I124" s="2"/>
      <c r="J124" s="2">
        <v>1017695.7457627119</v>
      </c>
      <c r="K124" s="3">
        <f t="shared" si="4"/>
        <v>6671561</v>
      </c>
      <c r="L124" s="41">
        <v>45201.729166666664</v>
      </c>
      <c r="M124" s="39">
        <v>160731086</v>
      </c>
      <c r="N124" s="39" t="s">
        <v>3282</v>
      </c>
      <c r="O124" s="40" t="s">
        <v>20675</v>
      </c>
      <c r="P124" s="41">
        <v>45238</v>
      </c>
      <c r="Q124" s="42" t="s">
        <v>2417</v>
      </c>
      <c r="R124" s="68"/>
    </row>
    <row r="125" spans="1:20" s="70" customFormat="1" ht="12.75" customHeight="1" x14ac:dyDescent="0.2">
      <c r="A125" s="38" t="s">
        <v>20467</v>
      </c>
      <c r="B125" s="39" t="s">
        <v>20468</v>
      </c>
      <c r="C125" s="39" t="s">
        <v>20469</v>
      </c>
      <c r="D125" s="38">
        <v>820886</v>
      </c>
      <c r="E125" s="39" t="s">
        <v>10575</v>
      </c>
      <c r="F125" s="38">
        <v>8268007755</v>
      </c>
      <c r="G125" s="40" t="s">
        <v>20470</v>
      </c>
      <c r="H125" s="2">
        <v>5647753.3898305092</v>
      </c>
      <c r="I125" s="2"/>
      <c r="J125" s="2">
        <v>1016595.6101694916</v>
      </c>
      <c r="K125" s="3">
        <f t="shared" si="4"/>
        <v>6664349.0000000009</v>
      </c>
      <c r="L125" s="41">
        <v>45117</v>
      </c>
      <c r="M125" s="39">
        <v>160682571</v>
      </c>
      <c r="N125" s="39" t="s">
        <v>3282</v>
      </c>
      <c r="O125" s="40"/>
      <c r="P125" s="41"/>
      <c r="Q125" s="42" t="s">
        <v>2417</v>
      </c>
      <c r="R125" s="68"/>
    </row>
    <row r="126" spans="1:20" s="70" customFormat="1" ht="12.75" customHeight="1" x14ac:dyDescent="0.2">
      <c r="A126" s="38" t="s">
        <v>15423</v>
      </c>
      <c r="B126" s="39" t="s">
        <v>15424</v>
      </c>
      <c r="C126" s="39" t="s">
        <v>15425</v>
      </c>
      <c r="D126" s="38">
        <v>919962</v>
      </c>
      <c r="E126" s="39" t="s">
        <v>6950</v>
      </c>
      <c r="F126" s="38">
        <v>8263000121</v>
      </c>
      <c r="G126" s="40" t="s">
        <v>15426</v>
      </c>
      <c r="H126" s="3">
        <v>5645657.5599999996</v>
      </c>
      <c r="I126" s="3"/>
      <c r="J126" s="2">
        <v>1016218.44</v>
      </c>
      <c r="K126" s="3">
        <f t="shared" si="4"/>
        <v>6661876</v>
      </c>
      <c r="L126" s="41">
        <v>44733.729166666664</v>
      </c>
      <c r="M126" s="39">
        <v>6870201592</v>
      </c>
      <c r="N126" s="39" t="s">
        <v>3282</v>
      </c>
      <c r="O126" s="40">
        <v>209300683326</v>
      </c>
      <c r="P126" s="41">
        <v>44835</v>
      </c>
      <c r="Q126" s="42" t="s">
        <v>2417</v>
      </c>
      <c r="R126" s="68"/>
    </row>
    <row r="127" spans="1:20" s="70" customFormat="1" ht="12.75" customHeight="1" x14ac:dyDescent="0.2">
      <c r="A127" s="38" t="s">
        <v>13766</v>
      </c>
      <c r="B127" s="39" t="s">
        <v>13767</v>
      </c>
      <c r="C127" s="39" t="s">
        <v>13768</v>
      </c>
      <c r="D127" s="38">
        <v>919962</v>
      </c>
      <c r="E127" s="39" t="s">
        <v>6950</v>
      </c>
      <c r="F127" s="38">
        <v>8263000121</v>
      </c>
      <c r="G127" s="40" t="s">
        <v>13769</v>
      </c>
      <c r="H127" s="3">
        <v>5623500</v>
      </c>
      <c r="I127" s="3"/>
      <c r="J127" s="2">
        <v>1012230</v>
      </c>
      <c r="K127" s="3">
        <f t="shared" si="4"/>
        <v>6635730</v>
      </c>
      <c r="L127" s="41">
        <v>44707.729166666664</v>
      </c>
      <c r="M127" s="39">
        <v>6870080031</v>
      </c>
      <c r="N127" s="39" t="s">
        <v>3282</v>
      </c>
      <c r="O127" s="40">
        <v>206169654592</v>
      </c>
      <c r="P127" s="41">
        <v>44730</v>
      </c>
      <c r="Q127" s="42" t="s">
        <v>2417</v>
      </c>
      <c r="R127" s="68"/>
    </row>
    <row r="128" spans="1:20" s="70" customFormat="1" ht="12.75" customHeight="1" x14ac:dyDescent="0.2">
      <c r="A128" s="38" t="s">
        <v>19710</v>
      </c>
      <c r="B128" s="39" t="s">
        <v>19711</v>
      </c>
      <c r="C128" s="39" t="s">
        <v>19712</v>
      </c>
      <c r="D128" s="38">
        <v>821012</v>
      </c>
      <c r="E128" s="39" t="s">
        <v>3527</v>
      </c>
      <c r="F128" s="38">
        <v>8268005947</v>
      </c>
      <c r="G128" s="40" t="s">
        <v>19713</v>
      </c>
      <c r="H128" s="3">
        <v>5616204.8399999999</v>
      </c>
      <c r="I128" s="3"/>
      <c r="J128" s="2">
        <v>1010916.9</v>
      </c>
      <c r="K128" s="3">
        <f t="shared" si="4"/>
        <v>6627121.7400000002</v>
      </c>
      <c r="L128" s="41">
        <v>45044.729166666664</v>
      </c>
      <c r="M128" s="39">
        <v>160484155</v>
      </c>
      <c r="N128" s="39" t="s">
        <v>52</v>
      </c>
      <c r="O128" s="40" t="s">
        <v>19714</v>
      </c>
      <c r="P128" s="41">
        <v>45130</v>
      </c>
      <c r="Q128" s="39" t="s">
        <v>54</v>
      </c>
      <c r="R128" s="68"/>
    </row>
    <row r="129" spans="1:20" s="70" customFormat="1" ht="12.75" customHeight="1" x14ac:dyDescent="0.2">
      <c r="A129" s="38" t="s">
        <v>3530</v>
      </c>
      <c r="B129" s="39" t="s">
        <v>3531</v>
      </c>
      <c r="C129" s="39" t="s">
        <v>3532</v>
      </c>
      <c r="D129" s="38">
        <v>821012</v>
      </c>
      <c r="E129" s="39" t="s">
        <v>3527</v>
      </c>
      <c r="F129" s="38">
        <v>8263000088</v>
      </c>
      <c r="G129" s="40" t="s">
        <v>3533</v>
      </c>
      <c r="H129" s="2">
        <v>5582313</v>
      </c>
      <c r="I129" s="2">
        <v>6587.13</v>
      </c>
      <c r="J129" s="2">
        <v>1004816.34</v>
      </c>
      <c r="K129" s="3">
        <f t="shared" si="4"/>
        <v>6593716.4699999997</v>
      </c>
      <c r="L129" s="41">
        <v>44343.729166666664</v>
      </c>
      <c r="M129" s="39">
        <v>6870128518</v>
      </c>
      <c r="N129" s="39" t="s">
        <v>52</v>
      </c>
      <c r="O129" s="40" t="s">
        <v>3534</v>
      </c>
      <c r="P129" s="41">
        <v>44407</v>
      </c>
      <c r="Q129" s="39" t="s">
        <v>54</v>
      </c>
      <c r="R129" s="68"/>
    </row>
    <row r="130" spans="1:20" s="70" customFormat="1" ht="12.75" customHeight="1" x14ac:dyDescent="0.2">
      <c r="A130" s="38" t="s">
        <v>10365</v>
      </c>
      <c r="B130" s="39" t="s">
        <v>10366</v>
      </c>
      <c r="C130" s="39" t="s">
        <v>10367</v>
      </c>
      <c r="D130" s="38">
        <v>919962</v>
      </c>
      <c r="E130" s="39" t="s">
        <v>6950</v>
      </c>
      <c r="F130" s="38">
        <v>8263000121</v>
      </c>
      <c r="G130" s="40" t="s">
        <v>10368</v>
      </c>
      <c r="H130" s="3">
        <v>5554500</v>
      </c>
      <c r="I130" s="3"/>
      <c r="J130" s="2">
        <v>999810</v>
      </c>
      <c r="K130" s="3">
        <f t="shared" si="4"/>
        <v>6554310</v>
      </c>
      <c r="L130" s="41">
        <v>44573.729166666664</v>
      </c>
      <c r="M130" s="39">
        <v>6870369248</v>
      </c>
      <c r="N130" s="39" t="s">
        <v>3282</v>
      </c>
      <c r="O130" s="40">
        <v>202148397153</v>
      </c>
      <c r="P130" s="41">
        <v>44607</v>
      </c>
      <c r="Q130" s="42" t="s">
        <v>2417</v>
      </c>
      <c r="R130" s="68"/>
    </row>
    <row r="131" spans="1:20" s="70" customFormat="1" ht="12.75" customHeight="1" x14ac:dyDescent="0.2">
      <c r="A131" s="38" t="s">
        <v>14928</v>
      </c>
      <c r="B131" s="39" t="s">
        <v>14929</v>
      </c>
      <c r="C131" s="39"/>
      <c r="D131" s="38">
        <v>300286</v>
      </c>
      <c r="E131" s="39" t="s">
        <v>14930</v>
      </c>
      <c r="F131" s="38">
        <v>8265000157</v>
      </c>
      <c r="G131" s="40">
        <v>712739153</v>
      </c>
      <c r="H131" s="2">
        <v>5550000</v>
      </c>
      <c r="I131" s="2"/>
      <c r="J131" s="2">
        <v>999000</v>
      </c>
      <c r="K131" s="3">
        <f t="shared" si="4"/>
        <v>6549000</v>
      </c>
      <c r="L131" s="41">
        <v>44790</v>
      </c>
      <c r="M131" s="39"/>
      <c r="N131" s="39" t="s">
        <v>1933</v>
      </c>
      <c r="O131" s="40" t="s">
        <v>14931</v>
      </c>
      <c r="P131" s="41" t="s">
        <v>14932</v>
      </c>
      <c r="Q131" s="62" t="s">
        <v>25</v>
      </c>
      <c r="R131" s="68"/>
    </row>
    <row r="132" spans="1:20" s="70" customFormat="1" ht="12.75" customHeight="1" x14ac:dyDescent="0.2">
      <c r="A132" s="38" t="s">
        <v>16484</v>
      </c>
      <c r="B132" s="39" t="s">
        <v>16485</v>
      </c>
      <c r="C132" s="39"/>
      <c r="D132" s="38">
        <v>300286</v>
      </c>
      <c r="E132" s="39" t="s">
        <v>14930</v>
      </c>
      <c r="F132" s="38">
        <v>8265000157</v>
      </c>
      <c r="G132" s="40">
        <v>712741705</v>
      </c>
      <c r="H132" s="2">
        <v>5550000</v>
      </c>
      <c r="I132" s="2"/>
      <c r="J132" s="2">
        <v>999000</v>
      </c>
      <c r="K132" s="3">
        <f t="shared" si="4"/>
        <v>6549000</v>
      </c>
      <c r="L132" s="41">
        <v>44909</v>
      </c>
      <c r="M132" s="39"/>
      <c r="N132" s="39" t="s">
        <v>1933</v>
      </c>
      <c r="O132" s="42" t="s">
        <v>16486</v>
      </c>
      <c r="P132" s="41" t="s">
        <v>16487</v>
      </c>
      <c r="Q132" s="62" t="s">
        <v>25</v>
      </c>
      <c r="R132" s="68"/>
    </row>
    <row r="133" spans="1:20" s="70" customFormat="1" ht="12.75" customHeight="1" x14ac:dyDescent="0.2">
      <c r="A133" s="38">
        <v>54</v>
      </c>
      <c r="B133" s="39" t="s">
        <v>17167</v>
      </c>
      <c r="C133" s="39" t="s">
        <v>17168</v>
      </c>
      <c r="D133" s="38">
        <v>405978</v>
      </c>
      <c r="E133" s="39" t="s">
        <v>17162</v>
      </c>
      <c r="F133" s="38">
        <v>8263000231</v>
      </c>
      <c r="G133" s="40">
        <v>220271</v>
      </c>
      <c r="H133" s="2">
        <v>5500000</v>
      </c>
      <c r="I133" s="2"/>
      <c r="J133" s="2">
        <v>990000</v>
      </c>
      <c r="K133" s="3">
        <f t="shared" si="4"/>
        <v>6490000</v>
      </c>
      <c r="L133" s="41">
        <v>44888.729166666664</v>
      </c>
      <c r="M133" s="39">
        <v>6870339276</v>
      </c>
      <c r="N133" s="39" t="s">
        <v>8899</v>
      </c>
      <c r="O133" s="40" t="s">
        <v>17166</v>
      </c>
      <c r="P133" s="41">
        <v>44943</v>
      </c>
      <c r="Q133" s="42" t="s">
        <v>8901</v>
      </c>
      <c r="R133" s="68"/>
    </row>
    <row r="134" spans="1:20" s="70" customFormat="1" ht="12.75" customHeight="1" x14ac:dyDescent="0.2">
      <c r="A134" s="38" t="s">
        <v>11775</v>
      </c>
      <c r="B134" s="42" t="s">
        <v>11776</v>
      </c>
      <c r="C134" s="42" t="s">
        <v>11777</v>
      </c>
      <c r="D134" s="38">
        <v>405363</v>
      </c>
      <c r="E134" s="42" t="s">
        <v>11778</v>
      </c>
      <c r="F134" s="38">
        <v>8263000167</v>
      </c>
      <c r="G134" s="40">
        <v>2220000133</v>
      </c>
      <c r="H134" s="3">
        <v>5479300</v>
      </c>
      <c r="I134" s="3"/>
      <c r="J134" s="3">
        <v>986274</v>
      </c>
      <c r="K134" s="3">
        <f t="shared" ref="K134:K197" si="5">SUM(H134:J134)</f>
        <v>6465574</v>
      </c>
      <c r="L134" s="41">
        <v>44618.729166666664</v>
      </c>
      <c r="M134" s="39">
        <v>6870433504</v>
      </c>
      <c r="N134" s="42" t="s">
        <v>315</v>
      </c>
      <c r="O134" s="42" t="s">
        <v>11779</v>
      </c>
      <c r="P134" s="60">
        <v>44682</v>
      </c>
      <c r="Q134" s="42" t="s">
        <v>243</v>
      </c>
      <c r="R134" s="68"/>
    </row>
    <row r="135" spans="1:20" s="70" customFormat="1" ht="12.75" customHeight="1" x14ac:dyDescent="0.2">
      <c r="A135" s="38" t="s">
        <v>21568</v>
      </c>
      <c r="B135" s="39" t="s">
        <v>21569</v>
      </c>
      <c r="C135" s="39" t="s">
        <v>21570</v>
      </c>
      <c r="D135" s="38">
        <v>406359</v>
      </c>
      <c r="E135" s="39" t="s">
        <v>19225</v>
      </c>
      <c r="F135" s="38">
        <v>8263000308</v>
      </c>
      <c r="G135" s="40">
        <v>271600052023</v>
      </c>
      <c r="H135" s="2">
        <v>5447000</v>
      </c>
      <c r="I135" s="2"/>
      <c r="J135" s="2">
        <v>980460</v>
      </c>
      <c r="K135" s="3">
        <f t="shared" si="5"/>
        <v>6427460</v>
      </c>
      <c r="L135" s="41">
        <v>45198.729166666664</v>
      </c>
      <c r="M135" s="39">
        <v>1246654018</v>
      </c>
      <c r="N135" s="39" t="s">
        <v>18463</v>
      </c>
      <c r="O135" s="40" t="s">
        <v>21525</v>
      </c>
      <c r="P135" s="41">
        <v>45315</v>
      </c>
      <c r="Q135" s="62" t="s">
        <v>29</v>
      </c>
      <c r="R135" s="68"/>
      <c r="S135" s="71"/>
      <c r="T135" s="71"/>
    </row>
    <row r="136" spans="1:20" s="84" customFormat="1" ht="15" customHeight="1" x14ac:dyDescent="0.25">
      <c r="A136" s="76" t="s">
        <v>12009</v>
      </c>
      <c r="B136" s="77" t="s">
        <v>12010</v>
      </c>
      <c r="C136" s="77" t="s">
        <v>12011</v>
      </c>
      <c r="D136" s="76">
        <v>919962</v>
      </c>
      <c r="E136" s="77" t="s">
        <v>6950</v>
      </c>
      <c r="F136" s="76">
        <v>8268006323</v>
      </c>
      <c r="G136" s="78" t="s">
        <v>12012</v>
      </c>
      <c r="H136" s="80">
        <v>5415150.7699999996</v>
      </c>
      <c r="I136" s="80"/>
      <c r="J136" s="79">
        <v>974727.23</v>
      </c>
      <c r="K136" s="80">
        <f t="shared" si="5"/>
        <v>6389878</v>
      </c>
      <c r="L136" s="81">
        <v>44628.729166666664</v>
      </c>
      <c r="M136" s="77">
        <v>44452486</v>
      </c>
      <c r="N136" s="77" t="s">
        <v>3282</v>
      </c>
      <c r="O136" s="78">
        <v>204202432798</v>
      </c>
      <c r="P136" s="81">
        <v>44672</v>
      </c>
      <c r="Q136" s="82" t="s">
        <v>2417</v>
      </c>
      <c r="R136" s="83"/>
      <c r="S136" s="70"/>
      <c r="T136" s="70"/>
    </row>
    <row r="137" spans="1:20" s="84" customFormat="1" ht="15" customHeight="1" x14ac:dyDescent="0.25">
      <c r="A137" s="76" t="s">
        <v>20022</v>
      </c>
      <c r="B137" s="77" t="s">
        <v>20023</v>
      </c>
      <c r="C137" s="77" t="s">
        <v>20024</v>
      </c>
      <c r="D137" s="76">
        <v>919962</v>
      </c>
      <c r="E137" s="77" t="s">
        <v>6950</v>
      </c>
      <c r="F137" s="76">
        <v>8268006323</v>
      </c>
      <c r="G137" s="78" t="s">
        <v>20025</v>
      </c>
      <c r="H137" s="80">
        <v>5411674.6600000001</v>
      </c>
      <c r="I137" s="80"/>
      <c r="J137" s="79">
        <v>974101.34</v>
      </c>
      <c r="K137" s="80">
        <f t="shared" si="5"/>
        <v>6385776</v>
      </c>
      <c r="L137" s="81">
        <v>45061.729166666664</v>
      </c>
      <c r="M137" s="77">
        <v>160536149</v>
      </c>
      <c r="N137" s="77" t="s">
        <v>3282</v>
      </c>
      <c r="O137" s="78"/>
      <c r="P137" s="81"/>
      <c r="Q137" s="82" t="s">
        <v>2417</v>
      </c>
      <c r="R137" s="83"/>
      <c r="S137" s="70"/>
      <c r="T137" s="70"/>
    </row>
    <row r="138" spans="1:20" s="70" customFormat="1" ht="12.75" customHeight="1" x14ac:dyDescent="0.2">
      <c r="A138" s="38" t="s">
        <v>4885</v>
      </c>
      <c r="B138" s="39" t="s">
        <v>4886</v>
      </c>
      <c r="C138" s="39" t="s">
        <v>4887</v>
      </c>
      <c r="D138" s="38">
        <v>812140</v>
      </c>
      <c r="E138" s="42" t="s">
        <v>446</v>
      </c>
      <c r="F138" s="38">
        <v>8268005598</v>
      </c>
      <c r="G138" s="40" t="s">
        <v>4888</v>
      </c>
      <c r="H138" s="2">
        <v>5409209.3220338989</v>
      </c>
      <c r="I138" s="3"/>
      <c r="J138" s="2">
        <v>973657.67796610179</v>
      </c>
      <c r="K138" s="3">
        <f t="shared" si="5"/>
        <v>6382867.0000000009</v>
      </c>
      <c r="L138" s="41">
        <v>44398.729166666664</v>
      </c>
      <c r="M138" s="39">
        <v>44013915</v>
      </c>
      <c r="N138" s="39" t="s">
        <v>52</v>
      </c>
      <c r="O138" s="40">
        <v>108139156982</v>
      </c>
      <c r="P138" s="41">
        <v>44422</v>
      </c>
      <c r="Q138" s="39" t="s">
        <v>54</v>
      </c>
      <c r="R138" s="68"/>
    </row>
    <row r="139" spans="1:20" s="70" customFormat="1" ht="12.75" customHeight="1" x14ac:dyDescent="0.2">
      <c r="A139" s="38" t="s">
        <v>16188</v>
      </c>
      <c r="B139" s="39" t="s">
        <v>16189</v>
      </c>
      <c r="C139" s="39" t="s">
        <v>16190</v>
      </c>
      <c r="D139" s="38">
        <v>821146</v>
      </c>
      <c r="E139" s="42" t="s">
        <v>446</v>
      </c>
      <c r="F139" s="38">
        <v>8268008478</v>
      </c>
      <c r="G139" s="40" t="s">
        <v>16191</v>
      </c>
      <c r="H139" s="2">
        <v>5365670.3389830515</v>
      </c>
      <c r="I139" s="2"/>
      <c r="J139" s="2">
        <v>965820.66101694922</v>
      </c>
      <c r="K139" s="3">
        <f t="shared" si="5"/>
        <v>6331491.0000000009</v>
      </c>
      <c r="L139" s="41">
        <v>44870</v>
      </c>
      <c r="M139" s="39">
        <v>44273791</v>
      </c>
      <c r="N139" s="39" t="s">
        <v>3282</v>
      </c>
      <c r="O139" s="40">
        <v>211251386827</v>
      </c>
      <c r="P139" s="41">
        <v>44893</v>
      </c>
      <c r="Q139" s="42" t="s">
        <v>2417</v>
      </c>
      <c r="R139" s="68"/>
    </row>
    <row r="140" spans="1:20" s="70" customFormat="1" ht="12.75" customHeight="1" x14ac:dyDescent="0.2">
      <c r="A140" s="38" t="s">
        <v>11320</v>
      </c>
      <c r="B140" s="42" t="s">
        <v>11321</v>
      </c>
      <c r="C140" s="42" t="s">
        <v>11322</v>
      </c>
      <c r="D140" s="38">
        <v>300286</v>
      </c>
      <c r="E140" s="42" t="s">
        <v>3944</v>
      </c>
      <c r="F140" s="38">
        <v>8263000075</v>
      </c>
      <c r="G140" s="40">
        <v>712732853</v>
      </c>
      <c r="H140" s="3">
        <v>5300000</v>
      </c>
      <c r="I140" s="3"/>
      <c r="J140" s="3">
        <v>954000</v>
      </c>
      <c r="K140" s="3">
        <f t="shared" si="5"/>
        <v>6254000</v>
      </c>
      <c r="L140" s="41">
        <v>44592.729166666664</v>
      </c>
      <c r="M140" s="39">
        <v>6870407415</v>
      </c>
      <c r="N140" s="42" t="s">
        <v>315</v>
      </c>
      <c r="O140" s="42" t="s">
        <v>11323</v>
      </c>
      <c r="P140" s="60">
        <v>44626</v>
      </c>
      <c r="Q140" s="42" t="s">
        <v>243</v>
      </c>
      <c r="R140" s="68"/>
    </row>
    <row r="141" spans="1:20" s="70" customFormat="1" ht="12.75" customHeight="1" x14ac:dyDescent="0.2">
      <c r="A141" s="38" t="s">
        <v>11963</v>
      </c>
      <c r="B141" s="42" t="s">
        <v>11964</v>
      </c>
      <c r="C141" s="42" t="s">
        <v>11965</v>
      </c>
      <c r="D141" s="38">
        <v>300286</v>
      </c>
      <c r="E141" s="42" t="s">
        <v>3944</v>
      </c>
      <c r="F141" s="38">
        <v>8263000075</v>
      </c>
      <c r="G141" s="40">
        <v>712733499</v>
      </c>
      <c r="H141" s="3">
        <v>5270000</v>
      </c>
      <c r="I141" s="3"/>
      <c r="J141" s="3">
        <v>948600</v>
      </c>
      <c r="K141" s="3">
        <f t="shared" si="5"/>
        <v>6218600</v>
      </c>
      <c r="L141" s="41">
        <v>44609.729166666664</v>
      </c>
      <c r="M141" s="39">
        <v>6870442957</v>
      </c>
      <c r="N141" s="42" t="s">
        <v>315</v>
      </c>
      <c r="O141" s="42" t="s">
        <v>11966</v>
      </c>
      <c r="P141" s="60">
        <v>44651</v>
      </c>
      <c r="Q141" s="42" t="s">
        <v>243</v>
      </c>
      <c r="R141" s="68"/>
    </row>
    <row r="142" spans="1:20" s="70" customFormat="1" ht="12.75" customHeight="1" x14ac:dyDescent="0.2">
      <c r="A142" s="38" t="s">
        <v>4520</v>
      </c>
      <c r="B142" s="39" t="s">
        <v>4521</v>
      </c>
      <c r="C142" s="39" t="s">
        <v>4522</v>
      </c>
      <c r="D142" s="38">
        <v>402984</v>
      </c>
      <c r="E142" s="39" t="s">
        <v>4467</v>
      </c>
      <c r="F142" s="38">
        <v>8263000067</v>
      </c>
      <c r="G142" s="40">
        <v>330091931</v>
      </c>
      <c r="H142" s="2">
        <v>5249000</v>
      </c>
      <c r="I142" s="2">
        <v>6193.82</v>
      </c>
      <c r="J142" s="2">
        <v>944820</v>
      </c>
      <c r="K142" s="3">
        <f t="shared" si="5"/>
        <v>6200013.8200000003</v>
      </c>
      <c r="L142" s="41">
        <v>44368.729166666664</v>
      </c>
      <c r="M142" s="39">
        <v>6870150049</v>
      </c>
      <c r="N142" s="39" t="s">
        <v>3027</v>
      </c>
      <c r="O142" s="40" t="s">
        <v>4468</v>
      </c>
      <c r="P142" s="41">
        <v>44412</v>
      </c>
      <c r="Q142" s="62" t="s">
        <v>15</v>
      </c>
      <c r="R142" s="68"/>
    </row>
    <row r="143" spans="1:20" s="84" customFormat="1" ht="15" customHeight="1" x14ac:dyDescent="0.25">
      <c r="A143" s="76" t="s">
        <v>19904</v>
      </c>
      <c r="B143" s="77" t="s">
        <v>19905</v>
      </c>
      <c r="C143" s="77" t="s">
        <v>19906</v>
      </c>
      <c r="D143" s="76">
        <v>121011</v>
      </c>
      <c r="E143" s="77" t="s">
        <v>9221</v>
      </c>
      <c r="F143" s="76">
        <v>8263000175</v>
      </c>
      <c r="G143" s="78" t="s">
        <v>19907</v>
      </c>
      <c r="H143" s="79">
        <v>5216160.1694915257</v>
      </c>
      <c r="I143" s="79"/>
      <c r="J143" s="79">
        <v>938908.83050847461</v>
      </c>
      <c r="K143" s="80">
        <f t="shared" si="5"/>
        <v>6155069</v>
      </c>
      <c r="L143" s="81">
        <v>45092.729166666664</v>
      </c>
      <c r="M143" s="77">
        <v>1246434602</v>
      </c>
      <c r="N143" s="77" t="s">
        <v>52</v>
      </c>
      <c r="O143" s="78" t="s">
        <v>19908</v>
      </c>
      <c r="P143" s="81">
        <v>45128</v>
      </c>
      <c r="Q143" s="77" t="s">
        <v>54</v>
      </c>
      <c r="R143" s="83"/>
      <c r="S143" s="70"/>
      <c r="T143" s="70"/>
    </row>
    <row r="144" spans="1:20" s="70" customFormat="1" ht="12.75" customHeight="1" x14ac:dyDescent="0.2">
      <c r="A144" s="38" t="s">
        <v>14789</v>
      </c>
      <c r="B144" s="39" t="s">
        <v>14790</v>
      </c>
      <c r="C144" s="39" t="s">
        <v>14791</v>
      </c>
      <c r="D144" s="38">
        <v>821146</v>
      </c>
      <c r="E144" s="42" t="s">
        <v>446</v>
      </c>
      <c r="F144" s="38">
        <v>8268008478</v>
      </c>
      <c r="G144" s="40" t="s">
        <v>14792</v>
      </c>
      <c r="H144" s="2">
        <v>5214734.7457627123</v>
      </c>
      <c r="I144" s="2"/>
      <c r="J144" s="2">
        <v>938652.25423728814</v>
      </c>
      <c r="K144" s="3">
        <f t="shared" si="5"/>
        <v>6153387</v>
      </c>
      <c r="L144" s="41">
        <v>44768.729166666664</v>
      </c>
      <c r="M144" s="39">
        <v>44073083</v>
      </c>
      <c r="N144" s="39" t="s">
        <v>3282</v>
      </c>
      <c r="O144" s="40">
        <v>207281422881</v>
      </c>
      <c r="P144" s="41">
        <v>44771</v>
      </c>
      <c r="Q144" s="42" t="s">
        <v>2417</v>
      </c>
      <c r="R144" s="68"/>
    </row>
    <row r="145" spans="1:20" s="70" customFormat="1" ht="12.75" customHeight="1" x14ac:dyDescent="0.2">
      <c r="A145" s="38" t="s">
        <v>11227</v>
      </c>
      <c r="B145" s="42" t="s">
        <v>11228</v>
      </c>
      <c r="C145" s="42" t="s">
        <v>11229</v>
      </c>
      <c r="D145" s="38">
        <v>128007</v>
      </c>
      <c r="E145" s="42" t="s">
        <v>9798</v>
      </c>
      <c r="F145" s="38">
        <v>8263000117</v>
      </c>
      <c r="G145" s="40">
        <v>562102348</v>
      </c>
      <c r="H145" s="3">
        <v>5162000</v>
      </c>
      <c r="I145" s="3"/>
      <c r="J145" s="3">
        <v>929160</v>
      </c>
      <c r="K145" s="3">
        <f t="shared" si="5"/>
        <v>6091160</v>
      </c>
      <c r="L145" s="41">
        <v>44499.729166666664</v>
      </c>
      <c r="M145" s="39">
        <v>6870402812</v>
      </c>
      <c r="N145" s="42" t="s">
        <v>315</v>
      </c>
      <c r="O145" s="42" t="s">
        <v>11226</v>
      </c>
      <c r="P145" s="60">
        <v>44620</v>
      </c>
      <c r="Q145" s="42" t="s">
        <v>243</v>
      </c>
      <c r="R145" s="68"/>
    </row>
    <row r="146" spans="1:20" s="70" customFormat="1" ht="12.75" customHeight="1" x14ac:dyDescent="0.2">
      <c r="A146" s="38" t="s">
        <v>13366</v>
      </c>
      <c r="B146" s="39" t="s">
        <v>13367</v>
      </c>
      <c r="C146" s="39" t="s">
        <v>13368</v>
      </c>
      <c r="D146" s="38">
        <v>919962</v>
      </c>
      <c r="E146" s="39" t="s">
        <v>6950</v>
      </c>
      <c r="F146" s="38">
        <v>8263000121</v>
      </c>
      <c r="G146" s="40" t="s">
        <v>13369</v>
      </c>
      <c r="H146" s="3">
        <v>5160095.72</v>
      </c>
      <c r="I146" s="3"/>
      <c r="J146" s="2">
        <v>928817.28</v>
      </c>
      <c r="K146" s="3">
        <f t="shared" si="5"/>
        <v>6088913</v>
      </c>
      <c r="L146" s="41">
        <v>44670.729166666664</v>
      </c>
      <c r="M146" s="39">
        <v>6870069298</v>
      </c>
      <c r="N146" s="39" t="s">
        <v>3282</v>
      </c>
      <c r="O146" s="40">
        <v>206010270210</v>
      </c>
      <c r="P146" s="41">
        <v>44714</v>
      </c>
      <c r="Q146" s="42" t="s">
        <v>2417</v>
      </c>
      <c r="R146" s="68"/>
    </row>
    <row r="147" spans="1:20" s="70" customFormat="1" ht="12.75" customHeight="1" x14ac:dyDescent="0.2">
      <c r="A147" s="38" t="s">
        <v>18622</v>
      </c>
      <c r="B147" s="39" t="s">
        <v>18623</v>
      </c>
      <c r="C147" s="39" t="s">
        <v>18624</v>
      </c>
      <c r="D147" s="38">
        <v>821146</v>
      </c>
      <c r="E147" s="42" t="s">
        <v>446</v>
      </c>
      <c r="F147" s="38">
        <v>8268008478</v>
      </c>
      <c r="G147" s="40" t="s">
        <v>18625</v>
      </c>
      <c r="H147" s="2">
        <v>5137096.6101694917</v>
      </c>
      <c r="I147" s="2"/>
      <c r="J147" s="2">
        <v>924677.3898305085</v>
      </c>
      <c r="K147" s="3">
        <f t="shared" si="5"/>
        <v>6061774</v>
      </c>
      <c r="L147" s="41">
        <v>45008.729166666664</v>
      </c>
      <c r="M147" s="39">
        <v>160275080</v>
      </c>
      <c r="N147" s="39" t="s">
        <v>3282</v>
      </c>
      <c r="O147" s="40">
        <v>304113401008</v>
      </c>
      <c r="P147" s="41">
        <v>45029</v>
      </c>
      <c r="Q147" s="42" t="s">
        <v>2417</v>
      </c>
      <c r="R147" s="68"/>
    </row>
    <row r="148" spans="1:20" s="70" customFormat="1" ht="12.75" hidden="1" customHeight="1" x14ac:dyDescent="0.2">
      <c r="A148" s="38" t="s">
        <v>19227</v>
      </c>
      <c r="B148" s="42" t="s">
        <v>19228</v>
      </c>
      <c r="C148" s="42" t="s">
        <v>19229</v>
      </c>
      <c r="D148" s="38">
        <v>821146</v>
      </c>
      <c r="E148" s="42" t="s">
        <v>446</v>
      </c>
      <c r="F148" s="38">
        <v>8268006130</v>
      </c>
      <c r="G148" s="40" t="s">
        <v>19230</v>
      </c>
      <c r="H148" s="3">
        <v>5119976.18</v>
      </c>
      <c r="I148" s="3"/>
      <c r="J148" s="3">
        <v>921595.82</v>
      </c>
      <c r="K148" s="3">
        <f t="shared" si="5"/>
        <v>6041572</v>
      </c>
      <c r="L148" s="41">
        <v>45001.729166666664</v>
      </c>
      <c r="M148" s="39">
        <v>160468771</v>
      </c>
      <c r="N148" s="42" t="s">
        <v>315</v>
      </c>
      <c r="O148" s="42" t="s">
        <v>19231</v>
      </c>
      <c r="P148" s="60">
        <v>45106</v>
      </c>
      <c r="Q148" s="42" t="s">
        <v>243</v>
      </c>
      <c r="R148" s="68" t="s">
        <v>506</v>
      </c>
    </row>
    <row r="149" spans="1:20" s="70" customFormat="1" ht="12.75" customHeight="1" x14ac:dyDescent="0.2">
      <c r="A149" s="38" t="s">
        <v>15572</v>
      </c>
      <c r="B149" s="39" t="s">
        <v>15573</v>
      </c>
      <c r="C149" s="39" t="s">
        <v>15574</v>
      </c>
      <c r="D149" s="38">
        <v>405996</v>
      </c>
      <c r="E149" s="39" t="s">
        <v>2376</v>
      </c>
      <c r="F149" s="38">
        <v>8263000245</v>
      </c>
      <c r="G149" s="40">
        <v>222901062455</v>
      </c>
      <c r="H149" s="2">
        <v>5100000</v>
      </c>
      <c r="I149" s="2"/>
      <c r="J149" s="2">
        <v>918000</v>
      </c>
      <c r="K149" s="3">
        <f t="shared" si="5"/>
        <v>6018000</v>
      </c>
      <c r="L149" s="41">
        <v>44793.729166666664</v>
      </c>
      <c r="M149" s="39">
        <v>6870215189</v>
      </c>
      <c r="N149" s="39" t="s">
        <v>7503</v>
      </c>
      <c r="O149" s="40" t="s">
        <v>15575</v>
      </c>
      <c r="P149" s="41">
        <v>44852</v>
      </c>
      <c r="Q149" s="62" t="s">
        <v>23</v>
      </c>
      <c r="R149" s="68"/>
    </row>
    <row r="150" spans="1:20" s="70" customFormat="1" ht="12.75" customHeight="1" x14ac:dyDescent="0.2">
      <c r="A150" s="38" t="s">
        <v>11205</v>
      </c>
      <c r="B150" s="39" t="s">
        <v>11206</v>
      </c>
      <c r="C150" s="39" t="s">
        <v>11207</v>
      </c>
      <c r="D150" s="38">
        <v>401972</v>
      </c>
      <c r="E150" s="39" t="s">
        <v>842</v>
      </c>
      <c r="F150" s="38">
        <v>8268008210</v>
      </c>
      <c r="G150" s="40" t="s">
        <v>11208</v>
      </c>
      <c r="H150" s="2">
        <v>5090000</v>
      </c>
      <c r="I150" s="2"/>
      <c r="J150" s="2">
        <v>916200</v>
      </c>
      <c r="K150" s="3">
        <f t="shared" si="5"/>
        <v>6006200</v>
      </c>
      <c r="L150" s="41">
        <v>44561.729166666664</v>
      </c>
      <c r="M150" s="39">
        <v>44427413</v>
      </c>
      <c r="N150" s="39" t="s">
        <v>52</v>
      </c>
      <c r="O150" s="40"/>
      <c r="P150" s="41"/>
      <c r="Q150" s="39" t="s">
        <v>54</v>
      </c>
      <c r="R150" s="68"/>
    </row>
    <row r="151" spans="1:20" s="70" customFormat="1" ht="12.75" customHeight="1" x14ac:dyDescent="0.2">
      <c r="A151" s="38" t="s">
        <v>15403</v>
      </c>
      <c r="B151" s="39" t="s">
        <v>15404</v>
      </c>
      <c r="C151" s="39" t="s">
        <v>15405</v>
      </c>
      <c r="D151" s="38">
        <v>919962</v>
      </c>
      <c r="E151" s="39" t="s">
        <v>6950</v>
      </c>
      <c r="F151" s="38">
        <v>8263000121</v>
      </c>
      <c r="G151" s="40" t="s">
        <v>15406</v>
      </c>
      <c r="H151" s="3">
        <v>5037000</v>
      </c>
      <c r="I151" s="3"/>
      <c r="J151" s="2">
        <v>906660</v>
      </c>
      <c r="K151" s="3">
        <f t="shared" si="5"/>
        <v>5943660</v>
      </c>
      <c r="L151" s="41">
        <v>44789.729166666664</v>
      </c>
      <c r="M151" s="39">
        <v>6870196935</v>
      </c>
      <c r="N151" s="39" t="s">
        <v>3282</v>
      </c>
      <c r="O151" s="40"/>
      <c r="P151" s="41"/>
      <c r="Q151" s="42" t="s">
        <v>2417</v>
      </c>
      <c r="R151" s="68"/>
    </row>
    <row r="152" spans="1:20" s="70" customFormat="1" ht="12.75" customHeight="1" x14ac:dyDescent="0.2">
      <c r="A152" s="38" t="s">
        <v>7831</v>
      </c>
      <c r="B152" s="42" t="s">
        <v>7832</v>
      </c>
      <c r="C152" s="42" t="s">
        <v>7833</v>
      </c>
      <c r="D152" s="38">
        <v>300286</v>
      </c>
      <c r="E152" s="42" t="s">
        <v>3944</v>
      </c>
      <c r="F152" s="38">
        <v>8263000075</v>
      </c>
      <c r="G152" s="40">
        <v>712728543</v>
      </c>
      <c r="H152" s="3">
        <v>5000000</v>
      </c>
      <c r="I152" s="3"/>
      <c r="J152" s="3">
        <v>900000</v>
      </c>
      <c r="K152" s="3">
        <f t="shared" si="5"/>
        <v>5900000</v>
      </c>
      <c r="L152" s="41">
        <v>44469.729166666664</v>
      </c>
      <c r="M152" s="39">
        <v>6870260589</v>
      </c>
      <c r="N152" s="42" t="s">
        <v>315</v>
      </c>
      <c r="O152" s="42" t="s">
        <v>7834</v>
      </c>
      <c r="P152" s="60">
        <v>44511</v>
      </c>
      <c r="Q152" s="42" t="s">
        <v>243</v>
      </c>
      <c r="R152" s="68"/>
    </row>
    <row r="153" spans="1:20" s="70" customFormat="1" ht="12.75" customHeight="1" x14ac:dyDescent="0.2">
      <c r="A153" s="38" t="s">
        <v>13950</v>
      </c>
      <c r="B153" s="39" t="s">
        <v>13951</v>
      </c>
      <c r="C153" s="39" t="s">
        <v>13952</v>
      </c>
      <c r="D153" s="38">
        <v>502510</v>
      </c>
      <c r="E153" s="39" t="s">
        <v>13920</v>
      </c>
      <c r="F153" s="38">
        <v>8263000158</v>
      </c>
      <c r="G153" s="40" t="s">
        <v>13953</v>
      </c>
      <c r="H153" s="2">
        <v>5000000</v>
      </c>
      <c r="I153" s="2"/>
      <c r="J153" s="2">
        <v>900000</v>
      </c>
      <c r="K153" s="3">
        <f t="shared" si="5"/>
        <v>5900000</v>
      </c>
      <c r="L153" s="41">
        <v>44651.729166666664</v>
      </c>
      <c r="M153" s="39">
        <v>6870094098</v>
      </c>
      <c r="N153" s="39" t="s">
        <v>3282</v>
      </c>
      <c r="O153" s="40" t="s">
        <v>13954</v>
      </c>
      <c r="P153" s="41">
        <v>44737</v>
      </c>
      <c r="Q153" s="42" t="s">
        <v>2417</v>
      </c>
      <c r="R153" s="68"/>
    </row>
    <row r="154" spans="1:20" s="70" customFormat="1" ht="12.75" customHeight="1" x14ac:dyDescent="0.2">
      <c r="A154" s="38" t="s">
        <v>11223</v>
      </c>
      <c r="B154" s="42" t="s">
        <v>11224</v>
      </c>
      <c r="C154" s="42" t="s">
        <v>11225</v>
      </c>
      <c r="D154" s="38">
        <v>128007</v>
      </c>
      <c r="E154" s="42" t="s">
        <v>9798</v>
      </c>
      <c r="F154" s="38">
        <v>8263000117</v>
      </c>
      <c r="G154" s="40">
        <v>562102663</v>
      </c>
      <c r="H154" s="3">
        <v>4921890</v>
      </c>
      <c r="I154" s="3"/>
      <c r="J154" s="3">
        <v>885940.2</v>
      </c>
      <c r="K154" s="3">
        <f t="shared" si="5"/>
        <v>5807830.2000000002</v>
      </c>
      <c r="L154" s="41">
        <v>44530.729166666664</v>
      </c>
      <c r="M154" s="39">
        <v>6870402397</v>
      </c>
      <c r="N154" s="42" t="s">
        <v>315</v>
      </c>
      <c r="O154" s="42" t="s">
        <v>11226</v>
      </c>
      <c r="P154" s="60">
        <v>44620</v>
      </c>
      <c r="Q154" s="42" t="s">
        <v>243</v>
      </c>
      <c r="R154" s="68"/>
    </row>
    <row r="155" spans="1:20" s="71" customFormat="1" ht="12.75" customHeight="1" x14ac:dyDescent="0.2">
      <c r="A155" s="38" t="s">
        <v>13786</v>
      </c>
      <c r="B155" s="39" t="s">
        <v>13787</v>
      </c>
      <c r="C155" s="39" t="s">
        <v>13788</v>
      </c>
      <c r="D155" s="38">
        <v>821146</v>
      </c>
      <c r="E155" s="42" t="s">
        <v>446</v>
      </c>
      <c r="F155" s="38">
        <v>8268008478</v>
      </c>
      <c r="G155" s="40" t="s">
        <v>13789</v>
      </c>
      <c r="H155" s="2">
        <v>4911392.3728813566</v>
      </c>
      <c r="I155" s="2"/>
      <c r="J155" s="2">
        <v>884050.62711864419</v>
      </c>
      <c r="K155" s="3">
        <f t="shared" si="5"/>
        <v>5795443.0000000009</v>
      </c>
      <c r="L155" s="41">
        <v>44713.729166666664</v>
      </c>
      <c r="M155" s="39">
        <v>43961748</v>
      </c>
      <c r="N155" s="39" t="s">
        <v>3282</v>
      </c>
      <c r="O155" s="40">
        <v>206146990368</v>
      </c>
      <c r="P155" s="41">
        <v>44727</v>
      </c>
      <c r="Q155" s="42" t="s">
        <v>2417</v>
      </c>
      <c r="R155" s="68"/>
    </row>
    <row r="156" spans="1:20" s="70" customFormat="1" ht="12.75" customHeight="1" x14ac:dyDescent="0.2">
      <c r="A156" s="38" t="s">
        <v>18656</v>
      </c>
      <c r="B156" s="39" t="s">
        <v>18657</v>
      </c>
      <c r="C156" s="39" t="s">
        <v>18658</v>
      </c>
      <c r="D156" s="38">
        <v>919962</v>
      </c>
      <c r="E156" s="39" t="s">
        <v>6950</v>
      </c>
      <c r="F156" s="38">
        <v>8268006323</v>
      </c>
      <c r="G156" s="40" t="s">
        <v>18659</v>
      </c>
      <c r="H156" s="3">
        <v>4842000</v>
      </c>
      <c r="I156" s="3"/>
      <c r="J156" s="2">
        <v>871560</v>
      </c>
      <c r="K156" s="3">
        <f t="shared" si="5"/>
        <v>5713560</v>
      </c>
      <c r="L156" s="41">
        <v>45008.729166666664</v>
      </c>
      <c r="M156" s="39">
        <v>160282409</v>
      </c>
      <c r="N156" s="39" t="s">
        <v>3282</v>
      </c>
      <c r="O156" s="40">
        <v>304262284535</v>
      </c>
      <c r="P156" s="41">
        <v>45044</v>
      </c>
      <c r="Q156" s="42" t="s">
        <v>2417</v>
      </c>
      <c r="R156" s="68"/>
    </row>
    <row r="157" spans="1:20" s="70" customFormat="1" ht="12.75" customHeight="1" x14ac:dyDescent="0.2">
      <c r="A157" s="38" t="s">
        <v>10141</v>
      </c>
      <c r="B157" s="39" t="s">
        <v>10142</v>
      </c>
      <c r="C157" s="39" t="s">
        <v>10143</v>
      </c>
      <c r="D157" s="38">
        <v>919962</v>
      </c>
      <c r="E157" s="39" t="s">
        <v>6950</v>
      </c>
      <c r="F157" s="38">
        <v>8263000121</v>
      </c>
      <c r="G157" s="40" t="s">
        <v>10144</v>
      </c>
      <c r="H157" s="3">
        <v>4830000</v>
      </c>
      <c r="I157" s="3"/>
      <c r="J157" s="2">
        <v>869400</v>
      </c>
      <c r="K157" s="3">
        <f t="shared" si="5"/>
        <v>5699400</v>
      </c>
      <c r="L157" s="41">
        <v>44560.729166666664</v>
      </c>
      <c r="M157" s="39">
        <v>6870364784</v>
      </c>
      <c r="N157" s="39" t="s">
        <v>3282</v>
      </c>
      <c r="O157" s="40">
        <v>202010689919</v>
      </c>
      <c r="P157" s="41">
        <v>44594</v>
      </c>
      <c r="Q157" s="42" t="s">
        <v>2417</v>
      </c>
      <c r="R157" s="68"/>
    </row>
    <row r="158" spans="1:20" s="84" customFormat="1" ht="15" customHeight="1" x14ac:dyDescent="0.25">
      <c r="A158" s="76">
        <v>407</v>
      </c>
      <c r="B158" s="77" t="s">
        <v>20895</v>
      </c>
      <c r="C158" s="77" t="s">
        <v>20896</v>
      </c>
      <c r="D158" s="76">
        <v>817817</v>
      </c>
      <c r="E158" s="77" t="s">
        <v>17427</v>
      </c>
      <c r="F158" s="76">
        <v>8268010758</v>
      </c>
      <c r="G158" s="78">
        <v>470</v>
      </c>
      <c r="H158" s="79">
        <v>4823726</v>
      </c>
      <c r="I158" s="79"/>
      <c r="J158" s="79">
        <v>0</v>
      </c>
      <c r="K158" s="80">
        <f t="shared" si="5"/>
        <v>4823726</v>
      </c>
      <c r="L158" s="81">
        <v>45134.729166666664</v>
      </c>
      <c r="M158" s="77">
        <v>160778397</v>
      </c>
      <c r="N158" s="77" t="s">
        <v>8899</v>
      </c>
      <c r="O158" s="78"/>
      <c r="P158" s="81"/>
      <c r="Q158" s="82" t="s">
        <v>8901</v>
      </c>
      <c r="R158" s="83"/>
      <c r="S158" s="70"/>
      <c r="T158" s="70"/>
    </row>
    <row r="159" spans="1:20" s="70" customFormat="1" ht="12.75" customHeight="1" x14ac:dyDescent="0.2">
      <c r="A159" s="38" t="s">
        <v>10577</v>
      </c>
      <c r="B159" s="42" t="s">
        <v>10578</v>
      </c>
      <c r="C159" s="42" t="s">
        <v>10579</v>
      </c>
      <c r="D159" s="38">
        <v>820851</v>
      </c>
      <c r="E159" s="42" t="s">
        <v>10575</v>
      </c>
      <c r="F159" s="38">
        <v>8268007755</v>
      </c>
      <c r="G159" s="40">
        <v>2</v>
      </c>
      <c r="H159" s="3">
        <v>4806548.24</v>
      </c>
      <c r="I159" s="3"/>
      <c r="J159" s="3">
        <v>865178.76</v>
      </c>
      <c r="K159" s="3">
        <f t="shared" si="5"/>
        <v>5671727</v>
      </c>
      <c r="L159" s="41">
        <v>44574.729166666664</v>
      </c>
      <c r="M159" s="39">
        <v>44338546</v>
      </c>
      <c r="N159" s="42" t="s">
        <v>315</v>
      </c>
      <c r="O159" s="42" t="s">
        <v>10576</v>
      </c>
      <c r="P159" s="60">
        <v>44600</v>
      </c>
      <c r="Q159" s="42" t="s">
        <v>243</v>
      </c>
      <c r="R159" s="68"/>
    </row>
    <row r="160" spans="1:20" s="70" customFormat="1" ht="12.75" hidden="1" customHeight="1" x14ac:dyDescent="0.2">
      <c r="A160" s="38" t="s">
        <v>16582</v>
      </c>
      <c r="B160" s="42" t="s">
        <v>16583</v>
      </c>
      <c r="C160" s="42" t="s">
        <v>16584</v>
      </c>
      <c r="D160" s="38">
        <v>821146</v>
      </c>
      <c r="E160" s="42" t="s">
        <v>446</v>
      </c>
      <c r="F160" s="38">
        <v>8268006130</v>
      </c>
      <c r="G160" s="40" t="s">
        <v>16585</v>
      </c>
      <c r="H160" s="3">
        <v>4806412.0600000005</v>
      </c>
      <c r="I160" s="3"/>
      <c r="J160" s="3">
        <v>865153.94</v>
      </c>
      <c r="K160" s="3">
        <f t="shared" si="5"/>
        <v>5671566</v>
      </c>
      <c r="L160" s="41">
        <v>44896.729166666664</v>
      </c>
      <c r="M160" s="39">
        <v>44346126</v>
      </c>
      <c r="N160" s="42" t="s">
        <v>315</v>
      </c>
      <c r="O160" s="42">
        <v>301046850539</v>
      </c>
      <c r="P160" s="60">
        <v>44932</v>
      </c>
      <c r="Q160" s="42" t="s">
        <v>243</v>
      </c>
      <c r="R160" s="68" t="s">
        <v>506</v>
      </c>
    </row>
    <row r="161" spans="1:20" s="70" customFormat="1" ht="12.75" customHeight="1" x14ac:dyDescent="0.2">
      <c r="A161" s="38" t="s">
        <v>2993</v>
      </c>
      <c r="B161" s="39" t="s">
        <v>2994</v>
      </c>
      <c r="C161" s="39" t="s">
        <v>2995</v>
      </c>
      <c r="D161" s="38">
        <v>821027</v>
      </c>
      <c r="E161" s="39" t="s">
        <v>474</v>
      </c>
      <c r="F161" s="38">
        <v>8268005622</v>
      </c>
      <c r="G161" s="40" t="s">
        <v>2996</v>
      </c>
      <c r="H161" s="2">
        <v>4782148.3050847463</v>
      </c>
      <c r="I161" s="2"/>
      <c r="J161" s="2">
        <v>860786.69491525425</v>
      </c>
      <c r="K161" s="3">
        <f t="shared" si="5"/>
        <v>5642935.0000000009</v>
      </c>
      <c r="L161" s="41">
        <v>44354.729166666664</v>
      </c>
      <c r="M161" s="39">
        <v>43950334</v>
      </c>
      <c r="N161" s="39" t="s">
        <v>52</v>
      </c>
      <c r="O161" s="40" t="s">
        <v>2997</v>
      </c>
      <c r="P161" s="41">
        <v>44386</v>
      </c>
      <c r="Q161" s="39" t="s">
        <v>54</v>
      </c>
      <c r="R161" s="68"/>
    </row>
    <row r="162" spans="1:20" s="70" customFormat="1" ht="12.75" customHeight="1" x14ac:dyDescent="0.2">
      <c r="A162" s="38" t="s">
        <v>11956</v>
      </c>
      <c r="B162" s="42" t="s">
        <v>11957</v>
      </c>
      <c r="C162" s="42" t="s">
        <v>11958</v>
      </c>
      <c r="D162" s="38">
        <v>300286</v>
      </c>
      <c r="E162" s="42" t="s">
        <v>3944</v>
      </c>
      <c r="F162" s="38">
        <v>8263000075</v>
      </c>
      <c r="G162" s="40">
        <v>712733498</v>
      </c>
      <c r="H162" s="3">
        <v>4742000</v>
      </c>
      <c r="I162" s="3"/>
      <c r="J162" s="3">
        <v>853560</v>
      </c>
      <c r="K162" s="3">
        <f t="shared" si="5"/>
        <v>5595560</v>
      </c>
      <c r="L162" s="41">
        <v>44609.729166666664</v>
      </c>
      <c r="M162" s="39">
        <v>6870442316</v>
      </c>
      <c r="N162" s="42" t="s">
        <v>315</v>
      </c>
      <c r="O162" s="42" t="s">
        <v>11959</v>
      </c>
      <c r="P162" s="60">
        <v>44652</v>
      </c>
      <c r="Q162" s="42" t="s">
        <v>243</v>
      </c>
      <c r="R162" s="68"/>
    </row>
    <row r="163" spans="1:20" s="70" customFormat="1" ht="12.75" customHeight="1" x14ac:dyDescent="0.2">
      <c r="A163" s="38" t="s">
        <v>2036</v>
      </c>
      <c r="B163" s="39" t="s">
        <v>2037</v>
      </c>
      <c r="C163" s="39" t="s">
        <v>2038</v>
      </c>
      <c r="D163" s="38">
        <v>919893</v>
      </c>
      <c r="E163" s="39" t="s">
        <v>2039</v>
      </c>
      <c r="F163" s="38">
        <v>8263000051</v>
      </c>
      <c r="G163" s="40">
        <v>2910009994</v>
      </c>
      <c r="H163" s="2">
        <v>4700000.5</v>
      </c>
      <c r="I163" s="2"/>
      <c r="J163" s="2">
        <v>846000.09</v>
      </c>
      <c r="K163" s="3">
        <f t="shared" si="5"/>
        <v>5546000.5899999999</v>
      </c>
      <c r="L163" s="41">
        <v>44281.729166666664</v>
      </c>
      <c r="M163" s="39">
        <v>6870067564</v>
      </c>
      <c r="N163" s="39" t="s">
        <v>52</v>
      </c>
      <c r="O163" s="40" t="s">
        <v>2040</v>
      </c>
      <c r="P163" s="41">
        <v>44348</v>
      </c>
      <c r="Q163" s="39" t="s">
        <v>54</v>
      </c>
      <c r="R163" s="68"/>
    </row>
    <row r="164" spans="1:20" s="70" customFormat="1" ht="12.75" customHeight="1" x14ac:dyDescent="0.2">
      <c r="A164" s="38" t="s">
        <v>12152</v>
      </c>
      <c r="B164" s="39" t="s">
        <v>12153</v>
      </c>
      <c r="C164" s="39" t="s">
        <v>12154</v>
      </c>
      <c r="D164" s="38">
        <v>919962</v>
      </c>
      <c r="E164" s="39" t="s">
        <v>6950</v>
      </c>
      <c r="F164" s="38">
        <v>8263000121</v>
      </c>
      <c r="G164" s="40" t="s">
        <v>12155</v>
      </c>
      <c r="H164" s="3">
        <v>4685495.67</v>
      </c>
      <c r="I164" s="3"/>
      <c r="J164" s="2">
        <v>843389.33</v>
      </c>
      <c r="K164" s="3">
        <f t="shared" si="5"/>
        <v>5528885</v>
      </c>
      <c r="L164" s="41">
        <v>44632.729166666664</v>
      </c>
      <c r="M164" s="39">
        <v>6870450876</v>
      </c>
      <c r="N164" s="39" t="s">
        <v>3282</v>
      </c>
      <c r="O164" s="40">
        <v>204202432797</v>
      </c>
      <c r="P164" s="41">
        <v>44672</v>
      </c>
      <c r="Q164" s="42" t="s">
        <v>2417</v>
      </c>
      <c r="R164" s="68"/>
    </row>
    <row r="165" spans="1:20" s="70" customFormat="1" ht="12.75" customHeight="1" x14ac:dyDescent="0.2">
      <c r="A165" s="38" t="s">
        <v>22479</v>
      </c>
      <c r="B165" s="39" t="s">
        <v>22480</v>
      </c>
      <c r="C165" s="39"/>
      <c r="D165" s="38">
        <v>501420</v>
      </c>
      <c r="E165" s="39" t="s">
        <v>22464</v>
      </c>
      <c r="F165" s="38">
        <v>8265000316</v>
      </c>
      <c r="G165" s="40">
        <v>912303035</v>
      </c>
      <c r="H165" s="2">
        <v>4670393.26</v>
      </c>
      <c r="I165" s="2"/>
      <c r="J165" s="2">
        <v>840670.78679999989</v>
      </c>
      <c r="K165" s="3">
        <f t="shared" si="5"/>
        <v>5511064.0467999997</v>
      </c>
      <c r="L165" s="41">
        <v>45357</v>
      </c>
      <c r="M165" s="39"/>
      <c r="N165" s="39" t="s">
        <v>1933</v>
      </c>
      <c r="O165" s="40" t="s">
        <v>22481</v>
      </c>
      <c r="P165" s="41" t="s">
        <v>22482</v>
      </c>
      <c r="Q165" s="62" t="s">
        <v>25</v>
      </c>
      <c r="R165" s="68"/>
      <c r="S165" s="71"/>
      <c r="T165" s="71"/>
    </row>
    <row r="166" spans="1:20" s="70" customFormat="1" ht="12.75" customHeight="1" x14ac:dyDescent="0.2">
      <c r="A166" s="38" t="s">
        <v>16457</v>
      </c>
      <c r="B166" s="39" t="s">
        <v>16458</v>
      </c>
      <c r="C166" s="39"/>
      <c r="D166" s="38">
        <v>923711</v>
      </c>
      <c r="E166" s="39" t="s">
        <v>14845</v>
      </c>
      <c r="F166" s="38" t="s">
        <v>234</v>
      </c>
      <c r="G166" s="40" t="s">
        <v>16459</v>
      </c>
      <c r="H166" s="2">
        <v>4666034.04</v>
      </c>
      <c r="I166" s="2"/>
      <c r="J166" s="2">
        <v>839886.12719999999</v>
      </c>
      <c r="K166" s="3">
        <f t="shared" si="5"/>
        <v>5505920.1672</v>
      </c>
      <c r="L166" s="41">
        <v>44907</v>
      </c>
      <c r="M166" s="39"/>
      <c r="N166" s="39" t="s">
        <v>3282</v>
      </c>
      <c r="O166" s="40" t="s">
        <v>15756</v>
      </c>
      <c r="P166" s="41">
        <v>44907</v>
      </c>
      <c r="Q166" s="42" t="s">
        <v>2417</v>
      </c>
      <c r="R166" s="68"/>
    </row>
    <row r="167" spans="1:20" s="70" customFormat="1" ht="12.75" customHeight="1" x14ac:dyDescent="0.2">
      <c r="A167" s="38" t="s">
        <v>12523</v>
      </c>
      <c r="B167" s="42" t="s">
        <v>12524</v>
      </c>
      <c r="C167" s="42" t="s">
        <v>12525</v>
      </c>
      <c r="D167" s="38">
        <v>407317</v>
      </c>
      <c r="E167" s="42" t="s">
        <v>11346</v>
      </c>
      <c r="F167" s="38">
        <v>8263000109</v>
      </c>
      <c r="G167" s="40" t="s">
        <v>12526</v>
      </c>
      <c r="H167" s="3">
        <v>4663950</v>
      </c>
      <c r="I167" s="3"/>
      <c r="J167" s="3">
        <v>839511</v>
      </c>
      <c r="K167" s="3">
        <f t="shared" si="5"/>
        <v>5503461</v>
      </c>
      <c r="L167" s="41">
        <v>44612.729166666664</v>
      </c>
      <c r="M167" s="39">
        <v>6870008008</v>
      </c>
      <c r="N167" s="42" t="s">
        <v>315</v>
      </c>
      <c r="O167" s="42" t="s">
        <v>12527</v>
      </c>
      <c r="P167" s="60">
        <v>44671</v>
      </c>
      <c r="Q167" s="42" t="s">
        <v>243</v>
      </c>
      <c r="R167" s="68"/>
    </row>
    <row r="168" spans="1:20" s="70" customFormat="1" ht="12.75" customHeight="1" x14ac:dyDescent="0.2">
      <c r="A168" s="38" t="s">
        <v>6682</v>
      </c>
      <c r="B168" s="39" t="s">
        <v>6683</v>
      </c>
      <c r="C168" s="39" t="s">
        <v>6684</v>
      </c>
      <c r="D168" s="38">
        <v>812140</v>
      </c>
      <c r="E168" s="42" t="s">
        <v>446</v>
      </c>
      <c r="F168" s="38">
        <v>8268005598</v>
      </c>
      <c r="G168" s="40" t="s">
        <v>6685</v>
      </c>
      <c r="H168" s="2">
        <v>4654375.4237288134</v>
      </c>
      <c r="I168" s="3"/>
      <c r="J168" s="2">
        <v>837787.57627118635</v>
      </c>
      <c r="K168" s="3">
        <f t="shared" si="5"/>
        <v>5492163</v>
      </c>
      <c r="L168" s="41">
        <v>44440.729166666664</v>
      </c>
      <c r="M168" s="39">
        <v>44107734</v>
      </c>
      <c r="N168" s="39" t="s">
        <v>52</v>
      </c>
      <c r="O168" s="40">
        <v>110081516096</v>
      </c>
      <c r="P168" s="41">
        <v>44478</v>
      </c>
      <c r="Q168" s="39" t="s">
        <v>54</v>
      </c>
      <c r="R168" s="68"/>
    </row>
    <row r="169" spans="1:20" s="70" customFormat="1" ht="12.75" customHeight="1" x14ac:dyDescent="0.2">
      <c r="A169" s="38" t="s">
        <v>13237</v>
      </c>
      <c r="B169" s="42" t="s">
        <v>13238</v>
      </c>
      <c r="C169" s="42" t="s">
        <v>13239</v>
      </c>
      <c r="D169" s="38">
        <v>405485</v>
      </c>
      <c r="E169" s="39" t="s">
        <v>3628</v>
      </c>
      <c r="F169" s="38">
        <v>8263000144</v>
      </c>
      <c r="G169" s="40" t="s">
        <v>13240</v>
      </c>
      <c r="H169" s="3">
        <v>4649847.4000000004</v>
      </c>
      <c r="I169" s="3"/>
      <c r="J169" s="3">
        <v>836972.6</v>
      </c>
      <c r="K169" s="3">
        <f t="shared" si="5"/>
        <v>5486820</v>
      </c>
      <c r="L169" s="41">
        <v>44595.729166666664</v>
      </c>
      <c r="M169" s="39">
        <v>6870066133</v>
      </c>
      <c r="N169" s="42" t="s">
        <v>315</v>
      </c>
      <c r="O169" s="42" t="s">
        <v>13241</v>
      </c>
      <c r="P169" s="41">
        <v>44712</v>
      </c>
      <c r="Q169" s="42" t="s">
        <v>243</v>
      </c>
      <c r="R169" s="68"/>
    </row>
    <row r="170" spans="1:20" s="70" customFormat="1" ht="12.75" customHeight="1" x14ac:dyDescent="0.2">
      <c r="A170" s="38" t="s">
        <v>3314</v>
      </c>
      <c r="B170" s="42" t="s">
        <v>3315</v>
      </c>
      <c r="C170" s="42" t="s">
        <v>3316</v>
      </c>
      <c r="D170" s="38">
        <v>100915</v>
      </c>
      <c r="E170" s="42" t="s">
        <v>2405</v>
      </c>
      <c r="F170" s="38">
        <v>8263000102</v>
      </c>
      <c r="G170" s="40" t="s">
        <v>3317</v>
      </c>
      <c r="H170" s="3">
        <v>4626911.96</v>
      </c>
      <c r="I170" s="3"/>
      <c r="J170" s="3">
        <v>838304.04</v>
      </c>
      <c r="K170" s="3">
        <f t="shared" si="5"/>
        <v>5465216</v>
      </c>
      <c r="L170" s="41">
        <v>44347.729166666664</v>
      </c>
      <c r="M170" s="39">
        <v>6870119607</v>
      </c>
      <c r="N170" s="42" t="s">
        <v>315</v>
      </c>
      <c r="O170" s="42" t="s">
        <v>3313</v>
      </c>
      <c r="P170" s="60">
        <v>44385</v>
      </c>
      <c r="Q170" s="42" t="s">
        <v>243</v>
      </c>
      <c r="R170" s="68"/>
    </row>
    <row r="171" spans="1:20" s="84" customFormat="1" ht="15" customHeight="1" x14ac:dyDescent="0.25">
      <c r="A171" s="76" t="s">
        <v>22488</v>
      </c>
      <c r="B171" s="77" t="s">
        <v>22489</v>
      </c>
      <c r="C171" s="77" t="s">
        <v>22490</v>
      </c>
      <c r="D171" s="76">
        <v>405485</v>
      </c>
      <c r="E171" s="77" t="s">
        <v>3628</v>
      </c>
      <c r="F171" s="76">
        <v>8263000346</v>
      </c>
      <c r="G171" s="78" t="s">
        <v>22491</v>
      </c>
      <c r="H171" s="79">
        <v>4624652.5423728814</v>
      </c>
      <c r="I171" s="79"/>
      <c r="J171" s="79">
        <v>832437.45762711868</v>
      </c>
      <c r="K171" s="80">
        <f t="shared" si="5"/>
        <v>5457090</v>
      </c>
      <c r="L171" s="81">
        <v>45300.729166666664</v>
      </c>
      <c r="M171" s="77">
        <v>1246689004</v>
      </c>
      <c r="N171" s="77" t="s">
        <v>18453</v>
      </c>
      <c r="O171" s="78" t="s">
        <v>22492</v>
      </c>
      <c r="P171" s="81">
        <v>45409</v>
      </c>
      <c r="Q171" s="94" t="s">
        <v>21</v>
      </c>
      <c r="R171" s="83"/>
      <c r="S171" s="70"/>
      <c r="T171" s="70"/>
    </row>
    <row r="172" spans="1:20" s="70" customFormat="1" ht="12.75" customHeight="1" x14ac:dyDescent="0.2">
      <c r="A172" s="38" t="s">
        <v>19574</v>
      </c>
      <c r="B172" s="39" t="s">
        <v>19575</v>
      </c>
      <c r="C172" s="39" t="s">
        <v>19576</v>
      </c>
      <c r="D172" s="38">
        <v>821146</v>
      </c>
      <c r="E172" s="42" t="s">
        <v>446</v>
      </c>
      <c r="F172" s="38">
        <v>8268008478</v>
      </c>
      <c r="G172" s="40" t="s">
        <v>19577</v>
      </c>
      <c r="H172" s="2">
        <v>4612980.5084745763</v>
      </c>
      <c r="I172" s="2"/>
      <c r="J172" s="2">
        <v>830336.49152542371</v>
      </c>
      <c r="K172" s="3">
        <f t="shared" si="5"/>
        <v>5443317</v>
      </c>
      <c r="L172" s="41">
        <v>45084.729166666664</v>
      </c>
      <c r="M172" s="39">
        <v>160448957</v>
      </c>
      <c r="N172" s="39" t="s">
        <v>3282</v>
      </c>
      <c r="O172" s="40">
        <v>307053986876</v>
      </c>
      <c r="P172" s="41">
        <v>45114</v>
      </c>
      <c r="Q172" s="42" t="s">
        <v>2417</v>
      </c>
      <c r="R172" s="68"/>
      <c r="S172" s="71"/>
      <c r="T172" s="71"/>
    </row>
    <row r="173" spans="1:20" s="70" customFormat="1" ht="12.75" customHeight="1" x14ac:dyDescent="0.2">
      <c r="A173" s="38" t="s">
        <v>12750</v>
      </c>
      <c r="B173" s="39" t="s">
        <v>12751</v>
      </c>
      <c r="C173" s="39" t="s">
        <v>12752</v>
      </c>
      <c r="D173" s="38">
        <v>919962</v>
      </c>
      <c r="E173" s="39" t="s">
        <v>6950</v>
      </c>
      <c r="F173" s="38">
        <v>8263000121</v>
      </c>
      <c r="G173" s="40" t="s">
        <v>12753</v>
      </c>
      <c r="H173" s="3">
        <v>4595159.29</v>
      </c>
      <c r="I173" s="3"/>
      <c r="J173" s="2">
        <v>827128.71</v>
      </c>
      <c r="K173" s="3">
        <f t="shared" si="5"/>
        <v>5422288</v>
      </c>
      <c r="L173" s="41">
        <v>44650.729166666664</v>
      </c>
      <c r="M173" s="39">
        <v>6870026413</v>
      </c>
      <c r="N173" s="39" t="s">
        <v>3282</v>
      </c>
      <c r="O173" s="40">
        <v>205041619453</v>
      </c>
      <c r="P173" s="41">
        <v>44686</v>
      </c>
      <c r="Q173" s="42" t="s">
        <v>2417</v>
      </c>
      <c r="R173" s="68"/>
    </row>
    <row r="174" spans="1:20" s="70" customFormat="1" ht="12.75" customHeight="1" x14ac:dyDescent="0.2">
      <c r="A174" s="38" t="s">
        <v>7161</v>
      </c>
      <c r="B174" s="39" t="s">
        <v>7162</v>
      </c>
      <c r="C174" s="39" t="s">
        <v>7163</v>
      </c>
      <c r="D174" s="38">
        <v>919893</v>
      </c>
      <c r="E174" s="39" t="s">
        <v>2039</v>
      </c>
      <c r="F174" s="38">
        <v>8263000051</v>
      </c>
      <c r="G174" s="40">
        <v>2920004032</v>
      </c>
      <c r="H174" s="2">
        <v>4559999.38</v>
      </c>
      <c r="I174" s="2"/>
      <c r="J174" s="2">
        <v>820799.88839999994</v>
      </c>
      <c r="K174" s="3">
        <f t="shared" si="5"/>
        <v>5380799.2683999995</v>
      </c>
      <c r="L174" s="41">
        <v>44377.729166666664</v>
      </c>
      <c r="M174" s="39">
        <v>6870242572</v>
      </c>
      <c r="N174" s="39" t="s">
        <v>52</v>
      </c>
      <c r="O174" s="40" t="s">
        <v>6848</v>
      </c>
      <c r="P174" s="41">
        <v>44416</v>
      </c>
      <c r="Q174" s="39" t="s">
        <v>54</v>
      </c>
      <c r="R174" s="68"/>
    </row>
    <row r="175" spans="1:20" s="70" customFormat="1" ht="12.75" customHeight="1" x14ac:dyDescent="0.2">
      <c r="A175" s="38" t="s">
        <v>16847</v>
      </c>
      <c r="B175" s="42" t="s">
        <v>16848</v>
      </c>
      <c r="C175" s="42" t="s">
        <v>16849</v>
      </c>
      <c r="D175" s="38">
        <v>821146</v>
      </c>
      <c r="E175" s="42" t="s">
        <v>446</v>
      </c>
      <c r="F175" s="38">
        <v>8263000191</v>
      </c>
      <c r="G175" s="40" t="s">
        <v>16850</v>
      </c>
      <c r="H175" s="3">
        <v>4545910.2</v>
      </c>
      <c r="I175" s="3"/>
      <c r="J175" s="3">
        <v>818263.8</v>
      </c>
      <c r="K175" s="3">
        <f t="shared" si="5"/>
        <v>5364174</v>
      </c>
      <c r="L175" s="41">
        <v>44880.729166666664</v>
      </c>
      <c r="M175" s="39">
        <v>6870326713</v>
      </c>
      <c r="N175" s="42" t="s">
        <v>315</v>
      </c>
      <c r="O175" s="42">
        <v>301061078863</v>
      </c>
      <c r="P175" s="60">
        <v>44933</v>
      </c>
      <c r="Q175" s="42" t="s">
        <v>243</v>
      </c>
      <c r="R175" s="68"/>
    </row>
    <row r="176" spans="1:20" s="70" customFormat="1" ht="12.75" customHeight="1" x14ac:dyDescent="0.2">
      <c r="A176" s="38">
        <v>403</v>
      </c>
      <c r="B176" s="39" t="s">
        <v>17425</v>
      </c>
      <c r="C176" s="39" t="s">
        <v>17426</v>
      </c>
      <c r="D176" s="38">
        <v>817817</v>
      </c>
      <c r="E176" s="39" t="s">
        <v>17427</v>
      </c>
      <c r="F176" s="38">
        <v>8268010758</v>
      </c>
      <c r="G176" s="40">
        <v>398</v>
      </c>
      <c r="H176" s="2">
        <v>4528995.4105084697</v>
      </c>
      <c r="I176" s="2"/>
      <c r="J176" s="2">
        <v>194414.67</v>
      </c>
      <c r="K176" s="3">
        <f t="shared" si="5"/>
        <v>4723410.0805084696</v>
      </c>
      <c r="L176" s="41">
        <v>44923</v>
      </c>
      <c r="M176" s="39">
        <v>44584054</v>
      </c>
      <c r="N176" s="39" t="s">
        <v>8899</v>
      </c>
      <c r="O176" s="40">
        <v>303301346879</v>
      </c>
      <c r="P176" s="41">
        <v>45016</v>
      </c>
      <c r="Q176" s="42" t="s">
        <v>8901</v>
      </c>
      <c r="R176" s="68"/>
    </row>
    <row r="177" spans="1:20" s="70" customFormat="1" ht="12.75" customHeight="1" x14ac:dyDescent="0.2">
      <c r="A177" s="38" t="s">
        <v>13231</v>
      </c>
      <c r="B177" s="42" t="s">
        <v>13232</v>
      </c>
      <c r="C177" s="42" t="s">
        <v>13233</v>
      </c>
      <c r="D177" s="38">
        <v>405485</v>
      </c>
      <c r="E177" s="39" t="s">
        <v>3628</v>
      </c>
      <c r="F177" s="38">
        <v>8263000144</v>
      </c>
      <c r="G177" s="40" t="s">
        <v>13234</v>
      </c>
      <c r="H177" s="3">
        <v>4520559.3600000003</v>
      </c>
      <c r="I177" s="3"/>
      <c r="J177" s="3">
        <v>813700.64</v>
      </c>
      <c r="K177" s="3">
        <f t="shared" si="5"/>
        <v>5334260</v>
      </c>
      <c r="L177" s="41">
        <v>44597.729166666664</v>
      </c>
      <c r="M177" s="39">
        <v>6870048391</v>
      </c>
      <c r="N177" s="42" t="s">
        <v>315</v>
      </c>
      <c r="O177" s="42" t="s">
        <v>13235</v>
      </c>
      <c r="P177" s="41">
        <v>44712</v>
      </c>
      <c r="Q177" s="42" t="s">
        <v>243</v>
      </c>
      <c r="R177" s="68"/>
    </row>
    <row r="178" spans="1:20" s="71" customFormat="1" ht="12.75" customHeight="1" x14ac:dyDescent="0.25">
      <c r="A178" s="38">
        <v>445</v>
      </c>
      <c r="B178" s="39" t="s">
        <v>18555</v>
      </c>
      <c r="C178" s="39" t="s">
        <v>18556</v>
      </c>
      <c r="D178" s="38">
        <v>802047</v>
      </c>
      <c r="E178" s="77" t="s">
        <v>12073</v>
      </c>
      <c r="F178" s="38">
        <v>8262000063</v>
      </c>
      <c r="G178" s="40" t="s">
        <v>18557</v>
      </c>
      <c r="H178" s="2">
        <v>4504241.5599999996</v>
      </c>
      <c r="I178" s="2"/>
      <c r="J178" s="2">
        <v>10638199.619999999</v>
      </c>
      <c r="K178" s="3">
        <f t="shared" si="5"/>
        <v>15142441.18</v>
      </c>
      <c r="L178" s="41">
        <v>44854.729166666664</v>
      </c>
      <c r="M178" s="39">
        <v>44596286</v>
      </c>
      <c r="N178" s="39" t="s">
        <v>8899</v>
      </c>
      <c r="O178" s="40">
        <v>304039383131</v>
      </c>
      <c r="P178" s="41">
        <v>45021</v>
      </c>
      <c r="Q178" s="42" t="s">
        <v>8901</v>
      </c>
      <c r="R178" s="68"/>
      <c r="S178" s="70"/>
      <c r="T178" s="70"/>
    </row>
    <row r="179" spans="1:20" s="70" customFormat="1" ht="12.75" customHeight="1" x14ac:dyDescent="0.2">
      <c r="A179" s="38" t="s">
        <v>7782</v>
      </c>
      <c r="B179" s="39" t="s">
        <v>7783</v>
      </c>
      <c r="C179" s="39" t="s">
        <v>7784</v>
      </c>
      <c r="D179" s="38">
        <v>919962</v>
      </c>
      <c r="E179" s="39" t="s">
        <v>6950</v>
      </c>
      <c r="F179" s="38">
        <v>8263000121</v>
      </c>
      <c r="G179" s="40" t="s">
        <v>7785</v>
      </c>
      <c r="H179" s="3">
        <v>4498133.0599999996</v>
      </c>
      <c r="I179" s="3"/>
      <c r="J179" s="2">
        <v>809663.94</v>
      </c>
      <c r="K179" s="3">
        <f t="shared" si="5"/>
        <v>5307797</v>
      </c>
      <c r="L179" s="41">
        <v>44476.729166666664</v>
      </c>
      <c r="M179" s="39">
        <v>6870260420</v>
      </c>
      <c r="N179" s="39" t="s">
        <v>3282</v>
      </c>
      <c r="O179" s="40">
        <v>111129573480</v>
      </c>
      <c r="P179" s="41">
        <v>44513</v>
      </c>
      <c r="Q179" s="42" t="s">
        <v>2417</v>
      </c>
      <c r="R179" s="68"/>
      <c r="S179" s="71"/>
      <c r="T179" s="71"/>
    </row>
    <row r="180" spans="1:20" s="70" customFormat="1" ht="12.75" customHeight="1" x14ac:dyDescent="0.2">
      <c r="A180" s="38" t="s">
        <v>22483</v>
      </c>
      <c r="B180" s="39" t="s">
        <v>22484</v>
      </c>
      <c r="C180" s="39"/>
      <c r="D180" s="38">
        <v>501420</v>
      </c>
      <c r="E180" s="39" t="s">
        <v>22464</v>
      </c>
      <c r="F180" s="38">
        <v>8265000316</v>
      </c>
      <c r="G180" s="40">
        <v>912303032</v>
      </c>
      <c r="H180" s="2">
        <v>4480108.38</v>
      </c>
      <c r="I180" s="2"/>
      <c r="J180" s="2">
        <v>806419.50839999993</v>
      </c>
      <c r="K180" s="3">
        <f t="shared" si="5"/>
        <v>5286527.8883999996</v>
      </c>
      <c r="L180" s="41">
        <v>45357</v>
      </c>
      <c r="M180" s="39"/>
      <c r="N180" s="39" t="s">
        <v>1933</v>
      </c>
      <c r="O180" s="40" t="s">
        <v>22481</v>
      </c>
      <c r="P180" s="41" t="s">
        <v>22482</v>
      </c>
      <c r="Q180" s="62" t="s">
        <v>25</v>
      </c>
      <c r="R180" s="68"/>
    </row>
    <row r="181" spans="1:20" s="70" customFormat="1" ht="12.75" customHeight="1" x14ac:dyDescent="0.2">
      <c r="A181" s="38">
        <v>405</v>
      </c>
      <c r="B181" s="39" t="s">
        <v>18636</v>
      </c>
      <c r="C181" s="39" t="s">
        <v>18637</v>
      </c>
      <c r="D181" s="38">
        <v>817817</v>
      </c>
      <c r="E181" s="39" t="s">
        <v>17427</v>
      </c>
      <c r="F181" s="38">
        <v>8268010758</v>
      </c>
      <c r="G181" s="40">
        <v>413</v>
      </c>
      <c r="H181" s="2">
        <v>4477210.1694915257</v>
      </c>
      <c r="I181" s="2"/>
      <c r="J181" s="2">
        <v>805897.83050847461</v>
      </c>
      <c r="K181" s="3">
        <f t="shared" si="5"/>
        <v>5283108</v>
      </c>
      <c r="L181" s="41">
        <v>44995.729166666664</v>
      </c>
      <c r="M181" s="39">
        <v>160275862</v>
      </c>
      <c r="N181" s="39" t="s">
        <v>8899</v>
      </c>
      <c r="O181" s="40">
        <v>304170278484</v>
      </c>
      <c r="P181" s="41">
        <v>45035</v>
      </c>
      <c r="Q181" s="42" t="s">
        <v>8901</v>
      </c>
      <c r="R181" s="68"/>
    </row>
    <row r="182" spans="1:20" s="84" customFormat="1" ht="15" customHeight="1" x14ac:dyDescent="0.25">
      <c r="A182" s="76" t="s">
        <v>23016</v>
      </c>
      <c r="B182" s="77" t="s">
        <v>23017</v>
      </c>
      <c r="C182" s="77" t="s">
        <v>23018</v>
      </c>
      <c r="D182" s="76">
        <v>143964</v>
      </c>
      <c r="E182" s="77" t="s">
        <v>22793</v>
      </c>
      <c r="F182" s="76">
        <v>8268014773</v>
      </c>
      <c r="G182" s="78" t="s">
        <v>23019</v>
      </c>
      <c r="H182" s="79">
        <v>4476810.1694915257</v>
      </c>
      <c r="I182" s="79"/>
      <c r="J182" s="79">
        <v>805825.83050847461</v>
      </c>
      <c r="K182" s="80">
        <f t="shared" si="5"/>
        <v>5282636</v>
      </c>
      <c r="L182" s="81">
        <v>45444.729166666664</v>
      </c>
      <c r="M182" s="77">
        <v>160877462</v>
      </c>
      <c r="N182" s="77" t="s">
        <v>18453</v>
      </c>
      <c r="O182" s="78" t="s">
        <v>23020</v>
      </c>
      <c r="P182" s="81">
        <v>45479</v>
      </c>
      <c r="Q182" s="94" t="s">
        <v>21</v>
      </c>
      <c r="R182" s="83"/>
      <c r="S182" s="70"/>
      <c r="T182" s="70"/>
    </row>
    <row r="183" spans="1:20" s="70" customFormat="1" ht="12.75" customHeight="1" x14ac:dyDescent="0.2">
      <c r="A183" s="38" t="s">
        <v>15502</v>
      </c>
      <c r="B183" s="39" t="s">
        <v>15503</v>
      </c>
      <c r="C183" s="39" t="s">
        <v>15504</v>
      </c>
      <c r="D183" s="38">
        <v>502510</v>
      </c>
      <c r="E183" s="39" t="s">
        <v>13920</v>
      </c>
      <c r="F183" s="38">
        <v>8263000158</v>
      </c>
      <c r="G183" s="40" t="s">
        <v>15505</v>
      </c>
      <c r="H183" s="2">
        <v>4400000</v>
      </c>
      <c r="I183" s="2"/>
      <c r="J183" s="2">
        <v>792000</v>
      </c>
      <c r="K183" s="3">
        <f t="shared" si="5"/>
        <v>5192000</v>
      </c>
      <c r="L183" s="41">
        <v>44742.729166666664</v>
      </c>
      <c r="M183" s="39">
        <v>6870209879</v>
      </c>
      <c r="N183" s="39" t="s">
        <v>3282</v>
      </c>
      <c r="O183" s="40" t="s">
        <v>15506</v>
      </c>
      <c r="P183" s="41">
        <v>44836</v>
      </c>
      <c r="Q183" s="42" t="s">
        <v>2417</v>
      </c>
      <c r="R183" s="68"/>
    </row>
    <row r="184" spans="1:20" s="70" customFormat="1" ht="12.75" customHeight="1" x14ac:dyDescent="0.2">
      <c r="A184" s="38" t="s">
        <v>9648</v>
      </c>
      <c r="B184" s="42" t="s">
        <v>9649</v>
      </c>
      <c r="C184" s="42" t="s">
        <v>9650</v>
      </c>
      <c r="D184" s="38">
        <v>301110</v>
      </c>
      <c r="E184" s="39" t="s">
        <v>2376</v>
      </c>
      <c r="F184" s="38">
        <v>8263000133</v>
      </c>
      <c r="G184" s="40">
        <v>212901083265</v>
      </c>
      <c r="H184" s="3">
        <v>4378000</v>
      </c>
      <c r="I184" s="3"/>
      <c r="J184" s="3">
        <v>788040</v>
      </c>
      <c r="K184" s="3">
        <f t="shared" si="5"/>
        <v>5166040</v>
      </c>
      <c r="L184" s="41">
        <v>44530.729166666664</v>
      </c>
      <c r="M184" s="39">
        <v>6870330034</v>
      </c>
      <c r="N184" s="42" t="s">
        <v>315</v>
      </c>
      <c r="O184" s="42" t="s">
        <v>9651</v>
      </c>
      <c r="P184" s="60">
        <v>44586</v>
      </c>
      <c r="Q184" s="42" t="s">
        <v>243</v>
      </c>
      <c r="R184" s="68"/>
    </row>
    <row r="185" spans="1:20" s="70" customFormat="1" ht="12.75" customHeight="1" x14ac:dyDescent="0.2">
      <c r="A185" s="38">
        <v>174</v>
      </c>
      <c r="B185" s="39" t="s">
        <v>22036</v>
      </c>
      <c r="C185" s="39" t="s">
        <v>22037</v>
      </c>
      <c r="D185" s="38">
        <v>820886</v>
      </c>
      <c r="E185" s="90" t="s">
        <v>10575</v>
      </c>
      <c r="F185" s="38">
        <v>8268009828</v>
      </c>
      <c r="G185" s="40" t="s">
        <v>18391</v>
      </c>
      <c r="H185" s="2">
        <v>4368644.9152542371</v>
      </c>
      <c r="I185" s="2"/>
      <c r="J185" s="2">
        <v>786356.08474576264</v>
      </c>
      <c r="K185" s="3">
        <f t="shared" si="5"/>
        <v>5155001</v>
      </c>
      <c r="L185" s="41">
        <v>45224</v>
      </c>
      <c r="M185" s="39">
        <v>161068920</v>
      </c>
      <c r="N185" s="39" t="s">
        <v>8899</v>
      </c>
      <c r="O185" s="40" t="s">
        <v>22038</v>
      </c>
      <c r="P185" s="41">
        <v>45355</v>
      </c>
      <c r="Q185" s="42" t="s">
        <v>8901</v>
      </c>
      <c r="R185" s="68"/>
      <c r="S185" s="72"/>
      <c r="T185" s="72"/>
    </row>
    <row r="186" spans="1:20" s="70" customFormat="1" ht="12.75" customHeight="1" x14ac:dyDescent="0.2">
      <c r="A186" s="38" t="s">
        <v>17326</v>
      </c>
      <c r="B186" s="39" t="s">
        <v>17327</v>
      </c>
      <c r="C186" s="39" t="s">
        <v>17328</v>
      </c>
      <c r="D186" s="38">
        <v>124049</v>
      </c>
      <c r="E186" s="39" t="s">
        <v>10943</v>
      </c>
      <c r="F186" s="38">
        <v>8265000197</v>
      </c>
      <c r="G186" s="40" t="s">
        <v>17329</v>
      </c>
      <c r="H186" s="2">
        <v>4353245.7627118602</v>
      </c>
      <c r="I186" s="2"/>
      <c r="J186" s="2">
        <v>783584.23728813487</v>
      </c>
      <c r="K186" s="3">
        <f t="shared" si="5"/>
        <v>5136829.9999999953</v>
      </c>
      <c r="L186" s="41">
        <v>44925.729166666664</v>
      </c>
      <c r="M186" s="39">
        <v>6870347034</v>
      </c>
      <c r="N186" s="39" t="s">
        <v>3282</v>
      </c>
      <c r="O186" s="40">
        <v>302030243808</v>
      </c>
      <c r="P186" s="41">
        <v>44963</v>
      </c>
      <c r="Q186" s="42" t="s">
        <v>2417</v>
      </c>
      <c r="R186" s="68"/>
    </row>
    <row r="187" spans="1:20" s="70" customFormat="1" ht="12.75" customHeight="1" x14ac:dyDescent="0.2">
      <c r="A187" s="38" t="s">
        <v>15186</v>
      </c>
      <c r="B187" s="39" t="s">
        <v>15187</v>
      </c>
      <c r="C187" s="39" t="s">
        <v>15188</v>
      </c>
      <c r="D187" s="38">
        <v>121011</v>
      </c>
      <c r="E187" s="39" t="s">
        <v>9221</v>
      </c>
      <c r="F187" s="38">
        <v>8268007770</v>
      </c>
      <c r="G187" s="40" t="s">
        <v>15189</v>
      </c>
      <c r="H187" s="2">
        <v>4352478.8135593226</v>
      </c>
      <c r="I187" s="2"/>
      <c r="J187" s="2">
        <v>783446.18644067808</v>
      </c>
      <c r="K187" s="3">
        <f t="shared" si="5"/>
        <v>5135925.0000000009</v>
      </c>
      <c r="L187" s="41">
        <v>44777.729166666664</v>
      </c>
      <c r="M187" s="39">
        <v>44130055</v>
      </c>
      <c r="N187" s="39" t="s">
        <v>52</v>
      </c>
      <c r="O187" s="40" t="s">
        <v>15190</v>
      </c>
      <c r="P187" s="41">
        <v>44820</v>
      </c>
      <c r="Q187" s="39" t="s">
        <v>54</v>
      </c>
      <c r="R187" s="68"/>
    </row>
    <row r="188" spans="1:20" s="70" customFormat="1" ht="12.75" customHeight="1" x14ac:dyDescent="0.2">
      <c r="A188" s="38" t="s">
        <v>2651</v>
      </c>
      <c r="B188" s="39" t="s">
        <v>2652</v>
      </c>
      <c r="C188" s="39" t="s">
        <v>2653</v>
      </c>
      <c r="D188" s="38">
        <v>401972</v>
      </c>
      <c r="E188" s="39" t="s">
        <v>842</v>
      </c>
      <c r="F188" s="38">
        <v>8263000049</v>
      </c>
      <c r="G188" s="40" t="s">
        <v>2654</v>
      </c>
      <c r="H188" s="2">
        <v>4344666</v>
      </c>
      <c r="I188" s="2">
        <v>5126.7058800000004</v>
      </c>
      <c r="J188" s="2">
        <v>782039.88</v>
      </c>
      <c r="K188" s="3">
        <f t="shared" si="5"/>
        <v>5131832.5858800001</v>
      </c>
      <c r="L188" s="41">
        <v>44354.729166666664</v>
      </c>
      <c r="M188" s="39">
        <v>6870094714</v>
      </c>
      <c r="N188" s="39" t="s">
        <v>52</v>
      </c>
      <c r="O188" s="40" t="s">
        <v>2650</v>
      </c>
      <c r="P188" s="41">
        <v>44372</v>
      </c>
      <c r="Q188" s="39" t="s">
        <v>54</v>
      </c>
      <c r="R188" s="68"/>
    </row>
    <row r="189" spans="1:20" s="70" customFormat="1" ht="12.75" customHeight="1" x14ac:dyDescent="0.2">
      <c r="A189" s="38" t="s">
        <v>16235</v>
      </c>
      <c r="B189" s="39" t="s">
        <v>16236</v>
      </c>
      <c r="C189" s="39" t="s">
        <v>16237</v>
      </c>
      <c r="D189" s="38">
        <v>919962</v>
      </c>
      <c r="E189" s="39" t="s">
        <v>6950</v>
      </c>
      <c r="F189" s="38">
        <v>8263000121</v>
      </c>
      <c r="G189" s="40" t="s">
        <v>16238</v>
      </c>
      <c r="H189" s="3">
        <v>4340656.8</v>
      </c>
      <c r="I189" s="3"/>
      <c r="J189" s="2">
        <v>781318.2</v>
      </c>
      <c r="K189" s="3">
        <f t="shared" si="5"/>
        <v>5121975</v>
      </c>
      <c r="L189" s="41">
        <v>44824.729166666664</v>
      </c>
      <c r="M189" s="39">
        <v>6870274544</v>
      </c>
      <c r="N189" s="39" t="s">
        <v>3282</v>
      </c>
      <c r="O189" s="40">
        <v>212079790401</v>
      </c>
      <c r="P189" s="41">
        <v>44902</v>
      </c>
      <c r="Q189" s="42" t="s">
        <v>2417</v>
      </c>
      <c r="R189" s="68"/>
    </row>
    <row r="190" spans="1:20" s="70" customFormat="1" ht="12.75" customHeight="1" x14ac:dyDescent="0.25">
      <c r="A190" s="38" t="s">
        <v>21744</v>
      </c>
      <c r="B190" s="39" t="s">
        <v>21745</v>
      </c>
      <c r="C190" s="39" t="s">
        <v>21746</v>
      </c>
      <c r="D190" s="38">
        <v>301334</v>
      </c>
      <c r="E190" s="138" t="s">
        <v>12535</v>
      </c>
      <c r="F190" s="38">
        <v>8263000317</v>
      </c>
      <c r="G190" s="40" t="s">
        <v>21747</v>
      </c>
      <c r="H190" s="2">
        <v>4330000</v>
      </c>
      <c r="I190" s="2"/>
      <c r="J190" s="2">
        <v>779400</v>
      </c>
      <c r="K190" s="3">
        <f t="shared" si="5"/>
        <v>5109400</v>
      </c>
      <c r="L190" s="41">
        <v>45274.729166666664</v>
      </c>
      <c r="M190" s="39">
        <v>1246657110</v>
      </c>
      <c r="N190" s="39" t="s">
        <v>18453</v>
      </c>
      <c r="O190" s="40" t="s">
        <v>21748</v>
      </c>
      <c r="P190" s="41">
        <v>45325</v>
      </c>
      <c r="Q190" s="62" t="s">
        <v>21</v>
      </c>
      <c r="R190" s="68"/>
    </row>
    <row r="191" spans="1:20" s="70" customFormat="1" ht="12.75" customHeight="1" x14ac:dyDescent="0.2">
      <c r="A191" s="38" t="s">
        <v>12069</v>
      </c>
      <c r="B191" s="39" t="s">
        <v>12070</v>
      </c>
      <c r="C191" s="39" t="s">
        <v>12071</v>
      </c>
      <c r="D191" s="38">
        <v>200730</v>
      </c>
      <c r="E191" s="39" t="s">
        <v>5423</v>
      </c>
      <c r="F191" s="38">
        <v>8262000049</v>
      </c>
      <c r="G191" s="40">
        <v>83762</v>
      </c>
      <c r="H191" s="2">
        <v>4323597.7</v>
      </c>
      <c r="I191" s="2"/>
      <c r="J191" s="2">
        <v>0</v>
      </c>
      <c r="K191" s="3">
        <f t="shared" si="5"/>
        <v>4323597.7</v>
      </c>
      <c r="L191" s="41">
        <v>44361</v>
      </c>
      <c r="M191" s="39">
        <v>6877001347</v>
      </c>
      <c r="N191" s="39" t="s">
        <v>52</v>
      </c>
      <c r="O191" s="40"/>
      <c r="P191" s="41"/>
      <c r="Q191" s="39" t="s">
        <v>54</v>
      </c>
      <c r="R191" s="68"/>
    </row>
    <row r="192" spans="1:20" s="70" customFormat="1" ht="12.75" customHeight="1" x14ac:dyDescent="0.2">
      <c r="A192" s="38" t="s">
        <v>13945</v>
      </c>
      <c r="B192" s="39" t="s">
        <v>13946</v>
      </c>
      <c r="C192" s="39" t="s">
        <v>13947</v>
      </c>
      <c r="D192" s="38">
        <v>502510</v>
      </c>
      <c r="E192" s="39" t="s">
        <v>13920</v>
      </c>
      <c r="F192" s="38">
        <v>8263000158</v>
      </c>
      <c r="G192" s="40" t="s">
        <v>13948</v>
      </c>
      <c r="H192" s="2">
        <v>4300000</v>
      </c>
      <c r="I192" s="2"/>
      <c r="J192" s="2">
        <v>774000</v>
      </c>
      <c r="K192" s="3">
        <f t="shared" si="5"/>
        <v>5074000</v>
      </c>
      <c r="L192" s="41">
        <v>44650.729166666664</v>
      </c>
      <c r="M192" s="39">
        <v>6870094047</v>
      </c>
      <c r="N192" s="39" t="s">
        <v>3282</v>
      </c>
      <c r="O192" s="40" t="s">
        <v>13949</v>
      </c>
      <c r="P192" s="41">
        <v>44741</v>
      </c>
      <c r="Q192" s="42" t="s">
        <v>2417</v>
      </c>
      <c r="R192" s="68"/>
    </row>
    <row r="193" spans="1:28" s="70" customFormat="1" ht="12.75" customHeight="1" x14ac:dyDescent="0.2">
      <c r="A193" s="38" t="s">
        <v>12872</v>
      </c>
      <c r="B193" s="39" t="s">
        <v>12873</v>
      </c>
      <c r="C193" s="39" t="s">
        <v>12874</v>
      </c>
      <c r="D193" s="38">
        <v>821012</v>
      </c>
      <c r="E193" s="39" t="s">
        <v>3527</v>
      </c>
      <c r="F193" s="38">
        <v>8263000088</v>
      </c>
      <c r="G193" s="40" t="s">
        <v>12875</v>
      </c>
      <c r="H193" s="2">
        <v>4285172</v>
      </c>
      <c r="I193" s="2"/>
      <c r="J193" s="2">
        <v>771330.96</v>
      </c>
      <c r="K193" s="3">
        <f t="shared" si="5"/>
        <v>5056502.96</v>
      </c>
      <c r="L193" s="41">
        <v>44650.729166666664</v>
      </c>
      <c r="M193" s="39">
        <v>6870030023</v>
      </c>
      <c r="N193" s="39" t="s">
        <v>52</v>
      </c>
      <c r="O193" s="40" t="s">
        <v>12860</v>
      </c>
      <c r="P193" s="41">
        <v>44684</v>
      </c>
      <c r="Q193" s="39" t="s">
        <v>54</v>
      </c>
      <c r="R193" s="68"/>
    </row>
    <row r="194" spans="1:28" s="84" customFormat="1" ht="15" customHeight="1" x14ac:dyDescent="0.25">
      <c r="A194" s="76" t="s">
        <v>21100</v>
      </c>
      <c r="B194" s="77" t="s">
        <v>21101</v>
      </c>
      <c r="C194" s="77" t="s">
        <v>21102</v>
      </c>
      <c r="D194" s="76">
        <v>402984</v>
      </c>
      <c r="E194" s="77" t="s">
        <v>4467</v>
      </c>
      <c r="F194" s="76">
        <v>8263000288</v>
      </c>
      <c r="G194" s="78">
        <v>330104837</v>
      </c>
      <c r="H194" s="79">
        <v>4250000</v>
      </c>
      <c r="I194" s="79"/>
      <c r="J194" s="79">
        <v>765000</v>
      </c>
      <c r="K194" s="80">
        <f t="shared" si="5"/>
        <v>5015000</v>
      </c>
      <c r="L194" s="81">
        <v>45168.729166666664</v>
      </c>
      <c r="M194" s="77">
        <v>1246596344</v>
      </c>
      <c r="N194" s="77" t="s">
        <v>18453</v>
      </c>
      <c r="O194" s="78" t="s">
        <v>21103</v>
      </c>
      <c r="P194" s="81">
        <v>45276</v>
      </c>
      <c r="Q194" s="94" t="s">
        <v>21</v>
      </c>
      <c r="R194" s="83"/>
      <c r="S194" s="70"/>
      <c r="T194" s="70"/>
    </row>
    <row r="195" spans="1:28" s="70" customFormat="1" ht="12.75" customHeight="1" x14ac:dyDescent="0.2">
      <c r="A195" s="38" t="s">
        <v>21136</v>
      </c>
      <c r="B195" s="39" t="s">
        <v>21137</v>
      </c>
      <c r="C195" s="39" t="s">
        <v>21138</v>
      </c>
      <c r="D195" s="38">
        <v>402984</v>
      </c>
      <c r="E195" s="39" t="s">
        <v>4467</v>
      </c>
      <c r="F195" s="38">
        <v>8263000288</v>
      </c>
      <c r="G195" s="40">
        <v>330104836</v>
      </c>
      <c r="H195" s="2">
        <v>4250000</v>
      </c>
      <c r="I195" s="2"/>
      <c r="J195" s="2">
        <v>765000</v>
      </c>
      <c r="K195" s="3">
        <f t="shared" si="5"/>
        <v>5015000</v>
      </c>
      <c r="L195" s="41">
        <v>45168.729166666664</v>
      </c>
      <c r="M195" s="39">
        <v>1246596610</v>
      </c>
      <c r="N195" s="39" t="s">
        <v>18453</v>
      </c>
      <c r="O195" s="40">
        <v>312058561304</v>
      </c>
      <c r="P195" s="41">
        <v>45265</v>
      </c>
      <c r="Q195" s="62" t="s">
        <v>21</v>
      </c>
      <c r="R195" s="68"/>
    </row>
    <row r="196" spans="1:28" s="70" customFormat="1" ht="12.75" customHeight="1" x14ac:dyDescent="0.2">
      <c r="A196" s="38" t="s">
        <v>8846</v>
      </c>
      <c r="B196" s="39" t="s">
        <v>8847</v>
      </c>
      <c r="C196" s="39" t="s">
        <v>8848</v>
      </c>
      <c r="D196" s="38">
        <v>919962</v>
      </c>
      <c r="E196" s="39" t="s">
        <v>6950</v>
      </c>
      <c r="F196" s="38">
        <v>8263000121</v>
      </c>
      <c r="G196" s="40" t="s">
        <v>8849</v>
      </c>
      <c r="H196" s="3">
        <v>4212411.84</v>
      </c>
      <c r="I196" s="3"/>
      <c r="J196" s="2">
        <v>758234.16</v>
      </c>
      <c r="K196" s="3">
        <f t="shared" si="5"/>
        <v>4970646</v>
      </c>
      <c r="L196" s="41">
        <v>44517.729166666664</v>
      </c>
      <c r="M196" s="39">
        <v>6870297166</v>
      </c>
      <c r="N196" s="39" t="s">
        <v>3282</v>
      </c>
      <c r="O196" s="40">
        <v>112223394277</v>
      </c>
      <c r="P196" s="41">
        <v>44553</v>
      </c>
      <c r="Q196" s="42" t="s">
        <v>2417</v>
      </c>
      <c r="R196" s="68"/>
    </row>
    <row r="197" spans="1:28" s="70" customFormat="1" ht="12.75" customHeight="1" x14ac:dyDescent="0.2">
      <c r="A197" s="38" t="s">
        <v>15512</v>
      </c>
      <c r="B197" s="39" t="s">
        <v>15513</v>
      </c>
      <c r="C197" s="39" t="s">
        <v>15514</v>
      </c>
      <c r="D197" s="38">
        <v>502510</v>
      </c>
      <c r="E197" s="39" t="s">
        <v>13920</v>
      </c>
      <c r="F197" s="38">
        <v>8263000158</v>
      </c>
      <c r="G197" s="40" t="s">
        <v>15515</v>
      </c>
      <c r="H197" s="2">
        <v>4200000</v>
      </c>
      <c r="I197" s="2"/>
      <c r="J197" s="2">
        <v>756000</v>
      </c>
      <c r="K197" s="3">
        <f t="shared" si="5"/>
        <v>4956000</v>
      </c>
      <c r="L197" s="41">
        <v>44803.729166666664</v>
      </c>
      <c r="M197" s="39">
        <v>6870210002</v>
      </c>
      <c r="N197" s="39" t="s">
        <v>3282</v>
      </c>
      <c r="O197" s="40" t="s">
        <v>15516</v>
      </c>
      <c r="P197" s="41">
        <v>44840</v>
      </c>
      <c r="Q197" s="42" t="s">
        <v>2417</v>
      </c>
      <c r="R197" s="68"/>
    </row>
    <row r="198" spans="1:28" s="70" customFormat="1" ht="12.75" customHeight="1" x14ac:dyDescent="0.2">
      <c r="A198" s="38">
        <v>53</v>
      </c>
      <c r="B198" s="39" t="s">
        <v>17160</v>
      </c>
      <c r="C198" s="39" t="s">
        <v>17161</v>
      </c>
      <c r="D198" s="38">
        <v>405978</v>
      </c>
      <c r="E198" s="39" t="s">
        <v>17162</v>
      </c>
      <c r="F198" s="38">
        <v>8263000231</v>
      </c>
      <c r="G198" s="40">
        <v>220245</v>
      </c>
      <c r="H198" s="2">
        <v>4200000</v>
      </c>
      <c r="I198" s="2"/>
      <c r="J198" s="2">
        <v>756000</v>
      </c>
      <c r="K198" s="3">
        <f t="shared" ref="K198:K261" si="6">SUM(H198:J198)</f>
        <v>4956000</v>
      </c>
      <c r="L198" s="41">
        <v>44872.729166666664</v>
      </c>
      <c r="M198" s="39">
        <v>6870339157</v>
      </c>
      <c r="N198" s="39" t="s">
        <v>8899</v>
      </c>
      <c r="O198" s="40" t="s">
        <v>17163</v>
      </c>
      <c r="P198" s="41">
        <v>44771</v>
      </c>
      <c r="Q198" s="42" t="s">
        <v>8901</v>
      </c>
      <c r="R198" s="68"/>
      <c r="S198" s="71"/>
      <c r="T198" s="71"/>
      <c r="AA198" s="143"/>
      <c r="AB198" s="143"/>
    </row>
    <row r="199" spans="1:28" s="70" customFormat="1" ht="12.75" customHeight="1" x14ac:dyDescent="0.2">
      <c r="A199" s="38" t="s">
        <v>17212</v>
      </c>
      <c r="B199" s="42" t="s">
        <v>17213</v>
      </c>
      <c r="C199" s="42" t="s">
        <v>17214</v>
      </c>
      <c r="D199" s="38">
        <v>501497</v>
      </c>
      <c r="E199" s="42" t="s">
        <v>7579</v>
      </c>
      <c r="F199" s="38">
        <v>8263000099</v>
      </c>
      <c r="G199" s="40" t="s">
        <v>17215</v>
      </c>
      <c r="H199" s="3">
        <v>4193205.52</v>
      </c>
      <c r="I199" s="3"/>
      <c r="J199" s="3">
        <v>0</v>
      </c>
      <c r="K199" s="3">
        <f t="shared" si="6"/>
        <v>4193205.52</v>
      </c>
      <c r="L199" s="41">
        <v>44588.729166666664</v>
      </c>
      <c r="M199" s="39">
        <v>1246365785</v>
      </c>
      <c r="N199" s="42" t="s">
        <v>315</v>
      </c>
      <c r="O199" s="42" t="s">
        <v>17216</v>
      </c>
      <c r="P199" s="60">
        <v>45077</v>
      </c>
      <c r="Q199" s="42" t="s">
        <v>243</v>
      </c>
      <c r="R199" s="68"/>
    </row>
    <row r="200" spans="1:28" s="70" customFormat="1" ht="12.75" customHeight="1" x14ac:dyDescent="0.2">
      <c r="A200" s="38" t="s">
        <v>22886</v>
      </c>
      <c r="B200" s="39" t="s">
        <v>22887</v>
      </c>
      <c r="C200" s="39" t="s">
        <v>22888</v>
      </c>
      <c r="D200" s="38">
        <v>812419</v>
      </c>
      <c r="E200" s="39" t="s">
        <v>1956</v>
      </c>
      <c r="F200" s="38">
        <v>8268014154</v>
      </c>
      <c r="G200" s="40" t="s">
        <v>22889</v>
      </c>
      <c r="H200" s="2">
        <v>4174811.83</v>
      </c>
      <c r="I200" s="2"/>
      <c r="J200" s="2">
        <v>751466.17</v>
      </c>
      <c r="K200" s="3">
        <f t="shared" si="6"/>
        <v>4926278</v>
      </c>
      <c r="L200" s="41">
        <v>45457</v>
      </c>
      <c r="M200" s="39"/>
      <c r="N200" s="39" t="s">
        <v>19303</v>
      </c>
      <c r="O200" s="40">
        <v>403065846447</v>
      </c>
      <c r="P200" s="41">
        <v>45357</v>
      </c>
      <c r="Q200" s="62" t="s">
        <v>19</v>
      </c>
      <c r="R200" s="68"/>
    </row>
    <row r="201" spans="1:28" s="70" customFormat="1" ht="12.75" customHeight="1" x14ac:dyDescent="0.2">
      <c r="A201" s="38" t="s">
        <v>10145</v>
      </c>
      <c r="B201" s="39" t="s">
        <v>10146</v>
      </c>
      <c r="C201" s="39" t="s">
        <v>10147</v>
      </c>
      <c r="D201" s="38">
        <v>919962</v>
      </c>
      <c r="E201" s="39" t="s">
        <v>6950</v>
      </c>
      <c r="F201" s="38">
        <v>8263000121</v>
      </c>
      <c r="G201" s="40" t="s">
        <v>10148</v>
      </c>
      <c r="H201" s="3">
        <v>4169239.8</v>
      </c>
      <c r="I201" s="3"/>
      <c r="J201" s="2">
        <v>750463.2</v>
      </c>
      <c r="K201" s="3">
        <f t="shared" si="6"/>
        <v>4919703</v>
      </c>
      <c r="L201" s="41">
        <v>44545.729166666664</v>
      </c>
      <c r="M201" s="39">
        <v>6870364823</v>
      </c>
      <c r="N201" s="39" t="s">
        <v>3282</v>
      </c>
      <c r="O201" s="40">
        <v>202010689921</v>
      </c>
      <c r="P201" s="41">
        <v>44594</v>
      </c>
      <c r="Q201" s="42" t="s">
        <v>2417</v>
      </c>
      <c r="R201" s="68"/>
    </row>
    <row r="202" spans="1:28" s="70" customFormat="1" ht="12.75" customHeight="1" x14ac:dyDescent="0.2">
      <c r="A202" s="38" t="s">
        <v>20522</v>
      </c>
      <c r="B202" s="39" t="s">
        <v>20523</v>
      </c>
      <c r="C202" s="39" t="s">
        <v>20524</v>
      </c>
      <c r="D202" s="38">
        <v>402984</v>
      </c>
      <c r="E202" s="39" t="s">
        <v>4467</v>
      </c>
      <c r="F202" s="38">
        <v>8263000288</v>
      </c>
      <c r="G202" s="40">
        <v>330104711</v>
      </c>
      <c r="H202" s="2">
        <v>4160000</v>
      </c>
      <c r="I202" s="2"/>
      <c r="J202" s="2">
        <v>748800</v>
      </c>
      <c r="K202" s="3">
        <f t="shared" si="6"/>
        <v>4908800</v>
      </c>
      <c r="L202" s="41">
        <v>45163.729166666664</v>
      </c>
      <c r="M202" s="39">
        <v>1246524731</v>
      </c>
      <c r="N202" s="39" t="s">
        <v>18453</v>
      </c>
      <c r="O202" s="40" t="s">
        <v>20525</v>
      </c>
      <c r="P202" s="41">
        <v>45204</v>
      </c>
      <c r="Q202" s="62" t="s">
        <v>21</v>
      </c>
      <c r="R202" s="68"/>
    </row>
    <row r="203" spans="1:28" s="70" customFormat="1" ht="12.75" customHeight="1" x14ac:dyDescent="0.2">
      <c r="A203" s="38" t="s">
        <v>3007</v>
      </c>
      <c r="B203" s="39" t="s">
        <v>3008</v>
      </c>
      <c r="C203" s="39" t="s">
        <v>3009</v>
      </c>
      <c r="D203" s="38">
        <v>401972</v>
      </c>
      <c r="E203" s="39" t="s">
        <v>842</v>
      </c>
      <c r="F203" s="38">
        <v>8263000049</v>
      </c>
      <c r="G203" s="40" t="s">
        <v>3010</v>
      </c>
      <c r="H203" s="2">
        <v>4133800.12</v>
      </c>
      <c r="I203" s="2">
        <v>4878</v>
      </c>
      <c r="J203" s="2">
        <v>744084.02159999998</v>
      </c>
      <c r="K203" s="3">
        <f t="shared" si="6"/>
        <v>4882762.1415999997</v>
      </c>
      <c r="L203" s="41">
        <v>44325.729166666664</v>
      </c>
      <c r="M203" s="39">
        <v>6870108916</v>
      </c>
      <c r="N203" s="39" t="s">
        <v>52</v>
      </c>
      <c r="O203" s="40" t="s">
        <v>3011</v>
      </c>
      <c r="P203" s="41">
        <v>44378</v>
      </c>
      <c r="Q203" s="39" t="s">
        <v>54</v>
      </c>
      <c r="R203" s="68"/>
    </row>
    <row r="204" spans="1:28" s="70" customFormat="1" ht="12.75" customHeight="1" x14ac:dyDescent="0.2">
      <c r="A204" s="38" t="s">
        <v>20991</v>
      </c>
      <c r="B204" s="39" t="s">
        <v>20992</v>
      </c>
      <c r="C204" s="39" t="s">
        <v>20993</v>
      </c>
      <c r="D204" s="38">
        <v>820886</v>
      </c>
      <c r="E204" s="39" t="s">
        <v>10575</v>
      </c>
      <c r="F204" s="38">
        <v>8268007755</v>
      </c>
      <c r="G204" s="40" t="s">
        <v>20994</v>
      </c>
      <c r="H204" s="2">
        <v>4064313.559322034</v>
      </c>
      <c r="I204" s="2"/>
      <c r="J204" s="2">
        <v>731576.44067796611</v>
      </c>
      <c r="K204" s="3">
        <f t="shared" si="6"/>
        <v>4795890</v>
      </c>
      <c r="L204" s="41">
        <v>45224.729166666664</v>
      </c>
      <c r="M204" s="39">
        <v>160812462</v>
      </c>
      <c r="N204" s="39" t="s">
        <v>3282</v>
      </c>
      <c r="O204" s="40" t="s">
        <v>20995</v>
      </c>
      <c r="P204" s="41">
        <v>45256</v>
      </c>
      <c r="Q204" s="42" t="s">
        <v>2417</v>
      </c>
      <c r="R204" s="68"/>
    </row>
    <row r="205" spans="1:28" s="84" customFormat="1" ht="15" customHeight="1" x14ac:dyDescent="0.25">
      <c r="A205" s="76" t="s">
        <v>12930</v>
      </c>
      <c r="B205" s="82" t="s">
        <v>12931</v>
      </c>
      <c r="C205" s="82" t="s">
        <v>12932</v>
      </c>
      <c r="D205" s="76">
        <v>137974</v>
      </c>
      <c r="E205" s="77" t="s">
        <v>3527</v>
      </c>
      <c r="F205" s="76">
        <v>8263000113</v>
      </c>
      <c r="G205" s="78" t="s">
        <v>12933</v>
      </c>
      <c r="H205" s="80">
        <v>4057745</v>
      </c>
      <c r="I205" s="80"/>
      <c r="J205" s="80">
        <v>730394.1</v>
      </c>
      <c r="K205" s="80">
        <f t="shared" si="6"/>
        <v>4788139.0999999996</v>
      </c>
      <c r="L205" s="81">
        <v>44592.729166666664</v>
      </c>
      <c r="M205" s="77">
        <v>6870032063</v>
      </c>
      <c r="N205" s="82" t="s">
        <v>315</v>
      </c>
      <c r="O205" s="82" t="s">
        <v>12934</v>
      </c>
      <c r="P205" s="85">
        <v>44686</v>
      </c>
      <c r="Q205" s="82" t="s">
        <v>243</v>
      </c>
      <c r="R205" s="83"/>
      <c r="S205" s="70"/>
      <c r="T205" s="70"/>
    </row>
    <row r="206" spans="1:28" s="70" customFormat="1" ht="12.75" customHeight="1" x14ac:dyDescent="0.2">
      <c r="A206" s="38" t="s">
        <v>12357</v>
      </c>
      <c r="B206" s="39" t="s">
        <v>12358</v>
      </c>
      <c r="C206" s="39" t="s">
        <v>12359</v>
      </c>
      <c r="D206" s="38">
        <v>919962</v>
      </c>
      <c r="E206" s="39" t="s">
        <v>6950</v>
      </c>
      <c r="F206" s="38">
        <v>8263000121</v>
      </c>
      <c r="G206" s="40" t="s">
        <v>12360</v>
      </c>
      <c r="H206" s="3">
        <v>4048000</v>
      </c>
      <c r="I206" s="3"/>
      <c r="J206" s="2">
        <v>728640</v>
      </c>
      <c r="K206" s="3">
        <f t="shared" si="6"/>
        <v>4776640</v>
      </c>
      <c r="L206" s="41">
        <v>44630.729166666664</v>
      </c>
      <c r="M206" s="39">
        <v>6870000552</v>
      </c>
      <c r="N206" s="39" t="s">
        <v>3282</v>
      </c>
      <c r="O206" s="40">
        <v>204202432798</v>
      </c>
      <c r="P206" s="41">
        <v>44672</v>
      </c>
      <c r="Q206" s="42" t="s">
        <v>2417</v>
      </c>
      <c r="R206" s="68"/>
    </row>
    <row r="207" spans="1:28" s="70" customFormat="1" ht="12.75" customHeight="1" x14ac:dyDescent="0.2">
      <c r="A207" s="38" t="s">
        <v>13968</v>
      </c>
      <c r="B207" s="39" t="s">
        <v>13969</v>
      </c>
      <c r="C207" s="39" t="s">
        <v>13970</v>
      </c>
      <c r="D207" s="38">
        <v>821027</v>
      </c>
      <c r="E207" s="39" t="s">
        <v>474</v>
      </c>
      <c r="F207" s="38">
        <v>8268005622</v>
      </c>
      <c r="G207" s="40" t="s">
        <v>13971</v>
      </c>
      <c r="H207" s="2">
        <v>4041321.1864406783</v>
      </c>
      <c r="I207" s="2"/>
      <c r="J207" s="2">
        <v>727437.81355932204</v>
      </c>
      <c r="K207" s="3">
        <f t="shared" si="6"/>
        <v>4768759</v>
      </c>
      <c r="L207" s="41">
        <v>44498.729166666664</v>
      </c>
      <c r="M207" s="39">
        <v>43994552</v>
      </c>
      <c r="N207" s="39" t="s">
        <v>52</v>
      </c>
      <c r="O207" s="40" t="s">
        <v>2338</v>
      </c>
      <c r="P207" s="41">
        <v>44264</v>
      </c>
      <c r="Q207" s="39" t="s">
        <v>54</v>
      </c>
      <c r="R207" s="68"/>
    </row>
    <row r="208" spans="1:28" s="70" customFormat="1" ht="12.75" customHeight="1" x14ac:dyDescent="0.2">
      <c r="A208" s="38" t="s">
        <v>6993</v>
      </c>
      <c r="B208" s="39" t="s">
        <v>6994</v>
      </c>
      <c r="C208" s="39" t="s">
        <v>6995</v>
      </c>
      <c r="D208" s="38">
        <v>919962</v>
      </c>
      <c r="E208" s="39" t="s">
        <v>6950</v>
      </c>
      <c r="F208" s="38">
        <v>8263000121</v>
      </c>
      <c r="G208" s="40" t="s">
        <v>6996</v>
      </c>
      <c r="H208" s="3">
        <v>4039560.2</v>
      </c>
      <c r="I208" s="3"/>
      <c r="J208" s="2">
        <v>727120.8</v>
      </c>
      <c r="K208" s="3">
        <f t="shared" si="6"/>
        <v>4766681</v>
      </c>
      <c r="L208" s="41">
        <v>44429.729166666664</v>
      </c>
      <c r="M208" s="39">
        <v>6870232613</v>
      </c>
      <c r="N208" s="39" t="s">
        <v>3282</v>
      </c>
      <c r="O208" s="40">
        <v>110149453477</v>
      </c>
      <c r="P208" s="41">
        <v>44484</v>
      </c>
      <c r="Q208" s="42" t="s">
        <v>2417</v>
      </c>
      <c r="R208" s="68"/>
    </row>
    <row r="209" spans="1:20" s="70" customFormat="1" ht="12.75" customHeight="1" x14ac:dyDescent="0.2">
      <c r="A209" s="38" t="s">
        <v>4704</v>
      </c>
      <c r="B209" s="42" t="s">
        <v>4705</v>
      </c>
      <c r="C209" s="42" t="s">
        <v>4706</v>
      </c>
      <c r="D209" s="38">
        <v>300286</v>
      </c>
      <c r="E209" s="42" t="s">
        <v>3944</v>
      </c>
      <c r="F209" s="38">
        <v>8263000075</v>
      </c>
      <c r="G209" s="40">
        <v>712724679</v>
      </c>
      <c r="H209" s="3">
        <v>4025000</v>
      </c>
      <c r="I209" s="3"/>
      <c r="J209" s="3">
        <v>724500</v>
      </c>
      <c r="K209" s="3">
        <f t="shared" si="6"/>
        <v>4749500</v>
      </c>
      <c r="L209" s="41">
        <v>44347.729166666664</v>
      </c>
      <c r="M209" s="39">
        <v>6870152755</v>
      </c>
      <c r="N209" s="42" t="s">
        <v>315</v>
      </c>
      <c r="O209" s="42" t="s">
        <v>4707</v>
      </c>
      <c r="P209" s="60">
        <v>44415</v>
      </c>
      <c r="Q209" s="42" t="s">
        <v>243</v>
      </c>
      <c r="R209" s="68"/>
    </row>
    <row r="210" spans="1:20" s="70" customFormat="1" ht="12.75" customHeight="1" x14ac:dyDescent="0.25">
      <c r="A210" s="38" t="s">
        <v>21940</v>
      </c>
      <c r="B210" s="39" t="s">
        <v>21936</v>
      </c>
      <c r="C210" s="39"/>
      <c r="D210" s="38">
        <v>802047</v>
      </c>
      <c r="E210" s="138" t="s">
        <v>12073</v>
      </c>
      <c r="F210" s="38">
        <v>8262000070</v>
      </c>
      <c r="G210" s="40">
        <v>8210964</v>
      </c>
      <c r="H210" s="2">
        <v>4006154.2799999993</v>
      </c>
      <c r="I210" s="2"/>
      <c r="J210" s="2">
        <v>9412272.7200000007</v>
      </c>
      <c r="K210" s="3">
        <f t="shared" si="6"/>
        <v>13418427</v>
      </c>
      <c r="L210" s="41">
        <v>45276</v>
      </c>
      <c r="M210" s="39"/>
      <c r="N210" s="39" t="s">
        <v>18453</v>
      </c>
      <c r="O210" s="40" t="s">
        <v>21941</v>
      </c>
      <c r="P210" s="41"/>
      <c r="Q210" s="62" t="s">
        <v>21</v>
      </c>
      <c r="R210" s="68"/>
    </row>
    <row r="211" spans="1:20" s="70" customFormat="1" ht="12.75" customHeight="1" x14ac:dyDescent="0.2">
      <c r="A211" s="38" t="s">
        <v>18948</v>
      </c>
      <c r="B211" s="39" t="s">
        <v>18949</v>
      </c>
      <c r="C211" s="39" t="s">
        <v>18950</v>
      </c>
      <c r="D211" s="38">
        <v>821146</v>
      </c>
      <c r="E211" s="42" t="s">
        <v>446</v>
      </c>
      <c r="F211" s="38">
        <v>8268008478</v>
      </c>
      <c r="G211" s="40" t="s">
        <v>18951</v>
      </c>
      <c r="H211" s="2">
        <v>4005401.6949152546</v>
      </c>
      <c r="I211" s="2"/>
      <c r="J211" s="2">
        <v>720972.30508474575</v>
      </c>
      <c r="K211" s="3">
        <f t="shared" si="6"/>
        <v>4726374</v>
      </c>
      <c r="L211" s="41">
        <v>45016.729166666664</v>
      </c>
      <c r="M211" s="39">
        <v>160340871</v>
      </c>
      <c r="N211" s="39" t="s">
        <v>3282</v>
      </c>
      <c r="O211" s="40">
        <v>304113401008</v>
      </c>
      <c r="P211" s="41">
        <v>45029</v>
      </c>
      <c r="Q211" s="42" t="s">
        <v>2417</v>
      </c>
      <c r="R211" s="68"/>
    </row>
    <row r="212" spans="1:20" s="70" customFormat="1" ht="15" customHeight="1" x14ac:dyDescent="0.25">
      <c r="A212" s="76">
        <v>51</v>
      </c>
      <c r="B212" s="77" t="s">
        <v>18185</v>
      </c>
      <c r="C212" s="77" t="s">
        <v>18186</v>
      </c>
      <c r="D212" s="76">
        <v>405978</v>
      </c>
      <c r="E212" s="77" t="s">
        <v>17162</v>
      </c>
      <c r="F212" s="76">
        <v>8263000231</v>
      </c>
      <c r="G212" s="78">
        <v>220407</v>
      </c>
      <c r="H212" s="79">
        <v>4000000</v>
      </c>
      <c r="I212" s="79"/>
      <c r="J212" s="79">
        <v>720000</v>
      </c>
      <c r="K212" s="80">
        <f t="shared" si="6"/>
        <v>4720000</v>
      </c>
      <c r="L212" s="81">
        <v>44972.729166666664</v>
      </c>
      <c r="M212" s="77">
        <v>6870419648</v>
      </c>
      <c r="N212" s="77" t="s">
        <v>8899</v>
      </c>
      <c r="O212" s="78" t="s">
        <v>18187</v>
      </c>
      <c r="P212" s="81">
        <v>45011</v>
      </c>
      <c r="Q212" s="82" t="s">
        <v>8901</v>
      </c>
      <c r="R212" s="83"/>
    </row>
    <row r="213" spans="1:20" s="84" customFormat="1" ht="15" customHeight="1" x14ac:dyDescent="0.25">
      <c r="A213" s="38" t="s">
        <v>14659</v>
      </c>
      <c r="B213" s="39" t="s">
        <v>14660</v>
      </c>
      <c r="C213" s="39" t="s">
        <v>14661</v>
      </c>
      <c r="D213" s="38">
        <v>502510</v>
      </c>
      <c r="E213" s="39" t="s">
        <v>13920</v>
      </c>
      <c r="F213" s="38">
        <v>8263000158</v>
      </c>
      <c r="G213" s="40" t="s">
        <v>14662</v>
      </c>
      <c r="H213" s="2">
        <v>4000000</v>
      </c>
      <c r="I213" s="2"/>
      <c r="J213" s="2">
        <v>720000</v>
      </c>
      <c r="K213" s="3">
        <f t="shared" si="6"/>
        <v>4720000</v>
      </c>
      <c r="L213" s="41">
        <v>44740.729166666664</v>
      </c>
      <c r="M213" s="39">
        <v>6870141205</v>
      </c>
      <c r="N213" s="39" t="s">
        <v>3282</v>
      </c>
      <c r="O213" s="40" t="s">
        <v>14663</v>
      </c>
      <c r="P213" s="41">
        <v>44776</v>
      </c>
      <c r="Q213" s="42" t="s">
        <v>2417</v>
      </c>
      <c r="R213" s="68"/>
      <c r="S213" s="70"/>
      <c r="T213" s="70"/>
    </row>
    <row r="214" spans="1:20" s="70" customFormat="1" ht="12.75" customHeight="1" x14ac:dyDescent="0.2">
      <c r="A214" s="38" t="s">
        <v>11328</v>
      </c>
      <c r="B214" s="42" t="s">
        <v>11329</v>
      </c>
      <c r="C214" s="42" t="s">
        <v>11330</v>
      </c>
      <c r="D214" s="38">
        <v>402828</v>
      </c>
      <c r="E214" s="39" t="s">
        <v>11331</v>
      </c>
      <c r="F214" s="38">
        <v>8263000174</v>
      </c>
      <c r="G214" s="40" t="s">
        <v>11332</v>
      </c>
      <c r="H214" s="3">
        <v>3980060</v>
      </c>
      <c r="I214" s="3"/>
      <c r="J214" s="3">
        <v>716410.8</v>
      </c>
      <c r="K214" s="3">
        <f t="shared" si="6"/>
        <v>4696470.8</v>
      </c>
      <c r="L214" s="41">
        <v>44541.729166666664</v>
      </c>
      <c r="M214" s="39">
        <v>6870431288</v>
      </c>
      <c r="N214" s="42" t="s">
        <v>315</v>
      </c>
      <c r="O214" s="42" t="s">
        <v>11333</v>
      </c>
      <c r="P214" s="60">
        <v>44645</v>
      </c>
      <c r="Q214" s="42" t="s">
        <v>243</v>
      </c>
      <c r="R214" s="68"/>
    </row>
    <row r="215" spans="1:20" s="70" customFormat="1" ht="12.75" hidden="1" customHeight="1" x14ac:dyDescent="0.2">
      <c r="A215" s="38" t="s">
        <v>1812</v>
      </c>
      <c r="B215" s="42" t="s">
        <v>1813</v>
      </c>
      <c r="C215" s="42" t="s">
        <v>1814</v>
      </c>
      <c r="D215" s="38">
        <v>821146</v>
      </c>
      <c r="E215" s="42" t="s">
        <v>446</v>
      </c>
      <c r="F215" s="38">
        <v>8268006130</v>
      </c>
      <c r="G215" s="40" t="s">
        <v>1815</v>
      </c>
      <c r="H215" s="3">
        <v>3973633</v>
      </c>
      <c r="I215" s="3"/>
      <c r="J215" s="3">
        <v>715254</v>
      </c>
      <c r="K215" s="3">
        <f t="shared" si="6"/>
        <v>4688887</v>
      </c>
      <c r="L215" s="41">
        <v>44307.729166666664</v>
      </c>
      <c r="M215" s="39">
        <v>43872613</v>
      </c>
      <c r="N215" s="42" t="s">
        <v>315</v>
      </c>
      <c r="O215" s="42">
        <v>105216660308</v>
      </c>
      <c r="P215" s="60">
        <v>44338</v>
      </c>
      <c r="Q215" s="42" t="s">
        <v>243</v>
      </c>
      <c r="R215" s="68" t="s">
        <v>506</v>
      </c>
    </row>
    <row r="216" spans="1:20" s="70" customFormat="1" ht="12.75" customHeight="1" x14ac:dyDescent="0.2">
      <c r="A216" s="38" t="s">
        <v>9210</v>
      </c>
      <c r="B216" s="39" t="s">
        <v>9211</v>
      </c>
      <c r="C216" s="39" t="s">
        <v>9212</v>
      </c>
      <c r="D216" s="38">
        <v>919962</v>
      </c>
      <c r="E216" s="39" t="s">
        <v>6950</v>
      </c>
      <c r="F216" s="38">
        <v>8268006324</v>
      </c>
      <c r="G216" s="40" t="s">
        <v>9213</v>
      </c>
      <c r="H216" s="3">
        <v>3970287.23</v>
      </c>
      <c r="I216" s="3"/>
      <c r="J216" s="2">
        <v>714651.77</v>
      </c>
      <c r="K216" s="3">
        <f t="shared" si="6"/>
        <v>4684939</v>
      </c>
      <c r="L216" s="41">
        <v>44531.729166666664</v>
      </c>
      <c r="M216" s="39">
        <v>44252645</v>
      </c>
      <c r="N216" s="39" t="s">
        <v>3282</v>
      </c>
      <c r="O216" s="40">
        <v>112278135573</v>
      </c>
      <c r="P216" s="41">
        <v>44558</v>
      </c>
      <c r="Q216" s="42" t="s">
        <v>2417</v>
      </c>
      <c r="R216" s="68"/>
    </row>
    <row r="217" spans="1:20" s="70" customFormat="1" ht="12.75" customHeight="1" x14ac:dyDescent="0.2">
      <c r="A217" s="38" t="s">
        <v>13737</v>
      </c>
      <c r="B217" s="39" t="s">
        <v>13738</v>
      </c>
      <c r="C217" s="39" t="s">
        <v>13739</v>
      </c>
      <c r="D217" s="38">
        <v>919962</v>
      </c>
      <c r="E217" s="39" t="s">
        <v>6950</v>
      </c>
      <c r="F217" s="38">
        <v>8263000121</v>
      </c>
      <c r="G217" s="40" t="s">
        <v>13740</v>
      </c>
      <c r="H217" s="3">
        <v>3951451.71</v>
      </c>
      <c r="I217" s="3"/>
      <c r="J217" s="2">
        <v>711261.29</v>
      </c>
      <c r="K217" s="3">
        <f t="shared" si="6"/>
        <v>4662713</v>
      </c>
      <c r="L217" s="41">
        <v>44642.729166666664</v>
      </c>
      <c r="M217" s="39">
        <v>6870079645</v>
      </c>
      <c r="N217" s="39" t="s">
        <v>3282</v>
      </c>
      <c r="O217" s="40">
        <v>206169654594</v>
      </c>
      <c r="P217" s="41">
        <v>44730</v>
      </c>
      <c r="Q217" s="42" t="s">
        <v>2417</v>
      </c>
      <c r="R217" s="68"/>
    </row>
    <row r="218" spans="1:20" s="70" customFormat="1" ht="12.75" customHeight="1" x14ac:dyDescent="0.2">
      <c r="A218" s="38" t="s">
        <v>5363</v>
      </c>
      <c r="B218" s="39"/>
      <c r="C218" s="39"/>
      <c r="D218" s="38" t="s">
        <v>235</v>
      </c>
      <c r="E218" s="129" t="s">
        <v>5364</v>
      </c>
      <c r="F218" s="38" t="s">
        <v>5364</v>
      </c>
      <c r="G218" s="52" t="s">
        <v>5365</v>
      </c>
      <c r="H218" s="10"/>
      <c r="I218" s="2"/>
      <c r="J218" s="2">
        <v>0</v>
      </c>
      <c r="K218" s="3">
        <f t="shared" si="6"/>
        <v>0</v>
      </c>
      <c r="L218" s="59">
        <v>44439</v>
      </c>
      <c r="M218" s="39"/>
      <c r="N218" s="39" t="s">
        <v>52</v>
      </c>
      <c r="O218" s="40"/>
      <c r="P218" s="41"/>
      <c r="Q218" s="39" t="s">
        <v>54</v>
      </c>
      <c r="R218" s="68"/>
    </row>
    <row r="219" spans="1:20" s="70" customFormat="1" ht="12.75" customHeight="1" x14ac:dyDescent="0.2">
      <c r="A219" s="38" t="s">
        <v>8601</v>
      </c>
      <c r="B219" s="42" t="s">
        <v>8602</v>
      </c>
      <c r="C219" s="42" t="s">
        <v>8603</v>
      </c>
      <c r="D219" s="38">
        <v>405485</v>
      </c>
      <c r="E219" s="39" t="s">
        <v>3628</v>
      </c>
      <c r="F219" s="38">
        <v>8263000144</v>
      </c>
      <c r="G219" s="40" t="s">
        <v>8604</v>
      </c>
      <c r="H219" s="3">
        <v>3875069.94</v>
      </c>
      <c r="I219" s="3"/>
      <c r="J219" s="3">
        <v>735506.06</v>
      </c>
      <c r="K219" s="3">
        <f t="shared" si="6"/>
        <v>4610576</v>
      </c>
      <c r="L219" s="41">
        <v>44499.729166666664</v>
      </c>
      <c r="M219" s="39">
        <v>6870010766</v>
      </c>
      <c r="N219" s="42" t="s">
        <v>315</v>
      </c>
      <c r="O219" s="42" t="s">
        <v>8605</v>
      </c>
      <c r="P219" s="41">
        <v>44671</v>
      </c>
      <c r="Q219" s="42" t="s">
        <v>243</v>
      </c>
      <c r="R219" s="68"/>
    </row>
    <row r="220" spans="1:20" s="70" customFormat="1" ht="12.75" customHeight="1" x14ac:dyDescent="0.2">
      <c r="A220" s="38" t="s">
        <v>3318</v>
      </c>
      <c r="B220" s="42" t="s">
        <v>3319</v>
      </c>
      <c r="C220" s="42" t="s">
        <v>3320</v>
      </c>
      <c r="D220" s="38">
        <v>100915</v>
      </c>
      <c r="E220" s="42" t="s">
        <v>2405</v>
      </c>
      <c r="F220" s="38">
        <v>8263000102</v>
      </c>
      <c r="G220" s="40" t="s">
        <v>3321</v>
      </c>
      <c r="H220" s="3">
        <v>3851199.58</v>
      </c>
      <c r="I220" s="3"/>
      <c r="J220" s="3">
        <v>697760.42</v>
      </c>
      <c r="K220" s="3">
        <f t="shared" si="6"/>
        <v>4548960</v>
      </c>
      <c r="L220" s="41">
        <v>44347.729166666664</v>
      </c>
      <c r="M220" s="39">
        <v>6870119597</v>
      </c>
      <c r="N220" s="42" t="s">
        <v>315</v>
      </c>
      <c r="O220" s="42" t="s">
        <v>3322</v>
      </c>
      <c r="P220" s="60">
        <v>44385</v>
      </c>
      <c r="Q220" s="42" t="s">
        <v>243</v>
      </c>
      <c r="R220" s="68"/>
    </row>
    <row r="221" spans="1:20" s="70" customFormat="1" ht="12.75" customHeight="1" x14ac:dyDescent="0.2">
      <c r="A221" s="38" t="s">
        <v>11785</v>
      </c>
      <c r="B221" s="39" t="s">
        <v>11786</v>
      </c>
      <c r="C221" s="39" t="s">
        <v>11787</v>
      </c>
      <c r="D221" s="38">
        <v>919962</v>
      </c>
      <c r="E221" s="39" t="s">
        <v>6950</v>
      </c>
      <c r="F221" s="38">
        <v>8268006324</v>
      </c>
      <c r="G221" s="40" t="s">
        <v>11788</v>
      </c>
      <c r="H221" s="3">
        <v>3850241.55</v>
      </c>
      <c r="I221" s="3"/>
      <c r="J221" s="2">
        <v>693043.45</v>
      </c>
      <c r="K221" s="3">
        <f t="shared" si="6"/>
        <v>4543285</v>
      </c>
      <c r="L221" s="41">
        <v>44624.729166666664</v>
      </c>
      <c r="M221" s="39">
        <v>44440168</v>
      </c>
      <c r="N221" s="39" t="s">
        <v>3282</v>
      </c>
      <c r="O221" s="40">
        <v>203299194128</v>
      </c>
      <c r="P221" s="41">
        <v>44650</v>
      </c>
      <c r="Q221" s="42" t="s">
        <v>2417</v>
      </c>
      <c r="R221" s="68"/>
    </row>
    <row r="222" spans="1:20" s="84" customFormat="1" ht="15" customHeight="1" x14ac:dyDescent="0.25">
      <c r="A222" s="76" t="s">
        <v>15688</v>
      </c>
      <c r="B222" s="77" t="s">
        <v>15689</v>
      </c>
      <c r="C222" s="77" t="s">
        <v>15690</v>
      </c>
      <c r="D222" s="76">
        <v>407341</v>
      </c>
      <c r="E222" s="77" t="s">
        <v>8617</v>
      </c>
      <c r="F222" s="76">
        <v>8263000197</v>
      </c>
      <c r="G222" s="78">
        <v>370404218</v>
      </c>
      <c r="H222" s="79">
        <v>3850000</v>
      </c>
      <c r="I222" s="79"/>
      <c r="J222" s="79">
        <v>693000</v>
      </c>
      <c r="K222" s="80">
        <f t="shared" si="6"/>
        <v>4543000</v>
      </c>
      <c r="L222" s="81">
        <v>44732.729166666664</v>
      </c>
      <c r="M222" s="77">
        <v>6870225024</v>
      </c>
      <c r="N222" s="77" t="s">
        <v>3282</v>
      </c>
      <c r="O222" s="78" t="s">
        <v>15691</v>
      </c>
      <c r="P222" s="81">
        <v>44875</v>
      </c>
      <c r="Q222" s="82" t="s">
        <v>2417</v>
      </c>
      <c r="R222" s="83"/>
    </row>
    <row r="223" spans="1:20" s="70" customFormat="1" ht="12.75" customHeight="1" x14ac:dyDescent="0.2">
      <c r="A223" s="38" t="s">
        <v>15947</v>
      </c>
      <c r="B223" s="39" t="s">
        <v>15948</v>
      </c>
      <c r="C223" s="39" t="s">
        <v>15949</v>
      </c>
      <c r="D223" s="38">
        <v>124632</v>
      </c>
      <c r="E223" s="39" t="s">
        <v>15807</v>
      </c>
      <c r="F223" s="38">
        <v>8263000238</v>
      </c>
      <c r="G223" s="40" t="s">
        <v>15950</v>
      </c>
      <c r="H223" s="2">
        <v>3824000</v>
      </c>
      <c r="I223" s="2"/>
      <c r="J223" s="2">
        <v>688320</v>
      </c>
      <c r="K223" s="3">
        <f t="shared" si="6"/>
        <v>4512320</v>
      </c>
      <c r="L223" s="41">
        <v>44824.729166666664</v>
      </c>
      <c r="M223" s="39">
        <v>6870255566</v>
      </c>
      <c r="N223" s="39" t="s">
        <v>3282</v>
      </c>
      <c r="O223" s="40" t="s">
        <v>15863</v>
      </c>
      <c r="P223" s="41">
        <v>44876</v>
      </c>
      <c r="Q223" s="42" t="s">
        <v>2417</v>
      </c>
      <c r="R223" s="68"/>
    </row>
    <row r="224" spans="1:20" s="70" customFormat="1" ht="12.75" customHeight="1" x14ac:dyDescent="0.2">
      <c r="A224" s="38">
        <v>302</v>
      </c>
      <c r="B224" s="39" t="s">
        <v>18099</v>
      </c>
      <c r="C224" s="39" t="s">
        <v>18100</v>
      </c>
      <c r="D224" s="38">
        <v>406497</v>
      </c>
      <c r="E224" s="39" t="s">
        <v>17750</v>
      </c>
      <c r="F224" s="38">
        <v>8263000265</v>
      </c>
      <c r="G224" s="40">
        <v>393</v>
      </c>
      <c r="H224" s="2">
        <v>3805000</v>
      </c>
      <c r="I224" s="2"/>
      <c r="J224" s="2">
        <v>684900</v>
      </c>
      <c r="K224" s="3">
        <f t="shared" si="6"/>
        <v>4489900</v>
      </c>
      <c r="L224" s="41">
        <v>44974.729166666664</v>
      </c>
      <c r="M224" s="39">
        <v>6870415636</v>
      </c>
      <c r="N224" s="39" t="s">
        <v>8899</v>
      </c>
      <c r="O224" s="40">
        <v>303150423697</v>
      </c>
      <c r="P224" s="41">
        <v>45001</v>
      </c>
      <c r="Q224" s="42" t="s">
        <v>8901</v>
      </c>
      <c r="R224" s="68"/>
    </row>
    <row r="225" spans="1:18" s="70" customFormat="1" ht="12.75" customHeight="1" x14ac:dyDescent="0.2">
      <c r="A225" s="38" t="s">
        <v>15523</v>
      </c>
      <c r="B225" s="39" t="s">
        <v>15524</v>
      </c>
      <c r="C225" s="39" t="s">
        <v>15525</v>
      </c>
      <c r="D225" s="38">
        <v>502510</v>
      </c>
      <c r="E225" s="39" t="s">
        <v>13920</v>
      </c>
      <c r="F225" s="38">
        <v>8263000158</v>
      </c>
      <c r="G225" s="40" t="s">
        <v>15526</v>
      </c>
      <c r="H225" s="2">
        <v>3800000</v>
      </c>
      <c r="I225" s="2"/>
      <c r="J225" s="2">
        <v>684000</v>
      </c>
      <c r="K225" s="3">
        <f t="shared" si="6"/>
        <v>4484000</v>
      </c>
      <c r="L225" s="41">
        <v>44742.729166666664</v>
      </c>
      <c r="M225" s="39">
        <v>6870211734</v>
      </c>
      <c r="N225" s="39" t="s">
        <v>3282</v>
      </c>
      <c r="O225" s="40" t="s">
        <v>15506</v>
      </c>
      <c r="P225" s="41">
        <v>44836</v>
      </c>
      <c r="Q225" s="42" t="s">
        <v>2417</v>
      </c>
      <c r="R225" s="68"/>
    </row>
    <row r="226" spans="1:18" s="70" customFormat="1" ht="12.75" customHeight="1" x14ac:dyDescent="0.2">
      <c r="A226" s="38" t="s">
        <v>21706</v>
      </c>
      <c r="B226" s="39" t="s">
        <v>21707</v>
      </c>
      <c r="C226" s="39" t="s">
        <v>21708</v>
      </c>
      <c r="D226" s="38">
        <v>406359</v>
      </c>
      <c r="E226" s="39" t="s">
        <v>19225</v>
      </c>
      <c r="F226" s="38">
        <v>8263000283</v>
      </c>
      <c r="G226" s="40">
        <v>271600054961</v>
      </c>
      <c r="H226" s="2">
        <v>3800000</v>
      </c>
      <c r="I226" s="2"/>
      <c r="J226" s="2">
        <v>684000</v>
      </c>
      <c r="K226" s="3">
        <f t="shared" si="6"/>
        <v>4484000</v>
      </c>
      <c r="L226" s="41">
        <v>45287.729166666664</v>
      </c>
      <c r="M226" s="39">
        <v>1246676680</v>
      </c>
      <c r="N226" s="39" t="s">
        <v>20138</v>
      </c>
      <c r="O226" s="40" t="s">
        <v>21705</v>
      </c>
      <c r="P226" s="41">
        <v>45332</v>
      </c>
      <c r="Q226" s="62" t="s">
        <v>17</v>
      </c>
      <c r="R226" s="68"/>
    </row>
    <row r="227" spans="1:18" s="70" customFormat="1" ht="12.75" customHeight="1" x14ac:dyDescent="0.2">
      <c r="A227" s="38" t="s">
        <v>3323</v>
      </c>
      <c r="B227" s="42" t="s">
        <v>3324</v>
      </c>
      <c r="C227" s="42" t="s">
        <v>3325</v>
      </c>
      <c r="D227" s="38">
        <v>100915</v>
      </c>
      <c r="E227" s="42" t="s">
        <v>2405</v>
      </c>
      <c r="F227" s="38">
        <v>8263000102</v>
      </c>
      <c r="G227" s="40" t="s">
        <v>3326</v>
      </c>
      <c r="H227" s="3">
        <v>3799330.26</v>
      </c>
      <c r="I227" s="3"/>
      <c r="J227" s="3">
        <v>688362.74</v>
      </c>
      <c r="K227" s="3">
        <f t="shared" si="6"/>
        <v>4487693</v>
      </c>
      <c r="L227" s="41">
        <v>44344.729166666664</v>
      </c>
      <c r="M227" s="39">
        <v>6870119577</v>
      </c>
      <c r="N227" s="42" t="s">
        <v>315</v>
      </c>
      <c r="O227" s="42" t="s">
        <v>3322</v>
      </c>
      <c r="P227" s="60">
        <v>44385</v>
      </c>
      <c r="Q227" s="42" t="s">
        <v>243</v>
      </c>
      <c r="R227" s="68"/>
    </row>
    <row r="228" spans="1:18" s="84" customFormat="1" ht="15" customHeight="1" x14ac:dyDescent="0.25">
      <c r="A228" s="76" t="s">
        <v>3636</v>
      </c>
      <c r="B228" s="77" t="s">
        <v>3637</v>
      </c>
      <c r="C228" s="77" t="s">
        <v>3638</v>
      </c>
      <c r="D228" s="76">
        <v>405485</v>
      </c>
      <c r="E228" s="77" t="s">
        <v>3628</v>
      </c>
      <c r="F228" s="76">
        <v>8263000090</v>
      </c>
      <c r="G228" s="78" t="s">
        <v>3639</v>
      </c>
      <c r="H228" s="79">
        <v>3795872.5338983051</v>
      </c>
      <c r="I228" s="79"/>
      <c r="J228" s="79">
        <v>683257.05610169494</v>
      </c>
      <c r="K228" s="80">
        <f t="shared" si="6"/>
        <v>4479129.59</v>
      </c>
      <c r="L228" s="81">
        <v>44341.729166666664</v>
      </c>
      <c r="M228" s="77">
        <v>6870124183</v>
      </c>
      <c r="N228" s="77" t="s">
        <v>52</v>
      </c>
      <c r="O228" s="78" t="s">
        <v>3630</v>
      </c>
      <c r="P228" s="81">
        <v>44392</v>
      </c>
      <c r="Q228" s="77" t="s">
        <v>54</v>
      </c>
      <c r="R228" s="83"/>
    </row>
    <row r="229" spans="1:18" s="84" customFormat="1" ht="15" customHeight="1" x14ac:dyDescent="0.25">
      <c r="A229" s="76" t="s">
        <v>4006</v>
      </c>
      <c r="B229" s="82" t="s">
        <v>4007</v>
      </c>
      <c r="C229" s="82" t="s">
        <v>4008</v>
      </c>
      <c r="D229" s="76">
        <v>300286</v>
      </c>
      <c r="E229" s="82" t="s">
        <v>3944</v>
      </c>
      <c r="F229" s="76">
        <v>8263000075</v>
      </c>
      <c r="G229" s="78">
        <v>712724680</v>
      </c>
      <c r="H229" s="80">
        <v>3795000</v>
      </c>
      <c r="I229" s="80"/>
      <c r="J229" s="80">
        <v>683100</v>
      </c>
      <c r="K229" s="80">
        <f t="shared" si="6"/>
        <v>4478100</v>
      </c>
      <c r="L229" s="81">
        <v>44347.729166666664</v>
      </c>
      <c r="M229" s="77">
        <v>6870134580</v>
      </c>
      <c r="N229" s="82" t="s">
        <v>315</v>
      </c>
      <c r="O229" s="82" t="s">
        <v>4009</v>
      </c>
      <c r="P229" s="85">
        <v>44407</v>
      </c>
      <c r="Q229" s="82" t="s">
        <v>243</v>
      </c>
      <c r="R229" s="83"/>
    </row>
    <row r="230" spans="1:18" s="70" customFormat="1" ht="12.75" customHeight="1" x14ac:dyDescent="0.2">
      <c r="A230" s="38" t="s">
        <v>22713</v>
      </c>
      <c r="B230" s="39" t="s">
        <v>22714</v>
      </c>
      <c r="C230" s="39" t="s">
        <v>22715</v>
      </c>
      <c r="D230" s="38">
        <v>820886</v>
      </c>
      <c r="E230" s="39" t="s">
        <v>10575</v>
      </c>
      <c r="F230" s="38">
        <v>8268007755</v>
      </c>
      <c r="G230" s="40" t="s">
        <v>22716</v>
      </c>
      <c r="H230" s="2">
        <v>3792176.2711864407</v>
      </c>
      <c r="I230" s="2"/>
      <c r="J230" s="2">
        <v>682591.72881355928</v>
      </c>
      <c r="K230" s="3">
        <f t="shared" si="6"/>
        <v>4474768</v>
      </c>
      <c r="L230" s="41">
        <v>45407</v>
      </c>
      <c r="M230" s="39">
        <v>160805230</v>
      </c>
      <c r="N230" s="39" t="s">
        <v>3282</v>
      </c>
      <c r="O230" s="40" t="s">
        <v>22717</v>
      </c>
      <c r="P230" s="41">
        <v>45458</v>
      </c>
      <c r="Q230" s="42" t="s">
        <v>2417</v>
      </c>
      <c r="R230" s="68"/>
    </row>
    <row r="231" spans="1:18" s="70" customFormat="1" ht="12.75" customHeight="1" x14ac:dyDescent="0.2">
      <c r="A231" s="38" t="s">
        <v>2620</v>
      </c>
      <c r="B231" s="42" t="s">
        <v>2621</v>
      </c>
      <c r="C231" s="42" t="s">
        <v>2622</v>
      </c>
      <c r="D231" s="38">
        <v>100915</v>
      </c>
      <c r="E231" s="42" t="s">
        <v>2405</v>
      </c>
      <c r="F231" s="38">
        <v>8263000102</v>
      </c>
      <c r="G231" s="40" t="s">
        <v>2623</v>
      </c>
      <c r="H231" s="3">
        <v>3785981.76</v>
      </c>
      <c r="I231" s="3"/>
      <c r="J231" s="3">
        <v>685944.24</v>
      </c>
      <c r="K231" s="3">
        <f t="shared" si="6"/>
        <v>4471926</v>
      </c>
      <c r="L231" s="41">
        <v>44320.729166666664</v>
      </c>
      <c r="M231" s="39">
        <v>6870088239</v>
      </c>
      <c r="N231" s="42" t="s">
        <v>315</v>
      </c>
      <c r="O231" s="42" t="s">
        <v>2624</v>
      </c>
      <c r="P231" s="60">
        <v>44362</v>
      </c>
      <c r="Q231" s="42" t="s">
        <v>243</v>
      </c>
      <c r="R231" s="68"/>
    </row>
    <row r="232" spans="1:18" s="84" customFormat="1" ht="15" customHeight="1" x14ac:dyDescent="0.25">
      <c r="A232" s="76" t="s">
        <v>13753</v>
      </c>
      <c r="B232" s="77" t="s">
        <v>13754</v>
      </c>
      <c r="C232" s="77" t="s">
        <v>13755</v>
      </c>
      <c r="D232" s="76">
        <v>919962</v>
      </c>
      <c r="E232" s="77" t="s">
        <v>6950</v>
      </c>
      <c r="F232" s="76">
        <v>8263000121</v>
      </c>
      <c r="G232" s="78" t="s">
        <v>13756</v>
      </c>
      <c r="H232" s="80">
        <v>3775679.6</v>
      </c>
      <c r="I232" s="80"/>
      <c r="J232" s="79">
        <v>679622.4</v>
      </c>
      <c r="K232" s="80">
        <f t="shared" si="6"/>
        <v>4455302</v>
      </c>
      <c r="L232" s="81">
        <v>44691.729166666664</v>
      </c>
      <c r="M232" s="77">
        <v>6870079711</v>
      </c>
      <c r="N232" s="77" t="s">
        <v>3282</v>
      </c>
      <c r="O232" s="78">
        <v>206169654592</v>
      </c>
      <c r="P232" s="81">
        <v>44730</v>
      </c>
      <c r="Q232" s="82" t="s">
        <v>2417</v>
      </c>
      <c r="R232" s="83"/>
    </row>
    <row r="233" spans="1:18" s="70" customFormat="1" ht="12.75" customHeight="1" x14ac:dyDescent="0.2">
      <c r="A233" s="38" t="s">
        <v>16772</v>
      </c>
      <c r="B233" s="42" t="s">
        <v>16773</v>
      </c>
      <c r="C233" s="42" t="s">
        <v>16774</v>
      </c>
      <c r="D233" s="38">
        <v>820886</v>
      </c>
      <c r="E233" s="42" t="s">
        <v>10575</v>
      </c>
      <c r="F233" s="38">
        <v>8268007755</v>
      </c>
      <c r="G233" s="40" t="s">
        <v>16775</v>
      </c>
      <c r="H233" s="3">
        <v>3756198.87</v>
      </c>
      <c r="I233" s="3"/>
      <c r="J233" s="3">
        <v>676115.72</v>
      </c>
      <c r="K233" s="3">
        <f t="shared" si="6"/>
        <v>4432314.59</v>
      </c>
      <c r="L233" s="41">
        <v>44912.729166666664</v>
      </c>
      <c r="M233" s="39">
        <v>44383473</v>
      </c>
      <c r="N233" s="42" t="s">
        <v>315</v>
      </c>
      <c r="O233" s="42" t="s">
        <v>16776</v>
      </c>
      <c r="P233" s="60">
        <v>44937</v>
      </c>
      <c r="Q233" s="42" t="s">
        <v>243</v>
      </c>
      <c r="R233" s="68"/>
    </row>
    <row r="234" spans="1:18" s="70" customFormat="1" ht="12.75" customHeight="1" x14ac:dyDescent="0.2">
      <c r="A234" s="38" t="s">
        <v>22746</v>
      </c>
      <c r="B234" s="39" t="s">
        <v>22747</v>
      </c>
      <c r="C234" s="39" t="s">
        <v>22748</v>
      </c>
      <c r="D234" s="38">
        <v>919962</v>
      </c>
      <c r="E234" s="39" t="s">
        <v>6950</v>
      </c>
      <c r="F234" s="38">
        <v>8263000121</v>
      </c>
      <c r="G234" s="40" t="s">
        <v>22749</v>
      </c>
      <c r="H234" s="3">
        <v>3751447.457627119</v>
      </c>
      <c r="I234" s="3"/>
      <c r="J234" s="2">
        <v>675260.54237288143</v>
      </c>
      <c r="K234" s="3">
        <f t="shared" si="6"/>
        <v>4426708</v>
      </c>
      <c r="L234" s="41">
        <v>45415.729166666664</v>
      </c>
      <c r="M234" s="39">
        <v>160807823</v>
      </c>
      <c r="N234" s="39" t="s">
        <v>3282</v>
      </c>
      <c r="O234" s="40"/>
      <c r="P234" s="41"/>
      <c r="Q234" s="42" t="s">
        <v>2417</v>
      </c>
      <c r="R234" s="68"/>
    </row>
    <row r="235" spans="1:18" s="84" customFormat="1" ht="15" customHeight="1" x14ac:dyDescent="0.25">
      <c r="A235" s="76" t="s">
        <v>3597</v>
      </c>
      <c r="B235" s="82" t="s">
        <v>3598</v>
      </c>
      <c r="C235" s="82" t="s">
        <v>3599</v>
      </c>
      <c r="D235" s="76">
        <v>100915</v>
      </c>
      <c r="E235" s="82" t="s">
        <v>2405</v>
      </c>
      <c r="F235" s="76">
        <v>8263000102</v>
      </c>
      <c r="G235" s="78" t="s">
        <v>3600</v>
      </c>
      <c r="H235" s="80">
        <v>3740853.27</v>
      </c>
      <c r="I235" s="80"/>
      <c r="J235" s="80">
        <v>677767.73</v>
      </c>
      <c r="K235" s="80">
        <f t="shared" si="6"/>
        <v>4418621</v>
      </c>
      <c r="L235" s="81">
        <v>44340.729166666664</v>
      </c>
      <c r="M235" s="77">
        <v>6870126954</v>
      </c>
      <c r="N235" s="82" t="s">
        <v>315</v>
      </c>
      <c r="O235" s="82" t="s">
        <v>3601</v>
      </c>
      <c r="P235" s="85">
        <v>44394</v>
      </c>
      <c r="Q235" s="82" t="s">
        <v>243</v>
      </c>
      <c r="R235" s="83"/>
    </row>
    <row r="236" spans="1:18" s="70" customFormat="1" ht="12.75" customHeight="1" x14ac:dyDescent="0.2">
      <c r="A236" s="38" t="s">
        <v>5468</v>
      </c>
      <c r="B236" s="39" t="s">
        <v>5469</v>
      </c>
      <c r="C236" s="39" t="s">
        <v>5470</v>
      </c>
      <c r="D236" s="38">
        <v>401972</v>
      </c>
      <c r="E236" s="39" t="s">
        <v>842</v>
      </c>
      <c r="F236" s="38">
        <v>8263000049</v>
      </c>
      <c r="G236" s="40" t="s">
        <v>5471</v>
      </c>
      <c r="H236" s="2">
        <v>3737000</v>
      </c>
      <c r="I236" s="2">
        <v>0</v>
      </c>
      <c r="J236" s="2">
        <v>672660</v>
      </c>
      <c r="K236" s="3">
        <f t="shared" si="6"/>
        <v>4409660</v>
      </c>
      <c r="L236" s="41">
        <v>44401.729166666664</v>
      </c>
      <c r="M236" s="39">
        <v>6870190913</v>
      </c>
      <c r="N236" s="39" t="s">
        <v>52</v>
      </c>
      <c r="O236" s="40" t="s">
        <v>5472</v>
      </c>
      <c r="P236" s="41">
        <v>44449</v>
      </c>
      <c r="Q236" s="39" t="s">
        <v>54</v>
      </c>
      <c r="R236" s="68"/>
    </row>
    <row r="237" spans="1:18" s="70" customFormat="1" ht="12.75" customHeight="1" x14ac:dyDescent="0.2">
      <c r="A237" s="38" t="s">
        <v>11021</v>
      </c>
      <c r="B237" s="39" t="s">
        <v>11022</v>
      </c>
      <c r="C237" s="39" t="s">
        <v>11023</v>
      </c>
      <c r="D237" s="38">
        <v>919962</v>
      </c>
      <c r="E237" s="39" t="s">
        <v>6950</v>
      </c>
      <c r="F237" s="38">
        <v>8268006323</v>
      </c>
      <c r="G237" s="40" t="s">
        <v>11024</v>
      </c>
      <c r="H237" s="3">
        <v>3735113.57</v>
      </c>
      <c r="I237" s="3"/>
      <c r="J237" s="2">
        <v>672320.43</v>
      </c>
      <c r="K237" s="3">
        <f t="shared" si="6"/>
        <v>4407434</v>
      </c>
      <c r="L237" s="41">
        <v>44595.729166666664</v>
      </c>
      <c r="M237" s="39">
        <v>44374001</v>
      </c>
      <c r="N237" s="39" t="s">
        <v>3282</v>
      </c>
      <c r="O237" s="40">
        <v>203162181782</v>
      </c>
      <c r="P237" s="41">
        <v>44638</v>
      </c>
      <c r="Q237" s="42" t="s">
        <v>2417</v>
      </c>
      <c r="R237" s="68"/>
    </row>
    <row r="238" spans="1:18" s="70" customFormat="1" ht="12.75" customHeight="1" x14ac:dyDescent="0.2">
      <c r="A238" s="38" t="s">
        <v>10031</v>
      </c>
      <c r="B238" s="39" t="s">
        <v>10032</v>
      </c>
      <c r="C238" s="39" t="s">
        <v>10033</v>
      </c>
      <c r="D238" s="38">
        <v>919962</v>
      </c>
      <c r="E238" s="39" t="s">
        <v>6950</v>
      </c>
      <c r="F238" s="38">
        <v>8268006324</v>
      </c>
      <c r="G238" s="40" t="s">
        <v>10034</v>
      </c>
      <c r="H238" s="3">
        <v>3711578.78</v>
      </c>
      <c r="I238" s="3"/>
      <c r="J238" s="2">
        <v>668084.22</v>
      </c>
      <c r="K238" s="3">
        <f t="shared" si="6"/>
        <v>4379663</v>
      </c>
      <c r="L238" s="41">
        <v>44564.729166666664</v>
      </c>
      <c r="M238" s="39">
        <v>44324139</v>
      </c>
      <c r="N238" s="39" t="s">
        <v>3282</v>
      </c>
      <c r="O238" s="40">
        <v>202010689923</v>
      </c>
      <c r="P238" s="41">
        <v>44594</v>
      </c>
      <c r="Q238" s="42" t="s">
        <v>2417</v>
      </c>
      <c r="R238" s="68"/>
    </row>
    <row r="239" spans="1:18" s="70" customFormat="1" ht="12.75" customHeight="1" x14ac:dyDescent="0.2">
      <c r="A239" s="38" t="s">
        <v>9020</v>
      </c>
      <c r="B239" s="42" t="s">
        <v>9021</v>
      </c>
      <c r="C239" s="42" t="s">
        <v>9022</v>
      </c>
      <c r="D239" s="38">
        <v>507283</v>
      </c>
      <c r="E239" s="42" t="s">
        <v>8679</v>
      </c>
      <c r="F239" s="38">
        <v>8263000132</v>
      </c>
      <c r="G239" s="40" t="s">
        <v>9023</v>
      </c>
      <c r="H239" s="3">
        <v>3700000</v>
      </c>
      <c r="I239" s="3"/>
      <c r="J239" s="3">
        <v>666000</v>
      </c>
      <c r="K239" s="3">
        <f t="shared" si="6"/>
        <v>4366000</v>
      </c>
      <c r="L239" s="41">
        <v>44530.729166666664</v>
      </c>
      <c r="M239" s="39">
        <v>6870305675</v>
      </c>
      <c r="N239" s="42" t="s">
        <v>315</v>
      </c>
      <c r="O239" s="42" t="s">
        <v>9024</v>
      </c>
      <c r="P239" s="60">
        <v>44564</v>
      </c>
      <c r="Q239" s="42" t="s">
        <v>243</v>
      </c>
      <c r="R239" s="68"/>
    </row>
    <row r="240" spans="1:18" s="84" customFormat="1" ht="15" customHeight="1" x14ac:dyDescent="0.25">
      <c r="A240" s="76" t="s">
        <v>8607</v>
      </c>
      <c r="B240" s="82" t="s">
        <v>8608</v>
      </c>
      <c r="C240" s="82" t="s">
        <v>8609</v>
      </c>
      <c r="D240" s="76">
        <v>405485</v>
      </c>
      <c r="E240" s="77" t="s">
        <v>3628</v>
      </c>
      <c r="F240" s="76">
        <v>8263000144</v>
      </c>
      <c r="G240" s="78" t="s">
        <v>8610</v>
      </c>
      <c r="H240" s="80">
        <v>3691694.11</v>
      </c>
      <c r="I240" s="80"/>
      <c r="J240" s="80">
        <v>664504.89</v>
      </c>
      <c r="K240" s="80">
        <f t="shared" si="6"/>
        <v>4356199</v>
      </c>
      <c r="L240" s="81">
        <v>44499.729166666664</v>
      </c>
      <c r="M240" s="77">
        <v>6870291673</v>
      </c>
      <c r="N240" s="82" t="s">
        <v>315</v>
      </c>
      <c r="O240" s="82" t="s">
        <v>8611</v>
      </c>
      <c r="P240" s="81">
        <v>44548</v>
      </c>
      <c r="Q240" s="82" t="s">
        <v>243</v>
      </c>
      <c r="R240" s="83"/>
    </row>
    <row r="241" spans="1:18" s="70" customFormat="1" ht="12.75" customHeight="1" x14ac:dyDescent="0.2">
      <c r="A241" s="38" t="s">
        <v>3954</v>
      </c>
      <c r="B241" s="42" t="s">
        <v>3955</v>
      </c>
      <c r="C241" s="42" t="s">
        <v>3956</v>
      </c>
      <c r="D241" s="38">
        <v>300286</v>
      </c>
      <c r="E241" s="42" t="s">
        <v>3944</v>
      </c>
      <c r="F241" s="38">
        <v>8263000075</v>
      </c>
      <c r="G241" s="40">
        <v>712724796</v>
      </c>
      <c r="H241" s="3">
        <v>3680000</v>
      </c>
      <c r="I241" s="3"/>
      <c r="J241" s="3">
        <v>662400</v>
      </c>
      <c r="K241" s="3">
        <f t="shared" si="6"/>
        <v>4342400</v>
      </c>
      <c r="L241" s="41">
        <v>44355.729166666664</v>
      </c>
      <c r="M241" s="39">
        <v>6870131091</v>
      </c>
      <c r="N241" s="42" t="s">
        <v>315</v>
      </c>
      <c r="O241" s="42" t="s">
        <v>3953</v>
      </c>
      <c r="P241" s="60">
        <v>44400</v>
      </c>
      <c r="Q241" s="42" t="s">
        <v>243</v>
      </c>
      <c r="R241" s="68"/>
    </row>
    <row r="242" spans="1:18" s="70" customFormat="1" ht="12.75" customHeight="1" x14ac:dyDescent="0.2">
      <c r="A242" s="38" t="s">
        <v>8614</v>
      </c>
      <c r="B242" s="42" t="s">
        <v>8615</v>
      </c>
      <c r="C242" s="42" t="s">
        <v>8616</v>
      </c>
      <c r="D242" s="38">
        <v>407341</v>
      </c>
      <c r="E242" s="42" t="s">
        <v>8617</v>
      </c>
      <c r="F242" s="38">
        <v>8263000107</v>
      </c>
      <c r="G242" s="40">
        <v>370403592</v>
      </c>
      <c r="H242" s="3">
        <v>3663043.26</v>
      </c>
      <c r="I242" s="3"/>
      <c r="J242" s="3">
        <v>659347.74</v>
      </c>
      <c r="K242" s="3">
        <f t="shared" si="6"/>
        <v>4322391</v>
      </c>
      <c r="L242" s="41">
        <v>44500.729166666664</v>
      </c>
      <c r="M242" s="39">
        <v>6870296263</v>
      </c>
      <c r="N242" s="42" t="s">
        <v>315</v>
      </c>
      <c r="O242" s="42" t="s">
        <v>8618</v>
      </c>
      <c r="P242" s="60">
        <v>44544</v>
      </c>
      <c r="Q242" s="42" t="s">
        <v>243</v>
      </c>
      <c r="R242" s="68"/>
    </row>
    <row r="243" spans="1:18" s="70" customFormat="1" ht="12.75" customHeight="1" x14ac:dyDescent="0.2">
      <c r="A243" s="38" t="s">
        <v>8630</v>
      </c>
      <c r="B243" s="42" t="s">
        <v>8631</v>
      </c>
      <c r="C243" s="42" t="s">
        <v>8632</v>
      </c>
      <c r="D243" s="38">
        <v>407341</v>
      </c>
      <c r="E243" s="42" t="s">
        <v>8617</v>
      </c>
      <c r="F243" s="38">
        <v>8263000107</v>
      </c>
      <c r="G243" s="40">
        <v>370403593</v>
      </c>
      <c r="H243" s="3">
        <v>3663043.26</v>
      </c>
      <c r="I243" s="3"/>
      <c r="J243" s="3">
        <v>659347.74</v>
      </c>
      <c r="K243" s="3">
        <f t="shared" si="6"/>
        <v>4322391</v>
      </c>
      <c r="L243" s="41">
        <v>44500.729166666664</v>
      </c>
      <c r="M243" s="39">
        <v>6870296282</v>
      </c>
      <c r="N243" s="42" t="s">
        <v>315</v>
      </c>
      <c r="O243" s="42" t="s">
        <v>8618</v>
      </c>
      <c r="P243" s="60">
        <v>44544</v>
      </c>
      <c r="Q243" s="42" t="s">
        <v>243</v>
      </c>
      <c r="R243" s="68"/>
    </row>
    <row r="244" spans="1:18" s="70" customFormat="1" ht="12.75" customHeight="1" x14ac:dyDescent="0.2">
      <c r="A244" s="38">
        <v>248</v>
      </c>
      <c r="B244" s="39" t="s">
        <v>18121</v>
      </c>
      <c r="C244" s="39" t="s">
        <v>18122</v>
      </c>
      <c r="D244" s="38">
        <v>501974</v>
      </c>
      <c r="E244" s="39" t="s">
        <v>18123</v>
      </c>
      <c r="F244" s="38">
        <v>8263000277</v>
      </c>
      <c r="G244" s="40" t="s">
        <v>18124</v>
      </c>
      <c r="H244" s="2">
        <v>3636900</v>
      </c>
      <c r="I244" s="2"/>
      <c r="J244" s="2">
        <v>654642</v>
      </c>
      <c r="K244" s="3">
        <f t="shared" si="6"/>
        <v>4291542</v>
      </c>
      <c r="L244" s="41">
        <v>44973.729166666664</v>
      </c>
      <c r="M244" s="39">
        <v>1246309145</v>
      </c>
      <c r="N244" s="39" t="s">
        <v>8899</v>
      </c>
      <c r="O244" s="40" t="s">
        <v>18125</v>
      </c>
      <c r="P244" s="41">
        <v>45032</v>
      </c>
      <c r="Q244" s="42" t="s">
        <v>8901</v>
      </c>
      <c r="R244" s="68"/>
    </row>
    <row r="245" spans="1:18" s="70" customFormat="1" ht="12.75" customHeight="1" x14ac:dyDescent="0.2">
      <c r="A245" s="38" t="s">
        <v>13168</v>
      </c>
      <c r="B245" s="42" t="s">
        <v>13169</v>
      </c>
      <c r="C245" s="42" t="s">
        <v>13170</v>
      </c>
      <c r="D245" s="38">
        <v>137974</v>
      </c>
      <c r="E245" s="39" t="s">
        <v>3527</v>
      </c>
      <c r="F245" s="38">
        <v>8263000113</v>
      </c>
      <c r="G245" s="64" t="s">
        <v>13171</v>
      </c>
      <c r="H245" s="6">
        <v>3625106</v>
      </c>
      <c r="I245" s="3"/>
      <c r="J245" s="3">
        <v>652519.07999999996</v>
      </c>
      <c r="K245" s="3">
        <f t="shared" si="6"/>
        <v>4277625.08</v>
      </c>
      <c r="L245" s="41">
        <v>44592.729166666664</v>
      </c>
      <c r="M245" s="39">
        <v>6870039724</v>
      </c>
      <c r="N245" s="42" t="s">
        <v>315</v>
      </c>
      <c r="O245" s="42" t="s">
        <v>13172</v>
      </c>
      <c r="P245" s="60">
        <v>44692</v>
      </c>
      <c r="Q245" s="42" t="s">
        <v>243</v>
      </c>
      <c r="R245" s="68"/>
    </row>
    <row r="246" spans="1:18" s="84" customFormat="1" ht="15" customHeight="1" x14ac:dyDescent="0.25">
      <c r="A246" s="76" t="s">
        <v>11116</v>
      </c>
      <c r="B246" s="82" t="s">
        <v>11117</v>
      </c>
      <c r="C246" s="82" t="s">
        <v>11118</v>
      </c>
      <c r="D246" s="76">
        <v>501662</v>
      </c>
      <c r="E246" s="82" t="s">
        <v>11119</v>
      </c>
      <c r="F246" s="76">
        <v>8263000169</v>
      </c>
      <c r="G246" s="78" t="s">
        <v>11120</v>
      </c>
      <c r="H246" s="80">
        <v>3625000</v>
      </c>
      <c r="I246" s="80"/>
      <c r="J246" s="80">
        <v>652500</v>
      </c>
      <c r="K246" s="80">
        <f t="shared" si="6"/>
        <v>4277500</v>
      </c>
      <c r="L246" s="81">
        <v>44581.729166666664</v>
      </c>
      <c r="M246" s="77">
        <v>6870422400</v>
      </c>
      <c r="N246" s="82" t="s">
        <v>315</v>
      </c>
      <c r="O246" s="82" t="s">
        <v>11121</v>
      </c>
      <c r="P246" s="85">
        <v>44638</v>
      </c>
      <c r="Q246" s="82" t="s">
        <v>243</v>
      </c>
      <c r="R246" s="83"/>
    </row>
    <row r="247" spans="1:18" s="84" customFormat="1" ht="15" customHeight="1" x14ac:dyDescent="0.25">
      <c r="A247" s="76" t="s">
        <v>1935</v>
      </c>
      <c r="B247" s="77" t="s">
        <v>1936</v>
      </c>
      <c r="C247" s="77" t="s">
        <v>1937</v>
      </c>
      <c r="D247" s="76">
        <v>821027</v>
      </c>
      <c r="E247" s="77" t="s">
        <v>474</v>
      </c>
      <c r="F247" s="76">
        <v>8268005622</v>
      </c>
      <c r="G247" s="78" t="s">
        <v>1938</v>
      </c>
      <c r="H247" s="79">
        <v>3611405.9322033902</v>
      </c>
      <c r="I247" s="79"/>
      <c r="J247" s="79">
        <v>650053.06779661018</v>
      </c>
      <c r="K247" s="80">
        <f t="shared" si="6"/>
        <v>4261459</v>
      </c>
      <c r="L247" s="81">
        <v>44327</v>
      </c>
      <c r="M247" s="77">
        <v>43893332</v>
      </c>
      <c r="N247" s="77" t="s">
        <v>52</v>
      </c>
      <c r="O247" s="78" t="s">
        <v>1939</v>
      </c>
      <c r="P247" s="81">
        <v>44345</v>
      </c>
      <c r="Q247" s="77" t="s">
        <v>54</v>
      </c>
      <c r="R247" s="83"/>
    </row>
    <row r="248" spans="1:18" s="84" customFormat="1" ht="15" customHeight="1" x14ac:dyDescent="0.25">
      <c r="A248" s="76" t="s">
        <v>17876</v>
      </c>
      <c r="B248" s="77" t="s">
        <v>17877</v>
      </c>
      <c r="C248" s="77" t="s">
        <v>17878</v>
      </c>
      <c r="D248" s="76">
        <v>401499</v>
      </c>
      <c r="E248" s="77" t="s">
        <v>17879</v>
      </c>
      <c r="F248" s="76">
        <v>8263000269</v>
      </c>
      <c r="G248" s="78" t="s">
        <v>17880</v>
      </c>
      <c r="H248" s="79">
        <v>3600000</v>
      </c>
      <c r="I248" s="79"/>
      <c r="J248" s="79">
        <v>648000</v>
      </c>
      <c r="K248" s="80">
        <f t="shared" si="6"/>
        <v>4248000</v>
      </c>
      <c r="L248" s="81">
        <v>44957.729166666664</v>
      </c>
      <c r="M248" s="77">
        <v>6870402550</v>
      </c>
      <c r="N248" s="77" t="s">
        <v>17881</v>
      </c>
      <c r="O248" s="78" t="s">
        <v>17882</v>
      </c>
      <c r="P248" s="81">
        <v>45021</v>
      </c>
      <c r="Q248" s="94" t="s">
        <v>21</v>
      </c>
      <c r="R248" s="83"/>
    </row>
    <row r="249" spans="1:18" s="70" customFormat="1" ht="12.75" customHeight="1" x14ac:dyDescent="0.2">
      <c r="A249" s="38" t="s">
        <v>22768</v>
      </c>
      <c r="B249" s="39" t="s">
        <v>22769</v>
      </c>
      <c r="C249" s="39" t="s">
        <v>22770</v>
      </c>
      <c r="D249" s="38">
        <v>301616</v>
      </c>
      <c r="E249" s="39" t="s">
        <v>2376</v>
      </c>
      <c r="F249" s="38">
        <v>8263000355</v>
      </c>
      <c r="G249" s="40">
        <v>242401001013</v>
      </c>
      <c r="H249" s="2">
        <v>3600000</v>
      </c>
      <c r="I249" s="2"/>
      <c r="J249" s="2">
        <v>648000</v>
      </c>
      <c r="K249" s="3">
        <f t="shared" si="6"/>
        <v>4248000</v>
      </c>
      <c r="L249" s="41">
        <v>45427.729166666664</v>
      </c>
      <c r="M249" s="39"/>
      <c r="N249" s="39" t="s">
        <v>18463</v>
      </c>
      <c r="O249" s="40" t="s">
        <v>22771</v>
      </c>
      <c r="P249" s="41" t="s">
        <v>22772</v>
      </c>
      <c r="Q249" s="62" t="s">
        <v>29</v>
      </c>
      <c r="R249" s="68"/>
    </row>
    <row r="250" spans="1:18" s="70" customFormat="1" ht="12.75" customHeight="1" x14ac:dyDescent="0.2">
      <c r="A250" s="38" t="s">
        <v>16099</v>
      </c>
      <c r="B250" s="39" t="s">
        <v>16100</v>
      </c>
      <c r="C250" s="39" t="s">
        <v>16101</v>
      </c>
      <c r="D250" s="38">
        <v>919962</v>
      </c>
      <c r="E250" s="39" t="s">
        <v>6950</v>
      </c>
      <c r="F250" s="38">
        <v>8263000121</v>
      </c>
      <c r="G250" s="40" t="s">
        <v>16102</v>
      </c>
      <c r="H250" s="3">
        <v>3597035.52</v>
      </c>
      <c r="I250" s="3"/>
      <c r="J250" s="2">
        <v>647466.48</v>
      </c>
      <c r="K250" s="3">
        <f t="shared" si="6"/>
        <v>4244502</v>
      </c>
      <c r="L250" s="41">
        <v>44770.729166666664</v>
      </c>
      <c r="M250" s="39">
        <v>6870260318</v>
      </c>
      <c r="N250" s="39" t="s">
        <v>3282</v>
      </c>
      <c r="O250" s="40">
        <v>211182962858</v>
      </c>
      <c r="P250" s="41">
        <v>44884</v>
      </c>
      <c r="Q250" s="42" t="s">
        <v>2417</v>
      </c>
      <c r="R250" s="68"/>
    </row>
    <row r="251" spans="1:18" s="84" customFormat="1" ht="15" customHeight="1" x14ac:dyDescent="0.25">
      <c r="A251" s="76" t="s">
        <v>13287</v>
      </c>
      <c r="B251" s="77" t="s">
        <v>13288</v>
      </c>
      <c r="C251" s="77" t="s">
        <v>13289</v>
      </c>
      <c r="D251" s="76">
        <v>919962</v>
      </c>
      <c r="E251" s="77" t="s">
        <v>6950</v>
      </c>
      <c r="F251" s="76">
        <v>8263000121</v>
      </c>
      <c r="G251" s="78" t="s">
        <v>13290</v>
      </c>
      <c r="H251" s="80">
        <v>3594778.71</v>
      </c>
      <c r="I251" s="80"/>
      <c r="J251" s="79">
        <v>647060.29</v>
      </c>
      <c r="K251" s="80">
        <f t="shared" si="6"/>
        <v>4241839</v>
      </c>
      <c r="L251" s="81">
        <v>44679.729166666664</v>
      </c>
      <c r="M251" s="77">
        <v>6870044137</v>
      </c>
      <c r="N251" s="77" t="s">
        <v>3282</v>
      </c>
      <c r="O251" s="78">
        <v>206021050572</v>
      </c>
      <c r="P251" s="81">
        <v>44716</v>
      </c>
      <c r="Q251" s="82" t="s">
        <v>2417</v>
      </c>
      <c r="R251" s="83"/>
    </row>
    <row r="252" spans="1:18" s="70" customFormat="1" ht="12.75" customHeight="1" x14ac:dyDescent="0.2">
      <c r="A252" s="38" t="s">
        <v>7034</v>
      </c>
      <c r="B252" s="39" t="s">
        <v>7035</v>
      </c>
      <c r="C252" s="39" t="s">
        <v>7036</v>
      </c>
      <c r="D252" s="38">
        <v>919962</v>
      </c>
      <c r="E252" s="39" t="s">
        <v>6950</v>
      </c>
      <c r="F252" s="38">
        <v>8263000121</v>
      </c>
      <c r="G252" s="40" t="s">
        <v>7037</v>
      </c>
      <c r="H252" s="3">
        <v>3590720.4</v>
      </c>
      <c r="I252" s="3"/>
      <c r="J252" s="2">
        <v>646329.59999999998</v>
      </c>
      <c r="K252" s="3">
        <f t="shared" si="6"/>
        <v>4237050</v>
      </c>
      <c r="L252" s="41">
        <v>44438.729166666664</v>
      </c>
      <c r="M252" s="39">
        <v>6870233346</v>
      </c>
      <c r="N252" s="39" t="s">
        <v>3282</v>
      </c>
      <c r="O252" s="40">
        <v>110160585039</v>
      </c>
      <c r="P252" s="41">
        <v>44486</v>
      </c>
      <c r="Q252" s="42" t="s">
        <v>2417</v>
      </c>
      <c r="R252" s="68"/>
    </row>
    <row r="253" spans="1:18" s="70" customFormat="1" ht="12.75" customHeight="1" x14ac:dyDescent="0.2">
      <c r="A253" s="38" t="s">
        <v>7009</v>
      </c>
      <c r="B253" s="39" t="s">
        <v>7010</v>
      </c>
      <c r="C253" s="39" t="s">
        <v>7011</v>
      </c>
      <c r="D253" s="38">
        <v>919962</v>
      </c>
      <c r="E253" s="39" t="s">
        <v>6950</v>
      </c>
      <c r="F253" s="38">
        <v>8263000121</v>
      </c>
      <c r="G253" s="40" t="s">
        <v>7012</v>
      </c>
      <c r="H253" s="3">
        <v>3585159.2</v>
      </c>
      <c r="I253" s="3"/>
      <c r="J253" s="2">
        <v>645328.80000000005</v>
      </c>
      <c r="K253" s="3">
        <f t="shared" si="6"/>
        <v>4230488</v>
      </c>
      <c r="L253" s="41">
        <v>44432.729166666664</v>
      </c>
      <c r="M253" s="39">
        <v>6870233014</v>
      </c>
      <c r="N253" s="39" t="s">
        <v>3282</v>
      </c>
      <c r="O253" s="40">
        <v>110160585040</v>
      </c>
      <c r="P253" s="41">
        <v>44486</v>
      </c>
      <c r="Q253" s="42" t="s">
        <v>2417</v>
      </c>
      <c r="R253" s="68"/>
    </row>
    <row r="254" spans="1:18" s="70" customFormat="1" ht="12.75" customHeight="1" x14ac:dyDescent="0.2">
      <c r="A254" s="38" t="s">
        <v>20526</v>
      </c>
      <c r="B254" s="39" t="s">
        <v>20527</v>
      </c>
      <c r="C254" s="39" t="s">
        <v>20528</v>
      </c>
      <c r="D254" s="38">
        <v>402984</v>
      </c>
      <c r="E254" s="39" t="s">
        <v>4467</v>
      </c>
      <c r="F254" s="38">
        <v>8263000288</v>
      </c>
      <c r="G254" s="40">
        <v>330104719</v>
      </c>
      <c r="H254" s="2">
        <v>3570000</v>
      </c>
      <c r="I254" s="2"/>
      <c r="J254" s="2">
        <v>642600</v>
      </c>
      <c r="K254" s="3">
        <f t="shared" si="6"/>
        <v>4212600</v>
      </c>
      <c r="L254" s="41">
        <v>45163.729166666664</v>
      </c>
      <c r="M254" s="39">
        <v>1246524768</v>
      </c>
      <c r="N254" s="39" t="s">
        <v>18453</v>
      </c>
      <c r="O254" s="40" t="s">
        <v>20525</v>
      </c>
      <c r="P254" s="41">
        <v>45204</v>
      </c>
      <c r="Q254" s="62" t="s">
        <v>21</v>
      </c>
      <c r="R254" s="68"/>
    </row>
    <row r="255" spans="1:18" s="84" customFormat="1" ht="15" customHeight="1" x14ac:dyDescent="0.25">
      <c r="A255" s="76" t="s">
        <v>6287</v>
      </c>
      <c r="B255" s="77" t="s">
        <v>6288</v>
      </c>
      <c r="C255" s="77" t="s">
        <v>6289</v>
      </c>
      <c r="D255" s="76">
        <v>401972</v>
      </c>
      <c r="E255" s="77" t="s">
        <v>842</v>
      </c>
      <c r="F255" s="76">
        <v>8263000049</v>
      </c>
      <c r="G255" s="78" t="s">
        <v>6290</v>
      </c>
      <c r="H255" s="79">
        <v>3569090</v>
      </c>
      <c r="I255" s="79">
        <v>0</v>
      </c>
      <c r="J255" s="79">
        <v>642436.19999999995</v>
      </c>
      <c r="K255" s="80">
        <f t="shared" si="6"/>
        <v>4211526.2</v>
      </c>
      <c r="L255" s="81">
        <v>44419.729166666664</v>
      </c>
      <c r="M255" s="77">
        <v>6870208248</v>
      </c>
      <c r="N255" s="77" t="s">
        <v>52</v>
      </c>
      <c r="O255" s="78"/>
      <c r="P255" s="81"/>
      <c r="Q255" s="77" t="s">
        <v>54</v>
      </c>
      <c r="R255" s="83"/>
    </row>
    <row r="256" spans="1:18" s="70" customFormat="1" ht="12.75" customHeight="1" x14ac:dyDescent="0.2">
      <c r="A256" s="38">
        <v>335</v>
      </c>
      <c r="B256" s="39" t="s">
        <v>18626</v>
      </c>
      <c r="C256" s="39" t="s">
        <v>18627</v>
      </c>
      <c r="D256" s="38">
        <v>301236</v>
      </c>
      <c r="E256" s="39" t="s">
        <v>12603</v>
      </c>
      <c r="F256" s="38">
        <v>8268007821</v>
      </c>
      <c r="G256" s="40" t="s">
        <v>18628</v>
      </c>
      <c r="H256" s="2">
        <v>3561467.7711864407</v>
      </c>
      <c r="I256" s="2"/>
      <c r="J256" s="2">
        <v>641064.19881355925</v>
      </c>
      <c r="K256" s="3">
        <f t="shared" si="6"/>
        <v>4202531.97</v>
      </c>
      <c r="L256" s="41">
        <v>44949.729166666664</v>
      </c>
      <c r="M256" s="39">
        <v>160348881</v>
      </c>
      <c r="N256" s="39" t="s">
        <v>8899</v>
      </c>
      <c r="O256" s="40"/>
      <c r="P256" s="41"/>
      <c r="Q256" s="42" t="s">
        <v>8901</v>
      </c>
      <c r="R256" s="68"/>
    </row>
    <row r="257" spans="1:20" s="70" customFormat="1" ht="12.75" customHeight="1" x14ac:dyDescent="0.2">
      <c r="A257" s="38" t="s">
        <v>20573</v>
      </c>
      <c r="B257" s="42" t="s">
        <v>20574</v>
      </c>
      <c r="C257" s="42" t="s">
        <v>20575</v>
      </c>
      <c r="D257" s="38">
        <v>820886</v>
      </c>
      <c r="E257" s="42" t="s">
        <v>10575</v>
      </c>
      <c r="F257" s="38">
        <v>8268007755</v>
      </c>
      <c r="G257" s="40" t="s">
        <v>20576</v>
      </c>
      <c r="H257" s="3">
        <v>3550000.5</v>
      </c>
      <c r="I257" s="3"/>
      <c r="J257" s="3">
        <v>639000.09</v>
      </c>
      <c r="K257" s="3">
        <f t="shared" si="6"/>
        <v>4189000.59</v>
      </c>
      <c r="L257" s="41">
        <v>45132</v>
      </c>
      <c r="M257" s="39">
        <v>160706911</v>
      </c>
      <c r="N257" s="42" t="s">
        <v>315</v>
      </c>
      <c r="O257" s="42"/>
      <c r="P257" s="60"/>
      <c r="Q257" s="42" t="s">
        <v>243</v>
      </c>
      <c r="R257" s="68"/>
    </row>
    <row r="258" spans="1:20" s="71" customFormat="1" ht="12.75" customHeight="1" x14ac:dyDescent="0.2">
      <c r="A258" s="38" t="s">
        <v>20492</v>
      </c>
      <c r="B258" s="39" t="s">
        <v>20493</v>
      </c>
      <c r="C258" s="39" t="s">
        <v>20494</v>
      </c>
      <c r="D258" s="38">
        <v>406359</v>
      </c>
      <c r="E258" s="39" t="s">
        <v>19225</v>
      </c>
      <c r="F258" s="38">
        <v>8263000283</v>
      </c>
      <c r="G258" s="40">
        <v>271600048964</v>
      </c>
      <c r="H258" s="2">
        <v>3550000</v>
      </c>
      <c r="I258" s="2"/>
      <c r="J258" s="2">
        <v>639000</v>
      </c>
      <c r="K258" s="3">
        <f t="shared" si="6"/>
        <v>4189000</v>
      </c>
      <c r="L258" s="41">
        <v>45107.729166666664</v>
      </c>
      <c r="M258" s="39">
        <v>1246523855</v>
      </c>
      <c r="N258" s="39" t="s">
        <v>19303</v>
      </c>
      <c r="O258" s="40" t="s">
        <v>20495</v>
      </c>
      <c r="P258" s="41">
        <v>45204</v>
      </c>
      <c r="Q258" s="62" t="s">
        <v>19</v>
      </c>
      <c r="R258" s="68"/>
      <c r="S258" s="70"/>
      <c r="T258" s="70"/>
    </row>
    <row r="259" spans="1:20" s="70" customFormat="1" ht="12.75" customHeight="1" x14ac:dyDescent="0.2">
      <c r="A259" s="38" t="s">
        <v>13065</v>
      </c>
      <c r="B259" s="42" t="s">
        <v>13066</v>
      </c>
      <c r="C259" s="42" t="s">
        <v>13067</v>
      </c>
      <c r="D259" s="38">
        <v>405485</v>
      </c>
      <c r="E259" s="39" t="s">
        <v>3628</v>
      </c>
      <c r="F259" s="38">
        <v>8263000144</v>
      </c>
      <c r="G259" s="40" t="s">
        <v>13068</v>
      </c>
      <c r="H259" s="3">
        <v>3546550.09</v>
      </c>
      <c r="I259" s="3"/>
      <c r="J259" s="3">
        <v>638378.91</v>
      </c>
      <c r="K259" s="3">
        <f t="shared" si="6"/>
        <v>4184929</v>
      </c>
      <c r="L259" s="41">
        <v>44582.729166666664</v>
      </c>
      <c r="M259" s="39">
        <v>6870035004</v>
      </c>
      <c r="N259" s="42" t="s">
        <v>315</v>
      </c>
      <c r="O259" s="42" t="s">
        <v>13062</v>
      </c>
      <c r="P259" s="41">
        <v>44688</v>
      </c>
      <c r="Q259" s="42" t="s">
        <v>243</v>
      </c>
      <c r="R259" s="68"/>
    </row>
    <row r="260" spans="1:20" s="70" customFormat="1" ht="12.75" customHeight="1" x14ac:dyDescent="0.2">
      <c r="A260" s="38" t="s">
        <v>9512</v>
      </c>
      <c r="B260" s="42" t="s">
        <v>9513</v>
      </c>
      <c r="C260" s="42" t="s">
        <v>9514</v>
      </c>
      <c r="D260" s="38">
        <v>300286</v>
      </c>
      <c r="E260" s="42" t="s">
        <v>3944</v>
      </c>
      <c r="F260" s="38">
        <v>8263000075</v>
      </c>
      <c r="G260" s="40">
        <v>712729600</v>
      </c>
      <c r="H260" s="3">
        <v>3531000</v>
      </c>
      <c r="I260" s="3"/>
      <c r="J260" s="3">
        <v>635580</v>
      </c>
      <c r="K260" s="3">
        <f t="shared" si="6"/>
        <v>4166580</v>
      </c>
      <c r="L260" s="41">
        <v>44508.729166666664</v>
      </c>
      <c r="M260" s="39">
        <v>6870325752</v>
      </c>
      <c r="N260" s="42" t="s">
        <v>315</v>
      </c>
      <c r="O260" s="42"/>
      <c r="P260" s="60"/>
      <c r="Q260" s="42" t="s">
        <v>243</v>
      </c>
      <c r="R260" s="68"/>
    </row>
    <row r="261" spans="1:20" s="70" customFormat="1" ht="12.75" customHeight="1" x14ac:dyDescent="0.2">
      <c r="A261" s="38">
        <v>176</v>
      </c>
      <c r="B261" s="39" t="s">
        <v>22123</v>
      </c>
      <c r="C261" s="39" t="s">
        <v>22124</v>
      </c>
      <c r="D261" s="38">
        <v>820886</v>
      </c>
      <c r="E261" s="90" t="s">
        <v>10575</v>
      </c>
      <c r="F261" s="38">
        <v>8268009828</v>
      </c>
      <c r="G261" s="40" t="s">
        <v>22127</v>
      </c>
      <c r="H261" s="2">
        <v>3519049.8</v>
      </c>
      <c r="I261" s="2"/>
      <c r="J261" s="2">
        <v>633428.96</v>
      </c>
      <c r="K261" s="3">
        <f t="shared" si="6"/>
        <v>4152478.76</v>
      </c>
      <c r="L261" s="41">
        <v>45346</v>
      </c>
      <c r="M261" s="39">
        <v>161106561</v>
      </c>
      <c r="N261" s="39" t="s">
        <v>8899</v>
      </c>
      <c r="O261" s="40" t="s">
        <v>22126</v>
      </c>
      <c r="P261" s="41">
        <v>45363</v>
      </c>
      <c r="Q261" s="42" t="s">
        <v>8901</v>
      </c>
      <c r="R261" s="68"/>
    </row>
    <row r="262" spans="1:20" s="84" customFormat="1" ht="15" customHeight="1" x14ac:dyDescent="0.25">
      <c r="A262" s="76">
        <v>361</v>
      </c>
      <c r="B262" s="77" t="s">
        <v>20084</v>
      </c>
      <c r="C262" s="77" t="s">
        <v>20085</v>
      </c>
      <c r="D262" s="76">
        <v>407422</v>
      </c>
      <c r="E262" s="77" t="s">
        <v>3518</v>
      </c>
      <c r="F262" s="76">
        <v>8263000264</v>
      </c>
      <c r="G262" s="78" t="s">
        <v>20086</v>
      </c>
      <c r="H262" s="79">
        <v>3500000</v>
      </c>
      <c r="I262" s="79"/>
      <c r="J262" s="79">
        <v>630000</v>
      </c>
      <c r="K262" s="80">
        <f t="shared" ref="K262:K325" si="7">SUM(H262:J262)</f>
        <v>4130000</v>
      </c>
      <c r="L262" s="81">
        <v>45101.729166666664</v>
      </c>
      <c r="M262" s="77">
        <v>1246452832</v>
      </c>
      <c r="N262" s="77" t="s">
        <v>8899</v>
      </c>
      <c r="O262" s="78">
        <v>308040109722</v>
      </c>
      <c r="P262" s="81">
        <v>45144</v>
      </c>
      <c r="Q262" s="82" t="s">
        <v>8901</v>
      </c>
      <c r="R262" s="83"/>
    </row>
    <row r="263" spans="1:20" s="84" customFormat="1" ht="15" customHeight="1" x14ac:dyDescent="0.25">
      <c r="A263" s="76" t="s">
        <v>14568</v>
      </c>
      <c r="B263" s="77" t="s">
        <v>14569</v>
      </c>
      <c r="C263" s="77" t="s">
        <v>14570</v>
      </c>
      <c r="D263" s="76">
        <v>407341</v>
      </c>
      <c r="E263" s="77" t="s">
        <v>8617</v>
      </c>
      <c r="F263" s="76">
        <v>8263000197</v>
      </c>
      <c r="G263" s="78">
        <v>370404230</v>
      </c>
      <c r="H263" s="79">
        <v>3495000</v>
      </c>
      <c r="I263" s="79"/>
      <c r="J263" s="79">
        <v>629100</v>
      </c>
      <c r="K263" s="80">
        <f t="shared" si="7"/>
        <v>4124100</v>
      </c>
      <c r="L263" s="81">
        <v>44737.729166666664</v>
      </c>
      <c r="M263" s="77">
        <v>6870136405</v>
      </c>
      <c r="N263" s="77" t="s">
        <v>3282</v>
      </c>
      <c r="O263" s="78" t="s">
        <v>14571</v>
      </c>
      <c r="P263" s="81">
        <v>44778</v>
      </c>
      <c r="Q263" s="82" t="s">
        <v>2417</v>
      </c>
      <c r="R263" s="83"/>
    </row>
    <row r="264" spans="1:20" s="70" customFormat="1" ht="12.75" customHeight="1" x14ac:dyDescent="0.2">
      <c r="A264" s="38" t="s">
        <v>16289</v>
      </c>
      <c r="B264" s="42" t="s">
        <v>16290</v>
      </c>
      <c r="C264" s="42" t="s">
        <v>16291</v>
      </c>
      <c r="D264" s="38">
        <v>820886</v>
      </c>
      <c r="E264" s="42" t="s">
        <v>10575</v>
      </c>
      <c r="F264" s="38">
        <v>8268007755</v>
      </c>
      <c r="G264" s="40">
        <v>13</v>
      </c>
      <c r="H264" s="3">
        <v>3464299.96</v>
      </c>
      <c r="I264" s="3"/>
      <c r="J264" s="3">
        <v>623574.04</v>
      </c>
      <c r="K264" s="3">
        <f t="shared" si="7"/>
        <v>4087874</v>
      </c>
      <c r="L264" s="41">
        <v>44871.729166666664</v>
      </c>
      <c r="M264" s="39">
        <v>44294536</v>
      </c>
      <c r="N264" s="42" t="s">
        <v>315</v>
      </c>
      <c r="O264" s="42"/>
      <c r="P264" s="60"/>
      <c r="Q264" s="42" t="s">
        <v>243</v>
      </c>
      <c r="R264" s="68"/>
    </row>
    <row r="265" spans="1:20" s="71" customFormat="1" ht="12.75" customHeight="1" x14ac:dyDescent="0.2">
      <c r="A265" s="38" t="s">
        <v>22023</v>
      </c>
      <c r="B265" s="39" t="s">
        <v>22024</v>
      </c>
      <c r="C265" s="39" t="s">
        <v>22025</v>
      </c>
      <c r="D265" s="38">
        <v>501686</v>
      </c>
      <c r="E265" s="39" t="s">
        <v>22026</v>
      </c>
      <c r="F265" s="38">
        <v>8263000347</v>
      </c>
      <c r="G265" s="40" t="s">
        <v>22027</v>
      </c>
      <c r="H265" s="2">
        <v>3450000</v>
      </c>
      <c r="I265" s="2"/>
      <c r="J265" s="2">
        <v>621000</v>
      </c>
      <c r="K265" s="3">
        <f t="shared" si="7"/>
        <v>4071000</v>
      </c>
      <c r="L265" s="41">
        <v>45337.729166666664</v>
      </c>
      <c r="M265" s="39">
        <v>1246716528</v>
      </c>
      <c r="N265" s="39" t="s">
        <v>18453</v>
      </c>
      <c r="O265" s="40">
        <v>403070133344</v>
      </c>
      <c r="P265" s="41">
        <v>45360</v>
      </c>
      <c r="Q265" s="62" t="s">
        <v>21</v>
      </c>
      <c r="R265" s="68"/>
      <c r="S265" s="70"/>
      <c r="T265" s="70"/>
    </row>
    <row r="266" spans="1:20" s="70" customFormat="1" ht="12.75" customHeight="1" x14ac:dyDescent="0.2">
      <c r="A266" s="38" t="s">
        <v>18388</v>
      </c>
      <c r="B266" s="39" t="s">
        <v>18389</v>
      </c>
      <c r="C266" s="39" t="s">
        <v>18390</v>
      </c>
      <c r="D266" s="38">
        <v>820886</v>
      </c>
      <c r="E266" s="39" t="s">
        <v>10575</v>
      </c>
      <c r="F266" s="38">
        <v>8268007755</v>
      </c>
      <c r="G266" s="40" t="s">
        <v>18391</v>
      </c>
      <c r="H266" s="2">
        <v>3448058.2288135593</v>
      </c>
      <c r="I266" s="2"/>
      <c r="J266" s="2">
        <v>620650.48118644068</v>
      </c>
      <c r="K266" s="3">
        <f t="shared" si="7"/>
        <v>4068708.71</v>
      </c>
      <c r="L266" s="41">
        <v>44979.729166666664</v>
      </c>
      <c r="M266" s="39">
        <v>160301190</v>
      </c>
      <c r="N266" s="39" t="s">
        <v>3282</v>
      </c>
      <c r="O266" s="40" t="s">
        <v>18392</v>
      </c>
      <c r="P266" s="41">
        <v>45037</v>
      </c>
      <c r="Q266" s="42" t="s">
        <v>2417</v>
      </c>
      <c r="R266" s="68"/>
    </row>
    <row r="267" spans="1:20" s="70" customFormat="1" ht="12.75" customHeight="1" x14ac:dyDescent="0.2">
      <c r="A267" s="38" t="s">
        <v>20177</v>
      </c>
      <c r="B267" s="39" t="s">
        <v>20178</v>
      </c>
      <c r="C267" s="39" t="s">
        <v>20179</v>
      </c>
      <c r="D267" s="38">
        <v>408729</v>
      </c>
      <c r="E267" s="39" t="s">
        <v>19596</v>
      </c>
      <c r="F267" s="38">
        <v>8263000296</v>
      </c>
      <c r="G267" s="40" t="s">
        <v>20180</v>
      </c>
      <c r="H267" s="2">
        <v>3443000</v>
      </c>
      <c r="I267" s="2"/>
      <c r="J267" s="2">
        <v>619740</v>
      </c>
      <c r="K267" s="3">
        <f t="shared" si="7"/>
        <v>4062740</v>
      </c>
      <c r="L267" s="41">
        <v>44992.729166666664</v>
      </c>
      <c r="M267" s="39">
        <v>1246487261</v>
      </c>
      <c r="N267" s="39" t="s">
        <v>3282</v>
      </c>
      <c r="O267" s="40"/>
      <c r="P267" s="41"/>
      <c r="Q267" s="42" t="s">
        <v>2417</v>
      </c>
      <c r="R267" s="68"/>
    </row>
    <row r="268" spans="1:20" s="70" customFormat="1" ht="12.75" customHeight="1" x14ac:dyDescent="0.2">
      <c r="A268" s="38">
        <v>443</v>
      </c>
      <c r="B268" s="39" t="s">
        <v>22516</v>
      </c>
      <c r="C268" s="39" t="s">
        <v>21398</v>
      </c>
      <c r="D268" s="38">
        <v>407210</v>
      </c>
      <c r="E268" s="39" t="s">
        <v>21399</v>
      </c>
      <c r="F268" s="38">
        <v>8263000363</v>
      </c>
      <c r="G268" s="40" t="s">
        <v>22517</v>
      </c>
      <c r="H268" s="2">
        <v>3437691.5300000003</v>
      </c>
      <c r="I268" s="2"/>
      <c r="J268" s="2">
        <v>618784.47</v>
      </c>
      <c r="K268" s="3">
        <f t="shared" si="7"/>
        <v>4056476</v>
      </c>
      <c r="L268" s="41">
        <v>45409</v>
      </c>
      <c r="M268" s="39"/>
      <c r="N268" s="39" t="s">
        <v>8899</v>
      </c>
      <c r="O268" s="40" t="s">
        <v>22518</v>
      </c>
      <c r="P268" s="41">
        <v>45488</v>
      </c>
      <c r="Q268" s="42" t="s">
        <v>8901</v>
      </c>
      <c r="R268" s="68"/>
    </row>
    <row r="269" spans="1:20" s="84" customFormat="1" ht="15" customHeight="1" x14ac:dyDescent="0.25">
      <c r="A269" s="76" t="s">
        <v>5095</v>
      </c>
      <c r="B269" s="77" t="s">
        <v>5096</v>
      </c>
      <c r="C269" s="77" t="s">
        <v>5097</v>
      </c>
      <c r="D269" s="76">
        <v>405485</v>
      </c>
      <c r="E269" s="77" t="s">
        <v>3628</v>
      </c>
      <c r="F269" s="76">
        <v>8263000094</v>
      </c>
      <c r="G269" s="78" t="s">
        <v>5098</v>
      </c>
      <c r="H269" s="79">
        <v>3424927</v>
      </c>
      <c r="I269" s="79">
        <v>4041.41</v>
      </c>
      <c r="J269" s="79">
        <v>616486.86</v>
      </c>
      <c r="K269" s="80">
        <f t="shared" si="7"/>
        <v>4045455.27</v>
      </c>
      <c r="L269" s="81">
        <v>44361.729166666664</v>
      </c>
      <c r="M269" s="77">
        <v>6870160606</v>
      </c>
      <c r="N269" s="77" t="s">
        <v>52</v>
      </c>
      <c r="O269" s="78" t="s">
        <v>5099</v>
      </c>
      <c r="P269" s="81">
        <v>44422</v>
      </c>
      <c r="Q269" s="77" t="s">
        <v>54</v>
      </c>
      <c r="R269" s="83"/>
    </row>
    <row r="270" spans="1:20" s="70" customFormat="1" ht="12.75" customHeight="1" x14ac:dyDescent="0.2">
      <c r="A270" s="38" t="s">
        <v>7038</v>
      </c>
      <c r="B270" s="39" t="s">
        <v>7039</v>
      </c>
      <c r="C270" s="39" t="s">
        <v>7040</v>
      </c>
      <c r="D270" s="38">
        <v>919962</v>
      </c>
      <c r="E270" s="39" t="s">
        <v>6950</v>
      </c>
      <c r="F270" s="38">
        <v>8263000121</v>
      </c>
      <c r="G270" s="40" t="s">
        <v>7041</v>
      </c>
      <c r="H270" s="3">
        <v>3418637.16</v>
      </c>
      <c r="I270" s="3"/>
      <c r="J270" s="2">
        <v>615354.84</v>
      </c>
      <c r="K270" s="3">
        <f t="shared" si="7"/>
        <v>4033992</v>
      </c>
      <c r="L270" s="41">
        <v>44449.729166666664</v>
      </c>
      <c r="M270" s="39">
        <v>6870234091</v>
      </c>
      <c r="N270" s="39" t="s">
        <v>3282</v>
      </c>
      <c r="O270" s="40">
        <v>110160585039</v>
      </c>
      <c r="P270" s="41">
        <v>44486</v>
      </c>
      <c r="Q270" s="42" t="s">
        <v>2417</v>
      </c>
      <c r="R270" s="68"/>
    </row>
    <row r="271" spans="1:20" s="70" customFormat="1" ht="12.75" customHeight="1" x14ac:dyDescent="0.2">
      <c r="A271" s="38" t="s">
        <v>11079</v>
      </c>
      <c r="B271" s="42" t="s">
        <v>11080</v>
      </c>
      <c r="C271" s="42" t="s">
        <v>11081</v>
      </c>
      <c r="D271" s="38">
        <v>301616</v>
      </c>
      <c r="E271" s="39" t="s">
        <v>2376</v>
      </c>
      <c r="F271" s="38">
        <v>8263000129</v>
      </c>
      <c r="G271" s="40">
        <v>212401008065</v>
      </c>
      <c r="H271" s="3">
        <v>3409689.8</v>
      </c>
      <c r="I271" s="3"/>
      <c r="J271" s="3">
        <v>613744.19999999995</v>
      </c>
      <c r="K271" s="3">
        <f t="shared" si="7"/>
        <v>4023434</v>
      </c>
      <c r="L271" s="41">
        <v>44590.729166666664</v>
      </c>
      <c r="M271" s="39">
        <v>6870422453</v>
      </c>
      <c r="N271" s="42" t="s">
        <v>315</v>
      </c>
      <c r="O271" s="42" t="s">
        <v>11082</v>
      </c>
      <c r="P271" s="60">
        <v>44651</v>
      </c>
      <c r="Q271" s="42" t="s">
        <v>243</v>
      </c>
      <c r="R271" s="68"/>
    </row>
    <row r="272" spans="1:20" s="71" customFormat="1" ht="12.75" customHeight="1" x14ac:dyDescent="0.2">
      <c r="A272" s="38" t="s">
        <v>14382</v>
      </c>
      <c r="B272" s="42" t="s">
        <v>14383</v>
      </c>
      <c r="C272" s="42" t="s">
        <v>14384</v>
      </c>
      <c r="D272" s="38">
        <v>508442</v>
      </c>
      <c r="E272" s="42" t="s">
        <v>659</v>
      </c>
      <c r="F272" s="38">
        <v>8263000233</v>
      </c>
      <c r="G272" s="40">
        <v>46</v>
      </c>
      <c r="H272" s="3">
        <v>3407189.8</v>
      </c>
      <c r="I272" s="3"/>
      <c r="J272" s="3">
        <v>613294.19999999995</v>
      </c>
      <c r="K272" s="3">
        <f t="shared" si="7"/>
        <v>4020484</v>
      </c>
      <c r="L272" s="41">
        <v>44737.729166666664</v>
      </c>
      <c r="M272" s="39">
        <v>6870124555</v>
      </c>
      <c r="N272" s="42" t="s">
        <v>315</v>
      </c>
      <c r="O272" s="42" t="s">
        <v>14385</v>
      </c>
      <c r="P272" s="60">
        <v>44759</v>
      </c>
      <c r="Q272" s="42" t="s">
        <v>243</v>
      </c>
      <c r="R272" s="68"/>
      <c r="S272" s="70"/>
      <c r="T272" s="70"/>
    </row>
    <row r="273" spans="1:20" s="70" customFormat="1" ht="12.75" customHeight="1" x14ac:dyDescent="0.2">
      <c r="A273" s="38" t="s">
        <v>11236</v>
      </c>
      <c r="B273" s="42" t="s">
        <v>11237</v>
      </c>
      <c r="C273" s="42" t="s">
        <v>11238</v>
      </c>
      <c r="D273" s="38">
        <v>128007</v>
      </c>
      <c r="E273" s="42" t="s">
        <v>9798</v>
      </c>
      <c r="F273" s="38">
        <v>8263000117</v>
      </c>
      <c r="G273" s="40">
        <v>562103134</v>
      </c>
      <c r="H273" s="3">
        <v>3405000</v>
      </c>
      <c r="I273" s="3"/>
      <c r="J273" s="3">
        <v>612900</v>
      </c>
      <c r="K273" s="3">
        <f t="shared" si="7"/>
        <v>4017900</v>
      </c>
      <c r="L273" s="41">
        <v>44561.729166666664</v>
      </c>
      <c r="M273" s="39">
        <v>6870403124</v>
      </c>
      <c r="N273" s="42" t="s">
        <v>315</v>
      </c>
      <c r="O273" s="42"/>
      <c r="P273" s="60"/>
      <c r="Q273" s="42" t="s">
        <v>243</v>
      </c>
      <c r="R273" s="68"/>
    </row>
    <row r="274" spans="1:20" s="70" customFormat="1" ht="12.75" customHeight="1" x14ac:dyDescent="0.2">
      <c r="A274" s="38" t="s">
        <v>8270</v>
      </c>
      <c r="B274" s="39" t="s">
        <v>8271</v>
      </c>
      <c r="C274" s="39" t="s">
        <v>8272</v>
      </c>
      <c r="D274" s="38">
        <v>821012</v>
      </c>
      <c r="E274" s="39" t="s">
        <v>3527</v>
      </c>
      <c r="F274" s="38">
        <v>8268005947</v>
      </c>
      <c r="G274" s="40" t="s">
        <v>8273</v>
      </c>
      <c r="H274" s="2">
        <v>3358347.36</v>
      </c>
      <c r="I274" s="2"/>
      <c r="J274" s="2">
        <v>604502.64</v>
      </c>
      <c r="K274" s="3">
        <f t="shared" si="7"/>
        <v>3962850</v>
      </c>
      <c r="L274" s="41">
        <v>44495.729166666664</v>
      </c>
      <c r="M274" s="39">
        <v>44386006</v>
      </c>
      <c r="N274" s="39" t="s">
        <v>52</v>
      </c>
      <c r="O274" s="40" t="s">
        <v>8274</v>
      </c>
      <c r="P274" s="41">
        <v>44624</v>
      </c>
      <c r="Q274" s="39" t="s">
        <v>54</v>
      </c>
      <c r="R274" s="68"/>
    </row>
    <row r="275" spans="1:20" s="70" customFormat="1" ht="12.75" customHeight="1" x14ac:dyDescent="0.2">
      <c r="A275" s="38" t="s">
        <v>2529</v>
      </c>
      <c r="B275" s="39" t="s">
        <v>2530</v>
      </c>
      <c r="C275" s="39" t="s">
        <v>2531</v>
      </c>
      <c r="D275" s="38">
        <v>401972</v>
      </c>
      <c r="E275" s="39" t="s">
        <v>842</v>
      </c>
      <c r="F275" s="38">
        <v>8263000049</v>
      </c>
      <c r="G275" s="40" t="s">
        <v>2532</v>
      </c>
      <c r="H275" s="2">
        <v>3348000</v>
      </c>
      <c r="I275" s="2">
        <v>2962.98</v>
      </c>
      <c r="J275" s="2">
        <v>602640</v>
      </c>
      <c r="K275" s="3">
        <f t="shared" si="7"/>
        <v>3953602.98</v>
      </c>
      <c r="L275" s="41">
        <v>44285.729166666664</v>
      </c>
      <c r="M275" s="39">
        <v>6870084482</v>
      </c>
      <c r="N275" s="39" t="s">
        <v>52</v>
      </c>
      <c r="O275" s="40" t="s">
        <v>2533</v>
      </c>
      <c r="P275" s="41">
        <v>44362</v>
      </c>
      <c r="Q275" s="39" t="s">
        <v>54</v>
      </c>
      <c r="R275" s="68"/>
    </row>
    <row r="276" spans="1:20" s="70" customFormat="1" ht="15" customHeight="1" x14ac:dyDescent="0.25">
      <c r="A276" s="76" t="s">
        <v>723</v>
      </c>
      <c r="B276" s="77" t="s">
        <v>724</v>
      </c>
      <c r="C276" s="77" t="s">
        <v>725</v>
      </c>
      <c r="D276" s="76">
        <v>106653</v>
      </c>
      <c r="E276" s="77" t="s">
        <v>398</v>
      </c>
      <c r="F276" s="76">
        <v>8263000050</v>
      </c>
      <c r="G276" s="78" t="s">
        <v>726</v>
      </c>
      <c r="H276" s="79">
        <v>3340000</v>
      </c>
      <c r="I276" s="79">
        <v>2955</v>
      </c>
      <c r="J276" s="79">
        <v>601200</v>
      </c>
      <c r="K276" s="80">
        <f t="shared" si="7"/>
        <v>3944155</v>
      </c>
      <c r="L276" s="81">
        <v>44225.729166666664</v>
      </c>
      <c r="M276" s="77">
        <v>6870331099</v>
      </c>
      <c r="N276" s="77" t="s">
        <v>52</v>
      </c>
      <c r="O276" s="78">
        <v>103086456990</v>
      </c>
      <c r="P276" s="81">
        <v>44264</v>
      </c>
      <c r="Q276" s="77" t="s">
        <v>54</v>
      </c>
      <c r="R276" s="83"/>
    </row>
    <row r="277" spans="1:20" s="70" customFormat="1" ht="12.75" customHeight="1" x14ac:dyDescent="0.2">
      <c r="A277" s="38" t="s">
        <v>727</v>
      </c>
      <c r="B277" s="39" t="s">
        <v>728</v>
      </c>
      <c r="C277" s="39" t="s">
        <v>729</v>
      </c>
      <c r="D277" s="38">
        <v>106653</v>
      </c>
      <c r="E277" s="39" t="s">
        <v>398</v>
      </c>
      <c r="F277" s="38">
        <v>8263000050</v>
      </c>
      <c r="G277" s="40" t="s">
        <v>730</v>
      </c>
      <c r="H277" s="2">
        <v>3340000</v>
      </c>
      <c r="I277" s="2">
        <v>2955</v>
      </c>
      <c r="J277" s="2">
        <v>601200</v>
      </c>
      <c r="K277" s="3">
        <f t="shared" si="7"/>
        <v>3944155</v>
      </c>
      <c r="L277" s="41">
        <v>44233.729166666664</v>
      </c>
      <c r="M277" s="39">
        <v>6870331095</v>
      </c>
      <c r="N277" s="39" t="s">
        <v>52</v>
      </c>
      <c r="O277" s="40">
        <v>103086456994</v>
      </c>
      <c r="P277" s="41">
        <v>44264</v>
      </c>
      <c r="Q277" s="39" t="s">
        <v>54</v>
      </c>
      <c r="R277" s="68"/>
    </row>
    <row r="278" spans="1:20" s="70" customFormat="1" ht="12.75" customHeight="1" x14ac:dyDescent="0.2">
      <c r="A278" s="38" t="s">
        <v>731</v>
      </c>
      <c r="B278" s="39" t="s">
        <v>732</v>
      </c>
      <c r="C278" s="39" t="s">
        <v>733</v>
      </c>
      <c r="D278" s="38">
        <v>106653</v>
      </c>
      <c r="E278" s="39" t="s">
        <v>398</v>
      </c>
      <c r="F278" s="38">
        <v>8263000050</v>
      </c>
      <c r="G278" s="40" t="s">
        <v>734</v>
      </c>
      <c r="H278" s="2">
        <v>3340000</v>
      </c>
      <c r="I278" s="2">
        <v>2955</v>
      </c>
      <c r="J278" s="2">
        <v>601200</v>
      </c>
      <c r="K278" s="3">
        <f t="shared" si="7"/>
        <v>3944155</v>
      </c>
      <c r="L278" s="41">
        <v>44237.729166666664</v>
      </c>
      <c r="M278" s="39">
        <v>6870329948</v>
      </c>
      <c r="N278" s="39" t="s">
        <v>52</v>
      </c>
      <c r="O278" s="40">
        <v>103086374210</v>
      </c>
      <c r="P278" s="41">
        <v>44264</v>
      </c>
      <c r="Q278" s="39" t="s">
        <v>54</v>
      </c>
      <c r="R278" s="68"/>
    </row>
    <row r="279" spans="1:20" s="72" customFormat="1" ht="12.75" customHeight="1" x14ac:dyDescent="0.2">
      <c r="A279" s="38" t="s">
        <v>735</v>
      </c>
      <c r="B279" s="39" t="s">
        <v>736</v>
      </c>
      <c r="C279" s="39" t="s">
        <v>737</v>
      </c>
      <c r="D279" s="38">
        <v>106653</v>
      </c>
      <c r="E279" s="39" t="s">
        <v>398</v>
      </c>
      <c r="F279" s="38">
        <v>8263000050</v>
      </c>
      <c r="G279" s="40" t="s">
        <v>738</v>
      </c>
      <c r="H279" s="2">
        <v>3340000</v>
      </c>
      <c r="I279" s="2">
        <v>2955</v>
      </c>
      <c r="J279" s="2">
        <v>601200</v>
      </c>
      <c r="K279" s="3">
        <f t="shared" si="7"/>
        <v>3944155</v>
      </c>
      <c r="L279" s="41">
        <v>44231.729166666664</v>
      </c>
      <c r="M279" s="39">
        <v>6870329927</v>
      </c>
      <c r="N279" s="39" t="s">
        <v>52</v>
      </c>
      <c r="O279" s="40">
        <v>103086374215</v>
      </c>
      <c r="P279" s="41">
        <v>44264</v>
      </c>
      <c r="Q279" s="39" t="s">
        <v>54</v>
      </c>
      <c r="R279" s="68"/>
      <c r="S279" s="70"/>
      <c r="T279" s="70"/>
    </row>
    <row r="280" spans="1:20" s="84" customFormat="1" ht="15" customHeight="1" x14ac:dyDescent="0.25">
      <c r="A280" s="76" t="s">
        <v>739</v>
      </c>
      <c r="B280" s="77" t="s">
        <v>740</v>
      </c>
      <c r="C280" s="77" t="s">
        <v>741</v>
      </c>
      <c r="D280" s="76">
        <v>106653</v>
      </c>
      <c r="E280" s="77" t="s">
        <v>398</v>
      </c>
      <c r="F280" s="76">
        <v>8263000050</v>
      </c>
      <c r="G280" s="78" t="s">
        <v>742</v>
      </c>
      <c r="H280" s="79">
        <v>3340000</v>
      </c>
      <c r="I280" s="79">
        <v>2955</v>
      </c>
      <c r="J280" s="79">
        <v>601200</v>
      </c>
      <c r="K280" s="80">
        <f t="shared" si="7"/>
        <v>3944155</v>
      </c>
      <c r="L280" s="81">
        <v>44225.729166666664</v>
      </c>
      <c r="M280" s="77">
        <v>6870331037</v>
      </c>
      <c r="N280" s="77" t="s">
        <v>52</v>
      </c>
      <c r="O280" s="78">
        <v>103097958491</v>
      </c>
      <c r="P280" s="81">
        <v>44265</v>
      </c>
      <c r="Q280" s="77" t="s">
        <v>54</v>
      </c>
      <c r="R280" s="83"/>
    </row>
    <row r="281" spans="1:20" s="84" customFormat="1" ht="15" customHeight="1" x14ac:dyDescent="0.25">
      <c r="A281" s="76" t="s">
        <v>743</v>
      </c>
      <c r="B281" s="77" t="s">
        <v>744</v>
      </c>
      <c r="C281" s="77" t="s">
        <v>745</v>
      </c>
      <c r="D281" s="76">
        <v>106653</v>
      </c>
      <c r="E281" s="77" t="s">
        <v>398</v>
      </c>
      <c r="F281" s="76">
        <v>8263000050</v>
      </c>
      <c r="G281" s="78" t="s">
        <v>746</v>
      </c>
      <c r="H281" s="79">
        <v>3340000</v>
      </c>
      <c r="I281" s="79">
        <v>2955</v>
      </c>
      <c r="J281" s="79">
        <v>601200</v>
      </c>
      <c r="K281" s="80">
        <f t="shared" si="7"/>
        <v>3944155</v>
      </c>
      <c r="L281" s="81">
        <v>44236.729166666664</v>
      </c>
      <c r="M281" s="77">
        <v>6870331068</v>
      </c>
      <c r="N281" s="77" t="s">
        <v>52</v>
      </c>
      <c r="O281" s="78">
        <v>103097958491</v>
      </c>
      <c r="P281" s="81">
        <v>44265</v>
      </c>
      <c r="Q281" s="77" t="s">
        <v>54</v>
      </c>
      <c r="R281" s="83"/>
    </row>
    <row r="282" spans="1:20" s="70" customFormat="1" ht="12.75" customHeight="1" x14ac:dyDescent="0.2">
      <c r="A282" s="38" t="s">
        <v>747</v>
      </c>
      <c r="B282" s="39" t="s">
        <v>748</v>
      </c>
      <c r="C282" s="39" t="s">
        <v>749</v>
      </c>
      <c r="D282" s="38">
        <v>106653</v>
      </c>
      <c r="E282" s="39" t="s">
        <v>398</v>
      </c>
      <c r="F282" s="38">
        <v>8263000050</v>
      </c>
      <c r="G282" s="40" t="s">
        <v>750</v>
      </c>
      <c r="H282" s="2">
        <v>3340000</v>
      </c>
      <c r="I282" s="2">
        <v>2955</v>
      </c>
      <c r="J282" s="2">
        <v>601200</v>
      </c>
      <c r="K282" s="3">
        <f t="shared" si="7"/>
        <v>3944155</v>
      </c>
      <c r="L282" s="41">
        <v>44226.729166666664</v>
      </c>
      <c r="M282" s="39">
        <v>6870331101</v>
      </c>
      <c r="N282" s="39" t="s">
        <v>52</v>
      </c>
      <c r="O282" s="40">
        <v>103086456994</v>
      </c>
      <c r="P282" s="41">
        <v>44264</v>
      </c>
      <c r="Q282" s="39" t="s">
        <v>54</v>
      </c>
      <c r="R282" s="68"/>
    </row>
    <row r="283" spans="1:20" s="70" customFormat="1" ht="12.75" customHeight="1" x14ac:dyDescent="0.2">
      <c r="A283" s="38" t="s">
        <v>751</v>
      </c>
      <c r="B283" s="39" t="s">
        <v>752</v>
      </c>
      <c r="C283" s="39" t="s">
        <v>753</v>
      </c>
      <c r="D283" s="38">
        <v>106653</v>
      </c>
      <c r="E283" s="39" t="s">
        <v>398</v>
      </c>
      <c r="F283" s="38">
        <v>8263000050</v>
      </c>
      <c r="G283" s="40" t="s">
        <v>754</v>
      </c>
      <c r="H283" s="2">
        <v>3340000</v>
      </c>
      <c r="I283" s="2">
        <v>2955</v>
      </c>
      <c r="J283" s="2">
        <v>601200</v>
      </c>
      <c r="K283" s="3">
        <f t="shared" si="7"/>
        <v>3944155</v>
      </c>
      <c r="L283" s="41">
        <v>44236.729166666664</v>
      </c>
      <c r="M283" s="39">
        <v>6870329130</v>
      </c>
      <c r="N283" s="39" t="s">
        <v>52</v>
      </c>
      <c r="O283" s="40">
        <v>103064849342</v>
      </c>
      <c r="P283" s="41">
        <v>44262</v>
      </c>
      <c r="Q283" s="39" t="s">
        <v>54</v>
      </c>
      <c r="R283" s="68"/>
    </row>
    <row r="284" spans="1:20" s="70" customFormat="1" ht="12.75" customHeight="1" x14ac:dyDescent="0.2">
      <c r="A284" s="38" t="s">
        <v>755</v>
      </c>
      <c r="B284" s="39" t="s">
        <v>756</v>
      </c>
      <c r="C284" s="39" t="s">
        <v>757</v>
      </c>
      <c r="D284" s="38">
        <v>106653</v>
      </c>
      <c r="E284" s="39" t="s">
        <v>398</v>
      </c>
      <c r="F284" s="38">
        <v>8263000050</v>
      </c>
      <c r="G284" s="40" t="s">
        <v>758</v>
      </c>
      <c r="H284" s="2">
        <v>3340000</v>
      </c>
      <c r="I284" s="2">
        <v>2955</v>
      </c>
      <c r="J284" s="2">
        <v>601200</v>
      </c>
      <c r="K284" s="3">
        <f t="shared" si="7"/>
        <v>3944155</v>
      </c>
      <c r="L284" s="41">
        <v>44233.729166666664</v>
      </c>
      <c r="M284" s="39">
        <v>6870330804</v>
      </c>
      <c r="N284" s="39" t="s">
        <v>52</v>
      </c>
      <c r="O284" s="40">
        <v>103086456990</v>
      </c>
      <c r="P284" s="41">
        <v>44264</v>
      </c>
      <c r="Q284" s="39" t="s">
        <v>54</v>
      </c>
      <c r="R284" s="68"/>
    </row>
    <row r="285" spans="1:20" s="70" customFormat="1" ht="12.75" customHeight="1" x14ac:dyDescent="0.2">
      <c r="A285" s="38" t="s">
        <v>759</v>
      </c>
      <c r="B285" s="39" t="s">
        <v>760</v>
      </c>
      <c r="C285" s="39" t="s">
        <v>761</v>
      </c>
      <c r="D285" s="38">
        <v>106653</v>
      </c>
      <c r="E285" s="39" t="s">
        <v>398</v>
      </c>
      <c r="F285" s="38">
        <v>8263000050</v>
      </c>
      <c r="G285" s="40" t="s">
        <v>762</v>
      </c>
      <c r="H285" s="2">
        <v>3340000</v>
      </c>
      <c r="I285" s="2">
        <v>2955</v>
      </c>
      <c r="J285" s="2">
        <v>601200</v>
      </c>
      <c r="K285" s="3">
        <f t="shared" si="7"/>
        <v>3944155</v>
      </c>
      <c r="L285" s="41">
        <v>44235.729166666664</v>
      </c>
      <c r="M285" s="39">
        <v>6870330168</v>
      </c>
      <c r="N285" s="39" t="s">
        <v>52</v>
      </c>
      <c r="O285" s="40">
        <v>103086374210</v>
      </c>
      <c r="P285" s="41">
        <v>44264</v>
      </c>
      <c r="Q285" s="39" t="s">
        <v>54</v>
      </c>
      <c r="R285" s="68"/>
    </row>
    <row r="286" spans="1:20" s="70" customFormat="1" ht="12.75" customHeight="1" x14ac:dyDescent="0.2">
      <c r="A286" s="38" t="s">
        <v>763</v>
      </c>
      <c r="B286" s="39" t="s">
        <v>764</v>
      </c>
      <c r="C286" s="39" t="s">
        <v>765</v>
      </c>
      <c r="D286" s="38">
        <v>106653</v>
      </c>
      <c r="E286" s="39" t="s">
        <v>398</v>
      </c>
      <c r="F286" s="38">
        <v>8263000050</v>
      </c>
      <c r="G286" s="40" t="s">
        <v>766</v>
      </c>
      <c r="H286" s="2">
        <v>3340000</v>
      </c>
      <c r="I286" s="2">
        <v>2955</v>
      </c>
      <c r="J286" s="2">
        <v>601200</v>
      </c>
      <c r="K286" s="3">
        <f t="shared" si="7"/>
        <v>3944155</v>
      </c>
      <c r="L286" s="41">
        <v>44235.729166666664</v>
      </c>
      <c r="M286" s="39">
        <v>6870330163</v>
      </c>
      <c r="N286" s="39" t="s">
        <v>52</v>
      </c>
      <c r="O286" s="40">
        <v>103086374210</v>
      </c>
      <c r="P286" s="41">
        <v>44264</v>
      </c>
      <c r="Q286" s="39" t="s">
        <v>54</v>
      </c>
      <c r="R286" s="68"/>
    </row>
    <row r="287" spans="1:20" s="70" customFormat="1" ht="12.75" customHeight="1" x14ac:dyDescent="0.2">
      <c r="A287" s="38" t="s">
        <v>775</v>
      </c>
      <c r="B287" s="39" t="s">
        <v>776</v>
      </c>
      <c r="C287" s="39" t="s">
        <v>777</v>
      </c>
      <c r="D287" s="38">
        <v>106653</v>
      </c>
      <c r="E287" s="39" t="s">
        <v>398</v>
      </c>
      <c r="F287" s="38">
        <v>8263000050</v>
      </c>
      <c r="G287" s="40" t="s">
        <v>778</v>
      </c>
      <c r="H287" s="2">
        <v>3340000</v>
      </c>
      <c r="I287" s="2">
        <v>2955</v>
      </c>
      <c r="J287" s="2">
        <v>601200</v>
      </c>
      <c r="K287" s="3">
        <f t="shared" si="7"/>
        <v>3944155</v>
      </c>
      <c r="L287" s="41">
        <v>44238.729166666664</v>
      </c>
      <c r="M287" s="39">
        <v>6870329188</v>
      </c>
      <c r="N287" s="39" t="s">
        <v>52</v>
      </c>
      <c r="O287" s="40">
        <v>103086374215</v>
      </c>
      <c r="P287" s="41">
        <v>44264</v>
      </c>
      <c r="Q287" s="39" t="s">
        <v>54</v>
      </c>
      <c r="R287" s="68"/>
    </row>
    <row r="288" spans="1:20" s="70" customFormat="1" ht="12.75" customHeight="1" x14ac:dyDescent="0.2">
      <c r="A288" s="38" t="s">
        <v>792</v>
      </c>
      <c r="B288" s="39" t="s">
        <v>793</v>
      </c>
      <c r="C288" s="39" t="s">
        <v>794</v>
      </c>
      <c r="D288" s="38">
        <v>106653</v>
      </c>
      <c r="E288" s="39" t="s">
        <v>398</v>
      </c>
      <c r="F288" s="38">
        <v>8263000050</v>
      </c>
      <c r="G288" s="40" t="s">
        <v>795</v>
      </c>
      <c r="H288" s="2">
        <v>3340000</v>
      </c>
      <c r="I288" s="2">
        <v>2955</v>
      </c>
      <c r="J288" s="2">
        <v>601200</v>
      </c>
      <c r="K288" s="3">
        <f t="shared" si="7"/>
        <v>3944155</v>
      </c>
      <c r="L288" s="41">
        <v>44243.729166666664</v>
      </c>
      <c r="M288" s="39">
        <v>6870332477</v>
      </c>
      <c r="N288" s="39" t="s">
        <v>52</v>
      </c>
      <c r="O288" s="40">
        <v>103097958491</v>
      </c>
      <c r="P288" s="41">
        <v>44265</v>
      </c>
      <c r="Q288" s="39" t="s">
        <v>54</v>
      </c>
      <c r="R288" s="68"/>
    </row>
    <row r="289" spans="1:20" s="70" customFormat="1" ht="12.75" customHeight="1" x14ac:dyDescent="0.2">
      <c r="A289" s="38" t="s">
        <v>19715</v>
      </c>
      <c r="B289" s="39" t="s">
        <v>19716</v>
      </c>
      <c r="C289" s="39" t="s">
        <v>19717</v>
      </c>
      <c r="D289" s="38">
        <v>821146</v>
      </c>
      <c r="E289" s="42" t="s">
        <v>446</v>
      </c>
      <c r="F289" s="38">
        <v>8268008478</v>
      </c>
      <c r="G289" s="40" t="s">
        <v>19718</v>
      </c>
      <c r="H289" s="2">
        <v>3335858.4745762711</v>
      </c>
      <c r="I289" s="2"/>
      <c r="J289" s="2">
        <v>600454.52542372874</v>
      </c>
      <c r="K289" s="3">
        <f t="shared" si="7"/>
        <v>3936313</v>
      </c>
      <c r="L289" s="41">
        <v>45093.729166666664</v>
      </c>
      <c r="M289" s="39">
        <v>160530686</v>
      </c>
      <c r="N289" s="39" t="s">
        <v>3282</v>
      </c>
      <c r="O289" s="40">
        <v>307053986876</v>
      </c>
      <c r="P289" s="41">
        <v>45114</v>
      </c>
      <c r="Q289" s="42" t="s">
        <v>2417</v>
      </c>
      <c r="R289" s="68"/>
    </row>
    <row r="290" spans="1:20" s="70" customFormat="1" ht="12.75" customHeight="1" x14ac:dyDescent="0.2">
      <c r="A290" s="38" t="s">
        <v>15044</v>
      </c>
      <c r="B290" s="39" t="s">
        <v>15045</v>
      </c>
      <c r="C290" s="39" t="s">
        <v>15046</v>
      </c>
      <c r="D290" s="38">
        <v>919962</v>
      </c>
      <c r="E290" s="39" t="s">
        <v>6950</v>
      </c>
      <c r="F290" s="38">
        <v>8263000121</v>
      </c>
      <c r="G290" s="40" t="s">
        <v>15047</v>
      </c>
      <c r="H290" s="3">
        <v>3335183.88</v>
      </c>
      <c r="I290" s="3"/>
      <c r="J290" s="2">
        <v>600333.12</v>
      </c>
      <c r="K290" s="3">
        <f t="shared" si="7"/>
        <v>3935517</v>
      </c>
      <c r="L290" s="41">
        <v>44736.729166666664</v>
      </c>
      <c r="M290" s="39">
        <v>6870167366</v>
      </c>
      <c r="N290" s="39" t="s">
        <v>3282</v>
      </c>
      <c r="O290" s="40">
        <v>208293051661</v>
      </c>
      <c r="P290" s="41">
        <v>44803</v>
      </c>
      <c r="Q290" s="42" t="s">
        <v>2417</v>
      </c>
      <c r="R290" s="68"/>
    </row>
    <row r="291" spans="1:20" s="70" customFormat="1" ht="12.75" customHeight="1" x14ac:dyDescent="0.2">
      <c r="A291" s="38" t="s">
        <v>10149</v>
      </c>
      <c r="B291" s="39" t="s">
        <v>10150</v>
      </c>
      <c r="C291" s="39" t="s">
        <v>10151</v>
      </c>
      <c r="D291" s="38">
        <v>919962</v>
      </c>
      <c r="E291" s="39" t="s">
        <v>6950</v>
      </c>
      <c r="F291" s="38">
        <v>8263000121</v>
      </c>
      <c r="G291" s="40" t="s">
        <v>10152</v>
      </c>
      <c r="H291" s="3">
        <v>3335000</v>
      </c>
      <c r="I291" s="3"/>
      <c r="J291" s="2">
        <v>600300</v>
      </c>
      <c r="K291" s="3">
        <f t="shared" si="7"/>
        <v>3935300</v>
      </c>
      <c r="L291" s="41">
        <v>44568.729166666664</v>
      </c>
      <c r="M291" s="39">
        <v>6870364838</v>
      </c>
      <c r="N291" s="39" t="s">
        <v>3282</v>
      </c>
      <c r="O291" s="40">
        <v>202078415862</v>
      </c>
      <c r="P291" s="41">
        <v>44600</v>
      </c>
      <c r="Q291" s="42" t="s">
        <v>2417</v>
      </c>
      <c r="R291" s="68"/>
    </row>
    <row r="292" spans="1:20" s="71" customFormat="1" ht="12.75" customHeight="1" x14ac:dyDescent="0.2">
      <c r="A292" s="38" t="s">
        <v>796</v>
      </c>
      <c r="B292" s="39" t="s">
        <v>797</v>
      </c>
      <c r="C292" s="39" t="s">
        <v>798</v>
      </c>
      <c r="D292" s="38">
        <v>106653</v>
      </c>
      <c r="E292" s="39" t="s">
        <v>398</v>
      </c>
      <c r="F292" s="38">
        <v>8263000050</v>
      </c>
      <c r="G292" s="40" t="s">
        <v>799</v>
      </c>
      <c r="H292" s="2">
        <v>3320000</v>
      </c>
      <c r="I292" s="2">
        <v>2938</v>
      </c>
      <c r="J292" s="2">
        <v>597600</v>
      </c>
      <c r="K292" s="3">
        <f t="shared" si="7"/>
        <v>3920538</v>
      </c>
      <c r="L292" s="41">
        <v>44239.729166666664</v>
      </c>
      <c r="M292" s="39">
        <v>6870332551</v>
      </c>
      <c r="N292" s="39" t="s">
        <v>52</v>
      </c>
      <c r="O292" s="40">
        <v>103109540745</v>
      </c>
      <c r="P292" s="41">
        <v>44266</v>
      </c>
      <c r="Q292" s="39" t="s">
        <v>54</v>
      </c>
      <c r="R292" s="68"/>
      <c r="S292" s="70"/>
      <c r="T292" s="70"/>
    </row>
    <row r="293" spans="1:20" s="84" customFormat="1" ht="15" customHeight="1" x14ac:dyDescent="0.25">
      <c r="A293" s="76" t="s">
        <v>800</v>
      </c>
      <c r="B293" s="77" t="s">
        <v>801</v>
      </c>
      <c r="C293" s="77" t="s">
        <v>802</v>
      </c>
      <c r="D293" s="76">
        <v>106653</v>
      </c>
      <c r="E293" s="77" t="s">
        <v>398</v>
      </c>
      <c r="F293" s="76">
        <v>8263000050</v>
      </c>
      <c r="G293" s="78" t="s">
        <v>803</v>
      </c>
      <c r="H293" s="79">
        <v>3320000</v>
      </c>
      <c r="I293" s="79">
        <v>2955</v>
      </c>
      <c r="J293" s="79">
        <v>597600</v>
      </c>
      <c r="K293" s="80">
        <f t="shared" si="7"/>
        <v>3920555</v>
      </c>
      <c r="L293" s="81">
        <v>44238.729166666664</v>
      </c>
      <c r="M293" s="77">
        <v>6870332581</v>
      </c>
      <c r="N293" s="77" t="s">
        <v>52</v>
      </c>
      <c r="O293" s="78">
        <v>103121779650</v>
      </c>
      <c r="P293" s="81">
        <v>44268</v>
      </c>
      <c r="Q293" s="77" t="s">
        <v>54</v>
      </c>
      <c r="R293" s="83"/>
    </row>
    <row r="294" spans="1:20" s="70" customFormat="1" ht="12.75" customHeight="1" x14ac:dyDescent="0.2">
      <c r="A294" s="38" t="s">
        <v>10572</v>
      </c>
      <c r="B294" s="42" t="s">
        <v>10573</v>
      </c>
      <c r="C294" s="42" t="s">
        <v>10574</v>
      </c>
      <c r="D294" s="38">
        <v>820851</v>
      </c>
      <c r="E294" s="42" t="s">
        <v>10575</v>
      </c>
      <c r="F294" s="38">
        <v>8268007755</v>
      </c>
      <c r="G294" s="40">
        <v>1</v>
      </c>
      <c r="H294" s="3">
        <v>3311197.44</v>
      </c>
      <c r="I294" s="3"/>
      <c r="J294" s="3">
        <v>596015.56000000006</v>
      </c>
      <c r="K294" s="3">
        <f t="shared" si="7"/>
        <v>3907213</v>
      </c>
      <c r="L294" s="41">
        <v>44574.729166666664</v>
      </c>
      <c r="M294" s="39">
        <v>44338390</v>
      </c>
      <c r="N294" s="42" t="s">
        <v>315</v>
      </c>
      <c r="O294" s="42" t="s">
        <v>10576</v>
      </c>
      <c r="P294" s="60">
        <v>44600</v>
      </c>
      <c r="Q294" s="42" t="s">
        <v>243</v>
      </c>
      <c r="R294" s="68"/>
    </row>
    <row r="295" spans="1:20" s="70" customFormat="1" ht="12.75" customHeight="1" x14ac:dyDescent="0.2">
      <c r="A295" s="38">
        <v>246</v>
      </c>
      <c r="B295" s="39" t="s">
        <v>18488</v>
      </c>
      <c r="C295" s="39" t="s">
        <v>18489</v>
      </c>
      <c r="D295" s="38">
        <v>501974</v>
      </c>
      <c r="E295" s="39" t="s">
        <v>18123</v>
      </c>
      <c r="F295" s="38">
        <v>8263000277</v>
      </c>
      <c r="G295" s="40" t="s">
        <v>18490</v>
      </c>
      <c r="H295" s="2">
        <v>3291120.338983051</v>
      </c>
      <c r="I295" s="2"/>
      <c r="J295" s="2">
        <v>592401.6610169491</v>
      </c>
      <c r="K295" s="3">
        <f t="shared" si="7"/>
        <v>3883522</v>
      </c>
      <c r="L295" s="41">
        <v>44991.729166666664</v>
      </c>
      <c r="M295" s="39">
        <v>6870443654</v>
      </c>
      <c r="N295" s="39" t="s">
        <v>8899</v>
      </c>
      <c r="O295" s="40" t="s">
        <v>18213</v>
      </c>
      <c r="P295" s="41">
        <v>45024</v>
      </c>
      <c r="Q295" s="42" t="s">
        <v>8901</v>
      </c>
      <c r="R295" s="68"/>
    </row>
    <row r="296" spans="1:20" s="70" customFormat="1" ht="12.75" customHeight="1" x14ac:dyDescent="0.2">
      <c r="A296" s="38" t="s">
        <v>20529</v>
      </c>
      <c r="B296" s="39" t="s">
        <v>20530</v>
      </c>
      <c r="C296" s="39" t="s">
        <v>20531</v>
      </c>
      <c r="D296" s="38">
        <v>821146</v>
      </c>
      <c r="E296" s="42" t="s">
        <v>446</v>
      </c>
      <c r="F296" s="38">
        <v>8268008478</v>
      </c>
      <c r="G296" s="40" t="s">
        <v>20532</v>
      </c>
      <c r="H296" s="2">
        <v>3290213.559322034</v>
      </c>
      <c r="I296" s="2"/>
      <c r="J296" s="2">
        <v>592238.44067796611</v>
      </c>
      <c r="K296" s="3">
        <f t="shared" si="7"/>
        <v>3882452</v>
      </c>
      <c r="L296" s="41">
        <v>45168.729166666664</v>
      </c>
      <c r="M296" s="39">
        <v>160688968</v>
      </c>
      <c r="N296" s="39" t="s">
        <v>3282</v>
      </c>
      <c r="O296" s="40" t="s">
        <v>20533</v>
      </c>
      <c r="P296" s="41">
        <v>45231</v>
      </c>
      <c r="Q296" s="42" t="s">
        <v>2417</v>
      </c>
      <c r="R296" s="68"/>
    </row>
    <row r="297" spans="1:20" s="70" customFormat="1" ht="12.75" customHeight="1" x14ac:dyDescent="0.2">
      <c r="A297" s="38" t="s">
        <v>17041</v>
      </c>
      <c r="B297" s="39" t="s">
        <v>17042</v>
      </c>
      <c r="C297" s="39" t="s">
        <v>17043</v>
      </c>
      <c r="D297" s="38">
        <v>502510</v>
      </c>
      <c r="E297" s="39" t="s">
        <v>13920</v>
      </c>
      <c r="F297" s="38">
        <v>8263000158</v>
      </c>
      <c r="G297" s="40" t="s">
        <v>17044</v>
      </c>
      <c r="H297" s="2">
        <v>3290000</v>
      </c>
      <c r="I297" s="2"/>
      <c r="J297" s="2">
        <v>592200</v>
      </c>
      <c r="K297" s="3">
        <f t="shared" si="7"/>
        <v>3882200</v>
      </c>
      <c r="L297" s="41">
        <v>44834.729166666664</v>
      </c>
      <c r="M297" s="39">
        <v>6870334532</v>
      </c>
      <c r="N297" s="39" t="s">
        <v>3282</v>
      </c>
      <c r="O297" s="40"/>
      <c r="P297" s="41"/>
      <c r="Q297" s="42" t="s">
        <v>2417</v>
      </c>
      <c r="R297" s="68"/>
    </row>
    <row r="298" spans="1:20" s="70" customFormat="1" ht="12.75" customHeight="1" x14ac:dyDescent="0.2">
      <c r="A298" s="38" t="s">
        <v>17050</v>
      </c>
      <c r="B298" s="39" t="s">
        <v>17051</v>
      </c>
      <c r="C298" s="39" t="s">
        <v>17052</v>
      </c>
      <c r="D298" s="38">
        <v>502510</v>
      </c>
      <c r="E298" s="39" t="s">
        <v>13920</v>
      </c>
      <c r="F298" s="38">
        <v>8263000158</v>
      </c>
      <c r="G298" s="40" t="s">
        <v>17053</v>
      </c>
      <c r="H298" s="2">
        <v>3290000</v>
      </c>
      <c r="I298" s="2"/>
      <c r="J298" s="2">
        <v>592200</v>
      </c>
      <c r="K298" s="3">
        <f t="shared" si="7"/>
        <v>3882200</v>
      </c>
      <c r="L298" s="41">
        <v>44742.729166666664</v>
      </c>
      <c r="M298" s="39">
        <v>6870334738</v>
      </c>
      <c r="N298" s="39" t="s">
        <v>3282</v>
      </c>
      <c r="O298" s="40" t="s">
        <v>17054</v>
      </c>
      <c r="P298" s="41">
        <v>44940</v>
      </c>
      <c r="Q298" s="42" t="s">
        <v>2417</v>
      </c>
      <c r="R298" s="68"/>
    </row>
    <row r="299" spans="1:20" s="84" customFormat="1" ht="15" customHeight="1" x14ac:dyDescent="0.25">
      <c r="A299" s="76">
        <v>409</v>
      </c>
      <c r="B299" s="77" t="s">
        <v>20789</v>
      </c>
      <c r="C299" s="77" t="s">
        <v>20790</v>
      </c>
      <c r="D299" s="76">
        <v>817817</v>
      </c>
      <c r="E299" s="77" t="s">
        <v>17427</v>
      </c>
      <c r="F299" s="76">
        <v>8268010758</v>
      </c>
      <c r="G299" s="78">
        <v>491</v>
      </c>
      <c r="H299" s="79">
        <v>3273281.96</v>
      </c>
      <c r="I299" s="79"/>
      <c r="J299" s="79">
        <v>0</v>
      </c>
      <c r="K299" s="80">
        <f t="shared" si="7"/>
        <v>3273281.96</v>
      </c>
      <c r="L299" s="81">
        <v>45187.729166666664</v>
      </c>
      <c r="M299" s="77">
        <v>160752041</v>
      </c>
      <c r="N299" s="77" t="s">
        <v>8899</v>
      </c>
      <c r="O299" s="78"/>
      <c r="P299" s="81"/>
      <c r="Q299" s="82" t="s">
        <v>8901</v>
      </c>
      <c r="R299" s="83"/>
    </row>
    <row r="300" spans="1:20" s="70" customFormat="1" ht="12.75" customHeight="1" x14ac:dyDescent="0.2">
      <c r="A300" s="38" t="s">
        <v>20002</v>
      </c>
      <c r="B300" s="39" t="s">
        <v>20003</v>
      </c>
      <c r="C300" s="39" t="s">
        <v>20004</v>
      </c>
      <c r="D300" s="38">
        <v>821146</v>
      </c>
      <c r="E300" s="42" t="s">
        <v>446</v>
      </c>
      <c r="F300" s="38">
        <v>8268008478</v>
      </c>
      <c r="G300" s="40" t="s">
        <v>20005</v>
      </c>
      <c r="H300" s="2">
        <v>3270476.2711864407</v>
      </c>
      <c r="I300" s="2"/>
      <c r="J300" s="2">
        <v>588685.72881355928</v>
      </c>
      <c r="K300" s="3">
        <f t="shared" si="7"/>
        <v>3859162</v>
      </c>
      <c r="L300" s="41">
        <v>45106.729166666664</v>
      </c>
      <c r="M300" s="39">
        <v>160529304</v>
      </c>
      <c r="N300" s="39" t="s">
        <v>3282</v>
      </c>
      <c r="O300" s="40" t="s">
        <v>20006</v>
      </c>
      <c r="P300" s="41">
        <v>45136</v>
      </c>
      <c r="Q300" s="42" t="s">
        <v>2417</v>
      </c>
      <c r="R300" s="68"/>
    </row>
    <row r="301" spans="1:20" s="70" customFormat="1" ht="12.75" customHeight="1" x14ac:dyDescent="0.2">
      <c r="A301" s="38" t="s">
        <v>4249</v>
      </c>
      <c r="B301" s="39" t="s">
        <v>4250</v>
      </c>
      <c r="C301" s="39" t="s">
        <v>4251</v>
      </c>
      <c r="D301" s="38">
        <v>401972</v>
      </c>
      <c r="E301" s="39" t="s">
        <v>842</v>
      </c>
      <c r="F301" s="38">
        <v>8263000049</v>
      </c>
      <c r="G301" s="40" t="s">
        <v>4252</v>
      </c>
      <c r="H301" s="2">
        <v>3228500</v>
      </c>
      <c r="I301" s="2">
        <v>3809.63</v>
      </c>
      <c r="J301" s="2">
        <v>581130</v>
      </c>
      <c r="K301" s="3">
        <f t="shared" si="7"/>
        <v>3813439.63</v>
      </c>
      <c r="L301" s="41">
        <v>44364</v>
      </c>
      <c r="M301" s="39">
        <v>6870144594</v>
      </c>
      <c r="N301" s="39" t="s">
        <v>52</v>
      </c>
      <c r="O301" s="40" t="s">
        <v>4248</v>
      </c>
      <c r="P301" s="41">
        <v>44413</v>
      </c>
      <c r="Q301" s="39" t="s">
        <v>54</v>
      </c>
      <c r="R301" s="68"/>
    </row>
    <row r="302" spans="1:20" s="70" customFormat="1" ht="12.75" customHeight="1" x14ac:dyDescent="0.2">
      <c r="A302" s="38" t="s">
        <v>23053</v>
      </c>
      <c r="B302" s="39" t="s">
        <v>23054</v>
      </c>
      <c r="C302" s="39"/>
      <c r="D302" s="38">
        <v>300189</v>
      </c>
      <c r="E302" s="39" t="s">
        <v>22395</v>
      </c>
      <c r="F302" s="38">
        <v>8265000228</v>
      </c>
      <c r="G302" s="40" t="s">
        <v>23055</v>
      </c>
      <c r="H302" s="2">
        <v>3224571</v>
      </c>
      <c r="I302" s="2"/>
      <c r="J302" s="2">
        <v>580422.78</v>
      </c>
      <c r="K302" s="3">
        <f t="shared" si="7"/>
        <v>3804993.7800000003</v>
      </c>
      <c r="L302" s="4">
        <v>45381</v>
      </c>
      <c r="M302" s="39"/>
      <c r="N302" s="39" t="s">
        <v>21974</v>
      </c>
      <c r="O302" s="40">
        <v>403221910927</v>
      </c>
      <c r="P302" s="41">
        <v>45375</v>
      </c>
      <c r="Q302" s="62" t="s">
        <v>21</v>
      </c>
      <c r="R302" s="68"/>
    </row>
    <row r="303" spans="1:20" s="70" customFormat="1" ht="12.75" customHeight="1" x14ac:dyDescent="0.2">
      <c r="A303" s="38" t="s">
        <v>23056</v>
      </c>
      <c r="B303" s="39" t="s">
        <v>23057</v>
      </c>
      <c r="C303" s="39"/>
      <c r="D303" s="38">
        <v>300189</v>
      </c>
      <c r="E303" s="39" t="s">
        <v>22395</v>
      </c>
      <c r="F303" s="38">
        <v>8265000228</v>
      </c>
      <c r="G303" s="40" t="s">
        <v>23058</v>
      </c>
      <c r="H303" s="2">
        <v>3224571</v>
      </c>
      <c r="I303" s="2"/>
      <c r="J303" s="2">
        <v>580422.78</v>
      </c>
      <c r="K303" s="3">
        <f t="shared" si="7"/>
        <v>3804993.7800000003</v>
      </c>
      <c r="L303" s="4">
        <v>45381</v>
      </c>
      <c r="M303" s="39"/>
      <c r="N303" s="39" t="s">
        <v>21974</v>
      </c>
      <c r="O303" s="40">
        <v>403221910927</v>
      </c>
      <c r="P303" s="41">
        <v>45375</v>
      </c>
      <c r="Q303" s="62" t="s">
        <v>21</v>
      </c>
      <c r="R303" s="68"/>
    </row>
    <row r="304" spans="1:20" s="70" customFormat="1" ht="12.75" customHeight="1" x14ac:dyDescent="0.2">
      <c r="A304" s="38" t="s">
        <v>3609</v>
      </c>
      <c r="B304" s="39" t="s">
        <v>3610</v>
      </c>
      <c r="C304" s="39" t="s">
        <v>3611</v>
      </c>
      <c r="D304" s="38">
        <v>508412</v>
      </c>
      <c r="E304" s="39" t="s">
        <v>3612</v>
      </c>
      <c r="F304" s="38">
        <v>8263000082</v>
      </c>
      <c r="G304" s="40" t="s">
        <v>3613</v>
      </c>
      <c r="H304" s="2">
        <v>3204834</v>
      </c>
      <c r="I304" s="2">
        <v>3781.71</v>
      </c>
      <c r="J304" s="2">
        <v>576870.12</v>
      </c>
      <c r="K304" s="3">
        <f t="shared" si="7"/>
        <v>3785485.83</v>
      </c>
      <c r="L304" s="41">
        <v>44337.729166666664</v>
      </c>
      <c r="M304" s="39">
        <v>6870123696</v>
      </c>
      <c r="N304" s="39" t="s">
        <v>52</v>
      </c>
      <c r="O304" s="40" t="s">
        <v>3614</v>
      </c>
      <c r="P304" s="41">
        <v>44392</v>
      </c>
      <c r="Q304" s="39" t="s">
        <v>54</v>
      </c>
      <c r="R304" s="68"/>
    </row>
    <row r="305" spans="1:18" s="84" customFormat="1" ht="15" customHeight="1" x14ac:dyDescent="0.25">
      <c r="A305" s="76" t="s">
        <v>8717</v>
      </c>
      <c r="B305" s="82" t="s">
        <v>8718</v>
      </c>
      <c r="C305" s="82" t="s">
        <v>8719</v>
      </c>
      <c r="D305" s="76">
        <v>405485</v>
      </c>
      <c r="E305" s="77" t="s">
        <v>3628</v>
      </c>
      <c r="F305" s="76">
        <v>8263000144</v>
      </c>
      <c r="G305" s="78" t="s">
        <v>8720</v>
      </c>
      <c r="H305" s="80">
        <v>3204739</v>
      </c>
      <c r="I305" s="80"/>
      <c r="J305" s="80">
        <v>576853</v>
      </c>
      <c r="K305" s="80">
        <f t="shared" si="7"/>
        <v>3781592</v>
      </c>
      <c r="L305" s="81">
        <v>44499.729166666664</v>
      </c>
      <c r="M305" s="77">
        <v>44214811</v>
      </c>
      <c r="N305" s="82" t="s">
        <v>315</v>
      </c>
      <c r="O305" s="82" t="s">
        <v>8721</v>
      </c>
      <c r="P305" s="81">
        <v>44555</v>
      </c>
      <c r="Q305" s="82" t="s">
        <v>243</v>
      </c>
      <c r="R305" s="83"/>
    </row>
    <row r="306" spans="1:18" s="84" customFormat="1" ht="15" customHeight="1" x14ac:dyDescent="0.25">
      <c r="A306" s="76" t="s">
        <v>20977</v>
      </c>
      <c r="B306" s="77" t="s">
        <v>20978</v>
      </c>
      <c r="C306" s="77" t="s">
        <v>20979</v>
      </c>
      <c r="D306" s="76">
        <v>406933</v>
      </c>
      <c r="E306" s="77" t="s">
        <v>20980</v>
      </c>
      <c r="F306" s="76">
        <v>8263000276</v>
      </c>
      <c r="G306" s="78">
        <v>42307075</v>
      </c>
      <c r="H306" s="79">
        <v>3200000</v>
      </c>
      <c r="I306" s="79"/>
      <c r="J306" s="79">
        <v>576000</v>
      </c>
      <c r="K306" s="80">
        <f t="shared" si="7"/>
        <v>3776000</v>
      </c>
      <c r="L306" s="81">
        <v>45135.729166666664</v>
      </c>
      <c r="M306" s="77">
        <v>1246587501</v>
      </c>
      <c r="N306" s="77" t="s">
        <v>20981</v>
      </c>
      <c r="O306" s="78" t="s">
        <v>20982</v>
      </c>
      <c r="P306" s="81">
        <v>45264</v>
      </c>
      <c r="Q306" s="94" t="s">
        <v>21</v>
      </c>
      <c r="R306" s="83"/>
    </row>
    <row r="307" spans="1:18" s="70" customFormat="1" ht="12.75" customHeight="1" x14ac:dyDescent="0.2">
      <c r="A307" s="38" t="s">
        <v>10153</v>
      </c>
      <c r="B307" s="39" t="s">
        <v>10154</v>
      </c>
      <c r="C307" s="39" t="s">
        <v>10155</v>
      </c>
      <c r="D307" s="38">
        <v>919962</v>
      </c>
      <c r="E307" s="39" t="s">
        <v>6950</v>
      </c>
      <c r="F307" s="38">
        <v>8263000121</v>
      </c>
      <c r="G307" s="40" t="s">
        <v>10156</v>
      </c>
      <c r="H307" s="3">
        <v>3197830.53</v>
      </c>
      <c r="I307" s="3"/>
      <c r="J307" s="2">
        <v>575609.47</v>
      </c>
      <c r="K307" s="3">
        <f t="shared" si="7"/>
        <v>3773440</v>
      </c>
      <c r="L307" s="41">
        <v>44572</v>
      </c>
      <c r="M307" s="39">
        <v>6870364886</v>
      </c>
      <c r="N307" s="39" t="s">
        <v>3282</v>
      </c>
      <c r="O307" s="40">
        <v>202162018008</v>
      </c>
      <c r="P307" s="41">
        <v>44609</v>
      </c>
      <c r="Q307" s="42" t="s">
        <v>2417</v>
      </c>
      <c r="R307" s="68"/>
    </row>
    <row r="308" spans="1:18" s="70" customFormat="1" ht="12.75" customHeight="1" x14ac:dyDescent="0.2">
      <c r="A308" s="38" t="s">
        <v>4253</v>
      </c>
      <c r="B308" s="39" t="s">
        <v>4254</v>
      </c>
      <c r="C308" s="39" t="s">
        <v>4255</v>
      </c>
      <c r="D308" s="38">
        <v>401972</v>
      </c>
      <c r="E308" s="39" t="s">
        <v>842</v>
      </c>
      <c r="F308" s="38">
        <v>8263000049</v>
      </c>
      <c r="G308" s="40" t="s">
        <v>4256</v>
      </c>
      <c r="H308" s="2">
        <v>3181000</v>
      </c>
      <c r="I308" s="2">
        <v>2129.9</v>
      </c>
      <c r="J308" s="2">
        <v>572580</v>
      </c>
      <c r="K308" s="3">
        <f t="shared" si="7"/>
        <v>3755709.9</v>
      </c>
      <c r="L308" s="41">
        <v>44362.729166666664</v>
      </c>
      <c r="M308" s="39">
        <v>6870144717</v>
      </c>
      <c r="N308" s="39" t="s">
        <v>52</v>
      </c>
      <c r="O308" s="40" t="s">
        <v>4248</v>
      </c>
      <c r="P308" s="41">
        <v>44413</v>
      </c>
      <c r="Q308" s="39" t="s">
        <v>54</v>
      </c>
      <c r="R308" s="68"/>
    </row>
    <row r="309" spans="1:18" s="70" customFormat="1" ht="12.75" customHeight="1" x14ac:dyDescent="0.2">
      <c r="A309" s="38" t="s">
        <v>18707</v>
      </c>
      <c r="B309" s="39" t="s">
        <v>18708</v>
      </c>
      <c r="C309" s="39" t="s">
        <v>18709</v>
      </c>
      <c r="D309" s="38">
        <v>937468</v>
      </c>
      <c r="E309" s="39" t="s">
        <v>18710</v>
      </c>
      <c r="F309" s="38">
        <v>8263000246</v>
      </c>
      <c r="G309" s="40" t="s">
        <v>18711</v>
      </c>
      <c r="H309" s="2">
        <v>3180000</v>
      </c>
      <c r="I309" s="2"/>
      <c r="J309" s="2">
        <v>572400</v>
      </c>
      <c r="K309" s="3">
        <f t="shared" si="7"/>
        <v>3752400</v>
      </c>
      <c r="L309" s="41">
        <v>45000.729166666664</v>
      </c>
      <c r="M309" s="39">
        <v>1246318725</v>
      </c>
      <c r="N309" s="39" t="s">
        <v>7503</v>
      </c>
      <c r="O309" s="40" t="s">
        <v>18712</v>
      </c>
      <c r="P309" s="41">
        <v>45043</v>
      </c>
      <c r="Q309" s="62" t="s">
        <v>23</v>
      </c>
      <c r="R309" s="68"/>
    </row>
    <row r="310" spans="1:18" s="70" customFormat="1" ht="12.75" customHeight="1" x14ac:dyDescent="0.2">
      <c r="A310" s="38" t="s">
        <v>13058</v>
      </c>
      <c r="B310" s="42" t="s">
        <v>13059</v>
      </c>
      <c r="C310" s="42" t="s">
        <v>13060</v>
      </c>
      <c r="D310" s="38">
        <v>405485</v>
      </c>
      <c r="E310" s="39" t="s">
        <v>3628</v>
      </c>
      <c r="F310" s="38">
        <v>8263000144</v>
      </c>
      <c r="G310" s="40" t="s">
        <v>13061</v>
      </c>
      <c r="H310" s="3">
        <v>3160161.93</v>
      </c>
      <c r="I310" s="3"/>
      <c r="J310" s="3">
        <v>568829.06999999995</v>
      </c>
      <c r="K310" s="3">
        <f t="shared" si="7"/>
        <v>3728991</v>
      </c>
      <c r="L310" s="41">
        <v>44582.729166666664</v>
      </c>
      <c r="M310" s="39">
        <v>6870034969</v>
      </c>
      <c r="N310" s="42" t="s">
        <v>315</v>
      </c>
      <c r="O310" s="42" t="s">
        <v>13062</v>
      </c>
      <c r="P310" s="41">
        <v>44688</v>
      </c>
      <c r="Q310" s="42" t="s">
        <v>243</v>
      </c>
      <c r="R310" s="68"/>
    </row>
    <row r="311" spans="1:18" s="70" customFormat="1" ht="12.75" customHeight="1" x14ac:dyDescent="0.2">
      <c r="A311" s="38" t="s">
        <v>23048</v>
      </c>
      <c r="B311" s="39" t="s">
        <v>23049</v>
      </c>
      <c r="C311" s="39" t="s">
        <v>23050</v>
      </c>
      <c r="D311" s="38">
        <v>143964</v>
      </c>
      <c r="E311" s="39" t="s">
        <v>22793</v>
      </c>
      <c r="F311" s="38">
        <v>8268014773</v>
      </c>
      <c r="G311" s="40" t="s">
        <v>23051</v>
      </c>
      <c r="H311" s="2">
        <v>3151179.6610169495</v>
      </c>
      <c r="I311" s="2"/>
      <c r="J311" s="2">
        <v>567212.3389830509</v>
      </c>
      <c r="K311" s="3">
        <f t="shared" si="7"/>
        <v>3718392.0000000005</v>
      </c>
      <c r="L311" s="41">
        <v>45444.729166666664</v>
      </c>
      <c r="M311" s="39">
        <v>160886084</v>
      </c>
      <c r="N311" s="39" t="s">
        <v>18453</v>
      </c>
      <c r="O311" s="40" t="s">
        <v>23052</v>
      </c>
      <c r="P311" s="41">
        <v>45464</v>
      </c>
      <c r="Q311" s="62" t="s">
        <v>21</v>
      </c>
      <c r="R311" s="68"/>
    </row>
    <row r="312" spans="1:18" s="70" customFormat="1" ht="12.75" customHeight="1" x14ac:dyDescent="0.2">
      <c r="A312" s="38" t="s">
        <v>11150</v>
      </c>
      <c r="B312" s="42" t="s">
        <v>11151</v>
      </c>
      <c r="C312" s="42" t="s">
        <v>11152</v>
      </c>
      <c r="D312" s="38">
        <v>133156</v>
      </c>
      <c r="E312" s="42" t="s">
        <v>10632</v>
      </c>
      <c r="F312" s="38">
        <v>8263000188</v>
      </c>
      <c r="G312" s="40" t="s">
        <v>11153</v>
      </c>
      <c r="H312" s="3">
        <v>3124500</v>
      </c>
      <c r="I312" s="3"/>
      <c r="J312" s="3">
        <v>562410</v>
      </c>
      <c r="K312" s="3">
        <f t="shared" si="7"/>
        <v>3686910</v>
      </c>
      <c r="L312" s="41">
        <v>44594.729166666664</v>
      </c>
      <c r="M312" s="39">
        <v>6870420991</v>
      </c>
      <c r="N312" s="42" t="s">
        <v>315</v>
      </c>
      <c r="O312" s="42" t="s">
        <v>10834</v>
      </c>
      <c r="P312" s="60">
        <v>44637</v>
      </c>
      <c r="Q312" s="42" t="s">
        <v>243</v>
      </c>
      <c r="R312" s="68"/>
    </row>
    <row r="313" spans="1:18" s="70" customFormat="1" ht="12.75" customHeight="1" x14ac:dyDescent="0.2">
      <c r="A313" s="38" t="s">
        <v>2692</v>
      </c>
      <c r="B313" s="39" t="s">
        <v>2693</v>
      </c>
      <c r="C313" s="39" t="s">
        <v>2694</v>
      </c>
      <c r="D313" s="38">
        <v>812140</v>
      </c>
      <c r="E313" s="42" t="s">
        <v>446</v>
      </c>
      <c r="F313" s="38">
        <v>8268005598</v>
      </c>
      <c r="G313" s="40" t="s">
        <v>2695</v>
      </c>
      <c r="H313" s="2">
        <v>3120933.898305085</v>
      </c>
      <c r="I313" s="3"/>
      <c r="J313" s="2">
        <v>561768.10169491533</v>
      </c>
      <c r="K313" s="3">
        <f t="shared" si="7"/>
        <v>3682702.0000000005</v>
      </c>
      <c r="L313" s="41">
        <v>44351.729166666664</v>
      </c>
      <c r="M313" s="39">
        <v>43944089</v>
      </c>
      <c r="N313" s="39" t="s">
        <v>52</v>
      </c>
      <c r="O313" s="40" t="s">
        <v>2696</v>
      </c>
      <c r="P313" s="41">
        <v>44385</v>
      </c>
      <c r="Q313" s="39" t="s">
        <v>54</v>
      </c>
      <c r="R313" s="68"/>
    </row>
    <row r="314" spans="1:18" s="70" customFormat="1" ht="12.75" customHeight="1" x14ac:dyDescent="0.2">
      <c r="A314" s="38" t="s">
        <v>10912</v>
      </c>
      <c r="B314" s="39" t="s">
        <v>10913</v>
      </c>
      <c r="C314" s="39" t="s">
        <v>10914</v>
      </c>
      <c r="D314" s="38">
        <v>919962</v>
      </c>
      <c r="E314" s="39" t="s">
        <v>6950</v>
      </c>
      <c r="F314" s="38">
        <v>8268006324</v>
      </c>
      <c r="G314" s="40" t="s">
        <v>10915</v>
      </c>
      <c r="H314" s="3">
        <v>3114604.14</v>
      </c>
      <c r="I314" s="3"/>
      <c r="J314" s="2">
        <v>560628.86</v>
      </c>
      <c r="K314" s="3">
        <f t="shared" si="7"/>
        <v>3675233</v>
      </c>
      <c r="L314" s="41">
        <v>44595.729166666664</v>
      </c>
      <c r="M314" s="39">
        <v>44369293</v>
      </c>
      <c r="N314" s="39" t="s">
        <v>3282</v>
      </c>
      <c r="O314" s="40">
        <v>202253657660</v>
      </c>
      <c r="P314" s="41">
        <v>44618</v>
      </c>
      <c r="Q314" s="42" t="s">
        <v>2417</v>
      </c>
      <c r="R314" s="68"/>
    </row>
    <row r="315" spans="1:18" s="70" customFormat="1" ht="12.75" customHeight="1" x14ac:dyDescent="0.2">
      <c r="A315" s="38" t="s">
        <v>3625</v>
      </c>
      <c r="B315" s="39" t="s">
        <v>3626</v>
      </c>
      <c r="C315" s="39" t="s">
        <v>3627</v>
      </c>
      <c r="D315" s="38">
        <v>405485</v>
      </c>
      <c r="E315" s="39" t="s">
        <v>3628</v>
      </c>
      <c r="F315" s="38">
        <v>8263000090</v>
      </c>
      <c r="G315" s="40" t="s">
        <v>3629</v>
      </c>
      <c r="H315" s="2">
        <v>3112229.6610169495</v>
      </c>
      <c r="I315" s="2"/>
      <c r="J315" s="2">
        <v>560201.3389830509</v>
      </c>
      <c r="K315" s="3">
        <f t="shared" si="7"/>
        <v>3672431.0000000005</v>
      </c>
      <c r="L315" s="41">
        <v>44341.729166666664</v>
      </c>
      <c r="M315" s="39">
        <v>6870124107</v>
      </c>
      <c r="N315" s="39" t="s">
        <v>52</v>
      </c>
      <c r="O315" s="40" t="s">
        <v>3630</v>
      </c>
      <c r="P315" s="41">
        <v>44392</v>
      </c>
      <c r="Q315" s="39" t="s">
        <v>54</v>
      </c>
      <c r="R315" s="68"/>
    </row>
    <row r="316" spans="1:18" s="84" customFormat="1" ht="15" customHeight="1" x14ac:dyDescent="0.25">
      <c r="A316" s="76" t="s">
        <v>22462</v>
      </c>
      <c r="B316" s="77" t="s">
        <v>22463</v>
      </c>
      <c r="C316" s="77"/>
      <c r="D316" s="76">
        <v>501420</v>
      </c>
      <c r="E316" s="77" t="s">
        <v>22464</v>
      </c>
      <c r="F316" s="76">
        <v>8266021118</v>
      </c>
      <c r="G316" s="78">
        <v>912400024</v>
      </c>
      <c r="H316" s="79">
        <v>3099474</v>
      </c>
      <c r="I316" s="79"/>
      <c r="J316" s="79">
        <v>557905.31999999995</v>
      </c>
      <c r="K316" s="80">
        <f t="shared" si="7"/>
        <v>3657379.32</v>
      </c>
      <c r="L316" s="81">
        <v>45388</v>
      </c>
      <c r="M316" s="77"/>
      <c r="N316" s="77" t="s">
        <v>1933</v>
      </c>
      <c r="O316" s="78" t="s">
        <v>22465</v>
      </c>
      <c r="P316" s="81">
        <v>45437</v>
      </c>
      <c r="Q316" s="94" t="s">
        <v>25</v>
      </c>
      <c r="R316" s="83"/>
    </row>
    <row r="317" spans="1:18" s="70" customFormat="1" ht="12.75" customHeight="1" x14ac:dyDescent="0.2">
      <c r="A317" s="38" t="s">
        <v>19661</v>
      </c>
      <c r="B317" s="39" t="s">
        <v>19662</v>
      </c>
      <c r="C317" s="39" t="s">
        <v>19663</v>
      </c>
      <c r="D317" s="38">
        <v>820886</v>
      </c>
      <c r="E317" s="39" t="s">
        <v>10575</v>
      </c>
      <c r="F317" s="38">
        <v>8268007755</v>
      </c>
      <c r="G317" s="40" t="s">
        <v>19664</v>
      </c>
      <c r="H317" s="2">
        <v>3096773.7288135593</v>
      </c>
      <c r="I317" s="2"/>
      <c r="J317" s="2">
        <v>557419.2711864406</v>
      </c>
      <c r="K317" s="3">
        <f t="shared" si="7"/>
        <v>3654193</v>
      </c>
      <c r="L317" s="41">
        <v>45055.729166666664</v>
      </c>
      <c r="M317" s="39">
        <v>160467714</v>
      </c>
      <c r="N317" s="39" t="s">
        <v>3282</v>
      </c>
      <c r="O317" s="40"/>
      <c r="P317" s="41"/>
      <c r="Q317" s="42" t="s">
        <v>2417</v>
      </c>
      <c r="R317" s="68"/>
    </row>
    <row r="318" spans="1:18" s="70" customFormat="1" ht="12.75" customHeight="1" x14ac:dyDescent="0.2">
      <c r="A318" s="38" t="s">
        <v>7546</v>
      </c>
      <c r="B318" s="42" t="s">
        <v>7547</v>
      </c>
      <c r="C318" s="42" t="s">
        <v>7548</v>
      </c>
      <c r="D318" s="38">
        <v>300286</v>
      </c>
      <c r="E318" s="42" t="s">
        <v>3944</v>
      </c>
      <c r="F318" s="38">
        <v>8263000075</v>
      </c>
      <c r="G318" s="40">
        <v>712728546</v>
      </c>
      <c r="H318" s="3">
        <v>3096000</v>
      </c>
      <c r="I318" s="3"/>
      <c r="J318" s="3">
        <v>557280</v>
      </c>
      <c r="K318" s="3">
        <f t="shared" si="7"/>
        <v>3653280</v>
      </c>
      <c r="L318" s="41">
        <v>44469.729166666664</v>
      </c>
      <c r="M318" s="39">
        <v>6870254254</v>
      </c>
      <c r="N318" s="42" t="s">
        <v>315</v>
      </c>
      <c r="O318" s="42" t="s">
        <v>7549</v>
      </c>
      <c r="P318" s="60">
        <v>44507</v>
      </c>
      <c r="Q318" s="42" t="s">
        <v>243</v>
      </c>
      <c r="R318" s="68"/>
    </row>
    <row r="319" spans="1:18" s="70" customFormat="1" ht="12.75" customHeight="1" x14ac:dyDescent="0.2">
      <c r="A319" s="38" t="s">
        <v>12891</v>
      </c>
      <c r="B319" s="39" t="s">
        <v>12892</v>
      </c>
      <c r="C319" s="39" t="s">
        <v>12893</v>
      </c>
      <c r="D319" s="38">
        <v>821012</v>
      </c>
      <c r="E319" s="39" t="s">
        <v>3527</v>
      </c>
      <c r="F319" s="38">
        <v>8263000088</v>
      </c>
      <c r="G319" s="40" t="s">
        <v>12894</v>
      </c>
      <c r="H319" s="2">
        <v>3093960</v>
      </c>
      <c r="I319" s="2"/>
      <c r="J319" s="2">
        <v>556912.79999999993</v>
      </c>
      <c r="K319" s="3">
        <f t="shared" si="7"/>
        <v>3650872.8</v>
      </c>
      <c r="L319" s="41">
        <v>44650.729166666664</v>
      </c>
      <c r="M319" s="39">
        <v>6870030950</v>
      </c>
      <c r="N319" s="39" t="s">
        <v>52</v>
      </c>
      <c r="O319" s="40" t="s">
        <v>12895</v>
      </c>
      <c r="P319" s="41">
        <v>44709</v>
      </c>
      <c r="Q319" s="39" t="s">
        <v>54</v>
      </c>
      <c r="R319" s="68"/>
    </row>
    <row r="320" spans="1:18" s="70" customFormat="1" ht="12.75" customHeight="1" x14ac:dyDescent="0.2">
      <c r="A320" s="38">
        <v>184</v>
      </c>
      <c r="B320" s="39" t="s">
        <v>20302</v>
      </c>
      <c r="C320" s="39" t="s">
        <v>20303</v>
      </c>
      <c r="D320" s="38">
        <v>501662</v>
      </c>
      <c r="E320" s="39" t="s">
        <v>11119</v>
      </c>
      <c r="F320" s="38">
        <v>8263000309</v>
      </c>
      <c r="G320" s="40" t="s">
        <v>20304</v>
      </c>
      <c r="H320" s="2">
        <v>3072924</v>
      </c>
      <c r="I320" s="2"/>
      <c r="J320" s="2">
        <v>553126.31999999995</v>
      </c>
      <c r="K320" s="3">
        <f t="shared" si="7"/>
        <v>3626050.32</v>
      </c>
      <c r="L320" s="41">
        <v>45134</v>
      </c>
      <c r="M320" s="39">
        <v>1246486736</v>
      </c>
      <c r="N320" s="39" t="s">
        <v>8899</v>
      </c>
      <c r="O320" s="40" t="s">
        <v>20305</v>
      </c>
      <c r="P320" s="41">
        <v>45185</v>
      </c>
      <c r="Q320" s="42" t="s">
        <v>8901</v>
      </c>
      <c r="R320" s="68"/>
    </row>
    <row r="321" spans="1:18" s="84" customFormat="1" ht="15" customHeight="1" x14ac:dyDescent="0.25">
      <c r="A321" s="76" t="s">
        <v>23059</v>
      </c>
      <c r="B321" s="77" t="s">
        <v>23060</v>
      </c>
      <c r="C321" s="77"/>
      <c r="D321" s="76">
        <v>300189</v>
      </c>
      <c r="E321" s="77" t="s">
        <v>22395</v>
      </c>
      <c r="F321" s="76">
        <v>8265000228</v>
      </c>
      <c r="G321" s="78" t="s">
        <v>23061</v>
      </c>
      <c r="H321" s="79">
        <v>3071020.4</v>
      </c>
      <c r="I321" s="79"/>
      <c r="J321" s="79">
        <v>552783.6</v>
      </c>
      <c r="K321" s="80">
        <f t="shared" si="7"/>
        <v>3623804</v>
      </c>
      <c r="L321" s="81">
        <v>45351</v>
      </c>
      <c r="M321" s="77"/>
      <c r="N321" s="77" t="s">
        <v>21974</v>
      </c>
      <c r="O321" s="78">
        <v>403221910927</v>
      </c>
      <c r="P321" s="81">
        <v>45375</v>
      </c>
      <c r="Q321" s="94" t="s">
        <v>21</v>
      </c>
      <c r="R321" s="83"/>
    </row>
    <row r="322" spans="1:18" s="70" customFormat="1" ht="12.75" customHeight="1" x14ac:dyDescent="0.2">
      <c r="A322" s="38" t="s">
        <v>23062</v>
      </c>
      <c r="B322" s="39" t="s">
        <v>23063</v>
      </c>
      <c r="C322" s="39"/>
      <c r="D322" s="38">
        <v>300189</v>
      </c>
      <c r="E322" s="39" t="s">
        <v>22395</v>
      </c>
      <c r="F322" s="38">
        <v>8265000228</v>
      </c>
      <c r="G322" s="40" t="s">
        <v>23064</v>
      </c>
      <c r="H322" s="2">
        <v>3071020.4</v>
      </c>
      <c r="I322" s="2"/>
      <c r="J322" s="2">
        <v>552783.6</v>
      </c>
      <c r="K322" s="3">
        <f t="shared" si="7"/>
        <v>3623804</v>
      </c>
      <c r="L322" s="4">
        <v>45381</v>
      </c>
      <c r="M322" s="39"/>
      <c r="N322" s="39" t="s">
        <v>21974</v>
      </c>
      <c r="O322" s="40">
        <v>403221910927</v>
      </c>
      <c r="P322" s="41">
        <v>45375</v>
      </c>
      <c r="Q322" s="62" t="s">
        <v>21</v>
      </c>
      <c r="R322" s="68"/>
    </row>
    <row r="323" spans="1:18" s="70" customFormat="1" ht="12.75" customHeight="1" x14ac:dyDescent="0.2">
      <c r="A323" s="38" t="s">
        <v>6090</v>
      </c>
      <c r="B323" s="39" t="s">
        <v>6091</v>
      </c>
      <c r="C323" s="39" t="s">
        <v>6092</v>
      </c>
      <c r="D323" s="38">
        <v>405400</v>
      </c>
      <c r="E323" s="39" t="s">
        <v>3259</v>
      </c>
      <c r="F323" s="38">
        <v>8268006309</v>
      </c>
      <c r="G323" s="40" t="s">
        <v>6093</v>
      </c>
      <c r="H323" s="2">
        <v>3069600</v>
      </c>
      <c r="I323" s="2"/>
      <c r="J323" s="2">
        <v>552528</v>
      </c>
      <c r="K323" s="3">
        <f t="shared" si="7"/>
        <v>3622128</v>
      </c>
      <c r="L323" s="41">
        <v>44438.729166666664</v>
      </c>
      <c r="M323" s="39">
        <v>44106369</v>
      </c>
      <c r="N323" s="39" t="s">
        <v>52</v>
      </c>
      <c r="O323" s="40" t="s">
        <v>6094</v>
      </c>
      <c r="P323" s="41">
        <v>44475</v>
      </c>
      <c r="Q323" s="39" t="s">
        <v>54</v>
      </c>
      <c r="R323" s="68"/>
    </row>
    <row r="324" spans="1:18" s="70" customFormat="1" ht="12.75" customHeight="1" x14ac:dyDescent="0.2">
      <c r="A324" s="38" t="s">
        <v>19217</v>
      </c>
      <c r="B324" s="39" t="s">
        <v>19218</v>
      </c>
      <c r="C324" s="39" t="s">
        <v>19219</v>
      </c>
      <c r="D324" s="38">
        <v>821146</v>
      </c>
      <c r="E324" s="42" t="s">
        <v>446</v>
      </c>
      <c r="F324" s="38">
        <v>8268008478</v>
      </c>
      <c r="G324" s="40" t="s">
        <v>19220</v>
      </c>
      <c r="H324" s="2">
        <v>3064793.220338983</v>
      </c>
      <c r="I324" s="2"/>
      <c r="J324" s="2">
        <v>551662.77966101689</v>
      </c>
      <c r="K324" s="3">
        <f t="shared" si="7"/>
        <v>3616456</v>
      </c>
      <c r="L324" s="41">
        <v>45042.729166666664</v>
      </c>
      <c r="M324" s="39">
        <v>160439739</v>
      </c>
      <c r="N324" s="39" t="s">
        <v>3282</v>
      </c>
      <c r="O324" s="40" t="s">
        <v>19221</v>
      </c>
      <c r="P324" s="41">
        <v>45109</v>
      </c>
      <c r="Q324" s="42" t="s">
        <v>2417</v>
      </c>
      <c r="R324" s="68"/>
    </row>
    <row r="325" spans="1:18" s="70" customFormat="1" ht="12.75" customHeight="1" x14ac:dyDescent="0.2">
      <c r="A325" s="38" t="s">
        <v>5443</v>
      </c>
      <c r="B325" s="39" t="s">
        <v>5444</v>
      </c>
      <c r="C325" s="39" t="s">
        <v>5445</v>
      </c>
      <c r="D325" s="38">
        <v>401972</v>
      </c>
      <c r="E325" s="39" t="s">
        <v>842</v>
      </c>
      <c r="F325" s="38">
        <v>8263000049</v>
      </c>
      <c r="G325" s="40" t="s">
        <v>5446</v>
      </c>
      <c r="H325" s="2">
        <v>3058000</v>
      </c>
      <c r="I325" s="2">
        <v>0</v>
      </c>
      <c r="J325" s="2">
        <v>550440</v>
      </c>
      <c r="K325" s="3">
        <f t="shared" si="7"/>
        <v>3608440</v>
      </c>
      <c r="L325" s="41">
        <v>44399.729166666664</v>
      </c>
      <c r="M325" s="39">
        <v>6870187330</v>
      </c>
      <c r="N325" s="39" t="s">
        <v>52</v>
      </c>
      <c r="O325" s="40" t="s">
        <v>5447</v>
      </c>
      <c r="P325" s="41">
        <v>44442</v>
      </c>
      <c r="Q325" s="39" t="s">
        <v>54</v>
      </c>
      <c r="R325" s="68"/>
    </row>
    <row r="326" spans="1:18" s="84" customFormat="1" ht="15" customHeight="1" x14ac:dyDescent="0.25">
      <c r="A326" s="76" t="s">
        <v>5249</v>
      </c>
      <c r="B326" s="77" t="s">
        <v>5250</v>
      </c>
      <c r="C326" s="77" t="s">
        <v>5251</v>
      </c>
      <c r="D326" s="76">
        <v>821027</v>
      </c>
      <c r="E326" s="77" t="s">
        <v>474</v>
      </c>
      <c r="F326" s="76">
        <v>8268005622</v>
      </c>
      <c r="G326" s="78" t="s">
        <v>5252</v>
      </c>
      <c r="H326" s="79">
        <v>3050213.559322034</v>
      </c>
      <c r="I326" s="79"/>
      <c r="J326" s="79">
        <v>549038.44067796611</v>
      </c>
      <c r="K326" s="80">
        <f t="shared" ref="K326:K389" si="8">SUM(H326:J326)</f>
        <v>3599252</v>
      </c>
      <c r="L326" s="81">
        <v>44299.729166666664</v>
      </c>
      <c r="M326" s="77">
        <v>44031182</v>
      </c>
      <c r="N326" s="77" t="s">
        <v>52</v>
      </c>
      <c r="O326" s="78" t="s">
        <v>5244</v>
      </c>
      <c r="P326" s="81">
        <v>44437</v>
      </c>
      <c r="Q326" s="77" t="s">
        <v>54</v>
      </c>
      <c r="R326" s="83"/>
    </row>
    <row r="327" spans="1:18" s="84" customFormat="1" ht="15" customHeight="1" x14ac:dyDescent="0.25">
      <c r="A327" s="76" t="s">
        <v>8250</v>
      </c>
      <c r="B327" s="82" t="s">
        <v>8251</v>
      </c>
      <c r="C327" s="82" t="s">
        <v>8252</v>
      </c>
      <c r="D327" s="76">
        <v>137974</v>
      </c>
      <c r="E327" s="77" t="s">
        <v>3527</v>
      </c>
      <c r="F327" s="76">
        <v>8263000113</v>
      </c>
      <c r="G327" s="78" t="s">
        <v>8253</v>
      </c>
      <c r="H327" s="80">
        <v>3048854</v>
      </c>
      <c r="I327" s="80"/>
      <c r="J327" s="80">
        <v>548793.72</v>
      </c>
      <c r="K327" s="80">
        <f t="shared" si="8"/>
        <v>3597647.7199999997</v>
      </c>
      <c r="L327" s="81">
        <v>44495.729166666664</v>
      </c>
      <c r="M327" s="77">
        <v>6870265839</v>
      </c>
      <c r="N327" s="82" t="s">
        <v>315</v>
      </c>
      <c r="O327" s="82" t="s">
        <v>8254</v>
      </c>
      <c r="P327" s="85">
        <v>44538</v>
      </c>
      <c r="Q327" s="82" t="s">
        <v>243</v>
      </c>
      <c r="R327" s="83"/>
    </row>
    <row r="328" spans="1:18" s="70" customFormat="1" ht="12.75" customHeight="1" x14ac:dyDescent="0.2">
      <c r="A328" s="38" t="s">
        <v>6145</v>
      </c>
      <c r="B328" s="42" t="s">
        <v>6146</v>
      </c>
      <c r="C328" s="42" t="s">
        <v>6147</v>
      </c>
      <c r="D328" s="38">
        <v>403829</v>
      </c>
      <c r="E328" s="42" t="s">
        <v>5125</v>
      </c>
      <c r="F328" s="38">
        <v>8263000103</v>
      </c>
      <c r="G328" s="40" t="s">
        <v>6148</v>
      </c>
      <c r="H328" s="3">
        <v>3042894.83</v>
      </c>
      <c r="I328" s="3"/>
      <c r="J328" s="3">
        <v>547721.17000000004</v>
      </c>
      <c r="K328" s="3">
        <f t="shared" si="8"/>
        <v>3590616</v>
      </c>
      <c r="L328" s="41">
        <v>44417.729166666664</v>
      </c>
      <c r="M328" s="39">
        <v>6870200170</v>
      </c>
      <c r="N328" s="42" t="s">
        <v>315</v>
      </c>
      <c r="O328" s="42" t="s">
        <v>6149</v>
      </c>
      <c r="P328" s="60">
        <v>44462</v>
      </c>
      <c r="Q328" s="42" t="s">
        <v>243</v>
      </c>
      <c r="R328" s="68"/>
    </row>
    <row r="329" spans="1:18" s="70" customFormat="1" ht="12.75" customHeight="1" x14ac:dyDescent="0.2">
      <c r="A329" s="38" t="s">
        <v>7098</v>
      </c>
      <c r="B329" s="42" t="s">
        <v>7099</v>
      </c>
      <c r="C329" s="42" t="s">
        <v>7100</v>
      </c>
      <c r="D329" s="38">
        <v>137974</v>
      </c>
      <c r="E329" s="39" t="s">
        <v>3527</v>
      </c>
      <c r="F329" s="38">
        <v>8263000113</v>
      </c>
      <c r="G329" s="64" t="s">
        <v>7101</v>
      </c>
      <c r="H329" s="6">
        <v>3029170</v>
      </c>
      <c r="I329" s="3"/>
      <c r="J329" s="3">
        <v>545250.6</v>
      </c>
      <c r="K329" s="3">
        <f t="shared" si="8"/>
        <v>3574420.6</v>
      </c>
      <c r="L329" s="41">
        <v>44456.729166666664</v>
      </c>
      <c r="M329" s="39">
        <v>6870248793</v>
      </c>
      <c r="N329" s="42" t="s">
        <v>315</v>
      </c>
      <c r="O329" s="42" t="s">
        <v>7102</v>
      </c>
      <c r="P329" s="60">
        <v>44498</v>
      </c>
      <c r="Q329" s="42" t="s">
        <v>243</v>
      </c>
      <c r="R329" s="68"/>
    </row>
    <row r="330" spans="1:18" s="70" customFormat="1" ht="12.75" customHeight="1" x14ac:dyDescent="0.2">
      <c r="A330" s="38" t="s">
        <v>2668</v>
      </c>
      <c r="B330" s="39" t="s">
        <v>2669</v>
      </c>
      <c r="C330" s="39" t="s">
        <v>2670</v>
      </c>
      <c r="D330" s="38">
        <v>401972</v>
      </c>
      <c r="E330" s="39" t="s">
        <v>842</v>
      </c>
      <c r="F330" s="38">
        <v>8263000049</v>
      </c>
      <c r="G330" s="40" t="s">
        <v>2671</v>
      </c>
      <c r="H330" s="2">
        <v>3025600</v>
      </c>
      <c r="I330" s="2">
        <v>3570.2080000000001</v>
      </c>
      <c r="J330" s="2">
        <v>544608</v>
      </c>
      <c r="K330" s="3">
        <f t="shared" si="8"/>
        <v>3573778.2080000001</v>
      </c>
      <c r="L330" s="41">
        <v>44354.729166666664</v>
      </c>
      <c r="M330" s="39">
        <v>6870094951</v>
      </c>
      <c r="N330" s="39" t="s">
        <v>52</v>
      </c>
      <c r="O330" s="40" t="s">
        <v>2659</v>
      </c>
      <c r="P330" s="41">
        <v>44371</v>
      </c>
      <c r="Q330" s="39" t="s">
        <v>54</v>
      </c>
      <c r="R330" s="68"/>
    </row>
    <row r="331" spans="1:18" s="70" customFormat="1" ht="12.75" customHeight="1" x14ac:dyDescent="0.2">
      <c r="A331" s="38" t="s">
        <v>9441</v>
      </c>
      <c r="B331" s="39" t="s">
        <v>9442</v>
      </c>
      <c r="C331" s="39" t="s">
        <v>9443</v>
      </c>
      <c r="D331" s="38">
        <v>401972</v>
      </c>
      <c r="E331" s="39" t="s">
        <v>842</v>
      </c>
      <c r="F331" s="38">
        <v>8263000049</v>
      </c>
      <c r="G331" s="40" t="s">
        <v>9444</v>
      </c>
      <c r="H331" s="2">
        <v>3024300</v>
      </c>
      <c r="I331" s="2">
        <v>0</v>
      </c>
      <c r="J331" s="2">
        <v>544374</v>
      </c>
      <c r="K331" s="3">
        <f t="shared" si="8"/>
        <v>3568674</v>
      </c>
      <c r="L331" s="41">
        <v>44490.729166666664</v>
      </c>
      <c r="M331" s="39">
        <v>6870324475</v>
      </c>
      <c r="N331" s="39" t="s">
        <v>52</v>
      </c>
      <c r="O331" s="40"/>
      <c r="P331" s="41"/>
      <c r="Q331" s="39" t="s">
        <v>54</v>
      </c>
      <c r="R331" s="68"/>
    </row>
    <row r="332" spans="1:18" s="70" customFormat="1" ht="12.75" customHeight="1" x14ac:dyDescent="0.2">
      <c r="A332" s="38" t="s">
        <v>9025</v>
      </c>
      <c r="B332" s="42" t="s">
        <v>9026</v>
      </c>
      <c r="C332" s="42" t="s">
        <v>9027</v>
      </c>
      <c r="D332" s="38">
        <v>507283</v>
      </c>
      <c r="E332" s="42" t="s">
        <v>8679</v>
      </c>
      <c r="F332" s="38">
        <v>8263000132</v>
      </c>
      <c r="G332" s="40" t="s">
        <v>9028</v>
      </c>
      <c r="H332" s="3">
        <v>3016500</v>
      </c>
      <c r="I332" s="3"/>
      <c r="J332" s="3">
        <v>542970</v>
      </c>
      <c r="K332" s="3">
        <f t="shared" si="8"/>
        <v>3559470</v>
      </c>
      <c r="L332" s="41">
        <v>44531.729166666664</v>
      </c>
      <c r="M332" s="39">
        <v>6870305721</v>
      </c>
      <c r="N332" s="42" t="s">
        <v>315</v>
      </c>
      <c r="O332" s="42" t="s">
        <v>9024</v>
      </c>
      <c r="P332" s="60">
        <v>44564</v>
      </c>
      <c r="Q332" s="42" t="s">
        <v>243</v>
      </c>
      <c r="R332" s="68"/>
    </row>
    <row r="333" spans="1:18" s="70" customFormat="1" ht="12.75" customHeight="1" x14ac:dyDescent="0.2">
      <c r="A333" s="38" t="s">
        <v>8723</v>
      </c>
      <c r="B333" s="39" t="s">
        <v>8724</v>
      </c>
      <c r="C333" s="39" t="s">
        <v>8725</v>
      </c>
      <c r="D333" s="38">
        <v>919962</v>
      </c>
      <c r="E333" s="39" t="s">
        <v>6950</v>
      </c>
      <c r="F333" s="38">
        <v>8268006324</v>
      </c>
      <c r="G333" s="40" t="s">
        <v>8726</v>
      </c>
      <c r="H333" s="3">
        <v>3008538.16</v>
      </c>
      <c r="I333" s="3"/>
      <c r="J333" s="2">
        <v>541536.84</v>
      </c>
      <c r="K333" s="3">
        <f t="shared" si="8"/>
        <v>3550075</v>
      </c>
      <c r="L333" s="41">
        <v>44502.729166666664</v>
      </c>
      <c r="M333" s="39">
        <v>44240407</v>
      </c>
      <c r="N333" s="39" t="s">
        <v>3282</v>
      </c>
      <c r="O333" s="40">
        <v>112178082193</v>
      </c>
      <c r="P333" s="41">
        <v>44548</v>
      </c>
      <c r="Q333" s="42" t="s">
        <v>2417</v>
      </c>
      <c r="R333" s="68"/>
    </row>
    <row r="334" spans="1:18" s="70" customFormat="1" ht="12.75" customHeight="1" x14ac:dyDescent="0.2">
      <c r="A334" s="38" t="s">
        <v>6291</v>
      </c>
      <c r="B334" s="39" t="s">
        <v>6292</v>
      </c>
      <c r="C334" s="39" t="s">
        <v>6293</v>
      </c>
      <c r="D334" s="38">
        <v>401972</v>
      </c>
      <c r="E334" s="39" t="s">
        <v>842</v>
      </c>
      <c r="F334" s="38">
        <v>8263000049</v>
      </c>
      <c r="G334" s="40" t="s">
        <v>6294</v>
      </c>
      <c r="H334" s="2">
        <v>3001500</v>
      </c>
      <c r="I334" s="2">
        <v>0</v>
      </c>
      <c r="J334" s="2">
        <v>540270</v>
      </c>
      <c r="K334" s="3">
        <f t="shared" si="8"/>
        <v>3541770</v>
      </c>
      <c r="L334" s="41">
        <v>44422.729166666664</v>
      </c>
      <c r="M334" s="39">
        <v>6870208253</v>
      </c>
      <c r="N334" s="39" t="s">
        <v>52</v>
      </c>
      <c r="O334" s="40"/>
      <c r="P334" s="41"/>
      <c r="Q334" s="39" t="s">
        <v>54</v>
      </c>
      <c r="R334" s="68"/>
    </row>
    <row r="335" spans="1:18" s="84" customFormat="1" ht="15" customHeight="1" x14ac:dyDescent="0.25">
      <c r="A335" s="76" t="s">
        <v>412</v>
      </c>
      <c r="B335" s="77" t="s">
        <v>413</v>
      </c>
      <c r="C335" s="77" t="s">
        <v>414</v>
      </c>
      <c r="D335" s="76">
        <v>106653</v>
      </c>
      <c r="E335" s="77" t="s">
        <v>398</v>
      </c>
      <c r="F335" s="76">
        <v>8263000050</v>
      </c>
      <c r="G335" s="78" t="s">
        <v>415</v>
      </c>
      <c r="H335" s="79">
        <v>3000000</v>
      </c>
      <c r="I335" s="79">
        <v>2655</v>
      </c>
      <c r="J335" s="79">
        <v>540000</v>
      </c>
      <c r="K335" s="80">
        <f t="shared" si="8"/>
        <v>3542655</v>
      </c>
      <c r="L335" s="81">
        <v>44173.729166666664</v>
      </c>
      <c r="M335" s="77">
        <v>6870262817</v>
      </c>
      <c r="N335" s="77" t="s">
        <v>52</v>
      </c>
      <c r="O335" s="78">
        <v>101277953143</v>
      </c>
      <c r="P335" s="81">
        <v>44224</v>
      </c>
      <c r="Q335" s="77" t="s">
        <v>54</v>
      </c>
      <c r="R335" s="83"/>
    </row>
    <row r="336" spans="1:18" s="70" customFormat="1" ht="12.75" customHeight="1" x14ac:dyDescent="0.2">
      <c r="A336" s="38" t="s">
        <v>9538</v>
      </c>
      <c r="B336" s="42" t="s">
        <v>9539</v>
      </c>
      <c r="C336" s="42" t="s">
        <v>9540</v>
      </c>
      <c r="D336" s="38">
        <v>300286</v>
      </c>
      <c r="E336" s="42" t="s">
        <v>3944</v>
      </c>
      <c r="F336" s="38">
        <v>8263000075</v>
      </c>
      <c r="G336" s="40">
        <v>712730347</v>
      </c>
      <c r="H336" s="3">
        <v>3000000</v>
      </c>
      <c r="I336" s="3"/>
      <c r="J336" s="3">
        <v>540000</v>
      </c>
      <c r="K336" s="3">
        <f t="shared" si="8"/>
        <v>3540000</v>
      </c>
      <c r="L336" s="41">
        <v>44530.729166666664</v>
      </c>
      <c r="M336" s="39">
        <v>6870326011</v>
      </c>
      <c r="N336" s="42" t="s">
        <v>315</v>
      </c>
      <c r="O336" s="42"/>
      <c r="P336" s="60"/>
      <c r="Q336" s="42" t="s">
        <v>243</v>
      </c>
      <c r="R336" s="68"/>
    </row>
    <row r="337" spans="1:18" s="70" customFormat="1" ht="12.75" customHeight="1" x14ac:dyDescent="0.2">
      <c r="A337" s="38" t="s">
        <v>22385</v>
      </c>
      <c r="B337" s="39" t="s">
        <v>22386</v>
      </c>
      <c r="C337" s="39"/>
      <c r="D337" s="38">
        <v>406933</v>
      </c>
      <c r="E337" s="39" t="s">
        <v>20980</v>
      </c>
      <c r="F337" s="38">
        <v>8263000330</v>
      </c>
      <c r="G337" s="40">
        <v>42403314</v>
      </c>
      <c r="H337" s="2">
        <v>3000000</v>
      </c>
      <c r="I337" s="2"/>
      <c r="J337" s="2">
        <v>540000</v>
      </c>
      <c r="K337" s="3">
        <f t="shared" si="8"/>
        <v>3540000</v>
      </c>
      <c r="L337" s="41">
        <v>45382</v>
      </c>
      <c r="M337" s="39"/>
      <c r="N337" s="39" t="s">
        <v>18463</v>
      </c>
      <c r="O337" s="40" t="s">
        <v>22387</v>
      </c>
      <c r="P337" s="41">
        <v>45420</v>
      </c>
      <c r="Q337" s="62" t="s">
        <v>29</v>
      </c>
      <c r="R337" s="68"/>
    </row>
    <row r="338" spans="1:18" s="70" customFormat="1" ht="12.75" customHeight="1" x14ac:dyDescent="0.2">
      <c r="A338" s="38" t="s">
        <v>22388</v>
      </c>
      <c r="B338" s="39" t="s">
        <v>22389</v>
      </c>
      <c r="C338" s="39"/>
      <c r="D338" s="38">
        <v>406933</v>
      </c>
      <c r="E338" s="39" t="s">
        <v>20980</v>
      </c>
      <c r="F338" s="38">
        <v>8263000330</v>
      </c>
      <c r="G338" s="40">
        <v>42403313</v>
      </c>
      <c r="H338" s="2">
        <v>3000000</v>
      </c>
      <c r="I338" s="2"/>
      <c r="J338" s="2">
        <v>540000</v>
      </c>
      <c r="K338" s="3">
        <f t="shared" si="8"/>
        <v>3540000</v>
      </c>
      <c r="L338" s="41">
        <v>45382</v>
      </c>
      <c r="M338" s="39"/>
      <c r="N338" s="39" t="s">
        <v>18463</v>
      </c>
      <c r="O338" s="40" t="s">
        <v>22387</v>
      </c>
      <c r="P338" s="41">
        <v>45420</v>
      </c>
      <c r="Q338" s="62" t="s">
        <v>29</v>
      </c>
      <c r="R338" s="68"/>
    </row>
    <row r="339" spans="1:18" s="70" customFormat="1" ht="12.75" customHeight="1" x14ac:dyDescent="0.2">
      <c r="A339" s="38" t="s">
        <v>8786</v>
      </c>
      <c r="B339" s="42" t="s">
        <v>8787</v>
      </c>
      <c r="C339" s="42" t="s">
        <v>8788</v>
      </c>
      <c r="D339" s="38">
        <v>405757</v>
      </c>
      <c r="E339" s="39" t="s">
        <v>4467</v>
      </c>
      <c r="F339" s="38">
        <v>8263000085</v>
      </c>
      <c r="G339" s="40" t="s">
        <v>8789</v>
      </c>
      <c r="H339" s="3">
        <v>2985000</v>
      </c>
      <c r="I339" s="3"/>
      <c r="J339" s="3">
        <v>537300</v>
      </c>
      <c r="K339" s="3">
        <f t="shared" si="8"/>
        <v>3522300</v>
      </c>
      <c r="L339" s="41">
        <v>44468.729166666664</v>
      </c>
      <c r="M339" s="39">
        <v>6870295792</v>
      </c>
      <c r="N339" s="42" t="s">
        <v>315</v>
      </c>
      <c r="O339" s="42" t="s">
        <v>8785</v>
      </c>
      <c r="P339" s="60">
        <v>44540</v>
      </c>
      <c r="Q339" s="42" t="s">
        <v>243</v>
      </c>
      <c r="R339" s="68"/>
    </row>
    <row r="340" spans="1:18" s="84" customFormat="1" ht="15" hidden="1" customHeight="1" x14ac:dyDescent="0.25">
      <c r="A340" s="76" t="s">
        <v>13689</v>
      </c>
      <c r="B340" s="82" t="s">
        <v>13690</v>
      </c>
      <c r="C340" s="82" t="s">
        <v>13691</v>
      </c>
      <c r="D340" s="76">
        <v>821146</v>
      </c>
      <c r="E340" s="82" t="s">
        <v>446</v>
      </c>
      <c r="F340" s="76">
        <v>8268006130</v>
      </c>
      <c r="G340" s="78" t="s">
        <v>13692</v>
      </c>
      <c r="H340" s="80">
        <v>2958030.52</v>
      </c>
      <c r="I340" s="80"/>
      <c r="J340" s="80">
        <v>532445.48</v>
      </c>
      <c r="K340" s="80">
        <f t="shared" si="8"/>
        <v>3490476</v>
      </c>
      <c r="L340" s="81">
        <v>44699.729166666664</v>
      </c>
      <c r="M340" s="77">
        <v>43953370</v>
      </c>
      <c r="N340" s="82" t="s">
        <v>315</v>
      </c>
      <c r="O340" s="82"/>
      <c r="P340" s="85"/>
      <c r="Q340" s="82" t="s">
        <v>243</v>
      </c>
      <c r="R340" s="83" t="s">
        <v>506</v>
      </c>
    </row>
    <row r="341" spans="1:18" s="70" customFormat="1" ht="12.75" customHeight="1" x14ac:dyDescent="0.2">
      <c r="A341" s="38" t="s">
        <v>4402</v>
      </c>
      <c r="B341" s="39" t="s">
        <v>234</v>
      </c>
      <c r="C341" s="39"/>
      <c r="D341" s="38" t="s">
        <v>245</v>
      </c>
      <c r="E341" s="129" t="s">
        <v>3151</v>
      </c>
      <c r="F341" s="38" t="s">
        <v>3151</v>
      </c>
      <c r="G341" s="52" t="s">
        <v>4403</v>
      </c>
      <c r="H341" s="10"/>
      <c r="I341" s="2"/>
      <c r="J341" s="2">
        <v>0</v>
      </c>
      <c r="K341" s="3">
        <f t="shared" si="8"/>
        <v>0</v>
      </c>
      <c r="L341" s="59">
        <v>44408</v>
      </c>
      <c r="M341" s="39"/>
      <c r="N341" s="39" t="s">
        <v>52</v>
      </c>
      <c r="O341" s="40"/>
      <c r="P341" s="41"/>
      <c r="Q341" s="39" t="s">
        <v>54</v>
      </c>
      <c r="R341" s="68"/>
    </row>
    <row r="342" spans="1:18" s="70" customFormat="1" ht="12.75" customHeight="1" x14ac:dyDescent="0.2">
      <c r="A342" s="38" t="s">
        <v>5355</v>
      </c>
      <c r="B342" s="39" t="s">
        <v>234</v>
      </c>
      <c r="C342" s="39"/>
      <c r="D342" s="38" t="s">
        <v>245</v>
      </c>
      <c r="E342" s="129" t="s">
        <v>3151</v>
      </c>
      <c r="F342" s="38" t="s">
        <v>3151</v>
      </c>
      <c r="G342" s="52" t="s">
        <v>5356</v>
      </c>
      <c r="H342" s="10"/>
      <c r="I342" s="2"/>
      <c r="J342" s="2">
        <v>0</v>
      </c>
      <c r="K342" s="3">
        <f t="shared" si="8"/>
        <v>0</v>
      </c>
      <c r="L342" s="59">
        <v>44439</v>
      </c>
      <c r="M342" s="39"/>
      <c r="N342" s="39" t="s">
        <v>52</v>
      </c>
      <c r="O342" s="40"/>
      <c r="P342" s="41"/>
      <c r="Q342" s="39" t="s">
        <v>54</v>
      </c>
      <c r="R342" s="68"/>
    </row>
    <row r="343" spans="1:18" s="70" customFormat="1" ht="12.75" customHeight="1" x14ac:dyDescent="0.2">
      <c r="A343" s="38" t="s">
        <v>16666</v>
      </c>
      <c r="B343" s="39" t="s">
        <v>16667</v>
      </c>
      <c r="C343" s="39" t="s">
        <v>16668</v>
      </c>
      <c r="D343" s="38">
        <v>820886</v>
      </c>
      <c r="E343" s="39" t="s">
        <v>10575</v>
      </c>
      <c r="F343" s="38">
        <v>8268007755</v>
      </c>
      <c r="G343" s="40" t="s">
        <v>16669</v>
      </c>
      <c r="H343" s="2">
        <v>2937812.677966102</v>
      </c>
      <c r="I343" s="2"/>
      <c r="J343" s="2">
        <v>528806.2820338984</v>
      </c>
      <c r="K343" s="3">
        <f t="shared" si="8"/>
        <v>3466618.9600000004</v>
      </c>
      <c r="L343" s="41">
        <v>44912.729166666664</v>
      </c>
      <c r="M343" s="39">
        <v>44366487</v>
      </c>
      <c r="N343" s="39" t="s">
        <v>3282</v>
      </c>
      <c r="O343" s="40" t="s">
        <v>16670</v>
      </c>
      <c r="P343" s="41">
        <v>44933</v>
      </c>
      <c r="Q343" s="42" t="s">
        <v>2417</v>
      </c>
      <c r="R343" s="68"/>
    </row>
    <row r="344" spans="1:18" s="70" customFormat="1" ht="12.75" hidden="1" customHeight="1" x14ac:dyDescent="0.2">
      <c r="A344" s="38" t="s">
        <v>11807</v>
      </c>
      <c r="B344" s="42" t="s">
        <v>11808</v>
      </c>
      <c r="C344" s="42" t="s">
        <v>11809</v>
      </c>
      <c r="D344" s="38">
        <v>821146</v>
      </c>
      <c r="E344" s="42" t="s">
        <v>446</v>
      </c>
      <c r="F344" s="38">
        <v>8268006130</v>
      </c>
      <c r="G344" s="40" t="s">
        <v>11810</v>
      </c>
      <c r="H344" s="3">
        <v>2927405.94</v>
      </c>
      <c r="I344" s="3"/>
      <c r="J344" s="3">
        <v>526933.06000000006</v>
      </c>
      <c r="K344" s="3">
        <f t="shared" si="8"/>
        <v>3454339</v>
      </c>
      <c r="L344" s="41">
        <v>44628</v>
      </c>
      <c r="M344" s="39">
        <v>44440946</v>
      </c>
      <c r="N344" s="42" t="s">
        <v>315</v>
      </c>
      <c r="O344" s="42"/>
      <c r="P344" s="60"/>
      <c r="Q344" s="42" t="s">
        <v>243</v>
      </c>
      <c r="R344" s="68" t="s">
        <v>506</v>
      </c>
    </row>
    <row r="345" spans="1:18" s="84" customFormat="1" ht="15" customHeight="1" x14ac:dyDescent="0.25">
      <c r="A345" s="76" t="s">
        <v>13899</v>
      </c>
      <c r="B345" s="77" t="s">
        <v>13900</v>
      </c>
      <c r="C345" s="77" t="s">
        <v>13901</v>
      </c>
      <c r="D345" s="122">
        <v>405267</v>
      </c>
      <c r="E345" s="77" t="s">
        <v>1224</v>
      </c>
      <c r="F345" s="76">
        <v>8263000220</v>
      </c>
      <c r="G345" s="78" t="s">
        <v>13902</v>
      </c>
      <c r="H345" s="79">
        <v>2920080</v>
      </c>
      <c r="I345" s="79"/>
      <c r="J345" s="79">
        <v>525614.4</v>
      </c>
      <c r="K345" s="80">
        <f t="shared" si="8"/>
        <v>3445694.4</v>
      </c>
      <c r="L345" s="81">
        <v>44696.729166666664</v>
      </c>
      <c r="M345" s="77">
        <v>6870092115</v>
      </c>
      <c r="N345" s="77" t="s">
        <v>3282</v>
      </c>
      <c r="O345" s="78" t="s">
        <v>13870</v>
      </c>
      <c r="P345" s="81">
        <v>44695</v>
      </c>
      <c r="Q345" s="82" t="s">
        <v>2417</v>
      </c>
      <c r="R345" s="83"/>
    </row>
    <row r="346" spans="1:18" s="70" customFormat="1" ht="12.75" customHeight="1" x14ac:dyDescent="0.2">
      <c r="A346" s="38" t="s">
        <v>9879</v>
      </c>
      <c r="B346" s="42" t="s">
        <v>9880</v>
      </c>
      <c r="C346" s="42" t="s">
        <v>9881</v>
      </c>
      <c r="D346" s="38">
        <v>700130</v>
      </c>
      <c r="E346" s="42" t="s">
        <v>1085</v>
      </c>
      <c r="F346" s="38">
        <v>8263000130</v>
      </c>
      <c r="G346" s="40" t="s">
        <v>9882</v>
      </c>
      <c r="H346" s="3">
        <v>2915000</v>
      </c>
      <c r="I346" s="3"/>
      <c r="J346" s="3">
        <v>524700</v>
      </c>
      <c r="K346" s="3">
        <f t="shared" si="8"/>
        <v>3439700</v>
      </c>
      <c r="L346" s="41">
        <v>44520.729166666664</v>
      </c>
      <c r="M346" s="39">
        <v>6870337939</v>
      </c>
      <c r="N346" s="42" t="s">
        <v>315</v>
      </c>
      <c r="O346" s="42" t="s">
        <v>9878</v>
      </c>
      <c r="P346" s="60">
        <v>44576</v>
      </c>
      <c r="Q346" s="42" t="s">
        <v>243</v>
      </c>
      <c r="R346" s="68"/>
    </row>
    <row r="347" spans="1:18" s="70" customFormat="1" ht="12.75" customHeight="1" x14ac:dyDescent="0.2">
      <c r="A347" s="38" t="s">
        <v>9883</v>
      </c>
      <c r="B347" s="42" t="s">
        <v>9884</v>
      </c>
      <c r="C347" s="42" t="s">
        <v>9885</v>
      </c>
      <c r="D347" s="38">
        <v>700130</v>
      </c>
      <c r="E347" s="42" t="s">
        <v>1085</v>
      </c>
      <c r="F347" s="38">
        <v>8263000130</v>
      </c>
      <c r="G347" s="40" t="s">
        <v>9886</v>
      </c>
      <c r="H347" s="3">
        <v>2915000</v>
      </c>
      <c r="I347" s="3"/>
      <c r="J347" s="3">
        <v>524700</v>
      </c>
      <c r="K347" s="3">
        <f t="shared" si="8"/>
        <v>3439700</v>
      </c>
      <c r="L347" s="41">
        <v>44520.729166666664</v>
      </c>
      <c r="M347" s="39">
        <v>6870337962</v>
      </c>
      <c r="N347" s="42" t="s">
        <v>315</v>
      </c>
      <c r="O347" s="42" t="s">
        <v>9878</v>
      </c>
      <c r="P347" s="60">
        <v>44576</v>
      </c>
      <c r="Q347" s="42" t="s">
        <v>243</v>
      </c>
      <c r="R347" s="68"/>
    </row>
    <row r="348" spans="1:18" s="70" customFormat="1" ht="12.75" customHeight="1" x14ac:dyDescent="0.2">
      <c r="A348" s="38" t="s">
        <v>15753</v>
      </c>
      <c r="B348" s="39" t="s">
        <v>15754</v>
      </c>
      <c r="C348" s="39"/>
      <c r="D348" s="38">
        <v>923711</v>
      </c>
      <c r="E348" s="39" t="s">
        <v>14845</v>
      </c>
      <c r="F348" s="38" t="s">
        <v>234</v>
      </c>
      <c r="G348" s="40" t="s">
        <v>15755</v>
      </c>
      <c r="H348" s="2">
        <v>2913038</v>
      </c>
      <c r="I348" s="2"/>
      <c r="J348" s="2">
        <v>0</v>
      </c>
      <c r="K348" s="3">
        <f t="shared" si="8"/>
        <v>2913038</v>
      </c>
      <c r="L348" s="41">
        <v>44853</v>
      </c>
      <c r="M348" s="39"/>
      <c r="N348" s="39" t="s">
        <v>3282</v>
      </c>
      <c r="O348" s="40" t="s">
        <v>15756</v>
      </c>
      <c r="P348" s="41">
        <v>44848</v>
      </c>
      <c r="Q348" s="42" t="s">
        <v>2417</v>
      </c>
      <c r="R348" s="68"/>
    </row>
    <row r="349" spans="1:18" s="70" customFormat="1" ht="12.75" customHeight="1" x14ac:dyDescent="0.2">
      <c r="A349" s="38" t="s">
        <v>22540</v>
      </c>
      <c r="B349" s="39" t="s">
        <v>22541</v>
      </c>
      <c r="C349" s="39" t="s">
        <v>22542</v>
      </c>
      <c r="D349" s="38">
        <v>405996</v>
      </c>
      <c r="E349" s="39" t="s">
        <v>2376</v>
      </c>
      <c r="F349" s="38">
        <v>8263000344</v>
      </c>
      <c r="G349" s="40">
        <v>242901002326</v>
      </c>
      <c r="H349" s="2">
        <v>2900000</v>
      </c>
      <c r="I349" s="2"/>
      <c r="J349" s="2">
        <v>522000</v>
      </c>
      <c r="K349" s="3">
        <f t="shared" si="8"/>
        <v>3422000</v>
      </c>
      <c r="L349" s="41">
        <v>45393.729166666664</v>
      </c>
      <c r="M349" s="39"/>
      <c r="N349" s="39" t="s">
        <v>18463</v>
      </c>
      <c r="O349" s="40" t="s">
        <v>22543</v>
      </c>
      <c r="P349" s="41" t="s">
        <v>22544</v>
      </c>
      <c r="Q349" s="62" t="s">
        <v>29</v>
      </c>
      <c r="R349" s="68"/>
    </row>
    <row r="350" spans="1:18" s="70" customFormat="1" ht="12.75" customHeight="1" x14ac:dyDescent="0.2">
      <c r="A350" s="38" t="s">
        <v>8810</v>
      </c>
      <c r="B350" s="42" t="s">
        <v>8811</v>
      </c>
      <c r="C350" s="42" t="s">
        <v>8812</v>
      </c>
      <c r="D350" s="38">
        <v>407341</v>
      </c>
      <c r="E350" s="42" t="s">
        <v>8617</v>
      </c>
      <c r="F350" s="38">
        <v>8263000107</v>
      </c>
      <c r="G350" s="40">
        <v>370403520</v>
      </c>
      <c r="H350" s="3">
        <v>2879710.18</v>
      </c>
      <c r="I350" s="3"/>
      <c r="J350" s="3">
        <v>518347.82</v>
      </c>
      <c r="K350" s="3">
        <f t="shared" si="8"/>
        <v>3398058</v>
      </c>
      <c r="L350" s="41">
        <v>44469.729166666664</v>
      </c>
      <c r="M350" s="39">
        <v>6870296253</v>
      </c>
      <c r="N350" s="42" t="s">
        <v>315</v>
      </c>
      <c r="O350" s="42" t="s">
        <v>8813</v>
      </c>
      <c r="P350" s="60">
        <v>44540</v>
      </c>
      <c r="Q350" s="42" t="s">
        <v>243</v>
      </c>
      <c r="R350" s="68"/>
    </row>
    <row r="351" spans="1:18" s="70" customFormat="1" ht="12.75" customHeight="1" x14ac:dyDescent="0.2">
      <c r="A351" s="38" t="s">
        <v>8814</v>
      </c>
      <c r="B351" s="42" t="s">
        <v>8815</v>
      </c>
      <c r="C351" s="42" t="s">
        <v>8816</v>
      </c>
      <c r="D351" s="38">
        <v>407341</v>
      </c>
      <c r="E351" s="42" t="s">
        <v>8617</v>
      </c>
      <c r="F351" s="38">
        <v>8263000107</v>
      </c>
      <c r="G351" s="40">
        <v>370403519</v>
      </c>
      <c r="H351" s="3">
        <v>2879710.18</v>
      </c>
      <c r="I351" s="3"/>
      <c r="J351" s="3">
        <v>518347.82</v>
      </c>
      <c r="K351" s="3">
        <f t="shared" si="8"/>
        <v>3398058</v>
      </c>
      <c r="L351" s="41">
        <v>44469.729166666664</v>
      </c>
      <c r="M351" s="39">
        <v>6870296217</v>
      </c>
      <c r="N351" s="42" t="s">
        <v>315</v>
      </c>
      <c r="O351" s="42" t="s">
        <v>8813</v>
      </c>
      <c r="P351" s="60">
        <v>44540</v>
      </c>
      <c r="Q351" s="42" t="s">
        <v>243</v>
      </c>
      <c r="R351" s="68"/>
    </row>
    <row r="352" spans="1:18" s="84" customFormat="1" ht="15" customHeight="1" x14ac:dyDescent="0.25">
      <c r="A352" s="76" t="s">
        <v>3946</v>
      </c>
      <c r="B352" s="82" t="s">
        <v>3947</v>
      </c>
      <c r="C352" s="82" t="s">
        <v>3948</v>
      </c>
      <c r="D352" s="76">
        <v>300286</v>
      </c>
      <c r="E352" s="82" t="s">
        <v>3944</v>
      </c>
      <c r="F352" s="76">
        <v>8263000075</v>
      </c>
      <c r="G352" s="78">
        <v>712724919</v>
      </c>
      <c r="H352" s="80">
        <v>2875000</v>
      </c>
      <c r="I352" s="80"/>
      <c r="J352" s="80">
        <v>517500</v>
      </c>
      <c r="K352" s="80">
        <f t="shared" si="8"/>
        <v>3392500</v>
      </c>
      <c r="L352" s="81">
        <v>44363.729166666664</v>
      </c>
      <c r="M352" s="77">
        <v>6870131017</v>
      </c>
      <c r="N352" s="82" t="s">
        <v>315</v>
      </c>
      <c r="O352" s="82" t="s">
        <v>3949</v>
      </c>
      <c r="P352" s="85">
        <v>44404</v>
      </c>
      <c r="Q352" s="82" t="s">
        <v>243</v>
      </c>
      <c r="R352" s="83"/>
    </row>
    <row r="353" spans="1:18" s="70" customFormat="1" ht="12.75" customHeight="1" x14ac:dyDescent="0.2">
      <c r="A353" s="38" t="s">
        <v>18065</v>
      </c>
      <c r="B353" s="39" t="s">
        <v>18066</v>
      </c>
      <c r="C353" s="39" t="s">
        <v>18067</v>
      </c>
      <c r="D353" s="38">
        <v>200735</v>
      </c>
      <c r="E353" s="39" t="s">
        <v>18062</v>
      </c>
      <c r="F353" s="38">
        <v>8262000058</v>
      </c>
      <c r="G353" s="40" t="s">
        <v>18068</v>
      </c>
      <c r="H353" s="2">
        <v>2868928.3</v>
      </c>
      <c r="I353" s="2"/>
      <c r="J353" s="2">
        <v>0</v>
      </c>
      <c r="K353" s="3">
        <f t="shared" si="8"/>
        <v>2868928.3</v>
      </c>
      <c r="L353" s="41">
        <v>44995</v>
      </c>
      <c r="M353" s="39"/>
      <c r="N353" s="39" t="s">
        <v>3282</v>
      </c>
      <c r="O353" s="40"/>
      <c r="P353" s="41"/>
      <c r="Q353" s="42" t="s">
        <v>2417</v>
      </c>
      <c r="R353" s="68"/>
    </row>
    <row r="354" spans="1:18" s="70" customFormat="1" ht="12.75" customHeight="1" x14ac:dyDescent="0.2">
      <c r="A354" s="38" t="s">
        <v>7618</v>
      </c>
      <c r="B354" s="39" t="s">
        <v>234</v>
      </c>
      <c r="C354" s="39"/>
      <c r="D354" s="38" t="s">
        <v>245</v>
      </c>
      <c r="E354" s="129" t="s">
        <v>3151</v>
      </c>
      <c r="F354" s="38" t="s">
        <v>3151</v>
      </c>
      <c r="G354" s="52" t="s">
        <v>7619</v>
      </c>
      <c r="H354" s="10"/>
      <c r="I354" s="2"/>
      <c r="J354" s="2">
        <v>0</v>
      </c>
      <c r="K354" s="3">
        <f t="shared" si="8"/>
        <v>0</v>
      </c>
      <c r="L354" s="59">
        <v>44500</v>
      </c>
      <c r="M354" s="39"/>
      <c r="N354" s="39" t="s">
        <v>52</v>
      </c>
      <c r="O354" s="40"/>
      <c r="P354" s="41"/>
      <c r="Q354" s="39" t="s">
        <v>54</v>
      </c>
      <c r="R354" s="68"/>
    </row>
    <row r="355" spans="1:18" s="70" customFormat="1" ht="12.75" customHeight="1" x14ac:dyDescent="0.2">
      <c r="A355" s="38" t="s">
        <v>12707</v>
      </c>
      <c r="B355" s="39" t="s">
        <v>12708</v>
      </c>
      <c r="C355" s="39" t="s">
        <v>12709</v>
      </c>
      <c r="D355" s="38">
        <v>919962</v>
      </c>
      <c r="E355" s="39" t="s">
        <v>6950</v>
      </c>
      <c r="F355" s="38">
        <v>8263000121</v>
      </c>
      <c r="G355" s="40" t="s">
        <v>12710</v>
      </c>
      <c r="H355" s="3">
        <v>2861774.5</v>
      </c>
      <c r="I355" s="3"/>
      <c r="J355" s="2">
        <v>515119.5</v>
      </c>
      <c r="K355" s="3">
        <f t="shared" si="8"/>
        <v>3376894</v>
      </c>
      <c r="L355" s="41">
        <v>44648.729166666664</v>
      </c>
      <c r="M355" s="39">
        <v>6870025167</v>
      </c>
      <c r="N355" s="39" t="s">
        <v>3282</v>
      </c>
      <c r="O355" s="40">
        <v>204294348215</v>
      </c>
      <c r="P355" s="41">
        <v>44681</v>
      </c>
      <c r="Q355" s="42" t="s">
        <v>2417</v>
      </c>
      <c r="R355" s="68"/>
    </row>
    <row r="356" spans="1:18" s="70" customFormat="1" ht="12.75" customHeight="1" x14ac:dyDescent="0.2">
      <c r="A356" s="38" t="s">
        <v>16215</v>
      </c>
      <c r="B356" s="39" t="s">
        <v>16216</v>
      </c>
      <c r="C356" s="39" t="s">
        <v>16217</v>
      </c>
      <c r="D356" s="38">
        <v>124632</v>
      </c>
      <c r="E356" s="39" t="s">
        <v>15807</v>
      </c>
      <c r="F356" s="38">
        <v>8263000238</v>
      </c>
      <c r="G356" s="40" t="s">
        <v>16218</v>
      </c>
      <c r="H356" s="2">
        <v>2857560</v>
      </c>
      <c r="I356" s="2"/>
      <c r="J356" s="2">
        <v>514360.8</v>
      </c>
      <c r="K356" s="3">
        <f t="shared" si="8"/>
        <v>3371920.8</v>
      </c>
      <c r="L356" s="41">
        <v>44842.729166666664</v>
      </c>
      <c r="M356" s="39">
        <v>6870269224</v>
      </c>
      <c r="N356" s="39" t="s">
        <v>3282</v>
      </c>
      <c r="O356" s="40" t="s">
        <v>16204</v>
      </c>
      <c r="P356" s="41">
        <v>44889</v>
      </c>
      <c r="Q356" s="42" t="s">
        <v>2417</v>
      </c>
      <c r="R356" s="68"/>
    </row>
    <row r="357" spans="1:18" s="70" customFormat="1" ht="12.75" customHeight="1" x14ac:dyDescent="0.2">
      <c r="A357" s="38" t="s">
        <v>6686</v>
      </c>
      <c r="B357" s="39" t="s">
        <v>234</v>
      </c>
      <c r="C357" s="39"/>
      <c r="D357" s="38" t="s">
        <v>245</v>
      </c>
      <c r="E357" s="129" t="s">
        <v>3151</v>
      </c>
      <c r="F357" s="38" t="s">
        <v>3151</v>
      </c>
      <c r="G357" s="52" t="s">
        <v>6687</v>
      </c>
      <c r="H357" s="10"/>
      <c r="I357" s="2"/>
      <c r="J357" s="2">
        <v>0</v>
      </c>
      <c r="K357" s="3">
        <f t="shared" si="8"/>
        <v>0</v>
      </c>
      <c r="L357" s="59">
        <v>44469</v>
      </c>
      <c r="M357" s="39"/>
      <c r="N357" s="39" t="s">
        <v>52</v>
      </c>
      <c r="O357" s="40"/>
      <c r="P357" s="41"/>
      <c r="Q357" s="39" t="s">
        <v>54</v>
      </c>
      <c r="R357" s="68"/>
    </row>
    <row r="358" spans="1:18" s="70" customFormat="1" ht="12.75" customHeight="1" x14ac:dyDescent="0.2">
      <c r="A358" s="38">
        <v>247</v>
      </c>
      <c r="B358" s="39" t="s">
        <v>18484</v>
      </c>
      <c r="C358" s="39" t="s">
        <v>18485</v>
      </c>
      <c r="D358" s="38">
        <v>501974</v>
      </c>
      <c r="E358" s="39" t="s">
        <v>18123</v>
      </c>
      <c r="F358" s="38">
        <v>8263000277</v>
      </c>
      <c r="G358" s="40" t="s">
        <v>18486</v>
      </c>
      <c r="H358" s="2">
        <v>2852820.338983051</v>
      </c>
      <c r="I358" s="2"/>
      <c r="J358" s="2">
        <v>513507.66101694916</v>
      </c>
      <c r="K358" s="3">
        <f t="shared" si="8"/>
        <v>3366328</v>
      </c>
      <c r="L358" s="41">
        <v>44995.729166666664</v>
      </c>
      <c r="M358" s="39">
        <v>6870443625</v>
      </c>
      <c r="N358" s="39" t="s">
        <v>8899</v>
      </c>
      <c r="O358" s="40" t="s">
        <v>18487</v>
      </c>
      <c r="P358" s="41">
        <v>45024</v>
      </c>
      <c r="Q358" s="42" t="s">
        <v>8901</v>
      </c>
      <c r="R358" s="68"/>
    </row>
    <row r="359" spans="1:18" s="70" customFormat="1" ht="12.75" customHeight="1" x14ac:dyDescent="0.2">
      <c r="A359" s="38">
        <v>173</v>
      </c>
      <c r="B359" s="39" t="s">
        <v>20471</v>
      </c>
      <c r="C359" s="39" t="s">
        <v>20472</v>
      </c>
      <c r="D359" s="38">
        <v>820886</v>
      </c>
      <c r="E359" s="90" t="s">
        <v>10575</v>
      </c>
      <c r="F359" s="38">
        <v>8268009828</v>
      </c>
      <c r="G359" s="40" t="s">
        <v>16669</v>
      </c>
      <c r="H359" s="2">
        <v>2845893.220338983</v>
      </c>
      <c r="I359" s="2"/>
      <c r="J359" s="2">
        <v>512260.77966101695</v>
      </c>
      <c r="K359" s="3">
        <f t="shared" si="8"/>
        <v>3358154</v>
      </c>
      <c r="L359" s="41">
        <v>45118</v>
      </c>
      <c r="M359" s="39">
        <v>160682846</v>
      </c>
      <c r="N359" s="39" t="s">
        <v>8899</v>
      </c>
      <c r="O359" s="40" t="s">
        <v>20473</v>
      </c>
      <c r="P359" s="41">
        <v>44926</v>
      </c>
      <c r="Q359" s="42" t="s">
        <v>8901</v>
      </c>
      <c r="R359" s="68"/>
    </row>
    <row r="360" spans="1:18" s="84" customFormat="1" ht="15" customHeight="1" x14ac:dyDescent="0.25">
      <c r="A360" s="76" t="s">
        <v>10629</v>
      </c>
      <c r="B360" s="82" t="s">
        <v>10630</v>
      </c>
      <c r="C360" s="82" t="s">
        <v>10631</v>
      </c>
      <c r="D360" s="76">
        <v>133156</v>
      </c>
      <c r="E360" s="82" t="s">
        <v>10632</v>
      </c>
      <c r="F360" s="76">
        <v>8263000188</v>
      </c>
      <c r="G360" s="78" t="s">
        <v>10633</v>
      </c>
      <c r="H360" s="80">
        <v>2836500</v>
      </c>
      <c r="I360" s="80"/>
      <c r="J360" s="80">
        <v>510570</v>
      </c>
      <c r="K360" s="80">
        <f t="shared" si="8"/>
        <v>3347070</v>
      </c>
      <c r="L360" s="81">
        <v>44590.729166666664</v>
      </c>
      <c r="M360" s="77">
        <v>6870413221</v>
      </c>
      <c r="N360" s="82" t="s">
        <v>315</v>
      </c>
      <c r="O360" s="82" t="s">
        <v>10634</v>
      </c>
      <c r="P360" s="85">
        <v>44629</v>
      </c>
      <c r="Q360" s="82" t="s">
        <v>243</v>
      </c>
      <c r="R360" s="83"/>
    </row>
    <row r="361" spans="1:18" s="70" customFormat="1" ht="12.75" customHeight="1" x14ac:dyDescent="0.2">
      <c r="A361" s="38" t="s">
        <v>1104</v>
      </c>
      <c r="B361" s="39" t="s">
        <v>1105</v>
      </c>
      <c r="C361" s="39" t="s">
        <v>1106</v>
      </c>
      <c r="D361" s="38">
        <v>812140</v>
      </c>
      <c r="E361" s="42" t="s">
        <v>446</v>
      </c>
      <c r="F361" s="38">
        <v>8268005706</v>
      </c>
      <c r="G361" s="40" t="s">
        <v>1107</v>
      </c>
      <c r="H361" s="2">
        <v>2836049.1525423732</v>
      </c>
      <c r="I361" s="2"/>
      <c r="J361" s="2">
        <v>510488.84745762713</v>
      </c>
      <c r="K361" s="3">
        <f t="shared" si="8"/>
        <v>3346538.0000000005</v>
      </c>
      <c r="L361" s="41">
        <v>44259.729166666664</v>
      </c>
      <c r="M361" s="39">
        <v>44298379</v>
      </c>
      <c r="N361" s="39" t="s">
        <v>52</v>
      </c>
      <c r="O361" s="40" t="s">
        <v>1108</v>
      </c>
      <c r="P361" s="41">
        <v>44281</v>
      </c>
      <c r="Q361" s="39" t="s">
        <v>54</v>
      </c>
      <c r="R361" s="68"/>
    </row>
    <row r="362" spans="1:18" s="70" customFormat="1" ht="12.75" hidden="1" customHeight="1" x14ac:dyDescent="0.2">
      <c r="A362" s="38" t="s">
        <v>16417</v>
      </c>
      <c r="B362" s="42" t="s">
        <v>16418</v>
      </c>
      <c r="C362" s="42" t="s">
        <v>16419</v>
      </c>
      <c r="D362" s="38">
        <v>821146</v>
      </c>
      <c r="E362" s="42" t="s">
        <v>446</v>
      </c>
      <c r="F362" s="38">
        <v>8268006130</v>
      </c>
      <c r="G362" s="40" t="s">
        <v>16420</v>
      </c>
      <c r="H362" s="3">
        <v>2828848.2</v>
      </c>
      <c r="I362" s="3"/>
      <c r="J362" s="3">
        <v>509192.8</v>
      </c>
      <c r="K362" s="3">
        <f t="shared" si="8"/>
        <v>3338041</v>
      </c>
      <c r="L362" s="41">
        <v>44883.729166666664</v>
      </c>
      <c r="M362" s="39">
        <v>44316043</v>
      </c>
      <c r="N362" s="42" t="s">
        <v>315</v>
      </c>
      <c r="O362" s="42">
        <v>212093918825</v>
      </c>
      <c r="P362" s="60">
        <v>44905</v>
      </c>
      <c r="Q362" s="42" t="s">
        <v>243</v>
      </c>
      <c r="R362" s="68" t="s">
        <v>506</v>
      </c>
    </row>
    <row r="363" spans="1:18" s="70" customFormat="1" ht="12.75" customHeight="1" x14ac:dyDescent="0.2">
      <c r="A363" s="38" t="s">
        <v>6793</v>
      </c>
      <c r="B363" s="39" t="s">
        <v>6794</v>
      </c>
      <c r="C363" s="39" t="s">
        <v>6795</v>
      </c>
      <c r="D363" s="38">
        <v>401972</v>
      </c>
      <c r="E363" s="39" t="s">
        <v>842</v>
      </c>
      <c r="F363" s="38">
        <v>8263000049</v>
      </c>
      <c r="G363" s="40" t="s">
        <v>6796</v>
      </c>
      <c r="H363" s="2">
        <v>2827540</v>
      </c>
      <c r="I363" s="2">
        <v>0</v>
      </c>
      <c r="J363" s="2">
        <v>508957.19999999995</v>
      </c>
      <c r="K363" s="3">
        <f t="shared" si="8"/>
        <v>3336497.2</v>
      </c>
      <c r="L363" s="41">
        <v>44443.729166666664</v>
      </c>
      <c r="M363" s="39">
        <v>6870246396</v>
      </c>
      <c r="N363" s="39" t="s">
        <v>52</v>
      </c>
      <c r="O363" s="40" t="s">
        <v>6788</v>
      </c>
      <c r="P363" s="41">
        <v>44495</v>
      </c>
      <c r="Q363" s="39" t="s">
        <v>54</v>
      </c>
      <c r="R363" s="68"/>
    </row>
    <row r="364" spans="1:18" s="70" customFormat="1" ht="12.75" customHeight="1" x14ac:dyDescent="0.2">
      <c r="A364" s="38" t="s">
        <v>13684</v>
      </c>
      <c r="B364" s="42" t="s">
        <v>13685</v>
      </c>
      <c r="C364" s="42" t="s">
        <v>13686</v>
      </c>
      <c r="D364" s="38">
        <v>138349</v>
      </c>
      <c r="E364" s="42" t="s">
        <v>12407</v>
      </c>
      <c r="F364" s="38">
        <v>8263000146</v>
      </c>
      <c r="G364" s="40" t="s">
        <v>13687</v>
      </c>
      <c r="H364" s="3">
        <v>2822340</v>
      </c>
      <c r="I364" s="3"/>
      <c r="J364" s="3">
        <v>508021.19999999995</v>
      </c>
      <c r="K364" s="3">
        <f t="shared" si="8"/>
        <v>3330361.2</v>
      </c>
      <c r="L364" s="41">
        <v>44706.729166666664</v>
      </c>
      <c r="M364" s="39">
        <v>6870078137</v>
      </c>
      <c r="N364" s="42" t="s">
        <v>315</v>
      </c>
      <c r="O364" s="42" t="s">
        <v>13688</v>
      </c>
      <c r="P364" s="60">
        <v>44728</v>
      </c>
      <c r="Q364" s="42" t="s">
        <v>243</v>
      </c>
      <c r="R364" s="68"/>
    </row>
    <row r="365" spans="1:18" s="70" customFormat="1" ht="12.75" customHeight="1" x14ac:dyDescent="0.2">
      <c r="A365" s="38" t="s">
        <v>11239</v>
      </c>
      <c r="B365" s="42" t="s">
        <v>11240</v>
      </c>
      <c r="C365" s="42" t="s">
        <v>11241</v>
      </c>
      <c r="D365" s="38">
        <v>128007</v>
      </c>
      <c r="E365" s="42" t="s">
        <v>9798</v>
      </c>
      <c r="F365" s="38">
        <v>8263000117</v>
      </c>
      <c r="G365" s="40">
        <v>562102496</v>
      </c>
      <c r="H365" s="3">
        <v>2818000</v>
      </c>
      <c r="I365" s="3"/>
      <c r="J365" s="3">
        <v>507240</v>
      </c>
      <c r="K365" s="3">
        <f t="shared" si="8"/>
        <v>3325240</v>
      </c>
      <c r="L365" s="41">
        <v>44520.729166666664</v>
      </c>
      <c r="M365" s="39">
        <v>6870403266</v>
      </c>
      <c r="N365" s="42" t="s">
        <v>315</v>
      </c>
      <c r="O365" s="42"/>
      <c r="P365" s="60"/>
      <c r="Q365" s="42" t="s">
        <v>243</v>
      </c>
      <c r="R365" s="68"/>
    </row>
    <row r="366" spans="1:18" s="70" customFormat="1" ht="12.75" customHeight="1" x14ac:dyDescent="0.2">
      <c r="A366" s="38" t="s">
        <v>15052</v>
      </c>
      <c r="B366" s="39" t="s">
        <v>15053</v>
      </c>
      <c r="C366" s="39" t="s">
        <v>15054</v>
      </c>
      <c r="D366" s="38">
        <v>919962</v>
      </c>
      <c r="E366" s="39" t="s">
        <v>6950</v>
      </c>
      <c r="F366" s="38">
        <v>8263000121</v>
      </c>
      <c r="G366" s="40" t="s">
        <v>15055</v>
      </c>
      <c r="H366" s="3">
        <v>2814951.64</v>
      </c>
      <c r="I366" s="3"/>
      <c r="J366" s="2">
        <v>506691.36</v>
      </c>
      <c r="K366" s="3">
        <f t="shared" si="8"/>
        <v>3321643</v>
      </c>
      <c r="L366" s="41">
        <v>44769.729166666664</v>
      </c>
      <c r="M366" s="39">
        <v>6870167657</v>
      </c>
      <c r="N366" s="39" t="s">
        <v>3282</v>
      </c>
      <c r="O366" s="40">
        <v>208293051661</v>
      </c>
      <c r="P366" s="41">
        <v>44803</v>
      </c>
      <c r="Q366" s="42" t="s">
        <v>2417</v>
      </c>
      <c r="R366" s="68"/>
    </row>
    <row r="367" spans="1:18" s="84" customFormat="1" ht="15" customHeight="1" x14ac:dyDescent="0.25">
      <c r="A367" s="76">
        <v>411</v>
      </c>
      <c r="B367" s="77" t="s">
        <v>21171</v>
      </c>
      <c r="C367" s="77" t="s">
        <v>21172</v>
      </c>
      <c r="D367" s="76">
        <v>817817</v>
      </c>
      <c r="E367" s="77" t="s">
        <v>17427</v>
      </c>
      <c r="F367" s="76">
        <v>8268010758</v>
      </c>
      <c r="G367" s="78">
        <v>517</v>
      </c>
      <c r="H367" s="79">
        <v>2811359.3728813562</v>
      </c>
      <c r="I367" s="79"/>
      <c r="J367" s="79">
        <v>506044.68711864407</v>
      </c>
      <c r="K367" s="80">
        <f t="shared" si="8"/>
        <v>3317404.06</v>
      </c>
      <c r="L367" s="81">
        <v>45226.729166666664</v>
      </c>
      <c r="M367" s="77">
        <v>160843132</v>
      </c>
      <c r="N367" s="77" t="s">
        <v>8899</v>
      </c>
      <c r="O367" s="78">
        <v>312227484286</v>
      </c>
      <c r="P367" s="81">
        <v>45284</v>
      </c>
      <c r="Q367" s="82" t="s">
        <v>8901</v>
      </c>
      <c r="R367" s="83"/>
    </row>
    <row r="368" spans="1:18" s="70" customFormat="1" ht="12.75" customHeight="1" x14ac:dyDescent="0.2">
      <c r="A368" s="38" t="s">
        <v>18737</v>
      </c>
      <c r="B368" s="39" t="s">
        <v>18738</v>
      </c>
      <c r="C368" s="39" t="s">
        <v>18739</v>
      </c>
      <c r="D368" s="38">
        <v>919962</v>
      </c>
      <c r="E368" s="39" t="s">
        <v>6950</v>
      </c>
      <c r="F368" s="38">
        <v>8268006323</v>
      </c>
      <c r="G368" s="40" t="s">
        <v>18740</v>
      </c>
      <c r="H368" s="3">
        <v>2808355.88</v>
      </c>
      <c r="I368" s="3"/>
      <c r="J368" s="2">
        <v>505504.12</v>
      </c>
      <c r="K368" s="3">
        <f t="shared" si="8"/>
        <v>3313860</v>
      </c>
      <c r="L368" s="41">
        <v>45016.729166666664</v>
      </c>
      <c r="M368" s="39">
        <v>160298138</v>
      </c>
      <c r="N368" s="39" t="s">
        <v>3282</v>
      </c>
      <c r="O368" s="40">
        <v>306099500351</v>
      </c>
      <c r="P368" s="41">
        <v>45090</v>
      </c>
      <c r="Q368" s="42" t="s">
        <v>2417</v>
      </c>
      <c r="R368" s="68"/>
    </row>
    <row r="369" spans="1:18" s="70" customFormat="1" ht="12.75" customHeight="1" x14ac:dyDescent="0.2">
      <c r="A369" s="38" t="s">
        <v>10647</v>
      </c>
      <c r="B369" s="39" t="s">
        <v>10648</v>
      </c>
      <c r="C369" s="39" t="s">
        <v>10649</v>
      </c>
      <c r="D369" s="38">
        <v>919962</v>
      </c>
      <c r="E369" s="39" t="s">
        <v>6950</v>
      </c>
      <c r="F369" s="38">
        <v>8263000121</v>
      </c>
      <c r="G369" s="40" t="s">
        <v>10650</v>
      </c>
      <c r="H369" s="3">
        <v>2808300</v>
      </c>
      <c r="I369" s="3"/>
      <c r="J369" s="2">
        <v>505494</v>
      </c>
      <c r="K369" s="3">
        <f t="shared" si="8"/>
        <v>3313794</v>
      </c>
      <c r="L369" s="41">
        <v>44589.729166666664</v>
      </c>
      <c r="M369" s="39">
        <v>6870377543</v>
      </c>
      <c r="N369" s="39" t="s">
        <v>3282</v>
      </c>
      <c r="O369" s="40">
        <v>202253670954</v>
      </c>
      <c r="P369" s="41">
        <v>44620</v>
      </c>
      <c r="Q369" s="42" t="s">
        <v>2417</v>
      </c>
      <c r="R369" s="68"/>
    </row>
    <row r="370" spans="1:18" s="70" customFormat="1" ht="12.75" customHeight="1" x14ac:dyDescent="0.2">
      <c r="A370" s="38" t="s">
        <v>10133</v>
      </c>
      <c r="B370" s="39" t="s">
        <v>10134</v>
      </c>
      <c r="C370" s="39" t="s">
        <v>10135</v>
      </c>
      <c r="D370" s="38">
        <v>919962</v>
      </c>
      <c r="E370" s="39" t="s">
        <v>6950</v>
      </c>
      <c r="F370" s="38">
        <v>8263000121</v>
      </c>
      <c r="G370" s="40" t="s">
        <v>10136</v>
      </c>
      <c r="H370" s="3">
        <v>2803918.55</v>
      </c>
      <c r="I370" s="3"/>
      <c r="J370" s="2">
        <v>504705.45</v>
      </c>
      <c r="K370" s="3">
        <f t="shared" si="8"/>
        <v>3308624</v>
      </c>
      <c r="L370" s="41">
        <v>44575.729166666664</v>
      </c>
      <c r="M370" s="39">
        <v>6870364588</v>
      </c>
      <c r="N370" s="39" t="s">
        <v>3282</v>
      </c>
      <c r="O370" s="40">
        <v>202162017961</v>
      </c>
      <c r="P370" s="41">
        <v>44609</v>
      </c>
      <c r="Q370" s="42" t="s">
        <v>2417</v>
      </c>
      <c r="R370" s="68"/>
    </row>
    <row r="371" spans="1:18" s="70" customFormat="1" ht="12.75" customHeight="1" x14ac:dyDescent="0.2">
      <c r="A371" s="38" t="s">
        <v>11163</v>
      </c>
      <c r="B371" s="42" t="s">
        <v>11164</v>
      </c>
      <c r="C371" s="42" t="s">
        <v>11165</v>
      </c>
      <c r="D371" s="38">
        <v>128007</v>
      </c>
      <c r="E371" s="42" t="s">
        <v>9798</v>
      </c>
      <c r="F371" s="38">
        <v>8263000117</v>
      </c>
      <c r="G371" s="40">
        <v>562200050</v>
      </c>
      <c r="H371" s="3">
        <v>2794600</v>
      </c>
      <c r="I371" s="3"/>
      <c r="J371" s="3">
        <v>503028</v>
      </c>
      <c r="K371" s="3">
        <f t="shared" si="8"/>
        <v>3297628</v>
      </c>
      <c r="L371" s="41">
        <v>44579.729166666664</v>
      </c>
      <c r="M371" s="39">
        <v>6870401364</v>
      </c>
      <c r="N371" s="42" t="s">
        <v>315</v>
      </c>
      <c r="O371" s="42"/>
      <c r="P371" s="60"/>
      <c r="Q371" s="42" t="s">
        <v>243</v>
      </c>
      <c r="R371" s="68"/>
    </row>
    <row r="372" spans="1:18" s="84" customFormat="1" ht="15" customHeight="1" x14ac:dyDescent="0.25">
      <c r="A372" s="76" t="s">
        <v>16427</v>
      </c>
      <c r="B372" s="77" t="s">
        <v>16428</v>
      </c>
      <c r="C372" s="77" t="s">
        <v>16429</v>
      </c>
      <c r="D372" s="76">
        <v>919962</v>
      </c>
      <c r="E372" s="77" t="s">
        <v>6950</v>
      </c>
      <c r="F372" s="76">
        <v>8268006323</v>
      </c>
      <c r="G372" s="78" t="s">
        <v>16430</v>
      </c>
      <c r="H372" s="80">
        <v>2793841.58</v>
      </c>
      <c r="I372" s="80"/>
      <c r="J372" s="79">
        <v>502891.42</v>
      </c>
      <c r="K372" s="80">
        <f t="shared" si="8"/>
        <v>3296733</v>
      </c>
      <c r="L372" s="81">
        <v>44880.729166666664</v>
      </c>
      <c r="M372" s="77">
        <v>44309833</v>
      </c>
      <c r="N372" s="77" t="s">
        <v>3282</v>
      </c>
      <c r="O372" s="78">
        <v>212300004449</v>
      </c>
      <c r="P372" s="81">
        <v>44926</v>
      </c>
      <c r="Q372" s="82" t="s">
        <v>2417</v>
      </c>
      <c r="R372" s="83"/>
    </row>
    <row r="373" spans="1:18" s="70" customFormat="1" ht="12.75" customHeight="1" x14ac:dyDescent="0.2">
      <c r="A373" s="38" t="s">
        <v>11134</v>
      </c>
      <c r="B373" s="42" t="s">
        <v>11135</v>
      </c>
      <c r="C373" s="42" t="s">
        <v>11136</v>
      </c>
      <c r="D373" s="38">
        <v>700130</v>
      </c>
      <c r="E373" s="42" t="s">
        <v>1085</v>
      </c>
      <c r="F373" s="38">
        <v>8263000130</v>
      </c>
      <c r="G373" s="40" t="s">
        <v>11137</v>
      </c>
      <c r="H373" s="3">
        <v>2780000</v>
      </c>
      <c r="I373" s="3"/>
      <c r="J373" s="3">
        <v>500400</v>
      </c>
      <c r="K373" s="3">
        <f t="shared" si="8"/>
        <v>3280400</v>
      </c>
      <c r="L373" s="41">
        <v>44586.729166666664</v>
      </c>
      <c r="M373" s="39">
        <v>6870397156</v>
      </c>
      <c r="N373" s="42" t="s">
        <v>315</v>
      </c>
      <c r="O373" s="42" t="s">
        <v>11138</v>
      </c>
      <c r="P373" s="60">
        <v>44622</v>
      </c>
      <c r="Q373" s="42" t="s">
        <v>243</v>
      </c>
      <c r="R373" s="68"/>
    </row>
    <row r="374" spans="1:18" s="70" customFormat="1" ht="12.75" customHeight="1" x14ac:dyDescent="0.2">
      <c r="A374" s="38" t="s">
        <v>13895</v>
      </c>
      <c r="B374" s="39" t="s">
        <v>13896</v>
      </c>
      <c r="C374" s="39" t="s">
        <v>13897</v>
      </c>
      <c r="D374" s="58">
        <v>405267</v>
      </c>
      <c r="E374" s="39" t="s">
        <v>1224</v>
      </c>
      <c r="F374" s="38">
        <v>8263000220</v>
      </c>
      <c r="G374" s="40" t="s">
        <v>13898</v>
      </c>
      <c r="H374" s="2">
        <v>2771040.0000000005</v>
      </c>
      <c r="I374" s="2"/>
      <c r="J374" s="2">
        <v>498787.20000000007</v>
      </c>
      <c r="K374" s="3">
        <f t="shared" si="8"/>
        <v>3269827.2000000007</v>
      </c>
      <c r="L374" s="41">
        <v>44698.729166666664</v>
      </c>
      <c r="M374" s="39">
        <v>6870150522</v>
      </c>
      <c r="N374" s="39" t="s">
        <v>3282</v>
      </c>
      <c r="O374" s="40" t="s">
        <v>13870</v>
      </c>
      <c r="P374" s="41">
        <v>44695</v>
      </c>
      <c r="Q374" s="42" t="s">
        <v>2417</v>
      </c>
      <c r="R374" s="68"/>
    </row>
    <row r="375" spans="1:18" s="70" customFormat="1" ht="12.75" customHeight="1" x14ac:dyDescent="0.2">
      <c r="A375" s="38" t="s">
        <v>22392</v>
      </c>
      <c r="B375" s="39" t="s">
        <v>22393</v>
      </c>
      <c r="C375" s="39" t="s">
        <v>22394</v>
      </c>
      <c r="D375" s="38">
        <v>300189</v>
      </c>
      <c r="E375" s="39" t="s">
        <v>22395</v>
      </c>
      <c r="F375" s="38">
        <v>8265000228</v>
      </c>
      <c r="G375" s="40" t="s">
        <v>22396</v>
      </c>
      <c r="H375" s="2">
        <v>2763917.7966101696</v>
      </c>
      <c r="I375" s="2"/>
      <c r="J375" s="2">
        <v>497505.20338983048</v>
      </c>
      <c r="K375" s="3">
        <f t="shared" si="8"/>
        <v>3261423</v>
      </c>
      <c r="L375" s="41">
        <v>45351.729166666664</v>
      </c>
      <c r="M375" s="39">
        <v>1246776163</v>
      </c>
      <c r="N375" s="39" t="s">
        <v>21974</v>
      </c>
      <c r="O375" s="40">
        <v>404125271004</v>
      </c>
      <c r="P375" s="41">
        <v>45398</v>
      </c>
      <c r="Q375" s="62" t="s">
        <v>21</v>
      </c>
      <c r="R375" s="68"/>
    </row>
    <row r="376" spans="1:18" s="70" customFormat="1" ht="12.75" customHeight="1" x14ac:dyDescent="0.2">
      <c r="A376" s="38" t="s">
        <v>13532</v>
      </c>
      <c r="B376" s="42" t="s">
        <v>13533</v>
      </c>
      <c r="C376" s="42" t="s">
        <v>13534</v>
      </c>
      <c r="D376" s="38">
        <v>137974</v>
      </c>
      <c r="E376" s="39" t="s">
        <v>3527</v>
      </c>
      <c r="F376" s="38">
        <v>8268006131</v>
      </c>
      <c r="G376" s="40" t="s">
        <v>13535</v>
      </c>
      <c r="H376" s="3">
        <v>2756322.8</v>
      </c>
      <c r="I376" s="3"/>
      <c r="J376" s="3">
        <v>496138.10399999993</v>
      </c>
      <c r="K376" s="3">
        <f t="shared" si="8"/>
        <v>3252460.9039999996</v>
      </c>
      <c r="L376" s="41">
        <v>44704.729166666664</v>
      </c>
      <c r="M376" s="39">
        <v>43950161</v>
      </c>
      <c r="N376" s="42" t="s">
        <v>315</v>
      </c>
      <c r="O376" s="42" t="s">
        <v>13536</v>
      </c>
      <c r="P376" s="60">
        <v>44726</v>
      </c>
      <c r="Q376" s="42" t="s">
        <v>243</v>
      </c>
      <c r="R376" s="68"/>
    </row>
    <row r="377" spans="1:18" s="70" customFormat="1" ht="12.75" customHeight="1" x14ac:dyDescent="0.2">
      <c r="A377" s="38" t="s">
        <v>21104</v>
      </c>
      <c r="B377" s="39" t="s">
        <v>21105</v>
      </c>
      <c r="C377" s="39" t="s">
        <v>21106</v>
      </c>
      <c r="D377" s="38">
        <v>402984</v>
      </c>
      <c r="E377" s="39" t="s">
        <v>4467</v>
      </c>
      <c r="F377" s="38">
        <v>8263000288</v>
      </c>
      <c r="G377" s="40">
        <v>330105385</v>
      </c>
      <c r="H377" s="2">
        <v>2750000</v>
      </c>
      <c r="I377" s="2"/>
      <c r="J377" s="2">
        <v>495000</v>
      </c>
      <c r="K377" s="3">
        <f t="shared" si="8"/>
        <v>3245000</v>
      </c>
      <c r="L377" s="41">
        <v>45215.729166666664</v>
      </c>
      <c r="M377" s="39">
        <v>1246596387</v>
      </c>
      <c r="N377" s="39" t="s">
        <v>18453</v>
      </c>
      <c r="O377" s="40" t="s">
        <v>21107</v>
      </c>
      <c r="P377" s="41">
        <v>45264</v>
      </c>
      <c r="Q377" s="62" t="s">
        <v>21</v>
      </c>
      <c r="R377" s="68"/>
    </row>
    <row r="378" spans="1:18" s="84" customFormat="1" ht="15" customHeight="1" x14ac:dyDescent="0.25">
      <c r="A378" s="76" t="s">
        <v>3012</v>
      </c>
      <c r="B378" s="77" t="s">
        <v>3013</v>
      </c>
      <c r="C378" s="77" t="s">
        <v>3014</v>
      </c>
      <c r="D378" s="76">
        <v>401972</v>
      </c>
      <c r="E378" s="77" t="s">
        <v>842</v>
      </c>
      <c r="F378" s="76">
        <v>8263000049</v>
      </c>
      <c r="G378" s="78" t="s">
        <v>3015</v>
      </c>
      <c r="H378" s="79">
        <v>2749000</v>
      </c>
      <c r="I378" s="79">
        <v>3243.82</v>
      </c>
      <c r="J378" s="79">
        <v>494820</v>
      </c>
      <c r="K378" s="80">
        <f t="shared" si="8"/>
        <v>3247063.82</v>
      </c>
      <c r="L378" s="81">
        <v>44325.729166666664</v>
      </c>
      <c r="M378" s="77">
        <v>6870108925</v>
      </c>
      <c r="N378" s="77" t="s">
        <v>52</v>
      </c>
      <c r="O378" s="78" t="s">
        <v>3016</v>
      </c>
      <c r="P378" s="81">
        <v>44378</v>
      </c>
      <c r="Q378" s="77" t="s">
        <v>54</v>
      </c>
      <c r="R378" s="83"/>
    </row>
    <row r="379" spans="1:18" s="70" customFormat="1" ht="12.75" customHeight="1" x14ac:dyDescent="0.2">
      <c r="A379" s="38" t="s">
        <v>10830</v>
      </c>
      <c r="B379" s="42" t="s">
        <v>10831</v>
      </c>
      <c r="C379" s="42" t="s">
        <v>10832</v>
      </c>
      <c r="D379" s="38">
        <v>133156</v>
      </c>
      <c r="E379" s="42" t="s">
        <v>10632</v>
      </c>
      <c r="F379" s="38">
        <v>8263000188</v>
      </c>
      <c r="G379" s="40" t="s">
        <v>10833</v>
      </c>
      <c r="H379" s="3">
        <v>2742250</v>
      </c>
      <c r="I379" s="3"/>
      <c r="J379" s="3">
        <v>493605</v>
      </c>
      <c r="K379" s="3">
        <f t="shared" si="8"/>
        <v>3235855</v>
      </c>
      <c r="L379" s="41">
        <v>44592.729166666664</v>
      </c>
      <c r="M379" s="39">
        <v>6870420975</v>
      </c>
      <c r="N379" s="42" t="s">
        <v>315</v>
      </c>
      <c r="O379" s="42" t="s">
        <v>10834</v>
      </c>
      <c r="P379" s="60">
        <v>44637</v>
      </c>
      <c r="Q379" s="42" t="s">
        <v>243</v>
      </c>
      <c r="R379" s="68"/>
    </row>
    <row r="380" spans="1:18" s="70" customFormat="1" ht="12.75" customHeight="1" x14ac:dyDescent="0.2">
      <c r="A380" s="38" t="s">
        <v>248</v>
      </c>
      <c r="B380" s="39" t="s">
        <v>249</v>
      </c>
      <c r="C380" s="39" t="s">
        <v>250</v>
      </c>
      <c r="D380" s="58">
        <v>510129</v>
      </c>
      <c r="E380" s="39" t="s">
        <v>230</v>
      </c>
      <c r="F380" s="38">
        <v>8263000055</v>
      </c>
      <c r="G380" s="40" t="s">
        <v>251</v>
      </c>
      <c r="H380" s="2">
        <v>2726713</v>
      </c>
      <c r="I380" s="2">
        <v>2413.14</v>
      </c>
      <c r="J380" s="2">
        <v>490808.33999999997</v>
      </c>
      <c r="K380" s="3">
        <f t="shared" si="8"/>
        <v>3219934.48</v>
      </c>
      <c r="L380" s="41">
        <v>44141.729166666664</v>
      </c>
      <c r="M380" s="39">
        <v>6870110077</v>
      </c>
      <c r="N380" s="39" t="s">
        <v>52</v>
      </c>
      <c r="O380" s="40" t="s">
        <v>232</v>
      </c>
      <c r="P380" s="41">
        <v>44134</v>
      </c>
      <c r="Q380" s="39" t="s">
        <v>54</v>
      </c>
      <c r="R380" s="68"/>
    </row>
    <row r="381" spans="1:18" s="70" customFormat="1" ht="12.75" customHeight="1" x14ac:dyDescent="0.2">
      <c r="A381" s="38" t="s">
        <v>7219</v>
      </c>
      <c r="B381" s="42" t="s">
        <v>7220</v>
      </c>
      <c r="C381" s="42" t="s">
        <v>7221</v>
      </c>
      <c r="D381" s="38">
        <v>506950</v>
      </c>
      <c r="E381" s="42" t="s">
        <v>503</v>
      </c>
      <c r="F381" s="38">
        <v>8263000142</v>
      </c>
      <c r="G381" s="40" t="s">
        <v>7222</v>
      </c>
      <c r="H381" s="3">
        <v>2724450</v>
      </c>
      <c r="I381" s="3"/>
      <c r="J381" s="3">
        <v>490401</v>
      </c>
      <c r="K381" s="3">
        <f t="shared" si="8"/>
        <v>3214851</v>
      </c>
      <c r="L381" s="41">
        <v>44450.729166666664</v>
      </c>
      <c r="M381" s="39">
        <v>6870243376</v>
      </c>
      <c r="N381" s="42" t="s">
        <v>315</v>
      </c>
      <c r="O381" s="42" t="s">
        <v>7223</v>
      </c>
      <c r="P381" s="60">
        <v>44492</v>
      </c>
      <c r="Q381" s="42" t="s">
        <v>243</v>
      </c>
      <c r="R381" s="68"/>
    </row>
    <row r="382" spans="1:18" s="70" customFormat="1" ht="12.75" customHeight="1" x14ac:dyDescent="0.2">
      <c r="A382" s="38" t="s">
        <v>7025</v>
      </c>
      <c r="B382" s="39" t="s">
        <v>7026</v>
      </c>
      <c r="C382" s="39" t="s">
        <v>7027</v>
      </c>
      <c r="D382" s="38">
        <v>919962</v>
      </c>
      <c r="E382" s="39" t="s">
        <v>6950</v>
      </c>
      <c r="F382" s="38">
        <v>8263000121</v>
      </c>
      <c r="G382" s="40" t="s">
        <v>7028</v>
      </c>
      <c r="H382" s="3">
        <v>2722400</v>
      </c>
      <c r="I382" s="3"/>
      <c r="J382" s="2">
        <v>490032</v>
      </c>
      <c r="K382" s="3">
        <f t="shared" si="8"/>
        <v>3212432</v>
      </c>
      <c r="L382" s="41">
        <v>44439.729166666664</v>
      </c>
      <c r="M382" s="39">
        <v>6870233057</v>
      </c>
      <c r="N382" s="39" t="s">
        <v>3282</v>
      </c>
      <c r="O382" s="40">
        <v>110160585040</v>
      </c>
      <c r="P382" s="41">
        <v>44486</v>
      </c>
      <c r="Q382" s="42" t="s">
        <v>2417</v>
      </c>
      <c r="R382" s="68"/>
    </row>
    <row r="383" spans="1:18" s="84" customFormat="1" ht="15" customHeight="1" x14ac:dyDescent="0.25">
      <c r="A383" s="76" t="s">
        <v>10849</v>
      </c>
      <c r="B383" s="77" t="s">
        <v>10850</v>
      </c>
      <c r="C383" s="77" t="s">
        <v>10851</v>
      </c>
      <c r="D383" s="76">
        <v>812140</v>
      </c>
      <c r="E383" s="82" t="s">
        <v>446</v>
      </c>
      <c r="F383" s="76">
        <v>8268005598</v>
      </c>
      <c r="G383" s="78" t="s">
        <v>10852</v>
      </c>
      <c r="H383" s="79">
        <v>2715220.338983051</v>
      </c>
      <c r="I383" s="80"/>
      <c r="J383" s="79">
        <v>488739.66101694916</v>
      </c>
      <c r="K383" s="80">
        <f t="shared" si="8"/>
        <v>3203960</v>
      </c>
      <c r="L383" s="81">
        <v>44583.729166666664</v>
      </c>
      <c r="M383" s="77">
        <v>44420350</v>
      </c>
      <c r="N383" s="77" t="s">
        <v>52</v>
      </c>
      <c r="O383" s="78" t="s">
        <v>10853</v>
      </c>
      <c r="P383" s="81">
        <v>44387</v>
      </c>
      <c r="Q383" s="77" t="s">
        <v>54</v>
      </c>
      <c r="R383" s="83"/>
    </row>
    <row r="384" spans="1:18" s="70" customFormat="1" ht="12.75" customHeight="1" x14ac:dyDescent="0.2">
      <c r="A384" s="38" t="s">
        <v>16851</v>
      </c>
      <c r="B384" s="42" t="s">
        <v>16852</v>
      </c>
      <c r="C384" s="42" t="s">
        <v>16853</v>
      </c>
      <c r="D384" s="38">
        <v>821146</v>
      </c>
      <c r="E384" s="42" t="s">
        <v>446</v>
      </c>
      <c r="F384" s="38">
        <v>8263000191</v>
      </c>
      <c r="G384" s="40" t="s">
        <v>16854</v>
      </c>
      <c r="H384" s="3">
        <v>2711979.6</v>
      </c>
      <c r="I384" s="3"/>
      <c r="J384" s="3">
        <v>488156.4</v>
      </c>
      <c r="K384" s="3">
        <f t="shared" si="8"/>
        <v>3200136</v>
      </c>
      <c r="L384" s="41">
        <v>44897.729166666664</v>
      </c>
      <c r="M384" s="39">
        <v>6870326782</v>
      </c>
      <c r="N384" s="42" t="s">
        <v>315</v>
      </c>
      <c r="O384" s="42">
        <v>301166452068</v>
      </c>
      <c r="P384" s="60">
        <v>44945</v>
      </c>
      <c r="Q384" s="42" t="s">
        <v>243</v>
      </c>
      <c r="R384" s="68"/>
    </row>
    <row r="385" spans="1:18" s="70" customFormat="1" ht="12.75" customHeight="1" x14ac:dyDescent="0.2">
      <c r="A385" s="38" t="s">
        <v>356</v>
      </c>
      <c r="B385" s="39" t="s">
        <v>357</v>
      </c>
      <c r="C385" s="39" t="s">
        <v>358</v>
      </c>
      <c r="D385" s="58">
        <v>510129</v>
      </c>
      <c r="E385" s="39" t="s">
        <v>230</v>
      </c>
      <c r="F385" s="38">
        <v>8263000055</v>
      </c>
      <c r="G385" s="40" t="s">
        <v>359</v>
      </c>
      <c r="H385" s="2">
        <v>2708099.16</v>
      </c>
      <c r="I385" s="2">
        <v>2396.67</v>
      </c>
      <c r="J385" s="2">
        <v>487457.84880000004</v>
      </c>
      <c r="K385" s="3">
        <f t="shared" si="8"/>
        <v>3197953.6787999999</v>
      </c>
      <c r="L385" s="41">
        <v>44141</v>
      </c>
      <c r="M385" s="39">
        <v>6870110296</v>
      </c>
      <c r="N385" s="39" t="s">
        <v>52</v>
      </c>
      <c r="O385" s="40" t="s">
        <v>232</v>
      </c>
      <c r="P385" s="41">
        <v>44134</v>
      </c>
      <c r="Q385" s="39" t="s">
        <v>54</v>
      </c>
      <c r="R385" s="68"/>
    </row>
    <row r="386" spans="1:18" s="70" customFormat="1" ht="12.75" customHeight="1" x14ac:dyDescent="0.2">
      <c r="A386" s="38" t="s">
        <v>15308</v>
      </c>
      <c r="B386" s="39" t="s">
        <v>15309</v>
      </c>
      <c r="C386" s="39" t="s">
        <v>15310</v>
      </c>
      <c r="D386" s="38">
        <v>405996</v>
      </c>
      <c r="E386" s="39" t="s">
        <v>2376</v>
      </c>
      <c r="F386" s="38">
        <v>8263000245</v>
      </c>
      <c r="G386" s="40">
        <v>222901063668</v>
      </c>
      <c r="H386" s="2">
        <v>2700000</v>
      </c>
      <c r="I386" s="2"/>
      <c r="J386" s="2">
        <v>486000</v>
      </c>
      <c r="K386" s="3">
        <f t="shared" si="8"/>
        <v>3186000</v>
      </c>
      <c r="L386" s="41">
        <v>44796.729166666664</v>
      </c>
      <c r="M386" s="39">
        <v>6870187598</v>
      </c>
      <c r="N386" s="39" t="s">
        <v>7503</v>
      </c>
      <c r="O386" s="40" t="s">
        <v>15311</v>
      </c>
      <c r="P386" s="41">
        <v>44848</v>
      </c>
      <c r="Q386" s="62" t="s">
        <v>23</v>
      </c>
      <c r="R386" s="68"/>
    </row>
    <row r="387" spans="1:18" s="70" customFormat="1" ht="12.75" customHeight="1" x14ac:dyDescent="0.2">
      <c r="A387" s="38" t="s">
        <v>11154</v>
      </c>
      <c r="B387" s="42" t="s">
        <v>11155</v>
      </c>
      <c r="C387" s="42" t="s">
        <v>11156</v>
      </c>
      <c r="D387" s="38">
        <v>133156</v>
      </c>
      <c r="E387" s="42" t="s">
        <v>10632</v>
      </c>
      <c r="F387" s="38">
        <v>8263000188</v>
      </c>
      <c r="G387" s="40" t="s">
        <v>11157</v>
      </c>
      <c r="H387" s="3">
        <v>2697000</v>
      </c>
      <c r="I387" s="3"/>
      <c r="J387" s="3">
        <v>485460</v>
      </c>
      <c r="K387" s="3">
        <f t="shared" si="8"/>
        <v>3182460</v>
      </c>
      <c r="L387" s="41">
        <v>44589.729166666664</v>
      </c>
      <c r="M387" s="39">
        <v>6870436752</v>
      </c>
      <c r="N387" s="42" t="s">
        <v>315</v>
      </c>
      <c r="O387" s="42" t="s">
        <v>11158</v>
      </c>
      <c r="P387" s="60">
        <v>44649</v>
      </c>
      <c r="Q387" s="42" t="s">
        <v>243</v>
      </c>
      <c r="R387" s="68"/>
    </row>
    <row r="388" spans="1:18" s="70" customFormat="1" ht="12.75" customHeight="1" x14ac:dyDescent="0.2">
      <c r="A388" s="38" t="s">
        <v>7021</v>
      </c>
      <c r="B388" s="39" t="s">
        <v>7022</v>
      </c>
      <c r="C388" s="39" t="s">
        <v>7023</v>
      </c>
      <c r="D388" s="38">
        <v>919962</v>
      </c>
      <c r="E388" s="39" t="s">
        <v>6950</v>
      </c>
      <c r="F388" s="38">
        <v>8263000121</v>
      </c>
      <c r="G388" s="40" t="s">
        <v>7024</v>
      </c>
      <c r="H388" s="3">
        <v>2693039.8</v>
      </c>
      <c r="I388" s="3"/>
      <c r="J388" s="2">
        <v>484747.2</v>
      </c>
      <c r="K388" s="3">
        <f t="shared" si="8"/>
        <v>3177787</v>
      </c>
      <c r="L388" s="41">
        <v>44441.729166666664</v>
      </c>
      <c r="M388" s="39">
        <v>6870233029</v>
      </c>
      <c r="N388" s="39" t="s">
        <v>3282</v>
      </c>
      <c r="O388" s="40">
        <v>110160585039</v>
      </c>
      <c r="P388" s="41">
        <v>44486</v>
      </c>
      <c r="Q388" s="42" t="s">
        <v>2417</v>
      </c>
      <c r="R388" s="68"/>
    </row>
    <row r="389" spans="1:18" s="70" customFormat="1" ht="12.75" customHeight="1" x14ac:dyDescent="0.2">
      <c r="A389" s="38" t="s">
        <v>16266</v>
      </c>
      <c r="B389" s="39" t="s">
        <v>16267</v>
      </c>
      <c r="C389" s="39" t="s">
        <v>16268</v>
      </c>
      <c r="D389" s="38">
        <v>919962</v>
      </c>
      <c r="E389" s="39" t="s">
        <v>6950</v>
      </c>
      <c r="F389" s="38">
        <v>8263000121</v>
      </c>
      <c r="G389" s="40" t="s">
        <v>16269</v>
      </c>
      <c r="H389" s="3">
        <v>2680594.08</v>
      </c>
      <c r="I389" s="3"/>
      <c r="J389" s="2">
        <v>482506.92</v>
      </c>
      <c r="K389" s="3">
        <f t="shared" si="8"/>
        <v>3163101</v>
      </c>
      <c r="L389" s="41">
        <v>44803.729166666664</v>
      </c>
      <c r="M389" s="39">
        <v>6870276775</v>
      </c>
      <c r="N389" s="39" t="s">
        <v>3282</v>
      </c>
      <c r="O389" s="40">
        <v>212082327333</v>
      </c>
      <c r="P389" s="41">
        <v>44905</v>
      </c>
      <c r="Q389" s="42" t="s">
        <v>2417</v>
      </c>
      <c r="R389" s="68"/>
    </row>
    <row r="390" spans="1:18" s="84" customFormat="1" ht="15" customHeight="1" x14ac:dyDescent="0.25">
      <c r="A390" s="76" t="s">
        <v>6295</v>
      </c>
      <c r="B390" s="77" t="s">
        <v>6296</v>
      </c>
      <c r="C390" s="77" t="s">
        <v>6297</v>
      </c>
      <c r="D390" s="76">
        <v>401972</v>
      </c>
      <c r="E390" s="77" t="s">
        <v>842</v>
      </c>
      <c r="F390" s="76">
        <v>8263000049</v>
      </c>
      <c r="G390" s="78" t="s">
        <v>6298</v>
      </c>
      <c r="H390" s="79">
        <v>2675400</v>
      </c>
      <c r="I390" s="79">
        <v>0</v>
      </c>
      <c r="J390" s="79">
        <v>481572</v>
      </c>
      <c r="K390" s="80">
        <f t="shared" ref="K390:K453" si="9">SUM(H390:J390)</f>
        <v>3156972</v>
      </c>
      <c r="L390" s="81">
        <v>44413.729166666664</v>
      </c>
      <c r="M390" s="77">
        <v>6870208256</v>
      </c>
      <c r="N390" s="77" t="s">
        <v>52</v>
      </c>
      <c r="O390" s="78"/>
      <c r="P390" s="81"/>
      <c r="Q390" s="77" t="s">
        <v>54</v>
      </c>
      <c r="R390" s="83"/>
    </row>
    <row r="391" spans="1:18" s="70" customFormat="1" ht="12.75" customHeight="1" x14ac:dyDescent="0.2">
      <c r="A391" s="38" t="s">
        <v>6299</v>
      </c>
      <c r="B391" s="39" t="s">
        <v>6300</v>
      </c>
      <c r="C391" s="39" t="s">
        <v>6301</v>
      </c>
      <c r="D391" s="38">
        <v>401972</v>
      </c>
      <c r="E391" s="39" t="s">
        <v>842</v>
      </c>
      <c r="F391" s="38">
        <v>8263000049</v>
      </c>
      <c r="G391" s="40" t="s">
        <v>6302</v>
      </c>
      <c r="H391" s="2">
        <v>2675400</v>
      </c>
      <c r="I391" s="2">
        <v>0</v>
      </c>
      <c r="J391" s="2">
        <v>481572</v>
      </c>
      <c r="K391" s="3">
        <f t="shared" si="9"/>
        <v>3156972</v>
      </c>
      <c r="L391" s="41">
        <v>44424.729166666664</v>
      </c>
      <c r="M391" s="39">
        <v>6870208264</v>
      </c>
      <c r="N391" s="39" t="s">
        <v>52</v>
      </c>
      <c r="O391" s="40"/>
      <c r="P391" s="41"/>
      <c r="Q391" s="39" t="s">
        <v>54</v>
      </c>
      <c r="R391" s="68"/>
    </row>
    <row r="392" spans="1:18" s="84" customFormat="1" ht="15" customHeight="1" x14ac:dyDescent="0.25">
      <c r="A392" s="76" t="s">
        <v>10835</v>
      </c>
      <c r="B392" s="82" t="s">
        <v>10836</v>
      </c>
      <c r="C392" s="82" t="s">
        <v>10837</v>
      </c>
      <c r="D392" s="76">
        <v>133156</v>
      </c>
      <c r="E392" s="82" t="s">
        <v>10632</v>
      </c>
      <c r="F392" s="76">
        <v>8263000188</v>
      </c>
      <c r="G392" s="78" t="s">
        <v>10838</v>
      </c>
      <c r="H392" s="80">
        <v>2672000</v>
      </c>
      <c r="I392" s="80"/>
      <c r="J392" s="80">
        <v>480960</v>
      </c>
      <c r="K392" s="80">
        <f t="shared" si="9"/>
        <v>3152960</v>
      </c>
      <c r="L392" s="81">
        <v>44591.729166666664</v>
      </c>
      <c r="M392" s="77">
        <v>6870413277</v>
      </c>
      <c r="N392" s="82" t="s">
        <v>315</v>
      </c>
      <c r="O392" s="82" t="s">
        <v>10634</v>
      </c>
      <c r="P392" s="85">
        <v>44629</v>
      </c>
      <c r="Q392" s="82" t="s">
        <v>243</v>
      </c>
      <c r="R392" s="83"/>
    </row>
    <row r="393" spans="1:18" s="70" customFormat="1" ht="12.75" customHeight="1" x14ac:dyDescent="0.2">
      <c r="A393" s="38" t="s">
        <v>10839</v>
      </c>
      <c r="B393" s="42" t="s">
        <v>10840</v>
      </c>
      <c r="C393" s="42" t="s">
        <v>10841</v>
      </c>
      <c r="D393" s="38">
        <v>133156</v>
      </c>
      <c r="E393" s="42" t="s">
        <v>10632</v>
      </c>
      <c r="F393" s="38">
        <v>8263000188</v>
      </c>
      <c r="G393" s="40" t="s">
        <v>10842</v>
      </c>
      <c r="H393" s="3">
        <v>2672000</v>
      </c>
      <c r="I393" s="3"/>
      <c r="J393" s="3">
        <v>480960</v>
      </c>
      <c r="K393" s="3">
        <f t="shared" si="9"/>
        <v>3152960</v>
      </c>
      <c r="L393" s="41">
        <v>44591.729166666664</v>
      </c>
      <c r="M393" s="39">
        <v>6870420192</v>
      </c>
      <c r="N393" s="42" t="s">
        <v>315</v>
      </c>
      <c r="O393" s="42" t="s">
        <v>10843</v>
      </c>
      <c r="P393" s="60">
        <v>44636</v>
      </c>
      <c r="Q393" s="42" t="s">
        <v>243</v>
      </c>
      <c r="R393" s="68"/>
    </row>
    <row r="394" spans="1:18" s="70" customFormat="1" ht="12.75" customHeight="1" x14ac:dyDescent="0.2">
      <c r="A394" s="38" t="s">
        <v>16095</v>
      </c>
      <c r="B394" s="39" t="s">
        <v>16096</v>
      </c>
      <c r="C394" s="39" t="s">
        <v>16097</v>
      </c>
      <c r="D394" s="38">
        <v>919962</v>
      </c>
      <c r="E394" s="39" t="s">
        <v>6950</v>
      </c>
      <c r="F394" s="38">
        <v>8263000121</v>
      </c>
      <c r="G394" s="40" t="s">
        <v>16098</v>
      </c>
      <c r="H394" s="3">
        <v>2660500</v>
      </c>
      <c r="I394" s="3"/>
      <c r="J394" s="2">
        <v>478890</v>
      </c>
      <c r="K394" s="3">
        <f t="shared" si="9"/>
        <v>3139390</v>
      </c>
      <c r="L394" s="41">
        <v>44841.729166666664</v>
      </c>
      <c r="M394" s="39">
        <v>6870260174</v>
      </c>
      <c r="N394" s="39" t="s">
        <v>3282</v>
      </c>
      <c r="O394" s="40">
        <v>211182962858</v>
      </c>
      <c r="P394" s="41">
        <v>44884</v>
      </c>
      <c r="Q394" s="42" t="s">
        <v>2417</v>
      </c>
      <c r="R394" s="68"/>
    </row>
    <row r="395" spans="1:18" s="70" customFormat="1" ht="12.75" customHeight="1" x14ac:dyDescent="0.2">
      <c r="A395" s="38" t="s">
        <v>9874</v>
      </c>
      <c r="B395" s="42" t="s">
        <v>9875</v>
      </c>
      <c r="C395" s="42" t="s">
        <v>9876</v>
      </c>
      <c r="D395" s="38">
        <v>700130</v>
      </c>
      <c r="E395" s="42" t="s">
        <v>1085</v>
      </c>
      <c r="F395" s="38">
        <v>8263000130</v>
      </c>
      <c r="G395" s="40" t="s">
        <v>9877</v>
      </c>
      <c r="H395" s="3">
        <v>2660000</v>
      </c>
      <c r="I395" s="3"/>
      <c r="J395" s="3">
        <v>478800</v>
      </c>
      <c r="K395" s="3">
        <f t="shared" si="9"/>
        <v>3138800</v>
      </c>
      <c r="L395" s="41">
        <v>44520.729166666664</v>
      </c>
      <c r="M395" s="39">
        <v>6860001184</v>
      </c>
      <c r="N395" s="42" t="s">
        <v>315</v>
      </c>
      <c r="O395" s="42" t="s">
        <v>9878</v>
      </c>
      <c r="P395" s="60">
        <v>44576</v>
      </c>
      <c r="Q395" s="42" t="s">
        <v>243</v>
      </c>
      <c r="R395" s="68"/>
    </row>
    <row r="396" spans="1:18" s="70" customFormat="1" ht="12.75" customHeight="1" x14ac:dyDescent="0.2">
      <c r="A396" s="38" t="s">
        <v>7042</v>
      </c>
      <c r="B396" s="39" t="s">
        <v>7043</v>
      </c>
      <c r="C396" s="39" t="s">
        <v>7044</v>
      </c>
      <c r="D396" s="38">
        <v>919962</v>
      </c>
      <c r="E396" s="39" t="s">
        <v>6950</v>
      </c>
      <c r="F396" s="38">
        <v>8263000121</v>
      </c>
      <c r="G396" s="40" t="s">
        <v>7045</v>
      </c>
      <c r="H396" s="3">
        <v>2657383.88</v>
      </c>
      <c r="I396" s="3"/>
      <c r="J396" s="2">
        <v>478329.12</v>
      </c>
      <c r="K396" s="3">
        <f t="shared" si="9"/>
        <v>3135713</v>
      </c>
      <c r="L396" s="41">
        <v>44459.729166666664</v>
      </c>
      <c r="M396" s="39">
        <v>6870234322</v>
      </c>
      <c r="N396" s="39" t="s">
        <v>3282</v>
      </c>
      <c r="O396" s="40">
        <v>110227759313</v>
      </c>
      <c r="P396" s="41">
        <v>44494</v>
      </c>
      <c r="Q396" s="42" t="s">
        <v>2417</v>
      </c>
      <c r="R396" s="68"/>
    </row>
    <row r="397" spans="1:18" s="70" customFormat="1" ht="12.75" customHeight="1" x14ac:dyDescent="0.2">
      <c r="A397" s="38" t="s">
        <v>7595</v>
      </c>
      <c r="B397" s="39" t="s">
        <v>7596</v>
      </c>
      <c r="C397" s="39" t="s">
        <v>7597</v>
      </c>
      <c r="D397" s="38">
        <v>812140</v>
      </c>
      <c r="E397" s="42" t="s">
        <v>446</v>
      </c>
      <c r="F397" s="38">
        <v>8268005598</v>
      </c>
      <c r="G397" s="40" t="s">
        <v>7598</v>
      </c>
      <c r="H397" s="2">
        <v>2655816.1016949154</v>
      </c>
      <c r="I397" s="3"/>
      <c r="J397" s="2">
        <v>478046.89830508479</v>
      </c>
      <c r="K397" s="3">
        <f t="shared" si="9"/>
        <v>3133863</v>
      </c>
      <c r="L397" s="41">
        <v>44488.729166666664</v>
      </c>
      <c r="M397" s="39">
        <v>44153180</v>
      </c>
      <c r="N397" s="39" t="s">
        <v>52</v>
      </c>
      <c r="O397" s="40" t="s">
        <v>7599</v>
      </c>
      <c r="P397" s="41">
        <v>44236</v>
      </c>
      <c r="Q397" s="39" t="s">
        <v>54</v>
      </c>
      <c r="R397" s="68"/>
    </row>
    <row r="398" spans="1:18" s="70" customFormat="1" ht="12.75" customHeight="1" x14ac:dyDescent="0.2">
      <c r="A398" s="38" t="s">
        <v>2378</v>
      </c>
      <c r="B398" s="39" t="s">
        <v>2379</v>
      </c>
      <c r="C398" s="39" t="s">
        <v>2380</v>
      </c>
      <c r="D398" s="38">
        <v>405996</v>
      </c>
      <c r="E398" s="39" t="s">
        <v>2376</v>
      </c>
      <c r="F398" s="38">
        <v>8263000079</v>
      </c>
      <c r="G398" s="40">
        <v>202901102921</v>
      </c>
      <c r="H398" s="2">
        <v>2644574</v>
      </c>
      <c r="I398" s="2"/>
      <c r="J398" s="2">
        <v>476023.32</v>
      </c>
      <c r="K398" s="3">
        <f t="shared" si="9"/>
        <v>3120597.32</v>
      </c>
      <c r="L398" s="41">
        <v>44282.729166666664</v>
      </c>
      <c r="M398" s="39">
        <v>6870080328</v>
      </c>
      <c r="N398" s="39" t="s">
        <v>52</v>
      </c>
      <c r="O398" s="40" t="s">
        <v>2381</v>
      </c>
      <c r="P398" s="41">
        <v>44356</v>
      </c>
      <c r="Q398" s="39" t="s">
        <v>54</v>
      </c>
      <c r="R398" s="68"/>
    </row>
    <row r="399" spans="1:18" s="84" customFormat="1" ht="15" customHeight="1" x14ac:dyDescent="0.25">
      <c r="A399" s="76" t="s">
        <v>4257</v>
      </c>
      <c r="B399" s="77" t="s">
        <v>4258</v>
      </c>
      <c r="C399" s="77" t="s">
        <v>4259</v>
      </c>
      <c r="D399" s="76">
        <v>401972</v>
      </c>
      <c r="E399" s="77" t="s">
        <v>842</v>
      </c>
      <c r="F399" s="76">
        <v>8263000049</v>
      </c>
      <c r="G399" s="78" t="s">
        <v>4260</v>
      </c>
      <c r="H399" s="79">
        <v>2637000</v>
      </c>
      <c r="I399" s="79">
        <v>3111.66</v>
      </c>
      <c r="J399" s="79">
        <v>474660</v>
      </c>
      <c r="K399" s="80">
        <f t="shared" si="9"/>
        <v>3114771.66</v>
      </c>
      <c r="L399" s="81">
        <v>44362.729166666664</v>
      </c>
      <c r="M399" s="77">
        <v>6870144964</v>
      </c>
      <c r="N399" s="77" t="s">
        <v>52</v>
      </c>
      <c r="O399" s="78" t="s">
        <v>4261</v>
      </c>
      <c r="P399" s="81">
        <v>44413</v>
      </c>
      <c r="Q399" s="77" t="s">
        <v>54</v>
      </c>
      <c r="R399" s="83"/>
    </row>
    <row r="400" spans="1:18" s="84" customFormat="1" ht="15" customHeight="1" x14ac:dyDescent="0.25">
      <c r="A400" s="76" t="s">
        <v>21943</v>
      </c>
      <c r="B400" s="77" t="s">
        <v>21944</v>
      </c>
      <c r="C400" s="77" t="s">
        <v>21945</v>
      </c>
      <c r="D400" s="76">
        <v>919962</v>
      </c>
      <c r="E400" s="77" t="s">
        <v>6950</v>
      </c>
      <c r="F400" s="76">
        <v>8268006323</v>
      </c>
      <c r="G400" s="78" t="s">
        <v>21946</v>
      </c>
      <c r="H400" s="80">
        <v>2626425.46</v>
      </c>
      <c r="I400" s="80"/>
      <c r="J400" s="79">
        <v>472756.54</v>
      </c>
      <c r="K400" s="80">
        <f t="shared" si="9"/>
        <v>3099182</v>
      </c>
      <c r="L400" s="81">
        <v>45184.729166666664</v>
      </c>
      <c r="M400" s="77">
        <v>161003223</v>
      </c>
      <c r="N400" s="77" t="s">
        <v>3282</v>
      </c>
      <c r="O400" s="78"/>
      <c r="P400" s="81"/>
      <c r="Q400" s="82" t="s">
        <v>2417</v>
      </c>
      <c r="R400" s="83"/>
    </row>
    <row r="401" spans="1:18" s="70" customFormat="1" ht="12.75" customHeight="1" x14ac:dyDescent="0.2">
      <c r="A401" s="38" t="s">
        <v>12941</v>
      </c>
      <c r="B401" s="42" t="s">
        <v>12942</v>
      </c>
      <c r="C401" s="42" t="s">
        <v>12943</v>
      </c>
      <c r="D401" s="38">
        <v>137974</v>
      </c>
      <c r="E401" s="39" t="s">
        <v>3527</v>
      </c>
      <c r="F401" s="38">
        <v>8263000113</v>
      </c>
      <c r="G401" s="64" t="s">
        <v>12944</v>
      </c>
      <c r="H401" s="6">
        <v>2623656</v>
      </c>
      <c r="I401" s="3"/>
      <c r="J401" s="3">
        <v>472258.07999999996</v>
      </c>
      <c r="K401" s="3">
        <f t="shared" si="9"/>
        <v>3095914.08</v>
      </c>
      <c r="L401" s="41">
        <v>44592.729166666664</v>
      </c>
      <c r="M401" s="39">
        <v>6870032532</v>
      </c>
      <c r="N401" s="42" t="s">
        <v>315</v>
      </c>
      <c r="O401" s="42" t="s">
        <v>12945</v>
      </c>
      <c r="P401" s="60">
        <v>44695</v>
      </c>
      <c r="Q401" s="42" t="s">
        <v>243</v>
      </c>
      <c r="R401" s="68"/>
    </row>
    <row r="402" spans="1:18" s="70" customFormat="1" ht="12.75" customHeight="1" x14ac:dyDescent="0.2">
      <c r="A402" s="38" t="s">
        <v>7013</v>
      </c>
      <c r="B402" s="39" t="s">
        <v>7014</v>
      </c>
      <c r="C402" s="39" t="s">
        <v>7015</v>
      </c>
      <c r="D402" s="38">
        <v>919962</v>
      </c>
      <c r="E402" s="39" t="s">
        <v>6950</v>
      </c>
      <c r="F402" s="38">
        <v>8263000121</v>
      </c>
      <c r="G402" s="40" t="s">
        <v>7016</v>
      </c>
      <c r="H402" s="3">
        <v>2613504.2799999998</v>
      </c>
      <c r="I402" s="3"/>
      <c r="J402" s="2">
        <v>470430.71999999997</v>
      </c>
      <c r="K402" s="3">
        <f t="shared" si="9"/>
        <v>3083935</v>
      </c>
      <c r="L402" s="41">
        <v>44425.729166666664</v>
      </c>
      <c r="M402" s="39">
        <v>6870233020</v>
      </c>
      <c r="N402" s="39" t="s">
        <v>3282</v>
      </c>
      <c r="O402" s="40">
        <v>110149453477</v>
      </c>
      <c r="P402" s="41">
        <v>44484</v>
      </c>
      <c r="Q402" s="42" t="s">
        <v>2417</v>
      </c>
      <c r="R402" s="68"/>
    </row>
    <row r="403" spans="1:18" s="70" customFormat="1" ht="12.75" customHeight="1" x14ac:dyDescent="0.2">
      <c r="A403" s="38" t="s">
        <v>8760</v>
      </c>
      <c r="B403" s="42" t="s">
        <v>8761</v>
      </c>
      <c r="C403" s="42" t="s">
        <v>8762</v>
      </c>
      <c r="D403" s="38">
        <v>300286</v>
      </c>
      <c r="E403" s="42" t="s">
        <v>3944</v>
      </c>
      <c r="F403" s="38">
        <v>8263000075</v>
      </c>
      <c r="G403" s="40">
        <v>712729496</v>
      </c>
      <c r="H403" s="3">
        <v>2610700</v>
      </c>
      <c r="I403" s="3"/>
      <c r="J403" s="3">
        <v>469926</v>
      </c>
      <c r="K403" s="3">
        <f t="shared" si="9"/>
        <v>3080626</v>
      </c>
      <c r="L403" s="41">
        <v>44498.729166666664</v>
      </c>
      <c r="M403" s="39">
        <v>6870293604</v>
      </c>
      <c r="N403" s="42" t="s">
        <v>315</v>
      </c>
      <c r="O403" s="42" t="s">
        <v>8763</v>
      </c>
      <c r="P403" s="60">
        <v>44540</v>
      </c>
      <c r="Q403" s="42" t="s">
        <v>243</v>
      </c>
      <c r="R403" s="68"/>
    </row>
    <row r="404" spans="1:18" s="70" customFormat="1" ht="12.75" customHeight="1" x14ac:dyDescent="0.2">
      <c r="A404" s="38" t="s">
        <v>8941</v>
      </c>
      <c r="B404" s="42" t="s">
        <v>8942</v>
      </c>
      <c r="C404" s="42" t="s">
        <v>8943</v>
      </c>
      <c r="D404" s="38">
        <v>501497</v>
      </c>
      <c r="E404" s="42" t="s">
        <v>7579</v>
      </c>
      <c r="F404" s="38">
        <v>8263000099</v>
      </c>
      <c r="G404" s="40" t="s">
        <v>8944</v>
      </c>
      <c r="H404" s="3">
        <v>2602803</v>
      </c>
      <c r="I404" s="3"/>
      <c r="J404" s="3">
        <v>468504.54</v>
      </c>
      <c r="K404" s="3">
        <f t="shared" si="9"/>
        <v>3071307.54</v>
      </c>
      <c r="L404" s="41">
        <v>44431.729166666664</v>
      </c>
      <c r="M404" s="39">
        <v>6870300905</v>
      </c>
      <c r="N404" s="42" t="s">
        <v>315</v>
      </c>
      <c r="O404" s="42" t="s">
        <v>8928</v>
      </c>
      <c r="P404" s="60">
        <v>44546</v>
      </c>
      <c r="Q404" s="42" t="s">
        <v>243</v>
      </c>
      <c r="R404" s="68"/>
    </row>
    <row r="405" spans="1:18" s="70" customFormat="1" ht="12.75" customHeight="1" x14ac:dyDescent="0.2">
      <c r="A405" s="38" t="s">
        <v>6311</v>
      </c>
      <c r="B405" s="39" t="s">
        <v>6312</v>
      </c>
      <c r="C405" s="39" t="s">
        <v>6313</v>
      </c>
      <c r="D405" s="38">
        <v>401972</v>
      </c>
      <c r="E405" s="39" t="s">
        <v>842</v>
      </c>
      <c r="F405" s="38">
        <v>8263000049</v>
      </c>
      <c r="G405" s="40" t="s">
        <v>6314</v>
      </c>
      <c r="H405" s="2">
        <v>2602000</v>
      </c>
      <c r="I405" s="2">
        <v>0</v>
      </c>
      <c r="J405" s="2">
        <v>468360</v>
      </c>
      <c r="K405" s="3">
        <f t="shared" si="9"/>
        <v>3070360</v>
      </c>
      <c r="L405" s="41">
        <v>44399.729166666664</v>
      </c>
      <c r="M405" s="39">
        <v>6870221259</v>
      </c>
      <c r="N405" s="39" t="s">
        <v>52</v>
      </c>
      <c r="O405" s="40" t="s">
        <v>6315</v>
      </c>
      <c r="P405" s="41">
        <v>44470</v>
      </c>
      <c r="Q405" s="39" t="s">
        <v>54</v>
      </c>
      <c r="R405" s="68"/>
    </row>
    <row r="406" spans="1:18" s="70" customFormat="1" ht="12.75" customHeight="1" x14ac:dyDescent="0.2">
      <c r="A406" s="38" t="s">
        <v>5473</v>
      </c>
      <c r="B406" s="39" t="s">
        <v>5474</v>
      </c>
      <c r="C406" s="39" t="s">
        <v>5475</v>
      </c>
      <c r="D406" s="38">
        <v>401972</v>
      </c>
      <c r="E406" s="39" t="s">
        <v>842</v>
      </c>
      <c r="F406" s="38">
        <v>8263000049</v>
      </c>
      <c r="G406" s="40" t="s">
        <v>5476</v>
      </c>
      <c r="H406" s="2">
        <v>2598000</v>
      </c>
      <c r="I406" s="2">
        <v>0</v>
      </c>
      <c r="J406" s="2">
        <v>467640</v>
      </c>
      <c r="K406" s="3">
        <f t="shared" si="9"/>
        <v>3065640</v>
      </c>
      <c r="L406" s="41">
        <v>44397.729166666664</v>
      </c>
      <c r="M406" s="39">
        <v>6870187863</v>
      </c>
      <c r="N406" s="39" t="s">
        <v>52</v>
      </c>
      <c r="O406" s="40" t="s">
        <v>5447</v>
      </c>
      <c r="P406" s="41">
        <v>44442</v>
      </c>
      <c r="Q406" s="39" t="s">
        <v>54</v>
      </c>
      <c r="R406" s="68"/>
    </row>
    <row r="407" spans="1:18" s="70" customFormat="1" ht="12.75" customHeight="1" x14ac:dyDescent="0.2">
      <c r="A407" s="38" t="s">
        <v>11277</v>
      </c>
      <c r="B407" s="42" t="s">
        <v>11278</v>
      </c>
      <c r="C407" s="42" t="s">
        <v>11279</v>
      </c>
      <c r="D407" s="38">
        <v>133156</v>
      </c>
      <c r="E407" s="42" t="s">
        <v>10632</v>
      </c>
      <c r="F407" s="38">
        <v>8263000188</v>
      </c>
      <c r="G407" s="40" t="s">
        <v>11280</v>
      </c>
      <c r="H407" s="3">
        <v>2584200</v>
      </c>
      <c r="I407" s="3"/>
      <c r="J407" s="3">
        <v>465156</v>
      </c>
      <c r="K407" s="3">
        <f t="shared" si="9"/>
        <v>3049356</v>
      </c>
      <c r="L407" s="41">
        <v>44599.729166666664</v>
      </c>
      <c r="M407" s="39">
        <v>6870413360</v>
      </c>
      <c r="N407" s="42" t="s">
        <v>315</v>
      </c>
      <c r="O407" s="42" t="s">
        <v>11281</v>
      </c>
      <c r="P407" s="60">
        <v>44635</v>
      </c>
      <c r="Q407" s="42" t="s">
        <v>243</v>
      </c>
      <c r="R407" s="68"/>
    </row>
    <row r="408" spans="1:18" s="70" customFormat="1" ht="12.75" customHeight="1" x14ac:dyDescent="0.2">
      <c r="A408" s="38" t="s">
        <v>17275</v>
      </c>
      <c r="B408" s="42" t="s">
        <v>17276</v>
      </c>
      <c r="C408" s="42" t="s">
        <v>17277</v>
      </c>
      <c r="D408" s="38">
        <v>128007</v>
      </c>
      <c r="E408" s="42" t="s">
        <v>9798</v>
      </c>
      <c r="F408" s="38">
        <v>8263000117</v>
      </c>
      <c r="G408" s="40">
        <v>562200354</v>
      </c>
      <c r="H408" s="3">
        <v>2576235</v>
      </c>
      <c r="I408" s="3"/>
      <c r="J408" s="3">
        <v>0</v>
      </c>
      <c r="K408" s="3">
        <f t="shared" si="9"/>
        <v>2576235</v>
      </c>
      <c r="L408" s="41">
        <v>44616.729166666664</v>
      </c>
      <c r="M408" s="39">
        <v>6870444512</v>
      </c>
      <c r="N408" s="42" t="s">
        <v>315</v>
      </c>
      <c r="O408" s="42" t="s">
        <v>17278</v>
      </c>
      <c r="P408" s="60">
        <v>45017</v>
      </c>
      <c r="Q408" s="42" t="s">
        <v>243</v>
      </c>
      <c r="R408" s="68"/>
    </row>
    <row r="409" spans="1:18" s="70" customFormat="1" ht="12.75" customHeight="1" x14ac:dyDescent="0.2">
      <c r="A409" s="38" t="s">
        <v>8565</v>
      </c>
      <c r="B409" s="42" t="s">
        <v>8566</v>
      </c>
      <c r="C409" s="42" t="s">
        <v>8567</v>
      </c>
      <c r="D409" s="38">
        <v>405996</v>
      </c>
      <c r="E409" s="39" t="s">
        <v>2376</v>
      </c>
      <c r="F409" s="38">
        <v>8263000080</v>
      </c>
      <c r="G409" s="40">
        <v>212901069142</v>
      </c>
      <c r="H409" s="3">
        <v>2573985</v>
      </c>
      <c r="I409" s="3"/>
      <c r="J409" s="3">
        <v>463317</v>
      </c>
      <c r="K409" s="3">
        <f t="shared" si="9"/>
        <v>3037302</v>
      </c>
      <c r="L409" s="41">
        <v>44495.729166666664</v>
      </c>
      <c r="M409" s="39">
        <v>6870296309</v>
      </c>
      <c r="N409" s="42" t="s">
        <v>315</v>
      </c>
      <c r="O409" s="42" t="s">
        <v>8568</v>
      </c>
      <c r="P409" s="60">
        <v>44548</v>
      </c>
      <c r="Q409" s="42" t="s">
        <v>243</v>
      </c>
      <c r="R409" s="68"/>
    </row>
    <row r="410" spans="1:18" s="70" customFormat="1" ht="12.75" customHeight="1" x14ac:dyDescent="0.2">
      <c r="A410" s="38" t="s">
        <v>20289</v>
      </c>
      <c r="B410" s="42" t="s">
        <v>20290</v>
      </c>
      <c r="C410" s="42" t="s">
        <v>20291</v>
      </c>
      <c r="D410" s="38">
        <v>820886</v>
      </c>
      <c r="E410" s="42" t="s">
        <v>10575</v>
      </c>
      <c r="F410" s="38">
        <v>8268007755</v>
      </c>
      <c r="G410" s="40" t="s">
        <v>20292</v>
      </c>
      <c r="H410" s="3">
        <v>2558346.4</v>
      </c>
      <c r="I410" s="3"/>
      <c r="J410" s="3">
        <v>460502.35199999996</v>
      </c>
      <c r="K410" s="3">
        <f t="shared" si="9"/>
        <v>3018848.7519999999</v>
      </c>
      <c r="L410" s="41">
        <v>45138</v>
      </c>
      <c r="M410" s="39">
        <v>160641694</v>
      </c>
      <c r="N410" s="42" t="s">
        <v>315</v>
      </c>
      <c r="O410" s="42"/>
      <c r="P410" s="60"/>
      <c r="Q410" s="42" t="s">
        <v>243</v>
      </c>
      <c r="R410" s="68"/>
    </row>
    <row r="411" spans="1:18" s="84" customFormat="1" ht="15" customHeight="1" x14ac:dyDescent="0.25">
      <c r="A411" s="76" t="s">
        <v>13508</v>
      </c>
      <c r="B411" s="77" t="s">
        <v>13509</v>
      </c>
      <c r="C411" s="77" t="s">
        <v>13510</v>
      </c>
      <c r="D411" s="76">
        <v>919962</v>
      </c>
      <c r="E411" s="77" t="s">
        <v>6950</v>
      </c>
      <c r="F411" s="76">
        <v>8268006324</v>
      </c>
      <c r="G411" s="78" t="s">
        <v>13511</v>
      </c>
      <c r="H411" s="80">
        <v>2539048.3199999998</v>
      </c>
      <c r="I411" s="80"/>
      <c r="J411" s="79">
        <v>457028.68</v>
      </c>
      <c r="K411" s="80">
        <f t="shared" si="9"/>
        <v>2996077</v>
      </c>
      <c r="L411" s="81">
        <v>44679.729166666664</v>
      </c>
      <c r="M411" s="77">
        <v>43932578</v>
      </c>
      <c r="N411" s="77" t="s">
        <v>3282</v>
      </c>
      <c r="O411" s="78">
        <v>206021050572</v>
      </c>
      <c r="P411" s="81">
        <v>44716</v>
      </c>
      <c r="Q411" s="82" t="s">
        <v>2417</v>
      </c>
      <c r="R411" s="83"/>
    </row>
    <row r="412" spans="1:18" s="70" customFormat="1" ht="12.75" customHeight="1" x14ac:dyDescent="0.2">
      <c r="A412" s="38" t="s">
        <v>19963</v>
      </c>
      <c r="B412" s="39" t="s">
        <v>19964</v>
      </c>
      <c r="C412" s="39" t="s">
        <v>19965</v>
      </c>
      <c r="D412" s="38">
        <v>820345</v>
      </c>
      <c r="E412" s="39" t="s">
        <v>19535</v>
      </c>
      <c r="F412" s="38">
        <v>8268011801</v>
      </c>
      <c r="G412" s="40" t="s">
        <v>19966</v>
      </c>
      <c r="H412" s="2">
        <v>2538461.8644067799</v>
      </c>
      <c r="I412" s="2"/>
      <c r="J412" s="2">
        <v>456923.13559322036</v>
      </c>
      <c r="K412" s="3">
        <f t="shared" si="9"/>
        <v>2995385</v>
      </c>
      <c r="L412" s="41">
        <v>45106.729166666664</v>
      </c>
      <c r="M412" s="39">
        <v>160529892</v>
      </c>
      <c r="N412" s="39" t="s">
        <v>3282</v>
      </c>
      <c r="O412" s="40" t="s">
        <v>19967</v>
      </c>
      <c r="P412" s="41" t="s">
        <v>19968</v>
      </c>
      <c r="Q412" s="42" t="s">
        <v>2417</v>
      </c>
      <c r="R412" s="68"/>
    </row>
    <row r="413" spans="1:18" s="70" customFormat="1" ht="12.75" customHeight="1" x14ac:dyDescent="0.2">
      <c r="A413" s="38" t="s">
        <v>9105</v>
      </c>
      <c r="B413" s="42" t="s">
        <v>9106</v>
      </c>
      <c r="C413" s="42" t="s">
        <v>9107</v>
      </c>
      <c r="D413" s="38">
        <v>507283</v>
      </c>
      <c r="E413" s="42" t="s">
        <v>8679</v>
      </c>
      <c r="F413" s="38">
        <v>8263000132</v>
      </c>
      <c r="G413" s="40" t="s">
        <v>9108</v>
      </c>
      <c r="H413" s="3">
        <v>2537500.91</v>
      </c>
      <c r="I413" s="3"/>
      <c r="J413" s="3">
        <v>456750.09</v>
      </c>
      <c r="K413" s="3">
        <f t="shared" si="9"/>
        <v>2994251</v>
      </c>
      <c r="L413" s="41">
        <v>44499.729166666664</v>
      </c>
      <c r="M413" s="39">
        <v>6870309973</v>
      </c>
      <c r="N413" s="42" t="s">
        <v>315</v>
      </c>
      <c r="O413" s="42" t="s">
        <v>9109</v>
      </c>
      <c r="P413" s="60">
        <v>44552</v>
      </c>
      <c r="Q413" s="42" t="s">
        <v>243</v>
      </c>
      <c r="R413" s="68"/>
    </row>
    <row r="414" spans="1:18" s="70" customFormat="1" ht="12.75" customHeight="1" x14ac:dyDescent="0.2">
      <c r="A414" s="38" t="s">
        <v>8561</v>
      </c>
      <c r="B414" s="42" t="s">
        <v>8562</v>
      </c>
      <c r="C414" s="42" t="s">
        <v>8563</v>
      </c>
      <c r="D414" s="38">
        <v>405996</v>
      </c>
      <c r="E414" s="39" t="s">
        <v>2376</v>
      </c>
      <c r="F414" s="38">
        <v>8263000080</v>
      </c>
      <c r="G414" s="40">
        <v>212901069144</v>
      </c>
      <c r="H414" s="3">
        <v>2513316</v>
      </c>
      <c r="I414" s="3"/>
      <c r="J414" s="3">
        <v>452397</v>
      </c>
      <c r="K414" s="3">
        <f t="shared" si="9"/>
        <v>2965713</v>
      </c>
      <c r="L414" s="41">
        <v>44495.729166666664</v>
      </c>
      <c r="M414" s="39">
        <v>6870296302</v>
      </c>
      <c r="N414" s="42" t="s">
        <v>315</v>
      </c>
      <c r="O414" s="42" t="s">
        <v>8564</v>
      </c>
      <c r="P414" s="60">
        <v>44558</v>
      </c>
      <c r="Q414" s="42" t="s">
        <v>243</v>
      </c>
      <c r="R414" s="68"/>
    </row>
    <row r="415" spans="1:18" s="84" customFormat="1" ht="15" customHeight="1" x14ac:dyDescent="0.25">
      <c r="A415" s="76" t="s">
        <v>15427</v>
      </c>
      <c r="B415" s="77" t="s">
        <v>15428</v>
      </c>
      <c r="C415" s="77" t="s">
        <v>15429</v>
      </c>
      <c r="D415" s="76">
        <v>919962</v>
      </c>
      <c r="E415" s="77" t="s">
        <v>6950</v>
      </c>
      <c r="F415" s="76">
        <v>8263000121</v>
      </c>
      <c r="G415" s="78" t="s">
        <v>15430</v>
      </c>
      <c r="H415" s="80">
        <v>2480667.7599999998</v>
      </c>
      <c r="I415" s="80"/>
      <c r="J415" s="79">
        <v>446520.24</v>
      </c>
      <c r="K415" s="80">
        <f t="shared" si="9"/>
        <v>2927188</v>
      </c>
      <c r="L415" s="81">
        <v>44742.729166666664</v>
      </c>
      <c r="M415" s="77">
        <v>6870201708</v>
      </c>
      <c r="N415" s="77" t="s">
        <v>3282</v>
      </c>
      <c r="O415" s="78">
        <v>209230509199</v>
      </c>
      <c r="P415" s="81">
        <v>44828</v>
      </c>
      <c r="Q415" s="82" t="s">
        <v>2417</v>
      </c>
      <c r="R415" s="83"/>
    </row>
    <row r="416" spans="1:18" s="70" customFormat="1" ht="12.75" customHeight="1" x14ac:dyDescent="0.2">
      <c r="A416" s="38" t="s">
        <v>395</v>
      </c>
      <c r="B416" s="39" t="s">
        <v>396</v>
      </c>
      <c r="C416" s="39" t="s">
        <v>397</v>
      </c>
      <c r="D416" s="38">
        <v>106653</v>
      </c>
      <c r="E416" s="39" t="s">
        <v>398</v>
      </c>
      <c r="F416" s="38">
        <v>8263000050</v>
      </c>
      <c r="G416" s="40" t="s">
        <v>399</v>
      </c>
      <c r="H416" s="2">
        <v>2480000</v>
      </c>
      <c r="I416" s="2">
        <v>2194</v>
      </c>
      <c r="J416" s="2">
        <v>446400</v>
      </c>
      <c r="K416" s="3">
        <f t="shared" si="9"/>
        <v>2928594</v>
      </c>
      <c r="L416" s="41">
        <v>44184.729166666664</v>
      </c>
      <c r="M416" s="39">
        <v>6870262753</v>
      </c>
      <c r="N416" s="39" t="s">
        <v>52</v>
      </c>
      <c r="O416" s="40">
        <v>101277953143</v>
      </c>
      <c r="P416" s="41">
        <v>44224</v>
      </c>
      <c r="Q416" s="39" t="s">
        <v>54</v>
      </c>
      <c r="R416" s="68"/>
    </row>
    <row r="417" spans="1:18" s="70" customFormat="1" ht="12.75" customHeight="1" x14ac:dyDescent="0.2">
      <c r="A417" s="38" t="s">
        <v>11242</v>
      </c>
      <c r="B417" s="42" t="s">
        <v>11243</v>
      </c>
      <c r="C417" s="42" t="s">
        <v>11244</v>
      </c>
      <c r="D417" s="38">
        <v>128007</v>
      </c>
      <c r="E417" s="42" t="s">
        <v>9798</v>
      </c>
      <c r="F417" s="38">
        <v>8263000117</v>
      </c>
      <c r="G417" s="40">
        <v>562102420</v>
      </c>
      <c r="H417" s="3">
        <v>2477310</v>
      </c>
      <c r="I417" s="3"/>
      <c r="J417" s="3">
        <v>445915.8</v>
      </c>
      <c r="K417" s="3">
        <f t="shared" si="9"/>
        <v>2923225.8</v>
      </c>
      <c r="L417" s="41">
        <v>44509.729166666664</v>
      </c>
      <c r="M417" s="39">
        <v>6870403372</v>
      </c>
      <c r="N417" s="42" t="s">
        <v>315</v>
      </c>
      <c r="O417" s="42"/>
      <c r="P417" s="60"/>
      <c r="Q417" s="42" t="s">
        <v>243</v>
      </c>
      <c r="R417" s="68"/>
    </row>
    <row r="418" spans="1:18" s="70" customFormat="1" ht="12.75" customHeight="1" x14ac:dyDescent="0.2">
      <c r="A418" s="38" t="s">
        <v>21298</v>
      </c>
      <c r="B418" s="42" t="s">
        <v>21299</v>
      </c>
      <c r="C418" s="42" t="s">
        <v>21300</v>
      </c>
      <c r="D418" s="38">
        <v>821146</v>
      </c>
      <c r="E418" s="42" t="s">
        <v>446</v>
      </c>
      <c r="F418" s="38">
        <v>8263000191</v>
      </c>
      <c r="G418" s="40" t="s">
        <v>21301</v>
      </c>
      <c r="H418" s="3">
        <v>2473200</v>
      </c>
      <c r="I418" s="3"/>
      <c r="J418" s="3">
        <v>445176</v>
      </c>
      <c r="K418" s="3">
        <f t="shared" si="9"/>
        <v>2918376</v>
      </c>
      <c r="L418" s="41">
        <v>45198.729166666664</v>
      </c>
      <c r="M418" s="39">
        <v>1246622480</v>
      </c>
      <c r="N418" s="42" t="s">
        <v>315</v>
      </c>
      <c r="O418" s="42" t="s">
        <v>21302</v>
      </c>
      <c r="P418" s="60">
        <v>45283</v>
      </c>
      <c r="Q418" s="42" t="s">
        <v>243</v>
      </c>
      <c r="R418" s="68"/>
    </row>
    <row r="419" spans="1:18" s="70" customFormat="1" ht="12.75" customHeight="1" x14ac:dyDescent="0.2">
      <c r="A419" s="38" t="s">
        <v>9750</v>
      </c>
      <c r="B419" s="39" t="s">
        <v>9751</v>
      </c>
      <c r="C419" s="39" t="s">
        <v>9752</v>
      </c>
      <c r="D419" s="38">
        <v>137974</v>
      </c>
      <c r="E419" s="39" t="s">
        <v>3527</v>
      </c>
      <c r="F419" s="38">
        <v>8263000113</v>
      </c>
      <c r="G419" s="64" t="s">
        <v>9753</v>
      </c>
      <c r="H419" s="7">
        <v>2471010</v>
      </c>
      <c r="I419" s="2"/>
      <c r="J419" s="2">
        <v>444781.8</v>
      </c>
      <c r="K419" s="3">
        <f t="shared" si="9"/>
        <v>2915791.8</v>
      </c>
      <c r="L419" s="41">
        <v>44526.729166666664</v>
      </c>
      <c r="M419" s="39">
        <v>6870333579</v>
      </c>
      <c r="N419" s="39" t="s">
        <v>3282</v>
      </c>
      <c r="O419" s="40" t="s">
        <v>9754</v>
      </c>
      <c r="P419" s="41">
        <v>44576</v>
      </c>
      <c r="Q419" s="42" t="s">
        <v>2417</v>
      </c>
      <c r="R419" s="68"/>
    </row>
    <row r="420" spans="1:18" s="70" customFormat="1" ht="12.75" customHeight="1" x14ac:dyDescent="0.2">
      <c r="A420" s="38" t="s">
        <v>14991</v>
      </c>
      <c r="B420" s="39" t="s">
        <v>14992</v>
      </c>
      <c r="C420" s="39" t="s">
        <v>14993</v>
      </c>
      <c r="D420" s="38">
        <v>919962</v>
      </c>
      <c r="E420" s="39" t="s">
        <v>6950</v>
      </c>
      <c r="F420" s="38">
        <v>8268006323</v>
      </c>
      <c r="G420" s="40" t="s">
        <v>14994</v>
      </c>
      <c r="H420" s="3">
        <v>2470111.08</v>
      </c>
      <c r="I420" s="3"/>
      <c r="J420" s="2">
        <v>444619.92</v>
      </c>
      <c r="K420" s="3">
        <f t="shared" si="9"/>
        <v>2914731</v>
      </c>
      <c r="L420" s="41">
        <v>44784.729166666664</v>
      </c>
      <c r="M420" s="39">
        <v>44090694</v>
      </c>
      <c r="N420" s="39" t="s">
        <v>3282</v>
      </c>
      <c r="O420" s="40">
        <v>209125377616</v>
      </c>
      <c r="P420" s="41">
        <v>44817</v>
      </c>
      <c r="Q420" s="42" t="s">
        <v>2417</v>
      </c>
      <c r="R420" s="68"/>
    </row>
    <row r="421" spans="1:18" s="70" customFormat="1" ht="12.75" customHeight="1" x14ac:dyDescent="0.2">
      <c r="A421" s="38" t="s">
        <v>18976</v>
      </c>
      <c r="B421" s="39" t="s">
        <v>18977</v>
      </c>
      <c r="C421" s="39" t="s">
        <v>18978</v>
      </c>
      <c r="D421" s="38">
        <v>821012</v>
      </c>
      <c r="E421" s="39" t="s">
        <v>3527</v>
      </c>
      <c r="F421" s="38">
        <v>8268005947</v>
      </c>
      <c r="G421" s="40" t="s">
        <v>18979</v>
      </c>
      <c r="H421" s="3">
        <v>2459411.84</v>
      </c>
      <c r="I421" s="3"/>
      <c r="J421" s="2">
        <v>442694.16</v>
      </c>
      <c r="K421" s="3">
        <f t="shared" si="9"/>
        <v>2902106</v>
      </c>
      <c r="L421" s="41">
        <v>44923.729166666664</v>
      </c>
      <c r="M421" s="39">
        <v>160345541</v>
      </c>
      <c r="N421" s="39" t="s">
        <v>52</v>
      </c>
      <c r="O421" s="40"/>
      <c r="P421" s="41"/>
      <c r="Q421" s="39" t="s">
        <v>54</v>
      </c>
      <c r="R421" s="68"/>
    </row>
    <row r="422" spans="1:18" s="70" customFormat="1" ht="12.75" customHeight="1" x14ac:dyDescent="0.2">
      <c r="A422" s="38" t="s">
        <v>12955</v>
      </c>
      <c r="B422" s="39" t="s">
        <v>12956</v>
      </c>
      <c r="C422" s="39" t="s">
        <v>12957</v>
      </c>
      <c r="D422" s="38">
        <v>919962</v>
      </c>
      <c r="E422" s="39" t="s">
        <v>6950</v>
      </c>
      <c r="F422" s="38">
        <v>8263000121</v>
      </c>
      <c r="G422" s="40" t="s">
        <v>12958</v>
      </c>
      <c r="H422" s="3">
        <v>2458700</v>
      </c>
      <c r="I422" s="3"/>
      <c r="J422" s="2">
        <v>442566</v>
      </c>
      <c r="K422" s="3">
        <f t="shared" si="9"/>
        <v>2901266</v>
      </c>
      <c r="L422" s="41">
        <v>44650.729166666664</v>
      </c>
      <c r="M422" s="39">
        <v>6870032790</v>
      </c>
      <c r="N422" s="39" t="s">
        <v>3282</v>
      </c>
      <c r="O422" s="40">
        <v>205124065181</v>
      </c>
      <c r="P422" s="41">
        <v>44695</v>
      </c>
      <c r="Q422" s="42" t="s">
        <v>2417</v>
      </c>
      <c r="R422" s="68"/>
    </row>
    <row r="423" spans="1:18" s="84" customFormat="1" ht="15" customHeight="1" x14ac:dyDescent="0.25">
      <c r="A423" s="76">
        <v>383</v>
      </c>
      <c r="B423" s="77" t="s">
        <v>14362</v>
      </c>
      <c r="C423" s="77" t="s">
        <v>14363</v>
      </c>
      <c r="D423" s="76">
        <v>510419</v>
      </c>
      <c r="E423" s="77" t="s">
        <v>14087</v>
      </c>
      <c r="F423" s="76">
        <v>8263000225</v>
      </c>
      <c r="G423" s="78">
        <v>268</v>
      </c>
      <c r="H423" s="79">
        <v>2456743.48</v>
      </c>
      <c r="I423" s="79"/>
      <c r="J423" s="79">
        <v>0</v>
      </c>
      <c r="K423" s="80">
        <f t="shared" si="9"/>
        <v>2456743.48</v>
      </c>
      <c r="L423" s="81">
        <v>44708.729166666664</v>
      </c>
      <c r="M423" s="77">
        <v>6870159924</v>
      </c>
      <c r="N423" s="77" t="s">
        <v>8899</v>
      </c>
      <c r="O423" s="78" t="s">
        <v>14364</v>
      </c>
      <c r="P423" s="81">
        <v>44792</v>
      </c>
      <c r="Q423" s="82" t="s">
        <v>8901</v>
      </c>
      <c r="R423" s="83"/>
    </row>
    <row r="424" spans="1:18" s="70" customFormat="1" ht="12.75" customHeight="1" x14ac:dyDescent="0.2">
      <c r="A424" s="38" t="s">
        <v>16200</v>
      </c>
      <c r="B424" s="39" t="s">
        <v>16201</v>
      </c>
      <c r="C424" s="39" t="s">
        <v>16202</v>
      </c>
      <c r="D424" s="38">
        <v>124632</v>
      </c>
      <c r="E424" s="39" t="s">
        <v>15807</v>
      </c>
      <c r="F424" s="38">
        <v>8263000238</v>
      </c>
      <c r="G424" s="40" t="s">
        <v>16203</v>
      </c>
      <c r="H424" s="2">
        <v>2453500</v>
      </c>
      <c r="I424" s="2"/>
      <c r="J424" s="2">
        <v>441630</v>
      </c>
      <c r="K424" s="3">
        <f t="shared" si="9"/>
        <v>2895130</v>
      </c>
      <c r="L424" s="41">
        <v>44848.729166666664</v>
      </c>
      <c r="M424" s="39">
        <v>6870267023</v>
      </c>
      <c r="N424" s="39" t="s">
        <v>3282</v>
      </c>
      <c r="O424" s="40" t="s">
        <v>16204</v>
      </c>
      <c r="P424" s="41">
        <v>44889</v>
      </c>
      <c r="Q424" s="42" t="s">
        <v>2417</v>
      </c>
      <c r="R424" s="68"/>
    </row>
    <row r="425" spans="1:18" s="70" customFormat="1" ht="12.75" customHeight="1" x14ac:dyDescent="0.2">
      <c r="A425" s="38" t="s">
        <v>2100</v>
      </c>
      <c r="B425" s="39" t="s">
        <v>2101</v>
      </c>
      <c r="C425" s="39" t="s">
        <v>2102</v>
      </c>
      <c r="D425" s="38">
        <v>401972</v>
      </c>
      <c r="E425" s="39" t="s">
        <v>842</v>
      </c>
      <c r="F425" s="38">
        <v>8263000049</v>
      </c>
      <c r="G425" s="40" t="s">
        <v>2103</v>
      </c>
      <c r="H425" s="2">
        <v>2452450</v>
      </c>
      <c r="I425" s="2">
        <v>2170.4182500000002</v>
      </c>
      <c r="J425" s="2">
        <v>441441</v>
      </c>
      <c r="K425" s="3">
        <f t="shared" si="9"/>
        <v>2896061.4182500001</v>
      </c>
      <c r="L425" s="41">
        <v>44282.729166666664</v>
      </c>
      <c r="M425" s="39">
        <v>6870066500</v>
      </c>
      <c r="N425" s="39" t="s">
        <v>52</v>
      </c>
      <c r="O425" s="40" t="s">
        <v>2104</v>
      </c>
      <c r="P425" s="41">
        <v>44345</v>
      </c>
      <c r="Q425" s="39" t="s">
        <v>54</v>
      </c>
      <c r="R425" s="68"/>
    </row>
    <row r="426" spans="1:18" s="84" customFormat="1" ht="15" customHeight="1" x14ac:dyDescent="0.25">
      <c r="A426" s="76" t="s">
        <v>22493</v>
      </c>
      <c r="B426" s="77" t="s">
        <v>22494</v>
      </c>
      <c r="C426" s="77"/>
      <c r="D426" s="76">
        <v>406950</v>
      </c>
      <c r="E426" s="77" t="s">
        <v>22495</v>
      </c>
      <c r="F426" s="76">
        <v>8263000350</v>
      </c>
      <c r="G426" s="78" t="s">
        <v>22496</v>
      </c>
      <c r="H426" s="79">
        <v>2450000</v>
      </c>
      <c r="I426" s="79"/>
      <c r="J426" s="79">
        <v>441000</v>
      </c>
      <c r="K426" s="80">
        <f t="shared" si="9"/>
        <v>2891000</v>
      </c>
      <c r="L426" s="81">
        <v>45405</v>
      </c>
      <c r="M426" s="77"/>
      <c r="N426" s="77" t="s">
        <v>18463</v>
      </c>
      <c r="O426" s="78">
        <v>406286628569</v>
      </c>
      <c r="P426" s="81" t="s">
        <v>22497</v>
      </c>
      <c r="Q426" s="94" t="s">
        <v>29</v>
      </c>
      <c r="R426" s="83"/>
    </row>
    <row r="427" spans="1:18" s="84" customFormat="1" ht="15" customHeight="1" x14ac:dyDescent="0.25">
      <c r="A427" s="76" t="s">
        <v>2083</v>
      </c>
      <c r="B427" s="77" t="s">
        <v>2084</v>
      </c>
      <c r="C427" s="77" t="s">
        <v>2085</v>
      </c>
      <c r="D427" s="76">
        <v>919893</v>
      </c>
      <c r="E427" s="77" t="s">
        <v>2039</v>
      </c>
      <c r="F427" s="76">
        <v>8263000051</v>
      </c>
      <c r="G427" s="78">
        <v>2920003806</v>
      </c>
      <c r="H427" s="79">
        <v>2449999.75</v>
      </c>
      <c r="I427" s="79"/>
      <c r="J427" s="79">
        <v>440999.95499999996</v>
      </c>
      <c r="K427" s="80">
        <f t="shared" si="9"/>
        <v>2890999.7050000001</v>
      </c>
      <c r="L427" s="81">
        <v>44281.729166666664</v>
      </c>
      <c r="M427" s="77">
        <v>6870067549</v>
      </c>
      <c r="N427" s="77" t="s">
        <v>52</v>
      </c>
      <c r="O427" s="78" t="s">
        <v>2040</v>
      </c>
      <c r="P427" s="81">
        <v>44348</v>
      </c>
      <c r="Q427" s="77" t="s">
        <v>54</v>
      </c>
      <c r="R427" s="83"/>
    </row>
    <row r="428" spans="1:18" s="70" customFormat="1" ht="12.75" customHeight="1" x14ac:dyDescent="0.2">
      <c r="A428" s="38" t="s">
        <v>1684</v>
      </c>
      <c r="B428" s="39" t="s">
        <v>1685</v>
      </c>
      <c r="C428" s="39" t="s">
        <v>1686</v>
      </c>
      <c r="D428" s="38">
        <v>130170</v>
      </c>
      <c r="E428" s="39" t="s">
        <v>1687</v>
      </c>
      <c r="F428" s="38">
        <v>8263000087</v>
      </c>
      <c r="G428" s="40">
        <v>4601020949</v>
      </c>
      <c r="H428" s="2">
        <v>2445000</v>
      </c>
      <c r="I428" s="2"/>
      <c r="J428" s="2">
        <v>684600.00000000012</v>
      </c>
      <c r="K428" s="3">
        <f t="shared" si="9"/>
        <v>3129600</v>
      </c>
      <c r="L428" s="41">
        <v>44278.729166666664</v>
      </c>
      <c r="M428" s="39">
        <v>6870019916</v>
      </c>
      <c r="N428" s="39" t="s">
        <v>52</v>
      </c>
      <c r="O428" s="40" t="s">
        <v>1688</v>
      </c>
      <c r="P428" s="41">
        <v>44337</v>
      </c>
      <c r="Q428" s="39" t="s">
        <v>54</v>
      </c>
      <c r="R428" s="68"/>
    </row>
    <row r="429" spans="1:18" s="70" customFormat="1" ht="12.75" customHeight="1" x14ac:dyDescent="0.2">
      <c r="A429" s="38" t="s">
        <v>8676</v>
      </c>
      <c r="B429" s="42" t="s">
        <v>8677</v>
      </c>
      <c r="C429" s="42" t="s">
        <v>8678</v>
      </c>
      <c r="D429" s="38">
        <v>507283</v>
      </c>
      <c r="E429" s="42" t="s">
        <v>8679</v>
      </c>
      <c r="F429" s="38">
        <v>8263000132</v>
      </c>
      <c r="G429" s="40" t="s">
        <v>8680</v>
      </c>
      <c r="H429" s="3">
        <v>2425000</v>
      </c>
      <c r="I429" s="3"/>
      <c r="J429" s="3">
        <v>436500</v>
      </c>
      <c r="K429" s="3">
        <f t="shared" si="9"/>
        <v>2861500</v>
      </c>
      <c r="L429" s="41">
        <v>44466.729166666664</v>
      </c>
      <c r="M429" s="39">
        <v>6870290916</v>
      </c>
      <c r="N429" s="42" t="s">
        <v>315</v>
      </c>
      <c r="O429" s="42" t="s">
        <v>8681</v>
      </c>
      <c r="P429" s="60">
        <v>44534</v>
      </c>
      <c r="Q429" s="42" t="s">
        <v>243</v>
      </c>
      <c r="R429" s="68"/>
    </row>
    <row r="430" spans="1:18" s="70" customFormat="1" ht="12.75" customHeight="1" x14ac:dyDescent="0.2">
      <c r="A430" s="38" t="s">
        <v>22815</v>
      </c>
      <c r="B430" s="39" t="s">
        <v>22816</v>
      </c>
      <c r="C430" s="39" t="s">
        <v>22817</v>
      </c>
      <c r="D430" s="38">
        <v>408785</v>
      </c>
      <c r="E430" s="39" t="s">
        <v>22740</v>
      </c>
      <c r="F430" s="38">
        <v>8266021364</v>
      </c>
      <c r="G430" s="40" t="s">
        <v>22818</v>
      </c>
      <c r="H430" s="2">
        <v>2419175</v>
      </c>
      <c r="I430" s="2"/>
      <c r="J430" s="2">
        <v>435451.5</v>
      </c>
      <c r="K430" s="3">
        <f t="shared" si="9"/>
        <v>2854626.5</v>
      </c>
      <c r="L430" s="41">
        <v>45435.729166666664</v>
      </c>
      <c r="M430" s="39">
        <v>1251202152</v>
      </c>
      <c r="N430" s="39" t="s">
        <v>18453</v>
      </c>
      <c r="O430" s="40">
        <v>405165152053</v>
      </c>
      <c r="P430" s="41" t="s">
        <v>22819</v>
      </c>
      <c r="Q430" s="62" t="s">
        <v>21</v>
      </c>
      <c r="R430" s="68"/>
    </row>
    <row r="431" spans="1:18" s="84" customFormat="1" ht="15" customHeight="1" x14ac:dyDescent="0.25">
      <c r="A431" s="76" t="s">
        <v>8727</v>
      </c>
      <c r="B431" s="82" t="s">
        <v>8728</v>
      </c>
      <c r="C431" s="82" t="s">
        <v>8729</v>
      </c>
      <c r="D431" s="76">
        <v>301111</v>
      </c>
      <c r="E431" s="82" t="s">
        <v>8730</v>
      </c>
      <c r="F431" s="76">
        <v>8263000115</v>
      </c>
      <c r="G431" s="78" t="s">
        <v>8731</v>
      </c>
      <c r="H431" s="80">
        <v>2413953.46</v>
      </c>
      <c r="I431" s="80"/>
      <c r="J431" s="80">
        <v>434511.54</v>
      </c>
      <c r="K431" s="80">
        <f t="shared" si="9"/>
        <v>2848465</v>
      </c>
      <c r="L431" s="81">
        <v>44498.729166666664</v>
      </c>
      <c r="M431" s="77">
        <v>6870308494</v>
      </c>
      <c r="N431" s="82" t="s">
        <v>315</v>
      </c>
      <c r="O431" s="82" t="s">
        <v>8732</v>
      </c>
      <c r="P431" s="85">
        <v>44552</v>
      </c>
      <c r="Q431" s="82" t="s">
        <v>243</v>
      </c>
      <c r="R431" s="83"/>
    </row>
    <row r="432" spans="1:18" s="70" customFormat="1" ht="12.75" customHeight="1" x14ac:dyDescent="0.2">
      <c r="A432" s="38" t="s">
        <v>12674</v>
      </c>
      <c r="B432" s="39" t="s">
        <v>12675</v>
      </c>
      <c r="C432" s="39" t="s">
        <v>12676</v>
      </c>
      <c r="D432" s="58">
        <v>118480</v>
      </c>
      <c r="E432" s="39" t="s">
        <v>9826</v>
      </c>
      <c r="F432" s="38">
        <v>8263000217</v>
      </c>
      <c r="G432" s="40" t="s">
        <v>12677</v>
      </c>
      <c r="H432" s="2">
        <v>2405112.7118644067</v>
      </c>
      <c r="I432" s="2"/>
      <c r="J432" s="2">
        <v>432920.28813559317</v>
      </c>
      <c r="K432" s="3">
        <f t="shared" si="9"/>
        <v>2838033</v>
      </c>
      <c r="L432" s="41">
        <v>44663.729166666664</v>
      </c>
      <c r="M432" s="39">
        <v>6870024425</v>
      </c>
      <c r="N432" s="39" t="s">
        <v>3282</v>
      </c>
      <c r="O432" s="40" t="s">
        <v>12678</v>
      </c>
      <c r="P432" s="41">
        <v>44685</v>
      </c>
      <c r="Q432" s="42" t="s">
        <v>2417</v>
      </c>
      <c r="R432" s="68"/>
    </row>
    <row r="433" spans="1:18" s="84" customFormat="1" ht="15" customHeight="1" x14ac:dyDescent="0.25">
      <c r="A433" s="76" t="s">
        <v>14664</v>
      </c>
      <c r="B433" s="77" t="s">
        <v>14665</v>
      </c>
      <c r="C433" s="77" t="s">
        <v>14666</v>
      </c>
      <c r="D433" s="76">
        <v>502510</v>
      </c>
      <c r="E433" s="77" t="s">
        <v>13920</v>
      </c>
      <c r="F433" s="76">
        <v>8263000158</v>
      </c>
      <c r="G433" s="78" t="s">
        <v>14667</v>
      </c>
      <c r="H433" s="79">
        <v>2400000</v>
      </c>
      <c r="I433" s="79"/>
      <c r="J433" s="79">
        <v>432000</v>
      </c>
      <c r="K433" s="80">
        <f t="shared" si="9"/>
        <v>2832000</v>
      </c>
      <c r="L433" s="81">
        <v>44742.729166666664</v>
      </c>
      <c r="M433" s="77">
        <v>6870141672</v>
      </c>
      <c r="N433" s="77" t="s">
        <v>3282</v>
      </c>
      <c r="O433" s="78" t="s">
        <v>14668</v>
      </c>
      <c r="P433" s="81">
        <v>44782</v>
      </c>
      <c r="Q433" s="82" t="s">
        <v>2417</v>
      </c>
      <c r="R433" s="83"/>
    </row>
    <row r="434" spans="1:18" s="70" customFormat="1" ht="12.75" customHeight="1" x14ac:dyDescent="0.2">
      <c r="A434" s="38" t="s">
        <v>14764</v>
      </c>
      <c r="B434" s="39" t="s">
        <v>14765</v>
      </c>
      <c r="C434" s="39" t="s">
        <v>14766</v>
      </c>
      <c r="D434" s="38">
        <v>502510</v>
      </c>
      <c r="E434" s="39" t="s">
        <v>13920</v>
      </c>
      <c r="F434" s="38">
        <v>8263000158</v>
      </c>
      <c r="G434" s="40" t="s">
        <v>14767</v>
      </c>
      <c r="H434" s="2">
        <v>2400000</v>
      </c>
      <c r="I434" s="2"/>
      <c r="J434" s="2">
        <v>432000</v>
      </c>
      <c r="K434" s="3">
        <f t="shared" si="9"/>
        <v>2832000</v>
      </c>
      <c r="L434" s="41">
        <v>44742.729166666664</v>
      </c>
      <c r="M434" s="39">
        <v>6870152218</v>
      </c>
      <c r="N434" s="39" t="s">
        <v>3282</v>
      </c>
      <c r="O434" s="40" t="s">
        <v>14768</v>
      </c>
      <c r="P434" s="41">
        <v>44800</v>
      </c>
      <c r="Q434" s="42" t="s">
        <v>2417</v>
      </c>
      <c r="R434" s="68"/>
    </row>
    <row r="435" spans="1:18" s="70" customFormat="1" ht="12.75" customHeight="1" x14ac:dyDescent="0.2">
      <c r="A435" s="38" t="s">
        <v>17883</v>
      </c>
      <c r="B435" s="39" t="s">
        <v>17884</v>
      </c>
      <c r="C435" s="39" t="s">
        <v>17885</v>
      </c>
      <c r="D435" s="38">
        <v>401499</v>
      </c>
      <c r="E435" s="39" t="s">
        <v>17879</v>
      </c>
      <c r="F435" s="38">
        <v>8263000269</v>
      </c>
      <c r="G435" s="40" t="s">
        <v>17886</v>
      </c>
      <c r="H435" s="2">
        <v>2400000</v>
      </c>
      <c r="I435" s="2"/>
      <c r="J435" s="2">
        <v>432000</v>
      </c>
      <c r="K435" s="3">
        <f t="shared" si="9"/>
        <v>2832000</v>
      </c>
      <c r="L435" s="41">
        <v>44957.729166666664</v>
      </c>
      <c r="M435" s="39">
        <v>6870402569</v>
      </c>
      <c r="N435" s="39" t="s">
        <v>17881</v>
      </c>
      <c r="O435" s="40" t="s">
        <v>17887</v>
      </c>
      <c r="P435" s="41">
        <v>45021</v>
      </c>
      <c r="Q435" s="62" t="s">
        <v>21</v>
      </c>
      <c r="R435" s="68"/>
    </row>
    <row r="436" spans="1:18" s="84" customFormat="1" ht="15" customHeight="1" x14ac:dyDescent="0.25">
      <c r="A436" s="76" t="s">
        <v>21118</v>
      </c>
      <c r="B436" s="77" t="s">
        <v>21119</v>
      </c>
      <c r="C436" s="77" t="s">
        <v>21120</v>
      </c>
      <c r="D436" s="76">
        <v>402984</v>
      </c>
      <c r="E436" s="77" t="s">
        <v>4467</v>
      </c>
      <c r="F436" s="76">
        <v>8263000288</v>
      </c>
      <c r="G436" s="78">
        <v>330104838</v>
      </c>
      <c r="H436" s="79">
        <v>2400000</v>
      </c>
      <c r="I436" s="79"/>
      <c r="J436" s="79">
        <v>432000</v>
      </c>
      <c r="K436" s="80">
        <f t="shared" si="9"/>
        <v>2832000</v>
      </c>
      <c r="L436" s="81">
        <v>45168.729166666664</v>
      </c>
      <c r="M436" s="77">
        <v>1246596452</v>
      </c>
      <c r="N436" s="77" t="s">
        <v>18453</v>
      </c>
      <c r="O436" s="78" t="s">
        <v>21107</v>
      </c>
      <c r="P436" s="81">
        <v>45264</v>
      </c>
      <c r="Q436" s="94" t="s">
        <v>21</v>
      </c>
      <c r="R436" s="83"/>
    </row>
    <row r="437" spans="1:18" s="84" customFormat="1" ht="15" customHeight="1" x14ac:dyDescent="0.25">
      <c r="A437" s="76" t="s">
        <v>8794</v>
      </c>
      <c r="B437" s="82" t="s">
        <v>8795</v>
      </c>
      <c r="C437" s="82" t="s">
        <v>8796</v>
      </c>
      <c r="D437" s="76">
        <v>405757</v>
      </c>
      <c r="E437" s="77" t="s">
        <v>4467</v>
      </c>
      <c r="F437" s="76">
        <v>8263000085</v>
      </c>
      <c r="G437" s="78" t="s">
        <v>8797</v>
      </c>
      <c r="H437" s="80">
        <v>2395000</v>
      </c>
      <c r="I437" s="80"/>
      <c r="J437" s="80">
        <v>431100</v>
      </c>
      <c r="K437" s="80">
        <f t="shared" si="9"/>
        <v>2826100</v>
      </c>
      <c r="L437" s="81">
        <v>44468.729166666664</v>
      </c>
      <c r="M437" s="77">
        <v>6870295866</v>
      </c>
      <c r="N437" s="82" t="s">
        <v>315</v>
      </c>
      <c r="O437" s="82" t="s">
        <v>8785</v>
      </c>
      <c r="P437" s="85">
        <v>44540</v>
      </c>
      <c r="Q437" s="82" t="s">
        <v>243</v>
      </c>
      <c r="R437" s="83"/>
    </row>
    <row r="438" spans="1:18" s="70" customFormat="1" ht="12.75" customHeight="1" x14ac:dyDescent="0.2">
      <c r="A438" s="38" t="s">
        <v>15850</v>
      </c>
      <c r="B438" s="39" t="s">
        <v>15851</v>
      </c>
      <c r="C438" s="39" t="s">
        <v>15852</v>
      </c>
      <c r="D438" s="38">
        <v>820886</v>
      </c>
      <c r="E438" s="39" t="s">
        <v>10575</v>
      </c>
      <c r="F438" s="38">
        <v>8268007755</v>
      </c>
      <c r="G438" s="40" t="s">
        <v>15853</v>
      </c>
      <c r="H438" s="2">
        <v>2386211.0169491526</v>
      </c>
      <c r="I438" s="2"/>
      <c r="J438" s="2">
        <v>429517.98305084743</v>
      </c>
      <c r="K438" s="3">
        <f t="shared" si="9"/>
        <v>2815729</v>
      </c>
      <c r="L438" s="41">
        <v>44844.729166666664</v>
      </c>
      <c r="M438" s="39">
        <v>44255074</v>
      </c>
      <c r="N438" s="39" t="s">
        <v>3282</v>
      </c>
      <c r="O438" s="40" t="s">
        <v>15854</v>
      </c>
      <c r="P438" s="41">
        <v>44893</v>
      </c>
      <c r="Q438" s="42" t="s">
        <v>2417</v>
      </c>
      <c r="R438" s="68"/>
    </row>
    <row r="439" spans="1:18" s="70" customFormat="1" ht="12.75" customHeight="1" x14ac:dyDescent="0.2">
      <c r="A439" s="38" t="s">
        <v>17519</v>
      </c>
      <c r="B439" s="39" t="s">
        <v>17520</v>
      </c>
      <c r="C439" s="39" t="s">
        <v>17521</v>
      </c>
      <c r="D439" s="38">
        <v>919962</v>
      </c>
      <c r="E439" s="39" t="s">
        <v>6950</v>
      </c>
      <c r="F439" s="38">
        <v>8268006324</v>
      </c>
      <c r="G439" s="40" t="s">
        <v>17522</v>
      </c>
      <c r="H439" s="3">
        <v>2370121.9700000002</v>
      </c>
      <c r="I439" s="3"/>
      <c r="J439" s="2">
        <v>426622.03</v>
      </c>
      <c r="K439" s="3">
        <f t="shared" si="9"/>
        <v>2796744</v>
      </c>
      <c r="L439" s="41">
        <v>44942.729166666664</v>
      </c>
      <c r="M439" s="39">
        <v>44459618</v>
      </c>
      <c r="N439" s="39" t="s">
        <v>3282</v>
      </c>
      <c r="O439" s="40">
        <v>302158008318</v>
      </c>
      <c r="P439" s="41">
        <v>44974</v>
      </c>
      <c r="Q439" s="42" t="s">
        <v>2417</v>
      </c>
      <c r="R439" s="68"/>
    </row>
    <row r="440" spans="1:18" s="70" customFormat="1" ht="12.75" customHeight="1" x14ac:dyDescent="0.2">
      <c r="A440" s="38" t="s">
        <v>10340</v>
      </c>
      <c r="B440" s="42" t="s">
        <v>10341</v>
      </c>
      <c r="C440" s="42" t="s">
        <v>10342</v>
      </c>
      <c r="D440" s="38">
        <v>300286</v>
      </c>
      <c r="E440" s="42" t="s">
        <v>3944</v>
      </c>
      <c r="F440" s="38">
        <v>8263000075</v>
      </c>
      <c r="G440" s="40">
        <v>712731813</v>
      </c>
      <c r="H440" s="3">
        <v>2365200</v>
      </c>
      <c r="I440" s="3"/>
      <c r="J440" s="3">
        <v>425736</v>
      </c>
      <c r="K440" s="3">
        <f t="shared" si="9"/>
        <v>2790936</v>
      </c>
      <c r="L440" s="41">
        <v>44561.729166666664</v>
      </c>
      <c r="M440" s="39">
        <v>6870368719</v>
      </c>
      <c r="N440" s="42" t="s">
        <v>315</v>
      </c>
      <c r="O440" s="42" t="s">
        <v>10324</v>
      </c>
      <c r="P440" s="60">
        <v>44600</v>
      </c>
      <c r="Q440" s="42" t="s">
        <v>243</v>
      </c>
      <c r="R440" s="68"/>
    </row>
    <row r="441" spans="1:18" s="70" customFormat="1" ht="12.75" customHeight="1" x14ac:dyDescent="0.2">
      <c r="A441" s="38" t="s">
        <v>13741</v>
      </c>
      <c r="B441" s="39" t="s">
        <v>13742</v>
      </c>
      <c r="C441" s="39" t="s">
        <v>13743</v>
      </c>
      <c r="D441" s="38">
        <v>919962</v>
      </c>
      <c r="E441" s="39" t="s">
        <v>6950</v>
      </c>
      <c r="F441" s="38">
        <v>8263000121</v>
      </c>
      <c r="G441" s="40" t="s">
        <v>13744</v>
      </c>
      <c r="H441" s="3">
        <v>2359800</v>
      </c>
      <c r="I441" s="3"/>
      <c r="J441" s="2">
        <v>424764</v>
      </c>
      <c r="K441" s="3">
        <f t="shared" si="9"/>
        <v>2784564</v>
      </c>
      <c r="L441" s="41">
        <v>44650.729166666664</v>
      </c>
      <c r="M441" s="39">
        <v>6870079685</v>
      </c>
      <c r="N441" s="39" t="s">
        <v>3282</v>
      </c>
      <c r="O441" s="40">
        <v>206169654594</v>
      </c>
      <c r="P441" s="41">
        <v>44730</v>
      </c>
      <c r="Q441" s="42" t="s">
        <v>2417</v>
      </c>
      <c r="R441" s="68"/>
    </row>
    <row r="442" spans="1:18" s="70" customFormat="1" ht="12.75" customHeight="1" x14ac:dyDescent="0.25">
      <c r="A442" s="38" t="s">
        <v>9010</v>
      </c>
      <c r="B442" s="42" t="s">
        <v>9011</v>
      </c>
      <c r="C442" s="42" t="s">
        <v>9012</v>
      </c>
      <c r="D442" s="38">
        <v>122097</v>
      </c>
      <c r="E442" s="82" t="s">
        <v>620</v>
      </c>
      <c r="F442" s="38">
        <v>8263000155</v>
      </c>
      <c r="G442" s="40" t="s">
        <v>9013</v>
      </c>
      <c r="H442" s="3">
        <v>2352010.2000000002</v>
      </c>
      <c r="I442" s="3"/>
      <c r="J442" s="3">
        <v>423361.8</v>
      </c>
      <c r="K442" s="3">
        <f t="shared" si="9"/>
        <v>2775372</v>
      </c>
      <c r="L442" s="41">
        <v>44510.729166666664</v>
      </c>
      <c r="M442" s="39">
        <v>6870304890</v>
      </c>
      <c r="N442" s="42" t="s">
        <v>315</v>
      </c>
      <c r="O442" s="42" t="s">
        <v>9014</v>
      </c>
      <c r="P442" s="60">
        <v>44548</v>
      </c>
      <c r="Q442" s="42" t="s">
        <v>243</v>
      </c>
      <c r="R442" s="68"/>
    </row>
    <row r="443" spans="1:18" s="70" customFormat="1" ht="12.75" customHeight="1" x14ac:dyDescent="0.2">
      <c r="A443" s="38" t="s">
        <v>2413</v>
      </c>
      <c r="B443" s="39" t="s">
        <v>2414</v>
      </c>
      <c r="C443" s="39" t="s">
        <v>2415</v>
      </c>
      <c r="D443" s="38">
        <v>100915</v>
      </c>
      <c r="E443" s="39" t="s">
        <v>2405</v>
      </c>
      <c r="F443" s="38">
        <v>8263000105</v>
      </c>
      <c r="G443" s="40" t="s">
        <v>2416</v>
      </c>
      <c r="H443" s="2">
        <v>2352000</v>
      </c>
      <c r="I443" s="2"/>
      <c r="J443" s="2">
        <f>H443*18%</f>
        <v>423360</v>
      </c>
      <c r="K443" s="3">
        <f t="shared" si="9"/>
        <v>2775360</v>
      </c>
      <c r="L443" s="41">
        <v>44301.729166666664</v>
      </c>
      <c r="M443" s="39">
        <v>6870083775</v>
      </c>
      <c r="N443" s="39" t="s">
        <v>52</v>
      </c>
      <c r="O443" s="40" t="s">
        <v>2407</v>
      </c>
      <c r="P443" s="41">
        <v>44358</v>
      </c>
      <c r="Q443" s="42" t="s">
        <v>2417</v>
      </c>
      <c r="R443" s="68"/>
    </row>
    <row r="444" spans="1:18" s="70" customFormat="1" ht="12.75" customHeight="1" x14ac:dyDescent="0.2">
      <c r="A444" s="38" t="s">
        <v>14586</v>
      </c>
      <c r="B444" s="39" t="s">
        <v>14587</v>
      </c>
      <c r="C444" s="39" t="s">
        <v>14588</v>
      </c>
      <c r="D444" s="38">
        <v>821012</v>
      </c>
      <c r="E444" s="39" t="s">
        <v>3527</v>
      </c>
      <c r="F444" s="38">
        <v>8263000088</v>
      </c>
      <c r="G444" s="40" t="s">
        <v>14589</v>
      </c>
      <c r="H444" s="2">
        <v>2339469</v>
      </c>
      <c r="I444" s="2"/>
      <c r="J444" s="2">
        <v>421104.42</v>
      </c>
      <c r="K444" s="3">
        <f t="shared" si="9"/>
        <v>2760573.42</v>
      </c>
      <c r="L444" s="41">
        <v>44712.729166666664</v>
      </c>
      <c r="M444" s="39">
        <v>6870138195</v>
      </c>
      <c r="N444" s="39" t="s">
        <v>52</v>
      </c>
      <c r="O444" s="40" t="s">
        <v>14546</v>
      </c>
      <c r="P444" s="41">
        <v>44774</v>
      </c>
      <c r="Q444" s="39" t="s">
        <v>54</v>
      </c>
      <c r="R444" s="68"/>
    </row>
    <row r="445" spans="1:18" s="70" customFormat="1" ht="12.75" customHeight="1" x14ac:dyDescent="0.2">
      <c r="A445" s="38" t="s">
        <v>14848</v>
      </c>
      <c r="B445" s="39" t="s">
        <v>14849</v>
      </c>
      <c r="C445" s="39" t="s">
        <v>14850</v>
      </c>
      <c r="D445" s="38">
        <v>120191</v>
      </c>
      <c r="E445" s="39" t="s">
        <v>13051</v>
      </c>
      <c r="F445" s="38">
        <v>8263000244</v>
      </c>
      <c r="G445" s="40" t="s">
        <v>14851</v>
      </c>
      <c r="H445" s="2">
        <v>2333405.9322033902</v>
      </c>
      <c r="I445" s="2"/>
      <c r="J445" s="2">
        <v>420013.06779661024</v>
      </c>
      <c r="K445" s="3">
        <f t="shared" si="9"/>
        <v>2753419.0000000005</v>
      </c>
      <c r="L445" s="41">
        <v>44770.729166666664</v>
      </c>
      <c r="M445" s="39">
        <v>6870156635</v>
      </c>
      <c r="N445" s="39" t="s">
        <v>3282</v>
      </c>
      <c r="O445" s="40" t="s">
        <v>14852</v>
      </c>
      <c r="P445" s="41">
        <v>44805</v>
      </c>
      <c r="Q445" s="42" t="s">
        <v>2417</v>
      </c>
      <c r="R445" s="68"/>
    </row>
    <row r="446" spans="1:18" s="84" customFormat="1" ht="15" customHeight="1" x14ac:dyDescent="0.25">
      <c r="A446" s="76" t="s">
        <v>13871</v>
      </c>
      <c r="B446" s="77" t="s">
        <v>13872</v>
      </c>
      <c r="C446" s="77" t="s">
        <v>13873</v>
      </c>
      <c r="D446" s="122">
        <v>405267</v>
      </c>
      <c r="E446" s="77" t="s">
        <v>1224</v>
      </c>
      <c r="F446" s="76">
        <v>8263000220</v>
      </c>
      <c r="G446" s="78" t="s">
        <v>13874</v>
      </c>
      <c r="H446" s="79">
        <v>2328060</v>
      </c>
      <c r="I446" s="79"/>
      <c r="J446" s="79">
        <v>419050.8</v>
      </c>
      <c r="K446" s="80">
        <f t="shared" si="9"/>
        <v>2747110.8</v>
      </c>
      <c r="L446" s="81">
        <v>44698.729166666664</v>
      </c>
      <c r="M446" s="77">
        <v>6870092236</v>
      </c>
      <c r="N446" s="77" t="s">
        <v>3282</v>
      </c>
      <c r="O446" s="78" t="s">
        <v>13870</v>
      </c>
      <c r="P446" s="81">
        <v>44695</v>
      </c>
      <c r="Q446" s="82" t="s">
        <v>2417</v>
      </c>
      <c r="R446" s="83"/>
    </row>
    <row r="447" spans="1:18" s="70" customFormat="1" ht="12.75" customHeight="1" x14ac:dyDescent="0.2">
      <c r="A447" s="38" t="s">
        <v>1082</v>
      </c>
      <c r="B447" s="39" t="s">
        <v>1083</v>
      </c>
      <c r="C447" s="39" t="s">
        <v>1084</v>
      </c>
      <c r="D447" s="38">
        <v>700130</v>
      </c>
      <c r="E447" s="39" t="s">
        <v>1085</v>
      </c>
      <c r="F447" s="38">
        <v>8263000056</v>
      </c>
      <c r="G447" s="40" t="s">
        <v>1086</v>
      </c>
      <c r="H447" s="2">
        <v>2325000</v>
      </c>
      <c r="I447" s="2"/>
      <c r="J447" s="2">
        <v>418500</v>
      </c>
      <c r="K447" s="3">
        <f t="shared" si="9"/>
        <v>2743500</v>
      </c>
      <c r="L447" s="41">
        <v>44252.729166666664</v>
      </c>
      <c r="M447" s="39">
        <v>6870348600</v>
      </c>
      <c r="N447" s="39" t="s">
        <v>52</v>
      </c>
      <c r="O447" s="40" t="s">
        <v>1087</v>
      </c>
      <c r="P447" s="41">
        <v>44294</v>
      </c>
      <c r="Q447" s="39" t="s">
        <v>54</v>
      </c>
      <c r="R447" s="68"/>
    </row>
    <row r="448" spans="1:18" s="70" customFormat="1" ht="12.75" customHeight="1" x14ac:dyDescent="0.2">
      <c r="A448" s="38" t="s">
        <v>1114</v>
      </c>
      <c r="B448" s="39" t="s">
        <v>1115</v>
      </c>
      <c r="C448" s="39" t="s">
        <v>1116</v>
      </c>
      <c r="D448" s="38">
        <v>700130</v>
      </c>
      <c r="E448" s="39" t="s">
        <v>1085</v>
      </c>
      <c r="F448" s="38">
        <v>8263000056</v>
      </c>
      <c r="G448" s="40" t="s">
        <v>1117</v>
      </c>
      <c r="H448" s="2">
        <v>2325000</v>
      </c>
      <c r="I448" s="2"/>
      <c r="J448" s="2">
        <v>418500</v>
      </c>
      <c r="K448" s="3">
        <f t="shared" si="9"/>
        <v>2743500</v>
      </c>
      <c r="L448" s="41">
        <v>44252.729166666664</v>
      </c>
      <c r="M448" s="39">
        <v>6870354665</v>
      </c>
      <c r="N448" s="39" t="s">
        <v>52</v>
      </c>
      <c r="O448" s="40" t="s">
        <v>1087</v>
      </c>
      <c r="P448" s="41">
        <v>44294</v>
      </c>
      <c r="Q448" s="39" t="s">
        <v>54</v>
      </c>
      <c r="R448" s="68"/>
    </row>
    <row r="449" spans="1:18" s="70" customFormat="1" ht="12.75" customHeight="1" x14ac:dyDescent="0.25">
      <c r="A449" s="38" t="s">
        <v>9015</v>
      </c>
      <c r="B449" s="42" t="s">
        <v>9016</v>
      </c>
      <c r="C449" s="42" t="s">
        <v>9017</v>
      </c>
      <c r="D449" s="38">
        <v>122097</v>
      </c>
      <c r="E449" s="82" t="s">
        <v>620</v>
      </c>
      <c r="F449" s="38">
        <v>8263000155</v>
      </c>
      <c r="G449" s="40" t="s">
        <v>9018</v>
      </c>
      <c r="H449" s="3">
        <v>2312039.7999999998</v>
      </c>
      <c r="I449" s="3"/>
      <c r="J449" s="3">
        <v>416167.2</v>
      </c>
      <c r="K449" s="3">
        <f t="shared" si="9"/>
        <v>2728207</v>
      </c>
      <c r="L449" s="41">
        <v>44516.729166666664</v>
      </c>
      <c r="M449" s="39">
        <v>6870304918</v>
      </c>
      <c r="N449" s="42" t="s">
        <v>315</v>
      </c>
      <c r="O449" s="42" t="s">
        <v>9014</v>
      </c>
      <c r="P449" s="60">
        <v>44548</v>
      </c>
      <c r="Q449" s="42" t="s">
        <v>243</v>
      </c>
      <c r="R449" s="68"/>
    </row>
    <row r="450" spans="1:18" s="84" customFormat="1" ht="15" customHeight="1" x14ac:dyDescent="0.25">
      <c r="A450" s="76" t="s">
        <v>9486</v>
      </c>
      <c r="B450" s="82" t="s">
        <v>9487</v>
      </c>
      <c r="C450" s="82" t="s">
        <v>9488</v>
      </c>
      <c r="D450" s="76">
        <v>507283</v>
      </c>
      <c r="E450" s="82" t="s">
        <v>8679</v>
      </c>
      <c r="F450" s="76">
        <v>8263000132</v>
      </c>
      <c r="G450" s="78" t="s">
        <v>9489</v>
      </c>
      <c r="H450" s="80">
        <v>2310000</v>
      </c>
      <c r="I450" s="80"/>
      <c r="J450" s="80">
        <v>415800</v>
      </c>
      <c r="K450" s="80">
        <f t="shared" si="9"/>
        <v>2725800</v>
      </c>
      <c r="L450" s="81">
        <v>44536.729166666664</v>
      </c>
      <c r="M450" s="77">
        <v>6870324812</v>
      </c>
      <c r="N450" s="82" t="s">
        <v>315</v>
      </c>
      <c r="O450" s="82" t="s">
        <v>9490</v>
      </c>
      <c r="P450" s="85">
        <v>44576</v>
      </c>
      <c r="Q450" s="82" t="s">
        <v>243</v>
      </c>
      <c r="R450" s="83"/>
    </row>
    <row r="451" spans="1:18" s="70" customFormat="1" ht="12.75" customHeight="1" x14ac:dyDescent="0.2">
      <c r="A451" s="38" t="s">
        <v>22968</v>
      </c>
      <c r="B451" s="39" t="s">
        <v>22969</v>
      </c>
      <c r="C451" s="39" t="s">
        <v>22970</v>
      </c>
      <c r="D451" s="38">
        <v>820790</v>
      </c>
      <c r="E451" s="39" t="s">
        <v>22971</v>
      </c>
      <c r="F451" s="38">
        <v>8268014307</v>
      </c>
      <c r="G451" s="40">
        <v>11</v>
      </c>
      <c r="H451" s="2">
        <v>2302039.7999999998</v>
      </c>
      <c r="I451" s="2"/>
      <c r="J451" s="2">
        <v>414367.2</v>
      </c>
      <c r="K451" s="3">
        <f t="shared" si="9"/>
        <v>2716407</v>
      </c>
      <c r="L451" s="41">
        <v>45469</v>
      </c>
      <c r="M451" s="39"/>
      <c r="N451" s="39" t="s">
        <v>18453</v>
      </c>
      <c r="O451" s="40" t="s">
        <v>22972</v>
      </c>
      <c r="P451" s="41">
        <v>45456</v>
      </c>
      <c r="Q451" s="62" t="s">
        <v>21</v>
      </c>
      <c r="R451" s="68"/>
    </row>
    <row r="452" spans="1:18" s="84" customFormat="1" ht="15" customHeight="1" x14ac:dyDescent="0.25">
      <c r="A452" s="76" t="s">
        <v>8394</v>
      </c>
      <c r="B452" s="82" t="s">
        <v>8395</v>
      </c>
      <c r="C452" s="82" t="s">
        <v>8396</v>
      </c>
      <c r="D452" s="76">
        <v>300286</v>
      </c>
      <c r="E452" s="82" t="s">
        <v>3944</v>
      </c>
      <c r="F452" s="76">
        <v>8263000075</v>
      </c>
      <c r="G452" s="78">
        <v>712729223</v>
      </c>
      <c r="H452" s="80">
        <v>2300000</v>
      </c>
      <c r="I452" s="80"/>
      <c r="J452" s="80">
        <v>414000</v>
      </c>
      <c r="K452" s="80">
        <f t="shared" si="9"/>
        <v>2714000</v>
      </c>
      <c r="L452" s="81">
        <v>44491.729166666664</v>
      </c>
      <c r="M452" s="77">
        <v>6870279283</v>
      </c>
      <c r="N452" s="82" t="s">
        <v>315</v>
      </c>
      <c r="O452" s="82" t="s">
        <v>8397</v>
      </c>
      <c r="P452" s="85">
        <v>44530</v>
      </c>
      <c r="Q452" s="82" t="s">
        <v>243</v>
      </c>
      <c r="R452" s="83"/>
    </row>
    <row r="453" spans="1:18" s="70" customFormat="1" ht="12.75" customHeight="1" x14ac:dyDescent="0.2">
      <c r="A453" s="38" t="s">
        <v>7079</v>
      </c>
      <c r="B453" s="39" t="s">
        <v>7080</v>
      </c>
      <c r="C453" s="39" t="s">
        <v>7081</v>
      </c>
      <c r="D453" s="38">
        <v>821552</v>
      </c>
      <c r="E453" s="39" t="s">
        <v>7072</v>
      </c>
      <c r="F453" s="38">
        <v>8268007271</v>
      </c>
      <c r="G453" s="40" t="s">
        <v>7082</v>
      </c>
      <c r="H453" s="2">
        <v>2299700</v>
      </c>
      <c r="I453" s="2"/>
      <c r="J453" s="2">
        <v>413946</v>
      </c>
      <c r="K453" s="3">
        <f t="shared" si="9"/>
        <v>2713646</v>
      </c>
      <c r="L453" s="41">
        <v>44428.729166666664</v>
      </c>
      <c r="M453" s="39">
        <v>44150558</v>
      </c>
      <c r="N453" s="39" t="s">
        <v>52</v>
      </c>
      <c r="O453" s="40" t="s">
        <v>7083</v>
      </c>
      <c r="P453" s="41">
        <v>44500</v>
      </c>
      <c r="Q453" s="39" t="s">
        <v>54</v>
      </c>
      <c r="R453" s="68"/>
    </row>
    <row r="454" spans="1:18" s="70" customFormat="1" ht="12.75" customHeight="1" x14ac:dyDescent="0.2">
      <c r="A454" s="38" t="s">
        <v>11615</v>
      </c>
      <c r="B454" s="39" t="s">
        <v>11616</v>
      </c>
      <c r="C454" s="39" t="s">
        <v>11617</v>
      </c>
      <c r="D454" s="38">
        <v>919962</v>
      </c>
      <c r="E454" s="39" t="s">
        <v>6950</v>
      </c>
      <c r="F454" s="38">
        <v>8263000121</v>
      </c>
      <c r="G454" s="40" t="s">
        <v>11618</v>
      </c>
      <c r="H454" s="3">
        <v>2289289.7999999998</v>
      </c>
      <c r="I454" s="3"/>
      <c r="J454" s="2">
        <v>412072.2</v>
      </c>
      <c r="K454" s="3">
        <f t="shared" ref="K454:K517" si="10">SUM(H454:J454)</f>
        <v>2701362</v>
      </c>
      <c r="L454" s="41">
        <v>44607.729166666664</v>
      </c>
      <c r="M454" s="39">
        <v>6870422875</v>
      </c>
      <c r="N454" s="39" t="s">
        <v>3282</v>
      </c>
      <c r="O454" s="40">
        <v>203230820338</v>
      </c>
      <c r="P454" s="41">
        <v>44645</v>
      </c>
      <c r="Q454" s="42" t="s">
        <v>2417</v>
      </c>
      <c r="R454" s="68"/>
    </row>
    <row r="455" spans="1:18" s="70" customFormat="1" ht="12.75" customHeight="1" x14ac:dyDescent="0.2">
      <c r="A455" s="38" t="s">
        <v>14502</v>
      </c>
      <c r="B455" s="39" t="s">
        <v>14503</v>
      </c>
      <c r="C455" s="39" t="s">
        <v>14504</v>
      </c>
      <c r="D455" s="38">
        <v>405996</v>
      </c>
      <c r="E455" s="39" t="s">
        <v>2376</v>
      </c>
      <c r="F455" s="38">
        <v>8263000080</v>
      </c>
      <c r="G455" s="40">
        <v>222901040639</v>
      </c>
      <c r="H455" s="2">
        <v>2288039</v>
      </c>
      <c r="I455" s="2"/>
      <c r="J455" s="2">
        <v>411847.01999999996</v>
      </c>
      <c r="K455" s="3">
        <f t="shared" si="10"/>
        <v>2699886.02</v>
      </c>
      <c r="L455" s="41">
        <v>44742</v>
      </c>
      <c r="M455" s="39">
        <v>6870130122</v>
      </c>
      <c r="N455" s="39" t="s">
        <v>3282</v>
      </c>
      <c r="O455" s="40" t="s">
        <v>14505</v>
      </c>
      <c r="P455" s="41">
        <v>44792</v>
      </c>
      <c r="Q455" s="42" t="s">
        <v>2417</v>
      </c>
      <c r="R455" s="68"/>
    </row>
    <row r="456" spans="1:18" s="84" customFormat="1" ht="15" customHeight="1" x14ac:dyDescent="0.25">
      <c r="A456" s="76" t="s">
        <v>13875</v>
      </c>
      <c r="B456" s="77" t="s">
        <v>13876</v>
      </c>
      <c r="C456" s="77" t="s">
        <v>13877</v>
      </c>
      <c r="D456" s="122">
        <v>405267</v>
      </c>
      <c r="E456" s="77" t="s">
        <v>1224</v>
      </c>
      <c r="F456" s="76">
        <v>8263000220</v>
      </c>
      <c r="G456" s="78" t="s">
        <v>13878</v>
      </c>
      <c r="H456" s="79">
        <v>2281140.0000000005</v>
      </c>
      <c r="I456" s="79"/>
      <c r="J456" s="79">
        <v>410605.20000000007</v>
      </c>
      <c r="K456" s="80">
        <f t="shared" si="10"/>
        <v>2691745.2000000007</v>
      </c>
      <c r="L456" s="81">
        <v>44696.729166666664</v>
      </c>
      <c r="M456" s="77">
        <v>6870092128</v>
      </c>
      <c r="N456" s="77" t="s">
        <v>3282</v>
      </c>
      <c r="O456" s="78" t="s">
        <v>13870</v>
      </c>
      <c r="P456" s="81">
        <v>44695</v>
      </c>
      <c r="Q456" s="82" t="s">
        <v>2417</v>
      </c>
      <c r="R456" s="83"/>
    </row>
    <row r="457" spans="1:18" s="84" customFormat="1" ht="15" customHeight="1" x14ac:dyDescent="0.25">
      <c r="A457" s="76" t="s">
        <v>9551</v>
      </c>
      <c r="B457" s="82" t="s">
        <v>9552</v>
      </c>
      <c r="C457" s="82" t="s">
        <v>9553</v>
      </c>
      <c r="D457" s="76">
        <v>501497</v>
      </c>
      <c r="E457" s="82" t="s">
        <v>7579</v>
      </c>
      <c r="F457" s="76">
        <v>8263000099</v>
      </c>
      <c r="G457" s="78" t="s">
        <v>9554</v>
      </c>
      <c r="H457" s="80">
        <v>2281110</v>
      </c>
      <c r="I457" s="80"/>
      <c r="J457" s="80">
        <v>410599.8</v>
      </c>
      <c r="K457" s="80">
        <f t="shared" si="10"/>
        <v>2691709.8</v>
      </c>
      <c r="L457" s="81">
        <v>44460.729166666664</v>
      </c>
      <c r="M457" s="77">
        <v>6870327470</v>
      </c>
      <c r="N457" s="82" t="s">
        <v>315</v>
      </c>
      <c r="O457" s="82" t="s">
        <v>9555</v>
      </c>
      <c r="P457" s="85">
        <v>44568</v>
      </c>
      <c r="Q457" s="82" t="s">
        <v>243</v>
      </c>
      <c r="R457" s="83"/>
    </row>
    <row r="458" spans="1:18" s="70" customFormat="1" ht="12.75" customHeight="1" x14ac:dyDescent="0.2">
      <c r="A458" s="38" t="s">
        <v>10090</v>
      </c>
      <c r="B458" s="39" t="s">
        <v>234</v>
      </c>
      <c r="C458" s="39"/>
      <c r="D458" s="38" t="s">
        <v>245</v>
      </c>
      <c r="E458" s="129" t="s">
        <v>3151</v>
      </c>
      <c r="F458" s="38" t="s">
        <v>3151</v>
      </c>
      <c r="G458" s="52" t="s">
        <v>10091</v>
      </c>
      <c r="H458" s="10"/>
      <c r="I458" s="2"/>
      <c r="J458" s="2">
        <v>0</v>
      </c>
      <c r="K458" s="3">
        <f t="shared" si="10"/>
        <v>0</v>
      </c>
      <c r="L458" s="59">
        <v>44592</v>
      </c>
      <c r="M458" s="39"/>
      <c r="N458" s="39" t="s">
        <v>52</v>
      </c>
      <c r="O458" s="40"/>
      <c r="P458" s="41"/>
      <c r="Q458" s="39" t="s">
        <v>54</v>
      </c>
      <c r="R458" s="68"/>
    </row>
    <row r="459" spans="1:18" s="70" customFormat="1" ht="12.75" hidden="1" customHeight="1" x14ac:dyDescent="0.2">
      <c r="A459" s="38" t="s">
        <v>662</v>
      </c>
      <c r="B459" s="42" t="s">
        <v>663</v>
      </c>
      <c r="C459" s="42" t="s">
        <v>664</v>
      </c>
      <c r="D459" s="38">
        <v>506950</v>
      </c>
      <c r="E459" s="42" t="s">
        <v>503</v>
      </c>
      <c r="F459" s="38">
        <v>8263000072</v>
      </c>
      <c r="G459" s="40" t="s">
        <v>665</v>
      </c>
      <c r="H459" s="3">
        <v>2272817.34</v>
      </c>
      <c r="I459" s="3"/>
      <c r="J459" s="3">
        <v>409107.12119999994</v>
      </c>
      <c r="K459" s="3">
        <f t="shared" si="10"/>
        <v>2681924.4611999998</v>
      </c>
      <c r="L459" s="41">
        <v>44225.729166666664</v>
      </c>
      <c r="M459" s="39">
        <v>6870372432</v>
      </c>
      <c r="N459" s="42" t="s">
        <v>315</v>
      </c>
      <c r="O459" s="42" t="s">
        <v>666</v>
      </c>
      <c r="P459" s="60">
        <v>44292</v>
      </c>
      <c r="Q459" s="42" t="s">
        <v>243</v>
      </c>
      <c r="R459" s="68" t="s">
        <v>506</v>
      </c>
    </row>
    <row r="460" spans="1:18" s="70" customFormat="1" ht="12.75" customHeight="1" x14ac:dyDescent="0.2">
      <c r="A460" s="38" t="s">
        <v>13883</v>
      </c>
      <c r="B460" s="39" t="s">
        <v>13884</v>
      </c>
      <c r="C460" s="39" t="s">
        <v>13885</v>
      </c>
      <c r="D460" s="58">
        <v>405267</v>
      </c>
      <c r="E460" s="39" t="s">
        <v>1224</v>
      </c>
      <c r="F460" s="38">
        <v>8263000220</v>
      </c>
      <c r="G460" s="40" t="s">
        <v>13886</v>
      </c>
      <c r="H460" s="2">
        <v>2271480</v>
      </c>
      <c r="I460" s="2"/>
      <c r="J460" s="2">
        <v>408866.39999999997</v>
      </c>
      <c r="K460" s="3">
        <f t="shared" si="10"/>
        <v>2680346.4</v>
      </c>
      <c r="L460" s="41">
        <v>44697.729166666664</v>
      </c>
      <c r="M460" s="39">
        <v>6870091802</v>
      </c>
      <c r="N460" s="39" t="s">
        <v>3282</v>
      </c>
      <c r="O460" s="40" t="s">
        <v>13870</v>
      </c>
      <c r="P460" s="41">
        <v>44695</v>
      </c>
      <c r="Q460" s="42" t="s">
        <v>2417</v>
      </c>
      <c r="R460" s="68"/>
    </row>
    <row r="461" spans="1:18" s="70" customFormat="1" ht="12.75" customHeight="1" x14ac:dyDescent="0.2">
      <c r="A461" s="38" t="s">
        <v>13774</v>
      </c>
      <c r="B461" s="39" t="s">
        <v>13775</v>
      </c>
      <c r="C461" s="39" t="s">
        <v>13776</v>
      </c>
      <c r="D461" s="38">
        <v>919962</v>
      </c>
      <c r="E461" s="39" t="s">
        <v>6950</v>
      </c>
      <c r="F461" s="38">
        <v>8263000121</v>
      </c>
      <c r="G461" s="40" t="s">
        <v>13777</v>
      </c>
      <c r="H461" s="3">
        <v>2265407.56</v>
      </c>
      <c r="I461" s="3"/>
      <c r="J461" s="2">
        <v>407773.44</v>
      </c>
      <c r="K461" s="3">
        <f t="shared" si="10"/>
        <v>2673181</v>
      </c>
      <c r="L461" s="41">
        <v>44707.729166666664</v>
      </c>
      <c r="M461" s="39">
        <v>6870080851</v>
      </c>
      <c r="N461" s="39" t="s">
        <v>3282</v>
      </c>
      <c r="O461" s="40">
        <v>206225618841</v>
      </c>
      <c r="P461" s="41">
        <v>44735</v>
      </c>
      <c r="Q461" s="42" t="s">
        <v>2417</v>
      </c>
      <c r="R461" s="68"/>
    </row>
    <row r="462" spans="1:18" s="70" customFormat="1" ht="12.75" customHeight="1" x14ac:dyDescent="0.2">
      <c r="A462" s="38" t="s">
        <v>22737</v>
      </c>
      <c r="B462" s="39" t="s">
        <v>22738</v>
      </c>
      <c r="C462" s="39" t="s">
        <v>22739</v>
      </c>
      <c r="D462" s="38">
        <v>408785</v>
      </c>
      <c r="E462" s="39" t="s">
        <v>22740</v>
      </c>
      <c r="F462" s="38">
        <v>8266021364</v>
      </c>
      <c r="G462" s="40" t="s">
        <v>22741</v>
      </c>
      <c r="H462" s="2">
        <v>2257350</v>
      </c>
      <c r="I462" s="2"/>
      <c r="J462" s="2">
        <v>406323</v>
      </c>
      <c r="K462" s="3">
        <f t="shared" si="10"/>
        <v>2663673</v>
      </c>
      <c r="L462" s="41">
        <v>45430.729166666664</v>
      </c>
      <c r="M462" s="39">
        <v>1251193823</v>
      </c>
      <c r="N462" s="39" t="s">
        <v>18453</v>
      </c>
      <c r="O462" s="40">
        <v>407047277391</v>
      </c>
      <c r="P462" s="41">
        <v>45479</v>
      </c>
      <c r="Q462" s="62" t="s">
        <v>21</v>
      </c>
      <c r="R462" s="68"/>
    </row>
    <row r="463" spans="1:18" s="70" customFormat="1" ht="12.75" customHeight="1" x14ac:dyDescent="0.2">
      <c r="A463" s="38" t="s">
        <v>3017</v>
      </c>
      <c r="B463" s="39" t="s">
        <v>3018</v>
      </c>
      <c r="C463" s="39" t="s">
        <v>3019</v>
      </c>
      <c r="D463" s="38">
        <v>401972</v>
      </c>
      <c r="E463" s="39" t="s">
        <v>842</v>
      </c>
      <c r="F463" s="38">
        <v>8263000049</v>
      </c>
      <c r="G463" s="40" t="s">
        <v>3020</v>
      </c>
      <c r="H463" s="2">
        <v>2244300</v>
      </c>
      <c r="I463" s="2">
        <v>2648.2739999999999</v>
      </c>
      <c r="J463" s="2">
        <v>403974</v>
      </c>
      <c r="K463" s="3">
        <f t="shared" si="10"/>
        <v>2650922.2740000002</v>
      </c>
      <c r="L463" s="41">
        <v>44335.729166666664</v>
      </c>
      <c r="M463" s="39">
        <v>6870108931</v>
      </c>
      <c r="N463" s="39" t="s">
        <v>52</v>
      </c>
      <c r="O463" s="40" t="s">
        <v>3021</v>
      </c>
      <c r="P463" s="41">
        <v>44378</v>
      </c>
      <c r="Q463" s="39" t="s">
        <v>54</v>
      </c>
      <c r="R463" s="68"/>
    </row>
    <row r="464" spans="1:18" s="70" customFormat="1" ht="12.75" customHeight="1" x14ac:dyDescent="0.2">
      <c r="A464" s="38" t="s">
        <v>3572</v>
      </c>
      <c r="B464" s="39" t="s">
        <v>3573</v>
      </c>
      <c r="C464" s="39" t="s">
        <v>3574</v>
      </c>
      <c r="D464" s="38">
        <v>401972</v>
      </c>
      <c r="E464" s="39" t="s">
        <v>842</v>
      </c>
      <c r="F464" s="38">
        <v>8263000049</v>
      </c>
      <c r="G464" s="40" t="s">
        <v>3575</v>
      </c>
      <c r="H464" s="2">
        <v>2244300</v>
      </c>
      <c r="I464" s="2">
        <v>2648.2739999999999</v>
      </c>
      <c r="J464" s="2">
        <v>403974</v>
      </c>
      <c r="K464" s="3">
        <f t="shared" si="10"/>
        <v>2650922.2740000002</v>
      </c>
      <c r="L464" s="41">
        <v>44347.729166666664</v>
      </c>
      <c r="M464" s="39">
        <v>6870123407</v>
      </c>
      <c r="N464" s="39" t="s">
        <v>52</v>
      </c>
      <c r="O464" s="40" t="s">
        <v>3571</v>
      </c>
      <c r="P464" s="41">
        <v>44392</v>
      </c>
      <c r="Q464" s="39" t="s">
        <v>54</v>
      </c>
      <c r="R464" s="68"/>
    </row>
    <row r="465" spans="1:18" s="70" customFormat="1" ht="12.75" customHeight="1" x14ac:dyDescent="0.2">
      <c r="A465" s="38" t="s">
        <v>3576</v>
      </c>
      <c r="B465" s="39" t="s">
        <v>3577</v>
      </c>
      <c r="C465" s="39" t="s">
        <v>3578</v>
      </c>
      <c r="D465" s="38">
        <v>401972</v>
      </c>
      <c r="E465" s="39" t="s">
        <v>842</v>
      </c>
      <c r="F465" s="38">
        <v>8263000049</v>
      </c>
      <c r="G465" s="40" t="s">
        <v>3579</v>
      </c>
      <c r="H465" s="2">
        <v>2244300</v>
      </c>
      <c r="I465" s="2">
        <v>2648.2739999999999</v>
      </c>
      <c r="J465" s="2">
        <v>403974</v>
      </c>
      <c r="K465" s="3">
        <f t="shared" si="10"/>
        <v>2650922.2740000002</v>
      </c>
      <c r="L465" s="41">
        <v>44344.729166666664</v>
      </c>
      <c r="M465" s="39">
        <v>6870123417</v>
      </c>
      <c r="N465" s="39" t="s">
        <v>52</v>
      </c>
      <c r="O465" s="40" t="s">
        <v>3571</v>
      </c>
      <c r="P465" s="41">
        <v>44392</v>
      </c>
      <c r="Q465" s="39" t="s">
        <v>54</v>
      </c>
      <c r="R465" s="68"/>
    </row>
    <row r="466" spans="1:18" s="70" customFormat="1" ht="12.75" customHeight="1" x14ac:dyDescent="0.2">
      <c r="A466" s="38" t="s">
        <v>2660</v>
      </c>
      <c r="B466" s="39" t="s">
        <v>2661</v>
      </c>
      <c r="C466" s="39" t="s">
        <v>2662</v>
      </c>
      <c r="D466" s="38">
        <v>401972</v>
      </c>
      <c r="E466" s="39" t="s">
        <v>842</v>
      </c>
      <c r="F466" s="38">
        <v>8263000049</v>
      </c>
      <c r="G466" s="40" t="s">
        <v>2663</v>
      </c>
      <c r="H466" s="2">
        <v>2242800</v>
      </c>
      <c r="I466" s="2">
        <v>2646.5039999999999</v>
      </c>
      <c r="J466" s="2">
        <v>403704</v>
      </c>
      <c r="K466" s="3">
        <f t="shared" si="10"/>
        <v>2649150.5040000002</v>
      </c>
      <c r="L466" s="41">
        <v>44354.729166666664</v>
      </c>
      <c r="M466" s="39">
        <v>6870094787</v>
      </c>
      <c r="N466" s="39" t="s">
        <v>52</v>
      </c>
      <c r="O466" s="40" t="s">
        <v>2650</v>
      </c>
      <c r="P466" s="41">
        <v>44372</v>
      </c>
      <c r="Q466" s="39" t="s">
        <v>54</v>
      </c>
      <c r="R466" s="68"/>
    </row>
    <row r="467" spans="1:18" s="70" customFormat="1" ht="12.75" customHeight="1" x14ac:dyDescent="0.2">
      <c r="A467" s="38" t="s">
        <v>3567</v>
      </c>
      <c r="B467" s="39" t="s">
        <v>3568</v>
      </c>
      <c r="C467" s="39" t="s">
        <v>3569</v>
      </c>
      <c r="D467" s="38">
        <v>401972</v>
      </c>
      <c r="E467" s="39" t="s">
        <v>842</v>
      </c>
      <c r="F467" s="38">
        <v>8263000049</v>
      </c>
      <c r="G467" s="40" t="s">
        <v>3570</v>
      </c>
      <c r="H467" s="2">
        <v>2242800</v>
      </c>
      <c r="I467" s="2">
        <v>2646.5039999999999</v>
      </c>
      <c r="J467" s="2">
        <v>403704</v>
      </c>
      <c r="K467" s="3">
        <f t="shared" si="10"/>
        <v>2649150.5040000002</v>
      </c>
      <c r="L467" s="41">
        <v>44361.729166666664</v>
      </c>
      <c r="M467" s="39">
        <v>6870123396</v>
      </c>
      <c r="N467" s="39" t="s">
        <v>52</v>
      </c>
      <c r="O467" s="40" t="s">
        <v>3571</v>
      </c>
      <c r="P467" s="41">
        <v>44392</v>
      </c>
      <c r="Q467" s="39" t="s">
        <v>54</v>
      </c>
      <c r="R467" s="68"/>
    </row>
    <row r="468" spans="1:18" s="70" customFormat="1" ht="12.75" customHeight="1" x14ac:dyDescent="0.2">
      <c r="A468" s="38" t="s">
        <v>2032</v>
      </c>
      <c r="B468" s="39" t="s">
        <v>2033</v>
      </c>
      <c r="C468" s="39" t="s">
        <v>2034</v>
      </c>
      <c r="D468" s="38">
        <v>401972</v>
      </c>
      <c r="E468" s="39" t="s">
        <v>842</v>
      </c>
      <c r="F468" s="38">
        <v>8263000049</v>
      </c>
      <c r="G468" s="40" t="s">
        <v>2035</v>
      </c>
      <c r="H468" s="2">
        <v>2229500</v>
      </c>
      <c r="I468" s="2">
        <v>1973.1075000000001</v>
      </c>
      <c r="J468" s="2">
        <v>401310</v>
      </c>
      <c r="K468" s="3">
        <f t="shared" si="10"/>
        <v>2632783.1074999999</v>
      </c>
      <c r="L468" s="41">
        <v>44278.729166666664</v>
      </c>
      <c r="M468" s="39">
        <v>6870066075</v>
      </c>
      <c r="N468" s="39" t="s">
        <v>52</v>
      </c>
      <c r="O468" s="40" t="s">
        <v>1992</v>
      </c>
      <c r="P468" s="41">
        <v>44344</v>
      </c>
      <c r="Q468" s="39" t="s">
        <v>54</v>
      </c>
      <c r="R468" s="68"/>
    </row>
    <row r="469" spans="1:18" s="70" customFormat="1" ht="12.75" customHeight="1" x14ac:dyDescent="0.2">
      <c r="A469" s="38" t="s">
        <v>14084</v>
      </c>
      <c r="B469" s="39" t="s">
        <v>14085</v>
      </c>
      <c r="C469" s="39" t="s">
        <v>14086</v>
      </c>
      <c r="D469" s="38">
        <v>510419</v>
      </c>
      <c r="E469" s="39" t="s">
        <v>14087</v>
      </c>
      <c r="F469" s="38">
        <v>8263000225</v>
      </c>
      <c r="G469" s="40">
        <v>261</v>
      </c>
      <c r="H469" s="2">
        <v>2224200</v>
      </c>
      <c r="I469" s="2"/>
      <c r="J469" s="2">
        <v>400356</v>
      </c>
      <c r="K469" s="3">
        <f t="shared" si="10"/>
        <v>2624556</v>
      </c>
      <c r="L469" s="41">
        <v>44707.729166666664</v>
      </c>
      <c r="M469" s="39">
        <v>6870133374</v>
      </c>
      <c r="N469" s="39" t="s">
        <v>3282</v>
      </c>
      <c r="O469" s="40" t="s">
        <v>14088</v>
      </c>
      <c r="P469" s="41">
        <v>44768</v>
      </c>
      <c r="Q469" s="42" t="s">
        <v>2417</v>
      </c>
      <c r="R469" s="68"/>
    </row>
    <row r="470" spans="1:18" s="70" customFormat="1" ht="12.75" customHeight="1" x14ac:dyDescent="0.2">
      <c r="A470" s="38" t="s">
        <v>17531</v>
      </c>
      <c r="B470" s="39" t="s">
        <v>17532</v>
      </c>
      <c r="C470" s="39" t="s">
        <v>17533</v>
      </c>
      <c r="D470" s="38">
        <v>919962</v>
      </c>
      <c r="E470" s="39" t="s">
        <v>6950</v>
      </c>
      <c r="F470" s="38">
        <v>8263000121</v>
      </c>
      <c r="G470" s="40" t="s">
        <v>17534</v>
      </c>
      <c r="H470" s="3">
        <v>2223100</v>
      </c>
      <c r="I470" s="3"/>
      <c r="J470" s="2">
        <v>400158</v>
      </c>
      <c r="K470" s="3">
        <f t="shared" si="10"/>
        <v>2623258</v>
      </c>
      <c r="L470" s="41">
        <v>44919.729166666664</v>
      </c>
      <c r="M470" s="39">
        <v>6870372110</v>
      </c>
      <c r="N470" s="39" t="s">
        <v>3282</v>
      </c>
      <c r="O470" s="40">
        <v>303020159446</v>
      </c>
      <c r="P470" s="41">
        <v>44988</v>
      </c>
      <c r="Q470" s="42" t="s">
        <v>2417</v>
      </c>
      <c r="R470" s="68"/>
    </row>
    <row r="471" spans="1:18" s="70" customFormat="1" ht="12.75" customHeight="1" x14ac:dyDescent="0.2">
      <c r="A471" s="38" t="s">
        <v>7050</v>
      </c>
      <c r="B471" s="42" t="s">
        <v>7051</v>
      </c>
      <c r="C471" s="42" t="s">
        <v>7052</v>
      </c>
      <c r="D471" s="58">
        <v>405267</v>
      </c>
      <c r="E471" s="39" t="s">
        <v>1224</v>
      </c>
      <c r="F471" s="38">
        <v>8263000140</v>
      </c>
      <c r="G471" s="40" t="s">
        <v>7053</v>
      </c>
      <c r="H471" s="3">
        <v>2218776.31</v>
      </c>
      <c r="I471" s="3"/>
      <c r="J471" s="3">
        <v>399379.69</v>
      </c>
      <c r="K471" s="3">
        <f t="shared" si="10"/>
        <v>2618156</v>
      </c>
      <c r="L471" s="41">
        <v>44443.729166666664</v>
      </c>
      <c r="M471" s="39">
        <v>6870237867</v>
      </c>
      <c r="N471" s="42" t="s">
        <v>315</v>
      </c>
      <c r="O471" s="42" t="s">
        <v>6630</v>
      </c>
      <c r="P471" s="60">
        <v>44439</v>
      </c>
      <c r="Q471" s="42" t="s">
        <v>243</v>
      </c>
      <c r="R471" s="68"/>
    </row>
    <row r="472" spans="1:18" s="70" customFormat="1" ht="12.75" customHeight="1" x14ac:dyDescent="0.2">
      <c r="A472" s="38" t="s">
        <v>21769</v>
      </c>
      <c r="B472" s="39" t="s">
        <v>21770</v>
      </c>
      <c r="C472" s="39" t="s">
        <v>21771</v>
      </c>
      <c r="D472" s="38">
        <v>405485</v>
      </c>
      <c r="E472" s="39" t="s">
        <v>3628</v>
      </c>
      <c r="F472" s="38">
        <v>8263000346</v>
      </c>
      <c r="G472" s="40" t="s">
        <v>21772</v>
      </c>
      <c r="H472" s="2">
        <v>2212466.9491525423</v>
      </c>
      <c r="I472" s="2"/>
      <c r="J472" s="2">
        <v>398244.05084745761</v>
      </c>
      <c r="K472" s="3">
        <f t="shared" si="10"/>
        <v>2610711</v>
      </c>
      <c r="L472" s="41">
        <v>45298.729166666664</v>
      </c>
      <c r="M472" s="39">
        <v>1246682817</v>
      </c>
      <c r="N472" s="39" t="s">
        <v>18453</v>
      </c>
      <c r="O472" s="40" t="s">
        <v>21773</v>
      </c>
      <c r="P472" s="41">
        <v>45354</v>
      </c>
      <c r="Q472" s="62" t="s">
        <v>21</v>
      </c>
      <c r="R472" s="68"/>
    </row>
    <row r="473" spans="1:18" s="70" customFormat="1" ht="12.75" hidden="1" customHeight="1" x14ac:dyDescent="0.2">
      <c r="A473" s="38" t="s">
        <v>3830</v>
      </c>
      <c r="B473" s="42" t="s">
        <v>3831</v>
      </c>
      <c r="C473" s="42" t="s">
        <v>3832</v>
      </c>
      <c r="D473" s="58">
        <v>402300</v>
      </c>
      <c r="E473" s="42" t="s">
        <v>230</v>
      </c>
      <c r="F473" s="38">
        <v>8263000114</v>
      </c>
      <c r="G473" s="40" t="s">
        <v>3833</v>
      </c>
      <c r="H473" s="3">
        <v>2211138.02</v>
      </c>
      <c r="I473" s="3"/>
      <c r="J473" s="3">
        <v>398004.84359999996</v>
      </c>
      <c r="K473" s="3">
        <f t="shared" si="10"/>
        <v>2609142.8635999998</v>
      </c>
      <c r="L473" s="41">
        <v>44361.729166666664</v>
      </c>
      <c r="M473" s="39">
        <v>6870127419</v>
      </c>
      <c r="N473" s="42" t="s">
        <v>315</v>
      </c>
      <c r="O473" s="42" t="s">
        <v>3207</v>
      </c>
      <c r="P473" s="60">
        <v>44341</v>
      </c>
      <c r="Q473" s="42" t="s">
        <v>243</v>
      </c>
      <c r="R473" s="68" t="s">
        <v>506</v>
      </c>
    </row>
    <row r="474" spans="1:18" s="70" customFormat="1" ht="12.75" customHeight="1" x14ac:dyDescent="0.2">
      <c r="A474" s="38" t="s">
        <v>13650</v>
      </c>
      <c r="B474" s="42" t="s">
        <v>13651</v>
      </c>
      <c r="C474" s="42" t="s">
        <v>13652</v>
      </c>
      <c r="D474" s="38">
        <v>137974</v>
      </c>
      <c r="E474" s="39" t="s">
        <v>3527</v>
      </c>
      <c r="F474" s="38">
        <v>8268006131</v>
      </c>
      <c r="G474" s="40" t="s">
        <v>13653</v>
      </c>
      <c r="H474" s="3">
        <v>2206606</v>
      </c>
      <c r="I474" s="3"/>
      <c r="J474" s="3">
        <v>397189.07999999996</v>
      </c>
      <c r="K474" s="3">
        <f t="shared" si="10"/>
        <v>2603795.08</v>
      </c>
      <c r="L474" s="41">
        <v>44704.729166666664</v>
      </c>
      <c r="M474" s="39">
        <v>43945853</v>
      </c>
      <c r="N474" s="42" t="s">
        <v>315</v>
      </c>
      <c r="O474" s="42" t="s">
        <v>13654</v>
      </c>
      <c r="P474" s="60">
        <v>44735</v>
      </c>
      <c r="Q474" s="42" t="s">
        <v>243</v>
      </c>
      <c r="R474" s="68"/>
    </row>
    <row r="475" spans="1:18" s="70" customFormat="1" ht="12.75" customHeight="1" x14ac:dyDescent="0.2">
      <c r="A475" s="38" t="s">
        <v>10241</v>
      </c>
      <c r="B475" s="39" t="s">
        <v>10242</v>
      </c>
      <c r="C475" s="39" t="s">
        <v>10243</v>
      </c>
      <c r="D475" s="38">
        <v>401972</v>
      </c>
      <c r="E475" s="39" t="s">
        <v>842</v>
      </c>
      <c r="F475" s="38">
        <v>8263000049</v>
      </c>
      <c r="G475" s="40" t="s">
        <v>10244</v>
      </c>
      <c r="H475" s="2">
        <v>2204879.6</v>
      </c>
      <c r="I475" s="2">
        <v>0</v>
      </c>
      <c r="J475" s="2">
        <v>396878.32799999998</v>
      </c>
      <c r="K475" s="3">
        <f t="shared" si="10"/>
        <v>2601757.9280000003</v>
      </c>
      <c r="L475" s="41">
        <v>44551.729166666664</v>
      </c>
      <c r="M475" s="39">
        <v>6870366545</v>
      </c>
      <c r="N475" s="39" t="s">
        <v>52</v>
      </c>
      <c r="O475" s="40"/>
      <c r="P475" s="41"/>
      <c r="Q475" s="39" t="s">
        <v>54</v>
      </c>
      <c r="R475" s="68"/>
    </row>
    <row r="476" spans="1:18" s="70" customFormat="1" ht="12.75" customHeight="1" x14ac:dyDescent="0.2">
      <c r="A476" s="38" t="s">
        <v>4489</v>
      </c>
      <c r="B476" s="39" t="s">
        <v>4490</v>
      </c>
      <c r="C476" s="39" t="s">
        <v>4491</v>
      </c>
      <c r="D476" s="38">
        <v>402984</v>
      </c>
      <c r="E476" s="39" t="s">
        <v>4467</v>
      </c>
      <c r="F476" s="38">
        <v>8263000067</v>
      </c>
      <c r="G476" s="40">
        <v>330091896</v>
      </c>
      <c r="H476" s="2">
        <v>2200000</v>
      </c>
      <c r="I476" s="2">
        <v>2596</v>
      </c>
      <c r="J476" s="2">
        <v>396000</v>
      </c>
      <c r="K476" s="3">
        <f t="shared" si="10"/>
        <v>2598596</v>
      </c>
      <c r="L476" s="41">
        <v>44363.729166666664</v>
      </c>
      <c r="M476" s="39">
        <v>6870149804</v>
      </c>
      <c r="N476" s="39" t="s">
        <v>3027</v>
      </c>
      <c r="O476" s="40" t="s">
        <v>4492</v>
      </c>
      <c r="P476" s="41">
        <v>44415</v>
      </c>
      <c r="Q476" s="62" t="s">
        <v>15</v>
      </c>
      <c r="R476" s="68"/>
    </row>
    <row r="477" spans="1:18" s="70" customFormat="1" ht="12.75" customHeight="1" x14ac:dyDescent="0.2">
      <c r="A477" s="38" t="s">
        <v>1322</v>
      </c>
      <c r="B477" s="39" t="s">
        <v>1323</v>
      </c>
      <c r="C477" s="39" t="s">
        <v>1324</v>
      </c>
      <c r="D477" s="38">
        <v>401972</v>
      </c>
      <c r="E477" s="39" t="s">
        <v>842</v>
      </c>
      <c r="F477" s="38">
        <v>8263000049</v>
      </c>
      <c r="G477" s="40" t="s">
        <v>1325</v>
      </c>
      <c r="H477" s="2">
        <v>2187689.69</v>
      </c>
      <c r="I477" s="2">
        <v>1936.11</v>
      </c>
      <c r="J477" s="2">
        <v>393784.14419999998</v>
      </c>
      <c r="K477" s="3">
        <f t="shared" si="10"/>
        <v>2583409.9441999998</v>
      </c>
      <c r="L477" s="41">
        <v>44253.729166666664</v>
      </c>
      <c r="M477" s="39">
        <v>6870367202</v>
      </c>
      <c r="N477" s="39" t="s">
        <v>52</v>
      </c>
      <c r="O477" s="40" t="s">
        <v>1254</v>
      </c>
      <c r="P477" s="41">
        <v>44285</v>
      </c>
      <c r="Q477" s="39" t="s">
        <v>54</v>
      </c>
      <c r="R477" s="68"/>
    </row>
    <row r="478" spans="1:18" s="70" customFormat="1" ht="12.75" customHeight="1" x14ac:dyDescent="0.2">
      <c r="A478" s="38" t="s">
        <v>12691</v>
      </c>
      <c r="B478" s="39" t="s">
        <v>12692</v>
      </c>
      <c r="C478" s="39" t="s">
        <v>12693</v>
      </c>
      <c r="D478" s="38">
        <v>919962</v>
      </c>
      <c r="E478" s="39" t="s">
        <v>6950</v>
      </c>
      <c r="F478" s="38">
        <v>8263000121</v>
      </c>
      <c r="G478" s="40" t="s">
        <v>12694</v>
      </c>
      <c r="H478" s="3">
        <v>2185000</v>
      </c>
      <c r="I478" s="3"/>
      <c r="J478" s="2">
        <v>393300</v>
      </c>
      <c r="K478" s="3">
        <f t="shared" si="10"/>
        <v>2578300</v>
      </c>
      <c r="L478" s="41">
        <v>44641.729166666664</v>
      </c>
      <c r="M478" s="39">
        <v>6870025031</v>
      </c>
      <c r="N478" s="39" t="s">
        <v>3282</v>
      </c>
      <c r="O478" s="40">
        <v>205100988910</v>
      </c>
      <c r="P478" s="41">
        <v>44692</v>
      </c>
      <c r="Q478" s="42" t="s">
        <v>2417</v>
      </c>
      <c r="R478" s="68"/>
    </row>
    <row r="479" spans="1:18" s="70" customFormat="1" ht="12.75" customHeight="1" x14ac:dyDescent="0.2">
      <c r="A479" s="38" t="s">
        <v>7005</v>
      </c>
      <c r="B479" s="39" t="s">
        <v>7006</v>
      </c>
      <c r="C479" s="39" t="s">
        <v>7007</v>
      </c>
      <c r="D479" s="38">
        <v>919962</v>
      </c>
      <c r="E479" s="39" t="s">
        <v>6950</v>
      </c>
      <c r="F479" s="38">
        <v>8263000121</v>
      </c>
      <c r="G479" s="40" t="s">
        <v>7008</v>
      </c>
      <c r="H479" s="3">
        <v>2182679.6</v>
      </c>
      <c r="I479" s="3"/>
      <c r="J479" s="2">
        <v>392882.4</v>
      </c>
      <c r="K479" s="3">
        <f t="shared" si="10"/>
        <v>2575562</v>
      </c>
      <c r="L479" s="41">
        <v>44452.729166666664</v>
      </c>
      <c r="M479" s="39">
        <v>6870233006</v>
      </c>
      <c r="N479" s="39" t="s">
        <v>3282</v>
      </c>
      <c r="O479" s="40">
        <v>110181860652</v>
      </c>
      <c r="P479" s="41">
        <v>44488</v>
      </c>
      <c r="Q479" s="42" t="s">
        <v>2417</v>
      </c>
      <c r="R479" s="68"/>
    </row>
    <row r="480" spans="1:18" s="70" customFormat="1" ht="12.75" customHeight="1" x14ac:dyDescent="0.2">
      <c r="A480" s="38" t="s">
        <v>2646</v>
      </c>
      <c r="B480" s="39" t="s">
        <v>2647</v>
      </c>
      <c r="C480" s="39" t="s">
        <v>2648</v>
      </c>
      <c r="D480" s="38">
        <v>401972</v>
      </c>
      <c r="E480" s="39" t="s">
        <v>842</v>
      </c>
      <c r="F480" s="38">
        <v>8263000049</v>
      </c>
      <c r="G480" s="40" t="s">
        <v>2649</v>
      </c>
      <c r="H480" s="2">
        <v>2172334</v>
      </c>
      <c r="I480" s="2">
        <v>2563.35412</v>
      </c>
      <c r="J480" s="2">
        <v>391020.12</v>
      </c>
      <c r="K480" s="3">
        <f t="shared" si="10"/>
        <v>2565917.4741199999</v>
      </c>
      <c r="L480" s="41">
        <v>44354.729166666664</v>
      </c>
      <c r="M480" s="39">
        <v>6870094665</v>
      </c>
      <c r="N480" s="39" t="s">
        <v>52</v>
      </c>
      <c r="O480" s="40" t="s">
        <v>2650</v>
      </c>
      <c r="P480" s="41">
        <v>44372</v>
      </c>
      <c r="Q480" s="39" t="s">
        <v>54</v>
      </c>
      <c r="R480" s="68"/>
    </row>
    <row r="481" spans="1:18" s="70" customFormat="1" ht="12.75" customHeight="1" x14ac:dyDescent="0.2">
      <c r="A481" s="38">
        <v>413</v>
      </c>
      <c r="B481" s="39" t="s">
        <v>20853</v>
      </c>
      <c r="C481" s="39" t="s">
        <v>20854</v>
      </c>
      <c r="D481" s="38">
        <v>817817</v>
      </c>
      <c r="E481" s="39" t="s">
        <v>17427</v>
      </c>
      <c r="F481" s="38">
        <v>8268012685</v>
      </c>
      <c r="G481" s="40">
        <v>504</v>
      </c>
      <c r="H481" s="2">
        <v>2170656.66</v>
      </c>
      <c r="I481" s="2"/>
      <c r="J481" s="2">
        <v>0</v>
      </c>
      <c r="K481" s="3">
        <f t="shared" si="10"/>
        <v>2170656.66</v>
      </c>
      <c r="L481" s="41">
        <v>45210.729166666664</v>
      </c>
      <c r="M481" s="39">
        <v>160761358</v>
      </c>
      <c r="N481" s="39" t="s">
        <v>8899</v>
      </c>
      <c r="O481" s="40">
        <v>311094184864</v>
      </c>
      <c r="P481" s="41">
        <v>45241</v>
      </c>
      <c r="Q481" s="42" t="s">
        <v>8901</v>
      </c>
      <c r="R481" s="68"/>
    </row>
    <row r="482" spans="1:18" s="70" customFormat="1" ht="15" customHeight="1" x14ac:dyDescent="0.25">
      <c r="A482" s="76" t="s">
        <v>804</v>
      </c>
      <c r="B482" s="77" t="s">
        <v>805</v>
      </c>
      <c r="C482" s="77" t="s">
        <v>806</v>
      </c>
      <c r="D482" s="76">
        <v>812140</v>
      </c>
      <c r="E482" s="82" t="s">
        <v>446</v>
      </c>
      <c r="F482" s="76">
        <v>8268005706</v>
      </c>
      <c r="G482" s="78" t="s">
        <v>807</v>
      </c>
      <c r="H482" s="79">
        <v>2164275.4237288139</v>
      </c>
      <c r="I482" s="79"/>
      <c r="J482" s="79">
        <v>389569.57627118647</v>
      </c>
      <c r="K482" s="80">
        <f t="shared" si="10"/>
        <v>2553845.0000000005</v>
      </c>
      <c r="L482" s="81">
        <v>44249.729166666664</v>
      </c>
      <c r="M482" s="77">
        <v>44277176</v>
      </c>
      <c r="N482" s="77" t="s">
        <v>52</v>
      </c>
      <c r="O482" s="78" t="s">
        <v>808</v>
      </c>
      <c r="P482" s="81">
        <v>44271</v>
      </c>
      <c r="Q482" s="77" t="s">
        <v>54</v>
      </c>
      <c r="R482" s="83"/>
    </row>
    <row r="483" spans="1:18" s="70" customFormat="1" ht="12.75" customHeight="1" x14ac:dyDescent="0.2">
      <c r="A483" s="38" t="s">
        <v>13866</v>
      </c>
      <c r="B483" s="39" t="s">
        <v>13867</v>
      </c>
      <c r="C483" s="39" t="s">
        <v>13868</v>
      </c>
      <c r="D483" s="58">
        <v>405267</v>
      </c>
      <c r="E483" s="39" t="s">
        <v>1224</v>
      </c>
      <c r="F483" s="38">
        <v>8263000220</v>
      </c>
      <c r="G483" s="40" t="s">
        <v>13869</v>
      </c>
      <c r="H483" s="2">
        <v>2163840.0000000005</v>
      </c>
      <c r="I483" s="2"/>
      <c r="J483" s="2">
        <v>389491.20000000007</v>
      </c>
      <c r="K483" s="3">
        <f t="shared" si="10"/>
        <v>2553331.2000000007</v>
      </c>
      <c r="L483" s="41">
        <v>44699.729166666664</v>
      </c>
      <c r="M483" s="39">
        <v>6870092222</v>
      </c>
      <c r="N483" s="39" t="s">
        <v>3282</v>
      </c>
      <c r="O483" s="40" t="s">
        <v>13870</v>
      </c>
      <c r="P483" s="41">
        <v>44695</v>
      </c>
      <c r="Q483" s="42" t="s">
        <v>2417</v>
      </c>
      <c r="R483" s="68"/>
    </row>
    <row r="484" spans="1:18" s="70" customFormat="1" ht="12.75" customHeight="1" x14ac:dyDescent="0.2">
      <c r="A484" s="38" t="s">
        <v>6997</v>
      </c>
      <c r="B484" s="39" t="s">
        <v>6998</v>
      </c>
      <c r="C484" s="39" t="s">
        <v>6999</v>
      </c>
      <c r="D484" s="38">
        <v>919962</v>
      </c>
      <c r="E484" s="39" t="s">
        <v>6950</v>
      </c>
      <c r="F484" s="38">
        <v>8263000121</v>
      </c>
      <c r="G484" s="40" t="s">
        <v>7000</v>
      </c>
      <c r="H484" s="3">
        <v>2162621.04</v>
      </c>
      <c r="I484" s="3"/>
      <c r="J484" s="2">
        <v>389271.96</v>
      </c>
      <c r="K484" s="3">
        <f t="shared" si="10"/>
        <v>2551893</v>
      </c>
      <c r="L484" s="41">
        <v>44461.729166666664</v>
      </c>
      <c r="M484" s="39">
        <v>6870233335</v>
      </c>
      <c r="N484" s="39" t="s">
        <v>3282</v>
      </c>
      <c r="O484" s="40">
        <v>110259602656</v>
      </c>
      <c r="P484" s="41">
        <v>44495</v>
      </c>
      <c r="Q484" s="42" t="s">
        <v>2417</v>
      </c>
      <c r="R484" s="68"/>
    </row>
    <row r="485" spans="1:18" s="70" customFormat="1" ht="12.75" hidden="1" customHeight="1" x14ac:dyDescent="0.2">
      <c r="A485" s="38" t="s">
        <v>4071</v>
      </c>
      <c r="B485" s="42" t="s">
        <v>4072</v>
      </c>
      <c r="C485" s="42" t="s">
        <v>4073</v>
      </c>
      <c r="D485" s="58">
        <v>402300</v>
      </c>
      <c r="E485" s="42" t="s">
        <v>230</v>
      </c>
      <c r="F485" s="38">
        <v>8263000114</v>
      </c>
      <c r="G485" s="40" t="s">
        <v>4074</v>
      </c>
      <c r="H485" s="3">
        <v>2155359.06</v>
      </c>
      <c r="I485" s="3"/>
      <c r="J485" s="3">
        <v>387964.63079999998</v>
      </c>
      <c r="K485" s="3">
        <f t="shared" si="10"/>
        <v>2543323.6908</v>
      </c>
      <c r="L485" s="41">
        <v>44376.729166666664</v>
      </c>
      <c r="M485" s="39">
        <v>6870139795</v>
      </c>
      <c r="N485" s="42" t="s">
        <v>315</v>
      </c>
      <c r="O485" s="42" t="s">
        <v>3207</v>
      </c>
      <c r="P485" s="60">
        <v>44341</v>
      </c>
      <c r="Q485" s="42" t="s">
        <v>243</v>
      </c>
      <c r="R485" s="68" t="s">
        <v>506</v>
      </c>
    </row>
    <row r="486" spans="1:18" s="70" customFormat="1" ht="12.75" customHeight="1" x14ac:dyDescent="0.2">
      <c r="A486" s="38" t="s">
        <v>13712</v>
      </c>
      <c r="B486" s="39" t="s">
        <v>13713</v>
      </c>
      <c r="C486" s="39" t="s">
        <v>13714</v>
      </c>
      <c r="D486" s="38">
        <v>919962</v>
      </c>
      <c r="E486" s="39" t="s">
        <v>6950</v>
      </c>
      <c r="F486" s="38">
        <v>8263000121</v>
      </c>
      <c r="G486" s="40" t="s">
        <v>13715</v>
      </c>
      <c r="H486" s="3">
        <v>2153179.6</v>
      </c>
      <c r="I486" s="3"/>
      <c r="J486" s="2">
        <v>387572.4</v>
      </c>
      <c r="K486" s="3">
        <f t="shared" si="10"/>
        <v>2540752</v>
      </c>
      <c r="L486" s="41">
        <v>44688.729166666664</v>
      </c>
      <c r="M486" s="39">
        <v>6870079333</v>
      </c>
      <c r="N486" s="39" t="s">
        <v>3282</v>
      </c>
      <c r="O486" s="40">
        <v>206169654594</v>
      </c>
      <c r="P486" s="41">
        <v>44730</v>
      </c>
      <c r="Q486" s="42" t="s">
        <v>2417</v>
      </c>
      <c r="R486" s="68"/>
    </row>
    <row r="487" spans="1:18" s="70" customFormat="1" ht="12.75" customHeight="1" x14ac:dyDescent="0.2">
      <c r="A487" s="38">
        <v>431</v>
      </c>
      <c r="B487" s="39" t="s">
        <v>17707</v>
      </c>
      <c r="C487" s="39" t="s">
        <v>17708</v>
      </c>
      <c r="D487" s="58">
        <v>604339</v>
      </c>
      <c r="E487" s="39" t="s">
        <v>1224</v>
      </c>
      <c r="F487" s="38">
        <v>8263000284</v>
      </c>
      <c r="G487" s="40" t="s">
        <v>17709</v>
      </c>
      <c r="H487" s="2">
        <v>2153087</v>
      </c>
      <c r="I487" s="2"/>
      <c r="J487" s="2">
        <v>387555.66</v>
      </c>
      <c r="K487" s="3">
        <f t="shared" si="10"/>
        <v>2540642.66</v>
      </c>
      <c r="L487" s="41">
        <v>44943.729166666664</v>
      </c>
      <c r="M487" s="39">
        <v>6870415420</v>
      </c>
      <c r="N487" s="39" t="s">
        <v>8899</v>
      </c>
      <c r="O487" s="40" t="s">
        <v>17710</v>
      </c>
      <c r="P487" s="41">
        <v>44940</v>
      </c>
      <c r="Q487" s="42" t="s">
        <v>8901</v>
      </c>
      <c r="R487" s="68"/>
    </row>
    <row r="488" spans="1:18" s="70" customFormat="1" ht="12.75" customHeight="1" x14ac:dyDescent="0.2">
      <c r="A488" s="38" t="s">
        <v>12638</v>
      </c>
      <c r="B488" s="42" t="s">
        <v>12639</v>
      </c>
      <c r="C488" s="42" t="s">
        <v>12640</v>
      </c>
      <c r="D488" s="38">
        <v>138349</v>
      </c>
      <c r="E488" s="42" t="s">
        <v>12407</v>
      </c>
      <c r="F488" s="38">
        <v>8263000146</v>
      </c>
      <c r="G488" s="40" t="s">
        <v>12641</v>
      </c>
      <c r="H488" s="3">
        <v>2152000</v>
      </c>
      <c r="I488" s="3"/>
      <c r="J488" s="3">
        <v>387360</v>
      </c>
      <c r="K488" s="3">
        <f t="shared" si="10"/>
        <v>2539360</v>
      </c>
      <c r="L488" s="41">
        <v>44658.729166666664</v>
      </c>
      <c r="M488" s="39">
        <v>6870017490</v>
      </c>
      <c r="N488" s="42" t="s">
        <v>315</v>
      </c>
      <c r="O488" s="42" t="s">
        <v>12642</v>
      </c>
      <c r="P488" s="60">
        <v>44678</v>
      </c>
      <c r="Q488" s="42" t="s">
        <v>243</v>
      </c>
      <c r="R488" s="68"/>
    </row>
    <row r="489" spans="1:18" s="70" customFormat="1" ht="12.75" customHeight="1" x14ac:dyDescent="0.2">
      <c r="A489" s="38" t="s">
        <v>6303</v>
      </c>
      <c r="B489" s="39" t="s">
        <v>6304</v>
      </c>
      <c r="C489" s="39" t="s">
        <v>6305</v>
      </c>
      <c r="D489" s="38">
        <v>401972</v>
      </c>
      <c r="E489" s="39" t="s">
        <v>842</v>
      </c>
      <c r="F489" s="38">
        <v>8263000049</v>
      </c>
      <c r="G489" s="40" t="s">
        <v>6306</v>
      </c>
      <c r="H489" s="2">
        <v>2151439.7999999998</v>
      </c>
      <c r="I489" s="2">
        <v>0</v>
      </c>
      <c r="J489" s="2">
        <v>387259.16399999993</v>
      </c>
      <c r="K489" s="3">
        <f t="shared" si="10"/>
        <v>2538698.9639999997</v>
      </c>
      <c r="L489" s="41">
        <v>44424.729166666664</v>
      </c>
      <c r="M489" s="39">
        <v>6870208418</v>
      </c>
      <c r="N489" s="39" t="s">
        <v>52</v>
      </c>
      <c r="O489" s="40"/>
      <c r="P489" s="41"/>
      <c r="Q489" s="39" t="s">
        <v>54</v>
      </c>
      <c r="R489" s="68"/>
    </row>
    <row r="490" spans="1:18" s="70" customFormat="1" ht="12.75" hidden="1" customHeight="1" x14ac:dyDescent="0.2">
      <c r="A490" s="38" t="s">
        <v>3211</v>
      </c>
      <c r="B490" s="42" t="s">
        <v>3212</v>
      </c>
      <c r="C490" s="42" t="s">
        <v>3213</v>
      </c>
      <c r="D490" s="58">
        <v>402300</v>
      </c>
      <c r="E490" s="42" t="s">
        <v>230</v>
      </c>
      <c r="F490" s="38">
        <v>8263000114</v>
      </c>
      <c r="G490" s="40" t="s">
        <v>3214</v>
      </c>
      <c r="H490" s="3">
        <v>2151319.0300000003</v>
      </c>
      <c r="I490" s="3"/>
      <c r="J490" s="3">
        <v>387237.42540000001</v>
      </c>
      <c r="K490" s="3">
        <f t="shared" si="10"/>
        <v>2538556.4554000003</v>
      </c>
      <c r="L490" s="41">
        <v>44347.729166666664</v>
      </c>
      <c r="M490" s="39">
        <v>6870113973</v>
      </c>
      <c r="N490" s="42" t="s">
        <v>315</v>
      </c>
      <c r="O490" s="42" t="s">
        <v>3207</v>
      </c>
      <c r="P490" s="60">
        <v>44341</v>
      </c>
      <c r="Q490" s="42" t="s">
        <v>243</v>
      </c>
      <c r="R490" s="68" t="s">
        <v>506</v>
      </c>
    </row>
    <row r="491" spans="1:18" s="70" customFormat="1" ht="12.75" customHeight="1" x14ac:dyDescent="0.2">
      <c r="A491" s="38" t="s">
        <v>11938</v>
      </c>
      <c r="B491" s="42" t="s">
        <v>11939</v>
      </c>
      <c r="C491" s="42" t="s">
        <v>11940</v>
      </c>
      <c r="D491" s="38">
        <v>508442</v>
      </c>
      <c r="E491" s="42" t="s">
        <v>659</v>
      </c>
      <c r="F491" s="38">
        <v>8263000199</v>
      </c>
      <c r="G491" s="40">
        <v>362</v>
      </c>
      <c r="H491" s="3">
        <v>2146757</v>
      </c>
      <c r="I491" s="3"/>
      <c r="J491" s="3">
        <v>386416.26</v>
      </c>
      <c r="K491" s="3">
        <f t="shared" si="10"/>
        <v>2533173.2599999998</v>
      </c>
      <c r="L491" s="41">
        <v>44618.729166666664</v>
      </c>
      <c r="M491" s="39">
        <v>3325000009</v>
      </c>
      <c r="N491" s="42" t="s">
        <v>315</v>
      </c>
      <c r="O491" s="42" t="s">
        <v>11941</v>
      </c>
      <c r="P491" s="60">
        <v>44671</v>
      </c>
      <c r="Q491" s="42" t="s">
        <v>243</v>
      </c>
      <c r="R491" s="68"/>
    </row>
    <row r="492" spans="1:18" s="70" customFormat="1" ht="12.75" customHeight="1" x14ac:dyDescent="0.2">
      <c r="A492" s="38" t="s">
        <v>5559</v>
      </c>
      <c r="B492" s="39" t="s">
        <v>5560</v>
      </c>
      <c r="C492" s="39" t="s">
        <v>5561</v>
      </c>
      <c r="D492" s="38">
        <v>401972</v>
      </c>
      <c r="E492" s="39" t="s">
        <v>842</v>
      </c>
      <c r="F492" s="38">
        <v>8263000049</v>
      </c>
      <c r="G492" s="40" t="s">
        <v>5562</v>
      </c>
      <c r="H492" s="2">
        <v>2129400</v>
      </c>
      <c r="I492" s="2">
        <v>0</v>
      </c>
      <c r="J492" s="2">
        <v>383292</v>
      </c>
      <c r="K492" s="3">
        <f t="shared" si="10"/>
        <v>2512692</v>
      </c>
      <c r="L492" s="41">
        <v>44386.729166666664</v>
      </c>
      <c r="M492" s="39">
        <v>6870189725</v>
      </c>
      <c r="N492" s="39" t="s">
        <v>52</v>
      </c>
      <c r="O492" s="40" t="s">
        <v>5554</v>
      </c>
      <c r="P492" s="41">
        <v>44452</v>
      </c>
      <c r="Q492" s="39" t="s">
        <v>54</v>
      </c>
      <c r="R492" s="68"/>
    </row>
    <row r="493" spans="1:18" s="70" customFormat="1" ht="12.75" customHeight="1" x14ac:dyDescent="0.2">
      <c r="A493" s="38" t="s">
        <v>14866</v>
      </c>
      <c r="B493" s="39" t="s">
        <v>14867</v>
      </c>
      <c r="C493" s="39" t="s">
        <v>14868</v>
      </c>
      <c r="D493" s="58">
        <v>137691</v>
      </c>
      <c r="E493" s="39" t="s">
        <v>14869</v>
      </c>
      <c r="F493" s="38">
        <v>8263000243</v>
      </c>
      <c r="G493" s="40" t="s">
        <v>14870</v>
      </c>
      <c r="H493" s="2">
        <v>2125672.8813559324</v>
      </c>
      <c r="I493" s="2"/>
      <c r="J493" s="2">
        <v>382621.11864406784</v>
      </c>
      <c r="K493" s="3">
        <f t="shared" si="10"/>
        <v>2508294.0000000005</v>
      </c>
      <c r="L493" s="41">
        <v>44772.729166666664</v>
      </c>
      <c r="M493" s="39">
        <v>6870157035</v>
      </c>
      <c r="N493" s="39" t="s">
        <v>3282</v>
      </c>
      <c r="O493" s="40" t="s">
        <v>14871</v>
      </c>
      <c r="P493" s="41">
        <v>44806</v>
      </c>
      <c r="Q493" s="42" t="s">
        <v>2417</v>
      </c>
      <c r="R493" s="68"/>
    </row>
    <row r="494" spans="1:18" s="70" customFormat="1" ht="12.75" customHeight="1" x14ac:dyDescent="0.2">
      <c r="A494" s="38" t="s">
        <v>2541</v>
      </c>
      <c r="B494" s="39" t="s">
        <v>2542</v>
      </c>
      <c r="C494" s="39" t="s">
        <v>2543</v>
      </c>
      <c r="D494" s="38">
        <v>401972</v>
      </c>
      <c r="E494" s="39" t="s">
        <v>842</v>
      </c>
      <c r="F494" s="38">
        <v>8263000049</v>
      </c>
      <c r="G494" s="40" t="s">
        <v>2544</v>
      </c>
      <c r="H494" s="2">
        <v>2122199.7999999998</v>
      </c>
      <c r="I494" s="2">
        <v>2504</v>
      </c>
      <c r="J494" s="2">
        <v>381995.96399999998</v>
      </c>
      <c r="K494" s="3">
        <f t="shared" si="10"/>
        <v>2506699.764</v>
      </c>
      <c r="L494" s="41">
        <v>44297.729166666664</v>
      </c>
      <c r="M494" s="39">
        <v>6870084653</v>
      </c>
      <c r="N494" s="39" t="s">
        <v>52</v>
      </c>
      <c r="O494" s="40" t="s">
        <v>2540</v>
      </c>
      <c r="P494" s="41">
        <v>44359</v>
      </c>
      <c r="Q494" s="39" t="s">
        <v>54</v>
      </c>
      <c r="R494" s="68"/>
    </row>
    <row r="495" spans="1:18" s="70" customFormat="1" ht="12.75" customHeight="1" x14ac:dyDescent="0.2">
      <c r="A495" s="38" t="s">
        <v>14872</v>
      </c>
      <c r="B495" s="39" t="s">
        <v>14873</v>
      </c>
      <c r="C495" s="39" t="s">
        <v>14874</v>
      </c>
      <c r="D495" s="58">
        <v>137691</v>
      </c>
      <c r="E495" s="39" t="s">
        <v>14869</v>
      </c>
      <c r="F495" s="38">
        <v>8263000243</v>
      </c>
      <c r="G495" s="40" t="s">
        <v>14875</v>
      </c>
      <c r="H495" s="2">
        <v>2112270.338983051</v>
      </c>
      <c r="I495" s="2"/>
      <c r="J495" s="2">
        <v>380208.66101694916</v>
      </c>
      <c r="K495" s="3">
        <f t="shared" si="10"/>
        <v>2492479</v>
      </c>
      <c r="L495" s="41">
        <v>44772.729166666664</v>
      </c>
      <c r="M495" s="39">
        <v>6870157074</v>
      </c>
      <c r="N495" s="39" t="s">
        <v>3282</v>
      </c>
      <c r="O495" s="40" t="s">
        <v>14871</v>
      </c>
      <c r="P495" s="41">
        <v>44806</v>
      </c>
      <c r="Q495" s="42" t="s">
        <v>2417</v>
      </c>
      <c r="R495" s="68"/>
    </row>
    <row r="496" spans="1:18" s="70" customFormat="1" ht="12.75" customHeight="1" x14ac:dyDescent="0.2">
      <c r="A496" s="38" t="s">
        <v>3974</v>
      </c>
      <c r="B496" s="42" t="s">
        <v>3975</v>
      </c>
      <c r="C496" s="42" t="s">
        <v>3976</v>
      </c>
      <c r="D496" s="38">
        <v>506950</v>
      </c>
      <c r="E496" s="42" t="s">
        <v>503</v>
      </c>
      <c r="F496" s="38">
        <v>8263000120</v>
      </c>
      <c r="G496" s="40" t="s">
        <v>3977</v>
      </c>
      <c r="H496" s="3">
        <v>2111099.91</v>
      </c>
      <c r="I496" s="3"/>
      <c r="J496" s="3">
        <v>379997.98379999999</v>
      </c>
      <c r="K496" s="3">
        <f t="shared" si="10"/>
        <v>2491097.8938000002</v>
      </c>
      <c r="L496" s="41">
        <v>44352.729166666664</v>
      </c>
      <c r="M496" s="39">
        <v>6870131172</v>
      </c>
      <c r="N496" s="42" t="s">
        <v>315</v>
      </c>
      <c r="O496" s="42" t="s">
        <v>3978</v>
      </c>
      <c r="P496" s="60">
        <v>44400</v>
      </c>
      <c r="Q496" s="42" t="s">
        <v>243</v>
      </c>
      <c r="R496" s="68"/>
    </row>
    <row r="497" spans="1:18" s="70" customFormat="1" ht="12.75" customHeight="1" x14ac:dyDescent="0.2">
      <c r="A497" s="38" t="s">
        <v>17539</v>
      </c>
      <c r="B497" s="39" t="s">
        <v>17540</v>
      </c>
      <c r="C497" s="39" t="s">
        <v>17541</v>
      </c>
      <c r="D497" s="38">
        <v>919962</v>
      </c>
      <c r="E497" s="39" t="s">
        <v>6950</v>
      </c>
      <c r="F497" s="38">
        <v>8263000121</v>
      </c>
      <c r="G497" s="40" t="s">
        <v>17542</v>
      </c>
      <c r="H497" s="3">
        <v>2109800</v>
      </c>
      <c r="I497" s="3"/>
      <c r="J497" s="2">
        <v>379764</v>
      </c>
      <c r="K497" s="3">
        <f t="shared" si="10"/>
        <v>2489564</v>
      </c>
      <c r="L497" s="41">
        <v>44926.729166666664</v>
      </c>
      <c r="M497" s="39">
        <v>6870372256</v>
      </c>
      <c r="N497" s="39" t="s">
        <v>3282</v>
      </c>
      <c r="O497" s="40">
        <v>302158008318</v>
      </c>
      <c r="P497" s="41">
        <v>44973</v>
      </c>
      <c r="Q497" s="42" t="s">
        <v>2417</v>
      </c>
      <c r="R497" s="68"/>
    </row>
    <row r="498" spans="1:18" s="70" customFormat="1" ht="12.75" customHeight="1" x14ac:dyDescent="0.2">
      <c r="A498" s="38" t="s">
        <v>4223</v>
      </c>
      <c r="B498" s="42" t="s">
        <v>4224</v>
      </c>
      <c r="C498" s="42" t="s">
        <v>4225</v>
      </c>
      <c r="D498" s="38">
        <v>506950</v>
      </c>
      <c r="E498" s="42" t="s">
        <v>503</v>
      </c>
      <c r="F498" s="38">
        <v>8263000120</v>
      </c>
      <c r="G498" s="40" t="s">
        <v>4226</v>
      </c>
      <c r="H498" s="3">
        <v>2108744</v>
      </c>
      <c r="I498" s="3"/>
      <c r="J498" s="3">
        <v>379573.92</v>
      </c>
      <c r="K498" s="3">
        <f t="shared" si="10"/>
        <v>2488317.92</v>
      </c>
      <c r="L498" s="41">
        <v>44369.729166666664</v>
      </c>
      <c r="M498" s="39">
        <v>6870143864</v>
      </c>
      <c r="N498" s="42" t="s">
        <v>315</v>
      </c>
      <c r="O498" s="42" t="s">
        <v>4227</v>
      </c>
      <c r="P498" s="60">
        <v>44407</v>
      </c>
      <c r="Q498" s="42" t="s">
        <v>243</v>
      </c>
      <c r="R498" s="68"/>
    </row>
    <row r="499" spans="1:18" s="70" customFormat="1" ht="12.75" customHeight="1" x14ac:dyDescent="0.2">
      <c r="A499" s="38" t="s">
        <v>8514</v>
      </c>
      <c r="B499" s="39" t="s">
        <v>234</v>
      </c>
      <c r="C499" s="39"/>
      <c r="D499" s="38" t="s">
        <v>245</v>
      </c>
      <c r="E499" s="129" t="s">
        <v>3151</v>
      </c>
      <c r="F499" s="38" t="s">
        <v>3151</v>
      </c>
      <c r="G499" s="52" t="s">
        <v>8515</v>
      </c>
      <c r="H499" s="10"/>
      <c r="I499" s="2"/>
      <c r="J499" s="2">
        <v>0</v>
      </c>
      <c r="K499" s="3">
        <f t="shared" si="10"/>
        <v>0</v>
      </c>
      <c r="L499" s="59">
        <v>44530</v>
      </c>
      <c r="M499" s="39"/>
      <c r="N499" s="39" t="s">
        <v>52</v>
      </c>
      <c r="O499" s="40"/>
      <c r="P499" s="41"/>
      <c r="Q499" s="39" t="s">
        <v>54</v>
      </c>
      <c r="R499" s="68"/>
    </row>
    <row r="500" spans="1:18" s="70" customFormat="1" ht="12.75" customHeight="1" x14ac:dyDescent="0.2">
      <c r="A500" s="38" t="s">
        <v>9515</v>
      </c>
      <c r="B500" s="39" t="s">
        <v>234</v>
      </c>
      <c r="C500" s="39"/>
      <c r="D500" s="38" t="s">
        <v>245</v>
      </c>
      <c r="E500" s="129" t="s">
        <v>3151</v>
      </c>
      <c r="F500" s="38" t="s">
        <v>3151</v>
      </c>
      <c r="G500" s="52" t="s">
        <v>9516</v>
      </c>
      <c r="H500" s="10"/>
      <c r="I500" s="2"/>
      <c r="J500" s="2">
        <v>0</v>
      </c>
      <c r="K500" s="3">
        <f t="shared" si="10"/>
        <v>0</v>
      </c>
      <c r="L500" s="59">
        <v>44561</v>
      </c>
      <c r="M500" s="39"/>
      <c r="N500" s="39" t="s">
        <v>52</v>
      </c>
      <c r="O500" s="40"/>
      <c r="P500" s="41"/>
      <c r="Q500" s="39" t="s">
        <v>54</v>
      </c>
      <c r="R500" s="68"/>
    </row>
    <row r="501" spans="1:18" s="70" customFormat="1" ht="12.75" customHeight="1" x14ac:dyDescent="0.2">
      <c r="A501" s="38" t="s">
        <v>16196</v>
      </c>
      <c r="B501" s="42" t="s">
        <v>16197</v>
      </c>
      <c r="C501" s="42" t="s">
        <v>16198</v>
      </c>
      <c r="D501" s="38">
        <v>137974</v>
      </c>
      <c r="E501" s="39" t="s">
        <v>3527</v>
      </c>
      <c r="F501" s="38">
        <v>8268006131</v>
      </c>
      <c r="G501" s="40" t="s">
        <v>16199</v>
      </c>
      <c r="H501" s="3">
        <v>2102971.2400000002</v>
      </c>
      <c r="I501" s="3"/>
      <c r="J501" s="3">
        <v>378534.82320000004</v>
      </c>
      <c r="K501" s="3">
        <f t="shared" si="10"/>
        <v>2481506.0632000002</v>
      </c>
      <c r="L501" s="41">
        <v>44832.729166666664</v>
      </c>
      <c r="M501" s="39">
        <v>160301265</v>
      </c>
      <c r="N501" s="42" t="s">
        <v>315</v>
      </c>
      <c r="O501" s="42"/>
      <c r="P501" s="60"/>
      <c r="Q501" s="42" t="s">
        <v>243</v>
      </c>
      <c r="R501" s="68"/>
    </row>
    <row r="502" spans="1:18" s="70" customFormat="1" ht="12.75" customHeight="1" x14ac:dyDescent="0.25">
      <c r="A502" s="38" t="s">
        <v>6471</v>
      </c>
      <c r="B502" s="42" t="s">
        <v>6472</v>
      </c>
      <c r="C502" s="42" t="s">
        <v>6473</v>
      </c>
      <c r="D502" s="38">
        <v>122097</v>
      </c>
      <c r="E502" s="82" t="s">
        <v>620</v>
      </c>
      <c r="F502" s="38">
        <v>8263000139</v>
      </c>
      <c r="G502" s="40" t="s">
        <v>6474</v>
      </c>
      <c r="H502" s="3">
        <v>2102550</v>
      </c>
      <c r="I502" s="3"/>
      <c r="J502" s="3">
        <v>378459</v>
      </c>
      <c r="K502" s="3">
        <f t="shared" si="10"/>
        <v>2481009</v>
      </c>
      <c r="L502" s="41">
        <v>44429.729166666664</v>
      </c>
      <c r="M502" s="39">
        <v>6870214180</v>
      </c>
      <c r="N502" s="42" t="s">
        <v>315</v>
      </c>
      <c r="O502" s="42" t="s">
        <v>6174</v>
      </c>
      <c r="P502" s="60">
        <v>44467</v>
      </c>
      <c r="Q502" s="42" t="s">
        <v>243</v>
      </c>
      <c r="R502" s="68"/>
    </row>
    <row r="503" spans="1:18" s="70" customFormat="1" ht="12.75" customHeight="1" x14ac:dyDescent="0.2">
      <c r="A503" s="38" t="s">
        <v>5545</v>
      </c>
      <c r="B503" s="39" t="s">
        <v>5546</v>
      </c>
      <c r="C503" s="39" t="s">
        <v>5547</v>
      </c>
      <c r="D503" s="38">
        <v>401972</v>
      </c>
      <c r="E503" s="39" t="s">
        <v>842</v>
      </c>
      <c r="F503" s="38">
        <v>8263000049</v>
      </c>
      <c r="G503" s="40" t="s">
        <v>5548</v>
      </c>
      <c r="H503" s="2">
        <v>2101260</v>
      </c>
      <c r="I503" s="2">
        <v>0</v>
      </c>
      <c r="J503" s="2">
        <v>378226.8</v>
      </c>
      <c r="K503" s="3">
        <f t="shared" si="10"/>
        <v>2479486.7999999998</v>
      </c>
      <c r="L503" s="41">
        <v>44394.729166666664</v>
      </c>
      <c r="M503" s="39">
        <v>6870189716</v>
      </c>
      <c r="N503" s="39" t="s">
        <v>52</v>
      </c>
      <c r="O503" s="40" t="s">
        <v>5549</v>
      </c>
      <c r="P503" s="41">
        <v>44449</v>
      </c>
      <c r="Q503" s="39" t="s">
        <v>54</v>
      </c>
      <c r="R503" s="68"/>
    </row>
    <row r="504" spans="1:18" s="70" customFormat="1" ht="12.75" customHeight="1" x14ac:dyDescent="0.2">
      <c r="A504" s="38" t="s">
        <v>11803</v>
      </c>
      <c r="B504" s="42" t="s">
        <v>11804</v>
      </c>
      <c r="C504" s="42" t="s">
        <v>11805</v>
      </c>
      <c r="D504" s="38">
        <v>821146</v>
      </c>
      <c r="E504" s="42" t="s">
        <v>446</v>
      </c>
      <c r="F504" s="38">
        <v>8263000191</v>
      </c>
      <c r="G504" s="40" t="s">
        <v>11806</v>
      </c>
      <c r="H504" s="3">
        <v>2100223.6800000002</v>
      </c>
      <c r="I504" s="3"/>
      <c r="J504" s="3">
        <v>378040.32000000001</v>
      </c>
      <c r="K504" s="3">
        <f t="shared" si="10"/>
        <v>2478264</v>
      </c>
      <c r="L504" s="41">
        <v>44618.729166666664</v>
      </c>
      <c r="M504" s="39">
        <v>6870435928</v>
      </c>
      <c r="N504" s="42" t="s">
        <v>315</v>
      </c>
      <c r="O504" s="42">
        <v>204190861425</v>
      </c>
      <c r="P504" s="60">
        <v>44671</v>
      </c>
      <c r="Q504" s="42" t="s">
        <v>243</v>
      </c>
      <c r="R504" s="68"/>
    </row>
    <row r="505" spans="1:18" s="70" customFormat="1" ht="12.75" customHeight="1" x14ac:dyDescent="0.2">
      <c r="A505" s="38" t="s">
        <v>12278</v>
      </c>
      <c r="B505" s="39" t="s">
        <v>12279</v>
      </c>
      <c r="C505" s="39" t="s">
        <v>12280</v>
      </c>
      <c r="D505" s="38">
        <v>820343</v>
      </c>
      <c r="E505" s="39" t="s">
        <v>12281</v>
      </c>
      <c r="F505" s="38">
        <v>8268007788</v>
      </c>
      <c r="G505" s="40" t="s">
        <v>12282</v>
      </c>
      <c r="H505" s="2">
        <v>2100000</v>
      </c>
      <c r="I505" s="2"/>
      <c r="J505" s="2">
        <v>378000</v>
      </c>
      <c r="K505" s="3">
        <f t="shared" si="10"/>
        <v>2478000</v>
      </c>
      <c r="L505" s="41">
        <v>44635.729166666664</v>
      </c>
      <c r="M505" s="39">
        <v>44467026</v>
      </c>
      <c r="N505" s="39" t="s">
        <v>3282</v>
      </c>
      <c r="O505" s="40" t="s">
        <v>12283</v>
      </c>
      <c r="P505" s="41">
        <v>44656</v>
      </c>
      <c r="Q505" s="42" t="s">
        <v>2417</v>
      </c>
      <c r="R505" s="68"/>
    </row>
    <row r="506" spans="1:18" s="70" customFormat="1" ht="12.75" customHeight="1" x14ac:dyDescent="0.2">
      <c r="A506" s="38" t="s">
        <v>9369</v>
      </c>
      <c r="B506" s="42" t="s">
        <v>9370</v>
      </c>
      <c r="C506" s="42" t="s">
        <v>9371</v>
      </c>
      <c r="D506" s="38">
        <v>508442</v>
      </c>
      <c r="E506" s="42" t="s">
        <v>659</v>
      </c>
      <c r="F506" s="38">
        <v>8263000170</v>
      </c>
      <c r="G506" s="40">
        <v>275</v>
      </c>
      <c r="H506" s="3">
        <v>2098618.58</v>
      </c>
      <c r="I506" s="3"/>
      <c r="J506" s="3">
        <v>377751.42</v>
      </c>
      <c r="K506" s="3">
        <f t="shared" si="10"/>
        <v>2476370</v>
      </c>
      <c r="L506" s="41">
        <v>44533.729166666664</v>
      </c>
      <c r="M506" s="39">
        <v>6870322932</v>
      </c>
      <c r="N506" s="42" t="s">
        <v>315</v>
      </c>
      <c r="O506" s="42" t="s">
        <v>9372</v>
      </c>
      <c r="P506" s="60">
        <v>44571</v>
      </c>
      <c r="Q506" s="42" t="s">
        <v>243</v>
      </c>
      <c r="R506" s="68"/>
    </row>
    <row r="507" spans="1:18" s="70" customFormat="1" ht="12.75" customHeight="1" x14ac:dyDescent="0.25">
      <c r="A507" s="38" t="s">
        <v>12532</v>
      </c>
      <c r="B507" s="42" t="s">
        <v>12533</v>
      </c>
      <c r="C507" s="42" t="s">
        <v>12534</v>
      </c>
      <c r="D507" s="38">
        <v>301334</v>
      </c>
      <c r="E507" s="82" t="s">
        <v>12535</v>
      </c>
      <c r="F507" s="38">
        <v>8263000156</v>
      </c>
      <c r="G507" s="40" t="s">
        <v>12536</v>
      </c>
      <c r="H507" s="3">
        <v>2094619.4</v>
      </c>
      <c r="I507" s="3"/>
      <c r="J507" s="3">
        <v>377031.6</v>
      </c>
      <c r="K507" s="3">
        <f t="shared" si="10"/>
        <v>2471651</v>
      </c>
      <c r="L507" s="41">
        <v>44599.729166666664</v>
      </c>
      <c r="M507" s="39">
        <v>6870008088</v>
      </c>
      <c r="N507" s="42" t="s">
        <v>315</v>
      </c>
      <c r="O507" s="42" t="s">
        <v>12537</v>
      </c>
      <c r="P507" s="60">
        <v>44671</v>
      </c>
      <c r="Q507" s="42" t="s">
        <v>243</v>
      </c>
      <c r="R507" s="68"/>
    </row>
    <row r="508" spans="1:18" s="70" customFormat="1" ht="12.75" customHeight="1" x14ac:dyDescent="0.2">
      <c r="A508" s="38" t="s">
        <v>3640</v>
      </c>
      <c r="B508" s="39" t="s">
        <v>3641</v>
      </c>
      <c r="C508" s="39" t="s">
        <v>3642</v>
      </c>
      <c r="D508" s="38">
        <v>405485</v>
      </c>
      <c r="E508" s="39" t="s">
        <v>3628</v>
      </c>
      <c r="F508" s="38">
        <v>8263000090</v>
      </c>
      <c r="G508" s="40" t="s">
        <v>3643</v>
      </c>
      <c r="H508" s="2">
        <v>2085750.8474576273</v>
      </c>
      <c r="I508" s="2"/>
      <c r="J508" s="2">
        <v>375435.15254237287</v>
      </c>
      <c r="K508" s="3">
        <f t="shared" si="10"/>
        <v>2461186</v>
      </c>
      <c r="L508" s="41">
        <v>44364.729166666664</v>
      </c>
      <c r="M508" s="39">
        <v>6870144496</v>
      </c>
      <c r="N508" s="39" t="s">
        <v>52</v>
      </c>
      <c r="O508" s="40" t="s">
        <v>3644</v>
      </c>
      <c r="P508" s="41">
        <v>44414</v>
      </c>
      <c r="Q508" s="39" t="s">
        <v>54</v>
      </c>
      <c r="R508" s="68"/>
    </row>
    <row r="509" spans="1:18" s="70" customFormat="1" ht="12.75" customHeight="1" x14ac:dyDescent="0.2">
      <c r="A509" s="38" t="s">
        <v>7046</v>
      </c>
      <c r="B509" s="39" t="s">
        <v>7047</v>
      </c>
      <c r="C509" s="39" t="s">
        <v>7048</v>
      </c>
      <c r="D509" s="58">
        <v>408148</v>
      </c>
      <c r="E509" s="39" t="s">
        <v>1224</v>
      </c>
      <c r="F509" s="38">
        <v>8263000145</v>
      </c>
      <c r="G509" s="40" t="s">
        <v>7049</v>
      </c>
      <c r="H509" s="2">
        <v>2083845.7627118644</v>
      </c>
      <c r="I509" s="2"/>
      <c r="J509" s="2">
        <v>375092.23728813557</v>
      </c>
      <c r="K509" s="3">
        <f t="shared" si="10"/>
        <v>2458938</v>
      </c>
      <c r="L509" s="41">
        <v>44461.729166666664</v>
      </c>
      <c r="M509" s="39">
        <v>6870321061</v>
      </c>
      <c r="N509" s="39" t="s">
        <v>3282</v>
      </c>
      <c r="O509" s="40" t="s">
        <v>6886</v>
      </c>
      <c r="P509" s="41">
        <v>44457</v>
      </c>
      <c r="Q509" s="42" t="s">
        <v>2417</v>
      </c>
      <c r="R509" s="68"/>
    </row>
    <row r="510" spans="1:18" s="70" customFormat="1" ht="12.75" customHeight="1" x14ac:dyDescent="0.2">
      <c r="A510" s="38" t="s">
        <v>9081</v>
      </c>
      <c r="B510" s="42" t="s">
        <v>9082</v>
      </c>
      <c r="C510" s="42" t="s">
        <v>9083</v>
      </c>
      <c r="D510" s="38">
        <v>821190</v>
      </c>
      <c r="E510" s="42" t="s">
        <v>1965</v>
      </c>
      <c r="F510" s="38">
        <v>8263000154</v>
      </c>
      <c r="G510" s="40" t="s">
        <v>9084</v>
      </c>
      <c r="H510" s="3">
        <v>2074109.38</v>
      </c>
      <c r="I510" s="3"/>
      <c r="J510" s="3">
        <v>373339.68839999998</v>
      </c>
      <c r="K510" s="3">
        <f t="shared" si="10"/>
        <v>2447449.0683999998</v>
      </c>
      <c r="L510" s="41">
        <v>44511.729166666664</v>
      </c>
      <c r="M510" s="39">
        <v>6870308435</v>
      </c>
      <c r="N510" s="42" t="s">
        <v>315</v>
      </c>
      <c r="O510" s="42">
        <v>112211363096</v>
      </c>
      <c r="P510" s="60">
        <v>44552</v>
      </c>
      <c r="Q510" s="42" t="s">
        <v>243</v>
      </c>
      <c r="R510" s="68"/>
    </row>
    <row r="511" spans="1:18" s="70" customFormat="1" ht="12.75" customHeight="1" x14ac:dyDescent="0.2">
      <c r="A511" s="38" t="s">
        <v>10289</v>
      </c>
      <c r="B511" s="39" t="s">
        <v>10290</v>
      </c>
      <c r="C511" s="39" t="s">
        <v>10291</v>
      </c>
      <c r="D511" s="38">
        <v>401972</v>
      </c>
      <c r="E511" s="39" t="s">
        <v>842</v>
      </c>
      <c r="F511" s="38">
        <v>8263000049</v>
      </c>
      <c r="G511" s="40" t="s">
        <v>10292</v>
      </c>
      <c r="H511" s="2">
        <v>2072070.4</v>
      </c>
      <c r="I511" s="2">
        <v>0</v>
      </c>
      <c r="J511" s="2">
        <v>372972.67199999996</v>
      </c>
      <c r="K511" s="3">
        <f t="shared" si="10"/>
        <v>2445043.0719999997</v>
      </c>
      <c r="L511" s="41">
        <v>44557.729166666664</v>
      </c>
      <c r="M511" s="39">
        <v>6870367048</v>
      </c>
      <c r="N511" s="39" t="s">
        <v>52</v>
      </c>
      <c r="O511" s="40"/>
      <c r="P511" s="41"/>
      <c r="Q511" s="39" t="s">
        <v>54</v>
      </c>
      <c r="R511" s="68"/>
    </row>
    <row r="512" spans="1:18" s="70" customFormat="1" ht="12.75" customHeight="1" x14ac:dyDescent="0.2">
      <c r="A512" s="38" t="s">
        <v>13770</v>
      </c>
      <c r="B512" s="39" t="s">
        <v>13771</v>
      </c>
      <c r="C512" s="39" t="s">
        <v>13772</v>
      </c>
      <c r="D512" s="38">
        <v>919962</v>
      </c>
      <c r="E512" s="39" t="s">
        <v>6950</v>
      </c>
      <c r="F512" s="38">
        <v>8263000121</v>
      </c>
      <c r="G512" s="40" t="s">
        <v>13773</v>
      </c>
      <c r="H512" s="3">
        <v>2070622.08</v>
      </c>
      <c r="I512" s="3"/>
      <c r="J512" s="2">
        <v>372711.92</v>
      </c>
      <c r="K512" s="3">
        <f t="shared" si="10"/>
        <v>2443334</v>
      </c>
      <c r="L512" s="41">
        <v>44714.729166666664</v>
      </c>
      <c r="M512" s="39">
        <v>6870080051</v>
      </c>
      <c r="N512" s="39" t="s">
        <v>3282</v>
      </c>
      <c r="O512" s="40">
        <v>207018298644</v>
      </c>
      <c r="P512" s="41">
        <v>44745</v>
      </c>
      <c r="Q512" s="42" t="s">
        <v>2417</v>
      </c>
      <c r="R512" s="68"/>
    </row>
    <row r="513" spans="1:18" s="70" customFormat="1" ht="12.75" customHeight="1" x14ac:dyDescent="0.2">
      <c r="A513" s="38" t="s">
        <v>3040</v>
      </c>
      <c r="B513" s="39" t="s">
        <v>3041</v>
      </c>
      <c r="C513" s="39" t="s">
        <v>3042</v>
      </c>
      <c r="D513" s="38">
        <v>401972</v>
      </c>
      <c r="E513" s="39" t="s">
        <v>842</v>
      </c>
      <c r="F513" s="38">
        <v>8263000049</v>
      </c>
      <c r="G513" s="40" t="s">
        <v>3043</v>
      </c>
      <c r="H513" s="2">
        <v>2068000</v>
      </c>
      <c r="I513" s="2">
        <v>2440.2400000000002</v>
      </c>
      <c r="J513" s="2">
        <v>372240</v>
      </c>
      <c r="K513" s="3">
        <f t="shared" si="10"/>
        <v>2442680.2400000002</v>
      </c>
      <c r="L513" s="41">
        <v>44334.729166666664</v>
      </c>
      <c r="M513" s="39">
        <v>6870109092</v>
      </c>
      <c r="N513" s="39" t="s">
        <v>52</v>
      </c>
      <c r="O513" s="40" t="s">
        <v>3016</v>
      </c>
      <c r="P513" s="41">
        <v>44378</v>
      </c>
      <c r="Q513" s="39" t="s">
        <v>54</v>
      </c>
      <c r="R513" s="68"/>
    </row>
    <row r="514" spans="1:18" s="70" customFormat="1" ht="12.75" customHeight="1" x14ac:dyDescent="0.2">
      <c r="A514" s="38">
        <v>203</v>
      </c>
      <c r="B514" s="39" t="s">
        <v>20059</v>
      </c>
      <c r="C514" s="39" t="s">
        <v>20060</v>
      </c>
      <c r="D514" s="38">
        <v>405624</v>
      </c>
      <c r="E514" s="39" t="s">
        <v>20061</v>
      </c>
      <c r="F514" s="38">
        <v>8263000307</v>
      </c>
      <c r="G514" s="40">
        <v>312547</v>
      </c>
      <c r="H514" s="2">
        <v>2067562.7118644069</v>
      </c>
      <c r="I514" s="2"/>
      <c r="J514" s="2">
        <v>372161.28813559323</v>
      </c>
      <c r="K514" s="3">
        <f t="shared" si="10"/>
        <v>2439724</v>
      </c>
      <c r="L514" s="41">
        <v>45096.729166666664</v>
      </c>
      <c r="M514" s="39">
        <v>1246451610</v>
      </c>
      <c r="N514" s="39" t="s">
        <v>8899</v>
      </c>
      <c r="O514" s="40">
        <v>308037610591</v>
      </c>
      <c r="P514" s="41">
        <v>45143</v>
      </c>
      <c r="Q514" s="42" t="s">
        <v>8901</v>
      </c>
      <c r="R514" s="68"/>
    </row>
    <row r="515" spans="1:18" s="70" customFormat="1" ht="12.75" customHeight="1" x14ac:dyDescent="0.2">
      <c r="A515" s="38" t="s">
        <v>22128</v>
      </c>
      <c r="B515" s="39" t="s">
        <v>22129</v>
      </c>
      <c r="C515" s="39" t="s">
        <v>22130</v>
      </c>
      <c r="D515" s="38">
        <v>402406</v>
      </c>
      <c r="E515" s="39" t="s">
        <v>22075</v>
      </c>
      <c r="F515" s="38">
        <v>8263000327</v>
      </c>
      <c r="G515" s="40">
        <v>164</v>
      </c>
      <c r="H515" s="2">
        <v>2065000</v>
      </c>
      <c r="I515" s="2"/>
      <c r="J515" s="2">
        <v>371700</v>
      </c>
      <c r="K515" s="3">
        <f t="shared" si="10"/>
        <v>2436700</v>
      </c>
      <c r="L515" s="41">
        <v>45344.729166666664</v>
      </c>
      <c r="M515" s="39">
        <v>1246737067</v>
      </c>
      <c r="N515" s="39" t="s">
        <v>18453</v>
      </c>
      <c r="O515" s="40" t="s">
        <v>22131</v>
      </c>
      <c r="P515" s="41">
        <v>45368</v>
      </c>
      <c r="Q515" s="62" t="s">
        <v>21</v>
      </c>
      <c r="R515" s="68"/>
    </row>
    <row r="516" spans="1:18" s="70" customFormat="1" ht="12.75" customHeight="1" x14ac:dyDescent="0.2">
      <c r="A516" s="38" t="s">
        <v>14862</v>
      </c>
      <c r="B516" s="39" t="s">
        <v>14863</v>
      </c>
      <c r="C516" s="39" t="s">
        <v>14864</v>
      </c>
      <c r="D516" s="38">
        <v>508442</v>
      </c>
      <c r="E516" s="39" t="s">
        <v>659</v>
      </c>
      <c r="F516" s="38">
        <v>8263000242</v>
      </c>
      <c r="G516" s="40">
        <v>71</v>
      </c>
      <c r="H516" s="2">
        <v>2056450.8474576273</v>
      </c>
      <c r="I516" s="2"/>
      <c r="J516" s="2">
        <v>370161.15254237287</v>
      </c>
      <c r="K516" s="3">
        <f t="shared" si="10"/>
        <v>2426612</v>
      </c>
      <c r="L516" s="41">
        <v>44769.729166666664</v>
      </c>
      <c r="M516" s="39">
        <v>6870157025</v>
      </c>
      <c r="N516" s="39" t="s">
        <v>3282</v>
      </c>
      <c r="O516" s="40" t="s">
        <v>14865</v>
      </c>
      <c r="P516" s="41">
        <v>44792</v>
      </c>
      <c r="Q516" s="42" t="s">
        <v>2417</v>
      </c>
      <c r="R516" s="68"/>
    </row>
    <row r="517" spans="1:18" s="70" customFormat="1" ht="12.75" customHeight="1" x14ac:dyDescent="0.2">
      <c r="A517" s="38" t="s">
        <v>11029</v>
      </c>
      <c r="B517" s="42" t="s">
        <v>11030</v>
      </c>
      <c r="C517" s="42" t="s">
        <v>11031</v>
      </c>
      <c r="D517" s="38">
        <v>300286</v>
      </c>
      <c r="E517" s="42" t="s">
        <v>3944</v>
      </c>
      <c r="F517" s="38">
        <v>8263000075</v>
      </c>
      <c r="G517" s="40">
        <v>712732937</v>
      </c>
      <c r="H517" s="3">
        <v>2054000</v>
      </c>
      <c r="I517" s="3"/>
      <c r="J517" s="3">
        <v>369720</v>
      </c>
      <c r="K517" s="3">
        <f t="shared" si="10"/>
        <v>2423720</v>
      </c>
      <c r="L517" s="41">
        <v>44595.729166666664</v>
      </c>
      <c r="M517" s="39">
        <v>6870394724</v>
      </c>
      <c r="N517" s="42" t="s">
        <v>315</v>
      </c>
      <c r="O517" s="42" t="s">
        <v>11032</v>
      </c>
      <c r="P517" s="60">
        <v>44621</v>
      </c>
      <c r="Q517" s="42" t="s">
        <v>243</v>
      </c>
      <c r="R517" s="68"/>
    </row>
    <row r="518" spans="1:18" s="70" customFormat="1" ht="12.75" customHeight="1" x14ac:dyDescent="0.2">
      <c r="A518" s="38" t="s">
        <v>12625</v>
      </c>
      <c r="B518" s="42" t="s">
        <v>12626</v>
      </c>
      <c r="C518" s="42" t="s">
        <v>12627</v>
      </c>
      <c r="D518" s="38">
        <v>138349</v>
      </c>
      <c r="E518" s="42" t="s">
        <v>12407</v>
      </c>
      <c r="F518" s="38">
        <v>8263000146</v>
      </c>
      <c r="G518" s="40" t="s">
        <v>12628</v>
      </c>
      <c r="H518" s="3">
        <v>2051728</v>
      </c>
      <c r="I518" s="3"/>
      <c r="J518" s="3">
        <v>369311.04</v>
      </c>
      <c r="K518" s="3">
        <f t="shared" ref="K518:K581" si="11">SUM(H518:J518)</f>
        <v>2421039.04</v>
      </c>
      <c r="L518" s="41">
        <v>44650.729166666664</v>
      </c>
      <c r="M518" s="39">
        <v>6870017426</v>
      </c>
      <c r="N518" s="42" t="s">
        <v>315</v>
      </c>
      <c r="O518" s="42" t="s">
        <v>12629</v>
      </c>
      <c r="P518" s="60">
        <v>44674</v>
      </c>
      <c r="Q518" s="42" t="s">
        <v>243</v>
      </c>
      <c r="R518" s="68"/>
    </row>
    <row r="519" spans="1:18" s="70" customFormat="1" ht="12.75" customHeight="1" x14ac:dyDescent="0.2">
      <c r="A519" s="38" t="s">
        <v>15036</v>
      </c>
      <c r="B519" s="39" t="s">
        <v>15037</v>
      </c>
      <c r="C519" s="39" t="s">
        <v>15038</v>
      </c>
      <c r="D519" s="38">
        <v>919962</v>
      </c>
      <c r="E519" s="39" t="s">
        <v>6950</v>
      </c>
      <c r="F519" s="38">
        <v>8263000121</v>
      </c>
      <c r="G519" s="40" t="s">
        <v>15039</v>
      </c>
      <c r="H519" s="3">
        <v>2046905.1</v>
      </c>
      <c r="I519" s="3"/>
      <c r="J519" s="2">
        <v>368442.9</v>
      </c>
      <c r="K519" s="3">
        <f t="shared" si="11"/>
        <v>2415348</v>
      </c>
      <c r="L519" s="41">
        <v>44762.729166666664</v>
      </c>
      <c r="M519" s="39">
        <v>6870167192</v>
      </c>
      <c r="N519" s="39" t="s">
        <v>3282</v>
      </c>
      <c r="O519" s="40">
        <v>208259119325</v>
      </c>
      <c r="P519" s="41">
        <v>44799</v>
      </c>
      <c r="Q519" s="42" t="s">
        <v>2417</v>
      </c>
      <c r="R519" s="68"/>
    </row>
    <row r="520" spans="1:18" s="70" customFormat="1" ht="12.75" hidden="1" customHeight="1" x14ac:dyDescent="0.2">
      <c r="A520" s="38" t="s">
        <v>3203</v>
      </c>
      <c r="B520" s="42" t="s">
        <v>3204</v>
      </c>
      <c r="C520" s="42" t="s">
        <v>3205</v>
      </c>
      <c r="D520" s="58">
        <v>402300</v>
      </c>
      <c r="E520" s="42" t="s">
        <v>230</v>
      </c>
      <c r="F520" s="38">
        <v>8263000114</v>
      </c>
      <c r="G520" s="40" t="s">
        <v>3206</v>
      </c>
      <c r="H520" s="3">
        <v>2042238.32</v>
      </c>
      <c r="I520" s="3"/>
      <c r="J520" s="3">
        <v>367602.89760000003</v>
      </c>
      <c r="K520" s="3">
        <f t="shared" si="11"/>
        <v>2409841.2176000001</v>
      </c>
      <c r="L520" s="41">
        <v>44347.729166666664</v>
      </c>
      <c r="M520" s="39">
        <v>6870116815</v>
      </c>
      <c r="N520" s="42" t="s">
        <v>315</v>
      </c>
      <c r="O520" s="42" t="s">
        <v>3207</v>
      </c>
      <c r="P520" s="60">
        <v>44341</v>
      </c>
      <c r="Q520" s="42" t="s">
        <v>243</v>
      </c>
      <c r="R520" s="68" t="s">
        <v>506</v>
      </c>
    </row>
    <row r="521" spans="1:18" s="70" customFormat="1" ht="12.75" customHeight="1" x14ac:dyDescent="0.2">
      <c r="A521" s="38" t="s">
        <v>7017</v>
      </c>
      <c r="B521" s="39" t="s">
        <v>7018</v>
      </c>
      <c r="C521" s="39" t="s">
        <v>7019</v>
      </c>
      <c r="D521" s="38">
        <v>919962</v>
      </c>
      <c r="E521" s="39" t="s">
        <v>6950</v>
      </c>
      <c r="F521" s="38">
        <v>8263000121</v>
      </c>
      <c r="G521" s="40" t="s">
        <v>7020</v>
      </c>
      <c r="H521" s="3">
        <v>2041800</v>
      </c>
      <c r="I521" s="3"/>
      <c r="J521" s="2">
        <v>367524</v>
      </c>
      <c r="K521" s="3">
        <f t="shared" si="11"/>
        <v>2409324</v>
      </c>
      <c r="L521" s="41">
        <v>44429.729166666664</v>
      </c>
      <c r="M521" s="39">
        <v>6870233024</v>
      </c>
      <c r="N521" s="39" t="s">
        <v>3282</v>
      </c>
      <c r="O521" s="40">
        <v>110149453477</v>
      </c>
      <c r="P521" s="41">
        <v>44484</v>
      </c>
      <c r="Q521" s="42" t="s">
        <v>2417</v>
      </c>
      <c r="R521" s="68"/>
    </row>
    <row r="522" spans="1:18" s="70" customFormat="1" ht="12.75" customHeight="1" x14ac:dyDescent="0.2">
      <c r="A522" s="38" t="s">
        <v>12900</v>
      </c>
      <c r="B522" s="39" t="s">
        <v>12901</v>
      </c>
      <c r="C522" s="39" t="s">
        <v>12902</v>
      </c>
      <c r="D522" s="38">
        <v>137974</v>
      </c>
      <c r="E522" s="39" t="s">
        <v>3527</v>
      </c>
      <c r="F522" s="38">
        <v>8263000113</v>
      </c>
      <c r="G522" s="65" t="s">
        <v>12903</v>
      </c>
      <c r="H522" s="36">
        <v>2028873</v>
      </c>
      <c r="I522" s="2"/>
      <c r="J522" s="2">
        <v>365197.14</v>
      </c>
      <c r="K522" s="3">
        <f t="shared" si="11"/>
        <v>2394070.14</v>
      </c>
      <c r="L522" s="41">
        <v>44592.729166666664</v>
      </c>
      <c r="M522" s="39">
        <v>6870031530</v>
      </c>
      <c r="N522" s="39" t="s">
        <v>3282</v>
      </c>
      <c r="O522" s="40" t="s">
        <v>12904</v>
      </c>
      <c r="P522" s="41">
        <v>44685</v>
      </c>
      <c r="Q522" s="42" t="s">
        <v>2417</v>
      </c>
      <c r="R522" s="68"/>
    </row>
    <row r="523" spans="1:18" s="70" customFormat="1" ht="12.75" customHeight="1" x14ac:dyDescent="0.2">
      <c r="A523" s="38" t="s">
        <v>7576</v>
      </c>
      <c r="B523" s="42" t="s">
        <v>7577</v>
      </c>
      <c r="C523" s="42" t="s">
        <v>7578</v>
      </c>
      <c r="D523" s="38">
        <v>501497</v>
      </c>
      <c r="E523" s="42" t="s">
        <v>7579</v>
      </c>
      <c r="F523" s="38">
        <v>8263000089</v>
      </c>
      <c r="G523" s="40" t="s">
        <v>7580</v>
      </c>
      <c r="H523" s="3">
        <v>2027500</v>
      </c>
      <c r="I523" s="3"/>
      <c r="J523" s="3">
        <v>364950</v>
      </c>
      <c r="K523" s="3">
        <f t="shared" si="11"/>
        <v>2392450</v>
      </c>
      <c r="L523" s="41">
        <v>44428.729166666664</v>
      </c>
      <c r="M523" s="39">
        <v>6870259418</v>
      </c>
      <c r="N523" s="42" t="s">
        <v>315</v>
      </c>
      <c r="O523" s="42" t="s">
        <v>7581</v>
      </c>
      <c r="P523" s="60">
        <v>44504</v>
      </c>
      <c r="Q523" s="42" t="s">
        <v>243</v>
      </c>
      <c r="R523" s="68"/>
    </row>
    <row r="524" spans="1:18" s="70" customFormat="1" ht="12.75" customHeight="1" x14ac:dyDescent="0.2">
      <c r="A524" s="38" t="s">
        <v>15003</v>
      </c>
      <c r="B524" s="39" t="s">
        <v>15004</v>
      </c>
      <c r="C524" s="39" t="s">
        <v>15005</v>
      </c>
      <c r="D524" s="38">
        <v>812140</v>
      </c>
      <c r="E524" s="42" t="s">
        <v>446</v>
      </c>
      <c r="F524" s="38">
        <v>8268009550</v>
      </c>
      <c r="G524" s="40" t="s">
        <v>15006</v>
      </c>
      <c r="H524" s="2">
        <v>2026558</v>
      </c>
      <c r="I524" s="2"/>
      <c r="J524" s="2">
        <v>364780.44</v>
      </c>
      <c r="K524" s="3">
        <f t="shared" si="11"/>
        <v>2391338.44</v>
      </c>
      <c r="L524" s="41">
        <v>44786.729166666664</v>
      </c>
      <c r="M524" s="39">
        <v>44093834</v>
      </c>
      <c r="N524" s="39" t="s">
        <v>52</v>
      </c>
      <c r="O524" s="40">
        <v>208293310369</v>
      </c>
      <c r="P524" s="41">
        <v>44805</v>
      </c>
      <c r="Q524" s="39" t="s">
        <v>54</v>
      </c>
      <c r="R524" s="68"/>
    </row>
    <row r="525" spans="1:18" s="70" customFormat="1" ht="12.75" customHeight="1" x14ac:dyDescent="0.25">
      <c r="A525" s="38" t="s">
        <v>6170</v>
      </c>
      <c r="B525" s="42" t="s">
        <v>6171</v>
      </c>
      <c r="C525" s="42" t="s">
        <v>6172</v>
      </c>
      <c r="D525" s="38">
        <v>122097</v>
      </c>
      <c r="E525" s="82" t="s">
        <v>620</v>
      </c>
      <c r="F525" s="38">
        <v>8263000139</v>
      </c>
      <c r="G525" s="40" t="s">
        <v>6173</v>
      </c>
      <c r="H525" s="3">
        <v>2023679.6</v>
      </c>
      <c r="I525" s="3"/>
      <c r="J525" s="3">
        <v>364262.40000000002</v>
      </c>
      <c r="K525" s="3">
        <f t="shared" si="11"/>
        <v>2387942</v>
      </c>
      <c r="L525" s="41">
        <v>44427</v>
      </c>
      <c r="M525" s="39">
        <v>6870211959</v>
      </c>
      <c r="N525" s="42" t="s">
        <v>315</v>
      </c>
      <c r="O525" s="42" t="s">
        <v>6174</v>
      </c>
      <c r="P525" s="60">
        <v>44467</v>
      </c>
      <c r="Q525" s="42" t="s">
        <v>243</v>
      </c>
      <c r="R525" s="68"/>
    </row>
    <row r="526" spans="1:18" s="70" customFormat="1" ht="12.75" customHeight="1" x14ac:dyDescent="0.25">
      <c r="A526" s="38">
        <v>434</v>
      </c>
      <c r="B526" s="39" t="s">
        <v>17711</v>
      </c>
      <c r="C526" s="39" t="s">
        <v>17712</v>
      </c>
      <c r="D526" s="38">
        <v>122097</v>
      </c>
      <c r="E526" s="77" t="s">
        <v>620</v>
      </c>
      <c r="F526" s="38">
        <v>8263000287</v>
      </c>
      <c r="G526" s="40" t="s">
        <v>17713</v>
      </c>
      <c r="H526" s="3">
        <v>2020064.4067796611</v>
      </c>
      <c r="I526" s="3"/>
      <c r="J526" s="2">
        <v>363611.59322033898</v>
      </c>
      <c r="K526" s="3">
        <f t="shared" si="11"/>
        <v>2383676</v>
      </c>
      <c r="L526" s="41">
        <v>44949.729166666664</v>
      </c>
      <c r="M526" s="39">
        <v>6870387183</v>
      </c>
      <c r="N526" s="39" t="s">
        <v>8899</v>
      </c>
      <c r="O526" s="40" t="s">
        <v>17714</v>
      </c>
      <c r="P526" s="41">
        <v>44988</v>
      </c>
      <c r="Q526" s="42" t="s">
        <v>8901</v>
      </c>
      <c r="R526" s="68"/>
    </row>
    <row r="527" spans="1:18" s="70" customFormat="1" ht="12.75" customHeight="1" x14ac:dyDescent="0.2">
      <c r="A527" s="38" t="s">
        <v>3044</v>
      </c>
      <c r="B527" s="39" t="s">
        <v>3045</v>
      </c>
      <c r="C527" s="39" t="s">
        <v>3046</v>
      </c>
      <c r="D527" s="38">
        <v>401972</v>
      </c>
      <c r="E527" s="39" t="s">
        <v>842</v>
      </c>
      <c r="F527" s="38">
        <v>8263000049</v>
      </c>
      <c r="G527" s="40" t="s">
        <v>3047</v>
      </c>
      <c r="H527" s="2">
        <v>2009000</v>
      </c>
      <c r="I527" s="2">
        <v>2370.62</v>
      </c>
      <c r="J527" s="2">
        <v>361620</v>
      </c>
      <c r="K527" s="3">
        <f t="shared" si="11"/>
        <v>2372990.62</v>
      </c>
      <c r="L527" s="41">
        <v>44322.729166666664</v>
      </c>
      <c r="M527" s="39">
        <v>6870109104</v>
      </c>
      <c r="N527" s="39" t="s">
        <v>52</v>
      </c>
      <c r="O527" s="40" t="s">
        <v>3016</v>
      </c>
      <c r="P527" s="41">
        <v>44378</v>
      </c>
      <c r="Q527" s="39" t="s">
        <v>54</v>
      </c>
      <c r="R527" s="68"/>
    </row>
    <row r="528" spans="1:18" s="70" customFormat="1" ht="12.75" customHeight="1" x14ac:dyDescent="0.2">
      <c r="A528" s="38" t="s">
        <v>15842</v>
      </c>
      <c r="B528" s="39" t="s">
        <v>15843</v>
      </c>
      <c r="C528" s="39" t="s">
        <v>15844</v>
      </c>
      <c r="D528" s="58">
        <v>134880</v>
      </c>
      <c r="E528" s="39" t="s">
        <v>14394</v>
      </c>
      <c r="F528" s="38">
        <v>8263000259</v>
      </c>
      <c r="G528" s="40" t="s">
        <v>15845</v>
      </c>
      <c r="H528" s="2">
        <v>2008952</v>
      </c>
      <c r="I528" s="2"/>
      <c r="J528" s="2">
        <v>361611.36</v>
      </c>
      <c r="K528" s="3">
        <f t="shared" si="11"/>
        <v>2370563.36</v>
      </c>
      <c r="L528" s="41">
        <v>44833.729166666664</v>
      </c>
      <c r="M528" s="39">
        <v>6870242970</v>
      </c>
      <c r="N528" s="39" t="s">
        <v>3282</v>
      </c>
      <c r="O528" s="40" t="s">
        <v>15846</v>
      </c>
      <c r="P528" s="41">
        <v>44890</v>
      </c>
      <c r="Q528" s="42" t="s">
        <v>2417</v>
      </c>
      <c r="R528" s="68"/>
    </row>
    <row r="529" spans="1:18" s="70" customFormat="1" ht="12.75" customHeight="1" x14ac:dyDescent="0.2">
      <c r="A529" s="38" t="s">
        <v>7432</v>
      </c>
      <c r="B529" s="42" t="s">
        <v>7433</v>
      </c>
      <c r="C529" s="42" t="s">
        <v>7434</v>
      </c>
      <c r="D529" s="58">
        <v>405267</v>
      </c>
      <c r="E529" s="39" t="s">
        <v>1224</v>
      </c>
      <c r="F529" s="38">
        <v>8263000147</v>
      </c>
      <c r="G529" s="40" t="s">
        <v>7435</v>
      </c>
      <c r="H529" s="3">
        <v>2007938.16</v>
      </c>
      <c r="I529" s="3"/>
      <c r="J529" s="3">
        <v>361428.84</v>
      </c>
      <c r="K529" s="3">
        <f t="shared" si="11"/>
        <v>2369367</v>
      </c>
      <c r="L529" s="41">
        <v>44475.729166666664</v>
      </c>
      <c r="M529" s="39">
        <v>6870279889</v>
      </c>
      <c r="N529" s="42" t="s">
        <v>315</v>
      </c>
      <c r="O529" s="42" t="s">
        <v>7431</v>
      </c>
      <c r="P529" s="60">
        <v>44463</v>
      </c>
      <c r="Q529" s="42" t="s">
        <v>243</v>
      </c>
      <c r="R529" s="68"/>
    </row>
    <row r="530" spans="1:18" s="70" customFormat="1" ht="12.75" customHeight="1" x14ac:dyDescent="0.2">
      <c r="A530" s="38" t="s">
        <v>13159</v>
      </c>
      <c r="B530" s="42" t="s">
        <v>13160</v>
      </c>
      <c r="C530" s="42" t="s">
        <v>13161</v>
      </c>
      <c r="D530" s="38">
        <v>138349</v>
      </c>
      <c r="E530" s="42" t="s">
        <v>12407</v>
      </c>
      <c r="F530" s="38">
        <v>8263000146</v>
      </c>
      <c r="G530" s="40" t="s">
        <v>13162</v>
      </c>
      <c r="H530" s="3">
        <v>2003345</v>
      </c>
      <c r="I530" s="3"/>
      <c r="J530" s="3">
        <v>360602.1</v>
      </c>
      <c r="K530" s="3">
        <f t="shared" si="11"/>
        <v>2363947.1</v>
      </c>
      <c r="L530" s="41">
        <v>44670.729166666664</v>
      </c>
      <c r="M530" s="39">
        <v>6870038710</v>
      </c>
      <c r="N530" s="42" t="s">
        <v>315</v>
      </c>
      <c r="O530" s="42" t="s">
        <v>13163</v>
      </c>
      <c r="P530" s="60">
        <v>44692</v>
      </c>
      <c r="Q530" s="42" t="s">
        <v>243</v>
      </c>
      <c r="R530" s="68"/>
    </row>
    <row r="531" spans="1:18" s="70" customFormat="1" ht="12.75" customHeight="1" x14ac:dyDescent="0.2">
      <c r="A531" s="38" t="s">
        <v>5240</v>
      </c>
      <c r="B531" s="39" t="s">
        <v>5241</v>
      </c>
      <c r="C531" s="39" t="s">
        <v>5242</v>
      </c>
      <c r="D531" s="38">
        <v>821027</v>
      </c>
      <c r="E531" s="39" t="s">
        <v>474</v>
      </c>
      <c r="F531" s="38">
        <v>8268005622</v>
      </c>
      <c r="G531" s="40" t="s">
        <v>5243</v>
      </c>
      <c r="H531" s="2">
        <v>2001950.8474576273</v>
      </c>
      <c r="I531" s="2"/>
      <c r="J531" s="2">
        <v>360351.15254237287</v>
      </c>
      <c r="K531" s="3">
        <f t="shared" si="11"/>
        <v>2362302</v>
      </c>
      <c r="L531" s="41">
        <v>44399.729166666664</v>
      </c>
      <c r="M531" s="39">
        <v>44035917</v>
      </c>
      <c r="N531" s="39" t="s">
        <v>52</v>
      </c>
      <c r="O531" s="40" t="s">
        <v>5244</v>
      </c>
      <c r="P531" s="41">
        <v>44437</v>
      </c>
      <c r="Q531" s="39" t="s">
        <v>54</v>
      </c>
      <c r="R531" s="68"/>
    </row>
    <row r="532" spans="1:18" s="70" customFormat="1" ht="12.75" hidden="1" customHeight="1" x14ac:dyDescent="0.2">
      <c r="A532" s="38" t="s">
        <v>3826</v>
      </c>
      <c r="B532" s="42" t="s">
        <v>3827</v>
      </c>
      <c r="C532" s="42" t="s">
        <v>3828</v>
      </c>
      <c r="D532" s="58">
        <v>402300</v>
      </c>
      <c r="E532" s="42" t="s">
        <v>230</v>
      </c>
      <c r="F532" s="38">
        <v>8263000114</v>
      </c>
      <c r="G532" s="40" t="s">
        <v>3829</v>
      </c>
      <c r="H532" s="3">
        <v>2001333.49</v>
      </c>
      <c r="I532" s="3"/>
      <c r="J532" s="3">
        <v>360240.0282</v>
      </c>
      <c r="K532" s="3">
        <f t="shared" si="11"/>
        <v>2361573.5181999998</v>
      </c>
      <c r="L532" s="41">
        <v>44361.729166666664</v>
      </c>
      <c r="M532" s="39">
        <v>6870127424</v>
      </c>
      <c r="N532" s="42" t="s">
        <v>315</v>
      </c>
      <c r="O532" s="42" t="s">
        <v>3207</v>
      </c>
      <c r="P532" s="60">
        <v>44341</v>
      </c>
      <c r="Q532" s="42" t="s">
        <v>243</v>
      </c>
      <c r="R532" s="68" t="s">
        <v>506</v>
      </c>
    </row>
    <row r="533" spans="1:18" s="70" customFormat="1" ht="12.75" customHeight="1" x14ac:dyDescent="0.2">
      <c r="A533" s="38" t="s">
        <v>11766</v>
      </c>
      <c r="B533" s="39" t="s">
        <v>11767</v>
      </c>
      <c r="C533" s="39" t="s">
        <v>11768</v>
      </c>
      <c r="D533" s="38">
        <v>919962</v>
      </c>
      <c r="E533" s="39" t="s">
        <v>6950</v>
      </c>
      <c r="F533" s="38">
        <v>8263000121</v>
      </c>
      <c r="G533" s="40" t="s">
        <v>11769</v>
      </c>
      <c r="H533" s="3">
        <v>2001000</v>
      </c>
      <c r="I533" s="3"/>
      <c r="J533" s="2">
        <v>360180</v>
      </c>
      <c r="K533" s="3">
        <f t="shared" si="11"/>
        <v>2361180</v>
      </c>
      <c r="L533" s="41">
        <v>44617.729166666664</v>
      </c>
      <c r="M533" s="39">
        <v>6870433070</v>
      </c>
      <c r="N533" s="39" t="s">
        <v>3282</v>
      </c>
      <c r="O533" s="40">
        <v>203300957453</v>
      </c>
      <c r="P533" s="41">
        <v>44651</v>
      </c>
      <c r="Q533" s="42" t="s">
        <v>2417</v>
      </c>
      <c r="R533" s="68"/>
    </row>
    <row r="534" spans="1:18" s="70" customFormat="1" ht="12.75" customHeight="1" x14ac:dyDescent="0.2">
      <c r="A534" s="38" t="s">
        <v>587</v>
      </c>
      <c r="B534" s="39" t="s">
        <v>588</v>
      </c>
      <c r="C534" s="39" t="s">
        <v>589</v>
      </c>
      <c r="D534" s="38">
        <v>506950</v>
      </c>
      <c r="E534" s="39" t="s">
        <v>503</v>
      </c>
      <c r="F534" s="38">
        <v>8263000068</v>
      </c>
      <c r="G534" s="40" t="s">
        <v>590</v>
      </c>
      <c r="H534" s="2">
        <v>2000600</v>
      </c>
      <c r="I534" s="2">
        <v>1770.53</v>
      </c>
      <c r="J534" s="2">
        <v>360108</v>
      </c>
      <c r="K534" s="3">
        <f t="shared" si="11"/>
        <v>2362478.5300000003</v>
      </c>
      <c r="L534" s="41">
        <v>44210.729166666664</v>
      </c>
      <c r="M534" s="39">
        <v>6870295730</v>
      </c>
      <c r="N534" s="39" t="s">
        <v>52</v>
      </c>
      <c r="O534" s="40" t="s">
        <v>591</v>
      </c>
      <c r="P534" s="41">
        <v>44245</v>
      </c>
      <c r="Q534" s="39" t="s">
        <v>54</v>
      </c>
      <c r="R534" s="68"/>
    </row>
    <row r="535" spans="1:18" s="70" customFormat="1" ht="12.75" customHeight="1" x14ac:dyDescent="0.2">
      <c r="A535" s="38" t="s">
        <v>1131</v>
      </c>
      <c r="B535" s="39" t="s">
        <v>1132</v>
      </c>
      <c r="C535" s="39" t="s">
        <v>1133</v>
      </c>
      <c r="D535" s="38">
        <v>106653</v>
      </c>
      <c r="E535" s="39" t="s">
        <v>398</v>
      </c>
      <c r="F535" s="38">
        <v>8263000050</v>
      </c>
      <c r="G535" s="40" t="s">
        <v>1134</v>
      </c>
      <c r="H535" s="2">
        <v>2000000</v>
      </c>
      <c r="I535" s="2">
        <v>1770</v>
      </c>
      <c r="J535" s="2">
        <v>360000</v>
      </c>
      <c r="K535" s="3">
        <f t="shared" si="11"/>
        <v>2361770</v>
      </c>
      <c r="L535" s="41">
        <v>44259.729166666664</v>
      </c>
      <c r="M535" s="39">
        <v>6870355619</v>
      </c>
      <c r="N535" s="39" t="s">
        <v>52</v>
      </c>
      <c r="O535" s="40">
        <v>104036919511</v>
      </c>
      <c r="P535" s="41">
        <v>44291</v>
      </c>
      <c r="Q535" s="39" t="s">
        <v>54</v>
      </c>
      <c r="R535" s="68"/>
    </row>
    <row r="536" spans="1:18" s="70" customFormat="1" ht="12.75" hidden="1" customHeight="1" x14ac:dyDescent="0.2">
      <c r="A536" s="38" t="s">
        <v>20264</v>
      </c>
      <c r="B536" s="42" t="s">
        <v>20265</v>
      </c>
      <c r="C536" s="42" t="s">
        <v>20266</v>
      </c>
      <c r="D536" s="38">
        <v>821146</v>
      </c>
      <c r="E536" s="42" t="s">
        <v>446</v>
      </c>
      <c r="F536" s="38">
        <v>8268006130</v>
      </c>
      <c r="G536" s="40" t="s">
        <v>20267</v>
      </c>
      <c r="H536" s="3">
        <v>2000000</v>
      </c>
      <c r="I536" s="3"/>
      <c r="J536" s="3">
        <v>360000</v>
      </c>
      <c r="K536" s="3">
        <f t="shared" si="11"/>
        <v>2360000</v>
      </c>
      <c r="L536" s="41">
        <v>45152.729166666664</v>
      </c>
      <c r="M536" s="39">
        <v>160611944</v>
      </c>
      <c r="N536" s="42" t="s">
        <v>315</v>
      </c>
      <c r="O536" s="42" t="s">
        <v>20268</v>
      </c>
      <c r="P536" s="60">
        <v>45175</v>
      </c>
      <c r="Q536" s="42" t="s">
        <v>243</v>
      </c>
      <c r="R536" s="68" t="s">
        <v>506</v>
      </c>
    </row>
    <row r="537" spans="1:18" s="70" customFormat="1" ht="12.75" customHeight="1" x14ac:dyDescent="0.2">
      <c r="A537" s="38" t="s">
        <v>21562</v>
      </c>
      <c r="B537" s="39" t="s">
        <v>21563</v>
      </c>
      <c r="C537" s="39" t="s">
        <v>21564</v>
      </c>
      <c r="D537" s="38">
        <v>406359</v>
      </c>
      <c r="E537" s="39" t="s">
        <v>19225</v>
      </c>
      <c r="F537" s="38">
        <v>8263000308</v>
      </c>
      <c r="G537" s="40">
        <v>271600052217</v>
      </c>
      <c r="H537" s="2">
        <v>1995000</v>
      </c>
      <c r="I537" s="2"/>
      <c r="J537" s="2">
        <v>359100</v>
      </c>
      <c r="K537" s="3">
        <f t="shared" si="11"/>
        <v>2354100</v>
      </c>
      <c r="L537" s="41">
        <v>45202.729166666664</v>
      </c>
      <c r="M537" s="39">
        <v>1246654223</v>
      </c>
      <c r="N537" s="39" t="s">
        <v>18463</v>
      </c>
      <c r="O537" s="40" t="s">
        <v>21525</v>
      </c>
      <c r="P537" s="41">
        <v>45315</v>
      </c>
      <c r="Q537" s="62" t="s">
        <v>29</v>
      </c>
      <c r="R537" s="68"/>
    </row>
    <row r="538" spans="1:18" s="70" customFormat="1" ht="12.75" customHeight="1" x14ac:dyDescent="0.2">
      <c r="A538" s="38" t="s">
        <v>17835</v>
      </c>
      <c r="B538" s="39" t="s">
        <v>17836</v>
      </c>
      <c r="C538" s="39" t="s">
        <v>17837</v>
      </c>
      <c r="D538" s="38">
        <v>600881</v>
      </c>
      <c r="E538" s="39" t="s">
        <v>17838</v>
      </c>
      <c r="F538" s="38">
        <v>8263000289</v>
      </c>
      <c r="G538" s="40" t="s">
        <v>17839</v>
      </c>
      <c r="H538" s="2">
        <v>1994494.9152542374</v>
      </c>
      <c r="I538" s="2"/>
      <c r="J538" s="2">
        <v>359009.0847457627</v>
      </c>
      <c r="K538" s="3">
        <f t="shared" si="11"/>
        <v>2353504</v>
      </c>
      <c r="L538" s="41">
        <v>44966.729166666664</v>
      </c>
      <c r="M538" s="39">
        <v>6870435615</v>
      </c>
      <c r="N538" s="39" t="s">
        <v>3282</v>
      </c>
      <c r="O538" s="40" t="s">
        <v>17840</v>
      </c>
      <c r="P538" s="41">
        <v>45021</v>
      </c>
      <c r="Q538" s="42" t="s">
        <v>2417</v>
      </c>
      <c r="R538" s="68"/>
    </row>
    <row r="539" spans="1:18" s="70" customFormat="1" ht="12.75" customHeight="1" x14ac:dyDescent="0.2">
      <c r="A539" s="38" t="s">
        <v>13879</v>
      </c>
      <c r="B539" s="39" t="s">
        <v>13880</v>
      </c>
      <c r="C539" s="39" t="s">
        <v>13881</v>
      </c>
      <c r="D539" s="58">
        <v>405267</v>
      </c>
      <c r="E539" s="39" t="s">
        <v>1224</v>
      </c>
      <c r="F539" s="38">
        <v>8263000220</v>
      </c>
      <c r="G539" s="40" t="s">
        <v>13882</v>
      </c>
      <c r="H539" s="2">
        <v>1985796.6101694917</v>
      </c>
      <c r="I539" s="2"/>
      <c r="J539" s="2">
        <v>357443.3898305085</v>
      </c>
      <c r="K539" s="3">
        <f t="shared" si="11"/>
        <v>2343240</v>
      </c>
      <c r="L539" s="41">
        <v>44700.729166666664</v>
      </c>
      <c r="M539" s="39">
        <v>6870092208</v>
      </c>
      <c r="N539" s="39" t="s">
        <v>3282</v>
      </c>
      <c r="O539" s="40" t="s">
        <v>13870</v>
      </c>
      <c r="P539" s="41">
        <v>44695</v>
      </c>
      <c r="Q539" s="42" t="s">
        <v>2417</v>
      </c>
      <c r="R539" s="68"/>
    </row>
    <row r="540" spans="1:18" s="70" customFormat="1" ht="12.75" customHeight="1" x14ac:dyDescent="0.2">
      <c r="A540" s="38" t="s">
        <v>11611</v>
      </c>
      <c r="B540" s="39" t="s">
        <v>11612</v>
      </c>
      <c r="C540" s="39" t="s">
        <v>11613</v>
      </c>
      <c r="D540" s="38">
        <v>919962</v>
      </c>
      <c r="E540" s="39" t="s">
        <v>6950</v>
      </c>
      <c r="F540" s="38">
        <v>8263000121</v>
      </c>
      <c r="G540" s="40" t="s">
        <v>11614</v>
      </c>
      <c r="H540" s="3">
        <v>1984179.6</v>
      </c>
      <c r="I540" s="3"/>
      <c r="J540" s="2">
        <v>357152.4</v>
      </c>
      <c r="K540" s="3">
        <f t="shared" si="11"/>
        <v>2341332</v>
      </c>
      <c r="L540" s="41">
        <v>44608.729166666664</v>
      </c>
      <c r="M540" s="39">
        <v>6870422783</v>
      </c>
      <c r="N540" s="39" t="s">
        <v>3282</v>
      </c>
      <c r="O540" s="40">
        <v>203230820338</v>
      </c>
      <c r="P540" s="41">
        <v>44645</v>
      </c>
      <c r="Q540" s="42" t="s">
        <v>2417</v>
      </c>
      <c r="R540" s="68"/>
    </row>
    <row r="541" spans="1:18" s="70" customFormat="1" ht="12.75" customHeight="1" x14ac:dyDescent="0.2">
      <c r="A541" s="38" t="s">
        <v>12815</v>
      </c>
      <c r="B541" s="39" t="s">
        <v>12816</v>
      </c>
      <c r="C541" s="39" t="s">
        <v>12817</v>
      </c>
      <c r="D541" s="58">
        <v>402300</v>
      </c>
      <c r="E541" s="39" t="s">
        <v>230</v>
      </c>
      <c r="F541" s="38">
        <v>8263000195</v>
      </c>
      <c r="G541" s="40" t="s">
        <v>12818</v>
      </c>
      <c r="H541" s="2">
        <v>1983788.1355932204</v>
      </c>
      <c r="I541" s="2"/>
      <c r="J541" s="2">
        <v>357081.86440677964</v>
      </c>
      <c r="K541" s="3">
        <f t="shared" si="11"/>
        <v>2340870</v>
      </c>
      <c r="L541" s="41">
        <v>44623.729166666664</v>
      </c>
      <c r="M541" s="39">
        <v>6870028800</v>
      </c>
      <c r="N541" s="39" t="s">
        <v>3282</v>
      </c>
      <c r="O541" s="40" t="s">
        <v>12249</v>
      </c>
      <c r="P541" s="41">
        <v>44615</v>
      </c>
      <c r="Q541" s="42" t="s">
        <v>2417</v>
      </c>
      <c r="R541" s="68"/>
    </row>
    <row r="542" spans="1:18" s="70" customFormat="1" ht="12.75" customHeight="1" x14ac:dyDescent="0.2">
      <c r="A542" s="38" t="s">
        <v>4822</v>
      </c>
      <c r="B542" s="39" t="s">
        <v>4823</v>
      </c>
      <c r="C542" s="39" t="s">
        <v>4824</v>
      </c>
      <c r="D542" s="38">
        <v>401972</v>
      </c>
      <c r="E542" s="39" t="s">
        <v>842</v>
      </c>
      <c r="F542" s="38">
        <v>8263000049</v>
      </c>
      <c r="G542" s="40" t="s">
        <v>4825</v>
      </c>
      <c r="H542" s="2">
        <v>1981525</v>
      </c>
      <c r="I542" s="2">
        <v>2337.9995000000004</v>
      </c>
      <c r="J542" s="2">
        <v>356674.5</v>
      </c>
      <c r="K542" s="3">
        <f t="shared" si="11"/>
        <v>2340537.4994999999</v>
      </c>
      <c r="L542" s="41">
        <v>44377.729166666664</v>
      </c>
      <c r="M542" s="39">
        <v>6870155906</v>
      </c>
      <c r="N542" s="39" t="s">
        <v>52</v>
      </c>
      <c r="O542" s="40" t="s">
        <v>4826</v>
      </c>
      <c r="P542" s="41">
        <v>44422</v>
      </c>
      <c r="Q542" s="39" t="s">
        <v>54</v>
      </c>
      <c r="R542" s="68"/>
    </row>
    <row r="543" spans="1:18" s="70" customFormat="1" ht="12.75" customHeight="1" x14ac:dyDescent="0.2">
      <c r="A543" s="38">
        <v>387</v>
      </c>
      <c r="B543" s="39" t="s">
        <v>8896</v>
      </c>
      <c r="C543" s="39" t="s">
        <v>8897</v>
      </c>
      <c r="D543" s="58">
        <v>408148</v>
      </c>
      <c r="E543" s="39" t="s">
        <v>1224</v>
      </c>
      <c r="F543" s="38">
        <v>8263000163</v>
      </c>
      <c r="G543" s="40" t="s">
        <v>8898</v>
      </c>
      <c r="H543" s="2">
        <v>1979208</v>
      </c>
      <c r="I543" s="2"/>
      <c r="J543" s="2">
        <v>356257.44</v>
      </c>
      <c r="K543" s="3">
        <f t="shared" si="11"/>
        <v>2335465.44</v>
      </c>
      <c r="L543" s="41">
        <v>44520.729166666664</v>
      </c>
      <c r="M543" s="39">
        <v>6870308496</v>
      </c>
      <c r="N543" s="39" t="s">
        <v>8899</v>
      </c>
      <c r="O543" s="40" t="s">
        <v>8900</v>
      </c>
      <c r="P543" s="41">
        <v>44517</v>
      </c>
      <c r="Q543" s="42" t="s">
        <v>8901</v>
      </c>
      <c r="R543" s="68"/>
    </row>
    <row r="544" spans="1:18" s="70" customFormat="1" ht="12.75" customHeight="1" x14ac:dyDescent="0.2">
      <c r="A544" s="38" t="s">
        <v>9130</v>
      </c>
      <c r="B544" s="42" t="s">
        <v>9131</v>
      </c>
      <c r="C544" s="42" t="s">
        <v>9132</v>
      </c>
      <c r="D544" s="38">
        <v>506950</v>
      </c>
      <c r="E544" s="42" t="s">
        <v>503</v>
      </c>
      <c r="F544" s="38">
        <v>8263000171</v>
      </c>
      <c r="G544" s="40" t="s">
        <v>9133</v>
      </c>
      <c r="H544" s="3">
        <v>1975639.8</v>
      </c>
      <c r="I544" s="3"/>
      <c r="J544" s="3">
        <v>355615.16399999999</v>
      </c>
      <c r="K544" s="3">
        <f t="shared" si="11"/>
        <v>2331254.9640000002</v>
      </c>
      <c r="L544" s="41">
        <v>44532.729166666664</v>
      </c>
      <c r="M544" s="39">
        <v>6870314893</v>
      </c>
      <c r="N544" s="42" t="s">
        <v>315</v>
      </c>
      <c r="O544" s="42" t="s">
        <v>9134</v>
      </c>
      <c r="P544" s="60">
        <v>44555</v>
      </c>
      <c r="Q544" s="42" t="s">
        <v>243</v>
      </c>
      <c r="R544" s="68"/>
    </row>
    <row r="545" spans="1:18" s="70" customFormat="1" ht="12.75" customHeight="1" x14ac:dyDescent="0.2">
      <c r="A545" s="38" t="s">
        <v>11036</v>
      </c>
      <c r="B545" s="42" t="s">
        <v>11037</v>
      </c>
      <c r="C545" s="42" t="s">
        <v>11038</v>
      </c>
      <c r="D545" s="38">
        <v>300286</v>
      </c>
      <c r="E545" s="42" t="s">
        <v>3944</v>
      </c>
      <c r="F545" s="38">
        <v>8263000075</v>
      </c>
      <c r="G545" s="40">
        <v>712732936</v>
      </c>
      <c r="H545" s="3">
        <v>1975000</v>
      </c>
      <c r="I545" s="3"/>
      <c r="J545" s="3">
        <v>355500</v>
      </c>
      <c r="K545" s="3">
        <f t="shared" si="11"/>
        <v>2330500</v>
      </c>
      <c r="L545" s="41">
        <v>44595.729166666664</v>
      </c>
      <c r="M545" s="39">
        <v>6870394867</v>
      </c>
      <c r="N545" s="42" t="s">
        <v>315</v>
      </c>
      <c r="O545" s="42" t="s">
        <v>11039</v>
      </c>
      <c r="P545" s="60">
        <v>44622</v>
      </c>
      <c r="Q545" s="42" t="s">
        <v>243</v>
      </c>
      <c r="R545" s="68"/>
    </row>
    <row r="546" spans="1:18" s="70" customFormat="1" ht="12.75" customHeight="1" x14ac:dyDescent="0.2">
      <c r="A546" s="38" t="s">
        <v>16431</v>
      </c>
      <c r="B546" s="39" t="s">
        <v>16432</v>
      </c>
      <c r="C546" s="39" t="s">
        <v>16433</v>
      </c>
      <c r="D546" s="38">
        <v>820886</v>
      </c>
      <c r="E546" s="39" t="s">
        <v>10575</v>
      </c>
      <c r="F546" s="38">
        <v>8268007755</v>
      </c>
      <c r="G546" s="40" t="s">
        <v>16434</v>
      </c>
      <c r="H546" s="2">
        <v>1974497.0423728812</v>
      </c>
      <c r="I546" s="2"/>
      <c r="J546" s="2">
        <v>355409.46762711857</v>
      </c>
      <c r="K546" s="3">
        <f t="shared" si="11"/>
        <v>2329906.5099999998</v>
      </c>
      <c r="L546" s="41">
        <v>44891.729166666664</v>
      </c>
      <c r="M546" s="39">
        <v>44310321</v>
      </c>
      <c r="N546" s="39" t="s">
        <v>3282</v>
      </c>
      <c r="O546" s="40" t="s">
        <v>16435</v>
      </c>
      <c r="P546" s="41">
        <v>44908</v>
      </c>
      <c r="Q546" s="42" t="s">
        <v>2417</v>
      </c>
      <c r="R546" s="68"/>
    </row>
    <row r="547" spans="1:18" s="70" customFormat="1" ht="12.75" customHeight="1" x14ac:dyDescent="0.2">
      <c r="A547" s="38" t="s">
        <v>7943</v>
      </c>
      <c r="B547" s="39" t="s">
        <v>7944</v>
      </c>
      <c r="C547" s="39" t="s">
        <v>7945</v>
      </c>
      <c r="D547" s="38">
        <v>401972</v>
      </c>
      <c r="E547" s="39" t="s">
        <v>842</v>
      </c>
      <c r="F547" s="38">
        <v>8263000049</v>
      </c>
      <c r="G547" s="40" t="s">
        <v>7946</v>
      </c>
      <c r="H547" s="2">
        <v>1973700</v>
      </c>
      <c r="I547" s="2">
        <v>0</v>
      </c>
      <c r="J547" s="2">
        <v>355266</v>
      </c>
      <c r="K547" s="3">
        <f t="shared" si="11"/>
        <v>2328966</v>
      </c>
      <c r="L547" s="41">
        <v>44469.729166666664</v>
      </c>
      <c r="M547" s="39">
        <v>6870286309</v>
      </c>
      <c r="N547" s="39" t="s">
        <v>52</v>
      </c>
      <c r="O547" s="40"/>
      <c r="P547" s="41"/>
      <c r="Q547" s="39" t="s">
        <v>54</v>
      </c>
      <c r="R547" s="68"/>
    </row>
    <row r="548" spans="1:18" s="70" customFormat="1" ht="12.75" customHeight="1" x14ac:dyDescent="0.2">
      <c r="A548" s="38" t="s">
        <v>3150</v>
      </c>
      <c r="B548" s="39" t="s">
        <v>234</v>
      </c>
      <c r="C548" s="39"/>
      <c r="D548" s="38" t="s">
        <v>245</v>
      </c>
      <c r="E548" s="129" t="s">
        <v>3151</v>
      </c>
      <c r="F548" s="38" t="s">
        <v>3151</v>
      </c>
      <c r="G548" s="52" t="s">
        <v>3152</v>
      </c>
      <c r="H548" s="10"/>
      <c r="I548" s="2"/>
      <c r="J548" s="2">
        <v>0</v>
      </c>
      <c r="K548" s="3">
        <f t="shared" si="11"/>
        <v>0</v>
      </c>
      <c r="L548" s="59">
        <v>44377</v>
      </c>
      <c r="M548" s="39"/>
      <c r="N548" s="39" t="s">
        <v>52</v>
      </c>
      <c r="O548" s="40"/>
      <c r="P548" s="41"/>
      <c r="Q548" s="39" t="s">
        <v>54</v>
      </c>
      <c r="R548" s="68"/>
    </row>
    <row r="549" spans="1:18" s="70" customFormat="1" ht="12.75" customHeight="1" x14ac:dyDescent="0.2">
      <c r="A549" s="38" t="s">
        <v>22790</v>
      </c>
      <c r="B549" s="39" t="s">
        <v>22791</v>
      </c>
      <c r="C549" s="39" t="s">
        <v>22792</v>
      </c>
      <c r="D549" s="38">
        <v>143964</v>
      </c>
      <c r="E549" s="39" t="s">
        <v>22793</v>
      </c>
      <c r="F549" s="38">
        <v>8268014773</v>
      </c>
      <c r="G549" s="40" t="s">
        <v>22794</v>
      </c>
      <c r="H549" s="2">
        <v>1971554.24</v>
      </c>
      <c r="I549" s="2"/>
      <c r="J549" s="2">
        <v>354879.76</v>
      </c>
      <c r="K549" s="3">
        <f t="shared" si="11"/>
        <v>2326434</v>
      </c>
      <c r="L549" s="41">
        <v>45444.729166666664</v>
      </c>
      <c r="M549" s="39"/>
      <c r="N549" s="39" t="s">
        <v>18453</v>
      </c>
      <c r="O549" s="40" t="s">
        <v>22795</v>
      </c>
      <c r="P549" s="41">
        <v>45456</v>
      </c>
      <c r="Q549" s="62" t="s">
        <v>21</v>
      </c>
      <c r="R549" s="68"/>
    </row>
    <row r="550" spans="1:18" s="70" customFormat="1" ht="12.75" customHeight="1" x14ac:dyDescent="0.2">
      <c r="A550" s="38" t="s">
        <v>11139</v>
      </c>
      <c r="B550" s="42" t="s">
        <v>11140</v>
      </c>
      <c r="C550" s="42" t="s">
        <v>11141</v>
      </c>
      <c r="D550" s="58">
        <v>118480</v>
      </c>
      <c r="E550" s="42" t="s">
        <v>9826</v>
      </c>
      <c r="F550" s="38">
        <v>8263000190</v>
      </c>
      <c r="G550" s="40" t="s">
        <v>11142</v>
      </c>
      <c r="H550" s="3">
        <v>1969961.02</v>
      </c>
      <c r="I550" s="3"/>
      <c r="J550" s="3">
        <v>354592.98</v>
      </c>
      <c r="K550" s="3">
        <f t="shared" si="11"/>
        <v>2324554</v>
      </c>
      <c r="L550" s="41">
        <v>44594.729166666664</v>
      </c>
      <c r="M550" s="39">
        <v>6870397232</v>
      </c>
      <c r="N550" s="42" t="s">
        <v>315</v>
      </c>
      <c r="O550" s="42" t="s">
        <v>11143</v>
      </c>
      <c r="P550" s="60">
        <v>44632</v>
      </c>
      <c r="Q550" s="42" t="s">
        <v>243</v>
      </c>
      <c r="R550" s="68"/>
    </row>
    <row r="551" spans="1:18" s="70" customFormat="1" ht="12.75" customHeight="1" x14ac:dyDescent="0.2">
      <c r="A551" s="38" t="s">
        <v>11093</v>
      </c>
      <c r="B551" s="42" t="s">
        <v>11094</v>
      </c>
      <c r="C551" s="42" t="s">
        <v>11095</v>
      </c>
      <c r="D551" s="38">
        <v>300185</v>
      </c>
      <c r="E551" s="42" t="s">
        <v>11096</v>
      </c>
      <c r="F551" s="38">
        <v>8263000165</v>
      </c>
      <c r="G551" s="40" t="s">
        <v>11097</v>
      </c>
      <c r="H551" s="3">
        <v>1968211.84</v>
      </c>
      <c r="I551" s="3"/>
      <c r="J551" s="3">
        <v>354278.16</v>
      </c>
      <c r="K551" s="3">
        <f t="shared" si="11"/>
        <v>2322490</v>
      </c>
      <c r="L551" s="41">
        <v>44586.729166666664</v>
      </c>
      <c r="M551" s="39">
        <v>6870430916</v>
      </c>
      <c r="N551" s="42" t="s">
        <v>315</v>
      </c>
      <c r="O551" s="42" t="s">
        <v>11098</v>
      </c>
      <c r="P551" s="60">
        <v>44645</v>
      </c>
      <c r="Q551" s="42" t="s">
        <v>243</v>
      </c>
      <c r="R551" s="68"/>
    </row>
    <row r="552" spans="1:18" s="70" customFormat="1" ht="12.75" customHeight="1" x14ac:dyDescent="0.2">
      <c r="A552" s="38">
        <v>245</v>
      </c>
      <c r="B552" s="39" t="s">
        <v>18240</v>
      </c>
      <c r="C552" s="39" t="s">
        <v>18241</v>
      </c>
      <c r="D552" s="38">
        <v>501974</v>
      </c>
      <c r="E552" s="39" t="s">
        <v>18123</v>
      </c>
      <c r="F552" s="38">
        <v>8263000277</v>
      </c>
      <c r="G552" s="40" t="s">
        <v>18242</v>
      </c>
      <c r="H552" s="2">
        <v>1963620.338983051</v>
      </c>
      <c r="I552" s="2"/>
      <c r="J552" s="2">
        <v>353451.66101694916</v>
      </c>
      <c r="K552" s="3">
        <f t="shared" si="11"/>
        <v>2317072</v>
      </c>
      <c r="L552" s="41">
        <v>44981.729166666664</v>
      </c>
      <c r="M552" s="39">
        <v>6870442600</v>
      </c>
      <c r="N552" s="39" t="s">
        <v>8899</v>
      </c>
      <c r="O552" s="40" t="s">
        <v>18213</v>
      </c>
      <c r="P552" s="41">
        <v>45024</v>
      </c>
      <c r="Q552" s="42" t="s">
        <v>8901</v>
      </c>
      <c r="R552" s="68"/>
    </row>
    <row r="553" spans="1:18" s="70" customFormat="1" ht="12.75" customHeight="1" x14ac:dyDescent="0.2">
      <c r="A553" s="38" t="s">
        <v>9632</v>
      </c>
      <c r="B553" s="42" t="s">
        <v>9633</v>
      </c>
      <c r="C553" s="42" t="s">
        <v>9634</v>
      </c>
      <c r="D553" s="38">
        <v>300286</v>
      </c>
      <c r="E553" s="42" t="s">
        <v>3944</v>
      </c>
      <c r="F553" s="38">
        <v>8263000075</v>
      </c>
      <c r="G553" s="40">
        <v>712727254</v>
      </c>
      <c r="H553" s="3">
        <v>1962500</v>
      </c>
      <c r="I553" s="3"/>
      <c r="J553" s="3">
        <v>353250</v>
      </c>
      <c r="K553" s="3">
        <f t="shared" si="11"/>
        <v>2315750</v>
      </c>
      <c r="L553" s="41">
        <v>44442.729166666664</v>
      </c>
      <c r="M553" s="39">
        <v>6870329391</v>
      </c>
      <c r="N553" s="42" t="s">
        <v>315</v>
      </c>
      <c r="O553" s="42" t="s">
        <v>9635</v>
      </c>
      <c r="P553" s="60">
        <v>44568</v>
      </c>
      <c r="Q553" s="42" t="s">
        <v>243</v>
      </c>
      <c r="R553" s="68"/>
    </row>
    <row r="554" spans="1:18" s="70" customFormat="1" ht="12.75" customHeight="1" x14ac:dyDescent="0.2">
      <c r="A554" s="38" t="s">
        <v>12819</v>
      </c>
      <c r="B554" s="39" t="s">
        <v>12820</v>
      </c>
      <c r="C554" s="39" t="s">
        <v>12821</v>
      </c>
      <c r="D554" s="58">
        <v>402300</v>
      </c>
      <c r="E554" s="39" t="s">
        <v>230</v>
      </c>
      <c r="F554" s="38">
        <v>8263000195</v>
      </c>
      <c r="G554" s="40" t="s">
        <v>12822</v>
      </c>
      <c r="H554" s="2">
        <v>1959450.8474576273</v>
      </c>
      <c r="I554" s="2"/>
      <c r="J554" s="2">
        <v>352701.15254237287</v>
      </c>
      <c r="K554" s="3">
        <f t="shared" si="11"/>
        <v>2312152</v>
      </c>
      <c r="L554" s="41">
        <v>44624.729166666664</v>
      </c>
      <c r="M554" s="39">
        <v>6870028804</v>
      </c>
      <c r="N554" s="39" t="s">
        <v>3282</v>
      </c>
      <c r="O554" s="40" t="s">
        <v>12249</v>
      </c>
      <c r="P554" s="41">
        <v>44615</v>
      </c>
      <c r="Q554" s="42" t="s">
        <v>2417</v>
      </c>
      <c r="R554" s="68"/>
    </row>
    <row r="555" spans="1:18" s="70" customFormat="1" ht="12.75" customHeight="1" x14ac:dyDescent="0.25">
      <c r="A555" s="38" t="s">
        <v>11978</v>
      </c>
      <c r="B555" s="42" t="s">
        <v>11979</v>
      </c>
      <c r="C555" s="42" t="s">
        <v>11980</v>
      </c>
      <c r="D555" s="38">
        <v>122097</v>
      </c>
      <c r="E555" s="82" t="s">
        <v>620</v>
      </c>
      <c r="F555" s="38">
        <v>8263000198</v>
      </c>
      <c r="G555" s="40" t="s">
        <v>11981</v>
      </c>
      <c r="H555" s="3">
        <v>1958871.22</v>
      </c>
      <c r="I555" s="3"/>
      <c r="J555" s="3">
        <v>352596.78</v>
      </c>
      <c r="K555" s="3">
        <f t="shared" si="11"/>
        <v>2311468</v>
      </c>
      <c r="L555" s="41">
        <v>44623.729166666664</v>
      </c>
      <c r="M555" s="39">
        <v>6870443219</v>
      </c>
      <c r="N555" s="42" t="s">
        <v>315</v>
      </c>
      <c r="O555" s="42" t="s">
        <v>11982</v>
      </c>
      <c r="P555" s="60">
        <v>44651</v>
      </c>
      <c r="Q555" s="42" t="s">
        <v>243</v>
      </c>
      <c r="R555" s="68"/>
    </row>
    <row r="556" spans="1:18" s="70" customFormat="1" ht="12.75" customHeight="1" x14ac:dyDescent="0.2">
      <c r="A556" s="38" t="s">
        <v>13075</v>
      </c>
      <c r="B556" s="42" t="s">
        <v>13076</v>
      </c>
      <c r="C556" s="42" t="s">
        <v>13077</v>
      </c>
      <c r="D556" s="38">
        <v>405485</v>
      </c>
      <c r="E556" s="39" t="s">
        <v>3628</v>
      </c>
      <c r="F556" s="38">
        <v>8263000144</v>
      </c>
      <c r="G556" s="40" t="s">
        <v>13078</v>
      </c>
      <c r="H556" s="3">
        <v>1956632.28</v>
      </c>
      <c r="I556" s="3"/>
      <c r="J556" s="3">
        <v>352193.72</v>
      </c>
      <c r="K556" s="3">
        <f t="shared" si="11"/>
        <v>2308826</v>
      </c>
      <c r="L556" s="41">
        <v>44539.729166666664</v>
      </c>
      <c r="M556" s="39">
        <v>6870035136</v>
      </c>
      <c r="N556" s="42" t="s">
        <v>315</v>
      </c>
      <c r="O556" s="42" t="s">
        <v>13073</v>
      </c>
      <c r="P556" s="41">
        <v>44688</v>
      </c>
      <c r="Q556" s="42" t="s">
        <v>243</v>
      </c>
      <c r="R556" s="68"/>
    </row>
    <row r="557" spans="1:18" s="70" customFormat="1" ht="12.75" customHeight="1" x14ac:dyDescent="0.2">
      <c r="A557" s="38">
        <v>282</v>
      </c>
      <c r="B557" s="39" t="s">
        <v>18598</v>
      </c>
      <c r="C557" s="39" t="s">
        <v>18599</v>
      </c>
      <c r="D557" s="38">
        <v>408038</v>
      </c>
      <c r="E557" s="39" t="s">
        <v>6647</v>
      </c>
      <c r="F557" s="38">
        <v>8263000297</v>
      </c>
      <c r="G557" s="40" t="s">
        <v>18600</v>
      </c>
      <c r="H557" s="2">
        <v>1953439.8305084747</v>
      </c>
      <c r="I557" s="2"/>
      <c r="J557" s="2">
        <v>351619.16949152545</v>
      </c>
      <c r="K557" s="3">
        <f t="shared" si="11"/>
        <v>2305059</v>
      </c>
      <c r="L557" s="41">
        <v>45003.729166666664</v>
      </c>
      <c r="M557" s="39">
        <v>1246303917</v>
      </c>
      <c r="N557" s="39" t="s">
        <v>8899</v>
      </c>
      <c r="O557" s="40" t="s">
        <v>18601</v>
      </c>
      <c r="P557" s="41">
        <v>45042</v>
      </c>
      <c r="Q557" s="42" t="s">
        <v>8901</v>
      </c>
      <c r="R557" s="68"/>
    </row>
    <row r="558" spans="1:18" s="70" customFormat="1" ht="12.75" customHeight="1" x14ac:dyDescent="0.2">
      <c r="A558" s="38" t="s">
        <v>16842</v>
      </c>
      <c r="B558" s="39" t="s">
        <v>16843</v>
      </c>
      <c r="C558" s="39" t="s">
        <v>16844</v>
      </c>
      <c r="D558" s="38">
        <v>405485</v>
      </c>
      <c r="E558" s="39" t="s">
        <v>3628</v>
      </c>
      <c r="F558" s="38">
        <v>8263000263</v>
      </c>
      <c r="G558" s="40" t="s">
        <v>16845</v>
      </c>
      <c r="H558" s="2">
        <v>1953437.2881355933</v>
      </c>
      <c r="I558" s="2"/>
      <c r="J558" s="2">
        <v>351618.71186440677</v>
      </c>
      <c r="K558" s="3">
        <f t="shared" si="11"/>
        <v>2305056</v>
      </c>
      <c r="L558" s="41">
        <v>44894.729166666664</v>
      </c>
      <c r="M558" s="39">
        <v>6870326554</v>
      </c>
      <c r="N558" s="39" t="s">
        <v>3282</v>
      </c>
      <c r="O558" s="40" t="s">
        <v>16846</v>
      </c>
      <c r="P558" s="41">
        <v>44947</v>
      </c>
      <c r="Q558" s="42" t="s">
        <v>2417</v>
      </c>
      <c r="R558" s="68"/>
    </row>
    <row r="559" spans="1:18" s="70" customFormat="1" ht="12.75" customHeight="1" x14ac:dyDescent="0.2">
      <c r="A559" s="38" t="s">
        <v>16153</v>
      </c>
      <c r="B559" s="39" t="s">
        <v>16154</v>
      </c>
      <c r="C559" s="39" t="s">
        <v>16155</v>
      </c>
      <c r="D559" s="38">
        <v>124632</v>
      </c>
      <c r="E559" s="39" t="s">
        <v>15807</v>
      </c>
      <c r="F559" s="38">
        <v>8263000238</v>
      </c>
      <c r="G559" s="40" t="s">
        <v>16156</v>
      </c>
      <c r="H559" s="2">
        <v>1952200</v>
      </c>
      <c r="I559" s="2"/>
      <c r="J559" s="2">
        <v>351396</v>
      </c>
      <c r="K559" s="3">
        <f t="shared" si="11"/>
        <v>2303596</v>
      </c>
      <c r="L559" s="41">
        <v>44828.729166666664</v>
      </c>
      <c r="M559" s="39">
        <v>6870262307</v>
      </c>
      <c r="N559" s="39" t="s">
        <v>3282</v>
      </c>
      <c r="O559" s="40" t="s">
        <v>16157</v>
      </c>
      <c r="P559" s="41">
        <v>44888</v>
      </c>
      <c r="Q559" s="42" t="s">
        <v>2417</v>
      </c>
      <c r="R559" s="68"/>
    </row>
    <row r="560" spans="1:18" s="70" customFormat="1" ht="12.75" customHeight="1" x14ac:dyDescent="0.2">
      <c r="A560" s="38" t="s">
        <v>2998</v>
      </c>
      <c r="B560" s="42" t="s">
        <v>2999</v>
      </c>
      <c r="C560" s="42" t="s">
        <v>3000</v>
      </c>
      <c r="D560" s="38">
        <v>821190</v>
      </c>
      <c r="E560" s="42" t="s">
        <v>1965</v>
      </c>
      <c r="F560" s="38">
        <v>8263000118</v>
      </c>
      <c r="G560" s="40" t="s">
        <v>3001</v>
      </c>
      <c r="H560" s="3">
        <v>1949344.67</v>
      </c>
      <c r="I560" s="3"/>
      <c r="J560" s="3">
        <v>350882.04059999995</v>
      </c>
      <c r="K560" s="3">
        <f t="shared" si="11"/>
        <v>2300226.7105999999</v>
      </c>
      <c r="L560" s="41">
        <v>44345.729166666664</v>
      </c>
      <c r="M560" s="39">
        <v>6870127377</v>
      </c>
      <c r="N560" s="42" t="s">
        <v>315</v>
      </c>
      <c r="O560" s="42">
        <v>107163109292</v>
      </c>
      <c r="P560" s="60">
        <v>44394</v>
      </c>
      <c r="Q560" s="42" t="s">
        <v>243</v>
      </c>
      <c r="R560" s="68"/>
    </row>
    <row r="561" spans="1:18" s="70" customFormat="1" ht="12.75" customHeight="1" x14ac:dyDescent="0.2">
      <c r="A561" s="38" t="s">
        <v>12827</v>
      </c>
      <c r="B561" s="39" t="s">
        <v>12828</v>
      </c>
      <c r="C561" s="39" t="s">
        <v>12829</v>
      </c>
      <c r="D561" s="58">
        <v>402300</v>
      </c>
      <c r="E561" s="39" t="s">
        <v>230</v>
      </c>
      <c r="F561" s="38">
        <v>8263000195</v>
      </c>
      <c r="G561" s="40" t="s">
        <v>12830</v>
      </c>
      <c r="H561" s="2">
        <v>1948172.0338983051</v>
      </c>
      <c r="I561" s="2"/>
      <c r="J561" s="2">
        <v>350670.96610169491</v>
      </c>
      <c r="K561" s="3">
        <f t="shared" si="11"/>
        <v>2298843</v>
      </c>
      <c r="L561" s="41">
        <v>44622.729166666664</v>
      </c>
      <c r="M561" s="39">
        <v>6870050843</v>
      </c>
      <c r="N561" s="39" t="s">
        <v>3282</v>
      </c>
      <c r="O561" s="40" t="s">
        <v>12249</v>
      </c>
      <c r="P561" s="41">
        <v>44615</v>
      </c>
      <c r="Q561" s="42" t="s">
        <v>2417</v>
      </c>
      <c r="R561" s="68"/>
    </row>
    <row r="562" spans="1:18" s="70" customFormat="1" ht="12.75" customHeight="1" x14ac:dyDescent="0.2">
      <c r="A562" s="38" t="s">
        <v>8979</v>
      </c>
      <c r="B562" s="42" t="s">
        <v>8980</v>
      </c>
      <c r="C562" s="42" t="s">
        <v>8981</v>
      </c>
      <c r="D562" s="38">
        <v>507283</v>
      </c>
      <c r="E562" s="42" t="s">
        <v>8679</v>
      </c>
      <c r="F562" s="38">
        <v>8263000132</v>
      </c>
      <c r="G562" s="40" t="s">
        <v>8982</v>
      </c>
      <c r="H562" s="3">
        <v>1945000</v>
      </c>
      <c r="I562" s="3"/>
      <c r="J562" s="3">
        <v>350100</v>
      </c>
      <c r="K562" s="3">
        <f t="shared" si="11"/>
        <v>2295100</v>
      </c>
      <c r="L562" s="41">
        <v>44522.729166666664</v>
      </c>
      <c r="M562" s="39">
        <v>6870303711</v>
      </c>
      <c r="N562" s="42" t="s">
        <v>315</v>
      </c>
      <c r="O562" s="42" t="s">
        <v>8983</v>
      </c>
      <c r="P562" s="60">
        <v>44557</v>
      </c>
      <c r="Q562" s="42" t="s">
        <v>243</v>
      </c>
      <c r="R562" s="68"/>
    </row>
    <row r="563" spans="1:18" s="70" customFormat="1" ht="12.75" customHeight="1" x14ac:dyDescent="0.25">
      <c r="A563" s="38" t="s">
        <v>18064</v>
      </c>
      <c r="B563" s="39" t="s">
        <v>18060</v>
      </c>
      <c r="C563" s="39" t="s">
        <v>18061</v>
      </c>
      <c r="D563" s="38">
        <v>802047</v>
      </c>
      <c r="E563" s="77" t="s">
        <v>12073</v>
      </c>
      <c r="F563" s="38">
        <v>8262000058</v>
      </c>
      <c r="G563" s="40">
        <v>2397249</v>
      </c>
      <c r="H563" s="2">
        <v>1944664.2599999998</v>
      </c>
      <c r="I563" s="2"/>
      <c r="J563" s="2">
        <v>2895781.74</v>
      </c>
      <c r="K563" s="3">
        <f t="shared" si="11"/>
        <v>4840446</v>
      </c>
      <c r="L563" s="41">
        <v>44798</v>
      </c>
      <c r="M563" s="39">
        <v>1246455246</v>
      </c>
      <c r="N563" s="39" t="s">
        <v>3282</v>
      </c>
      <c r="O563" s="40"/>
      <c r="P563" s="41"/>
      <c r="Q563" s="42" t="s">
        <v>2417</v>
      </c>
      <c r="R563" s="68"/>
    </row>
    <row r="564" spans="1:18" s="70" customFormat="1" ht="12.75" customHeight="1" x14ac:dyDescent="0.2">
      <c r="A564" s="38" t="s">
        <v>21459</v>
      </c>
      <c r="B564" s="39" t="s">
        <v>21460</v>
      </c>
      <c r="C564" s="39" t="s">
        <v>21461</v>
      </c>
      <c r="D564" s="38">
        <v>821146</v>
      </c>
      <c r="E564" s="42" t="s">
        <v>446</v>
      </c>
      <c r="F564" s="38">
        <v>8268008478</v>
      </c>
      <c r="G564" s="40" t="s">
        <v>21462</v>
      </c>
      <c r="H564" s="2">
        <v>1942651.6949152544</v>
      </c>
      <c r="I564" s="2"/>
      <c r="J564" s="2">
        <v>349677.30508474575</v>
      </c>
      <c r="K564" s="3">
        <f t="shared" si="11"/>
        <v>2292329</v>
      </c>
      <c r="L564" s="41">
        <v>45250.729166666664</v>
      </c>
      <c r="M564" s="39">
        <v>160923433</v>
      </c>
      <c r="N564" s="39" t="s">
        <v>3282</v>
      </c>
      <c r="O564" s="40" t="s">
        <v>21463</v>
      </c>
      <c r="P564" s="41">
        <v>45295</v>
      </c>
      <c r="Q564" s="42" t="s">
        <v>2417</v>
      </c>
      <c r="R564" s="68"/>
    </row>
    <row r="565" spans="1:18" s="70" customFormat="1" ht="12.75" customHeight="1" x14ac:dyDescent="0.2">
      <c r="A565" s="38" t="s">
        <v>9218</v>
      </c>
      <c r="B565" s="39" t="s">
        <v>9219</v>
      </c>
      <c r="C565" s="39" t="s">
        <v>9220</v>
      </c>
      <c r="D565" s="38">
        <v>121011</v>
      </c>
      <c r="E565" s="39" t="s">
        <v>9221</v>
      </c>
      <c r="F565" s="38">
        <v>8268007770</v>
      </c>
      <c r="G565" s="40" t="s">
        <v>9222</v>
      </c>
      <c r="H565" s="2">
        <v>1939571.1864406781</v>
      </c>
      <c r="I565" s="2"/>
      <c r="J565" s="2">
        <v>349122.81355932204</v>
      </c>
      <c r="K565" s="3">
        <f t="shared" si="11"/>
        <v>2288694</v>
      </c>
      <c r="L565" s="41">
        <v>44539.729166666664</v>
      </c>
      <c r="M565" s="39">
        <v>44260863</v>
      </c>
      <c r="N565" s="39" t="s">
        <v>52</v>
      </c>
      <c r="O565" s="40" t="s">
        <v>9223</v>
      </c>
      <c r="P565" s="41">
        <v>44574</v>
      </c>
      <c r="Q565" s="39" t="s">
        <v>54</v>
      </c>
      <c r="R565" s="68"/>
    </row>
    <row r="566" spans="1:18" s="70" customFormat="1" ht="12.75" customHeight="1" x14ac:dyDescent="0.2">
      <c r="A566" s="38" t="s">
        <v>2478</v>
      </c>
      <c r="B566" s="39" t="s">
        <v>2479</v>
      </c>
      <c r="C566" s="39" t="s">
        <v>2480</v>
      </c>
      <c r="D566" s="38">
        <v>401972</v>
      </c>
      <c r="E566" s="39" t="s">
        <v>842</v>
      </c>
      <c r="F566" s="38">
        <v>8263000049</v>
      </c>
      <c r="G566" s="40" t="s">
        <v>2481</v>
      </c>
      <c r="H566" s="2">
        <v>1937100</v>
      </c>
      <c r="I566" s="2">
        <v>2285.7780000000002</v>
      </c>
      <c r="J566" s="2">
        <v>348678</v>
      </c>
      <c r="K566" s="3">
        <f t="shared" si="11"/>
        <v>2288063.7779999999</v>
      </c>
      <c r="L566" s="41">
        <v>44294.729166666664</v>
      </c>
      <c r="M566" s="39">
        <v>6870081702</v>
      </c>
      <c r="N566" s="39" t="s">
        <v>52</v>
      </c>
      <c r="O566" s="40" t="s">
        <v>2482</v>
      </c>
      <c r="P566" s="41">
        <v>44358</v>
      </c>
      <c r="Q566" s="39" t="s">
        <v>54</v>
      </c>
      <c r="R566" s="68"/>
    </row>
    <row r="567" spans="1:18" s="70" customFormat="1" ht="12.75" customHeight="1" x14ac:dyDescent="0.2">
      <c r="A567" s="38" t="s">
        <v>8309</v>
      </c>
      <c r="B567" s="42" t="s">
        <v>8310</v>
      </c>
      <c r="C567" s="42" t="s">
        <v>8311</v>
      </c>
      <c r="D567" s="38">
        <v>821190</v>
      </c>
      <c r="E567" s="42" t="s">
        <v>1965</v>
      </c>
      <c r="F567" s="38">
        <v>8263000154</v>
      </c>
      <c r="G567" s="40" t="s">
        <v>8312</v>
      </c>
      <c r="H567" s="3">
        <v>1936715.3</v>
      </c>
      <c r="I567" s="3"/>
      <c r="J567" s="3">
        <v>348608.75400000002</v>
      </c>
      <c r="K567" s="3">
        <f t="shared" si="11"/>
        <v>2285324.054</v>
      </c>
      <c r="L567" s="41">
        <v>44496.729166666664</v>
      </c>
      <c r="M567" s="39">
        <v>6870269188</v>
      </c>
      <c r="N567" s="42" t="s">
        <v>315</v>
      </c>
      <c r="O567" s="42">
        <v>111298095219</v>
      </c>
      <c r="P567" s="60">
        <v>44530</v>
      </c>
      <c r="Q567" s="42" t="s">
        <v>243</v>
      </c>
      <c r="R567" s="68"/>
    </row>
    <row r="568" spans="1:18" s="70" customFormat="1" ht="12.75" customHeight="1" x14ac:dyDescent="0.2">
      <c r="A568" s="38" t="s">
        <v>13889</v>
      </c>
      <c r="B568" s="39" t="s">
        <v>13890</v>
      </c>
      <c r="C568" s="39" t="s">
        <v>13891</v>
      </c>
      <c r="D568" s="58">
        <v>405267</v>
      </c>
      <c r="E568" s="39" t="s">
        <v>1224</v>
      </c>
      <c r="F568" s="38">
        <v>8263000220</v>
      </c>
      <c r="G568" s="40" t="s">
        <v>13887</v>
      </c>
      <c r="H568" s="2">
        <v>1936677.9661016951</v>
      </c>
      <c r="I568" s="2"/>
      <c r="J568" s="2">
        <v>348602.03389830509</v>
      </c>
      <c r="K568" s="3">
        <f t="shared" si="11"/>
        <v>2285280</v>
      </c>
      <c r="L568" s="41">
        <v>44696.729166666664</v>
      </c>
      <c r="M568" s="39">
        <v>6870099271</v>
      </c>
      <c r="N568" s="39" t="s">
        <v>3282</v>
      </c>
      <c r="O568" s="40" t="s">
        <v>13870</v>
      </c>
      <c r="P568" s="41">
        <v>44695</v>
      </c>
      <c r="Q568" s="42" t="s">
        <v>2417</v>
      </c>
      <c r="R568" s="68"/>
    </row>
    <row r="569" spans="1:18" s="70" customFormat="1" ht="12.75" customHeight="1" x14ac:dyDescent="0.2">
      <c r="A569" s="38" t="s">
        <v>8113</v>
      </c>
      <c r="B569" s="39" t="s">
        <v>8114</v>
      </c>
      <c r="C569" s="39" t="s">
        <v>8115</v>
      </c>
      <c r="D569" s="38">
        <v>401972</v>
      </c>
      <c r="E569" s="39" t="s">
        <v>842</v>
      </c>
      <c r="F569" s="38">
        <v>8263000049</v>
      </c>
      <c r="G569" s="40" t="s">
        <v>8116</v>
      </c>
      <c r="H569" s="2">
        <v>1935900</v>
      </c>
      <c r="I569" s="2">
        <v>0</v>
      </c>
      <c r="J569" s="2">
        <v>348462</v>
      </c>
      <c r="K569" s="3">
        <f t="shared" si="11"/>
        <v>2284362</v>
      </c>
      <c r="L569" s="41">
        <v>44469.729166666664</v>
      </c>
      <c r="M569" s="39">
        <v>6870263448</v>
      </c>
      <c r="N569" s="39" t="s">
        <v>52</v>
      </c>
      <c r="O569" s="40"/>
      <c r="P569" s="41"/>
      <c r="Q569" s="39" t="s">
        <v>54</v>
      </c>
      <c r="R569" s="68"/>
    </row>
    <row r="570" spans="1:18" s="70" customFormat="1" ht="12.75" customHeight="1" x14ac:dyDescent="0.2">
      <c r="A570" s="38" t="s">
        <v>22132</v>
      </c>
      <c r="B570" s="39" t="s">
        <v>22133</v>
      </c>
      <c r="C570" s="39" t="s">
        <v>22134</v>
      </c>
      <c r="D570" s="38">
        <v>402406</v>
      </c>
      <c r="E570" s="39" t="s">
        <v>22075</v>
      </c>
      <c r="F570" s="38">
        <v>8263000327</v>
      </c>
      <c r="G570" s="40">
        <v>163</v>
      </c>
      <c r="H570" s="2">
        <v>1935000</v>
      </c>
      <c r="I570" s="2"/>
      <c r="J570" s="2">
        <v>348300</v>
      </c>
      <c r="K570" s="3">
        <f t="shared" si="11"/>
        <v>2283300</v>
      </c>
      <c r="L570" s="41">
        <v>45343</v>
      </c>
      <c r="M570" s="39">
        <v>1246737085</v>
      </c>
      <c r="N570" s="39" t="s">
        <v>18453</v>
      </c>
      <c r="O570" s="40" t="s">
        <v>22131</v>
      </c>
      <c r="P570" s="41">
        <v>45368</v>
      </c>
      <c r="Q570" s="62" t="s">
        <v>21</v>
      </c>
      <c r="R570" s="68"/>
    </row>
    <row r="571" spans="1:18" s="70" customFormat="1" ht="12.75" customHeight="1" x14ac:dyDescent="0.2">
      <c r="A571" s="38">
        <v>244</v>
      </c>
      <c r="B571" s="39" t="s">
        <v>18210</v>
      </c>
      <c r="C571" s="39" t="s">
        <v>18211</v>
      </c>
      <c r="D571" s="38">
        <v>501974</v>
      </c>
      <c r="E571" s="39" t="s">
        <v>18123</v>
      </c>
      <c r="F571" s="38">
        <v>8263000277</v>
      </c>
      <c r="G571" s="40" t="s">
        <v>18212</v>
      </c>
      <c r="H571" s="2">
        <v>1933920.338983051</v>
      </c>
      <c r="I571" s="2"/>
      <c r="J571" s="2">
        <v>348105.66101694916</v>
      </c>
      <c r="K571" s="3">
        <f t="shared" si="11"/>
        <v>2282026</v>
      </c>
      <c r="L571" s="41">
        <v>44975.729166666664</v>
      </c>
      <c r="M571" s="39">
        <v>6870442579</v>
      </c>
      <c r="N571" s="39" t="s">
        <v>8899</v>
      </c>
      <c r="O571" s="40" t="s">
        <v>18213</v>
      </c>
      <c r="P571" s="41">
        <v>45024</v>
      </c>
      <c r="Q571" s="42" t="s">
        <v>8901</v>
      </c>
      <c r="R571" s="68"/>
    </row>
    <row r="572" spans="1:18" s="70" customFormat="1" ht="12.75" customHeight="1" x14ac:dyDescent="0.2">
      <c r="A572" s="38" t="s">
        <v>17551</v>
      </c>
      <c r="B572" s="39" t="s">
        <v>17552</v>
      </c>
      <c r="C572" s="39" t="s">
        <v>17553</v>
      </c>
      <c r="D572" s="38">
        <v>919962</v>
      </c>
      <c r="E572" s="39" t="s">
        <v>6950</v>
      </c>
      <c r="F572" s="38">
        <v>8263000121</v>
      </c>
      <c r="G572" s="40" t="s">
        <v>17554</v>
      </c>
      <c r="H572" s="3">
        <v>1933800</v>
      </c>
      <c r="I572" s="3"/>
      <c r="J572" s="2">
        <v>348084</v>
      </c>
      <c r="K572" s="3">
        <f t="shared" si="11"/>
        <v>2281884</v>
      </c>
      <c r="L572" s="41">
        <v>44926.729166666664</v>
      </c>
      <c r="M572" s="39">
        <v>6870372349</v>
      </c>
      <c r="N572" s="39" t="s">
        <v>3282</v>
      </c>
      <c r="O572" s="40">
        <v>302158008318</v>
      </c>
      <c r="P572" s="41">
        <v>44973</v>
      </c>
      <c r="Q572" s="42" t="s">
        <v>2417</v>
      </c>
      <c r="R572" s="68"/>
    </row>
    <row r="573" spans="1:18" s="70" customFormat="1" ht="12.75" customHeight="1" x14ac:dyDescent="0.2">
      <c r="A573" s="38" t="s">
        <v>22044</v>
      </c>
      <c r="B573" s="39" t="s">
        <v>22045</v>
      </c>
      <c r="C573" s="39" t="s">
        <v>22046</v>
      </c>
      <c r="D573" s="38">
        <v>919962</v>
      </c>
      <c r="E573" s="39" t="s">
        <v>6950</v>
      </c>
      <c r="F573" s="38">
        <v>8268006323</v>
      </c>
      <c r="G573" s="40" t="s">
        <v>22047</v>
      </c>
      <c r="H573" s="3">
        <v>1932961.81</v>
      </c>
      <c r="I573" s="3"/>
      <c r="J573" s="2">
        <v>347933.19</v>
      </c>
      <c r="K573" s="3">
        <f t="shared" si="11"/>
        <v>2280895</v>
      </c>
      <c r="L573" s="41">
        <v>45146.729166666664</v>
      </c>
      <c r="M573" s="39">
        <v>161006230</v>
      </c>
      <c r="N573" s="39" t="s">
        <v>3282</v>
      </c>
      <c r="O573" s="40">
        <v>403054791461</v>
      </c>
      <c r="P573" s="41">
        <v>45356</v>
      </c>
      <c r="Q573" s="42" t="s">
        <v>2417</v>
      </c>
      <c r="R573" s="68"/>
    </row>
    <row r="574" spans="1:18" s="70" customFormat="1" ht="12.75" customHeight="1" x14ac:dyDescent="0.2">
      <c r="A574" s="38" t="s">
        <v>5575</v>
      </c>
      <c r="B574" s="39" t="s">
        <v>5576</v>
      </c>
      <c r="C574" s="39" t="s">
        <v>5577</v>
      </c>
      <c r="D574" s="38">
        <v>401972</v>
      </c>
      <c r="E574" s="39" t="s">
        <v>842</v>
      </c>
      <c r="F574" s="38">
        <v>8263000049</v>
      </c>
      <c r="G574" s="40" t="s">
        <v>5578</v>
      </c>
      <c r="H574" s="2">
        <v>1932800</v>
      </c>
      <c r="I574" s="2">
        <v>0</v>
      </c>
      <c r="J574" s="2">
        <v>347904</v>
      </c>
      <c r="K574" s="3">
        <f t="shared" si="11"/>
        <v>2280704</v>
      </c>
      <c r="L574" s="41">
        <v>44393.729166666664</v>
      </c>
      <c r="M574" s="39">
        <v>6870190061</v>
      </c>
      <c r="N574" s="39" t="s">
        <v>52</v>
      </c>
      <c r="O574" s="40" t="s">
        <v>5554</v>
      </c>
      <c r="P574" s="41">
        <v>44452</v>
      </c>
      <c r="Q574" s="39" t="s">
        <v>54</v>
      </c>
      <c r="R574" s="68"/>
    </row>
    <row r="575" spans="1:18" s="70" customFormat="1" ht="12.75" customHeight="1" x14ac:dyDescent="0.25">
      <c r="A575" s="38" t="s">
        <v>15291</v>
      </c>
      <c r="B575" s="39" t="s">
        <v>15292</v>
      </c>
      <c r="C575" s="39" t="s">
        <v>15293</v>
      </c>
      <c r="D575" s="38">
        <v>301334</v>
      </c>
      <c r="E575" s="77" t="s">
        <v>12535</v>
      </c>
      <c r="F575" s="38">
        <v>8263000215</v>
      </c>
      <c r="G575" s="40" t="s">
        <v>15294</v>
      </c>
      <c r="H575" s="2">
        <v>1931650</v>
      </c>
      <c r="I575" s="2"/>
      <c r="J575" s="2">
        <v>347697</v>
      </c>
      <c r="K575" s="3">
        <f t="shared" si="11"/>
        <v>2279347</v>
      </c>
      <c r="L575" s="41">
        <v>44761.729166666664</v>
      </c>
      <c r="M575" s="39">
        <v>6870188310</v>
      </c>
      <c r="N575" s="39" t="s">
        <v>3282</v>
      </c>
      <c r="O575" s="40" t="s">
        <v>15295</v>
      </c>
      <c r="P575" s="41">
        <v>44820</v>
      </c>
      <c r="Q575" s="42" t="s">
        <v>2417</v>
      </c>
      <c r="R575" s="68"/>
    </row>
    <row r="576" spans="1:18" s="70" customFormat="1" ht="12.75" customHeight="1" x14ac:dyDescent="0.2">
      <c r="A576" s="38" t="s">
        <v>10952</v>
      </c>
      <c r="B576" s="42" t="s">
        <v>10953</v>
      </c>
      <c r="C576" s="42" t="s">
        <v>10954</v>
      </c>
      <c r="D576" s="38">
        <v>821146</v>
      </c>
      <c r="E576" s="42" t="s">
        <v>446</v>
      </c>
      <c r="F576" s="38">
        <v>8263000191</v>
      </c>
      <c r="G576" s="40" t="s">
        <v>10955</v>
      </c>
      <c r="H576" s="3">
        <v>1930910.2</v>
      </c>
      <c r="I576" s="3"/>
      <c r="J576" s="3">
        <v>347563.8</v>
      </c>
      <c r="K576" s="3">
        <f t="shared" si="11"/>
        <v>2278474</v>
      </c>
      <c r="L576" s="41">
        <v>44553.729166666664</v>
      </c>
      <c r="M576" s="39">
        <v>6870390149</v>
      </c>
      <c r="N576" s="42" t="s">
        <v>315</v>
      </c>
      <c r="O576" s="42">
        <v>202229057394</v>
      </c>
      <c r="P576" s="60">
        <v>44615</v>
      </c>
      <c r="Q576" s="42" t="s">
        <v>243</v>
      </c>
      <c r="R576" s="68"/>
    </row>
    <row r="577" spans="1:18" s="70" customFormat="1" ht="12.75" customHeight="1" x14ac:dyDescent="0.2">
      <c r="A577" s="38" t="s">
        <v>2488</v>
      </c>
      <c r="B577" s="39" t="s">
        <v>2489</v>
      </c>
      <c r="C577" s="39" t="s">
        <v>2490</v>
      </c>
      <c r="D577" s="38">
        <v>401972</v>
      </c>
      <c r="E577" s="39" t="s">
        <v>842</v>
      </c>
      <c r="F577" s="38">
        <v>8263000049</v>
      </c>
      <c r="G577" s="40" t="s">
        <v>2491</v>
      </c>
      <c r="H577" s="2">
        <v>1928400.49</v>
      </c>
      <c r="I577" s="2">
        <v>2276</v>
      </c>
      <c r="J577" s="2">
        <v>347112.0882</v>
      </c>
      <c r="K577" s="3">
        <f t="shared" si="11"/>
        <v>2277788.5781999999</v>
      </c>
      <c r="L577" s="41">
        <v>44294.729166666664</v>
      </c>
      <c r="M577" s="39">
        <v>6870081773</v>
      </c>
      <c r="N577" s="39" t="s">
        <v>52</v>
      </c>
      <c r="O577" s="40" t="s">
        <v>2482</v>
      </c>
      <c r="P577" s="41">
        <v>44358</v>
      </c>
      <c r="Q577" s="39" t="s">
        <v>54</v>
      </c>
      <c r="R577" s="68"/>
    </row>
    <row r="578" spans="1:18" s="70" customFormat="1" ht="12.75" customHeight="1" x14ac:dyDescent="0.2">
      <c r="A578" s="38" t="s">
        <v>8287</v>
      </c>
      <c r="B578" s="39" t="s">
        <v>8288</v>
      </c>
      <c r="C578" s="39" t="s">
        <v>8289</v>
      </c>
      <c r="D578" s="38">
        <v>821012</v>
      </c>
      <c r="E578" s="39" t="s">
        <v>3527</v>
      </c>
      <c r="F578" s="38">
        <v>8268005947</v>
      </c>
      <c r="G578" s="40" t="s">
        <v>8290</v>
      </c>
      <c r="H578" s="2">
        <v>1928007</v>
      </c>
      <c r="I578" s="2"/>
      <c r="J578" s="2">
        <v>347041.26</v>
      </c>
      <c r="K578" s="3">
        <f t="shared" si="11"/>
        <v>2275048.2599999998</v>
      </c>
      <c r="L578" s="41">
        <v>44495.729166666664</v>
      </c>
      <c r="M578" s="39">
        <v>44174945</v>
      </c>
      <c r="N578" s="39" t="s">
        <v>52</v>
      </c>
      <c r="O578" s="40" t="s">
        <v>8282</v>
      </c>
      <c r="P578" s="41">
        <v>44516</v>
      </c>
      <c r="Q578" s="39" t="s">
        <v>54</v>
      </c>
      <c r="R578" s="68"/>
    </row>
    <row r="579" spans="1:18" s="70" customFormat="1" ht="12.75" customHeight="1" x14ac:dyDescent="0.2">
      <c r="A579" s="38" t="s">
        <v>9049</v>
      </c>
      <c r="B579" s="39" t="s">
        <v>9050</v>
      </c>
      <c r="C579" s="39" t="s">
        <v>9051</v>
      </c>
      <c r="D579" s="38">
        <v>919962</v>
      </c>
      <c r="E579" s="39" t="s">
        <v>6950</v>
      </c>
      <c r="F579" s="38">
        <v>8263000121</v>
      </c>
      <c r="G579" s="40" t="s">
        <v>9052</v>
      </c>
      <c r="H579" s="3">
        <v>1926495.72</v>
      </c>
      <c r="I579" s="3"/>
      <c r="J579" s="2">
        <v>346769.28</v>
      </c>
      <c r="K579" s="3">
        <f t="shared" si="11"/>
        <v>2273265</v>
      </c>
      <c r="L579" s="41">
        <v>44530.729166666664</v>
      </c>
      <c r="M579" s="39">
        <v>6870306217</v>
      </c>
      <c r="N579" s="39" t="s">
        <v>3282</v>
      </c>
      <c r="O579" s="40">
        <v>112316421931</v>
      </c>
      <c r="P579" s="41">
        <v>44564</v>
      </c>
      <c r="Q579" s="42" t="s">
        <v>2417</v>
      </c>
      <c r="R579" s="68"/>
    </row>
    <row r="580" spans="1:18" s="70" customFormat="1" ht="12.75" customHeight="1" x14ac:dyDescent="0.2">
      <c r="A580" s="38" t="s">
        <v>4262</v>
      </c>
      <c r="B580" s="39" t="s">
        <v>4263</v>
      </c>
      <c r="C580" s="39" t="s">
        <v>4264</v>
      </c>
      <c r="D580" s="38">
        <v>401972</v>
      </c>
      <c r="E580" s="39" t="s">
        <v>842</v>
      </c>
      <c r="F580" s="38">
        <v>8263000049</v>
      </c>
      <c r="G580" s="40" t="s">
        <v>4265</v>
      </c>
      <c r="H580" s="2">
        <v>1926000</v>
      </c>
      <c r="I580" s="2">
        <v>2273</v>
      </c>
      <c r="J580" s="2">
        <v>346680</v>
      </c>
      <c r="K580" s="3">
        <f t="shared" si="11"/>
        <v>2274953</v>
      </c>
      <c r="L580" s="41">
        <v>44368.729166666664</v>
      </c>
      <c r="M580" s="39">
        <v>6870145018</v>
      </c>
      <c r="N580" s="39" t="s">
        <v>52</v>
      </c>
      <c r="O580" s="40" t="s">
        <v>4266</v>
      </c>
      <c r="P580" s="41">
        <v>44413</v>
      </c>
      <c r="Q580" s="39" t="s">
        <v>54</v>
      </c>
      <c r="R580" s="68"/>
    </row>
    <row r="581" spans="1:18" s="70" customFormat="1" ht="12.75" customHeight="1" x14ac:dyDescent="0.2">
      <c r="A581" s="38" t="s">
        <v>3515</v>
      </c>
      <c r="B581" s="39" t="s">
        <v>3516</v>
      </c>
      <c r="C581" s="39" t="s">
        <v>3517</v>
      </c>
      <c r="D581" s="38">
        <v>407422</v>
      </c>
      <c r="E581" s="39" t="s">
        <v>3518</v>
      </c>
      <c r="F581" s="38">
        <v>8263000058</v>
      </c>
      <c r="G581" s="40" t="s">
        <v>3519</v>
      </c>
      <c r="H581" s="2">
        <v>1925000</v>
      </c>
      <c r="I581" s="2"/>
      <c r="J581" s="2">
        <v>346500</v>
      </c>
      <c r="K581" s="3">
        <f t="shared" si="11"/>
        <v>2271500</v>
      </c>
      <c r="L581" s="41">
        <v>44351.729166666664</v>
      </c>
      <c r="M581" s="39">
        <v>6870127021</v>
      </c>
      <c r="N581" s="39" t="s">
        <v>52</v>
      </c>
      <c r="O581" s="40">
        <v>107194987709</v>
      </c>
      <c r="P581" s="41">
        <v>44397</v>
      </c>
      <c r="Q581" s="39" t="s">
        <v>54</v>
      </c>
      <c r="R581" s="68"/>
    </row>
    <row r="582" spans="1:18" s="70" customFormat="1" ht="12.75" customHeight="1" x14ac:dyDescent="0.2">
      <c r="A582" s="38" t="s">
        <v>3520</v>
      </c>
      <c r="B582" s="39" t="s">
        <v>3521</v>
      </c>
      <c r="C582" s="39" t="s">
        <v>3522</v>
      </c>
      <c r="D582" s="38">
        <v>407422</v>
      </c>
      <c r="E582" s="39" t="s">
        <v>3518</v>
      </c>
      <c r="F582" s="38">
        <v>8263000058</v>
      </c>
      <c r="G582" s="40" t="s">
        <v>3523</v>
      </c>
      <c r="H582" s="2">
        <v>1925000</v>
      </c>
      <c r="I582" s="2"/>
      <c r="J582" s="2">
        <v>346500</v>
      </c>
      <c r="K582" s="3">
        <f t="shared" ref="K582:K645" si="12">SUM(H582:J582)</f>
        <v>2271500</v>
      </c>
      <c r="L582" s="41">
        <v>44355.729166666664</v>
      </c>
      <c r="M582" s="39">
        <v>6870127226</v>
      </c>
      <c r="N582" s="39" t="s">
        <v>52</v>
      </c>
      <c r="O582" s="40">
        <v>107194987709</v>
      </c>
      <c r="P582" s="41">
        <v>44397</v>
      </c>
      <c r="Q582" s="39" t="s">
        <v>54</v>
      </c>
      <c r="R582" s="68"/>
    </row>
    <row r="583" spans="1:18" s="70" customFormat="1" ht="12.75" customHeight="1" x14ac:dyDescent="0.2">
      <c r="A583" s="38" t="s">
        <v>20306</v>
      </c>
      <c r="B583" s="39" t="s">
        <v>20307</v>
      </c>
      <c r="C583" s="39" t="s">
        <v>20308</v>
      </c>
      <c r="D583" s="38">
        <v>402984</v>
      </c>
      <c r="E583" s="39" t="s">
        <v>4467</v>
      </c>
      <c r="F583" s="38">
        <v>8263000288</v>
      </c>
      <c r="G583" s="40">
        <v>330104465</v>
      </c>
      <c r="H583" s="2">
        <v>1920000</v>
      </c>
      <c r="I583" s="2"/>
      <c r="J583" s="2">
        <v>345600</v>
      </c>
      <c r="K583" s="3">
        <f t="shared" si="12"/>
        <v>2265600</v>
      </c>
      <c r="L583" s="41">
        <v>45141.729166666664</v>
      </c>
      <c r="M583" s="39">
        <v>1246503935</v>
      </c>
      <c r="N583" s="39" t="s">
        <v>18453</v>
      </c>
      <c r="O583" s="40" t="s">
        <v>20309</v>
      </c>
      <c r="P583" s="41">
        <v>45194</v>
      </c>
      <c r="Q583" s="62" t="s">
        <v>21</v>
      </c>
      <c r="R583" s="68"/>
    </row>
    <row r="584" spans="1:18" s="70" customFormat="1" ht="12.75" customHeight="1" x14ac:dyDescent="0.2">
      <c r="A584" s="38">
        <v>260</v>
      </c>
      <c r="B584" s="39" t="s">
        <v>19309</v>
      </c>
      <c r="C584" s="39" t="s">
        <v>19310</v>
      </c>
      <c r="D584" s="38">
        <v>405319</v>
      </c>
      <c r="E584" s="39" t="s">
        <v>10589</v>
      </c>
      <c r="F584" s="38">
        <v>8263000303</v>
      </c>
      <c r="G584" s="40" t="s">
        <v>19311</v>
      </c>
      <c r="H584" s="2">
        <v>1916207.6271186441</v>
      </c>
      <c r="I584" s="2"/>
      <c r="J584" s="2">
        <v>344917.37288135593</v>
      </c>
      <c r="K584" s="3">
        <f t="shared" si="12"/>
        <v>2261125</v>
      </c>
      <c r="L584" s="41">
        <v>45054.729166666664</v>
      </c>
      <c r="M584" s="39">
        <v>1246386340</v>
      </c>
      <c r="N584" s="39" t="s">
        <v>8899</v>
      </c>
      <c r="O584" s="40">
        <v>306191356768</v>
      </c>
      <c r="P584" s="41">
        <v>45098</v>
      </c>
      <c r="Q584" s="42" t="s">
        <v>8901</v>
      </c>
      <c r="R584" s="68"/>
    </row>
    <row r="585" spans="1:18" s="70" customFormat="1" ht="12.75" customHeight="1" x14ac:dyDescent="0.2">
      <c r="A585" s="38">
        <v>275</v>
      </c>
      <c r="B585" s="39" t="s">
        <v>17655</v>
      </c>
      <c r="C585" s="39" t="s">
        <v>17656</v>
      </c>
      <c r="D585" s="38">
        <v>107659</v>
      </c>
      <c r="E585" s="39" t="s">
        <v>16533</v>
      </c>
      <c r="F585" s="38">
        <v>8263000274</v>
      </c>
      <c r="G585" s="40" t="s">
        <v>17657</v>
      </c>
      <c r="H585" s="2">
        <v>1915882.2033898307</v>
      </c>
      <c r="I585" s="2"/>
      <c r="J585" s="2">
        <v>344858.79661016952</v>
      </c>
      <c r="K585" s="3">
        <f t="shared" si="12"/>
        <v>2260741</v>
      </c>
      <c r="L585" s="41">
        <v>44912.729166666664</v>
      </c>
      <c r="M585" s="39">
        <v>6870409849</v>
      </c>
      <c r="N585" s="39" t="s">
        <v>8899</v>
      </c>
      <c r="O585" s="40" t="s">
        <v>17658</v>
      </c>
      <c r="P585" s="41">
        <v>44998</v>
      </c>
      <c r="Q585" s="42" t="s">
        <v>8901</v>
      </c>
      <c r="R585" s="68"/>
    </row>
    <row r="586" spans="1:18" s="70" customFormat="1" ht="12.75" customHeight="1" x14ac:dyDescent="0.2">
      <c r="A586" s="38" t="s">
        <v>2160</v>
      </c>
      <c r="B586" s="39" t="s">
        <v>2161</v>
      </c>
      <c r="C586" s="39" t="s">
        <v>2162</v>
      </c>
      <c r="D586" s="38">
        <v>401972</v>
      </c>
      <c r="E586" s="39" t="s">
        <v>842</v>
      </c>
      <c r="F586" s="38">
        <v>8263000049</v>
      </c>
      <c r="G586" s="40" t="s">
        <v>2163</v>
      </c>
      <c r="H586" s="2">
        <v>1910410</v>
      </c>
      <c r="I586" s="2">
        <v>1690.7128499999999</v>
      </c>
      <c r="J586" s="2">
        <v>343873.8</v>
      </c>
      <c r="K586" s="3">
        <f t="shared" si="12"/>
        <v>2255974.5128500001</v>
      </c>
      <c r="L586" s="41">
        <v>44284.729166666664</v>
      </c>
      <c r="M586" s="39">
        <v>6870067065</v>
      </c>
      <c r="N586" s="39" t="s">
        <v>52</v>
      </c>
      <c r="O586" s="40" t="s">
        <v>2104</v>
      </c>
      <c r="P586" s="41">
        <v>44345</v>
      </c>
      <c r="Q586" s="39" t="s">
        <v>54</v>
      </c>
      <c r="R586" s="68"/>
    </row>
    <row r="587" spans="1:18" s="70" customFormat="1" ht="12.75" customHeight="1" x14ac:dyDescent="0.2">
      <c r="A587" s="38" t="s">
        <v>5550</v>
      </c>
      <c r="B587" s="39" t="s">
        <v>5551</v>
      </c>
      <c r="C587" s="39" t="s">
        <v>5552</v>
      </c>
      <c r="D587" s="38">
        <v>401972</v>
      </c>
      <c r="E587" s="39" t="s">
        <v>842</v>
      </c>
      <c r="F587" s="38">
        <v>8263000049</v>
      </c>
      <c r="G587" s="40" t="s">
        <v>5553</v>
      </c>
      <c r="H587" s="2">
        <v>1909700</v>
      </c>
      <c r="I587" s="2">
        <v>0</v>
      </c>
      <c r="J587" s="2">
        <v>343746</v>
      </c>
      <c r="K587" s="3">
        <f t="shared" si="12"/>
        <v>2253446</v>
      </c>
      <c r="L587" s="41">
        <v>44408.729166666664</v>
      </c>
      <c r="M587" s="39">
        <v>6870189720</v>
      </c>
      <c r="N587" s="39" t="s">
        <v>52</v>
      </c>
      <c r="O587" s="40" t="s">
        <v>5554</v>
      </c>
      <c r="P587" s="41">
        <v>44452</v>
      </c>
      <c r="Q587" s="39" t="s">
        <v>54</v>
      </c>
      <c r="R587" s="68"/>
    </row>
    <row r="588" spans="1:18" s="70" customFormat="1" ht="12.75" customHeight="1" x14ac:dyDescent="0.2">
      <c r="A588" s="38" t="s">
        <v>17386</v>
      </c>
      <c r="B588" s="39" t="s">
        <v>17387</v>
      </c>
      <c r="C588" s="39" t="s">
        <v>17388</v>
      </c>
      <c r="D588" s="38">
        <v>507203</v>
      </c>
      <c r="E588" s="39" t="s">
        <v>17373</v>
      </c>
      <c r="F588" s="38">
        <v>8263000250</v>
      </c>
      <c r="G588" s="40">
        <v>3722013899</v>
      </c>
      <c r="H588" s="2">
        <v>1908588</v>
      </c>
      <c r="I588" s="2"/>
      <c r="J588" s="2">
        <v>343545.83999999997</v>
      </c>
      <c r="K588" s="3">
        <f t="shared" si="12"/>
        <v>2252133.84</v>
      </c>
      <c r="L588" s="41">
        <v>44887.729166666664</v>
      </c>
      <c r="M588" s="39">
        <v>6870358787</v>
      </c>
      <c r="N588" s="39" t="s">
        <v>3282</v>
      </c>
      <c r="O588" s="40" t="s">
        <v>17389</v>
      </c>
      <c r="P588" s="41">
        <v>44967</v>
      </c>
      <c r="Q588" s="42" t="s">
        <v>2417</v>
      </c>
      <c r="R588" s="68"/>
    </row>
    <row r="589" spans="1:18" s="70" customFormat="1" ht="12.75" customHeight="1" x14ac:dyDescent="0.2">
      <c r="A589" s="38" t="s">
        <v>596</v>
      </c>
      <c r="B589" s="39" t="s">
        <v>597</v>
      </c>
      <c r="C589" s="39" t="s">
        <v>598</v>
      </c>
      <c r="D589" s="38">
        <v>506950</v>
      </c>
      <c r="E589" s="39" t="s">
        <v>503</v>
      </c>
      <c r="F589" s="38">
        <v>8263000068</v>
      </c>
      <c r="G589" s="40" t="s">
        <v>599</v>
      </c>
      <c r="H589" s="2">
        <v>1907722</v>
      </c>
      <c r="I589" s="2">
        <v>1688.33</v>
      </c>
      <c r="J589" s="2">
        <v>343389.95999999996</v>
      </c>
      <c r="K589" s="3">
        <f t="shared" si="12"/>
        <v>2252800.29</v>
      </c>
      <c r="L589" s="41">
        <v>44205.729166666664</v>
      </c>
      <c r="M589" s="39">
        <v>6870305935</v>
      </c>
      <c r="N589" s="39" t="s">
        <v>52</v>
      </c>
      <c r="O589" s="40" t="s">
        <v>600</v>
      </c>
      <c r="P589" s="41">
        <v>44278</v>
      </c>
      <c r="Q589" s="39" t="s">
        <v>54</v>
      </c>
      <c r="R589" s="68"/>
    </row>
    <row r="590" spans="1:18" s="70" customFormat="1" ht="12.75" customHeight="1" x14ac:dyDescent="0.2">
      <c r="A590" s="38" t="s">
        <v>21759</v>
      </c>
      <c r="B590" s="39" t="s">
        <v>21760</v>
      </c>
      <c r="C590" s="39" t="s">
        <v>21761</v>
      </c>
      <c r="D590" s="38">
        <v>509555</v>
      </c>
      <c r="E590" s="39" t="s">
        <v>21762</v>
      </c>
      <c r="F590" s="38">
        <v>8266019911</v>
      </c>
      <c r="G590" s="40" t="s">
        <v>21763</v>
      </c>
      <c r="H590" s="2">
        <v>1902000</v>
      </c>
      <c r="I590" s="2"/>
      <c r="J590" s="2">
        <v>342360</v>
      </c>
      <c r="K590" s="3">
        <f t="shared" si="12"/>
        <v>2244360</v>
      </c>
      <c r="L590" s="41">
        <v>45289.729166666664</v>
      </c>
      <c r="M590" s="39">
        <v>1246681981</v>
      </c>
      <c r="N590" s="62" t="s">
        <v>21764</v>
      </c>
      <c r="O590" s="40" t="s">
        <v>21765</v>
      </c>
      <c r="P590" s="41">
        <v>45326</v>
      </c>
      <c r="Q590" s="62" t="s">
        <v>21</v>
      </c>
      <c r="R590" s="68"/>
    </row>
    <row r="591" spans="1:18" s="70" customFormat="1" ht="12.75" customHeight="1" x14ac:dyDescent="0.2">
      <c r="A591" s="38" t="s">
        <v>14781</v>
      </c>
      <c r="B591" s="39" t="s">
        <v>14782</v>
      </c>
      <c r="C591" s="39" t="s">
        <v>14783</v>
      </c>
      <c r="D591" s="58">
        <v>408148</v>
      </c>
      <c r="E591" s="39" t="s">
        <v>1224</v>
      </c>
      <c r="F591" s="38">
        <v>8263000240</v>
      </c>
      <c r="G591" s="40" t="s">
        <v>14784</v>
      </c>
      <c r="H591" s="2">
        <v>1900101.6949152544</v>
      </c>
      <c r="I591" s="2"/>
      <c r="J591" s="2">
        <v>342018.30508474575</v>
      </c>
      <c r="K591" s="3">
        <f t="shared" si="12"/>
        <v>2242120</v>
      </c>
      <c r="L591" s="41">
        <v>44762.729166666664</v>
      </c>
      <c r="M591" s="39">
        <v>6870175300</v>
      </c>
      <c r="N591" s="39" t="s">
        <v>3282</v>
      </c>
      <c r="O591" s="40" t="s">
        <v>14749</v>
      </c>
      <c r="P591" s="41">
        <v>44760</v>
      </c>
      <c r="Q591" s="42" t="s">
        <v>2417</v>
      </c>
      <c r="R591" s="68"/>
    </row>
    <row r="592" spans="1:18" s="70" customFormat="1" ht="12.75" customHeight="1" x14ac:dyDescent="0.2">
      <c r="A592" s="38" t="s">
        <v>14627</v>
      </c>
      <c r="B592" s="39" t="s">
        <v>14628</v>
      </c>
      <c r="C592" s="39" t="s">
        <v>14629</v>
      </c>
      <c r="D592" s="58">
        <v>604339</v>
      </c>
      <c r="E592" s="39" t="s">
        <v>1224</v>
      </c>
      <c r="F592" s="38">
        <v>8263000237</v>
      </c>
      <c r="G592" s="40" t="s">
        <v>14630</v>
      </c>
      <c r="H592" s="2">
        <v>1900079.6610169492</v>
      </c>
      <c r="I592" s="2"/>
      <c r="J592" s="2">
        <v>342014.33898305084</v>
      </c>
      <c r="K592" s="3">
        <f t="shared" si="12"/>
        <v>2242094</v>
      </c>
      <c r="L592" s="41">
        <v>44750.729166666664</v>
      </c>
      <c r="M592" s="39">
        <v>6870193553</v>
      </c>
      <c r="N592" s="39" t="s">
        <v>3282</v>
      </c>
      <c r="O592" s="40" t="s">
        <v>14631</v>
      </c>
      <c r="P592" s="41">
        <v>44747</v>
      </c>
      <c r="Q592" s="42" t="s">
        <v>2417</v>
      </c>
      <c r="R592" s="68"/>
    </row>
    <row r="593" spans="1:18" s="70" customFormat="1" ht="12.75" customHeight="1" x14ac:dyDescent="0.2">
      <c r="A593" s="38" t="s">
        <v>11254</v>
      </c>
      <c r="B593" s="42" t="s">
        <v>11255</v>
      </c>
      <c r="C593" s="42" t="s">
        <v>11256</v>
      </c>
      <c r="D593" s="38">
        <v>128007</v>
      </c>
      <c r="E593" s="42" t="s">
        <v>9798</v>
      </c>
      <c r="F593" s="38">
        <v>8263000117</v>
      </c>
      <c r="G593" s="40">
        <v>562102822</v>
      </c>
      <c r="H593" s="3">
        <v>1898750</v>
      </c>
      <c r="I593" s="3"/>
      <c r="J593" s="3">
        <v>341775</v>
      </c>
      <c r="K593" s="3">
        <f t="shared" si="12"/>
        <v>2240525</v>
      </c>
      <c r="L593" s="41">
        <v>44547.729166666664</v>
      </c>
      <c r="M593" s="39">
        <v>6870403710</v>
      </c>
      <c r="N593" s="42" t="s">
        <v>315</v>
      </c>
      <c r="O593" s="42"/>
      <c r="P593" s="60"/>
      <c r="Q593" s="42" t="s">
        <v>243</v>
      </c>
      <c r="R593" s="68"/>
    </row>
    <row r="594" spans="1:18" s="70" customFormat="1" ht="12.75" customHeight="1" x14ac:dyDescent="0.2">
      <c r="A594" s="38" t="s">
        <v>13892</v>
      </c>
      <c r="B594" s="39" t="s">
        <v>13893</v>
      </c>
      <c r="C594" s="39" t="s">
        <v>13894</v>
      </c>
      <c r="D594" s="58">
        <v>405267</v>
      </c>
      <c r="E594" s="39" t="s">
        <v>1224</v>
      </c>
      <c r="F594" s="38">
        <v>8263000220</v>
      </c>
      <c r="G594" s="40" t="s">
        <v>13888</v>
      </c>
      <c r="H594" s="2">
        <v>1898084.7457627119</v>
      </c>
      <c r="I594" s="2"/>
      <c r="J594" s="2">
        <v>341655.25423728814</v>
      </c>
      <c r="K594" s="3">
        <f t="shared" si="12"/>
        <v>2239740</v>
      </c>
      <c r="L594" s="41">
        <v>44698.729166666664</v>
      </c>
      <c r="M594" s="39">
        <v>6870091990</v>
      </c>
      <c r="N594" s="39" t="s">
        <v>3282</v>
      </c>
      <c r="O594" s="40" t="s">
        <v>13870</v>
      </c>
      <c r="P594" s="41">
        <v>44695</v>
      </c>
      <c r="Q594" s="42" t="s">
        <v>2417</v>
      </c>
      <c r="R594" s="68"/>
    </row>
    <row r="595" spans="1:18" s="70" customFormat="1" ht="12.75" customHeight="1" x14ac:dyDescent="0.25">
      <c r="A595" s="38">
        <v>435</v>
      </c>
      <c r="B595" s="39" t="s">
        <v>17711</v>
      </c>
      <c r="C595" s="39" t="s">
        <v>17712</v>
      </c>
      <c r="D595" s="38">
        <v>122097</v>
      </c>
      <c r="E595" s="77" t="s">
        <v>620</v>
      </c>
      <c r="F595" s="38">
        <v>8263000287</v>
      </c>
      <c r="G595" s="40" t="s">
        <v>17715</v>
      </c>
      <c r="H595" s="3">
        <v>1892702</v>
      </c>
      <c r="I595" s="3"/>
      <c r="J595" s="2">
        <v>340686.36</v>
      </c>
      <c r="K595" s="3">
        <f t="shared" si="12"/>
        <v>2233388.36</v>
      </c>
      <c r="L595" s="41">
        <v>44944.729166666664</v>
      </c>
      <c r="M595" s="39">
        <v>6870387183</v>
      </c>
      <c r="N595" s="39" t="s">
        <v>8899</v>
      </c>
      <c r="O595" s="40" t="s">
        <v>17714</v>
      </c>
      <c r="P595" s="41">
        <v>44988</v>
      </c>
      <c r="Q595" s="42" t="s">
        <v>8901</v>
      </c>
      <c r="R595" s="68"/>
    </row>
    <row r="596" spans="1:18" s="70" customFormat="1" ht="12.75" customHeight="1" x14ac:dyDescent="0.2">
      <c r="A596" s="38" t="s">
        <v>13561</v>
      </c>
      <c r="B596" s="39" t="s">
        <v>13562</v>
      </c>
      <c r="C596" s="39" t="s">
        <v>13563</v>
      </c>
      <c r="D596" s="38">
        <v>812140</v>
      </c>
      <c r="E596" s="42" t="s">
        <v>446</v>
      </c>
      <c r="F596" s="38">
        <v>8268005598</v>
      </c>
      <c r="G596" s="40" t="s">
        <v>13564</v>
      </c>
      <c r="H596" s="2">
        <v>1891237.2881355933</v>
      </c>
      <c r="I596" s="3"/>
      <c r="J596" s="2">
        <v>340422.71186440677</v>
      </c>
      <c r="K596" s="3">
        <f t="shared" si="12"/>
        <v>2231660</v>
      </c>
      <c r="L596" s="41">
        <v>44702.729166666664</v>
      </c>
      <c r="M596" s="39">
        <v>43939657</v>
      </c>
      <c r="N596" s="39" t="s">
        <v>52</v>
      </c>
      <c r="O596" s="40"/>
      <c r="P596" s="41"/>
      <c r="Q596" s="39" t="s">
        <v>54</v>
      </c>
      <c r="R596" s="68"/>
    </row>
    <row r="597" spans="1:18" s="70" customFormat="1" ht="12.75" customHeight="1" x14ac:dyDescent="0.2">
      <c r="A597" s="38" t="s">
        <v>8937</v>
      </c>
      <c r="B597" s="42" t="s">
        <v>8938</v>
      </c>
      <c r="C597" s="42" t="s">
        <v>8939</v>
      </c>
      <c r="D597" s="38">
        <v>501497</v>
      </c>
      <c r="E597" s="42" t="s">
        <v>7579</v>
      </c>
      <c r="F597" s="38">
        <v>8263000099</v>
      </c>
      <c r="G597" s="40" t="s">
        <v>8940</v>
      </c>
      <c r="H597" s="3">
        <v>1891200</v>
      </c>
      <c r="I597" s="3"/>
      <c r="J597" s="3">
        <v>340416</v>
      </c>
      <c r="K597" s="3">
        <f t="shared" si="12"/>
        <v>2231616</v>
      </c>
      <c r="L597" s="41">
        <v>44426.729166666664</v>
      </c>
      <c r="M597" s="39">
        <v>6870300790</v>
      </c>
      <c r="N597" s="42" t="s">
        <v>315</v>
      </c>
      <c r="O597" s="42" t="s">
        <v>8928</v>
      </c>
      <c r="P597" s="60">
        <v>44546</v>
      </c>
      <c r="Q597" s="42" t="s">
        <v>243</v>
      </c>
      <c r="R597" s="68"/>
    </row>
    <row r="598" spans="1:18" s="70" customFormat="1" ht="12.75" customHeight="1" x14ac:dyDescent="0.2">
      <c r="A598" s="38" t="s">
        <v>15082</v>
      </c>
      <c r="B598" s="39" t="s">
        <v>15083</v>
      </c>
      <c r="C598" s="39" t="s">
        <v>15084</v>
      </c>
      <c r="D598" s="38">
        <v>122418</v>
      </c>
      <c r="E598" s="39" t="s">
        <v>15069</v>
      </c>
      <c r="F598" s="38">
        <v>8263000204</v>
      </c>
      <c r="G598" s="40" t="s">
        <v>15085</v>
      </c>
      <c r="H598" s="2">
        <v>1891075.4237288137</v>
      </c>
      <c r="I598" s="2"/>
      <c r="J598" s="2">
        <v>340393.57627118647</v>
      </c>
      <c r="K598" s="3">
        <f t="shared" si="12"/>
        <v>2231469</v>
      </c>
      <c r="L598" s="41">
        <v>44772.729166666664</v>
      </c>
      <c r="M598" s="39">
        <v>6870171958</v>
      </c>
      <c r="N598" s="39" t="s">
        <v>3282</v>
      </c>
      <c r="O598" s="40" t="s">
        <v>15076</v>
      </c>
      <c r="P598" s="41">
        <v>44813</v>
      </c>
      <c r="Q598" s="42" t="s">
        <v>2417</v>
      </c>
      <c r="R598" s="68"/>
    </row>
    <row r="599" spans="1:18" s="70" customFormat="1" ht="12.75" customHeight="1" x14ac:dyDescent="0.2">
      <c r="A599" s="38" t="s">
        <v>14391</v>
      </c>
      <c r="B599" s="42" t="s">
        <v>14392</v>
      </c>
      <c r="C599" s="42" t="s">
        <v>14393</v>
      </c>
      <c r="D599" s="58">
        <v>134880</v>
      </c>
      <c r="E599" s="42" t="s">
        <v>14394</v>
      </c>
      <c r="F599" s="38">
        <v>8263000236</v>
      </c>
      <c r="G599" s="40" t="s">
        <v>14395</v>
      </c>
      <c r="H599" s="3">
        <v>1888719</v>
      </c>
      <c r="I599" s="3"/>
      <c r="J599" s="3">
        <v>339969.42</v>
      </c>
      <c r="K599" s="3">
        <f t="shared" si="12"/>
        <v>2228688.42</v>
      </c>
      <c r="L599" s="41">
        <v>44745.729166666664</v>
      </c>
      <c r="M599" s="39">
        <v>6870124577</v>
      </c>
      <c r="N599" s="42" t="s">
        <v>315</v>
      </c>
      <c r="O599" s="42" t="s">
        <v>14396</v>
      </c>
      <c r="P599" s="60">
        <v>44768</v>
      </c>
      <c r="Q599" s="42" t="s">
        <v>243</v>
      </c>
      <c r="R599" s="68"/>
    </row>
    <row r="600" spans="1:18" s="70" customFormat="1" ht="12.75" customHeight="1" x14ac:dyDescent="0.2">
      <c r="A600" s="38">
        <v>430</v>
      </c>
      <c r="B600" s="39" t="s">
        <v>17743</v>
      </c>
      <c r="C600" s="39" t="s">
        <v>17744</v>
      </c>
      <c r="D600" s="58">
        <v>604339</v>
      </c>
      <c r="E600" s="39" t="s">
        <v>1224</v>
      </c>
      <c r="F600" s="38">
        <v>8263000284</v>
      </c>
      <c r="G600" s="40" t="s">
        <v>17745</v>
      </c>
      <c r="H600" s="2">
        <v>1885220</v>
      </c>
      <c r="I600" s="2"/>
      <c r="J600" s="2">
        <v>339339.6</v>
      </c>
      <c r="K600" s="3">
        <f t="shared" si="12"/>
        <v>2224559.6</v>
      </c>
      <c r="L600" s="41">
        <v>44939.729166666664</v>
      </c>
      <c r="M600" s="39">
        <v>6870415470</v>
      </c>
      <c r="N600" s="39" t="s">
        <v>8899</v>
      </c>
      <c r="O600" s="40" t="s">
        <v>17710</v>
      </c>
      <c r="P600" s="41">
        <v>44940</v>
      </c>
      <c r="Q600" s="42" t="s">
        <v>8901</v>
      </c>
      <c r="R600" s="68"/>
    </row>
    <row r="601" spans="1:18" s="70" customFormat="1" ht="12.75" hidden="1" customHeight="1" x14ac:dyDescent="0.25">
      <c r="A601" s="38" t="s">
        <v>6477</v>
      </c>
      <c r="B601" s="42" t="s">
        <v>6478</v>
      </c>
      <c r="C601" s="42" t="s">
        <v>6479</v>
      </c>
      <c r="D601" s="38">
        <v>122097</v>
      </c>
      <c r="E601" s="139" t="s">
        <v>620</v>
      </c>
      <c r="F601" s="38">
        <v>8263000139</v>
      </c>
      <c r="G601" s="40" t="s">
        <v>6480</v>
      </c>
      <c r="H601" s="3">
        <v>1880220.4</v>
      </c>
      <c r="I601" s="3"/>
      <c r="J601" s="3">
        <v>338439.6</v>
      </c>
      <c r="K601" s="3">
        <f t="shared" si="12"/>
        <v>2218660</v>
      </c>
      <c r="L601" s="41">
        <v>44431.729166666664</v>
      </c>
      <c r="M601" s="39"/>
      <c r="N601" s="42" t="s">
        <v>315</v>
      </c>
      <c r="O601" s="42"/>
      <c r="P601" s="60"/>
      <c r="Q601" s="42" t="s">
        <v>243</v>
      </c>
      <c r="R601" s="68" t="s">
        <v>506</v>
      </c>
    </row>
    <row r="602" spans="1:18" s="70" customFormat="1" ht="12.75" customHeight="1" x14ac:dyDescent="0.2">
      <c r="A602" s="38" t="s">
        <v>8378</v>
      </c>
      <c r="B602" s="39" t="s">
        <v>8379</v>
      </c>
      <c r="C602" s="39" t="s">
        <v>8380</v>
      </c>
      <c r="D602" s="38">
        <v>919962</v>
      </c>
      <c r="E602" s="39" t="s">
        <v>6950</v>
      </c>
      <c r="F602" s="38">
        <v>8268006324</v>
      </c>
      <c r="G602" s="40" t="s">
        <v>8381</v>
      </c>
      <c r="H602" s="3">
        <v>1877421.22</v>
      </c>
      <c r="I602" s="3"/>
      <c r="J602" s="2">
        <v>337935.78</v>
      </c>
      <c r="K602" s="3">
        <f t="shared" si="12"/>
        <v>2215357</v>
      </c>
      <c r="L602" s="41">
        <v>44490.729166666664</v>
      </c>
      <c r="M602" s="39">
        <v>44240514</v>
      </c>
      <c r="N602" s="39" t="s">
        <v>3282</v>
      </c>
      <c r="O602" s="40">
        <v>112178082193</v>
      </c>
      <c r="P602" s="41">
        <v>44548</v>
      </c>
      <c r="Q602" s="42" t="s">
        <v>2417</v>
      </c>
      <c r="R602" s="68"/>
    </row>
    <row r="603" spans="1:18" s="70" customFormat="1" ht="12.75" customHeight="1" x14ac:dyDescent="0.2">
      <c r="A603" s="38" t="s">
        <v>13778</v>
      </c>
      <c r="B603" s="39" t="s">
        <v>13779</v>
      </c>
      <c r="C603" s="39" t="s">
        <v>13780</v>
      </c>
      <c r="D603" s="38">
        <v>919962</v>
      </c>
      <c r="E603" s="39" t="s">
        <v>6950</v>
      </c>
      <c r="F603" s="38">
        <v>8263000121</v>
      </c>
      <c r="G603" s="40" t="s">
        <v>13781</v>
      </c>
      <c r="H603" s="3">
        <v>1876819.4</v>
      </c>
      <c r="I603" s="3"/>
      <c r="J603" s="2">
        <v>337827.6</v>
      </c>
      <c r="K603" s="3">
        <f t="shared" si="12"/>
        <v>2214647</v>
      </c>
      <c r="L603" s="41">
        <v>44708.729166666664</v>
      </c>
      <c r="M603" s="39">
        <v>6870080934</v>
      </c>
      <c r="N603" s="39" t="s">
        <v>3282</v>
      </c>
      <c r="O603" s="40">
        <v>207018298644</v>
      </c>
      <c r="P603" s="41">
        <v>44745</v>
      </c>
      <c r="Q603" s="42" t="s">
        <v>2417</v>
      </c>
      <c r="R603" s="68"/>
    </row>
    <row r="604" spans="1:18" s="70" customFormat="1" ht="12.75" hidden="1" customHeight="1" x14ac:dyDescent="0.2">
      <c r="A604" s="38" t="s">
        <v>633</v>
      </c>
      <c r="B604" s="42" t="s">
        <v>634</v>
      </c>
      <c r="C604" s="42" t="s">
        <v>635</v>
      </c>
      <c r="D604" s="38">
        <v>506950</v>
      </c>
      <c r="E604" s="42" t="s">
        <v>503</v>
      </c>
      <c r="F604" s="38">
        <v>8263000072</v>
      </c>
      <c r="G604" s="40" t="s">
        <v>636</v>
      </c>
      <c r="H604" s="3">
        <v>1875886.35</v>
      </c>
      <c r="I604" s="3"/>
      <c r="J604" s="3">
        <v>337659.54300000001</v>
      </c>
      <c r="K604" s="3">
        <f t="shared" si="12"/>
        <v>2213545.8930000002</v>
      </c>
      <c r="L604" s="41">
        <v>44215.729166666664</v>
      </c>
      <c r="M604" s="39">
        <v>6870370353</v>
      </c>
      <c r="N604" s="42" t="s">
        <v>315</v>
      </c>
      <c r="O604" s="42" t="s">
        <v>637</v>
      </c>
      <c r="P604" s="60">
        <v>44286</v>
      </c>
      <c r="Q604" s="42" t="s">
        <v>243</v>
      </c>
      <c r="R604" s="68" t="s">
        <v>506</v>
      </c>
    </row>
    <row r="605" spans="1:18" s="70" customFormat="1" ht="12.75" hidden="1" customHeight="1" x14ac:dyDescent="0.2">
      <c r="A605" s="38" t="s">
        <v>517</v>
      </c>
      <c r="B605" s="42" t="s">
        <v>518</v>
      </c>
      <c r="C605" s="42" t="s">
        <v>519</v>
      </c>
      <c r="D605" s="38">
        <v>506950</v>
      </c>
      <c r="E605" s="42" t="s">
        <v>503</v>
      </c>
      <c r="F605" s="38">
        <v>8263000072</v>
      </c>
      <c r="G605" s="40" t="s">
        <v>520</v>
      </c>
      <c r="H605" s="3">
        <v>1873764.97</v>
      </c>
      <c r="I605" s="3"/>
      <c r="J605" s="3">
        <v>337277.69459999999</v>
      </c>
      <c r="K605" s="3">
        <f t="shared" si="12"/>
        <v>2211042.6645999998</v>
      </c>
      <c r="L605" s="41">
        <v>44221.729166666664</v>
      </c>
      <c r="M605" s="39">
        <v>6870279543</v>
      </c>
      <c r="N605" s="42" t="s">
        <v>315</v>
      </c>
      <c r="O605" s="42" t="s">
        <v>521</v>
      </c>
      <c r="P605" s="60">
        <v>44257</v>
      </c>
      <c r="Q605" s="42" t="s">
        <v>243</v>
      </c>
      <c r="R605" s="68" t="s">
        <v>506</v>
      </c>
    </row>
    <row r="606" spans="1:18" s="70" customFormat="1" ht="12.75" customHeight="1" x14ac:dyDescent="0.2">
      <c r="A606" s="38" t="s">
        <v>12302</v>
      </c>
      <c r="B606" s="42" t="s">
        <v>12303</v>
      </c>
      <c r="C606" s="42" t="s">
        <v>12304</v>
      </c>
      <c r="D606" s="38">
        <v>300286</v>
      </c>
      <c r="E606" s="42" t="s">
        <v>3944</v>
      </c>
      <c r="F606" s="38">
        <v>8263000075</v>
      </c>
      <c r="G606" s="40">
        <v>712734942</v>
      </c>
      <c r="H606" s="3">
        <v>1873500</v>
      </c>
      <c r="I606" s="3"/>
      <c r="J606" s="3">
        <v>337230</v>
      </c>
      <c r="K606" s="3">
        <f t="shared" si="12"/>
        <v>2210730</v>
      </c>
      <c r="L606" s="41">
        <v>44635.729166666664</v>
      </c>
      <c r="M606" s="39">
        <v>6870458412</v>
      </c>
      <c r="N606" s="42" t="s">
        <v>315</v>
      </c>
      <c r="O606" s="42" t="s">
        <v>12305</v>
      </c>
      <c r="P606" s="60">
        <v>44672</v>
      </c>
      <c r="Q606" s="42" t="s">
        <v>243</v>
      </c>
      <c r="R606" s="68"/>
    </row>
    <row r="607" spans="1:18" s="70" customFormat="1" ht="12.75" customHeight="1" x14ac:dyDescent="0.2">
      <c r="A607" s="38">
        <v>213</v>
      </c>
      <c r="B607" s="39" t="s">
        <v>18323</v>
      </c>
      <c r="C607" s="39" t="s">
        <v>18324</v>
      </c>
      <c r="D607" s="38">
        <v>118412</v>
      </c>
      <c r="E607" s="39" t="s">
        <v>18325</v>
      </c>
      <c r="F607" s="38">
        <v>8263000300</v>
      </c>
      <c r="G607" s="40">
        <v>3713</v>
      </c>
      <c r="H607" s="2">
        <v>1869263.559322034</v>
      </c>
      <c r="I607" s="2"/>
      <c r="J607" s="2">
        <v>336467.44067796611</v>
      </c>
      <c r="K607" s="3">
        <f t="shared" si="12"/>
        <v>2205731</v>
      </c>
      <c r="L607" s="41">
        <v>44991.729166666664</v>
      </c>
      <c r="M607" s="39">
        <v>6870430619</v>
      </c>
      <c r="N607" s="39" t="s">
        <v>8899</v>
      </c>
      <c r="O607" s="40" t="s">
        <v>18326</v>
      </c>
      <c r="P607" s="41">
        <v>45023</v>
      </c>
      <c r="Q607" s="42" t="s">
        <v>8901</v>
      </c>
      <c r="R607" s="68"/>
    </row>
    <row r="608" spans="1:18" s="70" customFormat="1" ht="12.75" customHeight="1" x14ac:dyDescent="0.2">
      <c r="A608" s="38" t="s">
        <v>3584</v>
      </c>
      <c r="B608" s="39" t="s">
        <v>3585</v>
      </c>
      <c r="C608" s="39" t="s">
        <v>3586</v>
      </c>
      <c r="D608" s="38">
        <v>401972</v>
      </c>
      <c r="E608" s="39" t="s">
        <v>842</v>
      </c>
      <c r="F608" s="38">
        <v>8263000049</v>
      </c>
      <c r="G608" s="40" t="s">
        <v>3587</v>
      </c>
      <c r="H608" s="2">
        <v>1869000</v>
      </c>
      <c r="I608" s="2">
        <v>2205.42</v>
      </c>
      <c r="J608" s="2">
        <v>336420</v>
      </c>
      <c r="K608" s="3">
        <f t="shared" si="12"/>
        <v>2207625.42</v>
      </c>
      <c r="L608" s="41">
        <v>44346.729166666664</v>
      </c>
      <c r="M608" s="39">
        <v>6870123422</v>
      </c>
      <c r="N608" s="39" t="s">
        <v>52</v>
      </c>
      <c r="O608" s="40" t="s">
        <v>3571</v>
      </c>
      <c r="P608" s="41">
        <v>44392</v>
      </c>
      <c r="Q608" s="39" t="s">
        <v>54</v>
      </c>
      <c r="R608" s="68"/>
    </row>
    <row r="609" spans="1:18" s="70" customFormat="1" ht="12.75" customHeight="1" x14ac:dyDescent="0.2">
      <c r="A609" s="38" t="s">
        <v>10128</v>
      </c>
      <c r="B609" s="42" t="s">
        <v>10129</v>
      </c>
      <c r="C609" s="42" t="s">
        <v>10130</v>
      </c>
      <c r="D609" s="58">
        <v>118480</v>
      </c>
      <c r="E609" s="42" t="s">
        <v>9826</v>
      </c>
      <c r="F609" s="38">
        <v>8263000190</v>
      </c>
      <c r="G609" s="40" t="s">
        <v>10131</v>
      </c>
      <c r="H609" s="3">
        <v>1863483.88</v>
      </c>
      <c r="I609" s="3"/>
      <c r="J609" s="3">
        <v>335427.12</v>
      </c>
      <c r="K609" s="3">
        <f t="shared" si="12"/>
        <v>2198911</v>
      </c>
      <c r="L609" s="41">
        <v>44573.729166666664</v>
      </c>
      <c r="M609" s="39">
        <v>6870364225</v>
      </c>
      <c r="N609" s="42" t="s">
        <v>315</v>
      </c>
      <c r="O609" s="42" t="s">
        <v>10132</v>
      </c>
      <c r="P609" s="60">
        <v>44610</v>
      </c>
      <c r="Q609" s="42" t="s">
        <v>243</v>
      </c>
      <c r="R609" s="68"/>
    </row>
    <row r="610" spans="1:18" s="70" customFormat="1" ht="12.75" customHeight="1" x14ac:dyDescent="0.25">
      <c r="A610" s="38" t="s">
        <v>11885</v>
      </c>
      <c r="B610" s="42" t="s">
        <v>11886</v>
      </c>
      <c r="C610" s="42" t="s">
        <v>11887</v>
      </c>
      <c r="D610" s="38">
        <v>122097</v>
      </c>
      <c r="E610" s="82" t="s">
        <v>620</v>
      </c>
      <c r="F610" s="38">
        <v>8263000198</v>
      </c>
      <c r="G610" s="40" t="s">
        <v>11888</v>
      </c>
      <c r="H610" s="3">
        <v>1861907.56</v>
      </c>
      <c r="I610" s="3"/>
      <c r="J610" s="3">
        <v>335143.44</v>
      </c>
      <c r="K610" s="3">
        <f t="shared" si="12"/>
        <v>2197051</v>
      </c>
      <c r="L610" s="41">
        <v>44623.729166666664</v>
      </c>
      <c r="M610" s="39">
        <v>6870437033</v>
      </c>
      <c r="N610" s="42" t="s">
        <v>315</v>
      </c>
      <c r="O610" s="42" t="s">
        <v>11889</v>
      </c>
      <c r="P610" s="60">
        <v>44650</v>
      </c>
      <c r="Q610" s="42" t="s">
        <v>243</v>
      </c>
      <c r="R610" s="68"/>
    </row>
    <row r="611" spans="1:18" s="70" customFormat="1" ht="15" customHeight="1" x14ac:dyDescent="0.25">
      <c r="A611" s="76" t="s">
        <v>845</v>
      </c>
      <c r="B611" s="77" t="s">
        <v>846</v>
      </c>
      <c r="C611" s="77" t="s">
        <v>847</v>
      </c>
      <c r="D611" s="76">
        <v>401972</v>
      </c>
      <c r="E611" s="77" t="s">
        <v>842</v>
      </c>
      <c r="F611" s="76">
        <v>8263000049</v>
      </c>
      <c r="G611" s="78" t="s">
        <v>848</v>
      </c>
      <c r="H611" s="79">
        <v>1854600</v>
      </c>
      <c r="I611" s="79">
        <v>1641.3210000000001</v>
      </c>
      <c r="J611" s="79">
        <v>333828</v>
      </c>
      <c r="K611" s="80">
        <f t="shared" si="12"/>
        <v>2190069.321</v>
      </c>
      <c r="L611" s="81">
        <v>44245.729166666664</v>
      </c>
      <c r="M611" s="77">
        <v>6870339749</v>
      </c>
      <c r="N611" s="77" t="s">
        <v>52</v>
      </c>
      <c r="O611" s="78" t="s">
        <v>844</v>
      </c>
      <c r="P611" s="81">
        <v>44272</v>
      </c>
      <c r="Q611" s="77" t="s">
        <v>54</v>
      </c>
      <c r="R611" s="83"/>
    </row>
    <row r="612" spans="1:18" s="70" customFormat="1" ht="12.75" customHeight="1" x14ac:dyDescent="0.2">
      <c r="A612" s="38" t="s">
        <v>609</v>
      </c>
      <c r="B612" s="39" t="s">
        <v>610</v>
      </c>
      <c r="C612" s="39" t="s">
        <v>611</v>
      </c>
      <c r="D612" s="38">
        <v>506950</v>
      </c>
      <c r="E612" s="39" t="s">
        <v>503</v>
      </c>
      <c r="F612" s="38">
        <v>8263000068</v>
      </c>
      <c r="G612" s="40" t="s">
        <v>612</v>
      </c>
      <c r="H612" s="2">
        <v>1854432</v>
      </c>
      <c r="I612" s="2">
        <v>1641.17</v>
      </c>
      <c r="J612" s="2">
        <v>333797.76000000001</v>
      </c>
      <c r="K612" s="3">
        <f t="shared" si="12"/>
        <v>2189870.9299999997</v>
      </c>
      <c r="L612" s="41">
        <v>44205.729166666664</v>
      </c>
      <c r="M612" s="39">
        <v>6870305933</v>
      </c>
      <c r="N612" s="39" t="s">
        <v>52</v>
      </c>
      <c r="O612" s="40" t="s">
        <v>600</v>
      </c>
      <c r="P612" s="41">
        <v>44278</v>
      </c>
      <c r="Q612" s="39" t="s">
        <v>54</v>
      </c>
      <c r="R612" s="68"/>
    </row>
    <row r="613" spans="1:18" s="70" customFormat="1" ht="12.75" customHeight="1" x14ac:dyDescent="0.2">
      <c r="A613" s="38" t="s">
        <v>613</v>
      </c>
      <c r="B613" s="39" t="s">
        <v>614</v>
      </c>
      <c r="C613" s="39" t="s">
        <v>615</v>
      </c>
      <c r="D613" s="38">
        <v>506950</v>
      </c>
      <c r="E613" s="39" t="s">
        <v>503</v>
      </c>
      <c r="F613" s="38">
        <v>8263000068</v>
      </c>
      <c r="G613" s="40" t="s">
        <v>616</v>
      </c>
      <c r="H613" s="2">
        <v>1852716</v>
      </c>
      <c r="I613" s="2">
        <v>1639.65</v>
      </c>
      <c r="J613" s="2">
        <v>333488.88</v>
      </c>
      <c r="K613" s="3">
        <f t="shared" si="12"/>
        <v>2187844.5299999998</v>
      </c>
      <c r="L613" s="41">
        <v>44205.729166666664</v>
      </c>
      <c r="M613" s="39">
        <v>6870305931</v>
      </c>
      <c r="N613" s="39" t="s">
        <v>52</v>
      </c>
      <c r="O613" s="40" t="s">
        <v>600</v>
      </c>
      <c r="P613" s="41">
        <v>44278</v>
      </c>
      <c r="Q613" s="39" t="s">
        <v>54</v>
      </c>
      <c r="R613" s="68"/>
    </row>
    <row r="614" spans="1:18" s="70" customFormat="1" ht="12.75" customHeight="1" x14ac:dyDescent="0.2">
      <c r="A614" s="38" t="s">
        <v>15072</v>
      </c>
      <c r="B614" s="39" t="s">
        <v>15073</v>
      </c>
      <c r="C614" s="39" t="s">
        <v>15074</v>
      </c>
      <c r="D614" s="38">
        <v>122418</v>
      </c>
      <c r="E614" s="39" t="s">
        <v>15069</v>
      </c>
      <c r="F614" s="38">
        <v>8263000204</v>
      </c>
      <c r="G614" s="40" t="s">
        <v>15075</v>
      </c>
      <c r="H614" s="2">
        <v>1851542.3728813559</v>
      </c>
      <c r="I614" s="2"/>
      <c r="J614" s="2">
        <v>333277.62711864407</v>
      </c>
      <c r="K614" s="3">
        <f t="shared" si="12"/>
        <v>2184820</v>
      </c>
      <c r="L614" s="41">
        <v>44769.729166666664</v>
      </c>
      <c r="M614" s="39">
        <v>6870171290</v>
      </c>
      <c r="N614" s="39" t="s">
        <v>3282</v>
      </c>
      <c r="O614" s="40" t="s">
        <v>15076</v>
      </c>
      <c r="P614" s="41">
        <v>44813</v>
      </c>
      <c r="Q614" s="42" t="s">
        <v>2417</v>
      </c>
      <c r="R614" s="68"/>
    </row>
    <row r="615" spans="1:18" s="70" customFormat="1" ht="12.75" customHeight="1" x14ac:dyDescent="0.2">
      <c r="A615" s="38">
        <v>223</v>
      </c>
      <c r="B615" s="39" t="s">
        <v>18491</v>
      </c>
      <c r="C615" s="39" t="s">
        <v>18492</v>
      </c>
      <c r="D615" s="58">
        <v>600147</v>
      </c>
      <c r="E615" s="39" t="s">
        <v>1224</v>
      </c>
      <c r="F615" s="38">
        <v>8263000302</v>
      </c>
      <c r="G615" s="40" t="s">
        <v>18493</v>
      </c>
      <c r="H615" s="2">
        <v>1849920.338983051</v>
      </c>
      <c r="I615" s="2"/>
      <c r="J615" s="2">
        <v>332985.66101694916</v>
      </c>
      <c r="K615" s="3">
        <f t="shared" si="12"/>
        <v>2182906</v>
      </c>
      <c r="L615" s="41">
        <v>44996.729166666664</v>
      </c>
      <c r="M615" s="39">
        <v>6870446376</v>
      </c>
      <c r="N615" s="39" t="s">
        <v>8899</v>
      </c>
      <c r="O615" s="40"/>
      <c r="P615" s="41"/>
      <c r="Q615" s="42" t="s">
        <v>8901</v>
      </c>
      <c r="R615" s="68"/>
    </row>
    <row r="616" spans="1:18" s="70" customFormat="1" ht="12.75" customHeight="1" x14ac:dyDescent="0.2">
      <c r="A616" s="38">
        <v>412</v>
      </c>
      <c r="B616" s="39" t="s">
        <v>21685</v>
      </c>
      <c r="C616" s="39" t="s">
        <v>21686</v>
      </c>
      <c r="D616" s="38">
        <v>817817</v>
      </c>
      <c r="E616" s="39" t="s">
        <v>17427</v>
      </c>
      <c r="F616" s="38">
        <v>8268010758</v>
      </c>
      <c r="G616" s="40">
        <v>516</v>
      </c>
      <c r="H616" s="2">
        <v>1848660.56</v>
      </c>
      <c r="I616" s="2"/>
      <c r="J616" s="2">
        <v>0</v>
      </c>
      <c r="K616" s="3">
        <f t="shared" si="12"/>
        <v>1848660.56</v>
      </c>
      <c r="L616" s="41">
        <v>45226.729166666664</v>
      </c>
      <c r="M616" s="39">
        <v>160963989</v>
      </c>
      <c r="N616" s="39" t="s">
        <v>8899</v>
      </c>
      <c r="O616" s="40"/>
      <c r="P616" s="41"/>
      <c r="Q616" s="42" t="s">
        <v>8901</v>
      </c>
      <c r="R616" s="68"/>
    </row>
    <row r="617" spans="1:18" s="70" customFormat="1" ht="12.75" customHeight="1" x14ac:dyDescent="0.25">
      <c r="A617" s="38" t="s">
        <v>7777</v>
      </c>
      <c r="B617" s="42" t="s">
        <v>7778</v>
      </c>
      <c r="C617" s="42" t="s">
        <v>7779</v>
      </c>
      <c r="D617" s="38">
        <v>122097</v>
      </c>
      <c r="E617" s="82" t="s">
        <v>620</v>
      </c>
      <c r="F617" s="38">
        <v>8263000153</v>
      </c>
      <c r="G617" s="40" t="s">
        <v>7780</v>
      </c>
      <c r="H617" s="3">
        <v>1845360.2</v>
      </c>
      <c r="I617" s="3"/>
      <c r="J617" s="3">
        <v>332164.8</v>
      </c>
      <c r="K617" s="3">
        <f t="shared" si="12"/>
        <v>2177525</v>
      </c>
      <c r="L617" s="41">
        <v>44486.729166666664</v>
      </c>
      <c r="M617" s="39">
        <v>6870271809</v>
      </c>
      <c r="N617" s="42" t="s">
        <v>315</v>
      </c>
      <c r="O617" s="42" t="s">
        <v>7781</v>
      </c>
      <c r="P617" s="60">
        <v>44523</v>
      </c>
      <c r="Q617" s="42" t="s">
        <v>243</v>
      </c>
      <c r="R617" s="68"/>
    </row>
    <row r="618" spans="1:18" s="70" customFormat="1" ht="12.75" customHeight="1" x14ac:dyDescent="0.2">
      <c r="A618" s="38" t="s">
        <v>18214</v>
      </c>
      <c r="B618" s="39" t="s">
        <v>18215</v>
      </c>
      <c r="C618" s="39" t="s">
        <v>18216</v>
      </c>
      <c r="D618" s="38">
        <v>919962</v>
      </c>
      <c r="E618" s="39" t="s">
        <v>6950</v>
      </c>
      <c r="F618" s="38">
        <v>8268006323</v>
      </c>
      <c r="G618" s="40" t="s">
        <v>18217</v>
      </c>
      <c r="H618" s="3">
        <v>1843023.7</v>
      </c>
      <c r="I618" s="3"/>
      <c r="J618" s="2">
        <v>331744.3</v>
      </c>
      <c r="K618" s="3">
        <f t="shared" si="12"/>
        <v>2174768</v>
      </c>
      <c r="L618" s="41">
        <v>44981.729166666664</v>
      </c>
      <c r="M618" s="39">
        <v>44550903</v>
      </c>
      <c r="N618" s="39" t="s">
        <v>3282</v>
      </c>
      <c r="O618" s="40">
        <v>303301234755</v>
      </c>
      <c r="P618" s="41">
        <v>45017</v>
      </c>
      <c r="Q618" s="42" t="s">
        <v>2417</v>
      </c>
      <c r="R618" s="68"/>
    </row>
    <row r="619" spans="1:18" s="70" customFormat="1" ht="12.75" customHeight="1" x14ac:dyDescent="0.2">
      <c r="A619" s="38" t="s">
        <v>13491</v>
      </c>
      <c r="B619" s="39" t="s">
        <v>13492</v>
      </c>
      <c r="C619" s="39" t="s">
        <v>13493</v>
      </c>
      <c r="D619" s="38">
        <v>919962</v>
      </c>
      <c r="E619" s="39" t="s">
        <v>6950</v>
      </c>
      <c r="F619" s="38">
        <v>8263000121</v>
      </c>
      <c r="G619" s="40" t="s">
        <v>13494</v>
      </c>
      <c r="H619" s="3">
        <v>1842500</v>
      </c>
      <c r="I619" s="3"/>
      <c r="J619" s="2">
        <v>331650</v>
      </c>
      <c r="K619" s="3">
        <f t="shared" si="12"/>
        <v>2174150</v>
      </c>
      <c r="L619" s="41">
        <v>44681.729166666664</v>
      </c>
      <c r="M619" s="39">
        <v>6870063972</v>
      </c>
      <c r="N619" s="39" t="s">
        <v>3282</v>
      </c>
      <c r="O619" s="40">
        <v>206032372722</v>
      </c>
      <c r="P619" s="41">
        <v>44716</v>
      </c>
      <c r="Q619" s="42" t="s">
        <v>2417</v>
      </c>
      <c r="R619" s="68"/>
    </row>
    <row r="620" spans="1:18" s="70" customFormat="1" ht="12.75" customHeight="1" x14ac:dyDescent="0.2">
      <c r="A620" s="38" t="s">
        <v>11746</v>
      </c>
      <c r="B620" s="39" t="s">
        <v>11747</v>
      </c>
      <c r="C620" s="39" t="s">
        <v>11748</v>
      </c>
      <c r="D620" s="38">
        <v>919962</v>
      </c>
      <c r="E620" s="39" t="s">
        <v>6950</v>
      </c>
      <c r="F620" s="38">
        <v>8263000121</v>
      </c>
      <c r="G620" s="40" t="s">
        <v>11749</v>
      </c>
      <c r="H620" s="3">
        <v>1841510.2</v>
      </c>
      <c r="I620" s="3"/>
      <c r="J620" s="2">
        <v>331471.8</v>
      </c>
      <c r="K620" s="3">
        <f t="shared" si="12"/>
        <v>2172982</v>
      </c>
      <c r="L620" s="41">
        <v>44621.729166666664</v>
      </c>
      <c r="M620" s="39">
        <v>6870432712</v>
      </c>
      <c r="N620" s="39" t="s">
        <v>3282</v>
      </c>
      <c r="O620" s="40">
        <v>204048676063</v>
      </c>
      <c r="P620" s="41">
        <v>44656</v>
      </c>
      <c r="Q620" s="42" t="s">
        <v>2417</v>
      </c>
      <c r="R620" s="68"/>
    </row>
    <row r="621" spans="1:18" s="70" customFormat="1" ht="12.75" hidden="1" customHeight="1" x14ac:dyDescent="0.2">
      <c r="A621" s="38" t="s">
        <v>527</v>
      </c>
      <c r="B621" s="42" t="s">
        <v>528</v>
      </c>
      <c r="C621" s="42" t="s">
        <v>529</v>
      </c>
      <c r="D621" s="38">
        <v>506950</v>
      </c>
      <c r="E621" s="42" t="s">
        <v>503</v>
      </c>
      <c r="F621" s="38">
        <v>8263000072</v>
      </c>
      <c r="G621" s="40" t="s">
        <v>530</v>
      </c>
      <c r="H621" s="3">
        <v>1841366.53</v>
      </c>
      <c r="I621" s="3"/>
      <c r="J621" s="3">
        <v>331445.9754</v>
      </c>
      <c r="K621" s="3">
        <f t="shared" si="12"/>
        <v>2172812.5054000001</v>
      </c>
      <c r="L621" s="41">
        <v>44212.729166666664</v>
      </c>
      <c r="M621" s="39">
        <v>6870280583</v>
      </c>
      <c r="N621" s="42" t="s">
        <v>315</v>
      </c>
      <c r="O621" s="42" t="s">
        <v>511</v>
      </c>
      <c r="P621" s="60">
        <v>44250</v>
      </c>
      <c r="Q621" s="42" t="s">
        <v>243</v>
      </c>
      <c r="R621" s="68" t="s">
        <v>506</v>
      </c>
    </row>
    <row r="622" spans="1:18" s="70" customFormat="1" ht="12.75" customHeight="1" x14ac:dyDescent="0.2">
      <c r="A622" s="38" t="s">
        <v>13782</v>
      </c>
      <c r="B622" s="39" t="s">
        <v>13783</v>
      </c>
      <c r="C622" s="39" t="s">
        <v>13784</v>
      </c>
      <c r="D622" s="38">
        <v>919962</v>
      </c>
      <c r="E622" s="39" t="s">
        <v>6950</v>
      </c>
      <c r="F622" s="38">
        <v>8263000121</v>
      </c>
      <c r="G622" s="40" t="s">
        <v>13785</v>
      </c>
      <c r="H622" s="3">
        <v>1836670.4</v>
      </c>
      <c r="I622" s="3"/>
      <c r="J622" s="2">
        <v>330600.59999999998</v>
      </c>
      <c r="K622" s="3">
        <f t="shared" si="12"/>
        <v>2167271</v>
      </c>
      <c r="L622" s="41">
        <v>44713.729166666664</v>
      </c>
      <c r="M622" s="39">
        <v>6870080985</v>
      </c>
      <c r="N622" s="39" t="s">
        <v>3282</v>
      </c>
      <c r="O622" s="40">
        <v>207053140644</v>
      </c>
      <c r="P622" s="41">
        <v>44748</v>
      </c>
      <c r="Q622" s="42" t="s">
        <v>2417</v>
      </c>
      <c r="R622" s="68"/>
    </row>
    <row r="623" spans="1:18" s="70" customFormat="1" ht="12.75" hidden="1" customHeight="1" x14ac:dyDescent="0.2">
      <c r="A623" s="38" t="s">
        <v>638</v>
      </c>
      <c r="B623" s="42" t="s">
        <v>639</v>
      </c>
      <c r="C623" s="42" t="s">
        <v>640</v>
      </c>
      <c r="D623" s="38">
        <v>506950</v>
      </c>
      <c r="E623" s="42" t="s">
        <v>503</v>
      </c>
      <c r="F623" s="38">
        <v>8263000072</v>
      </c>
      <c r="G623" s="40" t="s">
        <v>641</v>
      </c>
      <c r="H623" s="3">
        <v>1834886.63</v>
      </c>
      <c r="I623" s="3"/>
      <c r="J623" s="3">
        <v>330279.59339999995</v>
      </c>
      <c r="K623" s="3">
        <f t="shared" si="12"/>
        <v>2165166.2234</v>
      </c>
      <c r="L623" s="41">
        <v>44211.729166666664</v>
      </c>
      <c r="M623" s="39">
        <v>6870309930</v>
      </c>
      <c r="N623" s="42" t="s">
        <v>315</v>
      </c>
      <c r="O623" s="42" t="s">
        <v>642</v>
      </c>
      <c r="P623" s="60">
        <v>44251</v>
      </c>
      <c r="Q623" s="42" t="s">
        <v>243</v>
      </c>
      <c r="R623" s="68" t="s">
        <v>506</v>
      </c>
    </row>
    <row r="624" spans="1:18" s="70" customFormat="1" ht="12.75" customHeight="1" x14ac:dyDescent="0.2">
      <c r="A624" s="38" t="s">
        <v>15923</v>
      </c>
      <c r="B624" s="39" t="s">
        <v>15924</v>
      </c>
      <c r="C624" s="39" t="s">
        <v>15925</v>
      </c>
      <c r="D624" s="58">
        <v>134880</v>
      </c>
      <c r="E624" s="39" t="s">
        <v>14394</v>
      </c>
      <c r="F624" s="38">
        <v>8263000259</v>
      </c>
      <c r="G624" s="40" t="s">
        <v>15926</v>
      </c>
      <c r="H624" s="2">
        <v>1834217.0000000002</v>
      </c>
      <c r="I624" s="2"/>
      <c r="J624" s="2">
        <v>330159.06000000006</v>
      </c>
      <c r="K624" s="3">
        <f t="shared" si="12"/>
        <v>2164376.0600000005</v>
      </c>
      <c r="L624" s="41">
        <v>44835.729166666664</v>
      </c>
      <c r="M624" s="39">
        <v>6870253263</v>
      </c>
      <c r="N624" s="39" t="s">
        <v>3282</v>
      </c>
      <c r="O624" s="40" t="s">
        <v>15927</v>
      </c>
      <c r="P624" s="41">
        <v>44874</v>
      </c>
      <c r="Q624" s="42" t="s">
        <v>2417</v>
      </c>
      <c r="R624" s="68"/>
    </row>
    <row r="625" spans="1:18" s="70" customFormat="1" ht="12.75" customHeight="1" x14ac:dyDescent="0.2">
      <c r="A625" s="38" t="s">
        <v>2297</v>
      </c>
      <c r="B625" s="39" t="s">
        <v>2298</v>
      </c>
      <c r="C625" s="39" t="s">
        <v>2299</v>
      </c>
      <c r="D625" s="58">
        <v>402300</v>
      </c>
      <c r="E625" s="39" t="s">
        <v>230</v>
      </c>
      <c r="F625" s="38">
        <v>8263000091</v>
      </c>
      <c r="G625" s="40" t="s">
        <v>2300</v>
      </c>
      <c r="H625" s="2">
        <v>1833149</v>
      </c>
      <c r="I625" s="2">
        <v>2163.12</v>
      </c>
      <c r="J625" s="2">
        <v>329966.82</v>
      </c>
      <c r="K625" s="3">
        <f t="shared" si="12"/>
        <v>2165278.94</v>
      </c>
      <c r="L625" s="41">
        <v>44305.729166666664</v>
      </c>
      <c r="M625" s="39">
        <v>6870075221</v>
      </c>
      <c r="N625" s="39" t="s">
        <v>52</v>
      </c>
      <c r="O625" s="40" t="s">
        <v>2232</v>
      </c>
      <c r="P625" s="41">
        <v>44280</v>
      </c>
      <c r="Q625" s="39" t="s">
        <v>54</v>
      </c>
      <c r="R625" s="68"/>
    </row>
    <row r="626" spans="1:18" s="70" customFormat="1" ht="12.75" customHeight="1" x14ac:dyDescent="0.25">
      <c r="A626" s="38" t="s">
        <v>9811</v>
      </c>
      <c r="B626" s="42" t="s">
        <v>9812</v>
      </c>
      <c r="C626" s="42" t="s">
        <v>9813</v>
      </c>
      <c r="D626" s="38">
        <v>122097</v>
      </c>
      <c r="E626" s="82" t="s">
        <v>620</v>
      </c>
      <c r="F626" s="38">
        <v>8263000184</v>
      </c>
      <c r="G626" s="40" t="s">
        <v>9814</v>
      </c>
      <c r="H626" s="3">
        <v>1832889.52</v>
      </c>
      <c r="I626" s="3"/>
      <c r="J626" s="3">
        <v>329920.11359999998</v>
      </c>
      <c r="K626" s="3">
        <f t="shared" si="12"/>
        <v>2162809.6335999998</v>
      </c>
      <c r="L626" s="41">
        <v>44555.729166666664</v>
      </c>
      <c r="M626" s="39">
        <v>6870334989</v>
      </c>
      <c r="N626" s="42" t="s">
        <v>315</v>
      </c>
      <c r="O626" s="42" t="s">
        <v>9815</v>
      </c>
      <c r="P626" s="60">
        <v>44574</v>
      </c>
      <c r="Q626" s="42" t="s">
        <v>243</v>
      </c>
      <c r="R626" s="68"/>
    </row>
    <row r="627" spans="1:18" s="70" customFormat="1" ht="12.75" hidden="1" customHeight="1" x14ac:dyDescent="0.2">
      <c r="A627" s="38" t="s">
        <v>512</v>
      </c>
      <c r="B627" s="42" t="s">
        <v>513</v>
      </c>
      <c r="C627" s="42" t="s">
        <v>514</v>
      </c>
      <c r="D627" s="38">
        <v>506950</v>
      </c>
      <c r="E627" s="42" t="s">
        <v>503</v>
      </c>
      <c r="F627" s="38">
        <v>8263000072</v>
      </c>
      <c r="G627" s="40" t="s">
        <v>515</v>
      </c>
      <c r="H627" s="3">
        <v>1832726.35</v>
      </c>
      <c r="I627" s="3"/>
      <c r="J627" s="3">
        <v>329890.74300000002</v>
      </c>
      <c r="K627" s="3">
        <f t="shared" si="12"/>
        <v>2162617.0930000003</v>
      </c>
      <c r="L627" s="41">
        <v>44212.729166666664</v>
      </c>
      <c r="M627" s="39">
        <v>6870279332</v>
      </c>
      <c r="N627" s="42" t="s">
        <v>315</v>
      </c>
      <c r="O627" s="42" t="s">
        <v>516</v>
      </c>
      <c r="P627" s="60">
        <v>44246</v>
      </c>
      <c r="Q627" s="42" t="s">
        <v>243</v>
      </c>
      <c r="R627" s="68" t="s">
        <v>506</v>
      </c>
    </row>
    <row r="628" spans="1:18" s="70" customFormat="1" ht="12.75" hidden="1" customHeight="1" x14ac:dyDescent="0.2">
      <c r="A628" s="38" t="s">
        <v>15158</v>
      </c>
      <c r="B628" s="42" t="s">
        <v>15159</v>
      </c>
      <c r="C628" s="42" t="s">
        <v>15160</v>
      </c>
      <c r="D628" s="38">
        <v>821146</v>
      </c>
      <c r="E628" s="42" t="s">
        <v>446</v>
      </c>
      <c r="F628" s="38">
        <v>8268006130</v>
      </c>
      <c r="G628" s="40" t="s">
        <v>15161</v>
      </c>
      <c r="H628" s="3">
        <v>1831805.92</v>
      </c>
      <c r="I628" s="3"/>
      <c r="J628" s="3">
        <v>329725.08</v>
      </c>
      <c r="K628" s="3">
        <f t="shared" si="12"/>
        <v>2161531</v>
      </c>
      <c r="L628" s="41">
        <v>44790.729166666664</v>
      </c>
      <c r="M628" s="39">
        <v>44112901</v>
      </c>
      <c r="N628" s="42" t="s">
        <v>315</v>
      </c>
      <c r="O628" s="42">
        <v>209078697801</v>
      </c>
      <c r="P628" s="60">
        <v>44814</v>
      </c>
      <c r="Q628" s="42" t="s">
        <v>243</v>
      </c>
      <c r="R628" s="68" t="s">
        <v>506</v>
      </c>
    </row>
    <row r="629" spans="1:18" s="70" customFormat="1" ht="12.75" customHeight="1" x14ac:dyDescent="0.2">
      <c r="A629" s="38" t="s">
        <v>7113</v>
      </c>
      <c r="B629" s="42" t="s">
        <v>7114</v>
      </c>
      <c r="C629" s="42" t="s">
        <v>7115</v>
      </c>
      <c r="D629" s="38">
        <v>508442</v>
      </c>
      <c r="E629" s="42" t="s">
        <v>659</v>
      </c>
      <c r="F629" s="38">
        <v>8263000141</v>
      </c>
      <c r="G629" s="40">
        <v>192</v>
      </c>
      <c r="H629" s="3">
        <v>1831729.6</v>
      </c>
      <c r="I629" s="3"/>
      <c r="J629" s="3">
        <v>329711.40000000002</v>
      </c>
      <c r="K629" s="3">
        <f t="shared" si="12"/>
        <v>2161441</v>
      </c>
      <c r="L629" s="41">
        <v>44465.729166666664</v>
      </c>
      <c r="M629" s="39">
        <v>6870236210</v>
      </c>
      <c r="N629" s="42" t="s">
        <v>315</v>
      </c>
      <c r="O629" s="42" t="s">
        <v>7116</v>
      </c>
      <c r="P629" s="60">
        <v>44498</v>
      </c>
      <c r="Q629" s="42" t="s">
        <v>243</v>
      </c>
      <c r="R629" s="68"/>
    </row>
    <row r="630" spans="1:18" s="70" customFormat="1" ht="12.75" customHeight="1" x14ac:dyDescent="0.2">
      <c r="A630" s="38" t="s">
        <v>14745</v>
      </c>
      <c r="B630" s="39" t="s">
        <v>14746</v>
      </c>
      <c r="C630" s="39" t="s">
        <v>14747</v>
      </c>
      <c r="D630" s="58">
        <v>408148</v>
      </c>
      <c r="E630" s="39" t="s">
        <v>1224</v>
      </c>
      <c r="F630" s="38">
        <v>8263000240</v>
      </c>
      <c r="G630" s="40" t="s">
        <v>14748</v>
      </c>
      <c r="H630" s="2">
        <v>1829904.2372881358</v>
      </c>
      <c r="I630" s="2"/>
      <c r="J630" s="2">
        <v>329382.76271186443</v>
      </c>
      <c r="K630" s="3">
        <f t="shared" si="12"/>
        <v>2159287</v>
      </c>
      <c r="L630" s="41">
        <v>44763.729166666664</v>
      </c>
      <c r="M630" s="39">
        <v>6870175363</v>
      </c>
      <c r="N630" s="39" t="s">
        <v>3282</v>
      </c>
      <c r="O630" s="40" t="s">
        <v>14749</v>
      </c>
      <c r="P630" s="41">
        <v>44760</v>
      </c>
      <c r="Q630" s="42" t="s">
        <v>2417</v>
      </c>
      <c r="R630" s="68"/>
    </row>
    <row r="631" spans="1:18" s="70" customFormat="1" ht="12.75" customHeight="1" x14ac:dyDescent="0.2">
      <c r="A631" s="38" t="s">
        <v>15892</v>
      </c>
      <c r="B631" s="39" t="s">
        <v>15893</v>
      </c>
      <c r="C631" s="39" t="s">
        <v>15894</v>
      </c>
      <c r="D631" s="38">
        <v>120191</v>
      </c>
      <c r="E631" s="39" t="s">
        <v>13051</v>
      </c>
      <c r="F631" s="38">
        <v>8263000260</v>
      </c>
      <c r="G631" s="40" t="s">
        <v>15895</v>
      </c>
      <c r="H631" s="2">
        <v>1827381</v>
      </c>
      <c r="I631" s="2"/>
      <c r="J631" s="2">
        <v>328928.58</v>
      </c>
      <c r="K631" s="3">
        <f t="shared" si="12"/>
        <v>2156309.58</v>
      </c>
      <c r="L631" s="41">
        <v>44841.729166666664</v>
      </c>
      <c r="M631" s="39">
        <v>6870254277</v>
      </c>
      <c r="N631" s="39" t="s">
        <v>3282</v>
      </c>
      <c r="O631" s="40" t="s">
        <v>15896</v>
      </c>
      <c r="P631" s="41">
        <v>44876</v>
      </c>
      <c r="Q631" s="42" t="s">
        <v>2417</v>
      </c>
      <c r="R631" s="68"/>
    </row>
    <row r="632" spans="1:18" s="70" customFormat="1" ht="12.75" customHeight="1" x14ac:dyDescent="0.2">
      <c r="A632" s="38" t="s">
        <v>12907</v>
      </c>
      <c r="B632" s="39" t="s">
        <v>12908</v>
      </c>
      <c r="C632" s="39" t="s">
        <v>12909</v>
      </c>
      <c r="D632" s="38">
        <v>137974</v>
      </c>
      <c r="E632" s="39" t="s">
        <v>3527</v>
      </c>
      <c r="F632" s="38">
        <v>8263000113</v>
      </c>
      <c r="G632" s="65" t="s">
        <v>12910</v>
      </c>
      <c r="H632" s="36">
        <v>1826685</v>
      </c>
      <c r="I632" s="10"/>
      <c r="J632" s="2">
        <v>328803.3</v>
      </c>
      <c r="K632" s="3">
        <f t="shared" si="12"/>
        <v>2155488.2999999998</v>
      </c>
      <c r="L632" s="41">
        <v>44592.729166666664</v>
      </c>
      <c r="M632" s="39">
        <v>6870031603</v>
      </c>
      <c r="N632" s="39" t="s">
        <v>3282</v>
      </c>
      <c r="O632" s="40" t="s">
        <v>12904</v>
      </c>
      <c r="P632" s="41">
        <v>44685</v>
      </c>
      <c r="Q632" s="42" t="s">
        <v>2417</v>
      </c>
      <c r="R632" s="68"/>
    </row>
    <row r="633" spans="1:18" s="70" customFormat="1" ht="12.75" customHeight="1" x14ac:dyDescent="0.2">
      <c r="A633" s="38" t="s">
        <v>11587</v>
      </c>
      <c r="B633" s="39" t="s">
        <v>11588</v>
      </c>
      <c r="C633" s="39" t="s">
        <v>11589</v>
      </c>
      <c r="D633" s="38">
        <v>919962</v>
      </c>
      <c r="E633" s="39" t="s">
        <v>6950</v>
      </c>
      <c r="F633" s="38">
        <v>8263000121</v>
      </c>
      <c r="G633" s="40" t="s">
        <v>11590</v>
      </c>
      <c r="H633" s="3">
        <v>1824900</v>
      </c>
      <c r="I633" s="3"/>
      <c r="J633" s="2">
        <v>328482</v>
      </c>
      <c r="K633" s="3">
        <f t="shared" si="12"/>
        <v>2153382</v>
      </c>
      <c r="L633" s="41">
        <v>44611.729166666664</v>
      </c>
      <c r="M633" s="39">
        <v>6870421669</v>
      </c>
      <c r="N633" s="39" t="s">
        <v>3282</v>
      </c>
      <c r="O633" s="40">
        <v>203241885090</v>
      </c>
      <c r="P633" s="41">
        <v>44645</v>
      </c>
      <c r="Q633" s="42" t="s">
        <v>2417</v>
      </c>
      <c r="R633" s="68"/>
    </row>
    <row r="634" spans="1:18" s="70" customFormat="1" ht="12.75" customHeight="1" x14ac:dyDescent="0.2">
      <c r="A634" s="38" t="s">
        <v>12831</v>
      </c>
      <c r="B634" s="39" t="s">
        <v>12832</v>
      </c>
      <c r="C634" s="39" t="s">
        <v>12833</v>
      </c>
      <c r="D634" s="58">
        <v>402300</v>
      </c>
      <c r="E634" s="39" t="s">
        <v>230</v>
      </c>
      <c r="F634" s="38">
        <v>8263000195</v>
      </c>
      <c r="G634" s="40" t="s">
        <v>12834</v>
      </c>
      <c r="H634" s="2">
        <v>1823517.7966101696</v>
      </c>
      <c r="I634" s="2"/>
      <c r="J634" s="2">
        <v>328233.20338983054</v>
      </c>
      <c r="K634" s="3">
        <f t="shared" si="12"/>
        <v>2151751</v>
      </c>
      <c r="L634" s="41">
        <v>44623.729166666664</v>
      </c>
      <c r="M634" s="39">
        <v>6870028819</v>
      </c>
      <c r="N634" s="39" t="s">
        <v>3282</v>
      </c>
      <c r="O634" s="40" t="s">
        <v>12249</v>
      </c>
      <c r="P634" s="41">
        <v>44615</v>
      </c>
      <c r="Q634" s="42" t="s">
        <v>2417</v>
      </c>
      <c r="R634" s="68"/>
    </row>
    <row r="635" spans="1:18" s="70" customFormat="1" ht="12.75" customHeight="1" x14ac:dyDescent="0.2">
      <c r="A635" s="38" t="s">
        <v>22502</v>
      </c>
      <c r="B635" s="39" t="s">
        <v>22503</v>
      </c>
      <c r="C635" s="39"/>
      <c r="D635" s="38">
        <v>501420</v>
      </c>
      <c r="E635" s="39" t="s">
        <v>22464</v>
      </c>
      <c r="F635" s="38">
        <v>8266021118</v>
      </c>
      <c r="G635" s="40">
        <v>912400070</v>
      </c>
      <c r="H635" s="2">
        <v>1823220</v>
      </c>
      <c r="I635" s="2"/>
      <c r="J635" s="2">
        <v>328179.59999999998</v>
      </c>
      <c r="K635" s="3">
        <f t="shared" si="12"/>
        <v>2151399.6</v>
      </c>
      <c r="L635" s="41">
        <v>45390</v>
      </c>
      <c r="M635" s="39"/>
      <c r="N635" s="39" t="s">
        <v>1933</v>
      </c>
      <c r="O635" s="40" t="s">
        <v>22504</v>
      </c>
      <c r="P635" s="41" t="s">
        <v>22505</v>
      </c>
      <c r="Q635" s="62" t="s">
        <v>25</v>
      </c>
      <c r="R635" s="68"/>
    </row>
    <row r="636" spans="1:18" s="70" customFormat="1" ht="12.75" customHeight="1" x14ac:dyDescent="0.25">
      <c r="A636" s="38" t="s">
        <v>12719</v>
      </c>
      <c r="B636" s="39" t="s">
        <v>12720</v>
      </c>
      <c r="C636" s="39" t="s">
        <v>12721</v>
      </c>
      <c r="D636" s="38">
        <v>122097</v>
      </c>
      <c r="E636" s="77" t="s">
        <v>620</v>
      </c>
      <c r="F636" s="38">
        <v>8263000216</v>
      </c>
      <c r="G636" s="40" t="s">
        <v>12722</v>
      </c>
      <c r="H636" s="2">
        <v>1821936.1694915255</v>
      </c>
      <c r="I636" s="2"/>
      <c r="J636" s="2">
        <v>327948.5105084746</v>
      </c>
      <c r="K636" s="3">
        <f t="shared" si="12"/>
        <v>2149884.6800000002</v>
      </c>
      <c r="L636" s="41">
        <v>44662.729166666664</v>
      </c>
      <c r="M636" s="39">
        <v>6870025391</v>
      </c>
      <c r="N636" s="39" t="s">
        <v>3282</v>
      </c>
      <c r="O636" s="40" t="s">
        <v>12723</v>
      </c>
      <c r="P636" s="41">
        <v>44682</v>
      </c>
      <c r="Q636" s="42" t="s">
        <v>2417</v>
      </c>
      <c r="R636" s="68"/>
    </row>
    <row r="637" spans="1:18" s="70" customFormat="1" ht="12.75" customHeight="1" x14ac:dyDescent="0.2">
      <c r="A637" s="38" t="s">
        <v>10801</v>
      </c>
      <c r="B637" s="39" t="s">
        <v>10802</v>
      </c>
      <c r="C637" s="39" t="s">
        <v>10803</v>
      </c>
      <c r="D637" s="38">
        <v>919962</v>
      </c>
      <c r="E637" s="39" t="s">
        <v>6950</v>
      </c>
      <c r="F637" s="38">
        <v>8263000121</v>
      </c>
      <c r="G637" s="40" t="s">
        <v>10804</v>
      </c>
      <c r="H637" s="3">
        <v>1818088.14</v>
      </c>
      <c r="I637" s="3"/>
      <c r="J637" s="2">
        <v>327255.86</v>
      </c>
      <c r="K637" s="3">
        <f t="shared" si="12"/>
        <v>2145344</v>
      </c>
      <c r="L637" s="41">
        <v>44589.729166666664</v>
      </c>
      <c r="M637" s="39">
        <v>6870381171</v>
      </c>
      <c r="N637" s="39" t="s">
        <v>3282</v>
      </c>
      <c r="O637" s="40">
        <v>203044947006</v>
      </c>
      <c r="P637" s="41">
        <v>44625</v>
      </c>
      <c r="Q637" s="42" t="s">
        <v>2417</v>
      </c>
      <c r="R637" s="68"/>
    </row>
    <row r="638" spans="1:18" s="70" customFormat="1" ht="12.75" customHeight="1" x14ac:dyDescent="0.2">
      <c r="A638" s="38" t="s">
        <v>15827</v>
      </c>
      <c r="B638" s="39" t="s">
        <v>15828</v>
      </c>
      <c r="C638" s="39" t="s">
        <v>15829</v>
      </c>
      <c r="D638" s="38">
        <v>120191</v>
      </c>
      <c r="E638" s="39" t="s">
        <v>13051</v>
      </c>
      <c r="F638" s="38">
        <v>8263000260</v>
      </c>
      <c r="G638" s="40" t="s">
        <v>15830</v>
      </c>
      <c r="H638" s="2">
        <v>1817177.3</v>
      </c>
      <c r="I638" s="2"/>
      <c r="J638" s="2">
        <v>327091.91399999999</v>
      </c>
      <c r="K638" s="3">
        <f t="shared" si="12"/>
        <v>2144269.2140000002</v>
      </c>
      <c r="L638" s="41">
        <v>44834.729166666664</v>
      </c>
      <c r="M638" s="39">
        <v>6870241224</v>
      </c>
      <c r="N638" s="39" t="s">
        <v>3282</v>
      </c>
      <c r="O638" s="40" t="s">
        <v>15831</v>
      </c>
      <c r="P638" s="41">
        <v>44864</v>
      </c>
      <c r="Q638" s="42" t="s">
        <v>2417</v>
      </c>
      <c r="R638" s="68"/>
    </row>
    <row r="639" spans="1:18" s="70" customFormat="1" ht="12.75" customHeight="1" x14ac:dyDescent="0.2">
      <c r="A639" s="38" t="s">
        <v>2418</v>
      </c>
      <c r="B639" s="39" t="s">
        <v>2414</v>
      </c>
      <c r="C639" s="39" t="s">
        <v>2415</v>
      </c>
      <c r="D639" s="38">
        <v>100915</v>
      </c>
      <c r="E639" s="39" t="s">
        <v>2405</v>
      </c>
      <c r="F639" s="38">
        <v>8263000105</v>
      </c>
      <c r="G639" s="40" t="s">
        <v>2416</v>
      </c>
      <c r="H639" s="2">
        <v>1815939</v>
      </c>
      <c r="I639" s="2"/>
      <c r="J639" s="2">
        <f>H639*18%</f>
        <v>326869.01999999996</v>
      </c>
      <c r="K639" s="3">
        <f t="shared" si="12"/>
        <v>2142808.02</v>
      </c>
      <c r="L639" s="41">
        <v>44301.729166666664</v>
      </c>
      <c r="M639" s="39">
        <v>6870083775</v>
      </c>
      <c r="N639" s="39" t="s">
        <v>52</v>
      </c>
      <c r="O639" s="40" t="s">
        <v>2407</v>
      </c>
      <c r="P639" s="41">
        <v>44358</v>
      </c>
      <c r="Q639" s="39" t="s">
        <v>54</v>
      </c>
      <c r="R639" s="68"/>
    </row>
    <row r="640" spans="1:18" s="70" customFormat="1" ht="12.75" customHeight="1" x14ac:dyDescent="0.2">
      <c r="A640" s="38" t="s">
        <v>9405</v>
      </c>
      <c r="B640" s="39" t="s">
        <v>9406</v>
      </c>
      <c r="C640" s="39" t="s">
        <v>9407</v>
      </c>
      <c r="D640" s="58">
        <v>405267</v>
      </c>
      <c r="E640" s="39" t="s">
        <v>1224</v>
      </c>
      <c r="F640" s="38">
        <v>8263000176</v>
      </c>
      <c r="G640" s="40" t="s">
        <v>9408</v>
      </c>
      <c r="H640" s="2">
        <v>1813141.5254237289</v>
      </c>
      <c r="I640" s="2"/>
      <c r="J640" s="2">
        <v>326365.4745762712</v>
      </c>
      <c r="K640" s="3">
        <f t="shared" si="12"/>
        <v>2139507</v>
      </c>
      <c r="L640" s="41">
        <v>44540.729166666664</v>
      </c>
      <c r="M640" s="39">
        <v>6870376739</v>
      </c>
      <c r="N640" s="39" t="s">
        <v>3282</v>
      </c>
      <c r="O640" s="40" t="s">
        <v>6886</v>
      </c>
      <c r="P640" s="41">
        <v>44457</v>
      </c>
      <c r="Q640" s="42" t="s">
        <v>2417</v>
      </c>
      <c r="R640" s="68"/>
    </row>
    <row r="641" spans="1:18" s="70" customFormat="1" ht="12.75" customHeight="1" x14ac:dyDescent="0.2">
      <c r="A641" s="38" t="s">
        <v>14793</v>
      </c>
      <c r="B641" s="39" t="s">
        <v>14794</v>
      </c>
      <c r="C641" s="39" t="s">
        <v>14795</v>
      </c>
      <c r="D641" s="38">
        <v>821012</v>
      </c>
      <c r="E641" s="39" t="s">
        <v>3527</v>
      </c>
      <c r="F641" s="38">
        <v>8263000088</v>
      </c>
      <c r="G641" s="40" t="s">
        <v>14796</v>
      </c>
      <c r="H641" s="2">
        <v>1809756</v>
      </c>
      <c r="I641" s="2"/>
      <c r="J641" s="2">
        <v>325756.08</v>
      </c>
      <c r="K641" s="3">
        <f t="shared" si="12"/>
        <v>2135512.08</v>
      </c>
      <c r="L641" s="41">
        <v>44529.729166666664</v>
      </c>
      <c r="M641" s="39">
        <v>6870152591</v>
      </c>
      <c r="N641" s="39" t="s">
        <v>52</v>
      </c>
      <c r="O641" s="40" t="s">
        <v>14797</v>
      </c>
      <c r="P641" s="41">
        <v>44793</v>
      </c>
      <c r="Q641" s="39" t="s">
        <v>54</v>
      </c>
      <c r="R641" s="68"/>
    </row>
    <row r="642" spans="1:18" s="70" customFormat="1" ht="12.75" customHeight="1" x14ac:dyDescent="0.2">
      <c r="A642" s="38" t="s">
        <v>11182</v>
      </c>
      <c r="B642" s="39" t="s">
        <v>234</v>
      </c>
      <c r="C642" s="39"/>
      <c r="D642" s="38" t="s">
        <v>245</v>
      </c>
      <c r="E642" s="129" t="s">
        <v>3151</v>
      </c>
      <c r="F642" s="38" t="s">
        <v>3151</v>
      </c>
      <c r="G642" s="52" t="s">
        <v>11183</v>
      </c>
      <c r="H642" s="10"/>
      <c r="I642" s="2"/>
      <c r="J642" s="2">
        <v>0</v>
      </c>
      <c r="K642" s="3">
        <f t="shared" si="12"/>
        <v>0</v>
      </c>
      <c r="L642" s="59">
        <v>44620</v>
      </c>
      <c r="M642" s="39"/>
      <c r="N642" s="39" t="s">
        <v>52</v>
      </c>
      <c r="O642" s="40"/>
      <c r="P642" s="41"/>
      <c r="Q642" s="39" t="s">
        <v>54</v>
      </c>
      <c r="R642" s="68"/>
    </row>
    <row r="643" spans="1:18" s="70" customFormat="1" ht="12.75" customHeight="1" x14ac:dyDescent="0.2">
      <c r="A643" s="38" t="s">
        <v>7482</v>
      </c>
      <c r="B643" s="39" t="s">
        <v>7483</v>
      </c>
      <c r="C643" s="39" t="s">
        <v>7484</v>
      </c>
      <c r="D643" s="38">
        <v>919962</v>
      </c>
      <c r="E643" s="39" t="s">
        <v>6950</v>
      </c>
      <c r="F643" s="38">
        <v>8263000121</v>
      </c>
      <c r="G643" s="40" t="s">
        <v>7485</v>
      </c>
      <c r="H643" s="3">
        <v>1805811.84</v>
      </c>
      <c r="I643" s="3"/>
      <c r="J643" s="2">
        <v>325046.15999999997</v>
      </c>
      <c r="K643" s="3">
        <f t="shared" si="12"/>
        <v>2130858</v>
      </c>
      <c r="L643" s="41">
        <v>44468.729166666664</v>
      </c>
      <c r="M643" s="39">
        <v>6870250550</v>
      </c>
      <c r="N643" s="39" t="s">
        <v>3282</v>
      </c>
      <c r="O643" s="40">
        <v>111061736464</v>
      </c>
      <c r="P643" s="41">
        <v>44507</v>
      </c>
      <c r="Q643" s="42" t="s">
        <v>2417</v>
      </c>
      <c r="R643" s="68"/>
    </row>
    <row r="644" spans="1:18" s="70" customFormat="1" ht="12.75" customHeight="1" x14ac:dyDescent="0.2">
      <c r="A644" s="38" t="s">
        <v>11088</v>
      </c>
      <c r="B644" s="42" t="s">
        <v>11089</v>
      </c>
      <c r="C644" s="42" t="s">
        <v>11090</v>
      </c>
      <c r="D644" s="58">
        <v>118480</v>
      </c>
      <c r="E644" s="42" t="s">
        <v>9826</v>
      </c>
      <c r="F644" s="38">
        <v>8263000190</v>
      </c>
      <c r="G644" s="40" t="s">
        <v>11091</v>
      </c>
      <c r="H644" s="3">
        <v>1804335.6099999999</v>
      </c>
      <c r="I644" s="3"/>
      <c r="J644" s="3">
        <v>324780.39</v>
      </c>
      <c r="K644" s="3">
        <f t="shared" si="12"/>
        <v>2129116</v>
      </c>
      <c r="L644" s="41">
        <v>44573.729166666664</v>
      </c>
      <c r="M644" s="39">
        <v>6870395664</v>
      </c>
      <c r="N644" s="42" t="s">
        <v>315</v>
      </c>
      <c r="O644" s="42" t="s">
        <v>11092</v>
      </c>
      <c r="P644" s="60">
        <v>44618</v>
      </c>
      <c r="Q644" s="42" t="s">
        <v>243</v>
      </c>
      <c r="R644" s="68"/>
    </row>
    <row r="645" spans="1:18" s="70" customFormat="1" ht="12.75" customHeight="1" x14ac:dyDescent="0.2">
      <c r="A645" s="38" t="s">
        <v>8864</v>
      </c>
      <c r="B645" s="39" t="s">
        <v>8865</v>
      </c>
      <c r="C645" s="39" t="s">
        <v>8866</v>
      </c>
      <c r="D645" s="38">
        <v>919962</v>
      </c>
      <c r="E645" s="39" t="s">
        <v>6950</v>
      </c>
      <c r="F645" s="38">
        <v>8263000121</v>
      </c>
      <c r="G645" s="40" t="s">
        <v>8867</v>
      </c>
      <c r="H645" s="3">
        <v>1804310.14</v>
      </c>
      <c r="I645" s="3"/>
      <c r="J645" s="2">
        <v>324775.86</v>
      </c>
      <c r="K645" s="3">
        <f t="shared" si="12"/>
        <v>2129086</v>
      </c>
      <c r="L645" s="41">
        <v>44520.729166666664</v>
      </c>
      <c r="M645" s="39">
        <v>6870297544</v>
      </c>
      <c r="N645" s="39" t="s">
        <v>3282</v>
      </c>
      <c r="O645" s="40">
        <v>112278135573</v>
      </c>
      <c r="P645" s="41">
        <v>44558</v>
      </c>
      <c r="Q645" s="42" t="s">
        <v>2417</v>
      </c>
      <c r="R645" s="68"/>
    </row>
    <row r="646" spans="1:18" s="70" customFormat="1" ht="12.75" customHeight="1" x14ac:dyDescent="0.2">
      <c r="A646" s="38" t="s">
        <v>11160</v>
      </c>
      <c r="B646" s="42" t="s">
        <v>11161</v>
      </c>
      <c r="C646" s="42" t="s">
        <v>11162</v>
      </c>
      <c r="D646" s="38">
        <v>128007</v>
      </c>
      <c r="E646" s="42" t="s">
        <v>9798</v>
      </c>
      <c r="F646" s="38">
        <v>8263000117</v>
      </c>
      <c r="G646" s="40">
        <v>562102646</v>
      </c>
      <c r="H646" s="3">
        <v>1800000</v>
      </c>
      <c r="I646" s="3"/>
      <c r="J646" s="3">
        <v>0</v>
      </c>
      <c r="K646" s="3">
        <f t="shared" ref="K646:K709" si="13">SUM(H646:J646)</f>
        <v>1800000</v>
      </c>
      <c r="L646" s="41">
        <v>44530.729166666664</v>
      </c>
      <c r="M646" s="39">
        <v>6870401149</v>
      </c>
      <c r="N646" s="42" t="s">
        <v>315</v>
      </c>
      <c r="O646" s="42"/>
      <c r="P646" s="60"/>
      <c r="Q646" s="42" t="s">
        <v>243</v>
      </c>
      <c r="R646" s="68"/>
    </row>
    <row r="647" spans="1:18" s="70" customFormat="1" ht="12.75" customHeight="1" x14ac:dyDescent="0.2">
      <c r="A647" s="38" t="s">
        <v>15354</v>
      </c>
      <c r="B647" s="39" t="s">
        <v>15355</v>
      </c>
      <c r="C647" s="39" t="s">
        <v>15356</v>
      </c>
      <c r="D647" s="38">
        <v>502510</v>
      </c>
      <c r="E647" s="39" t="s">
        <v>13920</v>
      </c>
      <c r="F647" s="38">
        <v>8263000158</v>
      </c>
      <c r="G647" s="40" t="s">
        <v>15357</v>
      </c>
      <c r="H647" s="2">
        <v>1800000</v>
      </c>
      <c r="I647" s="2"/>
      <c r="J647" s="2">
        <v>324000</v>
      </c>
      <c r="K647" s="3">
        <f t="shared" si="13"/>
        <v>2124000</v>
      </c>
      <c r="L647" s="41">
        <v>44742.729166666664</v>
      </c>
      <c r="M647" s="39">
        <v>6870191541</v>
      </c>
      <c r="N647" s="39" t="s">
        <v>3282</v>
      </c>
      <c r="O647" s="40" t="s">
        <v>15358</v>
      </c>
      <c r="P647" s="41">
        <v>44827</v>
      </c>
      <c r="Q647" s="42" t="s">
        <v>2417</v>
      </c>
      <c r="R647" s="68"/>
    </row>
    <row r="648" spans="1:18" s="70" customFormat="1" ht="12.75" customHeight="1" x14ac:dyDescent="0.2">
      <c r="A648" s="38" t="s">
        <v>19470</v>
      </c>
      <c r="B648" s="39" t="s">
        <v>19471</v>
      </c>
      <c r="C648" s="39" t="s">
        <v>19472</v>
      </c>
      <c r="D648" s="38">
        <v>507144</v>
      </c>
      <c r="E648" s="39" t="s">
        <v>19473</v>
      </c>
      <c r="F648" s="38">
        <v>8263000298</v>
      </c>
      <c r="G648" s="40">
        <v>231010167</v>
      </c>
      <c r="H648" s="2">
        <v>1800000</v>
      </c>
      <c r="I648" s="2"/>
      <c r="J648" s="2">
        <v>324000</v>
      </c>
      <c r="K648" s="3">
        <f t="shared" si="13"/>
        <v>2124000</v>
      </c>
      <c r="L648" s="41">
        <v>45051.729166666664</v>
      </c>
      <c r="M648" s="39">
        <v>1246387097</v>
      </c>
      <c r="N648" s="39" t="s">
        <v>18453</v>
      </c>
      <c r="O648" s="40" t="s">
        <v>19474</v>
      </c>
      <c r="P648" s="41">
        <v>45101</v>
      </c>
      <c r="Q648" s="62" t="s">
        <v>21</v>
      </c>
      <c r="R648" s="68"/>
    </row>
    <row r="649" spans="1:18" s="70" customFormat="1" ht="12.75" customHeight="1" x14ac:dyDescent="0.2">
      <c r="A649" s="38">
        <v>340</v>
      </c>
      <c r="B649" s="39" t="s">
        <v>19940</v>
      </c>
      <c r="C649" s="39" t="s">
        <v>19941</v>
      </c>
      <c r="D649" s="38">
        <v>507144</v>
      </c>
      <c r="E649" s="39" t="s">
        <v>19473</v>
      </c>
      <c r="F649" s="38">
        <v>8263000280</v>
      </c>
      <c r="G649" s="40">
        <v>231010168</v>
      </c>
      <c r="H649" s="2">
        <v>1800000</v>
      </c>
      <c r="I649" s="2"/>
      <c r="J649" s="2">
        <v>324000</v>
      </c>
      <c r="K649" s="3">
        <f t="shared" si="13"/>
        <v>2124000</v>
      </c>
      <c r="L649" s="41">
        <v>45051.729166666664</v>
      </c>
      <c r="M649" s="39">
        <v>1246437000</v>
      </c>
      <c r="N649" s="39" t="s">
        <v>8899</v>
      </c>
      <c r="O649" s="40" t="s">
        <v>19942</v>
      </c>
      <c r="P649" s="41">
        <v>45133</v>
      </c>
      <c r="Q649" s="42" t="s">
        <v>8901</v>
      </c>
      <c r="R649" s="68"/>
    </row>
    <row r="650" spans="1:18" s="70" customFormat="1" ht="12.75" customHeight="1" x14ac:dyDescent="0.2">
      <c r="A650" s="38" t="s">
        <v>21139</v>
      </c>
      <c r="B650" s="39" t="s">
        <v>21140</v>
      </c>
      <c r="C650" s="39" t="s">
        <v>21141</v>
      </c>
      <c r="D650" s="38">
        <v>402984</v>
      </c>
      <c r="E650" s="39" t="s">
        <v>4467</v>
      </c>
      <c r="F650" s="38">
        <v>8263000288</v>
      </c>
      <c r="G650" s="40">
        <v>330104995</v>
      </c>
      <c r="H650" s="2">
        <v>1800000</v>
      </c>
      <c r="I650" s="2"/>
      <c r="J650" s="2">
        <v>324000</v>
      </c>
      <c r="K650" s="3">
        <f t="shared" si="13"/>
        <v>2124000</v>
      </c>
      <c r="L650" s="41">
        <v>45182.729166666664</v>
      </c>
      <c r="M650" s="39">
        <v>1246596621</v>
      </c>
      <c r="N650" s="39" t="s">
        <v>18453</v>
      </c>
      <c r="O650" s="40" t="s">
        <v>21111</v>
      </c>
      <c r="P650" s="41">
        <v>45263</v>
      </c>
      <c r="Q650" s="62" t="s">
        <v>21</v>
      </c>
      <c r="R650" s="68"/>
    </row>
    <row r="651" spans="1:18" s="70" customFormat="1" ht="12.75" customHeight="1" x14ac:dyDescent="0.2">
      <c r="A651" s="38" t="s">
        <v>22498</v>
      </c>
      <c r="B651" s="39" t="s">
        <v>22499</v>
      </c>
      <c r="C651" s="39" t="s">
        <v>22500</v>
      </c>
      <c r="D651" s="38">
        <v>300286</v>
      </c>
      <c r="E651" s="39" t="s">
        <v>9310</v>
      </c>
      <c r="F651" s="38">
        <v>8263000306</v>
      </c>
      <c r="G651" s="40">
        <v>712754603</v>
      </c>
      <c r="H651" s="2">
        <v>1800000</v>
      </c>
      <c r="I651" s="2"/>
      <c r="J651" s="2">
        <v>324000</v>
      </c>
      <c r="K651" s="3">
        <f t="shared" si="13"/>
        <v>2124000</v>
      </c>
      <c r="L651" s="41">
        <v>45350.729166666664</v>
      </c>
      <c r="M651" s="39">
        <v>1251148677</v>
      </c>
      <c r="N651" s="39" t="s">
        <v>22110</v>
      </c>
      <c r="O651" s="40" t="s">
        <v>22501</v>
      </c>
      <c r="P651" s="41">
        <v>45410</v>
      </c>
      <c r="Q651" s="62" t="s">
        <v>21</v>
      </c>
      <c r="R651" s="68"/>
    </row>
    <row r="652" spans="1:18" s="70" customFormat="1" ht="12.75" customHeight="1" x14ac:dyDescent="0.2">
      <c r="A652" s="38" t="s">
        <v>8989</v>
      </c>
      <c r="B652" s="42" t="s">
        <v>8990</v>
      </c>
      <c r="C652" s="42" t="s">
        <v>8991</v>
      </c>
      <c r="D652" s="38">
        <v>501497</v>
      </c>
      <c r="E652" s="42" t="s">
        <v>7579</v>
      </c>
      <c r="F652" s="38">
        <v>8263000099</v>
      </c>
      <c r="G652" s="40" t="s">
        <v>8992</v>
      </c>
      <c r="H652" s="3">
        <v>1799797</v>
      </c>
      <c r="I652" s="3"/>
      <c r="J652" s="3">
        <v>323963.46000000002</v>
      </c>
      <c r="K652" s="3">
        <f t="shared" si="13"/>
        <v>2123760.46</v>
      </c>
      <c r="L652" s="41">
        <v>44429.729166666664</v>
      </c>
      <c r="M652" s="39">
        <v>6870304286</v>
      </c>
      <c r="N652" s="42" t="s">
        <v>315</v>
      </c>
      <c r="O652" s="42" t="s">
        <v>8993</v>
      </c>
      <c r="P652" s="60">
        <v>44548</v>
      </c>
      <c r="Q652" s="42" t="s">
        <v>243</v>
      </c>
      <c r="R652" s="68"/>
    </row>
    <row r="653" spans="1:18" s="70" customFormat="1" ht="12.75" customHeight="1" x14ac:dyDescent="0.2">
      <c r="A653" s="38" t="s">
        <v>18602</v>
      </c>
      <c r="B653" s="39" t="s">
        <v>18603</v>
      </c>
      <c r="C653" s="39" t="s">
        <v>18604</v>
      </c>
      <c r="D653" s="38">
        <v>121011</v>
      </c>
      <c r="E653" s="39" t="s">
        <v>9221</v>
      </c>
      <c r="F653" s="38">
        <v>8268007770</v>
      </c>
      <c r="G653" s="40" t="s">
        <v>18605</v>
      </c>
      <c r="H653" s="2">
        <v>1799139.3305084747</v>
      </c>
      <c r="I653" s="2"/>
      <c r="J653" s="2">
        <v>323845.07949152542</v>
      </c>
      <c r="K653" s="3">
        <f t="shared" si="13"/>
        <v>2122984.41</v>
      </c>
      <c r="L653" s="41">
        <v>45012.729166666664</v>
      </c>
      <c r="M653" s="39">
        <v>160273591</v>
      </c>
      <c r="N653" s="39" t="s">
        <v>52</v>
      </c>
      <c r="O653" s="40"/>
      <c r="P653" s="41"/>
      <c r="Q653" s="39" t="s">
        <v>54</v>
      </c>
      <c r="R653" s="68"/>
    </row>
    <row r="654" spans="1:18" s="70" customFormat="1" ht="12.75" customHeight="1" x14ac:dyDescent="0.2">
      <c r="A654" s="38" t="s">
        <v>3466</v>
      </c>
      <c r="B654" s="42" t="s">
        <v>3467</v>
      </c>
      <c r="C654" s="42" t="s">
        <v>3468</v>
      </c>
      <c r="D654" s="38">
        <v>821190</v>
      </c>
      <c r="E654" s="42" t="s">
        <v>1965</v>
      </c>
      <c r="F654" s="38">
        <v>8263000118</v>
      </c>
      <c r="G654" s="40" t="s">
        <v>3469</v>
      </c>
      <c r="H654" s="3">
        <v>1798954.66</v>
      </c>
      <c r="I654" s="3"/>
      <c r="J654" s="3">
        <v>323811.83879999997</v>
      </c>
      <c r="K654" s="3">
        <f t="shared" si="13"/>
        <v>2122766.4987999997</v>
      </c>
      <c r="L654" s="41">
        <v>44350.729166666664</v>
      </c>
      <c r="M654" s="39">
        <v>6870121326</v>
      </c>
      <c r="N654" s="42" t="s">
        <v>315</v>
      </c>
      <c r="O654" s="42">
        <v>107126799300</v>
      </c>
      <c r="P654" s="60">
        <v>44390</v>
      </c>
      <c r="Q654" s="42" t="s">
        <v>243</v>
      </c>
      <c r="R654" s="68"/>
    </row>
    <row r="655" spans="1:18" s="70" customFormat="1" ht="12.75" customHeight="1" x14ac:dyDescent="0.2">
      <c r="A655" s="38" t="s">
        <v>18616</v>
      </c>
      <c r="B655" s="39" t="s">
        <v>18617</v>
      </c>
      <c r="C655" s="39" t="s">
        <v>18618</v>
      </c>
      <c r="D655" s="38">
        <v>812140</v>
      </c>
      <c r="E655" s="42" t="s">
        <v>446</v>
      </c>
      <c r="F655" s="38">
        <v>8268011390</v>
      </c>
      <c r="G655" s="40" t="s">
        <v>18619</v>
      </c>
      <c r="H655" s="2">
        <v>1796809</v>
      </c>
      <c r="I655" s="2"/>
      <c r="J655" s="2">
        <v>0</v>
      </c>
      <c r="K655" s="3">
        <f t="shared" si="13"/>
        <v>1796809</v>
      </c>
      <c r="L655" s="41">
        <v>44999.729166666664</v>
      </c>
      <c r="M655" s="39">
        <v>160299912</v>
      </c>
      <c r="N655" s="39" t="s">
        <v>52</v>
      </c>
      <c r="O655" s="40">
        <v>304205973005</v>
      </c>
      <c r="P655" s="41">
        <v>45038</v>
      </c>
      <c r="Q655" s="39" t="s">
        <v>54</v>
      </c>
      <c r="R655" s="68"/>
    </row>
    <row r="656" spans="1:18" s="70" customFormat="1" ht="12.75" customHeight="1" x14ac:dyDescent="0.2">
      <c r="A656" s="38" t="s">
        <v>12488</v>
      </c>
      <c r="B656" s="39" t="s">
        <v>12489</v>
      </c>
      <c r="C656" s="39" t="s">
        <v>12490</v>
      </c>
      <c r="D656" s="38">
        <v>405319</v>
      </c>
      <c r="E656" s="39" t="s">
        <v>10589</v>
      </c>
      <c r="F656" s="38">
        <v>8263000196</v>
      </c>
      <c r="G656" s="40" t="s">
        <v>12491</v>
      </c>
      <c r="H656" s="2">
        <v>1793964.4067796611</v>
      </c>
      <c r="I656" s="2"/>
      <c r="J656" s="2">
        <v>322913.59322033898</v>
      </c>
      <c r="K656" s="3">
        <f t="shared" si="13"/>
        <v>2116878</v>
      </c>
      <c r="L656" s="41">
        <v>44642.729166666664</v>
      </c>
      <c r="M656" s="39">
        <v>6870015140</v>
      </c>
      <c r="N656" s="39" t="s">
        <v>3282</v>
      </c>
      <c r="O656" s="40">
        <v>204258067586</v>
      </c>
      <c r="P656" s="41">
        <v>44677</v>
      </c>
      <c r="Q656" s="42" t="s">
        <v>2417</v>
      </c>
      <c r="R656" s="68"/>
    </row>
    <row r="657" spans="1:18" s="70" customFormat="1" ht="12.75" customHeight="1" x14ac:dyDescent="0.2">
      <c r="A657" s="38" t="s">
        <v>22964</v>
      </c>
      <c r="B657" s="39" t="s">
        <v>22965</v>
      </c>
      <c r="C657" s="39" t="s">
        <v>22966</v>
      </c>
      <c r="D657" s="38">
        <v>817817</v>
      </c>
      <c r="E657" s="39" t="s">
        <v>17427</v>
      </c>
      <c r="F657" s="38">
        <v>8268013504</v>
      </c>
      <c r="G657" s="40" t="s">
        <v>22967</v>
      </c>
      <c r="H657" s="2">
        <v>1792638.5677966101</v>
      </c>
      <c r="I657" s="2"/>
      <c r="J657" s="2">
        <v>322674.94220338977</v>
      </c>
      <c r="K657" s="3">
        <f t="shared" si="13"/>
        <v>2115313.5099999998</v>
      </c>
      <c r="L657" s="41">
        <v>45459.729166666664</v>
      </c>
      <c r="M657" s="39">
        <v>160881573</v>
      </c>
      <c r="N657" s="39" t="s">
        <v>19303</v>
      </c>
      <c r="O657" s="40">
        <v>406288344007</v>
      </c>
      <c r="P657" s="41">
        <v>45473</v>
      </c>
      <c r="Q657" s="62" t="s">
        <v>19</v>
      </c>
      <c r="R657" s="68"/>
    </row>
    <row r="658" spans="1:18" s="70" customFormat="1" ht="12.75" customHeight="1" x14ac:dyDescent="0.2">
      <c r="A658" s="38" t="s">
        <v>14777</v>
      </c>
      <c r="B658" s="39" t="s">
        <v>14778</v>
      </c>
      <c r="C658" s="39" t="s">
        <v>14779</v>
      </c>
      <c r="D658" s="58">
        <v>408148</v>
      </c>
      <c r="E658" s="39" t="s">
        <v>1224</v>
      </c>
      <c r="F658" s="38">
        <v>8263000240</v>
      </c>
      <c r="G658" s="40" t="s">
        <v>14780</v>
      </c>
      <c r="H658" s="2">
        <v>1792350</v>
      </c>
      <c r="I658" s="2"/>
      <c r="J658" s="2">
        <v>322623</v>
      </c>
      <c r="K658" s="3">
        <f t="shared" si="13"/>
        <v>2114973</v>
      </c>
      <c r="L658" s="41">
        <v>44762.729166666664</v>
      </c>
      <c r="M658" s="39">
        <v>6870175369</v>
      </c>
      <c r="N658" s="39" t="s">
        <v>3282</v>
      </c>
      <c r="O658" s="40" t="s">
        <v>14749</v>
      </c>
      <c r="P658" s="41">
        <v>44760</v>
      </c>
      <c r="Q658" s="42" t="s">
        <v>2417</v>
      </c>
      <c r="R658" s="68"/>
    </row>
    <row r="659" spans="1:18" s="70" customFormat="1" ht="12.75" customHeight="1" x14ac:dyDescent="0.2">
      <c r="A659" s="38" t="s">
        <v>15837</v>
      </c>
      <c r="B659" s="39" t="s">
        <v>15838</v>
      </c>
      <c r="C659" s="39" t="s">
        <v>15839</v>
      </c>
      <c r="D659" s="38">
        <v>122418</v>
      </c>
      <c r="E659" s="39" t="s">
        <v>15069</v>
      </c>
      <c r="F659" s="38">
        <v>8263000204</v>
      </c>
      <c r="G659" s="40" t="s">
        <v>15840</v>
      </c>
      <c r="H659" s="2">
        <v>1787246.6101694917</v>
      </c>
      <c r="I659" s="2"/>
      <c r="J659" s="2">
        <v>321704.3898305085</v>
      </c>
      <c r="K659" s="3">
        <f t="shared" si="13"/>
        <v>2108951</v>
      </c>
      <c r="L659" s="41">
        <v>44834.729166666664</v>
      </c>
      <c r="M659" s="39">
        <v>6870242930</v>
      </c>
      <c r="N659" s="39" t="s">
        <v>3282</v>
      </c>
      <c r="O659" s="40" t="s">
        <v>15841</v>
      </c>
      <c r="P659" s="41">
        <v>44873</v>
      </c>
      <c r="Q659" s="42" t="s">
        <v>2417</v>
      </c>
      <c r="R659" s="68"/>
    </row>
    <row r="660" spans="1:18" s="70" customFormat="1" ht="12.75" customHeight="1" x14ac:dyDescent="0.2">
      <c r="A660" s="38" t="s">
        <v>3048</v>
      </c>
      <c r="B660" s="39" t="s">
        <v>3049</v>
      </c>
      <c r="C660" s="39" t="s">
        <v>3050</v>
      </c>
      <c r="D660" s="38">
        <v>401972</v>
      </c>
      <c r="E660" s="39" t="s">
        <v>842</v>
      </c>
      <c r="F660" s="38">
        <v>8263000049</v>
      </c>
      <c r="G660" s="40" t="s">
        <v>3051</v>
      </c>
      <c r="H660" s="2">
        <v>1783600</v>
      </c>
      <c r="I660" s="2">
        <v>2104.6480000000001</v>
      </c>
      <c r="J660" s="2">
        <v>321048</v>
      </c>
      <c r="K660" s="3">
        <f t="shared" si="13"/>
        <v>2106752.648</v>
      </c>
      <c r="L660" s="41">
        <v>44334.729166666664</v>
      </c>
      <c r="M660" s="39">
        <v>6870109112</v>
      </c>
      <c r="N660" s="39" t="s">
        <v>52</v>
      </c>
      <c r="O660" s="40" t="s">
        <v>3021</v>
      </c>
      <c r="P660" s="41">
        <v>44378</v>
      </c>
      <c r="Q660" s="39" t="s">
        <v>54</v>
      </c>
      <c r="R660" s="68"/>
    </row>
    <row r="661" spans="1:18" s="70" customFormat="1" ht="12.75" hidden="1" customHeight="1" x14ac:dyDescent="0.2">
      <c r="A661" s="38" t="s">
        <v>531</v>
      </c>
      <c r="B661" s="42" t="s">
        <v>532</v>
      </c>
      <c r="C661" s="42" t="s">
        <v>533</v>
      </c>
      <c r="D661" s="38">
        <v>506950</v>
      </c>
      <c r="E661" s="42" t="s">
        <v>503</v>
      </c>
      <c r="F661" s="38">
        <v>8263000072</v>
      </c>
      <c r="G661" s="40" t="s">
        <v>534</v>
      </c>
      <c r="H661" s="3">
        <v>1783046.54</v>
      </c>
      <c r="I661" s="3"/>
      <c r="J661" s="3">
        <v>320948.37719999999</v>
      </c>
      <c r="K661" s="3">
        <f t="shared" si="13"/>
        <v>2103994.9172</v>
      </c>
      <c r="L661" s="41">
        <v>44221.729166666664</v>
      </c>
      <c r="M661" s="39">
        <v>6870280605</v>
      </c>
      <c r="N661" s="42" t="s">
        <v>315</v>
      </c>
      <c r="O661" s="42" t="s">
        <v>521</v>
      </c>
      <c r="P661" s="60">
        <v>44257</v>
      </c>
      <c r="Q661" s="42" t="s">
        <v>243</v>
      </c>
      <c r="R661" s="68" t="s">
        <v>506</v>
      </c>
    </row>
    <row r="662" spans="1:18" s="70" customFormat="1" ht="12.75" customHeight="1" x14ac:dyDescent="0.2">
      <c r="A662" s="38" t="s">
        <v>9229</v>
      </c>
      <c r="B662" s="42" t="s">
        <v>9230</v>
      </c>
      <c r="C662" s="42" t="s">
        <v>9231</v>
      </c>
      <c r="D662" s="38">
        <v>506950</v>
      </c>
      <c r="E662" s="42" t="s">
        <v>503</v>
      </c>
      <c r="F662" s="38">
        <v>8263000171</v>
      </c>
      <c r="G662" s="40" t="s">
        <v>9232</v>
      </c>
      <c r="H662" s="3">
        <v>1781264.48</v>
      </c>
      <c r="I662" s="3"/>
      <c r="J662" s="3">
        <v>320627.60639999999</v>
      </c>
      <c r="K662" s="3">
        <f t="shared" si="13"/>
        <v>2101892.0863999999</v>
      </c>
      <c r="L662" s="41">
        <v>44531.729166666664</v>
      </c>
      <c r="M662" s="39">
        <v>6870317276</v>
      </c>
      <c r="N662" s="42" t="s">
        <v>315</v>
      </c>
      <c r="O662" s="42" t="s">
        <v>9233</v>
      </c>
      <c r="P662" s="60">
        <v>44559</v>
      </c>
      <c r="Q662" s="42" t="s">
        <v>243</v>
      </c>
      <c r="R662" s="68"/>
    </row>
    <row r="663" spans="1:18" s="70" customFormat="1" ht="12.75" hidden="1" customHeight="1" x14ac:dyDescent="0.2">
      <c r="A663" s="38" t="s">
        <v>523</v>
      </c>
      <c r="B663" s="42" t="s">
        <v>524</v>
      </c>
      <c r="C663" s="42" t="s">
        <v>525</v>
      </c>
      <c r="D663" s="38">
        <v>506950</v>
      </c>
      <c r="E663" s="42" t="s">
        <v>503</v>
      </c>
      <c r="F663" s="38">
        <v>8263000072</v>
      </c>
      <c r="G663" s="40" t="s">
        <v>526</v>
      </c>
      <c r="H663" s="3">
        <v>1779806.6</v>
      </c>
      <c r="I663" s="3"/>
      <c r="J663" s="3">
        <v>320365.18800000002</v>
      </c>
      <c r="K663" s="3">
        <f t="shared" si="13"/>
        <v>2100171.7880000002</v>
      </c>
      <c r="L663" s="41">
        <v>44212.729166666664</v>
      </c>
      <c r="M663" s="39">
        <v>6870280479</v>
      </c>
      <c r="N663" s="42" t="s">
        <v>315</v>
      </c>
      <c r="O663" s="42" t="s">
        <v>511</v>
      </c>
      <c r="P663" s="60">
        <v>44250</v>
      </c>
      <c r="Q663" s="42" t="s">
        <v>243</v>
      </c>
      <c r="R663" s="68" t="s">
        <v>506</v>
      </c>
    </row>
    <row r="664" spans="1:18" s="70" customFormat="1" ht="12.75" customHeight="1" x14ac:dyDescent="0.2">
      <c r="A664" s="38" t="s">
        <v>8283</v>
      </c>
      <c r="B664" s="39" t="s">
        <v>8284</v>
      </c>
      <c r="C664" s="39" t="s">
        <v>8285</v>
      </c>
      <c r="D664" s="38">
        <v>821012</v>
      </c>
      <c r="E664" s="39" t="s">
        <v>3527</v>
      </c>
      <c r="F664" s="38">
        <v>8268005947</v>
      </c>
      <c r="G664" s="40" t="s">
        <v>8286</v>
      </c>
      <c r="H664" s="2">
        <v>1777817.0000000002</v>
      </c>
      <c r="I664" s="2"/>
      <c r="J664" s="2">
        <v>320007.06000000006</v>
      </c>
      <c r="K664" s="3">
        <f t="shared" si="13"/>
        <v>2097824.0600000005</v>
      </c>
      <c r="L664" s="41">
        <v>44419.729166666664</v>
      </c>
      <c r="M664" s="39">
        <v>44174780</v>
      </c>
      <c r="N664" s="39" t="s">
        <v>52</v>
      </c>
      <c r="O664" s="40" t="s">
        <v>8282</v>
      </c>
      <c r="P664" s="41">
        <v>44516</v>
      </c>
      <c r="Q664" s="39" t="s">
        <v>54</v>
      </c>
      <c r="R664" s="68"/>
    </row>
    <row r="665" spans="1:18" s="70" customFormat="1" ht="12.75" customHeight="1" x14ac:dyDescent="0.2">
      <c r="A665" s="38" t="s">
        <v>829</v>
      </c>
      <c r="B665" s="39" t="s">
        <v>830</v>
      </c>
      <c r="C665" s="39" t="s">
        <v>831</v>
      </c>
      <c r="D665" s="38">
        <v>821027</v>
      </c>
      <c r="E665" s="39" t="s">
        <v>474</v>
      </c>
      <c r="F665" s="38">
        <v>8268005622</v>
      </c>
      <c r="G665" s="40" t="s">
        <v>832</v>
      </c>
      <c r="H665" s="2">
        <v>1773740.6779661018</v>
      </c>
      <c r="I665" s="2"/>
      <c r="J665" s="2">
        <v>319273.32203389832</v>
      </c>
      <c r="K665" s="3">
        <f t="shared" si="13"/>
        <v>2093014</v>
      </c>
      <c r="L665" s="41">
        <v>44257.729166666664</v>
      </c>
      <c r="M665" s="39">
        <v>44278517</v>
      </c>
      <c r="N665" s="39" t="s">
        <v>52</v>
      </c>
      <c r="O665" s="40" t="s">
        <v>833</v>
      </c>
      <c r="P665" s="41">
        <v>44274</v>
      </c>
      <c r="Q665" s="39" t="s">
        <v>54</v>
      </c>
      <c r="R665" s="68"/>
    </row>
    <row r="666" spans="1:18" s="70" customFormat="1" ht="12.75" customHeight="1" x14ac:dyDescent="0.2">
      <c r="A666" s="38" t="s">
        <v>17177</v>
      </c>
      <c r="B666" s="39" t="s">
        <v>17178</v>
      </c>
      <c r="C666" s="39" t="s">
        <v>17179</v>
      </c>
      <c r="D666" s="38">
        <v>812140</v>
      </c>
      <c r="E666" s="42" t="s">
        <v>446</v>
      </c>
      <c r="F666" s="38">
        <v>8268009775</v>
      </c>
      <c r="G666" s="40" t="s">
        <v>17180</v>
      </c>
      <c r="H666" s="2">
        <v>1771236.0000000002</v>
      </c>
      <c r="I666" s="2"/>
      <c r="J666" s="2">
        <v>0</v>
      </c>
      <c r="K666" s="3">
        <f t="shared" si="13"/>
        <v>1771236.0000000002</v>
      </c>
      <c r="L666" s="41">
        <v>44928.729166666664</v>
      </c>
      <c r="M666" s="39">
        <v>44406191</v>
      </c>
      <c r="N666" s="39" t="s">
        <v>52</v>
      </c>
      <c r="O666" s="40">
        <v>301177571152</v>
      </c>
      <c r="P666" s="41">
        <v>44943</v>
      </c>
      <c r="Q666" s="39" t="s">
        <v>54</v>
      </c>
      <c r="R666" s="68"/>
    </row>
    <row r="667" spans="1:18" s="70" customFormat="1" ht="12.75" customHeight="1" x14ac:dyDescent="0.2">
      <c r="A667" s="38" t="s">
        <v>2228</v>
      </c>
      <c r="B667" s="39" t="s">
        <v>2229</v>
      </c>
      <c r="C667" s="39" t="s">
        <v>2230</v>
      </c>
      <c r="D667" s="58">
        <v>402300</v>
      </c>
      <c r="E667" s="39" t="s">
        <v>230</v>
      </c>
      <c r="F667" s="38">
        <v>8263000091</v>
      </c>
      <c r="G667" s="40" t="s">
        <v>2231</v>
      </c>
      <c r="H667" s="2">
        <v>1770418</v>
      </c>
      <c r="I667" s="2">
        <v>2089.09</v>
      </c>
      <c r="J667" s="2">
        <v>318675.24</v>
      </c>
      <c r="K667" s="3">
        <f t="shared" si="13"/>
        <v>2091182.33</v>
      </c>
      <c r="L667" s="41">
        <v>44299.729166666664</v>
      </c>
      <c r="M667" s="39">
        <v>6870071296</v>
      </c>
      <c r="N667" s="39" t="s">
        <v>52</v>
      </c>
      <c r="O667" s="40" t="s">
        <v>2232</v>
      </c>
      <c r="P667" s="41">
        <v>44280</v>
      </c>
      <c r="Q667" s="39" t="s">
        <v>54</v>
      </c>
      <c r="R667" s="68"/>
    </row>
    <row r="668" spans="1:18" s="70" customFormat="1" ht="12.75" customHeight="1" x14ac:dyDescent="0.2">
      <c r="A668" s="38" t="s">
        <v>8924</v>
      </c>
      <c r="B668" s="42" t="s">
        <v>8925</v>
      </c>
      <c r="C668" s="42" t="s">
        <v>8926</v>
      </c>
      <c r="D668" s="38">
        <v>501497</v>
      </c>
      <c r="E668" s="42" t="s">
        <v>7579</v>
      </c>
      <c r="F668" s="38">
        <v>8263000099</v>
      </c>
      <c r="G668" s="40" t="s">
        <v>8927</v>
      </c>
      <c r="H668" s="3">
        <v>1770000</v>
      </c>
      <c r="I668" s="3"/>
      <c r="J668" s="3">
        <v>318600</v>
      </c>
      <c r="K668" s="3">
        <f t="shared" si="13"/>
        <v>2088600</v>
      </c>
      <c r="L668" s="41">
        <v>44427.729166666664</v>
      </c>
      <c r="M668" s="39">
        <v>6870300744</v>
      </c>
      <c r="N668" s="42" t="s">
        <v>315</v>
      </c>
      <c r="O668" s="42" t="s">
        <v>8928</v>
      </c>
      <c r="P668" s="60">
        <v>44546</v>
      </c>
      <c r="Q668" s="42" t="s">
        <v>243</v>
      </c>
      <c r="R668" s="68"/>
    </row>
    <row r="669" spans="1:18" s="70" customFormat="1" ht="12.75" customHeight="1" x14ac:dyDescent="0.2">
      <c r="A669" s="38" t="s">
        <v>12316</v>
      </c>
      <c r="B669" s="42" t="s">
        <v>12317</v>
      </c>
      <c r="C669" s="42" t="s">
        <v>12318</v>
      </c>
      <c r="D669" s="38">
        <v>300286</v>
      </c>
      <c r="E669" s="42" t="s">
        <v>3944</v>
      </c>
      <c r="F669" s="38">
        <v>8263000075</v>
      </c>
      <c r="G669" s="40">
        <v>712734943</v>
      </c>
      <c r="H669" s="3">
        <v>1769600</v>
      </c>
      <c r="I669" s="3"/>
      <c r="J669" s="3">
        <v>318528</v>
      </c>
      <c r="K669" s="3">
        <f t="shared" si="13"/>
        <v>2088128</v>
      </c>
      <c r="L669" s="41">
        <v>44636.729166666664</v>
      </c>
      <c r="M669" s="39">
        <v>6870458453</v>
      </c>
      <c r="N669" s="42" t="s">
        <v>315</v>
      </c>
      <c r="O669" s="42" t="s">
        <v>12163</v>
      </c>
      <c r="P669" s="60">
        <v>44674</v>
      </c>
      <c r="Q669" s="42" t="s">
        <v>243</v>
      </c>
      <c r="R669" s="68"/>
    </row>
    <row r="670" spans="1:18" s="70" customFormat="1" ht="12.75" customHeight="1" x14ac:dyDescent="0.2">
      <c r="A670" s="38" t="s">
        <v>19799</v>
      </c>
      <c r="B670" s="39" t="s">
        <v>19800</v>
      </c>
      <c r="C670" s="39" t="s">
        <v>19801</v>
      </c>
      <c r="D670" s="38">
        <v>809819</v>
      </c>
      <c r="E670" s="129" t="s">
        <v>1693</v>
      </c>
      <c r="F670" s="38">
        <v>8268009099</v>
      </c>
      <c r="G670" s="40" t="s">
        <v>19802</v>
      </c>
      <c r="H670" s="2"/>
      <c r="I670" s="2"/>
      <c r="J670" s="2">
        <v>318125.74576271186</v>
      </c>
      <c r="K670" s="3">
        <f t="shared" si="13"/>
        <v>318125.74576271186</v>
      </c>
      <c r="L670" s="41">
        <v>45103.729166666664</v>
      </c>
      <c r="M670" s="39">
        <v>160503108</v>
      </c>
      <c r="N670" s="39" t="s">
        <v>3282</v>
      </c>
      <c r="O670" s="40">
        <v>308037610593</v>
      </c>
      <c r="P670" s="41">
        <v>45143</v>
      </c>
      <c r="Q670" s="42" t="s">
        <v>2417</v>
      </c>
      <c r="R670" s="68"/>
    </row>
    <row r="671" spans="1:18" s="70" customFormat="1" ht="12.75" customHeight="1" x14ac:dyDescent="0.2">
      <c r="A671" s="38" t="s">
        <v>10377</v>
      </c>
      <c r="B671" s="42" t="s">
        <v>10378</v>
      </c>
      <c r="C671" s="42" t="s">
        <v>10379</v>
      </c>
      <c r="D671" s="38">
        <v>904678</v>
      </c>
      <c r="E671" s="42" t="s">
        <v>10380</v>
      </c>
      <c r="F671" s="38">
        <v>8263000178</v>
      </c>
      <c r="G671" s="40" t="s">
        <v>10381</v>
      </c>
      <c r="H671" s="3">
        <v>1762698.3599999999</v>
      </c>
      <c r="I671" s="3"/>
      <c r="J671" s="3">
        <v>317285.64</v>
      </c>
      <c r="K671" s="3">
        <f t="shared" si="13"/>
        <v>2079984</v>
      </c>
      <c r="L671" s="41">
        <v>44560.729166666664</v>
      </c>
      <c r="M671" s="39">
        <v>6870369935</v>
      </c>
      <c r="N671" s="42" t="s">
        <v>315</v>
      </c>
      <c r="O671" s="42">
        <v>202116146873</v>
      </c>
      <c r="P671" s="60">
        <v>44604</v>
      </c>
      <c r="Q671" s="42" t="s">
        <v>243</v>
      </c>
      <c r="R671" s="68"/>
    </row>
    <row r="672" spans="1:18" s="70" customFormat="1" ht="12.75" customHeight="1" x14ac:dyDescent="0.2">
      <c r="A672" s="38" t="s">
        <v>7436</v>
      </c>
      <c r="B672" s="42" t="s">
        <v>7437</v>
      </c>
      <c r="C672" s="42" t="s">
        <v>7438</v>
      </c>
      <c r="D672" s="58">
        <v>405267</v>
      </c>
      <c r="E672" s="39" t="s">
        <v>1224</v>
      </c>
      <c r="F672" s="38">
        <v>8263000147</v>
      </c>
      <c r="G672" s="40" t="s">
        <v>7439</v>
      </c>
      <c r="H672" s="3">
        <v>1762510.2</v>
      </c>
      <c r="I672" s="3"/>
      <c r="J672" s="3">
        <v>317251.8</v>
      </c>
      <c r="K672" s="3">
        <f t="shared" si="13"/>
        <v>2079762</v>
      </c>
      <c r="L672" s="41">
        <v>44470.729166666664</v>
      </c>
      <c r="M672" s="39">
        <v>6870279999</v>
      </c>
      <c r="N672" s="42" t="s">
        <v>315</v>
      </c>
      <c r="O672" s="42" t="s">
        <v>7431</v>
      </c>
      <c r="P672" s="60">
        <v>44463</v>
      </c>
      <c r="Q672" s="42" t="s">
        <v>243</v>
      </c>
      <c r="R672" s="68"/>
    </row>
    <row r="673" spans="1:18" s="70" customFormat="1" ht="12.75" hidden="1" customHeight="1" x14ac:dyDescent="0.2">
      <c r="A673" s="38" t="s">
        <v>9361</v>
      </c>
      <c r="B673" s="42" t="s">
        <v>9362</v>
      </c>
      <c r="C673" s="42" t="s">
        <v>9363</v>
      </c>
      <c r="D673" s="58">
        <v>405267</v>
      </c>
      <c r="E673" s="39" t="s">
        <v>1224</v>
      </c>
      <c r="F673" s="38">
        <v>8263000177</v>
      </c>
      <c r="G673" s="40" t="s">
        <v>9364</v>
      </c>
      <c r="H673" s="3">
        <v>1759466.03</v>
      </c>
      <c r="I673" s="3"/>
      <c r="J673" s="3">
        <v>316703.96999999997</v>
      </c>
      <c r="K673" s="3">
        <f t="shared" si="13"/>
        <v>2076170</v>
      </c>
      <c r="L673" s="41">
        <v>44539.729166666664</v>
      </c>
      <c r="M673" s="39">
        <v>6870322892</v>
      </c>
      <c r="N673" s="42" t="s">
        <v>315</v>
      </c>
      <c r="O673" s="42"/>
      <c r="P673" s="60"/>
      <c r="Q673" s="42" t="s">
        <v>243</v>
      </c>
      <c r="R673" s="68" t="s">
        <v>506</v>
      </c>
    </row>
    <row r="674" spans="1:18" s="70" customFormat="1" ht="12.75" customHeight="1" x14ac:dyDescent="0.2">
      <c r="A674" s="38">
        <v>256</v>
      </c>
      <c r="B674" s="39" t="s">
        <v>20827</v>
      </c>
      <c r="C674" s="39" t="s">
        <v>20828</v>
      </c>
      <c r="D674" s="38">
        <v>510173</v>
      </c>
      <c r="E674" s="39" t="s">
        <v>3606</v>
      </c>
      <c r="F674" s="38">
        <v>8263000316</v>
      </c>
      <c r="G674" s="40" t="s">
        <v>20829</v>
      </c>
      <c r="H674" s="2">
        <v>1755521</v>
      </c>
      <c r="I674" s="2"/>
      <c r="J674" s="2">
        <v>0</v>
      </c>
      <c r="K674" s="3">
        <f t="shared" si="13"/>
        <v>1755521</v>
      </c>
      <c r="L674" s="41">
        <v>45192.729166666664</v>
      </c>
      <c r="M674" s="39">
        <v>1246559962</v>
      </c>
      <c r="N674" s="39" t="s">
        <v>8899</v>
      </c>
      <c r="O674" s="40" t="s">
        <v>20830</v>
      </c>
      <c r="P674" s="41">
        <v>45228</v>
      </c>
      <c r="Q674" s="42" t="s">
        <v>8901</v>
      </c>
      <c r="R674" s="68"/>
    </row>
    <row r="675" spans="1:18" s="70" customFormat="1" ht="12.75" customHeight="1" x14ac:dyDescent="0.2">
      <c r="A675" s="38" t="s">
        <v>11184</v>
      </c>
      <c r="B675" s="39" t="s">
        <v>234</v>
      </c>
      <c r="C675" s="39"/>
      <c r="D675" s="38" t="s">
        <v>245</v>
      </c>
      <c r="E675" s="129" t="s">
        <v>3151</v>
      </c>
      <c r="F675" s="38" t="s">
        <v>3151</v>
      </c>
      <c r="G675" s="52" t="s">
        <v>11185</v>
      </c>
      <c r="H675" s="10"/>
      <c r="I675" s="2"/>
      <c r="J675" s="2">
        <v>0</v>
      </c>
      <c r="K675" s="3">
        <f t="shared" si="13"/>
        <v>0</v>
      </c>
      <c r="L675" s="59">
        <v>44620</v>
      </c>
      <c r="M675" s="39"/>
      <c r="N675" s="39" t="s">
        <v>52</v>
      </c>
      <c r="O675" s="40"/>
      <c r="P675" s="41"/>
      <c r="Q675" s="39" t="s">
        <v>54</v>
      </c>
      <c r="R675" s="68"/>
    </row>
    <row r="676" spans="1:18" s="70" customFormat="1" ht="12.75" customHeight="1" x14ac:dyDescent="0.2">
      <c r="A676" s="38" t="s">
        <v>6917</v>
      </c>
      <c r="B676" s="42" t="s">
        <v>6918</v>
      </c>
      <c r="C676" s="42" t="s">
        <v>6919</v>
      </c>
      <c r="D676" s="38">
        <v>508442</v>
      </c>
      <c r="E676" s="42" t="s">
        <v>659</v>
      </c>
      <c r="F676" s="38">
        <v>8263000141</v>
      </c>
      <c r="G676" s="40">
        <v>159</v>
      </c>
      <c r="H676" s="3">
        <v>1753750</v>
      </c>
      <c r="I676" s="3"/>
      <c r="J676" s="3">
        <v>315675</v>
      </c>
      <c r="K676" s="3">
        <f t="shared" si="13"/>
        <v>2069425</v>
      </c>
      <c r="L676" s="41">
        <v>44432.729166666664</v>
      </c>
      <c r="M676" s="39">
        <v>6870236534</v>
      </c>
      <c r="N676" s="42" t="s">
        <v>315</v>
      </c>
      <c r="O676" s="42" t="s">
        <v>6726</v>
      </c>
      <c r="P676" s="60">
        <v>44486</v>
      </c>
      <c r="Q676" s="42" t="s">
        <v>243</v>
      </c>
      <c r="R676" s="68"/>
    </row>
    <row r="677" spans="1:18" s="70" customFormat="1" ht="12.75" customHeight="1" x14ac:dyDescent="0.2">
      <c r="A677" s="38" t="s">
        <v>7427</v>
      </c>
      <c r="B677" s="42" t="s">
        <v>7428</v>
      </c>
      <c r="C677" s="42" t="s">
        <v>7429</v>
      </c>
      <c r="D677" s="58">
        <v>405267</v>
      </c>
      <c r="E677" s="39" t="s">
        <v>1224</v>
      </c>
      <c r="F677" s="38">
        <v>8263000147</v>
      </c>
      <c r="G677" s="40" t="s">
        <v>7430</v>
      </c>
      <c r="H677" s="3">
        <v>1751004.28</v>
      </c>
      <c r="I677" s="3"/>
      <c r="J677" s="3">
        <v>315180.71999999997</v>
      </c>
      <c r="K677" s="3">
        <f t="shared" si="13"/>
        <v>2066185</v>
      </c>
      <c r="L677" s="41">
        <v>44469.729166666664</v>
      </c>
      <c r="M677" s="39">
        <v>6870279717</v>
      </c>
      <c r="N677" s="42" t="s">
        <v>315</v>
      </c>
      <c r="O677" s="42" t="s">
        <v>7431</v>
      </c>
      <c r="P677" s="60">
        <v>44463</v>
      </c>
      <c r="Q677" s="42" t="s">
        <v>243</v>
      </c>
      <c r="R677" s="68"/>
    </row>
    <row r="678" spans="1:18" s="70" customFormat="1" ht="12.75" customHeight="1" x14ac:dyDescent="0.2">
      <c r="A678" s="38" t="s">
        <v>19532</v>
      </c>
      <c r="B678" s="39" t="s">
        <v>19533</v>
      </c>
      <c r="C678" s="39" t="s">
        <v>19534</v>
      </c>
      <c r="D678" s="38">
        <v>820345</v>
      </c>
      <c r="E678" s="39" t="s">
        <v>19535</v>
      </c>
      <c r="F678" s="38">
        <v>8268011801</v>
      </c>
      <c r="G678" s="40" t="s">
        <v>19536</v>
      </c>
      <c r="H678" s="2">
        <v>1750000</v>
      </c>
      <c r="I678" s="2"/>
      <c r="J678" s="2">
        <v>315000</v>
      </c>
      <c r="K678" s="3">
        <f t="shared" si="13"/>
        <v>2065000</v>
      </c>
      <c r="L678" s="41">
        <v>45066.729166666664</v>
      </c>
      <c r="M678" s="39">
        <v>160441132</v>
      </c>
      <c r="N678" s="39" t="s">
        <v>3282</v>
      </c>
      <c r="O678" s="40" t="s">
        <v>19537</v>
      </c>
      <c r="P678" s="41">
        <v>45100</v>
      </c>
      <c r="Q678" s="42" t="s">
        <v>2417</v>
      </c>
      <c r="R678" s="68"/>
    </row>
    <row r="679" spans="1:18" s="70" customFormat="1" ht="12.75" customHeight="1" x14ac:dyDescent="0.2">
      <c r="A679" s="38" t="s">
        <v>20676</v>
      </c>
      <c r="B679" s="39" t="s">
        <v>20677</v>
      </c>
      <c r="C679" s="39" t="s">
        <v>20678</v>
      </c>
      <c r="D679" s="38">
        <v>820345</v>
      </c>
      <c r="E679" s="39" t="s">
        <v>19535</v>
      </c>
      <c r="F679" s="38">
        <v>8268011801</v>
      </c>
      <c r="G679" s="40" t="s">
        <v>20679</v>
      </c>
      <c r="H679" s="2">
        <v>1750000</v>
      </c>
      <c r="I679" s="2"/>
      <c r="J679" s="2">
        <v>315000</v>
      </c>
      <c r="K679" s="3">
        <f t="shared" si="13"/>
        <v>2065000</v>
      </c>
      <c r="L679" s="41">
        <v>45201.729166666664</v>
      </c>
      <c r="M679" s="39">
        <v>160731131</v>
      </c>
      <c r="N679" s="39" t="s">
        <v>3282</v>
      </c>
      <c r="O679" s="40" t="s">
        <v>20680</v>
      </c>
      <c r="P679" s="41">
        <v>45227</v>
      </c>
      <c r="Q679" s="42" t="s">
        <v>2417</v>
      </c>
      <c r="R679" s="68"/>
    </row>
    <row r="680" spans="1:18" s="70" customFormat="1" ht="12.75" customHeight="1" x14ac:dyDescent="0.2">
      <c r="A680" s="38" t="s">
        <v>16756</v>
      </c>
      <c r="B680" s="39" t="s">
        <v>16757</v>
      </c>
      <c r="C680" s="39" t="s">
        <v>16758</v>
      </c>
      <c r="D680" s="38">
        <v>919962</v>
      </c>
      <c r="E680" s="39" t="s">
        <v>6950</v>
      </c>
      <c r="F680" s="38">
        <v>8268006323</v>
      </c>
      <c r="G680" s="40" t="s">
        <v>16759</v>
      </c>
      <c r="H680" s="3">
        <v>1746800.77</v>
      </c>
      <c r="I680" s="3"/>
      <c r="J680" s="2">
        <v>314424.23</v>
      </c>
      <c r="K680" s="3">
        <f t="shared" si="13"/>
        <v>2061225</v>
      </c>
      <c r="L680" s="41">
        <v>44918.729166666664</v>
      </c>
      <c r="M680" s="39">
        <v>44368919</v>
      </c>
      <c r="N680" s="39" t="s">
        <v>3282</v>
      </c>
      <c r="O680" s="40">
        <v>301233351287</v>
      </c>
      <c r="P680" s="41">
        <v>44952</v>
      </c>
      <c r="Q680" s="42" t="s">
        <v>2417</v>
      </c>
      <c r="R680" s="68"/>
    </row>
    <row r="681" spans="1:18" s="70" customFormat="1" ht="12.75" customHeight="1" x14ac:dyDescent="0.2">
      <c r="A681" s="38" t="s">
        <v>17964</v>
      </c>
      <c r="B681" s="39" t="s">
        <v>17965</v>
      </c>
      <c r="C681" s="39" t="s">
        <v>17966</v>
      </c>
      <c r="D681" s="58">
        <v>604339</v>
      </c>
      <c r="E681" s="39" t="s">
        <v>1224</v>
      </c>
      <c r="F681" s="38">
        <v>8263000240</v>
      </c>
      <c r="G681" s="40" t="s">
        <v>17967</v>
      </c>
      <c r="H681" s="2">
        <v>1745692.3728813559</v>
      </c>
      <c r="I681" s="2"/>
      <c r="J681" s="2">
        <v>314224.62711864407</v>
      </c>
      <c r="K681" s="3">
        <f t="shared" si="13"/>
        <v>2059917</v>
      </c>
      <c r="L681" s="41">
        <v>44764.729166666664</v>
      </c>
      <c r="M681" s="39">
        <v>6870425198</v>
      </c>
      <c r="N681" s="39" t="s">
        <v>3282</v>
      </c>
      <c r="O681" s="40" t="s">
        <v>14749</v>
      </c>
      <c r="P681" s="41">
        <v>44760</v>
      </c>
      <c r="Q681" s="42" t="s">
        <v>2417</v>
      </c>
      <c r="R681" s="68"/>
    </row>
    <row r="682" spans="1:18" s="70" customFormat="1" ht="12.75" customHeight="1" x14ac:dyDescent="0.2">
      <c r="A682" s="38" t="s">
        <v>10607</v>
      </c>
      <c r="B682" s="39" t="s">
        <v>10608</v>
      </c>
      <c r="C682" s="39" t="s">
        <v>10609</v>
      </c>
      <c r="D682" s="38">
        <v>812140</v>
      </c>
      <c r="E682" s="42" t="s">
        <v>446</v>
      </c>
      <c r="F682" s="38">
        <v>8268007979</v>
      </c>
      <c r="G682" s="40" t="s">
        <v>10610</v>
      </c>
      <c r="H682" s="2">
        <v>1738899.1525423729</v>
      </c>
      <c r="I682" s="2"/>
      <c r="J682" s="2">
        <v>313001.84745762713</v>
      </c>
      <c r="K682" s="3">
        <f t="shared" si="13"/>
        <v>2051901</v>
      </c>
      <c r="L682" s="41">
        <v>44581.729166666664</v>
      </c>
      <c r="M682" s="39">
        <v>44344540</v>
      </c>
      <c r="N682" s="39" t="s">
        <v>52</v>
      </c>
      <c r="O682" s="40"/>
      <c r="P682" s="41"/>
      <c r="Q682" s="39" t="s">
        <v>54</v>
      </c>
      <c r="R682" s="68"/>
    </row>
    <row r="683" spans="1:18" s="70" customFormat="1" ht="12.75" hidden="1" customHeight="1" x14ac:dyDescent="0.2">
      <c r="A683" s="38" t="s">
        <v>500</v>
      </c>
      <c r="B683" s="42" t="s">
        <v>501</v>
      </c>
      <c r="C683" s="42" t="s">
        <v>502</v>
      </c>
      <c r="D683" s="38">
        <v>506950</v>
      </c>
      <c r="E683" s="42" t="s">
        <v>503</v>
      </c>
      <c r="F683" s="38">
        <v>8263000072</v>
      </c>
      <c r="G683" s="40" t="s">
        <v>504</v>
      </c>
      <c r="H683" s="3">
        <v>1734448.4</v>
      </c>
      <c r="I683" s="3"/>
      <c r="J683" s="3">
        <v>312200.712</v>
      </c>
      <c r="K683" s="3">
        <f t="shared" si="13"/>
        <v>2046649.112</v>
      </c>
      <c r="L683" s="41">
        <v>44211.729166666664</v>
      </c>
      <c r="M683" s="39">
        <v>6870305924</v>
      </c>
      <c r="N683" s="42" t="s">
        <v>315</v>
      </c>
      <c r="O683" s="42" t="s">
        <v>505</v>
      </c>
      <c r="P683" s="60">
        <v>44276</v>
      </c>
      <c r="Q683" s="42" t="s">
        <v>243</v>
      </c>
      <c r="R683" s="68" t="s">
        <v>506</v>
      </c>
    </row>
    <row r="684" spans="1:18" s="70" customFormat="1" ht="12.75" customHeight="1" x14ac:dyDescent="0.2">
      <c r="A684" s="38" t="s">
        <v>16626</v>
      </c>
      <c r="B684" s="39" t="s">
        <v>16627</v>
      </c>
      <c r="C684" s="39" t="s">
        <v>16628</v>
      </c>
      <c r="D684" s="38">
        <v>812140</v>
      </c>
      <c r="E684" s="42" t="s">
        <v>446</v>
      </c>
      <c r="F684" s="38">
        <v>8268009775</v>
      </c>
      <c r="G684" s="40" t="s">
        <v>16629</v>
      </c>
      <c r="H684" s="2">
        <v>1728558</v>
      </c>
      <c r="I684" s="2"/>
      <c r="J684" s="2">
        <v>0</v>
      </c>
      <c r="K684" s="3">
        <f t="shared" si="13"/>
        <v>1728558</v>
      </c>
      <c r="L684" s="41">
        <v>44901.729166666664</v>
      </c>
      <c r="M684" s="39">
        <v>44358248</v>
      </c>
      <c r="N684" s="39" t="s">
        <v>52</v>
      </c>
      <c r="O684" s="40">
        <v>301012832964</v>
      </c>
      <c r="P684" s="41">
        <v>44929</v>
      </c>
      <c r="Q684" s="39" t="s">
        <v>54</v>
      </c>
      <c r="R684" s="68"/>
    </row>
    <row r="685" spans="1:18" s="70" customFormat="1" ht="12.75" customHeight="1" x14ac:dyDescent="0.25">
      <c r="A685" s="38" t="s">
        <v>6466</v>
      </c>
      <c r="B685" s="42" t="s">
        <v>6467</v>
      </c>
      <c r="C685" s="42" t="s">
        <v>6468</v>
      </c>
      <c r="D685" s="38">
        <v>122097</v>
      </c>
      <c r="E685" s="82" t="s">
        <v>620</v>
      </c>
      <c r="F685" s="38">
        <v>8263000139</v>
      </c>
      <c r="G685" s="40" t="s">
        <v>6469</v>
      </c>
      <c r="H685" s="3">
        <v>1728505</v>
      </c>
      <c r="I685" s="3"/>
      <c r="J685" s="3">
        <f>H685*18%</f>
        <v>311130.89999999997</v>
      </c>
      <c r="K685" s="3">
        <f t="shared" si="13"/>
        <v>2039635.9</v>
      </c>
      <c r="L685" s="41">
        <v>44429.729166666664</v>
      </c>
      <c r="M685" s="39">
        <v>6870250617</v>
      </c>
      <c r="N685" s="42" t="s">
        <v>315</v>
      </c>
      <c r="O685" s="42" t="s">
        <v>6470</v>
      </c>
      <c r="P685" s="60">
        <v>44497</v>
      </c>
      <c r="Q685" s="42" t="s">
        <v>243</v>
      </c>
      <c r="R685" s="68"/>
    </row>
    <row r="686" spans="1:18" s="70" customFormat="1" ht="12.75" hidden="1" customHeight="1" x14ac:dyDescent="0.2">
      <c r="A686" s="38" t="s">
        <v>3235</v>
      </c>
      <c r="B686" s="42" t="s">
        <v>3236</v>
      </c>
      <c r="C686" s="42" t="s">
        <v>3237</v>
      </c>
      <c r="D686" s="58">
        <v>402300</v>
      </c>
      <c r="E686" s="42" t="s">
        <v>230</v>
      </c>
      <c r="F686" s="38">
        <v>8263000114</v>
      </c>
      <c r="G686" s="40" t="s">
        <v>3238</v>
      </c>
      <c r="H686" s="3">
        <v>1725230.65</v>
      </c>
      <c r="I686" s="3"/>
      <c r="J686" s="3">
        <v>310541.51699999999</v>
      </c>
      <c r="K686" s="3">
        <f t="shared" si="13"/>
        <v>2035772.1669999999</v>
      </c>
      <c r="L686" s="41">
        <v>44357.729166666664</v>
      </c>
      <c r="M686" s="39">
        <v>6870114155</v>
      </c>
      <c r="N686" s="42" t="s">
        <v>315</v>
      </c>
      <c r="O686" s="42" t="s">
        <v>3207</v>
      </c>
      <c r="P686" s="60">
        <v>44341</v>
      </c>
      <c r="Q686" s="42" t="s">
        <v>243</v>
      </c>
      <c r="R686" s="68" t="s">
        <v>506</v>
      </c>
    </row>
    <row r="687" spans="1:18" s="70" customFormat="1" ht="12.75" customHeight="1" x14ac:dyDescent="0.2">
      <c r="A687" s="38" t="s">
        <v>15411</v>
      </c>
      <c r="B687" s="39" t="s">
        <v>15412</v>
      </c>
      <c r="C687" s="39" t="s">
        <v>15413</v>
      </c>
      <c r="D687" s="38">
        <v>919962</v>
      </c>
      <c r="E687" s="39" t="s">
        <v>6950</v>
      </c>
      <c r="F687" s="38">
        <v>8263000121</v>
      </c>
      <c r="G687" s="40" t="s">
        <v>15414</v>
      </c>
      <c r="H687" s="3">
        <v>1725000</v>
      </c>
      <c r="I687" s="3"/>
      <c r="J687" s="2">
        <v>310500</v>
      </c>
      <c r="K687" s="3">
        <f t="shared" si="13"/>
        <v>2035500</v>
      </c>
      <c r="L687" s="41">
        <v>44803.729166666664</v>
      </c>
      <c r="M687" s="39">
        <v>6870197340</v>
      </c>
      <c r="N687" s="39" t="s">
        <v>3282</v>
      </c>
      <c r="O687" s="40"/>
      <c r="P687" s="41"/>
      <c r="Q687" s="42" t="s">
        <v>2417</v>
      </c>
      <c r="R687" s="68"/>
    </row>
    <row r="688" spans="1:18" s="70" customFormat="1" ht="12.75" customHeight="1" x14ac:dyDescent="0.25">
      <c r="A688" s="38">
        <v>433</v>
      </c>
      <c r="B688" s="39" t="s">
        <v>17711</v>
      </c>
      <c r="C688" s="39" t="s">
        <v>17712</v>
      </c>
      <c r="D688" s="38">
        <v>122097</v>
      </c>
      <c r="E688" s="77" t="s">
        <v>620</v>
      </c>
      <c r="F688" s="38">
        <v>8263000287</v>
      </c>
      <c r="G688" s="40" t="s">
        <v>17716</v>
      </c>
      <c r="H688" s="2">
        <v>1724160</v>
      </c>
      <c r="I688" s="2"/>
      <c r="J688" s="2">
        <v>310348.79999999999</v>
      </c>
      <c r="K688" s="3">
        <f t="shared" si="13"/>
        <v>2034508.8</v>
      </c>
      <c r="L688" s="41">
        <v>44947.729166666664</v>
      </c>
      <c r="M688" s="39">
        <v>6870387183</v>
      </c>
      <c r="N688" s="39" t="s">
        <v>8899</v>
      </c>
      <c r="O688" s="40" t="s">
        <v>17714</v>
      </c>
      <c r="P688" s="41">
        <v>44988</v>
      </c>
      <c r="Q688" s="42" t="s">
        <v>8901</v>
      </c>
      <c r="R688" s="68"/>
    </row>
    <row r="689" spans="1:18" s="70" customFormat="1" ht="12.75" customHeight="1" x14ac:dyDescent="0.2">
      <c r="A689" s="38" t="s">
        <v>13745</v>
      </c>
      <c r="B689" s="39" t="s">
        <v>13746</v>
      </c>
      <c r="C689" s="39" t="s">
        <v>13747</v>
      </c>
      <c r="D689" s="38">
        <v>919962</v>
      </c>
      <c r="E689" s="39" t="s">
        <v>6950</v>
      </c>
      <c r="F689" s="38">
        <v>8263000121</v>
      </c>
      <c r="G689" s="40" t="s">
        <v>13748</v>
      </c>
      <c r="H689" s="3">
        <v>1723700</v>
      </c>
      <c r="I689" s="3"/>
      <c r="J689" s="2">
        <v>310266</v>
      </c>
      <c r="K689" s="3">
        <f t="shared" si="13"/>
        <v>2033966</v>
      </c>
      <c r="L689" s="41">
        <v>44693.729166666664</v>
      </c>
      <c r="M689" s="39">
        <v>6870079689</v>
      </c>
      <c r="N689" s="39" t="s">
        <v>3282</v>
      </c>
      <c r="O689" s="40">
        <v>206158307491</v>
      </c>
      <c r="P689" s="41">
        <v>44728</v>
      </c>
      <c r="Q689" s="42" t="s">
        <v>2417</v>
      </c>
      <c r="R689" s="68"/>
    </row>
    <row r="690" spans="1:18" s="70" customFormat="1" ht="12.75" customHeight="1" x14ac:dyDescent="0.2">
      <c r="A690" s="38" t="s">
        <v>3052</v>
      </c>
      <c r="B690" s="39" t="s">
        <v>3053</v>
      </c>
      <c r="C690" s="39" t="s">
        <v>3054</v>
      </c>
      <c r="D690" s="38">
        <v>401972</v>
      </c>
      <c r="E690" s="39" t="s">
        <v>842</v>
      </c>
      <c r="F690" s="38">
        <v>8263000049</v>
      </c>
      <c r="G690" s="40" t="s">
        <v>3055</v>
      </c>
      <c r="H690" s="2">
        <v>1723000</v>
      </c>
      <c r="I690" s="2">
        <v>2033.14</v>
      </c>
      <c r="J690" s="2">
        <v>310140</v>
      </c>
      <c r="K690" s="3">
        <f t="shared" si="13"/>
        <v>2035173.14</v>
      </c>
      <c r="L690" s="41">
        <v>44323.729166666664</v>
      </c>
      <c r="M690" s="39">
        <v>6870109284</v>
      </c>
      <c r="N690" s="39" t="s">
        <v>52</v>
      </c>
      <c r="O690" s="40" t="s">
        <v>3011</v>
      </c>
      <c r="P690" s="41">
        <v>44378</v>
      </c>
      <c r="Q690" s="39" t="s">
        <v>54</v>
      </c>
      <c r="R690" s="68"/>
    </row>
    <row r="691" spans="1:18" s="70" customFormat="1" ht="12.75" customHeight="1" x14ac:dyDescent="0.2">
      <c r="A691" s="38" t="s">
        <v>18980</v>
      </c>
      <c r="B691" s="39" t="s">
        <v>18981</v>
      </c>
      <c r="C691" s="39" t="s">
        <v>18982</v>
      </c>
      <c r="D691" s="38">
        <v>510173</v>
      </c>
      <c r="E691" s="39" t="s">
        <v>3606</v>
      </c>
      <c r="F691" s="38">
        <v>8263000282</v>
      </c>
      <c r="G691" s="40" t="s">
        <v>18983</v>
      </c>
      <c r="H691" s="2">
        <v>1721250</v>
      </c>
      <c r="I691" s="2"/>
      <c r="J691" s="2">
        <v>309825</v>
      </c>
      <c r="K691" s="3">
        <f t="shared" si="13"/>
        <v>2031075</v>
      </c>
      <c r="L691" s="41">
        <v>45020.729166666664</v>
      </c>
      <c r="M691" s="39">
        <v>1246343524</v>
      </c>
      <c r="N691" s="39" t="s">
        <v>3282</v>
      </c>
      <c r="O691" s="40" t="s">
        <v>18984</v>
      </c>
      <c r="P691" s="41">
        <v>45059</v>
      </c>
      <c r="Q691" s="42" t="s">
        <v>2417</v>
      </c>
      <c r="R691" s="68"/>
    </row>
    <row r="692" spans="1:18" s="70" customFormat="1" ht="12.75" customHeight="1" x14ac:dyDescent="0.2">
      <c r="A692" s="38" t="s">
        <v>12081</v>
      </c>
      <c r="B692" s="39" t="s">
        <v>234</v>
      </c>
      <c r="C692" s="39"/>
      <c r="D692" s="38" t="s">
        <v>245</v>
      </c>
      <c r="E692" s="129" t="s">
        <v>1378</v>
      </c>
      <c r="F692" s="38" t="s">
        <v>1378</v>
      </c>
      <c r="G692" s="52" t="s">
        <v>12082</v>
      </c>
      <c r="H692" s="5"/>
      <c r="I692" s="2"/>
      <c r="J692" s="2">
        <v>0</v>
      </c>
      <c r="K692" s="3">
        <f t="shared" si="13"/>
        <v>0</v>
      </c>
      <c r="L692" s="59">
        <v>44651</v>
      </c>
      <c r="M692" s="39"/>
      <c r="N692" s="39" t="s">
        <v>52</v>
      </c>
      <c r="O692" s="40"/>
      <c r="P692" s="41"/>
      <c r="Q692" s="39" t="s">
        <v>54</v>
      </c>
      <c r="R692" s="68"/>
    </row>
    <row r="693" spans="1:18" s="70" customFormat="1" ht="12.75" customHeight="1" x14ac:dyDescent="0.2">
      <c r="A693" s="38" t="s">
        <v>3171</v>
      </c>
      <c r="B693" s="39" t="s">
        <v>12082</v>
      </c>
      <c r="C693" s="39"/>
      <c r="D693" s="38" t="s">
        <v>241</v>
      </c>
      <c r="E693" s="129" t="s">
        <v>3173</v>
      </c>
      <c r="F693" s="38"/>
      <c r="G693" s="40" t="s">
        <v>12082</v>
      </c>
      <c r="H693" s="2"/>
      <c r="I693" s="2"/>
      <c r="J693" s="2"/>
      <c r="K693" s="3">
        <f t="shared" si="13"/>
        <v>0</v>
      </c>
      <c r="L693" s="41"/>
      <c r="M693" s="39"/>
      <c r="N693" s="39"/>
      <c r="O693" s="40"/>
      <c r="P693" s="41"/>
      <c r="Q693" s="42" t="s">
        <v>243</v>
      </c>
      <c r="R693" s="68"/>
    </row>
    <row r="694" spans="1:18" s="70" customFormat="1" ht="12.75" customHeight="1" x14ac:dyDescent="0.2">
      <c r="A694" s="38" t="s">
        <v>6882</v>
      </c>
      <c r="B694" s="39" t="s">
        <v>6883</v>
      </c>
      <c r="C694" s="39" t="s">
        <v>6884</v>
      </c>
      <c r="D694" s="58">
        <v>408148</v>
      </c>
      <c r="E694" s="39" t="s">
        <v>1224</v>
      </c>
      <c r="F694" s="38">
        <v>8263000145</v>
      </c>
      <c r="G694" s="40" t="s">
        <v>6885</v>
      </c>
      <c r="H694" s="2">
        <v>1718094.7457627121</v>
      </c>
      <c r="I694" s="2"/>
      <c r="J694" s="2">
        <v>309257.05423728819</v>
      </c>
      <c r="K694" s="3">
        <f t="shared" si="13"/>
        <v>2027351.8000000003</v>
      </c>
      <c r="L694" s="41">
        <v>44464.729166666664</v>
      </c>
      <c r="M694" s="39">
        <v>6870231198</v>
      </c>
      <c r="N694" s="39" t="s">
        <v>3282</v>
      </c>
      <c r="O694" s="40" t="s">
        <v>6886</v>
      </c>
      <c r="P694" s="41">
        <v>44457</v>
      </c>
      <c r="Q694" s="42" t="s">
        <v>2417</v>
      </c>
      <c r="R694" s="68"/>
    </row>
    <row r="695" spans="1:18" s="70" customFormat="1" ht="12.75" customHeight="1" x14ac:dyDescent="0.2">
      <c r="A695" s="38" t="s">
        <v>7527</v>
      </c>
      <c r="B695" s="42" t="s">
        <v>7528</v>
      </c>
      <c r="C695" s="42" t="s">
        <v>7529</v>
      </c>
      <c r="D695" s="38">
        <v>110280</v>
      </c>
      <c r="E695" s="42" t="s">
        <v>6692</v>
      </c>
      <c r="F695" s="38">
        <v>8263000150</v>
      </c>
      <c r="G695" s="40" t="s">
        <v>7530</v>
      </c>
      <c r="H695" s="3">
        <v>1717269.52</v>
      </c>
      <c r="I695" s="3"/>
      <c r="J695" s="3">
        <v>309108.47999999998</v>
      </c>
      <c r="K695" s="3">
        <f t="shared" si="13"/>
        <v>2026378</v>
      </c>
      <c r="L695" s="41">
        <v>44469.729166666664</v>
      </c>
      <c r="M695" s="39">
        <v>6870253950</v>
      </c>
      <c r="N695" s="42" t="s">
        <v>315</v>
      </c>
      <c r="O695" s="42" t="s">
        <v>7531</v>
      </c>
      <c r="P695" s="60">
        <v>44504</v>
      </c>
      <c r="Q695" s="42" t="s">
        <v>243</v>
      </c>
      <c r="R695" s="68"/>
    </row>
    <row r="696" spans="1:18" s="70" customFormat="1" ht="12.75" customHeight="1" x14ac:dyDescent="0.2">
      <c r="A696" s="38" t="s">
        <v>6307</v>
      </c>
      <c r="B696" s="39" t="s">
        <v>6308</v>
      </c>
      <c r="C696" s="39" t="s">
        <v>6309</v>
      </c>
      <c r="D696" s="38">
        <v>401972</v>
      </c>
      <c r="E696" s="39" t="s">
        <v>842</v>
      </c>
      <c r="F696" s="38">
        <v>8263000049</v>
      </c>
      <c r="G696" s="40" t="s">
        <v>6310</v>
      </c>
      <c r="H696" s="2">
        <v>1716572</v>
      </c>
      <c r="I696" s="2">
        <v>0</v>
      </c>
      <c r="J696" s="2">
        <v>308982.95999999996</v>
      </c>
      <c r="K696" s="3">
        <f t="shared" si="13"/>
        <v>2025554.96</v>
      </c>
      <c r="L696" s="41">
        <v>44426.729166666664</v>
      </c>
      <c r="M696" s="39">
        <v>6870208433</v>
      </c>
      <c r="N696" s="39" t="s">
        <v>52</v>
      </c>
      <c r="O696" s="40"/>
      <c r="P696" s="41"/>
      <c r="Q696" s="39" t="s">
        <v>54</v>
      </c>
      <c r="R696" s="68"/>
    </row>
    <row r="697" spans="1:18" s="70" customFormat="1" ht="12.75" hidden="1" customHeight="1" x14ac:dyDescent="0.2">
      <c r="A697" s="38" t="s">
        <v>4083</v>
      </c>
      <c r="B697" s="42" t="s">
        <v>4084</v>
      </c>
      <c r="C697" s="42" t="s">
        <v>4085</v>
      </c>
      <c r="D697" s="58">
        <v>402300</v>
      </c>
      <c r="E697" s="42" t="s">
        <v>230</v>
      </c>
      <c r="F697" s="38">
        <v>8263000114</v>
      </c>
      <c r="G697" s="40" t="s">
        <v>4086</v>
      </c>
      <c r="H697" s="3">
        <v>1713984.7</v>
      </c>
      <c r="I697" s="3"/>
      <c r="J697" s="3">
        <v>308517.24599999998</v>
      </c>
      <c r="K697" s="3">
        <f t="shared" si="13"/>
        <v>2022501.946</v>
      </c>
      <c r="L697" s="41">
        <v>44383.729166666664</v>
      </c>
      <c r="M697" s="39">
        <v>6870139810</v>
      </c>
      <c r="N697" s="42" t="s">
        <v>315</v>
      </c>
      <c r="O697" s="42" t="s">
        <v>3207</v>
      </c>
      <c r="P697" s="60">
        <v>44341</v>
      </c>
      <c r="Q697" s="42" t="s">
        <v>243</v>
      </c>
      <c r="R697" s="68" t="s">
        <v>506</v>
      </c>
    </row>
    <row r="698" spans="1:18" s="70" customFormat="1" ht="12.75" customHeight="1" x14ac:dyDescent="0.2">
      <c r="A698" s="38" t="s">
        <v>11738</v>
      </c>
      <c r="B698" s="39" t="s">
        <v>11739</v>
      </c>
      <c r="C698" s="39" t="s">
        <v>11740</v>
      </c>
      <c r="D698" s="38">
        <v>919962</v>
      </c>
      <c r="E698" s="39" t="s">
        <v>6950</v>
      </c>
      <c r="F698" s="38">
        <v>8263000121</v>
      </c>
      <c r="G698" s="40" t="s">
        <v>11741</v>
      </c>
      <c r="H698" s="3">
        <v>1708960.2</v>
      </c>
      <c r="I698" s="3"/>
      <c r="J698" s="2">
        <v>307612.79999999999</v>
      </c>
      <c r="K698" s="3">
        <f t="shared" si="13"/>
        <v>2016573</v>
      </c>
      <c r="L698" s="41">
        <v>44615.729166666664</v>
      </c>
      <c r="M698" s="39">
        <v>6870432495</v>
      </c>
      <c r="N698" s="39" t="s">
        <v>3282</v>
      </c>
      <c r="O698" s="40">
        <v>203286832014</v>
      </c>
      <c r="P698" s="41">
        <v>44649</v>
      </c>
      <c r="Q698" s="42" t="s">
        <v>2417</v>
      </c>
      <c r="R698" s="68"/>
    </row>
    <row r="699" spans="1:18" s="70" customFormat="1" ht="12.75" hidden="1" customHeight="1" x14ac:dyDescent="0.2">
      <c r="A699" s="38" t="s">
        <v>9365</v>
      </c>
      <c r="B699" s="42" t="s">
        <v>9366</v>
      </c>
      <c r="C699" s="42" t="s">
        <v>9367</v>
      </c>
      <c r="D699" s="58">
        <v>405267</v>
      </c>
      <c r="E699" s="39" t="s">
        <v>1224</v>
      </c>
      <c r="F699" s="38">
        <v>8263000177</v>
      </c>
      <c r="G699" s="40" t="s">
        <v>9368</v>
      </c>
      <c r="H699" s="3">
        <v>1705791.53</v>
      </c>
      <c r="I699" s="3"/>
      <c r="J699" s="3">
        <v>307042.46999999997</v>
      </c>
      <c r="K699" s="3">
        <f t="shared" si="13"/>
        <v>2012834</v>
      </c>
      <c r="L699" s="41">
        <v>44539.729166666664</v>
      </c>
      <c r="M699" s="39">
        <v>6870322904</v>
      </c>
      <c r="N699" s="42" t="s">
        <v>315</v>
      </c>
      <c r="O699" s="42"/>
      <c r="P699" s="60"/>
      <c r="Q699" s="42" t="s">
        <v>243</v>
      </c>
      <c r="R699" s="68" t="s">
        <v>506</v>
      </c>
    </row>
    <row r="700" spans="1:18" s="70" customFormat="1" ht="12.75" customHeight="1" x14ac:dyDescent="0.2">
      <c r="A700" s="38" t="s">
        <v>15568</v>
      </c>
      <c r="B700" s="39" t="s">
        <v>15569</v>
      </c>
      <c r="C700" s="39" t="s">
        <v>15570</v>
      </c>
      <c r="D700" s="38">
        <v>508442</v>
      </c>
      <c r="E700" s="39" t="s">
        <v>659</v>
      </c>
      <c r="F700" s="38">
        <v>8263000242</v>
      </c>
      <c r="G700" s="40">
        <v>109</v>
      </c>
      <c r="H700" s="2">
        <v>1700839.8305084747</v>
      </c>
      <c r="I700" s="2"/>
      <c r="J700" s="2">
        <v>306151.16949152545</v>
      </c>
      <c r="K700" s="3">
        <f t="shared" si="13"/>
        <v>2006991.0000000002</v>
      </c>
      <c r="L700" s="41">
        <v>44805.729166666664</v>
      </c>
      <c r="M700" s="39">
        <v>6870215185</v>
      </c>
      <c r="N700" s="39" t="s">
        <v>3282</v>
      </c>
      <c r="O700" s="40" t="s">
        <v>15571</v>
      </c>
      <c r="P700" s="41">
        <v>44837</v>
      </c>
      <c r="Q700" s="42" t="s">
        <v>2417</v>
      </c>
      <c r="R700" s="68"/>
    </row>
    <row r="701" spans="1:18" s="70" customFormat="1" ht="12.75" customHeight="1" x14ac:dyDescent="0.2">
      <c r="A701" s="38" t="s">
        <v>1003</v>
      </c>
      <c r="B701" s="39" t="s">
        <v>1004</v>
      </c>
      <c r="C701" s="39" t="s">
        <v>1005</v>
      </c>
      <c r="D701" s="58">
        <v>107909</v>
      </c>
      <c r="E701" s="39" t="s">
        <v>230</v>
      </c>
      <c r="F701" s="38">
        <v>8263000084</v>
      </c>
      <c r="G701" s="40" t="s">
        <v>1006</v>
      </c>
      <c r="H701" s="2">
        <v>1698205.6</v>
      </c>
      <c r="I701" s="2">
        <v>1502.92</v>
      </c>
      <c r="J701" s="2">
        <v>305677.00800000003</v>
      </c>
      <c r="K701" s="3">
        <f t="shared" si="13"/>
        <v>2005385.5279999999</v>
      </c>
      <c r="L701" s="41">
        <v>44251.729166666664</v>
      </c>
      <c r="M701" s="39">
        <v>6870344900</v>
      </c>
      <c r="N701" s="39" t="s">
        <v>52</v>
      </c>
      <c r="O701" s="40" t="s">
        <v>998</v>
      </c>
      <c r="P701" s="41">
        <v>44251</v>
      </c>
      <c r="Q701" s="39" t="s">
        <v>54</v>
      </c>
      <c r="R701" s="68"/>
    </row>
    <row r="702" spans="1:18" s="70" customFormat="1" ht="12.75" customHeight="1" x14ac:dyDescent="0.2">
      <c r="A702" s="38" t="s">
        <v>18852</v>
      </c>
      <c r="B702" s="39" t="s">
        <v>18853</v>
      </c>
      <c r="C702" s="39" t="s">
        <v>18854</v>
      </c>
      <c r="D702" s="58">
        <v>604339</v>
      </c>
      <c r="E702" s="39" t="s">
        <v>1224</v>
      </c>
      <c r="F702" s="38">
        <v>8263000240</v>
      </c>
      <c r="G702" s="40" t="s">
        <v>14537</v>
      </c>
      <c r="H702" s="2">
        <v>1697895.6271186441</v>
      </c>
      <c r="I702" s="2"/>
      <c r="J702" s="2">
        <v>305621.2128813559</v>
      </c>
      <c r="K702" s="3">
        <f t="shared" si="13"/>
        <v>2003516.8399999999</v>
      </c>
      <c r="L702" s="41">
        <v>44763.729166666664</v>
      </c>
      <c r="M702" s="39">
        <v>1246326122</v>
      </c>
      <c r="N702" s="39" t="s">
        <v>3282</v>
      </c>
      <c r="O702" s="40" t="s">
        <v>14749</v>
      </c>
      <c r="P702" s="41">
        <v>44760</v>
      </c>
      <c r="Q702" s="42" t="s">
        <v>2417</v>
      </c>
      <c r="R702" s="68"/>
    </row>
    <row r="703" spans="1:18" s="70" customFormat="1" ht="12.75" hidden="1" customHeight="1" x14ac:dyDescent="0.2">
      <c r="A703" s="38" t="s">
        <v>4079</v>
      </c>
      <c r="B703" s="42" t="s">
        <v>4080</v>
      </c>
      <c r="C703" s="42" t="s">
        <v>4081</v>
      </c>
      <c r="D703" s="58">
        <v>402300</v>
      </c>
      <c r="E703" s="42" t="s">
        <v>230</v>
      </c>
      <c r="F703" s="38">
        <v>8263000114</v>
      </c>
      <c r="G703" s="40" t="s">
        <v>4082</v>
      </c>
      <c r="H703" s="3">
        <v>1695805.05</v>
      </c>
      <c r="I703" s="3"/>
      <c r="J703" s="3">
        <v>305244.90899999999</v>
      </c>
      <c r="K703" s="3">
        <f t="shared" si="13"/>
        <v>2001049.959</v>
      </c>
      <c r="L703" s="41">
        <v>44376.729166666664</v>
      </c>
      <c r="M703" s="39">
        <v>6870139814</v>
      </c>
      <c r="N703" s="42" t="s">
        <v>315</v>
      </c>
      <c r="O703" s="42" t="s">
        <v>3207</v>
      </c>
      <c r="P703" s="60">
        <v>44341</v>
      </c>
      <c r="Q703" s="42" t="s">
        <v>243</v>
      </c>
      <c r="R703" s="68" t="s">
        <v>506</v>
      </c>
    </row>
    <row r="704" spans="1:18" s="70" customFormat="1" ht="12.75" customHeight="1" x14ac:dyDescent="0.25">
      <c r="A704" s="38" t="s">
        <v>7895</v>
      </c>
      <c r="B704" s="42" t="s">
        <v>7896</v>
      </c>
      <c r="C704" s="42" t="s">
        <v>7897</v>
      </c>
      <c r="D704" s="38">
        <v>122097</v>
      </c>
      <c r="E704" s="82" t="s">
        <v>620</v>
      </c>
      <c r="F704" s="38">
        <v>8263000153</v>
      </c>
      <c r="G704" s="40" t="s">
        <v>7898</v>
      </c>
      <c r="H704" s="3">
        <v>1695375.5</v>
      </c>
      <c r="I704" s="3"/>
      <c r="J704" s="3">
        <v>305167.5</v>
      </c>
      <c r="K704" s="3">
        <f t="shared" si="13"/>
        <v>2000543</v>
      </c>
      <c r="L704" s="41">
        <v>44480.729166666664</v>
      </c>
      <c r="M704" s="39">
        <v>6870271669</v>
      </c>
      <c r="N704" s="42" t="s">
        <v>315</v>
      </c>
      <c r="O704" s="42" t="s">
        <v>7894</v>
      </c>
      <c r="P704" s="60">
        <v>44519</v>
      </c>
      <c r="Q704" s="42" t="s">
        <v>243</v>
      </c>
      <c r="R704" s="68"/>
    </row>
    <row r="705" spans="1:18" s="70" customFormat="1" ht="12.75" hidden="1" customHeight="1" x14ac:dyDescent="0.2">
      <c r="A705" s="38" t="s">
        <v>4075</v>
      </c>
      <c r="B705" s="42" t="s">
        <v>4076</v>
      </c>
      <c r="C705" s="42" t="s">
        <v>4077</v>
      </c>
      <c r="D705" s="58">
        <v>402300</v>
      </c>
      <c r="E705" s="42" t="s">
        <v>230</v>
      </c>
      <c r="F705" s="38">
        <v>8263000114</v>
      </c>
      <c r="G705" s="40" t="s">
        <v>4078</v>
      </c>
      <c r="H705" s="3">
        <v>1693392.44</v>
      </c>
      <c r="I705" s="3"/>
      <c r="J705" s="3">
        <v>304810.63919999998</v>
      </c>
      <c r="K705" s="3">
        <f t="shared" si="13"/>
        <v>1998203.0792</v>
      </c>
      <c r="L705" s="41">
        <v>44380.729166666664</v>
      </c>
      <c r="M705" s="39">
        <v>6870139824</v>
      </c>
      <c r="N705" s="42" t="s">
        <v>315</v>
      </c>
      <c r="O705" s="42" t="s">
        <v>3207</v>
      </c>
      <c r="P705" s="60">
        <v>44341</v>
      </c>
      <c r="Q705" s="42" t="s">
        <v>243</v>
      </c>
      <c r="R705" s="68" t="s">
        <v>506</v>
      </c>
    </row>
    <row r="706" spans="1:18" s="70" customFormat="1" ht="12.75" customHeight="1" x14ac:dyDescent="0.2">
      <c r="A706" s="38" t="s">
        <v>5555</v>
      </c>
      <c r="B706" s="39" t="s">
        <v>5556</v>
      </c>
      <c r="C706" s="39" t="s">
        <v>5557</v>
      </c>
      <c r="D706" s="38">
        <v>401972</v>
      </c>
      <c r="E706" s="39" t="s">
        <v>842</v>
      </c>
      <c r="F706" s="38">
        <v>8263000049</v>
      </c>
      <c r="G706" s="40" t="s">
        <v>5558</v>
      </c>
      <c r="H706" s="2">
        <v>1691200</v>
      </c>
      <c r="I706" s="2">
        <v>0</v>
      </c>
      <c r="J706" s="2">
        <v>304416</v>
      </c>
      <c r="K706" s="3">
        <f t="shared" si="13"/>
        <v>1995616</v>
      </c>
      <c r="L706" s="41">
        <v>44393.729166666664</v>
      </c>
      <c r="M706" s="39">
        <v>6870189722</v>
      </c>
      <c r="N706" s="39" t="s">
        <v>52</v>
      </c>
      <c r="O706" s="40" t="s">
        <v>5549</v>
      </c>
      <c r="P706" s="41">
        <v>44449</v>
      </c>
      <c r="Q706" s="39" t="s">
        <v>54</v>
      </c>
      <c r="R706" s="68"/>
    </row>
    <row r="707" spans="1:18" s="70" customFormat="1" ht="12.75" customHeight="1" x14ac:dyDescent="0.2">
      <c r="A707" s="38" t="s">
        <v>5600</v>
      </c>
      <c r="B707" s="39" t="s">
        <v>5601</v>
      </c>
      <c r="C707" s="39" t="s">
        <v>5602</v>
      </c>
      <c r="D707" s="38">
        <v>401972</v>
      </c>
      <c r="E707" s="39" t="s">
        <v>842</v>
      </c>
      <c r="F707" s="38">
        <v>8263000049</v>
      </c>
      <c r="G707" s="40" t="s">
        <v>5603</v>
      </c>
      <c r="H707" s="2">
        <v>1691200</v>
      </c>
      <c r="I707" s="2">
        <v>0</v>
      </c>
      <c r="J707" s="2">
        <v>304416</v>
      </c>
      <c r="K707" s="3">
        <f t="shared" si="13"/>
        <v>1995616</v>
      </c>
      <c r="L707" s="41">
        <v>44397.729166666664</v>
      </c>
      <c r="M707" s="39">
        <v>6870190617</v>
      </c>
      <c r="N707" s="39" t="s">
        <v>52</v>
      </c>
      <c r="O707" s="40" t="s">
        <v>5549</v>
      </c>
      <c r="P707" s="41">
        <v>44449</v>
      </c>
      <c r="Q707" s="39" t="s">
        <v>54</v>
      </c>
      <c r="R707" s="68"/>
    </row>
    <row r="708" spans="1:18" s="70" customFormat="1" ht="12.75" hidden="1" customHeight="1" x14ac:dyDescent="0.2">
      <c r="A708" s="38" t="s">
        <v>3231</v>
      </c>
      <c r="B708" s="42" t="s">
        <v>3232</v>
      </c>
      <c r="C708" s="42" t="s">
        <v>3233</v>
      </c>
      <c r="D708" s="58">
        <v>402300</v>
      </c>
      <c r="E708" s="42" t="s">
        <v>230</v>
      </c>
      <c r="F708" s="38">
        <v>8263000114</v>
      </c>
      <c r="G708" s="40" t="s">
        <v>3234</v>
      </c>
      <c r="H708" s="3">
        <v>1690151.44</v>
      </c>
      <c r="I708" s="3"/>
      <c r="J708" s="3">
        <v>304227.25919999997</v>
      </c>
      <c r="K708" s="3">
        <f t="shared" si="13"/>
        <v>1994378.6991999999</v>
      </c>
      <c r="L708" s="41">
        <v>44355.729166666664</v>
      </c>
      <c r="M708" s="39">
        <v>6870114133</v>
      </c>
      <c r="N708" s="42" t="s">
        <v>315</v>
      </c>
      <c r="O708" s="42" t="s">
        <v>3207</v>
      </c>
      <c r="P708" s="60">
        <v>44341</v>
      </c>
      <c r="Q708" s="42" t="s">
        <v>243</v>
      </c>
      <c r="R708" s="68" t="s">
        <v>506</v>
      </c>
    </row>
    <row r="709" spans="1:18" s="70" customFormat="1" ht="12.75" customHeight="1" x14ac:dyDescent="0.2">
      <c r="A709" s="38" t="s">
        <v>14648</v>
      </c>
      <c r="B709" s="39" t="s">
        <v>14649</v>
      </c>
      <c r="C709" s="39" t="s">
        <v>14650</v>
      </c>
      <c r="D709" s="58">
        <v>408151</v>
      </c>
      <c r="E709" s="39" t="s">
        <v>14651</v>
      </c>
      <c r="F709" s="38">
        <v>8263000239</v>
      </c>
      <c r="G709" s="40" t="s">
        <v>14652</v>
      </c>
      <c r="H709" s="2">
        <v>1689089.8305084747</v>
      </c>
      <c r="I709" s="2"/>
      <c r="J709" s="2">
        <v>304036.16949152545</v>
      </c>
      <c r="K709" s="3">
        <f t="shared" si="13"/>
        <v>1993126.0000000002</v>
      </c>
      <c r="L709" s="41">
        <v>44757.729166666664</v>
      </c>
      <c r="M709" s="39">
        <v>6870140747</v>
      </c>
      <c r="N709" s="39" t="s">
        <v>3282</v>
      </c>
      <c r="O709" s="40" t="s">
        <v>14653</v>
      </c>
      <c r="P709" s="41">
        <v>44802</v>
      </c>
      <c r="Q709" s="42" t="s">
        <v>2417</v>
      </c>
      <c r="R709" s="68"/>
    </row>
    <row r="710" spans="1:18" s="70" customFormat="1" ht="12.75" hidden="1" customHeight="1" x14ac:dyDescent="0.2">
      <c r="A710" s="38" t="s">
        <v>3223</v>
      </c>
      <c r="B710" s="42" t="s">
        <v>3224</v>
      </c>
      <c r="C710" s="42" t="s">
        <v>3225</v>
      </c>
      <c r="D710" s="58">
        <v>402300</v>
      </c>
      <c r="E710" s="42" t="s">
        <v>230</v>
      </c>
      <c r="F710" s="38">
        <v>8263000114</v>
      </c>
      <c r="G710" s="40" t="s">
        <v>3226</v>
      </c>
      <c r="H710" s="3">
        <v>1688131.43</v>
      </c>
      <c r="I710" s="3"/>
      <c r="J710" s="3">
        <v>303863.65739999997</v>
      </c>
      <c r="K710" s="3">
        <f t="shared" ref="K710:K773" si="14">SUM(H710:J710)</f>
        <v>1991995.0873999998</v>
      </c>
      <c r="L710" s="41">
        <v>44345</v>
      </c>
      <c r="M710" s="39">
        <v>6870114071</v>
      </c>
      <c r="N710" s="42" t="s">
        <v>315</v>
      </c>
      <c r="O710" s="42" t="s">
        <v>3207</v>
      </c>
      <c r="P710" s="60">
        <v>44341</v>
      </c>
      <c r="Q710" s="42" t="s">
        <v>243</v>
      </c>
      <c r="R710" s="68" t="s">
        <v>506</v>
      </c>
    </row>
    <row r="711" spans="1:18" s="70" customFormat="1" ht="12.75" customHeight="1" x14ac:dyDescent="0.2">
      <c r="A711" s="38" t="s">
        <v>2444</v>
      </c>
      <c r="B711" s="39" t="s">
        <v>2445</v>
      </c>
      <c r="C711" s="39" t="s">
        <v>2446</v>
      </c>
      <c r="D711" s="38">
        <v>401972</v>
      </c>
      <c r="E711" s="39" t="s">
        <v>842</v>
      </c>
      <c r="F711" s="38">
        <v>8263000049</v>
      </c>
      <c r="G711" s="40" t="s">
        <v>2447</v>
      </c>
      <c r="H711" s="2">
        <v>1687000</v>
      </c>
      <c r="I711" s="2">
        <v>1990.66</v>
      </c>
      <c r="J711" s="2">
        <v>303660</v>
      </c>
      <c r="K711" s="3">
        <f t="shared" si="14"/>
        <v>1992650.66</v>
      </c>
      <c r="L711" s="41">
        <v>44294.729166666664</v>
      </c>
      <c r="M711" s="39">
        <v>6870081011</v>
      </c>
      <c r="N711" s="39" t="s">
        <v>52</v>
      </c>
      <c r="O711" s="40" t="s">
        <v>2448</v>
      </c>
      <c r="P711" s="41">
        <v>44362</v>
      </c>
      <c r="Q711" s="39" t="s">
        <v>54</v>
      </c>
      <c r="R711" s="68"/>
    </row>
    <row r="712" spans="1:18" s="70" customFormat="1" ht="12.75" customHeight="1" x14ac:dyDescent="0.2">
      <c r="A712" s="38" t="s">
        <v>4010</v>
      </c>
      <c r="B712" s="42" t="s">
        <v>4011</v>
      </c>
      <c r="C712" s="42" t="s">
        <v>4012</v>
      </c>
      <c r="D712" s="38">
        <v>300286</v>
      </c>
      <c r="E712" s="42" t="s">
        <v>3944</v>
      </c>
      <c r="F712" s="38">
        <v>8263000075</v>
      </c>
      <c r="G712" s="40">
        <v>712724636</v>
      </c>
      <c r="H712" s="3">
        <v>1687000</v>
      </c>
      <c r="I712" s="3"/>
      <c r="J712" s="3">
        <v>303660</v>
      </c>
      <c r="K712" s="3">
        <f t="shared" si="14"/>
        <v>1990660</v>
      </c>
      <c r="L712" s="41">
        <v>44347.729166666664</v>
      </c>
      <c r="M712" s="39">
        <v>6870134590</v>
      </c>
      <c r="N712" s="42" t="s">
        <v>315</v>
      </c>
      <c r="O712" s="42" t="s">
        <v>3960</v>
      </c>
      <c r="P712" s="60">
        <v>44406</v>
      </c>
      <c r="Q712" s="42" t="s">
        <v>243</v>
      </c>
      <c r="R712" s="68"/>
    </row>
    <row r="713" spans="1:18" s="70" customFormat="1" ht="12.75" customHeight="1" x14ac:dyDescent="0.2">
      <c r="A713" s="38" t="s">
        <v>6644</v>
      </c>
      <c r="B713" s="42" t="s">
        <v>6645</v>
      </c>
      <c r="C713" s="42" t="s">
        <v>6646</v>
      </c>
      <c r="D713" s="38">
        <v>408038</v>
      </c>
      <c r="E713" s="39" t="s">
        <v>6647</v>
      </c>
      <c r="F713" s="38">
        <v>8263000131</v>
      </c>
      <c r="G713" s="40" t="s">
        <v>6648</v>
      </c>
      <c r="H713" s="3">
        <v>1686612.67</v>
      </c>
      <c r="I713" s="3"/>
      <c r="J713" s="3">
        <v>303590.33</v>
      </c>
      <c r="K713" s="3">
        <f t="shared" si="14"/>
        <v>1990203</v>
      </c>
      <c r="L713" s="41">
        <v>44433.729166666664</v>
      </c>
      <c r="M713" s="39">
        <v>6870228879</v>
      </c>
      <c r="N713" s="42" t="s">
        <v>315</v>
      </c>
      <c r="O713" s="42" t="s">
        <v>6649</v>
      </c>
      <c r="P713" s="60">
        <v>44477</v>
      </c>
      <c r="Q713" s="42" t="s">
        <v>243</v>
      </c>
      <c r="R713" s="68"/>
    </row>
    <row r="714" spans="1:18" s="70" customFormat="1" ht="12.75" customHeight="1" x14ac:dyDescent="0.2">
      <c r="A714" s="38" t="s">
        <v>386</v>
      </c>
      <c r="B714" s="39" t="s">
        <v>387</v>
      </c>
      <c r="C714" s="39" t="s">
        <v>388</v>
      </c>
      <c r="D714" s="58">
        <v>503899</v>
      </c>
      <c r="E714" s="39" t="s">
        <v>293</v>
      </c>
      <c r="F714" s="38">
        <v>8263000065</v>
      </c>
      <c r="G714" s="40" t="s">
        <v>389</v>
      </c>
      <c r="H714" s="2">
        <v>1685200</v>
      </c>
      <c r="I714" s="2">
        <v>1491.4</v>
      </c>
      <c r="J714" s="2">
        <v>303336</v>
      </c>
      <c r="K714" s="3">
        <f t="shared" si="14"/>
        <v>1990027.4</v>
      </c>
      <c r="L714" s="41">
        <v>44184.729166666664</v>
      </c>
      <c r="M714" s="39">
        <v>6870046643</v>
      </c>
      <c r="N714" s="39" t="s">
        <v>52</v>
      </c>
      <c r="O714" s="40">
        <v>105107356744</v>
      </c>
      <c r="P714" s="41">
        <v>44328</v>
      </c>
      <c r="Q714" s="39" t="s">
        <v>54</v>
      </c>
      <c r="R714" s="68"/>
    </row>
    <row r="715" spans="1:18" s="70" customFormat="1" ht="12.75" customHeight="1" x14ac:dyDescent="0.2">
      <c r="A715" s="38" t="s">
        <v>5328</v>
      </c>
      <c r="B715" s="39" t="s">
        <v>5329</v>
      </c>
      <c r="C715" s="39" t="s">
        <v>5330</v>
      </c>
      <c r="D715" s="38">
        <v>821442</v>
      </c>
      <c r="E715" s="39" t="s">
        <v>1950</v>
      </c>
      <c r="F715" s="38">
        <v>8268006127</v>
      </c>
      <c r="G715" s="40" t="s">
        <v>5331</v>
      </c>
      <c r="H715" s="2">
        <v>1684462</v>
      </c>
      <c r="I715" s="2"/>
      <c r="J715" s="2">
        <v>303203.15999999997</v>
      </c>
      <c r="K715" s="3">
        <f t="shared" si="14"/>
        <v>1987665.16</v>
      </c>
      <c r="L715" s="41">
        <v>44410.729166666664</v>
      </c>
      <c r="M715" s="39">
        <v>44038311</v>
      </c>
      <c r="N715" s="39" t="s">
        <v>52</v>
      </c>
      <c r="O715" s="40" t="s">
        <v>5332</v>
      </c>
      <c r="P715" s="41">
        <v>44462</v>
      </c>
      <c r="Q715" s="39" t="s">
        <v>54</v>
      </c>
      <c r="R715" s="68"/>
    </row>
    <row r="716" spans="1:18" s="70" customFormat="1" ht="12.75" customHeight="1" x14ac:dyDescent="0.2">
      <c r="A716" s="38" t="s">
        <v>7186</v>
      </c>
      <c r="B716" s="42" t="s">
        <v>7187</v>
      </c>
      <c r="C716" s="42" t="s">
        <v>7188</v>
      </c>
      <c r="D716" s="38">
        <v>408038</v>
      </c>
      <c r="E716" s="39" t="s">
        <v>6647</v>
      </c>
      <c r="F716" s="38">
        <v>8263000131</v>
      </c>
      <c r="G716" s="40" t="s">
        <v>7189</v>
      </c>
      <c r="H716" s="3">
        <v>1683906.81</v>
      </c>
      <c r="I716" s="3"/>
      <c r="J716" s="3">
        <v>303103.19</v>
      </c>
      <c r="K716" s="3">
        <f t="shared" si="14"/>
        <v>1987010</v>
      </c>
      <c r="L716" s="41">
        <v>44448.729166666664</v>
      </c>
      <c r="M716" s="39">
        <v>6870238404</v>
      </c>
      <c r="N716" s="42" t="s">
        <v>315</v>
      </c>
      <c r="O716" s="42" t="s">
        <v>7190</v>
      </c>
      <c r="P716" s="60">
        <v>44490</v>
      </c>
      <c r="Q716" s="42" t="s">
        <v>243</v>
      </c>
      <c r="R716" s="68"/>
    </row>
    <row r="717" spans="1:18" s="70" customFormat="1" ht="12.75" hidden="1" customHeight="1" x14ac:dyDescent="0.2">
      <c r="A717" s="38" t="s">
        <v>4087</v>
      </c>
      <c r="B717" s="42" t="s">
        <v>4088</v>
      </c>
      <c r="C717" s="42" t="s">
        <v>4089</v>
      </c>
      <c r="D717" s="58">
        <v>402300</v>
      </c>
      <c r="E717" s="42" t="s">
        <v>230</v>
      </c>
      <c r="F717" s="38">
        <v>8263000114</v>
      </c>
      <c r="G717" s="40" t="s">
        <v>4090</v>
      </c>
      <c r="H717" s="3">
        <v>1683684.7</v>
      </c>
      <c r="I717" s="3"/>
      <c r="J717" s="3">
        <v>303063.24599999998</v>
      </c>
      <c r="K717" s="3">
        <f t="shared" si="14"/>
        <v>1986747.946</v>
      </c>
      <c r="L717" s="41">
        <v>44382</v>
      </c>
      <c r="M717" s="39">
        <v>6870139379</v>
      </c>
      <c r="N717" s="42" t="s">
        <v>315</v>
      </c>
      <c r="O717" s="42" t="s">
        <v>3207</v>
      </c>
      <c r="P717" s="60">
        <v>44341</v>
      </c>
      <c r="Q717" s="42" t="s">
        <v>243</v>
      </c>
      <c r="R717" s="68" t="s">
        <v>506</v>
      </c>
    </row>
    <row r="718" spans="1:18" s="70" customFormat="1" ht="12.75" customHeight="1" x14ac:dyDescent="0.2">
      <c r="A718" s="38">
        <v>323</v>
      </c>
      <c r="B718" s="39" t="s">
        <v>18089</v>
      </c>
      <c r="C718" s="39" t="s">
        <v>18090</v>
      </c>
      <c r="D718" s="38">
        <v>120191</v>
      </c>
      <c r="E718" s="39" t="s">
        <v>13051</v>
      </c>
      <c r="F718" s="38">
        <v>8263000286</v>
      </c>
      <c r="G718" s="40" t="s">
        <v>18091</v>
      </c>
      <c r="H718" s="2">
        <v>1683380</v>
      </c>
      <c r="I718" s="2"/>
      <c r="J718" s="2">
        <v>303008.39999999997</v>
      </c>
      <c r="K718" s="3">
        <f t="shared" si="14"/>
        <v>1986388.4</v>
      </c>
      <c r="L718" s="41">
        <v>44944.729166666664</v>
      </c>
      <c r="M718" s="39">
        <v>6870414894</v>
      </c>
      <c r="N718" s="39" t="s">
        <v>8899</v>
      </c>
      <c r="O718" s="40" t="s">
        <v>18092</v>
      </c>
      <c r="P718" s="41">
        <v>45004</v>
      </c>
      <c r="Q718" s="42" t="s">
        <v>8901</v>
      </c>
      <c r="R718" s="68"/>
    </row>
    <row r="719" spans="1:18" s="70" customFormat="1" ht="12.75" customHeight="1" x14ac:dyDescent="0.2">
      <c r="A719" s="38" t="s">
        <v>17279</v>
      </c>
      <c r="B719" s="42" t="s">
        <v>17280</v>
      </c>
      <c r="C719" s="42" t="s">
        <v>17281</v>
      </c>
      <c r="D719" s="38">
        <v>128007</v>
      </c>
      <c r="E719" s="42" t="s">
        <v>9798</v>
      </c>
      <c r="F719" s="38">
        <v>8263000117</v>
      </c>
      <c r="G719" s="40">
        <v>562200564</v>
      </c>
      <c r="H719" s="3">
        <v>1681500</v>
      </c>
      <c r="I719" s="3"/>
      <c r="J719" s="3">
        <v>0</v>
      </c>
      <c r="K719" s="3">
        <f t="shared" si="14"/>
        <v>1681500</v>
      </c>
      <c r="L719" s="41">
        <v>44642.729166666664</v>
      </c>
      <c r="M719" s="39">
        <v>6870444426</v>
      </c>
      <c r="N719" s="42" t="s">
        <v>315</v>
      </c>
      <c r="O719" s="42"/>
      <c r="P719" s="60"/>
      <c r="Q719" s="42" t="s">
        <v>243</v>
      </c>
      <c r="R719" s="68"/>
    </row>
    <row r="720" spans="1:18" s="70" customFormat="1" ht="12.75" hidden="1" customHeight="1" x14ac:dyDescent="0.2">
      <c r="A720" s="38" t="s">
        <v>3227</v>
      </c>
      <c r="B720" s="42" t="s">
        <v>3228</v>
      </c>
      <c r="C720" s="42" t="s">
        <v>3229</v>
      </c>
      <c r="D720" s="58">
        <v>402300</v>
      </c>
      <c r="E720" s="42" t="s">
        <v>230</v>
      </c>
      <c r="F720" s="38">
        <v>8263000114</v>
      </c>
      <c r="G720" s="40" t="s">
        <v>3230</v>
      </c>
      <c r="H720" s="3">
        <v>1680654.93</v>
      </c>
      <c r="I720" s="3"/>
      <c r="J720" s="3">
        <v>302517.88739999995</v>
      </c>
      <c r="K720" s="3">
        <f t="shared" si="14"/>
        <v>1983172.8173999998</v>
      </c>
      <c r="L720" s="41">
        <v>44346</v>
      </c>
      <c r="M720" s="39">
        <v>6870114095</v>
      </c>
      <c r="N720" s="42" t="s">
        <v>315</v>
      </c>
      <c r="O720" s="42" t="s">
        <v>3207</v>
      </c>
      <c r="P720" s="60">
        <v>44341</v>
      </c>
      <c r="Q720" s="42" t="s">
        <v>243</v>
      </c>
      <c r="R720" s="68" t="s">
        <v>506</v>
      </c>
    </row>
    <row r="721" spans="1:18" s="70" customFormat="1" ht="12.75" customHeight="1" x14ac:dyDescent="0.2">
      <c r="A721" s="38" t="s">
        <v>8509</v>
      </c>
      <c r="B721" s="42" t="s">
        <v>8510</v>
      </c>
      <c r="C721" s="42" t="s">
        <v>8511</v>
      </c>
      <c r="D721" s="38">
        <v>408038</v>
      </c>
      <c r="E721" s="39" t="s">
        <v>6647</v>
      </c>
      <c r="F721" s="38">
        <v>8263000131</v>
      </c>
      <c r="G721" s="40" t="s">
        <v>8512</v>
      </c>
      <c r="H721" s="3">
        <v>1676502.51</v>
      </c>
      <c r="I721" s="3"/>
      <c r="J721" s="3">
        <v>301770.49</v>
      </c>
      <c r="K721" s="3">
        <f t="shared" si="14"/>
        <v>1978273</v>
      </c>
      <c r="L721" s="41">
        <v>44448.729166666664</v>
      </c>
      <c r="M721" s="39">
        <v>3325000132</v>
      </c>
      <c r="N721" s="42" t="s">
        <v>315</v>
      </c>
      <c r="O721" s="42" t="s">
        <v>8513</v>
      </c>
      <c r="P721" s="60">
        <v>44534</v>
      </c>
      <c r="Q721" s="42" t="s">
        <v>243</v>
      </c>
      <c r="R721" s="68"/>
    </row>
    <row r="722" spans="1:18" s="70" customFormat="1" ht="12.75" customHeight="1" x14ac:dyDescent="0.2">
      <c r="A722" s="38" t="s">
        <v>3889</v>
      </c>
      <c r="B722" s="42" t="s">
        <v>3890</v>
      </c>
      <c r="C722" s="42" t="s">
        <v>3891</v>
      </c>
      <c r="D722" s="38">
        <v>821190</v>
      </c>
      <c r="E722" s="42" t="s">
        <v>1965</v>
      </c>
      <c r="F722" s="38">
        <v>8263000118</v>
      </c>
      <c r="G722" s="40" t="s">
        <v>3892</v>
      </c>
      <c r="H722" s="3">
        <v>1675214.67</v>
      </c>
      <c r="I722" s="3"/>
      <c r="J722" s="3">
        <v>301538.64059999998</v>
      </c>
      <c r="K722" s="3">
        <f t="shared" si="14"/>
        <v>1976753.3106</v>
      </c>
      <c r="L722" s="41">
        <v>44357.729166666664</v>
      </c>
      <c r="M722" s="39">
        <v>6870130143</v>
      </c>
      <c r="N722" s="42" t="s">
        <v>315</v>
      </c>
      <c r="O722" s="42">
        <v>107228953163</v>
      </c>
      <c r="P722" s="60">
        <v>44400</v>
      </c>
      <c r="Q722" s="42" t="s">
        <v>243</v>
      </c>
      <c r="R722" s="68"/>
    </row>
    <row r="723" spans="1:18" s="70" customFormat="1" ht="12.75" customHeight="1" x14ac:dyDescent="0.2">
      <c r="A723" s="38" t="s">
        <v>21421</v>
      </c>
      <c r="B723" s="39" t="s">
        <v>21422</v>
      </c>
      <c r="C723" s="39" t="s">
        <v>21423</v>
      </c>
      <c r="D723" s="38">
        <v>406359</v>
      </c>
      <c r="E723" s="39" t="s">
        <v>19225</v>
      </c>
      <c r="F723" s="38">
        <v>8263000283</v>
      </c>
      <c r="G723" s="40">
        <v>271600054014</v>
      </c>
      <c r="H723" s="2">
        <v>1672000</v>
      </c>
      <c r="I723" s="2"/>
      <c r="J723" s="2">
        <v>300960</v>
      </c>
      <c r="K723" s="3">
        <f t="shared" si="14"/>
        <v>1972960</v>
      </c>
      <c r="L723" s="41">
        <v>45260.729166666664</v>
      </c>
      <c r="M723" s="39">
        <v>1246642293</v>
      </c>
      <c r="N723" s="39" t="s">
        <v>19303</v>
      </c>
      <c r="O723" s="40" t="s">
        <v>21424</v>
      </c>
      <c r="P723" s="41">
        <v>45303</v>
      </c>
      <c r="Q723" s="62" t="s">
        <v>19</v>
      </c>
      <c r="R723" s="68"/>
    </row>
    <row r="724" spans="1:18" s="70" customFormat="1" ht="12.75" customHeight="1" x14ac:dyDescent="0.2">
      <c r="A724" s="38" t="s">
        <v>1302</v>
      </c>
      <c r="B724" s="39" t="s">
        <v>1303</v>
      </c>
      <c r="C724" s="39" t="s">
        <v>1304</v>
      </c>
      <c r="D724" s="38">
        <v>401972</v>
      </c>
      <c r="E724" s="39" t="s">
        <v>842</v>
      </c>
      <c r="F724" s="38">
        <v>8263000049</v>
      </c>
      <c r="G724" s="40" t="s">
        <v>1305</v>
      </c>
      <c r="H724" s="2">
        <v>1670760</v>
      </c>
      <c r="I724" s="2">
        <v>1478.6226000000001</v>
      </c>
      <c r="J724" s="2">
        <v>300736.8</v>
      </c>
      <c r="K724" s="3">
        <f t="shared" si="14"/>
        <v>1972975.4225999999</v>
      </c>
      <c r="L724" s="41">
        <v>44258.729166666664</v>
      </c>
      <c r="M724" s="39">
        <v>6870367169</v>
      </c>
      <c r="N724" s="39" t="s">
        <v>52</v>
      </c>
      <c r="O724" s="40" t="s">
        <v>1254</v>
      </c>
      <c r="P724" s="41">
        <v>44285</v>
      </c>
      <c r="Q724" s="39" t="s">
        <v>54</v>
      </c>
      <c r="R724" s="68"/>
    </row>
    <row r="725" spans="1:18" s="70" customFormat="1" ht="12.75" customHeight="1" x14ac:dyDescent="0.2">
      <c r="A725" s="38" t="s">
        <v>369</v>
      </c>
      <c r="B725" s="39" t="s">
        <v>370</v>
      </c>
      <c r="C725" s="39" t="s">
        <v>371</v>
      </c>
      <c r="D725" s="58">
        <v>503899</v>
      </c>
      <c r="E725" s="39" t="s">
        <v>293</v>
      </c>
      <c r="F725" s="38">
        <v>8263000065</v>
      </c>
      <c r="G725" s="40" t="s">
        <v>372</v>
      </c>
      <c r="H725" s="2">
        <v>1670350</v>
      </c>
      <c r="I725" s="2">
        <v>1478.26</v>
      </c>
      <c r="J725" s="2">
        <v>300663</v>
      </c>
      <c r="K725" s="3">
        <f t="shared" si="14"/>
        <v>1972491.26</v>
      </c>
      <c r="L725" s="41">
        <v>44183.729166666664</v>
      </c>
      <c r="M725" s="39">
        <v>6870240858</v>
      </c>
      <c r="N725" s="39" t="s">
        <v>52</v>
      </c>
      <c r="O725" s="40"/>
      <c r="P725" s="41"/>
      <c r="Q725" s="39" t="s">
        <v>54</v>
      </c>
      <c r="R725" s="68"/>
    </row>
    <row r="726" spans="1:18" s="70" customFormat="1" ht="12.75" customHeight="1" x14ac:dyDescent="0.2">
      <c r="A726" s="38" t="s">
        <v>21222</v>
      </c>
      <c r="B726" s="42" t="s">
        <v>21223</v>
      </c>
      <c r="C726" s="42" t="s">
        <v>21224</v>
      </c>
      <c r="D726" s="38">
        <v>137974</v>
      </c>
      <c r="E726" s="39" t="s">
        <v>3527</v>
      </c>
      <c r="F726" s="38">
        <v>8268006131</v>
      </c>
      <c r="G726" s="40" t="s">
        <v>21225</v>
      </c>
      <c r="H726" s="3">
        <v>1669565</v>
      </c>
      <c r="I726" s="3"/>
      <c r="J726" s="3">
        <v>300521.7</v>
      </c>
      <c r="K726" s="3">
        <f t="shared" si="14"/>
        <v>1970086.7</v>
      </c>
      <c r="L726" s="41">
        <v>45198.729166666664</v>
      </c>
      <c r="M726" s="39">
        <v>160861211</v>
      </c>
      <c r="N726" s="42" t="s">
        <v>315</v>
      </c>
      <c r="O726" s="42" t="s">
        <v>21226</v>
      </c>
      <c r="P726" s="60">
        <v>45275</v>
      </c>
      <c r="Q726" s="42" t="s">
        <v>243</v>
      </c>
      <c r="R726" s="68"/>
    </row>
    <row r="727" spans="1:18" s="70" customFormat="1" ht="12.75" hidden="1" customHeight="1" x14ac:dyDescent="0.2">
      <c r="A727" s="38" t="s">
        <v>3219</v>
      </c>
      <c r="B727" s="42" t="s">
        <v>3220</v>
      </c>
      <c r="C727" s="42" t="s">
        <v>3221</v>
      </c>
      <c r="D727" s="58">
        <v>402300</v>
      </c>
      <c r="E727" s="42" t="s">
        <v>230</v>
      </c>
      <c r="F727" s="38">
        <v>8263000114</v>
      </c>
      <c r="G727" s="40" t="s">
        <v>3222</v>
      </c>
      <c r="H727" s="3">
        <v>1668534.83</v>
      </c>
      <c r="I727" s="3"/>
      <c r="J727" s="3">
        <v>300336.26939999999</v>
      </c>
      <c r="K727" s="3">
        <f t="shared" si="14"/>
        <v>1968871.0994000002</v>
      </c>
      <c r="L727" s="41">
        <v>44346.729166666664</v>
      </c>
      <c r="M727" s="39">
        <v>6870116824</v>
      </c>
      <c r="N727" s="42" t="s">
        <v>315</v>
      </c>
      <c r="O727" s="42" t="s">
        <v>3207</v>
      </c>
      <c r="P727" s="60">
        <v>44341</v>
      </c>
      <c r="Q727" s="42" t="s">
        <v>243</v>
      </c>
      <c r="R727" s="68" t="s">
        <v>506</v>
      </c>
    </row>
    <row r="728" spans="1:18" s="70" customFormat="1" ht="12.75" hidden="1" customHeight="1" x14ac:dyDescent="0.2">
      <c r="A728" s="38" t="s">
        <v>4091</v>
      </c>
      <c r="B728" s="42" t="s">
        <v>4092</v>
      </c>
      <c r="C728" s="42" t="s">
        <v>4093</v>
      </c>
      <c r="D728" s="58">
        <v>402300</v>
      </c>
      <c r="E728" s="42" t="s">
        <v>230</v>
      </c>
      <c r="F728" s="38">
        <v>8263000114</v>
      </c>
      <c r="G728" s="40" t="s">
        <v>4094</v>
      </c>
      <c r="H728" s="3">
        <v>1666514.3</v>
      </c>
      <c r="I728" s="3"/>
      <c r="J728" s="3">
        <v>299972.57400000002</v>
      </c>
      <c r="K728" s="3">
        <f t="shared" si="14"/>
        <v>1966486.8740000001</v>
      </c>
      <c r="L728" s="41">
        <v>44385.729166666664</v>
      </c>
      <c r="M728" s="39">
        <v>6870139400</v>
      </c>
      <c r="N728" s="42" t="s">
        <v>315</v>
      </c>
      <c r="O728" s="42" t="s">
        <v>3207</v>
      </c>
      <c r="P728" s="60">
        <v>44341</v>
      </c>
      <c r="Q728" s="42" t="s">
        <v>243</v>
      </c>
      <c r="R728" s="68" t="s">
        <v>506</v>
      </c>
    </row>
    <row r="729" spans="1:18" s="70" customFormat="1" ht="12.75" customHeight="1" x14ac:dyDescent="0.2">
      <c r="A729" s="38" t="s">
        <v>4827</v>
      </c>
      <c r="B729" s="39" t="s">
        <v>4828</v>
      </c>
      <c r="C729" s="39" t="s">
        <v>4829</v>
      </c>
      <c r="D729" s="38">
        <v>401972</v>
      </c>
      <c r="E729" s="39" t="s">
        <v>842</v>
      </c>
      <c r="F729" s="38">
        <v>8263000049</v>
      </c>
      <c r="G729" s="40" t="s">
        <v>4830</v>
      </c>
      <c r="H729" s="2">
        <v>1665200</v>
      </c>
      <c r="I729" s="2">
        <v>1964.9960000000001</v>
      </c>
      <c r="J729" s="2">
        <v>299736</v>
      </c>
      <c r="K729" s="3">
        <f t="shared" si="14"/>
        <v>1966900.996</v>
      </c>
      <c r="L729" s="41">
        <v>44376.729166666664</v>
      </c>
      <c r="M729" s="39">
        <v>6870155907</v>
      </c>
      <c r="N729" s="39" t="s">
        <v>52</v>
      </c>
      <c r="O729" s="40" t="s">
        <v>4826</v>
      </c>
      <c r="P729" s="41">
        <v>44422</v>
      </c>
      <c r="Q729" s="39" t="s">
        <v>54</v>
      </c>
      <c r="R729" s="68"/>
    </row>
    <row r="730" spans="1:18" s="70" customFormat="1" ht="12.75" customHeight="1" x14ac:dyDescent="0.2">
      <c r="A730" s="38" t="s">
        <v>21065</v>
      </c>
      <c r="B730" s="39" t="s">
        <v>21066</v>
      </c>
      <c r="C730" s="39"/>
      <c r="D730" s="38">
        <v>118412</v>
      </c>
      <c r="E730" s="39" t="s">
        <v>21061</v>
      </c>
      <c r="F730" s="38">
        <v>8263000341</v>
      </c>
      <c r="G730" s="40">
        <v>4201</v>
      </c>
      <c r="H730" s="2">
        <v>1661795</v>
      </c>
      <c r="I730" s="2"/>
      <c r="J730" s="2">
        <v>299123.09999999998</v>
      </c>
      <c r="K730" s="3">
        <f t="shared" si="14"/>
        <v>1960918.1</v>
      </c>
      <c r="L730" s="41">
        <v>45232</v>
      </c>
      <c r="M730" s="39"/>
      <c r="N730" s="39" t="s">
        <v>18453</v>
      </c>
      <c r="O730" s="40" t="s">
        <v>21067</v>
      </c>
      <c r="P730" s="41" t="s">
        <v>21068</v>
      </c>
      <c r="Q730" s="62" t="s">
        <v>21</v>
      </c>
      <c r="R730" s="68"/>
    </row>
    <row r="731" spans="1:18" s="70" customFormat="1" ht="12.75" customHeight="1" x14ac:dyDescent="0.2">
      <c r="A731" s="38" t="s">
        <v>11166</v>
      </c>
      <c r="B731" s="42" t="s">
        <v>11167</v>
      </c>
      <c r="C731" s="42" t="s">
        <v>11168</v>
      </c>
      <c r="D731" s="38">
        <v>128007</v>
      </c>
      <c r="E731" s="42" t="s">
        <v>9798</v>
      </c>
      <c r="F731" s="38">
        <v>8263000117</v>
      </c>
      <c r="G731" s="40">
        <v>562102766</v>
      </c>
      <c r="H731" s="3">
        <v>1657200</v>
      </c>
      <c r="I731" s="3"/>
      <c r="J731" s="3">
        <v>298296</v>
      </c>
      <c r="K731" s="3">
        <f t="shared" si="14"/>
        <v>1955496</v>
      </c>
      <c r="L731" s="41">
        <v>44541</v>
      </c>
      <c r="M731" s="39">
        <v>6870401546</v>
      </c>
      <c r="N731" s="42" t="s">
        <v>315</v>
      </c>
      <c r="O731" s="42"/>
      <c r="P731" s="60"/>
      <c r="Q731" s="42" t="s">
        <v>243</v>
      </c>
      <c r="R731" s="68"/>
    </row>
    <row r="732" spans="1:18" s="70" customFormat="1" ht="12.75" hidden="1" customHeight="1" x14ac:dyDescent="0.2">
      <c r="A732" s="38" t="s">
        <v>3215</v>
      </c>
      <c r="B732" s="42" t="s">
        <v>3216</v>
      </c>
      <c r="C732" s="42" t="s">
        <v>3217</v>
      </c>
      <c r="D732" s="58">
        <v>402300</v>
      </c>
      <c r="E732" s="42" t="s">
        <v>230</v>
      </c>
      <c r="F732" s="38">
        <v>8263000114</v>
      </c>
      <c r="G732" s="40" t="s">
        <v>3218</v>
      </c>
      <c r="H732" s="3">
        <v>1652430.55</v>
      </c>
      <c r="I732" s="3"/>
      <c r="J732" s="3">
        <v>297437.49900000001</v>
      </c>
      <c r="K732" s="3">
        <f t="shared" si="14"/>
        <v>1949868.0490000001</v>
      </c>
      <c r="L732" s="41">
        <v>44345.729166666664</v>
      </c>
      <c r="M732" s="39">
        <v>6870116821</v>
      </c>
      <c r="N732" s="42" t="s">
        <v>315</v>
      </c>
      <c r="O732" s="42" t="s">
        <v>3207</v>
      </c>
      <c r="P732" s="60">
        <v>44341</v>
      </c>
      <c r="Q732" s="42" t="s">
        <v>243</v>
      </c>
      <c r="R732" s="68" t="s">
        <v>506</v>
      </c>
    </row>
    <row r="733" spans="1:18" s="70" customFormat="1" ht="12.75" customHeight="1" x14ac:dyDescent="0.2">
      <c r="A733" s="38" t="s">
        <v>11324</v>
      </c>
      <c r="B733" s="39" t="s">
        <v>11325</v>
      </c>
      <c r="C733" s="39" t="s">
        <v>11326</v>
      </c>
      <c r="D733" s="38">
        <v>919962</v>
      </c>
      <c r="E733" s="39" t="s">
        <v>6950</v>
      </c>
      <c r="F733" s="38">
        <v>8263000121</v>
      </c>
      <c r="G733" s="40" t="s">
        <v>11327</v>
      </c>
      <c r="H733" s="3">
        <v>1650439.8</v>
      </c>
      <c r="I733" s="3"/>
      <c r="J733" s="2">
        <v>297079.2</v>
      </c>
      <c r="K733" s="3">
        <f t="shared" si="14"/>
        <v>1947519</v>
      </c>
      <c r="L733" s="41">
        <v>44603.729166666664</v>
      </c>
      <c r="M733" s="39">
        <v>6870407501</v>
      </c>
      <c r="N733" s="39" t="s">
        <v>3282</v>
      </c>
      <c r="O733" s="40">
        <v>203162154681</v>
      </c>
      <c r="P733" s="41">
        <v>44637</v>
      </c>
      <c r="Q733" s="42" t="s">
        <v>2417</v>
      </c>
      <c r="R733" s="68"/>
    </row>
    <row r="734" spans="1:18" s="70" customFormat="1" ht="12.75" customHeight="1" x14ac:dyDescent="0.2">
      <c r="A734" s="38" t="s">
        <v>11113</v>
      </c>
      <c r="B734" s="42" t="s">
        <v>11114</v>
      </c>
      <c r="C734" s="42" t="s">
        <v>11115</v>
      </c>
      <c r="D734" s="38">
        <v>128007</v>
      </c>
      <c r="E734" s="42" t="s">
        <v>9798</v>
      </c>
      <c r="F734" s="38">
        <v>8263000117</v>
      </c>
      <c r="G734" s="40">
        <v>562102965</v>
      </c>
      <c r="H734" s="3">
        <v>1650000</v>
      </c>
      <c r="I734" s="3"/>
      <c r="J734" s="3">
        <v>297000</v>
      </c>
      <c r="K734" s="3">
        <f t="shared" si="14"/>
        <v>1947000</v>
      </c>
      <c r="L734" s="41">
        <v>44558.729166666664</v>
      </c>
      <c r="M734" s="39">
        <v>6870404198</v>
      </c>
      <c r="N734" s="42" t="s">
        <v>315</v>
      </c>
      <c r="O734" s="42"/>
      <c r="P734" s="60"/>
      <c r="Q734" s="42" t="s">
        <v>243</v>
      </c>
      <c r="R734" s="68"/>
    </row>
    <row r="735" spans="1:18" s="70" customFormat="1" ht="12.75" customHeight="1" x14ac:dyDescent="0.2">
      <c r="A735" s="38" t="s">
        <v>21442</v>
      </c>
      <c r="B735" s="39" t="s">
        <v>21443</v>
      </c>
      <c r="C735" s="39" t="s">
        <v>21444</v>
      </c>
      <c r="D735" s="38">
        <v>406359</v>
      </c>
      <c r="E735" s="39" t="s">
        <v>19225</v>
      </c>
      <c r="F735" s="38">
        <v>8263000283</v>
      </c>
      <c r="G735" s="40">
        <v>271600051586</v>
      </c>
      <c r="H735" s="2">
        <v>1650000</v>
      </c>
      <c r="I735" s="2"/>
      <c r="J735" s="2">
        <v>297000</v>
      </c>
      <c r="K735" s="3">
        <f t="shared" si="14"/>
        <v>1947000</v>
      </c>
      <c r="L735" s="41">
        <v>45191.729166666664</v>
      </c>
      <c r="M735" s="39">
        <v>1246642870</v>
      </c>
      <c r="N735" s="39" t="s">
        <v>20138</v>
      </c>
      <c r="O735" s="40">
        <v>401022522142</v>
      </c>
      <c r="P735" s="41">
        <v>45293</v>
      </c>
      <c r="Q735" s="62" t="s">
        <v>17</v>
      </c>
      <c r="R735" s="68"/>
    </row>
    <row r="736" spans="1:18" s="70" customFormat="1" ht="12.75" customHeight="1" x14ac:dyDescent="0.2">
      <c r="A736" s="38" t="s">
        <v>1212</v>
      </c>
      <c r="B736" s="39" t="s">
        <v>1213</v>
      </c>
      <c r="C736" s="39" t="s">
        <v>1214</v>
      </c>
      <c r="D736" s="38">
        <v>401972</v>
      </c>
      <c r="E736" s="39" t="s">
        <v>842</v>
      </c>
      <c r="F736" s="38">
        <v>8263000049</v>
      </c>
      <c r="G736" s="40" t="s">
        <v>1215</v>
      </c>
      <c r="H736" s="2">
        <v>1649180</v>
      </c>
      <c r="I736" s="2">
        <v>1459.5243</v>
      </c>
      <c r="J736" s="2">
        <v>296852.39999999997</v>
      </c>
      <c r="K736" s="3">
        <f t="shared" si="14"/>
        <v>1947491.9242999998</v>
      </c>
      <c r="L736" s="41">
        <v>44253.729166666664</v>
      </c>
      <c r="M736" s="39">
        <v>6870368591</v>
      </c>
      <c r="N736" s="39" t="s">
        <v>52</v>
      </c>
      <c r="O736" s="40" t="s">
        <v>1199</v>
      </c>
      <c r="P736" s="41">
        <v>44292</v>
      </c>
      <c r="Q736" s="39" t="s">
        <v>54</v>
      </c>
      <c r="R736" s="68"/>
    </row>
    <row r="737" spans="1:18" s="70" customFormat="1" ht="12.75" customHeight="1" x14ac:dyDescent="0.2">
      <c r="A737" s="38" t="s">
        <v>5563</v>
      </c>
      <c r="B737" s="39" t="s">
        <v>5564</v>
      </c>
      <c r="C737" s="39" t="s">
        <v>5565</v>
      </c>
      <c r="D737" s="38">
        <v>401972</v>
      </c>
      <c r="E737" s="39" t="s">
        <v>842</v>
      </c>
      <c r="F737" s="38">
        <v>8263000049</v>
      </c>
      <c r="G737" s="40" t="s">
        <v>5566</v>
      </c>
      <c r="H737" s="2">
        <v>1649000</v>
      </c>
      <c r="I737" s="2">
        <v>0</v>
      </c>
      <c r="J737" s="2">
        <v>296820</v>
      </c>
      <c r="K737" s="3">
        <f t="shared" si="14"/>
        <v>1945820</v>
      </c>
      <c r="L737" s="41">
        <v>44398.729166666664</v>
      </c>
      <c r="M737" s="39">
        <v>6870189726</v>
      </c>
      <c r="N737" s="39" t="s">
        <v>52</v>
      </c>
      <c r="O737" s="40" t="s">
        <v>5554</v>
      </c>
      <c r="P737" s="41">
        <v>44452</v>
      </c>
      <c r="Q737" s="39" t="s">
        <v>54</v>
      </c>
      <c r="R737" s="68"/>
    </row>
    <row r="738" spans="1:18" s="70" customFormat="1" ht="12.75" customHeight="1" x14ac:dyDescent="0.2">
      <c r="A738" s="38" t="s">
        <v>3713</v>
      </c>
      <c r="B738" s="39" t="s">
        <v>3714</v>
      </c>
      <c r="C738" s="39" t="s">
        <v>3715</v>
      </c>
      <c r="D738" s="38">
        <v>401972</v>
      </c>
      <c r="E738" s="39" t="s">
        <v>842</v>
      </c>
      <c r="F738" s="38">
        <v>8263000049</v>
      </c>
      <c r="G738" s="40" t="s">
        <v>3716</v>
      </c>
      <c r="H738" s="2">
        <v>1646860</v>
      </c>
      <c r="I738" s="2">
        <v>1943.2948000000001</v>
      </c>
      <c r="J738" s="2">
        <v>296434.8</v>
      </c>
      <c r="K738" s="3">
        <f t="shared" si="14"/>
        <v>1945238.0948000001</v>
      </c>
      <c r="L738" s="41">
        <v>44347.729166666664</v>
      </c>
      <c r="M738" s="39">
        <v>6870125083</v>
      </c>
      <c r="N738" s="39" t="s">
        <v>52</v>
      </c>
      <c r="O738" s="40" t="s">
        <v>3717</v>
      </c>
      <c r="P738" s="41">
        <v>44397</v>
      </c>
      <c r="Q738" s="39" t="s">
        <v>54</v>
      </c>
      <c r="R738" s="68"/>
    </row>
    <row r="739" spans="1:18" s="70" customFormat="1" ht="12.75" customHeight="1" x14ac:dyDescent="0.2">
      <c r="A739" s="38" t="s">
        <v>5460</v>
      </c>
      <c r="B739" s="39" t="s">
        <v>5461</v>
      </c>
      <c r="C739" s="39" t="s">
        <v>5462</v>
      </c>
      <c r="D739" s="38">
        <v>401972</v>
      </c>
      <c r="E739" s="39" t="s">
        <v>842</v>
      </c>
      <c r="F739" s="38">
        <v>8263000049</v>
      </c>
      <c r="G739" s="40" t="s">
        <v>5463</v>
      </c>
      <c r="H739" s="2">
        <v>1646860</v>
      </c>
      <c r="I739" s="2">
        <v>0</v>
      </c>
      <c r="J739" s="2">
        <v>296434.8</v>
      </c>
      <c r="K739" s="3">
        <f t="shared" si="14"/>
        <v>1943294.8</v>
      </c>
      <c r="L739" s="41">
        <v>44383.729166666664</v>
      </c>
      <c r="M739" s="39">
        <v>6870187731</v>
      </c>
      <c r="N739" s="39" t="s">
        <v>52</v>
      </c>
      <c r="O739" s="40" t="s">
        <v>5442</v>
      </c>
      <c r="P739" s="41">
        <v>44444</v>
      </c>
      <c r="Q739" s="39" t="s">
        <v>54</v>
      </c>
      <c r="R739" s="68"/>
    </row>
    <row r="740" spans="1:18" s="70" customFormat="1" ht="12.75" customHeight="1" x14ac:dyDescent="0.2">
      <c r="A740" s="38" t="s">
        <v>21526</v>
      </c>
      <c r="B740" s="39" t="s">
        <v>21527</v>
      </c>
      <c r="C740" s="39" t="s">
        <v>21528</v>
      </c>
      <c r="D740" s="38">
        <v>406359</v>
      </c>
      <c r="E740" s="39" t="s">
        <v>19225</v>
      </c>
      <c r="F740" s="38">
        <v>8263000308</v>
      </c>
      <c r="G740" s="40">
        <v>271600051852</v>
      </c>
      <c r="H740" s="2">
        <v>1644000</v>
      </c>
      <c r="I740" s="2"/>
      <c r="J740" s="2">
        <v>295920</v>
      </c>
      <c r="K740" s="3">
        <f t="shared" si="14"/>
        <v>1939920</v>
      </c>
      <c r="L740" s="41">
        <v>45197.729166666664</v>
      </c>
      <c r="M740" s="39">
        <v>1246653784</v>
      </c>
      <c r="N740" s="39" t="s">
        <v>18463</v>
      </c>
      <c r="O740" s="40" t="s">
        <v>21525</v>
      </c>
      <c r="P740" s="41">
        <v>45315</v>
      </c>
      <c r="Q740" s="62" t="s">
        <v>29</v>
      </c>
      <c r="R740" s="68"/>
    </row>
    <row r="741" spans="1:18" s="70" customFormat="1" ht="12.75" customHeight="1" x14ac:dyDescent="0.2">
      <c r="A741" s="38" t="s">
        <v>16087</v>
      </c>
      <c r="B741" s="39" t="s">
        <v>16088</v>
      </c>
      <c r="C741" s="39" t="s">
        <v>16089</v>
      </c>
      <c r="D741" s="38">
        <v>919962</v>
      </c>
      <c r="E741" s="39" t="s">
        <v>6950</v>
      </c>
      <c r="F741" s="38">
        <v>8263000121</v>
      </c>
      <c r="G741" s="40" t="s">
        <v>16090</v>
      </c>
      <c r="H741" s="3">
        <v>1643459.2</v>
      </c>
      <c r="I741" s="3"/>
      <c r="J741" s="2">
        <v>295822.8</v>
      </c>
      <c r="K741" s="3">
        <f t="shared" si="14"/>
        <v>1939282</v>
      </c>
      <c r="L741" s="41">
        <v>44848.729166666664</v>
      </c>
      <c r="M741" s="39">
        <v>6870259828</v>
      </c>
      <c r="N741" s="39" t="s">
        <v>3282</v>
      </c>
      <c r="O741" s="40">
        <v>211171556463</v>
      </c>
      <c r="P741" s="41">
        <v>44883</v>
      </c>
      <c r="Q741" s="42" t="s">
        <v>2417</v>
      </c>
      <c r="R741" s="68"/>
    </row>
    <row r="742" spans="1:18" s="70" customFormat="1" ht="12.75" customHeight="1" x14ac:dyDescent="0.2">
      <c r="A742" s="38" t="s">
        <v>10109</v>
      </c>
      <c r="B742" s="42" t="s">
        <v>10110</v>
      </c>
      <c r="C742" s="42" t="s">
        <v>10111</v>
      </c>
      <c r="D742" s="58">
        <v>118480</v>
      </c>
      <c r="E742" s="42" t="s">
        <v>9826</v>
      </c>
      <c r="F742" s="38">
        <v>8263000190</v>
      </c>
      <c r="G742" s="40" t="s">
        <v>10112</v>
      </c>
      <c r="H742" s="3">
        <v>1642200</v>
      </c>
      <c r="I742" s="3"/>
      <c r="J742" s="3">
        <v>295596</v>
      </c>
      <c r="K742" s="3">
        <f t="shared" si="14"/>
        <v>1937796</v>
      </c>
      <c r="L742" s="41">
        <v>44573.729166666664</v>
      </c>
      <c r="M742" s="39">
        <v>6870363396</v>
      </c>
      <c r="N742" s="42" t="s">
        <v>315</v>
      </c>
      <c r="O742" s="42" t="s">
        <v>10113</v>
      </c>
      <c r="P742" s="60">
        <v>44607</v>
      </c>
      <c r="Q742" s="42" t="s">
        <v>243</v>
      </c>
      <c r="R742" s="68"/>
    </row>
    <row r="743" spans="1:18" s="70" customFormat="1" ht="12.75" customHeight="1" x14ac:dyDescent="0.2">
      <c r="A743" s="38">
        <v>252</v>
      </c>
      <c r="B743" s="39" t="s">
        <v>19364</v>
      </c>
      <c r="C743" s="39" t="s">
        <v>19365</v>
      </c>
      <c r="D743" s="38">
        <v>501974</v>
      </c>
      <c r="E743" s="39" t="s">
        <v>18123</v>
      </c>
      <c r="F743" s="38">
        <v>8263000277</v>
      </c>
      <c r="G743" s="40" t="s">
        <v>19366</v>
      </c>
      <c r="H743" s="2">
        <v>1641600</v>
      </c>
      <c r="I743" s="2"/>
      <c r="J743" s="2">
        <v>295488</v>
      </c>
      <c r="K743" s="3">
        <f t="shared" si="14"/>
        <v>1937088</v>
      </c>
      <c r="L743" s="41">
        <v>45072.729166666664</v>
      </c>
      <c r="M743" s="39">
        <v>1246382887</v>
      </c>
      <c r="N743" s="39" t="s">
        <v>8899</v>
      </c>
      <c r="O743" s="40" t="s">
        <v>19367</v>
      </c>
      <c r="P743" s="41">
        <v>45110</v>
      </c>
      <c r="Q743" s="42" t="s">
        <v>8901</v>
      </c>
      <c r="R743" s="68"/>
    </row>
    <row r="744" spans="1:18" s="70" customFormat="1" ht="12.75" customHeight="1" x14ac:dyDescent="0.2">
      <c r="A744" s="38" t="s">
        <v>12835</v>
      </c>
      <c r="B744" s="39" t="s">
        <v>12836</v>
      </c>
      <c r="C744" s="39" t="s">
        <v>12837</v>
      </c>
      <c r="D744" s="58">
        <v>402300</v>
      </c>
      <c r="E744" s="39" t="s">
        <v>230</v>
      </c>
      <c r="F744" s="38">
        <v>8263000195</v>
      </c>
      <c r="G744" s="40" t="s">
        <v>12838</v>
      </c>
      <c r="H744" s="2">
        <v>1640690.6779661018</v>
      </c>
      <c r="I744" s="2"/>
      <c r="J744" s="2">
        <v>295324.32203389832</v>
      </c>
      <c r="K744" s="3">
        <f t="shared" si="14"/>
        <v>1936015</v>
      </c>
      <c r="L744" s="41">
        <v>44623.729166666664</v>
      </c>
      <c r="M744" s="39">
        <v>6870028823</v>
      </c>
      <c r="N744" s="39" t="s">
        <v>3282</v>
      </c>
      <c r="O744" s="40" t="s">
        <v>12249</v>
      </c>
      <c r="P744" s="41">
        <v>44615</v>
      </c>
      <c r="Q744" s="42" t="s">
        <v>2417</v>
      </c>
      <c r="R744" s="68"/>
    </row>
    <row r="745" spans="1:18" s="70" customFormat="1" ht="12.75" customHeight="1" x14ac:dyDescent="0.2">
      <c r="A745" s="38" t="s">
        <v>3494</v>
      </c>
      <c r="B745" s="42" t="s">
        <v>3495</v>
      </c>
      <c r="C745" s="42" t="s">
        <v>3496</v>
      </c>
      <c r="D745" s="38">
        <v>821190</v>
      </c>
      <c r="E745" s="42" t="s">
        <v>1965</v>
      </c>
      <c r="F745" s="38">
        <v>8263000118</v>
      </c>
      <c r="G745" s="40" t="s">
        <v>3497</v>
      </c>
      <c r="H745" s="3">
        <v>1638512.22</v>
      </c>
      <c r="I745" s="3"/>
      <c r="J745" s="3">
        <v>294932.19959999999</v>
      </c>
      <c r="K745" s="3">
        <f t="shared" si="14"/>
        <v>1933444.4195999999</v>
      </c>
      <c r="L745" s="41">
        <v>44351.729166666664</v>
      </c>
      <c r="M745" s="39">
        <v>6870123966</v>
      </c>
      <c r="N745" s="42" t="s">
        <v>315</v>
      </c>
      <c r="O745" s="42">
        <v>107138520932</v>
      </c>
      <c r="P745" s="60">
        <v>44391</v>
      </c>
      <c r="Q745" s="42" t="s">
        <v>243</v>
      </c>
      <c r="R745" s="68"/>
    </row>
    <row r="746" spans="1:18" s="70" customFormat="1" ht="12.75" customHeight="1" x14ac:dyDescent="0.25">
      <c r="A746" s="38" t="s">
        <v>7890</v>
      </c>
      <c r="B746" s="42" t="s">
        <v>7891</v>
      </c>
      <c r="C746" s="42" t="s">
        <v>7892</v>
      </c>
      <c r="D746" s="38">
        <v>122097</v>
      </c>
      <c r="E746" s="82" t="s">
        <v>620</v>
      </c>
      <c r="F746" s="38">
        <v>8263000153</v>
      </c>
      <c r="G746" s="40" t="s">
        <v>7893</v>
      </c>
      <c r="H746" s="3">
        <v>1635094.9</v>
      </c>
      <c r="I746" s="3"/>
      <c r="J746" s="3">
        <v>294317.09999999998</v>
      </c>
      <c r="K746" s="3">
        <f t="shared" si="14"/>
        <v>1929412</v>
      </c>
      <c r="L746" s="41">
        <v>44480.729166666664</v>
      </c>
      <c r="M746" s="39">
        <v>6870271719</v>
      </c>
      <c r="N746" s="42" t="s">
        <v>315</v>
      </c>
      <c r="O746" s="42" t="s">
        <v>7894</v>
      </c>
      <c r="P746" s="60">
        <v>44519</v>
      </c>
      <c r="Q746" s="42" t="s">
        <v>243</v>
      </c>
      <c r="R746" s="68"/>
    </row>
    <row r="747" spans="1:18" s="70" customFormat="1" ht="12.75" customHeight="1" x14ac:dyDescent="0.25">
      <c r="A747" s="38" t="s">
        <v>13150</v>
      </c>
      <c r="B747" s="39" t="s">
        <v>13151</v>
      </c>
      <c r="C747" s="39" t="s">
        <v>13152</v>
      </c>
      <c r="D747" s="38">
        <v>122097</v>
      </c>
      <c r="E747" s="77" t="s">
        <v>620</v>
      </c>
      <c r="F747" s="38">
        <v>8263000216</v>
      </c>
      <c r="G747" s="40" t="s">
        <v>13153</v>
      </c>
      <c r="H747" s="2">
        <v>1630968.6440677966</v>
      </c>
      <c r="I747" s="2"/>
      <c r="J747" s="2">
        <v>293574.35593220341</v>
      </c>
      <c r="K747" s="3">
        <f t="shared" si="14"/>
        <v>1924543</v>
      </c>
      <c r="L747" s="41">
        <v>44663.729166666664</v>
      </c>
      <c r="M747" s="39">
        <v>6870037751</v>
      </c>
      <c r="N747" s="39" t="s">
        <v>3282</v>
      </c>
      <c r="O747" s="40" t="s">
        <v>13154</v>
      </c>
      <c r="P747" s="41">
        <v>44690</v>
      </c>
      <c r="Q747" s="42" t="s">
        <v>2417</v>
      </c>
      <c r="R747" s="68"/>
    </row>
    <row r="748" spans="1:18" s="70" customFormat="1" ht="12.75" customHeight="1" x14ac:dyDescent="0.2">
      <c r="A748" s="38" t="s">
        <v>999</v>
      </c>
      <c r="B748" s="39" t="s">
        <v>1000</v>
      </c>
      <c r="C748" s="39" t="s">
        <v>1001</v>
      </c>
      <c r="D748" s="58">
        <v>107909</v>
      </c>
      <c r="E748" s="39" t="s">
        <v>230</v>
      </c>
      <c r="F748" s="38">
        <v>8263000084</v>
      </c>
      <c r="G748" s="40" t="s">
        <v>1002</v>
      </c>
      <c r="H748" s="2">
        <v>1628200</v>
      </c>
      <c r="I748" s="2">
        <v>1440.96</v>
      </c>
      <c r="J748" s="2">
        <v>293076</v>
      </c>
      <c r="K748" s="3">
        <f t="shared" si="14"/>
        <v>1922716.96</v>
      </c>
      <c r="L748" s="41">
        <v>44251.729166666664</v>
      </c>
      <c r="M748" s="39">
        <v>6870344856</v>
      </c>
      <c r="N748" s="39" t="s">
        <v>52</v>
      </c>
      <c r="O748" s="40" t="s">
        <v>998</v>
      </c>
      <c r="P748" s="41">
        <v>44251</v>
      </c>
      <c r="Q748" s="39" t="s">
        <v>54</v>
      </c>
      <c r="R748" s="68"/>
    </row>
    <row r="749" spans="1:18" s="70" customFormat="1" ht="12.75" customHeight="1" x14ac:dyDescent="0.2">
      <c r="A749" s="38" t="s">
        <v>12823</v>
      </c>
      <c r="B749" s="39" t="s">
        <v>12824</v>
      </c>
      <c r="C749" s="39" t="s">
        <v>12825</v>
      </c>
      <c r="D749" s="58">
        <v>402300</v>
      </c>
      <c r="E749" s="39" t="s">
        <v>230</v>
      </c>
      <c r="F749" s="38">
        <v>8263000195</v>
      </c>
      <c r="G749" s="40" t="s">
        <v>12826</v>
      </c>
      <c r="H749" s="2">
        <v>1627038.1355932204</v>
      </c>
      <c r="I749" s="2"/>
      <c r="J749" s="2">
        <v>292866.86440677964</v>
      </c>
      <c r="K749" s="3">
        <f t="shared" si="14"/>
        <v>1919905</v>
      </c>
      <c r="L749" s="41">
        <v>44625.729166666664</v>
      </c>
      <c r="M749" s="39">
        <v>6870028807</v>
      </c>
      <c r="N749" s="39" t="s">
        <v>3282</v>
      </c>
      <c r="O749" s="40" t="s">
        <v>12249</v>
      </c>
      <c r="P749" s="41">
        <v>44615</v>
      </c>
      <c r="Q749" s="42" t="s">
        <v>2417</v>
      </c>
      <c r="R749" s="68"/>
    </row>
    <row r="750" spans="1:18" s="70" customFormat="1" ht="12.75" customHeight="1" x14ac:dyDescent="0.2">
      <c r="A750" s="38">
        <v>300</v>
      </c>
      <c r="B750" s="39" t="s">
        <v>18097</v>
      </c>
      <c r="C750" s="39" t="s">
        <v>18098</v>
      </c>
      <c r="D750" s="38">
        <v>406497</v>
      </c>
      <c r="E750" s="39" t="s">
        <v>17750</v>
      </c>
      <c r="F750" s="38">
        <v>8263000265</v>
      </c>
      <c r="G750" s="40">
        <v>390</v>
      </c>
      <c r="H750" s="2">
        <v>1625000</v>
      </c>
      <c r="I750" s="2"/>
      <c r="J750" s="2">
        <v>292500</v>
      </c>
      <c r="K750" s="3">
        <f t="shared" si="14"/>
        <v>1917500</v>
      </c>
      <c r="L750" s="41">
        <v>44971.729166666664</v>
      </c>
      <c r="M750" s="39">
        <v>6870415519</v>
      </c>
      <c r="N750" s="39" t="s">
        <v>8899</v>
      </c>
      <c r="O750" s="40">
        <v>303150423697</v>
      </c>
      <c r="P750" s="41">
        <v>45001</v>
      </c>
      <c r="Q750" s="42" t="s">
        <v>8901</v>
      </c>
      <c r="R750" s="68"/>
    </row>
    <row r="751" spans="1:18" s="70" customFormat="1" ht="12.75" customHeight="1" x14ac:dyDescent="0.2">
      <c r="A751" s="38" t="s">
        <v>5604</v>
      </c>
      <c r="B751" s="39" t="s">
        <v>5605</v>
      </c>
      <c r="C751" s="39" t="s">
        <v>5606</v>
      </c>
      <c r="D751" s="38">
        <v>401972</v>
      </c>
      <c r="E751" s="39" t="s">
        <v>842</v>
      </c>
      <c r="F751" s="38">
        <v>8263000049</v>
      </c>
      <c r="G751" s="40" t="s">
        <v>5607</v>
      </c>
      <c r="H751" s="2">
        <v>1624750</v>
      </c>
      <c r="I751" s="2">
        <v>0</v>
      </c>
      <c r="J751" s="2">
        <v>292455</v>
      </c>
      <c r="K751" s="3">
        <f t="shared" si="14"/>
        <v>1917205</v>
      </c>
      <c r="L751" s="41">
        <v>44394.729166666664</v>
      </c>
      <c r="M751" s="39">
        <v>6870190676</v>
      </c>
      <c r="N751" s="39" t="s">
        <v>52</v>
      </c>
      <c r="O751" s="40" t="s">
        <v>5587</v>
      </c>
      <c r="P751" s="41">
        <v>44449</v>
      </c>
      <c r="Q751" s="39" t="s">
        <v>54</v>
      </c>
      <c r="R751" s="68"/>
    </row>
    <row r="752" spans="1:18" s="70" customFormat="1" ht="12.75" customHeight="1" x14ac:dyDescent="0.2">
      <c r="A752" s="38" t="s">
        <v>1497</v>
      </c>
      <c r="B752" s="39" t="s">
        <v>1498</v>
      </c>
      <c r="C752" s="39" t="s">
        <v>1499</v>
      </c>
      <c r="D752" s="38">
        <v>401972</v>
      </c>
      <c r="E752" s="39" t="s">
        <v>842</v>
      </c>
      <c r="F752" s="38">
        <v>8263000049</v>
      </c>
      <c r="G752" s="40" t="s">
        <v>1500</v>
      </c>
      <c r="H752" s="2">
        <v>1624680</v>
      </c>
      <c r="I752" s="2">
        <v>1437.8417999999999</v>
      </c>
      <c r="J752" s="2">
        <v>292442.39999999997</v>
      </c>
      <c r="K752" s="3">
        <f t="shared" si="14"/>
        <v>1918560.2418</v>
      </c>
      <c r="L752" s="41">
        <v>44266.729166666664</v>
      </c>
      <c r="M752" s="39">
        <v>6870004692</v>
      </c>
      <c r="N752" s="39" t="s">
        <v>52</v>
      </c>
      <c r="O752" s="40" t="s">
        <v>1488</v>
      </c>
      <c r="P752" s="41">
        <v>44297</v>
      </c>
      <c r="Q752" s="39" t="s">
        <v>54</v>
      </c>
      <c r="R752" s="68"/>
    </row>
    <row r="753" spans="1:18" s="70" customFormat="1" ht="12.75" customHeight="1" x14ac:dyDescent="0.2">
      <c r="A753" s="38" t="s">
        <v>1501</v>
      </c>
      <c r="B753" s="39" t="s">
        <v>1502</v>
      </c>
      <c r="C753" s="39" t="s">
        <v>1503</v>
      </c>
      <c r="D753" s="38">
        <v>401972</v>
      </c>
      <c r="E753" s="39" t="s">
        <v>842</v>
      </c>
      <c r="F753" s="38">
        <v>8263000049</v>
      </c>
      <c r="G753" s="40" t="s">
        <v>1504</v>
      </c>
      <c r="H753" s="2">
        <v>1624680</v>
      </c>
      <c r="I753" s="2">
        <v>1437.8417999999999</v>
      </c>
      <c r="J753" s="2">
        <v>292442.39999999997</v>
      </c>
      <c r="K753" s="3">
        <f t="shared" si="14"/>
        <v>1918560.2418</v>
      </c>
      <c r="L753" s="41">
        <v>44266.729166666664</v>
      </c>
      <c r="M753" s="39">
        <v>6870004736</v>
      </c>
      <c r="N753" s="39" t="s">
        <v>52</v>
      </c>
      <c r="O753" s="40" t="s">
        <v>1488</v>
      </c>
      <c r="P753" s="41">
        <v>44297</v>
      </c>
      <c r="Q753" s="39" t="s">
        <v>54</v>
      </c>
      <c r="R753" s="68"/>
    </row>
    <row r="754" spans="1:18" s="70" customFormat="1" ht="12.75" customHeight="1" x14ac:dyDescent="0.2">
      <c r="A754" s="38" t="s">
        <v>1505</v>
      </c>
      <c r="B754" s="39" t="s">
        <v>1506</v>
      </c>
      <c r="C754" s="39" t="s">
        <v>1507</v>
      </c>
      <c r="D754" s="38">
        <v>401972</v>
      </c>
      <c r="E754" s="39" t="s">
        <v>842</v>
      </c>
      <c r="F754" s="38">
        <v>8263000049</v>
      </c>
      <c r="G754" s="40" t="s">
        <v>1508</v>
      </c>
      <c r="H754" s="2">
        <v>1624680</v>
      </c>
      <c r="I754" s="2">
        <v>1437.8417999999999</v>
      </c>
      <c r="J754" s="2">
        <v>292442.39999999997</v>
      </c>
      <c r="K754" s="3">
        <f t="shared" si="14"/>
        <v>1918560.2418</v>
      </c>
      <c r="L754" s="41">
        <v>44271.729166666664</v>
      </c>
      <c r="M754" s="39">
        <v>6870004784</v>
      </c>
      <c r="N754" s="39" t="s">
        <v>52</v>
      </c>
      <c r="O754" s="40" t="s">
        <v>1488</v>
      </c>
      <c r="P754" s="41">
        <v>44297</v>
      </c>
      <c r="Q754" s="39" t="s">
        <v>54</v>
      </c>
      <c r="R754" s="68"/>
    </row>
    <row r="755" spans="1:18" s="70" customFormat="1" ht="12.75" customHeight="1" x14ac:dyDescent="0.2">
      <c r="A755" s="38" t="s">
        <v>2536</v>
      </c>
      <c r="B755" s="39" t="s">
        <v>2537</v>
      </c>
      <c r="C755" s="39" t="s">
        <v>2538</v>
      </c>
      <c r="D755" s="38">
        <v>401972</v>
      </c>
      <c r="E755" s="39" t="s">
        <v>842</v>
      </c>
      <c r="F755" s="38">
        <v>8263000049</v>
      </c>
      <c r="G755" s="40" t="s">
        <v>2539</v>
      </c>
      <c r="H755" s="2">
        <v>1624680</v>
      </c>
      <c r="I755" s="2">
        <v>1917.1224</v>
      </c>
      <c r="J755" s="2">
        <v>292442.39999999997</v>
      </c>
      <c r="K755" s="3">
        <f t="shared" si="14"/>
        <v>1919039.5223999999</v>
      </c>
      <c r="L755" s="41">
        <v>44303.729166666664</v>
      </c>
      <c r="M755" s="39">
        <v>6870084647</v>
      </c>
      <c r="N755" s="39" t="s">
        <v>52</v>
      </c>
      <c r="O755" s="40" t="s">
        <v>2540</v>
      </c>
      <c r="P755" s="41">
        <v>44359</v>
      </c>
      <c r="Q755" s="39" t="s">
        <v>54</v>
      </c>
      <c r="R755" s="68"/>
    </row>
    <row r="756" spans="1:18" s="70" customFormat="1" ht="12.75" customHeight="1" x14ac:dyDescent="0.2">
      <c r="A756" s="38" t="s">
        <v>3056</v>
      </c>
      <c r="B756" s="39" t="s">
        <v>3057</v>
      </c>
      <c r="C756" s="39" t="s">
        <v>3058</v>
      </c>
      <c r="D756" s="38">
        <v>401972</v>
      </c>
      <c r="E756" s="39" t="s">
        <v>842</v>
      </c>
      <c r="F756" s="38">
        <v>8263000049</v>
      </c>
      <c r="G756" s="40" t="s">
        <v>3059</v>
      </c>
      <c r="H756" s="2">
        <v>1624680</v>
      </c>
      <c r="I756" s="2">
        <v>1917.1224</v>
      </c>
      <c r="J756" s="2">
        <v>292442.39999999997</v>
      </c>
      <c r="K756" s="3">
        <f t="shared" si="14"/>
        <v>1919039.5223999999</v>
      </c>
      <c r="L756" s="41">
        <v>44342.729166666664</v>
      </c>
      <c r="M756" s="39">
        <v>6870109311</v>
      </c>
      <c r="N756" s="39" t="s">
        <v>52</v>
      </c>
      <c r="O756" s="40" t="s">
        <v>3060</v>
      </c>
      <c r="P756" s="41">
        <v>44379</v>
      </c>
      <c r="Q756" s="39" t="s">
        <v>54</v>
      </c>
      <c r="R756" s="68"/>
    </row>
    <row r="757" spans="1:18" s="84" customFormat="1" ht="12" customHeight="1" x14ac:dyDescent="0.25">
      <c r="A757" s="76" t="s">
        <v>3061</v>
      </c>
      <c r="B757" s="77" t="s">
        <v>3062</v>
      </c>
      <c r="C757" s="77" t="s">
        <v>3063</v>
      </c>
      <c r="D757" s="76">
        <v>401972</v>
      </c>
      <c r="E757" s="77" t="s">
        <v>842</v>
      </c>
      <c r="F757" s="76">
        <v>8263000049</v>
      </c>
      <c r="G757" s="78" t="s">
        <v>3064</v>
      </c>
      <c r="H757" s="79">
        <v>1624680</v>
      </c>
      <c r="I757" s="79">
        <v>1917.1224</v>
      </c>
      <c r="J757" s="79">
        <v>292442.39999999997</v>
      </c>
      <c r="K757" s="80">
        <f t="shared" si="14"/>
        <v>1919039.5223999999</v>
      </c>
      <c r="L757" s="81">
        <v>44342.729166666664</v>
      </c>
      <c r="M757" s="77">
        <v>6870109322</v>
      </c>
      <c r="N757" s="77" t="s">
        <v>52</v>
      </c>
      <c r="O757" s="78" t="s">
        <v>3060</v>
      </c>
      <c r="P757" s="81">
        <v>44379</v>
      </c>
      <c r="Q757" s="77" t="s">
        <v>54</v>
      </c>
      <c r="R757" s="83"/>
    </row>
    <row r="758" spans="1:18" s="70" customFormat="1" ht="12.75" customHeight="1" x14ac:dyDescent="0.2">
      <c r="A758" s="38" t="s">
        <v>3065</v>
      </c>
      <c r="B758" s="39" t="s">
        <v>3066</v>
      </c>
      <c r="C758" s="39" t="s">
        <v>3067</v>
      </c>
      <c r="D758" s="38">
        <v>401972</v>
      </c>
      <c r="E758" s="39" t="s">
        <v>842</v>
      </c>
      <c r="F758" s="38">
        <v>8263000049</v>
      </c>
      <c r="G758" s="40" t="s">
        <v>3068</v>
      </c>
      <c r="H758" s="2">
        <v>1624680</v>
      </c>
      <c r="I758" s="2">
        <v>1917.1224</v>
      </c>
      <c r="J758" s="2">
        <v>292442.39999999997</v>
      </c>
      <c r="K758" s="3">
        <f t="shared" si="14"/>
        <v>1919039.5223999999</v>
      </c>
      <c r="L758" s="41">
        <v>44316.729166666664</v>
      </c>
      <c r="M758" s="39">
        <v>6870109332</v>
      </c>
      <c r="N758" s="39" t="s">
        <v>52</v>
      </c>
      <c r="O758" s="40" t="s">
        <v>3016</v>
      </c>
      <c r="P758" s="41">
        <v>44378</v>
      </c>
      <c r="Q758" s="39" t="s">
        <v>54</v>
      </c>
      <c r="R758" s="68"/>
    </row>
    <row r="759" spans="1:18" s="70" customFormat="1" ht="12.75" customHeight="1" x14ac:dyDescent="0.2">
      <c r="A759" s="38" t="s">
        <v>3069</v>
      </c>
      <c r="B759" s="39" t="s">
        <v>3070</v>
      </c>
      <c r="C759" s="39" t="s">
        <v>3071</v>
      </c>
      <c r="D759" s="38">
        <v>401972</v>
      </c>
      <c r="E759" s="39" t="s">
        <v>842</v>
      </c>
      <c r="F759" s="38">
        <v>8263000049</v>
      </c>
      <c r="G759" s="40" t="s">
        <v>3072</v>
      </c>
      <c r="H759" s="2">
        <v>1624680</v>
      </c>
      <c r="I759" s="2">
        <v>1917.1224</v>
      </c>
      <c r="J759" s="2">
        <v>292442.39999999997</v>
      </c>
      <c r="K759" s="3">
        <f t="shared" si="14"/>
        <v>1919039.5223999999</v>
      </c>
      <c r="L759" s="41">
        <v>44342.729166666664</v>
      </c>
      <c r="M759" s="39">
        <v>6870109361</v>
      </c>
      <c r="N759" s="39" t="s">
        <v>52</v>
      </c>
      <c r="O759" s="40" t="s">
        <v>3060</v>
      </c>
      <c r="P759" s="41">
        <v>44379</v>
      </c>
      <c r="Q759" s="39" t="s">
        <v>54</v>
      </c>
      <c r="R759" s="68"/>
    </row>
    <row r="760" spans="1:18" s="70" customFormat="1" ht="12.75" customHeight="1" x14ac:dyDescent="0.2">
      <c r="A760" s="38" t="s">
        <v>3073</v>
      </c>
      <c r="B760" s="39" t="s">
        <v>3074</v>
      </c>
      <c r="C760" s="39" t="s">
        <v>3075</v>
      </c>
      <c r="D760" s="38">
        <v>401972</v>
      </c>
      <c r="E760" s="39" t="s">
        <v>842</v>
      </c>
      <c r="F760" s="38">
        <v>8263000049</v>
      </c>
      <c r="G760" s="40" t="s">
        <v>3076</v>
      </c>
      <c r="H760" s="2">
        <v>1624680</v>
      </c>
      <c r="I760" s="2">
        <v>1917.1224</v>
      </c>
      <c r="J760" s="2">
        <v>292442.39999999997</v>
      </c>
      <c r="K760" s="3">
        <f t="shared" si="14"/>
        <v>1919039.5223999999</v>
      </c>
      <c r="L760" s="41">
        <v>44333.729166666664</v>
      </c>
      <c r="M760" s="39">
        <v>6870109530</v>
      </c>
      <c r="N760" s="39" t="s">
        <v>52</v>
      </c>
      <c r="O760" s="40" t="s">
        <v>3021</v>
      </c>
      <c r="P760" s="41">
        <v>44378</v>
      </c>
      <c r="Q760" s="39" t="s">
        <v>54</v>
      </c>
      <c r="R760" s="68"/>
    </row>
    <row r="761" spans="1:18" s="70" customFormat="1" ht="12.75" customHeight="1" x14ac:dyDescent="0.2">
      <c r="A761" s="38" t="s">
        <v>3077</v>
      </c>
      <c r="B761" s="39" t="s">
        <v>3078</v>
      </c>
      <c r="C761" s="39" t="s">
        <v>3079</v>
      </c>
      <c r="D761" s="38">
        <v>401972</v>
      </c>
      <c r="E761" s="39" t="s">
        <v>842</v>
      </c>
      <c r="F761" s="38">
        <v>8263000049</v>
      </c>
      <c r="G761" s="40" t="s">
        <v>3080</v>
      </c>
      <c r="H761" s="2">
        <v>1624680</v>
      </c>
      <c r="I761" s="2">
        <v>1917.1224</v>
      </c>
      <c r="J761" s="2">
        <v>292442.39999999997</v>
      </c>
      <c r="K761" s="3">
        <f t="shared" si="14"/>
        <v>1919039.5223999999</v>
      </c>
      <c r="L761" s="41">
        <v>44315.729166666664</v>
      </c>
      <c r="M761" s="39">
        <v>6870109628</v>
      </c>
      <c r="N761" s="39" t="s">
        <v>52</v>
      </c>
      <c r="O761" s="40" t="s">
        <v>3021</v>
      </c>
      <c r="P761" s="41">
        <v>44378</v>
      </c>
      <c r="Q761" s="39" t="s">
        <v>54</v>
      </c>
      <c r="R761" s="68"/>
    </row>
    <row r="762" spans="1:18" s="84" customFormat="1" ht="15" customHeight="1" x14ac:dyDescent="0.25">
      <c r="A762" s="76" t="s">
        <v>3081</v>
      </c>
      <c r="B762" s="77" t="s">
        <v>3082</v>
      </c>
      <c r="C762" s="77" t="s">
        <v>3083</v>
      </c>
      <c r="D762" s="76">
        <v>401972</v>
      </c>
      <c r="E762" s="77" t="s">
        <v>842</v>
      </c>
      <c r="F762" s="76">
        <v>8263000049</v>
      </c>
      <c r="G762" s="78" t="s">
        <v>3084</v>
      </c>
      <c r="H762" s="79">
        <v>1624680</v>
      </c>
      <c r="I762" s="79">
        <v>1917.1224</v>
      </c>
      <c r="J762" s="79">
        <v>292442.39999999997</v>
      </c>
      <c r="K762" s="80">
        <f t="shared" si="14"/>
        <v>1919039.5223999999</v>
      </c>
      <c r="L762" s="81">
        <v>44334.729166666664</v>
      </c>
      <c r="M762" s="77">
        <v>6870109643</v>
      </c>
      <c r="N762" s="77" t="s">
        <v>52</v>
      </c>
      <c r="O762" s="78" t="s">
        <v>3021</v>
      </c>
      <c r="P762" s="81">
        <v>44378</v>
      </c>
      <c r="Q762" s="77" t="s">
        <v>54</v>
      </c>
      <c r="R762" s="83"/>
    </row>
    <row r="763" spans="1:18" s="70" customFormat="1" ht="12.75" customHeight="1" x14ac:dyDescent="0.2">
      <c r="A763" s="38" t="s">
        <v>3085</v>
      </c>
      <c r="B763" s="39" t="s">
        <v>3086</v>
      </c>
      <c r="C763" s="39" t="s">
        <v>3087</v>
      </c>
      <c r="D763" s="38">
        <v>401972</v>
      </c>
      <c r="E763" s="39" t="s">
        <v>842</v>
      </c>
      <c r="F763" s="38">
        <v>8263000049</v>
      </c>
      <c r="G763" s="40" t="s">
        <v>3088</v>
      </c>
      <c r="H763" s="2">
        <v>1624680</v>
      </c>
      <c r="I763" s="2">
        <v>1917.1224</v>
      </c>
      <c r="J763" s="2">
        <v>292442.39999999997</v>
      </c>
      <c r="K763" s="3">
        <f t="shared" si="14"/>
        <v>1919039.5223999999</v>
      </c>
      <c r="L763" s="41">
        <v>44333.729166666664</v>
      </c>
      <c r="M763" s="39">
        <v>6870110083</v>
      </c>
      <c r="N763" s="39" t="s">
        <v>52</v>
      </c>
      <c r="O763" s="40" t="s">
        <v>3021</v>
      </c>
      <c r="P763" s="41">
        <v>44378</v>
      </c>
      <c r="Q763" s="39" t="s">
        <v>54</v>
      </c>
      <c r="R763" s="68"/>
    </row>
    <row r="764" spans="1:18" s="70" customFormat="1" ht="12.75" customHeight="1" x14ac:dyDescent="0.2">
      <c r="A764" s="38" t="s">
        <v>3580</v>
      </c>
      <c r="B764" s="39" t="s">
        <v>3581</v>
      </c>
      <c r="C764" s="39" t="s">
        <v>3582</v>
      </c>
      <c r="D764" s="38">
        <v>401972</v>
      </c>
      <c r="E764" s="39" t="s">
        <v>842</v>
      </c>
      <c r="F764" s="38">
        <v>8263000049</v>
      </c>
      <c r="G764" s="40" t="s">
        <v>3583</v>
      </c>
      <c r="H764" s="2">
        <v>1624680</v>
      </c>
      <c r="I764" s="2">
        <v>1917.1224</v>
      </c>
      <c r="J764" s="2">
        <v>292442.39999999997</v>
      </c>
      <c r="K764" s="3">
        <f t="shared" si="14"/>
        <v>1919039.5223999999</v>
      </c>
      <c r="L764" s="41">
        <v>44345.729166666664</v>
      </c>
      <c r="M764" s="39">
        <v>6870123420</v>
      </c>
      <c r="N764" s="39" t="s">
        <v>52</v>
      </c>
      <c r="O764" s="40" t="s">
        <v>3571</v>
      </c>
      <c r="P764" s="41">
        <v>44392</v>
      </c>
      <c r="Q764" s="39" t="s">
        <v>54</v>
      </c>
      <c r="R764" s="68"/>
    </row>
    <row r="765" spans="1:18" s="70" customFormat="1" ht="12.75" customHeight="1" x14ac:dyDescent="0.2">
      <c r="A765" s="38" t="s">
        <v>3718</v>
      </c>
      <c r="B765" s="39" t="s">
        <v>3719</v>
      </c>
      <c r="C765" s="39" t="s">
        <v>3720</v>
      </c>
      <c r="D765" s="38">
        <v>401972</v>
      </c>
      <c r="E765" s="39" t="s">
        <v>842</v>
      </c>
      <c r="F765" s="38">
        <v>8263000049</v>
      </c>
      <c r="G765" s="40" t="s">
        <v>3721</v>
      </c>
      <c r="H765" s="2">
        <v>1624680</v>
      </c>
      <c r="I765" s="2">
        <v>1917.1224</v>
      </c>
      <c r="J765" s="2">
        <v>292442.39999999997</v>
      </c>
      <c r="K765" s="3">
        <f t="shared" si="14"/>
        <v>1919039.5223999999</v>
      </c>
      <c r="L765" s="41">
        <v>44344.729166666664</v>
      </c>
      <c r="M765" s="39">
        <v>6870125102</v>
      </c>
      <c r="N765" s="39" t="s">
        <v>52</v>
      </c>
      <c r="O765" s="40" t="s">
        <v>3722</v>
      </c>
      <c r="P765" s="41">
        <v>44394</v>
      </c>
      <c r="Q765" s="39" t="s">
        <v>54</v>
      </c>
      <c r="R765" s="68"/>
    </row>
    <row r="766" spans="1:18" s="70" customFormat="1" ht="12.75" customHeight="1" x14ac:dyDescent="0.2">
      <c r="A766" s="38" t="s">
        <v>3723</v>
      </c>
      <c r="B766" s="39" t="s">
        <v>3724</v>
      </c>
      <c r="C766" s="39" t="s">
        <v>3725</v>
      </c>
      <c r="D766" s="38">
        <v>401972</v>
      </c>
      <c r="E766" s="39" t="s">
        <v>842</v>
      </c>
      <c r="F766" s="38">
        <v>8263000049</v>
      </c>
      <c r="G766" s="40" t="s">
        <v>3726</v>
      </c>
      <c r="H766" s="2">
        <v>1624680</v>
      </c>
      <c r="I766" s="2">
        <v>1917.1224</v>
      </c>
      <c r="J766" s="2">
        <v>292442.39999999997</v>
      </c>
      <c r="K766" s="3">
        <f t="shared" si="14"/>
        <v>1919039.5223999999</v>
      </c>
      <c r="L766" s="41">
        <v>44345.729166666664</v>
      </c>
      <c r="M766" s="39">
        <v>6870125177</v>
      </c>
      <c r="N766" s="39" t="s">
        <v>52</v>
      </c>
      <c r="O766" s="40" t="s">
        <v>3727</v>
      </c>
      <c r="P766" s="41">
        <v>44397</v>
      </c>
      <c r="Q766" s="39" t="s">
        <v>54</v>
      </c>
      <c r="R766" s="68"/>
    </row>
    <row r="767" spans="1:18" s="84" customFormat="1" ht="15" customHeight="1" x14ac:dyDescent="0.25">
      <c r="A767" s="76" t="s">
        <v>4281</v>
      </c>
      <c r="B767" s="77" t="s">
        <v>4282</v>
      </c>
      <c r="C767" s="77" t="s">
        <v>4283</v>
      </c>
      <c r="D767" s="76">
        <v>401972</v>
      </c>
      <c r="E767" s="77" t="s">
        <v>842</v>
      </c>
      <c r="F767" s="76">
        <v>8263000049</v>
      </c>
      <c r="G767" s="78" t="s">
        <v>4284</v>
      </c>
      <c r="H767" s="79">
        <v>1624680</v>
      </c>
      <c r="I767" s="79">
        <v>1917.1224</v>
      </c>
      <c r="J767" s="79">
        <v>292442.39999999997</v>
      </c>
      <c r="K767" s="80">
        <f t="shared" si="14"/>
        <v>1919039.5223999999</v>
      </c>
      <c r="L767" s="81">
        <v>44315.729166666664</v>
      </c>
      <c r="M767" s="77">
        <v>6870145337</v>
      </c>
      <c r="N767" s="77" t="s">
        <v>52</v>
      </c>
      <c r="O767" s="78" t="s">
        <v>4266</v>
      </c>
      <c r="P767" s="81">
        <v>44413</v>
      </c>
      <c r="Q767" s="77" t="s">
        <v>54</v>
      </c>
      <c r="R767" s="83"/>
    </row>
    <row r="768" spans="1:18" s="84" customFormat="1" ht="15" customHeight="1" x14ac:dyDescent="0.25">
      <c r="A768" s="76" t="s">
        <v>5567</v>
      </c>
      <c r="B768" s="77" t="s">
        <v>5568</v>
      </c>
      <c r="C768" s="77" t="s">
        <v>5569</v>
      </c>
      <c r="D768" s="76">
        <v>401972</v>
      </c>
      <c r="E768" s="77" t="s">
        <v>842</v>
      </c>
      <c r="F768" s="76">
        <v>8263000049</v>
      </c>
      <c r="G768" s="78" t="s">
        <v>5570</v>
      </c>
      <c r="H768" s="79">
        <v>1624680</v>
      </c>
      <c r="I768" s="79">
        <v>0</v>
      </c>
      <c r="J768" s="79">
        <v>292442.39999999997</v>
      </c>
      <c r="K768" s="80">
        <f t="shared" si="14"/>
        <v>1917122.4</v>
      </c>
      <c r="L768" s="81">
        <v>44412.729166666664</v>
      </c>
      <c r="M768" s="77">
        <v>6870189729</v>
      </c>
      <c r="N768" s="77" t="s">
        <v>52</v>
      </c>
      <c r="O768" s="78" t="s">
        <v>5472</v>
      </c>
      <c r="P768" s="81">
        <v>44449</v>
      </c>
      <c r="Q768" s="77" t="s">
        <v>54</v>
      </c>
      <c r="R768" s="83"/>
    </row>
    <row r="769" spans="1:18" s="70" customFormat="1" ht="12.75" customHeight="1" x14ac:dyDescent="0.2">
      <c r="A769" s="38" t="s">
        <v>5571</v>
      </c>
      <c r="B769" s="39" t="s">
        <v>5572</v>
      </c>
      <c r="C769" s="39" t="s">
        <v>5573</v>
      </c>
      <c r="D769" s="38">
        <v>401972</v>
      </c>
      <c r="E769" s="39" t="s">
        <v>842</v>
      </c>
      <c r="F769" s="38">
        <v>8263000049</v>
      </c>
      <c r="G769" s="40" t="s">
        <v>5574</v>
      </c>
      <c r="H769" s="2">
        <v>1624680</v>
      </c>
      <c r="I769" s="2">
        <v>0</v>
      </c>
      <c r="J769" s="2">
        <v>292442.39999999997</v>
      </c>
      <c r="K769" s="3">
        <f t="shared" si="14"/>
        <v>1917122.4</v>
      </c>
      <c r="L769" s="41">
        <v>44404.729166666664</v>
      </c>
      <c r="M769" s="39">
        <v>6870189882</v>
      </c>
      <c r="N769" s="39" t="s">
        <v>52</v>
      </c>
      <c r="O769" s="40" t="s">
        <v>5554</v>
      </c>
      <c r="P769" s="41">
        <v>44452</v>
      </c>
      <c r="Q769" s="39" t="s">
        <v>54</v>
      </c>
      <c r="R769" s="68"/>
    </row>
    <row r="770" spans="1:18" s="70" customFormat="1" ht="12.75" customHeight="1" x14ac:dyDescent="0.2">
      <c r="A770" s="38" t="s">
        <v>5608</v>
      </c>
      <c r="B770" s="39" t="s">
        <v>5609</v>
      </c>
      <c r="C770" s="39" t="s">
        <v>5610</v>
      </c>
      <c r="D770" s="38">
        <v>401972</v>
      </c>
      <c r="E770" s="39" t="s">
        <v>842</v>
      </c>
      <c r="F770" s="38">
        <v>8263000049</v>
      </c>
      <c r="G770" s="40" t="s">
        <v>5611</v>
      </c>
      <c r="H770" s="2">
        <v>1624680</v>
      </c>
      <c r="I770" s="2">
        <v>0</v>
      </c>
      <c r="J770" s="2">
        <v>292442.39999999997</v>
      </c>
      <c r="K770" s="3">
        <f t="shared" si="14"/>
        <v>1917122.4</v>
      </c>
      <c r="L770" s="41">
        <v>44405.729166666664</v>
      </c>
      <c r="M770" s="39">
        <v>6870190713</v>
      </c>
      <c r="N770" s="39" t="s">
        <v>52</v>
      </c>
      <c r="O770" s="40" t="s">
        <v>5472</v>
      </c>
      <c r="P770" s="41">
        <v>44449</v>
      </c>
      <c r="Q770" s="39" t="s">
        <v>54</v>
      </c>
      <c r="R770" s="68"/>
    </row>
    <row r="771" spans="1:18" s="70" customFormat="1" ht="12.75" customHeight="1" x14ac:dyDescent="0.2">
      <c r="A771" s="38" t="s">
        <v>13226</v>
      </c>
      <c r="B771" s="42" t="s">
        <v>13227</v>
      </c>
      <c r="C771" s="42" t="s">
        <v>13228</v>
      </c>
      <c r="D771" s="38">
        <v>405485</v>
      </c>
      <c r="E771" s="39" t="s">
        <v>3628</v>
      </c>
      <c r="F771" s="38">
        <v>8263000144</v>
      </c>
      <c r="G771" s="40" t="s">
        <v>13229</v>
      </c>
      <c r="H771" s="3">
        <v>1620036.3599999999</v>
      </c>
      <c r="I771" s="3"/>
      <c r="J771" s="3">
        <v>291606.64</v>
      </c>
      <c r="K771" s="3">
        <f t="shared" si="14"/>
        <v>1911643</v>
      </c>
      <c r="L771" s="41">
        <v>44629.729166666664</v>
      </c>
      <c r="M771" s="39">
        <v>6870041524</v>
      </c>
      <c r="N771" s="42" t="s">
        <v>315</v>
      </c>
      <c r="O771" s="42" t="s">
        <v>13230</v>
      </c>
      <c r="P771" s="41">
        <v>44692</v>
      </c>
      <c r="Q771" s="42" t="s">
        <v>243</v>
      </c>
      <c r="R771" s="68"/>
    </row>
    <row r="772" spans="1:18" s="70" customFormat="1" ht="12.75" customHeight="1" x14ac:dyDescent="0.2">
      <c r="A772" s="38" t="s">
        <v>2089</v>
      </c>
      <c r="B772" s="39" t="s">
        <v>2090</v>
      </c>
      <c r="C772" s="39" t="s">
        <v>2091</v>
      </c>
      <c r="D772" s="38">
        <v>919893</v>
      </c>
      <c r="E772" s="39" t="s">
        <v>2039</v>
      </c>
      <c r="F772" s="38">
        <v>8263000051</v>
      </c>
      <c r="G772" s="40">
        <v>2920003812</v>
      </c>
      <c r="H772" s="2">
        <v>1620000.3</v>
      </c>
      <c r="I772" s="2"/>
      <c r="J772" s="2">
        <v>291600.054</v>
      </c>
      <c r="K772" s="3">
        <f t="shared" si="14"/>
        <v>1911600.3540000001</v>
      </c>
      <c r="L772" s="41">
        <v>44284.729166666664</v>
      </c>
      <c r="M772" s="39">
        <v>6870067538</v>
      </c>
      <c r="N772" s="39" t="s">
        <v>52</v>
      </c>
      <c r="O772" s="40" t="s">
        <v>2051</v>
      </c>
      <c r="P772" s="41">
        <v>44346</v>
      </c>
      <c r="Q772" s="39" t="s">
        <v>54</v>
      </c>
      <c r="R772" s="68"/>
    </row>
    <row r="773" spans="1:18" s="70" customFormat="1" ht="12.75" customHeight="1" x14ac:dyDescent="0.2">
      <c r="A773" s="38" t="s">
        <v>3481</v>
      </c>
      <c r="B773" s="39" t="s">
        <v>3482</v>
      </c>
      <c r="C773" s="39" t="s">
        <v>3483</v>
      </c>
      <c r="D773" s="38">
        <v>821190</v>
      </c>
      <c r="E773" s="39" t="s">
        <v>1965</v>
      </c>
      <c r="F773" s="38">
        <v>8263000118</v>
      </c>
      <c r="G773" s="40" t="s">
        <v>3484</v>
      </c>
      <c r="H773" s="2">
        <v>1619474</v>
      </c>
      <c r="I773" s="2"/>
      <c r="J773" s="3">
        <f>H773*18%</f>
        <v>291505.32</v>
      </c>
      <c r="K773" s="3">
        <f t="shared" si="14"/>
        <v>1910979.32</v>
      </c>
      <c r="L773" s="41">
        <v>44366.729166666664</v>
      </c>
      <c r="M773" s="39">
        <v>3325000063</v>
      </c>
      <c r="N773" s="39" t="s">
        <v>52</v>
      </c>
      <c r="O773" s="40">
        <v>107228953163</v>
      </c>
      <c r="P773" s="41">
        <v>44400</v>
      </c>
      <c r="Q773" s="39" t="s">
        <v>54</v>
      </c>
      <c r="R773" s="68"/>
    </row>
    <row r="774" spans="1:18" s="84" customFormat="1" ht="15" hidden="1" customHeight="1" x14ac:dyDescent="0.25">
      <c r="A774" s="76" t="s">
        <v>3748</v>
      </c>
      <c r="B774" s="82" t="s">
        <v>3749</v>
      </c>
      <c r="C774" s="82" t="s">
        <v>3750</v>
      </c>
      <c r="D774" s="122">
        <v>402300</v>
      </c>
      <c r="E774" s="82" t="s">
        <v>230</v>
      </c>
      <c r="F774" s="76">
        <v>8263000114</v>
      </c>
      <c r="G774" s="78" t="s">
        <v>3751</v>
      </c>
      <c r="H774" s="80">
        <v>1618539.1</v>
      </c>
      <c r="I774" s="80"/>
      <c r="J774" s="80">
        <v>291337.038</v>
      </c>
      <c r="K774" s="80">
        <f t="shared" ref="K774:K837" si="15">SUM(H774:J774)</f>
        <v>1909876.138</v>
      </c>
      <c r="L774" s="81">
        <v>44355.729166666664</v>
      </c>
      <c r="M774" s="77">
        <v>6870125378</v>
      </c>
      <c r="N774" s="82" t="s">
        <v>315</v>
      </c>
      <c r="O774" s="82" t="s">
        <v>3207</v>
      </c>
      <c r="P774" s="85">
        <v>44341</v>
      </c>
      <c r="Q774" s="82" t="s">
        <v>243</v>
      </c>
      <c r="R774" s="83" t="s">
        <v>506</v>
      </c>
    </row>
    <row r="775" spans="1:18" s="70" customFormat="1" ht="12.75" customHeight="1" x14ac:dyDescent="0.2">
      <c r="A775" s="38" t="s">
        <v>4125</v>
      </c>
      <c r="B775" s="42" t="s">
        <v>4126</v>
      </c>
      <c r="C775" s="42" t="s">
        <v>4127</v>
      </c>
      <c r="D775" s="38">
        <v>821190</v>
      </c>
      <c r="E775" s="42" t="s">
        <v>1965</v>
      </c>
      <c r="F775" s="38">
        <v>8263000118</v>
      </c>
      <c r="G775" s="40" t="s">
        <v>4128</v>
      </c>
      <c r="H775" s="3">
        <v>1616392</v>
      </c>
      <c r="I775" s="3"/>
      <c r="J775" s="3">
        <v>290950.56</v>
      </c>
      <c r="K775" s="3">
        <f t="shared" si="15"/>
        <v>1907342.56</v>
      </c>
      <c r="L775" s="41">
        <v>44355.729166666664</v>
      </c>
      <c r="M775" s="39">
        <v>6870140392</v>
      </c>
      <c r="N775" s="42" t="s">
        <v>315</v>
      </c>
      <c r="O775" s="42">
        <v>107285107188</v>
      </c>
      <c r="P775" s="60">
        <v>44406</v>
      </c>
      <c r="Q775" s="42" t="s">
        <v>243</v>
      </c>
      <c r="R775" s="68"/>
    </row>
    <row r="776" spans="1:18" s="70" customFormat="1" ht="12.75" customHeight="1" x14ac:dyDescent="0.2">
      <c r="A776" s="38" t="s">
        <v>9006</v>
      </c>
      <c r="B776" s="42" t="s">
        <v>9007</v>
      </c>
      <c r="C776" s="42" t="s">
        <v>9008</v>
      </c>
      <c r="D776" s="38">
        <v>501497</v>
      </c>
      <c r="E776" s="42" t="s">
        <v>7579</v>
      </c>
      <c r="F776" s="38">
        <v>8263000099</v>
      </c>
      <c r="G776" s="40" t="s">
        <v>9009</v>
      </c>
      <c r="H776" s="3">
        <v>1614667</v>
      </c>
      <c r="I776" s="3"/>
      <c r="J776" s="3">
        <v>290640.06</v>
      </c>
      <c r="K776" s="3">
        <f t="shared" si="15"/>
        <v>1905307.06</v>
      </c>
      <c r="L776" s="41">
        <v>44426.729166666664</v>
      </c>
      <c r="M776" s="39">
        <v>6870304521</v>
      </c>
      <c r="N776" s="42" t="s">
        <v>315</v>
      </c>
      <c r="O776" s="42" t="s">
        <v>8993</v>
      </c>
      <c r="P776" s="60">
        <v>44548</v>
      </c>
      <c r="Q776" s="42" t="s">
        <v>243</v>
      </c>
      <c r="R776" s="68"/>
    </row>
    <row r="777" spans="1:18" s="70" customFormat="1" ht="12.75" hidden="1" customHeight="1" x14ac:dyDescent="0.2">
      <c r="A777" s="38" t="s">
        <v>3822</v>
      </c>
      <c r="B777" s="42" t="s">
        <v>3823</v>
      </c>
      <c r="C777" s="42" t="s">
        <v>3824</v>
      </c>
      <c r="D777" s="58">
        <v>402300</v>
      </c>
      <c r="E777" s="42" t="s">
        <v>230</v>
      </c>
      <c r="F777" s="38">
        <v>8263000114</v>
      </c>
      <c r="G777" s="40" t="s">
        <v>3825</v>
      </c>
      <c r="H777" s="3">
        <v>1614499.07</v>
      </c>
      <c r="I777" s="3"/>
      <c r="J777" s="3">
        <v>290609.83260000002</v>
      </c>
      <c r="K777" s="3">
        <f t="shared" si="15"/>
        <v>1905108.9026000001</v>
      </c>
      <c r="L777" s="41">
        <v>44358.729166666664</v>
      </c>
      <c r="M777" s="39">
        <v>6870127416</v>
      </c>
      <c r="N777" s="42" t="s">
        <v>315</v>
      </c>
      <c r="O777" s="42" t="s">
        <v>3207</v>
      </c>
      <c r="P777" s="60">
        <v>44341</v>
      </c>
      <c r="Q777" s="42" t="s">
        <v>243</v>
      </c>
      <c r="R777" s="68" t="s">
        <v>506</v>
      </c>
    </row>
    <row r="778" spans="1:18" s="70" customFormat="1" ht="12.75" customHeight="1" x14ac:dyDescent="0.2">
      <c r="A778" s="38" t="s">
        <v>8739</v>
      </c>
      <c r="B778" s="42" t="s">
        <v>8740</v>
      </c>
      <c r="C778" s="42" t="s">
        <v>8741</v>
      </c>
      <c r="D778" s="38">
        <v>137974</v>
      </c>
      <c r="E778" s="39" t="s">
        <v>3527</v>
      </c>
      <c r="F778" s="38">
        <v>8263000113</v>
      </c>
      <c r="G778" s="64" t="s">
        <v>8742</v>
      </c>
      <c r="H778" s="6">
        <v>1614404</v>
      </c>
      <c r="I778" s="3"/>
      <c r="J778" s="3">
        <v>290592.71999999997</v>
      </c>
      <c r="K778" s="3">
        <f t="shared" si="15"/>
        <v>1904996.72</v>
      </c>
      <c r="L778" s="41">
        <v>44500.729166666664</v>
      </c>
      <c r="M778" s="39">
        <v>6870292500</v>
      </c>
      <c r="N778" s="42" t="s">
        <v>315</v>
      </c>
      <c r="O778" s="42" t="s">
        <v>8743</v>
      </c>
      <c r="P778" s="60">
        <v>44549</v>
      </c>
      <c r="Q778" s="42" t="s">
        <v>243</v>
      </c>
      <c r="R778" s="68"/>
    </row>
    <row r="779" spans="1:18" s="70" customFormat="1" ht="12.75" customHeight="1" x14ac:dyDescent="0.2">
      <c r="A779" s="38" t="s">
        <v>12427</v>
      </c>
      <c r="B779" s="39" t="s">
        <v>12428</v>
      </c>
      <c r="C779" s="39" t="s">
        <v>12429</v>
      </c>
      <c r="D779" s="38">
        <v>919962</v>
      </c>
      <c r="E779" s="39" t="s">
        <v>6950</v>
      </c>
      <c r="F779" s="38">
        <v>8263000121</v>
      </c>
      <c r="G779" s="40" t="s">
        <v>12430</v>
      </c>
      <c r="H779" s="3">
        <v>1613259.2</v>
      </c>
      <c r="I779" s="3"/>
      <c r="J779" s="2">
        <v>290386.8</v>
      </c>
      <c r="K779" s="3">
        <f t="shared" si="15"/>
        <v>1903646</v>
      </c>
      <c r="L779" s="41">
        <v>44634.729166666664</v>
      </c>
      <c r="M779" s="39">
        <v>6870001647</v>
      </c>
      <c r="N779" s="39" t="s">
        <v>3282</v>
      </c>
      <c r="O779" s="40">
        <v>204202432797</v>
      </c>
      <c r="P779" s="41">
        <v>44672</v>
      </c>
      <c r="Q779" s="42" t="s">
        <v>2417</v>
      </c>
      <c r="R779" s="68"/>
    </row>
    <row r="780" spans="1:18" s="70" customFormat="1" ht="12.75" customHeight="1" x14ac:dyDescent="0.2">
      <c r="A780" s="38" t="s">
        <v>1592</v>
      </c>
      <c r="B780" s="39" t="s">
        <v>1593</v>
      </c>
      <c r="C780" s="39" t="s">
        <v>1594</v>
      </c>
      <c r="D780" s="38">
        <v>401972</v>
      </c>
      <c r="E780" s="39" t="s">
        <v>842</v>
      </c>
      <c r="F780" s="38">
        <v>8263000049</v>
      </c>
      <c r="G780" s="40" t="s">
        <v>1595</v>
      </c>
      <c r="H780" s="2">
        <v>1612000</v>
      </c>
      <c r="I780" s="2">
        <v>1426.6200000000001</v>
      </c>
      <c r="J780" s="2">
        <v>290160</v>
      </c>
      <c r="K780" s="3">
        <f t="shared" si="15"/>
        <v>1903586.62</v>
      </c>
      <c r="L780" s="41">
        <v>44270.729166666664</v>
      </c>
      <c r="M780" s="39">
        <v>6870010376</v>
      </c>
      <c r="N780" s="39" t="s">
        <v>52</v>
      </c>
      <c r="O780" s="40" t="s">
        <v>1571</v>
      </c>
      <c r="P780" s="41">
        <v>44303</v>
      </c>
      <c r="Q780" s="39" t="s">
        <v>54</v>
      </c>
      <c r="R780" s="68"/>
    </row>
    <row r="781" spans="1:18" s="70" customFormat="1" ht="12.75" customHeight="1" x14ac:dyDescent="0.2">
      <c r="A781" s="38" t="s">
        <v>11017</v>
      </c>
      <c r="B781" s="39" t="s">
        <v>11018</v>
      </c>
      <c r="C781" s="39" t="s">
        <v>11019</v>
      </c>
      <c r="D781" s="38">
        <v>919962</v>
      </c>
      <c r="E781" s="39" t="s">
        <v>6950</v>
      </c>
      <c r="F781" s="38">
        <v>8263000121</v>
      </c>
      <c r="G781" s="40" t="s">
        <v>11020</v>
      </c>
      <c r="H781" s="3">
        <v>1611610.2</v>
      </c>
      <c r="I781" s="3"/>
      <c r="J781" s="2">
        <v>290089.8</v>
      </c>
      <c r="K781" s="3">
        <f t="shared" si="15"/>
        <v>1901700</v>
      </c>
      <c r="L781" s="41">
        <v>44590.729166666664</v>
      </c>
      <c r="M781" s="39">
        <v>6870394446</v>
      </c>
      <c r="N781" s="39" t="s">
        <v>3282</v>
      </c>
      <c r="O781" s="40">
        <v>203033385484</v>
      </c>
      <c r="P781" s="41">
        <v>44624</v>
      </c>
      <c r="Q781" s="42" t="s">
        <v>2417</v>
      </c>
      <c r="R781" s="68"/>
    </row>
    <row r="782" spans="1:18" s="70" customFormat="1" ht="12.75" customHeight="1" x14ac:dyDescent="0.2">
      <c r="A782" s="38" t="s">
        <v>22574</v>
      </c>
      <c r="B782" s="39" t="s">
        <v>16117</v>
      </c>
      <c r="C782" s="39" t="s">
        <v>16118</v>
      </c>
      <c r="D782" s="38">
        <v>919962</v>
      </c>
      <c r="E782" s="39" t="s">
        <v>6950</v>
      </c>
      <c r="F782" s="38">
        <v>8263000121</v>
      </c>
      <c r="G782" s="40" t="s">
        <v>22575</v>
      </c>
      <c r="H782" s="3">
        <v>1609838.9830508474</v>
      </c>
      <c r="I782" s="3"/>
      <c r="J782" s="2">
        <v>289771.01694915252</v>
      </c>
      <c r="K782" s="3">
        <f t="shared" si="15"/>
        <v>1899610</v>
      </c>
      <c r="L782" s="41">
        <v>45426</v>
      </c>
      <c r="M782" s="39">
        <v>26631474</v>
      </c>
      <c r="N782" s="39" t="s">
        <v>3282</v>
      </c>
      <c r="O782" s="40">
        <v>203045304636</v>
      </c>
      <c r="P782" s="41">
        <v>44625</v>
      </c>
      <c r="Q782" s="42" t="s">
        <v>2417</v>
      </c>
      <c r="R782" s="68"/>
    </row>
    <row r="783" spans="1:18" s="70" customFormat="1" ht="12.75" customHeight="1" x14ac:dyDescent="0.2">
      <c r="A783" s="38" t="s">
        <v>13991</v>
      </c>
      <c r="B783" s="39" t="s">
        <v>13992</v>
      </c>
      <c r="C783" s="39" t="s">
        <v>13993</v>
      </c>
      <c r="D783" s="38">
        <v>919962</v>
      </c>
      <c r="E783" s="39" t="s">
        <v>6950</v>
      </c>
      <c r="F783" s="38">
        <v>8268006323</v>
      </c>
      <c r="G783" s="40" t="s">
        <v>13994</v>
      </c>
      <c r="H783" s="3">
        <v>1608477.96</v>
      </c>
      <c r="I783" s="3"/>
      <c r="J783" s="2">
        <v>289526.03999999998</v>
      </c>
      <c r="K783" s="3">
        <f t="shared" si="15"/>
        <v>1898004</v>
      </c>
      <c r="L783" s="41">
        <v>44722.729166666664</v>
      </c>
      <c r="M783" s="39">
        <v>44006857</v>
      </c>
      <c r="N783" s="39" t="s">
        <v>3282</v>
      </c>
      <c r="O783" s="40">
        <v>207123666529</v>
      </c>
      <c r="P783" s="41">
        <v>44755</v>
      </c>
      <c r="Q783" s="42" t="s">
        <v>2417</v>
      </c>
      <c r="R783" s="68"/>
    </row>
    <row r="784" spans="1:18" s="70" customFormat="1" ht="12.75" customHeight="1" x14ac:dyDescent="0.2">
      <c r="A784" s="38" t="s">
        <v>4129</v>
      </c>
      <c r="B784" s="42" t="s">
        <v>4130</v>
      </c>
      <c r="C784" s="42" t="s">
        <v>4131</v>
      </c>
      <c r="D784" s="38">
        <v>821190</v>
      </c>
      <c r="E784" s="42" t="s">
        <v>1965</v>
      </c>
      <c r="F784" s="38">
        <v>8263000118</v>
      </c>
      <c r="G784" s="40" t="s">
        <v>4132</v>
      </c>
      <c r="H784" s="3">
        <v>1608177.4</v>
      </c>
      <c r="I784" s="3"/>
      <c r="J784" s="3">
        <v>289471.93199999997</v>
      </c>
      <c r="K784" s="3">
        <f t="shared" si="15"/>
        <v>1897649.3319999999</v>
      </c>
      <c r="L784" s="41">
        <v>44355</v>
      </c>
      <c r="M784" s="39">
        <v>6870140424</v>
      </c>
      <c r="N784" s="42" t="s">
        <v>315</v>
      </c>
      <c r="O784" s="42">
        <v>107285107188</v>
      </c>
      <c r="P784" s="60">
        <v>44406</v>
      </c>
      <c r="Q784" s="42" t="s">
        <v>243</v>
      </c>
      <c r="R784" s="68"/>
    </row>
    <row r="785" spans="1:18" s="70" customFormat="1" ht="12.75" hidden="1" customHeight="1" x14ac:dyDescent="0.2">
      <c r="A785" s="38" t="s">
        <v>7250</v>
      </c>
      <c r="B785" s="42" t="s">
        <v>7251</v>
      </c>
      <c r="C785" s="42" t="s">
        <v>7252</v>
      </c>
      <c r="D785" s="58">
        <v>408148</v>
      </c>
      <c r="E785" s="39" t="s">
        <v>1224</v>
      </c>
      <c r="F785" s="38">
        <v>8263000145</v>
      </c>
      <c r="G785" s="40" t="s">
        <v>7253</v>
      </c>
      <c r="H785" s="3">
        <v>1607253.46</v>
      </c>
      <c r="I785" s="3"/>
      <c r="J785" s="3">
        <v>289305.53999999998</v>
      </c>
      <c r="K785" s="3">
        <f t="shared" si="15"/>
        <v>1896559</v>
      </c>
      <c r="L785" s="41">
        <v>44460.729166666664</v>
      </c>
      <c r="M785" s="39">
        <v>6870238857</v>
      </c>
      <c r="N785" s="42" t="s">
        <v>315</v>
      </c>
      <c r="O785" s="42" t="s">
        <v>6630</v>
      </c>
      <c r="P785" s="60">
        <v>44439</v>
      </c>
      <c r="Q785" s="42" t="s">
        <v>243</v>
      </c>
      <c r="R785" s="68" t="s">
        <v>506</v>
      </c>
    </row>
    <row r="786" spans="1:18" s="70" customFormat="1" ht="12.75" customHeight="1" x14ac:dyDescent="0.2">
      <c r="A786" s="38" t="s">
        <v>15818</v>
      </c>
      <c r="B786" s="39" t="s">
        <v>15819</v>
      </c>
      <c r="C786" s="39" t="s">
        <v>15820</v>
      </c>
      <c r="D786" s="38">
        <v>812140</v>
      </c>
      <c r="E786" s="42" t="s">
        <v>446</v>
      </c>
      <c r="F786" s="38">
        <v>8268009775</v>
      </c>
      <c r="G786" s="40" t="s">
        <v>15821</v>
      </c>
      <c r="H786" s="2">
        <v>1605274.0000000002</v>
      </c>
      <c r="I786" s="2"/>
      <c r="J786" s="2">
        <v>0</v>
      </c>
      <c r="K786" s="3">
        <f t="shared" si="15"/>
        <v>1605274.0000000002</v>
      </c>
      <c r="L786" s="41">
        <v>44841.729166666664</v>
      </c>
      <c r="M786" s="39">
        <v>44229861</v>
      </c>
      <c r="N786" s="39" t="s">
        <v>52</v>
      </c>
      <c r="O786" s="40">
        <v>210270686564</v>
      </c>
      <c r="P786" s="41">
        <v>44862</v>
      </c>
      <c r="Q786" s="39" t="s">
        <v>54</v>
      </c>
      <c r="R786" s="68"/>
    </row>
    <row r="787" spans="1:18" s="70" customFormat="1" ht="12.75" customHeight="1" x14ac:dyDescent="0.2">
      <c r="A787" s="38">
        <v>249</v>
      </c>
      <c r="B787" s="39" t="s">
        <v>19285</v>
      </c>
      <c r="C787" s="39" t="s">
        <v>19286</v>
      </c>
      <c r="D787" s="38">
        <v>501974</v>
      </c>
      <c r="E787" s="39" t="s">
        <v>18123</v>
      </c>
      <c r="F787" s="38">
        <v>8263000277</v>
      </c>
      <c r="G787" s="40" t="s">
        <v>19287</v>
      </c>
      <c r="H787" s="2">
        <v>1602044.9152542374</v>
      </c>
      <c r="I787" s="2"/>
      <c r="J787" s="2">
        <v>288368.0847457627</v>
      </c>
      <c r="K787" s="3">
        <f t="shared" si="15"/>
        <v>1890413</v>
      </c>
      <c r="L787" s="41">
        <v>45029.729166666664</v>
      </c>
      <c r="M787" s="39">
        <v>1246379249</v>
      </c>
      <c r="N787" s="39" t="s">
        <v>8899</v>
      </c>
      <c r="O787" s="40" t="s">
        <v>19288</v>
      </c>
      <c r="P787" s="41">
        <v>45083</v>
      </c>
      <c r="Q787" s="42" t="s">
        <v>8901</v>
      </c>
      <c r="R787" s="68"/>
    </row>
    <row r="788" spans="1:18" s="70" customFormat="1" ht="12.75" customHeight="1" x14ac:dyDescent="0.2">
      <c r="A788" s="38" t="s">
        <v>17960</v>
      </c>
      <c r="B788" s="39" t="s">
        <v>17961</v>
      </c>
      <c r="C788" s="39" t="s">
        <v>17962</v>
      </c>
      <c r="D788" s="58">
        <v>402300</v>
      </c>
      <c r="E788" s="39" t="s">
        <v>230</v>
      </c>
      <c r="F788" s="38">
        <v>8263000290</v>
      </c>
      <c r="G788" s="40" t="s">
        <v>17963</v>
      </c>
      <c r="H788" s="2">
        <v>1601274.5762711866</v>
      </c>
      <c r="I788" s="2"/>
      <c r="J788" s="2">
        <v>288229.42372881359</v>
      </c>
      <c r="K788" s="3">
        <f t="shared" si="15"/>
        <v>1889504.0000000002</v>
      </c>
      <c r="L788" s="41">
        <v>44959.729166666664</v>
      </c>
      <c r="M788" s="39">
        <v>6870425581</v>
      </c>
      <c r="N788" s="39" t="s">
        <v>3282</v>
      </c>
      <c r="O788" s="40" t="s">
        <v>12249</v>
      </c>
      <c r="P788" s="41">
        <v>44615</v>
      </c>
      <c r="Q788" s="42" t="s">
        <v>2417</v>
      </c>
      <c r="R788" s="68"/>
    </row>
    <row r="789" spans="1:18" s="70" customFormat="1" ht="12.75" customHeight="1" x14ac:dyDescent="0.2">
      <c r="A789" s="38" t="s">
        <v>1449</v>
      </c>
      <c r="B789" s="39" t="s">
        <v>1450</v>
      </c>
      <c r="C789" s="39" t="s">
        <v>1451</v>
      </c>
      <c r="D789" s="38">
        <v>106653</v>
      </c>
      <c r="E789" s="39" t="s">
        <v>398</v>
      </c>
      <c r="F789" s="38">
        <v>8263000050</v>
      </c>
      <c r="G789" s="40" t="s">
        <v>1452</v>
      </c>
      <c r="H789" s="2">
        <v>1600000</v>
      </c>
      <c r="I789" s="3">
        <v>1415.9999999999998</v>
      </c>
      <c r="J789" s="2">
        <v>288000</v>
      </c>
      <c r="K789" s="3">
        <f t="shared" si="15"/>
        <v>1889416</v>
      </c>
      <c r="L789" s="41">
        <v>44273.729166666664</v>
      </c>
      <c r="M789" s="39">
        <v>6870001736</v>
      </c>
      <c r="N789" s="39" t="s">
        <v>52</v>
      </c>
      <c r="O789" s="40">
        <v>104162461810</v>
      </c>
      <c r="P789" s="41">
        <v>44304</v>
      </c>
      <c r="Q789" s="39" t="s">
        <v>54</v>
      </c>
      <c r="R789" s="68"/>
    </row>
    <row r="790" spans="1:18" s="70" customFormat="1" ht="12.75" customHeight="1" x14ac:dyDescent="0.2">
      <c r="A790" s="38" t="s">
        <v>11245</v>
      </c>
      <c r="B790" s="42" t="s">
        <v>11246</v>
      </c>
      <c r="C790" s="42" t="s">
        <v>11247</v>
      </c>
      <c r="D790" s="38">
        <v>128007</v>
      </c>
      <c r="E790" s="42" t="s">
        <v>9798</v>
      </c>
      <c r="F790" s="38">
        <v>8263000117</v>
      </c>
      <c r="G790" s="40">
        <v>562102947</v>
      </c>
      <c r="H790" s="3">
        <v>1600000</v>
      </c>
      <c r="I790" s="3"/>
      <c r="J790" s="3">
        <v>288000</v>
      </c>
      <c r="K790" s="3">
        <f t="shared" si="15"/>
        <v>1888000</v>
      </c>
      <c r="L790" s="41">
        <v>44557.729166666664</v>
      </c>
      <c r="M790" s="39">
        <v>6870403446</v>
      </c>
      <c r="N790" s="42" t="s">
        <v>315</v>
      </c>
      <c r="O790" s="42"/>
      <c r="P790" s="60"/>
      <c r="Q790" s="42" t="s">
        <v>243</v>
      </c>
      <c r="R790" s="68"/>
    </row>
    <row r="791" spans="1:18" s="70" customFormat="1" ht="12.75" customHeight="1" x14ac:dyDescent="0.2">
      <c r="A791" s="38" t="s">
        <v>14669</v>
      </c>
      <c r="B791" s="39" t="s">
        <v>14670</v>
      </c>
      <c r="C791" s="39" t="s">
        <v>14671</v>
      </c>
      <c r="D791" s="38">
        <v>502510</v>
      </c>
      <c r="E791" s="39" t="s">
        <v>13920</v>
      </c>
      <c r="F791" s="38">
        <v>8263000158</v>
      </c>
      <c r="G791" s="40" t="s">
        <v>14672</v>
      </c>
      <c r="H791" s="2">
        <v>1600000</v>
      </c>
      <c r="I791" s="2"/>
      <c r="J791" s="2">
        <v>288000</v>
      </c>
      <c r="K791" s="3">
        <f t="shared" si="15"/>
        <v>1888000</v>
      </c>
      <c r="L791" s="41">
        <v>44742.729166666664</v>
      </c>
      <c r="M791" s="39">
        <v>6870141711</v>
      </c>
      <c r="N791" s="39" t="s">
        <v>3282</v>
      </c>
      <c r="O791" s="40" t="s">
        <v>14673</v>
      </c>
      <c r="P791" s="41">
        <v>44784</v>
      </c>
      <c r="Q791" s="42" t="s">
        <v>2417</v>
      </c>
      <c r="R791" s="68"/>
    </row>
    <row r="792" spans="1:18" s="84" customFormat="1" ht="15" customHeight="1" x14ac:dyDescent="0.25">
      <c r="A792" s="76" t="s">
        <v>22291</v>
      </c>
      <c r="B792" s="77" t="s">
        <v>22292</v>
      </c>
      <c r="C792" s="77" t="s">
        <v>22293</v>
      </c>
      <c r="D792" s="76">
        <v>502387</v>
      </c>
      <c r="E792" s="77" t="s">
        <v>22294</v>
      </c>
      <c r="F792" s="76">
        <v>8263000323</v>
      </c>
      <c r="G792" s="78" t="s">
        <v>22295</v>
      </c>
      <c r="H792" s="79">
        <v>1600000</v>
      </c>
      <c r="I792" s="79"/>
      <c r="J792" s="79">
        <v>288000</v>
      </c>
      <c r="K792" s="80">
        <f t="shared" si="15"/>
        <v>1888000</v>
      </c>
      <c r="L792" s="81">
        <v>45336.729166666664</v>
      </c>
      <c r="M792" s="77">
        <v>1246767564</v>
      </c>
      <c r="N792" s="77" t="s">
        <v>18453</v>
      </c>
      <c r="O792" s="78" t="s">
        <v>22296</v>
      </c>
      <c r="P792" s="81">
        <v>45382</v>
      </c>
      <c r="Q792" s="94" t="s">
        <v>21</v>
      </c>
      <c r="R792" s="83"/>
    </row>
    <row r="793" spans="1:18" s="70" customFormat="1" ht="12.75" customHeight="1" x14ac:dyDescent="0.2">
      <c r="A793" s="38" t="s">
        <v>382</v>
      </c>
      <c r="B793" s="39" t="s">
        <v>383</v>
      </c>
      <c r="C793" s="39" t="s">
        <v>384</v>
      </c>
      <c r="D793" s="58">
        <v>503899</v>
      </c>
      <c r="E793" s="39" t="s">
        <v>293</v>
      </c>
      <c r="F793" s="38">
        <v>8263000065</v>
      </c>
      <c r="G793" s="40" t="s">
        <v>385</v>
      </c>
      <c r="H793" s="2">
        <v>1596910</v>
      </c>
      <c r="I793" s="2">
        <v>1413.27</v>
      </c>
      <c r="J793" s="2">
        <v>287443.8</v>
      </c>
      <c r="K793" s="3">
        <f t="shared" si="15"/>
        <v>1885767.07</v>
      </c>
      <c r="L793" s="41">
        <v>44184.729166666664</v>
      </c>
      <c r="M793" s="39">
        <v>6870243369</v>
      </c>
      <c r="N793" s="39" t="s">
        <v>52</v>
      </c>
      <c r="O793" s="40"/>
      <c r="P793" s="41"/>
      <c r="Q793" s="39" t="s">
        <v>54</v>
      </c>
      <c r="R793" s="68"/>
    </row>
    <row r="794" spans="1:18" s="70" customFormat="1" ht="12.75" customHeight="1" x14ac:dyDescent="0.2">
      <c r="A794" s="38" t="s">
        <v>3502</v>
      </c>
      <c r="B794" s="42" t="s">
        <v>3503</v>
      </c>
      <c r="C794" s="42" t="s">
        <v>3504</v>
      </c>
      <c r="D794" s="38">
        <v>821190</v>
      </c>
      <c r="E794" s="42" t="s">
        <v>1965</v>
      </c>
      <c r="F794" s="38">
        <v>8263000118</v>
      </c>
      <c r="G794" s="40" t="s">
        <v>3505</v>
      </c>
      <c r="H794" s="3">
        <v>1596875.18</v>
      </c>
      <c r="I794" s="3"/>
      <c r="J794" s="3">
        <v>287437.53239999997</v>
      </c>
      <c r="K794" s="3">
        <f t="shared" si="15"/>
        <v>1884312.7123999998</v>
      </c>
      <c r="L794" s="41">
        <v>44349.729166666664</v>
      </c>
      <c r="M794" s="39">
        <v>6870121844</v>
      </c>
      <c r="N794" s="42" t="s">
        <v>315</v>
      </c>
      <c r="O794" s="42">
        <v>107127061446</v>
      </c>
      <c r="P794" s="60">
        <v>44390</v>
      </c>
      <c r="Q794" s="42" t="s">
        <v>243</v>
      </c>
      <c r="R794" s="68"/>
    </row>
    <row r="795" spans="1:18" s="70" customFormat="1" ht="12.75" customHeight="1" x14ac:dyDescent="0.2">
      <c r="A795" s="38" t="s">
        <v>12562</v>
      </c>
      <c r="B795" s="39" t="s">
        <v>12563</v>
      </c>
      <c r="C795" s="39" t="s">
        <v>12564</v>
      </c>
      <c r="D795" s="38">
        <v>821442</v>
      </c>
      <c r="E795" s="39" t="s">
        <v>1950</v>
      </c>
      <c r="F795" s="38">
        <v>8268006127</v>
      </c>
      <c r="G795" s="40" t="s">
        <v>12565</v>
      </c>
      <c r="H795" s="2">
        <v>1596500</v>
      </c>
      <c r="I795" s="2"/>
      <c r="J795" s="2">
        <v>287370</v>
      </c>
      <c r="K795" s="3">
        <f t="shared" si="15"/>
        <v>1883870</v>
      </c>
      <c r="L795" s="41">
        <v>44624.729166666664</v>
      </c>
      <c r="M795" s="39">
        <v>43846654</v>
      </c>
      <c r="N795" s="39" t="s">
        <v>52</v>
      </c>
      <c r="O795" s="40" t="s">
        <v>12566</v>
      </c>
      <c r="P795" s="41">
        <v>44697</v>
      </c>
      <c r="Q795" s="39" t="s">
        <v>54</v>
      </c>
      <c r="R795" s="68"/>
    </row>
    <row r="796" spans="1:18" s="70" customFormat="1" ht="12.75" customHeight="1" x14ac:dyDescent="0.2">
      <c r="A796" s="38" t="s">
        <v>11662</v>
      </c>
      <c r="B796" s="42" t="s">
        <v>11663</v>
      </c>
      <c r="C796" s="42" t="s">
        <v>11664</v>
      </c>
      <c r="D796" s="58">
        <v>118480</v>
      </c>
      <c r="E796" s="42" t="s">
        <v>9826</v>
      </c>
      <c r="F796" s="38">
        <v>8263000190</v>
      </c>
      <c r="G796" s="40" t="s">
        <v>11665</v>
      </c>
      <c r="H796" s="3">
        <v>1595832.24</v>
      </c>
      <c r="I796" s="3"/>
      <c r="J796" s="3">
        <v>287249.76</v>
      </c>
      <c r="K796" s="3">
        <f t="shared" si="15"/>
        <v>1883082</v>
      </c>
      <c r="L796" s="41">
        <v>44575.729166666664</v>
      </c>
      <c r="M796" s="39">
        <v>6870424913</v>
      </c>
      <c r="N796" s="42" t="s">
        <v>315</v>
      </c>
      <c r="O796" s="42" t="s">
        <v>11666</v>
      </c>
      <c r="P796" s="60">
        <v>44638</v>
      </c>
      <c r="Q796" s="42" t="s">
        <v>243</v>
      </c>
      <c r="R796" s="68"/>
    </row>
    <row r="797" spans="1:18" s="70" customFormat="1" ht="12.75" hidden="1" customHeight="1" x14ac:dyDescent="0.2">
      <c r="A797" s="38" t="s">
        <v>7054</v>
      </c>
      <c r="B797" s="42" t="s">
        <v>7055</v>
      </c>
      <c r="C797" s="42" t="s">
        <v>7056</v>
      </c>
      <c r="D797" s="58">
        <v>408148</v>
      </c>
      <c r="E797" s="39" t="s">
        <v>1224</v>
      </c>
      <c r="F797" s="38">
        <v>8263000145</v>
      </c>
      <c r="G797" s="40" t="s">
        <v>7057</v>
      </c>
      <c r="H797" s="3">
        <v>1593170</v>
      </c>
      <c r="I797" s="3"/>
      <c r="J797" s="3">
        <v>286770.59999999998</v>
      </c>
      <c r="K797" s="3">
        <f t="shared" si="15"/>
        <v>1879940.6</v>
      </c>
      <c r="L797" s="41">
        <v>44461.729166666664</v>
      </c>
      <c r="M797" s="39">
        <v>6870321070</v>
      </c>
      <c r="N797" s="42" t="s">
        <v>315</v>
      </c>
      <c r="O797" s="42" t="s">
        <v>6630</v>
      </c>
      <c r="P797" s="60">
        <v>44439</v>
      </c>
      <c r="Q797" s="42" t="s">
        <v>243</v>
      </c>
      <c r="R797" s="68" t="s">
        <v>506</v>
      </c>
    </row>
    <row r="798" spans="1:18" s="70" customFormat="1" ht="12.75" customHeight="1" x14ac:dyDescent="0.2">
      <c r="A798" s="38" t="s">
        <v>4594</v>
      </c>
      <c r="B798" s="39" t="s">
        <v>4595</v>
      </c>
      <c r="C798" s="39" t="s">
        <v>4596</v>
      </c>
      <c r="D798" s="38">
        <v>506950</v>
      </c>
      <c r="E798" s="39" t="s">
        <v>503</v>
      </c>
      <c r="F798" s="38">
        <v>8263000120</v>
      </c>
      <c r="G798" s="40" t="s">
        <v>4597</v>
      </c>
      <c r="H798" s="2">
        <v>1589495</v>
      </c>
      <c r="I798" s="2">
        <v>1875.6</v>
      </c>
      <c r="J798" s="2">
        <v>286109.09999999998</v>
      </c>
      <c r="K798" s="3">
        <f t="shared" si="15"/>
        <v>1877479.7000000002</v>
      </c>
      <c r="L798" s="41">
        <v>44344.729166666664</v>
      </c>
      <c r="M798" s="39">
        <v>6870150812</v>
      </c>
      <c r="N798" s="39" t="s">
        <v>52</v>
      </c>
      <c r="O798" s="40" t="s">
        <v>4598</v>
      </c>
      <c r="P798" s="41">
        <v>44415</v>
      </c>
      <c r="Q798" s="39" t="s">
        <v>54</v>
      </c>
      <c r="R798" s="68"/>
    </row>
    <row r="799" spans="1:18" s="70" customFormat="1" ht="12.75" customHeight="1" x14ac:dyDescent="0.2">
      <c r="A799" s="38" t="s">
        <v>11758</v>
      </c>
      <c r="B799" s="39" t="s">
        <v>11759</v>
      </c>
      <c r="C799" s="39" t="s">
        <v>11760</v>
      </c>
      <c r="D799" s="38">
        <v>919962</v>
      </c>
      <c r="E799" s="39" t="s">
        <v>6950</v>
      </c>
      <c r="F799" s="38">
        <v>8263000121</v>
      </c>
      <c r="G799" s="40" t="s">
        <v>11761</v>
      </c>
      <c r="H799" s="3">
        <v>1588950</v>
      </c>
      <c r="I799" s="3"/>
      <c r="J799" s="2">
        <v>286011</v>
      </c>
      <c r="K799" s="3">
        <f t="shared" si="15"/>
        <v>1874961</v>
      </c>
      <c r="L799" s="41">
        <v>44624.729166666664</v>
      </c>
      <c r="M799" s="39">
        <v>6870432899</v>
      </c>
      <c r="N799" s="39" t="s">
        <v>3282</v>
      </c>
      <c r="O799" s="40">
        <v>204062781561</v>
      </c>
      <c r="P799" s="41">
        <v>44658</v>
      </c>
      <c r="Q799" s="42" t="s">
        <v>2417</v>
      </c>
      <c r="R799" s="68"/>
    </row>
    <row r="800" spans="1:18" s="70" customFormat="1" ht="12.75" customHeight="1" x14ac:dyDescent="0.2">
      <c r="A800" s="38">
        <v>334</v>
      </c>
      <c r="B800" s="39" t="s">
        <v>14564</v>
      </c>
      <c r="C800" s="39" t="s">
        <v>14565</v>
      </c>
      <c r="D800" s="38">
        <v>301236</v>
      </c>
      <c r="E800" s="39" t="s">
        <v>12603</v>
      </c>
      <c r="F800" s="38">
        <v>8268007821</v>
      </c>
      <c r="G800" s="40" t="s">
        <v>14566</v>
      </c>
      <c r="H800" s="2">
        <v>1585392.0000000002</v>
      </c>
      <c r="I800" s="2"/>
      <c r="J800" s="2">
        <v>285370.56000000006</v>
      </c>
      <c r="K800" s="3">
        <f t="shared" si="15"/>
        <v>1870762.5600000003</v>
      </c>
      <c r="L800" s="41">
        <v>44728.729166666664</v>
      </c>
      <c r="M800" s="39">
        <v>44106540</v>
      </c>
      <c r="N800" s="39" t="s">
        <v>8899</v>
      </c>
      <c r="O800" s="40" t="s">
        <v>14567</v>
      </c>
      <c r="P800" s="41">
        <v>44733</v>
      </c>
      <c r="Q800" s="42" t="s">
        <v>8901</v>
      </c>
      <c r="R800" s="68"/>
    </row>
    <row r="801" spans="1:18" s="70" customFormat="1" ht="12.75" customHeight="1" x14ac:dyDescent="0.2">
      <c r="A801" s="38" t="s">
        <v>10369</v>
      </c>
      <c r="B801" s="39" t="s">
        <v>10370</v>
      </c>
      <c r="C801" s="39" t="s">
        <v>10371</v>
      </c>
      <c r="D801" s="38">
        <v>919962</v>
      </c>
      <c r="E801" s="39" t="s">
        <v>6950</v>
      </c>
      <c r="F801" s="38">
        <v>8263000121</v>
      </c>
      <c r="G801" s="40" t="s">
        <v>10372</v>
      </c>
      <c r="H801" s="3">
        <v>1584550</v>
      </c>
      <c r="I801" s="3"/>
      <c r="J801" s="2">
        <v>285219</v>
      </c>
      <c r="K801" s="3">
        <f t="shared" si="15"/>
        <v>1869769</v>
      </c>
      <c r="L801" s="41">
        <v>44583.729166666664</v>
      </c>
      <c r="M801" s="39">
        <v>6870369258</v>
      </c>
      <c r="N801" s="39" t="s">
        <v>3282</v>
      </c>
      <c r="O801" s="40">
        <v>202253657660</v>
      </c>
      <c r="P801" s="41">
        <v>44618</v>
      </c>
      <c r="Q801" s="42" t="s">
        <v>2417</v>
      </c>
      <c r="R801" s="68"/>
    </row>
    <row r="802" spans="1:18" s="70" customFormat="1" ht="12.75" customHeight="1" x14ac:dyDescent="0.2">
      <c r="A802" s="38">
        <v>359</v>
      </c>
      <c r="B802" s="39" t="s">
        <v>17831</v>
      </c>
      <c r="C802" s="39" t="s">
        <v>17832</v>
      </c>
      <c r="D802" s="38">
        <v>406424</v>
      </c>
      <c r="E802" s="39" t="s">
        <v>3254</v>
      </c>
      <c r="F802" s="38">
        <v>8266016991</v>
      </c>
      <c r="G802" s="40" t="s">
        <v>17833</v>
      </c>
      <c r="H802" s="2">
        <v>1583268.6440677966</v>
      </c>
      <c r="I802" s="2"/>
      <c r="J802" s="2">
        <v>284988.35593220341</v>
      </c>
      <c r="K802" s="3">
        <f t="shared" si="15"/>
        <v>1868257</v>
      </c>
      <c r="L802" s="41">
        <v>44954.729166666664</v>
      </c>
      <c r="M802" s="39">
        <v>6870399807</v>
      </c>
      <c r="N802" s="39" t="s">
        <v>8899</v>
      </c>
      <c r="O802" s="40" t="s">
        <v>17834</v>
      </c>
      <c r="P802" s="41">
        <v>45010</v>
      </c>
      <c r="Q802" s="42" t="s">
        <v>8901</v>
      </c>
      <c r="R802" s="68"/>
    </row>
    <row r="803" spans="1:18" s="70" customFormat="1" ht="12.75" customHeight="1" x14ac:dyDescent="0.2">
      <c r="A803" s="38" t="s">
        <v>6652</v>
      </c>
      <c r="B803" s="42" t="s">
        <v>6653</v>
      </c>
      <c r="C803" s="42" t="s">
        <v>6654</v>
      </c>
      <c r="D803" s="38">
        <v>408038</v>
      </c>
      <c r="E803" s="39" t="s">
        <v>6647</v>
      </c>
      <c r="F803" s="38">
        <v>8263000131</v>
      </c>
      <c r="G803" s="40" t="s">
        <v>6655</v>
      </c>
      <c r="H803" s="3">
        <v>1580016.99</v>
      </c>
      <c r="I803" s="3"/>
      <c r="J803" s="3">
        <v>284403.01</v>
      </c>
      <c r="K803" s="3">
        <f t="shared" si="15"/>
        <v>1864420</v>
      </c>
      <c r="L803" s="41">
        <v>44436.729166666664</v>
      </c>
      <c r="M803" s="39">
        <v>6870228821</v>
      </c>
      <c r="N803" s="42" t="s">
        <v>315</v>
      </c>
      <c r="O803" s="42" t="s">
        <v>6649</v>
      </c>
      <c r="P803" s="60">
        <v>44477</v>
      </c>
      <c r="Q803" s="42" t="s">
        <v>243</v>
      </c>
      <c r="R803" s="68"/>
    </row>
    <row r="804" spans="1:18" s="70" customFormat="1" ht="12.75" customHeight="1" x14ac:dyDescent="0.2">
      <c r="A804" s="38" t="s">
        <v>994</v>
      </c>
      <c r="B804" s="39" t="s">
        <v>995</v>
      </c>
      <c r="C804" s="39" t="s">
        <v>996</v>
      </c>
      <c r="D804" s="58">
        <v>107909</v>
      </c>
      <c r="E804" s="39" t="s">
        <v>230</v>
      </c>
      <c r="F804" s="38">
        <v>8263000084</v>
      </c>
      <c r="G804" s="40" t="s">
        <v>997</v>
      </c>
      <c r="H804" s="2">
        <v>1571776.4</v>
      </c>
      <c r="I804" s="2">
        <v>1391.02</v>
      </c>
      <c r="J804" s="2">
        <v>282919.75199999998</v>
      </c>
      <c r="K804" s="3">
        <f t="shared" si="15"/>
        <v>1856087.1719999998</v>
      </c>
      <c r="L804" s="41">
        <v>44251.729166666664</v>
      </c>
      <c r="M804" s="39">
        <v>6870344837</v>
      </c>
      <c r="N804" s="39" t="s">
        <v>52</v>
      </c>
      <c r="O804" s="40" t="s">
        <v>998</v>
      </c>
      <c r="P804" s="41">
        <v>44251</v>
      </c>
      <c r="Q804" s="39" t="s">
        <v>54</v>
      </c>
      <c r="R804" s="68"/>
    </row>
    <row r="805" spans="1:18" s="70" customFormat="1" ht="12.75" customHeight="1" x14ac:dyDescent="0.2">
      <c r="A805" s="38" t="s">
        <v>1011</v>
      </c>
      <c r="B805" s="39" t="s">
        <v>1012</v>
      </c>
      <c r="C805" s="39" t="s">
        <v>1013</v>
      </c>
      <c r="D805" s="58">
        <v>107909</v>
      </c>
      <c r="E805" s="39" t="s">
        <v>230</v>
      </c>
      <c r="F805" s="38">
        <v>8263000084</v>
      </c>
      <c r="G805" s="40" t="s">
        <v>1014</v>
      </c>
      <c r="H805" s="2">
        <v>1570712.8</v>
      </c>
      <c r="I805" s="2">
        <v>1390.08</v>
      </c>
      <c r="J805" s="2">
        <v>282728.304</v>
      </c>
      <c r="K805" s="3">
        <f t="shared" si="15"/>
        <v>1854831.1840000001</v>
      </c>
      <c r="L805" s="41">
        <v>44258.729166666664</v>
      </c>
      <c r="M805" s="39">
        <v>6870345007</v>
      </c>
      <c r="N805" s="39" t="s">
        <v>52</v>
      </c>
      <c r="O805" s="40" t="s">
        <v>998</v>
      </c>
      <c r="P805" s="41">
        <v>44251</v>
      </c>
      <c r="Q805" s="39" t="s">
        <v>54</v>
      </c>
      <c r="R805" s="68"/>
    </row>
    <row r="806" spans="1:18" s="70" customFormat="1" ht="12.75" customHeight="1" x14ac:dyDescent="0.2">
      <c r="A806" s="38" t="s">
        <v>789</v>
      </c>
      <c r="B806" s="39" t="s">
        <v>790</v>
      </c>
      <c r="C806" s="39" t="s">
        <v>791</v>
      </c>
      <c r="D806" s="38">
        <v>508442</v>
      </c>
      <c r="E806" s="39" t="s">
        <v>659</v>
      </c>
      <c r="F806" s="38">
        <v>8263000076</v>
      </c>
      <c r="G806" s="40">
        <v>165</v>
      </c>
      <c r="H806" s="2">
        <v>1567289.8305084747</v>
      </c>
      <c r="I806" s="2"/>
      <c r="J806" s="2">
        <v>282112.16949152545</v>
      </c>
      <c r="K806" s="3">
        <f t="shared" si="15"/>
        <v>1849402.0000000002</v>
      </c>
      <c r="L806" s="41">
        <v>44208.729166666664</v>
      </c>
      <c r="M806" s="39">
        <v>6870332795</v>
      </c>
      <c r="N806" s="39" t="s">
        <v>52</v>
      </c>
      <c r="O806" s="40" t="s">
        <v>660</v>
      </c>
      <c r="P806" s="41">
        <v>44266</v>
      </c>
      <c r="Q806" s="39" t="s">
        <v>54</v>
      </c>
      <c r="R806" s="68"/>
    </row>
    <row r="807" spans="1:18" s="70" customFormat="1" ht="12.75" customHeight="1" x14ac:dyDescent="0.2">
      <c r="A807" s="38" t="s">
        <v>5612</v>
      </c>
      <c r="B807" s="39" t="s">
        <v>5613</v>
      </c>
      <c r="C807" s="39" t="s">
        <v>5614</v>
      </c>
      <c r="D807" s="38">
        <v>401972</v>
      </c>
      <c r="E807" s="39" t="s">
        <v>842</v>
      </c>
      <c r="F807" s="38">
        <v>8263000049</v>
      </c>
      <c r="G807" s="40" t="s">
        <v>5615</v>
      </c>
      <c r="H807" s="2">
        <v>1567170</v>
      </c>
      <c r="I807" s="2">
        <v>0</v>
      </c>
      <c r="J807" s="2">
        <v>282090.59999999998</v>
      </c>
      <c r="K807" s="3">
        <f t="shared" si="15"/>
        <v>1849260.6</v>
      </c>
      <c r="L807" s="41">
        <v>44391.729166666664</v>
      </c>
      <c r="M807" s="39">
        <v>6870190747</v>
      </c>
      <c r="N807" s="39" t="s">
        <v>52</v>
      </c>
      <c r="O807" s="40" t="s">
        <v>5549</v>
      </c>
      <c r="P807" s="41">
        <v>44449</v>
      </c>
      <c r="Q807" s="39" t="s">
        <v>54</v>
      </c>
      <c r="R807" s="68"/>
    </row>
    <row r="808" spans="1:18" s="70" customFormat="1" ht="12.75" customHeight="1" x14ac:dyDescent="0.2">
      <c r="A808" s="38" t="s">
        <v>16270</v>
      </c>
      <c r="B808" s="39" t="s">
        <v>16271</v>
      </c>
      <c r="C808" s="39" t="s">
        <v>16272</v>
      </c>
      <c r="D808" s="38">
        <v>919962</v>
      </c>
      <c r="E808" s="39" t="s">
        <v>6950</v>
      </c>
      <c r="F808" s="38">
        <v>8263000121</v>
      </c>
      <c r="G808" s="40" t="s">
        <v>16273</v>
      </c>
      <c r="H808" s="3">
        <v>1564947.36</v>
      </c>
      <c r="I808" s="3"/>
      <c r="J808" s="2">
        <v>281690.64</v>
      </c>
      <c r="K808" s="3">
        <f t="shared" si="15"/>
        <v>1846638</v>
      </c>
      <c r="L808" s="41">
        <v>44733.729166666664</v>
      </c>
      <c r="M808" s="39">
        <v>6870276793</v>
      </c>
      <c r="N808" s="39" t="s">
        <v>3282</v>
      </c>
      <c r="O808" s="40">
        <v>212079979885</v>
      </c>
      <c r="P808" s="41">
        <v>44902</v>
      </c>
      <c r="Q808" s="42" t="s">
        <v>2417</v>
      </c>
      <c r="R808" s="68"/>
    </row>
    <row r="809" spans="1:18" s="70" customFormat="1" ht="12.75" customHeight="1" x14ac:dyDescent="0.2">
      <c r="A809" s="38" t="s">
        <v>3461</v>
      </c>
      <c r="B809" s="39" t="s">
        <v>3462</v>
      </c>
      <c r="C809" s="39" t="s">
        <v>3463</v>
      </c>
      <c r="D809" s="38">
        <v>821442</v>
      </c>
      <c r="E809" s="39" t="s">
        <v>1950</v>
      </c>
      <c r="F809" s="38">
        <v>8268006127</v>
      </c>
      <c r="G809" s="40" t="s">
        <v>3464</v>
      </c>
      <c r="H809" s="2">
        <v>1563952</v>
      </c>
      <c r="I809" s="2"/>
      <c r="J809" s="2">
        <v>281511.36</v>
      </c>
      <c r="K809" s="3">
        <f t="shared" si="15"/>
        <v>1845463.3599999999</v>
      </c>
      <c r="L809" s="41">
        <v>44378.729166666664</v>
      </c>
      <c r="M809" s="39">
        <v>43957170</v>
      </c>
      <c r="N809" s="39" t="s">
        <v>52</v>
      </c>
      <c r="O809" s="40" t="s">
        <v>3465</v>
      </c>
      <c r="P809" s="41">
        <v>44420</v>
      </c>
      <c r="Q809" s="39" t="s">
        <v>54</v>
      </c>
      <c r="R809" s="68"/>
    </row>
    <row r="810" spans="1:18" s="70" customFormat="1" ht="12.75" customHeight="1" x14ac:dyDescent="0.2">
      <c r="A810" s="38" t="s">
        <v>2095</v>
      </c>
      <c r="B810" s="39" t="s">
        <v>2096</v>
      </c>
      <c r="C810" s="39" t="s">
        <v>2097</v>
      </c>
      <c r="D810" s="38">
        <v>401972</v>
      </c>
      <c r="E810" s="39" t="s">
        <v>842</v>
      </c>
      <c r="F810" s="38">
        <v>8263000049</v>
      </c>
      <c r="G810" s="40" t="s">
        <v>2098</v>
      </c>
      <c r="H810" s="2">
        <v>1560650</v>
      </c>
      <c r="I810" s="2">
        <v>1381.17525</v>
      </c>
      <c r="J810" s="2">
        <v>280917</v>
      </c>
      <c r="K810" s="3">
        <f t="shared" si="15"/>
        <v>1842948.1752500001</v>
      </c>
      <c r="L810" s="41">
        <v>44278.729166666664</v>
      </c>
      <c r="M810" s="39">
        <v>6870066478</v>
      </c>
      <c r="N810" s="39" t="s">
        <v>52</v>
      </c>
      <c r="O810" s="40" t="s">
        <v>2099</v>
      </c>
      <c r="P810" s="41">
        <v>44345</v>
      </c>
      <c r="Q810" s="39" t="s">
        <v>54</v>
      </c>
      <c r="R810" s="68"/>
    </row>
    <row r="811" spans="1:18" s="70" customFormat="1" ht="12.75" customHeight="1" x14ac:dyDescent="0.2">
      <c r="A811" s="38" t="s">
        <v>8154</v>
      </c>
      <c r="B811" s="42" t="s">
        <v>8155</v>
      </c>
      <c r="C811" s="42" t="s">
        <v>8156</v>
      </c>
      <c r="D811" s="38">
        <v>508442</v>
      </c>
      <c r="E811" s="42" t="s">
        <v>659</v>
      </c>
      <c r="F811" s="38">
        <v>8263000141</v>
      </c>
      <c r="G811" s="40">
        <v>194</v>
      </c>
      <c r="H811" s="3">
        <v>1557692</v>
      </c>
      <c r="I811" s="3"/>
      <c r="J811" s="3">
        <v>280384.56</v>
      </c>
      <c r="K811" s="3">
        <f t="shared" si="15"/>
        <v>1838076.56</v>
      </c>
      <c r="L811" s="41">
        <v>44471.729166666664</v>
      </c>
      <c r="M811" s="39">
        <v>6870264217</v>
      </c>
      <c r="N811" s="42" t="s">
        <v>315</v>
      </c>
      <c r="O811" s="42" t="s">
        <v>8157</v>
      </c>
      <c r="P811" s="60">
        <v>44512</v>
      </c>
      <c r="Q811" s="42" t="s">
        <v>243</v>
      </c>
      <c r="R811" s="68"/>
    </row>
    <row r="812" spans="1:18" s="70" customFormat="1" ht="12.75" customHeight="1" x14ac:dyDescent="0.2">
      <c r="A812" s="38" t="s">
        <v>1059</v>
      </c>
      <c r="B812" s="39" t="s">
        <v>1060</v>
      </c>
      <c r="C812" s="39" t="s">
        <v>1061</v>
      </c>
      <c r="D812" s="58">
        <v>107909</v>
      </c>
      <c r="E812" s="39" t="s">
        <v>230</v>
      </c>
      <c r="F812" s="38">
        <v>8263000084</v>
      </c>
      <c r="G812" s="40" t="s">
        <v>1062</v>
      </c>
      <c r="H812" s="2">
        <v>1556829.6</v>
      </c>
      <c r="I812" s="2">
        <v>1377.79</v>
      </c>
      <c r="J812" s="2">
        <v>280229.32799999998</v>
      </c>
      <c r="K812" s="3">
        <f t="shared" si="15"/>
        <v>1838436.7180000001</v>
      </c>
      <c r="L812" s="41">
        <v>44253.729166666664</v>
      </c>
      <c r="M812" s="39">
        <v>6870348381</v>
      </c>
      <c r="N812" s="39" t="s">
        <v>52</v>
      </c>
      <c r="O812" s="40" t="s">
        <v>998</v>
      </c>
      <c r="P812" s="41">
        <v>44251</v>
      </c>
      <c r="Q812" s="39" t="s">
        <v>54</v>
      </c>
      <c r="R812" s="68"/>
    </row>
    <row r="813" spans="1:18" s="70" customFormat="1" ht="12.75" customHeight="1" x14ac:dyDescent="0.2">
      <c r="A813" s="38" t="s">
        <v>9037</v>
      </c>
      <c r="B813" s="42" t="s">
        <v>9038</v>
      </c>
      <c r="C813" s="42" t="s">
        <v>9039</v>
      </c>
      <c r="D813" s="38">
        <v>501497</v>
      </c>
      <c r="E813" s="42" t="s">
        <v>7579</v>
      </c>
      <c r="F813" s="38">
        <v>8263000099</v>
      </c>
      <c r="G813" s="40" t="s">
        <v>9040</v>
      </c>
      <c r="H813" s="3">
        <v>1556060</v>
      </c>
      <c r="I813" s="3"/>
      <c r="J813" s="3">
        <v>280090.8</v>
      </c>
      <c r="K813" s="3">
        <f t="shared" si="15"/>
        <v>1836150.8</v>
      </c>
      <c r="L813" s="41">
        <v>44426.729166666664</v>
      </c>
      <c r="M813" s="39">
        <v>6870305918</v>
      </c>
      <c r="N813" s="42" t="s">
        <v>315</v>
      </c>
      <c r="O813" s="42" t="s">
        <v>8993</v>
      </c>
      <c r="P813" s="60">
        <v>44548</v>
      </c>
      <c r="Q813" s="42" t="s">
        <v>243</v>
      </c>
      <c r="R813" s="68"/>
    </row>
    <row r="814" spans="1:18" s="70" customFormat="1" ht="12.75" customHeight="1" x14ac:dyDescent="0.2">
      <c r="A814" s="38" t="s">
        <v>1850</v>
      </c>
      <c r="B814" s="39" t="s">
        <v>1851</v>
      </c>
      <c r="C814" s="39" t="s">
        <v>1852</v>
      </c>
      <c r="D814" s="38">
        <v>404824</v>
      </c>
      <c r="E814" s="39" t="s">
        <v>1159</v>
      </c>
      <c r="F814" s="38">
        <v>8263000064</v>
      </c>
      <c r="G814" s="40" t="s">
        <v>1853</v>
      </c>
      <c r="H814" s="2">
        <v>1554700</v>
      </c>
      <c r="I814" s="2"/>
      <c r="J814" s="2">
        <v>279846</v>
      </c>
      <c r="K814" s="3">
        <f t="shared" si="15"/>
        <v>1834546</v>
      </c>
      <c r="L814" s="41">
        <v>44286</v>
      </c>
      <c r="M814" s="39">
        <v>6870057857</v>
      </c>
      <c r="N814" s="39" t="s">
        <v>52</v>
      </c>
      <c r="O814" s="40" t="s">
        <v>1854</v>
      </c>
      <c r="P814" s="41">
        <v>44337</v>
      </c>
      <c r="Q814" s="39" t="s">
        <v>54</v>
      </c>
      <c r="R814" s="68"/>
    </row>
    <row r="815" spans="1:18" s="70" customFormat="1" ht="12.75" customHeight="1" x14ac:dyDescent="0.2">
      <c r="A815" s="38" t="s">
        <v>6688</v>
      </c>
      <c r="B815" s="39" t="s">
        <v>234</v>
      </c>
      <c r="C815" s="39"/>
      <c r="D815" s="38" t="s">
        <v>245</v>
      </c>
      <c r="E815" s="129" t="s">
        <v>1378</v>
      </c>
      <c r="F815" s="38" t="s">
        <v>1378</v>
      </c>
      <c r="G815" s="52" t="s">
        <v>6689</v>
      </c>
      <c r="H815" s="5"/>
      <c r="I815" s="2"/>
      <c r="J815" s="2">
        <v>0</v>
      </c>
      <c r="K815" s="3">
        <f t="shared" si="15"/>
        <v>0</v>
      </c>
      <c r="L815" s="59">
        <v>44469</v>
      </c>
      <c r="M815" s="39"/>
      <c r="N815" s="39" t="s">
        <v>52</v>
      </c>
      <c r="O815" s="40"/>
      <c r="P815" s="41"/>
      <c r="Q815" s="39" t="s">
        <v>54</v>
      </c>
      <c r="R815" s="68"/>
    </row>
    <row r="816" spans="1:18" s="70" customFormat="1" ht="12.75" customHeight="1" x14ac:dyDescent="0.2">
      <c r="A816" s="38" t="s">
        <v>3171</v>
      </c>
      <c r="B816" s="39" t="s">
        <v>6689</v>
      </c>
      <c r="C816" s="39"/>
      <c r="D816" s="38" t="s">
        <v>241</v>
      </c>
      <c r="E816" s="129" t="s">
        <v>3173</v>
      </c>
      <c r="F816" s="38"/>
      <c r="G816" s="40" t="s">
        <v>6689</v>
      </c>
      <c r="H816" s="2"/>
      <c r="I816" s="2"/>
      <c r="J816" s="2"/>
      <c r="K816" s="3">
        <f t="shared" si="15"/>
        <v>0</v>
      </c>
      <c r="L816" s="41"/>
      <c r="M816" s="39"/>
      <c r="N816" s="39"/>
      <c r="O816" s="40"/>
      <c r="P816" s="41"/>
      <c r="Q816" s="42" t="s">
        <v>243</v>
      </c>
      <c r="R816" s="68"/>
    </row>
    <row r="817" spans="1:18" s="70" customFormat="1" ht="12.75" customHeight="1" x14ac:dyDescent="0.2">
      <c r="A817" s="38" t="s">
        <v>3179</v>
      </c>
      <c r="B817" s="1"/>
      <c r="C817" s="1"/>
      <c r="D817" s="51"/>
      <c r="E817" s="129" t="s">
        <v>3180</v>
      </c>
      <c r="F817" s="53"/>
      <c r="G817" s="54" t="s">
        <v>6689</v>
      </c>
      <c r="H817" s="35"/>
      <c r="I817" s="1"/>
      <c r="J817" s="1"/>
      <c r="K817" s="3">
        <f t="shared" si="15"/>
        <v>0</v>
      </c>
      <c r="L817" s="41">
        <v>44469</v>
      </c>
      <c r="M817" s="56"/>
      <c r="N817" s="1"/>
      <c r="O817" s="1"/>
      <c r="P817" s="57"/>
      <c r="Q817" s="42" t="s">
        <v>2417</v>
      </c>
      <c r="R817" s="68"/>
    </row>
    <row r="818" spans="1:18" s="70" customFormat="1" ht="12.75" customHeight="1" x14ac:dyDescent="0.2">
      <c r="A818" s="38" t="s">
        <v>4118</v>
      </c>
      <c r="B818" s="42" t="s">
        <v>4119</v>
      </c>
      <c r="C818" s="42" t="s">
        <v>4120</v>
      </c>
      <c r="D818" s="38">
        <v>821190</v>
      </c>
      <c r="E818" s="42" t="s">
        <v>1965</v>
      </c>
      <c r="F818" s="38">
        <v>8263000118</v>
      </c>
      <c r="G818" s="40" t="s">
        <v>4121</v>
      </c>
      <c r="H818" s="3">
        <v>1553565.09</v>
      </c>
      <c r="I818" s="3"/>
      <c r="J818" s="3">
        <v>279641.71620000002</v>
      </c>
      <c r="K818" s="3">
        <f t="shared" si="15"/>
        <v>1833206.8062</v>
      </c>
      <c r="L818" s="41">
        <v>44355.729166666664</v>
      </c>
      <c r="M818" s="39">
        <v>6870140319</v>
      </c>
      <c r="N818" s="42" t="s">
        <v>315</v>
      </c>
      <c r="O818" s="42">
        <v>107296695722</v>
      </c>
      <c r="P818" s="60">
        <v>44407</v>
      </c>
      <c r="Q818" s="42" t="s">
        <v>243</v>
      </c>
      <c r="R818" s="68"/>
    </row>
    <row r="819" spans="1:18" s="70" customFormat="1" ht="12.75" customHeight="1" x14ac:dyDescent="0.2">
      <c r="A819" s="38" t="s">
        <v>12715</v>
      </c>
      <c r="B819" s="39" t="s">
        <v>12716</v>
      </c>
      <c r="C819" s="39" t="s">
        <v>12717</v>
      </c>
      <c r="D819" s="38">
        <v>919962</v>
      </c>
      <c r="E819" s="39" t="s">
        <v>6950</v>
      </c>
      <c r="F819" s="38">
        <v>8263000121</v>
      </c>
      <c r="G819" s="40" t="s">
        <v>12718</v>
      </c>
      <c r="H819" s="3">
        <v>1552500</v>
      </c>
      <c r="I819" s="3"/>
      <c r="J819" s="2">
        <v>279450</v>
      </c>
      <c r="K819" s="3">
        <f t="shared" si="15"/>
        <v>1831950</v>
      </c>
      <c r="L819" s="41">
        <v>44645.729166666664</v>
      </c>
      <c r="M819" s="39">
        <v>6870025296</v>
      </c>
      <c r="N819" s="39" t="s">
        <v>3282</v>
      </c>
      <c r="O819" s="40">
        <v>204282227064</v>
      </c>
      <c r="P819" s="41">
        <v>44680</v>
      </c>
      <c r="Q819" s="42" t="s">
        <v>2417</v>
      </c>
      <c r="R819" s="68"/>
    </row>
    <row r="820" spans="1:18" s="70" customFormat="1" ht="12.75" customHeight="1" x14ac:dyDescent="0.2">
      <c r="A820" s="38" t="s">
        <v>4060</v>
      </c>
      <c r="B820" s="42" t="s">
        <v>4061</v>
      </c>
      <c r="C820" s="42" t="s">
        <v>4062</v>
      </c>
      <c r="D820" s="38">
        <v>405629</v>
      </c>
      <c r="E820" s="42" t="s">
        <v>4063</v>
      </c>
      <c r="F820" s="38">
        <v>8263000093</v>
      </c>
      <c r="G820" s="40">
        <v>2021222120362</v>
      </c>
      <c r="H820" s="3">
        <v>1550000</v>
      </c>
      <c r="I820" s="3"/>
      <c r="J820" s="3">
        <v>279000</v>
      </c>
      <c r="K820" s="3">
        <f t="shared" si="15"/>
        <v>1829000</v>
      </c>
      <c r="L820" s="41">
        <v>44345.729166666664</v>
      </c>
      <c r="M820" s="39">
        <v>6870166619</v>
      </c>
      <c r="N820" s="42" t="s">
        <v>315</v>
      </c>
      <c r="O820" s="42" t="s">
        <v>4064</v>
      </c>
      <c r="P820" s="60">
        <v>44428</v>
      </c>
      <c r="Q820" s="42" t="s">
        <v>243</v>
      </c>
      <c r="R820" s="68"/>
    </row>
    <row r="821" spans="1:18" s="70" customFormat="1" ht="12.75" customHeight="1" x14ac:dyDescent="0.2">
      <c r="A821" s="38" t="s">
        <v>20496</v>
      </c>
      <c r="B821" s="39" t="s">
        <v>20497</v>
      </c>
      <c r="C821" s="39" t="s">
        <v>20498</v>
      </c>
      <c r="D821" s="38">
        <v>406359</v>
      </c>
      <c r="E821" s="39" t="s">
        <v>19225</v>
      </c>
      <c r="F821" s="38">
        <v>8263000283</v>
      </c>
      <c r="G821" s="40">
        <v>271600048919</v>
      </c>
      <c r="H821" s="2">
        <v>1550000</v>
      </c>
      <c r="I821" s="2"/>
      <c r="J821" s="2">
        <v>279000</v>
      </c>
      <c r="K821" s="3">
        <f t="shared" si="15"/>
        <v>1829000</v>
      </c>
      <c r="L821" s="41">
        <v>45107.729166666664</v>
      </c>
      <c r="M821" s="39">
        <v>1246523898</v>
      </c>
      <c r="N821" s="39" t="s">
        <v>19303</v>
      </c>
      <c r="O821" s="40" t="s">
        <v>20481</v>
      </c>
      <c r="P821" s="41">
        <v>45201</v>
      </c>
      <c r="Q821" s="62" t="s">
        <v>19</v>
      </c>
      <c r="R821" s="68"/>
    </row>
    <row r="822" spans="1:18" s="70" customFormat="1" ht="12.75" customHeight="1" x14ac:dyDescent="0.2">
      <c r="A822" s="38" t="s">
        <v>3197</v>
      </c>
      <c r="B822" s="39" t="s">
        <v>3198</v>
      </c>
      <c r="C822" s="39" t="s">
        <v>3199</v>
      </c>
      <c r="D822" s="38">
        <v>407406</v>
      </c>
      <c r="E822" s="39" t="s">
        <v>3200</v>
      </c>
      <c r="F822" s="38">
        <v>8263000057</v>
      </c>
      <c r="G822" s="40" t="s">
        <v>3201</v>
      </c>
      <c r="H822" s="2">
        <v>1548000</v>
      </c>
      <c r="I822" s="2"/>
      <c r="J822" s="2">
        <v>278640</v>
      </c>
      <c r="K822" s="3">
        <f t="shared" si="15"/>
        <v>1826640</v>
      </c>
      <c r="L822" s="41">
        <v>44344.729166666664</v>
      </c>
      <c r="M822" s="39">
        <v>6870111113</v>
      </c>
      <c r="N822" s="39" t="s">
        <v>52</v>
      </c>
      <c r="O822" s="40" t="s">
        <v>3202</v>
      </c>
      <c r="P822" s="41">
        <v>44400</v>
      </c>
      <c r="Q822" s="39" t="s">
        <v>54</v>
      </c>
      <c r="R822" s="68"/>
    </row>
    <row r="823" spans="1:18" s="70" customFormat="1" ht="12.75" hidden="1" customHeight="1" x14ac:dyDescent="0.2">
      <c r="A823" s="38" t="s">
        <v>7874</v>
      </c>
      <c r="B823" s="42" t="s">
        <v>7875</v>
      </c>
      <c r="C823" s="42" t="s">
        <v>7876</v>
      </c>
      <c r="D823" s="58">
        <v>402300</v>
      </c>
      <c r="E823" s="42" t="s">
        <v>230</v>
      </c>
      <c r="F823" s="38">
        <v>8263000149</v>
      </c>
      <c r="G823" s="40" t="s">
        <v>7877</v>
      </c>
      <c r="H823" s="3">
        <v>1547476.32</v>
      </c>
      <c r="I823" s="3"/>
      <c r="J823" s="3">
        <v>278545.68</v>
      </c>
      <c r="K823" s="3">
        <f t="shared" si="15"/>
        <v>1826022</v>
      </c>
      <c r="L823" s="41">
        <v>44469.729166666664</v>
      </c>
      <c r="M823" s="39">
        <v>6870265470</v>
      </c>
      <c r="N823" s="42" t="s">
        <v>315</v>
      </c>
      <c r="O823" s="42"/>
      <c r="P823" s="60"/>
      <c r="Q823" s="42" t="s">
        <v>243</v>
      </c>
      <c r="R823" s="68" t="s">
        <v>506</v>
      </c>
    </row>
    <row r="824" spans="1:18" s="70" customFormat="1" ht="12.75" customHeight="1" x14ac:dyDescent="0.2">
      <c r="A824" s="38" t="s">
        <v>390</v>
      </c>
      <c r="B824" s="39" t="s">
        <v>391</v>
      </c>
      <c r="C824" s="39" t="s">
        <v>392</v>
      </c>
      <c r="D824" s="58">
        <v>503899</v>
      </c>
      <c r="E824" s="39" t="s">
        <v>293</v>
      </c>
      <c r="F824" s="38">
        <v>8263000063</v>
      </c>
      <c r="G824" s="40" t="s">
        <v>393</v>
      </c>
      <c r="H824" s="2">
        <v>1544538.3</v>
      </c>
      <c r="I824" s="2">
        <v>1366.92</v>
      </c>
      <c r="J824" s="2">
        <v>278016.89399999997</v>
      </c>
      <c r="K824" s="3">
        <f t="shared" si="15"/>
        <v>1823922.1140000001</v>
      </c>
      <c r="L824" s="41">
        <v>44174.729166666664</v>
      </c>
      <c r="M824" s="39">
        <v>6870244425</v>
      </c>
      <c r="N824" s="39" t="s">
        <v>52</v>
      </c>
      <c r="O824" s="40">
        <v>101124931700</v>
      </c>
      <c r="P824" s="41">
        <v>44209</v>
      </c>
      <c r="Q824" s="39" t="s">
        <v>54</v>
      </c>
      <c r="R824" s="68"/>
    </row>
    <row r="825" spans="1:18" s="70" customFormat="1" ht="12.75" hidden="1" customHeight="1" x14ac:dyDescent="0.2">
      <c r="A825" s="38" t="s">
        <v>3243</v>
      </c>
      <c r="B825" s="42" t="s">
        <v>3244</v>
      </c>
      <c r="C825" s="42" t="s">
        <v>3245</v>
      </c>
      <c r="D825" s="58">
        <v>402300</v>
      </c>
      <c r="E825" s="42" t="s">
        <v>230</v>
      </c>
      <c r="F825" s="38">
        <v>8263000114</v>
      </c>
      <c r="G825" s="40" t="s">
        <v>3246</v>
      </c>
      <c r="H825" s="3">
        <v>1543293.08</v>
      </c>
      <c r="I825" s="3"/>
      <c r="J825" s="3">
        <v>277792.75439999998</v>
      </c>
      <c r="K825" s="3">
        <f t="shared" si="15"/>
        <v>1821085.8344000001</v>
      </c>
      <c r="L825" s="41">
        <v>44356.729166666664</v>
      </c>
      <c r="M825" s="39">
        <v>6870114233</v>
      </c>
      <c r="N825" s="42" t="s">
        <v>315</v>
      </c>
      <c r="O825" s="42" t="s">
        <v>3207</v>
      </c>
      <c r="P825" s="60">
        <v>44341</v>
      </c>
      <c r="Q825" s="42" t="s">
        <v>243</v>
      </c>
      <c r="R825" s="68" t="s">
        <v>506</v>
      </c>
    </row>
    <row r="826" spans="1:18" s="70" customFormat="1" ht="12.75" customHeight="1" x14ac:dyDescent="0.25">
      <c r="A826" s="38" t="s">
        <v>5118</v>
      </c>
      <c r="B826" s="39" t="s">
        <v>5119</v>
      </c>
      <c r="C826" s="39"/>
      <c r="D826" s="38">
        <v>407002</v>
      </c>
      <c r="E826" s="77" t="s">
        <v>5120</v>
      </c>
      <c r="F826" s="38">
        <v>8270000590</v>
      </c>
      <c r="G826" s="40">
        <v>744953775</v>
      </c>
      <c r="H826" s="2">
        <v>1542738</v>
      </c>
      <c r="I826" s="2"/>
      <c r="J826" s="2">
        <v>0</v>
      </c>
      <c r="K826" s="3">
        <f t="shared" si="15"/>
        <v>1542738</v>
      </c>
      <c r="L826" s="41">
        <v>44421</v>
      </c>
      <c r="M826" s="39"/>
      <c r="N826" s="39" t="s">
        <v>52</v>
      </c>
      <c r="O826" s="40" t="s">
        <v>5121</v>
      </c>
      <c r="P826" s="41">
        <v>44445</v>
      </c>
      <c r="Q826" s="39" t="s">
        <v>54</v>
      </c>
      <c r="R826" s="68"/>
    </row>
    <row r="827" spans="1:18" s="70" customFormat="1" ht="12.75" customHeight="1" x14ac:dyDescent="0.2">
      <c r="A827" s="38">
        <v>8</v>
      </c>
      <c r="B827" s="39" t="s">
        <v>18331</v>
      </c>
      <c r="C827" s="39" t="s">
        <v>18332</v>
      </c>
      <c r="D827" s="38">
        <v>501448</v>
      </c>
      <c r="E827" s="39" t="s">
        <v>12103</v>
      </c>
      <c r="F827" s="38">
        <v>8263000279</v>
      </c>
      <c r="G827" s="40" t="s">
        <v>18333</v>
      </c>
      <c r="H827" s="2">
        <v>1542289.8305084747</v>
      </c>
      <c r="I827" s="2"/>
      <c r="J827" s="2">
        <v>277612.16949152545</v>
      </c>
      <c r="K827" s="3">
        <f t="shared" si="15"/>
        <v>1819902.0000000002</v>
      </c>
      <c r="L827" s="41">
        <v>44946.729166666664</v>
      </c>
      <c r="M827" s="39">
        <v>6870434402</v>
      </c>
      <c r="N827" s="39" t="s">
        <v>8899</v>
      </c>
      <c r="O827" s="40">
        <v>303301339619</v>
      </c>
      <c r="P827" s="41">
        <v>45016</v>
      </c>
      <c r="Q827" s="42" t="s">
        <v>8901</v>
      </c>
      <c r="R827" s="68"/>
    </row>
    <row r="828" spans="1:18" s="70" customFormat="1" ht="12.75" customHeight="1" x14ac:dyDescent="0.2">
      <c r="A828" s="38" t="s">
        <v>1584</v>
      </c>
      <c r="B828" s="39" t="s">
        <v>1585</v>
      </c>
      <c r="C828" s="39" t="s">
        <v>1586</v>
      </c>
      <c r="D828" s="38">
        <v>401972</v>
      </c>
      <c r="E828" s="39" t="s">
        <v>842</v>
      </c>
      <c r="F828" s="38">
        <v>8263000049</v>
      </c>
      <c r="G828" s="40" t="s">
        <v>1587</v>
      </c>
      <c r="H828" s="2">
        <v>1542240</v>
      </c>
      <c r="I828" s="2">
        <v>1364.8824</v>
      </c>
      <c r="J828" s="2">
        <v>277603.20000000001</v>
      </c>
      <c r="K828" s="3">
        <f t="shared" si="15"/>
        <v>1821208.0824</v>
      </c>
      <c r="L828" s="41">
        <v>44270.729166666664</v>
      </c>
      <c r="M828" s="39">
        <v>6870010312</v>
      </c>
      <c r="N828" s="39" t="s">
        <v>52</v>
      </c>
      <c r="O828" s="40" t="s">
        <v>1571</v>
      </c>
      <c r="P828" s="41">
        <v>44303</v>
      </c>
      <c r="Q828" s="39" t="s">
        <v>54</v>
      </c>
      <c r="R828" s="68"/>
    </row>
    <row r="829" spans="1:18" s="70" customFormat="1" ht="12.75" customHeight="1" x14ac:dyDescent="0.2">
      <c r="A829" s="38" t="s">
        <v>3728</v>
      </c>
      <c r="B829" s="39" t="s">
        <v>3729</v>
      </c>
      <c r="C829" s="39" t="s">
        <v>3730</v>
      </c>
      <c r="D829" s="38">
        <v>401972</v>
      </c>
      <c r="E829" s="39" t="s">
        <v>842</v>
      </c>
      <c r="F829" s="38">
        <v>8263000049</v>
      </c>
      <c r="G829" s="40" t="s">
        <v>3731</v>
      </c>
      <c r="H829" s="2">
        <v>1541999.44</v>
      </c>
      <c r="I829" s="2">
        <v>1819.56</v>
      </c>
      <c r="J829" s="2">
        <v>277559.89919999999</v>
      </c>
      <c r="K829" s="3">
        <f t="shared" si="15"/>
        <v>1821378.8991999999</v>
      </c>
      <c r="L829" s="41">
        <v>44356.729166666664</v>
      </c>
      <c r="M829" s="39">
        <v>6870125282</v>
      </c>
      <c r="N829" s="39" t="s">
        <v>52</v>
      </c>
      <c r="O829" s="40" t="s">
        <v>3717</v>
      </c>
      <c r="P829" s="41">
        <v>44397</v>
      </c>
      <c r="Q829" s="39" t="s">
        <v>54</v>
      </c>
      <c r="R829" s="68"/>
    </row>
    <row r="830" spans="1:18" s="70" customFormat="1" ht="12.75" customHeight="1" x14ac:dyDescent="0.2">
      <c r="A830" s="38" t="s">
        <v>969</v>
      </c>
      <c r="B830" s="39" t="s">
        <v>970</v>
      </c>
      <c r="C830" s="39" t="s">
        <v>971</v>
      </c>
      <c r="D830" s="38">
        <v>106653</v>
      </c>
      <c r="E830" s="39" t="s">
        <v>398</v>
      </c>
      <c r="F830" s="38">
        <v>8263000050</v>
      </c>
      <c r="G830" s="40" t="s">
        <v>972</v>
      </c>
      <c r="H830" s="2">
        <v>1539350</v>
      </c>
      <c r="I830" s="2">
        <v>1363</v>
      </c>
      <c r="J830" s="2">
        <v>277083</v>
      </c>
      <c r="K830" s="3">
        <f t="shared" si="15"/>
        <v>1817796</v>
      </c>
      <c r="L830" s="41">
        <v>44195.729166666664</v>
      </c>
      <c r="M830" s="39">
        <v>6870343496</v>
      </c>
      <c r="N830" s="39" t="s">
        <v>52</v>
      </c>
      <c r="O830" s="40">
        <v>103198946702</v>
      </c>
      <c r="P830" s="41">
        <v>44276</v>
      </c>
      <c r="Q830" s="39" t="s">
        <v>54</v>
      </c>
      <c r="R830" s="68"/>
    </row>
    <row r="831" spans="1:18" s="70" customFormat="1" ht="12.75" customHeight="1" x14ac:dyDescent="0.2">
      <c r="A831" s="38">
        <v>171</v>
      </c>
      <c r="B831" s="39" t="s">
        <v>18393</v>
      </c>
      <c r="C831" s="39" t="s">
        <v>18394</v>
      </c>
      <c r="D831" s="38">
        <v>820886</v>
      </c>
      <c r="E831" s="90" t="s">
        <v>10575</v>
      </c>
      <c r="F831" s="38">
        <v>8268009828</v>
      </c>
      <c r="G831" s="40" t="s">
        <v>18395</v>
      </c>
      <c r="H831" s="2">
        <v>1537491.440677966</v>
      </c>
      <c r="I831" s="2"/>
      <c r="J831" s="2">
        <v>276748.45932203386</v>
      </c>
      <c r="K831" s="3">
        <f t="shared" si="15"/>
        <v>1814239.9</v>
      </c>
      <c r="L831" s="41">
        <v>44979.729166666664</v>
      </c>
      <c r="M831" s="39">
        <v>160310994</v>
      </c>
      <c r="N831" s="39" t="s">
        <v>8899</v>
      </c>
      <c r="O831" s="40" t="s">
        <v>18396</v>
      </c>
      <c r="P831" s="41">
        <v>45042</v>
      </c>
      <c r="Q831" s="42" t="s">
        <v>8901</v>
      </c>
      <c r="R831" s="68"/>
    </row>
    <row r="832" spans="1:18" s="70" customFormat="1" ht="12.75" customHeight="1" x14ac:dyDescent="0.2">
      <c r="A832" s="38" t="s">
        <v>15966</v>
      </c>
      <c r="B832" s="39" t="s">
        <v>15967</v>
      </c>
      <c r="C832" s="39" t="s">
        <v>15968</v>
      </c>
      <c r="D832" s="38">
        <v>408038</v>
      </c>
      <c r="E832" s="39" t="s">
        <v>6647</v>
      </c>
      <c r="F832" s="38">
        <v>8263000247</v>
      </c>
      <c r="G832" s="40" t="s">
        <v>15969</v>
      </c>
      <c r="H832" s="2">
        <v>1537115.6338983052</v>
      </c>
      <c r="I832" s="2"/>
      <c r="J832" s="2">
        <v>276680.81410169491</v>
      </c>
      <c r="K832" s="3">
        <f t="shared" si="15"/>
        <v>1813796.4480000001</v>
      </c>
      <c r="L832" s="41">
        <v>44834.729166666664</v>
      </c>
      <c r="M832" s="39">
        <v>6870275841</v>
      </c>
      <c r="N832" s="39" t="s">
        <v>3282</v>
      </c>
      <c r="O832" s="40" t="s">
        <v>15970</v>
      </c>
      <c r="P832" s="41">
        <v>44900</v>
      </c>
      <c r="Q832" s="42" t="s">
        <v>2417</v>
      </c>
      <c r="R832" s="68"/>
    </row>
    <row r="833" spans="1:18" s="70" customFormat="1" ht="12.75" customHeight="1" x14ac:dyDescent="0.2">
      <c r="A833" s="38" t="s">
        <v>8159</v>
      </c>
      <c r="B833" s="42" t="s">
        <v>8160</v>
      </c>
      <c r="C833" s="42" t="s">
        <v>8161</v>
      </c>
      <c r="D833" s="38">
        <v>508442</v>
      </c>
      <c r="E833" s="42" t="s">
        <v>659</v>
      </c>
      <c r="F833" s="38">
        <v>8263000141</v>
      </c>
      <c r="G833" s="40">
        <v>164</v>
      </c>
      <c r="H833" s="3">
        <v>1535580</v>
      </c>
      <c r="I833" s="3"/>
      <c r="J833" s="3">
        <v>276404.40000000002</v>
      </c>
      <c r="K833" s="3">
        <f t="shared" si="15"/>
        <v>1811984.4</v>
      </c>
      <c r="L833" s="41">
        <v>44433</v>
      </c>
      <c r="M833" s="39">
        <v>6870264290</v>
      </c>
      <c r="N833" s="42" t="s">
        <v>315</v>
      </c>
      <c r="O833" s="42" t="s">
        <v>8157</v>
      </c>
      <c r="P833" s="60">
        <v>44512</v>
      </c>
      <c r="Q833" s="42" t="s">
        <v>243</v>
      </c>
      <c r="R833" s="68"/>
    </row>
    <row r="834" spans="1:18" s="70" customFormat="1" ht="12.75" hidden="1" customHeight="1" x14ac:dyDescent="0.2">
      <c r="A834" s="38" t="s">
        <v>7882</v>
      </c>
      <c r="B834" s="42" t="s">
        <v>7883</v>
      </c>
      <c r="C834" s="42" t="s">
        <v>7884</v>
      </c>
      <c r="D834" s="58">
        <v>402300</v>
      </c>
      <c r="E834" s="42" t="s">
        <v>230</v>
      </c>
      <c r="F834" s="38">
        <v>8263000149</v>
      </c>
      <c r="G834" s="40" t="s">
        <v>7885</v>
      </c>
      <c r="H834" s="3">
        <v>1535576.32</v>
      </c>
      <c r="I834" s="3"/>
      <c r="J834" s="3">
        <v>276403.68</v>
      </c>
      <c r="K834" s="3">
        <f t="shared" si="15"/>
        <v>1811980</v>
      </c>
      <c r="L834" s="41">
        <v>44469.729166666664</v>
      </c>
      <c r="M834" s="39">
        <v>6870265507</v>
      </c>
      <c r="N834" s="42" t="s">
        <v>315</v>
      </c>
      <c r="O834" s="42"/>
      <c r="P834" s="60"/>
      <c r="Q834" s="42" t="s">
        <v>243</v>
      </c>
      <c r="R834" s="68" t="s">
        <v>506</v>
      </c>
    </row>
    <row r="835" spans="1:18" s="70" customFormat="1" ht="12.75" customHeight="1" x14ac:dyDescent="0.2">
      <c r="A835" s="38">
        <v>437</v>
      </c>
      <c r="B835" s="39" t="s">
        <v>19789</v>
      </c>
      <c r="C835" s="39" t="s">
        <v>19790</v>
      </c>
      <c r="D835" s="38">
        <v>107659</v>
      </c>
      <c r="E835" s="39" t="s">
        <v>16533</v>
      </c>
      <c r="F835" s="38">
        <v>8263000312</v>
      </c>
      <c r="G835" s="40" t="s">
        <v>19791</v>
      </c>
      <c r="H835" s="2">
        <v>1533820.338983051</v>
      </c>
      <c r="I835" s="2"/>
      <c r="J835" s="2">
        <v>276087.66101694916</v>
      </c>
      <c r="K835" s="3">
        <f t="shared" si="15"/>
        <v>1809908.0000000002</v>
      </c>
      <c r="L835" s="41">
        <v>45082.729166666664</v>
      </c>
      <c r="M835" s="39">
        <v>1246428459</v>
      </c>
      <c r="N835" s="39" t="s">
        <v>8899</v>
      </c>
      <c r="O835" s="40" t="s">
        <v>19792</v>
      </c>
      <c r="P835" s="41">
        <v>45121</v>
      </c>
      <c r="Q835" s="42" t="s">
        <v>8901</v>
      </c>
      <c r="R835" s="68"/>
    </row>
    <row r="836" spans="1:18" s="70" customFormat="1" ht="12.75" hidden="1" customHeight="1" x14ac:dyDescent="0.2">
      <c r="A836" s="38" t="s">
        <v>7886</v>
      </c>
      <c r="B836" s="42" t="s">
        <v>7887</v>
      </c>
      <c r="C836" s="42" t="s">
        <v>7888</v>
      </c>
      <c r="D836" s="58">
        <v>402300</v>
      </c>
      <c r="E836" s="42" t="s">
        <v>230</v>
      </c>
      <c r="F836" s="38">
        <v>8263000149</v>
      </c>
      <c r="G836" s="40" t="s">
        <v>7889</v>
      </c>
      <c r="H836" s="3">
        <v>1532244.08</v>
      </c>
      <c r="I836" s="3"/>
      <c r="J836" s="3">
        <v>275803.92</v>
      </c>
      <c r="K836" s="3">
        <f t="shared" si="15"/>
        <v>1808048</v>
      </c>
      <c r="L836" s="41">
        <v>44469.729166666664</v>
      </c>
      <c r="M836" s="39">
        <v>6870265520</v>
      </c>
      <c r="N836" s="42" t="s">
        <v>315</v>
      </c>
      <c r="O836" s="42"/>
      <c r="P836" s="60"/>
      <c r="Q836" s="42" t="s">
        <v>243</v>
      </c>
      <c r="R836" s="68" t="s">
        <v>506</v>
      </c>
    </row>
    <row r="837" spans="1:18" s="70" customFormat="1" ht="12.75" hidden="1" customHeight="1" x14ac:dyDescent="0.2">
      <c r="A837" s="38" t="s">
        <v>8226</v>
      </c>
      <c r="B837" s="42" t="s">
        <v>8227</v>
      </c>
      <c r="C837" s="42" t="s">
        <v>8228</v>
      </c>
      <c r="D837" s="58">
        <v>402300</v>
      </c>
      <c r="E837" s="42" t="s">
        <v>230</v>
      </c>
      <c r="F837" s="38">
        <v>8263000149</v>
      </c>
      <c r="G837" s="40" t="s">
        <v>8229</v>
      </c>
      <c r="H837" s="3">
        <v>1531292.44</v>
      </c>
      <c r="I837" s="3"/>
      <c r="J837" s="3">
        <v>275632.56</v>
      </c>
      <c r="K837" s="3">
        <f t="shared" si="15"/>
        <v>1806925</v>
      </c>
      <c r="L837" s="41">
        <v>44495.729166666664</v>
      </c>
      <c r="M837" s="39">
        <v>6870265103</v>
      </c>
      <c r="N837" s="42" t="s">
        <v>315</v>
      </c>
      <c r="O837" s="42"/>
      <c r="P837" s="60"/>
      <c r="Q837" s="42" t="s">
        <v>243</v>
      </c>
      <c r="R837" s="68" t="s">
        <v>506</v>
      </c>
    </row>
    <row r="838" spans="1:18" s="70" customFormat="1" ht="12.75" customHeight="1" x14ac:dyDescent="0.2">
      <c r="A838" s="38">
        <v>386</v>
      </c>
      <c r="B838" s="39" t="s">
        <v>9182</v>
      </c>
      <c r="C838" s="39" t="s">
        <v>9183</v>
      </c>
      <c r="D838" s="58">
        <v>408148</v>
      </c>
      <c r="E838" s="39" t="s">
        <v>1224</v>
      </c>
      <c r="F838" s="38">
        <v>8263000163</v>
      </c>
      <c r="G838" s="40" t="s">
        <v>9184</v>
      </c>
      <c r="H838" s="2">
        <v>1530000</v>
      </c>
      <c r="I838" s="2"/>
      <c r="J838" s="2">
        <v>275400</v>
      </c>
      <c r="K838" s="3">
        <f t="shared" ref="K838:K901" si="16">SUM(H838:J838)</f>
        <v>1805400</v>
      </c>
      <c r="L838" s="41">
        <v>44521.729166666664</v>
      </c>
      <c r="M838" s="39">
        <v>6870316360</v>
      </c>
      <c r="N838" s="39" t="s">
        <v>8899</v>
      </c>
      <c r="O838" s="40"/>
      <c r="P838" s="41"/>
      <c r="Q838" s="42" t="s">
        <v>8901</v>
      </c>
      <c r="R838" s="68"/>
    </row>
    <row r="839" spans="1:18" s="70" customFormat="1" ht="12.75" customHeight="1" x14ac:dyDescent="0.2">
      <c r="A839" s="38" t="s">
        <v>9517</v>
      </c>
      <c r="B839" s="39" t="s">
        <v>234</v>
      </c>
      <c r="C839" s="39"/>
      <c r="D839" s="38" t="s">
        <v>245</v>
      </c>
      <c r="E839" s="129" t="s">
        <v>1378</v>
      </c>
      <c r="F839" s="38" t="s">
        <v>1378</v>
      </c>
      <c r="G839" s="52" t="s">
        <v>9518</v>
      </c>
      <c r="H839" s="5"/>
      <c r="I839" s="2"/>
      <c r="J839" s="2">
        <v>0</v>
      </c>
      <c r="K839" s="3">
        <f t="shared" si="16"/>
        <v>0</v>
      </c>
      <c r="L839" s="59">
        <v>44561</v>
      </c>
      <c r="M839" s="39"/>
      <c r="N839" s="39" t="s">
        <v>52</v>
      </c>
      <c r="O839" s="40"/>
      <c r="P839" s="41"/>
      <c r="Q839" s="39" t="s">
        <v>54</v>
      </c>
      <c r="R839" s="68"/>
    </row>
    <row r="840" spans="1:18" s="70" customFormat="1" ht="12.75" customHeight="1" x14ac:dyDescent="0.2">
      <c r="A840" s="38" t="s">
        <v>3171</v>
      </c>
      <c r="B840" s="39" t="s">
        <v>9518</v>
      </c>
      <c r="C840" s="39"/>
      <c r="D840" s="38" t="s">
        <v>241</v>
      </c>
      <c r="E840" s="129" t="s">
        <v>3173</v>
      </c>
      <c r="F840" s="38"/>
      <c r="G840" s="40" t="s">
        <v>9518</v>
      </c>
      <c r="H840" s="2"/>
      <c r="I840" s="2"/>
      <c r="J840" s="2"/>
      <c r="K840" s="3">
        <f t="shared" si="16"/>
        <v>0</v>
      </c>
      <c r="L840" s="41"/>
      <c r="M840" s="39"/>
      <c r="N840" s="39"/>
      <c r="O840" s="40"/>
      <c r="P840" s="41"/>
      <c r="Q840" s="42" t="s">
        <v>243</v>
      </c>
      <c r="R840" s="68"/>
    </row>
    <row r="841" spans="1:18" s="70" customFormat="1" ht="12.75" customHeight="1" x14ac:dyDescent="0.2">
      <c r="A841" s="38" t="s">
        <v>17217</v>
      </c>
      <c r="B841" s="42" t="s">
        <v>17218</v>
      </c>
      <c r="C841" s="42" t="s">
        <v>17219</v>
      </c>
      <c r="D841" s="38">
        <v>501497</v>
      </c>
      <c r="E841" s="42" t="s">
        <v>7579</v>
      </c>
      <c r="F841" s="38">
        <v>8263000099</v>
      </c>
      <c r="G841" s="40" t="s">
        <v>17220</v>
      </c>
      <c r="H841" s="3">
        <v>1529280</v>
      </c>
      <c r="I841" s="3"/>
      <c r="J841" s="3">
        <v>0</v>
      </c>
      <c r="K841" s="3">
        <f t="shared" si="16"/>
        <v>1529280</v>
      </c>
      <c r="L841" s="41">
        <v>44588.729166666664</v>
      </c>
      <c r="M841" s="39">
        <v>6870448870</v>
      </c>
      <c r="N841" s="42" t="s">
        <v>315</v>
      </c>
      <c r="O841" s="42"/>
      <c r="P841" s="60"/>
      <c r="Q841" s="42" t="s">
        <v>243</v>
      </c>
      <c r="R841" s="68"/>
    </row>
    <row r="842" spans="1:18" s="70" customFormat="1" ht="12.75" customHeight="1" x14ac:dyDescent="0.2">
      <c r="A842" s="38" t="s">
        <v>9556</v>
      </c>
      <c r="B842" s="42" t="s">
        <v>9557</v>
      </c>
      <c r="C842" s="42" t="s">
        <v>9558</v>
      </c>
      <c r="D842" s="38">
        <v>501497</v>
      </c>
      <c r="E842" s="42" t="s">
        <v>7579</v>
      </c>
      <c r="F842" s="38">
        <v>8263000099</v>
      </c>
      <c r="G842" s="40" t="s">
        <v>9559</v>
      </c>
      <c r="H842" s="3">
        <v>1527273</v>
      </c>
      <c r="I842" s="3"/>
      <c r="J842" s="3">
        <v>274909.14</v>
      </c>
      <c r="K842" s="3">
        <f t="shared" si="16"/>
        <v>1802182.1400000001</v>
      </c>
      <c r="L842" s="41">
        <v>44426.729166666664</v>
      </c>
      <c r="M842" s="39">
        <v>6870327524</v>
      </c>
      <c r="N842" s="42" t="s">
        <v>315</v>
      </c>
      <c r="O842" s="42" t="s">
        <v>9555</v>
      </c>
      <c r="P842" s="60">
        <v>44568</v>
      </c>
      <c r="Q842" s="42" t="s">
        <v>243</v>
      </c>
      <c r="R842" s="68"/>
    </row>
    <row r="843" spans="1:18" s="70" customFormat="1" ht="12.75" customHeight="1" x14ac:dyDescent="0.2">
      <c r="A843" s="38" t="s">
        <v>11641</v>
      </c>
      <c r="B843" s="42" t="s">
        <v>11642</v>
      </c>
      <c r="C843" s="42"/>
      <c r="D843" s="38">
        <v>408038</v>
      </c>
      <c r="E843" s="39" t="s">
        <v>6647</v>
      </c>
      <c r="F843" s="38">
        <v>8263000182</v>
      </c>
      <c r="G843" s="40" t="s">
        <v>11643</v>
      </c>
      <c r="H843" s="3">
        <v>1526312.52</v>
      </c>
      <c r="I843" s="3"/>
      <c r="J843" s="3">
        <v>274736.2536</v>
      </c>
      <c r="K843" s="3">
        <f t="shared" si="16"/>
        <v>1801048.7736</v>
      </c>
      <c r="L843" s="41">
        <v>44600.729166666664</v>
      </c>
      <c r="M843" s="39"/>
      <c r="N843" s="42" t="s">
        <v>315</v>
      </c>
      <c r="O843" s="42"/>
      <c r="P843" s="60"/>
      <c r="Q843" s="42" t="s">
        <v>243</v>
      </c>
      <c r="R843" s="68"/>
    </row>
    <row r="844" spans="1:18" s="70" customFormat="1" ht="12.75" customHeight="1" x14ac:dyDescent="0.2">
      <c r="A844" s="38">
        <v>289</v>
      </c>
      <c r="B844" s="39" t="s">
        <v>15982</v>
      </c>
      <c r="C844" s="39" t="s">
        <v>15983</v>
      </c>
      <c r="D844" s="58">
        <v>118480</v>
      </c>
      <c r="E844" s="39" t="s">
        <v>9826</v>
      </c>
      <c r="F844" s="38">
        <v>8263000261</v>
      </c>
      <c r="G844" s="40" t="s">
        <v>15984</v>
      </c>
      <c r="H844" s="2">
        <v>1526150</v>
      </c>
      <c r="I844" s="2"/>
      <c r="J844" s="2">
        <v>274707</v>
      </c>
      <c r="K844" s="3">
        <f t="shared" si="16"/>
        <v>1800857</v>
      </c>
      <c r="L844" s="41">
        <v>44847.729166666664</v>
      </c>
      <c r="M844" s="39">
        <v>6870257060</v>
      </c>
      <c r="N844" s="39" t="s">
        <v>8899</v>
      </c>
      <c r="O844" s="40" t="s">
        <v>15985</v>
      </c>
      <c r="P844" s="41">
        <v>44879</v>
      </c>
      <c r="Q844" s="42" t="s">
        <v>8901</v>
      </c>
      <c r="R844" s="68"/>
    </row>
    <row r="845" spans="1:18" s="70" customFormat="1" ht="12.75" customHeight="1" x14ac:dyDescent="0.2">
      <c r="A845" s="38" t="s">
        <v>299</v>
      </c>
      <c r="B845" s="39" t="s">
        <v>300</v>
      </c>
      <c r="C845" s="39" t="s">
        <v>301</v>
      </c>
      <c r="D845" s="58">
        <v>503899</v>
      </c>
      <c r="E845" s="39" t="s">
        <v>293</v>
      </c>
      <c r="F845" s="38">
        <v>8263000063</v>
      </c>
      <c r="G845" s="40" t="s">
        <v>302</v>
      </c>
      <c r="H845" s="2">
        <v>1522014</v>
      </c>
      <c r="I845" s="2">
        <v>1346.98</v>
      </c>
      <c r="J845" s="2">
        <v>273962.52</v>
      </c>
      <c r="K845" s="3">
        <f t="shared" si="16"/>
        <v>1797323.5</v>
      </c>
      <c r="L845" s="41">
        <v>44170.729166666664</v>
      </c>
      <c r="M845" s="39">
        <v>6870238856</v>
      </c>
      <c r="N845" s="39" t="s">
        <v>52</v>
      </c>
      <c r="O845" s="40">
        <v>101086000000</v>
      </c>
      <c r="P845" s="41">
        <v>44205</v>
      </c>
      <c r="Q845" s="39" t="s">
        <v>54</v>
      </c>
      <c r="R845" s="68"/>
    </row>
    <row r="846" spans="1:18" s="70" customFormat="1" ht="12.75" customHeight="1" x14ac:dyDescent="0.2">
      <c r="A846" s="38" t="s">
        <v>290</v>
      </c>
      <c r="B846" s="39" t="s">
        <v>291</v>
      </c>
      <c r="C846" s="39" t="s">
        <v>292</v>
      </c>
      <c r="D846" s="58">
        <v>503899</v>
      </c>
      <c r="E846" s="39" t="s">
        <v>293</v>
      </c>
      <c r="F846" s="38">
        <v>8263000063</v>
      </c>
      <c r="G846" s="40" t="s">
        <v>294</v>
      </c>
      <c r="H846" s="2">
        <v>1521585</v>
      </c>
      <c r="I846" s="2">
        <v>1346.61</v>
      </c>
      <c r="J846" s="2">
        <v>273885.3</v>
      </c>
      <c r="K846" s="3">
        <f t="shared" si="16"/>
        <v>1796816.9100000001</v>
      </c>
      <c r="L846" s="41">
        <v>44178.729166666664</v>
      </c>
      <c r="M846" s="39">
        <v>6870238042</v>
      </c>
      <c r="N846" s="39" t="s">
        <v>52</v>
      </c>
      <c r="O846" s="40"/>
      <c r="P846" s="41"/>
      <c r="Q846" s="39" t="s">
        <v>54</v>
      </c>
      <c r="R846" s="68"/>
    </row>
    <row r="847" spans="1:18" s="70" customFormat="1" ht="12.75" hidden="1" customHeight="1" x14ac:dyDescent="0.2">
      <c r="A847" s="38" t="s">
        <v>7878</v>
      </c>
      <c r="B847" s="42" t="s">
        <v>7879</v>
      </c>
      <c r="C847" s="42" t="s">
        <v>7880</v>
      </c>
      <c r="D847" s="58">
        <v>402300</v>
      </c>
      <c r="E847" s="42" t="s">
        <v>230</v>
      </c>
      <c r="F847" s="38">
        <v>8263000149</v>
      </c>
      <c r="G847" s="40" t="s">
        <v>7881</v>
      </c>
      <c r="H847" s="3">
        <v>1519867.76</v>
      </c>
      <c r="I847" s="3"/>
      <c r="J847" s="3">
        <v>273576.24</v>
      </c>
      <c r="K847" s="3">
        <f t="shared" si="16"/>
        <v>1793444</v>
      </c>
      <c r="L847" s="41">
        <v>44468.729166666664</v>
      </c>
      <c r="M847" s="39">
        <v>6870265496</v>
      </c>
      <c r="N847" s="42" t="s">
        <v>315</v>
      </c>
      <c r="O847" s="42"/>
      <c r="P847" s="60"/>
      <c r="Q847" s="42" t="s">
        <v>243</v>
      </c>
      <c r="R847" s="68" t="s">
        <v>506</v>
      </c>
    </row>
    <row r="848" spans="1:18" s="70" customFormat="1" ht="12.75" customHeight="1" x14ac:dyDescent="0.2">
      <c r="A848" s="38" t="s">
        <v>295</v>
      </c>
      <c r="B848" s="39" t="s">
        <v>296</v>
      </c>
      <c r="C848" s="39" t="s">
        <v>297</v>
      </c>
      <c r="D848" s="58">
        <v>503899</v>
      </c>
      <c r="E848" s="39" t="s">
        <v>293</v>
      </c>
      <c r="F848" s="38">
        <v>8263000063</v>
      </c>
      <c r="G848" s="40" t="s">
        <v>298</v>
      </c>
      <c r="H848" s="2">
        <v>1514700</v>
      </c>
      <c r="I848" s="2">
        <v>1340.51</v>
      </c>
      <c r="J848" s="2">
        <v>272646</v>
      </c>
      <c r="K848" s="3">
        <f t="shared" si="16"/>
        <v>1788686.51</v>
      </c>
      <c r="L848" s="41">
        <v>44167.729166666664</v>
      </c>
      <c r="M848" s="39">
        <v>6870238584</v>
      </c>
      <c r="N848" s="39" t="s">
        <v>52</v>
      </c>
      <c r="O848" s="40">
        <v>101074000000</v>
      </c>
      <c r="P848" s="41">
        <v>44204</v>
      </c>
      <c r="Q848" s="39" t="s">
        <v>54</v>
      </c>
      <c r="R848" s="68"/>
    </row>
    <row r="849" spans="1:18" s="70" customFormat="1" ht="12.75" customHeight="1" x14ac:dyDescent="0.2">
      <c r="A849" s="38" t="s">
        <v>15150</v>
      </c>
      <c r="B849" s="39" t="s">
        <v>15151</v>
      </c>
      <c r="C849" s="39" t="s">
        <v>15152</v>
      </c>
      <c r="D849" s="38">
        <v>821552</v>
      </c>
      <c r="E849" s="39" t="s">
        <v>7072</v>
      </c>
      <c r="F849" s="38">
        <v>8268007271</v>
      </c>
      <c r="G849" s="40" t="s">
        <v>15153</v>
      </c>
      <c r="H849" s="2">
        <v>1513300.9576271186</v>
      </c>
      <c r="I849" s="2"/>
      <c r="J849" s="2">
        <v>272394.17237288132</v>
      </c>
      <c r="K849" s="3">
        <f t="shared" si="16"/>
        <v>1785695.13</v>
      </c>
      <c r="L849" s="41">
        <v>44705.729166666664</v>
      </c>
      <c r="M849" s="39">
        <v>44109909</v>
      </c>
      <c r="N849" s="39" t="s">
        <v>52</v>
      </c>
      <c r="O849" s="40" t="s">
        <v>15134</v>
      </c>
      <c r="P849" s="41">
        <v>44806</v>
      </c>
      <c r="Q849" s="39" t="s">
        <v>54</v>
      </c>
      <c r="R849" s="68"/>
    </row>
    <row r="850" spans="1:18" s="70" customFormat="1" ht="12.75" customHeight="1" x14ac:dyDescent="0.2">
      <c r="A850" s="38" t="s">
        <v>2664</v>
      </c>
      <c r="B850" s="39" t="s">
        <v>2665</v>
      </c>
      <c r="C850" s="39" t="s">
        <v>2666</v>
      </c>
      <c r="D850" s="38">
        <v>401972</v>
      </c>
      <c r="E850" s="39" t="s">
        <v>842</v>
      </c>
      <c r="F850" s="38">
        <v>8263000049</v>
      </c>
      <c r="G850" s="40" t="s">
        <v>2667</v>
      </c>
      <c r="H850" s="2">
        <v>1512800</v>
      </c>
      <c r="I850" s="2">
        <v>1785.104</v>
      </c>
      <c r="J850" s="2">
        <v>272304</v>
      </c>
      <c r="K850" s="3">
        <f t="shared" si="16"/>
        <v>1786889.1040000001</v>
      </c>
      <c r="L850" s="41">
        <v>44354.729166666664</v>
      </c>
      <c r="M850" s="39">
        <v>6870094797</v>
      </c>
      <c r="N850" s="39" t="s">
        <v>52</v>
      </c>
      <c r="O850" s="40" t="s">
        <v>2659</v>
      </c>
      <c r="P850" s="41">
        <v>44371</v>
      </c>
      <c r="Q850" s="39" t="s">
        <v>54</v>
      </c>
      <c r="R850" s="68"/>
    </row>
    <row r="851" spans="1:18" s="70" customFormat="1" ht="12.75" customHeight="1" x14ac:dyDescent="0.2">
      <c r="A851" s="38" t="s">
        <v>2672</v>
      </c>
      <c r="B851" s="39" t="s">
        <v>2673</v>
      </c>
      <c r="C851" s="39" t="s">
        <v>2674</v>
      </c>
      <c r="D851" s="38">
        <v>401972</v>
      </c>
      <c r="E851" s="39" t="s">
        <v>842</v>
      </c>
      <c r="F851" s="38">
        <v>8263000049</v>
      </c>
      <c r="G851" s="40" t="s">
        <v>2675</v>
      </c>
      <c r="H851" s="2">
        <v>1512800</v>
      </c>
      <c r="I851" s="2">
        <v>1785.104</v>
      </c>
      <c r="J851" s="2">
        <v>272304</v>
      </c>
      <c r="K851" s="3">
        <f t="shared" si="16"/>
        <v>1786889.1040000001</v>
      </c>
      <c r="L851" s="41">
        <v>44354.729166666664</v>
      </c>
      <c r="M851" s="39">
        <v>6870095003</v>
      </c>
      <c r="N851" s="39" t="s">
        <v>52</v>
      </c>
      <c r="O851" s="40" t="s">
        <v>2659</v>
      </c>
      <c r="P851" s="41">
        <v>44371</v>
      </c>
      <c r="Q851" s="39" t="s">
        <v>54</v>
      </c>
      <c r="R851" s="68"/>
    </row>
    <row r="852" spans="1:18" s="70" customFormat="1" ht="12.75" customHeight="1" x14ac:dyDescent="0.2">
      <c r="A852" s="38" t="s">
        <v>3732</v>
      </c>
      <c r="B852" s="39" t="s">
        <v>3733</v>
      </c>
      <c r="C852" s="39" t="s">
        <v>3734</v>
      </c>
      <c r="D852" s="38">
        <v>401972</v>
      </c>
      <c r="E852" s="39" t="s">
        <v>842</v>
      </c>
      <c r="F852" s="38">
        <v>8263000049</v>
      </c>
      <c r="G852" s="40" t="s">
        <v>3735</v>
      </c>
      <c r="H852" s="2">
        <v>1512800</v>
      </c>
      <c r="I852" s="2">
        <v>1785.104</v>
      </c>
      <c r="J852" s="2">
        <v>272304</v>
      </c>
      <c r="K852" s="3">
        <f t="shared" si="16"/>
        <v>1786889.1040000001</v>
      </c>
      <c r="L852" s="41">
        <v>44361.729166666664</v>
      </c>
      <c r="M852" s="39">
        <v>6870125293</v>
      </c>
      <c r="N852" s="39" t="s">
        <v>52</v>
      </c>
      <c r="O852" s="40" t="s">
        <v>3727</v>
      </c>
      <c r="P852" s="41">
        <v>44397</v>
      </c>
      <c r="Q852" s="39" t="s">
        <v>54</v>
      </c>
      <c r="R852" s="68"/>
    </row>
    <row r="853" spans="1:18" s="70" customFormat="1" ht="12.75" customHeight="1" x14ac:dyDescent="0.2">
      <c r="A853" s="38" t="s">
        <v>20656</v>
      </c>
      <c r="B853" s="39" t="s">
        <v>20657</v>
      </c>
      <c r="C853" s="39" t="s">
        <v>20658</v>
      </c>
      <c r="D853" s="38">
        <v>200122</v>
      </c>
      <c r="E853" s="39" t="s">
        <v>20659</v>
      </c>
      <c r="F853" s="38">
        <v>8262000074</v>
      </c>
      <c r="G853" s="40" t="s">
        <v>20660</v>
      </c>
      <c r="H853" s="2">
        <v>1511344</v>
      </c>
      <c r="I853" s="2"/>
      <c r="J853" s="2">
        <v>0</v>
      </c>
      <c r="K853" s="3">
        <f t="shared" si="16"/>
        <v>1511344</v>
      </c>
      <c r="L853" s="41">
        <v>45145.729166666664</v>
      </c>
      <c r="M853" s="39">
        <v>1252574613</v>
      </c>
      <c r="N853" s="39" t="s">
        <v>18453</v>
      </c>
      <c r="O853" s="40" t="s">
        <v>20660</v>
      </c>
      <c r="P853" s="41" t="s">
        <v>20661</v>
      </c>
      <c r="Q853" s="62" t="s">
        <v>21</v>
      </c>
      <c r="R853" s="68"/>
    </row>
    <row r="854" spans="1:18" s="70" customFormat="1" ht="12.75" customHeight="1" x14ac:dyDescent="0.2">
      <c r="A854" s="38" t="s">
        <v>1940</v>
      </c>
      <c r="B854" s="39" t="s">
        <v>1941</v>
      </c>
      <c r="C854" s="39" t="s">
        <v>1942</v>
      </c>
      <c r="D854" s="38">
        <v>406049</v>
      </c>
      <c r="E854" s="39" t="s">
        <v>1943</v>
      </c>
      <c r="F854" s="38">
        <v>8266010921</v>
      </c>
      <c r="G854" s="40" t="s">
        <v>1944</v>
      </c>
      <c r="H854" s="2">
        <v>1510722</v>
      </c>
      <c r="I854" s="2"/>
      <c r="J854" s="2">
        <v>271929.95999999996</v>
      </c>
      <c r="K854" s="3">
        <f t="shared" si="16"/>
        <v>1782651.96</v>
      </c>
      <c r="L854" s="41">
        <v>44286.729166666664</v>
      </c>
      <c r="M854" s="39">
        <v>6870109082</v>
      </c>
      <c r="N854" s="39" t="s">
        <v>52</v>
      </c>
      <c r="O854" s="40" t="s">
        <v>1945</v>
      </c>
      <c r="P854" s="41">
        <v>44378</v>
      </c>
      <c r="Q854" s="39" t="s">
        <v>54</v>
      </c>
      <c r="R854" s="68"/>
    </row>
    <row r="855" spans="1:18" s="70" customFormat="1" ht="12.75" customHeight="1" x14ac:dyDescent="0.2">
      <c r="A855" s="38" t="s">
        <v>13749</v>
      </c>
      <c r="B855" s="39" t="s">
        <v>13750</v>
      </c>
      <c r="C855" s="39" t="s">
        <v>13751</v>
      </c>
      <c r="D855" s="38">
        <v>919962</v>
      </c>
      <c r="E855" s="39" t="s">
        <v>6950</v>
      </c>
      <c r="F855" s="38">
        <v>8263000121</v>
      </c>
      <c r="G855" s="40" t="s">
        <v>13752</v>
      </c>
      <c r="H855" s="3">
        <v>1510272.04</v>
      </c>
      <c r="I855" s="3"/>
      <c r="J855" s="2">
        <v>271848.96000000002</v>
      </c>
      <c r="K855" s="3">
        <f t="shared" si="16"/>
        <v>1782121</v>
      </c>
      <c r="L855" s="41">
        <v>44698.729166666664</v>
      </c>
      <c r="M855" s="39">
        <v>6870079699</v>
      </c>
      <c r="N855" s="39" t="s">
        <v>3282</v>
      </c>
      <c r="O855" s="40">
        <v>206158307491</v>
      </c>
      <c r="P855" s="41">
        <v>44728</v>
      </c>
      <c r="Q855" s="42" t="s">
        <v>2417</v>
      </c>
      <c r="R855" s="68"/>
    </row>
    <row r="856" spans="1:18" s="70" customFormat="1" ht="12.75" customHeight="1" x14ac:dyDescent="0.2">
      <c r="A856" s="38" t="s">
        <v>8682</v>
      </c>
      <c r="B856" s="42" t="s">
        <v>8683</v>
      </c>
      <c r="C856" s="42" t="s">
        <v>8684</v>
      </c>
      <c r="D856" s="38">
        <v>507283</v>
      </c>
      <c r="E856" s="42" t="s">
        <v>8679</v>
      </c>
      <c r="F856" s="38">
        <v>8263000132</v>
      </c>
      <c r="G856" s="40" t="s">
        <v>8685</v>
      </c>
      <c r="H856" s="3">
        <v>1510000</v>
      </c>
      <c r="I856" s="3"/>
      <c r="J856" s="3">
        <v>271800</v>
      </c>
      <c r="K856" s="3">
        <f t="shared" si="16"/>
        <v>1781800</v>
      </c>
      <c r="L856" s="41">
        <v>44490.729166666664</v>
      </c>
      <c r="M856" s="39">
        <v>6870291036</v>
      </c>
      <c r="N856" s="42" t="s">
        <v>315</v>
      </c>
      <c r="O856" s="42" t="s">
        <v>8681</v>
      </c>
      <c r="P856" s="60">
        <v>44534</v>
      </c>
      <c r="Q856" s="42" t="s">
        <v>243</v>
      </c>
      <c r="R856" s="68"/>
    </row>
    <row r="857" spans="1:18" s="70" customFormat="1" ht="12.75" customHeight="1" x14ac:dyDescent="0.2">
      <c r="A857" s="38">
        <v>432</v>
      </c>
      <c r="B857" s="39" t="s">
        <v>17739</v>
      </c>
      <c r="C857" s="39" t="s">
        <v>17740</v>
      </c>
      <c r="D857" s="58">
        <v>604339</v>
      </c>
      <c r="E857" s="39" t="s">
        <v>1224</v>
      </c>
      <c r="F857" s="38">
        <v>8263000284</v>
      </c>
      <c r="G857" s="40" t="s">
        <v>17741</v>
      </c>
      <c r="H857" s="2">
        <v>1509397</v>
      </c>
      <c r="I857" s="2"/>
      <c r="J857" s="2">
        <v>271691.45999999996</v>
      </c>
      <c r="K857" s="3">
        <f t="shared" si="16"/>
        <v>1781088.46</v>
      </c>
      <c r="L857" s="41">
        <v>44940.729166666664</v>
      </c>
      <c r="M857" s="39">
        <v>6870415453</v>
      </c>
      <c r="N857" s="39" t="s">
        <v>8899</v>
      </c>
      <c r="O857" s="40" t="s">
        <v>17742</v>
      </c>
      <c r="P857" s="41">
        <v>44940</v>
      </c>
      <c r="Q857" s="42" t="s">
        <v>8901</v>
      </c>
      <c r="R857" s="68"/>
    </row>
    <row r="858" spans="1:18" s="70" customFormat="1" ht="12.75" customHeight="1" x14ac:dyDescent="0.2">
      <c r="A858" s="38" t="s">
        <v>1250</v>
      </c>
      <c r="B858" s="39" t="s">
        <v>1251</v>
      </c>
      <c r="C858" s="39" t="s">
        <v>1252</v>
      </c>
      <c r="D858" s="38">
        <v>401972</v>
      </c>
      <c r="E858" s="39" t="s">
        <v>842</v>
      </c>
      <c r="F858" s="38">
        <v>8263000049</v>
      </c>
      <c r="G858" s="40" t="s">
        <v>1253</v>
      </c>
      <c r="H858" s="2">
        <v>1508920.01</v>
      </c>
      <c r="I858" s="2">
        <v>1335.39</v>
      </c>
      <c r="J858" s="2">
        <v>271605.6018</v>
      </c>
      <c r="K858" s="3">
        <f t="shared" si="16"/>
        <v>1781861.0018</v>
      </c>
      <c r="L858" s="41">
        <v>44252.729166666664</v>
      </c>
      <c r="M858" s="39">
        <v>6870364960</v>
      </c>
      <c r="N858" s="39" t="s">
        <v>52</v>
      </c>
      <c r="O858" s="40" t="s">
        <v>1254</v>
      </c>
      <c r="P858" s="41">
        <v>44285</v>
      </c>
      <c r="Q858" s="39" t="s">
        <v>54</v>
      </c>
      <c r="R858" s="68"/>
    </row>
    <row r="859" spans="1:18" s="70" customFormat="1" ht="12.75" customHeight="1" x14ac:dyDescent="0.2">
      <c r="A859" s="38" t="s">
        <v>7587</v>
      </c>
      <c r="B859" s="42" t="s">
        <v>7588</v>
      </c>
      <c r="C859" s="42" t="s">
        <v>7589</v>
      </c>
      <c r="D859" s="38">
        <v>501497</v>
      </c>
      <c r="E859" s="42" t="s">
        <v>7579</v>
      </c>
      <c r="F859" s="38">
        <v>8263000089</v>
      </c>
      <c r="G859" s="40" t="s">
        <v>7590</v>
      </c>
      <c r="H859" s="3">
        <v>1507500</v>
      </c>
      <c r="I859" s="3"/>
      <c r="J859" s="3">
        <v>271350</v>
      </c>
      <c r="K859" s="3">
        <f t="shared" si="16"/>
        <v>1778850</v>
      </c>
      <c r="L859" s="41">
        <v>44428.729166666664</v>
      </c>
      <c r="M859" s="39">
        <v>6870259400</v>
      </c>
      <c r="N859" s="42" t="s">
        <v>315</v>
      </c>
      <c r="O859" s="42" t="s">
        <v>7581</v>
      </c>
      <c r="P859" s="60">
        <v>44504</v>
      </c>
      <c r="Q859" s="42" t="s">
        <v>243</v>
      </c>
      <c r="R859" s="68"/>
    </row>
    <row r="860" spans="1:18" s="70" customFormat="1" ht="12.75" customHeight="1" x14ac:dyDescent="0.2">
      <c r="A860" s="38" t="s">
        <v>8260</v>
      </c>
      <c r="B860" s="42" t="s">
        <v>8261</v>
      </c>
      <c r="C860" s="42" t="s">
        <v>8262</v>
      </c>
      <c r="D860" s="38">
        <v>137974</v>
      </c>
      <c r="E860" s="39" t="s">
        <v>3527</v>
      </c>
      <c r="F860" s="38">
        <v>8263000113</v>
      </c>
      <c r="G860" s="64" t="s">
        <v>8263</v>
      </c>
      <c r="H860" s="6">
        <v>1504848</v>
      </c>
      <c r="I860" s="3"/>
      <c r="J860" s="3">
        <v>270872.64</v>
      </c>
      <c r="K860" s="3">
        <f t="shared" si="16"/>
        <v>1775720.6400000001</v>
      </c>
      <c r="L860" s="41">
        <v>44456.729166666664</v>
      </c>
      <c r="M860" s="39">
        <v>6870265878</v>
      </c>
      <c r="N860" s="42" t="s">
        <v>315</v>
      </c>
      <c r="O860" s="42" t="s">
        <v>8264</v>
      </c>
      <c r="P860" s="60">
        <v>44517</v>
      </c>
      <c r="Q860" s="42" t="s">
        <v>243</v>
      </c>
      <c r="R860" s="68"/>
    </row>
    <row r="861" spans="1:18" s="70" customFormat="1" ht="12.75" customHeight="1" x14ac:dyDescent="0.2">
      <c r="A861" s="38" t="s">
        <v>10586</v>
      </c>
      <c r="B861" s="39" t="s">
        <v>10587</v>
      </c>
      <c r="C861" s="39" t="s">
        <v>10588</v>
      </c>
      <c r="D861" s="38">
        <v>405319</v>
      </c>
      <c r="E861" s="39" t="s">
        <v>10589</v>
      </c>
      <c r="F861" s="38">
        <v>8263000179</v>
      </c>
      <c r="G861" s="40" t="s">
        <v>10590</v>
      </c>
      <c r="H861" s="2">
        <v>1503104.6898305085</v>
      </c>
      <c r="I861" s="2"/>
      <c r="J861" s="2">
        <v>270558.84416949155</v>
      </c>
      <c r="K861" s="3">
        <f t="shared" si="16"/>
        <v>1773663.534</v>
      </c>
      <c r="L861" s="41">
        <v>44561.729166666664</v>
      </c>
      <c r="M861" s="39">
        <v>6870456429</v>
      </c>
      <c r="N861" s="39" t="s">
        <v>3282</v>
      </c>
      <c r="O861" s="40">
        <v>204048676041</v>
      </c>
      <c r="P861" s="41">
        <v>44656</v>
      </c>
      <c r="Q861" s="42" t="s">
        <v>2417</v>
      </c>
      <c r="R861" s="68"/>
    </row>
    <row r="862" spans="1:18" s="70" customFormat="1" ht="12.75" customHeight="1" x14ac:dyDescent="0.2">
      <c r="A862" s="38" t="s">
        <v>2281</v>
      </c>
      <c r="B862" s="39" t="s">
        <v>2282</v>
      </c>
      <c r="C862" s="39" t="s">
        <v>2283</v>
      </c>
      <c r="D862" s="58">
        <v>402300</v>
      </c>
      <c r="E862" s="39" t="s">
        <v>230</v>
      </c>
      <c r="F862" s="38">
        <v>8263000091</v>
      </c>
      <c r="G862" s="40" t="s">
        <v>2284</v>
      </c>
      <c r="H862" s="2">
        <v>1503079</v>
      </c>
      <c r="I862" s="2">
        <v>1773.64</v>
      </c>
      <c r="J862" s="2">
        <v>270554.21999999997</v>
      </c>
      <c r="K862" s="3">
        <f t="shared" si="16"/>
        <v>1775406.8599999999</v>
      </c>
      <c r="L862" s="41">
        <v>44302.729166666664</v>
      </c>
      <c r="M862" s="39">
        <v>6870075351</v>
      </c>
      <c r="N862" s="39" t="s">
        <v>52</v>
      </c>
      <c r="O862" s="40" t="s">
        <v>2232</v>
      </c>
      <c r="P862" s="41">
        <v>44280</v>
      </c>
      <c r="Q862" s="39" t="s">
        <v>54</v>
      </c>
      <c r="R862" s="68"/>
    </row>
    <row r="863" spans="1:18" s="70" customFormat="1" ht="12.75" customHeight="1" x14ac:dyDescent="0.2">
      <c r="A863" s="38" t="s">
        <v>16570</v>
      </c>
      <c r="B863" s="39" t="s">
        <v>16571</v>
      </c>
      <c r="C863" s="39" t="s">
        <v>16572</v>
      </c>
      <c r="D863" s="38">
        <v>919962</v>
      </c>
      <c r="E863" s="39" t="s">
        <v>6950</v>
      </c>
      <c r="F863" s="38">
        <v>8268006324</v>
      </c>
      <c r="G863" s="40" t="s">
        <v>16573</v>
      </c>
      <c r="H863" s="3">
        <v>1503054.17</v>
      </c>
      <c r="I863" s="3"/>
      <c r="J863" s="2">
        <v>270549.83</v>
      </c>
      <c r="K863" s="3">
        <f t="shared" si="16"/>
        <v>1773604</v>
      </c>
      <c r="L863" s="41">
        <v>44900.729166666664</v>
      </c>
      <c r="M863" s="39">
        <v>44344945</v>
      </c>
      <c r="N863" s="39" t="s">
        <v>3282</v>
      </c>
      <c r="O863" s="40">
        <v>212218043034</v>
      </c>
      <c r="P863" s="41">
        <v>44917</v>
      </c>
      <c r="Q863" s="42" t="s">
        <v>2417</v>
      </c>
      <c r="R863" s="68"/>
    </row>
    <row r="864" spans="1:18" s="70" customFormat="1" ht="12.75" customHeight="1" x14ac:dyDescent="0.2">
      <c r="A864" s="38" t="s">
        <v>7543</v>
      </c>
      <c r="B864" s="42" t="s">
        <v>7544</v>
      </c>
      <c r="C864" s="42" t="s">
        <v>7545</v>
      </c>
      <c r="D864" s="38">
        <v>300286</v>
      </c>
      <c r="E864" s="42" t="s">
        <v>3944</v>
      </c>
      <c r="F864" s="38">
        <v>8263000075</v>
      </c>
      <c r="G864" s="40">
        <v>712728133</v>
      </c>
      <c r="H864" s="3">
        <v>1502700</v>
      </c>
      <c r="I864" s="3"/>
      <c r="J864" s="3">
        <v>270486</v>
      </c>
      <c r="K864" s="3">
        <f t="shared" si="16"/>
        <v>1773186</v>
      </c>
      <c r="L864" s="41">
        <v>44464</v>
      </c>
      <c r="M864" s="39">
        <v>6870254117</v>
      </c>
      <c r="N864" s="42" t="s">
        <v>315</v>
      </c>
      <c r="O864" s="42"/>
      <c r="P864" s="60"/>
      <c r="Q864" s="42" t="s">
        <v>243</v>
      </c>
      <c r="R864" s="68"/>
    </row>
    <row r="865" spans="1:18" s="70" customFormat="1" ht="12.75" customHeight="1" x14ac:dyDescent="0.2">
      <c r="A865" s="38" t="s">
        <v>9626</v>
      </c>
      <c r="B865" s="42" t="s">
        <v>9627</v>
      </c>
      <c r="C865" s="42" t="s">
        <v>9628</v>
      </c>
      <c r="D865" s="38">
        <v>300286</v>
      </c>
      <c r="E865" s="42" t="s">
        <v>3944</v>
      </c>
      <c r="F865" s="38">
        <v>8263000075</v>
      </c>
      <c r="G865" s="40">
        <v>712730290</v>
      </c>
      <c r="H865" s="3">
        <v>1502106.13</v>
      </c>
      <c r="I865" s="3"/>
      <c r="J865" s="3">
        <v>270379.10339999996</v>
      </c>
      <c r="K865" s="3">
        <f t="shared" si="16"/>
        <v>1772485.2333999998</v>
      </c>
      <c r="L865" s="41">
        <v>44530.729166666664</v>
      </c>
      <c r="M865" s="39">
        <v>6870329273</v>
      </c>
      <c r="N865" s="42" t="s">
        <v>315</v>
      </c>
      <c r="O865" s="42" t="s">
        <v>9613</v>
      </c>
      <c r="P865" s="60">
        <v>44576</v>
      </c>
      <c r="Q865" s="42" t="s">
        <v>243</v>
      </c>
      <c r="R865" s="68"/>
    </row>
    <row r="866" spans="1:18" s="70" customFormat="1" ht="12.75" customHeight="1" x14ac:dyDescent="0.2">
      <c r="A866" s="38" t="s">
        <v>17115</v>
      </c>
      <c r="B866" s="42" t="s">
        <v>17116</v>
      </c>
      <c r="C866" s="42" t="s">
        <v>17117</v>
      </c>
      <c r="D866" s="38">
        <v>300286</v>
      </c>
      <c r="E866" s="42" t="s">
        <v>3944</v>
      </c>
      <c r="F866" s="38">
        <v>8263000075</v>
      </c>
      <c r="G866" s="40">
        <v>712738872</v>
      </c>
      <c r="H866" s="3">
        <v>1502000</v>
      </c>
      <c r="I866" s="3"/>
      <c r="J866" s="3">
        <v>270360</v>
      </c>
      <c r="K866" s="3">
        <f t="shared" si="16"/>
        <v>1772360</v>
      </c>
      <c r="L866" s="41">
        <v>44777.729166666664</v>
      </c>
      <c r="M866" s="39">
        <v>6870337801</v>
      </c>
      <c r="N866" s="42" t="s">
        <v>315</v>
      </c>
      <c r="O866" s="42" t="s">
        <v>17114</v>
      </c>
      <c r="P866" s="60">
        <v>44940</v>
      </c>
      <c r="Q866" s="42" t="s">
        <v>243</v>
      </c>
      <c r="R866" s="68"/>
    </row>
    <row r="867" spans="1:18" s="70" customFormat="1" ht="12.75" customHeight="1" x14ac:dyDescent="0.2">
      <c r="A867" s="38" t="s">
        <v>1461</v>
      </c>
      <c r="B867" s="39" t="s">
        <v>1462</v>
      </c>
      <c r="C867" s="39" t="s">
        <v>1463</v>
      </c>
      <c r="D867" s="38">
        <v>106653</v>
      </c>
      <c r="E867" s="39" t="s">
        <v>398</v>
      </c>
      <c r="F867" s="38">
        <v>8263000050</v>
      </c>
      <c r="G867" s="40" t="s">
        <v>1464</v>
      </c>
      <c r="H867" s="2">
        <v>1500000.6</v>
      </c>
      <c r="I867" s="3">
        <v>1327.5005309999999</v>
      </c>
      <c r="J867" s="2">
        <v>270000.10800000001</v>
      </c>
      <c r="K867" s="3">
        <f t="shared" si="16"/>
        <v>1771328.2085310002</v>
      </c>
      <c r="L867" s="41">
        <v>44280.729166666664</v>
      </c>
      <c r="M867" s="39">
        <v>6870003065</v>
      </c>
      <c r="N867" s="39" t="s">
        <v>52</v>
      </c>
      <c r="O867" s="40">
        <v>104260055239</v>
      </c>
      <c r="P867" s="41">
        <v>44313</v>
      </c>
      <c r="Q867" s="39" t="s">
        <v>54</v>
      </c>
      <c r="R867" s="68"/>
    </row>
    <row r="868" spans="1:18" s="70" customFormat="1" ht="12.75" customHeight="1" x14ac:dyDescent="0.2">
      <c r="A868" s="38" t="s">
        <v>2249</v>
      </c>
      <c r="B868" s="39" t="s">
        <v>2250</v>
      </c>
      <c r="C868" s="39" t="s">
        <v>2251</v>
      </c>
      <c r="D868" s="38">
        <v>106653</v>
      </c>
      <c r="E868" s="39" t="s">
        <v>398</v>
      </c>
      <c r="F868" s="38">
        <v>8263000050</v>
      </c>
      <c r="G868" s="40" t="s">
        <v>2252</v>
      </c>
      <c r="H868" s="2">
        <v>1500000</v>
      </c>
      <c r="I868" s="3">
        <v>1770</v>
      </c>
      <c r="J868" s="2">
        <v>270000</v>
      </c>
      <c r="K868" s="3">
        <f t="shared" si="16"/>
        <v>1771770</v>
      </c>
      <c r="L868" s="41">
        <v>44305.729166666664</v>
      </c>
      <c r="M868" s="39">
        <v>6870071397</v>
      </c>
      <c r="N868" s="39" t="s">
        <v>52</v>
      </c>
      <c r="O868" s="40"/>
      <c r="P868" s="41"/>
      <c r="Q868" s="39" t="s">
        <v>54</v>
      </c>
      <c r="R868" s="68"/>
    </row>
    <row r="869" spans="1:18" s="70" customFormat="1" ht="12.75" customHeight="1" x14ac:dyDescent="0.2">
      <c r="A869" s="38" t="s">
        <v>11230</v>
      </c>
      <c r="B869" s="42" t="s">
        <v>11231</v>
      </c>
      <c r="C869" s="42" t="s">
        <v>11232</v>
      </c>
      <c r="D869" s="38">
        <v>128007</v>
      </c>
      <c r="E869" s="42" t="s">
        <v>9798</v>
      </c>
      <c r="F869" s="38">
        <v>8263000117</v>
      </c>
      <c r="G869" s="40">
        <v>562200161</v>
      </c>
      <c r="H869" s="3">
        <v>1500000</v>
      </c>
      <c r="I869" s="3"/>
      <c r="J869" s="3">
        <v>270000</v>
      </c>
      <c r="K869" s="3">
        <f t="shared" si="16"/>
        <v>1770000</v>
      </c>
      <c r="L869" s="41">
        <v>44592.729166666664</v>
      </c>
      <c r="M869" s="39">
        <v>6870402921</v>
      </c>
      <c r="N869" s="42" t="s">
        <v>315</v>
      </c>
      <c r="O869" s="42"/>
      <c r="P869" s="60"/>
      <c r="Q869" s="42" t="s">
        <v>243</v>
      </c>
      <c r="R869" s="68"/>
    </row>
    <row r="870" spans="1:18" s="70" customFormat="1" ht="12.75" customHeight="1" x14ac:dyDescent="0.2">
      <c r="A870" s="38" t="s">
        <v>21108</v>
      </c>
      <c r="B870" s="39" t="s">
        <v>21109</v>
      </c>
      <c r="C870" s="39" t="s">
        <v>21110</v>
      </c>
      <c r="D870" s="38">
        <v>402984</v>
      </c>
      <c r="E870" s="39" t="s">
        <v>4467</v>
      </c>
      <c r="F870" s="38">
        <v>8263000288</v>
      </c>
      <c r="G870" s="40">
        <v>330105235</v>
      </c>
      <c r="H870" s="2">
        <v>1500000</v>
      </c>
      <c r="I870" s="2"/>
      <c r="J870" s="2">
        <v>270000</v>
      </c>
      <c r="K870" s="3">
        <f t="shared" si="16"/>
        <v>1770000</v>
      </c>
      <c r="L870" s="41">
        <v>45198.729166666664</v>
      </c>
      <c r="M870" s="39">
        <v>1246596401</v>
      </c>
      <c r="N870" s="39" t="s">
        <v>18453</v>
      </c>
      <c r="O870" s="40" t="s">
        <v>21111</v>
      </c>
      <c r="P870" s="41">
        <v>45263</v>
      </c>
      <c r="Q870" s="62" t="s">
        <v>21</v>
      </c>
      <c r="R870" s="68"/>
    </row>
    <row r="871" spans="1:18" s="70" customFormat="1" ht="12.75" customHeight="1" x14ac:dyDescent="0.2">
      <c r="A871" s="38" t="s">
        <v>2041</v>
      </c>
      <c r="B871" s="39" t="s">
        <v>2042</v>
      </c>
      <c r="C871" s="39" t="s">
        <v>2043</v>
      </c>
      <c r="D871" s="38">
        <v>919893</v>
      </c>
      <c r="E871" s="39" t="s">
        <v>2039</v>
      </c>
      <c r="F871" s="38">
        <v>8263000051</v>
      </c>
      <c r="G871" s="40">
        <v>2920003824</v>
      </c>
      <c r="H871" s="2">
        <v>1499999.5</v>
      </c>
      <c r="I871" s="2"/>
      <c r="J871" s="2">
        <v>269999.90999999997</v>
      </c>
      <c r="K871" s="3">
        <f t="shared" si="16"/>
        <v>1769999.41</v>
      </c>
      <c r="L871" s="41">
        <v>44285.729166666664</v>
      </c>
      <c r="M871" s="39">
        <v>6870067374</v>
      </c>
      <c r="N871" s="39" t="s">
        <v>52</v>
      </c>
      <c r="O871" s="40" t="s">
        <v>2040</v>
      </c>
      <c r="P871" s="41">
        <v>44348</v>
      </c>
      <c r="Q871" s="39" t="s">
        <v>54</v>
      </c>
      <c r="R871" s="68"/>
    </row>
    <row r="872" spans="1:18" s="70" customFormat="1" ht="12.75" customHeight="1" x14ac:dyDescent="0.2">
      <c r="A872" s="38" t="s">
        <v>9263</v>
      </c>
      <c r="B872" s="39" t="s">
        <v>9264</v>
      </c>
      <c r="C872" s="39" t="s">
        <v>9265</v>
      </c>
      <c r="D872" s="38">
        <v>821442</v>
      </c>
      <c r="E872" s="39" t="s">
        <v>1950</v>
      </c>
      <c r="F872" s="38">
        <v>8268006127</v>
      </c>
      <c r="G872" s="40" t="s">
        <v>9266</v>
      </c>
      <c r="H872" s="2">
        <v>1499937.5</v>
      </c>
      <c r="I872" s="2"/>
      <c r="J872" s="2">
        <v>269988.75</v>
      </c>
      <c r="K872" s="3">
        <f t="shared" si="16"/>
        <v>1769926.25</v>
      </c>
      <c r="L872" s="41">
        <v>44531.729166666664</v>
      </c>
      <c r="M872" s="39">
        <v>44254099</v>
      </c>
      <c r="N872" s="39" t="s">
        <v>52</v>
      </c>
      <c r="O872" s="40" t="s">
        <v>9267</v>
      </c>
      <c r="P872" s="41">
        <v>44566</v>
      </c>
      <c r="Q872" s="39" t="s">
        <v>54</v>
      </c>
      <c r="R872" s="68"/>
    </row>
    <row r="873" spans="1:18" s="70" customFormat="1" ht="12.75" customHeight="1" x14ac:dyDescent="0.2">
      <c r="A873" s="38" t="s">
        <v>13699</v>
      </c>
      <c r="B873" s="39" t="s">
        <v>13700</v>
      </c>
      <c r="C873" s="39" t="s">
        <v>13701</v>
      </c>
      <c r="D873" s="38">
        <v>919962</v>
      </c>
      <c r="E873" s="39" t="s">
        <v>6950</v>
      </c>
      <c r="F873" s="38">
        <v>8263000121</v>
      </c>
      <c r="G873" s="40" t="s">
        <v>13702</v>
      </c>
      <c r="H873" s="3">
        <v>1496329.6</v>
      </c>
      <c r="I873" s="3"/>
      <c r="J873" s="2">
        <v>269339.40000000002</v>
      </c>
      <c r="K873" s="3">
        <f t="shared" si="16"/>
        <v>1765669</v>
      </c>
      <c r="L873" s="41">
        <v>44705.729166666664</v>
      </c>
      <c r="M873" s="39">
        <v>6870078775</v>
      </c>
      <c r="N873" s="39" t="s">
        <v>3282</v>
      </c>
      <c r="O873" s="40">
        <v>206292881711</v>
      </c>
      <c r="P873" s="41">
        <v>44741</v>
      </c>
      <c r="Q873" s="42" t="s">
        <v>2417</v>
      </c>
      <c r="R873" s="68"/>
    </row>
    <row r="874" spans="1:18" s="70" customFormat="1" ht="12.75" hidden="1" customHeight="1" x14ac:dyDescent="0.2">
      <c r="A874" s="38" t="s">
        <v>15576</v>
      </c>
      <c r="B874" s="42" t="s">
        <v>15577</v>
      </c>
      <c r="C874" s="42" t="s">
        <v>15578</v>
      </c>
      <c r="D874" s="38">
        <v>821146</v>
      </c>
      <c r="E874" s="42" t="s">
        <v>446</v>
      </c>
      <c r="F874" s="38">
        <v>8268006130</v>
      </c>
      <c r="G874" s="40" t="s">
        <v>15579</v>
      </c>
      <c r="H874" s="3">
        <v>1495859.3</v>
      </c>
      <c r="I874" s="3"/>
      <c r="J874" s="3">
        <v>269254.7</v>
      </c>
      <c r="K874" s="3">
        <f t="shared" si="16"/>
        <v>1765114</v>
      </c>
      <c r="L874" s="41">
        <v>44821.729166666664</v>
      </c>
      <c r="M874" s="39">
        <v>44181846</v>
      </c>
      <c r="N874" s="42" t="s">
        <v>315</v>
      </c>
      <c r="O874" s="42">
        <v>210060015983</v>
      </c>
      <c r="P874" s="60">
        <v>44841</v>
      </c>
      <c r="Q874" s="42" t="s">
        <v>243</v>
      </c>
      <c r="R874" s="68" t="s">
        <v>506</v>
      </c>
    </row>
    <row r="875" spans="1:18" s="70" customFormat="1" ht="12.75" customHeight="1" x14ac:dyDescent="0.2">
      <c r="A875" s="38" t="s">
        <v>2301</v>
      </c>
      <c r="B875" s="39" t="s">
        <v>2302</v>
      </c>
      <c r="C875" s="39" t="s">
        <v>2303</v>
      </c>
      <c r="D875" s="58">
        <v>402300</v>
      </c>
      <c r="E875" s="39" t="s">
        <v>230</v>
      </c>
      <c r="F875" s="38">
        <v>8263000091</v>
      </c>
      <c r="G875" s="40" t="s">
        <v>2304</v>
      </c>
      <c r="H875" s="2">
        <v>1495480</v>
      </c>
      <c r="I875" s="2">
        <v>216.71</v>
      </c>
      <c r="J875" s="2">
        <v>269186.39999999997</v>
      </c>
      <c r="K875" s="3">
        <f t="shared" si="16"/>
        <v>1764883.1099999999</v>
      </c>
      <c r="L875" s="41">
        <v>44287</v>
      </c>
      <c r="M875" s="39">
        <v>6870075317</v>
      </c>
      <c r="N875" s="39" t="s">
        <v>52</v>
      </c>
      <c r="O875" s="40" t="s">
        <v>2232</v>
      </c>
      <c r="P875" s="41">
        <v>44280</v>
      </c>
      <c r="Q875" s="39" t="s">
        <v>54</v>
      </c>
      <c r="R875" s="68"/>
    </row>
    <row r="876" spans="1:18" s="70" customFormat="1" ht="12.75" customHeight="1" x14ac:dyDescent="0.2">
      <c r="A876" s="38" t="s">
        <v>304</v>
      </c>
      <c r="B876" s="39" t="s">
        <v>305</v>
      </c>
      <c r="C876" s="39" t="s">
        <v>306</v>
      </c>
      <c r="D876" s="58">
        <v>503899</v>
      </c>
      <c r="E876" s="39" t="s">
        <v>293</v>
      </c>
      <c r="F876" s="38">
        <v>8263000063</v>
      </c>
      <c r="G876" s="40" t="s">
        <v>307</v>
      </c>
      <c r="H876" s="2">
        <v>1495422</v>
      </c>
      <c r="I876" s="2">
        <v>1322.76</v>
      </c>
      <c r="J876" s="2">
        <v>269175.95999999996</v>
      </c>
      <c r="K876" s="3">
        <f t="shared" si="16"/>
        <v>1765920.72</v>
      </c>
      <c r="L876" s="41">
        <v>44167.729166666664</v>
      </c>
      <c r="M876" s="39">
        <v>6870238663</v>
      </c>
      <c r="N876" s="39" t="s">
        <v>52</v>
      </c>
      <c r="O876" s="40">
        <v>101074000000</v>
      </c>
      <c r="P876" s="41">
        <v>44204</v>
      </c>
      <c r="Q876" s="39" t="s">
        <v>54</v>
      </c>
      <c r="R876" s="68"/>
    </row>
    <row r="877" spans="1:18" s="70" customFormat="1" ht="12.75" customHeight="1" x14ac:dyDescent="0.2">
      <c r="A877" s="38" t="s">
        <v>12125</v>
      </c>
      <c r="B877" s="42" t="s">
        <v>12126</v>
      </c>
      <c r="C877" s="42" t="s">
        <v>12127</v>
      </c>
      <c r="D877" s="38">
        <v>406359</v>
      </c>
      <c r="E877" s="42" t="s">
        <v>7204</v>
      </c>
      <c r="F877" s="38">
        <v>8263000098</v>
      </c>
      <c r="G877" s="40">
        <v>271600034061</v>
      </c>
      <c r="H877" s="3">
        <v>1495300</v>
      </c>
      <c r="I877" s="3"/>
      <c r="J877" s="3">
        <v>269154</v>
      </c>
      <c r="K877" s="3">
        <f t="shared" si="16"/>
        <v>1764454</v>
      </c>
      <c r="L877" s="41">
        <v>44632.729166666664</v>
      </c>
      <c r="M877" s="39">
        <v>6870013256</v>
      </c>
      <c r="N877" s="42" t="s">
        <v>315</v>
      </c>
      <c r="O877" s="42" t="s">
        <v>12128</v>
      </c>
      <c r="P877" s="60">
        <v>44671</v>
      </c>
      <c r="Q877" s="42" t="s">
        <v>243</v>
      </c>
      <c r="R877" s="68"/>
    </row>
    <row r="878" spans="1:18" s="70" customFormat="1" ht="12.75" customHeight="1" x14ac:dyDescent="0.2">
      <c r="A878" s="38" t="s">
        <v>15814</v>
      </c>
      <c r="B878" s="39" t="s">
        <v>15815</v>
      </c>
      <c r="C878" s="39" t="s">
        <v>15816</v>
      </c>
      <c r="D878" s="38">
        <v>124632</v>
      </c>
      <c r="E878" s="39" t="s">
        <v>15807</v>
      </c>
      <c r="F878" s="38">
        <v>8263000238</v>
      </c>
      <c r="G878" s="40" t="s">
        <v>15817</v>
      </c>
      <c r="H878" s="2">
        <v>1494400</v>
      </c>
      <c r="I878" s="2"/>
      <c r="J878" s="2">
        <v>268992</v>
      </c>
      <c r="K878" s="3">
        <f t="shared" si="16"/>
        <v>1763392</v>
      </c>
      <c r="L878" s="41">
        <v>44820.729166666664</v>
      </c>
      <c r="M878" s="39">
        <v>6870240935</v>
      </c>
      <c r="N878" s="39" t="s">
        <v>3282</v>
      </c>
      <c r="O878" s="40" t="s">
        <v>15809</v>
      </c>
      <c r="P878" s="41">
        <v>44874</v>
      </c>
      <c r="Q878" s="42" t="s">
        <v>2417</v>
      </c>
      <c r="R878" s="68"/>
    </row>
    <row r="879" spans="1:18" s="70" customFormat="1" ht="12.75" customHeight="1" x14ac:dyDescent="0.2">
      <c r="A879" s="38" t="s">
        <v>6157</v>
      </c>
      <c r="B879" s="39" t="s">
        <v>6158</v>
      </c>
      <c r="C879" s="39" t="s">
        <v>6159</v>
      </c>
      <c r="D879" s="38">
        <v>821442</v>
      </c>
      <c r="E879" s="39" t="s">
        <v>1950</v>
      </c>
      <c r="F879" s="38">
        <v>8268006127</v>
      </c>
      <c r="G879" s="40" t="s">
        <v>6160</v>
      </c>
      <c r="H879" s="2">
        <v>1491337</v>
      </c>
      <c r="I879" s="2"/>
      <c r="J879" s="2">
        <v>268440.65999999997</v>
      </c>
      <c r="K879" s="3">
        <f t="shared" si="16"/>
        <v>1759777.66</v>
      </c>
      <c r="L879" s="41">
        <v>44440.729166666664</v>
      </c>
      <c r="M879" s="39">
        <v>44139253</v>
      </c>
      <c r="N879" s="39" t="s">
        <v>52</v>
      </c>
      <c r="O879" s="40" t="s">
        <v>6161</v>
      </c>
      <c r="P879" s="41">
        <v>44495</v>
      </c>
      <c r="Q879" s="39" t="s">
        <v>54</v>
      </c>
      <c r="R879" s="68"/>
    </row>
    <row r="880" spans="1:18" s="70" customFormat="1" ht="12.75" customHeight="1" x14ac:dyDescent="0.2">
      <c r="A880" s="38" t="s">
        <v>8916</v>
      </c>
      <c r="B880" s="42" t="s">
        <v>8917</v>
      </c>
      <c r="C880" s="42" t="s">
        <v>8918</v>
      </c>
      <c r="D880" s="58">
        <v>405267</v>
      </c>
      <c r="E880" s="39" t="s">
        <v>1224</v>
      </c>
      <c r="F880" s="38">
        <v>8263000147</v>
      </c>
      <c r="G880" s="40" t="s">
        <v>8326</v>
      </c>
      <c r="H880" s="3">
        <v>1491054.0100000955</v>
      </c>
      <c r="I880" s="3"/>
      <c r="J880" s="3">
        <f>H880*18%</f>
        <v>268389.72180001717</v>
      </c>
      <c r="K880" s="3">
        <f t="shared" si="16"/>
        <v>1759443.7318001126</v>
      </c>
      <c r="L880" s="41">
        <v>44520.729166666664</v>
      </c>
      <c r="M880" s="39">
        <v>6870300600</v>
      </c>
      <c r="N880" s="42" t="s">
        <v>315</v>
      </c>
      <c r="O880" s="42" t="s">
        <v>7431</v>
      </c>
      <c r="P880" s="60">
        <v>44463</v>
      </c>
      <c r="Q880" s="42" t="s">
        <v>243</v>
      </c>
      <c r="R880" s="68"/>
    </row>
    <row r="881" spans="1:18" s="70" customFormat="1" ht="12.75" customHeight="1" x14ac:dyDescent="0.2">
      <c r="A881" s="38" t="s">
        <v>11316</v>
      </c>
      <c r="B881" s="39" t="s">
        <v>11317</v>
      </c>
      <c r="C881" s="39" t="s">
        <v>11318</v>
      </c>
      <c r="D881" s="38">
        <v>919962</v>
      </c>
      <c r="E881" s="39" t="s">
        <v>6950</v>
      </c>
      <c r="F881" s="38">
        <v>8263000121</v>
      </c>
      <c r="G881" s="40" t="s">
        <v>11319</v>
      </c>
      <c r="H881" s="3">
        <v>1490166.94</v>
      </c>
      <c r="I881" s="3"/>
      <c r="J881" s="2">
        <v>268230.06</v>
      </c>
      <c r="K881" s="3">
        <f t="shared" si="16"/>
        <v>1758397</v>
      </c>
      <c r="L881" s="41">
        <v>44601</v>
      </c>
      <c r="M881" s="39">
        <v>6870407365</v>
      </c>
      <c r="N881" s="39" t="s">
        <v>3282</v>
      </c>
      <c r="O881" s="40">
        <v>203162154681</v>
      </c>
      <c r="P881" s="41">
        <v>44637</v>
      </c>
      <c r="Q881" s="42" t="s">
        <v>2417</v>
      </c>
      <c r="R881" s="68"/>
    </row>
    <row r="882" spans="1:18" s="70" customFormat="1" ht="12.75" customHeight="1" x14ac:dyDescent="0.2">
      <c r="A882" s="38" t="s">
        <v>12861</v>
      </c>
      <c r="B882" s="39" t="s">
        <v>12862</v>
      </c>
      <c r="C882" s="39" t="s">
        <v>12863</v>
      </c>
      <c r="D882" s="38">
        <v>821012</v>
      </c>
      <c r="E882" s="39" t="s">
        <v>3527</v>
      </c>
      <c r="F882" s="38">
        <v>8268005947</v>
      </c>
      <c r="G882" s="40" t="s">
        <v>12864</v>
      </c>
      <c r="H882" s="2">
        <v>1489142.0000000002</v>
      </c>
      <c r="I882" s="2"/>
      <c r="J882" s="2">
        <v>268045.56000000006</v>
      </c>
      <c r="K882" s="3">
        <f t="shared" si="16"/>
        <v>1757187.5600000003</v>
      </c>
      <c r="L882" s="41">
        <v>44592.729166666664</v>
      </c>
      <c r="M882" s="39">
        <v>43873025</v>
      </c>
      <c r="N882" s="39" t="s">
        <v>52</v>
      </c>
      <c r="O882" s="40" t="s">
        <v>12860</v>
      </c>
      <c r="P882" s="41">
        <v>44684</v>
      </c>
      <c r="Q882" s="39" t="s">
        <v>54</v>
      </c>
      <c r="R882" s="68"/>
    </row>
    <row r="883" spans="1:18" s="70" customFormat="1" ht="12.75" customHeight="1" x14ac:dyDescent="0.2">
      <c r="A883" s="38" t="s">
        <v>11302</v>
      </c>
      <c r="B883" s="39" t="s">
        <v>11303</v>
      </c>
      <c r="C883" s="39" t="s">
        <v>11304</v>
      </c>
      <c r="D883" s="38">
        <v>821442</v>
      </c>
      <c r="E883" s="39" t="s">
        <v>1950</v>
      </c>
      <c r="F883" s="38">
        <v>8268006127</v>
      </c>
      <c r="G883" s="40" t="s">
        <v>11305</v>
      </c>
      <c r="H883" s="2">
        <v>1487062.5</v>
      </c>
      <c r="I883" s="2"/>
      <c r="J883" s="2">
        <v>267671.25</v>
      </c>
      <c r="K883" s="3">
        <f t="shared" si="16"/>
        <v>1754733.75</v>
      </c>
      <c r="L883" s="41">
        <v>44594.729166666664</v>
      </c>
      <c r="M883" s="39">
        <v>44389124</v>
      </c>
      <c r="N883" s="39" t="s">
        <v>52</v>
      </c>
      <c r="O883" s="40" t="s">
        <v>11306</v>
      </c>
      <c r="P883" s="41">
        <v>44657</v>
      </c>
      <c r="Q883" s="39" t="s">
        <v>54</v>
      </c>
      <c r="R883" s="68"/>
    </row>
    <row r="884" spans="1:18" s="70" customFormat="1" ht="12.75" customHeight="1" x14ac:dyDescent="0.2">
      <c r="A884" s="38" t="s">
        <v>8620</v>
      </c>
      <c r="B884" s="39" t="s">
        <v>8621</v>
      </c>
      <c r="C884" s="39" t="s">
        <v>8622</v>
      </c>
      <c r="D884" s="38">
        <v>821442</v>
      </c>
      <c r="E884" s="39" t="s">
        <v>1950</v>
      </c>
      <c r="F884" s="38">
        <v>8268006127</v>
      </c>
      <c r="G884" s="40" t="s">
        <v>8623</v>
      </c>
      <c r="H884" s="2">
        <v>1487011.0169491526</v>
      </c>
      <c r="I884" s="2"/>
      <c r="J884" s="2">
        <v>267661.98305084743</v>
      </c>
      <c r="K884" s="3">
        <f t="shared" si="16"/>
        <v>1754673</v>
      </c>
      <c r="L884" s="41">
        <v>44470.729166666664</v>
      </c>
      <c r="M884" s="39">
        <v>44209415</v>
      </c>
      <c r="N884" s="39" t="s">
        <v>52</v>
      </c>
      <c r="O884" s="40" t="s">
        <v>8624</v>
      </c>
      <c r="P884" s="41">
        <v>44535</v>
      </c>
      <c r="Q884" s="39" t="s">
        <v>54</v>
      </c>
      <c r="R884" s="68"/>
    </row>
    <row r="885" spans="1:18" s="70" customFormat="1" ht="12.75" customHeight="1" x14ac:dyDescent="0.2">
      <c r="A885" s="38" t="s">
        <v>3093</v>
      </c>
      <c r="B885" s="39" t="s">
        <v>3094</v>
      </c>
      <c r="C885" s="39" t="s">
        <v>3095</v>
      </c>
      <c r="D885" s="38">
        <v>401972</v>
      </c>
      <c r="E885" s="39" t="s">
        <v>842</v>
      </c>
      <c r="F885" s="38">
        <v>8263000049</v>
      </c>
      <c r="G885" s="40" t="s">
        <v>3096</v>
      </c>
      <c r="H885" s="2">
        <v>1483020</v>
      </c>
      <c r="I885" s="2">
        <v>1749.9636</v>
      </c>
      <c r="J885" s="2">
        <v>266943.59999999998</v>
      </c>
      <c r="K885" s="3">
        <f t="shared" si="16"/>
        <v>1751713.5636</v>
      </c>
      <c r="L885" s="41">
        <v>44325.729166666664</v>
      </c>
      <c r="M885" s="39">
        <v>6870110161</v>
      </c>
      <c r="N885" s="39" t="s">
        <v>52</v>
      </c>
      <c r="O885" s="40" t="s">
        <v>3016</v>
      </c>
      <c r="P885" s="41">
        <v>44378</v>
      </c>
      <c r="Q885" s="39" t="s">
        <v>54</v>
      </c>
      <c r="R885" s="68"/>
    </row>
    <row r="886" spans="1:18" s="70" customFormat="1" ht="12.75" customHeight="1" x14ac:dyDescent="0.2">
      <c r="A886" s="38" t="s">
        <v>12156</v>
      </c>
      <c r="B886" s="39" t="s">
        <v>12157</v>
      </c>
      <c r="C886" s="39" t="s">
        <v>12158</v>
      </c>
      <c r="D886" s="38">
        <v>919962</v>
      </c>
      <c r="E886" s="39" t="s">
        <v>6950</v>
      </c>
      <c r="F886" s="38">
        <v>8263000121</v>
      </c>
      <c r="G886" s="40" t="s">
        <v>12159</v>
      </c>
      <c r="H886" s="3">
        <v>1481211.84</v>
      </c>
      <c r="I886" s="3"/>
      <c r="J886" s="2">
        <v>266618.15999999997</v>
      </c>
      <c r="K886" s="3">
        <f t="shared" si="16"/>
        <v>1747830</v>
      </c>
      <c r="L886" s="41">
        <v>44635.729166666664</v>
      </c>
      <c r="M886" s="39">
        <v>6870450897</v>
      </c>
      <c r="N886" s="39" t="s">
        <v>3282</v>
      </c>
      <c r="O886" s="40">
        <v>204190861426</v>
      </c>
      <c r="P886" s="41">
        <v>44671</v>
      </c>
      <c r="Q886" s="42" t="s">
        <v>2417</v>
      </c>
      <c r="R886" s="68"/>
    </row>
    <row r="887" spans="1:18" s="70" customFormat="1" ht="12.75" hidden="1" customHeight="1" x14ac:dyDescent="0.2">
      <c r="A887" s="38" t="s">
        <v>14369</v>
      </c>
      <c r="B887" s="42" t="s">
        <v>14370</v>
      </c>
      <c r="C887" s="42" t="s">
        <v>14371</v>
      </c>
      <c r="D887" s="38">
        <v>121011</v>
      </c>
      <c r="E887" s="42" t="s">
        <v>9221</v>
      </c>
      <c r="F887" s="38">
        <v>8263000180</v>
      </c>
      <c r="G887" s="40" t="s">
        <v>14372</v>
      </c>
      <c r="H887" s="3">
        <v>1476795.72</v>
      </c>
      <c r="I887" s="3"/>
      <c r="J887" s="3">
        <v>265823.28000000003</v>
      </c>
      <c r="K887" s="3">
        <f t="shared" si="16"/>
        <v>1742619</v>
      </c>
      <c r="L887" s="41">
        <v>44723.729166666664</v>
      </c>
      <c r="M887" s="39">
        <v>6870124088</v>
      </c>
      <c r="N887" s="42" t="s">
        <v>315</v>
      </c>
      <c r="O887" s="42" t="s">
        <v>14373</v>
      </c>
      <c r="P887" s="60">
        <v>44759</v>
      </c>
      <c r="Q887" s="42" t="s">
        <v>243</v>
      </c>
      <c r="R887" s="68" t="s">
        <v>506</v>
      </c>
    </row>
    <row r="888" spans="1:18" s="70" customFormat="1" ht="12.75" customHeight="1" x14ac:dyDescent="0.2">
      <c r="A888" s="38" t="s">
        <v>10022</v>
      </c>
      <c r="B888" s="39" t="s">
        <v>10023</v>
      </c>
      <c r="C888" s="39" t="s">
        <v>10024</v>
      </c>
      <c r="D888" s="38">
        <v>821442</v>
      </c>
      <c r="E888" s="39" t="s">
        <v>1950</v>
      </c>
      <c r="F888" s="38">
        <v>8268006127</v>
      </c>
      <c r="G888" s="40" t="s">
        <v>10025</v>
      </c>
      <c r="H888" s="2">
        <v>1475990</v>
      </c>
      <c r="I888" s="2"/>
      <c r="J888" s="2">
        <v>265678.2</v>
      </c>
      <c r="K888" s="3">
        <f t="shared" si="16"/>
        <v>1741668.2</v>
      </c>
      <c r="L888" s="41">
        <v>44564.729166666664</v>
      </c>
      <c r="M888" s="39">
        <v>44308446</v>
      </c>
      <c r="N888" s="39" t="s">
        <v>52</v>
      </c>
      <c r="O888" s="40" t="s">
        <v>10026</v>
      </c>
      <c r="P888" s="41">
        <v>44615</v>
      </c>
      <c r="Q888" s="39" t="s">
        <v>54</v>
      </c>
      <c r="R888" s="68"/>
    </row>
    <row r="889" spans="1:18" s="70" customFormat="1" ht="12.75" customHeight="1" x14ac:dyDescent="0.2">
      <c r="A889" s="38" t="s">
        <v>20485</v>
      </c>
      <c r="B889" s="39" t="s">
        <v>20486</v>
      </c>
      <c r="C889" s="39" t="s">
        <v>20487</v>
      </c>
      <c r="D889" s="38">
        <v>406359</v>
      </c>
      <c r="E889" s="39" t="s">
        <v>19225</v>
      </c>
      <c r="F889" s="38">
        <v>8263000283</v>
      </c>
      <c r="G889" s="40">
        <v>271600049008</v>
      </c>
      <c r="H889" s="2">
        <v>1473500</v>
      </c>
      <c r="I889" s="2"/>
      <c r="J889" s="2">
        <v>265230</v>
      </c>
      <c r="K889" s="3">
        <f t="shared" si="16"/>
        <v>1738730</v>
      </c>
      <c r="L889" s="41">
        <v>45107.729166666664</v>
      </c>
      <c r="M889" s="39">
        <v>1246523770</v>
      </c>
      <c r="N889" s="39" t="s">
        <v>19303</v>
      </c>
      <c r="O889" s="40" t="s">
        <v>20481</v>
      </c>
      <c r="P889" s="41">
        <v>45201</v>
      </c>
      <c r="Q889" s="62" t="s">
        <v>19</v>
      </c>
      <c r="R889" s="68"/>
    </row>
    <row r="890" spans="1:18" s="70" customFormat="1" ht="12.75" customHeight="1" x14ac:dyDescent="0.2">
      <c r="A890" s="38" t="s">
        <v>10302</v>
      </c>
      <c r="B890" s="39" t="s">
        <v>10303</v>
      </c>
      <c r="C890" s="39" t="s">
        <v>10304</v>
      </c>
      <c r="D890" s="38">
        <v>919962</v>
      </c>
      <c r="E890" s="39" t="s">
        <v>6950</v>
      </c>
      <c r="F890" s="38">
        <v>8263000121</v>
      </c>
      <c r="G890" s="40" t="s">
        <v>10305</v>
      </c>
      <c r="H890" s="3">
        <v>1471250</v>
      </c>
      <c r="I890" s="3"/>
      <c r="J890" s="2">
        <v>264825</v>
      </c>
      <c r="K890" s="3">
        <f t="shared" si="16"/>
        <v>1736075</v>
      </c>
      <c r="L890" s="41">
        <v>44578.729166666664</v>
      </c>
      <c r="M890" s="39">
        <v>6870367464</v>
      </c>
      <c r="N890" s="39" t="s">
        <v>3282</v>
      </c>
      <c r="O890" s="40">
        <v>202184826067</v>
      </c>
      <c r="P890" s="41">
        <v>44611</v>
      </c>
      <c r="Q890" s="42" t="s">
        <v>2417</v>
      </c>
      <c r="R890" s="68"/>
    </row>
    <row r="891" spans="1:18" s="70" customFormat="1" ht="12.75" customHeight="1" x14ac:dyDescent="0.2">
      <c r="A891" s="38" t="s">
        <v>1195</v>
      </c>
      <c r="B891" s="39" t="s">
        <v>1196</v>
      </c>
      <c r="C891" s="39" t="s">
        <v>1197</v>
      </c>
      <c r="D891" s="38">
        <v>401972</v>
      </c>
      <c r="E891" s="39" t="s">
        <v>842</v>
      </c>
      <c r="F891" s="38">
        <v>8263000049</v>
      </c>
      <c r="G891" s="40" t="s">
        <v>1198</v>
      </c>
      <c r="H891" s="2">
        <v>1470400</v>
      </c>
      <c r="I891" s="2">
        <v>1301.3040000000001</v>
      </c>
      <c r="J891" s="2">
        <v>264672</v>
      </c>
      <c r="K891" s="3">
        <f t="shared" si="16"/>
        <v>1736373.304</v>
      </c>
      <c r="L891" s="41">
        <v>44252.729166666664</v>
      </c>
      <c r="M891" s="39">
        <v>6870368924</v>
      </c>
      <c r="N891" s="39" t="s">
        <v>52</v>
      </c>
      <c r="O891" s="40" t="s">
        <v>1199</v>
      </c>
      <c r="P891" s="41">
        <v>44292</v>
      </c>
      <c r="Q891" s="39" t="s">
        <v>54</v>
      </c>
      <c r="R891" s="68"/>
    </row>
    <row r="892" spans="1:18" s="70" customFormat="1" ht="12.75" hidden="1" customHeight="1" x14ac:dyDescent="0.2">
      <c r="A892" s="38" t="s">
        <v>8234</v>
      </c>
      <c r="B892" s="42" t="s">
        <v>8235</v>
      </c>
      <c r="C892" s="42" t="s">
        <v>8236</v>
      </c>
      <c r="D892" s="58">
        <v>402300</v>
      </c>
      <c r="E892" s="42" t="s">
        <v>230</v>
      </c>
      <c r="F892" s="38">
        <v>8263000149</v>
      </c>
      <c r="G892" s="40" t="s">
        <v>8237</v>
      </c>
      <c r="H892" s="3">
        <v>1470364.48</v>
      </c>
      <c r="I892" s="3"/>
      <c r="J892" s="3">
        <v>264665.52</v>
      </c>
      <c r="K892" s="3">
        <f t="shared" si="16"/>
        <v>1735030</v>
      </c>
      <c r="L892" s="41">
        <v>44495.729166666664</v>
      </c>
      <c r="M892" s="39">
        <v>6870265117</v>
      </c>
      <c r="N892" s="42" t="s">
        <v>315</v>
      </c>
      <c r="O892" s="42"/>
      <c r="P892" s="60"/>
      <c r="Q892" s="42" t="s">
        <v>243</v>
      </c>
      <c r="R892" s="68" t="s">
        <v>506</v>
      </c>
    </row>
    <row r="893" spans="1:18" s="70" customFormat="1" ht="12.75" customHeight="1" x14ac:dyDescent="0.25">
      <c r="A893" s="38" t="s">
        <v>21942</v>
      </c>
      <c r="B893" s="39" t="s">
        <v>21936</v>
      </c>
      <c r="C893" s="39"/>
      <c r="D893" s="38">
        <v>802047</v>
      </c>
      <c r="E893" s="138" t="s">
        <v>12073</v>
      </c>
      <c r="F893" s="38">
        <v>8262000070</v>
      </c>
      <c r="G893" s="40">
        <v>9255390</v>
      </c>
      <c r="H893" s="2">
        <v>1469593.23</v>
      </c>
      <c r="I893" s="2"/>
      <c r="J893" s="2">
        <v>3470911.77</v>
      </c>
      <c r="K893" s="3">
        <f t="shared" si="16"/>
        <v>4940505</v>
      </c>
      <c r="L893" s="41">
        <v>45208</v>
      </c>
      <c r="M893" s="39"/>
      <c r="N893" s="67" t="s">
        <v>18453</v>
      </c>
      <c r="O893" s="40" t="s">
        <v>21941</v>
      </c>
      <c r="P893" s="41"/>
      <c r="Q893" s="62" t="s">
        <v>21</v>
      </c>
      <c r="R893" s="68"/>
    </row>
    <row r="894" spans="1:18" s="70" customFormat="1" ht="12.75" customHeight="1" x14ac:dyDescent="0.2">
      <c r="A894" s="38" t="s">
        <v>16413</v>
      </c>
      <c r="B894" s="39" t="s">
        <v>16414</v>
      </c>
      <c r="C894" s="39" t="s">
        <v>16415</v>
      </c>
      <c r="D894" s="38">
        <v>812140</v>
      </c>
      <c r="E894" s="42" t="s">
        <v>446</v>
      </c>
      <c r="F894" s="38">
        <v>8268009775</v>
      </c>
      <c r="G894" s="40" t="s">
        <v>16416</v>
      </c>
      <c r="H894" s="2">
        <v>1467394</v>
      </c>
      <c r="I894" s="2"/>
      <c r="J894" s="2">
        <v>0</v>
      </c>
      <c r="K894" s="3">
        <f t="shared" si="16"/>
        <v>1467394</v>
      </c>
      <c r="L894" s="41">
        <v>44882.729166666664</v>
      </c>
      <c r="M894" s="39">
        <v>44344623</v>
      </c>
      <c r="N894" s="39" t="s">
        <v>52</v>
      </c>
      <c r="O894" s="40"/>
      <c r="P894" s="41"/>
      <c r="Q894" s="39" t="s">
        <v>54</v>
      </c>
      <c r="R894" s="68"/>
    </row>
    <row r="895" spans="1:18" s="70" customFormat="1" ht="12.75" customHeight="1" x14ac:dyDescent="0.2">
      <c r="A895" s="38" t="s">
        <v>1298</v>
      </c>
      <c r="B895" s="39" t="s">
        <v>1299</v>
      </c>
      <c r="C895" s="39" t="s">
        <v>1300</v>
      </c>
      <c r="D895" s="38">
        <v>401972</v>
      </c>
      <c r="E895" s="39" t="s">
        <v>842</v>
      </c>
      <c r="F895" s="38">
        <v>8263000049</v>
      </c>
      <c r="G895" s="40" t="s">
        <v>1301</v>
      </c>
      <c r="H895" s="2">
        <v>1460160</v>
      </c>
      <c r="I895" s="2">
        <v>1292.2416000000001</v>
      </c>
      <c r="J895" s="2">
        <v>262828.79999999999</v>
      </c>
      <c r="K895" s="3">
        <f t="shared" si="16"/>
        <v>1724281.0416000001</v>
      </c>
      <c r="L895" s="41">
        <v>44258.729166666664</v>
      </c>
      <c r="M895" s="39">
        <v>6870367096</v>
      </c>
      <c r="N895" s="39" t="s">
        <v>52</v>
      </c>
      <c r="O895" s="40" t="s">
        <v>1254</v>
      </c>
      <c r="P895" s="41">
        <v>44285</v>
      </c>
      <c r="Q895" s="39" t="s">
        <v>54</v>
      </c>
      <c r="R895" s="68"/>
    </row>
    <row r="896" spans="1:18" s="70" customFormat="1" ht="12.75" customHeight="1" x14ac:dyDescent="0.2">
      <c r="A896" s="38" t="s">
        <v>13291</v>
      </c>
      <c r="B896" s="39" t="s">
        <v>13292</v>
      </c>
      <c r="C896" s="39" t="s">
        <v>13293</v>
      </c>
      <c r="D896" s="38">
        <v>919962</v>
      </c>
      <c r="E896" s="39" t="s">
        <v>6950</v>
      </c>
      <c r="F896" s="38">
        <v>8263000121</v>
      </c>
      <c r="G896" s="40" t="s">
        <v>13294</v>
      </c>
      <c r="H896" s="3">
        <v>1458270.4</v>
      </c>
      <c r="I896" s="3"/>
      <c r="J896" s="2">
        <v>262488.59999999998</v>
      </c>
      <c r="K896" s="3">
        <f t="shared" si="16"/>
        <v>1720759</v>
      </c>
      <c r="L896" s="41">
        <v>44681.729166666664</v>
      </c>
      <c r="M896" s="39">
        <v>6870044266</v>
      </c>
      <c r="N896" s="39" t="s">
        <v>3282</v>
      </c>
      <c r="O896" s="40">
        <v>206021050572</v>
      </c>
      <c r="P896" s="41">
        <v>44716</v>
      </c>
      <c r="Q896" s="42" t="s">
        <v>2417</v>
      </c>
      <c r="R896" s="68"/>
    </row>
    <row r="897" spans="1:18" s="70" customFormat="1" ht="12.75" customHeight="1" x14ac:dyDescent="0.2">
      <c r="A897" s="38" t="s">
        <v>9823</v>
      </c>
      <c r="B897" s="42" t="s">
        <v>9824</v>
      </c>
      <c r="C897" s="42" t="s">
        <v>9825</v>
      </c>
      <c r="D897" s="58">
        <v>118480</v>
      </c>
      <c r="E897" s="42" t="s">
        <v>9826</v>
      </c>
      <c r="F897" s="38">
        <v>8263000186</v>
      </c>
      <c r="G897" s="40" t="s">
        <v>9827</v>
      </c>
      <c r="H897" s="3">
        <v>1457917.4</v>
      </c>
      <c r="I897" s="3"/>
      <c r="J897" s="3">
        <v>262425.13199999998</v>
      </c>
      <c r="K897" s="3">
        <f t="shared" si="16"/>
        <v>1720342.5319999999</v>
      </c>
      <c r="L897" s="41">
        <v>44553.729166666664</v>
      </c>
      <c r="M897" s="39">
        <v>6870338620</v>
      </c>
      <c r="N897" s="42" t="s">
        <v>315</v>
      </c>
      <c r="O897" s="42" t="s">
        <v>9828</v>
      </c>
      <c r="P897" s="60">
        <v>44589</v>
      </c>
      <c r="Q897" s="42" t="s">
        <v>243</v>
      </c>
      <c r="R897" s="68"/>
    </row>
    <row r="898" spans="1:18" s="70" customFormat="1" ht="12.75" customHeight="1" x14ac:dyDescent="0.2">
      <c r="A898" s="38">
        <v>172</v>
      </c>
      <c r="B898" s="39" t="s">
        <v>19438</v>
      </c>
      <c r="C898" s="39" t="s">
        <v>19439</v>
      </c>
      <c r="D898" s="38">
        <v>820886</v>
      </c>
      <c r="E898" s="90" t="s">
        <v>10575</v>
      </c>
      <c r="F898" s="38">
        <v>8268009828</v>
      </c>
      <c r="G898" s="40" t="s">
        <v>19440</v>
      </c>
      <c r="H898" s="2">
        <v>1457775.4237288137</v>
      </c>
      <c r="I898" s="2"/>
      <c r="J898" s="2">
        <v>262399.57627118647</v>
      </c>
      <c r="K898" s="3">
        <f t="shared" si="16"/>
        <v>1720175</v>
      </c>
      <c r="L898" s="41">
        <v>45055.729166666664</v>
      </c>
      <c r="M898" s="39">
        <v>160420609</v>
      </c>
      <c r="N898" s="39" t="s">
        <v>8899</v>
      </c>
      <c r="O898" s="40" t="s">
        <v>19441</v>
      </c>
      <c r="P898" s="41">
        <v>45094</v>
      </c>
      <c r="Q898" s="42" t="s">
        <v>8901</v>
      </c>
      <c r="R898" s="68"/>
    </row>
    <row r="899" spans="1:18" s="70" customFormat="1" ht="12.75" hidden="1" customHeight="1" x14ac:dyDescent="0.2">
      <c r="A899" s="38" t="s">
        <v>570</v>
      </c>
      <c r="B899" s="42" t="s">
        <v>571</v>
      </c>
      <c r="C899" s="42" t="s">
        <v>572</v>
      </c>
      <c r="D899" s="38">
        <v>506950</v>
      </c>
      <c r="E899" s="42" t="s">
        <v>503</v>
      </c>
      <c r="F899" s="38">
        <v>8263000072</v>
      </c>
      <c r="G899" s="40" t="s">
        <v>573</v>
      </c>
      <c r="H899" s="3">
        <v>1452024.58</v>
      </c>
      <c r="I899" s="3"/>
      <c r="J899" s="3">
        <v>261364.42440000002</v>
      </c>
      <c r="K899" s="3">
        <f t="shared" si="16"/>
        <v>1713389.0044</v>
      </c>
      <c r="L899" s="41">
        <v>44214.729166666664</v>
      </c>
      <c r="M899" s="39">
        <v>6870329555</v>
      </c>
      <c r="N899" s="42" t="s">
        <v>315</v>
      </c>
      <c r="O899" s="42" t="s">
        <v>574</v>
      </c>
      <c r="P899" s="60">
        <v>44264</v>
      </c>
      <c r="Q899" s="42" t="s">
        <v>243</v>
      </c>
      <c r="R899" s="68" t="s">
        <v>506</v>
      </c>
    </row>
    <row r="900" spans="1:18" s="70" customFormat="1" ht="12.75" hidden="1" customHeight="1" x14ac:dyDescent="0.2">
      <c r="A900" s="38" t="s">
        <v>3247</v>
      </c>
      <c r="B900" s="42" t="s">
        <v>3248</v>
      </c>
      <c r="C900" s="42" t="s">
        <v>3249</v>
      </c>
      <c r="D900" s="58">
        <v>402300</v>
      </c>
      <c r="E900" s="42" t="s">
        <v>230</v>
      </c>
      <c r="F900" s="38">
        <v>8263000114</v>
      </c>
      <c r="G900" s="40" t="s">
        <v>3250</v>
      </c>
      <c r="H900" s="3">
        <v>1451382.43</v>
      </c>
      <c r="I900" s="3"/>
      <c r="J900" s="3">
        <v>261248.83739999999</v>
      </c>
      <c r="K900" s="3">
        <f t="shared" si="16"/>
        <v>1712631.2674</v>
      </c>
      <c r="L900" s="41">
        <v>44355.729166666664</v>
      </c>
      <c r="M900" s="39">
        <v>6870114673</v>
      </c>
      <c r="N900" s="42" t="s">
        <v>315</v>
      </c>
      <c r="O900" s="42" t="s">
        <v>3207</v>
      </c>
      <c r="P900" s="60">
        <v>44341</v>
      </c>
      <c r="Q900" s="42" t="s">
        <v>243</v>
      </c>
      <c r="R900" s="68" t="s">
        <v>506</v>
      </c>
    </row>
    <row r="901" spans="1:18" s="70" customFormat="1" ht="12.75" customHeight="1" x14ac:dyDescent="0.2">
      <c r="A901" s="38" t="s">
        <v>13033</v>
      </c>
      <c r="B901" s="42" t="s">
        <v>13034</v>
      </c>
      <c r="C901" s="42" t="s">
        <v>13035</v>
      </c>
      <c r="D901" s="38">
        <v>300286</v>
      </c>
      <c r="E901" s="42" t="s">
        <v>3944</v>
      </c>
      <c r="F901" s="38">
        <v>8263000075</v>
      </c>
      <c r="G901" s="40">
        <v>712735453</v>
      </c>
      <c r="H901" s="3">
        <v>1450000</v>
      </c>
      <c r="I901" s="3"/>
      <c r="J901" s="3">
        <v>261000</v>
      </c>
      <c r="K901" s="3">
        <f t="shared" si="16"/>
        <v>1711000</v>
      </c>
      <c r="L901" s="41">
        <v>44646.729166666664</v>
      </c>
      <c r="M901" s="39">
        <v>6870034664</v>
      </c>
      <c r="N901" s="42" t="s">
        <v>315</v>
      </c>
      <c r="O901" s="42" t="s">
        <v>12993</v>
      </c>
      <c r="P901" s="60">
        <v>44686</v>
      </c>
      <c r="Q901" s="42" t="s">
        <v>243</v>
      </c>
      <c r="R901" s="68"/>
    </row>
    <row r="902" spans="1:18" s="70" customFormat="1" ht="12.75" customHeight="1" x14ac:dyDescent="0.2">
      <c r="A902" s="38" t="s">
        <v>3736</v>
      </c>
      <c r="B902" s="39" t="s">
        <v>3737</v>
      </c>
      <c r="C902" s="39" t="s">
        <v>3738</v>
      </c>
      <c r="D902" s="38">
        <v>401972</v>
      </c>
      <c r="E902" s="39" t="s">
        <v>842</v>
      </c>
      <c r="F902" s="38">
        <v>8263000049</v>
      </c>
      <c r="G902" s="40" t="s">
        <v>3739</v>
      </c>
      <c r="H902" s="2">
        <v>1449600</v>
      </c>
      <c r="I902" s="2">
        <v>1710.528</v>
      </c>
      <c r="J902" s="2">
        <v>260928</v>
      </c>
      <c r="K902" s="3">
        <f t="shared" ref="K902:K965" si="17">SUM(H902:J902)</f>
        <v>1712238.5279999999</v>
      </c>
      <c r="L902" s="41">
        <v>44361.729166666664</v>
      </c>
      <c r="M902" s="39">
        <v>6870125324</v>
      </c>
      <c r="N902" s="39" t="s">
        <v>52</v>
      </c>
      <c r="O902" s="40" t="s">
        <v>3727</v>
      </c>
      <c r="P902" s="41">
        <v>44397</v>
      </c>
      <c r="Q902" s="39" t="s">
        <v>54</v>
      </c>
      <c r="R902" s="68"/>
    </row>
    <row r="903" spans="1:18" s="70" customFormat="1" ht="12.75" customHeight="1" x14ac:dyDescent="0.2">
      <c r="A903" s="38" t="s">
        <v>3740</v>
      </c>
      <c r="B903" s="39" t="s">
        <v>3741</v>
      </c>
      <c r="C903" s="39" t="s">
        <v>3742</v>
      </c>
      <c r="D903" s="38">
        <v>401972</v>
      </c>
      <c r="E903" s="39" t="s">
        <v>842</v>
      </c>
      <c r="F903" s="38">
        <v>8263000049</v>
      </c>
      <c r="G903" s="40" t="s">
        <v>3743</v>
      </c>
      <c r="H903" s="2">
        <v>1449600</v>
      </c>
      <c r="I903" s="2">
        <v>1710.528</v>
      </c>
      <c r="J903" s="2">
        <v>260928</v>
      </c>
      <c r="K903" s="3">
        <f t="shared" si="17"/>
        <v>1712238.5279999999</v>
      </c>
      <c r="L903" s="41">
        <v>44361.729166666664</v>
      </c>
      <c r="M903" s="39">
        <v>6870125338</v>
      </c>
      <c r="N903" s="39" t="s">
        <v>52</v>
      </c>
      <c r="O903" s="40" t="s">
        <v>3727</v>
      </c>
      <c r="P903" s="41">
        <v>44397</v>
      </c>
      <c r="Q903" s="39" t="s">
        <v>54</v>
      </c>
      <c r="R903" s="68"/>
    </row>
    <row r="904" spans="1:18" s="70" customFormat="1" ht="12.75" customHeight="1" x14ac:dyDescent="0.2">
      <c r="A904" s="38" t="s">
        <v>3744</v>
      </c>
      <c r="B904" s="39" t="s">
        <v>3745</v>
      </c>
      <c r="C904" s="39" t="s">
        <v>3746</v>
      </c>
      <c r="D904" s="38">
        <v>401972</v>
      </c>
      <c r="E904" s="39" t="s">
        <v>842</v>
      </c>
      <c r="F904" s="38">
        <v>8263000049</v>
      </c>
      <c r="G904" s="40" t="s">
        <v>3747</v>
      </c>
      <c r="H904" s="2">
        <v>1449600</v>
      </c>
      <c r="I904" s="2">
        <v>1710.528</v>
      </c>
      <c r="J904" s="2">
        <v>260928</v>
      </c>
      <c r="K904" s="3">
        <f t="shared" si="17"/>
        <v>1712238.5279999999</v>
      </c>
      <c r="L904" s="41">
        <v>44361.729166666664</v>
      </c>
      <c r="M904" s="39">
        <v>6870125348</v>
      </c>
      <c r="N904" s="39" t="s">
        <v>52</v>
      </c>
      <c r="O904" s="40" t="s">
        <v>3727</v>
      </c>
      <c r="P904" s="41">
        <v>44397</v>
      </c>
      <c r="Q904" s="39" t="s">
        <v>54</v>
      </c>
      <c r="R904" s="68"/>
    </row>
    <row r="905" spans="1:18" s="70" customFormat="1" ht="12.75" customHeight="1" x14ac:dyDescent="0.2">
      <c r="A905" s="38" t="s">
        <v>4267</v>
      </c>
      <c r="B905" s="39" t="s">
        <v>4268</v>
      </c>
      <c r="C905" s="39" t="s">
        <v>4269</v>
      </c>
      <c r="D905" s="38">
        <v>401972</v>
      </c>
      <c r="E905" s="39" t="s">
        <v>842</v>
      </c>
      <c r="F905" s="38">
        <v>8263000049</v>
      </c>
      <c r="G905" s="40" t="s">
        <v>4270</v>
      </c>
      <c r="H905" s="2">
        <v>1449600</v>
      </c>
      <c r="I905" s="2">
        <v>1710.998</v>
      </c>
      <c r="J905" s="2">
        <v>260928</v>
      </c>
      <c r="K905" s="3">
        <f t="shared" si="17"/>
        <v>1712238.9979999999</v>
      </c>
      <c r="L905" s="41">
        <v>44369.729166666664</v>
      </c>
      <c r="M905" s="39">
        <v>6870145051</v>
      </c>
      <c r="N905" s="39" t="s">
        <v>52</v>
      </c>
      <c r="O905" s="40" t="s">
        <v>4271</v>
      </c>
      <c r="P905" s="41">
        <v>44413</v>
      </c>
      <c r="Q905" s="39" t="s">
        <v>54</v>
      </c>
      <c r="R905" s="68"/>
    </row>
    <row r="906" spans="1:18" s="70" customFormat="1" ht="12.75" customHeight="1" x14ac:dyDescent="0.2">
      <c r="A906" s="38" t="s">
        <v>4272</v>
      </c>
      <c r="B906" s="39" t="s">
        <v>4273</v>
      </c>
      <c r="C906" s="39" t="s">
        <v>4274</v>
      </c>
      <c r="D906" s="38">
        <v>401972</v>
      </c>
      <c r="E906" s="39" t="s">
        <v>842</v>
      </c>
      <c r="F906" s="38">
        <v>8263000049</v>
      </c>
      <c r="G906" s="40" t="s">
        <v>4275</v>
      </c>
      <c r="H906" s="2">
        <v>1449600</v>
      </c>
      <c r="I906" s="2">
        <v>1710.998</v>
      </c>
      <c r="J906" s="2">
        <v>260928</v>
      </c>
      <c r="K906" s="3">
        <f t="shared" si="17"/>
        <v>1712238.9979999999</v>
      </c>
      <c r="L906" s="41">
        <v>44369.729166666664</v>
      </c>
      <c r="M906" s="39">
        <v>6870145096</v>
      </c>
      <c r="N906" s="39" t="s">
        <v>52</v>
      </c>
      <c r="O906" s="40" t="s">
        <v>4276</v>
      </c>
      <c r="P906" s="41">
        <v>44412</v>
      </c>
      <c r="Q906" s="39" t="s">
        <v>54</v>
      </c>
      <c r="R906" s="68"/>
    </row>
    <row r="907" spans="1:18" s="70" customFormat="1" ht="12.75" customHeight="1" x14ac:dyDescent="0.2">
      <c r="A907" s="38" t="s">
        <v>4300</v>
      </c>
      <c r="B907" s="39" t="s">
        <v>4301</v>
      </c>
      <c r="C907" s="39" t="s">
        <v>4302</v>
      </c>
      <c r="D907" s="38">
        <v>401972</v>
      </c>
      <c r="E907" s="39" t="s">
        <v>842</v>
      </c>
      <c r="F907" s="38">
        <v>8263000049</v>
      </c>
      <c r="G907" s="40" t="s">
        <v>4303</v>
      </c>
      <c r="H907" s="2">
        <v>1449600</v>
      </c>
      <c r="I907" s="2">
        <v>1710.528</v>
      </c>
      <c r="J907" s="2">
        <v>260928</v>
      </c>
      <c r="K907" s="3">
        <f t="shared" si="17"/>
        <v>1712238.5279999999</v>
      </c>
      <c r="L907" s="41">
        <v>44364.729166666664</v>
      </c>
      <c r="M907" s="39">
        <v>6870145529</v>
      </c>
      <c r="N907" s="39" t="s">
        <v>52</v>
      </c>
      <c r="O907" s="40" t="s">
        <v>4271</v>
      </c>
      <c r="P907" s="41">
        <v>44413</v>
      </c>
      <c r="Q907" s="39" t="s">
        <v>54</v>
      </c>
      <c r="R907" s="68"/>
    </row>
    <row r="908" spans="1:18" s="70" customFormat="1" ht="12.75" customHeight="1" x14ac:dyDescent="0.2">
      <c r="A908" s="38" t="s">
        <v>5456</v>
      </c>
      <c r="B908" s="39" t="s">
        <v>5457</v>
      </c>
      <c r="C908" s="39" t="s">
        <v>5458</v>
      </c>
      <c r="D908" s="38">
        <v>401972</v>
      </c>
      <c r="E908" s="39" t="s">
        <v>842</v>
      </c>
      <c r="F908" s="38">
        <v>8263000049</v>
      </c>
      <c r="G908" s="40" t="s">
        <v>5459</v>
      </c>
      <c r="H908" s="2">
        <v>1449600</v>
      </c>
      <c r="I908" s="2">
        <v>0</v>
      </c>
      <c r="J908" s="2">
        <v>260928</v>
      </c>
      <c r="K908" s="3">
        <f t="shared" si="17"/>
        <v>1710528</v>
      </c>
      <c r="L908" s="41">
        <v>44382.729166666664</v>
      </c>
      <c r="M908" s="39">
        <v>6870187414</v>
      </c>
      <c r="N908" s="39" t="s">
        <v>52</v>
      </c>
      <c r="O908" s="40" t="s">
        <v>5442</v>
      </c>
      <c r="P908" s="41">
        <v>44444</v>
      </c>
      <c r="Q908" s="39" t="s">
        <v>54</v>
      </c>
      <c r="R908" s="68"/>
    </row>
    <row r="909" spans="1:18" s="70" customFormat="1" ht="12.75" customHeight="1" x14ac:dyDescent="0.2">
      <c r="A909" s="38" t="s">
        <v>5579</v>
      </c>
      <c r="B909" s="39" t="s">
        <v>5580</v>
      </c>
      <c r="C909" s="39" t="s">
        <v>5581</v>
      </c>
      <c r="D909" s="38">
        <v>401972</v>
      </c>
      <c r="E909" s="39" t="s">
        <v>842</v>
      </c>
      <c r="F909" s="38">
        <v>8263000049</v>
      </c>
      <c r="G909" s="40" t="s">
        <v>5582</v>
      </c>
      <c r="H909" s="2">
        <v>1449600</v>
      </c>
      <c r="I909" s="2">
        <v>0</v>
      </c>
      <c r="J909" s="2">
        <v>260928</v>
      </c>
      <c r="K909" s="3">
        <f t="shared" si="17"/>
        <v>1710528</v>
      </c>
      <c r="L909" s="41">
        <v>44397.729166666664</v>
      </c>
      <c r="M909" s="39">
        <v>6870190071</v>
      </c>
      <c r="N909" s="39" t="s">
        <v>52</v>
      </c>
      <c r="O909" s="40" t="s">
        <v>5472</v>
      </c>
      <c r="P909" s="41">
        <v>44449</v>
      </c>
      <c r="Q909" s="39" t="s">
        <v>54</v>
      </c>
      <c r="R909" s="68"/>
    </row>
    <row r="910" spans="1:18" s="70" customFormat="1" ht="12.75" customHeight="1" x14ac:dyDescent="0.2">
      <c r="A910" s="38" t="s">
        <v>5583</v>
      </c>
      <c r="B910" s="39" t="s">
        <v>5584</v>
      </c>
      <c r="C910" s="39" t="s">
        <v>5585</v>
      </c>
      <c r="D910" s="38">
        <v>401972</v>
      </c>
      <c r="E910" s="39" t="s">
        <v>842</v>
      </c>
      <c r="F910" s="38">
        <v>8263000049</v>
      </c>
      <c r="G910" s="40" t="s">
        <v>5586</v>
      </c>
      <c r="H910" s="2">
        <v>1449600</v>
      </c>
      <c r="I910" s="2">
        <v>0</v>
      </c>
      <c r="J910" s="2">
        <v>260928</v>
      </c>
      <c r="K910" s="3">
        <f t="shared" si="17"/>
        <v>1710528</v>
      </c>
      <c r="L910" s="41">
        <v>44385.729166666664</v>
      </c>
      <c r="M910" s="39">
        <v>6870190317</v>
      </c>
      <c r="N910" s="39" t="s">
        <v>52</v>
      </c>
      <c r="O910" s="40" t="s">
        <v>5587</v>
      </c>
      <c r="P910" s="41">
        <v>44449</v>
      </c>
      <c r="Q910" s="39" t="s">
        <v>54</v>
      </c>
      <c r="R910" s="68"/>
    </row>
    <row r="911" spans="1:18" s="70" customFormat="1" ht="12.75" customHeight="1" x14ac:dyDescent="0.2">
      <c r="A911" s="38" t="s">
        <v>5588</v>
      </c>
      <c r="B911" s="39" t="s">
        <v>5589</v>
      </c>
      <c r="C911" s="39" t="s">
        <v>5590</v>
      </c>
      <c r="D911" s="38">
        <v>401972</v>
      </c>
      <c r="E911" s="39" t="s">
        <v>842</v>
      </c>
      <c r="F911" s="38">
        <v>8263000049</v>
      </c>
      <c r="G911" s="40" t="s">
        <v>5591</v>
      </c>
      <c r="H911" s="2">
        <v>1449600</v>
      </c>
      <c r="I911" s="2">
        <v>0</v>
      </c>
      <c r="J911" s="2">
        <v>260928</v>
      </c>
      <c r="K911" s="3">
        <f t="shared" si="17"/>
        <v>1710528</v>
      </c>
      <c r="L911" s="41">
        <v>44380.729166666664</v>
      </c>
      <c r="M911" s="39">
        <v>6870190339</v>
      </c>
      <c r="N911" s="39" t="s">
        <v>52</v>
      </c>
      <c r="O911" s="40" t="s">
        <v>5587</v>
      </c>
      <c r="P911" s="41">
        <v>44449</v>
      </c>
      <c r="Q911" s="39" t="s">
        <v>54</v>
      </c>
      <c r="R911" s="68"/>
    </row>
    <row r="912" spans="1:18" s="70" customFormat="1" ht="12.75" customHeight="1" x14ac:dyDescent="0.2">
      <c r="A912" s="38" t="s">
        <v>6316</v>
      </c>
      <c r="B912" s="39" t="s">
        <v>6317</v>
      </c>
      <c r="C912" s="39" t="s">
        <v>6318</v>
      </c>
      <c r="D912" s="38">
        <v>401972</v>
      </c>
      <c r="E912" s="39" t="s">
        <v>842</v>
      </c>
      <c r="F912" s="38">
        <v>8263000049</v>
      </c>
      <c r="G912" s="40" t="s">
        <v>6319</v>
      </c>
      <c r="H912" s="2">
        <v>1449600</v>
      </c>
      <c r="I912" s="2">
        <v>0</v>
      </c>
      <c r="J912" s="2">
        <v>260928</v>
      </c>
      <c r="K912" s="3">
        <f t="shared" si="17"/>
        <v>1710528</v>
      </c>
      <c r="L912" s="41">
        <v>44391.729166666664</v>
      </c>
      <c r="M912" s="39">
        <v>6870208519</v>
      </c>
      <c r="N912" s="39" t="s">
        <v>52</v>
      </c>
      <c r="O912" s="40"/>
      <c r="P912" s="41"/>
      <c r="Q912" s="39" t="s">
        <v>54</v>
      </c>
      <c r="R912" s="68"/>
    </row>
    <row r="913" spans="1:18" s="70" customFormat="1" ht="12.75" customHeight="1" x14ac:dyDescent="0.2">
      <c r="A913" s="38" t="s">
        <v>6320</v>
      </c>
      <c r="B913" s="39" t="s">
        <v>6321</v>
      </c>
      <c r="C913" s="39" t="s">
        <v>6322</v>
      </c>
      <c r="D913" s="38">
        <v>401972</v>
      </c>
      <c r="E913" s="39" t="s">
        <v>842</v>
      </c>
      <c r="F913" s="38">
        <v>8263000049</v>
      </c>
      <c r="G913" s="40" t="s">
        <v>6323</v>
      </c>
      <c r="H913" s="2">
        <v>1449600</v>
      </c>
      <c r="I913" s="2">
        <v>0</v>
      </c>
      <c r="J913" s="2">
        <v>260928</v>
      </c>
      <c r="K913" s="3">
        <f t="shared" si="17"/>
        <v>1710528</v>
      </c>
      <c r="L913" s="41">
        <v>44418.729166666664</v>
      </c>
      <c r="M913" s="39">
        <v>6870208526</v>
      </c>
      <c r="N913" s="39" t="s">
        <v>52</v>
      </c>
      <c r="O913" s="40"/>
      <c r="P913" s="41"/>
      <c r="Q913" s="39" t="s">
        <v>54</v>
      </c>
      <c r="R913" s="68"/>
    </row>
    <row r="914" spans="1:18" s="70" customFormat="1" ht="12.75" customHeight="1" x14ac:dyDescent="0.2">
      <c r="A914" s="38" t="s">
        <v>6324</v>
      </c>
      <c r="B914" s="39" t="s">
        <v>6325</v>
      </c>
      <c r="C914" s="39" t="s">
        <v>6326</v>
      </c>
      <c r="D914" s="38">
        <v>401972</v>
      </c>
      <c r="E914" s="39" t="s">
        <v>842</v>
      </c>
      <c r="F914" s="38">
        <v>8263000049</v>
      </c>
      <c r="G914" s="40" t="s">
        <v>6327</v>
      </c>
      <c r="H914" s="2">
        <v>1449600</v>
      </c>
      <c r="I914" s="2">
        <v>0</v>
      </c>
      <c r="J914" s="2">
        <v>260928</v>
      </c>
      <c r="K914" s="3">
        <f t="shared" si="17"/>
        <v>1710528</v>
      </c>
      <c r="L914" s="41">
        <v>44414.729166666664</v>
      </c>
      <c r="M914" s="39">
        <v>6870208565</v>
      </c>
      <c r="N914" s="39" t="s">
        <v>52</v>
      </c>
      <c r="O914" s="40"/>
      <c r="P914" s="41"/>
      <c r="Q914" s="39" t="s">
        <v>54</v>
      </c>
      <c r="R914" s="68"/>
    </row>
    <row r="915" spans="1:18" s="70" customFormat="1" ht="12.75" customHeight="1" x14ac:dyDescent="0.2">
      <c r="A915" s="38" t="s">
        <v>1326</v>
      </c>
      <c r="B915" s="39" t="s">
        <v>1327</v>
      </c>
      <c r="C915" s="39" t="s">
        <v>1328</v>
      </c>
      <c r="D915" s="58">
        <v>405267</v>
      </c>
      <c r="E915" s="39" t="s">
        <v>1224</v>
      </c>
      <c r="F915" s="38">
        <v>8263000083</v>
      </c>
      <c r="G915" s="40" t="s">
        <v>1329</v>
      </c>
      <c r="H915" s="2">
        <v>1449227</v>
      </c>
      <c r="I915" s="2">
        <v>1282.57</v>
      </c>
      <c r="J915" s="2">
        <v>260860.86</v>
      </c>
      <c r="K915" s="3">
        <f t="shared" si="17"/>
        <v>1711370.4300000002</v>
      </c>
      <c r="L915" s="41">
        <v>44263.729166666664</v>
      </c>
      <c r="M915" s="39">
        <v>6870015374</v>
      </c>
      <c r="N915" s="39" t="s">
        <v>52</v>
      </c>
      <c r="O915" s="40" t="s">
        <v>1330</v>
      </c>
      <c r="P915" s="41">
        <v>44307</v>
      </c>
      <c r="Q915" s="39" t="s">
        <v>54</v>
      </c>
      <c r="R915" s="68"/>
    </row>
    <row r="916" spans="1:18" s="70" customFormat="1" ht="12.75" customHeight="1" x14ac:dyDescent="0.2">
      <c r="A916" s="38" t="s">
        <v>15951</v>
      </c>
      <c r="B916" s="39" t="s">
        <v>15952</v>
      </c>
      <c r="C916" s="39" t="s">
        <v>15953</v>
      </c>
      <c r="D916" s="38">
        <v>124632</v>
      </c>
      <c r="E916" s="39" t="s">
        <v>15807</v>
      </c>
      <c r="F916" s="38">
        <v>8263000238</v>
      </c>
      <c r="G916" s="40" t="s">
        <v>15954</v>
      </c>
      <c r="H916" s="2">
        <v>1448400</v>
      </c>
      <c r="I916" s="2"/>
      <c r="J916" s="2">
        <v>260712</v>
      </c>
      <c r="K916" s="3">
        <f t="shared" si="17"/>
        <v>1709112</v>
      </c>
      <c r="L916" s="41">
        <v>44819.729166666664</v>
      </c>
      <c r="M916" s="39">
        <v>6870244642</v>
      </c>
      <c r="N916" s="39" t="s">
        <v>3282</v>
      </c>
      <c r="O916" s="40" t="s">
        <v>15863</v>
      </c>
      <c r="P916" s="41">
        <v>44876</v>
      </c>
      <c r="Q916" s="42" t="s">
        <v>2417</v>
      </c>
      <c r="R916" s="68"/>
    </row>
    <row r="917" spans="1:18" s="70" customFormat="1" ht="12.75" customHeight="1" x14ac:dyDescent="0.2">
      <c r="A917" s="38" t="s">
        <v>8428</v>
      </c>
      <c r="B917" s="39" t="s">
        <v>8429</v>
      </c>
      <c r="C917" s="39" t="s">
        <v>8430</v>
      </c>
      <c r="D917" s="38">
        <v>812140</v>
      </c>
      <c r="E917" s="42" t="s">
        <v>446</v>
      </c>
      <c r="F917" s="38">
        <v>8268005598</v>
      </c>
      <c r="G917" s="40" t="s">
        <v>8431</v>
      </c>
      <c r="H917" s="2">
        <v>1447064.4067796611</v>
      </c>
      <c r="I917" s="3"/>
      <c r="J917" s="2">
        <v>260471.59322033898</v>
      </c>
      <c r="K917" s="3">
        <f t="shared" si="17"/>
        <v>1707536</v>
      </c>
      <c r="L917" s="41">
        <v>44509.729166666664</v>
      </c>
      <c r="M917" s="39">
        <v>44197684</v>
      </c>
      <c r="N917" s="39" t="s">
        <v>52</v>
      </c>
      <c r="O917" s="40" t="s">
        <v>8432</v>
      </c>
      <c r="P917" s="41">
        <v>44266</v>
      </c>
      <c r="Q917" s="39" t="s">
        <v>54</v>
      </c>
      <c r="R917" s="68"/>
    </row>
    <row r="918" spans="1:18" s="70" customFormat="1" ht="12.75" customHeight="1" x14ac:dyDescent="0.2">
      <c r="A918" s="38">
        <v>288</v>
      </c>
      <c r="B918" s="39" t="s">
        <v>16255</v>
      </c>
      <c r="C918" s="39" t="s">
        <v>16256</v>
      </c>
      <c r="D918" s="58">
        <v>118480</v>
      </c>
      <c r="E918" s="39" t="s">
        <v>9826</v>
      </c>
      <c r="F918" s="38">
        <v>8263000261</v>
      </c>
      <c r="G918" s="40" t="s">
        <v>16257</v>
      </c>
      <c r="H918" s="2">
        <v>1446410</v>
      </c>
      <c r="I918" s="2"/>
      <c r="J918" s="2">
        <v>260353.8</v>
      </c>
      <c r="K918" s="3">
        <f t="shared" si="17"/>
        <v>1706763.8</v>
      </c>
      <c r="L918" s="41">
        <v>44838.729166666664</v>
      </c>
      <c r="M918" s="39">
        <v>6870277006</v>
      </c>
      <c r="N918" s="39" t="s">
        <v>8899</v>
      </c>
      <c r="O918" s="40" t="s">
        <v>16258</v>
      </c>
      <c r="P918" s="41">
        <v>44900</v>
      </c>
      <c r="Q918" s="42" t="s">
        <v>8901</v>
      </c>
      <c r="R918" s="68"/>
    </row>
    <row r="919" spans="1:18" s="70" customFormat="1" ht="12.75" customHeight="1" x14ac:dyDescent="0.2">
      <c r="A919" s="38" t="s">
        <v>4285</v>
      </c>
      <c r="B919" s="42" t="s">
        <v>4286</v>
      </c>
      <c r="C919" s="42" t="s">
        <v>4287</v>
      </c>
      <c r="D919" s="38">
        <v>130170</v>
      </c>
      <c r="E919" s="42" t="s">
        <v>1687</v>
      </c>
      <c r="F919" s="38">
        <v>8263000096</v>
      </c>
      <c r="G919" s="40">
        <v>4601022612</v>
      </c>
      <c r="H919" s="3">
        <v>1445000</v>
      </c>
      <c r="I919" s="3"/>
      <c r="J919" s="3">
        <v>202300</v>
      </c>
      <c r="K919" s="3">
        <f t="shared" si="17"/>
        <v>1647300</v>
      </c>
      <c r="L919" s="41">
        <v>44376.729166666664</v>
      </c>
      <c r="M919" s="39">
        <v>6870148179</v>
      </c>
      <c r="N919" s="42" t="s">
        <v>315</v>
      </c>
      <c r="O919" s="42" t="s">
        <v>4288</v>
      </c>
      <c r="P919" s="60">
        <v>44411</v>
      </c>
      <c r="Q919" s="42" t="s">
        <v>243</v>
      </c>
      <c r="R919" s="68"/>
    </row>
    <row r="920" spans="1:18" s="70" customFormat="1" ht="12.75" customHeight="1" x14ac:dyDescent="0.2">
      <c r="A920" s="38" t="s">
        <v>4293</v>
      </c>
      <c r="B920" s="42" t="s">
        <v>4294</v>
      </c>
      <c r="C920" s="42" t="s">
        <v>4295</v>
      </c>
      <c r="D920" s="38">
        <v>130170</v>
      </c>
      <c r="E920" s="42" t="s">
        <v>1687</v>
      </c>
      <c r="F920" s="38">
        <v>8263000096</v>
      </c>
      <c r="G920" s="40">
        <v>4601022580</v>
      </c>
      <c r="H920" s="3">
        <v>1445000</v>
      </c>
      <c r="I920" s="3"/>
      <c r="J920" s="3">
        <v>202300</v>
      </c>
      <c r="K920" s="3">
        <f t="shared" si="17"/>
        <v>1647300</v>
      </c>
      <c r="L920" s="41">
        <v>44376.729166666664</v>
      </c>
      <c r="M920" s="39">
        <v>6870148350</v>
      </c>
      <c r="N920" s="42" t="s">
        <v>315</v>
      </c>
      <c r="O920" s="42" t="s">
        <v>4288</v>
      </c>
      <c r="P920" s="60">
        <v>44411</v>
      </c>
      <c r="Q920" s="42" t="s">
        <v>243</v>
      </c>
      <c r="R920" s="68"/>
    </row>
    <row r="921" spans="1:18" s="70" customFormat="1" ht="12.75" hidden="1" customHeight="1" x14ac:dyDescent="0.2">
      <c r="A921" s="38" t="s">
        <v>3239</v>
      </c>
      <c r="B921" s="42" t="s">
        <v>3240</v>
      </c>
      <c r="C921" s="42" t="s">
        <v>3241</v>
      </c>
      <c r="D921" s="58">
        <v>402300</v>
      </c>
      <c r="E921" s="42" t="s">
        <v>230</v>
      </c>
      <c r="F921" s="38">
        <v>8263000114</v>
      </c>
      <c r="G921" s="40" t="s">
        <v>3242</v>
      </c>
      <c r="H921" s="3">
        <v>1444817.87</v>
      </c>
      <c r="I921" s="3"/>
      <c r="J921" s="3">
        <v>260067.21660000001</v>
      </c>
      <c r="K921" s="3">
        <f t="shared" si="17"/>
        <v>1704885.0866</v>
      </c>
      <c r="L921" s="41">
        <v>44355.729166666664</v>
      </c>
      <c r="M921" s="39">
        <v>6870116818</v>
      </c>
      <c r="N921" s="42" t="s">
        <v>315</v>
      </c>
      <c r="O921" s="42" t="s">
        <v>3207</v>
      </c>
      <c r="P921" s="60">
        <v>44341</v>
      </c>
      <c r="Q921" s="42" t="s">
        <v>243</v>
      </c>
      <c r="R921" s="68" t="s">
        <v>506</v>
      </c>
    </row>
    <row r="922" spans="1:18" s="70" customFormat="1" ht="12.75" customHeight="1" x14ac:dyDescent="0.2">
      <c r="A922" s="38" t="s">
        <v>10253</v>
      </c>
      <c r="B922" s="39" t="s">
        <v>10254</v>
      </c>
      <c r="C922" s="39" t="s">
        <v>10255</v>
      </c>
      <c r="D922" s="38">
        <v>919962</v>
      </c>
      <c r="E922" s="39" t="s">
        <v>6950</v>
      </c>
      <c r="F922" s="38">
        <v>8263000121</v>
      </c>
      <c r="G922" s="40" t="s">
        <v>10256</v>
      </c>
      <c r="H922" s="3">
        <v>1443420.4</v>
      </c>
      <c r="I922" s="3"/>
      <c r="J922" s="2">
        <v>259815.6</v>
      </c>
      <c r="K922" s="3">
        <f t="shared" si="17"/>
        <v>1703236</v>
      </c>
      <c r="L922" s="41">
        <v>44560.729166666664</v>
      </c>
      <c r="M922" s="39">
        <v>6870366644</v>
      </c>
      <c r="N922" s="39" t="s">
        <v>3282</v>
      </c>
      <c r="O922" s="40">
        <v>202022107040</v>
      </c>
      <c r="P922" s="41">
        <v>44595</v>
      </c>
      <c r="Q922" s="42" t="s">
        <v>2417</v>
      </c>
      <c r="R922" s="68"/>
    </row>
    <row r="923" spans="1:18" s="70" customFormat="1" ht="12.75" customHeight="1" x14ac:dyDescent="0.2">
      <c r="A923" s="38" t="s">
        <v>7988</v>
      </c>
      <c r="B923" s="39" t="s">
        <v>7989</v>
      </c>
      <c r="C923" s="39" t="s">
        <v>7990</v>
      </c>
      <c r="D923" s="38">
        <v>821012</v>
      </c>
      <c r="E923" s="39" t="s">
        <v>3527</v>
      </c>
      <c r="F923" s="38">
        <v>8263000088</v>
      </c>
      <c r="G923" s="40" t="s">
        <v>7991</v>
      </c>
      <c r="H923" s="2">
        <v>1440209.11</v>
      </c>
      <c r="I923" s="2"/>
      <c r="J923" s="2">
        <v>259237.6398</v>
      </c>
      <c r="K923" s="3">
        <f t="shared" si="17"/>
        <v>1699446.7498000001</v>
      </c>
      <c r="L923" s="41">
        <v>44432.729166666664</v>
      </c>
      <c r="M923" s="39">
        <v>6870262448</v>
      </c>
      <c r="N923" s="39" t="s">
        <v>52</v>
      </c>
      <c r="O923" s="40" t="s">
        <v>7982</v>
      </c>
      <c r="P923" s="41">
        <v>44511</v>
      </c>
      <c r="Q923" s="39" t="s">
        <v>54</v>
      </c>
      <c r="R923" s="68"/>
    </row>
    <row r="924" spans="1:18" s="70" customFormat="1" ht="12.75" customHeight="1" x14ac:dyDescent="0.2">
      <c r="A924" s="38" t="s">
        <v>7636</v>
      </c>
      <c r="B924" s="42" t="s">
        <v>7637</v>
      </c>
      <c r="C924" s="42" t="s">
        <v>7638</v>
      </c>
      <c r="D924" s="38">
        <v>100629</v>
      </c>
      <c r="E924" s="42" t="s">
        <v>7240</v>
      </c>
      <c r="F924" s="38">
        <v>8263000143</v>
      </c>
      <c r="G924" s="40" t="s">
        <v>7639</v>
      </c>
      <c r="H924" s="3">
        <v>1439100</v>
      </c>
      <c r="I924" s="3"/>
      <c r="J924" s="3">
        <v>259038</v>
      </c>
      <c r="K924" s="3">
        <f t="shared" si="17"/>
        <v>1698138</v>
      </c>
      <c r="L924" s="41">
        <v>44456.729166666664</v>
      </c>
      <c r="M924" s="39">
        <v>44159555</v>
      </c>
      <c r="N924" s="42" t="s">
        <v>315</v>
      </c>
      <c r="O924" s="42" t="s">
        <v>7640</v>
      </c>
      <c r="P924" s="60">
        <v>44503</v>
      </c>
      <c r="Q924" s="42" t="s">
        <v>243</v>
      </c>
      <c r="R924" s="68"/>
    </row>
    <row r="925" spans="1:18" s="70" customFormat="1" ht="12.75" customHeight="1" x14ac:dyDescent="0.2">
      <c r="A925" s="38" t="s">
        <v>7246</v>
      </c>
      <c r="B925" s="42" t="s">
        <v>7247</v>
      </c>
      <c r="C925" s="42" t="s">
        <v>7248</v>
      </c>
      <c r="D925" s="38">
        <v>100629</v>
      </c>
      <c r="E925" s="42" t="s">
        <v>7240</v>
      </c>
      <c r="F925" s="38">
        <v>8263000143</v>
      </c>
      <c r="G925" s="40" t="s">
        <v>7249</v>
      </c>
      <c r="H925" s="3">
        <v>1435555.1</v>
      </c>
      <c r="I925" s="3"/>
      <c r="J925" s="3">
        <v>258399.9</v>
      </c>
      <c r="K925" s="3">
        <f t="shared" si="17"/>
        <v>1693955</v>
      </c>
      <c r="L925" s="41">
        <v>44468.729166666664</v>
      </c>
      <c r="M925" s="39">
        <v>6870258998</v>
      </c>
      <c r="N925" s="42" t="s">
        <v>315</v>
      </c>
      <c r="O925" s="42" t="s">
        <v>7242</v>
      </c>
      <c r="P925" s="60">
        <v>44504</v>
      </c>
      <c r="Q925" s="42" t="s">
        <v>243</v>
      </c>
      <c r="R925" s="68"/>
    </row>
    <row r="926" spans="1:18" s="70" customFormat="1" ht="12.75" customHeight="1" x14ac:dyDescent="0.2">
      <c r="A926" s="38" t="s">
        <v>6015</v>
      </c>
      <c r="B926" s="42" t="s">
        <v>6016</v>
      </c>
      <c r="C926" s="42" t="s">
        <v>6017</v>
      </c>
      <c r="D926" s="38">
        <v>300286</v>
      </c>
      <c r="E926" s="42" t="s">
        <v>3944</v>
      </c>
      <c r="F926" s="38">
        <v>8263000075</v>
      </c>
      <c r="G926" s="40">
        <v>712725894</v>
      </c>
      <c r="H926" s="3">
        <v>1435000</v>
      </c>
      <c r="I926" s="3"/>
      <c r="J926" s="3">
        <v>258300</v>
      </c>
      <c r="K926" s="3">
        <f t="shared" si="17"/>
        <v>1693300</v>
      </c>
      <c r="L926" s="41">
        <v>44405.729166666664</v>
      </c>
      <c r="M926" s="39">
        <v>6870198264</v>
      </c>
      <c r="N926" s="42" t="s">
        <v>315</v>
      </c>
      <c r="O926" s="42"/>
      <c r="P926" s="60"/>
      <c r="Q926" s="42" t="s">
        <v>243</v>
      </c>
      <c r="R926" s="68"/>
    </row>
    <row r="927" spans="1:18" s="70" customFormat="1" ht="12.75" hidden="1" customHeight="1" x14ac:dyDescent="0.2">
      <c r="A927" s="38" t="s">
        <v>14999</v>
      </c>
      <c r="B927" s="42" t="s">
        <v>15000</v>
      </c>
      <c r="C927" s="42" t="s">
        <v>15001</v>
      </c>
      <c r="D927" s="38">
        <v>821146</v>
      </c>
      <c r="E927" s="42" t="s">
        <v>446</v>
      </c>
      <c r="F927" s="38">
        <v>8268006130</v>
      </c>
      <c r="G927" s="40" t="s">
        <v>15002</v>
      </c>
      <c r="H927" s="3">
        <v>1433797.44</v>
      </c>
      <c r="I927" s="3"/>
      <c r="J927" s="3">
        <v>258083.56</v>
      </c>
      <c r="K927" s="3">
        <f t="shared" si="17"/>
        <v>1691881</v>
      </c>
      <c r="L927" s="41">
        <v>44785.729166666664</v>
      </c>
      <c r="M927" s="39">
        <v>44093603</v>
      </c>
      <c r="N927" s="42" t="s">
        <v>315</v>
      </c>
      <c r="O927" s="42">
        <v>209054689059</v>
      </c>
      <c r="P927" s="60">
        <v>44812</v>
      </c>
      <c r="Q927" s="42" t="s">
        <v>243</v>
      </c>
      <c r="R927" s="68" t="s">
        <v>506</v>
      </c>
    </row>
    <row r="928" spans="1:18" s="70" customFormat="1" ht="12.75" customHeight="1" x14ac:dyDescent="0.2">
      <c r="A928" s="38" t="s">
        <v>13537</v>
      </c>
      <c r="B928" s="42" t="s">
        <v>13538</v>
      </c>
      <c r="C928" s="42" t="s">
        <v>13539</v>
      </c>
      <c r="D928" s="38">
        <v>821146</v>
      </c>
      <c r="E928" s="42" t="s">
        <v>446</v>
      </c>
      <c r="F928" s="38">
        <v>8268007978</v>
      </c>
      <c r="G928" s="40" t="s">
        <v>13540</v>
      </c>
      <c r="H928" s="3">
        <v>1433196.54</v>
      </c>
      <c r="I928" s="3"/>
      <c r="J928" s="3">
        <v>257975.46</v>
      </c>
      <c r="K928" s="3">
        <f t="shared" si="17"/>
        <v>1691172</v>
      </c>
      <c r="L928" s="41">
        <v>44706.729166666664</v>
      </c>
      <c r="M928" s="39">
        <v>43950601</v>
      </c>
      <c r="N928" s="42" t="s">
        <v>315</v>
      </c>
      <c r="O928" s="42">
        <v>206281431698</v>
      </c>
      <c r="P928" s="60">
        <v>44741</v>
      </c>
      <c r="Q928" s="42" t="s">
        <v>243</v>
      </c>
      <c r="R928" s="68"/>
    </row>
    <row r="929" spans="1:18" s="70" customFormat="1" ht="12.75" customHeight="1" x14ac:dyDescent="0.2">
      <c r="A929" s="38" t="s">
        <v>8860</v>
      </c>
      <c r="B929" s="39" t="s">
        <v>8861</v>
      </c>
      <c r="C929" s="39" t="s">
        <v>8862</v>
      </c>
      <c r="D929" s="38">
        <v>919962</v>
      </c>
      <c r="E929" s="39" t="s">
        <v>6950</v>
      </c>
      <c r="F929" s="38">
        <v>8263000121</v>
      </c>
      <c r="G929" s="40" t="s">
        <v>8863</v>
      </c>
      <c r="H929" s="3">
        <v>1432860.2</v>
      </c>
      <c r="I929" s="3"/>
      <c r="J929" s="2">
        <v>257914.8</v>
      </c>
      <c r="K929" s="3">
        <f t="shared" si="17"/>
        <v>1690775</v>
      </c>
      <c r="L929" s="41">
        <v>44520.729166666664</v>
      </c>
      <c r="M929" s="39">
        <v>6870297530</v>
      </c>
      <c r="N929" s="39" t="s">
        <v>3282</v>
      </c>
      <c r="O929" s="40">
        <v>112245862490</v>
      </c>
      <c r="P929" s="41">
        <v>44555</v>
      </c>
      <c r="Q929" s="42" t="s">
        <v>2417</v>
      </c>
      <c r="R929" s="68"/>
    </row>
    <row r="930" spans="1:18" s="70" customFormat="1" ht="12.75" customHeight="1" x14ac:dyDescent="0.2">
      <c r="A930" s="38">
        <v>301</v>
      </c>
      <c r="B930" s="39" t="s">
        <v>18238</v>
      </c>
      <c r="C930" s="39" t="s">
        <v>18239</v>
      </c>
      <c r="D930" s="38">
        <v>406497</v>
      </c>
      <c r="E930" s="39" t="s">
        <v>17750</v>
      </c>
      <c r="F930" s="38">
        <v>8263000265</v>
      </c>
      <c r="G930" s="40">
        <v>395</v>
      </c>
      <c r="H930" s="2">
        <v>1430000</v>
      </c>
      <c r="I930" s="2"/>
      <c r="J930" s="2">
        <v>257400</v>
      </c>
      <c r="K930" s="3">
        <f t="shared" si="17"/>
        <v>1687400</v>
      </c>
      <c r="L930" s="41">
        <v>44978.729166666664</v>
      </c>
      <c r="M930" s="39">
        <v>6870424365</v>
      </c>
      <c r="N930" s="39" t="s">
        <v>8899</v>
      </c>
      <c r="O930" s="40">
        <v>303206448579</v>
      </c>
      <c r="P930" s="41">
        <v>45005</v>
      </c>
      <c r="Q930" s="42" t="s">
        <v>8901</v>
      </c>
      <c r="R930" s="68"/>
    </row>
    <row r="931" spans="1:18" s="70" customFormat="1" ht="12.75" customHeight="1" x14ac:dyDescent="0.2">
      <c r="A931" s="38" t="s">
        <v>15804</v>
      </c>
      <c r="B931" s="39" t="s">
        <v>15805</v>
      </c>
      <c r="C931" s="39" t="s">
        <v>15806</v>
      </c>
      <c r="D931" s="38">
        <v>124632</v>
      </c>
      <c r="E931" s="39" t="s">
        <v>15807</v>
      </c>
      <c r="F931" s="38">
        <v>8263000238</v>
      </c>
      <c r="G931" s="40" t="s">
        <v>15808</v>
      </c>
      <c r="H931" s="2">
        <v>1426640</v>
      </c>
      <c r="I931" s="2"/>
      <c r="J931" s="2">
        <v>256795.19999999998</v>
      </c>
      <c r="K931" s="3">
        <f t="shared" si="17"/>
        <v>1683435.2</v>
      </c>
      <c r="L931" s="41">
        <v>44821.729166666664</v>
      </c>
      <c r="M931" s="39">
        <v>6870240820</v>
      </c>
      <c r="N931" s="39" t="s">
        <v>3282</v>
      </c>
      <c r="O931" s="40" t="s">
        <v>15809</v>
      </c>
      <c r="P931" s="41">
        <v>44874</v>
      </c>
      <c r="Q931" s="42" t="s">
        <v>2417</v>
      </c>
      <c r="R931" s="68"/>
    </row>
    <row r="932" spans="1:18" s="70" customFormat="1" ht="12.75" customHeight="1" x14ac:dyDescent="0.2">
      <c r="A932" s="38" t="s">
        <v>6227</v>
      </c>
      <c r="B932" s="39" t="s">
        <v>6228</v>
      </c>
      <c r="C932" s="39" t="s">
        <v>6229</v>
      </c>
      <c r="D932" s="38">
        <v>406049</v>
      </c>
      <c r="E932" s="39" t="s">
        <v>1943</v>
      </c>
      <c r="F932" s="38">
        <v>8266012152</v>
      </c>
      <c r="G932" s="40" t="s">
        <v>6230</v>
      </c>
      <c r="H932" s="2">
        <v>1425000</v>
      </c>
      <c r="I932" s="2"/>
      <c r="J932" s="2">
        <v>256500</v>
      </c>
      <c r="K932" s="3">
        <f t="shared" si="17"/>
        <v>1681500</v>
      </c>
      <c r="L932" s="41">
        <v>44364.729166666664</v>
      </c>
      <c r="M932" s="39">
        <v>6870212414</v>
      </c>
      <c r="N932" s="39" t="s">
        <v>52</v>
      </c>
      <c r="O932" s="40" t="s">
        <v>6231</v>
      </c>
      <c r="P932" s="41">
        <v>44467</v>
      </c>
      <c r="Q932" s="39" t="s">
        <v>54</v>
      </c>
      <c r="R932" s="68"/>
    </row>
    <row r="933" spans="1:18" s="70" customFormat="1" ht="12.75" customHeight="1" x14ac:dyDescent="0.2">
      <c r="A933" s="38" t="s">
        <v>954</v>
      </c>
      <c r="B933" s="39" t="s">
        <v>955</v>
      </c>
      <c r="C933" s="39" t="s">
        <v>956</v>
      </c>
      <c r="D933" s="38">
        <v>106653</v>
      </c>
      <c r="E933" s="39" t="s">
        <v>398</v>
      </c>
      <c r="F933" s="38">
        <v>8263000050</v>
      </c>
      <c r="G933" s="40" t="s">
        <v>957</v>
      </c>
      <c r="H933" s="2">
        <v>1422900</v>
      </c>
      <c r="I933" s="2">
        <v>1259.27</v>
      </c>
      <c r="J933" s="2">
        <v>256122</v>
      </c>
      <c r="K933" s="3">
        <f t="shared" si="17"/>
        <v>1680281.27</v>
      </c>
      <c r="L933" s="41">
        <v>44195.729166666664</v>
      </c>
      <c r="M933" s="39">
        <v>6870343276</v>
      </c>
      <c r="N933" s="39" t="s">
        <v>52</v>
      </c>
      <c r="O933" s="40">
        <v>103187782217</v>
      </c>
      <c r="P933" s="41">
        <v>44275</v>
      </c>
      <c r="Q933" s="39" t="s">
        <v>54</v>
      </c>
      <c r="R933" s="68"/>
    </row>
    <row r="934" spans="1:18" s="70" customFormat="1" ht="12.75" customHeight="1" x14ac:dyDescent="0.2">
      <c r="A934" s="38" t="s">
        <v>21544</v>
      </c>
      <c r="B934" s="39" t="s">
        <v>21545</v>
      </c>
      <c r="C934" s="39" t="s">
        <v>21546</v>
      </c>
      <c r="D934" s="38">
        <v>406359</v>
      </c>
      <c r="E934" s="39" t="s">
        <v>19225</v>
      </c>
      <c r="F934" s="38">
        <v>8263000308</v>
      </c>
      <c r="G934" s="40">
        <v>271600051667</v>
      </c>
      <c r="H934" s="2">
        <v>1422000</v>
      </c>
      <c r="I934" s="2"/>
      <c r="J934" s="2">
        <v>255960</v>
      </c>
      <c r="K934" s="3">
        <f t="shared" si="17"/>
        <v>1677960</v>
      </c>
      <c r="L934" s="41">
        <v>45192.729166666664</v>
      </c>
      <c r="M934" s="39">
        <v>1246654059</v>
      </c>
      <c r="N934" s="39" t="s">
        <v>18463</v>
      </c>
      <c r="O934" s="40" t="s">
        <v>21525</v>
      </c>
      <c r="P934" s="41">
        <v>45315</v>
      </c>
      <c r="Q934" s="62" t="s">
        <v>29</v>
      </c>
      <c r="R934" s="68"/>
    </row>
    <row r="935" spans="1:18" s="70" customFormat="1" ht="12.75" customHeight="1" x14ac:dyDescent="0.2">
      <c r="A935" s="38" t="s">
        <v>12738</v>
      </c>
      <c r="B935" s="39" t="s">
        <v>12739</v>
      </c>
      <c r="C935" s="39" t="s">
        <v>12740</v>
      </c>
      <c r="D935" s="38">
        <v>919962</v>
      </c>
      <c r="E935" s="39" t="s">
        <v>6950</v>
      </c>
      <c r="F935" s="38">
        <v>8263000121</v>
      </c>
      <c r="G935" s="40" t="s">
        <v>12741</v>
      </c>
      <c r="H935" s="3">
        <v>1421639.8</v>
      </c>
      <c r="I935" s="3"/>
      <c r="J935" s="2">
        <v>255895.2</v>
      </c>
      <c r="K935" s="3">
        <f t="shared" si="17"/>
        <v>1677535</v>
      </c>
      <c r="L935" s="41">
        <v>44646.729166666664</v>
      </c>
      <c r="M935" s="39">
        <v>6870025957</v>
      </c>
      <c r="N935" s="39" t="s">
        <v>3282</v>
      </c>
      <c r="O935" s="40">
        <v>205029133876</v>
      </c>
      <c r="P935" s="41">
        <v>44684</v>
      </c>
      <c r="Q935" s="42" t="s">
        <v>2417</v>
      </c>
      <c r="R935" s="68"/>
    </row>
    <row r="936" spans="1:18" s="70" customFormat="1" ht="12.75" customHeight="1" x14ac:dyDescent="0.2">
      <c r="A936" s="38" t="s">
        <v>8994</v>
      </c>
      <c r="B936" s="42" t="s">
        <v>8995</v>
      </c>
      <c r="C936" s="42" t="s">
        <v>8996</v>
      </c>
      <c r="D936" s="38">
        <v>501497</v>
      </c>
      <c r="E936" s="42" t="s">
        <v>7579</v>
      </c>
      <c r="F936" s="38">
        <v>8263000099</v>
      </c>
      <c r="G936" s="40" t="s">
        <v>8997</v>
      </c>
      <c r="H936" s="3">
        <v>1421600</v>
      </c>
      <c r="I936" s="3"/>
      <c r="J936" s="3">
        <v>255888</v>
      </c>
      <c r="K936" s="3">
        <f t="shared" si="17"/>
        <v>1677488</v>
      </c>
      <c r="L936" s="41">
        <v>44428.729166666664</v>
      </c>
      <c r="M936" s="39">
        <v>6870304412</v>
      </c>
      <c r="N936" s="42" t="s">
        <v>315</v>
      </c>
      <c r="O936" s="42" t="s">
        <v>8993</v>
      </c>
      <c r="P936" s="60">
        <v>44548</v>
      </c>
      <c r="Q936" s="42" t="s">
        <v>243</v>
      </c>
      <c r="R936" s="68"/>
    </row>
    <row r="937" spans="1:18" s="70" customFormat="1" ht="12.75" customHeight="1" x14ac:dyDescent="0.2">
      <c r="A937" s="38" t="s">
        <v>12946</v>
      </c>
      <c r="B937" s="42" t="s">
        <v>12947</v>
      </c>
      <c r="C937" s="42" t="s">
        <v>12948</v>
      </c>
      <c r="D937" s="38">
        <v>121011</v>
      </c>
      <c r="E937" s="42" t="s">
        <v>9221</v>
      </c>
      <c r="F937" s="38">
        <v>8263000180</v>
      </c>
      <c r="G937" s="40" t="s">
        <v>12949</v>
      </c>
      <c r="H937" s="3">
        <v>1419600</v>
      </c>
      <c r="I937" s="3"/>
      <c r="J937" s="3">
        <v>255528</v>
      </c>
      <c r="K937" s="3">
        <f t="shared" si="17"/>
        <v>1675128</v>
      </c>
      <c r="L937" s="41">
        <v>44652.729166666664</v>
      </c>
      <c r="M937" s="39">
        <v>6870062593</v>
      </c>
      <c r="N937" s="42" t="s">
        <v>315</v>
      </c>
      <c r="O937" s="42" t="s">
        <v>12950</v>
      </c>
      <c r="P937" s="60">
        <v>44712</v>
      </c>
      <c r="Q937" s="42" t="s">
        <v>243</v>
      </c>
      <c r="R937" s="68"/>
    </row>
    <row r="938" spans="1:18" s="70" customFormat="1" ht="12.75" customHeight="1" x14ac:dyDescent="0.2">
      <c r="A938" s="38" t="s">
        <v>2408</v>
      </c>
      <c r="B938" s="39" t="s">
        <v>2409</v>
      </c>
      <c r="C938" s="39" t="s">
        <v>2410</v>
      </c>
      <c r="D938" s="38">
        <v>100915</v>
      </c>
      <c r="E938" s="39" t="s">
        <v>2405</v>
      </c>
      <c r="F938" s="38">
        <v>8263000105</v>
      </c>
      <c r="G938" s="40" t="s">
        <v>2411</v>
      </c>
      <c r="H938" s="2">
        <v>1417552</v>
      </c>
      <c r="I938" s="2">
        <v>1672.7067192624868</v>
      </c>
      <c r="J938" s="2">
        <v>255159.36</v>
      </c>
      <c r="K938" s="3">
        <f t="shared" si="17"/>
        <v>1674384.0667192624</v>
      </c>
      <c r="L938" s="41">
        <v>44305.729166666664</v>
      </c>
      <c r="M938" s="39">
        <v>6870083743</v>
      </c>
      <c r="N938" s="39" t="s">
        <v>52</v>
      </c>
      <c r="O938" s="40" t="s">
        <v>2407</v>
      </c>
      <c r="P938" s="41">
        <v>44358</v>
      </c>
      <c r="Q938" s="39" t="s">
        <v>54</v>
      </c>
      <c r="R938" s="68"/>
    </row>
    <row r="939" spans="1:18" s="70" customFormat="1" ht="12.75" customHeight="1" x14ac:dyDescent="0.2">
      <c r="A939" s="38" t="s">
        <v>10932</v>
      </c>
      <c r="B939" s="42" t="s">
        <v>10933</v>
      </c>
      <c r="C939" s="42" t="s">
        <v>10934</v>
      </c>
      <c r="D939" s="38">
        <v>300286</v>
      </c>
      <c r="E939" s="42" t="s">
        <v>3944</v>
      </c>
      <c r="F939" s="38">
        <v>8263000075</v>
      </c>
      <c r="G939" s="40">
        <v>712727032</v>
      </c>
      <c r="H939" s="3">
        <v>1415000</v>
      </c>
      <c r="I939" s="3"/>
      <c r="J939" s="3">
        <v>254700</v>
      </c>
      <c r="K939" s="3">
        <f t="shared" si="17"/>
        <v>1669700</v>
      </c>
      <c r="L939" s="41">
        <v>44439.729166666664</v>
      </c>
      <c r="M939" s="39">
        <v>6870387785</v>
      </c>
      <c r="N939" s="42" t="s">
        <v>315</v>
      </c>
      <c r="O939" s="42" t="s">
        <v>10935</v>
      </c>
      <c r="P939" s="60">
        <v>44611</v>
      </c>
      <c r="Q939" s="42" t="s">
        <v>243</v>
      </c>
      <c r="R939" s="68"/>
    </row>
    <row r="940" spans="1:18" s="70" customFormat="1" ht="12.75" customHeight="1" x14ac:dyDescent="0.2">
      <c r="A940" s="38" t="s">
        <v>10181</v>
      </c>
      <c r="B940" s="39" t="s">
        <v>10182</v>
      </c>
      <c r="C940" s="39" t="s">
        <v>10183</v>
      </c>
      <c r="D940" s="38">
        <v>919962</v>
      </c>
      <c r="E940" s="39" t="s">
        <v>6950</v>
      </c>
      <c r="F940" s="38">
        <v>8263000121</v>
      </c>
      <c r="G940" s="40" t="s">
        <v>10184</v>
      </c>
      <c r="H940" s="3">
        <v>1414489.8</v>
      </c>
      <c r="I940" s="3"/>
      <c r="J940" s="2">
        <v>254608.2</v>
      </c>
      <c r="K940" s="3">
        <f t="shared" si="17"/>
        <v>1669098</v>
      </c>
      <c r="L940" s="41">
        <v>44544.729166666664</v>
      </c>
      <c r="M940" s="39">
        <v>6870365625</v>
      </c>
      <c r="N940" s="39" t="s">
        <v>3282</v>
      </c>
      <c r="O940" s="40">
        <v>202022107072</v>
      </c>
      <c r="P940" s="41">
        <v>44595</v>
      </c>
      <c r="Q940" s="42" t="s">
        <v>2417</v>
      </c>
      <c r="R940" s="68"/>
    </row>
    <row r="941" spans="1:18" s="70" customFormat="1" ht="12.75" hidden="1" customHeight="1" x14ac:dyDescent="0.2">
      <c r="A941" s="38" t="s">
        <v>507</v>
      </c>
      <c r="B941" s="42" t="s">
        <v>508</v>
      </c>
      <c r="C941" s="42" t="s">
        <v>509</v>
      </c>
      <c r="D941" s="38">
        <v>506950</v>
      </c>
      <c r="E941" s="42" t="s">
        <v>503</v>
      </c>
      <c r="F941" s="38">
        <v>8263000072</v>
      </c>
      <c r="G941" s="40" t="s">
        <v>510</v>
      </c>
      <c r="H941" s="3">
        <v>1414170.87</v>
      </c>
      <c r="I941" s="3"/>
      <c r="J941" s="3">
        <v>254550.75660000002</v>
      </c>
      <c r="K941" s="3">
        <f t="shared" si="17"/>
        <v>1668721.6266000001</v>
      </c>
      <c r="L941" s="41">
        <v>44214.729166666664</v>
      </c>
      <c r="M941" s="39">
        <v>6870279164</v>
      </c>
      <c r="N941" s="42" t="s">
        <v>315</v>
      </c>
      <c r="O941" s="42" t="s">
        <v>511</v>
      </c>
      <c r="P941" s="60">
        <v>44250</v>
      </c>
      <c r="Q941" s="42" t="s">
        <v>243</v>
      </c>
      <c r="R941" s="68" t="s">
        <v>506</v>
      </c>
    </row>
    <row r="942" spans="1:18" s="70" customFormat="1" ht="12.75" customHeight="1" x14ac:dyDescent="0.2">
      <c r="A942" s="38" t="s">
        <v>3950</v>
      </c>
      <c r="B942" s="42" t="s">
        <v>3951</v>
      </c>
      <c r="C942" s="42" t="s">
        <v>3952</v>
      </c>
      <c r="D942" s="38">
        <v>300286</v>
      </c>
      <c r="E942" s="42" t="s">
        <v>3944</v>
      </c>
      <c r="F942" s="38">
        <v>8263000075</v>
      </c>
      <c r="G942" s="40">
        <v>712724601</v>
      </c>
      <c r="H942" s="3">
        <v>1413000</v>
      </c>
      <c r="I942" s="3"/>
      <c r="J942" s="3">
        <v>254340</v>
      </c>
      <c r="K942" s="3">
        <f t="shared" si="17"/>
        <v>1667340</v>
      </c>
      <c r="L942" s="41">
        <v>44345.729166666664</v>
      </c>
      <c r="M942" s="39">
        <v>6870131080</v>
      </c>
      <c r="N942" s="42" t="s">
        <v>315</v>
      </c>
      <c r="O942" s="42" t="s">
        <v>3953</v>
      </c>
      <c r="P942" s="60">
        <v>44400</v>
      </c>
      <c r="Q942" s="42" t="s">
        <v>243</v>
      </c>
      <c r="R942" s="68"/>
    </row>
    <row r="943" spans="1:18" s="70" customFormat="1" ht="12.75" customHeight="1" x14ac:dyDescent="0.2">
      <c r="A943" s="38" t="s">
        <v>14464</v>
      </c>
      <c r="B943" s="39" t="s">
        <v>14465</v>
      </c>
      <c r="C943" s="39" t="s">
        <v>14466</v>
      </c>
      <c r="D943" s="38">
        <v>919962</v>
      </c>
      <c r="E943" s="39" t="s">
        <v>6950</v>
      </c>
      <c r="F943" s="38">
        <v>8268006323</v>
      </c>
      <c r="G943" s="40" t="s">
        <v>14467</v>
      </c>
      <c r="H943" s="3">
        <v>1412568.58</v>
      </c>
      <c r="I943" s="3"/>
      <c r="J943" s="2">
        <v>254262.42</v>
      </c>
      <c r="K943" s="3">
        <f t="shared" si="17"/>
        <v>1666831</v>
      </c>
      <c r="L943" s="41">
        <v>44750.729166666664</v>
      </c>
      <c r="M943" s="39">
        <v>44034640</v>
      </c>
      <c r="N943" s="39" t="s">
        <v>3282</v>
      </c>
      <c r="O943" s="40">
        <v>208114001126</v>
      </c>
      <c r="P943" s="41">
        <v>44785</v>
      </c>
      <c r="Q943" s="42" t="s">
        <v>2417</v>
      </c>
      <c r="R943" s="68"/>
    </row>
    <row r="944" spans="1:18" s="70" customFormat="1" ht="12.75" customHeight="1" x14ac:dyDescent="0.2">
      <c r="A944" s="38" t="s">
        <v>1067</v>
      </c>
      <c r="B944" s="39" t="s">
        <v>1068</v>
      </c>
      <c r="C944" s="39" t="s">
        <v>1069</v>
      </c>
      <c r="D944" s="58">
        <v>107909</v>
      </c>
      <c r="E944" s="39" t="s">
        <v>230</v>
      </c>
      <c r="F944" s="38">
        <v>8263000084</v>
      </c>
      <c r="G944" s="40" t="s">
        <v>1070</v>
      </c>
      <c r="H944" s="2">
        <v>1412400</v>
      </c>
      <c r="I944" s="2">
        <v>1249.97</v>
      </c>
      <c r="J944" s="2">
        <v>254232</v>
      </c>
      <c r="K944" s="3">
        <f t="shared" si="17"/>
        <v>1667881.97</v>
      </c>
      <c r="L944" s="41">
        <v>44254.729166666664</v>
      </c>
      <c r="M944" s="39">
        <v>6870348387</v>
      </c>
      <c r="N944" s="39" t="s">
        <v>52</v>
      </c>
      <c r="O944" s="40" t="s">
        <v>998</v>
      </c>
      <c r="P944" s="41">
        <v>44251</v>
      </c>
      <c r="Q944" s="39" t="s">
        <v>54</v>
      </c>
      <c r="R944" s="68"/>
    </row>
    <row r="945" spans="1:18" s="70" customFormat="1" ht="12.75" customHeight="1" x14ac:dyDescent="0.2">
      <c r="A945" s="38" t="s">
        <v>1007</v>
      </c>
      <c r="B945" s="39" t="s">
        <v>1008</v>
      </c>
      <c r="C945" s="39" t="s">
        <v>1009</v>
      </c>
      <c r="D945" s="58">
        <v>107909</v>
      </c>
      <c r="E945" s="39" t="s">
        <v>230</v>
      </c>
      <c r="F945" s="38">
        <v>8263000084</v>
      </c>
      <c r="G945" s="40" t="s">
        <v>1010</v>
      </c>
      <c r="H945" s="2">
        <v>1411425</v>
      </c>
      <c r="I945" s="2">
        <v>1249.1099999999999</v>
      </c>
      <c r="J945" s="2">
        <v>254056.5</v>
      </c>
      <c r="K945" s="3">
        <f t="shared" si="17"/>
        <v>1666730.61</v>
      </c>
      <c r="L945" s="41">
        <v>44251.729166666664</v>
      </c>
      <c r="M945" s="39">
        <v>6870344946</v>
      </c>
      <c r="N945" s="39" t="s">
        <v>52</v>
      </c>
      <c r="O945" s="40" t="s">
        <v>998</v>
      </c>
      <c r="P945" s="41">
        <v>44251</v>
      </c>
      <c r="Q945" s="39" t="s">
        <v>54</v>
      </c>
      <c r="R945" s="68"/>
    </row>
    <row r="946" spans="1:18" s="70" customFormat="1" ht="12.75" customHeight="1" x14ac:dyDescent="0.2">
      <c r="A946" s="38">
        <v>276</v>
      </c>
      <c r="B946" s="39" t="s">
        <v>17188</v>
      </c>
      <c r="C946" s="39" t="s">
        <v>17189</v>
      </c>
      <c r="D946" s="38">
        <v>107659</v>
      </c>
      <c r="E946" s="39" t="s">
        <v>16533</v>
      </c>
      <c r="F946" s="38">
        <v>8263000274</v>
      </c>
      <c r="G946" s="40" t="s">
        <v>17190</v>
      </c>
      <c r="H946" s="2">
        <v>1410706.779661017</v>
      </c>
      <c r="I946" s="2"/>
      <c r="J946" s="2">
        <v>253927.22033898305</v>
      </c>
      <c r="K946" s="3">
        <f t="shared" si="17"/>
        <v>1664634</v>
      </c>
      <c r="L946" s="41">
        <v>44912.729166666664</v>
      </c>
      <c r="M946" s="39">
        <v>6870341153</v>
      </c>
      <c r="N946" s="39" t="s">
        <v>8899</v>
      </c>
      <c r="O946" s="40" t="s">
        <v>17191</v>
      </c>
      <c r="P946" s="41">
        <v>44949</v>
      </c>
      <c r="Q946" s="42" t="s">
        <v>8901</v>
      </c>
      <c r="R946" s="68"/>
    </row>
    <row r="947" spans="1:18" s="70" customFormat="1" ht="12.75" customHeight="1" x14ac:dyDescent="0.2">
      <c r="A947" s="38" t="s">
        <v>961</v>
      </c>
      <c r="B947" s="39" t="s">
        <v>962</v>
      </c>
      <c r="C947" s="39" t="s">
        <v>963</v>
      </c>
      <c r="D947" s="38">
        <v>106653</v>
      </c>
      <c r="E947" s="39" t="s">
        <v>398</v>
      </c>
      <c r="F947" s="38">
        <v>8263000050</v>
      </c>
      <c r="G947" s="40" t="s">
        <v>964</v>
      </c>
      <c r="H947" s="2">
        <v>1410150</v>
      </c>
      <c r="I947" s="2">
        <v>1247.98</v>
      </c>
      <c r="J947" s="2">
        <v>253827</v>
      </c>
      <c r="K947" s="3">
        <f t="shared" si="17"/>
        <v>1665224.98</v>
      </c>
      <c r="L947" s="41">
        <v>44200.729166666664</v>
      </c>
      <c r="M947" s="39">
        <v>6870343342</v>
      </c>
      <c r="N947" s="39" t="s">
        <v>52</v>
      </c>
      <c r="O947" s="40">
        <v>103187782217</v>
      </c>
      <c r="P947" s="41">
        <v>44275</v>
      </c>
      <c r="Q947" s="39" t="s">
        <v>54</v>
      </c>
      <c r="R947" s="68"/>
    </row>
    <row r="948" spans="1:18" s="70" customFormat="1" ht="12.75" customHeight="1" x14ac:dyDescent="0.2">
      <c r="A948" s="38" t="s">
        <v>5452</v>
      </c>
      <c r="B948" s="39" t="s">
        <v>5453</v>
      </c>
      <c r="C948" s="39" t="s">
        <v>5454</v>
      </c>
      <c r="D948" s="38">
        <v>401972</v>
      </c>
      <c r="E948" s="39" t="s">
        <v>842</v>
      </c>
      <c r="F948" s="38">
        <v>8263000049</v>
      </c>
      <c r="G948" s="40" t="s">
        <v>5455</v>
      </c>
      <c r="H948" s="2">
        <v>1407360</v>
      </c>
      <c r="I948" s="2">
        <v>0</v>
      </c>
      <c r="J948" s="2">
        <v>253324.79999999999</v>
      </c>
      <c r="K948" s="3">
        <f t="shared" si="17"/>
        <v>1660684.8</v>
      </c>
      <c r="L948" s="41">
        <v>44383.729166666664</v>
      </c>
      <c r="M948" s="39">
        <v>6870187403</v>
      </c>
      <c r="N948" s="39" t="s">
        <v>52</v>
      </c>
      <c r="O948" s="40" t="s">
        <v>5442</v>
      </c>
      <c r="P948" s="41">
        <v>44444</v>
      </c>
      <c r="Q948" s="39" t="s">
        <v>54</v>
      </c>
      <c r="R948" s="68"/>
    </row>
    <row r="949" spans="1:18" s="70" customFormat="1" ht="12.75" customHeight="1" x14ac:dyDescent="0.2">
      <c r="A949" s="38" t="s">
        <v>13475</v>
      </c>
      <c r="B949" s="39" t="s">
        <v>13476</v>
      </c>
      <c r="C949" s="39" t="s">
        <v>13477</v>
      </c>
      <c r="D949" s="38">
        <v>919962</v>
      </c>
      <c r="E949" s="39" t="s">
        <v>6950</v>
      </c>
      <c r="F949" s="38">
        <v>8263000121</v>
      </c>
      <c r="G949" s="40" t="s">
        <v>13478</v>
      </c>
      <c r="H949" s="3">
        <v>1403269.4</v>
      </c>
      <c r="I949" s="3"/>
      <c r="J949" s="2">
        <v>252588.6</v>
      </c>
      <c r="K949" s="3">
        <f t="shared" si="17"/>
        <v>1655858</v>
      </c>
      <c r="L949" s="41">
        <v>44677.729166666664</v>
      </c>
      <c r="M949" s="39">
        <v>6870062239</v>
      </c>
      <c r="N949" s="39" t="s">
        <v>3282</v>
      </c>
      <c r="O949" s="40">
        <v>205304567679</v>
      </c>
      <c r="P949" s="41">
        <v>44712</v>
      </c>
      <c r="Q949" s="42" t="s">
        <v>2417</v>
      </c>
      <c r="R949" s="68"/>
    </row>
    <row r="950" spans="1:18" s="70" customFormat="1" ht="12.75" customHeight="1" x14ac:dyDescent="0.2">
      <c r="A950" s="38" t="s">
        <v>11754</v>
      </c>
      <c r="B950" s="39" t="s">
        <v>11755</v>
      </c>
      <c r="C950" s="39" t="s">
        <v>11756</v>
      </c>
      <c r="D950" s="38">
        <v>919962</v>
      </c>
      <c r="E950" s="39" t="s">
        <v>6950</v>
      </c>
      <c r="F950" s="38">
        <v>8263000121</v>
      </c>
      <c r="G950" s="40" t="s">
        <v>11757</v>
      </c>
      <c r="H950" s="3">
        <v>1401069.4</v>
      </c>
      <c r="I950" s="3"/>
      <c r="J950" s="2">
        <v>252192.6</v>
      </c>
      <c r="K950" s="3">
        <f t="shared" si="17"/>
        <v>1653262</v>
      </c>
      <c r="L950" s="41">
        <v>44617.729166666664</v>
      </c>
      <c r="M950" s="39">
        <v>6870432878</v>
      </c>
      <c r="N950" s="39" t="s">
        <v>3282</v>
      </c>
      <c r="O950" s="40">
        <v>204027367890</v>
      </c>
      <c r="P950" s="41">
        <v>44656</v>
      </c>
      <c r="Q950" s="42" t="s">
        <v>2417</v>
      </c>
      <c r="R950" s="68"/>
    </row>
    <row r="951" spans="1:18" s="70" customFormat="1" ht="12.75" customHeight="1" x14ac:dyDescent="0.2">
      <c r="A951" s="38" t="s">
        <v>5592</v>
      </c>
      <c r="B951" s="39" t="s">
        <v>5593</v>
      </c>
      <c r="C951" s="39" t="s">
        <v>5594</v>
      </c>
      <c r="D951" s="38">
        <v>401972</v>
      </c>
      <c r="E951" s="39" t="s">
        <v>842</v>
      </c>
      <c r="F951" s="38">
        <v>8263000049</v>
      </c>
      <c r="G951" s="40" t="s">
        <v>5595</v>
      </c>
      <c r="H951" s="2">
        <v>1401000</v>
      </c>
      <c r="I951" s="2">
        <v>0</v>
      </c>
      <c r="J951" s="2">
        <v>252180</v>
      </c>
      <c r="K951" s="3">
        <f t="shared" si="17"/>
        <v>1653180</v>
      </c>
      <c r="L951" s="41">
        <v>44379.729166666664</v>
      </c>
      <c r="M951" s="39">
        <v>6870190478</v>
      </c>
      <c r="N951" s="39" t="s">
        <v>52</v>
      </c>
      <c r="O951" s="40" t="s">
        <v>5587</v>
      </c>
      <c r="P951" s="41">
        <v>44449</v>
      </c>
      <c r="Q951" s="39" t="s">
        <v>54</v>
      </c>
      <c r="R951" s="68"/>
    </row>
    <row r="952" spans="1:18" s="70" customFormat="1" ht="12.75" customHeight="1" x14ac:dyDescent="0.2">
      <c r="A952" s="38" t="s">
        <v>15468</v>
      </c>
      <c r="B952" s="39" t="s">
        <v>15469</v>
      </c>
      <c r="C952" s="39" t="s">
        <v>15470</v>
      </c>
      <c r="D952" s="38">
        <v>919962</v>
      </c>
      <c r="E952" s="39" t="s">
        <v>6950</v>
      </c>
      <c r="F952" s="38">
        <v>8268006323</v>
      </c>
      <c r="G952" s="40" t="s">
        <v>15471</v>
      </c>
      <c r="H952" s="3">
        <v>1399426.14</v>
      </c>
      <c r="I952" s="3"/>
      <c r="J952" s="2">
        <v>251896.86</v>
      </c>
      <c r="K952" s="3">
        <f t="shared" si="17"/>
        <v>1651323</v>
      </c>
      <c r="L952" s="41">
        <v>44818.729166666664</v>
      </c>
      <c r="M952" s="39">
        <v>44164769</v>
      </c>
      <c r="N952" s="39" t="s">
        <v>3282</v>
      </c>
      <c r="O952" s="40">
        <v>210176385756</v>
      </c>
      <c r="P952" s="41">
        <v>44852</v>
      </c>
      <c r="Q952" s="42" t="s">
        <v>2417</v>
      </c>
      <c r="R952" s="68"/>
    </row>
    <row r="953" spans="1:18" s="70" customFormat="1" ht="12.75" customHeight="1" x14ac:dyDescent="0.2">
      <c r="A953" s="38" t="s">
        <v>12431</v>
      </c>
      <c r="B953" s="39" t="s">
        <v>12432</v>
      </c>
      <c r="C953" s="39" t="s">
        <v>12433</v>
      </c>
      <c r="D953" s="38">
        <v>919962</v>
      </c>
      <c r="E953" s="39" t="s">
        <v>6950</v>
      </c>
      <c r="F953" s="38">
        <v>8263000121</v>
      </c>
      <c r="G953" s="40" t="s">
        <v>12434</v>
      </c>
      <c r="H953" s="3">
        <v>1398210.2</v>
      </c>
      <c r="I953" s="3"/>
      <c r="J953" s="2">
        <v>251677.8</v>
      </c>
      <c r="K953" s="3">
        <f t="shared" si="17"/>
        <v>1649888</v>
      </c>
      <c r="L953" s="41">
        <v>44637.729166666664</v>
      </c>
      <c r="M953" s="39">
        <v>6870001653</v>
      </c>
      <c r="N953" s="39" t="s">
        <v>3282</v>
      </c>
      <c r="O953" s="40">
        <v>204202432797</v>
      </c>
      <c r="P953" s="41">
        <v>44672</v>
      </c>
      <c r="Q953" s="42" t="s">
        <v>2417</v>
      </c>
      <c r="R953" s="68"/>
    </row>
    <row r="954" spans="1:18" s="70" customFormat="1" ht="12.75" customHeight="1" x14ac:dyDescent="0.2">
      <c r="A954" s="38" t="s">
        <v>17543</v>
      </c>
      <c r="B954" s="39" t="s">
        <v>17544</v>
      </c>
      <c r="C954" s="39" t="s">
        <v>17545</v>
      </c>
      <c r="D954" s="38">
        <v>919962</v>
      </c>
      <c r="E954" s="39" t="s">
        <v>6950</v>
      </c>
      <c r="F954" s="38">
        <v>8263000121</v>
      </c>
      <c r="G954" s="40" t="s">
        <v>17546</v>
      </c>
      <c r="H954" s="3">
        <v>1396560.2</v>
      </c>
      <c r="I954" s="3"/>
      <c r="J954" s="2">
        <v>251380.8</v>
      </c>
      <c r="K954" s="3">
        <f t="shared" si="17"/>
        <v>1647941</v>
      </c>
      <c r="L954" s="41">
        <v>44907.729166666664</v>
      </c>
      <c r="M954" s="39">
        <v>6870372268</v>
      </c>
      <c r="N954" s="39" t="s">
        <v>3282</v>
      </c>
      <c r="O954" s="40">
        <v>302157745364</v>
      </c>
      <c r="P954" s="41">
        <v>44973</v>
      </c>
      <c r="Q954" s="42" t="s">
        <v>2417</v>
      </c>
      <c r="R954" s="68"/>
    </row>
    <row r="955" spans="1:18" s="70" customFormat="1" ht="12.75" customHeight="1" x14ac:dyDescent="0.2">
      <c r="A955" s="38" t="s">
        <v>1544</v>
      </c>
      <c r="B955" s="39" t="s">
        <v>1545</v>
      </c>
      <c r="C955" s="39" t="s">
        <v>1546</v>
      </c>
      <c r="D955" s="38">
        <v>401972</v>
      </c>
      <c r="E955" s="39" t="s">
        <v>842</v>
      </c>
      <c r="F955" s="38">
        <v>8263000049</v>
      </c>
      <c r="G955" s="40" t="s">
        <v>1547</v>
      </c>
      <c r="H955" s="2">
        <v>1395460</v>
      </c>
      <c r="I955" s="2">
        <v>1234.9821000000002</v>
      </c>
      <c r="J955" s="2">
        <v>251182.8</v>
      </c>
      <c r="K955" s="3">
        <f t="shared" si="17"/>
        <v>1647877.7821</v>
      </c>
      <c r="L955" s="41">
        <v>44270.729166666664</v>
      </c>
      <c r="M955" s="39">
        <v>6870005577</v>
      </c>
      <c r="N955" s="39" t="s">
        <v>52</v>
      </c>
      <c r="O955" s="40" t="s">
        <v>1517</v>
      </c>
      <c r="P955" s="41">
        <v>44297</v>
      </c>
      <c r="Q955" s="39" t="s">
        <v>54</v>
      </c>
      <c r="R955" s="68"/>
    </row>
    <row r="956" spans="1:18" s="70" customFormat="1" ht="12.75" customHeight="1" x14ac:dyDescent="0.2">
      <c r="A956" s="38" t="s">
        <v>13370</v>
      </c>
      <c r="B956" s="39" t="s">
        <v>13371</v>
      </c>
      <c r="C956" s="39" t="s">
        <v>13372</v>
      </c>
      <c r="D956" s="38">
        <v>919962</v>
      </c>
      <c r="E956" s="39" t="s">
        <v>6950</v>
      </c>
      <c r="F956" s="38">
        <v>8268006323</v>
      </c>
      <c r="G956" s="40" t="s">
        <v>13373</v>
      </c>
      <c r="H956" s="3">
        <v>1394491.44</v>
      </c>
      <c r="I956" s="3"/>
      <c r="J956" s="2">
        <v>251008.56</v>
      </c>
      <c r="K956" s="3">
        <f t="shared" si="17"/>
        <v>1645500</v>
      </c>
      <c r="L956" s="41">
        <v>44690.729166666664</v>
      </c>
      <c r="M956" s="39">
        <v>43947786</v>
      </c>
      <c r="N956" s="39" t="s">
        <v>3282</v>
      </c>
      <c r="O956" s="40">
        <v>206091788870</v>
      </c>
      <c r="P956" s="41">
        <v>44726</v>
      </c>
      <c r="Q956" s="42" t="s">
        <v>2417</v>
      </c>
      <c r="R956" s="68"/>
    </row>
    <row r="957" spans="1:18" s="70" customFormat="1" ht="12.75" customHeight="1" x14ac:dyDescent="0.2">
      <c r="A957" s="38">
        <v>332</v>
      </c>
      <c r="B957" s="39" t="s">
        <v>12601</v>
      </c>
      <c r="C957" s="39" t="s">
        <v>12602</v>
      </c>
      <c r="D957" s="38">
        <v>301236</v>
      </c>
      <c r="E957" s="39" t="s">
        <v>12603</v>
      </c>
      <c r="F957" s="38">
        <v>8268007821</v>
      </c>
      <c r="G957" s="40" t="s">
        <v>12604</v>
      </c>
      <c r="H957" s="2">
        <v>1394224.1525423729</v>
      </c>
      <c r="I957" s="2"/>
      <c r="J957" s="2">
        <v>250960.34745762713</v>
      </c>
      <c r="K957" s="3">
        <f t="shared" si="17"/>
        <v>1645184.5</v>
      </c>
      <c r="L957" s="41">
        <v>44649.729166666664</v>
      </c>
      <c r="M957" s="39">
        <v>43853822</v>
      </c>
      <c r="N957" s="39" t="s">
        <v>8899</v>
      </c>
      <c r="O957" s="40" t="s">
        <v>12605</v>
      </c>
      <c r="P957" s="41">
        <v>44674</v>
      </c>
      <c r="Q957" s="42" t="s">
        <v>8901</v>
      </c>
      <c r="R957" s="68"/>
    </row>
    <row r="958" spans="1:18" s="70" customFormat="1" ht="12.75" customHeight="1" x14ac:dyDescent="0.2">
      <c r="A958" s="38" t="s">
        <v>17930</v>
      </c>
      <c r="B958" s="39" t="s">
        <v>17931</v>
      </c>
      <c r="C958" s="39" t="s">
        <v>17932</v>
      </c>
      <c r="D958" s="58">
        <v>402300</v>
      </c>
      <c r="E958" s="39" t="s">
        <v>230</v>
      </c>
      <c r="F958" s="38">
        <v>8263000291</v>
      </c>
      <c r="G958" s="40" t="s">
        <v>17933</v>
      </c>
      <c r="H958" s="2">
        <v>1391848.4</v>
      </c>
      <c r="I958" s="2"/>
      <c r="J958" s="2">
        <v>250532.71199999997</v>
      </c>
      <c r="K958" s="3">
        <f t="shared" si="17"/>
        <v>1642381.112</v>
      </c>
      <c r="L958" s="41">
        <v>44909.729166666664</v>
      </c>
      <c r="M958" s="39">
        <v>6870426095</v>
      </c>
      <c r="N958" s="39" t="s">
        <v>3282</v>
      </c>
      <c r="O958" s="40"/>
      <c r="P958" s="41"/>
      <c r="Q958" s="42" t="s">
        <v>2417</v>
      </c>
      <c r="R958" s="68"/>
    </row>
    <row r="959" spans="1:18" s="70" customFormat="1" ht="12.75" customHeight="1" x14ac:dyDescent="0.2">
      <c r="A959" s="38" t="s">
        <v>21059</v>
      </c>
      <c r="B959" s="39" t="s">
        <v>21060</v>
      </c>
      <c r="C959" s="39"/>
      <c r="D959" s="38">
        <v>118412</v>
      </c>
      <c r="E959" s="39" t="s">
        <v>21061</v>
      </c>
      <c r="F959" s="38">
        <v>8263000341</v>
      </c>
      <c r="G959" s="40">
        <v>4202</v>
      </c>
      <c r="H959" s="3">
        <v>1391846</v>
      </c>
      <c r="I959" s="2"/>
      <c r="J959" s="2">
        <v>250532.28</v>
      </c>
      <c r="K959" s="3">
        <f t="shared" si="17"/>
        <v>1642378.28</v>
      </c>
      <c r="L959" s="41">
        <v>45232</v>
      </c>
      <c r="M959" s="39"/>
      <c r="N959" s="39" t="s">
        <v>18453</v>
      </c>
      <c r="O959" s="40" t="s">
        <v>21062</v>
      </c>
      <c r="P959" s="41" t="s">
        <v>21063</v>
      </c>
      <c r="Q959" s="62" t="s">
        <v>21</v>
      </c>
      <c r="R959" s="68"/>
    </row>
    <row r="960" spans="1:18" s="70" customFormat="1" ht="12.75" customHeight="1" x14ac:dyDescent="0.2">
      <c r="A960" s="38" t="s">
        <v>5122</v>
      </c>
      <c r="B960" s="39" t="s">
        <v>5123</v>
      </c>
      <c r="C960" s="39" t="s">
        <v>5124</v>
      </c>
      <c r="D960" s="38">
        <v>403829</v>
      </c>
      <c r="E960" s="39" t="s">
        <v>5125</v>
      </c>
      <c r="F960" s="38">
        <v>8263000103</v>
      </c>
      <c r="G960" s="40" t="s">
        <v>5126</v>
      </c>
      <c r="H960" s="2">
        <v>1390428</v>
      </c>
      <c r="I960" s="2"/>
      <c r="J960" s="2">
        <v>250277.03999999998</v>
      </c>
      <c r="K960" s="3">
        <f t="shared" si="17"/>
        <v>1640705.04</v>
      </c>
      <c r="L960" s="41">
        <v>44369.729166666664</v>
      </c>
      <c r="M960" s="39">
        <v>6870163278</v>
      </c>
      <c r="N960" s="39" t="s">
        <v>3282</v>
      </c>
      <c r="O960" s="40" t="s">
        <v>5127</v>
      </c>
      <c r="P960" s="41">
        <v>44422</v>
      </c>
      <c r="Q960" s="42" t="s">
        <v>2417</v>
      </c>
      <c r="R960" s="68"/>
    </row>
    <row r="961" spans="1:18" s="70" customFormat="1" ht="12.75" customHeight="1" x14ac:dyDescent="0.2">
      <c r="A961" s="38" t="s">
        <v>656</v>
      </c>
      <c r="B961" s="39" t="s">
        <v>657</v>
      </c>
      <c r="C961" s="39" t="s">
        <v>658</v>
      </c>
      <c r="D961" s="38">
        <v>508442</v>
      </c>
      <c r="E961" s="39" t="s">
        <v>659</v>
      </c>
      <c r="F961" s="38">
        <v>8263000074</v>
      </c>
      <c r="G961" s="40">
        <v>170</v>
      </c>
      <c r="H961" s="2">
        <v>1385583</v>
      </c>
      <c r="I961" s="2"/>
      <c r="J961" s="2">
        <v>249404.94</v>
      </c>
      <c r="K961" s="3">
        <f t="shared" si="17"/>
        <v>1634987.94</v>
      </c>
      <c r="L961" s="41">
        <v>44211.729166666664</v>
      </c>
      <c r="M961" s="39">
        <v>6870332868</v>
      </c>
      <c r="N961" s="39" t="s">
        <v>52</v>
      </c>
      <c r="O961" s="40" t="s">
        <v>660</v>
      </c>
      <c r="P961" s="41">
        <v>44266</v>
      </c>
      <c r="Q961" s="39" t="s">
        <v>54</v>
      </c>
      <c r="R961" s="68"/>
    </row>
    <row r="962" spans="1:18" s="70" customFormat="1" ht="12.75" customHeight="1" x14ac:dyDescent="0.2">
      <c r="A962" s="38" t="s">
        <v>21702</v>
      </c>
      <c r="B962" s="39" t="s">
        <v>21703</v>
      </c>
      <c r="C962" s="39" t="s">
        <v>21704</v>
      </c>
      <c r="D962" s="38">
        <v>406359</v>
      </c>
      <c r="E962" s="39" t="s">
        <v>19225</v>
      </c>
      <c r="F962" s="38">
        <v>8263000283</v>
      </c>
      <c r="G962" s="40">
        <v>271600054992</v>
      </c>
      <c r="H962" s="2">
        <v>1380500</v>
      </c>
      <c r="I962" s="2"/>
      <c r="J962" s="2">
        <v>248490</v>
      </c>
      <c r="K962" s="3">
        <f t="shared" si="17"/>
        <v>1628990</v>
      </c>
      <c r="L962" s="41">
        <v>45287.729166666664</v>
      </c>
      <c r="M962" s="39">
        <v>1246676585</v>
      </c>
      <c r="N962" s="39" t="s">
        <v>19303</v>
      </c>
      <c r="O962" s="40" t="s">
        <v>21705</v>
      </c>
      <c r="P962" s="41">
        <v>45332</v>
      </c>
      <c r="Q962" s="62" t="s">
        <v>19</v>
      </c>
      <c r="R962" s="68"/>
    </row>
    <row r="963" spans="1:18" s="70" customFormat="1" ht="12.75" customHeight="1" x14ac:dyDescent="0.2">
      <c r="A963" s="38" t="s">
        <v>16696</v>
      </c>
      <c r="B963" s="39" t="s">
        <v>16697</v>
      </c>
      <c r="C963" s="39" t="s">
        <v>16698</v>
      </c>
      <c r="D963" s="38">
        <v>919962</v>
      </c>
      <c r="E963" s="39" t="s">
        <v>6950</v>
      </c>
      <c r="F963" s="38">
        <v>8268006323</v>
      </c>
      <c r="G963" s="40" t="s">
        <v>16699</v>
      </c>
      <c r="H963" s="3">
        <v>1379092.44</v>
      </c>
      <c r="I963" s="3"/>
      <c r="J963" s="2">
        <v>248236.56</v>
      </c>
      <c r="K963" s="3">
        <f t="shared" si="17"/>
        <v>1627329</v>
      </c>
      <c r="L963" s="41">
        <v>44909.729166666664</v>
      </c>
      <c r="M963" s="39">
        <v>44363557</v>
      </c>
      <c r="N963" s="39" t="s">
        <v>3282</v>
      </c>
      <c r="O963" s="40">
        <v>301177571173</v>
      </c>
      <c r="P963" s="41">
        <v>44947</v>
      </c>
      <c r="Q963" s="42" t="s">
        <v>2417</v>
      </c>
      <c r="R963" s="68"/>
    </row>
    <row r="964" spans="1:18" s="70" customFormat="1" ht="12.75" customHeight="1" x14ac:dyDescent="0.2">
      <c r="A964" s="38" t="s">
        <v>6021</v>
      </c>
      <c r="B964" s="42" t="s">
        <v>6022</v>
      </c>
      <c r="C964" s="42" t="s">
        <v>6023</v>
      </c>
      <c r="D964" s="38">
        <v>300286</v>
      </c>
      <c r="E964" s="42" t="s">
        <v>3944</v>
      </c>
      <c r="F964" s="38">
        <v>8263000075</v>
      </c>
      <c r="G964" s="40">
        <v>712725896</v>
      </c>
      <c r="H964" s="3">
        <v>1379000</v>
      </c>
      <c r="I964" s="3"/>
      <c r="J964" s="3">
        <v>248220</v>
      </c>
      <c r="K964" s="3">
        <f t="shared" si="17"/>
        <v>1627220</v>
      </c>
      <c r="L964" s="41">
        <v>44405.729166666664</v>
      </c>
      <c r="M964" s="39">
        <v>6870198420</v>
      </c>
      <c r="N964" s="42" t="s">
        <v>315</v>
      </c>
      <c r="O964" s="42" t="s">
        <v>6024</v>
      </c>
      <c r="P964" s="60">
        <v>44454</v>
      </c>
      <c r="Q964" s="42" t="s">
        <v>243</v>
      </c>
      <c r="R964" s="68"/>
    </row>
    <row r="965" spans="1:18" s="70" customFormat="1" ht="12.75" customHeight="1" x14ac:dyDescent="0.2">
      <c r="A965" s="38">
        <v>385</v>
      </c>
      <c r="B965" s="39" t="s">
        <v>9178</v>
      </c>
      <c r="C965" s="39" t="s">
        <v>9179</v>
      </c>
      <c r="D965" s="58">
        <v>408148</v>
      </c>
      <c r="E965" s="39" t="s">
        <v>1224</v>
      </c>
      <c r="F965" s="38">
        <v>8263000163</v>
      </c>
      <c r="G965" s="40" t="s">
        <v>9180</v>
      </c>
      <c r="H965" s="2">
        <v>1374857.4</v>
      </c>
      <c r="I965" s="2"/>
      <c r="J965" s="2">
        <v>247474.33199999997</v>
      </c>
      <c r="K965" s="3">
        <f t="shared" si="17"/>
        <v>1622331.7319999998</v>
      </c>
      <c r="L965" s="41">
        <v>44521.729166666664</v>
      </c>
      <c r="M965" s="39">
        <v>6870316357</v>
      </c>
      <c r="N965" s="39" t="s">
        <v>8899</v>
      </c>
      <c r="O965" s="40"/>
      <c r="P965" s="41"/>
      <c r="Q965" s="42" t="s">
        <v>8901</v>
      </c>
      <c r="R965" s="68"/>
    </row>
    <row r="966" spans="1:18" s="70" customFormat="1" ht="12.75" customHeight="1" x14ac:dyDescent="0.2">
      <c r="A966" s="38" t="s">
        <v>7641</v>
      </c>
      <c r="B966" s="42" t="s">
        <v>7642</v>
      </c>
      <c r="C966" s="42" t="s">
        <v>7643</v>
      </c>
      <c r="D966" s="38">
        <v>100629</v>
      </c>
      <c r="E966" s="42" t="s">
        <v>7240</v>
      </c>
      <c r="F966" s="38">
        <v>8263000143</v>
      </c>
      <c r="G966" s="40" t="s">
        <v>7644</v>
      </c>
      <c r="H966" s="3">
        <v>1371370.4</v>
      </c>
      <c r="I966" s="3"/>
      <c r="J966" s="3">
        <v>246846.6</v>
      </c>
      <c r="K966" s="3">
        <f t="shared" ref="K966:K1029" si="18">SUM(H966:J966)</f>
        <v>1618217</v>
      </c>
      <c r="L966" s="41">
        <v>44433.729166666664</v>
      </c>
      <c r="M966" s="39">
        <v>6870258457</v>
      </c>
      <c r="N966" s="42" t="s">
        <v>315</v>
      </c>
      <c r="O966" s="42" t="s">
        <v>7640</v>
      </c>
      <c r="P966" s="60">
        <v>44503</v>
      </c>
      <c r="Q966" s="42" t="s">
        <v>243</v>
      </c>
      <c r="R966" s="68"/>
    </row>
    <row r="967" spans="1:18" s="70" customFormat="1" ht="12.75" customHeight="1" x14ac:dyDescent="0.2">
      <c r="A967" s="38" t="s">
        <v>1063</v>
      </c>
      <c r="B967" s="39" t="s">
        <v>1064</v>
      </c>
      <c r="C967" s="39" t="s">
        <v>1065</v>
      </c>
      <c r="D967" s="58">
        <v>107909</v>
      </c>
      <c r="E967" s="39" t="s">
        <v>230</v>
      </c>
      <c r="F967" s="38">
        <v>8263000084</v>
      </c>
      <c r="G967" s="40" t="s">
        <v>1066</v>
      </c>
      <c r="H967" s="2">
        <v>1368652</v>
      </c>
      <c r="I967" s="2">
        <v>1211.25</v>
      </c>
      <c r="J967" s="2">
        <v>246357.36</v>
      </c>
      <c r="K967" s="3">
        <f t="shared" si="18"/>
        <v>1616220.6099999999</v>
      </c>
      <c r="L967" s="41">
        <v>44254.729166666664</v>
      </c>
      <c r="M967" s="39">
        <v>6870348384</v>
      </c>
      <c r="N967" s="39" t="s">
        <v>52</v>
      </c>
      <c r="O967" s="40" t="s">
        <v>998</v>
      </c>
      <c r="P967" s="41">
        <v>44251</v>
      </c>
      <c r="Q967" s="39" t="s">
        <v>54</v>
      </c>
      <c r="R967" s="68"/>
    </row>
    <row r="968" spans="1:18" s="70" customFormat="1" ht="12.75" customHeight="1" x14ac:dyDescent="0.2">
      <c r="A968" s="38" t="s">
        <v>7237</v>
      </c>
      <c r="B968" s="42" t="s">
        <v>7238</v>
      </c>
      <c r="C968" s="42" t="s">
        <v>7239</v>
      </c>
      <c r="D968" s="38">
        <v>100629</v>
      </c>
      <c r="E968" s="42" t="s">
        <v>7240</v>
      </c>
      <c r="F968" s="38">
        <v>8263000143</v>
      </c>
      <c r="G968" s="40" t="s">
        <v>7241</v>
      </c>
      <c r="H968" s="3">
        <v>1366365.3</v>
      </c>
      <c r="I968" s="3"/>
      <c r="J968" s="3">
        <v>245945.7</v>
      </c>
      <c r="K968" s="3">
        <f t="shared" si="18"/>
        <v>1612311</v>
      </c>
      <c r="L968" s="41">
        <v>44435.729166666664</v>
      </c>
      <c r="M968" s="39">
        <v>6870258994</v>
      </c>
      <c r="N968" s="42" t="s">
        <v>315</v>
      </c>
      <c r="O968" s="42" t="s">
        <v>7242</v>
      </c>
      <c r="P968" s="60">
        <v>44504</v>
      </c>
      <c r="Q968" s="42" t="s">
        <v>243</v>
      </c>
      <c r="R968" s="68"/>
    </row>
    <row r="969" spans="1:18" s="70" customFormat="1" ht="12.75" customHeight="1" x14ac:dyDescent="0.25">
      <c r="A969" s="38" t="s">
        <v>623</v>
      </c>
      <c r="B969" s="39" t="s">
        <v>624</v>
      </c>
      <c r="C969" s="39" t="s">
        <v>625</v>
      </c>
      <c r="D969" s="38">
        <v>122097</v>
      </c>
      <c r="E969" s="77" t="s">
        <v>620</v>
      </c>
      <c r="F969" s="38">
        <v>8263000070</v>
      </c>
      <c r="G969" s="40" t="s">
        <v>626</v>
      </c>
      <c r="H969" s="2">
        <v>1363860</v>
      </c>
      <c r="I969" s="2"/>
      <c r="J969" s="2">
        <v>245494.8</v>
      </c>
      <c r="K969" s="3">
        <f t="shared" si="18"/>
        <v>1609354.8</v>
      </c>
      <c r="L969" s="41">
        <v>44209.729166666664</v>
      </c>
      <c r="M969" s="39">
        <v>6870306473</v>
      </c>
      <c r="N969" s="39" t="s">
        <v>52</v>
      </c>
      <c r="O969" s="40" t="s">
        <v>622</v>
      </c>
      <c r="P969" s="41">
        <v>44272</v>
      </c>
      <c r="Q969" s="39" t="s">
        <v>54</v>
      </c>
      <c r="R969" s="68"/>
    </row>
    <row r="970" spans="1:18" s="70" customFormat="1" ht="12.75" customHeight="1" x14ac:dyDescent="0.2">
      <c r="A970" s="38">
        <v>429</v>
      </c>
      <c r="B970" s="39" t="s">
        <v>17077</v>
      </c>
      <c r="C970" s="39" t="s">
        <v>17078</v>
      </c>
      <c r="D970" s="38">
        <v>120191</v>
      </c>
      <c r="E970" s="39" t="s">
        <v>13051</v>
      </c>
      <c r="F970" s="38">
        <v>8263000273</v>
      </c>
      <c r="G970" s="40" t="s">
        <v>17079</v>
      </c>
      <c r="H970" s="2">
        <v>1363213</v>
      </c>
      <c r="I970" s="2"/>
      <c r="J970" s="2">
        <v>245378.34</v>
      </c>
      <c r="K970" s="3">
        <f t="shared" si="18"/>
        <v>1608591.34</v>
      </c>
      <c r="L970" s="41">
        <v>44909.729166666664</v>
      </c>
      <c r="M970" s="39">
        <v>6870336695</v>
      </c>
      <c r="N970" s="39" t="s">
        <v>8899</v>
      </c>
      <c r="O970" s="40" t="s">
        <v>17080</v>
      </c>
      <c r="P970" s="41">
        <v>44940</v>
      </c>
      <c r="Q970" s="42" t="s">
        <v>8901</v>
      </c>
      <c r="R970" s="68"/>
    </row>
    <row r="971" spans="1:18" s="70" customFormat="1" ht="12.75" customHeight="1" x14ac:dyDescent="0.2">
      <c r="A971" s="38" t="s">
        <v>3844</v>
      </c>
      <c r="B971" s="39" t="s">
        <v>3845</v>
      </c>
      <c r="C971" s="39" t="s">
        <v>3846</v>
      </c>
      <c r="D971" s="38">
        <v>100915</v>
      </c>
      <c r="E971" s="39" t="s">
        <v>2405</v>
      </c>
      <c r="F971" s="38">
        <v>8263000105</v>
      </c>
      <c r="G971" s="40" t="s">
        <v>3847</v>
      </c>
      <c r="H971" s="2">
        <v>1360332</v>
      </c>
      <c r="I971" s="2">
        <v>1605.2</v>
      </c>
      <c r="J971" s="2">
        <v>244859.75999999998</v>
      </c>
      <c r="K971" s="3">
        <f t="shared" si="18"/>
        <v>1606796.96</v>
      </c>
      <c r="L971" s="41">
        <v>44347</v>
      </c>
      <c r="M971" s="39">
        <v>6870127757</v>
      </c>
      <c r="N971" s="39" t="s">
        <v>52</v>
      </c>
      <c r="O971" s="40" t="s">
        <v>3848</v>
      </c>
      <c r="P971" s="41">
        <v>44397</v>
      </c>
      <c r="Q971" s="39" t="s">
        <v>54</v>
      </c>
      <c r="R971" s="68"/>
    </row>
    <row r="972" spans="1:18" s="70" customFormat="1" ht="12.75" customHeight="1" x14ac:dyDescent="0.2">
      <c r="A972" s="38" t="s">
        <v>10137</v>
      </c>
      <c r="B972" s="39" t="s">
        <v>10138</v>
      </c>
      <c r="C972" s="39" t="s">
        <v>10139</v>
      </c>
      <c r="D972" s="38">
        <v>919962</v>
      </c>
      <c r="E972" s="39" t="s">
        <v>6950</v>
      </c>
      <c r="F972" s="38">
        <v>8263000121</v>
      </c>
      <c r="G972" s="40" t="s">
        <v>10140</v>
      </c>
      <c r="H972" s="3">
        <v>1359379.6</v>
      </c>
      <c r="I972" s="3"/>
      <c r="J972" s="2">
        <v>244688.4</v>
      </c>
      <c r="K972" s="3">
        <f t="shared" si="18"/>
        <v>1604068</v>
      </c>
      <c r="L972" s="41">
        <v>44539.729166666664</v>
      </c>
      <c r="M972" s="39">
        <v>6870364731</v>
      </c>
      <c r="N972" s="39" t="s">
        <v>3282</v>
      </c>
      <c r="O972" s="40">
        <v>202010689923</v>
      </c>
      <c r="P972" s="41">
        <v>44594</v>
      </c>
      <c r="Q972" s="42" t="s">
        <v>2417</v>
      </c>
      <c r="R972" s="68"/>
    </row>
    <row r="973" spans="1:18" s="70" customFormat="1" ht="12.75" customHeight="1" x14ac:dyDescent="0.2">
      <c r="A973" s="38" t="s">
        <v>3030</v>
      </c>
      <c r="B973" s="39" t="s">
        <v>3031</v>
      </c>
      <c r="C973" s="39" t="s">
        <v>3032</v>
      </c>
      <c r="D973" s="38">
        <v>802522</v>
      </c>
      <c r="E973" s="39" t="s">
        <v>3033</v>
      </c>
      <c r="F973" s="38">
        <v>8263000104</v>
      </c>
      <c r="G973" s="40">
        <v>1000010040</v>
      </c>
      <c r="H973" s="2">
        <v>1357053.9</v>
      </c>
      <c r="I973" s="2">
        <v>1406.02</v>
      </c>
      <c r="J973" s="2">
        <v>244269.70199999996</v>
      </c>
      <c r="K973" s="3">
        <f t="shared" si="18"/>
        <v>1602729.622</v>
      </c>
      <c r="L973" s="41">
        <v>44308.729166666664</v>
      </c>
      <c r="M973" s="39">
        <v>6870116812</v>
      </c>
      <c r="N973" s="39" t="s">
        <v>52</v>
      </c>
      <c r="O973" s="40">
        <v>107070971885</v>
      </c>
      <c r="P973" s="41">
        <v>44385</v>
      </c>
      <c r="Q973" s="39" t="s">
        <v>54</v>
      </c>
      <c r="R973" s="68"/>
    </row>
    <row r="974" spans="1:18" s="70" customFormat="1" ht="12.75" customHeight="1" x14ac:dyDescent="0.2">
      <c r="A974" s="38" t="s">
        <v>16230</v>
      </c>
      <c r="B974" s="39" t="s">
        <v>16231</v>
      </c>
      <c r="C974" s="39" t="s">
        <v>16232</v>
      </c>
      <c r="D974" s="58">
        <v>118480</v>
      </c>
      <c r="E974" s="39" t="s">
        <v>9826</v>
      </c>
      <c r="F974" s="38">
        <v>8263000261</v>
      </c>
      <c r="G974" s="40" t="s">
        <v>16233</v>
      </c>
      <c r="H974" s="2">
        <v>1356567</v>
      </c>
      <c r="I974" s="2"/>
      <c r="J974" s="2">
        <v>244182.06</v>
      </c>
      <c r="K974" s="3">
        <f t="shared" si="18"/>
        <v>1600749.06</v>
      </c>
      <c r="L974" s="41">
        <v>44861.729166666664</v>
      </c>
      <c r="M974" s="39">
        <v>6870274433</v>
      </c>
      <c r="N974" s="39" t="s">
        <v>3282</v>
      </c>
      <c r="O974" s="40" t="s">
        <v>16234</v>
      </c>
      <c r="P974" s="41">
        <v>44891</v>
      </c>
      <c r="Q974" s="42" t="s">
        <v>2417</v>
      </c>
      <c r="R974" s="68"/>
    </row>
    <row r="975" spans="1:18" s="70" customFormat="1" ht="12.75" customHeight="1" x14ac:dyDescent="0.2">
      <c r="A975" s="38" t="s">
        <v>2875</v>
      </c>
      <c r="B975" s="39" t="s">
        <v>2876</v>
      </c>
      <c r="C975" s="39" t="s">
        <v>2877</v>
      </c>
      <c r="D975" s="38">
        <v>405993</v>
      </c>
      <c r="E975" s="39" t="s">
        <v>2878</v>
      </c>
      <c r="F975" s="38">
        <v>8263000116</v>
      </c>
      <c r="G975" s="40">
        <v>1</v>
      </c>
      <c r="H975" s="2">
        <v>1355932.2033898307</v>
      </c>
      <c r="I975" s="2"/>
      <c r="J975" s="2">
        <v>244067.79661016952</v>
      </c>
      <c r="K975" s="3">
        <f t="shared" si="18"/>
        <v>1600000.0000000002</v>
      </c>
      <c r="L975" s="41">
        <v>44342</v>
      </c>
      <c r="M975" s="39"/>
      <c r="N975" s="39" t="s">
        <v>52</v>
      </c>
      <c r="O975" s="40" t="s">
        <v>2879</v>
      </c>
      <c r="P975" s="41">
        <v>44373</v>
      </c>
      <c r="Q975" s="39" t="s">
        <v>54</v>
      </c>
      <c r="R975" s="68"/>
    </row>
    <row r="976" spans="1:18" s="70" customFormat="1" ht="12.75" customHeight="1" x14ac:dyDescent="0.2">
      <c r="A976" s="38" t="s">
        <v>2144</v>
      </c>
      <c r="B976" s="39" t="s">
        <v>2145</v>
      </c>
      <c r="C976" s="39" t="s">
        <v>2146</v>
      </c>
      <c r="D976" s="38">
        <v>401972</v>
      </c>
      <c r="E976" s="39" t="s">
        <v>842</v>
      </c>
      <c r="F976" s="38">
        <v>8263000049</v>
      </c>
      <c r="G976" s="40" t="s">
        <v>2147</v>
      </c>
      <c r="H976" s="2">
        <v>1352800</v>
      </c>
      <c r="I976" s="2">
        <v>1197.2280000000001</v>
      </c>
      <c r="J976" s="2">
        <v>243504</v>
      </c>
      <c r="K976" s="3">
        <f t="shared" si="18"/>
        <v>1597501.2279999999</v>
      </c>
      <c r="L976" s="41">
        <v>44278.729166666664</v>
      </c>
      <c r="M976" s="39">
        <v>6870066948</v>
      </c>
      <c r="N976" s="39" t="s">
        <v>52</v>
      </c>
      <c r="O976" s="40" t="s">
        <v>2099</v>
      </c>
      <c r="P976" s="41">
        <v>44345</v>
      </c>
      <c r="Q976" s="39" t="s">
        <v>54</v>
      </c>
      <c r="R976" s="68"/>
    </row>
    <row r="977" spans="1:18" s="70" customFormat="1" ht="12.75" customHeight="1" x14ac:dyDescent="0.2">
      <c r="A977" s="38" t="s">
        <v>15604</v>
      </c>
      <c r="B977" s="39" t="s">
        <v>15605</v>
      </c>
      <c r="C977" s="39" t="s">
        <v>15606</v>
      </c>
      <c r="D977" s="38">
        <v>821552</v>
      </c>
      <c r="E977" s="39" t="s">
        <v>7072</v>
      </c>
      <c r="F977" s="38">
        <v>8268007271</v>
      </c>
      <c r="G977" s="40" t="s">
        <v>15607</v>
      </c>
      <c r="H977" s="2">
        <v>1351923</v>
      </c>
      <c r="I977" s="2"/>
      <c r="J977" s="2">
        <v>243346.13999999998</v>
      </c>
      <c r="K977" s="3">
        <f t="shared" si="18"/>
        <v>1595269.14</v>
      </c>
      <c r="L977" s="41">
        <v>44705.729166666664</v>
      </c>
      <c r="M977" s="39">
        <v>44193763</v>
      </c>
      <c r="N977" s="39" t="s">
        <v>52</v>
      </c>
      <c r="O977" s="40" t="s">
        <v>15608</v>
      </c>
      <c r="P977" s="41">
        <v>44844</v>
      </c>
      <c r="Q977" s="39" t="s">
        <v>54</v>
      </c>
      <c r="R977" s="68"/>
    </row>
    <row r="978" spans="1:18" s="70" customFormat="1" ht="12.75" customHeight="1" x14ac:dyDescent="0.2">
      <c r="A978" s="38" t="s">
        <v>12771</v>
      </c>
      <c r="B978" s="42" t="s">
        <v>12772</v>
      </c>
      <c r="C978" s="42" t="s">
        <v>12773</v>
      </c>
      <c r="D978" s="38">
        <v>138349</v>
      </c>
      <c r="E978" s="42" t="s">
        <v>12407</v>
      </c>
      <c r="F978" s="38">
        <v>8263000146</v>
      </c>
      <c r="G978" s="40" t="s">
        <v>12774</v>
      </c>
      <c r="H978" s="3">
        <v>1351250</v>
      </c>
      <c r="I978" s="3"/>
      <c r="J978" s="3">
        <v>243225</v>
      </c>
      <c r="K978" s="3">
        <f t="shared" si="18"/>
        <v>1594475</v>
      </c>
      <c r="L978" s="41">
        <v>44662.729166666664</v>
      </c>
      <c r="M978" s="39">
        <v>6870026702</v>
      </c>
      <c r="N978" s="42" t="s">
        <v>315</v>
      </c>
      <c r="O978" s="42" t="s">
        <v>12775</v>
      </c>
      <c r="P978" s="60">
        <v>44684</v>
      </c>
      <c r="Q978" s="42" t="s">
        <v>243</v>
      </c>
      <c r="R978" s="68"/>
    </row>
    <row r="979" spans="1:18" s="70" customFormat="1" ht="12.75" customHeight="1" x14ac:dyDescent="0.2">
      <c r="A979" s="38" t="s">
        <v>8945</v>
      </c>
      <c r="B979" s="42" t="s">
        <v>8946</v>
      </c>
      <c r="C979" s="42" t="s">
        <v>8947</v>
      </c>
      <c r="D979" s="38">
        <v>501497</v>
      </c>
      <c r="E979" s="42" t="s">
        <v>7579</v>
      </c>
      <c r="F979" s="38">
        <v>8263000099</v>
      </c>
      <c r="G979" s="40" t="s">
        <v>8948</v>
      </c>
      <c r="H979" s="3">
        <v>1349900</v>
      </c>
      <c r="I979" s="3"/>
      <c r="J979" s="3">
        <v>242982</v>
      </c>
      <c r="K979" s="3">
        <f t="shared" si="18"/>
        <v>1592882</v>
      </c>
      <c r="L979" s="41">
        <v>44427.729166666664</v>
      </c>
      <c r="M979" s="39">
        <v>6870300926</v>
      </c>
      <c r="N979" s="42" t="s">
        <v>315</v>
      </c>
      <c r="O979" s="42" t="s">
        <v>8928</v>
      </c>
      <c r="P979" s="60">
        <v>44546</v>
      </c>
      <c r="Q979" s="42" t="s">
        <v>243</v>
      </c>
      <c r="R979" s="68"/>
    </row>
    <row r="980" spans="1:18" s="70" customFormat="1" ht="12.75" customHeight="1" x14ac:dyDescent="0.2">
      <c r="A980" s="38" t="s">
        <v>8125</v>
      </c>
      <c r="B980" s="39" t="s">
        <v>8126</v>
      </c>
      <c r="C980" s="39" t="s">
        <v>8127</v>
      </c>
      <c r="D980" s="38">
        <v>401972</v>
      </c>
      <c r="E980" s="39" t="s">
        <v>842</v>
      </c>
      <c r="F980" s="38">
        <v>8263000049</v>
      </c>
      <c r="G980" s="40" t="s">
        <v>8128</v>
      </c>
      <c r="H980" s="2">
        <v>1349000</v>
      </c>
      <c r="I980" s="2">
        <v>0</v>
      </c>
      <c r="J980" s="2">
        <v>242820</v>
      </c>
      <c r="K980" s="3">
        <f t="shared" si="18"/>
        <v>1591820</v>
      </c>
      <c r="L980" s="41">
        <v>44469.729166666664</v>
      </c>
      <c r="M980" s="39">
        <v>6870263476</v>
      </c>
      <c r="N980" s="39" t="s">
        <v>52</v>
      </c>
      <c r="O980" s="40"/>
      <c r="P980" s="41"/>
      <c r="Q980" s="39" t="s">
        <v>54</v>
      </c>
      <c r="R980" s="68"/>
    </row>
    <row r="981" spans="1:18" s="70" customFormat="1" ht="12.75" customHeight="1" x14ac:dyDescent="0.2">
      <c r="A981" s="38" t="s">
        <v>12620</v>
      </c>
      <c r="B981" s="42" t="s">
        <v>12621</v>
      </c>
      <c r="C981" s="42" t="s">
        <v>12622</v>
      </c>
      <c r="D981" s="38">
        <v>138349</v>
      </c>
      <c r="E981" s="42" t="s">
        <v>12407</v>
      </c>
      <c r="F981" s="38">
        <v>8263000146</v>
      </c>
      <c r="G981" s="40" t="s">
        <v>12623</v>
      </c>
      <c r="H981" s="3">
        <v>1348750</v>
      </c>
      <c r="I981" s="3"/>
      <c r="J981" s="3">
        <v>242775</v>
      </c>
      <c r="K981" s="3">
        <f t="shared" si="18"/>
        <v>1591525</v>
      </c>
      <c r="L981" s="41">
        <v>44658.729166666664</v>
      </c>
      <c r="M981" s="39">
        <v>6870017332</v>
      </c>
      <c r="N981" s="42" t="s">
        <v>315</v>
      </c>
      <c r="O981" s="42" t="s">
        <v>12624</v>
      </c>
      <c r="P981" s="60">
        <v>44677</v>
      </c>
      <c r="Q981" s="42" t="s">
        <v>243</v>
      </c>
      <c r="R981" s="68"/>
    </row>
    <row r="982" spans="1:18" s="70" customFormat="1" ht="12.75" customHeight="1" x14ac:dyDescent="0.2">
      <c r="A982" s="38" t="s">
        <v>21801</v>
      </c>
      <c r="B982" s="39" t="s">
        <v>21802</v>
      </c>
      <c r="C982" s="39" t="s">
        <v>21803</v>
      </c>
      <c r="D982" s="38">
        <v>919962</v>
      </c>
      <c r="E982" s="39" t="s">
        <v>6950</v>
      </c>
      <c r="F982" s="38">
        <v>8268006323</v>
      </c>
      <c r="G982" s="40" t="s">
        <v>21804</v>
      </c>
      <c r="H982" s="3">
        <v>1348682.96</v>
      </c>
      <c r="I982" s="3"/>
      <c r="J982" s="2">
        <v>242763.04</v>
      </c>
      <c r="K982" s="3">
        <f t="shared" si="18"/>
        <v>1591446</v>
      </c>
      <c r="L982" s="41">
        <v>45230.729166666664</v>
      </c>
      <c r="M982" s="39">
        <v>161006592</v>
      </c>
      <c r="N982" s="39" t="s">
        <v>3282</v>
      </c>
      <c r="O982" s="40">
        <v>402096559610</v>
      </c>
      <c r="P982" s="41">
        <v>45333</v>
      </c>
      <c r="Q982" s="42" t="s">
        <v>2417</v>
      </c>
      <c r="R982" s="68"/>
    </row>
    <row r="983" spans="1:18" s="70" customFormat="1" ht="12.75" customHeight="1" x14ac:dyDescent="0.25">
      <c r="A983" s="38" t="s">
        <v>12356</v>
      </c>
      <c r="B983" s="42" t="s">
        <v>12353</v>
      </c>
      <c r="C983" s="42"/>
      <c r="D983" s="38">
        <v>200135</v>
      </c>
      <c r="E983" s="82" t="s">
        <v>12073</v>
      </c>
      <c r="F983" s="38">
        <v>8262000050</v>
      </c>
      <c r="G983" s="40">
        <v>7533031</v>
      </c>
      <c r="H983" s="3">
        <v>1347083.58</v>
      </c>
      <c r="I983" s="3"/>
      <c r="J983" s="3">
        <v>3181566.48</v>
      </c>
      <c r="K983" s="3">
        <f t="shared" si="18"/>
        <v>4528650.0600000005</v>
      </c>
      <c r="L983" s="41">
        <v>44609</v>
      </c>
      <c r="M983" s="39"/>
      <c r="N983" s="42" t="s">
        <v>315</v>
      </c>
      <c r="O983" s="42"/>
      <c r="P983" s="60"/>
      <c r="Q983" s="42" t="s">
        <v>243</v>
      </c>
      <c r="R983" s="68"/>
    </row>
    <row r="984" spans="1:18" s="70" customFormat="1" ht="12.75" customHeight="1" x14ac:dyDescent="0.2">
      <c r="A984" s="38" t="s">
        <v>15415</v>
      </c>
      <c r="B984" s="39" t="s">
        <v>15416</v>
      </c>
      <c r="C984" s="39" t="s">
        <v>15417</v>
      </c>
      <c r="D984" s="38">
        <v>919962</v>
      </c>
      <c r="E984" s="39" t="s">
        <v>6950</v>
      </c>
      <c r="F984" s="38">
        <v>8263000121</v>
      </c>
      <c r="G984" s="40" t="s">
        <v>15418</v>
      </c>
      <c r="H984" s="3">
        <v>1345500</v>
      </c>
      <c r="I984" s="3"/>
      <c r="J984" s="2">
        <v>242190</v>
      </c>
      <c r="K984" s="3">
        <f t="shared" si="18"/>
        <v>1587690</v>
      </c>
      <c r="L984" s="41">
        <v>44769.729166666664</v>
      </c>
      <c r="M984" s="39">
        <v>6870197454</v>
      </c>
      <c r="N984" s="39" t="s">
        <v>3282</v>
      </c>
      <c r="O984" s="40"/>
      <c r="P984" s="41"/>
      <c r="Q984" s="42" t="s">
        <v>2417</v>
      </c>
      <c r="R984" s="68"/>
    </row>
    <row r="985" spans="1:18" s="70" customFormat="1" ht="12.75" customHeight="1" x14ac:dyDescent="0.2">
      <c r="A985" s="38" t="s">
        <v>5596</v>
      </c>
      <c r="B985" s="39" t="s">
        <v>5597</v>
      </c>
      <c r="C985" s="39" t="s">
        <v>5598</v>
      </c>
      <c r="D985" s="38">
        <v>401972</v>
      </c>
      <c r="E985" s="39" t="s">
        <v>842</v>
      </c>
      <c r="F985" s="38">
        <v>8263000049</v>
      </c>
      <c r="G985" s="40" t="s">
        <v>5599</v>
      </c>
      <c r="H985" s="2">
        <v>1343000</v>
      </c>
      <c r="I985" s="2">
        <v>0</v>
      </c>
      <c r="J985" s="2">
        <v>241740</v>
      </c>
      <c r="K985" s="3">
        <f t="shared" si="18"/>
        <v>1584740</v>
      </c>
      <c r="L985" s="41">
        <v>44390.729166666664</v>
      </c>
      <c r="M985" s="39">
        <v>6870190595</v>
      </c>
      <c r="N985" s="39" t="s">
        <v>52</v>
      </c>
      <c r="O985" s="40" t="s">
        <v>5587</v>
      </c>
      <c r="P985" s="41">
        <v>44449</v>
      </c>
      <c r="Q985" s="39" t="s">
        <v>54</v>
      </c>
      <c r="R985" s="68"/>
    </row>
    <row r="986" spans="1:18" s="70" customFormat="1" ht="12.75" customHeight="1" x14ac:dyDescent="0.2">
      <c r="A986" s="38">
        <v>307</v>
      </c>
      <c r="B986" s="39" t="s">
        <v>18494</v>
      </c>
      <c r="C986" s="39" t="s">
        <v>18495</v>
      </c>
      <c r="D986" s="58">
        <v>137691</v>
      </c>
      <c r="E986" s="39" t="s">
        <v>14869</v>
      </c>
      <c r="F986" s="38">
        <v>8263000301</v>
      </c>
      <c r="G986" s="40" t="s">
        <v>18496</v>
      </c>
      <c r="H986" s="2">
        <v>1342984.7457627119</v>
      </c>
      <c r="I986" s="2"/>
      <c r="J986" s="2">
        <v>241737.25423728811</v>
      </c>
      <c r="K986" s="3">
        <f t="shared" si="18"/>
        <v>1584722</v>
      </c>
      <c r="L986" s="41">
        <v>45000</v>
      </c>
      <c r="M986" s="39">
        <v>6870443691</v>
      </c>
      <c r="N986" s="39" t="s">
        <v>8899</v>
      </c>
      <c r="O986" s="40" t="s">
        <v>18497</v>
      </c>
      <c r="P986" s="41">
        <v>45037</v>
      </c>
      <c r="Q986" s="42" t="s">
        <v>8901</v>
      </c>
      <c r="R986" s="68"/>
    </row>
    <row r="987" spans="1:18" s="70" customFormat="1" ht="12.75" customHeight="1" x14ac:dyDescent="0.2">
      <c r="A987" s="38" t="s">
        <v>1290</v>
      </c>
      <c r="B987" s="39" t="s">
        <v>1291</v>
      </c>
      <c r="C987" s="39" t="s">
        <v>1292</v>
      </c>
      <c r="D987" s="38">
        <v>401972</v>
      </c>
      <c r="E987" s="39" t="s">
        <v>842</v>
      </c>
      <c r="F987" s="38">
        <v>8263000049</v>
      </c>
      <c r="G987" s="40" t="s">
        <v>1293</v>
      </c>
      <c r="H987" s="2">
        <v>1342640</v>
      </c>
      <c r="I987" s="2">
        <v>1188.2364</v>
      </c>
      <c r="J987" s="2">
        <v>241675.19999999998</v>
      </c>
      <c r="K987" s="3">
        <f t="shared" si="18"/>
        <v>1585503.4364</v>
      </c>
      <c r="L987" s="41">
        <v>44260.729166666664</v>
      </c>
      <c r="M987" s="39">
        <v>6870367039</v>
      </c>
      <c r="N987" s="39" t="s">
        <v>52</v>
      </c>
      <c r="O987" s="40" t="s">
        <v>1254</v>
      </c>
      <c r="P987" s="41">
        <v>44285</v>
      </c>
      <c r="Q987" s="39" t="s">
        <v>54</v>
      </c>
      <c r="R987" s="68"/>
    </row>
    <row r="988" spans="1:18" s="70" customFormat="1" ht="12.75" customHeight="1" x14ac:dyDescent="0.2">
      <c r="A988" s="38" t="s">
        <v>12547</v>
      </c>
      <c r="B988" s="39" t="s">
        <v>12548</v>
      </c>
      <c r="C988" s="39" t="s">
        <v>12549</v>
      </c>
      <c r="D988" s="38">
        <v>919962</v>
      </c>
      <c r="E988" s="39" t="s">
        <v>6950</v>
      </c>
      <c r="F988" s="38">
        <v>8268006324</v>
      </c>
      <c r="G988" s="40" t="s">
        <v>12550</v>
      </c>
      <c r="H988" s="3">
        <v>1341497.3600000001</v>
      </c>
      <c r="I988" s="3"/>
      <c r="J988" s="2">
        <v>241469.64</v>
      </c>
      <c r="K988" s="3">
        <f t="shared" si="18"/>
        <v>1582967</v>
      </c>
      <c r="L988" s="41">
        <v>44649.729166666664</v>
      </c>
      <c r="M988" s="39">
        <v>43838504</v>
      </c>
      <c r="N988" s="39" t="s">
        <v>3282</v>
      </c>
      <c r="O988" s="40">
        <v>204190861426</v>
      </c>
      <c r="P988" s="41">
        <v>44671</v>
      </c>
      <c r="Q988" s="42" t="s">
        <v>2417</v>
      </c>
      <c r="R988" s="68"/>
    </row>
    <row r="989" spans="1:18" s="70" customFormat="1" ht="12.75" customHeight="1" x14ac:dyDescent="0.2">
      <c r="A989" s="38" t="s">
        <v>8625</v>
      </c>
      <c r="B989" s="39" t="s">
        <v>8626</v>
      </c>
      <c r="C989" s="39" t="s">
        <v>8627</v>
      </c>
      <c r="D989" s="38">
        <v>821442</v>
      </c>
      <c r="E989" s="39" t="s">
        <v>1950</v>
      </c>
      <c r="F989" s="38">
        <v>8268006127</v>
      </c>
      <c r="G989" s="40" t="s">
        <v>8628</v>
      </c>
      <c r="H989" s="2">
        <v>1341111.5000000002</v>
      </c>
      <c r="I989" s="2"/>
      <c r="J989" s="2">
        <v>241400.07000000004</v>
      </c>
      <c r="K989" s="3">
        <f t="shared" si="18"/>
        <v>1582511.5700000003</v>
      </c>
      <c r="L989" s="41">
        <v>44501.729166666664</v>
      </c>
      <c r="M989" s="39">
        <v>44276298</v>
      </c>
      <c r="N989" s="39" t="s">
        <v>52</v>
      </c>
      <c r="O989" s="40" t="s">
        <v>8629</v>
      </c>
      <c r="P989" s="41">
        <v>44568</v>
      </c>
      <c r="Q989" s="39" t="s">
        <v>54</v>
      </c>
      <c r="R989" s="68"/>
    </row>
    <row r="990" spans="1:18" s="70" customFormat="1" ht="12.75" customHeight="1" x14ac:dyDescent="0.2">
      <c r="A990" s="38" t="s">
        <v>10177</v>
      </c>
      <c r="B990" s="39" t="s">
        <v>10178</v>
      </c>
      <c r="C990" s="39" t="s">
        <v>10179</v>
      </c>
      <c r="D990" s="38">
        <v>919962</v>
      </c>
      <c r="E990" s="39" t="s">
        <v>6950</v>
      </c>
      <c r="F990" s="38">
        <v>8263000121</v>
      </c>
      <c r="G990" s="40" t="s">
        <v>10180</v>
      </c>
      <c r="H990" s="3">
        <v>1338920.3999999999</v>
      </c>
      <c r="I990" s="3"/>
      <c r="J990" s="2">
        <v>241005.6</v>
      </c>
      <c r="K990" s="3">
        <f t="shared" si="18"/>
        <v>1579926</v>
      </c>
      <c r="L990" s="41">
        <v>44539.729166666664</v>
      </c>
      <c r="M990" s="39">
        <v>6870365597</v>
      </c>
      <c r="N990" s="39" t="s">
        <v>3282</v>
      </c>
      <c r="O990" s="40">
        <v>202022107041</v>
      </c>
      <c r="P990" s="41">
        <v>44595</v>
      </c>
      <c r="Q990" s="42" t="s">
        <v>2417</v>
      </c>
      <c r="R990" s="68"/>
    </row>
    <row r="991" spans="1:18" s="70" customFormat="1" ht="12.75" customHeight="1" x14ac:dyDescent="0.25">
      <c r="A991" s="38" t="s">
        <v>617</v>
      </c>
      <c r="B991" s="39" t="s">
        <v>618</v>
      </c>
      <c r="C991" s="39" t="s">
        <v>619</v>
      </c>
      <c r="D991" s="38">
        <v>122097</v>
      </c>
      <c r="E991" s="77" t="s">
        <v>620</v>
      </c>
      <c r="F991" s="38">
        <v>8263000070</v>
      </c>
      <c r="G991" s="40" t="s">
        <v>621</v>
      </c>
      <c r="H991" s="2">
        <v>1337720</v>
      </c>
      <c r="I991" s="2"/>
      <c r="J991" s="2">
        <v>240789.59999999998</v>
      </c>
      <c r="K991" s="3">
        <f t="shared" si="18"/>
        <v>1578509.6</v>
      </c>
      <c r="L991" s="41">
        <v>44210.729166666664</v>
      </c>
      <c r="M991" s="39">
        <v>6870306329</v>
      </c>
      <c r="N991" s="39" t="s">
        <v>52</v>
      </c>
      <c r="O991" s="40" t="s">
        <v>622</v>
      </c>
      <c r="P991" s="41">
        <v>44272</v>
      </c>
      <c r="Q991" s="39" t="s">
        <v>54</v>
      </c>
      <c r="R991" s="68"/>
    </row>
    <row r="992" spans="1:18" s="70" customFormat="1" ht="12.75" customHeight="1" x14ac:dyDescent="0.2">
      <c r="A992" s="38" t="s">
        <v>6780</v>
      </c>
      <c r="B992" s="39" t="s">
        <v>6781</v>
      </c>
      <c r="C992" s="39" t="s">
        <v>6782</v>
      </c>
      <c r="D992" s="38">
        <v>401972</v>
      </c>
      <c r="E992" s="39" t="s">
        <v>842</v>
      </c>
      <c r="F992" s="38">
        <v>8263000049</v>
      </c>
      <c r="G992" s="40" t="s">
        <v>6783</v>
      </c>
      <c r="H992" s="2">
        <v>1337700</v>
      </c>
      <c r="I992" s="2">
        <v>0</v>
      </c>
      <c r="J992" s="2">
        <v>240786</v>
      </c>
      <c r="K992" s="3">
        <f t="shared" si="18"/>
        <v>1578486</v>
      </c>
      <c r="L992" s="41">
        <v>44439.729166666664</v>
      </c>
      <c r="M992" s="39">
        <v>6870227647</v>
      </c>
      <c r="N992" s="39" t="s">
        <v>52</v>
      </c>
      <c r="O992" s="40" t="s">
        <v>6765</v>
      </c>
      <c r="P992" s="41">
        <v>44478</v>
      </c>
      <c r="Q992" s="39" t="s">
        <v>54</v>
      </c>
      <c r="R992" s="68"/>
    </row>
    <row r="993" spans="1:18" s="70" customFormat="1" ht="12.75" customHeight="1" x14ac:dyDescent="0.2">
      <c r="A993" s="38" t="s">
        <v>13273</v>
      </c>
      <c r="B993" s="39" t="s">
        <v>13274</v>
      </c>
      <c r="C993" s="39" t="s">
        <v>13275</v>
      </c>
      <c r="D993" s="38">
        <v>919962</v>
      </c>
      <c r="E993" s="39" t="s">
        <v>6950</v>
      </c>
      <c r="F993" s="38">
        <v>8263000121</v>
      </c>
      <c r="G993" s="40" t="s">
        <v>13276</v>
      </c>
      <c r="H993" s="3">
        <v>1335950</v>
      </c>
      <c r="I993" s="3"/>
      <c r="J993" s="2">
        <v>240471</v>
      </c>
      <c r="K993" s="3">
        <f t="shared" si="18"/>
        <v>1576421</v>
      </c>
      <c r="L993" s="41">
        <v>44680.729166666664</v>
      </c>
      <c r="M993" s="39">
        <v>6870044058</v>
      </c>
      <c r="N993" s="39" t="s">
        <v>3282</v>
      </c>
      <c r="O993" s="40">
        <v>206010270207</v>
      </c>
      <c r="P993" s="41">
        <v>44714</v>
      </c>
      <c r="Q993" s="42" t="s">
        <v>2417</v>
      </c>
      <c r="R993" s="68"/>
    </row>
    <row r="994" spans="1:18" s="70" customFormat="1" ht="12.75" customHeight="1" x14ac:dyDescent="0.2">
      <c r="A994" s="38" t="s">
        <v>17684</v>
      </c>
      <c r="B994" s="39" t="s">
        <v>17685</v>
      </c>
      <c r="C994" s="39" t="s">
        <v>17686</v>
      </c>
      <c r="D994" s="38">
        <v>919962</v>
      </c>
      <c r="E994" s="39" t="s">
        <v>6950</v>
      </c>
      <c r="F994" s="38">
        <v>8268006323</v>
      </c>
      <c r="G994" s="40" t="s">
        <v>17687</v>
      </c>
      <c r="H994" s="3">
        <v>1335231.42</v>
      </c>
      <c r="I994" s="3"/>
      <c r="J994" s="2">
        <v>240341.58</v>
      </c>
      <c r="K994" s="3">
        <f t="shared" si="18"/>
        <v>1575573</v>
      </c>
      <c r="L994" s="41">
        <v>44959.729166666664</v>
      </c>
      <c r="M994" s="39">
        <v>44490633</v>
      </c>
      <c r="N994" s="39" t="s">
        <v>3282</v>
      </c>
      <c r="O994" s="40">
        <v>303092026879</v>
      </c>
      <c r="P994" s="41">
        <v>44995</v>
      </c>
      <c r="Q994" s="42" t="s">
        <v>2417</v>
      </c>
      <c r="R994" s="68"/>
    </row>
    <row r="995" spans="1:18" s="70" customFormat="1" ht="12.75" customHeight="1" x14ac:dyDescent="0.2">
      <c r="A995" s="38" t="s">
        <v>17192</v>
      </c>
      <c r="B995" s="42" t="s">
        <v>17193</v>
      </c>
      <c r="C995" s="42" t="s">
        <v>17194</v>
      </c>
      <c r="D995" s="38">
        <v>501497</v>
      </c>
      <c r="E995" s="42" t="s">
        <v>7579</v>
      </c>
      <c r="F995" s="38">
        <v>8263000099</v>
      </c>
      <c r="G995" s="40" t="s">
        <v>17195</v>
      </c>
      <c r="H995" s="3">
        <v>1333754</v>
      </c>
      <c r="I995" s="3"/>
      <c r="J995" s="3">
        <v>0</v>
      </c>
      <c r="K995" s="3">
        <f t="shared" si="18"/>
        <v>1333754</v>
      </c>
      <c r="L995" s="41">
        <v>44545.729166666664</v>
      </c>
      <c r="M995" s="39">
        <v>6870446058</v>
      </c>
      <c r="N995" s="42" t="s">
        <v>315</v>
      </c>
      <c r="O995" s="42"/>
      <c r="P995" s="60"/>
      <c r="Q995" s="42" t="s">
        <v>243</v>
      </c>
      <c r="R995" s="68"/>
    </row>
    <row r="996" spans="1:18" s="70" customFormat="1" ht="12.75" customHeight="1" x14ac:dyDescent="0.2">
      <c r="A996" s="38" t="s">
        <v>11750</v>
      </c>
      <c r="B996" s="39" t="s">
        <v>11751</v>
      </c>
      <c r="C996" s="39" t="s">
        <v>11752</v>
      </c>
      <c r="D996" s="38">
        <v>919962</v>
      </c>
      <c r="E996" s="39" t="s">
        <v>6950</v>
      </c>
      <c r="F996" s="38">
        <v>8263000121</v>
      </c>
      <c r="G996" s="40" t="s">
        <v>11753</v>
      </c>
      <c r="H996" s="3">
        <v>1329900</v>
      </c>
      <c r="I996" s="3"/>
      <c r="J996" s="2">
        <v>239382</v>
      </c>
      <c r="K996" s="3">
        <f t="shared" si="18"/>
        <v>1569282</v>
      </c>
      <c r="L996" s="41">
        <v>44618.729166666664</v>
      </c>
      <c r="M996" s="39">
        <v>6870432811</v>
      </c>
      <c r="N996" s="39" t="s">
        <v>3282</v>
      </c>
      <c r="O996" s="40">
        <v>204027367890</v>
      </c>
      <c r="P996" s="41">
        <v>44656</v>
      </c>
      <c r="Q996" s="42" t="s">
        <v>2417</v>
      </c>
      <c r="R996" s="68"/>
    </row>
    <row r="997" spans="1:18" s="70" customFormat="1" ht="12.75" customHeight="1" x14ac:dyDescent="0.2">
      <c r="A997" s="38" t="s">
        <v>10249</v>
      </c>
      <c r="B997" s="39" t="s">
        <v>10250</v>
      </c>
      <c r="C997" s="39" t="s">
        <v>10251</v>
      </c>
      <c r="D997" s="38">
        <v>919962</v>
      </c>
      <c r="E997" s="39" t="s">
        <v>6950</v>
      </c>
      <c r="F997" s="38">
        <v>8263000121</v>
      </c>
      <c r="G997" s="40" t="s">
        <v>10252</v>
      </c>
      <c r="H997" s="3">
        <v>1328250</v>
      </c>
      <c r="I997" s="3"/>
      <c r="J997" s="2">
        <v>239085</v>
      </c>
      <c r="K997" s="3">
        <f t="shared" si="18"/>
        <v>1567335</v>
      </c>
      <c r="L997" s="41">
        <v>44557.729166666664</v>
      </c>
      <c r="M997" s="39">
        <v>6870366540</v>
      </c>
      <c r="N997" s="39" t="s">
        <v>3282</v>
      </c>
      <c r="O997" s="40">
        <v>202022107040</v>
      </c>
      <c r="P997" s="41">
        <v>44595</v>
      </c>
      <c r="Q997" s="42" t="s">
        <v>2417</v>
      </c>
      <c r="R997" s="68"/>
    </row>
    <row r="998" spans="1:18" s="70" customFormat="1" ht="12.75" customHeight="1" x14ac:dyDescent="0.2">
      <c r="A998" s="38" t="s">
        <v>2164</v>
      </c>
      <c r="B998" s="39" t="s">
        <v>2165</v>
      </c>
      <c r="C998" s="39" t="s">
        <v>2166</v>
      </c>
      <c r="D998" s="38">
        <v>401972</v>
      </c>
      <c r="E998" s="39" t="s">
        <v>842</v>
      </c>
      <c r="F998" s="38">
        <v>8263000049</v>
      </c>
      <c r="G998" s="40" t="s">
        <v>2167</v>
      </c>
      <c r="H998" s="2">
        <v>1328239.31</v>
      </c>
      <c r="I998" s="2">
        <v>1175</v>
      </c>
      <c r="J998" s="2">
        <v>239083.07579999999</v>
      </c>
      <c r="K998" s="3">
        <f t="shared" si="18"/>
        <v>1568497.3858</v>
      </c>
      <c r="L998" s="41">
        <v>44283.729166666664</v>
      </c>
      <c r="M998" s="39">
        <v>6870067073</v>
      </c>
      <c r="N998" s="39" t="s">
        <v>52</v>
      </c>
      <c r="O998" s="40" t="s">
        <v>2099</v>
      </c>
      <c r="P998" s="41">
        <v>44345</v>
      </c>
      <c r="Q998" s="39" t="s">
        <v>54</v>
      </c>
      <c r="R998" s="68"/>
    </row>
    <row r="999" spans="1:18" s="70" customFormat="1" ht="12.75" customHeight="1" x14ac:dyDescent="0.2">
      <c r="A999" s="38" t="s">
        <v>13222</v>
      </c>
      <c r="B999" s="39" t="s">
        <v>13223</v>
      </c>
      <c r="C999" s="39" t="s">
        <v>13224</v>
      </c>
      <c r="D999" s="38">
        <v>919962</v>
      </c>
      <c r="E999" s="39" t="s">
        <v>6950</v>
      </c>
      <c r="F999" s="38">
        <v>8263000121</v>
      </c>
      <c r="G999" s="40" t="s">
        <v>13225</v>
      </c>
      <c r="H999" s="3">
        <v>1325060.2</v>
      </c>
      <c r="I999" s="3"/>
      <c r="J999" s="2">
        <v>238510.8</v>
      </c>
      <c r="K999" s="3">
        <f t="shared" si="18"/>
        <v>1563571</v>
      </c>
      <c r="L999" s="41">
        <v>44670.729166666664</v>
      </c>
      <c r="M999" s="39">
        <v>6870041306</v>
      </c>
      <c r="N999" s="39" t="s">
        <v>3282</v>
      </c>
      <c r="O999" s="40">
        <v>205204239496</v>
      </c>
      <c r="P999" s="41">
        <v>44704</v>
      </c>
      <c r="Q999" s="42" t="s">
        <v>2417</v>
      </c>
      <c r="R999" s="68"/>
    </row>
    <row r="1000" spans="1:18" s="70" customFormat="1" ht="12.75" customHeight="1" x14ac:dyDescent="0.2">
      <c r="A1000" s="38" t="s">
        <v>227</v>
      </c>
      <c r="B1000" s="39" t="s">
        <v>228</v>
      </c>
      <c r="C1000" s="39" t="s">
        <v>229</v>
      </c>
      <c r="D1000" s="58">
        <v>510129</v>
      </c>
      <c r="E1000" s="39" t="s">
        <v>230</v>
      </c>
      <c r="F1000" s="38">
        <v>8263000055</v>
      </c>
      <c r="G1000" s="40" t="s">
        <v>231</v>
      </c>
      <c r="H1000" s="2">
        <v>1321790.3999999999</v>
      </c>
      <c r="I1000" s="2">
        <v>1169.78</v>
      </c>
      <c r="J1000" s="2">
        <v>237922.27199999997</v>
      </c>
      <c r="K1000" s="3">
        <f t="shared" si="18"/>
        <v>1560882.4519999998</v>
      </c>
      <c r="L1000" s="41">
        <v>44162</v>
      </c>
      <c r="M1000" s="39">
        <v>6870051173</v>
      </c>
      <c r="N1000" s="39" t="s">
        <v>52</v>
      </c>
      <c r="O1000" s="40" t="s">
        <v>232</v>
      </c>
      <c r="P1000" s="41">
        <v>44134</v>
      </c>
      <c r="Q1000" s="39" t="s">
        <v>54</v>
      </c>
      <c r="R1000" s="68"/>
    </row>
    <row r="1001" spans="1:18" s="70" customFormat="1" ht="12.75" customHeight="1" x14ac:dyDescent="0.2">
      <c r="A1001" s="38" t="s">
        <v>16205</v>
      </c>
      <c r="B1001" s="39" t="s">
        <v>16206</v>
      </c>
      <c r="C1001" s="39" t="s">
        <v>16207</v>
      </c>
      <c r="D1001" s="38">
        <v>122418</v>
      </c>
      <c r="E1001" s="39" t="s">
        <v>15069</v>
      </c>
      <c r="F1001" s="38">
        <v>8263000204</v>
      </c>
      <c r="G1001" s="40" t="s">
        <v>16208</v>
      </c>
      <c r="H1001" s="2">
        <v>1320862.7118644069</v>
      </c>
      <c r="I1001" s="2"/>
      <c r="J1001" s="2">
        <v>237755.28813559323</v>
      </c>
      <c r="K1001" s="3">
        <f t="shared" si="18"/>
        <v>1558618.0000000002</v>
      </c>
      <c r="L1001" s="41">
        <v>44872.729166666664</v>
      </c>
      <c r="M1001" s="39">
        <v>6870267171</v>
      </c>
      <c r="N1001" s="39" t="s">
        <v>3282</v>
      </c>
      <c r="O1001" s="40" t="s">
        <v>16209</v>
      </c>
      <c r="P1001" s="41">
        <v>44908</v>
      </c>
      <c r="Q1001" s="42" t="s">
        <v>2417</v>
      </c>
      <c r="R1001" s="68"/>
    </row>
    <row r="1002" spans="1:18" s="70" customFormat="1" ht="12.75" customHeight="1" x14ac:dyDescent="0.2">
      <c r="A1002" s="38" t="s">
        <v>20031</v>
      </c>
      <c r="B1002" s="39" t="s">
        <v>20032</v>
      </c>
      <c r="C1002" s="39" t="s">
        <v>20033</v>
      </c>
      <c r="D1002" s="38">
        <v>919962</v>
      </c>
      <c r="E1002" s="39" t="s">
        <v>6950</v>
      </c>
      <c r="F1002" s="38">
        <v>8268006323</v>
      </c>
      <c r="G1002" s="40" t="s">
        <v>20034</v>
      </c>
      <c r="H1002" s="3">
        <v>1318858.43</v>
      </c>
      <c r="I1002" s="3"/>
      <c r="J1002" s="2">
        <v>237394.57</v>
      </c>
      <c r="K1002" s="3">
        <f t="shared" si="18"/>
        <v>1556253</v>
      </c>
      <c r="L1002" s="41">
        <v>45091.729166666664</v>
      </c>
      <c r="M1002" s="39">
        <v>160537446</v>
      </c>
      <c r="N1002" s="39" t="s">
        <v>3282</v>
      </c>
      <c r="O1002" s="40"/>
      <c r="P1002" s="41"/>
      <c r="Q1002" s="42" t="s">
        <v>2417</v>
      </c>
      <c r="R1002" s="68"/>
    </row>
    <row r="1003" spans="1:18" s="70" customFormat="1" ht="12.75" customHeight="1" x14ac:dyDescent="0.2">
      <c r="A1003" s="38" t="s">
        <v>443</v>
      </c>
      <c r="B1003" s="39" t="s">
        <v>444</v>
      </c>
      <c r="C1003" s="39" t="s">
        <v>445</v>
      </c>
      <c r="D1003" s="38">
        <v>812140</v>
      </c>
      <c r="E1003" s="42" t="s">
        <v>446</v>
      </c>
      <c r="F1003" s="38">
        <v>8268005598</v>
      </c>
      <c r="G1003" s="40" t="s">
        <v>447</v>
      </c>
      <c r="H1003" s="2">
        <v>1318755.0847457629</v>
      </c>
      <c r="I1003" s="3"/>
      <c r="J1003" s="2">
        <v>237375.9152542373</v>
      </c>
      <c r="K1003" s="3">
        <f t="shared" si="18"/>
        <v>1556131.0000000002</v>
      </c>
      <c r="L1003" s="41">
        <v>44204.729166666664</v>
      </c>
      <c r="M1003" s="39">
        <v>44199641</v>
      </c>
      <c r="N1003" s="39" t="s">
        <v>52</v>
      </c>
      <c r="O1003" s="40" t="s">
        <v>448</v>
      </c>
      <c r="P1003" s="41">
        <v>44226</v>
      </c>
      <c r="Q1003" s="39" t="s">
        <v>54</v>
      </c>
      <c r="R1003" s="68"/>
    </row>
    <row r="1004" spans="1:18" s="70" customFormat="1" ht="12.75" customHeight="1" x14ac:dyDescent="0.25">
      <c r="A1004" s="38" t="s">
        <v>7899</v>
      </c>
      <c r="B1004" s="42" t="s">
        <v>7900</v>
      </c>
      <c r="C1004" s="42" t="s">
        <v>7901</v>
      </c>
      <c r="D1004" s="38">
        <v>122097</v>
      </c>
      <c r="E1004" s="82" t="s">
        <v>620</v>
      </c>
      <c r="F1004" s="38">
        <v>8263000153</v>
      </c>
      <c r="G1004" s="40" t="s">
        <v>7902</v>
      </c>
      <c r="H1004" s="3">
        <v>1317300</v>
      </c>
      <c r="I1004" s="3"/>
      <c r="J1004" s="3">
        <v>237114</v>
      </c>
      <c r="K1004" s="3">
        <f t="shared" si="18"/>
        <v>1554414</v>
      </c>
      <c r="L1004" s="41">
        <v>44481.729166666664</v>
      </c>
      <c r="M1004" s="39">
        <v>6870271830</v>
      </c>
      <c r="N1004" s="42" t="s">
        <v>315</v>
      </c>
      <c r="O1004" s="42" t="s">
        <v>7894</v>
      </c>
      <c r="P1004" s="60">
        <v>44519</v>
      </c>
      <c r="Q1004" s="42" t="s">
        <v>243</v>
      </c>
      <c r="R1004" s="68"/>
    </row>
    <row r="1005" spans="1:18" s="70" customFormat="1" ht="12.75" customHeight="1" x14ac:dyDescent="0.2">
      <c r="A1005" s="38" t="s">
        <v>7164</v>
      </c>
      <c r="B1005" s="42" t="s">
        <v>7165</v>
      </c>
      <c r="C1005" s="42" t="s">
        <v>7166</v>
      </c>
      <c r="D1005" s="38">
        <v>821190</v>
      </c>
      <c r="E1005" s="42" t="s">
        <v>1965</v>
      </c>
      <c r="F1005" s="38">
        <v>8263000148</v>
      </c>
      <c r="G1005" s="40" t="s">
        <v>3488</v>
      </c>
      <c r="H1005" s="3">
        <v>1314540</v>
      </c>
      <c r="I1005" s="3"/>
      <c r="J1005" s="3">
        <f>H1005*18%</f>
        <v>236617.19999999998</v>
      </c>
      <c r="K1005" s="3">
        <f t="shared" si="18"/>
        <v>1551157.2</v>
      </c>
      <c r="L1005" s="41">
        <v>44460.729166666664</v>
      </c>
      <c r="M1005" s="39">
        <v>6870252950</v>
      </c>
      <c r="N1005" s="42" t="s">
        <v>315</v>
      </c>
      <c r="O1005" s="42">
        <v>111012738252</v>
      </c>
      <c r="P1005" s="60">
        <v>44502</v>
      </c>
      <c r="Q1005" s="42" t="s">
        <v>243</v>
      </c>
      <c r="R1005" s="68"/>
    </row>
    <row r="1006" spans="1:18" s="70" customFormat="1" ht="12.75" hidden="1" customHeight="1" x14ac:dyDescent="0.2">
      <c r="A1006" s="38" t="s">
        <v>13846</v>
      </c>
      <c r="B1006" s="42" t="s">
        <v>13847</v>
      </c>
      <c r="C1006" s="42" t="s">
        <v>13848</v>
      </c>
      <c r="D1006" s="38">
        <v>122828</v>
      </c>
      <c r="E1006" s="42" t="s">
        <v>7479</v>
      </c>
      <c r="F1006" s="38">
        <v>8268008628</v>
      </c>
      <c r="G1006" s="40" t="s">
        <v>13849</v>
      </c>
      <c r="H1006" s="3">
        <v>1314310.2</v>
      </c>
      <c r="I1006" s="3"/>
      <c r="J1006" s="3">
        <v>236575.8</v>
      </c>
      <c r="K1006" s="3">
        <f t="shared" si="18"/>
        <v>1550886</v>
      </c>
      <c r="L1006" s="41">
        <v>44718.729166666664</v>
      </c>
      <c r="M1006" s="39">
        <v>44033859</v>
      </c>
      <c r="N1006" s="42" t="s">
        <v>315</v>
      </c>
      <c r="O1006" s="42" t="s">
        <v>13850</v>
      </c>
      <c r="P1006" s="60">
        <v>44762</v>
      </c>
      <c r="Q1006" s="42" t="s">
        <v>243</v>
      </c>
      <c r="R1006" s="68" t="s">
        <v>506</v>
      </c>
    </row>
    <row r="1007" spans="1:18" s="70" customFormat="1" ht="12.75" customHeight="1" x14ac:dyDescent="0.2">
      <c r="A1007" s="38" t="s">
        <v>1700</v>
      </c>
      <c r="B1007" s="39" t="s">
        <v>1701</v>
      </c>
      <c r="C1007" s="39" t="s">
        <v>1702</v>
      </c>
      <c r="D1007" s="38">
        <v>821027</v>
      </c>
      <c r="E1007" s="39" t="s">
        <v>474</v>
      </c>
      <c r="F1007" s="38">
        <v>8268005622</v>
      </c>
      <c r="G1007" s="40" t="s">
        <v>1703</v>
      </c>
      <c r="H1007" s="2">
        <v>1308709.3220338984</v>
      </c>
      <c r="I1007" s="2"/>
      <c r="J1007" s="2">
        <v>235567.67796610171</v>
      </c>
      <c r="K1007" s="3">
        <f t="shared" si="18"/>
        <v>1544277.0000000002</v>
      </c>
      <c r="L1007" s="41">
        <v>44300.729166666664</v>
      </c>
      <c r="M1007" s="39">
        <v>43852073</v>
      </c>
      <c r="N1007" s="39" t="s">
        <v>52</v>
      </c>
      <c r="O1007" s="40" t="s">
        <v>1704</v>
      </c>
      <c r="P1007" s="41">
        <v>44324</v>
      </c>
      <c r="Q1007" s="39" t="s">
        <v>54</v>
      </c>
      <c r="R1007" s="68"/>
    </row>
    <row r="1008" spans="1:18" s="70" customFormat="1" ht="12.75" hidden="1" customHeight="1" x14ac:dyDescent="0.2">
      <c r="A1008" s="38" t="s">
        <v>7342</v>
      </c>
      <c r="B1008" s="42" t="s">
        <v>7343</v>
      </c>
      <c r="C1008" s="42" t="s">
        <v>7344</v>
      </c>
      <c r="D1008" s="58">
        <v>408148</v>
      </c>
      <c r="E1008" s="39" t="s">
        <v>1224</v>
      </c>
      <c r="F1008" s="38">
        <v>8263000145</v>
      </c>
      <c r="G1008" s="40" t="s">
        <v>7345</v>
      </c>
      <c r="H1008" s="3">
        <v>1308130</v>
      </c>
      <c r="I1008" s="3"/>
      <c r="J1008" s="3">
        <v>235463.4</v>
      </c>
      <c r="K1008" s="3">
        <f t="shared" si="18"/>
        <v>1543593.4</v>
      </c>
      <c r="L1008" s="41">
        <v>44460.729166666664</v>
      </c>
      <c r="M1008" s="39">
        <v>6870241897</v>
      </c>
      <c r="N1008" s="42" t="s">
        <v>315</v>
      </c>
      <c r="O1008" s="42"/>
      <c r="P1008" s="60"/>
      <c r="Q1008" s="42" t="s">
        <v>243</v>
      </c>
      <c r="R1008" s="68" t="s">
        <v>506</v>
      </c>
    </row>
    <row r="1009" spans="1:18" s="70" customFormat="1" ht="12.75" customHeight="1" x14ac:dyDescent="0.2">
      <c r="A1009" s="38" t="s">
        <v>3524</v>
      </c>
      <c r="B1009" s="39" t="s">
        <v>3525</v>
      </c>
      <c r="C1009" s="39" t="s">
        <v>3526</v>
      </c>
      <c r="D1009" s="38">
        <v>821012</v>
      </c>
      <c r="E1009" s="39" t="s">
        <v>3527</v>
      </c>
      <c r="F1009" s="38">
        <v>8263000088</v>
      </c>
      <c r="G1009" s="40" t="s">
        <v>3528</v>
      </c>
      <c r="H1009" s="2">
        <v>1307166</v>
      </c>
      <c r="I1009" s="2">
        <v>1542.45</v>
      </c>
      <c r="J1009" s="2">
        <v>235289.88</v>
      </c>
      <c r="K1009" s="3">
        <f t="shared" si="18"/>
        <v>1543998.33</v>
      </c>
      <c r="L1009" s="41">
        <v>44309.729166666664</v>
      </c>
      <c r="M1009" s="39">
        <v>6870127946</v>
      </c>
      <c r="N1009" s="39" t="s">
        <v>52</v>
      </c>
      <c r="O1009" s="40" t="s">
        <v>3529</v>
      </c>
      <c r="P1009" s="41">
        <v>44406</v>
      </c>
      <c r="Q1009" s="39" t="s">
        <v>54</v>
      </c>
      <c r="R1009" s="68"/>
    </row>
    <row r="1010" spans="1:18" s="70" customFormat="1" ht="12.75" customHeight="1" x14ac:dyDescent="0.2">
      <c r="A1010" s="38" t="s">
        <v>2632</v>
      </c>
      <c r="B1010" s="39" t="s">
        <v>2633</v>
      </c>
      <c r="C1010" s="39" t="s">
        <v>2634</v>
      </c>
      <c r="D1010" s="38">
        <v>821442</v>
      </c>
      <c r="E1010" s="39" t="s">
        <v>1950</v>
      </c>
      <c r="F1010" s="38">
        <v>8268006127</v>
      </c>
      <c r="G1010" s="40" t="s">
        <v>2635</v>
      </c>
      <c r="H1010" s="2">
        <v>1306761.0084745763</v>
      </c>
      <c r="I1010" s="2"/>
      <c r="J1010" s="2">
        <v>235216.98152542373</v>
      </c>
      <c r="K1010" s="3">
        <f t="shared" si="18"/>
        <v>1541977.99</v>
      </c>
      <c r="L1010" s="41">
        <v>44349.729166666664</v>
      </c>
      <c r="M1010" s="39">
        <v>43955353</v>
      </c>
      <c r="N1010" s="39" t="s">
        <v>52</v>
      </c>
      <c r="O1010" s="40" t="s">
        <v>2636</v>
      </c>
      <c r="P1010" s="41">
        <v>44402</v>
      </c>
      <c r="Q1010" s="39" t="s">
        <v>54</v>
      </c>
      <c r="R1010" s="68"/>
    </row>
    <row r="1011" spans="1:18" s="70" customFormat="1" ht="12.75" customHeight="1" x14ac:dyDescent="0.2">
      <c r="A1011" s="38" t="s">
        <v>10209</v>
      </c>
      <c r="B1011" s="39" t="s">
        <v>10210</v>
      </c>
      <c r="C1011" s="39" t="s">
        <v>10211</v>
      </c>
      <c r="D1011" s="38">
        <v>919962</v>
      </c>
      <c r="E1011" s="39" t="s">
        <v>6950</v>
      </c>
      <c r="F1011" s="38">
        <v>8263000121</v>
      </c>
      <c r="G1011" s="40" t="s">
        <v>10212</v>
      </c>
      <c r="H1011" s="3">
        <v>1305293.26</v>
      </c>
      <c r="I1011" s="3"/>
      <c r="J1011" s="2">
        <v>234952.74</v>
      </c>
      <c r="K1011" s="3">
        <f t="shared" si="18"/>
        <v>1540246</v>
      </c>
      <c r="L1011" s="41">
        <v>44552.729166666664</v>
      </c>
      <c r="M1011" s="39">
        <v>6870366085</v>
      </c>
      <c r="N1011" s="39" t="s">
        <v>3282</v>
      </c>
      <c r="O1011" s="40">
        <v>202022107040</v>
      </c>
      <c r="P1011" s="41">
        <v>44595</v>
      </c>
      <c r="Q1011" s="42" t="s">
        <v>2417</v>
      </c>
      <c r="R1011" s="68"/>
    </row>
    <row r="1012" spans="1:18" s="70" customFormat="1" ht="12.75" customHeight="1" x14ac:dyDescent="0.2">
      <c r="A1012" s="38" t="s">
        <v>973</v>
      </c>
      <c r="B1012" s="39" t="s">
        <v>974</v>
      </c>
      <c r="C1012" s="39" t="s">
        <v>975</v>
      </c>
      <c r="D1012" s="38">
        <v>106653</v>
      </c>
      <c r="E1012" s="39" t="s">
        <v>398</v>
      </c>
      <c r="F1012" s="38">
        <v>8263000050</v>
      </c>
      <c r="G1012" s="40" t="s">
        <v>976</v>
      </c>
      <c r="H1012" s="2">
        <v>1303900</v>
      </c>
      <c r="I1012" s="2">
        <v>1154</v>
      </c>
      <c r="J1012" s="2">
        <v>234702</v>
      </c>
      <c r="K1012" s="3">
        <f t="shared" si="18"/>
        <v>1539756</v>
      </c>
      <c r="L1012" s="41">
        <v>44195.729166666664</v>
      </c>
      <c r="M1012" s="39">
        <v>6870343570</v>
      </c>
      <c r="N1012" s="39" t="s">
        <v>52</v>
      </c>
      <c r="O1012" s="40">
        <v>103198946702</v>
      </c>
      <c r="P1012" s="41">
        <v>44276</v>
      </c>
      <c r="Q1012" s="39" t="s">
        <v>54</v>
      </c>
      <c r="R1012" s="68"/>
    </row>
    <row r="1013" spans="1:18" s="70" customFormat="1" ht="12.75" customHeight="1" x14ac:dyDescent="0.25">
      <c r="A1013" s="38" t="s">
        <v>12728</v>
      </c>
      <c r="B1013" s="39" t="s">
        <v>12729</v>
      </c>
      <c r="C1013" s="39" t="s">
        <v>12730</v>
      </c>
      <c r="D1013" s="38">
        <v>122097</v>
      </c>
      <c r="E1013" s="77" t="s">
        <v>620</v>
      </c>
      <c r="F1013" s="38">
        <v>8263000216</v>
      </c>
      <c r="G1013" s="40" t="s">
        <v>12731</v>
      </c>
      <c r="H1013" s="2">
        <v>1303317.7966101696</v>
      </c>
      <c r="I1013" s="2"/>
      <c r="J1013" s="2">
        <v>234597.20338983051</v>
      </c>
      <c r="K1013" s="3">
        <f t="shared" si="18"/>
        <v>1537915</v>
      </c>
      <c r="L1013" s="41">
        <v>44657.729166666664</v>
      </c>
      <c r="M1013" s="39">
        <v>6870025515</v>
      </c>
      <c r="N1013" s="39" t="s">
        <v>3282</v>
      </c>
      <c r="O1013" s="40" t="s">
        <v>12723</v>
      </c>
      <c r="P1013" s="41">
        <v>44682</v>
      </c>
      <c r="Q1013" s="42" t="s">
        <v>2417</v>
      </c>
      <c r="R1013" s="68"/>
    </row>
    <row r="1014" spans="1:18" s="70" customFormat="1" ht="12.75" customHeight="1" x14ac:dyDescent="0.2">
      <c r="A1014" s="38" t="s">
        <v>4013</v>
      </c>
      <c r="B1014" s="42" t="s">
        <v>4014</v>
      </c>
      <c r="C1014" s="42" t="s">
        <v>4015</v>
      </c>
      <c r="D1014" s="38">
        <v>300286</v>
      </c>
      <c r="E1014" s="42" t="s">
        <v>3944</v>
      </c>
      <c r="F1014" s="38">
        <v>8263000075</v>
      </c>
      <c r="G1014" s="40">
        <v>712724527</v>
      </c>
      <c r="H1014" s="3">
        <v>1302900</v>
      </c>
      <c r="I1014" s="3"/>
      <c r="J1014" s="3">
        <v>234522</v>
      </c>
      <c r="K1014" s="3">
        <f t="shared" si="18"/>
        <v>1537422</v>
      </c>
      <c r="L1014" s="41">
        <v>44342.729166666664</v>
      </c>
      <c r="M1014" s="39">
        <v>6870134636</v>
      </c>
      <c r="N1014" s="42" t="s">
        <v>315</v>
      </c>
      <c r="O1014" s="42" t="s">
        <v>3960</v>
      </c>
      <c r="P1014" s="60">
        <v>44406</v>
      </c>
      <c r="Q1014" s="42" t="s">
        <v>243</v>
      </c>
      <c r="R1014" s="68"/>
    </row>
    <row r="1015" spans="1:18" s="70" customFormat="1" ht="12.75" customHeight="1" x14ac:dyDescent="0.2">
      <c r="A1015" s="38" t="s">
        <v>4493</v>
      </c>
      <c r="B1015" s="39" t="s">
        <v>4494</v>
      </c>
      <c r="C1015" s="39" t="s">
        <v>4495</v>
      </c>
      <c r="D1015" s="38">
        <v>402984</v>
      </c>
      <c r="E1015" s="39" t="s">
        <v>4467</v>
      </c>
      <c r="F1015" s="38">
        <v>8263000067</v>
      </c>
      <c r="G1015" s="40">
        <v>330091827</v>
      </c>
      <c r="H1015" s="2">
        <v>1300000</v>
      </c>
      <c r="I1015" s="2">
        <v>1534</v>
      </c>
      <c r="J1015" s="2">
        <v>234000</v>
      </c>
      <c r="K1015" s="3">
        <f t="shared" si="18"/>
        <v>1535534</v>
      </c>
      <c r="L1015" s="41">
        <v>44357.729166666664</v>
      </c>
      <c r="M1015" s="39">
        <v>6870149857</v>
      </c>
      <c r="N1015" s="39" t="s">
        <v>3027</v>
      </c>
      <c r="O1015" s="40" t="s">
        <v>4492</v>
      </c>
      <c r="P1015" s="41">
        <v>44415</v>
      </c>
      <c r="Q1015" s="62" t="s">
        <v>15</v>
      </c>
      <c r="R1015" s="68"/>
    </row>
    <row r="1016" spans="1:18" s="70" customFormat="1" ht="12.75" customHeight="1" x14ac:dyDescent="0.2">
      <c r="A1016" s="38" t="s">
        <v>8790</v>
      </c>
      <c r="B1016" s="42" t="s">
        <v>8791</v>
      </c>
      <c r="C1016" s="42" t="s">
        <v>8792</v>
      </c>
      <c r="D1016" s="38">
        <v>405757</v>
      </c>
      <c r="E1016" s="39" t="s">
        <v>4467</v>
      </c>
      <c r="F1016" s="38">
        <v>8263000085</v>
      </c>
      <c r="G1016" s="40" t="s">
        <v>8793</v>
      </c>
      <c r="H1016" s="3">
        <v>1300000</v>
      </c>
      <c r="I1016" s="3"/>
      <c r="J1016" s="3">
        <v>234000</v>
      </c>
      <c r="K1016" s="3">
        <f t="shared" si="18"/>
        <v>1534000</v>
      </c>
      <c r="L1016" s="41">
        <v>44468.729166666664</v>
      </c>
      <c r="M1016" s="39">
        <v>6870295838</v>
      </c>
      <c r="N1016" s="42" t="s">
        <v>315</v>
      </c>
      <c r="O1016" s="42" t="s">
        <v>8785</v>
      </c>
      <c r="P1016" s="60">
        <v>44540</v>
      </c>
      <c r="Q1016" s="42" t="s">
        <v>243</v>
      </c>
      <c r="R1016" s="68"/>
    </row>
    <row r="1017" spans="1:18" s="70" customFormat="1" ht="12.75" customHeight="1" x14ac:dyDescent="0.2">
      <c r="A1017" s="38" t="s">
        <v>21096</v>
      </c>
      <c r="B1017" s="39" t="s">
        <v>21097</v>
      </c>
      <c r="C1017" s="39" t="s">
        <v>21098</v>
      </c>
      <c r="D1017" s="38">
        <v>406359</v>
      </c>
      <c r="E1017" s="39" t="s">
        <v>19225</v>
      </c>
      <c r="F1017" s="38">
        <v>8263000283</v>
      </c>
      <c r="G1017" s="40">
        <v>271600052231</v>
      </c>
      <c r="H1017" s="2">
        <v>1300000</v>
      </c>
      <c r="I1017" s="2"/>
      <c r="J1017" s="2">
        <v>234000</v>
      </c>
      <c r="K1017" s="3">
        <f t="shared" si="18"/>
        <v>1534000</v>
      </c>
      <c r="L1017" s="41">
        <v>45202.729166666664</v>
      </c>
      <c r="M1017" s="39">
        <v>1246596062</v>
      </c>
      <c r="N1017" s="39" t="s">
        <v>19303</v>
      </c>
      <c r="O1017" s="40" t="s">
        <v>21099</v>
      </c>
      <c r="P1017" s="41">
        <v>45266</v>
      </c>
      <c r="Q1017" s="62" t="s">
        <v>19</v>
      </c>
      <c r="R1017" s="68"/>
    </row>
    <row r="1018" spans="1:18" s="70" customFormat="1" ht="12.75" customHeight="1" x14ac:dyDescent="0.2">
      <c r="A1018" s="38" t="s">
        <v>4277</v>
      </c>
      <c r="B1018" s="39" t="s">
        <v>4278</v>
      </c>
      <c r="C1018" s="39" t="s">
        <v>4279</v>
      </c>
      <c r="D1018" s="38">
        <v>401972</v>
      </c>
      <c r="E1018" s="39" t="s">
        <v>842</v>
      </c>
      <c r="F1018" s="38">
        <v>8263000049</v>
      </c>
      <c r="G1018" s="40" t="s">
        <v>4280</v>
      </c>
      <c r="H1018" s="2">
        <v>1299000</v>
      </c>
      <c r="I1018" s="2">
        <v>1533</v>
      </c>
      <c r="J1018" s="2">
        <v>233820</v>
      </c>
      <c r="K1018" s="3">
        <f t="shared" si="18"/>
        <v>1534353</v>
      </c>
      <c r="L1018" s="41">
        <v>44373.729166666664</v>
      </c>
      <c r="M1018" s="39">
        <v>6870145202</v>
      </c>
      <c r="N1018" s="39" t="s">
        <v>52</v>
      </c>
      <c r="O1018" s="40" t="s">
        <v>4271</v>
      </c>
      <c r="P1018" s="41">
        <v>44413</v>
      </c>
      <c r="Q1018" s="39" t="s">
        <v>54</v>
      </c>
      <c r="R1018" s="68"/>
    </row>
    <row r="1019" spans="1:18" s="70" customFormat="1" ht="12.75" customHeight="1" x14ac:dyDescent="0.25">
      <c r="A1019" s="38" t="s">
        <v>2264</v>
      </c>
      <c r="B1019" s="39" t="s">
        <v>2265</v>
      </c>
      <c r="C1019" s="39" t="s">
        <v>2266</v>
      </c>
      <c r="D1019" s="38">
        <v>122097</v>
      </c>
      <c r="E1019" s="77" t="s">
        <v>620</v>
      </c>
      <c r="F1019" s="38">
        <v>8263000081</v>
      </c>
      <c r="G1019" s="40" t="s">
        <v>2267</v>
      </c>
      <c r="H1019" s="2">
        <v>1297030</v>
      </c>
      <c r="I1019" s="2"/>
      <c r="J1019" s="2">
        <v>233465.4</v>
      </c>
      <c r="K1019" s="3">
        <f t="shared" si="18"/>
        <v>1530495.4</v>
      </c>
      <c r="L1019" s="41">
        <v>44208.729166666664</v>
      </c>
      <c r="M1019" s="39">
        <v>6870071423</v>
      </c>
      <c r="N1019" s="39" t="s">
        <v>52</v>
      </c>
      <c r="O1019" s="40" t="s">
        <v>2268</v>
      </c>
      <c r="P1019" s="41">
        <v>44351</v>
      </c>
      <c r="Q1019" s="39" t="s">
        <v>54</v>
      </c>
      <c r="R1019" s="68"/>
    </row>
    <row r="1020" spans="1:18" s="70" customFormat="1" ht="12.75" customHeight="1" x14ac:dyDescent="0.2">
      <c r="A1020" s="38" t="s">
        <v>19212</v>
      </c>
      <c r="B1020" s="39" t="s">
        <v>19213</v>
      </c>
      <c r="C1020" s="39" t="s">
        <v>19214</v>
      </c>
      <c r="D1020" s="38">
        <v>137974</v>
      </c>
      <c r="E1020" s="39" t="s">
        <v>3527</v>
      </c>
      <c r="F1020" s="38">
        <v>8263000113</v>
      </c>
      <c r="G1020" s="64" t="s">
        <v>19215</v>
      </c>
      <c r="H1020" s="7">
        <v>1295033.0508474577</v>
      </c>
      <c r="I1020" s="2"/>
      <c r="J1020" s="2">
        <v>233105.94915254239</v>
      </c>
      <c r="K1020" s="3">
        <f t="shared" si="18"/>
        <v>1528139</v>
      </c>
      <c r="L1020" s="41">
        <v>45043.729166666664</v>
      </c>
      <c r="M1020" s="39">
        <v>1246362171</v>
      </c>
      <c r="N1020" s="39" t="s">
        <v>3282</v>
      </c>
      <c r="O1020" s="40" t="s">
        <v>19216</v>
      </c>
      <c r="P1020" s="41">
        <v>45099</v>
      </c>
      <c r="Q1020" s="42" t="s">
        <v>2417</v>
      </c>
      <c r="R1020" s="68"/>
    </row>
    <row r="1021" spans="1:18" s="70" customFormat="1" ht="12.75" customHeight="1" x14ac:dyDescent="0.2">
      <c r="A1021" s="38">
        <v>401</v>
      </c>
      <c r="B1021" s="39" t="s">
        <v>20969</v>
      </c>
      <c r="C1021" s="39" t="s">
        <v>20970</v>
      </c>
      <c r="D1021" s="38">
        <v>817817</v>
      </c>
      <c r="E1021" s="39" t="s">
        <v>17427</v>
      </c>
      <c r="F1021" s="38">
        <v>8268012336</v>
      </c>
      <c r="G1021" s="40">
        <v>493</v>
      </c>
      <c r="H1021" s="2">
        <v>1294969.5</v>
      </c>
      <c r="I1021" s="2"/>
      <c r="J1021" s="2">
        <v>233094.50999999998</v>
      </c>
      <c r="K1021" s="3">
        <f t="shared" si="18"/>
        <v>1528064.01</v>
      </c>
      <c r="L1021" s="41">
        <v>45187.729166666664</v>
      </c>
      <c r="M1021" s="39">
        <v>160755966</v>
      </c>
      <c r="N1021" s="39" t="s">
        <v>8899</v>
      </c>
      <c r="O1021" s="40">
        <v>311174379601</v>
      </c>
      <c r="P1021" s="41">
        <v>45249</v>
      </c>
      <c r="Q1021" s="42" t="s">
        <v>8901</v>
      </c>
      <c r="R1021" s="68"/>
    </row>
    <row r="1022" spans="1:18" s="70" customFormat="1" ht="12.75" customHeight="1" x14ac:dyDescent="0.2">
      <c r="A1022" s="38" t="s">
        <v>839</v>
      </c>
      <c r="B1022" s="39" t="s">
        <v>840</v>
      </c>
      <c r="C1022" s="39" t="s">
        <v>841</v>
      </c>
      <c r="D1022" s="38">
        <v>401972</v>
      </c>
      <c r="E1022" s="39" t="s">
        <v>842</v>
      </c>
      <c r="F1022" s="38">
        <v>8263000049</v>
      </c>
      <c r="G1022" s="40" t="s">
        <v>843</v>
      </c>
      <c r="H1022" s="2">
        <v>1291140</v>
      </c>
      <c r="I1022" s="2">
        <v>1142.9988999999998</v>
      </c>
      <c r="J1022" s="2">
        <v>232405.19999999998</v>
      </c>
      <c r="K1022" s="3">
        <f t="shared" si="18"/>
        <v>1524688.1989</v>
      </c>
      <c r="L1022" s="41">
        <v>44230.729166666664</v>
      </c>
      <c r="M1022" s="39">
        <v>6870339734</v>
      </c>
      <c r="N1022" s="39" t="s">
        <v>52</v>
      </c>
      <c r="O1022" s="40" t="s">
        <v>844</v>
      </c>
      <c r="P1022" s="41">
        <v>44272</v>
      </c>
      <c r="Q1022" s="39" t="s">
        <v>54</v>
      </c>
      <c r="R1022" s="68"/>
    </row>
    <row r="1023" spans="1:18" s="70" customFormat="1" ht="12.75" customHeight="1" x14ac:dyDescent="0.2">
      <c r="A1023" s="38" t="s">
        <v>10844</v>
      </c>
      <c r="B1023" s="39" t="s">
        <v>10845</v>
      </c>
      <c r="C1023" s="39" t="s">
        <v>10846</v>
      </c>
      <c r="D1023" s="38">
        <v>812140</v>
      </c>
      <c r="E1023" s="42" t="s">
        <v>446</v>
      </c>
      <c r="F1023" s="38">
        <v>8268005598</v>
      </c>
      <c r="G1023" s="40" t="s">
        <v>10847</v>
      </c>
      <c r="H1023" s="2">
        <v>1290623.7288135593</v>
      </c>
      <c r="I1023" s="3"/>
      <c r="J1023" s="2">
        <v>232312.27118644066</v>
      </c>
      <c r="K1023" s="3">
        <f t="shared" si="18"/>
        <v>1522936</v>
      </c>
      <c r="L1023" s="41">
        <v>44593.729166666664</v>
      </c>
      <c r="M1023" s="39">
        <v>44368930</v>
      </c>
      <c r="N1023" s="39" t="s">
        <v>52</v>
      </c>
      <c r="O1023" s="40" t="s">
        <v>10848</v>
      </c>
      <c r="P1023" s="41">
        <v>44362</v>
      </c>
      <c r="Q1023" s="39" t="s">
        <v>54</v>
      </c>
      <c r="R1023" s="68"/>
    </row>
    <row r="1024" spans="1:18" s="70" customFormat="1" ht="12.75" customHeight="1" x14ac:dyDescent="0.2">
      <c r="A1024" s="38" t="s">
        <v>3089</v>
      </c>
      <c r="B1024" s="39" t="s">
        <v>3090</v>
      </c>
      <c r="C1024" s="39" t="s">
        <v>3091</v>
      </c>
      <c r="D1024" s="38">
        <v>401972</v>
      </c>
      <c r="E1024" s="39" t="s">
        <v>842</v>
      </c>
      <c r="F1024" s="38">
        <v>8263000049</v>
      </c>
      <c r="G1024" s="40" t="s">
        <v>3092</v>
      </c>
      <c r="H1024" s="2">
        <v>1287428</v>
      </c>
      <c r="I1024" s="2">
        <v>1519.1650400000001</v>
      </c>
      <c r="J1024" s="2">
        <v>231737.03999999998</v>
      </c>
      <c r="K1024" s="3">
        <f t="shared" si="18"/>
        <v>1520684.2050400001</v>
      </c>
      <c r="L1024" s="41">
        <v>44342.729166666664</v>
      </c>
      <c r="M1024" s="39">
        <v>6870110107</v>
      </c>
      <c r="N1024" s="39" t="s">
        <v>52</v>
      </c>
      <c r="O1024" s="40" t="s">
        <v>3060</v>
      </c>
      <c r="P1024" s="41">
        <v>44379</v>
      </c>
      <c r="Q1024" s="39" t="s">
        <v>54</v>
      </c>
      <c r="R1024" s="68"/>
    </row>
    <row r="1025" spans="1:18" s="70" customFormat="1" ht="12.75" customHeight="1" x14ac:dyDescent="0.2">
      <c r="A1025" s="38" t="s">
        <v>560</v>
      </c>
      <c r="B1025" s="39" t="s">
        <v>561</v>
      </c>
      <c r="C1025" s="39" t="s">
        <v>562</v>
      </c>
      <c r="D1025" s="38">
        <v>812140</v>
      </c>
      <c r="E1025" s="42" t="s">
        <v>446</v>
      </c>
      <c r="F1025" s="38">
        <v>8268005706</v>
      </c>
      <c r="G1025" s="40" t="s">
        <v>563</v>
      </c>
      <c r="H1025" s="2">
        <v>1286745.7627118644</v>
      </c>
      <c r="I1025" s="2"/>
      <c r="J1025" s="2">
        <v>231614.2372881356</v>
      </c>
      <c r="K1025" s="3">
        <f t="shared" si="18"/>
        <v>1518360</v>
      </c>
      <c r="L1025" s="41">
        <v>44229.729166666664</v>
      </c>
      <c r="M1025" s="39">
        <v>44232052</v>
      </c>
      <c r="N1025" s="39" t="s">
        <v>52</v>
      </c>
      <c r="O1025" s="40" t="s">
        <v>564</v>
      </c>
      <c r="P1025" s="41">
        <v>44246</v>
      </c>
      <c r="Q1025" s="39" t="s">
        <v>54</v>
      </c>
      <c r="R1025" s="68"/>
    </row>
    <row r="1026" spans="1:18" s="70" customFormat="1" ht="12.75" customHeight="1" x14ac:dyDescent="0.2">
      <c r="A1026" s="38" t="s">
        <v>12754</v>
      </c>
      <c r="B1026" s="39" t="s">
        <v>12755</v>
      </c>
      <c r="C1026" s="39" t="s">
        <v>12756</v>
      </c>
      <c r="D1026" s="38">
        <v>919962</v>
      </c>
      <c r="E1026" s="39" t="s">
        <v>6950</v>
      </c>
      <c r="F1026" s="38">
        <v>8263000121</v>
      </c>
      <c r="G1026" s="40" t="s">
        <v>12757</v>
      </c>
      <c r="H1026" s="3">
        <v>1286450</v>
      </c>
      <c r="I1026" s="3"/>
      <c r="J1026" s="2">
        <v>231561</v>
      </c>
      <c r="K1026" s="3">
        <f t="shared" si="18"/>
        <v>1518011</v>
      </c>
      <c r="L1026" s="41">
        <v>44650.729166666664</v>
      </c>
      <c r="M1026" s="39">
        <v>6870026417</v>
      </c>
      <c r="N1026" s="39" t="s">
        <v>3282</v>
      </c>
      <c r="O1026" s="40">
        <v>205029133876</v>
      </c>
      <c r="P1026" s="41">
        <v>44684</v>
      </c>
      <c r="Q1026" s="42" t="s">
        <v>2417</v>
      </c>
      <c r="R1026" s="68"/>
    </row>
    <row r="1027" spans="1:18" s="70" customFormat="1" ht="12.75" customHeight="1" x14ac:dyDescent="0.2">
      <c r="A1027" s="38" t="s">
        <v>3670</v>
      </c>
      <c r="B1027" s="39" t="s">
        <v>3671</v>
      </c>
      <c r="C1027" s="39" t="s">
        <v>3672</v>
      </c>
      <c r="D1027" s="38">
        <v>408117</v>
      </c>
      <c r="E1027" s="39" t="s">
        <v>3259</v>
      </c>
      <c r="F1027" s="38">
        <v>8263000119</v>
      </c>
      <c r="G1027" s="40" t="s">
        <v>3673</v>
      </c>
      <c r="H1027" s="2">
        <v>1284500</v>
      </c>
      <c r="I1027" s="2">
        <v>1515.71</v>
      </c>
      <c r="J1027" s="2">
        <v>231210</v>
      </c>
      <c r="K1027" s="3">
        <f t="shared" si="18"/>
        <v>1517225.71</v>
      </c>
      <c r="L1027" s="41">
        <v>44373.729166666664</v>
      </c>
      <c r="M1027" s="39">
        <v>6870124422</v>
      </c>
      <c r="N1027" s="39" t="s">
        <v>52</v>
      </c>
      <c r="O1027" s="40" t="s">
        <v>3674</v>
      </c>
      <c r="P1027" s="41">
        <v>44392</v>
      </c>
      <c r="Q1027" s="39" t="s">
        <v>54</v>
      </c>
      <c r="R1027" s="68"/>
    </row>
    <row r="1028" spans="1:18" s="70" customFormat="1" ht="12.75" customHeight="1" x14ac:dyDescent="0.2">
      <c r="A1028" s="38" t="s">
        <v>10818</v>
      </c>
      <c r="B1028" s="42" t="s">
        <v>10819</v>
      </c>
      <c r="C1028" s="42" t="s">
        <v>10820</v>
      </c>
      <c r="D1028" s="38">
        <v>406359</v>
      </c>
      <c r="E1028" s="42" t="s">
        <v>7204</v>
      </c>
      <c r="F1028" s="38">
        <v>8263000098</v>
      </c>
      <c r="G1028" s="40">
        <v>271600032276</v>
      </c>
      <c r="H1028" s="3">
        <v>1279999.99</v>
      </c>
      <c r="I1028" s="3"/>
      <c r="J1028" s="3">
        <v>230400</v>
      </c>
      <c r="K1028" s="3">
        <f t="shared" si="18"/>
        <v>1510399.99</v>
      </c>
      <c r="L1028" s="41">
        <v>44580.729166666664</v>
      </c>
      <c r="M1028" s="39">
        <v>6870384877</v>
      </c>
      <c r="N1028" s="42" t="s">
        <v>315</v>
      </c>
      <c r="O1028" s="42" t="s">
        <v>10821</v>
      </c>
      <c r="P1028" s="60">
        <v>44615</v>
      </c>
      <c r="Q1028" s="42" t="s">
        <v>243</v>
      </c>
      <c r="R1028" s="68"/>
    </row>
    <row r="1029" spans="1:18" s="70" customFormat="1" ht="12.75" customHeight="1" x14ac:dyDescent="0.2">
      <c r="A1029" s="38" t="s">
        <v>15810</v>
      </c>
      <c r="B1029" s="39" t="s">
        <v>15811</v>
      </c>
      <c r="C1029" s="39" t="s">
        <v>15812</v>
      </c>
      <c r="D1029" s="38">
        <v>124632</v>
      </c>
      <c r="E1029" s="39" t="s">
        <v>15807</v>
      </c>
      <c r="F1029" s="38">
        <v>8263000238</v>
      </c>
      <c r="G1029" s="40" t="s">
        <v>15813</v>
      </c>
      <c r="H1029" s="2">
        <v>1278100</v>
      </c>
      <c r="I1029" s="2"/>
      <c r="J1029" s="2">
        <v>230058</v>
      </c>
      <c r="K1029" s="3">
        <f t="shared" si="18"/>
        <v>1508158</v>
      </c>
      <c r="L1029" s="41">
        <v>44821.729166666664</v>
      </c>
      <c r="M1029" s="39">
        <v>6870240900</v>
      </c>
      <c r="N1029" s="39" t="s">
        <v>3282</v>
      </c>
      <c r="O1029" s="40" t="s">
        <v>15809</v>
      </c>
      <c r="P1029" s="41">
        <v>44874</v>
      </c>
      <c r="Q1029" s="42" t="s">
        <v>2417</v>
      </c>
      <c r="R1029" s="68"/>
    </row>
    <row r="1030" spans="1:18" s="70" customFormat="1" ht="12.75" customHeight="1" x14ac:dyDescent="0.2">
      <c r="A1030" s="38" t="s">
        <v>22506</v>
      </c>
      <c r="B1030" s="39" t="s">
        <v>22507</v>
      </c>
      <c r="C1030" s="39"/>
      <c r="D1030" s="38">
        <v>501420</v>
      </c>
      <c r="E1030" s="39" t="s">
        <v>22464</v>
      </c>
      <c r="F1030" s="38">
        <v>8266021118</v>
      </c>
      <c r="G1030" s="40">
        <v>912400064</v>
      </c>
      <c r="H1030" s="2">
        <v>1276254</v>
      </c>
      <c r="I1030" s="2"/>
      <c r="J1030" s="2">
        <v>229725.72</v>
      </c>
      <c r="K1030" s="3">
        <f t="shared" ref="K1030:K1093" si="19">SUM(H1030:J1030)</f>
        <v>1505979.72</v>
      </c>
      <c r="L1030" s="41">
        <v>45388</v>
      </c>
      <c r="M1030" s="39"/>
      <c r="N1030" s="39" t="s">
        <v>1933</v>
      </c>
      <c r="O1030" s="40" t="s">
        <v>22504</v>
      </c>
      <c r="P1030" s="41" t="s">
        <v>22505</v>
      </c>
      <c r="Q1030" s="62" t="s">
        <v>25</v>
      </c>
      <c r="R1030" s="68"/>
    </row>
    <row r="1031" spans="1:18" s="70" customFormat="1" ht="12.75" customHeight="1" x14ac:dyDescent="0.2">
      <c r="A1031" s="38" t="s">
        <v>10805</v>
      </c>
      <c r="B1031" s="39" t="s">
        <v>10806</v>
      </c>
      <c r="C1031" s="39" t="s">
        <v>10807</v>
      </c>
      <c r="D1031" s="38">
        <v>919962</v>
      </c>
      <c r="E1031" s="39" t="s">
        <v>6950</v>
      </c>
      <c r="F1031" s="38">
        <v>8263000121</v>
      </c>
      <c r="G1031" s="40" t="s">
        <v>10808</v>
      </c>
      <c r="H1031" s="3">
        <v>1275450</v>
      </c>
      <c r="I1031" s="3"/>
      <c r="J1031" s="2">
        <v>229581</v>
      </c>
      <c r="K1031" s="3">
        <f t="shared" si="19"/>
        <v>1505031</v>
      </c>
      <c r="L1031" s="41">
        <v>44589.729166666664</v>
      </c>
      <c r="M1031" s="39">
        <v>6870381205</v>
      </c>
      <c r="N1031" s="39" t="s">
        <v>3282</v>
      </c>
      <c r="O1031" s="40">
        <v>203056771909</v>
      </c>
      <c r="P1031" s="41">
        <v>44626</v>
      </c>
      <c r="Q1031" s="42" t="s">
        <v>2417</v>
      </c>
      <c r="R1031" s="68"/>
    </row>
    <row r="1032" spans="1:18" s="70" customFormat="1" ht="12.75" customHeight="1" x14ac:dyDescent="0.2">
      <c r="A1032" s="38" t="s">
        <v>3591</v>
      </c>
      <c r="B1032" s="42" t="s">
        <v>3592</v>
      </c>
      <c r="C1032" s="42" t="s">
        <v>3593</v>
      </c>
      <c r="D1032" s="38">
        <v>506950</v>
      </c>
      <c r="E1032" s="42" t="s">
        <v>503</v>
      </c>
      <c r="F1032" s="38">
        <v>8263000120</v>
      </c>
      <c r="G1032" s="40" t="s">
        <v>3594</v>
      </c>
      <c r="H1032" s="3">
        <v>1275000</v>
      </c>
      <c r="I1032" s="3"/>
      <c r="J1032" s="3">
        <v>229500</v>
      </c>
      <c r="K1032" s="3">
        <f t="shared" si="19"/>
        <v>1504500</v>
      </c>
      <c r="L1032" s="41">
        <v>44347.729166666664</v>
      </c>
      <c r="M1032" s="39">
        <v>6870123538</v>
      </c>
      <c r="N1032" s="42" t="s">
        <v>315</v>
      </c>
      <c r="O1032" s="42" t="s">
        <v>3595</v>
      </c>
      <c r="P1032" s="60">
        <v>44392</v>
      </c>
      <c r="Q1032" s="42" t="s">
        <v>243</v>
      </c>
      <c r="R1032" s="68"/>
    </row>
    <row r="1033" spans="1:18" s="70" customFormat="1" ht="12.75" customHeight="1" x14ac:dyDescent="0.2">
      <c r="A1033" s="38" t="s">
        <v>8686</v>
      </c>
      <c r="B1033" s="42" t="s">
        <v>8687</v>
      </c>
      <c r="C1033" s="42" t="s">
        <v>8688</v>
      </c>
      <c r="D1033" s="38">
        <v>507283</v>
      </c>
      <c r="E1033" s="42" t="s">
        <v>8679</v>
      </c>
      <c r="F1033" s="38">
        <v>8263000132</v>
      </c>
      <c r="G1033" s="40" t="s">
        <v>8689</v>
      </c>
      <c r="H1033" s="3">
        <v>1273749.95</v>
      </c>
      <c r="I1033" s="3"/>
      <c r="J1033" s="3">
        <v>229275.05</v>
      </c>
      <c r="K1033" s="3">
        <f t="shared" si="19"/>
        <v>1503025</v>
      </c>
      <c r="L1033" s="41">
        <v>44502.729166666664</v>
      </c>
      <c r="M1033" s="39">
        <v>6870306664</v>
      </c>
      <c r="N1033" s="42" t="s">
        <v>315</v>
      </c>
      <c r="O1033" s="42" t="s">
        <v>8690</v>
      </c>
      <c r="P1033" s="60">
        <v>44548</v>
      </c>
      <c r="Q1033" s="42" t="s">
        <v>243</v>
      </c>
      <c r="R1033" s="68"/>
    </row>
    <row r="1034" spans="1:18" s="70" customFormat="1" ht="12.75" customHeight="1" x14ac:dyDescent="0.2">
      <c r="A1034" s="38" t="s">
        <v>8691</v>
      </c>
      <c r="B1034" s="42" t="s">
        <v>8692</v>
      </c>
      <c r="C1034" s="42" t="s">
        <v>8693</v>
      </c>
      <c r="D1034" s="38">
        <v>507283</v>
      </c>
      <c r="E1034" s="42" t="s">
        <v>8679</v>
      </c>
      <c r="F1034" s="38">
        <v>8263000132</v>
      </c>
      <c r="G1034" s="40" t="s">
        <v>8694</v>
      </c>
      <c r="H1034" s="3">
        <v>1273749.95</v>
      </c>
      <c r="I1034" s="3"/>
      <c r="J1034" s="3">
        <v>229275.05</v>
      </c>
      <c r="K1034" s="3">
        <f t="shared" si="19"/>
        <v>1503025</v>
      </c>
      <c r="L1034" s="41">
        <v>44502.729166666664</v>
      </c>
      <c r="M1034" s="39">
        <v>6870306590</v>
      </c>
      <c r="N1034" s="42" t="s">
        <v>315</v>
      </c>
      <c r="O1034" s="42" t="s">
        <v>8695</v>
      </c>
      <c r="P1034" s="60">
        <v>44549</v>
      </c>
      <c r="Q1034" s="42" t="s">
        <v>243</v>
      </c>
      <c r="R1034" s="68"/>
    </row>
    <row r="1035" spans="1:18" s="70" customFormat="1" ht="12.75" customHeight="1" x14ac:dyDescent="0.2">
      <c r="A1035" s="38" t="s">
        <v>14249</v>
      </c>
      <c r="B1035" s="39" t="s">
        <v>14250</v>
      </c>
      <c r="C1035" s="39" t="s">
        <v>14251</v>
      </c>
      <c r="D1035" s="38">
        <v>919962</v>
      </c>
      <c r="E1035" s="39" t="s">
        <v>6950</v>
      </c>
      <c r="F1035" s="38">
        <v>8268006324</v>
      </c>
      <c r="G1035" s="40" t="s">
        <v>14252</v>
      </c>
      <c r="H1035" s="3">
        <v>1273243.22</v>
      </c>
      <c r="I1035" s="3"/>
      <c r="J1035" s="2">
        <v>229183.78</v>
      </c>
      <c r="K1035" s="3">
        <f t="shared" si="19"/>
        <v>1502427</v>
      </c>
      <c r="L1035" s="41">
        <v>44725.729166666664</v>
      </c>
      <c r="M1035" s="39">
        <v>44012400</v>
      </c>
      <c r="N1035" s="39" t="s">
        <v>3282</v>
      </c>
      <c r="O1035" s="40">
        <v>207111453258</v>
      </c>
      <c r="P1035" s="41">
        <v>44754</v>
      </c>
      <c r="Q1035" s="42" t="s">
        <v>2417</v>
      </c>
      <c r="R1035" s="68"/>
    </row>
    <row r="1036" spans="1:18" s="70" customFormat="1" ht="12.75" customHeight="1" x14ac:dyDescent="0.2">
      <c r="A1036" s="38" t="s">
        <v>1294</v>
      </c>
      <c r="B1036" s="39" t="s">
        <v>1295</v>
      </c>
      <c r="C1036" s="39" t="s">
        <v>1296</v>
      </c>
      <c r="D1036" s="38">
        <v>401972</v>
      </c>
      <c r="E1036" s="39" t="s">
        <v>842</v>
      </c>
      <c r="F1036" s="38">
        <v>8263000049</v>
      </c>
      <c r="G1036" s="40" t="s">
        <v>1297</v>
      </c>
      <c r="H1036" s="2">
        <v>1271900</v>
      </c>
      <c r="I1036" s="2">
        <v>1125.6315</v>
      </c>
      <c r="J1036" s="2">
        <v>228942</v>
      </c>
      <c r="K1036" s="3">
        <f t="shared" si="19"/>
        <v>1501967.6314999999</v>
      </c>
      <c r="L1036" s="41">
        <v>44258.729166666664</v>
      </c>
      <c r="M1036" s="39">
        <v>6870367062</v>
      </c>
      <c r="N1036" s="39" t="s">
        <v>52</v>
      </c>
      <c r="O1036" s="40" t="s">
        <v>1254</v>
      </c>
      <c r="P1036" s="41">
        <v>44285</v>
      </c>
      <c r="Q1036" s="39" t="s">
        <v>54</v>
      </c>
      <c r="R1036" s="68"/>
    </row>
    <row r="1037" spans="1:18" s="70" customFormat="1" ht="12.75" customHeight="1" x14ac:dyDescent="0.2">
      <c r="A1037" s="38" t="s">
        <v>8573</v>
      </c>
      <c r="B1037" s="39" t="s">
        <v>8574</v>
      </c>
      <c r="C1037" s="39" t="s">
        <v>8575</v>
      </c>
      <c r="D1037" s="38">
        <v>919962</v>
      </c>
      <c r="E1037" s="39" t="s">
        <v>6950</v>
      </c>
      <c r="F1037" s="38">
        <v>8263000121</v>
      </c>
      <c r="G1037" s="40" t="s">
        <v>8576</v>
      </c>
      <c r="H1037" s="3">
        <v>1270829.6000000001</v>
      </c>
      <c r="I1037" s="3"/>
      <c r="J1037" s="2">
        <v>228749.4</v>
      </c>
      <c r="K1037" s="3">
        <f t="shared" si="19"/>
        <v>1499579</v>
      </c>
      <c r="L1037" s="41">
        <v>44505.729166666664</v>
      </c>
      <c r="M1037" s="39">
        <v>6870288142</v>
      </c>
      <c r="N1037" s="39" t="s">
        <v>3282</v>
      </c>
      <c r="O1037" s="40">
        <v>112084936504</v>
      </c>
      <c r="P1037" s="41">
        <v>44539</v>
      </c>
      <c r="Q1037" s="42" t="s">
        <v>2417</v>
      </c>
      <c r="R1037" s="68"/>
    </row>
    <row r="1038" spans="1:18" s="70" customFormat="1" ht="12.75" customHeight="1" x14ac:dyDescent="0.2">
      <c r="A1038" s="38" t="s">
        <v>8581</v>
      </c>
      <c r="B1038" s="39" t="s">
        <v>8582</v>
      </c>
      <c r="C1038" s="39" t="s">
        <v>8583</v>
      </c>
      <c r="D1038" s="38">
        <v>919962</v>
      </c>
      <c r="E1038" s="39" t="s">
        <v>6950</v>
      </c>
      <c r="F1038" s="38">
        <v>8263000121</v>
      </c>
      <c r="G1038" s="40" t="s">
        <v>8584</v>
      </c>
      <c r="H1038" s="3">
        <v>1270829.6000000001</v>
      </c>
      <c r="I1038" s="3"/>
      <c r="J1038" s="2">
        <v>228749.4</v>
      </c>
      <c r="K1038" s="3">
        <f t="shared" si="19"/>
        <v>1499579</v>
      </c>
      <c r="L1038" s="41">
        <v>44505.729166666664</v>
      </c>
      <c r="M1038" s="39">
        <v>6870288443</v>
      </c>
      <c r="N1038" s="39" t="s">
        <v>3282</v>
      </c>
      <c r="O1038" s="40">
        <v>112084936504</v>
      </c>
      <c r="P1038" s="41">
        <v>44539</v>
      </c>
      <c r="Q1038" s="42" t="s">
        <v>2417</v>
      </c>
      <c r="R1038" s="68"/>
    </row>
    <row r="1039" spans="1:18" s="70" customFormat="1" ht="12.75" customHeight="1" x14ac:dyDescent="0.2">
      <c r="A1039" s="38" t="s">
        <v>8585</v>
      </c>
      <c r="B1039" s="39" t="s">
        <v>8586</v>
      </c>
      <c r="C1039" s="39" t="s">
        <v>8587</v>
      </c>
      <c r="D1039" s="38">
        <v>919962</v>
      </c>
      <c r="E1039" s="39" t="s">
        <v>6950</v>
      </c>
      <c r="F1039" s="38">
        <v>8263000121</v>
      </c>
      <c r="G1039" s="40" t="s">
        <v>8588</v>
      </c>
      <c r="H1039" s="3">
        <v>1270829.6000000001</v>
      </c>
      <c r="I1039" s="3"/>
      <c r="J1039" s="2">
        <v>228749.4</v>
      </c>
      <c r="K1039" s="3">
        <f t="shared" si="19"/>
        <v>1499579</v>
      </c>
      <c r="L1039" s="41">
        <v>44502.729166666664</v>
      </c>
      <c r="M1039" s="39">
        <v>6870288452</v>
      </c>
      <c r="N1039" s="39" t="s">
        <v>3282</v>
      </c>
      <c r="O1039" s="40">
        <v>112084936504</v>
      </c>
      <c r="P1039" s="41">
        <v>44539</v>
      </c>
      <c r="Q1039" s="42" t="s">
        <v>2417</v>
      </c>
      <c r="R1039" s="68"/>
    </row>
    <row r="1040" spans="1:18" s="70" customFormat="1" ht="12.75" customHeight="1" x14ac:dyDescent="0.2">
      <c r="A1040" s="38" t="s">
        <v>8593</v>
      </c>
      <c r="B1040" s="39" t="s">
        <v>8594</v>
      </c>
      <c r="C1040" s="39" t="s">
        <v>8595</v>
      </c>
      <c r="D1040" s="38">
        <v>919962</v>
      </c>
      <c r="E1040" s="39" t="s">
        <v>6950</v>
      </c>
      <c r="F1040" s="38">
        <v>8263000121</v>
      </c>
      <c r="G1040" s="40" t="s">
        <v>8596</v>
      </c>
      <c r="H1040" s="3">
        <v>1270829.6000000001</v>
      </c>
      <c r="I1040" s="3"/>
      <c r="J1040" s="2">
        <v>228749.4</v>
      </c>
      <c r="K1040" s="3">
        <f t="shared" si="19"/>
        <v>1499579</v>
      </c>
      <c r="L1040" s="41">
        <v>44502.729166666664</v>
      </c>
      <c r="M1040" s="39">
        <v>6870288554</v>
      </c>
      <c r="N1040" s="39" t="s">
        <v>3282</v>
      </c>
      <c r="O1040" s="40">
        <v>112060246004</v>
      </c>
      <c r="P1040" s="41">
        <v>44537</v>
      </c>
      <c r="Q1040" s="42" t="s">
        <v>2417</v>
      </c>
      <c r="R1040" s="68"/>
    </row>
    <row r="1041" spans="1:18" s="70" customFormat="1" ht="12.75" customHeight="1" x14ac:dyDescent="0.2">
      <c r="A1041" s="38" t="s">
        <v>8744</v>
      </c>
      <c r="B1041" s="39" t="s">
        <v>8745</v>
      </c>
      <c r="C1041" s="39" t="s">
        <v>8746</v>
      </c>
      <c r="D1041" s="38">
        <v>919962</v>
      </c>
      <c r="E1041" s="39" t="s">
        <v>6950</v>
      </c>
      <c r="F1041" s="38">
        <v>8263000121</v>
      </c>
      <c r="G1041" s="40" t="s">
        <v>8747</v>
      </c>
      <c r="H1041" s="3">
        <v>1270829.6000000001</v>
      </c>
      <c r="I1041" s="3"/>
      <c r="J1041" s="2">
        <v>228749.4</v>
      </c>
      <c r="K1041" s="3">
        <f t="shared" si="19"/>
        <v>1499579</v>
      </c>
      <c r="L1041" s="41">
        <v>44508.729166666664</v>
      </c>
      <c r="M1041" s="39">
        <v>6870292605</v>
      </c>
      <c r="N1041" s="39" t="s">
        <v>3282</v>
      </c>
      <c r="O1041" s="40">
        <v>112108236937</v>
      </c>
      <c r="P1041" s="41">
        <v>44543</v>
      </c>
      <c r="Q1041" s="42" t="s">
        <v>2417</v>
      </c>
      <c r="R1041" s="68"/>
    </row>
    <row r="1042" spans="1:18" s="70" customFormat="1" ht="12.75" customHeight="1" x14ac:dyDescent="0.2">
      <c r="A1042" s="38" t="s">
        <v>8752</v>
      </c>
      <c r="B1042" s="39" t="s">
        <v>8753</v>
      </c>
      <c r="C1042" s="39" t="s">
        <v>8754</v>
      </c>
      <c r="D1042" s="38">
        <v>919962</v>
      </c>
      <c r="E1042" s="39" t="s">
        <v>6950</v>
      </c>
      <c r="F1042" s="38">
        <v>8263000121</v>
      </c>
      <c r="G1042" s="40" t="s">
        <v>8755</v>
      </c>
      <c r="H1042" s="3">
        <v>1270829.6000000001</v>
      </c>
      <c r="I1042" s="3"/>
      <c r="J1042" s="2">
        <v>228749.4</v>
      </c>
      <c r="K1042" s="3">
        <f t="shared" si="19"/>
        <v>1499579</v>
      </c>
      <c r="L1042" s="41">
        <v>44509.729166666664</v>
      </c>
      <c r="M1042" s="39">
        <v>6870292702</v>
      </c>
      <c r="N1042" s="39" t="s">
        <v>3282</v>
      </c>
      <c r="O1042" s="40">
        <v>112108236937</v>
      </c>
      <c r="P1042" s="41">
        <v>44543</v>
      </c>
      <c r="Q1042" s="42" t="s">
        <v>2417</v>
      </c>
      <c r="R1042" s="68"/>
    </row>
    <row r="1043" spans="1:18" s="70" customFormat="1" ht="12.75" customHeight="1" x14ac:dyDescent="0.2">
      <c r="A1043" s="38" t="s">
        <v>8856</v>
      </c>
      <c r="B1043" s="39" t="s">
        <v>8857</v>
      </c>
      <c r="C1043" s="39" t="s">
        <v>8858</v>
      </c>
      <c r="D1043" s="38">
        <v>919962</v>
      </c>
      <c r="E1043" s="39" t="s">
        <v>6950</v>
      </c>
      <c r="F1043" s="38">
        <v>8263000121</v>
      </c>
      <c r="G1043" s="40" t="s">
        <v>8859</v>
      </c>
      <c r="H1043" s="3">
        <v>1270829.6000000001</v>
      </c>
      <c r="I1043" s="3"/>
      <c r="J1043" s="2">
        <v>228749.4</v>
      </c>
      <c r="K1043" s="3">
        <f t="shared" si="19"/>
        <v>1499579</v>
      </c>
      <c r="L1043" s="41">
        <v>44520.729166666664</v>
      </c>
      <c r="M1043" s="39">
        <v>6870297518</v>
      </c>
      <c r="N1043" s="39" t="s">
        <v>3282</v>
      </c>
      <c r="O1043" s="40">
        <v>112245862490</v>
      </c>
      <c r="P1043" s="41">
        <v>44555</v>
      </c>
      <c r="Q1043" s="42" t="s">
        <v>2417</v>
      </c>
      <c r="R1043" s="68"/>
    </row>
    <row r="1044" spans="1:18" s="70" customFormat="1" ht="12.75" customHeight="1" x14ac:dyDescent="0.2">
      <c r="A1044" s="38" t="s">
        <v>10120</v>
      </c>
      <c r="B1044" s="42" t="s">
        <v>10121</v>
      </c>
      <c r="C1044" s="42" t="s">
        <v>10122</v>
      </c>
      <c r="D1044" s="38">
        <v>300286</v>
      </c>
      <c r="E1044" s="42" t="s">
        <v>3944</v>
      </c>
      <c r="F1044" s="38">
        <v>8263000075</v>
      </c>
      <c r="G1044" s="40">
        <v>712731818</v>
      </c>
      <c r="H1044" s="3">
        <v>1270200</v>
      </c>
      <c r="I1044" s="3"/>
      <c r="J1044" s="3">
        <v>228636</v>
      </c>
      <c r="K1044" s="3">
        <f t="shared" si="19"/>
        <v>1498836</v>
      </c>
      <c r="L1044" s="41">
        <v>44561.729166666664</v>
      </c>
      <c r="M1044" s="39">
        <v>6870363585</v>
      </c>
      <c r="N1044" s="42" t="s">
        <v>315</v>
      </c>
      <c r="O1044" s="42"/>
      <c r="P1044" s="60"/>
      <c r="Q1044" s="42" t="s">
        <v>243</v>
      </c>
      <c r="R1044" s="68"/>
    </row>
    <row r="1045" spans="1:18" s="70" customFormat="1" ht="12.75" customHeight="1" x14ac:dyDescent="0.25">
      <c r="A1045" s="38" t="s">
        <v>8771</v>
      </c>
      <c r="B1045" s="42" t="s">
        <v>8772</v>
      </c>
      <c r="C1045" s="42" t="s">
        <v>8773</v>
      </c>
      <c r="D1045" s="38">
        <v>122097</v>
      </c>
      <c r="E1045" s="82" t="s">
        <v>620</v>
      </c>
      <c r="F1045" s="38">
        <v>8263000139</v>
      </c>
      <c r="G1045" s="40" t="s">
        <v>8774</v>
      </c>
      <c r="H1045" s="3">
        <v>1269850</v>
      </c>
      <c r="I1045" s="3"/>
      <c r="J1045" s="3">
        <f>H1045*18%</f>
        <v>228573</v>
      </c>
      <c r="K1045" s="3">
        <f t="shared" si="19"/>
        <v>1498423</v>
      </c>
      <c r="L1045" s="41">
        <v>44512.729166666664</v>
      </c>
      <c r="M1045" s="39">
        <v>6870295662</v>
      </c>
      <c r="N1045" s="42" t="s">
        <v>315</v>
      </c>
      <c r="O1045" s="42" t="s">
        <v>8775</v>
      </c>
      <c r="P1045" s="60">
        <v>44554</v>
      </c>
      <c r="Q1045" s="42" t="s">
        <v>243</v>
      </c>
      <c r="R1045" s="68"/>
    </row>
    <row r="1046" spans="1:18" s="70" customFormat="1" ht="12.75" customHeight="1" x14ac:dyDescent="0.2">
      <c r="A1046" s="38" t="s">
        <v>9041</v>
      </c>
      <c r="B1046" s="39" t="s">
        <v>9042</v>
      </c>
      <c r="C1046" s="39" t="s">
        <v>9043</v>
      </c>
      <c r="D1046" s="38">
        <v>919962</v>
      </c>
      <c r="E1046" s="39" t="s">
        <v>6950</v>
      </c>
      <c r="F1046" s="38">
        <v>8263000121</v>
      </c>
      <c r="G1046" s="40" t="s">
        <v>9044</v>
      </c>
      <c r="H1046" s="3">
        <v>1269179.6000000001</v>
      </c>
      <c r="I1046" s="3"/>
      <c r="J1046" s="2">
        <v>228452.4</v>
      </c>
      <c r="K1046" s="3">
        <f t="shared" si="19"/>
        <v>1497632</v>
      </c>
      <c r="L1046" s="41">
        <v>44525.729166666664</v>
      </c>
      <c r="M1046" s="39">
        <v>6870306009</v>
      </c>
      <c r="N1046" s="39" t="s">
        <v>3282</v>
      </c>
      <c r="O1046" s="40">
        <v>112291233022</v>
      </c>
      <c r="P1046" s="41">
        <v>44560</v>
      </c>
      <c r="Q1046" s="42" t="s">
        <v>2417</v>
      </c>
      <c r="R1046" s="68"/>
    </row>
    <row r="1047" spans="1:18" s="70" customFormat="1" ht="12.75" customHeight="1" x14ac:dyDescent="0.2">
      <c r="A1047" s="38" t="s">
        <v>9045</v>
      </c>
      <c r="B1047" s="39" t="s">
        <v>9046</v>
      </c>
      <c r="C1047" s="39" t="s">
        <v>9047</v>
      </c>
      <c r="D1047" s="38">
        <v>919962</v>
      </c>
      <c r="E1047" s="39" t="s">
        <v>6950</v>
      </c>
      <c r="F1047" s="38">
        <v>8263000121</v>
      </c>
      <c r="G1047" s="40" t="s">
        <v>9048</v>
      </c>
      <c r="H1047" s="3">
        <v>1269179.6000000001</v>
      </c>
      <c r="I1047" s="3"/>
      <c r="J1047" s="2">
        <v>228452.4</v>
      </c>
      <c r="K1047" s="3">
        <f t="shared" si="19"/>
        <v>1497632</v>
      </c>
      <c r="L1047" s="41">
        <v>44525.729166666664</v>
      </c>
      <c r="M1047" s="39">
        <v>6870306205</v>
      </c>
      <c r="N1047" s="39" t="s">
        <v>3282</v>
      </c>
      <c r="O1047" s="40">
        <v>112291233022</v>
      </c>
      <c r="P1047" s="41">
        <v>44560</v>
      </c>
      <c r="Q1047" s="42" t="s">
        <v>2417</v>
      </c>
      <c r="R1047" s="68"/>
    </row>
    <row r="1048" spans="1:18" s="70" customFormat="1" ht="12.75" customHeight="1" x14ac:dyDescent="0.2">
      <c r="A1048" s="38" t="s">
        <v>1278</v>
      </c>
      <c r="B1048" s="39" t="s">
        <v>1279</v>
      </c>
      <c r="C1048" s="39" t="s">
        <v>1280</v>
      </c>
      <c r="D1048" s="38">
        <v>401972</v>
      </c>
      <c r="E1048" s="39" t="s">
        <v>842</v>
      </c>
      <c r="F1048" s="38">
        <v>8263000049</v>
      </c>
      <c r="G1048" s="40" t="s">
        <v>1281</v>
      </c>
      <c r="H1048" s="2">
        <v>1267750</v>
      </c>
      <c r="I1048" s="2">
        <v>1121.95875</v>
      </c>
      <c r="J1048" s="2">
        <v>228195</v>
      </c>
      <c r="K1048" s="3">
        <f t="shared" si="19"/>
        <v>1497066.95875</v>
      </c>
      <c r="L1048" s="41">
        <v>44258.729166666664</v>
      </c>
      <c r="M1048" s="39">
        <v>6870366584</v>
      </c>
      <c r="N1048" s="39" t="s">
        <v>52</v>
      </c>
      <c r="O1048" s="40" t="s">
        <v>1264</v>
      </c>
      <c r="P1048" s="41">
        <v>44285</v>
      </c>
      <c r="Q1048" s="39" t="s">
        <v>54</v>
      </c>
      <c r="R1048" s="68"/>
    </row>
    <row r="1049" spans="1:18" s="70" customFormat="1" ht="12.75" customHeight="1" x14ac:dyDescent="0.2">
      <c r="A1049" s="38" t="s">
        <v>1339</v>
      </c>
      <c r="B1049" s="39" t="s">
        <v>1340</v>
      </c>
      <c r="C1049" s="39" t="s">
        <v>1341</v>
      </c>
      <c r="D1049" s="38">
        <v>401972</v>
      </c>
      <c r="E1049" s="39" t="s">
        <v>842</v>
      </c>
      <c r="F1049" s="38">
        <v>8263000049</v>
      </c>
      <c r="G1049" s="40" t="s">
        <v>1342</v>
      </c>
      <c r="H1049" s="2">
        <v>1267750</v>
      </c>
      <c r="I1049" s="2">
        <v>1121.95875</v>
      </c>
      <c r="J1049" s="2">
        <v>228195</v>
      </c>
      <c r="K1049" s="3">
        <f t="shared" si="19"/>
        <v>1497066.95875</v>
      </c>
      <c r="L1049" s="41">
        <v>44258.729166666664</v>
      </c>
      <c r="M1049" s="39">
        <v>6870369122</v>
      </c>
      <c r="N1049" s="39" t="s">
        <v>52</v>
      </c>
      <c r="O1049" s="40" t="s">
        <v>1199</v>
      </c>
      <c r="P1049" s="41">
        <v>44292</v>
      </c>
      <c r="Q1049" s="39" t="s">
        <v>54</v>
      </c>
      <c r="R1049" s="68"/>
    </row>
    <row r="1050" spans="1:18" s="70" customFormat="1" ht="12.75" customHeight="1" x14ac:dyDescent="0.2">
      <c r="A1050" s="38" t="s">
        <v>1596</v>
      </c>
      <c r="B1050" s="39" t="s">
        <v>1597</v>
      </c>
      <c r="C1050" s="39" t="s">
        <v>1598</v>
      </c>
      <c r="D1050" s="38">
        <v>401972</v>
      </c>
      <c r="E1050" s="39" t="s">
        <v>842</v>
      </c>
      <c r="F1050" s="38">
        <v>8263000049</v>
      </c>
      <c r="G1050" s="40" t="s">
        <v>1599</v>
      </c>
      <c r="H1050" s="2">
        <v>1267750</v>
      </c>
      <c r="I1050" s="2">
        <v>1121.95875</v>
      </c>
      <c r="J1050" s="2">
        <v>228195</v>
      </c>
      <c r="K1050" s="3">
        <f t="shared" si="19"/>
        <v>1497066.95875</v>
      </c>
      <c r="L1050" s="41">
        <v>44263.729166666664</v>
      </c>
      <c r="M1050" s="39">
        <v>6870010386</v>
      </c>
      <c r="N1050" s="39" t="s">
        <v>52</v>
      </c>
      <c r="O1050" s="40" t="s">
        <v>1571</v>
      </c>
      <c r="P1050" s="41">
        <v>44303</v>
      </c>
      <c r="Q1050" s="39" t="s">
        <v>54</v>
      </c>
      <c r="R1050" s="68"/>
    </row>
    <row r="1051" spans="1:18" s="70" customFormat="1" ht="12.75" customHeight="1" x14ac:dyDescent="0.2">
      <c r="A1051" s="38" t="s">
        <v>1600</v>
      </c>
      <c r="B1051" s="39" t="s">
        <v>1601</v>
      </c>
      <c r="C1051" s="39" t="s">
        <v>1602</v>
      </c>
      <c r="D1051" s="38">
        <v>401972</v>
      </c>
      <c r="E1051" s="39" t="s">
        <v>842</v>
      </c>
      <c r="F1051" s="38">
        <v>8263000049</v>
      </c>
      <c r="G1051" s="40" t="s">
        <v>1603</v>
      </c>
      <c r="H1051" s="2">
        <v>1267750</v>
      </c>
      <c r="I1051" s="2">
        <v>1121.95875</v>
      </c>
      <c r="J1051" s="2">
        <v>228195</v>
      </c>
      <c r="K1051" s="3">
        <f t="shared" si="19"/>
        <v>1497066.95875</v>
      </c>
      <c r="L1051" s="41">
        <v>44263.729166666664</v>
      </c>
      <c r="M1051" s="39">
        <v>6870010405</v>
      </c>
      <c r="N1051" s="39" t="s">
        <v>52</v>
      </c>
      <c r="O1051" s="40" t="s">
        <v>1571</v>
      </c>
      <c r="P1051" s="41">
        <v>44303</v>
      </c>
      <c r="Q1051" s="39" t="s">
        <v>54</v>
      </c>
      <c r="R1051" s="68"/>
    </row>
    <row r="1052" spans="1:18" s="70" customFormat="1" ht="12.75" customHeight="1" x14ac:dyDescent="0.2">
      <c r="A1052" s="38" t="s">
        <v>10941</v>
      </c>
      <c r="B1052" s="42" t="s">
        <v>10942</v>
      </c>
      <c r="C1052" s="42"/>
      <c r="D1052" s="38">
        <v>124049</v>
      </c>
      <c r="E1052" s="42" t="s">
        <v>10943</v>
      </c>
      <c r="F1052" s="38">
        <v>8263000166</v>
      </c>
      <c r="G1052" s="40" t="s">
        <v>10944</v>
      </c>
      <c r="H1052" s="3">
        <v>1266202</v>
      </c>
      <c r="I1052" s="3"/>
      <c r="J1052" s="3">
        <v>227916.36</v>
      </c>
      <c r="K1052" s="3">
        <f t="shared" si="19"/>
        <v>1494118.3599999999</v>
      </c>
      <c r="L1052" s="41">
        <v>44611</v>
      </c>
      <c r="M1052" s="39"/>
      <c r="N1052" s="42" t="s">
        <v>315</v>
      </c>
      <c r="O1052" s="42"/>
      <c r="P1052" s="60"/>
      <c r="Q1052" s="42" t="s">
        <v>243</v>
      </c>
      <c r="R1052" s="68"/>
    </row>
    <row r="1053" spans="1:18" s="70" customFormat="1" ht="12.75" customHeight="1" x14ac:dyDescent="0.2">
      <c r="A1053" s="38" t="s">
        <v>16977</v>
      </c>
      <c r="B1053" s="39" t="s">
        <v>16978</v>
      </c>
      <c r="C1053" s="39" t="s">
        <v>16979</v>
      </c>
      <c r="D1053" s="38">
        <v>137974</v>
      </c>
      <c r="E1053" s="39" t="s">
        <v>3527</v>
      </c>
      <c r="F1053" s="38">
        <v>8263000113</v>
      </c>
      <c r="G1053" s="64" t="s">
        <v>16980</v>
      </c>
      <c r="H1053" s="7">
        <v>1263171</v>
      </c>
      <c r="I1053" s="2"/>
      <c r="J1053" s="2">
        <v>227370.78</v>
      </c>
      <c r="K1053" s="3">
        <f t="shared" si="19"/>
        <v>1490541.78</v>
      </c>
      <c r="L1053" s="41">
        <v>44834.729166666664</v>
      </c>
      <c r="M1053" s="39">
        <v>1246319346</v>
      </c>
      <c r="N1053" s="39" t="s">
        <v>3282</v>
      </c>
      <c r="O1053" s="40"/>
      <c r="P1053" s="41"/>
      <c r="Q1053" s="42" t="s">
        <v>2417</v>
      </c>
      <c r="R1053" s="68"/>
    </row>
    <row r="1054" spans="1:18" s="70" customFormat="1" ht="12.75" customHeight="1" x14ac:dyDescent="0.2">
      <c r="A1054" s="38" t="s">
        <v>10373</v>
      </c>
      <c r="B1054" s="39" t="s">
        <v>10374</v>
      </c>
      <c r="C1054" s="39" t="s">
        <v>10375</v>
      </c>
      <c r="D1054" s="38">
        <v>919962</v>
      </c>
      <c r="E1054" s="39" t="s">
        <v>6950</v>
      </c>
      <c r="F1054" s="38">
        <v>8263000121</v>
      </c>
      <c r="G1054" s="40" t="s">
        <v>10376</v>
      </c>
      <c r="H1054" s="3">
        <v>1260710.2</v>
      </c>
      <c r="I1054" s="3"/>
      <c r="J1054" s="2">
        <v>226927.8</v>
      </c>
      <c r="K1054" s="3">
        <f t="shared" si="19"/>
        <v>1487638</v>
      </c>
      <c r="L1054" s="41">
        <v>44583</v>
      </c>
      <c r="M1054" s="39">
        <v>6870369627</v>
      </c>
      <c r="N1054" s="39" t="s">
        <v>3282</v>
      </c>
      <c r="O1054" s="40">
        <v>202253657660</v>
      </c>
      <c r="P1054" s="41">
        <v>44618</v>
      </c>
      <c r="Q1054" s="42" t="s">
        <v>2417</v>
      </c>
      <c r="R1054" s="68"/>
    </row>
    <row r="1055" spans="1:18" s="70" customFormat="1" ht="12.75" customHeight="1" x14ac:dyDescent="0.2">
      <c r="A1055" s="38" t="s">
        <v>2277</v>
      </c>
      <c r="B1055" s="39" t="s">
        <v>2278</v>
      </c>
      <c r="C1055" s="39" t="s">
        <v>2279</v>
      </c>
      <c r="D1055" s="58">
        <v>402300</v>
      </c>
      <c r="E1055" s="39" t="s">
        <v>230</v>
      </c>
      <c r="F1055" s="38">
        <v>8263000091</v>
      </c>
      <c r="G1055" s="40" t="s">
        <v>2280</v>
      </c>
      <c r="H1055" s="2">
        <v>1259749</v>
      </c>
      <c r="I1055" s="2">
        <v>1486.5</v>
      </c>
      <c r="J1055" s="2">
        <v>226754.81999999998</v>
      </c>
      <c r="K1055" s="3">
        <f t="shared" si="19"/>
        <v>1487990.32</v>
      </c>
      <c r="L1055" s="41">
        <v>44302.729166666664</v>
      </c>
      <c r="M1055" s="39">
        <v>6870073091</v>
      </c>
      <c r="N1055" s="39" t="s">
        <v>52</v>
      </c>
      <c r="O1055" s="40" t="s">
        <v>2232</v>
      </c>
      <c r="P1055" s="41">
        <v>44280</v>
      </c>
      <c r="Q1055" s="39" t="s">
        <v>54</v>
      </c>
      <c r="R1055" s="68"/>
    </row>
    <row r="1056" spans="1:18" s="70" customFormat="1" ht="12.75" customHeight="1" x14ac:dyDescent="0.2">
      <c r="A1056" s="38" t="s">
        <v>14702</v>
      </c>
      <c r="B1056" s="39"/>
      <c r="C1056" s="39"/>
      <c r="D1056" s="38" t="s">
        <v>235</v>
      </c>
      <c r="E1056" s="129" t="s">
        <v>5364</v>
      </c>
      <c r="F1056" s="38" t="s">
        <v>5364</v>
      </c>
      <c r="G1056" s="52" t="s">
        <v>14703</v>
      </c>
      <c r="H1056" s="10"/>
      <c r="I1056" s="2"/>
      <c r="J1056" s="2">
        <v>0</v>
      </c>
      <c r="K1056" s="3">
        <f t="shared" si="19"/>
        <v>0</v>
      </c>
      <c r="L1056" s="59">
        <v>44773</v>
      </c>
      <c r="M1056" s="39"/>
      <c r="N1056" s="39" t="s">
        <v>52</v>
      </c>
      <c r="O1056" s="40"/>
      <c r="P1056" s="41"/>
      <c r="Q1056" s="39" t="s">
        <v>54</v>
      </c>
      <c r="R1056" s="68"/>
    </row>
    <row r="1057" spans="1:18" s="70" customFormat="1" ht="12.75" customHeight="1" x14ac:dyDescent="0.2">
      <c r="A1057" s="38">
        <v>381</v>
      </c>
      <c r="B1057" s="39" t="s">
        <v>14346</v>
      </c>
      <c r="C1057" s="39" t="s">
        <v>14347</v>
      </c>
      <c r="D1057" s="38">
        <v>510419</v>
      </c>
      <c r="E1057" s="39" t="s">
        <v>14087</v>
      </c>
      <c r="F1057" s="38">
        <v>8263000225</v>
      </c>
      <c r="G1057" s="40">
        <v>270</v>
      </c>
      <c r="H1057" s="2">
        <v>1259107.2</v>
      </c>
      <c r="I1057" s="2"/>
      <c r="J1057" s="2">
        <v>0</v>
      </c>
      <c r="K1057" s="3">
        <f t="shared" si="19"/>
        <v>1259107.2</v>
      </c>
      <c r="L1057" s="41">
        <v>44708.729166666664</v>
      </c>
      <c r="M1057" s="39">
        <v>6870135992</v>
      </c>
      <c r="N1057" s="39" t="s">
        <v>8899</v>
      </c>
      <c r="O1057" s="40" t="s">
        <v>14088</v>
      </c>
      <c r="P1057" s="41">
        <v>44768</v>
      </c>
      <c r="Q1057" s="42" t="s">
        <v>8901</v>
      </c>
      <c r="R1057" s="68"/>
    </row>
    <row r="1058" spans="1:18" s="70" customFormat="1" ht="12.75" customHeight="1" x14ac:dyDescent="0.2">
      <c r="A1058" s="38" t="s">
        <v>3471</v>
      </c>
      <c r="B1058" s="42" t="s">
        <v>3472</v>
      </c>
      <c r="C1058" s="42" t="s">
        <v>3473</v>
      </c>
      <c r="D1058" s="38">
        <v>821190</v>
      </c>
      <c r="E1058" s="42" t="s">
        <v>1965</v>
      </c>
      <c r="F1058" s="38">
        <v>8263000118</v>
      </c>
      <c r="G1058" s="40" t="s">
        <v>3474</v>
      </c>
      <c r="H1058" s="3">
        <v>1258663</v>
      </c>
      <c r="I1058" s="3"/>
      <c r="J1058" s="3">
        <v>226559.34</v>
      </c>
      <c r="K1058" s="3">
        <f t="shared" si="19"/>
        <v>1485222.34</v>
      </c>
      <c r="L1058" s="41">
        <v>44350.729166666664</v>
      </c>
      <c r="M1058" s="39">
        <v>6870121330</v>
      </c>
      <c r="N1058" s="42" t="s">
        <v>315</v>
      </c>
      <c r="O1058" s="42">
        <v>107126799300</v>
      </c>
      <c r="P1058" s="60">
        <v>44390</v>
      </c>
      <c r="Q1058" s="42" t="s">
        <v>243</v>
      </c>
      <c r="R1058" s="68"/>
    </row>
    <row r="1059" spans="1:18" s="70" customFormat="1" ht="12.75" customHeight="1" x14ac:dyDescent="0.2">
      <c r="A1059" s="38" t="s">
        <v>18733</v>
      </c>
      <c r="B1059" s="39" t="s">
        <v>18734</v>
      </c>
      <c r="C1059" s="39" t="s">
        <v>18735</v>
      </c>
      <c r="D1059" s="38">
        <v>919962</v>
      </c>
      <c r="E1059" s="39" t="s">
        <v>6950</v>
      </c>
      <c r="F1059" s="38">
        <v>8268006324</v>
      </c>
      <c r="G1059" s="40" t="s">
        <v>18736</v>
      </c>
      <c r="H1059" s="3">
        <v>1256904.28</v>
      </c>
      <c r="I1059" s="3"/>
      <c r="J1059" s="2">
        <v>226242.72</v>
      </c>
      <c r="K1059" s="3">
        <f t="shared" si="19"/>
        <v>1483147</v>
      </c>
      <c r="L1059" s="41">
        <v>45014.729166666664</v>
      </c>
      <c r="M1059" s="39">
        <v>160298064</v>
      </c>
      <c r="N1059" s="39" t="s">
        <v>3282</v>
      </c>
      <c r="O1059" s="40">
        <v>304217658630</v>
      </c>
      <c r="P1059" s="41">
        <v>45039</v>
      </c>
      <c r="Q1059" s="42" t="s">
        <v>2417</v>
      </c>
      <c r="R1059" s="68"/>
    </row>
    <row r="1060" spans="1:18" s="70" customFormat="1" ht="12.75" customHeight="1" x14ac:dyDescent="0.2">
      <c r="A1060" s="38">
        <v>414</v>
      </c>
      <c r="B1060" s="39" t="s">
        <v>21608</v>
      </c>
      <c r="C1060" s="39" t="s">
        <v>21609</v>
      </c>
      <c r="D1060" s="38">
        <v>817817</v>
      </c>
      <c r="E1060" s="39" t="s">
        <v>17427</v>
      </c>
      <c r="F1060" s="38">
        <v>8268012685</v>
      </c>
      <c r="G1060" s="40">
        <v>540</v>
      </c>
      <c r="H1060" s="2">
        <v>1254868.6399999999</v>
      </c>
      <c r="I1060" s="2"/>
      <c r="J1060" s="2">
        <v>0</v>
      </c>
      <c r="K1060" s="3">
        <f t="shared" si="19"/>
        <v>1254868.6399999999</v>
      </c>
      <c r="L1060" s="41">
        <v>45280.729166666664</v>
      </c>
      <c r="M1060" s="39">
        <v>160948287</v>
      </c>
      <c r="N1060" s="39" t="s">
        <v>8899</v>
      </c>
      <c r="O1060" s="40" t="s">
        <v>21610</v>
      </c>
      <c r="P1060" s="41">
        <v>45311</v>
      </c>
      <c r="Q1060" s="42" t="s">
        <v>8901</v>
      </c>
      <c r="R1060" s="68"/>
    </row>
    <row r="1061" spans="1:18" s="70" customFormat="1" ht="12.75" customHeight="1" x14ac:dyDescent="0.2">
      <c r="A1061" s="38" t="s">
        <v>12199</v>
      </c>
      <c r="B1061" s="39" t="s">
        <v>12200</v>
      </c>
      <c r="C1061" s="39" t="s">
        <v>12201</v>
      </c>
      <c r="D1061" s="38">
        <v>106653</v>
      </c>
      <c r="E1061" s="39" t="s">
        <v>398</v>
      </c>
      <c r="F1061" s="38">
        <v>8263000050</v>
      </c>
      <c r="G1061" s="40" t="s">
        <v>12202</v>
      </c>
      <c r="H1061" s="2">
        <v>1254818</v>
      </c>
      <c r="I1061" s="3">
        <v>1480.68524</v>
      </c>
      <c r="J1061" s="2">
        <v>225867.24</v>
      </c>
      <c r="K1061" s="3">
        <f t="shared" si="19"/>
        <v>1482165.92524</v>
      </c>
      <c r="L1061" s="41">
        <v>44365.729166666664</v>
      </c>
      <c r="M1061" s="39">
        <v>6870451742</v>
      </c>
      <c r="N1061" s="39" t="s">
        <v>52</v>
      </c>
      <c r="O1061" s="40">
        <v>204027367867</v>
      </c>
      <c r="P1061" s="41">
        <v>44656</v>
      </c>
      <c r="Q1061" s="39" t="s">
        <v>54</v>
      </c>
      <c r="R1061" s="68"/>
    </row>
    <row r="1062" spans="1:18" s="70" customFormat="1" ht="12.75" customHeight="1" x14ac:dyDescent="0.2">
      <c r="A1062" s="38" t="s">
        <v>20897</v>
      </c>
      <c r="B1062" s="39" t="s">
        <v>20898</v>
      </c>
      <c r="C1062" s="39"/>
      <c r="D1062" s="38">
        <v>923711</v>
      </c>
      <c r="E1062" s="39" t="s">
        <v>14845</v>
      </c>
      <c r="F1062" s="38" t="s">
        <v>234</v>
      </c>
      <c r="G1062" s="40"/>
      <c r="H1062" s="2">
        <v>1253572</v>
      </c>
      <c r="I1062" s="2"/>
      <c r="J1062" s="2">
        <v>0</v>
      </c>
      <c r="K1062" s="3">
        <f t="shared" si="19"/>
        <v>1253572</v>
      </c>
      <c r="L1062" s="41">
        <v>45233</v>
      </c>
      <c r="M1062" s="39"/>
      <c r="N1062" s="39" t="s">
        <v>3282</v>
      </c>
      <c r="O1062" s="40" t="s">
        <v>15756</v>
      </c>
      <c r="P1062" s="41">
        <v>45127</v>
      </c>
      <c r="Q1062" s="42" t="s">
        <v>2417</v>
      </c>
      <c r="R1062" s="68"/>
    </row>
    <row r="1063" spans="1:18" s="70" customFormat="1" ht="12.75" customHeight="1" x14ac:dyDescent="0.2">
      <c r="A1063" s="38" t="s">
        <v>4289</v>
      </c>
      <c r="B1063" s="39" t="s">
        <v>4290</v>
      </c>
      <c r="C1063" s="39" t="s">
        <v>4291</v>
      </c>
      <c r="D1063" s="38">
        <v>401972</v>
      </c>
      <c r="E1063" s="39" t="s">
        <v>842</v>
      </c>
      <c r="F1063" s="38">
        <v>8263000049</v>
      </c>
      <c r="G1063" s="40" t="s">
        <v>4292</v>
      </c>
      <c r="H1063" s="2">
        <v>1248900</v>
      </c>
      <c r="I1063" s="2">
        <v>1474.002</v>
      </c>
      <c r="J1063" s="2">
        <v>224802</v>
      </c>
      <c r="K1063" s="3">
        <f t="shared" si="19"/>
        <v>1475176.0020000001</v>
      </c>
      <c r="L1063" s="41">
        <v>44370.729166666664</v>
      </c>
      <c r="M1063" s="39">
        <v>6870145398</v>
      </c>
      <c r="N1063" s="39" t="s">
        <v>52</v>
      </c>
      <c r="O1063" s="40" t="s">
        <v>4276</v>
      </c>
      <c r="P1063" s="41">
        <v>44412</v>
      </c>
      <c r="Q1063" s="39" t="s">
        <v>54</v>
      </c>
      <c r="R1063" s="68"/>
    </row>
    <row r="1064" spans="1:18" s="70" customFormat="1" ht="12.75" customHeight="1" x14ac:dyDescent="0.2">
      <c r="A1064" s="38" t="s">
        <v>5438</v>
      </c>
      <c r="B1064" s="39" t="s">
        <v>5439</v>
      </c>
      <c r="C1064" s="39" t="s">
        <v>5440</v>
      </c>
      <c r="D1064" s="38">
        <v>401972</v>
      </c>
      <c r="E1064" s="39" t="s">
        <v>842</v>
      </c>
      <c r="F1064" s="38">
        <v>8263000049</v>
      </c>
      <c r="G1064" s="40" t="s">
        <v>5441</v>
      </c>
      <c r="H1064" s="2">
        <v>1248900</v>
      </c>
      <c r="I1064" s="2">
        <v>0</v>
      </c>
      <c r="J1064" s="2">
        <v>224802</v>
      </c>
      <c r="K1064" s="3">
        <f t="shared" si="19"/>
        <v>1473702</v>
      </c>
      <c r="L1064" s="41">
        <v>44390.729166666664</v>
      </c>
      <c r="M1064" s="39">
        <v>6870187289</v>
      </c>
      <c r="N1064" s="39" t="s">
        <v>52</v>
      </c>
      <c r="O1064" s="40" t="s">
        <v>5442</v>
      </c>
      <c r="P1064" s="41">
        <v>44444</v>
      </c>
      <c r="Q1064" s="39" t="s">
        <v>54</v>
      </c>
      <c r="R1064" s="68"/>
    </row>
    <row r="1065" spans="1:18" s="70" customFormat="1" ht="12.75" customHeight="1" x14ac:dyDescent="0.2">
      <c r="A1065" s="38" t="s">
        <v>21312</v>
      </c>
      <c r="B1065" s="39" t="s">
        <v>21313</v>
      </c>
      <c r="C1065" s="39"/>
      <c r="D1065" s="38">
        <v>120191</v>
      </c>
      <c r="E1065" s="39" t="s">
        <v>13051</v>
      </c>
      <c r="F1065" s="38">
        <v>8263000352</v>
      </c>
      <c r="G1065" s="40" t="s">
        <v>21314</v>
      </c>
      <c r="H1065" s="2">
        <v>1245559.75</v>
      </c>
      <c r="I1065" s="2"/>
      <c r="J1065" s="2">
        <v>224200.755</v>
      </c>
      <c r="K1065" s="3">
        <f t="shared" si="19"/>
        <v>1469760.5049999999</v>
      </c>
      <c r="L1065" s="41">
        <v>45259</v>
      </c>
      <c r="M1065" s="39"/>
      <c r="N1065" s="39" t="s">
        <v>18453</v>
      </c>
      <c r="O1065" s="40" t="s">
        <v>21315</v>
      </c>
      <c r="P1065" s="41" t="s">
        <v>21316</v>
      </c>
      <c r="Q1065" s="62" t="s">
        <v>21</v>
      </c>
      <c r="R1065" s="68"/>
    </row>
    <row r="1066" spans="1:18" s="70" customFormat="1" ht="12.75" customHeight="1" x14ac:dyDescent="0.2">
      <c r="A1066" s="38" t="s">
        <v>4296</v>
      </c>
      <c r="B1066" s="39" t="s">
        <v>4297</v>
      </c>
      <c r="C1066" s="39" t="s">
        <v>4298</v>
      </c>
      <c r="D1066" s="38">
        <v>401972</v>
      </c>
      <c r="E1066" s="39" t="s">
        <v>842</v>
      </c>
      <c r="F1066" s="38">
        <v>8263000049</v>
      </c>
      <c r="G1066" s="40" t="s">
        <v>4299</v>
      </c>
      <c r="H1066" s="2">
        <v>1245300</v>
      </c>
      <c r="I1066" s="2">
        <v>1469.0039999999999</v>
      </c>
      <c r="J1066" s="2">
        <v>224154</v>
      </c>
      <c r="K1066" s="3">
        <f t="shared" si="19"/>
        <v>1470923.004</v>
      </c>
      <c r="L1066" s="41">
        <v>44369.729166666664</v>
      </c>
      <c r="M1066" s="39">
        <v>6870145456</v>
      </c>
      <c r="N1066" s="39" t="s">
        <v>52</v>
      </c>
      <c r="O1066" s="40" t="s">
        <v>4261</v>
      </c>
      <c r="P1066" s="41">
        <v>44413</v>
      </c>
      <c r="Q1066" s="39" t="s">
        <v>54</v>
      </c>
      <c r="R1066" s="68"/>
    </row>
    <row r="1067" spans="1:18" s="70" customFormat="1" ht="12.75" customHeight="1" x14ac:dyDescent="0.2">
      <c r="A1067" s="38">
        <v>389</v>
      </c>
      <c r="B1067" s="39" t="s">
        <v>8904</v>
      </c>
      <c r="C1067" s="39" t="s">
        <v>8905</v>
      </c>
      <c r="D1067" s="58">
        <v>408148</v>
      </c>
      <c r="E1067" s="39" t="s">
        <v>1224</v>
      </c>
      <c r="F1067" s="38">
        <v>8263000163</v>
      </c>
      <c r="G1067" s="40" t="s">
        <v>8906</v>
      </c>
      <c r="H1067" s="2">
        <v>1244003.3999999999</v>
      </c>
      <c r="I1067" s="2"/>
      <c r="J1067" s="2">
        <v>223920.61199999996</v>
      </c>
      <c r="K1067" s="3">
        <f t="shared" si="19"/>
        <v>1467924.0119999999</v>
      </c>
      <c r="L1067" s="41">
        <v>44518.729166666664</v>
      </c>
      <c r="M1067" s="39">
        <v>6870308503</v>
      </c>
      <c r="N1067" s="39" t="s">
        <v>8899</v>
      </c>
      <c r="O1067" s="40" t="s">
        <v>8900</v>
      </c>
      <c r="P1067" s="41">
        <v>44517</v>
      </c>
      <c r="Q1067" s="42" t="s">
        <v>8901</v>
      </c>
      <c r="R1067" s="68"/>
    </row>
    <row r="1068" spans="1:18" s="70" customFormat="1" ht="12.75" customHeight="1" x14ac:dyDescent="0.2">
      <c r="A1068" s="38" t="s">
        <v>535</v>
      </c>
      <c r="B1068" s="39" t="s">
        <v>536</v>
      </c>
      <c r="C1068" s="39" t="s">
        <v>537</v>
      </c>
      <c r="D1068" s="38">
        <v>106653</v>
      </c>
      <c r="E1068" s="39" t="s">
        <v>398</v>
      </c>
      <c r="F1068" s="38">
        <v>8263000050</v>
      </c>
      <c r="G1068" s="40" t="s">
        <v>538</v>
      </c>
      <c r="H1068" s="2">
        <v>1240000</v>
      </c>
      <c r="I1068" s="2">
        <v>1097</v>
      </c>
      <c r="J1068" s="2">
        <v>223200</v>
      </c>
      <c r="K1068" s="3">
        <f t="shared" si="19"/>
        <v>1464297</v>
      </c>
      <c r="L1068" s="41">
        <v>44193.729166666664</v>
      </c>
      <c r="M1068" s="39">
        <v>6870281992</v>
      </c>
      <c r="N1068" s="39" t="s">
        <v>52</v>
      </c>
      <c r="O1068" s="40">
        <v>102117983322</v>
      </c>
      <c r="P1068" s="41">
        <v>44239</v>
      </c>
      <c r="Q1068" s="39" t="s">
        <v>54</v>
      </c>
      <c r="R1068" s="68"/>
    </row>
    <row r="1069" spans="1:18" s="70" customFormat="1" ht="12.75" customHeight="1" x14ac:dyDescent="0.2">
      <c r="A1069" s="38" t="s">
        <v>2285</v>
      </c>
      <c r="B1069" s="39" t="s">
        <v>2286</v>
      </c>
      <c r="C1069" s="39" t="s">
        <v>2287</v>
      </c>
      <c r="D1069" s="58">
        <v>402300</v>
      </c>
      <c r="E1069" s="39" t="s">
        <v>230</v>
      </c>
      <c r="F1069" s="38">
        <v>8263000091</v>
      </c>
      <c r="G1069" s="40" t="s">
        <v>2288</v>
      </c>
      <c r="H1069" s="2">
        <v>1237302</v>
      </c>
      <c r="I1069" s="2">
        <v>1460.02</v>
      </c>
      <c r="J1069" s="2">
        <v>222714.36</v>
      </c>
      <c r="K1069" s="3">
        <f t="shared" si="19"/>
        <v>1461476.38</v>
      </c>
      <c r="L1069" s="41">
        <v>44302.729166666664</v>
      </c>
      <c r="M1069" s="39">
        <v>6870106229</v>
      </c>
      <c r="N1069" s="39" t="s">
        <v>52</v>
      </c>
      <c r="O1069" s="40" t="s">
        <v>2232</v>
      </c>
      <c r="P1069" s="41">
        <v>44280</v>
      </c>
      <c r="Q1069" s="39" t="s">
        <v>54</v>
      </c>
      <c r="R1069" s="68"/>
    </row>
    <row r="1070" spans="1:18" s="70" customFormat="1" ht="12.75" customHeight="1" x14ac:dyDescent="0.2">
      <c r="A1070" s="38" t="s">
        <v>14231</v>
      </c>
      <c r="B1070" s="39" t="s">
        <v>14232</v>
      </c>
      <c r="C1070" s="39" t="s">
        <v>14233</v>
      </c>
      <c r="D1070" s="38">
        <v>510419</v>
      </c>
      <c r="E1070" s="39" t="s">
        <v>14087</v>
      </c>
      <c r="F1070" s="38">
        <v>8263000225</v>
      </c>
      <c r="G1070" s="40">
        <v>267</v>
      </c>
      <c r="H1070" s="2">
        <v>1236789.8305084747</v>
      </c>
      <c r="I1070" s="2"/>
      <c r="J1070" s="2">
        <v>222622.16949152545</v>
      </c>
      <c r="K1070" s="3">
        <f t="shared" si="19"/>
        <v>1459412.0000000002</v>
      </c>
      <c r="L1070" s="41">
        <v>44708.729166666664</v>
      </c>
      <c r="M1070" s="39">
        <v>6870150468</v>
      </c>
      <c r="N1070" s="39" t="s">
        <v>3282</v>
      </c>
      <c r="O1070" s="40" t="s">
        <v>14234</v>
      </c>
      <c r="P1070" s="41">
        <v>44782</v>
      </c>
      <c r="Q1070" s="42" t="s">
        <v>2417</v>
      </c>
      <c r="R1070" s="68"/>
    </row>
    <row r="1071" spans="1:18" s="70" customFormat="1" ht="12.75" customHeight="1" x14ac:dyDescent="0.2">
      <c r="A1071" s="38" t="s">
        <v>6947</v>
      </c>
      <c r="B1071" s="39" t="s">
        <v>6948</v>
      </c>
      <c r="C1071" s="39" t="s">
        <v>6949</v>
      </c>
      <c r="D1071" s="38">
        <v>919962</v>
      </c>
      <c r="E1071" s="39" t="s">
        <v>6950</v>
      </c>
      <c r="F1071" s="38">
        <v>8263000121</v>
      </c>
      <c r="G1071" s="40" t="s">
        <v>6951</v>
      </c>
      <c r="H1071" s="3">
        <v>1235410.2</v>
      </c>
      <c r="I1071" s="3"/>
      <c r="J1071" s="2">
        <v>222373.8</v>
      </c>
      <c r="K1071" s="3">
        <f t="shared" si="19"/>
        <v>1457784</v>
      </c>
      <c r="L1071" s="41">
        <v>44454.729166666664</v>
      </c>
      <c r="M1071" s="39">
        <v>6870248453</v>
      </c>
      <c r="N1071" s="39" t="s">
        <v>3282</v>
      </c>
      <c r="O1071" s="40">
        <v>110273043721</v>
      </c>
      <c r="P1071" s="41">
        <v>44497</v>
      </c>
      <c r="Q1071" s="42" t="s">
        <v>2417</v>
      </c>
      <c r="R1071" s="68"/>
    </row>
    <row r="1072" spans="1:18" s="70" customFormat="1" ht="12.75" customHeight="1" x14ac:dyDescent="0.2">
      <c r="A1072" s="38" t="s">
        <v>6981</v>
      </c>
      <c r="B1072" s="39" t="s">
        <v>6982</v>
      </c>
      <c r="C1072" s="39" t="s">
        <v>6983</v>
      </c>
      <c r="D1072" s="38">
        <v>919962</v>
      </c>
      <c r="E1072" s="39" t="s">
        <v>6950</v>
      </c>
      <c r="F1072" s="38">
        <v>8263000121</v>
      </c>
      <c r="G1072" s="40" t="s">
        <v>6984</v>
      </c>
      <c r="H1072" s="3">
        <v>1235410.2</v>
      </c>
      <c r="I1072" s="3"/>
      <c r="J1072" s="2">
        <v>222373.8</v>
      </c>
      <c r="K1072" s="3">
        <f t="shared" si="19"/>
        <v>1457784</v>
      </c>
      <c r="L1072" s="41">
        <v>44454.729166666664</v>
      </c>
      <c r="M1072" s="39">
        <v>6870232484</v>
      </c>
      <c r="N1072" s="39" t="s">
        <v>3282</v>
      </c>
      <c r="O1072" s="40">
        <v>110204198638</v>
      </c>
      <c r="P1072" s="41">
        <v>44490</v>
      </c>
      <c r="Q1072" s="42" t="s">
        <v>2417</v>
      </c>
      <c r="R1072" s="68"/>
    </row>
    <row r="1073" spans="1:18" s="70" customFormat="1" ht="12.75" customHeight="1" x14ac:dyDescent="0.2">
      <c r="A1073" s="38" t="s">
        <v>6985</v>
      </c>
      <c r="B1073" s="39" t="s">
        <v>6986</v>
      </c>
      <c r="C1073" s="39" t="s">
        <v>6987</v>
      </c>
      <c r="D1073" s="38">
        <v>919962</v>
      </c>
      <c r="E1073" s="39" t="s">
        <v>6950</v>
      </c>
      <c r="F1073" s="38">
        <v>8263000121</v>
      </c>
      <c r="G1073" s="40" t="s">
        <v>6988</v>
      </c>
      <c r="H1073" s="3">
        <v>1235410.2</v>
      </c>
      <c r="I1073" s="3"/>
      <c r="J1073" s="2">
        <v>222373.8</v>
      </c>
      <c r="K1073" s="3">
        <f t="shared" si="19"/>
        <v>1457784</v>
      </c>
      <c r="L1073" s="41">
        <v>44460.729166666664</v>
      </c>
      <c r="M1073" s="39">
        <v>6870232577</v>
      </c>
      <c r="N1073" s="39" t="s">
        <v>3282</v>
      </c>
      <c r="O1073" s="40">
        <v>110227759313</v>
      </c>
      <c r="P1073" s="41">
        <v>44494</v>
      </c>
      <c r="Q1073" s="42" t="s">
        <v>2417</v>
      </c>
      <c r="R1073" s="68"/>
    </row>
    <row r="1074" spans="1:18" s="70" customFormat="1" ht="12.75" customHeight="1" x14ac:dyDescent="0.2">
      <c r="A1074" s="38" t="s">
        <v>6989</v>
      </c>
      <c r="B1074" s="39" t="s">
        <v>6990</v>
      </c>
      <c r="C1074" s="39" t="s">
        <v>6991</v>
      </c>
      <c r="D1074" s="38">
        <v>919962</v>
      </c>
      <c r="E1074" s="39" t="s">
        <v>6950</v>
      </c>
      <c r="F1074" s="38">
        <v>8263000121</v>
      </c>
      <c r="G1074" s="40" t="s">
        <v>6992</v>
      </c>
      <c r="H1074" s="3">
        <v>1235410.2</v>
      </c>
      <c r="I1074" s="3"/>
      <c r="J1074" s="2">
        <v>222373.8</v>
      </c>
      <c r="K1074" s="3">
        <f t="shared" si="19"/>
        <v>1457784</v>
      </c>
      <c r="L1074" s="41">
        <v>44460.729166666664</v>
      </c>
      <c r="M1074" s="39">
        <v>6870232587</v>
      </c>
      <c r="N1074" s="39" t="s">
        <v>3282</v>
      </c>
      <c r="O1074" s="40">
        <v>110259602656</v>
      </c>
      <c r="P1074" s="41">
        <v>44495</v>
      </c>
      <c r="Q1074" s="42" t="s">
        <v>2417</v>
      </c>
      <c r="R1074" s="68"/>
    </row>
    <row r="1075" spans="1:18" s="70" customFormat="1" ht="12.75" customHeight="1" x14ac:dyDescent="0.2">
      <c r="A1075" s="38" t="s">
        <v>7486</v>
      </c>
      <c r="B1075" s="39" t="s">
        <v>7487</v>
      </c>
      <c r="C1075" s="39" t="s">
        <v>7488</v>
      </c>
      <c r="D1075" s="38">
        <v>919962</v>
      </c>
      <c r="E1075" s="39" t="s">
        <v>6950</v>
      </c>
      <c r="F1075" s="38">
        <v>8263000121</v>
      </c>
      <c r="G1075" s="40" t="s">
        <v>7489</v>
      </c>
      <c r="H1075" s="3">
        <v>1235410.2</v>
      </c>
      <c r="I1075" s="3"/>
      <c r="J1075" s="2">
        <v>222373.8</v>
      </c>
      <c r="K1075" s="3">
        <f t="shared" si="19"/>
        <v>1457784</v>
      </c>
      <c r="L1075" s="41">
        <v>44468.729166666664</v>
      </c>
      <c r="M1075" s="39">
        <v>6870250601</v>
      </c>
      <c r="N1075" s="39" t="s">
        <v>3282</v>
      </c>
      <c r="O1075" s="40">
        <v>111037882108</v>
      </c>
      <c r="P1075" s="41">
        <v>44504</v>
      </c>
      <c r="Q1075" s="42" t="s">
        <v>2417</v>
      </c>
      <c r="R1075" s="68"/>
    </row>
    <row r="1076" spans="1:18" s="70" customFormat="1" ht="12.75" customHeight="1" x14ac:dyDescent="0.2">
      <c r="A1076" s="38" t="s">
        <v>7490</v>
      </c>
      <c r="B1076" s="39" t="s">
        <v>7491</v>
      </c>
      <c r="C1076" s="39" t="s">
        <v>7492</v>
      </c>
      <c r="D1076" s="38">
        <v>919962</v>
      </c>
      <c r="E1076" s="39" t="s">
        <v>6950</v>
      </c>
      <c r="F1076" s="38">
        <v>8263000121</v>
      </c>
      <c r="G1076" s="40" t="s">
        <v>7493</v>
      </c>
      <c r="H1076" s="3">
        <v>1235410.2</v>
      </c>
      <c r="I1076" s="3"/>
      <c r="J1076" s="2">
        <v>222373.8</v>
      </c>
      <c r="K1076" s="3">
        <f t="shared" si="19"/>
        <v>1457784</v>
      </c>
      <c r="L1076" s="41">
        <v>44467.729166666664</v>
      </c>
      <c r="M1076" s="39">
        <v>6870259363</v>
      </c>
      <c r="N1076" s="39" t="s">
        <v>3282</v>
      </c>
      <c r="O1076" s="40">
        <v>111039643850</v>
      </c>
      <c r="P1076" s="41">
        <v>44504</v>
      </c>
      <c r="Q1076" s="42" t="s">
        <v>2417</v>
      </c>
      <c r="R1076" s="68"/>
    </row>
    <row r="1077" spans="1:18" s="70" customFormat="1" ht="12.75" customHeight="1" x14ac:dyDescent="0.2">
      <c r="A1077" s="38" t="s">
        <v>7494</v>
      </c>
      <c r="B1077" s="39" t="s">
        <v>7495</v>
      </c>
      <c r="C1077" s="39" t="s">
        <v>7496</v>
      </c>
      <c r="D1077" s="38">
        <v>919962</v>
      </c>
      <c r="E1077" s="39" t="s">
        <v>6950</v>
      </c>
      <c r="F1077" s="38">
        <v>8263000121</v>
      </c>
      <c r="G1077" s="40" t="s">
        <v>7497</v>
      </c>
      <c r="H1077" s="3">
        <v>1235410.2</v>
      </c>
      <c r="I1077" s="3"/>
      <c r="J1077" s="2">
        <v>222373.8</v>
      </c>
      <c r="K1077" s="3">
        <f t="shared" si="19"/>
        <v>1457784</v>
      </c>
      <c r="L1077" s="41">
        <v>44466.729166666664</v>
      </c>
      <c r="M1077" s="39">
        <v>6870280671</v>
      </c>
      <c r="N1077" s="39" t="s">
        <v>3282</v>
      </c>
      <c r="O1077" s="40">
        <v>111254198446</v>
      </c>
      <c r="P1077" s="41">
        <v>44526</v>
      </c>
      <c r="Q1077" s="42" t="s">
        <v>2417</v>
      </c>
      <c r="R1077" s="68"/>
    </row>
    <row r="1078" spans="1:18" s="70" customFormat="1" ht="12.75" customHeight="1" x14ac:dyDescent="0.2">
      <c r="A1078" s="38" t="s">
        <v>7786</v>
      </c>
      <c r="B1078" s="39" t="s">
        <v>7787</v>
      </c>
      <c r="C1078" s="39" t="s">
        <v>7788</v>
      </c>
      <c r="D1078" s="38">
        <v>919962</v>
      </c>
      <c r="E1078" s="39" t="s">
        <v>6950</v>
      </c>
      <c r="F1078" s="38">
        <v>8263000121</v>
      </c>
      <c r="G1078" s="40" t="s">
        <v>7789</v>
      </c>
      <c r="H1078" s="3">
        <v>1235410.2</v>
      </c>
      <c r="I1078" s="3"/>
      <c r="J1078" s="2">
        <v>222373.8</v>
      </c>
      <c r="K1078" s="3">
        <f t="shared" si="19"/>
        <v>1457784</v>
      </c>
      <c r="L1078" s="41">
        <v>44474.729166666664</v>
      </c>
      <c r="M1078" s="39">
        <v>6870260476</v>
      </c>
      <c r="N1078" s="39" t="s">
        <v>3282</v>
      </c>
      <c r="O1078" s="40">
        <v>111094954138</v>
      </c>
      <c r="P1078" s="41">
        <v>44510</v>
      </c>
      <c r="Q1078" s="42" t="s">
        <v>2417</v>
      </c>
      <c r="R1078" s="68"/>
    </row>
    <row r="1079" spans="1:18" s="70" customFormat="1" ht="12.75" customHeight="1" x14ac:dyDescent="0.2">
      <c r="A1079" s="38" t="s">
        <v>7790</v>
      </c>
      <c r="B1079" s="39" t="s">
        <v>7791</v>
      </c>
      <c r="C1079" s="39" t="s">
        <v>7792</v>
      </c>
      <c r="D1079" s="38">
        <v>919962</v>
      </c>
      <c r="E1079" s="39" t="s">
        <v>6950</v>
      </c>
      <c r="F1079" s="38">
        <v>8263000121</v>
      </c>
      <c r="G1079" s="40" t="s">
        <v>7793</v>
      </c>
      <c r="H1079" s="3">
        <v>1235410.2</v>
      </c>
      <c r="I1079" s="3"/>
      <c r="J1079" s="2">
        <v>222373.8</v>
      </c>
      <c r="K1079" s="3">
        <f t="shared" si="19"/>
        <v>1457784</v>
      </c>
      <c r="L1079" s="41">
        <v>44474.729166666664</v>
      </c>
      <c r="M1079" s="39">
        <v>6870260503</v>
      </c>
      <c r="N1079" s="39" t="s">
        <v>3282</v>
      </c>
      <c r="O1079" s="40">
        <v>111094954138</v>
      </c>
      <c r="P1079" s="41">
        <v>44510</v>
      </c>
      <c r="Q1079" s="42" t="s">
        <v>2417</v>
      </c>
      <c r="R1079" s="68"/>
    </row>
    <row r="1080" spans="1:18" s="70" customFormat="1" ht="12.75" customHeight="1" x14ac:dyDescent="0.2">
      <c r="A1080" s="38" t="s">
        <v>7794</v>
      </c>
      <c r="B1080" s="39" t="s">
        <v>7795</v>
      </c>
      <c r="C1080" s="39" t="s">
        <v>7796</v>
      </c>
      <c r="D1080" s="38">
        <v>919962</v>
      </c>
      <c r="E1080" s="39" t="s">
        <v>6950</v>
      </c>
      <c r="F1080" s="38">
        <v>8263000121</v>
      </c>
      <c r="G1080" s="40" t="s">
        <v>7797</v>
      </c>
      <c r="H1080" s="3">
        <v>1235410.2</v>
      </c>
      <c r="I1080" s="3"/>
      <c r="J1080" s="2">
        <v>222373.8</v>
      </c>
      <c r="K1080" s="3">
        <f t="shared" si="19"/>
        <v>1457784</v>
      </c>
      <c r="L1080" s="41">
        <v>44478.729166666664</v>
      </c>
      <c r="M1080" s="39">
        <v>6870260507</v>
      </c>
      <c r="N1080" s="39" t="s">
        <v>3282</v>
      </c>
      <c r="O1080" s="40">
        <v>111129573480</v>
      </c>
      <c r="P1080" s="41">
        <v>44513</v>
      </c>
      <c r="Q1080" s="42" t="s">
        <v>2417</v>
      </c>
      <c r="R1080" s="68"/>
    </row>
    <row r="1081" spans="1:18" s="70" customFormat="1" ht="12.75" customHeight="1" x14ac:dyDescent="0.2">
      <c r="A1081" s="38" t="s">
        <v>7798</v>
      </c>
      <c r="B1081" s="39" t="s">
        <v>7799</v>
      </c>
      <c r="C1081" s="39" t="s">
        <v>7800</v>
      </c>
      <c r="D1081" s="38">
        <v>919962</v>
      </c>
      <c r="E1081" s="39" t="s">
        <v>6950</v>
      </c>
      <c r="F1081" s="38">
        <v>8263000121</v>
      </c>
      <c r="G1081" s="40" t="s">
        <v>7801</v>
      </c>
      <c r="H1081" s="3">
        <v>1235410.2</v>
      </c>
      <c r="I1081" s="3"/>
      <c r="J1081" s="2">
        <v>222373.8</v>
      </c>
      <c r="K1081" s="3">
        <f t="shared" si="19"/>
        <v>1457784</v>
      </c>
      <c r="L1081" s="41">
        <v>44475.729166666664</v>
      </c>
      <c r="M1081" s="39">
        <v>6870260518</v>
      </c>
      <c r="N1081" s="39" t="s">
        <v>3282</v>
      </c>
      <c r="O1081" s="40">
        <v>111118319496</v>
      </c>
      <c r="P1081" s="41">
        <v>44512</v>
      </c>
      <c r="Q1081" s="42" t="s">
        <v>2417</v>
      </c>
      <c r="R1081" s="68"/>
    </row>
    <row r="1082" spans="1:18" s="70" customFormat="1" ht="12.75" customHeight="1" x14ac:dyDescent="0.2">
      <c r="A1082" s="38" t="s">
        <v>7802</v>
      </c>
      <c r="B1082" s="39" t="s">
        <v>7803</v>
      </c>
      <c r="C1082" s="39" t="s">
        <v>7804</v>
      </c>
      <c r="D1082" s="38">
        <v>919962</v>
      </c>
      <c r="E1082" s="39" t="s">
        <v>6950</v>
      </c>
      <c r="F1082" s="38">
        <v>8263000121</v>
      </c>
      <c r="G1082" s="40" t="s">
        <v>7805</v>
      </c>
      <c r="H1082" s="3">
        <v>1235410.2</v>
      </c>
      <c r="I1082" s="3"/>
      <c r="J1082" s="2">
        <v>222373.8</v>
      </c>
      <c r="K1082" s="3">
        <f t="shared" si="19"/>
        <v>1457784</v>
      </c>
      <c r="L1082" s="41">
        <v>44477.729166666664</v>
      </c>
      <c r="M1082" s="39">
        <v>6870260550</v>
      </c>
      <c r="N1082" s="39" t="s">
        <v>3282</v>
      </c>
      <c r="O1082" s="40">
        <v>111129573480</v>
      </c>
      <c r="P1082" s="41">
        <v>44513</v>
      </c>
      <c r="Q1082" s="42" t="s">
        <v>2417</v>
      </c>
      <c r="R1082" s="68"/>
    </row>
    <row r="1083" spans="1:18" s="70" customFormat="1" ht="12.75" customHeight="1" x14ac:dyDescent="0.2">
      <c r="A1083" s="38" t="s">
        <v>7806</v>
      </c>
      <c r="B1083" s="39" t="s">
        <v>7807</v>
      </c>
      <c r="C1083" s="39" t="s">
        <v>7808</v>
      </c>
      <c r="D1083" s="38">
        <v>919962</v>
      </c>
      <c r="E1083" s="39" t="s">
        <v>6950</v>
      </c>
      <c r="F1083" s="38">
        <v>8263000121</v>
      </c>
      <c r="G1083" s="40" t="s">
        <v>7809</v>
      </c>
      <c r="H1083" s="3">
        <v>1235410.2</v>
      </c>
      <c r="I1083" s="3"/>
      <c r="J1083" s="2">
        <v>222373.8</v>
      </c>
      <c r="K1083" s="3">
        <f t="shared" si="19"/>
        <v>1457784</v>
      </c>
      <c r="L1083" s="41">
        <v>44487.729166666664</v>
      </c>
      <c r="M1083" s="39">
        <v>6870260552</v>
      </c>
      <c r="N1083" s="39" t="s">
        <v>3282</v>
      </c>
      <c r="O1083" s="40">
        <v>111229906960</v>
      </c>
      <c r="P1083" s="41">
        <v>44523</v>
      </c>
      <c r="Q1083" s="42" t="s">
        <v>2417</v>
      </c>
      <c r="R1083" s="68"/>
    </row>
    <row r="1084" spans="1:18" s="70" customFormat="1" ht="12.75" customHeight="1" x14ac:dyDescent="0.2">
      <c r="A1084" s="38" t="s">
        <v>7810</v>
      </c>
      <c r="B1084" s="39" t="s">
        <v>7811</v>
      </c>
      <c r="C1084" s="39" t="s">
        <v>7812</v>
      </c>
      <c r="D1084" s="38">
        <v>919962</v>
      </c>
      <c r="E1084" s="39" t="s">
        <v>6950</v>
      </c>
      <c r="F1084" s="38">
        <v>8263000121</v>
      </c>
      <c r="G1084" s="40" t="s">
        <v>7813</v>
      </c>
      <c r="H1084" s="3">
        <v>1235410.2</v>
      </c>
      <c r="I1084" s="3"/>
      <c r="J1084" s="2">
        <v>222373.8</v>
      </c>
      <c r="K1084" s="3">
        <f t="shared" si="19"/>
        <v>1457784</v>
      </c>
      <c r="L1084" s="41">
        <v>44490.729166666664</v>
      </c>
      <c r="M1084" s="39">
        <v>6870260557</v>
      </c>
      <c r="N1084" s="39" t="s">
        <v>3282</v>
      </c>
      <c r="O1084" s="40">
        <v>111242858986</v>
      </c>
      <c r="P1084" s="41">
        <v>44525</v>
      </c>
      <c r="Q1084" s="42" t="s">
        <v>2417</v>
      </c>
      <c r="R1084" s="68"/>
    </row>
    <row r="1085" spans="1:18" s="70" customFormat="1" ht="12.75" customHeight="1" x14ac:dyDescent="0.2">
      <c r="A1085" s="38" t="s">
        <v>7814</v>
      </c>
      <c r="B1085" s="39" t="s">
        <v>7815</v>
      </c>
      <c r="C1085" s="39" t="s">
        <v>7816</v>
      </c>
      <c r="D1085" s="38">
        <v>919962</v>
      </c>
      <c r="E1085" s="39" t="s">
        <v>6950</v>
      </c>
      <c r="F1085" s="38">
        <v>8263000121</v>
      </c>
      <c r="G1085" s="40" t="s">
        <v>7817</v>
      </c>
      <c r="H1085" s="3">
        <v>1235410.2</v>
      </c>
      <c r="I1085" s="3"/>
      <c r="J1085" s="2">
        <v>222373.8</v>
      </c>
      <c r="K1085" s="3">
        <f t="shared" si="19"/>
        <v>1457784</v>
      </c>
      <c r="L1085" s="41">
        <v>44490.729166666664</v>
      </c>
      <c r="M1085" s="39">
        <v>6870260558</v>
      </c>
      <c r="N1085" s="39" t="s">
        <v>3282</v>
      </c>
      <c r="O1085" s="40">
        <v>111242858986</v>
      </c>
      <c r="P1085" s="41">
        <v>44525</v>
      </c>
      <c r="Q1085" s="42" t="s">
        <v>2417</v>
      </c>
      <c r="R1085" s="68"/>
    </row>
    <row r="1086" spans="1:18" s="70" customFormat="1" ht="12.75" customHeight="1" x14ac:dyDescent="0.2">
      <c r="A1086" s="38">
        <v>388</v>
      </c>
      <c r="B1086" s="39" t="s">
        <v>8896</v>
      </c>
      <c r="C1086" s="39" t="s">
        <v>8897</v>
      </c>
      <c r="D1086" s="58">
        <v>408148</v>
      </c>
      <c r="E1086" s="39" t="s">
        <v>1224</v>
      </c>
      <c r="F1086" s="38">
        <v>8263000163</v>
      </c>
      <c r="G1086" s="40" t="s">
        <v>8902</v>
      </c>
      <c r="H1086" s="2">
        <v>1235077.2</v>
      </c>
      <c r="I1086" s="2"/>
      <c r="J1086" s="2">
        <v>222313.89599999998</v>
      </c>
      <c r="K1086" s="3">
        <f t="shared" si="19"/>
        <v>1457391.0959999999</v>
      </c>
      <c r="L1086" s="41">
        <v>44518.729166666664</v>
      </c>
      <c r="M1086" s="39">
        <v>6870308496</v>
      </c>
      <c r="N1086" s="39" t="s">
        <v>8899</v>
      </c>
      <c r="O1086" s="40" t="s">
        <v>8900</v>
      </c>
      <c r="P1086" s="41">
        <v>44517</v>
      </c>
      <c r="Q1086" s="42" t="s">
        <v>8901</v>
      </c>
      <c r="R1086" s="68"/>
    </row>
    <row r="1087" spans="1:18" s="70" customFormat="1" ht="12.75" customHeight="1" x14ac:dyDescent="0.2">
      <c r="A1087" s="38" t="s">
        <v>21687</v>
      </c>
      <c r="B1087" s="39" t="s">
        <v>21688</v>
      </c>
      <c r="C1087" s="39" t="s">
        <v>21689</v>
      </c>
      <c r="D1087" s="38">
        <v>822670</v>
      </c>
      <c r="E1087" s="39" t="s">
        <v>21396</v>
      </c>
      <c r="F1087" s="38">
        <v>8268013581</v>
      </c>
      <c r="G1087" s="40">
        <v>27</v>
      </c>
      <c r="H1087" s="2">
        <v>1234723.6694915255</v>
      </c>
      <c r="I1087" s="2"/>
      <c r="J1087" s="2">
        <v>222250.26050847457</v>
      </c>
      <c r="K1087" s="3">
        <f t="shared" si="19"/>
        <v>1456973.9300000002</v>
      </c>
      <c r="L1087" s="41">
        <v>45268.729166666664</v>
      </c>
      <c r="M1087" s="39">
        <v>160903353</v>
      </c>
      <c r="N1087" s="39" t="s">
        <v>19303</v>
      </c>
      <c r="O1087" s="40">
        <v>401205489686</v>
      </c>
      <c r="P1087" s="41">
        <v>45315</v>
      </c>
      <c r="Q1087" s="62" t="s">
        <v>19</v>
      </c>
      <c r="R1087" s="68"/>
    </row>
    <row r="1088" spans="1:18" s="70" customFormat="1" ht="12.75" customHeight="1" x14ac:dyDescent="0.2">
      <c r="A1088" s="38" t="s">
        <v>15359</v>
      </c>
      <c r="B1088" s="39" t="s">
        <v>15360</v>
      </c>
      <c r="C1088" s="39" t="s">
        <v>15361</v>
      </c>
      <c r="D1088" s="38">
        <v>821552</v>
      </c>
      <c r="E1088" s="39" t="s">
        <v>7072</v>
      </c>
      <c r="F1088" s="38">
        <v>8268007271</v>
      </c>
      <c r="G1088" s="40" t="s">
        <v>15362</v>
      </c>
      <c r="H1088" s="2">
        <v>1233172.9067796611</v>
      </c>
      <c r="I1088" s="2"/>
      <c r="J1088" s="2">
        <v>221971.12322033898</v>
      </c>
      <c r="K1088" s="3">
        <f t="shared" si="19"/>
        <v>1455144.03</v>
      </c>
      <c r="L1088" s="41">
        <v>44666.729166666664</v>
      </c>
      <c r="M1088" s="39">
        <v>44142608</v>
      </c>
      <c r="N1088" s="39" t="s">
        <v>52</v>
      </c>
      <c r="O1088" s="40" t="s">
        <v>15363</v>
      </c>
      <c r="P1088" s="41">
        <v>44819</v>
      </c>
      <c r="Q1088" s="39" t="s">
        <v>54</v>
      </c>
      <c r="R1088" s="68"/>
    </row>
    <row r="1089" spans="1:18" s="70" customFormat="1" ht="12.75" customHeight="1" x14ac:dyDescent="0.2">
      <c r="A1089" s="38">
        <v>227</v>
      </c>
      <c r="B1089" s="39" t="s">
        <v>19463</v>
      </c>
      <c r="C1089" s="39" t="s">
        <v>19464</v>
      </c>
      <c r="D1089" s="38">
        <v>124049</v>
      </c>
      <c r="E1089" s="39" t="s">
        <v>10943</v>
      </c>
      <c r="F1089" s="38">
        <v>8265000247</v>
      </c>
      <c r="G1089" s="40" t="s">
        <v>19465</v>
      </c>
      <c r="H1089" s="2">
        <v>1232000</v>
      </c>
      <c r="I1089" s="2"/>
      <c r="J1089" s="2">
        <v>221760</v>
      </c>
      <c r="K1089" s="3">
        <f t="shared" si="19"/>
        <v>1453760</v>
      </c>
      <c r="L1089" s="41">
        <v>45070.729166666664</v>
      </c>
      <c r="M1089" s="39">
        <v>1246386890</v>
      </c>
      <c r="N1089" s="39" t="s">
        <v>8899</v>
      </c>
      <c r="O1089" s="40">
        <v>306294456317</v>
      </c>
      <c r="P1089" s="41">
        <v>45108</v>
      </c>
      <c r="Q1089" s="42" t="s">
        <v>8901</v>
      </c>
      <c r="R1089" s="68"/>
    </row>
    <row r="1090" spans="1:18" s="70" customFormat="1" ht="12.75" hidden="1" customHeight="1" x14ac:dyDescent="0.2">
      <c r="A1090" s="38" t="s">
        <v>8230</v>
      </c>
      <c r="B1090" s="42" t="s">
        <v>8231</v>
      </c>
      <c r="C1090" s="42" t="s">
        <v>8232</v>
      </c>
      <c r="D1090" s="58">
        <v>402300</v>
      </c>
      <c r="E1090" s="42" t="s">
        <v>230</v>
      </c>
      <c r="F1090" s="38">
        <v>8263000149</v>
      </c>
      <c r="G1090" s="40" t="s">
        <v>8233</v>
      </c>
      <c r="H1090" s="3">
        <v>1227604.28</v>
      </c>
      <c r="I1090" s="3"/>
      <c r="J1090" s="3">
        <v>220968.72</v>
      </c>
      <c r="K1090" s="3">
        <f t="shared" si="19"/>
        <v>1448573</v>
      </c>
      <c r="L1090" s="41">
        <v>44495.729166666664</v>
      </c>
      <c r="M1090" s="39">
        <v>6870265108</v>
      </c>
      <c r="N1090" s="42" t="s">
        <v>315</v>
      </c>
      <c r="O1090" s="42"/>
      <c r="P1090" s="60"/>
      <c r="Q1090" s="42" t="s">
        <v>243</v>
      </c>
      <c r="R1090" s="68" t="s">
        <v>506</v>
      </c>
    </row>
    <row r="1091" spans="1:18" s="70" customFormat="1" ht="12.75" hidden="1" customHeight="1" x14ac:dyDescent="0.2">
      <c r="A1091" s="38" t="s">
        <v>8903</v>
      </c>
      <c r="B1091" s="42" t="s">
        <v>8896</v>
      </c>
      <c r="C1091" s="42" t="s">
        <v>8897</v>
      </c>
      <c r="D1091" s="58">
        <v>408148</v>
      </c>
      <c r="E1091" s="39" t="s">
        <v>1224</v>
      </c>
      <c r="F1091" s="38">
        <v>8263000163</v>
      </c>
      <c r="G1091" s="40" t="s">
        <v>8902</v>
      </c>
      <c r="H1091" s="3">
        <v>1226386.8</v>
      </c>
      <c r="I1091" s="3"/>
      <c r="J1091" s="3">
        <v>220749.62400000001</v>
      </c>
      <c r="K1091" s="3">
        <f t="shared" si="19"/>
        <v>1447136.4240000001</v>
      </c>
      <c r="L1091" s="41">
        <v>44518.729166666664</v>
      </c>
      <c r="M1091" s="39">
        <v>6870308496</v>
      </c>
      <c r="N1091" s="42" t="s">
        <v>315</v>
      </c>
      <c r="O1091" s="42" t="s">
        <v>8900</v>
      </c>
      <c r="P1091" s="60">
        <v>44517</v>
      </c>
      <c r="Q1091" s="42" t="s">
        <v>243</v>
      </c>
      <c r="R1091" s="68" t="s">
        <v>506</v>
      </c>
    </row>
    <row r="1092" spans="1:18" s="70" customFormat="1" ht="12.75" customHeight="1" x14ac:dyDescent="0.2">
      <c r="A1092" s="38" t="s">
        <v>14825</v>
      </c>
      <c r="B1092" s="42" t="s">
        <v>14826</v>
      </c>
      <c r="C1092" s="42" t="s">
        <v>14827</v>
      </c>
      <c r="D1092" s="38">
        <v>821146</v>
      </c>
      <c r="E1092" s="42" t="s">
        <v>446</v>
      </c>
      <c r="F1092" s="38">
        <v>8263000191</v>
      </c>
      <c r="G1092" s="40" t="s">
        <v>14828</v>
      </c>
      <c r="H1092" s="3">
        <v>1225884.7</v>
      </c>
      <c r="I1092" s="3"/>
      <c r="J1092" s="3">
        <v>220659.3</v>
      </c>
      <c r="K1092" s="3">
        <f t="shared" si="19"/>
        <v>1446544</v>
      </c>
      <c r="L1092" s="41">
        <v>44709.729166666664</v>
      </c>
      <c r="M1092" s="39">
        <v>6870156050</v>
      </c>
      <c r="N1092" s="42" t="s">
        <v>315</v>
      </c>
      <c r="O1092" s="42">
        <v>208125993703</v>
      </c>
      <c r="P1092" s="60">
        <v>44788</v>
      </c>
      <c r="Q1092" s="42" t="s">
        <v>243</v>
      </c>
      <c r="R1092" s="68"/>
    </row>
    <row r="1093" spans="1:18" s="70" customFormat="1" ht="12.75" customHeight="1" x14ac:dyDescent="0.2">
      <c r="A1093" s="38" t="s">
        <v>5628</v>
      </c>
      <c r="B1093" s="39" t="s">
        <v>5629</v>
      </c>
      <c r="C1093" s="39" t="s">
        <v>5630</v>
      </c>
      <c r="D1093" s="38">
        <v>401972</v>
      </c>
      <c r="E1093" s="39" t="s">
        <v>842</v>
      </c>
      <c r="F1093" s="38">
        <v>8263000049</v>
      </c>
      <c r="G1093" s="40" t="s">
        <v>5631</v>
      </c>
      <c r="H1093" s="2">
        <v>1225620</v>
      </c>
      <c r="I1093" s="2">
        <v>0</v>
      </c>
      <c r="J1093" s="2">
        <v>220611.6</v>
      </c>
      <c r="K1093" s="3">
        <f t="shared" si="19"/>
        <v>1446231.6</v>
      </c>
      <c r="L1093" s="41">
        <v>44391.729166666664</v>
      </c>
      <c r="M1093" s="39">
        <v>6870190904</v>
      </c>
      <c r="N1093" s="39" t="s">
        <v>52</v>
      </c>
      <c r="O1093" s="40" t="s">
        <v>5481</v>
      </c>
      <c r="P1093" s="41">
        <v>44448</v>
      </c>
      <c r="Q1093" s="39" t="s">
        <v>54</v>
      </c>
      <c r="R1093" s="68"/>
    </row>
    <row r="1094" spans="1:18" s="70" customFormat="1" ht="12.75" customHeight="1" x14ac:dyDescent="0.2">
      <c r="A1094" s="38" t="s">
        <v>10261</v>
      </c>
      <c r="B1094" s="39" t="s">
        <v>10262</v>
      </c>
      <c r="C1094" s="39" t="s">
        <v>10263</v>
      </c>
      <c r="D1094" s="38">
        <v>919962</v>
      </c>
      <c r="E1094" s="39" t="s">
        <v>6950</v>
      </c>
      <c r="F1094" s="38">
        <v>8263000121</v>
      </c>
      <c r="G1094" s="40" t="s">
        <v>10264</v>
      </c>
      <c r="H1094" s="3">
        <v>1222650</v>
      </c>
      <c r="I1094" s="3"/>
      <c r="J1094" s="2">
        <v>220077</v>
      </c>
      <c r="K1094" s="3">
        <f t="shared" ref="K1094:K1157" si="20">SUM(H1094:J1094)</f>
        <v>1442727</v>
      </c>
      <c r="L1094" s="41">
        <v>44561.729166666664</v>
      </c>
      <c r="M1094" s="39">
        <v>6870366829</v>
      </c>
      <c r="N1094" s="39" t="s">
        <v>3282</v>
      </c>
      <c r="O1094" s="40">
        <v>202078415862</v>
      </c>
      <c r="P1094" s="41">
        <v>44600</v>
      </c>
      <c r="Q1094" s="42" t="s">
        <v>2417</v>
      </c>
      <c r="R1094" s="68"/>
    </row>
    <row r="1095" spans="1:18" s="70" customFormat="1" ht="12.75" customHeight="1" x14ac:dyDescent="0.2">
      <c r="A1095" s="38" t="s">
        <v>14443</v>
      </c>
      <c r="B1095" s="39" t="s">
        <v>14444</v>
      </c>
      <c r="C1095" s="39" t="s">
        <v>14445</v>
      </c>
      <c r="D1095" s="38">
        <v>821012</v>
      </c>
      <c r="E1095" s="39" t="s">
        <v>3527</v>
      </c>
      <c r="F1095" s="38">
        <v>8268005947</v>
      </c>
      <c r="G1095" s="40" t="s">
        <v>14446</v>
      </c>
      <c r="H1095" s="3">
        <v>1222621.3799999999</v>
      </c>
      <c r="I1095" s="3"/>
      <c r="J1095" s="2">
        <v>220071.88</v>
      </c>
      <c r="K1095" s="3">
        <f t="shared" si="20"/>
        <v>1442693.2599999998</v>
      </c>
      <c r="L1095" s="41">
        <v>44704.729166666664</v>
      </c>
      <c r="M1095" s="39">
        <v>44032640</v>
      </c>
      <c r="N1095" s="39" t="s">
        <v>52</v>
      </c>
      <c r="O1095" s="40" t="s">
        <v>14447</v>
      </c>
      <c r="P1095" s="41">
        <v>44763</v>
      </c>
      <c r="Q1095" s="39" t="s">
        <v>54</v>
      </c>
      <c r="R1095" s="68"/>
    </row>
    <row r="1096" spans="1:18" s="70" customFormat="1" ht="12.75" customHeight="1" x14ac:dyDescent="0.2">
      <c r="A1096" s="38" t="s">
        <v>5464</v>
      </c>
      <c r="B1096" s="39" t="s">
        <v>5465</v>
      </c>
      <c r="C1096" s="39" t="s">
        <v>5466</v>
      </c>
      <c r="D1096" s="38">
        <v>401972</v>
      </c>
      <c r="E1096" s="39" t="s">
        <v>842</v>
      </c>
      <c r="F1096" s="38">
        <v>8263000049</v>
      </c>
      <c r="G1096" s="40" t="s">
        <v>5467</v>
      </c>
      <c r="H1096" s="2">
        <v>1219720</v>
      </c>
      <c r="I1096" s="2">
        <v>0</v>
      </c>
      <c r="J1096" s="2">
        <v>219549.6</v>
      </c>
      <c r="K1096" s="3">
        <f t="shared" si="20"/>
        <v>1439269.6</v>
      </c>
      <c r="L1096" s="41">
        <v>44408.729166666664</v>
      </c>
      <c r="M1096" s="39">
        <v>6870187771</v>
      </c>
      <c r="N1096" s="39" t="s">
        <v>52</v>
      </c>
      <c r="O1096" s="40" t="s">
        <v>5447</v>
      </c>
      <c r="P1096" s="41">
        <v>44442</v>
      </c>
      <c r="Q1096" s="39" t="s">
        <v>54</v>
      </c>
      <c r="R1096" s="68"/>
    </row>
    <row r="1097" spans="1:18" s="70" customFormat="1" ht="12.75" customHeight="1" x14ac:dyDescent="0.2">
      <c r="A1097" s="38" t="s">
        <v>1509</v>
      </c>
      <c r="B1097" s="39" t="s">
        <v>1510</v>
      </c>
      <c r="C1097" s="39" t="s">
        <v>1511</v>
      </c>
      <c r="D1097" s="38">
        <v>401972</v>
      </c>
      <c r="E1097" s="39" t="s">
        <v>842</v>
      </c>
      <c r="F1097" s="38">
        <v>8263000049</v>
      </c>
      <c r="G1097" s="40" t="s">
        <v>1512</v>
      </c>
      <c r="H1097" s="2">
        <v>1218510</v>
      </c>
      <c r="I1097" s="2">
        <v>1078.3813500000001</v>
      </c>
      <c r="J1097" s="2">
        <v>219331.8</v>
      </c>
      <c r="K1097" s="3">
        <f t="shared" si="20"/>
        <v>1438920.18135</v>
      </c>
      <c r="L1097" s="41">
        <v>44272.729166666664</v>
      </c>
      <c r="M1097" s="39">
        <v>6870004817</v>
      </c>
      <c r="N1097" s="39" t="s">
        <v>52</v>
      </c>
      <c r="O1097" s="40" t="s">
        <v>1488</v>
      </c>
      <c r="P1097" s="41">
        <v>44297</v>
      </c>
      <c r="Q1097" s="39" t="s">
        <v>54</v>
      </c>
      <c r="R1097" s="68"/>
    </row>
    <row r="1098" spans="1:18" s="70" customFormat="1" ht="12.75" customHeight="1" x14ac:dyDescent="0.2">
      <c r="A1098" s="38" t="s">
        <v>1513</v>
      </c>
      <c r="B1098" s="39" t="s">
        <v>1514</v>
      </c>
      <c r="C1098" s="39" t="s">
        <v>1515</v>
      </c>
      <c r="D1098" s="38">
        <v>401972</v>
      </c>
      <c r="E1098" s="39" t="s">
        <v>842</v>
      </c>
      <c r="F1098" s="38">
        <v>8263000049</v>
      </c>
      <c r="G1098" s="40" t="s">
        <v>1516</v>
      </c>
      <c r="H1098" s="2">
        <v>1218510</v>
      </c>
      <c r="I1098" s="2">
        <v>1078.3813500000001</v>
      </c>
      <c r="J1098" s="2">
        <v>219331.8</v>
      </c>
      <c r="K1098" s="3">
        <f t="shared" si="20"/>
        <v>1438920.18135</v>
      </c>
      <c r="L1098" s="41">
        <v>44271.729166666664</v>
      </c>
      <c r="M1098" s="39">
        <v>6870004851</v>
      </c>
      <c r="N1098" s="39" t="s">
        <v>52</v>
      </c>
      <c r="O1098" s="40" t="s">
        <v>1517</v>
      </c>
      <c r="P1098" s="41">
        <v>44296</v>
      </c>
      <c r="Q1098" s="39" t="s">
        <v>54</v>
      </c>
      <c r="R1098" s="68"/>
    </row>
    <row r="1099" spans="1:18" s="70" customFormat="1" ht="12.75" customHeight="1" x14ac:dyDescent="0.2">
      <c r="A1099" s="38" t="s">
        <v>2483</v>
      </c>
      <c r="B1099" s="39" t="s">
        <v>2484</v>
      </c>
      <c r="C1099" s="39" t="s">
        <v>2485</v>
      </c>
      <c r="D1099" s="38">
        <v>401972</v>
      </c>
      <c r="E1099" s="39" t="s">
        <v>842</v>
      </c>
      <c r="F1099" s="38">
        <v>8263000049</v>
      </c>
      <c r="G1099" s="40" t="s">
        <v>2486</v>
      </c>
      <c r="H1099" s="2">
        <v>1218510</v>
      </c>
      <c r="I1099" s="2">
        <v>1437.8418000000001</v>
      </c>
      <c r="J1099" s="2">
        <v>219331.8</v>
      </c>
      <c r="K1099" s="3">
        <f t="shared" si="20"/>
        <v>1439279.6418000001</v>
      </c>
      <c r="L1099" s="41">
        <v>44301.729166666664</v>
      </c>
      <c r="M1099" s="39">
        <v>6870081760</v>
      </c>
      <c r="N1099" s="39" t="s">
        <v>52</v>
      </c>
      <c r="O1099" s="40" t="s">
        <v>2487</v>
      </c>
      <c r="P1099" s="41">
        <v>44358</v>
      </c>
      <c r="Q1099" s="39" t="s">
        <v>54</v>
      </c>
      <c r="R1099" s="68"/>
    </row>
    <row r="1100" spans="1:18" s="70" customFormat="1" ht="12.75" customHeight="1" x14ac:dyDescent="0.2">
      <c r="A1100" s="38" t="s">
        <v>2505</v>
      </c>
      <c r="B1100" s="39" t="s">
        <v>2506</v>
      </c>
      <c r="C1100" s="39" t="s">
        <v>2507</v>
      </c>
      <c r="D1100" s="38">
        <v>401972</v>
      </c>
      <c r="E1100" s="39" t="s">
        <v>842</v>
      </c>
      <c r="F1100" s="38">
        <v>8263000049</v>
      </c>
      <c r="G1100" s="40" t="s">
        <v>2508</v>
      </c>
      <c r="H1100" s="2">
        <v>1218510</v>
      </c>
      <c r="I1100" s="2">
        <v>1437.8418000000001</v>
      </c>
      <c r="J1100" s="2">
        <v>219331.8</v>
      </c>
      <c r="K1100" s="3">
        <f t="shared" si="20"/>
        <v>1439279.6418000001</v>
      </c>
      <c r="L1100" s="41">
        <v>44301.729166666664</v>
      </c>
      <c r="M1100" s="39">
        <v>6870082149</v>
      </c>
      <c r="N1100" s="39" t="s">
        <v>52</v>
      </c>
      <c r="O1100" s="40" t="s">
        <v>2482</v>
      </c>
      <c r="P1100" s="41">
        <v>44358</v>
      </c>
      <c r="Q1100" s="39" t="s">
        <v>54</v>
      </c>
      <c r="R1100" s="68"/>
    </row>
    <row r="1101" spans="1:18" s="70" customFormat="1" ht="12.75" customHeight="1" x14ac:dyDescent="0.2">
      <c r="A1101" s="38" t="s">
        <v>2509</v>
      </c>
      <c r="B1101" s="39" t="s">
        <v>2510</v>
      </c>
      <c r="C1101" s="39" t="s">
        <v>2511</v>
      </c>
      <c r="D1101" s="38">
        <v>401972</v>
      </c>
      <c r="E1101" s="39" t="s">
        <v>842</v>
      </c>
      <c r="F1101" s="38">
        <v>8263000049</v>
      </c>
      <c r="G1101" s="40" t="s">
        <v>2512</v>
      </c>
      <c r="H1101" s="2">
        <v>1218510</v>
      </c>
      <c r="I1101" s="2">
        <v>1437.8418000000001</v>
      </c>
      <c r="J1101" s="2">
        <v>219331.8</v>
      </c>
      <c r="K1101" s="3">
        <f t="shared" si="20"/>
        <v>1439279.6418000001</v>
      </c>
      <c r="L1101" s="41">
        <v>44301.729166666664</v>
      </c>
      <c r="M1101" s="39">
        <v>6870082190</v>
      </c>
      <c r="N1101" s="39" t="s">
        <v>52</v>
      </c>
      <c r="O1101" s="40" t="s">
        <v>2482</v>
      </c>
      <c r="P1101" s="41">
        <v>44358</v>
      </c>
      <c r="Q1101" s="39" t="s">
        <v>54</v>
      </c>
      <c r="R1101" s="68"/>
    </row>
    <row r="1102" spans="1:18" s="70" customFormat="1" ht="12.75" customHeight="1" x14ac:dyDescent="0.2">
      <c r="A1102" s="38" t="s">
        <v>2513</v>
      </c>
      <c r="B1102" s="39" t="s">
        <v>2514</v>
      </c>
      <c r="C1102" s="39" t="s">
        <v>2515</v>
      </c>
      <c r="D1102" s="38">
        <v>401972</v>
      </c>
      <c r="E1102" s="39" t="s">
        <v>842</v>
      </c>
      <c r="F1102" s="38">
        <v>8263000049</v>
      </c>
      <c r="G1102" s="40" t="s">
        <v>2516</v>
      </c>
      <c r="H1102" s="2">
        <v>1218510</v>
      </c>
      <c r="I1102" s="2">
        <v>1437.8418000000001</v>
      </c>
      <c r="J1102" s="2">
        <v>219331.8</v>
      </c>
      <c r="K1102" s="3">
        <f t="shared" si="20"/>
        <v>1439279.6418000001</v>
      </c>
      <c r="L1102" s="41">
        <v>44301.729166666664</v>
      </c>
      <c r="M1102" s="39">
        <v>6870082220</v>
      </c>
      <c r="N1102" s="39" t="s">
        <v>52</v>
      </c>
      <c r="O1102" s="40" t="s">
        <v>2487</v>
      </c>
      <c r="P1102" s="41">
        <v>44358</v>
      </c>
      <c r="Q1102" s="39" t="s">
        <v>54</v>
      </c>
      <c r="R1102" s="68"/>
    </row>
    <row r="1103" spans="1:18" s="70" customFormat="1" ht="12.75" customHeight="1" x14ac:dyDescent="0.2">
      <c r="A1103" s="38" t="s">
        <v>2517</v>
      </c>
      <c r="B1103" s="39" t="s">
        <v>2518</v>
      </c>
      <c r="C1103" s="39" t="s">
        <v>2519</v>
      </c>
      <c r="D1103" s="38">
        <v>401972</v>
      </c>
      <c r="E1103" s="39" t="s">
        <v>842</v>
      </c>
      <c r="F1103" s="38">
        <v>8263000049</v>
      </c>
      <c r="G1103" s="40" t="s">
        <v>2520</v>
      </c>
      <c r="H1103" s="2">
        <v>1218510</v>
      </c>
      <c r="I1103" s="2">
        <v>1437.8418000000001</v>
      </c>
      <c r="J1103" s="2">
        <v>219331.8</v>
      </c>
      <c r="K1103" s="3">
        <f t="shared" si="20"/>
        <v>1439279.6418000001</v>
      </c>
      <c r="L1103" s="41">
        <v>44300.729166666664</v>
      </c>
      <c r="M1103" s="39">
        <v>6870082231</v>
      </c>
      <c r="N1103" s="39" t="s">
        <v>52</v>
      </c>
      <c r="O1103" s="40" t="s">
        <v>2487</v>
      </c>
      <c r="P1103" s="41">
        <v>44358</v>
      </c>
      <c r="Q1103" s="39" t="s">
        <v>54</v>
      </c>
      <c r="R1103" s="68"/>
    </row>
    <row r="1104" spans="1:18" s="70" customFormat="1" ht="12.75" customHeight="1" x14ac:dyDescent="0.2">
      <c r="A1104" s="38" t="s">
        <v>2521</v>
      </c>
      <c r="B1104" s="39" t="s">
        <v>2522</v>
      </c>
      <c r="C1104" s="39" t="s">
        <v>2523</v>
      </c>
      <c r="D1104" s="38">
        <v>401972</v>
      </c>
      <c r="E1104" s="39" t="s">
        <v>842</v>
      </c>
      <c r="F1104" s="38">
        <v>8263000049</v>
      </c>
      <c r="G1104" s="40" t="s">
        <v>2524</v>
      </c>
      <c r="H1104" s="2">
        <v>1218510</v>
      </c>
      <c r="I1104" s="2">
        <v>1437.8418000000001</v>
      </c>
      <c r="J1104" s="2">
        <v>219331.8</v>
      </c>
      <c r="K1104" s="3">
        <f t="shared" si="20"/>
        <v>1439279.6418000001</v>
      </c>
      <c r="L1104" s="41">
        <v>44301.729166666664</v>
      </c>
      <c r="M1104" s="39">
        <v>6870082242</v>
      </c>
      <c r="N1104" s="39" t="s">
        <v>52</v>
      </c>
      <c r="O1104" s="40" t="s">
        <v>2487</v>
      </c>
      <c r="P1104" s="41">
        <v>44358</v>
      </c>
      <c r="Q1104" s="39" t="s">
        <v>54</v>
      </c>
      <c r="R1104" s="68"/>
    </row>
    <row r="1105" spans="1:18" s="70" customFormat="1" ht="12.75" customHeight="1" x14ac:dyDescent="0.2">
      <c r="A1105" s="38" t="s">
        <v>9481</v>
      </c>
      <c r="B1105" s="42" t="s">
        <v>9482</v>
      </c>
      <c r="C1105" s="42" t="s">
        <v>9483</v>
      </c>
      <c r="D1105" s="38">
        <v>507283</v>
      </c>
      <c r="E1105" s="42" t="s">
        <v>8679</v>
      </c>
      <c r="F1105" s="38">
        <v>8263000132</v>
      </c>
      <c r="G1105" s="40" t="s">
        <v>9484</v>
      </c>
      <c r="H1105" s="3">
        <v>1218500</v>
      </c>
      <c r="I1105" s="3"/>
      <c r="J1105" s="3">
        <v>219330</v>
      </c>
      <c r="K1105" s="3">
        <f t="shared" si="20"/>
        <v>1437830</v>
      </c>
      <c r="L1105" s="41">
        <v>44532.729166666664</v>
      </c>
      <c r="M1105" s="39">
        <v>6870324706</v>
      </c>
      <c r="N1105" s="42" t="s">
        <v>315</v>
      </c>
      <c r="O1105" s="42" t="s">
        <v>9485</v>
      </c>
      <c r="P1105" s="60">
        <v>44574</v>
      </c>
      <c r="Q1105" s="42" t="s">
        <v>243</v>
      </c>
      <c r="R1105" s="68"/>
    </row>
    <row r="1106" spans="1:18" s="70" customFormat="1" ht="12.75" customHeight="1" x14ac:dyDescent="0.2">
      <c r="A1106" s="38" t="s">
        <v>21885</v>
      </c>
      <c r="B1106" s="39" t="s">
        <v>21886</v>
      </c>
      <c r="C1106" s="39" t="s">
        <v>21887</v>
      </c>
      <c r="D1106" s="38">
        <v>407235</v>
      </c>
      <c r="E1106" s="39" t="s">
        <v>7501</v>
      </c>
      <c r="F1106" s="38">
        <v>8266020080</v>
      </c>
      <c r="G1106" s="40" t="s">
        <v>21888</v>
      </c>
      <c r="H1106" s="2">
        <v>1217413.559322034</v>
      </c>
      <c r="I1106" s="2"/>
      <c r="J1106" s="2">
        <v>219134.44067796611</v>
      </c>
      <c r="K1106" s="3">
        <f t="shared" si="20"/>
        <v>1436548</v>
      </c>
      <c r="L1106" s="41">
        <v>45300.729166666664</v>
      </c>
      <c r="M1106" s="39">
        <v>1246698116</v>
      </c>
      <c r="N1106" s="39" t="s">
        <v>19303</v>
      </c>
      <c r="O1106" s="40" t="s">
        <v>21889</v>
      </c>
      <c r="P1106" s="41">
        <v>45338</v>
      </c>
      <c r="Q1106" s="62" t="s">
        <v>19</v>
      </c>
      <c r="R1106" s="68"/>
    </row>
    <row r="1107" spans="1:18" s="70" customFormat="1" ht="12.75" customHeight="1" x14ac:dyDescent="0.2">
      <c r="A1107" s="38" t="s">
        <v>10221</v>
      </c>
      <c r="B1107" s="39" t="s">
        <v>10222</v>
      </c>
      <c r="C1107" s="39" t="s">
        <v>10223</v>
      </c>
      <c r="D1107" s="38">
        <v>919962</v>
      </c>
      <c r="E1107" s="39" t="s">
        <v>6950</v>
      </c>
      <c r="F1107" s="38">
        <v>8263000121</v>
      </c>
      <c r="G1107" s="40" t="s">
        <v>10224</v>
      </c>
      <c r="H1107" s="3">
        <v>1214400</v>
      </c>
      <c r="I1107" s="3"/>
      <c r="J1107" s="2">
        <v>218592</v>
      </c>
      <c r="K1107" s="3">
        <f t="shared" si="20"/>
        <v>1432992</v>
      </c>
      <c r="L1107" s="41">
        <v>44561.729166666664</v>
      </c>
      <c r="M1107" s="39">
        <v>6870366396</v>
      </c>
      <c r="N1107" s="39" t="s">
        <v>3282</v>
      </c>
      <c r="O1107" s="40">
        <v>202078415862</v>
      </c>
      <c r="P1107" s="41">
        <v>44600</v>
      </c>
      <c r="Q1107" s="42" t="s">
        <v>2417</v>
      </c>
      <c r="R1107" s="68"/>
    </row>
    <row r="1108" spans="1:18" s="70" customFormat="1" ht="12.75" customHeight="1" x14ac:dyDescent="0.2">
      <c r="A1108" s="38" t="s">
        <v>1969</v>
      </c>
      <c r="B1108" s="39" t="s">
        <v>1970</v>
      </c>
      <c r="C1108" s="39" t="s">
        <v>1971</v>
      </c>
      <c r="D1108" s="38">
        <v>821442</v>
      </c>
      <c r="E1108" s="39" t="s">
        <v>1950</v>
      </c>
      <c r="F1108" s="38">
        <v>8268006127</v>
      </c>
      <c r="G1108" s="40" t="s">
        <v>1972</v>
      </c>
      <c r="H1108" s="2">
        <v>1211571</v>
      </c>
      <c r="I1108" s="2"/>
      <c r="J1108" s="2">
        <v>218082.78</v>
      </c>
      <c r="K1108" s="3">
        <f t="shared" si="20"/>
        <v>1429653.78</v>
      </c>
      <c r="L1108" s="41">
        <v>44322.729166666664</v>
      </c>
      <c r="M1108" s="39">
        <v>43925996</v>
      </c>
      <c r="N1108" s="39" t="s">
        <v>52</v>
      </c>
      <c r="O1108" s="40" t="s">
        <v>1973</v>
      </c>
      <c r="P1108" s="41">
        <v>44380</v>
      </c>
      <c r="Q1108" s="39" t="s">
        <v>54</v>
      </c>
      <c r="R1108" s="68"/>
    </row>
    <row r="1109" spans="1:18" s="70" customFormat="1" ht="12.75" customHeight="1" x14ac:dyDescent="0.2">
      <c r="A1109" s="38" t="s">
        <v>10201</v>
      </c>
      <c r="B1109" s="39" t="s">
        <v>10202</v>
      </c>
      <c r="C1109" s="39" t="s">
        <v>10203</v>
      </c>
      <c r="D1109" s="38">
        <v>919962</v>
      </c>
      <c r="E1109" s="39" t="s">
        <v>6950</v>
      </c>
      <c r="F1109" s="38">
        <v>8263000121</v>
      </c>
      <c r="G1109" s="40" t="s">
        <v>10204</v>
      </c>
      <c r="H1109" s="3">
        <v>1210989.8</v>
      </c>
      <c r="I1109" s="3"/>
      <c r="J1109" s="2">
        <v>217978.2</v>
      </c>
      <c r="K1109" s="3">
        <f t="shared" si="20"/>
        <v>1428968</v>
      </c>
      <c r="L1109" s="41">
        <v>44546.729166666664</v>
      </c>
      <c r="M1109" s="39">
        <v>6870365940</v>
      </c>
      <c r="N1109" s="39" t="s">
        <v>3282</v>
      </c>
      <c r="O1109" s="40">
        <v>202022107041</v>
      </c>
      <c r="P1109" s="41">
        <v>44595</v>
      </c>
      <c r="Q1109" s="42" t="s">
        <v>2417</v>
      </c>
      <c r="R1109" s="68"/>
    </row>
    <row r="1110" spans="1:18" s="70" customFormat="1" ht="12.75" customHeight="1" x14ac:dyDescent="0.2">
      <c r="A1110" s="38" t="s">
        <v>15868</v>
      </c>
      <c r="B1110" s="39" t="s">
        <v>15869</v>
      </c>
      <c r="C1110" s="39" t="s">
        <v>15870</v>
      </c>
      <c r="D1110" s="38">
        <v>124632</v>
      </c>
      <c r="E1110" s="39" t="s">
        <v>15807</v>
      </c>
      <c r="F1110" s="38">
        <v>8263000238</v>
      </c>
      <c r="G1110" s="40" t="s">
        <v>15871</v>
      </c>
      <c r="H1110" s="2">
        <v>1208700</v>
      </c>
      <c r="I1110" s="2"/>
      <c r="J1110" s="2">
        <v>217566</v>
      </c>
      <c r="K1110" s="3">
        <f t="shared" si="20"/>
        <v>1426266</v>
      </c>
      <c r="L1110" s="41">
        <v>44820.729166666664</v>
      </c>
      <c r="M1110" s="39">
        <v>6870253192</v>
      </c>
      <c r="N1110" s="39" t="s">
        <v>3282</v>
      </c>
      <c r="O1110" s="40" t="s">
        <v>15809</v>
      </c>
      <c r="P1110" s="41">
        <v>44874</v>
      </c>
      <c r="Q1110" s="42" t="s">
        <v>2417</v>
      </c>
      <c r="R1110" s="68"/>
    </row>
    <row r="1111" spans="1:18" s="70" customFormat="1" ht="12.75" customHeight="1" x14ac:dyDescent="0.2">
      <c r="A1111" s="38" t="s">
        <v>2545</v>
      </c>
      <c r="B1111" s="39" t="s">
        <v>2546</v>
      </c>
      <c r="C1111" s="39" t="s">
        <v>2547</v>
      </c>
      <c r="D1111" s="38">
        <v>401972</v>
      </c>
      <c r="E1111" s="39" t="s">
        <v>842</v>
      </c>
      <c r="F1111" s="38">
        <v>8263000049</v>
      </c>
      <c r="G1111" s="40" t="s">
        <v>2548</v>
      </c>
      <c r="H1111" s="2">
        <v>1207000</v>
      </c>
      <c r="I1111" s="2">
        <v>1424.26</v>
      </c>
      <c r="J1111" s="2">
        <v>217260</v>
      </c>
      <c r="K1111" s="3">
        <f t="shared" si="20"/>
        <v>1425684.26</v>
      </c>
      <c r="L1111" s="41">
        <v>44293.729166666664</v>
      </c>
      <c r="M1111" s="39">
        <v>6870084686</v>
      </c>
      <c r="N1111" s="39" t="s">
        <v>52</v>
      </c>
      <c r="O1111" s="40" t="s">
        <v>2540</v>
      </c>
      <c r="P1111" s="41">
        <v>44359</v>
      </c>
      <c r="Q1111" s="39" t="s">
        <v>54</v>
      </c>
      <c r="R1111" s="68"/>
    </row>
    <row r="1112" spans="1:18" s="70" customFormat="1" ht="12.75" customHeight="1" x14ac:dyDescent="0.2">
      <c r="A1112" s="38" t="s">
        <v>12435</v>
      </c>
      <c r="B1112" s="39" t="s">
        <v>12436</v>
      </c>
      <c r="C1112" s="39" t="s">
        <v>12437</v>
      </c>
      <c r="D1112" s="38">
        <v>919962</v>
      </c>
      <c r="E1112" s="39" t="s">
        <v>6950</v>
      </c>
      <c r="F1112" s="38">
        <v>8263000121</v>
      </c>
      <c r="G1112" s="40" t="s">
        <v>12438</v>
      </c>
      <c r="H1112" s="3">
        <v>1205489.8</v>
      </c>
      <c r="I1112" s="3"/>
      <c r="J1112" s="2">
        <v>216988.2</v>
      </c>
      <c r="K1112" s="3">
        <f t="shared" si="20"/>
        <v>1422478</v>
      </c>
      <c r="L1112" s="41">
        <v>44646.729166666664</v>
      </c>
      <c r="M1112" s="39">
        <v>6870001656</v>
      </c>
      <c r="N1112" s="39" t="s">
        <v>3282</v>
      </c>
      <c r="O1112" s="40">
        <v>204282227063</v>
      </c>
      <c r="P1112" s="41">
        <v>44680</v>
      </c>
      <c r="Q1112" s="42" t="s">
        <v>2417</v>
      </c>
      <c r="R1112" s="68"/>
    </row>
    <row r="1113" spans="1:18" s="70" customFormat="1" ht="12.75" customHeight="1" x14ac:dyDescent="0.2">
      <c r="A1113" s="38">
        <v>309</v>
      </c>
      <c r="B1113" s="39" t="s">
        <v>19466</v>
      </c>
      <c r="C1113" s="39" t="s">
        <v>19467</v>
      </c>
      <c r="D1113" s="58">
        <v>137691</v>
      </c>
      <c r="E1113" s="39" t="s">
        <v>14869</v>
      </c>
      <c r="F1113" s="38">
        <v>8263000311</v>
      </c>
      <c r="G1113" s="40" t="s">
        <v>19468</v>
      </c>
      <c r="H1113" s="2">
        <v>1204392.3728813559</v>
      </c>
      <c r="I1113" s="2"/>
      <c r="J1113" s="2">
        <v>216790.62711864407</v>
      </c>
      <c r="K1113" s="3">
        <f t="shared" si="20"/>
        <v>1421183</v>
      </c>
      <c r="L1113" s="41">
        <v>45071.729166666664</v>
      </c>
      <c r="M1113" s="39">
        <v>1246386991</v>
      </c>
      <c r="N1113" s="39" t="s">
        <v>8899</v>
      </c>
      <c r="O1113" s="40" t="s">
        <v>19469</v>
      </c>
      <c r="P1113" s="41">
        <v>45108</v>
      </c>
      <c r="Q1113" s="42" t="s">
        <v>8901</v>
      </c>
      <c r="R1113" s="68"/>
    </row>
    <row r="1114" spans="1:18" s="70" customFormat="1" ht="12.75" customHeight="1" x14ac:dyDescent="0.2">
      <c r="A1114" s="38" t="s">
        <v>14785</v>
      </c>
      <c r="B1114" s="39" t="s">
        <v>14786</v>
      </c>
      <c r="C1114" s="39" t="s">
        <v>14787</v>
      </c>
      <c r="D1114" s="38">
        <v>919962</v>
      </c>
      <c r="E1114" s="39" t="s">
        <v>6950</v>
      </c>
      <c r="F1114" s="38">
        <v>8263000121</v>
      </c>
      <c r="G1114" s="40" t="s">
        <v>14788</v>
      </c>
      <c r="H1114" s="3">
        <v>1203950</v>
      </c>
      <c r="I1114" s="3"/>
      <c r="J1114" s="2">
        <v>216711</v>
      </c>
      <c r="K1114" s="3">
        <f t="shared" si="20"/>
        <v>1420661</v>
      </c>
      <c r="L1114" s="41">
        <v>44729.729166666664</v>
      </c>
      <c r="M1114" s="39">
        <v>6870152535</v>
      </c>
      <c r="N1114" s="39" t="s">
        <v>3282</v>
      </c>
      <c r="O1114" s="40">
        <v>208192553706</v>
      </c>
      <c r="P1114" s="41">
        <v>44793</v>
      </c>
      <c r="Q1114" s="42" t="s">
        <v>2417</v>
      </c>
      <c r="R1114" s="68"/>
    </row>
    <row r="1115" spans="1:18" s="70" customFormat="1" ht="12.75" customHeight="1" x14ac:dyDescent="0.2">
      <c r="A1115" s="38" t="s">
        <v>4848</v>
      </c>
      <c r="B1115" s="39" t="s">
        <v>4849</v>
      </c>
      <c r="C1115" s="39" t="s">
        <v>4850</v>
      </c>
      <c r="D1115" s="38">
        <v>401972</v>
      </c>
      <c r="E1115" s="39" t="s">
        <v>842</v>
      </c>
      <c r="F1115" s="38">
        <v>8263000049</v>
      </c>
      <c r="G1115" s="40" t="s">
        <v>4851</v>
      </c>
      <c r="H1115" s="2">
        <v>1202000</v>
      </c>
      <c r="I1115" s="2">
        <v>1418.0000000000002</v>
      </c>
      <c r="J1115" s="2">
        <v>216360</v>
      </c>
      <c r="K1115" s="3">
        <f t="shared" si="20"/>
        <v>1419778</v>
      </c>
      <c r="L1115" s="41">
        <v>44377.729166666664</v>
      </c>
      <c r="M1115" s="39">
        <v>6870155946</v>
      </c>
      <c r="N1115" s="39" t="s">
        <v>52</v>
      </c>
      <c r="O1115" s="40" t="s">
        <v>4826</v>
      </c>
      <c r="P1115" s="41">
        <v>44422</v>
      </c>
      <c r="Q1115" s="39" t="s">
        <v>54</v>
      </c>
      <c r="R1115" s="68"/>
    </row>
    <row r="1116" spans="1:18" s="70" customFormat="1" ht="12.75" customHeight="1" x14ac:dyDescent="0.2">
      <c r="A1116" s="38" t="s">
        <v>6797</v>
      </c>
      <c r="B1116" s="39" t="s">
        <v>6798</v>
      </c>
      <c r="C1116" s="39" t="s">
        <v>6799</v>
      </c>
      <c r="D1116" s="38">
        <v>919893</v>
      </c>
      <c r="E1116" s="39" t="s">
        <v>2039</v>
      </c>
      <c r="F1116" s="38">
        <v>8263000051</v>
      </c>
      <c r="G1116" s="40">
        <v>2920004043</v>
      </c>
      <c r="H1116" s="2">
        <v>1200000</v>
      </c>
      <c r="I1116" s="2"/>
      <c r="J1116" s="2">
        <v>216000</v>
      </c>
      <c r="K1116" s="3">
        <f t="shared" si="20"/>
        <v>1416000</v>
      </c>
      <c r="L1116" s="41">
        <v>44379</v>
      </c>
      <c r="M1116" s="39">
        <v>6870052520</v>
      </c>
      <c r="N1116" s="39" t="s">
        <v>52</v>
      </c>
      <c r="O1116" s="40" t="s">
        <v>6800</v>
      </c>
      <c r="P1116" s="41">
        <v>44703</v>
      </c>
      <c r="Q1116" s="39" t="s">
        <v>54</v>
      </c>
      <c r="R1116" s="68"/>
    </row>
    <row r="1117" spans="1:18" s="70" customFormat="1" ht="12.75" customHeight="1" x14ac:dyDescent="0.2">
      <c r="A1117" s="38" t="s">
        <v>15345</v>
      </c>
      <c r="B1117" s="39" t="s">
        <v>15346</v>
      </c>
      <c r="C1117" s="39" t="s">
        <v>15347</v>
      </c>
      <c r="D1117" s="38">
        <v>502510</v>
      </c>
      <c r="E1117" s="39" t="s">
        <v>13920</v>
      </c>
      <c r="F1117" s="38">
        <v>8263000158</v>
      </c>
      <c r="G1117" s="40" t="s">
        <v>15348</v>
      </c>
      <c r="H1117" s="2">
        <v>1200000</v>
      </c>
      <c r="I1117" s="2"/>
      <c r="J1117" s="2">
        <v>216000</v>
      </c>
      <c r="K1117" s="3">
        <f t="shared" si="20"/>
        <v>1416000</v>
      </c>
      <c r="L1117" s="41">
        <v>44796.729166666664</v>
      </c>
      <c r="M1117" s="39">
        <v>6870191513</v>
      </c>
      <c r="N1117" s="39" t="s">
        <v>3282</v>
      </c>
      <c r="O1117" s="40"/>
      <c r="P1117" s="41"/>
      <c r="Q1117" s="42" t="s">
        <v>2417</v>
      </c>
      <c r="R1117" s="68"/>
    </row>
    <row r="1118" spans="1:18" s="70" customFormat="1" ht="12.75" customHeight="1" x14ac:dyDescent="0.2">
      <c r="A1118" s="38" t="s">
        <v>21133</v>
      </c>
      <c r="B1118" s="39" t="s">
        <v>21134</v>
      </c>
      <c r="C1118" s="39" t="s">
        <v>21135</v>
      </c>
      <c r="D1118" s="38">
        <v>402984</v>
      </c>
      <c r="E1118" s="39" t="s">
        <v>4467</v>
      </c>
      <c r="F1118" s="38">
        <v>8263000288</v>
      </c>
      <c r="G1118" s="40">
        <v>330105020</v>
      </c>
      <c r="H1118" s="2">
        <v>1200000</v>
      </c>
      <c r="I1118" s="2"/>
      <c r="J1118" s="2">
        <v>216000</v>
      </c>
      <c r="K1118" s="3">
        <f t="shared" si="20"/>
        <v>1416000</v>
      </c>
      <c r="L1118" s="41">
        <v>45184.729166666664</v>
      </c>
      <c r="M1118" s="39">
        <v>1246596595</v>
      </c>
      <c r="N1118" s="39" t="s">
        <v>18453</v>
      </c>
      <c r="O1118" s="40" t="s">
        <v>21111</v>
      </c>
      <c r="P1118" s="41">
        <v>45263</v>
      </c>
      <c r="Q1118" s="62" t="s">
        <v>21</v>
      </c>
      <c r="R1118" s="68"/>
    </row>
    <row r="1119" spans="1:18" s="70" customFormat="1" ht="12.75" customHeight="1" x14ac:dyDescent="0.2">
      <c r="A1119" s="38" t="s">
        <v>22944</v>
      </c>
      <c r="B1119" s="39" t="s">
        <v>22945</v>
      </c>
      <c r="C1119" s="39" t="s">
        <v>22946</v>
      </c>
      <c r="D1119" s="38">
        <v>822670</v>
      </c>
      <c r="E1119" s="39" t="s">
        <v>21396</v>
      </c>
      <c r="F1119" s="38">
        <v>8268013581</v>
      </c>
      <c r="G1119" s="40">
        <v>38</v>
      </c>
      <c r="H1119" s="2">
        <v>1199470.3983050848</v>
      </c>
      <c r="I1119" s="2"/>
      <c r="J1119" s="2">
        <v>215904.67169491525</v>
      </c>
      <c r="K1119" s="3">
        <f t="shared" si="20"/>
        <v>1415375.07</v>
      </c>
      <c r="L1119" s="41">
        <v>45455.729166666664</v>
      </c>
      <c r="M1119" s="39">
        <v>160877174</v>
      </c>
      <c r="N1119" s="39" t="s">
        <v>19303</v>
      </c>
      <c r="O1119" s="40">
        <v>407012259713</v>
      </c>
      <c r="P1119" s="41">
        <v>45476</v>
      </c>
      <c r="Q1119" s="62" t="s">
        <v>19</v>
      </c>
      <c r="R1119" s="68"/>
    </row>
    <row r="1120" spans="1:18" s="70" customFormat="1" ht="12.75" customHeight="1" x14ac:dyDescent="0.2">
      <c r="A1120" s="38" t="s">
        <v>10225</v>
      </c>
      <c r="B1120" s="39" t="s">
        <v>10226</v>
      </c>
      <c r="C1120" s="39" t="s">
        <v>10227</v>
      </c>
      <c r="D1120" s="38">
        <v>919962</v>
      </c>
      <c r="E1120" s="39" t="s">
        <v>6950</v>
      </c>
      <c r="F1120" s="38">
        <v>8263000121</v>
      </c>
      <c r="G1120" s="40" t="s">
        <v>10228</v>
      </c>
      <c r="H1120" s="3">
        <v>1195700</v>
      </c>
      <c r="I1120" s="3"/>
      <c r="J1120" s="2">
        <v>215226</v>
      </c>
      <c r="K1120" s="3">
        <f t="shared" si="20"/>
        <v>1410926</v>
      </c>
      <c r="L1120" s="41">
        <v>44561.729166666664</v>
      </c>
      <c r="M1120" s="39">
        <v>6870366448</v>
      </c>
      <c r="N1120" s="39" t="s">
        <v>3282</v>
      </c>
      <c r="O1120" s="40">
        <v>202078415862</v>
      </c>
      <c r="P1120" s="41">
        <v>44600</v>
      </c>
      <c r="Q1120" s="42" t="s">
        <v>2417</v>
      </c>
      <c r="R1120" s="68"/>
    </row>
    <row r="1121" spans="1:18" s="70" customFormat="1" ht="12.75" customHeight="1" x14ac:dyDescent="0.2">
      <c r="A1121" s="38" t="s">
        <v>12742</v>
      </c>
      <c r="B1121" s="39" t="s">
        <v>12743</v>
      </c>
      <c r="C1121" s="39" t="s">
        <v>12744</v>
      </c>
      <c r="D1121" s="38">
        <v>919962</v>
      </c>
      <c r="E1121" s="39" t="s">
        <v>6950</v>
      </c>
      <c r="F1121" s="38">
        <v>8263000121</v>
      </c>
      <c r="G1121" s="40" t="s">
        <v>12745</v>
      </c>
      <c r="H1121" s="3">
        <v>1195479.6000000001</v>
      </c>
      <c r="I1121" s="3"/>
      <c r="J1121" s="2">
        <v>215186.4</v>
      </c>
      <c r="K1121" s="3">
        <f t="shared" si="20"/>
        <v>1410666</v>
      </c>
      <c r="L1121" s="41">
        <v>44651.729166666664</v>
      </c>
      <c r="M1121" s="39">
        <v>6870026070</v>
      </c>
      <c r="N1121" s="39" t="s">
        <v>3282</v>
      </c>
      <c r="O1121" s="40">
        <v>205041619453</v>
      </c>
      <c r="P1121" s="41">
        <v>44686</v>
      </c>
      <c r="Q1121" s="42" t="s">
        <v>2417</v>
      </c>
      <c r="R1121" s="68"/>
    </row>
    <row r="1122" spans="1:18" s="70" customFormat="1" ht="12.75" customHeight="1" x14ac:dyDescent="0.2">
      <c r="A1122" s="38" t="s">
        <v>2024</v>
      </c>
      <c r="B1122" s="39" t="s">
        <v>2025</v>
      </c>
      <c r="C1122" s="39" t="s">
        <v>2026</v>
      </c>
      <c r="D1122" s="38">
        <v>401972</v>
      </c>
      <c r="E1122" s="39" t="s">
        <v>842</v>
      </c>
      <c r="F1122" s="38">
        <v>8263000049</v>
      </c>
      <c r="G1122" s="40" t="s">
        <v>2027</v>
      </c>
      <c r="H1122" s="2">
        <v>1193140</v>
      </c>
      <c r="I1122" s="2">
        <v>1055.9288999999999</v>
      </c>
      <c r="J1122" s="2">
        <v>214765.19999999998</v>
      </c>
      <c r="K1122" s="3">
        <f t="shared" si="20"/>
        <v>1408961.1288999999</v>
      </c>
      <c r="L1122" s="41">
        <v>44278.729166666664</v>
      </c>
      <c r="M1122" s="39">
        <v>6870065991</v>
      </c>
      <c r="N1122" s="39" t="s">
        <v>52</v>
      </c>
      <c r="O1122" s="40" t="s">
        <v>1992</v>
      </c>
      <c r="P1122" s="41">
        <v>44344</v>
      </c>
      <c r="Q1122" s="39" t="s">
        <v>54</v>
      </c>
      <c r="R1122" s="68"/>
    </row>
    <row r="1123" spans="1:18" s="70" customFormat="1" ht="12.75" customHeight="1" x14ac:dyDescent="0.2">
      <c r="A1123" s="38" t="s">
        <v>2549</v>
      </c>
      <c r="B1123" s="39" t="s">
        <v>2550</v>
      </c>
      <c r="C1123" s="39" t="s">
        <v>2551</v>
      </c>
      <c r="D1123" s="38">
        <v>401972</v>
      </c>
      <c r="E1123" s="39" t="s">
        <v>842</v>
      </c>
      <c r="F1123" s="38">
        <v>8263000049</v>
      </c>
      <c r="G1123" s="40" t="s">
        <v>2552</v>
      </c>
      <c r="H1123" s="2">
        <v>1193140</v>
      </c>
      <c r="I1123" s="2">
        <v>1407.9051999999999</v>
      </c>
      <c r="J1123" s="2">
        <v>214765.19999999998</v>
      </c>
      <c r="K1123" s="3">
        <f t="shared" si="20"/>
        <v>1409313.1051999999</v>
      </c>
      <c r="L1123" s="41">
        <v>44293.729166666664</v>
      </c>
      <c r="M1123" s="39">
        <v>6870084692</v>
      </c>
      <c r="N1123" s="39" t="s">
        <v>52</v>
      </c>
      <c r="O1123" s="40" t="s">
        <v>2448</v>
      </c>
      <c r="P1123" s="41">
        <v>44362</v>
      </c>
      <c r="Q1123" s="39" t="s">
        <v>54</v>
      </c>
      <c r="R1123" s="68"/>
    </row>
    <row r="1124" spans="1:18" s="70" customFormat="1" ht="12.75" customHeight="1" x14ac:dyDescent="0.2">
      <c r="A1124" s="38" t="s">
        <v>2553</v>
      </c>
      <c r="B1124" s="39" t="s">
        <v>2554</v>
      </c>
      <c r="C1124" s="39" t="s">
        <v>2555</v>
      </c>
      <c r="D1124" s="38">
        <v>401972</v>
      </c>
      <c r="E1124" s="39" t="s">
        <v>842</v>
      </c>
      <c r="F1124" s="38">
        <v>8263000049</v>
      </c>
      <c r="G1124" s="40" t="s">
        <v>2556</v>
      </c>
      <c r="H1124" s="2">
        <v>1193140</v>
      </c>
      <c r="I1124" s="2">
        <v>1407.9051999999999</v>
      </c>
      <c r="J1124" s="2">
        <v>214765.19999999998</v>
      </c>
      <c r="K1124" s="3">
        <f t="shared" si="20"/>
        <v>1409313.1051999999</v>
      </c>
      <c r="L1124" s="41">
        <v>44305.729166666664</v>
      </c>
      <c r="M1124" s="39">
        <v>6870084707</v>
      </c>
      <c r="N1124" s="39" t="s">
        <v>52</v>
      </c>
      <c r="O1124" s="40" t="s">
        <v>2448</v>
      </c>
      <c r="P1124" s="41">
        <v>44362</v>
      </c>
      <c r="Q1124" s="39" t="s">
        <v>54</v>
      </c>
      <c r="R1124" s="68"/>
    </row>
    <row r="1125" spans="1:18" s="70" customFormat="1" ht="12.75" customHeight="1" x14ac:dyDescent="0.2">
      <c r="A1125" s="38" t="s">
        <v>2557</v>
      </c>
      <c r="B1125" s="39" t="s">
        <v>2558</v>
      </c>
      <c r="C1125" s="39" t="s">
        <v>2559</v>
      </c>
      <c r="D1125" s="38">
        <v>401972</v>
      </c>
      <c r="E1125" s="39" t="s">
        <v>842</v>
      </c>
      <c r="F1125" s="38">
        <v>8263000049</v>
      </c>
      <c r="G1125" s="40" t="s">
        <v>2560</v>
      </c>
      <c r="H1125" s="2">
        <v>1193140</v>
      </c>
      <c r="I1125" s="2">
        <v>1407.9051999999999</v>
      </c>
      <c r="J1125" s="2">
        <v>214765.19999999998</v>
      </c>
      <c r="K1125" s="3">
        <f t="shared" si="20"/>
        <v>1409313.1051999999</v>
      </c>
      <c r="L1125" s="41">
        <v>44305.729166666664</v>
      </c>
      <c r="M1125" s="39">
        <v>6870084717</v>
      </c>
      <c r="N1125" s="39" t="s">
        <v>52</v>
      </c>
      <c r="O1125" s="40" t="s">
        <v>2448</v>
      </c>
      <c r="P1125" s="41">
        <v>44362</v>
      </c>
      <c r="Q1125" s="39" t="s">
        <v>54</v>
      </c>
      <c r="R1125" s="68"/>
    </row>
    <row r="1126" spans="1:18" s="70" customFormat="1" ht="12.75" customHeight="1" x14ac:dyDescent="0.2">
      <c r="A1126" s="38" t="s">
        <v>2561</v>
      </c>
      <c r="B1126" s="39" t="s">
        <v>2562</v>
      </c>
      <c r="C1126" s="39" t="s">
        <v>2563</v>
      </c>
      <c r="D1126" s="38">
        <v>401972</v>
      </c>
      <c r="E1126" s="39" t="s">
        <v>842</v>
      </c>
      <c r="F1126" s="38">
        <v>8263000049</v>
      </c>
      <c r="G1126" s="40" t="s">
        <v>2564</v>
      </c>
      <c r="H1126" s="2">
        <v>1193140</v>
      </c>
      <c r="I1126" s="2">
        <v>1407.9051999999999</v>
      </c>
      <c r="J1126" s="2">
        <v>214765.19999999998</v>
      </c>
      <c r="K1126" s="3">
        <f t="shared" si="20"/>
        <v>1409313.1051999999</v>
      </c>
      <c r="L1126" s="41">
        <v>44293.729166666664</v>
      </c>
      <c r="M1126" s="39">
        <v>6870084749</v>
      </c>
      <c r="N1126" s="39" t="s">
        <v>52</v>
      </c>
      <c r="O1126" s="40" t="s">
        <v>2533</v>
      </c>
      <c r="P1126" s="41">
        <v>44362</v>
      </c>
      <c r="Q1126" s="39" t="s">
        <v>54</v>
      </c>
      <c r="R1126" s="68"/>
    </row>
    <row r="1127" spans="1:18" s="70" customFormat="1" ht="12.75" customHeight="1" x14ac:dyDescent="0.2">
      <c r="A1127" s="38" t="s">
        <v>16210</v>
      </c>
      <c r="B1127" s="39" t="s">
        <v>16211</v>
      </c>
      <c r="C1127" s="39" t="s">
        <v>16212</v>
      </c>
      <c r="D1127" s="58">
        <v>118480</v>
      </c>
      <c r="E1127" s="39" t="s">
        <v>9826</v>
      </c>
      <c r="F1127" s="38">
        <v>8263000261</v>
      </c>
      <c r="G1127" s="40" t="s">
        <v>16213</v>
      </c>
      <c r="H1127" s="2">
        <v>1191955</v>
      </c>
      <c r="I1127" s="2"/>
      <c r="J1127" s="2">
        <v>214551.9</v>
      </c>
      <c r="K1127" s="3">
        <f t="shared" si="20"/>
        <v>1406506.9</v>
      </c>
      <c r="L1127" s="41">
        <v>44832.729166666664</v>
      </c>
      <c r="M1127" s="39">
        <v>6870267312</v>
      </c>
      <c r="N1127" s="39" t="s">
        <v>3282</v>
      </c>
      <c r="O1127" s="40" t="s">
        <v>16214</v>
      </c>
      <c r="P1127" s="41">
        <v>44890</v>
      </c>
      <c r="Q1127" s="42" t="s">
        <v>2417</v>
      </c>
      <c r="R1127" s="68"/>
    </row>
    <row r="1128" spans="1:18" s="70" customFormat="1" ht="12.75" customHeight="1" x14ac:dyDescent="0.2">
      <c r="A1128" s="38" t="s">
        <v>11974</v>
      </c>
      <c r="B1128" s="39" t="s">
        <v>11975</v>
      </c>
      <c r="C1128" s="39"/>
      <c r="D1128" s="38">
        <v>813587</v>
      </c>
      <c r="E1128" s="39" t="s">
        <v>11976</v>
      </c>
      <c r="F1128" s="38">
        <v>8268008523</v>
      </c>
      <c r="G1128" s="40">
        <v>1470</v>
      </c>
      <c r="H1128" s="2">
        <v>1188600</v>
      </c>
      <c r="I1128" s="2"/>
      <c r="J1128" s="2">
        <v>213948</v>
      </c>
      <c r="K1128" s="3">
        <f t="shared" si="20"/>
        <v>1402548</v>
      </c>
      <c r="L1128" s="41">
        <v>44648</v>
      </c>
      <c r="M1128" s="39"/>
      <c r="N1128" s="39" t="s">
        <v>52</v>
      </c>
      <c r="O1128" s="40" t="s">
        <v>11977</v>
      </c>
      <c r="P1128" s="41">
        <v>44670</v>
      </c>
      <c r="Q1128" s="39" t="s">
        <v>54</v>
      </c>
      <c r="R1128" s="68"/>
    </row>
    <row r="1129" spans="1:18" s="70" customFormat="1" ht="12.75" customHeight="1" x14ac:dyDescent="0.2">
      <c r="A1129" s="38" t="s">
        <v>7972</v>
      </c>
      <c r="B1129" s="42" t="s">
        <v>7973</v>
      </c>
      <c r="C1129" s="42" t="s">
        <v>7974</v>
      </c>
      <c r="D1129" s="38">
        <v>401799</v>
      </c>
      <c r="E1129" s="42" t="s">
        <v>7975</v>
      </c>
      <c r="F1129" s="38">
        <v>8263000138</v>
      </c>
      <c r="G1129" s="40" t="s">
        <v>7976</v>
      </c>
      <c r="H1129" s="3">
        <v>1188000</v>
      </c>
      <c r="I1129" s="3"/>
      <c r="J1129" s="3">
        <v>213840</v>
      </c>
      <c r="K1129" s="3">
        <f t="shared" si="20"/>
        <v>1401840</v>
      </c>
      <c r="L1129" s="41">
        <v>44483.729166666664</v>
      </c>
      <c r="M1129" s="39">
        <v>6870262157</v>
      </c>
      <c r="N1129" s="42" t="s">
        <v>315</v>
      </c>
      <c r="O1129" s="42" t="s">
        <v>7977</v>
      </c>
      <c r="P1129" s="60">
        <v>44533</v>
      </c>
      <c r="Q1129" s="42" t="s">
        <v>243</v>
      </c>
      <c r="R1129" s="68"/>
    </row>
    <row r="1130" spans="1:18" s="70" customFormat="1" ht="12.75" customHeight="1" x14ac:dyDescent="0.2">
      <c r="A1130" s="38" t="s">
        <v>12746</v>
      </c>
      <c r="B1130" s="39" t="s">
        <v>12747</v>
      </c>
      <c r="C1130" s="39" t="s">
        <v>12748</v>
      </c>
      <c r="D1130" s="38">
        <v>919962</v>
      </c>
      <c r="E1130" s="39" t="s">
        <v>6950</v>
      </c>
      <c r="F1130" s="38">
        <v>8263000121</v>
      </c>
      <c r="G1130" s="40" t="s">
        <v>12749</v>
      </c>
      <c r="H1130" s="3">
        <v>1187889.8</v>
      </c>
      <c r="I1130" s="3"/>
      <c r="J1130" s="2">
        <v>213820.2</v>
      </c>
      <c r="K1130" s="3">
        <f t="shared" si="20"/>
        <v>1401710</v>
      </c>
      <c r="L1130" s="41">
        <v>44650.729166666664</v>
      </c>
      <c r="M1130" s="39">
        <v>6870026155</v>
      </c>
      <c r="N1130" s="39" t="s">
        <v>3282</v>
      </c>
      <c r="O1130" s="40">
        <v>205041619453</v>
      </c>
      <c r="P1130" s="41">
        <v>44686</v>
      </c>
      <c r="Q1130" s="42" t="s">
        <v>2417</v>
      </c>
      <c r="R1130" s="68"/>
    </row>
    <row r="1131" spans="1:18" s="70" customFormat="1" ht="12.75" customHeight="1" x14ac:dyDescent="0.2">
      <c r="A1131" s="38" t="s">
        <v>5616</v>
      </c>
      <c r="B1131" s="39" t="s">
        <v>5617</v>
      </c>
      <c r="C1131" s="39" t="s">
        <v>5618</v>
      </c>
      <c r="D1131" s="38">
        <v>401972</v>
      </c>
      <c r="E1131" s="39" t="s">
        <v>842</v>
      </c>
      <c r="F1131" s="38">
        <v>8263000049</v>
      </c>
      <c r="G1131" s="40" t="s">
        <v>5619</v>
      </c>
      <c r="H1131" s="2">
        <v>1185000</v>
      </c>
      <c r="I1131" s="2">
        <v>1398</v>
      </c>
      <c r="J1131" s="2">
        <v>213300</v>
      </c>
      <c r="K1131" s="3">
        <f t="shared" si="20"/>
        <v>1399698</v>
      </c>
      <c r="L1131" s="41">
        <v>44377.729166666664</v>
      </c>
      <c r="M1131" s="39">
        <v>6870190817</v>
      </c>
      <c r="N1131" s="39" t="s">
        <v>52</v>
      </c>
      <c r="O1131" s="40" t="s">
        <v>5587</v>
      </c>
      <c r="P1131" s="41">
        <v>44449</v>
      </c>
      <c r="Q1131" s="39" t="s">
        <v>54</v>
      </c>
      <c r="R1131" s="68"/>
    </row>
    <row r="1132" spans="1:18" s="70" customFormat="1" ht="12.75" customHeight="1" x14ac:dyDescent="0.2">
      <c r="A1132" s="38" t="s">
        <v>7216</v>
      </c>
      <c r="B1132" s="42" t="s">
        <v>7217</v>
      </c>
      <c r="C1132" s="42" t="s">
        <v>7218</v>
      </c>
      <c r="D1132" s="38">
        <v>406359</v>
      </c>
      <c r="E1132" s="42" t="s">
        <v>7204</v>
      </c>
      <c r="F1132" s="38">
        <v>8263000098</v>
      </c>
      <c r="G1132" s="40">
        <v>271600028613</v>
      </c>
      <c r="H1132" s="3">
        <v>1183000</v>
      </c>
      <c r="I1132" s="3"/>
      <c r="J1132" s="3">
        <v>212940</v>
      </c>
      <c r="K1132" s="3">
        <f t="shared" si="20"/>
        <v>1395940</v>
      </c>
      <c r="L1132" s="41">
        <v>44448.729166666664</v>
      </c>
      <c r="M1132" s="39">
        <v>6870248951</v>
      </c>
      <c r="N1132" s="42" t="s">
        <v>315</v>
      </c>
      <c r="O1132" s="42" t="s">
        <v>7205</v>
      </c>
      <c r="P1132" s="60">
        <v>44498</v>
      </c>
      <c r="Q1132" s="42" t="s">
        <v>243</v>
      </c>
      <c r="R1132" s="68"/>
    </row>
    <row r="1133" spans="1:18" s="70" customFormat="1" ht="12.75" customHeight="1" x14ac:dyDescent="0.2">
      <c r="A1133" s="38" t="s">
        <v>7440</v>
      </c>
      <c r="B1133" s="42" t="s">
        <v>7441</v>
      </c>
      <c r="C1133" s="42" t="s">
        <v>7442</v>
      </c>
      <c r="D1133" s="58">
        <v>405267</v>
      </c>
      <c r="E1133" s="39" t="s">
        <v>1224</v>
      </c>
      <c r="F1133" s="38">
        <v>8263000147</v>
      </c>
      <c r="G1133" s="40" t="s">
        <v>7443</v>
      </c>
      <c r="H1133" s="3">
        <v>1181875.43</v>
      </c>
      <c r="I1133" s="3"/>
      <c r="J1133" s="3">
        <v>212737.57</v>
      </c>
      <c r="K1133" s="3">
        <f t="shared" si="20"/>
        <v>1394613</v>
      </c>
      <c r="L1133" s="41">
        <v>44474.729166666664</v>
      </c>
      <c r="M1133" s="39">
        <v>6870279624</v>
      </c>
      <c r="N1133" s="42" t="s">
        <v>315</v>
      </c>
      <c r="O1133" s="42" t="s">
        <v>7431</v>
      </c>
      <c r="P1133" s="60">
        <v>44463</v>
      </c>
      <c r="Q1133" s="42" t="s">
        <v>243</v>
      </c>
      <c r="R1133" s="68"/>
    </row>
    <row r="1134" spans="1:18" s="70" customFormat="1" ht="12.75" customHeight="1" x14ac:dyDescent="0.2">
      <c r="A1134" s="38" t="s">
        <v>10985</v>
      </c>
      <c r="B1134" s="39" t="s">
        <v>10986</v>
      </c>
      <c r="C1134" s="39" t="s">
        <v>10987</v>
      </c>
      <c r="D1134" s="38">
        <v>919962</v>
      </c>
      <c r="E1134" s="39" t="s">
        <v>6950</v>
      </c>
      <c r="F1134" s="38">
        <v>8263000121</v>
      </c>
      <c r="G1134" s="40" t="s">
        <v>10988</v>
      </c>
      <c r="H1134" s="3">
        <v>1181620.3999999999</v>
      </c>
      <c r="I1134" s="3"/>
      <c r="J1134" s="2">
        <v>212691.6</v>
      </c>
      <c r="K1134" s="3">
        <f t="shared" si="20"/>
        <v>1394312</v>
      </c>
      <c r="L1134" s="41">
        <v>44593.729166666664</v>
      </c>
      <c r="M1134" s="39">
        <v>6870394047</v>
      </c>
      <c r="N1134" s="39" t="s">
        <v>3282</v>
      </c>
      <c r="O1134" s="40">
        <v>203081355716</v>
      </c>
      <c r="P1134" s="41">
        <v>44629</v>
      </c>
      <c r="Q1134" s="42" t="s">
        <v>2417</v>
      </c>
      <c r="R1134" s="68"/>
    </row>
    <row r="1135" spans="1:18" s="70" customFormat="1" ht="12.75" customHeight="1" x14ac:dyDescent="0.2">
      <c r="A1135" s="38" t="s">
        <v>11309</v>
      </c>
      <c r="B1135" s="39" t="s">
        <v>11310</v>
      </c>
      <c r="C1135" s="39" t="s">
        <v>11311</v>
      </c>
      <c r="D1135" s="38">
        <v>821552</v>
      </c>
      <c r="E1135" s="39" t="s">
        <v>7072</v>
      </c>
      <c r="F1135" s="38">
        <v>8268007271</v>
      </c>
      <c r="G1135" s="40" t="s">
        <v>11312</v>
      </c>
      <c r="H1135" s="2">
        <v>1181410.1186440678</v>
      </c>
      <c r="I1135" s="2"/>
      <c r="J1135" s="2">
        <v>212653.82135593219</v>
      </c>
      <c r="K1135" s="3">
        <f t="shared" si="20"/>
        <v>1394063.94</v>
      </c>
      <c r="L1135" s="41">
        <v>44600.729166666664</v>
      </c>
      <c r="M1135" s="39">
        <v>44389170</v>
      </c>
      <c r="N1135" s="39" t="s">
        <v>52</v>
      </c>
      <c r="O1135" s="40" t="s">
        <v>11313</v>
      </c>
      <c r="P1135" s="41">
        <v>44624</v>
      </c>
      <c r="Q1135" s="39" t="s">
        <v>54</v>
      </c>
      <c r="R1135" s="68"/>
    </row>
    <row r="1136" spans="1:18" s="70" customFormat="1" ht="12.75" customHeight="1" x14ac:dyDescent="0.2">
      <c r="A1136" s="38" t="s">
        <v>7568</v>
      </c>
      <c r="B1136" s="42" t="s">
        <v>7569</v>
      </c>
      <c r="C1136" s="42" t="s">
        <v>7570</v>
      </c>
      <c r="D1136" s="38">
        <v>300286</v>
      </c>
      <c r="E1136" s="42" t="s">
        <v>3944</v>
      </c>
      <c r="F1136" s="38">
        <v>8263000075</v>
      </c>
      <c r="G1136" s="40">
        <v>712727116</v>
      </c>
      <c r="H1136" s="3">
        <v>1178982.8600000001</v>
      </c>
      <c r="I1136" s="3"/>
      <c r="J1136" s="3">
        <v>212216.9148</v>
      </c>
      <c r="K1136" s="3">
        <f t="shared" si="20"/>
        <v>1391199.7748</v>
      </c>
      <c r="L1136" s="41">
        <v>44439.729166666664</v>
      </c>
      <c r="M1136" s="39">
        <v>6870254442</v>
      </c>
      <c r="N1136" s="42" t="s">
        <v>315</v>
      </c>
      <c r="O1136" s="42" t="s">
        <v>7564</v>
      </c>
      <c r="P1136" s="60">
        <v>44502</v>
      </c>
      <c r="Q1136" s="42" t="s">
        <v>243</v>
      </c>
      <c r="R1136" s="68"/>
    </row>
    <row r="1137" spans="1:18" s="70" customFormat="1" ht="12.75" customHeight="1" x14ac:dyDescent="0.2">
      <c r="A1137" s="38" t="s">
        <v>12442</v>
      </c>
      <c r="B1137" s="39" t="s">
        <v>12443</v>
      </c>
      <c r="C1137" s="39" t="s">
        <v>12444</v>
      </c>
      <c r="D1137" s="38">
        <v>121011</v>
      </c>
      <c r="E1137" s="39" t="s">
        <v>9221</v>
      </c>
      <c r="F1137" s="38">
        <v>8263000175</v>
      </c>
      <c r="G1137" s="40" t="s">
        <v>12445</v>
      </c>
      <c r="H1137" s="2">
        <v>1177609.3220338984</v>
      </c>
      <c r="I1137" s="2"/>
      <c r="J1137" s="2">
        <v>211969.67796610171</v>
      </c>
      <c r="K1137" s="3">
        <f t="shared" si="20"/>
        <v>1389579.0000000002</v>
      </c>
      <c r="L1137" s="41">
        <v>44643.729166666664</v>
      </c>
      <c r="M1137" s="39">
        <v>6870028849</v>
      </c>
      <c r="N1137" s="39" t="s">
        <v>52</v>
      </c>
      <c r="O1137" s="40" t="s">
        <v>12446</v>
      </c>
      <c r="P1137" s="41">
        <v>44682</v>
      </c>
      <c r="Q1137" s="39" t="s">
        <v>54</v>
      </c>
      <c r="R1137" s="68"/>
    </row>
    <row r="1138" spans="1:18" s="70" customFormat="1" ht="12.75" customHeight="1" x14ac:dyDescent="0.2">
      <c r="A1138" s="38" t="s">
        <v>3603</v>
      </c>
      <c r="B1138" s="39" t="s">
        <v>3604</v>
      </c>
      <c r="C1138" s="39" t="s">
        <v>3605</v>
      </c>
      <c r="D1138" s="38">
        <v>510173</v>
      </c>
      <c r="E1138" s="39" t="s">
        <v>3606</v>
      </c>
      <c r="F1138" s="38">
        <v>8266011598</v>
      </c>
      <c r="G1138" s="40" t="s">
        <v>3607</v>
      </c>
      <c r="H1138" s="2">
        <v>1173060.1694915255</v>
      </c>
      <c r="I1138" s="2"/>
      <c r="J1138" s="2">
        <v>211150.83050847458</v>
      </c>
      <c r="K1138" s="3">
        <f t="shared" si="20"/>
        <v>1384211</v>
      </c>
      <c r="L1138" s="41">
        <v>44371.729166666664</v>
      </c>
      <c r="M1138" s="39">
        <v>6870141975</v>
      </c>
      <c r="N1138" s="39" t="s">
        <v>52</v>
      </c>
      <c r="O1138" s="40" t="s">
        <v>3608</v>
      </c>
      <c r="P1138" s="41">
        <v>44408</v>
      </c>
      <c r="Q1138" s="39" t="s">
        <v>54</v>
      </c>
      <c r="R1138" s="68"/>
    </row>
    <row r="1139" spans="1:18" s="70" customFormat="1" ht="12.75" customHeight="1" x14ac:dyDescent="0.2">
      <c r="A1139" s="38" t="s">
        <v>10861</v>
      </c>
      <c r="B1139" s="39" t="s">
        <v>10862</v>
      </c>
      <c r="C1139" s="39" t="s">
        <v>10863</v>
      </c>
      <c r="D1139" s="38">
        <v>821552</v>
      </c>
      <c r="E1139" s="39" t="s">
        <v>7072</v>
      </c>
      <c r="F1139" s="38">
        <v>8268007271</v>
      </c>
      <c r="G1139" s="40" t="s">
        <v>10864</v>
      </c>
      <c r="H1139" s="2">
        <v>1172275.5169491528</v>
      </c>
      <c r="I1139" s="2"/>
      <c r="J1139" s="2">
        <v>211009.5930508475</v>
      </c>
      <c r="K1139" s="3">
        <f t="shared" si="20"/>
        <v>1383285.1100000003</v>
      </c>
      <c r="L1139" s="41">
        <v>44569.729166666664</v>
      </c>
      <c r="M1139" s="39">
        <v>44355644</v>
      </c>
      <c r="N1139" s="39" t="s">
        <v>52</v>
      </c>
      <c r="O1139" s="40" t="s">
        <v>10865</v>
      </c>
      <c r="P1139" s="41">
        <v>44609</v>
      </c>
      <c r="Q1139" s="39" t="s">
        <v>54</v>
      </c>
      <c r="R1139" s="68"/>
    </row>
    <row r="1140" spans="1:18" s="70" customFormat="1" ht="12.75" customHeight="1" x14ac:dyDescent="0.2">
      <c r="A1140" s="38" t="s">
        <v>12799</v>
      </c>
      <c r="B1140" s="42" t="s">
        <v>12800</v>
      </c>
      <c r="C1140" s="42" t="s">
        <v>12801</v>
      </c>
      <c r="D1140" s="38">
        <v>405996</v>
      </c>
      <c r="E1140" s="39" t="s">
        <v>2376</v>
      </c>
      <c r="F1140" s="38">
        <v>8263000123</v>
      </c>
      <c r="G1140" s="40">
        <v>212901108231</v>
      </c>
      <c r="H1140" s="3">
        <v>1168614.33</v>
      </c>
      <c r="I1140" s="3"/>
      <c r="J1140" s="3">
        <v>210350.67</v>
      </c>
      <c r="K1140" s="3">
        <f t="shared" si="20"/>
        <v>1378965</v>
      </c>
      <c r="L1140" s="41">
        <v>44592.729166666664</v>
      </c>
      <c r="M1140" s="39">
        <v>6870028209</v>
      </c>
      <c r="N1140" s="42" t="s">
        <v>315</v>
      </c>
      <c r="O1140" s="42" t="s">
        <v>12795</v>
      </c>
      <c r="P1140" s="60">
        <v>44682</v>
      </c>
      <c r="Q1140" s="42" t="s">
        <v>243</v>
      </c>
      <c r="R1140" s="68"/>
    </row>
    <row r="1141" spans="1:18" s="70" customFormat="1" ht="12.75" customHeight="1" x14ac:dyDescent="0.2">
      <c r="A1141" s="38" t="s">
        <v>12361</v>
      </c>
      <c r="B1141" s="39" t="s">
        <v>12362</v>
      </c>
      <c r="C1141" s="39" t="s">
        <v>12363</v>
      </c>
      <c r="D1141" s="38">
        <v>919962</v>
      </c>
      <c r="E1141" s="39" t="s">
        <v>6950</v>
      </c>
      <c r="F1141" s="38">
        <v>8263000121</v>
      </c>
      <c r="G1141" s="40" t="s">
        <v>12364</v>
      </c>
      <c r="H1141" s="3">
        <v>1168200</v>
      </c>
      <c r="I1141" s="3"/>
      <c r="J1141" s="2">
        <v>210276</v>
      </c>
      <c r="K1141" s="3">
        <f t="shared" si="20"/>
        <v>1378476</v>
      </c>
      <c r="L1141" s="41">
        <v>44644.729166666664</v>
      </c>
      <c r="M1141" s="39">
        <v>6870000603</v>
      </c>
      <c r="N1141" s="39" t="s">
        <v>3282</v>
      </c>
      <c r="O1141" s="40">
        <v>204258067621</v>
      </c>
      <c r="P1141" s="41">
        <v>44677</v>
      </c>
      <c r="Q1141" s="42" t="s">
        <v>2417</v>
      </c>
      <c r="R1141" s="68"/>
    </row>
    <row r="1142" spans="1:18" s="70" customFormat="1" ht="12.75" customHeight="1" x14ac:dyDescent="0.2">
      <c r="A1142" s="38" t="s">
        <v>8129</v>
      </c>
      <c r="B1142" s="42" t="s">
        <v>8130</v>
      </c>
      <c r="C1142" s="42" t="s">
        <v>8131</v>
      </c>
      <c r="D1142" s="58">
        <v>405267</v>
      </c>
      <c r="E1142" s="39" t="s">
        <v>1224</v>
      </c>
      <c r="F1142" s="38">
        <v>8263000147</v>
      </c>
      <c r="G1142" s="40" t="s">
        <v>8132</v>
      </c>
      <c r="H1142" s="3">
        <v>1167074.5900000001</v>
      </c>
      <c r="I1142" s="3"/>
      <c r="J1142" s="3">
        <v>210073.41</v>
      </c>
      <c r="K1142" s="3">
        <f t="shared" si="20"/>
        <v>1377148</v>
      </c>
      <c r="L1142" s="41">
        <v>44480.729166666664</v>
      </c>
      <c r="M1142" s="39">
        <v>6870279676</v>
      </c>
      <c r="N1142" s="42" t="s">
        <v>315</v>
      </c>
      <c r="O1142" s="42" t="s">
        <v>7431</v>
      </c>
      <c r="P1142" s="60">
        <v>44463</v>
      </c>
      <c r="Q1142" s="42" t="s">
        <v>243</v>
      </c>
      <c r="R1142" s="68"/>
    </row>
    <row r="1143" spans="1:18" s="70" customFormat="1" ht="12.75" customHeight="1" x14ac:dyDescent="0.2">
      <c r="A1143" s="38" t="s">
        <v>6328</v>
      </c>
      <c r="B1143" s="39" t="s">
        <v>6329</v>
      </c>
      <c r="C1143" s="39" t="s">
        <v>6330</v>
      </c>
      <c r="D1143" s="38">
        <v>401972</v>
      </c>
      <c r="E1143" s="39" t="s">
        <v>842</v>
      </c>
      <c r="F1143" s="38">
        <v>8263000049</v>
      </c>
      <c r="G1143" s="40" t="s">
        <v>6331</v>
      </c>
      <c r="H1143" s="2">
        <v>1167000</v>
      </c>
      <c r="I1143" s="2">
        <v>0</v>
      </c>
      <c r="J1143" s="2">
        <v>210060</v>
      </c>
      <c r="K1143" s="3">
        <f t="shared" si="20"/>
        <v>1377060</v>
      </c>
      <c r="L1143" s="41">
        <v>44383.729166666664</v>
      </c>
      <c r="M1143" s="39">
        <v>6870208695</v>
      </c>
      <c r="N1143" s="39" t="s">
        <v>52</v>
      </c>
      <c r="O1143" s="40"/>
      <c r="P1143" s="41"/>
      <c r="Q1143" s="39" t="s">
        <v>54</v>
      </c>
      <c r="R1143" s="68"/>
    </row>
    <row r="1144" spans="1:18" s="70" customFormat="1" ht="12.75" customHeight="1" x14ac:dyDescent="0.2">
      <c r="A1144" s="38" t="s">
        <v>13069</v>
      </c>
      <c r="B1144" s="42" t="s">
        <v>13070</v>
      </c>
      <c r="C1144" s="42" t="s">
        <v>13071</v>
      </c>
      <c r="D1144" s="38">
        <v>405485</v>
      </c>
      <c r="E1144" s="39" t="s">
        <v>3628</v>
      </c>
      <c r="F1144" s="38">
        <v>8263000144</v>
      </c>
      <c r="G1144" s="40" t="s">
        <v>13072</v>
      </c>
      <c r="H1144" s="3">
        <v>1165544.1499999999</v>
      </c>
      <c r="I1144" s="3"/>
      <c r="J1144" s="3">
        <v>209797.85</v>
      </c>
      <c r="K1144" s="3">
        <f t="shared" si="20"/>
        <v>1375342</v>
      </c>
      <c r="L1144" s="41">
        <v>44539.729166666664</v>
      </c>
      <c r="M1144" s="39">
        <v>6870035027</v>
      </c>
      <c r="N1144" s="42" t="s">
        <v>315</v>
      </c>
      <c r="O1144" s="42" t="s">
        <v>13073</v>
      </c>
      <c r="P1144" s="41">
        <v>44688</v>
      </c>
      <c r="Q1144" s="42" t="s">
        <v>243</v>
      </c>
      <c r="R1144" s="68"/>
    </row>
    <row r="1145" spans="1:18" s="70" customFormat="1" ht="12.75" hidden="1" customHeight="1" x14ac:dyDescent="0.2">
      <c r="A1145" s="38" t="s">
        <v>8907</v>
      </c>
      <c r="B1145" s="42" t="s">
        <v>8904</v>
      </c>
      <c r="C1145" s="42" t="s">
        <v>8905</v>
      </c>
      <c r="D1145" s="58">
        <v>408148</v>
      </c>
      <c r="E1145" s="39" t="s">
        <v>1224</v>
      </c>
      <c r="F1145" s="38">
        <v>8263000163</v>
      </c>
      <c r="G1145" s="40" t="s">
        <v>8906</v>
      </c>
      <c r="H1145" s="3">
        <v>1164207.6000000001</v>
      </c>
      <c r="I1145" s="3"/>
      <c r="J1145" s="3">
        <v>209557.36800000002</v>
      </c>
      <c r="K1145" s="3">
        <f t="shared" si="20"/>
        <v>1373764.9680000001</v>
      </c>
      <c r="L1145" s="41">
        <v>44518.729166666664</v>
      </c>
      <c r="M1145" s="39">
        <v>6870308503</v>
      </c>
      <c r="N1145" s="42" t="s">
        <v>315</v>
      </c>
      <c r="O1145" s="42" t="s">
        <v>8900</v>
      </c>
      <c r="P1145" s="60">
        <v>44517</v>
      </c>
      <c r="Q1145" s="42" t="s">
        <v>243</v>
      </c>
      <c r="R1145" s="68" t="s">
        <v>506</v>
      </c>
    </row>
    <row r="1146" spans="1:18" s="70" customFormat="1" ht="12.75" customHeight="1" x14ac:dyDescent="0.2">
      <c r="A1146" s="38" t="s">
        <v>13679</v>
      </c>
      <c r="B1146" s="39" t="s">
        <v>13680</v>
      </c>
      <c r="C1146" s="39" t="s">
        <v>13681</v>
      </c>
      <c r="D1146" s="38">
        <v>121011</v>
      </c>
      <c r="E1146" s="39" t="s">
        <v>9221</v>
      </c>
      <c r="F1146" s="38">
        <v>8263000175</v>
      </c>
      <c r="G1146" s="40" t="s">
        <v>13682</v>
      </c>
      <c r="H1146" s="2">
        <v>1163888.9830508474</v>
      </c>
      <c r="I1146" s="2"/>
      <c r="J1146" s="2">
        <v>209500.01694915252</v>
      </c>
      <c r="K1146" s="3">
        <f t="shared" si="20"/>
        <v>1373389</v>
      </c>
      <c r="L1146" s="41">
        <v>44707.729166666664</v>
      </c>
      <c r="M1146" s="39">
        <v>6870077507</v>
      </c>
      <c r="N1146" s="39" t="s">
        <v>52</v>
      </c>
      <c r="O1146" s="40" t="s">
        <v>13683</v>
      </c>
      <c r="P1146" s="41">
        <v>44726</v>
      </c>
      <c r="Q1146" s="39" t="s">
        <v>54</v>
      </c>
      <c r="R1146" s="68"/>
    </row>
    <row r="1147" spans="1:18" s="70" customFormat="1" ht="12.75" customHeight="1" x14ac:dyDescent="0.2">
      <c r="A1147" s="38" t="s">
        <v>4831</v>
      </c>
      <c r="B1147" s="39" t="s">
        <v>4832</v>
      </c>
      <c r="C1147" s="39" t="s">
        <v>4833</v>
      </c>
      <c r="D1147" s="38">
        <v>401972</v>
      </c>
      <c r="E1147" s="39" t="s">
        <v>842</v>
      </c>
      <c r="F1147" s="38">
        <v>8263000049</v>
      </c>
      <c r="G1147" s="40" t="s">
        <v>4834</v>
      </c>
      <c r="H1147" s="2">
        <v>1163500</v>
      </c>
      <c r="I1147" s="2">
        <v>1373</v>
      </c>
      <c r="J1147" s="2">
        <v>209430</v>
      </c>
      <c r="K1147" s="3">
        <f t="shared" si="20"/>
        <v>1374303</v>
      </c>
      <c r="L1147" s="41">
        <v>44377.729166666664</v>
      </c>
      <c r="M1147" s="39">
        <v>6870155909</v>
      </c>
      <c r="N1147" s="39" t="s">
        <v>52</v>
      </c>
      <c r="O1147" s="40" t="s">
        <v>4835</v>
      </c>
      <c r="P1147" s="41">
        <v>44421</v>
      </c>
      <c r="Q1147" s="39" t="s">
        <v>54</v>
      </c>
      <c r="R1147" s="68"/>
    </row>
    <row r="1148" spans="1:18" s="70" customFormat="1" ht="12.75" customHeight="1" x14ac:dyDescent="0.2">
      <c r="A1148" s="38" t="s">
        <v>4836</v>
      </c>
      <c r="B1148" s="39" t="s">
        <v>4837</v>
      </c>
      <c r="C1148" s="39" t="s">
        <v>4838</v>
      </c>
      <c r="D1148" s="38">
        <v>401972</v>
      </c>
      <c r="E1148" s="39" t="s">
        <v>842</v>
      </c>
      <c r="F1148" s="38">
        <v>8263000049</v>
      </c>
      <c r="G1148" s="40" t="s">
        <v>4839</v>
      </c>
      <c r="H1148" s="2">
        <v>1163500</v>
      </c>
      <c r="I1148" s="2">
        <v>1373</v>
      </c>
      <c r="J1148" s="2">
        <v>209430</v>
      </c>
      <c r="K1148" s="3">
        <f t="shared" si="20"/>
        <v>1374303</v>
      </c>
      <c r="L1148" s="41">
        <v>44376.729166666664</v>
      </c>
      <c r="M1148" s="39">
        <v>6870155914</v>
      </c>
      <c r="N1148" s="39" t="s">
        <v>52</v>
      </c>
      <c r="O1148" s="40" t="s">
        <v>4835</v>
      </c>
      <c r="P1148" s="41">
        <v>44421</v>
      </c>
      <c r="Q1148" s="39" t="s">
        <v>54</v>
      </c>
      <c r="R1148" s="68"/>
    </row>
    <row r="1149" spans="1:18" s="70" customFormat="1" ht="12.75" customHeight="1" x14ac:dyDescent="0.2">
      <c r="A1149" s="38" t="s">
        <v>2565</v>
      </c>
      <c r="B1149" s="39" t="s">
        <v>2566</v>
      </c>
      <c r="C1149" s="39" t="s">
        <v>2567</v>
      </c>
      <c r="D1149" s="38">
        <v>401972</v>
      </c>
      <c r="E1149" s="39" t="s">
        <v>842</v>
      </c>
      <c r="F1149" s="38">
        <v>8263000049</v>
      </c>
      <c r="G1149" s="40" t="s">
        <v>2568</v>
      </c>
      <c r="H1149" s="2">
        <v>1163000</v>
      </c>
      <c r="I1149" s="2">
        <v>1372.34</v>
      </c>
      <c r="J1149" s="2">
        <v>209340</v>
      </c>
      <c r="K1149" s="3">
        <f t="shared" si="20"/>
        <v>1373712.34</v>
      </c>
      <c r="L1149" s="41">
        <v>44307.729166666664</v>
      </c>
      <c r="M1149" s="39">
        <v>6870084761</v>
      </c>
      <c r="N1149" s="39" t="s">
        <v>52</v>
      </c>
      <c r="O1149" s="40" t="s">
        <v>2448</v>
      </c>
      <c r="P1149" s="41">
        <v>44362</v>
      </c>
      <c r="Q1149" s="39" t="s">
        <v>54</v>
      </c>
      <c r="R1149" s="68"/>
    </row>
    <row r="1150" spans="1:18" s="70" customFormat="1" ht="12.75" customHeight="1" x14ac:dyDescent="0.2">
      <c r="A1150" s="38" t="s">
        <v>14345</v>
      </c>
      <c r="B1150" s="39" t="s">
        <v>14346</v>
      </c>
      <c r="C1150" s="39" t="s">
        <v>14347</v>
      </c>
      <c r="D1150" s="38">
        <v>510419</v>
      </c>
      <c r="E1150" s="39" t="s">
        <v>14087</v>
      </c>
      <c r="F1150" s="38">
        <v>8263000225</v>
      </c>
      <c r="G1150" s="40">
        <v>270</v>
      </c>
      <c r="H1150" s="10">
        <v>1162800</v>
      </c>
      <c r="I1150" s="10"/>
      <c r="J1150" s="2">
        <v>209304</v>
      </c>
      <c r="K1150" s="3">
        <f t="shared" si="20"/>
        <v>1372104</v>
      </c>
      <c r="L1150" s="41">
        <v>44708.729166666664</v>
      </c>
      <c r="M1150" s="39">
        <v>6870135992</v>
      </c>
      <c r="N1150" s="39" t="s">
        <v>3282</v>
      </c>
      <c r="O1150" s="40" t="s">
        <v>14088</v>
      </c>
      <c r="P1150" s="41">
        <v>44768</v>
      </c>
      <c r="Q1150" s="42" t="s">
        <v>2417</v>
      </c>
      <c r="R1150" s="68"/>
    </row>
    <row r="1151" spans="1:18" s="70" customFormat="1" ht="12.75" customHeight="1" x14ac:dyDescent="0.2">
      <c r="A1151" s="38" t="s">
        <v>4724</v>
      </c>
      <c r="B1151" s="39" t="s">
        <v>4725</v>
      </c>
      <c r="C1151" s="39" t="s">
        <v>4726</v>
      </c>
      <c r="D1151" s="38">
        <v>821012</v>
      </c>
      <c r="E1151" s="39" t="s">
        <v>3527</v>
      </c>
      <c r="F1151" s="38">
        <v>8263000088</v>
      </c>
      <c r="G1151" s="40" t="s">
        <v>4727</v>
      </c>
      <c r="H1151" s="2">
        <v>1159440</v>
      </c>
      <c r="I1151" s="2">
        <v>1299.03</v>
      </c>
      <c r="J1151" s="2">
        <v>208699.19999999998</v>
      </c>
      <c r="K1151" s="3">
        <f t="shared" si="20"/>
        <v>1369438.23</v>
      </c>
      <c r="L1151" s="41">
        <v>44376.729166666664</v>
      </c>
      <c r="M1151" s="39">
        <v>6870207099</v>
      </c>
      <c r="N1151" s="39" t="s">
        <v>52</v>
      </c>
      <c r="O1151" s="40" t="s">
        <v>4728</v>
      </c>
      <c r="P1151" s="41">
        <v>44462</v>
      </c>
      <c r="Q1151" s="39" t="s">
        <v>54</v>
      </c>
      <c r="R1151" s="68"/>
    </row>
    <row r="1152" spans="1:18" s="70" customFormat="1" ht="12.75" customHeight="1" x14ac:dyDescent="0.2">
      <c r="A1152" s="38" t="s">
        <v>12328</v>
      </c>
      <c r="B1152" s="42" t="s">
        <v>12329</v>
      </c>
      <c r="C1152" s="42" t="s">
        <v>12330</v>
      </c>
      <c r="D1152" s="38">
        <v>300286</v>
      </c>
      <c r="E1152" s="42" t="s">
        <v>3944</v>
      </c>
      <c r="F1152" s="38">
        <v>8263000075</v>
      </c>
      <c r="G1152" s="40">
        <v>712735282</v>
      </c>
      <c r="H1152" s="3">
        <v>1155000</v>
      </c>
      <c r="I1152" s="3"/>
      <c r="J1152" s="3">
        <v>207900</v>
      </c>
      <c r="K1152" s="3">
        <f t="shared" si="20"/>
        <v>1362900</v>
      </c>
      <c r="L1152" s="41">
        <v>44644.729166666664</v>
      </c>
      <c r="M1152" s="39">
        <v>6870458482</v>
      </c>
      <c r="N1152" s="42" t="s">
        <v>315</v>
      </c>
      <c r="O1152" s="42" t="s">
        <v>12331</v>
      </c>
      <c r="P1152" s="60">
        <v>44674</v>
      </c>
      <c r="Q1152" s="42" t="s">
        <v>243</v>
      </c>
      <c r="R1152" s="68"/>
    </row>
    <row r="1153" spans="1:18" s="70" customFormat="1" ht="12.75" customHeight="1" x14ac:dyDescent="0.2">
      <c r="A1153" s="38" t="s">
        <v>14472</v>
      </c>
      <c r="B1153" s="39" t="s">
        <v>14473</v>
      </c>
      <c r="C1153" s="39" t="s">
        <v>14474</v>
      </c>
      <c r="D1153" s="38">
        <v>821012</v>
      </c>
      <c r="E1153" s="39" t="s">
        <v>3527</v>
      </c>
      <c r="F1153" s="38">
        <v>8263000088</v>
      </c>
      <c r="G1153" s="40" t="s">
        <v>14475</v>
      </c>
      <c r="H1153" s="2">
        <v>1151488.7966101696</v>
      </c>
      <c r="I1153" s="2"/>
      <c r="J1153" s="2">
        <v>207267.98338983051</v>
      </c>
      <c r="K1153" s="3">
        <f t="shared" si="20"/>
        <v>1358756.78</v>
      </c>
      <c r="L1153" s="41">
        <v>44762</v>
      </c>
      <c r="M1153" s="39">
        <v>6870131734</v>
      </c>
      <c r="N1153" s="39" t="s">
        <v>52</v>
      </c>
      <c r="O1153" s="40" t="s">
        <v>14476</v>
      </c>
      <c r="P1153" s="41">
        <v>44769</v>
      </c>
      <c r="Q1153" s="39" t="s">
        <v>54</v>
      </c>
      <c r="R1153" s="68"/>
    </row>
    <row r="1154" spans="1:18" s="70" customFormat="1" ht="12.75" customHeight="1" x14ac:dyDescent="0.2">
      <c r="A1154" s="38" t="s">
        <v>14674</v>
      </c>
      <c r="B1154" s="39" t="s">
        <v>14675</v>
      </c>
      <c r="C1154" s="39" t="s">
        <v>14676</v>
      </c>
      <c r="D1154" s="38">
        <v>502510</v>
      </c>
      <c r="E1154" s="39" t="s">
        <v>13920</v>
      </c>
      <c r="F1154" s="38">
        <v>8263000158</v>
      </c>
      <c r="G1154" s="40" t="s">
        <v>14677</v>
      </c>
      <c r="H1154" s="2">
        <v>1150000</v>
      </c>
      <c r="I1154" s="2"/>
      <c r="J1154" s="2">
        <v>207000</v>
      </c>
      <c r="K1154" s="3">
        <f t="shared" si="20"/>
        <v>1357000</v>
      </c>
      <c r="L1154" s="41">
        <v>44742.729166666664</v>
      </c>
      <c r="M1154" s="39">
        <v>6870142007</v>
      </c>
      <c r="N1154" s="39" t="s">
        <v>3282</v>
      </c>
      <c r="O1154" s="40" t="s">
        <v>14678</v>
      </c>
      <c r="P1154" s="41">
        <v>44775</v>
      </c>
      <c r="Q1154" s="42" t="s">
        <v>2417</v>
      </c>
      <c r="R1154" s="68"/>
    </row>
    <row r="1155" spans="1:18" s="70" customFormat="1" ht="12.75" customHeight="1" x14ac:dyDescent="0.2">
      <c r="A1155" s="38" t="s">
        <v>3153</v>
      </c>
      <c r="B1155" s="39" t="s">
        <v>234</v>
      </c>
      <c r="C1155" s="39"/>
      <c r="D1155" s="38" t="s">
        <v>245</v>
      </c>
      <c r="E1155" s="129" t="s">
        <v>1378</v>
      </c>
      <c r="F1155" s="38" t="s">
        <v>1378</v>
      </c>
      <c r="G1155" s="52">
        <v>6500</v>
      </c>
      <c r="H1155" s="10"/>
      <c r="I1155" s="2"/>
      <c r="J1155" s="2">
        <v>0</v>
      </c>
      <c r="K1155" s="3">
        <f t="shared" si="20"/>
        <v>0</v>
      </c>
      <c r="L1155" s="59">
        <v>44377</v>
      </c>
      <c r="M1155" s="39"/>
      <c r="N1155" s="39" t="s">
        <v>52</v>
      </c>
      <c r="O1155" s="40"/>
      <c r="P1155" s="41"/>
      <c r="Q1155" s="39" t="s">
        <v>54</v>
      </c>
      <c r="R1155" s="68"/>
    </row>
    <row r="1156" spans="1:18" s="70" customFormat="1" ht="12.75" customHeight="1" x14ac:dyDescent="0.2">
      <c r="A1156" s="38" t="s">
        <v>3171</v>
      </c>
      <c r="B1156" s="39" t="s">
        <v>3172</v>
      </c>
      <c r="C1156" s="39"/>
      <c r="D1156" s="38" t="s">
        <v>241</v>
      </c>
      <c r="E1156" s="129" t="s">
        <v>3173</v>
      </c>
      <c r="F1156" s="38"/>
      <c r="G1156" s="40" t="s">
        <v>3172</v>
      </c>
      <c r="H1156" s="2"/>
      <c r="I1156" s="2"/>
      <c r="J1156" s="2"/>
      <c r="K1156" s="3">
        <f t="shared" si="20"/>
        <v>0</v>
      </c>
      <c r="L1156" s="41"/>
      <c r="M1156" s="39"/>
      <c r="N1156" s="39"/>
      <c r="O1156" s="40"/>
      <c r="P1156" s="41"/>
      <c r="Q1156" s="42" t="s">
        <v>243</v>
      </c>
      <c r="R1156" s="68"/>
    </row>
    <row r="1157" spans="1:18" s="70" customFormat="1" ht="12.75" customHeight="1" x14ac:dyDescent="0.2">
      <c r="A1157" s="38" t="s">
        <v>7075</v>
      </c>
      <c r="B1157" s="39" t="s">
        <v>7076</v>
      </c>
      <c r="C1157" s="39" t="s">
        <v>7077</v>
      </c>
      <c r="D1157" s="38">
        <v>821552</v>
      </c>
      <c r="E1157" s="39" t="s">
        <v>7072</v>
      </c>
      <c r="F1157" s="38">
        <v>8268007271</v>
      </c>
      <c r="G1157" s="40" t="s">
        <v>7078</v>
      </c>
      <c r="H1157" s="2">
        <v>1149439</v>
      </c>
      <c r="I1157" s="2"/>
      <c r="J1157" s="2">
        <v>206899.02</v>
      </c>
      <c r="K1157" s="3">
        <f t="shared" si="20"/>
        <v>1356338.02</v>
      </c>
      <c r="L1157" s="41">
        <v>44447.729166666664</v>
      </c>
      <c r="M1157" s="39">
        <v>44141476</v>
      </c>
      <c r="N1157" s="39" t="s">
        <v>52</v>
      </c>
      <c r="O1157" s="40" t="s">
        <v>7074</v>
      </c>
      <c r="P1157" s="41">
        <v>44500</v>
      </c>
      <c r="Q1157" s="39" t="s">
        <v>54</v>
      </c>
      <c r="R1157" s="68"/>
    </row>
    <row r="1158" spans="1:18" s="70" customFormat="1" ht="12.75" customHeight="1" x14ac:dyDescent="0.2">
      <c r="A1158" s="38" t="s">
        <v>3485</v>
      </c>
      <c r="B1158" s="39" t="s">
        <v>3486</v>
      </c>
      <c r="C1158" s="39" t="s">
        <v>3487</v>
      </c>
      <c r="D1158" s="38">
        <v>821190</v>
      </c>
      <c r="E1158" s="39" t="s">
        <v>1965</v>
      </c>
      <c r="F1158" s="38">
        <v>8263000148</v>
      </c>
      <c r="G1158" s="40" t="s">
        <v>3488</v>
      </c>
      <c r="H1158" s="2">
        <v>1148375</v>
      </c>
      <c r="I1158" s="2"/>
      <c r="J1158" s="3">
        <f>H1158*18%</f>
        <v>206707.5</v>
      </c>
      <c r="K1158" s="3">
        <f t="shared" ref="K1158:K1221" si="21">SUM(H1158:J1158)</f>
        <v>1355082.5</v>
      </c>
      <c r="L1158" s="41">
        <v>44366.729166666664</v>
      </c>
      <c r="M1158" s="39" t="s">
        <v>3489</v>
      </c>
      <c r="N1158" s="39" t="s">
        <v>52</v>
      </c>
      <c r="O1158" s="39" t="s">
        <v>3490</v>
      </c>
      <c r="P1158" s="41">
        <v>8263000118</v>
      </c>
      <c r="Q1158" s="39" t="s">
        <v>54</v>
      </c>
      <c r="R1158" s="68"/>
    </row>
    <row r="1159" spans="1:18" s="70" customFormat="1" ht="12.75" customHeight="1" x14ac:dyDescent="0.2">
      <c r="A1159" s="38" t="s">
        <v>7565</v>
      </c>
      <c r="B1159" s="42" t="s">
        <v>7566</v>
      </c>
      <c r="C1159" s="42" t="s">
        <v>7567</v>
      </c>
      <c r="D1159" s="38">
        <v>300286</v>
      </c>
      <c r="E1159" s="42" t="s">
        <v>3944</v>
      </c>
      <c r="F1159" s="38">
        <v>8263000075</v>
      </c>
      <c r="G1159" s="40">
        <v>712728135</v>
      </c>
      <c r="H1159" s="3">
        <v>1147500</v>
      </c>
      <c r="I1159" s="3"/>
      <c r="J1159" s="3">
        <v>206550</v>
      </c>
      <c r="K1159" s="3">
        <f t="shared" si="21"/>
        <v>1354050</v>
      </c>
      <c r="L1159" s="41">
        <v>44464.729166666664</v>
      </c>
      <c r="M1159" s="39">
        <v>6870254363</v>
      </c>
      <c r="N1159" s="42" t="s">
        <v>315</v>
      </c>
      <c r="O1159" s="42" t="s">
        <v>7564</v>
      </c>
      <c r="P1159" s="60">
        <v>44502</v>
      </c>
      <c r="Q1159" s="42" t="s">
        <v>243</v>
      </c>
      <c r="R1159" s="68"/>
    </row>
    <row r="1160" spans="1:18" s="70" customFormat="1" ht="12.75" customHeight="1" x14ac:dyDescent="0.2">
      <c r="A1160" s="38" t="s">
        <v>10454</v>
      </c>
      <c r="B1160" s="42" t="s">
        <v>10455</v>
      </c>
      <c r="C1160" s="42" t="s">
        <v>10456</v>
      </c>
      <c r="D1160" s="58">
        <v>600147</v>
      </c>
      <c r="E1160" s="39" t="s">
        <v>1224</v>
      </c>
      <c r="F1160" s="38">
        <v>8263000185</v>
      </c>
      <c r="G1160" s="40" t="s">
        <v>10457</v>
      </c>
      <c r="H1160" s="3">
        <v>1146086</v>
      </c>
      <c r="I1160" s="3"/>
      <c r="J1160" s="3">
        <v>206295.48</v>
      </c>
      <c r="K1160" s="3">
        <f t="shared" si="21"/>
        <v>1352381.48</v>
      </c>
      <c r="L1160" s="41">
        <v>44561.729166666664</v>
      </c>
      <c r="M1160" s="39">
        <v>6870372327</v>
      </c>
      <c r="N1160" s="42" t="s">
        <v>315</v>
      </c>
      <c r="O1160" s="42" t="s">
        <v>10458</v>
      </c>
      <c r="P1160" s="60">
        <v>44552</v>
      </c>
      <c r="Q1160" s="42" t="s">
        <v>243</v>
      </c>
      <c r="R1160" s="68"/>
    </row>
    <row r="1161" spans="1:18" s="70" customFormat="1" ht="12.75" customHeight="1" x14ac:dyDescent="0.2">
      <c r="A1161" s="38" t="s">
        <v>16955</v>
      </c>
      <c r="B1161" s="42" t="s">
        <v>16956</v>
      </c>
      <c r="C1161" s="42" t="s">
        <v>16957</v>
      </c>
      <c r="D1161" s="38">
        <v>508442</v>
      </c>
      <c r="E1161" s="42" t="s">
        <v>659</v>
      </c>
      <c r="F1161" s="38">
        <v>8263000242</v>
      </c>
      <c r="G1161" s="40">
        <v>104</v>
      </c>
      <c r="H1161" s="3">
        <v>1144000</v>
      </c>
      <c r="I1161" s="3"/>
      <c r="J1161" s="3">
        <v>205920</v>
      </c>
      <c r="K1161" s="3">
        <f t="shared" si="21"/>
        <v>1349920</v>
      </c>
      <c r="L1161" s="41">
        <v>44799.729166666664</v>
      </c>
      <c r="M1161" s="39">
        <v>6870329864</v>
      </c>
      <c r="N1161" s="42" t="s">
        <v>315</v>
      </c>
      <c r="O1161" s="42" t="s">
        <v>16958</v>
      </c>
      <c r="P1161" s="60">
        <v>44940</v>
      </c>
      <c r="Q1161" s="42" t="s">
        <v>243</v>
      </c>
      <c r="R1161" s="68"/>
    </row>
    <row r="1162" spans="1:18" s="70" customFormat="1" ht="12.75" customHeight="1" x14ac:dyDescent="0.2">
      <c r="A1162" s="38" t="s">
        <v>12792</v>
      </c>
      <c r="B1162" s="42" t="s">
        <v>12793</v>
      </c>
      <c r="C1162" s="42" t="s">
        <v>12794</v>
      </c>
      <c r="D1162" s="38">
        <v>405996</v>
      </c>
      <c r="E1162" s="39" t="s">
        <v>2376</v>
      </c>
      <c r="F1162" s="38">
        <v>8263000124</v>
      </c>
      <c r="G1162" s="40">
        <v>212901108235</v>
      </c>
      <c r="H1162" s="3">
        <v>1142272.08</v>
      </c>
      <c r="I1162" s="3"/>
      <c r="J1162" s="3">
        <v>205608.92</v>
      </c>
      <c r="K1162" s="3">
        <f t="shared" si="21"/>
        <v>1347881</v>
      </c>
      <c r="L1162" s="41">
        <v>44592.729166666664</v>
      </c>
      <c r="M1162" s="39">
        <v>6870028186</v>
      </c>
      <c r="N1162" s="42" t="s">
        <v>315</v>
      </c>
      <c r="O1162" s="42" t="s">
        <v>12795</v>
      </c>
      <c r="P1162" s="60">
        <v>44682</v>
      </c>
      <c r="Q1162" s="42" t="s">
        <v>243</v>
      </c>
      <c r="R1162" s="68"/>
    </row>
    <row r="1163" spans="1:18" s="70" customFormat="1" ht="12.75" customHeight="1" x14ac:dyDescent="0.2">
      <c r="A1163" s="38" t="s">
        <v>10103</v>
      </c>
      <c r="B1163" s="42" t="s">
        <v>10104</v>
      </c>
      <c r="C1163" s="42" t="s">
        <v>10105</v>
      </c>
      <c r="D1163" s="58">
        <v>118480</v>
      </c>
      <c r="E1163" s="42" t="s">
        <v>9826</v>
      </c>
      <c r="F1163" s="38">
        <v>8263000186</v>
      </c>
      <c r="G1163" s="40" t="s">
        <v>9830</v>
      </c>
      <c r="H1163" s="3">
        <v>1140933</v>
      </c>
      <c r="I1163" s="3"/>
      <c r="J1163" s="3">
        <v>205367.94</v>
      </c>
      <c r="K1163" s="3">
        <f t="shared" si="21"/>
        <v>1346300.94</v>
      </c>
      <c r="L1163" s="41">
        <v>44559.729166666664</v>
      </c>
      <c r="M1163" s="39">
        <v>6870363317</v>
      </c>
      <c r="N1163" s="42" t="s">
        <v>315</v>
      </c>
      <c r="O1163" s="42" t="s">
        <v>10106</v>
      </c>
      <c r="P1163" s="60">
        <v>44594</v>
      </c>
      <c r="Q1163" s="42" t="s">
        <v>243</v>
      </c>
      <c r="R1163" s="68"/>
    </row>
    <row r="1164" spans="1:18" s="70" customFormat="1" ht="12.75" customHeight="1" x14ac:dyDescent="0.2">
      <c r="A1164" s="38" t="s">
        <v>11742</v>
      </c>
      <c r="B1164" s="39" t="s">
        <v>11743</v>
      </c>
      <c r="C1164" s="39" t="s">
        <v>11744</v>
      </c>
      <c r="D1164" s="38">
        <v>919962</v>
      </c>
      <c r="E1164" s="39" t="s">
        <v>6950</v>
      </c>
      <c r="F1164" s="38">
        <v>8263000121</v>
      </c>
      <c r="G1164" s="40" t="s">
        <v>11745</v>
      </c>
      <c r="H1164" s="3">
        <v>1140919.3999999999</v>
      </c>
      <c r="I1164" s="3"/>
      <c r="J1164" s="2">
        <v>205365.6</v>
      </c>
      <c r="K1164" s="3">
        <f t="shared" si="21"/>
        <v>1346285</v>
      </c>
      <c r="L1164" s="41">
        <v>44615.729166666664</v>
      </c>
      <c r="M1164" s="39">
        <v>6870432641</v>
      </c>
      <c r="N1164" s="39" t="s">
        <v>3282</v>
      </c>
      <c r="O1164" s="40">
        <v>203286832014</v>
      </c>
      <c r="P1164" s="41">
        <v>44649</v>
      </c>
      <c r="Q1164" s="42" t="s">
        <v>2417</v>
      </c>
      <c r="R1164" s="68"/>
    </row>
    <row r="1165" spans="1:18" s="70" customFormat="1" ht="12.75" customHeight="1" x14ac:dyDescent="0.2">
      <c r="A1165" s="38" t="s">
        <v>2109</v>
      </c>
      <c r="B1165" s="39" t="s">
        <v>2110</v>
      </c>
      <c r="C1165" s="39" t="s">
        <v>2111</v>
      </c>
      <c r="D1165" s="38">
        <v>401972</v>
      </c>
      <c r="E1165" s="39" t="s">
        <v>842</v>
      </c>
      <c r="F1165" s="38">
        <v>8263000049</v>
      </c>
      <c r="G1165" s="40" t="s">
        <v>2112</v>
      </c>
      <c r="H1165" s="2">
        <v>1138800.1599999999</v>
      </c>
      <c r="I1165" s="2">
        <v>292.935</v>
      </c>
      <c r="J1165" s="2">
        <v>204984.02879999997</v>
      </c>
      <c r="K1165" s="3">
        <f t="shared" si="21"/>
        <v>1344077.1237999999</v>
      </c>
      <c r="L1165" s="41">
        <v>44285.729166666664</v>
      </c>
      <c r="M1165" s="39">
        <v>6870066520</v>
      </c>
      <c r="N1165" s="39" t="s">
        <v>52</v>
      </c>
      <c r="O1165" s="40" t="s">
        <v>2104</v>
      </c>
      <c r="P1165" s="41">
        <v>44345</v>
      </c>
      <c r="Q1165" s="39" t="s">
        <v>54</v>
      </c>
      <c r="R1165" s="68"/>
    </row>
    <row r="1166" spans="1:18" s="70" customFormat="1" ht="12.75" customHeight="1" x14ac:dyDescent="0.2">
      <c r="A1166" s="38" t="s">
        <v>4304</v>
      </c>
      <c r="B1166" s="39" t="s">
        <v>4305</v>
      </c>
      <c r="C1166" s="39" t="s">
        <v>4306</v>
      </c>
      <c r="D1166" s="38">
        <v>401972</v>
      </c>
      <c r="E1166" s="39" t="s">
        <v>842</v>
      </c>
      <c r="F1166" s="38">
        <v>8263000049</v>
      </c>
      <c r="G1166" s="40" t="s">
        <v>4307</v>
      </c>
      <c r="H1166" s="2">
        <v>1138100</v>
      </c>
      <c r="I1166" s="2">
        <v>1342.9580000000001</v>
      </c>
      <c r="J1166" s="2">
        <v>204858</v>
      </c>
      <c r="K1166" s="3">
        <f t="shared" si="21"/>
        <v>1344300.9580000001</v>
      </c>
      <c r="L1166" s="41">
        <v>44362.729166666664</v>
      </c>
      <c r="M1166" s="39">
        <v>6870145563</v>
      </c>
      <c r="N1166" s="39" t="s">
        <v>52</v>
      </c>
      <c r="O1166" s="40" t="s">
        <v>4248</v>
      </c>
      <c r="P1166" s="41">
        <v>44413</v>
      </c>
      <c r="Q1166" s="39" t="s">
        <v>54</v>
      </c>
      <c r="R1166" s="68"/>
    </row>
    <row r="1167" spans="1:18" s="70" customFormat="1" ht="12.75" customHeight="1" x14ac:dyDescent="0.2">
      <c r="A1167" s="38" t="s">
        <v>1282</v>
      </c>
      <c r="B1167" s="39" t="s">
        <v>1283</v>
      </c>
      <c r="C1167" s="39" t="s">
        <v>1284</v>
      </c>
      <c r="D1167" s="38">
        <v>401972</v>
      </c>
      <c r="E1167" s="39" t="s">
        <v>842</v>
      </c>
      <c r="F1167" s="38">
        <v>8263000049</v>
      </c>
      <c r="G1167" s="40" t="s">
        <v>1285</v>
      </c>
      <c r="H1167" s="2">
        <v>1136080</v>
      </c>
      <c r="I1167" s="2">
        <v>1005.4308</v>
      </c>
      <c r="J1167" s="2">
        <v>204494.4</v>
      </c>
      <c r="K1167" s="3">
        <f t="shared" si="21"/>
        <v>1341579.8307999999</v>
      </c>
      <c r="L1167" s="41">
        <v>44260.729166666664</v>
      </c>
      <c r="M1167" s="39">
        <v>6870366616</v>
      </c>
      <c r="N1167" s="39" t="s">
        <v>52</v>
      </c>
      <c r="O1167" s="40" t="s">
        <v>1264</v>
      </c>
      <c r="P1167" s="41">
        <v>44285</v>
      </c>
      <c r="Q1167" s="39" t="s">
        <v>54</v>
      </c>
      <c r="R1167" s="68"/>
    </row>
    <row r="1168" spans="1:18" s="70" customFormat="1" ht="12.75" customHeight="1" x14ac:dyDescent="0.2">
      <c r="A1168" s="38" t="s">
        <v>1335</v>
      </c>
      <c r="B1168" s="39" t="s">
        <v>1336</v>
      </c>
      <c r="C1168" s="39" t="s">
        <v>1337</v>
      </c>
      <c r="D1168" s="38">
        <v>401972</v>
      </c>
      <c r="E1168" s="39" t="s">
        <v>842</v>
      </c>
      <c r="F1168" s="38">
        <v>8263000049</v>
      </c>
      <c r="G1168" s="40" t="s">
        <v>1338</v>
      </c>
      <c r="H1168" s="2">
        <v>1136080</v>
      </c>
      <c r="I1168" s="2">
        <v>1005.4308</v>
      </c>
      <c r="J1168" s="2">
        <v>204494.4</v>
      </c>
      <c r="K1168" s="3">
        <f t="shared" si="21"/>
        <v>1341579.8307999999</v>
      </c>
      <c r="L1168" s="41">
        <v>44260.729166666664</v>
      </c>
      <c r="M1168" s="39">
        <v>6870369089</v>
      </c>
      <c r="N1168" s="39" t="s">
        <v>52</v>
      </c>
      <c r="O1168" s="40" t="s">
        <v>1199</v>
      </c>
      <c r="P1168" s="41">
        <v>44292</v>
      </c>
      <c r="Q1168" s="39" t="s">
        <v>54</v>
      </c>
      <c r="R1168" s="68"/>
    </row>
    <row r="1169" spans="1:18" s="70" customFormat="1" ht="12.75" customHeight="1" x14ac:dyDescent="0.2">
      <c r="A1169" s="38">
        <v>384</v>
      </c>
      <c r="B1169" s="39" t="s">
        <v>14341</v>
      </c>
      <c r="C1169" s="39" t="s">
        <v>14342</v>
      </c>
      <c r="D1169" s="38">
        <v>510419</v>
      </c>
      <c r="E1169" s="39" t="s">
        <v>14087</v>
      </c>
      <c r="F1169" s="38">
        <v>8263000225</v>
      </c>
      <c r="G1169" s="40">
        <v>271</v>
      </c>
      <c r="H1169" s="2">
        <v>1134921.6399999999</v>
      </c>
      <c r="I1169" s="2"/>
      <c r="J1169" s="2">
        <v>0</v>
      </c>
      <c r="K1169" s="3">
        <f t="shared" si="21"/>
        <v>1134921.6399999999</v>
      </c>
      <c r="L1169" s="41">
        <v>44708.729166666664</v>
      </c>
      <c r="M1169" s="39">
        <v>6870136954</v>
      </c>
      <c r="N1169" s="39" t="s">
        <v>8899</v>
      </c>
      <c r="O1169" s="40" t="s">
        <v>14343</v>
      </c>
      <c r="P1169" s="41">
        <v>44769</v>
      </c>
      <c r="Q1169" s="42" t="s">
        <v>8901</v>
      </c>
      <c r="R1169" s="68"/>
    </row>
    <row r="1170" spans="1:18" s="70" customFormat="1" ht="12.75" customHeight="1" x14ac:dyDescent="0.2">
      <c r="A1170" s="38" t="s">
        <v>15191</v>
      </c>
      <c r="B1170" s="42" t="s">
        <v>15192</v>
      </c>
      <c r="C1170" s="42" t="s">
        <v>15193</v>
      </c>
      <c r="D1170" s="38">
        <v>821146</v>
      </c>
      <c r="E1170" s="42" t="s">
        <v>446</v>
      </c>
      <c r="F1170" s="38">
        <v>8268007978</v>
      </c>
      <c r="G1170" s="40" t="s">
        <v>15194</v>
      </c>
      <c r="H1170" s="3">
        <v>1134705.46</v>
      </c>
      <c r="I1170" s="3"/>
      <c r="J1170" s="3">
        <v>204246.54</v>
      </c>
      <c r="K1170" s="3">
        <f t="shared" si="21"/>
        <v>1338952</v>
      </c>
      <c r="L1170" s="41">
        <v>44786.729166666664</v>
      </c>
      <c r="M1170" s="39">
        <v>44230716</v>
      </c>
      <c r="N1170" s="42" t="s">
        <v>315</v>
      </c>
      <c r="O1170" s="42">
        <v>210293371549</v>
      </c>
      <c r="P1170" s="60">
        <v>44864</v>
      </c>
      <c r="Q1170" s="42" t="s">
        <v>243</v>
      </c>
      <c r="R1170" s="68"/>
    </row>
    <row r="1171" spans="1:18" s="70" customFormat="1" ht="12.75" customHeight="1" x14ac:dyDescent="0.2">
      <c r="A1171" s="38" t="s">
        <v>15976</v>
      </c>
      <c r="B1171" s="39" t="s">
        <v>15977</v>
      </c>
      <c r="C1171" s="39" t="s">
        <v>15978</v>
      </c>
      <c r="D1171" s="38">
        <v>408038</v>
      </c>
      <c r="E1171" s="39" t="s">
        <v>6647</v>
      </c>
      <c r="F1171" s="38">
        <v>8263000247</v>
      </c>
      <c r="G1171" s="40" t="s">
        <v>15979</v>
      </c>
      <c r="H1171" s="2">
        <v>1131257.1186440678</v>
      </c>
      <c r="I1171" s="2"/>
      <c r="J1171" s="2">
        <v>203626.28135593218</v>
      </c>
      <c r="K1171" s="3">
        <f t="shared" si="21"/>
        <v>1334883.3999999999</v>
      </c>
      <c r="L1171" s="41">
        <v>44849.729166666664</v>
      </c>
      <c r="M1171" s="39">
        <v>6870256170</v>
      </c>
      <c r="N1171" s="39" t="s">
        <v>3282</v>
      </c>
      <c r="O1171" s="40" t="s">
        <v>15980</v>
      </c>
      <c r="P1171" s="41">
        <v>44886</v>
      </c>
      <c r="Q1171" s="42" t="s">
        <v>2417</v>
      </c>
      <c r="R1171" s="68"/>
    </row>
    <row r="1172" spans="1:18" s="70" customFormat="1" ht="12.75" customHeight="1" x14ac:dyDescent="0.2">
      <c r="A1172" s="38" t="s">
        <v>13173</v>
      </c>
      <c r="B1172" s="42" t="s">
        <v>13174</v>
      </c>
      <c r="C1172" s="42" t="s">
        <v>13175</v>
      </c>
      <c r="D1172" s="38">
        <v>137974</v>
      </c>
      <c r="E1172" s="39" t="s">
        <v>3527</v>
      </c>
      <c r="F1172" s="38">
        <v>8263000113</v>
      </c>
      <c r="G1172" s="64" t="s">
        <v>13176</v>
      </c>
      <c r="H1172" s="6">
        <v>1130704</v>
      </c>
      <c r="I1172" s="3"/>
      <c r="J1172" s="3">
        <v>203526.72</v>
      </c>
      <c r="K1172" s="3">
        <f t="shared" si="21"/>
        <v>1334230.72</v>
      </c>
      <c r="L1172" s="41">
        <v>44651.729166666664</v>
      </c>
      <c r="M1172" s="39">
        <v>6870039858</v>
      </c>
      <c r="N1172" s="42" t="s">
        <v>315</v>
      </c>
      <c r="O1172" s="42" t="s">
        <v>13177</v>
      </c>
      <c r="P1172" s="60">
        <v>44691</v>
      </c>
      <c r="Q1172" s="42" t="s">
        <v>243</v>
      </c>
      <c r="R1172" s="68"/>
    </row>
    <row r="1173" spans="1:18" s="70" customFormat="1" ht="12.75" customHeight="1" x14ac:dyDescent="0.2">
      <c r="A1173" s="38" t="s">
        <v>12423</v>
      </c>
      <c r="B1173" s="39" t="s">
        <v>12424</v>
      </c>
      <c r="C1173" s="39" t="s">
        <v>12425</v>
      </c>
      <c r="D1173" s="38">
        <v>919962</v>
      </c>
      <c r="E1173" s="39" t="s">
        <v>6950</v>
      </c>
      <c r="F1173" s="38">
        <v>8263000121</v>
      </c>
      <c r="G1173" s="40" t="s">
        <v>12426</v>
      </c>
      <c r="H1173" s="3">
        <v>1130360.2</v>
      </c>
      <c r="I1173" s="3"/>
      <c r="J1173" s="2">
        <v>203464.8</v>
      </c>
      <c r="K1173" s="3">
        <f t="shared" si="21"/>
        <v>1333825</v>
      </c>
      <c r="L1173" s="41">
        <v>44635.729166666664</v>
      </c>
      <c r="M1173" s="39">
        <v>6870001637</v>
      </c>
      <c r="N1173" s="39" t="s">
        <v>3282</v>
      </c>
      <c r="O1173" s="40">
        <v>204202432797</v>
      </c>
      <c r="P1173" s="41">
        <v>44672</v>
      </c>
      <c r="Q1173" s="42" t="s">
        <v>2417</v>
      </c>
      <c r="R1173" s="68"/>
    </row>
    <row r="1174" spans="1:18" s="70" customFormat="1" ht="12.75" customHeight="1" x14ac:dyDescent="0.2">
      <c r="A1174" s="38" t="s">
        <v>21307</v>
      </c>
      <c r="B1174" s="39" t="s">
        <v>21308</v>
      </c>
      <c r="C1174" s="39"/>
      <c r="D1174" s="38">
        <v>120191</v>
      </c>
      <c r="E1174" s="39" t="s">
        <v>13051</v>
      </c>
      <c r="F1174" s="38">
        <v>8263000352</v>
      </c>
      <c r="G1174" s="40" t="s">
        <v>21309</v>
      </c>
      <c r="H1174" s="2">
        <v>1128975</v>
      </c>
      <c r="I1174" s="2"/>
      <c r="J1174" s="2">
        <v>203215.5</v>
      </c>
      <c r="K1174" s="3">
        <f t="shared" si="21"/>
        <v>1332190.5</v>
      </c>
      <c r="L1174" s="41">
        <v>45254</v>
      </c>
      <c r="M1174" s="39"/>
      <c r="N1174" s="39" t="s">
        <v>18453</v>
      </c>
      <c r="O1174" s="40" t="s">
        <v>21310</v>
      </c>
      <c r="P1174" s="41" t="s">
        <v>21311</v>
      </c>
      <c r="Q1174" s="62" t="s">
        <v>21</v>
      </c>
      <c r="R1174" s="68"/>
    </row>
    <row r="1175" spans="1:18" s="70" customFormat="1" ht="12.75" customHeight="1" x14ac:dyDescent="0.2">
      <c r="A1175" s="38" t="s">
        <v>8597</v>
      </c>
      <c r="B1175" s="39" t="s">
        <v>8598</v>
      </c>
      <c r="C1175" s="39" t="s">
        <v>8599</v>
      </c>
      <c r="D1175" s="38">
        <v>919962</v>
      </c>
      <c r="E1175" s="39" t="s">
        <v>6950</v>
      </c>
      <c r="F1175" s="38">
        <v>8263000121</v>
      </c>
      <c r="G1175" s="40" t="s">
        <v>8600</v>
      </c>
      <c r="H1175" s="3">
        <v>1125189.8</v>
      </c>
      <c r="I1175" s="3"/>
      <c r="J1175" s="2">
        <v>202534.2</v>
      </c>
      <c r="K1175" s="3">
        <f t="shared" si="21"/>
        <v>1327724</v>
      </c>
      <c r="L1175" s="41">
        <v>44498.729166666664</v>
      </c>
      <c r="M1175" s="39">
        <v>6870288558</v>
      </c>
      <c r="N1175" s="39" t="s">
        <v>3282</v>
      </c>
      <c r="O1175" s="40">
        <v>112060246004</v>
      </c>
      <c r="P1175" s="41">
        <v>44537</v>
      </c>
      <c r="Q1175" s="42" t="s">
        <v>2417</v>
      </c>
      <c r="R1175" s="68"/>
    </row>
    <row r="1176" spans="1:18" s="70" customFormat="1" ht="12.75" customHeight="1" x14ac:dyDescent="0.2">
      <c r="A1176" s="38" t="s">
        <v>8612</v>
      </c>
      <c r="B1176" s="39" t="s">
        <v>8608</v>
      </c>
      <c r="C1176" s="39" t="s">
        <v>8609</v>
      </c>
      <c r="D1176" s="38">
        <v>405485</v>
      </c>
      <c r="E1176" s="39" t="s">
        <v>3628</v>
      </c>
      <c r="F1176" s="38">
        <v>8263000144</v>
      </c>
      <c r="G1176" s="40" t="s">
        <v>8613</v>
      </c>
      <c r="H1176" s="2">
        <v>1123946</v>
      </c>
      <c r="I1176" s="2"/>
      <c r="J1176" s="2">
        <v>202310.28</v>
      </c>
      <c r="K1176" s="3">
        <f t="shared" si="21"/>
        <v>1326256.28</v>
      </c>
      <c r="L1176" s="41">
        <v>44454</v>
      </c>
      <c r="M1176" s="39">
        <v>6870291673</v>
      </c>
      <c r="N1176" s="39" t="s">
        <v>3282</v>
      </c>
      <c r="O1176" s="40" t="s">
        <v>8611</v>
      </c>
      <c r="P1176" s="41">
        <v>44548</v>
      </c>
      <c r="Q1176" s="42" t="s">
        <v>2417</v>
      </c>
      <c r="R1176" s="68"/>
    </row>
    <row r="1177" spans="1:18" s="70" customFormat="1" ht="12.75" customHeight="1" x14ac:dyDescent="0.2">
      <c r="A1177" s="38" t="s">
        <v>2655</v>
      </c>
      <c r="B1177" s="39" t="s">
        <v>2656</v>
      </c>
      <c r="C1177" s="39" t="s">
        <v>2657</v>
      </c>
      <c r="D1177" s="38">
        <v>401972</v>
      </c>
      <c r="E1177" s="39" t="s">
        <v>842</v>
      </c>
      <c r="F1177" s="38">
        <v>8263000049</v>
      </c>
      <c r="G1177" s="40" t="s">
        <v>2658</v>
      </c>
      <c r="H1177" s="2">
        <v>1121400</v>
      </c>
      <c r="I1177" s="2">
        <v>1323.252</v>
      </c>
      <c r="J1177" s="2">
        <v>201852</v>
      </c>
      <c r="K1177" s="3">
        <f t="shared" si="21"/>
        <v>1324575.2520000001</v>
      </c>
      <c r="L1177" s="41">
        <v>44354.729166666664</v>
      </c>
      <c r="M1177" s="39">
        <v>6870094772</v>
      </c>
      <c r="N1177" s="39" t="s">
        <v>52</v>
      </c>
      <c r="O1177" s="40" t="s">
        <v>2659</v>
      </c>
      <c r="P1177" s="41">
        <v>44371</v>
      </c>
      <c r="Q1177" s="39" t="s">
        <v>54</v>
      </c>
      <c r="R1177" s="68"/>
    </row>
    <row r="1178" spans="1:18" s="70" customFormat="1" ht="12.75" customHeight="1" x14ac:dyDescent="0.2">
      <c r="A1178" s="38" t="s">
        <v>378</v>
      </c>
      <c r="B1178" s="39" t="s">
        <v>379</v>
      </c>
      <c r="C1178" s="39" t="s">
        <v>380</v>
      </c>
      <c r="D1178" s="58">
        <v>503899</v>
      </c>
      <c r="E1178" s="39" t="s">
        <v>293</v>
      </c>
      <c r="F1178" s="38">
        <v>8263000065</v>
      </c>
      <c r="G1178" s="40" t="s">
        <v>381</v>
      </c>
      <c r="H1178" s="2">
        <v>1120500</v>
      </c>
      <c r="I1178" s="2">
        <v>991.64</v>
      </c>
      <c r="J1178" s="2">
        <v>201690</v>
      </c>
      <c r="K1178" s="3">
        <f t="shared" si="21"/>
        <v>1323181.6399999999</v>
      </c>
      <c r="L1178" s="41">
        <v>44184.729166666664</v>
      </c>
      <c r="M1178" s="39">
        <v>6870243339</v>
      </c>
      <c r="N1178" s="39" t="s">
        <v>52</v>
      </c>
      <c r="O1178" s="40"/>
      <c r="P1178" s="41"/>
      <c r="Q1178" s="39" t="s">
        <v>54</v>
      </c>
      <c r="R1178" s="68"/>
    </row>
    <row r="1179" spans="1:18" s="70" customFormat="1" ht="12.75" customHeight="1" x14ac:dyDescent="0.2">
      <c r="A1179" s="38" t="s">
        <v>13995</v>
      </c>
      <c r="B1179" s="39" t="s">
        <v>13996</v>
      </c>
      <c r="C1179" s="39" t="s">
        <v>13997</v>
      </c>
      <c r="D1179" s="38">
        <v>137974</v>
      </c>
      <c r="E1179" s="39" t="s">
        <v>3527</v>
      </c>
      <c r="F1179" s="38">
        <v>8263000113</v>
      </c>
      <c r="G1179" s="64" t="s">
        <v>13998</v>
      </c>
      <c r="H1179" s="7">
        <v>1120000</v>
      </c>
      <c r="I1179" s="2"/>
      <c r="J1179" s="2">
        <v>201600</v>
      </c>
      <c r="K1179" s="3">
        <f t="shared" si="21"/>
        <v>1321600</v>
      </c>
      <c r="L1179" s="41">
        <v>44712.729166666664</v>
      </c>
      <c r="M1179" s="39">
        <v>6870097293</v>
      </c>
      <c r="N1179" s="39" t="s">
        <v>3282</v>
      </c>
      <c r="O1179" s="40"/>
      <c r="P1179" s="41"/>
      <c r="Q1179" s="42" t="s">
        <v>2417</v>
      </c>
      <c r="R1179" s="68"/>
    </row>
    <row r="1180" spans="1:18" s="70" customFormat="1" ht="12.75" customHeight="1" x14ac:dyDescent="0.2">
      <c r="A1180" s="38" t="s">
        <v>7978</v>
      </c>
      <c r="B1180" s="39" t="s">
        <v>7979</v>
      </c>
      <c r="C1180" s="39" t="s">
        <v>7980</v>
      </c>
      <c r="D1180" s="38">
        <v>821012</v>
      </c>
      <c r="E1180" s="39" t="s">
        <v>3527</v>
      </c>
      <c r="F1180" s="38">
        <v>8263000088</v>
      </c>
      <c r="G1180" s="40" t="s">
        <v>7981</v>
      </c>
      <c r="H1180" s="2">
        <v>1118086</v>
      </c>
      <c r="I1180" s="2"/>
      <c r="J1180" s="2">
        <v>201255.47999999998</v>
      </c>
      <c r="K1180" s="3">
        <f t="shared" si="21"/>
        <v>1319341.48</v>
      </c>
      <c r="L1180" s="41">
        <v>44407.729166666664</v>
      </c>
      <c r="M1180" s="39">
        <v>6870262335</v>
      </c>
      <c r="N1180" s="39" t="s">
        <v>52</v>
      </c>
      <c r="O1180" s="40" t="s">
        <v>7982</v>
      </c>
      <c r="P1180" s="41">
        <v>44511</v>
      </c>
      <c r="Q1180" s="39" t="s">
        <v>54</v>
      </c>
      <c r="R1180" s="68"/>
    </row>
    <row r="1181" spans="1:18" s="70" customFormat="1" ht="12.75" customHeight="1" x14ac:dyDescent="0.2">
      <c r="A1181" s="38" t="s">
        <v>5448</v>
      </c>
      <c r="B1181" s="39" t="s">
        <v>5449</v>
      </c>
      <c r="C1181" s="39" t="s">
        <v>5450</v>
      </c>
      <c r="D1181" s="38">
        <v>401972</v>
      </c>
      <c r="E1181" s="39" t="s">
        <v>842</v>
      </c>
      <c r="F1181" s="38">
        <v>8263000049</v>
      </c>
      <c r="G1181" s="40" t="s">
        <v>5451</v>
      </c>
      <c r="H1181" s="2">
        <v>1114750</v>
      </c>
      <c r="I1181" s="2">
        <v>0</v>
      </c>
      <c r="J1181" s="2">
        <v>200655</v>
      </c>
      <c r="K1181" s="3">
        <f t="shared" si="21"/>
        <v>1315405</v>
      </c>
      <c r="L1181" s="41">
        <v>44405.729166666664</v>
      </c>
      <c r="M1181" s="39">
        <v>6870187392</v>
      </c>
      <c r="N1181" s="39" t="s">
        <v>52</v>
      </c>
      <c r="O1181" s="40" t="s">
        <v>5442</v>
      </c>
      <c r="P1181" s="41">
        <v>44444</v>
      </c>
      <c r="Q1181" s="39" t="s">
        <v>54</v>
      </c>
      <c r="R1181" s="68"/>
    </row>
    <row r="1182" spans="1:18" s="70" customFormat="1" ht="12.75" customHeight="1" x14ac:dyDescent="0.2">
      <c r="A1182" s="38" t="s">
        <v>5620</v>
      </c>
      <c r="B1182" s="39" t="s">
        <v>5621</v>
      </c>
      <c r="C1182" s="39" t="s">
        <v>5622</v>
      </c>
      <c r="D1182" s="38">
        <v>401972</v>
      </c>
      <c r="E1182" s="39" t="s">
        <v>842</v>
      </c>
      <c r="F1182" s="38">
        <v>8263000049</v>
      </c>
      <c r="G1182" s="40" t="s">
        <v>5623</v>
      </c>
      <c r="H1182" s="2">
        <v>1114750</v>
      </c>
      <c r="I1182" s="2">
        <v>0</v>
      </c>
      <c r="J1182" s="2">
        <v>200655</v>
      </c>
      <c r="K1182" s="3">
        <f t="shared" si="21"/>
        <v>1315405</v>
      </c>
      <c r="L1182" s="41">
        <v>44405.729166666664</v>
      </c>
      <c r="M1182" s="39">
        <v>6870190834</v>
      </c>
      <c r="N1182" s="39" t="s">
        <v>52</v>
      </c>
      <c r="O1182" s="40" t="s">
        <v>5472</v>
      </c>
      <c r="P1182" s="41">
        <v>44449</v>
      </c>
      <c r="Q1182" s="39" t="s">
        <v>54</v>
      </c>
      <c r="R1182" s="68"/>
    </row>
    <row r="1183" spans="1:18" s="70" customFormat="1" ht="12.75" customHeight="1" x14ac:dyDescent="0.2">
      <c r="A1183" s="38" t="s">
        <v>15879</v>
      </c>
      <c r="B1183" s="39" t="s">
        <v>15880</v>
      </c>
      <c r="C1183" s="39" t="s">
        <v>15881</v>
      </c>
      <c r="D1183" s="38">
        <v>402828</v>
      </c>
      <c r="E1183" s="39" t="s">
        <v>11331</v>
      </c>
      <c r="F1183" s="38">
        <v>8263000235</v>
      </c>
      <c r="G1183" s="40" t="s">
        <v>15882</v>
      </c>
      <c r="H1183" s="2">
        <v>1114446</v>
      </c>
      <c r="I1183" s="2"/>
      <c r="J1183" s="2">
        <v>200600.28</v>
      </c>
      <c r="K1183" s="3">
        <f t="shared" si="21"/>
        <v>1315046.28</v>
      </c>
      <c r="L1183" s="41">
        <v>44817.729166666664</v>
      </c>
      <c r="M1183" s="39">
        <v>6870247118</v>
      </c>
      <c r="N1183" s="39" t="s">
        <v>3282</v>
      </c>
      <c r="O1183" s="40" t="s">
        <v>15883</v>
      </c>
      <c r="P1183" s="41">
        <v>44869</v>
      </c>
      <c r="Q1183" s="42" t="s">
        <v>2417</v>
      </c>
      <c r="R1183" s="68"/>
    </row>
    <row r="1184" spans="1:18" s="70" customFormat="1" ht="12.75" customHeight="1" x14ac:dyDescent="0.2">
      <c r="A1184" s="38" t="s">
        <v>19144</v>
      </c>
      <c r="B1184" s="39" t="s">
        <v>19145</v>
      </c>
      <c r="C1184" s="39" t="s">
        <v>19146</v>
      </c>
      <c r="D1184" s="38">
        <v>821012</v>
      </c>
      <c r="E1184" s="39" t="s">
        <v>3527</v>
      </c>
      <c r="F1184" s="38">
        <v>8263000088</v>
      </c>
      <c r="G1184" s="40" t="s">
        <v>19147</v>
      </c>
      <c r="H1184" s="2">
        <v>1114231.6000000001</v>
      </c>
      <c r="I1184" s="2"/>
      <c r="J1184" s="2">
        <v>200561.68800000002</v>
      </c>
      <c r="K1184" s="3">
        <f t="shared" si="21"/>
        <v>1314793.2880000002</v>
      </c>
      <c r="L1184" s="41">
        <v>44985.729166666664</v>
      </c>
      <c r="M1184" s="39">
        <v>1246358548</v>
      </c>
      <c r="N1184" s="39" t="s">
        <v>52</v>
      </c>
      <c r="O1184" s="40" t="s">
        <v>19148</v>
      </c>
      <c r="P1184" s="41">
        <v>44928</v>
      </c>
      <c r="Q1184" s="39" t="s">
        <v>54</v>
      </c>
      <c r="R1184" s="68"/>
    </row>
    <row r="1185" spans="1:18" s="70" customFormat="1" ht="12.75" customHeight="1" x14ac:dyDescent="0.2">
      <c r="A1185" s="38" t="s">
        <v>12951</v>
      </c>
      <c r="B1185" s="39" t="s">
        <v>12952</v>
      </c>
      <c r="C1185" s="39" t="s">
        <v>12953</v>
      </c>
      <c r="D1185" s="38">
        <v>919962</v>
      </c>
      <c r="E1185" s="39" t="s">
        <v>6950</v>
      </c>
      <c r="F1185" s="38">
        <v>8263000121</v>
      </c>
      <c r="G1185" s="40" t="s">
        <v>12954</v>
      </c>
      <c r="H1185" s="3">
        <v>1113200</v>
      </c>
      <c r="I1185" s="3"/>
      <c r="J1185" s="2">
        <v>200376</v>
      </c>
      <c r="K1185" s="3">
        <f t="shared" si="21"/>
        <v>1313576</v>
      </c>
      <c r="L1185" s="41">
        <v>44662.729166666664</v>
      </c>
      <c r="M1185" s="39">
        <v>6870032761</v>
      </c>
      <c r="N1185" s="39" t="s">
        <v>3282</v>
      </c>
      <c r="O1185" s="40">
        <v>205136145966</v>
      </c>
      <c r="P1185" s="41">
        <v>44697</v>
      </c>
      <c r="Q1185" s="42" t="s">
        <v>2417</v>
      </c>
      <c r="R1185" s="68"/>
    </row>
    <row r="1186" spans="1:18" s="70" customFormat="1" ht="12.75" customHeight="1" x14ac:dyDescent="0.2">
      <c r="A1186" s="38" t="s">
        <v>15960</v>
      </c>
      <c r="B1186" s="39" t="s">
        <v>15961</v>
      </c>
      <c r="C1186" s="39" t="s">
        <v>15962</v>
      </c>
      <c r="D1186" s="38">
        <v>408038</v>
      </c>
      <c r="E1186" s="39" t="s">
        <v>6647</v>
      </c>
      <c r="F1186" s="38">
        <v>8263000247</v>
      </c>
      <c r="G1186" s="40" t="s">
        <v>15963</v>
      </c>
      <c r="H1186" s="2">
        <v>1113084.2644067798</v>
      </c>
      <c r="I1186" s="2"/>
      <c r="J1186" s="2">
        <v>200355.16759322037</v>
      </c>
      <c r="K1186" s="3">
        <f t="shared" si="21"/>
        <v>1313439.432</v>
      </c>
      <c r="L1186" s="41">
        <v>44835.729166666664</v>
      </c>
      <c r="M1186" s="39">
        <v>6870257078</v>
      </c>
      <c r="N1186" s="39" t="s">
        <v>3282</v>
      </c>
      <c r="O1186" s="40" t="s">
        <v>15964</v>
      </c>
      <c r="P1186" s="41">
        <v>44879</v>
      </c>
      <c r="Q1186" s="42" t="s">
        <v>2417</v>
      </c>
      <c r="R1186" s="68"/>
    </row>
    <row r="1187" spans="1:18" s="70" customFormat="1" ht="12.75" customHeight="1" x14ac:dyDescent="0.2">
      <c r="A1187" s="38" t="s">
        <v>4308</v>
      </c>
      <c r="B1187" s="39" t="s">
        <v>4309</v>
      </c>
      <c r="C1187" s="39" t="s">
        <v>4310</v>
      </c>
      <c r="D1187" s="38">
        <v>401972</v>
      </c>
      <c r="E1187" s="39" t="s">
        <v>842</v>
      </c>
      <c r="F1187" s="38">
        <v>8263000049</v>
      </c>
      <c r="G1187" s="40" t="s">
        <v>4311</v>
      </c>
      <c r="H1187" s="2">
        <v>1112000</v>
      </c>
      <c r="I1187" s="2">
        <v>1312.16</v>
      </c>
      <c r="J1187" s="2">
        <v>200160</v>
      </c>
      <c r="K1187" s="3">
        <f t="shared" si="21"/>
        <v>1313472.1599999999</v>
      </c>
      <c r="L1187" s="41">
        <v>44363.729166666664</v>
      </c>
      <c r="M1187" s="39">
        <v>6870145644</v>
      </c>
      <c r="N1187" s="39" t="s">
        <v>52</v>
      </c>
      <c r="O1187" s="40" t="s">
        <v>4266</v>
      </c>
      <c r="P1187" s="41">
        <v>44413</v>
      </c>
      <c r="Q1187" s="39" t="s">
        <v>54</v>
      </c>
      <c r="R1187" s="68"/>
    </row>
    <row r="1188" spans="1:18" s="70" customFormat="1" ht="12.75" customHeight="1" x14ac:dyDescent="0.2">
      <c r="A1188" s="38" t="s">
        <v>2293</v>
      </c>
      <c r="B1188" s="39" t="s">
        <v>2294</v>
      </c>
      <c r="C1188" s="39" t="s">
        <v>2295</v>
      </c>
      <c r="D1188" s="58">
        <v>402300</v>
      </c>
      <c r="E1188" s="39" t="s">
        <v>230</v>
      </c>
      <c r="F1188" s="38">
        <v>8263000091</v>
      </c>
      <c r="G1188" s="40" t="s">
        <v>2296</v>
      </c>
      <c r="H1188" s="2">
        <v>1111596</v>
      </c>
      <c r="I1188" s="2">
        <v>1311.68</v>
      </c>
      <c r="J1188" s="2">
        <v>200087.28</v>
      </c>
      <c r="K1188" s="3">
        <f t="shared" si="21"/>
        <v>1312994.96</v>
      </c>
      <c r="L1188" s="41">
        <v>44302.729166666664</v>
      </c>
      <c r="M1188" s="39">
        <v>6870075240</v>
      </c>
      <c r="N1188" s="39" t="s">
        <v>52</v>
      </c>
      <c r="O1188" s="40" t="s">
        <v>2232</v>
      </c>
      <c r="P1188" s="41">
        <v>44280</v>
      </c>
      <c r="Q1188" s="39" t="s">
        <v>54</v>
      </c>
      <c r="R1188" s="68"/>
    </row>
    <row r="1189" spans="1:18" s="70" customFormat="1" ht="12.75" customHeight="1" x14ac:dyDescent="0.25">
      <c r="A1189" s="38" t="s">
        <v>12975</v>
      </c>
      <c r="B1189" s="42" t="s">
        <v>12976</v>
      </c>
      <c r="C1189" s="42" t="s">
        <v>12977</v>
      </c>
      <c r="D1189" s="38">
        <v>122097</v>
      </c>
      <c r="E1189" s="82" t="s">
        <v>620</v>
      </c>
      <c r="F1189" s="38">
        <v>8263000214</v>
      </c>
      <c r="G1189" s="40" t="s">
        <v>12978</v>
      </c>
      <c r="H1189" s="3">
        <v>1111343</v>
      </c>
      <c r="I1189" s="3"/>
      <c r="J1189" s="3">
        <v>200041.74</v>
      </c>
      <c r="K1189" s="3">
        <f t="shared" si="21"/>
        <v>1311384.74</v>
      </c>
      <c r="L1189" s="41">
        <v>44654.729166666664</v>
      </c>
      <c r="M1189" s="39">
        <v>6870033172</v>
      </c>
      <c r="N1189" s="42" t="s">
        <v>315</v>
      </c>
      <c r="O1189" s="42" t="s">
        <v>12979</v>
      </c>
      <c r="P1189" s="60">
        <v>44686</v>
      </c>
      <c r="Q1189" s="42" t="s">
        <v>243</v>
      </c>
      <c r="R1189" s="68"/>
    </row>
    <row r="1190" spans="1:18" s="70" customFormat="1" ht="12.75" customHeight="1" x14ac:dyDescent="0.2">
      <c r="A1190" s="38" t="s">
        <v>4016</v>
      </c>
      <c r="B1190" s="42" t="s">
        <v>4017</v>
      </c>
      <c r="C1190" s="42" t="s">
        <v>4018</v>
      </c>
      <c r="D1190" s="38">
        <v>300286</v>
      </c>
      <c r="E1190" s="42" t="s">
        <v>3944</v>
      </c>
      <c r="F1190" s="38">
        <v>8263000075</v>
      </c>
      <c r="G1190" s="40">
        <v>712724528</v>
      </c>
      <c r="H1190" s="3">
        <v>1111000</v>
      </c>
      <c r="I1190" s="3"/>
      <c r="J1190" s="3">
        <v>199980</v>
      </c>
      <c r="K1190" s="3">
        <f t="shared" si="21"/>
        <v>1310980</v>
      </c>
      <c r="L1190" s="41">
        <v>44342.729166666664</v>
      </c>
      <c r="M1190" s="39">
        <v>6870134716</v>
      </c>
      <c r="N1190" s="42" t="s">
        <v>315</v>
      </c>
      <c r="O1190" s="42" t="s">
        <v>3960</v>
      </c>
      <c r="P1190" s="60">
        <v>44406</v>
      </c>
      <c r="Q1190" s="42" t="s">
        <v>243</v>
      </c>
      <c r="R1190" s="68"/>
    </row>
    <row r="1191" spans="1:18" s="70" customFormat="1" ht="12.75" hidden="1" customHeight="1" x14ac:dyDescent="0.2">
      <c r="A1191" s="38" t="s">
        <v>9377</v>
      </c>
      <c r="B1191" s="42" t="s">
        <v>9378</v>
      </c>
      <c r="C1191" s="42" t="s">
        <v>9379</v>
      </c>
      <c r="D1191" s="58">
        <v>405267</v>
      </c>
      <c r="E1191" s="39" t="s">
        <v>1224</v>
      </c>
      <c r="F1191" s="38">
        <v>8263000177</v>
      </c>
      <c r="G1191" s="40" t="s">
        <v>9380</v>
      </c>
      <c r="H1191" s="3">
        <v>1107851.6400000001</v>
      </c>
      <c r="I1191" s="3"/>
      <c r="J1191" s="3">
        <v>199413.36</v>
      </c>
      <c r="K1191" s="3">
        <f t="shared" si="21"/>
        <v>1307265</v>
      </c>
      <c r="L1191" s="41">
        <v>44540.729166666664</v>
      </c>
      <c r="M1191" s="39">
        <v>6870322873</v>
      </c>
      <c r="N1191" s="42" t="s">
        <v>315</v>
      </c>
      <c r="O1191" s="42"/>
      <c r="P1191" s="60"/>
      <c r="Q1191" s="42" t="s">
        <v>243</v>
      </c>
      <c r="R1191" s="68" t="s">
        <v>506</v>
      </c>
    </row>
    <row r="1192" spans="1:18" s="70" customFormat="1" ht="12.75" customHeight="1" x14ac:dyDescent="0.2">
      <c r="A1192" s="38" t="s">
        <v>17496</v>
      </c>
      <c r="B1192" s="39" t="s">
        <v>17497</v>
      </c>
      <c r="C1192" s="39" t="s">
        <v>17498</v>
      </c>
      <c r="D1192" s="38">
        <v>506579</v>
      </c>
      <c r="E1192" s="39" t="s">
        <v>5335</v>
      </c>
      <c r="F1192" s="38">
        <v>8266016826</v>
      </c>
      <c r="G1192" s="40">
        <v>22357</v>
      </c>
      <c r="H1192" s="2">
        <v>1105954.2372881356</v>
      </c>
      <c r="I1192" s="2"/>
      <c r="J1192" s="2">
        <v>199071.7627118644</v>
      </c>
      <c r="K1192" s="3">
        <f t="shared" si="21"/>
        <v>1305026</v>
      </c>
      <c r="L1192" s="41">
        <v>44918.729166666664</v>
      </c>
      <c r="M1192" s="39">
        <v>6870383609</v>
      </c>
      <c r="N1192" s="39" t="s">
        <v>3282</v>
      </c>
      <c r="O1192" s="40" t="s">
        <v>17499</v>
      </c>
      <c r="P1192" s="41">
        <v>44978</v>
      </c>
      <c r="Q1192" s="42" t="s">
        <v>2417</v>
      </c>
      <c r="R1192" s="68"/>
    </row>
    <row r="1193" spans="1:18" s="70" customFormat="1" ht="12.75" customHeight="1" x14ac:dyDescent="0.2">
      <c r="A1193" s="38" t="s">
        <v>2086</v>
      </c>
      <c r="B1193" s="39" t="s">
        <v>2087</v>
      </c>
      <c r="C1193" s="39" t="s">
        <v>2088</v>
      </c>
      <c r="D1193" s="38">
        <v>919893</v>
      </c>
      <c r="E1193" s="39" t="s">
        <v>2039</v>
      </c>
      <c r="F1193" s="38">
        <v>8263000051</v>
      </c>
      <c r="G1193" s="40">
        <v>2920003870</v>
      </c>
      <c r="H1193" s="2">
        <v>1105000.53</v>
      </c>
      <c r="I1193" s="2"/>
      <c r="J1193" s="2">
        <v>198900.09539999999</v>
      </c>
      <c r="K1193" s="3">
        <f t="shared" si="21"/>
        <v>1303900.6254</v>
      </c>
      <c r="L1193" s="41">
        <v>44291.729166666664</v>
      </c>
      <c r="M1193" s="39">
        <v>6870067521</v>
      </c>
      <c r="N1193" s="39" t="s">
        <v>52</v>
      </c>
      <c r="O1193" s="40" t="s">
        <v>2051</v>
      </c>
      <c r="P1193" s="41">
        <v>44346</v>
      </c>
      <c r="Q1193" s="39" t="s">
        <v>54</v>
      </c>
      <c r="R1193" s="68"/>
    </row>
    <row r="1194" spans="1:18" s="70" customFormat="1" ht="12.75" customHeight="1" x14ac:dyDescent="0.2">
      <c r="A1194" s="38" t="s">
        <v>16962</v>
      </c>
      <c r="B1194" s="42" t="s">
        <v>16963</v>
      </c>
      <c r="C1194" s="42" t="s">
        <v>16964</v>
      </c>
      <c r="D1194" s="38">
        <v>121011</v>
      </c>
      <c r="E1194" s="42" t="s">
        <v>9221</v>
      </c>
      <c r="F1194" s="38">
        <v>8268007803</v>
      </c>
      <c r="G1194" s="40" t="s">
        <v>16965</v>
      </c>
      <c r="H1194" s="3">
        <v>1104555.1000000001</v>
      </c>
      <c r="I1194" s="3"/>
      <c r="J1194" s="3">
        <v>198819.9</v>
      </c>
      <c r="K1194" s="3">
        <f t="shared" si="21"/>
        <v>1303375</v>
      </c>
      <c r="L1194" s="41">
        <v>44853.729166666664</v>
      </c>
      <c r="M1194" s="39">
        <v>44410400</v>
      </c>
      <c r="N1194" s="42" t="s">
        <v>315</v>
      </c>
      <c r="O1194" s="42"/>
      <c r="P1194" s="60"/>
      <c r="Q1194" s="42" t="s">
        <v>243</v>
      </c>
      <c r="R1194" s="68"/>
    </row>
    <row r="1195" spans="1:18" s="70" customFormat="1" ht="12.75" hidden="1" customHeight="1" x14ac:dyDescent="0.2">
      <c r="A1195" s="38" t="s">
        <v>14240</v>
      </c>
      <c r="B1195" s="42" t="s">
        <v>14241</v>
      </c>
      <c r="C1195" s="42" t="s">
        <v>14242</v>
      </c>
      <c r="D1195" s="38">
        <v>821146</v>
      </c>
      <c r="E1195" s="42" t="s">
        <v>446</v>
      </c>
      <c r="F1195" s="38">
        <v>8268006130</v>
      </c>
      <c r="G1195" s="40" t="s">
        <v>14243</v>
      </c>
      <c r="H1195" s="3">
        <v>1103656.68</v>
      </c>
      <c r="I1195" s="3"/>
      <c r="J1195" s="3">
        <v>198658.32</v>
      </c>
      <c r="K1195" s="3">
        <f t="shared" si="21"/>
        <v>1302315</v>
      </c>
      <c r="L1195" s="41">
        <v>44730.729166666664</v>
      </c>
      <c r="M1195" s="39">
        <v>44008903</v>
      </c>
      <c r="N1195" s="42" t="s">
        <v>315</v>
      </c>
      <c r="O1195" s="42">
        <v>208236280390</v>
      </c>
      <c r="P1195" s="60">
        <v>44799</v>
      </c>
      <c r="Q1195" s="42" t="s">
        <v>243</v>
      </c>
      <c r="R1195" s="68" t="s">
        <v>506</v>
      </c>
    </row>
    <row r="1196" spans="1:18" s="70" customFormat="1" ht="12.75" customHeight="1" x14ac:dyDescent="0.2">
      <c r="A1196" s="38" t="s">
        <v>2569</v>
      </c>
      <c r="B1196" s="39" t="s">
        <v>2570</v>
      </c>
      <c r="C1196" s="39" t="s">
        <v>2571</v>
      </c>
      <c r="D1196" s="38">
        <v>401972</v>
      </c>
      <c r="E1196" s="39" t="s">
        <v>842</v>
      </c>
      <c r="F1196" s="38">
        <v>8263000049</v>
      </c>
      <c r="G1196" s="40" t="s">
        <v>2572</v>
      </c>
      <c r="H1196" s="2">
        <v>1101360</v>
      </c>
      <c r="I1196" s="2">
        <v>1299.6048000000001</v>
      </c>
      <c r="J1196" s="2">
        <v>198244.8</v>
      </c>
      <c r="K1196" s="3">
        <f t="shared" si="21"/>
        <v>1300904.4048000001</v>
      </c>
      <c r="L1196" s="41">
        <v>44302.729166666664</v>
      </c>
      <c r="M1196" s="39">
        <v>6870084793</v>
      </c>
      <c r="N1196" s="39" t="s">
        <v>52</v>
      </c>
      <c r="O1196" s="40" t="s">
        <v>2448</v>
      </c>
      <c r="P1196" s="41">
        <v>44362</v>
      </c>
      <c r="Q1196" s="39" t="s">
        <v>54</v>
      </c>
      <c r="R1196" s="68"/>
    </row>
    <row r="1197" spans="1:18" s="70" customFormat="1" ht="12.75" customHeight="1" x14ac:dyDescent="0.2">
      <c r="A1197" s="38" t="s">
        <v>2573</v>
      </c>
      <c r="B1197" s="39" t="s">
        <v>2574</v>
      </c>
      <c r="C1197" s="39" t="s">
        <v>2575</v>
      </c>
      <c r="D1197" s="38">
        <v>401972</v>
      </c>
      <c r="E1197" s="39" t="s">
        <v>842</v>
      </c>
      <c r="F1197" s="38">
        <v>8263000049</v>
      </c>
      <c r="G1197" s="40" t="s">
        <v>2576</v>
      </c>
      <c r="H1197" s="2">
        <v>1101360</v>
      </c>
      <c r="I1197" s="2">
        <v>1299.6048000000001</v>
      </c>
      <c r="J1197" s="2">
        <v>198244.8</v>
      </c>
      <c r="K1197" s="3">
        <f t="shared" si="21"/>
        <v>1300904.4048000001</v>
      </c>
      <c r="L1197" s="41">
        <v>44307.729166666664</v>
      </c>
      <c r="M1197" s="39">
        <v>6870084801</v>
      </c>
      <c r="N1197" s="39" t="s">
        <v>52</v>
      </c>
      <c r="O1197" s="40" t="s">
        <v>2448</v>
      </c>
      <c r="P1197" s="41">
        <v>44362</v>
      </c>
      <c r="Q1197" s="39" t="s">
        <v>54</v>
      </c>
      <c r="R1197" s="68"/>
    </row>
    <row r="1198" spans="1:18" s="70" customFormat="1" ht="12.75" customHeight="1" x14ac:dyDescent="0.2">
      <c r="A1198" s="38" t="s">
        <v>10294</v>
      </c>
      <c r="B1198" s="39" t="s">
        <v>10295</v>
      </c>
      <c r="C1198" s="39" t="s">
        <v>10296</v>
      </c>
      <c r="D1198" s="38">
        <v>919962</v>
      </c>
      <c r="E1198" s="39" t="s">
        <v>6950</v>
      </c>
      <c r="F1198" s="38">
        <v>8263000121</v>
      </c>
      <c r="G1198" s="40" t="s">
        <v>10297</v>
      </c>
      <c r="H1198" s="3">
        <v>1101320.3999999999</v>
      </c>
      <c r="I1198" s="3"/>
      <c r="J1198" s="2">
        <v>198237.6</v>
      </c>
      <c r="K1198" s="3">
        <f t="shared" si="21"/>
        <v>1299558</v>
      </c>
      <c r="L1198" s="41">
        <v>44572.729166666664</v>
      </c>
      <c r="M1198" s="39">
        <v>6870367448</v>
      </c>
      <c r="N1198" s="39" t="s">
        <v>3282</v>
      </c>
      <c r="O1198" s="40">
        <v>202148397153</v>
      </c>
      <c r="P1198" s="41">
        <v>44607</v>
      </c>
      <c r="Q1198" s="42" t="s">
        <v>2417</v>
      </c>
      <c r="R1198" s="68"/>
    </row>
    <row r="1199" spans="1:18" s="70" customFormat="1" ht="12.75" customHeight="1" x14ac:dyDescent="0.2">
      <c r="A1199" s="38" t="s">
        <v>3708</v>
      </c>
      <c r="B1199" s="39" t="s">
        <v>3709</v>
      </c>
      <c r="C1199" s="39" t="s">
        <v>3710</v>
      </c>
      <c r="D1199" s="38">
        <v>405596</v>
      </c>
      <c r="E1199" s="39" t="s">
        <v>3259</v>
      </c>
      <c r="F1199" s="38">
        <v>8263000119</v>
      </c>
      <c r="G1199" s="40" t="s">
        <v>3711</v>
      </c>
      <c r="H1199" s="2">
        <v>1101000</v>
      </c>
      <c r="I1199" s="2">
        <v>1299.18</v>
      </c>
      <c r="J1199" s="2">
        <v>198180</v>
      </c>
      <c r="K1199" s="3">
        <f t="shared" si="21"/>
        <v>1300479.18</v>
      </c>
      <c r="L1199" s="41">
        <v>44369.729166666664</v>
      </c>
      <c r="M1199" s="39">
        <v>6870124794</v>
      </c>
      <c r="N1199" s="39" t="s">
        <v>52</v>
      </c>
      <c r="O1199" s="40" t="s">
        <v>3712</v>
      </c>
      <c r="P1199" s="41">
        <v>44404</v>
      </c>
      <c r="Q1199" s="39" t="s">
        <v>54</v>
      </c>
      <c r="R1199" s="68"/>
    </row>
    <row r="1200" spans="1:18" s="70" customFormat="1" ht="12.75" customHeight="1" x14ac:dyDescent="0.2">
      <c r="A1200" s="38" t="s">
        <v>3941</v>
      </c>
      <c r="B1200" s="42" t="s">
        <v>3942</v>
      </c>
      <c r="C1200" s="42" t="s">
        <v>3943</v>
      </c>
      <c r="D1200" s="38">
        <v>300286</v>
      </c>
      <c r="E1200" s="42" t="s">
        <v>3944</v>
      </c>
      <c r="F1200" s="38">
        <v>8263000075</v>
      </c>
      <c r="G1200" s="40">
        <v>712724952</v>
      </c>
      <c r="H1200" s="3">
        <v>1100000</v>
      </c>
      <c r="I1200" s="3"/>
      <c r="J1200" s="3">
        <v>198000</v>
      </c>
      <c r="K1200" s="3">
        <f t="shared" si="21"/>
        <v>1298000</v>
      </c>
      <c r="L1200" s="41">
        <v>44365.729166666664</v>
      </c>
      <c r="M1200" s="39">
        <v>6870130598</v>
      </c>
      <c r="N1200" s="42" t="s">
        <v>315</v>
      </c>
      <c r="O1200" s="42" t="s">
        <v>3945</v>
      </c>
      <c r="P1200" s="60">
        <v>44411</v>
      </c>
      <c r="Q1200" s="42" t="s">
        <v>243</v>
      </c>
      <c r="R1200" s="68"/>
    </row>
    <row r="1201" spans="1:18" s="70" customFormat="1" ht="12.75" customHeight="1" x14ac:dyDescent="0.2">
      <c r="A1201" s="38" t="s">
        <v>23005</v>
      </c>
      <c r="B1201" s="39" t="s">
        <v>23006</v>
      </c>
      <c r="C1201" s="39" t="s">
        <v>23007</v>
      </c>
      <c r="D1201" s="38">
        <v>814380</v>
      </c>
      <c r="E1201" s="39" t="s">
        <v>23002</v>
      </c>
      <c r="F1201" s="38">
        <v>8268014521</v>
      </c>
      <c r="G1201" s="40" t="s">
        <v>23008</v>
      </c>
      <c r="H1201" s="2">
        <v>1100000</v>
      </c>
      <c r="I1201" s="2"/>
      <c r="J1201" s="2">
        <v>198000</v>
      </c>
      <c r="K1201" s="3">
        <f t="shared" si="21"/>
        <v>1298000</v>
      </c>
      <c r="L1201" s="41">
        <v>45461.729166666664</v>
      </c>
      <c r="M1201" s="39">
        <v>160893599</v>
      </c>
      <c r="N1201" s="39" t="s">
        <v>17881</v>
      </c>
      <c r="O1201" s="40" t="s">
        <v>23004</v>
      </c>
      <c r="P1201" s="41">
        <v>45478</v>
      </c>
      <c r="Q1201" s="62" t="s">
        <v>21</v>
      </c>
      <c r="R1201" s="68"/>
    </row>
    <row r="1202" spans="1:18" s="70" customFormat="1" ht="12.75" customHeight="1" x14ac:dyDescent="0.2">
      <c r="A1202" s="38" t="s">
        <v>1572</v>
      </c>
      <c r="B1202" s="39" t="s">
        <v>1573</v>
      </c>
      <c r="C1202" s="39" t="s">
        <v>1574</v>
      </c>
      <c r="D1202" s="38">
        <v>401972</v>
      </c>
      <c r="E1202" s="39" t="s">
        <v>842</v>
      </c>
      <c r="F1202" s="38">
        <v>8263000049</v>
      </c>
      <c r="G1202" s="40" t="s">
        <v>1575</v>
      </c>
      <c r="H1202" s="2">
        <v>1098300</v>
      </c>
      <c r="I1202" s="2">
        <v>972</v>
      </c>
      <c r="J1202" s="2">
        <v>197694</v>
      </c>
      <c r="K1202" s="3">
        <f t="shared" si="21"/>
        <v>1296966</v>
      </c>
      <c r="L1202" s="41">
        <v>44271.729166666664</v>
      </c>
      <c r="M1202" s="39">
        <v>6870010246</v>
      </c>
      <c r="N1202" s="39" t="s">
        <v>52</v>
      </c>
      <c r="O1202" s="40" t="s">
        <v>1571</v>
      </c>
      <c r="P1202" s="41">
        <v>44303</v>
      </c>
      <c r="Q1202" s="39" t="s">
        <v>54</v>
      </c>
      <c r="R1202" s="68"/>
    </row>
    <row r="1203" spans="1:18" s="70" customFormat="1" ht="12.75" customHeight="1" x14ac:dyDescent="0.2">
      <c r="A1203" s="38" t="s">
        <v>7206</v>
      </c>
      <c r="B1203" s="42" t="s">
        <v>7207</v>
      </c>
      <c r="C1203" s="42" t="s">
        <v>7208</v>
      </c>
      <c r="D1203" s="38">
        <v>406359</v>
      </c>
      <c r="E1203" s="42" t="s">
        <v>7204</v>
      </c>
      <c r="F1203" s="38">
        <v>8263000098</v>
      </c>
      <c r="G1203" s="40">
        <v>271600028263</v>
      </c>
      <c r="H1203" s="3">
        <v>1098000</v>
      </c>
      <c r="I1203" s="3"/>
      <c r="J1203" s="3">
        <v>197640</v>
      </c>
      <c r="K1203" s="3">
        <f t="shared" si="21"/>
        <v>1295640</v>
      </c>
      <c r="L1203" s="41">
        <v>44436.729166666664</v>
      </c>
      <c r="M1203" s="39">
        <v>6870248959</v>
      </c>
      <c r="N1203" s="42" t="s">
        <v>315</v>
      </c>
      <c r="O1203" s="42" t="s">
        <v>7205</v>
      </c>
      <c r="P1203" s="60">
        <v>44498</v>
      </c>
      <c r="Q1203" s="42" t="s">
        <v>243</v>
      </c>
      <c r="R1203" s="68"/>
    </row>
    <row r="1204" spans="1:18" s="70" customFormat="1" ht="12.75" customHeight="1" x14ac:dyDescent="0.2">
      <c r="A1204" s="38" t="s">
        <v>1377</v>
      </c>
      <c r="B1204" s="39" t="s">
        <v>234</v>
      </c>
      <c r="C1204" s="39"/>
      <c r="D1204" s="38" t="s">
        <v>245</v>
      </c>
      <c r="E1204" s="129" t="s">
        <v>1378</v>
      </c>
      <c r="F1204" s="38" t="s">
        <v>1378</v>
      </c>
      <c r="G1204" s="52" t="s">
        <v>1379</v>
      </c>
      <c r="H1204" s="5"/>
      <c r="I1204" s="2"/>
      <c r="J1204" s="2">
        <v>0</v>
      </c>
      <c r="K1204" s="3">
        <f t="shared" si="21"/>
        <v>0</v>
      </c>
      <c r="L1204" s="59">
        <v>44286</v>
      </c>
      <c r="M1204" s="39"/>
      <c r="N1204" s="39" t="s">
        <v>52</v>
      </c>
      <c r="O1204" s="40"/>
      <c r="P1204" s="41"/>
      <c r="Q1204" s="39" t="s">
        <v>54</v>
      </c>
      <c r="R1204" s="68"/>
    </row>
    <row r="1205" spans="1:18" s="70" customFormat="1" ht="12.75" customHeight="1" x14ac:dyDescent="0.2">
      <c r="A1205" s="38" t="s">
        <v>11634</v>
      </c>
      <c r="B1205" s="42" t="s">
        <v>11635</v>
      </c>
      <c r="C1205" s="42" t="s">
        <v>11636</v>
      </c>
      <c r="D1205" s="38">
        <v>408038</v>
      </c>
      <c r="E1205" s="39" t="s">
        <v>6647</v>
      </c>
      <c r="F1205" s="38">
        <v>8263000182</v>
      </c>
      <c r="G1205" s="40" t="s">
        <v>11637</v>
      </c>
      <c r="H1205" s="3">
        <v>1097176.8999999999</v>
      </c>
      <c r="I1205" s="3"/>
      <c r="J1205" s="3">
        <v>197491.84199999998</v>
      </c>
      <c r="K1205" s="3">
        <f t="shared" si="21"/>
        <v>1294668.7419999999</v>
      </c>
      <c r="L1205" s="41">
        <v>44600.729166666664</v>
      </c>
      <c r="M1205" s="39">
        <v>6870423438</v>
      </c>
      <c r="N1205" s="42" t="s">
        <v>315</v>
      </c>
      <c r="O1205" s="42" t="s">
        <v>11638</v>
      </c>
      <c r="P1205" s="60">
        <v>44637</v>
      </c>
      <c r="Q1205" s="42" t="s">
        <v>243</v>
      </c>
      <c r="R1205" s="68"/>
    </row>
    <row r="1206" spans="1:18" s="70" customFormat="1" ht="12.75" customHeight="1" x14ac:dyDescent="0.2">
      <c r="A1206" s="38" t="s">
        <v>22347</v>
      </c>
      <c r="B1206" s="39" t="s">
        <v>22348</v>
      </c>
      <c r="C1206" s="39" t="s">
        <v>22349</v>
      </c>
      <c r="D1206" s="38">
        <v>402420</v>
      </c>
      <c r="E1206" s="39" t="s">
        <v>22332</v>
      </c>
      <c r="F1206" s="38">
        <v>8266020756</v>
      </c>
      <c r="G1206" s="40" t="s">
        <v>22350</v>
      </c>
      <c r="H1206" s="2">
        <v>1094877.1186440678</v>
      </c>
      <c r="I1206" s="2"/>
      <c r="J1206" s="2">
        <v>197077.88135593219</v>
      </c>
      <c r="K1206" s="3">
        <f t="shared" si="21"/>
        <v>1291955</v>
      </c>
      <c r="L1206" s="41">
        <v>45369.729166666664</v>
      </c>
      <c r="M1206" s="39">
        <v>1246770184</v>
      </c>
      <c r="N1206" s="39" t="s">
        <v>18463</v>
      </c>
      <c r="O1206" s="40">
        <v>405067777722</v>
      </c>
      <c r="P1206" s="41">
        <v>45418</v>
      </c>
      <c r="Q1206" s="62" t="s">
        <v>29</v>
      </c>
      <c r="R1206" s="68"/>
    </row>
    <row r="1207" spans="1:18" s="70" customFormat="1" ht="12.75" customHeight="1" x14ac:dyDescent="0.25">
      <c r="A1207" s="38" t="s">
        <v>1695</v>
      </c>
      <c r="B1207" s="39" t="s">
        <v>1696</v>
      </c>
      <c r="C1207" s="39" t="s">
        <v>1645</v>
      </c>
      <c r="D1207" s="38">
        <v>122097</v>
      </c>
      <c r="E1207" s="77" t="s">
        <v>620</v>
      </c>
      <c r="F1207" s="38">
        <v>8266011046</v>
      </c>
      <c r="G1207" s="40" t="s">
        <v>1697</v>
      </c>
      <c r="H1207" s="2">
        <v>1094092</v>
      </c>
      <c r="I1207" s="2"/>
      <c r="J1207" s="2">
        <v>196936.56</v>
      </c>
      <c r="K1207" s="3">
        <f t="shared" si="21"/>
        <v>1291028.56</v>
      </c>
      <c r="L1207" s="41">
        <v>44279.729166666664</v>
      </c>
      <c r="M1207" s="39">
        <v>6870054457</v>
      </c>
      <c r="N1207" s="39" t="s">
        <v>52</v>
      </c>
      <c r="O1207" s="40" t="s">
        <v>1647</v>
      </c>
      <c r="P1207" s="41">
        <v>44335</v>
      </c>
      <c r="Q1207" s="39" t="s">
        <v>54</v>
      </c>
      <c r="R1207" s="68"/>
    </row>
    <row r="1208" spans="1:18" s="70" customFormat="1" ht="12.75" customHeight="1" x14ac:dyDescent="0.2">
      <c r="A1208" s="38" t="s">
        <v>10329</v>
      </c>
      <c r="B1208" s="39" t="s">
        <v>10330</v>
      </c>
      <c r="C1208" s="39" t="s">
        <v>10331</v>
      </c>
      <c r="D1208" s="38">
        <v>919962</v>
      </c>
      <c r="E1208" s="39" t="s">
        <v>6950</v>
      </c>
      <c r="F1208" s="38">
        <v>8263000121</v>
      </c>
      <c r="G1208" s="40" t="s">
        <v>10332</v>
      </c>
      <c r="H1208" s="3">
        <v>1092500</v>
      </c>
      <c r="I1208" s="3"/>
      <c r="J1208" s="2">
        <v>196650</v>
      </c>
      <c r="K1208" s="3">
        <f t="shared" si="21"/>
        <v>1289150</v>
      </c>
      <c r="L1208" s="41">
        <v>44508.729166666664</v>
      </c>
      <c r="M1208" s="39">
        <v>6870368544</v>
      </c>
      <c r="N1208" s="39" t="s">
        <v>3282</v>
      </c>
      <c r="O1208" s="40">
        <v>202230397439</v>
      </c>
      <c r="P1208" s="41">
        <v>44616</v>
      </c>
      <c r="Q1208" s="42" t="s">
        <v>2417</v>
      </c>
      <c r="R1208" s="68"/>
    </row>
    <row r="1209" spans="1:18" s="70" customFormat="1" ht="12.75" customHeight="1" x14ac:dyDescent="0.2">
      <c r="A1209" s="38" t="s">
        <v>20319</v>
      </c>
      <c r="B1209" s="39" t="s">
        <v>20320</v>
      </c>
      <c r="C1209" s="39" t="s">
        <v>20321</v>
      </c>
      <c r="D1209" s="38">
        <v>301193</v>
      </c>
      <c r="E1209" s="39" t="s">
        <v>2376</v>
      </c>
      <c r="F1209" s="38">
        <v>8266018751</v>
      </c>
      <c r="G1209" s="40">
        <v>232901050535</v>
      </c>
      <c r="H1209" s="2">
        <v>1090329.6610169492</v>
      </c>
      <c r="I1209" s="2"/>
      <c r="J1209" s="2">
        <v>196259.33898305084</v>
      </c>
      <c r="K1209" s="3">
        <f t="shared" si="21"/>
        <v>1286589</v>
      </c>
      <c r="L1209" s="41">
        <v>45134.729166666664</v>
      </c>
      <c r="M1209" s="39">
        <v>1246489074</v>
      </c>
      <c r="N1209" s="39" t="s">
        <v>18453</v>
      </c>
      <c r="O1209" s="40" t="s">
        <v>20322</v>
      </c>
      <c r="P1209" s="41">
        <v>45193</v>
      </c>
      <c r="Q1209" s="62" t="s">
        <v>21</v>
      </c>
      <c r="R1209" s="68"/>
    </row>
    <row r="1210" spans="1:18" s="70" customFormat="1" ht="12.75" customHeight="1" x14ac:dyDescent="0.2">
      <c r="A1210" s="38" t="s">
        <v>12415</v>
      </c>
      <c r="B1210" s="39" t="s">
        <v>12416</v>
      </c>
      <c r="C1210" s="39" t="s">
        <v>12417</v>
      </c>
      <c r="D1210" s="38">
        <v>919962</v>
      </c>
      <c r="E1210" s="39" t="s">
        <v>6950</v>
      </c>
      <c r="F1210" s="38">
        <v>8263000121</v>
      </c>
      <c r="G1210" s="40" t="s">
        <v>12418</v>
      </c>
      <c r="H1210" s="3">
        <v>1090200</v>
      </c>
      <c r="I1210" s="3"/>
      <c r="J1210" s="2">
        <v>196236</v>
      </c>
      <c r="K1210" s="3">
        <f t="shared" si="21"/>
        <v>1286436</v>
      </c>
      <c r="L1210" s="41">
        <v>44614.729166666664</v>
      </c>
      <c r="M1210" s="39">
        <v>6870001629</v>
      </c>
      <c r="N1210" s="39" t="s">
        <v>3282</v>
      </c>
      <c r="O1210" s="40">
        <v>204075437959</v>
      </c>
      <c r="P1210" s="41">
        <v>44659</v>
      </c>
      <c r="Q1210" s="42" t="s">
        <v>2417</v>
      </c>
      <c r="R1210" s="68"/>
    </row>
    <row r="1211" spans="1:18" s="70" customFormat="1" ht="12.75" customHeight="1" x14ac:dyDescent="0.2">
      <c r="A1211" s="38" t="s">
        <v>22830</v>
      </c>
      <c r="B1211" s="39" t="s">
        <v>22831</v>
      </c>
      <c r="C1211" s="39" t="s">
        <v>22832</v>
      </c>
      <c r="D1211" s="38">
        <v>821383</v>
      </c>
      <c r="E1211" s="39" t="s">
        <v>4736</v>
      </c>
      <c r="F1211" s="38">
        <v>8268013118</v>
      </c>
      <c r="G1211" s="40" t="s">
        <v>22833</v>
      </c>
      <c r="H1211" s="2">
        <v>1088775.4237288137</v>
      </c>
      <c r="I1211" s="2"/>
      <c r="J1211" s="2">
        <v>195979.57627118644</v>
      </c>
      <c r="K1211" s="3">
        <f t="shared" si="21"/>
        <v>1284755</v>
      </c>
      <c r="L1211" s="41">
        <v>45436.729166666664</v>
      </c>
      <c r="M1211" s="39">
        <v>160825129</v>
      </c>
      <c r="N1211" s="39" t="s">
        <v>18453</v>
      </c>
      <c r="O1211" s="40" t="s">
        <v>22834</v>
      </c>
      <c r="P1211" s="41">
        <v>45462</v>
      </c>
      <c r="Q1211" s="62" t="s">
        <v>21</v>
      </c>
      <c r="R1211" s="68"/>
    </row>
    <row r="1212" spans="1:18" s="70" customFormat="1" ht="12.75" customHeight="1" x14ac:dyDescent="0.2">
      <c r="A1212" s="38" t="s">
        <v>14572</v>
      </c>
      <c r="B1212" s="42" t="s">
        <v>14573</v>
      </c>
      <c r="C1212" s="42" t="s">
        <v>14574</v>
      </c>
      <c r="D1212" s="38">
        <v>821146</v>
      </c>
      <c r="E1212" s="42" t="s">
        <v>446</v>
      </c>
      <c r="F1212" s="38">
        <v>8268007978</v>
      </c>
      <c r="G1212" s="40" t="s">
        <v>14575</v>
      </c>
      <c r="H1212" s="3">
        <v>1084652.44</v>
      </c>
      <c r="I1212" s="3"/>
      <c r="J1212" s="3">
        <v>195237.56</v>
      </c>
      <c r="K1212" s="3">
        <f t="shared" si="21"/>
        <v>1279890</v>
      </c>
      <c r="L1212" s="41">
        <v>44749.729166666664</v>
      </c>
      <c r="M1212" s="39">
        <v>44044561</v>
      </c>
      <c r="N1212" s="42" t="s">
        <v>315</v>
      </c>
      <c r="O1212" s="42">
        <v>207294729135</v>
      </c>
      <c r="P1212" s="60">
        <v>44773</v>
      </c>
      <c r="Q1212" s="42" t="s">
        <v>243</v>
      </c>
      <c r="R1212" s="68"/>
    </row>
    <row r="1213" spans="1:18" s="70" customFormat="1" ht="12.75" customHeight="1" x14ac:dyDescent="0.2">
      <c r="A1213" s="38" t="s">
        <v>12896</v>
      </c>
      <c r="B1213" s="42" t="s">
        <v>12897</v>
      </c>
      <c r="C1213" s="42" t="s">
        <v>12898</v>
      </c>
      <c r="D1213" s="38">
        <v>904678</v>
      </c>
      <c r="E1213" s="42" t="s">
        <v>10380</v>
      </c>
      <c r="F1213" s="38">
        <v>8263000207</v>
      </c>
      <c r="G1213" s="40" t="s">
        <v>12899</v>
      </c>
      <c r="H1213" s="3">
        <v>1084500</v>
      </c>
      <c r="I1213" s="3"/>
      <c r="J1213" s="3">
        <v>195210</v>
      </c>
      <c r="K1213" s="3">
        <f t="shared" si="21"/>
        <v>1279710</v>
      </c>
      <c r="L1213" s="41">
        <v>44649.729166666664</v>
      </c>
      <c r="M1213" s="39">
        <v>6870031511</v>
      </c>
      <c r="N1213" s="42" t="s">
        <v>315</v>
      </c>
      <c r="O1213" s="42">
        <v>205029133875</v>
      </c>
      <c r="P1213" s="60">
        <v>44684</v>
      </c>
      <c r="Q1213" s="42" t="s">
        <v>243</v>
      </c>
      <c r="R1213" s="68"/>
    </row>
    <row r="1214" spans="1:18" s="70" customFormat="1" ht="12.75" hidden="1" customHeight="1" x14ac:dyDescent="0.2">
      <c r="A1214" s="38" t="s">
        <v>7254</v>
      </c>
      <c r="B1214" s="42" t="s">
        <v>7255</v>
      </c>
      <c r="C1214" s="42" t="s">
        <v>7256</v>
      </c>
      <c r="D1214" s="58">
        <v>408148</v>
      </c>
      <c r="E1214" s="39" t="s">
        <v>1224</v>
      </c>
      <c r="F1214" s="38">
        <v>8263000145</v>
      </c>
      <c r="G1214" s="40" t="s">
        <v>7257</v>
      </c>
      <c r="H1214" s="3">
        <v>1083627.5</v>
      </c>
      <c r="I1214" s="3"/>
      <c r="J1214" s="3">
        <v>195052.94999999998</v>
      </c>
      <c r="K1214" s="3">
        <f t="shared" si="21"/>
        <v>1278680.45</v>
      </c>
      <c r="L1214" s="41">
        <v>44460.729166666664</v>
      </c>
      <c r="M1214" s="39">
        <v>6870238927</v>
      </c>
      <c r="N1214" s="42" t="s">
        <v>315</v>
      </c>
      <c r="O1214" s="42"/>
      <c r="P1214" s="60"/>
      <c r="Q1214" s="42" t="s">
        <v>243</v>
      </c>
      <c r="R1214" s="68" t="s">
        <v>506</v>
      </c>
    </row>
    <row r="1215" spans="1:18" s="70" customFormat="1" ht="12.75" customHeight="1" x14ac:dyDescent="0.2">
      <c r="A1215" s="38" t="s">
        <v>5377</v>
      </c>
      <c r="B1215" s="39" t="s">
        <v>5378</v>
      </c>
      <c r="C1215" s="39" t="s">
        <v>5379</v>
      </c>
      <c r="D1215" s="38">
        <v>405596</v>
      </c>
      <c r="E1215" s="39" t="s">
        <v>3259</v>
      </c>
      <c r="F1215" s="38">
        <v>8263000119</v>
      </c>
      <c r="G1215" s="40" t="s">
        <v>5380</v>
      </c>
      <c r="H1215" s="2">
        <v>1082650</v>
      </c>
      <c r="I1215" s="2"/>
      <c r="J1215" s="2">
        <v>194877</v>
      </c>
      <c r="K1215" s="3">
        <f t="shared" si="21"/>
        <v>1277527</v>
      </c>
      <c r="L1215" s="41">
        <v>44401</v>
      </c>
      <c r="M1215" s="39">
        <v>6870185168</v>
      </c>
      <c r="N1215" s="39" t="s">
        <v>52</v>
      </c>
      <c r="O1215" s="40" t="s">
        <v>5381</v>
      </c>
      <c r="P1215" s="41">
        <v>44441</v>
      </c>
      <c r="Q1215" s="39" t="s">
        <v>54</v>
      </c>
      <c r="R1215" s="68"/>
    </row>
    <row r="1216" spans="1:18" s="70" customFormat="1" ht="12.75" customHeight="1" x14ac:dyDescent="0.2">
      <c r="A1216" s="38" t="s">
        <v>1171</v>
      </c>
      <c r="B1216" s="39" t="s">
        <v>1172</v>
      </c>
      <c r="C1216" s="39" t="s">
        <v>1173</v>
      </c>
      <c r="D1216" s="38">
        <v>401972</v>
      </c>
      <c r="E1216" s="39" t="s">
        <v>842</v>
      </c>
      <c r="F1216" s="38">
        <v>8263000049</v>
      </c>
      <c r="G1216" s="40" t="s">
        <v>1174</v>
      </c>
      <c r="H1216" s="25">
        <v>1082620</v>
      </c>
      <c r="I1216" s="2">
        <v>958.1187000000001</v>
      </c>
      <c r="J1216" s="2">
        <v>194871.6</v>
      </c>
      <c r="K1216" s="3">
        <f t="shared" si="21"/>
        <v>1278449.7187000001</v>
      </c>
      <c r="L1216" s="41">
        <v>44253.729166666664</v>
      </c>
      <c r="M1216" s="39">
        <v>6870368611</v>
      </c>
      <c r="N1216" s="39" t="s">
        <v>52</v>
      </c>
      <c r="O1216" s="40" t="s">
        <v>1166</v>
      </c>
      <c r="P1216" s="41">
        <v>44292</v>
      </c>
      <c r="Q1216" s="39" t="s">
        <v>54</v>
      </c>
      <c r="R1216" s="68"/>
    </row>
    <row r="1217" spans="1:18" s="70" customFormat="1" ht="12.75" customHeight="1" x14ac:dyDescent="0.2">
      <c r="A1217" s="38" t="s">
        <v>7947</v>
      </c>
      <c r="B1217" s="39" t="s">
        <v>7948</v>
      </c>
      <c r="C1217" s="39" t="s">
        <v>7949</v>
      </c>
      <c r="D1217" s="38">
        <v>401972</v>
      </c>
      <c r="E1217" s="39" t="s">
        <v>842</v>
      </c>
      <c r="F1217" s="38">
        <v>8263000049</v>
      </c>
      <c r="G1217" s="40" t="s">
        <v>7950</v>
      </c>
      <c r="H1217" s="2">
        <v>1081500</v>
      </c>
      <c r="I1217" s="2">
        <v>0</v>
      </c>
      <c r="J1217" s="2">
        <v>194670</v>
      </c>
      <c r="K1217" s="3">
        <f t="shared" si="21"/>
        <v>1276170</v>
      </c>
      <c r="L1217" s="41">
        <v>44452.729166666664</v>
      </c>
      <c r="M1217" s="39">
        <v>6870286335</v>
      </c>
      <c r="N1217" s="39" t="s">
        <v>52</v>
      </c>
      <c r="O1217" s="40"/>
      <c r="P1217" s="41"/>
      <c r="Q1217" s="39" t="s">
        <v>54</v>
      </c>
      <c r="R1217" s="68"/>
    </row>
    <row r="1218" spans="1:18" s="70" customFormat="1" ht="12.75" customHeight="1" x14ac:dyDescent="0.2">
      <c r="A1218" s="38" t="s">
        <v>10298</v>
      </c>
      <c r="B1218" s="39" t="s">
        <v>10299</v>
      </c>
      <c r="C1218" s="39" t="s">
        <v>10300</v>
      </c>
      <c r="D1218" s="38">
        <v>919962</v>
      </c>
      <c r="E1218" s="39" t="s">
        <v>6950</v>
      </c>
      <c r="F1218" s="38">
        <v>8263000121</v>
      </c>
      <c r="G1218" s="40" t="s">
        <v>10301</v>
      </c>
      <c r="H1218" s="3">
        <v>1080639.8</v>
      </c>
      <c r="I1218" s="3"/>
      <c r="J1218" s="2">
        <v>194515.20000000001</v>
      </c>
      <c r="K1218" s="3">
        <f t="shared" si="21"/>
        <v>1275155</v>
      </c>
      <c r="L1218" s="41">
        <v>44574.729166666664</v>
      </c>
      <c r="M1218" s="39">
        <v>6870367457</v>
      </c>
      <c r="N1218" s="39" t="s">
        <v>3282</v>
      </c>
      <c r="O1218" s="40">
        <v>202162017961</v>
      </c>
      <c r="P1218" s="41">
        <v>44609</v>
      </c>
      <c r="Q1218" s="42" t="s">
        <v>2417</v>
      </c>
      <c r="R1218" s="68"/>
    </row>
    <row r="1219" spans="1:18" s="70" customFormat="1" ht="12.75" customHeight="1" x14ac:dyDescent="0.2">
      <c r="A1219" s="38" t="s">
        <v>10213</v>
      </c>
      <c r="B1219" s="39" t="s">
        <v>10214</v>
      </c>
      <c r="C1219" s="39" t="s">
        <v>10215</v>
      </c>
      <c r="D1219" s="38">
        <v>919962</v>
      </c>
      <c r="E1219" s="39" t="s">
        <v>6950</v>
      </c>
      <c r="F1219" s="38">
        <v>8263000121</v>
      </c>
      <c r="G1219" s="40" t="s">
        <v>10216</v>
      </c>
      <c r="H1219" s="3">
        <v>1080200</v>
      </c>
      <c r="I1219" s="3"/>
      <c r="J1219" s="2">
        <v>194436</v>
      </c>
      <c r="K1219" s="3">
        <f t="shared" si="21"/>
        <v>1274636</v>
      </c>
      <c r="L1219" s="41">
        <v>44559.729166666664</v>
      </c>
      <c r="M1219" s="39">
        <v>6870366130</v>
      </c>
      <c r="N1219" s="39" t="s">
        <v>3282</v>
      </c>
      <c r="O1219" s="40">
        <v>202022107040</v>
      </c>
      <c r="P1219" s="41">
        <v>44595</v>
      </c>
      <c r="Q1219" s="42" t="s">
        <v>2417</v>
      </c>
      <c r="R1219" s="68"/>
    </row>
    <row r="1220" spans="1:18" s="70" customFormat="1" ht="12.75" customHeight="1" x14ac:dyDescent="0.2">
      <c r="A1220" s="38" t="s">
        <v>10185</v>
      </c>
      <c r="B1220" s="39" t="s">
        <v>10186</v>
      </c>
      <c r="C1220" s="39" t="s">
        <v>10187</v>
      </c>
      <c r="D1220" s="38">
        <v>919962</v>
      </c>
      <c r="E1220" s="39" t="s">
        <v>6950</v>
      </c>
      <c r="F1220" s="38">
        <v>8263000121</v>
      </c>
      <c r="G1220" s="40" t="s">
        <v>10188</v>
      </c>
      <c r="H1220" s="3">
        <v>1079539.8</v>
      </c>
      <c r="I1220" s="3"/>
      <c r="J1220" s="2">
        <v>194317.2</v>
      </c>
      <c r="K1220" s="3">
        <f t="shared" si="21"/>
        <v>1273857</v>
      </c>
      <c r="L1220" s="41">
        <v>44547.729166666664</v>
      </c>
      <c r="M1220" s="39">
        <v>6870365676</v>
      </c>
      <c r="N1220" s="39" t="s">
        <v>3282</v>
      </c>
      <c r="O1220" s="40">
        <v>202022107041</v>
      </c>
      <c r="P1220" s="41">
        <v>44595</v>
      </c>
      <c r="Q1220" s="42" t="s">
        <v>2417</v>
      </c>
      <c r="R1220" s="68"/>
    </row>
    <row r="1221" spans="1:18" s="70" customFormat="1" ht="12.75" customHeight="1" x14ac:dyDescent="0.2">
      <c r="A1221" s="38" t="s">
        <v>965</v>
      </c>
      <c r="B1221" s="39" t="s">
        <v>966</v>
      </c>
      <c r="C1221" s="39" t="s">
        <v>967</v>
      </c>
      <c r="D1221" s="38">
        <v>106653</v>
      </c>
      <c r="E1221" s="39" t="s">
        <v>398</v>
      </c>
      <c r="F1221" s="38">
        <v>8263000050</v>
      </c>
      <c r="G1221" s="40" t="s">
        <v>968</v>
      </c>
      <c r="H1221" s="2">
        <v>1075250</v>
      </c>
      <c r="I1221" s="2">
        <v>951.6</v>
      </c>
      <c r="J1221" s="2">
        <v>193545</v>
      </c>
      <c r="K1221" s="3">
        <f t="shared" si="21"/>
        <v>1269746.6000000001</v>
      </c>
      <c r="L1221" s="41">
        <v>44204.729166666664</v>
      </c>
      <c r="M1221" s="39">
        <v>6870343470</v>
      </c>
      <c r="N1221" s="39" t="s">
        <v>52</v>
      </c>
      <c r="O1221" s="40">
        <v>103187782217</v>
      </c>
      <c r="P1221" s="41">
        <v>44275</v>
      </c>
      <c r="Q1221" s="39" t="s">
        <v>54</v>
      </c>
      <c r="R1221" s="68"/>
    </row>
    <row r="1222" spans="1:18" s="70" customFormat="1" ht="12.75" customHeight="1" x14ac:dyDescent="0.2">
      <c r="A1222" s="38" t="s">
        <v>17488</v>
      </c>
      <c r="B1222" s="39" t="s">
        <v>17489</v>
      </c>
      <c r="C1222" s="39" t="s">
        <v>17490</v>
      </c>
      <c r="D1222" s="38">
        <v>919962</v>
      </c>
      <c r="E1222" s="39" t="s">
        <v>6950</v>
      </c>
      <c r="F1222" s="38">
        <v>8263000121</v>
      </c>
      <c r="G1222" s="40" t="s">
        <v>17491</v>
      </c>
      <c r="H1222" s="3">
        <v>1074766.1200000001</v>
      </c>
      <c r="I1222" s="3"/>
      <c r="J1222" s="2">
        <v>193457.88</v>
      </c>
      <c r="K1222" s="3">
        <f t="shared" ref="K1222:K1285" si="22">SUM(H1222:J1222)</f>
        <v>1268224</v>
      </c>
      <c r="L1222" s="41">
        <v>44918.729166666664</v>
      </c>
      <c r="M1222" s="39">
        <v>6870369481</v>
      </c>
      <c r="N1222" s="39" t="s">
        <v>3282</v>
      </c>
      <c r="O1222" s="40">
        <v>302272496719</v>
      </c>
      <c r="P1222" s="41">
        <v>44985</v>
      </c>
      <c r="Q1222" s="42" t="s">
        <v>2417</v>
      </c>
      <c r="R1222" s="68"/>
    </row>
    <row r="1223" spans="1:18" s="70" customFormat="1" ht="12.75" customHeight="1" x14ac:dyDescent="0.2">
      <c r="A1223" s="38" t="s">
        <v>6626</v>
      </c>
      <c r="B1223" s="42" t="s">
        <v>6627</v>
      </c>
      <c r="C1223" s="42" t="s">
        <v>6628</v>
      </c>
      <c r="D1223" s="58">
        <v>405267</v>
      </c>
      <c r="E1223" s="39" t="s">
        <v>1224</v>
      </c>
      <c r="F1223" s="38">
        <v>8263000140</v>
      </c>
      <c r="G1223" s="40" t="s">
        <v>6629</v>
      </c>
      <c r="H1223" s="3">
        <v>1073923.68</v>
      </c>
      <c r="I1223" s="3"/>
      <c r="J1223" s="3">
        <v>193306.32</v>
      </c>
      <c r="K1223" s="3">
        <f t="shared" si="22"/>
        <v>1267230</v>
      </c>
      <c r="L1223" s="41">
        <v>44444.729166666664</v>
      </c>
      <c r="M1223" s="39">
        <v>6870237888</v>
      </c>
      <c r="N1223" s="42" t="s">
        <v>315</v>
      </c>
      <c r="O1223" s="42" t="s">
        <v>6630</v>
      </c>
      <c r="P1223" s="60">
        <v>44439</v>
      </c>
      <c r="Q1223" s="42" t="s">
        <v>243</v>
      </c>
      <c r="R1223" s="68"/>
    </row>
    <row r="1224" spans="1:18" s="70" customFormat="1" ht="12.75" customHeight="1" x14ac:dyDescent="0.2">
      <c r="A1224" s="38" t="s">
        <v>12551</v>
      </c>
      <c r="B1224" s="39" t="s">
        <v>12552</v>
      </c>
      <c r="C1224" s="39" t="s">
        <v>12553</v>
      </c>
      <c r="D1224" s="38">
        <v>919962</v>
      </c>
      <c r="E1224" s="39" t="s">
        <v>6950</v>
      </c>
      <c r="F1224" s="38">
        <v>8268006323</v>
      </c>
      <c r="G1224" s="40" t="s">
        <v>12554</v>
      </c>
      <c r="H1224" s="3">
        <v>1070311.8400000001</v>
      </c>
      <c r="I1224" s="3"/>
      <c r="J1224" s="2">
        <v>192656.16</v>
      </c>
      <c r="K1224" s="3">
        <f t="shared" si="22"/>
        <v>1262968</v>
      </c>
      <c r="L1224" s="41">
        <v>44650.729166666664</v>
      </c>
      <c r="M1224" s="39">
        <v>43840705</v>
      </c>
      <c r="N1224" s="39" t="s">
        <v>3282</v>
      </c>
      <c r="O1224" s="40">
        <v>204294535720</v>
      </c>
      <c r="P1224" s="41">
        <v>44682</v>
      </c>
      <c r="Q1224" s="42" t="s">
        <v>2417</v>
      </c>
      <c r="R1224" s="68"/>
    </row>
    <row r="1225" spans="1:18" s="70" customFormat="1" ht="12.75" customHeight="1" x14ac:dyDescent="0.2">
      <c r="A1225" s="38" t="s">
        <v>7093</v>
      </c>
      <c r="B1225" s="42" t="s">
        <v>7094</v>
      </c>
      <c r="C1225" s="42" t="s">
        <v>7095</v>
      </c>
      <c r="D1225" s="38">
        <v>806768</v>
      </c>
      <c r="E1225" s="42" t="s">
        <v>4947</v>
      </c>
      <c r="F1225" s="38">
        <v>8268006548</v>
      </c>
      <c r="G1225" s="40" t="s">
        <v>7096</v>
      </c>
      <c r="H1225" s="3">
        <v>1068750</v>
      </c>
      <c r="I1225" s="3"/>
      <c r="J1225" s="3">
        <v>192375</v>
      </c>
      <c r="K1225" s="3">
        <f t="shared" si="22"/>
        <v>1261125</v>
      </c>
      <c r="L1225" s="41">
        <v>44470.729166666664</v>
      </c>
      <c r="M1225" s="39">
        <v>44125640</v>
      </c>
      <c r="N1225" s="42" t="s">
        <v>315</v>
      </c>
      <c r="O1225" s="42" t="s">
        <v>7097</v>
      </c>
      <c r="P1225" s="60">
        <v>44490</v>
      </c>
      <c r="Q1225" s="42" t="s">
        <v>243</v>
      </c>
      <c r="R1225" s="68"/>
    </row>
    <row r="1226" spans="1:18" s="70" customFormat="1" ht="12.75" customHeight="1" x14ac:dyDescent="0.2">
      <c r="A1226" s="38" t="s">
        <v>16718</v>
      </c>
      <c r="B1226" s="39" t="s">
        <v>16719</v>
      </c>
      <c r="C1226" s="39" t="s">
        <v>16720</v>
      </c>
      <c r="D1226" s="38">
        <v>919962</v>
      </c>
      <c r="E1226" s="39" t="s">
        <v>6950</v>
      </c>
      <c r="F1226" s="38">
        <v>8268006324</v>
      </c>
      <c r="G1226" s="40" t="s">
        <v>16721</v>
      </c>
      <c r="H1226" s="3">
        <v>1067816.05</v>
      </c>
      <c r="I1226" s="3"/>
      <c r="J1226" s="2">
        <v>192206.95</v>
      </c>
      <c r="K1226" s="3">
        <f t="shared" si="22"/>
        <v>1260023</v>
      </c>
      <c r="L1226" s="41">
        <v>44907.729166666664</v>
      </c>
      <c r="M1226" s="39">
        <v>44364298</v>
      </c>
      <c r="N1226" s="39" t="s">
        <v>3282</v>
      </c>
      <c r="O1226" s="40">
        <v>301166515714</v>
      </c>
      <c r="P1226" s="41">
        <v>44943</v>
      </c>
      <c r="Q1226" s="42" t="s">
        <v>2417</v>
      </c>
      <c r="R1226" s="68"/>
    </row>
    <row r="1227" spans="1:18" s="70" customFormat="1" ht="12.75" customHeight="1" x14ac:dyDescent="0.2">
      <c r="A1227" s="38" t="s">
        <v>12404</v>
      </c>
      <c r="B1227" s="42" t="s">
        <v>12405</v>
      </c>
      <c r="C1227" s="42" t="s">
        <v>12406</v>
      </c>
      <c r="D1227" s="38">
        <v>138349</v>
      </c>
      <c r="E1227" s="42" t="s">
        <v>12407</v>
      </c>
      <c r="F1227" s="38">
        <v>8263000146</v>
      </c>
      <c r="G1227" s="40" t="s">
        <v>12408</v>
      </c>
      <c r="H1227" s="3">
        <v>1065000</v>
      </c>
      <c r="I1227" s="3"/>
      <c r="J1227" s="3">
        <v>191700</v>
      </c>
      <c r="K1227" s="3">
        <f t="shared" si="22"/>
        <v>1256700</v>
      </c>
      <c r="L1227" s="41">
        <v>44631.729166666664</v>
      </c>
      <c r="M1227" s="39">
        <v>6870010382</v>
      </c>
      <c r="N1227" s="42" t="s">
        <v>315</v>
      </c>
      <c r="O1227" s="42" t="s">
        <v>12409</v>
      </c>
      <c r="P1227" s="60">
        <v>44669</v>
      </c>
      <c r="Q1227" s="42" t="s">
        <v>243</v>
      </c>
      <c r="R1227" s="68"/>
    </row>
    <row r="1228" spans="1:18" s="70" customFormat="1" ht="12.75" customHeight="1" x14ac:dyDescent="0.2">
      <c r="A1228" s="38" t="s">
        <v>4324</v>
      </c>
      <c r="B1228" s="39" t="s">
        <v>4325</v>
      </c>
      <c r="C1228" s="39" t="s">
        <v>4326</v>
      </c>
      <c r="D1228" s="38">
        <v>401972</v>
      </c>
      <c r="E1228" s="39" t="s">
        <v>842</v>
      </c>
      <c r="F1228" s="38">
        <v>8263000049</v>
      </c>
      <c r="G1228" s="40" t="s">
        <v>4327</v>
      </c>
      <c r="H1228" s="2">
        <v>1064500</v>
      </c>
      <c r="I1228" s="2">
        <v>1256.0000000000002</v>
      </c>
      <c r="J1228" s="2">
        <v>191610</v>
      </c>
      <c r="K1228" s="3">
        <f t="shared" si="22"/>
        <v>1257366</v>
      </c>
      <c r="L1228" s="41">
        <v>44368.729166666664</v>
      </c>
      <c r="M1228" s="39">
        <v>6870145792</v>
      </c>
      <c r="N1228" s="39" t="s">
        <v>52</v>
      </c>
      <c r="O1228" s="40" t="s">
        <v>4261</v>
      </c>
      <c r="P1228" s="41">
        <v>44413</v>
      </c>
      <c r="Q1228" s="39" t="s">
        <v>54</v>
      </c>
      <c r="R1228" s="68"/>
    </row>
    <row r="1229" spans="1:18" s="70" customFormat="1" ht="12.75" customHeight="1" x14ac:dyDescent="0.2">
      <c r="A1229" s="38" t="s">
        <v>19134</v>
      </c>
      <c r="B1229" s="39" t="s">
        <v>19135</v>
      </c>
      <c r="C1229" s="39" t="s">
        <v>19136</v>
      </c>
      <c r="D1229" s="38">
        <v>140666</v>
      </c>
      <c r="E1229" s="39" t="s">
        <v>18641</v>
      </c>
      <c r="F1229" s="38">
        <v>8268010751</v>
      </c>
      <c r="G1229" s="40" t="s">
        <v>19137</v>
      </c>
      <c r="H1229" s="2">
        <v>1064281.0508474575</v>
      </c>
      <c r="I1229" s="2"/>
      <c r="J1229" s="2">
        <v>191570.58915254235</v>
      </c>
      <c r="K1229" s="3">
        <f t="shared" si="22"/>
        <v>1255851.6399999999</v>
      </c>
      <c r="L1229" s="41">
        <v>45028.729166666664</v>
      </c>
      <c r="M1229" s="39">
        <v>160418802</v>
      </c>
      <c r="N1229" s="39" t="s">
        <v>3282</v>
      </c>
      <c r="O1229" s="40" t="s">
        <v>19138</v>
      </c>
      <c r="P1229" s="41">
        <v>45095</v>
      </c>
      <c r="Q1229" s="42" t="s">
        <v>2417</v>
      </c>
      <c r="R1229" s="68"/>
    </row>
    <row r="1230" spans="1:18" s="70" customFormat="1" ht="12.75" customHeight="1" x14ac:dyDescent="0.2">
      <c r="A1230" s="38" t="s">
        <v>5477</v>
      </c>
      <c r="B1230" s="39" t="s">
        <v>5478</v>
      </c>
      <c r="C1230" s="39" t="s">
        <v>5479</v>
      </c>
      <c r="D1230" s="38">
        <v>401972</v>
      </c>
      <c r="E1230" s="39" t="s">
        <v>842</v>
      </c>
      <c r="F1230" s="38">
        <v>8263000049</v>
      </c>
      <c r="G1230" s="40" t="s">
        <v>5480</v>
      </c>
      <c r="H1230" s="2">
        <v>1061400</v>
      </c>
      <c r="I1230" s="2">
        <v>0</v>
      </c>
      <c r="J1230" s="2">
        <v>191052</v>
      </c>
      <c r="K1230" s="3">
        <f t="shared" si="22"/>
        <v>1252452</v>
      </c>
      <c r="L1230" s="41">
        <v>44382.729166666664</v>
      </c>
      <c r="M1230" s="39">
        <v>6870190916</v>
      </c>
      <c r="N1230" s="39" t="s">
        <v>52</v>
      </c>
      <c r="O1230" s="40" t="s">
        <v>5481</v>
      </c>
      <c r="P1230" s="41">
        <v>44448</v>
      </c>
      <c r="Q1230" s="39" t="s">
        <v>54</v>
      </c>
      <c r="R1230" s="68"/>
    </row>
    <row r="1231" spans="1:18" s="70" customFormat="1" ht="12.75" customHeight="1" x14ac:dyDescent="0.2">
      <c r="A1231" s="38" t="s">
        <v>5482</v>
      </c>
      <c r="B1231" s="39" t="s">
        <v>5483</v>
      </c>
      <c r="C1231" s="39" t="s">
        <v>5484</v>
      </c>
      <c r="D1231" s="38">
        <v>401972</v>
      </c>
      <c r="E1231" s="39" t="s">
        <v>842</v>
      </c>
      <c r="F1231" s="38">
        <v>8263000049</v>
      </c>
      <c r="G1231" s="40" t="s">
        <v>5485</v>
      </c>
      <c r="H1231" s="2">
        <v>1060480</v>
      </c>
      <c r="I1231" s="2">
        <v>0</v>
      </c>
      <c r="J1231" s="2">
        <v>190886.39999999999</v>
      </c>
      <c r="K1231" s="3">
        <f t="shared" si="22"/>
        <v>1251366.3999999999</v>
      </c>
      <c r="L1231" s="41">
        <v>44401.729166666664</v>
      </c>
      <c r="M1231" s="39">
        <v>6870187887</v>
      </c>
      <c r="N1231" s="39" t="s">
        <v>52</v>
      </c>
      <c r="O1231" s="40" t="s">
        <v>5447</v>
      </c>
      <c r="P1231" s="41">
        <v>44442</v>
      </c>
      <c r="Q1231" s="39" t="s">
        <v>54</v>
      </c>
      <c r="R1231" s="68"/>
    </row>
    <row r="1232" spans="1:18" s="70" customFormat="1" ht="12.75" customHeight="1" x14ac:dyDescent="0.2">
      <c r="A1232" s="38" t="s">
        <v>10792</v>
      </c>
      <c r="B1232" s="42" t="s">
        <v>10793</v>
      </c>
      <c r="C1232" s="42" t="s">
        <v>10794</v>
      </c>
      <c r="D1232" s="38">
        <v>501497</v>
      </c>
      <c r="E1232" s="42" t="s">
        <v>7579</v>
      </c>
      <c r="F1232" s="38">
        <v>8263000089</v>
      </c>
      <c r="G1232" s="40" t="s">
        <v>10795</v>
      </c>
      <c r="H1232" s="3">
        <v>1060000</v>
      </c>
      <c r="I1232" s="3"/>
      <c r="J1232" s="3">
        <v>190800</v>
      </c>
      <c r="K1232" s="3">
        <f t="shared" si="22"/>
        <v>1250800</v>
      </c>
      <c r="L1232" s="41">
        <v>44539.729166666664</v>
      </c>
      <c r="M1232" s="39">
        <v>6870380983</v>
      </c>
      <c r="N1232" s="42" t="s">
        <v>315</v>
      </c>
      <c r="O1232" s="42" t="s">
        <v>10796</v>
      </c>
      <c r="P1232" s="60">
        <v>44607</v>
      </c>
      <c r="Q1232" s="42" t="s">
        <v>243</v>
      </c>
      <c r="R1232" s="68"/>
    </row>
    <row r="1233" spans="1:18" s="70" customFormat="1" ht="12.75" customHeight="1" x14ac:dyDescent="0.2">
      <c r="A1233" s="38" t="s">
        <v>10169</v>
      </c>
      <c r="B1233" s="39" t="s">
        <v>10170</v>
      </c>
      <c r="C1233" s="39" t="s">
        <v>10171</v>
      </c>
      <c r="D1233" s="38">
        <v>919962</v>
      </c>
      <c r="E1233" s="39" t="s">
        <v>6950</v>
      </c>
      <c r="F1233" s="38">
        <v>8263000121</v>
      </c>
      <c r="G1233" s="40" t="s">
        <v>10172</v>
      </c>
      <c r="H1233" s="3">
        <v>1059189.8</v>
      </c>
      <c r="I1233" s="3"/>
      <c r="J1233" s="2">
        <v>190654.2</v>
      </c>
      <c r="K1233" s="3">
        <f t="shared" si="22"/>
        <v>1249844</v>
      </c>
      <c r="L1233" s="41">
        <v>44572.729166666664</v>
      </c>
      <c r="M1233" s="39">
        <v>6870365525</v>
      </c>
      <c r="N1233" s="39" t="s">
        <v>3282</v>
      </c>
      <c r="O1233" s="40">
        <v>202162018008</v>
      </c>
      <c r="P1233" s="41">
        <v>44609</v>
      </c>
      <c r="Q1233" s="42" t="s">
        <v>2417</v>
      </c>
      <c r="R1233" s="68"/>
    </row>
    <row r="1234" spans="1:18" s="70" customFormat="1" ht="12.75" customHeight="1" x14ac:dyDescent="0.2">
      <c r="A1234" s="38" t="s">
        <v>19598</v>
      </c>
      <c r="B1234" s="39" t="s">
        <v>19599</v>
      </c>
      <c r="C1234" s="39" t="s">
        <v>19600</v>
      </c>
      <c r="D1234" s="38">
        <v>408729</v>
      </c>
      <c r="E1234" s="39" t="s">
        <v>19596</v>
      </c>
      <c r="F1234" s="38">
        <v>8263000296</v>
      </c>
      <c r="G1234" s="40" t="s">
        <v>19601</v>
      </c>
      <c r="H1234" s="2">
        <v>1055054</v>
      </c>
      <c r="I1234" s="2"/>
      <c r="J1234" s="2">
        <v>189909.72</v>
      </c>
      <c r="K1234" s="3">
        <f t="shared" si="22"/>
        <v>1244963.72</v>
      </c>
      <c r="L1234" s="41">
        <v>45052.729166666664</v>
      </c>
      <c r="M1234" s="39">
        <v>1246481629</v>
      </c>
      <c r="N1234" s="39" t="s">
        <v>3282</v>
      </c>
      <c r="O1234" s="40"/>
      <c r="P1234" s="41"/>
      <c r="Q1234" s="42" t="s">
        <v>2417</v>
      </c>
      <c r="R1234" s="68"/>
    </row>
    <row r="1235" spans="1:18" s="70" customFormat="1" ht="12.75" customHeight="1" x14ac:dyDescent="0.2">
      <c r="A1235" s="38" t="s">
        <v>14496</v>
      </c>
      <c r="B1235" s="39" t="s">
        <v>14497</v>
      </c>
      <c r="C1235" s="39" t="s">
        <v>14498</v>
      </c>
      <c r="D1235" s="38">
        <v>106013</v>
      </c>
      <c r="E1235" s="39" t="s">
        <v>14499</v>
      </c>
      <c r="F1235" s="38">
        <v>8263000234</v>
      </c>
      <c r="G1235" s="40" t="s">
        <v>14500</v>
      </c>
      <c r="H1235" s="2">
        <v>1055000</v>
      </c>
      <c r="I1235" s="2"/>
      <c r="J1235" s="2">
        <v>189900</v>
      </c>
      <c r="K1235" s="3">
        <f t="shared" si="22"/>
        <v>1244900</v>
      </c>
      <c r="L1235" s="41">
        <v>44748.729166666664</v>
      </c>
      <c r="M1235" s="39">
        <v>6870130086</v>
      </c>
      <c r="N1235" s="39" t="s">
        <v>3282</v>
      </c>
      <c r="O1235" s="40" t="s">
        <v>14501</v>
      </c>
      <c r="P1235" s="41">
        <v>44782</v>
      </c>
      <c r="Q1235" s="42" t="s">
        <v>2417</v>
      </c>
      <c r="R1235" s="68"/>
    </row>
    <row r="1236" spans="1:18" s="70" customFormat="1" ht="12.75" customHeight="1" x14ac:dyDescent="0.2">
      <c r="A1236" s="38" t="s">
        <v>10233</v>
      </c>
      <c r="B1236" s="39" t="s">
        <v>10234</v>
      </c>
      <c r="C1236" s="39" t="s">
        <v>10235</v>
      </c>
      <c r="D1236" s="38">
        <v>919962</v>
      </c>
      <c r="E1236" s="39" t="s">
        <v>6950</v>
      </c>
      <c r="F1236" s="38">
        <v>8263000121</v>
      </c>
      <c r="G1236" s="40" t="s">
        <v>10236</v>
      </c>
      <c r="H1236" s="3">
        <v>1054679.6000000001</v>
      </c>
      <c r="I1236" s="3"/>
      <c r="J1236" s="2">
        <v>189842.4</v>
      </c>
      <c r="K1236" s="3">
        <f t="shared" si="22"/>
        <v>1244522</v>
      </c>
      <c r="L1236" s="41">
        <v>44551.729166666664</v>
      </c>
      <c r="M1236" s="39">
        <v>6870366499</v>
      </c>
      <c r="N1236" s="39" t="s">
        <v>3282</v>
      </c>
      <c r="O1236" s="40">
        <v>202022107040</v>
      </c>
      <c r="P1236" s="41">
        <v>44595</v>
      </c>
      <c r="Q1236" s="42" t="s">
        <v>2417</v>
      </c>
      <c r="R1236" s="68"/>
    </row>
    <row r="1237" spans="1:18" s="70" customFormat="1" ht="12.75" customHeight="1" x14ac:dyDescent="0.2">
      <c r="A1237" s="38" t="s">
        <v>5486</v>
      </c>
      <c r="B1237" s="39" t="s">
        <v>5487</v>
      </c>
      <c r="C1237" s="39" t="s">
        <v>5488</v>
      </c>
      <c r="D1237" s="38">
        <v>401972</v>
      </c>
      <c r="E1237" s="39" t="s">
        <v>842</v>
      </c>
      <c r="F1237" s="38">
        <v>8263000049</v>
      </c>
      <c r="G1237" s="40" t="s">
        <v>5489</v>
      </c>
      <c r="H1237" s="2">
        <v>1054350</v>
      </c>
      <c r="I1237" s="2">
        <v>0</v>
      </c>
      <c r="J1237" s="2">
        <v>189783</v>
      </c>
      <c r="K1237" s="3">
        <f t="shared" si="22"/>
        <v>1244133</v>
      </c>
      <c r="L1237" s="41">
        <v>44408.729166666664</v>
      </c>
      <c r="M1237" s="39">
        <v>6870187947</v>
      </c>
      <c r="N1237" s="39" t="s">
        <v>52</v>
      </c>
      <c r="O1237" s="40" t="s">
        <v>5442</v>
      </c>
      <c r="P1237" s="41">
        <v>44444</v>
      </c>
      <c r="Q1237" s="39" t="s">
        <v>54</v>
      </c>
      <c r="R1237" s="68"/>
    </row>
    <row r="1238" spans="1:18" s="70" customFormat="1" ht="12.75" customHeight="1" x14ac:dyDescent="0.2">
      <c r="A1238" s="38" t="s">
        <v>8557</v>
      </c>
      <c r="B1238" s="42" t="s">
        <v>8558</v>
      </c>
      <c r="C1238" s="42" t="s">
        <v>8559</v>
      </c>
      <c r="D1238" s="58">
        <v>405267</v>
      </c>
      <c r="E1238" s="39" t="s">
        <v>1224</v>
      </c>
      <c r="F1238" s="38">
        <v>8263000147</v>
      </c>
      <c r="G1238" s="40" t="s">
        <v>8560</v>
      </c>
      <c r="H1238" s="3">
        <v>1046784.79</v>
      </c>
      <c r="I1238" s="3"/>
      <c r="J1238" s="3">
        <v>188421.21</v>
      </c>
      <c r="K1238" s="3">
        <f t="shared" si="22"/>
        <v>1235206</v>
      </c>
      <c r="L1238" s="41">
        <v>44483.729166666664</v>
      </c>
      <c r="M1238" s="39">
        <v>6870288040</v>
      </c>
      <c r="N1238" s="42" t="s">
        <v>315</v>
      </c>
      <c r="O1238" s="42" t="s">
        <v>7431</v>
      </c>
      <c r="P1238" s="60">
        <v>44463</v>
      </c>
      <c r="Q1238" s="42" t="s">
        <v>243</v>
      </c>
      <c r="R1238" s="68"/>
    </row>
    <row r="1239" spans="1:18" s="70" customFormat="1" ht="12.75" customHeight="1" x14ac:dyDescent="0.2">
      <c r="A1239" s="38" t="s">
        <v>13479</v>
      </c>
      <c r="B1239" s="39" t="s">
        <v>13480</v>
      </c>
      <c r="C1239" s="39" t="s">
        <v>13481</v>
      </c>
      <c r="D1239" s="38">
        <v>919962</v>
      </c>
      <c r="E1239" s="39" t="s">
        <v>6950</v>
      </c>
      <c r="F1239" s="38">
        <v>8263000121</v>
      </c>
      <c r="G1239" s="40" t="s">
        <v>13482</v>
      </c>
      <c r="H1239" s="3">
        <v>1046500</v>
      </c>
      <c r="I1239" s="3"/>
      <c r="J1239" s="2">
        <v>188370</v>
      </c>
      <c r="K1239" s="3">
        <f t="shared" si="22"/>
        <v>1234870</v>
      </c>
      <c r="L1239" s="41">
        <v>44642.729166666664</v>
      </c>
      <c r="M1239" s="39">
        <v>6870062274</v>
      </c>
      <c r="N1239" s="39" t="s">
        <v>3282</v>
      </c>
      <c r="O1239" s="40">
        <v>205304567679</v>
      </c>
      <c r="P1239" s="41">
        <v>44712</v>
      </c>
      <c r="Q1239" s="42" t="s">
        <v>2417</v>
      </c>
      <c r="R1239" s="68"/>
    </row>
    <row r="1240" spans="1:18" s="70" customFormat="1" ht="12.75" customHeight="1" x14ac:dyDescent="0.2">
      <c r="A1240" s="38" t="s">
        <v>10866</v>
      </c>
      <c r="B1240" s="39" t="s">
        <v>10867</v>
      </c>
      <c r="C1240" s="39" t="s">
        <v>10868</v>
      </c>
      <c r="D1240" s="38">
        <v>821552</v>
      </c>
      <c r="E1240" s="39" t="s">
        <v>7072</v>
      </c>
      <c r="F1240" s="38">
        <v>8268007271</v>
      </c>
      <c r="G1240" s="40" t="s">
        <v>10869</v>
      </c>
      <c r="H1240" s="2">
        <v>1041200</v>
      </c>
      <c r="I1240" s="2"/>
      <c r="J1240" s="2">
        <v>187416</v>
      </c>
      <c r="K1240" s="3">
        <f t="shared" si="22"/>
        <v>1228616</v>
      </c>
      <c r="L1240" s="41">
        <v>44537.729166666664</v>
      </c>
      <c r="M1240" s="39">
        <v>44355666</v>
      </c>
      <c r="N1240" s="39" t="s">
        <v>52</v>
      </c>
      <c r="O1240" s="40" t="s">
        <v>10865</v>
      </c>
      <c r="P1240" s="41">
        <v>44609</v>
      </c>
      <c r="Q1240" s="39" t="s">
        <v>54</v>
      </c>
      <c r="R1240" s="68"/>
    </row>
    <row r="1241" spans="1:18" s="70" customFormat="1" ht="12.75" customHeight="1" x14ac:dyDescent="0.2">
      <c r="A1241" s="38" t="s">
        <v>4312</v>
      </c>
      <c r="B1241" s="39" t="s">
        <v>4313</v>
      </c>
      <c r="C1241" s="39" t="s">
        <v>4314</v>
      </c>
      <c r="D1241" s="38">
        <v>401972</v>
      </c>
      <c r="E1241" s="39" t="s">
        <v>842</v>
      </c>
      <c r="F1241" s="38">
        <v>8263000049</v>
      </c>
      <c r="G1241" s="40" t="s">
        <v>4315</v>
      </c>
      <c r="H1241" s="2">
        <v>1040050</v>
      </c>
      <c r="I1241" s="2">
        <v>1226.999</v>
      </c>
      <c r="J1241" s="2">
        <v>187209</v>
      </c>
      <c r="K1241" s="3">
        <f t="shared" si="22"/>
        <v>1228485.9989999998</v>
      </c>
      <c r="L1241" s="41">
        <v>44368.729166666664</v>
      </c>
      <c r="M1241" s="39">
        <v>6870145695</v>
      </c>
      <c r="N1241" s="39" t="s">
        <v>52</v>
      </c>
      <c r="O1241" s="40" t="s">
        <v>4266</v>
      </c>
      <c r="P1241" s="41">
        <v>44413</v>
      </c>
      <c r="Q1241" s="39" t="s">
        <v>54</v>
      </c>
      <c r="R1241" s="68"/>
    </row>
    <row r="1242" spans="1:18" s="70" customFormat="1" ht="12.75" customHeight="1" x14ac:dyDescent="0.2">
      <c r="A1242" s="38">
        <v>316</v>
      </c>
      <c r="B1242" s="39" t="s">
        <v>20543</v>
      </c>
      <c r="C1242" s="39" t="s">
        <v>20544</v>
      </c>
      <c r="D1242" s="38">
        <v>812419</v>
      </c>
      <c r="E1242" s="39" t="s">
        <v>1956</v>
      </c>
      <c r="F1242" s="38">
        <v>8268012667</v>
      </c>
      <c r="G1242" s="40" t="s">
        <v>20545</v>
      </c>
      <c r="H1242" s="2">
        <v>1037996.6101694916</v>
      </c>
      <c r="I1242" s="2"/>
      <c r="J1242" s="2">
        <v>186839.38983050847</v>
      </c>
      <c r="K1242" s="3">
        <f t="shared" si="22"/>
        <v>1224836</v>
      </c>
      <c r="L1242" s="41">
        <v>45146.729166666664</v>
      </c>
      <c r="M1242" s="39">
        <v>160695641</v>
      </c>
      <c r="N1242" s="39" t="s">
        <v>8899</v>
      </c>
      <c r="O1242" s="40" t="s">
        <v>20546</v>
      </c>
      <c r="P1242" s="41">
        <v>45205</v>
      </c>
      <c r="Q1242" s="42" t="s">
        <v>8901</v>
      </c>
      <c r="R1242" s="68"/>
    </row>
    <row r="1243" spans="1:18" s="70" customFormat="1" ht="12.75" customHeight="1" x14ac:dyDescent="0.2">
      <c r="A1243" s="38" t="s">
        <v>9296</v>
      </c>
      <c r="B1243" s="39" t="s">
        <v>9297</v>
      </c>
      <c r="C1243" s="39" t="s">
        <v>9298</v>
      </c>
      <c r="D1243" s="38">
        <v>821552</v>
      </c>
      <c r="E1243" s="39" t="s">
        <v>7072</v>
      </c>
      <c r="F1243" s="38">
        <v>8268007271</v>
      </c>
      <c r="G1243" s="40" t="s">
        <v>9299</v>
      </c>
      <c r="H1243" s="2">
        <v>1037000</v>
      </c>
      <c r="I1243" s="2"/>
      <c r="J1243" s="2">
        <v>186660</v>
      </c>
      <c r="K1243" s="3">
        <f t="shared" si="22"/>
        <v>1223660</v>
      </c>
      <c r="L1243" s="41">
        <v>44481.729166666664</v>
      </c>
      <c r="M1243" s="39">
        <v>44256506</v>
      </c>
      <c r="N1243" s="39" t="s">
        <v>52</v>
      </c>
      <c r="O1243" s="40" t="s">
        <v>9300</v>
      </c>
      <c r="P1243" s="41">
        <v>44559</v>
      </c>
      <c r="Q1243" s="39" t="s">
        <v>54</v>
      </c>
      <c r="R1243" s="68"/>
    </row>
    <row r="1244" spans="1:18" s="70" customFormat="1" ht="12.75" customHeight="1" x14ac:dyDescent="0.2">
      <c r="A1244" s="38" t="s">
        <v>180</v>
      </c>
      <c r="B1244" s="39" t="s">
        <v>181</v>
      </c>
      <c r="C1244" s="39" t="s">
        <v>182</v>
      </c>
      <c r="D1244" s="38">
        <v>135997</v>
      </c>
      <c r="E1244" s="39" t="s">
        <v>183</v>
      </c>
      <c r="F1244" s="38">
        <v>8266009769</v>
      </c>
      <c r="G1244" s="40" t="s">
        <v>184</v>
      </c>
      <c r="H1244" s="2">
        <v>1036539.8305084746</v>
      </c>
      <c r="I1244" s="2"/>
      <c r="J1244" s="2">
        <v>186577.16949152542</v>
      </c>
      <c r="K1244" s="3">
        <f t="shared" si="22"/>
        <v>1223117</v>
      </c>
      <c r="L1244" s="41">
        <v>44155.729166666664</v>
      </c>
      <c r="M1244" s="39">
        <v>6870209450</v>
      </c>
      <c r="N1244" s="39" t="s">
        <v>52</v>
      </c>
      <c r="O1244" s="40" t="s">
        <v>185</v>
      </c>
      <c r="P1244" s="41">
        <v>44189</v>
      </c>
      <c r="Q1244" s="39" t="s">
        <v>54</v>
      </c>
      <c r="R1244" s="68"/>
    </row>
    <row r="1245" spans="1:18" s="70" customFormat="1" ht="12.75" customHeight="1" x14ac:dyDescent="0.2">
      <c r="A1245" s="38" t="s">
        <v>3535</v>
      </c>
      <c r="B1245" s="39" t="s">
        <v>3536</v>
      </c>
      <c r="C1245" s="39" t="s">
        <v>3537</v>
      </c>
      <c r="D1245" s="38">
        <v>821012</v>
      </c>
      <c r="E1245" s="39" t="s">
        <v>3527</v>
      </c>
      <c r="F1245" s="38">
        <v>8263000088</v>
      </c>
      <c r="G1245" s="40" t="s">
        <v>3538</v>
      </c>
      <c r="H1245" s="2">
        <v>1034650</v>
      </c>
      <c r="I1245" s="2">
        <v>1220.8900000000001</v>
      </c>
      <c r="J1245" s="2">
        <v>186237</v>
      </c>
      <c r="K1245" s="3">
        <f t="shared" si="22"/>
        <v>1222107.8900000001</v>
      </c>
      <c r="L1245" s="41">
        <v>44343.729166666664</v>
      </c>
      <c r="M1245" s="39">
        <v>6870128538</v>
      </c>
      <c r="N1245" s="39" t="s">
        <v>52</v>
      </c>
      <c r="O1245" s="40" t="s">
        <v>3529</v>
      </c>
      <c r="P1245" s="41">
        <v>44406</v>
      </c>
      <c r="Q1245" s="39" t="s">
        <v>54</v>
      </c>
      <c r="R1245" s="68"/>
    </row>
    <row r="1246" spans="1:18" s="70" customFormat="1" ht="12.75" customHeight="1" x14ac:dyDescent="0.2">
      <c r="A1246" s="38" t="s">
        <v>20181</v>
      </c>
      <c r="B1246" s="39" t="s">
        <v>20182</v>
      </c>
      <c r="C1246" s="39" t="s">
        <v>20183</v>
      </c>
      <c r="D1246" s="38">
        <v>408729</v>
      </c>
      <c r="E1246" s="39" t="s">
        <v>19596</v>
      </c>
      <c r="F1246" s="38">
        <v>8263000296</v>
      </c>
      <c r="G1246" s="40" t="s">
        <v>20184</v>
      </c>
      <c r="H1246" s="2">
        <v>1032900</v>
      </c>
      <c r="I1246" s="2"/>
      <c r="J1246" s="2">
        <v>185922</v>
      </c>
      <c r="K1246" s="3">
        <f t="shared" si="22"/>
        <v>1218822</v>
      </c>
      <c r="L1246" s="41">
        <v>44992.729166666664</v>
      </c>
      <c r="M1246" s="39">
        <v>1246488745</v>
      </c>
      <c r="N1246" s="39" t="s">
        <v>3282</v>
      </c>
      <c r="O1246" s="40" t="s">
        <v>20185</v>
      </c>
      <c r="P1246" s="41">
        <v>45169</v>
      </c>
      <c r="Q1246" s="42" t="s">
        <v>2417</v>
      </c>
      <c r="R1246" s="68"/>
    </row>
    <row r="1247" spans="1:18" s="70" customFormat="1" ht="12.75" customHeight="1" x14ac:dyDescent="0.2">
      <c r="A1247" s="38" t="s">
        <v>9541</v>
      </c>
      <c r="B1247" s="42" t="s">
        <v>9542</v>
      </c>
      <c r="C1247" s="42" t="s">
        <v>9543</v>
      </c>
      <c r="D1247" s="38">
        <v>300286</v>
      </c>
      <c r="E1247" s="42" t="s">
        <v>3944</v>
      </c>
      <c r="F1247" s="38">
        <v>8263000075</v>
      </c>
      <c r="G1247" s="40">
        <v>712729538</v>
      </c>
      <c r="H1247" s="3">
        <v>1032000</v>
      </c>
      <c r="I1247" s="3"/>
      <c r="J1247" s="3">
        <v>185760</v>
      </c>
      <c r="K1247" s="3">
        <f t="shared" si="22"/>
        <v>1217760</v>
      </c>
      <c r="L1247" s="41">
        <v>44499.729166666664</v>
      </c>
      <c r="M1247" s="39">
        <v>6870326024</v>
      </c>
      <c r="N1247" s="42" t="s">
        <v>315</v>
      </c>
      <c r="O1247" s="42"/>
      <c r="P1247" s="60"/>
      <c r="Q1247" s="42" t="s">
        <v>243</v>
      </c>
      <c r="R1247" s="68"/>
    </row>
    <row r="1248" spans="1:18" s="70" customFormat="1" ht="12.75" customHeight="1" x14ac:dyDescent="0.2">
      <c r="A1248" s="38" t="s">
        <v>15066</v>
      </c>
      <c r="B1248" s="39" t="s">
        <v>15067</v>
      </c>
      <c r="C1248" s="39" t="s">
        <v>15068</v>
      </c>
      <c r="D1248" s="38">
        <v>122418</v>
      </c>
      <c r="E1248" s="39" t="s">
        <v>15069</v>
      </c>
      <c r="F1248" s="38">
        <v>8263000204</v>
      </c>
      <c r="G1248" s="40" t="s">
        <v>15070</v>
      </c>
      <c r="H1248" s="2">
        <v>1029979.6610169492</v>
      </c>
      <c r="I1248" s="2"/>
      <c r="J1248" s="2">
        <v>185396.33898305084</v>
      </c>
      <c r="K1248" s="3">
        <f t="shared" si="22"/>
        <v>1215376</v>
      </c>
      <c r="L1248" s="41">
        <v>44764.729166666664</v>
      </c>
      <c r="M1248" s="39">
        <v>6870171187</v>
      </c>
      <c r="N1248" s="39" t="s">
        <v>3282</v>
      </c>
      <c r="O1248" s="40" t="s">
        <v>15071</v>
      </c>
      <c r="P1248" s="41">
        <v>44803</v>
      </c>
      <c r="Q1248" s="42" t="s">
        <v>2417</v>
      </c>
      <c r="R1248" s="68"/>
    </row>
    <row r="1249" spans="1:18" s="70" customFormat="1" ht="12.75" customHeight="1" x14ac:dyDescent="0.2">
      <c r="A1249" s="38" t="s">
        <v>12227</v>
      </c>
      <c r="B1249" s="39" t="s">
        <v>12228</v>
      </c>
      <c r="C1249" s="39" t="s">
        <v>12229</v>
      </c>
      <c r="D1249" s="38">
        <v>806768</v>
      </c>
      <c r="E1249" s="39" t="s">
        <v>4947</v>
      </c>
      <c r="F1249" s="38">
        <v>8268008361</v>
      </c>
      <c r="G1249" s="40" t="s">
        <v>12230</v>
      </c>
      <c r="H1249" s="2">
        <v>1028000</v>
      </c>
      <c r="I1249" s="2"/>
      <c r="J1249" s="2">
        <v>185040</v>
      </c>
      <c r="K1249" s="3">
        <f t="shared" si="22"/>
        <v>1213040</v>
      </c>
      <c r="L1249" s="41">
        <v>44634.729166666664</v>
      </c>
      <c r="M1249" s="39">
        <v>44465463</v>
      </c>
      <c r="N1249" s="39" t="s">
        <v>3282</v>
      </c>
      <c r="O1249" s="40" t="s">
        <v>12231</v>
      </c>
      <c r="P1249" s="41">
        <v>44656</v>
      </c>
      <c r="Q1249" s="42" t="s">
        <v>2417</v>
      </c>
      <c r="R1249" s="68"/>
    </row>
    <row r="1250" spans="1:18" s="70" customFormat="1" ht="12.75" customHeight="1" x14ac:dyDescent="0.2">
      <c r="A1250" s="38" t="s">
        <v>4719</v>
      </c>
      <c r="B1250" s="39" t="s">
        <v>4720</v>
      </c>
      <c r="C1250" s="39" t="s">
        <v>4721</v>
      </c>
      <c r="D1250" s="38">
        <v>821012</v>
      </c>
      <c r="E1250" s="39" t="s">
        <v>3527</v>
      </c>
      <c r="F1250" s="38">
        <v>8263000088</v>
      </c>
      <c r="G1250" s="40" t="s">
        <v>4722</v>
      </c>
      <c r="H1250" s="2">
        <v>1027948</v>
      </c>
      <c r="I1250" s="2">
        <v>92515.32</v>
      </c>
      <c r="J1250" s="2">
        <v>185030.63999999998</v>
      </c>
      <c r="K1250" s="3">
        <f t="shared" si="22"/>
        <v>1305493.96</v>
      </c>
      <c r="L1250" s="41">
        <v>44377.729166666664</v>
      </c>
      <c r="M1250" s="39">
        <v>6870153147</v>
      </c>
      <c r="N1250" s="39" t="s">
        <v>52</v>
      </c>
      <c r="O1250" s="40" t="s">
        <v>4723</v>
      </c>
      <c r="P1250" s="41">
        <v>44460</v>
      </c>
      <c r="Q1250" s="39" t="s">
        <v>54</v>
      </c>
      <c r="R1250" s="68"/>
    </row>
    <row r="1251" spans="1:18" s="70" customFormat="1" ht="12.75" customHeight="1" x14ac:dyDescent="0.2">
      <c r="A1251" s="38" t="s">
        <v>5395</v>
      </c>
      <c r="B1251" s="39" t="s">
        <v>5396</v>
      </c>
      <c r="C1251" s="39" t="s">
        <v>5397</v>
      </c>
      <c r="D1251" s="38">
        <v>407033</v>
      </c>
      <c r="E1251" s="39" t="s">
        <v>3259</v>
      </c>
      <c r="F1251" s="38">
        <v>8266011830</v>
      </c>
      <c r="G1251" s="40" t="s">
        <v>5398</v>
      </c>
      <c r="H1251" s="2">
        <v>1025000</v>
      </c>
      <c r="I1251" s="2"/>
      <c r="J1251" s="2">
        <v>184500</v>
      </c>
      <c r="K1251" s="3">
        <f t="shared" si="22"/>
        <v>1209500</v>
      </c>
      <c r="L1251" s="41">
        <v>44386.729166666664</v>
      </c>
      <c r="M1251" s="39">
        <v>6870185862</v>
      </c>
      <c r="N1251" s="39" t="s">
        <v>52</v>
      </c>
      <c r="O1251" s="40" t="s">
        <v>5399</v>
      </c>
      <c r="P1251" s="41">
        <v>44442</v>
      </c>
      <c r="Q1251" s="39" t="s">
        <v>54</v>
      </c>
      <c r="R1251" s="68"/>
    </row>
    <row r="1252" spans="1:18" s="70" customFormat="1" ht="12.75" customHeight="1" x14ac:dyDescent="0.2">
      <c r="A1252" s="38" t="s">
        <v>2525</v>
      </c>
      <c r="B1252" s="39" t="s">
        <v>2526</v>
      </c>
      <c r="C1252" s="39" t="s">
        <v>2527</v>
      </c>
      <c r="D1252" s="38">
        <v>401972</v>
      </c>
      <c r="E1252" s="39" t="s">
        <v>842</v>
      </c>
      <c r="F1252" s="38">
        <v>8263000049</v>
      </c>
      <c r="G1252" s="40" t="s">
        <v>2528</v>
      </c>
      <c r="H1252" s="2">
        <v>1024000</v>
      </c>
      <c r="I1252" s="2">
        <v>1208.32</v>
      </c>
      <c r="J1252" s="2">
        <v>184320</v>
      </c>
      <c r="K1252" s="3">
        <f t="shared" si="22"/>
        <v>1209528.3199999998</v>
      </c>
      <c r="L1252" s="41">
        <v>44303.729166666664</v>
      </c>
      <c r="M1252" s="39">
        <v>6870082406</v>
      </c>
      <c r="N1252" s="39" t="s">
        <v>52</v>
      </c>
      <c r="O1252" s="40" t="s">
        <v>2473</v>
      </c>
      <c r="P1252" s="41">
        <v>44357</v>
      </c>
      <c r="Q1252" s="39" t="s">
        <v>54</v>
      </c>
      <c r="R1252" s="68"/>
    </row>
    <row r="1253" spans="1:18" s="70" customFormat="1" ht="12.75" customHeight="1" x14ac:dyDescent="0.2">
      <c r="A1253" s="38">
        <v>308</v>
      </c>
      <c r="B1253" s="39" t="s">
        <v>18319</v>
      </c>
      <c r="C1253" s="39" t="s">
        <v>18320</v>
      </c>
      <c r="D1253" s="58">
        <v>137691</v>
      </c>
      <c r="E1253" s="39" t="s">
        <v>14869</v>
      </c>
      <c r="F1253" s="38">
        <v>8263000301</v>
      </c>
      <c r="G1253" s="40" t="s">
        <v>18321</v>
      </c>
      <c r="H1253" s="2">
        <v>1023968.6440677966</v>
      </c>
      <c r="I1253" s="2"/>
      <c r="J1253" s="2">
        <v>184314.35593220338</v>
      </c>
      <c r="K1253" s="3">
        <f t="shared" si="22"/>
        <v>1208283</v>
      </c>
      <c r="L1253" s="41">
        <v>44999.729166666664</v>
      </c>
      <c r="M1253" s="39">
        <v>6870430604</v>
      </c>
      <c r="N1253" s="39" t="s">
        <v>8899</v>
      </c>
      <c r="O1253" s="40" t="s">
        <v>18322</v>
      </c>
      <c r="P1253" s="41">
        <v>45035</v>
      </c>
      <c r="Q1253" s="42" t="s">
        <v>8901</v>
      </c>
      <c r="R1253" s="68"/>
    </row>
    <row r="1254" spans="1:18" s="70" customFormat="1" ht="12.75" customHeight="1" x14ac:dyDescent="0.2">
      <c r="A1254" s="38" t="s">
        <v>7476</v>
      </c>
      <c r="B1254" s="39" t="s">
        <v>7477</v>
      </c>
      <c r="C1254" s="39" t="s">
        <v>7478</v>
      </c>
      <c r="D1254" s="38">
        <v>122828</v>
      </c>
      <c r="E1254" s="39" t="s">
        <v>7479</v>
      </c>
      <c r="F1254" s="38">
        <v>8268007269</v>
      </c>
      <c r="G1254" s="40" t="s">
        <v>7480</v>
      </c>
      <c r="H1254" s="2">
        <v>1022884</v>
      </c>
      <c r="I1254" s="2"/>
      <c r="J1254" s="2">
        <v>184119.12</v>
      </c>
      <c r="K1254" s="3">
        <f t="shared" si="22"/>
        <v>1207003.1200000001</v>
      </c>
      <c r="L1254" s="41">
        <v>44480.729166666664</v>
      </c>
      <c r="M1254" s="39">
        <v>44150792</v>
      </c>
      <c r="N1254" s="39" t="s">
        <v>52</v>
      </c>
      <c r="O1254" s="40" t="s">
        <v>7481</v>
      </c>
      <c r="P1254" s="41">
        <v>44502</v>
      </c>
      <c r="Q1254" s="39" t="s">
        <v>54</v>
      </c>
      <c r="R1254" s="68"/>
    </row>
    <row r="1255" spans="1:18" s="70" customFormat="1" ht="12.75" customHeight="1" x14ac:dyDescent="0.2">
      <c r="A1255" s="38" t="s">
        <v>4840</v>
      </c>
      <c r="B1255" s="39" t="s">
        <v>4841</v>
      </c>
      <c r="C1255" s="39" t="s">
        <v>4842</v>
      </c>
      <c r="D1255" s="38">
        <v>401972</v>
      </c>
      <c r="E1255" s="39" t="s">
        <v>842</v>
      </c>
      <c r="F1255" s="38">
        <v>8263000049</v>
      </c>
      <c r="G1255" s="40" t="s">
        <v>4843</v>
      </c>
      <c r="H1255" s="2">
        <v>1020300</v>
      </c>
      <c r="I1255" s="2">
        <v>1204.0039999999999</v>
      </c>
      <c r="J1255" s="2">
        <v>183654</v>
      </c>
      <c r="K1255" s="3">
        <f t="shared" si="22"/>
        <v>1205158.004</v>
      </c>
      <c r="L1255" s="41">
        <v>44376.729166666664</v>
      </c>
      <c r="M1255" s="39">
        <v>6870155921</v>
      </c>
      <c r="N1255" s="39" t="s">
        <v>52</v>
      </c>
      <c r="O1255" s="40" t="s">
        <v>4826</v>
      </c>
      <c r="P1255" s="41">
        <v>44422</v>
      </c>
      <c r="Q1255" s="39" t="s">
        <v>54</v>
      </c>
      <c r="R1255" s="68"/>
    </row>
    <row r="1256" spans="1:18" s="70" customFormat="1" ht="12.75" customHeight="1" x14ac:dyDescent="0.2">
      <c r="A1256" s="38" t="s">
        <v>5666</v>
      </c>
      <c r="B1256" s="39" t="s">
        <v>5667</v>
      </c>
      <c r="C1256" s="39" t="s">
        <v>5668</v>
      </c>
      <c r="D1256" s="38">
        <v>401972</v>
      </c>
      <c r="E1256" s="39" t="s">
        <v>842</v>
      </c>
      <c r="F1256" s="38">
        <v>8263000049</v>
      </c>
      <c r="G1256" s="40" t="s">
        <v>5669</v>
      </c>
      <c r="H1256" s="2">
        <v>1018710</v>
      </c>
      <c r="I1256" s="2">
        <v>0</v>
      </c>
      <c r="J1256" s="2">
        <v>183367.8</v>
      </c>
      <c r="K1256" s="3">
        <f t="shared" si="22"/>
        <v>1202077.8</v>
      </c>
      <c r="L1256" s="41">
        <v>44391.729166666664</v>
      </c>
      <c r="M1256" s="39">
        <v>6870191721</v>
      </c>
      <c r="N1256" s="39" t="s">
        <v>52</v>
      </c>
      <c r="O1256" s="40" t="s">
        <v>5481</v>
      </c>
      <c r="P1256" s="41">
        <v>44448</v>
      </c>
      <c r="Q1256" s="39" t="s">
        <v>54</v>
      </c>
      <c r="R1256" s="68"/>
    </row>
    <row r="1257" spans="1:18" s="70" customFormat="1" ht="12.75" customHeight="1" x14ac:dyDescent="0.2">
      <c r="A1257" s="38" t="s">
        <v>8733</v>
      </c>
      <c r="B1257" s="39" t="s">
        <v>8734</v>
      </c>
      <c r="C1257" s="39" t="s">
        <v>8735</v>
      </c>
      <c r="D1257" s="38">
        <v>821552</v>
      </c>
      <c r="E1257" s="39" t="s">
        <v>7072</v>
      </c>
      <c r="F1257" s="38">
        <v>8268007271</v>
      </c>
      <c r="G1257" s="40" t="s">
        <v>8736</v>
      </c>
      <c r="H1257" s="2">
        <v>1018700</v>
      </c>
      <c r="I1257" s="2"/>
      <c r="J1257" s="2">
        <v>183366</v>
      </c>
      <c r="K1257" s="3">
        <f t="shared" si="22"/>
        <v>1202066</v>
      </c>
      <c r="L1257" s="41">
        <v>44513.729166666664</v>
      </c>
      <c r="M1257" s="39">
        <v>44250558</v>
      </c>
      <c r="N1257" s="39" t="s">
        <v>52</v>
      </c>
      <c r="O1257" s="40" t="s">
        <v>8737</v>
      </c>
      <c r="P1257" s="41">
        <v>44555</v>
      </c>
      <c r="Q1257" s="39" t="s">
        <v>54</v>
      </c>
      <c r="R1257" s="68"/>
    </row>
    <row r="1258" spans="1:18" s="70" customFormat="1" ht="12.75" customHeight="1" x14ac:dyDescent="0.2">
      <c r="A1258" s="38" t="s">
        <v>2496</v>
      </c>
      <c r="B1258" s="39" t="s">
        <v>2497</v>
      </c>
      <c r="C1258" s="39" t="s">
        <v>2498</v>
      </c>
      <c r="D1258" s="38">
        <v>401972</v>
      </c>
      <c r="E1258" s="39" t="s">
        <v>842</v>
      </c>
      <c r="F1258" s="38">
        <v>8263000049</v>
      </c>
      <c r="G1258" s="40" t="s">
        <v>2499</v>
      </c>
      <c r="H1258" s="2">
        <v>1018000</v>
      </c>
      <c r="I1258" s="2">
        <v>1201.24</v>
      </c>
      <c r="J1258" s="2">
        <v>183240</v>
      </c>
      <c r="K1258" s="3">
        <f t="shared" si="22"/>
        <v>1202441.24</v>
      </c>
      <c r="L1258" s="41">
        <v>44293.729166666664</v>
      </c>
      <c r="M1258" s="39">
        <v>6870081799</v>
      </c>
      <c r="N1258" s="39" t="s">
        <v>52</v>
      </c>
      <c r="O1258" s="40" t="s">
        <v>2473</v>
      </c>
      <c r="P1258" s="41">
        <v>44357</v>
      </c>
      <c r="Q1258" s="39" t="s">
        <v>54</v>
      </c>
      <c r="R1258" s="68"/>
    </row>
    <row r="1259" spans="1:18" s="70" customFormat="1" ht="12.75" customHeight="1" x14ac:dyDescent="0.2">
      <c r="A1259" s="38" t="s">
        <v>10205</v>
      </c>
      <c r="B1259" s="39" t="s">
        <v>10206</v>
      </c>
      <c r="C1259" s="39" t="s">
        <v>10207</v>
      </c>
      <c r="D1259" s="38">
        <v>919962</v>
      </c>
      <c r="E1259" s="39" t="s">
        <v>6950</v>
      </c>
      <c r="F1259" s="38">
        <v>8263000121</v>
      </c>
      <c r="G1259" s="40" t="s">
        <v>10208</v>
      </c>
      <c r="H1259" s="3">
        <v>1016070.4</v>
      </c>
      <c r="I1259" s="3"/>
      <c r="J1259" s="2">
        <v>182892.6</v>
      </c>
      <c r="K1259" s="3">
        <f t="shared" si="22"/>
        <v>1198963</v>
      </c>
      <c r="L1259" s="41">
        <v>44559.729166666664</v>
      </c>
      <c r="M1259" s="39">
        <v>6870365978</v>
      </c>
      <c r="N1259" s="39" t="s">
        <v>3282</v>
      </c>
      <c r="O1259" s="40">
        <v>202022107040</v>
      </c>
      <c r="P1259" s="41">
        <v>44595</v>
      </c>
      <c r="Q1259" s="42" t="s">
        <v>2417</v>
      </c>
      <c r="R1259" s="68"/>
    </row>
    <row r="1260" spans="1:18" s="70" customFormat="1" ht="12.75" customHeight="1" x14ac:dyDescent="0.2">
      <c r="A1260" s="38" t="s">
        <v>8748</v>
      </c>
      <c r="B1260" s="39" t="s">
        <v>8749</v>
      </c>
      <c r="C1260" s="39" t="s">
        <v>8750</v>
      </c>
      <c r="D1260" s="38">
        <v>919962</v>
      </c>
      <c r="E1260" s="39" t="s">
        <v>6950</v>
      </c>
      <c r="F1260" s="38">
        <v>8263000121</v>
      </c>
      <c r="G1260" s="40" t="s">
        <v>8751</v>
      </c>
      <c r="H1260" s="3">
        <v>1015300</v>
      </c>
      <c r="I1260" s="3"/>
      <c r="J1260" s="2">
        <v>182754</v>
      </c>
      <c r="K1260" s="3">
        <f t="shared" si="22"/>
        <v>1198054</v>
      </c>
      <c r="L1260" s="41">
        <v>44513.729166666664</v>
      </c>
      <c r="M1260" s="39">
        <v>6870292632</v>
      </c>
      <c r="N1260" s="39" t="s">
        <v>3282</v>
      </c>
      <c r="O1260" s="40">
        <v>112177197148</v>
      </c>
      <c r="P1260" s="41">
        <v>44548</v>
      </c>
      <c r="Q1260" s="42" t="s">
        <v>2417</v>
      </c>
      <c r="R1260" s="68"/>
    </row>
    <row r="1261" spans="1:18" s="70" customFormat="1" ht="12.75" customHeight="1" x14ac:dyDescent="0.2">
      <c r="A1261" s="38" t="s">
        <v>1522</v>
      </c>
      <c r="B1261" s="39" t="s">
        <v>1523</v>
      </c>
      <c r="C1261" s="39" t="s">
        <v>1524</v>
      </c>
      <c r="D1261" s="38">
        <v>135997</v>
      </c>
      <c r="E1261" s="39" t="s">
        <v>183</v>
      </c>
      <c r="F1261" s="38">
        <v>8266010855</v>
      </c>
      <c r="G1261" s="40" t="s">
        <v>1525</v>
      </c>
      <c r="H1261" s="2">
        <v>1015292</v>
      </c>
      <c r="I1261" s="2"/>
      <c r="J1261" s="2">
        <v>182752.56</v>
      </c>
      <c r="K1261" s="3">
        <f t="shared" si="22"/>
        <v>1198044.56</v>
      </c>
      <c r="L1261" s="41">
        <v>44265.729166666664</v>
      </c>
      <c r="M1261" s="39">
        <v>6870020576</v>
      </c>
      <c r="N1261" s="39" t="s">
        <v>52</v>
      </c>
      <c r="O1261" s="40" t="s">
        <v>1526</v>
      </c>
      <c r="P1261" s="41">
        <v>44309</v>
      </c>
      <c r="Q1261" s="39" t="s">
        <v>54</v>
      </c>
      <c r="R1261" s="68"/>
    </row>
    <row r="1262" spans="1:18" s="70" customFormat="1" ht="12.75" customHeight="1" x14ac:dyDescent="0.2">
      <c r="A1262" s="38" t="s">
        <v>1536</v>
      </c>
      <c r="B1262" s="39" t="s">
        <v>1537</v>
      </c>
      <c r="C1262" s="39" t="s">
        <v>1538</v>
      </c>
      <c r="D1262" s="38">
        <v>401972</v>
      </c>
      <c r="E1262" s="39" t="s">
        <v>842</v>
      </c>
      <c r="F1262" s="38">
        <v>8263000049</v>
      </c>
      <c r="G1262" s="40" t="s">
        <v>1539</v>
      </c>
      <c r="H1262" s="2">
        <v>1014880</v>
      </c>
      <c r="I1262" s="2">
        <v>898.16879999999992</v>
      </c>
      <c r="J1262" s="2">
        <v>182678.39999999999</v>
      </c>
      <c r="K1262" s="3">
        <f t="shared" si="22"/>
        <v>1198456.5688</v>
      </c>
      <c r="L1262" s="41">
        <v>44263.729166666664</v>
      </c>
      <c r="M1262" s="39">
        <v>6870005516</v>
      </c>
      <c r="N1262" s="39" t="s">
        <v>52</v>
      </c>
      <c r="O1262" s="40" t="s">
        <v>1517</v>
      </c>
      <c r="P1262" s="41">
        <v>44297</v>
      </c>
      <c r="Q1262" s="39" t="s">
        <v>54</v>
      </c>
      <c r="R1262" s="68"/>
    </row>
    <row r="1263" spans="1:18" s="70" customFormat="1" ht="12.75" customHeight="1" x14ac:dyDescent="0.2">
      <c r="A1263" s="38" t="s">
        <v>1548</v>
      </c>
      <c r="B1263" s="39" t="s">
        <v>1549</v>
      </c>
      <c r="C1263" s="39" t="s">
        <v>1550</v>
      </c>
      <c r="D1263" s="38">
        <v>401972</v>
      </c>
      <c r="E1263" s="39" t="s">
        <v>842</v>
      </c>
      <c r="F1263" s="38">
        <v>8263000049</v>
      </c>
      <c r="G1263" s="40" t="s">
        <v>1551</v>
      </c>
      <c r="H1263" s="2">
        <v>1014880</v>
      </c>
      <c r="I1263" s="2">
        <v>898.16879999999992</v>
      </c>
      <c r="J1263" s="2">
        <v>182678.39999999999</v>
      </c>
      <c r="K1263" s="3">
        <f t="shared" si="22"/>
        <v>1198456.5688</v>
      </c>
      <c r="L1263" s="41">
        <v>44271.729166666664</v>
      </c>
      <c r="M1263" s="39">
        <v>6870005590</v>
      </c>
      <c r="N1263" s="39" t="s">
        <v>52</v>
      </c>
      <c r="O1263" s="40" t="s">
        <v>1517</v>
      </c>
      <c r="P1263" s="41">
        <v>44297</v>
      </c>
      <c r="Q1263" s="39" t="s">
        <v>54</v>
      </c>
      <c r="R1263" s="68"/>
    </row>
    <row r="1264" spans="1:18" s="70" customFormat="1" ht="12.75" customHeight="1" x14ac:dyDescent="0.2">
      <c r="A1264" s="38" t="s">
        <v>14477</v>
      </c>
      <c r="B1264" s="42" t="s">
        <v>14478</v>
      </c>
      <c r="C1264" s="42"/>
      <c r="D1264" s="58">
        <v>405980</v>
      </c>
      <c r="E1264" s="42" t="s">
        <v>630</v>
      </c>
      <c r="F1264" s="38">
        <v>8266015367</v>
      </c>
      <c r="G1264" s="40" t="s">
        <v>14479</v>
      </c>
      <c r="H1264" s="3">
        <v>1012500</v>
      </c>
      <c r="I1264" s="3"/>
      <c r="J1264" s="3">
        <v>182250</v>
      </c>
      <c r="K1264" s="3">
        <f t="shared" si="22"/>
        <v>1194750</v>
      </c>
      <c r="L1264" s="41">
        <v>44741</v>
      </c>
      <c r="M1264" s="39"/>
      <c r="N1264" s="42" t="s">
        <v>315</v>
      </c>
      <c r="O1264" s="42"/>
      <c r="P1264" s="60"/>
      <c r="Q1264" s="42" t="s">
        <v>243</v>
      </c>
      <c r="R1264" s="68"/>
    </row>
    <row r="1265" spans="1:18" s="70" customFormat="1" ht="12.75" customHeight="1" x14ac:dyDescent="0.2">
      <c r="A1265" s="38" t="s">
        <v>9629</v>
      </c>
      <c r="B1265" s="42" t="s">
        <v>9630</v>
      </c>
      <c r="C1265" s="42" t="s">
        <v>9631</v>
      </c>
      <c r="D1265" s="38">
        <v>300286</v>
      </c>
      <c r="E1265" s="42" t="s">
        <v>3944</v>
      </c>
      <c r="F1265" s="38">
        <v>8263000075</v>
      </c>
      <c r="G1265" s="40">
        <v>712730273</v>
      </c>
      <c r="H1265" s="3">
        <v>1010570.58</v>
      </c>
      <c r="I1265" s="3"/>
      <c r="J1265" s="3">
        <v>181902.70439999999</v>
      </c>
      <c r="K1265" s="3">
        <f t="shared" si="22"/>
        <v>1192473.2844</v>
      </c>
      <c r="L1265" s="41">
        <v>44530.729166666664</v>
      </c>
      <c r="M1265" s="39">
        <v>6870329340</v>
      </c>
      <c r="N1265" s="42" t="s">
        <v>315</v>
      </c>
      <c r="O1265" s="42" t="s">
        <v>9613</v>
      </c>
      <c r="P1265" s="60">
        <v>44576</v>
      </c>
      <c r="Q1265" s="42" t="s">
        <v>243</v>
      </c>
      <c r="R1265" s="68"/>
    </row>
    <row r="1266" spans="1:18" s="70" customFormat="1" ht="12.75" customHeight="1" x14ac:dyDescent="0.2">
      <c r="A1266" s="38" t="s">
        <v>2577</v>
      </c>
      <c r="B1266" s="39" t="s">
        <v>2578</v>
      </c>
      <c r="C1266" s="39" t="s">
        <v>2579</v>
      </c>
      <c r="D1266" s="38">
        <v>401972</v>
      </c>
      <c r="E1266" s="39" t="s">
        <v>842</v>
      </c>
      <c r="F1266" s="38">
        <v>8263000049</v>
      </c>
      <c r="G1266" s="40" t="s">
        <v>2580</v>
      </c>
      <c r="H1266" s="2">
        <v>1009580</v>
      </c>
      <c r="I1266" s="2">
        <v>1191.3044</v>
      </c>
      <c r="J1266" s="2">
        <v>181724.4</v>
      </c>
      <c r="K1266" s="3">
        <f t="shared" si="22"/>
        <v>1192495.7043999999</v>
      </c>
      <c r="L1266" s="41">
        <v>44293.729166666664</v>
      </c>
      <c r="M1266" s="39">
        <v>6870084835</v>
      </c>
      <c r="N1266" s="39" t="s">
        <v>52</v>
      </c>
      <c r="O1266" s="40" t="s">
        <v>2533</v>
      </c>
      <c r="P1266" s="41">
        <v>44362</v>
      </c>
      <c r="Q1266" s="39" t="s">
        <v>54</v>
      </c>
      <c r="R1266" s="68"/>
    </row>
    <row r="1267" spans="1:18" s="70" customFormat="1" ht="12.75" customHeight="1" x14ac:dyDescent="0.2">
      <c r="A1267" s="38" t="s">
        <v>3274</v>
      </c>
      <c r="B1267" s="39" t="s">
        <v>3275</v>
      </c>
      <c r="C1267" s="39" t="s">
        <v>3276</v>
      </c>
      <c r="D1267" s="38">
        <v>821027</v>
      </c>
      <c r="E1267" s="39" t="s">
        <v>474</v>
      </c>
      <c r="F1267" s="38">
        <v>8268005622</v>
      </c>
      <c r="G1267" s="40" t="s">
        <v>3277</v>
      </c>
      <c r="H1267" s="2">
        <v>1009123.7288135594</v>
      </c>
      <c r="I1267" s="2"/>
      <c r="J1267" s="2">
        <v>181642.27118644069</v>
      </c>
      <c r="K1267" s="3">
        <f t="shared" si="22"/>
        <v>1190766</v>
      </c>
      <c r="L1267" s="41">
        <v>44354.729166666664</v>
      </c>
      <c r="M1267" s="39">
        <v>43973053</v>
      </c>
      <c r="N1267" s="39" t="s">
        <v>52</v>
      </c>
      <c r="O1267" s="40" t="s">
        <v>3278</v>
      </c>
      <c r="P1267" s="41">
        <v>44398</v>
      </c>
      <c r="Q1267" s="39" t="s">
        <v>54</v>
      </c>
      <c r="R1267" s="68"/>
    </row>
    <row r="1268" spans="1:18" s="70" customFormat="1" ht="12.75" customHeight="1" x14ac:dyDescent="0.2">
      <c r="A1268" s="38" t="s">
        <v>7172</v>
      </c>
      <c r="B1268" s="42" t="s">
        <v>7173</v>
      </c>
      <c r="C1268" s="42" t="s">
        <v>7174</v>
      </c>
      <c r="D1268" s="58">
        <v>408214</v>
      </c>
      <c r="E1268" s="42" t="s">
        <v>7175</v>
      </c>
      <c r="F1268" s="38">
        <v>8263000135</v>
      </c>
      <c r="G1268" s="40">
        <v>23000963</v>
      </c>
      <c r="H1268" s="3">
        <v>1008018.19</v>
      </c>
      <c r="I1268" s="3"/>
      <c r="J1268" s="3">
        <v>181443.27</v>
      </c>
      <c r="K1268" s="3">
        <f t="shared" si="22"/>
        <v>1189461.46</v>
      </c>
      <c r="L1268" s="41">
        <v>44421.729166666664</v>
      </c>
      <c r="M1268" s="39">
        <v>6870253007</v>
      </c>
      <c r="N1268" s="42" t="s">
        <v>315</v>
      </c>
      <c r="O1268" s="42" t="s">
        <v>7176</v>
      </c>
      <c r="P1268" s="60">
        <v>44502</v>
      </c>
      <c r="Q1268" s="42" t="s">
        <v>243</v>
      </c>
      <c r="R1268" s="68"/>
    </row>
    <row r="1269" spans="1:18" s="70" customFormat="1" ht="12.75" customHeight="1" x14ac:dyDescent="0.2">
      <c r="A1269" s="38" t="s">
        <v>8569</v>
      </c>
      <c r="B1269" s="39" t="s">
        <v>8570</v>
      </c>
      <c r="C1269" s="39" t="s">
        <v>8571</v>
      </c>
      <c r="D1269" s="38">
        <v>919962</v>
      </c>
      <c r="E1269" s="39" t="s">
        <v>6950</v>
      </c>
      <c r="F1269" s="38">
        <v>8263000121</v>
      </c>
      <c r="G1269" s="40" t="s">
        <v>8572</v>
      </c>
      <c r="H1269" s="3">
        <v>1006060.2</v>
      </c>
      <c r="I1269" s="3"/>
      <c r="J1269" s="2">
        <v>181090.8</v>
      </c>
      <c r="K1269" s="3">
        <f t="shared" si="22"/>
        <v>1187151</v>
      </c>
      <c r="L1269" s="41">
        <v>44497.729166666664</v>
      </c>
      <c r="M1269" s="39">
        <v>6870288115</v>
      </c>
      <c r="N1269" s="39" t="s">
        <v>3282</v>
      </c>
      <c r="O1269" s="40">
        <v>112036797572</v>
      </c>
      <c r="P1269" s="41">
        <v>44534</v>
      </c>
      <c r="Q1269" s="42" t="s">
        <v>2417</v>
      </c>
      <c r="R1269" s="68"/>
    </row>
    <row r="1270" spans="1:18" s="70" customFormat="1" ht="12.75" customHeight="1" x14ac:dyDescent="0.2">
      <c r="A1270" s="38" t="s">
        <v>8589</v>
      </c>
      <c r="B1270" s="39" t="s">
        <v>8590</v>
      </c>
      <c r="C1270" s="39" t="s">
        <v>8591</v>
      </c>
      <c r="D1270" s="38">
        <v>919962</v>
      </c>
      <c r="E1270" s="39" t="s">
        <v>6950</v>
      </c>
      <c r="F1270" s="38">
        <v>8263000121</v>
      </c>
      <c r="G1270" s="40" t="s">
        <v>8592</v>
      </c>
      <c r="H1270" s="3">
        <v>1006060.2</v>
      </c>
      <c r="I1270" s="3"/>
      <c r="J1270" s="2">
        <v>181090.8</v>
      </c>
      <c r="K1270" s="3">
        <f t="shared" si="22"/>
        <v>1187151</v>
      </c>
      <c r="L1270" s="41">
        <v>44497.729166666664</v>
      </c>
      <c r="M1270" s="39">
        <v>6870288545</v>
      </c>
      <c r="N1270" s="39" t="s">
        <v>3282</v>
      </c>
      <c r="O1270" s="40">
        <v>112036797572</v>
      </c>
      <c r="P1270" s="41">
        <v>44534</v>
      </c>
      <c r="Q1270" s="42" t="s">
        <v>2417</v>
      </c>
      <c r="R1270" s="68"/>
    </row>
    <row r="1271" spans="1:18" s="70" customFormat="1" ht="12.75" customHeight="1" x14ac:dyDescent="0.2">
      <c r="A1271" s="38" t="s">
        <v>10217</v>
      </c>
      <c r="B1271" s="39" t="s">
        <v>10218</v>
      </c>
      <c r="C1271" s="39" t="s">
        <v>10219</v>
      </c>
      <c r="D1271" s="38">
        <v>919962</v>
      </c>
      <c r="E1271" s="39" t="s">
        <v>6950</v>
      </c>
      <c r="F1271" s="38">
        <v>8263000121</v>
      </c>
      <c r="G1271" s="40" t="s">
        <v>10220</v>
      </c>
      <c r="H1271" s="3">
        <v>1004629.6</v>
      </c>
      <c r="I1271" s="3"/>
      <c r="J1271" s="2">
        <v>180833.4</v>
      </c>
      <c r="K1271" s="3">
        <f t="shared" si="22"/>
        <v>1185463</v>
      </c>
      <c r="L1271" s="41">
        <v>44550.729166666664</v>
      </c>
      <c r="M1271" s="39">
        <v>6870366211</v>
      </c>
      <c r="N1271" s="39" t="s">
        <v>3282</v>
      </c>
      <c r="O1271" s="40">
        <v>202011549367</v>
      </c>
      <c r="P1271" s="41">
        <v>44595</v>
      </c>
      <c r="Q1271" s="42" t="s">
        <v>2417</v>
      </c>
      <c r="R1271" s="68"/>
    </row>
    <row r="1272" spans="1:18" s="70" customFormat="1" ht="12.75" customHeight="1" x14ac:dyDescent="0.2">
      <c r="A1272" s="38" t="s">
        <v>12400</v>
      </c>
      <c r="B1272" s="39" t="s">
        <v>12401</v>
      </c>
      <c r="C1272" s="39" t="s">
        <v>12402</v>
      </c>
      <c r="D1272" s="58">
        <v>402300</v>
      </c>
      <c r="E1272" s="39" t="s">
        <v>230</v>
      </c>
      <c r="F1272" s="38">
        <v>8263000195</v>
      </c>
      <c r="G1272" s="40" t="s">
        <v>12403</v>
      </c>
      <c r="H1272" s="2">
        <v>1000797.4576271187</v>
      </c>
      <c r="I1272" s="2"/>
      <c r="J1272" s="2">
        <v>180143.54237288135</v>
      </c>
      <c r="K1272" s="3">
        <f t="shared" si="22"/>
        <v>1180941</v>
      </c>
      <c r="L1272" s="41">
        <v>44639.729166666664</v>
      </c>
      <c r="M1272" s="39">
        <v>6870071685</v>
      </c>
      <c r="N1272" s="39" t="s">
        <v>3282</v>
      </c>
      <c r="O1272" s="40" t="s">
        <v>12249</v>
      </c>
      <c r="P1272" s="41">
        <v>44615</v>
      </c>
      <c r="Q1272" s="42" t="s">
        <v>2417</v>
      </c>
      <c r="R1272" s="68"/>
    </row>
    <row r="1273" spans="1:18" s="70" customFormat="1" ht="12.75" customHeight="1" x14ac:dyDescent="0.2">
      <c r="A1273" s="38">
        <v>390</v>
      </c>
      <c r="B1273" s="39" t="s">
        <v>8908</v>
      </c>
      <c r="C1273" s="39" t="s">
        <v>8909</v>
      </c>
      <c r="D1273" s="58">
        <v>408148</v>
      </c>
      <c r="E1273" s="39" t="s">
        <v>1224</v>
      </c>
      <c r="F1273" s="38">
        <v>8263000163</v>
      </c>
      <c r="G1273" s="40" t="s">
        <v>8910</v>
      </c>
      <c r="H1273" s="2">
        <v>1000741.2483057021</v>
      </c>
      <c r="I1273" s="2"/>
      <c r="J1273" s="2">
        <v>180133.42469502636</v>
      </c>
      <c r="K1273" s="3">
        <f t="shared" si="22"/>
        <v>1180874.6730007285</v>
      </c>
      <c r="L1273" s="41">
        <v>44520.729166666664</v>
      </c>
      <c r="M1273" s="39">
        <v>6870308502</v>
      </c>
      <c r="N1273" s="39" t="s">
        <v>8899</v>
      </c>
      <c r="O1273" s="40" t="s">
        <v>8900</v>
      </c>
      <c r="P1273" s="41">
        <v>44517</v>
      </c>
      <c r="Q1273" s="42" t="s">
        <v>8901</v>
      </c>
      <c r="R1273" s="68"/>
    </row>
    <row r="1274" spans="1:18" s="70" customFormat="1" ht="12.75" customHeight="1" x14ac:dyDescent="0.2">
      <c r="A1274" s="38" t="s">
        <v>935</v>
      </c>
      <c r="B1274" s="39" t="s">
        <v>936</v>
      </c>
      <c r="C1274" s="39" t="s">
        <v>937</v>
      </c>
      <c r="D1274" s="38">
        <v>106653</v>
      </c>
      <c r="E1274" s="39" t="s">
        <v>398</v>
      </c>
      <c r="F1274" s="38">
        <v>8263000050</v>
      </c>
      <c r="G1274" s="40" t="s">
        <v>938</v>
      </c>
      <c r="H1274" s="2">
        <v>1000000</v>
      </c>
      <c r="I1274" s="2">
        <v>885</v>
      </c>
      <c r="J1274" s="2">
        <v>180000</v>
      </c>
      <c r="K1274" s="3">
        <f t="shared" si="22"/>
        <v>1180885</v>
      </c>
      <c r="L1274" s="41">
        <v>44225.729166666664</v>
      </c>
      <c r="M1274" s="39">
        <v>6870342973</v>
      </c>
      <c r="N1274" s="39" t="s">
        <v>52</v>
      </c>
      <c r="O1274" s="40">
        <v>103187782217</v>
      </c>
      <c r="P1274" s="41">
        <v>44275</v>
      </c>
      <c r="Q1274" s="39" t="s">
        <v>54</v>
      </c>
      <c r="R1274" s="68"/>
    </row>
    <row r="1275" spans="1:18" s="70" customFormat="1" ht="12.75" customHeight="1" x14ac:dyDescent="0.2">
      <c r="A1275" s="38" t="s">
        <v>1148</v>
      </c>
      <c r="B1275" s="39" t="s">
        <v>1149</v>
      </c>
      <c r="C1275" s="39" t="s">
        <v>1150</v>
      </c>
      <c r="D1275" s="38">
        <v>106653</v>
      </c>
      <c r="E1275" s="39" t="s">
        <v>398</v>
      </c>
      <c r="F1275" s="38">
        <v>8263000050</v>
      </c>
      <c r="G1275" s="40" t="s">
        <v>1151</v>
      </c>
      <c r="H1275" s="2">
        <v>1000000</v>
      </c>
      <c r="I1275" s="2">
        <v>885.01</v>
      </c>
      <c r="J1275" s="2">
        <v>180000</v>
      </c>
      <c r="K1275" s="3">
        <f t="shared" si="22"/>
        <v>1180885.01</v>
      </c>
      <c r="L1275" s="41">
        <v>44264.729166666664</v>
      </c>
      <c r="M1275" s="39">
        <v>6870358300</v>
      </c>
      <c r="N1275" s="39" t="s">
        <v>52</v>
      </c>
      <c r="O1275" s="40">
        <v>104083914507</v>
      </c>
      <c r="P1275" s="41">
        <v>44296</v>
      </c>
      <c r="Q1275" s="39" t="s">
        <v>54</v>
      </c>
      <c r="R1275" s="68"/>
    </row>
    <row r="1276" spans="1:18" s="70" customFormat="1" ht="12.75" customHeight="1" x14ac:dyDescent="0.2">
      <c r="A1276" s="38" t="s">
        <v>2052</v>
      </c>
      <c r="B1276" s="39" t="s">
        <v>2053</v>
      </c>
      <c r="C1276" s="39" t="s">
        <v>2054</v>
      </c>
      <c r="D1276" s="38">
        <v>919893</v>
      </c>
      <c r="E1276" s="39" t="s">
        <v>2039</v>
      </c>
      <c r="F1276" s="38">
        <v>8263000051</v>
      </c>
      <c r="G1276" s="40">
        <v>2920003804</v>
      </c>
      <c r="H1276" s="2">
        <v>1000000</v>
      </c>
      <c r="I1276" s="2"/>
      <c r="J1276" s="2">
        <v>180000</v>
      </c>
      <c r="K1276" s="3">
        <f t="shared" si="22"/>
        <v>1180000</v>
      </c>
      <c r="L1276" s="41">
        <v>44281.729166666664</v>
      </c>
      <c r="M1276" s="39">
        <v>6870067357</v>
      </c>
      <c r="N1276" s="39" t="s">
        <v>52</v>
      </c>
      <c r="O1276" s="40" t="s">
        <v>2051</v>
      </c>
      <c r="P1276" s="41">
        <v>44346</v>
      </c>
      <c r="Q1276" s="39" t="s">
        <v>54</v>
      </c>
      <c r="R1276" s="68"/>
    </row>
    <row r="1277" spans="1:18" s="70" customFormat="1" ht="12.75" customHeight="1" x14ac:dyDescent="0.2">
      <c r="A1277" s="38" t="s">
        <v>9722</v>
      </c>
      <c r="B1277" s="42" t="s">
        <v>9723</v>
      </c>
      <c r="C1277" s="42" t="s">
        <v>9724</v>
      </c>
      <c r="D1277" s="38">
        <v>507283</v>
      </c>
      <c r="E1277" s="42" t="s">
        <v>8679</v>
      </c>
      <c r="F1277" s="38">
        <v>8263000132</v>
      </c>
      <c r="G1277" s="40" t="s">
        <v>9725</v>
      </c>
      <c r="H1277" s="3">
        <v>1000000</v>
      </c>
      <c r="I1277" s="3"/>
      <c r="J1277" s="3">
        <v>180000</v>
      </c>
      <c r="K1277" s="3">
        <f t="shared" si="22"/>
        <v>1180000</v>
      </c>
      <c r="L1277" s="41">
        <v>44547.729166666664</v>
      </c>
      <c r="M1277" s="39">
        <v>6870332745</v>
      </c>
      <c r="N1277" s="42" t="s">
        <v>315</v>
      </c>
      <c r="O1277" s="42" t="s">
        <v>9726</v>
      </c>
      <c r="P1277" s="60">
        <v>44600</v>
      </c>
      <c r="Q1277" s="42" t="s">
        <v>243</v>
      </c>
      <c r="R1277" s="68"/>
    </row>
    <row r="1278" spans="1:18" s="70" customFormat="1" ht="12.75" customHeight="1" x14ac:dyDescent="0.2">
      <c r="A1278" s="38" t="s">
        <v>13955</v>
      </c>
      <c r="B1278" s="39" t="s">
        <v>13956</v>
      </c>
      <c r="C1278" s="39" t="s">
        <v>13957</v>
      </c>
      <c r="D1278" s="38">
        <v>502510</v>
      </c>
      <c r="E1278" s="39" t="s">
        <v>13920</v>
      </c>
      <c r="F1278" s="38">
        <v>8263000158</v>
      </c>
      <c r="G1278" s="40" t="s">
        <v>13958</v>
      </c>
      <c r="H1278" s="2">
        <v>1000000</v>
      </c>
      <c r="I1278" s="2"/>
      <c r="J1278" s="2">
        <v>180000</v>
      </c>
      <c r="K1278" s="3">
        <f t="shared" si="22"/>
        <v>1180000</v>
      </c>
      <c r="L1278" s="41">
        <v>44646.729166666664</v>
      </c>
      <c r="M1278" s="39">
        <v>6870094374</v>
      </c>
      <c r="N1278" s="39" t="s">
        <v>3282</v>
      </c>
      <c r="O1278" s="40" t="s">
        <v>13927</v>
      </c>
      <c r="P1278" s="41">
        <v>44741</v>
      </c>
      <c r="Q1278" s="42" t="s">
        <v>2417</v>
      </c>
      <c r="R1278" s="68"/>
    </row>
    <row r="1279" spans="1:18" s="70" customFormat="1" ht="12.75" customHeight="1" x14ac:dyDescent="0.2">
      <c r="A1279" s="38" t="s">
        <v>17073</v>
      </c>
      <c r="B1279" s="39" t="s">
        <v>17074</v>
      </c>
      <c r="C1279" s="39" t="s">
        <v>17075</v>
      </c>
      <c r="D1279" s="38">
        <v>502510</v>
      </c>
      <c r="E1279" s="39" t="s">
        <v>13920</v>
      </c>
      <c r="F1279" s="38">
        <v>8263000158</v>
      </c>
      <c r="G1279" s="40" t="s">
        <v>17076</v>
      </c>
      <c r="H1279" s="2">
        <v>1000000</v>
      </c>
      <c r="I1279" s="2"/>
      <c r="J1279" s="2">
        <v>180000</v>
      </c>
      <c r="K1279" s="3">
        <f t="shared" si="22"/>
        <v>1180000</v>
      </c>
      <c r="L1279" s="41">
        <v>44834.729166666664</v>
      </c>
      <c r="M1279" s="39">
        <v>6870336469</v>
      </c>
      <c r="N1279" s="39" t="s">
        <v>3282</v>
      </c>
      <c r="O1279" s="40" t="s">
        <v>17072</v>
      </c>
      <c r="P1279" s="41">
        <v>44944</v>
      </c>
      <c r="Q1279" s="42" t="s">
        <v>2417</v>
      </c>
      <c r="R1279" s="68"/>
    </row>
    <row r="1280" spans="1:18" s="70" customFormat="1" ht="12.75" customHeight="1" x14ac:dyDescent="0.2">
      <c r="A1280" s="38">
        <v>312</v>
      </c>
      <c r="B1280" s="39" t="s">
        <v>20047</v>
      </c>
      <c r="C1280" s="39" t="s">
        <v>20048</v>
      </c>
      <c r="D1280" s="38">
        <v>809819</v>
      </c>
      <c r="E1280" s="129" t="s">
        <v>1693</v>
      </c>
      <c r="F1280" s="38">
        <v>8268007176</v>
      </c>
      <c r="G1280" s="40" t="s">
        <v>20049</v>
      </c>
      <c r="H1280" s="2"/>
      <c r="I1280" s="2"/>
      <c r="J1280" s="2">
        <v>180000</v>
      </c>
      <c r="K1280" s="3">
        <f t="shared" si="22"/>
        <v>180000</v>
      </c>
      <c r="L1280" s="41">
        <v>45085.729166666664</v>
      </c>
      <c r="M1280" s="39">
        <v>160542870</v>
      </c>
      <c r="N1280" s="39" t="s">
        <v>8899</v>
      </c>
      <c r="O1280" s="40">
        <v>308143978693</v>
      </c>
      <c r="P1280" s="41">
        <v>45154</v>
      </c>
      <c r="Q1280" s="42" t="s">
        <v>8901</v>
      </c>
      <c r="R1280" s="68"/>
    </row>
    <row r="1281" spans="1:18" s="70" customFormat="1" ht="12.75" customHeight="1" x14ac:dyDescent="0.2">
      <c r="A1281" s="38" t="s">
        <v>22999</v>
      </c>
      <c r="B1281" s="39" t="s">
        <v>23000</v>
      </c>
      <c r="C1281" s="39" t="s">
        <v>23001</v>
      </c>
      <c r="D1281" s="38">
        <v>814380</v>
      </c>
      <c r="E1281" s="39" t="s">
        <v>23002</v>
      </c>
      <c r="F1281" s="38">
        <v>8268014521</v>
      </c>
      <c r="G1281" s="40" t="s">
        <v>23003</v>
      </c>
      <c r="H1281" s="2">
        <v>1000000</v>
      </c>
      <c r="I1281" s="2"/>
      <c r="J1281" s="2">
        <v>180000</v>
      </c>
      <c r="K1281" s="3">
        <f t="shared" si="22"/>
        <v>1180000</v>
      </c>
      <c r="L1281" s="41">
        <v>45467.729166666664</v>
      </c>
      <c r="M1281" s="39">
        <v>160893582</v>
      </c>
      <c r="N1281" s="39" t="s">
        <v>17881</v>
      </c>
      <c r="O1281" s="40" t="s">
        <v>23004</v>
      </c>
      <c r="P1281" s="41">
        <v>45478</v>
      </c>
      <c r="Q1281" s="62" t="s">
        <v>21</v>
      </c>
      <c r="R1281" s="68"/>
    </row>
    <row r="1282" spans="1:18" s="70" customFormat="1" ht="12.75" customHeight="1" x14ac:dyDescent="0.2">
      <c r="A1282" s="38" t="s">
        <v>23009</v>
      </c>
      <c r="B1282" s="39" t="s">
        <v>23010</v>
      </c>
      <c r="C1282" s="39" t="s">
        <v>23011</v>
      </c>
      <c r="D1282" s="38">
        <v>814380</v>
      </c>
      <c r="E1282" s="39" t="s">
        <v>23002</v>
      </c>
      <c r="F1282" s="38">
        <v>8268014521</v>
      </c>
      <c r="G1282" s="40" t="s">
        <v>23012</v>
      </c>
      <c r="H1282" s="2">
        <v>1000000</v>
      </c>
      <c r="I1282" s="2"/>
      <c r="J1282" s="2">
        <v>180000</v>
      </c>
      <c r="K1282" s="3">
        <f t="shared" si="22"/>
        <v>1180000</v>
      </c>
      <c r="L1282" s="41">
        <v>45467.729166666664</v>
      </c>
      <c r="M1282" s="39">
        <v>160893610</v>
      </c>
      <c r="N1282" s="39" t="s">
        <v>17881</v>
      </c>
      <c r="O1282" s="40" t="s">
        <v>23004</v>
      </c>
      <c r="P1282" s="41">
        <v>45478</v>
      </c>
      <c r="Q1282" s="62" t="s">
        <v>21</v>
      </c>
      <c r="R1282" s="68"/>
    </row>
    <row r="1283" spans="1:18" s="70" customFormat="1" ht="12.75" customHeight="1" x14ac:dyDescent="0.2">
      <c r="A1283" s="38" t="s">
        <v>5624</v>
      </c>
      <c r="B1283" s="39" t="s">
        <v>5625</v>
      </c>
      <c r="C1283" s="39" t="s">
        <v>5626</v>
      </c>
      <c r="D1283" s="38">
        <v>401972</v>
      </c>
      <c r="E1283" s="39" t="s">
        <v>842</v>
      </c>
      <c r="F1283" s="38">
        <v>8263000049</v>
      </c>
      <c r="G1283" s="40" t="s">
        <v>5627</v>
      </c>
      <c r="H1283" s="2">
        <v>999900</v>
      </c>
      <c r="I1283" s="2">
        <v>0</v>
      </c>
      <c r="J1283" s="2">
        <v>179982</v>
      </c>
      <c r="K1283" s="3">
        <f t="shared" si="22"/>
        <v>1179882</v>
      </c>
      <c r="L1283" s="41">
        <v>44391.729166666664</v>
      </c>
      <c r="M1283" s="39">
        <v>6870190872</v>
      </c>
      <c r="N1283" s="39" t="s">
        <v>52</v>
      </c>
      <c r="O1283" s="40" t="s">
        <v>5549</v>
      </c>
      <c r="P1283" s="41">
        <v>44449</v>
      </c>
      <c r="Q1283" s="39" t="s">
        <v>54</v>
      </c>
      <c r="R1283" s="68"/>
    </row>
    <row r="1284" spans="1:18" s="70" customFormat="1" ht="12.75" customHeight="1" x14ac:dyDescent="0.2">
      <c r="A1284" s="38" t="s">
        <v>5234</v>
      </c>
      <c r="B1284" s="39" t="s">
        <v>5235</v>
      </c>
      <c r="C1284" s="39" t="s">
        <v>5236</v>
      </c>
      <c r="D1284" s="38">
        <v>106631</v>
      </c>
      <c r="E1284" s="39" t="s">
        <v>5237</v>
      </c>
      <c r="F1284" s="38">
        <v>8263000127</v>
      </c>
      <c r="G1284" s="40" t="s">
        <v>5238</v>
      </c>
      <c r="H1284" s="2">
        <v>999750</v>
      </c>
      <c r="I1284" s="2"/>
      <c r="J1284" s="2">
        <v>179955</v>
      </c>
      <c r="K1284" s="3">
        <f t="shared" si="22"/>
        <v>1179705</v>
      </c>
      <c r="L1284" s="41">
        <v>44384.729166666664</v>
      </c>
      <c r="M1284" s="39">
        <v>6870178516</v>
      </c>
      <c r="N1284" s="39" t="s">
        <v>52</v>
      </c>
      <c r="O1284" s="40" t="s">
        <v>5239</v>
      </c>
      <c r="P1284" s="41">
        <v>44436</v>
      </c>
      <c r="Q1284" s="39" t="s">
        <v>54</v>
      </c>
      <c r="R1284" s="68"/>
    </row>
    <row r="1285" spans="1:18" s="70" customFormat="1" ht="12.75" customHeight="1" x14ac:dyDescent="0.2">
      <c r="A1285" s="38" t="s">
        <v>16376</v>
      </c>
      <c r="B1285" s="39" t="s">
        <v>16377</v>
      </c>
      <c r="C1285" s="39" t="s">
        <v>16378</v>
      </c>
      <c r="D1285" s="38">
        <v>919962</v>
      </c>
      <c r="E1285" s="39" t="s">
        <v>6950</v>
      </c>
      <c r="F1285" s="38">
        <v>8268006324</v>
      </c>
      <c r="G1285" s="40" t="s">
        <v>16379</v>
      </c>
      <c r="H1285" s="3">
        <v>999395.72</v>
      </c>
      <c r="I1285" s="3"/>
      <c r="J1285" s="2">
        <v>179891.28</v>
      </c>
      <c r="K1285" s="3">
        <f t="shared" si="22"/>
        <v>1179287</v>
      </c>
      <c r="L1285" s="41">
        <v>44867.729166666664</v>
      </c>
      <c r="M1285" s="39">
        <v>44303831</v>
      </c>
      <c r="N1285" s="39" t="s">
        <v>3282</v>
      </c>
      <c r="O1285" s="40">
        <v>212195278915</v>
      </c>
      <c r="P1285" s="41">
        <v>44915</v>
      </c>
      <c r="Q1285" s="42" t="s">
        <v>2417</v>
      </c>
      <c r="R1285" s="68"/>
    </row>
    <row r="1286" spans="1:18" s="70" customFormat="1" ht="12.75" customHeight="1" x14ac:dyDescent="0.2">
      <c r="A1286" s="38" t="s">
        <v>13214</v>
      </c>
      <c r="B1286" s="39" t="s">
        <v>13215</v>
      </c>
      <c r="C1286" s="39" t="s">
        <v>13216</v>
      </c>
      <c r="D1286" s="38">
        <v>919962</v>
      </c>
      <c r="E1286" s="39" t="s">
        <v>6950</v>
      </c>
      <c r="F1286" s="38">
        <v>8263000121</v>
      </c>
      <c r="G1286" s="40" t="s">
        <v>13217</v>
      </c>
      <c r="H1286" s="3">
        <v>993519.4</v>
      </c>
      <c r="I1286" s="3"/>
      <c r="J1286" s="2">
        <v>178833.6</v>
      </c>
      <c r="K1286" s="3">
        <f t="shared" ref="K1286:K1349" si="23">SUM(H1286:J1286)</f>
        <v>1172353</v>
      </c>
      <c r="L1286" s="41">
        <v>44673.729166666664</v>
      </c>
      <c r="M1286" s="39">
        <v>6870041287</v>
      </c>
      <c r="N1286" s="39" t="s">
        <v>3282</v>
      </c>
      <c r="O1286" s="40">
        <v>205259276246</v>
      </c>
      <c r="P1286" s="41">
        <v>44707</v>
      </c>
      <c r="Q1286" s="42" t="s">
        <v>2417</v>
      </c>
      <c r="R1286" s="68"/>
    </row>
    <row r="1287" spans="1:18" s="70" customFormat="1" ht="12.75" customHeight="1" x14ac:dyDescent="0.2">
      <c r="A1287" s="38" t="s">
        <v>9449</v>
      </c>
      <c r="B1287" s="39" t="s">
        <v>9450</v>
      </c>
      <c r="C1287" s="39" t="s">
        <v>9451</v>
      </c>
      <c r="D1287" s="38">
        <v>401972</v>
      </c>
      <c r="E1287" s="39" t="s">
        <v>842</v>
      </c>
      <c r="F1287" s="38">
        <v>8263000049</v>
      </c>
      <c r="G1287" s="40" t="s">
        <v>9452</v>
      </c>
      <c r="H1287" s="2">
        <v>993460</v>
      </c>
      <c r="I1287" s="2">
        <v>0</v>
      </c>
      <c r="J1287" s="2">
        <v>178822.8</v>
      </c>
      <c r="K1287" s="3">
        <f t="shared" si="23"/>
        <v>1172282.8</v>
      </c>
      <c r="L1287" s="41">
        <v>44496.729166666664</v>
      </c>
      <c r="M1287" s="39">
        <v>6870324494</v>
      </c>
      <c r="N1287" s="39" t="s">
        <v>52</v>
      </c>
      <c r="O1287" s="40"/>
      <c r="P1287" s="41"/>
      <c r="Q1287" s="39" t="s">
        <v>54</v>
      </c>
      <c r="R1287" s="68"/>
    </row>
    <row r="1288" spans="1:18" s="70" customFormat="1" ht="12.75" customHeight="1" x14ac:dyDescent="0.2">
      <c r="A1288" s="38" t="s">
        <v>21464</v>
      </c>
      <c r="B1288" s="39" t="s">
        <v>21465</v>
      </c>
      <c r="C1288" s="39" t="s">
        <v>21466</v>
      </c>
      <c r="D1288" s="38">
        <v>406359</v>
      </c>
      <c r="E1288" s="39" t="s">
        <v>19225</v>
      </c>
      <c r="F1288" s="38">
        <v>8263000308</v>
      </c>
      <c r="G1288" s="40">
        <v>271600053046</v>
      </c>
      <c r="H1288" s="2">
        <v>990000</v>
      </c>
      <c r="I1288" s="2"/>
      <c r="J1288" s="2">
        <v>178200</v>
      </c>
      <c r="K1288" s="3">
        <f t="shared" si="23"/>
        <v>1168200</v>
      </c>
      <c r="L1288" s="41">
        <v>45229.729166666664</v>
      </c>
      <c r="M1288" s="39">
        <v>1246643003</v>
      </c>
      <c r="N1288" s="39" t="s">
        <v>18463</v>
      </c>
      <c r="O1288" s="40" t="s">
        <v>21467</v>
      </c>
      <c r="P1288" s="41" t="s">
        <v>21468</v>
      </c>
      <c r="Q1288" s="62" t="s">
        <v>29</v>
      </c>
      <c r="R1288" s="68"/>
    </row>
    <row r="1289" spans="1:18" s="70" customFormat="1" ht="12.75" customHeight="1" x14ac:dyDescent="0.2">
      <c r="A1289" s="38" t="s">
        <v>22343</v>
      </c>
      <c r="B1289" s="39" t="s">
        <v>22344</v>
      </c>
      <c r="C1289" s="39" t="s">
        <v>22345</v>
      </c>
      <c r="D1289" s="38">
        <v>301193</v>
      </c>
      <c r="E1289" s="39" t="s">
        <v>2376</v>
      </c>
      <c r="F1289" s="38">
        <v>8266019205</v>
      </c>
      <c r="G1289" s="40">
        <v>232901130679</v>
      </c>
      <c r="H1289" s="2">
        <v>990000</v>
      </c>
      <c r="I1289" s="2"/>
      <c r="J1289" s="2">
        <v>178200</v>
      </c>
      <c r="K1289" s="3">
        <f t="shared" si="23"/>
        <v>1168200</v>
      </c>
      <c r="L1289" s="41">
        <v>45316.729166666664</v>
      </c>
      <c r="M1289" s="39">
        <v>1246769224</v>
      </c>
      <c r="N1289" s="39" t="s">
        <v>18453</v>
      </c>
      <c r="O1289" s="40" t="s">
        <v>22346</v>
      </c>
      <c r="P1289" s="41">
        <v>45386</v>
      </c>
      <c r="Q1289" s="62" t="s">
        <v>21</v>
      </c>
      <c r="R1289" s="68"/>
    </row>
    <row r="1290" spans="1:18" s="70" customFormat="1" ht="15" x14ac:dyDescent="0.25">
      <c r="A1290" s="76" t="s">
        <v>72</v>
      </c>
      <c r="B1290" s="77" t="s">
        <v>73</v>
      </c>
      <c r="C1290" s="77" t="s">
        <v>74</v>
      </c>
      <c r="D1290" s="76">
        <v>406043</v>
      </c>
      <c r="E1290" s="77" t="s">
        <v>75</v>
      </c>
      <c r="F1290" s="76">
        <v>8263000054</v>
      </c>
      <c r="G1290" s="78">
        <v>8732000069</v>
      </c>
      <c r="H1290" s="79">
        <v>989380</v>
      </c>
      <c r="I1290" s="79"/>
      <c r="J1290" s="79">
        <v>178088.4</v>
      </c>
      <c r="K1290" s="80">
        <f t="shared" si="23"/>
        <v>1167468.3999999999</v>
      </c>
      <c r="L1290" s="81">
        <v>44134.729166666664</v>
      </c>
      <c r="M1290" s="77">
        <v>6870306065</v>
      </c>
      <c r="N1290" s="77" t="s">
        <v>52</v>
      </c>
      <c r="O1290" s="78" t="s">
        <v>76</v>
      </c>
      <c r="P1290" s="81">
        <v>44134</v>
      </c>
      <c r="Q1290" s="77" t="s">
        <v>54</v>
      </c>
      <c r="R1290" s="83"/>
    </row>
    <row r="1291" spans="1:18" s="70" customFormat="1" ht="12.75" customHeight="1" x14ac:dyDescent="0.2">
      <c r="A1291" s="38" t="s">
        <v>13126</v>
      </c>
      <c r="B1291" s="39" t="s">
        <v>13127</v>
      </c>
      <c r="C1291" s="39" t="s">
        <v>13128</v>
      </c>
      <c r="D1291" s="38">
        <v>120191</v>
      </c>
      <c r="E1291" s="39" t="s">
        <v>13051</v>
      </c>
      <c r="F1291" s="38">
        <v>8263000213</v>
      </c>
      <c r="G1291" s="40" t="s">
        <v>13129</v>
      </c>
      <c r="H1291" s="2">
        <v>989208</v>
      </c>
      <c r="I1291" s="2"/>
      <c r="J1291" s="2">
        <v>178057.44</v>
      </c>
      <c r="K1291" s="3">
        <f t="shared" si="23"/>
        <v>1167265.44</v>
      </c>
      <c r="L1291" s="41">
        <v>44659.729166666664</v>
      </c>
      <c r="M1291" s="39">
        <v>6870036790</v>
      </c>
      <c r="N1291" s="39" t="s">
        <v>3282</v>
      </c>
      <c r="O1291" s="40" t="s">
        <v>13130</v>
      </c>
      <c r="P1291" s="41">
        <v>44703</v>
      </c>
      <c r="Q1291" s="42" t="s">
        <v>2417</v>
      </c>
      <c r="R1291" s="68"/>
    </row>
    <row r="1292" spans="1:18" s="70" customFormat="1" ht="12.75" customHeight="1" x14ac:dyDescent="0.2">
      <c r="A1292" s="38" t="s">
        <v>11624</v>
      </c>
      <c r="B1292" s="39" t="s">
        <v>11625</v>
      </c>
      <c r="C1292" s="39" t="s">
        <v>11626</v>
      </c>
      <c r="D1292" s="38">
        <v>919962</v>
      </c>
      <c r="E1292" s="39" t="s">
        <v>6950</v>
      </c>
      <c r="F1292" s="38">
        <v>8263000121</v>
      </c>
      <c r="G1292" s="40" t="s">
        <v>11627</v>
      </c>
      <c r="H1292" s="3">
        <v>989000</v>
      </c>
      <c r="I1292" s="3"/>
      <c r="J1292" s="2">
        <v>178020</v>
      </c>
      <c r="K1292" s="3">
        <f t="shared" si="23"/>
        <v>1167020</v>
      </c>
      <c r="L1292" s="41">
        <v>44611.729166666664</v>
      </c>
      <c r="M1292" s="39">
        <v>6870422987</v>
      </c>
      <c r="N1292" s="39" t="s">
        <v>3282</v>
      </c>
      <c r="O1292" s="40">
        <v>203230660155</v>
      </c>
      <c r="P1292" s="41">
        <v>44645</v>
      </c>
      <c r="Q1292" s="42" t="s">
        <v>2417</v>
      </c>
      <c r="R1292" s="68"/>
    </row>
    <row r="1293" spans="1:18" s="70" customFormat="1" ht="12.75" customHeight="1" x14ac:dyDescent="0.2">
      <c r="A1293" s="38" t="s">
        <v>4244</v>
      </c>
      <c r="B1293" s="39" t="s">
        <v>4245</v>
      </c>
      <c r="C1293" s="39" t="s">
        <v>4246</v>
      </c>
      <c r="D1293" s="38">
        <v>401972</v>
      </c>
      <c r="E1293" s="39" t="s">
        <v>842</v>
      </c>
      <c r="F1293" s="38">
        <v>8263000049</v>
      </c>
      <c r="G1293" s="40" t="s">
        <v>4247</v>
      </c>
      <c r="H1293" s="2">
        <v>988350</v>
      </c>
      <c r="I1293" s="2">
        <v>1166.2529999999999</v>
      </c>
      <c r="J1293" s="2">
        <v>177903</v>
      </c>
      <c r="K1293" s="3">
        <f t="shared" si="23"/>
        <v>1167419.253</v>
      </c>
      <c r="L1293" s="41">
        <v>44362.729166666664</v>
      </c>
      <c r="M1293" s="39">
        <v>6870144541</v>
      </c>
      <c r="N1293" s="39" t="s">
        <v>52</v>
      </c>
      <c r="O1293" s="40" t="s">
        <v>4248</v>
      </c>
      <c r="P1293" s="41">
        <v>44413</v>
      </c>
      <c r="Q1293" s="39" t="s">
        <v>54</v>
      </c>
      <c r="R1293" s="68"/>
    </row>
    <row r="1294" spans="1:18" s="70" customFormat="1" ht="12.75" customHeight="1" x14ac:dyDescent="0.2">
      <c r="A1294" s="38" t="s">
        <v>7422</v>
      </c>
      <c r="B1294" s="39" t="s">
        <v>7423</v>
      </c>
      <c r="C1294" s="39" t="s">
        <v>7424</v>
      </c>
      <c r="D1294" s="38">
        <v>405400</v>
      </c>
      <c r="E1294" s="39" t="s">
        <v>3259</v>
      </c>
      <c r="F1294" s="38">
        <v>8268006309</v>
      </c>
      <c r="G1294" s="40" t="s">
        <v>7425</v>
      </c>
      <c r="H1294" s="2">
        <v>988000</v>
      </c>
      <c r="I1294" s="2"/>
      <c r="J1294" s="2">
        <v>177840</v>
      </c>
      <c r="K1294" s="3">
        <f t="shared" si="23"/>
        <v>1165840</v>
      </c>
      <c r="L1294" s="41">
        <v>44469.729166666664</v>
      </c>
      <c r="M1294" s="39">
        <v>44150629</v>
      </c>
      <c r="N1294" s="39" t="s">
        <v>52</v>
      </c>
      <c r="O1294" s="40" t="s">
        <v>7426</v>
      </c>
      <c r="P1294" s="41">
        <v>44513</v>
      </c>
      <c r="Q1294" s="39" t="s">
        <v>54</v>
      </c>
      <c r="R1294" s="68"/>
    </row>
    <row r="1295" spans="1:18" s="70" customFormat="1" ht="12.75" customHeight="1" x14ac:dyDescent="0.2">
      <c r="A1295" s="38" t="s">
        <v>8837</v>
      </c>
      <c r="B1295" s="39" t="s">
        <v>8838</v>
      </c>
      <c r="C1295" s="39" t="s">
        <v>8839</v>
      </c>
      <c r="D1295" s="38">
        <v>405400</v>
      </c>
      <c r="E1295" s="39" t="s">
        <v>3259</v>
      </c>
      <c r="F1295" s="38">
        <v>8268006309</v>
      </c>
      <c r="G1295" s="40" t="s">
        <v>8840</v>
      </c>
      <c r="H1295" s="2">
        <v>987870</v>
      </c>
      <c r="I1295" s="2"/>
      <c r="J1295" s="2">
        <v>177816.6</v>
      </c>
      <c r="K1295" s="3">
        <f t="shared" si="23"/>
        <v>1165686.6000000001</v>
      </c>
      <c r="L1295" s="41">
        <v>44529.729166666664</v>
      </c>
      <c r="M1295" s="39">
        <v>44223998</v>
      </c>
      <c r="N1295" s="39" t="s">
        <v>52</v>
      </c>
      <c r="O1295" s="40" t="s">
        <v>8841</v>
      </c>
      <c r="P1295" s="41">
        <v>44561</v>
      </c>
      <c r="Q1295" s="39" t="s">
        <v>54</v>
      </c>
      <c r="R1295" s="68"/>
    </row>
    <row r="1296" spans="1:18" s="70" customFormat="1" ht="12.75" hidden="1" customHeight="1" x14ac:dyDescent="0.2">
      <c r="A1296" s="38" t="s">
        <v>14921</v>
      </c>
      <c r="B1296" s="42" t="s">
        <v>14922</v>
      </c>
      <c r="C1296" s="42" t="s">
        <v>14923</v>
      </c>
      <c r="D1296" s="38">
        <v>121011</v>
      </c>
      <c r="E1296" s="42" t="s">
        <v>9221</v>
      </c>
      <c r="F1296" s="38">
        <v>8263000180</v>
      </c>
      <c r="G1296" s="40" t="s">
        <v>14924</v>
      </c>
      <c r="H1296" s="3">
        <v>987792.44</v>
      </c>
      <c r="I1296" s="3"/>
      <c r="J1296" s="3">
        <v>177802.56</v>
      </c>
      <c r="K1296" s="3">
        <f t="shared" si="23"/>
        <v>1165595</v>
      </c>
      <c r="L1296" s="41">
        <v>44776.729166666664</v>
      </c>
      <c r="M1296" s="39">
        <v>6870159040</v>
      </c>
      <c r="N1296" s="42" t="s">
        <v>315</v>
      </c>
      <c r="O1296" s="42" t="s">
        <v>14925</v>
      </c>
      <c r="P1296" s="60">
        <v>44796</v>
      </c>
      <c r="Q1296" s="42" t="s">
        <v>243</v>
      </c>
      <c r="R1296" s="68" t="s">
        <v>506</v>
      </c>
    </row>
    <row r="1297" spans="1:18" s="70" customFormat="1" ht="12.75" customHeight="1" x14ac:dyDescent="0.2">
      <c r="A1297" s="38" t="s">
        <v>6690</v>
      </c>
      <c r="B1297" s="39" t="s">
        <v>6691</v>
      </c>
      <c r="C1297" s="39"/>
      <c r="D1297" s="38">
        <v>110280</v>
      </c>
      <c r="E1297" s="39" t="s">
        <v>6692</v>
      </c>
      <c r="F1297" s="38">
        <v>8265000143</v>
      </c>
      <c r="G1297" s="40" t="s">
        <v>6693</v>
      </c>
      <c r="H1297" s="2">
        <v>986310.13</v>
      </c>
      <c r="I1297" s="2"/>
      <c r="J1297" s="2">
        <v>177535.87</v>
      </c>
      <c r="K1297" s="3">
        <f t="shared" si="23"/>
        <v>1163846</v>
      </c>
      <c r="L1297" s="41">
        <v>44469</v>
      </c>
      <c r="M1297" s="39"/>
      <c r="N1297" s="39" t="s">
        <v>3282</v>
      </c>
      <c r="O1297" s="40" t="s">
        <v>6694</v>
      </c>
      <c r="P1297" s="41">
        <v>44490</v>
      </c>
      <c r="Q1297" s="42" t="s">
        <v>2417</v>
      </c>
      <c r="R1297" s="68"/>
    </row>
    <row r="1298" spans="1:18" s="70" customFormat="1" ht="12.75" customHeight="1" x14ac:dyDescent="0.2">
      <c r="A1298" s="38" t="s">
        <v>13000</v>
      </c>
      <c r="B1298" s="42" t="s">
        <v>13001</v>
      </c>
      <c r="C1298" s="42" t="s">
        <v>13002</v>
      </c>
      <c r="D1298" s="38">
        <v>300286</v>
      </c>
      <c r="E1298" s="42" t="s">
        <v>3944</v>
      </c>
      <c r="F1298" s="38">
        <v>8263000075</v>
      </c>
      <c r="G1298" s="40">
        <v>712736162</v>
      </c>
      <c r="H1298" s="3">
        <v>986000</v>
      </c>
      <c r="I1298" s="3"/>
      <c r="J1298" s="3">
        <v>177480</v>
      </c>
      <c r="K1298" s="3">
        <f t="shared" si="23"/>
        <v>1163480</v>
      </c>
      <c r="L1298" s="41">
        <v>44662.729166666664</v>
      </c>
      <c r="M1298" s="39">
        <v>6870033666</v>
      </c>
      <c r="N1298" s="42" t="s">
        <v>315</v>
      </c>
      <c r="O1298" s="42" t="s">
        <v>12993</v>
      </c>
      <c r="P1298" s="60">
        <v>44686</v>
      </c>
      <c r="Q1298" s="42" t="s">
        <v>243</v>
      </c>
      <c r="R1298" s="68"/>
    </row>
    <row r="1299" spans="1:18" s="70" customFormat="1" ht="12.75" customHeight="1" x14ac:dyDescent="0.2">
      <c r="A1299" s="38" t="s">
        <v>2260</v>
      </c>
      <c r="B1299" s="39" t="s">
        <v>2261</v>
      </c>
      <c r="C1299" s="39" t="s">
        <v>2262</v>
      </c>
      <c r="D1299" s="38">
        <v>106653</v>
      </c>
      <c r="E1299" s="39" t="s">
        <v>398</v>
      </c>
      <c r="F1299" s="38">
        <v>8263000050</v>
      </c>
      <c r="G1299" s="40" t="s">
        <v>2263</v>
      </c>
      <c r="H1299" s="2">
        <v>985000</v>
      </c>
      <c r="I1299" s="3">
        <v>871.88995215311013</v>
      </c>
      <c r="J1299" s="2">
        <v>177300</v>
      </c>
      <c r="K1299" s="3">
        <f t="shared" si="23"/>
        <v>1163171.889952153</v>
      </c>
      <c r="L1299" s="41">
        <v>44286.729166666664</v>
      </c>
      <c r="M1299" s="39">
        <v>6870071421</v>
      </c>
      <c r="N1299" s="39" t="s">
        <v>52</v>
      </c>
      <c r="O1299" s="40"/>
      <c r="P1299" s="41"/>
      <c r="Q1299" s="39" t="s">
        <v>54</v>
      </c>
      <c r="R1299" s="68"/>
    </row>
    <row r="1300" spans="1:18" s="70" customFormat="1" ht="12.75" customHeight="1" x14ac:dyDescent="0.2">
      <c r="A1300" s="38" t="s">
        <v>12014</v>
      </c>
      <c r="B1300" s="42" t="s">
        <v>12015</v>
      </c>
      <c r="C1300" s="42" t="s">
        <v>12016</v>
      </c>
      <c r="D1300" s="38">
        <v>301661</v>
      </c>
      <c r="E1300" s="39" t="s">
        <v>3527</v>
      </c>
      <c r="F1300" s="38">
        <v>8263000157</v>
      </c>
      <c r="G1300" s="40">
        <v>1195008376</v>
      </c>
      <c r="H1300" s="3">
        <v>984589.83050847461</v>
      </c>
      <c r="I1300" s="3"/>
      <c r="J1300" s="3">
        <v>177226.16949152542</v>
      </c>
      <c r="K1300" s="3">
        <f t="shared" si="23"/>
        <v>1161816</v>
      </c>
      <c r="L1300" s="41">
        <v>44575.729166666664</v>
      </c>
      <c r="M1300" s="39">
        <v>6870444559</v>
      </c>
      <c r="N1300" s="42" t="s">
        <v>315</v>
      </c>
      <c r="O1300" s="42" t="s">
        <v>12017</v>
      </c>
      <c r="P1300" s="60">
        <v>44658</v>
      </c>
      <c r="Q1300" s="42" t="s">
        <v>243</v>
      </c>
      <c r="R1300" s="68"/>
    </row>
    <row r="1301" spans="1:18" s="70" customFormat="1" ht="12.75" customHeight="1" x14ac:dyDescent="0.2">
      <c r="A1301" s="38" t="s">
        <v>3097</v>
      </c>
      <c r="B1301" s="39" t="s">
        <v>3098</v>
      </c>
      <c r="C1301" s="39" t="s">
        <v>3099</v>
      </c>
      <c r="D1301" s="38">
        <v>401972</v>
      </c>
      <c r="E1301" s="39" t="s">
        <v>842</v>
      </c>
      <c r="F1301" s="38">
        <v>8263000049</v>
      </c>
      <c r="G1301" s="40" t="s">
        <v>3100</v>
      </c>
      <c r="H1301" s="2">
        <v>983999.88</v>
      </c>
      <c r="I1301" s="2">
        <v>1161</v>
      </c>
      <c r="J1301" s="2">
        <v>177119.97839999999</v>
      </c>
      <c r="K1301" s="3">
        <f t="shared" si="23"/>
        <v>1162280.8584</v>
      </c>
      <c r="L1301" s="41">
        <v>44333.729166666664</v>
      </c>
      <c r="M1301" s="39">
        <v>6870110217</v>
      </c>
      <c r="N1301" s="39" t="s">
        <v>52</v>
      </c>
      <c r="O1301" s="40" t="s">
        <v>3011</v>
      </c>
      <c r="P1301" s="41">
        <v>44378</v>
      </c>
      <c r="Q1301" s="39" t="s">
        <v>54</v>
      </c>
      <c r="R1301" s="68"/>
    </row>
    <row r="1302" spans="1:18" s="70" customFormat="1" ht="12.75" customHeight="1" x14ac:dyDescent="0.2">
      <c r="A1302" s="38" t="s">
        <v>22947</v>
      </c>
      <c r="B1302" s="39" t="s">
        <v>22948</v>
      </c>
      <c r="C1302" s="39" t="s">
        <v>22949</v>
      </c>
      <c r="D1302" s="38">
        <v>812419</v>
      </c>
      <c r="E1302" s="39" t="s">
        <v>1956</v>
      </c>
      <c r="F1302" s="38">
        <v>8268014154</v>
      </c>
      <c r="G1302" s="40" t="s">
        <v>22950</v>
      </c>
      <c r="H1302" s="2">
        <v>982069.14000000013</v>
      </c>
      <c r="I1302" s="2"/>
      <c r="J1302" s="2">
        <v>176772.44</v>
      </c>
      <c r="K1302" s="3">
        <f t="shared" si="23"/>
        <v>1158841.58</v>
      </c>
      <c r="L1302" s="41">
        <v>45467.729166666664</v>
      </c>
      <c r="M1302" s="39"/>
      <c r="N1302" s="39" t="s">
        <v>19303</v>
      </c>
      <c r="O1302" s="40" t="s">
        <v>22951</v>
      </c>
      <c r="P1302" s="41">
        <v>45477</v>
      </c>
      <c r="Q1302" s="62" t="s">
        <v>19</v>
      </c>
      <c r="R1302" s="68"/>
    </row>
    <row r="1303" spans="1:18" s="70" customFormat="1" ht="12.75" customHeight="1" x14ac:dyDescent="0.2">
      <c r="A1303" s="38" t="s">
        <v>13206</v>
      </c>
      <c r="B1303" s="39" t="s">
        <v>13207</v>
      </c>
      <c r="C1303" s="39" t="s">
        <v>13208</v>
      </c>
      <c r="D1303" s="38">
        <v>919962</v>
      </c>
      <c r="E1303" s="39" t="s">
        <v>6950</v>
      </c>
      <c r="F1303" s="38">
        <v>8263000121</v>
      </c>
      <c r="G1303" s="40" t="s">
        <v>13209</v>
      </c>
      <c r="H1303" s="3">
        <v>981739.8</v>
      </c>
      <c r="I1303" s="3"/>
      <c r="J1303" s="2">
        <v>176713.2</v>
      </c>
      <c r="K1303" s="3">
        <f t="shared" si="23"/>
        <v>1158453</v>
      </c>
      <c r="L1303" s="41">
        <v>44673.729166666664</v>
      </c>
      <c r="M1303" s="39">
        <v>6870040948</v>
      </c>
      <c r="N1303" s="39" t="s">
        <v>3282</v>
      </c>
      <c r="O1303" s="40">
        <v>205260795430</v>
      </c>
      <c r="P1303" s="41">
        <v>44709</v>
      </c>
      <c r="Q1303" s="42" t="s">
        <v>2417</v>
      </c>
      <c r="R1303" s="68"/>
    </row>
    <row r="1304" spans="1:18" s="70" customFormat="1" ht="12.75" customHeight="1" x14ac:dyDescent="0.2">
      <c r="A1304" s="38" t="s">
        <v>9640</v>
      </c>
      <c r="B1304" s="42" t="s">
        <v>9641</v>
      </c>
      <c r="C1304" s="42" t="s">
        <v>9642</v>
      </c>
      <c r="D1304" s="38">
        <v>406359</v>
      </c>
      <c r="E1304" s="42" t="s">
        <v>7204</v>
      </c>
      <c r="F1304" s="38">
        <v>8263000098</v>
      </c>
      <c r="G1304" s="40">
        <v>271600030888</v>
      </c>
      <c r="H1304" s="3">
        <v>981599.97</v>
      </c>
      <c r="I1304" s="3"/>
      <c r="J1304" s="3">
        <v>176687.99</v>
      </c>
      <c r="K1304" s="3">
        <f t="shared" si="23"/>
        <v>1158287.96</v>
      </c>
      <c r="L1304" s="41">
        <v>44537.729166666664</v>
      </c>
      <c r="M1304" s="39">
        <v>6870338472</v>
      </c>
      <c r="N1304" s="42" t="s">
        <v>315</v>
      </c>
      <c r="O1304" s="42" t="s">
        <v>9643</v>
      </c>
      <c r="P1304" s="60">
        <v>44576</v>
      </c>
      <c r="Q1304" s="42" t="s">
        <v>243</v>
      </c>
      <c r="R1304" s="68"/>
    </row>
    <row r="1305" spans="1:18" s="70" customFormat="1" ht="12.75" customHeight="1" x14ac:dyDescent="0.2">
      <c r="A1305" s="38" t="s">
        <v>22866</v>
      </c>
      <c r="B1305" s="39" t="s">
        <v>22867</v>
      </c>
      <c r="C1305" s="39" t="s">
        <v>22868</v>
      </c>
      <c r="D1305" s="38">
        <v>502773</v>
      </c>
      <c r="E1305" s="39" t="s">
        <v>22869</v>
      </c>
      <c r="F1305" s="38">
        <v>8266020802</v>
      </c>
      <c r="G1305" s="40" t="s">
        <v>22870</v>
      </c>
      <c r="H1305" s="2">
        <v>981317.79661016958</v>
      </c>
      <c r="I1305" s="2"/>
      <c r="J1305" s="2">
        <v>176637.20338983051</v>
      </c>
      <c r="K1305" s="3">
        <f t="shared" si="23"/>
        <v>1157955</v>
      </c>
      <c r="L1305" s="41">
        <v>45439</v>
      </c>
      <c r="M1305" s="39">
        <v>1251209508</v>
      </c>
      <c r="N1305" s="39" t="s">
        <v>18463</v>
      </c>
      <c r="O1305" s="40" t="s">
        <v>22871</v>
      </c>
      <c r="P1305" s="41">
        <v>45473</v>
      </c>
      <c r="Q1305" s="62" t="s">
        <v>29</v>
      </c>
      <c r="R1305" s="68"/>
    </row>
    <row r="1306" spans="1:18" s="70" customFormat="1" ht="12.75" customHeight="1" x14ac:dyDescent="0.2">
      <c r="A1306" s="38">
        <v>441</v>
      </c>
      <c r="B1306" s="39" t="s">
        <v>19785</v>
      </c>
      <c r="C1306" s="39" t="s">
        <v>19786</v>
      </c>
      <c r="D1306" s="38">
        <v>107659</v>
      </c>
      <c r="E1306" s="39" t="s">
        <v>16533</v>
      </c>
      <c r="F1306" s="38">
        <v>8263000312</v>
      </c>
      <c r="G1306" s="40" t="s">
        <v>19787</v>
      </c>
      <c r="H1306" s="2">
        <v>981083.89830508479</v>
      </c>
      <c r="I1306" s="2"/>
      <c r="J1306" s="2">
        <v>176595.10169491527</v>
      </c>
      <c r="K1306" s="3">
        <f t="shared" si="23"/>
        <v>1157679</v>
      </c>
      <c r="L1306" s="41">
        <v>45079.729166666664</v>
      </c>
      <c r="M1306" s="39">
        <v>1246428403</v>
      </c>
      <c r="N1306" s="39" t="s">
        <v>8899</v>
      </c>
      <c r="O1306" s="40" t="s">
        <v>19788</v>
      </c>
      <c r="P1306" s="41">
        <v>45126</v>
      </c>
      <c r="Q1306" s="42" t="s">
        <v>8901</v>
      </c>
      <c r="R1306" s="68"/>
    </row>
    <row r="1307" spans="1:18" s="70" customFormat="1" ht="12.75" customHeight="1" x14ac:dyDescent="0.2">
      <c r="A1307" s="38" t="s">
        <v>7353</v>
      </c>
      <c r="B1307" s="39" t="s">
        <v>7354</v>
      </c>
      <c r="C1307" s="39" t="s">
        <v>7355</v>
      </c>
      <c r="D1307" s="38">
        <v>407950</v>
      </c>
      <c r="E1307" s="39" t="s">
        <v>7356</v>
      </c>
      <c r="F1307" s="38">
        <v>8266012774</v>
      </c>
      <c r="G1307" s="40" t="s">
        <v>7357</v>
      </c>
      <c r="H1307" s="2">
        <v>980979.66101694922</v>
      </c>
      <c r="I1307" s="2"/>
      <c r="J1307" s="2">
        <v>176576.33898305084</v>
      </c>
      <c r="K1307" s="3">
        <f t="shared" si="23"/>
        <v>1157556</v>
      </c>
      <c r="L1307" s="41">
        <v>44347.729166666664</v>
      </c>
      <c r="M1307" s="39">
        <v>6870246003</v>
      </c>
      <c r="N1307" s="39" t="s">
        <v>3027</v>
      </c>
      <c r="O1307" s="40">
        <v>110259602681</v>
      </c>
      <c r="P1307" s="41">
        <v>44495</v>
      </c>
      <c r="Q1307" s="62" t="s">
        <v>15</v>
      </c>
      <c r="R1307" s="68"/>
    </row>
    <row r="1308" spans="1:18" s="70" customFormat="1" ht="12.75" customHeight="1" x14ac:dyDescent="0.2">
      <c r="A1308" s="38" t="s">
        <v>22619</v>
      </c>
      <c r="B1308" s="39" t="s">
        <v>22620</v>
      </c>
      <c r="C1308" s="39" t="s">
        <v>22621</v>
      </c>
      <c r="D1308" s="38">
        <v>300286</v>
      </c>
      <c r="E1308" s="39" t="s">
        <v>9310</v>
      </c>
      <c r="F1308" s="38">
        <v>8266021009</v>
      </c>
      <c r="G1308" s="40">
        <v>712755966</v>
      </c>
      <c r="H1308" s="2">
        <v>978300</v>
      </c>
      <c r="I1308" s="2"/>
      <c r="J1308" s="2">
        <v>176094</v>
      </c>
      <c r="K1308" s="3">
        <f t="shared" si="23"/>
        <v>1154394</v>
      </c>
      <c r="L1308" s="41">
        <v>45406.729166666664</v>
      </c>
      <c r="M1308" s="39">
        <v>1251183539</v>
      </c>
      <c r="N1308" s="39" t="s">
        <v>1933</v>
      </c>
      <c r="O1308" s="40" t="s">
        <v>22622</v>
      </c>
      <c r="P1308" s="41">
        <v>45457</v>
      </c>
      <c r="Q1308" s="62" t="s">
        <v>25</v>
      </c>
      <c r="R1308" s="68"/>
    </row>
    <row r="1309" spans="1:18" s="70" customFormat="1" ht="12.75" customHeight="1" x14ac:dyDescent="0.2">
      <c r="A1309" s="38" t="s">
        <v>12023</v>
      </c>
      <c r="B1309" s="42" t="s">
        <v>12024</v>
      </c>
      <c r="C1309" s="42" t="s">
        <v>12025</v>
      </c>
      <c r="D1309" s="38">
        <v>301661</v>
      </c>
      <c r="E1309" s="39" t="s">
        <v>3527</v>
      </c>
      <c r="F1309" s="38">
        <v>8263000157</v>
      </c>
      <c r="G1309" s="40">
        <v>1195008458</v>
      </c>
      <c r="H1309" s="3">
        <v>975684.74576271197</v>
      </c>
      <c r="I1309" s="3"/>
      <c r="J1309" s="3">
        <v>175623.25423728814</v>
      </c>
      <c r="K1309" s="3">
        <f t="shared" si="23"/>
        <v>1151308</v>
      </c>
      <c r="L1309" s="41">
        <v>44601.729166666664</v>
      </c>
      <c r="M1309" s="39">
        <v>6870444604</v>
      </c>
      <c r="N1309" s="42" t="s">
        <v>315</v>
      </c>
      <c r="O1309" s="42" t="s">
        <v>12017</v>
      </c>
      <c r="P1309" s="60">
        <v>44658</v>
      </c>
      <c r="Q1309" s="42" t="s">
        <v>243</v>
      </c>
      <c r="R1309" s="68"/>
    </row>
    <row r="1310" spans="1:18" s="70" customFormat="1" ht="12.75" customHeight="1" x14ac:dyDescent="0.25">
      <c r="A1310" s="38" t="s">
        <v>12724</v>
      </c>
      <c r="B1310" s="39" t="s">
        <v>12725</v>
      </c>
      <c r="C1310" s="39" t="s">
        <v>12726</v>
      </c>
      <c r="D1310" s="38">
        <v>122097</v>
      </c>
      <c r="E1310" s="77" t="s">
        <v>620</v>
      </c>
      <c r="F1310" s="38">
        <v>8263000216</v>
      </c>
      <c r="G1310" s="40" t="s">
        <v>12727</v>
      </c>
      <c r="H1310" s="2">
        <v>975375.42372881365</v>
      </c>
      <c r="I1310" s="2"/>
      <c r="J1310" s="2">
        <v>175567.57627118644</v>
      </c>
      <c r="K1310" s="3">
        <f t="shared" si="23"/>
        <v>1150943</v>
      </c>
      <c r="L1310" s="41">
        <v>44659.729166666664</v>
      </c>
      <c r="M1310" s="39">
        <v>6870025415</v>
      </c>
      <c r="N1310" s="39" t="s">
        <v>3282</v>
      </c>
      <c r="O1310" s="40" t="s">
        <v>12723</v>
      </c>
      <c r="P1310" s="41">
        <v>44682</v>
      </c>
      <c r="Q1310" s="42" t="s">
        <v>2417</v>
      </c>
      <c r="R1310" s="68"/>
    </row>
    <row r="1311" spans="1:18" s="70" customFormat="1" ht="12.75" customHeight="1" x14ac:dyDescent="0.2">
      <c r="A1311" s="38" t="s">
        <v>14524</v>
      </c>
      <c r="B1311" s="42" t="s">
        <v>14525</v>
      </c>
      <c r="C1311" s="42" t="s">
        <v>14526</v>
      </c>
      <c r="D1311" s="38">
        <v>138349</v>
      </c>
      <c r="E1311" s="42" t="s">
        <v>12407</v>
      </c>
      <c r="F1311" s="38">
        <v>8263000146</v>
      </c>
      <c r="G1311" s="40" t="s">
        <v>14527</v>
      </c>
      <c r="H1311" s="3">
        <v>975000</v>
      </c>
      <c r="I1311" s="3"/>
      <c r="J1311" s="3">
        <v>175500</v>
      </c>
      <c r="K1311" s="3">
        <f t="shared" si="23"/>
        <v>1150500</v>
      </c>
      <c r="L1311" s="41">
        <v>44728.729166666664</v>
      </c>
      <c r="M1311" s="39">
        <v>6870131758</v>
      </c>
      <c r="N1311" s="42" t="s">
        <v>315</v>
      </c>
      <c r="O1311" s="42"/>
      <c r="P1311" s="60"/>
      <c r="Q1311" s="42" t="s">
        <v>243</v>
      </c>
      <c r="R1311" s="68"/>
    </row>
    <row r="1312" spans="1:18" s="70" customFormat="1" ht="12.75" customHeight="1" x14ac:dyDescent="0.2">
      <c r="A1312" s="38" t="s">
        <v>22414</v>
      </c>
      <c r="B1312" s="39" t="s">
        <v>22415</v>
      </c>
      <c r="C1312" s="39" t="s">
        <v>22416</v>
      </c>
      <c r="D1312" s="38">
        <v>120191</v>
      </c>
      <c r="E1312" s="39" t="s">
        <v>13051</v>
      </c>
      <c r="F1312" s="38">
        <v>8263000387</v>
      </c>
      <c r="G1312" s="40" t="s">
        <v>22417</v>
      </c>
      <c r="H1312" s="5">
        <v>972594.10000000009</v>
      </c>
      <c r="I1312" s="2"/>
      <c r="J1312" s="2">
        <v>175066.93800000002</v>
      </c>
      <c r="K1312" s="3">
        <f t="shared" si="23"/>
        <v>1147661.0380000002</v>
      </c>
      <c r="L1312" s="41">
        <v>45355.729166666664</v>
      </c>
      <c r="M1312" s="39">
        <v>1251124692</v>
      </c>
      <c r="N1312" s="39" t="s">
        <v>18453</v>
      </c>
      <c r="O1312" s="40" t="s">
        <v>22418</v>
      </c>
      <c r="P1312" s="41">
        <v>45399</v>
      </c>
      <c r="Q1312" s="62" t="s">
        <v>21</v>
      </c>
      <c r="R1312" s="68"/>
    </row>
    <row r="1313" spans="1:18" s="70" customFormat="1" ht="12.75" customHeight="1" x14ac:dyDescent="0.2">
      <c r="A1313" s="38" t="s">
        <v>12195</v>
      </c>
      <c r="B1313" s="39" t="s">
        <v>12196</v>
      </c>
      <c r="C1313" s="39" t="s">
        <v>12197</v>
      </c>
      <c r="D1313" s="38">
        <v>106653</v>
      </c>
      <c r="E1313" s="39" t="s">
        <v>398</v>
      </c>
      <c r="F1313" s="38">
        <v>8263000050</v>
      </c>
      <c r="G1313" s="40" t="s">
        <v>12198</v>
      </c>
      <c r="H1313" s="2">
        <v>970546</v>
      </c>
      <c r="I1313" s="3">
        <v>0</v>
      </c>
      <c r="J1313" s="2">
        <v>174698.28</v>
      </c>
      <c r="K1313" s="3">
        <f t="shared" si="23"/>
        <v>1145244.28</v>
      </c>
      <c r="L1313" s="41">
        <v>44393.729166666664</v>
      </c>
      <c r="M1313" s="39">
        <v>6870451692</v>
      </c>
      <c r="N1313" s="39" t="s">
        <v>52</v>
      </c>
      <c r="O1313" s="40">
        <v>204027367867</v>
      </c>
      <c r="P1313" s="41">
        <v>44656</v>
      </c>
      <c r="Q1313" s="39" t="s">
        <v>54</v>
      </c>
      <c r="R1313" s="68"/>
    </row>
    <row r="1314" spans="1:18" s="70" customFormat="1" ht="12.75" customHeight="1" x14ac:dyDescent="0.2">
      <c r="A1314" s="38" t="s">
        <v>17815</v>
      </c>
      <c r="B1314" s="39" t="s">
        <v>17816</v>
      </c>
      <c r="C1314" s="39"/>
      <c r="D1314" s="38">
        <v>8266017724</v>
      </c>
      <c r="E1314" s="39" t="s">
        <v>17817</v>
      </c>
      <c r="F1314" s="38">
        <v>8266017724</v>
      </c>
      <c r="G1314" s="40">
        <v>266</v>
      </c>
      <c r="H1314" s="5">
        <v>970499</v>
      </c>
      <c r="I1314" s="2"/>
      <c r="J1314" s="2">
        <v>0</v>
      </c>
      <c r="K1314" s="3">
        <f t="shared" si="23"/>
        <v>970499</v>
      </c>
      <c r="L1314" s="41">
        <v>44985</v>
      </c>
      <c r="M1314" s="39"/>
      <c r="N1314" s="39" t="s">
        <v>52</v>
      </c>
      <c r="O1314" s="40"/>
      <c r="P1314" s="41"/>
      <c r="Q1314" s="39" t="s">
        <v>54</v>
      </c>
      <c r="R1314" s="68"/>
    </row>
    <row r="1315" spans="1:18" s="70" customFormat="1" ht="12.75" customHeight="1" x14ac:dyDescent="0.2">
      <c r="A1315" s="38" t="s">
        <v>10981</v>
      </c>
      <c r="B1315" s="39" t="s">
        <v>10982</v>
      </c>
      <c r="C1315" s="39" t="s">
        <v>10983</v>
      </c>
      <c r="D1315" s="38">
        <v>919962</v>
      </c>
      <c r="E1315" s="39" t="s">
        <v>6950</v>
      </c>
      <c r="F1315" s="38">
        <v>8263000121</v>
      </c>
      <c r="G1315" s="40" t="s">
        <v>10984</v>
      </c>
      <c r="H1315" s="3">
        <v>970200</v>
      </c>
      <c r="I1315" s="3"/>
      <c r="J1315" s="2">
        <v>174636</v>
      </c>
      <c r="K1315" s="3">
        <f t="shared" si="23"/>
        <v>1144836</v>
      </c>
      <c r="L1315" s="41">
        <v>44592.729166666664</v>
      </c>
      <c r="M1315" s="39">
        <v>6870394039</v>
      </c>
      <c r="N1315" s="39" t="s">
        <v>3282</v>
      </c>
      <c r="O1315" s="40">
        <v>203081355716</v>
      </c>
      <c r="P1315" s="41">
        <v>44629</v>
      </c>
      <c r="Q1315" s="42" t="s">
        <v>2417</v>
      </c>
      <c r="R1315" s="68"/>
    </row>
    <row r="1316" spans="1:18" s="70" customFormat="1" ht="12.75" customHeight="1" x14ac:dyDescent="0.2">
      <c r="A1316" s="38" t="s">
        <v>17574</v>
      </c>
      <c r="B1316" s="39" t="s">
        <v>17575</v>
      </c>
      <c r="C1316" s="39" t="s">
        <v>17576</v>
      </c>
      <c r="D1316" s="38">
        <v>919962</v>
      </c>
      <c r="E1316" s="39" t="s">
        <v>6950</v>
      </c>
      <c r="F1316" s="38">
        <v>8268006323</v>
      </c>
      <c r="G1316" s="40" t="s">
        <v>17577</v>
      </c>
      <c r="H1316" s="3">
        <v>968483.88</v>
      </c>
      <c r="I1316" s="3"/>
      <c r="J1316" s="2">
        <v>174327.12</v>
      </c>
      <c r="K1316" s="3">
        <f t="shared" si="23"/>
        <v>1142811</v>
      </c>
      <c r="L1316" s="41">
        <v>44938.729166666664</v>
      </c>
      <c r="M1316" s="39">
        <v>44464665</v>
      </c>
      <c r="N1316" s="39" t="s">
        <v>3282</v>
      </c>
      <c r="O1316" s="40">
        <v>302169643514</v>
      </c>
      <c r="P1316" s="41">
        <v>44974</v>
      </c>
      <c r="Q1316" s="42" t="s">
        <v>2417</v>
      </c>
      <c r="R1316" s="68"/>
    </row>
    <row r="1317" spans="1:18" s="70" customFormat="1" ht="12.75" customHeight="1" x14ac:dyDescent="0.2">
      <c r="A1317" s="38" t="s">
        <v>10772</v>
      </c>
      <c r="B1317" s="42" t="s">
        <v>10773</v>
      </c>
      <c r="C1317" s="42" t="s">
        <v>10774</v>
      </c>
      <c r="D1317" s="38">
        <v>506950</v>
      </c>
      <c r="E1317" s="42" t="s">
        <v>503</v>
      </c>
      <c r="F1317" s="38">
        <v>8263000171</v>
      </c>
      <c r="G1317" s="40" t="s">
        <v>10775</v>
      </c>
      <c r="H1317" s="3">
        <v>966850</v>
      </c>
      <c r="I1317" s="3"/>
      <c r="J1317" s="3">
        <v>174033</v>
      </c>
      <c r="K1317" s="3">
        <f t="shared" si="23"/>
        <v>1140883</v>
      </c>
      <c r="L1317" s="41">
        <v>44555.729166666664</v>
      </c>
      <c r="M1317" s="39">
        <v>6870380532</v>
      </c>
      <c r="N1317" s="42" t="s">
        <v>315</v>
      </c>
      <c r="O1317" s="42" t="s">
        <v>10776</v>
      </c>
      <c r="P1317" s="60">
        <v>44604</v>
      </c>
      <c r="Q1317" s="42" t="s">
        <v>243</v>
      </c>
      <c r="R1317" s="68"/>
    </row>
    <row r="1318" spans="1:18" s="70" customFormat="1" ht="12.75" customHeight="1" x14ac:dyDescent="0.2">
      <c r="A1318" s="38" t="s">
        <v>6198</v>
      </c>
      <c r="B1318" s="42" t="s">
        <v>6199</v>
      </c>
      <c r="C1318" s="42" t="s">
        <v>6200</v>
      </c>
      <c r="D1318" s="38">
        <v>300286</v>
      </c>
      <c r="E1318" s="42" t="s">
        <v>3944</v>
      </c>
      <c r="F1318" s="38">
        <v>8263000075</v>
      </c>
      <c r="G1318" s="40">
        <v>712725895</v>
      </c>
      <c r="H1318" s="3">
        <v>966000</v>
      </c>
      <c r="I1318" s="3"/>
      <c r="J1318" s="3">
        <v>173880</v>
      </c>
      <c r="K1318" s="3">
        <f t="shared" si="23"/>
        <v>1139880</v>
      </c>
      <c r="L1318" s="41">
        <v>44405.729166666664</v>
      </c>
      <c r="M1318" s="39">
        <v>6870201994</v>
      </c>
      <c r="N1318" s="42" t="s">
        <v>315</v>
      </c>
      <c r="O1318" s="42" t="s">
        <v>6197</v>
      </c>
      <c r="P1318" s="60">
        <v>44457</v>
      </c>
      <c r="Q1318" s="42" t="s">
        <v>243</v>
      </c>
      <c r="R1318" s="68"/>
    </row>
    <row r="1319" spans="1:18" s="70" customFormat="1" ht="12.75" customHeight="1" x14ac:dyDescent="0.2">
      <c r="A1319" s="38" t="s">
        <v>16148</v>
      </c>
      <c r="B1319" s="39" t="s">
        <v>16149</v>
      </c>
      <c r="C1319" s="39" t="s">
        <v>16150</v>
      </c>
      <c r="D1319" s="38">
        <v>124632</v>
      </c>
      <c r="E1319" s="39" t="s">
        <v>15807</v>
      </c>
      <c r="F1319" s="38">
        <v>8263000238</v>
      </c>
      <c r="G1319" s="40" t="s">
        <v>16151</v>
      </c>
      <c r="H1319" s="2">
        <v>965760.00000000012</v>
      </c>
      <c r="I1319" s="2"/>
      <c r="J1319" s="2">
        <v>173836.80000000002</v>
      </c>
      <c r="K1319" s="3">
        <f t="shared" si="23"/>
        <v>1139596.8</v>
      </c>
      <c r="L1319" s="41">
        <v>44832.729166666664</v>
      </c>
      <c r="M1319" s="39">
        <v>6870262225</v>
      </c>
      <c r="N1319" s="39" t="s">
        <v>3282</v>
      </c>
      <c r="O1319" s="40" t="s">
        <v>16152</v>
      </c>
      <c r="P1319" s="41">
        <v>44884</v>
      </c>
      <c r="Q1319" s="42" t="s">
        <v>2417</v>
      </c>
      <c r="R1319" s="68"/>
    </row>
    <row r="1320" spans="1:18" s="70" customFormat="1" ht="12.75" customHeight="1" x14ac:dyDescent="0.2">
      <c r="A1320" s="38" t="s">
        <v>12919</v>
      </c>
      <c r="B1320" s="42" t="s">
        <v>12920</v>
      </c>
      <c r="C1320" s="42" t="s">
        <v>12921</v>
      </c>
      <c r="D1320" s="38">
        <v>137974</v>
      </c>
      <c r="E1320" s="39" t="s">
        <v>3527</v>
      </c>
      <c r="F1320" s="38">
        <v>8263000113</v>
      </c>
      <c r="G1320" s="64" t="s">
        <v>12922</v>
      </c>
      <c r="H1320" s="6">
        <v>964040</v>
      </c>
      <c r="I1320" s="3"/>
      <c r="J1320" s="3">
        <v>173527.19999999998</v>
      </c>
      <c r="K1320" s="3">
        <f t="shared" si="23"/>
        <v>1137567.2</v>
      </c>
      <c r="L1320" s="41">
        <v>44526.729166666664</v>
      </c>
      <c r="M1320" s="39">
        <v>6870031776</v>
      </c>
      <c r="N1320" s="42" t="s">
        <v>315</v>
      </c>
      <c r="O1320" s="42" t="s">
        <v>12923</v>
      </c>
      <c r="P1320" s="60">
        <v>44685</v>
      </c>
      <c r="Q1320" s="42" t="s">
        <v>243</v>
      </c>
      <c r="R1320" s="68"/>
    </row>
    <row r="1321" spans="1:18" s="70" customFormat="1" ht="12.75" customHeight="1" x14ac:dyDescent="0.2">
      <c r="A1321" s="38" t="s">
        <v>13074</v>
      </c>
      <c r="B1321" s="39" t="s">
        <v>13070</v>
      </c>
      <c r="C1321" s="39" t="s">
        <v>13071</v>
      </c>
      <c r="D1321" s="38">
        <v>405485</v>
      </c>
      <c r="E1321" s="39" t="s">
        <v>3628</v>
      </c>
      <c r="F1321" s="38">
        <v>8263000144</v>
      </c>
      <c r="G1321" s="40" t="s">
        <v>13064</v>
      </c>
      <c r="H1321" s="2">
        <v>961206.050000004</v>
      </c>
      <c r="I1321" s="2"/>
      <c r="J1321" s="2">
        <v>173017.08900000071</v>
      </c>
      <c r="K1321" s="3">
        <f t="shared" si="23"/>
        <v>1134223.1390000046</v>
      </c>
      <c r="L1321" s="41">
        <v>44539.729166666664</v>
      </c>
      <c r="M1321" s="39">
        <v>6870035027</v>
      </c>
      <c r="N1321" s="39" t="s">
        <v>52</v>
      </c>
      <c r="O1321" s="40" t="s">
        <v>13073</v>
      </c>
      <c r="P1321" s="41">
        <v>44688</v>
      </c>
      <c r="Q1321" s="39" t="s">
        <v>54</v>
      </c>
      <c r="R1321" s="68"/>
    </row>
    <row r="1322" spans="1:18" s="70" customFormat="1" ht="12.75" customHeight="1" x14ac:dyDescent="0.2">
      <c r="A1322" s="38" t="s">
        <v>11349</v>
      </c>
      <c r="B1322" s="39" t="s">
        <v>11350</v>
      </c>
      <c r="C1322" s="39" t="s">
        <v>11351</v>
      </c>
      <c r="D1322" s="38">
        <v>301383</v>
      </c>
      <c r="E1322" s="39" t="s">
        <v>3200</v>
      </c>
      <c r="F1322" s="38">
        <v>8266013256</v>
      </c>
      <c r="G1322" s="40" t="s">
        <v>11352</v>
      </c>
      <c r="H1322" s="2">
        <v>960000</v>
      </c>
      <c r="I1322" s="2"/>
      <c r="J1322" s="2">
        <v>172800</v>
      </c>
      <c r="K1322" s="3">
        <f t="shared" si="23"/>
        <v>1132800</v>
      </c>
      <c r="L1322" s="41">
        <v>44589</v>
      </c>
      <c r="M1322" s="39">
        <v>6870408013</v>
      </c>
      <c r="N1322" s="39" t="s">
        <v>3027</v>
      </c>
      <c r="O1322" s="40" t="s">
        <v>11353</v>
      </c>
      <c r="P1322" s="41">
        <v>44632</v>
      </c>
      <c r="Q1322" s="62" t="s">
        <v>15</v>
      </c>
      <c r="R1322" s="68"/>
    </row>
    <row r="1323" spans="1:18" s="70" customFormat="1" ht="12.75" customHeight="1" x14ac:dyDescent="0.2">
      <c r="A1323" s="38" t="s">
        <v>12981</v>
      </c>
      <c r="B1323" s="39" t="s">
        <v>12982</v>
      </c>
      <c r="C1323" s="39" t="s">
        <v>12983</v>
      </c>
      <c r="D1323" s="38">
        <v>301383</v>
      </c>
      <c r="E1323" s="39" t="s">
        <v>3200</v>
      </c>
      <c r="F1323" s="38">
        <v>8266013259</v>
      </c>
      <c r="G1323" s="40" t="s">
        <v>12984</v>
      </c>
      <c r="H1323" s="2">
        <v>960000</v>
      </c>
      <c r="I1323" s="2"/>
      <c r="J1323" s="2">
        <v>172800</v>
      </c>
      <c r="K1323" s="3">
        <f t="shared" si="23"/>
        <v>1132800</v>
      </c>
      <c r="L1323" s="41">
        <v>44627.729166666664</v>
      </c>
      <c r="M1323" s="39">
        <v>6870033200</v>
      </c>
      <c r="N1323" s="39" t="s">
        <v>3282</v>
      </c>
      <c r="O1323" s="40" t="s">
        <v>12985</v>
      </c>
      <c r="P1323" s="41">
        <v>44685</v>
      </c>
      <c r="Q1323" s="42" t="s">
        <v>2417</v>
      </c>
      <c r="R1323" s="68"/>
    </row>
    <row r="1324" spans="1:18" s="70" customFormat="1" ht="12.75" customHeight="1" x14ac:dyDescent="0.2">
      <c r="A1324" s="38" t="s">
        <v>22538</v>
      </c>
      <c r="B1324" s="39" t="s">
        <v>22539</v>
      </c>
      <c r="C1324" s="39"/>
      <c r="D1324" s="38">
        <v>822670</v>
      </c>
      <c r="E1324" s="39" t="s">
        <v>21396</v>
      </c>
      <c r="F1324" s="38">
        <v>8268013581</v>
      </c>
      <c r="G1324" s="40">
        <v>36</v>
      </c>
      <c r="H1324" s="2">
        <v>959234.35000000009</v>
      </c>
      <c r="I1324" s="2"/>
      <c r="J1324" s="2">
        <v>172662.24</v>
      </c>
      <c r="K1324" s="3">
        <f t="shared" si="23"/>
        <v>1131896.5900000001</v>
      </c>
      <c r="L1324" s="41">
        <v>45414</v>
      </c>
      <c r="M1324" s="39"/>
      <c r="N1324" s="39" t="s">
        <v>19303</v>
      </c>
      <c r="O1324" s="40">
        <v>405288867259</v>
      </c>
      <c r="P1324" s="41">
        <v>45440</v>
      </c>
      <c r="Q1324" s="62" t="s">
        <v>19</v>
      </c>
      <c r="R1324" s="68"/>
    </row>
    <row r="1325" spans="1:18" s="70" customFormat="1" ht="12.75" customHeight="1" x14ac:dyDescent="0.2">
      <c r="A1325" s="38" t="s">
        <v>1318</v>
      </c>
      <c r="B1325" s="39" t="s">
        <v>1319</v>
      </c>
      <c r="C1325" s="39" t="s">
        <v>1320</v>
      </c>
      <c r="D1325" s="38">
        <v>401972</v>
      </c>
      <c r="E1325" s="39" t="s">
        <v>842</v>
      </c>
      <c r="F1325" s="38">
        <v>8263000049</v>
      </c>
      <c r="G1325" s="40" t="s">
        <v>1321</v>
      </c>
      <c r="H1325" s="2">
        <v>958210</v>
      </c>
      <c r="I1325" s="2">
        <v>848.01585</v>
      </c>
      <c r="J1325" s="2">
        <v>172477.8</v>
      </c>
      <c r="K1325" s="3">
        <f t="shared" si="23"/>
        <v>1131535.8158499999</v>
      </c>
      <c r="L1325" s="41">
        <v>44258.729166666664</v>
      </c>
      <c r="M1325" s="39">
        <v>6870367196</v>
      </c>
      <c r="N1325" s="39" t="s">
        <v>52</v>
      </c>
      <c r="O1325" s="40" t="s">
        <v>1264</v>
      </c>
      <c r="P1325" s="41">
        <v>44285</v>
      </c>
      <c r="Q1325" s="39" t="s">
        <v>54</v>
      </c>
      <c r="R1325" s="68"/>
    </row>
    <row r="1326" spans="1:18" s="70" customFormat="1" ht="12.75" customHeight="1" x14ac:dyDescent="0.2">
      <c r="A1326" s="38" t="s">
        <v>11033</v>
      </c>
      <c r="B1326" s="42" t="s">
        <v>11034</v>
      </c>
      <c r="C1326" s="42" t="s">
        <v>11035</v>
      </c>
      <c r="D1326" s="38">
        <v>300286</v>
      </c>
      <c r="E1326" s="42" t="s">
        <v>3944</v>
      </c>
      <c r="F1326" s="38">
        <v>8263000075</v>
      </c>
      <c r="G1326" s="40">
        <v>712732579</v>
      </c>
      <c r="H1326" s="3">
        <v>955900</v>
      </c>
      <c r="I1326" s="3"/>
      <c r="J1326" s="3">
        <v>172062</v>
      </c>
      <c r="K1326" s="3">
        <f t="shared" si="23"/>
        <v>1127962</v>
      </c>
      <c r="L1326" s="41">
        <v>44588.729166666664</v>
      </c>
      <c r="M1326" s="39">
        <v>6870394819</v>
      </c>
      <c r="N1326" s="42" t="s">
        <v>315</v>
      </c>
      <c r="O1326" s="42" t="s">
        <v>11032</v>
      </c>
      <c r="P1326" s="60">
        <v>44621</v>
      </c>
      <c r="Q1326" s="42" t="s">
        <v>243</v>
      </c>
      <c r="R1326" s="68"/>
    </row>
    <row r="1327" spans="1:18" s="70" customFormat="1" ht="12.75" customHeight="1" x14ac:dyDescent="0.2">
      <c r="A1327" s="38" t="s">
        <v>15317</v>
      </c>
      <c r="B1327" s="42" t="s">
        <v>15318</v>
      </c>
      <c r="C1327" s="42" t="s">
        <v>15319</v>
      </c>
      <c r="D1327" s="38">
        <v>123112</v>
      </c>
      <c r="E1327" s="42" t="s">
        <v>15320</v>
      </c>
      <c r="F1327" s="38">
        <v>8263000230</v>
      </c>
      <c r="G1327" s="40" t="s">
        <v>15321</v>
      </c>
      <c r="H1327" s="3">
        <v>955000</v>
      </c>
      <c r="I1327" s="3"/>
      <c r="J1327" s="3">
        <v>171900</v>
      </c>
      <c r="K1327" s="3">
        <f t="shared" si="23"/>
        <v>1126900</v>
      </c>
      <c r="L1327" s="41">
        <v>44767.729166666664</v>
      </c>
      <c r="M1327" s="39">
        <v>6870191442</v>
      </c>
      <c r="N1327" s="42" t="s">
        <v>315</v>
      </c>
      <c r="O1327" s="42" t="s">
        <v>15322</v>
      </c>
      <c r="P1327" s="60">
        <v>44820</v>
      </c>
      <c r="Q1327" s="42" t="s">
        <v>243</v>
      </c>
      <c r="R1327" s="68"/>
    </row>
    <row r="1328" spans="1:18" s="70" customFormat="1" ht="12.75" customHeight="1" x14ac:dyDescent="0.2">
      <c r="A1328" s="38" t="s">
        <v>1962</v>
      </c>
      <c r="B1328" s="39" t="s">
        <v>1963</v>
      </c>
      <c r="C1328" s="39" t="s">
        <v>1964</v>
      </c>
      <c r="D1328" s="38">
        <v>821190</v>
      </c>
      <c r="E1328" s="39" t="s">
        <v>1965</v>
      </c>
      <c r="F1328" s="38">
        <v>8266011181</v>
      </c>
      <c r="G1328" s="40" t="s">
        <v>1966</v>
      </c>
      <c r="H1328" s="2">
        <v>954720.3389830509</v>
      </c>
      <c r="I1328" s="2"/>
      <c r="J1328" s="2">
        <v>171849.66101694916</v>
      </c>
      <c r="K1328" s="3">
        <f t="shared" si="23"/>
        <v>1126570</v>
      </c>
      <c r="L1328" s="41">
        <v>44307.729166666664</v>
      </c>
      <c r="M1328" s="39">
        <v>6870071480</v>
      </c>
      <c r="N1328" s="39" t="s">
        <v>52</v>
      </c>
      <c r="O1328" s="40">
        <v>106073825311</v>
      </c>
      <c r="P1328" s="41">
        <v>44355</v>
      </c>
      <c r="Q1328" s="39" t="s">
        <v>54</v>
      </c>
      <c r="R1328" s="68"/>
    </row>
    <row r="1329" spans="1:18" s="70" customFormat="1" ht="12.75" customHeight="1" x14ac:dyDescent="0.2">
      <c r="A1329" s="38" t="s">
        <v>7385</v>
      </c>
      <c r="B1329" s="39" t="s">
        <v>7386</v>
      </c>
      <c r="C1329" s="39" t="s">
        <v>7387</v>
      </c>
      <c r="D1329" s="38">
        <v>812419</v>
      </c>
      <c r="E1329" s="39" t="s">
        <v>1956</v>
      </c>
      <c r="F1329" s="38">
        <v>8268006573</v>
      </c>
      <c r="G1329" s="40" t="s">
        <v>7388</v>
      </c>
      <c r="H1329" s="2">
        <v>951000</v>
      </c>
      <c r="I1329" s="2"/>
      <c r="J1329" s="2">
        <v>171180</v>
      </c>
      <c r="K1329" s="3">
        <f t="shared" si="23"/>
        <v>1122180</v>
      </c>
      <c r="L1329" s="41">
        <v>44393.729166666664</v>
      </c>
      <c r="M1329" s="39">
        <v>44143247</v>
      </c>
      <c r="N1329" s="39" t="s">
        <v>3027</v>
      </c>
      <c r="O1329" s="40" t="s">
        <v>7389</v>
      </c>
      <c r="P1329" s="41">
        <v>44496</v>
      </c>
      <c r="Q1329" s="62" t="s">
        <v>15</v>
      </c>
      <c r="R1329" s="68"/>
    </row>
    <row r="1330" spans="1:18" s="70" customFormat="1" ht="12.75" customHeight="1" x14ac:dyDescent="0.2">
      <c r="A1330" s="38" t="s">
        <v>17888</v>
      </c>
      <c r="B1330" s="39" t="s">
        <v>17889</v>
      </c>
      <c r="C1330" s="39" t="s">
        <v>17890</v>
      </c>
      <c r="D1330" s="38">
        <v>402828</v>
      </c>
      <c r="E1330" s="39" t="s">
        <v>11331</v>
      </c>
      <c r="F1330" s="38">
        <v>8266016831</v>
      </c>
      <c r="G1330" s="40" t="s">
        <v>17891</v>
      </c>
      <c r="H1330" s="2">
        <v>950000</v>
      </c>
      <c r="I1330" s="2"/>
      <c r="J1330" s="2">
        <v>171000</v>
      </c>
      <c r="K1330" s="3">
        <f t="shared" si="23"/>
        <v>1121000</v>
      </c>
      <c r="L1330" s="41">
        <v>44964.729166666664</v>
      </c>
      <c r="M1330" s="39">
        <v>6870402598</v>
      </c>
      <c r="N1330" s="39" t="s">
        <v>3282</v>
      </c>
      <c r="O1330" s="40" t="s">
        <v>17892</v>
      </c>
      <c r="P1330" s="41">
        <v>45003</v>
      </c>
      <c r="Q1330" s="42" t="s">
        <v>2417</v>
      </c>
      <c r="R1330" s="68"/>
    </row>
    <row r="1331" spans="1:18" s="70" customFormat="1" ht="12.75" customHeight="1" x14ac:dyDescent="0.2">
      <c r="A1331" s="38" t="s">
        <v>21451</v>
      </c>
      <c r="B1331" s="39" t="s">
        <v>21452</v>
      </c>
      <c r="C1331" s="39" t="s">
        <v>21453</v>
      </c>
      <c r="D1331" s="38">
        <v>406359</v>
      </c>
      <c r="E1331" s="39" t="s">
        <v>19225</v>
      </c>
      <c r="F1331" s="38">
        <v>8263000283</v>
      </c>
      <c r="G1331" s="40">
        <v>27160005315</v>
      </c>
      <c r="H1331" s="2">
        <v>950000</v>
      </c>
      <c r="I1331" s="2"/>
      <c r="J1331" s="2">
        <v>171000</v>
      </c>
      <c r="K1331" s="3">
        <f t="shared" si="23"/>
        <v>1121000</v>
      </c>
      <c r="L1331" s="41">
        <v>45236.729166666664</v>
      </c>
      <c r="M1331" s="39">
        <v>1246642942</v>
      </c>
      <c r="N1331" s="39" t="s">
        <v>19303</v>
      </c>
      <c r="O1331" s="40">
        <v>401022522142</v>
      </c>
      <c r="P1331" s="41">
        <v>45293</v>
      </c>
      <c r="Q1331" s="62" t="s">
        <v>19</v>
      </c>
      <c r="R1331" s="68"/>
    </row>
    <row r="1332" spans="1:18" s="70" customFormat="1" ht="12.75" customHeight="1" x14ac:dyDescent="0.2">
      <c r="A1332" s="38" t="s">
        <v>4316</v>
      </c>
      <c r="B1332" s="39" t="s">
        <v>4317</v>
      </c>
      <c r="C1332" s="39" t="s">
        <v>4318</v>
      </c>
      <c r="D1332" s="38">
        <v>401972</v>
      </c>
      <c r="E1332" s="39" t="s">
        <v>842</v>
      </c>
      <c r="F1332" s="38">
        <v>8263000049</v>
      </c>
      <c r="G1332" s="40" t="s">
        <v>4319</v>
      </c>
      <c r="H1332" s="2">
        <v>948800</v>
      </c>
      <c r="I1332" s="2">
        <v>1120.0040000000001</v>
      </c>
      <c r="J1332" s="2">
        <v>170784</v>
      </c>
      <c r="K1332" s="3">
        <f t="shared" si="23"/>
        <v>1120704.004</v>
      </c>
      <c r="L1332" s="41">
        <v>44370.729166666664</v>
      </c>
      <c r="M1332" s="39">
        <v>6870145764</v>
      </c>
      <c r="N1332" s="39" t="s">
        <v>52</v>
      </c>
      <c r="O1332" s="40" t="s">
        <v>4248</v>
      </c>
      <c r="P1332" s="41">
        <v>44413</v>
      </c>
      <c r="Q1332" s="39" t="s">
        <v>54</v>
      </c>
      <c r="R1332" s="68"/>
    </row>
    <row r="1333" spans="1:18" s="70" customFormat="1" ht="12.75" customHeight="1" x14ac:dyDescent="0.2">
      <c r="A1333" s="38" t="s">
        <v>3757</v>
      </c>
      <c r="B1333" s="39" t="s">
        <v>3758</v>
      </c>
      <c r="C1333" s="39" t="s">
        <v>3759</v>
      </c>
      <c r="D1333" s="38">
        <v>401972</v>
      </c>
      <c r="E1333" s="39" t="s">
        <v>842</v>
      </c>
      <c r="F1333" s="38">
        <v>8263000049</v>
      </c>
      <c r="G1333" s="40" t="s">
        <v>3760</v>
      </c>
      <c r="H1333" s="2">
        <v>945600</v>
      </c>
      <c r="I1333" s="2">
        <v>1115.808</v>
      </c>
      <c r="J1333" s="2">
        <v>170208</v>
      </c>
      <c r="K1333" s="3">
        <f t="shared" si="23"/>
        <v>1116923.808</v>
      </c>
      <c r="L1333" s="41">
        <v>44347.729166666664</v>
      </c>
      <c r="M1333" s="39">
        <v>6870125687</v>
      </c>
      <c r="N1333" s="39" t="s">
        <v>52</v>
      </c>
      <c r="O1333" s="40" t="s">
        <v>3722</v>
      </c>
      <c r="P1333" s="41">
        <v>44394</v>
      </c>
      <c r="Q1333" s="39" t="s">
        <v>54</v>
      </c>
      <c r="R1333" s="68"/>
    </row>
    <row r="1334" spans="1:18" s="70" customFormat="1" ht="12.75" customHeight="1" x14ac:dyDescent="0.2">
      <c r="A1334" s="38" t="s">
        <v>17432</v>
      </c>
      <c r="B1334" s="39" t="s">
        <v>17433</v>
      </c>
      <c r="C1334" s="39" t="s">
        <v>17434</v>
      </c>
      <c r="D1334" s="38">
        <v>124632</v>
      </c>
      <c r="E1334" s="39" t="s">
        <v>15807</v>
      </c>
      <c r="F1334" s="38">
        <v>8263000238</v>
      </c>
      <c r="G1334" s="40" t="s">
        <v>17435</v>
      </c>
      <c r="H1334" s="2">
        <v>945000</v>
      </c>
      <c r="I1334" s="2"/>
      <c r="J1334" s="2">
        <v>170100</v>
      </c>
      <c r="K1334" s="3">
        <f t="shared" si="23"/>
        <v>1115100</v>
      </c>
      <c r="L1334" s="41">
        <v>44810.729166666664</v>
      </c>
      <c r="M1334" s="39">
        <v>6870369898</v>
      </c>
      <c r="N1334" s="39" t="s">
        <v>3282</v>
      </c>
      <c r="O1334" s="40" t="s">
        <v>17436</v>
      </c>
      <c r="P1334" s="41">
        <v>44967</v>
      </c>
      <c r="Q1334" s="42" t="s">
        <v>2417</v>
      </c>
      <c r="R1334" s="68"/>
    </row>
    <row r="1335" spans="1:18" s="70" customFormat="1" ht="12.75" customHeight="1" x14ac:dyDescent="0.2">
      <c r="A1335" s="38" t="s">
        <v>13703</v>
      </c>
      <c r="B1335" s="39" t="s">
        <v>13704</v>
      </c>
      <c r="C1335" s="39" t="s">
        <v>13705</v>
      </c>
      <c r="D1335" s="38">
        <v>919962</v>
      </c>
      <c r="E1335" s="39" t="s">
        <v>6950</v>
      </c>
      <c r="F1335" s="38">
        <v>8263000121</v>
      </c>
      <c r="G1335" s="40" t="s">
        <v>13706</v>
      </c>
      <c r="H1335" s="3">
        <v>943920.4</v>
      </c>
      <c r="I1335" s="3"/>
      <c r="J1335" s="2">
        <v>169905.6</v>
      </c>
      <c r="K1335" s="3">
        <f t="shared" si="23"/>
        <v>1113826</v>
      </c>
      <c r="L1335" s="41">
        <v>44670.729166666664</v>
      </c>
      <c r="M1335" s="39">
        <v>6870079165</v>
      </c>
      <c r="N1335" s="39" t="s">
        <v>3282</v>
      </c>
      <c r="O1335" s="40">
        <v>206158307491</v>
      </c>
      <c r="P1335" s="41">
        <v>44728</v>
      </c>
      <c r="Q1335" s="42" t="s">
        <v>2417</v>
      </c>
      <c r="R1335" s="68"/>
    </row>
    <row r="1336" spans="1:18" s="70" customFormat="1" ht="12.75" customHeight="1" x14ac:dyDescent="0.2">
      <c r="A1336" s="38">
        <v>293</v>
      </c>
      <c r="B1336" s="39" t="s">
        <v>17098</v>
      </c>
      <c r="C1336" s="39" t="s">
        <v>17099</v>
      </c>
      <c r="D1336" s="58">
        <v>118480</v>
      </c>
      <c r="E1336" s="39" t="s">
        <v>9826</v>
      </c>
      <c r="F1336" s="38">
        <v>8263000261</v>
      </c>
      <c r="G1336" s="40" t="s">
        <v>17100</v>
      </c>
      <c r="H1336" s="2">
        <v>942526.72881355998</v>
      </c>
      <c r="I1336" s="2"/>
      <c r="J1336" s="2">
        <v>169654.81118644078</v>
      </c>
      <c r="K1336" s="3">
        <f t="shared" si="23"/>
        <v>1112181.5400000007</v>
      </c>
      <c r="L1336" s="41">
        <v>44907.729166666664</v>
      </c>
      <c r="M1336" s="39">
        <v>6870337512</v>
      </c>
      <c r="N1336" s="39" t="s">
        <v>8899</v>
      </c>
      <c r="O1336" s="40" t="s">
        <v>17101</v>
      </c>
      <c r="P1336" s="41">
        <v>44944</v>
      </c>
      <c r="Q1336" s="42" t="s">
        <v>8901</v>
      </c>
      <c r="R1336" s="68"/>
    </row>
    <row r="1337" spans="1:18" s="70" customFormat="1" ht="12.75" customHeight="1" x14ac:dyDescent="0.2">
      <c r="A1337" s="38" t="s">
        <v>14683</v>
      </c>
      <c r="B1337" s="42" t="s">
        <v>14684</v>
      </c>
      <c r="C1337" s="42" t="s">
        <v>14685</v>
      </c>
      <c r="D1337" s="38">
        <v>405996</v>
      </c>
      <c r="E1337" s="39" t="s">
        <v>2376</v>
      </c>
      <c r="F1337" s="38">
        <v>8263000080</v>
      </c>
      <c r="G1337" s="40">
        <v>212901069072</v>
      </c>
      <c r="H1337" s="3">
        <v>941354</v>
      </c>
      <c r="I1337" s="3"/>
      <c r="J1337" s="3">
        <v>169443.72</v>
      </c>
      <c r="K1337" s="3">
        <f t="shared" si="23"/>
        <v>1110797.72</v>
      </c>
      <c r="L1337" s="41">
        <v>44495.729166666664</v>
      </c>
      <c r="M1337" s="39">
        <v>6870142261</v>
      </c>
      <c r="N1337" s="42" t="s">
        <v>315</v>
      </c>
      <c r="O1337" s="42" t="s">
        <v>14686</v>
      </c>
      <c r="P1337" s="60">
        <v>44776</v>
      </c>
      <c r="Q1337" s="42" t="s">
        <v>243</v>
      </c>
      <c r="R1337" s="68"/>
    </row>
    <row r="1338" spans="1:18" s="70" customFormat="1" ht="12.75" customHeight="1" x14ac:dyDescent="0.2">
      <c r="A1338" s="38" t="s">
        <v>10908</v>
      </c>
      <c r="B1338" s="39" t="s">
        <v>10909</v>
      </c>
      <c r="C1338" s="39" t="s">
        <v>10910</v>
      </c>
      <c r="D1338" s="38">
        <v>919962</v>
      </c>
      <c r="E1338" s="39" t="s">
        <v>6950</v>
      </c>
      <c r="F1338" s="38">
        <v>8263000121</v>
      </c>
      <c r="G1338" s="40" t="s">
        <v>10911</v>
      </c>
      <c r="H1338" s="3">
        <v>941270.4</v>
      </c>
      <c r="I1338" s="3"/>
      <c r="J1338" s="2">
        <v>169428.6</v>
      </c>
      <c r="K1338" s="3">
        <f t="shared" si="23"/>
        <v>1110699</v>
      </c>
      <c r="L1338" s="41">
        <v>44588.729166666664</v>
      </c>
      <c r="M1338" s="39">
        <v>6870384664</v>
      </c>
      <c r="N1338" s="39" t="s">
        <v>3282</v>
      </c>
      <c r="O1338" s="40">
        <v>203056771909</v>
      </c>
      <c r="P1338" s="41">
        <v>44626</v>
      </c>
      <c r="Q1338" s="42" t="s">
        <v>2417</v>
      </c>
      <c r="R1338" s="68"/>
    </row>
    <row r="1339" spans="1:18" s="70" customFormat="1" ht="12.75" customHeight="1" x14ac:dyDescent="0.2">
      <c r="A1339" s="38" t="s">
        <v>11655</v>
      </c>
      <c r="B1339" s="39" t="s">
        <v>11656</v>
      </c>
      <c r="C1339" s="39" t="s">
        <v>11657</v>
      </c>
      <c r="D1339" s="38">
        <v>408038</v>
      </c>
      <c r="E1339" s="39" t="s">
        <v>6647</v>
      </c>
      <c r="F1339" s="38">
        <v>8263000182</v>
      </c>
      <c r="G1339" s="40" t="s">
        <v>11658</v>
      </c>
      <c r="H1339" s="2">
        <v>939052</v>
      </c>
      <c r="I1339" s="2"/>
      <c r="J1339" s="2">
        <v>169029.36</v>
      </c>
      <c r="K1339" s="3">
        <f t="shared" si="23"/>
        <v>1108081.3599999999</v>
      </c>
      <c r="L1339" s="41">
        <v>44603</v>
      </c>
      <c r="M1339" s="39" t="s">
        <v>11659</v>
      </c>
      <c r="N1339" s="39" t="s">
        <v>52</v>
      </c>
      <c r="O1339" s="39" t="s">
        <v>11646</v>
      </c>
      <c r="P1339" s="41">
        <v>8263000182</v>
      </c>
      <c r="Q1339" s="39" t="s">
        <v>54</v>
      </c>
      <c r="R1339" s="68"/>
    </row>
    <row r="1340" spans="1:18" s="70" customFormat="1" ht="12.75" customHeight="1" x14ac:dyDescent="0.2">
      <c r="A1340" s="38" t="s">
        <v>6018</v>
      </c>
      <c r="B1340" s="42" t="s">
        <v>6019</v>
      </c>
      <c r="C1340" s="42" t="s">
        <v>6020</v>
      </c>
      <c r="D1340" s="38">
        <v>300286</v>
      </c>
      <c r="E1340" s="42" t="s">
        <v>3944</v>
      </c>
      <c r="F1340" s="38">
        <v>8263000075</v>
      </c>
      <c r="G1340" s="40">
        <v>712725897</v>
      </c>
      <c r="H1340" s="3">
        <v>938000</v>
      </c>
      <c r="I1340" s="3"/>
      <c r="J1340" s="3">
        <v>168840</v>
      </c>
      <c r="K1340" s="3">
        <f t="shared" si="23"/>
        <v>1106840</v>
      </c>
      <c r="L1340" s="41">
        <v>44405.729166666664</v>
      </c>
      <c r="M1340" s="39">
        <v>6870198404</v>
      </c>
      <c r="N1340" s="42" t="s">
        <v>315</v>
      </c>
      <c r="O1340" s="42"/>
      <c r="P1340" s="60"/>
      <c r="Q1340" s="42" t="s">
        <v>243</v>
      </c>
      <c r="R1340" s="68"/>
    </row>
    <row r="1341" spans="1:18" s="70" customFormat="1" ht="12.75" customHeight="1" x14ac:dyDescent="0.2">
      <c r="A1341" s="38" t="s">
        <v>2016</v>
      </c>
      <c r="B1341" s="39" t="s">
        <v>2017</v>
      </c>
      <c r="C1341" s="39" t="s">
        <v>2018</v>
      </c>
      <c r="D1341" s="38">
        <v>401972</v>
      </c>
      <c r="E1341" s="39" t="s">
        <v>842</v>
      </c>
      <c r="F1341" s="38">
        <v>8263000049</v>
      </c>
      <c r="G1341" s="40" t="s">
        <v>2019</v>
      </c>
      <c r="H1341" s="2">
        <v>936020</v>
      </c>
      <c r="I1341" s="2">
        <v>828.37770000000012</v>
      </c>
      <c r="J1341" s="2">
        <v>168483.6</v>
      </c>
      <c r="K1341" s="3">
        <f t="shared" si="23"/>
        <v>1105331.9776999999</v>
      </c>
      <c r="L1341" s="41">
        <v>44281.729166666664</v>
      </c>
      <c r="M1341" s="39">
        <v>6870065923</v>
      </c>
      <c r="N1341" s="39" t="s">
        <v>52</v>
      </c>
      <c r="O1341" s="40" t="s">
        <v>1992</v>
      </c>
      <c r="P1341" s="41">
        <v>44344</v>
      </c>
      <c r="Q1341" s="39" t="s">
        <v>54</v>
      </c>
      <c r="R1341" s="68"/>
    </row>
    <row r="1342" spans="1:18" s="70" customFormat="1" ht="12.75" customHeight="1" x14ac:dyDescent="0.2">
      <c r="A1342" s="38" t="s">
        <v>13049</v>
      </c>
      <c r="B1342" s="42" t="s">
        <v>13050</v>
      </c>
      <c r="C1342" s="42"/>
      <c r="D1342" s="38">
        <v>120191</v>
      </c>
      <c r="E1342" s="42" t="s">
        <v>13051</v>
      </c>
      <c r="F1342" s="38">
        <v>8263000213</v>
      </c>
      <c r="G1342" s="40" t="s">
        <v>13052</v>
      </c>
      <c r="H1342" s="3">
        <v>935360</v>
      </c>
      <c r="I1342" s="3"/>
      <c r="J1342" s="3">
        <v>168364.79999999999</v>
      </c>
      <c r="K1342" s="3">
        <f t="shared" si="23"/>
        <v>1103724.8</v>
      </c>
      <c r="L1342" s="41">
        <v>44658</v>
      </c>
      <c r="M1342" s="39"/>
      <c r="N1342" s="42" t="s">
        <v>315</v>
      </c>
      <c r="O1342" s="42"/>
      <c r="P1342" s="60"/>
      <c r="Q1342" s="42" t="s">
        <v>243</v>
      </c>
      <c r="R1342" s="68"/>
    </row>
    <row r="1343" spans="1:18" s="70" customFormat="1" ht="12" customHeight="1" x14ac:dyDescent="0.2">
      <c r="A1343" s="38" t="s">
        <v>3761</v>
      </c>
      <c r="B1343" s="39" t="s">
        <v>3762</v>
      </c>
      <c r="C1343" s="39" t="s">
        <v>3763</v>
      </c>
      <c r="D1343" s="38">
        <v>401972</v>
      </c>
      <c r="E1343" s="39" t="s">
        <v>842</v>
      </c>
      <c r="F1343" s="38">
        <v>8263000049</v>
      </c>
      <c r="G1343" s="40" t="s">
        <v>3764</v>
      </c>
      <c r="H1343" s="2">
        <v>933280</v>
      </c>
      <c r="I1343" s="2">
        <v>1101.2703999999999</v>
      </c>
      <c r="J1343" s="2">
        <v>167990.39999999999</v>
      </c>
      <c r="K1343" s="3">
        <f t="shared" si="23"/>
        <v>1102371.6703999999</v>
      </c>
      <c r="L1343" s="41">
        <v>44358.729166666664</v>
      </c>
      <c r="M1343" s="39">
        <v>6870125715</v>
      </c>
      <c r="N1343" s="39" t="s">
        <v>52</v>
      </c>
      <c r="O1343" s="40" t="s">
        <v>3717</v>
      </c>
      <c r="P1343" s="41">
        <v>44397</v>
      </c>
      <c r="Q1343" s="39" t="s">
        <v>54</v>
      </c>
      <c r="R1343" s="68"/>
    </row>
    <row r="1344" spans="1:18" s="70" customFormat="1" ht="12.75" customHeight="1" x14ac:dyDescent="0.2">
      <c r="A1344" s="38" t="s">
        <v>11647</v>
      </c>
      <c r="B1344" s="42" t="s">
        <v>11648</v>
      </c>
      <c r="C1344" s="42" t="s">
        <v>11649</v>
      </c>
      <c r="D1344" s="38">
        <v>408038</v>
      </c>
      <c r="E1344" s="39" t="s">
        <v>6647</v>
      </c>
      <c r="F1344" s="38">
        <v>8263000182</v>
      </c>
      <c r="G1344" s="40" t="s">
        <v>11650</v>
      </c>
      <c r="H1344" s="3">
        <v>932592.96</v>
      </c>
      <c r="I1344" s="3"/>
      <c r="J1344" s="3">
        <v>167866.7328</v>
      </c>
      <c r="K1344" s="3">
        <f t="shared" si="23"/>
        <v>1100459.6927999998</v>
      </c>
      <c r="L1344" s="41">
        <v>44603.729166666664</v>
      </c>
      <c r="M1344" s="39">
        <v>6870423444</v>
      </c>
      <c r="N1344" s="42" t="s">
        <v>315</v>
      </c>
      <c r="O1344" s="42" t="s">
        <v>11638</v>
      </c>
      <c r="P1344" s="60">
        <v>44637</v>
      </c>
      <c r="Q1344" s="42" t="s">
        <v>243</v>
      </c>
      <c r="R1344" s="68"/>
    </row>
    <row r="1345" spans="1:18" s="70" customFormat="1" ht="12.75" customHeight="1" x14ac:dyDescent="0.2">
      <c r="A1345" s="38" t="s">
        <v>14843</v>
      </c>
      <c r="B1345" s="39" t="s">
        <v>14844</v>
      </c>
      <c r="C1345" s="39"/>
      <c r="D1345" s="38">
        <v>923711</v>
      </c>
      <c r="E1345" s="39" t="s">
        <v>14845</v>
      </c>
      <c r="F1345" s="38" t="s">
        <v>234</v>
      </c>
      <c r="G1345" s="40" t="s">
        <v>14844</v>
      </c>
      <c r="H1345" s="2">
        <v>932172</v>
      </c>
      <c r="I1345" s="2"/>
      <c r="J1345" s="2">
        <v>0</v>
      </c>
      <c r="K1345" s="3">
        <f t="shared" si="23"/>
        <v>932172</v>
      </c>
      <c r="L1345" s="41">
        <v>44785</v>
      </c>
      <c r="M1345" s="39"/>
      <c r="N1345" s="39" t="s">
        <v>3282</v>
      </c>
      <c r="O1345" s="40"/>
      <c r="P1345" s="41"/>
      <c r="Q1345" s="42" t="s">
        <v>2417</v>
      </c>
      <c r="R1345" s="68"/>
    </row>
    <row r="1346" spans="1:18" s="70" customFormat="1" ht="12.75" customHeight="1" x14ac:dyDescent="0.2">
      <c r="A1346" s="38" t="s">
        <v>3550</v>
      </c>
      <c r="B1346" s="42" t="s">
        <v>3551</v>
      </c>
      <c r="C1346" s="42" t="s">
        <v>3552</v>
      </c>
      <c r="D1346" s="38">
        <v>105695</v>
      </c>
      <c r="E1346" s="42" t="s">
        <v>2389</v>
      </c>
      <c r="F1346" s="38">
        <v>8263000100</v>
      </c>
      <c r="G1346" s="40" t="s">
        <v>3553</v>
      </c>
      <c r="H1346" s="3">
        <v>931100</v>
      </c>
      <c r="I1346" s="3"/>
      <c r="J1346" s="3">
        <v>167598</v>
      </c>
      <c r="K1346" s="3">
        <f t="shared" si="23"/>
        <v>1098698</v>
      </c>
      <c r="L1346" s="41">
        <v>44354.729166666664</v>
      </c>
      <c r="M1346" s="39">
        <v>6870122164</v>
      </c>
      <c r="N1346" s="42" t="s">
        <v>315</v>
      </c>
      <c r="O1346" s="42" t="s">
        <v>3554</v>
      </c>
      <c r="P1346" s="60">
        <v>44421</v>
      </c>
      <c r="Q1346" s="42" t="s">
        <v>243</v>
      </c>
      <c r="R1346" s="68"/>
    </row>
    <row r="1347" spans="1:18" s="70" customFormat="1" ht="12.75" customHeight="1" x14ac:dyDescent="0.2">
      <c r="A1347" s="38" t="s">
        <v>2130</v>
      </c>
      <c r="B1347" s="39" t="s">
        <v>2131</v>
      </c>
      <c r="C1347" s="39" t="s">
        <v>2132</v>
      </c>
      <c r="D1347" s="38">
        <v>401972</v>
      </c>
      <c r="E1347" s="39" t="s">
        <v>842</v>
      </c>
      <c r="F1347" s="38">
        <v>8263000049</v>
      </c>
      <c r="G1347" s="40" t="s">
        <v>2133</v>
      </c>
      <c r="H1347" s="2">
        <v>930580</v>
      </c>
      <c r="I1347" s="2">
        <v>824</v>
      </c>
      <c r="J1347" s="2">
        <v>167504.4</v>
      </c>
      <c r="K1347" s="3">
        <f t="shared" si="23"/>
        <v>1098908.3999999999</v>
      </c>
      <c r="L1347" s="41">
        <v>44282.729166666664</v>
      </c>
      <c r="M1347" s="39">
        <v>6870066642</v>
      </c>
      <c r="N1347" s="39" t="s">
        <v>52</v>
      </c>
      <c r="O1347" s="40" t="s">
        <v>2099</v>
      </c>
      <c r="P1347" s="41">
        <v>44345</v>
      </c>
      <c r="Q1347" s="39" t="s">
        <v>54</v>
      </c>
      <c r="R1347" s="68"/>
    </row>
    <row r="1348" spans="1:18" s="70" customFormat="1" ht="12.75" customHeight="1" x14ac:dyDescent="0.2">
      <c r="A1348" s="38" t="s">
        <v>834</v>
      </c>
      <c r="B1348" s="39" t="s">
        <v>835</v>
      </c>
      <c r="C1348" s="39" t="s">
        <v>836</v>
      </c>
      <c r="D1348" s="38">
        <v>821027</v>
      </c>
      <c r="E1348" s="39" t="s">
        <v>474</v>
      </c>
      <c r="F1348" s="38">
        <v>8268005622</v>
      </c>
      <c r="G1348" s="40" t="s">
        <v>837</v>
      </c>
      <c r="H1348" s="2">
        <v>930132.20338983054</v>
      </c>
      <c r="I1348" s="2"/>
      <c r="J1348" s="2">
        <v>167423.79661016949</v>
      </c>
      <c r="K1348" s="3">
        <f t="shared" si="23"/>
        <v>1097556</v>
      </c>
      <c r="L1348" s="41">
        <v>44250.729166666664</v>
      </c>
      <c r="M1348" s="39">
        <v>44279452</v>
      </c>
      <c r="N1348" s="39" t="s">
        <v>52</v>
      </c>
      <c r="O1348" s="40" t="s">
        <v>838</v>
      </c>
      <c r="P1348" s="41">
        <v>44271</v>
      </c>
      <c r="Q1348" s="39" t="s">
        <v>54</v>
      </c>
      <c r="R1348" s="68"/>
    </row>
    <row r="1349" spans="1:18" s="70" customFormat="1" ht="12.75" customHeight="1" x14ac:dyDescent="0.2">
      <c r="A1349" s="38" t="s">
        <v>16586</v>
      </c>
      <c r="B1349" s="39" t="s">
        <v>16587</v>
      </c>
      <c r="C1349" s="39" t="s">
        <v>16588</v>
      </c>
      <c r="D1349" s="38">
        <v>124632</v>
      </c>
      <c r="E1349" s="39" t="s">
        <v>15807</v>
      </c>
      <c r="F1349" s="38">
        <v>8263000238</v>
      </c>
      <c r="G1349" s="40" t="s">
        <v>16589</v>
      </c>
      <c r="H1349" s="2">
        <v>930000</v>
      </c>
      <c r="I1349" s="2"/>
      <c r="J1349" s="2">
        <v>167400</v>
      </c>
      <c r="K1349" s="3">
        <f t="shared" si="23"/>
        <v>1097400</v>
      </c>
      <c r="L1349" s="41">
        <v>44869.729166666664</v>
      </c>
      <c r="M1349" s="39">
        <v>6870305622</v>
      </c>
      <c r="N1349" s="39" t="s">
        <v>3282</v>
      </c>
      <c r="O1349" s="40" t="s">
        <v>16590</v>
      </c>
      <c r="P1349" s="41">
        <v>44922</v>
      </c>
      <c r="Q1349" s="42" t="s">
        <v>2417</v>
      </c>
      <c r="R1349" s="68"/>
    </row>
    <row r="1350" spans="1:18" s="70" customFormat="1" ht="12.75" customHeight="1" x14ac:dyDescent="0.2">
      <c r="A1350" s="38" t="s">
        <v>5128</v>
      </c>
      <c r="B1350" s="42" t="s">
        <v>5123</v>
      </c>
      <c r="C1350" s="42" t="s">
        <v>5124</v>
      </c>
      <c r="D1350" s="38">
        <v>403829</v>
      </c>
      <c r="E1350" s="42" t="s">
        <v>5125</v>
      </c>
      <c r="F1350" s="38">
        <v>8263000103</v>
      </c>
      <c r="G1350" s="40" t="s">
        <v>5126</v>
      </c>
      <c r="H1350" s="3">
        <v>928143.96000000089</v>
      </c>
      <c r="I1350" s="3"/>
      <c r="J1350" s="3">
        <v>167065.91280000017</v>
      </c>
      <c r="K1350" s="3">
        <f t="shared" ref="K1350:K1413" si="24">SUM(H1350:J1350)</f>
        <v>1095209.8728000009</v>
      </c>
      <c r="L1350" s="41">
        <v>44369.729166666664</v>
      </c>
      <c r="M1350" s="39">
        <v>6870163278</v>
      </c>
      <c r="N1350" s="42" t="s">
        <v>315</v>
      </c>
      <c r="O1350" s="42" t="s">
        <v>5127</v>
      </c>
      <c r="P1350" s="60">
        <v>44422</v>
      </c>
      <c r="Q1350" s="42" t="s">
        <v>243</v>
      </c>
      <c r="R1350" s="68"/>
    </row>
    <row r="1351" spans="1:18" s="70" customFormat="1" ht="12.75" customHeight="1" x14ac:dyDescent="0.2">
      <c r="A1351" s="38" t="s">
        <v>9807</v>
      </c>
      <c r="B1351" s="42" t="s">
        <v>9808</v>
      </c>
      <c r="C1351" s="42" t="s">
        <v>9809</v>
      </c>
      <c r="D1351" s="38">
        <v>408227</v>
      </c>
      <c r="E1351" s="42" t="s">
        <v>5988</v>
      </c>
      <c r="F1351" s="38">
        <v>8263000137</v>
      </c>
      <c r="G1351" s="40" t="s">
        <v>9810</v>
      </c>
      <c r="H1351" s="3">
        <v>927000</v>
      </c>
      <c r="I1351" s="3"/>
      <c r="J1351" s="3">
        <v>111240</v>
      </c>
      <c r="K1351" s="3">
        <f t="shared" si="24"/>
        <v>1038240</v>
      </c>
      <c r="L1351" s="41">
        <v>44527.729166666664</v>
      </c>
      <c r="M1351" s="39">
        <v>6870334876</v>
      </c>
      <c r="N1351" s="42" t="s">
        <v>315</v>
      </c>
      <c r="O1351" s="42">
        <v>201216476512</v>
      </c>
      <c r="P1351" s="60">
        <v>44583</v>
      </c>
      <c r="Q1351" s="42" t="s">
        <v>243</v>
      </c>
      <c r="R1351" s="68"/>
    </row>
    <row r="1352" spans="1:18" s="70" customFormat="1" ht="12.75" customHeight="1" x14ac:dyDescent="0.2">
      <c r="A1352" s="38" t="s">
        <v>14406</v>
      </c>
      <c r="B1352" s="42" t="s">
        <v>14407</v>
      </c>
      <c r="C1352" s="42" t="s">
        <v>14408</v>
      </c>
      <c r="D1352" s="38">
        <v>138349</v>
      </c>
      <c r="E1352" s="42" t="s">
        <v>12407</v>
      </c>
      <c r="F1352" s="38">
        <v>8263000146</v>
      </c>
      <c r="G1352" s="40" t="s">
        <v>14409</v>
      </c>
      <c r="H1352" s="3">
        <v>924000</v>
      </c>
      <c r="I1352" s="3"/>
      <c r="J1352" s="3">
        <v>166320</v>
      </c>
      <c r="K1352" s="3">
        <f t="shared" si="24"/>
        <v>1090320</v>
      </c>
      <c r="L1352" s="41">
        <v>44737.729166666664</v>
      </c>
      <c r="M1352" s="39">
        <v>6870124945</v>
      </c>
      <c r="N1352" s="42" t="s">
        <v>315</v>
      </c>
      <c r="O1352" s="42"/>
      <c r="P1352" s="60"/>
      <c r="Q1352" s="42" t="s">
        <v>243</v>
      </c>
      <c r="R1352" s="68"/>
    </row>
    <row r="1353" spans="1:18" s="70" customFormat="1" ht="12.75" customHeight="1" x14ac:dyDescent="0.2">
      <c r="A1353" s="38" t="s">
        <v>3615</v>
      </c>
      <c r="B1353" s="39" t="s">
        <v>3616</v>
      </c>
      <c r="C1353" s="39" t="s">
        <v>3617</v>
      </c>
      <c r="D1353" s="38">
        <v>408117</v>
      </c>
      <c r="E1353" s="39" t="s">
        <v>3259</v>
      </c>
      <c r="F1353" s="38">
        <v>8263000119</v>
      </c>
      <c r="G1353" s="40" t="s">
        <v>3618</v>
      </c>
      <c r="H1353" s="2">
        <v>923400</v>
      </c>
      <c r="I1353" s="2">
        <v>1090</v>
      </c>
      <c r="J1353" s="2">
        <v>166212</v>
      </c>
      <c r="K1353" s="3">
        <f t="shared" si="24"/>
        <v>1090702</v>
      </c>
      <c r="L1353" s="41">
        <v>44358.729166666664</v>
      </c>
      <c r="M1353" s="39">
        <v>6870124035</v>
      </c>
      <c r="N1353" s="39" t="s">
        <v>52</v>
      </c>
      <c r="O1353" s="40" t="s">
        <v>3619</v>
      </c>
      <c r="P1353" s="41">
        <v>44394</v>
      </c>
      <c r="Q1353" s="39" t="s">
        <v>54</v>
      </c>
      <c r="R1353" s="68"/>
    </row>
    <row r="1354" spans="1:18" s="70" customFormat="1" ht="12.75" customHeight="1" x14ac:dyDescent="0.2">
      <c r="A1354" s="38" t="s">
        <v>21522</v>
      </c>
      <c r="B1354" s="39" t="s">
        <v>21523</v>
      </c>
      <c r="C1354" s="39" t="s">
        <v>21524</v>
      </c>
      <c r="D1354" s="38">
        <v>406359</v>
      </c>
      <c r="E1354" s="39" t="s">
        <v>19225</v>
      </c>
      <c r="F1354" s="38">
        <v>8263000308</v>
      </c>
      <c r="G1354" s="40">
        <v>271600051363</v>
      </c>
      <c r="H1354" s="2">
        <v>920000</v>
      </c>
      <c r="I1354" s="2"/>
      <c r="J1354" s="2">
        <v>165600</v>
      </c>
      <c r="K1354" s="3">
        <f t="shared" si="24"/>
        <v>1085600</v>
      </c>
      <c r="L1354" s="41">
        <v>45182.729166666664</v>
      </c>
      <c r="M1354" s="39">
        <v>1246653718</v>
      </c>
      <c r="N1354" s="39" t="s">
        <v>18463</v>
      </c>
      <c r="O1354" s="40" t="s">
        <v>21525</v>
      </c>
      <c r="P1354" s="41">
        <v>45315</v>
      </c>
      <c r="Q1354" s="62" t="s">
        <v>29</v>
      </c>
      <c r="R1354" s="68"/>
    </row>
    <row r="1355" spans="1:18" s="70" customFormat="1" ht="12.75" customHeight="1" x14ac:dyDescent="0.2">
      <c r="A1355" s="38" t="s">
        <v>18985</v>
      </c>
      <c r="B1355" s="39" t="s">
        <v>18986</v>
      </c>
      <c r="C1355" s="39" t="s">
        <v>18987</v>
      </c>
      <c r="D1355" s="38">
        <v>812140</v>
      </c>
      <c r="E1355" s="42" t="s">
        <v>446</v>
      </c>
      <c r="F1355" s="38">
        <v>8268011267</v>
      </c>
      <c r="G1355" s="40" t="s">
        <v>18988</v>
      </c>
      <c r="H1355" s="2">
        <v>919375.00000000012</v>
      </c>
      <c r="I1355" s="2"/>
      <c r="J1355" s="2">
        <v>0</v>
      </c>
      <c r="K1355" s="3">
        <f t="shared" si="24"/>
        <v>919375.00000000012</v>
      </c>
      <c r="L1355" s="41">
        <v>45034.729166666664</v>
      </c>
      <c r="M1355" s="39">
        <v>160345907</v>
      </c>
      <c r="N1355" s="39" t="s">
        <v>52</v>
      </c>
      <c r="O1355" s="40">
        <v>305254603438</v>
      </c>
      <c r="P1355" s="41">
        <v>45073</v>
      </c>
      <c r="Q1355" s="39" t="s">
        <v>54</v>
      </c>
      <c r="R1355" s="68"/>
    </row>
    <row r="1356" spans="1:18" s="70" customFormat="1" ht="12.75" customHeight="1" x14ac:dyDescent="0.2">
      <c r="A1356" s="38" t="s">
        <v>16180</v>
      </c>
      <c r="B1356" s="39" t="s">
        <v>16181</v>
      </c>
      <c r="C1356" s="39" t="s">
        <v>16182</v>
      </c>
      <c r="D1356" s="38">
        <v>812140</v>
      </c>
      <c r="E1356" s="42" t="s">
        <v>446</v>
      </c>
      <c r="F1356" s="38">
        <v>8268009550</v>
      </c>
      <c r="G1356" s="40" t="s">
        <v>16183</v>
      </c>
      <c r="H1356" s="2">
        <v>917616.00000000012</v>
      </c>
      <c r="I1356" s="2"/>
      <c r="J1356" s="2">
        <v>165170.88</v>
      </c>
      <c r="K1356" s="3">
        <f t="shared" si="24"/>
        <v>1082786.8800000001</v>
      </c>
      <c r="L1356" s="41">
        <v>44852.729166666664</v>
      </c>
      <c r="M1356" s="39">
        <v>44272480</v>
      </c>
      <c r="N1356" s="39" t="s">
        <v>52</v>
      </c>
      <c r="O1356" s="40">
        <v>211182923412</v>
      </c>
      <c r="P1356" s="41">
        <v>44886</v>
      </c>
      <c r="Q1356" s="39" t="s">
        <v>54</v>
      </c>
      <c r="R1356" s="68"/>
    </row>
    <row r="1357" spans="1:18" s="70" customFormat="1" ht="12.75" customHeight="1" x14ac:dyDescent="0.2">
      <c r="A1357" s="38" t="s">
        <v>3683</v>
      </c>
      <c r="B1357" s="39" t="s">
        <v>3684</v>
      </c>
      <c r="C1357" s="39" t="s">
        <v>3685</v>
      </c>
      <c r="D1357" s="38">
        <v>408117</v>
      </c>
      <c r="E1357" s="39" t="s">
        <v>3259</v>
      </c>
      <c r="F1357" s="38">
        <v>8263000119</v>
      </c>
      <c r="G1357" s="40" t="s">
        <v>3686</v>
      </c>
      <c r="H1357" s="2">
        <v>917500</v>
      </c>
      <c r="I1357" s="2">
        <v>1082.6500000000001</v>
      </c>
      <c r="J1357" s="2">
        <v>165150</v>
      </c>
      <c r="K1357" s="3">
        <f t="shared" si="24"/>
        <v>1083732.6499999999</v>
      </c>
      <c r="L1357" s="41">
        <v>44370.729166666664</v>
      </c>
      <c r="M1357" s="39">
        <v>6870124448</v>
      </c>
      <c r="N1357" s="39" t="s">
        <v>52</v>
      </c>
      <c r="O1357" s="40" t="s">
        <v>3687</v>
      </c>
      <c r="P1357" s="41">
        <v>44404</v>
      </c>
      <c r="Q1357" s="39" t="s">
        <v>54</v>
      </c>
      <c r="R1357" s="68"/>
    </row>
    <row r="1358" spans="1:18" s="70" customFormat="1" ht="12.75" customHeight="1" x14ac:dyDescent="0.2">
      <c r="A1358" s="38" t="s">
        <v>4175</v>
      </c>
      <c r="B1358" s="39" t="s">
        <v>4176</v>
      </c>
      <c r="C1358" s="39" t="s">
        <v>4177</v>
      </c>
      <c r="D1358" s="38">
        <v>405596</v>
      </c>
      <c r="E1358" s="39" t="s">
        <v>3259</v>
      </c>
      <c r="F1358" s="38">
        <v>8263000119</v>
      </c>
      <c r="G1358" s="40" t="s">
        <v>4178</v>
      </c>
      <c r="H1358" s="2">
        <v>917500</v>
      </c>
      <c r="I1358" s="2">
        <v>1082.6500000000001</v>
      </c>
      <c r="J1358" s="2">
        <v>165150</v>
      </c>
      <c r="K1358" s="3">
        <f t="shared" si="24"/>
        <v>1083732.6499999999</v>
      </c>
      <c r="L1358" s="41">
        <v>44374.729166666664</v>
      </c>
      <c r="M1358" s="39">
        <v>6870142778</v>
      </c>
      <c r="N1358" s="39" t="s">
        <v>52</v>
      </c>
      <c r="O1358" s="40" t="s">
        <v>4179</v>
      </c>
      <c r="P1358" s="41">
        <v>44412</v>
      </c>
      <c r="Q1358" s="39" t="s">
        <v>54</v>
      </c>
      <c r="R1358" s="68"/>
    </row>
    <row r="1359" spans="1:18" s="70" customFormat="1" ht="12.75" customHeight="1" x14ac:dyDescent="0.2">
      <c r="A1359" s="38" t="s">
        <v>12319</v>
      </c>
      <c r="B1359" s="42" t="s">
        <v>12320</v>
      </c>
      <c r="C1359" s="42" t="s">
        <v>12321</v>
      </c>
      <c r="D1359" s="38">
        <v>300286</v>
      </c>
      <c r="E1359" s="42" t="s">
        <v>3944</v>
      </c>
      <c r="F1359" s="38">
        <v>8263000075</v>
      </c>
      <c r="G1359" s="40">
        <v>712735237</v>
      </c>
      <c r="H1359" s="3">
        <v>916035</v>
      </c>
      <c r="I1359" s="3"/>
      <c r="J1359" s="3">
        <v>164886.29999999999</v>
      </c>
      <c r="K1359" s="3">
        <f t="shared" si="24"/>
        <v>1080921.3</v>
      </c>
      <c r="L1359" s="41">
        <v>44642.729166666664</v>
      </c>
      <c r="M1359" s="39">
        <v>6870458458</v>
      </c>
      <c r="N1359" s="42" t="s">
        <v>315</v>
      </c>
      <c r="O1359" s="42" t="s">
        <v>12167</v>
      </c>
      <c r="P1359" s="60">
        <v>44659</v>
      </c>
      <c r="Q1359" s="42" t="s">
        <v>243</v>
      </c>
      <c r="R1359" s="68"/>
    </row>
    <row r="1360" spans="1:18" s="70" customFormat="1" ht="12.75" customHeight="1" x14ac:dyDescent="0.2">
      <c r="A1360" s="38" t="s">
        <v>13261</v>
      </c>
      <c r="B1360" s="42" t="s">
        <v>13262</v>
      </c>
      <c r="C1360" s="42" t="s">
        <v>13263</v>
      </c>
      <c r="D1360" s="38">
        <v>821146</v>
      </c>
      <c r="E1360" s="42" t="s">
        <v>446</v>
      </c>
      <c r="F1360" s="38">
        <v>8268007978</v>
      </c>
      <c r="G1360" s="40" t="s">
        <v>13264</v>
      </c>
      <c r="H1360" s="3">
        <v>915685.52</v>
      </c>
      <c r="I1360" s="3"/>
      <c r="J1360" s="3">
        <v>164823.48000000001</v>
      </c>
      <c r="K1360" s="3">
        <f t="shared" si="24"/>
        <v>1080509</v>
      </c>
      <c r="L1360" s="41">
        <v>44667.729166666664</v>
      </c>
      <c r="M1360" s="39">
        <v>43912102</v>
      </c>
      <c r="N1360" s="42" t="s">
        <v>315</v>
      </c>
      <c r="O1360" s="42">
        <v>205248187833</v>
      </c>
      <c r="P1360" s="60">
        <v>44705</v>
      </c>
      <c r="Q1360" s="42" t="s">
        <v>243</v>
      </c>
      <c r="R1360" s="68"/>
    </row>
    <row r="1361" spans="1:18" s="70" customFormat="1" ht="12.75" customHeight="1" x14ac:dyDescent="0.2">
      <c r="A1361" s="38" t="s">
        <v>9186</v>
      </c>
      <c r="B1361" s="39" t="s">
        <v>9187</v>
      </c>
      <c r="C1361" s="39" t="s">
        <v>9188</v>
      </c>
      <c r="D1361" s="38">
        <v>407033</v>
      </c>
      <c r="E1361" s="39" t="s">
        <v>3259</v>
      </c>
      <c r="F1361" s="38">
        <v>8266013047</v>
      </c>
      <c r="G1361" s="40" t="s">
        <v>9189</v>
      </c>
      <c r="H1361" s="2">
        <v>914000</v>
      </c>
      <c r="I1361" s="2"/>
      <c r="J1361" s="2">
        <v>164520</v>
      </c>
      <c r="K1361" s="3">
        <f t="shared" si="24"/>
        <v>1078520</v>
      </c>
      <c r="L1361" s="41">
        <v>44520.729166666664</v>
      </c>
      <c r="M1361" s="39">
        <v>6870316366</v>
      </c>
      <c r="N1361" s="39" t="s">
        <v>52</v>
      </c>
      <c r="O1361" s="40" t="s">
        <v>9190</v>
      </c>
      <c r="P1361" s="41">
        <v>44555</v>
      </c>
      <c r="Q1361" s="39" t="s">
        <v>54</v>
      </c>
      <c r="R1361" s="68"/>
    </row>
    <row r="1362" spans="1:18" s="70" customFormat="1" ht="12.75" customHeight="1" x14ac:dyDescent="0.2">
      <c r="A1362" s="38" t="s">
        <v>1576</v>
      </c>
      <c r="B1362" s="39" t="s">
        <v>1577</v>
      </c>
      <c r="C1362" s="39" t="s">
        <v>1578</v>
      </c>
      <c r="D1362" s="38">
        <v>401972</v>
      </c>
      <c r="E1362" s="39" t="s">
        <v>842</v>
      </c>
      <c r="F1362" s="38">
        <v>8263000049</v>
      </c>
      <c r="G1362" s="40" t="s">
        <v>1579</v>
      </c>
      <c r="H1362" s="2">
        <v>913720</v>
      </c>
      <c r="I1362" s="2">
        <v>808.64220000000012</v>
      </c>
      <c r="J1362" s="2">
        <v>164469.6</v>
      </c>
      <c r="K1362" s="3">
        <f t="shared" si="24"/>
        <v>1078998.2422</v>
      </c>
      <c r="L1362" s="41">
        <v>44265.729166666664</v>
      </c>
      <c r="M1362" s="39">
        <v>6870010273</v>
      </c>
      <c r="N1362" s="39" t="s">
        <v>52</v>
      </c>
      <c r="O1362" s="40" t="s">
        <v>1571</v>
      </c>
      <c r="P1362" s="41">
        <v>44303</v>
      </c>
      <c r="Q1362" s="39" t="s">
        <v>54</v>
      </c>
      <c r="R1362" s="68"/>
    </row>
    <row r="1363" spans="1:18" s="70" customFormat="1" ht="12.75" customHeight="1" x14ac:dyDescent="0.2">
      <c r="A1363" s="38" t="s">
        <v>12245</v>
      </c>
      <c r="B1363" s="39" t="s">
        <v>12246</v>
      </c>
      <c r="C1363" s="39" t="s">
        <v>12247</v>
      </c>
      <c r="D1363" s="58">
        <v>402300</v>
      </c>
      <c r="E1363" s="39" t="s">
        <v>230</v>
      </c>
      <c r="F1363" s="38">
        <v>8263000195</v>
      </c>
      <c r="G1363" s="40" t="s">
        <v>12248</v>
      </c>
      <c r="H1363" s="2">
        <v>909384.74576271186</v>
      </c>
      <c r="I1363" s="2"/>
      <c r="J1363" s="2">
        <v>163689.25423728811</v>
      </c>
      <c r="K1363" s="3">
        <f t="shared" si="24"/>
        <v>1073074</v>
      </c>
      <c r="L1363" s="41">
        <v>44639.729166666664</v>
      </c>
      <c r="M1363" s="39">
        <v>6870024573</v>
      </c>
      <c r="N1363" s="39" t="s">
        <v>3282</v>
      </c>
      <c r="O1363" s="40" t="s">
        <v>12249</v>
      </c>
      <c r="P1363" s="41">
        <v>44615</v>
      </c>
      <c r="Q1363" s="42" t="s">
        <v>2417</v>
      </c>
      <c r="R1363" s="68"/>
    </row>
    <row r="1364" spans="1:18" s="70" customFormat="1" ht="12.75" customHeight="1" x14ac:dyDescent="0.2">
      <c r="A1364" s="38" t="s">
        <v>3562</v>
      </c>
      <c r="B1364" s="39" t="s">
        <v>3563</v>
      </c>
      <c r="C1364" s="39" t="s">
        <v>3564</v>
      </c>
      <c r="D1364" s="38">
        <v>408117</v>
      </c>
      <c r="E1364" s="39" t="s">
        <v>3259</v>
      </c>
      <c r="F1364" s="38">
        <v>8263000119</v>
      </c>
      <c r="G1364" s="40" t="s">
        <v>3565</v>
      </c>
      <c r="H1364" s="2">
        <v>908550</v>
      </c>
      <c r="I1364" s="2">
        <v>1072.0899999999999</v>
      </c>
      <c r="J1364" s="2">
        <v>163539</v>
      </c>
      <c r="K1364" s="3">
        <f t="shared" si="24"/>
        <v>1073161.0899999999</v>
      </c>
      <c r="L1364" s="41">
        <v>44366.729166666664</v>
      </c>
      <c r="M1364" s="39">
        <v>6870124000</v>
      </c>
      <c r="N1364" s="39" t="s">
        <v>52</v>
      </c>
      <c r="O1364" s="40" t="s">
        <v>3566</v>
      </c>
      <c r="P1364" s="41">
        <v>44401</v>
      </c>
      <c r="Q1364" s="39" t="s">
        <v>54</v>
      </c>
      <c r="R1364" s="68"/>
    </row>
    <row r="1365" spans="1:18" s="70" customFormat="1" ht="12.75" customHeight="1" x14ac:dyDescent="0.2">
      <c r="A1365" s="38" t="s">
        <v>5632</v>
      </c>
      <c r="B1365" s="39" t="s">
        <v>5633</v>
      </c>
      <c r="C1365" s="39" t="s">
        <v>5634</v>
      </c>
      <c r="D1365" s="38">
        <v>401972</v>
      </c>
      <c r="E1365" s="39" t="s">
        <v>842</v>
      </c>
      <c r="F1365" s="38">
        <v>8263000049</v>
      </c>
      <c r="G1365" s="40" t="s">
        <v>5635</v>
      </c>
      <c r="H1365" s="2">
        <v>907800</v>
      </c>
      <c r="I1365" s="2">
        <v>0</v>
      </c>
      <c r="J1365" s="2">
        <v>163404</v>
      </c>
      <c r="K1365" s="3">
        <f t="shared" si="24"/>
        <v>1071204</v>
      </c>
      <c r="L1365" s="41">
        <v>44394.729166666664</v>
      </c>
      <c r="M1365" s="39">
        <v>6870190907</v>
      </c>
      <c r="N1365" s="39" t="s">
        <v>52</v>
      </c>
      <c r="O1365" s="40" t="s">
        <v>5549</v>
      </c>
      <c r="P1365" s="41">
        <v>44449</v>
      </c>
      <c r="Q1365" s="39" t="s">
        <v>54</v>
      </c>
      <c r="R1365" s="68"/>
    </row>
    <row r="1366" spans="1:18" s="70" customFormat="1" ht="12.75" customHeight="1" x14ac:dyDescent="0.2">
      <c r="A1366" s="38" t="s">
        <v>15531</v>
      </c>
      <c r="B1366" s="42" t="s">
        <v>15532</v>
      </c>
      <c r="C1366" s="42" t="s">
        <v>15533</v>
      </c>
      <c r="D1366" s="38">
        <v>121011</v>
      </c>
      <c r="E1366" s="42" t="s">
        <v>9221</v>
      </c>
      <c r="F1366" s="38">
        <v>8268007803</v>
      </c>
      <c r="G1366" s="40" t="s">
        <v>15534</v>
      </c>
      <c r="H1366" s="3">
        <v>907251.64</v>
      </c>
      <c r="I1366" s="3"/>
      <c r="J1366" s="3">
        <v>163305.35999999999</v>
      </c>
      <c r="K1366" s="3">
        <f t="shared" si="24"/>
        <v>1070557</v>
      </c>
      <c r="L1366" s="41">
        <v>44776.729166666664</v>
      </c>
      <c r="M1366" s="39">
        <v>44177510</v>
      </c>
      <c r="N1366" s="42" t="s">
        <v>315</v>
      </c>
      <c r="O1366" s="42" t="s">
        <v>15535</v>
      </c>
      <c r="P1366" s="60">
        <v>44837</v>
      </c>
      <c r="Q1366" s="42" t="s">
        <v>243</v>
      </c>
      <c r="R1366" s="68"/>
    </row>
    <row r="1367" spans="1:18" s="70" customFormat="1" ht="12.75" customHeight="1" x14ac:dyDescent="0.2">
      <c r="A1367" s="38" t="s">
        <v>16176</v>
      </c>
      <c r="B1367" s="39" t="s">
        <v>16177</v>
      </c>
      <c r="C1367" s="39" t="s">
        <v>16178</v>
      </c>
      <c r="D1367" s="38">
        <v>821146</v>
      </c>
      <c r="E1367" s="42" t="s">
        <v>446</v>
      </c>
      <c r="F1367" s="38">
        <v>8268005598</v>
      </c>
      <c r="G1367" s="40" t="s">
        <v>16179</v>
      </c>
      <c r="H1367" s="3">
        <v>906776.26</v>
      </c>
      <c r="I1367" s="3"/>
      <c r="J1367" s="2">
        <v>163219.74</v>
      </c>
      <c r="K1367" s="3">
        <f t="shared" si="24"/>
        <v>1069996</v>
      </c>
      <c r="L1367" s="41">
        <v>44809.729166666664</v>
      </c>
      <c r="M1367" s="39">
        <v>44347181</v>
      </c>
      <c r="N1367" s="39" t="s">
        <v>52</v>
      </c>
      <c r="O1367" s="40"/>
      <c r="P1367" s="41"/>
      <c r="Q1367" s="39" t="s">
        <v>54</v>
      </c>
      <c r="R1367" s="68"/>
    </row>
    <row r="1368" spans="1:18" s="70" customFormat="1" ht="12.75" customHeight="1" x14ac:dyDescent="0.2">
      <c r="A1368" s="38" t="s">
        <v>8929</v>
      </c>
      <c r="B1368" s="42" t="s">
        <v>8930</v>
      </c>
      <c r="C1368" s="42" t="s">
        <v>8931</v>
      </c>
      <c r="D1368" s="38">
        <v>501497</v>
      </c>
      <c r="E1368" s="42" t="s">
        <v>7579</v>
      </c>
      <c r="F1368" s="38">
        <v>8263000099</v>
      </c>
      <c r="G1368" s="40" t="s">
        <v>8932</v>
      </c>
      <c r="H1368" s="3">
        <v>905655</v>
      </c>
      <c r="I1368" s="3"/>
      <c r="J1368" s="3">
        <v>163017.9</v>
      </c>
      <c r="K1368" s="3">
        <f t="shared" si="24"/>
        <v>1068672.8999999999</v>
      </c>
      <c r="L1368" s="41">
        <v>44466.729166666664</v>
      </c>
      <c r="M1368" s="39">
        <v>6870300762</v>
      </c>
      <c r="N1368" s="42" t="s">
        <v>315</v>
      </c>
      <c r="O1368" s="42" t="s">
        <v>8928</v>
      </c>
      <c r="P1368" s="60">
        <v>44546</v>
      </c>
      <c r="Q1368" s="42" t="s">
        <v>243</v>
      </c>
      <c r="R1368" s="68"/>
    </row>
    <row r="1369" spans="1:18" s="70" customFormat="1" ht="12.75" customHeight="1" x14ac:dyDescent="0.2">
      <c r="A1369" s="38" t="s">
        <v>8933</v>
      </c>
      <c r="B1369" s="42" t="s">
        <v>8934</v>
      </c>
      <c r="C1369" s="42" t="s">
        <v>8935</v>
      </c>
      <c r="D1369" s="38">
        <v>501497</v>
      </c>
      <c r="E1369" s="42" t="s">
        <v>7579</v>
      </c>
      <c r="F1369" s="38">
        <v>8263000099</v>
      </c>
      <c r="G1369" s="40" t="s">
        <v>8936</v>
      </c>
      <c r="H1369" s="3">
        <v>905655</v>
      </c>
      <c r="I1369" s="3"/>
      <c r="J1369" s="3">
        <v>163017.9</v>
      </c>
      <c r="K1369" s="3">
        <f t="shared" si="24"/>
        <v>1068672.8999999999</v>
      </c>
      <c r="L1369" s="41">
        <v>44467.729166666664</v>
      </c>
      <c r="M1369" s="39">
        <v>6870300772</v>
      </c>
      <c r="N1369" s="42" t="s">
        <v>315</v>
      </c>
      <c r="O1369" s="42" t="s">
        <v>8928</v>
      </c>
      <c r="P1369" s="60">
        <v>44546</v>
      </c>
      <c r="Q1369" s="42" t="s">
        <v>243</v>
      </c>
      <c r="R1369" s="68"/>
    </row>
    <row r="1370" spans="1:18" s="70" customFormat="1" ht="12.75" customHeight="1" x14ac:dyDescent="0.2">
      <c r="A1370" s="38" t="s">
        <v>5880</v>
      </c>
      <c r="B1370" s="42" t="s">
        <v>5881</v>
      </c>
      <c r="C1370" s="42" t="s">
        <v>5882</v>
      </c>
      <c r="D1370" s="38">
        <v>300286</v>
      </c>
      <c r="E1370" s="42" t="s">
        <v>3944</v>
      </c>
      <c r="F1370" s="38">
        <v>8263000075</v>
      </c>
      <c r="G1370" s="40">
        <v>712725543</v>
      </c>
      <c r="H1370" s="3">
        <v>905622.14</v>
      </c>
      <c r="I1370" s="3"/>
      <c r="J1370" s="3">
        <v>163011.9852</v>
      </c>
      <c r="K1370" s="3">
        <f t="shared" si="24"/>
        <v>1068634.1252000001</v>
      </c>
      <c r="L1370" s="41">
        <v>44390.729166666664</v>
      </c>
      <c r="M1370" s="39">
        <v>6870195297</v>
      </c>
      <c r="N1370" s="42" t="s">
        <v>315</v>
      </c>
      <c r="O1370" s="42"/>
      <c r="P1370" s="60"/>
      <c r="Q1370" s="42" t="s">
        <v>243</v>
      </c>
      <c r="R1370" s="68"/>
    </row>
    <row r="1371" spans="1:18" s="70" customFormat="1" ht="12.75" customHeight="1" x14ac:dyDescent="0.2">
      <c r="A1371" s="38" t="s">
        <v>13108</v>
      </c>
      <c r="B1371" s="39" t="s">
        <v>13109</v>
      </c>
      <c r="C1371" s="39" t="s">
        <v>13110</v>
      </c>
      <c r="D1371" s="38">
        <v>812140</v>
      </c>
      <c r="E1371" s="42" t="s">
        <v>446</v>
      </c>
      <c r="F1371" s="38">
        <v>8268008653</v>
      </c>
      <c r="G1371" s="40" t="s">
        <v>13111</v>
      </c>
      <c r="H1371" s="2">
        <v>905604.23728813569</v>
      </c>
      <c r="I1371" s="2"/>
      <c r="J1371" s="2">
        <v>163008.76271186443</v>
      </c>
      <c r="K1371" s="3">
        <f t="shared" si="24"/>
        <v>1068613</v>
      </c>
      <c r="L1371" s="41">
        <v>44671.729166666664</v>
      </c>
      <c r="M1371" s="39">
        <v>43935572</v>
      </c>
      <c r="N1371" s="39" t="s">
        <v>52</v>
      </c>
      <c r="O1371" s="40"/>
      <c r="P1371" s="41"/>
      <c r="Q1371" s="39" t="s">
        <v>54</v>
      </c>
      <c r="R1371" s="68"/>
    </row>
    <row r="1372" spans="1:18" s="70" customFormat="1" ht="12.75" customHeight="1" x14ac:dyDescent="0.2">
      <c r="A1372" s="38" t="s">
        <v>3700</v>
      </c>
      <c r="B1372" s="39" t="s">
        <v>3701</v>
      </c>
      <c r="C1372" s="39" t="s">
        <v>3702</v>
      </c>
      <c r="D1372" s="38">
        <v>408117</v>
      </c>
      <c r="E1372" s="39" t="s">
        <v>3259</v>
      </c>
      <c r="F1372" s="38">
        <v>8263000119</v>
      </c>
      <c r="G1372" s="40" t="s">
        <v>3703</v>
      </c>
      <c r="H1372" s="2">
        <v>902820</v>
      </c>
      <c r="I1372" s="2">
        <v>1065.33</v>
      </c>
      <c r="J1372" s="2">
        <v>162507.6</v>
      </c>
      <c r="K1372" s="3">
        <f t="shared" si="24"/>
        <v>1066392.93</v>
      </c>
      <c r="L1372" s="41">
        <v>44371.729166666664</v>
      </c>
      <c r="M1372" s="39">
        <v>6870124705</v>
      </c>
      <c r="N1372" s="39" t="s">
        <v>52</v>
      </c>
      <c r="O1372" s="40" t="s">
        <v>3687</v>
      </c>
      <c r="P1372" s="41">
        <v>44404</v>
      </c>
      <c r="Q1372" s="39" t="s">
        <v>54</v>
      </c>
      <c r="R1372" s="68"/>
    </row>
    <row r="1373" spans="1:18" s="70" customFormat="1" ht="12.75" customHeight="1" x14ac:dyDescent="0.2">
      <c r="A1373" s="38">
        <v>231</v>
      </c>
      <c r="B1373" s="39" t="s">
        <v>18763</v>
      </c>
      <c r="C1373" s="39" t="s">
        <v>18764</v>
      </c>
      <c r="D1373" s="38">
        <v>817954</v>
      </c>
      <c r="E1373" s="39" t="s">
        <v>14237</v>
      </c>
      <c r="F1373" s="38">
        <v>8268008975</v>
      </c>
      <c r="G1373" s="40" t="s">
        <v>18765</v>
      </c>
      <c r="H1373" s="2">
        <v>900032</v>
      </c>
      <c r="I1373" s="2"/>
      <c r="J1373" s="2">
        <v>0</v>
      </c>
      <c r="K1373" s="3">
        <f t="shared" si="24"/>
        <v>900032</v>
      </c>
      <c r="L1373" s="41">
        <v>45015.729166666664</v>
      </c>
      <c r="M1373" s="39">
        <v>160299282</v>
      </c>
      <c r="N1373" s="39" t="s">
        <v>8899</v>
      </c>
      <c r="O1373" s="40" t="s">
        <v>18766</v>
      </c>
      <c r="P1373" s="41">
        <v>45052</v>
      </c>
      <c r="Q1373" s="42" t="s">
        <v>8901</v>
      </c>
      <c r="R1373" s="68"/>
    </row>
    <row r="1374" spans="1:18" s="70" customFormat="1" ht="12.75" customHeight="1" x14ac:dyDescent="0.2">
      <c r="A1374" s="38" t="s">
        <v>1453</v>
      </c>
      <c r="B1374" s="39" t="s">
        <v>1454</v>
      </c>
      <c r="C1374" s="39" t="s">
        <v>1455</v>
      </c>
      <c r="D1374" s="38">
        <v>106653</v>
      </c>
      <c r="E1374" s="39" t="s">
        <v>398</v>
      </c>
      <c r="F1374" s="38">
        <v>8263000050</v>
      </c>
      <c r="G1374" s="40" t="s">
        <v>1456</v>
      </c>
      <c r="H1374" s="2">
        <v>900000</v>
      </c>
      <c r="I1374" s="3">
        <v>796.5</v>
      </c>
      <c r="J1374" s="2">
        <v>162000</v>
      </c>
      <c r="K1374" s="3">
        <f t="shared" si="24"/>
        <v>1062796.5</v>
      </c>
      <c r="L1374" s="41">
        <v>44265.729166666664</v>
      </c>
      <c r="M1374" s="39">
        <v>6870002989</v>
      </c>
      <c r="N1374" s="39" t="s">
        <v>52</v>
      </c>
      <c r="O1374" s="40">
        <v>104095342192</v>
      </c>
      <c r="P1374" s="41">
        <v>44296</v>
      </c>
      <c r="Q1374" s="39" t="s">
        <v>54</v>
      </c>
      <c r="R1374" s="68"/>
    </row>
    <row r="1375" spans="1:18" s="70" customFormat="1" ht="12.75" customHeight="1" x14ac:dyDescent="0.2">
      <c r="A1375" s="38" t="s">
        <v>1614</v>
      </c>
      <c r="B1375" s="39" t="s">
        <v>1615</v>
      </c>
      <c r="C1375" s="39" t="s">
        <v>1616</v>
      </c>
      <c r="D1375" s="38">
        <v>106653</v>
      </c>
      <c r="E1375" s="39" t="s">
        <v>398</v>
      </c>
      <c r="F1375" s="38">
        <v>8263000050</v>
      </c>
      <c r="G1375" s="40" t="s">
        <v>1617</v>
      </c>
      <c r="H1375" s="2">
        <v>900000</v>
      </c>
      <c r="I1375" s="3">
        <v>796.49999999999989</v>
      </c>
      <c r="J1375" s="2">
        <v>162000</v>
      </c>
      <c r="K1375" s="3">
        <f t="shared" si="24"/>
        <v>1062796.5</v>
      </c>
      <c r="L1375" s="41">
        <v>44281.729166666664</v>
      </c>
      <c r="M1375" s="39">
        <v>6870011307</v>
      </c>
      <c r="N1375" s="39" t="s">
        <v>52</v>
      </c>
      <c r="O1375" s="40">
        <v>104260055239</v>
      </c>
      <c r="P1375" s="41">
        <v>44313</v>
      </c>
      <c r="Q1375" s="39" t="s">
        <v>54</v>
      </c>
      <c r="R1375" s="68"/>
    </row>
    <row r="1376" spans="1:18" s="70" customFormat="1" ht="12.75" customHeight="1" x14ac:dyDescent="0.2">
      <c r="A1376" s="38" t="s">
        <v>1618</v>
      </c>
      <c r="B1376" s="39" t="s">
        <v>1619</v>
      </c>
      <c r="C1376" s="39" t="s">
        <v>1620</v>
      </c>
      <c r="D1376" s="38">
        <v>106653</v>
      </c>
      <c r="E1376" s="39" t="s">
        <v>398</v>
      </c>
      <c r="F1376" s="38">
        <v>8263000050</v>
      </c>
      <c r="G1376" s="40" t="s">
        <v>1621</v>
      </c>
      <c r="H1376" s="2">
        <v>900000</v>
      </c>
      <c r="I1376" s="3">
        <v>796.49999999999989</v>
      </c>
      <c r="J1376" s="2">
        <v>162000</v>
      </c>
      <c r="K1376" s="3">
        <f t="shared" si="24"/>
        <v>1062796.5</v>
      </c>
      <c r="L1376" s="41">
        <v>44281.729166666664</v>
      </c>
      <c r="M1376" s="39">
        <v>6870011315</v>
      </c>
      <c r="N1376" s="39" t="s">
        <v>52</v>
      </c>
      <c r="O1376" s="40">
        <v>104260055239</v>
      </c>
      <c r="P1376" s="41">
        <v>44313</v>
      </c>
      <c r="Q1376" s="39" t="s">
        <v>54</v>
      </c>
      <c r="R1376" s="68"/>
    </row>
    <row r="1377" spans="1:18" s="70" customFormat="1" ht="12.75" customHeight="1" x14ac:dyDescent="0.2">
      <c r="A1377" s="38" t="s">
        <v>6845</v>
      </c>
      <c r="B1377" s="39" t="s">
        <v>6846</v>
      </c>
      <c r="C1377" s="39" t="s">
        <v>6847</v>
      </c>
      <c r="D1377" s="38">
        <v>919893</v>
      </c>
      <c r="E1377" s="39" t="s">
        <v>2039</v>
      </c>
      <c r="F1377" s="38">
        <v>8263000051</v>
      </c>
      <c r="G1377" s="40">
        <v>2920004033</v>
      </c>
      <c r="H1377" s="2">
        <v>900000</v>
      </c>
      <c r="I1377" s="2"/>
      <c r="J1377" s="2">
        <v>162000</v>
      </c>
      <c r="K1377" s="3">
        <f t="shared" si="24"/>
        <v>1062000</v>
      </c>
      <c r="L1377" s="41">
        <v>44377.729166666664</v>
      </c>
      <c r="M1377" s="39">
        <v>6870229142</v>
      </c>
      <c r="N1377" s="39" t="s">
        <v>52</v>
      </c>
      <c r="O1377" s="40" t="s">
        <v>6848</v>
      </c>
      <c r="P1377" s="41">
        <v>44416</v>
      </c>
      <c r="Q1377" s="39" t="s">
        <v>54</v>
      </c>
      <c r="R1377" s="68"/>
    </row>
    <row r="1378" spans="1:18" s="70" customFormat="1" ht="12.75" customHeight="1" x14ac:dyDescent="0.2">
      <c r="A1378" s="38" t="s">
        <v>10321</v>
      </c>
      <c r="B1378" s="42" t="s">
        <v>10322</v>
      </c>
      <c r="C1378" s="42" t="s">
        <v>10323</v>
      </c>
      <c r="D1378" s="38">
        <v>300286</v>
      </c>
      <c r="E1378" s="42" t="s">
        <v>3944</v>
      </c>
      <c r="F1378" s="38">
        <v>8263000075</v>
      </c>
      <c r="G1378" s="40">
        <v>712731821</v>
      </c>
      <c r="H1378" s="3">
        <v>900000</v>
      </c>
      <c r="I1378" s="3"/>
      <c r="J1378" s="3">
        <v>162000</v>
      </c>
      <c r="K1378" s="3">
        <f t="shared" si="24"/>
        <v>1062000</v>
      </c>
      <c r="L1378" s="41">
        <v>44561.729166666664</v>
      </c>
      <c r="M1378" s="39">
        <v>6870368424</v>
      </c>
      <c r="N1378" s="42" t="s">
        <v>315</v>
      </c>
      <c r="O1378" s="42" t="s">
        <v>10324</v>
      </c>
      <c r="P1378" s="60">
        <v>44600</v>
      </c>
      <c r="Q1378" s="42" t="s">
        <v>243</v>
      </c>
      <c r="R1378" s="68"/>
    </row>
    <row r="1379" spans="1:18" s="70" customFormat="1" ht="12.75" customHeight="1" x14ac:dyDescent="0.2">
      <c r="A1379" s="38">
        <v>311</v>
      </c>
      <c r="B1379" s="39" t="s">
        <v>13468</v>
      </c>
      <c r="C1379" s="39" t="s">
        <v>13469</v>
      </c>
      <c r="D1379" s="38">
        <v>809819</v>
      </c>
      <c r="E1379" s="129" t="s">
        <v>1693</v>
      </c>
      <c r="F1379" s="38">
        <v>8268007176</v>
      </c>
      <c r="G1379" s="40" t="s">
        <v>13470</v>
      </c>
      <c r="H1379" s="2"/>
      <c r="I1379" s="2"/>
      <c r="J1379" s="2">
        <v>162000</v>
      </c>
      <c r="K1379" s="3">
        <f t="shared" si="24"/>
        <v>162000</v>
      </c>
      <c r="L1379" s="41">
        <v>44663.729166666664</v>
      </c>
      <c r="M1379" s="39">
        <v>43927426</v>
      </c>
      <c r="N1379" s="39" t="s">
        <v>8899</v>
      </c>
      <c r="O1379" s="40">
        <v>205272631283</v>
      </c>
      <c r="P1379" s="41">
        <v>44712</v>
      </c>
      <c r="Q1379" s="42" t="s">
        <v>8901</v>
      </c>
      <c r="R1379" s="68"/>
    </row>
    <row r="1380" spans="1:18" s="70" customFormat="1" ht="12.75" customHeight="1" x14ac:dyDescent="0.2">
      <c r="A1380" s="38" t="s">
        <v>22247</v>
      </c>
      <c r="B1380" s="39" t="s">
        <v>22248</v>
      </c>
      <c r="C1380" s="39" t="s">
        <v>22249</v>
      </c>
      <c r="D1380" s="38">
        <v>300286</v>
      </c>
      <c r="E1380" s="39" t="s">
        <v>9310</v>
      </c>
      <c r="F1380" s="38">
        <v>8263000315</v>
      </c>
      <c r="G1380" s="40">
        <v>712754585</v>
      </c>
      <c r="H1380" s="2">
        <v>900000</v>
      </c>
      <c r="I1380" s="2"/>
      <c r="J1380" s="2">
        <v>162000</v>
      </c>
      <c r="K1380" s="3">
        <f t="shared" si="24"/>
        <v>1062000</v>
      </c>
      <c r="L1380" s="41">
        <v>45350.729166666664</v>
      </c>
      <c r="M1380" s="39">
        <v>1246761408</v>
      </c>
      <c r="N1380" s="39" t="s">
        <v>22110</v>
      </c>
      <c r="O1380" s="40" t="s">
        <v>22250</v>
      </c>
      <c r="P1380" s="41">
        <v>45392</v>
      </c>
      <c r="Q1380" s="62" t="s">
        <v>21</v>
      </c>
      <c r="R1380" s="68"/>
    </row>
    <row r="1381" spans="1:18" s="70" customFormat="1" ht="12.75" customHeight="1" x14ac:dyDescent="0.2">
      <c r="A1381" s="38" t="s">
        <v>3101</v>
      </c>
      <c r="B1381" s="39" t="s">
        <v>3102</v>
      </c>
      <c r="C1381" s="39" t="s">
        <v>3103</v>
      </c>
      <c r="D1381" s="38">
        <v>401972</v>
      </c>
      <c r="E1381" s="39" t="s">
        <v>842</v>
      </c>
      <c r="F1381" s="38">
        <v>8263000049</v>
      </c>
      <c r="G1381" s="40" t="s">
        <v>3104</v>
      </c>
      <c r="H1381" s="2">
        <v>897000</v>
      </c>
      <c r="I1381" s="2">
        <v>1058.46</v>
      </c>
      <c r="J1381" s="2">
        <v>161460</v>
      </c>
      <c r="K1381" s="3">
        <f t="shared" si="24"/>
        <v>1059518.46</v>
      </c>
      <c r="L1381" s="41">
        <v>44341.729166666664</v>
      </c>
      <c r="M1381" s="39">
        <v>6870110289</v>
      </c>
      <c r="N1381" s="39" t="s">
        <v>52</v>
      </c>
      <c r="O1381" s="40" t="s">
        <v>3060</v>
      </c>
      <c r="P1381" s="41">
        <v>44379</v>
      </c>
      <c r="Q1381" s="39" t="s">
        <v>54</v>
      </c>
      <c r="R1381" s="68"/>
    </row>
    <row r="1382" spans="1:18" s="70" customFormat="1" ht="12.75" customHeight="1" x14ac:dyDescent="0.2">
      <c r="A1382" s="38" t="s">
        <v>6194</v>
      </c>
      <c r="B1382" s="42" t="s">
        <v>6195</v>
      </c>
      <c r="C1382" s="42" t="s">
        <v>6196</v>
      </c>
      <c r="D1382" s="38">
        <v>300286</v>
      </c>
      <c r="E1382" s="42" t="s">
        <v>3944</v>
      </c>
      <c r="F1382" s="38">
        <v>8263000075</v>
      </c>
      <c r="G1382" s="40">
        <v>712725593</v>
      </c>
      <c r="H1382" s="3">
        <v>897000</v>
      </c>
      <c r="I1382" s="3"/>
      <c r="J1382" s="3">
        <v>161460</v>
      </c>
      <c r="K1382" s="3">
        <f t="shared" si="24"/>
        <v>1058460</v>
      </c>
      <c r="L1382" s="41">
        <v>44392.729166666664</v>
      </c>
      <c r="M1382" s="39">
        <v>6870201931</v>
      </c>
      <c r="N1382" s="42" t="s">
        <v>315</v>
      </c>
      <c r="O1382" s="42" t="s">
        <v>6197</v>
      </c>
      <c r="P1382" s="60">
        <v>44457</v>
      </c>
      <c r="Q1382" s="42" t="s">
        <v>243</v>
      </c>
      <c r="R1382" s="68"/>
    </row>
    <row r="1383" spans="1:18" s="70" customFormat="1" ht="12.75" customHeight="1" x14ac:dyDescent="0.2">
      <c r="A1383" s="38" t="s">
        <v>9829</v>
      </c>
      <c r="B1383" s="39" t="s">
        <v>9824</v>
      </c>
      <c r="C1383" s="39" t="s">
        <v>9825</v>
      </c>
      <c r="D1383" s="58">
        <v>118480</v>
      </c>
      <c r="E1383" s="39" t="s">
        <v>9826</v>
      </c>
      <c r="F1383" s="38">
        <v>8263000186</v>
      </c>
      <c r="G1383" s="40" t="s">
        <v>9830</v>
      </c>
      <c r="H1383" s="3">
        <v>896359</v>
      </c>
      <c r="I1383" s="3"/>
      <c r="J1383" s="2">
        <v>161344.62</v>
      </c>
      <c r="K1383" s="3">
        <f t="shared" si="24"/>
        <v>1057703.6200000001</v>
      </c>
      <c r="L1383" s="41">
        <v>44553.729166666664</v>
      </c>
      <c r="M1383" s="39">
        <v>6870338620</v>
      </c>
      <c r="N1383" s="39" t="s">
        <v>52</v>
      </c>
      <c r="O1383" s="40" t="s">
        <v>9828</v>
      </c>
      <c r="P1383" s="41">
        <v>44589</v>
      </c>
      <c r="Q1383" s="39" t="s">
        <v>54</v>
      </c>
      <c r="R1383" s="68"/>
    </row>
    <row r="1384" spans="1:18" s="70" customFormat="1" ht="12.75" customHeight="1" x14ac:dyDescent="0.2">
      <c r="A1384" s="38" t="s">
        <v>2585</v>
      </c>
      <c r="B1384" s="39" t="s">
        <v>2586</v>
      </c>
      <c r="C1384" s="39" t="s">
        <v>2587</v>
      </c>
      <c r="D1384" s="38">
        <v>401972</v>
      </c>
      <c r="E1384" s="39" t="s">
        <v>842</v>
      </c>
      <c r="F1384" s="38">
        <v>8263000049</v>
      </c>
      <c r="G1384" s="40" t="s">
        <v>2588</v>
      </c>
      <c r="H1384" s="2">
        <v>892000</v>
      </c>
      <c r="I1384" s="2">
        <v>789.42000000000007</v>
      </c>
      <c r="J1384" s="2">
        <v>160560</v>
      </c>
      <c r="K1384" s="3">
        <f t="shared" si="24"/>
        <v>1053349.42</v>
      </c>
      <c r="L1384" s="41">
        <v>44286.729166666664</v>
      </c>
      <c r="M1384" s="39">
        <v>6870084916</v>
      </c>
      <c r="N1384" s="39" t="s">
        <v>52</v>
      </c>
      <c r="O1384" s="40" t="s">
        <v>2540</v>
      </c>
      <c r="P1384" s="41">
        <v>44359</v>
      </c>
      <c r="Q1384" s="39" t="s">
        <v>54</v>
      </c>
      <c r="R1384" s="68"/>
    </row>
    <row r="1385" spans="1:18" s="70" customFormat="1" ht="12.75" customHeight="1" x14ac:dyDescent="0.2">
      <c r="A1385" s="38" t="s">
        <v>2581</v>
      </c>
      <c r="B1385" s="39" t="s">
        <v>2582</v>
      </c>
      <c r="C1385" s="39" t="s">
        <v>2583</v>
      </c>
      <c r="D1385" s="38">
        <v>401972</v>
      </c>
      <c r="E1385" s="39" t="s">
        <v>842</v>
      </c>
      <c r="F1385" s="38">
        <v>8263000049</v>
      </c>
      <c r="G1385" s="40" t="s">
        <v>2584</v>
      </c>
      <c r="H1385" s="2">
        <v>891800</v>
      </c>
      <c r="I1385" s="2">
        <v>1052.3240000000001</v>
      </c>
      <c r="J1385" s="2">
        <v>160524</v>
      </c>
      <c r="K1385" s="3">
        <f t="shared" si="24"/>
        <v>1053376.324</v>
      </c>
      <c r="L1385" s="41">
        <v>44295.729166666664</v>
      </c>
      <c r="M1385" s="39">
        <v>6870084879</v>
      </c>
      <c r="N1385" s="39" t="s">
        <v>52</v>
      </c>
      <c r="O1385" s="40" t="s">
        <v>2533</v>
      </c>
      <c r="P1385" s="41">
        <v>44362</v>
      </c>
      <c r="Q1385" s="39" t="s">
        <v>54</v>
      </c>
      <c r="R1385" s="68"/>
    </row>
    <row r="1386" spans="1:18" s="70" customFormat="1" ht="12.75" customHeight="1" x14ac:dyDescent="0.2">
      <c r="A1386" s="38" t="s">
        <v>21550</v>
      </c>
      <c r="B1386" s="39" t="s">
        <v>21551</v>
      </c>
      <c r="C1386" s="39" t="s">
        <v>21552</v>
      </c>
      <c r="D1386" s="38">
        <v>406359</v>
      </c>
      <c r="E1386" s="39" t="s">
        <v>19225</v>
      </c>
      <c r="F1386" s="38">
        <v>8263000308</v>
      </c>
      <c r="G1386" s="40">
        <v>271600053353</v>
      </c>
      <c r="H1386" s="2">
        <v>890000</v>
      </c>
      <c r="I1386" s="2"/>
      <c r="J1386" s="2">
        <v>160200</v>
      </c>
      <c r="K1386" s="3">
        <f t="shared" si="24"/>
        <v>1050200</v>
      </c>
      <c r="L1386" s="41">
        <v>45238.729166666664</v>
      </c>
      <c r="M1386" s="39">
        <v>1246654105</v>
      </c>
      <c r="N1386" s="39" t="s">
        <v>18463</v>
      </c>
      <c r="O1386" s="40" t="s">
        <v>21525</v>
      </c>
      <c r="P1386" s="41">
        <v>45315</v>
      </c>
      <c r="Q1386" s="62" t="s">
        <v>29</v>
      </c>
      <c r="R1386" s="68"/>
    </row>
    <row r="1387" spans="1:18" s="70" customFormat="1" ht="12.75" hidden="1" customHeight="1" x14ac:dyDescent="0.2">
      <c r="A1387" s="38" t="s">
        <v>7259</v>
      </c>
      <c r="B1387" s="42" t="s">
        <v>7260</v>
      </c>
      <c r="C1387" s="42" t="s">
        <v>7261</v>
      </c>
      <c r="D1387" s="58">
        <v>408148</v>
      </c>
      <c r="E1387" s="39" t="s">
        <v>1224</v>
      </c>
      <c r="F1387" s="38">
        <v>8263000145</v>
      </c>
      <c r="G1387" s="40" t="s">
        <v>7262</v>
      </c>
      <c r="H1387" s="3">
        <v>889725.1</v>
      </c>
      <c r="I1387" s="3"/>
      <c r="J1387" s="3">
        <v>160150.51799999998</v>
      </c>
      <c r="K1387" s="3">
        <f t="shared" si="24"/>
        <v>1049875.618</v>
      </c>
      <c r="L1387" s="41">
        <v>44460.729166666664</v>
      </c>
      <c r="M1387" s="39">
        <v>6870238963</v>
      </c>
      <c r="N1387" s="42" t="s">
        <v>315</v>
      </c>
      <c r="O1387" s="42" t="s">
        <v>6630</v>
      </c>
      <c r="P1387" s="60">
        <v>44439</v>
      </c>
      <c r="Q1387" s="42" t="s">
        <v>243</v>
      </c>
      <c r="R1387" s="68" t="s">
        <v>506</v>
      </c>
    </row>
    <row r="1388" spans="1:18" s="70" customFormat="1" ht="12.75" customHeight="1" x14ac:dyDescent="0.2">
      <c r="A1388" s="38" t="s">
        <v>12796</v>
      </c>
      <c r="B1388" s="42" t="s">
        <v>12797</v>
      </c>
      <c r="C1388" s="42" t="s">
        <v>12798</v>
      </c>
      <c r="D1388" s="38">
        <v>405996</v>
      </c>
      <c r="E1388" s="39" t="s">
        <v>2376</v>
      </c>
      <c r="F1388" s="38">
        <v>8263000124</v>
      </c>
      <c r="G1388" s="40">
        <v>210601026650</v>
      </c>
      <c r="H1388" s="3">
        <v>885759.37</v>
      </c>
      <c r="I1388" s="3"/>
      <c r="J1388" s="3">
        <v>159436.63</v>
      </c>
      <c r="K1388" s="3">
        <f t="shared" si="24"/>
        <v>1045196</v>
      </c>
      <c r="L1388" s="41">
        <v>44590.729166666664</v>
      </c>
      <c r="M1388" s="39">
        <v>6870028194</v>
      </c>
      <c r="N1388" s="42" t="s">
        <v>315</v>
      </c>
      <c r="O1388" s="42" t="s">
        <v>12795</v>
      </c>
      <c r="P1388" s="60">
        <v>44682</v>
      </c>
      <c r="Q1388" s="42" t="s">
        <v>243</v>
      </c>
      <c r="R1388" s="68"/>
    </row>
    <row r="1389" spans="1:18" s="70" customFormat="1" ht="12.75" customHeight="1" x14ac:dyDescent="0.2">
      <c r="A1389" s="38" t="s">
        <v>17303</v>
      </c>
      <c r="B1389" s="42" t="s">
        <v>17304</v>
      </c>
      <c r="C1389" s="42" t="s">
        <v>17305</v>
      </c>
      <c r="D1389" s="38">
        <v>821146</v>
      </c>
      <c r="E1389" s="42" t="s">
        <v>446</v>
      </c>
      <c r="F1389" s="38">
        <v>8268007978</v>
      </c>
      <c r="G1389" s="40" t="s">
        <v>17306</v>
      </c>
      <c r="H1389" s="3">
        <v>884662.66</v>
      </c>
      <c r="I1389" s="3"/>
      <c r="J1389" s="3">
        <v>159239.34</v>
      </c>
      <c r="K1389" s="3">
        <f t="shared" si="24"/>
        <v>1043902</v>
      </c>
      <c r="L1389" s="41">
        <v>44877.729166666664</v>
      </c>
      <c r="M1389" s="39">
        <v>44430948</v>
      </c>
      <c r="N1389" s="42" t="s">
        <v>315</v>
      </c>
      <c r="O1389" s="42">
        <v>301301277932</v>
      </c>
      <c r="P1389" s="60">
        <v>44957</v>
      </c>
      <c r="Q1389" s="42" t="s">
        <v>243</v>
      </c>
      <c r="R1389" s="68"/>
    </row>
    <row r="1390" spans="1:18" s="70" customFormat="1" ht="12.75" customHeight="1" x14ac:dyDescent="0.2">
      <c r="A1390" s="38" t="s">
        <v>5869</v>
      </c>
      <c r="B1390" s="42" t="s">
        <v>5870</v>
      </c>
      <c r="C1390" s="42" t="s">
        <v>5871</v>
      </c>
      <c r="D1390" s="38">
        <v>300286</v>
      </c>
      <c r="E1390" s="42" t="s">
        <v>3944</v>
      </c>
      <c r="F1390" s="38">
        <v>8263000075</v>
      </c>
      <c r="G1390" s="40">
        <v>712725542</v>
      </c>
      <c r="H1390" s="3">
        <v>884000</v>
      </c>
      <c r="I1390" s="3"/>
      <c r="J1390" s="3">
        <v>159120</v>
      </c>
      <c r="K1390" s="3">
        <f t="shared" si="24"/>
        <v>1043120</v>
      </c>
      <c r="L1390" s="41">
        <v>44390.729166666664</v>
      </c>
      <c r="M1390" s="39">
        <v>6870195223</v>
      </c>
      <c r="N1390" s="42" t="s">
        <v>315</v>
      </c>
      <c r="O1390" s="42"/>
      <c r="P1390" s="60"/>
      <c r="Q1390" s="42" t="s">
        <v>243</v>
      </c>
      <c r="R1390" s="68"/>
    </row>
    <row r="1391" spans="1:18" s="70" customFormat="1" ht="12.75" customHeight="1" x14ac:dyDescent="0.2">
      <c r="A1391" s="38" t="s">
        <v>15884</v>
      </c>
      <c r="B1391" s="39" t="s">
        <v>15885</v>
      </c>
      <c r="C1391" s="39" t="s">
        <v>15886</v>
      </c>
      <c r="D1391" s="38">
        <v>919962</v>
      </c>
      <c r="E1391" s="39" t="s">
        <v>6950</v>
      </c>
      <c r="F1391" s="38">
        <v>8268006323</v>
      </c>
      <c r="G1391" s="40" t="s">
        <v>15887</v>
      </c>
      <c r="H1391" s="3">
        <v>882423.63</v>
      </c>
      <c r="I1391" s="3"/>
      <c r="J1391" s="2">
        <v>158836.37</v>
      </c>
      <c r="K1391" s="3">
        <f t="shared" si="24"/>
        <v>1041260</v>
      </c>
      <c r="L1391" s="41">
        <v>44851.729166666664</v>
      </c>
      <c r="M1391" s="39">
        <v>44240331</v>
      </c>
      <c r="N1391" s="39" t="s">
        <v>3282</v>
      </c>
      <c r="O1391" s="40">
        <v>211171556444</v>
      </c>
      <c r="P1391" s="41">
        <v>44883</v>
      </c>
      <c r="Q1391" s="42" t="s">
        <v>2417</v>
      </c>
      <c r="R1391" s="68"/>
    </row>
    <row r="1392" spans="1:18" s="70" customFormat="1" ht="12.75" customHeight="1" x14ac:dyDescent="0.2">
      <c r="A1392" s="38" t="s">
        <v>21402</v>
      </c>
      <c r="B1392" s="39" t="s">
        <v>21403</v>
      </c>
      <c r="C1392" s="39"/>
      <c r="D1392" s="38">
        <v>300286</v>
      </c>
      <c r="E1392" s="39" t="s">
        <v>14930</v>
      </c>
      <c r="F1392" s="38">
        <v>8265000255</v>
      </c>
      <c r="G1392" s="40">
        <v>712753013</v>
      </c>
      <c r="H1392" s="2">
        <v>882000</v>
      </c>
      <c r="I1392" s="2"/>
      <c r="J1392" s="2">
        <v>158760</v>
      </c>
      <c r="K1392" s="3">
        <f t="shared" si="24"/>
        <v>1040760</v>
      </c>
      <c r="L1392" s="41">
        <v>45287</v>
      </c>
      <c r="M1392" s="39"/>
      <c r="N1392" s="39" t="s">
        <v>1933</v>
      </c>
      <c r="O1392" s="40" t="s">
        <v>21404</v>
      </c>
      <c r="P1392" s="41" t="s">
        <v>21405</v>
      </c>
      <c r="Q1392" s="62" t="s">
        <v>25</v>
      </c>
      <c r="R1392" s="68"/>
    </row>
    <row r="1393" spans="1:18" s="70" customFormat="1" ht="12.75" customHeight="1" x14ac:dyDescent="0.2">
      <c r="A1393" s="38" t="s">
        <v>16959</v>
      </c>
      <c r="B1393" s="39" t="s">
        <v>16956</v>
      </c>
      <c r="C1393" s="39" t="s">
        <v>16957</v>
      </c>
      <c r="D1393" s="38">
        <v>508442</v>
      </c>
      <c r="E1393" s="39" t="s">
        <v>659</v>
      </c>
      <c r="F1393" s="38">
        <v>8263000242</v>
      </c>
      <c r="G1393" s="40">
        <v>104</v>
      </c>
      <c r="H1393" s="2">
        <v>881700</v>
      </c>
      <c r="I1393" s="2"/>
      <c r="J1393" s="2">
        <v>158706</v>
      </c>
      <c r="K1393" s="3">
        <f t="shared" si="24"/>
        <v>1040406</v>
      </c>
      <c r="L1393" s="41">
        <v>44799.729166666664</v>
      </c>
      <c r="M1393" s="39">
        <v>6870329864</v>
      </c>
      <c r="N1393" s="39" t="s">
        <v>3282</v>
      </c>
      <c r="O1393" s="40" t="s">
        <v>16958</v>
      </c>
      <c r="P1393" s="41">
        <v>44940</v>
      </c>
      <c r="Q1393" s="42" t="s">
        <v>2417</v>
      </c>
      <c r="R1393" s="68"/>
    </row>
    <row r="1394" spans="1:18" s="70" customFormat="1" ht="12.75" customHeight="1" x14ac:dyDescent="0.2">
      <c r="A1394" s="38" t="s">
        <v>21173</v>
      </c>
      <c r="B1394" s="39" t="s">
        <v>21174</v>
      </c>
      <c r="C1394" s="39" t="s">
        <v>21175</v>
      </c>
      <c r="D1394" s="58">
        <v>604339</v>
      </c>
      <c r="E1394" s="39" t="s">
        <v>1224</v>
      </c>
      <c r="F1394" s="38">
        <v>8263000338</v>
      </c>
      <c r="G1394" s="40" t="s">
        <v>21176</v>
      </c>
      <c r="H1394" s="2">
        <v>881330.78</v>
      </c>
      <c r="I1394" s="2"/>
      <c r="J1394" s="2">
        <v>158639.5404</v>
      </c>
      <c r="K1394" s="3">
        <f t="shared" si="24"/>
        <v>1039970.3204000001</v>
      </c>
      <c r="L1394" s="41">
        <v>45226.729166666664</v>
      </c>
      <c r="M1394" s="39">
        <v>1246607755</v>
      </c>
      <c r="N1394" s="39" t="s">
        <v>19303</v>
      </c>
      <c r="O1394" s="40" t="s">
        <v>21177</v>
      </c>
      <c r="P1394" s="41" t="s">
        <v>21178</v>
      </c>
      <c r="Q1394" s="62" t="s">
        <v>19</v>
      </c>
      <c r="R1394" s="68"/>
    </row>
    <row r="1395" spans="1:18" s="70" customFormat="1" ht="12.75" customHeight="1" x14ac:dyDescent="0.2">
      <c r="A1395" s="38" t="s">
        <v>13103</v>
      </c>
      <c r="B1395" s="42" t="s">
        <v>13104</v>
      </c>
      <c r="C1395" s="42" t="s">
        <v>13105</v>
      </c>
      <c r="D1395" s="38">
        <v>404675</v>
      </c>
      <c r="E1395" s="42" t="s">
        <v>13106</v>
      </c>
      <c r="F1395" s="38">
        <v>8263000151</v>
      </c>
      <c r="G1395" s="40">
        <v>9240399714</v>
      </c>
      <c r="H1395" s="3">
        <v>880000</v>
      </c>
      <c r="I1395" s="3"/>
      <c r="J1395" s="3">
        <v>158400</v>
      </c>
      <c r="K1395" s="3">
        <f t="shared" si="24"/>
        <v>1038400</v>
      </c>
      <c r="L1395" s="41">
        <v>44634.729166666664</v>
      </c>
      <c r="M1395" s="39">
        <v>6870037038</v>
      </c>
      <c r="N1395" s="42" t="s">
        <v>315</v>
      </c>
      <c r="O1395" s="42" t="s">
        <v>13107</v>
      </c>
      <c r="P1395" s="60">
        <v>44706</v>
      </c>
      <c r="Q1395" s="42" t="s">
        <v>243</v>
      </c>
      <c r="R1395" s="68"/>
    </row>
    <row r="1396" spans="1:18" s="70" customFormat="1" ht="12.75" customHeight="1" x14ac:dyDescent="0.2">
      <c r="A1396" s="38" t="s">
        <v>17068</v>
      </c>
      <c r="B1396" s="39" t="s">
        <v>17069</v>
      </c>
      <c r="C1396" s="39" t="s">
        <v>17070</v>
      </c>
      <c r="D1396" s="38">
        <v>502510</v>
      </c>
      <c r="E1396" s="39" t="s">
        <v>13920</v>
      </c>
      <c r="F1396" s="38">
        <v>8263000158</v>
      </c>
      <c r="G1396" s="40" t="s">
        <v>17071</v>
      </c>
      <c r="H1396" s="2">
        <v>880000</v>
      </c>
      <c r="I1396" s="2"/>
      <c r="J1396" s="2">
        <v>158400</v>
      </c>
      <c r="K1396" s="3">
        <f t="shared" si="24"/>
        <v>1038400</v>
      </c>
      <c r="L1396" s="41">
        <v>44862.729166666664</v>
      </c>
      <c r="M1396" s="39">
        <v>6870336154</v>
      </c>
      <c r="N1396" s="39" t="s">
        <v>3282</v>
      </c>
      <c r="O1396" s="40" t="s">
        <v>17072</v>
      </c>
      <c r="P1396" s="41">
        <v>44943</v>
      </c>
      <c r="Q1396" s="42" t="s">
        <v>2417</v>
      </c>
      <c r="R1396" s="68"/>
    </row>
    <row r="1397" spans="1:18" s="70" customFormat="1" ht="12.75" customHeight="1" x14ac:dyDescent="0.2">
      <c r="A1397" s="38" t="s">
        <v>2465</v>
      </c>
      <c r="B1397" s="39" t="s">
        <v>2466</v>
      </c>
      <c r="C1397" s="39" t="s">
        <v>2467</v>
      </c>
      <c r="D1397" s="38">
        <v>401972</v>
      </c>
      <c r="E1397" s="39" t="s">
        <v>842</v>
      </c>
      <c r="F1397" s="38">
        <v>8263000049</v>
      </c>
      <c r="G1397" s="40" t="s">
        <v>2468</v>
      </c>
      <c r="H1397" s="2">
        <v>878000</v>
      </c>
      <c r="I1397" s="2">
        <v>777.03</v>
      </c>
      <c r="J1397" s="2">
        <v>158040</v>
      </c>
      <c r="K1397" s="3">
        <f t="shared" si="24"/>
        <v>1036817.03</v>
      </c>
      <c r="L1397" s="41">
        <v>44286.729166666664</v>
      </c>
      <c r="M1397" s="39">
        <v>6870081644</v>
      </c>
      <c r="N1397" s="39" t="s">
        <v>52</v>
      </c>
      <c r="O1397" s="40" t="s">
        <v>2439</v>
      </c>
      <c r="P1397" s="41">
        <v>44356</v>
      </c>
      <c r="Q1397" s="39" t="s">
        <v>54</v>
      </c>
      <c r="R1397" s="68"/>
    </row>
    <row r="1398" spans="1:18" s="70" customFormat="1" ht="12.75" customHeight="1" x14ac:dyDescent="0.2">
      <c r="A1398" s="38" t="s">
        <v>1179</v>
      </c>
      <c r="B1398" s="39" t="s">
        <v>1180</v>
      </c>
      <c r="C1398" s="39" t="s">
        <v>1181</v>
      </c>
      <c r="D1398" s="38">
        <v>401972</v>
      </c>
      <c r="E1398" s="39" t="s">
        <v>842</v>
      </c>
      <c r="F1398" s="38">
        <v>8263000049</v>
      </c>
      <c r="G1398" s="40" t="s">
        <v>1182</v>
      </c>
      <c r="H1398" s="2">
        <v>877500</v>
      </c>
      <c r="I1398" s="2">
        <v>776.58749999999998</v>
      </c>
      <c r="J1398" s="2">
        <v>157950</v>
      </c>
      <c r="K1398" s="3">
        <f t="shared" si="24"/>
        <v>1036226.5875</v>
      </c>
      <c r="L1398" s="41">
        <v>44252.729166666664</v>
      </c>
      <c r="M1398" s="39">
        <v>6870368654</v>
      </c>
      <c r="N1398" s="39" t="s">
        <v>52</v>
      </c>
      <c r="O1398" s="40" t="s">
        <v>1166</v>
      </c>
      <c r="P1398" s="41">
        <v>44292</v>
      </c>
      <c r="Q1398" s="39" t="s">
        <v>54</v>
      </c>
      <c r="R1398" s="68"/>
    </row>
    <row r="1399" spans="1:18" s="70" customFormat="1" ht="12.75" customHeight="1" x14ac:dyDescent="0.2">
      <c r="A1399" s="38" t="s">
        <v>7212</v>
      </c>
      <c r="B1399" s="42" t="s">
        <v>7213</v>
      </c>
      <c r="C1399" s="42" t="s">
        <v>7214</v>
      </c>
      <c r="D1399" s="38">
        <v>406359</v>
      </c>
      <c r="E1399" s="42" t="s">
        <v>7204</v>
      </c>
      <c r="F1399" s="38">
        <v>8263000098</v>
      </c>
      <c r="G1399" s="40">
        <v>271600028612</v>
      </c>
      <c r="H1399" s="3">
        <v>874000</v>
      </c>
      <c r="I1399" s="3"/>
      <c r="J1399" s="3">
        <v>157320</v>
      </c>
      <c r="K1399" s="3">
        <f t="shared" si="24"/>
        <v>1031320</v>
      </c>
      <c r="L1399" s="41">
        <v>44448.729166666664</v>
      </c>
      <c r="M1399" s="39">
        <v>6870266779</v>
      </c>
      <c r="N1399" s="42" t="s">
        <v>315</v>
      </c>
      <c r="O1399" s="42" t="s">
        <v>7215</v>
      </c>
      <c r="P1399" s="60">
        <v>44516</v>
      </c>
      <c r="Q1399" s="42" t="s">
        <v>243</v>
      </c>
      <c r="R1399" s="68"/>
    </row>
    <row r="1400" spans="1:18" s="70" customFormat="1" ht="12.75" customHeight="1" x14ac:dyDescent="0.2">
      <c r="A1400" s="38" t="s">
        <v>17664</v>
      </c>
      <c r="B1400" s="39" t="s">
        <v>17665</v>
      </c>
      <c r="C1400" s="39" t="s">
        <v>17666</v>
      </c>
      <c r="D1400" s="58">
        <v>118480</v>
      </c>
      <c r="E1400" s="39" t="s">
        <v>9826</v>
      </c>
      <c r="F1400" s="38">
        <v>8263000261</v>
      </c>
      <c r="G1400" s="40" t="s">
        <v>17667</v>
      </c>
      <c r="H1400" s="2">
        <v>873834</v>
      </c>
      <c r="I1400" s="2"/>
      <c r="J1400" s="2">
        <v>157290.12</v>
      </c>
      <c r="K1400" s="3">
        <f t="shared" si="24"/>
        <v>1031124.12</v>
      </c>
      <c r="L1400" s="41">
        <v>44873.729166666664</v>
      </c>
      <c r="M1400" s="39">
        <v>6870419749</v>
      </c>
      <c r="N1400" s="39" t="s">
        <v>3282</v>
      </c>
      <c r="O1400" s="40" t="s">
        <v>17668</v>
      </c>
      <c r="P1400" s="41">
        <v>45003</v>
      </c>
      <c r="Q1400" s="42" t="s">
        <v>2417</v>
      </c>
      <c r="R1400" s="68"/>
    </row>
    <row r="1401" spans="1:18" s="70" customFormat="1" ht="12.75" customHeight="1" x14ac:dyDescent="0.2">
      <c r="A1401" s="38" t="s">
        <v>13131</v>
      </c>
      <c r="B1401" s="42" t="s">
        <v>13127</v>
      </c>
      <c r="C1401" s="42" t="s">
        <v>13128</v>
      </c>
      <c r="D1401" s="38">
        <v>120191</v>
      </c>
      <c r="E1401" s="42" t="s">
        <v>13051</v>
      </c>
      <c r="F1401" s="38">
        <v>8263000213</v>
      </c>
      <c r="G1401" s="40" t="s">
        <v>13129</v>
      </c>
      <c r="H1401" s="3">
        <v>873760</v>
      </c>
      <c r="I1401" s="3"/>
      <c r="J1401" s="3">
        <v>157276.79999999999</v>
      </c>
      <c r="K1401" s="3">
        <f t="shared" si="24"/>
        <v>1031036.8</v>
      </c>
      <c r="L1401" s="41">
        <v>44659.729166666664</v>
      </c>
      <c r="M1401" s="39">
        <v>6870036790</v>
      </c>
      <c r="N1401" s="42" t="s">
        <v>315</v>
      </c>
      <c r="O1401" s="42" t="s">
        <v>13130</v>
      </c>
      <c r="P1401" s="60">
        <v>44703</v>
      </c>
      <c r="Q1401" s="42" t="s">
        <v>243</v>
      </c>
      <c r="R1401" s="68"/>
    </row>
    <row r="1402" spans="1:18" s="70" customFormat="1" ht="12.75" customHeight="1" x14ac:dyDescent="0.2">
      <c r="A1402" s="38">
        <v>198</v>
      </c>
      <c r="B1402" s="39" t="s">
        <v>19025</v>
      </c>
      <c r="C1402" s="39" t="s">
        <v>19026</v>
      </c>
      <c r="D1402" s="38">
        <v>130552</v>
      </c>
      <c r="E1402" s="39" t="s">
        <v>3037</v>
      </c>
      <c r="F1402" s="38">
        <v>8266017353</v>
      </c>
      <c r="G1402" s="40" t="s">
        <v>19027</v>
      </c>
      <c r="H1402" s="2">
        <v>873198</v>
      </c>
      <c r="I1402" s="2"/>
      <c r="J1402" s="2">
        <v>157175.63999999998</v>
      </c>
      <c r="K1402" s="3">
        <f t="shared" si="24"/>
        <v>1030373.64</v>
      </c>
      <c r="L1402" s="41">
        <v>44982.729166666664</v>
      </c>
      <c r="M1402" s="39">
        <v>1246345925</v>
      </c>
      <c r="N1402" s="39" t="s">
        <v>8899</v>
      </c>
      <c r="O1402" s="40">
        <v>305151960335</v>
      </c>
      <c r="P1402" s="41">
        <v>45063</v>
      </c>
      <c r="Q1402" s="42" t="s">
        <v>8901</v>
      </c>
      <c r="R1402" s="68"/>
    </row>
    <row r="1403" spans="1:18" s="70" customFormat="1" ht="12.75" customHeight="1" x14ac:dyDescent="0.2">
      <c r="A1403" s="38" t="s">
        <v>13733</v>
      </c>
      <c r="B1403" s="39" t="s">
        <v>13734</v>
      </c>
      <c r="C1403" s="39" t="s">
        <v>13735</v>
      </c>
      <c r="D1403" s="38">
        <v>919962</v>
      </c>
      <c r="E1403" s="39" t="s">
        <v>6950</v>
      </c>
      <c r="F1403" s="38">
        <v>8263000121</v>
      </c>
      <c r="G1403" s="40" t="s">
        <v>13736</v>
      </c>
      <c r="H1403" s="3">
        <v>872850</v>
      </c>
      <c r="I1403" s="3"/>
      <c r="J1403" s="2">
        <v>157113</v>
      </c>
      <c r="K1403" s="3">
        <f t="shared" si="24"/>
        <v>1029963</v>
      </c>
      <c r="L1403" s="41">
        <v>44698.729166666664</v>
      </c>
      <c r="M1403" s="39">
        <v>6870079480</v>
      </c>
      <c r="N1403" s="39" t="s">
        <v>3282</v>
      </c>
      <c r="O1403" s="40">
        <v>206236962844</v>
      </c>
      <c r="P1403" s="41">
        <v>44736</v>
      </c>
      <c r="Q1403" s="42" t="s">
        <v>2417</v>
      </c>
      <c r="R1403" s="68"/>
    </row>
    <row r="1404" spans="1:18" s="70" customFormat="1" ht="12.75" customHeight="1" x14ac:dyDescent="0.2">
      <c r="A1404" s="38" t="s">
        <v>7158</v>
      </c>
      <c r="B1404" s="39" t="s">
        <v>7159</v>
      </c>
      <c r="C1404" s="39" t="s">
        <v>7160</v>
      </c>
      <c r="D1404" s="38">
        <v>919893</v>
      </c>
      <c r="E1404" s="39" t="s">
        <v>2039</v>
      </c>
      <c r="F1404" s="38">
        <v>8263000051</v>
      </c>
      <c r="G1404" s="40">
        <v>2910010276</v>
      </c>
      <c r="H1404" s="2">
        <v>870000.4</v>
      </c>
      <c r="I1404" s="2"/>
      <c r="J1404" s="2">
        <v>156600.07199999999</v>
      </c>
      <c r="K1404" s="3">
        <f t="shared" si="24"/>
        <v>1026600.4720000001</v>
      </c>
      <c r="L1404" s="41">
        <v>44322.729166666664</v>
      </c>
      <c r="M1404" s="39">
        <v>6870297800</v>
      </c>
      <c r="N1404" s="39" t="s">
        <v>52</v>
      </c>
      <c r="O1404" s="40" t="s">
        <v>6848</v>
      </c>
      <c r="P1404" s="41">
        <v>44416</v>
      </c>
      <c r="Q1404" s="39" t="s">
        <v>54</v>
      </c>
      <c r="R1404" s="68"/>
    </row>
    <row r="1405" spans="1:18" s="70" customFormat="1" ht="12.75" customHeight="1" x14ac:dyDescent="0.2">
      <c r="A1405" s="38" t="s">
        <v>20756</v>
      </c>
      <c r="B1405" s="39" t="s">
        <v>20757</v>
      </c>
      <c r="C1405" s="39" t="s">
        <v>20758</v>
      </c>
      <c r="D1405" s="38">
        <v>402152</v>
      </c>
      <c r="E1405" s="39" t="s">
        <v>20759</v>
      </c>
      <c r="F1405" s="38">
        <v>8266019671</v>
      </c>
      <c r="G1405" s="40" t="s">
        <v>20760</v>
      </c>
      <c r="H1405" s="2">
        <v>868513.55932203389</v>
      </c>
      <c r="I1405" s="2"/>
      <c r="J1405" s="2">
        <v>156332.44067796611</v>
      </c>
      <c r="K1405" s="3">
        <f t="shared" si="24"/>
        <v>1024846</v>
      </c>
      <c r="L1405" s="41">
        <v>45201.729166666664</v>
      </c>
      <c r="M1405" s="39">
        <v>1246555836</v>
      </c>
      <c r="N1405" s="39" t="s">
        <v>18453</v>
      </c>
      <c r="O1405" s="40">
        <v>311043401061</v>
      </c>
      <c r="P1405" s="41">
        <v>45236</v>
      </c>
      <c r="Q1405" s="62" t="s">
        <v>21</v>
      </c>
      <c r="R1405" s="68"/>
    </row>
    <row r="1406" spans="1:18" s="70" customFormat="1" ht="12.75" customHeight="1" x14ac:dyDescent="0.2">
      <c r="A1406" s="38" t="s">
        <v>12935</v>
      </c>
      <c r="B1406" s="42" t="s">
        <v>12936</v>
      </c>
      <c r="C1406" s="42" t="s">
        <v>12937</v>
      </c>
      <c r="D1406" s="38">
        <v>137974</v>
      </c>
      <c r="E1406" s="39" t="s">
        <v>3527</v>
      </c>
      <c r="F1406" s="38">
        <v>8263000113</v>
      </c>
      <c r="G1406" s="64" t="s">
        <v>12938</v>
      </c>
      <c r="H1406" s="6">
        <v>866700</v>
      </c>
      <c r="I1406" s="3"/>
      <c r="J1406" s="3">
        <v>156006</v>
      </c>
      <c r="K1406" s="3">
        <f t="shared" si="24"/>
        <v>1022706</v>
      </c>
      <c r="L1406" s="41">
        <v>44495.729166666664</v>
      </c>
      <c r="M1406" s="39">
        <v>6870032497</v>
      </c>
      <c r="N1406" s="42" t="s">
        <v>315</v>
      </c>
      <c r="O1406" s="42" t="s">
        <v>12923</v>
      </c>
      <c r="P1406" s="60">
        <v>44685</v>
      </c>
      <c r="Q1406" s="42" t="s">
        <v>243</v>
      </c>
      <c r="R1406" s="68"/>
    </row>
    <row r="1407" spans="1:18" s="70" customFormat="1" ht="12.75" customHeight="1" x14ac:dyDescent="0.2">
      <c r="A1407" s="38" t="s">
        <v>20996</v>
      </c>
      <c r="B1407" s="39" t="s">
        <v>20997</v>
      </c>
      <c r="C1407" s="39" t="s">
        <v>20998</v>
      </c>
      <c r="D1407" s="38">
        <v>405928</v>
      </c>
      <c r="E1407" s="39" t="s">
        <v>20999</v>
      </c>
      <c r="F1407" s="38">
        <v>8266019582</v>
      </c>
      <c r="G1407" s="40" t="s">
        <v>21000</v>
      </c>
      <c r="H1407" s="2">
        <v>864800</v>
      </c>
      <c r="I1407" s="2"/>
      <c r="J1407" s="2">
        <v>155664</v>
      </c>
      <c r="K1407" s="3">
        <f t="shared" si="24"/>
        <v>1020464</v>
      </c>
      <c r="L1407" s="41">
        <v>45204.729166666664</v>
      </c>
      <c r="M1407" s="39">
        <v>1246589727</v>
      </c>
      <c r="N1407" s="39" t="s">
        <v>18453</v>
      </c>
      <c r="O1407" s="40" t="s">
        <v>21001</v>
      </c>
      <c r="P1407" s="41">
        <v>45256</v>
      </c>
      <c r="Q1407" s="62" t="s">
        <v>21</v>
      </c>
      <c r="R1407" s="68"/>
    </row>
    <row r="1408" spans="1:18" s="70" customFormat="1" ht="12.75" customHeight="1" x14ac:dyDescent="0.2">
      <c r="A1408" s="38" t="s">
        <v>18334</v>
      </c>
      <c r="B1408" s="39" t="s">
        <v>18335</v>
      </c>
      <c r="C1408" s="39"/>
      <c r="D1408" s="38">
        <v>821027</v>
      </c>
      <c r="E1408" s="39" t="s">
        <v>474</v>
      </c>
      <c r="F1408" s="38">
        <v>8268005622</v>
      </c>
      <c r="G1408" s="40" t="s">
        <v>18336</v>
      </c>
      <c r="H1408" s="2">
        <v>864714.41</v>
      </c>
      <c r="I1408" s="2"/>
      <c r="J1408" s="2">
        <v>0</v>
      </c>
      <c r="K1408" s="3">
        <f t="shared" si="24"/>
        <v>864714.41</v>
      </c>
      <c r="L1408" s="41"/>
      <c r="M1408" s="39"/>
      <c r="N1408" s="39" t="s">
        <v>52</v>
      </c>
      <c r="O1408" s="40"/>
      <c r="P1408" s="41"/>
      <c r="Q1408" s="39" t="s">
        <v>54</v>
      </c>
      <c r="R1408" s="68"/>
    </row>
    <row r="1409" spans="1:18" s="70" customFormat="1" ht="12.75" customHeight="1" x14ac:dyDescent="0.25">
      <c r="A1409" s="38" t="s">
        <v>1643</v>
      </c>
      <c r="B1409" s="39" t="s">
        <v>1644</v>
      </c>
      <c r="C1409" s="39" t="s">
        <v>1645</v>
      </c>
      <c r="D1409" s="38">
        <v>122097</v>
      </c>
      <c r="E1409" s="77" t="s">
        <v>620</v>
      </c>
      <c r="F1409" s="38">
        <v>8266011045</v>
      </c>
      <c r="G1409" s="40" t="s">
        <v>1646</v>
      </c>
      <c r="H1409" s="2">
        <v>864566</v>
      </c>
      <c r="I1409" s="2">
        <v>765.14</v>
      </c>
      <c r="J1409" s="2">
        <v>155621.88</v>
      </c>
      <c r="K1409" s="3">
        <f t="shared" si="24"/>
        <v>1020953.02</v>
      </c>
      <c r="L1409" s="41">
        <v>44279.729166666664</v>
      </c>
      <c r="M1409" s="39">
        <v>6870054457</v>
      </c>
      <c r="N1409" s="39" t="s">
        <v>52</v>
      </c>
      <c r="O1409" s="40" t="s">
        <v>1647</v>
      </c>
      <c r="P1409" s="41">
        <v>44335</v>
      </c>
      <c r="Q1409" s="39" t="s">
        <v>54</v>
      </c>
      <c r="R1409" s="68"/>
    </row>
    <row r="1410" spans="1:18" s="70" customFormat="1" ht="12.75" customHeight="1" x14ac:dyDescent="0.2">
      <c r="A1410" s="38" t="s">
        <v>4320</v>
      </c>
      <c r="B1410" s="39" t="s">
        <v>4321</v>
      </c>
      <c r="C1410" s="39" t="s">
        <v>4322</v>
      </c>
      <c r="D1410" s="38">
        <v>401972</v>
      </c>
      <c r="E1410" s="39" t="s">
        <v>842</v>
      </c>
      <c r="F1410" s="38">
        <v>8263000049</v>
      </c>
      <c r="G1410" s="40" t="s">
        <v>4323</v>
      </c>
      <c r="H1410" s="2">
        <v>861640</v>
      </c>
      <c r="I1410" s="2">
        <v>1016.9952</v>
      </c>
      <c r="J1410" s="2">
        <v>155095.19999999998</v>
      </c>
      <c r="K1410" s="3">
        <f t="shared" si="24"/>
        <v>1017752.1952</v>
      </c>
      <c r="L1410" s="41">
        <v>44366.729166666664</v>
      </c>
      <c r="M1410" s="39">
        <v>6870145779</v>
      </c>
      <c r="N1410" s="39" t="s">
        <v>52</v>
      </c>
      <c r="O1410" s="40" t="s">
        <v>4266</v>
      </c>
      <c r="P1410" s="41">
        <v>44413</v>
      </c>
      <c r="Q1410" s="39" t="s">
        <v>54</v>
      </c>
      <c r="R1410" s="68"/>
    </row>
    <row r="1411" spans="1:18" s="70" customFormat="1" ht="12.75" customHeight="1" x14ac:dyDescent="0.2">
      <c r="A1411" s="38" t="s">
        <v>16561</v>
      </c>
      <c r="B1411" s="39" t="s">
        <v>16562</v>
      </c>
      <c r="C1411" s="39" t="s">
        <v>16563</v>
      </c>
      <c r="D1411" s="38">
        <v>702680</v>
      </c>
      <c r="E1411" s="39" t="s">
        <v>16564</v>
      </c>
      <c r="F1411" s="38">
        <v>8262000058</v>
      </c>
      <c r="G1411" s="40" t="s">
        <v>16565</v>
      </c>
      <c r="H1411" s="2">
        <v>861479</v>
      </c>
      <c r="I1411" s="2"/>
      <c r="J1411" s="2">
        <v>0</v>
      </c>
      <c r="K1411" s="3">
        <f t="shared" si="24"/>
        <v>861479</v>
      </c>
      <c r="L1411" s="41">
        <v>44827.729166666664</v>
      </c>
      <c r="M1411" s="39">
        <v>160308849</v>
      </c>
      <c r="N1411" s="39" t="s">
        <v>3282</v>
      </c>
      <c r="O1411" s="40"/>
      <c r="P1411" s="41"/>
      <c r="Q1411" s="42" t="s">
        <v>2417</v>
      </c>
      <c r="R1411" s="68"/>
    </row>
    <row r="1412" spans="1:18" s="70" customFormat="1" ht="12.75" customHeight="1" x14ac:dyDescent="0.2">
      <c r="A1412" s="38" t="s">
        <v>3765</v>
      </c>
      <c r="B1412" s="39" t="s">
        <v>3766</v>
      </c>
      <c r="C1412" s="39" t="s">
        <v>3767</v>
      </c>
      <c r="D1412" s="38">
        <v>401972</v>
      </c>
      <c r="E1412" s="39" t="s">
        <v>842</v>
      </c>
      <c r="F1412" s="38">
        <v>8263000049</v>
      </c>
      <c r="G1412" s="40" t="s">
        <v>3768</v>
      </c>
      <c r="H1412" s="2">
        <v>859600</v>
      </c>
      <c r="I1412" s="2">
        <v>1014.328</v>
      </c>
      <c r="J1412" s="2">
        <v>154728</v>
      </c>
      <c r="K1412" s="3">
        <f t="shared" si="24"/>
        <v>1015342.328</v>
      </c>
      <c r="L1412" s="41">
        <v>44358.729166666664</v>
      </c>
      <c r="M1412" s="39">
        <v>6870126088</v>
      </c>
      <c r="N1412" s="39" t="s">
        <v>52</v>
      </c>
      <c r="O1412" s="40" t="s">
        <v>3717</v>
      </c>
      <c r="P1412" s="41">
        <v>44397</v>
      </c>
      <c r="Q1412" s="39" t="s">
        <v>54</v>
      </c>
      <c r="R1412" s="68"/>
    </row>
    <row r="1413" spans="1:18" s="70" customFormat="1" ht="12.75" customHeight="1" x14ac:dyDescent="0.2">
      <c r="A1413" s="38" t="s">
        <v>3179</v>
      </c>
      <c r="B1413" s="1"/>
      <c r="C1413" s="1"/>
      <c r="D1413" s="51"/>
      <c r="E1413" s="129" t="s">
        <v>3180</v>
      </c>
      <c r="F1413" s="53"/>
      <c r="G1413" s="54" t="s">
        <v>12082</v>
      </c>
      <c r="H1413" s="35"/>
      <c r="I1413" s="1"/>
      <c r="J1413" s="1"/>
      <c r="K1413" s="3">
        <f t="shared" si="24"/>
        <v>0</v>
      </c>
      <c r="L1413" s="41">
        <v>44651</v>
      </c>
      <c r="M1413" s="56"/>
      <c r="N1413" s="1"/>
      <c r="O1413" s="1"/>
      <c r="P1413" s="57"/>
      <c r="Q1413" s="42" t="s">
        <v>2417</v>
      </c>
      <c r="R1413" s="68"/>
    </row>
    <row r="1414" spans="1:18" s="70" customFormat="1" ht="12.75" customHeight="1" x14ac:dyDescent="0.2">
      <c r="A1414" s="38" t="s">
        <v>21713</v>
      </c>
      <c r="B1414" s="39" t="s">
        <v>21714</v>
      </c>
      <c r="C1414" s="39" t="s">
        <v>21715</v>
      </c>
      <c r="D1414" s="38">
        <v>132039</v>
      </c>
      <c r="E1414" s="39" t="s">
        <v>20802</v>
      </c>
      <c r="F1414" s="38">
        <v>8266020253</v>
      </c>
      <c r="G1414" s="40">
        <v>743</v>
      </c>
      <c r="H1414" s="2">
        <v>859089.83050847461</v>
      </c>
      <c r="I1414" s="2"/>
      <c r="J1414" s="2">
        <v>154636.16949152542</v>
      </c>
      <c r="K1414" s="3">
        <f t="shared" ref="K1414:K1477" si="25">SUM(H1414:J1414)</f>
        <v>1013726</v>
      </c>
      <c r="L1414" s="41">
        <v>45273.729166666664</v>
      </c>
      <c r="M1414" s="39">
        <v>1246676448</v>
      </c>
      <c r="N1414" s="39" t="s">
        <v>18453</v>
      </c>
      <c r="O1414" s="40" t="s">
        <v>21716</v>
      </c>
      <c r="P1414" s="41">
        <v>45324</v>
      </c>
      <c r="Q1414" s="62" t="s">
        <v>21</v>
      </c>
      <c r="R1414" s="68"/>
    </row>
    <row r="1415" spans="1:18" s="70" customFormat="1" ht="12.75" customHeight="1" x14ac:dyDescent="0.2">
      <c r="A1415" s="38" t="s">
        <v>8577</v>
      </c>
      <c r="B1415" s="39" t="s">
        <v>8578</v>
      </c>
      <c r="C1415" s="39" t="s">
        <v>8579</v>
      </c>
      <c r="D1415" s="38">
        <v>919962</v>
      </c>
      <c r="E1415" s="39" t="s">
        <v>6950</v>
      </c>
      <c r="F1415" s="38">
        <v>8263000121</v>
      </c>
      <c r="G1415" s="40" t="s">
        <v>8580</v>
      </c>
      <c r="H1415" s="3">
        <v>858110.2</v>
      </c>
      <c r="I1415" s="3"/>
      <c r="J1415" s="2">
        <v>154459.79999999999</v>
      </c>
      <c r="K1415" s="3">
        <f t="shared" si="25"/>
        <v>1012570</v>
      </c>
      <c r="L1415" s="41">
        <v>44498.729166666664</v>
      </c>
      <c r="M1415" s="39">
        <v>6870288158</v>
      </c>
      <c r="N1415" s="39" t="s">
        <v>3282</v>
      </c>
      <c r="O1415" s="40">
        <v>112036797572</v>
      </c>
      <c r="P1415" s="41">
        <v>44534</v>
      </c>
      <c r="Q1415" s="42" t="s">
        <v>2417</v>
      </c>
      <c r="R1415" s="68"/>
    </row>
    <row r="1416" spans="1:18" s="70" customFormat="1" ht="12.75" customHeight="1" x14ac:dyDescent="0.2">
      <c r="A1416" s="38" t="s">
        <v>5371</v>
      </c>
      <c r="B1416" s="39" t="s">
        <v>5372</v>
      </c>
      <c r="C1416" s="39" t="s">
        <v>5373</v>
      </c>
      <c r="D1416" s="38">
        <v>101283</v>
      </c>
      <c r="E1416" s="39" t="s">
        <v>5374</v>
      </c>
      <c r="F1416" s="38">
        <v>8263000126</v>
      </c>
      <c r="G1416" s="40" t="s">
        <v>5375</v>
      </c>
      <c r="H1416" s="2">
        <v>857850</v>
      </c>
      <c r="I1416" s="2"/>
      <c r="J1416" s="2">
        <v>154413</v>
      </c>
      <c r="K1416" s="3">
        <f t="shared" si="25"/>
        <v>1012263</v>
      </c>
      <c r="L1416" s="41">
        <v>44404.729166666664</v>
      </c>
      <c r="M1416" s="39">
        <v>6870218248</v>
      </c>
      <c r="N1416" s="39" t="s">
        <v>52</v>
      </c>
      <c r="O1416" s="40" t="s">
        <v>5376</v>
      </c>
      <c r="P1416" s="41">
        <v>44468</v>
      </c>
      <c r="Q1416" s="39" t="s">
        <v>54</v>
      </c>
      <c r="R1416" s="68"/>
    </row>
    <row r="1417" spans="1:18" s="70" customFormat="1" ht="12.75" customHeight="1" x14ac:dyDescent="0.2">
      <c r="A1417" s="38" t="s">
        <v>1183</v>
      </c>
      <c r="B1417" s="39" t="s">
        <v>1184</v>
      </c>
      <c r="C1417" s="39" t="s">
        <v>1185</v>
      </c>
      <c r="D1417" s="38">
        <v>401972</v>
      </c>
      <c r="E1417" s="39" t="s">
        <v>842</v>
      </c>
      <c r="F1417" s="38">
        <v>8263000049</v>
      </c>
      <c r="G1417" s="40" t="s">
        <v>1186</v>
      </c>
      <c r="H1417" s="2">
        <v>857000</v>
      </c>
      <c r="I1417" s="2">
        <v>758.44500000000005</v>
      </c>
      <c r="J1417" s="2">
        <v>154260</v>
      </c>
      <c r="K1417" s="3">
        <f t="shared" si="25"/>
        <v>1012018.4449999999</v>
      </c>
      <c r="L1417" s="41">
        <v>44253.729166666664</v>
      </c>
      <c r="M1417" s="39">
        <v>6870368699</v>
      </c>
      <c r="N1417" s="39" t="s">
        <v>52</v>
      </c>
      <c r="O1417" s="40" t="s">
        <v>1166</v>
      </c>
      <c r="P1417" s="41">
        <v>44292</v>
      </c>
      <c r="Q1417" s="39" t="s">
        <v>54</v>
      </c>
      <c r="R1417" s="68"/>
    </row>
    <row r="1418" spans="1:18" s="70" customFormat="1" ht="12.75" customHeight="1" x14ac:dyDescent="0.2">
      <c r="A1418" s="38" t="s">
        <v>1208</v>
      </c>
      <c r="B1418" s="39" t="s">
        <v>1209</v>
      </c>
      <c r="C1418" s="39" t="s">
        <v>1210</v>
      </c>
      <c r="D1418" s="38">
        <v>401972</v>
      </c>
      <c r="E1418" s="39" t="s">
        <v>842</v>
      </c>
      <c r="F1418" s="38">
        <v>8263000049</v>
      </c>
      <c r="G1418" s="40" t="s">
        <v>1211</v>
      </c>
      <c r="H1418" s="2">
        <v>857000</v>
      </c>
      <c r="I1418" s="2">
        <v>758.44500000000005</v>
      </c>
      <c r="J1418" s="2">
        <v>154260</v>
      </c>
      <c r="K1418" s="3">
        <f t="shared" si="25"/>
        <v>1012018.4449999999</v>
      </c>
      <c r="L1418" s="41">
        <v>44253.729166666664</v>
      </c>
      <c r="M1418" s="39">
        <v>6870368943</v>
      </c>
      <c r="N1418" s="39" t="s">
        <v>52</v>
      </c>
      <c r="O1418" s="40" t="s">
        <v>1166</v>
      </c>
      <c r="P1418" s="41">
        <v>44292</v>
      </c>
      <c r="Q1418" s="39" t="s">
        <v>54</v>
      </c>
      <c r="R1418" s="68"/>
    </row>
    <row r="1419" spans="1:18" s="70" customFormat="1" ht="12.75" customHeight="1" x14ac:dyDescent="0.2">
      <c r="A1419" s="38" t="s">
        <v>22175</v>
      </c>
      <c r="B1419" s="39" t="s">
        <v>22176</v>
      </c>
      <c r="C1419" s="39" t="s">
        <v>22177</v>
      </c>
      <c r="D1419" s="38">
        <v>501686</v>
      </c>
      <c r="E1419" s="39" t="s">
        <v>22026</v>
      </c>
      <c r="F1419" s="38">
        <v>8263000339</v>
      </c>
      <c r="G1419" s="40" t="s">
        <v>22178</v>
      </c>
      <c r="H1419" s="2">
        <v>855000</v>
      </c>
      <c r="I1419" s="2"/>
      <c r="J1419" s="2">
        <v>153900</v>
      </c>
      <c r="K1419" s="3">
        <f t="shared" si="25"/>
        <v>1008900</v>
      </c>
      <c r="L1419" s="41">
        <v>45337.729166666664</v>
      </c>
      <c r="M1419" s="39">
        <v>1246716498</v>
      </c>
      <c r="N1419" s="39" t="s">
        <v>18453</v>
      </c>
      <c r="O1419" s="40">
        <v>403220714056</v>
      </c>
      <c r="P1419" s="41">
        <v>45375</v>
      </c>
      <c r="Q1419" s="62" t="s">
        <v>21</v>
      </c>
      <c r="R1419" s="68"/>
    </row>
    <row r="1420" spans="1:18" s="70" customFormat="1" ht="12.75" customHeight="1" x14ac:dyDescent="0.2">
      <c r="A1420" s="38" t="s">
        <v>13729</v>
      </c>
      <c r="B1420" s="39" t="s">
        <v>13730</v>
      </c>
      <c r="C1420" s="39" t="s">
        <v>13731</v>
      </c>
      <c r="D1420" s="38">
        <v>919962</v>
      </c>
      <c r="E1420" s="39" t="s">
        <v>6950</v>
      </c>
      <c r="F1420" s="38">
        <v>8263000121</v>
      </c>
      <c r="G1420" s="40" t="s">
        <v>13732</v>
      </c>
      <c r="H1420" s="3">
        <v>854920.4</v>
      </c>
      <c r="I1420" s="3"/>
      <c r="J1420" s="2">
        <v>153885.6</v>
      </c>
      <c r="K1420" s="3">
        <f t="shared" si="25"/>
        <v>1008806</v>
      </c>
      <c r="L1420" s="41">
        <v>44707.729166666664</v>
      </c>
      <c r="M1420" s="39">
        <v>6870079426</v>
      </c>
      <c r="N1420" s="39" t="s">
        <v>3282</v>
      </c>
      <c r="O1420" s="40">
        <v>206292881711</v>
      </c>
      <c r="P1420" s="41">
        <v>44741</v>
      </c>
      <c r="Q1420" s="42" t="s">
        <v>2417</v>
      </c>
      <c r="R1420" s="68"/>
    </row>
    <row r="1421" spans="1:18" s="70" customFormat="1" ht="12.75" customHeight="1" x14ac:dyDescent="0.2">
      <c r="A1421" s="38" t="s">
        <v>10482</v>
      </c>
      <c r="B1421" s="42" t="s">
        <v>10483</v>
      </c>
      <c r="C1421" s="42" t="s">
        <v>10484</v>
      </c>
      <c r="D1421" s="38">
        <v>137974</v>
      </c>
      <c r="E1421" s="39" t="s">
        <v>3527</v>
      </c>
      <c r="F1421" s="38">
        <v>8263000113</v>
      </c>
      <c r="G1421" s="64" t="s">
        <v>10485</v>
      </c>
      <c r="H1421" s="6">
        <v>852752</v>
      </c>
      <c r="I1421" s="3"/>
      <c r="J1421" s="3">
        <v>153495.35999999999</v>
      </c>
      <c r="K1421" s="3">
        <f t="shared" si="25"/>
        <v>1006247.36</v>
      </c>
      <c r="L1421" s="41">
        <v>44554.729166666664</v>
      </c>
      <c r="M1421" s="39">
        <v>6870373339</v>
      </c>
      <c r="N1421" s="42" t="s">
        <v>315</v>
      </c>
      <c r="O1421" s="42" t="s">
        <v>10481</v>
      </c>
      <c r="P1421" s="60">
        <v>44601</v>
      </c>
      <c r="Q1421" s="42" t="s">
        <v>243</v>
      </c>
      <c r="R1421" s="68"/>
    </row>
    <row r="1422" spans="1:18" s="70" customFormat="1" ht="12.75" customHeight="1" x14ac:dyDescent="0.2">
      <c r="A1422" s="38" t="s">
        <v>4139</v>
      </c>
      <c r="B1422" s="39" t="s">
        <v>4140</v>
      </c>
      <c r="C1422" s="39" t="s">
        <v>4141</v>
      </c>
      <c r="D1422" s="38">
        <v>405596</v>
      </c>
      <c r="E1422" s="39" t="s">
        <v>3259</v>
      </c>
      <c r="F1422" s="38">
        <v>8263000119</v>
      </c>
      <c r="G1422" s="40" t="s">
        <v>4142</v>
      </c>
      <c r="H1422" s="2">
        <v>851400</v>
      </c>
      <c r="I1422" s="2">
        <v>1004.65</v>
      </c>
      <c r="J1422" s="2">
        <v>153252</v>
      </c>
      <c r="K1422" s="3">
        <f t="shared" si="25"/>
        <v>1005656.65</v>
      </c>
      <c r="L1422" s="41">
        <v>44376.729166666664</v>
      </c>
      <c r="M1422" s="39">
        <v>6870142709</v>
      </c>
      <c r="N1422" s="39" t="s">
        <v>52</v>
      </c>
      <c r="O1422" s="40" t="s">
        <v>4143</v>
      </c>
      <c r="P1422" s="41">
        <v>44411</v>
      </c>
      <c r="Q1422" s="39" t="s">
        <v>54</v>
      </c>
      <c r="R1422" s="68"/>
    </row>
    <row r="1423" spans="1:18" s="70" customFormat="1" ht="12.75" customHeight="1" x14ac:dyDescent="0.2">
      <c r="A1423" s="38" t="s">
        <v>857</v>
      </c>
      <c r="B1423" s="39" t="s">
        <v>858</v>
      </c>
      <c r="C1423" s="39" t="s">
        <v>859</v>
      </c>
      <c r="D1423" s="38">
        <v>401972</v>
      </c>
      <c r="E1423" s="39" t="s">
        <v>842</v>
      </c>
      <c r="F1423" s="38">
        <v>8263000049</v>
      </c>
      <c r="G1423" s="40" t="s">
        <v>860</v>
      </c>
      <c r="H1423" s="2">
        <v>850560</v>
      </c>
      <c r="I1423" s="2">
        <v>752.74560000000008</v>
      </c>
      <c r="J1423" s="2">
        <v>153100.79999999999</v>
      </c>
      <c r="K1423" s="3">
        <f t="shared" si="25"/>
        <v>1004413.5456000001</v>
      </c>
      <c r="L1423" s="41">
        <v>44236.729166666664</v>
      </c>
      <c r="M1423" s="39">
        <v>6870339982</v>
      </c>
      <c r="N1423" s="39" t="s">
        <v>52</v>
      </c>
      <c r="O1423" s="40" t="s">
        <v>844</v>
      </c>
      <c r="P1423" s="41">
        <v>44272</v>
      </c>
      <c r="Q1423" s="39" t="s">
        <v>54</v>
      </c>
      <c r="R1423" s="68"/>
    </row>
    <row r="1424" spans="1:18" s="70" customFormat="1" ht="12.75" customHeight="1" x14ac:dyDescent="0.2">
      <c r="A1424" s="38" t="s">
        <v>14769</v>
      </c>
      <c r="B1424" s="39" t="s">
        <v>14770</v>
      </c>
      <c r="C1424" s="39" t="s">
        <v>14771</v>
      </c>
      <c r="D1424" s="38">
        <v>502510</v>
      </c>
      <c r="E1424" s="39" t="s">
        <v>13920</v>
      </c>
      <c r="F1424" s="38">
        <v>8263000158</v>
      </c>
      <c r="G1424" s="40" t="s">
        <v>14772</v>
      </c>
      <c r="H1424" s="2">
        <v>850000</v>
      </c>
      <c r="I1424" s="2"/>
      <c r="J1424" s="2">
        <v>153000</v>
      </c>
      <c r="K1424" s="3">
        <f t="shared" si="25"/>
        <v>1003000</v>
      </c>
      <c r="L1424" s="41">
        <v>44742.729166666664</v>
      </c>
      <c r="M1424" s="39">
        <v>6870156136</v>
      </c>
      <c r="N1424" s="39" t="s">
        <v>3282</v>
      </c>
      <c r="O1424" s="40" t="s">
        <v>14768</v>
      </c>
      <c r="P1424" s="41">
        <v>44800</v>
      </c>
      <c r="Q1424" s="42" t="s">
        <v>2417</v>
      </c>
      <c r="R1424" s="68"/>
    </row>
    <row r="1425" spans="1:18" s="70" customFormat="1" ht="12.75" customHeight="1" x14ac:dyDescent="0.2">
      <c r="A1425" s="38" t="s">
        <v>10762</v>
      </c>
      <c r="B1425" s="39" t="s">
        <v>10763</v>
      </c>
      <c r="C1425" s="39" t="s">
        <v>10764</v>
      </c>
      <c r="D1425" s="38">
        <v>919962</v>
      </c>
      <c r="E1425" s="39" t="s">
        <v>6950</v>
      </c>
      <c r="F1425" s="38">
        <v>8263000121</v>
      </c>
      <c r="G1425" s="40" t="s">
        <v>10765</v>
      </c>
      <c r="H1425" s="3">
        <v>848100</v>
      </c>
      <c r="I1425" s="3"/>
      <c r="J1425" s="2">
        <v>152658</v>
      </c>
      <c r="K1425" s="3">
        <f t="shared" si="25"/>
        <v>1000758</v>
      </c>
      <c r="L1425" s="41">
        <v>44588.729166666664</v>
      </c>
      <c r="M1425" s="39">
        <v>6870379434</v>
      </c>
      <c r="N1425" s="39" t="s">
        <v>3282</v>
      </c>
      <c r="O1425" s="40">
        <v>203033385484</v>
      </c>
      <c r="P1425" s="41">
        <v>44624</v>
      </c>
      <c r="Q1425" s="42" t="s">
        <v>2417</v>
      </c>
      <c r="R1425" s="68"/>
    </row>
    <row r="1426" spans="1:18" s="70" customFormat="1" ht="12.75" customHeight="1" x14ac:dyDescent="0.2">
      <c r="A1426" s="38" t="s">
        <v>14802</v>
      </c>
      <c r="B1426" s="39" t="s">
        <v>14803</v>
      </c>
      <c r="C1426" s="39" t="s">
        <v>14804</v>
      </c>
      <c r="D1426" s="38">
        <v>919962</v>
      </c>
      <c r="E1426" s="39" t="s">
        <v>6950</v>
      </c>
      <c r="F1426" s="38">
        <v>8263000121</v>
      </c>
      <c r="G1426" s="40" t="s">
        <v>14805</v>
      </c>
      <c r="H1426" s="3">
        <v>844470.4</v>
      </c>
      <c r="I1426" s="3"/>
      <c r="J1426" s="2">
        <v>152004.6</v>
      </c>
      <c r="K1426" s="3">
        <f t="shared" si="25"/>
        <v>996475</v>
      </c>
      <c r="L1426" s="41">
        <v>44740.729166666664</v>
      </c>
      <c r="M1426" s="39">
        <v>6870152612</v>
      </c>
      <c r="N1426" s="39" t="s">
        <v>3282</v>
      </c>
      <c r="O1426" s="40">
        <v>208192553706</v>
      </c>
      <c r="P1426" s="41">
        <v>44793</v>
      </c>
      <c r="Q1426" s="42" t="s">
        <v>2417</v>
      </c>
      <c r="R1426" s="68"/>
    </row>
    <row r="1427" spans="1:18" s="70" customFormat="1" ht="12.75" customHeight="1" x14ac:dyDescent="0.2">
      <c r="A1427" s="38" t="s">
        <v>12481</v>
      </c>
      <c r="B1427" s="42" t="s">
        <v>12482</v>
      </c>
      <c r="C1427" s="42" t="s">
        <v>12483</v>
      </c>
      <c r="D1427" s="38">
        <v>300185</v>
      </c>
      <c r="E1427" s="42" t="s">
        <v>11096</v>
      </c>
      <c r="F1427" s="38">
        <v>8263000165</v>
      </c>
      <c r="G1427" s="40" t="s">
        <v>12484</v>
      </c>
      <c r="H1427" s="3">
        <v>841300</v>
      </c>
      <c r="I1427" s="3"/>
      <c r="J1427" s="3">
        <v>151434</v>
      </c>
      <c r="K1427" s="3">
        <f t="shared" si="25"/>
        <v>992734</v>
      </c>
      <c r="L1427" s="41">
        <v>44637.729166666664</v>
      </c>
      <c r="M1427" s="39">
        <v>6870004733</v>
      </c>
      <c r="N1427" s="42" t="s">
        <v>315</v>
      </c>
      <c r="O1427" s="42" t="s">
        <v>12485</v>
      </c>
      <c r="P1427" s="60">
        <v>44663</v>
      </c>
      <c r="Q1427" s="42" t="s">
        <v>243</v>
      </c>
      <c r="R1427" s="68"/>
    </row>
    <row r="1428" spans="1:18" s="70" customFormat="1" ht="12.75" customHeight="1" x14ac:dyDescent="0.2">
      <c r="A1428" s="38" t="s">
        <v>17472</v>
      </c>
      <c r="B1428" s="39" t="s">
        <v>17473</v>
      </c>
      <c r="C1428" s="39" t="s">
        <v>17474</v>
      </c>
      <c r="D1428" s="38">
        <v>919962</v>
      </c>
      <c r="E1428" s="39" t="s">
        <v>6950</v>
      </c>
      <c r="F1428" s="38">
        <v>8263000121</v>
      </c>
      <c r="G1428" s="40" t="s">
        <v>17475</v>
      </c>
      <c r="H1428" s="3">
        <v>840138.16</v>
      </c>
      <c r="I1428" s="3"/>
      <c r="J1428" s="2">
        <v>151224.84</v>
      </c>
      <c r="K1428" s="3">
        <f t="shared" si="25"/>
        <v>991363</v>
      </c>
      <c r="L1428" s="41">
        <v>44898.729166666664</v>
      </c>
      <c r="M1428" s="39">
        <v>6870368046</v>
      </c>
      <c r="N1428" s="39" t="s">
        <v>3282</v>
      </c>
      <c r="O1428" s="40">
        <v>302090383437</v>
      </c>
      <c r="P1428" s="41">
        <v>44967</v>
      </c>
      <c r="Q1428" s="42" t="s">
        <v>2417</v>
      </c>
      <c r="R1428" s="68"/>
    </row>
    <row r="1429" spans="1:18" s="70" customFormat="1" ht="12.75" customHeight="1" x14ac:dyDescent="0.2">
      <c r="A1429" s="38" t="s">
        <v>853</v>
      </c>
      <c r="B1429" s="39" t="s">
        <v>854</v>
      </c>
      <c r="C1429" s="39" t="s">
        <v>855</v>
      </c>
      <c r="D1429" s="38">
        <v>401972</v>
      </c>
      <c r="E1429" s="39" t="s">
        <v>842</v>
      </c>
      <c r="F1429" s="38">
        <v>8263000049</v>
      </c>
      <c r="G1429" s="40" t="s">
        <v>856</v>
      </c>
      <c r="H1429" s="2">
        <v>840000</v>
      </c>
      <c r="I1429" s="2">
        <v>743.4</v>
      </c>
      <c r="J1429" s="2">
        <v>151200</v>
      </c>
      <c r="K1429" s="3">
        <f t="shared" si="25"/>
        <v>991943.4</v>
      </c>
      <c r="L1429" s="41">
        <v>44236.729166666664</v>
      </c>
      <c r="M1429" s="39">
        <v>6870339827</v>
      </c>
      <c r="N1429" s="39" t="s">
        <v>52</v>
      </c>
      <c r="O1429" s="40" t="s">
        <v>844</v>
      </c>
      <c r="P1429" s="41">
        <v>44272</v>
      </c>
      <c r="Q1429" s="39" t="s">
        <v>54</v>
      </c>
      <c r="R1429" s="68"/>
    </row>
    <row r="1430" spans="1:18" s="70" customFormat="1" ht="12.75" customHeight="1" x14ac:dyDescent="0.2">
      <c r="A1430" s="38" t="s">
        <v>14089</v>
      </c>
      <c r="B1430" s="39" t="s">
        <v>234</v>
      </c>
      <c r="C1430" s="39"/>
      <c r="D1430" s="38" t="s">
        <v>245</v>
      </c>
      <c r="E1430" s="129" t="s">
        <v>1378</v>
      </c>
      <c r="F1430" s="38" t="s">
        <v>1378</v>
      </c>
      <c r="G1430" s="52" t="s">
        <v>14090</v>
      </c>
      <c r="H1430" s="5"/>
      <c r="I1430" s="2"/>
      <c r="J1430" s="2">
        <v>0</v>
      </c>
      <c r="K1430" s="3">
        <f t="shared" si="25"/>
        <v>0</v>
      </c>
      <c r="L1430" s="59">
        <v>44742</v>
      </c>
      <c r="M1430" s="39"/>
      <c r="N1430" s="39" t="s">
        <v>52</v>
      </c>
      <c r="O1430" s="40"/>
      <c r="P1430" s="41"/>
      <c r="Q1430" s="39" t="s">
        <v>54</v>
      </c>
      <c r="R1430" s="68"/>
    </row>
    <row r="1431" spans="1:18" s="70" customFormat="1" ht="12.75" customHeight="1" x14ac:dyDescent="0.2">
      <c r="A1431" s="38" t="s">
        <v>3171</v>
      </c>
      <c r="B1431" s="39" t="s">
        <v>14090</v>
      </c>
      <c r="C1431" s="39"/>
      <c r="D1431" s="38" t="s">
        <v>241</v>
      </c>
      <c r="E1431" s="129" t="s">
        <v>3173</v>
      </c>
      <c r="F1431" s="38"/>
      <c r="G1431" s="40" t="s">
        <v>14090</v>
      </c>
      <c r="H1431" s="2"/>
      <c r="I1431" s="2"/>
      <c r="J1431" s="2"/>
      <c r="K1431" s="3">
        <f t="shared" si="25"/>
        <v>0</v>
      </c>
      <c r="L1431" s="41"/>
      <c r="M1431" s="39"/>
      <c r="N1431" s="39"/>
      <c r="O1431" s="40"/>
      <c r="P1431" s="41"/>
      <c r="Q1431" s="42" t="s">
        <v>243</v>
      </c>
      <c r="R1431" s="68"/>
    </row>
    <row r="1432" spans="1:18" s="70" customFormat="1" ht="12.75" customHeight="1" x14ac:dyDescent="0.2">
      <c r="A1432" s="38" t="s">
        <v>3171</v>
      </c>
      <c r="B1432" s="39" t="s">
        <v>14111</v>
      </c>
      <c r="C1432" s="39"/>
      <c r="D1432" s="38" t="s">
        <v>241</v>
      </c>
      <c r="E1432" s="129" t="s">
        <v>3173</v>
      </c>
      <c r="F1432" s="38"/>
      <c r="G1432" s="40" t="s">
        <v>14111</v>
      </c>
      <c r="H1432" s="2"/>
      <c r="I1432" s="2"/>
      <c r="J1432" s="2"/>
      <c r="K1432" s="3">
        <f t="shared" si="25"/>
        <v>0</v>
      </c>
      <c r="L1432" s="41"/>
      <c r="M1432" s="39"/>
      <c r="N1432" s="39"/>
      <c r="O1432" s="40"/>
      <c r="P1432" s="41"/>
      <c r="Q1432" s="42" t="s">
        <v>243</v>
      </c>
      <c r="R1432" s="68"/>
    </row>
    <row r="1433" spans="1:18" s="70" customFormat="1" ht="12.75" customHeight="1" x14ac:dyDescent="0.2">
      <c r="A1433" s="38" t="s">
        <v>4328</v>
      </c>
      <c r="B1433" s="39" t="s">
        <v>4329</v>
      </c>
      <c r="C1433" s="39" t="s">
        <v>4330</v>
      </c>
      <c r="D1433" s="38">
        <v>401972</v>
      </c>
      <c r="E1433" s="39" t="s">
        <v>842</v>
      </c>
      <c r="F1433" s="38">
        <v>8263000049</v>
      </c>
      <c r="G1433" s="40" t="s">
        <v>4331</v>
      </c>
      <c r="H1433" s="2">
        <v>833000</v>
      </c>
      <c r="I1433" s="2">
        <v>982.94</v>
      </c>
      <c r="J1433" s="2">
        <v>149940</v>
      </c>
      <c r="K1433" s="3">
        <f t="shared" si="25"/>
        <v>983922.94</v>
      </c>
      <c r="L1433" s="41">
        <v>44364.729166666664</v>
      </c>
      <c r="M1433" s="39">
        <v>6870145838</v>
      </c>
      <c r="N1433" s="39" t="s">
        <v>52</v>
      </c>
      <c r="O1433" s="40" t="s">
        <v>4271</v>
      </c>
      <c r="P1433" s="41">
        <v>44413</v>
      </c>
      <c r="Q1433" s="39" t="s">
        <v>54</v>
      </c>
      <c r="R1433" s="68"/>
    </row>
    <row r="1434" spans="1:18" s="70" customFormat="1" ht="12.75" customHeight="1" x14ac:dyDescent="0.2">
      <c r="A1434" s="38" t="s">
        <v>6332</v>
      </c>
      <c r="B1434" s="39" t="s">
        <v>6333</v>
      </c>
      <c r="C1434" s="39" t="s">
        <v>6334</v>
      </c>
      <c r="D1434" s="38">
        <v>401972</v>
      </c>
      <c r="E1434" s="39" t="s">
        <v>842</v>
      </c>
      <c r="F1434" s="38">
        <v>8263000049</v>
      </c>
      <c r="G1434" s="40" t="s">
        <v>6335</v>
      </c>
      <c r="H1434" s="2">
        <v>828900</v>
      </c>
      <c r="I1434" s="2">
        <v>0</v>
      </c>
      <c r="J1434" s="2">
        <v>149202</v>
      </c>
      <c r="K1434" s="3">
        <f t="shared" si="25"/>
        <v>978102</v>
      </c>
      <c r="L1434" s="41">
        <v>44422.729166666664</v>
      </c>
      <c r="M1434" s="39">
        <v>6870208762</v>
      </c>
      <c r="N1434" s="39" t="s">
        <v>52</v>
      </c>
      <c r="O1434" s="40"/>
      <c r="P1434" s="41"/>
      <c r="Q1434" s="39" t="s">
        <v>54</v>
      </c>
      <c r="R1434" s="68"/>
    </row>
    <row r="1435" spans="1:18" s="70" customFormat="1" ht="12.75" customHeight="1" x14ac:dyDescent="0.2">
      <c r="A1435" s="38" t="s">
        <v>861</v>
      </c>
      <c r="B1435" s="39" t="s">
        <v>862</v>
      </c>
      <c r="C1435" s="39" t="s">
        <v>863</v>
      </c>
      <c r="D1435" s="38">
        <v>401972</v>
      </c>
      <c r="E1435" s="39" t="s">
        <v>842</v>
      </c>
      <c r="F1435" s="38">
        <v>8263000049</v>
      </c>
      <c r="G1435" s="40" t="s">
        <v>864</v>
      </c>
      <c r="H1435" s="2">
        <v>827966</v>
      </c>
      <c r="I1435" s="2">
        <v>732.99991</v>
      </c>
      <c r="J1435" s="2">
        <v>149033.88</v>
      </c>
      <c r="K1435" s="3">
        <f t="shared" si="25"/>
        <v>977732.87991000002</v>
      </c>
      <c r="L1435" s="41">
        <v>44216.729166666664</v>
      </c>
      <c r="M1435" s="39">
        <v>6870339983</v>
      </c>
      <c r="N1435" s="39" t="s">
        <v>52</v>
      </c>
      <c r="O1435" s="40" t="s">
        <v>865</v>
      </c>
      <c r="P1435" s="41">
        <v>44272</v>
      </c>
      <c r="Q1435" s="39" t="s">
        <v>54</v>
      </c>
      <c r="R1435" s="68"/>
    </row>
    <row r="1436" spans="1:18" s="70" customFormat="1" ht="12.75" customHeight="1" x14ac:dyDescent="0.2">
      <c r="A1436" s="38" t="s">
        <v>2382</v>
      </c>
      <c r="B1436" s="39" t="s">
        <v>2383</v>
      </c>
      <c r="C1436" s="39" t="s">
        <v>2384</v>
      </c>
      <c r="D1436" s="38">
        <v>405996</v>
      </c>
      <c r="E1436" s="39" t="s">
        <v>2376</v>
      </c>
      <c r="F1436" s="38">
        <v>8263000079</v>
      </c>
      <c r="G1436" s="40">
        <v>212901009975</v>
      </c>
      <c r="H1436" s="2">
        <v>826500</v>
      </c>
      <c r="I1436" s="2"/>
      <c r="J1436" s="2">
        <v>148770</v>
      </c>
      <c r="K1436" s="3">
        <f t="shared" si="25"/>
        <v>975270</v>
      </c>
      <c r="L1436" s="41">
        <v>44316.729166666664</v>
      </c>
      <c r="M1436" s="39">
        <v>6870080339</v>
      </c>
      <c r="N1436" s="39" t="s">
        <v>52</v>
      </c>
      <c r="O1436" s="40" t="s">
        <v>2385</v>
      </c>
      <c r="P1436" s="41">
        <v>44372</v>
      </c>
      <c r="Q1436" s="39" t="s">
        <v>54</v>
      </c>
      <c r="R1436" s="68"/>
    </row>
    <row r="1437" spans="1:18" s="70" customFormat="1" ht="12.75" customHeight="1" x14ac:dyDescent="0.2">
      <c r="A1437" s="38" t="s">
        <v>2012</v>
      </c>
      <c r="B1437" s="39" t="s">
        <v>2013</v>
      </c>
      <c r="C1437" s="39" t="s">
        <v>2014</v>
      </c>
      <c r="D1437" s="38">
        <v>401972</v>
      </c>
      <c r="E1437" s="39" t="s">
        <v>842</v>
      </c>
      <c r="F1437" s="38">
        <v>8263000049</v>
      </c>
      <c r="G1437" s="40" t="s">
        <v>2015</v>
      </c>
      <c r="H1437" s="2">
        <v>825900</v>
      </c>
      <c r="I1437" s="2">
        <v>730.92150000000004</v>
      </c>
      <c r="J1437" s="2">
        <v>148662</v>
      </c>
      <c r="K1437" s="3">
        <f t="shared" si="25"/>
        <v>975292.92150000005</v>
      </c>
      <c r="L1437" s="41">
        <v>44278.729166666664</v>
      </c>
      <c r="M1437" s="39">
        <v>6870065836</v>
      </c>
      <c r="N1437" s="39" t="s">
        <v>52</v>
      </c>
      <c r="O1437" s="40" t="s">
        <v>1992</v>
      </c>
      <c r="P1437" s="41">
        <v>44344</v>
      </c>
      <c r="Q1437" s="39" t="s">
        <v>54</v>
      </c>
      <c r="R1437" s="68"/>
    </row>
    <row r="1438" spans="1:18" s="70" customFormat="1" ht="12.75" customHeight="1" x14ac:dyDescent="0.2">
      <c r="A1438" s="38" t="s">
        <v>2028</v>
      </c>
      <c r="B1438" s="39" t="s">
        <v>2029</v>
      </c>
      <c r="C1438" s="39" t="s">
        <v>2030</v>
      </c>
      <c r="D1438" s="38">
        <v>401972</v>
      </c>
      <c r="E1438" s="39" t="s">
        <v>842</v>
      </c>
      <c r="F1438" s="38">
        <v>8263000049</v>
      </c>
      <c r="G1438" s="40" t="s">
        <v>2031</v>
      </c>
      <c r="H1438" s="2">
        <v>825900</v>
      </c>
      <c r="I1438" s="2">
        <v>730.92150000000004</v>
      </c>
      <c r="J1438" s="2">
        <v>148662</v>
      </c>
      <c r="K1438" s="3">
        <f t="shared" si="25"/>
        <v>975292.92150000005</v>
      </c>
      <c r="L1438" s="41">
        <v>44278.729166666664</v>
      </c>
      <c r="M1438" s="39">
        <v>6870066035</v>
      </c>
      <c r="N1438" s="39" t="s">
        <v>52</v>
      </c>
      <c r="O1438" s="40" t="s">
        <v>1992</v>
      </c>
      <c r="P1438" s="41">
        <v>44344</v>
      </c>
      <c r="Q1438" s="39" t="s">
        <v>54</v>
      </c>
      <c r="R1438" s="68"/>
    </row>
    <row r="1439" spans="1:18" s="70" customFormat="1" ht="12.75" customHeight="1" x14ac:dyDescent="0.2">
      <c r="A1439" s="38" t="s">
        <v>18155</v>
      </c>
      <c r="B1439" s="39" t="s">
        <v>18156</v>
      </c>
      <c r="C1439" s="39" t="s">
        <v>18157</v>
      </c>
      <c r="D1439" s="38">
        <v>812140</v>
      </c>
      <c r="E1439" s="42" t="s">
        <v>446</v>
      </c>
      <c r="F1439" s="38">
        <v>8268011267</v>
      </c>
      <c r="G1439" s="40" t="s">
        <v>18158</v>
      </c>
      <c r="H1439" s="2">
        <v>825471</v>
      </c>
      <c r="I1439" s="2"/>
      <c r="J1439" s="2">
        <v>0</v>
      </c>
      <c r="K1439" s="3">
        <f t="shared" si="25"/>
        <v>825471</v>
      </c>
      <c r="L1439" s="41">
        <v>44985.729166666664</v>
      </c>
      <c r="M1439" s="39">
        <v>44547826</v>
      </c>
      <c r="N1439" s="39" t="s">
        <v>52</v>
      </c>
      <c r="O1439" s="40">
        <v>304039382865</v>
      </c>
      <c r="P1439" s="41">
        <v>45021</v>
      </c>
      <c r="Q1439" s="39" t="s">
        <v>54</v>
      </c>
      <c r="R1439" s="68"/>
    </row>
    <row r="1440" spans="1:18" s="70" customFormat="1" ht="12.75" customHeight="1" x14ac:dyDescent="0.2">
      <c r="A1440" s="38" t="s">
        <v>14434</v>
      </c>
      <c r="B1440" s="42" t="s">
        <v>14435</v>
      </c>
      <c r="C1440" s="42" t="s">
        <v>14436</v>
      </c>
      <c r="D1440" s="38">
        <v>821146</v>
      </c>
      <c r="E1440" s="42" t="s">
        <v>446</v>
      </c>
      <c r="F1440" s="38">
        <v>8268007978</v>
      </c>
      <c r="G1440" s="40" t="s">
        <v>14437</v>
      </c>
      <c r="H1440" s="3">
        <v>825037.38</v>
      </c>
      <c r="I1440" s="3"/>
      <c r="J1440" s="3">
        <v>148506.62</v>
      </c>
      <c r="K1440" s="3">
        <f t="shared" si="25"/>
        <v>973544</v>
      </c>
      <c r="L1440" s="41">
        <v>44725.729166666664</v>
      </c>
      <c r="M1440" s="39">
        <v>44032325</v>
      </c>
      <c r="N1440" s="42" t="s">
        <v>315</v>
      </c>
      <c r="O1440" s="42">
        <v>207294729135</v>
      </c>
      <c r="P1440" s="60">
        <v>44773</v>
      </c>
      <c r="Q1440" s="42" t="s">
        <v>243</v>
      </c>
      <c r="R1440" s="68"/>
    </row>
    <row r="1441" spans="1:18" s="70" customFormat="1" ht="12.75" customHeight="1" x14ac:dyDescent="0.2">
      <c r="A1441" s="38" t="s">
        <v>5230</v>
      </c>
      <c r="B1441" s="39" t="s">
        <v>5231</v>
      </c>
      <c r="C1441" s="39" t="s">
        <v>5232</v>
      </c>
      <c r="D1441" s="38">
        <v>402984</v>
      </c>
      <c r="E1441" s="39" t="s">
        <v>4467</v>
      </c>
      <c r="F1441" s="38">
        <v>8263000067</v>
      </c>
      <c r="G1441" s="40">
        <v>330092248</v>
      </c>
      <c r="H1441" s="2">
        <v>825000</v>
      </c>
      <c r="I1441" s="2">
        <v>825</v>
      </c>
      <c r="J1441" s="2">
        <v>148500</v>
      </c>
      <c r="K1441" s="3">
        <f t="shared" si="25"/>
        <v>974325</v>
      </c>
      <c r="L1441" s="41">
        <v>44385.729166666664</v>
      </c>
      <c r="M1441" s="39">
        <v>6870182716</v>
      </c>
      <c r="N1441" s="39" t="s">
        <v>3027</v>
      </c>
      <c r="O1441" s="40" t="s">
        <v>5233</v>
      </c>
      <c r="P1441" s="41">
        <v>44444</v>
      </c>
      <c r="Q1441" s="62" t="s">
        <v>15</v>
      </c>
      <c r="R1441" s="68"/>
    </row>
    <row r="1442" spans="1:18" s="70" customFormat="1" ht="12.75" hidden="1" customHeight="1" x14ac:dyDescent="0.2">
      <c r="A1442" s="38" t="s">
        <v>6887</v>
      </c>
      <c r="B1442" s="42" t="s">
        <v>6888</v>
      </c>
      <c r="C1442" s="42" t="s">
        <v>6889</v>
      </c>
      <c r="D1442" s="58">
        <v>408148</v>
      </c>
      <c r="E1442" s="39" t="s">
        <v>1224</v>
      </c>
      <c r="F1442" s="38">
        <v>8263000145</v>
      </c>
      <c r="G1442" s="40" t="s">
        <v>6890</v>
      </c>
      <c r="H1442" s="3">
        <v>823562</v>
      </c>
      <c r="I1442" s="3"/>
      <c r="J1442" s="3">
        <v>148241.16</v>
      </c>
      <c r="K1442" s="3">
        <f t="shared" si="25"/>
        <v>971803.16</v>
      </c>
      <c r="L1442" s="41">
        <v>44460.729166666664</v>
      </c>
      <c r="M1442" s="39">
        <v>6870231177</v>
      </c>
      <c r="N1442" s="42" t="s">
        <v>315</v>
      </c>
      <c r="O1442" s="42" t="s">
        <v>6630</v>
      </c>
      <c r="P1442" s="60">
        <v>44439</v>
      </c>
      <c r="Q1442" s="42" t="s">
        <v>243</v>
      </c>
      <c r="R1442" s="68" t="s">
        <v>506</v>
      </c>
    </row>
    <row r="1443" spans="1:18" s="70" customFormat="1" ht="12.75" customHeight="1" x14ac:dyDescent="0.2">
      <c r="A1443" s="38" t="s">
        <v>6891</v>
      </c>
      <c r="B1443" s="39" t="s">
        <v>6888</v>
      </c>
      <c r="C1443" s="39" t="s">
        <v>6889</v>
      </c>
      <c r="D1443" s="58">
        <v>408148</v>
      </c>
      <c r="E1443" s="39" t="s">
        <v>1224</v>
      </c>
      <c r="F1443" s="38">
        <v>8263000145</v>
      </c>
      <c r="G1443" s="40" t="s">
        <v>6890</v>
      </c>
      <c r="H1443" s="2">
        <v>821526</v>
      </c>
      <c r="I1443" s="2"/>
      <c r="J1443" s="2">
        <v>147874.68</v>
      </c>
      <c r="K1443" s="3">
        <f t="shared" si="25"/>
        <v>969400.67999999993</v>
      </c>
      <c r="L1443" s="41">
        <v>44460.729166666664</v>
      </c>
      <c r="M1443" s="39">
        <v>6870231177</v>
      </c>
      <c r="N1443" s="39" t="s">
        <v>3282</v>
      </c>
      <c r="O1443" s="40" t="s">
        <v>6886</v>
      </c>
      <c r="P1443" s="41">
        <v>44457</v>
      </c>
      <c r="Q1443" s="42" t="s">
        <v>2417</v>
      </c>
      <c r="R1443" s="68"/>
    </row>
    <row r="1444" spans="1:18" s="70" customFormat="1" ht="12.75" customHeight="1" x14ac:dyDescent="0.2">
      <c r="A1444" s="38" t="s">
        <v>7224</v>
      </c>
      <c r="B1444" s="42" t="s">
        <v>7225</v>
      </c>
      <c r="C1444" s="42" t="s">
        <v>7226</v>
      </c>
      <c r="D1444" s="38">
        <v>300286</v>
      </c>
      <c r="E1444" s="42" t="s">
        <v>3944</v>
      </c>
      <c r="F1444" s="38">
        <v>8263000075</v>
      </c>
      <c r="G1444" s="40">
        <v>712726904</v>
      </c>
      <c r="H1444" s="3">
        <v>820920</v>
      </c>
      <c r="I1444" s="3"/>
      <c r="J1444" s="3">
        <v>147765.6</v>
      </c>
      <c r="K1444" s="3">
        <f t="shared" si="25"/>
        <v>968685.6</v>
      </c>
      <c r="L1444" s="41">
        <v>44436.729166666664</v>
      </c>
      <c r="M1444" s="39">
        <v>6870249373</v>
      </c>
      <c r="N1444" s="42" t="s">
        <v>315</v>
      </c>
      <c r="O1444" s="42"/>
      <c r="P1444" s="60"/>
      <c r="Q1444" s="42" t="s">
        <v>243</v>
      </c>
      <c r="R1444" s="68"/>
    </row>
    <row r="1445" spans="1:18" s="70" customFormat="1" ht="12.75" customHeight="1" x14ac:dyDescent="0.2">
      <c r="A1445" s="38" t="s">
        <v>2105</v>
      </c>
      <c r="B1445" s="39" t="s">
        <v>2106</v>
      </c>
      <c r="C1445" s="39" t="s">
        <v>2107</v>
      </c>
      <c r="D1445" s="38">
        <v>401972</v>
      </c>
      <c r="E1445" s="39" t="s">
        <v>842</v>
      </c>
      <c r="F1445" s="38">
        <v>8263000049</v>
      </c>
      <c r="G1445" s="40" t="s">
        <v>2108</v>
      </c>
      <c r="H1445" s="2">
        <v>819999.29</v>
      </c>
      <c r="I1445" s="2">
        <v>725.7</v>
      </c>
      <c r="J1445" s="2">
        <v>147599.87220000001</v>
      </c>
      <c r="K1445" s="3">
        <f t="shared" si="25"/>
        <v>968324.86219999997</v>
      </c>
      <c r="L1445" s="41">
        <v>44286.729166666664</v>
      </c>
      <c r="M1445" s="39">
        <v>6870066515</v>
      </c>
      <c r="N1445" s="39" t="s">
        <v>52</v>
      </c>
      <c r="O1445" s="40" t="s">
        <v>2104</v>
      </c>
      <c r="P1445" s="41">
        <v>44345</v>
      </c>
      <c r="Q1445" s="39" t="s">
        <v>54</v>
      </c>
      <c r="R1445" s="68"/>
    </row>
    <row r="1446" spans="1:18" s="70" customFormat="1" ht="12.75" customHeight="1" x14ac:dyDescent="0.2">
      <c r="A1446" s="38" t="s">
        <v>19104</v>
      </c>
      <c r="B1446" s="39" t="s">
        <v>19105</v>
      </c>
      <c r="C1446" s="39" t="s">
        <v>19106</v>
      </c>
      <c r="D1446" s="38">
        <v>822746</v>
      </c>
      <c r="E1446" s="39" t="s">
        <v>16624</v>
      </c>
      <c r="F1446" s="38">
        <v>8268010365</v>
      </c>
      <c r="G1446" s="40" t="s">
        <v>19107</v>
      </c>
      <c r="H1446" s="2">
        <v>817664.40677966108</v>
      </c>
      <c r="I1446" s="2"/>
      <c r="J1446" s="2">
        <v>147179.59322033898</v>
      </c>
      <c r="K1446" s="3">
        <f t="shared" si="25"/>
        <v>964844</v>
      </c>
      <c r="L1446" s="41">
        <v>45048.729166666664</v>
      </c>
      <c r="M1446" s="39">
        <v>160358035</v>
      </c>
      <c r="N1446" s="39" t="s">
        <v>3282</v>
      </c>
      <c r="O1446" s="40">
        <v>305185348859</v>
      </c>
      <c r="P1446" s="41">
        <v>45066</v>
      </c>
      <c r="Q1446" s="42" t="s">
        <v>2417</v>
      </c>
      <c r="R1446" s="68"/>
    </row>
    <row r="1447" spans="1:18" s="70" customFormat="1" ht="12.75" customHeight="1" x14ac:dyDescent="0.2">
      <c r="A1447" s="38" t="s">
        <v>15407</v>
      </c>
      <c r="B1447" s="39" t="s">
        <v>15408</v>
      </c>
      <c r="C1447" s="39" t="s">
        <v>15409</v>
      </c>
      <c r="D1447" s="38">
        <v>919962</v>
      </c>
      <c r="E1447" s="39" t="s">
        <v>6950</v>
      </c>
      <c r="F1447" s="38">
        <v>8263000121</v>
      </c>
      <c r="G1447" s="40" t="s">
        <v>15410</v>
      </c>
      <c r="H1447" s="3">
        <v>817650</v>
      </c>
      <c r="I1447" s="3"/>
      <c r="J1447" s="2">
        <v>147177</v>
      </c>
      <c r="K1447" s="3">
        <f t="shared" si="25"/>
        <v>964827</v>
      </c>
      <c r="L1447" s="41">
        <v>44785.729166666664</v>
      </c>
      <c r="M1447" s="39">
        <v>6870197023</v>
      </c>
      <c r="N1447" s="39" t="s">
        <v>3282</v>
      </c>
      <c r="O1447" s="40"/>
      <c r="P1447" s="41"/>
      <c r="Q1447" s="42" t="s">
        <v>2417</v>
      </c>
      <c r="R1447" s="68"/>
    </row>
    <row r="1448" spans="1:18" s="70" customFormat="1" ht="12.75" customHeight="1" x14ac:dyDescent="0.2">
      <c r="A1448" s="38" t="s">
        <v>18341</v>
      </c>
      <c r="B1448" s="39" t="s">
        <v>18335</v>
      </c>
      <c r="C1448" s="39"/>
      <c r="D1448" s="38">
        <v>821027</v>
      </c>
      <c r="E1448" s="39" t="s">
        <v>474</v>
      </c>
      <c r="F1448" s="38">
        <v>8268005622</v>
      </c>
      <c r="G1448" s="40">
        <v>1586302</v>
      </c>
      <c r="H1448" s="2">
        <v>816327.12</v>
      </c>
      <c r="I1448" s="2"/>
      <c r="J1448" s="2">
        <v>0</v>
      </c>
      <c r="K1448" s="3">
        <f t="shared" si="25"/>
        <v>816327.12</v>
      </c>
      <c r="L1448" s="41"/>
      <c r="M1448" s="39"/>
      <c r="N1448" s="39" t="s">
        <v>52</v>
      </c>
      <c r="O1448" s="40"/>
      <c r="P1448" s="41"/>
      <c r="Q1448" s="39" t="s">
        <v>54</v>
      </c>
      <c r="R1448" s="68"/>
    </row>
    <row r="1449" spans="1:18" s="70" customFormat="1" ht="12.75" customHeight="1" x14ac:dyDescent="0.2">
      <c r="A1449" s="38" t="s">
        <v>9207</v>
      </c>
      <c r="B1449" s="42" t="s">
        <v>9208</v>
      </c>
      <c r="C1449" s="42" t="s">
        <v>9209</v>
      </c>
      <c r="D1449" s="38">
        <v>406359</v>
      </c>
      <c r="E1449" s="42" t="s">
        <v>7204</v>
      </c>
      <c r="F1449" s="38">
        <v>8263000098</v>
      </c>
      <c r="G1449" s="40">
        <v>271600030159</v>
      </c>
      <c r="H1449" s="3">
        <v>816000</v>
      </c>
      <c r="I1449" s="3"/>
      <c r="J1449" s="3">
        <v>146880</v>
      </c>
      <c r="K1449" s="3">
        <f t="shared" si="25"/>
        <v>962880</v>
      </c>
      <c r="L1449" s="41">
        <v>44509.729166666664</v>
      </c>
      <c r="M1449" s="39">
        <v>6870321822</v>
      </c>
      <c r="N1449" s="42" t="s">
        <v>315</v>
      </c>
      <c r="O1449" s="42" t="s">
        <v>9056</v>
      </c>
      <c r="P1449" s="60">
        <v>44560</v>
      </c>
      <c r="Q1449" s="42" t="s">
        <v>243</v>
      </c>
      <c r="R1449" s="68"/>
    </row>
    <row r="1450" spans="1:18" s="70" customFormat="1" ht="12.75" customHeight="1" x14ac:dyDescent="0.2">
      <c r="A1450" s="38" t="s">
        <v>5382</v>
      </c>
      <c r="B1450" s="39" t="s">
        <v>5383</v>
      </c>
      <c r="C1450" s="39" t="s">
        <v>5384</v>
      </c>
      <c r="D1450" s="38">
        <v>405596</v>
      </c>
      <c r="E1450" s="39" t="s">
        <v>3259</v>
      </c>
      <c r="F1450" s="38">
        <v>8263000119</v>
      </c>
      <c r="G1450" s="40" t="s">
        <v>5385</v>
      </c>
      <c r="H1450" s="2">
        <v>814050</v>
      </c>
      <c r="I1450" s="2"/>
      <c r="J1450" s="2">
        <v>146529</v>
      </c>
      <c r="K1450" s="3">
        <f t="shared" si="25"/>
        <v>960579</v>
      </c>
      <c r="L1450" s="41">
        <v>44389.729166666664</v>
      </c>
      <c r="M1450" s="39">
        <v>6870185648</v>
      </c>
      <c r="N1450" s="39" t="s">
        <v>52</v>
      </c>
      <c r="O1450" s="40" t="s">
        <v>5386</v>
      </c>
      <c r="P1450" s="41">
        <v>44442</v>
      </c>
      <c r="Q1450" s="39" t="s">
        <v>54</v>
      </c>
      <c r="R1450" s="68"/>
    </row>
    <row r="1451" spans="1:18" s="70" customFormat="1" ht="12.75" customHeight="1" x14ac:dyDescent="0.2">
      <c r="A1451" s="38" t="s">
        <v>6280</v>
      </c>
      <c r="B1451" s="42" t="s">
        <v>6281</v>
      </c>
      <c r="C1451" s="42" t="s">
        <v>6282</v>
      </c>
      <c r="D1451" s="38">
        <v>130170</v>
      </c>
      <c r="E1451" s="42" t="s">
        <v>1687</v>
      </c>
      <c r="F1451" s="38">
        <v>8263000096</v>
      </c>
      <c r="G1451" s="40">
        <v>4601022527</v>
      </c>
      <c r="H1451" s="3">
        <v>812887.34</v>
      </c>
      <c r="I1451" s="3"/>
      <c r="J1451" s="3">
        <f>H1451*18%</f>
        <v>146319.7212</v>
      </c>
      <c r="K1451" s="3">
        <f t="shared" si="25"/>
        <v>959207.0612</v>
      </c>
      <c r="L1451" s="41">
        <v>44375.729166666664</v>
      </c>
      <c r="M1451" s="39">
        <v>6870208233</v>
      </c>
      <c r="N1451" s="42" t="s">
        <v>315</v>
      </c>
      <c r="O1451" s="42" t="s">
        <v>6279</v>
      </c>
      <c r="P1451" s="60">
        <v>44462</v>
      </c>
      <c r="Q1451" s="42" t="s">
        <v>243</v>
      </c>
      <c r="R1451" s="68"/>
    </row>
    <row r="1452" spans="1:18" s="70" customFormat="1" ht="12.75" customHeight="1" x14ac:dyDescent="0.2">
      <c r="A1452" s="38" t="s">
        <v>866</v>
      </c>
      <c r="B1452" s="39" t="s">
        <v>867</v>
      </c>
      <c r="C1452" s="39" t="s">
        <v>868</v>
      </c>
      <c r="D1452" s="38">
        <v>401972</v>
      </c>
      <c r="E1452" s="39" t="s">
        <v>842</v>
      </c>
      <c r="F1452" s="38">
        <v>8263000049</v>
      </c>
      <c r="G1452" s="40" t="s">
        <v>869</v>
      </c>
      <c r="H1452" s="2">
        <v>812490</v>
      </c>
      <c r="I1452" s="2">
        <v>719.00364999999999</v>
      </c>
      <c r="J1452" s="2">
        <v>146248.19999999998</v>
      </c>
      <c r="K1452" s="3">
        <f t="shared" si="25"/>
        <v>959457.20364999992</v>
      </c>
      <c r="L1452" s="41">
        <v>44216.729166666664</v>
      </c>
      <c r="M1452" s="39">
        <v>6870340005</v>
      </c>
      <c r="N1452" s="39" t="s">
        <v>52</v>
      </c>
      <c r="O1452" s="40" t="s">
        <v>865</v>
      </c>
      <c r="P1452" s="41">
        <v>44272</v>
      </c>
      <c r="Q1452" s="39" t="s">
        <v>54</v>
      </c>
      <c r="R1452" s="68"/>
    </row>
    <row r="1453" spans="1:18" s="70" customFormat="1" ht="12.75" customHeight="1" x14ac:dyDescent="0.2">
      <c r="A1453" s="38" t="s">
        <v>870</v>
      </c>
      <c r="B1453" s="39" t="s">
        <v>871</v>
      </c>
      <c r="C1453" s="39" t="s">
        <v>872</v>
      </c>
      <c r="D1453" s="38">
        <v>401972</v>
      </c>
      <c r="E1453" s="39" t="s">
        <v>842</v>
      </c>
      <c r="F1453" s="38">
        <v>8263000049</v>
      </c>
      <c r="G1453" s="40" t="s">
        <v>873</v>
      </c>
      <c r="H1453" s="2">
        <v>812490</v>
      </c>
      <c r="I1453" s="2">
        <v>719.00364999999999</v>
      </c>
      <c r="J1453" s="2">
        <v>146248.19999999998</v>
      </c>
      <c r="K1453" s="3">
        <f t="shared" si="25"/>
        <v>959457.20364999992</v>
      </c>
      <c r="L1453" s="41">
        <v>44216.729166666664</v>
      </c>
      <c r="M1453" s="39">
        <v>6870340006</v>
      </c>
      <c r="N1453" s="39" t="s">
        <v>52</v>
      </c>
      <c r="O1453" s="40" t="s">
        <v>865</v>
      </c>
      <c r="P1453" s="41">
        <v>44272</v>
      </c>
      <c r="Q1453" s="39" t="s">
        <v>54</v>
      </c>
      <c r="R1453" s="68"/>
    </row>
    <row r="1454" spans="1:18" s="70" customFormat="1" ht="12.75" customHeight="1" x14ac:dyDescent="0.2">
      <c r="A1454" s="38" t="s">
        <v>1399</v>
      </c>
      <c r="B1454" s="39" t="s">
        <v>1400</v>
      </c>
      <c r="C1454" s="39" t="s">
        <v>1401</v>
      </c>
      <c r="D1454" s="58">
        <v>405267</v>
      </c>
      <c r="E1454" s="39" t="s">
        <v>1224</v>
      </c>
      <c r="F1454" s="38">
        <v>8263000083</v>
      </c>
      <c r="G1454" s="40" t="s">
        <v>1402</v>
      </c>
      <c r="H1454" s="2">
        <v>812000</v>
      </c>
      <c r="I1454" s="2">
        <v>718.62</v>
      </c>
      <c r="J1454" s="2">
        <v>146160</v>
      </c>
      <c r="K1454" s="3">
        <f t="shared" si="25"/>
        <v>958878.62</v>
      </c>
      <c r="L1454" s="41">
        <v>44251.729166666664</v>
      </c>
      <c r="M1454" s="39">
        <v>6870015335</v>
      </c>
      <c r="N1454" s="39" t="s">
        <v>52</v>
      </c>
      <c r="O1454" s="40" t="s">
        <v>1403</v>
      </c>
      <c r="P1454" s="41">
        <v>44112</v>
      </c>
      <c r="Q1454" s="39" t="s">
        <v>54</v>
      </c>
      <c r="R1454" s="68"/>
    </row>
    <row r="1455" spans="1:18" s="70" customFormat="1" ht="12.75" customHeight="1" x14ac:dyDescent="0.2">
      <c r="A1455" s="38" t="s">
        <v>22623</v>
      </c>
      <c r="B1455" s="39" t="s">
        <v>22620</v>
      </c>
      <c r="C1455" s="39"/>
      <c r="D1455" s="38">
        <v>508634</v>
      </c>
      <c r="E1455" s="39" t="s">
        <v>21005</v>
      </c>
      <c r="F1455" s="38">
        <v>8266021806</v>
      </c>
      <c r="G1455" s="40" t="s">
        <v>22624</v>
      </c>
      <c r="H1455" s="2">
        <v>811900</v>
      </c>
      <c r="I1455" s="2"/>
      <c r="J1455" s="2">
        <v>146142</v>
      </c>
      <c r="K1455" s="3">
        <f t="shared" si="25"/>
        <v>958042</v>
      </c>
      <c r="L1455" s="41">
        <v>45406</v>
      </c>
      <c r="M1455" s="39"/>
      <c r="N1455" s="39" t="s">
        <v>1933</v>
      </c>
      <c r="O1455" s="40"/>
      <c r="P1455" s="41"/>
      <c r="Q1455" s="62" t="s">
        <v>25</v>
      </c>
      <c r="R1455" s="68"/>
    </row>
    <row r="1456" spans="1:18" s="70" customFormat="1" ht="12.75" customHeight="1" x14ac:dyDescent="0.2">
      <c r="A1456" s="38" t="s">
        <v>3769</v>
      </c>
      <c r="B1456" s="39" t="s">
        <v>3770</v>
      </c>
      <c r="C1456" s="39" t="s">
        <v>3771</v>
      </c>
      <c r="D1456" s="38">
        <v>401972</v>
      </c>
      <c r="E1456" s="39" t="s">
        <v>842</v>
      </c>
      <c r="F1456" s="38">
        <v>8263000049</v>
      </c>
      <c r="G1456" s="40" t="s">
        <v>3772</v>
      </c>
      <c r="H1456" s="2">
        <v>811140</v>
      </c>
      <c r="I1456" s="2">
        <v>957.14519999999993</v>
      </c>
      <c r="J1456" s="2">
        <v>146005.19999999998</v>
      </c>
      <c r="K1456" s="3">
        <f t="shared" si="25"/>
        <v>958102.34519999998</v>
      </c>
      <c r="L1456" s="41">
        <v>44347.729166666664</v>
      </c>
      <c r="M1456" s="39">
        <v>6870126105</v>
      </c>
      <c r="N1456" s="39" t="s">
        <v>52</v>
      </c>
      <c r="O1456" s="40" t="s">
        <v>3722</v>
      </c>
      <c r="P1456" s="41">
        <v>44394</v>
      </c>
      <c r="Q1456" s="39" t="s">
        <v>54</v>
      </c>
      <c r="R1456" s="68"/>
    </row>
    <row r="1457" spans="1:18" s="70" customFormat="1" ht="12.75" customHeight="1" x14ac:dyDescent="0.2">
      <c r="A1457" s="38" t="s">
        <v>977</v>
      </c>
      <c r="B1457" s="39" t="s">
        <v>978</v>
      </c>
      <c r="C1457" s="39" t="s">
        <v>979</v>
      </c>
      <c r="D1457" s="38">
        <v>106653</v>
      </c>
      <c r="E1457" s="39" t="s">
        <v>398</v>
      </c>
      <c r="F1457" s="38">
        <v>8263000050</v>
      </c>
      <c r="G1457" s="40" t="s">
        <v>980</v>
      </c>
      <c r="H1457" s="2">
        <v>810000</v>
      </c>
      <c r="I1457" s="2">
        <v>716.85</v>
      </c>
      <c r="J1457" s="2">
        <v>145800</v>
      </c>
      <c r="K1457" s="3">
        <f t="shared" si="25"/>
        <v>956516.85</v>
      </c>
      <c r="L1457" s="41">
        <v>44247.729166666664</v>
      </c>
      <c r="M1457" s="39">
        <v>6870343720</v>
      </c>
      <c r="N1457" s="39" t="s">
        <v>52</v>
      </c>
      <c r="O1457" s="40">
        <v>103187782217</v>
      </c>
      <c r="P1457" s="41">
        <v>44275</v>
      </c>
      <c r="Q1457" s="39" t="s">
        <v>54</v>
      </c>
      <c r="R1457" s="68"/>
    </row>
    <row r="1458" spans="1:18" s="70" customFormat="1" ht="12.75" customHeight="1" x14ac:dyDescent="0.2">
      <c r="A1458" s="38" t="s">
        <v>3475</v>
      </c>
      <c r="B1458" s="39" t="s">
        <v>3472</v>
      </c>
      <c r="C1458" s="39" t="s">
        <v>3473</v>
      </c>
      <c r="D1458" s="38">
        <v>821190</v>
      </c>
      <c r="E1458" s="39" t="s">
        <v>1965</v>
      </c>
      <c r="F1458" s="38">
        <v>8263000118</v>
      </c>
      <c r="G1458" s="40" t="s">
        <v>3476</v>
      </c>
      <c r="H1458" s="2">
        <v>809645</v>
      </c>
      <c r="I1458" s="2">
        <v>955.38</v>
      </c>
      <c r="J1458" s="2">
        <v>145736.1</v>
      </c>
      <c r="K1458" s="3">
        <f t="shared" si="25"/>
        <v>956336.48</v>
      </c>
      <c r="L1458" s="41">
        <v>44350.729166666664</v>
      </c>
      <c r="M1458" s="39">
        <v>6870121330</v>
      </c>
      <c r="N1458" s="39" t="s">
        <v>52</v>
      </c>
      <c r="O1458" s="40">
        <v>107126799300</v>
      </c>
      <c r="P1458" s="41">
        <v>44390</v>
      </c>
      <c r="Q1458" s="39" t="s">
        <v>54</v>
      </c>
      <c r="R1458" s="68"/>
    </row>
    <row r="1459" spans="1:18" s="70" customFormat="1" ht="12.75" customHeight="1" x14ac:dyDescent="0.2">
      <c r="A1459" s="38" t="s">
        <v>18036</v>
      </c>
      <c r="B1459" s="39" t="s">
        <v>18037</v>
      </c>
      <c r="C1459" s="39" t="s">
        <v>18038</v>
      </c>
      <c r="D1459" s="58">
        <v>402300</v>
      </c>
      <c r="E1459" s="39" t="s">
        <v>230</v>
      </c>
      <c r="F1459" s="38">
        <v>8263000290</v>
      </c>
      <c r="G1459" s="40" t="s">
        <v>18039</v>
      </c>
      <c r="H1459" s="2">
        <v>809308.47457627126</v>
      </c>
      <c r="I1459" s="2"/>
      <c r="J1459" s="2">
        <v>145675.52542372883</v>
      </c>
      <c r="K1459" s="3">
        <f t="shared" si="25"/>
        <v>954984.00000000012</v>
      </c>
      <c r="L1459" s="41">
        <v>44970.729166666664</v>
      </c>
      <c r="M1459" s="39">
        <v>6870445680</v>
      </c>
      <c r="N1459" s="39" t="s">
        <v>3282</v>
      </c>
      <c r="O1459" s="40" t="s">
        <v>12249</v>
      </c>
      <c r="P1459" s="41">
        <v>44615</v>
      </c>
      <c r="Q1459" s="42" t="s">
        <v>2417</v>
      </c>
      <c r="R1459" s="68"/>
    </row>
    <row r="1460" spans="1:18" s="70" customFormat="1" ht="12.75" customHeight="1" x14ac:dyDescent="0.2">
      <c r="A1460" s="38" t="s">
        <v>7959</v>
      </c>
      <c r="B1460" s="39" t="s">
        <v>7960</v>
      </c>
      <c r="C1460" s="39" t="s">
        <v>7961</v>
      </c>
      <c r="D1460" s="38">
        <v>401972</v>
      </c>
      <c r="E1460" s="39" t="s">
        <v>842</v>
      </c>
      <c r="F1460" s="38">
        <v>8263000049</v>
      </c>
      <c r="G1460" s="40" t="s">
        <v>7962</v>
      </c>
      <c r="H1460" s="2">
        <v>809000</v>
      </c>
      <c r="I1460" s="2">
        <v>0</v>
      </c>
      <c r="J1460" s="2">
        <v>145620</v>
      </c>
      <c r="K1460" s="3">
        <f t="shared" si="25"/>
        <v>954620</v>
      </c>
      <c r="L1460" s="41">
        <v>44453.729166666664</v>
      </c>
      <c r="M1460" s="39">
        <v>6870286291</v>
      </c>
      <c r="N1460" s="39" t="s">
        <v>52</v>
      </c>
      <c r="O1460" s="40"/>
      <c r="P1460" s="41"/>
      <c r="Q1460" s="39" t="s">
        <v>54</v>
      </c>
      <c r="R1460" s="68"/>
    </row>
    <row r="1461" spans="1:18" s="70" customFormat="1" ht="12.75" customHeight="1" x14ac:dyDescent="0.2">
      <c r="A1461" s="38" t="s">
        <v>1260</v>
      </c>
      <c r="B1461" s="39" t="s">
        <v>1261</v>
      </c>
      <c r="C1461" s="39" t="s">
        <v>1262</v>
      </c>
      <c r="D1461" s="38">
        <v>401972</v>
      </c>
      <c r="E1461" s="39" t="s">
        <v>842</v>
      </c>
      <c r="F1461" s="38">
        <v>8263000049</v>
      </c>
      <c r="G1461" s="40" t="s">
        <v>1263</v>
      </c>
      <c r="H1461" s="2">
        <v>807800</v>
      </c>
      <c r="I1461" s="2">
        <v>714.90300000000002</v>
      </c>
      <c r="J1461" s="2">
        <v>145404</v>
      </c>
      <c r="K1461" s="3">
        <f t="shared" si="25"/>
        <v>953918.90300000005</v>
      </c>
      <c r="L1461" s="41">
        <v>44258.729166666664</v>
      </c>
      <c r="M1461" s="39">
        <v>6870365755</v>
      </c>
      <c r="N1461" s="39" t="s">
        <v>52</v>
      </c>
      <c r="O1461" s="40" t="s">
        <v>1264</v>
      </c>
      <c r="P1461" s="41">
        <v>44285</v>
      </c>
      <c r="Q1461" s="39" t="s">
        <v>54</v>
      </c>
      <c r="R1461" s="68"/>
    </row>
    <row r="1462" spans="1:18" s="70" customFormat="1" ht="12.75" customHeight="1" x14ac:dyDescent="0.2">
      <c r="A1462" s="38" t="s">
        <v>1274</v>
      </c>
      <c r="B1462" s="39" t="s">
        <v>1275</v>
      </c>
      <c r="C1462" s="39" t="s">
        <v>1276</v>
      </c>
      <c r="D1462" s="38">
        <v>401972</v>
      </c>
      <c r="E1462" s="39" t="s">
        <v>842</v>
      </c>
      <c r="F1462" s="38">
        <v>8263000049</v>
      </c>
      <c r="G1462" s="40" t="s">
        <v>1277</v>
      </c>
      <c r="H1462" s="2">
        <v>807800</v>
      </c>
      <c r="I1462" s="2">
        <v>714.90300000000002</v>
      </c>
      <c r="J1462" s="2">
        <v>145404</v>
      </c>
      <c r="K1462" s="3">
        <f t="shared" si="25"/>
        <v>953918.90300000005</v>
      </c>
      <c r="L1462" s="41">
        <v>44258.729166666664</v>
      </c>
      <c r="M1462" s="39">
        <v>6870366578</v>
      </c>
      <c r="N1462" s="39" t="s">
        <v>52</v>
      </c>
      <c r="O1462" s="40" t="s">
        <v>1264</v>
      </c>
      <c r="P1462" s="41">
        <v>44285</v>
      </c>
      <c r="Q1462" s="39" t="s">
        <v>54</v>
      </c>
      <c r="R1462" s="68"/>
    </row>
    <row r="1463" spans="1:18" s="70" customFormat="1" ht="12.75" customHeight="1" x14ac:dyDescent="0.2">
      <c r="A1463" s="38" t="s">
        <v>1306</v>
      </c>
      <c r="B1463" s="39" t="s">
        <v>1307</v>
      </c>
      <c r="C1463" s="39" t="s">
        <v>1308</v>
      </c>
      <c r="D1463" s="38">
        <v>401972</v>
      </c>
      <c r="E1463" s="39" t="s">
        <v>842</v>
      </c>
      <c r="F1463" s="38">
        <v>8263000049</v>
      </c>
      <c r="G1463" s="40" t="s">
        <v>1309</v>
      </c>
      <c r="H1463" s="2">
        <v>807800</v>
      </c>
      <c r="I1463" s="2">
        <v>714.90300000000002</v>
      </c>
      <c r="J1463" s="2">
        <v>145404</v>
      </c>
      <c r="K1463" s="3">
        <f t="shared" si="25"/>
        <v>953918.90300000005</v>
      </c>
      <c r="L1463" s="41">
        <v>44263.729166666664</v>
      </c>
      <c r="M1463" s="39">
        <v>6870367174</v>
      </c>
      <c r="N1463" s="39" t="s">
        <v>52</v>
      </c>
      <c r="O1463" s="40" t="s">
        <v>1264</v>
      </c>
      <c r="P1463" s="41">
        <v>44285</v>
      </c>
      <c r="Q1463" s="39" t="s">
        <v>54</v>
      </c>
      <c r="R1463" s="68"/>
    </row>
    <row r="1464" spans="1:18" s="70" customFormat="1" ht="12.75" customHeight="1" x14ac:dyDescent="0.2">
      <c r="A1464" s="38" t="s">
        <v>1310</v>
      </c>
      <c r="B1464" s="39" t="s">
        <v>1311</v>
      </c>
      <c r="C1464" s="39" t="s">
        <v>1312</v>
      </c>
      <c r="D1464" s="38">
        <v>401972</v>
      </c>
      <c r="E1464" s="39" t="s">
        <v>842</v>
      </c>
      <c r="F1464" s="38">
        <v>8263000049</v>
      </c>
      <c r="G1464" s="40" t="s">
        <v>1313</v>
      </c>
      <c r="H1464" s="2">
        <v>807800</v>
      </c>
      <c r="I1464" s="2">
        <v>714.90300000000002</v>
      </c>
      <c r="J1464" s="2">
        <v>145404</v>
      </c>
      <c r="K1464" s="3">
        <f t="shared" si="25"/>
        <v>953918.90300000005</v>
      </c>
      <c r="L1464" s="41">
        <v>44263.729166666664</v>
      </c>
      <c r="M1464" s="39">
        <v>6870367183</v>
      </c>
      <c r="N1464" s="39" t="s">
        <v>52</v>
      </c>
      <c r="O1464" s="40" t="s">
        <v>1264</v>
      </c>
      <c r="P1464" s="41">
        <v>44285</v>
      </c>
      <c r="Q1464" s="39" t="s">
        <v>54</v>
      </c>
      <c r="R1464" s="68"/>
    </row>
    <row r="1465" spans="1:18" s="70" customFormat="1" ht="12.75" customHeight="1" x14ac:dyDescent="0.2">
      <c r="A1465" s="38" t="s">
        <v>1221</v>
      </c>
      <c r="B1465" s="39" t="s">
        <v>1222</v>
      </c>
      <c r="C1465" s="39" t="s">
        <v>1223</v>
      </c>
      <c r="D1465" s="58">
        <v>405267</v>
      </c>
      <c r="E1465" s="39" t="s">
        <v>1224</v>
      </c>
      <c r="F1465" s="38">
        <v>8263000083</v>
      </c>
      <c r="G1465" s="40" t="s">
        <v>1225</v>
      </c>
      <c r="H1465" s="2">
        <v>807460</v>
      </c>
      <c r="I1465" s="2">
        <v>714.6</v>
      </c>
      <c r="J1465" s="2">
        <v>145342.79999999999</v>
      </c>
      <c r="K1465" s="3">
        <f t="shared" si="25"/>
        <v>953517.39999999991</v>
      </c>
      <c r="L1465" s="41">
        <v>44251.729166666664</v>
      </c>
      <c r="M1465" s="39">
        <v>6870014726</v>
      </c>
      <c r="N1465" s="39" t="s">
        <v>52</v>
      </c>
      <c r="O1465" s="40" t="s">
        <v>1226</v>
      </c>
      <c r="P1465" s="41">
        <v>44117</v>
      </c>
      <c r="Q1465" s="39" t="s">
        <v>54</v>
      </c>
      <c r="R1465" s="68"/>
    </row>
    <row r="1466" spans="1:18" s="70" customFormat="1" ht="12.75" customHeight="1" x14ac:dyDescent="0.2">
      <c r="A1466" s="38" t="s">
        <v>11564</v>
      </c>
      <c r="B1466" s="42" t="s">
        <v>11565</v>
      </c>
      <c r="C1466" s="42" t="s">
        <v>11566</v>
      </c>
      <c r="D1466" s="38">
        <v>904678</v>
      </c>
      <c r="E1466" s="42" t="s">
        <v>10380</v>
      </c>
      <c r="F1466" s="38">
        <v>8263000178</v>
      </c>
      <c r="G1466" s="40" t="s">
        <v>11567</v>
      </c>
      <c r="H1466" s="3">
        <v>806664.48</v>
      </c>
      <c r="I1466" s="3"/>
      <c r="J1466" s="3">
        <v>145199.51999999999</v>
      </c>
      <c r="K1466" s="3">
        <f t="shared" si="25"/>
        <v>951864</v>
      </c>
      <c r="L1466" s="41">
        <v>44613.729166666664</v>
      </c>
      <c r="M1466" s="39">
        <v>6870420638</v>
      </c>
      <c r="N1466" s="42" t="s">
        <v>315</v>
      </c>
      <c r="O1466" s="42">
        <v>204190794402</v>
      </c>
      <c r="P1466" s="60">
        <v>44671</v>
      </c>
      <c r="Q1466" s="42" t="s">
        <v>243</v>
      </c>
      <c r="R1466" s="68"/>
    </row>
    <row r="1467" spans="1:18" s="70" customFormat="1" ht="12.75" customHeight="1" x14ac:dyDescent="0.2">
      <c r="A1467" s="38" t="s">
        <v>12207</v>
      </c>
      <c r="B1467" s="42" t="s">
        <v>12208</v>
      </c>
      <c r="C1467" s="42" t="s">
        <v>12209</v>
      </c>
      <c r="D1467" s="38">
        <v>821146</v>
      </c>
      <c r="E1467" s="42" t="s">
        <v>446</v>
      </c>
      <c r="F1467" s="38">
        <v>8268007978</v>
      </c>
      <c r="G1467" s="40" t="s">
        <v>12210</v>
      </c>
      <c r="H1467" s="3">
        <v>806277.14</v>
      </c>
      <c r="I1467" s="3"/>
      <c r="J1467" s="3">
        <v>145129.85999999999</v>
      </c>
      <c r="K1467" s="3">
        <f t="shared" si="25"/>
        <v>951407</v>
      </c>
      <c r="L1467" s="41">
        <v>44636.729166666664</v>
      </c>
      <c r="M1467" s="39">
        <v>44464549</v>
      </c>
      <c r="N1467" s="42" t="s">
        <v>315</v>
      </c>
      <c r="O1467" s="42">
        <v>204048676062</v>
      </c>
      <c r="P1467" s="60">
        <v>44656</v>
      </c>
      <c r="Q1467" s="42" t="s">
        <v>243</v>
      </c>
      <c r="R1467" s="68"/>
    </row>
    <row r="1468" spans="1:18" s="70" customFormat="1" ht="12.75" customHeight="1" x14ac:dyDescent="0.2">
      <c r="A1468" s="38" t="s">
        <v>13044</v>
      </c>
      <c r="B1468" s="42" t="s">
        <v>13045</v>
      </c>
      <c r="C1468" s="42" t="s">
        <v>13046</v>
      </c>
      <c r="D1468" s="38">
        <v>138349</v>
      </c>
      <c r="E1468" s="42" t="s">
        <v>12407</v>
      </c>
      <c r="F1468" s="38">
        <v>8263000146</v>
      </c>
      <c r="G1468" s="40" t="s">
        <v>13047</v>
      </c>
      <c r="H1468" s="3">
        <v>805000</v>
      </c>
      <c r="I1468" s="3"/>
      <c r="J1468" s="3">
        <v>144900</v>
      </c>
      <c r="K1468" s="3">
        <f t="shared" si="25"/>
        <v>949900</v>
      </c>
      <c r="L1468" s="41">
        <v>44672.729166666664</v>
      </c>
      <c r="M1468" s="39">
        <v>6870034874</v>
      </c>
      <c r="N1468" s="42" t="s">
        <v>315</v>
      </c>
      <c r="O1468" s="42" t="s">
        <v>13048</v>
      </c>
      <c r="P1468" s="60">
        <v>44691</v>
      </c>
      <c r="Q1468" s="42" t="s">
        <v>243</v>
      </c>
      <c r="R1468" s="68"/>
    </row>
    <row r="1469" spans="1:18" s="70" customFormat="1" ht="12.75" customHeight="1" x14ac:dyDescent="0.2">
      <c r="A1469" s="38" t="s">
        <v>21774</v>
      </c>
      <c r="B1469" s="39" t="s">
        <v>21775</v>
      </c>
      <c r="C1469" s="39" t="s">
        <v>21776</v>
      </c>
      <c r="D1469" s="38">
        <v>817817</v>
      </c>
      <c r="E1469" s="39" t="s">
        <v>17427</v>
      </c>
      <c r="F1469" s="38">
        <v>8268013504</v>
      </c>
      <c r="G1469" s="40">
        <v>552</v>
      </c>
      <c r="H1469" s="2">
        <v>803909</v>
      </c>
      <c r="I1469" s="2"/>
      <c r="J1469" s="2">
        <v>144703.62</v>
      </c>
      <c r="K1469" s="3">
        <f t="shared" si="25"/>
        <v>948612.62</v>
      </c>
      <c r="L1469" s="41">
        <v>45300.729166666664</v>
      </c>
      <c r="M1469" s="39">
        <v>160998649</v>
      </c>
      <c r="N1469" s="39" t="s">
        <v>19303</v>
      </c>
      <c r="O1469" s="40">
        <v>402155925773</v>
      </c>
      <c r="P1469" s="41">
        <v>45339</v>
      </c>
      <c r="Q1469" s="62" t="s">
        <v>19</v>
      </c>
      <c r="R1469" s="68"/>
    </row>
    <row r="1470" spans="1:18" s="70" customFormat="1" ht="12.75" customHeight="1" x14ac:dyDescent="0.2">
      <c r="A1470" s="38" t="s">
        <v>21962</v>
      </c>
      <c r="B1470" s="39" t="s">
        <v>21963</v>
      </c>
      <c r="C1470" s="39" t="s">
        <v>21964</v>
      </c>
      <c r="D1470" s="38">
        <v>822670</v>
      </c>
      <c r="E1470" s="39" t="s">
        <v>21396</v>
      </c>
      <c r="F1470" s="38">
        <v>8268013581</v>
      </c>
      <c r="G1470" s="40">
        <v>30</v>
      </c>
      <c r="H1470" s="2">
        <v>803385.6186440679</v>
      </c>
      <c r="I1470" s="2"/>
      <c r="J1470" s="2">
        <v>144609.41135593221</v>
      </c>
      <c r="K1470" s="3">
        <f t="shared" si="25"/>
        <v>947995.03000000014</v>
      </c>
      <c r="L1470" s="41">
        <v>45300.729166666664</v>
      </c>
      <c r="M1470" s="39">
        <v>161048639</v>
      </c>
      <c r="N1470" s="39" t="s">
        <v>19303</v>
      </c>
      <c r="O1470" s="40">
        <v>402201299051</v>
      </c>
      <c r="P1470" s="41">
        <v>45344</v>
      </c>
      <c r="Q1470" s="62" t="s">
        <v>19</v>
      </c>
      <c r="R1470" s="68"/>
    </row>
    <row r="1471" spans="1:18" s="70" customFormat="1" ht="12.75" customHeight="1" x14ac:dyDescent="0.2">
      <c r="A1471" s="38" t="s">
        <v>4019</v>
      </c>
      <c r="B1471" s="42" t="s">
        <v>4020</v>
      </c>
      <c r="C1471" s="42" t="s">
        <v>4021</v>
      </c>
      <c r="D1471" s="38">
        <v>300286</v>
      </c>
      <c r="E1471" s="42" t="s">
        <v>3944</v>
      </c>
      <c r="F1471" s="38">
        <v>8263000075</v>
      </c>
      <c r="G1471" s="40">
        <v>712724505</v>
      </c>
      <c r="H1471" s="3">
        <v>801000</v>
      </c>
      <c r="I1471" s="3"/>
      <c r="J1471" s="3">
        <v>144180</v>
      </c>
      <c r="K1471" s="3">
        <f t="shared" si="25"/>
        <v>945180</v>
      </c>
      <c r="L1471" s="41">
        <v>44341.729166666664</v>
      </c>
      <c r="M1471" s="39">
        <v>6870134724</v>
      </c>
      <c r="N1471" s="42" t="s">
        <v>315</v>
      </c>
      <c r="O1471" s="42" t="s">
        <v>3960</v>
      </c>
      <c r="P1471" s="60">
        <v>44406</v>
      </c>
      <c r="Q1471" s="42" t="s">
        <v>243</v>
      </c>
      <c r="R1471" s="68"/>
    </row>
    <row r="1472" spans="1:18" s="70" customFormat="1" ht="12.75" customHeight="1" x14ac:dyDescent="0.2">
      <c r="A1472" s="38" t="s">
        <v>2201</v>
      </c>
      <c r="B1472" s="39" t="s">
        <v>2202</v>
      </c>
      <c r="C1472" s="39" t="s">
        <v>2203</v>
      </c>
      <c r="D1472" s="38">
        <v>106653</v>
      </c>
      <c r="E1472" s="39" t="s">
        <v>398</v>
      </c>
      <c r="F1472" s="38">
        <v>8263000050</v>
      </c>
      <c r="G1472" s="40" t="s">
        <v>2204</v>
      </c>
      <c r="H1472" s="2">
        <v>800000</v>
      </c>
      <c r="I1472" s="3">
        <v>708.13397129186615</v>
      </c>
      <c r="J1472" s="2">
        <v>144000</v>
      </c>
      <c r="K1472" s="3">
        <f t="shared" si="25"/>
        <v>944708.13397129183</v>
      </c>
      <c r="L1472" s="41">
        <v>44286.729166666664</v>
      </c>
      <c r="M1472" s="39">
        <v>6870070589</v>
      </c>
      <c r="N1472" s="39" t="s">
        <v>52</v>
      </c>
      <c r="O1472" s="40"/>
      <c r="P1472" s="41"/>
      <c r="Q1472" s="39" t="s">
        <v>54</v>
      </c>
      <c r="R1472" s="68"/>
    </row>
    <row r="1473" spans="1:18" s="70" customFormat="1" ht="12.75" customHeight="1" x14ac:dyDescent="0.2">
      <c r="A1473" s="38" t="s">
        <v>3957</v>
      </c>
      <c r="B1473" s="42" t="s">
        <v>3958</v>
      </c>
      <c r="C1473" s="42" t="s">
        <v>3959</v>
      </c>
      <c r="D1473" s="38">
        <v>300286</v>
      </c>
      <c r="E1473" s="42" t="s">
        <v>3944</v>
      </c>
      <c r="F1473" s="38">
        <v>8263000075</v>
      </c>
      <c r="G1473" s="40">
        <v>712725085</v>
      </c>
      <c r="H1473" s="3">
        <v>800000</v>
      </c>
      <c r="I1473" s="3"/>
      <c r="J1473" s="3">
        <v>144000</v>
      </c>
      <c r="K1473" s="3">
        <f t="shared" si="25"/>
        <v>944000</v>
      </c>
      <c r="L1473" s="41">
        <v>44372.729166666664</v>
      </c>
      <c r="M1473" s="39">
        <v>6870131104</v>
      </c>
      <c r="N1473" s="42" t="s">
        <v>315</v>
      </c>
      <c r="O1473" s="42" t="s">
        <v>3960</v>
      </c>
      <c r="P1473" s="60">
        <v>44406</v>
      </c>
      <c r="Q1473" s="42" t="s">
        <v>243</v>
      </c>
      <c r="R1473" s="68"/>
    </row>
    <row r="1474" spans="1:18" s="70" customFormat="1" ht="12.75" customHeight="1" x14ac:dyDescent="0.2">
      <c r="A1474" s="38" t="s">
        <v>6376</v>
      </c>
      <c r="B1474" s="42" t="s">
        <v>6377</v>
      </c>
      <c r="C1474" s="42" t="s">
        <v>6378</v>
      </c>
      <c r="D1474" s="38">
        <v>300286</v>
      </c>
      <c r="E1474" s="42" t="s">
        <v>3944</v>
      </c>
      <c r="F1474" s="38">
        <v>8263000075</v>
      </c>
      <c r="G1474" s="40">
        <v>712726585</v>
      </c>
      <c r="H1474" s="3">
        <v>800000</v>
      </c>
      <c r="I1474" s="3"/>
      <c r="J1474" s="3">
        <v>144000</v>
      </c>
      <c r="K1474" s="3">
        <f t="shared" si="25"/>
        <v>944000</v>
      </c>
      <c r="L1474" s="41">
        <v>44426.729166666664</v>
      </c>
      <c r="M1474" s="39">
        <v>6870210815</v>
      </c>
      <c r="N1474" s="42" t="s">
        <v>315</v>
      </c>
      <c r="O1474" s="42" t="s">
        <v>6371</v>
      </c>
      <c r="P1474" s="60">
        <v>44464</v>
      </c>
      <c r="Q1474" s="42" t="s">
        <v>243</v>
      </c>
      <c r="R1474" s="68"/>
    </row>
    <row r="1475" spans="1:18" s="70" customFormat="1" ht="12.75" customHeight="1" x14ac:dyDescent="0.2">
      <c r="A1475" s="38" t="s">
        <v>8415</v>
      </c>
      <c r="B1475" s="39" t="s">
        <v>8416</v>
      </c>
      <c r="C1475" s="39" t="s">
        <v>8417</v>
      </c>
      <c r="D1475" s="38">
        <v>919893</v>
      </c>
      <c r="E1475" s="39" t="s">
        <v>2039</v>
      </c>
      <c r="F1475" s="38">
        <v>8263000051</v>
      </c>
      <c r="G1475" s="40">
        <v>2920003878</v>
      </c>
      <c r="H1475" s="2">
        <v>800000</v>
      </c>
      <c r="I1475" s="2"/>
      <c r="J1475" s="2">
        <v>144000</v>
      </c>
      <c r="K1475" s="3">
        <f t="shared" si="25"/>
        <v>944000</v>
      </c>
      <c r="L1475" s="41">
        <v>44298.729166666664</v>
      </c>
      <c r="M1475" s="39">
        <v>6870297877</v>
      </c>
      <c r="N1475" s="39" t="s">
        <v>52</v>
      </c>
      <c r="O1475" s="40" t="s">
        <v>6800</v>
      </c>
      <c r="P1475" s="41">
        <v>44703</v>
      </c>
      <c r="Q1475" s="39" t="s">
        <v>54</v>
      </c>
      <c r="R1475" s="68"/>
    </row>
    <row r="1476" spans="1:18" s="70" customFormat="1" ht="12.75" customHeight="1" x14ac:dyDescent="0.2">
      <c r="A1476" s="38">
        <v>2</v>
      </c>
      <c r="B1476" s="39" t="s">
        <v>19608</v>
      </c>
      <c r="C1476" s="39" t="s">
        <v>19609</v>
      </c>
      <c r="D1476" s="38">
        <v>301193</v>
      </c>
      <c r="E1476" s="39" t="s">
        <v>2376</v>
      </c>
      <c r="F1476" s="38">
        <v>8266017174</v>
      </c>
      <c r="G1476" s="40">
        <v>232901017905</v>
      </c>
      <c r="H1476" s="2">
        <v>800000</v>
      </c>
      <c r="I1476" s="2"/>
      <c r="J1476" s="2">
        <v>144000</v>
      </c>
      <c r="K1476" s="3">
        <f t="shared" si="25"/>
        <v>944000</v>
      </c>
      <c r="L1476" s="41">
        <v>45063.729166666664</v>
      </c>
      <c r="M1476" s="39">
        <v>1246403566</v>
      </c>
      <c r="N1476" s="39" t="s">
        <v>8899</v>
      </c>
      <c r="O1476" s="40" t="s">
        <v>19610</v>
      </c>
      <c r="P1476" s="41">
        <v>45108</v>
      </c>
      <c r="Q1476" s="42" t="s">
        <v>8901</v>
      </c>
      <c r="R1476" s="68"/>
    </row>
    <row r="1477" spans="1:18" s="70" customFormat="1" ht="12.75" customHeight="1" x14ac:dyDescent="0.2">
      <c r="A1477" s="38" t="s">
        <v>7263</v>
      </c>
      <c r="B1477" s="39" t="s">
        <v>7260</v>
      </c>
      <c r="C1477" s="39" t="s">
        <v>7261</v>
      </c>
      <c r="D1477" s="58">
        <v>408148</v>
      </c>
      <c r="E1477" s="39" t="s">
        <v>1224</v>
      </c>
      <c r="F1477" s="38">
        <v>8263000145</v>
      </c>
      <c r="G1477" s="40" t="s">
        <v>7262</v>
      </c>
      <c r="H1477" s="2">
        <v>798560.65</v>
      </c>
      <c r="I1477" s="2"/>
      <c r="J1477" s="2">
        <v>143740.91699999999</v>
      </c>
      <c r="K1477" s="3">
        <f t="shared" si="25"/>
        <v>942301.56700000004</v>
      </c>
      <c r="L1477" s="41">
        <v>44460.729166666664</v>
      </c>
      <c r="M1477" s="39">
        <v>6870238963</v>
      </c>
      <c r="N1477" s="39" t="s">
        <v>3282</v>
      </c>
      <c r="O1477" s="40" t="s">
        <v>6886</v>
      </c>
      <c r="P1477" s="41">
        <v>44457</v>
      </c>
      <c r="Q1477" s="42" t="s">
        <v>2417</v>
      </c>
      <c r="R1477" s="68"/>
    </row>
    <row r="1478" spans="1:18" s="70" customFormat="1" ht="12.75" customHeight="1" x14ac:dyDescent="0.2">
      <c r="A1478" s="38">
        <v>305</v>
      </c>
      <c r="B1478" s="39" t="s">
        <v>18552</v>
      </c>
      <c r="C1478" s="39" t="s">
        <v>18553</v>
      </c>
      <c r="D1478" s="58">
        <v>137691</v>
      </c>
      <c r="E1478" s="39" t="s">
        <v>14869</v>
      </c>
      <c r="F1478" s="38">
        <v>8263000301</v>
      </c>
      <c r="G1478" s="40" t="s">
        <v>18554</v>
      </c>
      <c r="H1478" s="2">
        <v>797820.3389830509</v>
      </c>
      <c r="I1478" s="2"/>
      <c r="J1478" s="2">
        <v>143607.66101694916</v>
      </c>
      <c r="K1478" s="3">
        <f t="shared" ref="K1478:K1541" si="26">SUM(H1478:J1478)</f>
        <v>941428</v>
      </c>
      <c r="L1478" s="41">
        <v>44999.729166666664</v>
      </c>
      <c r="M1478" s="39">
        <v>6870447845</v>
      </c>
      <c r="N1478" s="39" t="s">
        <v>8899</v>
      </c>
      <c r="O1478" s="40" t="s">
        <v>18322</v>
      </c>
      <c r="P1478" s="41">
        <v>45035</v>
      </c>
      <c r="Q1478" s="42" t="s">
        <v>8901</v>
      </c>
      <c r="R1478" s="68"/>
    </row>
    <row r="1479" spans="1:18" s="70" customFormat="1" ht="12.75" customHeight="1" x14ac:dyDescent="0.2">
      <c r="A1479" s="38" t="s">
        <v>4397</v>
      </c>
      <c r="B1479" s="39" t="s">
        <v>4398</v>
      </c>
      <c r="C1479" s="39" t="s">
        <v>4399</v>
      </c>
      <c r="D1479" s="38">
        <v>408117</v>
      </c>
      <c r="E1479" s="39" t="s">
        <v>3259</v>
      </c>
      <c r="F1479" s="38">
        <v>8263000119</v>
      </c>
      <c r="G1479" s="40" t="s">
        <v>4400</v>
      </c>
      <c r="H1479" s="2">
        <v>797500</v>
      </c>
      <c r="I1479" s="2">
        <v>718</v>
      </c>
      <c r="J1479" s="2">
        <v>143550</v>
      </c>
      <c r="K1479" s="3">
        <f t="shared" si="26"/>
        <v>941768</v>
      </c>
      <c r="L1479" s="41">
        <v>44389.729166666664</v>
      </c>
      <c r="M1479" s="39">
        <v>6870147735</v>
      </c>
      <c r="N1479" s="39" t="s">
        <v>52</v>
      </c>
      <c r="O1479" s="40" t="s">
        <v>4401</v>
      </c>
      <c r="P1479" s="41">
        <v>44425</v>
      </c>
      <c r="Q1479" s="39" t="s">
        <v>54</v>
      </c>
      <c r="R1479" s="68"/>
    </row>
    <row r="1480" spans="1:18" s="70" customFormat="1" ht="12.75" customHeight="1" x14ac:dyDescent="0.2">
      <c r="A1480" s="38" t="s">
        <v>16981</v>
      </c>
      <c r="B1480" s="42" t="s">
        <v>16982</v>
      </c>
      <c r="C1480" s="42" t="s">
        <v>16983</v>
      </c>
      <c r="D1480" s="38">
        <v>137974</v>
      </c>
      <c r="E1480" s="39" t="s">
        <v>3527</v>
      </c>
      <c r="F1480" s="38">
        <v>8263000113</v>
      </c>
      <c r="G1480" s="64" t="s">
        <v>16984</v>
      </c>
      <c r="H1480" s="6">
        <v>796100</v>
      </c>
      <c r="I1480" s="3"/>
      <c r="J1480" s="3">
        <v>143298</v>
      </c>
      <c r="K1480" s="3">
        <f t="shared" si="26"/>
        <v>939398</v>
      </c>
      <c r="L1480" s="41">
        <v>44834.729166666664</v>
      </c>
      <c r="M1480" s="39">
        <v>1246319236</v>
      </c>
      <c r="N1480" s="42" t="s">
        <v>315</v>
      </c>
      <c r="O1480" s="42"/>
      <c r="P1480" s="60"/>
      <c r="Q1480" s="42" t="s">
        <v>243</v>
      </c>
      <c r="R1480" s="68"/>
    </row>
    <row r="1481" spans="1:18" s="70" customFormat="1" ht="12.75" customHeight="1" x14ac:dyDescent="0.2">
      <c r="A1481" s="38" t="s">
        <v>19183</v>
      </c>
      <c r="B1481" s="39" t="s">
        <v>19184</v>
      </c>
      <c r="C1481" s="39" t="s">
        <v>19185</v>
      </c>
      <c r="D1481" s="38">
        <v>137974</v>
      </c>
      <c r="E1481" s="39" t="s">
        <v>3527</v>
      </c>
      <c r="F1481" s="38">
        <v>8263000113</v>
      </c>
      <c r="G1481" s="64" t="s">
        <v>19186</v>
      </c>
      <c r="H1481" s="7">
        <v>796100</v>
      </c>
      <c r="I1481" s="2"/>
      <c r="J1481" s="2">
        <v>143298</v>
      </c>
      <c r="K1481" s="3">
        <f t="shared" si="26"/>
        <v>939398</v>
      </c>
      <c r="L1481" s="41">
        <v>45043.729166666664</v>
      </c>
      <c r="M1481" s="39">
        <v>1246360164</v>
      </c>
      <c r="N1481" s="39" t="s">
        <v>3282</v>
      </c>
      <c r="O1481" s="40" t="s">
        <v>19187</v>
      </c>
      <c r="P1481" s="41">
        <v>45113</v>
      </c>
      <c r="Q1481" s="42" t="s">
        <v>2417</v>
      </c>
      <c r="R1481" s="68"/>
    </row>
    <row r="1482" spans="1:18" s="70" customFormat="1" ht="12.75" customHeight="1" x14ac:dyDescent="0.2">
      <c r="A1482" s="38">
        <v>444</v>
      </c>
      <c r="B1482" s="39" t="s">
        <v>22564</v>
      </c>
      <c r="C1482" s="39" t="s">
        <v>21398</v>
      </c>
      <c r="D1482" s="38">
        <v>407210</v>
      </c>
      <c r="E1482" s="39" t="s">
        <v>21399</v>
      </c>
      <c r="F1482" s="38">
        <v>8263000363</v>
      </c>
      <c r="G1482" s="40" t="s">
        <v>22565</v>
      </c>
      <c r="H1482" s="2">
        <v>793674.57000000007</v>
      </c>
      <c r="I1482" s="2"/>
      <c r="J1482" s="2">
        <v>142861.43</v>
      </c>
      <c r="K1482" s="3">
        <f t="shared" si="26"/>
        <v>936536</v>
      </c>
      <c r="L1482" s="41">
        <v>45422</v>
      </c>
      <c r="M1482" s="39"/>
      <c r="N1482" s="39" t="s">
        <v>8899</v>
      </c>
      <c r="O1482" s="40" t="s">
        <v>22518</v>
      </c>
      <c r="P1482" s="41">
        <v>45488</v>
      </c>
      <c r="Q1482" s="42" t="s">
        <v>8901</v>
      </c>
      <c r="R1482" s="68"/>
    </row>
    <row r="1483" spans="1:18" s="70" customFormat="1" ht="12.75" customHeight="1" x14ac:dyDescent="0.2">
      <c r="A1483" s="38" t="s">
        <v>3498</v>
      </c>
      <c r="B1483" s="42" t="s">
        <v>3499</v>
      </c>
      <c r="C1483" s="42" t="s">
        <v>3500</v>
      </c>
      <c r="D1483" s="38">
        <v>821190</v>
      </c>
      <c r="E1483" s="42" t="s">
        <v>1965</v>
      </c>
      <c r="F1483" s="38">
        <v>8263000118</v>
      </c>
      <c r="G1483" s="40" t="s">
        <v>3501</v>
      </c>
      <c r="H1483" s="3">
        <v>792274.62</v>
      </c>
      <c r="I1483" s="3"/>
      <c r="J1483" s="3">
        <v>142609.43159999998</v>
      </c>
      <c r="K1483" s="3">
        <f t="shared" si="26"/>
        <v>934884.05160000001</v>
      </c>
      <c r="L1483" s="41">
        <v>44351.729166666664</v>
      </c>
      <c r="M1483" s="39">
        <v>6870123955</v>
      </c>
      <c r="N1483" s="42" t="s">
        <v>315</v>
      </c>
      <c r="O1483" s="42">
        <v>107140002813</v>
      </c>
      <c r="P1483" s="60">
        <v>44392</v>
      </c>
      <c r="Q1483" s="42" t="s">
        <v>243</v>
      </c>
      <c r="R1483" s="68"/>
    </row>
    <row r="1484" spans="1:18" s="70" customFormat="1" ht="12.75" customHeight="1" x14ac:dyDescent="0.2">
      <c r="A1484" s="38" t="s">
        <v>6635</v>
      </c>
      <c r="B1484" s="42" t="s">
        <v>6636</v>
      </c>
      <c r="C1484" s="42" t="s">
        <v>6637</v>
      </c>
      <c r="D1484" s="58">
        <v>405267</v>
      </c>
      <c r="E1484" s="39" t="s">
        <v>1224</v>
      </c>
      <c r="F1484" s="38">
        <v>8263000140</v>
      </c>
      <c r="G1484" s="40" t="s">
        <v>6638</v>
      </c>
      <c r="H1484" s="3">
        <v>790916.12</v>
      </c>
      <c r="I1484" s="3"/>
      <c r="J1484" s="3">
        <v>142364.88</v>
      </c>
      <c r="K1484" s="3">
        <f t="shared" si="26"/>
        <v>933281</v>
      </c>
      <c r="L1484" s="41">
        <v>44444.729166666664</v>
      </c>
      <c r="M1484" s="39">
        <v>6870237873</v>
      </c>
      <c r="N1484" s="42" t="s">
        <v>315</v>
      </c>
      <c r="O1484" s="42" t="s">
        <v>6630</v>
      </c>
      <c r="P1484" s="60">
        <v>44439</v>
      </c>
      <c r="Q1484" s="42" t="s">
        <v>243</v>
      </c>
      <c r="R1484" s="68"/>
    </row>
    <row r="1485" spans="1:18" s="70" customFormat="1" ht="12.75" customHeight="1" x14ac:dyDescent="0.2">
      <c r="A1485" s="38" t="s">
        <v>13090</v>
      </c>
      <c r="B1485" s="39" t="s">
        <v>13091</v>
      </c>
      <c r="C1485" s="39" t="s">
        <v>13092</v>
      </c>
      <c r="D1485" s="38">
        <v>813587</v>
      </c>
      <c r="E1485" s="39" t="s">
        <v>11976</v>
      </c>
      <c r="F1485" s="38">
        <v>8268006995</v>
      </c>
      <c r="G1485" s="40">
        <v>541</v>
      </c>
      <c r="H1485" s="2">
        <v>789479.66101694922</v>
      </c>
      <c r="I1485" s="2"/>
      <c r="J1485" s="2">
        <v>142106.33898305087</v>
      </c>
      <c r="K1485" s="3">
        <f t="shared" si="26"/>
        <v>931586.00000000012</v>
      </c>
      <c r="L1485" s="41">
        <v>44409.729166666664</v>
      </c>
      <c r="M1485" s="39">
        <v>43881743</v>
      </c>
      <c r="N1485" s="39" t="s">
        <v>52</v>
      </c>
      <c r="O1485" s="40" t="s">
        <v>13093</v>
      </c>
      <c r="P1485" s="41">
        <v>44688</v>
      </c>
      <c r="Q1485" s="39" t="s">
        <v>54</v>
      </c>
      <c r="R1485" s="68"/>
    </row>
    <row r="1486" spans="1:18" s="70" customFormat="1" ht="12.75" customHeight="1" x14ac:dyDescent="0.2">
      <c r="A1486" s="38" t="s">
        <v>2122</v>
      </c>
      <c r="B1486" s="39" t="s">
        <v>2123</v>
      </c>
      <c r="C1486" s="39" t="s">
        <v>2124</v>
      </c>
      <c r="D1486" s="38">
        <v>401972</v>
      </c>
      <c r="E1486" s="39" t="s">
        <v>842</v>
      </c>
      <c r="F1486" s="38">
        <v>8263000049</v>
      </c>
      <c r="G1486" s="40" t="s">
        <v>2125</v>
      </c>
      <c r="H1486" s="2">
        <v>789120</v>
      </c>
      <c r="I1486" s="2">
        <v>698.37120000000004</v>
      </c>
      <c r="J1486" s="2">
        <v>142041.60000000001</v>
      </c>
      <c r="K1486" s="3">
        <f t="shared" si="26"/>
        <v>931859.97120000003</v>
      </c>
      <c r="L1486" s="41">
        <v>44281.729166666664</v>
      </c>
      <c r="M1486" s="39">
        <v>6870066627</v>
      </c>
      <c r="N1486" s="39" t="s">
        <v>52</v>
      </c>
      <c r="O1486" s="40" t="s">
        <v>2104</v>
      </c>
      <c r="P1486" s="41">
        <v>44345</v>
      </c>
      <c r="Q1486" s="39" t="s">
        <v>54</v>
      </c>
      <c r="R1486" s="68"/>
    </row>
    <row r="1487" spans="1:18" s="70" customFormat="1" ht="12.75" customHeight="1" x14ac:dyDescent="0.2">
      <c r="A1487" s="38" t="s">
        <v>4852</v>
      </c>
      <c r="B1487" s="39" t="s">
        <v>4853</v>
      </c>
      <c r="C1487" s="39" t="s">
        <v>4854</v>
      </c>
      <c r="D1487" s="38">
        <v>401972</v>
      </c>
      <c r="E1487" s="39" t="s">
        <v>842</v>
      </c>
      <c r="F1487" s="38">
        <v>8263000049</v>
      </c>
      <c r="G1487" s="40" t="s">
        <v>4855</v>
      </c>
      <c r="H1487" s="2">
        <v>787000</v>
      </c>
      <c r="I1487" s="2">
        <v>929</v>
      </c>
      <c r="J1487" s="2">
        <v>141660</v>
      </c>
      <c r="K1487" s="3">
        <f t="shared" si="26"/>
        <v>929589</v>
      </c>
      <c r="L1487" s="41">
        <v>44377.729166666664</v>
      </c>
      <c r="M1487" s="39">
        <v>6870155950</v>
      </c>
      <c r="N1487" s="39" t="s">
        <v>52</v>
      </c>
      <c r="O1487" s="40" t="s">
        <v>4826</v>
      </c>
      <c r="P1487" s="41">
        <v>44422</v>
      </c>
      <c r="Q1487" s="39" t="s">
        <v>54</v>
      </c>
      <c r="R1487" s="68"/>
    </row>
    <row r="1488" spans="1:18" s="70" customFormat="1" ht="12.75" customHeight="1" x14ac:dyDescent="0.2">
      <c r="A1488" s="38" t="s">
        <v>14532</v>
      </c>
      <c r="B1488" s="39" t="s">
        <v>14533</v>
      </c>
      <c r="C1488" s="39" t="s">
        <v>14534</v>
      </c>
      <c r="D1488" s="38">
        <v>130170</v>
      </c>
      <c r="E1488" s="39" t="s">
        <v>1687</v>
      </c>
      <c r="F1488" s="38">
        <v>8263000087</v>
      </c>
      <c r="G1488" s="40">
        <v>4601026797</v>
      </c>
      <c r="H1488" s="2">
        <v>785865</v>
      </c>
      <c r="I1488" s="2"/>
      <c r="J1488" s="2">
        <v>141455.69999999998</v>
      </c>
      <c r="K1488" s="3">
        <f t="shared" si="26"/>
        <v>927320.7</v>
      </c>
      <c r="L1488" s="41">
        <v>44648.729166666664</v>
      </c>
      <c r="M1488" s="39">
        <v>6870132238</v>
      </c>
      <c r="N1488" s="39" t="s">
        <v>52</v>
      </c>
      <c r="O1488" s="40" t="s">
        <v>14535</v>
      </c>
      <c r="P1488" s="41">
        <v>44765</v>
      </c>
      <c r="Q1488" s="39" t="s">
        <v>54</v>
      </c>
      <c r="R1488" s="68"/>
    </row>
    <row r="1489" spans="1:18" s="70" customFormat="1" ht="12.75" customHeight="1" x14ac:dyDescent="0.2">
      <c r="A1489" s="38" t="s">
        <v>5400</v>
      </c>
      <c r="B1489" s="39" t="s">
        <v>5401</v>
      </c>
      <c r="C1489" s="39" t="s">
        <v>5402</v>
      </c>
      <c r="D1489" s="38">
        <v>406049</v>
      </c>
      <c r="E1489" s="39" t="s">
        <v>1943</v>
      </c>
      <c r="F1489" s="38">
        <v>8266011781</v>
      </c>
      <c r="G1489" s="40" t="s">
        <v>5403</v>
      </c>
      <c r="H1489" s="2">
        <v>784320</v>
      </c>
      <c r="I1489" s="2"/>
      <c r="J1489" s="2">
        <v>141177.60000000001</v>
      </c>
      <c r="K1489" s="3">
        <f t="shared" si="26"/>
        <v>925497.6</v>
      </c>
      <c r="L1489" s="41">
        <v>44403.729166666664</v>
      </c>
      <c r="M1489" s="39">
        <v>6870185886</v>
      </c>
      <c r="N1489" s="39" t="s">
        <v>52</v>
      </c>
      <c r="O1489" s="40" t="s">
        <v>5404</v>
      </c>
      <c r="P1489" s="41">
        <v>44443</v>
      </c>
      <c r="Q1489" s="39" t="s">
        <v>54</v>
      </c>
      <c r="R1489" s="68"/>
    </row>
    <row r="1490" spans="1:18" s="70" customFormat="1" ht="12.75" customHeight="1" x14ac:dyDescent="0.2">
      <c r="A1490" s="38" t="s">
        <v>14858</v>
      </c>
      <c r="B1490" s="39" t="s">
        <v>14859</v>
      </c>
      <c r="C1490" s="39" t="s">
        <v>14860</v>
      </c>
      <c r="D1490" s="38">
        <v>510267</v>
      </c>
      <c r="E1490" s="42" t="s">
        <v>10380</v>
      </c>
      <c r="F1490" s="38">
        <v>8263000241</v>
      </c>
      <c r="G1490" s="40" t="s">
        <v>14861</v>
      </c>
      <c r="H1490" s="2">
        <v>783900</v>
      </c>
      <c r="I1490" s="2"/>
      <c r="J1490" s="2">
        <v>141102</v>
      </c>
      <c r="K1490" s="3">
        <f t="shared" si="26"/>
        <v>925002</v>
      </c>
      <c r="L1490" s="41">
        <v>44770.729166666664</v>
      </c>
      <c r="M1490" s="39">
        <v>6870176046</v>
      </c>
      <c r="N1490" s="39" t="s">
        <v>3282</v>
      </c>
      <c r="O1490" s="40">
        <v>209019467218</v>
      </c>
      <c r="P1490" s="41">
        <v>44806</v>
      </c>
      <c r="Q1490" s="42" t="s">
        <v>2417</v>
      </c>
      <c r="R1490" s="68"/>
    </row>
    <row r="1491" spans="1:18" s="70" customFormat="1" ht="12.75" customHeight="1" x14ac:dyDescent="0.25">
      <c r="A1491" s="38" t="s">
        <v>17155</v>
      </c>
      <c r="B1491" s="39" t="s">
        <v>17156</v>
      </c>
      <c r="C1491" s="39" t="s">
        <v>17157</v>
      </c>
      <c r="D1491" s="38">
        <v>122097</v>
      </c>
      <c r="E1491" s="77" t="s">
        <v>620</v>
      </c>
      <c r="F1491" s="38">
        <v>8266016743</v>
      </c>
      <c r="G1491" s="40" t="s">
        <v>17158</v>
      </c>
      <c r="H1491" s="2">
        <v>782721</v>
      </c>
      <c r="I1491" s="2"/>
      <c r="J1491" s="2">
        <v>140889.78</v>
      </c>
      <c r="K1491" s="3">
        <f t="shared" si="26"/>
        <v>923610.78</v>
      </c>
      <c r="L1491" s="41">
        <v>44897.729166666664</v>
      </c>
      <c r="M1491" s="39">
        <v>6870360032</v>
      </c>
      <c r="N1491" s="39" t="s">
        <v>3282</v>
      </c>
      <c r="O1491" s="40" t="s">
        <v>17159</v>
      </c>
      <c r="P1491" s="41">
        <v>44960</v>
      </c>
      <c r="Q1491" s="42" t="s">
        <v>2417</v>
      </c>
      <c r="R1491" s="68"/>
    </row>
    <row r="1492" spans="1:18" s="70" customFormat="1" ht="12.75" customHeight="1" x14ac:dyDescent="0.2">
      <c r="A1492" s="38" t="s">
        <v>14528</v>
      </c>
      <c r="B1492" s="39" t="s">
        <v>14529</v>
      </c>
      <c r="C1492" s="39" t="s">
        <v>14530</v>
      </c>
      <c r="D1492" s="38">
        <v>130170</v>
      </c>
      <c r="E1492" s="39" t="s">
        <v>1687</v>
      </c>
      <c r="F1492" s="38">
        <v>8263000087</v>
      </c>
      <c r="G1492" s="40">
        <v>4601028685</v>
      </c>
      <c r="H1492" s="2">
        <v>782149.59322033904</v>
      </c>
      <c r="I1492" s="2"/>
      <c r="J1492" s="2">
        <v>140786.92677966104</v>
      </c>
      <c r="K1492" s="3">
        <f t="shared" si="26"/>
        <v>922936.52</v>
      </c>
      <c r="L1492" s="41">
        <v>44712.729166666664</v>
      </c>
      <c r="M1492" s="39">
        <v>6870132199</v>
      </c>
      <c r="N1492" s="39" t="s">
        <v>52</v>
      </c>
      <c r="O1492" s="40" t="s">
        <v>14531</v>
      </c>
      <c r="P1492" s="41">
        <v>44764</v>
      </c>
      <c r="Q1492" s="39" t="s">
        <v>54</v>
      </c>
      <c r="R1492" s="68"/>
    </row>
    <row r="1493" spans="1:18" s="70" customFormat="1" ht="12.75" customHeight="1" x14ac:dyDescent="0.2">
      <c r="A1493" s="38" t="s">
        <v>14468</v>
      </c>
      <c r="B1493" s="42" t="s">
        <v>14469</v>
      </c>
      <c r="C1493" s="42" t="s">
        <v>14470</v>
      </c>
      <c r="D1493" s="38">
        <v>130170</v>
      </c>
      <c r="E1493" s="42" t="s">
        <v>1687</v>
      </c>
      <c r="F1493" s="38">
        <v>8263000096</v>
      </c>
      <c r="G1493" s="40">
        <v>4601028686</v>
      </c>
      <c r="H1493" s="3">
        <v>780731.94</v>
      </c>
      <c r="I1493" s="3"/>
      <c r="J1493" s="3">
        <v>140531.82</v>
      </c>
      <c r="K1493" s="3">
        <f t="shared" si="26"/>
        <v>921263.76</v>
      </c>
      <c r="L1493" s="41">
        <v>44712.729166666664</v>
      </c>
      <c r="M1493" s="39">
        <v>44035004</v>
      </c>
      <c r="N1493" s="42" t="s">
        <v>315</v>
      </c>
      <c r="O1493" s="42" t="s">
        <v>14471</v>
      </c>
      <c r="P1493" s="60">
        <v>44763</v>
      </c>
      <c r="Q1493" s="42" t="s">
        <v>243</v>
      </c>
      <c r="R1493" s="68"/>
    </row>
    <row r="1494" spans="1:18" s="70" customFormat="1" ht="12.75" customHeight="1" x14ac:dyDescent="0.2">
      <c r="A1494" s="38" t="s">
        <v>9445</v>
      </c>
      <c r="B1494" s="39" t="s">
        <v>9446</v>
      </c>
      <c r="C1494" s="39" t="s">
        <v>9447</v>
      </c>
      <c r="D1494" s="38">
        <v>401972</v>
      </c>
      <c r="E1494" s="39" t="s">
        <v>842</v>
      </c>
      <c r="F1494" s="38">
        <v>8263000049</v>
      </c>
      <c r="G1494" s="40" t="s">
        <v>9448</v>
      </c>
      <c r="H1494" s="2">
        <v>779000</v>
      </c>
      <c r="I1494" s="2">
        <v>0</v>
      </c>
      <c r="J1494" s="2">
        <v>140220</v>
      </c>
      <c r="K1494" s="3">
        <f t="shared" si="26"/>
        <v>919220</v>
      </c>
      <c r="L1494" s="41">
        <v>44477.729166666664</v>
      </c>
      <c r="M1494" s="39">
        <v>6870324487</v>
      </c>
      <c r="N1494" s="39" t="s">
        <v>52</v>
      </c>
      <c r="O1494" s="40"/>
      <c r="P1494" s="41"/>
      <c r="Q1494" s="39" t="s">
        <v>54</v>
      </c>
      <c r="R1494" s="68"/>
    </row>
    <row r="1495" spans="1:18" s="70" customFormat="1" ht="12.75" customHeight="1" x14ac:dyDescent="0.2">
      <c r="A1495" s="38" t="s">
        <v>2461</v>
      </c>
      <c r="B1495" s="39" t="s">
        <v>2462</v>
      </c>
      <c r="C1495" s="39" t="s">
        <v>2463</v>
      </c>
      <c r="D1495" s="38">
        <v>401972</v>
      </c>
      <c r="E1495" s="39" t="s">
        <v>842</v>
      </c>
      <c r="F1495" s="38">
        <v>8263000049</v>
      </c>
      <c r="G1495" s="40" t="s">
        <v>2464</v>
      </c>
      <c r="H1495" s="2">
        <v>774480</v>
      </c>
      <c r="I1495" s="2">
        <v>913.88640000000009</v>
      </c>
      <c r="J1495" s="2">
        <v>139406.39999999999</v>
      </c>
      <c r="K1495" s="3">
        <f t="shared" si="26"/>
        <v>914800.28639999998</v>
      </c>
      <c r="L1495" s="41">
        <v>44295.729166666664</v>
      </c>
      <c r="M1495" s="39">
        <v>6870081618</v>
      </c>
      <c r="N1495" s="39" t="s">
        <v>52</v>
      </c>
      <c r="O1495" s="40" t="s">
        <v>2439</v>
      </c>
      <c r="P1495" s="41">
        <v>44356</v>
      </c>
      <c r="Q1495" s="39" t="s">
        <v>54</v>
      </c>
      <c r="R1495" s="68"/>
    </row>
    <row r="1496" spans="1:18" s="70" customFormat="1" ht="12.75" customHeight="1" x14ac:dyDescent="0.2">
      <c r="A1496" s="38" t="s">
        <v>22200</v>
      </c>
      <c r="B1496" s="39" t="s">
        <v>22201</v>
      </c>
      <c r="C1496" s="39" t="s">
        <v>22202</v>
      </c>
      <c r="D1496" s="38">
        <v>822670</v>
      </c>
      <c r="E1496" s="39" t="s">
        <v>21396</v>
      </c>
      <c r="F1496" s="38">
        <v>8268013581</v>
      </c>
      <c r="G1496" s="40">
        <v>34</v>
      </c>
      <c r="H1496" s="2">
        <v>773072.44067796611</v>
      </c>
      <c r="I1496" s="2"/>
      <c r="J1496" s="2">
        <v>139153.0393220339</v>
      </c>
      <c r="K1496" s="3">
        <f t="shared" si="26"/>
        <v>912225.48</v>
      </c>
      <c r="L1496" s="41">
        <v>45335.729166666664</v>
      </c>
      <c r="M1496" s="39">
        <v>161153884</v>
      </c>
      <c r="N1496" s="39" t="s">
        <v>19303</v>
      </c>
      <c r="O1496" s="40">
        <v>403253688783</v>
      </c>
      <c r="P1496" s="41">
        <v>45378</v>
      </c>
      <c r="Q1496" s="62" t="s">
        <v>19</v>
      </c>
      <c r="R1496" s="68"/>
    </row>
    <row r="1497" spans="1:18" s="70" customFormat="1" ht="12.75" customHeight="1" x14ac:dyDescent="0.2">
      <c r="A1497" s="38" t="s">
        <v>12211</v>
      </c>
      <c r="B1497" s="39" t="s">
        <v>12212</v>
      </c>
      <c r="C1497" s="39" t="s">
        <v>12213</v>
      </c>
      <c r="D1497" s="38">
        <v>821442</v>
      </c>
      <c r="E1497" s="39" t="s">
        <v>1950</v>
      </c>
      <c r="F1497" s="38">
        <v>8268006127</v>
      </c>
      <c r="G1497" s="40" t="s">
        <v>12214</v>
      </c>
      <c r="H1497" s="2">
        <v>772500</v>
      </c>
      <c r="I1497" s="2"/>
      <c r="J1497" s="2">
        <v>139050</v>
      </c>
      <c r="K1497" s="3">
        <f t="shared" si="26"/>
        <v>911550</v>
      </c>
      <c r="L1497" s="41">
        <v>44642.729166666664</v>
      </c>
      <c r="M1497" s="39">
        <v>44464909</v>
      </c>
      <c r="N1497" s="39" t="s">
        <v>52</v>
      </c>
      <c r="O1497" s="40" t="s">
        <v>12215</v>
      </c>
      <c r="P1497" s="41">
        <v>44691</v>
      </c>
      <c r="Q1497" s="39" t="s">
        <v>54</v>
      </c>
      <c r="R1497" s="68"/>
    </row>
    <row r="1498" spans="1:18" s="70" customFormat="1" ht="12.75" customHeight="1" x14ac:dyDescent="0.2">
      <c r="A1498" s="38" t="s">
        <v>12959</v>
      </c>
      <c r="B1498" s="39" t="s">
        <v>12960</v>
      </c>
      <c r="C1498" s="39" t="s">
        <v>12961</v>
      </c>
      <c r="D1498" s="38">
        <v>919962</v>
      </c>
      <c r="E1498" s="39" t="s">
        <v>6950</v>
      </c>
      <c r="F1498" s="38">
        <v>8263000121</v>
      </c>
      <c r="G1498" s="40" t="s">
        <v>12962</v>
      </c>
      <c r="H1498" s="3">
        <v>770500</v>
      </c>
      <c r="I1498" s="3"/>
      <c r="J1498" s="2">
        <v>138690</v>
      </c>
      <c r="K1498" s="3">
        <f t="shared" si="26"/>
        <v>909190</v>
      </c>
      <c r="L1498" s="41">
        <v>44641.729166666664</v>
      </c>
      <c r="M1498" s="39">
        <v>6870032794</v>
      </c>
      <c r="N1498" s="39" t="s">
        <v>3282</v>
      </c>
      <c r="O1498" s="40">
        <v>205112535440</v>
      </c>
      <c r="P1498" s="41">
        <v>44693</v>
      </c>
      <c r="Q1498" s="42" t="s">
        <v>2417</v>
      </c>
      <c r="R1498" s="68"/>
    </row>
    <row r="1499" spans="1:18" s="70" customFormat="1" ht="12.75" customHeight="1" x14ac:dyDescent="0.2">
      <c r="A1499" s="38" t="s">
        <v>4856</v>
      </c>
      <c r="B1499" s="39" t="s">
        <v>4857</v>
      </c>
      <c r="C1499" s="39" t="s">
        <v>4858</v>
      </c>
      <c r="D1499" s="38">
        <v>401972</v>
      </c>
      <c r="E1499" s="39" t="s">
        <v>842</v>
      </c>
      <c r="F1499" s="38">
        <v>8263000049</v>
      </c>
      <c r="G1499" s="40" t="s">
        <v>4859</v>
      </c>
      <c r="H1499" s="2">
        <v>768950</v>
      </c>
      <c r="I1499" s="2">
        <v>907.00099999999998</v>
      </c>
      <c r="J1499" s="2">
        <v>138411</v>
      </c>
      <c r="K1499" s="3">
        <f t="shared" si="26"/>
        <v>908268.00100000005</v>
      </c>
      <c r="L1499" s="41">
        <v>44377.729166666664</v>
      </c>
      <c r="M1499" s="39">
        <v>6870155954</v>
      </c>
      <c r="N1499" s="39" t="s">
        <v>52</v>
      </c>
      <c r="O1499" s="40" t="s">
        <v>4826</v>
      </c>
      <c r="P1499" s="41">
        <v>44422</v>
      </c>
      <c r="Q1499" s="39" t="s">
        <v>54</v>
      </c>
      <c r="R1499" s="68"/>
    </row>
    <row r="1500" spans="1:18" s="70" customFormat="1" ht="12.75" customHeight="1" x14ac:dyDescent="0.2">
      <c r="A1500" s="38" t="s">
        <v>9453</v>
      </c>
      <c r="B1500" s="39" t="s">
        <v>9454</v>
      </c>
      <c r="C1500" s="39" t="s">
        <v>9455</v>
      </c>
      <c r="D1500" s="38">
        <v>401972</v>
      </c>
      <c r="E1500" s="39" t="s">
        <v>842</v>
      </c>
      <c r="F1500" s="38">
        <v>8263000049</v>
      </c>
      <c r="G1500" s="40" t="s">
        <v>9456</v>
      </c>
      <c r="H1500" s="2">
        <v>766000</v>
      </c>
      <c r="I1500" s="2">
        <v>0</v>
      </c>
      <c r="J1500" s="2">
        <v>137880</v>
      </c>
      <c r="K1500" s="3">
        <f t="shared" si="26"/>
        <v>903880</v>
      </c>
      <c r="L1500" s="41">
        <v>44477.729166666664</v>
      </c>
      <c r="M1500" s="39">
        <v>6870324514</v>
      </c>
      <c r="N1500" s="39" t="s">
        <v>52</v>
      </c>
      <c r="O1500" s="40"/>
      <c r="P1500" s="41"/>
      <c r="Q1500" s="39" t="s">
        <v>54</v>
      </c>
      <c r="R1500" s="68"/>
    </row>
    <row r="1501" spans="1:18" s="70" customFormat="1" ht="12.75" customHeight="1" x14ac:dyDescent="0.2">
      <c r="A1501" s="38" t="s">
        <v>22419</v>
      </c>
      <c r="B1501" s="39" t="s">
        <v>22420</v>
      </c>
      <c r="C1501" s="39"/>
      <c r="D1501" s="38">
        <v>811819</v>
      </c>
      <c r="E1501" s="39" t="s">
        <v>1091</v>
      </c>
      <c r="F1501" s="38">
        <v>8265000228</v>
      </c>
      <c r="G1501" s="40" t="s">
        <v>22421</v>
      </c>
      <c r="H1501" s="2">
        <v>765000</v>
      </c>
      <c r="I1501" s="2"/>
      <c r="J1501" s="2">
        <v>0</v>
      </c>
      <c r="K1501" s="3">
        <f t="shared" si="26"/>
        <v>765000</v>
      </c>
      <c r="L1501" s="41">
        <v>45387</v>
      </c>
      <c r="M1501" s="39"/>
      <c r="N1501" s="39" t="s">
        <v>21974</v>
      </c>
      <c r="O1501" s="40">
        <v>405188174717</v>
      </c>
      <c r="P1501" s="41" t="s">
        <v>22422</v>
      </c>
      <c r="Q1501" s="62" t="s">
        <v>21</v>
      </c>
      <c r="R1501" s="68"/>
    </row>
    <row r="1502" spans="1:18" s="70" customFormat="1" ht="12.75" customHeight="1" x14ac:dyDescent="0.2">
      <c r="A1502" s="38" t="s">
        <v>17559</v>
      </c>
      <c r="B1502" s="39" t="s">
        <v>17560</v>
      </c>
      <c r="C1502" s="39" t="s">
        <v>17561</v>
      </c>
      <c r="D1502" s="38">
        <v>919962</v>
      </c>
      <c r="E1502" s="39" t="s">
        <v>6950</v>
      </c>
      <c r="F1502" s="38">
        <v>8263000121</v>
      </c>
      <c r="G1502" s="40" t="s">
        <v>17562</v>
      </c>
      <c r="H1502" s="3">
        <v>764939.8</v>
      </c>
      <c r="I1502" s="3"/>
      <c r="J1502" s="2">
        <v>137689.20000000001</v>
      </c>
      <c r="K1502" s="3">
        <f t="shared" si="26"/>
        <v>902629</v>
      </c>
      <c r="L1502" s="41">
        <v>44907.729166666664</v>
      </c>
      <c r="M1502" s="39">
        <v>6870372445</v>
      </c>
      <c r="N1502" s="39" t="s">
        <v>3282</v>
      </c>
      <c r="O1502" s="40">
        <v>302157745364</v>
      </c>
      <c r="P1502" s="41">
        <v>44973</v>
      </c>
      <c r="Q1502" s="42" t="s">
        <v>2417</v>
      </c>
      <c r="R1502" s="68"/>
    </row>
    <row r="1503" spans="1:18" s="70" customFormat="1" ht="12.75" customHeight="1" x14ac:dyDescent="0.2">
      <c r="A1503" s="38" t="s">
        <v>3179</v>
      </c>
      <c r="B1503" s="1"/>
      <c r="C1503" s="1"/>
      <c r="D1503" s="51"/>
      <c r="E1503" s="129" t="s">
        <v>3180</v>
      </c>
      <c r="F1503" s="53"/>
      <c r="G1503" s="54" t="s">
        <v>9518</v>
      </c>
      <c r="H1503" s="35"/>
      <c r="I1503" s="1"/>
      <c r="J1503" s="1"/>
      <c r="K1503" s="3">
        <f t="shared" si="26"/>
        <v>0</v>
      </c>
      <c r="L1503" s="41">
        <v>44561</v>
      </c>
      <c r="M1503" s="56"/>
      <c r="N1503" s="1"/>
      <c r="O1503" s="1"/>
      <c r="P1503" s="57"/>
      <c r="Q1503" s="42" t="s">
        <v>2417</v>
      </c>
      <c r="R1503" s="68"/>
    </row>
    <row r="1504" spans="1:18" s="70" customFormat="1" ht="12.75" customHeight="1" x14ac:dyDescent="0.2">
      <c r="A1504" s="38" t="s">
        <v>6723</v>
      </c>
      <c r="B1504" s="42" t="s">
        <v>6724</v>
      </c>
      <c r="C1504" s="42" t="s">
        <v>6725</v>
      </c>
      <c r="D1504" s="38">
        <v>508442</v>
      </c>
      <c r="E1504" s="42" t="s">
        <v>659</v>
      </c>
      <c r="F1504" s="38">
        <v>8263000141</v>
      </c>
      <c r="G1504" s="40">
        <v>165</v>
      </c>
      <c r="H1504" s="3">
        <v>764444.9</v>
      </c>
      <c r="I1504" s="3"/>
      <c r="J1504" s="3">
        <v>137600.1</v>
      </c>
      <c r="K1504" s="3">
        <f t="shared" si="26"/>
        <v>902045</v>
      </c>
      <c r="L1504" s="41">
        <v>44436.729166666664</v>
      </c>
      <c r="M1504" s="39">
        <v>6870236468</v>
      </c>
      <c r="N1504" s="42" t="s">
        <v>315</v>
      </c>
      <c r="O1504" s="42" t="s">
        <v>6726</v>
      </c>
      <c r="P1504" s="60">
        <v>44486</v>
      </c>
      <c r="Q1504" s="42" t="s">
        <v>243</v>
      </c>
      <c r="R1504" s="68"/>
    </row>
    <row r="1505" spans="1:18" s="70" customFormat="1" ht="12.75" customHeight="1" x14ac:dyDescent="0.2">
      <c r="A1505" s="38" t="s">
        <v>19593</v>
      </c>
      <c r="B1505" s="39" t="s">
        <v>19594</v>
      </c>
      <c r="C1505" s="39" t="s">
        <v>19595</v>
      </c>
      <c r="D1505" s="38">
        <v>408729</v>
      </c>
      <c r="E1505" s="39" t="s">
        <v>19596</v>
      </c>
      <c r="F1505" s="38">
        <v>8263000296</v>
      </c>
      <c r="G1505" s="40" t="s">
        <v>19597</v>
      </c>
      <c r="H1505" s="2">
        <v>763031.35593220347</v>
      </c>
      <c r="I1505" s="2"/>
      <c r="J1505" s="2">
        <v>137345.64406779662</v>
      </c>
      <c r="K1505" s="3">
        <f t="shared" si="26"/>
        <v>900377.00000000012</v>
      </c>
      <c r="L1505" s="41">
        <v>45055.729166666664</v>
      </c>
      <c r="M1505" s="39">
        <v>1246481568</v>
      </c>
      <c r="N1505" s="39" t="s">
        <v>3282</v>
      </c>
      <c r="O1505" s="40"/>
      <c r="P1505" s="41"/>
      <c r="Q1505" s="42" t="s">
        <v>2417</v>
      </c>
      <c r="R1505" s="68"/>
    </row>
    <row r="1506" spans="1:18" s="70" customFormat="1" ht="12.75" customHeight="1" x14ac:dyDescent="0.2">
      <c r="A1506" s="38" t="s">
        <v>7561</v>
      </c>
      <c r="B1506" s="42" t="s">
        <v>7562</v>
      </c>
      <c r="C1506" s="42" t="s">
        <v>7563</v>
      </c>
      <c r="D1506" s="38">
        <v>300286</v>
      </c>
      <c r="E1506" s="42" t="s">
        <v>3944</v>
      </c>
      <c r="F1506" s="38">
        <v>8263000075</v>
      </c>
      <c r="G1506" s="40">
        <v>712725595</v>
      </c>
      <c r="H1506" s="3">
        <v>759000</v>
      </c>
      <c r="I1506" s="3"/>
      <c r="J1506" s="3">
        <v>136620</v>
      </c>
      <c r="K1506" s="3">
        <f t="shared" si="26"/>
        <v>895620</v>
      </c>
      <c r="L1506" s="41">
        <v>44392.729166666664</v>
      </c>
      <c r="M1506" s="39">
        <v>6870254318</v>
      </c>
      <c r="N1506" s="42" t="s">
        <v>315</v>
      </c>
      <c r="O1506" s="42" t="s">
        <v>7564</v>
      </c>
      <c r="P1506" s="60">
        <v>44502</v>
      </c>
      <c r="Q1506" s="42" t="s">
        <v>243</v>
      </c>
      <c r="R1506" s="68"/>
    </row>
    <row r="1507" spans="1:18" s="70" customFormat="1" ht="12.75" customHeight="1" x14ac:dyDescent="0.2">
      <c r="A1507" s="38" t="s">
        <v>3105</v>
      </c>
      <c r="B1507" s="39" t="s">
        <v>3106</v>
      </c>
      <c r="C1507" s="39" t="s">
        <v>3107</v>
      </c>
      <c r="D1507" s="38">
        <v>401972</v>
      </c>
      <c r="E1507" s="39" t="s">
        <v>842</v>
      </c>
      <c r="F1507" s="38">
        <v>8263000049</v>
      </c>
      <c r="G1507" s="40" t="s">
        <v>3108</v>
      </c>
      <c r="H1507" s="2">
        <v>756240</v>
      </c>
      <c r="I1507" s="2">
        <v>892.36320000000001</v>
      </c>
      <c r="J1507" s="2">
        <v>136123.19999999998</v>
      </c>
      <c r="K1507" s="3">
        <f t="shared" si="26"/>
        <v>893255.56319999998</v>
      </c>
      <c r="L1507" s="41">
        <v>44341.729166666664</v>
      </c>
      <c r="M1507" s="39">
        <v>6870110312</v>
      </c>
      <c r="N1507" s="39" t="s">
        <v>52</v>
      </c>
      <c r="O1507" s="40" t="s">
        <v>3060</v>
      </c>
      <c r="P1507" s="41">
        <v>44379</v>
      </c>
      <c r="Q1507" s="39" t="s">
        <v>54</v>
      </c>
      <c r="R1507" s="68"/>
    </row>
    <row r="1508" spans="1:18" s="70" customFormat="1" ht="12.75" customHeight="1" x14ac:dyDescent="0.2">
      <c r="A1508" s="38" t="s">
        <v>21187</v>
      </c>
      <c r="B1508" s="39" t="s">
        <v>21188</v>
      </c>
      <c r="C1508" s="39"/>
      <c r="D1508" s="38">
        <v>600881</v>
      </c>
      <c r="E1508" s="39" t="s">
        <v>17838</v>
      </c>
      <c r="F1508" s="38">
        <v>8263000337</v>
      </c>
      <c r="G1508" s="40" t="s">
        <v>21189</v>
      </c>
      <c r="H1508" s="2">
        <v>754650</v>
      </c>
      <c r="I1508" s="2"/>
      <c r="J1508" s="2">
        <v>135837</v>
      </c>
      <c r="K1508" s="3">
        <f t="shared" si="26"/>
        <v>890487</v>
      </c>
      <c r="L1508" s="41"/>
      <c r="M1508" s="39"/>
      <c r="N1508" s="39" t="s">
        <v>19303</v>
      </c>
      <c r="O1508" s="40" t="s">
        <v>21190</v>
      </c>
      <c r="P1508" s="41" t="s">
        <v>21191</v>
      </c>
      <c r="Q1508" s="62" t="s">
        <v>19</v>
      </c>
      <c r="R1508" s="68"/>
    </row>
    <row r="1509" spans="1:18" s="70" customFormat="1" ht="12.75" customHeight="1" x14ac:dyDescent="0.2">
      <c r="A1509" s="38" t="s">
        <v>7209</v>
      </c>
      <c r="B1509" s="42" t="s">
        <v>7210</v>
      </c>
      <c r="C1509" s="42" t="s">
        <v>7211</v>
      </c>
      <c r="D1509" s="38">
        <v>406359</v>
      </c>
      <c r="E1509" s="42" t="s">
        <v>7204</v>
      </c>
      <c r="F1509" s="38">
        <v>8263000098</v>
      </c>
      <c r="G1509" s="40">
        <v>271600028865</v>
      </c>
      <c r="H1509" s="3">
        <v>752000</v>
      </c>
      <c r="I1509" s="3"/>
      <c r="J1509" s="3">
        <v>135360</v>
      </c>
      <c r="K1509" s="3">
        <f t="shared" si="26"/>
        <v>887360</v>
      </c>
      <c r="L1509" s="41">
        <v>44458.729166666664</v>
      </c>
      <c r="M1509" s="39">
        <v>6870248974</v>
      </c>
      <c r="N1509" s="42" t="s">
        <v>315</v>
      </c>
      <c r="O1509" s="42" t="s">
        <v>7205</v>
      </c>
      <c r="P1509" s="60">
        <v>44498</v>
      </c>
      <c r="Q1509" s="42" t="s">
        <v>243</v>
      </c>
      <c r="R1509" s="68"/>
    </row>
    <row r="1510" spans="1:18" s="70" customFormat="1" ht="12.75" customHeight="1" x14ac:dyDescent="0.2">
      <c r="A1510" s="38" t="s">
        <v>11983</v>
      </c>
      <c r="B1510" s="39" t="s">
        <v>11984</v>
      </c>
      <c r="C1510" s="39" t="s">
        <v>11985</v>
      </c>
      <c r="D1510" s="38">
        <v>405400</v>
      </c>
      <c r="E1510" s="39" t="s">
        <v>3259</v>
      </c>
      <c r="F1510" s="38">
        <v>8268006309</v>
      </c>
      <c r="G1510" s="40" t="s">
        <v>11986</v>
      </c>
      <c r="H1510" s="2">
        <v>751460.16949152551</v>
      </c>
      <c r="I1510" s="2"/>
      <c r="J1510" s="2">
        <v>135262.83050847458</v>
      </c>
      <c r="K1510" s="3">
        <f t="shared" si="26"/>
        <v>886723.00000000012</v>
      </c>
      <c r="L1510" s="41">
        <v>44592.729166666664</v>
      </c>
      <c r="M1510" s="39">
        <v>43849090</v>
      </c>
      <c r="N1510" s="39" t="s">
        <v>52</v>
      </c>
      <c r="O1510" s="40" t="s">
        <v>11987</v>
      </c>
      <c r="P1510" s="41">
        <v>44671</v>
      </c>
      <c r="Q1510" s="39" t="s">
        <v>54</v>
      </c>
      <c r="R1510" s="68"/>
    </row>
    <row r="1511" spans="1:18" s="70" customFormat="1" ht="12.75" customHeight="1" x14ac:dyDescent="0.2">
      <c r="A1511" s="38" t="s">
        <v>59</v>
      </c>
      <c r="B1511" s="39" t="s">
        <v>60</v>
      </c>
      <c r="C1511" s="39"/>
      <c r="D1511" s="38">
        <v>808282</v>
      </c>
      <c r="E1511" s="39" t="s">
        <v>61</v>
      </c>
      <c r="F1511" s="38">
        <v>8268004170</v>
      </c>
      <c r="G1511" s="40" t="s">
        <v>62</v>
      </c>
      <c r="H1511" s="5">
        <v>751302.5</v>
      </c>
      <c r="I1511" s="2"/>
      <c r="J1511" s="2">
        <v>135234.5</v>
      </c>
      <c r="K1511" s="3">
        <f t="shared" si="26"/>
        <v>886537</v>
      </c>
      <c r="L1511" s="41">
        <v>44140</v>
      </c>
      <c r="M1511" s="39"/>
      <c r="N1511" s="39" t="s">
        <v>52</v>
      </c>
      <c r="O1511" s="40"/>
      <c r="P1511" s="41"/>
      <c r="Q1511" s="39" t="s">
        <v>54</v>
      </c>
      <c r="R1511" s="68"/>
    </row>
    <row r="1512" spans="1:18" s="70" customFormat="1" ht="12.75" customHeight="1" x14ac:dyDescent="0.2">
      <c r="A1512" s="38" t="s">
        <v>4708</v>
      </c>
      <c r="B1512" s="39" t="s">
        <v>4709</v>
      </c>
      <c r="C1512" s="39" t="s">
        <v>4710</v>
      </c>
      <c r="D1512" s="38">
        <v>405400</v>
      </c>
      <c r="E1512" s="39" t="s">
        <v>3259</v>
      </c>
      <c r="F1512" s="38">
        <v>8268006309</v>
      </c>
      <c r="G1512" s="40" t="s">
        <v>4711</v>
      </c>
      <c r="H1512" s="2">
        <v>750880</v>
      </c>
      <c r="I1512" s="2"/>
      <c r="J1512" s="2">
        <v>135158.39999999999</v>
      </c>
      <c r="K1512" s="3">
        <f t="shared" si="26"/>
        <v>886038.4</v>
      </c>
      <c r="L1512" s="41">
        <v>44380.729166666664</v>
      </c>
      <c r="M1512" s="39">
        <v>44025167</v>
      </c>
      <c r="N1512" s="39" t="s">
        <v>52</v>
      </c>
      <c r="O1512" s="40" t="s">
        <v>4712</v>
      </c>
      <c r="P1512" s="41">
        <v>44436</v>
      </c>
      <c r="Q1512" s="39" t="s">
        <v>54</v>
      </c>
      <c r="R1512" s="68"/>
    </row>
    <row r="1513" spans="1:18" s="70" customFormat="1" x14ac:dyDescent="0.2">
      <c r="A1513" s="38" t="s">
        <v>404</v>
      </c>
      <c r="B1513" s="39" t="s">
        <v>405</v>
      </c>
      <c r="C1513" s="39" t="s">
        <v>406</v>
      </c>
      <c r="D1513" s="38">
        <v>106653</v>
      </c>
      <c r="E1513" s="39" t="s">
        <v>398</v>
      </c>
      <c r="F1513" s="38">
        <v>8263000050</v>
      </c>
      <c r="G1513" s="40" t="s">
        <v>407</v>
      </c>
      <c r="H1513" s="2">
        <v>750000</v>
      </c>
      <c r="I1513" s="2">
        <v>664</v>
      </c>
      <c r="J1513" s="2">
        <v>135000</v>
      </c>
      <c r="K1513" s="3">
        <f t="shared" si="26"/>
        <v>885664</v>
      </c>
      <c r="L1513" s="41">
        <v>44135.729166666664</v>
      </c>
      <c r="M1513" s="39">
        <v>6870246861</v>
      </c>
      <c r="N1513" s="39" t="s">
        <v>52</v>
      </c>
      <c r="O1513" s="40">
        <v>101158458360</v>
      </c>
      <c r="P1513" s="41">
        <v>44212</v>
      </c>
      <c r="Q1513" s="39" t="s">
        <v>54</v>
      </c>
      <c r="R1513" s="68"/>
    </row>
    <row r="1514" spans="1:18" s="70" customFormat="1" x14ac:dyDescent="0.2">
      <c r="A1514" s="38" t="s">
        <v>408</v>
      </c>
      <c r="B1514" s="39" t="s">
        <v>409</v>
      </c>
      <c r="C1514" s="39" t="s">
        <v>410</v>
      </c>
      <c r="D1514" s="38">
        <v>106653</v>
      </c>
      <c r="E1514" s="39" t="s">
        <v>398</v>
      </c>
      <c r="F1514" s="38">
        <v>8263000050</v>
      </c>
      <c r="G1514" s="40" t="s">
        <v>411</v>
      </c>
      <c r="H1514" s="2">
        <v>750000</v>
      </c>
      <c r="I1514" s="2">
        <v>664</v>
      </c>
      <c r="J1514" s="2">
        <v>135000</v>
      </c>
      <c r="K1514" s="3">
        <f t="shared" si="26"/>
        <v>885664</v>
      </c>
      <c r="L1514" s="41">
        <v>44135.729166666664</v>
      </c>
      <c r="M1514" s="39">
        <v>6870246908</v>
      </c>
      <c r="N1514" s="39" t="s">
        <v>52</v>
      </c>
      <c r="O1514" s="40">
        <v>101158458360</v>
      </c>
      <c r="P1514" s="41">
        <v>44212</v>
      </c>
      <c r="Q1514" s="39" t="s">
        <v>54</v>
      </c>
      <c r="R1514" s="68"/>
    </row>
    <row r="1515" spans="1:18" s="70" customFormat="1" ht="12.75" customHeight="1" x14ac:dyDescent="0.2">
      <c r="A1515" s="38" t="s">
        <v>2440</v>
      </c>
      <c r="B1515" s="39" t="s">
        <v>2441</v>
      </c>
      <c r="C1515" s="39" t="s">
        <v>2442</v>
      </c>
      <c r="D1515" s="38">
        <v>401972</v>
      </c>
      <c r="E1515" s="39" t="s">
        <v>842</v>
      </c>
      <c r="F1515" s="38">
        <v>8263000049</v>
      </c>
      <c r="G1515" s="40" t="s">
        <v>2443</v>
      </c>
      <c r="H1515" s="2">
        <v>750000</v>
      </c>
      <c r="I1515" s="2">
        <v>663.75</v>
      </c>
      <c r="J1515" s="2">
        <v>135000</v>
      </c>
      <c r="K1515" s="3">
        <f t="shared" si="26"/>
        <v>885663.75</v>
      </c>
      <c r="L1515" s="41">
        <v>44286.729166666664</v>
      </c>
      <c r="M1515" s="39">
        <v>6870080927</v>
      </c>
      <c r="N1515" s="39" t="s">
        <v>52</v>
      </c>
      <c r="O1515" s="40" t="s">
        <v>2439</v>
      </c>
      <c r="P1515" s="41">
        <v>44356</v>
      </c>
      <c r="Q1515" s="39" t="s">
        <v>54</v>
      </c>
      <c r="R1515" s="68"/>
    </row>
    <row r="1516" spans="1:18" s="70" customFormat="1" ht="12.75" customHeight="1" x14ac:dyDescent="0.2">
      <c r="A1516" s="38" t="s">
        <v>7582</v>
      </c>
      <c r="B1516" s="42" t="s">
        <v>7583</v>
      </c>
      <c r="C1516" s="42" t="s">
        <v>7584</v>
      </c>
      <c r="D1516" s="38">
        <v>501497</v>
      </c>
      <c r="E1516" s="42" t="s">
        <v>7579</v>
      </c>
      <c r="F1516" s="38">
        <v>8263000089</v>
      </c>
      <c r="G1516" s="40" t="s">
        <v>7585</v>
      </c>
      <c r="H1516" s="3">
        <v>750000</v>
      </c>
      <c r="I1516" s="3"/>
      <c r="J1516" s="3">
        <v>135000</v>
      </c>
      <c r="K1516" s="3">
        <f t="shared" si="26"/>
        <v>885000</v>
      </c>
      <c r="L1516" s="41">
        <v>44428.729166666664</v>
      </c>
      <c r="M1516" s="39">
        <v>6870259494</v>
      </c>
      <c r="N1516" s="42" t="s">
        <v>315</v>
      </c>
      <c r="O1516" s="42" t="s">
        <v>7586</v>
      </c>
      <c r="P1516" s="60">
        <v>44507</v>
      </c>
      <c r="Q1516" s="42" t="s">
        <v>243</v>
      </c>
      <c r="R1516" s="68"/>
    </row>
    <row r="1517" spans="1:18" s="70" customFormat="1" ht="12.75" customHeight="1" x14ac:dyDescent="0.2">
      <c r="A1517" s="38" t="s">
        <v>9564</v>
      </c>
      <c r="B1517" s="42" t="s">
        <v>9565</v>
      </c>
      <c r="C1517" s="42" t="s">
        <v>9566</v>
      </c>
      <c r="D1517" s="38">
        <v>501497</v>
      </c>
      <c r="E1517" s="42" t="s">
        <v>7579</v>
      </c>
      <c r="F1517" s="38">
        <v>8263000099</v>
      </c>
      <c r="G1517" s="40" t="s">
        <v>9567</v>
      </c>
      <c r="H1517" s="3">
        <v>750000</v>
      </c>
      <c r="I1517" s="3"/>
      <c r="J1517" s="3">
        <v>135000</v>
      </c>
      <c r="K1517" s="3">
        <f t="shared" si="26"/>
        <v>885000</v>
      </c>
      <c r="L1517" s="41">
        <v>44545.729166666664</v>
      </c>
      <c r="M1517" s="39">
        <v>6870327620</v>
      </c>
      <c r="N1517" s="42" t="s">
        <v>315</v>
      </c>
      <c r="O1517" s="42" t="s">
        <v>9555</v>
      </c>
      <c r="P1517" s="60">
        <v>44568</v>
      </c>
      <c r="Q1517" s="42" t="s">
        <v>243</v>
      </c>
      <c r="R1517" s="68"/>
    </row>
    <row r="1518" spans="1:18" s="70" customFormat="1" ht="12.75" customHeight="1" x14ac:dyDescent="0.2">
      <c r="A1518" s="38" t="s">
        <v>9718</v>
      </c>
      <c r="B1518" s="42" t="s">
        <v>9719</v>
      </c>
      <c r="C1518" s="42" t="s">
        <v>9720</v>
      </c>
      <c r="D1518" s="38">
        <v>507283</v>
      </c>
      <c r="E1518" s="42" t="s">
        <v>8679</v>
      </c>
      <c r="F1518" s="38">
        <v>8263000132</v>
      </c>
      <c r="G1518" s="40" t="s">
        <v>9721</v>
      </c>
      <c r="H1518" s="3">
        <v>750000</v>
      </c>
      <c r="I1518" s="3"/>
      <c r="J1518" s="3">
        <v>135000</v>
      </c>
      <c r="K1518" s="3">
        <f t="shared" si="26"/>
        <v>885000</v>
      </c>
      <c r="L1518" s="41">
        <v>44547.729166666664</v>
      </c>
      <c r="M1518" s="39">
        <v>6870332731</v>
      </c>
      <c r="N1518" s="42" t="s">
        <v>315</v>
      </c>
      <c r="O1518" s="42"/>
      <c r="P1518" s="60"/>
      <c r="Q1518" s="42" t="s">
        <v>243</v>
      </c>
      <c r="R1518" s="68"/>
    </row>
    <row r="1519" spans="1:18" s="70" customFormat="1" ht="12.75" customHeight="1" x14ac:dyDescent="0.2">
      <c r="A1519" s="38" t="s">
        <v>21553</v>
      </c>
      <c r="B1519" s="39" t="s">
        <v>21554</v>
      </c>
      <c r="C1519" s="39" t="s">
        <v>21555</v>
      </c>
      <c r="D1519" s="38">
        <v>406359</v>
      </c>
      <c r="E1519" s="39" t="s">
        <v>19225</v>
      </c>
      <c r="F1519" s="38">
        <v>8263000308</v>
      </c>
      <c r="G1519" s="40">
        <v>271600051614</v>
      </c>
      <c r="H1519" s="2">
        <v>750000</v>
      </c>
      <c r="I1519" s="2"/>
      <c r="J1519" s="2">
        <v>135000</v>
      </c>
      <c r="K1519" s="3">
        <f t="shared" si="26"/>
        <v>885000</v>
      </c>
      <c r="L1519" s="41">
        <v>45191.729166666664</v>
      </c>
      <c r="M1519" s="39">
        <v>1246654161</v>
      </c>
      <c r="N1519" s="39" t="s">
        <v>18463</v>
      </c>
      <c r="O1519" s="40" t="s">
        <v>21525</v>
      </c>
      <c r="P1519" s="41">
        <v>45315</v>
      </c>
      <c r="Q1519" s="62" t="s">
        <v>29</v>
      </c>
      <c r="R1519" s="68"/>
    </row>
    <row r="1520" spans="1:18" s="70" customFormat="1" ht="12.75" customHeight="1" x14ac:dyDescent="0.2">
      <c r="A1520" s="38" t="s">
        <v>10349</v>
      </c>
      <c r="B1520" s="42" t="s">
        <v>10350</v>
      </c>
      <c r="C1520" s="42" t="s">
        <v>10351</v>
      </c>
      <c r="D1520" s="38">
        <v>501687</v>
      </c>
      <c r="E1520" s="42" t="s">
        <v>10352</v>
      </c>
      <c r="F1520" s="38">
        <v>8263000136</v>
      </c>
      <c r="G1520" s="40" t="s">
        <v>10353</v>
      </c>
      <c r="H1520" s="3">
        <v>749000</v>
      </c>
      <c r="I1520" s="3"/>
      <c r="J1520" s="3">
        <v>134820</v>
      </c>
      <c r="K1520" s="3">
        <f t="shared" si="26"/>
        <v>883820</v>
      </c>
      <c r="L1520" s="41">
        <v>44572.729166666664</v>
      </c>
      <c r="M1520" s="39">
        <v>6870395224</v>
      </c>
      <c r="N1520" s="42" t="s">
        <v>315</v>
      </c>
      <c r="O1520" s="42" t="s">
        <v>10354</v>
      </c>
      <c r="P1520" s="60">
        <v>44622</v>
      </c>
      <c r="Q1520" s="42" t="s">
        <v>243</v>
      </c>
      <c r="R1520" s="68"/>
    </row>
    <row r="1521" spans="1:18" s="70" customFormat="1" ht="12.75" customHeight="1" x14ac:dyDescent="0.2">
      <c r="A1521" s="38" t="s">
        <v>3773</v>
      </c>
      <c r="B1521" s="39" t="s">
        <v>3774</v>
      </c>
      <c r="C1521" s="39" t="s">
        <v>3775</v>
      </c>
      <c r="D1521" s="38">
        <v>401972</v>
      </c>
      <c r="E1521" s="39" t="s">
        <v>842</v>
      </c>
      <c r="F1521" s="38">
        <v>8263000049</v>
      </c>
      <c r="G1521" s="40" t="s">
        <v>3776</v>
      </c>
      <c r="H1521" s="2">
        <v>748100</v>
      </c>
      <c r="I1521" s="2">
        <v>882.75800000000004</v>
      </c>
      <c r="J1521" s="2">
        <v>134658</v>
      </c>
      <c r="K1521" s="3">
        <f t="shared" si="26"/>
        <v>883640.75800000003</v>
      </c>
      <c r="L1521" s="41">
        <v>44347.729166666664</v>
      </c>
      <c r="M1521" s="39">
        <v>6870126125</v>
      </c>
      <c r="N1521" s="39" t="s">
        <v>52</v>
      </c>
      <c r="O1521" s="40" t="s">
        <v>3722</v>
      </c>
      <c r="P1521" s="41">
        <v>44394</v>
      </c>
      <c r="Q1521" s="39" t="s">
        <v>54</v>
      </c>
      <c r="R1521" s="68"/>
    </row>
    <row r="1522" spans="1:18" s="70" customFormat="1" ht="12.75" customHeight="1" x14ac:dyDescent="0.2">
      <c r="A1522" s="38" t="s">
        <v>7955</v>
      </c>
      <c r="B1522" s="39" t="s">
        <v>7956</v>
      </c>
      <c r="C1522" s="39" t="s">
        <v>7957</v>
      </c>
      <c r="D1522" s="38">
        <v>401972</v>
      </c>
      <c r="E1522" s="39" t="s">
        <v>842</v>
      </c>
      <c r="F1522" s="38">
        <v>8263000049</v>
      </c>
      <c r="G1522" s="40" t="s">
        <v>7958</v>
      </c>
      <c r="H1522" s="2">
        <v>748000</v>
      </c>
      <c r="I1522" s="2">
        <v>0</v>
      </c>
      <c r="J1522" s="2">
        <v>134640</v>
      </c>
      <c r="K1522" s="3">
        <f t="shared" si="26"/>
        <v>882640</v>
      </c>
      <c r="L1522" s="41">
        <v>44453.729166666664</v>
      </c>
      <c r="M1522" s="39">
        <v>6870286355</v>
      </c>
      <c r="N1522" s="39" t="s">
        <v>52</v>
      </c>
      <c r="O1522" s="40"/>
      <c r="P1522" s="41"/>
      <c r="Q1522" s="39" t="s">
        <v>54</v>
      </c>
      <c r="R1522" s="68"/>
    </row>
    <row r="1523" spans="1:18" s="70" customFormat="1" ht="12.75" customHeight="1" x14ac:dyDescent="0.2">
      <c r="A1523" s="38" t="s">
        <v>19611</v>
      </c>
      <c r="B1523" s="39" t="s">
        <v>19612</v>
      </c>
      <c r="C1523" s="39" t="s">
        <v>19613</v>
      </c>
      <c r="D1523" s="38">
        <v>822746</v>
      </c>
      <c r="E1523" s="39" t="s">
        <v>16624</v>
      </c>
      <c r="F1523" s="38">
        <v>8268010365</v>
      </c>
      <c r="G1523" s="40" t="s">
        <v>19614</v>
      </c>
      <c r="H1523" s="2">
        <v>745198.30508474575</v>
      </c>
      <c r="I1523" s="2"/>
      <c r="J1523" s="2">
        <v>134135.69491525422</v>
      </c>
      <c r="K1523" s="3">
        <f t="shared" si="26"/>
        <v>879334</v>
      </c>
      <c r="L1523" s="41">
        <v>45082.729166666664</v>
      </c>
      <c r="M1523" s="39">
        <v>160455851</v>
      </c>
      <c r="N1523" s="39" t="s">
        <v>3282</v>
      </c>
      <c r="O1523" s="40">
        <v>306270389800</v>
      </c>
      <c r="P1523" s="41">
        <v>45106</v>
      </c>
      <c r="Q1523" s="42" t="s">
        <v>2417</v>
      </c>
      <c r="R1523" s="68"/>
    </row>
    <row r="1524" spans="1:18" s="70" customFormat="1" ht="12.75" customHeight="1" x14ac:dyDescent="0.2">
      <c r="A1524" s="38" t="s">
        <v>14460</v>
      </c>
      <c r="B1524" s="39" t="s">
        <v>14461</v>
      </c>
      <c r="C1524" s="39" t="s">
        <v>14462</v>
      </c>
      <c r="D1524" s="38">
        <v>821012</v>
      </c>
      <c r="E1524" s="39" t="s">
        <v>3527</v>
      </c>
      <c r="F1524" s="38">
        <v>8268005947</v>
      </c>
      <c r="G1524" s="40" t="s">
        <v>14463</v>
      </c>
      <c r="H1524" s="3">
        <v>745046</v>
      </c>
      <c r="I1524" s="3"/>
      <c r="J1524" s="2">
        <v>134108.28</v>
      </c>
      <c r="K1524" s="3">
        <f t="shared" si="26"/>
        <v>879154.28</v>
      </c>
      <c r="L1524" s="41">
        <v>44704.729166666664</v>
      </c>
      <c r="M1524" s="39">
        <v>44033747</v>
      </c>
      <c r="N1524" s="39" t="s">
        <v>52</v>
      </c>
      <c r="O1524" s="40" t="s">
        <v>14447</v>
      </c>
      <c r="P1524" s="41">
        <v>44763</v>
      </c>
      <c r="Q1524" s="39" t="s">
        <v>54</v>
      </c>
      <c r="R1524" s="68"/>
    </row>
    <row r="1525" spans="1:18" s="70" customFormat="1" ht="12.75" customHeight="1" x14ac:dyDescent="0.2">
      <c r="A1525" s="38">
        <v>393</v>
      </c>
      <c r="B1525" s="39" t="s">
        <v>15961</v>
      </c>
      <c r="C1525" s="39" t="s">
        <v>15962</v>
      </c>
      <c r="D1525" s="38">
        <v>408038</v>
      </c>
      <c r="E1525" s="39" t="s">
        <v>6647</v>
      </c>
      <c r="F1525" s="38">
        <v>8263000247</v>
      </c>
      <c r="G1525" s="40" t="s">
        <v>15963</v>
      </c>
      <c r="H1525" s="3">
        <v>744327.6</v>
      </c>
      <c r="I1525" s="3"/>
      <c r="J1525" s="2">
        <v>133978.96799999999</v>
      </c>
      <c r="K1525" s="3">
        <f t="shared" si="26"/>
        <v>878306.56799999997</v>
      </c>
      <c r="L1525" s="41">
        <v>44835.729166666664</v>
      </c>
      <c r="M1525" s="39">
        <v>6870257078</v>
      </c>
      <c r="N1525" s="39" t="s">
        <v>8899</v>
      </c>
      <c r="O1525" s="40" t="s">
        <v>15964</v>
      </c>
      <c r="P1525" s="41">
        <v>44879</v>
      </c>
      <c r="Q1525" s="42" t="s">
        <v>8901</v>
      </c>
      <c r="R1525" s="68"/>
    </row>
    <row r="1526" spans="1:18" s="70" customFormat="1" ht="12.75" customHeight="1" x14ac:dyDescent="0.2">
      <c r="A1526" s="38">
        <v>439</v>
      </c>
      <c r="B1526" s="39" t="s">
        <v>19896</v>
      </c>
      <c r="C1526" s="39" t="s">
        <v>19897</v>
      </c>
      <c r="D1526" s="38">
        <v>107659</v>
      </c>
      <c r="E1526" s="39" t="s">
        <v>16533</v>
      </c>
      <c r="F1526" s="38">
        <v>8263000312</v>
      </c>
      <c r="G1526" s="40" t="s">
        <v>19898</v>
      </c>
      <c r="H1526" s="2">
        <v>739935.59322033904</v>
      </c>
      <c r="I1526" s="2"/>
      <c r="J1526" s="2">
        <v>133188.40677966102</v>
      </c>
      <c r="K1526" s="3">
        <f t="shared" si="26"/>
        <v>873124</v>
      </c>
      <c r="L1526" s="41">
        <v>45079.729166666664</v>
      </c>
      <c r="M1526" s="39">
        <v>1246434309</v>
      </c>
      <c r="N1526" s="39" t="s">
        <v>8899</v>
      </c>
      <c r="O1526" s="40" t="s">
        <v>19899</v>
      </c>
      <c r="P1526" s="41">
        <v>45126</v>
      </c>
      <c r="Q1526" s="42" t="s">
        <v>8901</v>
      </c>
      <c r="R1526" s="68"/>
    </row>
    <row r="1527" spans="1:18" s="70" customFormat="1" ht="12.75" customHeight="1" x14ac:dyDescent="0.2">
      <c r="A1527" s="38" t="s">
        <v>14547</v>
      </c>
      <c r="B1527" s="39" t="s">
        <v>14548</v>
      </c>
      <c r="C1527" s="39" t="s">
        <v>14549</v>
      </c>
      <c r="D1527" s="38">
        <v>821012</v>
      </c>
      <c r="E1527" s="39" t="s">
        <v>3527</v>
      </c>
      <c r="F1527" s="38">
        <v>8263000088</v>
      </c>
      <c r="G1527" s="40" t="s">
        <v>14550</v>
      </c>
      <c r="H1527" s="2">
        <v>738195</v>
      </c>
      <c r="I1527" s="2"/>
      <c r="J1527" s="2">
        <v>132875.1</v>
      </c>
      <c r="K1527" s="3">
        <f t="shared" si="26"/>
        <v>871070.1</v>
      </c>
      <c r="L1527" s="41">
        <v>44714.729166666664</v>
      </c>
      <c r="M1527" s="39">
        <v>6870133587</v>
      </c>
      <c r="N1527" s="39" t="s">
        <v>52</v>
      </c>
      <c r="O1527" s="40" t="s">
        <v>14546</v>
      </c>
      <c r="P1527" s="41">
        <v>44774</v>
      </c>
      <c r="Q1527" s="39" t="s">
        <v>54</v>
      </c>
      <c r="R1527" s="68"/>
    </row>
    <row r="1528" spans="1:18" s="70" customFormat="1" ht="12.75" customHeight="1" x14ac:dyDescent="0.2">
      <c r="A1528" s="38" t="s">
        <v>6831</v>
      </c>
      <c r="B1528" s="39" t="s">
        <v>6832</v>
      </c>
      <c r="C1528" s="39" t="s">
        <v>6833</v>
      </c>
      <c r="D1528" s="38">
        <v>401972</v>
      </c>
      <c r="E1528" s="39" t="s">
        <v>842</v>
      </c>
      <c r="F1528" s="38">
        <v>8263000049</v>
      </c>
      <c r="G1528" s="40" t="s">
        <v>6834</v>
      </c>
      <c r="H1528" s="2">
        <v>736850</v>
      </c>
      <c r="I1528" s="2">
        <v>0</v>
      </c>
      <c r="J1528" s="2">
        <v>132633</v>
      </c>
      <c r="K1528" s="3">
        <f t="shared" si="26"/>
        <v>869483</v>
      </c>
      <c r="L1528" s="41">
        <v>44435.729166666664</v>
      </c>
      <c r="M1528" s="39">
        <v>6870227674</v>
      </c>
      <c r="N1528" s="39" t="s">
        <v>52</v>
      </c>
      <c r="O1528" s="40" t="s">
        <v>6809</v>
      </c>
      <c r="P1528" s="41">
        <v>44481</v>
      </c>
      <c r="Q1528" s="39" t="s">
        <v>54</v>
      </c>
      <c r="R1528" s="68"/>
    </row>
    <row r="1529" spans="1:18" s="70" customFormat="1" ht="12.75" customHeight="1" x14ac:dyDescent="0.2">
      <c r="A1529" s="38" t="s">
        <v>10997</v>
      </c>
      <c r="B1529" s="39" t="s">
        <v>10998</v>
      </c>
      <c r="C1529" s="39" t="s">
        <v>10999</v>
      </c>
      <c r="D1529" s="38">
        <v>919962</v>
      </c>
      <c r="E1529" s="39" t="s">
        <v>6950</v>
      </c>
      <c r="F1529" s="38">
        <v>8263000121</v>
      </c>
      <c r="G1529" s="40" t="s">
        <v>11000</v>
      </c>
      <c r="H1529" s="3">
        <v>736229.6</v>
      </c>
      <c r="I1529" s="3"/>
      <c r="J1529" s="2">
        <v>132521.4</v>
      </c>
      <c r="K1529" s="3">
        <f t="shared" si="26"/>
        <v>868751</v>
      </c>
      <c r="L1529" s="41">
        <v>44592.729166666664</v>
      </c>
      <c r="M1529" s="39">
        <v>6870394059</v>
      </c>
      <c r="N1529" s="39" t="s">
        <v>3282</v>
      </c>
      <c r="O1529" s="40">
        <v>203045381819</v>
      </c>
      <c r="P1529" s="41">
        <v>44626</v>
      </c>
      <c r="Q1529" s="42" t="s">
        <v>2417</v>
      </c>
      <c r="R1529" s="68"/>
    </row>
    <row r="1530" spans="1:18" s="70" customFormat="1" ht="12.75" customHeight="1" x14ac:dyDescent="0.2">
      <c r="A1530" s="38" t="s">
        <v>2435</v>
      </c>
      <c r="B1530" s="39" t="s">
        <v>2436</v>
      </c>
      <c r="C1530" s="39" t="s">
        <v>2437</v>
      </c>
      <c r="D1530" s="38">
        <v>401972</v>
      </c>
      <c r="E1530" s="39" t="s">
        <v>842</v>
      </c>
      <c r="F1530" s="38">
        <v>8263000049</v>
      </c>
      <c r="G1530" s="40" t="s">
        <v>2438</v>
      </c>
      <c r="H1530" s="2">
        <v>736000</v>
      </c>
      <c r="I1530" s="2">
        <v>651.36</v>
      </c>
      <c r="J1530" s="2">
        <v>132480</v>
      </c>
      <c r="K1530" s="3">
        <f t="shared" si="26"/>
        <v>869131.36</v>
      </c>
      <c r="L1530" s="41">
        <v>44286.729166666664</v>
      </c>
      <c r="M1530" s="39">
        <v>6870080873</v>
      </c>
      <c r="N1530" s="39" t="s">
        <v>52</v>
      </c>
      <c r="O1530" s="40" t="s">
        <v>2439</v>
      </c>
      <c r="P1530" s="41">
        <v>44356</v>
      </c>
      <c r="Q1530" s="39" t="s">
        <v>54</v>
      </c>
      <c r="R1530" s="68"/>
    </row>
    <row r="1531" spans="1:18" s="70" customFormat="1" ht="12.75" customHeight="1" x14ac:dyDescent="0.2">
      <c r="A1531" s="38" t="s">
        <v>4337</v>
      </c>
      <c r="B1531" s="39" t="s">
        <v>4338</v>
      </c>
      <c r="C1531" s="39" t="s">
        <v>4339</v>
      </c>
      <c r="D1531" s="38">
        <v>401972</v>
      </c>
      <c r="E1531" s="39" t="s">
        <v>842</v>
      </c>
      <c r="F1531" s="38">
        <v>8263000049</v>
      </c>
      <c r="G1531" s="40" t="s">
        <v>4340</v>
      </c>
      <c r="H1531" s="2">
        <v>736000</v>
      </c>
      <c r="I1531" s="2">
        <v>868.48</v>
      </c>
      <c r="J1531" s="2">
        <v>132480</v>
      </c>
      <c r="K1531" s="3">
        <f t="shared" si="26"/>
        <v>869348.48</v>
      </c>
      <c r="L1531" s="41">
        <v>44363.729166666664</v>
      </c>
      <c r="M1531" s="39">
        <v>6870146254</v>
      </c>
      <c r="N1531" s="39" t="s">
        <v>52</v>
      </c>
      <c r="O1531" s="40" t="s">
        <v>4266</v>
      </c>
      <c r="P1531" s="41">
        <v>44413</v>
      </c>
      <c r="Q1531" s="39" t="s">
        <v>54</v>
      </c>
      <c r="R1531" s="68"/>
    </row>
    <row r="1532" spans="1:18" s="70" customFormat="1" ht="12.75" customHeight="1" x14ac:dyDescent="0.2">
      <c r="A1532" s="38" t="s">
        <v>9817</v>
      </c>
      <c r="B1532" s="42" t="s">
        <v>9818</v>
      </c>
      <c r="C1532" s="42" t="s">
        <v>9819</v>
      </c>
      <c r="D1532" s="38">
        <v>106222</v>
      </c>
      <c r="E1532" s="42" t="s">
        <v>9820</v>
      </c>
      <c r="F1532" s="38">
        <v>8263000164</v>
      </c>
      <c r="G1532" s="40" t="s">
        <v>9821</v>
      </c>
      <c r="H1532" s="3">
        <v>735000</v>
      </c>
      <c r="I1532" s="3"/>
      <c r="J1532" s="3">
        <v>132300</v>
      </c>
      <c r="K1532" s="3">
        <f t="shared" si="26"/>
        <v>867300</v>
      </c>
      <c r="L1532" s="41">
        <v>44536.729166666664</v>
      </c>
      <c r="M1532" s="39">
        <v>6870335021</v>
      </c>
      <c r="N1532" s="42" t="s">
        <v>315</v>
      </c>
      <c r="O1532" s="42" t="s">
        <v>9822</v>
      </c>
      <c r="P1532" s="60">
        <v>44602</v>
      </c>
      <c r="Q1532" s="42" t="s">
        <v>243</v>
      </c>
      <c r="R1532" s="68"/>
    </row>
    <row r="1533" spans="1:18" s="70" customFormat="1" ht="12.75" customHeight="1" x14ac:dyDescent="0.2">
      <c r="A1533" s="38" t="s">
        <v>348</v>
      </c>
      <c r="B1533" s="39" t="s">
        <v>349</v>
      </c>
      <c r="C1533" s="39" t="s">
        <v>350</v>
      </c>
      <c r="D1533" s="58">
        <v>510129</v>
      </c>
      <c r="E1533" s="39" t="s">
        <v>230</v>
      </c>
      <c r="F1533" s="38">
        <v>8263000055</v>
      </c>
      <c r="G1533" s="40" t="s">
        <v>351</v>
      </c>
      <c r="H1533" s="2">
        <v>733858</v>
      </c>
      <c r="I1533" s="2">
        <v>649.46</v>
      </c>
      <c r="J1533" s="2">
        <v>132094.44</v>
      </c>
      <c r="K1533" s="3">
        <f t="shared" si="26"/>
        <v>866601.89999999991</v>
      </c>
      <c r="L1533" s="41">
        <v>44162.729166666664</v>
      </c>
      <c r="M1533" s="39">
        <v>6870051329</v>
      </c>
      <c r="N1533" s="39" t="s">
        <v>52</v>
      </c>
      <c r="O1533" s="40" t="s">
        <v>232</v>
      </c>
      <c r="P1533" s="41">
        <v>44134</v>
      </c>
      <c r="Q1533" s="39" t="s">
        <v>54</v>
      </c>
      <c r="R1533" s="68"/>
    </row>
    <row r="1534" spans="1:18" s="70" customFormat="1" ht="12.75" customHeight="1" x14ac:dyDescent="0.2">
      <c r="A1534" s="38" t="s">
        <v>7571</v>
      </c>
      <c r="B1534" s="39" t="s">
        <v>7572</v>
      </c>
      <c r="C1534" s="39" t="s">
        <v>7573</v>
      </c>
      <c r="D1534" s="38">
        <v>821012</v>
      </c>
      <c r="E1534" s="39" t="s">
        <v>3527</v>
      </c>
      <c r="F1534" s="38">
        <v>8263000088</v>
      </c>
      <c r="G1534" s="40" t="s">
        <v>7574</v>
      </c>
      <c r="H1534" s="2">
        <v>731194</v>
      </c>
      <c r="I1534" s="2"/>
      <c r="J1534" s="2">
        <v>131614.91999999998</v>
      </c>
      <c r="K1534" s="3">
        <f t="shared" si="26"/>
        <v>862808.91999999993</v>
      </c>
      <c r="L1534" s="41">
        <v>44455.729166666664</v>
      </c>
      <c r="M1534" s="39">
        <v>6870254608</v>
      </c>
      <c r="N1534" s="39" t="s">
        <v>52</v>
      </c>
      <c r="O1534" s="40" t="s">
        <v>7575</v>
      </c>
      <c r="P1534" s="41">
        <v>44502</v>
      </c>
      <c r="Q1534" s="39" t="s">
        <v>54</v>
      </c>
      <c r="R1534" s="68"/>
    </row>
    <row r="1535" spans="1:18" s="70" customFormat="1" ht="12.75" customHeight="1" x14ac:dyDescent="0.2">
      <c r="A1535" s="38" t="s">
        <v>15859</v>
      </c>
      <c r="B1535" s="39" t="s">
        <v>15860</v>
      </c>
      <c r="C1535" s="39" t="s">
        <v>15861</v>
      </c>
      <c r="D1535" s="38">
        <v>124632</v>
      </c>
      <c r="E1535" s="39" t="s">
        <v>15807</v>
      </c>
      <c r="F1535" s="38">
        <v>8263000238</v>
      </c>
      <c r="G1535" s="40" t="s">
        <v>15862</v>
      </c>
      <c r="H1535" s="2">
        <v>728600</v>
      </c>
      <c r="I1535" s="2"/>
      <c r="J1535" s="2">
        <v>131148</v>
      </c>
      <c r="K1535" s="3">
        <f t="shared" si="26"/>
        <v>859748</v>
      </c>
      <c r="L1535" s="41">
        <v>44821.729166666664</v>
      </c>
      <c r="M1535" s="39">
        <v>6870246930</v>
      </c>
      <c r="N1535" s="39" t="s">
        <v>3282</v>
      </c>
      <c r="O1535" s="40" t="s">
        <v>15863</v>
      </c>
      <c r="P1535" s="41">
        <v>44876</v>
      </c>
      <c r="Q1535" s="42" t="s">
        <v>2417</v>
      </c>
      <c r="R1535" s="68"/>
    </row>
    <row r="1536" spans="1:18" s="70" customFormat="1" ht="12.75" customHeight="1" x14ac:dyDescent="0.2">
      <c r="A1536" s="38">
        <v>226</v>
      </c>
      <c r="B1536" s="39" t="s">
        <v>19188</v>
      </c>
      <c r="C1536" s="39" t="s">
        <v>19189</v>
      </c>
      <c r="D1536" s="38">
        <v>124049</v>
      </c>
      <c r="E1536" s="39" t="s">
        <v>10943</v>
      </c>
      <c r="F1536" s="38">
        <v>8265000247</v>
      </c>
      <c r="G1536" s="40" t="s">
        <v>19190</v>
      </c>
      <c r="H1536" s="2">
        <v>727883.89830508479</v>
      </c>
      <c r="I1536" s="2"/>
      <c r="J1536" s="2">
        <v>131019.10169491525</v>
      </c>
      <c r="K1536" s="3">
        <f t="shared" si="26"/>
        <v>858903</v>
      </c>
      <c r="L1536" s="41">
        <v>45041.729166666664</v>
      </c>
      <c r="M1536" s="39">
        <v>1246360218</v>
      </c>
      <c r="N1536" s="39" t="s">
        <v>8899</v>
      </c>
      <c r="O1536" s="40">
        <v>306087329614</v>
      </c>
      <c r="P1536" s="41">
        <v>45087</v>
      </c>
      <c r="Q1536" s="42" t="s">
        <v>8901</v>
      </c>
      <c r="R1536" s="68"/>
    </row>
    <row r="1537" spans="1:18" s="70" customFormat="1" ht="12.75" customHeight="1" x14ac:dyDescent="0.2">
      <c r="A1537" s="38" t="s">
        <v>15077</v>
      </c>
      <c r="B1537" s="39" t="s">
        <v>15078</v>
      </c>
      <c r="C1537" s="39" t="s">
        <v>15079</v>
      </c>
      <c r="D1537" s="38">
        <v>122418</v>
      </c>
      <c r="E1537" s="39" t="s">
        <v>15069</v>
      </c>
      <c r="F1537" s="38">
        <v>8263000204</v>
      </c>
      <c r="G1537" s="40" t="s">
        <v>15080</v>
      </c>
      <c r="H1537" s="2">
        <v>726333.89830508479</v>
      </c>
      <c r="I1537" s="2"/>
      <c r="J1537" s="2">
        <v>130740.10169491525</v>
      </c>
      <c r="K1537" s="3">
        <f t="shared" si="26"/>
        <v>857074</v>
      </c>
      <c r="L1537" s="41">
        <v>44764.729166666664</v>
      </c>
      <c r="M1537" s="39">
        <v>6870171892</v>
      </c>
      <c r="N1537" s="39" t="s">
        <v>3282</v>
      </c>
      <c r="O1537" s="40" t="s">
        <v>15081</v>
      </c>
      <c r="P1537" s="41">
        <v>44804</v>
      </c>
      <c r="Q1537" s="42" t="s">
        <v>2417</v>
      </c>
      <c r="R1537" s="68"/>
    </row>
    <row r="1538" spans="1:18" s="70" customFormat="1" ht="12.75" customHeight="1" x14ac:dyDescent="0.2">
      <c r="A1538" s="38" t="s">
        <v>15373</v>
      </c>
      <c r="B1538" s="42" t="s">
        <v>15374</v>
      </c>
      <c r="C1538" s="42" t="s">
        <v>15375</v>
      </c>
      <c r="D1538" s="38">
        <v>121011</v>
      </c>
      <c r="E1538" s="42" t="s">
        <v>9221</v>
      </c>
      <c r="F1538" s="38">
        <v>8263000180</v>
      </c>
      <c r="G1538" s="40" t="s">
        <v>15376</v>
      </c>
      <c r="H1538" s="3">
        <v>725747</v>
      </c>
      <c r="I1538" s="3"/>
      <c r="J1538" s="3">
        <v>130634</v>
      </c>
      <c r="K1538" s="3">
        <f t="shared" si="26"/>
        <v>856381</v>
      </c>
      <c r="L1538" s="41">
        <v>44806.729166666664</v>
      </c>
      <c r="M1538" s="39">
        <v>6870192773</v>
      </c>
      <c r="N1538" s="42" t="s">
        <v>315</v>
      </c>
      <c r="O1538" s="42" t="s">
        <v>15377</v>
      </c>
      <c r="P1538" s="60">
        <v>44819</v>
      </c>
      <c r="Q1538" s="42" t="s">
        <v>243</v>
      </c>
      <c r="R1538" s="68"/>
    </row>
    <row r="1539" spans="1:18" s="70" customFormat="1" ht="12.75" customHeight="1" x14ac:dyDescent="0.2">
      <c r="A1539" s="38" t="s">
        <v>15864</v>
      </c>
      <c r="B1539" s="39" t="s">
        <v>15865</v>
      </c>
      <c r="C1539" s="39" t="s">
        <v>15866</v>
      </c>
      <c r="D1539" s="38">
        <v>124632</v>
      </c>
      <c r="E1539" s="39" t="s">
        <v>15807</v>
      </c>
      <c r="F1539" s="38">
        <v>8263000238</v>
      </c>
      <c r="G1539" s="40" t="s">
        <v>15867</v>
      </c>
      <c r="H1539" s="2">
        <v>725440</v>
      </c>
      <c r="I1539" s="2"/>
      <c r="J1539" s="2">
        <v>130579.2</v>
      </c>
      <c r="K1539" s="3">
        <f t="shared" si="26"/>
        <v>856019.2</v>
      </c>
      <c r="L1539" s="41">
        <v>44824.729166666664</v>
      </c>
      <c r="M1539" s="39">
        <v>6870255622</v>
      </c>
      <c r="N1539" s="39" t="s">
        <v>3282</v>
      </c>
      <c r="O1539" s="40" t="s">
        <v>15863</v>
      </c>
      <c r="P1539" s="41">
        <v>44876</v>
      </c>
      <c r="Q1539" s="42" t="s">
        <v>2417</v>
      </c>
      <c r="R1539" s="68"/>
    </row>
    <row r="1540" spans="1:18" s="70" customFormat="1" ht="12.75" customHeight="1" x14ac:dyDescent="0.2">
      <c r="A1540" s="38" t="s">
        <v>1391</v>
      </c>
      <c r="B1540" s="1"/>
      <c r="C1540" s="1"/>
      <c r="D1540" s="51"/>
      <c r="E1540" s="134" t="s">
        <v>1392</v>
      </c>
      <c r="F1540" s="53"/>
      <c r="G1540" s="54" t="s">
        <v>1393</v>
      </c>
      <c r="H1540" s="35"/>
      <c r="I1540" s="1"/>
      <c r="J1540" s="1"/>
      <c r="K1540" s="3">
        <f t="shared" si="26"/>
        <v>0</v>
      </c>
      <c r="L1540" s="41">
        <v>44286</v>
      </c>
      <c r="M1540" s="56"/>
      <c r="N1540" s="1"/>
      <c r="O1540" s="1"/>
      <c r="P1540" s="57"/>
      <c r="Q1540" s="39" t="s">
        <v>54</v>
      </c>
      <c r="R1540" s="68"/>
    </row>
    <row r="1541" spans="1:18" s="70" customFormat="1" ht="12.75" customHeight="1" x14ac:dyDescent="0.2">
      <c r="A1541" s="38" t="s">
        <v>4341</v>
      </c>
      <c r="B1541" s="39" t="s">
        <v>4342</v>
      </c>
      <c r="C1541" s="39" t="s">
        <v>4343</v>
      </c>
      <c r="D1541" s="38">
        <v>401972</v>
      </c>
      <c r="E1541" s="39" t="s">
        <v>842</v>
      </c>
      <c r="F1541" s="38">
        <v>8263000049</v>
      </c>
      <c r="G1541" s="40" t="s">
        <v>4344</v>
      </c>
      <c r="H1541" s="2">
        <v>725000</v>
      </c>
      <c r="I1541" s="2">
        <v>855.5</v>
      </c>
      <c r="J1541" s="2">
        <v>130500</v>
      </c>
      <c r="K1541" s="3">
        <f t="shared" si="26"/>
        <v>856355.5</v>
      </c>
      <c r="L1541" s="41">
        <v>44363.729166666664</v>
      </c>
      <c r="M1541" s="39">
        <v>6870146266</v>
      </c>
      <c r="N1541" s="39" t="s">
        <v>52</v>
      </c>
      <c r="O1541" s="40" t="s">
        <v>4276</v>
      </c>
      <c r="P1541" s="41">
        <v>44412</v>
      </c>
      <c r="Q1541" s="39" t="s">
        <v>54</v>
      </c>
      <c r="R1541" s="68"/>
    </row>
    <row r="1542" spans="1:18" s="70" customFormat="1" ht="12.75" customHeight="1" x14ac:dyDescent="0.2">
      <c r="A1542" s="38" t="s">
        <v>9560</v>
      </c>
      <c r="B1542" s="42" t="s">
        <v>9561</v>
      </c>
      <c r="C1542" s="42" t="s">
        <v>9562</v>
      </c>
      <c r="D1542" s="38">
        <v>501497</v>
      </c>
      <c r="E1542" s="42" t="s">
        <v>7579</v>
      </c>
      <c r="F1542" s="38">
        <v>8263000089</v>
      </c>
      <c r="G1542" s="40" t="s">
        <v>9563</v>
      </c>
      <c r="H1542" s="3">
        <v>722500</v>
      </c>
      <c r="I1542" s="3"/>
      <c r="J1542" s="3">
        <v>130050</v>
      </c>
      <c r="K1542" s="3">
        <f t="shared" ref="K1542:K1605" si="27">SUM(H1542:J1542)</f>
        <v>852550</v>
      </c>
      <c r="L1542" s="41">
        <v>44519.729166666664</v>
      </c>
      <c r="M1542" s="39">
        <v>6870327551</v>
      </c>
      <c r="N1542" s="42" t="s">
        <v>315</v>
      </c>
      <c r="O1542" s="42" t="s">
        <v>9555</v>
      </c>
      <c r="P1542" s="60">
        <v>44568</v>
      </c>
      <c r="Q1542" s="42" t="s">
        <v>243</v>
      </c>
      <c r="R1542" s="68"/>
    </row>
    <row r="1543" spans="1:18" s="70" customFormat="1" ht="12.75" customHeight="1" x14ac:dyDescent="0.2">
      <c r="A1543" s="38" t="s">
        <v>6214</v>
      </c>
      <c r="B1543" s="42" t="s">
        <v>6215</v>
      </c>
      <c r="C1543" s="42" t="s">
        <v>6216</v>
      </c>
      <c r="D1543" s="38">
        <v>300286</v>
      </c>
      <c r="E1543" s="42" t="s">
        <v>3944</v>
      </c>
      <c r="F1543" s="38">
        <v>8263000075</v>
      </c>
      <c r="G1543" s="40">
        <v>712726511</v>
      </c>
      <c r="H1543" s="3">
        <v>718060</v>
      </c>
      <c r="I1543" s="3"/>
      <c r="J1543" s="3">
        <v>129250.79999999999</v>
      </c>
      <c r="K1543" s="3">
        <f t="shared" si="27"/>
        <v>847310.8</v>
      </c>
      <c r="L1543" s="41">
        <v>44424.729166666664</v>
      </c>
      <c r="M1543" s="39">
        <v>6870202780</v>
      </c>
      <c r="N1543" s="42" t="s">
        <v>315</v>
      </c>
      <c r="O1543" s="42" t="s">
        <v>6207</v>
      </c>
      <c r="P1543" s="60">
        <v>44462</v>
      </c>
      <c r="Q1543" s="42" t="s">
        <v>243</v>
      </c>
      <c r="R1543" s="68"/>
    </row>
    <row r="1544" spans="1:18" s="70" customFormat="1" ht="12.75" customHeight="1" x14ac:dyDescent="0.2">
      <c r="A1544" s="38">
        <v>292</v>
      </c>
      <c r="B1544" s="39" t="s">
        <v>17659</v>
      </c>
      <c r="C1544" s="39" t="s">
        <v>17660</v>
      </c>
      <c r="D1544" s="58">
        <v>118480</v>
      </c>
      <c r="E1544" s="39" t="s">
        <v>9826</v>
      </c>
      <c r="F1544" s="38">
        <v>8263000261</v>
      </c>
      <c r="G1544" s="40" t="s">
        <v>17661</v>
      </c>
      <c r="H1544" s="2">
        <v>717827.89830508502</v>
      </c>
      <c r="I1544" s="2"/>
      <c r="J1544" s="2">
        <v>129209.0216949153</v>
      </c>
      <c r="K1544" s="3">
        <f t="shared" si="27"/>
        <v>847036.92000000027</v>
      </c>
      <c r="L1544" s="41">
        <v>44875.729166666664</v>
      </c>
      <c r="M1544" s="39">
        <v>6870424483</v>
      </c>
      <c r="N1544" s="39" t="s">
        <v>8899</v>
      </c>
      <c r="O1544" s="40" t="s">
        <v>17662</v>
      </c>
      <c r="P1544" s="41">
        <v>45006</v>
      </c>
      <c r="Q1544" s="42" t="s">
        <v>8901</v>
      </c>
      <c r="R1544" s="68"/>
    </row>
    <row r="1545" spans="1:18" s="70" customFormat="1" ht="12.75" customHeight="1" x14ac:dyDescent="0.2">
      <c r="A1545" s="38">
        <v>382</v>
      </c>
      <c r="B1545" s="39" t="s">
        <v>14349</v>
      </c>
      <c r="C1545" s="39" t="s">
        <v>14350</v>
      </c>
      <c r="D1545" s="38">
        <v>510419</v>
      </c>
      <c r="E1545" s="39" t="s">
        <v>14087</v>
      </c>
      <c r="F1545" s="38">
        <v>8263000225</v>
      </c>
      <c r="G1545" s="40">
        <v>262</v>
      </c>
      <c r="H1545" s="2">
        <v>715788</v>
      </c>
      <c r="I1545" s="2"/>
      <c r="J1545" s="2">
        <v>0</v>
      </c>
      <c r="K1545" s="3">
        <f t="shared" si="27"/>
        <v>715788</v>
      </c>
      <c r="L1545" s="41">
        <v>44708</v>
      </c>
      <c r="M1545" s="39">
        <v>6870136016</v>
      </c>
      <c r="N1545" s="39" t="s">
        <v>8899</v>
      </c>
      <c r="O1545" s="40" t="s">
        <v>14088</v>
      </c>
      <c r="P1545" s="41">
        <v>44768</v>
      </c>
      <c r="Q1545" s="42" t="s">
        <v>8901</v>
      </c>
      <c r="R1545" s="68"/>
    </row>
    <row r="1546" spans="1:18" s="70" customFormat="1" ht="12.75" customHeight="1" x14ac:dyDescent="0.2">
      <c r="A1546" s="38">
        <v>317</v>
      </c>
      <c r="B1546" s="39" t="s">
        <v>20791</v>
      </c>
      <c r="C1546" s="39" t="s">
        <v>20792</v>
      </c>
      <c r="D1546" s="38">
        <v>812419</v>
      </c>
      <c r="E1546" s="39" t="s">
        <v>1956</v>
      </c>
      <c r="F1546" s="38">
        <v>8268012667</v>
      </c>
      <c r="G1546" s="40" t="s">
        <v>20793</v>
      </c>
      <c r="H1546" s="2">
        <v>713488.98305084754</v>
      </c>
      <c r="I1546" s="2"/>
      <c r="J1546" s="2">
        <v>128428.01694915256</v>
      </c>
      <c r="K1546" s="3">
        <f t="shared" si="27"/>
        <v>841917.00000000012</v>
      </c>
      <c r="L1546" s="41">
        <v>45197.729166666664</v>
      </c>
      <c r="M1546" s="39">
        <v>160729323</v>
      </c>
      <c r="N1546" s="39" t="s">
        <v>8899</v>
      </c>
      <c r="O1546" s="40" t="s">
        <v>20794</v>
      </c>
      <c r="P1546" s="41">
        <v>45228</v>
      </c>
      <c r="Q1546" s="42" t="s">
        <v>8901</v>
      </c>
      <c r="R1546" s="68"/>
    </row>
    <row r="1547" spans="1:18" s="70" customFormat="1" ht="12.75" customHeight="1" x14ac:dyDescent="0.2">
      <c r="A1547" s="38" t="s">
        <v>19793</v>
      </c>
      <c r="B1547" s="39" t="s">
        <v>19794</v>
      </c>
      <c r="C1547" s="39" t="s">
        <v>19795</v>
      </c>
      <c r="D1547" s="38">
        <v>107659</v>
      </c>
      <c r="E1547" s="39" t="s">
        <v>16533</v>
      </c>
      <c r="F1547" s="38">
        <v>8263000312</v>
      </c>
      <c r="G1547" s="40" t="s">
        <v>19796</v>
      </c>
      <c r="H1547" s="2">
        <v>712227.28590464604</v>
      </c>
      <c r="I1547" s="2"/>
      <c r="J1547" s="2">
        <v>369999</v>
      </c>
      <c r="K1547" s="3">
        <f t="shared" si="27"/>
        <v>1082226.2859046459</v>
      </c>
      <c r="L1547" s="41">
        <v>45082.729166666664</v>
      </c>
      <c r="M1547" s="39">
        <v>1246428582</v>
      </c>
      <c r="N1547" s="42" t="s">
        <v>315</v>
      </c>
      <c r="O1547" s="40" t="s">
        <v>19797</v>
      </c>
      <c r="P1547" s="41">
        <v>45123</v>
      </c>
      <c r="Q1547" s="42" t="s">
        <v>243</v>
      </c>
      <c r="R1547" s="68"/>
    </row>
    <row r="1548" spans="1:18" s="70" customFormat="1" ht="12.75" customHeight="1" x14ac:dyDescent="0.2">
      <c r="A1548" s="38" t="s">
        <v>12322</v>
      </c>
      <c r="B1548" s="42" t="s">
        <v>12323</v>
      </c>
      <c r="C1548" s="42" t="s">
        <v>12324</v>
      </c>
      <c r="D1548" s="38">
        <v>300286</v>
      </c>
      <c r="E1548" s="42" t="s">
        <v>3944</v>
      </c>
      <c r="F1548" s="38">
        <v>8263000075</v>
      </c>
      <c r="G1548" s="40">
        <v>712735180</v>
      </c>
      <c r="H1548" s="3">
        <v>711200</v>
      </c>
      <c r="I1548" s="3"/>
      <c r="J1548" s="3">
        <v>128016</v>
      </c>
      <c r="K1548" s="3">
        <f t="shared" si="27"/>
        <v>839216</v>
      </c>
      <c r="L1548" s="41">
        <v>44642.729166666664</v>
      </c>
      <c r="M1548" s="39">
        <v>6870458466</v>
      </c>
      <c r="N1548" s="42" t="s">
        <v>315</v>
      </c>
      <c r="O1548" s="42" t="s">
        <v>12167</v>
      </c>
      <c r="P1548" s="60">
        <v>44659</v>
      </c>
      <c r="Q1548" s="42" t="s">
        <v>243</v>
      </c>
      <c r="R1548" s="68"/>
    </row>
    <row r="1549" spans="1:18" s="70" customFormat="1" ht="12.75" customHeight="1" x14ac:dyDescent="0.2">
      <c r="A1549" s="38" t="s">
        <v>18040</v>
      </c>
      <c r="B1549" s="42" t="s">
        <v>18041</v>
      </c>
      <c r="C1549" s="42" t="s">
        <v>18042</v>
      </c>
      <c r="D1549" s="38">
        <v>501497</v>
      </c>
      <c r="E1549" s="42" t="s">
        <v>7579</v>
      </c>
      <c r="F1549" s="38">
        <v>8263000099</v>
      </c>
      <c r="G1549" s="40" t="s">
        <v>18043</v>
      </c>
      <c r="H1549" s="3">
        <v>710550.57000000007</v>
      </c>
      <c r="I1549" s="3"/>
      <c r="J1549" s="3">
        <v>0</v>
      </c>
      <c r="K1549" s="3">
        <f t="shared" si="27"/>
        <v>710550.57000000007</v>
      </c>
      <c r="L1549" s="41">
        <v>44588</v>
      </c>
      <c r="M1549" s="39">
        <v>1246302864</v>
      </c>
      <c r="N1549" s="42" t="s">
        <v>315</v>
      </c>
      <c r="O1549" s="42"/>
      <c r="P1549" s="60"/>
      <c r="Q1549" s="42" t="s">
        <v>243</v>
      </c>
      <c r="R1549" s="68"/>
    </row>
    <row r="1550" spans="1:18" s="70" customFormat="1" ht="12.75" customHeight="1" x14ac:dyDescent="0.2">
      <c r="A1550" s="38" t="s">
        <v>10092</v>
      </c>
      <c r="B1550" s="39" t="s">
        <v>234</v>
      </c>
      <c r="C1550" s="39"/>
      <c r="D1550" s="38" t="s">
        <v>245</v>
      </c>
      <c r="E1550" s="129" t="s">
        <v>3151</v>
      </c>
      <c r="F1550" s="38" t="s">
        <v>3151</v>
      </c>
      <c r="G1550" s="52" t="s">
        <v>10093</v>
      </c>
      <c r="H1550" s="10"/>
      <c r="I1550" s="2"/>
      <c r="J1550" s="2">
        <v>0</v>
      </c>
      <c r="K1550" s="3">
        <f t="shared" si="27"/>
        <v>0</v>
      </c>
      <c r="L1550" s="59">
        <v>44592</v>
      </c>
      <c r="M1550" s="39"/>
      <c r="N1550" s="39" t="s">
        <v>52</v>
      </c>
      <c r="O1550" s="40"/>
      <c r="P1550" s="41"/>
      <c r="Q1550" s="39" t="s">
        <v>54</v>
      </c>
      <c r="R1550" s="68"/>
    </row>
    <row r="1551" spans="1:18" s="70" customFormat="1" ht="12.75" customHeight="1" x14ac:dyDescent="0.2">
      <c r="A1551" s="38" t="s">
        <v>3777</v>
      </c>
      <c r="B1551" s="39" t="s">
        <v>3778</v>
      </c>
      <c r="C1551" s="39" t="s">
        <v>3779</v>
      </c>
      <c r="D1551" s="38">
        <v>401972</v>
      </c>
      <c r="E1551" s="39" t="s">
        <v>842</v>
      </c>
      <c r="F1551" s="38">
        <v>8263000049</v>
      </c>
      <c r="G1551" s="40" t="s">
        <v>3780</v>
      </c>
      <c r="H1551" s="2">
        <v>709200</v>
      </c>
      <c r="I1551" s="2">
        <v>836.85599999999999</v>
      </c>
      <c r="J1551" s="2">
        <v>127656</v>
      </c>
      <c r="K1551" s="3">
        <f t="shared" si="27"/>
        <v>837692.85600000003</v>
      </c>
      <c r="L1551" s="41">
        <v>44361.729166666664</v>
      </c>
      <c r="M1551" s="39">
        <v>6870126147</v>
      </c>
      <c r="N1551" s="39" t="s">
        <v>52</v>
      </c>
      <c r="O1551" s="40" t="s">
        <v>3717</v>
      </c>
      <c r="P1551" s="41">
        <v>44397</v>
      </c>
      <c r="Q1551" s="39" t="s">
        <v>54</v>
      </c>
      <c r="R1551" s="68"/>
    </row>
    <row r="1552" spans="1:18" s="70" customFormat="1" ht="12.75" customHeight="1" x14ac:dyDescent="0.2">
      <c r="A1552" s="38" t="s">
        <v>3781</v>
      </c>
      <c r="B1552" s="39" t="s">
        <v>3782</v>
      </c>
      <c r="C1552" s="39" t="s">
        <v>3783</v>
      </c>
      <c r="D1552" s="38">
        <v>401972</v>
      </c>
      <c r="E1552" s="39" t="s">
        <v>842</v>
      </c>
      <c r="F1552" s="38">
        <v>8263000049</v>
      </c>
      <c r="G1552" s="40" t="s">
        <v>3784</v>
      </c>
      <c r="H1552" s="2">
        <v>709200</v>
      </c>
      <c r="I1552" s="2">
        <v>836.85599999999999</v>
      </c>
      <c r="J1552" s="2">
        <v>127656</v>
      </c>
      <c r="K1552" s="3">
        <f t="shared" si="27"/>
        <v>837692.85600000003</v>
      </c>
      <c r="L1552" s="41">
        <v>44361.729166666664</v>
      </c>
      <c r="M1552" s="39">
        <v>6870126149</v>
      </c>
      <c r="N1552" s="39" t="s">
        <v>52</v>
      </c>
      <c r="O1552" s="40" t="s">
        <v>3722</v>
      </c>
      <c r="P1552" s="41">
        <v>44394</v>
      </c>
      <c r="Q1552" s="39" t="s">
        <v>54</v>
      </c>
      <c r="R1552" s="68"/>
    </row>
    <row r="1553" spans="1:18" s="70" customFormat="1" ht="12.75" customHeight="1" x14ac:dyDescent="0.2">
      <c r="A1553" s="38" t="s">
        <v>18204</v>
      </c>
      <c r="B1553" s="39" t="s">
        <v>18205</v>
      </c>
      <c r="C1553" s="39" t="s">
        <v>18206</v>
      </c>
      <c r="D1553" s="38">
        <v>822746</v>
      </c>
      <c r="E1553" s="39" t="s">
        <v>16624</v>
      </c>
      <c r="F1553" s="38">
        <v>8268010365</v>
      </c>
      <c r="G1553" s="40" t="s">
        <v>18207</v>
      </c>
      <c r="H1553" s="2">
        <v>708335.59322033904</v>
      </c>
      <c r="I1553" s="2"/>
      <c r="J1553" s="2">
        <v>127500.40677966102</v>
      </c>
      <c r="K1553" s="3">
        <f t="shared" si="27"/>
        <v>835836</v>
      </c>
      <c r="L1553" s="41">
        <v>44989.729166666664</v>
      </c>
      <c r="M1553" s="39">
        <v>44549197</v>
      </c>
      <c r="N1553" s="39" t="s">
        <v>3282</v>
      </c>
      <c r="O1553" s="40">
        <v>303229309598</v>
      </c>
      <c r="P1553" s="41">
        <v>45009</v>
      </c>
      <c r="Q1553" s="42" t="s">
        <v>2417</v>
      </c>
      <c r="R1553" s="68"/>
    </row>
    <row r="1554" spans="1:18" s="70" customFormat="1" ht="12.75" customHeight="1" x14ac:dyDescent="0.2">
      <c r="A1554" s="38" t="s">
        <v>1314</v>
      </c>
      <c r="B1554" s="39" t="s">
        <v>1315</v>
      </c>
      <c r="C1554" s="39" t="s">
        <v>1316</v>
      </c>
      <c r="D1554" s="38">
        <v>401972</v>
      </c>
      <c r="E1554" s="39" t="s">
        <v>842</v>
      </c>
      <c r="F1554" s="38">
        <v>8263000049</v>
      </c>
      <c r="G1554" s="40" t="s">
        <v>1317</v>
      </c>
      <c r="H1554" s="2">
        <v>706590</v>
      </c>
      <c r="I1554" s="2">
        <v>625.33214999999996</v>
      </c>
      <c r="J1554" s="2">
        <v>127186.2</v>
      </c>
      <c r="K1554" s="3">
        <f t="shared" si="27"/>
        <v>834401.53214999998</v>
      </c>
      <c r="L1554" s="41">
        <v>44258.729166666664</v>
      </c>
      <c r="M1554" s="39">
        <v>6870367191</v>
      </c>
      <c r="N1554" s="39" t="s">
        <v>52</v>
      </c>
      <c r="O1554" s="40" t="s">
        <v>1264</v>
      </c>
      <c r="P1554" s="41">
        <v>44285</v>
      </c>
      <c r="Q1554" s="39" t="s">
        <v>54</v>
      </c>
      <c r="R1554" s="68"/>
    </row>
    <row r="1555" spans="1:18" s="70" customFormat="1" ht="12.75" customHeight="1" x14ac:dyDescent="0.2">
      <c r="A1555" s="38" t="s">
        <v>15938</v>
      </c>
      <c r="B1555" s="39" t="s">
        <v>15939</v>
      </c>
      <c r="C1555" s="39" t="s">
        <v>15940</v>
      </c>
      <c r="D1555" s="38">
        <v>405996</v>
      </c>
      <c r="E1555" s="39" t="s">
        <v>2376</v>
      </c>
      <c r="F1555" s="38">
        <v>8263000172</v>
      </c>
      <c r="G1555" s="40">
        <v>222901082651</v>
      </c>
      <c r="H1555" s="2">
        <v>705628.81355932204</v>
      </c>
      <c r="I1555" s="2"/>
      <c r="J1555" s="2">
        <v>127013.18644067796</v>
      </c>
      <c r="K1555" s="3">
        <f t="shared" si="27"/>
        <v>832642</v>
      </c>
      <c r="L1555" s="41">
        <v>44840.729166666664</v>
      </c>
      <c r="M1555" s="39">
        <v>6870254799</v>
      </c>
      <c r="N1555" s="39" t="s">
        <v>3282</v>
      </c>
      <c r="O1555" s="40" t="s">
        <v>15941</v>
      </c>
      <c r="P1555" s="41">
        <v>44907</v>
      </c>
      <c r="Q1555" s="42" t="s">
        <v>2417</v>
      </c>
      <c r="R1555" s="68"/>
    </row>
    <row r="1556" spans="1:18" s="70" customFormat="1" ht="12.75" customHeight="1" x14ac:dyDescent="0.2">
      <c r="A1556" s="38" t="s">
        <v>12630</v>
      </c>
      <c r="B1556" s="42" t="s">
        <v>12631</v>
      </c>
      <c r="C1556" s="42" t="s">
        <v>12632</v>
      </c>
      <c r="D1556" s="38">
        <v>138349</v>
      </c>
      <c r="E1556" s="42" t="s">
        <v>12407</v>
      </c>
      <c r="F1556" s="38">
        <v>8263000146</v>
      </c>
      <c r="G1556" s="40" t="s">
        <v>12633</v>
      </c>
      <c r="H1556" s="3">
        <v>705000</v>
      </c>
      <c r="I1556" s="3"/>
      <c r="J1556" s="3">
        <v>126900</v>
      </c>
      <c r="K1556" s="3">
        <f t="shared" si="27"/>
        <v>831900</v>
      </c>
      <c r="L1556" s="41">
        <v>44632.729166666664</v>
      </c>
      <c r="M1556" s="39">
        <v>6870017476</v>
      </c>
      <c r="N1556" s="42" t="s">
        <v>315</v>
      </c>
      <c r="O1556" s="42" t="s">
        <v>12629</v>
      </c>
      <c r="P1556" s="60">
        <v>44674</v>
      </c>
      <c r="Q1556" s="42" t="s">
        <v>243</v>
      </c>
      <c r="R1556" s="68"/>
    </row>
    <row r="1557" spans="1:18" s="70" customFormat="1" ht="12.75" customHeight="1" x14ac:dyDescent="0.2">
      <c r="A1557" s="38" t="s">
        <v>19509</v>
      </c>
      <c r="B1557" s="39" t="s">
        <v>19510</v>
      </c>
      <c r="C1557" s="39" t="s">
        <v>19511</v>
      </c>
      <c r="D1557" s="38">
        <v>137974</v>
      </c>
      <c r="E1557" s="39" t="s">
        <v>3527</v>
      </c>
      <c r="F1557" s="38">
        <v>8263000113</v>
      </c>
      <c r="G1557" s="64" t="s">
        <v>19512</v>
      </c>
      <c r="H1557" s="7">
        <v>704600</v>
      </c>
      <c r="I1557" s="2"/>
      <c r="J1557" s="2">
        <v>126828</v>
      </c>
      <c r="K1557" s="3">
        <f t="shared" si="27"/>
        <v>831428</v>
      </c>
      <c r="L1557" s="41">
        <v>45043.729166666664</v>
      </c>
      <c r="M1557" s="39">
        <v>1246393379</v>
      </c>
      <c r="N1557" s="39" t="s">
        <v>3282</v>
      </c>
      <c r="O1557" s="40" t="s">
        <v>19216</v>
      </c>
      <c r="P1557" s="41">
        <v>45099</v>
      </c>
      <c r="Q1557" s="42" t="s">
        <v>2417</v>
      </c>
      <c r="R1557" s="68"/>
    </row>
    <row r="1558" spans="1:18" s="70" customFormat="1" ht="12.75" customHeight="1" x14ac:dyDescent="0.2">
      <c r="A1558" s="38" t="s">
        <v>11248</v>
      </c>
      <c r="B1558" s="42" t="s">
        <v>11249</v>
      </c>
      <c r="C1558" s="42" t="s">
        <v>11250</v>
      </c>
      <c r="D1558" s="38">
        <v>128007</v>
      </c>
      <c r="E1558" s="42" t="s">
        <v>9798</v>
      </c>
      <c r="F1558" s="38">
        <v>8263000117</v>
      </c>
      <c r="G1558" s="40">
        <v>562103116</v>
      </c>
      <c r="H1558" s="3">
        <v>702800</v>
      </c>
      <c r="I1558" s="3"/>
      <c r="J1558" s="3">
        <v>126504</v>
      </c>
      <c r="K1558" s="3">
        <f t="shared" si="27"/>
        <v>829304</v>
      </c>
      <c r="L1558" s="41">
        <v>44561.729166666664</v>
      </c>
      <c r="M1558" s="39">
        <v>6870403606</v>
      </c>
      <c r="N1558" s="42" t="s">
        <v>315</v>
      </c>
      <c r="O1558" s="42"/>
      <c r="P1558" s="60"/>
      <c r="Q1558" s="42" t="s">
        <v>243</v>
      </c>
      <c r="R1558" s="68"/>
    </row>
    <row r="1559" spans="1:18" s="70" customFormat="1" ht="12.75" customHeight="1" x14ac:dyDescent="0.2">
      <c r="A1559" s="38" t="s">
        <v>6714</v>
      </c>
      <c r="B1559" s="39"/>
      <c r="C1559" s="39"/>
      <c r="D1559" s="38" t="s">
        <v>235</v>
      </c>
      <c r="E1559" s="129" t="s">
        <v>5364</v>
      </c>
      <c r="F1559" s="38" t="s">
        <v>5364</v>
      </c>
      <c r="G1559" s="52" t="s">
        <v>6715</v>
      </c>
      <c r="H1559" s="10"/>
      <c r="I1559" s="2"/>
      <c r="J1559" s="2">
        <v>0</v>
      </c>
      <c r="K1559" s="3">
        <f t="shared" si="27"/>
        <v>0</v>
      </c>
      <c r="L1559" s="59">
        <v>44469</v>
      </c>
      <c r="M1559" s="39"/>
      <c r="N1559" s="39" t="s">
        <v>52</v>
      </c>
      <c r="O1559" s="40"/>
      <c r="P1559" s="41"/>
      <c r="Q1559" s="39" t="s">
        <v>54</v>
      </c>
      <c r="R1559" s="68"/>
    </row>
    <row r="1560" spans="1:18" s="70" customFormat="1" ht="12.75" customHeight="1" x14ac:dyDescent="0.2">
      <c r="A1560" s="38" t="s">
        <v>2492</v>
      </c>
      <c r="B1560" s="39" t="s">
        <v>2493</v>
      </c>
      <c r="C1560" s="39" t="s">
        <v>2494</v>
      </c>
      <c r="D1560" s="38">
        <v>401972</v>
      </c>
      <c r="E1560" s="39" t="s">
        <v>842</v>
      </c>
      <c r="F1560" s="38">
        <v>8263000049</v>
      </c>
      <c r="G1560" s="40" t="s">
        <v>2495</v>
      </c>
      <c r="H1560" s="2">
        <v>700000</v>
      </c>
      <c r="I1560" s="2">
        <v>826</v>
      </c>
      <c r="J1560" s="2">
        <v>126000</v>
      </c>
      <c r="K1560" s="3">
        <f t="shared" si="27"/>
        <v>826826</v>
      </c>
      <c r="L1560" s="41">
        <v>44307.729166666664</v>
      </c>
      <c r="M1560" s="39">
        <v>6870081780</v>
      </c>
      <c r="N1560" s="39" t="s">
        <v>52</v>
      </c>
      <c r="O1560" s="40" t="s">
        <v>2473</v>
      </c>
      <c r="P1560" s="41">
        <v>44357</v>
      </c>
      <c r="Q1560" s="39" t="s">
        <v>54</v>
      </c>
      <c r="R1560" s="68"/>
    </row>
    <row r="1561" spans="1:18" s="70" customFormat="1" ht="12.75" customHeight="1" x14ac:dyDescent="0.2">
      <c r="A1561" s="38" t="s">
        <v>11960</v>
      </c>
      <c r="B1561" s="42" t="s">
        <v>11961</v>
      </c>
      <c r="C1561" s="42" t="s">
        <v>11962</v>
      </c>
      <c r="D1561" s="38">
        <v>300286</v>
      </c>
      <c r="E1561" s="42" t="s">
        <v>3944</v>
      </c>
      <c r="F1561" s="38">
        <v>8263000075</v>
      </c>
      <c r="G1561" s="40">
        <v>712733100</v>
      </c>
      <c r="H1561" s="3">
        <v>700000</v>
      </c>
      <c r="I1561" s="3"/>
      <c r="J1561" s="3">
        <v>126000</v>
      </c>
      <c r="K1561" s="3">
        <f t="shared" si="27"/>
        <v>826000</v>
      </c>
      <c r="L1561" s="41">
        <v>44600.729166666664</v>
      </c>
      <c r="M1561" s="39">
        <v>6870442334</v>
      </c>
      <c r="N1561" s="42" t="s">
        <v>315</v>
      </c>
      <c r="O1561" s="42" t="s">
        <v>11952</v>
      </c>
      <c r="P1561" s="60">
        <v>44650</v>
      </c>
      <c r="Q1561" s="42" t="s">
        <v>243</v>
      </c>
      <c r="R1561" s="68"/>
    </row>
    <row r="1562" spans="1:18" s="70" customFormat="1" ht="12.75" customHeight="1" x14ac:dyDescent="0.2">
      <c r="A1562" s="38" t="s">
        <v>14933</v>
      </c>
      <c r="B1562" s="39" t="s">
        <v>14934</v>
      </c>
      <c r="C1562" s="39" t="s">
        <v>14935</v>
      </c>
      <c r="D1562" s="38">
        <v>405757</v>
      </c>
      <c r="E1562" s="39" t="s">
        <v>4467</v>
      </c>
      <c r="F1562" s="38">
        <v>8263000194</v>
      </c>
      <c r="G1562" s="40" t="s">
        <v>14936</v>
      </c>
      <c r="H1562" s="2">
        <v>700000</v>
      </c>
      <c r="I1562" s="2"/>
      <c r="J1562" s="2">
        <v>126000</v>
      </c>
      <c r="K1562" s="3">
        <f t="shared" si="27"/>
        <v>826000</v>
      </c>
      <c r="L1562" s="41">
        <v>44711.729166666664</v>
      </c>
      <c r="M1562" s="39">
        <v>6870161003</v>
      </c>
      <c r="N1562" s="39" t="s">
        <v>3282</v>
      </c>
      <c r="O1562" s="40" t="s">
        <v>14937</v>
      </c>
      <c r="P1562" s="41">
        <v>44792</v>
      </c>
      <c r="Q1562" s="42" t="s">
        <v>2417</v>
      </c>
      <c r="R1562" s="68"/>
    </row>
    <row r="1563" spans="1:18" s="70" customFormat="1" ht="12.75" customHeight="1" x14ac:dyDescent="0.2">
      <c r="A1563" s="38" t="s">
        <v>17063</v>
      </c>
      <c r="B1563" s="39" t="s">
        <v>17064</v>
      </c>
      <c r="C1563" s="39" t="s">
        <v>17065</v>
      </c>
      <c r="D1563" s="38">
        <v>502510</v>
      </c>
      <c r="E1563" s="39" t="s">
        <v>13920</v>
      </c>
      <c r="F1563" s="38">
        <v>8263000158</v>
      </c>
      <c r="G1563" s="40" t="s">
        <v>17066</v>
      </c>
      <c r="H1563" s="2">
        <v>700000</v>
      </c>
      <c r="I1563" s="2"/>
      <c r="J1563" s="2">
        <v>126000</v>
      </c>
      <c r="K1563" s="3">
        <f t="shared" si="27"/>
        <v>826000</v>
      </c>
      <c r="L1563" s="41">
        <v>44834.729166666664</v>
      </c>
      <c r="M1563" s="39">
        <v>6870335127</v>
      </c>
      <c r="N1563" s="39" t="s">
        <v>3282</v>
      </c>
      <c r="O1563" s="40" t="s">
        <v>17067</v>
      </c>
      <c r="P1563" s="41">
        <v>44949</v>
      </c>
      <c r="Q1563" s="42" t="s">
        <v>2417</v>
      </c>
      <c r="R1563" s="68"/>
    </row>
    <row r="1564" spans="1:18" s="70" customFormat="1" ht="12.75" customHeight="1" x14ac:dyDescent="0.2">
      <c r="A1564" s="38">
        <v>242</v>
      </c>
      <c r="B1564" s="39" t="s">
        <v>20633</v>
      </c>
      <c r="C1564" s="39" t="s">
        <v>20634</v>
      </c>
      <c r="D1564" s="38">
        <v>102659</v>
      </c>
      <c r="E1564" s="39" t="s">
        <v>15315</v>
      </c>
      <c r="F1564" s="38">
        <v>8268012947</v>
      </c>
      <c r="G1564" s="40">
        <v>45</v>
      </c>
      <c r="H1564" s="2">
        <v>700000</v>
      </c>
      <c r="I1564" s="2"/>
      <c r="J1564" s="2">
        <v>126000</v>
      </c>
      <c r="K1564" s="3">
        <f t="shared" si="27"/>
        <v>826000</v>
      </c>
      <c r="L1564" s="41">
        <v>45184.729166666664</v>
      </c>
      <c r="M1564" s="39">
        <v>160721758</v>
      </c>
      <c r="N1564" s="39" t="s">
        <v>8899</v>
      </c>
      <c r="O1564" s="40" t="s">
        <v>20635</v>
      </c>
      <c r="P1564" s="41">
        <v>45214</v>
      </c>
      <c r="Q1564" s="42" t="s">
        <v>8901</v>
      </c>
      <c r="R1564" s="68"/>
    </row>
    <row r="1565" spans="1:18" s="70" customFormat="1" ht="12.75" customHeight="1" x14ac:dyDescent="0.2">
      <c r="A1565" s="38" t="s">
        <v>239</v>
      </c>
      <c r="B1565" s="42" t="s">
        <v>1390</v>
      </c>
      <c r="C1565" s="42"/>
      <c r="D1565" s="38" t="s">
        <v>241</v>
      </c>
      <c r="E1565" s="133" t="s">
        <v>242</v>
      </c>
      <c r="F1565" s="38"/>
      <c r="G1565" s="40" t="s">
        <v>1390</v>
      </c>
      <c r="H1565" s="3"/>
      <c r="I1565" s="3"/>
      <c r="J1565" s="3"/>
      <c r="K1565" s="3">
        <f t="shared" si="27"/>
        <v>0</v>
      </c>
      <c r="L1565" s="41">
        <v>44286</v>
      </c>
      <c r="M1565" s="39"/>
      <c r="N1565" s="42"/>
      <c r="O1565" s="42"/>
      <c r="P1565" s="60"/>
      <c r="Q1565" s="42" t="s">
        <v>243</v>
      </c>
      <c r="R1565" s="68"/>
    </row>
    <row r="1566" spans="1:18" s="70" customFormat="1" ht="12.75" customHeight="1" x14ac:dyDescent="0.2">
      <c r="A1566" s="38" t="s">
        <v>9307</v>
      </c>
      <c r="B1566" s="42" t="s">
        <v>9308</v>
      </c>
      <c r="C1566" s="42" t="s">
        <v>9309</v>
      </c>
      <c r="D1566" s="38">
        <v>300286</v>
      </c>
      <c r="E1566" s="42" t="s">
        <v>9310</v>
      </c>
      <c r="F1566" s="38">
        <v>8263000075</v>
      </c>
      <c r="G1566" s="40">
        <v>712730288</v>
      </c>
      <c r="H1566" s="3">
        <v>698464.5</v>
      </c>
      <c r="I1566" s="3"/>
      <c r="J1566" s="3">
        <v>125723.61</v>
      </c>
      <c r="K1566" s="3">
        <f t="shared" si="27"/>
        <v>824188.11</v>
      </c>
      <c r="L1566" s="41">
        <v>44530.729166666664</v>
      </c>
      <c r="M1566" s="39">
        <v>6870320694</v>
      </c>
      <c r="N1566" s="42" t="s">
        <v>315</v>
      </c>
      <c r="O1566" s="42"/>
      <c r="P1566" s="60"/>
      <c r="Q1566" s="42" t="s">
        <v>243</v>
      </c>
      <c r="R1566" s="68"/>
    </row>
    <row r="1567" spans="1:18" s="70" customFormat="1" ht="12.75" customHeight="1" x14ac:dyDescent="0.2">
      <c r="A1567" s="38" t="s">
        <v>1649</v>
      </c>
      <c r="B1567" s="39" t="s">
        <v>1650</v>
      </c>
      <c r="C1567" s="39" t="s">
        <v>1651</v>
      </c>
      <c r="D1567" s="38">
        <v>401972</v>
      </c>
      <c r="E1567" s="39" t="s">
        <v>842</v>
      </c>
      <c r="F1567" s="38">
        <v>8263000049</v>
      </c>
      <c r="G1567" s="40" t="s">
        <v>1652</v>
      </c>
      <c r="H1567" s="2">
        <v>698000</v>
      </c>
      <c r="I1567" s="2">
        <v>617.73</v>
      </c>
      <c r="J1567" s="2">
        <v>125640</v>
      </c>
      <c r="K1567" s="3">
        <f t="shared" si="27"/>
        <v>824257.73</v>
      </c>
      <c r="L1567" s="41">
        <v>44263.729166666664</v>
      </c>
      <c r="M1567" s="39"/>
      <c r="N1567" s="39" t="s">
        <v>52</v>
      </c>
      <c r="O1567" s="40"/>
      <c r="P1567" s="41"/>
      <c r="Q1567" s="39" t="s">
        <v>54</v>
      </c>
      <c r="R1567" s="68"/>
    </row>
    <row r="1568" spans="1:18" s="70" customFormat="1" ht="12.75" hidden="1" customHeight="1" x14ac:dyDescent="0.2">
      <c r="A1568" s="38" t="s">
        <v>15296</v>
      </c>
      <c r="B1568" s="42" t="s">
        <v>15297</v>
      </c>
      <c r="C1568" s="42" t="s">
        <v>15298</v>
      </c>
      <c r="D1568" s="38">
        <v>130083</v>
      </c>
      <c r="E1568" s="42" t="s">
        <v>15299</v>
      </c>
      <c r="F1568" s="38">
        <v>8266015797</v>
      </c>
      <c r="G1568" s="40" t="s">
        <v>15300</v>
      </c>
      <c r="H1568" s="3">
        <v>697898.16159999999</v>
      </c>
      <c r="I1568" s="3"/>
      <c r="J1568" s="3">
        <v>0</v>
      </c>
      <c r="K1568" s="3">
        <f t="shared" si="27"/>
        <v>697898.16159999999</v>
      </c>
      <c r="L1568" s="41">
        <v>44799.729166666664</v>
      </c>
      <c r="M1568" s="39">
        <v>6870187432</v>
      </c>
      <c r="N1568" s="42" t="s">
        <v>315</v>
      </c>
      <c r="O1568" s="42" t="s">
        <v>15301</v>
      </c>
      <c r="P1568" s="60">
        <v>44819</v>
      </c>
      <c r="Q1568" s="42" t="s">
        <v>243</v>
      </c>
      <c r="R1568" s="68" t="s">
        <v>506</v>
      </c>
    </row>
    <row r="1569" spans="1:18" s="70" customFormat="1" ht="12.75" customHeight="1" x14ac:dyDescent="0.2">
      <c r="A1569" s="38" t="s">
        <v>1993</v>
      </c>
      <c r="B1569" s="39" t="s">
        <v>1994</v>
      </c>
      <c r="C1569" s="39" t="s">
        <v>1995</v>
      </c>
      <c r="D1569" s="38">
        <v>401972</v>
      </c>
      <c r="E1569" s="39" t="s">
        <v>842</v>
      </c>
      <c r="F1569" s="38">
        <v>8263000049</v>
      </c>
      <c r="G1569" s="40" t="s">
        <v>1996</v>
      </c>
      <c r="H1569" s="2">
        <v>697730</v>
      </c>
      <c r="I1569" s="2">
        <v>617.49105000000009</v>
      </c>
      <c r="J1569" s="2">
        <v>125591.4</v>
      </c>
      <c r="K1569" s="3">
        <f t="shared" si="27"/>
        <v>823938.89104999998</v>
      </c>
      <c r="L1569" s="41">
        <v>44281.729166666664</v>
      </c>
      <c r="M1569" s="39">
        <v>6870065142</v>
      </c>
      <c r="N1569" s="39" t="s">
        <v>52</v>
      </c>
      <c r="O1569" s="40" t="s">
        <v>1992</v>
      </c>
      <c r="P1569" s="41">
        <v>44344</v>
      </c>
      <c r="Q1569" s="39" t="s">
        <v>54</v>
      </c>
      <c r="R1569" s="68"/>
    </row>
    <row r="1570" spans="1:18" s="70" customFormat="1" ht="12.75" customHeight="1" x14ac:dyDescent="0.2">
      <c r="A1570" s="38" t="s">
        <v>5670</v>
      </c>
      <c r="B1570" s="39" t="s">
        <v>5671</v>
      </c>
      <c r="C1570" s="39" t="s">
        <v>5672</v>
      </c>
      <c r="D1570" s="38">
        <v>401972</v>
      </c>
      <c r="E1570" s="39" t="s">
        <v>842</v>
      </c>
      <c r="F1570" s="38">
        <v>8263000049</v>
      </c>
      <c r="G1570" s="40" t="s">
        <v>5673</v>
      </c>
      <c r="H1570" s="2">
        <v>697480</v>
      </c>
      <c r="I1570" s="2">
        <v>0</v>
      </c>
      <c r="J1570" s="2">
        <v>125546.4</v>
      </c>
      <c r="K1570" s="3">
        <f t="shared" si="27"/>
        <v>823026.4</v>
      </c>
      <c r="L1570" s="41">
        <v>44396.729166666664</v>
      </c>
      <c r="M1570" s="39">
        <v>6870191722</v>
      </c>
      <c r="N1570" s="39" t="s">
        <v>52</v>
      </c>
      <c r="O1570" s="40" t="s">
        <v>5674</v>
      </c>
      <c r="P1570" s="41">
        <v>44448</v>
      </c>
      <c r="Q1570" s="39" t="s">
        <v>54</v>
      </c>
      <c r="R1570" s="68"/>
    </row>
    <row r="1571" spans="1:18" s="70" customFormat="1" ht="12.75" customHeight="1" x14ac:dyDescent="0.2">
      <c r="A1571" s="38" t="s">
        <v>12135</v>
      </c>
      <c r="B1571" s="39" t="s">
        <v>12136</v>
      </c>
      <c r="C1571" s="39" t="s">
        <v>12137</v>
      </c>
      <c r="D1571" s="38">
        <v>816965</v>
      </c>
      <c r="E1571" s="90" t="s">
        <v>557</v>
      </c>
      <c r="F1571" s="38">
        <v>8268008180</v>
      </c>
      <c r="G1571" s="40" t="s">
        <v>12138</v>
      </c>
      <c r="H1571" s="2">
        <v>696684</v>
      </c>
      <c r="I1571" s="2"/>
      <c r="J1571" s="2">
        <v>0</v>
      </c>
      <c r="K1571" s="3">
        <f t="shared" si="27"/>
        <v>696684</v>
      </c>
      <c r="L1571" s="41">
        <v>44612.729166666664</v>
      </c>
      <c r="M1571" s="39">
        <v>44462711</v>
      </c>
      <c r="N1571" s="39" t="s">
        <v>3282</v>
      </c>
      <c r="O1571" s="40" t="s">
        <v>12139</v>
      </c>
      <c r="P1571" s="41">
        <v>44656</v>
      </c>
      <c r="Q1571" s="42" t="s">
        <v>2417</v>
      </c>
      <c r="R1571" s="68"/>
    </row>
    <row r="1572" spans="1:18" s="70" customFormat="1" ht="12.75" customHeight="1" x14ac:dyDescent="0.2">
      <c r="A1572" s="38" t="s">
        <v>15748</v>
      </c>
      <c r="B1572" s="42" t="s">
        <v>15749</v>
      </c>
      <c r="C1572" s="42" t="s">
        <v>15750</v>
      </c>
      <c r="D1572" s="38">
        <v>121011</v>
      </c>
      <c r="E1572" s="42" t="s">
        <v>9221</v>
      </c>
      <c r="F1572" s="38">
        <v>8268010252</v>
      </c>
      <c r="G1572" s="40" t="s">
        <v>15751</v>
      </c>
      <c r="H1572" s="3">
        <v>696000</v>
      </c>
      <c r="I1572" s="3"/>
      <c r="J1572" s="3">
        <v>125280</v>
      </c>
      <c r="K1572" s="3">
        <f t="shared" si="27"/>
        <v>821280</v>
      </c>
      <c r="L1572" s="41">
        <v>44845.729166666664</v>
      </c>
      <c r="M1572" s="39">
        <v>44219143</v>
      </c>
      <c r="N1572" s="42" t="s">
        <v>315</v>
      </c>
      <c r="O1572" s="42" t="s">
        <v>15752</v>
      </c>
      <c r="P1572" s="60">
        <v>44863</v>
      </c>
      <c r="Q1572" s="42" t="s">
        <v>243</v>
      </c>
      <c r="R1572" s="68"/>
    </row>
    <row r="1573" spans="1:18" s="70" customFormat="1" ht="12.75" customHeight="1" x14ac:dyDescent="0.2">
      <c r="A1573" s="38">
        <v>360</v>
      </c>
      <c r="B1573" s="39" t="s">
        <v>18337</v>
      </c>
      <c r="C1573" s="39" t="s">
        <v>18338</v>
      </c>
      <c r="D1573" s="38">
        <v>406424</v>
      </c>
      <c r="E1573" s="39" t="s">
        <v>3254</v>
      </c>
      <c r="F1573" s="38">
        <v>8266016991</v>
      </c>
      <c r="G1573" s="40" t="s">
        <v>18339</v>
      </c>
      <c r="H1573" s="2">
        <v>692898.30508474575</v>
      </c>
      <c r="I1573" s="2"/>
      <c r="J1573" s="2">
        <v>124721.69491525424</v>
      </c>
      <c r="K1573" s="3">
        <f t="shared" si="27"/>
        <v>817620</v>
      </c>
      <c r="L1573" s="41">
        <v>44970.729166666664</v>
      </c>
      <c r="M1573" s="39">
        <v>6870434448</v>
      </c>
      <c r="N1573" s="39" t="s">
        <v>8899</v>
      </c>
      <c r="O1573" s="40" t="s">
        <v>18340</v>
      </c>
      <c r="P1573" s="41">
        <v>45028</v>
      </c>
      <c r="Q1573" s="42" t="s">
        <v>8901</v>
      </c>
      <c r="R1573" s="68"/>
    </row>
    <row r="1574" spans="1:18" s="70" customFormat="1" ht="12.75" customHeight="1" x14ac:dyDescent="0.2">
      <c r="A1574" s="38" t="s">
        <v>14348</v>
      </c>
      <c r="B1574" s="39" t="s">
        <v>14349</v>
      </c>
      <c r="C1574" s="39" t="s">
        <v>14350</v>
      </c>
      <c r="D1574" s="38">
        <v>510419</v>
      </c>
      <c r="E1574" s="39" t="s">
        <v>14087</v>
      </c>
      <c r="F1574" s="38">
        <v>8263000225</v>
      </c>
      <c r="G1574" s="40">
        <v>262</v>
      </c>
      <c r="H1574" s="10">
        <v>692198</v>
      </c>
      <c r="I1574" s="10"/>
      <c r="J1574" s="2">
        <v>124595.64</v>
      </c>
      <c r="K1574" s="3">
        <f t="shared" si="27"/>
        <v>816793.64</v>
      </c>
      <c r="L1574" s="41">
        <v>44708</v>
      </c>
      <c r="M1574" s="39">
        <v>6870136016</v>
      </c>
      <c r="N1574" s="39" t="s">
        <v>3282</v>
      </c>
      <c r="O1574" s="40" t="s">
        <v>14088</v>
      </c>
      <c r="P1574" s="41">
        <v>44768</v>
      </c>
      <c r="Q1574" s="42" t="s">
        <v>2417</v>
      </c>
      <c r="R1574" s="68"/>
    </row>
    <row r="1575" spans="1:18" s="70" customFormat="1" ht="12.75" customHeight="1" x14ac:dyDescent="0.2">
      <c r="A1575" s="38" t="s">
        <v>6006</v>
      </c>
      <c r="B1575" s="39" t="s">
        <v>6007</v>
      </c>
      <c r="C1575" s="39" t="s">
        <v>6008</v>
      </c>
      <c r="D1575" s="38">
        <v>408227</v>
      </c>
      <c r="E1575" s="39" t="s">
        <v>5988</v>
      </c>
      <c r="F1575" s="38">
        <v>8263000077</v>
      </c>
      <c r="G1575" s="40" t="s">
        <v>6009</v>
      </c>
      <c r="H1575" s="2">
        <v>691618</v>
      </c>
      <c r="I1575" s="2">
        <v>774.61</v>
      </c>
      <c r="J1575" s="2">
        <v>82994.16</v>
      </c>
      <c r="K1575" s="3">
        <f t="shared" si="27"/>
        <v>775386.77</v>
      </c>
      <c r="L1575" s="41">
        <v>44375.729166666664</v>
      </c>
      <c r="M1575" s="39">
        <v>6870225932</v>
      </c>
      <c r="N1575" s="39" t="s">
        <v>52</v>
      </c>
      <c r="O1575" s="40">
        <v>110043842621</v>
      </c>
      <c r="P1575" s="41">
        <v>44474</v>
      </c>
      <c r="Q1575" s="39" t="s">
        <v>54</v>
      </c>
      <c r="R1575" s="68"/>
    </row>
    <row r="1576" spans="1:18" s="70" customFormat="1" ht="12.75" customHeight="1" x14ac:dyDescent="0.2">
      <c r="A1576" s="38" t="s">
        <v>9519</v>
      </c>
      <c r="B1576" s="39" t="s">
        <v>234</v>
      </c>
      <c r="C1576" s="39"/>
      <c r="D1576" s="38" t="s">
        <v>245</v>
      </c>
      <c r="E1576" s="129" t="s">
        <v>3151</v>
      </c>
      <c r="F1576" s="38" t="s">
        <v>3151</v>
      </c>
      <c r="G1576" s="52" t="s">
        <v>9520</v>
      </c>
      <c r="H1576" s="10"/>
      <c r="I1576" s="2"/>
      <c r="J1576" s="2">
        <v>0</v>
      </c>
      <c r="K1576" s="3">
        <f t="shared" si="27"/>
        <v>0</v>
      </c>
      <c r="L1576" s="59">
        <v>44561</v>
      </c>
      <c r="M1576" s="39"/>
      <c r="N1576" s="39" t="s">
        <v>52</v>
      </c>
      <c r="O1576" s="40"/>
      <c r="P1576" s="41"/>
      <c r="Q1576" s="39" t="s">
        <v>54</v>
      </c>
      <c r="R1576" s="68"/>
    </row>
    <row r="1577" spans="1:18" s="70" customFormat="1" ht="12.75" customHeight="1" x14ac:dyDescent="0.25">
      <c r="A1577" s="38">
        <v>229</v>
      </c>
      <c r="B1577" s="39" t="s">
        <v>19093</v>
      </c>
      <c r="C1577" s="39" t="s">
        <v>19094</v>
      </c>
      <c r="D1577" s="38">
        <v>816891</v>
      </c>
      <c r="E1577" s="77" t="s">
        <v>19015</v>
      </c>
      <c r="F1577" s="38">
        <v>8268011491</v>
      </c>
      <c r="G1577" s="40">
        <v>5464</v>
      </c>
      <c r="H1577" s="2">
        <v>690383.89830508479</v>
      </c>
      <c r="I1577" s="2"/>
      <c r="J1577" s="2">
        <v>124269.10169491525</v>
      </c>
      <c r="K1577" s="3">
        <f t="shared" si="27"/>
        <v>814653</v>
      </c>
      <c r="L1577" s="41">
        <v>45044.729166666664</v>
      </c>
      <c r="M1577" s="39">
        <v>160356757</v>
      </c>
      <c r="N1577" s="39" t="s">
        <v>8899</v>
      </c>
      <c r="O1577" s="40" t="s">
        <v>19095</v>
      </c>
      <c r="P1577" s="41">
        <v>45062</v>
      </c>
      <c r="Q1577" s="42" t="s">
        <v>8901</v>
      </c>
      <c r="R1577" s="68"/>
    </row>
    <row r="1578" spans="1:18" s="70" customFormat="1" ht="12.75" customHeight="1" x14ac:dyDescent="0.2">
      <c r="A1578" s="38" t="s">
        <v>19798</v>
      </c>
      <c r="B1578" s="39" t="s">
        <v>19794</v>
      </c>
      <c r="C1578" s="39" t="s">
        <v>19795</v>
      </c>
      <c r="D1578" s="38">
        <v>107659</v>
      </c>
      <c r="E1578" s="39" t="s">
        <v>16533</v>
      </c>
      <c r="F1578" s="38">
        <v>8263000312</v>
      </c>
      <c r="G1578" s="40" t="s">
        <v>19796</v>
      </c>
      <c r="H1578" s="2">
        <v>690341.71391737496</v>
      </c>
      <c r="I1578" s="2"/>
      <c r="J1578" s="2">
        <v>369999</v>
      </c>
      <c r="K1578" s="3">
        <f t="shared" si="27"/>
        <v>1060340.7139173751</v>
      </c>
      <c r="L1578" s="41">
        <v>45082.729166666664</v>
      </c>
      <c r="M1578" s="39">
        <v>1246428582</v>
      </c>
      <c r="N1578" s="39" t="s">
        <v>3282</v>
      </c>
      <c r="O1578" s="40" t="s">
        <v>19797</v>
      </c>
      <c r="P1578" s="41">
        <v>45123</v>
      </c>
      <c r="Q1578" s="42" t="s">
        <v>2417</v>
      </c>
      <c r="R1578" s="68"/>
    </row>
    <row r="1579" spans="1:18" s="70" customFormat="1" ht="12.75" customHeight="1" x14ac:dyDescent="0.2">
      <c r="A1579" s="38">
        <v>299</v>
      </c>
      <c r="B1579" s="39" t="s">
        <v>17748</v>
      </c>
      <c r="C1579" s="39" t="s">
        <v>17749</v>
      </c>
      <c r="D1579" s="38">
        <v>406497</v>
      </c>
      <c r="E1579" s="39" t="s">
        <v>17750</v>
      </c>
      <c r="F1579" s="38">
        <v>8263000265</v>
      </c>
      <c r="G1579" s="40">
        <v>360</v>
      </c>
      <c r="H1579" s="2">
        <v>690000</v>
      </c>
      <c r="I1579" s="2"/>
      <c r="J1579" s="2">
        <v>124200</v>
      </c>
      <c r="K1579" s="3">
        <f t="shared" si="27"/>
        <v>814200</v>
      </c>
      <c r="L1579" s="41">
        <v>44935.729166666664</v>
      </c>
      <c r="M1579" s="39">
        <v>6870391119</v>
      </c>
      <c r="N1579" s="39" t="s">
        <v>8899</v>
      </c>
      <c r="O1579" s="40">
        <v>302285870780</v>
      </c>
      <c r="P1579" s="41">
        <v>44986</v>
      </c>
      <c r="Q1579" s="42" t="s">
        <v>8901</v>
      </c>
      <c r="R1579" s="68"/>
    </row>
    <row r="1580" spans="1:18" s="70" customFormat="1" ht="12.75" customHeight="1" x14ac:dyDescent="0.2">
      <c r="A1580" s="38" t="s">
        <v>21532</v>
      </c>
      <c r="B1580" s="39" t="s">
        <v>21533</v>
      </c>
      <c r="C1580" s="39" t="s">
        <v>21534</v>
      </c>
      <c r="D1580" s="38">
        <v>406359</v>
      </c>
      <c r="E1580" s="39" t="s">
        <v>19225</v>
      </c>
      <c r="F1580" s="38">
        <v>8263000308</v>
      </c>
      <c r="G1580" s="40">
        <v>271600051533</v>
      </c>
      <c r="H1580" s="2">
        <v>690000</v>
      </c>
      <c r="I1580" s="2"/>
      <c r="J1580" s="2">
        <v>124200</v>
      </c>
      <c r="K1580" s="3">
        <f t="shared" si="27"/>
        <v>814200</v>
      </c>
      <c r="L1580" s="41">
        <v>45189.729166666664</v>
      </c>
      <c r="M1580" s="39">
        <v>1246653897</v>
      </c>
      <c r="N1580" s="39" t="s">
        <v>18463</v>
      </c>
      <c r="O1580" s="40" t="s">
        <v>21525</v>
      </c>
      <c r="P1580" s="41">
        <v>45315</v>
      </c>
      <c r="Q1580" s="62" t="s">
        <v>29</v>
      </c>
      <c r="R1580" s="68"/>
    </row>
    <row r="1581" spans="1:18" s="70" customFormat="1" ht="12.75" customHeight="1" x14ac:dyDescent="0.2">
      <c r="A1581" s="38" t="s">
        <v>21535</v>
      </c>
      <c r="B1581" s="39" t="s">
        <v>21536</v>
      </c>
      <c r="C1581" s="39" t="s">
        <v>21537</v>
      </c>
      <c r="D1581" s="38">
        <v>406359</v>
      </c>
      <c r="E1581" s="39" t="s">
        <v>19225</v>
      </c>
      <c r="F1581" s="38">
        <v>8263000308</v>
      </c>
      <c r="G1581" s="40">
        <v>271600052184</v>
      </c>
      <c r="H1581" s="2">
        <v>690000</v>
      </c>
      <c r="I1581" s="2"/>
      <c r="J1581" s="2">
        <v>124200</v>
      </c>
      <c r="K1581" s="3">
        <f t="shared" si="27"/>
        <v>814200</v>
      </c>
      <c r="L1581" s="41">
        <v>45199.729166666664</v>
      </c>
      <c r="M1581" s="39">
        <v>1246653914</v>
      </c>
      <c r="N1581" s="39" t="s">
        <v>18463</v>
      </c>
      <c r="O1581" s="40" t="s">
        <v>21525</v>
      </c>
      <c r="P1581" s="41">
        <v>45315</v>
      </c>
      <c r="Q1581" s="62" t="s">
        <v>29</v>
      </c>
      <c r="R1581" s="68"/>
    </row>
    <row r="1582" spans="1:18" s="70" customFormat="1" ht="12.75" customHeight="1" x14ac:dyDescent="0.2">
      <c r="A1582" s="38" t="s">
        <v>21538</v>
      </c>
      <c r="B1582" s="39" t="s">
        <v>21539</v>
      </c>
      <c r="C1582" s="39" t="s">
        <v>21540</v>
      </c>
      <c r="D1582" s="38">
        <v>406359</v>
      </c>
      <c r="E1582" s="39" t="s">
        <v>19225</v>
      </c>
      <c r="F1582" s="38">
        <v>8263000308</v>
      </c>
      <c r="G1582" s="40">
        <v>271600052183</v>
      </c>
      <c r="H1582" s="2">
        <v>690000</v>
      </c>
      <c r="I1582" s="2"/>
      <c r="J1582" s="2">
        <v>124200</v>
      </c>
      <c r="K1582" s="3">
        <f t="shared" si="27"/>
        <v>814200</v>
      </c>
      <c r="L1582" s="41">
        <v>45199.729166666664</v>
      </c>
      <c r="M1582" s="39">
        <v>1246653973</v>
      </c>
      <c r="N1582" s="39" t="s">
        <v>18463</v>
      </c>
      <c r="O1582" s="40" t="s">
        <v>21525</v>
      </c>
      <c r="P1582" s="41">
        <v>45315</v>
      </c>
      <c r="Q1582" s="62" t="s">
        <v>29</v>
      </c>
      <c r="R1582" s="68"/>
    </row>
    <row r="1583" spans="1:18" s="70" customFormat="1" ht="12.75" customHeight="1" x14ac:dyDescent="0.2">
      <c r="A1583" s="38" t="s">
        <v>21556</v>
      </c>
      <c r="B1583" s="39" t="s">
        <v>21557</v>
      </c>
      <c r="C1583" s="39" t="s">
        <v>21558</v>
      </c>
      <c r="D1583" s="38">
        <v>406359</v>
      </c>
      <c r="E1583" s="39" t="s">
        <v>19225</v>
      </c>
      <c r="F1583" s="38">
        <v>8263000308</v>
      </c>
      <c r="G1583" s="40">
        <v>271600051718</v>
      </c>
      <c r="H1583" s="2">
        <v>690000</v>
      </c>
      <c r="I1583" s="2"/>
      <c r="J1583" s="2">
        <v>124200</v>
      </c>
      <c r="K1583" s="3">
        <f t="shared" si="27"/>
        <v>814200</v>
      </c>
      <c r="L1583" s="41">
        <v>45194.729166666664</v>
      </c>
      <c r="M1583" s="39">
        <v>1246654194</v>
      </c>
      <c r="N1583" s="39" t="s">
        <v>18463</v>
      </c>
      <c r="O1583" s="40" t="s">
        <v>21525</v>
      </c>
      <c r="P1583" s="41">
        <v>45315</v>
      </c>
      <c r="Q1583" s="62" t="s">
        <v>29</v>
      </c>
      <c r="R1583" s="68"/>
    </row>
    <row r="1584" spans="1:18" s="70" customFormat="1" ht="15" customHeight="1" x14ac:dyDescent="0.25">
      <c r="A1584" s="76" t="s">
        <v>874</v>
      </c>
      <c r="B1584" s="77" t="s">
        <v>875</v>
      </c>
      <c r="C1584" s="77" t="s">
        <v>876</v>
      </c>
      <c r="D1584" s="76">
        <v>401972</v>
      </c>
      <c r="E1584" s="77" t="s">
        <v>842</v>
      </c>
      <c r="F1584" s="76">
        <v>8263000049</v>
      </c>
      <c r="G1584" s="78" t="s">
        <v>877</v>
      </c>
      <c r="H1584" s="79">
        <v>688370</v>
      </c>
      <c r="I1584" s="79">
        <v>608.99744999999996</v>
      </c>
      <c r="J1584" s="79">
        <v>123906.59999999999</v>
      </c>
      <c r="K1584" s="80">
        <f t="shared" si="27"/>
        <v>812885.59745</v>
      </c>
      <c r="L1584" s="81">
        <v>44230.729166666664</v>
      </c>
      <c r="M1584" s="77">
        <v>6870340008</v>
      </c>
      <c r="N1584" s="77" t="s">
        <v>52</v>
      </c>
      <c r="O1584" s="78" t="s">
        <v>844</v>
      </c>
      <c r="P1584" s="81">
        <v>44272</v>
      </c>
      <c r="Q1584" s="77" t="s">
        <v>54</v>
      </c>
      <c r="R1584" s="83"/>
    </row>
    <row r="1585" spans="1:18" s="70" customFormat="1" ht="12.75" customHeight="1" x14ac:dyDescent="0.2">
      <c r="A1585" s="38" t="s">
        <v>849</v>
      </c>
      <c r="B1585" s="39" t="s">
        <v>850</v>
      </c>
      <c r="C1585" s="39" t="s">
        <v>851</v>
      </c>
      <c r="D1585" s="38">
        <v>401972</v>
      </c>
      <c r="E1585" s="39" t="s">
        <v>842</v>
      </c>
      <c r="F1585" s="38">
        <v>8263000049</v>
      </c>
      <c r="G1585" s="40" t="s">
        <v>852</v>
      </c>
      <c r="H1585" s="2">
        <v>688370</v>
      </c>
      <c r="I1585" s="2">
        <v>608.99744999999996</v>
      </c>
      <c r="J1585" s="2">
        <v>123906.59999999999</v>
      </c>
      <c r="K1585" s="3">
        <f t="shared" si="27"/>
        <v>812885.59745</v>
      </c>
      <c r="L1585" s="41">
        <v>44224.729166666664</v>
      </c>
      <c r="M1585" s="39">
        <v>6870339799</v>
      </c>
      <c r="N1585" s="39" t="s">
        <v>52</v>
      </c>
      <c r="O1585" s="40" t="s">
        <v>844</v>
      </c>
      <c r="P1585" s="41">
        <v>44272</v>
      </c>
      <c r="Q1585" s="39" t="s">
        <v>54</v>
      </c>
      <c r="R1585" s="68"/>
    </row>
    <row r="1586" spans="1:18" s="70" customFormat="1" ht="12.75" customHeight="1" x14ac:dyDescent="0.2">
      <c r="A1586" s="38" t="s">
        <v>22376</v>
      </c>
      <c r="B1586" s="39" t="s">
        <v>22377</v>
      </c>
      <c r="C1586" s="39" t="s">
        <v>22378</v>
      </c>
      <c r="D1586" s="38">
        <v>400371</v>
      </c>
      <c r="E1586" s="39" t="s">
        <v>7339</v>
      </c>
      <c r="F1586" s="38">
        <v>8266020371</v>
      </c>
      <c r="G1586" s="40" t="s">
        <v>22379</v>
      </c>
      <c r="H1586" s="2">
        <v>688000</v>
      </c>
      <c r="I1586" s="2"/>
      <c r="J1586" s="2">
        <v>123840</v>
      </c>
      <c r="K1586" s="3">
        <f t="shared" si="27"/>
        <v>811840</v>
      </c>
      <c r="L1586" s="41">
        <v>45351.729166666664</v>
      </c>
      <c r="M1586" s="39">
        <v>1246773505</v>
      </c>
      <c r="N1586" s="39" t="s">
        <v>19303</v>
      </c>
      <c r="O1586" s="40" t="s">
        <v>22286</v>
      </c>
      <c r="P1586" s="41">
        <v>45401</v>
      </c>
      <c r="Q1586" s="62" t="s">
        <v>19</v>
      </c>
      <c r="R1586" s="68"/>
    </row>
    <row r="1587" spans="1:18" s="70" customFormat="1" ht="12.75" customHeight="1" x14ac:dyDescent="0.2">
      <c r="A1587" s="38" t="s">
        <v>4345</v>
      </c>
      <c r="B1587" s="39" t="s">
        <v>4346</v>
      </c>
      <c r="C1587" s="39" t="s">
        <v>4347</v>
      </c>
      <c r="D1587" s="38">
        <v>401972</v>
      </c>
      <c r="E1587" s="39" t="s">
        <v>842</v>
      </c>
      <c r="F1587" s="38">
        <v>8263000049</v>
      </c>
      <c r="G1587" s="40" t="s">
        <v>4348</v>
      </c>
      <c r="H1587" s="2">
        <v>687000</v>
      </c>
      <c r="I1587" s="2">
        <v>810.66</v>
      </c>
      <c r="J1587" s="2">
        <v>123660</v>
      </c>
      <c r="K1587" s="3">
        <f t="shared" si="27"/>
        <v>811470.66</v>
      </c>
      <c r="L1587" s="41">
        <v>44363.729166666664</v>
      </c>
      <c r="M1587" s="39">
        <v>6870146368</v>
      </c>
      <c r="N1587" s="39" t="s">
        <v>52</v>
      </c>
      <c r="O1587" s="40" t="s">
        <v>4248</v>
      </c>
      <c r="P1587" s="41">
        <v>44413</v>
      </c>
      <c r="Q1587" s="39" t="s">
        <v>54</v>
      </c>
      <c r="R1587" s="68"/>
    </row>
    <row r="1588" spans="1:18" s="70" customFormat="1" ht="12.75" customHeight="1" x14ac:dyDescent="0.2">
      <c r="A1588" s="38" t="s">
        <v>9694</v>
      </c>
      <c r="B1588" s="39" t="s">
        <v>9695</v>
      </c>
      <c r="C1588" s="39" t="s">
        <v>9696</v>
      </c>
      <c r="D1588" s="38">
        <v>812140</v>
      </c>
      <c r="E1588" s="42" t="s">
        <v>446</v>
      </c>
      <c r="F1588" s="38">
        <v>8268005598</v>
      </c>
      <c r="G1588" s="40" t="s">
        <v>9697</v>
      </c>
      <c r="H1588" s="2">
        <v>686544.91525423736</v>
      </c>
      <c r="I1588" s="3"/>
      <c r="J1588" s="2">
        <v>123578.08474576272</v>
      </c>
      <c r="K1588" s="3">
        <f t="shared" si="27"/>
        <v>810123.00000000012</v>
      </c>
      <c r="L1588" s="41">
        <v>44544.729166666664</v>
      </c>
      <c r="M1588" s="39">
        <v>44273336</v>
      </c>
      <c r="N1588" s="39" t="s">
        <v>52</v>
      </c>
      <c r="O1588" s="40"/>
      <c r="P1588" s="41"/>
      <c r="Q1588" s="39" t="s">
        <v>54</v>
      </c>
      <c r="R1588" s="68"/>
    </row>
    <row r="1589" spans="1:18" s="70" customFormat="1" ht="12.75" customHeight="1" x14ac:dyDescent="0.2">
      <c r="A1589" s="38" t="s">
        <v>17637</v>
      </c>
      <c r="B1589" s="39" t="s">
        <v>17638</v>
      </c>
      <c r="C1589" s="39" t="s">
        <v>17639</v>
      </c>
      <c r="D1589" s="38">
        <v>822746</v>
      </c>
      <c r="E1589" s="39" t="s">
        <v>16624</v>
      </c>
      <c r="F1589" s="38">
        <v>8268010365</v>
      </c>
      <c r="G1589" s="40" t="s">
        <v>17640</v>
      </c>
      <c r="H1589" s="2">
        <v>685414.40677966108</v>
      </c>
      <c r="I1589" s="2"/>
      <c r="J1589" s="2">
        <v>123374.59322033898</v>
      </c>
      <c r="K1589" s="3">
        <f t="shared" si="27"/>
        <v>808789</v>
      </c>
      <c r="L1589" s="41">
        <v>44954.729166666664</v>
      </c>
      <c r="M1589" s="39">
        <v>44474675</v>
      </c>
      <c r="N1589" s="39" t="s">
        <v>3282</v>
      </c>
      <c r="O1589" s="40">
        <v>302237233987</v>
      </c>
      <c r="P1589" s="41">
        <v>44981</v>
      </c>
      <c r="Q1589" s="42" t="s">
        <v>2417</v>
      </c>
      <c r="R1589" s="68"/>
    </row>
    <row r="1590" spans="1:18" s="70" customFormat="1" ht="12.75" customHeight="1" x14ac:dyDescent="0.2">
      <c r="A1590" s="38" t="s">
        <v>5146</v>
      </c>
      <c r="B1590" s="39" t="s">
        <v>5147</v>
      </c>
      <c r="C1590" s="39" t="s">
        <v>5148</v>
      </c>
      <c r="D1590" s="38">
        <v>407464</v>
      </c>
      <c r="E1590" s="39" t="s">
        <v>1230</v>
      </c>
      <c r="F1590" s="38">
        <v>8268006348</v>
      </c>
      <c r="G1590" s="40" t="s">
        <v>5149</v>
      </c>
      <c r="H1590" s="2">
        <v>685000</v>
      </c>
      <c r="I1590" s="2"/>
      <c r="J1590" s="2">
        <v>123300</v>
      </c>
      <c r="K1590" s="3">
        <f t="shared" si="27"/>
        <v>808300</v>
      </c>
      <c r="L1590" s="41">
        <v>44404.729166666664</v>
      </c>
      <c r="M1590" s="39">
        <v>44028566</v>
      </c>
      <c r="N1590" s="39" t="s">
        <v>52</v>
      </c>
      <c r="O1590" s="40" t="s">
        <v>5150</v>
      </c>
      <c r="P1590" s="41">
        <v>44436</v>
      </c>
      <c r="Q1590" s="39" t="s">
        <v>54</v>
      </c>
      <c r="R1590" s="68"/>
    </row>
    <row r="1591" spans="1:18" s="70" customFormat="1" ht="12.75" customHeight="1" x14ac:dyDescent="0.2">
      <c r="A1591" s="38" t="s">
        <v>14806</v>
      </c>
      <c r="B1591" s="39" t="s">
        <v>14807</v>
      </c>
      <c r="C1591" s="39" t="s">
        <v>14808</v>
      </c>
      <c r="D1591" s="38">
        <v>919962</v>
      </c>
      <c r="E1591" s="39" t="s">
        <v>6950</v>
      </c>
      <c r="F1591" s="38">
        <v>8263000121</v>
      </c>
      <c r="G1591" s="40" t="s">
        <v>14809</v>
      </c>
      <c r="H1591" s="3">
        <v>684089.8</v>
      </c>
      <c r="I1591" s="3"/>
      <c r="J1591" s="2">
        <v>123136.2</v>
      </c>
      <c r="K1591" s="3">
        <f t="shared" si="27"/>
        <v>807226</v>
      </c>
      <c r="L1591" s="41">
        <v>44749.729166666664</v>
      </c>
      <c r="M1591" s="39">
        <v>6870152697</v>
      </c>
      <c r="N1591" s="39" t="s">
        <v>3282</v>
      </c>
      <c r="O1591" s="40">
        <v>208192553706</v>
      </c>
      <c r="P1591" s="41">
        <v>44793</v>
      </c>
      <c r="Q1591" s="42" t="s">
        <v>2417</v>
      </c>
      <c r="R1591" s="68"/>
    </row>
    <row r="1592" spans="1:18" s="70" customFormat="1" ht="12.75" customHeight="1" x14ac:dyDescent="0.2">
      <c r="A1592" s="38" t="s">
        <v>20293</v>
      </c>
      <c r="B1592" s="39" t="s">
        <v>20290</v>
      </c>
      <c r="C1592" s="39" t="s">
        <v>20291</v>
      </c>
      <c r="D1592" s="38">
        <v>820886</v>
      </c>
      <c r="E1592" s="39" t="s">
        <v>10575</v>
      </c>
      <c r="F1592" s="38">
        <v>8268007755</v>
      </c>
      <c r="G1592" s="40" t="s">
        <v>20292</v>
      </c>
      <c r="H1592" s="2">
        <v>682510</v>
      </c>
      <c r="I1592" s="2"/>
      <c r="J1592" s="2">
        <v>122851.79999999999</v>
      </c>
      <c r="K1592" s="3">
        <f t="shared" si="27"/>
        <v>805361.8</v>
      </c>
      <c r="L1592" s="41">
        <v>45138</v>
      </c>
      <c r="M1592" s="39">
        <v>160641694</v>
      </c>
      <c r="N1592" s="39" t="s">
        <v>3282</v>
      </c>
      <c r="O1592" s="40"/>
      <c r="P1592" s="41"/>
      <c r="Q1592" s="42" t="s">
        <v>2417</v>
      </c>
      <c r="R1592" s="68"/>
    </row>
    <row r="1593" spans="1:18" s="70" customFormat="1" ht="12.75" customHeight="1" x14ac:dyDescent="0.2">
      <c r="A1593" s="38" t="s">
        <v>13183</v>
      </c>
      <c r="B1593" s="42" t="s">
        <v>13184</v>
      </c>
      <c r="C1593" s="42" t="s">
        <v>13185</v>
      </c>
      <c r="D1593" s="38">
        <v>300286</v>
      </c>
      <c r="E1593" s="42" t="s">
        <v>3944</v>
      </c>
      <c r="F1593" s="38">
        <v>8263000075</v>
      </c>
      <c r="G1593" s="40">
        <v>712734229</v>
      </c>
      <c r="H1593" s="3">
        <v>679000</v>
      </c>
      <c r="I1593" s="3"/>
      <c r="J1593" s="3">
        <v>122220</v>
      </c>
      <c r="K1593" s="3">
        <f t="shared" si="27"/>
        <v>801220</v>
      </c>
      <c r="L1593" s="41">
        <v>44620.729166666664</v>
      </c>
      <c r="M1593" s="39">
        <v>6870039866</v>
      </c>
      <c r="N1593" s="42" t="s">
        <v>315</v>
      </c>
      <c r="O1593" s="42" t="s">
        <v>13186</v>
      </c>
      <c r="P1593" s="60">
        <v>44691</v>
      </c>
      <c r="Q1593" s="42" t="s">
        <v>243</v>
      </c>
      <c r="R1593" s="68"/>
    </row>
    <row r="1594" spans="1:18" s="70" customFormat="1" ht="12.75" customHeight="1" x14ac:dyDescent="0.2">
      <c r="A1594" s="38" t="s">
        <v>19139</v>
      </c>
      <c r="B1594" s="39" t="s">
        <v>19140</v>
      </c>
      <c r="C1594" s="39" t="s">
        <v>19141</v>
      </c>
      <c r="D1594" s="38">
        <v>405993</v>
      </c>
      <c r="E1594" s="39" t="s">
        <v>2878</v>
      </c>
      <c r="F1594" s="38">
        <v>8263000116</v>
      </c>
      <c r="G1594" s="40" t="s">
        <v>19142</v>
      </c>
      <c r="H1594" s="2">
        <v>677966.10169491533</v>
      </c>
      <c r="I1594" s="2"/>
      <c r="J1594" s="2">
        <v>122033.89830508476</v>
      </c>
      <c r="K1594" s="3">
        <f t="shared" si="27"/>
        <v>800000.00000000012</v>
      </c>
      <c r="L1594" s="41">
        <v>45065</v>
      </c>
      <c r="M1594" s="39">
        <v>122807694</v>
      </c>
      <c r="N1594" s="39" t="s">
        <v>52</v>
      </c>
      <c r="O1594" s="40" t="s">
        <v>19143</v>
      </c>
      <c r="P1594" s="41">
        <v>45070</v>
      </c>
      <c r="Q1594" s="39" t="s">
        <v>54</v>
      </c>
      <c r="R1594" s="68"/>
    </row>
    <row r="1595" spans="1:18" s="70" customFormat="1" ht="12.75" customHeight="1" x14ac:dyDescent="0.2">
      <c r="A1595" s="38" t="s">
        <v>2117</v>
      </c>
      <c r="B1595" s="39" t="s">
        <v>2118</v>
      </c>
      <c r="C1595" s="39" t="s">
        <v>2119</v>
      </c>
      <c r="D1595" s="38">
        <v>401972</v>
      </c>
      <c r="E1595" s="39" t="s">
        <v>842</v>
      </c>
      <c r="F1595" s="38">
        <v>8263000049</v>
      </c>
      <c r="G1595" s="40" t="s">
        <v>2120</v>
      </c>
      <c r="H1595" s="2">
        <v>677000</v>
      </c>
      <c r="I1595" s="2">
        <v>599.14499999999998</v>
      </c>
      <c r="J1595" s="2">
        <v>121860</v>
      </c>
      <c r="K1595" s="3">
        <f t="shared" si="27"/>
        <v>799459.14500000002</v>
      </c>
      <c r="L1595" s="41">
        <v>44281.729166666664</v>
      </c>
      <c r="M1595" s="39">
        <v>6870066526</v>
      </c>
      <c r="N1595" s="39" t="s">
        <v>52</v>
      </c>
      <c r="O1595" s="40" t="s">
        <v>2104</v>
      </c>
      <c r="P1595" s="41">
        <v>44345</v>
      </c>
      <c r="Q1595" s="39" t="s">
        <v>54</v>
      </c>
      <c r="R1595" s="68"/>
    </row>
    <row r="1596" spans="1:18" s="70" customFormat="1" ht="12.75" customHeight="1" x14ac:dyDescent="0.2">
      <c r="A1596" s="38" t="s">
        <v>4022</v>
      </c>
      <c r="B1596" s="42" t="s">
        <v>4023</v>
      </c>
      <c r="C1596" s="42" t="s">
        <v>4024</v>
      </c>
      <c r="D1596" s="38">
        <v>300286</v>
      </c>
      <c r="E1596" s="42" t="s">
        <v>3944</v>
      </c>
      <c r="F1596" s="38">
        <v>8263000075</v>
      </c>
      <c r="G1596" s="40">
        <v>712724507</v>
      </c>
      <c r="H1596" s="3">
        <v>677000</v>
      </c>
      <c r="I1596" s="3"/>
      <c r="J1596" s="3">
        <v>121860</v>
      </c>
      <c r="K1596" s="3">
        <f t="shared" si="27"/>
        <v>798860</v>
      </c>
      <c r="L1596" s="41">
        <v>44341.729166666664</v>
      </c>
      <c r="M1596" s="39">
        <v>6870141953</v>
      </c>
      <c r="N1596" s="42" t="s">
        <v>315</v>
      </c>
      <c r="O1596" s="42" t="s">
        <v>4009</v>
      </c>
      <c r="P1596" s="60">
        <v>44407</v>
      </c>
      <c r="Q1596" s="42" t="s">
        <v>243</v>
      </c>
      <c r="R1596" s="68"/>
    </row>
    <row r="1597" spans="1:18" s="70" customFormat="1" ht="12.75" customHeight="1" x14ac:dyDescent="0.2">
      <c r="A1597" s="38" t="s">
        <v>8984</v>
      </c>
      <c r="B1597" s="42" t="s">
        <v>8985</v>
      </c>
      <c r="C1597" s="42" t="s">
        <v>8986</v>
      </c>
      <c r="D1597" s="38">
        <v>507283</v>
      </c>
      <c r="E1597" s="42" t="s">
        <v>8679</v>
      </c>
      <c r="F1597" s="38">
        <v>8263000132</v>
      </c>
      <c r="G1597" s="40" t="s">
        <v>8987</v>
      </c>
      <c r="H1597" s="3">
        <v>677000</v>
      </c>
      <c r="I1597" s="3"/>
      <c r="J1597" s="3">
        <v>121860</v>
      </c>
      <c r="K1597" s="3">
        <f t="shared" si="27"/>
        <v>798860</v>
      </c>
      <c r="L1597" s="41">
        <v>44502.729166666664</v>
      </c>
      <c r="M1597" s="39">
        <v>6870304047</v>
      </c>
      <c r="N1597" s="42" t="s">
        <v>315</v>
      </c>
      <c r="O1597" s="42" t="s">
        <v>8988</v>
      </c>
      <c r="P1597" s="60">
        <v>44548</v>
      </c>
      <c r="Q1597" s="42" t="s">
        <v>243</v>
      </c>
      <c r="R1597" s="68"/>
    </row>
    <row r="1598" spans="1:18" s="70" customFormat="1" ht="12.75" customHeight="1" x14ac:dyDescent="0.2">
      <c r="A1598" s="38" t="s">
        <v>21317</v>
      </c>
      <c r="B1598" s="39" t="s">
        <v>21313</v>
      </c>
      <c r="C1598" s="39"/>
      <c r="D1598" s="38">
        <v>120191</v>
      </c>
      <c r="E1598" s="39" t="s">
        <v>13051</v>
      </c>
      <c r="F1598" s="38">
        <v>8263000352</v>
      </c>
      <c r="G1598" s="40" t="s">
        <v>21314</v>
      </c>
      <c r="H1598" s="2">
        <v>675257</v>
      </c>
      <c r="I1598" s="2"/>
      <c r="J1598" s="2">
        <v>121546.26</v>
      </c>
      <c r="K1598" s="3">
        <f t="shared" si="27"/>
        <v>796803.26</v>
      </c>
      <c r="L1598" s="41">
        <v>45259.729166666664</v>
      </c>
      <c r="M1598" s="39"/>
      <c r="N1598" s="62" t="s">
        <v>18463</v>
      </c>
      <c r="O1598" s="40" t="s">
        <v>21318</v>
      </c>
      <c r="P1598" s="41">
        <v>45282</v>
      </c>
      <c r="Q1598" s="62" t="s">
        <v>29</v>
      </c>
      <c r="R1598" s="68"/>
    </row>
    <row r="1599" spans="1:18" s="70" customFormat="1" ht="12.75" customHeight="1" x14ac:dyDescent="0.2">
      <c r="A1599" s="38" t="s">
        <v>5409</v>
      </c>
      <c r="B1599" s="39" t="s">
        <v>5410</v>
      </c>
      <c r="C1599" s="39" t="s">
        <v>5411</v>
      </c>
      <c r="D1599" s="38">
        <v>405993</v>
      </c>
      <c r="E1599" s="39" t="s">
        <v>2878</v>
      </c>
      <c r="F1599" s="38">
        <v>8268005879</v>
      </c>
      <c r="G1599" s="40" t="s">
        <v>5412</v>
      </c>
      <c r="H1599" s="2">
        <v>675000</v>
      </c>
      <c r="I1599" s="2"/>
      <c r="J1599" s="2">
        <v>121500</v>
      </c>
      <c r="K1599" s="3">
        <f t="shared" si="27"/>
        <v>796500</v>
      </c>
      <c r="L1599" s="41">
        <v>44342</v>
      </c>
      <c r="M1599" s="39">
        <v>44144189</v>
      </c>
      <c r="N1599" s="39" t="s">
        <v>52</v>
      </c>
      <c r="O1599" s="40" t="s">
        <v>5413</v>
      </c>
      <c r="P1599" s="41">
        <v>44498</v>
      </c>
      <c r="Q1599" s="39" t="s">
        <v>54</v>
      </c>
      <c r="R1599" s="68"/>
    </row>
    <row r="1600" spans="1:18" s="70" customFormat="1" ht="12.75" customHeight="1" x14ac:dyDescent="0.2">
      <c r="A1600" s="38" t="s">
        <v>2073</v>
      </c>
      <c r="B1600" s="39" t="s">
        <v>2074</v>
      </c>
      <c r="C1600" s="39" t="s">
        <v>2075</v>
      </c>
      <c r="D1600" s="38">
        <v>919893</v>
      </c>
      <c r="E1600" s="39" t="s">
        <v>2039</v>
      </c>
      <c r="F1600" s="38">
        <v>8263000051</v>
      </c>
      <c r="G1600" s="40">
        <v>2920003826</v>
      </c>
      <c r="H1600" s="2">
        <v>674999.62</v>
      </c>
      <c r="I1600" s="2"/>
      <c r="J1600" s="2">
        <v>121499.9316</v>
      </c>
      <c r="K1600" s="3">
        <f t="shared" si="27"/>
        <v>796499.55160000001</v>
      </c>
      <c r="L1600" s="41">
        <v>44285</v>
      </c>
      <c r="M1600" s="39">
        <v>6870067512</v>
      </c>
      <c r="N1600" s="39" t="s">
        <v>52</v>
      </c>
      <c r="O1600" s="40" t="s">
        <v>2051</v>
      </c>
      <c r="P1600" s="41">
        <v>44346</v>
      </c>
      <c r="Q1600" s="39" t="s">
        <v>54</v>
      </c>
      <c r="R1600" s="68"/>
    </row>
    <row r="1601" spans="1:18" s="70" customFormat="1" ht="12.75" customHeight="1" x14ac:dyDescent="0.2">
      <c r="A1601" s="38" t="s">
        <v>20893</v>
      </c>
      <c r="B1601" s="39" t="s">
        <v>20894</v>
      </c>
      <c r="C1601" s="39"/>
      <c r="D1601" s="38">
        <v>923711</v>
      </c>
      <c r="E1601" s="39" t="s">
        <v>14845</v>
      </c>
      <c r="F1601" s="38" t="s">
        <v>234</v>
      </c>
      <c r="G1601" s="40">
        <v>23</v>
      </c>
      <c r="H1601" s="2">
        <v>673990</v>
      </c>
      <c r="I1601" s="2"/>
      <c r="J1601" s="2">
        <v>0</v>
      </c>
      <c r="K1601" s="3">
        <f t="shared" si="27"/>
        <v>673990</v>
      </c>
      <c r="L1601" s="41">
        <v>45233</v>
      </c>
      <c r="M1601" s="39"/>
      <c r="N1601" s="39" t="s">
        <v>3282</v>
      </c>
      <c r="O1601" s="40" t="s">
        <v>15756</v>
      </c>
      <c r="P1601" s="41">
        <v>45127</v>
      </c>
      <c r="Q1601" s="42" t="s">
        <v>2417</v>
      </c>
      <c r="R1601" s="68"/>
    </row>
    <row r="1602" spans="1:18" s="70" customFormat="1" ht="12.75" customHeight="1" x14ac:dyDescent="0.2">
      <c r="A1602" s="38" t="s">
        <v>5916</v>
      </c>
      <c r="B1602" s="39" t="s">
        <v>5917</v>
      </c>
      <c r="C1602" s="39" t="s">
        <v>5918</v>
      </c>
      <c r="D1602" s="38">
        <v>821012</v>
      </c>
      <c r="E1602" s="39" t="s">
        <v>3527</v>
      </c>
      <c r="F1602" s="38">
        <v>8263000088</v>
      </c>
      <c r="G1602" s="40" t="s">
        <v>5919</v>
      </c>
      <c r="H1602" s="2">
        <v>672228.00000000012</v>
      </c>
      <c r="I1602" s="2"/>
      <c r="J1602" s="2">
        <v>121001.04000000002</v>
      </c>
      <c r="K1602" s="3">
        <f t="shared" si="27"/>
        <v>793229.04000000015</v>
      </c>
      <c r="L1602" s="41">
        <v>44419.729166666664</v>
      </c>
      <c r="M1602" s="39">
        <v>6870196623</v>
      </c>
      <c r="N1602" s="39" t="s">
        <v>52</v>
      </c>
      <c r="O1602" s="40" t="s">
        <v>5920</v>
      </c>
      <c r="P1602" s="41">
        <v>44454</v>
      </c>
      <c r="Q1602" s="39" t="s">
        <v>54</v>
      </c>
      <c r="R1602" s="68"/>
    </row>
    <row r="1603" spans="1:18" s="70" customFormat="1" ht="12.75" hidden="1" customHeight="1" x14ac:dyDescent="0.2">
      <c r="A1603" s="38" t="s">
        <v>17746</v>
      </c>
      <c r="B1603" s="42" t="s">
        <v>17743</v>
      </c>
      <c r="C1603" s="42" t="s">
        <v>17744</v>
      </c>
      <c r="D1603" s="58">
        <v>604339</v>
      </c>
      <c r="E1603" s="39" t="s">
        <v>1224</v>
      </c>
      <c r="F1603" s="38">
        <v>8263000284</v>
      </c>
      <c r="G1603" s="40" t="s">
        <v>17745</v>
      </c>
      <c r="H1603" s="3">
        <v>671001</v>
      </c>
      <c r="I1603" s="3"/>
      <c r="J1603" s="3">
        <f>H1603*18%</f>
        <v>120780.18</v>
      </c>
      <c r="K1603" s="3">
        <f t="shared" si="27"/>
        <v>791781.17999999993</v>
      </c>
      <c r="L1603" s="41">
        <v>44939.729166666664</v>
      </c>
      <c r="M1603" s="39">
        <v>6870415470</v>
      </c>
      <c r="N1603" s="42" t="s">
        <v>315</v>
      </c>
      <c r="O1603" s="42" t="s">
        <v>17742</v>
      </c>
      <c r="P1603" s="60">
        <v>44940</v>
      </c>
      <c r="Q1603" s="42" t="s">
        <v>243</v>
      </c>
      <c r="R1603" s="68" t="s">
        <v>506</v>
      </c>
    </row>
    <row r="1604" spans="1:18" s="70" customFormat="1" ht="12.75" customHeight="1" x14ac:dyDescent="0.2">
      <c r="A1604" s="38" t="s">
        <v>17527</v>
      </c>
      <c r="B1604" s="39" t="s">
        <v>17528</v>
      </c>
      <c r="C1604" s="39" t="s">
        <v>17529</v>
      </c>
      <c r="D1604" s="38">
        <v>919962</v>
      </c>
      <c r="E1604" s="39" t="s">
        <v>6950</v>
      </c>
      <c r="F1604" s="38">
        <v>8263000121</v>
      </c>
      <c r="G1604" s="40" t="s">
        <v>17530</v>
      </c>
      <c r="H1604" s="3">
        <v>669350</v>
      </c>
      <c r="I1604" s="3"/>
      <c r="J1604" s="2">
        <v>120483</v>
      </c>
      <c r="K1604" s="3">
        <f t="shared" si="27"/>
        <v>789833</v>
      </c>
      <c r="L1604" s="41">
        <v>44953.729166666664</v>
      </c>
      <c r="M1604" s="39">
        <v>6870372067</v>
      </c>
      <c r="N1604" s="39" t="s">
        <v>3282</v>
      </c>
      <c r="O1604" s="40">
        <v>303020159446</v>
      </c>
      <c r="P1604" s="41">
        <v>44988</v>
      </c>
      <c r="Q1604" s="42" t="s">
        <v>2417</v>
      </c>
      <c r="R1604" s="68"/>
    </row>
    <row r="1605" spans="1:18" s="70" customFormat="1" ht="12.75" customHeight="1" x14ac:dyDescent="0.2">
      <c r="A1605" s="38">
        <v>291</v>
      </c>
      <c r="B1605" s="39" t="s">
        <v>16231</v>
      </c>
      <c r="C1605" s="39" t="s">
        <v>16232</v>
      </c>
      <c r="D1605" s="58">
        <v>118480</v>
      </c>
      <c r="E1605" s="39" t="s">
        <v>9826</v>
      </c>
      <c r="F1605" s="38">
        <v>8263000261</v>
      </c>
      <c r="G1605" s="40" t="s">
        <v>16233</v>
      </c>
      <c r="H1605" s="2">
        <v>669088</v>
      </c>
      <c r="I1605" s="2"/>
      <c r="J1605" s="2">
        <v>120435.84</v>
      </c>
      <c r="K1605" s="3">
        <f t="shared" si="27"/>
        <v>789523.84</v>
      </c>
      <c r="L1605" s="41">
        <v>44861.729166666664</v>
      </c>
      <c r="M1605" s="39">
        <v>6870274433</v>
      </c>
      <c r="N1605" s="39" t="s">
        <v>8899</v>
      </c>
      <c r="O1605" s="40" t="s">
        <v>16234</v>
      </c>
      <c r="P1605" s="41">
        <v>44891</v>
      </c>
      <c r="Q1605" s="42" t="s">
        <v>8901</v>
      </c>
      <c r="R1605" s="68"/>
    </row>
    <row r="1606" spans="1:18" s="70" customFormat="1" ht="12.75" customHeight="1" x14ac:dyDescent="0.2">
      <c r="A1606" s="38" t="s">
        <v>1588</v>
      </c>
      <c r="B1606" s="39" t="s">
        <v>1589</v>
      </c>
      <c r="C1606" s="39" t="s">
        <v>1590</v>
      </c>
      <c r="D1606" s="38">
        <v>401972</v>
      </c>
      <c r="E1606" s="39" t="s">
        <v>842</v>
      </c>
      <c r="F1606" s="38">
        <v>8263000049</v>
      </c>
      <c r="G1606" s="40" t="s">
        <v>1591</v>
      </c>
      <c r="H1606" s="2">
        <v>668850</v>
      </c>
      <c r="I1606" s="2">
        <v>591.93225000000007</v>
      </c>
      <c r="J1606" s="2">
        <v>120393</v>
      </c>
      <c r="K1606" s="3">
        <f t="shared" ref="K1606:K1669" si="28">SUM(H1606:J1606)</f>
        <v>789834.93224999995</v>
      </c>
      <c r="L1606" s="41">
        <v>44270.729166666664</v>
      </c>
      <c r="M1606" s="39">
        <v>6870010343</v>
      </c>
      <c r="N1606" s="39" t="s">
        <v>52</v>
      </c>
      <c r="O1606" s="40" t="s">
        <v>1571</v>
      </c>
      <c r="P1606" s="41">
        <v>44303</v>
      </c>
      <c r="Q1606" s="39" t="s">
        <v>54</v>
      </c>
      <c r="R1606" s="68"/>
    </row>
    <row r="1607" spans="1:18" s="70" customFormat="1" ht="12.75" customHeight="1" x14ac:dyDescent="0.2">
      <c r="A1607" s="38" t="s">
        <v>6336</v>
      </c>
      <c r="B1607" s="39" t="s">
        <v>6337</v>
      </c>
      <c r="C1607" s="39" t="s">
        <v>6338</v>
      </c>
      <c r="D1607" s="38">
        <v>401972</v>
      </c>
      <c r="E1607" s="39" t="s">
        <v>842</v>
      </c>
      <c r="F1607" s="38">
        <v>8263000049</v>
      </c>
      <c r="G1607" s="40" t="s">
        <v>6339</v>
      </c>
      <c r="H1607" s="2">
        <v>668850</v>
      </c>
      <c r="I1607" s="2">
        <v>0</v>
      </c>
      <c r="J1607" s="2">
        <v>120393</v>
      </c>
      <c r="K1607" s="3">
        <f t="shared" si="28"/>
        <v>789243</v>
      </c>
      <c r="L1607" s="41">
        <v>44386.729166666664</v>
      </c>
      <c r="M1607" s="39">
        <v>6870209074</v>
      </c>
      <c r="N1607" s="39" t="s">
        <v>52</v>
      </c>
      <c r="O1607" s="40"/>
      <c r="P1607" s="41"/>
      <c r="Q1607" s="39" t="s">
        <v>54</v>
      </c>
      <c r="R1607" s="68"/>
    </row>
    <row r="1608" spans="1:18" s="70" customFormat="1" ht="12.75" customHeight="1" x14ac:dyDescent="0.2">
      <c r="A1608" s="38" t="s">
        <v>10477</v>
      </c>
      <c r="B1608" s="42" t="s">
        <v>10478</v>
      </c>
      <c r="C1608" s="42" t="s">
        <v>10479</v>
      </c>
      <c r="D1608" s="38">
        <v>137974</v>
      </c>
      <c r="E1608" s="39" t="s">
        <v>3527</v>
      </c>
      <c r="F1608" s="38">
        <v>8263000113</v>
      </c>
      <c r="G1608" s="64" t="s">
        <v>10480</v>
      </c>
      <c r="H1608" s="6">
        <v>668536</v>
      </c>
      <c r="I1608" s="3"/>
      <c r="J1608" s="3">
        <v>120336.48</v>
      </c>
      <c r="K1608" s="3">
        <f t="shared" si="28"/>
        <v>788872.48</v>
      </c>
      <c r="L1608" s="41">
        <v>44526.729166666664</v>
      </c>
      <c r="M1608" s="39">
        <v>6870373731</v>
      </c>
      <c r="N1608" s="42" t="s">
        <v>315</v>
      </c>
      <c r="O1608" s="42" t="s">
        <v>10481</v>
      </c>
      <c r="P1608" s="60">
        <v>44601</v>
      </c>
      <c r="Q1608" s="42" t="s">
        <v>243</v>
      </c>
      <c r="R1608" s="68"/>
    </row>
    <row r="1609" spans="1:18" s="70" customFormat="1" ht="12.75" customHeight="1" x14ac:dyDescent="0.2">
      <c r="A1609" s="38" t="s">
        <v>8516</v>
      </c>
      <c r="B1609" s="39" t="s">
        <v>234</v>
      </c>
      <c r="C1609" s="39"/>
      <c r="D1609" s="38" t="s">
        <v>245</v>
      </c>
      <c r="E1609" s="129" t="s">
        <v>3151</v>
      </c>
      <c r="F1609" s="38" t="s">
        <v>3151</v>
      </c>
      <c r="G1609" s="52" t="s">
        <v>8517</v>
      </c>
      <c r="H1609" s="10"/>
      <c r="I1609" s="2"/>
      <c r="J1609" s="2">
        <v>0</v>
      </c>
      <c r="K1609" s="3">
        <f t="shared" si="28"/>
        <v>0</v>
      </c>
      <c r="L1609" s="59">
        <v>44530</v>
      </c>
      <c r="M1609" s="39"/>
      <c r="N1609" s="39" t="s">
        <v>52</v>
      </c>
      <c r="O1609" s="40"/>
      <c r="P1609" s="41"/>
      <c r="Q1609" s="39" t="s">
        <v>54</v>
      </c>
      <c r="R1609" s="68"/>
    </row>
    <row r="1610" spans="1:18" s="70" customFormat="1" ht="12.75" customHeight="1" x14ac:dyDescent="0.2">
      <c r="A1610" s="38">
        <v>295</v>
      </c>
      <c r="B1610" s="39" t="s">
        <v>20277</v>
      </c>
      <c r="C1610" s="39" t="s">
        <v>20278</v>
      </c>
      <c r="D1610" s="38">
        <v>811653</v>
      </c>
      <c r="E1610" s="39" t="s">
        <v>20279</v>
      </c>
      <c r="F1610" s="38">
        <v>8268012887</v>
      </c>
      <c r="G1610" s="40" t="s">
        <v>20280</v>
      </c>
      <c r="H1610" s="2">
        <v>665797.45762711868</v>
      </c>
      <c r="I1610" s="2"/>
      <c r="J1610" s="2">
        <v>119843.54237288136</v>
      </c>
      <c r="K1610" s="3">
        <f t="shared" si="28"/>
        <v>785641</v>
      </c>
      <c r="L1610" s="41">
        <v>45136.729166666664</v>
      </c>
      <c r="M1610" s="39">
        <v>160610719</v>
      </c>
      <c r="N1610" s="39" t="s">
        <v>8899</v>
      </c>
      <c r="O1610" s="40" t="s">
        <v>20281</v>
      </c>
      <c r="P1610" s="41">
        <v>45168</v>
      </c>
      <c r="Q1610" s="42" t="s">
        <v>8901</v>
      </c>
      <c r="R1610" s="68"/>
    </row>
    <row r="1611" spans="1:18" s="70" customFormat="1" ht="12.75" customHeight="1" x14ac:dyDescent="0.2">
      <c r="A1611" s="38" t="s">
        <v>3785</v>
      </c>
      <c r="B1611" s="39" t="s">
        <v>3786</v>
      </c>
      <c r="C1611" s="39" t="s">
        <v>3787</v>
      </c>
      <c r="D1611" s="38">
        <v>401972</v>
      </c>
      <c r="E1611" s="39" t="s">
        <v>842</v>
      </c>
      <c r="F1611" s="38">
        <v>8263000049</v>
      </c>
      <c r="G1611" s="40" t="s">
        <v>3788</v>
      </c>
      <c r="H1611" s="2">
        <v>663120</v>
      </c>
      <c r="I1611" s="2">
        <v>782.48159999999996</v>
      </c>
      <c r="J1611" s="2">
        <v>119361.59999999999</v>
      </c>
      <c r="K1611" s="3">
        <f t="shared" si="28"/>
        <v>783264.08160000003</v>
      </c>
      <c r="L1611" s="41">
        <v>44358.729166666664</v>
      </c>
      <c r="M1611" s="39">
        <v>6870126160</v>
      </c>
      <c r="N1611" s="39" t="s">
        <v>52</v>
      </c>
      <c r="O1611" s="40" t="s">
        <v>3717</v>
      </c>
      <c r="P1611" s="41">
        <v>44397</v>
      </c>
      <c r="Q1611" s="39" t="s">
        <v>54</v>
      </c>
      <c r="R1611" s="68"/>
    </row>
    <row r="1612" spans="1:18" s="70" customFormat="1" ht="12.75" customHeight="1" x14ac:dyDescent="0.2">
      <c r="A1612" s="38" t="s">
        <v>19665</v>
      </c>
      <c r="B1612" s="39" t="s">
        <v>19666</v>
      </c>
      <c r="C1612" s="39" t="s">
        <v>19667</v>
      </c>
      <c r="D1612" s="38">
        <v>137974</v>
      </c>
      <c r="E1612" s="39" t="s">
        <v>3527</v>
      </c>
      <c r="F1612" s="38">
        <v>8263000113</v>
      </c>
      <c r="G1612" s="64" t="s">
        <v>19668</v>
      </c>
      <c r="H1612" s="36">
        <v>662571</v>
      </c>
      <c r="I1612" s="2"/>
      <c r="J1612" s="2">
        <v>23141.879999999997</v>
      </c>
      <c r="K1612" s="3">
        <f t="shared" si="28"/>
        <v>685712.88</v>
      </c>
      <c r="L1612" s="41">
        <v>45046.729166666664</v>
      </c>
      <c r="M1612" s="39">
        <v>1246414088</v>
      </c>
      <c r="N1612" s="39" t="s">
        <v>3282</v>
      </c>
      <c r="O1612" s="40" t="s">
        <v>19669</v>
      </c>
      <c r="P1612" s="41">
        <v>45136</v>
      </c>
      <c r="Q1612" s="42" t="s">
        <v>2417</v>
      </c>
      <c r="R1612" s="68"/>
    </row>
    <row r="1613" spans="1:18" s="70" customFormat="1" ht="12.75" customHeight="1" x14ac:dyDescent="0.2">
      <c r="A1613" s="38" t="s">
        <v>15955</v>
      </c>
      <c r="B1613" s="39" t="s">
        <v>15956</v>
      </c>
      <c r="C1613" s="39" t="s">
        <v>15957</v>
      </c>
      <c r="D1613" s="38">
        <v>124632</v>
      </c>
      <c r="E1613" s="39" t="s">
        <v>15807</v>
      </c>
      <c r="F1613" s="38">
        <v>8263000238</v>
      </c>
      <c r="G1613" s="40" t="s">
        <v>15958</v>
      </c>
      <c r="H1613" s="2">
        <v>661700</v>
      </c>
      <c r="I1613" s="2"/>
      <c r="J1613" s="2">
        <v>119106</v>
      </c>
      <c r="K1613" s="3">
        <f t="shared" si="28"/>
        <v>780806</v>
      </c>
      <c r="L1613" s="41">
        <v>44819.729166666664</v>
      </c>
      <c r="M1613" s="39">
        <v>6870244661</v>
      </c>
      <c r="N1613" s="39" t="s">
        <v>3282</v>
      </c>
      <c r="O1613" s="40" t="s">
        <v>15863</v>
      </c>
      <c r="P1613" s="41">
        <v>44876</v>
      </c>
      <c r="Q1613" s="42" t="s">
        <v>2417</v>
      </c>
      <c r="R1613" s="68"/>
    </row>
    <row r="1614" spans="1:18" s="70" customFormat="1" ht="12.75" customHeight="1" x14ac:dyDescent="0.2">
      <c r="A1614" s="38" t="s">
        <v>2474</v>
      </c>
      <c r="B1614" s="39" t="s">
        <v>2475</v>
      </c>
      <c r="C1614" s="39" t="s">
        <v>2476</v>
      </c>
      <c r="D1614" s="38">
        <v>401972</v>
      </c>
      <c r="E1614" s="39" t="s">
        <v>842</v>
      </c>
      <c r="F1614" s="38">
        <v>8263000049</v>
      </c>
      <c r="G1614" s="40" t="s">
        <v>2477</v>
      </c>
      <c r="H1614" s="2">
        <v>661000</v>
      </c>
      <c r="I1614" s="2">
        <v>779.98</v>
      </c>
      <c r="J1614" s="2">
        <v>118980</v>
      </c>
      <c r="K1614" s="3">
        <f t="shared" si="28"/>
        <v>780759.98</v>
      </c>
      <c r="L1614" s="41">
        <v>44309.729166666664</v>
      </c>
      <c r="M1614" s="39">
        <v>6870081686</v>
      </c>
      <c r="N1614" s="39" t="s">
        <v>52</v>
      </c>
      <c r="O1614" s="40" t="s">
        <v>2473</v>
      </c>
      <c r="P1614" s="41">
        <v>44357</v>
      </c>
      <c r="Q1614" s="39" t="s">
        <v>54</v>
      </c>
      <c r="R1614" s="68"/>
    </row>
    <row r="1615" spans="1:18" s="70" customFormat="1" ht="12.75" customHeight="1" x14ac:dyDescent="0.2">
      <c r="A1615" s="38" t="s">
        <v>12164</v>
      </c>
      <c r="B1615" s="42" t="s">
        <v>12165</v>
      </c>
      <c r="C1615" s="42" t="s">
        <v>12166</v>
      </c>
      <c r="D1615" s="38">
        <v>300286</v>
      </c>
      <c r="E1615" s="42" t="s">
        <v>3944</v>
      </c>
      <c r="F1615" s="38">
        <v>8263000075</v>
      </c>
      <c r="G1615" s="40">
        <v>712734757</v>
      </c>
      <c r="H1615" s="3">
        <v>660800</v>
      </c>
      <c r="I1615" s="3"/>
      <c r="J1615" s="3">
        <v>118944</v>
      </c>
      <c r="K1615" s="3">
        <f t="shared" si="28"/>
        <v>779744</v>
      </c>
      <c r="L1615" s="41">
        <v>44632.729166666664</v>
      </c>
      <c r="M1615" s="39">
        <v>6870451117</v>
      </c>
      <c r="N1615" s="42" t="s">
        <v>315</v>
      </c>
      <c r="O1615" s="42" t="s">
        <v>12167</v>
      </c>
      <c r="P1615" s="60">
        <v>44659</v>
      </c>
      <c r="Q1615" s="42" t="s">
        <v>243</v>
      </c>
      <c r="R1615" s="68"/>
    </row>
    <row r="1616" spans="1:18" s="70" customFormat="1" ht="12.75" customHeight="1" x14ac:dyDescent="0.2">
      <c r="A1616" s="38" t="s">
        <v>17535</v>
      </c>
      <c r="B1616" s="39" t="s">
        <v>17536</v>
      </c>
      <c r="C1616" s="39" t="s">
        <v>17537</v>
      </c>
      <c r="D1616" s="38">
        <v>919962</v>
      </c>
      <c r="E1616" s="39" t="s">
        <v>6950</v>
      </c>
      <c r="F1616" s="38">
        <v>8263000121</v>
      </c>
      <c r="G1616" s="40" t="s">
        <v>17538</v>
      </c>
      <c r="H1616" s="3">
        <v>660651.64</v>
      </c>
      <c r="I1616" s="3"/>
      <c r="J1616" s="2">
        <v>118917.36</v>
      </c>
      <c r="K1616" s="3">
        <f t="shared" si="28"/>
        <v>779569</v>
      </c>
      <c r="L1616" s="41">
        <v>44910.729166666664</v>
      </c>
      <c r="M1616" s="39">
        <v>6870372148</v>
      </c>
      <c r="N1616" s="39" t="s">
        <v>3282</v>
      </c>
      <c r="O1616" s="40">
        <v>302157745364</v>
      </c>
      <c r="P1616" s="41">
        <v>44973</v>
      </c>
      <c r="Q1616" s="42" t="s">
        <v>2417</v>
      </c>
      <c r="R1616" s="68"/>
    </row>
    <row r="1617" spans="1:18" s="70" customFormat="1" ht="12.75" customHeight="1" x14ac:dyDescent="0.2">
      <c r="A1617" s="38" t="s">
        <v>6772</v>
      </c>
      <c r="B1617" s="39" t="s">
        <v>6773</v>
      </c>
      <c r="C1617" s="39" t="s">
        <v>6774</v>
      </c>
      <c r="D1617" s="38">
        <v>401972</v>
      </c>
      <c r="E1617" s="39" t="s">
        <v>842</v>
      </c>
      <c r="F1617" s="38">
        <v>8263000049</v>
      </c>
      <c r="G1617" s="40" t="s">
        <v>6775</v>
      </c>
      <c r="H1617" s="2">
        <v>659000</v>
      </c>
      <c r="I1617" s="2">
        <v>0</v>
      </c>
      <c r="J1617" s="2">
        <v>118620</v>
      </c>
      <c r="K1617" s="3">
        <f t="shared" si="28"/>
        <v>777620</v>
      </c>
      <c r="L1617" s="41">
        <v>44439.729166666664</v>
      </c>
      <c r="M1617" s="39">
        <v>6870227555</v>
      </c>
      <c r="N1617" s="39" t="s">
        <v>52</v>
      </c>
      <c r="O1617" s="40" t="s">
        <v>6765</v>
      </c>
      <c r="P1617" s="41">
        <v>44478</v>
      </c>
      <c r="Q1617" s="39" t="s">
        <v>54</v>
      </c>
      <c r="R1617" s="68"/>
    </row>
    <row r="1618" spans="1:18" s="70" customFormat="1" ht="12.75" customHeight="1" x14ac:dyDescent="0.2">
      <c r="A1618" s="38" t="s">
        <v>19343</v>
      </c>
      <c r="B1618" s="39" t="s">
        <v>19344</v>
      </c>
      <c r="C1618" s="39" t="s">
        <v>19345</v>
      </c>
      <c r="D1618" s="38">
        <v>407235</v>
      </c>
      <c r="E1618" s="39" t="s">
        <v>7501</v>
      </c>
      <c r="F1618" s="38">
        <v>8266018000</v>
      </c>
      <c r="G1618" s="40" t="s">
        <v>19346</v>
      </c>
      <c r="H1618" s="2">
        <v>657158.47457627126</v>
      </c>
      <c r="I1618" s="2"/>
      <c r="J1618" s="2">
        <v>118288.52542372882</v>
      </c>
      <c r="K1618" s="3">
        <f t="shared" si="28"/>
        <v>775447.00000000012</v>
      </c>
      <c r="L1618" s="41">
        <v>45045.729166666664</v>
      </c>
      <c r="M1618" s="39">
        <v>1246380941</v>
      </c>
      <c r="N1618" s="39" t="s">
        <v>18463</v>
      </c>
      <c r="O1618" s="40" t="s">
        <v>19347</v>
      </c>
      <c r="P1618" s="41">
        <v>45108</v>
      </c>
      <c r="Q1618" s="62" t="s">
        <v>29</v>
      </c>
      <c r="R1618" s="68"/>
    </row>
    <row r="1619" spans="1:18" s="70" customFormat="1" ht="12.75" customHeight="1" x14ac:dyDescent="0.2">
      <c r="A1619" s="38" t="s">
        <v>21872</v>
      </c>
      <c r="B1619" s="39" t="s">
        <v>21873</v>
      </c>
      <c r="C1619" s="39" t="s">
        <v>21874</v>
      </c>
      <c r="D1619" s="38">
        <v>937846</v>
      </c>
      <c r="E1619" s="39" t="s">
        <v>21875</v>
      </c>
      <c r="F1619" s="38">
        <v>8262000070</v>
      </c>
      <c r="G1619" s="40" t="s">
        <v>21876</v>
      </c>
      <c r="H1619" s="2">
        <v>655000</v>
      </c>
      <c r="I1619" s="2"/>
      <c r="J1619" s="2">
        <v>0</v>
      </c>
      <c r="K1619" s="3">
        <f t="shared" si="28"/>
        <v>655000</v>
      </c>
      <c r="L1619" s="41">
        <v>45327</v>
      </c>
      <c r="M1619" s="39">
        <v>1218746205</v>
      </c>
      <c r="N1619" s="39" t="s">
        <v>18453</v>
      </c>
      <c r="O1619" s="40">
        <v>402132562206</v>
      </c>
      <c r="P1619" s="41">
        <v>45335</v>
      </c>
      <c r="Q1619" s="62" t="s">
        <v>21</v>
      </c>
      <c r="R1619" s="68"/>
    </row>
    <row r="1620" spans="1:18" s="70" customFormat="1" ht="12.75" customHeight="1" x14ac:dyDescent="0.2">
      <c r="A1620" s="38" t="s">
        <v>6776</v>
      </c>
      <c r="B1620" s="39" t="s">
        <v>6777</v>
      </c>
      <c r="C1620" s="39" t="s">
        <v>6778</v>
      </c>
      <c r="D1620" s="38">
        <v>401972</v>
      </c>
      <c r="E1620" s="39" t="s">
        <v>842</v>
      </c>
      <c r="F1620" s="38">
        <v>8263000049</v>
      </c>
      <c r="G1620" s="40" t="s">
        <v>6779</v>
      </c>
      <c r="H1620" s="2">
        <v>653000</v>
      </c>
      <c r="I1620" s="2">
        <v>0</v>
      </c>
      <c r="J1620" s="2">
        <v>117540</v>
      </c>
      <c r="K1620" s="3">
        <f t="shared" si="28"/>
        <v>770540</v>
      </c>
      <c r="L1620" s="41">
        <v>44435.729166666664</v>
      </c>
      <c r="M1620" s="39">
        <v>6870227625</v>
      </c>
      <c r="N1620" s="39" t="s">
        <v>52</v>
      </c>
      <c r="O1620" s="40" t="s">
        <v>6765</v>
      </c>
      <c r="P1620" s="41">
        <v>44478</v>
      </c>
      <c r="Q1620" s="39" t="s">
        <v>54</v>
      </c>
      <c r="R1620" s="68"/>
    </row>
    <row r="1621" spans="1:18" s="70" customFormat="1" ht="12.75" customHeight="1" x14ac:dyDescent="0.2">
      <c r="A1621" s="38">
        <v>438</v>
      </c>
      <c r="B1621" s="39" t="s">
        <v>19794</v>
      </c>
      <c r="C1621" s="39" t="s">
        <v>19795</v>
      </c>
      <c r="D1621" s="38">
        <v>107659</v>
      </c>
      <c r="E1621" s="39" t="s">
        <v>16533</v>
      </c>
      <c r="F1621" s="38">
        <v>8263000312</v>
      </c>
      <c r="G1621" s="40" t="s">
        <v>19796</v>
      </c>
      <c r="H1621" s="2">
        <v>652981</v>
      </c>
      <c r="I1621" s="2"/>
      <c r="J1621" s="2">
        <v>369999</v>
      </c>
      <c r="K1621" s="3">
        <f t="shared" si="28"/>
        <v>1022980</v>
      </c>
      <c r="L1621" s="41">
        <v>45082.729166666664</v>
      </c>
      <c r="M1621" s="39">
        <v>1246428582</v>
      </c>
      <c r="N1621" s="39" t="s">
        <v>8899</v>
      </c>
      <c r="O1621" s="40" t="s">
        <v>19797</v>
      </c>
      <c r="P1621" s="41">
        <v>45123</v>
      </c>
      <c r="Q1621" s="42" t="s">
        <v>8901</v>
      </c>
      <c r="R1621" s="68"/>
    </row>
    <row r="1622" spans="1:18" s="70" customFormat="1" ht="12.75" customHeight="1" x14ac:dyDescent="0.2">
      <c r="A1622" s="38" t="s">
        <v>882</v>
      </c>
      <c r="B1622" s="39" t="s">
        <v>883</v>
      </c>
      <c r="C1622" s="39" t="s">
        <v>884</v>
      </c>
      <c r="D1622" s="38">
        <v>401972</v>
      </c>
      <c r="E1622" s="39" t="s">
        <v>842</v>
      </c>
      <c r="F1622" s="38">
        <v>8263000049</v>
      </c>
      <c r="G1622" s="40" t="s">
        <v>885</v>
      </c>
      <c r="H1622" s="2">
        <v>652140</v>
      </c>
      <c r="I1622" s="2">
        <v>577.14390000000003</v>
      </c>
      <c r="J1622" s="2">
        <v>117385.2</v>
      </c>
      <c r="K1622" s="3">
        <f t="shared" si="28"/>
        <v>770102.34389999998</v>
      </c>
      <c r="L1622" s="41">
        <v>44238.729166666664</v>
      </c>
      <c r="M1622" s="39">
        <v>6870340032</v>
      </c>
      <c r="N1622" s="39" t="s">
        <v>52</v>
      </c>
      <c r="O1622" s="40" t="s">
        <v>844</v>
      </c>
      <c r="P1622" s="41">
        <v>44272</v>
      </c>
      <c r="Q1622" s="39" t="s">
        <v>54</v>
      </c>
      <c r="R1622" s="68"/>
    </row>
    <row r="1623" spans="1:18" s="70" customFormat="1" x14ac:dyDescent="0.2">
      <c r="A1623" s="38" t="s">
        <v>81</v>
      </c>
      <c r="B1623" s="39" t="s">
        <v>82</v>
      </c>
      <c r="C1623" s="39" t="s">
        <v>83</v>
      </c>
      <c r="D1623" s="38">
        <v>405802</v>
      </c>
      <c r="E1623" s="39" t="s">
        <v>84</v>
      </c>
      <c r="F1623" s="38">
        <v>8266009380</v>
      </c>
      <c r="G1623" s="40" t="s">
        <v>85</v>
      </c>
      <c r="H1623" s="2">
        <v>651820</v>
      </c>
      <c r="I1623" s="2">
        <v>576.86</v>
      </c>
      <c r="J1623" s="2">
        <v>117327.59999999999</v>
      </c>
      <c r="K1623" s="3">
        <f t="shared" si="28"/>
        <v>769724.46</v>
      </c>
      <c r="L1623" s="41">
        <v>44134.729166666664</v>
      </c>
      <c r="M1623" s="39">
        <v>6870197945</v>
      </c>
      <c r="N1623" s="39" t="s">
        <v>52</v>
      </c>
      <c r="O1623" s="40" t="s">
        <v>86</v>
      </c>
      <c r="P1623" s="41">
        <v>44209</v>
      </c>
      <c r="Q1623" s="39" t="s">
        <v>54</v>
      </c>
      <c r="R1623" s="68"/>
    </row>
    <row r="1624" spans="1:18" s="70" customFormat="1" ht="12.75" customHeight="1" x14ac:dyDescent="0.2">
      <c r="A1624" s="38" t="s">
        <v>7620</v>
      </c>
      <c r="B1624" s="39"/>
      <c r="C1624" s="39"/>
      <c r="D1624" s="38" t="s">
        <v>235</v>
      </c>
      <c r="E1624" s="129" t="s">
        <v>5364</v>
      </c>
      <c r="F1624" s="38" t="s">
        <v>5364</v>
      </c>
      <c r="G1624" s="52" t="s">
        <v>7621</v>
      </c>
      <c r="H1624" s="10"/>
      <c r="I1624" s="2"/>
      <c r="J1624" s="2">
        <v>0</v>
      </c>
      <c r="K1624" s="3">
        <f t="shared" si="28"/>
        <v>0</v>
      </c>
      <c r="L1624" s="59">
        <v>44500</v>
      </c>
      <c r="M1624" s="39"/>
      <c r="N1624" s="39" t="s">
        <v>52</v>
      </c>
      <c r="O1624" s="40"/>
      <c r="P1624" s="41"/>
      <c r="Q1624" s="39" t="s">
        <v>54</v>
      </c>
      <c r="R1624" s="68"/>
    </row>
    <row r="1625" spans="1:18" s="70" customFormat="1" ht="12.75" customHeight="1" x14ac:dyDescent="0.2">
      <c r="A1625" s="38" t="s">
        <v>22676</v>
      </c>
      <c r="B1625" s="39" t="s">
        <v>22677</v>
      </c>
      <c r="C1625" s="39" t="s">
        <v>22678</v>
      </c>
      <c r="D1625" s="38">
        <v>405121</v>
      </c>
      <c r="E1625" s="39" t="s">
        <v>22679</v>
      </c>
      <c r="F1625" s="38">
        <v>8263000396</v>
      </c>
      <c r="G1625" s="40" t="s">
        <v>22680</v>
      </c>
      <c r="H1625" s="2">
        <v>650387.28813559329</v>
      </c>
      <c r="I1625" s="2"/>
      <c r="J1625" s="2">
        <v>117069.71186440678</v>
      </c>
      <c r="K1625" s="3">
        <f t="shared" si="28"/>
        <v>767457.00000000012</v>
      </c>
      <c r="L1625" s="41">
        <v>45428.729166666664</v>
      </c>
      <c r="M1625" s="39">
        <v>1251187218</v>
      </c>
      <c r="N1625" s="39" t="s">
        <v>18453</v>
      </c>
      <c r="O1625" s="40">
        <v>407024435585</v>
      </c>
      <c r="P1625" s="41">
        <v>45477</v>
      </c>
      <c r="Q1625" s="62" t="s">
        <v>21</v>
      </c>
      <c r="R1625" s="68"/>
    </row>
    <row r="1626" spans="1:18" s="70" customFormat="1" ht="12.75" customHeight="1" x14ac:dyDescent="0.2">
      <c r="A1626" s="38" t="s">
        <v>22778</v>
      </c>
      <c r="B1626" s="39" t="s">
        <v>22779</v>
      </c>
      <c r="C1626" s="39" t="s">
        <v>22780</v>
      </c>
      <c r="D1626" s="38">
        <v>408785</v>
      </c>
      <c r="E1626" s="39" t="s">
        <v>22740</v>
      </c>
      <c r="F1626" s="38">
        <v>8266021364</v>
      </c>
      <c r="G1626" s="40" t="s">
        <v>22781</v>
      </c>
      <c r="H1626" s="2">
        <v>650375</v>
      </c>
      <c r="I1626" s="2"/>
      <c r="J1626" s="2">
        <v>117067.5</v>
      </c>
      <c r="K1626" s="3">
        <f t="shared" si="28"/>
        <v>767442.5</v>
      </c>
      <c r="L1626" s="41">
        <v>45433.729166666664</v>
      </c>
      <c r="M1626" s="39">
        <v>1251199071</v>
      </c>
      <c r="N1626" s="39" t="s">
        <v>18453</v>
      </c>
      <c r="O1626" s="40">
        <v>407062956851</v>
      </c>
      <c r="P1626" s="41">
        <v>45481</v>
      </c>
      <c r="Q1626" s="62" t="s">
        <v>21</v>
      </c>
      <c r="R1626" s="68"/>
    </row>
    <row r="1627" spans="1:18" s="70" customFormat="1" ht="12.75" customHeight="1" x14ac:dyDescent="0.2">
      <c r="A1627" s="38" t="s">
        <v>11339</v>
      </c>
      <c r="B1627" s="42" t="s">
        <v>11340</v>
      </c>
      <c r="C1627" s="42" t="s">
        <v>11341</v>
      </c>
      <c r="D1627" s="38">
        <v>402828</v>
      </c>
      <c r="E1627" s="39" t="s">
        <v>11331</v>
      </c>
      <c r="F1627" s="38">
        <v>8263000174</v>
      </c>
      <c r="G1627" s="40" t="s">
        <v>11342</v>
      </c>
      <c r="H1627" s="3">
        <v>650270</v>
      </c>
      <c r="I1627" s="3"/>
      <c r="J1627" s="3">
        <v>117048.6</v>
      </c>
      <c r="K1627" s="3">
        <f t="shared" si="28"/>
        <v>767318.6</v>
      </c>
      <c r="L1627" s="41">
        <v>44541.729166666664</v>
      </c>
      <c r="M1627" s="39">
        <v>6870422139</v>
      </c>
      <c r="N1627" s="42" t="s">
        <v>315</v>
      </c>
      <c r="O1627" s="42" t="s">
        <v>11338</v>
      </c>
      <c r="P1627" s="60">
        <v>44637</v>
      </c>
      <c r="Q1627" s="42" t="s">
        <v>243</v>
      </c>
      <c r="R1627" s="68"/>
    </row>
    <row r="1628" spans="1:18" s="70" customFormat="1" ht="12.75" customHeight="1" x14ac:dyDescent="0.2">
      <c r="A1628" s="38" t="s">
        <v>2048</v>
      </c>
      <c r="B1628" s="39" t="s">
        <v>2049</v>
      </c>
      <c r="C1628" s="39" t="s">
        <v>2050</v>
      </c>
      <c r="D1628" s="38">
        <v>919893</v>
      </c>
      <c r="E1628" s="39" t="s">
        <v>2039</v>
      </c>
      <c r="F1628" s="38">
        <v>8263000051</v>
      </c>
      <c r="G1628" s="40">
        <v>2920003833</v>
      </c>
      <c r="H1628" s="2">
        <v>649999.75</v>
      </c>
      <c r="I1628" s="2"/>
      <c r="J1628" s="2">
        <v>116999.955</v>
      </c>
      <c r="K1628" s="3">
        <f t="shared" si="28"/>
        <v>766999.70499999996</v>
      </c>
      <c r="L1628" s="41">
        <v>44285.729166666664</v>
      </c>
      <c r="M1628" s="39">
        <v>6870067400</v>
      </c>
      <c r="N1628" s="39" t="s">
        <v>52</v>
      </c>
      <c r="O1628" s="40" t="s">
        <v>2051</v>
      </c>
      <c r="P1628" s="41">
        <v>44346</v>
      </c>
      <c r="Q1628" s="39" t="s">
        <v>54</v>
      </c>
      <c r="R1628" s="68"/>
    </row>
    <row r="1629" spans="1:18" s="70" customFormat="1" ht="12.75" customHeight="1" x14ac:dyDescent="0.2">
      <c r="A1629" s="38" t="s">
        <v>2176</v>
      </c>
      <c r="B1629" s="39" t="s">
        <v>2177</v>
      </c>
      <c r="C1629" s="39" t="s">
        <v>2178</v>
      </c>
      <c r="D1629" s="38">
        <v>401972</v>
      </c>
      <c r="E1629" s="39" t="s">
        <v>842</v>
      </c>
      <c r="F1629" s="38">
        <v>8263000049</v>
      </c>
      <c r="G1629" s="40" t="s">
        <v>2179</v>
      </c>
      <c r="H1629" s="2">
        <v>649040</v>
      </c>
      <c r="I1629" s="2">
        <v>574.40039999999999</v>
      </c>
      <c r="J1629" s="2">
        <v>116827.2</v>
      </c>
      <c r="K1629" s="3">
        <f t="shared" si="28"/>
        <v>766441.6004</v>
      </c>
      <c r="L1629" s="41">
        <v>44278.729166666664</v>
      </c>
      <c r="M1629" s="39">
        <v>6870067120</v>
      </c>
      <c r="N1629" s="39" t="s">
        <v>52</v>
      </c>
      <c r="O1629" s="40" t="s">
        <v>2099</v>
      </c>
      <c r="P1629" s="41">
        <v>44345</v>
      </c>
      <c r="Q1629" s="39" t="s">
        <v>54</v>
      </c>
      <c r="R1629" s="68"/>
    </row>
    <row r="1630" spans="1:18" s="70" customFormat="1" ht="12.75" customHeight="1" x14ac:dyDescent="0.2">
      <c r="A1630" s="38" t="s">
        <v>13022</v>
      </c>
      <c r="B1630" s="39" t="s">
        <v>13023</v>
      </c>
      <c r="C1630" s="39" t="s">
        <v>13024</v>
      </c>
      <c r="D1630" s="38">
        <v>405996</v>
      </c>
      <c r="E1630" s="39" t="s">
        <v>2376</v>
      </c>
      <c r="F1630" s="38">
        <v>8263000079</v>
      </c>
      <c r="G1630" s="40">
        <v>212901009976</v>
      </c>
      <c r="H1630" s="2">
        <v>648888.98305084754</v>
      </c>
      <c r="I1630" s="2"/>
      <c r="J1630" s="2">
        <v>116800.01694915256</v>
      </c>
      <c r="K1630" s="3">
        <f t="shared" si="28"/>
        <v>765689.00000000012</v>
      </c>
      <c r="L1630" s="41">
        <v>44316</v>
      </c>
      <c r="M1630" s="39">
        <v>6870034465</v>
      </c>
      <c r="N1630" s="39" t="s">
        <v>52</v>
      </c>
      <c r="O1630" s="40" t="s">
        <v>13025</v>
      </c>
      <c r="P1630" s="41">
        <v>44686</v>
      </c>
      <c r="Q1630" s="39" t="s">
        <v>54</v>
      </c>
      <c r="R1630" s="68"/>
    </row>
    <row r="1631" spans="1:18" s="70" customFormat="1" ht="12.75" customHeight="1" x14ac:dyDescent="0.2">
      <c r="A1631" s="38" t="s">
        <v>17567</v>
      </c>
      <c r="B1631" s="42" t="s">
        <v>17568</v>
      </c>
      <c r="C1631" s="42" t="s">
        <v>17569</v>
      </c>
      <c r="D1631" s="38">
        <v>301193</v>
      </c>
      <c r="E1631" s="39" t="s">
        <v>2376</v>
      </c>
      <c r="F1631" s="38">
        <v>8268010225</v>
      </c>
      <c r="G1631" s="40">
        <v>222901077622</v>
      </c>
      <c r="H1631" s="3">
        <v>647500</v>
      </c>
      <c r="I1631" s="3"/>
      <c r="J1631" s="3">
        <v>116550</v>
      </c>
      <c r="K1631" s="3">
        <f t="shared" si="28"/>
        <v>764050</v>
      </c>
      <c r="L1631" s="41">
        <v>44827.729166666664</v>
      </c>
      <c r="M1631" s="39">
        <v>44463693</v>
      </c>
      <c r="N1631" s="42" t="s">
        <v>315</v>
      </c>
      <c r="O1631" s="42" t="s">
        <v>17570</v>
      </c>
      <c r="P1631" s="60">
        <v>44985</v>
      </c>
      <c r="Q1631" s="42" t="s">
        <v>243</v>
      </c>
      <c r="R1631" s="68"/>
    </row>
    <row r="1632" spans="1:18" s="70" customFormat="1" ht="12.75" customHeight="1" x14ac:dyDescent="0.2">
      <c r="A1632" s="38" t="s">
        <v>7444</v>
      </c>
      <c r="B1632" s="42" t="s">
        <v>7445</v>
      </c>
      <c r="C1632" s="42" t="s">
        <v>7446</v>
      </c>
      <c r="D1632" s="58">
        <v>405267</v>
      </c>
      <c r="E1632" s="39" t="s">
        <v>1224</v>
      </c>
      <c r="F1632" s="38">
        <v>8263000140</v>
      </c>
      <c r="G1632" s="40" t="s">
        <v>7447</v>
      </c>
      <c r="H1632" s="3">
        <v>646319.48</v>
      </c>
      <c r="I1632" s="3"/>
      <c r="J1632" s="3">
        <v>116337.52</v>
      </c>
      <c r="K1632" s="3">
        <f t="shared" si="28"/>
        <v>762657</v>
      </c>
      <c r="L1632" s="41">
        <v>44474.729166666664</v>
      </c>
      <c r="M1632" s="39">
        <v>6870250292</v>
      </c>
      <c r="N1632" s="42" t="s">
        <v>315</v>
      </c>
      <c r="O1632" s="42" t="s">
        <v>6630</v>
      </c>
      <c r="P1632" s="60">
        <v>44439</v>
      </c>
      <c r="Q1632" s="42" t="s">
        <v>243</v>
      </c>
      <c r="R1632" s="68"/>
    </row>
    <row r="1633" spans="1:18" s="70" customFormat="1" ht="12.75" customHeight="1" x14ac:dyDescent="0.2">
      <c r="A1633" s="38" t="s">
        <v>4349</v>
      </c>
      <c r="B1633" s="39" t="s">
        <v>4350</v>
      </c>
      <c r="C1633" s="39" t="s">
        <v>4351</v>
      </c>
      <c r="D1633" s="38">
        <v>401972</v>
      </c>
      <c r="E1633" s="39" t="s">
        <v>842</v>
      </c>
      <c r="F1633" s="38">
        <v>8263000049</v>
      </c>
      <c r="G1633" s="40" t="s">
        <v>4352</v>
      </c>
      <c r="H1633" s="2">
        <v>646000</v>
      </c>
      <c r="I1633" s="2">
        <v>0</v>
      </c>
      <c r="J1633" s="2">
        <v>116280</v>
      </c>
      <c r="K1633" s="3">
        <f t="shared" si="28"/>
        <v>762280</v>
      </c>
      <c r="L1633" s="41">
        <v>44382.729166666664</v>
      </c>
      <c r="M1633" s="39">
        <v>6870146398</v>
      </c>
      <c r="N1633" s="39" t="s">
        <v>52</v>
      </c>
      <c r="O1633" s="40" t="s">
        <v>4261</v>
      </c>
      <c r="P1633" s="41">
        <v>44413</v>
      </c>
      <c r="Q1633" s="39" t="s">
        <v>54</v>
      </c>
      <c r="R1633" s="68"/>
    </row>
    <row r="1634" spans="1:18" s="70" customFormat="1" ht="12.75" customHeight="1" x14ac:dyDescent="0.2">
      <c r="A1634" s="38" t="s">
        <v>6789</v>
      </c>
      <c r="B1634" s="39" t="s">
        <v>6790</v>
      </c>
      <c r="C1634" s="39" t="s">
        <v>6791</v>
      </c>
      <c r="D1634" s="38">
        <v>401972</v>
      </c>
      <c r="E1634" s="39" t="s">
        <v>842</v>
      </c>
      <c r="F1634" s="38">
        <v>8263000049</v>
      </c>
      <c r="G1634" s="40" t="s">
        <v>6792</v>
      </c>
      <c r="H1634" s="2">
        <v>645999</v>
      </c>
      <c r="I1634" s="2">
        <v>0</v>
      </c>
      <c r="J1634" s="2">
        <v>116279.81999999999</v>
      </c>
      <c r="K1634" s="3">
        <f t="shared" si="28"/>
        <v>762278.82</v>
      </c>
      <c r="L1634" s="41">
        <v>44439.729166666664</v>
      </c>
      <c r="M1634" s="39">
        <v>6870227653</v>
      </c>
      <c r="N1634" s="39" t="s">
        <v>52</v>
      </c>
      <c r="O1634" s="40" t="s">
        <v>6765</v>
      </c>
      <c r="P1634" s="41">
        <v>44478</v>
      </c>
      <c r="Q1634" s="39" t="s">
        <v>54</v>
      </c>
      <c r="R1634" s="68"/>
    </row>
    <row r="1635" spans="1:18" s="70" customFormat="1" ht="12.75" customHeight="1" x14ac:dyDescent="0.2">
      <c r="A1635" s="38" t="s">
        <v>19496</v>
      </c>
      <c r="B1635" s="39" t="s">
        <v>19497</v>
      </c>
      <c r="C1635" s="39" t="s">
        <v>19498</v>
      </c>
      <c r="D1635" s="38">
        <v>137974</v>
      </c>
      <c r="E1635" s="39" t="s">
        <v>3527</v>
      </c>
      <c r="F1635" s="38">
        <v>8263000113</v>
      </c>
      <c r="G1635" s="64" t="s">
        <v>19499</v>
      </c>
      <c r="H1635" s="7">
        <v>645412.00000000012</v>
      </c>
      <c r="I1635" s="2"/>
      <c r="J1635" s="2">
        <v>116174.16000000002</v>
      </c>
      <c r="K1635" s="3">
        <f t="shared" si="28"/>
        <v>761586.16000000015</v>
      </c>
      <c r="L1635" s="41">
        <v>45042.729166666664</v>
      </c>
      <c r="M1635" s="39">
        <v>1246393015</v>
      </c>
      <c r="N1635" s="39" t="s">
        <v>3282</v>
      </c>
      <c r="O1635" s="40" t="s">
        <v>19216</v>
      </c>
      <c r="P1635" s="41">
        <v>45099</v>
      </c>
      <c r="Q1635" s="42" t="s">
        <v>2417</v>
      </c>
      <c r="R1635" s="68"/>
    </row>
    <row r="1636" spans="1:18" s="70" customFormat="1" ht="12.75" customHeight="1" x14ac:dyDescent="0.2">
      <c r="A1636" s="38" t="s">
        <v>6666</v>
      </c>
      <c r="B1636" s="39" t="s">
        <v>6667</v>
      </c>
      <c r="C1636" s="39" t="s">
        <v>6668</v>
      </c>
      <c r="D1636" s="38">
        <v>815145</v>
      </c>
      <c r="E1636" s="39" t="s">
        <v>1053</v>
      </c>
      <c r="F1636" s="38">
        <v>8268007157</v>
      </c>
      <c r="G1636" s="40">
        <v>74</v>
      </c>
      <c r="H1636" s="2">
        <v>642538.98305084754</v>
      </c>
      <c r="I1636" s="2"/>
      <c r="J1636" s="2">
        <v>115657.01694915256</v>
      </c>
      <c r="K1636" s="3">
        <f t="shared" si="28"/>
        <v>758196.00000000012</v>
      </c>
      <c r="L1636" s="41">
        <v>44458.729166666664</v>
      </c>
      <c r="M1636" s="39">
        <v>44097810</v>
      </c>
      <c r="N1636" s="39" t="s">
        <v>52</v>
      </c>
      <c r="O1636" s="40" t="s">
        <v>6669</v>
      </c>
      <c r="P1636" s="41">
        <v>44478</v>
      </c>
      <c r="Q1636" s="39" t="s">
        <v>54</v>
      </c>
      <c r="R1636" s="68"/>
    </row>
    <row r="1637" spans="1:18" s="70" customFormat="1" ht="12.75" customHeight="1" x14ac:dyDescent="0.2">
      <c r="A1637" s="38" t="s">
        <v>239</v>
      </c>
      <c r="B1637" s="42" t="s">
        <v>9525</v>
      </c>
      <c r="C1637" s="42"/>
      <c r="D1637" s="38" t="s">
        <v>241</v>
      </c>
      <c r="E1637" s="133" t="s">
        <v>242</v>
      </c>
      <c r="F1637" s="38"/>
      <c r="G1637" s="40" t="s">
        <v>9525</v>
      </c>
      <c r="H1637" s="3"/>
      <c r="I1637" s="3"/>
      <c r="J1637" s="3"/>
      <c r="K1637" s="3">
        <f t="shared" si="28"/>
        <v>0</v>
      </c>
      <c r="L1637" s="41">
        <v>44561</v>
      </c>
      <c r="M1637" s="39"/>
      <c r="N1637" s="42"/>
      <c r="O1637" s="42"/>
      <c r="P1637" s="60"/>
      <c r="Q1637" s="42" t="s">
        <v>243</v>
      </c>
      <c r="R1637" s="68"/>
    </row>
    <row r="1638" spans="1:18" s="70" customFormat="1" ht="12.75" customHeight="1" x14ac:dyDescent="0.2">
      <c r="A1638" s="38" t="s">
        <v>22782</v>
      </c>
      <c r="B1638" s="39" t="s">
        <v>22783</v>
      </c>
      <c r="C1638" s="39" t="s">
        <v>22784</v>
      </c>
      <c r="D1638" s="38">
        <v>408785</v>
      </c>
      <c r="E1638" s="39" t="s">
        <v>22740</v>
      </c>
      <c r="F1638" s="38">
        <v>8266021364</v>
      </c>
      <c r="G1638" s="40" t="s">
        <v>22785</v>
      </c>
      <c r="H1638" s="2">
        <v>642000</v>
      </c>
      <c r="I1638" s="2"/>
      <c r="J1638" s="2">
        <v>115560</v>
      </c>
      <c r="K1638" s="3">
        <f t="shared" si="28"/>
        <v>757560</v>
      </c>
      <c r="L1638" s="41">
        <v>45432.729166666664</v>
      </c>
      <c r="M1638" s="39">
        <v>1251199099</v>
      </c>
      <c r="N1638" s="39" t="s">
        <v>18453</v>
      </c>
      <c r="O1638" s="40">
        <v>407085681321</v>
      </c>
      <c r="P1638" s="41">
        <v>45483</v>
      </c>
      <c r="Q1638" s="62" t="s">
        <v>21</v>
      </c>
      <c r="R1638" s="68"/>
    </row>
    <row r="1639" spans="1:18" s="70" customFormat="1" ht="12.75" customHeight="1" x14ac:dyDescent="0.2">
      <c r="A1639" s="38" t="s">
        <v>7258</v>
      </c>
      <c r="B1639" s="39" t="s">
        <v>7255</v>
      </c>
      <c r="C1639" s="39" t="s">
        <v>7256</v>
      </c>
      <c r="D1639" s="58">
        <v>408148</v>
      </c>
      <c r="E1639" s="39" t="s">
        <v>1224</v>
      </c>
      <c r="F1639" s="38">
        <v>8263000145</v>
      </c>
      <c r="G1639" s="40" t="s">
        <v>7257</v>
      </c>
      <c r="H1639" s="2">
        <v>641412.5</v>
      </c>
      <c r="I1639" s="2"/>
      <c r="J1639" s="2">
        <v>115454.25</v>
      </c>
      <c r="K1639" s="3">
        <f t="shared" si="28"/>
        <v>756866.75</v>
      </c>
      <c r="L1639" s="41">
        <v>44460.729166666664</v>
      </c>
      <c r="M1639" s="39">
        <v>6870238927</v>
      </c>
      <c r="N1639" s="39" t="s">
        <v>3282</v>
      </c>
      <c r="O1639" s="40" t="s">
        <v>6886</v>
      </c>
      <c r="P1639" s="41">
        <v>44457</v>
      </c>
      <c r="Q1639" s="42" t="s">
        <v>2417</v>
      </c>
      <c r="R1639" s="68"/>
    </row>
    <row r="1640" spans="1:18" s="70" customFormat="1" ht="12.75" customHeight="1" x14ac:dyDescent="0.2">
      <c r="A1640" s="38" t="s">
        <v>13721</v>
      </c>
      <c r="B1640" s="39" t="s">
        <v>13722</v>
      </c>
      <c r="C1640" s="39" t="s">
        <v>13723</v>
      </c>
      <c r="D1640" s="38">
        <v>919962</v>
      </c>
      <c r="E1640" s="39" t="s">
        <v>6950</v>
      </c>
      <c r="F1640" s="38">
        <v>8263000121</v>
      </c>
      <c r="G1640" s="40" t="s">
        <v>13724</v>
      </c>
      <c r="H1640" s="3">
        <v>641300</v>
      </c>
      <c r="I1640" s="3"/>
      <c r="J1640" s="2">
        <v>115434</v>
      </c>
      <c r="K1640" s="3">
        <f t="shared" si="28"/>
        <v>756734</v>
      </c>
      <c r="L1640" s="41">
        <v>44707.729166666664</v>
      </c>
      <c r="M1640" s="39">
        <v>6870079395</v>
      </c>
      <c r="N1640" s="39" t="s">
        <v>3282</v>
      </c>
      <c r="O1640" s="40">
        <v>206281431701</v>
      </c>
      <c r="P1640" s="41">
        <v>44741</v>
      </c>
      <c r="Q1640" s="42" t="s">
        <v>2417</v>
      </c>
      <c r="R1640" s="68"/>
    </row>
    <row r="1641" spans="1:18" s="70" customFormat="1" ht="12.75" customHeight="1" x14ac:dyDescent="0.2">
      <c r="A1641" s="38" t="s">
        <v>14810</v>
      </c>
      <c r="B1641" s="39" t="s">
        <v>14811</v>
      </c>
      <c r="C1641" s="39" t="s">
        <v>14812</v>
      </c>
      <c r="D1641" s="38">
        <v>919962</v>
      </c>
      <c r="E1641" s="39" t="s">
        <v>6950</v>
      </c>
      <c r="F1641" s="38">
        <v>8263000121</v>
      </c>
      <c r="G1641" s="40" t="s">
        <v>14813</v>
      </c>
      <c r="H1641" s="3">
        <v>640420.4</v>
      </c>
      <c r="I1641" s="3"/>
      <c r="J1641" s="2">
        <v>115275.6</v>
      </c>
      <c r="K1641" s="3">
        <f t="shared" si="28"/>
        <v>755696</v>
      </c>
      <c r="L1641" s="41">
        <v>44761.729166666664</v>
      </c>
      <c r="M1641" s="39">
        <v>6870152740</v>
      </c>
      <c r="N1641" s="39" t="s">
        <v>3282</v>
      </c>
      <c r="O1641" s="40">
        <v>208224789869</v>
      </c>
      <c r="P1641" s="41">
        <v>44796</v>
      </c>
      <c r="Q1641" s="42" t="s">
        <v>2417</v>
      </c>
      <c r="R1641" s="68"/>
    </row>
    <row r="1642" spans="1:18" s="70" customFormat="1" ht="12.75" customHeight="1" x14ac:dyDescent="0.2">
      <c r="A1642" s="38" t="s">
        <v>22843</v>
      </c>
      <c r="B1642" s="39" t="s">
        <v>22844</v>
      </c>
      <c r="C1642" s="39" t="s">
        <v>22845</v>
      </c>
      <c r="D1642" s="38">
        <v>822670</v>
      </c>
      <c r="E1642" s="39" t="s">
        <v>21396</v>
      </c>
      <c r="F1642" s="38">
        <v>8268014123</v>
      </c>
      <c r="G1642" s="40">
        <v>37</v>
      </c>
      <c r="H1642" s="2">
        <v>634755.70338983054</v>
      </c>
      <c r="I1642" s="2"/>
      <c r="J1642" s="2">
        <v>114256.02661016949</v>
      </c>
      <c r="K1642" s="3">
        <f t="shared" si="28"/>
        <v>749011.73</v>
      </c>
      <c r="L1642" s="41">
        <v>45442.729166666664</v>
      </c>
      <c r="M1642" s="39">
        <v>160835252</v>
      </c>
      <c r="N1642" s="39" t="s">
        <v>18453</v>
      </c>
      <c r="O1642" s="40">
        <v>406137131498</v>
      </c>
      <c r="P1642" s="41">
        <v>45458</v>
      </c>
      <c r="Q1642" s="62" t="s">
        <v>21</v>
      </c>
      <c r="R1642" s="68"/>
    </row>
    <row r="1643" spans="1:18" s="70" customFormat="1" ht="12.75" customHeight="1" x14ac:dyDescent="0.2">
      <c r="A1643" s="38" t="s">
        <v>10173</v>
      </c>
      <c r="B1643" s="39" t="s">
        <v>10174</v>
      </c>
      <c r="C1643" s="39" t="s">
        <v>10175</v>
      </c>
      <c r="D1643" s="38">
        <v>919962</v>
      </c>
      <c r="E1643" s="39" t="s">
        <v>6950</v>
      </c>
      <c r="F1643" s="38">
        <v>8263000121</v>
      </c>
      <c r="G1643" s="40" t="s">
        <v>10176</v>
      </c>
      <c r="H1643" s="3">
        <v>632500</v>
      </c>
      <c r="I1643" s="3"/>
      <c r="J1643" s="2">
        <v>113850</v>
      </c>
      <c r="K1643" s="3">
        <f t="shared" si="28"/>
        <v>746350</v>
      </c>
      <c r="L1643" s="41">
        <v>44509</v>
      </c>
      <c r="M1643" s="39">
        <v>6870365582</v>
      </c>
      <c r="N1643" s="39" t="s">
        <v>3282</v>
      </c>
      <c r="O1643" s="40">
        <v>202022107072</v>
      </c>
      <c r="P1643" s="41">
        <v>44595</v>
      </c>
      <c r="Q1643" s="42" t="s">
        <v>2417</v>
      </c>
      <c r="R1643" s="68"/>
    </row>
    <row r="1644" spans="1:18" s="70" customFormat="1" ht="12.75" customHeight="1" x14ac:dyDescent="0.2">
      <c r="A1644" s="38" t="s">
        <v>19084</v>
      </c>
      <c r="B1644" s="42" t="s">
        <v>19085</v>
      </c>
      <c r="C1644" s="42" t="s">
        <v>19086</v>
      </c>
      <c r="D1644" s="38">
        <v>137974</v>
      </c>
      <c r="E1644" s="39" t="s">
        <v>3527</v>
      </c>
      <c r="F1644" s="38">
        <v>8263000113</v>
      </c>
      <c r="G1644" s="64" t="s">
        <v>19087</v>
      </c>
      <c r="H1644" s="6">
        <v>632160</v>
      </c>
      <c r="I1644" s="3"/>
      <c r="J1644" s="3">
        <v>113788.8</v>
      </c>
      <c r="K1644" s="3">
        <f t="shared" si="28"/>
        <v>745948.8</v>
      </c>
      <c r="L1644" s="41">
        <v>44832.729166666664</v>
      </c>
      <c r="M1644" s="39">
        <v>1246349293</v>
      </c>
      <c r="N1644" s="42" t="s">
        <v>315</v>
      </c>
      <c r="O1644" s="42"/>
      <c r="P1644" s="60"/>
      <c r="Q1644" s="42" t="s">
        <v>243</v>
      </c>
      <c r="R1644" s="68"/>
    </row>
    <row r="1645" spans="1:18" s="70" customFormat="1" ht="12.75" customHeight="1" x14ac:dyDescent="0.2">
      <c r="A1645" s="38" t="s">
        <v>7401</v>
      </c>
      <c r="B1645" s="42" t="s">
        <v>7402</v>
      </c>
      <c r="C1645" s="42" t="s">
        <v>7403</v>
      </c>
      <c r="D1645" s="38">
        <v>406359</v>
      </c>
      <c r="E1645" s="42" t="s">
        <v>7204</v>
      </c>
      <c r="F1645" s="38">
        <v>8263000098</v>
      </c>
      <c r="G1645" s="40">
        <v>271600029084</v>
      </c>
      <c r="H1645" s="3">
        <v>632000</v>
      </c>
      <c r="I1645" s="3"/>
      <c r="J1645" s="3">
        <v>113760</v>
      </c>
      <c r="K1645" s="3">
        <f t="shared" si="28"/>
        <v>745760</v>
      </c>
      <c r="L1645" s="41">
        <v>44466.729166666664</v>
      </c>
      <c r="M1645" s="39">
        <v>6870248989</v>
      </c>
      <c r="N1645" s="42" t="s">
        <v>315</v>
      </c>
      <c r="O1645" s="42" t="s">
        <v>7404</v>
      </c>
      <c r="P1645" s="60">
        <v>44507</v>
      </c>
      <c r="Q1645" s="42" t="s">
        <v>243</v>
      </c>
      <c r="R1645" s="68"/>
    </row>
    <row r="1646" spans="1:18" s="70" customFormat="1" ht="12.75" customHeight="1" x14ac:dyDescent="0.2">
      <c r="A1646" s="38" t="s">
        <v>18703</v>
      </c>
      <c r="B1646" s="39" t="s">
        <v>18704</v>
      </c>
      <c r="C1646" s="39" t="s">
        <v>18705</v>
      </c>
      <c r="D1646" s="38">
        <v>919962</v>
      </c>
      <c r="E1646" s="39" t="s">
        <v>6950</v>
      </c>
      <c r="F1646" s="38">
        <v>8263000121</v>
      </c>
      <c r="G1646" s="40" t="s">
        <v>18706</v>
      </c>
      <c r="H1646" s="3">
        <v>631070.4</v>
      </c>
      <c r="I1646" s="3"/>
      <c r="J1646" s="2">
        <v>113592.6</v>
      </c>
      <c r="K1646" s="3">
        <f t="shared" si="28"/>
        <v>744663</v>
      </c>
      <c r="L1646" s="41">
        <v>44995.729166666664</v>
      </c>
      <c r="M1646" s="39">
        <v>1246311077</v>
      </c>
      <c r="N1646" s="39" t="s">
        <v>3282</v>
      </c>
      <c r="O1646" s="40">
        <v>304148453661</v>
      </c>
      <c r="P1646" s="41">
        <v>45032</v>
      </c>
      <c r="Q1646" s="42" t="s">
        <v>2417</v>
      </c>
      <c r="R1646" s="68"/>
    </row>
    <row r="1647" spans="1:18" s="70" customFormat="1" ht="12.75" customHeight="1" x14ac:dyDescent="0.2">
      <c r="A1647" s="38" t="s">
        <v>7827</v>
      </c>
      <c r="B1647" s="42" t="s">
        <v>7828</v>
      </c>
      <c r="C1647" s="42" t="s">
        <v>7829</v>
      </c>
      <c r="D1647" s="38">
        <v>300286</v>
      </c>
      <c r="E1647" s="42" t="s">
        <v>3944</v>
      </c>
      <c r="F1647" s="38">
        <v>8263000075</v>
      </c>
      <c r="G1647" s="40">
        <v>712728694</v>
      </c>
      <c r="H1647" s="3">
        <v>631021.37</v>
      </c>
      <c r="I1647" s="3"/>
      <c r="J1647" s="3">
        <v>113583.84659999999</v>
      </c>
      <c r="K1647" s="3">
        <f t="shared" si="28"/>
        <v>744605.21659999993</v>
      </c>
      <c r="L1647" s="41">
        <v>44476.729166666664</v>
      </c>
      <c r="M1647" s="39">
        <v>6870260580</v>
      </c>
      <c r="N1647" s="42" t="s">
        <v>315</v>
      </c>
      <c r="O1647" s="42" t="s">
        <v>7830</v>
      </c>
      <c r="P1647" s="60">
        <v>44516</v>
      </c>
      <c r="Q1647" s="42" t="s">
        <v>243</v>
      </c>
      <c r="R1647" s="68"/>
    </row>
    <row r="1648" spans="1:18" s="70" customFormat="1" ht="12.75" customHeight="1" x14ac:dyDescent="0.2">
      <c r="A1648" s="38">
        <v>190</v>
      </c>
      <c r="B1648" s="39" t="s">
        <v>18871</v>
      </c>
      <c r="C1648" s="39" t="s">
        <v>18872</v>
      </c>
      <c r="D1648" s="38">
        <v>400371</v>
      </c>
      <c r="E1648" s="39" t="s">
        <v>7339</v>
      </c>
      <c r="F1648" s="38">
        <v>8266017068</v>
      </c>
      <c r="G1648" s="40" t="s">
        <v>18873</v>
      </c>
      <c r="H1648" s="2">
        <v>630000</v>
      </c>
      <c r="I1648" s="2"/>
      <c r="J1648" s="2">
        <v>113400</v>
      </c>
      <c r="K1648" s="3">
        <f t="shared" si="28"/>
        <v>743400</v>
      </c>
      <c r="L1648" s="41">
        <v>45015.729166666664</v>
      </c>
      <c r="M1648" s="39">
        <v>1246327990</v>
      </c>
      <c r="N1648" s="39" t="s">
        <v>8899</v>
      </c>
      <c r="O1648" s="40" t="s">
        <v>18874</v>
      </c>
      <c r="P1648" s="41">
        <v>45057</v>
      </c>
      <c r="Q1648" s="42" t="s">
        <v>8901</v>
      </c>
      <c r="R1648" s="68"/>
    </row>
    <row r="1649" spans="1:18" s="70" customFormat="1" ht="12.75" customHeight="1" x14ac:dyDescent="0.2">
      <c r="A1649" s="38" t="s">
        <v>17366</v>
      </c>
      <c r="B1649" s="39" t="s">
        <v>17367</v>
      </c>
      <c r="C1649" s="39" t="s">
        <v>17368</v>
      </c>
      <c r="D1649" s="38">
        <v>405996</v>
      </c>
      <c r="E1649" s="39" t="s">
        <v>2376</v>
      </c>
      <c r="F1649" s="38">
        <v>8263000172</v>
      </c>
      <c r="G1649" s="40">
        <v>222901061458</v>
      </c>
      <c r="H1649" s="2">
        <v>629576.27118644072</v>
      </c>
      <c r="I1649" s="2"/>
      <c r="J1649" s="2">
        <v>113323.72881355933</v>
      </c>
      <c r="K1649" s="3">
        <f t="shared" si="28"/>
        <v>742900</v>
      </c>
      <c r="L1649" s="41">
        <v>44791.729166666664</v>
      </c>
      <c r="M1649" s="39">
        <v>6870351540</v>
      </c>
      <c r="N1649" s="39" t="s">
        <v>3282</v>
      </c>
      <c r="O1649" s="40" t="s">
        <v>17369</v>
      </c>
      <c r="P1649" s="41">
        <v>44953</v>
      </c>
      <c r="Q1649" s="42" t="s">
        <v>2417</v>
      </c>
      <c r="R1649" s="68"/>
    </row>
    <row r="1650" spans="1:18" s="70" customFormat="1" ht="12.75" customHeight="1" x14ac:dyDescent="0.2">
      <c r="A1650" s="38" t="s">
        <v>15048</v>
      </c>
      <c r="B1650" s="39" t="s">
        <v>15049</v>
      </c>
      <c r="C1650" s="39" t="s">
        <v>15050</v>
      </c>
      <c r="D1650" s="38">
        <v>919962</v>
      </c>
      <c r="E1650" s="39" t="s">
        <v>6950</v>
      </c>
      <c r="F1650" s="38">
        <v>8263000121</v>
      </c>
      <c r="G1650" s="40" t="s">
        <v>15051</v>
      </c>
      <c r="H1650" s="3">
        <v>629279.6</v>
      </c>
      <c r="I1650" s="3"/>
      <c r="J1650" s="2">
        <v>113270.39999999999</v>
      </c>
      <c r="K1650" s="3">
        <f t="shared" si="28"/>
        <v>742550</v>
      </c>
      <c r="L1650" s="41">
        <v>44767.729166666664</v>
      </c>
      <c r="M1650" s="39">
        <v>6870167602</v>
      </c>
      <c r="N1650" s="39" t="s">
        <v>3282</v>
      </c>
      <c r="O1650" s="40">
        <v>208247655673</v>
      </c>
      <c r="P1650" s="41">
        <v>44798</v>
      </c>
      <c r="Q1650" s="42" t="s">
        <v>2417</v>
      </c>
      <c r="R1650" s="68"/>
    </row>
    <row r="1651" spans="1:18" s="70" customFormat="1" ht="12.75" customHeight="1" x14ac:dyDescent="0.2">
      <c r="A1651" s="38" t="s">
        <v>17463</v>
      </c>
      <c r="B1651" s="39" t="s">
        <v>17464</v>
      </c>
      <c r="C1651" s="39" t="s">
        <v>17465</v>
      </c>
      <c r="D1651" s="38">
        <v>919962</v>
      </c>
      <c r="E1651" s="39" t="s">
        <v>6950</v>
      </c>
      <c r="F1651" s="38">
        <v>8263000121</v>
      </c>
      <c r="G1651" s="40" t="s">
        <v>17466</v>
      </c>
      <c r="H1651" s="3">
        <v>629279.6</v>
      </c>
      <c r="I1651" s="3"/>
      <c r="J1651" s="2">
        <v>113270.39999999999</v>
      </c>
      <c r="K1651" s="3">
        <f t="shared" si="28"/>
        <v>742550</v>
      </c>
      <c r="L1651" s="41">
        <v>44923.729166666664</v>
      </c>
      <c r="M1651" s="39">
        <v>6870367905</v>
      </c>
      <c r="N1651" s="39" t="s">
        <v>3282</v>
      </c>
      <c r="O1651" s="40">
        <v>302090383437</v>
      </c>
      <c r="P1651" s="41">
        <v>44967</v>
      </c>
      <c r="Q1651" s="42" t="s">
        <v>2417</v>
      </c>
      <c r="R1651" s="68"/>
    </row>
    <row r="1652" spans="1:18" s="70" customFormat="1" ht="12.75" customHeight="1" x14ac:dyDescent="0.2">
      <c r="A1652" s="38" t="s">
        <v>17102</v>
      </c>
      <c r="B1652" s="39" t="s">
        <v>17098</v>
      </c>
      <c r="C1652" s="39" t="s">
        <v>17099</v>
      </c>
      <c r="D1652" s="58">
        <v>118480</v>
      </c>
      <c r="E1652" s="39" t="s">
        <v>9826</v>
      </c>
      <c r="F1652" s="38">
        <v>8263000261</v>
      </c>
      <c r="G1652" s="40" t="s">
        <v>17100</v>
      </c>
      <c r="H1652" s="2">
        <v>626843</v>
      </c>
      <c r="I1652" s="2"/>
      <c r="J1652" s="2">
        <v>112831.73999999999</v>
      </c>
      <c r="K1652" s="3">
        <f t="shared" si="28"/>
        <v>739674.74</v>
      </c>
      <c r="L1652" s="41">
        <v>44907.729166666664</v>
      </c>
      <c r="M1652" s="39">
        <v>6870337512</v>
      </c>
      <c r="N1652" s="39" t="s">
        <v>3282</v>
      </c>
      <c r="O1652" s="40" t="s">
        <v>17101</v>
      </c>
      <c r="P1652" s="41">
        <v>44944</v>
      </c>
      <c r="Q1652" s="42" t="s">
        <v>2417</v>
      </c>
      <c r="R1652" s="68"/>
    </row>
    <row r="1653" spans="1:18" s="70" customFormat="1" ht="12.75" customHeight="1" x14ac:dyDescent="0.2">
      <c r="A1653" s="38" t="s">
        <v>1200</v>
      </c>
      <c r="B1653" s="39" t="s">
        <v>1201</v>
      </c>
      <c r="C1653" s="39" t="s">
        <v>1202</v>
      </c>
      <c r="D1653" s="38">
        <v>401972</v>
      </c>
      <c r="E1653" s="39" t="s">
        <v>842</v>
      </c>
      <c r="F1653" s="38">
        <v>8263000049</v>
      </c>
      <c r="G1653" s="40" t="s">
        <v>1203</v>
      </c>
      <c r="H1653" s="2">
        <v>626780</v>
      </c>
      <c r="I1653" s="2">
        <v>554.70030000000008</v>
      </c>
      <c r="J1653" s="2">
        <v>112820.4</v>
      </c>
      <c r="K1653" s="3">
        <f t="shared" si="28"/>
        <v>740155.10030000005</v>
      </c>
      <c r="L1653" s="41">
        <v>44253.729166666664</v>
      </c>
      <c r="M1653" s="39">
        <v>6870368993</v>
      </c>
      <c r="N1653" s="39" t="s">
        <v>52</v>
      </c>
      <c r="O1653" s="40" t="s">
        <v>1166</v>
      </c>
      <c r="P1653" s="41">
        <v>44292</v>
      </c>
      <c r="Q1653" s="39" t="s">
        <v>54</v>
      </c>
      <c r="R1653" s="68"/>
    </row>
    <row r="1654" spans="1:18" s="70" customFormat="1" ht="12.75" customHeight="1" x14ac:dyDescent="0.2">
      <c r="A1654" s="38" t="s">
        <v>19395</v>
      </c>
      <c r="B1654" s="39" t="s">
        <v>19396</v>
      </c>
      <c r="C1654" s="39" t="s">
        <v>19397</v>
      </c>
      <c r="D1654" s="38">
        <v>812140</v>
      </c>
      <c r="E1654" s="42" t="s">
        <v>446</v>
      </c>
      <c r="F1654" s="38">
        <v>8268011390</v>
      </c>
      <c r="G1654" s="40" t="s">
        <v>19398</v>
      </c>
      <c r="H1654" s="2">
        <v>623188</v>
      </c>
      <c r="I1654" s="2"/>
      <c r="J1654" s="2">
        <v>0</v>
      </c>
      <c r="K1654" s="3">
        <f t="shared" si="28"/>
        <v>623188</v>
      </c>
      <c r="L1654" s="41">
        <v>45048.729166666664</v>
      </c>
      <c r="M1654" s="39">
        <v>160417728</v>
      </c>
      <c r="N1654" s="39" t="s">
        <v>52</v>
      </c>
      <c r="O1654" s="40">
        <v>306203224032</v>
      </c>
      <c r="P1654" s="41">
        <v>45099</v>
      </c>
      <c r="Q1654" s="39" t="s">
        <v>54</v>
      </c>
      <c r="R1654" s="68"/>
    </row>
    <row r="1655" spans="1:18" s="70" customFormat="1" ht="12.75" customHeight="1" x14ac:dyDescent="0.2">
      <c r="A1655" s="38" t="s">
        <v>4373</v>
      </c>
      <c r="B1655" s="39" t="s">
        <v>4374</v>
      </c>
      <c r="C1655" s="39" t="s">
        <v>4375</v>
      </c>
      <c r="D1655" s="38">
        <v>401972</v>
      </c>
      <c r="E1655" s="39" t="s">
        <v>842</v>
      </c>
      <c r="F1655" s="38">
        <v>8263000049</v>
      </c>
      <c r="G1655" s="40" t="s">
        <v>4376</v>
      </c>
      <c r="H1655" s="2">
        <v>622800</v>
      </c>
      <c r="I1655" s="2">
        <v>734.904</v>
      </c>
      <c r="J1655" s="2">
        <v>112104</v>
      </c>
      <c r="K1655" s="3">
        <f t="shared" si="28"/>
        <v>735638.90399999998</v>
      </c>
      <c r="L1655" s="41">
        <v>44362.729166666664</v>
      </c>
      <c r="M1655" s="39">
        <v>6870147651</v>
      </c>
      <c r="N1655" s="39" t="s">
        <v>52</v>
      </c>
      <c r="O1655" s="40" t="s">
        <v>4271</v>
      </c>
      <c r="P1655" s="41">
        <v>44413</v>
      </c>
      <c r="Q1655" s="39" t="s">
        <v>54</v>
      </c>
      <c r="R1655" s="68"/>
    </row>
    <row r="1656" spans="1:18" s="70" customFormat="1" ht="12.75" customHeight="1" x14ac:dyDescent="0.2">
      <c r="A1656" s="38" t="s">
        <v>8912</v>
      </c>
      <c r="B1656" s="42" t="s">
        <v>8913</v>
      </c>
      <c r="C1656" s="42" t="s">
        <v>8914</v>
      </c>
      <c r="D1656" s="58">
        <v>405267</v>
      </c>
      <c r="E1656" s="39" t="s">
        <v>1224</v>
      </c>
      <c r="F1656" s="38">
        <v>8263000147</v>
      </c>
      <c r="G1656" s="40" t="s">
        <v>8915</v>
      </c>
      <c r="H1656" s="3">
        <v>621740.62</v>
      </c>
      <c r="I1656" s="3"/>
      <c r="J1656" s="3">
        <v>111913.38</v>
      </c>
      <c r="K1656" s="3">
        <f t="shared" si="28"/>
        <v>733654</v>
      </c>
      <c r="L1656" s="41">
        <v>44520.729166666664</v>
      </c>
      <c r="M1656" s="39">
        <v>6870300536</v>
      </c>
      <c r="N1656" s="42" t="s">
        <v>315</v>
      </c>
      <c r="O1656" s="42" t="s">
        <v>7431</v>
      </c>
      <c r="P1656" s="60">
        <v>44463</v>
      </c>
      <c r="Q1656" s="42" t="s">
        <v>243</v>
      </c>
      <c r="R1656" s="68"/>
    </row>
    <row r="1657" spans="1:18" s="70" customFormat="1" ht="12.75" customHeight="1" x14ac:dyDescent="0.2">
      <c r="A1657" s="38" t="s">
        <v>15399</v>
      </c>
      <c r="B1657" s="39" t="s">
        <v>15400</v>
      </c>
      <c r="C1657" s="39" t="s">
        <v>15401</v>
      </c>
      <c r="D1657" s="38">
        <v>919962</v>
      </c>
      <c r="E1657" s="39" t="s">
        <v>6950</v>
      </c>
      <c r="F1657" s="38">
        <v>8263000121</v>
      </c>
      <c r="G1657" s="40" t="s">
        <v>15402</v>
      </c>
      <c r="H1657" s="3">
        <v>621000</v>
      </c>
      <c r="I1657" s="3"/>
      <c r="J1657" s="2">
        <v>111780</v>
      </c>
      <c r="K1657" s="3">
        <f t="shared" si="28"/>
        <v>732780</v>
      </c>
      <c r="L1657" s="41">
        <v>44769.729166666664</v>
      </c>
      <c r="M1657" s="39">
        <v>6870196679</v>
      </c>
      <c r="N1657" s="39" t="s">
        <v>3282</v>
      </c>
      <c r="O1657" s="40"/>
      <c r="P1657" s="41"/>
      <c r="Q1657" s="42" t="s">
        <v>2417</v>
      </c>
      <c r="R1657" s="68"/>
    </row>
    <row r="1658" spans="1:18" s="70" customFormat="1" ht="12.75" customHeight="1" x14ac:dyDescent="0.2">
      <c r="A1658" s="38" t="s">
        <v>20450</v>
      </c>
      <c r="B1658" s="39" t="s">
        <v>20451</v>
      </c>
      <c r="C1658" s="39" t="s">
        <v>20452</v>
      </c>
      <c r="D1658" s="38">
        <v>128548</v>
      </c>
      <c r="E1658" s="39" t="s">
        <v>20453</v>
      </c>
      <c r="F1658" s="38">
        <v>8266019071</v>
      </c>
      <c r="G1658" s="40" t="s">
        <v>20454</v>
      </c>
      <c r="H1658" s="2">
        <v>620710.16949152551</v>
      </c>
      <c r="I1658" s="2"/>
      <c r="J1658" s="2">
        <v>111727.83050847458</v>
      </c>
      <c r="K1658" s="3">
        <f t="shared" si="28"/>
        <v>732438.00000000012</v>
      </c>
      <c r="L1658" s="41">
        <v>45167.729166666664</v>
      </c>
      <c r="M1658" s="39">
        <v>1246517232</v>
      </c>
      <c r="N1658" s="39" t="s">
        <v>18453</v>
      </c>
      <c r="O1658" s="40" t="s">
        <v>20455</v>
      </c>
      <c r="P1658" s="41">
        <v>45203</v>
      </c>
      <c r="Q1658" s="62" t="s">
        <v>21</v>
      </c>
      <c r="R1658" s="68"/>
    </row>
    <row r="1659" spans="1:18" s="70" customFormat="1" ht="12.75" customHeight="1" x14ac:dyDescent="0.2">
      <c r="A1659" s="38" t="s">
        <v>20039</v>
      </c>
      <c r="B1659" s="39" t="s">
        <v>20040</v>
      </c>
      <c r="C1659" s="39" t="s">
        <v>20041</v>
      </c>
      <c r="D1659" s="38">
        <v>919962</v>
      </c>
      <c r="E1659" s="39" t="s">
        <v>6950</v>
      </c>
      <c r="F1659" s="38">
        <v>8268006323</v>
      </c>
      <c r="G1659" s="40" t="s">
        <v>20042</v>
      </c>
      <c r="H1659" s="3">
        <v>620620.4</v>
      </c>
      <c r="I1659" s="3"/>
      <c r="J1659" s="2">
        <v>111711.6</v>
      </c>
      <c r="K1659" s="3">
        <f t="shared" si="28"/>
        <v>732332</v>
      </c>
      <c r="L1659" s="41">
        <v>45082.729166666664</v>
      </c>
      <c r="M1659" s="39">
        <v>160538726</v>
      </c>
      <c r="N1659" s="39" t="s">
        <v>3282</v>
      </c>
      <c r="O1659" s="40"/>
      <c r="P1659" s="41"/>
      <c r="Q1659" s="42" t="s">
        <v>2417</v>
      </c>
      <c r="R1659" s="68"/>
    </row>
    <row r="1660" spans="1:18" s="70" customFormat="1" ht="12.75" customHeight="1" x14ac:dyDescent="0.2">
      <c r="A1660" s="38" t="s">
        <v>11343</v>
      </c>
      <c r="B1660" s="42" t="s">
        <v>11344</v>
      </c>
      <c r="C1660" s="42" t="s">
        <v>11345</v>
      </c>
      <c r="D1660" s="38">
        <v>407317</v>
      </c>
      <c r="E1660" s="42" t="s">
        <v>11346</v>
      </c>
      <c r="F1660" s="38">
        <v>8263000109</v>
      </c>
      <c r="G1660" s="40" t="s">
        <v>11347</v>
      </c>
      <c r="H1660" s="3">
        <v>619050</v>
      </c>
      <c r="I1660" s="3"/>
      <c r="J1660" s="3">
        <v>111429</v>
      </c>
      <c r="K1660" s="3">
        <f t="shared" si="28"/>
        <v>730479</v>
      </c>
      <c r="L1660" s="41">
        <v>44589.729166666664</v>
      </c>
      <c r="M1660" s="39">
        <v>6870431745</v>
      </c>
      <c r="N1660" s="42" t="s">
        <v>315</v>
      </c>
      <c r="O1660" s="42" t="s">
        <v>11348</v>
      </c>
      <c r="P1660" s="60">
        <v>44645</v>
      </c>
      <c r="Q1660" s="42" t="s">
        <v>243</v>
      </c>
      <c r="R1660" s="68"/>
    </row>
    <row r="1661" spans="1:18" s="70" customFormat="1" ht="12.75" customHeight="1" x14ac:dyDescent="0.2">
      <c r="A1661" s="38" t="s">
        <v>5414</v>
      </c>
      <c r="B1661" s="42" t="s">
        <v>5415</v>
      </c>
      <c r="C1661" s="42" t="s">
        <v>5416</v>
      </c>
      <c r="D1661" s="38">
        <v>506950</v>
      </c>
      <c r="E1661" s="42" t="s">
        <v>503</v>
      </c>
      <c r="F1661" s="38">
        <v>8263000120</v>
      </c>
      <c r="G1661" s="40" t="s">
        <v>5417</v>
      </c>
      <c r="H1661" s="3">
        <v>618120</v>
      </c>
      <c r="I1661" s="3"/>
      <c r="J1661" s="3">
        <v>111261.59999999999</v>
      </c>
      <c r="K1661" s="3">
        <f t="shared" si="28"/>
        <v>729381.6</v>
      </c>
      <c r="L1661" s="41">
        <v>44406.729166666664</v>
      </c>
      <c r="M1661" s="39">
        <v>6870205346</v>
      </c>
      <c r="N1661" s="42" t="s">
        <v>315</v>
      </c>
      <c r="O1661" s="42" t="s">
        <v>5418</v>
      </c>
      <c r="P1661" s="60">
        <v>44467</v>
      </c>
      <c r="Q1661" s="42" t="s">
        <v>243</v>
      </c>
      <c r="R1661" s="68"/>
    </row>
    <row r="1662" spans="1:18" s="70" customFormat="1" ht="12.75" customHeight="1" x14ac:dyDescent="0.2">
      <c r="A1662" s="38">
        <v>277</v>
      </c>
      <c r="B1662" s="39" t="s">
        <v>20557</v>
      </c>
      <c r="C1662" s="39" t="s">
        <v>20558</v>
      </c>
      <c r="D1662" s="38">
        <v>821383</v>
      </c>
      <c r="E1662" s="39" t="s">
        <v>4736</v>
      </c>
      <c r="F1662" s="38">
        <v>8268010914</v>
      </c>
      <c r="G1662" s="40" t="s">
        <v>20559</v>
      </c>
      <c r="H1662" s="2">
        <v>614544.91525423736</v>
      </c>
      <c r="I1662" s="2"/>
      <c r="J1662" s="2">
        <v>110618.08474576272</v>
      </c>
      <c r="K1662" s="3">
        <f t="shared" si="28"/>
        <v>725163.00000000012</v>
      </c>
      <c r="L1662" s="41">
        <v>45171.729166666664</v>
      </c>
      <c r="M1662" s="39">
        <v>160697335</v>
      </c>
      <c r="N1662" s="39" t="s">
        <v>8899</v>
      </c>
      <c r="O1662" s="40" t="s">
        <v>20560</v>
      </c>
      <c r="P1662" s="41">
        <v>45206</v>
      </c>
      <c r="Q1662" s="42" t="s">
        <v>8901</v>
      </c>
      <c r="R1662" s="68"/>
    </row>
    <row r="1663" spans="1:18" s="70" customFormat="1" ht="12.75" customHeight="1" x14ac:dyDescent="0.2">
      <c r="A1663" s="38" t="s">
        <v>16676</v>
      </c>
      <c r="B1663" s="39" t="s">
        <v>16677</v>
      </c>
      <c r="C1663" s="39" t="s">
        <v>16678</v>
      </c>
      <c r="D1663" s="38">
        <v>405996</v>
      </c>
      <c r="E1663" s="39" t="s">
        <v>2376</v>
      </c>
      <c r="F1663" s="38">
        <v>8263000172</v>
      </c>
      <c r="G1663" s="40">
        <v>222901093972</v>
      </c>
      <c r="H1663" s="2">
        <v>612725.42372881353</v>
      </c>
      <c r="I1663" s="2"/>
      <c r="J1663" s="2">
        <v>110290.57627118644</v>
      </c>
      <c r="K1663" s="3">
        <f t="shared" si="28"/>
        <v>723016</v>
      </c>
      <c r="L1663" s="41">
        <v>44868.729166666664</v>
      </c>
      <c r="M1663" s="39">
        <v>6870313780</v>
      </c>
      <c r="N1663" s="39" t="s">
        <v>3282</v>
      </c>
      <c r="O1663" s="40" t="s">
        <v>16679</v>
      </c>
      <c r="P1663" s="41">
        <v>44926</v>
      </c>
      <c r="Q1663" s="42" t="s">
        <v>2417</v>
      </c>
      <c r="R1663" s="68"/>
    </row>
    <row r="1664" spans="1:18" s="70" customFormat="1" ht="12.75" hidden="1" customHeight="1" x14ac:dyDescent="0.2">
      <c r="A1664" s="38" t="s">
        <v>16144</v>
      </c>
      <c r="B1664" s="42" t="s">
        <v>16145</v>
      </c>
      <c r="C1664" s="42" t="s">
        <v>16146</v>
      </c>
      <c r="D1664" s="38">
        <v>808268</v>
      </c>
      <c r="E1664" s="42" t="s">
        <v>15993</v>
      </c>
      <c r="F1664" s="38">
        <v>8268008235</v>
      </c>
      <c r="G1664" s="40">
        <v>819</v>
      </c>
      <c r="H1664" s="3">
        <v>610795.31000000006</v>
      </c>
      <c r="I1664" s="3"/>
      <c r="J1664" s="3">
        <v>0</v>
      </c>
      <c r="K1664" s="3">
        <f t="shared" si="28"/>
        <v>610795.31000000006</v>
      </c>
      <c r="L1664" s="41">
        <v>44831.729166666664</v>
      </c>
      <c r="M1664" s="39">
        <v>44270531</v>
      </c>
      <c r="N1664" s="42" t="s">
        <v>315</v>
      </c>
      <c r="O1664" s="42" t="s">
        <v>16147</v>
      </c>
      <c r="P1664" s="60">
        <v>44891</v>
      </c>
      <c r="Q1664" s="42" t="s">
        <v>243</v>
      </c>
      <c r="R1664" s="68" t="s">
        <v>506</v>
      </c>
    </row>
    <row r="1665" spans="1:18" s="70" customFormat="1" ht="12.75" customHeight="1" x14ac:dyDescent="0.2">
      <c r="A1665" s="38" t="s">
        <v>10533</v>
      </c>
      <c r="B1665" s="42" t="s">
        <v>10534</v>
      </c>
      <c r="C1665" s="42" t="s">
        <v>10535</v>
      </c>
      <c r="D1665" s="38">
        <v>821190</v>
      </c>
      <c r="E1665" s="42" t="s">
        <v>1965</v>
      </c>
      <c r="F1665" s="38">
        <v>8266013418</v>
      </c>
      <c r="G1665" s="40" t="s">
        <v>10536</v>
      </c>
      <c r="H1665" s="3">
        <v>610000</v>
      </c>
      <c r="I1665" s="3"/>
      <c r="J1665" s="3">
        <v>109800</v>
      </c>
      <c r="K1665" s="3">
        <f t="shared" si="28"/>
        <v>719800</v>
      </c>
      <c r="L1665" s="41">
        <v>44574.729166666664</v>
      </c>
      <c r="M1665" s="39">
        <v>6870372230</v>
      </c>
      <c r="N1665" s="42" t="s">
        <v>315</v>
      </c>
      <c r="O1665" s="42">
        <v>202080836526</v>
      </c>
      <c r="P1665" s="60">
        <v>44601</v>
      </c>
      <c r="Q1665" s="42" t="s">
        <v>243</v>
      </c>
      <c r="R1665" s="68"/>
    </row>
    <row r="1666" spans="1:18" s="70" customFormat="1" ht="12.75" customHeight="1" x14ac:dyDescent="0.2">
      <c r="A1666" s="38" t="s">
        <v>8005</v>
      </c>
      <c r="B1666" s="42" t="s">
        <v>8006</v>
      </c>
      <c r="C1666" s="42" t="s">
        <v>8007</v>
      </c>
      <c r="D1666" s="38">
        <v>406359</v>
      </c>
      <c r="E1666" s="42" t="s">
        <v>7204</v>
      </c>
      <c r="F1666" s="38">
        <v>8263000098</v>
      </c>
      <c r="G1666" s="40">
        <v>271600029595</v>
      </c>
      <c r="H1666" s="3">
        <v>609000</v>
      </c>
      <c r="I1666" s="3"/>
      <c r="J1666" s="3">
        <v>109620</v>
      </c>
      <c r="K1666" s="3">
        <f t="shared" si="28"/>
        <v>718620</v>
      </c>
      <c r="L1666" s="41">
        <v>44485.729166666664</v>
      </c>
      <c r="M1666" s="39">
        <v>6870306285</v>
      </c>
      <c r="N1666" s="42" t="s">
        <v>315</v>
      </c>
      <c r="O1666" s="42" t="s">
        <v>8008</v>
      </c>
      <c r="P1666" s="60">
        <v>44548</v>
      </c>
      <c r="Q1666" s="42" t="s">
        <v>243</v>
      </c>
      <c r="R1666" s="68"/>
    </row>
    <row r="1667" spans="1:18" s="70" customFormat="1" ht="12.75" customHeight="1" x14ac:dyDescent="0.2">
      <c r="A1667" s="38" t="s">
        <v>8133</v>
      </c>
      <c r="B1667" s="42" t="s">
        <v>8134</v>
      </c>
      <c r="C1667" s="42" t="s">
        <v>8135</v>
      </c>
      <c r="D1667" s="58">
        <v>405267</v>
      </c>
      <c r="E1667" s="39" t="s">
        <v>1224</v>
      </c>
      <c r="F1667" s="38">
        <v>8263000140</v>
      </c>
      <c r="G1667" s="40" t="s">
        <v>8136</v>
      </c>
      <c r="H1667" s="3">
        <v>606033.06000000006</v>
      </c>
      <c r="I1667" s="3"/>
      <c r="J1667" s="3">
        <v>109085.94</v>
      </c>
      <c r="K1667" s="3">
        <f t="shared" si="28"/>
        <v>715119</v>
      </c>
      <c r="L1667" s="41">
        <v>44480.729166666664</v>
      </c>
      <c r="M1667" s="39">
        <v>6870263984</v>
      </c>
      <c r="N1667" s="42" t="s">
        <v>315</v>
      </c>
      <c r="O1667" s="42" t="s">
        <v>6630</v>
      </c>
      <c r="P1667" s="60">
        <v>44439</v>
      </c>
      <c r="Q1667" s="42" t="s">
        <v>243</v>
      </c>
      <c r="R1667" s="68"/>
    </row>
    <row r="1668" spans="1:18" s="70" customFormat="1" ht="12.75" customHeight="1" x14ac:dyDescent="0.25">
      <c r="A1668" s="38" t="s">
        <v>7523</v>
      </c>
      <c r="B1668" s="42" t="s">
        <v>7524</v>
      </c>
      <c r="C1668" s="42"/>
      <c r="D1668" s="38">
        <v>122097</v>
      </c>
      <c r="E1668" s="82" t="s">
        <v>620</v>
      </c>
      <c r="F1668" s="38">
        <v>8265000145</v>
      </c>
      <c r="G1668" s="40" t="s">
        <v>7525</v>
      </c>
      <c r="H1668" s="3">
        <v>605495</v>
      </c>
      <c r="I1668" s="3"/>
      <c r="J1668" s="3">
        <v>108989.09999999999</v>
      </c>
      <c r="K1668" s="3">
        <f t="shared" si="28"/>
        <v>714484.1</v>
      </c>
      <c r="L1668" s="41">
        <v>44481</v>
      </c>
      <c r="M1668" s="39"/>
      <c r="N1668" s="42" t="s">
        <v>315</v>
      </c>
      <c r="O1668" s="42"/>
      <c r="P1668" s="60"/>
      <c r="Q1668" s="42" t="s">
        <v>243</v>
      </c>
      <c r="R1668" s="68"/>
    </row>
    <row r="1669" spans="1:18" s="70" customFormat="1" ht="12.75" customHeight="1" x14ac:dyDescent="0.2">
      <c r="A1669" s="38" t="s">
        <v>1434</v>
      </c>
      <c r="B1669" s="42"/>
      <c r="C1669" s="42"/>
      <c r="D1669" s="38"/>
      <c r="E1669" s="42" t="s">
        <v>1435</v>
      </c>
      <c r="F1669" s="38"/>
      <c r="G1669" s="40" t="s">
        <v>8004</v>
      </c>
      <c r="H1669" s="3">
        <v>605495</v>
      </c>
      <c r="I1669" s="3"/>
      <c r="J1669" s="3"/>
      <c r="K1669" s="3">
        <f t="shared" si="28"/>
        <v>605495</v>
      </c>
      <c r="L1669" s="41">
        <v>44509</v>
      </c>
      <c r="M1669" s="39"/>
      <c r="N1669" s="42"/>
      <c r="O1669" s="42"/>
      <c r="P1669" s="60"/>
      <c r="Q1669" s="42" t="s">
        <v>243</v>
      </c>
      <c r="R1669" s="68"/>
    </row>
    <row r="1670" spans="1:18" s="70" customFormat="1" ht="12.75" customHeight="1" x14ac:dyDescent="0.2">
      <c r="A1670" s="38" t="s">
        <v>11175</v>
      </c>
      <c r="B1670" s="42" t="s">
        <v>11176</v>
      </c>
      <c r="C1670" s="42" t="s">
        <v>11177</v>
      </c>
      <c r="D1670" s="38">
        <v>128007</v>
      </c>
      <c r="E1670" s="42" t="s">
        <v>9798</v>
      </c>
      <c r="F1670" s="38">
        <v>8263000117</v>
      </c>
      <c r="G1670" s="40">
        <v>562103159</v>
      </c>
      <c r="H1670" s="3">
        <v>602400</v>
      </c>
      <c r="I1670" s="3"/>
      <c r="J1670" s="3">
        <v>108432</v>
      </c>
      <c r="K1670" s="3">
        <f t="shared" ref="K1670:K1733" si="29">SUM(H1670:J1670)</f>
        <v>710832</v>
      </c>
      <c r="L1670" s="41">
        <v>44561.729166666664</v>
      </c>
      <c r="M1670" s="39">
        <v>6870401575</v>
      </c>
      <c r="N1670" s="42" t="s">
        <v>315</v>
      </c>
      <c r="O1670" s="42"/>
      <c r="P1670" s="60"/>
      <c r="Q1670" s="42" t="s">
        <v>243</v>
      </c>
      <c r="R1670" s="68"/>
    </row>
    <row r="1671" spans="1:18" s="70" customFormat="1" ht="12.75" customHeight="1" x14ac:dyDescent="0.2">
      <c r="A1671" s="38" t="s">
        <v>1144</v>
      </c>
      <c r="B1671" s="39" t="s">
        <v>1145</v>
      </c>
      <c r="C1671" s="39" t="s">
        <v>1146</v>
      </c>
      <c r="D1671" s="38">
        <v>106653</v>
      </c>
      <c r="E1671" s="39" t="s">
        <v>398</v>
      </c>
      <c r="F1671" s="38">
        <v>8263000050</v>
      </c>
      <c r="G1671" s="40" t="s">
        <v>1147</v>
      </c>
      <c r="H1671" s="2">
        <v>602000</v>
      </c>
      <c r="I1671" s="2">
        <v>532.77</v>
      </c>
      <c r="J1671" s="2">
        <v>108360</v>
      </c>
      <c r="K1671" s="3">
        <f t="shared" si="29"/>
        <v>710892.77</v>
      </c>
      <c r="L1671" s="41">
        <v>44264.729166666664</v>
      </c>
      <c r="M1671" s="39">
        <v>6870358293</v>
      </c>
      <c r="N1671" s="39" t="s">
        <v>52</v>
      </c>
      <c r="O1671" s="40">
        <v>104083914507</v>
      </c>
      <c r="P1671" s="41">
        <v>44296</v>
      </c>
      <c r="Q1671" s="39" t="s">
        <v>54</v>
      </c>
      <c r="R1671" s="68"/>
    </row>
    <row r="1672" spans="1:18" s="70" customFormat="1" ht="12.75" customHeight="1" x14ac:dyDescent="0.2">
      <c r="A1672" s="38" t="s">
        <v>1690</v>
      </c>
      <c r="B1672" s="39" t="s">
        <v>1691</v>
      </c>
      <c r="C1672" s="39" t="s">
        <v>1692</v>
      </c>
      <c r="D1672" s="38">
        <v>809819</v>
      </c>
      <c r="E1672" s="129" t="s">
        <v>1693</v>
      </c>
      <c r="F1672" s="38">
        <v>8268005075</v>
      </c>
      <c r="G1672" s="40" t="s">
        <v>1694</v>
      </c>
      <c r="H1672" s="2"/>
      <c r="I1672" s="2"/>
      <c r="J1672" s="2">
        <v>108000</v>
      </c>
      <c r="K1672" s="3">
        <f t="shared" si="29"/>
        <v>108000</v>
      </c>
      <c r="L1672" s="41">
        <v>44292.729166666664</v>
      </c>
      <c r="M1672" s="39">
        <v>43842428</v>
      </c>
      <c r="N1672" s="39" t="s">
        <v>52</v>
      </c>
      <c r="O1672" s="40">
        <v>105106887751</v>
      </c>
      <c r="P1672" s="41">
        <v>44327</v>
      </c>
      <c r="Q1672" s="39" t="s">
        <v>54</v>
      </c>
      <c r="R1672" s="68"/>
    </row>
    <row r="1673" spans="1:18" s="70" customFormat="1" ht="12.75" customHeight="1" x14ac:dyDescent="0.2">
      <c r="A1673" s="38" t="s">
        <v>1917</v>
      </c>
      <c r="B1673" s="39" t="s">
        <v>1918</v>
      </c>
      <c r="C1673" s="39" t="s">
        <v>1919</v>
      </c>
      <c r="D1673" s="38">
        <v>809819</v>
      </c>
      <c r="E1673" s="129" t="s">
        <v>1693</v>
      </c>
      <c r="F1673" s="38">
        <v>8268005075</v>
      </c>
      <c r="G1673" s="40" t="s">
        <v>1920</v>
      </c>
      <c r="H1673" s="2"/>
      <c r="I1673" s="2"/>
      <c r="J1673" s="2">
        <v>108000</v>
      </c>
      <c r="K1673" s="3">
        <f t="shared" si="29"/>
        <v>108000</v>
      </c>
      <c r="L1673" s="41">
        <v>44320.729166666664</v>
      </c>
      <c r="M1673" s="39">
        <v>43879564</v>
      </c>
      <c r="N1673" s="39" t="s">
        <v>52</v>
      </c>
      <c r="O1673" s="40">
        <v>106040817947</v>
      </c>
      <c r="P1673" s="41">
        <v>44352</v>
      </c>
      <c r="Q1673" s="39" t="s">
        <v>54</v>
      </c>
      <c r="R1673" s="68"/>
    </row>
    <row r="1674" spans="1:18" s="70" customFormat="1" ht="12.75" customHeight="1" x14ac:dyDescent="0.2">
      <c r="A1674" s="38" t="s">
        <v>2092</v>
      </c>
      <c r="B1674" s="39" t="s">
        <v>2093</v>
      </c>
      <c r="C1674" s="39" t="s">
        <v>2094</v>
      </c>
      <c r="D1674" s="38">
        <v>919893</v>
      </c>
      <c r="E1674" s="39" t="s">
        <v>2039</v>
      </c>
      <c r="F1674" s="38">
        <v>8263000051</v>
      </c>
      <c r="G1674" s="40">
        <v>2920003825</v>
      </c>
      <c r="H1674" s="2">
        <v>600000</v>
      </c>
      <c r="I1674" s="2"/>
      <c r="J1674" s="2">
        <v>108000</v>
      </c>
      <c r="K1674" s="3">
        <f t="shared" si="29"/>
        <v>708000</v>
      </c>
      <c r="L1674" s="41">
        <v>44285.729166666664</v>
      </c>
      <c r="M1674" s="39">
        <v>6870067508</v>
      </c>
      <c r="N1674" s="39" t="s">
        <v>52</v>
      </c>
      <c r="O1674" s="40" t="s">
        <v>2051</v>
      </c>
      <c r="P1674" s="41">
        <v>44346</v>
      </c>
      <c r="Q1674" s="39" t="s">
        <v>54</v>
      </c>
      <c r="R1674" s="68"/>
    </row>
    <row r="1675" spans="1:18" s="70" customFormat="1" ht="12.75" customHeight="1" x14ac:dyDescent="0.2">
      <c r="A1675" s="38" t="s">
        <v>2977</v>
      </c>
      <c r="B1675" s="39" t="s">
        <v>2978</v>
      </c>
      <c r="C1675" s="39" t="s">
        <v>2979</v>
      </c>
      <c r="D1675" s="38">
        <v>106653</v>
      </c>
      <c r="E1675" s="39" t="s">
        <v>398</v>
      </c>
      <c r="F1675" s="38">
        <v>8263000050</v>
      </c>
      <c r="G1675" s="40" t="s">
        <v>2980</v>
      </c>
      <c r="H1675" s="2">
        <v>600000</v>
      </c>
      <c r="I1675" s="3">
        <v>708.0150281778333</v>
      </c>
      <c r="J1675" s="2">
        <v>108000</v>
      </c>
      <c r="K1675" s="3">
        <f t="shared" si="29"/>
        <v>708708.01502817788</v>
      </c>
      <c r="L1675" s="41">
        <v>44267.729166666664</v>
      </c>
      <c r="M1675" s="39">
        <v>6870107034</v>
      </c>
      <c r="N1675" s="39" t="s">
        <v>52</v>
      </c>
      <c r="O1675" s="40"/>
      <c r="P1675" s="41"/>
      <c r="Q1675" s="39" t="s">
        <v>54</v>
      </c>
      <c r="R1675" s="68"/>
    </row>
    <row r="1676" spans="1:18" s="70" customFormat="1" ht="12.75" customHeight="1" x14ac:dyDescent="0.2">
      <c r="A1676" s="38" t="s">
        <v>6960</v>
      </c>
      <c r="B1676" s="39" t="s">
        <v>6961</v>
      </c>
      <c r="C1676" s="39" t="s">
        <v>6962</v>
      </c>
      <c r="D1676" s="38">
        <v>812419</v>
      </c>
      <c r="E1676" s="39" t="s">
        <v>1956</v>
      </c>
      <c r="F1676" s="38">
        <v>8268007234</v>
      </c>
      <c r="G1676" s="40" t="s">
        <v>6963</v>
      </c>
      <c r="H1676" s="2">
        <v>600000</v>
      </c>
      <c r="I1676" s="2"/>
      <c r="J1676" s="2">
        <v>108000</v>
      </c>
      <c r="K1676" s="3">
        <f t="shared" si="29"/>
        <v>708000</v>
      </c>
      <c r="L1676" s="41">
        <v>44468.729166666664</v>
      </c>
      <c r="M1676" s="39">
        <v>44116490</v>
      </c>
      <c r="N1676" s="39" t="s">
        <v>52</v>
      </c>
      <c r="O1676" s="40" t="s">
        <v>6964</v>
      </c>
      <c r="P1676" s="41">
        <v>44490</v>
      </c>
      <c r="Q1676" s="39" t="s">
        <v>54</v>
      </c>
      <c r="R1676" s="68"/>
    </row>
    <row r="1677" spans="1:18" s="70" customFormat="1" ht="12.75" customHeight="1" x14ac:dyDescent="0.2">
      <c r="A1677" s="38" t="s">
        <v>9283</v>
      </c>
      <c r="B1677" s="42" t="s">
        <v>9284</v>
      </c>
      <c r="C1677" s="42" t="s">
        <v>9285</v>
      </c>
      <c r="D1677" s="38">
        <v>300286</v>
      </c>
      <c r="E1677" s="42" t="s">
        <v>3944</v>
      </c>
      <c r="F1677" s="38">
        <v>8263000075</v>
      </c>
      <c r="G1677" s="40">
        <v>712728850</v>
      </c>
      <c r="H1677" s="3">
        <v>600000</v>
      </c>
      <c r="I1677" s="3"/>
      <c r="J1677" s="3">
        <v>108000</v>
      </c>
      <c r="K1677" s="3">
        <f t="shared" si="29"/>
        <v>708000</v>
      </c>
      <c r="L1677" s="41">
        <v>44482.729166666664</v>
      </c>
      <c r="M1677" s="39">
        <v>6870318118</v>
      </c>
      <c r="N1677" s="42" t="s">
        <v>315</v>
      </c>
      <c r="O1677" s="42"/>
      <c r="P1677" s="60"/>
      <c r="Q1677" s="42" t="s">
        <v>243</v>
      </c>
      <c r="R1677" s="68"/>
    </row>
    <row r="1678" spans="1:18" s="70" customFormat="1" ht="12.75" customHeight="1" x14ac:dyDescent="0.2">
      <c r="A1678" s="38" t="s">
        <v>10426</v>
      </c>
      <c r="B1678" s="39" t="s">
        <v>10427</v>
      </c>
      <c r="C1678" s="39" t="s">
        <v>10428</v>
      </c>
      <c r="D1678" s="38">
        <v>809819</v>
      </c>
      <c r="E1678" s="129" t="s">
        <v>1693</v>
      </c>
      <c r="F1678" s="38">
        <v>8268005075</v>
      </c>
      <c r="G1678" s="40" t="s">
        <v>10429</v>
      </c>
      <c r="H1678" s="2"/>
      <c r="I1678" s="2"/>
      <c r="J1678" s="2">
        <v>108000</v>
      </c>
      <c r="K1678" s="3">
        <f t="shared" si="29"/>
        <v>108000</v>
      </c>
      <c r="L1678" s="41">
        <v>44578.729166666664</v>
      </c>
      <c r="M1678" s="39">
        <v>44333370</v>
      </c>
      <c r="N1678" s="39" t="s">
        <v>52</v>
      </c>
      <c r="O1678" s="40">
        <v>202217293708</v>
      </c>
      <c r="P1678" s="41">
        <v>44614</v>
      </c>
      <c r="Q1678" s="39" t="s">
        <v>54</v>
      </c>
      <c r="R1678" s="68"/>
    </row>
    <row r="1679" spans="1:18" s="70" customFormat="1" ht="12.75" customHeight="1" x14ac:dyDescent="0.2">
      <c r="A1679" s="38" t="s">
        <v>16135</v>
      </c>
      <c r="B1679" s="39" t="s">
        <v>16136</v>
      </c>
      <c r="C1679" s="39" t="s">
        <v>16137</v>
      </c>
      <c r="D1679" s="38">
        <v>122418</v>
      </c>
      <c r="E1679" s="39" t="s">
        <v>15069</v>
      </c>
      <c r="F1679" s="38">
        <v>8263000204</v>
      </c>
      <c r="G1679" s="40" t="s">
        <v>16138</v>
      </c>
      <c r="H1679" s="2">
        <v>600000</v>
      </c>
      <c r="I1679" s="2"/>
      <c r="J1679" s="2">
        <v>108000</v>
      </c>
      <c r="K1679" s="3">
        <f t="shared" si="29"/>
        <v>708000</v>
      </c>
      <c r="L1679" s="41">
        <v>44827.729166666664</v>
      </c>
      <c r="M1679" s="39">
        <v>6870262051</v>
      </c>
      <c r="N1679" s="39" t="s">
        <v>3282</v>
      </c>
      <c r="O1679" s="40" t="s">
        <v>16139</v>
      </c>
      <c r="P1679" s="41">
        <v>44884</v>
      </c>
      <c r="Q1679" s="42" t="s">
        <v>2417</v>
      </c>
      <c r="R1679" s="68"/>
    </row>
    <row r="1680" spans="1:18" s="70" customFormat="1" ht="12.75" customHeight="1" x14ac:dyDescent="0.2">
      <c r="A1680" s="38">
        <v>424</v>
      </c>
      <c r="B1680" s="39" t="s">
        <v>17632</v>
      </c>
      <c r="C1680" s="39" t="s">
        <v>17633</v>
      </c>
      <c r="D1680" s="58">
        <v>118480</v>
      </c>
      <c r="E1680" s="39" t="s">
        <v>9826</v>
      </c>
      <c r="F1680" s="38">
        <v>8263000270</v>
      </c>
      <c r="G1680" s="40" t="s">
        <v>17634</v>
      </c>
      <c r="H1680" s="2">
        <v>598800</v>
      </c>
      <c r="I1680" s="2"/>
      <c r="J1680" s="2">
        <v>107784</v>
      </c>
      <c r="K1680" s="3">
        <f t="shared" si="29"/>
        <v>706584</v>
      </c>
      <c r="L1680" s="41">
        <v>44876.729166666664</v>
      </c>
      <c r="M1680" s="39">
        <v>6870379256</v>
      </c>
      <c r="N1680" s="39" t="s">
        <v>8899</v>
      </c>
      <c r="O1680" s="40" t="s">
        <v>17629</v>
      </c>
      <c r="P1680" s="41">
        <v>44974</v>
      </c>
      <c r="Q1680" s="42" t="s">
        <v>8901</v>
      </c>
      <c r="R1680" s="68"/>
    </row>
    <row r="1681" spans="1:18" s="70" customFormat="1" ht="12.75" customHeight="1" x14ac:dyDescent="0.2">
      <c r="A1681" s="38" t="s">
        <v>17290</v>
      </c>
      <c r="B1681" s="39" t="s">
        <v>17291</v>
      </c>
      <c r="C1681" s="39" t="s">
        <v>17292</v>
      </c>
      <c r="D1681" s="38">
        <v>822746</v>
      </c>
      <c r="E1681" s="39" t="s">
        <v>16624</v>
      </c>
      <c r="F1681" s="38">
        <v>8268010365</v>
      </c>
      <c r="G1681" s="40" t="s">
        <v>17293</v>
      </c>
      <c r="H1681" s="2">
        <v>596182.20338983054</v>
      </c>
      <c r="I1681" s="2"/>
      <c r="J1681" s="2">
        <v>107312.79661016949</v>
      </c>
      <c r="K1681" s="3">
        <f t="shared" si="29"/>
        <v>703495</v>
      </c>
      <c r="L1681" s="41">
        <v>44929.729166666664</v>
      </c>
      <c r="M1681" s="39">
        <v>44414666</v>
      </c>
      <c r="N1681" s="39" t="s">
        <v>3282</v>
      </c>
      <c r="O1681" s="40">
        <v>301278726098</v>
      </c>
      <c r="P1681" s="41">
        <v>44953</v>
      </c>
      <c r="Q1681" s="42" t="s">
        <v>2417</v>
      </c>
      <c r="R1681" s="68"/>
    </row>
    <row r="1682" spans="1:18" s="70" customFormat="1" ht="12.75" customHeight="1" x14ac:dyDescent="0.2">
      <c r="A1682" s="38" t="s">
        <v>9286</v>
      </c>
      <c r="B1682" s="42" t="s">
        <v>9287</v>
      </c>
      <c r="C1682" s="42" t="s">
        <v>9288</v>
      </c>
      <c r="D1682" s="38">
        <v>300286</v>
      </c>
      <c r="E1682" s="42" t="s">
        <v>3944</v>
      </c>
      <c r="F1682" s="38">
        <v>8263000075</v>
      </c>
      <c r="G1682" s="40">
        <v>712729030</v>
      </c>
      <c r="H1682" s="3">
        <v>595000</v>
      </c>
      <c r="I1682" s="3"/>
      <c r="J1682" s="3">
        <v>107100</v>
      </c>
      <c r="K1682" s="3">
        <f t="shared" si="29"/>
        <v>702100</v>
      </c>
      <c r="L1682" s="41">
        <v>44488.729166666664</v>
      </c>
      <c r="M1682" s="39">
        <v>6870318145</v>
      </c>
      <c r="N1682" s="42" t="s">
        <v>315</v>
      </c>
      <c r="O1682" s="42"/>
      <c r="P1682" s="60"/>
      <c r="Q1682" s="42" t="s">
        <v>243</v>
      </c>
      <c r="R1682" s="68"/>
    </row>
    <row r="1683" spans="1:18" s="70" customFormat="1" ht="12.75" customHeight="1" x14ac:dyDescent="0.2">
      <c r="A1683" s="38" t="s">
        <v>19119</v>
      </c>
      <c r="B1683" s="39" t="s">
        <v>19120</v>
      </c>
      <c r="C1683" s="39" t="s">
        <v>19121</v>
      </c>
      <c r="D1683" s="38">
        <v>919962</v>
      </c>
      <c r="E1683" s="39" t="s">
        <v>6950</v>
      </c>
      <c r="F1683" s="38">
        <v>8268006323</v>
      </c>
      <c r="G1683" s="40" t="s">
        <v>19122</v>
      </c>
      <c r="H1683" s="3">
        <v>594307.56000000006</v>
      </c>
      <c r="I1683" s="3"/>
      <c r="J1683" s="2">
        <v>106975.44</v>
      </c>
      <c r="K1683" s="3">
        <f t="shared" si="29"/>
        <v>701283</v>
      </c>
      <c r="L1683" s="41">
        <v>45014.729166666664</v>
      </c>
      <c r="M1683" s="39">
        <v>160361079</v>
      </c>
      <c r="N1683" s="39" t="s">
        <v>3282</v>
      </c>
      <c r="O1683" s="40">
        <v>305266199144</v>
      </c>
      <c r="P1683" s="41">
        <v>45076</v>
      </c>
      <c r="Q1683" s="42" t="s">
        <v>2417</v>
      </c>
      <c r="R1683" s="68"/>
    </row>
    <row r="1684" spans="1:18" s="70" customFormat="1" ht="12.75" customHeight="1" x14ac:dyDescent="0.2">
      <c r="A1684" s="38" t="s">
        <v>4381</v>
      </c>
      <c r="B1684" s="39" t="s">
        <v>4382</v>
      </c>
      <c r="C1684" s="39" t="s">
        <v>4383</v>
      </c>
      <c r="D1684" s="38">
        <v>401972</v>
      </c>
      <c r="E1684" s="39" t="s">
        <v>842</v>
      </c>
      <c r="F1684" s="38">
        <v>8263000049</v>
      </c>
      <c r="G1684" s="40" t="s">
        <v>4384</v>
      </c>
      <c r="H1684" s="2">
        <v>591500</v>
      </c>
      <c r="I1684" s="2">
        <v>697.97</v>
      </c>
      <c r="J1684" s="2">
        <v>106470</v>
      </c>
      <c r="K1684" s="3">
        <f t="shared" si="29"/>
        <v>698667.97</v>
      </c>
      <c r="L1684" s="41">
        <v>44366.729166666664</v>
      </c>
      <c r="M1684" s="39">
        <v>6870147682</v>
      </c>
      <c r="N1684" s="39" t="s">
        <v>52</v>
      </c>
      <c r="O1684" s="40" t="s">
        <v>4271</v>
      </c>
      <c r="P1684" s="41">
        <v>44413</v>
      </c>
      <c r="Q1684" s="39" t="s">
        <v>54</v>
      </c>
      <c r="R1684" s="68"/>
    </row>
    <row r="1685" spans="1:18" s="70" customFormat="1" ht="12.75" customHeight="1" x14ac:dyDescent="0.25">
      <c r="A1685" s="38" t="s">
        <v>9431</v>
      </c>
      <c r="B1685" s="39" t="s">
        <v>9432</v>
      </c>
      <c r="C1685" s="39"/>
      <c r="D1685" s="38">
        <v>407002</v>
      </c>
      <c r="E1685" s="77" t="s">
        <v>5120</v>
      </c>
      <c r="F1685" s="38">
        <v>8270000662</v>
      </c>
      <c r="G1685" s="40">
        <v>749415433</v>
      </c>
      <c r="H1685" s="5">
        <v>591249.74</v>
      </c>
      <c r="I1685" s="2"/>
      <c r="J1685" s="2">
        <v>0</v>
      </c>
      <c r="K1685" s="3">
        <f t="shared" si="29"/>
        <v>591249.74</v>
      </c>
      <c r="L1685" s="41">
        <v>44560</v>
      </c>
      <c r="M1685" s="39"/>
      <c r="N1685" s="39" t="s">
        <v>52</v>
      </c>
      <c r="O1685" s="40"/>
      <c r="P1685" s="41"/>
      <c r="Q1685" s="39" t="s">
        <v>54</v>
      </c>
      <c r="R1685" s="68"/>
    </row>
    <row r="1686" spans="1:18" s="70" customFormat="1" ht="12.75" customHeight="1" x14ac:dyDescent="0.2">
      <c r="A1686" s="38" t="s">
        <v>16091</v>
      </c>
      <c r="B1686" s="39" t="s">
        <v>16092</v>
      </c>
      <c r="C1686" s="39" t="s">
        <v>16093</v>
      </c>
      <c r="D1686" s="38">
        <v>919962</v>
      </c>
      <c r="E1686" s="39" t="s">
        <v>6950</v>
      </c>
      <c r="F1686" s="38">
        <v>8263000121</v>
      </c>
      <c r="G1686" s="40" t="s">
        <v>16094</v>
      </c>
      <c r="H1686" s="3">
        <v>591042.43999999994</v>
      </c>
      <c r="I1686" s="3"/>
      <c r="J1686" s="2">
        <v>106387.56</v>
      </c>
      <c r="K1686" s="3">
        <f t="shared" si="29"/>
        <v>697430</v>
      </c>
      <c r="L1686" s="41">
        <v>44769.729166666664</v>
      </c>
      <c r="M1686" s="39">
        <v>6870260026</v>
      </c>
      <c r="N1686" s="39" t="s">
        <v>3282</v>
      </c>
      <c r="O1686" s="40">
        <v>211171556463</v>
      </c>
      <c r="P1686" s="41">
        <v>44883</v>
      </c>
      <c r="Q1686" s="42" t="s">
        <v>2417</v>
      </c>
      <c r="R1686" s="68"/>
    </row>
    <row r="1687" spans="1:18" s="70" customFormat="1" ht="12.75" customHeight="1" x14ac:dyDescent="0.2">
      <c r="A1687" s="38" t="s">
        <v>19602</v>
      </c>
      <c r="B1687" s="39" t="s">
        <v>19603</v>
      </c>
      <c r="C1687" s="39" t="s">
        <v>19604</v>
      </c>
      <c r="D1687" s="38">
        <v>408729</v>
      </c>
      <c r="E1687" s="39" t="s">
        <v>19596</v>
      </c>
      <c r="F1687" s="38">
        <v>8263000296</v>
      </c>
      <c r="G1687" s="40" t="s">
        <v>19605</v>
      </c>
      <c r="H1687" s="2">
        <v>588511.01694915257</v>
      </c>
      <c r="I1687" s="2"/>
      <c r="J1687" s="2">
        <v>105931.98305084746</v>
      </c>
      <c r="K1687" s="3">
        <f t="shared" si="29"/>
        <v>694443</v>
      </c>
      <c r="L1687" s="41">
        <v>45057.729166666664</v>
      </c>
      <c r="M1687" s="39">
        <v>1246481475</v>
      </c>
      <c r="N1687" s="39" t="s">
        <v>3282</v>
      </c>
      <c r="O1687" s="40"/>
      <c r="P1687" s="41"/>
      <c r="Q1687" s="42" t="s">
        <v>2417</v>
      </c>
      <c r="R1687" s="68"/>
    </row>
    <row r="1688" spans="1:18" s="70" customFormat="1" ht="12.75" customHeight="1" x14ac:dyDescent="0.2">
      <c r="A1688" s="38" t="s">
        <v>21502</v>
      </c>
      <c r="B1688" s="39" t="s">
        <v>21503</v>
      </c>
      <c r="C1688" s="39"/>
      <c r="D1688" s="38">
        <v>300286</v>
      </c>
      <c r="E1688" s="39" t="s">
        <v>14930</v>
      </c>
      <c r="F1688" s="38">
        <v>8265000255</v>
      </c>
      <c r="G1688" s="40">
        <v>712753379</v>
      </c>
      <c r="H1688" s="2">
        <v>588000</v>
      </c>
      <c r="I1688" s="2"/>
      <c r="J1688" s="2">
        <v>105840</v>
      </c>
      <c r="K1688" s="3">
        <f t="shared" si="29"/>
        <v>693840</v>
      </c>
      <c r="L1688" s="41">
        <v>45296</v>
      </c>
      <c r="M1688" s="39"/>
      <c r="N1688" s="39" t="s">
        <v>1933</v>
      </c>
      <c r="O1688" s="40" t="s">
        <v>21504</v>
      </c>
      <c r="P1688" s="41" t="s">
        <v>21505</v>
      </c>
      <c r="Q1688" s="62" t="s">
        <v>25</v>
      </c>
      <c r="R1688" s="68"/>
    </row>
    <row r="1689" spans="1:18" s="70" customFormat="1" ht="12.75" customHeight="1" x14ac:dyDescent="0.2">
      <c r="A1689" s="38" t="s">
        <v>9401</v>
      </c>
      <c r="B1689" s="39" t="s">
        <v>9402</v>
      </c>
      <c r="C1689" s="39" t="s">
        <v>9403</v>
      </c>
      <c r="D1689" s="58">
        <v>405267</v>
      </c>
      <c r="E1689" s="39" t="s">
        <v>1224</v>
      </c>
      <c r="F1689" s="38">
        <v>8263000176</v>
      </c>
      <c r="G1689" s="40" t="s">
        <v>9404</v>
      </c>
      <c r="H1689" s="2">
        <v>587204.23728813557</v>
      </c>
      <c r="I1689" s="2"/>
      <c r="J1689" s="2">
        <v>105696.7627118644</v>
      </c>
      <c r="K1689" s="3">
        <f t="shared" si="29"/>
        <v>692901</v>
      </c>
      <c r="L1689" s="41">
        <v>44540</v>
      </c>
      <c r="M1689" s="39">
        <v>6870382742</v>
      </c>
      <c r="N1689" s="39" t="s">
        <v>3282</v>
      </c>
      <c r="O1689" s="40" t="s">
        <v>6886</v>
      </c>
      <c r="P1689" s="41">
        <v>44457</v>
      </c>
      <c r="Q1689" s="42" t="s">
        <v>2417</v>
      </c>
      <c r="R1689" s="68"/>
    </row>
    <row r="1690" spans="1:18" s="70" customFormat="1" ht="12.75" customHeight="1" x14ac:dyDescent="0.2">
      <c r="A1690" s="38" t="s">
        <v>11660</v>
      </c>
      <c r="B1690" s="42" t="s">
        <v>11656</v>
      </c>
      <c r="C1690" s="42" t="s">
        <v>11657</v>
      </c>
      <c r="D1690" s="38">
        <v>408038</v>
      </c>
      <c r="E1690" s="39" t="s">
        <v>6647</v>
      </c>
      <c r="F1690" s="38">
        <v>8263000182</v>
      </c>
      <c r="G1690" s="40" t="s">
        <v>11658</v>
      </c>
      <c r="H1690" s="3">
        <v>586480.84</v>
      </c>
      <c r="I1690" s="3"/>
      <c r="J1690" s="3">
        <v>105566.55119999999</v>
      </c>
      <c r="K1690" s="3">
        <f t="shared" si="29"/>
        <v>692047.39119999995</v>
      </c>
      <c r="L1690" s="41">
        <v>44603.729166666664</v>
      </c>
      <c r="M1690" s="39">
        <v>6870424048</v>
      </c>
      <c r="N1690" s="42" t="s">
        <v>315</v>
      </c>
      <c r="O1690" s="42" t="s">
        <v>11661</v>
      </c>
      <c r="P1690" s="60">
        <v>44638</v>
      </c>
      <c r="Q1690" s="42" t="s">
        <v>243</v>
      </c>
      <c r="R1690" s="68"/>
    </row>
    <row r="1691" spans="1:18" s="70" customFormat="1" ht="12.75" customHeight="1" x14ac:dyDescent="0.2">
      <c r="A1691" s="38" t="s">
        <v>11257</v>
      </c>
      <c r="B1691" s="42" t="s">
        <v>11258</v>
      </c>
      <c r="C1691" s="42" t="s">
        <v>11259</v>
      </c>
      <c r="D1691" s="38">
        <v>128007</v>
      </c>
      <c r="E1691" s="42" t="s">
        <v>9798</v>
      </c>
      <c r="F1691" s="38">
        <v>8263000117</v>
      </c>
      <c r="G1691" s="40">
        <v>562102624</v>
      </c>
      <c r="H1691" s="3">
        <v>585000</v>
      </c>
      <c r="I1691" s="3"/>
      <c r="J1691" s="3">
        <v>105300</v>
      </c>
      <c r="K1691" s="3">
        <f t="shared" si="29"/>
        <v>690300</v>
      </c>
      <c r="L1691" s="41">
        <v>44530.729166666664</v>
      </c>
      <c r="M1691" s="39">
        <v>6870403750</v>
      </c>
      <c r="N1691" s="42" t="s">
        <v>315</v>
      </c>
      <c r="O1691" s="42"/>
      <c r="P1691" s="60"/>
      <c r="Q1691" s="42" t="s">
        <v>243</v>
      </c>
      <c r="R1691" s="68"/>
    </row>
    <row r="1692" spans="1:18" s="70" customFormat="1" ht="12.75" customHeight="1" x14ac:dyDescent="0.2">
      <c r="A1692" s="38" t="s">
        <v>6761</v>
      </c>
      <c r="B1692" s="39" t="s">
        <v>6762</v>
      </c>
      <c r="C1692" s="39" t="s">
        <v>6763</v>
      </c>
      <c r="D1692" s="38">
        <v>401972</v>
      </c>
      <c r="E1692" s="39" t="s">
        <v>842</v>
      </c>
      <c r="F1692" s="38">
        <v>8263000049</v>
      </c>
      <c r="G1692" s="40" t="s">
        <v>6764</v>
      </c>
      <c r="H1692" s="2">
        <v>583000</v>
      </c>
      <c r="I1692" s="2">
        <v>0</v>
      </c>
      <c r="J1692" s="2">
        <v>104940</v>
      </c>
      <c r="K1692" s="3">
        <f t="shared" si="29"/>
        <v>687940</v>
      </c>
      <c r="L1692" s="41">
        <v>44439.729166666664</v>
      </c>
      <c r="M1692" s="39">
        <v>44105789</v>
      </c>
      <c r="N1692" s="39" t="s">
        <v>52</v>
      </c>
      <c r="O1692" s="40" t="s">
        <v>6765</v>
      </c>
      <c r="P1692" s="41">
        <v>44478</v>
      </c>
      <c r="Q1692" s="39" t="s">
        <v>54</v>
      </c>
      <c r="R1692" s="68"/>
    </row>
    <row r="1693" spans="1:18" s="70" customFormat="1" ht="12.75" customHeight="1" x14ac:dyDescent="0.2">
      <c r="A1693" s="38">
        <v>357</v>
      </c>
      <c r="B1693" s="39" t="s">
        <v>18310</v>
      </c>
      <c r="C1693" s="39" t="s">
        <v>18311</v>
      </c>
      <c r="D1693" s="38">
        <v>104990</v>
      </c>
      <c r="E1693" s="39" t="s">
        <v>10888</v>
      </c>
      <c r="F1693" s="38">
        <v>8266017172</v>
      </c>
      <c r="G1693" s="40">
        <v>1015</v>
      </c>
      <c r="H1693" s="2">
        <v>580943.22033898311</v>
      </c>
      <c r="I1693" s="2"/>
      <c r="J1693" s="2">
        <v>104569.77966101696</v>
      </c>
      <c r="K1693" s="3">
        <f t="shared" si="29"/>
        <v>685513.00000000012</v>
      </c>
      <c r="L1693" s="41">
        <v>44966.729166666664</v>
      </c>
      <c r="M1693" s="39">
        <v>6870429463</v>
      </c>
      <c r="N1693" s="39" t="s">
        <v>8899</v>
      </c>
      <c r="O1693" s="40">
        <v>304038645948</v>
      </c>
      <c r="P1693" s="41">
        <v>45021</v>
      </c>
      <c r="Q1693" s="42" t="s">
        <v>8901</v>
      </c>
      <c r="R1693" s="68"/>
    </row>
    <row r="1694" spans="1:18" s="70" customFormat="1" ht="12.75" customHeight="1" x14ac:dyDescent="0.2">
      <c r="A1694" s="38" t="s">
        <v>910</v>
      </c>
      <c r="B1694" s="39" t="s">
        <v>911</v>
      </c>
      <c r="C1694" s="39" t="s">
        <v>912</v>
      </c>
      <c r="D1694" s="38">
        <v>401972</v>
      </c>
      <c r="E1694" s="39" t="s">
        <v>842</v>
      </c>
      <c r="F1694" s="38">
        <v>8263000049</v>
      </c>
      <c r="G1694" s="40" t="s">
        <v>913</v>
      </c>
      <c r="H1694" s="2">
        <v>580350</v>
      </c>
      <c r="I1694" s="2">
        <v>513.99974999999995</v>
      </c>
      <c r="J1694" s="2">
        <v>104463</v>
      </c>
      <c r="K1694" s="3">
        <f t="shared" si="29"/>
        <v>685326.99974999996</v>
      </c>
      <c r="L1694" s="41">
        <v>44221.729166666664</v>
      </c>
      <c r="M1694" s="39">
        <v>6870340569</v>
      </c>
      <c r="N1694" s="39" t="s">
        <v>52</v>
      </c>
      <c r="O1694" s="40" t="s">
        <v>865</v>
      </c>
      <c r="P1694" s="41">
        <v>44272</v>
      </c>
      <c r="Q1694" s="39" t="s">
        <v>54</v>
      </c>
      <c r="R1694" s="68"/>
    </row>
    <row r="1695" spans="1:18" s="70" customFormat="1" ht="12.75" customHeight="1" x14ac:dyDescent="0.2">
      <c r="A1695" s="38" t="s">
        <v>6966</v>
      </c>
      <c r="B1695" s="42" t="s">
        <v>6967</v>
      </c>
      <c r="C1695" s="42" t="s">
        <v>6968</v>
      </c>
      <c r="D1695" s="38">
        <v>508442</v>
      </c>
      <c r="E1695" s="42" t="s">
        <v>659</v>
      </c>
      <c r="F1695" s="38">
        <v>8263000141</v>
      </c>
      <c r="G1695" s="40">
        <v>160</v>
      </c>
      <c r="H1695" s="3">
        <v>580175.5</v>
      </c>
      <c r="I1695" s="3"/>
      <c r="J1695" s="3">
        <v>104431.5</v>
      </c>
      <c r="K1695" s="3">
        <f t="shared" si="29"/>
        <v>684607</v>
      </c>
      <c r="L1695" s="41">
        <v>44432.729166666664</v>
      </c>
      <c r="M1695" s="39">
        <v>44120130</v>
      </c>
      <c r="N1695" s="42" t="s">
        <v>315</v>
      </c>
      <c r="O1695" s="42" t="s">
        <v>6969</v>
      </c>
      <c r="P1695" s="60">
        <v>44484</v>
      </c>
      <c r="Q1695" s="42" t="s">
        <v>243</v>
      </c>
      <c r="R1695" s="68"/>
    </row>
    <row r="1696" spans="1:18" s="70" customFormat="1" ht="12.75" customHeight="1" x14ac:dyDescent="0.2">
      <c r="A1696" s="38" t="s">
        <v>1140</v>
      </c>
      <c r="B1696" s="39" t="s">
        <v>1141</v>
      </c>
      <c r="C1696" s="39" t="s">
        <v>1142</v>
      </c>
      <c r="D1696" s="38">
        <v>106653</v>
      </c>
      <c r="E1696" s="39" t="s">
        <v>398</v>
      </c>
      <c r="F1696" s="38">
        <v>8263000050</v>
      </c>
      <c r="G1696" s="40" t="s">
        <v>1143</v>
      </c>
      <c r="H1696" s="2">
        <v>580000</v>
      </c>
      <c r="I1696" s="2">
        <v>513.29999999999995</v>
      </c>
      <c r="J1696" s="2">
        <v>104400</v>
      </c>
      <c r="K1696" s="3">
        <f t="shared" si="29"/>
        <v>684913.3</v>
      </c>
      <c r="L1696" s="41">
        <v>44264.729166666664</v>
      </c>
      <c r="M1696" s="39">
        <v>6870358286</v>
      </c>
      <c r="N1696" s="39" t="s">
        <v>52</v>
      </c>
      <c r="O1696" s="40">
        <v>104083914507</v>
      </c>
      <c r="P1696" s="41">
        <v>44296</v>
      </c>
      <c r="Q1696" s="39" t="s">
        <v>54</v>
      </c>
      <c r="R1696" s="68"/>
    </row>
    <row r="1697" spans="1:18" s="70" customFormat="1" ht="12.75" customHeight="1" x14ac:dyDescent="0.2">
      <c r="A1697" s="38" t="s">
        <v>14279</v>
      </c>
      <c r="B1697" s="42" t="s">
        <v>14280</v>
      </c>
      <c r="C1697" s="42" t="s">
        <v>14281</v>
      </c>
      <c r="D1697" s="38">
        <v>407317</v>
      </c>
      <c r="E1697" s="42" t="s">
        <v>11346</v>
      </c>
      <c r="F1697" s="38">
        <v>8268009037</v>
      </c>
      <c r="G1697" s="40" t="s">
        <v>14282</v>
      </c>
      <c r="H1697" s="3">
        <v>580000</v>
      </c>
      <c r="I1697" s="3"/>
      <c r="J1697" s="3">
        <v>104400</v>
      </c>
      <c r="K1697" s="3">
        <f t="shared" si="29"/>
        <v>684400</v>
      </c>
      <c r="L1697" s="41">
        <v>44729.729166666664</v>
      </c>
      <c r="M1697" s="39">
        <v>44018186</v>
      </c>
      <c r="N1697" s="42" t="s">
        <v>315</v>
      </c>
      <c r="O1697" s="42" t="s">
        <v>14283</v>
      </c>
      <c r="P1697" s="60">
        <v>44793</v>
      </c>
      <c r="Q1697" s="42" t="s">
        <v>243</v>
      </c>
      <c r="R1697" s="68"/>
    </row>
    <row r="1698" spans="1:18" s="70" customFormat="1" ht="12.75" customHeight="1" x14ac:dyDescent="0.2">
      <c r="A1698" s="38" t="s">
        <v>2126</v>
      </c>
      <c r="B1698" s="39" t="s">
        <v>2127</v>
      </c>
      <c r="C1698" s="39" t="s">
        <v>2128</v>
      </c>
      <c r="D1698" s="38">
        <v>401972</v>
      </c>
      <c r="E1698" s="39" t="s">
        <v>842</v>
      </c>
      <c r="F1698" s="38">
        <v>8263000049</v>
      </c>
      <c r="G1698" s="40" t="s">
        <v>2129</v>
      </c>
      <c r="H1698" s="2">
        <v>579999.69999999995</v>
      </c>
      <c r="I1698" s="2">
        <v>513.29999999999995</v>
      </c>
      <c r="J1698" s="2">
        <v>104399.94599999998</v>
      </c>
      <c r="K1698" s="3">
        <f t="shared" si="29"/>
        <v>684912.946</v>
      </c>
      <c r="L1698" s="41">
        <v>44286.729166666664</v>
      </c>
      <c r="M1698" s="39">
        <v>6870066632</v>
      </c>
      <c r="N1698" s="39" t="s">
        <v>52</v>
      </c>
      <c r="O1698" s="40" t="s">
        <v>2104</v>
      </c>
      <c r="P1698" s="41">
        <v>44345</v>
      </c>
      <c r="Q1698" s="39" t="s">
        <v>54</v>
      </c>
      <c r="R1698" s="68"/>
    </row>
    <row r="1699" spans="1:18" s="70" customFormat="1" ht="12.75" customHeight="1" x14ac:dyDescent="0.2">
      <c r="A1699" s="38" t="s">
        <v>13579</v>
      </c>
      <c r="B1699" s="42" t="s">
        <v>13580</v>
      </c>
      <c r="C1699" s="42" t="s">
        <v>13581</v>
      </c>
      <c r="D1699" s="38">
        <v>138349</v>
      </c>
      <c r="E1699" s="42" t="s">
        <v>12407</v>
      </c>
      <c r="F1699" s="38">
        <v>8263000146</v>
      </c>
      <c r="G1699" s="40" t="s">
        <v>13582</v>
      </c>
      <c r="H1699" s="3">
        <v>579790</v>
      </c>
      <c r="I1699" s="3"/>
      <c r="J1699" s="3">
        <v>104362.2</v>
      </c>
      <c r="K1699" s="3">
        <f t="shared" si="29"/>
        <v>684152.2</v>
      </c>
      <c r="L1699" s="41">
        <v>44695.729166666664</v>
      </c>
      <c r="M1699" s="39">
        <v>6870072483</v>
      </c>
      <c r="N1699" s="42" t="s">
        <v>315</v>
      </c>
      <c r="O1699" s="42"/>
      <c r="P1699" s="60"/>
      <c r="Q1699" s="42" t="s">
        <v>243</v>
      </c>
      <c r="R1699" s="68"/>
    </row>
    <row r="1700" spans="1:18" s="70" customFormat="1" ht="15" customHeight="1" x14ac:dyDescent="0.25">
      <c r="A1700" s="76" t="s">
        <v>981</v>
      </c>
      <c r="B1700" s="77" t="s">
        <v>982</v>
      </c>
      <c r="C1700" s="77" t="s">
        <v>983</v>
      </c>
      <c r="D1700" s="76">
        <v>401972</v>
      </c>
      <c r="E1700" s="77" t="s">
        <v>842</v>
      </c>
      <c r="F1700" s="76">
        <v>8263000049</v>
      </c>
      <c r="G1700" s="78" t="s">
        <v>984</v>
      </c>
      <c r="H1700" s="79">
        <v>579680</v>
      </c>
      <c r="I1700" s="79">
        <v>513.01679999999999</v>
      </c>
      <c r="J1700" s="79">
        <v>104342.39999999999</v>
      </c>
      <c r="K1700" s="80">
        <f t="shared" si="29"/>
        <v>684535.41680000001</v>
      </c>
      <c r="L1700" s="81">
        <v>44238.729166666664</v>
      </c>
      <c r="M1700" s="77">
        <v>6870343843</v>
      </c>
      <c r="N1700" s="77" t="s">
        <v>52</v>
      </c>
      <c r="O1700" s="78" t="s">
        <v>985</v>
      </c>
      <c r="P1700" s="81">
        <v>44275</v>
      </c>
      <c r="Q1700" s="77" t="s">
        <v>54</v>
      </c>
      <c r="R1700" s="83"/>
    </row>
    <row r="1701" spans="1:18" s="70" customFormat="1" ht="12.75" customHeight="1" x14ac:dyDescent="0.2">
      <c r="A1701" s="38" t="s">
        <v>886</v>
      </c>
      <c r="B1701" s="39" t="s">
        <v>887</v>
      </c>
      <c r="C1701" s="39" t="s">
        <v>888</v>
      </c>
      <c r="D1701" s="38">
        <v>401972</v>
      </c>
      <c r="E1701" s="39" t="s">
        <v>842</v>
      </c>
      <c r="F1701" s="38">
        <v>8263000049</v>
      </c>
      <c r="G1701" s="40" t="s">
        <v>889</v>
      </c>
      <c r="H1701" s="2">
        <v>579680</v>
      </c>
      <c r="I1701" s="2">
        <v>512.99680000000001</v>
      </c>
      <c r="J1701" s="2">
        <v>104342.39999999999</v>
      </c>
      <c r="K1701" s="3">
        <f t="shared" si="29"/>
        <v>684535.39679999999</v>
      </c>
      <c r="L1701" s="41">
        <v>44236.729166666664</v>
      </c>
      <c r="M1701" s="39">
        <v>6870340033</v>
      </c>
      <c r="N1701" s="39" t="s">
        <v>52</v>
      </c>
      <c r="O1701" s="40" t="s">
        <v>844</v>
      </c>
      <c r="P1701" s="41">
        <v>44272</v>
      </c>
      <c r="Q1701" s="39" t="s">
        <v>54</v>
      </c>
      <c r="R1701" s="68"/>
    </row>
    <row r="1702" spans="1:18" s="70" customFormat="1" ht="12.75" customHeight="1" x14ac:dyDescent="0.2">
      <c r="A1702" s="38">
        <v>281</v>
      </c>
      <c r="B1702" s="39" t="s">
        <v>20294</v>
      </c>
      <c r="C1702" s="39" t="s">
        <v>20295</v>
      </c>
      <c r="D1702" s="38">
        <v>408038</v>
      </c>
      <c r="E1702" s="39" t="s">
        <v>6647</v>
      </c>
      <c r="F1702" s="38">
        <v>8266018876</v>
      </c>
      <c r="G1702" s="40" t="s">
        <v>20296</v>
      </c>
      <c r="H1702" s="2">
        <v>579500</v>
      </c>
      <c r="I1702" s="2"/>
      <c r="J1702" s="2">
        <v>104310</v>
      </c>
      <c r="K1702" s="3">
        <f t="shared" si="29"/>
        <v>683810</v>
      </c>
      <c r="L1702" s="41">
        <v>45136.729166666664</v>
      </c>
      <c r="M1702" s="39">
        <v>1246485149</v>
      </c>
      <c r="N1702" s="39" t="s">
        <v>8899</v>
      </c>
      <c r="O1702" s="40" t="s">
        <v>20297</v>
      </c>
      <c r="P1702" s="41">
        <v>45175</v>
      </c>
      <c r="Q1702" s="42" t="s">
        <v>8901</v>
      </c>
      <c r="R1702" s="68"/>
    </row>
    <row r="1703" spans="1:18" s="70" customFormat="1" ht="12.75" customHeight="1" x14ac:dyDescent="0.2">
      <c r="A1703" s="38" t="s">
        <v>3506</v>
      </c>
      <c r="B1703" s="42" t="s">
        <v>3507</v>
      </c>
      <c r="C1703" s="42" t="s">
        <v>3508</v>
      </c>
      <c r="D1703" s="38">
        <v>821190</v>
      </c>
      <c r="E1703" s="42" t="s">
        <v>1965</v>
      </c>
      <c r="F1703" s="38">
        <v>8263000118</v>
      </c>
      <c r="G1703" s="40" t="s">
        <v>3509</v>
      </c>
      <c r="H1703" s="3">
        <v>578649.81000000006</v>
      </c>
      <c r="I1703" s="3"/>
      <c r="J1703" s="3">
        <v>104156.96580000001</v>
      </c>
      <c r="K1703" s="3">
        <f t="shared" si="29"/>
        <v>682806.77580000006</v>
      </c>
      <c r="L1703" s="41">
        <v>44349.729166666664</v>
      </c>
      <c r="M1703" s="39">
        <v>6870121849</v>
      </c>
      <c r="N1703" s="42" t="s">
        <v>315</v>
      </c>
      <c r="O1703" s="42">
        <v>107127061446</v>
      </c>
      <c r="P1703" s="60">
        <v>44390</v>
      </c>
      <c r="Q1703" s="42" t="s">
        <v>243</v>
      </c>
      <c r="R1703" s="68"/>
    </row>
    <row r="1704" spans="1:18" s="70" customFormat="1" ht="12.75" hidden="1" customHeight="1" x14ac:dyDescent="0.2">
      <c r="A1704" s="38" t="s">
        <v>9181</v>
      </c>
      <c r="B1704" s="42" t="s">
        <v>9178</v>
      </c>
      <c r="C1704" s="42" t="s">
        <v>9179</v>
      </c>
      <c r="D1704" s="58">
        <v>408148</v>
      </c>
      <c r="E1704" s="39" t="s">
        <v>1224</v>
      </c>
      <c r="F1704" s="38">
        <v>8263000163</v>
      </c>
      <c r="G1704" s="40" t="s">
        <v>9180</v>
      </c>
      <c r="H1704" s="3">
        <v>578646</v>
      </c>
      <c r="I1704" s="3"/>
      <c r="J1704" s="3">
        <v>104156.28</v>
      </c>
      <c r="K1704" s="3">
        <f t="shared" si="29"/>
        <v>682802.28</v>
      </c>
      <c r="L1704" s="41">
        <v>44521.729166666664</v>
      </c>
      <c r="M1704" s="39">
        <v>6870316357</v>
      </c>
      <c r="N1704" s="42" t="s">
        <v>315</v>
      </c>
      <c r="O1704" s="42"/>
      <c r="P1704" s="60"/>
      <c r="Q1704" s="42" t="s">
        <v>243</v>
      </c>
      <c r="R1704" s="68" t="s">
        <v>506</v>
      </c>
    </row>
    <row r="1705" spans="1:18" s="70" customFormat="1" ht="12.75" customHeight="1" x14ac:dyDescent="0.2">
      <c r="A1705" s="38" t="s">
        <v>11251</v>
      </c>
      <c r="B1705" s="42" t="s">
        <v>11252</v>
      </c>
      <c r="C1705" s="42" t="s">
        <v>11253</v>
      </c>
      <c r="D1705" s="38">
        <v>128007</v>
      </c>
      <c r="E1705" s="42" t="s">
        <v>9798</v>
      </c>
      <c r="F1705" s="38">
        <v>8263000117</v>
      </c>
      <c r="G1705" s="40">
        <v>562102996</v>
      </c>
      <c r="H1705" s="3">
        <v>578400</v>
      </c>
      <c r="I1705" s="3"/>
      <c r="J1705" s="3">
        <v>104112</v>
      </c>
      <c r="K1705" s="3">
        <f t="shared" si="29"/>
        <v>682512</v>
      </c>
      <c r="L1705" s="41">
        <v>44559.729166666664</v>
      </c>
      <c r="M1705" s="39">
        <v>6870403676</v>
      </c>
      <c r="N1705" s="42" t="s">
        <v>315</v>
      </c>
      <c r="O1705" s="42"/>
      <c r="P1705" s="60"/>
      <c r="Q1705" s="42" t="s">
        <v>243</v>
      </c>
      <c r="R1705" s="68"/>
    </row>
    <row r="1706" spans="1:18" s="70" customFormat="1" ht="12.75" customHeight="1" x14ac:dyDescent="0.2">
      <c r="A1706" s="38" t="s">
        <v>2168</v>
      </c>
      <c r="B1706" s="39" t="s">
        <v>2169</v>
      </c>
      <c r="C1706" s="39" t="s">
        <v>2170</v>
      </c>
      <c r="D1706" s="38">
        <v>401972</v>
      </c>
      <c r="E1706" s="39" t="s">
        <v>842</v>
      </c>
      <c r="F1706" s="38">
        <v>8263000049</v>
      </c>
      <c r="G1706" s="40" t="s">
        <v>2171</v>
      </c>
      <c r="H1706" s="2">
        <v>577940</v>
      </c>
      <c r="I1706" s="2">
        <v>511.4769</v>
      </c>
      <c r="J1706" s="2">
        <v>104029.2</v>
      </c>
      <c r="K1706" s="3">
        <f t="shared" si="29"/>
        <v>682480.67689999996</v>
      </c>
      <c r="L1706" s="41">
        <v>44281.729166666664</v>
      </c>
      <c r="M1706" s="39">
        <v>6870067097</v>
      </c>
      <c r="N1706" s="39" t="s">
        <v>52</v>
      </c>
      <c r="O1706" s="40" t="s">
        <v>2099</v>
      </c>
      <c r="P1706" s="41">
        <v>44345</v>
      </c>
      <c r="Q1706" s="39" t="s">
        <v>54</v>
      </c>
      <c r="R1706" s="68"/>
    </row>
    <row r="1707" spans="1:18" s="70" customFormat="1" ht="12.75" customHeight="1" x14ac:dyDescent="0.2">
      <c r="A1707" s="38" t="s">
        <v>2643</v>
      </c>
      <c r="B1707" s="39" t="s">
        <v>2644</v>
      </c>
      <c r="C1707" s="39" t="s">
        <v>2645</v>
      </c>
      <c r="D1707" s="38">
        <v>508442</v>
      </c>
      <c r="E1707" s="39" t="s">
        <v>659</v>
      </c>
      <c r="F1707" s="38">
        <v>8263000076</v>
      </c>
      <c r="G1707" s="40">
        <v>164</v>
      </c>
      <c r="H1707" s="2">
        <v>575816.10169491533</v>
      </c>
      <c r="I1707" s="2"/>
      <c r="J1707" s="2">
        <v>103646.89830508476</v>
      </c>
      <c r="K1707" s="3">
        <f t="shared" si="29"/>
        <v>679463.00000000012</v>
      </c>
      <c r="L1707" s="41">
        <v>44208.729166666664</v>
      </c>
      <c r="M1707" s="39">
        <v>6870094029</v>
      </c>
      <c r="N1707" s="39" t="s">
        <v>52</v>
      </c>
      <c r="O1707" s="40" t="s">
        <v>2641</v>
      </c>
      <c r="P1707" s="41">
        <v>44366</v>
      </c>
      <c r="Q1707" s="39" t="s">
        <v>54</v>
      </c>
      <c r="R1707" s="68"/>
    </row>
    <row r="1708" spans="1:18" s="70" customFormat="1" ht="12.75" customHeight="1" x14ac:dyDescent="0.2">
      <c r="A1708" s="38" t="s">
        <v>3179</v>
      </c>
      <c r="B1708" s="1"/>
      <c r="C1708" s="1"/>
      <c r="D1708" s="51"/>
      <c r="E1708" s="129" t="s">
        <v>3180</v>
      </c>
      <c r="F1708" s="53"/>
      <c r="G1708" s="54" t="s">
        <v>3172</v>
      </c>
      <c r="H1708" s="35"/>
      <c r="I1708" s="1"/>
      <c r="J1708" s="1"/>
      <c r="K1708" s="3">
        <f t="shared" si="29"/>
        <v>0</v>
      </c>
      <c r="L1708" s="41">
        <v>44377</v>
      </c>
      <c r="M1708" s="56"/>
      <c r="N1708" s="1"/>
      <c r="O1708" s="1"/>
      <c r="P1708" s="57"/>
      <c r="Q1708" s="42" t="s">
        <v>2417</v>
      </c>
      <c r="R1708" s="69"/>
    </row>
    <row r="1709" spans="1:18" s="70" customFormat="1" ht="12.75" customHeight="1" x14ac:dyDescent="0.2">
      <c r="A1709" s="38" t="s">
        <v>13242</v>
      </c>
      <c r="B1709" s="39" t="s">
        <v>13238</v>
      </c>
      <c r="C1709" s="39" t="s">
        <v>13239</v>
      </c>
      <c r="D1709" s="38">
        <v>405485</v>
      </c>
      <c r="E1709" s="39" t="s">
        <v>3628</v>
      </c>
      <c r="F1709" s="38">
        <v>8263000144</v>
      </c>
      <c r="G1709" s="40" t="s">
        <v>13064</v>
      </c>
      <c r="H1709" s="2">
        <v>573925</v>
      </c>
      <c r="I1709" s="2"/>
      <c r="J1709" s="2">
        <f>H1709*18%</f>
        <v>103306.5</v>
      </c>
      <c r="K1709" s="3">
        <f t="shared" si="29"/>
        <v>677231.5</v>
      </c>
      <c r="L1709" s="41">
        <v>44539.729166666664</v>
      </c>
      <c r="M1709" s="39">
        <v>6870066133</v>
      </c>
      <c r="N1709" s="39" t="s">
        <v>3282</v>
      </c>
      <c r="O1709" s="40" t="s">
        <v>13241</v>
      </c>
      <c r="P1709" s="41">
        <v>44712</v>
      </c>
      <c r="Q1709" s="42" t="s">
        <v>2417</v>
      </c>
      <c r="R1709" s="68"/>
    </row>
    <row r="1710" spans="1:18" s="70" customFormat="1" ht="12.75" customHeight="1" x14ac:dyDescent="0.2">
      <c r="A1710" s="38" t="s">
        <v>10394</v>
      </c>
      <c r="B1710" s="42" t="s">
        <v>10395</v>
      </c>
      <c r="C1710" s="42" t="s">
        <v>10396</v>
      </c>
      <c r="D1710" s="58">
        <v>405267</v>
      </c>
      <c r="E1710" s="39" t="s">
        <v>1224</v>
      </c>
      <c r="F1710" s="38">
        <v>8263000147</v>
      </c>
      <c r="G1710" s="40" t="s">
        <v>9524</v>
      </c>
      <c r="H1710" s="3">
        <v>572632.75</v>
      </c>
      <c r="I1710" s="3"/>
      <c r="J1710" s="3">
        <v>103073.89499999999</v>
      </c>
      <c r="K1710" s="3">
        <f t="shared" si="29"/>
        <v>675706.64500000002</v>
      </c>
      <c r="L1710" s="41">
        <v>44561.729166666664</v>
      </c>
      <c r="M1710" s="39">
        <v>6870370752</v>
      </c>
      <c r="N1710" s="42" t="s">
        <v>315</v>
      </c>
      <c r="O1710" s="42" t="s">
        <v>7431</v>
      </c>
      <c r="P1710" s="60">
        <v>44463</v>
      </c>
      <c r="Q1710" s="42" t="s">
        <v>243</v>
      </c>
      <c r="R1710" s="68"/>
    </row>
    <row r="1711" spans="1:18" s="70" customFormat="1" ht="12.75" customHeight="1" x14ac:dyDescent="0.2">
      <c r="A1711" s="38" t="s">
        <v>12634</v>
      </c>
      <c r="B1711" s="42" t="s">
        <v>12635</v>
      </c>
      <c r="C1711" s="42" t="s">
        <v>12636</v>
      </c>
      <c r="D1711" s="38">
        <v>138349</v>
      </c>
      <c r="E1711" s="42" t="s">
        <v>12407</v>
      </c>
      <c r="F1711" s="38">
        <v>8263000146</v>
      </c>
      <c r="G1711" s="40" t="s">
        <v>12637</v>
      </c>
      <c r="H1711" s="3">
        <v>570000</v>
      </c>
      <c r="I1711" s="3"/>
      <c r="J1711" s="3">
        <v>102600</v>
      </c>
      <c r="K1711" s="3">
        <f t="shared" si="29"/>
        <v>672600</v>
      </c>
      <c r="L1711" s="41">
        <v>44651.729166666664</v>
      </c>
      <c r="M1711" s="39">
        <v>6870017480</v>
      </c>
      <c r="N1711" s="42" t="s">
        <v>315</v>
      </c>
      <c r="O1711" s="42" t="s">
        <v>12629</v>
      </c>
      <c r="P1711" s="60">
        <v>44674</v>
      </c>
      <c r="Q1711" s="42" t="s">
        <v>243</v>
      </c>
      <c r="R1711" s="68"/>
    </row>
    <row r="1712" spans="1:18" s="70" customFormat="1" ht="12.75" customHeight="1" x14ac:dyDescent="0.2">
      <c r="A1712" s="38" t="s">
        <v>22048</v>
      </c>
      <c r="B1712" s="39" t="s">
        <v>22049</v>
      </c>
      <c r="C1712" s="39" t="s">
        <v>22050</v>
      </c>
      <c r="D1712" s="38">
        <v>106631</v>
      </c>
      <c r="E1712" s="39" t="s">
        <v>5237</v>
      </c>
      <c r="F1712" s="38">
        <v>8263000354</v>
      </c>
      <c r="G1712" s="40" t="s">
        <v>22051</v>
      </c>
      <c r="H1712" s="2">
        <v>570000</v>
      </c>
      <c r="I1712" s="2"/>
      <c r="J1712" s="2">
        <v>102600</v>
      </c>
      <c r="K1712" s="3">
        <f t="shared" si="29"/>
        <v>672600</v>
      </c>
      <c r="L1712" s="41">
        <v>45334.729166666664</v>
      </c>
      <c r="M1712" s="39">
        <v>1246716490</v>
      </c>
      <c r="N1712" s="39" t="s">
        <v>18453</v>
      </c>
      <c r="O1712" s="40" t="s">
        <v>22052</v>
      </c>
      <c r="P1712" s="41">
        <v>45368</v>
      </c>
      <c r="Q1712" s="62" t="s">
        <v>21</v>
      </c>
      <c r="R1712" s="68"/>
    </row>
    <row r="1713" spans="1:18" s="70" customFormat="1" ht="12.75" customHeight="1" x14ac:dyDescent="0.2">
      <c r="A1713" s="38" t="s">
        <v>22545</v>
      </c>
      <c r="B1713" s="39" t="s">
        <v>16117</v>
      </c>
      <c r="C1713" s="39" t="s">
        <v>16118</v>
      </c>
      <c r="D1713" s="38">
        <v>919962</v>
      </c>
      <c r="E1713" s="39" t="s">
        <v>6950</v>
      </c>
      <c r="F1713" s="38">
        <v>8263000121</v>
      </c>
      <c r="G1713" s="40" t="s">
        <v>22546</v>
      </c>
      <c r="H1713" s="3">
        <v>569579.66101694922</v>
      </c>
      <c r="I1713" s="3"/>
      <c r="J1713" s="2">
        <v>102524.33898305085</v>
      </c>
      <c r="K1713" s="3">
        <f t="shared" si="29"/>
        <v>672104.00000000012</v>
      </c>
      <c r="L1713" s="41">
        <v>45415</v>
      </c>
      <c r="M1713" s="39">
        <v>26631474</v>
      </c>
      <c r="N1713" s="39" t="s">
        <v>3282</v>
      </c>
      <c r="O1713" s="40">
        <v>203045304636</v>
      </c>
      <c r="P1713" s="41">
        <v>44625</v>
      </c>
      <c r="Q1713" s="42" t="s">
        <v>2417</v>
      </c>
      <c r="R1713" s="68"/>
    </row>
    <row r="1714" spans="1:18" s="70" customFormat="1" ht="12.75" customHeight="1" x14ac:dyDescent="0.2">
      <c r="A1714" s="38" t="s">
        <v>6276</v>
      </c>
      <c r="B1714" s="42" t="s">
        <v>6277</v>
      </c>
      <c r="C1714" s="42" t="s">
        <v>6278</v>
      </c>
      <c r="D1714" s="38">
        <v>130170</v>
      </c>
      <c r="E1714" s="42" t="s">
        <v>1687</v>
      </c>
      <c r="F1714" s="38">
        <v>8263000096</v>
      </c>
      <c r="G1714" s="40">
        <v>4601023273</v>
      </c>
      <c r="H1714" s="3">
        <v>568842.34</v>
      </c>
      <c r="I1714" s="3"/>
      <c r="J1714" s="3">
        <v>51195.83</v>
      </c>
      <c r="K1714" s="3">
        <f t="shared" si="29"/>
        <v>620038.16999999993</v>
      </c>
      <c r="L1714" s="41">
        <v>44407.729166666664</v>
      </c>
      <c r="M1714" s="39">
        <v>6870208220</v>
      </c>
      <c r="N1714" s="42" t="s">
        <v>315</v>
      </c>
      <c r="O1714" s="42" t="s">
        <v>6279</v>
      </c>
      <c r="P1714" s="60">
        <v>44462</v>
      </c>
      <c r="Q1714" s="42" t="s">
        <v>243</v>
      </c>
      <c r="R1714" s="68"/>
    </row>
    <row r="1715" spans="1:18" s="70" customFormat="1" ht="12.75" customHeight="1" x14ac:dyDescent="0.2">
      <c r="A1715" s="38">
        <v>280</v>
      </c>
      <c r="B1715" s="39" t="s">
        <v>20903</v>
      </c>
      <c r="C1715" s="39" t="s">
        <v>20422</v>
      </c>
      <c r="D1715" s="38">
        <v>821383</v>
      </c>
      <c r="E1715" s="39" t="s">
        <v>4736</v>
      </c>
      <c r="F1715" s="38">
        <v>8268013695</v>
      </c>
      <c r="G1715" s="40" t="s">
        <v>20904</v>
      </c>
      <c r="H1715" s="2">
        <v>568538.96</v>
      </c>
      <c r="I1715" s="2"/>
      <c r="J1715" s="2">
        <v>102337.04</v>
      </c>
      <c r="K1715" s="3">
        <f t="shared" si="29"/>
        <v>670876</v>
      </c>
      <c r="L1715" s="41">
        <v>45202.729166666664</v>
      </c>
      <c r="M1715" s="39">
        <v>160673539</v>
      </c>
      <c r="N1715" s="39" t="s">
        <v>8899</v>
      </c>
      <c r="O1715" s="40" t="s">
        <v>20424</v>
      </c>
      <c r="P1715" s="41">
        <v>45192</v>
      </c>
      <c r="Q1715" s="42" t="s">
        <v>8901</v>
      </c>
      <c r="R1715" s="68"/>
    </row>
    <row r="1716" spans="1:18" s="70" customFormat="1" ht="12.75" customHeight="1" x14ac:dyDescent="0.2">
      <c r="A1716" s="38" t="s">
        <v>14542</v>
      </c>
      <c r="B1716" s="39" t="s">
        <v>14543</v>
      </c>
      <c r="C1716" s="39" t="s">
        <v>14544</v>
      </c>
      <c r="D1716" s="38">
        <v>821012</v>
      </c>
      <c r="E1716" s="39" t="s">
        <v>3527</v>
      </c>
      <c r="F1716" s="38">
        <v>8263000088</v>
      </c>
      <c r="G1716" s="40" t="s">
        <v>14545</v>
      </c>
      <c r="H1716" s="2">
        <v>567768</v>
      </c>
      <c r="I1716" s="2"/>
      <c r="J1716" s="2">
        <v>102198.23999999999</v>
      </c>
      <c r="K1716" s="3">
        <f t="shared" si="29"/>
        <v>669966.24</v>
      </c>
      <c r="L1716" s="41">
        <v>44712.729166666664</v>
      </c>
      <c r="M1716" s="39">
        <v>6870133424</v>
      </c>
      <c r="N1716" s="39" t="s">
        <v>52</v>
      </c>
      <c r="O1716" s="40" t="s">
        <v>14546</v>
      </c>
      <c r="P1716" s="41">
        <v>44774</v>
      </c>
      <c r="Q1716" s="39" t="s">
        <v>54</v>
      </c>
      <c r="R1716" s="68"/>
    </row>
    <row r="1717" spans="1:18" s="70" customFormat="1" ht="12.75" customHeight="1" x14ac:dyDescent="0.2">
      <c r="A1717" s="38" t="s">
        <v>4353</v>
      </c>
      <c r="B1717" s="39" t="s">
        <v>4354</v>
      </c>
      <c r="C1717" s="39" t="s">
        <v>4355</v>
      </c>
      <c r="D1717" s="38">
        <v>401972</v>
      </c>
      <c r="E1717" s="39" t="s">
        <v>842</v>
      </c>
      <c r="F1717" s="38">
        <v>8263000049</v>
      </c>
      <c r="G1717" s="40" t="s">
        <v>4356</v>
      </c>
      <c r="H1717" s="2">
        <v>567300</v>
      </c>
      <c r="I1717" s="2">
        <v>669.41399999999999</v>
      </c>
      <c r="J1717" s="2">
        <v>102114</v>
      </c>
      <c r="K1717" s="3">
        <f t="shared" si="29"/>
        <v>670083.41399999999</v>
      </c>
      <c r="L1717" s="41">
        <v>44364.729166666664</v>
      </c>
      <c r="M1717" s="39">
        <v>6870146620</v>
      </c>
      <c r="N1717" s="39" t="s">
        <v>52</v>
      </c>
      <c r="O1717" s="40" t="s">
        <v>4266</v>
      </c>
      <c r="P1717" s="41">
        <v>44413</v>
      </c>
      <c r="Q1717" s="39" t="s">
        <v>54</v>
      </c>
      <c r="R1717" s="68"/>
    </row>
    <row r="1718" spans="1:18" s="70" customFormat="1" ht="12.75" customHeight="1" x14ac:dyDescent="0.2">
      <c r="A1718" s="38" t="s">
        <v>17547</v>
      </c>
      <c r="B1718" s="39" t="s">
        <v>17548</v>
      </c>
      <c r="C1718" s="39" t="s">
        <v>17549</v>
      </c>
      <c r="D1718" s="38">
        <v>919962</v>
      </c>
      <c r="E1718" s="39" t="s">
        <v>6950</v>
      </c>
      <c r="F1718" s="38">
        <v>8263000121</v>
      </c>
      <c r="G1718" s="40" t="s">
        <v>17550</v>
      </c>
      <c r="H1718" s="3">
        <v>567269.4</v>
      </c>
      <c r="I1718" s="3"/>
      <c r="J1718" s="2">
        <v>102108.6</v>
      </c>
      <c r="K1718" s="3">
        <f t="shared" si="29"/>
        <v>669378</v>
      </c>
      <c r="L1718" s="41">
        <v>44926.729166666664</v>
      </c>
      <c r="M1718" s="39">
        <v>6870372301</v>
      </c>
      <c r="N1718" s="39" t="s">
        <v>3282</v>
      </c>
      <c r="O1718" s="40">
        <v>302157745364</v>
      </c>
      <c r="P1718" s="41">
        <v>44973</v>
      </c>
      <c r="Q1718" s="42" t="s">
        <v>2417</v>
      </c>
      <c r="R1718" s="68"/>
    </row>
    <row r="1719" spans="1:18" s="70" customFormat="1" ht="12.75" customHeight="1" x14ac:dyDescent="0.2">
      <c r="A1719" s="38" t="s">
        <v>8518</v>
      </c>
      <c r="B1719" s="39"/>
      <c r="C1719" s="39"/>
      <c r="D1719" s="38" t="s">
        <v>235</v>
      </c>
      <c r="E1719" s="129" t="s">
        <v>5364</v>
      </c>
      <c r="F1719" s="38" t="s">
        <v>5364</v>
      </c>
      <c r="G1719" s="52" t="s">
        <v>8519</v>
      </c>
      <c r="H1719" s="10"/>
      <c r="I1719" s="2"/>
      <c r="J1719" s="2">
        <v>0</v>
      </c>
      <c r="K1719" s="3">
        <f t="shared" si="29"/>
        <v>0</v>
      </c>
      <c r="L1719" s="59">
        <v>44530</v>
      </c>
      <c r="M1719" s="39"/>
      <c r="N1719" s="39" t="s">
        <v>52</v>
      </c>
      <c r="O1719" s="40"/>
      <c r="P1719" s="41"/>
      <c r="Q1719" s="39" t="s">
        <v>54</v>
      </c>
      <c r="R1719" s="68"/>
    </row>
    <row r="1720" spans="1:18" s="70" customFormat="1" ht="12.75" customHeight="1" x14ac:dyDescent="0.2">
      <c r="A1720" s="38" t="s">
        <v>16192</v>
      </c>
      <c r="B1720" s="39" t="s">
        <v>16193</v>
      </c>
      <c r="C1720" s="39"/>
      <c r="D1720" s="38">
        <v>106713</v>
      </c>
      <c r="E1720" s="39" t="s">
        <v>6188</v>
      </c>
      <c r="F1720" s="38">
        <v>8266016578</v>
      </c>
      <c r="G1720" s="40" t="s">
        <v>16194</v>
      </c>
      <c r="H1720" s="5">
        <v>566022.93999999994</v>
      </c>
      <c r="I1720" s="2"/>
      <c r="J1720" s="2">
        <v>101884.13</v>
      </c>
      <c r="K1720" s="3">
        <f t="shared" si="29"/>
        <v>667907.06999999995</v>
      </c>
      <c r="L1720" s="41">
        <v>44883</v>
      </c>
      <c r="M1720" s="39"/>
      <c r="N1720" s="39" t="s">
        <v>52</v>
      </c>
      <c r="O1720" s="40"/>
      <c r="P1720" s="41"/>
      <c r="Q1720" s="39" t="s">
        <v>54</v>
      </c>
      <c r="R1720" s="68"/>
    </row>
    <row r="1721" spans="1:18" s="70" customFormat="1" ht="12.75" customHeight="1" x14ac:dyDescent="0.2">
      <c r="A1721" s="38" t="s">
        <v>13063</v>
      </c>
      <c r="B1721" s="39" t="s">
        <v>13059</v>
      </c>
      <c r="C1721" s="39" t="s">
        <v>13060</v>
      </c>
      <c r="D1721" s="38">
        <v>405485</v>
      </c>
      <c r="E1721" s="39" t="s">
        <v>3628</v>
      </c>
      <c r="F1721" s="38">
        <v>8263000144</v>
      </c>
      <c r="G1721" s="40" t="s">
        <v>13064</v>
      </c>
      <c r="H1721" s="2">
        <v>565550</v>
      </c>
      <c r="I1721" s="2"/>
      <c r="J1721" s="2">
        <f>H1721*18%</f>
        <v>101799</v>
      </c>
      <c r="K1721" s="3">
        <f t="shared" si="29"/>
        <v>667349</v>
      </c>
      <c r="L1721" s="41">
        <v>44539.729166666664</v>
      </c>
      <c r="M1721" s="39">
        <v>6870034969</v>
      </c>
      <c r="N1721" s="39" t="s">
        <v>3282</v>
      </c>
      <c r="O1721" s="40" t="s">
        <v>13062</v>
      </c>
      <c r="P1721" s="41">
        <v>44688</v>
      </c>
      <c r="Q1721" s="42" t="s">
        <v>2417</v>
      </c>
      <c r="R1721" s="68"/>
    </row>
    <row r="1722" spans="1:18" s="70" customFormat="1" ht="12.75" hidden="1" customHeight="1" x14ac:dyDescent="0.2">
      <c r="A1722" s="38" t="s">
        <v>10591</v>
      </c>
      <c r="B1722" s="42" t="s">
        <v>10587</v>
      </c>
      <c r="C1722" s="42" t="s">
        <v>10588</v>
      </c>
      <c r="D1722" s="38">
        <v>405319</v>
      </c>
      <c r="E1722" s="42" t="s">
        <v>10589</v>
      </c>
      <c r="F1722" s="38">
        <v>8263000179</v>
      </c>
      <c r="G1722" s="40" t="s">
        <v>10590</v>
      </c>
      <c r="H1722" s="3">
        <v>564848.69999999995</v>
      </c>
      <c r="I1722" s="3"/>
      <c r="J1722" s="3">
        <v>101672.76599999999</v>
      </c>
      <c r="K1722" s="3">
        <f t="shared" si="29"/>
        <v>666521.4659999999</v>
      </c>
      <c r="L1722" s="41">
        <v>44561.729166666664</v>
      </c>
      <c r="M1722" s="39">
        <v>6870456429</v>
      </c>
      <c r="N1722" s="42" t="s">
        <v>315</v>
      </c>
      <c r="O1722" s="42">
        <v>204048676041</v>
      </c>
      <c r="P1722" s="60">
        <v>44656</v>
      </c>
      <c r="Q1722" s="42" t="s">
        <v>243</v>
      </c>
      <c r="R1722" s="68" t="s">
        <v>506</v>
      </c>
    </row>
    <row r="1723" spans="1:18" s="70" customFormat="1" ht="12.75" customHeight="1" x14ac:dyDescent="0.2">
      <c r="A1723" s="38" t="s">
        <v>19009</v>
      </c>
      <c r="B1723" s="42" t="s">
        <v>19010</v>
      </c>
      <c r="C1723" s="42" t="s">
        <v>19011</v>
      </c>
      <c r="D1723" s="38">
        <v>137974</v>
      </c>
      <c r="E1723" s="39" t="s">
        <v>3527</v>
      </c>
      <c r="F1723" s="38">
        <v>8268006131</v>
      </c>
      <c r="G1723" s="40" t="s">
        <v>19012</v>
      </c>
      <c r="H1723" s="3">
        <v>562832</v>
      </c>
      <c r="I1723" s="3"/>
      <c r="J1723" s="3">
        <v>101309.75999999999</v>
      </c>
      <c r="K1723" s="3">
        <f t="shared" si="29"/>
        <v>664141.76</v>
      </c>
      <c r="L1723" s="41">
        <v>44923.729166666664</v>
      </c>
      <c r="M1723" s="39">
        <v>160349343</v>
      </c>
      <c r="N1723" s="42" t="s">
        <v>315</v>
      </c>
      <c r="O1723" s="42"/>
      <c r="P1723" s="60"/>
      <c r="Q1723" s="42" t="s">
        <v>243</v>
      </c>
      <c r="R1723" s="68"/>
    </row>
    <row r="1724" spans="1:18" s="70" customFormat="1" ht="12.75" customHeight="1" x14ac:dyDescent="0.2">
      <c r="A1724" s="38" t="s">
        <v>20361</v>
      </c>
      <c r="B1724" s="39" t="s">
        <v>20362</v>
      </c>
      <c r="C1724" s="39" t="s">
        <v>20363</v>
      </c>
      <c r="D1724" s="38">
        <v>822746</v>
      </c>
      <c r="E1724" s="39" t="s">
        <v>16624</v>
      </c>
      <c r="F1724" s="38">
        <v>8268010365</v>
      </c>
      <c r="G1724" s="40" t="s">
        <v>20364</v>
      </c>
      <c r="H1724" s="2">
        <v>562030.50847457629</v>
      </c>
      <c r="I1724" s="2"/>
      <c r="J1724" s="2">
        <v>101165.49152542373</v>
      </c>
      <c r="K1724" s="3">
        <f t="shared" si="29"/>
        <v>663196</v>
      </c>
      <c r="L1724" s="41">
        <v>45148.729166666664</v>
      </c>
      <c r="M1724" s="39">
        <v>160633323</v>
      </c>
      <c r="N1724" s="39" t="s">
        <v>3282</v>
      </c>
      <c r="O1724" s="40">
        <v>309114804381</v>
      </c>
      <c r="P1724" s="41">
        <v>45184</v>
      </c>
      <c r="Q1724" s="42" t="s">
        <v>2417</v>
      </c>
      <c r="R1724" s="68"/>
    </row>
    <row r="1725" spans="1:18" s="70" customFormat="1" ht="12.75" customHeight="1" x14ac:dyDescent="0.2">
      <c r="A1725" s="38" t="s">
        <v>12686</v>
      </c>
      <c r="B1725" s="42" t="s">
        <v>12687</v>
      </c>
      <c r="C1725" s="42" t="s">
        <v>12688</v>
      </c>
      <c r="D1725" s="38">
        <v>407464</v>
      </c>
      <c r="E1725" s="42" t="s">
        <v>1230</v>
      </c>
      <c r="F1725" s="38">
        <v>8268008622</v>
      </c>
      <c r="G1725" s="40" t="s">
        <v>12689</v>
      </c>
      <c r="H1725" s="3">
        <v>561800</v>
      </c>
      <c r="I1725" s="3"/>
      <c r="J1725" s="3">
        <v>101124</v>
      </c>
      <c r="K1725" s="3">
        <f t="shared" si="29"/>
        <v>662924</v>
      </c>
      <c r="L1725" s="41">
        <v>44669.729166666664</v>
      </c>
      <c r="M1725" s="39">
        <v>43865591</v>
      </c>
      <c r="N1725" s="42" t="s">
        <v>315</v>
      </c>
      <c r="O1725" s="42" t="s">
        <v>12690</v>
      </c>
      <c r="P1725" s="60">
        <v>44705</v>
      </c>
      <c r="Q1725" s="42" t="s">
        <v>243</v>
      </c>
      <c r="R1725" s="68"/>
    </row>
    <row r="1726" spans="1:18" s="70" customFormat="1" ht="12.75" customHeight="1" x14ac:dyDescent="0.25">
      <c r="A1726" s="38" t="s">
        <v>1984</v>
      </c>
      <c r="B1726" s="42"/>
      <c r="C1726" s="42"/>
      <c r="D1726" s="38"/>
      <c r="E1726" s="82" t="s">
        <v>310</v>
      </c>
      <c r="F1726" s="38"/>
      <c r="G1726" s="40" t="s">
        <v>5368</v>
      </c>
      <c r="H1726" s="3">
        <v>560896.44999999995</v>
      </c>
      <c r="I1726" s="3"/>
      <c r="J1726" s="3"/>
      <c r="K1726" s="3">
        <f t="shared" si="29"/>
        <v>560896.44999999995</v>
      </c>
      <c r="L1726" s="41">
        <v>44439</v>
      </c>
      <c r="M1726" s="39"/>
      <c r="N1726" s="42"/>
      <c r="O1726" s="42"/>
      <c r="P1726" s="60"/>
      <c r="Q1726" s="42" t="s">
        <v>243</v>
      </c>
      <c r="R1726" s="68"/>
    </row>
    <row r="1727" spans="1:18" s="70" customFormat="1" ht="12.75" customHeight="1" x14ac:dyDescent="0.2">
      <c r="A1727" s="38" t="s">
        <v>7058</v>
      </c>
      <c r="B1727" s="39" t="s">
        <v>7055</v>
      </c>
      <c r="C1727" s="39" t="s">
        <v>7056</v>
      </c>
      <c r="D1727" s="58">
        <v>408148</v>
      </c>
      <c r="E1727" s="39" t="s">
        <v>1224</v>
      </c>
      <c r="F1727" s="38">
        <v>8263000145</v>
      </c>
      <c r="G1727" s="40" t="s">
        <v>7057</v>
      </c>
      <c r="H1727" s="2">
        <v>559900</v>
      </c>
      <c r="I1727" s="2"/>
      <c r="J1727" s="2">
        <v>100782</v>
      </c>
      <c r="K1727" s="3">
        <f t="shared" si="29"/>
        <v>660682</v>
      </c>
      <c r="L1727" s="41">
        <v>44461.729166666664</v>
      </c>
      <c r="M1727" s="39">
        <v>6870321070</v>
      </c>
      <c r="N1727" s="39" t="s">
        <v>3282</v>
      </c>
      <c r="O1727" s="40" t="s">
        <v>6886</v>
      </c>
      <c r="P1727" s="41">
        <v>44457</v>
      </c>
      <c r="Q1727" s="42" t="s">
        <v>2417</v>
      </c>
      <c r="R1727" s="68"/>
    </row>
    <row r="1728" spans="1:18" s="70" customFormat="1" ht="12.75" customHeight="1" x14ac:dyDescent="0.2">
      <c r="A1728" s="38" t="s">
        <v>14798</v>
      </c>
      <c r="B1728" s="39" t="s">
        <v>14799</v>
      </c>
      <c r="C1728" s="39" t="s">
        <v>14800</v>
      </c>
      <c r="D1728" s="38">
        <v>919962</v>
      </c>
      <c r="E1728" s="39" t="s">
        <v>6950</v>
      </c>
      <c r="F1728" s="38">
        <v>8263000121</v>
      </c>
      <c r="G1728" s="40" t="s">
        <v>14801</v>
      </c>
      <c r="H1728" s="3">
        <v>559789.80000000005</v>
      </c>
      <c r="I1728" s="3"/>
      <c r="J1728" s="2">
        <v>100762.2</v>
      </c>
      <c r="K1728" s="3">
        <f t="shared" si="29"/>
        <v>660552</v>
      </c>
      <c r="L1728" s="41">
        <v>44740.729166666664</v>
      </c>
      <c r="M1728" s="39">
        <v>6870152590</v>
      </c>
      <c r="N1728" s="39" t="s">
        <v>3282</v>
      </c>
      <c r="O1728" s="40">
        <v>208192553706</v>
      </c>
      <c r="P1728" s="41">
        <v>44793</v>
      </c>
      <c r="Q1728" s="42" t="s">
        <v>2417</v>
      </c>
      <c r="R1728" s="68"/>
    </row>
    <row r="1729" spans="1:18" s="70" customFormat="1" ht="12.75" customHeight="1" x14ac:dyDescent="0.2">
      <c r="A1729" s="38" t="s">
        <v>13277</v>
      </c>
      <c r="B1729" s="42" t="s">
        <v>13278</v>
      </c>
      <c r="C1729" s="42" t="s">
        <v>13279</v>
      </c>
      <c r="D1729" s="38">
        <v>138349</v>
      </c>
      <c r="E1729" s="42" t="s">
        <v>12407</v>
      </c>
      <c r="F1729" s="38">
        <v>8263000146</v>
      </c>
      <c r="G1729" s="40" t="s">
        <v>13280</v>
      </c>
      <c r="H1729" s="3">
        <v>555000</v>
      </c>
      <c r="I1729" s="3"/>
      <c r="J1729" s="3">
        <v>99900</v>
      </c>
      <c r="K1729" s="3">
        <f t="shared" si="29"/>
        <v>654900</v>
      </c>
      <c r="L1729" s="41">
        <v>44684.729166666664</v>
      </c>
      <c r="M1729" s="39">
        <v>6870044093</v>
      </c>
      <c r="N1729" s="42" t="s">
        <v>315</v>
      </c>
      <c r="O1729" s="42" t="s">
        <v>13281</v>
      </c>
      <c r="P1729" s="60">
        <v>44705</v>
      </c>
      <c r="Q1729" s="42" t="s">
        <v>243</v>
      </c>
      <c r="R1729" s="68"/>
    </row>
    <row r="1730" spans="1:18" s="70" customFormat="1" ht="12.75" customHeight="1" x14ac:dyDescent="0.2">
      <c r="A1730" s="38" t="s">
        <v>20416</v>
      </c>
      <c r="B1730" s="39" t="s">
        <v>20417</v>
      </c>
      <c r="C1730" s="39" t="s">
        <v>20418</v>
      </c>
      <c r="D1730" s="38">
        <v>822746</v>
      </c>
      <c r="E1730" s="39" t="s">
        <v>16624</v>
      </c>
      <c r="F1730" s="38">
        <v>8268010365</v>
      </c>
      <c r="G1730" s="40" t="s">
        <v>20419</v>
      </c>
      <c r="H1730" s="2">
        <v>554899.15254237293</v>
      </c>
      <c r="I1730" s="2"/>
      <c r="J1730" s="2">
        <v>99881.847457627126</v>
      </c>
      <c r="K1730" s="3">
        <f t="shared" si="29"/>
        <v>654781</v>
      </c>
      <c r="L1730" s="41">
        <v>45170.729166666664</v>
      </c>
      <c r="M1730" s="39">
        <v>160661615</v>
      </c>
      <c r="N1730" s="39" t="s">
        <v>3282</v>
      </c>
      <c r="O1730" s="40">
        <v>309216715796</v>
      </c>
      <c r="P1730" s="41">
        <v>45192</v>
      </c>
      <c r="Q1730" s="42" t="s">
        <v>2417</v>
      </c>
      <c r="R1730" s="68"/>
    </row>
    <row r="1731" spans="1:18" s="70" customFormat="1" ht="12.75" customHeight="1" x14ac:dyDescent="0.2">
      <c r="A1731" s="38" t="s">
        <v>19513</v>
      </c>
      <c r="B1731" s="39" t="s">
        <v>19514</v>
      </c>
      <c r="C1731" s="39" t="s">
        <v>19515</v>
      </c>
      <c r="D1731" s="38">
        <v>137974</v>
      </c>
      <c r="E1731" s="39" t="s">
        <v>3527</v>
      </c>
      <c r="F1731" s="38">
        <v>8263000113</v>
      </c>
      <c r="G1731" s="64" t="s">
        <v>19516</v>
      </c>
      <c r="H1731" s="7">
        <v>553675</v>
      </c>
      <c r="I1731" s="2"/>
      <c r="J1731" s="2">
        <v>99661.5</v>
      </c>
      <c r="K1731" s="3">
        <f t="shared" si="29"/>
        <v>653336.5</v>
      </c>
      <c r="L1731" s="41">
        <v>45045.729166666664</v>
      </c>
      <c r="M1731" s="39">
        <v>1246393484</v>
      </c>
      <c r="N1731" s="39" t="s">
        <v>3282</v>
      </c>
      <c r="O1731" s="40" t="s">
        <v>19216</v>
      </c>
      <c r="P1731" s="41">
        <v>45099</v>
      </c>
      <c r="Q1731" s="42" t="s">
        <v>2417</v>
      </c>
      <c r="R1731" s="68"/>
    </row>
    <row r="1732" spans="1:18" s="70" customFormat="1" ht="12.75" customHeight="1" x14ac:dyDescent="0.2">
      <c r="A1732" s="38" t="s">
        <v>13236</v>
      </c>
      <c r="B1732" s="39" t="s">
        <v>13232</v>
      </c>
      <c r="C1732" s="39" t="s">
        <v>13233</v>
      </c>
      <c r="D1732" s="38">
        <v>405485</v>
      </c>
      <c r="E1732" s="39" t="s">
        <v>3628</v>
      </c>
      <c r="F1732" s="38">
        <v>8263000144</v>
      </c>
      <c r="G1732" s="40" t="s">
        <v>8613</v>
      </c>
      <c r="H1732" s="2">
        <v>553378</v>
      </c>
      <c r="I1732" s="2"/>
      <c r="J1732" s="2">
        <v>99608.04</v>
      </c>
      <c r="K1732" s="3">
        <f t="shared" si="29"/>
        <v>652986.04</v>
      </c>
      <c r="L1732" s="41">
        <v>44454</v>
      </c>
      <c r="M1732" s="39">
        <v>6870048391</v>
      </c>
      <c r="N1732" s="39" t="s">
        <v>3282</v>
      </c>
      <c r="O1732" s="40" t="s">
        <v>13235</v>
      </c>
      <c r="P1732" s="41">
        <v>44712</v>
      </c>
      <c r="Q1732" s="42" t="s">
        <v>2417</v>
      </c>
      <c r="R1732" s="68"/>
    </row>
    <row r="1733" spans="1:18" s="70" customFormat="1" ht="12.75" customHeight="1" x14ac:dyDescent="0.2">
      <c r="A1733" s="38" t="s">
        <v>1997</v>
      </c>
      <c r="B1733" s="39" t="s">
        <v>1998</v>
      </c>
      <c r="C1733" s="39" t="s">
        <v>1999</v>
      </c>
      <c r="D1733" s="38">
        <v>401972</v>
      </c>
      <c r="E1733" s="39" t="s">
        <v>842</v>
      </c>
      <c r="F1733" s="38">
        <v>8263000049</v>
      </c>
      <c r="G1733" s="40" t="s">
        <v>2000</v>
      </c>
      <c r="H1733" s="2">
        <v>552720</v>
      </c>
      <c r="I1733" s="2">
        <v>489.15719999999999</v>
      </c>
      <c r="J1733" s="2">
        <v>99489.599999999991</v>
      </c>
      <c r="K1733" s="3">
        <f t="shared" si="29"/>
        <v>652698.75719999999</v>
      </c>
      <c r="L1733" s="41">
        <v>44284.729166666664</v>
      </c>
      <c r="M1733" s="39">
        <v>6870065149</v>
      </c>
      <c r="N1733" s="39" t="s">
        <v>52</v>
      </c>
      <c r="O1733" s="40" t="s">
        <v>2001</v>
      </c>
      <c r="P1733" s="41">
        <v>44348</v>
      </c>
      <c r="Q1733" s="39" t="s">
        <v>54</v>
      </c>
      <c r="R1733" s="68"/>
    </row>
    <row r="1734" spans="1:18" s="70" customFormat="1" ht="12.75" customHeight="1" x14ac:dyDescent="0.2">
      <c r="A1734" s="38" t="s">
        <v>9521</v>
      </c>
      <c r="B1734" s="39"/>
      <c r="C1734" s="39"/>
      <c r="D1734" s="38" t="s">
        <v>235</v>
      </c>
      <c r="E1734" s="129" t="s">
        <v>5364</v>
      </c>
      <c r="F1734" s="38" t="s">
        <v>5364</v>
      </c>
      <c r="G1734" s="52" t="s">
        <v>9522</v>
      </c>
      <c r="H1734" s="10"/>
      <c r="I1734" s="2"/>
      <c r="J1734" s="2">
        <v>0</v>
      </c>
      <c r="K1734" s="3">
        <f t="shared" ref="K1734:K1797" si="30">SUM(H1734:J1734)</f>
        <v>0</v>
      </c>
      <c r="L1734" s="59">
        <v>44561</v>
      </c>
      <c r="M1734" s="39"/>
      <c r="N1734" s="39" t="s">
        <v>52</v>
      </c>
      <c r="O1734" s="40"/>
      <c r="P1734" s="41"/>
      <c r="Q1734" s="39" t="s">
        <v>54</v>
      </c>
      <c r="R1734" s="68"/>
    </row>
    <row r="1735" spans="1:18" s="70" customFormat="1" ht="12.75" customHeight="1" x14ac:dyDescent="0.2">
      <c r="A1735" s="38" t="s">
        <v>16259</v>
      </c>
      <c r="B1735" s="39" t="s">
        <v>16255</v>
      </c>
      <c r="C1735" s="39" t="s">
        <v>16256</v>
      </c>
      <c r="D1735" s="58">
        <v>118480</v>
      </c>
      <c r="E1735" s="39" t="s">
        <v>9826</v>
      </c>
      <c r="F1735" s="38">
        <v>8263000261</v>
      </c>
      <c r="G1735" s="40" t="s">
        <v>16257</v>
      </c>
      <c r="H1735" s="2">
        <v>551165</v>
      </c>
      <c r="I1735" s="2"/>
      <c r="J1735" s="2">
        <v>99209.7</v>
      </c>
      <c r="K1735" s="3">
        <f t="shared" si="30"/>
        <v>650374.69999999995</v>
      </c>
      <c r="L1735" s="41">
        <v>44838.729166666664</v>
      </c>
      <c r="M1735" s="39">
        <v>6870277006</v>
      </c>
      <c r="N1735" s="39" t="s">
        <v>3282</v>
      </c>
      <c r="O1735" s="40" t="s">
        <v>16258</v>
      </c>
      <c r="P1735" s="41">
        <v>44900</v>
      </c>
      <c r="Q1735" s="42" t="s">
        <v>2417</v>
      </c>
      <c r="R1735" s="68"/>
    </row>
    <row r="1736" spans="1:18" s="70" customFormat="1" ht="12.75" customHeight="1" x14ac:dyDescent="0.2">
      <c r="A1736" s="38">
        <v>369</v>
      </c>
      <c r="B1736" s="39" t="s">
        <v>15855</v>
      </c>
      <c r="C1736" s="39" t="s">
        <v>15856</v>
      </c>
      <c r="D1736" s="38">
        <v>909972</v>
      </c>
      <c r="E1736" s="39" t="s">
        <v>15857</v>
      </c>
      <c r="F1736" s="38">
        <v>8262000063</v>
      </c>
      <c r="G1736" s="40" t="s">
        <v>15858</v>
      </c>
      <c r="H1736" s="2">
        <v>551088.13559322036</v>
      </c>
      <c r="I1736" s="2"/>
      <c r="J1736" s="2">
        <v>99195.864406779656</v>
      </c>
      <c r="K1736" s="3">
        <f t="shared" si="30"/>
        <v>650284</v>
      </c>
      <c r="L1736" s="41">
        <v>44838.729166666664</v>
      </c>
      <c r="M1736" s="39">
        <v>44297007</v>
      </c>
      <c r="N1736" s="39" t="s">
        <v>8899</v>
      </c>
      <c r="O1736" s="40">
        <v>212010495533</v>
      </c>
      <c r="P1736" s="41">
        <v>44899</v>
      </c>
      <c r="Q1736" s="42" t="s">
        <v>8901</v>
      </c>
      <c r="R1736" s="68"/>
    </row>
    <row r="1737" spans="1:18" s="70" customFormat="1" ht="12.75" customHeight="1" x14ac:dyDescent="0.2">
      <c r="A1737" s="38" t="s">
        <v>2981</v>
      </c>
      <c r="B1737" s="39" t="s">
        <v>2982</v>
      </c>
      <c r="C1737" s="39" t="s">
        <v>2983</v>
      </c>
      <c r="D1737" s="38">
        <v>106653</v>
      </c>
      <c r="E1737" s="39" t="s">
        <v>398</v>
      </c>
      <c r="F1737" s="38">
        <v>8263000050</v>
      </c>
      <c r="G1737" s="40" t="s">
        <v>2984</v>
      </c>
      <c r="H1737" s="2">
        <v>550000</v>
      </c>
      <c r="I1737" s="3">
        <v>649.01377582968053</v>
      </c>
      <c r="J1737" s="2">
        <v>99000</v>
      </c>
      <c r="K1737" s="3">
        <f t="shared" si="30"/>
        <v>649649.01377582969</v>
      </c>
      <c r="L1737" s="41">
        <v>44307.729166666664</v>
      </c>
      <c r="M1737" s="39">
        <v>6870107217</v>
      </c>
      <c r="N1737" s="39" t="s">
        <v>52</v>
      </c>
      <c r="O1737" s="40"/>
      <c r="P1737" s="41"/>
      <c r="Q1737" s="39" t="s">
        <v>54</v>
      </c>
      <c r="R1737" s="68"/>
    </row>
    <row r="1738" spans="1:18" s="70" customFormat="1" ht="12.75" customHeight="1" x14ac:dyDescent="0.2">
      <c r="A1738" s="38" t="s">
        <v>20482</v>
      </c>
      <c r="B1738" s="39" t="s">
        <v>20483</v>
      </c>
      <c r="C1738" s="39" t="s">
        <v>20484</v>
      </c>
      <c r="D1738" s="38">
        <v>406359</v>
      </c>
      <c r="E1738" s="39" t="s">
        <v>19225</v>
      </c>
      <c r="F1738" s="38">
        <v>8263000283</v>
      </c>
      <c r="G1738" s="40">
        <v>271600049035</v>
      </c>
      <c r="H1738" s="2">
        <v>550000</v>
      </c>
      <c r="I1738" s="2"/>
      <c r="J1738" s="2">
        <v>99000</v>
      </c>
      <c r="K1738" s="3">
        <f t="shared" si="30"/>
        <v>649000</v>
      </c>
      <c r="L1738" s="41">
        <v>45107.729166666664</v>
      </c>
      <c r="M1738" s="39">
        <v>1246523738</v>
      </c>
      <c r="N1738" s="39" t="s">
        <v>19303</v>
      </c>
      <c r="O1738" s="40" t="s">
        <v>20481</v>
      </c>
      <c r="P1738" s="41">
        <v>45201</v>
      </c>
      <c r="Q1738" s="62" t="s">
        <v>19</v>
      </c>
      <c r="R1738" s="68"/>
    </row>
    <row r="1739" spans="1:18" s="70" customFormat="1" ht="12.75" customHeight="1" x14ac:dyDescent="0.2">
      <c r="A1739" s="38" t="s">
        <v>9800</v>
      </c>
      <c r="B1739" s="42" t="s">
        <v>9801</v>
      </c>
      <c r="C1739" s="42" t="s">
        <v>9802</v>
      </c>
      <c r="D1739" s="38">
        <v>128007</v>
      </c>
      <c r="E1739" s="42" t="s">
        <v>9798</v>
      </c>
      <c r="F1739" s="38">
        <v>8263000110</v>
      </c>
      <c r="G1739" s="40">
        <v>562102361</v>
      </c>
      <c r="H1739" s="3">
        <v>549000</v>
      </c>
      <c r="I1739" s="3"/>
      <c r="J1739" s="3">
        <v>98820</v>
      </c>
      <c r="K1739" s="3">
        <f t="shared" si="30"/>
        <v>647820</v>
      </c>
      <c r="L1739" s="41">
        <v>44499.729166666664</v>
      </c>
      <c r="M1739" s="39">
        <v>6870405365</v>
      </c>
      <c r="N1739" s="42" t="s">
        <v>315</v>
      </c>
      <c r="O1739" s="42" t="s">
        <v>9799</v>
      </c>
      <c r="P1739" s="60">
        <v>44623</v>
      </c>
      <c r="Q1739" s="42" t="s">
        <v>243</v>
      </c>
      <c r="R1739" s="68"/>
    </row>
    <row r="1740" spans="1:18" s="70" customFormat="1" ht="12.75" customHeight="1" x14ac:dyDescent="0.2">
      <c r="A1740" s="38">
        <v>392</v>
      </c>
      <c r="B1740" s="39" t="s">
        <v>15977</v>
      </c>
      <c r="C1740" s="39" t="s">
        <v>15978</v>
      </c>
      <c r="D1740" s="38">
        <v>408038</v>
      </c>
      <c r="E1740" s="39" t="s">
        <v>6647</v>
      </c>
      <c r="F1740" s="38">
        <v>8263000247</v>
      </c>
      <c r="G1740" s="40" t="s">
        <v>15979</v>
      </c>
      <c r="H1740" s="3">
        <v>548970</v>
      </c>
      <c r="I1740" s="3"/>
      <c r="J1740" s="2">
        <v>98814.599999999991</v>
      </c>
      <c r="K1740" s="3">
        <f t="shared" si="30"/>
        <v>647784.6</v>
      </c>
      <c r="L1740" s="41">
        <v>44849.729166666664</v>
      </c>
      <c r="M1740" s="39">
        <v>6870256170</v>
      </c>
      <c r="N1740" s="39" t="s">
        <v>8899</v>
      </c>
      <c r="O1740" s="40" t="s">
        <v>15980</v>
      </c>
      <c r="P1740" s="41">
        <v>44886</v>
      </c>
      <c r="Q1740" s="42" t="s">
        <v>8901</v>
      </c>
      <c r="R1740" s="68"/>
    </row>
    <row r="1741" spans="1:18" s="70" customFormat="1" ht="12.75" customHeight="1" x14ac:dyDescent="0.2">
      <c r="A1741" s="38" t="s">
        <v>14293</v>
      </c>
      <c r="B1741" s="42" t="s">
        <v>14294</v>
      </c>
      <c r="C1741" s="42" t="s">
        <v>14295</v>
      </c>
      <c r="D1741" s="38">
        <v>128635</v>
      </c>
      <c r="E1741" s="42" t="s">
        <v>989</v>
      </c>
      <c r="F1741" s="38">
        <v>8266014726</v>
      </c>
      <c r="G1741" s="40" t="s">
        <v>14296</v>
      </c>
      <c r="H1741" s="3">
        <v>545367.5</v>
      </c>
      <c r="I1741" s="3"/>
      <c r="J1741" s="3">
        <v>98166.16</v>
      </c>
      <c r="K1741" s="3">
        <f t="shared" si="30"/>
        <v>643533.66</v>
      </c>
      <c r="L1741" s="41">
        <v>44690.729166666664</v>
      </c>
      <c r="M1741" s="39">
        <v>6870127528</v>
      </c>
      <c r="N1741" s="42" t="s">
        <v>315</v>
      </c>
      <c r="O1741" s="42" t="s">
        <v>14297</v>
      </c>
      <c r="P1741" s="60">
        <v>44763</v>
      </c>
      <c r="Q1741" s="42" t="s">
        <v>243</v>
      </c>
      <c r="R1741" s="68"/>
    </row>
    <row r="1742" spans="1:18" s="70" customFormat="1" ht="12.75" customHeight="1" x14ac:dyDescent="0.2">
      <c r="A1742" s="38" t="s">
        <v>8265</v>
      </c>
      <c r="B1742" s="42" t="s">
        <v>8266</v>
      </c>
      <c r="C1742" s="42" t="s">
        <v>8267</v>
      </c>
      <c r="D1742" s="38">
        <v>137974</v>
      </c>
      <c r="E1742" s="39" t="s">
        <v>3527</v>
      </c>
      <c r="F1742" s="38">
        <v>8263000113</v>
      </c>
      <c r="G1742" s="64" t="s">
        <v>8268</v>
      </c>
      <c r="H1742" s="6">
        <v>544142</v>
      </c>
      <c r="I1742" s="3"/>
      <c r="J1742" s="3">
        <v>97945.56</v>
      </c>
      <c r="K1742" s="3">
        <f t="shared" si="30"/>
        <v>642087.56000000006</v>
      </c>
      <c r="L1742" s="41">
        <v>44490.729166666664</v>
      </c>
      <c r="M1742" s="39">
        <v>6870265885</v>
      </c>
      <c r="N1742" s="42" t="s">
        <v>315</v>
      </c>
      <c r="O1742" s="42" t="s">
        <v>8269</v>
      </c>
      <c r="P1742" s="60">
        <v>44533</v>
      </c>
      <c r="Q1742" s="42" t="s">
        <v>243</v>
      </c>
      <c r="R1742" s="68"/>
    </row>
    <row r="1743" spans="1:18" s="70" customFormat="1" ht="12.75" customHeight="1" x14ac:dyDescent="0.2">
      <c r="A1743" s="38" t="s">
        <v>8117</v>
      </c>
      <c r="B1743" s="39" t="s">
        <v>8118</v>
      </c>
      <c r="C1743" s="39" t="s">
        <v>8119</v>
      </c>
      <c r="D1743" s="38">
        <v>401972</v>
      </c>
      <c r="E1743" s="39" t="s">
        <v>842</v>
      </c>
      <c r="F1743" s="38">
        <v>8263000049</v>
      </c>
      <c r="G1743" s="40" t="s">
        <v>8120</v>
      </c>
      <c r="H1743" s="2">
        <v>543860.19999999995</v>
      </c>
      <c r="I1743" s="2">
        <v>0</v>
      </c>
      <c r="J1743" s="2">
        <v>97894.835999999981</v>
      </c>
      <c r="K1743" s="3">
        <f t="shared" si="30"/>
        <v>641755.03599999996</v>
      </c>
      <c r="L1743" s="41">
        <v>44469.729166666664</v>
      </c>
      <c r="M1743" s="39">
        <v>6870263467</v>
      </c>
      <c r="N1743" s="39" t="s">
        <v>52</v>
      </c>
      <c r="O1743" s="40"/>
      <c r="P1743" s="41"/>
      <c r="Q1743" s="39" t="s">
        <v>54</v>
      </c>
      <c r="R1743" s="68"/>
    </row>
    <row r="1744" spans="1:18" s="70" customFormat="1" ht="12.75" customHeight="1" x14ac:dyDescent="0.2">
      <c r="A1744" s="38" t="s">
        <v>8109</v>
      </c>
      <c r="B1744" s="39" t="s">
        <v>8110</v>
      </c>
      <c r="C1744" s="39" t="s">
        <v>8111</v>
      </c>
      <c r="D1744" s="38">
        <v>401972</v>
      </c>
      <c r="E1744" s="39" t="s">
        <v>842</v>
      </c>
      <c r="F1744" s="38">
        <v>8263000049</v>
      </c>
      <c r="G1744" s="40" t="s">
        <v>8112</v>
      </c>
      <c r="H1744" s="2">
        <v>543020.4</v>
      </c>
      <c r="I1744" s="2">
        <v>0</v>
      </c>
      <c r="J1744" s="2">
        <v>97743.672000000006</v>
      </c>
      <c r="K1744" s="3">
        <f t="shared" si="30"/>
        <v>640764.07200000004</v>
      </c>
      <c r="L1744" s="41">
        <v>44469.729166666664</v>
      </c>
      <c r="M1744" s="39">
        <v>6870263437</v>
      </c>
      <c r="N1744" s="39" t="s">
        <v>52</v>
      </c>
      <c r="O1744" s="40"/>
      <c r="P1744" s="41"/>
      <c r="Q1744" s="39" t="s">
        <v>54</v>
      </c>
      <c r="R1744" s="68"/>
    </row>
    <row r="1745" spans="1:18" s="70" customFormat="1" ht="12.75" customHeight="1" x14ac:dyDescent="0.2">
      <c r="A1745" s="38" t="s">
        <v>3620</v>
      </c>
      <c r="B1745" s="39" t="s">
        <v>3621</v>
      </c>
      <c r="C1745" s="39" t="s">
        <v>3622</v>
      </c>
      <c r="D1745" s="38">
        <v>408117</v>
      </c>
      <c r="E1745" s="39" t="s">
        <v>3259</v>
      </c>
      <c r="F1745" s="38">
        <v>8263000119</v>
      </c>
      <c r="G1745" s="40" t="s">
        <v>3623</v>
      </c>
      <c r="H1745" s="2">
        <v>542100</v>
      </c>
      <c r="I1745" s="2">
        <v>639.67999999999995</v>
      </c>
      <c r="J1745" s="2">
        <v>97578</v>
      </c>
      <c r="K1745" s="3">
        <f t="shared" si="30"/>
        <v>640317.68000000005</v>
      </c>
      <c r="L1745" s="41">
        <v>44371.729166666664</v>
      </c>
      <c r="M1745" s="39">
        <v>6870124066</v>
      </c>
      <c r="N1745" s="39" t="s">
        <v>52</v>
      </c>
      <c r="O1745" s="40" t="s">
        <v>3624</v>
      </c>
      <c r="P1745" s="41">
        <v>44391</v>
      </c>
      <c r="Q1745" s="39" t="s">
        <v>54</v>
      </c>
      <c r="R1745" s="68"/>
    </row>
    <row r="1746" spans="1:18" s="70" customFormat="1" ht="12.75" customHeight="1" x14ac:dyDescent="0.2">
      <c r="A1746" s="38" t="s">
        <v>4188</v>
      </c>
      <c r="B1746" s="39" t="s">
        <v>4189</v>
      </c>
      <c r="C1746" s="39" t="s">
        <v>4190</v>
      </c>
      <c r="D1746" s="38">
        <v>405596</v>
      </c>
      <c r="E1746" s="39" t="s">
        <v>3259</v>
      </c>
      <c r="F1746" s="38">
        <v>8263000119</v>
      </c>
      <c r="G1746" s="40" t="s">
        <v>4191</v>
      </c>
      <c r="H1746" s="2">
        <v>541800</v>
      </c>
      <c r="I1746" s="2">
        <v>639.33000000000004</v>
      </c>
      <c r="J1746" s="2">
        <v>97524</v>
      </c>
      <c r="K1746" s="3">
        <f t="shared" si="30"/>
        <v>639963.32999999996</v>
      </c>
      <c r="L1746" s="41">
        <v>44376.729166666664</v>
      </c>
      <c r="M1746" s="39">
        <v>6870143264</v>
      </c>
      <c r="N1746" s="39" t="s">
        <v>52</v>
      </c>
      <c r="O1746" s="40" t="s">
        <v>4179</v>
      </c>
      <c r="P1746" s="41">
        <v>44412</v>
      </c>
      <c r="Q1746" s="39" t="s">
        <v>54</v>
      </c>
      <c r="R1746" s="68"/>
    </row>
    <row r="1747" spans="1:18" s="70" customFormat="1" ht="12.75" customHeight="1" x14ac:dyDescent="0.2">
      <c r="A1747" s="38" t="s">
        <v>898</v>
      </c>
      <c r="B1747" s="39" t="s">
        <v>899</v>
      </c>
      <c r="C1747" s="39" t="s">
        <v>900</v>
      </c>
      <c r="D1747" s="38">
        <v>401972</v>
      </c>
      <c r="E1747" s="39" t="s">
        <v>842</v>
      </c>
      <c r="F1747" s="38">
        <v>8263000049</v>
      </c>
      <c r="G1747" s="40" t="s">
        <v>901</v>
      </c>
      <c r="H1747" s="2">
        <v>541660</v>
      </c>
      <c r="I1747" s="2">
        <v>478.99910000000006</v>
      </c>
      <c r="J1747" s="2">
        <v>97498.8</v>
      </c>
      <c r="K1747" s="3">
        <f t="shared" si="30"/>
        <v>639637.79910000006</v>
      </c>
      <c r="L1747" s="41">
        <v>44216.729166666664</v>
      </c>
      <c r="M1747" s="39">
        <v>6870340392</v>
      </c>
      <c r="N1747" s="39" t="s">
        <v>52</v>
      </c>
      <c r="O1747" s="40" t="s">
        <v>865</v>
      </c>
      <c r="P1747" s="41">
        <v>44272</v>
      </c>
      <c r="Q1747" s="39" t="s">
        <v>54</v>
      </c>
      <c r="R1747" s="68"/>
    </row>
    <row r="1748" spans="1:18" s="70" customFormat="1" ht="12.75" customHeight="1" x14ac:dyDescent="0.2">
      <c r="A1748" s="38" t="s">
        <v>3109</v>
      </c>
      <c r="B1748" s="39" t="s">
        <v>3110</v>
      </c>
      <c r="C1748" s="39" t="s">
        <v>3111</v>
      </c>
      <c r="D1748" s="38">
        <v>401972</v>
      </c>
      <c r="E1748" s="39" t="s">
        <v>842</v>
      </c>
      <c r="F1748" s="38">
        <v>8263000049</v>
      </c>
      <c r="G1748" s="40" t="s">
        <v>3112</v>
      </c>
      <c r="H1748" s="2">
        <v>541000</v>
      </c>
      <c r="I1748" s="2">
        <v>638.38</v>
      </c>
      <c r="J1748" s="2">
        <v>97380</v>
      </c>
      <c r="K1748" s="3">
        <f t="shared" si="30"/>
        <v>639018.38</v>
      </c>
      <c r="L1748" s="41">
        <v>44341.729166666664</v>
      </c>
      <c r="M1748" s="39">
        <v>6870110417</v>
      </c>
      <c r="N1748" s="39" t="s">
        <v>52</v>
      </c>
      <c r="O1748" s="40" t="s">
        <v>3060</v>
      </c>
      <c r="P1748" s="41">
        <v>44379</v>
      </c>
      <c r="Q1748" s="39" t="s">
        <v>54</v>
      </c>
      <c r="R1748" s="68"/>
    </row>
    <row r="1749" spans="1:18" s="70" customFormat="1" ht="12.75" customHeight="1" x14ac:dyDescent="0.2">
      <c r="A1749" s="38" t="s">
        <v>2044</v>
      </c>
      <c r="B1749" s="39" t="s">
        <v>2045</v>
      </c>
      <c r="C1749" s="39" t="s">
        <v>2046</v>
      </c>
      <c r="D1749" s="38">
        <v>919893</v>
      </c>
      <c r="E1749" s="39" t="s">
        <v>2039</v>
      </c>
      <c r="F1749" s="38">
        <v>8263000051</v>
      </c>
      <c r="G1749" s="40">
        <v>2920003827</v>
      </c>
      <c r="H1749" s="2">
        <v>540000.1</v>
      </c>
      <c r="I1749" s="2"/>
      <c r="J1749" s="2">
        <v>97200.017999999996</v>
      </c>
      <c r="K1749" s="3">
        <f t="shared" si="30"/>
        <v>637200.11800000002</v>
      </c>
      <c r="L1749" s="41">
        <v>44285.729166666664</v>
      </c>
      <c r="M1749" s="39">
        <v>6870067393</v>
      </c>
      <c r="N1749" s="39" t="s">
        <v>52</v>
      </c>
      <c r="O1749" s="40" t="s">
        <v>2047</v>
      </c>
      <c r="P1749" s="41">
        <v>44345</v>
      </c>
      <c r="Q1749" s="39" t="s">
        <v>54</v>
      </c>
      <c r="R1749" s="68"/>
    </row>
    <row r="1750" spans="1:18" s="70" customFormat="1" ht="12.75" customHeight="1" x14ac:dyDescent="0.2">
      <c r="A1750" s="38" t="s">
        <v>16687</v>
      </c>
      <c r="B1750" s="42" t="s">
        <v>16688</v>
      </c>
      <c r="C1750" s="42" t="s">
        <v>16689</v>
      </c>
      <c r="D1750" s="38">
        <v>128007</v>
      </c>
      <c r="E1750" s="42" t="s">
        <v>9798</v>
      </c>
      <c r="F1750" s="38">
        <v>8268008894</v>
      </c>
      <c r="G1750" s="40">
        <v>562202271</v>
      </c>
      <c r="H1750" s="3">
        <v>540000</v>
      </c>
      <c r="I1750" s="3"/>
      <c r="J1750" s="3">
        <v>97200</v>
      </c>
      <c r="K1750" s="3">
        <f t="shared" si="30"/>
        <v>637200</v>
      </c>
      <c r="L1750" s="41">
        <v>44841.729166666664</v>
      </c>
      <c r="M1750" s="39">
        <v>44361457</v>
      </c>
      <c r="N1750" s="42" t="s">
        <v>315</v>
      </c>
      <c r="O1750" s="42" t="s">
        <v>16690</v>
      </c>
      <c r="P1750" s="60">
        <v>44961</v>
      </c>
      <c r="Q1750" s="42" t="s">
        <v>243</v>
      </c>
      <c r="R1750" s="68"/>
    </row>
    <row r="1751" spans="1:18" s="70" customFormat="1" ht="12.75" customHeight="1" x14ac:dyDescent="0.2">
      <c r="A1751" s="38" t="s">
        <v>7001</v>
      </c>
      <c r="B1751" s="39" t="s">
        <v>7002</v>
      </c>
      <c r="C1751" s="39" t="s">
        <v>7003</v>
      </c>
      <c r="D1751" s="38">
        <v>106653</v>
      </c>
      <c r="E1751" s="39" t="s">
        <v>398</v>
      </c>
      <c r="F1751" s="38">
        <v>8263000050</v>
      </c>
      <c r="G1751" s="40" t="s">
        <v>7004</v>
      </c>
      <c r="H1751" s="2">
        <v>536600</v>
      </c>
      <c r="I1751" s="3">
        <v>474.89100000000002</v>
      </c>
      <c r="J1751" s="2">
        <v>96588</v>
      </c>
      <c r="K1751" s="3">
        <f t="shared" si="30"/>
        <v>633662.89099999995</v>
      </c>
      <c r="L1751" s="41">
        <v>44273.729166666664</v>
      </c>
      <c r="M1751" s="39">
        <v>6870448127</v>
      </c>
      <c r="N1751" s="39" t="s">
        <v>52</v>
      </c>
      <c r="O1751" s="40">
        <v>203300957485</v>
      </c>
      <c r="P1751" s="41">
        <v>44651</v>
      </c>
      <c r="Q1751" s="39" t="s">
        <v>54</v>
      </c>
      <c r="R1751" s="68"/>
    </row>
    <row r="1752" spans="1:18" s="70" customFormat="1" ht="12.75" customHeight="1" x14ac:dyDescent="0.2">
      <c r="A1752" s="38" t="s">
        <v>3113</v>
      </c>
      <c r="B1752" s="39" t="s">
        <v>3114</v>
      </c>
      <c r="C1752" s="39" t="s">
        <v>3115</v>
      </c>
      <c r="D1752" s="38">
        <v>401972</v>
      </c>
      <c r="E1752" s="39" t="s">
        <v>842</v>
      </c>
      <c r="F1752" s="38">
        <v>8263000049</v>
      </c>
      <c r="G1752" s="40" t="s">
        <v>3116</v>
      </c>
      <c r="H1752" s="2">
        <v>536180</v>
      </c>
      <c r="I1752" s="2">
        <v>632.69240000000002</v>
      </c>
      <c r="J1752" s="2">
        <v>96512.4</v>
      </c>
      <c r="K1752" s="3">
        <f t="shared" si="30"/>
        <v>633325.09240000008</v>
      </c>
      <c r="L1752" s="41">
        <v>44316.729166666664</v>
      </c>
      <c r="M1752" s="39">
        <v>6870110450</v>
      </c>
      <c r="N1752" s="39" t="s">
        <v>52</v>
      </c>
      <c r="O1752" s="40" t="s">
        <v>3011</v>
      </c>
      <c r="P1752" s="41">
        <v>44378</v>
      </c>
      <c r="Q1752" s="39" t="s">
        <v>54</v>
      </c>
      <c r="R1752" s="68"/>
    </row>
    <row r="1753" spans="1:18" s="70" customFormat="1" ht="12.75" customHeight="1" x14ac:dyDescent="0.2">
      <c r="A1753" s="38" t="s">
        <v>22742</v>
      </c>
      <c r="B1753" s="39" t="s">
        <v>22743</v>
      </c>
      <c r="C1753" s="39" t="s">
        <v>22744</v>
      </c>
      <c r="D1753" s="38">
        <v>405121</v>
      </c>
      <c r="E1753" s="39" t="s">
        <v>22679</v>
      </c>
      <c r="F1753" s="38">
        <v>8263000396</v>
      </c>
      <c r="G1753" s="40" t="s">
        <v>22745</v>
      </c>
      <c r="H1753" s="2">
        <v>535766.10169491533</v>
      </c>
      <c r="I1753" s="2"/>
      <c r="J1753" s="2">
        <v>96437.89830508476</v>
      </c>
      <c r="K1753" s="3">
        <f t="shared" si="30"/>
        <v>632204.00000000012</v>
      </c>
      <c r="L1753" s="41">
        <v>45430.729166666664</v>
      </c>
      <c r="M1753" s="39">
        <v>1251191709</v>
      </c>
      <c r="N1753" s="39" t="s">
        <v>18453</v>
      </c>
      <c r="O1753" s="40">
        <v>407064181327</v>
      </c>
      <c r="P1753" s="41">
        <v>45481</v>
      </c>
      <c r="Q1753" s="62" t="s">
        <v>21</v>
      </c>
      <c r="R1753" s="68"/>
    </row>
    <row r="1754" spans="1:18" s="70" customFormat="1" ht="12.75" customHeight="1" x14ac:dyDescent="0.2">
      <c r="A1754" s="38" t="s">
        <v>5691</v>
      </c>
      <c r="B1754" s="39" t="s">
        <v>5692</v>
      </c>
      <c r="C1754" s="39" t="s">
        <v>5693</v>
      </c>
      <c r="D1754" s="38">
        <v>401972</v>
      </c>
      <c r="E1754" s="39" t="s">
        <v>842</v>
      </c>
      <c r="F1754" s="38">
        <v>8263000049</v>
      </c>
      <c r="G1754" s="40" t="s">
        <v>5694</v>
      </c>
      <c r="H1754" s="2">
        <v>534240</v>
      </c>
      <c r="I1754" s="2">
        <v>0</v>
      </c>
      <c r="J1754" s="2">
        <v>96163.199999999997</v>
      </c>
      <c r="K1754" s="3">
        <f t="shared" si="30"/>
        <v>630403.19999999995</v>
      </c>
      <c r="L1754" s="41">
        <v>44408.729166666664</v>
      </c>
      <c r="M1754" s="39">
        <v>6870191728</v>
      </c>
      <c r="N1754" s="39" t="s">
        <v>52</v>
      </c>
      <c r="O1754" s="40" t="s">
        <v>5674</v>
      </c>
      <c r="P1754" s="41">
        <v>44448</v>
      </c>
      <c r="Q1754" s="39" t="s">
        <v>54</v>
      </c>
      <c r="R1754" s="68"/>
    </row>
    <row r="1755" spans="1:18" s="70" customFormat="1" ht="12.75" customHeight="1" x14ac:dyDescent="0.2">
      <c r="A1755" s="38" t="s">
        <v>11178</v>
      </c>
      <c r="B1755" s="42" t="s">
        <v>11179</v>
      </c>
      <c r="C1755" s="42" t="s">
        <v>11180</v>
      </c>
      <c r="D1755" s="38">
        <v>821146</v>
      </c>
      <c r="E1755" s="42" t="s">
        <v>446</v>
      </c>
      <c r="F1755" s="38">
        <v>8268007978</v>
      </c>
      <c r="G1755" s="40" t="s">
        <v>11181</v>
      </c>
      <c r="H1755" s="3">
        <v>533875.36</v>
      </c>
      <c r="I1755" s="3"/>
      <c r="J1755" s="3">
        <v>96097.64</v>
      </c>
      <c r="K1755" s="3">
        <f t="shared" si="30"/>
        <v>629973</v>
      </c>
      <c r="L1755" s="41">
        <v>44594.729166666664</v>
      </c>
      <c r="M1755" s="39">
        <v>44382020</v>
      </c>
      <c r="N1755" s="42" t="s">
        <v>315</v>
      </c>
      <c r="O1755" s="42">
        <v>203010415252</v>
      </c>
      <c r="P1755" s="60">
        <v>44622</v>
      </c>
      <c r="Q1755" s="42" t="s">
        <v>243</v>
      </c>
      <c r="R1755" s="68"/>
    </row>
    <row r="1756" spans="1:18" s="70" customFormat="1" ht="12.75" customHeight="1" x14ac:dyDescent="0.2">
      <c r="A1756" s="38" t="s">
        <v>4357</v>
      </c>
      <c r="B1756" s="39" t="s">
        <v>4358</v>
      </c>
      <c r="C1756" s="39" t="s">
        <v>4359</v>
      </c>
      <c r="D1756" s="38">
        <v>401972</v>
      </c>
      <c r="E1756" s="39" t="s">
        <v>842</v>
      </c>
      <c r="F1756" s="38">
        <v>8263000049</v>
      </c>
      <c r="G1756" s="40" t="s">
        <v>4360</v>
      </c>
      <c r="H1756" s="2">
        <v>533700</v>
      </c>
      <c r="I1756" s="2">
        <v>629.76599999999996</v>
      </c>
      <c r="J1756" s="2">
        <v>96066</v>
      </c>
      <c r="K1756" s="3">
        <f t="shared" si="30"/>
        <v>630395.76599999995</v>
      </c>
      <c r="L1756" s="41">
        <v>44366.729166666664</v>
      </c>
      <c r="M1756" s="39">
        <v>6870146743</v>
      </c>
      <c r="N1756" s="39" t="s">
        <v>52</v>
      </c>
      <c r="O1756" s="40" t="s">
        <v>4266</v>
      </c>
      <c r="P1756" s="41">
        <v>44413</v>
      </c>
      <c r="Q1756" s="39" t="s">
        <v>54</v>
      </c>
      <c r="R1756" s="68"/>
    </row>
    <row r="1757" spans="1:18" s="70" customFormat="1" ht="12.75" customHeight="1" x14ac:dyDescent="0.2">
      <c r="A1757" s="38" t="s">
        <v>4361</v>
      </c>
      <c r="B1757" s="39" t="s">
        <v>4362</v>
      </c>
      <c r="C1757" s="39" t="s">
        <v>4363</v>
      </c>
      <c r="D1757" s="38">
        <v>401972</v>
      </c>
      <c r="E1757" s="39" t="s">
        <v>842</v>
      </c>
      <c r="F1757" s="38">
        <v>8263000049</v>
      </c>
      <c r="G1757" s="40" t="s">
        <v>4364</v>
      </c>
      <c r="H1757" s="2">
        <v>532250</v>
      </c>
      <c r="I1757" s="2">
        <v>628.05500000000006</v>
      </c>
      <c r="J1757" s="2">
        <v>95805</v>
      </c>
      <c r="K1757" s="3">
        <f t="shared" si="30"/>
        <v>628683.05500000005</v>
      </c>
      <c r="L1757" s="41">
        <v>44364.729166666664</v>
      </c>
      <c r="M1757" s="39">
        <v>6870146956</v>
      </c>
      <c r="N1757" s="39" t="s">
        <v>52</v>
      </c>
      <c r="O1757" s="40" t="s">
        <v>4271</v>
      </c>
      <c r="P1757" s="41">
        <v>44413</v>
      </c>
      <c r="Q1757" s="39" t="s">
        <v>54</v>
      </c>
      <c r="R1757" s="68"/>
    </row>
    <row r="1758" spans="1:18" s="70" customFormat="1" ht="12.75" customHeight="1" x14ac:dyDescent="0.2">
      <c r="A1758" s="38" t="s">
        <v>4365</v>
      </c>
      <c r="B1758" s="39" t="s">
        <v>4366</v>
      </c>
      <c r="C1758" s="39" t="s">
        <v>4367</v>
      </c>
      <c r="D1758" s="38">
        <v>401972</v>
      </c>
      <c r="E1758" s="39" t="s">
        <v>842</v>
      </c>
      <c r="F1758" s="38">
        <v>8263000049</v>
      </c>
      <c r="G1758" s="40" t="s">
        <v>4368</v>
      </c>
      <c r="H1758" s="2">
        <v>532250</v>
      </c>
      <c r="I1758" s="2">
        <v>628.05500000000006</v>
      </c>
      <c r="J1758" s="2">
        <v>95805</v>
      </c>
      <c r="K1758" s="3">
        <f t="shared" si="30"/>
        <v>628683.05500000005</v>
      </c>
      <c r="L1758" s="41">
        <v>44364.729166666664</v>
      </c>
      <c r="M1758" s="39">
        <v>6870146984</v>
      </c>
      <c r="N1758" s="39" t="s">
        <v>52</v>
      </c>
      <c r="O1758" s="40" t="s">
        <v>4266</v>
      </c>
      <c r="P1758" s="41">
        <v>44413</v>
      </c>
      <c r="Q1758" s="39" t="s">
        <v>54</v>
      </c>
      <c r="R1758" s="68"/>
    </row>
    <row r="1759" spans="1:18" s="70" customFormat="1" ht="12.75" hidden="1" customHeight="1" x14ac:dyDescent="0.2">
      <c r="A1759" s="38" t="s">
        <v>12232</v>
      </c>
      <c r="B1759" s="42" t="s">
        <v>12233</v>
      </c>
      <c r="C1759" s="42" t="s">
        <v>12234</v>
      </c>
      <c r="D1759" s="38">
        <v>509862</v>
      </c>
      <c r="E1759" s="42" t="s">
        <v>7329</v>
      </c>
      <c r="F1759" s="38">
        <v>8266014020</v>
      </c>
      <c r="G1759" s="40">
        <v>452</v>
      </c>
      <c r="H1759" s="3">
        <v>531873</v>
      </c>
      <c r="I1759" s="3"/>
      <c r="J1759" s="3">
        <v>0</v>
      </c>
      <c r="K1759" s="3">
        <f t="shared" si="30"/>
        <v>531873</v>
      </c>
      <c r="L1759" s="41">
        <v>44634.729166666664</v>
      </c>
      <c r="M1759" s="39">
        <v>6870037500</v>
      </c>
      <c r="N1759" s="42" t="s">
        <v>315</v>
      </c>
      <c r="O1759" s="42" t="s">
        <v>12235</v>
      </c>
      <c r="P1759" s="60">
        <v>44689</v>
      </c>
      <c r="Q1759" s="42" t="s">
        <v>243</v>
      </c>
      <c r="R1759" s="68" t="s">
        <v>506</v>
      </c>
    </row>
    <row r="1760" spans="1:18" s="70" customFormat="1" ht="12.75" customHeight="1" x14ac:dyDescent="0.2">
      <c r="A1760" s="38" t="s">
        <v>22466</v>
      </c>
      <c r="B1760" s="39" t="s">
        <v>22467</v>
      </c>
      <c r="C1760" s="39"/>
      <c r="D1760" s="38">
        <v>811819</v>
      </c>
      <c r="E1760" s="39" t="s">
        <v>1091</v>
      </c>
      <c r="F1760" s="38">
        <v>8265000228</v>
      </c>
      <c r="G1760" s="40" t="s">
        <v>22468</v>
      </c>
      <c r="H1760" s="2">
        <v>530000</v>
      </c>
      <c r="I1760" s="2"/>
      <c r="J1760" s="2">
        <v>0</v>
      </c>
      <c r="K1760" s="3">
        <f t="shared" si="30"/>
        <v>530000</v>
      </c>
      <c r="L1760" s="41">
        <v>45400</v>
      </c>
      <c r="M1760" s="39"/>
      <c r="N1760" s="39" t="s">
        <v>21974</v>
      </c>
      <c r="O1760" s="40">
        <v>405188174717</v>
      </c>
      <c r="P1760" s="41" t="s">
        <v>22469</v>
      </c>
      <c r="Q1760" s="62" t="s">
        <v>21</v>
      </c>
      <c r="R1760" s="68"/>
    </row>
    <row r="1761" spans="1:18" s="70" customFormat="1" ht="12.75" customHeight="1" x14ac:dyDescent="0.2">
      <c r="A1761" s="38" t="s">
        <v>5129</v>
      </c>
      <c r="B1761" s="42" t="s">
        <v>5130</v>
      </c>
      <c r="C1761" s="42" t="s">
        <v>5131</v>
      </c>
      <c r="D1761" s="38">
        <v>405996</v>
      </c>
      <c r="E1761" s="39" t="s">
        <v>2376</v>
      </c>
      <c r="F1761" s="38">
        <v>8263000080</v>
      </c>
      <c r="G1761" s="40">
        <v>212901027854</v>
      </c>
      <c r="H1761" s="3">
        <v>529487</v>
      </c>
      <c r="I1761" s="3"/>
      <c r="J1761" s="3">
        <v>95307</v>
      </c>
      <c r="K1761" s="3">
        <f t="shared" si="30"/>
        <v>624794</v>
      </c>
      <c r="L1761" s="41">
        <v>44377.729166666664</v>
      </c>
      <c r="M1761" s="39">
        <v>6870169014</v>
      </c>
      <c r="N1761" s="42" t="s">
        <v>315</v>
      </c>
      <c r="O1761" s="42" t="s">
        <v>5132</v>
      </c>
      <c r="P1761" s="60">
        <v>44444</v>
      </c>
      <c r="Q1761" s="42" t="s">
        <v>243</v>
      </c>
      <c r="R1761" s="68"/>
    </row>
    <row r="1762" spans="1:18" s="70" customFormat="1" ht="12.75" customHeight="1" x14ac:dyDescent="0.2">
      <c r="A1762" s="38" t="s">
        <v>15032</v>
      </c>
      <c r="B1762" s="39" t="s">
        <v>15033</v>
      </c>
      <c r="C1762" s="39" t="s">
        <v>15034</v>
      </c>
      <c r="D1762" s="38">
        <v>919962</v>
      </c>
      <c r="E1762" s="39" t="s">
        <v>6950</v>
      </c>
      <c r="F1762" s="38">
        <v>8263000121</v>
      </c>
      <c r="G1762" s="40" t="s">
        <v>15035</v>
      </c>
      <c r="H1762" s="3">
        <v>525579.6</v>
      </c>
      <c r="I1762" s="3"/>
      <c r="J1762" s="2">
        <v>94604.4</v>
      </c>
      <c r="K1762" s="3">
        <f t="shared" si="30"/>
        <v>620184</v>
      </c>
      <c r="L1762" s="41">
        <v>44771.729166666664</v>
      </c>
      <c r="M1762" s="39">
        <v>6870167103</v>
      </c>
      <c r="N1762" s="39" t="s">
        <v>3282</v>
      </c>
      <c r="O1762" s="40">
        <v>209019670366</v>
      </c>
      <c r="P1762" s="41">
        <v>44806</v>
      </c>
      <c r="Q1762" s="42" t="s">
        <v>2417</v>
      </c>
      <c r="R1762" s="68"/>
    </row>
    <row r="1763" spans="1:18" s="70" customFormat="1" ht="12.75" customHeight="1" x14ac:dyDescent="0.2">
      <c r="A1763" s="38" t="s">
        <v>1286</v>
      </c>
      <c r="B1763" s="39" t="s">
        <v>1287</v>
      </c>
      <c r="C1763" s="39" t="s">
        <v>1288</v>
      </c>
      <c r="D1763" s="38">
        <v>401972</v>
      </c>
      <c r="E1763" s="39" t="s">
        <v>842</v>
      </c>
      <c r="F1763" s="38">
        <v>8263000049</v>
      </c>
      <c r="G1763" s="40" t="s">
        <v>1289</v>
      </c>
      <c r="H1763" s="2">
        <v>525540</v>
      </c>
      <c r="I1763" s="2">
        <v>465.10289999999998</v>
      </c>
      <c r="J1763" s="2">
        <v>94597.2</v>
      </c>
      <c r="K1763" s="3">
        <f t="shared" si="30"/>
        <v>620602.30290000001</v>
      </c>
      <c r="L1763" s="41">
        <v>44263.729166666664</v>
      </c>
      <c r="M1763" s="39">
        <v>6870366708</v>
      </c>
      <c r="N1763" s="39" t="s">
        <v>52</v>
      </c>
      <c r="O1763" s="40" t="s">
        <v>1264</v>
      </c>
      <c r="P1763" s="41">
        <v>44285</v>
      </c>
      <c r="Q1763" s="39" t="s">
        <v>54</v>
      </c>
      <c r="R1763" s="68"/>
    </row>
    <row r="1764" spans="1:18" s="70" customFormat="1" ht="12.75" customHeight="1" x14ac:dyDescent="0.2">
      <c r="A1764" s="38" t="s">
        <v>1518</v>
      </c>
      <c r="B1764" s="39" t="s">
        <v>1519</v>
      </c>
      <c r="C1764" s="39" t="s">
        <v>1520</v>
      </c>
      <c r="D1764" s="38">
        <v>401972</v>
      </c>
      <c r="E1764" s="39" t="s">
        <v>842</v>
      </c>
      <c r="F1764" s="38">
        <v>8263000049</v>
      </c>
      <c r="G1764" s="40" t="s">
        <v>1521</v>
      </c>
      <c r="H1764" s="2">
        <v>525400</v>
      </c>
      <c r="I1764" s="2">
        <v>464.97899999999998</v>
      </c>
      <c r="J1764" s="2">
        <v>94572</v>
      </c>
      <c r="K1764" s="3">
        <f t="shared" si="30"/>
        <v>620436.97900000005</v>
      </c>
      <c r="L1764" s="41">
        <v>44265.729166666664</v>
      </c>
      <c r="M1764" s="39">
        <v>6870004893</v>
      </c>
      <c r="N1764" s="39" t="s">
        <v>52</v>
      </c>
      <c r="O1764" s="40" t="s">
        <v>1517</v>
      </c>
      <c r="P1764" s="41">
        <v>44297</v>
      </c>
      <c r="Q1764" s="39" t="s">
        <v>54</v>
      </c>
      <c r="R1764" s="68"/>
    </row>
    <row r="1765" spans="1:18" s="70" customFormat="1" ht="12.75" customHeight="1" x14ac:dyDescent="0.2">
      <c r="A1765" s="38" t="s">
        <v>1988</v>
      </c>
      <c r="B1765" s="39" t="s">
        <v>1989</v>
      </c>
      <c r="C1765" s="39" t="s">
        <v>1990</v>
      </c>
      <c r="D1765" s="38">
        <v>401972</v>
      </c>
      <c r="E1765" s="39" t="s">
        <v>842</v>
      </c>
      <c r="F1765" s="38">
        <v>8263000049</v>
      </c>
      <c r="G1765" s="40" t="s">
        <v>1991</v>
      </c>
      <c r="H1765" s="2">
        <v>525400</v>
      </c>
      <c r="I1765" s="2">
        <v>464.97899999999998</v>
      </c>
      <c r="J1765" s="2">
        <v>94572</v>
      </c>
      <c r="K1765" s="3">
        <f t="shared" si="30"/>
        <v>620436.97900000005</v>
      </c>
      <c r="L1765" s="41">
        <v>44281.729166666664</v>
      </c>
      <c r="M1765" s="39">
        <v>6870065102</v>
      </c>
      <c r="N1765" s="39" t="s">
        <v>52</v>
      </c>
      <c r="O1765" s="40" t="s">
        <v>1992</v>
      </c>
      <c r="P1765" s="41">
        <v>44344</v>
      </c>
      <c r="Q1765" s="39" t="s">
        <v>54</v>
      </c>
      <c r="R1765" s="68"/>
    </row>
    <row r="1766" spans="1:18" s="70" customFormat="1" ht="12.75" customHeight="1" x14ac:dyDescent="0.2">
      <c r="A1766" s="38" t="s">
        <v>14506</v>
      </c>
      <c r="B1766" s="42" t="s">
        <v>14503</v>
      </c>
      <c r="C1766" s="42" t="s">
        <v>14504</v>
      </c>
      <c r="D1766" s="38">
        <v>405996</v>
      </c>
      <c r="E1766" s="39" t="s">
        <v>2376</v>
      </c>
      <c r="F1766" s="38">
        <v>8263000080</v>
      </c>
      <c r="G1766" s="40">
        <v>222901040639</v>
      </c>
      <c r="H1766" s="3">
        <v>524007</v>
      </c>
      <c r="I1766" s="3"/>
      <c r="J1766" s="3">
        <v>94321.26</v>
      </c>
      <c r="K1766" s="3">
        <f t="shared" si="30"/>
        <v>618328.26</v>
      </c>
      <c r="L1766" s="41">
        <v>44742</v>
      </c>
      <c r="M1766" s="39">
        <v>6870130122</v>
      </c>
      <c r="N1766" s="42" t="s">
        <v>315</v>
      </c>
      <c r="O1766" s="42" t="s">
        <v>14505</v>
      </c>
      <c r="P1766" s="60">
        <v>44792</v>
      </c>
      <c r="Q1766" s="42" t="s">
        <v>243</v>
      </c>
      <c r="R1766" s="68"/>
    </row>
    <row r="1767" spans="1:18" s="70" customFormat="1" ht="12.75" customHeight="1" x14ac:dyDescent="0.2">
      <c r="A1767" s="38" t="s">
        <v>8868</v>
      </c>
      <c r="B1767" s="42" t="s">
        <v>8869</v>
      </c>
      <c r="C1767" s="42" t="s">
        <v>8870</v>
      </c>
      <c r="D1767" s="38">
        <v>137974</v>
      </c>
      <c r="E1767" s="39" t="s">
        <v>3527</v>
      </c>
      <c r="F1767" s="38">
        <v>8263000113</v>
      </c>
      <c r="G1767" s="64" t="s">
        <v>8871</v>
      </c>
      <c r="H1767" s="6">
        <v>523583</v>
      </c>
      <c r="I1767" s="3"/>
      <c r="J1767" s="3">
        <v>94244.94</v>
      </c>
      <c r="K1767" s="3">
        <f t="shared" si="30"/>
        <v>617827.93999999994</v>
      </c>
      <c r="L1767" s="41">
        <v>44526.729166666664</v>
      </c>
      <c r="M1767" s="39">
        <v>6870297611</v>
      </c>
      <c r="N1767" s="42" t="s">
        <v>315</v>
      </c>
      <c r="O1767" s="42" t="s">
        <v>8872</v>
      </c>
      <c r="P1767" s="60">
        <v>44563</v>
      </c>
      <c r="Q1767" s="42" t="s">
        <v>243</v>
      </c>
      <c r="R1767" s="68"/>
    </row>
    <row r="1768" spans="1:18" s="70" customFormat="1" ht="12.75" customHeight="1" x14ac:dyDescent="0.2">
      <c r="A1768" s="38" t="s">
        <v>22355</v>
      </c>
      <c r="B1768" s="39" t="s">
        <v>22356</v>
      </c>
      <c r="C1768" s="39" t="s">
        <v>22357</v>
      </c>
      <c r="D1768" s="38">
        <v>822670</v>
      </c>
      <c r="E1768" s="39" t="s">
        <v>21396</v>
      </c>
      <c r="F1768" s="38">
        <v>8268013581</v>
      </c>
      <c r="G1768" s="40">
        <v>35</v>
      </c>
      <c r="H1768" s="2">
        <v>523033.81355932209</v>
      </c>
      <c r="I1768" s="2"/>
      <c r="J1768" s="2">
        <v>94146.086440677973</v>
      </c>
      <c r="K1768" s="3">
        <f t="shared" si="30"/>
        <v>617179.9</v>
      </c>
      <c r="L1768" s="41">
        <v>45365.729166666664</v>
      </c>
      <c r="M1768" s="39">
        <v>161182344</v>
      </c>
      <c r="N1768" s="39" t="s">
        <v>19303</v>
      </c>
      <c r="O1768" s="40">
        <v>404052399533</v>
      </c>
      <c r="P1768" s="41">
        <v>45389</v>
      </c>
      <c r="Q1768" s="62" t="s">
        <v>19</v>
      </c>
      <c r="R1768" s="68"/>
    </row>
    <row r="1769" spans="1:18" s="70" customFormat="1" ht="12.75" customHeight="1" x14ac:dyDescent="0.2">
      <c r="A1769" s="38" t="s">
        <v>14595</v>
      </c>
      <c r="B1769" s="39" t="s">
        <v>14596</v>
      </c>
      <c r="C1769" s="39" t="s">
        <v>14597</v>
      </c>
      <c r="D1769" s="38">
        <v>919962</v>
      </c>
      <c r="E1769" s="39" t="s">
        <v>6950</v>
      </c>
      <c r="F1769" s="38">
        <v>8268006324</v>
      </c>
      <c r="G1769" s="40" t="s">
        <v>14598</v>
      </c>
      <c r="H1769" s="3">
        <v>520218.65</v>
      </c>
      <c r="I1769" s="3"/>
      <c r="J1769" s="2">
        <v>93639.35</v>
      </c>
      <c r="K1769" s="3">
        <f t="shared" si="30"/>
        <v>613858</v>
      </c>
      <c r="L1769" s="41">
        <v>44760.729166666664</v>
      </c>
      <c r="M1769" s="39">
        <v>44049810</v>
      </c>
      <c r="N1769" s="39" t="s">
        <v>3282</v>
      </c>
      <c r="O1769" s="40">
        <v>208089034056</v>
      </c>
      <c r="P1769" s="41">
        <v>44782</v>
      </c>
      <c r="Q1769" s="42" t="s">
        <v>2417</v>
      </c>
      <c r="R1769" s="68"/>
    </row>
    <row r="1770" spans="1:18" s="70" customFormat="1" ht="12.75" customHeight="1" x14ac:dyDescent="0.2">
      <c r="A1770" s="38" t="s">
        <v>15169</v>
      </c>
      <c r="B1770" s="39"/>
      <c r="C1770" s="39"/>
      <c r="D1770" s="38" t="s">
        <v>235</v>
      </c>
      <c r="E1770" s="129" t="s">
        <v>5364</v>
      </c>
      <c r="F1770" s="38" t="s">
        <v>5364</v>
      </c>
      <c r="G1770" s="52" t="s">
        <v>15170</v>
      </c>
      <c r="H1770" s="10"/>
      <c r="I1770" s="2"/>
      <c r="J1770" s="2">
        <v>0</v>
      </c>
      <c r="K1770" s="3">
        <f t="shared" si="30"/>
        <v>0</v>
      </c>
      <c r="L1770" s="59">
        <v>44804</v>
      </c>
      <c r="M1770" s="39"/>
      <c r="N1770" s="39" t="s">
        <v>52</v>
      </c>
      <c r="O1770" s="40"/>
      <c r="P1770" s="41"/>
      <c r="Q1770" s="39" t="s">
        <v>54</v>
      </c>
      <c r="R1770" s="68"/>
    </row>
    <row r="1771" spans="1:18" s="70" customFormat="1" ht="12.75" customHeight="1" x14ac:dyDescent="0.2">
      <c r="A1771" s="38" t="s">
        <v>6340</v>
      </c>
      <c r="B1771" s="39" t="s">
        <v>6341</v>
      </c>
      <c r="C1771" s="39" t="s">
        <v>6342</v>
      </c>
      <c r="D1771" s="38">
        <v>401972</v>
      </c>
      <c r="E1771" s="39" t="s">
        <v>842</v>
      </c>
      <c r="F1771" s="38">
        <v>8263000049</v>
      </c>
      <c r="G1771" s="40" t="s">
        <v>6343</v>
      </c>
      <c r="H1771" s="2">
        <v>518000</v>
      </c>
      <c r="I1771" s="2">
        <v>0</v>
      </c>
      <c r="J1771" s="2">
        <v>93240</v>
      </c>
      <c r="K1771" s="3">
        <f t="shared" si="30"/>
        <v>611240</v>
      </c>
      <c r="L1771" s="41">
        <v>44429.729166666664</v>
      </c>
      <c r="M1771" s="39">
        <v>6870209119</v>
      </c>
      <c r="N1771" s="39" t="s">
        <v>52</v>
      </c>
      <c r="O1771" s="40"/>
      <c r="P1771" s="41"/>
      <c r="Q1771" s="39" t="s">
        <v>54</v>
      </c>
      <c r="R1771" s="68"/>
    </row>
    <row r="1772" spans="1:18" s="70" customFormat="1" ht="12.75" customHeight="1" x14ac:dyDescent="0.2">
      <c r="A1772" s="38">
        <v>233</v>
      </c>
      <c r="B1772" s="39" t="s">
        <v>14244</v>
      </c>
      <c r="C1772" s="39" t="s">
        <v>14245</v>
      </c>
      <c r="D1772" s="38">
        <v>817954</v>
      </c>
      <c r="E1772" s="39" t="s">
        <v>14237</v>
      </c>
      <c r="F1772" s="38">
        <v>8268008975</v>
      </c>
      <c r="G1772" s="40" t="s">
        <v>14246</v>
      </c>
      <c r="H1772" s="2">
        <v>516604</v>
      </c>
      <c r="I1772" s="2"/>
      <c r="J1772" s="2">
        <v>0</v>
      </c>
      <c r="K1772" s="3">
        <f t="shared" si="30"/>
        <v>516604</v>
      </c>
      <c r="L1772" s="41">
        <v>44720.729166666664</v>
      </c>
      <c r="M1772" s="39">
        <v>6870113569</v>
      </c>
      <c r="N1772" s="39" t="s">
        <v>8899</v>
      </c>
      <c r="O1772" s="40" t="s">
        <v>14239</v>
      </c>
      <c r="P1772" s="41">
        <v>44768</v>
      </c>
      <c r="Q1772" s="42" t="s">
        <v>8901</v>
      </c>
      <c r="R1772" s="68"/>
    </row>
    <row r="1773" spans="1:18" s="70" customFormat="1" ht="12.75" customHeight="1" x14ac:dyDescent="0.2">
      <c r="A1773" s="38" t="s">
        <v>605</v>
      </c>
      <c r="B1773" s="39" t="s">
        <v>606</v>
      </c>
      <c r="C1773" s="39" t="s">
        <v>607</v>
      </c>
      <c r="D1773" s="38">
        <v>506950</v>
      </c>
      <c r="E1773" s="39" t="s">
        <v>503</v>
      </c>
      <c r="F1773" s="38">
        <v>8263000068</v>
      </c>
      <c r="G1773" s="40" t="s">
        <v>608</v>
      </c>
      <c r="H1773" s="2">
        <v>516553</v>
      </c>
      <c r="I1773" s="2">
        <v>457.15</v>
      </c>
      <c r="J1773" s="2">
        <v>92979.54</v>
      </c>
      <c r="K1773" s="3">
        <f t="shared" si="30"/>
        <v>609989.69000000006</v>
      </c>
      <c r="L1773" s="41">
        <v>44214.729166666664</v>
      </c>
      <c r="M1773" s="39">
        <v>6870305929</v>
      </c>
      <c r="N1773" s="39" t="s">
        <v>52</v>
      </c>
      <c r="O1773" s="40" t="s">
        <v>600</v>
      </c>
      <c r="P1773" s="41">
        <v>44278</v>
      </c>
      <c r="Q1773" s="39" t="s">
        <v>54</v>
      </c>
      <c r="R1773" s="68"/>
    </row>
    <row r="1774" spans="1:18" s="70" customFormat="1" ht="12.75" customHeight="1" x14ac:dyDescent="0.2">
      <c r="A1774" s="38" t="s">
        <v>2457</v>
      </c>
      <c r="B1774" s="39" t="s">
        <v>2458</v>
      </c>
      <c r="C1774" s="39" t="s">
        <v>2459</v>
      </c>
      <c r="D1774" s="38">
        <v>401972</v>
      </c>
      <c r="E1774" s="39" t="s">
        <v>842</v>
      </c>
      <c r="F1774" s="38">
        <v>8263000049</v>
      </c>
      <c r="G1774" s="40" t="s">
        <v>2460</v>
      </c>
      <c r="H1774" s="2">
        <v>516400</v>
      </c>
      <c r="I1774" s="2">
        <v>609.35199999999998</v>
      </c>
      <c r="J1774" s="2">
        <v>92952</v>
      </c>
      <c r="K1774" s="3">
        <f t="shared" si="30"/>
        <v>609961.35199999996</v>
      </c>
      <c r="L1774" s="41">
        <v>44328.729166666664</v>
      </c>
      <c r="M1774" s="39">
        <v>6870081450</v>
      </c>
      <c r="N1774" s="39" t="s">
        <v>52</v>
      </c>
      <c r="O1774" s="40" t="s">
        <v>2439</v>
      </c>
      <c r="P1774" s="41">
        <v>44356</v>
      </c>
      <c r="Q1774" s="39" t="s">
        <v>54</v>
      </c>
      <c r="R1774" s="68"/>
    </row>
    <row r="1775" spans="1:18" s="70" customFormat="1" ht="12.75" customHeight="1" x14ac:dyDescent="0.2">
      <c r="A1775" s="38" t="s">
        <v>2469</v>
      </c>
      <c r="B1775" s="39" t="s">
        <v>2470</v>
      </c>
      <c r="C1775" s="39" t="s">
        <v>2471</v>
      </c>
      <c r="D1775" s="38">
        <v>401972</v>
      </c>
      <c r="E1775" s="39" t="s">
        <v>842</v>
      </c>
      <c r="F1775" s="38">
        <v>8263000049</v>
      </c>
      <c r="G1775" s="40" t="s">
        <v>2472</v>
      </c>
      <c r="H1775" s="2">
        <v>516400</v>
      </c>
      <c r="I1775" s="2">
        <v>609.35199999999998</v>
      </c>
      <c r="J1775" s="2">
        <v>92952</v>
      </c>
      <c r="K1775" s="3">
        <f t="shared" si="30"/>
        <v>609961.35199999996</v>
      </c>
      <c r="L1775" s="41">
        <v>44328.729166666664</v>
      </c>
      <c r="M1775" s="39">
        <v>6870081675</v>
      </c>
      <c r="N1775" s="39" t="s">
        <v>52</v>
      </c>
      <c r="O1775" s="40" t="s">
        <v>2473</v>
      </c>
      <c r="P1775" s="41">
        <v>44357</v>
      </c>
      <c r="Q1775" s="39" t="s">
        <v>54</v>
      </c>
      <c r="R1775" s="68"/>
    </row>
    <row r="1776" spans="1:18" s="70" customFormat="1" ht="12.75" customHeight="1" x14ac:dyDescent="0.2">
      <c r="A1776" s="38" t="s">
        <v>3117</v>
      </c>
      <c r="B1776" s="39" t="s">
        <v>3118</v>
      </c>
      <c r="C1776" s="39" t="s">
        <v>3119</v>
      </c>
      <c r="D1776" s="38">
        <v>401972</v>
      </c>
      <c r="E1776" s="39" t="s">
        <v>842</v>
      </c>
      <c r="F1776" s="38">
        <v>8263000049</v>
      </c>
      <c r="G1776" s="40" t="s">
        <v>3120</v>
      </c>
      <c r="H1776" s="2">
        <v>516400</v>
      </c>
      <c r="I1776" s="2">
        <v>609.35199999999998</v>
      </c>
      <c r="J1776" s="2">
        <v>92952</v>
      </c>
      <c r="K1776" s="3">
        <f t="shared" si="30"/>
        <v>609961.35199999996</v>
      </c>
      <c r="L1776" s="41">
        <v>44328.729166666664</v>
      </c>
      <c r="M1776" s="39">
        <v>6870110518</v>
      </c>
      <c r="N1776" s="39" t="s">
        <v>52</v>
      </c>
      <c r="O1776" s="40" t="s">
        <v>3060</v>
      </c>
      <c r="P1776" s="41">
        <v>44379</v>
      </c>
      <c r="Q1776" s="39" t="s">
        <v>54</v>
      </c>
      <c r="R1776" s="68"/>
    </row>
    <row r="1777" spans="1:18" s="70" customFormat="1" ht="12.75" customHeight="1" x14ac:dyDescent="0.2">
      <c r="A1777" s="38">
        <v>261</v>
      </c>
      <c r="B1777" s="39" t="s">
        <v>18867</v>
      </c>
      <c r="C1777" s="39" t="s">
        <v>18868</v>
      </c>
      <c r="D1777" s="38">
        <v>103556</v>
      </c>
      <c r="E1777" s="39" t="s">
        <v>2960</v>
      </c>
      <c r="F1777" s="38">
        <v>8266016978</v>
      </c>
      <c r="G1777" s="40" t="s">
        <v>18869</v>
      </c>
      <c r="H1777" s="2">
        <v>516000</v>
      </c>
      <c r="I1777" s="2"/>
      <c r="J1777" s="2">
        <v>92880</v>
      </c>
      <c r="K1777" s="3">
        <f t="shared" si="30"/>
        <v>608880</v>
      </c>
      <c r="L1777" s="41">
        <v>45010.729166666664</v>
      </c>
      <c r="M1777" s="39">
        <v>1246327984</v>
      </c>
      <c r="N1777" s="39" t="s">
        <v>8899</v>
      </c>
      <c r="O1777" s="40" t="s">
        <v>18870</v>
      </c>
      <c r="P1777" s="41">
        <v>45057</v>
      </c>
      <c r="Q1777" s="42" t="s">
        <v>8901</v>
      </c>
      <c r="R1777" s="68"/>
    </row>
    <row r="1778" spans="1:18" s="70" customFormat="1" ht="12.75" customHeight="1" x14ac:dyDescent="0.2">
      <c r="A1778" s="38" t="s">
        <v>5675</v>
      </c>
      <c r="B1778" s="39" t="s">
        <v>5676</v>
      </c>
      <c r="C1778" s="39" t="s">
        <v>5677</v>
      </c>
      <c r="D1778" s="38">
        <v>401972</v>
      </c>
      <c r="E1778" s="39" t="s">
        <v>842</v>
      </c>
      <c r="F1778" s="38">
        <v>8263000049</v>
      </c>
      <c r="G1778" s="40" t="s">
        <v>5678</v>
      </c>
      <c r="H1778" s="2">
        <v>515920</v>
      </c>
      <c r="I1778" s="2">
        <v>0</v>
      </c>
      <c r="J1778" s="2">
        <v>92865.599999999991</v>
      </c>
      <c r="K1778" s="3">
        <f t="shared" si="30"/>
        <v>608785.6</v>
      </c>
      <c r="L1778" s="41">
        <v>44408.729166666664</v>
      </c>
      <c r="M1778" s="39">
        <v>6870191723</v>
      </c>
      <c r="N1778" s="39" t="s">
        <v>52</v>
      </c>
      <c r="O1778" s="40" t="s">
        <v>5674</v>
      </c>
      <c r="P1778" s="41">
        <v>44448</v>
      </c>
      <c r="Q1778" s="39" t="s">
        <v>54</v>
      </c>
      <c r="R1778" s="68"/>
    </row>
    <row r="1779" spans="1:18" s="70" customFormat="1" ht="12.75" customHeight="1" x14ac:dyDescent="0.2">
      <c r="A1779" s="38" t="s">
        <v>22433</v>
      </c>
      <c r="B1779" s="39" t="s">
        <v>22434</v>
      </c>
      <c r="C1779" s="39" t="s">
        <v>22435</v>
      </c>
      <c r="D1779" s="38">
        <v>815162</v>
      </c>
      <c r="E1779" s="39" t="s">
        <v>9118</v>
      </c>
      <c r="F1779" s="38">
        <v>8268013927</v>
      </c>
      <c r="G1779" s="40" t="s">
        <v>22436</v>
      </c>
      <c r="H1779" s="2">
        <v>515689.7</v>
      </c>
      <c r="I1779" s="2"/>
      <c r="J1779" s="2">
        <v>0</v>
      </c>
      <c r="K1779" s="3">
        <f t="shared" si="30"/>
        <v>515689.7</v>
      </c>
      <c r="L1779" s="41">
        <v>45334.729166666664</v>
      </c>
      <c r="M1779" s="39">
        <v>160682324</v>
      </c>
      <c r="N1779" s="39" t="s">
        <v>3282</v>
      </c>
      <c r="O1779" s="40" t="s">
        <v>22437</v>
      </c>
      <c r="P1779" s="41">
        <v>45396</v>
      </c>
      <c r="Q1779" s="42" t="s">
        <v>2417</v>
      </c>
      <c r="R1779" s="68"/>
    </row>
    <row r="1780" spans="1:18" s="70" customFormat="1" ht="12.75" customHeight="1" x14ac:dyDescent="0.2">
      <c r="A1780" s="38" t="s">
        <v>239</v>
      </c>
      <c r="B1780" s="42" t="s">
        <v>3174</v>
      </c>
      <c r="C1780" s="42"/>
      <c r="D1780" s="38" t="s">
        <v>241</v>
      </c>
      <c r="E1780" s="133" t="s">
        <v>242</v>
      </c>
      <c r="F1780" s="38"/>
      <c r="G1780" s="40" t="s">
        <v>3174</v>
      </c>
      <c r="H1780" s="3"/>
      <c r="I1780" s="3"/>
      <c r="J1780" s="3"/>
      <c r="K1780" s="3">
        <f t="shared" si="30"/>
        <v>0</v>
      </c>
      <c r="L1780" s="41">
        <v>44377</v>
      </c>
      <c r="M1780" s="39"/>
      <c r="N1780" s="42"/>
      <c r="O1780" s="42"/>
      <c r="P1780" s="60"/>
      <c r="Q1780" s="42" t="s">
        <v>243</v>
      </c>
      <c r="R1780" s="68"/>
    </row>
    <row r="1781" spans="1:18" s="70" customFormat="1" ht="12.75" customHeight="1" x14ac:dyDescent="0.2">
      <c r="A1781" s="38" t="s">
        <v>492</v>
      </c>
      <c r="B1781" s="42" t="s">
        <v>493</v>
      </c>
      <c r="C1781" s="42"/>
      <c r="D1781" s="38">
        <v>135997</v>
      </c>
      <c r="E1781" s="39" t="s">
        <v>183</v>
      </c>
      <c r="F1781" s="38">
        <v>8266009946</v>
      </c>
      <c r="G1781" s="40" t="s">
        <v>494</v>
      </c>
      <c r="H1781" s="3">
        <v>515446</v>
      </c>
      <c r="I1781" s="3"/>
      <c r="J1781" s="3">
        <v>92780.28</v>
      </c>
      <c r="K1781" s="3">
        <f t="shared" si="30"/>
        <v>608226.28</v>
      </c>
      <c r="L1781" s="41">
        <v>44198.729166666664</v>
      </c>
      <c r="M1781" s="39"/>
      <c r="N1781" s="42" t="s">
        <v>315</v>
      </c>
      <c r="O1781" s="42"/>
      <c r="P1781" s="60"/>
      <c r="Q1781" s="42" t="s">
        <v>243</v>
      </c>
      <c r="R1781" s="68"/>
    </row>
    <row r="1782" spans="1:18" s="70" customFormat="1" ht="12.75" customHeight="1" x14ac:dyDescent="0.2">
      <c r="A1782" s="38" t="s">
        <v>19096</v>
      </c>
      <c r="B1782" s="39" t="s">
        <v>19097</v>
      </c>
      <c r="C1782" s="39" t="s">
        <v>19098</v>
      </c>
      <c r="D1782" s="38">
        <v>406865</v>
      </c>
      <c r="E1782" s="39" t="s">
        <v>19099</v>
      </c>
      <c r="F1782" s="38">
        <v>8266016773</v>
      </c>
      <c r="G1782" s="40" t="s">
        <v>19100</v>
      </c>
      <c r="H1782" s="2">
        <v>514500</v>
      </c>
      <c r="I1782" s="2"/>
      <c r="J1782" s="2">
        <v>92610</v>
      </c>
      <c r="K1782" s="3">
        <f t="shared" si="30"/>
        <v>607110</v>
      </c>
      <c r="L1782" s="41">
        <v>45003.729166666664</v>
      </c>
      <c r="M1782" s="39">
        <v>1246349839</v>
      </c>
      <c r="N1782" s="39" t="s">
        <v>3282</v>
      </c>
      <c r="O1782" s="40" t="s">
        <v>19101</v>
      </c>
      <c r="P1782" s="41">
        <v>45065</v>
      </c>
      <c r="Q1782" s="42" t="s">
        <v>2417</v>
      </c>
      <c r="R1782" s="68"/>
    </row>
    <row r="1783" spans="1:18" s="70" customFormat="1" ht="12.75" customHeight="1" x14ac:dyDescent="0.2">
      <c r="A1783" s="38" t="s">
        <v>20963</v>
      </c>
      <c r="B1783" s="39" t="s">
        <v>20964</v>
      </c>
      <c r="C1783" s="39" t="s">
        <v>20965</v>
      </c>
      <c r="D1783" s="58">
        <v>134171</v>
      </c>
      <c r="E1783" s="39" t="s">
        <v>20966</v>
      </c>
      <c r="F1783" s="38">
        <v>8263000342</v>
      </c>
      <c r="G1783" s="40" t="s">
        <v>20967</v>
      </c>
      <c r="H1783" s="2">
        <v>513520.00423728675</v>
      </c>
      <c r="I1783" s="2"/>
      <c r="J1783" s="2">
        <v>405273.66101694916</v>
      </c>
      <c r="K1783" s="3">
        <f t="shared" si="30"/>
        <v>918793.66525423597</v>
      </c>
      <c r="L1783" s="41">
        <v>45219.729166666664</v>
      </c>
      <c r="M1783" s="39">
        <v>1246584196</v>
      </c>
      <c r="N1783" s="39" t="s">
        <v>19303</v>
      </c>
      <c r="O1783" s="40" t="s">
        <v>20968</v>
      </c>
      <c r="P1783" s="41">
        <v>45250</v>
      </c>
      <c r="Q1783" s="62" t="s">
        <v>19</v>
      </c>
      <c r="R1783" s="68"/>
    </row>
    <row r="1784" spans="1:18" s="70" customFormat="1" ht="12.75" customHeight="1" x14ac:dyDescent="0.2">
      <c r="A1784" s="38" t="s">
        <v>2140</v>
      </c>
      <c r="B1784" s="39" t="s">
        <v>2141</v>
      </c>
      <c r="C1784" s="39" t="s">
        <v>2142</v>
      </c>
      <c r="D1784" s="38">
        <v>401972</v>
      </c>
      <c r="E1784" s="39" t="s">
        <v>842</v>
      </c>
      <c r="F1784" s="38">
        <v>8263000049</v>
      </c>
      <c r="G1784" s="40" t="s">
        <v>2143</v>
      </c>
      <c r="H1784" s="2">
        <v>513000</v>
      </c>
      <c r="I1784" s="2">
        <v>454.005</v>
      </c>
      <c r="J1784" s="2">
        <v>92340</v>
      </c>
      <c r="K1784" s="3">
        <f t="shared" si="30"/>
        <v>605794.005</v>
      </c>
      <c r="L1784" s="41">
        <v>44278.729166666664</v>
      </c>
      <c r="M1784" s="39">
        <v>6870066680</v>
      </c>
      <c r="N1784" s="39" t="s">
        <v>52</v>
      </c>
      <c r="O1784" s="40" t="s">
        <v>2099</v>
      </c>
      <c r="P1784" s="41">
        <v>44345</v>
      </c>
      <c r="Q1784" s="39" t="s">
        <v>54</v>
      </c>
      <c r="R1784" s="68"/>
    </row>
    <row r="1785" spans="1:18" s="70" customFormat="1" ht="12.75" customHeight="1" x14ac:dyDescent="0.2">
      <c r="A1785" s="38" t="s">
        <v>1187</v>
      </c>
      <c r="B1785" s="39" t="s">
        <v>1188</v>
      </c>
      <c r="C1785" s="39" t="s">
        <v>1189</v>
      </c>
      <c r="D1785" s="38">
        <v>401972</v>
      </c>
      <c r="E1785" s="39" t="s">
        <v>842</v>
      </c>
      <c r="F1785" s="38">
        <v>8263000049</v>
      </c>
      <c r="G1785" s="40" t="s">
        <v>1190</v>
      </c>
      <c r="H1785" s="2">
        <v>512820</v>
      </c>
      <c r="I1785" s="2">
        <v>453.84569999999997</v>
      </c>
      <c r="J1785" s="2">
        <v>92307.599999999991</v>
      </c>
      <c r="K1785" s="3">
        <f t="shared" si="30"/>
        <v>605581.44570000004</v>
      </c>
      <c r="L1785" s="41">
        <v>44253.729166666664</v>
      </c>
      <c r="M1785" s="39">
        <v>6870368857</v>
      </c>
      <c r="N1785" s="39" t="s">
        <v>52</v>
      </c>
      <c r="O1785" s="40" t="s">
        <v>1166</v>
      </c>
      <c r="P1785" s="41">
        <v>44292</v>
      </c>
      <c r="Q1785" s="39" t="s">
        <v>54</v>
      </c>
      <c r="R1785" s="68"/>
    </row>
    <row r="1786" spans="1:18" s="70" customFormat="1" ht="12.75" customHeight="1" x14ac:dyDescent="0.25">
      <c r="A1786" s="38" t="s">
        <v>8766</v>
      </c>
      <c r="B1786" s="42" t="s">
        <v>8767</v>
      </c>
      <c r="C1786" s="42" t="s">
        <v>8768</v>
      </c>
      <c r="D1786" s="38">
        <v>122097</v>
      </c>
      <c r="E1786" s="82" t="s">
        <v>620</v>
      </c>
      <c r="F1786" s="38">
        <v>8263000155</v>
      </c>
      <c r="G1786" s="40" t="s">
        <v>8769</v>
      </c>
      <c r="H1786" s="3">
        <v>512520.4</v>
      </c>
      <c r="I1786" s="3"/>
      <c r="J1786" s="3">
        <v>92253.6</v>
      </c>
      <c r="K1786" s="3">
        <f t="shared" si="30"/>
        <v>604774</v>
      </c>
      <c r="L1786" s="41">
        <v>44512.729166666664</v>
      </c>
      <c r="M1786" s="39">
        <v>6870295628</v>
      </c>
      <c r="N1786" s="42" t="s">
        <v>315</v>
      </c>
      <c r="O1786" s="42" t="s">
        <v>8770</v>
      </c>
      <c r="P1786" s="60">
        <v>44540</v>
      </c>
      <c r="Q1786" s="42" t="s">
        <v>243</v>
      </c>
      <c r="R1786" s="68"/>
    </row>
    <row r="1787" spans="1:18" s="70" customFormat="1" ht="12.75" customHeight="1" x14ac:dyDescent="0.2">
      <c r="A1787" s="38" t="s">
        <v>2453</v>
      </c>
      <c r="B1787" s="39" t="s">
        <v>2454</v>
      </c>
      <c r="C1787" s="39" t="s">
        <v>2455</v>
      </c>
      <c r="D1787" s="38">
        <v>401972</v>
      </c>
      <c r="E1787" s="39" t="s">
        <v>842</v>
      </c>
      <c r="F1787" s="38">
        <v>8263000049</v>
      </c>
      <c r="G1787" s="40" t="s">
        <v>2456</v>
      </c>
      <c r="H1787" s="2">
        <v>512000</v>
      </c>
      <c r="I1787" s="2">
        <v>604.16</v>
      </c>
      <c r="J1787" s="2">
        <v>92160</v>
      </c>
      <c r="K1787" s="3">
        <f t="shared" si="30"/>
        <v>604764.15999999992</v>
      </c>
      <c r="L1787" s="41">
        <v>44309.729166666664</v>
      </c>
      <c r="M1787" s="39">
        <v>6870081386</v>
      </c>
      <c r="N1787" s="39" t="s">
        <v>52</v>
      </c>
      <c r="O1787" s="40" t="s">
        <v>2439</v>
      </c>
      <c r="P1787" s="41">
        <v>44356</v>
      </c>
      <c r="Q1787" s="39" t="s">
        <v>54</v>
      </c>
      <c r="R1787" s="68"/>
    </row>
    <row r="1788" spans="1:18" s="70" customFormat="1" ht="12.75" customHeight="1" x14ac:dyDescent="0.2">
      <c r="A1788" s="38">
        <v>296</v>
      </c>
      <c r="B1788" s="39" t="s">
        <v>20859</v>
      </c>
      <c r="C1788" s="39" t="s">
        <v>20860</v>
      </c>
      <c r="D1788" s="38">
        <v>811653</v>
      </c>
      <c r="E1788" s="39" t="s">
        <v>20279</v>
      </c>
      <c r="F1788" s="38">
        <v>8268013298</v>
      </c>
      <c r="G1788" s="40" t="s">
        <v>20861</v>
      </c>
      <c r="H1788" s="2">
        <v>510499.15254237293</v>
      </c>
      <c r="I1788" s="2"/>
      <c r="J1788" s="2">
        <v>91889.847457627126</v>
      </c>
      <c r="K1788" s="3">
        <f t="shared" si="30"/>
        <v>602389</v>
      </c>
      <c r="L1788" s="41">
        <v>45199.729166666664</v>
      </c>
      <c r="M1788" s="39">
        <v>160766641</v>
      </c>
      <c r="N1788" s="39" t="s">
        <v>8899</v>
      </c>
      <c r="O1788" s="40" t="s">
        <v>20862</v>
      </c>
      <c r="P1788" s="41">
        <v>45242</v>
      </c>
      <c r="Q1788" s="42" t="s">
        <v>8901</v>
      </c>
      <c r="R1788" s="68"/>
    </row>
    <row r="1789" spans="1:18" s="70" customFormat="1" ht="12.75" customHeight="1" x14ac:dyDescent="0.2">
      <c r="A1789" s="38" t="s">
        <v>4369</v>
      </c>
      <c r="B1789" s="39" t="s">
        <v>4370</v>
      </c>
      <c r="C1789" s="39" t="s">
        <v>4371</v>
      </c>
      <c r="D1789" s="38">
        <v>401972</v>
      </c>
      <c r="E1789" s="39" t="s">
        <v>842</v>
      </c>
      <c r="F1789" s="38">
        <v>8263000049</v>
      </c>
      <c r="G1789" s="40" t="s">
        <v>4372</v>
      </c>
      <c r="H1789" s="2">
        <v>508530</v>
      </c>
      <c r="I1789" s="2">
        <v>600.06540000000007</v>
      </c>
      <c r="J1789" s="2">
        <v>91535.4</v>
      </c>
      <c r="K1789" s="3">
        <f t="shared" si="30"/>
        <v>600665.46539999999</v>
      </c>
      <c r="L1789" s="41">
        <v>44362.729166666664</v>
      </c>
      <c r="M1789" s="39">
        <v>6870147009</v>
      </c>
      <c r="N1789" s="39" t="s">
        <v>52</v>
      </c>
      <c r="O1789" s="40" t="s">
        <v>4271</v>
      </c>
      <c r="P1789" s="41">
        <v>44413</v>
      </c>
      <c r="Q1789" s="39" t="s">
        <v>54</v>
      </c>
      <c r="R1789" s="68"/>
    </row>
    <row r="1790" spans="1:18" s="70" customFormat="1" ht="12.75" customHeight="1" x14ac:dyDescent="0.2">
      <c r="A1790" s="38" t="s">
        <v>878</v>
      </c>
      <c r="B1790" s="39" t="s">
        <v>879</v>
      </c>
      <c r="C1790" s="39" t="s">
        <v>880</v>
      </c>
      <c r="D1790" s="38">
        <v>401972</v>
      </c>
      <c r="E1790" s="39" t="s">
        <v>842</v>
      </c>
      <c r="F1790" s="38">
        <v>8263000049</v>
      </c>
      <c r="G1790" s="40" t="s">
        <v>881</v>
      </c>
      <c r="H1790" s="2">
        <v>507960</v>
      </c>
      <c r="I1790" s="2">
        <v>450.00460000000004</v>
      </c>
      <c r="J1790" s="2">
        <v>91432.8</v>
      </c>
      <c r="K1790" s="3">
        <f t="shared" si="30"/>
        <v>599842.80460000003</v>
      </c>
      <c r="L1790" s="41">
        <v>44230.729166666664</v>
      </c>
      <c r="M1790" s="39">
        <v>6870340011</v>
      </c>
      <c r="N1790" s="39" t="s">
        <v>52</v>
      </c>
      <c r="O1790" s="40" t="s">
        <v>844</v>
      </c>
      <c r="P1790" s="41">
        <v>44272</v>
      </c>
      <c r="Q1790" s="39" t="s">
        <v>54</v>
      </c>
      <c r="R1790" s="68"/>
    </row>
    <row r="1791" spans="1:18" s="70" customFormat="1" ht="12.75" customHeight="1" x14ac:dyDescent="0.2">
      <c r="A1791" s="38" t="s">
        <v>1540</v>
      </c>
      <c r="B1791" s="39" t="s">
        <v>1541</v>
      </c>
      <c r="C1791" s="39" t="s">
        <v>1542</v>
      </c>
      <c r="D1791" s="38">
        <v>401972</v>
      </c>
      <c r="E1791" s="39" t="s">
        <v>842</v>
      </c>
      <c r="F1791" s="38">
        <v>8263000049</v>
      </c>
      <c r="G1791" s="40" t="s">
        <v>1543</v>
      </c>
      <c r="H1791" s="2">
        <v>507440</v>
      </c>
      <c r="I1791" s="2">
        <v>449.08439999999996</v>
      </c>
      <c r="J1791" s="2">
        <v>91339.199999999997</v>
      </c>
      <c r="K1791" s="3">
        <f t="shared" si="30"/>
        <v>599228.2844</v>
      </c>
      <c r="L1791" s="41">
        <v>44271.729166666664</v>
      </c>
      <c r="M1791" s="39">
        <v>6870005559</v>
      </c>
      <c r="N1791" s="39" t="s">
        <v>52</v>
      </c>
      <c r="O1791" s="40" t="s">
        <v>1517</v>
      </c>
      <c r="P1791" s="41">
        <v>44297</v>
      </c>
      <c r="Q1791" s="39" t="s">
        <v>54</v>
      </c>
      <c r="R1791" s="68"/>
    </row>
    <row r="1792" spans="1:18" s="70" customFormat="1" ht="12.75" customHeight="1" x14ac:dyDescent="0.2">
      <c r="A1792" s="38" t="s">
        <v>20155</v>
      </c>
      <c r="B1792" s="39" t="s">
        <v>20156</v>
      </c>
      <c r="C1792" s="39" t="s">
        <v>20157</v>
      </c>
      <c r="D1792" s="38">
        <v>406424</v>
      </c>
      <c r="E1792" s="39" t="s">
        <v>3254</v>
      </c>
      <c r="F1792" s="38">
        <v>8266018429</v>
      </c>
      <c r="G1792" s="40" t="s">
        <v>20158</v>
      </c>
      <c r="H1792" s="2">
        <v>507300</v>
      </c>
      <c r="I1792" s="2"/>
      <c r="J1792" s="2">
        <v>91314</v>
      </c>
      <c r="K1792" s="3">
        <f t="shared" si="30"/>
        <v>598614</v>
      </c>
      <c r="L1792" s="41">
        <v>45107.729166666664</v>
      </c>
      <c r="M1792" s="39">
        <v>1246462599</v>
      </c>
      <c r="N1792" s="39" t="s">
        <v>3282</v>
      </c>
      <c r="O1792" s="40" t="s">
        <v>20159</v>
      </c>
      <c r="P1792" s="41">
        <v>45165</v>
      </c>
      <c r="Q1792" s="42" t="s">
        <v>2417</v>
      </c>
      <c r="R1792" s="68"/>
    </row>
    <row r="1793" spans="1:18" s="70" customFormat="1" ht="12.75" customHeight="1" x14ac:dyDescent="0.2">
      <c r="A1793" s="38" t="s">
        <v>12924</v>
      </c>
      <c r="B1793" s="42" t="s">
        <v>12925</v>
      </c>
      <c r="C1793" s="42" t="s">
        <v>12926</v>
      </c>
      <c r="D1793" s="38">
        <v>137974</v>
      </c>
      <c r="E1793" s="39" t="s">
        <v>3527</v>
      </c>
      <c r="F1793" s="38">
        <v>8263000113</v>
      </c>
      <c r="G1793" s="64" t="s">
        <v>12927</v>
      </c>
      <c r="H1793" s="6">
        <v>507000</v>
      </c>
      <c r="I1793" s="3"/>
      <c r="J1793" s="3">
        <v>91260</v>
      </c>
      <c r="K1793" s="3">
        <f t="shared" si="30"/>
        <v>598260</v>
      </c>
      <c r="L1793" s="41">
        <v>44554.729166666664</v>
      </c>
      <c r="M1793" s="39">
        <v>6870031805</v>
      </c>
      <c r="N1793" s="42" t="s">
        <v>315</v>
      </c>
      <c r="O1793" s="42" t="s">
        <v>12923</v>
      </c>
      <c r="P1793" s="60">
        <v>44685</v>
      </c>
      <c r="Q1793" s="42" t="s">
        <v>243</v>
      </c>
      <c r="R1793" s="68"/>
    </row>
    <row r="1794" spans="1:18" s="70" customFormat="1" ht="12.75" customHeight="1" x14ac:dyDescent="0.2">
      <c r="A1794" s="38" t="s">
        <v>10013</v>
      </c>
      <c r="B1794" s="42" t="s">
        <v>10014</v>
      </c>
      <c r="C1794" s="42" t="s">
        <v>10015</v>
      </c>
      <c r="D1794" s="38">
        <v>507283</v>
      </c>
      <c r="E1794" s="42" t="s">
        <v>8679</v>
      </c>
      <c r="F1794" s="38">
        <v>8263000132</v>
      </c>
      <c r="G1794" s="40" t="s">
        <v>10016</v>
      </c>
      <c r="H1794" s="3">
        <v>506000</v>
      </c>
      <c r="I1794" s="3"/>
      <c r="J1794" s="3">
        <v>91080</v>
      </c>
      <c r="K1794" s="3">
        <f t="shared" si="30"/>
        <v>597080</v>
      </c>
      <c r="L1794" s="41">
        <v>44559.729166666664</v>
      </c>
      <c r="M1794" s="39">
        <v>6870352605</v>
      </c>
      <c r="N1794" s="42" t="s">
        <v>315</v>
      </c>
      <c r="O1794" s="42"/>
      <c r="P1794" s="60"/>
      <c r="Q1794" s="42" t="s">
        <v>243</v>
      </c>
      <c r="R1794" s="68"/>
    </row>
    <row r="1795" spans="1:18" s="70" customFormat="1" ht="12.75" customHeight="1" x14ac:dyDescent="0.2">
      <c r="A1795" s="38" t="s">
        <v>15560</v>
      </c>
      <c r="B1795" s="39"/>
      <c r="C1795" s="39"/>
      <c r="D1795" s="38" t="s">
        <v>235</v>
      </c>
      <c r="E1795" s="129" t="s">
        <v>5364</v>
      </c>
      <c r="F1795" s="38" t="s">
        <v>5364</v>
      </c>
      <c r="G1795" s="52" t="s">
        <v>15561</v>
      </c>
      <c r="H1795" s="10"/>
      <c r="I1795" s="2"/>
      <c r="J1795" s="2">
        <v>0</v>
      </c>
      <c r="K1795" s="3">
        <f t="shared" si="30"/>
        <v>0</v>
      </c>
      <c r="L1795" s="59">
        <v>44834</v>
      </c>
      <c r="M1795" s="39"/>
      <c r="N1795" s="39" t="s">
        <v>52</v>
      </c>
      <c r="O1795" s="40"/>
      <c r="P1795" s="41"/>
      <c r="Q1795" s="39" t="s">
        <v>54</v>
      </c>
      <c r="R1795" s="68"/>
    </row>
    <row r="1796" spans="1:18" s="70" customFormat="1" ht="12.75" customHeight="1" x14ac:dyDescent="0.2">
      <c r="A1796" s="38" t="s">
        <v>14429</v>
      </c>
      <c r="B1796" s="42" t="s">
        <v>14430</v>
      </c>
      <c r="C1796" s="42" t="s">
        <v>14431</v>
      </c>
      <c r="D1796" s="38">
        <v>407464</v>
      </c>
      <c r="E1796" s="42" t="s">
        <v>1230</v>
      </c>
      <c r="F1796" s="38">
        <v>8268009350</v>
      </c>
      <c r="G1796" s="40" t="s">
        <v>14432</v>
      </c>
      <c r="H1796" s="3">
        <v>504580</v>
      </c>
      <c r="I1796" s="3"/>
      <c r="J1796" s="3">
        <v>90824.4</v>
      </c>
      <c r="K1796" s="3">
        <f t="shared" si="30"/>
        <v>595404.4</v>
      </c>
      <c r="L1796" s="41">
        <v>44750.729166666664</v>
      </c>
      <c r="M1796" s="39">
        <v>44031552</v>
      </c>
      <c r="N1796" s="42" t="s">
        <v>315</v>
      </c>
      <c r="O1796" s="42" t="s">
        <v>14433</v>
      </c>
      <c r="P1796" s="60">
        <v>44770</v>
      </c>
      <c r="Q1796" s="42" t="s">
        <v>243</v>
      </c>
      <c r="R1796" s="68"/>
    </row>
    <row r="1797" spans="1:18" s="70" customFormat="1" ht="12.75" customHeight="1" x14ac:dyDescent="0.2">
      <c r="A1797" s="38" t="s">
        <v>15986</v>
      </c>
      <c r="B1797" s="39" t="s">
        <v>15982</v>
      </c>
      <c r="C1797" s="39" t="s">
        <v>15983</v>
      </c>
      <c r="D1797" s="58">
        <v>118480</v>
      </c>
      <c r="E1797" s="39" t="s">
        <v>9826</v>
      </c>
      <c r="F1797" s="38">
        <v>8263000261</v>
      </c>
      <c r="G1797" s="40" t="s">
        <v>15984</v>
      </c>
      <c r="H1797" s="2">
        <v>503480</v>
      </c>
      <c r="I1797" s="2"/>
      <c r="J1797" s="2">
        <v>90626.4</v>
      </c>
      <c r="K1797" s="3">
        <f t="shared" si="30"/>
        <v>594106.4</v>
      </c>
      <c r="L1797" s="41">
        <v>44847.729166666664</v>
      </c>
      <c r="M1797" s="39">
        <v>6870257060</v>
      </c>
      <c r="N1797" s="39" t="s">
        <v>3282</v>
      </c>
      <c r="O1797" s="40" t="s">
        <v>15985</v>
      </c>
      <c r="P1797" s="41">
        <v>44879</v>
      </c>
      <c r="Q1797" s="42" t="s">
        <v>2417</v>
      </c>
      <c r="R1797" s="68"/>
    </row>
    <row r="1798" spans="1:18" s="70" customFormat="1" ht="12.75" customHeight="1" x14ac:dyDescent="0.2">
      <c r="A1798" s="38" t="s">
        <v>13210</v>
      </c>
      <c r="B1798" s="39" t="s">
        <v>13211</v>
      </c>
      <c r="C1798" s="39" t="s">
        <v>13212</v>
      </c>
      <c r="D1798" s="38">
        <v>919962</v>
      </c>
      <c r="E1798" s="39" t="s">
        <v>6950</v>
      </c>
      <c r="F1798" s="38">
        <v>8263000121</v>
      </c>
      <c r="G1798" s="40" t="s">
        <v>13213</v>
      </c>
      <c r="H1798" s="3">
        <v>503029.6</v>
      </c>
      <c r="I1798" s="3"/>
      <c r="J1798" s="2">
        <v>90545.4</v>
      </c>
      <c r="K1798" s="3">
        <f t="shared" ref="K1798:K1861" si="31">SUM(H1798:J1798)</f>
        <v>593575</v>
      </c>
      <c r="L1798" s="41">
        <v>44674.729166666664</v>
      </c>
      <c r="M1798" s="39">
        <v>6870041123</v>
      </c>
      <c r="N1798" s="39" t="s">
        <v>3282</v>
      </c>
      <c r="O1798" s="40">
        <v>205260795430</v>
      </c>
      <c r="P1798" s="41">
        <v>44709</v>
      </c>
      <c r="Q1798" s="42" t="s">
        <v>2417</v>
      </c>
      <c r="R1798" s="68"/>
    </row>
    <row r="1799" spans="1:18" s="70" customFormat="1" ht="12.75" customHeight="1" x14ac:dyDescent="0.2">
      <c r="A1799" s="38" t="s">
        <v>16531</v>
      </c>
      <c r="B1799" s="39" t="s">
        <v>16532</v>
      </c>
      <c r="C1799" s="39"/>
      <c r="D1799" s="38">
        <v>107659</v>
      </c>
      <c r="E1799" s="39" t="s">
        <v>16533</v>
      </c>
      <c r="F1799" s="38">
        <v>8265000213</v>
      </c>
      <c r="G1799" s="40" t="s">
        <v>16534</v>
      </c>
      <c r="H1799" s="2">
        <v>502647.45</v>
      </c>
      <c r="I1799" s="2"/>
      <c r="J1799" s="2">
        <v>90476.540999999997</v>
      </c>
      <c r="K1799" s="3">
        <f t="shared" si="31"/>
        <v>593123.99100000004</v>
      </c>
      <c r="L1799" s="41">
        <v>44912</v>
      </c>
      <c r="M1799" s="39"/>
      <c r="N1799" s="39" t="s">
        <v>3282</v>
      </c>
      <c r="O1799" s="40"/>
      <c r="P1799" s="41"/>
      <c r="Q1799" s="42" t="s">
        <v>2417</v>
      </c>
      <c r="R1799" s="68"/>
    </row>
    <row r="1800" spans="1:18" s="70" customFormat="1" ht="12.75" customHeight="1" x14ac:dyDescent="0.2">
      <c r="A1800" s="38" t="s">
        <v>13547</v>
      </c>
      <c r="B1800" s="42" t="s">
        <v>13548</v>
      </c>
      <c r="C1800" s="42" t="s">
        <v>13549</v>
      </c>
      <c r="D1800" s="38">
        <v>132298</v>
      </c>
      <c r="E1800" s="42" t="s">
        <v>11550</v>
      </c>
      <c r="F1800" s="38">
        <v>8263000128</v>
      </c>
      <c r="G1800" s="40" t="s">
        <v>13550</v>
      </c>
      <c r="H1800" s="3">
        <v>500000</v>
      </c>
      <c r="I1800" s="3"/>
      <c r="J1800" s="3">
        <v>90000</v>
      </c>
      <c r="K1800" s="3">
        <f t="shared" si="31"/>
        <v>590000</v>
      </c>
      <c r="L1800" s="41">
        <v>44695.729166666664</v>
      </c>
      <c r="M1800" s="39">
        <v>6870071346</v>
      </c>
      <c r="N1800" s="42" t="s">
        <v>315</v>
      </c>
      <c r="O1800" s="42" t="s">
        <v>13551</v>
      </c>
      <c r="P1800" s="60">
        <v>44719</v>
      </c>
      <c r="Q1800" s="42" t="s">
        <v>243</v>
      </c>
      <c r="R1800" s="68"/>
    </row>
    <row r="1801" spans="1:18" s="70" customFormat="1" ht="12.75" customHeight="1" x14ac:dyDescent="0.2">
      <c r="A1801" s="38" t="s">
        <v>14071</v>
      </c>
      <c r="B1801" s="39" t="s">
        <v>14072</v>
      </c>
      <c r="C1801" s="39" t="s">
        <v>14073</v>
      </c>
      <c r="D1801" s="38">
        <v>818057</v>
      </c>
      <c r="E1801" s="39" t="s">
        <v>14074</v>
      </c>
      <c r="F1801" s="38">
        <v>8263000219</v>
      </c>
      <c r="G1801" s="40" t="s">
        <v>14075</v>
      </c>
      <c r="H1801" s="2">
        <v>500000</v>
      </c>
      <c r="I1801" s="2"/>
      <c r="J1801" s="2">
        <v>90000</v>
      </c>
      <c r="K1801" s="3">
        <f t="shared" si="31"/>
        <v>590000</v>
      </c>
      <c r="L1801" s="41">
        <v>44665.729166666664</v>
      </c>
      <c r="M1801" s="39">
        <v>6870121697</v>
      </c>
      <c r="N1801" s="39" t="s">
        <v>3282</v>
      </c>
      <c r="O1801" s="40" t="s">
        <v>14076</v>
      </c>
      <c r="P1801" s="41">
        <v>44757</v>
      </c>
      <c r="Q1801" s="42" t="s">
        <v>2417</v>
      </c>
      <c r="R1801" s="68"/>
    </row>
    <row r="1802" spans="1:18" s="70" customFormat="1" ht="12.75" customHeight="1" x14ac:dyDescent="0.2">
      <c r="A1802" s="38" t="s">
        <v>15497</v>
      </c>
      <c r="B1802" s="39" t="s">
        <v>15498</v>
      </c>
      <c r="C1802" s="39" t="s">
        <v>15499</v>
      </c>
      <c r="D1802" s="38">
        <v>502510</v>
      </c>
      <c r="E1802" s="39" t="s">
        <v>13920</v>
      </c>
      <c r="F1802" s="38">
        <v>8263000158</v>
      </c>
      <c r="G1802" s="40" t="s">
        <v>15500</v>
      </c>
      <c r="H1802" s="2">
        <v>500000</v>
      </c>
      <c r="I1802" s="2"/>
      <c r="J1802" s="2">
        <v>90000</v>
      </c>
      <c r="K1802" s="3">
        <f t="shared" si="31"/>
        <v>590000</v>
      </c>
      <c r="L1802" s="41">
        <v>44792.729166666664</v>
      </c>
      <c r="M1802" s="39">
        <v>6870209432</v>
      </c>
      <c r="N1802" s="39" t="s">
        <v>3282</v>
      </c>
      <c r="O1802" s="40" t="s">
        <v>15501</v>
      </c>
      <c r="P1802" s="41">
        <v>44834</v>
      </c>
      <c r="Q1802" s="42" t="s">
        <v>2417</v>
      </c>
      <c r="R1802" s="68"/>
    </row>
    <row r="1803" spans="1:18" s="70" customFormat="1" ht="12.75" customHeight="1" x14ac:dyDescent="0.2">
      <c r="A1803" s="38" t="s">
        <v>15507</v>
      </c>
      <c r="B1803" s="39" t="s">
        <v>15508</v>
      </c>
      <c r="C1803" s="39" t="s">
        <v>15509</v>
      </c>
      <c r="D1803" s="38">
        <v>502510</v>
      </c>
      <c r="E1803" s="39" t="s">
        <v>13920</v>
      </c>
      <c r="F1803" s="38">
        <v>8263000158</v>
      </c>
      <c r="G1803" s="40" t="s">
        <v>15510</v>
      </c>
      <c r="H1803" s="2">
        <v>500000</v>
      </c>
      <c r="I1803" s="2"/>
      <c r="J1803" s="2">
        <v>90000</v>
      </c>
      <c r="K1803" s="3">
        <f t="shared" si="31"/>
        <v>590000</v>
      </c>
      <c r="L1803" s="41">
        <v>44792.729166666664</v>
      </c>
      <c r="M1803" s="39">
        <v>6870209926</v>
      </c>
      <c r="N1803" s="39" t="s">
        <v>3282</v>
      </c>
      <c r="O1803" s="40" t="s">
        <v>15511</v>
      </c>
      <c r="P1803" s="41">
        <v>44833</v>
      </c>
      <c r="Q1803" s="42" t="s">
        <v>2417</v>
      </c>
      <c r="R1803" s="68"/>
    </row>
    <row r="1804" spans="1:18" s="70" customFormat="1" ht="12.75" customHeight="1" x14ac:dyDescent="0.2">
      <c r="A1804" s="38" t="s">
        <v>15517</v>
      </c>
      <c r="B1804" s="39" t="s">
        <v>15518</v>
      </c>
      <c r="C1804" s="39" t="s">
        <v>15519</v>
      </c>
      <c r="D1804" s="38">
        <v>502510</v>
      </c>
      <c r="E1804" s="39" t="s">
        <v>13920</v>
      </c>
      <c r="F1804" s="38">
        <v>8263000158</v>
      </c>
      <c r="G1804" s="40" t="s">
        <v>15520</v>
      </c>
      <c r="H1804" s="2">
        <v>500000</v>
      </c>
      <c r="I1804" s="2"/>
      <c r="J1804" s="2">
        <v>90000</v>
      </c>
      <c r="K1804" s="3">
        <f t="shared" si="31"/>
        <v>590000</v>
      </c>
      <c r="L1804" s="41">
        <v>44792.729166666664</v>
      </c>
      <c r="M1804" s="39">
        <v>6870210123</v>
      </c>
      <c r="N1804" s="39" t="s">
        <v>3282</v>
      </c>
      <c r="O1804" s="40" t="s">
        <v>15501</v>
      </c>
      <c r="P1804" s="41">
        <v>44834</v>
      </c>
      <c r="Q1804" s="42" t="s">
        <v>2417</v>
      </c>
      <c r="R1804" s="68"/>
    </row>
    <row r="1805" spans="1:18" s="70" customFormat="1" ht="12.75" customHeight="1" x14ac:dyDescent="0.2">
      <c r="A1805" s="38" t="s">
        <v>15527</v>
      </c>
      <c r="B1805" s="39" t="s">
        <v>15528</v>
      </c>
      <c r="C1805" s="39" t="s">
        <v>15529</v>
      </c>
      <c r="D1805" s="38">
        <v>502510</v>
      </c>
      <c r="E1805" s="39" t="s">
        <v>13920</v>
      </c>
      <c r="F1805" s="38">
        <v>8263000158</v>
      </c>
      <c r="G1805" s="40" t="s">
        <v>15530</v>
      </c>
      <c r="H1805" s="2">
        <v>500000</v>
      </c>
      <c r="I1805" s="2"/>
      <c r="J1805" s="2">
        <v>90000</v>
      </c>
      <c r="K1805" s="3">
        <f t="shared" si="31"/>
        <v>590000</v>
      </c>
      <c r="L1805" s="41">
        <v>44792.729166666664</v>
      </c>
      <c r="M1805" s="39">
        <v>6870211940</v>
      </c>
      <c r="N1805" s="39" t="s">
        <v>3282</v>
      </c>
      <c r="O1805" s="40" t="s">
        <v>15501</v>
      </c>
      <c r="P1805" s="41">
        <v>44834</v>
      </c>
      <c r="Q1805" s="42" t="s">
        <v>2417</v>
      </c>
      <c r="R1805" s="68"/>
    </row>
    <row r="1806" spans="1:18" s="70" customFormat="1" ht="12.75" customHeight="1" x14ac:dyDescent="0.2">
      <c r="A1806" s="38" t="s">
        <v>18342</v>
      </c>
      <c r="B1806" s="39" t="s">
        <v>18335</v>
      </c>
      <c r="C1806" s="39"/>
      <c r="D1806" s="38">
        <v>821027</v>
      </c>
      <c r="E1806" s="39" t="s">
        <v>474</v>
      </c>
      <c r="F1806" s="38">
        <v>8268005622</v>
      </c>
      <c r="G1806" s="40">
        <v>1582831</v>
      </c>
      <c r="H1806" s="2">
        <v>500000</v>
      </c>
      <c r="I1806" s="2"/>
      <c r="J1806" s="2">
        <v>0</v>
      </c>
      <c r="K1806" s="3">
        <f t="shared" si="31"/>
        <v>500000</v>
      </c>
      <c r="L1806" s="41"/>
      <c r="M1806" s="39"/>
      <c r="N1806" s="39" t="s">
        <v>52</v>
      </c>
      <c r="O1806" s="40"/>
      <c r="P1806" s="41"/>
      <c r="Q1806" s="39" t="s">
        <v>54</v>
      </c>
      <c r="R1806" s="68"/>
    </row>
    <row r="1807" spans="1:18" s="70" customFormat="1" ht="12.75" customHeight="1" x14ac:dyDescent="0.25">
      <c r="A1807" s="38" t="s">
        <v>19557</v>
      </c>
      <c r="B1807" s="39" t="s">
        <v>19558</v>
      </c>
      <c r="C1807" s="39" t="s">
        <v>19559</v>
      </c>
      <c r="D1807" s="38">
        <v>816891</v>
      </c>
      <c r="E1807" s="77" t="s">
        <v>19015</v>
      </c>
      <c r="F1807" s="38">
        <v>8268012198</v>
      </c>
      <c r="G1807" s="40">
        <v>5480</v>
      </c>
      <c r="H1807" s="2">
        <v>500000</v>
      </c>
      <c r="I1807" s="2"/>
      <c r="J1807" s="2">
        <v>90000</v>
      </c>
      <c r="K1807" s="3">
        <f t="shared" si="31"/>
        <v>590000</v>
      </c>
      <c r="L1807" s="41">
        <v>45084.729166666664</v>
      </c>
      <c r="M1807" s="39">
        <v>160445010</v>
      </c>
      <c r="N1807" s="39" t="s">
        <v>3282</v>
      </c>
      <c r="O1807" s="40" t="s">
        <v>19560</v>
      </c>
      <c r="P1807" s="41">
        <v>45100</v>
      </c>
      <c r="Q1807" s="42" t="s">
        <v>2417</v>
      </c>
      <c r="R1807" s="68"/>
    </row>
    <row r="1808" spans="1:18" s="70" customFormat="1" ht="12.75" customHeight="1" x14ac:dyDescent="0.2">
      <c r="A1808" s="38" t="s">
        <v>21112</v>
      </c>
      <c r="B1808" s="39" t="s">
        <v>21113</v>
      </c>
      <c r="C1808" s="39" t="s">
        <v>21114</v>
      </c>
      <c r="D1808" s="38">
        <v>402984</v>
      </c>
      <c r="E1808" s="39" t="s">
        <v>4467</v>
      </c>
      <c r="F1808" s="38">
        <v>8263000288</v>
      </c>
      <c r="G1808" s="40">
        <v>330105321</v>
      </c>
      <c r="H1808" s="2">
        <v>500000</v>
      </c>
      <c r="I1808" s="2"/>
      <c r="J1808" s="2">
        <v>90000</v>
      </c>
      <c r="K1808" s="3">
        <f t="shared" si="31"/>
        <v>590000</v>
      </c>
      <c r="L1808" s="41">
        <v>45209.729166666664</v>
      </c>
      <c r="M1808" s="39">
        <v>1246596416</v>
      </c>
      <c r="N1808" s="39" t="s">
        <v>18453</v>
      </c>
      <c r="O1808" s="40" t="s">
        <v>21111</v>
      </c>
      <c r="P1808" s="41">
        <v>45263</v>
      </c>
      <c r="Q1808" s="62" t="s">
        <v>21</v>
      </c>
      <c r="R1808" s="68"/>
    </row>
    <row r="1809" spans="1:18" s="70" customFormat="1" ht="12.75" customHeight="1" x14ac:dyDescent="0.2">
      <c r="A1809" s="38" t="s">
        <v>21124</v>
      </c>
      <c r="B1809" s="39" t="s">
        <v>21125</v>
      </c>
      <c r="C1809" s="39" t="s">
        <v>21126</v>
      </c>
      <c r="D1809" s="38">
        <v>402984</v>
      </c>
      <c r="E1809" s="39" t="s">
        <v>4467</v>
      </c>
      <c r="F1809" s="38">
        <v>8263000288</v>
      </c>
      <c r="G1809" s="40">
        <v>330104954</v>
      </c>
      <c r="H1809" s="2">
        <v>500000</v>
      </c>
      <c r="I1809" s="2"/>
      <c r="J1809" s="2">
        <v>90000</v>
      </c>
      <c r="K1809" s="3">
        <f t="shared" si="31"/>
        <v>590000</v>
      </c>
      <c r="L1809" s="41">
        <v>45180.729166666664</v>
      </c>
      <c r="M1809" s="39">
        <v>1246596644</v>
      </c>
      <c r="N1809" s="39" t="s">
        <v>18453</v>
      </c>
      <c r="O1809" s="40" t="s">
        <v>21111</v>
      </c>
      <c r="P1809" s="41">
        <v>45263</v>
      </c>
      <c r="Q1809" s="62" t="s">
        <v>21</v>
      </c>
      <c r="R1809" s="68"/>
    </row>
    <row r="1810" spans="1:18" s="70" customFormat="1" ht="12.75" customHeight="1" x14ac:dyDescent="0.2">
      <c r="A1810" s="38" t="s">
        <v>1528</v>
      </c>
      <c r="B1810" s="39" t="s">
        <v>1529</v>
      </c>
      <c r="C1810" s="39" t="s">
        <v>1530</v>
      </c>
      <c r="D1810" s="38">
        <v>401972</v>
      </c>
      <c r="E1810" s="39" t="s">
        <v>842</v>
      </c>
      <c r="F1810" s="38">
        <v>8263000049</v>
      </c>
      <c r="G1810" s="40" t="s">
        <v>1531</v>
      </c>
      <c r="H1810" s="2">
        <v>499130</v>
      </c>
      <c r="I1810" s="2">
        <v>441.73005000000001</v>
      </c>
      <c r="J1810" s="2">
        <v>89843.4</v>
      </c>
      <c r="K1810" s="3">
        <f t="shared" si="31"/>
        <v>589415.13005000004</v>
      </c>
      <c r="L1810" s="41">
        <v>44270.729166666664</v>
      </c>
      <c r="M1810" s="39">
        <v>6870005459</v>
      </c>
      <c r="N1810" s="39" t="s">
        <v>52</v>
      </c>
      <c r="O1810" s="40" t="s">
        <v>1517</v>
      </c>
      <c r="P1810" s="41">
        <v>44297</v>
      </c>
      <c r="Q1810" s="39" t="s">
        <v>54</v>
      </c>
      <c r="R1810" s="68"/>
    </row>
    <row r="1811" spans="1:18" s="70" customFormat="1" ht="12.75" customHeight="1" x14ac:dyDescent="0.2">
      <c r="A1811" s="38" t="s">
        <v>2156</v>
      </c>
      <c r="B1811" s="39" t="s">
        <v>2157</v>
      </c>
      <c r="C1811" s="39" t="s">
        <v>2158</v>
      </c>
      <c r="D1811" s="38">
        <v>401972</v>
      </c>
      <c r="E1811" s="39" t="s">
        <v>842</v>
      </c>
      <c r="F1811" s="38">
        <v>8263000049</v>
      </c>
      <c r="G1811" s="40" t="s">
        <v>2159</v>
      </c>
      <c r="H1811" s="2">
        <v>499130</v>
      </c>
      <c r="I1811" s="2">
        <v>441.73005000000001</v>
      </c>
      <c r="J1811" s="2">
        <v>89843.4</v>
      </c>
      <c r="K1811" s="3">
        <f t="shared" si="31"/>
        <v>589415.13005000004</v>
      </c>
      <c r="L1811" s="41">
        <v>44281.729166666664</v>
      </c>
      <c r="M1811" s="39">
        <v>6870067045</v>
      </c>
      <c r="N1811" s="39" t="s">
        <v>52</v>
      </c>
      <c r="O1811" s="40" t="s">
        <v>2099</v>
      </c>
      <c r="P1811" s="41">
        <v>44345</v>
      </c>
      <c r="Q1811" s="39" t="s">
        <v>54</v>
      </c>
      <c r="R1811" s="68"/>
    </row>
    <row r="1812" spans="1:18" s="70" customFormat="1" ht="12.75" customHeight="1" x14ac:dyDescent="0.2">
      <c r="A1812" s="38">
        <v>421</v>
      </c>
      <c r="B1812" s="39" t="s">
        <v>15828</v>
      </c>
      <c r="C1812" s="39" t="s">
        <v>15829</v>
      </c>
      <c r="D1812" s="38">
        <v>120191</v>
      </c>
      <c r="E1812" s="39" t="s">
        <v>13051</v>
      </c>
      <c r="F1812" s="38">
        <v>8263000260</v>
      </c>
      <c r="G1812" s="40" t="s">
        <v>15830</v>
      </c>
      <c r="H1812" s="2">
        <v>498800</v>
      </c>
      <c r="I1812" s="2"/>
      <c r="J1812" s="2">
        <v>89784</v>
      </c>
      <c r="K1812" s="3">
        <f t="shared" si="31"/>
        <v>588584</v>
      </c>
      <c r="L1812" s="41">
        <v>44834.729166666664</v>
      </c>
      <c r="M1812" s="39">
        <v>6870241224</v>
      </c>
      <c r="N1812" s="39" t="s">
        <v>8899</v>
      </c>
      <c r="O1812" s="40" t="s">
        <v>15831</v>
      </c>
      <c r="P1812" s="41">
        <v>44864</v>
      </c>
      <c r="Q1812" s="42" t="s">
        <v>8901</v>
      </c>
      <c r="R1812" s="68"/>
    </row>
    <row r="1813" spans="1:18" s="70" customFormat="1" ht="12.75" customHeight="1" x14ac:dyDescent="0.2">
      <c r="A1813" s="38" t="s">
        <v>21559</v>
      </c>
      <c r="B1813" s="39" t="s">
        <v>21560</v>
      </c>
      <c r="C1813" s="39" t="s">
        <v>21561</v>
      </c>
      <c r="D1813" s="38">
        <v>406359</v>
      </c>
      <c r="E1813" s="39" t="s">
        <v>19225</v>
      </c>
      <c r="F1813" s="38">
        <v>8263000308</v>
      </c>
      <c r="G1813" s="40">
        <v>271600053040</v>
      </c>
      <c r="H1813" s="2">
        <v>498000</v>
      </c>
      <c r="I1813" s="2"/>
      <c r="J1813" s="2">
        <v>89640</v>
      </c>
      <c r="K1813" s="3">
        <f t="shared" si="31"/>
        <v>587640</v>
      </c>
      <c r="L1813" s="41">
        <v>45229.729166666664</v>
      </c>
      <c r="M1813" s="39">
        <v>1246654218</v>
      </c>
      <c r="N1813" s="39" t="s">
        <v>18463</v>
      </c>
      <c r="O1813" s="40" t="s">
        <v>21525</v>
      </c>
      <c r="P1813" s="41">
        <v>45315</v>
      </c>
      <c r="Q1813" s="62" t="s">
        <v>29</v>
      </c>
      <c r="R1813" s="68"/>
    </row>
    <row r="1814" spans="1:18" s="70" customFormat="1" ht="12.75" customHeight="1" x14ac:dyDescent="0.2">
      <c r="A1814" s="38" t="s">
        <v>1175</v>
      </c>
      <c r="B1814" s="39" t="s">
        <v>1176</v>
      </c>
      <c r="C1814" s="39" t="s">
        <v>1177</v>
      </c>
      <c r="D1814" s="38">
        <v>401972</v>
      </c>
      <c r="E1814" s="39" t="s">
        <v>842</v>
      </c>
      <c r="F1814" s="38">
        <v>8263000049</v>
      </c>
      <c r="G1814" s="40" t="s">
        <v>1178</v>
      </c>
      <c r="H1814" s="2">
        <v>497880</v>
      </c>
      <c r="I1814" s="2">
        <v>440.62380000000002</v>
      </c>
      <c r="J1814" s="2">
        <v>89618.4</v>
      </c>
      <c r="K1814" s="3">
        <f t="shared" si="31"/>
        <v>587939.02379999997</v>
      </c>
      <c r="L1814" s="41">
        <v>44253.729166666664</v>
      </c>
      <c r="M1814" s="39">
        <v>6870370100</v>
      </c>
      <c r="N1814" s="39" t="s">
        <v>52</v>
      </c>
      <c r="O1814" s="40" t="s">
        <v>1166</v>
      </c>
      <c r="P1814" s="41">
        <v>44293</v>
      </c>
      <c r="Q1814" s="39" t="s">
        <v>54</v>
      </c>
      <c r="R1814" s="68"/>
    </row>
    <row r="1815" spans="1:18" s="70" customFormat="1" ht="12.75" customHeight="1" x14ac:dyDescent="0.2">
      <c r="A1815" s="38" t="s">
        <v>5683</v>
      </c>
      <c r="B1815" s="39" t="s">
        <v>5684</v>
      </c>
      <c r="C1815" s="39" t="s">
        <v>5685</v>
      </c>
      <c r="D1815" s="38">
        <v>401972</v>
      </c>
      <c r="E1815" s="39" t="s">
        <v>842</v>
      </c>
      <c r="F1815" s="38">
        <v>8263000049</v>
      </c>
      <c r="G1815" s="40" t="s">
        <v>5686</v>
      </c>
      <c r="H1815" s="2">
        <v>497100</v>
      </c>
      <c r="I1815" s="2">
        <v>0</v>
      </c>
      <c r="J1815" s="2">
        <v>89478</v>
      </c>
      <c r="K1815" s="3">
        <f t="shared" si="31"/>
        <v>586578</v>
      </c>
      <c r="L1815" s="41">
        <v>44379.729166666664</v>
      </c>
      <c r="M1815" s="39">
        <v>6870191725</v>
      </c>
      <c r="N1815" s="39" t="s">
        <v>52</v>
      </c>
      <c r="O1815" s="40" t="s">
        <v>5674</v>
      </c>
      <c r="P1815" s="41">
        <v>44448</v>
      </c>
      <c r="Q1815" s="39" t="s">
        <v>54</v>
      </c>
      <c r="R1815" s="68"/>
    </row>
    <row r="1816" spans="1:18" s="70" customFormat="1" ht="12.75" customHeight="1" x14ac:dyDescent="0.2">
      <c r="A1816" s="38" t="s">
        <v>5703</v>
      </c>
      <c r="B1816" s="39" t="s">
        <v>5704</v>
      </c>
      <c r="C1816" s="39" t="s">
        <v>5705</v>
      </c>
      <c r="D1816" s="38">
        <v>401972</v>
      </c>
      <c r="E1816" s="39" t="s">
        <v>842</v>
      </c>
      <c r="F1816" s="38">
        <v>8263000049</v>
      </c>
      <c r="G1816" s="40" t="s">
        <v>5706</v>
      </c>
      <c r="H1816" s="2">
        <v>497100</v>
      </c>
      <c r="I1816" s="2">
        <v>0</v>
      </c>
      <c r="J1816" s="2">
        <v>89478</v>
      </c>
      <c r="K1816" s="3">
        <f t="shared" si="31"/>
        <v>586578</v>
      </c>
      <c r="L1816" s="41">
        <v>44396.729166666664</v>
      </c>
      <c r="M1816" s="39">
        <v>6870191732</v>
      </c>
      <c r="N1816" s="39" t="s">
        <v>52</v>
      </c>
      <c r="O1816" s="40" t="s">
        <v>5674</v>
      </c>
      <c r="P1816" s="41">
        <v>44448</v>
      </c>
      <c r="Q1816" s="39" t="s">
        <v>54</v>
      </c>
      <c r="R1816" s="68"/>
    </row>
    <row r="1817" spans="1:18" s="70" customFormat="1" ht="12.75" customHeight="1" x14ac:dyDescent="0.2">
      <c r="A1817" s="38" t="s">
        <v>5679</v>
      </c>
      <c r="B1817" s="39" t="s">
        <v>5680</v>
      </c>
      <c r="C1817" s="39" t="s">
        <v>5681</v>
      </c>
      <c r="D1817" s="38">
        <v>401972</v>
      </c>
      <c r="E1817" s="39" t="s">
        <v>842</v>
      </c>
      <c r="F1817" s="38">
        <v>8263000049</v>
      </c>
      <c r="G1817" s="40" t="s">
        <v>5682</v>
      </c>
      <c r="H1817" s="2">
        <v>497070</v>
      </c>
      <c r="I1817" s="2">
        <v>0</v>
      </c>
      <c r="J1817" s="2">
        <v>89472.599999999991</v>
      </c>
      <c r="K1817" s="3">
        <f t="shared" si="31"/>
        <v>586542.6</v>
      </c>
      <c r="L1817" s="41">
        <v>44382.729166666664</v>
      </c>
      <c r="M1817" s="39">
        <v>6870191724</v>
      </c>
      <c r="N1817" s="39" t="s">
        <v>52</v>
      </c>
      <c r="O1817" s="40" t="s">
        <v>5674</v>
      </c>
      <c r="P1817" s="41">
        <v>44448</v>
      </c>
      <c r="Q1817" s="39" t="s">
        <v>54</v>
      </c>
      <c r="R1817" s="68"/>
    </row>
    <row r="1818" spans="1:18" s="70" customFormat="1" ht="12.75" customHeight="1" x14ac:dyDescent="0.2">
      <c r="A1818" s="38" t="s">
        <v>20855</v>
      </c>
      <c r="B1818" s="39" t="s">
        <v>20856</v>
      </c>
      <c r="C1818" s="39" t="s">
        <v>20857</v>
      </c>
      <c r="D1818" s="38">
        <v>408605</v>
      </c>
      <c r="E1818" s="39" t="s">
        <v>19757</v>
      </c>
      <c r="F1818" s="38">
        <v>8266019810</v>
      </c>
      <c r="G1818" s="40" t="s">
        <v>20858</v>
      </c>
      <c r="H1818" s="2">
        <v>496464.40677966102</v>
      </c>
      <c r="I1818" s="2"/>
      <c r="J1818" s="2">
        <v>89363.593220338982</v>
      </c>
      <c r="K1818" s="3">
        <f t="shared" si="31"/>
        <v>585828</v>
      </c>
      <c r="L1818" s="41">
        <v>45191.729166666664</v>
      </c>
      <c r="M1818" s="39">
        <v>1246566131</v>
      </c>
      <c r="N1818" s="39" t="s">
        <v>20138</v>
      </c>
      <c r="O1818" s="40">
        <v>311140121902</v>
      </c>
      <c r="P1818" s="41">
        <v>45241</v>
      </c>
      <c r="Q1818" s="62" t="s">
        <v>17</v>
      </c>
      <c r="R1818" s="68"/>
    </row>
    <row r="1819" spans="1:18" s="70" customFormat="1" ht="12.75" hidden="1" customHeight="1" x14ac:dyDescent="0.2">
      <c r="A1819" s="38" t="s">
        <v>11534</v>
      </c>
      <c r="B1819" s="42" t="s">
        <v>11535</v>
      </c>
      <c r="C1819" s="42" t="s">
        <v>11536</v>
      </c>
      <c r="D1819" s="38">
        <v>802471</v>
      </c>
      <c r="E1819" s="42" t="s">
        <v>9923</v>
      </c>
      <c r="F1819" s="38">
        <v>8268007858</v>
      </c>
      <c r="G1819" s="40">
        <v>261</v>
      </c>
      <c r="H1819" s="3">
        <v>496125</v>
      </c>
      <c r="I1819" s="3"/>
      <c r="J1819" s="3">
        <v>0</v>
      </c>
      <c r="K1819" s="3">
        <f t="shared" si="31"/>
        <v>496125</v>
      </c>
      <c r="L1819" s="41">
        <v>44608.729166666664</v>
      </c>
      <c r="M1819" s="39">
        <v>44414883</v>
      </c>
      <c r="N1819" s="42" t="s">
        <v>315</v>
      </c>
      <c r="O1819" s="42" t="s">
        <v>11537</v>
      </c>
      <c r="P1819" s="60">
        <v>44635</v>
      </c>
      <c r="Q1819" s="42" t="s">
        <v>243</v>
      </c>
      <c r="R1819" s="68" t="s">
        <v>506</v>
      </c>
    </row>
    <row r="1820" spans="1:18" s="70" customFormat="1" ht="12.75" customHeight="1" x14ac:dyDescent="0.2">
      <c r="A1820" s="38" t="s">
        <v>3121</v>
      </c>
      <c r="B1820" s="39" t="s">
        <v>3122</v>
      </c>
      <c r="C1820" s="39" t="s">
        <v>3123</v>
      </c>
      <c r="D1820" s="38">
        <v>401972</v>
      </c>
      <c r="E1820" s="39" t="s">
        <v>842</v>
      </c>
      <c r="F1820" s="38">
        <v>8263000049</v>
      </c>
      <c r="G1820" s="40" t="s">
        <v>3124</v>
      </c>
      <c r="H1820" s="2">
        <v>495999.72</v>
      </c>
      <c r="I1820" s="2">
        <v>585.88</v>
      </c>
      <c r="J1820" s="2">
        <v>89279.949599999993</v>
      </c>
      <c r="K1820" s="3">
        <f t="shared" si="31"/>
        <v>585865.54960000003</v>
      </c>
      <c r="L1820" s="41">
        <v>44334.729166666664</v>
      </c>
      <c r="M1820" s="39">
        <v>6870110585</v>
      </c>
      <c r="N1820" s="39" t="s">
        <v>52</v>
      </c>
      <c r="O1820" s="40" t="s">
        <v>3011</v>
      </c>
      <c r="P1820" s="41">
        <v>44378</v>
      </c>
      <c r="Q1820" s="39" t="s">
        <v>54</v>
      </c>
      <c r="R1820" s="68"/>
    </row>
    <row r="1821" spans="1:18" s="70" customFormat="1" ht="12.75" customHeight="1" x14ac:dyDescent="0.2">
      <c r="A1821" s="38" t="s">
        <v>21271</v>
      </c>
      <c r="B1821" s="39" t="s">
        <v>21272</v>
      </c>
      <c r="C1821" s="39"/>
      <c r="D1821" s="38">
        <v>600881</v>
      </c>
      <c r="E1821" s="39" t="s">
        <v>17838</v>
      </c>
      <c r="F1821" s="38">
        <v>8263000337</v>
      </c>
      <c r="G1821" s="40" t="s">
        <v>21273</v>
      </c>
      <c r="H1821" s="2">
        <v>494775</v>
      </c>
      <c r="I1821" s="2"/>
      <c r="J1821" s="2">
        <v>89059.5</v>
      </c>
      <c r="K1821" s="3">
        <f t="shared" si="31"/>
        <v>583834.5</v>
      </c>
      <c r="L1821" s="41"/>
      <c r="M1821" s="39"/>
      <c r="N1821" s="39" t="s">
        <v>19303</v>
      </c>
      <c r="O1821" s="40" t="s">
        <v>21274</v>
      </c>
      <c r="P1821" s="41" t="s">
        <v>21275</v>
      </c>
      <c r="Q1821" s="62" t="s">
        <v>19</v>
      </c>
      <c r="R1821" s="68"/>
    </row>
    <row r="1822" spans="1:18" s="70" customFormat="1" ht="12.75" customHeight="1" x14ac:dyDescent="0.2">
      <c r="A1822" s="38" t="s">
        <v>20035</v>
      </c>
      <c r="B1822" s="39" t="s">
        <v>20036</v>
      </c>
      <c r="C1822" s="39" t="s">
        <v>20037</v>
      </c>
      <c r="D1822" s="38">
        <v>919962</v>
      </c>
      <c r="E1822" s="39" t="s">
        <v>6950</v>
      </c>
      <c r="F1822" s="38">
        <v>8268006323</v>
      </c>
      <c r="G1822" s="40" t="s">
        <v>20038</v>
      </c>
      <c r="H1822" s="3">
        <v>492579.6</v>
      </c>
      <c r="I1822" s="3"/>
      <c r="J1822" s="2">
        <v>88664.4</v>
      </c>
      <c r="K1822" s="3">
        <f t="shared" si="31"/>
        <v>581244</v>
      </c>
      <c r="L1822" s="41">
        <v>45056.729166666664</v>
      </c>
      <c r="M1822" s="39">
        <v>160537631</v>
      </c>
      <c r="N1822" s="39" t="s">
        <v>3282</v>
      </c>
      <c r="O1822" s="40"/>
      <c r="P1822" s="41"/>
      <c r="Q1822" s="42" t="s">
        <v>2417</v>
      </c>
      <c r="R1822" s="68"/>
    </row>
    <row r="1823" spans="1:18" s="70" customFormat="1" ht="12.75" customHeight="1" x14ac:dyDescent="0.2">
      <c r="A1823" s="38" t="s">
        <v>16184</v>
      </c>
      <c r="B1823" s="39" t="s">
        <v>16185</v>
      </c>
      <c r="C1823" s="39" t="s">
        <v>16186</v>
      </c>
      <c r="D1823" s="38">
        <v>812140</v>
      </c>
      <c r="E1823" s="42" t="s">
        <v>446</v>
      </c>
      <c r="F1823" s="38">
        <v>8268009550</v>
      </c>
      <c r="G1823" s="40" t="s">
        <v>16187</v>
      </c>
      <c r="H1823" s="2">
        <v>492373</v>
      </c>
      <c r="I1823" s="2"/>
      <c r="J1823" s="2">
        <v>88627.14</v>
      </c>
      <c r="K1823" s="3">
        <f t="shared" si="31"/>
        <v>581000.14</v>
      </c>
      <c r="L1823" s="41">
        <v>44809.729166666664</v>
      </c>
      <c r="M1823" s="39">
        <v>44272903</v>
      </c>
      <c r="N1823" s="39" t="s">
        <v>52</v>
      </c>
      <c r="O1823" s="40">
        <v>211182923412</v>
      </c>
      <c r="P1823" s="41">
        <v>44886</v>
      </c>
      <c r="Q1823" s="39" t="s">
        <v>54</v>
      </c>
      <c r="R1823" s="68"/>
    </row>
    <row r="1824" spans="1:18" s="70" customFormat="1" ht="12.75" customHeight="1" x14ac:dyDescent="0.2">
      <c r="A1824" s="38" t="s">
        <v>12699</v>
      </c>
      <c r="B1824" s="39" t="s">
        <v>12700</v>
      </c>
      <c r="C1824" s="39" t="s">
        <v>12701</v>
      </c>
      <c r="D1824" s="38">
        <v>919962</v>
      </c>
      <c r="E1824" s="39" t="s">
        <v>6950</v>
      </c>
      <c r="F1824" s="38">
        <v>8263000121</v>
      </c>
      <c r="G1824" s="40" t="s">
        <v>12702</v>
      </c>
      <c r="H1824" s="3">
        <v>492200</v>
      </c>
      <c r="I1824" s="3"/>
      <c r="J1824" s="2">
        <v>88596</v>
      </c>
      <c r="K1824" s="3">
        <f t="shared" si="31"/>
        <v>580796</v>
      </c>
      <c r="L1824" s="41">
        <v>44649.729166666664</v>
      </c>
      <c r="M1824" s="39">
        <v>6870025075</v>
      </c>
      <c r="N1824" s="39" t="s">
        <v>3282</v>
      </c>
      <c r="O1824" s="40">
        <v>205065678251</v>
      </c>
      <c r="P1824" s="41">
        <v>44690</v>
      </c>
      <c r="Q1824" s="42" t="s">
        <v>2417</v>
      </c>
      <c r="R1824" s="68"/>
    </row>
    <row r="1825" spans="1:18" s="70" customFormat="1" ht="12.75" customHeight="1" x14ac:dyDescent="0.2">
      <c r="A1825" s="38" t="s">
        <v>3789</v>
      </c>
      <c r="B1825" s="39" t="s">
        <v>3790</v>
      </c>
      <c r="C1825" s="39" t="s">
        <v>3791</v>
      </c>
      <c r="D1825" s="38">
        <v>401972</v>
      </c>
      <c r="E1825" s="39" t="s">
        <v>842</v>
      </c>
      <c r="F1825" s="38">
        <v>8263000049</v>
      </c>
      <c r="G1825" s="40" t="s">
        <v>3792</v>
      </c>
      <c r="H1825" s="2">
        <v>491000</v>
      </c>
      <c r="I1825" s="2">
        <v>579.38</v>
      </c>
      <c r="J1825" s="2">
        <v>88380</v>
      </c>
      <c r="K1825" s="3">
        <f t="shared" si="31"/>
        <v>579959.38</v>
      </c>
      <c r="L1825" s="41">
        <v>44349.729166666664</v>
      </c>
      <c r="M1825" s="39">
        <v>6870126206</v>
      </c>
      <c r="N1825" s="39" t="s">
        <v>52</v>
      </c>
      <c r="O1825" s="40" t="s">
        <v>3722</v>
      </c>
      <c r="P1825" s="41">
        <v>44394</v>
      </c>
      <c r="Q1825" s="39" t="s">
        <v>54</v>
      </c>
      <c r="R1825" s="68"/>
    </row>
    <row r="1826" spans="1:18" s="70" customFormat="1" ht="12.75" customHeight="1" x14ac:dyDescent="0.2">
      <c r="A1826" s="38" t="s">
        <v>10098</v>
      </c>
      <c r="B1826" s="39"/>
      <c r="C1826" s="39"/>
      <c r="D1826" s="38" t="s">
        <v>235</v>
      </c>
      <c r="E1826" s="129" t="s">
        <v>5364</v>
      </c>
      <c r="F1826" s="38" t="s">
        <v>5364</v>
      </c>
      <c r="G1826" s="52" t="s">
        <v>10099</v>
      </c>
      <c r="H1826" s="10"/>
      <c r="I1826" s="2"/>
      <c r="J1826" s="2">
        <v>0</v>
      </c>
      <c r="K1826" s="3">
        <f t="shared" si="31"/>
        <v>0</v>
      </c>
      <c r="L1826" s="59">
        <v>44592</v>
      </c>
      <c r="M1826" s="39"/>
      <c r="N1826" s="39" t="s">
        <v>52</v>
      </c>
      <c r="O1826" s="40"/>
      <c r="P1826" s="41"/>
      <c r="Q1826" s="39" t="s">
        <v>54</v>
      </c>
      <c r="R1826" s="68"/>
    </row>
    <row r="1827" spans="1:18" s="70" customFormat="1" ht="12.75" customHeight="1" x14ac:dyDescent="0.2">
      <c r="A1827" s="38" t="s">
        <v>22282</v>
      </c>
      <c r="B1827" s="39" t="s">
        <v>22283</v>
      </c>
      <c r="C1827" s="39" t="s">
        <v>22284</v>
      </c>
      <c r="D1827" s="38">
        <v>400371</v>
      </c>
      <c r="E1827" s="39" t="s">
        <v>7339</v>
      </c>
      <c r="F1827" s="38">
        <v>8266018665</v>
      </c>
      <c r="G1827" s="40" t="s">
        <v>22285</v>
      </c>
      <c r="H1827" s="2">
        <v>490000</v>
      </c>
      <c r="I1827" s="2"/>
      <c r="J1827" s="2">
        <v>88200</v>
      </c>
      <c r="K1827" s="3">
        <f t="shared" si="31"/>
        <v>578200</v>
      </c>
      <c r="L1827" s="41">
        <v>45351.729166666664</v>
      </c>
      <c r="M1827" s="39">
        <v>1246765672</v>
      </c>
      <c r="N1827" s="39" t="s">
        <v>3282</v>
      </c>
      <c r="O1827" s="40" t="s">
        <v>22286</v>
      </c>
      <c r="P1827" s="41">
        <v>45401</v>
      </c>
      <c r="Q1827" s="42" t="s">
        <v>2417</v>
      </c>
      <c r="R1827" s="68"/>
    </row>
    <row r="1828" spans="1:18" s="70" customFormat="1" ht="12.75" customHeight="1" x14ac:dyDescent="0.2">
      <c r="A1828" s="38" t="s">
        <v>20285</v>
      </c>
      <c r="B1828" s="39" t="s">
        <v>20286</v>
      </c>
      <c r="C1828" s="39" t="s">
        <v>20287</v>
      </c>
      <c r="D1828" s="38">
        <v>919962</v>
      </c>
      <c r="E1828" s="39" t="s">
        <v>6950</v>
      </c>
      <c r="F1828" s="38">
        <v>8268006324</v>
      </c>
      <c r="G1828" s="40" t="s">
        <v>20288</v>
      </c>
      <c r="H1828" s="3">
        <v>486188.2</v>
      </c>
      <c r="I1828" s="3"/>
      <c r="J1828" s="2">
        <v>87513.8</v>
      </c>
      <c r="K1828" s="3">
        <f t="shared" si="31"/>
        <v>573702</v>
      </c>
      <c r="L1828" s="41">
        <v>45042.729166666664</v>
      </c>
      <c r="M1828" s="39">
        <v>160610241</v>
      </c>
      <c r="N1828" s="39" t="s">
        <v>3282</v>
      </c>
      <c r="O1828" s="40"/>
      <c r="P1828" s="41"/>
      <c r="Q1828" s="42" t="s">
        <v>2417</v>
      </c>
      <c r="R1828" s="68"/>
    </row>
    <row r="1829" spans="1:18" s="70" customFormat="1" ht="12.75" customHeight="1" x14ac:dyDescent="0.2">
      <c r="A1829" s="38" t="s">
        <v>6892</v>
      </c>
      <c r="B1829" s="39" t="s">
        <v>6893</v>
      </c>
      <c r="C1829" s="39" t="s">
        <v>6894</v>
      </c>
      <c r="D1829" s="38">
        <v>401972</v>
      </c>
      <c r="E1829" s="39" t="s">
        <v>842</v>
      </c>
      <c r="F1829" s="38">
        <v>8263000049</v>
      </c>
      <c r="G1829" s="40" t="s">
        <v>6895</v>
      </c>
      <c r="H1829" s="2">
        <v>485740</v>
      </c>
      <c r="I1829" s="2">
        <v>0</v>
      </c>
      <c r="J1829" s="2">
        <v>87433.2</v>
      </c>
      <c r="K1829" s="3">
        <f t="shared" si="31"/>
        <v>573173.19999999995</v>
      </c>
      <c r="L1829" s="41">
        <v>44446.729166666664</v>
      </c>
      <c r="M1829" s="39">
        <v>6870246501</v>
      </c>
      <c r="N1829" s="39" t="s">
        <v>52</v>
      </c>
      <c r="O1829" s="40" t="s">
        <v>6788</v>
      </c>
      <c r="P1829" s="41">
        <v>44495</v>
      </c>
      <c r="Q1829" s="39" t="s">
        <v>54</v>
      </c>
      <c r="R1829" s="68"/>
    </row>
    <row r="1830" spans="1:18" s="70" customFormat="1" ht="12.75" customHeight="1" x14ac:dyDescent="0.2">
      <c r="A1830" s="38">
        <v>12</v>
      </c>
      <c r="B1830" s="39" t="s">
        <v>14987</v>
      </c>
      <c r="C1830" s="39" t="s">
        <v>14988</v>
      </c>
      <c r="D1830" s="38">
        <v>822269</v>
      </c>
      <c r="E1830" s="39" t="s">
        <v>14592</v>
      </c>
      <c r="F1830" s="38">
        <v>8268009670</v>
      </c>
      <c r="G1830" s="40" t="s">
        <v>14989</v>
      </c>
      <c r="H1830" s="2">
        <v>485023.99999999971</v>
      </c>
      <c r="I1830" s="2"/>
      <c r="J1830" s="2">
        <v>0</v>
      </c>
      <c r="K1830" s="3">
        <f t="shared" si="31"/>
        <v>485023.99999999971</v>
      </c>
      <c r="L1830" s="41">
        <v>44782.729166666664</v>
      </c>
      <c r="M1830" s="39">
        <v>44106654</v>
      </c>
      <c r="N1830" s="39" t="s">
        <v>8899</v>
      </c>
      <c r="O1830" s="40" t="s">
        <v>14990</v>
      </c>
      <c r="P1830" s="41">
        <v>44805</v>
      </c>
      <c r="Q1830" s="42" t="s">
        <v>8901</v>
      </c>
      <c r="R1830" s="68"/>
    </row>
    <row r="1831" spans="1:18" s="70" customFormat="1" ht="12.75" customHeight="1" x14ac:dyDescent="0.2">
      <c r="A1831" s="38" t="s">
        <v>21890</v>
      </c>
      <c r="B1831" s="39" t="s">
        <v>21891</v>
      </c>
      <c r="C1831" s="39" t="s">
        <v>21892</v>
      </c>
      <c r="D1831" s="38">
        <v>937109</v>
      </c>
      <c r="E1831" s="39" t="s">
        <v>21893</v>
      </c>
      <c r="F1831" s="38">
        <v>8266019278</v>
      </c>
      <c r="G1831" s="40" t="s">
        <v>21894</v>
      </c>
      <c r="H1831" s="2">
        <v>485000</v>
      </c>
      <c r="I1831" s="2"/>
      <c r="J1831" s="2">
        <v>87300</v>
      </c>
      <c r="K1831" s="3">
        <f t="shared" si="31"/>
        <v>572300</v>
      </c>
      <c r="L1831" s="41">
        <v>45289.729166666664</v>
      </c>
      <c r="M1831" s="39">
        <v>1246698215</v>
      </c>
      <c r="N1831" s="39" t="s">
        <v>19303</v>
      </c>
      <c r="O1831" s="40" t="s">
        <v>21895</v>
      </c>
      <c r="P1831" s="41">
        <v>45352</v>
      </c>
      <c r="Q1831" s="62" t="s">
        <v>19</v>
      </c>
      <c r="R1831" s="68"/>
    </row>
    <row r="1832" spans="1:18" s="70" customFormat="1" ht="12.75" customHeight="1" x14ac:dyDescent="0.2">
      <c r="A1832" s="38" t="s">
        <v>6674</v>
      </c>
      <c r="B1832" s="39" t="s">
        <v>6675</v>
      </c>
      <c r="C1832" s="39" t="s">
        <v>6676</v>
      </c>
      <c r="D1832" s="38">
        <v>405400</v>
      </c>
      <c r="E1832" s="39" t="s">
        <v>3259</v>
      </c>
      <c r="F1832" s="38">
        <v>8268006309</v>
      </c>
      <c r="G1832" s="40" t="s">
        <v>6677</v>
      </c>
      <c r="H1832" s="2">
        <v>483039.83050847461</v>
      </c>
      <c r="I1832" s="2"/>
      <c r="J1832" s="2">
        <v>86947.169491525419</v>
      </c>
      <c r="K1832" s="3">
        <f t="shared" si="31"/>
        <v>569987</v>
      </c>
      <c r="L1832" s="41">
        <v>44459.729166666664</v>
      </c>
      <c r="M1832" s="39">
        <v>44107171</v>
      </c>
      <c r="N1832" s="39" t="s">
        <v>52</v>
      </c>
      <c r="O1832" s="40" t="s">
        <v>6678</v>
      </c>
      <c r="P1832" s="41">
        <v>44492</v>
      </c>
      <c r="Q1832" s="39" t="s">
        <v>54</v>
      </c>
      <c r="R1832" s="68"/>
    </row>
    <row r="1833" spans="1:18" s="70" customFormat="1" ht="12.75" customHeight="1" x14ac:dyDescent="0.2">
      <c r="A1833" s="38" t="s">
        <v>9110</v>
      </c>
      <c r="B1833" s="39" t="s">
        <v>9111</v>
      </c>
      <c r="C1833" s="39" t="s">
        <v>9112</v>
      </c>
      <c r="D1833" s="38">
        <v>405400</v>
      </c>
      <c r="E1833" s="39" t="s">
        <v>3259</v>
      </c>
      <c r="F1833" s="38">
        <v>8268006309</v>
      </c>
      <c r="G1833" s="40" t="s">
        <v>9113</v>
      </c>
      <c r="H1833" s="2">
        <v>483039.83050847461</v>
      </c>
      <c r="I1833" s="2"/>
      <c r="J1833" s="2">
        <v>86947.169491525419</v>
      </c>
      <c r="K1833" s="3">
        <f t="shared" si="31"/>
        <v>569987</v>
      </c>
      <c r="L1833" s="41">
        <v>44538.729166666664</v>
      </c>
      <c r="M1833" s="39">
        <v>44259977</v>
      </c>
      <c r="N1833" s="39" t="s">
        <v>52</v>
      </c>
      <c r="O1833" s="40" t="s">
        <v>9114</v>
      </c>
      <c r="P1833" s="41">
        <v>44572</v>
      </c>
      <c r="Q1833" s="39" t="s">
        <v>54</v>
      </c>
      <c r="R1833" s="68"/>
    </row>
    <row r="1834" spans="1:18" s="70" customFormat="1" ht="12.75" customHeight="1" x14ac:dyDescent="0.2">
      <c r="A1834" s="38" t="s">
        <v>14095</v>
      </c>
      <c r="B1834" s="39"/>
      <c r="C1834" s="39"/>
      <c r="D1834" s="38" t="s">
        <v>235</v>
      </c>
      <c r="E1834" s="129" t="s">
        <v>5364</v>
      </c>
      <c r="F1834" s="38" t="s">
        <v>5364</v>
      </c>
      <c r="G1834" s="52" t="s">
        <v>14096</v>
      </c>
      <c r="H1834" s="10"/>
      <c r="I1834" s="2"/>
      <c r="J1834" s="2">
        <v>0</v>
      </c>
      <c r="K1834" s="3">
        <f t="shared" si="31"/>
        <v>0</v>
      </c>
      <c r="L1834" s="59">
        <v>44742</v>
      </c>
      <c r="M1834" s="39"/>
      <c r="N1834" s="39" t="s">
        <v>52</v>
      </c>
      <c r="O1834" s="40"/>
      <c r="P1834" s="41"/>
      <c r="Q1834" s="39" t="s">
        <v>54</v>
      </c>
      <c r="R1834" s="68"/>
    </row>
    <row r="1835" spans="1:18" s="70" customFormat="1" ht="12.75" customHeight="1" x14ac:dyDescent="0.2">
      <c r="A1835" s="38" t="s">
        <v>9053</v>
      </c>
      <c r="B1835" s="42" t="s">
        <v>9054</v>
      </c>
      <c r="C1835" s="42" t="s">
        <v>9055</v>
      </c>
      <c r="D1835" s="38">
        <v>406359</v>
      </c>
      <c r="E1835" s="42" t="s">
        <v>7204</v>
      </c>
      <c r="F1835" s="38">
        <v>8263000098</v>
      </c>
      <c r="G1835" s="40">
        <v>271600030534</v>
      </c>
      <c r="H1835" s="3">
        <v>480000</v>
      </c>
      <c r="I1835" s="3"/>
      <c r="J1835" s="3">
        <v>86400</v>
      </c>
      <c r="K1835" s="3">
        <f t="shared" si="31"/>
        <v>566400</v>
      </c>
      <c r="L1835" s="41">
        <v>44524.729166666664</v>
      </c>
      <c r="M1835" s="39">
        <v>6870321841</v>
      </c>
      <c r="N1835" s="42" t="s">
        <v>315</v>
      </c>
      <c r="O1835" s="42" t="s">
        <v>9056</v>
      </c>
      <c r="P1835" s="60">
        <v>44560</v>
      </c>
      <c r="Q1835" s="42" t="s">
        <v>243</v>
      </c>
      <c r="R1835" s="68"/>
    </row>
    <row r="1836" spans="1:18" s="70" customFormat="1" ht="12.75" customHeight="1" x14ac:dyDescent="0.2">
      <c r="A1836" s="38" t="s">
        <v>10822</v>
      </c>
      <c r="B1836" s="42" t="s">
        <v>10823</v>
      </c>
      <c r="C1836" s="42" t="s">
        <v>10824</v>
      </c>
      <c r="D1836" s="38">
        <v>406359</v>
      </c>
      <c r="E1836" s="42" t="s">
        <v>7204</v>
      </c>
      <c r="F1836" s="38">
        <v>8263000098</v>
      </c>
      <c r="G1836" s="40">
        <v>271600032065</v>
      </c>
      <c r="H1836" s="3">
        <v>480000</v>
      </c>
      <c r="I1836" s="3"/>
      <c r="J1836" s="3">
        <v>86400</v>
      </c>
      <c r="K1836" s="3">
        <f t="shared" si="31"/>
        <v>566400</v>
      </c>
      <c r="L1836" s="41">
        <v>44572.729166666664</v>
      </c>
      <c r="M1836" s="39">
        <v>6870384936</v>
      </c>
      <c r="N1836" s="42" t="s">
        <v>315</v>
      </c>
      <c r="O1836" s="42" t="s">
        <v>10821</v>
      </c>
      <c r="P1836" s="60">
        <v>44615</v>
      </c>
      <c r="Q1836" s="42" t="s">
        <v>243</v>
      </c>
      <c r="R1836" s="68"/>
    </row>
    <row r="1837" spans="1:18" s="70" customFormat="1" ht="12.75" customHeight="1" x14ac:dyDescent="0.2">
      <c r="A1837" s="38" t="s">
        <v>12203</v>
      </c>
      <c r="B1837" s="39" t="s">
        <v>12204</v>
      </c>
      <c r="C1837" s="39" t="s">
        <v>12205</v>
      </c>
      <c r="D1837" s="38">
        <v>106653</v>
      </c>
      <c r="E1837" s="39" t="s">
        <v>398</v>
      </c>
      <c r="F1837" s="38">
        <v>8263000050</v>
      </c>
      <c r="G1837" s="40" t="s">
        <v>12206</v>
      </c>
      <c r="H1837" s="2">
        <v>480000</v>
      </c>
      <c r="I1837" s="3">
        <v>566.4</v>
      </c>
      <c r="J1837" s="2">
        <v>86400</v>
      </c>
      <c r="K1837" s="3">
        <f t="shared" si="31"/>
        <v>566966.4</v>
      </c>
      <c r="L1837" s="41">
        <v>44323.729166666664</v>
      </c>
      <c r="M1837" s="39">
        <v>6870451828</v>
      </c>
      <c r="N1837" s="39" t="s">
        <v>52</v>
      </c>
      <c r="O1837" s="40">
        <v>204027367867</v>
      </c>
      <c r="P1837" s="41">
        <v>44656</v>
      </c>
      <c r="Q1837" s="39" t="s">
        <v>54</v>
      </c>
      <c r="R1837" s="68"/>
    </row>
    <row r="1838" spans="1:18" s="70" customFormat="1" ht="12.75" customHeight="1" x14ac:dyDescent="0.2">
      <c r="A1838" s="38">
        <v>425</v>
      </c>
      <c r="B1838" s="39" t="s">
        <v>17626</v>
      </c>
      <c r="C1838" s="39" t="s">
        <v>17627</v>
      </c>
      <c r="D1838" s="58">
        <v>118480</v>
      </c>
      <c r="E1838" s="39" t="s">
        <v>9826</v>
      </c>
      <c r="F1838" s="38">
        <v>8263000270</v>
      </c>
      <c r="G1838" s="40" t="s">
        <v>17628</v>
      </c>
      <c r="H1838" s="2">
        <v>477600</v>
      </c>
      <c r="I1838" s="2"/>
      <c r="J1838" s="2">
        <v>85968</v>
      </c>
      <c r="K1838" s="3">
        <f t="shared" si="31"/>
        <v>563568</v>
      </c>
      <c r="L1838" s="41">
        <v>44873.729166666664</v>
      </c>
      <c r="M1838" s="39">
        <v>6870379250</v>
      </c>
      <c r="N1838" s="39" t="s">
        <v>8899</v>
      </c>
      <c r="O1838" s="40" t="s">
        <v>17629</v>
      </c>
      <c r="P1838" s="41">
        <v>44974</v>
      </c>
      <c r="Q1838" s="42" t="s">
        <v>8901</v>
      </c>
      <c r="R1838" s="68"/>
    </row>
    <row r="1839" spans="1:18" s="70" customFormat="1" ht="12.75" customHeight="1" x14ac:dyDescent="0.2">
      <c r="A1839" s="38" t="s">
        <v>487</v>
      </c>
      <c r="B1839" s="42" t="s">
        <v>488</v>
      </c>
      <c r="C1839" s="42" t="s">
        <v>489</v>
      </c>
      <c r="D1839" s="38">
        <v>135997</v>
      </c>
      <c r="E1839" s="39" t="s">
        <v>183</v>
      </c>
      <c r="F1839" s="38">
        <v>8266009946</v>
      </c>
      <c r="G1839" s="40" t="s">
        <v>490</v>
      </c>
      <c r="H1839" s="3">
        <v>477000</v>
      </c>
      <c r="I1839" s="3"/>
      <c r="J1839" s="3">
        <v>85860</v>
      </c>
      <c r="K1839" s="3">
        <f t="shared" si="31"/>
        <v>562860</v>
      </c>
      <c r="L1839" s="41">
        <v>44196.729166666664</v>
      </c>
      <c r="M1839" s="39">
        <v>6870288340</v>
      </c>
      <c r="N1839" s="42" t="s">
        <v>315</v>
      </c>
      <c r="O1839" s="42" t="s">
        <v>491</v>
      </c>
      <c r="P1839" s="60">
        <v>44246</v>
      </c>
      <c r="Q1839" s="42" t="s">
        <v>243</v>
      </c>
      <c r="R1839" s="68"/>
    </row>
    <row r="1840" spans="1:18" s="70" customFormat="1" ht="12.75" customHeight="1" x14ac:dyDescent="0.2">
      <c r="A1840" s="38" t="s">
        <v>23039</v>
      </c>
      <c r="B1840" s="39" t="s">
        <v>23040</v>
      </c>
      <c r="C1840" s="39" t="s">
        <v>23041</v>
      </c>
      <c r="D1840" s="38">
        <v>820829</v>
      </c>
      <c r="E1840" s="39" t="s">
        <v>19383</v>
      </c>
      <c r="F1840" s="38">
        <v>8268015055</v>
      </c>
      <c r="G1840" s="40" t="s">
        <v>23042</v>
      </c>
      <c r="H1840" s="2">
        <v>476640</v>
      </c>
      <c r="I1840" s="2"/>
      <c r="J1840" s="2">
        <v>85795.199999999997</v>
      </c>
      <c r="K1840" s="3">
        <f t="shared" si="31"/>
        <v>562435.19999999995</v>
      </c>
      <c r="L1840" s="41">
        <v>45441.729166666664</v>
      </c>
      <c r="M1840" s="39">
        <v>160853835</v>
      </c>
      <c r="N1840" s="39" t="s">
        <v>18463</v>
      </c>
      <c r="O1840" s="40" t="s">
        <v>23043</v>
      </c>
      <c r="P1840" s="41" t="s">
        <v>23030</v>
      </c>
      <c r="Q1840" s="62" t="s">
        <v>29</v>
      </c>
      <c r="R1840" s="68"/>
    </row>
    <row r="1841" spans="1:18" s="70" customFormat="1" ht="12.75" customHeight="1" x14ac:dyDescent="0.2">
      <c r="A1841" s="38" t="s">
        <v>12075</v>
      </c>
      <c r="B1841" s="39" t="s">
        <v>12076</v>
      </c>
      <c r="C1841" s="39" t="s">
        <v>12077</v>
      </c>
      <c r="D1841" s="38">
        <v>200730</v>
      </c>
      <c r="E1841" s="39" t="s">
        <v>5423</v>
      </c>
      <c r="F1841" s="38">
        <v>8262000049</v>
      </c>
      <c r="G1841" s="40">
        <v>89419</v>
      </c>
      <c r="H1841" s="2">
        <v>475685.93</v>
      </c>
      <c r="I1841" s="2"/>
      <c r="J1841" s="2">
        <v>0</v>
      </c>
      <c r="K1841" s="3">
        <f t="shared" si="31"/>
        <v>475685.93</v>
      </c>
      <c r="L1841" s="41">
        <v>44462</v>
      </c>
      <c r="M1841" s="39">
        <v>6877001349</v>
      </c>
      <c r="N1841" s="39" t="s">
        <v>52</v>
      </c>
      <c r="O1841" s="40"/>
      <c r="P1841" s="41"/>
      <c r="Q1841" s="39" t="s">
        <v>54</v>
      </c>
      <c r="R1841" s="68"/>
    </row>
    <row r="1842" spans="1:18" s="70" customFormat="1" ht="12.75" customHeight="1" x14ac:dyDescent="0.2">
      <c r="A1842" s="38">
        <v>257</v>
      </c>
      <c r="B1842" s="39" t="s">
        <v>16777</v>
      </c>
      <c r="C1842" s="39" t="s">
        <v>16778</v>
      </c>
      <c r="D1842" s="38">
        <v>808901</v>
      </c>
      <c r="E1842" s="39" t="s">
        <v>16779</v>
      </c>
      <c r="F1842" s="38">
        <v>8266016466</v>
      </c>
      <c r="G1842" s="40" t="s">
        <v>16780</v>
      </c>
      <c r="H1842" s="2">
        <v>475667.79661016952</v>
      </c>
      <c r="I1842" s="2"/>
      <c r="J1842" s="2">
        <v>85620.203389830509</v>
      </c>
      <c r="K1842" s="3">
        <f t="shared" si="31"/>
        <v>561288</v>
      </c>
      <c r="L1842" s="41">
        <v>44881.729166666664</v>
      </c>
      <c r="M1842" s="39">
        <v>6870324138</v>
      </c>
      <c r="N1842" s="39" t="s">
        <v>8899</v>
      </c>
      <c r="O1842" s="40" t="s">
        <v>16781</v>
      </c>
      <c r="P1842" s="41">
        <v>44931</v>
      </c>
      <c r="Q1842" s="42" t="s">
        <v>8901</v>
      </c>
      <c r="R1842" s="68"/>
    </row>
    <row r="1843" spans="1:18" s="70" customFormat="1" ht="12.75" customHeight="1" x14ac:dyDescent="0.2">
      <c r="A1843" s="38" t="s">
        <v>11568</v>
      </c>
      <c r="B1843" s="42" t="s">
        <v>11569</v>
      </c>
      <c r="C1843" s="42" t="s">
        <v>11570</v>
      </c>
      <c r="D1843" s="38">
        <v>904678</v>
      </c>
      <c r="E1843" s="42" t="s">
        <v>10380</v>
      </c>
      <c r="F1843" s="38">
        <v>8263000178</v>
      </c>
      <c r="G1843" s="40" t="s">
        <v>11571</v>
      </c>
      <c r="H1843" s="3">
        <v>475529.6</v>
      </c>
      <c r="I1843" s="3"/>
      <c r="J1843" s="3">
        <v>85595.4</v>
      </c>
      <c r="K1843" s="3">
        <f t="shared" si="31"/>
        <v>561125</v>
      </c>
      <c r="L1843" s="41">
        <v>44594.729166666664</v>
      </c>
      <c r="M1843" s="39">
        <v>6870420653</v>
      </c>
      <c r="N1843" s="42" t="s">
        <v>315</v>
      </c>
      <c r="O1843" s="42">
        <v>203150517023</v>
      </c>
      <c r="P1843" s="60">
        <v>44636</v>
      </c>
      <c r="Q1843" s="42" t="s">
        <v>243</v>
      </c>
      <c r="R1843" s="68"/>
    </row>
    <row r="1844" spans="1:18" s="70" customFormat="1" ht="12.75" customHeight="1" x14ac:dyDescent="0.2">
      <c r="A1844" s="38" t="s">
        <v>18660</v>
      </c>
      <c r="B1844" s="39" t="s">
        <v>18661</v>
      </c>
      <c r="C1844" s="39" t="s">
        <v>18662</v>
      </c>
      <c r="D1844" s="38">
        <v>919962</v>
      </c>
      <c r="E1844" s="39" t="s">
        <v>6950</v>
      </c>
      <c r="F1844" s="38">
        <v>8268006323</v>
      </c>
      <c r="G1844" s="40" t="s">
        <v>18663</v>
      </c>
      <c r="H1844" s="3">
        <v>475376.32</v>
      </c>
      <c r="I1844" s="3"/>
      <c r="J1844" s="2">
        <v>85567.679999999993</v>
      </c>
      <c r="K1844" s="3">
        <f t="shared" si="31"/>
        <v>560944</v>
      </c>
      <c r="L1844" s="41">
        <v>44980.729166666664</v>
      </c>
      <c r="M1844" s="39">
        <v>160284561</v>
      </c>
      <c r="N1844" s="39" t="s">
        <v>3282</v>
      </c>
      <c r="O1844" s="40">
        <v>304148453661</v>
      </c>
      <c r="P1844" s="41">
        <v>45032</v>
      </c>
      <c r="Q1844" s="42" t="s">
        <v>2417</v>
      </c>
      <c r="R1844" s="68"/>
    </row>
    <row r="1845" spans="1:18" s="70" customFormat="1" ht="12.75" customHeight="1" x14ac:dyDescent="0.2">
      <c r="A1845" s="38" t="s">
        <v>11286</v>
      </c>
      <c r="B1845" s="42" t="s">
        <v>11287</v>
      </c>
      <c r="C1845" s="42" t="s">
        <v>11288</v>
      </c>
      <c r="D1845" s="38">
        <v>123534</v>
      </c>
      <c r="E1845" s="42" t="s">
        <v>11289</v>
      </c>
      <c r="F1845" s="38">
        <v>8263000193</v>
      </c>
      <c r="G1845" s="40" t="s">
        <v>11290</v>
      </c>
      <c r="H1845" s="3">
        <v>475339.1</v>
      </c>
      <c r="I1845" s="3"/>
      <c r="J1845" s="3">
        <v>85561.037999999986</v>
      </c>
      <c r="K1845" s="3">
        <f t="shared" si="31"/>
        <v>560900.13799999992</v>
      </c>
      <c r="L1845" s="41">
        <v>44596.729166666664</v>
      </c>
      <c r="M1845" s="39">
        <v>6870408514</v>
      </c>
      <c r="N1845" s="42" t="s">
        <v>315</v>
      </c>
      <c r="O1845" s="42" t="s">
        <v>11291</v>
      </c>
      <c r="P1845" s="60">
        <v>44630</v>
      </c>
      <c r="Q1845" s="42" t="s">
        <v>243</v>
      </c>
      <c r="R1845" s="68"/>
    </row>
    <row r="1846" spans="1:18" s="70" customFormat="1" ht="12.75" customHeight="1" x14ac:dyDescent="0.2">
      <c r="A1846" s="38" t="s">
        <v>2172</v>
      </c>
      <c r="B1846" s="39" t="s">
        <v>2173</v>
      </c>
      <c r="C1846" s="39" t="s">
        <v>2174</v>
      </c>
      <c r="D1846" s="38">
        <v>401972</v>
      </c>
      <c r="E1846" s="39" t="s">
        <v>842</v>
      </c>
      <c r="F1846" s="38">
        <v>8263000049</v>
      </c>
      <c r="G1846" s="40" t="s">
        <v>2175</v>
      </c>
      <c r="H1846" s="2">
        <v>475190</v>
      </c>
      <c r="I1846" s="2">
        <v>420.54314999999997</v>
      </c>
      <c r="J1846" s="2">
        <v>85534.2</v>
      </c>
      <c r="K1846" s="3">
        <f t="shared" si="31"/>
        <v>561144.74314999999</v>
      </c>
      <c r="L1846" s="41">
        <v>44283.729166666664</v>
      </c>
      <c r="M1846" s="39">
        <v>6870067111</v>
      </c>
      <c r="N1846" s="39" t="s">
        <v>52</v>
      </c>
      <c r="O1846" s="40" t="s">
        <v>2104</v>
      </c>
      <c r="P1846" s="41">
        <v>44345</v>
      </c>
      <c r="Q1846" s="39" t="s">
        <v>54</v>
      </c>
      <c r="R1846" s="68"/>
    </row>
    <row r="1847" spans="1:18" s="70" customFormat="1" ht="12.75" customHeight="1" x14ac:dyDescent="0.2">
      <c r="A1847" s="38" t="s">
        <v>21412</v>
      </c>
      <c r="B1847" s="39" t="s">
        <v>21413</v>
      </c>
      <c r="C1847" s="39" t="s">
        <v>21414</v>
      </c>
      <c r="D1847" s="38">
        <v>406359</v>
      </c>
      <c r="E1847" s="39" t="s">
        <v>19225</v>
      </c>
      <c r="F1847" s="38">
        <v>8263000283</v>
      </c>
      <c r="G1847" s="40">
        <v>271600052141</v>
      </c>
      <c r="H1847" s="2">
        <v>475000</v>
      </c>
      <c r="I1847" s="2"/>
      <c r="J1847" s="2">
        <v>85500</v>
      </c>
      <c r="K1847" s="3">
        <f t="shared" si="31"/>
        <v>560500</v>
      </c>
      <c r="L1847" s="41">
        <v>45199.729166666664</v>
      </c>
      <c r="M1847" s="39">
        <v>1246642150</v>
      </c>
      <c r="N1847" s="39" t="s">
        <v>20138</v>
      </c>
      <c r="O1847" s="40">
        <v>401022522142</v>
      </c>
      <c r="P1847" s="41">
        <v>45293</v>
      </c>
      <c r="Q1847" s="62" t="s">
        <v>17</v>
      </c>
      <c r="R1847" s="68"/>
    </row>
    <row r="1848" spans="1:18" s="70" customFormat="1" ht="12.75" customHeight="1" x14ac:dyDescent="0.2">
      <c r="A1848" s="38" t="s">
        <v>21418</v>
      </c>
      <c r="B1848" s="39" t="s">
        <v>21419</v>
      </c>
      <c r="C1848" s="39" t="s">
        <v>21420</v>
      </c>
      <c r="D1848" s="38">
        <v>406359</v>
      </c>
      <c r="E1848" s="39" t="s">
        <v>19225</v>
      </c>
      <c r="F1848" s="38">
        <v>8263000283</v>
      </c>
      <c r="G1848" s="40">
        <v>271600052143</v>
      </c>
      <c r="H1848" s="2">
        <v>475000</v>
      </c>
      <c r="I1848" s="2"/>
      <c r="J1848" s="2">
        <v>85500</v>
      </c>
      <c r="K1848" s="3">
        <f t="shared" si="31"/>
        <v>560500</v>
      </c>
      <c r="L1848" s="41">
        <v>45199.729166666664</v>
      </c>
      <c r="M1848" s="39">
        <v>1246642246</v>
      </c>
      <c r="N1848" s="39" t="s">
        <v>20138</v>
      </c>
      <c r="O1848" s="40">
        <v>401022522142</v>
      </c>
      <c r="P1848" s="41">
        <v>45293</v>
      </c>
      <c r="Q1848" s="62" t="s">
        <v>17</v>
      </c>
      <c r="R1848" s="68"/>
    </row>
    <row r="1849" spans="1:18" s="70" customFormat="1" ht="12.75" customHeight="1" x14ac:dyDescent="0.2">
      <c r="A1849" s="38" t="s">
        <v>21445</v>
      </c>
      <c r="B1849" s="39" t="s">
        <v>21446</v>
      </c>
      <c r="C1849" s="39" t="s">
        <v>21447</v>
      </c>
      <c r="D1849" s="38">
        <v>406359</v>
      </c>
      <c r="E1849" s="39" t="s">
        <v>19225</v>
      </c>
      <c r="F1849" s="38">
        <v>8263000283</v>
      </c>
      <c r="G1849" s="40">
        <v>271600052151</v>
      </c>
      <c r="H1849" s="2">
        <v>475000</v>
      </c>
      <c r="I1849" s="2"/>
      <c r="J1849" s="2">
        <v>85500</v>
      </c>
      <c r="K1849" s="3">
        <f t="shared" si="31"/>
        <v>560500</v>
      </c>
      <c r="L1849" s="41">
        <v>45199.729166666664</v>
      </c>
      <c r="M1849" s="39">
        <v>1246642895</v>
      </c>
      <c r="N1849" s="39" t="s">
        <v>20138</v>
      </c>
      <c r="O1849" s="40">
        <v>401022522142</v>
      </c>
      <c r="P1849" s="41">
        <v>45293</v>
      </c>
      <c r="Q1849" s="62" t="s">
        <v>17</v>
      </c>
      <c r="R1849" s="68"/>
    </row>
    <row r="1850" spans="1:18" s="70" customFormat="1" ht="12.75" customHeight="1" x14ac:dyDescent="0.2">
      <c r="A1850" s="38" t="s">
        <v>21448</v>
      </c>
      <c r="B1850" s="39" t="s">
        <v>21449</v>
      </c>
      <c r="C1850" s="39" t="s">
        <v>21450</v>
      </c>
      <c r="D1850" s="38">
        <v>406359</v>
      </c>
      <c r="E1850" s="39" t="s">
        <v>19225</v>
      </c>
      <c r="F1850" s="38">
        <v>8263000283</v>
      </c>
      <c r="G1850" s="40">
        <v>271600052207</v>
      </c>
      <c r="H1850" s="2">
        <v>475000</v>
      </c>
      <c r="I1850" s="2"/>
      <c r="J1850" s="2">
        <v>85500</v>
      </c>
      <c r="K1850" s="3">
        <f t="shared" si="31"/>
        <v>560500</v>
      </c>
      <c r="L1850" s="41">
        <v>45201.729166666664</v>
      </c>
      <c r="M1850" s="39">
        <v>1246642922</v>
      </c>
      <c r="N1850" s="39" t="s">
        <v>20138</v>
      </c>
      <c r="O1850" s="40">
        <v>401022522142</v>
      </c>
      <c r="P1850" s="41">
        <v>45293</v>
      </c>
      <c r="Q1850" s="62" t="s">
        <v>17</v>
      </c>
      <c r="R1850" s="68"/>
    </row>
    <row r="1851" spans="1:18" s="70" customFormat="1" ht="12.75" customHeight="1" x14ac:dyDescent="0.2">
      <c r="A1851" s="38" t="s">
        <v>19857</v>
      </c>
      <c r="B1851" s="42" t="s">
        <v>19858</v>
      </c>
      <c r="C1851" s="42" t="s">
        <v>19859</v>
      </c>
      <c r="D1851" s="58">
        <v>405267</v>
      </c>
      <c r="E1851" s="39" t="s">
        <v>1224</v>
      </c>
      <c r="F1851" s="38">
        <v>8263000147</v>
      </c>
      <c r="G1851" s="40" t="s">
        <v>19860</v>
      </c>
      <c r="H1851" s="3">
        <v>474992.88</v>
      </c>
      <c r="I1851" s="3"/>
      <c r="J1851" s="3">
        <v>0</v>
      </c>
      <c r="K1851" s="3">
        <f t="shared" si="31"/>
        <v>474992.88</v>
      </c>
      <c r="L1851" s="41">
        <v>44483.729166666664</v>
      </c>
      <c r="M1851" s="39">
        <v>1246447922</v>
      </c>
      <c r="N1851" s="42" t="s">
        <v>315</v>
      </c>
      <c r="O1851" s="42" t="s">
        <v>19861</v>
      </c>
      <c r="P1851" s="60">
        <v>45137</v>
      </c>
      <c r="Q1851" s="42" t="s">
        <v>243</v>
      </c>
      <c r="R1851" s="68"/>
    </row>
    <row r="1852" spans="1:18" s="70" customFormat="1" ht="12.75" customHeight="1" x14ac:dyDescent="0.2">
      <c r="A1852" s="38" t="s">
        <v>11762</v>
      </c>
      <c r="B1852" s="39" t="s">
        <v>11763</v>
      </c>
      <c r="C1852" s="39" t="s">
        <v>11764</v>
      </c>
      <c r="D1852" s="38">
        <v>919962</v>
      </c>
      <c r="E1852" s="39" t="s">
        <v>6950</v>
      </c>
      <c r="F1852" s="38">
        <v>8263000121</v>
      </c>
      <c r="G1852" s="40" t="s">
        <v>11765</v>
      </c>
      <c r="H1852" s="3">
        <v>474650</v>
      </c>
      <c r="I1852" s="3"/>
      <c r="J1852" s="2">
        <v>85437</v>
      </c>
      <c r="K1852" s="3">
        <f t="shared" si="31"/>
        <v>560087</v>
      </c>
      <c r="L1852" s="41">
        <v>44593.729166666664</v>
      </c>
      <c r="M1852" s="39">
        <v>6870433045</v>
      </c>
      <c r="N1852" s="39" t="s">
        <v>3282</v>
      </c>
      <c r="O1852" s="40">
        <v>203241885090</v>
      </c>
      <c r="P1852" s="41">
        <v>44645</v>
      </c>
      <c r="Q1852" s="42" t="s">
        <v>2417</v>
      </c>
      <c r="R1852" s="68"/>
    </row>
    <row r="1853" spans="1:18" s="70" customFormat="1" ht="12.75" customHeight="1" x14ac:dyDescent="0.2">
      <c r="A1853" s="38">
        <v>290</v>
      </c>
      <c r="B1853" s="39" t="s">
        <v>16211</v>
      </c>
      <c r="C1853" s="39" t="s">
        <v>16212</v>
      </c>
      <c r="D1853" s="58">
        <v>118480</v>
      </c>
      <c r="E1853" s="39" t="s">
        <v>9826</v>
      </c>
      <c r="F1853" s="38">
        <v>8263000261</v>
      </c>
      <c r="G1853" s="40" t="s">
        <v>16213</v>
      </c>
      <c r="H1853" s="2">
        <v>474361</v>
      </c>
      <c r="I1853" s="2"/>
      <c r="J1853" s="2">
        <v>85384.98</v>
      </c>
      <c r="K1853" s="3">
        <f t="shared" si="31"/>
        <v>559745.98</v>
      </c>
      <c r="L1853" s="41">
        <v>44832.729166666664</v>
      </c>
      <c r="M1853" s="39">
        <v>6870267312</v>
      </c>
      <c r="N1853" s="39" t="s">
        <v>8899</v>
      </c>
      <c r="O1853" s="40" t="s">
        <v>16214</v>
      </c>
      <c r="P1853" s="41">
        <v>44890</v>
      </c>
      <c r="Q1853" s="42" t="s">
        <v>8901</v>
      </c>
      <c r="R1853" s="68"/>
    </row>
    <row r="1854" spans="1:18" s="70" customFormat="1" ht="12.75" customHeight="1" x14ac:dyDescent="0.2">
      <c r="A1854" s="38" t="s">
        <v>6658</v>
      </c>
      <c r="B1854" s="39" t="s">
        <v>6659</v>
      </c>
      <c r="C1854" s="39" t="s">
        <v>6660</v>
      </c>
      <c r="D1854" s="38">
        <v>813587</v>
      </c>
      <c r="E1854" s="39" t="s">
        <v>1112</v>
      </c>
      <c r="F1854" s="38">
        <v>8268006663</v>
      </c>
      <c r="G1854" s="40">
        <v>556</v>
      </c>
      <c r="H1854" s="2">
        <v>472800</v>
      </c>
      <c r="I1854" s="2"/>
      <c r="J1854" s="2">
        <v>85104</v>
      </c>
      <c r="K1854" s="3">
        <f t="shared" si="31"/>
        <v>557904</v>
      </c>
      <c r="L1854" s="41">
        <v>44428.729166666664</v>
      </c>
      <c r="M1854" s="39">
        <v>44239143</v>
      </c>
      <c r="N1854" s="39" t="s">
        <v>3027</v>
      </c>
      <c r="O1854" s="40" t="s">
        <v>6661</v>
      </c>
      <c r="P1854" s="41">
        <v>44549</v>
      </c>
      <c r="Q1854" s="62" t="s">
        <v>15</v>
      </c>
      <c r="R1854" s="68"/>
    </row>
    <row r="1855" spans="1:18" s="70" customFormat="1" ht="12.75" customHeight="1" x14ac:dyDescent="0.2">
      <c r="A1855" s="38" t="s">
        <v>20711</v>
      </c>
      <c r="B1855" s="39" t="s">
        <v>20712</v>
      </c>
      <c r="C1855" s="39" t="s">
        <v>20713</v>
      </c>
      <c r="D1855" s="38">
        <v>507203</v>
      </c>
      <c r="E1855" s="39" t="s">
        <v>17373</v>
      </c>
      <c r="F1855" s="38">
        <v>8268009895</v>
      </c>
      <c r="G1855" s="40">
        <v>3723007494</v>
      </c>
      <c r="H1855" s="2">
        <v>472504.56779661018</v>
      </c>
      <c r="I1855" s="2"/>
      <c r="J1855" s="2">
        <v>85050.822203389835</v>
      </c>
      <c r="K1855" s="3">
        <f t="shared" si="31"/>
        <v>557555.39</v>
      </c>
      <c r="L1855" s="41">
        <v>45132.729166666664</v>
      </c>
      <c r="M1855" s="39">
        <v>160742877</v>
      </c>
      <c r="N1855" s="39" t="s">
        <v>3282</v>
      </c>
      <c r="O1855" s="40" t="s">
        <v>20714</v>
      </c>
      <c r="P1855" s="41">
        <v>45221</v>
      </c>
      <c r="Q1855" s="42" t="s">
        <v>2417</v>
      </c>
      <c r="R1855" s="68"/>
    </row>
    <row r="1856" spans="1:18" s="70" customFormat="1" ht="12.75" customHeight="1" x14ac:dyDescent="0.2">
      <c r="A1856" s="38" t="s">
        <v>6517</v>
      </c>
      <c r="B1856" s="39" t="s">
        <v>6518</v>
      </c>
      <c r="C1856" s="39" t="s">
        <v>6519</v>
      </c>
      <c r="D1856" s="38">
        <v>401972</v>
      </c>
      <c r="E1856" s="39" t="s">
        <v>842</v>
      </c>
      <c r="F1856" s="38">
        <v>8263000049</v>
      </c>
      <c r="G1856" s="40" t="s">
        <v>6520</v>
      </c>
      <c r="H1856" s="2">
        <v>471960</v>
      </c>
      <c r="I1856" s="2">
        <v>0</v>
      </c>
      <c r="J1856" s="2">
        <v>84952.8</v>
      </c>
      <c r="K1856" s="3">
        <f t="shared" si="31"/>
        <v>556912.80000000005</v>
      </c>
      <c r="L1856" s="41">
        <v>44397.729166666664</v>
      </c>
      <c r="M1856" s="39">
        <v>6870216010</v>
      </c>
      <c r="N1856" s="39" t="s">
        <v>52</v>
      </c>
      <c r="O1856" s="40"/>
      <c r="P1856" s="41"/>
      <c r="Q1856" s="39" t="s">
        <v>54</v>
      </c>
      <c r="R1856" s="68"/>
    </row>
    <row r="1857" spans="1:18" s="70" customFormat="1" ht="12.75" customHeight="1" x14ac:dyDescent="0.2">
      <c r="A1857" s="38" t="s">
        <v>2205</v>
      </c>
      <c r="B1857" s="39" t="s">
        <v>2206</v>
      </c>
      <c r="C1857" s="39" t="s">
        <v>2207</v>
      </c>
      <c r="D1857" s="38">
        <v>106653</v>
      </c>
      <c r="E1857" s="39" t="s">
        <v>398</v>
      </c>
      <c r="F1857" s="38">
        <v>8263000050</v>
      </c>
      <c r="G1857" s="40" t="s">
        <v>2208</v>
      </c>
      <c r="H1857" s="2">
        <v>471166</v>
      </c>
      <c r="I1857" s="3">
        <v>417.06081339712927</v>
      </c>
      <c r="J1857" s="2">
        <v>84809.87999999999</v>
      </c>
      <c r="K1857" s="3">
        <f t="shared" si="31"/>
        <v>556392.94081339706</v>
      </c>
      <c r="L1857" s="41">
        <v>44291.729166666664</v>
      </c>
      <c r="M1857" s="39">
        <v>6870070608</v>
      </c>
      <c r="N1857" s="39" t="s">
        <v>52</v>
      </c>
      <c r="O1857" s="40"/>
      <c r="P1857" s="41"/>
      <c r="Q1857" s="39" t="s">
        <v>54</v>
      </c>
      <c r="R1857" s="68"/>
    </row>
    <row r="1858" spans="1:18" s="70" customFormat="1" ht="12.75" customHeight="1" x14ac:dyDescent="0.2">
      <c r="A1858" s="38" t="s">
        <v>12868</v>
      </c>
      <c r="B1858" s="39" t="s">
        <v>12869</v>
      </c>
      <c r="C1858" s="39" t="s">
        <v>12870</v>
      </c>
      <c r="D1858" s="38">
        <v>821012</v>
      </c>
      <c r="E1858" s="39" t="s">
        <v>3527</v>
      </c>
      <c r="F1858" s="38">
        <v>8263000088</v>
      </c>
      <c r="G1858" s="40" t="s">
        <v>12871</v>
      </c>
      <c r="H1858" s="2">
        <v>471110.00000000006</v>
      </c>
      <c r="I1858" s="2"/>
      <c r="J1858" s="2">
        <v>84799.8</v>
      </c>
      <c r="K1858" s="3">
        <f t="shared" si="31"/>
        <v>555909.80000000005</v>
      </c>
      <c r="L1858" s="41">
        <v>44419</v>
      </c>
      <c r="M1858" s="39">
        <v>6870030018</v>
      </c>
      <c r="N1858" s="39" t="s">
        <v>52</v>
      </c>
      <c r="O1858" s="40" t="s">
        <v>12860</v>
      </c>
      <c r="P1858" s="41">
        <v>44684</v>
      </c>
      <c r="Q1858" s="39" t="s">
        <v>54</v>
      </c>
      <c r="R1858" s="68"/>
    </row>
    <row r="1859" spans="1:18" s="70" customFormat="1" ht="12.75" customHeight="1" x14ac:dyDescent="0.25">
      <c r="A1859" s="38" t="s">
        <v>12980</v>
      </c>
      <c r="B1859" s="39" t="s">
        <v>12976</v>
      </c>
      <c r="C1859" s="39" t="s">
        <v>12977</v>
      </c>
      <c r="D1859" s="38">
        <v>122097</v>
      </c>
      <c r="E1859" s="77" t="s">
        <v>620</v>
      </c>
      <c r="F1859" s="38">
        <v>8263000214</v>
      </c>
      <c r="G1859" s="40" t="s">
        <v>12978</v>
      </c>
      <c r="H1859" s="2">
        <v>470925</v>
      </c>
      <c r="I1859" s="2"/>
      <c r="J1859" s="2">
        <v>84766.5</v>
      </c>
      <c r="K1859" s="3">
        <f t="shared" si="31"/>
        <v>555691.5</v>
      </c>
      <c r="L1859" s="41">
        <v>44654.729166666664</v>
      </c>
      <c r="M1859" s="39">
        <v>6870033172</v>
      </c>
      <c r="N1859" s="39" t="s">
        <v>3282</v>
      </c>
      <c r="O1859" s="40" t="s">
        <v>12979</v>
      </c>
      <c r="P1859" s="41">
        <v>44686</v>
      </c>
      <c r="Q1859" s="42" t="s">
        <v>2417</v>
      </c>
      <c r="R1859" s="68"/>
    </row>
    <row r="1860" spans="1:18" s="70" customFormat="1" ht="12.75" customHeight="1" x14ac:dyDescent="0.2">
      <c r="A1860" s="38">
        <v>419</v>
      </c>
      <c r="B1860" s="39" t="s">
        <v>18538</v>
      </c>
      <c r="C1860" s="39" t="s">
        <v>18539</v>
      </c>
      <c r="D1860" s="38">
        <v>403120</v>
      </c>
      <c r="E1860" s="39" t="s">
        <v>7553</v>
      </c>
      <c r="F1860" s="38">
        <v>8266016587</v>
      </c>
      <c r="G1860" s="40" t="s">
        <v>18540</v>
      </c>
      <c r="H1860" s="2">
        <v>470274.56</v>
      </c>
      <c r="I1860" s="2"/>
      <c r="J1860" s="2">
        <v>131676.8768</v>
      </c>
      <c r="K1860" s="3">
        <f t="shared" si="31"/>
        <v>601951.43680000002</v>
      </c>
      <c r="L1860" s="41">
        <v>44891.729166666664</v>
      </c>
      <c r="M1860" s="39">
        <v>6870448397</v>
      </c>
      <c r="N1860" s="39" t="s">
        <v>8899</v>
      </c>
      <c r="O1860" s="40" t="s">
        <v>18541</v>
      </c>
      <c r="P1860" s="41">
        <v>45020</v>
      </c>
      <c r="Q1860" s="42" t="s">
        <v>8901</v>
      </c>
      <c r="R1860" s="68"/>
    </row>
    <row r="1861" spans="1:18" s="70" customFormat="1" ht="12.75" customHeight="1" x14ac:dyDescent="0.2">
      <c r="A1861" s="38" t="s">
        <v>20499</v>
      </c>
      <c r="B1861" s="39" t="s">
        <v>20500</v>
      </c>
      <c r="C1861" s="39" t="s">
        <v>20501</v>
      </c>
      <c r="D1861" s="38">
        <v>406359</v>
      </c>
      <c r="E1861" s="39" t="s">
        <v>19225</v>
      </c>
      <c r="F1861" s="38">
        <v>8263000283</v>
      </c>
      <c r="G1861" s="40">
        <v>271600049980</v>
      </c>
      <c r="H1861" s="2">
        <v>470000</v>
      </c>
      <c r="I1861" s="2"/>
      <c r="J1861" s="2">
        <v>84600</v>
      </c>
      <c r="K1861" s="3">
        <f t="shared" si="31"/>
        <v>554600</v>
      </c>
      <c r="L1861" s="41">
        <v>45138.729166666664</v>
      </c>
      <c r="M1861" s="39">
        <v>1246523912</v>
      </c>
      <c r="N1861" s="39" t="s">
        <v>19303</v>
      </c>
      <c r="O1861" s="40" t="s">
        <v>20481</v>
      </c>
      <c r="P1861" s="41">
        <v>45201</v>
      </c>
      <c r="Q1861" s="62" t="s">
        <v>19</v>
      </c>
      <c r="R1861" s="68"/>
    </row>
    <row r="1862" spans="1:18" s="70" customFormat="1" ht="12.75" customHeight="1" x14ac:dyDescent="0.2">
      <c r="A1862" s="38" t="s">
        <v>5104</v>
      </c>
      <c r="B1862" s="39" t="s">
        <v>5105</v>
      </c>
      <c r="C1862" s="39" t="s">
        <v>5106</v>
      </c>
      <c r="D1862" s="38">
        <v>821190</v>
      </c>
      <c r="E1862" s="39" t="s">
        <v>1965</v>
      </c>
      <c r="F1862" s="38">
        <v>8263000118</v>
      </c>
      <c r="G1862" s="40" t="s">
        <v>3474</v>
      </c>
      <c r="H1862" s="2">
        <v>469575</v>
      </c>
      <c r="I1862" s="2"/>
      <c r="J1862" s="2">
        <v>84523.5</v>
      </c>
      <c r="K1862" s="3">
        <f t="shared" ref="K1862:K1925" si="32">SUM(H1862:J1862)</f>
        <v>554098.5</v>
      </c>
      <c r="L1862" s="41">
        <v>44378.729166666664</v>
      </c>
      <c r="M1862" s="39">
        <v>3325000109</v>
      </c>
      <c r="N1862" s="39" t="s">
        <v>52</v>
      </c>
      <c r="O1862" s="40">
        <v>109283508105</v>
      </c>
      <c r="P1862" s="41">
        <v>44467</v>
      </c>
      <c r="Q1862" s="39" t="s">
        <v>54</v>
      </c>
      <c r="R1862" s="68"/>
    </row>
    <row r="1863" spans="1:18" s="70" customFormat="1" ht="15" customHeight="1" x14ac:dyDescent="0.25">
      <c r="A1863" s="76" t="s">
        <v>362</v>
      </c>
      <c r="B1863" s="77" t="s">
        <v>363</v>
      </c>
      <c r="C1863" s="77" t="s">
        <v>364</v>
      </c>
      <c r="D1863" s="76">
        <v>405802</v>
      </c>
      <c r="E1863" s="77" t="s">
        <v>84</v>
      </c>
      <c r="F1863" s="76">
        <v>8266009719</v>
      </c>
      <c r="G1863" s="78" t="s">
        <v>365</v>
      </c>
      <c r="H1863" s="79">
        <v>469557</v>
      </c>
      <c r="I1863" s="79">
        <v>415.56</v>
      </c>
      <c r="J1863" s="79">
        <v>84520.26</v>
      </c>
      <c r="K1863" s="80">
        <f t="shared" si="32"/>
        <v>554492.81999999995</v>
      </c>
      <c r="L1863" s="81">
        <v>44179.729166666664</v>
      </c>
      <c r="M1863" s="77">
        <v>6870238421</v>
      </c>
      <c r="N1863" s="77" t="s">
        <v>52</v>
      </c>
      <c r="O1863" s="78" t="s">
        <v>366</v>
      </c>
      <c r="P1863" s="81">
        <v>44224</v>
      </c>
      <c r="Q1863" s="77" t="s">
        <v>54</v>
      </c>
      <c r="R1863" s="83"/>
    </row>
    <row r="1864" spans="1:18" s="70" customFormat="1" ht="12.75" customHeight="1" x14ac:dyDescent="0.2">
      <c r="A1864" s="38" t="s">
        <v>4377</v>
      </c>
      <c r="B1864" s="39" t="s">
        <v>4378</v>
      </c>
      <c r="C1864" s="39" t="s">
        <v>4379</v>
      </c>
      <c r="D1864" s="38">
        <v>401972</v>
      </c>
      <c r="E1864" s="39" t="s">
        <v>842</v>
      </c>
      <c r="F1864" s="38">
        <v>8263000049</v>
      </c>
      <c r="G1864" s="40" t="s">
        <v>4380</v>
      </c>
      <c r="H1864" s="2">
        <v>468720</v>
      </c>
      <c r="I1864" s="2">
        <v>553.08960000000002</v>
      </c>
      <c r="J1864" s="2">
        <v>84369.599999999991</v>
      </c>
      <c r="K1864" s="3">
        <f t="shared" si="32"/>
        <v>553642.68960000004</v>
      </c>
      <c r="L1864" s="41">
        <v>44364.729166666664</v>
      </c>
      <c r="M1864" s="39">
        <v>6870147670</v>
      </c>
      <c r="N1864" s="39" t="s">
        <v>52</v>
      </c>
      <c r="O1864" s="40" t="s">
        <v>4266</v>
      </c>
      <c r="P1864" s="41">
        <v>44413</v>
      </c>
      <c r="Q1864" s="39" t="s">
        <v>54</v>
      </c>
      <c r="R1864" s="68"/>
    </row>
    <row r="1865" spans="1:18" s="70" customFormat="1" ht="12.75" customHeight="1" x14ac:dyDescent="0.2">
      <c r="A1865" s="38" t="s">
        <v>3961</v>
      </c>
      <c r="B1865" s="42" t="s">
        <v>3962</v>
      </c>
      <c r="C1865" s="42" t="s">
        <v>3963</v>
      </c>
      <c r="D1865" s="38">
        <v>300286</v>
      </c>
      <c r="E1865" s="42" t="s">
        <v>3944</v>
      </c>
      <c r="F1865" s="38">
        <v>8263000075</v>
      </c>
      <c r="G1865" s="40">
        <v>712725120</v>
      </c>
      <c r="H1865" s="3">
        <v>468000</v>
      </c>
      <c r="I1865" s="3"/>
      <c r="J1865" s="3">
        <v>84240</v>
      </c>
      <c r="K1865" s="3">
        <f t="shared" si="32"/>
        <v>552240</v>
      </c>
      <c r="L1865" s="41">
        <v>44375.729166666664</v>
      </c>
      <c r="M1865" s="39">
        <v>6870131113</v>
      </c>
      <c r="N1865" s="42" t="s">
        <v>315</v>
      </c>
      <c r="O1865" s="42" t="s">
        <v>3964</v>
      </c>
      <c r="P1865" s="60">
        <v>44408</v>
      </c>
      <c r="Q1865" s="42" t="s">
        <v>243</v>
      </c>
      <c r="R1865" s="68"/>
    </row>
    <row r="1866" spans="1:18" s="70" customFormat="1" ht="12.75" customHeight="1" x14ac:dyDescent="0.2">
      <c r="A1866" s="38" t="s">
        <v>21276</v>
      </c>
      <c r="B1866" s="39" t="s">
        <v>21272</v>
      </c>
      <c r="C1866" s="39"/>
      <c r="D1866" s="38">
        <v>120191</v>
      </c>
      <c r="E1866" s="39" t="s">
        <v>13051</v>
      </c>
      <c r="F1866" s="38">
        <v>8263000352</v>
      </c>
      <c r="G1866" s="40" t="s">
        <v>21273</v>
      </c>
      <c r="H1866" s="2">
        <v>467775</v>
      </c>
      <c r="I1866" s="2"/>
      <c r="J1866" s="2">
        <v>84199.5</v>
      </c>
      <c r="K1866" s="3">
        <f t="shared" si="32"/>
        <v>551974.5</v>
      </c>
      <c r="L1866" s="41">
        <v>45244</v>
      </c>
      <c r="M1866" s="39"/>
      <c r="N1866" s="39" t="s">
        <v>18453</v>
      </c>
      <c r="O1866" s="40" t="s">
        <v>21274</v>
      </c>
      <c r="P1866" s="41" t="s">
        <v>21275</v>
      </c>
      <c r="Q1866" s="62" t="s">
        <v>21</v>
      </c>
      <c r="R1866" s="68"/>
    </row>
    <row r="1867" spans="1:18" s="70" customFormat="1" ht="12.75" customHeight="1" x14ac:dyDescent="0.2">
      <c r="A1867" s="38" t="s">
        <v>6232</v>
      </c>
      <c r="B1867" s="39" t="s">
        <v>6228</v>
      </c>
      <c r="C1867" s="39" t="s">
        <v>6229</v>
      </c>
      <c r="D1867" s="38">
        <v>406049</v>
      </c>
      <c r="E1867" s="39" t="s">
        <v>1943</v>
      </c>
      <c r="F1867" s="38">
        <v>8266011430</v>
      </c>
      <c r="G1867" s="40" t="s">
        <v>6230</v>
      </c>
      <c r="H1867" s="2">
        <v>467200</v>
      </c>
      <c r="I1867" s="2"/>
      <c r="J1867" s="2">
        <v>84096</v>
      </c>
      <c r="K1867" s="3">
        <f t="shared" si="32"/>
        <v>551296</v>
      </c>
      <c r="L1867" s="41">
        <v>44364.729166666664</v>
      </c>
      <c r="M1867" s="39">
        <v>6870212414</v>
      </c>
      <c r="N1867" s="39" t="s">
        <v>52</v>
      </c>
      <c r="O1867" s="40" t="s">
        <v>6231</v>
      </c>
      <c r="P1867" s="41">
        <v>44467</v>
      </c>
      <c r="Q1867" s="39" t="s">
        <v>54</v>
      </c>
      <c r="R1867" s="68"/>
    </row>
    <row r="1868" spans="1:18" s="70" customFormat="1" ht="12.75" customHeight="1" x14ac:dyDescent="0.2">
      <c r="A1868" s="38" t="s">
        <v>1580</v>
      </c>
      <c r="B1868" s="39" t="s">
        <v>1581</v>
      </c>
      <c r="C1868" s="39" t="s">
        <v>1582</v>
      </c>
      <c r="D1868" s="38">
        <v>401972</v>
      </c>
      <c r="E1868" s="39" t="s">
        <v>842</v>
      </c>
      <c r="F1868" s="38">
        <v>8263000049</v>
      </c>
      <c r="G1868" s="40" t="s">
        <v>1583</v>
      </c>
      <c r="H1868" s="2">
        <v>465480</v>
      </c>
      <c r="I1868" s="2">
        <v>411.94980000000004</v>
      </c>
      <c r="J1868" s="2">
        <v>83786.399999999994</v>
      </c>
      <c r="K1868" s="3">
        <f t="shared" si="32"/>
        <v>549678.34979999997</v>
      </c>
      <c r="L1868" s="41">
        <v>44264.729166666664</v>
      </c>
      <c r="M1868" s="39">
        <v>6870010301</v>
      </c>
      <c r="N1868" s="39" t="s">
        <v>52</v>
      </c>
      <c r="O1868" s="40" t="s">
        <v>1571</v>
      </c>
      <c r="P1868" s="41">
        <v>44303</v>
      </c>
      <c r="Q1868" s="39" t="s">
        <v>54</v>
      </c>
      <c r="R1868" s="68"/>
    </row>
    <row r="1869" spans="1:18" s="70" customFormat="1" ht="12.75" customHeight="1" x14ac:dyDescent="0.2">
      <c r="A1869" s="38" t="s">
        <v>2500</v>
      </c>
      <c r="B1869" s="39" t="s">
        <v>2501</v>
      </c>
      <c r="C1869" s="39" t="s">
        <v>2502</v>
      </c>
      <c r="D1869" s="38">
        <v>401972</v>
      </c>
      <c r="E1869" s="39" t="s">
        <v>842</v>
      </c>
      <c r="F1869" s="38">
        <v>8263000049</v>
      </c>
      <c r="G1869" s="40" t="s">
        <v>2503</v>
      </c>
      <c r="H1869" s="2">
        <v>465000</v>
      </c>
      <c r="I1869" s="2">
        <v>411.52500000000003</v>
      </c>
      <c r="J1869" s="2">
        <v>83700</v>
      </c>
      <c r="K1869" s="3">
        <f t="shared" si="32"/>
        <v>549111.52500000002</v>
      </c>
      <c r="L1869" s="41">
        <v>44286.729166666664</v>
      </c>
      <c r="M1869" s="39">
        <v>6870081804</v>
      </c>
      <c r="N1869" s="39" t="s">
        <v>52</v>
      </c>
      <c r="O1869" s="40" t="s">
        <v>2473</v>
      </c>
      <c r="P1869" s="41">
        <v>44357</v>
      </c>
      <c r="Q1869" s="39" t="s">
        <v>54</v>
      </c>
      <c r="R1869" s="68"/>
    </row>
    <row r="1870" spans="1:18" s="70" customFormat="1" ht="12.75" customHeight="1" x14ac:dyDescent="0.2">
      <c r="A1870" s="38" t="s">
        <v>3793</v>
      </c>
      <c r="B1870" s="39" t="s">
        <v>3794</v>
      </c>
      <c r="C1870" s="39" t="s">
        <v>3795</v>
      </c>
      <c r="D1870" s="38">
        <v>401972</v>
      </c>
      <c r="E1870" s="39" t="s">
        <v>842</v>
      </c>
      <c r="F1870" s="38">
        <v>8263000049</v>
      </c>
      <c r="G1870" s="40" t="s">
        <v>3796</v>
      </c>
      <c r="H1870" s="2">
        <v>465000</v>
      </c>
      <c r="I1870" s="2">
        <v>548.70000000000005</v>
      </c>
      <c r="J1870" s="2">
        <v>83700</v>
      </c>
      <c r="K1870" s="3">
        <f t="shared" si="32"/>
        <v>549248.69999999995</v>
      </c>
      <c r="L1870" s="41">
        <v>44356.729166666664</v>
      </c>
      <c r="M1870" s="39">
        <v>6870126226</v>
      </c>
      <c r="N1870" s="39" t="s">
        <v>52</v>
      </c>
      <c r="O1870" s="40" t="s">
        <v>3797</v>
      </c>
      <c r="P1870" s="41">
        <v>44394</v>
      </c>
      <c r="Q1870" s="39" t="s">
        <v>54</v>
      </c>
      <c r="R1870" s="68"/>
    </row>
    <row r="1871" spans="1:18" s="70" customFormat="1" ht="12.75" customHeight="1" x14ac:dyDescent="0.2">
      <c r="A1871" s="38" t="s">
        <v>9002</v>
      </c>
      <c r="B1871" s="42" t="s">
        <v>9003</v>
      </c>
      <c r="C1871" s="42" t="s">
        <v>9004</v>
      </c>
      <c r="D1871" s="38">
        <v>501497</v>
      </c>
      <c r="E1871" s="42" t="s">
        <v>7579</v>
      </c>
      <c r="F1871" s="38">
        <v>8263000099</v>
      </c>
      <c r="G1871" s="40" t="s">
        <v>9005</v>
      </c>
      <c r="H1871" s="3">
        <v>465000</v>
      </c>
      <c r="I1871" s="3"/>
      <c r="J1871" s="3">
        <v>83700</v>
      </c>
      <c r="K1871" s="3">
        <f t="shared" si="32"/>
        <v>548700</v>
      </c>
      <c r="L1871" s="41">
        <v>44433.729166666664</v>
      </c>
      <c r="M1871" s="39">
        <v>6870304507</v>
      </c>
      <c r="N1871" s="42" t="s">
        <v>315</v>
      </c>
      <c r="O1871" s="42" t="s">
        <v>8993</v>
      </c>
      <c r="P1871" s="60">
        <v>44548</v>
      </c>
      <c r="Q1871" s="42" t="s">
        <v>243</v>
      </c>
      <c r="R1871" s="68"/>
    </row>
    <row r="1872" spans="1:18" s="70" customFormat="1" ht="12.75" customHeight="1" x14ac:dyDescent="0.2">
      <c r="A1872" s="38" t="s">
        <v>12809</v>
      </c>
      <c r="B1872" s="39" t="s">
        <v>12810</v>
      </c>
      <c r="C1872" s="39" t="s">
        <v>12811</v>
      </c>
      <c r="D1872" s="38">
        <v>812419</v>
      </c>
      <c r="E1872" s="39" t="s">
        <v>1956</v>
      </c>
      <c r="F1872" s="38">
        <v>8268008277</v>
      </c>
      <c r="G1872" s="40" t="s">
        <v>12812</v>
      </c>
      <c r="H1872" s="2">
        <v>464853</v>
      </c>
      <c r="I1872" s="2"/>
      <c r="J1872" s="2">
        <v>0</v>
      </c>
      <c r="K1872" s="3">
        <f t="shared" si="32"/>
        <v>464853</v>
      </c>
      <c r="L1872" s="41">
        <v>44630.729166666664</v>
      </c>
      <c r="M1872" s="39">
        <v>43870744</v>
      </c>
      <c r="N1872" s="39" t="s">
        <v>3282</v>
      </c>
      <c r="O1872" s="40" t="s">
        <v>12813</v>
      </c>
      <c r="P1872" s="41">
        <v>44682</v>
      </c>
      <c r="Q1872" s="42" t="s">
        <v>2417</v>
      </c>
      <c r="R1872" s="68"/>
    </row>
    <row r="1873" spans="1:18" s="70" customFormat="1" ht="12.75" customHeight="1" x14ac:dyDescent="0.2">
      <c r="A1873" s="38" t="s">
        <v>9335</v>
      </c>
      <c r="B1873" s="42" t="s">
        <v>9336</v>
      </c>
      <c r="C1873" s="42" t="s">
        <v>9337</v>
      </c>
      <c r="D1873" s="38">
        <v>300286</v>
      </c>
      <c r="E1873" s="42" t="s">
        <v>3944</v>
      </c>
      <c r="F1873" s="38">
        <v>8263000075</v>
      </c>
      <c r="G1873" s="40">
        <v>712730287</v>
      </c>
      <c r="H1873" s="3">
        <v>464800</v>
      </c>
      <c r="I1873" s="3"/>
      <c r="J1873" s="3">
        <v>83664</v>
      </c>
      <c r="K1873" s="3">
        <f t="shared" si="32"/>
        <v>548464</v>
      </c>
      <c r="L1873" s="41">
        <v>44530.729166666664</v>
      </c>
      <c r="M1873" s="39">
        <v>6870320858</v>
      </c>
      <c r="N1873" s="42" t="s">
        <v>315</v>
      </c>
      <c r="O1873" s="42"/>
      <c r="P1873" s="60"/>
      <c r="Q1873" s="42" t="s">
        <v>243</v>
      </c>
      <c r="R1873" s="68"/>
    </row>
    <row r="1874" spans="1:18" s="70" customFormat="1" ht="12.75" customHeight="1" x14ac:dyDescent="0.2">
      <c r="A1874" s="38" t="s">
        <v>23025</v>
      </c>
      <c r="B1874" s="39" t="s">
        <v>23026</v>
      </c>
      <c r="C1874" s="39" t="s">
        <v>23027</v>
      </c>
      <c r="D1874" s="38">
        <v>822101</v>
      </c>
      <c r="E1874" s="39" t="s">
        <v>22905</v>
      </c>
      <c r="F1874" s="38">
        <v>8268014510</v>
      </c>
      <c r="G1874" s="40" t="s">
        <v>23028</v>
      </c>
      <c r="H1874" s="2">
        <v>464520</v>
      </c>
      <c r="I1874" s="2"/>
      <c r="J1874" s="2">
        <v>83613.599999999991</v>
      </c>
      <c r="K1874" s="3">
        <f t="shared" si="32"/>
        <v>548133.6</v>
      </c>
      <c r="L1874" s="41">
        <v>45462.729166666664</v>
      </c>
      <c r="M1874" s="39">
        <v>160900203</v>
      </c>
      <c r="N1874" s="39" t="s">
        <v>19303</v>
      </c>
      <c r="O1874" s="40" t="s">
        <v>23029</v>
      </c>
      <c r="P1874" s="41" t="s">
        <v>23030</v>
      </c>
      <c r="Q1874" s="62" t="s">
        <v>19</v>
      </c>
      <c r="R1874" s="68"/>
    </row>
    <row r="1875" spans="1:18" s="70" customFormat="1" ht="12.75" customHeight="1" x14ac:dyDescent="0.2">
      <c r="A1875" s="38" t="s">
        <v>19076</v>
      </c>
      <c r="B1875" s="42" t="s">
        <v>19077</v>
      </c>
      <c r="C1875" s="42" t="s">
        <v>19078</v>
      </c>
      <c r="D1875" s="38">
        <v>137974</v>
      </c>
      <c r="E1875" s="39" t="s">
        <v>3527</v>
      </c>
      <c r="F1875" s="38">
        <v>8263000113</v>
      </c>
      <c r="G1875" s="64" t="s">
        <v>19079</v>
      </c>
      <c r="H1875" s="6">
        <v>463908</v>
      </c>
      <c r="I1875" s="3"/>
      <c r="J1875" s="3">
        <v>83503.44</v>
      </c>
      <c r="K1875" s="3">
        <f t="shared" si="32"/>
        <v>547411.43999999994</v>
      </c>
      <c r="L1875" s="41">
        <v>44984.729166666664</v>
      </c>
      <c r="M1875" s="39">
        <v>1246349010</v>
      </c>
      <c r="N1875" s="42" t="s">
        <v>315</v>
      </c>
      <c r="O1875" s="42"/>
      <c r="P1875" s="60"/>
      <c r="Q1875" s="42" t="s">
        <v>243</v>
      </c>
      <c r="R1875" s="68"/>
    </row>
    <row r="1876" spans="1:18" s="70" customFormat="1" ht="12.75" customHeight="1" x14ac:dyDescent="0.2">
      <c r="A1876" s="38" t="s">
        <v>1380</v>
      </c>
      <c r="B1876" s="39" t="s">
        <v>234</v>
      </c>
      <c r="C1876" s="39"/>
      <c r="D1876" s="38" t="s">
        <v>245</v>
      </c>
      <c r="E1876" s="129" t="s">
        <v>1378</v>
      </c>
      <c r="F1876" s="38" t="s">
        <v>1378</v>
      </c>
      <c r="G1876" s="52" t="s">
        <v>1381</v>
      </c>
      <c r="H1876" s="5"/>
      <c r="I1876" s="2"/>
      <c r="J1876" s="2">
        <v>0</v>
      </c>
      <c r="K1876" s="3">
        <f t="shared" si="32"/>
        <v>0</v>
      </c>
      <c r="L1876" s="59">
        <v>44286</v>
      </c>
      <c r="M1876" s="39"/>
      <c r="N1876" s="39" t="s">
        <v>52</v>
      </c>
      <c r="O1876" s="40"/>
      <c r="P1876" s="41"/>
      <c r="Q1876" s="39" t="s">
        <v>54</v>
      </c>
      <c r="R1876" s="68"/>
    </row>
    <row r="1877" spans="1:18" s="70" customFormat="1" ht="12.75" customHeight="1" x14ac:dyDescent="0.2">
      <c r="A1877" s="38" t="s">
        <v>19543</v>
      </c>
      <c r="B1877" s="39" t="s">
        <v>19544</v>
      </c>
      <c r="C1877" s="39" t="s">
        <v>19545</v>
      </c>
      <c r="D1877" s="38">
        <v>820345</v>
      </c>
      <c r="E1877" s="39" t="s">
        <v>19535</v>
      </c>
      <c r="F1877" s="38">
        <v>8268011801</v>
      </c>
      <c r="G1877" s="40" t="s">
        <v>19546</v>
      </c>
      <c r="H1877" s="2">
        <v>461540.67796610174</v>
      </c>
      <c r="I1877" s="2"/>
      <c r="J1877" s="2">
        <v>83077.322033898308</v>
      </c>
      <c r="K1877" s="3">
        <f t="shared" si="32"/>
        <v>544618</v>
      </c>
      <c r="L1877" s="41">
        <v>45066.729166666664</v>
      </c>
      <c r="M1877" s="39">
        <v>160441091</v>
      </c>
      <c r="N1877" s="39" t="s">
        <v>3282</v>
      </c>
      <c r="O1877" s="40" t="s">
        <v>19547</v>
      </c>
      <c r="P1877" s="41">
        <v>45100</v>
      </c>
      <c r="Q1877" s="42" t="s">
        <v>2417</v>
      </c>
      <c r="R1877" s="68"/>
    </row>
    <row r="1878" spans="1:18" s="70" customFormat="1" ht="12.75" customHeight="1" x14ac:dyDescent="0.2">
      <c r="A1878" s="38" t="s">
        <v>8411</v>
      </c>
      <c r="B1878" s="39" t="s">
        <v>8412</v>
      </c>
      <c r="C1878" s="39" t="s">
        <v>8413</v>
      </c>
      <c r="D1878" s="38">
        <v>919893</v>
      </c>
      <c r="E1878" s="39" t="s">
        <v>2039</v>
      </c>
      <c r="F1878" s="38">
        <v>8263000051</v>
      </c>
      <c r="G1878" s="40">
        <v>2920003746</v>
      </c>
      <c r="H1878" s="2">
        <v>460200</v>
      </c>
      <c r="I1878" s="2"/>
      <c r="J1878" s="2">
        <v>82836</v>
      </c>
      <c r="K1878" s="3">
        <f t="shared" si="32"/>
        <v>543036</v>
      </c>
      <c r="L1878" s="41">
        <v>44277.729166666664</v>
      </c>
      <c r="M1878" s="39">
        <v>6870448146</v>
      </c>
      <c r="N1878" s="39" t="s">
        <v>52</v>
      </c>
      <c r="O1878" s="40" t="s">
        <v>8414</v>
      </c>
      <c r="P1878" s="41">
        <v>44651</v>
      </c>
      <c r="Q1878" s="39" t="s">
        <v>54</v>
      </c>
      <c r="R1878" s="68"/>
    </row>
    <row r="1879" spans="1:18" s="70" customFormat="1" ht="12.75" customHeight="1" x14ac:dyDescent="0.2">
      <c r="A1879" s="38" t="s">
        <v>12758</v>
      </c>
      <c r="B1879" s="42" t="s">
        <v>12759</v>
      </c>
      <c r="C1879" s="42" t="s">
        <v>12760</v>
      </c>
      <c r="D1879" s="38">
        <v>300286</v>
      </c>
      <c r="E1879" s="42" t="s">
        <v>3944</v>
      </c>
      <c r="F1879" s="38">
        <v>8263000075</v>
      </c>
      <c r="G1879" s="40">
        <v>712735815</v>
      </c>
      <c r="H1879" s="3">
        <v>460000</v>
      </c>
      <c r="I1879" s="3"/>
      <c r="J1879" s="3">
        <v>82800</v>
      </c>
      <c r="K1879" s="3">
        <f t="shared" si="32"/>
        <v>542800</v>
      </c>
      <c r="L1879" s="41">
        <v>44651.729166666664</v>
      </c>
      <c r="M1879" s="39">
        <v>6870026424</v>
      </c>
      <c r="N1879" s="42" t="s">
        <v>315</v>
      </c>
      <c r="O1879" s="42" t="s">
        <v>12541</v>
      </c>
      <c r="P1879" s="60">
        <v>44681</v>
      </c>
      <c r="Q1879" s="42" t="s">
        <v>243</v>
      </c>
      <c r="R1879" s="68"/>
    </row>
    <row r="1880" spans="1:18" s="70" customFormat="1" ht="12.75" customHeight="1" x14ac:dyDescent="0.2">
      <c r="A1880" s="38" t="s">
        <v>21547</v>
      </c>
      <c r="B1880" s="39" t="s">
        <v>21548</v>
      </c>
      <c r="C1880" s="39" t="s">
        <v>21549</v>
      </c>
      <c r="D1880" s="38">
        <v>406359</v>
      </c>
      <c r="E1880" s="39" t="s">
        <v>19225</v>
      </c>
      <c r="F1880" s="38">
        <v>8263000308</v>
      </c>
      <c r="G1880" s="40">
        <v>271600051424</v>
      </c>
      <c r="H1880" s="2">
        <v>460000</v>
      </c>
      <c r="I1880" s="2"/>
      <c r="J1880" s="2">
        <v>82800</v>
      </c>
      <c r="K1880" s="3">
        <f t="shared" si="32"/>
        <v>542800</v>
      </c>
      <c r="L1880" s="41">
        <v>45185.729166666664</v>
      </c>
      <c r="M1880" s="39">
        <v>1246654072</v>
      </c>
      <c r="N1880" s="39" t="s">
        <v>18463</v>
      </c>
      <c r="O1880" s="40" t="s">
        <v>21525</v>
      </c>
      <c r="P1880" s="41">
        <v>45315</v>
      </c>
      <c r="Q1880" s="62" t="s">
        <v>29</v>
      </c>
      <c r="R1880" s="68"/>
    </row>
    <row r="1881" spans="1:18" s="70" customFormat="1" ht="12.75" customHeight="1" x14ac:dyDescent="0.25">
      <c r="A1881" s="38" t="s">
        <v>21947</v>
      </c>
      <c r="B1881" s="39" t="s">
        <v>21948</v>
      </c>
      <c r="C1881" s="39"/>
      <c r="D1881" s="38">
        <v>122097</v>
      </c>
      <c r="E1881" s="138" t="s">
        <v>620</v>
      </c>
      <c r="F1881" s="38">
        <v>8266020516</v>
      </c>
      <c r="G1881" s="40" t="s">
        <v>21949</v>
      </c>
      <c r="H1881" s="3">
        <v>459203.23</v>
      </c>
      <c r="I1881" s="2"/>
      <c r="J1881" s="2">
        <v>0</v>
      </c>
      <c r="K1881" s="3">
        <f t="shared" si="32"/>
        <v>459203.23</v>
      </c>
      <c r="L1881" s="41"/>
      <c r="M1881" s="39"/>
      <c r="N1881" s="39" t="s">
        <v>18453</v>
      </c>
      <c r="O1881" s="40" t="s">
        <v>21950</v>
      </c>
      <c r="P1881" s="41">
        <v>45344</v>
      </c>
      <c r="Q1881" s="62" t="s">
        <v>21</v>
      </c>
      <c r="R1881" s="68"/>
    </row>
    <row r="1882" spans="1:18" s="70" customFormat="1" ht="12.75" customHeight="1" x14ac:dyDescent="0.2">
      <c r="A1882" s="38" t="s">
        <v>20149</v>
      </c>
      <c r="B1882" s="39" t="s">
        <v>20150</v>
      </c>
      <c r="C1882" s="39" t="s">
        <v>20151</v>
      </c>
      <c r="D1882" s="58">
        <v>137691</v>
      </c>
      <c r="E1882" s="39" t="s">
        <v>14869</v>
      </c>
      <c r="F1882" s="38">
        <v>8263000314</v>
      </c>
      <c r="G1882" s="40" t="s">
        <v>20152</v>
      </c>
      <c r="H1882" s="2">
        <v>459112.5</v>
      </c>
      <c r="I1882" s="2"/>
      <c r="J1882" s="2">
        <v>82640.25</v>
      </c>
      <c r="K1882" s="3">
        <f t="shared" si="32"/>
        <v>541752.75</v>
      </c>
      <c r="L1882" s="41">
        <v>45129.729166666664</v>
      </c>
      <c r="M1882" s="39">
        <v>1246462593</v>
      </c>
      <c r="N1882" s="39" t="s">
        <v>3282</v>
      </c>
      <c r="O1882" s="40" t="s">
        <v>20153</v>
      </c>
      <c r="P1882" s="41">
        <v>45163</v>
      </c>
      <c r="Q1882" s="62" t="s">
        <v>21</v>
      </c>
      <c r="R1882" s="68"/>
    </row>
    <row r="1883" spans="1:18" s="70" customFormat="1" ht="12.75" customHeight="1" x14ac:dyDescent="0.2">
      <c r="A1883" s="38" t="s">
        <v>12026</v>
      </c>
      <c r="B1883" s="39" t="s">
        <v>12027</v>
      </c>
      <c r="C1883" s="39" t="s">
        <v>12028</v>
      </c>
      <c r="D1883" s="38">
        <v>130170</v>
      </c>
      <c r="E1883" s="39" t="s">
        <v>1687</v>
      </c>
      <c r="F1883" s="38">
        <v>8268005756</v>
      </c>
      <c r="G1883" s="40">
        <v>4601025113</v>
      </c>
      <c r="H1883" s="2">
        <v>458672.88135593222</v>
      </c>
      <c r="I1883" s="2"/>
      <c r="J1883" s="2">
        <v>82561.118644067799</v>
      </c>
      <c r="K1883" s="3">
        <f t="shared" si="32"/>
        <v>541234</v>
      </c>
      <c r="L1883" s="41">
        <v>44526.729166666664</v>
      </c>
      <c r="M1883" s="39">
        <v>44454601</v>
      </c>
      <c r="N1883" s="39" t="s">
        <v>52</v>
      </c>
      <c r="O1883" s="40" t="s">
        <v>12029</v>
      </c>
      <c r="P1883" s="41">
        <v>44657</v>
      </c>
      <c r="Q1883" s="39" t="s">
        <v>54</v>
      </c>
      <c r="R1883" s="68"/>
    </row>
    <row r="1884" spans="1:18" s="70" customFormat="1" ht="12.75" customHeight="1" x14ac:dyDescent="0.2">
      <c r="A1884" s="38" t="s">
        <v>9437</v>
      </c>
      <c r="B1884" s="39" t="s">
        <v>9438</v>
      </c>
      <c r="C1884" s="39" t="s">
        <v>9439</v>
      </c>
      <c r="D1884" s="38">
        <v>401972</v>
      </c>
      <c r="E1884" s="39" t="s">
        <v>842</v>
      </c>
      <c r="F1884" s="38">
        <v>8263000049</v>
      </c>
      <c r="G1884" s="40" t="s">
        <v>9440</v>
      </c>
      <c r="H1884" s="2">
        <v>458540</v>
      </c>
      <c r="I1884" s="2">
        <v>0</v>
      </c>
      <c r="J1884" s="2">
        <v>82537.2</v>
      </c>
      <c r="K1884" s="3">
        <f t="shared" si="32"/>
        <v>541077.19999999995</v>
      </c>
      <c r="L1884" s="41">
        <v>44491.729166666664</v>
      </c>
      <c r="M1884" s="39">
        <v>6870324466</v>
      </c>
      <c r="N1884" s="39" t="s">
        <v>52</v>
      </c>
      <c r="O1884" s="40"/>
      <c r="P1884" s="41"/>
      <c r="Q1884" s="39" t="s">
        <v>54</v>
      </c>
      <c r="R1884" s="68"/>
    </row>
    <row r="1885" spans="1:18" s="70" customFormat="1" ht="12.75" customHeight="1" x14ac:dyDescent="0.2">
      <c r="A1885" s="38" t="s">
        <v>13572</v>
      </c>
      <c r="B1885" s="39" t="s">
        <v>13573</v>
      </c>
      <c r="C1885" s="39" t="s">
        <v>13574</v>
      </c>
      <c r="D1885" s="38">
        <v>405996</v>
      </c>
      <c r="E1885" s="39" t="s">
        <v>2376</v>
      </c>
      <c r="F1885" s="38">
        <v>8263000079</v>
      </c>
      <c r="G1885" s="40">
        <v>212901076923</v>
      </c>
      <c r="H1885" s="2">
        <v>458204</v>
      </c>
      <c r="I1885" s="2"/>
      <c r="J1885" s="2">
        <v>82476.72</v>
      </c>
      <c r="K1885" s="3">
        <f t="shared" si="32"/>
        <v>540680.72</v>
      </c>
      <c r="L1885" s="41">
        <v>44517.729166666664</v>
      </c>
      <c r="M1885" s="39">
        <v>6870072057</v>
      </c>
      <c r="N1885" s="39" t="s">
        <v>52</v>
      </c>
      <c r="O1885" s="40" t="s">
        <v>13575</v>
      </c>
      <c r="P1885" s="41">
        <v>44747</v>
      </c>
      <c r="Q1885" s="39" t="s">
        <v>54</v>
      </c>
      <c r="R1885" s="68"/>
    </row>
    <row r="1886" spans="1:18" s="70" customFormat="1" ht="12.75" customHeight="1" x14ac:dyDescent="0.2">
      <c r="A1886" s="38" t="s">
        <v>5872</v>
      </c>
      <c r="B1886" s="39" t="s">
        <v>5873</v>
      </c>
      <c r="C1886" s="39" t="s">
        <v>5874</v>
      </c>
      <c r="D1886" s="38">
        <v>405596</v>
      </c>
      <c r="E1886" s="39" t="s">
        <v>3259</v>
      </c>
      <c r="F1886" s="38">
        <v>8263000119</v>
      </c>
      <c r="G1886" s="40" t="s">
        <v>5875</v>
      </c>
      <c r="H1886" s="2">
        <v>457200</v>
      </c>
      <c r="I1886" s="2">
        <v>539.49</v>
      </c>
      <c r="J1886" s="2">
        <v>82296</v>
      </c>
      <c r="K1886" s="3">
        <f t="shared" si="32"/>
        <v>540035.49</v>
      </c>
      <c r="L1886" s="41">
        <v>44362.729166666664</v>
      </c>
      <c r="M1886" s="39">
        <v>6870196109</v>
      </c>
      <c r="N1886" s="39" t="s">
        <v>52</v>
      </c>
      <c r="O1886" s="40" t="s">
        <v>5876</v>
      </c>
      <c r="P1886" s="41">
        <v>44455</v>
      </c>
      <c r="Q1886" s="39" t="s">
        <v>54</v>
      </c>
      <c r="R1886" s="68"/>
    </row>
    <row r="1887" spans="1:18" s="70" customFormat="1" ht="12.75" customHeight="1" x14ac:dyDescent="0.2">
      <c r="A1887" s="38" t="s">
        <v>9338</v>
      </c>
      <c r="B1887" s="42" t="s">
        <v>9339</v>
      </c>
      <c r="C1887" s="42" t="s">
        <v>9340</v>
      </c>
      <c r="D1887" s="38">
        <v>300286</v>
      </c>
      <c r="E1887" s="42" t="s">
        <v>3944</v>
      </c>
      <c r="F1887" s="38">
        <v>8263000075</v>
      </c>
      <c r="G1887" s="40">
        <v>712730284</v>
      </c>
      <c r="H1887" s="3">
        <v>456810.04</v>
      </c>
      <c r="I1887" s="3"/>
      <c r="J1887" s="3">
        <v>82225.807199999996</v>
      </c>
      <c r="K1887" s="3">
        <f t="shared" si="32"/>
        <v>539035.84719999996</v>
      </c>
      <c r="L1887" s="41">
        <v>44530.729166666664</v>
      </c>
      <c r="M1887" s="39">
        <v>6870323977</v>
      </c>
      <c r="N1887" s="42" t="s">
        <v>315</v>
      </c>
      <c r="O1887" s="42"/>
      <c r="P1887" s="60"/>
      <c r="Q1887" s="42" t="s">
        <v>243</v>
      </c>
      <c r="R1887" s="68"/>
    </row>
    <row r="1888" spans="1:18" s="70" customFormat="1" ht="12.75" customHeight="1" x14ac:dyDescent="0.2">
      <c r="A1888" s="38" t="s">
        <v>592</v>
      </c>
      <c r="B1888" s="39" t="s">
        <v>593</v>
      </c>
      <c r="C1888" s="39" t="s">
        <v>594</v>
      </c>
      <c r="D1888" s="38">
        <v>506950</v>
      </c>
      <c r="E1888" s="39" t="s">
        <v>503</v>
      </c>
      <c r="F1888" s="38">
        <v>8263000068</v>
      </c>
      <c r="G1888" s="40" t="s">
        <v>595</v>
      </c>
      <c r="H1888" s="2">
        <v>456624</v>
      </c>
      <c r="I1888" s="2">
        <v>404.11</v>
      </c>
      <c r="J1888" s="2">
        <v>82192.319999999992</v>
      </c>
      <c r="K1888" s="3">
        <f t="shared" si="32"/>
        <v>539220.42999999993</v>
      </c>
      <c r="L1888" s="41">
        <v>44210.729166666664</v>
      </c>
      <c r="M1888" s="39">
        <v>6870295768</v>
      </c>
      <c r="N1888" s="39" t="s">
        <v>52</v>
      </c>
      <c r="O1888" s="40" t="s">
        <v>591</v>
      </c>
      <c r="P1888" s="41">
        <v>44246</v>
      </c>
      <c r="Q1888" s="39" t="s">
        <v>54</v>
      </c>
      <c r="R1888" s="68"/>
    </row>
    <row r="1889" spans="1:18" s="70" customFormat="1" ht="12.75" customHeight="1" x14ac:dyDescent="0.2">
      <c r="A1889" s="38" t="s">
        <v>11186</v>
      </c>
      <c r="B1889" s="39"/>
      <c r="C1889" s="39"/>
      <c r="D1889" s="38" t="s">
        <v>235</v>
      </c>
      <c r="E1889" s="129" t="s">
        <v>5364</v>
      </c>
      <c r="F1889" s="38" t="s">
        <v>5364</v>
      </c>
      <c r="G1889" s="52" t="s">
        <v>11187</v>
      </c>
      <c r="H1889" s="10"/>
      <c r="I1889" s="2"/>
      <c r="J1889" s="2">
        <v>0</v>
      </c>
      <c r="K1889" s="3">
        <f t="shared" si="32"/>
        <v>0</v>
      </c>
      <c r="L1889" s="59">
        <v>44620</v>
      </c>
      <c r="M1889" s="39"/>
      <c r="N1889" s="39" t="s">
        <v>52</v>
      </c>
      <c r="O1889" s="40"/>
      <c r="P1889" s="41"/>
      <c r="Q1889" s="39" t="s">
        <v>54</v>
      </c>
      <c r="R1889" s="68"/>
    </row>
    <row r="1890" spans="1:18" s="70" customFormat="1" ht="12.75" customHeight="1" x14ac:dyDescent="0.2">
      <c r="A1890" s="38" t="s">
        <v>11190</v>
      </c>
      <c r="B1890" s="39"/>
      <c r="C1890" s="39"/>
      <c r="D1890" s="38" t="s">
        <v>235</v>
      </c>
      <c r="E1890" s="129" t="s">
        <v>5364</v>
      </c>
      <c r="F1890" s="38" t="s">
        <v>5364</v>
      </c>
      <c r="G1890" s="52" t="s">
        <v>11191</v>
      </c>
      <c r="H1890" s="10"/>
      <c r="I1890" s="2"/>
      <c r="J1890" s="2">
        <v>0</v>
      </c>
      <c r="K1890" s="3">
        <f t="shared" si="32"/>
        <v>0</v>
      </c>
      <c r="L1890" s="59">
        <v>44620</v>
      </c>
      <c r="M1890" s="39"/>
      <c r="N1890" s="39" t="s">
        <v>52</v>
      </c>
      <c r="O1890" s="40"/>
      <c r="P1890" s="41"/>
      <c r="Q1890" s="39" t="s">
        <v>54</v>
      </c>
      <c r="R1890" s="68"/>
    </row>
    <row r="1891" spans="1:18" s="70" customFormat="1" ht="12.75" customHeight="1" x14ac:dyDescent="0.2">
      <c r="A1891" s="38" t="s">
        <v>12114</v>
      </c>
      <c r="B1891" s="39"/>
      <c r="C1891" s="39"/>
      <c r="D1891" s="38" t="s">
        <v>235</v>
      </c>
      <c r="E1891" s="129" t="s">
        <v>5364</v>
      </c>
      <c r="F1891" s="38" t="s">
        <v>5364</v>
      </c>
      <c r="G1891" s="52" t="s">
        <v>12115</v>
      </c>
      <c r="H1891" s="10"/>
      <c r="I1891" s="2"/>
      <c r="J1891" s="2">
        <v>0</v>
      </c>
      <c r="K1891" s="3">
        <f t="shared" si="32"/>
        <v>0</v>
      </c>
      <c r="L1891" s="59">
        <v>44651</v>
      </c>
      <c r="M1891" s="39"/>
      <c r="N1891" s="39" t="s">
        <v>52</v>
      </c>
      <c r="O1891" s="40"/>
      <c r="P1891" s="41"/>
      <c r="Q1891" s="39" t="s">
        <v>54</v>
      </c>
      <c r="R1891" s="68"/>
    </row>
    <row r="1892" spans="1:18" s="70" customFormat="1" ht="12.75" customHeight="1" x14ac:dyDescent="0.2">
      <c r="A1892" s="38" t="s">
        <v>3125</v>
      </c>
      <c r="B1892" s="39" t="s">
        <v>3126</v>
      </c>
      <c r="C1892" s="39" t="s">
        <v>3127</v>
      </c>
      <c r="D1892" s="38">
        <v>401972</v>
      </c>
      <c r="E1892" s="39" t="s">
        <v>842</v>
      </c>
      <c r="F1892" s="38">
        <v>8263000049</v>
      </c>
      <c r="G1892" s="40" t="s">
        <v>3128</v>
      </c>
      <c r="H1892" s="2">
        <v>456000</v>
      </c>
      <c r="I1892" s="2">
        <v>538.08000000000004</v>
      </c>
      <c r="J1892" s="2">
        <v>82080</v>
      </c>
      <c r="K1892" s="3">
        <f t="shared" si="32"/>
        <v>538618.08000000007</v>
      </c>
      <c r="L1892" s="41">
        <v>44341.729166666664</v>
      </c>
      <c r="M1892" s="39">
        <v>6870110594</v>
      </c>
      <c r="N1892" s="39" t="s">
        <v>52</v>
      </c>
      <c r="O1892" s="40" t="s">
        <v>3060</v>
      </c>
      <c r="P1892" s="41">
        <v>44379</v>
      </c>
      <c r="Q1892" s="39" t="s">
        <v>54</v>
      </c>
      <c r="R1892" s="68"/>
    </row>
    <row r="1893" spans="1:18" s="70" customFormat="1" ht="12.75" customHeight="1" x14ac:dyDescent="0.2">
      <c r="A1893" s="38" t="s">
        <v>13471</v>
      </c>
      <c r="B1893" s="39" t="s">
        <v>13472</v>
      </c>
      <c r="C1893" s="39" t="s">
        <v>13473</v>
      </c>
      <c r="D1893" s="38">
        <v>919962</v>
      </c>
      <c r="E1893" s="39" t="s">
        <v>6950</v>
      </c>
      <c r="F1893" s="38">
        <v>8263000121</v>
      </c>
      <c r="G1893" s="40" t="s">
        <v>13474</v>
      </c>
      <c r="H1893" s="3">
        <v>455695.72</v>
      </c>
      <c r="I1893" s="3"/>
      <c r="J1893" s="2">
        <v>82025.279999999999</v>
      </c>
      <c r="K1893" s="3">
        <f t="shared" si="32"/>
        <v>537721</v>
      </c>
      <c r="L1893" s="41">
        <v>44677.729166666664</v>
      </c>
      <c r="M1893" s="39">
        <v>6870062199</v>
      </c>
      <c r="N1893" s="39" t="s">
        <v>3282</v>
      </c>
      <c r="O1893" s="40">
        <v>205304567679</v>
      </c>
      <c r="P1893" s="41">
        <v>44712</v>
      </c>
      <c r="Q1893" s="42" t="s">
        <v>2417</v>
      </c>
      <c r="R1893" s="68"/>
    </row>
    <row r="1894" spans="1:18" s="70" customFormat="1" ht="12.75" customHeight="1" x14ac:dyDescent="0.2">
      <c r="A1894" s="38">
        <v>358</v>
      </c>
      <c r="B1894" s="39" t="s">
        <v>17751</v>
      </c>
      <c r="C1894" s="39" t="s">
        <v>17752</v>
      </c>
      <c r="D1894" s="38">
        <v>406424</v>
      </c>
      <c r="E1894" s="39" t="s">
        <v>3254</v>
      </c>
      <c r="F1894" s="38">
        <v>8266017029</v>
      </c>
      <c r="G1894" s="40" t="s">
        <v>17753</v>
      </c>
      <c r="H1894" s="2">
        <v>454983.89830508479</v>
      </c>
      <c r="I1894" s="2"/>
      <c r="J1894" s="2">
        <v>81897.101694915254</v>
      </c>
      <c r="K1894" s="3">
        <f t="shared" si="32"/>
        <v>536881</v>
      </c>
      <c r="L1894" s="41">
        <v>44953.729166666664</v>
      </c>
      <c r="M1894" s="39">
        <v>6870438426</v>
      </c>
      <c r="N1894" s="39" t="s">
        <v>8899</v>
      </c>
      <c r="O1894" s="40" t="s">
        <v>17754</v>
      </c>
      <c r="P1894" s="41">
        <v>45021</v>
      </c>
      <c r="Q1894" s="42" t="s">
        <v>8901</v>
      </c>
      <c r="R1894" s="68"/>
    </row>
    <row r="1895" spans="1:18" s="70" customFormat="1" ht="12.75" customHeight="1" x14ac:dyDescent="0.2">
      <c r="A1895" s="38">
        <v>179</v>
      </c>
      <c r="B1895" s="39" t="s">
        <v>19943</v>
      </c>
      <c r="C1895" s="39" t="s">
        <v>19944</v>
      </c>
      <c r="D1895" s="38">
        <v>128635</v>
      </c>
      <c r="E1895" s="39" t="s">
        <v>989</v>
      </c>
      <c r="F1895" s="38">
        <v>8266018650</v>
      </c>
      <c r="G1895" s="40" t="s">
        <v>19945</v>
      </c>
      <c r="H1895" s="2">
        <v>454567.50847457635</v>
      </c>
      <c r="I1895" s="2"/>
      <c r="J1895" s="2">
        <v>81822.151525423746</v>
      </c>
      <c r="K1895" s="3">
        <f t="shared" si="32"/>
        <v>536389.66000000015</v>
      </c>
      <c r="L1895" s="41">
        <v>45091.729166666664</v>
      </c>
      <c r="M1895" s="39">
        <v>1246437351</v>
      </c>
      <c r="N1895" s="39" t="s">
        <v>8899</v>
      </c>
      <c r="O1895" s="40" t="s">
        <v>19946</v>
      </c>
      <c r="P1895" s="41">
        <v>45147</v>
      </c>
      <c r="Q1895" s="42" t="s">
        <v>8901</v>
      </c>
      <c r="R1895" s="68"/>
    </row>
    <row r="1896" spans="1:18" s="70" customFormat="1" ht="12.75" customHeight="1" x14ac:dyDescent="0.2">
      <c r="A1896" s="38" t="s">
        <v>16030</v>
      </c>
      <c r="B1896" s="39" t="s">
        <v>16031</v>
      </c>
      <c r="C1896" s="39" t="s">
        <v>16032</v>
      </c>
      <c r="D1896" s="38">
        <v>919962</v>
      </c>
      <c r="E1896" s="39" t="s">
        <v>6950</v>
      </c>
      <c r="F1896" s="38">
        <v>8263000121</v>
      </c>
      <c r="G1896" s="40" t="s">
        <v>16033</v>
      </c>
      <c r="H1896" s="3">
        <v>453333.9</v>
      </c>
      <c r="I1896" s="3"/>
      <c r="J1896" s="2">
        <v>81600.100000000006</v>
      </c>
      <c r="K1896" s="3">
        <f t="shared" si="32"/>
        <v>534934</v>
      </c>
      <c r="L1896" s="41">
        <v>44824.729166666664</v>
      </c>
      <c r="M1896" s="39">
        <v>6870258618</v>
      </c>
      <c r="N1896" s="39" t="s">
        <v>3282</v>
      </c>
      <c r="O1896" s="40">
        <v>211146919849</v>
      </c>
      <c r="P1896" s="41">
        <v>44880</v>
      </c>
      <c r="Q1896" s="42" t="s">
        <v>2417</v>
      </c>
      <c r="R1896" s="68"/>
    </row>
    <row r="1897" spans="1:18" s="70" customFormat="1" ht="12.75" customHeight="1" x14ac:dyDescent="0.2">
      <c r="A1897" s="38" t="s">
        <v>19068</v>
      </c>
      <c r="B1897" s="39" t="s">
        <v>19069</v>
      </c>
      <c r="C1897" s="39" t="s">
        <v>19070</v>
      </c>
      <c r="D1897" s="38">
        <v>919962</v>
      </c>
      <c r="E1897" s="39" t="s">
        <v>6950</v>
      </c>
      <c r="F1897" s="38">
        <v>8263000121</v>
      </c>
      <c r="G1897" s="40" t="s">
        <v>19071</v>
      </c>
      <c r="H1897" s="3">
        <v>453333.88</v>
      </c>
      <c r="I1897" s="3"/>
      <c r="J1897" s="2">
        <v>81600.12</v>
      </c>
      <c r="K1897" s="3">
        <f t="shared" si="32"/>
        <v>534934</v>
      </c>
      <c r="L1897" s="41">
        <v>44881.729166666664</v>
      </c>
      <c r="M1897" s="39">
        <v>1246348838</v>
      </c>
      <c r="N1897" s="39" t="s">
        <v>3282</v>
      </c>
      <c r="O1897" s="40">
        <v>305243516641</v>
      </c>
      <c r="P1897" s="41">
        <v>45072</v>
      </c>
      <c r="Q1897" s="42" t="s">
        <v>2417</v>
      </c>
      <c r="R1897" s="68"/>
    </row>
    <row r="1898" spans="1:18" s="70" customFormat="1" ht="12.75" customHeight="1" x14ac:dyDescent="0.2">
      <c r="A1898" s="38" t="s">
        <v>12878</v>
      </c>
      <c r="B1898" s="39"/>
      <c r="C1898" s="39"/>
      <c r="D1898" s="38" t="s">
        <v>235</v>
      </c>
      <c r="E1898" s="129" t="s">
        <v>5364</v>
      </c>
      <c r="F1898" s="38" t="s">
        <v>5364</v>
      </c>
      <c r="G1898" s="52" t="s">
        <v>12879</v>
      </c>
      <c r="H1898" s="10"/>
      <c r="I1898" s="2"/>
      <c r="J1898" s="2">
        <v>0</v>
      </c>
      <c r="K1898" s="3">
        <f t="shared" si="32"/>
        <v>0</v>
      </c>
      <c r="L1898" s="59">
        <v>44681</v>
      </c>
      <c r="M1898" s="39"/>
      <c r="N1898" s="39" t="s">
        <v>52</v>
      </c>
      <c r="O1898" s="40"/>
      <c r="P1898" s="41"/>
      <c r="Q1898" s="39" t="s">
        <v>54</v>
      </c>
      <c r="R1898" s="68"/>
    </row>
    <row r="1899" spans="1:18" s="70" customFormat="1" ht="12.75" customHeight="1" x14ac:dyDescent="0.2">
      <c r="A1899" s="38" t="s">
        <v>7117</v>
      </c>
      <c r="B1899" s="42" t="s">
        <v>7118</v>
      </c>
      <c r="C1899" s="42" t="s">
        <v>7119</v>
      </c>
      <c r="D1899" s="38">
        <v>508442</v>
      </c>
      <c r="E1899" s="42" t="s">
        <v>659</v>
      </c>
      <c r="F1899" s="38">
        <v>8263000141</v>
      </c>
      <c r="G1899" s="40">
        <v>193</v>
      </c>
      <c r="H1899" s="3">
        <v>452000</v>
      </c>
      <c r="I1899" s="3"/>
      <c r="J1899" s="3">
        <v>81360</v>
      </c>
      <c r="K1899" s="3">
        <f t="shared" si="32"/>
        <v>533360</v>
      </c>
      <c r="L1899" s="41">
        <v>44465.729166666664</v>
      </c>
      <c r="M1899" s="39">
        <v>6870236430</v>
      </c>
      <c r="N1899" s="42" t="s">
        <v>315</v>
      </c>
      <c r="O1899" s="42" t="s">
        <v>7116</v>
      </c>
      <c r="P1899" s="60">
        <v>44498</v>
      </c>
      <c r="Q1899" s="42" t="s">
        <v>243</v>
      </c>
      <c r="R1899" s="68"/>
    </row>
    <row r="1900" spans="1:18" s="70" customFormat="1" ht="12.75" customHeight="1" x14ac:dyDescent="0.2">
      <c r="A1900" s="38" t="s">
        <v>12856</v>
      </c>
      <c r="B1900" s="39" t="s">
        <v>12857</v>
      </c>
      <c r="C1900" s="39" t="s">
        <v>12858</v>
      </c>
      <c r="D1900" s="38">
        <v>821012</v>
      </c>
      <c r="E1900" s="39" t="s">
        <v>3527</v>
      </c>
      <c r="F1900" s="38">
        <v>8263000088</v>
      </c>
      <c r="G1900" s="40" t="s">
        <v>12859</v>
      </c>
      <c r="H1900" s="2">
        <v>450296.00000000006</v>
      </c>
      <c r="I1900" s="2"/>
      <c r="J1900" s="2">
        <v>81053.280000000013</v>
      </c>
      <c r="K1900" s="3">
        <f t="shared" si="32"/>
        <v>531349.28</v>
      </c>
      <c r="L1900" s="41">
        <v>44650.729166666664</v>
      </c>
      <c r="M1900" s="39">
        <v>6870029770</v>
      </c>
      <c r="N1900" s="39" t="s">
        <v>52</v>
      </c>
      <c r="O1900" s="40" t="s">
        <v>12860</v>
      </c>
      <c r="P1900" s="41">
        <v>44684</v>
      </c>
      <c r="Q1900" s="39" t="s">
        <v>54</v>
      </c>
      <c r="R1900" s="68"/>
    </row>
    <row r="1901" spans="1:18" s="70" customFormat="1" ht="12.75" customHeight="1" x14ac:dyDescent="0.2">
      <c r="A1901" s="38" t="s">
        <v>1947</v>
      </c>
      <c r="B1901" s="39" t="s">
        <v>1948</v>
      </c>
      <c r="C1901" s="39" t="s">
        <v>1949</v>
      </c>
      <c r="D1901" s="38">
        <v>821442</v>
      </c>
      <c r="E1901" s="39" t="s">
        <v>1950</v>
      </c>
      <c r="F1901" s="38">
        <v>8268006127</v>
      </c>
      <c r="G1901" s="40" t="s">
        <v>1951</v>
      </c>
      <c r="H1901" s="2">
        <v>450000</v>
      </c>
      <c r="I1901" s="2"/>
      <c r="J1901" s="2">
        <v>81000</v>
      </c>
      <c r="K1901" s="3">
        <f t="shared" si="32"/>
        <v>531000</v>
      </c>
      <c r="L1901" s="41">
        <v>44314.729166666664</v>
      </c>
      <c r="M1901" s="39">
        <v>43884886</v>
      </c>
      <c r="N1901" s="39" t="s">
        <v>52</v>
      </c>
      <c r="O1901" s="40" t="s">
        <v>1952</v>
      </c>
      <c r="P1901" s="41">
        <v>44367</v>
      </c>
      <c r="Q1901" s="39" t="s">
        <v>54</v>
      </c>
      <c r="R1901" s="68"/>
    </row>
    <row r="1902" spans="1:18" s="70" customFormat="1" ht="12.75" customHeight="1" x14ac:dyDescent="0.2">
      <c r="A1902" s="38" t="s">
        <v>3650</v>
      </c>
      <c r="B1902" s="39" t="s">
        <v>3651</v>
      </c>
      <c r="C1902" s="39" t="s">
        <v>3652</v>
      </c>
      <c r="D1902" s="38">
        <v>106653</v>
      </c>
      <c r="E1902" s="39" t="s">
        <v>398</v>
      </c>
      <c r="F1902" s="38">
        <v>8263000050</v>
      </c>
      <c r="G1902" s="40" t="s">
        <v>3653</v>
      </c>
      <c r="H1902" s="2">
        <v>450000</v>
      </c>
      <c r="I1902" s="3">
        <v>531.01127113337498</v>
      </c>
      <c r="J1902" s="2">
        <v>81000</v>
      </c>
      <c r="K1902" s="3">
        <f t="shared" si="32"/>
        <v>531531.01127113332</v>
      </c>
      <c r="L1902" s="41">
        <v>44345.729166666664</v>
      </c>
      <c r="M1902" s="39">
        <v>6870124296</v>
      </c>
      <c r="N1902" s="39" t="s">
        <v>52</v>
      </c>
      <c r="O1902" s="40">
        <v>107140002832</v>
      </c>
      <c r="P1902" s="41">
        <v>44392</v>
      </c>
      <c r="Q1902" s="39" t="s">
        <v>54</v>
      </c>
      <c r="R1902" s="68"/>
    </row>
    <row r="1903" spans="1:18" s="70" customFormat="1" ht="12.75" customHeight="1" x14ac:dyDescent="0.2">
      <c r="A1903" s="38" t="s">
        <v>8421</v>
      </c>
      <c r="B1903" s="39" t="s">
        <v>8422</v>
      </c>
      <c r="C1903" s="39" t="s">
        <v>8423</v>
      </c>
      <c r="D1903" s="38">
        <v>405996</v>
      </c>
      <c r="E1903" s="39" t="s">
        <v>2376</v>
      </c>
      <c r="F1903" s="38">
        <v>8263000079</v>
      </c>
      <c r="G1903" s="40">
        <v>212901035045</v>
      </c>
      <c r="H1903" s="2">
        <v>450000</v>
      </c>
      <c r="I1903" s="2"/>
      <c r="J1903" s="2">
        <v>81000</v>
      </c>
      <c r="K1903" s="3">
        <f t="shared" si="32"/>
        <v>531000</v>
      </c>
      <c r="L1903" s="41">
        <v>44399.729166666664</v>
      </c>
      <c r="M1903" s="39">
        <v>6870281178</v>
      </c>
      <c r="N1903" s="39" t="s">
        <v>52</v>
      </c>
      <c r="O1903" s="40" t="s">
        <v>7308</v>
      </c>
      <c r="P1903" s="41">
        <v>45024</v>
      </c>
      <c r="Q1903" s="39" t="s">
        <v>54</v>
      </c>
      <c r="R1903" s="68"/>
    </row>
    <row r="1904" spans="1:18" s="70" customFormat="1" ht="12.75" customHeight="1" x14ac:dyDescent="0.2">
      <c r="A1904" s="38" t="s">
        <v>12845</v>
      </c>
      <c r="B1904" s="39" t="s">
        <v>12846</v>
      </c>
      <c r="C1904" s="39" t="s">
        <v>12847</v>
      </c>
      <c r="D1904" s="38">
        <v>122835</v>
      </c>
      <c r="E1904" s="39" t="s">
        <v>12848</v>
      </c>
      <c r="F1904" s="38">
        <v>8266013019</v>
      </c>
      <c r="G1904" s="40" t="s">
        <v>12849</v>
      </c>
      <c r="H1904" s="2">
        <v>450000</v>
      </c>
      <c r="I1904" s="2"/>
      <c r="J1904" s="2">
        <v>81000</v>
      </c>
      <c r="K1904" s="3">
        <f t="shared" si="32"/>
        <v>531000</v>
      </c>
      <c r="L1904" s="41">
        <v>44656.729166666664</v>
      </c>
      <c r="M1904" s="39">
        <v>6870029269</v>
      </c>
      <c r="N1904" s="39" t="s">
        <v>3282</v>
      </c>
      <c r="O1904" s="40" t="s">
        <v>12850</v>
      </c>
      <c r="P1904" s="41">
        <v>44689</v>
      </c>
      <c r="Q1904" s="42" t="s">
        <v>2417</v>
      </c>
      <c r="R1904" s="68"/>
    </row>
    <row r="1905" spans="1:18" s="70" customFormat="1" ht="12.75" customHeight="1" x14ac:dyDescent="0.2">
      <c r="A1905" s="38" t="s">
        <v>21121</v>
      </c>
      <c r="B1905" s="39" t="s">
        <v>21122</v>
      </c>
      <c r="C1905" s="39" t="s">
        <v>21123</v>
      </c>
      <c r="D1905" s="38">
        <v>402984</v>
      </c>
      <c r="E1905" s="39" t="s">
        <v>4467</v>
      </c>
      <c r="F1905" s="38">
        <v>8263000288</v>
      </c>
      <c r="G1905" s="40">
        <v>330104991</v>
      </c>
      <c r="H1905" s="2">
        <v>450000</v>
      </c>
      <c r="I1905" s="2"/>
      <c r="J1905" s="2">
        <v>81000</v>
      </c>
      <c r="K1905" s="3">
        <f t="shared" si="32"/>
        <v>531000</v>
      </c>
      <c r="L1905" s="41">
        <v>45182.729166666664</v>
      </c>
      <c r="M1905" s="39">
        <v>1246596478</v>
      </c>
      <c r="N1905" s="39" t="s">
        <v>18453</v>
      </c>
      <c r="O1905" s="40">
        <v>312058561304</v>
      </c>
      <c r="P1905" s="41">
        <v>45265</v>
      </c>
      <c r="Q1905" s="62" t="s">
        <v>21</v>
      </c>
      <c r="R1905" s="68"/>
    </row>
    <row r="1906" spans="1:18" s="70" customFormat="1" ht="12.75" customHeight="1" x14ac:dyDescent="0.2">
      <c r="A1906" s="38" t="s">
        <v>8278</v>
      </c>
      <c r="B1906" s="39" t="s">
        <v>8279</v>
      </c>
      <c r="C1906" s="39" t="s">
        <v>8280</v>
      </c>
      <c r="D1906" s="38">
        <v>821012</v>
      </c>
      <c r="E1906" s="39" t="s">
        <v>3527</v>
      </c>
      <c r="F1906" s="38">
        <v>8268005947</v>
      </c>
      <c r="G1906" s="40" t="s">
        <v>8281</v>
      </c>
      <c r="H1906" s="2">
        <v>449711</v>
      </c>
      <c r="I1906" s="2"/>
      <c r="J1906" s="2">
        <v>80947.98</v>
      </c>
      <c r="K1906" s="3">
        <f t="shared" si="32"/>
        <v>530658.98</v>
      </c>
      <c r="L1906" s="41">
        <v>44419.729166666664</v>
      </c>
      <c r="M1906" s="39">
        <v>44174724</v>
      </c>
      <c r="N1906" s="39" t="s">
        <v>52</v>
      </c>
      <c r="O1906" s="40" t="s">
        <v>8282</v>
      </c>
      <c r="P1906" s="41">
        <v>44516</v>
      </c>
      <c r="Q1906" s="39" t="s">
        <v>54</v>
      </c>
      <c r="R1906" s="68"/>
    </row>
    <row r="1907" spans="1:18" s="70" customFormat="1" ht="12.75" customHeight="1" x14ac:dyDescent="0.2">
      <c r="A1907" s="38" t="s">
        <v>4389</v>
      </c>
      <c r="B1907" s="39" t="s">
        <v>4390</v>
      </c>
      <c r="C1907" s="39" t="s">
        <v>4391</v>
      </c>
      <c r="D1907" s="38">
        <v>401972</v>
      </c>
      <c r="E1907" s="39" t="s">
        <v>842</v>
      </c>
      <c r="F1907" s="38">
        <v>8263000049</v>
      </c>
      <c r="G1907" s="40" t="s">
        <v>4392</v>
      </c>
      <c r="H1907" s="2">
        <v>449250</v>
      </c>
      <c r="I1907" s="2">
        <v>529.995</v>
      </c>
      <c r="J1907" s="2">
        <v>80865</v>
      </c>
      <c r="K1907" s="3">
        <f t="shared" si="32"/>
        <v>530644.995</v>
      </c>
      <c r="L1907" s="41">
        <v>44369.729166666664</v>
      </c>
      <c r="M1907" s="39">
        <v>6870147710</v>
      </c>
      <c r="N1907" s="39" t="s">
        <v>52</v>
      </c>
      <c r="O1907" s="40" t="s">
        <v>4261</v>
      </c>
      <c r="P1907" s="41">
        <v>44413</v>
      </c>
      <c r="Q1907" s="39" t="s">
        <v>54</v>
      </c>
      <c r="R1907" s="68"/>
    </row>
    <row r="1908" spans="1:18" s="70" customFormat="1" ht="12.75" customHeight="1" x14ac:dyDescent="0.2">
      <c r="A1908" s="38" t="s">
        <v>11692</v>
      </c>
      <c r="B1908" s="42" t="s">
        <v>11693</v>
      </c>
      <c r="C1908" s="42" t="s">
        <v>11694</v>
      </c>
      <c r="D1908" s="38">
        <v>407464</v>
      </c>
      <c r="E1908" s="42" t="s">
        <v>1230</v>
      </c>
      <c r="F1908" s="38">
        <v>8268008324</v>
      </c>
      <c r="G1908" s="40" t="s">
        <v>11695</v>
      </c>
      <c r="H1908" s="3">
        <v>449179.6</v>
      </c>
      <c r="I1908" s="3"/>
      <c r="J1908" s="3">
        <v>80852.399999999994</v>
      </c>
      <c r="K1908" s="3">
        <f t="shared" si="32"/>
        <v>530032</v>
      </c>
      <c r="L1908" s="41">
        <v>44628.729166666664</v>
      </c>
      <c r="M1908" s="39">
        <v>44426755</v>
      </c>
      <c r="N1908" s="42" t="s">
        <v>315</v>
      </c>
      <c r="O1908" s="42" t="s">
        <v>11696</v>
      </c>
      <c r="P1908" s="60">
        <v>44645</v>
      </c>
      <c r="Q1908" s="42" t="s">
        <v>243</v>
      </c>
      <c r="R1908" s="68"/>
    </row>
    <row r="1909" spans="1:18" s="70" customFormat="1" ht="12.75" customHeight="1" x14ac:dyDescent="0.2">
      <c r="A1909" s="38" t="s">
        <v>19950</v>
      </c>
      <c r="B1909" s="39" t="s">
        <v>19951</v>
      </c>
      <c r="C1909" s="39" t="s">
        <v>19952</v>
      </c>
      <c r="D1909" s="38">
        <v>919962</v>
      </c>
      <c r="E1909" s="39" t="s">
        <v>6950</v>
      </c>
      <c r="F1909" s="38">
        <v>8263000121</v>
      </c>
      <c r="G1909" s="40" t="s">
        <v>19953</v>
      </c>
      <c r="H1909" s="3">
        <v>448800</v>
      </c>
      <c r="I1909" s="3"/>
      <c r="J1909" s="2">
        <v>80784</v>
      </c>
      <c r="K1909" s="3">
        <f t="shared" si="32"/>
        <v>529584</v>
      </c>
      <c r="L1909" s="41">
        <v>45015.729166666664</v>
      </c>
      <c r="M1909" s="39">
        <v>1246439335</v>
      </c>
      <c r="N1909" s="39" t="s">
        <v>3282</v>
      </c>
      <c r="O1909" s="40">
        <v>307206908376</v>
      </c>
      <c r="P1909" s="41">
        <v>45129</v>
      </c>
      <c r="Q1909" s="42" t="s">
        <v>2417</v>
      </c>
      <c r="R1909" s="68"/>
    </row>
    <row r="1910" spans="1:18" s="70" customFormat="1" ht="12.75" customHeight="1" x14ac:dyDescent="0.2">
      <c r="A1910" s="38" t="s">
        <v>15007</v>
      </c>
      <c r="B1910" s="39" t="s">
        <v>15008</v>
      </c>
      <c r="C1910" s="39" t="s">
        <v>15009</v>
      </c>
      <c r="D1910" s="38">
        <v>106653</v>
      </c>
      <c r="E1910" s="39" t="s">
        <v>398</v>
      </c>
      <c r="F1910" s="38">
        <v>8268009382</v>
      </c>
      <c r="G1910" s="40" t="s">
        <v>15010</v>
      </c>
      <c r="H1910" s="2">
        <v>448000</v>
      </c>
      <c r="I1910" s="3">
        <v>528.64</v>
      </c>
      <c r="J1910" s="2">
        <v>80640</v>
      </c>
      <c r="K1910" s="3">
        <f t="shared" si="32"/>
        <v>529168.64000000001</v>
      </c>
      <c r="L1910" s="41">
        <v>44684</v>
      </c>
      <c r="M1910" s="39">
        <v>44094249</v>
      </c>
      <c r="N1910" s="39" t="s">
        <v>52</v>
      </c>
      <c r="O1910" s="40">
        <v>208224155560</v>
      </c>
      <c r="P1910" s="41">
        <v>44796</v>
      </c>
      <c r="Q1910" s="39" t="s">
        <v>54</v>
      </c>
      <c r="R1910" s="68"/>
    </row>
    <row r="1911" spans="1:18" s="70" customFormat="1" ht="12.75" customHeight="1" x14ac:dyDescent="0.2">
      <c r="A1911" s="38" t="s">
        <v>8547</v>
      </c>
      <c r="B1911" s="42" t="s">
        <v>8548</v>
      </c>
      <c r="C1911" s="42" t="s">
        <v>8549</v>
      </c>
      <c r="D1911" s="38">
        <v>821190</v>
      </c>
      <c r="E1911" s="42" t="s">
        <v>1965</v>
      </c>
      <c r="F1911" s="38">
        <v>8263000154</v>
      </c>
      <c r="G1911" s="40" t="s">
        <v>8550</v>
      </c>
      <c r="H1911" s="3">
        <v>447000</v>
      </c>
      <c r="I1911" s="3"/>
      <c r="J1911" s="3">
        <v>80460</v>
      </c>
      <c r="K1911" s="3">
        <f t="shared" si="32"/>
        <v>527460</v>
      </c>
      <c r="L1911" s="41">
        <v>44511.729166666664</v>
      </c>
      <c r="M1911" s="39">
        <v>6870286424</v>
      </c>
      <c r="N1911" s="42" t="s">
        <v>315</v>
      </c>
      <c r="O1911" s="42">
        <v>112154373731</v>
      </c>
      <c r="P1911" s="60">
        <v>44546</v>
      </c>
      <c r="Q1911" s="42" t="s">
        <v>243</v>
      </c>
      <c r="R1911" s="68"/>
    </row>
    <row r="1912" spans="1:18" s="70" customFormat="1" ht="12.75" customHeight="1" x14ac:dyDescent="0.2">
      <c r="A1912" s="38" t="s">
        <v>3129</v>
      </c>
      <c r="B1912" s="39" t="s">
        <v>3130</v>
      </c>
      <c r="C1912" s="39" t="s">
        <v>3131</v>
      </c>
      <c r="D1912" s="38">
        <v>401972</v>
      </c>
      <c r="E1912" s="39" t="s">
        <v>842</v>
      </c>
      <c r="F1912" s="38">
        <v>8263000049</v>
      </c>
      <c r="G1912" s="40" t="s">
        <v>3132</v>
      </c>
      <c r="H1912" s="2">
        <v>445900</v>
      </c>
      <c r="I1912" s="2">
        <v>526.16200000000003</v>
      </c>
      <c r="J1912" s="2">
        <v>80262</v>
      </c>
      <c r="K1912" s="3">
        <f t="shared" si="32"/>
        <v>526688.16200000001</v>
      </c>
      <c r="L1912" s="41">
        <v>44321.729166666664</v>
      </c>
      <c r="M1912" s="39">
        <v>6870110690</v>
      </c>
      <c r="N1912" s="39" t="s">
        <v>52</v>
      </c>
      <c r="O1912" s="40" t="s">
        <v>3016</v>
      </c>
      <c r="P1912" s="41">
        <v>44378</v>
      </c>
      <c r="Q1912" s="39" t="s">
        <v>54</v>
      </c>
      <c r="R1912" s="68"/>
    </row>
    <row r="1913" spans="1:18" s="70" customFormat="1" ht="12.75" customHeight="1" x14ac:dyDescent="0.2">
      <c r="A1913" s="38" t="s">
        <v>4385</v>
      </c>
      <c r="B1913" s="39" t="s">
        <v>4386</v>
      </c>
      <c r="C1913" s="39" t="s">
        <v>4387</v>
      </c>
      <c r="D1913" s="38">
        <v>401972</v>
      </c>
      <c r="E1913" s="39" t="s">
        <v>842</v>
      </c>
      <c r="F1913" s="38">
        <v>8263000049</v>
      </c>
      <c r="G1913" s="40" t="s">
        <v>4388</v>
      </c>
      <c r="H1913" s="2">
        <v>445900</v>
      </c>
      <c r="I1913" s="2">
        <v>526.00200000000007</v>
      </c>
      <c r="J1913" s="2">
        <v>80262</v>
      </c>
      <c r="K1913" s="3">
        <f t="shared" si="32"/>
        <v>526688.00199999998</v>
      </c>
      <c r="L1913" s="41">
        <v>44369.729166666664</v>
      </c>
      <c r="M1913" s="39">
        <v>6870147699</v>
      </c>
      <c r="N1913" s="39" t="s">
        <v>52</v>
      </c>
      <c r="O1913" s="40" t="s">
        <v>4276</v>
      </c>
      <c r="P1913" s="41">
        <v>44412</v>
      </c>
      <c r="Q1913" s="39" t="s">
        <v>54</v>
      </c>
      <c r="R1913" s="68"/>
    </row>
    <row r="1914" spans="1:18" s="70" customFormat="1" ht="12.75" customHeight="1" x14ac:dyDescent="0.2">
      <c r="A1914" s="38" t="s">
        <v>5687</v>
      </c>
      <c r="B1914" s="39" t="s">
        <v>5688</v>
      </c>
      <c r="C1914" s="39" t="s">
        <v>5689</v>
      </c>
      <c r="D1914" s="38">
        <v>401972</v>
      </c>
      <c r="E1914" s="39" t="s">
        <v>842</v>
      </c>
      <c r="F1914" s="38">
        <v>8263000049</v>
      </c>
      <c r="G1914" s="40" t="s">
        <v>5690</v>
      </c>
      <c r="H1914" s="2">
        <v>445900</v>
      </c>
      <c r="I1914" s="2">
        <v>0</v>
      </c>
      <c r="J1914" s="2">
        <v>80262</v>
      </c>
      <c r="K1914" s="3">
        <f t="shared" si="32"/>
        <v>526162</v>
      </c>
      <c r="L1914" s="41">
        <v>44406.729166666664</v>
      </c>
      <c r="M1914" s="39">
        <v>6870191727</v>
      </c>
      <c r="N1914" s="39" t="s">
        <v>52</v>
      </c>
      <c r="O1914" s="40" t="s">
        <v>5674</v>
      </c>
      <c r="P1914" s="41">
        <v>44448</v>
      </c>
      <c r="Q1914" s="39" t="s">
        <v>54</v>
      </c>
      <c r="R1914" s="68"/>
    </row>
    <row r="1915" spans="1:18" s="70" customFormat="1" ht="12.75" customHeight="1" x14ac:dyDescent="0.2">
      <c r="A1915" s="38" t="s">
        <v>13079</v>
      </c>
      <c r="B1915" s="39" t="s">
        <v>13076</v>
      </c>
      <c r="C1915" s="39" t="s">
        <v>13077</v>
      </c>
      <c r="D1915" s="38">
        <v>405485</v>
      </c>
      <c r="E1915" s="39" t="s">
        <v>3628</v>
      </c>
      <c r="F1915" s="38">
        <v>8263000144</v>
      </c>
      <c r="G1915" s="40" t="s">
        <v>8613</v>
      </c>
      <c r="H1915" s="2">
        <v>445640</v>
      </c>
      <c r="I1915" s="2"/>
      <c r="J1915" s="2">
        <v>80215.199999999997</v>
      </c>
      <c r="K1915" s="3">
        <f t="shared" si="32"/>
        <v>525855.19999999995</v>
      </c>
      <c r="L1915" s="41">
        <v>44454</v>
      </c>
      <c r="M1915" s="39">
        <v>6870035136</v>
      </c>
      <c r="N1915" s="39" t="s">
        <v>3282</v>
      </c>
      <c r="O1915" s="40" t="s">
        <v>13073</v>
      </c>
      <c r="P1915" s="41">
        <v>44688</v>
      </c>
      <c r="Q1915" s="42" t="s">
        <v>2417</v>
      </c>
      <c r="R1915" s="68"/>
    </row>
    <row r="1916" spans="1:18" s="70" customFormat="1" ht="12.75" customHeight="1" x14ac:dyDescent="0.2">
      <c r="A1916" s="38" t="s">
        <v>17200</v>
      </c>
      <c r="B1916" s="42" t="s">
        <v>17201</v>
      </c>
      <c r="C1916" s="42" t="s">
        <v>17202</v>
      </c>
      <c r="D1916" s="38">
        <v>501497</v>
      </c>
      <c r="E1916" s="42" t="s">
        <v>7579</v>
      </c>
      <c r="F1916" s="38">
        <v>8263000099</v>
      </c>
      <c r="G1916" s="40" t="s">
        <v>17203</v>
      </c>
      <c r="H1916" s="3">
        <v>444860</v>
      </c>
      <c r="I1916" s="3"/>
      <c r="J1916" s="3">
        <v>0</v>
      </c>
      <c r="K1916" s="3">
        <f t="shared" si="32"/>
        <v>444860</v>
      </c>
      <c r="L1916" s="41">
        <v>44532.729166666664</v>
      </c>
      <c r="M1916" s="39">
        <v>6870446239</v>
      </c>
      <c r="N1916" s="42" t="s">
        <v>315</v>
      </c>
      <c r="O1916" s="42"/>
      <c r="P1916" s="60"/>
      <c r="Q1916" s="42" t="s">
        <v>243</v>
      </c>
      <c r="R1916" s="68"/>
    </row>
    <row r="1917" spans="1:18" s="70" customFormat="1" ht="12.75" customHeight="1" x14ac:dyDescent="0.2">
      <c r="A1917" s="38" t="s">
        <v>11770</v>
      </c>
      <c r="B1917" s="39" t="s">
        <v>11771</v>
      </c>
      <c r="C1917" s="39" t="s">
        <v>11772</v>
      </c>
      <c r="D1917" s="38">
        <v>812419</v>
      </c>
      <c r="E1917" s="39" t="s">
        <v>1956</v>
      </c>
      <c r="F1917" s="38">
        <v>8268008252</v>
      </c>
      <c r="G1917" s="40" t="s">
        <v>11773</v>
      </c>
      <c r="H1917" s="2">
        <v>443060.16949152545</v>
      </c>
      <c r="I1917" s="2"/>
      <c r="J1917" s="2">
        <v>79750.830508474581</v>
      </c>
      <c r="K1917" s="3">
        <f t="shared" si="32"/>
        <v>522811</v>
      </c>
      <c r="L1917" s="41">
        <v>44630.729166666664</v>
      </c>
      <c r="M1917" s="39">
        <v>44435629</v>
      </c>
      <c r="N1917" s="39" t="s">
        <v>52</v>
      </c>
      <c r="O1917" s="40" t="s">
        <v>11774</v>
      </c>
      <c r="P1917" s="41">
        <v>44651</v>
      </c>
      <c r="Q1917" s="39" t="s">
        <v>54</v>
      </c>
      <c r="R1917" s="68"/>
    </row>
    <row r="1918" spans="1:18" s="70" customFormat="1" ht="12.75" customHeight="1" x14ac:dyDescent="0.2">
      <c r="A1918" s="38" t="s">
        <v>1162</v>
      </c>
      <c r="B1918" s="39" t="s">
        <v>1163</v>
      </c>
      <c r="C1918" s="39" t="s">
        <v>1164</v>
      </c>
      <c r="D1918" s="38">
        <v>401972</v>
      </c>
      <c r="E1918" s="39" t="s">
        <v>842</v>
      </c>
      <c r="F1918" s="38">
        <v>8263000049</v>
      </c>
      <c r="G1918" s="40" t="s">
        <v>1165</v>
      </c>
      <c r="H1918" s="2">
        <v>442560</v>
      </c>
      <c r="I1918" s="2">
        <v>391.66559999999998</v>
      </c>
      <c r="J1918" s="2">
        <v>79660.800000000003</v>
      </c>
      <c r="K1918" s="3">
        <f t="shared" si="32"/>
        <v>522612.4656</v>
      </c>
      <c r="L1918" s="41">
        <v>44253.729166666664</v>
      </c>
      <c r="M1918" s="39">
        <v>6870368290</v>
      </c>
      <c r="N1918" s="39" t="s">
        <v>52</v>
      </c>
      <c r="O1918" s="40" t="s">
        <v>1166</v>
      </c>
      <c r="P1918" s="41">
        <v>44293</v>
      </c>
      <c r="Q1918" s="39" t="s">
        <v>54</v>
      </c>
      <c r="R1918" s="68"/>
    </row>
    <row r="1919" spans="1:18" s="70" customFormat="1" ht="12.75" customHeight="1" x14ac:dyDescent="0.2">
      <c r="A1919" s="38">
        <v>284</v>
      </c>
      <c r="B1919" s="39" t="s">
        <v>17330</v>
      </c>
      <c r="C1919" s="39" t="s">
        <v>17331</v>
      </c>
      <c r="D1919" s="38">
        <v>509330</v>
      </c>
      <c r="E1919" s="39" t="s">
        <v>17332</v>
      </c>
      <c r="F1919" s="38">
        <v>8266016330</v>
      </c>
      <c r="G1919" s="40" t="s">
        <v>17333</v>
      </c>
      <c r="H1919" s="2">
        <v>442000</v>
      </c>
      <c r="I1919" s="2"/>
      <c r="J1919" s="2">
        <v>79560</v>
      </c>
      <c r="K1919" s="3">
        <f t="shared" si="32"/>
        <v>521560</v>
      </c>
      <c r="L1919" s="41">
        <v>44923.729166666664</v>
      </c>
      <c r="M1919" s="39">
        <v>6870434343</v>
      </c>
      <c r="N1919" s="39" t="s">
        <v>8899</v>
      </c>
      <c r="O1919" s="40">
        <v>303301339624</v>
      </c>
      <c r="P1919" s="41">
        <v>45016</v>
      </c>
      <c r="Q1919" s="42" t="s">
        <v>8901</v>
      </c>
      <c r="R1919" s="68"/>
    </row>
    <row r="1920" spans="1:18" s="70" customFormat="1" ht="12.75" customHeight="1" x14ac:dyDescent="0.2">
      <c r="A1920" s="38" t="s">
        <v>9201</v>
      </c>
      <c r="B1920" s="42" t="s">
        <v>9202</v>
      </c>
      <c r="C1920" s="42" t="s">
        <v>9203</v>
      </c>
      <c r="D1920" s="38">
        <v>406359</v>
      </c>
      <c r="E1920" s="42" t="s">
        <v>7204</v>
      </c>
      <c r="F1920" s="38">
        <v>8263000098</v>
      </c>
      <c r="G1920" s="40">
        <v>271600030533</v>
      </c>
      <c r="H1920" s="3">
        <v>441600</v>
      </c>
      <c r="I1920" s="3"/>
      <c r="J1920" s="3">
        <v>79488</v>
      </c>
      <c r="K1920" s="3">
        <f t="shared" si="32"/>
        <v>521088</v>
      </c>
      <c r="L1920" s="41">
        <v>44524.729166666664</v>
      </c>
      <c r="M1920" s="39">
        <v>6870321873</v>
      </c>
      <c r="N1920" s="42" t="s">
        <v>315</v>
      </c>
      <c r="O1920" s="42" t="s">
        <v>9056</v>
      </c>
      <c r="P1920" s="60">
        <v>44560</v>
      </c>
      <c r="Q1920" s="42" t="s">
        <v>243</v>
      </c>
      <c r="R1920" s="68"/>
    </row>
    <row r="1921" spans="1:18" s="70" customFormat="1" ht="12.75" customHeight="1" x14ac:dyDescent="0.2">
      <c r="A1921" s="38" t="s">
        <v>18728</v>
      </c>
      <c r="B1921" s="39" t="s">
        <v>18729</v>
      </c>
      <c r="C1921" s="39" t="s">
        <v>18730</v>
      </c>
      <c r="D1921" s="38">
        <v>919962</v>
      </c>
      <c r="E1921" s="39" t="s">
        <v>6950</v>
      </c>
      <c r="F1921" s="38">
        <v>8263000121</v>
      </c>
      <c r="G1921" s="40" t="s">
        <v>18731</v>
      </c>
      <c r="H1921" s="3">
        <v>440495.72</v>
      </c>
      <c r="I1921" s="3"/>
      <c r="J1921" s="2">
        <v>79289.279999999999</v>
      </c>
      <c r="K1921" s="3">
        <f t="shared" si="32"/>
        <v>519785</v>
      </c>
      <c r="L1921" s="41">
        <v>44967.729166666664</v>
      </c>
      <c r="M1921" s="39">
        <v>1246312029</v>
      </c>
      <c r="N1921" s="39" t="s">
        <v>3282</v>
      </c>
      <c r="O1921" s="40">
        <v>304205973007</v>
      </c>
      <c r="P1921" s="41">
        <v>45038</v>
      </c>
      <c r="Q1921" s="42" t="s">
        <v>2417</v>
      </c>
      <c r="R1921" s="68"/>
    </row>
    <row r="1922" spans="1:18" s="70" customFormat="1" ht="12.75" customHeight="1" x14ac:dyDescent="0.2">
      <c r="A1922" s="38" t="s">
        <v>8842</v>
      </c>
      <c r="B1922" s="39" t="s">
        <v>8843</v>
      </c>
      <c r="C1922" s="39" t="s">
        <v>8844</v>
      </c>
      <c r="D1922" s="38">
        <v>812419</v>
      </c>
      <c r="E1922" s="39" t="s">
        <v>1956</v>
      </c>
      <c r="F1922" s="38">
        <v>8268007646</v>
      </c>
      <c r="G1922" s="40" t="s">
        <v>7530</v>
      </c>
      <c r="H1922" s="2">
        <v>440447.45762711868</v>
      </c>
      <c r="I1922" s="2"/>
      <c r="J1922" s="2">
        <v>79280.542372881362</v>
      </c>
      <c r="K1922" s="3">
        <f t="shared" si="32"/>
        <v>519728.00000000006</v>
      </c>
      <c r="L1922" s="41">
        <v>44523.729166666664</v>
      </c>
      <c r="M1922" s="39">
        <v>44224442</v>
      </c>
      <c r="N1922" s="39" t="s">
        <v>52</v>
      </c>
      <c r="O1922" s="40" t="s">
        <v>8845</v>
      </c>
      <c r="P1922" s="41">
        <v>44546</v>
      </c>
      <c r="Q1922" s="39" t="s">
        <v>54</v>
      </c>
      <c r="R1922" s="68"/>
    </row>
    <row r="1923" spans="1:18" s="70" customFormat="1" ht="12.75" customHeight="1" x14ac:dyDescent="0.2">
      <c r="A1923" s="38" t="s">
        <v>9998</v>
      </c>
      <c r="B1923" s="39" t="s">
        <v>9999</v>
      </c>
      <c r="C1923" s="39"/>
      <c r="D1923" s="38">
        <v>510173</v>
      </c>
      <c r="E1923" s="39" t="s">
        <v>3606</v>
      </c>
      <c r="F1923" s="38">
        <v>8266013065</v>
      </c>
      <c r="G1923" s="40" t="s">
        <v>10000</v>
      </c>
      <c r="H1923" s="2">
        <v>440089.83050847461</v>
      </c>
      <c r="I1923" s="2"/>
      <c r="J1923" s="2">
        <v>79216.169491525434</v>
      </c>
      <c r="K1923" s="3">
        <f t="shared" si="32"/>
        <v>519306.00000000006</v>
      </c>
      <c r="L1923" s="41">
        <v>44582</v>
      </c>
      <c r="M1923" s="39"/>
      <c r="N1923" s="39" t="s">
        <v>3282</v>
      </c>
      <c r="O1923" s="40" t="s">
        <v>10001</v>
      </c>
      <c r="P1923" s="41">
        <v>44612</v>
      </c>
      <c r="Q1923" s="42" t="s">
        <v>2417</v>
      </c>
      <c r="R1923" s="68"/>
    </row>
    <row r="1924" spans="1:18" s="70" customFormat="1" ht="12.75" customHeight="1" x14ac:dyDescent="0.2">
      <c r="A1924" s="38" t="s">
        <v>15303</v>
      </c>
      <c r="B1924" s="39" t="s">
        <v>15304</v>
      </c>
      <c r="C1924" s="39" t="s">
        <v>15305</v>
      </c>
      <c r="D1924" s="38">
        <v>502510</v>
      </c>
      <c r="E1924" s="39" t="s">
        <v>13920</v>
      </c>
      <c r="F1924" s="38">
        <v>8263000158</v>
      </c>
      <c r="G1924" s="40" t="s">
        <v>15306</v>
      </c>
      <c r="H1924" s="2">
        <v>440000</v>
      </c>
      <c r="I1924" s="2"/>
      <c r="J1924" s="2">
        <v>79200</v>
      </c>
      <c r="K1924" s="3">
        <f t="shared" si="32"/>
        <v>519200</v>
      </c>
      <c r="L1924" s="41">
        <v>44771</v>
      </c>
      <c r="M1924" s="39">
        <v>6870187518</v>
      </c>
      <c r="N1924" s="39" t="s">
        <v>3282</v>
      </c>
      <c r="O1924" s="40" t="s">
        <v>15307</v>
      </c>
      <c r="P1924" s="41">
        <v>44817</v>
      </c>
      <c r="Q1924" s="42" t="s">
        <v>2417</v>
      </c>
      <c r="R1924" s="68"/>
    </row>
    <row r="1925" spans="1:18" s="70" customFormat="1" ht="12.75" customHeight="1" x14ac:dyDescent="0.2">
      <c r="A1925" s="38" t="s">
        <v>10660</v>
      </c>
      <c r="B1925" s="42" t="s">
        <v>10661</v>
      </c>
      <c r="C1925" s="42" t="s">
        <v>10662</v>
      </c>
      <c r="D1925" s="38">
        <v>821190</v>
      </c>
      <c r="E1925" s="42" t="s">
        <v>1965</v>
      </c>
      <c r="F1925" s="38">
        <v>8266013418</v>
      </c>
      <c r="G1925" s="40" t="s">
        <v>10663</v>
      </c>
      <c r="H1925" s="3">
        <v>439490</v>
      </c>
      <c r="I1925" s="3"/>
      <c r="J1925" s="3">
        <v>79108.2</v>
      </c>
      <c r="K1925" s="3">
        <f t="shared" si="32"/>
        <v>518598.2</v>
      </c>
      <c r="L1925" s="41">
        <v>44574.729166666664</v>
      </c>
      <c r="M1925" s="39">
        <v>6870377766</v>
      </c>
      <c r="N1925" s="42" t="s">
        <v>315</v>
      </c>
      <c r="O1925" s="42">
        <v>202116146855</v>
      </c>
      <c r="P1925" s="60">
        <v>44604</v>
      </c>
      <c r="Q1925" s="42" t="s">
        <v>243</v>
      </c>
      <c r="R1925" s="68"/>
    </row>
    <row r="1926" spans="1:18" s="70" customFormat="1" ht="12.75" customHeight="1" x14ac:dyDescent="0.2">
      <c r="A1926" s="38" t="s">
        <v>9680</v>
      </c>
      <c r="B1926" s="39" t="s">
        <v>9681</v>
      </c>
      <c r="C1926" s="39" t="s">
        <v>9682</v>
      </c>
      <c r="D1926" s="38">
        <v>108968</v>
      </c>
      <c r="E1926" s="39" t="s">
        <v>9683</v>
      </c>
      <c r="F1926" s="38">
        <v>8266012811</v>
      </c>
      <c r="G1926" s="40" t="s">
        <v>9684</v>
      </c>
      <c r="H1926" s="2">
        <v>439085</v>
      </c>
      <c r="I1926" s="2"/>
      <c r="J1926" s="2">
        <v>0</v>
      </c>
      <c r="K1926" s="3">
        <f t="shared" ref="K1926:K1989" si="33">SUM(H1926:J1926)</f>
        <v>439085</v>
      </c>
      <c r="L1926" s="41">
        <v>44499.729166666664</v>
      </c>
      <c r="M1926" s="39">
        <v>6870335064</v>
      </c>
      <c r="N1926" s="39" t="s">
        <v>3282</v>
      </c>
      <c r="O1926" s="40">
        <v>201317085694</v>
      </c>
      <c r="P1926" s="41">
        <v>44593</v>
      </c>
      <c r="Q1926" s="42" t="s">
        <v>2417</v>
      </c>
      <c r="R1926" s="68"/>
    </row>
    <row r="1927" spans="1:18" s="70" customFormat="1" ht="12.75" customHeight="1" x14ac:dyDescent="0.2">
      <c r="A1927" s="38" t="s">
        <v>13243</v>
      </c>
      <c r="B1927" s="39" t="s">
        <v>13244</v>
      </c>
      <c r="C1927" s="39" t="s">
        <v>13245</v>
      </c>
      <c r="D1927" s="38">
        <v>821012</v>
      </c>
      <c r="E1927" s="39" t="s">
        <v>3527</v>
      </c>
      <c r="F1927" s="38">
        <v>8263000088</v>
      </c>
      <c r="G1927" s="40" t="s">
        <v>13246</v>
      </c>
      <c r="H1927" s="2">
        <v>438717</v>
      </c>
      <c r="I1927" s="2"/>
      <c r="J1927" s="2">
        <v>78969.06</v>
      </c>
      <c r="K1927" s="3">
        <f t="shared" si="33"/>
        <v>517686.06</v>
      </c>
      <c r="L1927" s="41">
        <v>44498.729166666664</v>
      </c>
      <c r="M1927" s="39">
        <v>6870041603</v>
      </c>
      <c r="N1927" s="39" t="s">
        <v>52</v>
      </c>
      <c r="O1927" s="40" t="s">
        <v>13247</v>
      </c>
      <c r="P1927" s="41">
        <v>44695</v>
      </c>
      <c r="Q1927" s="39" t="s">
        <v>54</v>
      </c>
      <c r="R1927" s="68"/>
    </row>
    <row r="1928" spans="1:18" s="70" customFormat="1" ht="12.75" customHeight="1" x14ac:dyDescent="0.2">
      <c r="A1928" s="38" t="s">
        <v>2589</v>
      </c>
      <c r="B1928" s="39" t="s">
        <v>2590</v>
      </c>
      <c r="C1928" s="39" t="s">
        <v>2591</v>
      </c>
      <c r="D1928" s="38">
        <v>401972</v>
      </c>
      <c r="E1928" s="39" t="s">
        <v>842</v>
      </c>
      <c r="F1928" s="38">
        <v>8263000049</v>
      </c>
      <c r="G1928" s="40" t="s">
        <v>2592</v>
      </c>
      <c r="H1928" s="2">
        <v>438000</v>
      </c>
      <c r="I1928" s="2">
        <v>387.63</v>
      </c>
      <c r="J1928" s="2">
        <v>78840</v>
      </c>
      <c r="K1928" s="3">
        <f t="shared" si="33"/>
        <v>517227.63</v>
      </c>
      <c r="L1928" s="41">
        <v>44286.729166666664</v>
      </c>
      <c r="M1928" s="39">
        <v>6870084936</v>
      </c>
      <c r="N1928" s="39" t="s">
        <v>52</v>
      </c>
      <c r="O1928" s="40" t="s">
        <v>2593</v>
      </c>
      <c r="P1928" s="41">
        <v>44359</v>
      </c>
      <c r="Q1928" s="39" t="s">
        <v>54</v>
      </c>
      <c r="R1928" s="68"/>
    </row>
    <row r="1929" spans="1:18" s="70" customFormat="1" ht="12.75" customHeight="1" x14ac:dyDescent="0.2">
      <c r="A1929" s="38" t="s">
        <v>21002</v>
      </c>
      <c r="B1929" s="39" t="s">
        <v>21003</v>
      </c>
      <c r="C1929" s="39" t="s">
        <v>21004</v>
      </c>
      <c r="D1929" s="38">
        <v>508634</v>
      </c>
      <c r="E1929" s="39" t="s">
        <v>21005</v>
      </c>
      <c r="F1929" s="38">
        <v>8266018752</v>
      </c>
      <c r="G1929" s="40">
        <v>11399</v>
      </c>
      <c r="H1929" s="2">
        <v>437100</v>
      </c>
      <c r="I1929" s="2"/>
      <c r="J1929" s="2">
        <v>78678</v>
      </c>
      <c r="K1929" s="3">
        <f t="shared" si="33"/>
        <v>515778</v>
      </c>
      <c r="L1929" s="41">
        <v>45218.729166666664</v>
      </c>
      <c r="M1929" s="39">
        <v>1246589784</v>
      </c>
      <c r="N1929" s="39" t="s">
        <v>18453</v>
      </c>
      <c r="O1929" s="40" t="s">
        <v>21006</v>
      </c>
      <c r="P1929" s="41">
        <v>45256</v>
      </c>
      <c r="Q1929" s="62" t="s">
        <v>21</v>
      </c>
      <c r="R1929" s="68"/>
    </row>
    <row r="1930" spans="1:18" s="70" customFormat="1" ht="12.75" customHeight="1" x14ac:dyDescent="0.2">
      <c r="A1930" s="38" t="s">
        <v>4456</v>
      </c>
      <c r="B1930" s="39" t="s">
        <v>4457</v>
      </c>
      <c r="C1930" s="39" t="s">
        <v>4458</v>
      </c>
      <c r="D1930" s="38">
        <v>401972</v>
      </c>
      <c r="E1930" s="39" t="s">
        <v>842</v>
      </c>
      <c r="F1930" s="38">
        <v>8263000049</v>
      </c>
      <c r="G1930" s="40" t="s">
        <v>4459</v>
      </c>
      <c r="H1930" s="2">
        <v>437059.47</v>
      </c>
      <c r="I1930" s="2">
        <v>516</v>
      </c>
      <c r="J1930" s="2">
        <v>78670.704599999997</v>
      </c>
      <c r="K1930" s="3">
        <f t="shared" si="33"/>
        <v>516246.17459999997</v>
      </c>
      <c r="L1930" s="41">
        <v>44373.729166666664</v>
      </c>
      <c r="M1930" s="39">
        <v>6870149489</v>
      </c>
      <c r="N1930" s="39" t="s">
        <v>52</v>
      </c>
      <c r="O1930" s="40" t="s">
        <v>4276</v>
      </c>
      <c r="P1930" s="41">
        <v>44412</v>
      </c>
      <c r="Q1930" s="39" t="s">
        <v>54</v>
      </c>
      <c r="R1930" s="68"/>
    </row>
    <row r="1931" spans="1:18" s="70" customFormat="1" ht="12.75" customHeight="1" x14ac:dyDescent="0.2">
      <c r="A1931" s="38" t="s">
        <v>17845</v>
      </c>
      <c r="B1931" s="39" t="s">
        <v>17846</v>
      </c>
      <c r="C1931" s="39" t="s">
        <v>17847</v>
      </c>
      <c r="D1931" s="58">
        <v>402300</v>
      </c>
      <c r="E1931" s="39" t="s">
        <v>230</v>
      </c>
      <c r="F1931" s="38">
        <v>8263000290</v>
      </c>
      <c r="G1931" s="40" t="s">
        <v>17848</v>
      </c>
      <c r="H1931" s="2">
        <v>437026.27118644072</v>
      </c>
      <c r="I1931" s="2"/>
      <c r="J1931" s="2">
        <v>78664.728813559326</v>
      </c>
      <c r="K1931" s="3">
        <f t="shared" si="33"/>
        <v>515691.00000000006</v>
      </c>
      <c r="L1931" s="41">
        <v>44970.729166666664</v>
      </c>
      <c r="M1931" s="39">
        <v>6870425506</v>
      </c>
      <c r="N1931" s="39" t="s">
        <v>3282</v>
      </c>
      <c r="O1931" s="40" t="s">
        <v>12249</v>
      </c>
      <c r="P1931" s="41">
        <v>44615</v>
      </c>
      <c r="Q1931" s="42" t="s">
        <v>2417</v>
      </c>
      <c r="R1931" s="68"/>
    </row>
    <row r="1932" spans="1:18" s="70" customFormat="1" ht="12.75" customHeight="1" x14ac:dyDescent="0.2">
      <c r="A1932" s="38" t="s">
        <v>16621</v>
      </c>
      <c r="B1932" s="39" t="s">
        <v>16622</v>
      </c>
      <c r="C1932" s="39" t="s">
        <v>16623</v>
      </c>
      <c r="D1932" s="38">
        <v>822746</v>
      </c>
      <c r="E1932" s="39" t="s">
        <v>16624</v>
      </c>
      <c r="F1932" s="38">
        <v>8268010365</v>
      </c>
      <c r="G1932" s="40" t="s">
        <v>16625</v>
      </c>
      <c r="H1932" s="2">
        <v>434751.69491525425</v>
      </c>
      <c r="I1932" s="2"/>
      <c r="J1932" s="2">
        <v>78255.305084745763</v>
      </c>
      <c r="K1932" s="3">
        <f t="shared" si="33"/>
        <v>513007</v>
      </c>
      <c r="L1932" s="41">
        <v>44909.729166666664</v>
      </c>
      <c r="M1932" s="39">
        <v>44350041</v>
      </c>
      <c r="N1932" s="39" t="s">
        <v>3282</v>
      </c>
      <c r="O1932" s="40">
        <v>212297566050</v>
      </c>
      <c r="P1932" s="41">
        <v>44926</v>
      </c>
      <c r="Q1932" s="42" t="s">
        <v>2417</v>
      </c>
      <c r="R1932" s="68"/>
    </row>
    <row r="1933" spans="1:18" s="70" customFormat="1" ht="12.75" customHeight="1" x14ac:dyDescent="0.2">
      <c r="A1933" s="38" t="s">
        <v>21069</v>
      </c>
      <c r="B1933" s="39" t="s">
        <v>21070</v>
      </c>
      <c r="C1933" s="39" t="s">
        <v>21071</v>
      </c>
      <c r="D1933" s="38">
        <v>822746</v>
      </c>
      <c r="E1933" s="39" t="s">
        <v>16624</v>
      </c>
      <c r="F1933" s="38">
        <v>8268010365</v>
      </c>
      <c r="G1933" s="40" t="s">
        <v>21072</v>
      </c>
      <c r="H1933" s="2">
        <v>433974.57627118647</v>
      </c>
      <c r="I1933" s="2"/>
      <c r="J1933" s="2">
        <v>78115.423728813563</v>
      </c>
      <c r="K1933" s="3">
        <f t="shared" si="33"/>
        <v>512090</v>
      </c>
      <c r="L1933" s="41">
        <v>45203.729166666664</v>
      </c>
      <c r="M1933" s="39">
        <v>160821829</v>
      </c>
      <c r="N1933" s="39" t="s">
        <v>3282</v>
      </c>
      <c r="O1933" s="40">
        <v>311241777725</v>
      </c>
      <c r="P1933" s="41">
        <v>45256</v>
      </c>
      <c r="Q1933" s="42" t="s">
        <v>2417</v>
      </c>
      <c r="R1933" s="68"/>
    </row>
    <row r="1934" spans="1:18" s="70" customFormat="1" ht="12.75" customHeight="1" x14ac:dyDescent="0.2">
      <c r="A1934" s="38" t="s">
        <v>16125</v>
      </c>
      <c r="B1934" s="39" t="s">
        <v>16126</v>
      </c>
      <c r="C1934" s="39" t="s">
        <v>16127</v>
      </c>
      <c r="D1934" s="38">
        <v>122418</v>
      </c>
      <c r="E1934" s="39" t="s">
        <v>15069</v>
      </c>
      <c r="F1934" s="38">
        <v>8263000204</v>
      </c>
      <c r="G1934" s="40" t="s">
        <v>16128</v>
      </c>
      <c r="H1934" s="2">
        <v>433439.83050847461</v>
      </c>
      <c r="I1934" s="2"/>
      <c r="J1934" s="2">
        <v>78019.169491525434</v>
      </c>
      <c r="K1934" s="3">
        <f t="shared" si="33"/>
        <v>511459.00000000006</v>
      </c>
      <c r="L1934" s="41">
        <v>44868.729166666664</v>
      </c>
      <c r="M1934" s="39">
        <v>6870261802</v>
      </c>
      <c r="N1934" s="39" t="s">
        <v>3282</v>
      </c>
      <c r="O1934" s="40" t="s">
        <v>16129</v>
      </c>
      <c r="P1934" s="41">
        <v>44902</v>
      </c>
      <c r="Q1934" s="42" t="s">
        <v>2417</v>
      </c>
      <c r="R1934" s="68"/>
    </row>
    <row r="1935" spans="1:18" s="70" customFormat="1" ht="12.75" customHeight="1" x14ac:dyDescent="0.2">
      <c r="A1935" s="38" t="s">
        <v>9204</v>
      </c>
      <c r="B1935" s="42" t="s">
        <v>9205</v>
      </c>
      <c r="C1935" s="42" t="s">
        <v>9206</v>
      </c>
      <c r="D1935" s="38">
        <v>406359</v>
      </c>
      <c r="E1935" s="42" t="s">
        <v>7204</v>
      </c>
      <c r="F1935" s="38">
        <v>8263000098</v>
      </c>
      <c r="G1935" s="40">
        <v>271600030625</v>
      </c>
      <c r="H1935" s="3">
        <v>432500</v>
      </c>
      <c r="I1935" s="3"/>
      <c r="J1935" s="3">
        <v>77850</v>
      </c>
      <c r="K1935" s="3">
        <f t="shared" si="33"/>
        <v>510350</v>
      </c>
      <c r="L1935" s="41">
        <v>44526.729166666664</v>
      </c>
      <c r="M1935" s="39">
        <v>6870321902</v>
      </c>
      <c r="N1935" s="42" t="s">
        <v>315</v>
      </c>
      <c r="O1935" s="42" t="s">
        <v>9056</v>
      </c>
      <c r="P1935" s="60">
        <v>44560</v>
      </c>
      <c r="Q1935" s="42" t="s">
        <v>243</v>
      </c>
      <c r="R1935" s="68"/>
    </row>
    <row r="1936" spans="1:18" s="70" customFormat="1" ht="12.75" customHeight="1" x14ac:dyDescent="0.2">
      <c r="A1936" s="38" t="s">
        <v>16762</v>
      </c>
      <c r="B1936" s="1"/>
      <c r="C1936" s="1"/>
      <c r="D1936" s="51"/>
      <c r="E1936" s="129" t="s">
        <v>13502</v>
      </c>
      <c r="F1936" s="53"/>
      <c r="G1936" s="54" t="s">
        <v>16763</v>
      </c>
      <c r="H1936" s="35"/>
      <c r="I1936" s="1"/>
      <c r="J1936" s="1"/>
      <c r="K1936" s="3">
        <f t="shared" si="33"/>
        <v>0</v>
      </c>
      <c r="L1936" s="41">
        <v>44926</v>
      </c>
      <c r="M1936" s="56"/>
      <c r="N1936" s="1"/>
      <c r="O1936" s="1"/>
      <c r="P1936" s="57"/>
      <c r="Q1936" s="42" t="s">
        <v>2417</v>
      </c>
      <c r="R1936" s="69"/>
    </row>
    <row r="1937" spans="1:18" s="70" customFormat="1" ht="12.75" customHeight="1" x14ac:dyDescent="0.2">
      <c r="A1937" s="38" t="s">
        <v>6835</v>
      </c>
      <c r="B1937" s="39" t="s">
        <v>6836</v>
      </c>
      <c r="C1937" s="39" t="s">
        <v>6837</v>
      </c>
      <c r="D1937" s="38">
        <v>401972</v>
      </c>
      <c r="E1937" s="39" t="s">
        <v>842</v>
      </c>
      <c r="F1937" s="38">
        <v>8263000049</v>
      </c>
      <c r="G1937" s="40" t="s">
        <v>6838</v>
      </c>
      <c r="H1937" s="2">
        <v>431000</v>
      </c>
      <c r="I1937" s="2">
        <v>0</v>
      </c>
      <c r="J1937" s="2">
        <v>77580</v>
      </c>
      <c r="K1937" s="3">
        <f t="shared" si="33"/>
        <v>508580</v>
      </c>
      <c r="L1937" s="41">
        <v>44444.729166666664</v>
      </c>
      <c r="M1937" s="39">
        <v>6870227675</v>
      </c>
      <c r="N1937" s="39" t="s">
        <v>52</v>
      </c>
      <c r="O1937" s="40" t="s">
        <v>6809</v>
      </c>
      <c r="P1937" s="41">
        <v>44481</v>
      </c>
      <c r="Q1937" s="39" t="s">
        <v>54</v>
      </c>
      <c r="R1937" s="68"/>
    </row>
    <row r="1938" spans="1:18" s="70" customFormat="1" ht="12.75" customHeight="1" x14ac:dyDescent="0.2">
      <c r="A1938" s="38" t="s">
        <v>12887</v>
      </c>
      <c r="B1938" s="39" t="s">
        <v>12888</v>
      </c>
      <c r="C1938" s="39" t="s">
        <v>12889</v>
      </c>
      <c r="D1938" s="38">
        <v>821012</v>
      </c>
      <c r="E1938" s="39" t="s">
        <v>3527</v>
      </c>
      <c r="F1938" s="38">
        <v>8263000088</v>
      </c>
      <c r="G1938" s="40" t="s">
        <v>12890</v>
      </c>
      <c r="H1938" s="2">
        <v>430370</v>
      </c>
      <c r="I1938" s="2"/>
      <c r="J1938" s="2">
        <v>77466.599999999991</v>
      </c>
      <c r="K1938" s="3">
        <f t="shared" si="33"/>
        <v>507836.6</v>
      </c>
      <c r="L1938" s="41">
        <v>44650.729166666664</v>
      </c>
      <c r="M1938" s="39">
        <v>6870030947</v>
      </c>
      <c r="N1938" s="39" t="s">
        <v>52</v>
      </c>
      <c r="O1938" s="40" t="s">
        <v>12860</v>
      </c>
      <c r="P1938" s="41">
        <v>44684</v>
      </c>
      <c r="Q1938" s="39" t="s">
        <v>54</v>
      </c>
      <c r="R1938" s="68"/>
    </row>
    <row r="1939" spans="1:18" s="70" customFormat="1" ht="12.75" customHeight="1" x14ac:dyDescent="0.2">
      <c r="A1939" s="38" t="s">
        <v>20107</v>
      </c>
      <c r="B1939" s="39" t="s">
        <v>20108</v>
      </c>
      <c r="C1939" s="39" t="s">
        <v>20109</v>
      </c>
      <c r="D1939" s="38">
        <v>915109</v>
      </c>
      <c r="E1939" s="39" t="s">
        <v>20110</v>
      </c>
      <c r="F1939" s="38">
        <v>8268012187</v>
      </c>
      <c r="G1939" s="40" t="s">
        <v>20111</v>
      </c>
      <c r="H1939" s="2">
        <v>430125.42372881359</v>
      </c>
      <c r="I1939" s="2"/>
      <c r="J1939" s="2">
        <v>77422.576271186437</v>
      </c>
      <c r="K1939" s="3">
        <f t="shared" si="33"/>
        <v>507548</v>
      </c>
      <c r="L1939" s="41">
        <v>45114.729166666664</v>
      </c>
      <c r="M1939" s="39">
        <v>160554576</v>
      </c>
      <c r="N1939" s="39" t="s">
        <v>18453</v>
      </c>
      <c r="O1939" s="40" t="s">
        <v>20112</v>
      </c>
      <c r="P1939" s="41">
        <v>45142</v>
      </c>
      <c r="Q1939" s="62" t="s">
        <v>21</v>
      </c>
      <c r="R1939" s="68"/>
    </row>
    <row r="1940" spans="1:18" s="70" customFormat="1" ht="12.75" customHeight="1" x14ac:dyDescent="0.2">
      <c r="A1940" s="38" t="s">
        <v>19353</v>
      </c>
      <c r="B1940" s="39" t="s">
        <v>19354</v>
      </c>
      <c r="C1940" s="39" t="s">
        <v>19355</v>
      </c>
      <c r="D1940" s="38">
        <v>128635</v>
      </c>
      <c r="E1940" s="39" t="s">
        <v>989</v>
      </c>
      <c r="F1940" s="38">
        <v>8266018415</v>
      </c>
      <c r="G1940" s="40" t="s">
        <v>19356</v>
      </c>
      <c r="H1940" s="2">
        <v>428380</v>
      </c>
      <c r="I1940" s="2"/>
      <c r="J1940" s="2">
        <v>77108.399999999994</v>
      </c>
      <c r="K1940" s="3">
        <f t="shared" si="33"/>
        <v>505488.4</v>
      </c>
      <c r="L1940" s="41">
        <v>45061.729166666664</v>
      </c>
      <c r="M1940" s="39">
        <v>1246403422</v>
      </c>
      <c r="N1940" s="39" t="s">
        <v>52</v>
      </c>
      <c r="O1940" s="40" t="s">
        <v>19357</v>
      </c>
      <c r="P1940" s="41">
        <v>45101</v>
      </c>
      <c r="Q1940" s="39" t="s">
        <v>54</v>
      </c>
      <c r="R1940" s="68"/>
    </row>
    <row r="1941" spans="1:18" s="70" customFormat="1" ht="12.75" customHeight="1" x14ac:dyDescent="0.2">
      <c r="A1941" s="38">
        <v>236</v>
      </c>
      <c r="B1941" s="39" t="s">
        <v>20745</v>
      </c>
      <c r="C1941" s="39" t="s">
        <v>20746</v>
      </c>
      <c r="D1941" s="38">
        <v>814561</v>
      </c>
      <c r="E1941" s="39" t="s">
        <v>440</v>
      </c>
      <c r="F1941" s="38">
        <v>8268010909</v>
      </c>
      <c r="G1941" s="40" t="s">
        <v>20747</v>
      </c>
      <c r="H1941" s="2">
        <v>427937</v>
      </c>
      <c r="I1941" s="2"/>
      <c r="J1941" s="2">
        <v>77028.66</v>
      </c>
      <c r="K1941" s="3">
        <f t="shared" si="33"/>
        <v>504965.66000000003</v>
      </c>
      <c r="L1941" s="41">
        <v>45195.729166666664</v>
      </c>
      <c r="M1941" s="39">
        <v>160744680</v>
      </c>
      <c r="N1941" s="39" t="s">
        <v>8899</v>
      </c>
      <c r="O1941" s="40" t="s">
        <v>20748</v>
      </c>
      <c r="P1941" s="41">
        <v>45224</v>
      </c>
      <c r="Q1941" s="42" t="s">
        <v>8901</v>
      </c>
      <c r="R1941" s="68"/>
    </row>
    <row r="1942" spans="1:18" s="70" customFormat="1" ht="12.75" customHeight="1" x14ac:dyDescent="0.2">
      <c r="A1942" s="38" t="s">
        <v>15086</v>
      </c>
      <c r="B1942" s="39" t="s">
        <v>15087</v>
      </c>
      <c r="C1942" s="39" t="s">
        <v>15088</v>
      </c>
      <c r="D1942" s="38">
        <v>122418</v>
      </c>
      <c r="E1942" s="39" t="s">
        <v>15069</v>
      </c>
      <c r="F1942" s="38">
        <v>8263000204</v>
      </c>
      <c r="G1942" s="40" t="s">
        <v>15089</v>
      </c>
      <c r="H1942" s="2">
        <v>426699.15254237293</v>
      </c>
      <c r="I1942" s="2"/>
      <c r="J1942" s="2">
        <v>76805.847457627126</v>
      </c>
      <c r="K1942" s="3">
        <f t="shared" si="33"/>
        <v>503505.00000000006</v>
      </c>
      <c r="L1942" s="41">
        <v>44764.729166666664</v>
      </c>
      <c r="M1942" s="39">
        <v>6870172082</v>
      </c>
      <c r="N1942" s="39" t="s">
        <v>3282</v>
      </c>
      <c r="O1942" s="40" t="s">
        <v>15081</v>
      </c>
      <c r="P1942" s="41">
        <v>44804</v>
      </c>
      <c r="Q1942" s="42" t="s">
        <v>2417</v>
      </c>
      <c r="R1942" s="68"/>
    </row>
    <row r="1943" spans="1:18" s="70" customFormat="1" ht="12.75" customHeight="1" x14ac:dyDescent="0.2">
      <c r="A1943" s="38">
        <v>195</v>
      </c>
      <c r="B1943" s="39" t="s">
        <v>18292</v>
      </c>
      <c r="C1943" s="39" t="s">
        <v>18293</v>
      </c>
      <c r="D1943" s="38">
        <v>130552</v>
      </c>
      <c r="E1943" s="39" t="s">
        <v>3037</v>
      </c>
      <c r="F1943" s="38">
        <v>8266017091</v>
      </c>
      <c r="G1943" s="40" t="s">
        <v>18294</v>
      </c>
      <c r="H1943" s="2">
        <v>426120</v>
      </c>
      <c r="I1943" s="2"/>
      <c r="J1943" s="2">
        <v>76701.599999999991</v>
      </c>
      <c r="K1943" s="3">
        <f t="shared" si="33"/>
        <v>502821.6</v>
      </c>
      <c r="L1943" s="41">
        <v>44963.729166666664</v>
      </c>
      <c r="M1943" s="39">
        <v>6870429165</v>
      </c>
      <c r="N1943" s="39" t="s">
        <v>8899</v>
      </c>
      <c r="O1943" s="40">
        <v>303229309596</v>
      </c>
      <c r="P1943" s="41">
        <v>45009</v>
      </c>
      <c r="Q1943" s="42" t="s">
        <v>8901</v>
      </c>
      <c r="R1943" s="68"/>
    </row>
    <row r="1944" spans="1:18" s="70" customFormat="1" ht="12.75" customHeight="1" x14ac:dyDescent="0.2">
      <c r="A1944" s="38" t="s">
        <v>13583</v>
      </c>
      <c r="B1944" s="42" t="s">
        <v>13584</v>
      </c>
      <c r="C1944" s="42" t="s">
        <v>13585</v>
      </c>
      <c r="D1944" s="38">
        <v>138349</v>
      </c>
      <c r="E1944" s="42" t="s">
        <v>12407</v>
      </c>
      <c r="F1944" s="38">
        <v>8263000146</v>
      </c>
      <c r="G1944" s="40" t="s">
        <v>13586</v>
      </c>
      <c r="H1944" s="3">
        <v>426000</v>
      </c>
      <c r="I1944" s="3"/>
      <c r="J1944" s="3">
        <v>76680</v>
      </c>
      <c r="K1944" s="3">
        <f t="shared" si="33"/>
        <v>502680</v>
      </c>
      <c r="L1944" s="41">
        <v>44706.729166666664</v>
      </c>
      <c r="M1944" s="39">
        <v>6870072569</v>
      </c>
      <c r="N1944" s="42" t="s">
        <v>315</v>
      </c>
      <c r="O1944" s="42" t="s">
        <v>13587</v>
      </c>
      <c r="P1944" s="60">
        <v>44725</v>
      </c>
      <c r="Q1944" s="42" t="s">
        <v>243</v>
      </c>
      <c r="R1944" s="68"/>
    </row>
    <row r="1945" spans="1:18" s="70" customFormat="1" ht="12.75" customHeight="1" x14ac:dyDescent="0.2">
      <c r="A1945" s="38" t="s">
        <v>11644</v>
      </c>
      <c r="B1945" s="39" t="s">
        <v>11642</v>
      </c>
      <c r="C1945" s="39" t="s">
        <v>11636</v>
      </c>
      <c r="D1945" s="38">
        <v>408038</v>
      </c>
      <c r="E1945" s="39" t="s">
        <v>6647</v>
      </c>
      <c r="F1945" s="38">
        <v>8263000182</v>
      </c>
      <c r="G1945" s="40" t="s">
        <v>11637</v>
      </c>
      <c r="H1945" s="2">
        <v>425299.68</v>
      </c>
      <c r="I1945" s="2"/>
      <c r="J1945" s="2">
        <v>76553.9424</v>
      </c>
      <c r="K1945" s="3">
        <f t="shared" si="33"/>
        <v>501853.62239999999</v>
      </c>
      <c r="L1945" s="41">
        <v>44603</v>
      </c>
      <c r="M1945" s="39" t="s">
        <v>11645</v>
      </c>
      <c r="N1945" s="39" t="s">
        <v>52</v>
      </c>
      <c r="O1945" s="39" t="s">
        <v>11646</v>
      </c>
      <c r="P1945" s="41">
        <v>8263000182</v>
      </c>
      <c r="Q1945" s="39" t="s">
        <v>54</v>
      </c>
      <c r="R1945" s="68"/>
    </row>
    <row r="1946" spans="1:18" s="70" customFormat="1" ht="12.75" customHeight="1" x14ac:dyDescent="0.2">
      <c r="A1946" s="38" t="s">
        <v>3654</v>
      </c>
      <c r="B1946" s="39" t="s">
        <v>3655</v>
      </c>
      <c r="C1946" s="39" t="s">
        <v>3656</v>
      </c>
      <c r="D1946" s="38">
        <v>106653</v>
      </c>
      <c r="E1946" s="39" t="s">
        <v>398</v>
      </c>
      <c r="F1946" s="38">
        <v>8263000050</v>
      </c>
      <c r="G1946" s="40" t="s">
        <v>3657</v>
      </c>
      <c r="H1946" s="2">
        <v>425000</v>
      </c>
      <c r="I1946" s="3">
        <v>501.51064495929859</v>
      </c>
      <c r="J1946" s="2">
        <v>76500</v>
      </c>
      <c r="K1946" s="3">
        <f t="shared" si="33"/>
        <v>502001.51064495929</v>
      </c>
      <c r="L1946" s="41">
        <v>44356.729166666664</v>
      </c>
      <c r="M1946" s="39">
        <v>6870124352</v>
      </c>
      <c r="N1946" s="39" t="s">
        <v>52</v>
      </c>
      <c r="O1946" s="40">
        <v>107140002832</v>
      </c>
      <c r="P1946" s="41">
        <v>44392</v>
      </c>
      <c r="Q1946" s="39" t="s">
        <v>54</v>
      </c>
      <c r="R1946" s="68"/>
    </row>
    <row r="1947" spans="1:18" s="70" customFormat="1" ht="12.75" customHeight="1" x14ac:dyDescent="0.2">
      <c r="A1947" s="38" t="s">
        <v>10017</v>
      </c>
      <c r="B1947" s="39" t="s">
        <v>10018</v>
      </c>
      <c r="C1947" s="39" t="s">
        <v>10019</v>
      </c>
      <c r="D1947" s="38">
        <v>137974</v>
      </c>
      <c r="E1947" s="39" t="s">
        <v>3527</v>
      </c>
      <c r="F1947" s="38">
        <v>8263000113</v>
      </c>
      <c r="G1947" s="64" t="s">
        <v>10020</v>
      </c>
      <c r="H1947" s="7">
        <v>424145</v>
      </c>
      <c r="I1947" s="2"/>
      <c r="J1947" s="2">
        <v>76346.099999999991</v>
      </c>
      <c r="K1947" s="3">
        <f t="shared" si="33"/>
        <v>500491.1</v>
      </c>
      <c r="L1947" s="41">
        <v>44559.729166666664</v>
      </c>
      <c r="M1947" s="39">
        <v>6870352844</v>
      </c>
      <c r="N1947" s="39" t="s">
        <v>3282</v>
      </c>
      <c r="O1947" s="40" t="s">
        <v>10021</v>
      </c>
      <c r="P1947" s="41">
        <v>44607</v>
      </c>
      <c r="Q1947" s="42" t="s">
        <v>2417</v>
      </c>
      <c r="R1947" s="68"/>
    </row>
    <row r="1948" spans="1:18" s="70" customFormat="1" ht="12.75" customHeight="1" x14ac:dyDescent="0.2">
      <c r="A1948" s="38" t="s">
        <v>1493</v>
      </c>
      <c r="B1948" s="39" t="s">
        <v>1494</v>
      </c>
      <c r="C1948" s="39" t="s">
        <v>1495</v>
      </c>
      <c r="D1948" s="38">
        <v>401972</v>
      </c>
      <c r="E1948" s="39" t="s">
        <v>842</v>
      </c>
      <c r="F1948" s="38">
        <v>8263000049</v>
      </c>
      <c r="G1948" s="40" t="s">
        <v>1496</v>
      </c>
      <c r="H1948" s="2">
        <v>422060</v>
      </c>
      <c r="I1948" s="2">
        <v>373.5231</v>
      </c>
      <c r="J1948" s="2">
        <v>75970.8</v>
      </c>
      <c r="K1948" s="3">
        <f t="shared" si="33"/>
        <v>498404.32309999998</v>
      </c>
      <c r="L1948" s="41">
        <v>44271.729166666664</v>
      </c>
      <c r="M1948" s="39">
        <v>6870004666</v>
      </c>
      <c r="N1948" s="39" t="s">
        <v>52</v>
      </c>
      <c r="O1948" s="40" t="s">
        <v>1488</v>
      </c>
      <c r="P1948" s="41">
        <v>44297</v>
      </c>
      <c r="Q1948" s="39" t="s">
        <v>54</v>
      </c>
      <c r="R1948" s="68"/>
    </row>
    <row r="1949" spans="1:18" s="70" customFormat="1" ht="12.75" customHeight="1" x14ac:dyDescent="0.2">
      <c r="A1949" s="38" t="s">
        <v>9332</v>
      </c>
      <c r="B1949" s="42" t="s">
        <v>9333</v>
      </c>
      <c r="C1949" s="42" t="s">
        <v>9334</v>
      </c>
      <c r="D1949" s="38">
        <v>300286</v>
      </c>
      <c r="E1949" s="42" t="s">
        <v>3944</v>
      </c>
      <c r="F1949" s="38">
        <v>8263000075</v>
      </c>
      <c r="G1949" s="40">
        <v>712730289</v>
      </c>
      <c r="H1949" s="3">
        <v>421130</v>
      </c>
      <c r="I1949" s="3"/>
      <c r="J1949" s="3">
        <v>75803.399999999994</v>
      </c>
      <c r="K1949" s="3">
        <f t="shared" si="33"/>
        <v>496933.4</v>
      </c>
      <c r="L1949" s="41">
        <v>44530.729166666664</v>
      </c>
      <c r="M1949" s="39">
        <v>6870320851</v>
      </c>
      <c r="N1949" s="42" t="s">
        <v>315</v>
      </c>
      <c r="O1949" s="42"/>
      <c r="P1949" s="60"/>
      <c r="Q1949" s="42" t="s">
        <v>243</v>
      </c>
      <c r="R1949" s="68"/>
    </row>
    <row r="1950" spans="1:18" s="70" customFormat="1" ht="12.75" customHeight="1" x14ac:dyDescent="0.2">
      <c r="A1950" s="38" t="s">
        <v>13514</v>
      </c>
      <c r="B1950" s="39"/>
      <c r="C1950" s="39"/>
      <c r="D1950" s="38" t="s">
        <v>235</v>
      </c>
      <c r="E1950" s="129" t="s">
        <v>5364</v>
      </c>
      <c r="F1950" s="38" t="s">
        <v>5364</v>
      </c>
      <c r="G1950" s="52" t="s">
        <v>13515</v>
      </c>
      <c r="H1950" s="10"/>
      <c r="I1950" s="2"/>
      <c r="J1950" s="2">
        <v>0</v>
      </c>
      <c r="K1950" s="3">
        <f t="shared" si="33"/>
        <v>0</v>
      </c>
      <c r="L1950" s="59">
        <v>44712</v>
      </c>
      <c r="M1950" s="39"/>
      <c r="N1950" s="39" t="s">
        <v>52</v>
      </c>
      <c r="O1950" s="40"/>
      <c r="P1950" s="41"/>
      <c r="Q1950" s="39" t="s">
        <v>54</v>
      </c>
      <c r="R1950" s="68"/>
    </row>
    <row r="1951" spans="1:18" s="70" customFormat="1" ht="12.75" customHeight="1" x14ac:dyDescent="0.2">
      <c r="A1951" s="38" t="s">
        <v>4860</v>
      </c>
      <c r="B1951" s="39" t="s">
        <v>4861</v>
      </c>
      <c r="C1951" s="39" t="s">
        <v>4862</v>
      </c>
      <c r="D1951" s="38">
        <v>401972</v>
      </c>
      <c r="E1951" s="39" t="s">
        <v>842</v>
      </c>
      <c r="F1951" s="38">
        <v>8263000049</v>
      </c>
      <c r="G1951" s="40" t="s">
        <v>4863</v>
      </c>
      <c r="H1951" s="2">
        <v>419571</v>
      </c>
      <c r="I1951" s="2">
        <v>495.00378000000006</v>
      </c>
      <c r="J1951" s="2">
        <v>75522.78</v>
      </c>
      <c r="K1951" s="3">
        <f t="shared" si="33"/>
        <v>495588.78378000006</v>
      </c>
      <c r="L1951" s="41">
        <v>44377.729166666664</v>
      </c>
      <c r="M1951" s="39">
        <v>6870155957</v>
      </c>
      <c r="N1951" s="39" t="s">
        <v>52</v>
      </c>
      <c r="O1951" s="40" t="s">
        <v>4835</v>
      </c>
      <c r="P1951" s="41">
        <v>44421</v>
      </c>
      <c r="Q1951" s="39" t="s">
        <v>54</v>
      </c>
      <c r="R1951" s="68"/>
    </row>
    <row r="1952" spans="1:18" s="70" customFormat="1" ht="12.75" customHeight="1" x14ac:dyDescent="0.2">
      <c r="A1952" s="38" t="s">
        <v>3602</v>
      </c>
      <c r="B1952" s="42" t="s">
        <v>3598</v>
      </c>
      <c r="C1952" s="42" t="s">
        <v>3599</v>
      </c>
      <c r="D1952" s="38">
        <v>100915</v>
      </c>
      <c r="E1952" s="42" t="s">
        <v>2405</v>
      </c>
      <c r="F1952" s="38">
        <v>8263000102</v>
      </c>
      <c r="G1952" s="40" t="s">
        <v>2411</v>
      </c>
      <c r="H1952" s="10">
        <v>417996</v>
      </c>
      <c r="I1952" s="3"/>
      <c r="J1952" s="3">
        <f>H1952*18%</f>
        <v>75239.28</v>
      </c>
      <c r="K1952" s="3">
        <f t="shared" si="33"/>
        <v>493235.28</v>
      </c>
      <c r="L1952" s="41">
        <v>44305.729166666664</v>
      </c>
      <c r="M1952" s="39">
        <v>6870126954</v>
      </c>
      <c r="N1952" s="42" t="s">
        <v>315</v>
      </c>
      <c r="O1952" s="42" t="s">
        <v>3601</v>
      </c>
      <c r="P1952" s="60">
        <v>44394</v>
      </c>
      <c r="Q1952" s="42" t="s">
        <v>54</v>
      </c>
      <c r="R1952" s="68"/>
    </row>
    <row r="1953" spans="1:18" s="70" customFormat="1" ht="12.75" customHeight="1" x14ac:dyDescent="0.2">
      <c r="A1953" s="38" t="s">
        <v>5339</v>
      </c>
      <c r="B1953" s="39" t="s">
        <v>5340</v>
      </c>
      <c r="C1953" s="39" t="s">
        <v>5341</v>
      </c>
      <c r="D1953" s="38">
        <v>405400</v>
      </c>
      <c r="E1953" s="39" t="s">
        <v>3259</v>
      </c>
      <c r="F1953" s="38">
        <v>8268006678</v>
      </c>
      <c r="G1953" s="40" t="s">
        <v>5342</v>
      </c>
      <c r="H1953" s="2">
        <v>417600</v>
      </c>
      <c r="I1953" s="2"/>
      <c r="J1953" s="2">
        <v>75168</v>
      </c>
      <c r="K1953" s="3">
        <f t="shared" si="33"/>
        <v>492768</v>
      </c>
      <c r="L1953" s="41">
        <v>44404.729166666664</v>
      </c>
      <c r="M1953" s="39">
        <v>44112968</v>
      </c>
      <c r="N1953" s="39" t="s">
        <v>52</v>
      </c>
      <c r="O1953" s="40" t="s">
        <v>5343</v>
      </c>
      <c r="P1953" s="41">
        <v>44478</v>
      </c>
      <c r="Q1953" s="39" t="s">
        <v>54</v>
      </c>
      <c r="R1953" s="68"/>
    </row>
    <row r="1954" spans="1:18" s="70" customFormat="1" ht="12.75" customHeight="1" x14ac:dyDescent="0.2">
      <c r="A1954" s="38" t="s">
        <v>1191</v>
      </c>
      <c r="B1954" s="39" t="s">
        <v>1192</v>
      </c>
      <c r="C1954" s="39" t="s">
        <v>1193</v>
      </c>
      <c r="D1954" s="38">
        <v>401972</v>
      </c>
      <c r="E1954" s="39" t="s">
        <v>842</v>
      </c>
      <c r="F1954" s="38">
        <v>8263000049</v>
      </c>
      <c r="G1954" s="40" t="s">
        <v>1194</v>
      </c>
      <c r="H1954" s="2">
        <v>415500</v>
      </c>
      <c r="I1954" s="2">
        <v>367.71750000000003</v>
      </c>
      <c r="J1954" s="2">
        <v>74790</v>
      </c>
      <c r="K1954" s="3">
        <f t="shared" si="33"/>
        <v>490657.71750000003</v>
      </c>
      <c r="L1954" s="41">
        <v>44253.729166666664</v>
      </c>
      <c r="M1954" s="39">
        <v>6870369035</v>
      </c>
      <c r="N1954" s="39" t="s">
        <v>52</v>
      </c>
      <c r="O1954" s="40" t="s">
        <v>1166</v>
      </c>
      <c r="P1954" s="41">
        <v>44292</v>
      </c>
      <c r="Q1954" s="39" t="s">
        <v>54</v>
      </c>
      <c r="R1954" s="68"/>
    </row>
    <row r="1955" spans="1:18" s="70" customFormat="1" ht="12.75" customHeight="1" x14ac:dyDescent="0.2">
      <c r="A1955" s="38" t="s">
        <v>1204</v>
      </c>
      <c r="B1955" s="39" t="s">
        <v>1205</v>
      </c>
      <c r="C1955" s="39" t="s">
        <v>1206</v>
      </c>
      <c r="D1955" s="38">
        <v>401972</v>
      </c>
      <c r="E1955" s="39" t="s">
        <v>842</v>
      </c>
      <c r="F1955" s="38">
        <v>8263000049</v>
      </c>
      <c r="G1955" s="40" t="s">
        <v>1207</v>
      </c>
      <c r="H1955" s="2">
        <v>415500</v>
      </c>
      <c r="I1955" s="2">
        <v>367.71750000000003</v>
      </c>
      <c r="J1955" s="2">
        <v>74790</v>
      </c>
      <c r="K1955" s="3">
        <f t="shared" si="33"/>
        <v>490657.71750000003</v>
      </c>
      <c r="L1955" s="41">
        <v>44253.729166666664</v>
      </c>
      <c r="M1955" s="39">
        <v>6870370116</v>
      </c>
      <c r="N1955" s="39" t="s">
        <v>52</v>
      </c>
      <c r="O1955" s="40" t="s">
        <v>1166</v>
      </c>
      <c r="P1955" s="41">
        <v>44293</v>
      </c>
      <c r="Q1955" s="39" t="s">
        <v>54</v>
      </c>
      <c r="R1955" s="68"/>
    </row>
    <row r="1956" spans="1:18" s="70" customFormat="1" ht="12.75" customHeight="1" x14ac:dyDescent="0.2">
      <c r="A1956" s="38" t="s">
        <v>6525</v>
      </c>
      <c r="B1956" s="39" t="s">
        <v>6526</v>
      </c>
      <c r="C1956" s="39" t="s">
        <v>6527</v>
      </c>
      <c r="D1956" s="38">
        <v>401972</v>
      </c>
      <c r="E1956" s="39" t="s">
        <v>842</v>
      </c>
      <c r="F1956" s="38">
        <v>8263000049</v>
      </c>
      <c r="G1956" s="40" t="s">
        <v>6528</v>
      </c>
      <c r="H1956" s="2">
        <v>415170</v>
      </c>
      <c r="I1956" s="2">
        <v>0</v>
      </c>
      <c r="J1956" s="2">
        <v>74730.599999999991</v>
      </c>
      <c r="K1956" s="3">
        <f t="shared" si="33"/>
        <v>489900.6</v>
      </c>
      <c r="L1956" s="41">
        <v>44397.729166666664</v>
      </c>
      <c r="M1956" s="39">
        <v>6870216053</v>
      </c>
      <c r="N1956" s="39" t="s">
        <v>52</v>
      </c>
      <c r="O1956" s="40"/>
      <c r="P1956" s="41"/>
      <c r="Q1956" s="39" t="s">
        <v>54</v>
      </c>
      <c r="R1956" s="68"/>
    </row>
    <row r="1957" spans="1:18" s="70" customFormat="1" ht="12.75" customHeight="1" x14ac:dyDescent="0.2">
      <c r="A1957" s="38" t="s">
        <v>20464</v>
      </c>
      <c r="B1957" s="39" t="s">
        <v>20465</v>
      </c>
      <c r="C1957" s="39" t="s">
        <v>20466</v>
      </c>
      <c r="D1957" s="38">
        <v>408342</v>
      </c>
      <c r="E1957" s="39" t="s">
        <v>13920</v>
      </c>
      <c r="F1957" s="38">
        <v>8268012996</v>
      </c>
      <c r="G1957" s="40">
        <v>2138020351</v>
      </c>
      <c r="H1957" s="2">
        <v>415000</v>
      </c>
      <c r="I1957" s="2"/>
      <c r="J1957" s="2">
        <v>74700</v>
      </c>
      <c r="K1957" s="3">
        <f t="shared" si="33"/>
        <v>489700</v>
      </c>
      <c r="L1957" s="41">
        <v>45183.729166666664</v>
      </c>
      <c r="M1957" s="39">
        <v>160678029</v>
      </c>
      <c r="N1957" s="39" t="s">
        <v>3282</v>
      </c>
      <c r="O1957" s="40" t="s">
        <v>20463</v>
      </c>
      <c r="P1957" s="41">
        <v>45201</v>
      </c>
      <c r="Q1957" s="42" t="s">
        <v>2417</v>
      </c>
      <c r="R1957" s="68"/>
    </row>
    <row r="1958" spans="1:18" s="70" customFormat="1" ht="12.75" hidden="1" customHeight="1" x14ac:dyDescent="0.2">
      <c r="A1958" s="38" t="s">
        <v>9185</v>
      </c>
      <c r="B1958" s="42" t="s">
        <v>9182</v>
      </c>
      <c r="C1958" s="42" t="s">
        <v>9183</v>
      </c>
      <c r="D1958" s="58">
        <v>408148</v>
      </c>
      <c r="E1958" s="39" t="s">
        <v>1224</v>
      </c>
      <c r="F1958" s="38">
        <v>8263000163</v>
      </c>
      <c r="G1958" s="40" t="s">
        <v>9184</v>
      </c>
      <c r="H1958" s="3">
        <v>414936</v>
      </c>
      <c r="I1958" s="3"/>
      <c r="J1958" s="3">
        <v>74688.479999999996</v>
      </c>
      <c r="K1958" s="3">
        <f t="shared" si="33"/>
        <v>489624.48</v>
      </c>
      <c r="L1958" s="41">
        <v>44521.729166666664</v>
      </c>
      <c r="M1958" s="39">
        <v>6870316360</v>
      </c>
      <c r="N1958" s="42" t="s">
        <v>315</v>
      </c>
      <c r="O1958" s="42"/>
      <c r="P1958" s="60"/>
      <c r="Q1958" s="42" t="s">
        <v>243</v>
      </c>
      <c r="R1958" s="68" t="s">
        <v>506</v>
      </c>
    </row>
    <row r="1959" spans="1:18" s="70" customFormat="1" ht="12.75" customHeight="1" x14ac:dyDescent="0.2">
      <c r="A1959" s="38" t="s">
        <v>20971</v>
      </c>
      <c r="B1959" s="39" t="s">
        <v>20972</v>
      </c>
      <c r="C1959" s="39" t="s">
        <v>20973</v>
      </c>
      <c r="D1959" s="38">
        <v>121011</v>
      </c>
      <c r="E1959" s="39" t="s">
        <v>9221</v>
      </c>
      <c r="F1959" s="38">
        <v>8268007770</v>
      </c>
      <c r="G1959" s="40" t="s">
        <v>20974</v>
      </c>
      <c r="H1959" s="2">
        <v>412981.35593220341</v>
      </c>
      <c r="I1959" s="2"/>
      <c r="J1959" s="2">
        <v>74336.644067796617</v>
      </c>
      <c r="K1959" s="3">
        <f t="shared" si="33"/>
        <v>487318</v>
      </c>
      <c r="L1959" s="41">
        <v>45140.729166666664</v>
      </c>
      <c r="M1959" s="39">
        <v>160794543</v>
      </c>
      <c r="N1959" s="39" t="s">
        <v>52</v>
      </c>
      <c r="O1959" s="40"/>
      <c r="P1959" s="41"/>
      <c r="Q1959" s="39" t="s">
        <v>54</v>
      </c>
      <c r="R1959" s="68"/>
    </row>
    <row r="1960" spans="1:18" s="70" customFormat="1" ht="12.75" customHeight="1" x14ac:dyDescent="0.25">
      <c r="A1960" s="38" t="s">
        <v>21988</v>
      </c>
      <c r="B1960" s="39" t="s">
        <v>234</v>
      </c>
      <c r="C1960" s="39"/>
      <c r="D1960" s="38">
        <v>407261</v>
      </c>
      <c r="E1960" s="77" t="s">
        <v>58</v>
      </c>
      <c r="F1960" s="38" t="s">
        <v>21989</v>
      </c>
      <c r="G1960" s="40" t="s">
        <v>21990</v>
      </c>
      <c r="H1960" s="2">
        <v>411688.28</v>
      </c>
      <c r="I1960" s="2"/>
      <c r="J1960" s="2">
        <v>0</v>
      </c>
      <c r="K1960" s="3">
        <f t="shared" si="33"/>
        <v>411688.28</v>
      </c>
      <c r="L1960" s="59">
        <v>45343</v>
      </c>
      <c r="M1960" s="39"/>
      <c r="N1960" s="39" t="s">
        <v>3282</v>
      </c>
      <c r="O1960" s="40"/>
      <c r="P1960" s="41"/>
      <c r="Q1960" s="42" t="s">
        <v>2417</v>
      </c>
      <c r="R1960" s="68"/>
    </row>
    <row r="1961" spans="1:18" s="70" customFormat="1" ht="12.75" customHeight="1" x14ac:dyDescent="0.2">
      <c r="A1961" s="38" t="s">
        <v>21333</v>
      </c>
      <c r="B1961" s="39" t="s">
        <v>21334</v>
      </c>
      <c r="C1961" s="39" t="s">
        <v>21335</v>
      </c>
      <c r="D1961" s="38">
        <v>507203</v>
      </c>
      <c r="E1961" s="39" t="s">
        <v>17373</v>
      </c>
      <c r="F1961" s="38">
        <v>8268009895</v>
      </c>
      <c r="G1961" s="40">
        <v>3723013096</v>
      </c>
      <c r="H1961" s="2">
        <v>409800.77118644066</v>
      </c>
      <c r="I1961" s="2"/>
      <c r="J1961" s="2">
        <v>73764.138813559315</v>
      </c>
      <c r="K1961" s="3">
        <f t="shared" si="33"/>
        <v>483564.91</v>
      </c>
      <c r="L1961" s="41">
        <v>45219.729166666664</v>
      </c>
      <c r="M1961" s="39">
        <v>160893127</v>
      </c>
      <c r="N1961" s="39" t="s">
        <v>3282</v>
      </c>
      <c r="O1961" s="40" t="s">
        <v>21266</v>
      </c>
      <c r="P1961" s="41">
        <v>45295</v>
      </c>
      <c r="Q1961" s="42" t="s">
        <v>2417</v>
      </c>
      <c r="R1961" s="68"/>
    </row>
    <row r="1962" spans="1:18" s="70" customFormat="1" ht="12.75" customHeight="1" x14ac:dyDescent="0.2">
      <c r="A1962" s="38" t="s">
        <v>13483</v>
      </c>
      <c r="B1962" s="39" t="s">
        <v>13484</v>
      </c>
      <c r="C1962" s="39" t="s">
        <v>13485</v>
      </c>
      <c r="D1962" s="38">
        <v>919962</v>
      </c>
      <c r="E1962" s="39" t="s">
        <v>6950</v>
      </c>
      <c r="F1962" s="38">
        <v>8263000121</v>
      </c>
      <c r="G1962" s="40" t="s">
        <v>13486</v>
      </c>
      <c r="H1962" s="3">
        <v>408824.5</v>
      </c>
      <c r="I1962" s="3"/>
      <c r="J1962" s="2">
        <v>73588.5</v>
      </c>
      <c r="K1962" s="3">
        <f t="shared" si="33"/>
        <v>482413</v>
      </c>
      <c r="L1962" s="41">
        <v>44679.729166666664</v>
      </c>
      <c r="M1962" s="39">
        <v>6870076721</v>
      </c>
      <c r="N1962" s="39" t="s">
        <v>3282</v>
      </c>
      <c r="O1962" s="40">
        <v>206091788870</v>
      </c>
      <c r="P1962" s="41">
        <v>44726</v>
      </c>
      <c r="Q1962" s="42" t="s">
        <v>2417</v>
      </c>
      <c r="R1962" s="68"/>
    </row>
    <row r="1963" spans="1:18" s="70" customFormat="1" ht="12.75" customHeight="1" x14ac:dyDescent="0.2">
      <c r="A1963" s="38" t="s">
        <v>9121</v>
      </c>
      <c r="B1963" s="39" t="s">
        <v>9122</v>
      </c>
      <c r="C1963" s="39" t="s">
        <v>9123</v>
      </c>
      <c r="D1963" s="38">
        <v>407464</v>
      </c>
      <c r="E1963" s="39" t="s">
        <v>1230</v>
      </c>
      <c r="F1963" s="38">
        <v>8268007660</v>
      </c>
      <c r="G1963" s="40" t="s">
        <v>9124</v>
      </c>
      <c r="H1963" s="2">
        <v>408370</v>
      </c>
      <c r="I1963" s="2"/>
      <c r="J1963" s="2">
        <v>73506.599999999991</v>
      </c>
      <c r="K1963" s="3">
        <f t="shared" si="33"/>
        <v>481876.6</v>
      </c>
      <c r="L1963" s="41">
        <v>44534.729166666664</v>
      </c>
      <c r="M1963" s="39">
        <v>44243727</v>
      </c>
      <c r="N1963" s="39" t="s">
        <v>52</v>
      </c>
      <c r="O1963" s="40" t="s">
        <v>9125</v>
      </c>
      <c r="P1963" s="41">
        <v>44553</v>
      </c>
      <c r="Q1963" s="39" t="s">
        <v>54</v>
      </c>
      <c r="R1963" s="68"/>
    </row>
    <row r="1964" spans="1:18" s="70" customFormat="1" ht="12.75" customHeight="1" x14ac:dyDescent="0.2">
      <c r="A1964" s="38" t="s">
        <v>9713</v>
      </c>
      <c r="B1964" s="39" t="s">
        <v>9714</v>
      </c>
      <c r="C1964" s="39" t="s">
        <v>9715</v>
      </c>
      <c r="D1964" s="38">
        <v>107201</v>
      </c>
      <c r="E1964" s="39" t="s">
        <v>6263</v>
      </c>
      <c r="F1964" s="38">
        <v>8266012877</v>
      </c>
      <c r="G1964" s="40" t="s">
        <v>9716</v>
      </c>
      <c r="H1964" s="2">
        <v>407559.32203389832</v>
      </c>
      <c r="I1964" s="2"/>
      <c r="J1964" s="2">
        <v>73360.677966101692</v>
      </c>
      <c r="K1964" s="3">
        <f t="shared" si="33"/>
        <v>480920</v>
      </c>
      <c r="L1964" s="41">
        <v>44546.729166666664</v>
      </c>
      <c r="M1964" s="39">
        <v>6870331790</v>
      </c>
      <c r="N1964" s="39" t="s">
        <v>3282</v>
      </c>
      <c r="O1964" s="40" t="s">
        <v>9717</v>
      </c>
      <c r="P1964" s="41">
        <v>44576</v>
      </c>
      <c r="Q1964" s="42" t="s">
        <v>2417</v>
      </c>
      <c r="R1964" s="68"/>
    </row>
    <row r="1965" spans="1:18" s="70" customFormat="1" ht="12.75" customHeight="1" x14ac:dyDescent="0.2">
      <c r="A1965" s="38" t="s">
        <v>12911</v>
      </c>
      <c r="B1965" s="42" t="s">
        <v>12908</v>
      </c>
      <c r="C1965" s="42" t="s">
        <v>12909</v>
      </c>
      <c r="D1965" s="38">
        <v>137974</v>
      </c>
      <c r="E1965" s="39" t="s">
        <v>3527</v>
      </c>
      <c r="F1965" s="38">
        <v>8263000113</v>
      </c>
      <c r="G1965" s="64" t="s">
        <v>12912</v>
      </c>
      <c r="H1965" s="6">
        <v>406980</v>
      </c>
      <c r="I1965" s="3"/>
      <c r="J1965" s="3">
        <v>73256.399999999994</v>
      </c>
      <c r="K1965" s="3">
        <f t="shared" si="33"/>
        <v>480236.4</v>
      </c>
      <c r="L1965" s="41">
        <v>44592.729166666664</v>
      </c>
      <c r="M1965" s="39">
        <v>6870031603</v>
      </c>
      <c r="N1965" s="42" t="s">
        <v>315</v>
      </c>
      <c r="O1965" s="42" t="s">
        <v>12904</v>
      </c>
      <c r="P1965" s="60">
        <v>44685</v>
      </c>
      <c r="Q1965" s="42" t="s">
        <v>243</v>
      </c>
      <c r="R1965" s="68"/>
    </row>
    <row r="1966" spans="1:18" s="70" customFormat="1" ht="12.75" customHeight="1" x14ac:dyDescent="0.2">
      <c r="A1966" s="38" t="s">
        <v>16358</v>
      </c>
      <c r="B1966" s="42" t="s">
        <v>16359</v>
      </c>
      <c r="C1966" s="42" t="s">
        <v>16360</v>
      </c>
      <c r="D1966" s="38">
        <v>405757</v>
      </c>
      <c r="E1966" s="39" t="s">
        <v>4467</v>
      </c>
      <c r="F1966" s="38">
        <v>8268010284</v>
      </c>
      <c r="G1966" s="40">
        <v>62001577</v>
      </c>
      <c r="H1966" s="3">
        <v>405000</v>
      </c>
      <c r="I1966" s="3"/>
      <c r="J1966" s="3">
        <v>72900</v>
      </c>
      <c r="K1966" s="3">
        <f t="shared" si="33"/>
        <v>477900</v>
      </c>
      <c r="L1966" s="41">
        <v>44859.729166666664</v>
      </c>
      <c r="M1966" s="39">
        <v>44297266</v>
      </c>
      <c r="N1966" s="42" t="s">
        <v>315</v>
      </c>
      <c r="O1966" s="42" t="s">
        <v>16361</v>
      </c>
      <c r="P1966" s="60">
        <v>44917</v>
      </c>
      <c r="Q1966" s="42" t="s">
        <v>243</v>
      </c>
      <c r="R1966" s="68"/>
    </row>
    <row r="1967" spans="1:18" s="70" customFormat="1" ht="12.75" customHeight="1" x14ac:dyDescent="0.2">
      <c r="A1967" s="38" t="s">
        <v>14773</v>
      </c>
      <c r="B1967" s="39" t="s">
        <v>14774</v>
      </c>
      <c r="C1967" s="39" t="s">
        <v>14775</v>
      </c>
      <c r="D1967" s="38">
        <v>919962</v>
      </c>
      <c r="E1967" s="39" t="s">
        <v>6950</v>
      </c>
      <c r="F1967" s="38">
        <v>8263000121</v>
      </c>
      <c r="G1967" s="40" t="s">
        <v>14776</v>
      </c>
      <c r="H1967" s="3">
        <v>404800</v>
      </c>
      <c r="I1967" s="3"/>
      <c r="J1967" s="2">
        <v>72864</v>
      </c>
      <c r="K1967" s="3">
        <f t="shared" si="33"/>
        <v>477664</v>
      </c>
      <c r="L1967" s="41">
        <v>44707.729166666664</v>
      </c>
      <c r="M1967" s="39">
        <v>6870152289</v>
      </c>
      <c r="N1967" s="39" t="s">
        <v>3282</v>
      </c>
      <c r="O1967" s="40">
        <v>208192553706</v>
      </c>
      <c r="P1967" s="41">
        <v>44793</v>
      </c>
      <c r="Q1967" s="42" t="s">
        <v>2417</v>
      </c>
      <c r="R1967" s="68"/>
    </row>
    <row r="1968" spans="1:18" s="70" customFormat="1" ht="12.75" customHeight="1" x14ac:dyDescent="0.2">
      <c r="A1968" s="38" t="s">
        <v>8149</v>
      </c>
      <c r="B1968" s="42" t="s">
        <v>8150</v>
      </c>
      <c r="C1968" s="42" t="s">
        <v>8151</v>
      </c>
      <c r="D1968" s="38">
        <v>508442</v>
      </c>
      <c r="E1968" s="42" t="s">
        <v>659</v>
      </c>
      <c r="F1968" s="38">
        <v>8263000141</v>
      </c>
      <c r="G1968" s="40">
        <v>195</v>
      </c>
      <c r="H1968" s="3">
        <v>404427</v>
      </c>
      <c r="I1968" s="3"/>
      <c r="J1968" s="3">
        <v>72796.86</v>
      </c>
      <c r="K1968" s="3">
        <f t="shared" si="33"/>
        <v>477223.86</v>
      </c>
      <c r="L1968" s="41">
        <v>44471.729166666664</v>
      </c>
      <c r="M1968" s="39">
        <v>6870265593</v>
      </c>
      <c r="N1968" s="42" t="s">
        <v>315</v>
      </c>
      <c r="O1968" s="42" t="s">
        <v>8152</v>
      </c>
      <c r="P1968" s="60">
        <v>44516</v>
      </c>
      <c r="Q1968" s="42" t="s">
        <v>243</v>
      </c>
      <c r="R1968" s="68"/>
    </row>
    <row r="1969" spans="1:18" s="70" customFormat="1" ht="12.75" customHeight="1" x14ac:dyDescent="0.2">
      <c r="A1969" s="38" t="s">
        <v>19257</v>
      </c>
      <c r="B1969" s="39" t="s">
        <v>19258</v>
      </c>
      <c r="C1969" s="39" t="s">
        <v>19259</v>
      </c>
      <c r="D1969" s="38">
        <v>507203</v>
      </c>
      <c r="E1969" s="39" t="s">
        <v>17373</v>
      </c>
      <c r="F1969" s="38">
        <v>8268009895</v>
      </c>
      <c r="G1969" s="40">
        <v>3723002294</v>
      </c>
      <c r="H1969" s="2">
        <v>403034.05932203395</v>
      </c>
      <c r="I1969" s="2"/>
      <c r="J1969" s="2">
        <v>72546.13067796611</v>
      </c>
      <c r="K1969" s="3">
        <f t="shared" si="33"/>
        <v>475580.19000000006</v>
      </c>
      <c r="L1969" s="41">
        <v>45058.729166666664</v>
      </c>
      <c r="M1969" s="39">
        <v>160386322</v>
      </c>
      <c r="N1969" s="39" t="s">
        <v>3282</v>
      </c>
      <c r="O1969" s="40" t="s">
        <v>19260</v>
      </c>
      <c r="P1969" s="41">
        <v>45076</v>
      </c>
      <c r="Q1969" s="42" t="s">
        <v>2417</v>
      </c>
      <c r="R1969" s="68"/>
    </row>
    <row r="1970" spans="1:18" s="70" customFormat="1" ht="12.75" customHeight="1" x14ac:dyDescent="0.2">
      <c r="A1970" s="38" t="s">
        <v>13576</v>
      </c>
      <c r="B1970" s="39" t="s">
        <v>13577</v>
      </c>
      <c r="C1970" s="39" t="s">
        <v>13578</v>
      </c>
      <c r="D1970" s="38">
        <v>405996</v>
      </c>
      <c r="E1970" s="39" t="s">
        <v>2376</v>
      </c>
      <c r="F1970" s="38">
        <v>8263000079</v>
      </c>
      <c r="G1970" s="40">
        <v>212901011937</v>
      </c>
      <c r="H1970" s="2">
        <v>402546</v>
      </c>
      <c r="I1970" s="2"/>
      <c r="J1970" s="2">
        <v>72458.28</v>
      </c>
      <c r="K1970" s="3">
        <f t="shared" si="33"/>
        <v>475004.28</v>
      </c>
      <c r="L1970" s="41">
        <v>44687.729166666664</v>
      </c>
      <c r="M1970" s="39">
        <v>6870072158</v>
      </c>
      <c r="N1970" s="39" t="s">
        <v>52</v>
      </c>
      <c r="O1970" s="40" t="s">
        <v>13575</v>
      </c>
      <c r="P1970" s="41">
        <v>44747</v>
      </c>
      <c r="Q1970" s="39" t="s">
        <v>54</v>
      </c>
      <c r="R1970" s="68"/>
    </row>
    <row r="1971" spans="1:18" s="70" customFormat="1" ht="12.75" customHeight="1" x14ac:dyDescent="0.2">
      <c r="A1971" s="38" t="s">
        <v>13282</v>
      </c>
      <c r="B1971" s="42" t="s">
        <v>13283</v>
      </c>
      <c r="C1971" s="42" t="s">
        <v>13284</v>
      </c>
      <c r="D1971" s="38">
        <v>138349</v>
      </c>
      <c r="E1971" s="42" t="s">
        <v>12407</v>
      </c>
      <c r="F1971" s="38">
        <v>8263000146</v>
      </c>
      <c r="G1971" s="40" t="s">
        <v>13285</v>
      </c>
      <c r="H1971" s="3">
        <v>402050</v>
      </c>
      <c r="I1971" s="3"/>
      <c r="J1971" s="3">
        <v>72369</v>
      </c>
      <c r="K1971" s="3">
        <f t="shared" si="33"/>
        <v>474419</v>
      </c>
      <c r="L1971" s="41">
        <v>44677.729166666664</v>
      </c>
      <c r="M1971" s="39">
        <v>6870044184</v>
      </c>
      <c r="N1971" s="42" t="s">
        <v>315</v>
      </c>
      <c r="O1971" s="42" t="s">
        <v>13286</v>
      </c>
      <c r="P1971" s="60">
        <v>44699</v>
      </c>
      <c r="Q1971" s="42" t="s">
        <v>243</v>
      </c>
      <c r="R1971" s="68"/>
    </row>
    <row r="1972" spans="1:18" s="70" customFormat="1" ht="12.75" customHeight="1" x14ac:dyDescent="0.2">
      <c r="A1972" s="38" t="s">
        <v>10464</v>
      </c>
      <c r="B1972" s="42" t="s">
        <v>10465</v>
      </c>
      <c r="C1972" s="42" t="s">
        <v>10466</v>
      </c>
      <c r="D1972" s="58">
        <v>600147</v>
      </c>
      <c r="E1972" s="39" t="s">
        <v>1224</v>
      </c>
      <c r="F1972" s="38">
        <v>8263000185</v>
      </c>
      <c r="G1972" s="40" t="s">
        <v>10467</v>
      </c>
      <c r="H1972" s="3">
        <v>400920</v>
      </c>
      <c r="I1972" s="3"/>
      <c r="J1972" s="3">
        <v>72165.600000000006</v>
      </c>
      <c r="K1972" s="3">
        <f t="shared" si="33"/>
        <v>473085.6</v>
      </c>
      <c r="L1972" s="41">
        <v>44568.729166666664</v>
      </c>
      <c r="M1972" s="39">
        <v>6870371695</v>
      </c>
      <c r="N1972" s="42" t="s">
        <v>315</v>
      </c>
      <c r="O1972" s="42" t="s">
        <v>10458</v>
      </c>
      <c r="P1972" s="60">
        <v>44552</v>
      </c>
      <c r="Q1972" s="42" t="s">
        <v>243</v>
      </c>
      <c r="R1972" s="68"/>
    </row>
    <row r="1973" spans="1:18" s="70" customFormat="1" ht="12.75" customHeight="1" x14ac:dyDescent="0.2">
      <c r="A1973" s="38" t="s">
        <v>22219</v>
      </c>
      <c r="B1973" s="42" t="s">
        <v>22220</v>
      </c>
      <c r="C1973" s="42" t="s">
        <v>22221</v>
      </c>
      <c r="D1973" s="38">
        <v>300286</v>
      </c>
      <c r="E1973" s="42" t="s">
        <v>9310</v>
      </c>
      <c r="F1973" s="38">
        <v>8268014471</v>
      </c>
      <c r="G1973" s="40">
        <v>712755153</v>
      </c>
      <c r="H1973" s="3">
        <v>400800</v>
      </c>
      <c r="I1973" s="3"/>
      <c r="J1973" s="3">
        <v>72144</v>
      </c>
      <c r="K1973" s="3">
        <f t="shared" si="33"/>
        <v>472944</v>
      </c>
      <c r="L1973" s="41">
        <v>45371.729166666664</v>
      </c>
      <c r="M1973" s="39">
        <v>161154390</v>
      </c>
      <c r="N1973" s="42" t="s">
        <v>315</v>
      </c>
      <c r="O1973" s="42">
        <v>404039021107</v>
      </c>
      <c r="P1973" s="60">
        <v>45385</v>
      </c>
      <c r="Q1973" s="42" t="s">
        <v>243</v>
      </c>
      <c r="R1973" s="68"/>
    </row>
    <row r="1974" spans="1:18" s="70" customFormat="1" ht="12.75" customHeight="1" x14ac:dyDescent="0.2">
      <c r="A1974" s="38">
        <v>270</v>
      </c>
      <c r="B1974" s="39" t="s">
        <v>20733</v>
      </c>
      <c r="C1974" s="39" t="s">
        <v>20734</v>
      </c>
      <c r="D1974" s="38">
        <v>407464</v>
      </c>
      <c r="E1974" s="39" t="s">
        <v>1230</v>
      </c>
      <c r="F1974" s="38">
        <v>8268013214</v>
      </c>
      <c r="G1974" s="40" t="s">
        <v>20735</v>
      </c>
      <c r="H1974" s="2">
        <v>400200</v>
      </c>
      <c r="I1974" s="2"/>
      <c r="J1974" s="2">
        <v>72036</v>
      </c>
      <c r="K1974" s="3">
        <f t="shared" si="33"/>
        <v>472236</v>
      </c>
      <c r="L1974" s="41">
        <v>45191.729166666664</v>
      </c>
      <c r="M1974" s="39">
        <v>160744435</v>
      </c>
      <c r="N1974" s="39" t="s">
        <v>8899</v>
      </c>
      <c r="O1974" s="40" t="s">
        <v>20736</v>
      </c>
      <c r="P1974" s="41">
        <v>45226</v>
      </c>
      <c r="Q1974" s="42" t="s">
        <v>8901</v>
      </c>
      <c r="R1974" s="68"/>
    </row>
    <row r="1975" spans="1:18" s="70" customFormat="1" ht="12.75" customHeight="1" x14ac:dyDescent="0.2">
      <c r="A1975" s="38" t="s">
        <v>1679</v>
      </c>
      <c r="B1975" s="39" t="s">
        <v>1680</v>
      </c>
      <c r="C1975" s="39"/>
      <c r="D1975" s="38">
        <v>700118</v>
      </c>
      <c r="E1975" s="39" t="s">
        <v>1681</v>
      </c>
      <c r="F1975" s="38">
        <v>8263000049</v>
      </c>
      <c r="G1975" s="40" t="s">
        <v>1682</v>
      </c>
      <c r="H1975" s="2">
        <v>400000</v>
      </c>
      <c r="I1975" s="2"/>
      <c r="J1975" s="2">
        <v>0</v>
      </c>
      <c r="K1975" s="3">
        <f t="shared" si="33"/>
        <v>400000</v>
      </c>
      <c r="L1975" s="41">
        <v>44303</v>
      </c>
      <c r="M1975" s="39"/>
      <c r="N1975" s="39" t="s">
        <v>52</v>
      </c>
      <c r="O1975" s="40"/>
      <c r="P1975" s="41"/>
      <c r="Q1975" s="39" t="s">
        <v>54</v>
      </c>
      <c r="R1975" s="68"/>
    </row>
    <row r="1976" spans="1:18" s="70" customFormat="1" ht="12.75" customHeight="1" x14ac:dyDescent="0.2">
      <c r="A1976" s="38" t="s">
        <v>2076</v>
      </c>
      <c r="B1976" s="39" t="s">
        <v>2077</v>
      </c>
      <c r="C1976" s="39" t="s">
        <v>2078</v>
      </c>
      <c r="D1976" s="38">
        <v>919893</v>
      </c>
      <c r="E1976" s="39" t="s">
        <v>2039</v>
      </c>
      <c r="F1976" s="38">
        <v>8263000051</v>
      </c>
      <c r="G1976" s="40">
        <v>2920003699</v>
      </c>
      <c r="H1976" s="2">
        <v>400000</v>
      </c>
      <c r="I1976" s="2"/>
      <c r="J1976" s="2">
        <v>72000</v>
      </c>
      <c r="K1976" s="3">
        <f t="shared" si="33"/>
        <v>472000</v>
      </c>
      <c r="L1976" s="41">
        <v>44257.729166666664</v>
      </c>
      <c r="M1976" s="39">
        <v>6870067502</v>
      </c>
      <c r="N1976" s="39" t="s">
        <v>52</v>
      </c>
      <c r="O1976" s="40" t="s">
        <v>2051</v>
      </c>
      <c r="P1976" s="41">
        <v>44346</v>
      </c>
      <c r="Q1976" s="39" t="s">
        <v>54</v>
      </c>
      <c r="R1976" s="68"/>
    </row>
    <row r="1977" spans="1:18" s="70" customFormat="1" ht="12.75" customHeight="1" x14ac:dyDescent="0.2">
      <c r="A1977" s="38" t="s">
        <v>11169</v>
      </c>
      <c r="B1977" s="42" t="s">
        <v>11170</v>
      </c>
      <c r="C1977" s="42" t="s">
        <v>11171</v>
      </c>
      <c r="D1977" s="38">
        <v>128007</v>
      </c>
      <c r="E1977" s="42" t="s">
        <v>9798</v>
      </c>
      <c r="F1977" s="38">
        <v>8263000117</v>
      </c>
      <c r="G1977" s="40">
        <v>562102809</v>
      </c>
      <c r="H1977" s="3">
        <v>400000</v>
      </c>
      <c r="I1977" s="3"/>
      <c r="J1977" s="3">
        <v>72000</v>
      </c>
      <c r="K1977" s="3">
        <f t="shared" si="33"/>
        <v>472000</v>
      </c>
      <c r="L1977" s="41">
        <v>44546</v>
      </c>
      <c r="M1977" s="39">
        <v>6870401553</v>
      </c>
      <c r="N1977" s="42" t="s">
        <v>315</v>
      </c>
      <c r="O1977" s="42"/>
      <c r="P1977" s="60"/>
      <c r="Q1977" s="42" t="s">
        <v>243</v>
      </c>
      <c r="R1977" s="68"/>
    </row>
    <row r="1978" spans="1:18" s="70" customFormat="1" ht="12.75" customHeight="1" x14ac:dyDescent="0.2">
      <c r="A1978" s="38" t="s">
        <v>17086</v>
      </c>
      <c r="B1978" s="39" t="s">
        <v>17087</v>
      </c>
      <c r="C1978" s="39" t="s">
        <v>17088</v>
      </c>
      <c r="D1978" s="38">
        <v>502510</v>
      </c>
      <c r="E1978" s="39" t="s">
        <v>13920</v>
      </c>
      <c r="F1978" s="38">
        <v>8263000158</v>
      </c>
      <c r="G1978" s="40" t="s">
        <v>17089</v>
      </c>
      <c r="H1978" s="2">
        <v>400000</v>
      </c>
      <c r="I1978" s="2"/>
      <c r="J1978" s="2">
        <v>72000</v>
      </c>
      <c r="K1978" s="3">
        <f t="shared" si="33"/>
        <v>472000</v>
      </c>
      <c r="L1978" s="41">
        <v>44903.729166666664</v>
      </c>
      <c r="M1978" s="39">
        <v>6870336393</v>
      </c>
      <c r="N1978" s="39" t="s">
        <v>3282</v>
      </c>
      <c r="O1978" s="40" t="s">
        <v>17090</v>
      </c>
      <c r="P1978" s="41">
        <v>44941</v>
      </c>
      <c r="Q1978" s="42" t="s">
        <v>2417</v>
      </c>
      <c r="R1978" s="68"/>
    </row>
    <row r="1979" spans="1:18" s="70" customFormat="1" ht="12.75" customHeight="1" x14ac:dyDescent="0.2">
      <c r="A1979" s="38">
        <v>189</v>
      </c>
      <c r="B1979" s="39" t="s">
        <v>19031</v>
      </c>
      <c r="C1979" s="39" t="s">
        <v>19032</v>
      </c>
      <c r="D1979" s="38">
        <v>400371</v>
      </c>
      <c r="E1979" s="39" t="s">
        <v>7339</v>
      </c>
      <c r="F1979" s="38">
        <v>8266017051</v>
      </c>
      <c r="G1979" s="40" t="s">
        <v>19033</v>
      </c>
      <c r="H1979" s="2">
        <v>400000</v>
      </c>
      <c r="I1979" s="2"/>
      <c r="J1979" s="2">
        <v>72000</v>
      </c>
      <c r="K1979" s="3">
        <f t="shared" si="33"/>
        <v>472000</v>
      </c>
      <c r="L1979" s="41">
        <v>45015.729166666664</v>
      </c>
      <c r="M1979" s="39">
        <v>1246345930</v>
      </c>
      <c r="N1979" s="39" t="s">
        <v>8899</v>
      </c>
      <c r="O1979" s="40" t="s">
        <v>19034</v>
      </c>
      <c r="P1979" s="41">
        <v>45063</v>
      </c>
      <c r="Q1979" s="42" t="s">
        <v>8901</v>
      </c>
      <c r="R1979" s="68"/>
    </row>
    <row r="1980" spans="1:18" s="70" customFormat="1" ht="12.75" customHeight="1" x14ac:dyDescent="0.2">
      <c r="A1980" s="38" t="s">
        <v>20502</v>
      </c>
      <c r="B1980" s="39" t="s">
        <v>20503</v>
      </c>
      <c r="C1980" s="39" t="s">
        <v>20504</v>
      </c>
      <c r="D1980" s="38">
        <v>406359</v>
      </c>
      <c r="E1980" s="39" t="s">
        <v>19225</v>
      </c>
      <c r="F1980" s="38">
        <v>8263000283</v>
      </c>
      <c r="G1980" s="40">
        <v>271600051012</v>
      </c>
      <c r="H1980" s="2">
        <v>400000</v>
      </c>
      <c r="I1980" s="2"/>
      <c r="J1980" s="2">
        <v>72000</v>
      </c>
      <c r="K1980" s="3">
        <f t="shared" si="33"/>
        <v>472000</v>
      </c>
      <c r="L1980" s="41">
        <v>45169.729166666664</v>
      </c>
      <c r="M1980" s="39">
        <v>1246523944</v>
      </c>
      <c r="N1980" s="39" t="s">
        <v>19303</v>
      </c>
      <c r="O1980" s="40" t="s">
        <v>20505</v>
      </c>
      <c r="P1980" s="41">
        <v>45207</v>
      </c>
      <c r="Q1980" s="62" t="s">
        <v>19</v>
      </c>
      <c r="R1980" s="68"/>
    </row>
    <row r="1981" spans="1:18" s="70" customFormat="1" ht="12.75" customHeight="1" x14ac:dyDescent="0.2">
      <c r="A1981" s="38" t="s">
        <v>21093</v>
      </c>
      <c r="B1981" s="39" t="s">
        <v>21094</v>
      </c>
      <c r="C1981" s="39" t="s">
        <v>21095</v>
      </c>
      <c r="D1981" s="38">
        <v>406359</v>
      </c>
      <c r="E1981" s="39" t="s">
        <v>19225</v>
      </c>
      <c r="F1981" s="38">
        <v>8263000283</v>
      </c>
      <c r="G1981" s="40">
        <v>271600052212</v>
      </c>
      <c r="H1981" s="2">
        <v>400000</v>
      </c>
      <c r="I1981" s="2"/>
      <c r="J1981" s="2">
        <v>72000</v>
      </c>
      <c r="K1981" s="3">
        <f t="shared" si="33"/>
        <v>472000</v>
      </c>
      <c r="L1981" s="41">
        <v>45201.729166666664</v>
      </c>
      <c r="M1981" s="39">
        <v>1246596039</v>
      </c>
      <c r="N1981" s="39" t="s">
        <v>19303</v>
      </c>
      <c r="O1981" s="40" t="s">
        <v>21089</v>
      </c>
      <c r="P1981" s="41">
        <v>44975</v>
      </c>
      <c r="Q1981" s="62" t="s">
        <v>19</v>
      </c>
      <c r="R1981" s="68"/>
    </row>
    <row r="1982" spans="1:18" s="70" customFormat="1" ht="12.75" customHeight="1" x14ac:dyDescent="0.2">
      <c r="A1982" s="38" t="s">
        <v>21370</v>
      </c>
      <c r="B1982" s="39" t="s">
        <v>21371</v>
      </c>
      <c r="C1982" s="39" t="s">
        <v>21372</v>
      </c>
      <c r="D1982" s="38">
        <v>818057</v>
      </c>
      <c r="E1982" s="39" t="s">
        <v>14074</v>
      </c>
      <c r="F1982" s="38">
        <v>8268008483</v>
      </c>
      <c r="G1982" s="40" t="s">
        <v>21373</v>
      </c>
      <c r="H1982" s="2">
        <v>400000</v>
      </c>
      <c r="I1982" s="2"/>
      <c r="J1982" s="2">
        <v>72000</v>
      </c>
      <c r="K1982" s="3">
        <f t="shared" si="33"/>
        <v>472000</v>
      </c>
      <c r="L1982" s="41">
        <v>45208.729166666664</v>
      </c>
      <c r="M1982" s="39">
        <v>160897191</v>
      </c>
      <c r="N1982" s="39" t="s">
        <v>3282</v>
      </c>
      <c r="O1982" s="40" t="s">
        <v>21374</v>
      </c>
      <c r="P1982" s="41">
        <v>45312</v>
      </c>
      <c r="Q1982" s="42" t="s">
        <v>2417</v>
      </c>
      <c r="R1982" s="68"/>
    </row>
    <row r="1983" spans="1:18" s="70" customFormat="1" ht="12.75" customHeight="1" x14ac:dyDescent="0.2">
      <c r="A1983" s="38" t="s">
        <v>22243</v>
      </c>
      <c r="B1983" s="39" t="s">
        <v>22244</v>
      </c>
      <c r="C1983" s="39" t="s">
        <v>22245</v>
      </c>
      <c r="D1983" s="38">
        <v>142792</v>
      </c>
      <c r="E1983" s="39" t="s">
        <v>22246</v>
      </c>
      <c r="F1983" s="38">
        <v>8266019455</v>
      </c>
      <c r="G1983" s="40">
        <v>138</v>
      </c>
      <c r="H1983" s="2">
        <v>400000</v>
      </c>
      <c r="I1983" s="2"/>
      <c r="J1983" s="2">
        <v>72000</v>
      </c>
      <c r="K1983" s="3">
        <f t="shared" si="33"/>
        <v>472000</v>
      </c>
      <c r="L1983" s="41">
        <v>45358.729166666664</v>
      </c>
      <c r="M1983" s="39">
        <v>1246761506</v>
      </c>
      <c r="N1983" s="39" t="s">
        <v>18453</v>
      </c>
      <c r="O1983" s="40"/>
      <c r="P1983" s="41"/>
      <c r="Q1983" s="62" t="s">
        <v>21</v>
      </c>
      <c r="R1983" s="68"/>
    </row>
    <row r="1984" spans="1:18" s="70" customFormat="1" ht="12.75" customHeight="1" x14ac:dyDescent="0.2">
      <c r="A1984" s="38" t="s">
        <v>18668</v>
      </c>
      <c r="B1984" s="39" t="s">
        <v>18669</v>
      </c>
      <c r="C1984" s="39" t="s">
        <v>18670</v>
      </c>
      <c r="D1984" s="38">
        <v>919962</v>
      </c>
      <c r="E1984" s="39" t="s">
        <v>6950</v>
      </c>
      <c r="F1984" s="38">
        <v>8268006323</v>
      </c>
      <c r="G1984" s="40" t="s">
        <v>18671</v>
      </c>
      <c r="H1984" s="3">
        <v>398860.2</v>
      </c>
      <c r="I1984" s="3"/>
      <c r="J1984" s="2">
        <v>71794.8</v>
      </c>
      <c r="K1984" s="3">
        <f t="shared" si="33"/>
        <v>470655</v>
      </c>
      <c r="L1984" s="41">
        <v>45008.729166666664</v>
      </c>
      <c r="M1984" s="39">
        <v>160282521</v>
      </c>
      <c r="N1984" s="39" t="s">
        <v>3282</v>
      </c>
      <c r="O1984" s="40">
        <v>304287155834</v>
      </c>
      <c r="P1984" s="41">
        <v>45047</v>
      </c>
      <c r="Q1984" s="42" t="s">
        <v>2417</v>
      </c>
      <c r="R1984" s="68"/>
    </row>
    <row r="1985" spans="1:18" s="70" customFormat="1" ht="15" customHeight="1" x14ac:dyDescent="0.25">
      <c r="A1985" s="76" t="s">
        <v>902</v>
      </c>
      <c r="B1985" s="77" t="s">
        <v>903</v>
      </c>
      <c r="C1985" s="77" t="s">
        <v>904</v>
      </c>
      <c r="D1985" s="76">
        <v>401972</v>
      </c>
      <c r="E1985" s="77" t="s">
        <v>842</v>
      </c>
      <c r="F1985" s="76">
        <v>8263000049</v>
      </c>
      <c r="G1985" s="78" t="s">
        <v>905</v>
      </c>
      <c r="H1985" s="79">
        <v>398530</v>
      </c>
      <c r="I1985" s="79">
        <v>352.99905000000001</v>
      </c>
      <c r="J1985" s="79">
        <v>71735.399999999994</v>
      </c>
      <c r="K1985" s="80">
        <f t="shared" si="33"/>
        <v>470618.39905000001</v>
      </c>
      <c r="L1985" s="81">
        <v>44224.729166666664</v>
      </c>
      <c r="M1985" s="77">
        <v>6870340408</v>
      </c>
      <c r="N1985" s="77" t="s">
        <v>52</v>
      </c>
      <c r="O1985" s="78" t="s">
        <v>865</v>
      </c>
      <c r="P1985" s="81">
        <v>44272</v>
      </c>
      <c r="Q1985" s="77" t="s">
        <v>54</v>
      </c>
      <c r="R1985" s="83"/>
    </row>
    <row r="1986" spans="1:18" s="70" customFormat="1" ht="12.75" customHeight="1" x14ac:dyDescent="0.2">
      <c r="A1986" s="38" t="s">
        <v>5695</v>
      </c>
      <c r="B1986" s="39" t="s">
        <v>5696</v>
      </c>
      <c r="C1986" s="39" t="s">
        <v>5697</v>
      </c>
      <c r="D1986" s="38">
        <v>401972</v>
      </c>
      <c r="E1986" s="39" t="s">
        <v>842</v>
      </c>
      <c r="F1986" s="38">
        <v>8263000049</v>
      </c>
      <c r="G1986" s="40" t="s">
        <v>5698</v>
      </c>
      <c r="H1986" s="2">
        <v>398500</v>
      </c>
      <c r="I1986" s="2">
        <v>0</v>
      </c>
      <c r="J1986" s="2">
        <v>71730</v>
      </c>
      <c r="K1986" s="3">
        <f t="shared" si="33"/>
        <v>470230</v>
      </c>
      <c r="L1986" s="41">
        <v>44394.729166666664</v>
      </c>
      <c r="M1986" s="39">
        <v>6870191729</v>
      </c>
      <c r="N1986" s="39" t="s">
        <v>52</v>
      </c>
      <c r="O1986" s="40" t="s">
        <v>5674</v>
      </c>
      <c r="P1986" s="41">
        <v>44448</v>
      </c>
      <c r="Q1986" s="39" t="s">
        <v>54</v>
      </c>
      <c r="R1986" s="68"/>
    </row>
    <row r="1987" spans="1:18" s="70" customFormat="1" ht="12.75" customHeight="1" x14ac:dyDescent="0.2">
      <c r="A1987" s="38" t="s">
        <v>16460</v>
      </c>
      <c r="B1987" s="42" t="s">
        <v>16461</v>
      </c>
      <c r="C1987" s="42" t="s">
        <v>16462</v>
      </c>
      <c r="D1987" s="38">
        <v>105695</v>
      </c>
      <c r="E1987" s="42" t="s">
        <v>2389</v>
      </c>
      <c r="F1987" s="38">
        <v>8268006120</v>
      </c>
      <c r="G1987" s="40" t="s">
        <v>16463</v>
      </c>
      <c r="H1987" s="3">
        <v>397800</v>
      </c>
      <c r="I1987" s="3"/>
      <c r="J1987" s="3">
        <v>71604</v>
      </c>
      <c r="K1987" s="3">
        <f t="shared" si="33"/>
        <v>469404</v>
      </c>
      <c r="L1987" s="41">
        <v>44877.729166666664</v>
      </c>
      <c r="M1987" s="39">
        <v>44325827</v>
      </c>
      <c r="N1987" s="42" t="s">
        <v>315</v>
      </c>
      <c r="O1987" s="42" t="s">
        <v>16464</v>
      </c>
      <c r="P1987" s="60">
        <v>44925</v>
      </c>
      <c r="Q1987" s="42" t="s">
        <v>243</v>
      </c>
      <c r="R1987" s="68"/>
    </row>
    <row r="1988" spans="1:18" s="70" customFormat="1" ht="12.75" customHeight="1" x14ac:dyDescent="0.2">
      <c r="A1988" s="38" t="s">
        <v>5699</v>
      </c>
      <c r="B1988" s="39" t="s">
        <v>5700</v>
      </c>
      <c r="C1988" s="39" t="s">
        <v>5701</v>
      </c>
      <c r="D1988" s="38">
        <v>401972</v>
      </c>
      <c r="E1988" s="39" t="s">
        <v>842</v>
      </c>
      <c r="F1988" s="38">
        <v>8263000049</v>
      </c>
      <c r="G1988" s="40" t="s">
        <v>5702</v>
      </c>
      <c r="H1988" s="2">
        <v>397680</v>
      </c>
      <c r="I1988" s="2">
        <v>0</v>
      </c>
      <c r="J1988" s="2">
        <v>71582.399999999994</v>
      </c>
      <c r="K1988" s="3">
        <f t="shared" si="33"/>
        <v>469262.4</v>
      </c>
      <c r="L1988" s="41">
        <v>44379.729166666664</v>
      </c>
      <c r="M1988" s="39">
        <v>6870191730</v>
      </c>
      <c r="N1988" s="39" t="s">
        <v>52</v>
      </c>
      <c r="O1988" s="40" t="s">
        <v>5674</v>
      </c>
      <c r="P1988" s="41">
        <v>44448</v>
      </c>
      <c r="Q1988" s="39" t="s">
        <v>54</v>
      </c>
      <c r="R1988" s="68"/>
    </row>
    <row r="1989" spans="1:18" s="70" customFormat="1" ht="12.75" customHeight="1" x14ac:dyDescent="0.2">
      <c r="A1989" s="38" t="s">
        <v>15327</v>
      </c>
      <c r="B1989" s="39" t="s">
        <v>15328</v>
      </c>
      <c r="C1989" s="39" t="s">
        <v>15329</v>
      </c>
      <c r="D1989" s="38">
        <v>405693</v>
      </c>
      <c r="E1989" s="39" t="s">
        <v>451</v>
      </c>
      <c r="F1989" s="38">
        <v>8266015803</v>
      </c>
      <c r="G1989" s="40">
        <v>8808700878</v>
      </c>
      <c r="H1989" s="2">
        <v>397245.76271186443</v>
      </c>
      <c r="I1989" s="2"/>
      <c r="J1989" s="2">
        <v>71504.237288135599</v>
      </c>
      <c r="K1989" s="3">
        <f t="shared" si="33"/>
        <v>468750</v>
      </c>
      <c r="L1989" s="41">
        <v>44803.729166666664</v>
      </c>
      <c r="M1989" s="39">
        <v>6870190718</v>
      </c>
      <c r="N1989" s="39" t="s">
        <v>3282</v>
      </c>
      <c r="O1989" s="40"/>
      <c r="P1989" s="41"/>
      <c r="Q1989" s="42" t="s">
        <v>2417</v>
      </c>
      <c r="R1989" s="68"/>
    </row>
    <row r="1990" spans="1:18" s="70" customFormat="1" ht="12.75" customHeight="1" x14ac:dyDescent="0.2">
      <c r="A1990" s="38" t="s">
        <v>13593</v>
      </c>
      <c r="B1990" s="42" t="s">
        <v>13594</v>
      </c>
      <c r="C1990" s="42" t="s">
        <v>13595</v>
      </c>
      <c r="D1990" s="38">
        <v>138349</v>
      </c>
      <c r="E1990" s="42" t="s">
        <v>12407</v>
      </c>
      <c r="F1990" s="38">
        <v>8263000146</v>
      </c>
      <c r="G1990" s="40" t="s">
        <v>13596</v>
      </c>
      <c r="H1990" s="3">
        <v>396000</v>
      </c>
      <c r="I1990" s="3"/>
      <c r="J1990" s="3">
        <v>71280</v>
      </c>
      <c r="K1990" s="3">
        <f t="shared" ref="K1990:K2053" si="34">SUM(H1990:J1990)</f>
        <v>467280</v>
      </c>
      <c r="L1990" s="41">
        <v>44706.729166666664</v>
      </c>
      <c r="M1990" s="39">
        <v>6870072631</v>
      </c>
      <c r="N1990" s="42" t="s">
        <v>315</v>
      </c>
      <c r="O1990" s="42" t="s">
        <v>13587</v>
      </c>
      <c r="P1990" s="60">
        <v>44725</v>
      </c>
      <c r="Q1990" s="42" t="s">
        <v>243</v>
      </c>
      <c r="R1990" s="68"/>
    </row>
    <row r="1991" spans="1:18" s="70" customFormat="1" ht="12.75" customHeight="1" x14ac:dyDescent="0.2">
      <c r="A1991" s="38">
        <v>304</v>
      </c>
      <c r="B1991" s="39" t="s">
        <v>20209</v>
      </c>
      <c r="C1991" s="39" t="s">
        <v>20210</v>
      </c>
      <c r="D1991" s="38">
        <v>406497</v>
      </c>
      <c r="E1991" s="39" t="s">
        <v>17750</v>
      </c>
      <c r="F1991" s="38">
        <v>8268012910</v>
      </c>
      <c r="G1991" s="40" t="s">
        <v>20211</v>
      </c>
      <c r="H1991" s="2">
        <v>396000</v>
      </c>
      <c r="I1991" s="2"/>
      <c r="J1991" s="2">
        <v>71280</v>
      </c>
      <c r="K1991" s="3">
        <f t="shared" si="34"/>
        <v>467280</v>
      </c>
      <c r="L1991" s="41">
        <v>45141.729166666664</v>
      </c>
      <c r="M1991" s="39">
        <v>160581337</v>
      </c>
      <c r="N1991" s="39" t="s">
        <v>8899</v>
      </c>
      <c r="O1991" s="40">
        <v>308224545311</v>
      </c>
      <c r="P1991" s="41">
        <v>45162</v>
      </c>
      <c r="Q1991" s="42" t="s">
        <v>8901</v>
      </c>
      <c r="R1991" s="68"/>
    </row>
    <row r="1992" spans="1:18" s="70" customFormat="1" ht="12.75" customHeight="1" x14ac:dyDescent="0.2">
      <c r="A1992" s="38" t="s">
        <v>15154</v>
      </c>
      <c r="B1992" s="39" t="s">
        <v>15155</v>
      </c>
      <c r="C1992" s="39" t="s">
        <v>15156</v>
      </c>
      <c r="D1992" s="38">
        <v>812140</v>
      </c>
      <c r="E1992" s="42" t="s">
        <v>446</v>
      </c>
      <c r="F1992" s="38">
        <v>8268007979</v>
      </c>
      <c r="G1992" s="40" t="s">
        <v>15157</v>
      </c>
      <c r="H1992" s="2">
        <v>395183.86</v>
      </c>
      <c r="I1992" s="3"/>
      <c r="J1992" s="2">
        <v>71133.14</v>
      </c>
      <c r="K1992" s="3">
        <f t="shared" si="34"/>
        <v>466317</v>
      </c>
      <c r="L1992" s="41">
        <v>44789.729166666664</v>
      </c>
      <c r="M1992" s="39">
        <v>44110689</v>
      </c>
      <c r="N1992" s="39" t="s">
        <v>52</v>
      </c>
      <c r="O1992" s="40">
        <v>209019467223</v>
      </c>
      <c r="P1992" s="41">
        <v>44806</v>
      </c>
      <c r="Q1992" s="39" t="s">
        <v>54</v>
      </c>
      <c r="R1992" s="68"/>
    </row>
    <row r="1993" spans="1:18" s="70" customFormat="1" ht="12.75" customHeight="1" x14ac:dyDescent="0.2">
      <c r="A1993" s="38" t="s">
        <v>4122</v>
      </c>
      <c r="B1993" s="42" t="s">
        <v>4123</v>
      </c>
      <c r="C1993" s="42"/>
      <c r="D1993" s="38">
        <v>821190</v>
      </c>
      <c r="E1993" s="42" t="s">
        <v>1965</v>
      </c>
      <c r="F1993" s="38">
        <v>8263000118</v>
      </c>
      <c r="G1993" s="40" t="s">
        <v>4124</v>
      </c>
      <c r="H1993" s="3">
        <v>395136.99</v>
      </c>
      <c r="I1993" s="3"/>
      <c r="J1993" s="3">
        <v>71124.658199999991</v>
      </c>
      <c r="K1993" s="3">
        <f t="shared" si="34"/>
        <v>466261.6482</v>
      </c>
      <c r="L1993" s="41">
        <v>44355.729166666664</v>
      </c>
      <c r="M1993" s="39">
        <v>6870140336</v>
      </c>
      <c r="N1993" s="42" t="s">
        <v>315</v>
      </c>
      <c r="O1993" s="42">
        <v>107285107188</v>
      </c>
      <c r="P1993" s="60">
        <v>44405</v>
      </c>
      <c r="Q1993" s="42" t="s">
        <v>243</v>
      </c>
      <c r="R1993" s="68"/>
    </row>
    <row r="1994" spans="1:18" s="70" customFormat="1" ht="12.75" customHeight="1" x14ac:dyDescent="0.2">
      <c r="A1994" s="38" t="s">
        <v>19683</v>
      </c>
      <c r="B1994" s="42" t="s">
        <v>19684</v>
      </c>
      <c r="C1994" s="42" t="s">
        <v>19685</v>
      </c>
      <c r="D1994" s="38">
        <v>130170</v>
      </c>
      <c r="E1994" s="42" t="s">
        <v>1687</v>
      </c>
      <c r="F1994" s="38">
        <v>8268006096</v>
      </c>
      <c r="G1994" s="40">
        <v>4601031990</v>
      </c>
      <c r="H1994" s="3">
        <v>393766.06</v>
      </c>
      <c r="I1994" s="3"/>
      <c r="J1994" s="3">
        <v>70877.94</v>
      </c>
      <c r="K1994" s="3">
        <f t="shared" si="34"/>
        <v>464644</v>
      </c>
      <c r="L1994" s="41">
        <v>44865.729166666664</v>
      </c>
      <c r="M1994" s="39">
        <v>160492852</v>
      </c>
      <c r="N1994" s="42" t="s">
        <v>315</v>
      </c>
      <c r="O1994" s="42" t="s">
        <v>19686</v>
      </c>
      <c r="P1994" s="60">
        <v>45126</v>
      </c>
      <c r="Q1994" s="42" t="s">
        <v>243</v>
      </c>
      <c r="R1994" s="68"/>
    </row>
    <row r="1995" spans="1:18" s="70" customFormat="1" ht="12.75" customHeight="1" x14ac:dyDescent="0.2">
      <c r="A1995" s="38" t="s">
        <v>2638</v>
      </c>
      <c r="B1995" s="39" t="s">
        <v>2639</v>
      </c>
      <c r="C1995" s="39" t="s">
        <v>2640</v>
      </c>
      <c r="D1995" s="38">
        <v>508442</v>
      </c>
      <c r="E1995" s="39" t="s">
        <v>659</v>
      </c>
      <c r="F1995" s="38">
        <v>8263000076</v>
      </c>
      <c r="G1995" s="40">
        <v>171</v>
      </c>
      <c r="H1995" s="2">
        <v>392945</v>
      </c>
      <c r="I1995" s="2"/>
      <c r="J1995" s="2">
        <v>70730.099999999991</v>
      </c>
      <c r="K1995" s="3">
        <f t="shared" si="34"/>
        <v>463675.1</v>
      </c>
      <c r="L1995" s="41">
        <v>44211.729166666664</v>
      </c>
      <c r="M1995" s="39">
        <v>6870094025</v>
      </c>
      <c r="N1995" s="39" t="s">
        <v>52</v>
      </c>
      <c r="O1995" s="40" t="s">
        <v>2641</v>
      </c>
      <c r="P1995" s="41">
        <v>44366</v>
      </c>
      <c r="Q1995" s="39" t="s">
        <v>54</v>
      </c>
      <c r="R1995" s="68"/>
    </row>
    <row r="1996" spans="1:18" s="70" customFormat="1" ht="12.75" customHeight="1" x14ac:dyDescent="0.2">
      <c r="A1996" s="38" t="s">
        <v>13053</v>
      </c>
      <c r="B1996" s="39" t="s">
        <v>13050</v>
      </c>
      <c r="C1996" s="39" t="s">
        <v>13054</v>
      </c>
      <c r="D1996" s="38">
        <v>120191</v>
      </c>
      <c r="E1996" s="39" t="s">
        <v>13051</v>
      </c>
      <c r="F1996" s="38">
        <v>8263000213</v>
      </c>
      <c r="G1996" s="40" t="s">
        <v>13052</v>
      </c>
      <c r="H1996" s="2">
        <v>392630</v>
      </c>
      <c r="I1996" s="2"/>
      <c r="J1996" s="2">
        <v>70673.399999999994</v>
      </c>
      <c r="K1996" s="3">
        <f t="shared" si="34"/>
        <v>463303.4</v>
      </c>
      <c r="L1996" s="41">
        <v>44658.729166666664</v>
      </c>
      <c r="M1996" s="39">
        <v>6870034919</v>
      </c>
      <c r="N1996" s="39" t="s">
        <v>3282</v>
      </c>
      <c r="O1996" s="40" t="s">
        <v>13055</v>
      </c>
      <c r="P1996" s="41">
        <v>44716</v>
      </c>
      <c r="Q1996" s="42" t="s">
        <v>2417</v>
      </c>
      <c r="R1996" s="68"/>
    </row>
    <row r="1997" spans="1:18" s="70" customFormat="1" ht="12.75" customHeight="1" x14ac:dyDescent="0.2">
      <c r="A1997" s="38" t="s">
        <v>21632</v>
      </c>
      <c r="B1997" s="39" t="s">
        <v>21633</v>
      </c>
      <c r="C1997" s="39" t="s">
        <v>21634</v>
      </c>
      <c r="D1997" s="58">
        <v>604339</v>
      </c>
      <c r="E1997" s="39" t="s">
        <v>1224</v>
      </c>
      <c r="F1997" s="38">
        <v>8263000338</v>
      </c>
      <c r="G1997" s="40" t="s">
        <v>21635</v>
      </c>
      <c r="H1997" s="2">
        <v>392525</v>
      </c>
      <c r="I1997" s="2"/>
      <c r="J1997" s="2">
        <v>70654.5</v>
      </c>
      <c r="K1997" s="3">
        <f t="shared" si="34"/>
        <v>463179.5</v>
      </c>
      <c r="L1997" s="41">
        <v>45219.729166666664</v>
      </c>
      <c r="M1997" s="39">
        <v>1246662334</v>
      </c>
      <c r="N1997" s="39" t="s">
        <v>19303</v>
      </c>
      <c r="O1997" s="40"/>
      <c r="P1997" s="41"/>
      <c r="Q1997" s="62" t="s">
        <v>19</v>
      </c>
      <c r="R1997" s="68"/>
    </row>
    <row r="1998" spans="1:18" s="70" customFormat="1" ht="12.75" customHeight="1" x14ac:dyDescent="0.2">
      <c r="A1998" s="38" t="s">
        <v>22936</v>
      </c>
      <c r="B1998" s="39" t="s">
        <v>22937</v>
      </c>
      <c r="C1998" s="39" t="s">
        <v>22938</v>
      </c>
      <c r="D1998" s="38">
        <v>407464</v>
      </c>
      <c r="E1998" s="39" t="s">
        <v>1230</v>
      </c>
      <c r="F1998" s="38">
        <v>8268014559</v>
      </c>
      <c r="G1998" s="40" t="s">
        <v>22939</v>
      </c>
      <c r="H1998" s="2">
        <v>392160</v>
      </c>
      <c r="I1998" s="2"/>
      <c r="J1998" s="2">
        <v>70588.800000000003</v>
      </c>
      <c r="K1998" s="3">
        <f t="shared" si="34"/>
        <v>462748.8</v>
      </c>
      <c r="L1998" s="41">
        <v>45453.729166666664</v>
      </c>
      <c r="M1998" s="39">
        <v>160874619</v>
      </c>
      <c r="N1998" s="39" t="s">
        <v>18453</v>
      </c>
      <c r="O1998" s="40" t="s">
        <v>22940</v>
      </c>
      <c r="P1998" s="41">
        <v>45473</v>
      </c>
      <c r="Q1998" s="62" t="s">
        <v>21</v>
      </c>
      <c r="R1998" s="68"/>
    </row>
    <row r="1999" spans="1:18" s="70" customFormat="1" ht="12.75" customHeight="1" x14ac:dyDescent="0.2">
      <c r="A1999" s="38" t="s">
        <v>22861</v>
      </c>
      <c r="B1999" s="39" t="s">
        <v>22862</v>
      </c>
      <c r="C1999" s="39" t="s">
        <v>22863</v>
      </c>
      <c r="D1999" s="38">
        <v>814561</v>
      </c>
      <c r="E1999" s="39" t="s">
        <v>440</v>
      </c>
      <c r="F1999" s="38">
        <v>8268014172</v>
      </c>
      <c r="G1999" s="40" t="s">
        <v>22864</v>
      </c>
      <c r="H1999" s="2">
        <v>390681.00000000006</v>
      </c>
      <c r="I1999" s="2"/>
      <c r="J1999" s="2">
        <v>70322.58</v>
      </c>
      <c r="K1999" s="3">
        <f t="shared" si="34"/>
        <v>461003.58000000007</v>
      </c>
      <c r="L1999" s="41">
        <v>45439.729166666664</v>
      </c>
      <c r="M1999" s="39">
        <v>160839135</v>
      </c>
      <c r="N1999" s="39" t="s">
        <v>18463</v>
      </c>
      <c r="O1999" s="40" t="s">
        <v>22865</v>
      </c>
      <c r="P1999" s="41">
        <v>45465</v>
      </c>
      <c r="Q1999" s="62" t="s">
        <v>29</v>
      </c>
      <c r="R1999" s="68"/>
    </row>
    <row r="2000" spans="1:18" s="70" customFormat="1" ht="12.75" customHeight="1" x14ac:dyDescent="0.2">
      <c r="A2000" s="38" t="s">
        <v>13725</v>
      </c>
      <c r="B2000" s="42" t="s">
        <v>13726</v>
      </c>
      <c r="C2000" s="42" t="s">
        <v>13727</v>
      </c>
      <c r="D2000" s="38">
        <v>300286</v>
      </c>
      <c r="E2000" s="42" t="s">
        <v>3944</v>
      </c>
      <c r="F2000" s="38">
        <v>8268009034</v>
      </c>
      <c r="G2000" s="40">
        <v>712736798</v>
      </c>
      <c r="H2000" s="3">
        <v>390000</v>
      </c>
      <c r="I2000" s="3"/>
      <c r="J2000" s="3">
        <v>70200</v>
      </c>
      <c r="K2000" s="3">
        <f t="shared" si="34"/>
        <v>460200</v>
      </c>
      <c r="L2000" s="41">
        <v>44684.729166666664</v>
      </c>
      <c r="M2000" s="39">
        <v>43955324</v>
      </c>
      <c r="N2000" s="42" t="s">
        <v>315</v>
      </c>
      <c r="O2000" s="42" t="s">
        <v>13728</v>
      </c>
      <c r="P2000" s="60">
        <v>44736</v>
      </c>
      <c r="Q2000" s="42" t="s">
        <v>243</v>
      </c>
      <c r="R2000" s="68"/>
    </row>
    <row r="2001" spans="1:18" s="70" customFormat="1" ht="12.75" customHeight="1" x14ac:dyDescent="0.2">
      <c r="A2001" s="38" t="s">
        <v>19198</v>
      </c>
      <c r="B2001" s="42" t="s">
        <v>19199</v>
      </c>
      <c r="C2001" s="42" t="s">
        <v>19200</v>
      </c>
      <c r="D2001" s="38">
        <v>300286</v>
      </c>
      <c r="E2001" s="42" t="s">
        <v>9310</v>
      </c>
      <c r="F2001" s="38">
        <v>8268012126</v>
      </c>
      <c r="G2001" s="40">
        <v>712738248</v>
      </c>
      <c r="H2001" s="3">
        <v>390000</v>
      </c>
      <c r="I2001" s="3"/>
      <c r="J2001" s="3">
        <v>70200</v>
      </c>
      <c r="K2001" s="3">
        <f t="shared" si="34"/>
        <v>460200</v>
      </c>
      <c r="L2001" s="41">
        <v>44747.729166666664</v>
      </c>
      <c r="M2001" s="39">
        <v>160381854</v>
      </c>
      <c r="N2001" s="42" t="s">
        <v>315</v>
      </c>
      <c r="O2001" s="42" t="s">
        <v>19194</v>
      </c>
      <c r="P2001" s="60">
        <v>45072</v>
      </c>
      <c r="Q2001" s="42" t="s">
        <v>243</v>
      </c>
      <c r="R2001" s="68"/>
    </row>
    <row r="2002" spans="1:18" s="70" customFormat="1" ht="12.75" customHeight="1" x14ac:dyDescent="0.25">
      <c r="A2002" s="38" t="s">
        <v>19587</v>
      </c>
      <c r="B2002" s="39" t="s">
        <v>19588</v>
      </c>
      <c r="C2002" s="39" t="s">
        <v>19589</v>
      </c>
      <c r="D2002" s="38">
        <v>122097</v>
      </c>
      <c r="E2002" s="77" t="s">
        <v>620</v>
      </c>
      <c r="F2002" s="38">
        <v>8266018748</v>
      </c>
      <c r="G2002" s="40" t="s">
        <v>19590</v>
      </c>
      <c r="H2002" s="2">
        <v>389427.8</v>
      </c>
      <c r="I2002" s="2"/>
      <c r="J2002" s="2">
        <v>70097.004000000001</v>
      </c>
      <c r="K2002" s="3">
        <f t="shared" si="34"/>
        <v>459524.804</v>
      </c>
      <c r="L2002" s="41">
        <v>45073.729166666664</v>
      </c>
      <c r="M2002" s="39">
        <v>1246401862</v>
      </c>
      <c r="N2002" s="39" t="s">
        <v>3282</v>
      </c>
      <c r="O2002" s="40" t="s">
        <v>19591</v>
      </c>
      <c r="P2002" s="41">
        <v>45101</v>
      </c>
      <c r="Q2002" s="42" t="s">
        <v>2417</v>
      </c>
      <c r="R2002" s="68"/>
    </row>
    <row r="2003" spans="1:18" s="70" customFormat="1" ht="12.75" customHeight="1" x14ac:dyDescent="0.2">
      <c r="A2003" s="38" t="s">
        <v>11988</v>
      </c>
      <c r="B2003" s="42" t="s">
        <v>11989</v>
      </c>
      <c r="C2003" s="42" t="s">
        <v>11990</v>
      </c>
      <c r="D2003" s="38">
        <v>130170</v>
      </c>
      <c r="E2003" s="42" t="s">
        <v>1687</v>
      </c>
      <c r="F2003" s="38">
        <v>8263000096</v>
      </c>
      <c r="G2003" s="40">
        <v>4601025111</v>
      </c>
      <c r="H2003" s="3">
        <v>389122.04</v>
      </c>
      <c r="I2003" s="3"/>
      <c r="J2003" s="3">
        <v>70041.960000000006</v>
      </c>
      <c r="K2003" s="3">
        <f t="shared" si="34"/>
        <v>459164</v>
      </c>
      <c r="L2003" s="41">
        <v>44526.729166666664</v>
      </c>
      <c r="M2003" s="39">
        <v>6870449143</v>
      </c>
      <c r="N2003" s="42" t="s">
        <v>315</v>
      </c>
      <c r="O2003" s="42" t="s">
        <v>11991</v>
      </c>
      <c r="P2003" s="60">
        <v>44652</v>
      </c>
      <c r="Q2003" s="42" t="s">
        <v>243</v>
      </c>
      <c r="R2003" s="68"/>
    </row>
    <row r="2004" spans="1:18" s="70" customFormat="1" ht="12.75" customHeight="1" x14ac:dyDescent="0.2">
      <c r="A2004" s="38" t="s">
        <v>22093</v>
      </c>
      <c r="B2004" s="39" t="s">
        <v>22094</v>
      </c>
      <c r="C2004" s="39" t="s">
        <v>22095</v>
      </c>
      <c r="D2004" s="38">
        <v>110161</v>
      </c>
      <c r="E2004" s="39" t="s">
        <v>22096</v>
      </c>
      <c r="F2004" s="38">
        <v>8266019152</v>
      </c>
      <c r="G2004" s="40" t="s">
        <v>22097</v>
      </c>
      <c r="H2004" s="2">
        <v>387981.00000000006</v>
      </c>
      <c r="I2004" s="2"/>
      <c r="J2004" s="2">
        <v>69836.58</v>
      </c>
      <c r="K2004" s="3">
        <f t="shared" si="34"/>
        <v>457817.58000000007</v>
      </c>
      <c r="L2004" s="41">
        <v>45315.729166666664</v>
      </c>
      <c r="M2004" s="39">
        <v>1246734397</v>
      </c>
      <c r="N2004" s="39" t="s">
        <v>18453</v>
      </c>
      <c r="O2004" s="40" t="s">
        <v>22098</v>
      </c>
      <c r="P2004" s="41">
        <v>45365</v>
      </c>
      <c r="Q2004" s="62" t="s">
        <v>21</v>
      </c>
      <c r="R2004" s="68"/>
    </row>
    <row r="2005" spans="1:18" s="70" customFormat="1" ht="12.75" hidden="1" customHeight="1" x14ac:dyDescent="0.2">
      <c r="A2005" s="38" t="s">
        <v>14226</v>
      </c>
      <c r="B2005" s="42" t="s">
        <v>14227</v>
      </c>
      <c r="C2005" s="42" t="s">
        <v>14228</v>
      </c>
      <c r="D2005" s="38">
        <v>816965</v>
      </c>
      <c r="E2005" s="87" t="s">
        <v>557</v>
      </c>
      <c r="F2005" s="38">
        <v>8268009093</v>
      </c>
      <c r="G2005" s="40" t="s">
        <v>14229</v>
      </c>
      <c r="H2005" s="3">
        <v>387950.79</v>
      </c>
      <c r="I2005" s="3"/>
      <c r="J2005" s="3">
        <v>0</v>
      </c>
      <c r="K2005" s="3">
        <f t="shared" si="34"/>
        <v>387950.79</v>
      </c>
      <c r="L2005" s="41">
        <v>44717.729166666664</v>
      </c>
      <c r="M2005" s="39">
        <v>44034725</v>
      </c>
      <c r="N2005" s="42" t="s">
        <v>315</v>
      </c>
      <c r="O2005" s="42" t="s">
        <v>14230</v>
      </c>
      <c r="P2005" s="60">
        <v>44763</v>
      </c>
      <c r="Q2005" s="42" t="s">
        <v>243</v>
      </c>
      <c r="R2005" s="68" t="s">
        <v>506</v>
      </c>
    </row>
    <row r="2006" spans="1:18" s="70" customFormat="1" ht="12.75" customHeight="1" x14ac:dyDescent="0.2">
      <c r="A2006" s="38" t="s">
        <v>16591</v>
      </c>
      <c r="B2006" s="39" t="s">
        <v>16592</v>
      </c>
      <c r="C2006" s="39" t="s">
        <v>16593</v>
      </c>
      <c r="D2006" s="38">
        <v>128635</v>
      </c>
      <c r="E2006" s="39" t="s">
        <v>989</v>
      </c>
      <c r="F2006" s="38">
        <v>8266016396</v>
      </c>
      <c r="G2006" s="40" t="s">
        <v>16594</v>
      </c>
      <c r="H2006" s="2">
        <v>387559.80508474581</v>
      </c>
      <c r="I2006" s="2"/>
      <c r="J2006" s="2">
        <v>69760.764915254244</v>
      </c>
      <c r="K2006" s="3">
        <f t="shared" si="34"/>
        <v>457320.57000000007</v>
      </c>
      <c r="L2006" s="41">
        <v>44880.729166666664</v>
      </c>
      <c r="M2006" s="39">
        <v>6870306124</v>
      </c>
      <c r="N2006" s="39" t="s">
        <v>3282</v>
      </c>
      <c r="O2006" s="40" t="s">
        <v>16595</v>
      </c>
      <c r="P2006" s="41">
        <v>44929</v>
      </c>
      <c r="Q2006" s="42" t="s">
        <v>2417</v>
      </c>
      <c r="R2006" s="68"/>
    </row>
    <row r="2007" spans="1:18" s="70" customFormat="1" ht="12.75" customHeight="1" x14ac:dyDescent="0.2">
      <c r="A2007" s="38" t="s">
        <v>6010</v>
      </c>
      <c r="B2007" s="39" t="s">
        <v>6011</v>
      </c>
      <c r="C2007" s="39" t="s">
        <v>6012</v>
      </c>
      <c r="D2007" s="38">
        <v>407033</v>
      </c>
      <c r="E2007" s="39" t="s">
        <v>3259</v>
      </c>
      <c r="F2007" s="38">
        <v>8266012166</v>
      </c>
      <c r="G2007" s="40" t="s">
        <v>6013</v>
      </c>
      <c r="H2007" s="2">
        <v>387000</v>
      </c>
      <c r="I2007" s="2"/>
      <c r="J2007" s="2">
        <v>69660</v>
      </c>
      <c r="K2007" s="3">
        <f t="shared" si="34"/>
        <v>456660</v>
      </c>
      <c r="L2007" s="41">
        <v>44419.729166666664</v>
      </c>
      <c r="M2007" s="39">
        <v>6870198175</v>
      </c>
      <c r="N2007" s="39" t="s">
        <v>52</v>
      </c>
      <c r="O2007" s="40" t="s">
        <v>6014</v>
      </c>
      <c r="P2007" s="41">
        <v>44455</v>
      </c>
      <c r="Q2007" s="39" t="s">
        <v>54</v>
      </c>
      <c r="R2007" s="68"/>
    </row>
    <row r="2008" spans="1:18" s="70" customFormat="1" ht="12.75" customHeight="1" x14ac:dyDescent="0.2">
      <c r="A2008" s="38">
        <v>56</v>
      </c>
      <c r="B2008" s="39" t="s">
        <v>20540</v>
      </c>
      <c r="C2008" s="39" t="s">
        <v>20541</v>
      </c>
      <c r="D2008" s="38">
        <v>816273</v>
      </c>
      <c r="E2008" s="39" t="s">
        <v>51</v>
      </c>
      <c r="F2008" s="38">
        <v>8268010849</v>
      </c>
      <c r="G2008" s="40">
        <v>145</v>
      </c>
      <c r="H2008" s="2">
        <v>386809.32203389832</v>
      </c>
      <c r="I2008" s="2"/>
      <c r="J2008" s="2">
        <v>69625.677966101692</v>
      </c>
      <c r="K2008" s="3">
        <f t="shared" si="34"/>
        <v>456435</v>
      </c>
      <c r="L2008" s="41">
        <v>45183.729166666664</v>
      </c>
      <c r="M2008" s="39">
        <v>160693497</v>
      </c>
      <c r="N2008" s="39" t="s">
        <v>8899</v>
      </c>
      <c r="O2008" s="40" t="s">
        <v>20542</v>
      </c>
      <c r="P2008" s="41">
        <v>45203</v>
      </c>
      <c r="Q2008" s="42" t="s">
        <v>8901</v>
      </c>
      <c r="R2008" s="68"/>
    </row>
    <row r="2009" spans="1:18" s="70" customFormat="1" ht="12.75" customHeight="1" x14ac:dyDescent="0.2">
      <c r="A2009" s="38" t="s">
        <v>6204</v>
      </c>
      <c r="B2009" s="42" t="s">
        <v>6205</v>
      </c>
      <c r="C2009" s="42" t="s">
        <v>6206</v>
      </c>
      <c r="D2009" s="38">
        <v>300286</v>
      </c>
      <c r="E2009" s="42" t="s">
        <v>3944</v>
      </c>
      <c r="F2009" s="38">
        <v>8263000075</v>
      </c>
      <c r="G2009" s="40">
        <v>712725591</v>
      </c>
      <c r="H2009" s="3">
        <v>386213</v>
      </c>
      <c r="I2009" s="3"/>
      <c r="J2009" s="3">
        <v>69518.34</v>
      </c>
      <c r="K2009" s="3">
        <f t="shared" si="34"/>
        <v>455731.33999999997</v>
      </c>
      <c r="L2009" s="41">
        <v>44392.729166666664</v>
      </c>
      <c r="M2009" s="39">
        <v>6870202303</v>
      </c>
      <c r="N2009" s="42" t="s">
        <v>315</v>
      </c>
      <c r="O2009" s="42" t="s">
        <v>6207</v>
      </c>
      <c r="P2009" s="60">
        <v>44462</v>
      </c>
      <c r="Q2009" s="42" t="s">
        <v>243</v>
      </c>
      <c r="R2009" s="68"/>
    </row>
    <row r="2010" spans="1:18" s="70" customFormat="1" ht="12.75" customHeight="1" x14ac:dyDescent="0.2">
      <c r="A2010" s="38" t="s">
        <v>344</v>
      </c>
      <c r="B2010" s="39" t="s">
        <v>345</v>
      </c>
      <c r="C2010" s="39" t="s">
        <v>346</v>
      </c>
      <c r="D2010" s="58">
        <v>510129</v>
      </c>
      <c r="E2010" s="39" t="s">
        <v>230</v>
      </c>
      <c r="F2010" s="38">
        <v>8263000055</v>
      </c>
      <c r="G2010" s="40" t="s">
        <v>347</v>
      </c>
      <c r="H2010" s="2">
        <v>384442</v>
      </c>
      <c r="I2010" s="2">
        <v>340.23</v>
      </c>
      <c r="J2010" s="2">
        <v>69199.56</v>
      </c>
      <c r="K2010" s="3">
        <f t="shared" si="34"/>
        <v>453981.79</v>
      </c>
      <c r="L2010" s="41">
        <v>44162.729166666664</v>
      </c>
      <c r="M2010" s="39">
        <v>6870051421</v>
      </c>
      <c r="N2010" s="39" t="s">
        <v>52</v>
      </c>
      <c r="O2010" s="40" t="s">
        <v>232</v>
      </c>
      <c r="P2010" s="41">
        <v>44134</v>
      </c>
      <c r="Q2010" s="39" t="s">
        <v>54</v>
      </c>
      <c r="R2010" s="68"/>
    </row>
    <row r="2011" spans="1:18" s="70" customFormat="1" ht="12.75" customHeight="1" x14ac:dyDescent="0.2">
      <c r="A2011" s="38" t="s">
        <v>8801</v>
      </c>
      <c r="B2011" s="42" t="s">
        <v>8802</v>
      </c>
      <c r="C2011" s="42" t="s">
        <v>8803</v>
      </c>
      <c r="D2011" s="38">
        <v>407048</v>
      </c>
      <c r="E2011" s="42" t="s">
        <v>6256</v>
      </c>
      <c r="F2011" s="38">
        <v>8266012894</v>
      </c>
      <c r="G2011" s="40" t="s">
        <v>8804</v>
      </c>
      <c r="H2011" s="3">
        <v>381260.1</v>
      </c>
      <c r="I2011" s="3"/>
      <c r="J2011" s="3">
        <v>68626.817999999999</v>
      </c>
      <c r="K2011" s="3">
        <f t="shared" si="34"/>
        <v>449886.91799999995</v>
      </c>
      <c r="L2011" s="41">
        <v>44515.729166666664</v>
      </c>
      <c r="M2011" s="39">
        <v>6870296088</v>
      </c>
      <c r="N2011" s="42" t="s">
        <v>315</v>
      </c>
      <c r="O2011" s="42" t="s">
        <v>8805</v>
      </c>
      <c r="P2011" s="60">
        <v>44548</v>
      </c>
      <c r="Q2011" s="42" t="s">
        <v>243</v>
      </c>
      <c r="R2011" s="68"/>
    </row>
    <row r="2012" spans="1:18" s="70" customFormat="1" ht="12.75" customHeight="1" x14ac:dyDescent="0.25">
      <c r="A2012" s="38" t="s">
        <v>14759</v>
      </c>
      <c r="B2012" s="42" t="s">
        <v>14760</v>
      </c>
      <c r="C2012" s="42" t="s">
        <v>14761</v>
      </c>
      <c r="D2012" s="38">
        <v>122097</v>
      </c>
      <c r="E2012" s="82" t="s">
        <v>620</v>
      </c>
      <c r="F2012" s="38">
        <v>8266015540</v>
      </c>
      <c r="G2012" s="40" t="s">
        <v>14762</v>
      </c>
      <c r="H2012" s="3">
        <v>381215.25</v>
      </c>
      <c r="I2012" s="3"/>
      <c r="J2012" s="3">
        <v>68618.75</v>
      </c>
      <c r="K2012" s="3">
        <f t="shared" si="34"/>
        <v>449834</v>
      </c>
      <c r="L2012" s="41">
        <v>44768.729166666664</v>
      </c>
      <c r="M2012" s="39">
        <v>6870152006</v>
      </c>
      <c r="N2012" s="42" t="s">
        <v>315</v>
      </c>
      <c r="O2012" s="42" t="s">
        <v>14763</v>
      </c>
      <c r="P2012" s="60">
        <v>44790</v>
      </c>
      <c r="Q2012" s="42" t="s">
        <v>243</v>
      </c>
      <c r="R2012" s="68"/>
    </row>
    <row r="2013" spans="1:18" s="70" customFormat="1" ht="12.75" customHeight="1" x14ac:dyDescent="0.2">
      <c r="A2013" s="38" t="s">
        <v>19524</v>
      </c>
      <c r="B2013" s="39" t="s">
        <v>19525</v>
      </c>
      <c r="C2013" s="39" t="s">
        <v>19526</v>
      </c>
      <c r="D2013" s="38">
        <v>137974</v>
      </c>
      <c r="E2013" s="39" t="s">
        <v>3527</v>
      </c>
      <c r="F2013" s="38">
        <v>8263000113</v>
      </c>
      <c r="G2013" s="64" t="s">
        <v>19527</v>
      </c>
      <c r="H2013" s="7">
        <v>380865.00000000006</v>
      </c>
      <c r="I2013" s="2"/>
      <c r="J2013" s="2">
        <v>68555.700000000012</v>
      </c>
      <c r="K2013" s="3">
        <f t="shared" si="34"/>
        <v>449420.70000000007</v>
      </c>
      <c r="L2013" s="41">
        <v>45043.729166666664</v>
      </c>
      <c r="M2013" s="39">
        <v>1246393918</v>
      </c>
      <c r="N2013" s="39" t="s">
        <v>3282</v>
      </c>
      <c r="O2013" s="40" t="s">
        <v>19216</v>
      </c>
      <c r="P2013" s="41">
        <v>45099</v>
      </c>
      <c r="Q2013" s="42" t="s">
        <v>2417</v>
      </c>
      <c r="R2013" s="68"/>
    </row>
    <row r="2014" spans="1:18" s="70" customFormat="1" ht="12.75" customHeight="1" x14ac:dyDescent="0.2">
      <c r="A2014" s="38" t="s">
        <v>4806</v>
      </c>
      <c r="B2014" s="39" t="s">
        <v>4807</v>
      </c>
      <c r="C2014" s="39" t="s">
        <v>4808</v>
      </c>
      <c r="D2014" s="38">
        <v>106653</v>
      </c>
      <c r="E2014" s="39" t="s">
        <v>398</v>
      </c>
      <c r="F2014" s="38">
        <v>8263000050</v>
      </c>
      <c r="G2014" s="40" t="s">
        <v>4809</v>
      </c>
      <c r="H2014" s="2">
        <v>380000</v>
      </c>
      <c r="I2014" s="3">
        <v>448.40951784596109</v>
      </c>
      <c r="J2014" s="2">
        <v>68400</v>
      </c>
      <c r="K2014" s="3">
        <f t="shared" si="34"/>
        <v>448848.40951784595</v>
      </c>
      <c r="L2014" s="41">
        <v>44337.729166666664</v>
      </c>
      <c r="M2014" s="39">
        <v>6870155901</v>
      </c>
      <c r="N2014" s="39" t="s">
        <v>52</v>
      </c>
      <c r="O2014" s="40">
        <v>108116313730</v>
      </c>
      <c r="P2014" s="41">
        <v>44421</v>
      </c>
      <c r="Q2014" s="39" t="s">
        <v>54</v>
      </c>
      <c r="R2014" s="68"/>
    </row>
    <row r="2015" spans="1:18" s="70" customFormat="1" ht="15" customHeight="1" x14ac:dyDescent="0.25">
      <c r="A2015" s="76" t="s">
        <v>471</v>
      </c>
      <c r="B2015" s="77" t="s">
        <v>472</v>
      </c>
      <c r="C2015" s="77" t="s">
        <v>473</v>
      </c>
      <c r="D2015" s="76">
        <v>821027</v>
      </c>
      <c r="E2015" s="77" t="s">
        <v>474</v>
      </c>
      <c r="F2015" s="76">
        <v>8268005622</v>
      </c>
      <c r="G2015" s="78" t="s">
        <v>475</v>
      </c>
      <c r="H2015" s="79">
        <v>379771.18644067796</v>
      </c>
      <c r="I2015" s="79"/>
      <c r="J2015" s="79">
        <v>68358.813559322036</v>
      </c>
      <c r="K2015" s="80">
        <f t="shared" si="34"/>
        <v>448130</v>
      </c>
      <c r="L2015" s="81">
        <v>44208.729166666664</v>
      </c>
      <c r="M2015" s="77">
        <v>43848130</v>
      </c>
      <c r="N2015" s="77" t="s">
        <v>52</v>
      </c>
      <c r="O2015" s="78" t="s">
        <v>476</v>
      </c>
      <c r="P2015" s="81">
        <v>44310</v>
      </c>
      <c r="Q2015" s="77" t="s">
        <v>54</v>
      </c>
      <c r="R2015" s="83"/>
    </row>
    <row r="2016" spans="1:18" s="70" customFormat="1" ht="12.75" customHeight="1" x14ac:dyDescent="0.2">
      <c r="A2016" s="38" t="s">
        <v>4907</v>
      </c>
      <c r="B2016" s="39" t="s">
        <v>4908</v>
      </c>
      <c r="C2016" s="39" t="s">
        <v>4909</v>
      </c>
      <c r="D2016" s="38">
        <v>815539</v>
      </c>
      <c r="E2016" s="42" t="s">
        <v>1640</v>
      </c>
      <c r="F2016" s="38">
        <v>8268006276</v>
      </c>
      <c r="G2016" s="40" t="s">
        <v>4910</v>
      </c>
      <c r="H2016" s="2">
        <v>378000</v>
      </c>
      <c r="I2016" s="2"/>
      <c r="J2016" s="2">
        <v>68040</v>
      </c>
      <c r="K2016" s="3">
        <f t="shared" si="34"/>
        <v>446040</v>
      </c>
      <c r="L2016" s="41">
        <v>44391.729166666664</v>
      </c>
      <c r="M2016" s="39">
        <v>44158317</v>
      </c>
      <c r="N2016" s="39" t="s">
        <v>3027</v>
      </c>
      <c r="O2016" s="40" t="s">
        <v>4911</v>
      </c>
      <c r="P2016" s="41">
        <v>44504</v>
      </c>
      <c r="Q2016" s="62" t="s">
        <v>15</v>
      </c>
      <c r="R2016" s="68"/>
    </row>
    <row r="2017" spans="1:18" s="70" customFormat="1" ht="12.75" customHeight="1" x14ac:dyDescent="0.2">
      <c r="A2017" s="38" t="s">
        <v>11542</v>
      </c>
      <c r="B2017" s="42" t="s">
        <v>11543</v>
      </c>
      <c r="C2017" s="42" t="s">
        <v>11544</v>
      </c>
      <c r="D2017" s="38">
        <v>404824</v>
      </c>
      <c r="E2017" s="42" t="s">
        <v>1159</v>
      </c>
      <c r="F2017" s="38">
        <v>8263000152</v>
      </c>
      <c r="G2017" s="40" t="s">
        <v>11545</v>
      </c>
      <c r="H2017" s="3">
        <v>376000</v>
      </c>
      <c r="I2017" s="3"/>
      <c r="J2017" s="3">
        <v>67680</v>
      </c>
      <c r="K2017" s="3">
        <f t="shared" si="34"/>
        <v>443680</v>
      </c>
      <c r="L2017" s="41">
        <v>44609.729166666664</v>
      </c>
      <c r="M2017" s="39">
        <v>6870417363</v>
      </c>
      <c r="N2017" s="42" t="s">
        <v>315</v>
      </c>
      <c r="O2017" s="42" t="s">
        <v>11546</v>
      </c>
      <c r="P2017" s="60">
        <v>44648</v>
      </c>
      <c r="Q2017" s="42" t="s">
        <v>243</v>
      </c>
      <c r="R2017" s="68"/>
    </row>
    <row r="2018" spans="1:18" s="70" customFormat="1" ht="12.75" customHeight="1" x14ac:dyDescent="0.2">
      <c r="A2018" s="38">
        <v>356</v>
      </c>
      <c r="B2018" s="39" t="s">
        <v>17870</v>
      </c>
      <c r="C2018" s="39" t="s">
        <v>17871</v>
      </c>
      <c r="D2018" s="38">
        <v>104990</v>
      </c>
      <c r="E2018" s="39" t="s">
        <v>10888</v>
      </c>
      <c r="F2018" s="38">
        <v>8266016989</v>
      </c>
      <c r="G2018" s="40">
        <v>970</v>
      </c>
      <c r="H2018" s="2">
        <v>374968.64406779665</v>
      </c>
      <c r="I2018" s="2"/>
      <c r="J2018" s="2">
        <v>67494.355932203398</v>
      </c>
      <c r="K2018" s="3">
        <f t="shared" si="34"/>
        <v>442463.00000000006</v>
      </c>
      <c r="L2018" s="41">
        <v>44953.729166666664</v>
      </c>
      <c r="M2018" s="39">
        <v>6870402266</v>
      </c>
      <c r="N2018" s="39" t="s">
        <v>8899</v>
      </c>
      <c r="O2018" s="40">
        <v>303065067487</v>
      </c>
      <c r="P2018" s="41">
        <v>44993</v>
      </c>
      <c r="Q2018" s="42" t="s">
        <v>8901</v>
      </c>
      <c r="R2018" s="68"/>
    </row>
    <row r="2019" spans="1:18" s="70" customFormat="1" ht="12.75" customHeight="1" x14ac:dyDescent="0.2">
      <c r="A2019" s="38" t="s">
        <v>6253</v>
      </c>
      <c r="B2019" s="42" t="s">
        <v>6254</v>
      </c>
      <c r="C2019" s="42" t="s">
        <v>6255</v>
      </c>
      <c r="D2019" s="38">
        <v>407048</v>
      </c>
      <c r="E2019" s="42" t="s">
        <v>6256</v>
      </c>
      <c r="F2019" s="38">
        <v>8266012295</v>
      </c>
      <c r="G2019" s="40" t="s">
        <v>6257</v>
      </c>
      <c r="H2019" s="3">
        <v>374739.8</v>
      </c>
      <c r="I2019" s="3"/>
      <c r="J2019" s="3">
        <v>67453.2</v>
      </c>
      <c r="K2019" s="3">
        <f t="shared" si="34"/>
        <v>442193</v>
      </c>
      <c r="L2019" s="41">
        <v>44435.729166666664</v>
      </c>
      <c r="M2019" s="39">
        <v>6870203437</v>
      </c>
      <c r="N2019" s="42" t="s">
        <v>315</v>
      </c>
      <c r="O2019" s="42" t="s">
        <v>6258</v>
      </c>
      <c r="P2019" s="60">
        <v>44470</v>
      </c>
      <c r="Q2019" s="42" t="s">
        <v>243</v>
      </c>
      <c r="R2019" s="68"/>
    </row>
    <row r="2020" spans="1:18" s="70" customFormat="1" ht="12.75" customHeight="1" x14ac:dyDescent="0.2">
      <c r="A2020" s="38" t="s">
        <v>21192</v>
      </c>
      <c r="B2020" s="39" t="s">
        <v>21188</v>
      </c>
      <c r="C2020" s="39"/>
      <c r="D2020" s="38">
        <v>600881</v>
      </c>
      <c r="E2020" s="39" t="s">
        <v>17838</v>
      </c>
      <c r="F2020" s="38">
        <v>8263000337</v>
      </c>
      <c r="G2020" s="40" t="s">
        <v>21189</v>
      </c>
      <c r="H2020" s="2">
        <v>374325</v>
      </c>
      <c r="I2020" s="2"/>
      <c r="J2020" s="2">
        <v>67378.5</v>
      </c>
      <c r="K2020" s="3">
        <f t="shared" si="34"/>
        <v>441703.5</v>
      </c>
      <c r="L2020" s="41"/>
      <c r="M2020" s="39"/>
      <c r="N2020" s="39" t="s">
        <v>18453</v>
      </c>
      <c r="O2020" s="40"/>
      <c r="P2020" s="41"/>
      <c r="Q2020" s="62" t="s">
        <v>21</v>
      </c>
      <c r="R2020" s="68"/>
    </row>
    <row r="2021" spans="1:18" s="70" customFormat="1" ht="12.75" customHeight="1" x14ac:dyDescent="0.2">
      <c r="A2021" s="38" t="s">
        <v>17823</v>
      </c>
      <c r="B2021" s="42" t="s">
        <v>17824</v>
      </c>
      <c r="C2021" s="42" t="s">
        <v>17825</v>
      </c>
      <c r="D2021" s="38">
        <v>102659</v>
      </c>
      <c r="E2021" s="42" t="s">
        <v>15315</v>
      </c>
      <c r="F2021" s="38">
        <v>8268011211</v>
      </c>
      <c r="G2021" s="40">
        <v>78</v>
      </c>
      <c r="H2021" s="3">
        <v>373500</v>
      </c>
      <c r="I2021" s="3"/>
      <c r="J2021" s="3">
        <v>67230</v>
      </c>
      <c r="K2021" s="3">
        <f t="shared" si="34"/>
        <v>440730</v>
      </c>
      <c r="L2021" s="41">
        <v>44977.729166666664</v>
      </c>
      <c r="M2021" s="39">
        <v>44506294</v>
      </c>
      <c r="N2021" s="42" t="s">
        <v>315</v>
      </c>
      <c r="O2021" s="42" t="s">
        <v>17826</v>
      </c>
      <c r="P2021" s="60">
        <v>44995</v>
      </c>
      <c r="Q2021" s="42" t="s">
        <v>243</v>
      </c>
      <c r="R2021" s="68"/>
    </row>
    <row r="2022" spans="1:18" s="70" customFormat="1" ht="12.75" customHeight="1" x14ac:dyDescent="0.2">
      <c r="A2022" s="38">
        <v>318</v>
      </c>
      <c r="B2022" s="39" t="s">
        <v>21142</v>
      </c>
      <c r="C2022" s="39" t="s">
        <v>21143</v>
      </c>
      <c r="D2022" s="38">
        <v>812419</v>
      </c>
      <c r="E2022" s="39" t="s">
        <v>1956</v>
      </c>
      <c r="F2022" s="38">
        <v>8268012667</v>
      </c>
      <c r="G2022" s="40" t="s">
        <v>21144</v>
      </c>
      <c r="H2022" s="2">
        <v>372643.22033898305</v>
      </c>
      <c r="I2022" s="2"/>
      <c r="J2022" s="2">
        <v>67075.779661016946</v>
      </c>
      <c r="K2022" s="3">
        <f t="shared" si="34"/>
        <v>439719</v>
      </c>
      <c r="L2022" s="41">
        <v>45231.729166666664</v>
      </c>
      <c r="M2022" s="39">
        <v>160829196</v>
      </c>
      <c r="N2022" s="39" t="s">
        <v>8899</v>
      </c>
      <c r="O2022" s="40"/>
      <c r="P2022" s="41"/>
      <c r="Q2022" s="42" t="s">
        <v>8901</v>
      </c>
      <c r="R2022" s="68"/>
    </row>
    <row r="2023" spans="1:18" s="70" customFormat="1" ht="12.75" customHeight="1" x14ac:dyDescent="0.2">
      <c r="A2023" s="38" t="s">
        <v>19720</v>
      </c>
      <c r="B2023" s="39" t="s">
        <v>19721</v>
      </c>
      <c r="C2023" s="39" t="s">
        <v>19722</v>
      </c>
      <c r="D2023" s="38">
        <v>822068</v>
      </c>
      <c r="E2023" s="39" t="s">
        <v>19235</v>
      </c>
      <c r="F2023" s="38">
        <v>8268011635</v>
      </c>
      <c r="G2023" s="40" t="s">
        <v>19723</v>
      </c>
      <c r="H2023" s="2">
        <v>370000</v>
      </c>
      <c r="I2023" s="2"/>
      <c r="J2023" s="2">
        <v>66600</v>
      </c>
      <c r="K2023" s="3">
        <f t="shared" si="34"/>
        <v>436600</v>
      </c>
      <c r="L2023" s="41">
        <v>45082.729166666664</v>
      </c>
      <c r="M2023" s="39">
        <v>160491122</v>
      </c>
      <c r="N2023" s="39" t="s">
        <v>18453</v>
      </c>
      <c r="O2023" s="40" t="s">
        <v>19724</v>
      </c>
      <c r="P2023" s="41">
        <v>45118</v>
      </c>
      <c r="Q2023" s="62" t="s">
        <v>21</v>
      </c>
      <c r="R2023" s="68"/>
    </row>
    <row r="2024" spans="1:18" s="70" customFormat="1" ht="12.75" customHeight="1" x14ac:dyDescent="0.2">
      <c r="A2024" s="38" t="s">
        <v>21991</v>
      </c>
      <c r="B2024" s="39" t="s">
        <v>21992</v>
      </c>
      <c r="C2024" s="39" t="s">
        <v>21993</v>
      </c>
      <c r="D2024" s="38">
        <v>501393</v>
      </c>
      <c r="E2024" s="39" t="s">
        <v>15627</v>
      </c>
      <c r="F2024" s="38">
        <v>8266020117</v>
      </c>
      <c r="G2024" s="40" t="s">
        <v>21994</v>
      </c>
      <c r="H2024" s="2">
        <v>370000</v>
      </c>
      <c r="I2024" s="2"/>
      <c r="J2024" s="2">
        <v>66600</v>
      </c>
      <c r="K2024" s="3">
        <f t="shared" si="34"/>
        <v>436600</v>
      </c>
      <c r="L2024" s="41">
        <v>45342</v>
      </c>
      <c r="M2024" s="39">
        <v>1246712857</v>
      </c>
      <c r="N2024" s="39" t="s">
        <v>18453</v>
      </c>
      <c r="O2024" s="40" t="s">
        <v>21995</v>
      </c>
      <c r="P2024" s="41">
        <v>45364</v>
      </c>
      <c r="Q2024" s="62" t="s">
        <v>21</v>
      </c>
      <c r="R2024" s="68"/>
    </row>
    <row r="2025" spans="1:18" s="70" customFormat="1" ht="12.75" customHeight="1" x14ac:dyDescent="0.2">
      <c r="A2025" s="38" t="s">
        <v>6211</v>
      </c>
      <c r="B2025" s="42" t="s">
        <v>6212</v>
      </c>
      <c r="C2025" s="42" t="s">
        <v>6213</v>
      </c>
      <c r="D2025" s="38">
        <v>300286</v>
      </c>
      <c r="E2025" s="42" t="s">
        <v>3944</v>
      </c>
      <c r="F2025" s="38">
        <v>8263000075</v>
      </c>
      <c r="G2025" s="40">
        <v>712726514</v>
      </c>
      <c r="H2025" s="3">
        <v>369347</v>
      </c>
      <c r="I2025" s="3"/>
      <c r="J2025" s="3">
        <v>66482.459999999992</v>
      </c>
      <c r="K2025" s="3">
        <f t="shared" si="34"/>
        <v>435829.45999999996</v>
      </c>
      <c r="L2025" s="41">
        <v>44424.729166666664</v>
      </c>
      <c r="M2025" s="39">
        <v>6870202592</v>
      </c>
      <c r="N2025" s="42" t="s">
        <v>315</v>
      </c>
      <c r="O2025" s="42" t="s">
        <v>6207</v>
      </c>
      <c r="P2025" s="60">
        <v>44462</v>
      </c>
      <c r="Q2025" s="42" t="s">
        <v>243</v>
      </c>
      <c r="R2025" s="68"/>
    </row>
    <row r="2026" spans="1:18" s="70" customFormat="1" ht="12.75" customHeight="1" x14ac:dyDescent="0.2">
      <c r="A2026" s="38">
        <v>391</v>
      </c>
      <c r="B2026" s="39" t="s">
        <v>15967</v>
      </c>
      <c r="C2026" s="39" t="s">
        <v>15968</v>
      </c>
      <c r="D2026" s="38">
        <v>408038</v>
      </c>
      <c r="E2026" s="39" t="s">
        <v>6647</v>
      </c>
      <c r="F2026" s="38">
        <v>8263000247</v>
      </c>
      <c r="G2026" s="40" t="s">
        <v>15969</v>
      </c>
      <c r="H2026" s="3">
        <v>368756.4</v>
      </c>
      <c r="I2026" s="3"/>
      <c r="J2026" s="2">
        <v>66376.152000000002</v>
      </c>
      <c r="K2026" s="3">
        <f t="shared" si="34"/>
        <v>435132.55200000003</v>
      </c>
      <c r="L2026" s="41">
        <v>44834.729166666664</v>
      </c>
      <c r="M2026" s="39">
        <v>6870275841</v>
      </c>
      <c r="N2026" s="39" t="s">
        <v>8899</v>
      </c>
      <c r="O2026" s="40" t="s">
        <v>15970</v>
      </c>
      <c r="P2026" s="41">
        <v>44900</v>
      </c>
      <c r="Q2026" s="42" t="s">
        <v>8901</v>
      </c>
      <c r="R2026" s="68"/>
    </row>
    <row r="2027" spans="1:18" s="70" customFormat="1" ht="12.75" customHeight="1" x14ac:dyDescent="0.2">
      <c r="A2027" s="38" t="s">
        <v>5707</v>
      </c>
      <c r="B2027" s="39" t="s">
        <v>5708</v>
      </c>
      <c r="C2027" s="39" t="s">
        <v>5709</v>
      </c>
      <c r="D2027" s="38">
        <v>401972</v>
      </c>
      <c r="E2027" s="39" t="s">
        <v>842</v>
      </c>
      <c r="F2027" s="38">
        <v>8263000049</v>
      </c>
      <c r="G2027" s="40" t="s">
        <v>5710</v>
      </c>
      <c r="H2027" s="2">
        <v>368700</v>
      </c>
      <c r="I2027" s="2">
        <v>0</v>
      </c>
      <c r="J2027" s="2">
        <v>66366</v>
      </c>
      <c r="K2027" s="3">
        <f t="shared" si="34"/>
        <v>435066</v>
      </c>
      <c r="L2027" s="41">
        <v>44408.729166666664</v>
      </c>
      <c r="M2027" s="39">
        <v>6870191852</v>
      </c>
      <c r="N2027" s="39" t="s">
        <v>52</v>
      </c>
      <c r="O2027" s="40" t="s">
        <v>5674</v>
      </c>
      <c r="P2027" s="41">
        <v>44448</v>
      </c>
      <c r="Q2027" s="39" t="s">
        <v>54</v>
      </c>
      <c r="R2027" s="68"/>
    </row>
    <row r="2028" spans="1:18" s="70" customFormat="1" ht="12.75" customHeight="1" x14ac:dyDescent="0.2">
      <c r="A2028" s="38" t="s">
        <v>10325</v>
      </c>
      <c r="B2028" s="39" t="s">
        <v>10326</v>
      </c>
      <c r="C2028" s="39" t="s">
        <v>10327</v>
      </c>
      <c r="D2028" s="38">
        <v>919962</v>
      </c>
      <c r="E2028" s="39" t="s">
        <v>6950</v>
      </c>
      <c r="F2028" s="38">
        <v>8263000121</v>
      </c>
      <c r="G2028" s="40" t="s">
        <v>10328</v>
      </c>
      <c r="H2028" s="3">
        <v>368000</v>
      </c>
      <c r="I2028" s="3"/>
      <c r="J2028" s="2">
        <v>66240</v>
      </c>
      <c r="K2028" s="3">
        <f t="shared" si="34"/>
        <v>434240</v>
      </c>
      <c r="L2028" s="41">
        <v>44561.729166666664</v>
      </c>
      <c r="M2028" s="39">
        <v>6870368514</v>
      </c>
      <c r="N2028" s="39" t="s">
        <v>3282</v>
      </c>
      <c r="O2028" s="40">
        <v>202148397153</v>
      </c>
      <c r="P2028" s="41">
        <v>44607</v>
      </c>
      <c r="Q2028" s="42" t="s">
        <v>2417</v>
      </c>
      <c r="R2028" s="68"/>
    </row>
    <row r="2029" spans="1:18" s="70" customFormat="1" ht="12.75" customHeight="1" x14ac:dyDescent="0.2">
      <c r="A2029" s="38" t="s">
        <v>1567</v>
      </c>
      <c r="B2029" s="39" t="s">
        <v>1568</v>
      </c>
      <c r="C2029" s="39" t="s">
        <v>1569</v>
      </c>
      <c r="D2029" s="38">
        <v>401972</v>
      </c>
      <c r="E2029" s="39" t="s">
        <v>842</v>
      </c>
      <c r="F2029" s="38">
        <v>8263000049</v>
      </c>
      <c r="G2029" s="40" t="s">
        <v>1570</v>
      </c>
      <c r="H2029" s="2">
        <v>367600</v>
      </c>
      <c r="I2029" s="2">
        <v>325.32600000000002</v>
      </c>
      <c r="J2029" s="2">
        <v>66168</v>
      </c>
      <c r="K2029" s="3">
        <f t="shared" si="34"/>
        <v>434093.326</v>
      </c>
      <c r="L2029" s="41">
        <v>44265.729166666664</v>
      </c>
      <c r="M2029" s="39">
        <v>6870010228</v>
      </c>
      <c r="N2029" s="39" t="s">
        <v>52</v>
      </c>
      <c r="O2029" s="40" t="s">
        <v>1571</v>
      </c>
      <c r="P2029" s="41">
        <v>44303</v>
      </c>
      <c r="Q2029" s="39" t="s">
        <v>54</v>
      </c>
      <c r="R2029" s="68"/>
    </row>
    <row r="2030" spans="1:18" s="70" customFormat="1" ht="12.75" customHeight="1" x14ac:dyDescent="0.2">
      <c r="A2030" s="38" t="s">
        <v>3645</v>
      </c>
      <c r="B2030" s="39" t="s">
        <v>3646</v>
      </c>
      <c r="C2030" s="39" t="s">
        <v>3647</v>
      </c>
      <c r="D2030" s="38">
        <v>408117</v>
      </c>
      <c r="E2030" s="39" t="s">
        <v>3259</v>
      </c>
      <c r="F2030" s="38">
        <v>8263000119</v>
      </c>
      <c r="G2030" s="40" t="s">
        <v>3648</v>
      </c>
      <c r="H2030" s="2">
        <v>367000</v>
      </c>
      <c r="I2030" s="2">
        <v>433.06</v>
      </c>
      <c r="J2030" s="2">
        <v>66060</v>
      </c>
      <c r="K2030" s="3">
        <f t="shared" si="34"/>
        <v>433493.06</v>
      </c>
      <c r="L2030" s="41">
        <v>44373.729166666664</v>
      </c>
      <c r="M2030" s="39">
        <v>6870124252</v>
      </c>
      <c r="N2030" s="39" t="s">
        <v>52</v>
      </c>
      <c r="O2030" s="40" t="s">
        <v>3649</v>
      </c>
      <c r="P2030" s="41">
        <v>44411</v>
      </c>
      <c r="Q2030" s="39" t="s">
        <v>54</v>
      </c>
      <c r="R2030" s="68"/>
    </row>
    <row r="2031" spans="1:18" s="70" customFormat="1" ht="12.75" customHeight="1" x14ac:dyDescent="0.2">
      <c r="A2031" s="38" t="s">
        <v>3704</v>
      </c>
      <c r="B2031" s="39" t="s">
        <v>3705</v>
      </c>
      <c r="C2031" s="39" t="s">
        <v>3706</v>
      </c>
      <c r="D2031" s="38">
        <v>408117</v>
      </c>
      <c r="E2031" s="39" t="s">
        <v>3259</v>
      </c>
      <c r="F2031" s="38">
        <v>8263000119</v>
      </c>
      <c r="G2031" s="40" t="s">
        <v>3707</v>
      </c>
      <c r="H2031" s="2">
        <v>367000</v>
      </c>
      <c r="I2031" s="2">
        <v>433.06</v>
      </c>
      <c r="J2031" s="2">
        <v>66060</v>
      </c>
      <c r="K2031" s="3">
        <f t="shared" si="34"/>
        <v>433493.06</v>
      </c>
      <c r="L2031" s="41">
        <v>44369.729166666664</v>
      </c>
      <c r="M2031" s="39">
        <v>6870124740</v>
      </c>
      <c r="N2031" s="39" t="s">
        <v>52</v>
      </c>
      <c r="O2031" s="40" t="s">
        <v>3687</v>
      </c>
      <c r="P2031" s="41">
        <v>44404</v>
      </c>
      <c r="Q2031" s="39" t="s">
        <v>54</v>
      </c>
      <c r="R2031" s="68"/>
    </row>
    <row r="2032" spans="1:18" s="70" customFormat="1" ht="12.75" customHeight="1" x14ac:dyDescent="0.2">
      <c r="A2032" s="38" t="s">
        <v>21859</v>
      </c>
      <c r="B2032" s="39" t="s">
        <v>21860</v>
      </c>
      <c r="C2032" s="39" t="s">
        <v>21861</v>
      </c>
      <c r="D2032" s="38">
        <v>406424</v>
      </c>
      <c r="E2032" s="39" t="s">
        <v>3254</v>
      </c>
      <c r="F2032" s="38">
        <v>8266019856</v>
      </c>
      <c r="G2032" s="40" t="s">
        <v>21862</v>
      </c>
      <c r="H2032" s="2">
        <v>366825.42372881359</v>
      </c>
      <c r="I2032" s="2"/>
      <c r="J2032" s="2">
        <v>66028.576271186437</v>
      </c>
      <c r="K2032" s="3">
        <f t="shared" si="34"/>
        <v>432854</v>
      </c>
      <c r="L2032" s="41">
        <v>45286.729166666664</v>
      </c>
      <c r="M2032" s="39">
        <v>1246711674</v>
      </c>
      <c r="N2032" s="39" t="s">
        <v>18453</v>
      </c>
      <c r="O2032" s="40">
        <v>403054791487</v>
      </c>
      <c r="P2032" s="41">
        <v>45356</v>
      </c>
      <c r="Q2032" s="62" t="s">
        <v>21</v>
      </c>
      <c r="R2032" s="68"/>
    </row>
    <row r="2033" spans="1:18" s="70" customFormat="1" ht="12.75" customHeight="1" x14ac:dyDescent="0.2">
      <c r="A2033" s="38">
        <v>258</v>
      </c>
      <c r="B2033" s="39" t="s">
        <v>15834</v>
      </c>
      <c r="C2033" s="39" t="s">
        <v>15835</v>
      </c>
      <c r="D2033" s="38">
        <v>813587</v>
      </c>
      <c r="E2033" s="39" t="s">
        <v>11976</v>
      </c>
      <c r="F2033" s="38">
        <v>8268009613</v>
      </c>
      <c r="G2033" s="40">
        <v>810</v>
      </c>
      <c r="H2033" s="2">
        <v>366377.96610169491</v>
      </c>
      <c r="I2033" s="2"/>
      <c r="J2033" s="2">
        <v>65948.033898305075</v>
      </c>
      <c r="K2033" s="3">
        <f t="shared" si="34"/>
        <v>432326</v>
      </c>
      <c r="L2033" s="41">
        <v>44805.729166666664</v>
      </c>
      <c r="M2033" s="39">
        <v>44232132</v>
      </c>
      <c r="N2033" s="39" t="s">
        <v>8899</v>
      </c>
      <c r="O2033" s="40" t="s">
        <v>15836</v>
      </c>
      <c r="P2033" s="41">
        <v>44864</v>
      </c>
      <c r="Q2033" s="42" t="s">
        <v>8901</v>
      </c>
      <c r="R2033" s="68"/>
    </row>
    <row r="2034" spans="1:18" s="70" customFormat="1" ht="12.75" customHeight="1" x14ac:dyDescent="0.2">
      <c r="A2034" s="38" t="s">
        <v>8121</v>
      </c>
      <c r="B2034" s="39" t="s">
        <v>8122</v>
      </c>
      <c r="C2034" s="39" t="s">
        <v>8123</v>
      </c>
      <c r="D2034" s="38">
        <v>401972</v>
      </c>
      <c r="E2034" s="39" t="s">
        <v>842</v>
      </c>
      <c r="F2034" s="38">
        <v>8263000049</v>
      </c>
      <c r="G2034" s="40" t="s">
        <v>8124</v>
      </c>
      <c r="H2034" s="2">
        <v>365000</v>
      </c>
      <c r="I2034" s="2">
        <v>0</v>
      </c>
      <c r="J2034" s="2">
        <v>65700</v>
      </c>
      <c r="K2034" s="3">
        <f t="shared" si="34"/>
        <v>430700</v>
      </c>
      <c r="L2034" s="41">
        <v>44454.729166666664</v>
      </c>
      <c r="M2034" s="39">
        <v>6870263473</v>
      </c>
      <c r="N2034" s="39" t="s">
        <v>52</v>
      </c>
      <c r="O2034" s="40"/>
      <c r="P2034" s="41"/>
      <c r="Q2034" s="39" t="s">
        <v>54</v>
      </c>
      <c r="R2034" s="68"/>
    </row>
    <row r="2035" spans="1:18" s="70" customFormat="1" ht="12.75" customHeight="1" x14ac:dyDescent="0.2">
      <c r="A2035" s="38" t="s">
        <v>13248</v>
      </c>
      <c r="B2035" s="42" t="s">
        <v>13249</v>
      </c>
      <c r="C2035" s="42" t="s">
        <v>13250</v>
      </c>
      <c r="D2035" s="38">
        <v>821146</v>
      </c>
      <c r="E2035" s="42" t="s">
        <v>446</v>
      </c>
      <c r="F2035" s="38">
        <v>8263000191</v>
      </c>
      <c r="G2035" s="40" t="s">
        <v>13251</v>
      </c>
      <c r="H2035" s="3">
        <v>365000</v>
      </c>
      <c r="I2035" s="3"/>
      <c r="J2035" s="3">
        <v>65700</v>
      </c>
      <c r="K2035" s="3">
        <f t="shared" si="34"/>
        <v>430700</v>
      </c>
      <c r="L2035" s="41">
        <v>44630.729166666664</v>
      </c>
      <c r="M2035" s="39">
        <v>6870041622</v>
      </c>
      <c r="N2035" s="42" t="s">
        <v>315</v>
      </c>
      <c r="O2035" s="42">
        <v>206102918836</v>
      </c>
      <c r="P2035" s="60">
        <v>44726</v>
      </c>
      <c r="Q2035" s="42" t="s">
        <v>243</v>
      </c>
      <c r="R2035" s="68"/>
    </row>
    <row r="2036" spans="1:18" s="70" customFormat="1" ht="12.75" customHeight="1" x14ac:dyDescent="0.2">
      <c r="A2036" s="38" t="s">
        <v>7268</v>
      </c>
      <c r="B2036" s="39" t="s">
        <v>7269</v>
      </c>
      <c r="C2036" s="39" t="s">
        <v>7270</v>
      </c>
      <c r="D2036" s="38">
        <v>406424</v>
      </c>
      <c r="E2036" s="39" t="s">
        <v>3254</v>
      </c>
      <c r="F2036" s="38">
        <v>8266011845</v>
      </c>
      <c r="G2036" s="40" t="s">
        <v>7271</v>
      </c>
      <c r="H2036" s="2">
        <v>363903.3898305085</v>
      </c>
      <c r="I2036" s="2"/>
      <c r="J2036" s="2">
        <v>65502.610169491527</v>
      </c>
      <c r="K2036" s="3">
        <f t="shared" si="34"/>
        <v>429406</v>
      </c>
      <c r="L2036" s="41">
        <v>44433.729166666664</v>
      </c>
      <c r="M2036" s="39">
        <v>6870238975</v>
      </c>
      <c r="N2036" s="39" t="s">
        <v>3027</v>
      </c>
      <c r="O2036" s="40" t="s">
        <v>7272</v>
      </c>
      <c r="P2036" s="41">
        <v>44506</v>
      </c>
      <c r="Q2036" s="62" t="s">
        <v>15</v>
      </c>
      <c r="R2036" s="68"/>
    </row>
    <row r="2037" spans="1:18" s="70" customFormat="1" ht="12.75" hidden="1" customHeight="1" x14ac:dyDescent="0.2">
      <c r="A2037" s="38" t="s">
        <v>8305</v>
      </c>
      <c r="B2037" s="42" t="s">
        <v>8306</v>
      </c>
      <c r="C2037" s="42" t="s">
        <v>8307</v>
      </c>
      <c r="D2037" s="38">
        <v>821190</v>
      </c>
      <c r="E2037" s="42" t="s">
        <v>1965</v>
      </c>
      <c r="F2037" s="38">
        <v>8263000154</v>
      </c>
      <c r="G2037" s="40" t="s">
        <v>8308</v>
      </c>
      <c r="H2037" s="3">
        <v>363561.02</v>
      </c>
      <c r="I2037" s="3"/>
      <c r="J2037" s="3">
        <v>65440.9836</v>
      </c>
      <c r="K2037" s="3">
        <f t="shared" si="34"/>
        <v>429002.0036</v>
      </c>
      <c r="L2037" s="41">
        <v>44497.729166666664</v>
      </c>
      <c r="M2037" s="39">
        <v>6870269146</v>
      </c>
      <c r="N2037" s="42" t="s">
        <v>315</v>
      </c>
      <c r="O2037" s="42">
        <v>111298095219</v>
      </c>
      <c r="P2037" s="60">
        <v>44530</v>
      </c>
      <c r="Q2037" s="42" t="s">
        <v>243</v>
      </c>
      <c r="R2037" s="68" t="s">
        <v>506</v>
      </c>
    </row>
    <row r="2038" spans="1:18" s="70" customFormat="1" ht="12.75" hidden="1" customHeight="1" x14ac:dyDescent="0.2">
      <c r="A2038" s="38" t="s">
        <v>8911</v>
      </c>
      <c r="B2038" s="42" t="s">
        <v>8908</v>
      </c>
      <c r="C2038" s="42" t="s">
        <v>8909</v>
      </c>
      <c r="D2038" s="58">
        <v>408148</v>
      </c>
      <c r="E2038" s="39" t="s">
        <v>1224</v>
      </c>
      <c r="F2038" s="38">
        <v>8263000163</v>
      </c>
      <c r="G2038" s="40" t="s">
        <v>8910</v>
      </c>
      <c r="H2038" s="3">
        <v>363405.6</v>
      </c>
      <c r="I2038" s="3"/>
      <c r="J2038" s="3">
        <v>65413.007999999994</v>
      </c>
      <c r="K2038" s="3">
        <f t="shared" si="34"/>
        <v>428818.60799999995</v>
      </c>
      <c r="L2038" s="41">
        <v>44520.729166666664</v>
      </c>
      <c r="M2038" s="39">
        <v>6870308502</v>
      </c>
      <c r="N2038" s="42" t="s">
        <v>315</v>
      </c>
      <c r="O2038" s="42" t="s">
        <v>8900</v>
      </c>
      <c r="P2038" s="60">
        <v>44517</v>
      </c>
      <c r="Q2038" s="42" t="s">
        <v>243</v>
      </c>
      <c r="R2038" s="68" t="s">
        <v>506</v>
      </c>
    </row>
    <row r="2039" spans="1:18" s="70" customFormat="1" ht="12.75" customHeight="1" x14ac:dyDescent="0.2">
      <c r="A2039" s="38" t="s">
        <v>16731</v>
      </c>
      <c r="B2039" s="39" t="s">
        <v>16732</v>
      </c>
      <c r="C2039" s="39" t="s">
        <v>16733</v>
      </c>
      <c r="D2039" s="38">
        <v>812419</v>
      </c>
      <c r="E2039" s="39" t="s">
        <v>1956</v>
      </c>
      <c r="F2039" s="38">
        <v>8268010714</v>
      </c>
      <c r="G2039" s="40" t="s">
        <v>16734</v>
      </c>
      <c r="H2039" s="2">
        <v>363201.69491525425</v>
      </c>
      <c r="I2039" s="2"/>
      <c r="J2039" s="2">
        <v>65376.305084745763</v>
      </c>
      <c r="K2039" s="3">
        <f t="shared" si="34"/>
        <v>428578</v>
      </c>
      <c r="L2039" s="41">
        <v>44917.729166666664</v>
      </c>
      <c r="M2039" s="39">
        <v>44364920</v>
      </c>
      <c r="N2039" s="39" t="s">
        <v>52</v>
      </c>
      <c r="O2039" s="40" t="s">
        <v>16735</v>
      </c>
      <c r="P2039" s="41">
        <v>44929</v>
      </c>
      <c r="Q2039" s="39" t="s">
        <v>54</v>
      </c>
      <c r="R2039" s="68"/>
    </row>
    <row r="2040" spans="1:18" s="70" customFormat="1" ht="12.75" customHeight="1" x14ac:dyDescent="0.2">
      <c r="A2040" s="38" t="s">
        <v>21781</v>
      </c>
      <c r="B2040" s="39" t="s">
        <v>21782</v>
      </c>
      <c r="C2040" s="39" t="s">
        <v>21783</v>
      </c>
      <c r="D2040" s="38">
        <v>137847</v>
      </c>
      <c r="E2040" s="39" t="s">
        <v>17353</v>
      </c>
      <c r="F2040" s="38">
        <v>8266017630</v>
      </c>
      <c r="G2040" s="40" t="s">
        <v>21784</v>
      </c>
      <c r="H2040" s="2">
        <v>362444.06779661018</v>
      </c>
      <c r="I2040" s="2"/>
      <c r="J2040" s="2">
        <v>65239.932203389828</v>
      </c>
      <c r="K2040" s="3">
        <f t="shared" si="34"/>
        <v>427684</v>
      </c>
      <c r="L2040" s="41">
        <v>45290.729166666664</v>
      </c>
      <c r="M2040" s="39">
        <v>1246683419</v>
      </c>
      <c r="N2040" s="39" t="s">
        <v>18453</v>
      </c>
      <c r="O2040" s="40" t="s">
        <v>21785</v>
      </c>
      <c r="P2040" s="41">
        <v>45340</v>
      </c>
      <c r="Q2040" s="62" t="s">
        <v>21</v>
      </c>
      <c r="R2040" s="68"/>
    </row>
    <row r="2041" spans="1:18" s="70" customFormat="1" ht="12.75" customHeight="1" x14ac:dyDescent="0.2">
      <c r="A2041" s="38" t="s">
        <v>11266</v>
      </c>
      <c r="B2041" s="42" t="s">
        <v>11267</v>
      </c>
      <c r="C2041" s="42" t="s">
        <v>11268</v>
      </c>
      <c r="D2041" s="38">
        <v>128007</v>
      </c>
      <c r="E2041" s="42" t="s">
        <v>9798</v>
      </c>
      <c r="F2041" s="38">
        <v>8263000117</v>
      </c>
      <c r="G2041" s="40">
        <v>562103103</v>
      </c>
      <c r="H2041" s="3">
        <v>361000</v>
      </c>
      <c r="I2041" s="3"/>
      <c r="J2041" s="3">
        <v>64980</v>
      </c>
      <c r="K2041" s="3">
        <f t="shared" si="34"/>
        <v>425980</v>
      </c>
      <c r="L2041" s="41">
        <v>44561.729166666664</v>
      </c>
      <c r="M2041" s="39">
        <v>6870404376</v>
      </c>
      <c r="N2041" s="42" t="s">
        <v>315</v>
      </c>
      <c r="O2041" s="42"/>
      <c r="P2041" s="60"/>
      <c r="Q2041" s="42" t="s">
        <v>243</v>
      </c>
      <c r="R2041" s="68"/>
    </row>
    <row r="2042" spans="1:18" s="70" customFormat="1" ht="12.75" customHeight="1" x14ac:dyDescent="0.25">
      <c r="A2042" s="38" t="s">
        <v>19592</v>
      </c>
      <c r="B2042" s="39" t="s">
        <v>19588</v>
      </c>
      <c r="C2042" s="39"/>
      <c r="D2042" s="38">
        <v>122097</v>
      </c>
      <c r="E2042" s="77" t="s">
        <v>620</v>
      </c>
      <c r="F2042" s="38">
        <v>8266018748</v>
      </c>
      <c r="G2042" s="40" t="s">
        <v>19590</v>
      </c>
      <c r="H2042" s="5">
        <v>360805.19999999995</v>
      </c>
      <c r="I2042" s="2"/>
      <c r="J2042" s="2">
        <f>H2042*18%</f>
        <v>64944.935999999987</v>
      </c>
      <c r="K2042" s="3">
        <f t="shared" si="34"/>
        <v>425750.13599999994</v>
      </c>
      <c r="L2042" s="41">
        <v>45073</v>
      </c>
      <c r="M2042" s="39"/>
      <c r="N2042" s="39" t="s">
        <v>52</v>
      </c>
      <c r="O2042" s="40"/>
      <c r="P2042" s="41"/>
      <c r="Q2042" s="39" t="s">
        <v>54</v>
      </c>
      <c r="R2042" s="68"/>
    </row>
    <row r="2043" spans="1:18" s="70" customFormat="1" ht="12.75" customHeight="1" x14ac:dyDescent="0.2">
      <c r="A2043" s="38" t="s">
        <v>18056</v>
      </c>
      <c r="B2043" s="42" t="s">
        <v>18057</v>
      </c>
      <c r="C2043" s="42" t="s">
        <v>17513</v>
      </c>
      <c r="D2043" s="38">
        <v>501497</v>
      </c>
      <c r="E2043" s="42" t="s">
        <v>7579</v>
      </c>
      <c r="F2043" s="38">
        <v>8263000099</v>
      </c>
      <c r="G2043" s="40" t="s">
        <v>18058</v>
      </c>
      <c r="H2043" s="3">
        <v>360148.81</v>
      </c>
      <c r="I2043" s="3"/>
      <c r="J2043" s="3">
        <v>64826.785799999998</v>
      </c>
      <c r="K2043" s="3">
        <f t="shared" si="34"/>
        <v>424975.59580000001</v>
      </c>
      <c r="L2043" s="41">
        <v>44966</v>
      </c>
      <c r="M2043" s="39">
        <v>6870413131</v>
      </c>
      <c r="N2043" s="42" t="s">
        <v>315</v>
      </c>
      <c r="O2043" s="42"/>
      <c r="P2043" s="60"/>
      <c r="Q2043" s="42" t="s">
        <v>243</v>
      </c>
      <c r="R2043" s="68"/>
    </row>
    <row r="2044" spans="1:18" s="70" customFormat="1" ht="12.75" customHeight="1" x14ac:dyDescent="0.2">
      <c r="A2044" s="38" t="s">
        <v>13588</v>
      </c>
      <c r="B2044" s="42" t="s">
        <v>13589</v>
      </c>
      <c r="C2044" s="42" t="s">
        <v>13590</v>
      </c>
      <c r="D2044" s="38">
        <v>138349</v>
      </c>
      <c r="E2044" s="42" t="s">
        <v>12407</v>
      </c>
      <c r="F2044" s="38">
        <v>8263000146</v>
      </c>
      <c r="G2044" s="40" t="s">
        <v>13591</v>
      </c>
      <c r="H2044" s="3">
        <v>360000</v>
      </c>
      <c r="I2044" s="3"/>
      <c r="J2044" s="3">
        <v>64800</v>
      </c>
      <c r="K2044" s="3">
        <f t="shared" si="34"/>
        <v>424800</v>
      </c>
      <c r="L2044" s="41">
        <v>44702.729166666664</v>
      </c>
      <c r="M2044" s="39">
        <v>6870072608</v>
      </c>
      <c r="N2044" s="42" t="s">
        <v>315</v>
      </c>
      <c r="O2044" s="42" t="s">
        <v>13592</v>
      </c>
      <c r="P2044" s="60">
        <v>44726</v>
      </c>
      <c r="Q2044" s="42" t="s">
        <v>243</v>
      </c>
      <c r="R2044" s="68"/>
    </row>
    <row r="2045" spans="1:18" s="70" customFormat="1" ht="12.75" customHeight="1" x14ac:dyDescent="0.2">
      <c r="A2045" s="38" t="s">
        <v>19330</v>
      </c>
      <c r="B2045" s="42" t="s">
        <v>19331</v>
      </c>
      <c r="C2045" s="42" t="s">
        <v>19332</v>
      </c>
      <c r="D2045" s="38">
        <v>300286</v>
      </c>
      <c r="E2045" s="42" t="s">
        <v>9310</v>
      </c>
      <c r="F2045" s="38">
        <v>8268012126</v>
      </c>
      <c r="G2045" s="40">
        <v>712739636</v>
      </c>
      <c r="H2045" s="3">
        <v>360000</v>
      </c>
      <c r="I2045" s="3"/>
      <c r="J2045" s="3">
        <v>64800</v>
      </c>
      <c r="K2045" s="3">
        <f t="shared" si="34"/>
        <v>424800</v>
      </c>
      <c r="L2045" s="41">
        <v>44812.729166666664</v>
      </c>
      <c r="M2045" s="39">
        <v>160410923</v>
      </c>
      <c r="N2045" s="42" t="s">
        <v>315</v>
      </c>
      <c r="O2045" s="42" t="s">
        <v>19333</v>
      </c>
      <c r="P2045" s="60">
        <v>45099</v>
      </c>
      <c r="Q2045" s="42" t="s">
        <v>243</v>
      </c>
      <c r="R2045" s="68"/>
    </row>
    <row r="2046" spans="1:18" s="70" customFormat="1" ht="12.75" customHeight="1" x14ac:dyDescent="0.2">
      <c r="A2046" s="38" t="s">
        <v>3893</v>
      </c>
      <c r="B2046" s="39" t="s">
        <v>3890</v>
      </c>
      <c r="C2046" s="39" t="s">
        <v>3891</v>
      </c>
      <c r="D2046" s="38">
        <v>821190</v>
      </c>
      <c r="E2046" s="39" t="s">
        <v>1965</v>
      </c>
      <c r="F2046" s="38">
        <v>8263000118</v>
      </c>
      <c r="G2046" s="40" t="s">
        <v>3892</v>
      </c>
      <c r="H2046" s="2">
        <v>359730</v>
      </c>
      <c r="I2046" s="2">
        <v>424</v>
      </c>
      <c r="J2046" s="2">
        <v>64751.399999999994</v>
      </c>
      <c r="K2046" s="3">
        <f t="shared" si="34"/>
        <v>424905.4</v>
      </c>
      <c r="L2046" s="41">
        <v>44357.729166666664</v>
      </c>
      <c r="M2046" s="39">
        <v>6870130143</v>
      </c>
      <c r="N2046" s="39" t="s">
        <v>52</v>
      </c>
      <c r="O2046" s="40">
        <v>107228953163</v>
      </c>
      <c r="P2046" s="41">
        <v>44400</v>
      </c>
      <c r="Q2046" s="39" t="s">
        <v>54</v>
      </c>
      <c r="R2046" s="68"/>
    </row>
    <row r="2047" spans="1:18" s="70" customFormat="1" ht="12.75" customHeight="1" x14ac:dyDescent="0.2">
      <c r="A2047" s="38" t="s">
        <v>651</v>
      </c>
      <c r="B2047" s="39" t="s">
        <v>652</v>
      </c>
      <c r="C2047" s="39"/>
      <c r="D2047" s="38">
        <v>135997</v>
      </c>
      <c r="E2047" s="39" t="s">
        <v>183</v>
      </c>
      <c r="F2047" s="61">
        <v>8266010755</v>
      </c>
      <c r="G2047" s="40">
        <v>170</v>
      </c>
      <c r="H2047" s="5">
        <v>359296</v>
      </c>
      <c r="I2047" s="2"/>
      <c r="J2047" s="2">
        <v>64673.279999999999</v>
      </c>
      <c r="K2047" s="3">
        <f t="shared" si="34"/>
        <v>423969.28000000003</v>
      </c>
      <c r="L2047" s="41">
        <v>44254</v>
      </c>
      <c r="M2047" s="39"/>
      <c r="N2047" s="39" t="s">
        <v>52</v>
      </c>
      <c r="O2047" s="40"/>
      <c r="P2047" s="41"/>
      <c r="Q2047" s="39" t="s">
        <v>54</v>
      </c>
      <c r="R2047" s="68"/>
    </row>
    <row r="2048" spans="1:18" s="70" customFormat="1" ht="12.75" customHeight="1" x14ac:dyDescent="0.2">
      <c r="A2048" s="38" t="s">
        <v>7120</v>
      </c>
      <c r="B2048" s="39" t="s">
        <v>7121</v>
      </c>
      <c r="C2048" s="39" t="s">
        <v>7122</v>
      </c>
      <c r="D2048" s="38">
        <v>401972</v>
      </c>
      <c r="E2048" s="39" t="s">
        <v>842</v>
      </c>
      <c r="F2048" s="38">
        <v>8263000049</v>
      </c>
      <c r="G2048" s="40" t="s">
        <v>7123</v>
      </c>
      <c r="H2048" s="2">
        <v>358610</v>
      </c>
      <c r="I2048" s="2">
        <v>0</v>
      </c>
      <c r="J2048" s="2">
        <v>64549.799999999996</v>
      </c>
      <c r="K2048" s="3">
        <f t="shared" si="34"/>
        <v>423159.8</v>
      </c>
      <c r="L2048" s="41">
        <v>44438.729166666664</v>
      </c>
      <c r="M2048" s="39">
        <v>6870246481</v>
      </c>
      <c r="N2048" s="39" t="s">
        <v>52</v>
      </c>
      <c r="O2048" s="40" t="s">
        <v>6788</v>
      </c>
      <c r="P2048" s="41">
        <v>44495</v>
      </c>
      <c r="Q2048" s="39" t="s">
        <v>54</v>
      </c>
      <c r="R2048" s="68"/>
    </row>
    <row r="2049" spans="1:18" s="70" customFormat="1" ht="12.75" customHeight="1" x14ac:dyDescent="0.2">
      <c r="A2049" s="38" t="s">
        <v>9234</v>
      </c>
      <c r="B2049" s="42" t="s">
        <v>9235</v>
      </c>
      <c r="C2049" s="42" t="s">
        <v>9236</v>
      </c>
      <c r="D2049" s="38">
        <v>407464</v>
      </c>
      <c r="E2049" s="42" t="s">
        <v>1230</v>
      </c>
      <c r="F2049" s="38">
        <v>8268007592</v>
      </c>
      <c r="G2049" s="40" t="s">
        <v>9237</v>
      </c>
      <c r="H2049" s="3">
        <v>358400</v>
      </c>
      <c r="I2049" s="3"/>
      <c r="J2049" s="3">
        <v>64512</v>
      </c>
      <c r="K2049" s="3">
        <f t="shared" si="34"/>
        <v>422912</v>
      </c>
      <c r="L2049" s="41">
        <v>44534.729166666664</v>
      </c>
      <c r="M2049" s="39">
        <v>44253741</v>
      </c>
      <c r="N2049" s="42" t="s">
        <v>315</v>
      </c>
      <c r="O2049" s="42" t="s">
        <v>9238</v>
      </c>
      <c r="P2049" s="60">
        <v>44574</v>
      </c>
      <c r="Q2049" s="42" t="s">
        <v>243</v>
      </c>
      <c r="R2049" s="68"/>
    </row>
    <row r="2050" spans="1:18" s="70" customFormat="1" ht="12.75" customHeight="1" x14ac:dyDescent="0.2">
      <c r="A2050" s="38" t="s">
        <v>6417</v>
      </c>
      <c r="B2050" s="42" t="s">
        <v>6418</v>
      </c>
      <c r="C2050" s="42" t="s">
        <v>6419</v>
      </c>
      <c r="D2050" s="38">
        <v>909693</v>
      </c>
      <c r="E2050" s="129" t="s">
        <v>6420</v>
      </c>
      <c r="F2050" s="38">
        <v>8268006680</v>
      </c>
      <c r="G2050" s="40" t="s">
        <v>6421</v>
      </c>
      <c r="H2050" s="3"/>
      <c r="I2050" s="3"/>
      <c r="J2050" s="3">
        <v>64211.94</v>
      </c>
      <c r="K2050" s="3">
        <f t="shared" si="34"/>
        <v>64211.94</v>
      </c>
      <c r="L2050" s="41">
        <v>44433.729166666664</v>
      </c>
      <c r="M2050" s="39">
        <v>44100552</v>
      </c>
      <c r="N2050" s="42" t="s">
        <v>315</v>
      </c>
      <c r="O2050" s="42">
        <v>110081516101</v>
      </c>
      <c r="P2050" s="60">
        <v>44478</v>
      </c>
      <c r="Q2050" s="42" t="s">
        <v>243</v>
      </c>
      <c r="R2050" s="68"/>
    </row>
    <row r="2051" spans="1:18" s="70" customFormat="1" ht="12.75" customHeight="1" x14ac:dyDescent="0.2">
      <c r="A2051" s="38" t="s">
        <v>18652</v>
      </c>
      <c r="B2051" s="42" t="s">
        <v>18653</v>
      </c>
      <c r="C2051" s="42" t="s">
        <v>18654</v>
      </c>
      <c r="D2051" s="38">
        <v>821146</v>
      </c>
      <c r="E2051" s="42" t="s">
        <v>446</v>
      </c>
      <c r="F2051" s="38">
        <v>8268007978</v>
      </c>
      <c r="G2051" s="40" t="s">
        <v>18655</v>
      </c>
      <c r="H2051" s="3">
        <v>356612.66000000003</v>
      </c>
      <c r="I2051" s="3"/>
      <c r="J2051" s="3">
        <v>64190.34</v>
      </c>
      <c r="K2051" s="3">
        <f t="shared" si="34"/>
        <v>420803</v>
      </c>
      <c r="L2051" s="41">
        <v>44967.729166666664</v>
      </c>
      <c r="M2051" s="39">
        <v>160282231</v>
      </c>
      <c r="N2051" s="42" t="s">
        <v>315</v>
      </c>
      <c r="O2051" s="42"/>
      <c r="P2051" s="60"/>
      <c r="Q2051" s="42" t="s">
        <v>243</v>
      </c>
      <c r="R2051" s="68"/>
    </row>
    <row r="2052" spans="1:18" s="70" customFormat="1" ht="12.75" customHeight="1" x14ac:dyDescent="0.2">
      <c r="A2052" s="38" t="s">
        <v>9962</v>
      </c>
      <c r="B2052" s="42" t="s">
        <v>9963</v>
      </c>
      <c r="C2052" s="42" t="s">
        <v>9964</v>
      </c>
      <c r="D2052" s="38">
        <v>806768</v>
      </c>
      <c r="E2052" s="42" t="s">
        <v>4947</v>
      </c>
      <c r="F2052" s="38">
        <v>8268006548</v>
      </c>
      <c r="G2052" s="40" t="s">
        <v>9965</v>
      </c>
      <c r="H2052" s="3">
        <v>356250</v>
      </c>
      <c r="I2052" s="3"/>
      <c r="J2052" s="3">
        <v>64125</v>
      </c>
      <c r="K2052" s="3">
        <f t="shared" si="34"/>
        <v>420375</v>
      </c>
      <c r="L2052" s="41">
        <v>44550.729166666664</v>
      </c>
      <c r="M2052" s="39">
        <v>44302282</v>
      </c>
      <c r="N2052" s="42" t="s">
        <v>315</v>
      </c>
      <c r="O2052" s="42" t="s">
        <v>9966</v>
      </c>
      <c r="P2052" s="60">
        <v>44587</v>
      </c>
      <c r="Q2052" s="42" t="s">
        <v>243</v>
      </c>
      <c r="R2052" s="68"/>
    </row>
    <row r="2053" spans="1:18" s="70" customFormat="1" ht="12.75" customHeight="1" x14ac:dyDescent="0.2">
      <c r="A2053" s="38" t="s">
        <v>6489</v>
      </c>
      <c r="B2053" s="39" t="s">
        <v>6490</v>
      </c>
      <c r="C2053" s="39" t="s">
        <v>6491</v>
      </c>
      <c r="D2053" s="38">
        <v>401972</v>
      </c>
      <c r="E2053" s="39" t="s">
        <v>842</v>
      </c>
      <c r="F2053" s="38">
        <v>8263000049</v>
      </c>
      <c r="G2053" s="40" t="s">
        <v>6492</v>
      </c>
      <c r="H2053" s="2">
        <v>356040</v>
      </c>
      <c r="I2053" s="2">
        <v>419.99720000000002</v>
      </c>
      <c r="J2053" s="2">
        <v>64087.199999999997</v>
      </c>
      <c r="K2053" s="3">
        <f t="shared" si="34"/>
        <v>420547.1972</v>
      </c>
      <c r="L2053" s="41">
        <v>44374.729166666664</v>
      </c>
      <c r="M2053" s="39">
        <v>6870214909</v>
      </c>
      <c r="N2053" s="39" t="s">
        <v>52</v>
      </c>
      <c r="O2053" s="40"/>
      <c r="P2053" s="41"/>
      <c r="Q2053" s="39" t="s">
        <v>54</v>
      </c>
      <c r="R2053" s="68"/>
    </row>
    <row r="2054" spans="1:18" s="70" customFormat="1" ht="12.75" customHeight="1" x14ac:dyDescent="0.2">
      <c r="A2054" s="38" t="s">
        <v>12761</v>
      </c>
      <c r="B2054" s="39" t="s">
        <v>12762</v>
      </c>
      <c r="C2054" s="39" t="s">
        <v>12763</v>
      </c>
      <c r="D2054" s="38">
        <v>407464</v>
      </c>
      <c r="E2054" s="39" t="s">
        <v>1230</v>
      </c>
      <c r="F2054" s="38">
        <v>8268008609</v>
      </c>
      <c r="G2054" s="40" t="s">
        <v>12764</v>
      </c>
      <c r="H2054" s="2">
        <v>355340</v>
      </c>
      <c r="I2054" s="2"/>
      <c r="J2054" s="2">
        <v>63961.2</v>
      </c>
      <c r="K2054" s="3">
        <f t="shared" ref="K2054:K2117" si="35">SUM(H2054:J2054)</f>
        <v>419301.2</v>
      </c>
      <c r="L2054" s="41">
        <v>44662.729166666664</v>
      </c>
      <c r="M2054" s="39">
        <v>43868054</v>
      </c>
      <c r="N2054" s="39" t="s">
        <v>52</v>
      </c>
      <c r="O2054" s="40" t="s">
        <v>12765</v>
      </c>
      <c r="P2054" s="41">
        <v>44703</v>
      </c>
      <c r="Q2054" s="39" t="s">
        <v>54</v>
      </c>
      <c r="R2054" s="68"/>
    </row>
    <row r="2055" spans="1:18" s="70" customFormat="1" ht="12.75" customHeight="1" x14ac:dyDescent="0.25">
      <c r="A2055" s="38" t="s">
        <v>12072</v>
      </c>
      <c r="B2055" s="39" t="s">
        <v>12070</v>
      </c>
      <c r="C2055" s="39"/>
      <c r="D2055" s="38">
        <v>802047</v>
      </c>
      <c r="E2055" s="77" t="s">
        <v>12073</v>
      </c>
      <c r="F2055" s="38">
        <v>8262000049</v>
      </c>
      <c r="G2055" s="40">
        <v>4779226</v>
      </c>
      <c r="H2055" s="2">
        <v>354378.25</v>
      </c>
      <c r="I2055" s="2"/>
      <c r="J2055" s="2">
        <v>835586.75</v>
      </c>
      <c r="K2055" s="3">
        <f t="shared" si="35"/>
        <v>1189965</v>
      </c>
      <c r="L2055" s="41"/>
      <c r="M2055" s="39"/>
      <c r="N2055" s="39" t="s">
        <v>52</v>
      </c>
      <c r="O2055" s="40"/>
      <c r="P2055" s="41"/>
      <c r="Q2055" s="39" t="s">
        <v>54</v>
      </c>
      <c r="R2055" s="68"/>
    </row>
    <row r="2056" spans="1:18" s="70" customFormat="1" ht="12.75" customHeight="1" x14ac:dyDescent="0.2">
      <c r="A2056" s="38" t="s">
        <v>10965</v>
      </c>
      <c r="B2056" s="42" t="s">
        <v>10966</v>
      </c>
      <c r="C2056" s="42" t="s">
        <v>10967</v>
      </c>
      <c r="D2056" s="38">
        <v>821146</v>
      </c>
      <c r="E2056" s="42" t="s">
        <v>446</v>
      </c>
      <c r="F2056" s="38">
        <v>8263000191</v>
      </c>
      <c r="G2056" s="40" t="s">
        <v>10968</v>
      </c>
      <c r="H2056" s="3">
        <v>353661.83999999997</v>
      </c>
      <c r="I2056" s="3"/>
      <c r="J2056" s="3">
        <v>63659.16</v>
      </c>
      <c r="K2056" s="3">
        <f t="shared" si="35"/>
        <v>417321</v>
      </c>
      <c r="L2056" s="41">
        <v>44593.729166666664</v>
      </c>
      <c r="M2056" s="39">
        <v>6870391724</v>
      </c>
      <c r="N2056" s="42" t="s">
        <v>315</v>
      </c>
      <c r="O2056" s="42">
        <v>203217120643</v>
      </c>
      <c r="P2056" s="60">
        <v>44642</v>
      </c>
      <c r="Q2056" s="42" t="s">
        <v>243</v>
      </c>
      <c r="R2056" s="68"/>
    </row>
    <row r="2057" spans="1:18" s="70" customFormat="1" ht="12.75" customHeight="1" x14ac:dyDescent="0.2">
      <c r="A2057" s="38" t="s">
        <v>21090</v>
      </c>
      <c r="B2057" s="39" t="s">
        <v>21091</v>
      </c>
      <c r="C2057" s="39" t="s">
        <v>21092</v>
      </c>
      <c r="D2057" s="38">
        <v>406359</v>
      </c>
      <c r="E2057" s="39" t="s">
        <v>19225</v>
      </c>
      <c r="F2057" s="38">
        <v>8263000283</v>
      </c>
      <c r="G2057" s="40">
        <v>271600051849</v>
      </c>
      <c r="H2057" s="2">
        <v>353500</v>
      </c>
      <c r="I2057" s="2"/>
      <c r="J2057" s="2">
        <v>63630</v>
      </c>
      <c r="K2057" s="3">
        <f t="shared" si="35"/>
        <v>417130</v>
      </c>
      <c r="L2057" s="41">
        <v>45197.729166666664</v>
      </c>
      <c r="M2057" s="39">
        <v>1246596004</v>
      </c>
      <c r="N2057" s="39" t="s">
        <v>19303</v>
      </c>
      <c r="O2057" s="40" t="s">
        <v>21089</v>
      </c>
      <c r="P2057" s="41">
        <v>44975</v>
      </c>
      <c r="Q2057" s="62" t="s">
        <v>19</v>
      </c>
      <c r="R2057" s="68"/>
    </row>
    <row r="2058" spans="1:18" s="70" customFormat="1" ht="12.75" customHeight="1" x14ac:dyDescent="0.2">
      <c r="A2058" s="38" t="s">
        <v>16055</v>
      </c>
      <c r="B2058" s="39" t="s">
        <v>16056</v>
      </c>
      <c r="C2058" s="39" t="s">
        <v>16057</v>
      </c>
      <c r="D2058" s="38">
        <v>406424</v>
      </c>
      <c r="E2058" s="39" t="s">
        <v>3254</v>
      </c>
      <c r="F2058" s="38">
        <v>8266015833</v>
      </c>
      <c r="G2058" s="40" t="s">
        <v>16058</v>
      </c>
      <c r="H2058" s="2">
        <v>353047.45762711868</v>
      </c>
      <c r="I2058" s="2"/>
      <c r="J2058" s="2">
        <v>63548.542372881362</v>
      </c>
      <c r="K2058" s="3">
        <f t="shared" si="35"/>
        <v>416596.00000000006</v>
      </c>
      <c r="L2058" s="41">
        <v>44825.729166666664</v>
      </c>
      <c r="M2058" s="39">
        <v>6870259528</v>
      </c>
      <c r="N2058" s="39" t="s">
        <v>3282</v>
      </c>
      <c r="O2058" s="40" t="s">
        <v>16059</v>
      </c>
      <c r="P2058" s="41">
        <v>44890</v>
      </c>
      <c r="Q2058" s="42" t="s">
        <v>2417</v>
      </c>
      <c r="R2058" s="68"/>
    </row>
    <row r="2059" spans="1:18" s="70" customFormat="1" ht="12.75" customHeight="1" x14ac:dyDescent="0.2">
      <c r="A2059" s="38" t="s">
        <v>3133</v>
      </c>
      <c r="B2059" s="39" t="s">
        <v>3134</v>
      </c>
      <c r="C2059" s="39" t="s">
        <v>3135</v>
      </c>
      <c r="D2059" s="38">
        <v>401972</v>
      </c>
      <c r="E2059" s="39" t="s">
        <v>842</v>
      </c>
      <c r="F2059" s="38">
        <v>8263000049</v>
      </c>
      <c r="G2059" s="40" t="s">
        <v>3136</v>
      </c>
      <c r="H2059" s="2">
        <v>353000</v>
      </c>
      <c r="I2059" s="2">
        <v>416.54</v>
      </c>
      <c r="J2059" s="2">
        <v>63540</v>
      </c>
      <c r="K2059" s="3">
        <f t="shared" si="35"/>
        <v>416956.54</v>
      </c>
      <c r="L2059" s="41">
        <v>44341.729166666664</v>
      </c>
      <c r="M2059" s="39">
        <v>6870110713</v>
      </c>
      <c r="N2059" s="39" t="s">
        <v>52</v>
      </c>
      <c r="O2059" s="40" t="s">
        <v>3060</v>
      </c>
      <c r="P2059" s="41">
        <v>44379</v>
      </c>
      <c r="Q2059" s="39" t="s">
        <v>54</v>
      </c>
      <c r="R2059" s="68"/>
    </row>
    <row r="2060" spans="1:18" s="70" customFormat="1" ht="12.75" customHeight="1" x14ac:dyDescent="0.2">
      <c r="A2060" s="38" t="s">
        <v>15770</v>
      </c>
      <c r="B2060" s="39" t="s">
        <v>15771</v>
      </c>
      <c r="C2060" s="39" t="s">
        <v>15772</v>
      </c>
      <c r="D2060" s="38">
        <v>122124</v>
      </c>
      <c r="E2060" s="39" t="s">
        <v>10358</v>
      </c>
      <c r="F2060" s="38">
        <v>8263000203</v>
      </c>
      <c r="G2060" s="40" t="s">
        <v>15773</v>
      </c>
      <c r="H2060" s="2">
        <v>353000</v>
      </c>
      <c r="I2060" s="2"/>
      <c r="J2060" s="2">
        <v>63540</v>
      </c>
      <c r="K2060" s="3">
        <f t="shared" si="35"/>
        <v>416540</v>
      </c>
      <c r="L2060" s="41">
        <v>44812.729166666664</v>
      </c>
      <c r="M2060" s="39">
        <v>6870236514</v>
      </c>
      <c r="N2060" s="39" t="s">
        <v>3282</v>
      </c>
      <c r="O2060" s="40" t="s">
        <v>15774</v>
      </c>
      <c r="P2060" s="41">
        <v>44866</v>
      </c>
      <c r="Q2060" s="42" t="s">
        <v>2417</v>
      </c>
      <c r="R2060" s="68"/>
    </row>
    <row r="2061" spans="1:18" s="70" customFormat="1" ht="12.75" customHeight="1" x14ac:dyDescent="0.2">
      <c r="A2061" s="38" t="s">
        <v>21766</v>
      </c>
      <c r="B2061" s="39" t="s">
        <v>21767</v>
      </c>
      <c r="C2061" s="39" t="s">
        <v>21768</v>
      </c>
      <c r="D2061" s="38">
        <v>822670</v>
      </c>
      <c r="E2061" s="39" t="s">
        <v>21396</v>
      </c>
      <c r="F2061" s="38">
        <v>8268014037</v>
      </c>
      <c r="G2061" s="40">
        <v>31</v>
      </c>
      <c r="H2061" s="2">
        <v>352525.42372881359</v>
      </c>
      <c r="I2061" s="2"/>
      <c r="J2061" s="2">
        <v>63454.576271186445</v>
      </c>
      <c r="K2061" s="3">
        <f t="shared" si="35"/>
        <v>415980.00000000006</v>
      </c>
      <c r="L2061" s="41">
        <v>45299.729166666664</v>
      </c>
      <c r="M2061" s="39">
        <v>160995065</v>
      </c>
      <c r="N2061" s="39" t="s">
        <v>18453</v>
      </c>
      <c r="O2061" s="40">
        <v>402012070823</v>
      </c>
      <c r="P2061" s="41">
        <v>45325</v>
      </c>
      <c r="Q2061" s="62" t="s">
        <v>21</v>
      </c>
      <c r="R2061" s="68"/>
    </row>
    <row r="2062" spans="1:18" s="70" customFormat="1" ht="12.75" customHeight="1" x14ac:dyDescent="0.2">
      <c r="A2062" s="38" t="s">
        <v>1532</v>
      </c>
      <c r="B2062" s="39" t="s">
        <v>1533</v>
      </c>
      <c r="C2062" s="39" t="s">
        <v>1534</v>
      </c>
      <c r="D2062" s="38">
        <v>401972</v>
      </c>
      <c r="E2062" s="39" t="s">
        <v>842</v>
      </c>
      <c r="F2062" s="38">
        <v>8263000049</v>
      </c>
      <c r="G2062" s="40" t="s">
        <v>1535</v>
      </c>
      <c r="H2062" s="2">
        <v>351560</v>
      </c>
      <c r="I2062" s="2">
        <v>311.13060000000002</v>
      </c>
      <c r="J2062" s="2">
        <v>63280.799999999996</v>
      </c>
      <c r="K2062" s="3">
        <f t="shared" si="35"/>
        <v>415151.93059999996</v>
      </c>
      <c r="L2062" s="41">
        <v>44271.729166666664</v>
      </c>
      <c r="M2062" s="39">
        <v>6870005482</v>
      </c>
      <c r="N2062" s="39" t="s">
        <v>52</v>
      </c>
      <c r="O2062" s="40" t="s">
        <v>1488</v>
      </c>
      <c r="P2062" s="41">
        <v>44297</v>
      </c>
      <c r="Q2062" s="39" t="s">
        <v>54</v>
      </c>
      <c r="R2062" s="68"/>
    </row>
    <row r="2063" spans="1:18" s="70" customFormat="1" ht="12.75" customHeight="1" x14ac:dyDescent="0.2">
      <c r="A2063" s="38" t="s">
        <v>9085</v>
      </c>
      <c r="B2063" s="39" t="s">
        <v>9086</v>
      </c>
      <c r="C2063" s="39" t="s">
        <v>9087</v>
      </c>
      <c r="D2063" s="38">
        <v>812419</v>
      </c>
      <c r="E2063" s="39" t="s">
        <v>1956</v>
      </c>
      <c r="F2063" s="38">
        <v>8268007445</v>
      </c>
      <c r="G2063" s="40" t="s">
        <v>9088</v>
      </c>
      <c r="H2063" s="2">
        <v>350928.81355932204</v>
      </c>
      <c r="I2063" s="2"/>
      <c r="J2063" s="2">
        <v>63167.186440677964</v>
      </c>
      <c r="K2063" s="3">
        <f t="shared" si="35"/>
        <v>414096</v>
      </c>
      <c r="L2063" s="41">
        <v>44531.729166666664</v>
      </c>
      <c r="M2063" s="39">
        <v>44242254</v>
      </c>
      <c r="N2063" s="39" t="s">
        <v>52</v>
      </c>
      <c r="O2063" s="40" t="s">
        <v>9089</v>
      </c>
      <c r="P2063" s="41">
        <v>44551</v>
      </c>
      <c r="Q2063" s="39" t="s">
        <v>54</v>
      </c>
      <c r="R2063" s="68"/>
    </row>
    <row r="2064" spans="1:18" s="70" customFormat="1" ht="12.75" customHeight="1" x14ac:dyDescent="0.2">
      <c r="A2064" s="38" t="s">
        <v>9268</v>
      </c>
      <c r="B2064" s="42" t="s">
        <v>9269</v>
      </c>
      <c r="C2064" s="42" t="s">
        <v>9270</v>
      </c>
      <c r="D2064" s="38">
        <v>300286</v>
      </c>
      <c r="E2064" s="42" t="s">
        <v>3944</v>
      </c>
      <c r="F2064" s="38">
        <v>8263000075</v>
      </c>
      <c r="G2064" s="40">
        <v>712730275</v>
      </c>
      <c r="H2064" s="3">
        <v>350261.43</v>
      </c>
      <c r="I2064" s="3"/>
      <c r="J2064" s="3">
        <v>63047.057399999998</v>
      </c>
      <c r="K2064" s="3">
        <f t="shared" si="35"/>
        <v>413308.48739999998</v>
      </c>
      <c r="L2064" s="41">
        <v>44530.729166666664</v>
      </c>
      <c r="M2064" s="39">
        <v>6870317811</v>
      </c>
      <c r="N2064" s="42" t="s">
        <v>315</v>
      </c>
      <c r="O2064" s="42"/>
      <c r="P2064" s="60"/>
      <c r="Q2064" s="42" t="s">
        <v>243</v>
      </c>
      <c r="R2064" s="68"/>
    </row>
    <row r="2065" spans="1:18" s="70" customFormat="1" ht="12.75" customHeight="1" x14ac:dyDescent="0.2">
      <c r="A2065" s="38" t="s">
        <v>2055</v>
      </c>
      <c r="B2065" s="39" t="s">
        <v>2056</v>
      </c>
      <c r="C2065" s="39" t="s">
        <v>2057</v>
      </c>
      <c r="D2065" s="38">
        <v>919893</v>
      </c>
      <c r="E2065" s="39" t="s">
        <v>2039</v>
      </c>
      <c r="F2065" s="38">
        <v>8263000051</v>
      </c>
      <c r="G2065" s="40">
        <v>2920003828</v>
      </c>
      <c r="H2065" s="2">
        <v>350000.25</v>
      </c>
      <c r="I2065" s="2"/>
      <c r="J2065" s="2">
        <v>63000.044999999998</v>
      </c>
      <c r="K2065" s="3">
        <f t="shared" si="35"/>
        <v>413000.29499999998</v>
      </c>
      <c r="L2065" s="41">
        <v>44285.729166666664</v>
      </c>
      <c r="M2065" s="39">
        <v>6870067446</v>
      </c>
      <c r="N2065" s="39" t="s">
        <v>52</v>
      </c>
      <c r="O2065" s="40" t="s">
        <v>2047</v>
      </c>
      <c r="P2065" s="41">
        <v>44345</v>
      </c>
      <c r="Q2065" s="39" t="s">
        <v>54</v>
      </c>
      <c r="R2065" s="68"/>
    </row>
    <row r="2066" spans="1:18" s="70" customFormat="1" ht="12.75" customHeight="1" x14ac:dyDescent="0.2">
      <c r="A2066" s="38" t="s">
        <v>2061</v>
      </c>
      <c r="B2066" s="39" t="s">
        <v>2062</v>
      </c>
      <c r="C2066" s="39" t="s">
        <v>2063</v>
      </c>
      <c r="D2066" s="38">
        <v>919893</v>
      </c>
      <c r="E2066" s="39" t="s">
        <v>2039</v>
      </c>
      <c r="F2066" s="38">
        <v>8263000051</v>
      </c>
      <c r="G2066" s="40">
        <v>2920003735</v>
      </c>
      <c r="H2066" s="2">
        <v>350000.25</v>
      </c>
      <c r="I2066" s="2"/>
      <c r="J2066" s="2">
        <v>63000.044999999998</v>
      </c>
      <c r="K2066" s="3">
        <f t="shared" si="35"/>
        <v>413000.29499999998</v>
      </c>
      <c r="L2066" s="41">
        <v>44273.729166666664</v>
      </c>
      <c r="M2066" s="39">
        <v>6870067454</v>
      </c>
      <c r="N2066" s="39" t="s">
        <v>52</v>
      </c>
      <c r="O2066" s="40" t="s">
        <v>2051</v>
      </c>
      <c r="P2066" s="41">
        <v>44346</v>
      </c>
      <c r="Q2066" s="39" t="s">
        <v>54</v>
      </c>
      <c r="R2066" s="68"/>
    </row>
    <row r="2067" spans="1:18" s="70" customFormat="1" ht="12.75" customHeight="1" x14ac:dyDescent="0.2">
      <c r="A2067" s="38" t="s">
        <v>943</v>
      </c>
      <c r="B2067" s="39" t="s">
        <v>944</v>
      </c>
      <c r="C2067" s="39" t="s">
        <v>945</v>
      </c>
      <c r="D2067" s="38">
        <v>106653</v>
      </c>
      <c r="E2067" s="39" t="s">
        <v>398</v>
      </c>
      <c r="F2067" s="38">
        <v>8263000050</v>
      </c>
      <c r="G2067" s="40" t="s">
        <v>946</v>
      </c>
      <c r="H2067" s="2">
        <v>350000</v>
      </c>
      <c r="I2067" s="2">
        <v>310</v>
      </c>
      <c r="J2067" s="2">
        <v>63000</v>
      </c>
      <c r="K2067" s="3">
        <f t="shared" si="35"/>
        <v>413310</v>
      </c>
      <c r="L2067" s="41">
        <v>44225.729166666664</v>
      </c>
      <c r="M2067" s="39">
        <v>6870343122</v>
      </c>
      <c r="N2067" s="39" t="s">
        <v>52</v>
      </c>
      <c r="O2067" s="40">
        <v>103187782217</v>
      </c>
      <c r="P2067" s="41">
        <v>44275</v>
      </c>
      <c r="Q2067" s="39" t="s">
        <v>54</v>
      </c>
      <c r="R2067" s="68"/>
    </row>
    <row r="2068" spans="1:18" s="70" customFormat="1" ht="12.75" customHeight="1" x14ac:dyDescent="0.2">
      <c r="A2068" s="38" t="s">
        <v>1152</v>
      </c>
      <c r="B2068" s="39" t="s">
        <v>1153</v>
      </c>
      <c r="C2068" s="39" t="s">
        <v>1154</v>
      </c>
      <c r="D2068" s="38">
        <v>106653</v>
      </c>
      <c r="E2068" s="39" t="s">
        <v>398</v>
      </c>
      <c r="F2068" s="38">
        <v>8263000050</v>
      </c>
      <c r="G2068" s="40" t="s">
        <v>1155</v>
      </c>
      <c r="H2068" s="2">
        <v>350000</v>
      </c>
      <c r="I2068" s="2">
        <v>309.75</v>
      </c>
      <c r="J2068" s="2">
        <v>63000</v>
      </c>
      <c r="K2068" s="3">
        <f t="shared" si="35"/>
        <v>413309.75</v>
      </c>
      <c r="L2068" s="41">
        <v>44264.729166666664</v>
      </c>
      <c r="M2068" s="39">
        <v>6870358311</v>
      </c>
      <c r="N2068" s="39" t="s">
        <v>52</v>
      </c>
      <c r="O2068" s="40">
        <v>104083914507</v>
      </c>
      <c r="P2068" s="41">
        <v>44296</v>
      </c>
      <c r="Q2068" s="39" t="s">
        <v>54</v>
      </c>
      <c r="R2068" s="68"/>
    </row>
    <row r="2069" spans="1:18" s="70" customFormat="1" ht="12.75" customHeight="1" x14ac:dyDescent="0.2">
      <c r="A2069" s="38">
        <v>222</v>
      </c>
      <c r="B2069" s="39" t="s">
        <v>13884</v>
      </c>
      <c r="C2069" s="39" t="s">
        <v>13885</v>
      </c>
      <c r="D2069" s="58">
        <v>405267</v>
      </c>
      <c r="E2069" s="39" t="s">
        <v>1224</v>
      </c>
      <c r="F2069" s="38">
        <v>8263000220</v>
      </c>
      <c r="G2069" s="40" t="s">
        <v>13887</v>
      </c>
      <c r="H2069" s="2">
        <v>348602.03389830497</v>
      </c>
      <c r="I2069" s="2"/>
      <c r="J2069" s="2">
        <f>H2069*18%</f>
        <v>62748.36610169489</v>
      </c>
      <c r="K2069" s="3">
        <f t="shared" si="35"/>
        <v>411350.39999999985</v>
      </c>
      <c r="L2069" s="41">
        <v>44696.729166666664</v>
      </c>
      <c r="M2069" s="39">
        <v>6870091802</v>
      </c>
      <c r="N2069" s="39" t="s">
        <v>8899</v>
      </c>
      <c r="O2069" s="40"/>
      <c r="P2069" s="41"/>
      <c r="Q2069" s="42" t="s">
        <v>8901</v>
      </c>
      <c r="R2069" s="68"/>
    </row>
    <row r="2070" spans="1:18" s="70" customFormat="1" ht="12.75" customHeight="1" x14ac:dyDescent="0.2">
      <c r="A2070" s="38">
        <v>442</v>
      </c>
      <c r="B2070" s="39" t="s">
        <v>21397</v>
      </c>
      <c r="C2070" s="39" t="s">
        <v>21398</v>
      </c>
      <c r="D2070" s="38">
        <v>407210</v>
      </c>
      <c r="E2070" s="39" t="s">
        <v>21399</v>
      </c>
      <c r="F2070" s="38">
        <v>8268013994</v>
      </c>
      <c r="G2070" s="40" t="s">
        <v>21400</v>
      </c>
      <c r="H2070" s="2">
        <v>346750</v>
      </c>
      <c r="I2070" s="2"/>
      <c r="J2070" s="2">
        <v>62415</v>
      </c>
      <c r="K2070" s="3">
        <f t="shared" si="35"/>
        <v>409165</v>
      </c>
      <c r="L2070" s="41">
        <v>45286</v>
      </c>
      <c r="M2070" s="39"/>
      <c r="N2070" s="39" t="s">
        <v>8899</v>
      </c>
      <c r="O2070" s="40" t="s">
        <v>21401</v>
      </c>
      <c r="P2070" s="41">
        <v>45289</v>
      </c>
      <c r="Q2070" s="42" t="s">
        <v>8901</v>
      </c>
      <c r="R2070" s="68"/>
    </row>
    <row r="2071" spans="1:18" s="70" customFormat="1" ht="12.75" customHeight="1" x14ac:dyDescent="0.2">
      <c r="A2071" s="38" t="s">
        <v>15971</v>
      </c>
      <c r="B2071" s="42" t="s">
        <v>15972</v>
      </c>
      <c r="C2071" s="42" t="s">
        <v>15973</v>
      </c>
      <c r="D2071" s="38">
        <v>101283</v>
      </c>
      <c r="E2071" s="42" t="s">
        <v>5374</v>
      </c>
      <c r="F2071" s="38">
        <v>8263000262</v>
      </c>
      <c r="G2071" s="40" t="s">
        <v>15974</v>
      </c>
      <c r="H2071" s="3">
        <v>346411.44</v>
      </c>
      <c r="I2071" s="3"/>
      <c r="J2071" s="3">
        <v>62354.059199999996</v>
      </c>
      <c r="K2071" s="3">
        <f t="shared" si="35"/>
        <v>408765.49920000002</v>
      </c>
      <c r="L2071" s="41">
        <v>44844.729166666664</v>
      </c>
      <c r="M2071" s="39">
        <v>6870275829</v>
      </c>
      <c r="N2071" s="42" t="s">
        <v>315</v>
      </c>
      <c r="O2071" s="42" t="s">
        <v>15975</v>
      </c>
      <c r="P2071" s="60">
        <v>44899</v>
      </c>
      <c r="Q2071" s="42" t="s">
        <v>243</v>
      </c>
      <c r="R2071" s="68"/>
    </row>
    <row r="2072" spans="1:18" s="70" customFormat="1" ht="12.75" customHeight="1" x14ac:dyDescent="0.2">
      <c r="A2072" s="38" t="s">
        <v>12542</v>
      </c>
      <c r="B2072" s="42" t="s">
        <v>12543</v>
      </c>
      <c r="C2072" s="42" t="s">
        <v>12544</v>
      </c>
      <c r="D2072" s="38">
        <v>510377</v>
      </c>
      <c r="E2072" s="42" t="s">
        <v>12545</v>
      </c>
      <c r="F2072" s="38">
        <v>8263000206</v>
      </c>
      <c r="G2072" s="40" t="s">
        <v>12546</v>
      </c>
      <c r="H2072" s="3">
        <v>346405.92</v>
      </c>
      <c r="I2072" s="3"/>
      <c r="J2072" s="3">
        <v>62353.08</v>
      </c>
      <c r="K2072" s="3">
        <f t="shared" si="35"/>
        <v>408759</v>
      </c>
      <c r="L2072" s="41">
        <v>44626.729166666664</v>
      </c>
      <c r="M2072" s="39">
        <v>6870024506</v>
      </c>
      <c r="N2072" s="42" t="s">
        <v>315</v>
      </c>
      <c r="O2072" s="42">
        <v>205124065160</v>
      </c>
      <c r="P2072" s="60">
        <v>44695</v>
      </c>
      <c r="Q2072" s="42" t="s">
        <v>243</v>
      </c>
      <c r="R2072" s="68"/>
    </row>
    <row r="2073" spans="1:18" s="70" customFormat="1" ht="12.75" customHeight="1" x14ac:dyDescent="0.2">
      <c r="A2073" s="38" t="s">
        <v>239</v>
      </c>
      <c r="B2073" s="42" t="s">
        <v>6716</v>
      </c>
      <c r="C2073" s="42"/>
      <c r="D2073" s="38" t="s">
        <v>241</v>
      </c>
      <c r="E2073" s="133" t="s">
        <v>242</v>
      </c>
      <c r="F2073" s="38"/>
      <c r="G2073" s="40" t="s">
        <v>6716</v>
      </c>
      <c r="H2073" s="3"/>
      <c r="I2073" s="3"/>
      <c r="J2073" s="3"/>
      <c r="K2073" s="3">
        <f t="shared" si="35"/>
        <v>0</v>
      </c>
      <c r="L2073" s="41">
        <v>44469</v>
      </c>
      <c r="M2073" s="39"/>
      <c r="N2073" s="42"/>
      <c r="O2073" s="42"/>
      <c r="P2073" s="60"/>
      <c r="Q2073" s="42" t="s">
        <v>243</v>
      </c>
      <c r="R2073" s="68"/>
    </row>
    <row r="2074" spans="1:18" s="70" customFormat="1" ht="12.75" customHeight="1" x14ac:dyDescent="0.2">
      <c r="A2074" s="38" t="s">
        <v>13382</v>
      </c>
      <c r="B2074" s="42" t="s">
        <v>13383</v>
      </c>
      <c r="C2074" s="42" t="s">
        <v>13384</v>
      </c>
      <c r="D2074" s="38">
        <v>300286</v>
      </c>
      <c r="E2074" s="42" t="s">
        <v>3944</v>
      </c>
      <c r="F2074" s="38">
        <v>8268008811</v>
      </c>
      <c r="G2074" s="40">
        <v>712736200</v>
      </c>
      <c r="H2074" s="3">
        <v>345000</v>
      </c>
      <c r="I2074" s="3"/>
      <c r="J2074" s="3">
        <v>62100</v>
      </c>
      <c r="K2074" s="3">
        <f t="shared" si="35"/>
        <v>407100</v>
      </c>
      <c r="L2074" s="41">
        <v>44663.729166666664</v>
      </c>
      <c r="M2074" s="39">
        <v>43906537</v>
      </c>
      <c r="N2074" s="42" t="s">
        <v>315</v>
      </c>
      <c r="O2074" s="42" t="s">
        <v>13385</v>
      </c>
      <c r="P2074" s="60">
        <v>44709</v>
      </c>
      <c r="Q2074" s="42" t="s">
        <v>243</v>
      </c>
      <c r="R2074" s="68"/>
    </row>
    <row r="2075" spans="1:18" s="70" customFormat="1" ht="12.75" customHeight="1" x14ac:dyDescent="0.2">
      <c r="A2075" s="38" t="s">
        <v>10355</v>
      </c>
      <c r="B2075" s="42" t="s">
        <v>10356</v>
      </c>
      <c r="C2075" s="42" t="s">
        <v>10357</v>
      </c>
      <c r="D2075" s="38">
        <v>122124</v>
      </c>
      <c r="E2075" s="42" t="s">
        <v>10358</v>
      </c>
      <c r="F2075" s="38">
        <v>8263000161</v>
      </c>
      <c r="G2075" s="40" t="s">
        <v>10359</v>
      </c>
      <c r="H2075" s="3">
        <v>343905</v>
      </c>
      <c r="I2075" s="3"/>
      <c r="J2075" s="3">
        <v>61902.899999999994</v>
      </c>
      <c r="K2075" s="3">
        <f t="shared" si="35"/>
        <v>405807.9</v>
      </c>
      <c r="L2075" s="41">
        <v>44557.729166666664</v>
      </c>
      <c r="M2075" s="39">
        <v>6870368880</v>
      </c>
      <c r="N2075" s="42" t="s">
        <v>315</v>
      </c>
      <c r="O2075" s="42" t="s">
        <v>10360</v>
      </c>
      <c r="P2075" s="60">
        <v>44600</v>
      </c>
      <c r="Q2075" s="42" t="s">
        <v>243</v>
      </c>
      <c r="R2075" s="68"/>
    </row>
    <row r="2076" spans="1:18" s="70" customFormat="1" ht="12.75" customHeight="1" x14ac:dyDescent="0.2">
      <c r="A2076" s="38" t="s">
        <v>4393</v>
      </c>
      <c r="B2076" s="39" t="s">
        <v>4394</v>
      </c>
      <c r="C2076" s="39" t="s">
        <v>4395</v>
      </c>
      <c r="D2076" s="38">
        <v>401972</v>
      </c>
      <c r="E2076" s="39" t="s">
        <v>842</v>
      </c>
      <c r="F2076" s="38">
        <v>8263000049</v>
      </c>
      <c r="G2076" s="40" t="s">
        <v>4396</v>
      </c>
      <c r="H2076" s="2">
        <v>343819.69</v>
      </c>
      <c r="I2076" s="2">
        <v>406</v>
      </c>
      <c r="J2076" s="2">
        <v>61887.544199999997</v>
      </c>
      <c r="K2076" s="3">
        <f t="shared" si="35"/>
        <v>406113.23420000001</v>
      </c>
      <c r="L2076" s="41">
        <v>44373.729166666664</v>
      </c>
      <c r="M2076" s="39">
        <v>6870147727</v>
      </c>
      <c r="N2076" s="39" t="s">
        <v>52</v>
      </c>
      <c r="O2076" s="40" t="s">
        <v>4271</v>
      </c>
      <c r="P2076" s="41">
        <v>44413</v>
      </c>
      <c r="Q2076" s="39" t="s">
        <v>54</v>
      </c>
      <c r="R2076" s="68"/>
    </row>
    <row r="2077" spans="1:18" s="70" customFormat="1" ht="12.75" customHeight="1" x14ac:dyDescent="0.2">
      <c r="A2077" s="86" t="s">
        <v>930</v>
      </c>
      <c r="B2077" s="87" t="s">
        <v>931</v>
      </c>
      <c r="C2077" s="87" t="s">
        <v>932</v>
      </c>
      <c r="D2077" s="86">
        <v>135020</v>
      </c>
      <c r="E2077" s="87" t="s">
        <v>933</v>
      </c>
      <c r="F2077" s="86">
        <v>8266010268</v>
      </c>
      <c r="G2077" s="88" t="s">
        <v>934</v>
      </c>
      <c r="H2077" s="3">
        <v>343700</v>
      </c>
      <c r="I2077" s="3"/>
      <c r="J2077" s="3">
        <v>61866</v>
      </c>
      <c r="K2077" s="3">
        <f t="shared" si="35"/>
        <v>405566</v>
      </c>
      <c r="L2077" s="89">
        <v>44240.729166666664</v>
      </c>
      <c r="M2077" s="90">
        <v>6870364556</v>
      </c>
      <c r="N2077" s="87" t="s">
        <v>315</v>
      </c>
      <c r="O2077" s="87">
        <v>103267863818</v>
      </c>
      <c r="P2077" s="91">
        <v>44285</v>
      </c>
      <c r="Q2077" s="87" t="s">
        <v>243</v>
      </c>
      <c r="R2077" s="92"/>
    </row>
    <row r="2078" spans="1:18" s="70" customFormat="1" ht="12.75" customHeight="1" x14ac:dyDescent="0.2">
      <c r="A2078" s="38" t="s">
        <v>19930</v>
      </c>
      <c r="B2078" s="39" t="s">
        <v>19931</v>
      </c>
      <c r="C2078" s="39" t="s">
        <v>19932</v>
      </c>
      <c r="D2078" s="38">
        <v>822746</v>
      </c>
      <c r="E2078" s="39" t="s">
        <v>16624</v>
      </c>
      <c r="F2078" s="38">
        <v>8268010365</v>
      </c>
      <c r="G2078" s="40" t="s">
        <v>19933</v>
      </c>
      <c r="H2078" s="2">
        <v>341999.15254237287</v>
      </c>
      <c r="I2078" s="2"/>
      <c r="J2078" s="2">
        <v>61559.847457627118</v>
      </c>
      <c r="K2078" s="3">
        <f t="shared" si="35"/>
        <v>403559</v>
      </c>
      <c r="L2078" s="41">
        <v>45111.729166666664</v>
      </c>
      <c r="M2078" s="39">
        <v>160513026</v>
      </c>
      <c r="N2078" s="39" t="s">
        <v>3282</v>
      </c>
      <c r="O2078" s="40">
        <v>307218218253</v>
      </c>
      <c r="P2078" s="41">
        <v>45128</v>
      </c>
      <c r="Q2078" s="42" t="s">
        <v>2417</v>
      </c>
      <c r="R2078" s="68"/>
    </row>
    <row r="2079" spans="1:18" s="70" customFormat="1" ht="12.75" customHeight="1" x14ac:dyDescent="0.2">
      <c r="A2079" s="38" t="s">
        <v>1489</v>
      </c>
      <c r="B2079" s="39" t="s">
        <v>1490</v>
      </c>
      <c r="C2079" s="39" t="s">
        <v>1491</v>
      </c>
      <c r="D2079" s="38">
        <v>401972</v>
      </c>
      <c r="E2079" s="39" t="s">
        <v>842</v>
      </c>
      <c r="F2079" s="38">
        <v>8263000049</v>
      </c>
      <c r="G2079" s="40" t="s">
        <v>1492</v>
      </c>
      <c r="H2079" s="2">
        <v>341880</v>
      </c>
      <c r="I2079" s="2">
        <v>302.56380000000001</v>
      </c>
      <c r="J2079" s="2">
        <v>61538.399999999994</v>
      </c>
      <c r="K2079" s="3">
        <f t="shared" si="35"/>
        <v>403720.96380000003</v>
      </c>
      <c r="L2079" s="41">
        <v>44263.729166666664</v>
      </c>
      <c r="M2079" s="39">
        <v>6870004391</v>
      </c>
      <c r="N2079" s="39" t="s">
        <v>52</v>
      </c>
      <c r="O2079" s="40" t="s">
        <v>1488</v>
      </c>
      <c r="P2079" s="41">
        <v>44297</v>
      </c>
      <c r="Q2079" s="39" t="s">
        <v>54</v>
      </c>
      <c r="R2079" s="68"/>
    </row>
    <row r="2080" spans="1:18" s="70" customFormat="1" ht="12.75" customHeight="1" x14ac:dyDescent="0.2">
      <c r="A2080" s="38">
        <v>222</v>
      </c>
      <c r="B2080" s="39" t="s">
        <v>13884</v>
      </c>
      <c r="C2080" s="39" t="s">
        <v>13885</v>
      </c>
      <c r="D2080" s="58">
        <v>405267</v>
      </c>
      <c r="E2080" s="39" t="s">
        <v>1224</v>
      </c>
      <c r="F2080" s="38">
        <v>8263000220</v>
      </c>
      <c r="G2080" s="40" t="s">
        <v>13888</v>
      </c>
      <c r="H2080" s="2">
        <v>341655.25423728803</v>
      </c>
      <c r="I2080" s="2"/>
      <c r="J2080" s="2">
        <f>H2080*18%</f>
        <v>61497.945762711839</v>
      </c>
      <c r="K2080" s="3">
        <f t="shared" si="35"/>
        <v>403153.19999999984</v>
      </c>
      <c r="L2080" s="41">
        <v>44698.729166666664</v>
      </c>
      <c r="M2080" s="39">
        <v>6870091802</v>
      </c>
      <c r="N2080" s="39" t="s">
        <v>8899</v>
      </c>
      <c r="O2080" s="40"/>
      <c r="P2080" s="41"/>
      <c r="Q2080" s="42" t="s">
        <v>8901</v>
      </c>
      <c r="R2080" s="68"/>
    </row>
    <row r="2081" spans="1:18" s="70" customFormat="1" ht="12.75" customHeight="1" x14ac:dyDescent="0.2">
      <c r="A2081" s="38" t="s">
        <v>12221</v>
      </c>
      <c r="B2081" s="39" t="s">
        <v>12222</v>
      </c>
      <c r="C2081" s="39" t="s">
        <v>12223</v>
      </c>
      <c r="D2081" s="38">
        <v>820295</v>
      </c>
      <c r="E2081" s="39" t="s">
        <v>12224</v>
      </c>
      <c r="F2081" s="38">
        <v>8268007596</v>
      </c>
      <c r="G2081" s="40" t="s">
        <v>12225</v>
      </c>
      <c r="H2081" s="2">
        <v>340000</v>
      </c>
      <c r="I2081" s="2"/>
      <c r="J2081" s="2">
        <v>61200</v>
      </c>
      <c r="K2081" s="3">
        <f t="shared" si="35"/>
        <v>401200</v>
      </c>
      <c r="L2081" s="41">
        <v>44484</v>
      </c>
      <c r="M2081" s="39">
        <v>44464994</v>
      </c>
      <c r="N2081" s="39" t="s">
        <v>3282</v>
      </c>
      <c r="O2081" s="40" t="s">
        <v>12226</v>
      </c>
      <c r="P2081" s="41">
        <v>44674</v>
      </c>
      <c r="Q2081" s="42" t="s">
        <v>2417</v>
      </c>
      <c r="R2081" s="68"/>
    </row>
    <row r="2082" spans="1:18" s="70" customFormat="1" ht="12.75" customHeight="1" x14ac:dyDescent="0.2">
      <c r="A2082" s="38" t="s">
        <v>17108</v>
      </c>
      <c r="B2082" s="42" t="s">
        <v>17109</v>
      </c>
      <c r="C2082" s="42" t="s">
        <v>17110</v>
      </c>
      <c r="D2082" s="38">
        <v>300286</v>
      </c>
      <c r="E2082" s="42" t="s">
        <v>3944</v>
      </c>
      <c r="F2082" s="38">
        <v>8263000075</v>
      </c>
      <c r="G2082" s="40">
        <v>712734181</v>
      </c>
      <c r="H2082" s="3">
        <v>340000</v>
      </c>
      <c r="I2082" s="3"/>
      <c r="J2082" s="3">
        <v>61200</v>
      </c>
      <c r="K2082" s="3">
        <f t="shared" si="35"/>
        <v>401200</v>
      </c>
      <c r="L2082" s="41">
        <v>44620.729166666664</v>
      </c>
      <c r="M2082" s="39">
        <v>6870445593</v>
      </c>
      <c r="N2082" s="42" t="s">
        <v>315</v>
      </c>
      <c r="O2082" s="42"/>
      <c r="P2082" s="60"/>
      <c r="Q2082" s="42" t="s">
        <v>243</v>
      </c>
      <c r="R2082" s="68"/>
    </row>
    <row r="2083" spans="1:18" s="70" customFormat="1" ht="12.75" customHeight="1" x14ac:dyDescent="0.2">
      <c r="A2083" s="38" t="s">
        <v>5137</v>
      </c>
      <c r="B2083" s="39" t="s">
        <v>5138</v>
      </c>
      <c r="C2083" s="39" t="s">
        <v>5139</v>
      </c>
      <c r="D2083" s="38">
        <v>815145</v>
      </c>
      <c r="E2083" s="39" t="s">
        <v>1053</v>
      </c>
      <c r="F2083" s="38">
        <v>8268006653</v>
      </c>
      <c r="G2083" s="40">
        <v>65</v>
      </c>
      <c r="H2083" s="2">
        <v>338750</v>
      </c>
      <c r="I2083" s="2"/>
      <c r="J2083" s="2">
        <v>60975</v>
      </c>
      <c r="K2083" s="3">
        <f t="shared" si="35"/>
        <v>399725</v>
      </c>
      <c r="L2083" s="41">
        <v>44412.729166666664</v>
      </c>
      <c r="M2083" s="39">
        <v>44019130</v>
      </c>
      <c r="N2083" s="39" t="s">
        <v>52</v>
      </c>
      <c r="O2083" s="40" t="s">
        <v>5140</v>
      </c>
      <c r="P2083" s="41">
        <v>44429</v>
      </c>
      <c r="Q2083" s="39" t="s">
        <v>54</v>
      </c>
      <c r="R2083" s="68"/>
    </row>
    <row r="2084" spans="1:18" s="70" customFormat="1" ht="12.75" customHeight="1" x14ac:dyDescent="0.2">
      <c r="A2084" s="38" t="s">
        <v>2680</v>
      </c>
      <c r="B2084" s="39" t="s">
        <v>2681</v>
      </c>
      <c r="C2084" s="39" t="s">
        <v>2682</v>
      </c>
      <c r="D2084" s="38">
        <v>816965</v>
      </c>
      <c r="E2084" s="90" t="s">
        <v>557</v>
      </c>
      <c r="F2084" s="38">
        <v>8268005346</v>
      </c>
      <c r="G2084" s="40" t="s">
        <v>2683</v>
      </c>
      <c r="H2084" s="2">
        <v>337970.23</v>
      </c>
      <c r="I2084" s="2"/>
      <c r="J2084" s="2">
        <v>0</v>
      </c>
      <c r="K2084" s="3">
        <f t="shared" si="35"/>
        <v>337970.23</v>
      </c>
      <c r="L2084" s="41">
        <v>44331.729166666664</v>
      </c>
      <c r="M2084" s="39">
        <v>43926885</v>
      </c>
      <c r="N2084" s="39" t="s">
        <v>52</v>
      </c>
      <c r="O2084" s="40" t="s">
        <v>2684</v>
      </c>
      <c r="P2084" s="41">
        <v>44376</v>
      </c>
      <c r="Q2084" s="39" t="s">
        <v>54</v>
      </c>
      <c r="R2084" s="68"/>
    </row>
    <row r="2085" spans="1:18" s="70" customFormat="1" ht="12.75" customHeight="1" x14ac:dyDescent="0.2">
      <c r="A2085" s="38" t="s">
        <v>18713</v>
      </c>
      <c r="B2085" s="39" t="s">
        <v>18714</v>
      </c>
      <c r="C2085" s="39" t="s">
        <v>18715</v>
      </c>
      <c r="D2085" s="38">
        <v>822746</v>
      </c>
      <c r="E2085" s="39" t="s">
        <v>16624</v>
      </c>
      <c r="F2085" s="38">
        <v>8268010365</v>
      </c>
      <c r="G2085" s="40" t="s">
        <v>18716</v>
      </c>
      <c r="H2085" s="2">
        <v>337048.30508474581</v>
      </c>
      <c r="I2085" s="2"/>
      <c r="J2085" s="2">
        <v>60668.694915254244</v>
      </c>
      <c r="K2085" s="3">
        <f t="shared" si="35"/>
        <v>397717.00000000006</v>
      </c>
      <c r="L2085" s="41">
        <v>45013.729166666664</v>
      </c>
      <c r="M2085" s="39">
        <v>160293094</v>
      </c>
      <c r="N2085" s="39" t="s">
        <v>3282</v>
      </c>
      <c r="O2085" s="40">
        <v>304193898750</v>
      </c>
      <c r="P2085" s="41">
        <v>45037</v>
      </c>
      <c r="Q2085" s="42" t="s">
        <v>2417</v>
      </c>
      <c r="R2085" s="68"/>
    </row>
    <row r="2086" spans="1:18" s="70" customFormat="1" ht="12.75" customHeight="1" x14ac:dyDescent="0.2">
      <c r="A2086" s="38">
        <v>11</v>
      </c>
      <c r="B2086" s="39" t="s">
        <v>14639</v>
      </c>
      <c r="C2086" s="39" t="s">
        <v>14640</v>
      </c>
      <c r="D2086" s="38">
        <v>822269</v>
      </c>
      <c r="E2086" s="39" t="s">
        <v>14592</v>
      </c>
      <c r="F2086" s="38">
        <v>8268008954</v>
      </c>
      <c r="G2086" s="40" t="s">
        <v>14641</v>
      </c>
      <c r="H2086" s="2">
        <v>336300</v>
      </c>
      <c r="I2086" s="2"/>
      <c r="J2086" s="2">
        <v>0</v>
      </c>
      <c r="K2086" s="3">
        <f t="shared" si="35"/>
        <v>336300</v>
      </c>
      <c r="L2086" s="41">
        <v>44746.729166666664</v>
      </c>
      <c r="M2086" s="39">
        <v>44112746</v>
      </c>
      <c r="N2086" s="39" t="s">
        <v>8899</v>
      </c>
      <c r="O2086" s="40" t="s">
        <v>14642</v>
      </c>
      <c r="P2086" s="41">
        <v>44806</v>
      </c>
      <c r="Q2086" s="42" t="s">
        <v>8901</v>
      </c>
      <c r="R2086" s="68"/>
    </row>
    <row r="2087" spans="1:18" s="70" customFormat="1" ht="12.75" customHeight="1" x14ac:dyDescent="0.2">
      <c r="A2087" s="38">
        <v>415</v>
      </c>
      <c r="B2087" s="39" t="s">
        <v>22390</v>
      </c>
      <c r="C2087" s="39" t="s">
        <v>22391</v>
      </c>
      <c r="D2087" s="38">
        <v>817817</v>
      </c>
      <c r="E2087" s="39" t="s">
        <v>17427</v>
      </c>
      <c r="F2087" s="38">
        <v>8268014483</v>
      </c>
      <c r="G2087" s="40">
        <v>590</v>
      </c>
      <c r="H2087" s="2">
        <v>335921.20338983054</v>
      </c>
      <c r="I2087" s="2"/>
      <c r="J2087" s="2">
        <v>60465.816610169495</v>
      </c>
      <c r="K2087" s="3">
        <f t="shared" si="35"/>
        <v>396387.02</v>
      </c>
      <c r="L2087" s="41">
        <v>45373.729166666664</v>
      </c>
      <c r="M2087" s="39">
        <v>161195128</v>
      </c>
      <c r="N2087" s="39" t="s">
        <v>8899</v>
      </c>
      <c r="O2087" s="40">
        <v>404205546483</v>
      </c>
      <c r="P2087" s="41">
        <v>45403</v>
      </c>
      <c r="Q2087" s="42" t="s">
        <v>8901</v>
      </c>
      <c r="R2087" s="68"/>
    </row>
    <row r="2088" spans="1:18" s="70" customFormat="1" ht="12.75" customHeight="1" x14ac:dyDescent="0.2">
      <c r="A2088" s="38" t="s">
        <v>14654</v>
      </c>
      <c r="B2088" s="39" t="s">
        <v>14655</v>
      </c>
      <c r="C2088" s="39" t="s">
        <v>14656</v>
      </c>
      <c r="D2088" s="38">
        <v>405693</v>
      </c>
      <c r="E2088" s="39" t="s">
        <v>451</v>
      </c>
      <c r="F2088" s="38">
        <v>8266015384</v>
      </c>
      <c r="G2088" s="40">
        <v>8892800115</v>
      </c>
      <c r="H2088" s="2">
        <v>333686.44067796611</v>
      </c>
      <c r="I2088" s="2"/>
      <c r="J2088" s="2">
        <v>60063.5593220339</v>
      </c>
      <c r="K2088" s="3">
        <f t="shared" si="35"/>
        <v>393750</v>
      </c>
      <c r="L2088" s="41">
        <v>44753.729166666664</v>
      </c>
      <c r="M2088" s="39">
        <v>6870140782</v>
      </c>
      <c r="N2088" s="39" t="s">
        <v>3282</v>
      </c>
      <c r="O2088" s="40"/>
      <c r="P2088" s="41"/>
      <c r="Q2088" s="42" t="s">
        <v>2417</v>
      </c>
      <c r="R2088" s="68"/>
    </row>
    <row r="2089" spans="1:18" s="70" customFormat="1" ht="12.75" customHeight="1" x14ac:dyDescent="0.2">
      <c r="A2089" s="38" t="s">
        <v>17358</v>
      </c>
      <c r="B2089" s="39" t="s">
        <v>17359</v>
      </c>
      <c r="C2089" s="39" t="s">
        <v>17360</v>
      </c>
      <c r="D2089" s="38">
        <v>405693</v>
      </c>
      <c r="E2089" s="39" t="s">
        <v>451</v>
      </c>
      <c r="F2089" s="38">
        <v>8266017001</v>
      </c>
      <c r="G2089" s="40">
        <v>8886803102</v>
      </c>
      <c r="H2089" s="2">
        <v>333686.44067796611</v>
      </c>
      <c r="I2089" s="2"/>
      <c r="J2089" s="2">
        <v>60063.5593220339</v>
      </c>
      <c r="K2089" s="3">
        <f t="shared" si="35"/>
        <v>393750</v>
      </c>
      <c r="L2089" s="41">
        <v>44931.729166666664</v>
      </c>
      <c r="M2089" s="39">
        <v>6870350069</v>
      </c>
      <c r="N2089" s="39" t="s">
        <v>3282</v>
      </c>
      <c r="O2089" s="40"/>
      <c r="P2089" s="41"/>
      <c r="Q2089" s="42" t="s">
        <v>2417</v>
      </c>
      <c r="R2089" s="68"/>
    </row>
    <row r="2090" spans="1:18" s="70" customFormat="1" ht="12.75" customHeight="1" x14ac:dyDescent="0.2">
      <c r="A2090" s="38" t="s">
        <v>10486</v>
      </c>
      <c r="B2090" s="39" t="s">
        <v>10483</v>
      </c>
      <c r="C2090" s="39" t="s">
        <v>10484</v>
      </c>
      <c r="D2090" s="38">
        <v>137974</v>
      </c>
      <c r="E2090" s="39" t="s">
        <v>3527</v>
      </c>
      <c r="F2090" s="38">
        <v>8263000113</v>
      </c>
      <c r="G2090" s="65" t="s">
        <v>10487</v>
      </c>
      <c r="H2090" s="36">
        <v>333210</v>
      </c>
      <c r="I2090" s="2"/>
      <c r="J2090" s="2">
        <v>59977.799999999996</v>
      </c>
      <c r="K2090" s="3">
        <f t="shared" si="35"/>
        <v>393187.8</v>
      </c>
      <c r="L2090" s="41">
        <v>44554.729166666664</v>
      </c>
      <c r="M2090" s="39">
        <v>6870373339</v>
      </c>
      <c r="N2090" s="39" t="s">
        <v>3282</v>
      </c>
      <c r="O2090" s="40" t="s">
        <v>10481</v>
      </c>
      <c r="P2090" s="41">
        <v>44601</v>
      </c>
      <c r="Q2090" s="42" t="s">
        <v>2417</v>
      </c>
      <c r="R2090" s="68"/>
    </row>
    <row r="2091" spans="1:18" s="70" customFormat="1" ht="12.75" customHeight="1" x14ac:dyDescent="0.2">
      <c r="A2091" s="38" t="s">
        <v>3802</v>
      </c>
      <c r="B2091" s="39" t="s">
        <v>3803</v>
      </c>
      <c r="C2091" s="39" t="s">
        <v>3804</v>
      </c>
      <c r="D2091" s="38">
        <v>401972</v>
      </c>
      <c r="E2091" s="39" t="s">
        <v>842</v>
      </c>
      <c r="F2091" s="38">
        <v>8263000049</v>
      </c>
      <c r="G2091" s="40" t="s">
        <v>3805</v>
      </c>
      <c r="H2091" s="2">
        <v>333000</v>
      </c>
      <c r="I2091" s="2">
        <v>392.94</v>
      </c>
      <c r="J2091" s="2">
        <v>59940</v>
      </c>
      <c r="K2091" s="3">
        <f t="shared" si="35"/>
        <v>393332.94</v>
      </c>
      <c r="L2091" s="41">
        <v>44347.729166666664</v>
      </c>
      <c r="M2091" s="39">
        <v>6870126248</v>
      </c>
      <c r="N2091" s="39" t="s">
        <v>52</v>
      </c>
      <c r="O2091" s="40" t="s">
        <v>3797</v>
      </c>
      <c r="P2091" s="41">
        <v>44394</v>
      </c>
      <c r="Q2091" s="39" t="s">
        <v>54</v>
      </c>
      <c r="R2091" s="68"/>
    </row>
    <row r="2092" spans="1:18" s="70" customFormat="1" ht="12.75" customHeight="1" x14ac:dyDescent="0.2">
      <c r="A2092" s="38" t="s">
        <v>17571</v>
      </c>
      <c r="B2092" s="42" t="s">
        <v>17572</v>
      </c>
      <c r="C2092" s="42" t="s">
        <v>17573</v>
      </c>
      <c r="D2092" s="38">
        <v>301193</v>
      </c>
      <c r="E2092" s="39" t="s">
        <v>2376</v>
      </c>
      <c r="F2092" s="38">
        <v>8268010225</v>
      </c>
      <c r="G2092" s="40">
        <v>222901120376</v>
      </c>
      <c r="H2092" s="3">
        <v>333000</v>
      </c>
      <c r="I2092" s="3"/>
      <c r="J2092" s="3">
        <v>59940</v>
      </c>
      <c r="K2092" s="3">
        <f t="shared" si="35"/>
        <v>392940</v>
      </c>
      <c r="L2092" s="41">
        <v>44929.729166666664</v>
      </c>
      <c r="M2092" s="39">
        <v>44463699</v>
      </c>
      <c r="N2092" s="42" t="s">
        <v>315</v>
      </c>
      <c r="O2092" s="42" t="s">
        <v>17570</v>
      </c>
      <c r="P2092" s="60">
        <v>44985</v>
      </c>
      <c r="Q2092" s="42" t="s">
        <v>243</v>
      </c>
      <c r="R2092" s="68"/>
    </row>
    <row r="2093" spans="1:18" s="70" customFormat="1" ht="12.75" customHeight="1" x14ac:dyDescent="0.2">
      <c r="A2093" s="38" t="s">
        <v>16130</v>
      </c>
      <c r="B2093" s="39" t="s">
        <v>16131</v>
      </c>
      <c r="C2093" s="39" t="s">
        <v>16132</v>
      </c>
      <c r="D2093" s="38">
        <v>122418</v>
      </c>
      <c r="E2093" s="39" t="s">
        <v>15069</v>
      </c>
      <c r="F2093" s="38">
        <v>8263000204</v>
      </c>
      <c r="G2093" s="40" t="s">
        <v>16133</v>
      </c>
      <c r="H2093" s="2">
        <v>332820.33898305084</v>
      </c>
      <c r="I2093" s="2"/>
      <c r="J2093" s="2">
        <v>59907.661016949147</v>
      </c>
      <c r="K2093" s="3">
        <f t="shared" si="35"/>
        <v>392728</v>
      </c>
      <c r="L2093" s="41">
        <v>44868.729166666664</v>
      </c>
      <c r="M2093" s="39">
        <v>6870261929</v>
      </c>
      <c r="N2093" s="39" t="s">
        <v>3282</v>
      </c>
      <c r="O2093" s="40" t="s">
        <v>16134</v>
      </c>
      <c r="P2093" s="41">
        <v>44901</v>
      </c>
      <c r="Q2093" s="42" t="s">
        <v>2417</v>
      </c>
      <c r="R2093" s="68"/>
    </row>
    <row r="2094" spans="1:18" s="70" customFormat="1" ht="12.75" customHeight="1" x14ac:dyDescent="0.2">
      <c r="A2094" s="38" t="s">
        <v>7983</v>
      </c>
      <c r="B2094" s="42" t="s">
        <v>7984</v>
      </c>
      <c r="C2094" s="42" t="s">
        <v>7985</v>
      </c>
      <c r="D2094" s="38">
        <v>137974</v>
      </c>
      <c r="E2094" s="39" t="s">
        <v>3527</v>
      </c>
      <c r="F2094" s="38">
        <v>8263000113</v>
      </c>
      <c r="G2094" s="64" t="s">
        <v>7986</v>
      </c>
      <c r="H2094" s="6">
        <v>332380</v>
      </c>
      <c r="I2094" s="3"/>
      <c r="J2094" s="3">
        <v>59828.399999999994</v>
      </c>
      <c r="K2094" s="3">
        <f t="shared" si="35"/>
        <v>392208.4</v>
      </c>
      <c r="L2094" s="41">
        <v>44469.729166666664</v>
      </c>
      <c r="M2094" s="39">
        <v>6870262429</v>
      </c>
      <c r="N2094" s="42" t="s">
        <v>315</v>
      </c>
      <c r="O2094" s="42" t="s">
        <v>7987</v>
      </c>
      <c r="P2094" s="60">
        <v>44523</v>
      </c>
      <c r="Q2094" s="42" t="s">
        <v>243</v>
      </c>
      <c r="R2094" s="68"/>
    </row>
    <row r="2095" spans="1:18" s="70" customFormat="1" ht="12.75" customHeight="1" x14ac:dyDescent="0.2">
      <c r="A2095" s="38" t="s">
        <v>14556</v>
      </c>
      <c r="B2095" s="39" t="s">
        <v>14557</v>
      </c>
      <c r="C2095" s="39" t="s">
        <v>14558</v>
      </c>
      <c r="D2095" s="38">
        <v>812419</v>
      </c>
      <c r="E2095" s="39" t="s">
        <v>1956</v>
      </c>
      <c r="F2095" s="38">
        <v>8268009195</v>
      </c>
      <c r="G2095" s="40" t="s">
        <v>14559</v>
      </c>
      <c r="H2095" s="2">
        <v>332204.23728813563</v>
      </c>
      <c r="I2095" s="2"/>
      <c r="J2095" s="2">
        <v>59796.762711864409</v>
      </c>
      <c r="K2095" s="3">
        <f t="shared" si="35"/>
        <v>392001.00000000006</v>
      </c>
      <c r="L2095" s="41">
        <v>44750.729166666664</v>
      </c>
      <c r="M2095" s="39">
        <v>44041507</v>
      </c>
      <c r="N2095" s="39" t="s">
        <v>52</v>
      </c>
      <c r="O2095" s="40" t="s">
        <v>14560</v>
      </c>
      <c r="P2095" s="41">
        <v>44770</v>
      </c>
      <c r="Q2095" s="39" t="s">
        <v>54</v>
      </c>
      <c r="R2095" s="68"/>
    </row>
    <row r="2096" spans="1:18" s="70" customFormat="1" ht="12.75" customHeight="1" x14ac:dyDescent="0.2">
      <c r="A2096" s="38" t="s">
        <v>14452</v>
      </c>
      <c r="B2096" s="39" t="s">
        <v>14453</v>
      </c>
      <c r="C2096" s="39" t="s">
        <v>14454</v>
      </c>
      <c r="D2096" s="38">
        <v>821012</v>
      </c>
      <c r="E2096" s="39" t="s">
        <v>3527</v>
      </c>
      <c r="F2096" s="38">
        <v>8268005947</v>
      </c>
      <c r="G2096" s="40" t="s">
        <v>14455</v>
      </c>
      <c r="H2096" s="3">
        <v>332148.12</v>
      </c>
      <c r="I2096" s="3"/>
      <c r="J2096" s="2">
        <v>59786.6</v>
      </c>
      <c r="K2096" s="3">
        <f t="shared" si="35"/>
        <v>391934.71999999997</v>
      </c>
      <c r="L2096" s="41">
        <v>44704.729166666664</v>
      </c>
      <c r="M2096" s="39">
        <v>44033382</v>
      </c>
      <c r="N2096" s="39" t="s">
        <v>52</v>
      </c>
      <c r="O2096" s="40" t="s">
        <v>14447</v>
      </c>
      <c r="P2096" s="41">
        <v>44763</v>
      </c>
      <c r="Q2096" s="39" t="s">
        <v>54</v>
      </c>
      <c r="R2096" s="68"/>
    </row>
    <row r="2097" spans="1:18" s="70" customFormat="1" ht="12.75" customHeight="1" x14ac:dyDescent="0.2">
      <c r="A2097" s="38" t="s">
        <v>17934</v>
      </c>
      <c r="B2097" s="42" t="s">
        <v>17931</v>
      </c>
      <c r="C2097" s="42" t="s">
        <v>17932</v>
      </c>
      <c r="D2097" s="58">
        <v>402300</v>
      </c>
      <c r="E2097" s="42" t="s">
        <v>230</v>
      </c>
      <c r="F2097" s="38">
        <v>8263000291</v>
      </c>
      <c r="G2097" s="40" t="s">
        <v>17933</v>
      </c>
      <c r="H2097" s="3">
        <v>331922.59999999998</v>
      </c>
      <c r="I2097" s="3"/>
      <c r="J2097" s="3">
        <v>59746.067999999992</v>
      </c>
      <c r="K2097" s="3">
        <f t="shared" si="35"/>
        <v>391668.66799999995</v>
      </c>
      <c r="L2097" s="41">
        <v>44909.729166666664</v>
      </c>
      <c r="M2097" s="39">
        <v>6870426095</v>
      </c>
      <c r="N2097" s="42" t="s">
        <v>315</v>
      </c>
      <c r="O2097" s="42"/>
      <c r="P2097" s="60"/>
      <c r="Q2097" s="42" t="s">
        <v>243</v>
      </c>
      <c r="R2097" s="68"/>
    </row>
    <row r="2098" spans="1:18" s="70" customFormat="1" ht="12.75" customHeight="1" x14ac:dyDescent="0.2">
      <c r="A2098" s="38" t="s">
        <v>10107</v>
      </c>
      <c r="B2098" s="39" t="s">
        <v>10104</v>
      </c>
      <c r="C2098" s="39" t="s">
        <v>10105</v>
      </c>
      <c r="D2098" s="58">
        <v>118480</v>
      </c>
      <c r="E2098" s="39" t="s">
        <v>9826</v>
      </c>
      <c r="F2098" s="38">
        <v>8263000186</v>
      </c>
      <c r="G2098" s="40" t="s">
        <v>10108</v>
      </c>
      <c r="H2098" s="3">
        <v>331505.90000000002</v>
      </c>
      <c r="I2098" s="3"/>
      <c r="J2098" s="2">
        <v>59671.062000000005</v>
      </c>
      <c r="K2098" s="3">
        <f t="shared" si="35"/>
        <v>391176.96200000006</v>
      </c>
      <c r="L2098" s="41">
        <v>44559.729166666664</v>
      </c>
      <c r="M2098" s="39">
        <v>6870363317</v>
      </c>
      <c r="N2098" s="39" t="s">
        <v>52</v>
      </c>
      <c r="O2098" s="40" t="s">
        <v>10106</v>
      </c>
      <c r="P2098" s="41">
        <v>44594</v>
      </c>
      <c r="Q2098" s="39" t="s">
        <v>54</v>
      </c>
      <c r="R2098" s="68"/>
    </row>
    <row r="2099" spans="1:18" s="70" customFormat="1" ht="12.75" customHeight="1" x14ac:dyDescent="0.2">
      <c r="A2099" s="38">
        <v>363</v>
      </c>
      <c r="B2099" s="39" t="s">
        <v>20091</v>
      </c>
      <c r="C2099" s="39" t="s">
        <v>20092</v>
      </c>
      <c r="D2099" s="38">
        <v>407422</v>
      </c>
      <c r="E2099" s="39" t="s">
        <v>3518</v>
      </c>
      <c r="F2099" s="38">
        <v>8263000264</v>
      </c>
      <c r="G2099" s="40" t="s">
        <v>20094</v>
      </c>
      <c r="H2099" s="2">
        <v>330400</v>
      </c>
      <c r="I2099" s="2"/>
      <c r="J2099" s="2">
        <v>0</v>
      </c>
      <c r="K2099" s="3">
        <f t="shared" si="35"/>
        <v>330400</v>
      </c>
      <c r="L2099" s="41">
        <v>45113.729166666664</v>
      </c>
      <c r="M2099" s="39">
        <v>1246455653</v>
      </c>
      <c r="N2099" s="39" t="s">
        <v>8899</v>
      </c>
      <c r="O2099" s="40">
        <v>308113142244</v>
      </c>
      <c r="P2099" s="41">
        <v>45153</v>
      </c>
      <c r="Q2099" s="42" t="s">
        <v>8901</v>
      </c>
      <c r="R2099" s="68"/>
    </row>
    <row r="2100" spans="1:18" s="70" customFormat="1" ht="12.75" customHeight="1" x14ac:dyDescent="0.2">
      <c r="A2100" s="38" t="s">
        <v>11273</v>
      </c>
      <c r="B2100" s="42" t="s">
        <v>11274</v>
      </c>
      <c r="C2100" s="42" t="s">
        <v>11275</v>
      </c>
      <c r="D2100" s="38">
        <v>128007</v>
      </c>
      <c r="E2100" s="42" t="s">
        <v>9798</v>
      </c>
      <c r="F2100" s="38">
        <v>8263000117</v>
      </c>
      <c r="G2100" s="40">
        <v>562103113</v>
      </c>
      <c r="H2100" s="3">
        <v>330000</v>
      </c>
      <c r="I2100" s="3"/>
      <c r="J2100" s="3">
        <v>59400</v>
      </c>
      <c r="K2100" s="3">
        <f t="shared" si="35"/>
        <v>389400</v>
      </c>
      <c r="L2100" s="41">
        <v>44561.729166666664</v>
      </c>
      <c r="M2100" s="39">
        <v>6870405275</v>
      </c>
      <c r="N2100" s="42" t="s">
        <v>315</v>
      </c>
      <c r="O2100" s="42" t="s">
        <v>9799</v>
      </c>
      <c r="P2100" s="60">
        <v>44623</v>
      </c>
      <c r="Q2100" s="42" t="s">
        <v>243</v>
      </c>
      <c r="R2100" s="68"/>
    </row>
    <row r="2101" spans="1:18" s="70" customFormat="1" ht="12.75" customHeight="1" x14ac:dyDescent="0.2">
      <c r="A2101" s="38">
        <v>423</v>
      </c>
      <c r="B2101" s="39" t="s">
        <v>15972</v>
      </c>
      <c r="C2101" s="39" t="s">
        <v>15973</v>
      </c>
      <c r="D2101" s="38">
        <v>101283</v>
      </c>
      <c r="E2101" s="39" t="s">
        <v>5374</v>
      </c>
      <c r="F2101" s="38">
        <v>8263000262</v>
      </c>
      <c r="G2101" s="40" t="s">
        <v>15974</v>
      </c>
      <c r="H2101" s="2">
        <v>328779.71999999997</v>
      </c>
      <c r="I2101" s="2"/>
      <c r="J2101" s="2">
        <v>59180.349599999994</v>
      </c>
      <c r="K2101" s="3">
        <f t="shared" si="35"/>
        <v>387960.06959999999</v>
      </c>
      <c r="L2101" s="41">
        <v>44844.729166666664</v>
      </c>
      <c r="M2101" s="39">
        <v>6870275829</v>
      </c>
      <c r="N2101" s="39" t="s">
        <v>8899</v>
      </c>
      <c r="O2101" s="40" t="s">
        <v>15975</v>
      </c>
      <c r="P2101" s="41">
        <v>44899</v>
      </c>
      <c r="Q2101" s="42" t="s">
        <v>8901</v>
      </c>
      <c r="R2101" s="68"/>
    </row>
    <row r="2102" spans="1:18" s="70" customFormat="1" ht="12.75" customHeight="1" x14ac:dyDescent="0.2">
      <c r="A2102" s="38" t="s">
        <v>19430</v>
      </c>
      <c r="B2102" s="39" t="s">
        <v>19431</v>
      </c>
      <c r="C2102" s="39" t="s">
        <v>19432</v>
      </c>
      <c r="D2102" s="38">
        <v>821582</v>
      </c>
      <c r="E2102" s="39" t="s">
        <v>14579</v>
      </c>
      <c r="F2102" s="38">
        <v>8268012192</v>
      </c>
      <c r="G2102" s="40" t="s">
        <v>19433</v>
      </c>
      <c r="H2102" s="2">
        <v>328093.22033898305</v>
      </c>
      <c r="I2102" s="2"/>
      <c r="J2102" s="2">
        <v>59056.779661016946</v>
      </c>
      <c r="K2102" s="3">
        <f t="shared" si="35"/>
        <v>387150</v>
      </c>
      <c r="L2102" s="41">
        <v>45069.729166666664</v>
      </c>
      <c r="M2102" s="39">
        <v>160419478</v>
      </c>
      <c r="N2102" s="39" t="s">
        <v>7503</v>
      </c>
      <c r="O2102" s="40">
        <v>306087329622</v>
      </c>
      <c r="P2102" s="41">
        <v>45087</v>
      </c>
      <c r="Q2102" s="62" t="s">
        <v>23</v>
      </c>
      <c r="R2102" s="68"/>
    </row>
    <row r="2103" spans="1:18" s="70" customFormat="1" ht="12.75" customHeight="1" x14ac:dyDescent="0.2">
      <c r="A2103" s="38" t="s">
        <v>15564</v>
      </c>
      <c r="B2103" s="39" t="s">
        <v>15565</v>
      </c>
      <c r="C2103" s="39" t="s">
        <v>15566</v>
      </c>
      <c r="D2103" s="38">
        <v>508442</v>
      </c>
      <c r="E2103" s="39" t="s">
        <v>659</v>
      </c>
      <c r="F2103" s="38">
        <v>8263000242</v>
      </c>
      <c r="G2103" s="40">
        <v>110</v>
      </c>
      <c r="H2103" s="2">
        <v>327600</v>
      </c>
      <c r="I2103" s="2"/>
      <c r="J2103" s="2">
        <v>58968</v>
      </c>
      <c r="K2103" s="3">
        <f t="shared" si="35"/>
        <v>386568</v>
      </c>
      <c r="L2103" s="41">
        <v>44805.729166666664</v>
      </c>
      <c r="M2103" s="39">
        <v>6870215184</v>
      </c>
      <c r="N2103" s="39" t="s">
        <v>3282</v>
      </c>
      <c r="O2103" s="40" t="s">
        <v>15567</v>
      </c>
      <c r="P2103" s="41">
        <v>44837</v>
      </c>
      <c r="Q2103" s="42" t="s">
        <v>2417</v>
      </c>
      <c r="R2103" s="68"/>
    </row>
    <row r="2104" spans="1:18" s="70" customFormat="1" ht="12.75" customHeight="1" x14ac:dyDescent="0.2">
      <c r="A2104" s="38" t="s">
        <v>13521</v>
      </c>
      <c r="B2104" s="39" t="s">
        <v>13522</v>
      </c>
      <c r="C2104" s="39" t="s">
        <v>13523</v>
      </c>
      <c r="D2104" s="38">
        <v>816655</v>
      </c>
      <c r="E2104" s="42" t="s">
        <v>782</v>
      </c>
      <c r="F2104" s="38">
        <v>8268008971</v>
      </c>
      <c r="G2104" s="40">
        <v>259</v>
      </c>
      <c r="H2104" s="2">
        <v>326470</v>
      </c>
      <c r="I2104" s="2"/>
      <c r="J2104" s="2">
        <v>58764.6</v>
      </c>
      <c r="K2104" s="3">
        <f t="shared" si="35"/>
        <v>385234.6</v>
      </c>
      <c r="L2104" s="41">
        <v>44702.729166666664</v>
      </c>
      <c r="M2104" s="39">
        <v>43935220</v>
      </c>
      <c r="N2104" s="39" t="s">
        <v>52</v>
      </c>
      <c r="O2104" s="40" t="s">
        <v>13524</v>
      </c>
      <c r="P2104" s="41">
        <v>44726</v>
      </c>
      <c r="Q2104" s="39" t="s">
        <v>54</v>
      </c>
      <c r="R2104" s="68"/>
    </row>
    <row r="2105" spans="1:18" s="70" customFormat="1" ht="12.75" customHeight="1" x14ac:dyDescent="0.2">
      <c r="A2105" s="38" t="s">
        <v>11934</v>
      </c>
      <c r="B2105" s="42" t="s">
        <v>11935</v>
      </c>
      <c r="C2105" s="42" t="s">
        <v>11936</v>
      </c>
      <c r="D2105" s="38">
        <v>301186</v>
      </c>
      <c r="E2105" s="42" t="s">
        <v>10828</v>
      </c>
      <c r="F2105" s="38">
        <v>8263000111</v>
      </c>
      <c r="G2105" s="40">
        <v>32401000540</v>
      </c>
      <c r="H2105" s="3">
        <v>326000</v>
      </c>
      <c r="I2105" s="3"/>
      <c r="J2105" s="3">
        <v>58680</v>
      </c>
      <c r="K2105" s="3">
        <f t="shared" si="35"/>
        <v>384680</v>
      </c>
      <c r="L2105" s="41">
        <v>44565.729166666664</v>
      </c>
      <c r="M2105" s="39">
        <v>6870215535</v>
      </c>
      <c r="N2105" s="42" t="s">
        <v>315</v>
      </c>
      <c r="O2105" s="42" t="s">
        <v>11937</v>
      </c>
      <c r="P2105" s="60">
        <v>44838</v>
      </c>
      <c r="Q2105" s="42" t="s">
        <v>243</v>
      </c>
      <c r="R2105" s="68"/>
    </row>
    <row r="2106" spans="1:18" s="70" customFormat="1" ht="12.75" customHeight="1" x14ac:dyDescent="0.2">
      <c r="A2106" s="38" t="s">
        <v>7346</v>
      </c>
      <c r="B2106" s="39" t="s">
        <v>7343</v>
      </c>
      <c r="C2106" s="39" t="s">
        <v>7344</v>
      </c>
      <c r="D2106" s="58">
        <v>408148</v>
      </c>
      <c r="E2106" s="39" t="s">
        <v>1224</v>
      </c>
      <c r="F2106" s="38">
        <v>8263000145</v>
      </c>
      <c r="G2106" s="40" t="s">
        <v>7345</v>
      </c>
      <c r="H2106" s="2">
        <v>325760</v>
      </c>
      <c r="I2106" s="2"/>
      <c r="J2106" s="2">
        <v>58636.799999999996</v>
      </c>
      <c r="K2106" s="3">
        <f t="shared" si="35"/>
        <v>384396.79999999999</v>
      </c>
      <c r="L2106" s="41">
        <v>44460.729166666664</v>
      </c>
      <c r="M2106" s="39">
        <v>6870241897</v>
      </c>
      <c r="N2106" s="39" t="s">
        <v>3282</v>
      </c>
      <c r="O2106" s="40" t="s">
        <v>6886</v>
      </c>
      <c r="P2106" s="41">
        <v>44457</v>
      </c>
      <c r="Q2106" s="42" t="s">
        <v>2417</v>
      </c>
      <c r="R2106" s="68"/>
    </row>
    <row r="2107" spans="1:18" s="70" customFormat="1" ht="12.75" customHeight="1" x14ac:dyDescent="0.2">
      <c r="A2107" s="38">
        <v>222</v>
      </c>
      <c r="B2107" s="39" t="s">
        <v>13884</v>
      </c>
      <c r="C2107" s="39" t="s">
        <v>13885</v>
      </c>
      <c r="D2107" s="58">
        <v>405267</v>
      </c>
      <c r="E2107" s="39" t="s">
        <v>1224</v>
      </c>
      <c r="F2107" s="38">
        <v>8263000220</v>
      </c>
      <c r="G2107" s="40" t="s">
        <v>13882</v>
      </c>
      <c r="H2107" s="2">
        <v>325422.71186440706</v>
      </c>
      <c r="I2107" s="2"/>
      <c r="J2107" s="2">
        <f>H2107*18%</f>
        <v>58576.088135593265</v>
      </c>
      <c r="K2107" s="3">
        <f t="shared" si="35"/>
        <v>383998.80000000034</v>
      </c>
      <c r="L2107" s="41">
        <v>44700.729166666664</v>
      </c>
      <c r="M2107" s="39">
        <v>6870091802</v>
      </c>
      <c r="N2107" s="39" t="s">
        <v>8899</v>
      </c>
      <c r="O2107" s="40"/>
      <c r="P2107" s="41"/>
      <c r="Q2107" s="42" t="s">
        <v>8901</v>
      </c>
      <c r="R2107" s="68"/>
    </row>
    <row r="2108" spans="1:18" s="70" customFormat="1" ht="12.75" customHeight="1" x14ac:dyDescent="0.2">
      <c r="A2108" s="38" t="s">
        <v>7591</v>
      </c>
      <c r="B2108" s="42" t="s">
        <v>7592</v>
      </c>
      <c r="C2108" s="42" t="s">
        <v>7593</v>
      </c>
      <c r="D2108" s="38">
        <v>501497</v>
      </c>
      <c r="E2108" s="42" t="s">
        <v>7579</v>
      </c>
      <c r="F2108" s="38">
        <v>8263000089</v>
      </c>
      <c r="G2108" s="40" t="s">
        <v>7594</v>
      </c>
      <c r="H2108" s="3">
        <v>325000</v>
      </c>
      <c r="I2108" s="3"/>
      <c r="J2108" s="3">
        <v>58500</v>
      </c>
      <c r="K2108" s="3">
        <f t="shared" si="35"/>
        <v>383500</v>
      </c>
      <c r="L2108" s="41">
        <v>44439.729166666664</v>
      </c>
      <c r="M2108" s="39">
        <v>6870259525</v>
      </c>
      <c r="N2108" s="42" t="s">
        <v>315</v>
      </c>
      <c r="O2108" s="42" t="s">
        <v>7586</v>
      </c>
      <c r="P2108" s="60">
        <v>44507</v>
      </c>
      <c r="Q2108" s="42" t="s">
        <v>243</v>
      </c>
      <c r="R2108" s="68"/>
    </row>
    <row r="2109" spans="1:18" s="70" customFormat="1" ht="12.75" customHeight="1" x14ac:dyDescent="0.2">
      <c r="A2109" s="38" t="s">
        <v>10788</v>
      </c>
      <c r="B2109" s="42" t="s">
        <v>10789</v>
      </c>
      <c r="C2109" s="42" t="s">
        <v>10790</v>
      </c>
      <c r="D2109" s="38">
        <v>501497</v>
      </c>
      <c r="E2109" s="42" t="s">
        <v>7579</v>
      </c>
      <c r="F2109" s="38">
        <v>8263000099</v>
      </c>
      <c r="G2109" s="40" t="s">
        <v>10791</v>
      </c>
      <c r="H2109" s="3">
        <v>325000</v>
      </c>
      <c r="I2109" s="3"/>
      <c r="J2109" s="3">
        <v>58500</v>
      </c>
      <c r="K2109" s="3">
        <f t="shared" si="35"/>
        <v>383500</v>
      </c>
      <c r="L2109" s="41">
        <v>44567.729166666664</v>
      </c>
      <c r="M2109" s="39">
        <v>6870380898</v>
      </c>
      <c r="N2109" s="42" t="s">
        <v>315</v>
      </c>
      <c r="O2109" s="42" t="s">
        <v>10787</v>
      </c>
      <c r="P2109" s="60">
        <v>44622</v>
      </c>
      <c r="Q2109" s="42" t="s">
        <v>243</v>
      </c>
      <c r="R2109" s="68"/>
    </row>
    <row r="2110" spans="1:18" s="70" customFormat="1" ht="12.75" customHeight="1" x14ac:dyDescent="0.2">
      <c r="A2110" s="38" t="s">
        <v>20488</v>
      </c>
      <c r="B2110" s="39" t="s">
        <v>20489</v>
      </c>
      <c r="C2110" s="39" t="s">
        <v>20490</v>
      </c>
      <c r="D2110" s="38">
        <v>406359</v>
      </c>
      <c r="E2110" s="39" t="s">
        <v>19225</v>
      </c>
      <c r="F2110" s="38">
        <v>8263000283</v>
      </c>
      <c r="G2110" s="40">
        <v>271600050967</v>
      </c>
      <c r="H2110" s="2">
        <v>325000</v>
      </c>
      <c r="I2110" s="2"/>
      <c r="J2110" s="2">
        <v>58500</v>
      </c>
      <c r="K2110" s="3">
        <f t="shared" si="35"/>
        <v>383500</v>
      </c>
      <c r="L2110" s="41">
        <v>45168.729166666664</v>
      </c>
      <c r="M2110" s="39">
        <v>1246523820</v>
      </c>
      <c r="N2110" s="39" t="s">
        <v>19303</v>
      </c>
      <c r="O2110" s="40" t="s">
        <v>20491</v>
      </c>
      <c r="P2110" s="41">
        <v>45206</v>
      </c>
      <c r="Q2110" s="62" t="s">
        <v>19</v>
      </c>
      <c r="R2110" s="68"/>
    </row>
    <row r="2111" spans="1:18" s="70" customFormat="1" ht="12.75" customHeight="1" x14ac:dyDescent="0.2">
      <c r="A2111" s="38" t="s">
        <v>9727</v>
      </c>
      <c r="B2111" s="42" t="s">
        <v>9728</v>
      </c>
      <c r="C2111" s="42" t="s">
        <v>9729</v>
      </c>
      <c r="D2111" s="38">
        <v>407000</v>
      </c>
      <c r="E2111" s="42" t="s">
        <v>9730</v>
      </c>
      <c r="F2111" s="38">
        <v>8266013050</v>
      </c>
      <c r="G2111" s="40" t="s">
        <v>9731</v>
      </c>
      <c r="H2111" s="3">
        <v>324810.12</v>
      </c>
      <c r="I2111" s="3"/>
      <c r="J2111" s="3">
        <v>58465.88</v>
      </c>
      <c r="K2111" s="3">
        <f t="shared" si="35"/>
        <v>383276</v>
      </c>
      <c r="L2111" s="41">
        <v>44552.729166666664</v>
      </c>
      <c r="M2111" s="39">
        <v>6870333341</v>
      </c>
      <c r="N2111" s="42" t="s">
        <v>315</v>
      </c>
      <c r="O2111" s="42">
        <v>201248950157</v>
      </c>
      <c r="P2111" s="60">
        <v>44586</v>
      </c>
      <c r="Q2111" s="42" t="s">
        <v>243</v>
      </c>
      <c r="R2111" s="68"/>
    </row>
    <row r="2112" spans="1:18" s="70" customFormat="1" ht="12.75" customHeight="1" x14ac:dyDescent="0.2">
      <c r="A2112" s="38" t="s">
        <v>9803</v>
      </c>
      <c r="B2112" s="42" t="s">
        <v>9804</v>
      </c>
      <c r="C2112" s="42" t="s">
        <v>9805</v>
      </c>
      <c r="D2112" s="38">
        <v>405996</v>
      </c>
      <c r="E2112" s="39" t="s">
        <v>2376</v>
      </c>
      <c r="F2112" s="38">
        <v>8263000080</v>
      </c>
      <c r="G2112" s="40">
        <v>212901087805</v>
      </c>
      <c r="H2112" s="3">
        <v>322000</v>
      </c>
      <c r="I2112" s="3"/>
      <c r="J2112" s="3">
        <v>57960</v>
      </c>
      <c r="K2112" s="3">
        <f t="shared" si="35"/>
        <v>379960</v>
      </c>
      <c r="L2112" s="41">
        <v>44543.729166666664</v>
      </c>
      <c r="M2112" s="39">
        <v>6870334442</v>
      </c>
      <c r="N2112" s="42" t="s">
        <v>315</v>
      </c>
      <c r="O2112" s="42" t="s">
        <v>9806</v>
      </c>
      <c r="P2112" s="60">
        <v>44597</v>
      </c>
      <c r="Q2112" s="42" t="s">
        <v>243</v>
      </c>
      <c r="R2112" s="68"/>
    </row>
    <row r="2113" spans="1:18" s="70" customFormat="1" ht="12.75" customHeight="1" x14ac:dyDescent="0.2">
      <c r="A2113" s="38" t="s">
        <v>21277</v>
      </c>
      <c r="B2113" s="39" t="s">
        <v>21278</v>
      </c>
      <c r="C2113" s="39"/>
      <c r="D2113" s="38">
        <v>600881</v>
      </c>
      <c r="E2113" s="39" t="s">
        <v>17838</v>
      </c>
      <c r="F2113" s="38">
        <v>8263000337</v>
      </c>
      <c r="G2113" s="40" t="s">
        <v>21279</v>
      </c>
      <c r="H2113" s="2">
        <v>320850</v>
      </c>
      <c r="I2113" s="2"/>
      <c r="J2113" s="2">
        <v>57753</v>
      </c>
      <c r="K2113" s="3">
        <f t="shared" si="35"/>
        <v>378603</v>
      </c>
      <c r="L2113" s="41"/>
      <c r="M2113" s="39"/>
      <c r="N2113" s="39" t="s">
        <v>19303</v>
      </c>
      <c r="O2113" s="40"/>
      <c r="P2113" s="41"/>
      <c r="Q2113" s="62" t="s">
        <v>19</v>
      </c>
      <c r="R2113" s="68"/>
    </row>
    <row r="2114" spans="1:18" s="70" customFormat="1" ht="12.75" customHeight="1" x14ac:dyDescent="0.2">
      <c r="A2114" s="38" t="s">
        <v>12556</v>
      </c>
      <c r="B2114" s="42" t="s">
        <v>12557</v>
      </c>
      <c r="C2114" s="42" t="s">
        <v>12558</v>
      </c>
      <c r="D2114" s="38">
        <v>806768</v>
      </c>
      <c r="E2114" s="42" t="s">
        <v>4947</v>
      </c>
      <c r="F2114" s="38">
        <v>8268008362</v>
      </c>
      <c r="G2114" s="40" t="s">
        <v>12559</v>
      </c>
      <c r="H2114" s="3">
        <v>320100</v>
      </c>
      <c r="I2114" s="3"/>
      <c r="J2114" s="3">
        <v>57618</v>
      </c>
      <c r="K2114" s="3">
        <f t="shared" si="35"/>
        <v>377718</v>
      </c>
      <c r="L2114" s="41">
        <v>44634.729166666664</v>
      </c>
      <c r="M2114" s="39">
        <v>43847914</v>
      </c>
      <c r="N2114" s="42" t="s">
        <v>315</v>
      </c>
      <c r="O2114" s="42" t="s">
        <v>12560</v>
      </c>
      <c r="P2114" s="60">
        <v>44674</v>
      </c>
      <c r="Q2114" s="42" t="s">
        <v>243</v>
      </c>
      <c r="R2114" s="68"/>
    </row>
    <row r="2115" spans="1:18" s="70" customFormat="1" ht="12.75" customHeight="1" x14ac:dyDescent="0.2">
      <c r="A2115" s="38" t="s">
        <v>9314</v>
      </c>
      <c r="B2115" s="42" t="s">
        <v>9315</v>
      </c>
      <c r="C2115" s="42" t="s">
        <v>9316</v>
      </c>
      <c r="D2115" s="38">
        <v>300286</v>
      </c>
      <c r="E2115" s="42" t="s">
        <v>3944</v>
      </c>
      <c r="F2115" s="38">
        <v>8263000075</v>
      </c>
      <c r="G2115" s="40">
        <v>712729233</v>
      </c>
      <c r="H2115" s="3">
        <v>320000</v>
      </c>
      <c r="I2115" s="3"/>
      <c r="J2115" s="3">
        <v>57600</v>
      </c>
      <c r="K2115" s="3">
        <f t="shared" si="35"/>
        <v>377600</v>
      </c>
      <c r="L2115" s="41">
        <v>44491.729166666664</v>
      </c>
      <c r="M2115" s="39">
        <v>6870320763</v>
      </c>
      <c r="N2115" s="42" t="s">
        <v>315</v>
      </c>
      <c r="O2115" s="42"/>
      <c r="P2115" s="60"/>
      <c r="Q2115" s="42" t="s">
        <v>243</v>
      </c>
      <c r="R2115" s="68"/>
    </row>
    <row r="2116" spans="1:18" s="70" customFormat="1" ht="12.75" customHeight="1" x14ac:dyDescent="0.2">
      <c r="A2116" s="38" t="s">
        <v>18648</v>
      </c>
      <c r="B2116" s="39" t="s">
        <v>18649</v>
      </c>
      <c r="C2116" s="39" t="s">
        <v>18650</v>
      </c>
      <c r="D2116" s="38">
        <v>408342</v>
      </c>
      <c r="E2116" s="39" t="s">
        <v>13920</v>
      </c>
      <c r="F2116" s="38">
        <v>8268011171</v>
      </c>
      <c r="G2116" s="40">
        <v>2128020656</v>
      </c>
      <c r="H2116" s="2">
        <v>320000</v>
      </c>
      <c r="I2116" s="2"/>
      <c r="J2116" s="2">
        <v>57600</v>
      </c>
      <c r="K2116" s="3">
        <f t="shared" si="35"/>
        <v>377600</v>
      </c>
      <c r="L2116" s="41">
        <v>45007.729166666664</v>
      </c>
      <c r="M2116" s="39">
        <v>160281271</v>
      </c>
      <c r="N2116" s="39" t="s">
        <v>3282</v>
      </c>
      <c r="O2116" s="40" t="s">
        <v>18651</v>
      </c>
      <c r="P2116" s="41">
        <v>45029</v>
      </c>
      <c r="Q2116" s="42" t="s">
        <v>2417</v>
      </c>
      <c r="R2116" s="68"/>
    </row>
    <row r="2117" spans="1:18" s="70" customFormat="1" ht="12.75" customHeight="1" x14ac:dyDescent="0.2">
      <c r="A2117" s="38" t="s">
        <v>1559</v>
      </c>
      <c r="B2117" s="42" t="s">
        <v>1560</v>
      </c>
      <c r="C2117" s="42" t="s">
        <v>1561</v>
      </c>
      <c r="D2117" s="38">
        <v>115489</v>
      </c>
      <c r="E2117" s="42" t="s">
        <v>1562</v>
      </c>
      <c r="F2117" s="38">
        <v>8266010883</v>
      </c>
      <c r="G2117" s="40">
        <v>749</v>
      </c>
      <c r="H2117" s="3">
        <v>318959.2</v>
      </c>
      <c r="I2117" s="3"/>
      <c r="J2117" s="3">
        <v>57412.800000000003</v>
      </c>
      <c r="K2117" s="3">
        <f t="shared" si="35"/>
        <v>376372</v>
      </c>
      <c r="L2117" s="41">
        <v>44275.729166666664</v>
      </c>
      <c r="M2117" s="39">
        <v>6870043580</v>
      </c>
      <c r="N2117" s="42" t="s">
        <v>315</v>
      </c>
      <c r="O2117" s="42" t="s">
        <v>1563</v>
      </c>
      <c r="P2117" s="60">
        <v>44327</v>
      </c>
      <c r="Q2117" s="42" t="s">
        <v>243</v>
      </c>
      <c r="R2117" s="68"/>
    </row>
    <row r="2118" spans="1:18" s="70" customFormat="1" ht="12.75" customHeight="1" x14ac:dyDescent="0.2">
      <c r="A2118" s="38">
        <v>297</v>
      </c>
      <c r="B2118" s="39" t="s">
        <v>20983</v>
      </c>
      <c r="C2118" s="39" t="s">
        <v>20984</v>
      </c>
      <c r="D2118" s="38">
        <v>811653</v>
      </c>
      <c r="E2118" s="39" t="s">
        <v>20279</v>
      </c>
      <c r="F2118" s="38">
        <v>8268013297</v>
      </c>
      <c r="G2118" s="40" t="s">
        <v>20985</v>
      </c>
      <c r="H2118" s="2">
        <v>318850.84745762713</v>
      </c>
      <c r="I2118" s="2"/>
      <c r="J2118" s="2">
        <v>57393.152542372882</v>
      </c>
      <c r="K2118" s="3">
        <f t="shared" ref="K2118:K2181" si="36">SUM(H2118:J2118)</f>
        <v>376244</v>
      </c>
      <c r="L2118" s="41">
        <v>45199.729166666664</v>
      </c>
      <c r="M2118" s="39">
        <v>160811947</v>
      </c>
      <c r="N2118" s="39" t="s">
        <v>8899</v>
      </c>
      <c r="O2118" s="40" t="s">
        <v>20986</v>
      </c>
      <c r="P2118" s="41">
        <v>45262</v>
      </c>
      <c r="Q2118" s="42" t="s">
        <v>8901</v>
      </c>
      <c r="R2118" s="68"/>
    </row>
    <row r="2119" spans="1:18" s="70" customFormat="1" ht="12.75" customHeight="1" x14ac:dyDescent="0.2">
      <c r="A2119" s="38" t="s">
        <v>5711</v>
      </c>
      <c r="B2119" s="39" t="s">
        <v>5712</v>
      </c>
      <c r="C2119" s="39" t="s">
        <v>5713</v>
      </c>
      <c r="D2119" s="38">
        <v>401972</v>
      </c>
      <c r="E2119" s="39" t="s">
        <v>842</v>
      </c>
      <c r="F2119" s="38">
        <v>8263000049</v>
      </c>
      <c r="G2119" s="40" t="s">
        <v>5714</v>
      </c>
      <c r="H2119" s="2">
        <v>318750</v>
      </c>
      <c r="I2119" s="2">
        <v>375.995</v>
      </c>
      <c r="J2119" s="2">
        <v>57375</v>
      </c>
      <c r="K2119" s="3">
        <f t="shared" si="36"/>
        <v>376500.995</v>
      </c>
      <c r="L2119" s="41">
        <v>44377.729166666664</v>
      </c>
      <c r="M2119" s="39">
        <v>6870191856</v>
      </c>
      <c r="N2119" s="39" t="s">
        <v>52</v>
      </c>
      <c r="O2119" s="40" t="s">
        <v>5674</v>
      </c>
      <c r="P2119" s="41">
        <v>44448</v>
      </c>
      <c r="Q2119" s="39" t="s">
        <v>54</v>
      </c>
      <c r="R2119" s="68"/>
    </row>
    <row r="2120" spans="1:18" s="70" customFormat="1" ht="12.75" customHeight="1" x14ac:dyDescent="0.2">
      <c r="A2120" s="38" t="s">
        <v>12053</v>
      </c>
      <c r="B2120" s="42" t="s">
        <v>12054</v>
      </c>
      <c r="C2120" s="42" t="s">
        <v>12055</v>
      </c>
      <c r="D2120" s="38">
        <v>508442</v>
      </c>
      <c r="E2120" s="42" t="s">
        <v>659</v>
      </c>
      <c r="F2120" s="38">
        <v>8263000199</v>
      </c>
      <c r="G2120" s="40">
        <v>361</v>
      </c>
      <c r="H2120" s="3">
        <v>318666</v>
      </c>
      <c r="I2120" s="3"/>
      <c r="J2120" s="3">
        <v>57359.88</v>
      </c>
      <c r="K2120" s="3">
        <f t="shared" si="36"/>
        <v>376025.88</v>
      </c>
      <c r="L2120" s="41">
        <v>44618.729166666664</v>
      </c>
      <c r="M2120" s="39">
        <v>6870456722</v>
      </c>
      <c r="N2120" s="42" t="s">
        <v>315</v>
      </c>
      <c r="O2120" s="42" t="s">
        <v>12056</v>
      </c>
      <c r="P2120" s="60">
        <v>44656</v>
      </c>
      <c r="Q2120" s="42" t="s">
        <v>243</v>
      </c>
      <c r="R2120" s="68"/>
    </row>
    <row r="2121" spans="1:18" s="70" customFormat="1" ht="12.75" customHeight="1" x14ac:dyDescent="0.2">
      <c r="A2121" s="38" t="s">
        <v>12654</v>
      </c>
      <c r="B2121" s="42" t="s">
        <v>12655</v>
      </c>
      <c r="C2121" s="42" t="s">
        <v>12656</v>
      </c>
      <c r="D2121" s="38">
        <v>508975</v>
      </c>
      <c r="E2121" s="42" t="s">
        <v>12657</v>
      </c>
      <c r="F2121" s="38">
        <v>8266013084</v>
      </c>
      <c r="G2121" s="40" t="s">
        <v>12658</v>
      </c>
      <c r="H2121" s="3">
        <v>317579.66101694916</v>
      </c>
      <c r="I2121" s="3"/>
      <c r="J2121" s="3">
        <v>57164.338983050846</v>
      </c>
      <c r="K2121" s="3">
        <f t="shared" si="36"/>
        <v>374744</v>
      </c>
      <c r="L2121" s="41">
        <v>44553.729166666664</v>
      </c>
      <c r="M2121" s="39">
        <v>6870130312</v>
      </c>
      <c r="N2121" s="42" t="s">
        <v>315</v>
      </c>
      <c r="O2121" s="42" t="s">
        <v>12659</v>
      </c>
      <c r="P2121" s="60">
        <v>44763</v>
      </c>
      <c r="Q2121" s="42" t="s">
        <v>243</v>
      </c>
      <c r="R2121" s="68"/>
    </row>
    <row r="2122" spans="1:18" s="70" customFormat="1" ht="12.75" customHeight="1" x14ac:dyDescent="0.2">
      <c r="A2122" s="38" t="s">
        <v>17370</v>
      </c>
      <c r="B2122" s="39" t="s">
        <v>17371</v>
      </c>
      <c r="C2122" s="39" t="s">
        <v>17372</v>
      </c>
      <c r="D2122" s="38">
        <v>507203</v>
      </c>
      <c r="E2122" s="39" t="s">
        <v>17373</v>
      </c>
      <c r="F2122" s="38">
        <v>8263000250</v>
      </c>
      <c r="G2122" s="40">
        <v>3722016343</v>
      </c>
      <c r="H2122" s="2">
        <v>317453.72881355934</v>
      </c>
      <c r="I2122" s="2"/>
      <c r="J2122" s="2">
        <v>57141.671186440683</v>
      </c>
      <c r="K2122" s="3">
        <f t="shared" si="36"/>
        <v>374595.4</v>
      </c>
      <c r="L2122" s="41">
        <v>44921.729166666664</v>
      </c>
      <c r="M2122" s="39">
        <v>6870357587</v>
      </c>
      <c r="N2122" s="39" t="s">
        <v>3282</v>
      </c>
      <c r="O2122" s="40" t="s">
        <v>17374</v>
      </c>
      <c r="P2122" s="41">
        <v>44962</v>
      </c>
      <c r="Q2122" s="42" t="s">
        <v>2417</v>
      </c>
      <c r="R2122" s="68"/>
    </row>
    <row r="2123" spans="1:18" s="70" customFormat="1" ht="12.75" hidden="1" customHeight="1" x14ac:dyDescent="0.2">
      <c r="A2123" s="38" t="s">
        <v>17747</v>
      </c>
      <c r="B2123" s="42" t="s">
        <v>17743</v>
      </c>
      <c r="C2123" s="42" t="s">
        <v>17744</v>
      </c>
      <c r="D2123" s="58">
        <v>604339</v>
      </c>
      <c r="E2123" s="39" t="s">
        <v>1224</v>
      </c>
      <c r="F2123" s="38">
        <v>8263000284</v>
      </c>
      <c r="G2123" s="40" t="s">
        <v>17709</v>
      </c>
      <c r="H2123" s="3">
        <v>316979.45999999996</v>
      </c>
      <c r="I2123" s="3"/>
      <c r="J2123" s="3">
        <f>H2123*18%</f>
        <v>57056.30279999999</v>
      </c>
      <c r="K2123" s="3">
        <f t="shared" si="36"/>
        <v>374035.76279999997</v>
      </c>
      <c r="L2123" s="41">
        <v>44939.729166666664</v>
      </c>
      <c r="M2123" s="39">
        <v>6870415470</v>
      </c>
      <c r="N2123" s="42" t="s">
        <v>315</v>
      </c>
      <c r="O2123" s="42" t="s">
        <v>17742</v>
      </c>
      <c r="P2123" s="60">
        <v>44940</v>
      </c>
      <c r="Q2123" s="42" t="s">
        <v>243</v>
      </c>
      <c r="R2123" s="68" t="s">
        <v>506</v>
      </c>
    </row>
    <row r="2124" spans="1:18" s="70" customFormat="1" ht="12.75" customHeight="1" x14ac:dyDescent="0.2">
      <c r="A2124" s="38" t="s">
        <v>12839</v>
      </c>
      <c r="B2124" s="39" t="s">
        <v>12840</v>
      </c>
      <c r="C2124" s="39" t="s">
        <v>12841</v>
      </c>
      <c r="D2124" s="38">
        <v>130312</v>
      </c>
      <c r="E2124" s="39" t="s">
        <v>12842</v>
      </c>
      <c r="F2124" s="38">
        <v>8266014413</v>
      </c>
      <c r="G2124" s="40" t="s">
        <v>12843</v>
      </c>
      <c r="H2124" s="2">
        <v>316500</v>
      </c>
      <c r="I2124" s="2"/>
      <c r="J2124" s="2">
        <v>56970</v>
      </c>
      <c r="K2124" s="3">
        <f t="shared" si="36"/>
        <v>373470</v>
      </c>
      <c r="L2124" s="41">
        <v>44667.729166666664</v>
      </c>
      <c r="M2124" s="39">
        <v>6870029180</v>
      </c>
      <c r="N2124" s="39" t="s">
        <v>52</v>
      </c>
      <c r="O2124" s="40" t="s">
        <v>12844</v>
      </c>
      <c r="P2124" s="41">
        <v>44749</v>
      </c>
      <c r="Q2124" s="39" t="s">
        <v>54</v>
      </c>
      <c r="R2124" s="68"/>
    </row>
    <row r="2125" spans="1:18" s="70" customFormat="1" ht="12.75" customHeight="1" x14ac:dyDescent="0.2">
      <c r="A2125" s="38" t="s">
        <v>17827</v>
      </c>
      <c r="B2125" s="39" t="s">
        <v>17828</v>
      </c>
      <c r="C2125" s="39" t="s">
        <v>17829</v>
      </c>
      <c r="D2125" s="38">
        <v>507203</v>
      </c>
      <c r="E2125" s="39" t="s">
        <v>17373</v>
      </c>
      <c r="F2125" s="38">
        <v>8263000250</v>
      </c>
      <c r="G2125" s="40">
        <v>3722019214</v>
      </c>
      <c r="H2125" s="2">
        <v>316160</v>
      </c>
      <c r="I2125" s="2"/>
      <c r="J2125" s="2">
        <v>56908.799999999996</v>
      </c>
      <c r="K2125" s="3">
        <f t="shared" si="36"/>
        <v>373068.79999999999</v>
      </c>
      <c r="L2125" s="41">
        <v>44964.729166666664</v>
      </c>
      <c r="M2125" s="39">
        <v>6870397112</v>
      </c>
      <c r="N2125" s="39" t="s">
        <v>3282</v>
      </c>
      <c r="O2125" s="40" t="s">
        <v>17830</v>
      </c>
      <c r="P2125" s="41">
        <v>45021</v>
      </c>
      <c r="Q2125" s="42" t="s">
        <v>2417</v>
      </c>
      <c r="R2125" s="68"/>
    </row>
    <row r="2126" spans="1:18" s="70" customFormat="1" ht="12.75" customHeight="1" x14ac:dyDescent="0.2">
      <c r="A2126" s="38" t="s">
        <v>8242</v>
      </c>
      <c r="B2126" s="42" t="s">
        <v>8243</v>
      </c>
      <c r="C2126" s="42" t="s">
        <v>8244</v>
      </c>
      <c r="D2126" s="38">
        <v>406359</v>
      </c>
      <c r="E2126" s="42" t="s">
        <v>7204</v>
      </c>
      <c r="F2126" s="38">
        <v>8263000098</v>
      </c>
      <c r="G2126" s="40">
        <v>271600029772</v>
      </c>
      <c r="H2126" s="3">
        <v>316000</v>
      </c>
      <c r="I2126" s="3"/>
      <c r="J2126" s="3">
        <v>56880</v>
      </c>
      <c r="K2126" s="3">
        <f t="shared" si="36"/>
        <v>372880</v>
      </c>
      <c r="L2126" s="41">
        <v>44492.729166666664</v>
      </c>
      <c r="M2126" s="39">
        <v>6870280388</v>
      </c>
      <c r="N2126" s="42" t="s">
        <v>315</v>
      </c>
      <c r="O2126" s="42" t="s">
        <v>8241</v>
      </c>
      <c r="P2126" s="60">
        <v>44530</v>
      </c>
      <c r="Q2126" s="42" t="s">
        <v>243</v>
      </c>
      <c r="R2126" s="68"/>
    </row>
    <row r="2127" spans="1:18" s="70" customFormat="1" ht="12.75" customHeight="1" x14ac:dyDescent="0.2">
      <c r="A2127" s="38" t="s">
        <v>21258</v>
      </c>
      <c r="B2127" s="39" t="s">
        <v>21259</v>
      </c>
      <c r="C2127" s="39" t="s">
        <v>21260</v>
      </c>
      <c r="D2127" s="38">
        <v>400371</v>
      </c>
      <c r="E2127" s="39" t="s">
        <v>7339</v>
      </c>
      <c r="F2127" s="38">
        <v>8266018665</v>
      </c>
      <c r="G2127" s="40" t="s">
        <v>21261</v>
      </c>
      <c r="H2127" s="2">
        <v>316000</v>
      </c>
      <c r="I2127" s="2"/>
      <c r="J2127" s="2">
        <v>56880</v>
      </c>
      <c r="K2127" s="3">
        <f t="shared" si="36"/>
        <v>372880</v>
      </c>
      <c r="L2127" s="41">
        <v>45237.729166666664</v>
      </c>
      <c r="M2127" s="39">
        <v>1246617036</v>
      </c>
      <c r="N2127" s="39" t="s">
        <v>3282</v>
      </c>
      <c r="O2127" s="40" t="s">
        <v>21262</v>
      </c>
      <c r="P2127" s="41">
        <v>45292</v>
      </c>
      <c r="Q2127" s="42" t="s">
        <v>2417</v>
      </c>
      <c r="R2127" s="68"/>
    </row>
    <row r="2128" spans="1:18" s="70" customFormat="1" ht="12.75" customHeight="1" x14ac:dyDescent="0.2">
      <c r="A2128" s="38" t="s">
        <v>6827</v>
      </c>
      <c r="B2128" s="39" t="s">
        <v>6828</v>
      </c>
      <c r="C2128" s="39" t="s">
        <v>6829</v>
      </c>
      <c r="D2128" s="38">
        <v>401972</v>
      </c>
      <c r="E2128" s="39" t="s">
        <v>842</v>
      </c>
      <c r="F2128" s="38">
        <v>8263000049</v>
      </c>
      <c r="G2128" s="40" t="s">
        <v>6830</v>
      </c>
      <c r="H2128" s="2">
        <v>315550</v>
      </c>
      <c r="I2128" s="2">
        <v>0</v>
      </c>
      <c r="J2128" s="2">
        <v>56799</v>
      </c>
      <c r="K2128" s="3">
        <f t="shared" si="36"/>
        <v>372349</v>
      </c>
      <c r="L2128" s="41">
        <v>44435.729166666664</v>
      </c>
      <c r="M2128" s="39">
        <v>6870227673</v>
      </c>
      <c r="N2128" s="39" t="s">
        <v>52</v>
      </c>
      <c r="O2128" s="40" t="s">
        <v>6809</v>
      </c>
      <c r="P2128" s="41">
        <v>44481</v>
      </c>
      <c r="Q2128" s="39" t="s">
        <v>54</v>
      </c>
      <c r="R2128" s="68"/>
    </row>
    <row r="2129" spans="1:18" s="70" customFormat="1" ht="12.75" customHeight="1" x14ac:dyDescent="0.2">
      <c r="A2129" s="38" t="s">
        <v>6077</v>
      </c>
      <c r="B2129" s="39" t="s">
        <v>6078</v>
      </c>
      <c r="C2129" s="39" t="s">
        <v>6079</v>
      </c>
      <c r="D2129" s="38">
        <v>815539</v>
      </c>
      <c r="E2129" s="42" t="s">
        <v>1640</v>
      </c>
      <c r="F2129" s="38">
        <v>8268006829</v>
      </c>
      <c r="G2129" s="40" t="s">
        <v>6080</v>
      </c>
      <c r="H2129" s="2">
        <v>315000</v>
      </c>
      <c r="I2129" s="2"/>
      <c r="J2129" s="2">
        <v>56700</v>
      </c>
      <c r="K2129" s="3">
        <f t="shared" si="36"/>
        <v>371700</v>
      </c>
      <c r="L2129" s="41">
        <v>44418.729166666664</v>
      </c>
      <c r="M2129" s="39">
        <v>44101558</v>
      </c>
      <c r="N2129" s="39" t="s">
        <v>52</v>
      </c>
      <c r="O2129" s="40" t="s">
        <v>6081</v>
      </c>
      <c r="P2129" s="41">
        <v>44478</v>
      </c>
      <c r="Q2129" s="39" t="s">
        <v>54</v>
      </c>
      <c r="R2129" s="68"/>
    </row>
    <row r="2130" spans="1:18" s="70" customFormat="1" ht="12.75" customHeight="1" x14ac:dyDescent="0.2">
      <c r="A2130" s="38" t="s">
        <v>12570</v>
      </c>
      <c r="B2130" s="42" t="s">
        <v>12571</v>
      </c>
      <c r="C2130" s="42" t="s">
        <v>12572</v>
      </c>
      <c r="D2130" s="38">
        <v>300286</v>
      </c>
      <c r="E2130" s="42" t="s">
        <v>3944</v>
      </c>
      <c r="F2130" s="38">
        <v>8268008553</v>
      </c>
      <c r="G2130" s="40">
        <v>712734920</v>
      </c>
      <c r="H2130" s="3">
        <v>315000</v>
      </c>
      <c r="I2130" s="3"/>
      <c r="J2130" s="3">
        <v>56700</v>
      </c>
      <c r="K2130" s="3">
        <f t="shared" si="36"/>
        <v>371700</v>
      </c>
      <c r="L2130" s="41">
        <v>44636.729166666664</v>
      </c>
      <c r="M2130" s="39">
        <v>43847337</v>
      </c>
      <c r="N2130" s="42" t="s">
        <v>315</v>
      </c>
      <c r="O2130" s="42" t="s">
        <v>12305</v>
      </c>
      <c r="P2130" s="60">
        <v>44672</v>
      </c>
      <c r="Q2130" s="42" t="s">
        <v>243</v>
      </c>
      <c r="R2130" s="68"/>
    </row>
    <row r="2131" spans="1:18" s="70" customFormat="1" ht="12.75" customHeight="1" x14ac:dyDescent="0.2">
      <c r="A2131" s="38" t="s">
        <v>19191</v>
      </c>
      <c r="B2131" s="42" t="s">
        <v>19192</v>
      </c>
      <c r="C2131" s="42" t="s">
        <v>19193</v>
      </c>
      <c r="D2131" s="38">
        <v>300286</v>
      </c>
      <c r="E2131" s="42" t="s">
        <v>9310</v>
      </c>
      <c r="F2131" s="38">
        <v>8268012126</v>
      </c>
      <c r="G2131" s="40">
        <v>712738283</v>
      </c>
      <c r="H2131" s="3">
        <v>315000</v>
      </c>
      <c r="I2131" s="3"/>
      <c r="J2131" s="3">
        <v>56700</v>
      </c>
      <c r="K2131" s="3">
        <f t="shared" si="36"/>
        <v>371700</v>
      </c>
      <c r="L2131" s="41">
        <v>44749.729166666664</v>
      </c>
      <c r="M2131" s="39">
        <v>160377317</v>
      </c>
      <c r="N2131" s="42" t="s">
        <v>315</v>
      </c>
      <c r="O2131" s="42" t="s">
        <v>19194</v>
      </c>
      <c r="P2131" s="60">
        <v>45072</v>
      </c>
      <c r="Q2131" s="42" t="s">
        <v>243</v>
      </c>
      <c r="R2131" s="68"/>
    </row>
    <row r="2132" spans="1:18" s="70" customFormat="1" ht="12.75" customHeight="1" x14ac:dyDescent="0.2">
      <c r="A2132" s="38" t="s">
        <v>19538</v>
      </c>
      <c r="B2132" s="39" t="s">
        <v>19539</v>
      </c>
      <c r="C2132" s="39" t="s">
        <v>19540</v>
      </c>
      <c r="D2132" s="38">
        <v>814328</v>
      </c>
      <c r="E2132" s="39" t="s">
        <v>8294</v>
      </c>
      <c r="F2132" s="38">
        <v>8268011942</v>
      </c>
      <c r="G2132" s="40" t="s">
        <v>19541</v>
      </c>
      <c r="H2132" s="2">
        <v>314948.30508474581</v>
      </c>
      <c r="I2132" s="2"/>
      <c r="J2132" s="2">
        <v>56690.694915254244</v>
      </c>
      <c r="K2132" s="3">
        <f t="shared" si="36"/>
        <v>371639.00000000006</v>
      </c>
      <c r="L2132" s="41">
        <v>45078</v>
      </c>
      <c r="M2132" s="39">
        <v>160439077</v>
      </c>
      <c r="N2132" s="39" t="s">
        <v>52</v>
      </c>
      <c r="O2132" s="40" t="s">
        <v>19542</v>
      </c>
      <c r="P2132" s="41">
        <v>45100</v>
      </c>
      <c r="Q2132" s="39" t="s">
        <v>54</v>
      </c>
      <c r="R2132" s="68"/>
    </row>
    <row r="2133" spans="1:18" s="70" customFormat="1" ht="12.75" customHeight="1" x14ac:dyDescent="0.2">
      <c r="A2133" s="38" t="s">
        <v>19312</v>
      </c>
      <c r="B2133" s="39" t="s">
        <v>19313</v>
      </c>
      <c r="C2133" s="39" t="s">
        <v>19314</v>
      </c>
      <c r="D2133" s="38">
        <v>812419</v>
      </c>
      <c r="E2133" s="39" t="s">
        <v>1956</v>
      </c>
      <c r="F2133" s="38">
        <v>8268011911</v>
      </c>
      <c r="G2133" s="40" t="s">
        <v>19315</v>
      </c>
      <c r="H2133" s="2">
        <v>314929.66101694916</v>
      </c>
      <c r="I2133" s="2"/>
      <c r="J2133" s="2">
        <v>56687.338983050846</v>
      </c>
      <c r="K2133" s="3">
        <f t="shared" si="36"/>
        <v>371617</v>
      </c>
      <c r="L2133" s="41">
        <v>45049.729166666664</v>
      </c>
      <c r="M2133" s="39">
        <v>160406203</v>
      </c>
      <c r="N2133" s="39" t="s">
        <v>3282</v>
      </c>
      <c r="O2133" s="40" t="s">
        <v>19316</v>
      </c>
      <c r="P2133" s="41">
        <v>45083</v>
      </c>
      <c r="Q2133" s="42" t="s">
        <v>2417</v>
      </c>
      <c r="R2133" s="68"/>
    </row>
    <row r="2134" spans="1:18" s="70" customFormat="1" ht="12.75" customHeight="1" x14ac:dyDescent="0.2">
      <c r="A2134" s="38" t="s">
        <v>13202</v>
      </c>
      <c r="B2134" s="42" t="s">
        <v>13203</v>
      </c>
      <c r="C2134" s="42" t="s">
        <v>13204</v>
      </c>
      <c r="D2134" s="38">
        <v>129452</v>
      </c>
      <c r="E2134" s="39" t="s">
        <v>2376</v>
      </c>
      <c r="F2134" s="38">
        <v>8263000123</v>
      </c>
      <c r="G2134" s="40">
        <v>210601026018</v>
      </c>
      <c r="H2134" s="3">
        <v>313656.75</v>
      </c>
      <c r="I2134" s="3"/>
      <c r="J2134" s="3">
        <v>56458.22</v>
      </c>
      <c r="K2134" s="3">
        <f t="shared" si="36"/>
        <v>370114.97</v>
      </c>
      <c r="L2134" s="41">
        <v>44582.729166666664</v>
      </c>
      <c r="M2134" s="39">
        <v>6870040508</v>
      </c>
      <c r="N2134" s="42" t="s">
        <v>315</v>
      </c>
      <c r="O2134" s="42" t="s">
        <v>13205</v>
      </c>
      <c r="P2134" s="60">
        <v>44695</v>
      </c>
      <c r="Q2134" s="42" t="s">
        <v>243</v>
      </c>
      <c r="R2134" s="68"/>
    </row>
    <row r="2135" spans="1:18" s="70" customFormat="1" ht="12.75" customHeight="1" x14ac:dyDescent="0.2">
      <c r="A2135" s="38" t="s">
        <v>2642</v>
      </c>
      <c r="B2135" s="39" t="s">
        <v>2639</v>
      </c>
      <c r="C2135" s="39" t="s">
        <v>2640</v>
      </c>
      <c r="D2135" s="38">
        <v>508442</v>
      </c>
      <c r="E2135" s="39" t="s">
        <v>659</v>
      </c>
      <c r="F2135" s="38">
        <v>8263000074</v>
      </c>
      <c r="G2135" s="40">
        <v>171</v>
      </c>
      <c r="H2135" s="2">
        <v>313600</v>
      </c>
      <c r="I2135" s="2"/>
      <c r="J2135" s="2">
        <v>56448</v>
      </c>
      <c r="K2135" s="3">
        <f t="shared" si="36"/>
        <v>370048</v>
      </c>
      <c r="L2135" s="41">
        <v>44211.729166666664</v>
      </c>
      <c r="M2135" s="39">
        <v>6870094025</v>
      </c>
      <c r="N2135" s="39" t="s">
        <v>52</v>
      </c>
      <c r="O2135" s="40" t="s">
        <v>2641</v>
      </c>
      <c r="P2135" s="41">
        <v>44366</v>
      </c>
      <c r="Q2135" s="39" t="s">
        <v>54</v>
      </c>
      <c r="R2135" s="68"/>
    </row>
    <row r="2136" spans="1:18" s="70" customFormat="1" ht="12.75" customHeight="1" x14ac:dyDescent="0.2">
      <c r="A2136" s="38">
        <v>1</v>
      </c>
      <c r="B2136" s="39" t="s">
        <v>21280</v>
      </c>
      <c r="C2136" s="39" t="s">
        <v>21281</v>
      </c>
      <c r="D2136" s="38">
        <v>301193</v>
      </c>
      <c r="E2136" s="39" t="s">
        <v>2376</v>
      </c>
      <c r="F2136" s="38">
        <v>8268012327</v>
      </c>
      <c r="G2136" s="40">
        <v>232901091190</v>
      </c>
      <c r="H2136" s="2">
        <v>313221.18644067796</v>
      </c>
      <c r="I2136" s="2"/>
      <c r="J2136" s="2">
        <v>56379.813559322029</v>
      </c>
      <c r="K2136" s="3">
        <f t="shared" si="36"/>
        <v>369601</v>
      </c>
      <c r="L2136" s="41">
        <v>45229.729166666664</v>
      </c>
      <c r="M2136" s="39">
        <v>160839332</v>
      </c>
      <c r="N2136" s="39" t="s">
        <v>8899</v>
      </c>
      <c r="O2136" s="40" t="s">
        <v>21282</v>
      </c>
      <c r="P2136" s="41">
        <v>45278</v>
      </c>
      <c r="Q2136" s="42" t="s">
        <v>8901</v>
      </c>
      <c r="R2136" s="68"/>
    </row>
    <row r="2137" spans="1:18" s="70" customFormat="1" ht="12.75" customHeight="1" x14ac:dyDescent="0.2">
      <c r="A2137" s="38" t="s">
        <v>5419</v>
      </c>
      <c r="B2137" s="39" t="s">
        <v>5415</v>
      </c>
      <c r="C2137" s="39" t="s">
        <v>5416</v>
      </c>
      <c r="D2137" s="38">
        <v>506950</v>
      </c>
      <c r="E2137" s="39" t="s">
        <v>503</v>
      </c>
      <c r="F2137" s="38">
        <v>8263000120</v>
      </c>
      <c r="G2137" s="40" t="s">
        <v>5417</v>
      </c>
      <c r="H2137" s="2">
        <v>312276</v>
      </c>
      <c r="I2137" s="2"/>
      <c r="J2137" s="2">
        <v>56209.68</v>
      </c>
      <c r="K2137" s="3">
        <f t="shared" si="36"/>
        <v>368485.68</v>
      </c>
      <c r="L2137" s="41">
        <v>44406.729166666664</v>
      </c>
      <c r="M2137" s="39">
        <v>6870205346</v>
      </c>
      <c r="N2137" s="39" t="s">
        <v>52</v>
      </c>
      <c r="O2137" s="40" t="s">
        <v>5418</v>
      </c>
      <c r="P2137" s="41">
        <v>44467</v>
      </c>
      <c r="Q2137" s="39" t="s">
        <v>54</v>
      </c>
      <c r="R2137" s="68"/>
    </row>
    <row r="2138" spans="1:18" s="70" customFormat="1" ht="12.75" customHeight="1" x14ac:dyDescent="0.2">
      <c r="A2138" s="38" t="s">
        <v>9656</v>
      </c>
      <c r="B2138" s="39" t="s">
        <v>9657</v>
      </c>
      <c r="C2138" s="39" t="s">
        <v>9658</v>
      </c>
      <c r="D2138" s="38">
        <v>401972</v>
      </c>
      <c r="E2138" s="39" t="s">
        <v>842</v>
      </c>
      <c r="F2138" s="38">
        <v>8263000049</v>
      </c>
      <c r="G2138" s="40" t="s">
        <v>9659</v>
      </c>
      <c r="H2138" s="2">
        <v>312000</v>
      </c>
      <c r="I2138" s="2">
        <v>0</v>
      </c>
      <c r="J2138" s="2">
        <v>56160</v>
      </c>
      <c r="K2138" s="3">
        <f t="shared" si="36"/>
        <v>368160</v>
      </c>
      <c r="L2138" s="41">
        <v>44511.729166666664</v>
      </c>
      <c r="M2138" s="39">
        <v>6870330200</v>
      </c>
      <c r="N2138" s="39" t="s">
        <v>52</v>
      </c>
      <c r="O2138" s="40"/>
      <c r="P2138" s="41"/>
      <c r="Q2138" s="39" t="s">
        <v>54</v>
      </c>
      <c r="R2138" s="68"/>
    </row>
    <row r="2139" spans="1:18" s="70" customFormat="1" ht="12.75" customHeight="1" x14ac:dyDescent="0.2">
      <c r="A2139" s="38" t="s">
        <v>4460</v>
      </c>
      <c r="B2139" s="39" t="s">
        <v>4461</v>
      </c>
      <c r="C2139" s="39" t="s">
        <v>4462</v>
      </c>
      <c r="D2139" s="38">
        <v>401972</v>
      </c>
      <c r="E2139" s="39" t="s">
        <v>842</v>
      </c>
      <c r="F2139" s="38">
        <v>8263000049</v>
      </c>
      <c r="G2139" s="40" t="s">
        <v>4463</v>
      </c>
      <c r="H2139" s="2">
        <v>310860</v>
      </c>
      <c r="I2139" s="2">
        <v>366.81479999999999</v>
      </c>
      <c r="J2139" s="2">
        <v>55954.799999999996</v>
      </c>
      <c r="K2139" s="3">
        <f t="shared" si="36"/>
        <v>367181.61479999998</v>
      </c>
      <c r="L2139" s="41">
        <v>44364.729166666664</v>
      </c>
      <c r="M2139" s="39">
        <v>6870149632</v>
      </c>
      <c r="N2139" s="39" t="s">
        <v>52</v>
      </c>
      <c r="O2139" s="40" t="s">
        <v>4276</v>
      </c>
      <c r="P2139" s="41">
        <v>44412</v>
      </c>
      <c r="Q2139" s="39" t="s">
        <v>54</v>
      </c>
      <c r="R2139" s="68"/>
    </row>
    <row r="2140" spans="1:18" s="70" customFormat="1" ht="12.75" customHeight="1" x14ac:dyDescent="0.2">
      <c r="A2140" s="38" t="s">
        <v>22527</v>
      </c>
      <c r="B2140" s="39" t="s">
        <v>22528</v>
      </c>
      <c r="C2140" s="39"/>
      <c r="D2140" s="38">
        <v>128566</v>
      </c>
      <c r="E2140" s="39" t="s">
        <v>22529</v>
      </c>
      <c r="F2140" s="38">
        <v>8266021216</v>
      </c>
      <c r="G2140" s="40" t="s">
        <v>22530</v>
      </c>
      <c r="H2140" s="3">
        <v>310380</v>
      </c>
      <c r="I2140" s="2"/>
      <c r="J2140" s="2">
        <v>55868.4</v>
      </c>
      <c r="K2140" s="3">
        <f t="shared" si="36"/>
        <v>366248.4</v>
      </c>
      <c r="L2140" s="41">
        <v>45411</v>
      </c>
      <c r="M2140" s="39"/>
      <c r="N2140" s="39" t="s">
        <v>19303</v>
      </c>
      <c r="O2140" s="40"/>
      <c r="P2140" s="41"/>
      <c r="Q2140" s="62" t="s">
        <v>19</v>
      </c>
      <c r="R2140" s="68"/>
    </row>
    <row r="2141" spans="1:18" s="70" customFormat="1" ht="12.75" customHeight="1" x14ac:dyDescent="0.2">
      <c r="A2141" s="38" t="s">
        <v>1071</v>
      </c>
      <c r="B2141" s="39" t="s">
        <v>1072</v>
      </c>
      <c r="C2141" s="39" t="s">
        <v>1073</v>
      </c>
      <c r="D2141" s="58">
        <v>107909</v>
      </c>
      <c r="E2141" s="39" t="s">
        <v>230</v>
      </c>
      <c r="F2141" s="38">
        <v>8263000084</v>
      </c>
      <c r="G2141" s="40" t="s">
        <v>1074</v>
      </c>
      <c r="H2141" s="2">
        <v>310340</v>
      </c>
      <c r="I2141" s="2">
        <v>274.64999999999998</v>
      </c>
      <c r="J2141" s="2">
        <v>55861.2</v>
      </c>
      <c r="K2141" s="3">
        <f t="shared" si="36"/>
        <v>366475.85000000003</v>
      </c>
      <c r="L2141" s="41">
        <v>44254.729166666664</v>
      </c>
      <c r="M2141" s="39">
        <v>6870348390</v>
      </c>
      <c r="N2141" s="39" t="s">
        <v>52</v>
      </c>
      <c r="O2141" s="40" t="s">
        <v>998</v>
      </c>
      <c r="P2141" s="41">
        <v>44251</v>
      </c>
      <c r="Q2141" s="39" t="s">
        <v>54</v>
      </c>
      <c r="R2141" s="68"/>
    </row>
    <row r="2142" spans="1:18" s="70" customFormat="1" ht="12.75" customHeight="1" x14ac:dyDescent="0.2">
      <c r="A2142" s="38" t="s">
        <v>21529</v>
      </c>
      <c r="B2142" s="39" t="s">
        <v>21530</v>
      </c>
      <c r="C2142" s="39" t="s">
        <v>21531</v>
      </c>
      <c r="D2142" s="38">
        <v>406359</v>
      </c>
      <c r="E2142" s="39" t="s">
        <v>19225</v>
      </c>
      <c r="F2142" s="38">
        <v>8263000308</v>
      </c>
      <c r="G2142" s="40">
        <v>271600053093</v>
      </c>
      <c r="H2142" s="2">
        <v>310000</v>
      </c>
      <c r="I2142" s="2"/>
      <c r="J2142" s="2">
        <v>55800</v>
      </c>
      <c r="K2142" s="3">
        <f t="shared" si="36"/>
        <v>365800</v>
      </c>
      <c r="L2142" s="41">
        <v>45230.729166666664</v>
      </c>
      <c r="M2142" s="39">
        <v>1246653861</v>
      </c>
      <c r="N2142" s="39" t="s">
        <v>18463</v>
      </c>
      <c r="O2142" s="40" t="s">
        <v>21525</v>
      </c>
      <c r="P2142" s="41">
        <v>45315</v>
      </c>
      <c r="Q2142" s="62" t="s">
        <v>29</v>
      </c>
      <c r="R2142" s="68"/>
    </row>
    <row r="2143" spans="1:18" s="70" customFormat="1" ht="12.75" customHeight="1" x14ac:dyDescent="0.2">
      <c r="A2143" s="38" t="s">
        <v>1015</v>
      </c>
      <c r="B2143" s="39" t="s">
        <v>1016</v>
      </c>
      <c r="C2143" s="39" t="s">
        <v>1017</v>
      </c>
      <c r="D2143" s="58">
        <v>107909</v>
      </c>
      <c r="E2143" s="39" t="s">
        <v>230</v>
      </c>
      <c r="F2143" s="38">
        <v>8263000084</v>
      </c>
      <c r="G2143" s="40" t="s">
        <v>1018</v>
      </c>
      <c r="H2143" s="2">
        <v>309288</v>
      </c>
      <c r="I2143" s="2">
        <v>273.72000000000003</v>
      </c>
      <c r="J2143" s="2">
        <v>55671.839999999997</v>
      </c>
      <c r="K2143" s="3">
        <f t="shared" si="36"/>
        <v>365233.55999999994</v>
      </c>
      <c r="L2143" s="41">
        <v>44254</v>
      </c>
      <c r="M2143" s="39">
        <v>6870034569</v>
      </c>
      <c r="N2143" s="39" t="s">
        <v>52</v>
      </c>
      <c r="O2143" s="40" t="s">
        <v>998</v>
      </c>
      <c r="P2143" s="41">
        <v>44251</v>
      </c>
      <c r="Q2143" s="39" t="s">
        <v>54</v>
      </c>
      <c r="R2143" s="68"/>
    </row>
    <row r="2144" spans="1:18" s="70" customFormat="1" ht="12.75" customHeight="1" x14ac:dyDescent="0.2">
      <c r="A2144" s="38" t="s">
        <v>13086</v>
      </c>
      <c r="B2144" s="42" t="s">
        <v>13087</v>
      </c>
      <c r="C2144" s="42" t="s">
        <v>13088</v>
      </c>
      <c r="D2144" s="38">
        <v>405485</v>
      </c>
      <c r="E2144" s="39" t="s">
        <v>3628</v>
      </c>
      <c r="F2144" s="38">
        <v>8263000144</v>
      </c>
      <c r="G2144" s="40" t="s">
        <v>13089</v>
      </c>
      <c r="H2144" s="3">
        <v>309166.14</v>
      </c>
      <c r="I2144" s="3"/>
      <c r="J2144" s="3">
        <v>55649.86</v>
      </c>
      <c r="K2144" s="3">
        <f t="shared" si="36"/>
        <v>364816</v>
      </c>
      <c r="L2144" s="41">
        <v>44606.729166666664</v>
      </c>
      <c r="M2144" s="39">
        <v>6870035178</v>
      </c>
      <c r="N2144" s="42" t="s">
        <v>315</v>
      </c>
      <c r="O2144" s="42" t="s">
        <v>13062</v>
      </c>
      <c r="P2144" s="41">
        <v>44688</v>
      </c>
      <c r="Q2144" s="42" t="s">
        <v>243</v>
      </c>
      <c r="R2144" s="68"/>
    </row>
    <row r="2145" spans="1:18" s="70" customFormat="1" ht="12.75" customHeight="1" x14ac:dyDescent="0.2">
      <c r="A2145" s="38" t="s">
        <v>21227</v>
      </c>
      <c r="B2145" s="39" t="s">
        <v>21228</v>
      </c>
      <c r="C2145" s="39" t="s">
        <v>21229</v>
      </c>
      <c r="D2145" s="38">
        <v>128608</v>
      </c>
      <c r="E2145" s="39" t="s">
        <v>21230</v>
      </c>
      <c r="F2145" s="38">
        <v>8266019894</v>
      </c>
      <c r="G2145" s="40">
        <v>216</v>
      </c>
      <c r="H2145" s="2">
        <v>308950</v>
      </c>
      <c r="I2145" s="2"/>
      <c r="J2145" s="2">
        <v>55611</v>
      </c>
      <c r="K2145" s="3">
        <f t="shared" si="36"/>
        <v>364561</v>
      </c>
      <c r="L2145" s="41">
        <v>45192.729166666664</v>
      </c>
      <c r="M2145" s="39">
        <v>1246616170</v>
      </c>
      <c r="N2145" s="39" t="s">
        <v>18463</v>
      </c>
      <c r="O2145" s="40" t="s">
        <v>21231</v>
      </c>
      <c r="P2145" s="41">
        <v>45276</v>
      </c>
      <c r="Q2145" s="62" t="s">
        <v>29</v>
      </c>
      <c r="R2145" s="68"/>
    </row>
    <row r="2146" spans="1:18" s="70" customFormat="1" ht="12.75" customHeight="1" x14ac:dyDescent="0.2">
      <c r="A2146" s="38" t="s">
        <v>1479</v>
      </c>
      <c r="B2146" s="39" t="s">
        <v>1480</v>
      </c>
      <c r="C2146" s="39" t="s">
        <v>1481</v>
      </c>
      <c r="D2146" s="38">
        <v>401972</v>
      </c>
      <c r="E2146" s="39" t="s">
        <v>842</v>
      </c>
      <c r="F2146" s="38">
        <v>8263000049</v>
      </c>
      <c r="G2146" s="40" t="s">
        <v>1482</v>
      </c>
      <c r="H2146" s="2">
        <v>308890</v>
      </c>
      <c r="I2146" s="2">
        <v>273.36765000000003</v>
      </c>
      <c r="J2146" s="2">
        <v>55600.2</v>
      </c>
      <c r="K2146" s="3">
        <f t="shared" si="36"/>
        <v>364763.56764999998</v>
      </c>
      <c r="L2146" s="41">
        <v>44270.729166666664</v>
      </c>
      <c r="M2146" s="39">
        <v>6870004153</v>
      </c>
      <c r="N2146" s="39" t="s">
        <v>52</v>
      </c>
      <c r="O2146" s="40" t="s">
        <v>1483</v>
      </c>
      <c r="P2146" s="41">
        <v>44296</v>
      </c>
      <c r="Q2146" s="39" t="s">
        <v>54</v>
      </c>
      <c r="R2146" s="68"/>
    </row>
    <row r="2147" spans="1:18" s="70" customFormat="1" ht="12.75" customHeight="1" x14ac:dyDescent="0.2">
      <c r="A2147" s="38" t="s">
        <v>3798</v>
      </c>
      <c r="B2147" s="39" t="s">
        <v>3799</v>
      </c>
      <c r="C2147" s="39" t="s">
        <v>3800</v>
      </c>
      <c r="D2147" s="38">
        <v>401972</v>
      </c>
      <c r="E2147" s="39" t="s">
        <v>842</v>
      </c>
      <c r="F2147" s="38">
        <v>8263000049</v>
      </c>
      <c r="G2147" s="40" t="s">
        <v>3801</v>
      </c>
      <c r="H2147" s="2">
        <v>308700</v>
      </c>
      <c r="I2147" s="2">
        <v>364.26600000000002</v>
      </c>
      <c r="J2147" s="2">
        <v>55566</v>
      </c>
      <c r="K2147" s="3">
        <f t="shared" si="36"/>
        <v>364630.266</v>
      </c>
      <c r="L2147" s="41">
        <v>44349.729166666664</v>
      </c>
      <c r="M2147" s="39">
        <v>6870126240</v>
      </c>
      <c r="N2147" s="39" t="s">
        <v>52</v>
      </c>
      <c r="O2147" s="40" t="s">
        <v>3722</v>
      </c>
      <c r="P2147" s="41">
        <v>44394</v>
      </c>
      <c r="Q2147" s="39" t="s">
        <v>54</v>
      </c>
      <c r="R2147" s="68"/>
    </row>
    <row r="2148" spans="1:18" s="70" customFormat="1" ht="12.75" customHeight="1" x14ac:dyDescent="0.2">
      <c r="A2148" s="38" t="s">
        <v>17630</v>
      </c>
      <c r="B2148" s="42" t="s">
        <v>17626</v>
      </c>
      <c r="C2148" s="42"/>
      <c r="D2148" s="58">
        <v>118480</v>
      </c>
      <c r="E2148" s="42" t="s">
        <v>9826</v>
      </c>
      <c r="F2148" s="38">
        <v>8263000270</v>
      </c>
      <c r="G2148" s="40" t="s">
        <v>17628</v>
      </c>
      <c r="H2148" s="3">
        <v>308052</v>
      </c>
      <c r="I2148" s="3"/>
      <c r="J2148" s="3">
        <v>55449.36</v>
      </c>
      <c r="K2148" s="3">
        <f t="shared" si="36"/>
        <v>363501.36</v>
      </c>
      <c r="L2148" s="41">
        <v>44873</v>
      </c>
      <c r="M2148" s="39"/>
      <c r="N2148" s="42" t="s">
        <v>315</v>
      </c>
      <c r="O2148" s="42"/>
      <c r="P2148" s="60"/>
      <c r="Q2148" s="42" t="s">
        <v>243</v>
      </c>
      <c r="R2148" s="68"/>
    </row>
    <row r="2149" spans="1:18" s="70" customFormat="1" ht="12.75" customHeight="1" x14ac:dyDescent="0.25">
      <c r="A2149" s="38" t="s">
        <v>7506</v>
      </c>
      <c r="B2149" s="1"/>
      <c r="C2149" s="1"/>
      <c r="D2149" s="51"/>
      <c r="E2149" s="82" t="s">
        <v>310</v>
      </c>
      <c r="F2149" s="53"/>
      <c r="G2149" s="54" t="s">
        <v>14563</v>
      </c>
      <c r="H2149" s="35">
        <v>307162.23999999999</v>
      </c>
      <c r="I2149" s="1"/>
      <c r="J2149" s="55"/>
      <c r="K2149" s="3">
        <f t="shared" si="36"/>
        <v>307162.23999999999</v>
      </c>
      <c r="L2149" s="41">
        <v>44767</v>
      </c>
      <c r="M2149" s="56"/>
      <c r="N2149" s="1"/>
      <c r="O2149" s="1"/>
      <c r="P2149" s="57"/>
      <c r="Q2149" s="42" t="s">
        <v>2417</v>
      </c>
      <c r="R2149" s="69"/>
    </row>
    <row r="2150" spans="1:18" s="70" customFormat="1" ht="12.75" customHeight="1" x14ac:dyDescent="0.2">
      <c r="A2150" s="38" t="s">
        <v>10989</v>
      </c>
      <c r="B2150" s="39" t="s">
        <v>10990</v>
      </c>
      <c r="C2150" s="39" t="s">
        <v>10991</v>
      </c>
      <c r="D2150" s="38">
        <v>919962</v>
      </c>
      <c r="E2150" s="39" t="s">
        <v>6950</v>
      </c>
      <c r="F2150" s="38">
        <v>8263000121</v>
      </c>
      <c r="G2150" s="40" t="s">
        <v>10992</v>
      </c>
      <c r="H2150" s="3">
        <v>307050</v>
      </c>
      <c r="I2150" s="3"/>
      <c r="J2150" s="2">
        <v>55269</v>
      </c>
      <c r="K2150" s="3">
        <f t="shared" si="36"/>
        <v>362319</v>
      </c>
      <c r="L2150" s="41">
        <v>44600.729166666664</v>
      </c>
      <c r="M2150" s="39">
        <v>6870394053</v>
      </c>
      <c r="N2150" s="39" t="s">
        <v>3282</v>
      </c>
      <c r="O2150" s="40">
        <v>203104541470</v>
      </c>
      <c r="P2150" s="41">
        <v>44632</v>
      </c>
      <c r="Q2150" s="42" t="s">
        <v>2417</v>
      </c>
      <c r="R2150" s="68"/>
    </row>
    <row r="2151" spans="1:18" s="70" customFormat="1" ht="12.75" customHeight="1" x14ac:dyDescent="0.2">
      <c r="A2151" s="38" t="s">
        <v>21283</v>
      </c>
      <c r="B2151" s="39" t="s">
        <v>21278</v>
      </c>
      <c r="C2151" s="39"/>
      <c r="D2151" s="38">
        <v>120191</v>
      </c>
      <c r="E2151" s="39" t="s">
        <v>13051</v>
      </c>
      <c r="F2151" s="38">
        <v>8263000352</v>
      </c>
      <c r="G2151" s="40" t="s">
        <v>21279</v>
      </c>
      <c r="H2151" s="2">
        <v>302850</v>
      </c>
      <c r="I2151" s="2"/>
      <c r="J2151" s="2">
        <v>54513</v>
      </c>
      <c r="K2151" s="3">
        <f t="shared" si="36"/>
        <v>357363</v>
      </c>
      <c r="L2151" s="41">
        <v>45259</v>
      </c>
      <c r="M2151" s="39"/>
      <c r="N2151" s="39" t="s">
        <v>18453</v>
      </c>
      <c r="O2151" s="40"/>
      <c r="P2151" s="41"/>
      <c r="Q2151" s="62" t="s">
        <v>21</v>
      </c>
      <c r="R2151" s="68"/>
    </row>
    <row r="2152" spans="1:18" s="70" customFormat="1" ht="12.75" customHeight="1" x14ac:dyDescent="0.2">
      <c r="A2152" s="38" t="s">
        <v>23044</v>
      </c>
      <c r="B2152" s="39" t="s">
        <v>23045</v>
      </c>
      <c r="C2152" s="39" t="s">
        <v>23046</v>
      </c>
      <c r="D2152" s="38">
        <v>820829</v>
      </c>
      <c r="E2152" s="39" t="s">
        <v>19383</v>
      </c>
      <c r="F2152" s="38">
        <v>8268015198</v>
      </c>
      <c r="G2152" s="40" t="s">
        <v>23047</v>
      </c>
      <c r="H2152" s="2">
        <v>302360.16949152545</v>
      </c>
      <c r="I2152" s="2"/>
      <c r="J2152" s="2">
        <v>54424.830508474581</v>
      </c>
      <c r="K2152" s="3">
        <f t="shared" si="36"/>
        <v>356785</v>
      </c>
      <c r="L2152" s="41">
        <v>45455.729166666664</v>
      </c>
      <c r="M2152" s="39">
        <v>160874637</v>
      </c>
      <c r="N2152" s="39" t="s">
        <v>18463</v>
      </c>
      <c r="O2152" s="40"/>
      <c r="P2152" s="41"/>
      <c r="Q2152" s="62" t="s">
        <v>29</v>
      </c>
      <c r="R2152" s="68"/>
    </row>
    <row r="2153" spans="1:18" s="70" customFormat="1" ht="12.75" customHeight="1" x14ac:dyDescent="0.2">
      <c r="A2153" s="38" t="s">
        <v>14821</v>
      </c>
      <c r="B2153" s="39" t="s">
        <v>14822</v>
      </c>
      <c r="C2153" s="39" t="s">
        <v>14823</v>
      </c>
      <c r="D2153" s="38">
        <v>919962</v>
      </c>
      <c r="E2153" s="39" t="s">
        <v>6950</v>
      </c>
      <c r="F2153" s="38">
        <v>8263000121</v>
      </c>
      <c r="G2153" s="40" t="s">
        <v>14824</v>
      </c>
      <c r="H2153" s="3">
        <v>301070.40000000002</v>
      </c>
      <c r="I2153" s="3"/>
      <c r="J2153" s="2">
        <v>54192.6</v>
      </c>
      <c r="K2153" s="3">
        <f t="shared" si="36"/>
        <v>355263</v>
      </c>
      <c r="L2153" s="41">
        <v>44726.729166666664</v>
      </c>
      <c r="M2153" s="39">
        <v>6870176157</v>
      </c>
      <c r="N2153" s="39" t="s">
        <v>3282</v>
      </c>
      <c r="O2153" s="40">
        <v>209019670414</v>
      </c>
      <c r="P2153" s="41">
        <v>44806</v>
      </c>
      <c r="Q2153" s="42" t="s">
        <v>2417</v>
      </c>
      <c r="R2153" s="68"/>
    </row>
    <row r="2154" spans="1:18" s="70" customFormat="1" ht="12.75" customHeight="1" x14ac:dyDescent="0.2">
      <c r="A2154" s="38" t="s">
        <v>1404</v>
      </c>
      <c r="B2154" s="39" t="s">
        <v>1405</v>
      </c>
      <c r="C2154" s="39" t="s">
        <v>1406</v>
      </c>
      <c r="D2154" s="58">
        <v>103531</v>
      </c>
      <c r="E2154" s="39" t="s">
        <v>1407</v>
      </c>
      <c r="F2154" s="38">
        <v>8266010659</v>
      </c>
      <c r="G2154" s="40">
        <v>3458</v>
      </c>
      <c r="H2154" s="2">
        <v>300000</v>
      </c>
      <c r="I2154" s="2"/>
      <c r="J2154" s="2">
        <v>54000</v>
      </c>
      <c r="K2154" s="3">
        <f t="shared" si="36"/>
        <v>354000</v>
      </c>
      <c r="L2154" s="41">
        <v>44255.729166666664</v>
      </c>
      <c r="M2154" s="39">
        <v>6870373693</v>
      </c>
      <c r="N2154" s="39" t="s">
        <v>52</v>
      </c>
      <c r="O2154" s="40" t="s">
        <v>1408</v>
      </c>
      <c r="P2154" s="41">
        <v>44292</v>
      </c>
      <c r="Q2154" s="39" t="s">
        <v>54</v>
      </c>
      <c r="R2154" s="68"/>
    </row>
    <row r="2155" spans="1:18" s="70" customFormat="1" ht="12.75" customHeight="1" x14ac:dyDescent="0.2">
      <c r="A2155" s="38" t="s">
        <v>2233</v>
      </c>
      <c r="B2155" s="39" t="s">
        <v>2234</v>
      </c>
      <c r="C2155" s="39" t="s">
        <v>2235</v>
      </c>
      <c r="D2155" s="38">
        <v>106653</v>
      </c>
      <c r="E2155" s="39" t="s">
        <v>398</v>
      </c>
      <c r="F2155" s="38">
        <v>8263000050</v>
      </c>
      <c r="G2155" s="40" t="s">
        <v>2236</v>
      </c>
      <c r="H2155" s="2">
        <v>300000</v>
      </c>
      <c r="I2155" s="3">
        <v>265.5502392344498</v>
      </c>
      <c r="J2155" s="2">
        <v>54000</v>
      </c>
      <c r="K2155" s="3">
        <f t="shared" si="36"/>
        <v>354265.55023923446</v>
      </c>
      <c r="L2155" s="41">
        <v>44285.729166666664</v>
      </c>
      <c r="M2155" s="39">
        <v>6870071300</v>
      </c>
      <c r="N2155" s="39" t="s">
        <v>52</v>
      </c>
      <c r="O2155" s="40"/>
      <c r="P2155" s="41"/>
      <c r="Q2155" s="39" t="s">
        <v>54</v>
      </c>
      <c r="R2155" s="68"/>
    </row>
    <row r="2156" spans="1:18" s="70" customFormat="1" ht="12.75" customHeight="1" x14ac:dyDescent="0.2">
      <c r="A2156" s="38" t="s">
        <v>2985</v>
      </c>
      <c r="B2156" s="39" t="s">
        <v>2986</v>
      </c>
      <c r="C2156" s="39" t="s">
        <v>2987</v>
      </c>
      <c r="D2156" s="38">
        <v>106653</v>
      </c>
      <c r="E2156" s="39" t="s">
        <v>398</v>
      </c>
      <c r="F2156" s="38">
        <v>8263000050</v>
      </c>
      <c r="G2156" s="40" t="s">
        <v>2988</v>
      </c>
      <c r="H2156" s="2">
        <v>300000</v>
      </c>
      <c r="I2156" s="3">
        <v>354.00751408891665</v>
      </c>
      <c r="J2156" s="2">
        <v>54000</v>
      </c>
      <c r="K2156" s="3">
        <f t="shared" si="36"/>
        <v>354354.00751408894</v>
      </c>
      <c r="L2156" s="41">
        <v>44323.729166666664</v>
      </c>
      <c r="M2156" s="39">
        <v>6870107875</v>
      </c>
      <c r="N2156" s="39" t="s">
        <v>52</v>
      </c>
      <c r="O2156" s="40"/>
      <c r="P2156" s="41"/>
      <c r="Q2156" s="39" t="s">
        <v>54</v>
      </c>
      <c r="R2156" s="68"/>
    </row>
    <row r="2157" spans="1:18" s="70" customFormat="1" ht="12.75" customHeight="1" x14ac:dyDescent="0.2">
      <c r="A2157" s="38" t="s">
        <v>3596</v>
      </c>
      <c r="B2157" s="39" t="s">
        <v>3592</v>
      </c>
      <c r="C2157" s="39" t="s">
        <v>3593</v>
      </c>
      <c r="D2157" s="38">
        <v>506950</v>
      </c>
      <c r="E2157" s="39" t="s">
        <v>503</v>
      </c>
      <c r="F2157" s="38">
        <v>8263000120</v>
      </c>
      <c r="G2157" s="40" t="s">
        <v>3594</v>
      </c>
      <c r="H2157" s="10">
        <v>300000</v>
      </c>
      <c r="I2157" s="2">
        <v>354</v>
      </c>
      <c r="J2157" s="2">
        <v>54000</v>
      </c>
      <c r="K2157" s="3">
        <f t="shared" si="36"/>
        <v>354354</v>
      </c>
      <c r="L2157" s="41">
        <v>44347.729166666664</v>
      </c>
      <c r="M2157" s="39">
        <v>6870123538</v>
      </c>
      <c r="N2157" s="39" t="s">
        <v>52</v>
      </c>
      <c r="O2157" s="40" t="s">
        <v>3595</v>
      </c>
      <c r="P2157" s="41">
        <v>44392</v>
      </c>
      <c r="Q2157" s="39" t="s">
        <v>54</v>
      </c>
      <c r="R2157" s="68"/>
    </row>
    <row r="2158" spans="1:18" s="70" customFormat="1" ht="12.75" customHeight="1" x14ac:dyDescent="0.2">
      <c r="A2158" s="38" t="s">
        <v>4798</v>
      </c>
      <c r="B2158" s="39" t="s">
        <v>4799</v>
      </c>
      <c r="C2158" s="39" t="s">
        <v>4800</v>
      </c>
      <c r="D2158" s="38">
        <v>106653</v>
      </c>
      <c r="E2158" s="39" t="s">
        <v>398</v>
      </c>
      <c r="F2158" s="38">
        <v>8263000050</v>
      </c>
      <c r="G2158" s="40" t="s">
        <v>4801</v>
      </c>
      <c r="H2158" s="2">
        <v>300000</v>
      </c>
      <c r="I2158" s="3">
        <v>354.00751408891665</v>
      </c>
      <c r="J2158" s="2">
        <v>54000</v>
      </c>
      <c r="K2158" s="3">
        <f t="shared" si="36"/>
        <v>354354.00751408894</v>
      </c>
      <c r="L2158" s="41">
        <v>44335.729166666664</v>
      </c>
      <c r="M2158" s="39">
        <v>6870155472</v>
      </c>
      <c r="N2158" s="39" t="s">
        <v>52</v>
      </c>
      <c r="O2158" s="40">
        <v>108116313730</v>
      </c>
      <c r="P2158" s="41">
        <v>44421</v>
      </c>
      <c r="Q2158" s="39" t="s">
        <v>54</v>
      </c>
      <c r="R2158" s="68"/>
    </row>
    <row r="2159" spans="1:18" s="70" customFormat="1" ht="12.75" customHeight="1" x14ac:dyDescent="0.2">
      <c r="A2159" s="38" t="s">
        <v>4802</v>
      </c>
      <c r="B2159" s="39" t="s">
        <v>4803</v>
      </c>
      <c r="C2159" s="39" t="s">
        <v>4804</v>
      </c>
      <c r="D2159" s="38">
        <v>106653</v>
      </c>
      <c r="E2159" s="39" t="s">
        <v>398</v>
      </c>
      <c r="F2159" s="38">
        <v>8263000050</v>
      </c>
      <c r="G2159" s="40" t="s">
        <v>4805</v>
      </c>
      <c r="H2159" s="2">
        <v>300000</v>
      </c>
      <c r="I2159" s="3">
        <v>354.00751408891665</v>
      </c>
      <c r="J2159" s="2">
        <v>54000</v>
      </c>
      <c r="K2159" s="3">
        <f t="shared" si="36"/>
        <v>354354.00751408894</v>
      </c>
      <c r="L2159" s="41">
        <v>44347.729166666664</v>
      </c>
      <c r="M2159" s="39">
        <v>6870155478</v>
      </c>
      <c r="N2159" s="39" t="s">
        <v>52</v>
      </c>
      <c r="O2159" s="40">
        <v>108116313730</v>
      </c>
      <c r="P2159" s="41">
        <v>44421</v>
      </c>
      <c r="Q2159" s="39" t="s">
        <v>54</v>
      </c>
      <c r="R2159" s="68"/>
    </row>
    <row r="2160" spans="1:18" s="70" customFormat="1" ht="12.75" customHeight="1" x14ac:dyDescent="0.2">
      <c r="A2160" s="38" t="s">
        <v>17045</v>
      </c>
      <c r="B2160" s="39" t="s">
        <v>17046</v>
      </c>
      <c r="C2160" s="39" t="s">
        <v>17047</v>
      </c>
      <c r="D2160" s="38">
        <v>502510</v>
      </c>
      <c r="E2160" s="39" t="s">
        <v>13920</v>
      </c>
      <c r="F2160" s="38">
        <v>8263000158</v>
      </c>
      <c r="G2160" s="40" t="s">
        <v>17048</v>
      </c>
      <c r="H2160" s="2">
        <v>300000</v>
      </c>
      <c r="I2160" s="2"/>
      <c r="J2160" s="2">
        <v>54000</v>
      </c>
      <c r="K2160" s="3">
        <f t="shared" si="36"/>
        <v>354000</v>
      </c>
      <c r="L2160" s="41">
        <v>44865.729166666664</v>
      </c>
      <c r="M2160" s="39">
        <v>6870334722</v>
      </c>
      <c r="N2160" s="39" t="s">
        <v>3282</v>
      </c>
      <c r="O2160" s="40" t="s">
        <v>17049</v>
      </c>
      <c r="P2160" s="41">
        <v>44938</v>
      </c>
      <c r="Q2160" s="42" t="s">
        <v>2417</v>
      </c>
      <c r="R2160" s="68"/>
    </row>
    <row r="2161" spans="1:18" s="70" customFormat="1" ht="12.75" customHeight="1" x14ac:dyDescent="0.2">
      <c r="A2161" s="38">
        <v>188</v>
      </c>
      <c r="B2161" s="39" t="s">
        <v>19035</v>
      </c>
      <c r="C2161" s="39" t="s">
        <v>19036</v>
      </c>
      <c r="D2161" s="38">
        <v>400371</v>
      </c>
      <c r="E2161" s="39" t="s">
        <v>7339</v>
      </c>
      <c r="F2161" s="38">
        <v>8266017050</v>
      </c>
      <c r="G2161" s="40" t="s">
        <v>19037</v>
      </c>
      <c r="H2161" s="2">
        <v>300000</v>
      </c>
      <c r="I2161" s="2"/>
      <c r="J2161" s="2">
        <v>54000</v>
      </c>
      <c r="K2161" s="3">
        <f t="shared" si="36"/>
        <v>354000</v>
      </c>
      <c r="L2161" s="41">
        <v>45015.729166666664</v>
      </c>
      <c r="M2161" s="39">
        <v>1246345932</v>
      </c>
      <c r="N2161" s="39" t="s">
        <v>8899</v>
      </c>
      <c r="O2161" s="40" t="s">
        <v>19034</v>
      </c>
      <c r="P2161" s="41">
        <v>45063</v>
      </c>
      <c r="Q2161" s="42" t="s">
        <v>8901</v>
      </c>
      <c r="R2161" s="68"/>
    </row>
    <row r="2162" spans="1:18" s="70" customFormat="1" ht="12.75" customHeight="1" x14ac:dyDescent="0.2">
      <c r="A2162" s="38">
        <v>303</v>
      </c>
      <c r="B2162" s="39" t="s">
        <v>19054</v>
      </c>
      <c r="C2162" s="39" t="s">
        <v>19055</v>
      </c>
      <c r="D2162" s="38">
        <v>406497</v>
      </c>
      <c r="E2162" s="39" t="s">
        <v>17750</v>
      </c>
      <c r="F2162" s="38">
        <v>8263000265</v>
      </c>
      <c r="G2162" s="40">
        <v>419</v>
      </c>
      <c r="H2162" s="2">
        <v>300000</v>
      </c>
      <c r="I2162" s="2"/>
      <c r="J2162" s="2">
        <v>54000</v>
      </c>
      <c r="K2162" s="3">
        <f t="shared" si="36"/>
        <v>354000</v>
      </c>
      <c r="L2162" s="41">
        <v>45001.729166666664</v>
      </c>
      <c r="M2162" s="39">
        <v>1246346579</v>
      </c>
      <c r="N2162" s="39" t="s">
        <v>8899</v>
      </c>
      <c r="O2162" s="40"/>
      <c r="P2162" s="41"/>
      <c r="Q2162" s="42" t="s">
        <v>8901</v>
      </c>
      <c r="R2162" s="68"/>
    </row>
    <row r="2163" spans="1:18" s="70" customFormat="1" ht="12.75" customHeight="1" x14ac:dyDescent="0.2">
      <c r="A2163" s="38" t="s">
        <v>2067</v>
      </c>
      <c r="B2163" s="39" t="s">
        <v>2068</v>
      </c>
      <c r="C2163" s="39" t="s">
        <v>2069</v>
      </c>
      <c r="D2163" s="38">
        <v>919893</v>
      </c>
      <c r="E2163" s="39" t="s">
        <v>2039</v>
      </c>
      <c r="F2163" s="38">
        <v>8263000051</v>
      </c>
      <c r="G2163" s="40">
        <v>2920003700</v>
      </c>
      <c r="H2163" s="2">
        <v>299999.5</v>
      </c>
      <c r="I2163" s="2"/>
      <c r="J2163" s="2">
        <v>53999.909999999996</v>
      </c>
      <c r="K2163" s="3">
        <f t="shared" si="36"/>
        <v>353999.41</v>
      </c>
      <c r="L2163" s="41">
        <v>44257.729166666664</v>
      </c>
      <c r="M2163" s="39">
        <v>6870067484</v>
      </c>
      <c r="N2163" s="39" t="s">
        <v>52</v>
      </c>
      <c r="O2163" s="40" t="s">
        <v>2051</v>
      </c>
      <c r="P2163" s="41">
        <v>44346</v>
      </c>
      <c r="Q2163" s="39" t="s">
        <v>54</v>
      </c>
      <c r="R2163" s="68"/>
    </row>
    <row r="2164" spans="1:18" s="70" customFormat="1" ht="12.75" customHeight="1" x14ac:dyDescent="0.2">
      <c r="A2164" s="38" t="s">
        <v>19994</v>
      </c>
      <c r="B2164" s="39" t="s">
        <v>19995</v>
      </c>
      <c r="C2164" s="39" t="s">
        <v>19996</v>
      </c>
      <c r="D2164" s="38">
        <v>934550</v>
      </c>
      <c r="E2164" s="39" t="s">
        <v>2336</v>
      </c>
      <c r="F2164" s="38">
        <v>8268012548</v>
      </c>
      <c r="G2164" s="40" t="s">
        <v>19997</v>
      </c>
      <c r="H2164" s="2">
        <v>299648.56779661018</v>
      </c>
      <c r="I2164" s="2"/>
      <c r="J2164" s="2">
        <v>53936.742203389833</v>
      </c>
      <c r="K2164" s="3">
        <f t="shared" si="36"/>
        <v>353585.31</v>
      </c>
      <c r="L2164" s="41">
        <v>45109.729166666664</v>
      </c>
      <c r="M2164" s="39">
        <v>160529207</v>
      </c>
      <c r="N2164" s="39" t="s">
        <v>3282</v>
      </c>
      <c r="O2164" s="40" t="s">
        <v>19993</v>
      </c>
      <c r="P2164" s="41">
        <v>45130</v>
      </c>
      <c r="Q2164" s="42" t="s">
        <v>2417</v>
      </c>
      <c r="R2164" s="68"/>
    </row>
    <row r="2165" spans="1:18" s="70" customFormat="1" ht="12.75" customHeight="1" x14ac:dyDescent="0.2">
      <c r="A2165" s="38">
        <v>59</v>
      </c>
      <c r="B2165" s="39" t="s">
        <v>19321</v>
      </c>
      <c r="C2165" s="39" t="s">
        <v>19322</v>
      </c>
      <c r="D2165" s="38">
        <v>130312</v>
      </c>
      <c r="E2165" s="39" t="s">
        <v>12842</v>
      </c>
      <c r="F2165" s="38">
        <v>8266018454</v>
      </c>
      <c r="G2165" s="40" t="s">
        <v>19323</v>
      </c>
      <c r="H2165" s="2">
        <v>299000</v>
      </c>
      <c r="I2165" s="2"/>
      <c r="J2165" s="2">
        <v>53820</v>
      </c>
      <c r="K2165" s="3">
        <f t="shared" si="36"/>
        <v>352820</v>
      </c>
      <c r="L2165" s="41">
        <v>45049.729166666664</v>
      </c>
      <c r="M2165" s="39">
        <v>1246380016</v>
      </c>
      <c r="N2165" s="39" t="s">
        <v>8899</v>
      </c>
      <c r="O2165" s="40" t="s">
        <v>19324</v>
      </c>
      <c r="P2165" s="41">
        <v>45121</v>
      </c>
      <c r="Q2165" s="42" t="s">
        <v>8901</v>
      </c>
      <c r="R2165" s="68"/>
    </row>
    <row r="2166" spans="1:18" s="70" customFormat="1" ht="12.75" customHeight="1" x14ac:dyDescent="0.2">
      <c r="A2166" s="38" t="s">
        <v>21735</v>
      </c>
      <c r="B2166" s="39" t="s">
        <v>21736</v>
      </c>
      <c r="C2166" s="39" t="s">
        <v>21737</v>
      </c>
      <c r="D2166" s="38">
        <v>811819</v>
      </c>
      <c r="E2166" s="39" t="s">
        <v>1091</v>
      </c>
      <c r="F2166" s="38">
        <v>8262000070</v>
      </c>
      <c r="G2166" s="40" t="s">
        <v>21738</v>
      </c>
      <c r="H2166" s="2">
        <v>298365</v>
      </c>
      <c r="I2166" s="2"/>
      <c r="J2166" s="2">
        <v>0</v>
      </c>
      <c r="K2166" s="3">
        <f t="shared" si="36"/>
        <v>298365</v>
      </c>
      <c r="L2166" s="41">
        <v>45287.729166666664</v>
      </c>
      <c r="M2166" s="39">
        <v>1218747380</v>
      </c>
      <c r="N2166" s="39" t="s">
        <v>18453</v>
      </c>
      <c r="O2166" s="40">
        <v>402235966072</v>
      </c>
      <c r="P2166" s="41">
        <v>45347</v>
      </c>
      <c r="Q2166" s="62" t="s">
        <v>21</v>
      </c>
      <c r="R2166" s="68"/>
    </row>
    <row r="2167" spans="1:18" s="70" customFormat="1" ht="12.75" customHeight="1" x14ac:dyDescent="0.2">
      <c r="A2167" s="38" t="s">
        <v>16671</v>
      </c>
      <c r="B2167" s="39" t="s">
        <v>16672</v>
      </c>
      <c r="C2167" s="39" t="s">
        <v>16673</v>
      </c>
      <c r="D2167" s="38">
        <v>821012</v>
      </c>
      <c r="E2167" s="39" t="s">
        <v>3527</v>
      </c>
      <c r="F2167" s="38">
        <v>8268005947</v>
      </c>
      <c r="G2167" s="40" t="s">
        <v>16674</v>
      </c>
      <c r="H2167" s="3">
        <v>297781.59999999998</v>
      </c>
      <c r="I2167" s="3"/>
      <c r="J2167" s="2">
        <v>53600.76</v>
      </c>
      <c r="K2167" s="3">
        <f t="shared" si="36"/>
        <v>351382.36</v>
      </c>
      <c r="L2167" s="41">
        <v>44834.729166666664</v>
      </c>
      <c r="M2167" s="39">
        <v>160307339</v>
      </c>
      <c r="N2167" s="39" t="s">
        <v>52</v>
      </c>
      <c r="O2167" s="40" t="s">
        <v>16675</v>
      </c>
      <c r="P2167" s="41">
        <v>45038</v>
      </c>
      <c r="Q2167" s="39" t="s">
        <v>54</v>
      </c>
      <c r="R2167" s="68"/>
    </row>
    <row r="2168" spans="1:18" s="70" customFormat="1" ht="12.75" customHeight="1" x14ac:dyDescent="0.2">
      <c r="A2168" s="38" t="s">
        <v>13495</v>
      </c>
      <c r="B2168" s="39" t="s">
        <v>13496</v>
      </c>
      <c r="C2168" s="39" t="s">
        <v>13497</v>
      </c>
      <c r="D2168" s="38">
        <v>919962</v>
      </c>
      <c r="E2168" s="39" t="s">
        <v>6950</v>
      </c>
      <c r="F2168" s="38">
        <v>8268006323</v>
      </c>
      <c r="G2168" s="40" t="s">
        <v>13498</v>
      </c>
      <c r="H2168" s="3">
        <v>297000</v>
      </c>
      <c r="I2168" s="3"/>
      <c r="J2168" s="2">
        <v>53460</v>
      </c>
      <c r="K2168" s="3">
        <f t="shared" si="36"/>
        <v>350460</v>
      </c>
      <c r="L2168" s="41">
        <v>44693.729166666664</v>
      </c>
      <c r="M2168" s="39">
        <v>43929107</v>
      </c>
      <c r="N2168" s="39" t="s">
        <v>3282</v>
      </c>
      <c r="O2168" s="40">
        <v>206103143783</v>
      </c>
      <c r="P2168" s="41">
        <v>44726</v>
      </c>
      <c r="Q2168" s="42" t="s">
        <v>2417</v>
      </c>
      <c r="R2168" s="68"/>
    </row>
    <row r="2169" spans="1:18" s="70" customFormat="1" ht="12.75" customHeight="1" x14ac:dyDescent="0.2">
      <c r="A2169" s="38" t="s">
        <v>15432</v>
      </c>
      <c r="B2169" s="39" t="s">
        <v>15433</v>
      </c>
      <c r="C2169" s="39" t="s">
        <v>15434</v>
      </c>
      <c r="D2169" s="38">
        <v>134795</v>
      </c>
      <c r="E2169" s="39" t="s">
        <v>2376</v>
      </c>
      <c r="F2169" s="38">
        <v>8263000172</v>
      </c>
      <c r="G2169" s="40">
        <v>220601011850</v>
      </c>
      <c r="H2169" s="2">
        <v>296203.46000000002</v>
      </c>
      <c r="I2169" s="2"/>
      <c r="J2169" s="2">
        <v>53316.54</v>
      </c>
      <c r="K2169" s="3">
        <f t="shared" si="36"/>
        <v>349520</v>
      </c>
      <c r="L2169" s="41">
        <v>44803.729166666664</v>
      </c>
      <c r="M2169" s="39">
        <v>6870320302</v>
      </c>
      <c r="N2169" s="39" t="s">
        <v>3282</v>
      </c>
      <c r="O2169" s="40" t="s">
        <v>15435</v>
      </c>
      <c r="P2169" s="41">
        <v>44926</v>
      </c>
      <c r="Q2169" s="42" t="s">
        <v>2417</v>
      </c>
      <c r="R2169" s="68"/>
    </row>
    <row r="2170" spans="1:18" s="70" customFormat="1" ht="12.75" customHeight="1" x14ac:dyDescent="0.2">
      <c r="A2170" s="38" t="s">
        <v>5727</v>
      </c>
      <c r="B2170" s="39" t="s">
        <v>5728</v>
      </c>
      <c r="C2170" s="39" t="s">
        <v>5729</v>
      </c>
      <c r="D2170" s="38">
        <v>401972</v>
      </c>
      <c r="E2170" s="39" t="s">
        <v>842</v>
      </c>
      <c r="F2170" s="38">
        <v>8263000049</v>
      </c>
      <c r="G2170" s="40" t="s">
        <v>5730</v>
      </c>
      <c r="H2170" s="2">
        <v>295750</v>
      </c>
      <c r="I2170" s="2">
        <v>0</v>
      </c>
      <c r="J2170" s="2">
        <v>53235</v>
      </c>
      <c r="K2170" s="3">
        <f t="shared" si="36"/>
        <v>348985</v>
      </c>
      <c r="L2170" s="41">
        <v>44387.729166666664</v>
      </c>
      <c r="M2170" s="39">
        <v>6870192133</v>
      </c>
      <c r="N2170" s="39" t="s">
        <v>52</v>
      </c>
      <c r="O2170" s="40" t="s">
        <v>5674</v>
      </c>
      <c r="P2170" s="41">
        <v>44448</v>
      </c>
      <c r="Q2170" s="39" t="s">
        <v>54</v>
      </c>
      <c r="R2170" s="68"/>
    </row>
    <row r="2171" spans="1:18" s="70" customFormat="1" ht="12.75" customHeight="1" x14ac:dyDescent="0.2">
      <c r="A2171" s="38" t="s">
        <v>12140</v>
      </c>
      <c r="B2171" s="42" t="s">
        <v>12141</v>
      </c>
      <c r="C2171" s="42" t="s">
        <v>12142</v>
      </c>
      <c r="D2171" s="38">
        <v>128007</v>
      </c>
      <c r="E2171" s="42" t="s">
        <v>9798</v>
      </c>
      <c r="F2171" s="38">
        <v>8263000117</v>
      </c>
      <c r="G2171" s="40">
        <v>562200273</v>
      </c>
      <c r="H2171" s="3">
        <v>295000</v>
      </c>
      <c r="I2171" s="3"/>
      <c r="J2171" s="3">
        <v>53100</v>
      </c>
      <c r="K2171" s="3">
        <f t="shared" si="36"/>
        <v>348100</v>
      </c>
      <c r="L2171" s="41">
        <v>44609.729166666664</v>
      </c>
      <c r="M2171" s="39">
        <v>6870450526</v>
      </c>
      <c r="N2171" s="42" t="s">
        <v>315</v>
      </c>
      <c r="O2171" s="42"/>
      <c r="P2171" s="60"/>
      <c r="Q2171" s="42" t="s">
        <v>243</v>
      </c>
      <c r="R2171" s="68"/>
    </row>
    <row r="2172" spans="1:18" s="70" customFormat="1" ht="12.75" customHeight="1" x14ac:dyDescent="0.2">
      <c r="A2172" s="38" t="s">
        <v>17009</v>
      </c>
      <c r="B2172" s="39" t="s">
        <v>17010</v>
      </c>
      <c r="C2172" s="39" t="s">
        <v>17011</v>
      </c>
      <c r="D2172" s="38">
        <v>934550</v>
      </c>
      <c r="E2172" s="39" t="s">
        <v>2336</v>
      </c>
      <c r="F2172" s="38">
        <v>8268010962</v>
      </c>
      <c r="G2172" s="40" t="s">
        <v>17012</v>
      </c>
      <c r="H2172" s="2">
        <v>294681.22881355934</v>
      </c>
      <c r="I2172" s="2"/>
      <c r="J2172" s="2">
        <v>53042.62118644068</v>
      </c>
      <c r="K2172" s="3">
        <f t="shared" si="36"/>
        <v>347723.85000000003</v>
      </c>
      <c r="L2172" s="41">
        <v>44894.729166666664</v>
      </c>
      <c r="M2172" s="39">
        <v>44393904</v>
      </c>
      <c r="N2172" s="39" t="s">
        <v>3282</v>
      </c>
      <c r="O2172" s="40" t="s">
        <v>17008</v>
      </c>
      <c r="P2172" s="41">
        <v>44940</v>
      </c>
      <c r="Q2172" s="42" t="s">
        <v>2417</v>
      </c>
      <c r="R2172" s="68"/>
    </row>
    <row r="2173" spans="1:18" s="70" customFormat="1" ht="12.75" customHeight="1" x14ac:dyDescent="0.2">
      <c r="A2173" s="38" t="s">
        <v>18694</v>
      </c>
      <c r="B2173" s="39" t="s">
        <v>18695</v>
      </c>
      <c r="C2173" s="39" t="s">
        <v>18696</v>
      </c>
      <c r="D2173" s="38">
        <v>934550</v>
      </c>
      <c r="E2173" s="39" t="s">
        <v>2336</v>
      </c>
      <c r="F2173" s="38">
        <v>8268010962</v>
      </c>
      <c r="G2173" s="40" t="s">
        <v>18697</v>
      </c>
      <c r="H2173" s="2">
        <v>294681.22881355934</v>
      </c>
      <c r="I2173" s="2"/>
      <c r="J2173" s="2">
        <v>53042.62118644068</v>
      </c>
      <c r="K2173" s="3">
        <f t="shared" si="36"/>
        <v>347723.85000000003</v>
      </c>
      <c r="L2173" s="41">
        <v>44962.729166666664</v>
      </c>
      <c r="M2173" s="39">
        <v>160292078</v>
      </c>
      <c r="N2173" s="39" t="s">
        <v>3282</v>
      </c>
      <c r="O2173" s="40" t="s">
        <v>18698</v>
      </c>
      <c r="P2173" s="41">
        <v>45035</v>
      </c>
      <c r="Q2173" s="42" t="s">
        <v>2417</v>
      </c>
      <c r="R2173" s="68"/>
    </row>
    <row r="2174" spans="1:18" s="70" customFormat="1" ht="12.75" customHeight="1" x14ac:dyDescent="0.2">
      <c r="A2174" s="38" t="s">
        <v>14222</v>
      </c>
      <c r="B2174" s="39" t="s">
        <v>14223</v>
      </c>
      <c r="C2174" s="39" t="s">
        <v>14224</v>
      </c>
      <c r="D2174" s="38">
        <v>802471</v>
      </c>
      <c r="E2174" s="39" t="s">
        <v>9923</v>
      </c>
      <c r="F2174" s="38">
        <v>8268008039</v>
      </c>
      <c r="G2174" s="40">
        <v>270</v>
      </c>
      <c r="H2174" s="2">
        <v>294568</v>
      </c>
      <c r="I2174" s="2"/>
      <c r="J2174" s="2">
        <v>53022.239999999998</v>
      </c>
      <c r="K2174" s="3">
        <f t="shared" si="36"/>
        <v>347590.24</v>
      </c>
      <c r="L2174" s="41">
        <v>44714.729166666664</v>
      </c>
      <c r="M2174" s="39">
        <v>44007730</v>
      </c>
      <c r="N2174" s="39" t="s">
        <v>52</v>
      </c>
      <c r="O2174" s="40" t="s">
        <v>14225</v>
      </c>
      <c r="P2174" s="41">
        <v>44755</v>
      </c>
      <c r="Q2174" s="39" t="s">
        <v>54</v>
      </c>
      <c r="R2174" s="68"/>
    </row>
    <row r="2175" spans="1:18" s="70" customFormat="1" ht="12.75" customHeight="1" x14ac:dyDescent="0.2">
      <c r="A2175" s="38" t="s">
        <v>9544</v>
      </c>
      <c r="B2175" s="42" t="s">
        <v>9545</v>
      </c>
      <c r="C2175" s="42" t="s">
        <v>9546</v>
      </c>
      <c r="D2175" s="38">
        <v>300286</v>
      </c>
      <c r="E2175" s="42" t="s">
        <v>3944</v>
      </c>
      <c r="F2175" s="38">
        <v>8263000075</v>
      </c>
      <c r="G2175" s="40">
        <v>712730272</v>
      </c>
      <c r="H2175" s="3">
        <v>294118</v>
      </c>
      <c r="I2175" s="3"/>
      <c r="J2175" s="3">
        <v>52941.24</v>
      </c>
      <c r="K2175" s="3">
        <f t="shared" si="36"/>
        <v>347059.24</v>
      </c>
      <c r="L2175" s="41">
        <v>44530.729166666664</v>
      </c>
      <c r="M2175" s="39">
        <v>6870326036</v>
      </c>
      <c r="N2175" s="42" t="s">
        <v>315</v>
      </c>
      <c r="O2175" s="42"/>
      <c r="P2175" s="60"/>
      <c r="Q2175" s="42" t="s">
        <v>243</v>
      </c>
      <c r="R2175" s="68"/>
    </row>
    <row r="2176" spans="1:18" s="70" customFormat="1" ht="12.75" customHeight="1" x14ac:dyDescent="0.2">
      <c r="A2176" s="38" t="s">
        <v>20975</v>
      </c>
      <c r="B2176" s="39" t="s">
        <v>20976</v>
      </c>
      <c r="C2176" s="39"/>
      <c r="D2176" s="38">
        <v>300286</v>
      </c>
      <c r="E2176" s="39" t="s">
        <v>14930</v>
      </c>
      <c r="F2176" s="38">
        <v>8265000255</v>
      </c>
      <c r="G2176" s="40">
        <v>712751930</v>
      </c>
      <c r="H2176" s="2">
        <v>294000</v>
      </c>
      <c r="I2176" s="2"/>
      <c r="J2176" s="2">
        <v>52920</v>
      </c>
      <c r="K2176" s="3">
        <f t="shared" si="36"/>
        <v>346920</v>
      </c>
      <c r="L2176" s="41">
        <v>45247</v>
      </c>
      <c r="M2176" s="39"/>
      <c r="N2176" s="39" t="s">
        <v>1933</v>
      </c>
      <c r="O2176" s="40"/>
      <c r="P2176" s="41"/>
      <c r="Q2176" s="62" t="s">
        <v>25</v>
      </c>
      <c r="R2176" s="68"/>
    </row>
    <row r="2177" spans="1:18" s="70" customFormat="1" ht="12.75" customHeight="1" x14ac:dyDescent="0.2">
      <c r="A2177" s="38" t="s">
        <v>19359</v>
      </c>
      <c r="B2177" s="39" t="s">
        <v>19360</v>
      </c>
      <c r="C2177" s="39" t="s">
        <v>19361</v>
      </c>
      <c r="D2177" s="38">
        <v>815145</v>
      </c>
      <c r="E2177" s="39" t="s">
        <v>1053</v>
      </c>
      <c r="F2177" s="38">
        <v>8268012238</v>
      </c>
      <c r="G2177" s="40">
        <v>135</v>
      </c>
      <c r="H2177" s="2">
        <v>293844.29661016952</v>
      </c>
      <c r="I2177" s="2"/>
      <c r="J2177" s="2">
        <v>52891.973389830513</v>
      </c>
      <c r="K2177" s="3">
        <f t="shared" si="36"/>
        <v>346736.27</v>
      </c>
      <c r="L2177" s="41">
        <v>45071.729166666664</v>
      </c>
      <c r="M2177" s="39">
        <v>160411454</v>
      </c>
      <c r="N2177" s="39" t="s">
        <v>52</v>
      </c>
      <c r="O2177" s="40" t="s">
        <v>19362</v>
      </c>
      <c r="P2177" s="41">
        <v>45087</v>
      </c>
      <c r="Q2177" s="39" t="s">
        <v>54</v>
      </c>
      <c r="R2177" s="68"/>
    </row>
    <row r="2178" spans="1:18" s="70" customFormat="1" ht="12.75" customHeight="1" x14ac:dyDescent="0.2">
      <c r="A2178" s="38" t="s">
        <v>4481</v>
      </c>
      <c r="B2178" s="39" t="s">
        <v>4482</v>
      </c>
      <c r="C2178" s="39" t="s">
        <v>4483</v>
      </c>
      <c r="D2178" s="38">
        <v>401972</v>
      </c>
      <c r="E2178" s="39" t="s">
        <v>842</v>
      </c>
      <c r="F2178" s="38">
        <v>8263000049</v>
      </c>
      <c r="G2178" s="40" t="s">
        <v>4484</v>
      </c>
      <c r="H2178" s="2">
        <v>293670</v>
      </c>
      <c r="I2178" s="2">
        <v>346.53059999999999</v>
      </c>
      <c r="J2178" s="2">
        <v>52860.6</v>
      </c>
      <c r="K2178" s="3">
        <f t="shared" si="36"/>
        <v>346877.13059999997</v>
      </c>
      <c r="L2178" s="41">
        <v>44358.729166666664</v>
      </c>
      <c r="M2178" s="39">
        <v>6870149739</v>
      </c>
      <c r="N2178" s="39" t="s">
        <v>52</v>
      </c>
      <c r="O2178" s="40" t="s">
        <v>4276</v>
      </c>
      <c r="P2178" s="41">
        <v>44412</v>
      </c>
      <c r="Q2178" s="39" t="s">
        <v>54</v>
      </c>
      <c r="R2178" s="68"/>
    </row>
    <row r="2179" spans="1:18" s="70" customFormat="1" ht="12.75" customHeight="1" x14ac:dyDescent="0.2">
      <c r="A2179" s="38" t="s">
        <v>18717</v>
      </c>
      <c r="B2179" s="39" t="s">
        <v>18718</v>
      </c>
      <c r="C2179" s="39" t="s">
        <v>18719</v>
      </c>
      <c r="D2179" s="38">
        <v>822746</v>
      </c>
      <c r="E2179" s="39" t="s">
        <v>16624</v>
      </c>
      <c r="F2179" s="38">
        <v>8268010365</v>
      </c>
      <c r="G2179" s="40" t="s">
        <v>18720</v>
      </c>
      <c r="H2179" s="2">
        <v>293181.35593220341</v>
      </c>
      <c r="I2179" s="2"/>
      <c r="J2179" s="2">
        <v>52772.644067796609</v>
      </c>
      <c r="K2179" s="3">
        <f t="shared" si="36"/>
        <v>345954</v>
      </c>
      <c r="L2179" s="41">
        <v>45000.729166666664</v>
      </c>
      <c r="M2179" s="39">
        <v>160293113</v>
      </c>
      <c r="N2179" s="39" t="s">
        <v>3282</v>
      </c>
      <c r="O2179" s="40">
        <v>304170278485</v>
      </c>
      <c r="P2179" s="41">
        <v>45035</v>
      </c>
      <c r="Q2179" s="42" t="s">
        <v>2417</v>
      </c>
      <c r="R2179" s="68"/>
    </row>
    <row r="2180" spans="1:18" s="70" customFormat="1" ht="12.75" customHeight="1" x14ac:dyDescent="0.2">
      <c r="A2180" s="38" t="s">
        <v>20425</v>
      </c>
      <c r="B2180" s="39" t="s">
        <v>20426</v>
      </c>
      <c r="C2180" s="39" t="s">
        <v>20427</v>
      </c>
      <c r="D2180" s="38">
        <v>915109</v>
      </c>
      <c r="E2180" s="39" t="s">
        <v>20110</v>
      </c>
      <c r="F2180" s="38">
        <v>8268012187</v>
      </c>
      <c r="G2180" s="40" t="s">
        <v>20428</v>
      </c>
      <c r="H2180" s="2">
        <v>292950</v>
      </c>
      <c r="I2180" s="2"/>
      <c r="J2180" s="2">
        <v>52731</v>
      </c>
      <c r="K2180" s="3">
        <f t="shared" si="36"/>
        <v>345681</v>
      </c>
      <c r="L2180" s="41">
        <v>45174.729166666664</v>
      </c>
      <c r="M2180" s="39">
        <v>160673598</v>
      </c>
      <c r="N2180" s="39" t="s">
        <v>18453</v>
      </c>
      <c r="O2180" s="40" t="s">
        <v>20429</v>
      </c>
      <c r="P2180" s="41">
        <v>45192</v>
      </c>
      <c r="Q2180" s="62" t="s">
        <v>21</v>
      </c>
      <c r="R2180" s="68"/>
    </row>
    <row r="2181" spans="1:18" s="70" customFormat="1" ht="12.75" customHeight="1" x14ac:dyDescent="0.2">
      <c r="A2181" s="38" t="s">
        <v>9850</v>
      </c>
      <c r="B2181" s="39" t="s">
        <v>9851</v>
      </c>
      <c r="C2181" s="39" t="s">
        <v>9852</v>
      </c>
      <c r="D2181" s="38">
        <v>921813</v>
      </c>
      <c r="E2181" s="129" t="s">
        <v>1977</v>
      </c>
      <c r="F2181" s="38">
        <v>8268007920</v>
      </c>
      <c r="G2181" s="40" t="s">
        <v>9853</v>
      </c>
      <c r="H2181" s="2"/>
      <c r="I2181" s="2"/>
      <c r="J2181" s="2">
        <v>52682.491525423728</v>
      </c>
      <c r="K2181" s="3">
        <f t="shared" si="36"/>
        <v>52682.491525423728</v>
      </c>
      <c r="L2181" s="41">
        <v>44531.729166666664</v>
      </c>
      <c r="M2181" s="39">
        <v>44282270</v>
      </c>
      <c r="N2181" s="39" t="s">
        <v>52</v>
      </c>
      <c r="O2181" s="40" t="s">
        <v>9837</v>
      </c>
      <c r="P2181" s="41">
        <v>44574</v>
      </c>
      <c r="Q2181" s="39" t="s">
        <v>54</v>
      </c>
      <c r="R2181" s="68"/>
    </row>
    <row r="2182" spans="1:18" s="70" customFormat="1" ht="12.75" customHeight="1" x14ac:dyDescent="0.2">
      <c r="A2182" s="38" t="s">
        <v>5990</v>
      </c>
      <c r="B2182" s="39" t="s">
        <v>5991</v>
      </c>
      <c r="C2182" s="39" t="s">
        <v>5992</v>
      </c>
      <c r="D2182" s="38">
        <v>408227</v>
      </c>
      <c r="E2182" s="39" t="s">
        <v>5988</v>
      </c>
      <c r="F2182" s="38">
        <v>8263000077</v>
      </c>
      <c r="G2182" s="40" t="s">
        <v>5993</v>
      </c>
      <c r="H2182" s="2">
        <v>292650</v>
      </c>
      <c r="I2182" s="2">
        <v>327.77</v>
      </c>
      <c r="J2182" s="2">
        <v>35118</v>
      </c>
      <c r="K2182" s="3">
        <f t="shared" ref="K2182:K2245" si="37">SUM(H2182:J2182)</f>
        <v>328095.77</v>
      </c>
      <c r="L2182" s="41">
        <v>44369.729166666664</v>
      </c>
      <c r="M2182" s="39">
        <v>6870225944</v>
      </c>
      <c r="N2182" s="39" t="s">
        <v>52</v>
      </c>
      <c r="O2182" s="40">
        <v>110043842621</v>
      </c>
      <c r="P2182" s="41">
        <v>44474</v>
      </c>
      <c r="Q2182" s="39" t="s">
        <v>54</v>
      </c>
      <c r="R2182" s="68"/>
    </row>
    <row r="2183" spans="1:18" s="70" customFormat="1" ht="12.75" customHeight="1" x14ac:dyDescent="0.2">
      <c r="A2183" s="38" t="s">
        <v>1484</v>
      </c>
      <c r="B2183" s="39" t="s">
        <v>1485</v>
      </c>
      <c r="C2183" s="39" t="s">
        <v>1486</v>
      </c>
      <c r="D2183" s="38">
        <v>401972</v>
      </c>
      <c r="E2183" s="39" t="s">
        <v>842</v>
      </c>
      <c r="F2183" s="38">
        <v>8263000049</v>
      </c>
      <c r="G2183" s="40" t="s">
        <v>1487</v>
      </c>
      <c r="H2183" s="2">
        <v>292500</v>
      </c>
      <c r="I2183" s="2">
        <v>258.86250000000001</v>
      </c>
      <c r="J2183" s="2">
        <v>52650</v>
      </c>
      <c r="K2183" s="3">
        <f t="shared" si="37"/>
        <v>345408.86249999999</v>
      </c>
      <c r="L2183" s="41">
        <v>44265.729166666664</v>
      </c>
      <c r="M2183" s="39">
        <v>6870004179</v>
      </c>
      <c r="N2183" s="39" t="s">
        <v>52</v>
      </c>
      <c r="O2183" s="40" t="s">
        <v>1488</v>
      </c>
      <c r="P2183" s="41">
        <v>44297</v>
      </c>
      <c r="Q2183" s="39" t="s">
        <v>54</v>
      </c>
      <c r="R2183" s="68"/>
    </row>
    <row r="2184" spans="1:18" s="70" customFormat="1" ht="12.75" customHeight="1" x14ac:dyDescent="0.2">
      <c r="A2184" s="38" t="s">
        <v>18699</v>
      </c>
      <c r="B2184" s="39" t="s">
        <v>18700</v>
      </c>
      <c r="C2184" s="39" t="s">
        <v>18701</v>
      </c>
      <c r="D2184" s="38">
        <v>934550</v>
      </c>
      <c r="E2184" s="39" t="s">
        <v>2336</v>
      </c>
      <c r="F2184" s="38">
        <v>8268010962</v>
      </c>
      <c r="G2184" s="40" t="s">
        <v>18702</v>
      </c>
      <c r="H2184" s="2">
        <v>292304.77118644072</v>
      </c>
      <c r="I2184" s="2"/>
      <c r="J2184" s="2">
        <v>52614.858813559324</v>
      </c>
      <c r="K2184" s="3">
        <f t="shared" si="37"/>
        <v>344919.63000000006</v>
      </c>
      <c r="L2184" s="41">
        <v>44989.729166666664</v>
      </c>
      <c r="M2184" s="39">
        <v>160292116</v>
      </c>
      <c r="N2184" s="39" t="s">
        <v>3282</v>
      </c>
      <c r="O2184" s="40" t="s">
        <v>18698</v>
      </c>
      <c r="P2184" s="41">
        <v>45035</v>
      </c>
      <c r="Q2184" s="42" t="s">
        <v>2417</v>
      </c>
      <c r="R2184" s="68"/>
    </row>
    <row r="2185" spans="1:18" s="70" customFormat="1" ht="12.75" customHeight="1" x14ac:dyDescent="0.2">
      <c r="A2185" s="38" t="s">
        <v>4469</v>
      </c>
      <c r="B2185" s="39" t="s">
        <v>4470</v>
      </c>
      <c r="C2185" s="39" t="s">
        <v>4471</v>
      </c>
      <c r="D2185" s="38">
        <v>401972</v>
      </c>
      <c r="E2185" s="39" t="s">
        <v>842</v>
      </c>
      <c r="F2185" s="38">
        <v>8263000049</v>
      </c>
      <c r="G2185" s="40" t="s">
        <v>4472</v>
      </c>
      <c r="H2185" s="2">
        <v>292020</v>
      </c>
      <c r="I2185" s="2">
        <v>344.58359999999999</v>
      </c>
      <c r="J2185" s="2">
        <v>52563.6</v>
      </c>
      <c r="K2185" s="3">
        <f t="shared" si="37"/>
        <v>344928.18359999999</v>
      </c>
      <c r="L2185" s="41">
        <v>44362.729166666664</v>
      </c>
      <c r="M2185" s="39">
        <v>6870149666</v>
      </c>
      <c r="N2185" s="39" t="s">
        <v>52</v>
      </c>
      <c r="O2185" s="40" t="s">
        <v>4276</v>
      </c>
      <c r="P2185" s="41">
        <v>44412</v>
      </c>
      <c r="Q2185" s="39" t="s">
        <v>54</v>
      </c>
      <c r="R2185" s="68"/>
    </row>
    <row r="2186" spans="1:18" s="70" customFormat="1" ht="12.75" customHeight="1" x14ac:dyDescent="0.2">
      <c r="A2186" s="38" t="s">
        <v>3658</v>
      </c>
      <c r="B2186" s="39" t="s">
        <v>3659</v>
      </c>
      <c r="C2186" s="39" t="s">
        <v>3660</v>
      </c>
      <c r="D2186" s="38">
        <v>106653</v>
      </c>
      <c r="E2186" s="39" t="s">
        <v>398</v>
      </c>
      <c r="F2186" s="38">
        <v>8263000050</v>
      </c>
      <c r="G2186" s="40" t="s">
        <v>3661</v>
      </c>
      <c r="H2186" s="2">
        <v>291840</v>
      </c>
      <c r="I2186" s="3">
        <v>344.37850970569815</v>
      </c>
      <c r="J2186" s="2">
        <v>52531.199999999997</v>
      </c>
      <c r="K2186" s="3">
        <f t="shared" si="37"/>
        <v>344715.57850970572</v>
      </c>
      <c r="L2186" s="41">
        <v>44345.729166666664</v>
      </c>
      <c r="M2186" s="39">
        <v>6870124383</v>
      </c>
      <c r="N2186" s="39" t="s">
        <v>52</v>
      </c>
      <c r="O2186" s="40">
        <v>107140002832</v>
      </c>
      <c r="P2186" s="41">
        <v>44392</v>
      </c>
      <c r="Q2186" s="39" t="s">
        <v>54</v>
      </c>
      <c r="R2186" s="68"/>
    </row>
    <row r="2187" spans="1:18" s="70" customFormat="1" ht="12.75" customHeight="1" x14ac:dyDescent="0.2">
      <c r="A2187" s="38" t="s">
        <v>20766</v>
      </c>
      <c r="B2187" s="39" t="s">
        <v>20767</v>
      </c>
      <c r="C2187" s="39" t="s">
        <v>20768</v>
      </c>
      <c r="D2187" s="38">
        <v>816655</v>
      </c>
      <c r="E2187" s="42" t="s">
        <v>782</v>
      </c>
      <c r="F2187" s="38">
        <v>8266018742</v>
      </c>
      <c r="G2187" s="40">
        <v>532</v>
      </c>
      <c r="H2187" s="2">
        <v>290875</v>
      </c>
      <c r="I2187" s="2"/>
      <c r="J2187" s="2">
        <v>52357.5</v>
      </c>
      <c r="K2187" s="3">
        <f t="shared" si="37"/>
        <v>343232.5</v>
      </c>
      <c r="L2187" s="41">
        <v>45205.729166666664</v>
      </c>
      <c r="M2187" s="39">
        <v>1246555842</v>
      </c>
      <c r="N2187" s="39" t="s">
        <v>3282</v>
      </c>
      <c r="O2187" s="40" t="s">
        <v>20769</v>
      </c>
      <c r="P2187" s="41">
        <v>45226</v>
      </c>
      <c r="Q2187" s="42" t="s">
        <v>2417</v>
      </c>
      <c r="R2187" s="68"/>
    </row>
    <row r="2188" spans="1:18" s="70" customFormat="1" ht="12.75" customHeight="1" x14ac:dyDescent="0.2">
      <c r="A2188" s="38" t="s">
        <v>12146</v>
      </c>
      <c r="B2188" s="42" t="s">
        <v>12147</v>
      </c>
      <c r="C2188" s="42" t="s">
        <v>12148</v>
      </c>
      <c r="D2188" s="38">
        <v>128007</v>
      </c>
      <c r="E2188" s="42" t="s">
        <v>9798</v>
      </c>
      <c r="F2188" s="38">
        <v>8263000117</v>
      </c>
      <c r="G2188" s="40">
        <v>562200348</v>
      </c>
      <c r="H2188" s="3">
        <v>290000</v>
      </c>
      <c r="I2188" s="3"/>
      <c r="J2188" s="3">
        <v>52200</v>
      </c>
      <c r="K2188" s="3">
        <f t="shared" si="37"/>
        <v>342200</v>
      </c>
      <c r="L2188" s="41">
        <v>44615.729166666664</v>
      </c>
      <c r="M2188" s="39">
        <v>6870450675</v>
      </c>
      <c r="N2188" s="42" t="s">
        <v>315</v>
      </c>
      <c r="O2188" s="42"/>
      <c r="P2188" s="60"/>
      <c r="Q2188" s="42" t="s">
        <v>243</v>
      </c>
      <c r="R2188" s="68"/>
    </row>
    <row r="2189" spans="1:18" s="70" customFormat="1" ht="12.75" customHeight="1" x14ac:dyDescent="0.2">
      <c r="A2189" s="38" t="s">
        <v>15208</v>
      </c>
      <c r="B2189" s="39" t="s">
        <v>15209</v>
      </c>
      <c r="C2189" s="39" t="s">
        <v>15210</v>
      </c>
      <c r="D2189" s="38">
        <v>934550</v>
      </c>
      <c r="E2189" s="39" t="s">
        <v>2336</v>
      </c>
      <c r="F2189" s="38">
        <v>8268009465</v>
      </c>
      <c r="G2189" s="40" t="s">
        <v>15211</v>
      </c>
      <c r="H2189" s="2">
        <v>289263.37288135599</v>
      </c>
      <c r="I2189" s="2"/>
      <c r="J2189" s="2">
        <v>52067.407118644078</v>
      </c>
      <c r="K2189" s="3">
        <f t="shared" si="37"/>
        <v>341330.78000000009</v>
      </c>
      <c r="L2189" s="41">
        <v>44800.729166666664</v>
      </c>
      <c r="M2189" s="39">
        <v>44122693</v>
      </c>
      <c r="N2189" s="39" t="s">
        <v>3282</v>
      </c>
      <c r="O2189" s="40" t="s">
        <v>15212</v>
      </c>
      <c r="P2189" s="41">
        <v>44813</v>
      </c>
      <c r="Q2189" s="42" t="s">
        <v>2417</v>
      </c>
      <c r="R2189" s="68"/>
    </row>
    <row r="2190" spans="1:18" s="70" customFormat="1" ht="12.75" customHeight="1" x14ac:dyDescent="0.2">
      <c r="A2190" s="38" t="s">
        <v>15706</v>
      </c>
      <c r="B2190" s="39" t="s">
        <v>15707</v>
      </c>
      <c r="C2190" s="39" t="s">
        <v>15708</v>
      </c>
      <c r="D2190" s="38">
        <v>934550</v>
      </c>
      <c r="E2190" s="39" t="s">
        <v>2336</v>
      </c>
      <c r="F2190" s="38">
        <v>8268009465</v>
      </c>
      <c r="G2190" s="40" t="s">
        <v>15709</v>
      </c>
      <c r="H2190" s="2">
        <v>289263.37288135599</v>
      </c>
      <c r="I2190" s="2"/>
      <c r="J2190" s="2">
        <v>52067.407118644078</v>
      </c>
      <c r="K2190" s="3">
        <f t="shared" si="37"/>
        <v>341330.78000000009</v>
      </c>
      <c r="L2190" s="41">
        <v>44833.729166666664</v>
      </c>
      <c r="M2190" s="39">
        <v>44204159</v>
      </c>
      <c r="N2190" s="39" t="s">
        <v>3282</v>
      </c>
      <c r="O2190" s="40" t="s">
        <v>15710</v>
      </c>
      <c r="P2190" s="41">
        <v>44849</v>
      </c>
      <c r="Q2190" s="42" t="s">
        <v>2417</v>
      </c>
      <c r="R2190" s="68"/>
    </row>
    <row r="2191" spans="1:18" s="70" customFormat="1" ht="12.75" customHeight="1" x14ac:dyDescent="0.2">
      <c r="A2191" s="38" t="s">
        <v>17935</v>
      </c>
      <c r="B2191" s="42" t="s">
        <v>17936</v>
      </c>
      <c r="C2191" s="42" t="s">
        <v>17937</v>
      </c>
      <c r="D2191" s="38">
        <v>128007</v>
      </c>
      <c r="E2191" s="42" t="s">
        <v>9798</v>
      </c>
      <c r="F2191" s="38">
        <v>8268010940</v>
      </c>
      <c r="G2191" s="40">
        <v>562203032</v>
      </c>
      <c r="H2191" s="3">
        <v>288000</v>
      </c>
      <c r="I2191" s="3"/>
      <c r="J2191" s="3">
        <v>51840</v>
      </c>
      <c r="K2191" s="3">
        <f t="shared" si="37"/>
        <v>339840</v>
      </c>
      <c r="L2191" s="41">
        <v>44924.729166666664</v>
      </c>
      <c r="M2191" s="39">
        <v>44521733</v>
      </c>
      <c r="N2191" s="42" t="s">
        <v>315</v>
      </c>
      <c r="O2191" s="42" t="s">
        <v>17938</v>
      </c>
      <c r="P2191" s="60">
        <v>45028</v>
      </c>
      <c r="Q2191" s="42" t="s">
        <v>243</v>
      </c>
      <c r="R2191" s="68"/>
    </row>
    <row r="2192" spans="1:18" s="70" customFormat="1" ht="12.75" customHeight="1" x14ac:dyDescent="0.2">
      <c r="A2192" s="38" t="s">
        <v>9897</v>
      </c>
      <c r="B2192" s="39" t="s">
        <v>9898</v>
      </c>
      <c r="C2192" s="39" t="s">
        <v>9899</v>
      </c>
      <c r="D2192" s="38">
        <v>401972</v>
      </c>
      <c r="E2192" s="39" t="s">
        <v>842</v>
      </c>
      <c r="F2192" s="38">
        <v>8263000049</v>
      </c>
      <c r="G2192" s="40" t="s">
        <v>9900</v>
      </c>
      <c r="H2192" s="2">
        <v>287790</v>
      </c>
      <c r="I2192" s="2">
        <v>0</v>
      </c>
      <c r="J2192" s="2">
        <v>51802.2</v>
      </c>
      <c r="K2192" s="3">
        <f t="shared" si="37"/>
        <v>339592.2</v>
      </c>
      <c r="L2192" s="41">
        <v>44491.729166666664</v>
      </c>
      <c r="M2192" s="39">
        <v>6870339531</v>
      </c>
      <c r="N2192" s="39" t="s">
        <v>52</v>
      </c>
      <c r="O2192" s="40"/>
      <c r="P2192" s="41"/>
      <c r="Q2192" s="39" t="s">
        <v>54</v>
      </c>
      <c r="R2192" s="68"/>
    </row>
    <row r="2193" spans="1:18" s="70" customFormat="1" ht="12.75" customHeight="1" x14ac:dyDescent="0.2">
      <c r="A2193" s="38" t="s">
        <v>4473</v>
      </c>
      <c r="B2193" s="39" t="s">
        <v>4474</v>
      </c>
      <c r="C2193" s="39" t="s">
        <v>4475</v>
      </c>
      <c r="D2193" s="38">
        <v>401972</v>
      </c>
      <c r="E2193" s="39" t="s">
        <v>842</v>
      </c>
      <c r="F2193" s="38">
        <v>8263000049</v>
      </c>
      <c r="G2193" s="40" t="s">
        <v>4476</v>
      </c>
      <c r="H2193" s="2">
        <v>287680</v>
      </c>
      <c r="I2193" s="2">
        <v>339.4624</v>
      </c>
      <c r="J2193" s="2">
        <v>51782.400000000001</v>
      </c>
      <c r="K2193" s="3">
        <f t="shared" si="37"/>
        <v>339801.86240000004</v>
      </c>
      <c r="L2193" s="41">
        <v>44362.729166666664</v>
      </c>
      <c r="M2193" s="39">
        <v>6870149682</v>
      </c>
      <c r="N2193" s="39" t="s">
        <v>52</v>
      </c>
      <c r="O2193" s="40" t="s">
        <v>4276</v>
      </c>
      <c r="P2193" s="41">
        <v>44412</v>
      </c>
      <c r="Q2193" s="39" t="s">
        <v>54</v>
      </c>
      <c r="R2193" s="68"/>
    </row>
    <row r="2194" spans="1:18" s="70" customFormat="1" ht="12.75" customHeight="1" x14ac:dyDescent="0.2">
      <c r="A2194" s="38" t="s">
        <v>10333</v>
      </c>
      <c r="B2194" s="39" t="s">
        <v>10334</v>
      </c>
      <c r="C2194" s="39" t="s">
        <v>10335</v>
      </c>
      <c r="D2194" s="38">
        <v>919962</v>
      </c>
      <c r="E2194" s="39" t="s">
        <v>6950</v>
      </c>
      <c r="F2194" s="38">
        <v>8263000121</v>
      </c>
      <c r="G2194" s="40" t="s">
        <v>10336</v>
      </c>
      <c r="H2194" s="3">
        <v>287500</v>
      </c>
      <c r="I2194" s="3"/>
      <c r="J2194" s="2">
        <v>51750</v>
      </c>
      <c r="K2194" s="3">
        <f t="shared" si="37"/>
        <v>339250</v>
      </c>
      <c r="L2194" s="41">
        <v>44571.729166666664</v>
      </c>
      <c r="M2194" s="39">
        <v>6870368593</v>
      </c>
      <c r="N2194" s="39" t="s">
        <v>3282</v>
      </c>
      <c r="O2194" s="40">
        <v>202148397153</v>
      </c>
      <c r="P2194" s="41">
        <v>44607</v>
      </c>
      <c r="Q2194" s="42" t="s">
        <v>2417</v>
      </c>
      <c r="R2194" s="68"/>
    </row>
    <row r="2195" spans="1:18" s="70" customFormat="1" ht="12.75" customHeight="1" x14ac:dyDescent="0.2">
      <c r="A2195" s="38">
        <v>178</v>
      </c>
      <c r="B2195" s="39" t="s">
        <v>19687</v>
      </c>
      <c r="C2195" s="39" t="s">
        <v>19688</v>
      </c>
      <c r="D2195" s="38">
        <v>108213</v>
      </c>
      <c r="E2195" s="90" t="s">
        <v>17373</v>
      </c>
      <c r="F2195" s="38">
        <v>8266017196</v>
      </c>
      <c r="G2195" s="40">
        <v>3723002120</v>
      </c>
      <c r="H2195" s="2">
        <v>287073</v>
      </c>
      <c r="I2195" s="2"/>
      <c r="J2195" s="2">
        <v>51673.14</v>
      </c>
      <c r="K2195" s="3">
        <f t="shared" si="37"/>
        <v>338746.14</v>
      </c>
      <c r="L2195" s="41">
        <v>45056.729166666664</v>
      </c>
      <c r="M2195" s="39">
        <v>1246416258</v>
      </c>
      <c r="N2195" s="39" t="s">
        <v>8899</v>
      </c>
      <c r="O2195" s="40" t="s">
        <v>19689</v>
      </c>
      <c r="P2195" s="41">
        <v>45119</v>
      </c>
      <c r="Q2195" s="42" t="s">
        <v>8901</v>
      </c>
      <c r="R2195" s="68"/>
    </row>
    <row r="2196" spans="1:18" s="70" customFormat="1" ht="12.75" customHeight="1" x14ac:dyDescent="0.2">
      <c r="A2196" s="38" t="s">
        <v>4160</v>
      </c>
      <c r="B2196" s="39" t="s">
        <v>4161</v>
      </c>
      <c r="C2196" s="39" t="s">
        <v>4162</v>
      </c>
      <c r="D2196" s="38">
        <v>508895</v>
      </c>
      <c r="E2196" s="39" t="s">
        <v>4163</v>
      </c>
      <c r="F2196" s="38">
        <v>8266011896</v>
      </c>
      <c r="G2196" s="40">
        <v>7</v>
      </c>
      <c r="H2196" s="2">
        <v>287000</v>
      </c>
      <c r="I2196" s="2"/>
      <c r="J2196" s="2">
        <v>51660</v>
      </c>
      <c r="K2196" s="3">
        <f t="shared" si="37"/>
        <v>338660</v>
      </c>
      <c r="L2196" s="41">
        <v>44384.729166666664</v>
      </c>
      <c r="M2196" s="39">
        <v>6870161860</v>
      </c>
      <c r="N2196" s="39" t="s">
        <v>52</v>
      </c>
      <c r="O2196" s="40" t="s">
        <v>4164</v>
      </c>
      <c r="P2196" s="41">
        <v>44422</v>
      </c>
      <c r="Q2196" s="39" t="s">
        <v>54</v>
      </c>
      <c r="R2196" s="68"/>
    </row>
    <row r="2197" spans="1:18" s="70" customFormat="1" ht="12.75" hidden="1" customHeight="1" x14ac:dyDescent="0.2">
      <c r="A2197" s="38" t="s">
        <v>11001</v>
      </c>
      <c r="B2197" s="42" t="s">
        <v>11002</v>
      </c>
      <c r="C2197" s="42" t="s">
        <v>11003</v>
      </c>
      <c r="D2197" s="38">
        <v>815539</v>
      </c>
      <c r="E2197" s="42" t="s">
        <v>1640</v>
      </c>
      <c r="F2197" s="38">
        <v>8268007777</v>
      </c>
      <c r="G2197" s="40" t="s">
        <v>11004</v>
      </c>
      <c r="H2197" s="3">
        <v>286811.8644067797</v>
      </c>
      <c r="I2197" s="3"/>
      <c r="J2197" s="3">
        <v>51626.135593220344</v>
      </c>
      <c r="K2197" s="3">
        <f t="shared" si="37"/>
        <v>338438.00000000006</v>
      </c>
      <c r="L2197" s="41">
        <v>44534.729166666664</v>
      </c>
      <c r="M2197" s="39">
        <v>44373688</v>
      </c>
      <c r="N2197" s="42" t="s">
        <v>315</v>
      </c>
      <c r="O2197" s="42" t="s">
        <v>11005</v>
      </c>
      <c r="P2197" s="60">
        <v>44618</v>
      </c>
      <c r="Q2197" s="42" t="s">
        <v>243</v>
      </c>
      <c r="R2197" s="68" t="s">
        <v>506</v>
      </c>
    </row>
    <row r="2198" spans="1:18" s="70" customFormat="1" ht="12.75" customHeight="1" x14ac:dyDescent="0.2">
      <c r="A2198" s="38" t="s">
        <v>19989</v>
      </c>
      <c r="B2198" s="39" t="s">
        <v>19990</v>
      </c>
      <c r="C2198" s="39" t="s">
        <v>19991</v>
      </c>
      <c r="D2198" s="38">
        <v>934550</v>
      </c>
      <c r="E2198" s="39" t="s">
        <v>2336</v>
      </c>
      <c r="F2198" s="38">
        <v>8268012548</v>
      </c>
      <c r="G2198" s="40" t="s">
        <v>19992</v>
      </c>
      <c r="H2198" s="2">
        <v>286357.55084745761</v>
      </c>
      <c r="I2198" s="2"/>
      <c r="J2198" s="2">
        <v>51544.359152542369</v>
      </c>
      <c r="K2198" s="3">
        <f t="shared" si="37"/>
        <v>337901.91</v>
      </c>
      <c r="L2198" s="41">
        <v>45082</v>
      </c>
      <c r="M2198" s="39">
        <v>160529203</v>
      </c>
      <c r="N2198" s="39" t="s">
        <v>3282</v>
      </c>
      <c r="O2198" s="40" t="s">
        <v>19993</v>
      </c>
      <c r="P2198" s="41">
        <v>45130</v>
      </c>
      <c r="Q2198" s="42" t="s">
        <v>2417</v>
      </c>
      <c r="R2198" s="68"/>
    </row>
    <row r="2199" spans="1:18" s="70" customFormat="1" ht="12.75" customHeight="1" x14ac:dyDescent="0.2">
      <c r="A2199" s="38" t="s">
        <v>22423</v>
      </c>
      <c r="B2199" s="39" t="s">
        <v>22424</v>
      </c>
      <c r="C2199" s="39"/>
      <c r="D2199" s="38">
        <v>823036</v>
      </c>
      <c r="E2199" s="39" t="s">
        <v>20867</v>
      </c>
      <c r="F2199" s="38">
        <v>8268014406</v>
      </c>
      <c r="G2199" s="40">
        <v>8268014406</v>
      </c>
      <c r="H2199" s="5">
        <v>286156.24</v>
      </c>
      <c r="I2199" s="5"/>
      <c r="J2199" s="2">
        <v>0</v>
      </c>
      <c r="K2199" s="3">
        <f t="shared" si="37"/>
        <v>286156.24</v>
      </c>
      <c r="L2199" s="41">
        <v>45390</v>
      </c>
      <c r="M2199" s="39"/>
      <c r="N2199" s="39" t="s">
        <v>3282</v>
      </c>
      <c r="O2199" s="40" t="s">
        <v>22425</v>
      </c>
      <c r="P2199" s="41">
        <v>45427</v>
      </c>
      <c r="Q2199" s="42" t="s">
        <v>2417</v>
      </c>
      <c r="R2199" s="68"/>
    </row>
    <row r="2200" spans="1:18" s="70" customFormat="1" ht="12.75" customHeight="1" x14ac:dyDescent="0.2">
      <c r="A2200" s="38">
        <v>67</v>
      </c>
      <c r="B2200" s="39" t="s">
        <v>20243</v>
      </c>
      <c r="C2200" s="39" t="s">
        <v>20244</v>
      </c>
      <c r="D2200" s="38">
        <v>816965</v>
      </c>
      <c r="E2200" s="90" t="s">
        <v>557</v>
      </c>
      <c r="F2200" s="38">
        <v>8268011756</v>
      </c>
      <c r="G2200" s="40" t="s">
        <v>20245</v>
      </c>
      <c r="H2200" s="2">
        <v>285389.65999999997</v>
      </c>
      <c r="I2200" s="2"/>
      <c r="J2200" s="2">
        <v>0</v>
      </c>
      <c r="K2200" s="3">
        <f t="shared" si="37"/>
        <v>285389.65999999997</v>
      </c>
      <c r="L2200" s="41">
        <v>45143.729166666664</v>
      </c>
      <c r="M2200" s="39">
        <v>160602264</v>
      </c>
      <c r="N2200" s="39" t="s">
        <v>8899</v>
      </c>
      <c r="O2200" s="40" t="s">
        <v>20246</v>
      </c>
      <c r="P2200" s="41">
        <v>45162</v>
      </c>
      <c r="Q2200" s="42" t="s">
        <v>8901</v>
      </c>
      <c r="R2200" s="68"/>
    </row>
    <row r="2201" spans="1:18" s="70" customFormat="1" ht="12.75" customHeight="1" x14ac:dyDescent="0.2">
      <c r="A2201" s="38">
        <v>355</v>
      </c>
      <c r="B2201" s="39" t="s">
        <v>17971</v>
      </c>
      <c r="C2201" s="39" t="s">
        <v>17972</v>
      </c>
      <c r="D2201" s="38">
        <v>104990</v>
      </c>
      <c r="E2201" s="39" t="s">
        <v>10888</v>
      </c>
      <c r="F2201" s="38">
        <v>8266016989</v>
      </c>
      <c r="G2201" s="40">
        <v>1014</v>
      </c>
      <c r="H2201" s="2">
        <v>285230.50847457629</v>
      </c>
      <c r="I2201" s="2"/>
      <c r="J2201" s="2">
        <v>51341.491525423728</v>
      </c>
      <c r="K2201" s="3">
        <f t="shared" si="37"/>
        <v>336572</v>
      </c>
      <c r="L2201" s="41">
        <v>44966.729166666664</v>
      </c>
      <c r="M2201" s="39">
        <v>6870415277</v>
      </c>
      <c r="N2201" s="39" t="s">
        <v>8899</v>
      </c>
      <c r="O2201" s="40">
        <v>303242348046</v>
      </c>
      <c r="P2201" s="41">
        <v>45011</v>
      </c>
      <c r="Q2201" s="42" t="s">
        <v>8901</v>
      </c>
      <c r="R2201" s="68"/>
    </row>
    <row r="2202" spans="1:18" s="70" customFormat="1" ht="12.75" customHeight="1" x14ac:dyDescent="0.2">
      <c r="A2202" s="38" t="s">
        <v>17013</v>
      </c>
      <c r="B2202" s="39" t="s">
        <v>17014</v>
      </c>
      <c r="C2202" s="39" t="s">
        <v>17015</v>
      </c>
      <c r="D2202" s="38">
        <v>934550</v>
      </c>
      <c r="E2202" s="39" t="s">
        <v>2336</v>
      </c>
      <c r="F2202" s="38">
        <v>8268010962</v>
      </c>
      <c r="G2202" s="40" t="s">
        <v>17016</v>
      </c>
      <c r="H2202" s="2">
        <v>285175.37288135593</v>
      </c>
      <c r="I2202" s="2"/>
      <c r="J2202" s="2">
        <v>51331.567118644067</v>
      </c>
      <c r="K2202" s="3">
        <f t="shared" si="37"/>
        <v>336506.94</v>
      </c>
      <c r="L2202" s="41">
        <v>44924.729166666664</v>
      </c>
      <c r="M2202" s="39">
        <v>44393906</v>
      </c>
      <c r="N2202" s="39" t="s">
        <v>3282</v>
      </c>
      <c r="O2202" s="40" t="s">
        <v>17008</v>
      </c>
      <c r="P2202" s="41">
        <v>44940</v>
      </c>
      <c r="Q2202" s="42" t="s">
        <v>2417</v>
      </c>
      <c r="R2202" s="68"/>
    </row>
    <row r="2203" spans="1:18" s="70" customFormat="1" ht="12.75" customHeight="1" x14ac:dyDescent="0.2">
      <c r="A2203" s="38" t="s">
        <v>3806</v>
      </c>
      <c r="B2203" s="39" t="s">
        <v>3807</v>
      </c>
      <c r="C2203" s="39" t="s">
        <v>3808</v>
      </c>
      <c r="D2203" s="38">
        <v>401972</v>
      </c>
      <c r="E2203" s="39" t="s">
        <v>842</v>
      </c>
      <c r="F2203" s="38">
        <v>8263000049</v>
      </c>
      <c r="G2203" s="40" t="s">
        <v>3809</v>
      </c>
      <c r="H2203" s="2">
        <v>283800</v>
      </c>
      <c r="I2203" s="2">
        <v>334.88400000000001</v>
      </c>
      <c r="J2203" s="2">
        <v>51084</v>
      </c>
      <c r="K2203" s="3">
        <f t="shared" si="37"/>
        <v>335218.88400000002</v>
      </c>
      <c r="L2203" s="41">
        <v>44349.729166666664</v>
      </c>
      <c r="M2203" s="39">
        <v>6870126260</v>
      </c>
      <c r="N2203" s="39" t="s">
        <v>52</v>
      </c>
      <c r="O2203" s="40" t="s">
        <v>3722</v>
      </c>
      <c r="P2203" s="41">
        <v>44394</v>
      </c>
      <c r="Q2203" s="39" t="s">
        <v>54</v>
      </c>
      <c r="R2203" s="68"/>
    </row>
    <row r="2204" spans="1:18" s="70" customFormat="1" ht="12.75" customHeight="1" x14ac:dyDescent="0.2">
      <c r="A2204" s="38" t="s">
        <v>4496</v>
      </c>
      <c r="B2204" s="39" t="s">
        <v>4497</v>
      </c>
      <c r="C2204" s="39" t="s">
        <v>4498</v>
      </c>
      <c r="D2204" s="38">
        <v>401972</v>
      </c>
      <c r="E2204" s="39" t="s">
        <v>842</v>
      </c>
      <c r="F2204" s="38">
        <v>8263000049</v>
      </c>
      <c r="G2204" s="40" t="s">
        <v>4499</v>
      </c>
      <c r="H2204" s="2">
        <v>283650</v>
      </c>
      <c r="I2204" s="2">
        <v>334.70699999999999</v>
      </c>
      <c r="J2204" s="2">
        <v>51057</v>
      </c>
      <c r="K2204" s="3">
        <f t="shared" si="37"/>
        <v>335041.70699999999</v>
      </c>
      <c r="L2204" s="41">
        <v>44364.729166666664</v>
      </c>
      <c r="M2204" s="39">
        <v>6870149831</v>
      </c>
      <c r="N2204" s="39" t="s">
        <v>52</v>
      </c>
      <c r="O2204" s="40" t="s">
        <v>4276</v>
      </c>
      <c r="P2204" s="41">
        <v>44412</v>
      </c>
      <c r="Q2204" s="39" t="s">
        <v>54</v>
      </c>
      <c r="R2204" s="68"/>
    </row>
    <row r="2205" spans="1:18" s="70" customFormat="1" ht="12.75" customHeight="1" x14ac:dyDescent="0.2">
      <c r="A2205" s="38" t="s">
        <v>6344</v>
      </c>
      <c r="B2205" s="39" t="s">
        <v>6345</v>
      </c>
      <c r="C2205" s="39" t="s">
        <v>6346</v>
      </c>
      <c r="D2205" s="38">
        <v>401972</v>
      </c>
      <c r="E2205" s="39" t="s">
        <v>842</v>
      </c>
      <c r="F2205" s="38">
        <v>8263000049</v>
      </c>
      <c r="G2205" s="40" t="s">
        <v>6347</v>
      </c>
      <c r="H2205" s="2">
        <v>283540</v>
      </c>
      <c r="I2205" s="2">
        <v>0</v>
      </c>
      <c r="J2205" s="2">
        <v>51037.2</v>
      </c>
      <c r="K2205" s="3">
        <f t="shared" si="37"/>
        <v>334577.2</v>
      </c>
      <c r="L2205" s="41">
        <v>44422.729166666664</v>
      </c>
      <c r="M2205" s="39">
        <v>6870209240</v>
      </c>
      <c r="N2205" s="39" t="s">
        <v>52</v>
      </c>
      <c r="O2205" s="40"/>
      <c r="P2205" s="41"/>
      <c r="Q2205" s="39" t="s">
        <v>54</v>
      </c>
      <c r="R2205" s="68"/>
    </row>
    <row r="2206" spans="1:18" s="70" customFormat="1" ht="12.75" customHeight="1" x14ac:dyDescent="0.2">
      <c r="A2206" s="38" t="s">
        <v>1075</v>
      </c>
      <c r="B2206" s="39" t="s">
        <v>1076</v>
      </c>
      <c r="C2206" s="39"/>
      <c r="D2206" s="38">
        <v>137869</v>
      </c>
      <c r="E2206" s="135" t="s">
        <v>1077</v>
      </c>
      <c r="F2206" s="61" t="s">
        <v>1078</v>
      </c>
      <c r="G2206" s="52" t="s">
        <v>1078</v>
      </c>
      <c r="H2206" s="5"/>
      <c r="I2206" s="2"/>
      <c r="J2206" s="2">
        <v>0</v>
      </c>
      <c r="K2206" s="3">
        <f t="shared" si="37"/>
        <v>0</v>
      </c>
      <c r="L2206" s="41">
        <v>44274</v>
      </c>
      <c r="M2206" s="39"/>
      <c r="N2206" s="39" t="s">
        <v>52</v>
      </c>
      <c r="O2206" s="40"/>
      <c r="P2206" s="41"/>
      <c r="Q2206" s="39" t="s">
        <v>54</v>
      </c>
      <c r="R2206" s="68"/>
    </row>
    <row r="2207" spans="1:18" s="70" customFormat="1" ht="12.75" customHeight="1" x14ac:dyDescent="0.2">
      <c r="A2207" s="38" t="s">
        <v>15218</v>
      </c>
      <c r="B2207" s="42" t="s">
        <v>15219</v>
      </c>
      <c r="C2207" s="42" t="s">
        <v>15220</v>
      </c>
      <c r="D2207" s="38">
        <v>506161</v>
      </c>
      <c r="E2207" s="42" t="s">
        <v>7579</v>
      </c>
      <c r="F2207" s="38">
        <v>8268008858</v>
      </c>
      <c r="G2207" s="40" t="s">
        <v>15221</v>
      </c>
      <c r="H2207" s="3">
        <v>283500</v>
      </c>
      <c r="I2207" s="3"/>
      <c r="J2207" s="3">
        <v>51030</v>
      </c>
      <c r="K2207" s="3">
        <f t="shared" si="37"/>
        <v>334530</v>
      </c>
      <c r="L2207" s="41">
        <v>44663.729166666664</v>
      </c>
      <c r="M2207" s="39">
        <v>44122956</v>
      </c>
      <c r="N2207" s="42" t="s">
        <v>315</v>
      </c>
      <c r="O2207" s="42">
        <v>212206531373</v>
      </c>
      <c r="P2207" s="60">
        <v>44918</v>
      </c>
      <c r="Q2207" s="42" t="s">
        <v>243</v>
      </c>
      <c r="R2207" s="68"/>
    </row>
    <row r="2208" spans="1:18" s="70" customFormat="1" ht="12.75" customHeight="1" x14ac:dyDescent="0.2">
      <c r="A2208" s="38" t="s">
        <v>9833</v>
      </c>
      <c r="B2208" s="39" t="s">
        <v>9834</v>
      </c>
      <c r="C2208" s="39" t="s">
        <v>9835</v>
      </c>
      <c r="D2208" s="38">
        <v>921813</v>
      </c>
      <c r="E2208" s="129" t="s">
        <v>1977</v>
      </c>
      <c r="F2208" s="38">
        <v>8268007920</v>
      </c>
      <c r="G2208" s="40" t="s">
        <v>9836</v>
      </c>
      <c r="H2208" s="2"/>
      <c r="I2208" s="2"/>
      <c r="J2208" s="2">
        <v>50983.016949152545</v>
      </c>
      <c r="K2208" s="3">
        <f t="shared" si="37"/>
        <v>50983.016949152545</v>
      </c>
      <c r="L2208" s="41">
        <v>44562.729166666664</v>
      </c>
      <c r="M2208" s="39">
        <v>44282196</v>
      </c>
      <c r="N2208" s="39" t="s">
        <v>52</v>
      </c>
      <c r="O2208" s="40" t="s">
        <v>9837</v>
      </c>
      <c r="P2208" s="41">
        <v>44574</v>
      </c>
      <c r="Q2208" s="39" t="s">
        <v>54</v>
      </c>
      <c r="R2208" s="68"/>
    </row>
    <row r="2209" spans="1:18" s="70" customFormat="1" ht="12.75" customHeight="1" x14ac:dyDescent="0.2">
      <c r="A2209" s="38" t="s">
        <v>9547</v>
      </c>
      <c r="B2209" s="39" t="s">
        <v>9548</v>
      </c>
      <c r="C2209" s="39" t="s">
        <v>9549</v>
      </c>
      <c r="D2209" s="38">
        <v>815145</v>
      </c>
      <c r="E2209" s="39" t="s">
        <v>1053</v>
      </c>
      <c r="F2209" s="38">
        <v>8268007891</v>
      </c>
      <c r="G2209" s="40">
        <v>85</v>
      </c>
      <c r="H2209" s="2">
        <v>282654.23728813563</v>
      </c>
      <c r="I2209" s="2"/>
      <c r="J2209" s="2">
        <v>50877.762711864409</v>
      </c>
      <c r="K2209" s="3">
        <f t="shared" si="37"/>
        <v>333532.00000000006</v>
      </c>
      <c r="L2209" s="41">
        <v>44557.729166666664</v>
      </c>
      <c r="M2209" s="39">
        <v>44285707</v>
      </c>
      <c r="N2209" s="39" t="s">
        <v>52</v>
      </c>
      <c r="O2209" s="40" t="s">
        <v>9550</v>
      </c>
      <c r="P2209" s="41">
        <v>44573</v>
      </c>
      <c r="Q2209" s="39" t="s">
        <v>54</v>
      </c>
      <c r="R2209" s="68"/>
    </row>
    <row r="2210" spans="1:18" s="70" customFormat="1" ht="12.75" customHeight="1" x14ac:dyDescent="0.2">
      <c r="A2210" s="38" t="s">
        <v>4500</v>
      </c>
      <c r="B2210" s="39" t="s">
        <v>4501</v>
      </c>
      <c r="C2210" s="39" t="s">
        <v>4502</v>
      </c>
      <c r="D2210" s="38">
        <v>401972</v>
      </c>
      <c r="E2210" s="39" t="s">
        <v>842</v>
      </c>
      <c r="F2210" s="38">
        <v>8263000049</v>
      </c>
      <c r="G2210" s="40" t="s">
        <v>4503</v>
      </c>
      <c r="H2210" s="2">
        <v>282000</v>
      </c>
      <c r="I2210" s="2">
        <v>333</v>
      </c>
      <c r="J2210" s="2">
        <v>50760</v>
      </c>
      <c r="K2210" s="3">
        <f t="shared" si="37"/>
        <v>333093</v>
      </c>
      <c r="L2210" s="41">
        <v>44370.729166666664</v>
      </c>
      <c r="M2210" s="39">
        <v>6870149847</v>
      </c>
      <c r="N2210" s="39" t="s">
        <v>52</v>
      </c>
      <c r="O2210" s="40" t="s">
        <v>4271</v>
      </c>
      <c r="P2210" s="41">
        <v>44413</v>
      </c>
      <c r="Q2210" s="39" t="s">
        <v>54</v>
      </c>
      <c r="R2210" s="68"/>
    </row>
    <row r="2211" spans="1:18" s="70" customFormat="1" ht="12.75" customHeight="1" x14ac:dyDescent="0.2">
      <c r="A2211" s="38" t="s">
        <v>2386</v>
      </c>
      <c r="B2211" s="39" t="s">
        <v>2387</v>
      </c>
      <c r="C2211" s="39" t="s">
        <v>2388</v>
      </c>
      <c r="D2211" s="38">
        <v>105695</v>
      </c>
      <c r="E2211" s="39" t="s">
        <v>2389</v>
      </c>
      <c r="F2211" s="38">
        <v>8263000078</v>
      </c>
      <c r="G2211" s="40" t="s">
        <v>2390</v>
      </c>
      <c r="H2211" s="2">
        <v>281700</v>
      </c>
      <c r="I2211" s="2"/>
      <c r="J2211" s="2">
        <v>50706</v>
      </c>
      <c r="K2211" s="3">
        <f t="shared" si="37"/>
        <v>332406</v>
      </c>
      <c r="L2211" s="41">
        <v>44280.729166666664</v>
      </c>
      <c r="M2211" s="39">
        <v>6870096392</v>
      </c>
      <c r="N2211" s="39" t="s">
        <v>52</v>
      </c>
      <c r="O2211" s="40" t="s">
        <v>2391</v>
      </c>
      <c r="P2211" s="41">
        <v>44371</v>
      </c>
      <c r="Q2211" s="39" t="s">
        <v>54</v>
      </c>
      <c r="R2211" s="68"/>
    </row>
    <row r="2212" spans="1:18" s="70" customFormat="1" ht="12.75" customHeight="1" x14ac:dyDescent="0.2">
      <c r="A2212" s="38" t="s">
        <v>10459</v>
      </c>
      <c r="B2212" s="39" t="s">
        <v>10455</v>
      </c>
      <c r="C2212" s="39"/>
      <c r="D2212" s="58">
        <v>102030</v>
      </c>
      <c r="E2212" s="39" t="s">
        <v>1224</v>
      </c>
      <c r="F2212" s="38">
        <v>8263000185</v>
      </c>
      <c r="G2212" s="40" t="s">
        <v>10460</v>
      </c>
      <c r="H2212" s="2">
        <v>280894</v>
      </c>
      <c r="I2212" s="2"/>
      <c r="J2212" s="2">
        <v>50560.92</v>
      </c>
      <c r="K2212" s="3">
        <f t="shared" si="37"/>
        <v>331454.92</v>
      </c>
      <c r="L2212" s="41">
        <v>44561</v>
      </c>
      <c r="M2212" s="39"/>
      <c r="N2212" s="39" t="s">
        <v>52</v>
      </c>
      <c r="O2212" s="39"/>
      <c r="P2212" s="41"/>
      <c r="Q2212" s="39" t="s">
        <v>54</v>
      </c>
      <c r="R2212" s="68"/>
    </row>
    <row r="2213" spans="1:18" s="70" customFormat="1" ht="12.75" customHeight="1" x14ac:dyDescent="0.2">
      <c r="A2213" s="38" t="s">
        <v>16606</v>
      </c>
      <c r="B2213" s="39" t="s">
        <v>16607</v>
      </c>
      <c r="C2213" s="39" t="s">
        <v>16608</v>
      </c>
      <c r="D2213" s="38">
        <v>802471</v>
      </c>
      <c r="E2213" s="39" t="s">
        <v>9923</v>
      </c>
      <c r="F2213" s="38">
        <v>8268010329</v>
      </c>
      <c r="G2213" s="40">
        <v>285</v>
      </c>
      <c r="H2213" s="2">
        <v>280713.55932203389</v>
      </c>
      <c r="I2213" s="2"/>
      <c r="J2213" s="2">
        <v>50528.4406779661</v>
      </c>
      <c r="K2213" s="3">
        <f t="shared" si="37"/>
        <v>331242</v>
      </c>
      <c r="L2213" s="41">
        <v>44883.729166666664</v>
      </c>
      <c r="M2213" s="39">
        <v>44348789</v>
      </c>
      <c r="N2213" s="39" t="s">
        <v>52</v>
      </c>
      <c r="O2213" s="40" t="s">
        <v>16609</v>
      </c>
      <c r="P2213" s="41">
        <v>44918</v>
      </c>
      <c r="Q2213" s="39" t="s">
        <v>54</v>
      </c>
      <c r="R2213" s="68"/>
    </row>
    <row r="2214" spans="1:18" s="70" customFormat="1" ht="12.75" customHeight="1" x14ac:dyDescent="0.2">
      <c r="A2214" s="38" t="s">
        <v>8832</v>
      </c>
      <c r="B2214" s="39" t="s">
        <v>8833</v>
      </c>
      <c r="C2214" s="39" t="s">
        <v>8834</v>
      </c>
      <c r="D2214" s="38">
        <v>934550</v>
      </c>
      <c r="E2214" s="39" t="s">
        <v>2336</v>
      </c>
      <c r="F2214" s="38">
        <v>8268007494</v>
      </c>
      <c r="G2214" s="40" t="s">
        <v>8835</v>
      </c>
      <c r="H2214" s="2">
        <v>280297.22881355934</v>
      </c>
      <c r="I2214" s="2"/>
      <c r="J2214" s="2">
        <v>50453.501186440677</v>
      </c>
      <c r="K2214" s="3">
        <f t="shared" si="37"/>
        <v>330750.73000000004</v>
      </c>
      <c r="L2214" s="41">
        <v>44530.729166666664</v>
      </c>
      <c r="M2214" s="39">
        <v>44223844</v>
      </c>
      <c r="N2214" s="39" t="s">
        <v>3282</v>
      </c>
      <c r="O2214" s="40" t="s">
        <v>8836</v>
      </c>
      <c r="P2214" s="41">
        <v>44544</v>
      </c>
      <c r="Q2214" s="42" t="s">
        <v>2417</v>
      </c>
      <c r="R2214" s="68"/>
    </row>
    <row r="2215" spans="1:18" s="70" customFormat="1" ht="12.75" customHeight="1" x14ac:dyDescent="0.2">
      <c r="A2215" s="38" t="s">
        <v>11446</v>
      </c>
      <c r="B2215" s="39" t="s">
        <v>11447</v>
      </c>
      <c r="C2215" s="39" t="s">
        <v>11448</v>
      </c>
      <c r="D2215" s="38">
        <v>934550</v>
      </c>
      <c r="E2215" s="39" t="s">
        <v>2336</v>
      </c>
      <c r="F2215" s="38">
        <v>8268008158</v>
      </c>
      <c r="G2215" s="40" t="s">
        <v>11449</v>
      </c>
      <c r="H2215" s="2">
        <v>280297.22881355934</v>
      </c>
      <c r="I2215" s="2"/>
      <c r="J2215" s="2">
        <v>50453.501186440677</v>
      </c>
      <c r="K2215" s="3">
        <f t="shared" si="37"/>
        <v>330750.73000000004</v>
      </c>
      <c r="L2215" s="41">
        <v>44620.729166666664</v>
      </c>
      <c r="M2215" s="39">
        <v>44397963</v>
      </c>
      <c r="N2215" s="39" t="s">
        <v>3282</v>
      </c>
      <c r="O2215" s="40" t="s">
        <v>11450</v>
      </c>
      <c r="P2215" s="41">
        <v>44628</v>
      </c>
      <c r="Q2215" s="42" t="s">
        <v>2417</v>
      </c>
      <c r="R2215" s="68"/>
    </row>
    <row r="2216" spans="1:18" s="70" customFormat="1" ht="12.75" customHeight="1" x14ac:dyDescent="0.2">
      <c r="A2216" s="38" t="s">
        <v>14129</v>
      </c>
      <c r="B2216" s="39" t="s">
        <v>14130</v>
      </c>
      <c r="C2216" s="39" t="s">
        <v>14131</v>
      </c>
      <c r="D2216" s="38">
        <v>934550</v>
      </c>
      <c r="E2216" s="39" t="s">
        <v>2336</v>
      </c>
      <c r="F2216" s="38">
        <v>8268008158</v>
      </c>
      <c r="G2216" s="40" t="s">
        <v>14132</v>
      </c>
      <c r="H2216" s="2">
        <v>280296.61016949156</v>
      </c>
      <c r="I2216" s="2"/>
      <c r="J2216" s="2">
        <v>50453.38983050848</v>
      </c>
      <c r="K2216" s="3">
        <f t="shared" si="37"/>
        <v>330750.00000000006</v>
      </c>
      <c r="L2216" s="41">
        <v>44741.729166666664</v>
      </c>
      <c r="M2216" s="39">
        <v>44002973</v>
      </c>
      <c r="N2216" s="39" t="s">
        <v>3282</v>
      </c>
      <c r="O2216" s="40" t="s">
        <v>14133</v>
      </c>
      <c r="P2216" s="41">
        <v>44750</v>
      </c>
      <c r="Q2216" s="42" t="s">
        <v>2417</v>
      </c>
      <c r="R2216" s="68"/>
    </row>
    <row r="2217" spans="1:18" s="70" customFormat="1" ht="12.75" customHeight="1" x14ac:dyDescent="0.2">
      <c r="A2217" s="38" t="s">
        <v>19754</v>
      </c>
      <c r="B2217" s="39" t="s">
        <v>19755</v>
      </c>
      <c r="C2217" s="39" t="s">
        <v>19756</v>
      </c>
      <c r="D2217" s="38">
        <v>408605</v>
      </c>
      <c r="E2217" s="39" t="s">
        <v>19757</v>
      </c>
      <c r="F2217" s="38">
        <v>8266018583</v>
      </c>
      <c r="G2217" s="40" t="s">
        <v>19758</v>
      </c>
      <c r="H2217" s="2">
        <v>280259.32203389832</v>
      </c>
      <c r="I2217" s="2"/>
      <c r="J2217" s="2">
        <v>50446.677966101699</v>
      </c>
      <c r="K2217" s="3">
        <f t="shared" si="37"/>
        <v>330706</v>
      </c>
      <c r="L2217" s="41">
        <v>45075.729166666664</v>
      </c>
      <c r="M2217" s="39">
        <v>1246425194</v>
      </c>
      <c r="N2217" s="39" t="s">
        <v>19303</v>
      </c>
      <c r="O2217" s="40" t="s">
        <v>19759</v>
      </c>
      <c r="P2217" s="41">
        <v>45132</v>
      </c>
      <c r="Q2217" s="62" t="s">
        <v>19</v>
      </c>
      <c r="R2217" s="68"/>
    </row>
    <row r="2218" spans="1:18" s="70" customFormat="1" ht="12.75" customHeight="1" x14ac:dyDescent="0.2">
      <c r="A2218" s="38" t="s">
        <v>14721</v>
      </c>
      <c r="B2218" s="39" t="s">
        <v>14722</v>
      </c>
      <c r="C2218" s="39" t="s">
        <v>14723</v>
      </c>
      <c r="D2218" s="38">
        <v>934550</v>
      </c>
      <c r="E2218" s="39" t="s">
        <v>2336</v>
      </c>
      <c r="F2218" s="38">
        <v>8268009465</v>
      </c>
      <c r="G2218" s="40" t="s">
        <v>14724</v>
      </c>
      <c r="H2218" s="2">
        <v>279932.31355932204</v>
      </c>
      <c r="I2218" s="2"/>
      <c r="J2218" s="2">
        <v>50387.816440677962</v>
      </c>
      <c r="K2218" s="3">
        <f t="shared" si="37"/>
        <v>330320.13</v>
      </c>
      <c r="L2218" s="41">
        <v>44772.729166666664</v>
      </c>
      <c r="M2218" s="39">
        <v>44065136</v>
      </c>
      <c r="N2218" s="39" t="s">
        <v>3282</v>
      </c>
      <c r="O2218" s="40" t="s">
        <v>14725</v>
      </c>
      <c r="P2218" s="41">
        <v>44782</v>
      </c>
      <c r="Q2218" s="42" t="s">
        <v>2417</v>
      </c>
      <c r="R2218" s="68"/>
    </row>
    <row r="2219" spans="1:18" s="70" customFormat="1" ht="12.75" customHeight="1" x14ac:dyDescent="0.2">
      <c r="A2219" s="38" t="s">
        <v>3840</v>
      </c>
      <c r="B2219" s="39" t="s">
        <v>3841</v>
      </c>
      <c r="C2219" s="39"/>
      <c r="D2219" s="38">
        <v>123859</v>
      </c>
      <c r="E2219" s="39" t="s">
        <v>3842</v>
      </c>
      <c r="F2219" s="38">
        <v>8266008898</v>
      </c>
      <c r="G2219" s="40" t="s">
        <v>3843</v>
      </c>
      <c r="H2219" s="5">
        <v>279838.90000000002</v>
      </c>
      <c r="I2219" s="2"/>
      <c r="J2219" s="2">
        <v>50371.002</v>
      </c>
      <c r="K2219" s="3">
        <f t="shared" si="37"/>
        <v>330209.902</v>
      </c>
      <c r="L2219" s="41">
        <v>44393</v>
      </c>
      <c r="M2219" s="39"/>
      <c r="N2219" s="39" t="s">
        <v>52</v>
      </c>
      <c r="O2219" s="40"/>
      <c r="P2219" s="41"/>
      <c r="Q2219" s="39" t="s">
        <v>54</v>
      </c>
      <c r="R2219" s="68"/>
    </row>
    <row r="2220" spans="1:18" s="70" customFormat="1" ht="12.75" customHeight="1" x14ac:dyDescent="0.2">
      <c r="A2220" s="38" t="s">
        <v>4864</v>
      </c>
      <c r="B2220" s="39" t="s">
        <v>4865</v>
      </c>
      <c r="C2220" s="39" t="s">
        <v>4866</v>
      </c>
      <c r="D2220" s="38">
        <v>401972</v>
      </c>
      <c r="E2220" s="39" t="s">
        <v>842</v>
      </c>
      <c r="F2220" s="38">
        <v>8263000049</v>
      </c>
      <c r="G2220" s="40" t="s">
        <v>4867</v>
      </c>
      <c r="H2220" s="2">
        <v>279714</v>
      </c>
      <c r="I2220" s="2">
        <v>330.00252</v>
      </c>
      <c r="J2220" s="2">
        <v>50348.52</v>
      </c>
      <c r="K2220" s="3">
        <f t="shared" si="37"/>
        <v>330392.52252</v>
      </c>
      <c r="L2220" s="41">
        <v>44377.729166666664</v>
      </c>
      <c r="M2220" s="39">
        <v>6870155959</v>
      </c>
      <c r="N2220" s="39" t="s">
        <v>52</v>
      </c>
      <c r="O2220" s="40" t="s">
        <v>4835</v>
      </c>
      <c r="P2220" s="41">
        <v>44421</v>
      </c>
      <c r="Q2220" s="39" t="s">
        <v>54</v>
      </c>
      <c r="R2220" s="68"/>
    </row>
    <row r="2221" spans="1:18" s="70" customFormat="1" ht="12.75" customHeight="1" x14ac:dyDescent="0.2">
      <c r="A2221" s="38" t="s">
        <v>6735</v>
      </c>
      <c r="B2221" s="39" t="s">
        <v>6736</v>
      </c>
      <c r="C2221" s="39" t="s">
        <v>6737</v>
      </c>
      <c r="D2221" s="38">
        <v>401972</v>
      </c>
      <c r="E2221" s="39" t="s">
        <v>842</v>
      </c>
      <c r="F2221" s="38">
        <v>8263000049</v>
      </c>
      <c r="G2221" s="40" t="s">
        <v>6738</v>
      </c>
      <c r="H2221" s="2">
        <v>279714</v>
      </c>
      <c r="I2221" s="2">
        <v>0</v>
      </c>
      <c r="J2221" s="2">
        <v>50348.52</v>
      </c>
      <c r="K2221" s="3">
        <f t="shared" si="37"/>
        <v>330062.52</v>
      </c>
      <c r="L2221" s="41">
        <v>44439.729166666664</v>
      </c>
      <c r="M2221" s="39">
        <v>6870223182</v>
      </c>
      <c r="N2221" s="39" t="s">
        <v>52</v>
      </c>
      <c r="O2221" s="40" t="s">
        <v>6739</v>
      </c>
      <c r="P2221" s="41">
        <v>44474</v>
      </c>
      <c r="Q2221" s="39" t="s">
        <v>54</v>
      </c>
      <c r="R2221" s="68"/>
    </row>
    <row r="2222" spans="1:18" s="70" customFormat="1" ht="12.75" customHeight="1" x14ac:dyDescent="0.2">
      <c r="A2222" s="38" t="s">
        <v>10993</v>
      </c>
      <c r="B2222" s="39" t="s">
        <v>10994</v>
      </c>
      <c r="C2222" s="39" t="s">
        <v>10995</v>
      </c>
      <c r="D2222" s="38">
        <v>919962</v>
      </c>
      <c r="E2222" s="39" t="s">
        <v>6950</v>
      </c>
      <c r="F2222" s="38">
        <v>8263000121</v>
      </c>
      <c r="G2222" s="40" t="s">
        <v>10996</v>
      </c>
      <c r="H2222" s="3">
        <v>279450</v>
      </c>
      <c r="I2222" s="3"/>
      <c r="J2222" s="2">
        <v>50301</v>
      </c>
      <c r="K2222" s="3">
        <f t="shared" si="37"/>
        <v>329751</v>
      </c>
      <c r="L2222" s="41">
        <v>44588</v>
      </c>
      <c r="M2222" s="39">
        <v>6870394056</v>
      </c>
      <c r="N2222" s="39" t="s">
        <v>3282</v>
      </c>
      <c r="O2222" s="40">
        <v>203081355716</v>
      </c>
      <c r="P2222" s="41">
        <v>44629</v>
      </c>
      <c r="Q2222" s="42" t="s">
        <v>2417</v>
      </c>
      <c r="R2222" s="68"/>
    </row>
    <row r="2223" spans="1:18" s="70" customFormat="1" ht="12.75" customHeight="1" x14ac:dyDescent="0.2">
      <c r="A2223" s="38" t="s">
        <v>11218</v>
      </c>
      <c r="B2223" s="39" t="s">
        <v>11219</v>
      </c>
      <c r="C2223" s="39" t="s">
        <v>11220</v>
      </c>
      <c r="D2223" s="38">
        <v>934550</v>
      </c>
      <c r="E2223" s="39" t="s">
        <v>2336</v>
      </c>
      <c r="F2223" s="38">
        <v>8268008158</v>
      </c>
      <c r="G2223" s="40" t="s">
        <v>11221</v>
      </c>
      <c r="H2223" s="2">
        <v>279167</v>
      </c>
      <c r="I2223" s="2"/>
      <c r="J2223" s="2">
        <v>50250.06</v>
      </c>
      <c r="K2223" s="3">
        <f t="shared" si="37"/>
        <v>329417.06</v>
      </c>
      <c r="L2223" s="41">
        <v>44590.729166666664</v>
      </c>
      <c r="M2223" s="39">
        <v>44382280</v>
      </c>
      <c r="N2223" s="39" t="s">
        <v>3282</v>
      </c>
      <c r="O2223" s="40" t="s">
        <v>11222</v>
      </c>
      <c r="P2223" s="41">
        <v>44624</v>
      </c>
      <c r="Q2223" s="42" t="s">
        <v>2417</v>
      </c>
      <c r="R2223" s="68"/>
    </row>
    <row r="2224" spans="1:18" s="70" customFormat="1" ht="12.75" customHeight="1" x14ac:dyDescent="0.2">
      <c r="A2224" s="38" t="s">
        <v>14217</v>
      </c>
      <c r="B2224" s="42" t="s">
        <v>14218</v>
      </c>
      <c r="C2224" s="42" t="s">
        <v>14219</v>
      </c>
      <c r="D2224" s="38">
        <v>401410</v>
      </c>
      <c r="E2224" s="42" t="s">
        <v>14220</v>
      </c>
      <c r="F2224" s="38">
        <v>8263000211</v>
      </c>
      <c r="G2224" s="40">
        <v>713501028</v>
      </c>
      <c r="H2224" s="3">
        <v>278800</v>
      </c>
      <c r="I2224" s="3"/>
      <c r="J2224" s="3">
        <v>50184</v>
      </c>
      <c r="K2224" s="3">
        <f t="shared" si="37"/>
        <v>328984</v>
      </c>
      <c r="L2224" s="41">
        <v>44705.729166666664</v>
      </c>
      <c r="M2224" s="39">
        <v>6870112381</v>
      </c>
      <c r="N2224" s="42" t="s">
        <v>315</v>
      </c>
      <c r="O2224" s="42" t="s">
        <v>14221</v>
      </c>
      <c r="P2224" s="60">
        <v>44775</v>
      </c>
      <c r="Q2224" s="42" t="s">
        <v>243</v>
      </c>
      <c r="R2224" s="68"/>
    </row>
    <row r="2225" spans="1:18" s="70" customFormat="1" ht="12.75" customHeight="1" x14ac:dyDescent="0.2">
      <c r="A2225" s="38" t="s">
        <v>4477</v>
      </c>
      <c r="B2225" s="39" t="s">
        <v>4478</v>
      </c>
      <c r="C2225" s="39" t="s">
        <v>4479</v>
      </c>
      <c r="D2225" s="38">
        <v>401972</v>
      </c>
      <c r="E2225" s="39" t="s">
        <v>842</v>
      </c>
      <c r="F2225" s="38">
        <v>8263000049</v>
      </c>
      <c r="G2225" s="40" t="s">
        <v>4480</v>
      </c>
      <c r="H2225" s="2">
        <v>278740</v>
      </c>
      <c r="I2225" s="2">
        <v>329.00319999999999</v>
      </c>
      <c r="J2225" s="2">
        <v>50173.2</v>
      </c>
      <c r="K2225" s="3">
        <f t="shared" si="37"/>
        <v>329242.20319999999</v>
      </c>
      <c r="L2225" s="41">
        <v>44373.729166666664</v>
      </c>
      <c r="M2225" s="39">
        <v>6870149715</v>
      </c>
      <c r="N2225" s="39" t="s">
        <v>52</v>
      </c>
      <c r="O2225" s="40" t="s">
        <v>4276</v>
      </c>
      <c r="P2225" s="41">
        <v>44412</v>
      </c>
      <c r="Q2225" s="39" t="s">
        <v>54</v>
      </c>
      <c r="R2225" s="68"/>
    </row>
    <row r="2226" spans="1:18" s="70" customFormat="1" ht="12.75" customHeight="1" x14ac:dyDescent="0.2">
      <c r="A2226" s="38" t="s">
        <v>2180</v>
      </c>
      <c r="B2226" s="39" t="s">
        <v>2181</v>
      </c>
      <c r="C2226" s="39" t="s">
        <v>2182</v>
      </c>
      <c r="D2226" s="38">
        <v>401972</v>
      </c>
      <c r="E2226" s="39" t="s">
        <v>842</v>
      </c>
      <c r="F2226" s="38">
        <v>8263000049</v>
      </c>
      <c r="G2226" s="40" t="s">
        <v>2183</v>
      </c>
      <c r="H2226" s="2">
        <v>278190</v>
      </c>
      <c r="I2226" s="2">
        <v>246.19815000000003</v>
      </c>
      <c r="J2226" s="2">
        <v>50074.2</v>
      </c>
      <c r="K2226" s="3">
        <f t="shared" si="37"/>
        <v>328510.39815000002</v>
      </c>
      <c r="L2226" s="41">
        <v>44283.729166666664</v>
      </c>
      <c r="M2226" s="39">
        <v>6870067128</v>
      </c>
      <c r="N2226" s="39" t="s">
        <v>52</v>
      </c>
      <c r="O2226" s="40" t="s">
        <v>2104</v>
      </c>
      <c r="P2226" s="41">
        <v>44345</v>
      </c>
      <c r="Q2226" s="39" t="s">
        <v>54</v>
      </c>
      <c r="R2226" s="68"/>
    </row>
    <row r="2227" spans="1:18" s="70" customFormat="1" ht="12.75" customHeight="1" x14ac:dyDescent="0.2">
      <c r="A2227" s="38" t="s">
        <v>13386</v>
      </c>
      <c r="B2227" s="42" t="s">
        <v>13387</v>
      </c>
      <c r="C2227" s="42" t="s">
        <v>13388</v>
      </c>
      <c r="D2227" s="38">
        <v>300286</v>
      </c>
      <c r="E2227" s="42" t="s">
        <v>3944</v>
      </c>
      <c r="F2227" s="38">
        <v>8268008811</v>
      </c>
      <c r="G2227" s="40">
        <v>712736209</v>
      </c>
      <c r="H2227" s="3">
        <v>277500</v>
      </c>
      <c r="I2227" s="3"/>
      <c r="J2227" s="3">
        <v>49950</v>
      </c>
      <c r="K2227" s="3">
        <f t="shared" si="37"/>
        <v>327450</v>
      </c>
      <c r="L2227" s="41">
        <v>44663.729166666664</v>
      </c>
      <c r="M2227" s="39">
        <v>43906807</v>
      </c>
      <c r="N2227" s="42" t="s">
        <v>315</v>
      </c>
      <c r="O2227" s="42" t="s">
        <v>13385</v>
      </c>
      <c r="P2227" s="60">
        <v>44709</v>
      </c>
      <c r="Q2227" s="42" t="s">
        <v>243</v>
      </c>
      <c r="R2227" s="68"/>
    </row>
    <row r="2228" spans="1:18" s="70" customFormat="1" ht="12.75" customHeight="1" x14ac:dyDescent="0.2">
      <c r="A2228" s="38" t="s">
        <v>7997</v>
      </c>
      <c r="B2228" s="39" t="s">
        <v>7998</v>
      </c>
      <c r="C2228" s="39" t="s">
        <v>7999</v>
      </c>
      <c r="D2228" s="38">
        <v>821012</v>
      </c>
      <c r="E2228" s="39" t="s">
        <v>3527</v>
      </c>
      <c r="F2228" s="38">
        <v>8263000088</v>
      </c>
      <c r="G2228" s="40" t="s">
        <v>8000</v>
      </c>
      <c r="H2228" s="2">
        <v>277207</v>
      </c>
      <c r="I2228" s="2"/>
      <c r="J2228" s="2">
        <v>49897.259999999995</v>
      </c>
      <c r="K2228" s="3">
        <f t="shared" si="37"/>
        <v>327104.26</v>
      </c>
      <c r="L2228" s="41">
        <v>44408.729166666664</v>
      </c>
      <c r="M2228" s="39">
        <v>6870262468</v>
      </c>
      <c r="N2228" s="39" t="s">
        <v>52</v>
      </c>
      <c r="O2228" s="40" t="s">
        <v>7982</v>
      </c>
      <c r="P2228" s="41">
        <v>44511</v>
      </c>
      <c r="Q2228" s="39" t="s">
        <v>54</v>
      </c>
      <c r="R2228" s="68"/>
    </row>
    <row r="2229" spans="1:18" s="70" customFormat="1" ht="12.75" customHeight="1" x14ac:dyDescent="0.2">
      <c r="A2229" s="38" t="s">
        <v>9500</v>
      </c>
      <c r="B2229" s="39" t="s">
        <v>9501</v>
      </c>
      <c r="C2229" s="39" t="s">
        <v>9502</v>
      </c>
      <c r="D2229" s="38">
        <v>405693</v>
      </c>
      <c r="E2229" s="39" t="s">
        <v>451</v>
      </c>
      <c r="F2229" s="38">
        <v>8266013130</v>
      </c>
      <c r="G2229" s="40">
        <v>8819701424</v>
      </c>
      <c r="H2229" s="2">
        <v>276847</v>
      </c>
      <c r="I2229" s="2"/>
      <c r="J2229" s="2">
        <v>0</v>
      </c>
      <c r="K2229" s="3">
        <f t="shared" si="37"/>
        <v>276847</v>
      </c>
      <c r="L2229" s="41">
        <v>44533.729166666664</v>
      </c>
      <c r="M2229" s="39">
        <v>6870325502</v>
      </c>
      <c r="N2229" s="39" t="s">
        <v>3282</v>
      </c>
      <c r="O2229" s="40"/>
      <c r="P2229" s="41"/>
      <c r="Q2229" s="42" t="s">
        <v>2417</v>
      </c>
      <c r="R2229" s="68"/>
    </row>
    <row r="2230" spans="1:18" s="70" customFormat="1" ht="12.75" customHeight="1" x14ac:dyDescent="0.2">
      <c r="A2230" s="38" t="s">
        <v>18805</v>
      </c>
      <c r="B2230" s="39" t="s">
        <v>18806</v>
      </c>
      <c r="C2230" s="39" t="s">
        <v>18807</v>
      </c>
      <c r="D2230" s="38">
        <v>821012</v>
      </c>
      <c r="E2230" s="39" t="s">
        <v>3527</v>
      </c>
      <c r="F2230" s="38">
        <v>8268005947</v>
      </c>
      <c r="G2230" s="40" t="s">
        <v>18808</v>
      </c>
      <c r="H2230" s="3">
        <v>275650.82</v>
      </c>
      <c r="I2230" s="3"/>
      <c r="J2230" s="2">
        <v>49617.18</v>
      </c>
      <c r="K2230" s="3">
        <f t="shared" si="37"/>
        <v>325268</v>
      </c>
      <c r="L2230" s="41">
        <v>44834.729166666664</v>
      </c>
      <c r="M2230" s="39">
        <v>160310723</v>
      </c>
      <c r="N2230" s="39" t="s">
        <v>52</v>
      </c>
      <c r="O2230" s="40" t="s">
        <v>18809</v>
      </c>
      <c r="P2230" s="41">
        <v>45041</v>
      </c>
      <c r="Q2230" s="39" t="s">
        <v>54</v>
      </c>
      <c r="R2230" s="68"/>
    </row>
    <row r="2231" spans="1:18" s="70" customFormat="1" ht="12.75" customHeight="1" x14ac:dyDescent="0.2">
      <c r="A2231" s="38" t="s">
        <v>4944</v>
      </c>
      <c r="B2231" s="42" t="s">
        <v>4945</v>
      </c>
      <c r="C2231" s="42" t="s">
        <v>4946</v>
      </c>
      <c r="D2231" s="38">
        <v>806768</v>
      </c>
      <c r="E2231" s="42" t="s">
        <v>4947</v>
      </c>
      <c r="F2231" s="38">
        <v>8268006128</v>
      </c>
      <c r="G2231" s="40" t="s">
        <v>4948</v>
      </c>
      <c r="H2231" s="3">
        <v>275000</v>
      </c>
      <c r="I2231" s="3"/>
      <c r="J2231" s="3">
        <v>49500</v>
      </c>
      <c r="K2231" s="3">
        <f t="shared" si="37"/>
        <v>324500</v>
      </c>
      <c r="L2231" s="41">
        <v>44321.729166666664</v>
      </c>
      <c r="M2231" s="39">
        <v>44009925</v>
      </c>
      <c r="N2231" s="42" t="s">
        <v>315</v>
      </c>
      <c r="O2231" s="42" t="s">
        <v>4949</v>
      </c>
      <c r="P2231" s="60">
        <v>44421</v>
      </c>
      <c r="Q2231" s="42" t="s">
        <v>243</v>
      </c>
      <c r="R2231" s="68"/>
    </row>
    <row r="2232" spans="1:18" s="70" customFormat="1" ht="12.75" customHeight="1" x14ac:dyDescent="0.2">
      <c r="A2232" s="38" t="s">
        <v>22519</v>
      </c>
      <c r="B2232" s="39" t="s">
        <v>22520</v>
      </c>
      <c r="C2232" s="39"/>
      <c r="D2232" s="38">
        <v>508597</v>
      </c>
      <c r="E2232" s="39" t="s">
        <v>19937</v>
      </c>
      <c r="F2232" s="38">
        <v>8266021196</v>
      </c>
      <c r="G2232" s="40" t="s">
        <v>22521</v>
      </c>
      <c r="H2232" s="2">
        <v>274727.87</v>
      </c>
      <c r="I2232" s="2"/>
      <c r="J2232" s="2">
        <v>49451.016599999995</v>
      </c>
      <c r="K2232" s="3">
        <f t="shared" si="37"/>
        <v>324178.88659999997</v>
      </c>
      <c r="L2232" s="41">
        <v>45410</v>
      </c>
      <c r="M2232" s="39"/>
      <c r="N2232" s="39" t="s">
        <v>1933</v>
      </c>
      <c r="O2232" s="40"/>
      <c r="P2232" s="41"/>
      <c r="Q2232" s="62" t="s">
        <v>25</v>
      </c>
      <c r="R2232" s="68"/>
    </row>
    <row r="2233" spans="1:18" s="70" customFormat="1" ht="12.75" customHeight="1" x14ac:dyDescent="0.2">
      <c r="A2233" s="38" t="s">
        <v>21263</v>
      </c>
      <c r="B2233" s="39" t="s">
        <v>21264</v>
      </c>
      <c r="C2233" s="39" t="s">
        <v>21265</v>
      </c>
      <c r="D2233" s="38">
        <v>507203</v>
      </c>
      <c r="E2233" s="39" t="s">
        <v>17373</v>
      </c>
      <c r="F2233" s="38">
        <v>8268009895</v>
      </c>
      <c r="G2233" s="40">
        <v>3723011334</v>
      </c>
      <c r="H2233" s="2">
        <v>273420.8389830509</v>
      </c>
      <c r="I2233" s="2"/>
      <c r="J2233" s="2">
        <v>49215.751016949158</v>
      </c>
      <c r="K2233" s="3">
        <f t="shared" si="37"/>
        <v>322636.59000000008</v>
      </c>
      <c r="L2233" s="41">
        <v>45191.729166666664</v>
      </c>
      <c r="M2233" s="39">
        <v>160866950</v>
      </c>
      <c r="N2233" s="39" t="s">
        <v>3282</v>
      </c>
      <c r="O2233" s="40" t="s">
        <v>21266</v>
      </c>
      <c r="P2233" s="41">
        <v>45295</v>
      </c>
      <c r="Q2233" s="42" t="s">
        <v>2417</v>
      </c>
      <c r="R2233" s="68"/>
    </row>
    <row r="2234" spans="1:18" s="70" customFormat="1" ht="12.75" customHeight="1" x14ac:dyDescent="0.2">
      <c r="A2234" s="38" t="s">
        <v>14344</v>
      </c>
      <c r="B2234" s="39" t="s">
        <v>14341</v>
      </c>
      <c r="C2234" s="39" t="s">
        <v>14342</v>
      </c>
      <c r="D2234" s="38">
        <v>510419</v>
      </c>
      <c r="E2234" s="39" t="s">
        <v>14087</v>
      </c>
      <c r="F2234" s="38">
        <v>8263000225</v>
      </c>
      <c r="G2234" s="40">
        <v>271</v>
      </c>
      <c r="H2234" s="2">
        <v>272600</v>
      </c>
      <c r="I2234" s="2"/>
      <c r="J2234" s="2">
        <v>49068</v>
      </c>
      <c r="K2234" s="3">
        <f t="shared" si="37"/>
        <v>321668</v>
      </c>
      <c r="L2234" s="41">
        <v>44708.729166666664</v>
      </c>
      <c r="M2234" s="39">
        <v>6870136954</v>
      </c>
      <c r="N2234" s="39" t="s">
        <v>3282</v>
      </c>
      <c r="O2234" s="40" t="s">
        <v>14343</v>
      </c>
      <c r="P2234" s="41">
        <v>44769</v>
      </c>
      <c r="Q2234" s="42" t="s">
        <v>2417</v>
      </c>
      <c r="R2234" s="68"/>
    </row>
    <row r="2235" spans="1:18" s="70" customFormat="1" ht="12.75" customHeight="1" x14ac:dyDescent="0.2">
      <c r="A2235" s="38">
        <v>287</v>
      </c>
      <c r="B2235" s="39" t="s">
        <v>21320</v>
      </c>
      <c r="C2235" s="39" t="s">
        <v>21321</v>
      </c>
      <c r="D2235" s="38">
        <v>509330</v>
      </c>
      <c r="E2235" s="39" t="s">
        <v>17332</v>
      </c>
      <c r="F2235" s="38">
        <v>8266018505</v>
      </c>
      <c r="G2235" s="40" t="s">
        <v>21322</v>
      </c>
      <c r="H2235" s="2">
        <v>272500</v>
      </c>
      <c r="I2235" s="2"/>
      <c r="J2235" s="2">
        <v>49050</v>
      </c>
      <c r="K2235" s="3">
        <f t="shared" si="37"/>
        <v>321550</v>
      </c>
      <c r="L2235" s="41">
        <v>45116.729166666664</v>
      </c>
      <c r="M2235" s="39">
        <v>1246628210</v>
      </c>
      <c r="N2235" s="39" t="s">
        <v>8899</v>
      </c>
      <c r="O2235" s="40">
        <v>312268933752</v>
      </c>
      <c r="P2235" s="41">
        <v>45287</v>
      </c>
      <c r="Q2235" s="42" t="s">
        <v>8901</v>
      </c>
      <c r="R2235" s="68"/>
    </row>
    <row r="2236" spans="1:18" s="70" customFormat="1" ht="12.75" customHeight="1" x14ac:dyDescent="0.2">
      <c r="A2236" s="38" t="s">
        <v>13374</v>
      </c>
      <c r="B2236" s="39" t="s">
        <v>13375</v>
      </c>
      <c r="C2236" s="39" t="s">
        <v>13376</v>
      </c>
      <c r="D2236" s="38">
        <v>821146</v>
      </c>
      <c r="E2236" s="42" t="s">
        <v>446</v>
      </c>
      <c r="F2236" s="38">
        <v>8268005598</v>
      </c>
      <c r="G2236" s="40" t="s">
        <v>13377</v>
      </c>
      <c r="H2236" s="2">
        <v>271623.72881355934</v>
      </c>
      <c r="I2236" s="3"/>
      <c r="J2236" s="2">
        <v>48892.271186440681</v>
      </c>
      <c r="K2236" s="3">
        <f t="shared" si="37"/>
        <v>320516</v>
      </c>
      <c r="L2236" s="41">
        <v>44641.729166666664</v>
      </c>
      <c r="M2236" s="39">
        <v>43906199</v>
      </c>
      <c r="N2236" s="39" t="s">
        <v>52</v>
      </c>
      <c r="O2236" s="40"/>
      <c r="P2236" s="41"/>
      <c r="Q2236" s="39" t="s">
        <v>54</v>
      </c>
      <c r="R2236" s="68"/>
    </row>
    <row r="2237" spans="1:18" s="70" customFormat="1" ht="12.75" customHeight="1" x14ac:dyDescent="0.2">
      <c r="A2237" s="38" t="s">
        <v>17208</v>
      </c>
      <c r="B2237" s="42" t="s">
        <v>17209</v>
      </c>
      <c r="C2237" s="42" t="s">
        <v>17210</v>
      </c>
      <c r="D2237" s="38">
        <v>501497</v>
      </c>
      <c r="E2237" s="42" t="s">
        <v>7579</v>
      </c>
      <c r="F2237" s="38">
        <v>8263000099</v>
      </c>
      <c r="G2237" s="40" t="s">
        <v>17211</v>
      </c>
      <c r="H2237" s="3">
        <v>271400</v>
      </c>
      <c r="I2237" s="3"/>
      <c r="J2237" s="3">
        <v>0</v>
      </c>
      <c r="K2237" s="3">
        <f t="shared" si="37"/>
        <v>271400</v>
      </c>
      <c r="L2237" s="41">
        <v>44588</v>
      </c>
      <c r="M2237" s="39">
        <v>6870448759</v>
      </c>
      <c r="N2237" s="42" t="s">
        <v>315</v>
      </c>
      <c r="O2237" s="42"/>
      <c r="P2237" s="60"/>
      <c r="Q2237" s="42" t="s">
        <v>243</v>
      </c>
      <c r="R2237" s="68"/>
    </row>
    <row r="2238" spans="1:18" s="70" customFormat="1" ht="12.75" customHeight="1" x14ac:dyDescent="0.2">
      <c r="A2238" s="38" t="s">
        <v>16107</v>
      </c>
      <c r="B2238" s="39" t="s">
        <v>16108</v>
      </c>
      <c r="C2238" s="39" t="s">
        <v>16109</v>
      </c>
      <c r="D2238" s="38">
        <v>934979</v>
      </c>
      <c r="E2238" s="39" t="s">
        <v>16110</v>
      </c>
      <c r="F2238" s="38">
        <v>8262000058</v>
      </c>
      <c r="G2238" s="40" t="s">
        <v>16111</v>
      </c>
      <c r="H2238" s="2">
        <v>271268</v>
      </c>
      <c r="I2238" s="2"/>
      <c r="J2238" s="2">
        <v>0</v>
      </c>
      <c r="K2238" s="3">
        <f t="shared" si="37"/>
        <v>271268</v>
      </c>
      <c r="L2238" s="41">
        <v>44840.729166666664</v>
      </c>
      <c r="M2238" s="39">
        <v>160626640</v>
      </c>
      <c r="N2238" s="39" t="s">
        <v>3282</v>
      </c>
      <c r="O2238" s="40"/>
      <c r="P2238" s="41"/>
      <c r="Q2238" s="42" t="s">
        <v>2417</v>
      </c>
      <c r="R2238" s="68"/>
    </row>
    <row r="2239" spans="1:18" s="70" customFormat="1" ht="12.75" customHeight="1" x14ac:dyDescent="0.2">
      <c r="A2239" s="38" t="s">
        <v>9685</v>
      </c>
      <c r="B2239" s="39" t="s">
        <v>9686</v>
      </c>
      <c r="C2239" s="39" t="s">
        <v>9687</v>
      </c>
      <c r="D2239" s="38">
        <v>934550</v>
      </c>
      <c r="E2239" s="39" t="s">
        <v>2336</v>
      </c>
      <c r="F2239" s="38">
        <v>8268007494</v>
      </c>
      <c r="G2239" s="40" t="s">
        <v>9688</v>
      </c>
      <c r="H2239" s="2">
        <v>271255.37288135599</v>
      </c>
      <c r="I2239" s="2"/>
      <c r="J2239" s="2">
        <v>48825.967118644076</v>
      </c>
      <c r="K2239" s="3">
        <f t="shared" si="37"/>
        <v>320081.34000000008</v>
      </c>
      <c r="L2239" s="41">
        <v>44558.729166666664</v>
      </c>
      <c r="M2239" s="39">
        <v>44273301</v>
      </c>
      <c r="N2239" s="39" t="s">
        <v>3282</v>
      </c>
      <c r="O2239" s="40" t="s">
        <v>9689</v>
      </c>
      <c r="P2239" s="41">
        <v>44572</v>
      </c>
      <c r="Q2239" s="42" t="s">
        <v>2417</v>
      </c>
      <c r="R2239" s="68"/>
    </row>
    <row r="2240" spans="1:18" s="70" customFormat="1" ht="12.75" customHeight="1" x14ac:dyDescent="0.2">
      <c r="A2240" s="38" t="s">
        <v>13633</v>
      </c>
      <c r="B2240" s="39" t="s">
        <v>13634</v>
      </c>
      <c r="C2240" s="39" t="s">
        <v>13635</v>
      </c>
      <c r="D2240" s="38">
        <v>934550</v>
      </c>
      <c r="E2240" s="39" t="s">
        <v>2336</v>
      </c>
      <c r="F2240" s="38">
        <v>8268008158</v>
      </c>
      <c r="G2240" s="40" t="s">
        <v>13636</v>
      </c>
      <c r="H2240" s="2">
        <v>271255.37288135599</v>
      </c>
      <c r="I2240" s="2"/>
      <c r="J2240" s="2">
        <v>48825.967118644076</v>
      </c>
      <c r="K2240" s="3">
        <f t="shared" si="37"/>
        <v>320081.34000000008</v>
      </c>
      <c r="L2240" s="41">
        <v>44711.729166666664</v>
      </c>
      <c r="M2240" s="39">
        <v>43944956</v>
      </c>
      <c r="N2240" s="39" t="s">
        <v>3282</v>
      </c>
      <c r="O2240" s="40" t="s">
        <v>13637</v>
      </c>
      <c r="P2240" s="41">
        <v>44720</v>
      </c>
      <c r="Q2240" s="42" t="s">
        <v>2417</v>
      </c>
      <c r="R2240" s="68"/>
    </row>
    <row r="2241" spans="1:18" s="70" customFormat="1" ht="12.75" customHeight="1" x14ac:dyDescent="0.2">
      <c r="A2241" s="38" t="s">
        <v>6485</v>
      </c>
      <c r="B2241" s="39" t="s">
        <v>6486</v>
      </c>
      <c r="C2241" s="39" t="s">
        <v>6487</v>
      </c>
      <c r="D2241" s="38">
        <v>401972</v>
      </c>
      <c r="E2241" s="39" t="s">
        <v>842</v>
      </c>
      <c r="F2241" s="38">
        <v>8263000049</v>
      </c>
      <c r="G2241" s="40" t="s">
        <v>6488</v>
      </c>
      <c r="H2241" s="2">
        <v>270980</v>
      </c>
      <c r="I2241" s="2">
        <v>0</v>
      </c>
      <c r="J2241" s="2">
        <v>48776.4</v>
      </c>
      <c r="K2241" s="3">
        <f t="shared" si="37"/>
        <v>319756.40000000002</v>
      </c>
      <c r="L2241" s="41">
        <v>44382.729166666664</v>
      </c>
      <c r="M2241" s="39">
        <v>6870214886</v>
      </c>
      <c r="N2241" s="39" t="s">
        <v>52</v>
      </c>
      <c r="O2241" s="40"/>
      <c r="P2241" s="41"/>
      <c r="Q2241" s="39" t="s">
        <v>54</v>
      </c>
      <c r="R2241" s="68"/>
    </row>
    <row r="2242" spans="1:18" s="70" customFormat="1" ht="12.75" customHeight="1" x14ac:dyDescent="0.2">
      <c r="A2242" s="38" t="s">
        <v>894</v>
      </c>
      <c r="B2242" s="39" t="s">
        <v>895</v>
      </c>
      <c r="C2242" s="39" t="s">
        <v>896</v>
      </c>
      <c r="D2242" s="38">
        <v>401972</v>
      </c>
      <c r="E2242" s="39" t="s">
        <v>842</v>
      </c>
      <c r="F2242" s="38">
        <v>8263000049</v>
      </c>
      <c r="G2242" s="40" t="s">
        <v>897</v>
      </c>
      <c r="H2242" s="2">
        <v>270830</v>
      </c>
      <c r="I2242" s="2">
        <v>240.00455000000002</v>
      </c>
      <c r="J2242" s="2">
        <v>48749.4</v>
      </c>
      <c r="K2242" s="3">
        <f t="shared" si="37"/>
        <v>319819.40455000004</v>
      </c>
      <c r="L2242" s="41">
        <v>44224.729166666664</v>
      </c>
      <c r="M2242" s="39">
        <v>6870340307</v>
      </c>
      <c r="N2242" s="39" t="s">
        <v>52</v>
      </c>
      <c r="O2242" s="40" t="s">
        <v>865</v>
      </c>
      <c r="P2242" s="41">
        <v>44272</v>
      </c>
      <c r="Q2242" s="39" t="s">
        <v>54</v>
      </c>
      <c r="R2242" s="68"/>
    </row>
    <row r="2243" spans="1:18" s="70" customFormat="1" ht="12.75" customHeight="1" x14ac:dyDescent="0.2">
      <c r="A2243" s="38" t="s">
        <v>5715</v>
      </c>
      <c r="B2243" s="39" t="s">
        <v>5716</v>
      </c>
      <c r="C2243" s="39" t="s">
        <v>5717</v>
      </c>
      <c r="D2243" s="38">
        <v>401972</v>
      </c>
      <c r="E2243" s="39" t="s">
        <v>842</v>
      </c>
      <c r="F2243" s="38">
        <v>8263000049</v>
      </c>
      <c r="G2243" s="40" t="s">
        <v>5718</v>
      </c>
      <c r="H2243" s="2">
        <v>270560</v>
      </c>
      <c r="I2243" s="2">
        <v>0</v>
      </c>
      <c r="J2243" s="2">
        <v>48700.799999999996</v>
      </c>
      <c r="K2243" s="3">
        <f t="shared" si="37"/>
        <v>319260.79999999999</v>
      </c>
      <c r="L2243" s="41">
        <v>44382.729166666664</v>
      </c>
      <c r="M2243" s="39">
        <v>6870191987</v>
      </c>
      <c r="N2243" s="39" t="s">
        <v>52</v>
      </c>
      <c r="O2243" s="40" t="s">
        <v>5674</v>
      </c>
      <c r="P2243" s="41">
        <v>44448</v>
      </c>
      <c r="Q2243" s="39" t="s">
        <v>54</v>
      </c>
      <c r="R2243" s="68"/>
    </row>
    <row r="2244" spans="1:18" s="70" customFormat="1" ht="12.75" customHeight="1" x14ac:dyDescent="0.2">
      <c r="A2244" s="38" t="s">
        <v>19114</v>
      </c>
      <c r="B2244" s="39" t="s">
        <v>19115</v>
      </c>
      <c r="C2244" s="39" t="s">
        <v>19116</v>
      </c>
      <c r="D2244" s="38">
        <v>822647</v>
      </c>
      <c r="E2244" s="39" t="s">
        <v>19117</v>
      </c>
      <c r="F2244" s="38">
        <v>8268011811</v>
      </c>
      <c r="G2244" s="40">
        <v>7</v>
      </c>
      <c r="H2244" s="2">
        <v>270529.51</v>
      </c>
      <c r="I2244" s="2"/>
      <c r="J2244" s="2">
        <v>0</v>
      </c>
      <c r="K2244" s="3">
        <f t="shared" si="37"/>
        <v>270529.51</v>
      </c>
      <c r="L2244" s="41">
        <v>45045.729166666664</v>
      </c>
      <c r="M2244" s="39">
        <v>160360831</v>
      </c>
      <c r="N2244" s="39" t="s">
        <v>18463</v>
      </c>
      <c r="O2244" s="40" t="s">
        <v>19118</v>
      </c>
      <c r="P2244" s="41">
        <v>45070</v>
      </c>
      <c r="Q2244" s="62" t="s">
        <v>29</v>
      </c>
      <c r="R2244" s="68"/>
    </row>
    <row r="2245" spans="1:18" s="70" customFormat="1" ht="12.75" customHeight="1" x14ac:dyDescent="0.2">
      <c r="A2245" s="38" t="s">
        <v>6348</v>
      </c>
      <c r="B2245" s="39" t="s">
        <v>6349</v>
      </c>
      <c r="C2245" s="39" t="s">
        <v>6350</v>
      </c>
      <c r="D2245" s="38">
        <v>401972</v>
      </c>
      <c r="E2245" s="39" t="s">
        <v>842</v>
      </c>
      <c r="F2245" s="38">
        <v>8263000049</v>
      </c>
      <c r="G2245" s="40" t="s">
        <v>6351</v>
      </c>
      <c r="H2245" s="2">
        <v>270000</v>
      </c>
      <c r="I2245" s="2">
        <v>0</v>
      </c>
      <c r="J2245" s="2">
        <v>48600</v>
      </c>
      <c r="K2245" s="3">
        <f t="shared" si="37"/>
        <v>318600</v>
      </c>
      <c r="L2245" s="41">
        <v>44419.729166666664</v>
      </c>
      <c r="M2245" s="39">
        <v>6870209295</v>
      </c>
      <c r="N2245" s="39" t="s">
        <v>52</v>
      </c>
      <c r="O2245" s="40"/>
      <c r="P2245" s="41"/>
      <c r="Q2245" s="39" t="s">
        <v>54</v>
      </c>
      <c r="R2245" s="68"/>
    </row>
    <row r="2246" spans="1:18" s="70" customFormat="1" ht="12.75" customHeight="1" x14ac:dyDescent="0.2">
      <c r="A2246" s="38" t="s">
        <v>22411</v>
      </c>
      <c r="B2246" s="39" t="s">
        <v>22412</v>
      </c>
      <c r="C2246" s="39"/>
      <c r="D2246" s="38">
        <v>507283</v>
      </c>
      <c r="E2246" s="39" t="s">
        <v>8679</v>
      </c>
      <c r="F2246" s="38">
        <v>8266020314</v>
      </c>
      <c r="G2246" s="40" t="s">
        <v>22413</v>
      </c>
      <c r="H2246" s="2">
        <v>270000</v>
      </c>
      <c r="I2246" s="2"/>
      <c r="J2246" s="2">
        <v>48600</v>
      </c>
      <c r="K2246" s="3">
        <f t="shared" ref="K2246:K2309" si="38">SUM(H2246:J2246)</f>
        <v>318600</v>
      </c>
      <c r="L2246" s="41">
        <v>45386</v>
      </c>
      <c r="M2246" s="39"/>
      <c r="N2246" s="39" t="s">
        <v>18463</v>
      </c>
      <c r="O2246" s="40"/>
      <c r="P2246" s="41"/>
      <c r="Q2246" s="62" t="s">
        <v>29</v>
      </c>
      <c r="R2246" s="68"/>
    </row>
    <row r="2247" spans="1:18" s="70" customFormat="1" ht="12.75" customHeight="1" x14ac:dyDescent="0.2">
      <c r="A2247" s="38" t="s">
        <v>3965</v>
      </c>
      <c r="B2247" s="42" t="s">
        <v>3966</v>
      </c>
      <c r="C2247" s="42" t="s">
        <v>3967</v>
      </c>
      <c r="D2247" s="38">
        <v>300286</v>
      </c>
      <c r="E2247" s="42" t="s">
        <v>3944</v>
      </c>
      <c r="F2247" s="38">
        <v>8263000075</v>
      </c>
      <c r="G2247" s="40">
        <v>712725035</v>
      </c>
      <c r="H2247" s="3">
        <v>269700</v>
      </c>
      <c r="I2247" s="3"/>
      <c r="J2247" s="3">
        <v>48546</v>
      </c>
      <c r="K2247" s="3">
        <f t="shared" si="38"/>
        <v>318246</v>
      </c>
      <c r="L2247" s="41">
        <v>44370.729166666664</v>
      </c>
      <c r="M2247" s="39">
        <v>6870131122</v>
      </c>
      <c r="N2247" s="42" t="s">
        <v>315</v>
      </c>
      <c r="O2247" s="42" t="s">
        <v>3949</v>
      </c>
      <c r="P2247" s="60">
        <v>44404</v>
      </c>
      <c r="Q2247" s="42" t="s">
        <v>243</v>
      </c>
      <c r="R2247" s="68"/>
    </row>
    <row r="2248" spans="1:18" s="70" customFormat="1" ht="12.75" customHeight="1" x14ac:dyDescent="0.2">
      <c r="A2248" s="38" t="s">
        <v>6815</v>
      </c>
      <c r="B2248" s="39" t="s">
        <v>6816</v>
      </c>
      <c r="C2248" s="39" t="s">
        <v>6817</v>
      </c>
      <c r="D2248" s="38">
        <v>401972</v>
      </c>
      <c r="E2248" s="39" t="s">
        <v>842</v>
      </c>
      <c r="F2248" s="38">
        <v>8263000049</v>
      </c>
      <c r="G2248" s="40" t="s">
        <v>6818</v>
      </c>
      <c r="H2248" s="2">
        <v>269550</v>
      </c>
      <c r="I2248" s="2">
        <v>0</v>
      </c>
      <c r="J2248" s="2">
        <v>48519</v>
      </c>
      <c r="K2248" s="3">
        <f t="shared" si="38"/>
        <v>318069</v>
      </c>
      <c r="L2248" s="41">
        <v>44446.729166666664</v>
      </c>
      <c r="M2248" s="39">
        <v>6870231260</v>
      </c>
      <c r="N2248" s="39" t="s">
        <v>52</v>
      </c>
      <c r="O2248" s="40" t="s">
        <v>6814</v>
      </c>
      <c r="P2248" s="41">
        <v>44484</v>
      </c>
      <c r="Q2248" s="39" t="s">
        <v>54</v>
      </c>
      <c r="R2248" s="68"/>
    </row>
    <row r="2249" spans="1:18" s="70" customFormat="1" ht="12.75" customHeight="1" x14ac:dyDescent="0.2">
      <c r="A2249" s="38" t="s">
        <v>6695</v>
      </c>
      <c r="B2249" s="39" t="s">
        <v>6696</v>
      </c>
      <c r="C2249" s="39" t="s">
        <v>6697</v>
      </c>
      <c r="D2249" s="38">
        <v>813587</v>
      </c>
      <c r="E2249" s="39" t="s">
        <v>1112</v>
      </c>
      <c r="F2249" s="38">
        <v>8268005723</v>
      </c>
      <c r="G2249" s="40">
        <v>102</v>
      </c>
      <c r="H2249" s="2">
        <v>268320.33898305084</v>
      </c>
      <c r="I2249" s="2"/>
      <c r="J2249" s="2">
        <v>48297.661016949147</v>
      </c>
      <c r="K2249" s="3">
        <f t="shared" si="38"/>
        <v>316618</v>
      </c>
      <c r="L2249" s="41">
        <v>44308.729166666664</v>
      </c>
      <c r="M2249" s="39">
        <v>44100927</v>
      </c>
      <c r="N2249" s="39" t="s">
        <v>52</v>
      </c>
      <c r="O2249" s="40" t="s">
        <v>6698</v>
      </c>
      <c r="P2249" s="41">
        <v>44478</v>
      </c>
      <c r="Q2249" s="39" t="s">
        <v>54</v>
      </c>
      <c r="R2249" s="68"/>
    </row>
    <row r="2250" spans="1:18" s="70" customFormat="1" ht="12.75" customHeight="1" x14ac:dyDescent="0.2">
      <c r="A2250" s="38" t="s">
        <v>22995</v>
      </c>
      <c r="B2250" s="39" t="s">
        <v>22996</v>
      </c>
      <c r="C2250" s="39"/>
      <c r="D2250" s="38">
        <v>814805</v>
      </c>
      <c r="E2250" s="39" t="s">
        <v>22997</v>
      </c>
      <c r="F2250" s="38">
        <v>8268015034</v>
      </c>
      <c r="G2250" s="40">
        <v>7736</v>
      </c>
      <c r="H2250" s="2">
        <v>266400</v>
      </c>
      <c r="I2250" s="2"/>
      <c r="J2250" s="2">
        <v>47952</v>
      </c>
      <c r="K2250" s="3">
        <f t="shared" si="38"/>
        <v>314352</v>
      </c>
      <c r="L2250" s="41">
        <v>45472</v>
      </c>
      <c r="M2250" s="39"/>
      <c r="N2250" s="39" t="s">
        <v>1933</v>
      </c>
      <c r="O2250" s="40" t="s">
        <v>22998</v>
      </c>
      <c r="P2250" s="41">
        <v>45493</v>
      </c>
      <c r="Q2250" s="62" t="s">
        <v>25</v>
      </c>
      <c r="R2250" s="68"/>
    </row>
    <row r="2251" spans="1:18" s="70" customFormat="1" ht="12.75" customHeight="1" x14ac:dyDescent="0.2">
      <c r="A2251" s="38" t="s">
        <v>18875</v>
      </c>
      <c r="B2251" s="39" t="s">
        <v>18876</v>
      </c>
      <c r="C2251" s="39" t="s">
        <v>18877</v>
      </c>
      <c r="D2251" s="38">
        <v>934550</v>
      </c>
      <c r="E2251" s="39" t="s">
        <v>2336</v>
      </c>
      <c r="F2251" s="38">
        <v>8268010962</v>
      </c>
      <c r="G2251" s="40" t="s">
        <v>18878</v>
      </c>
      <c r="H2251" s="2">
        <v>266163.68644067802</v>
      </c>
      <c r="I2251" s="2"/>
      <c r="J2251" s="2">
        <v>47909.463559322045</v>
      </c>
      <c r="K2251" s="3">
        <f t="shared" si="38"/>
        <v>314073.15000000008</v>
      </c>
      <c r="L2251" s="41">
        <v>45021.729166666664</v>
      </c>
      <c r="M2251" s="39">
        <v>160321753</v>
      </c>
      <c r="N2251" s="39" t="s">
        <v>3282</v>
      </c>
      <c r="O2251" s="40">
        <v>5.20230427519058E+16</v>
      </c>
      <c r="P2251" s="41">
        <v>45043</v>
      </c>
      <c r="Q2251" s="42" t="s">
        <v>2417</v>
      </c>
      <c r="R2251" s="68"/>
    </row>
    <row r="2252" spans="1:18" s="70" customFormat="1" ht="12.75" customHeight="1" x14ac:dyDescent="0.2">
      <c r="A2252" s="38" t="s">
        <v>9304</v>
      </c>
      <c r="B2252" s="42" t="s">
        <v>9305</v>
      </c>
      <c r="C2252" s="42" t="s">
        <v>9306</v>
      </c>
      <c r="D2252" s="38">
        <v>300286</v>
      </c>
      <c r="E2252" s="42" t="s">
        <v>3944</v>
      </c>
      <c r="F2252" s="38">
        <v>8263000075</v>
      </c>
      <c r="G2252" s="40">
        <v>712728849</v>
      </c>
      <c r="H2252" s="3">
        <v>265950</v>
      </c>
      <c r="I2252" s="3"/>
      <c r="J2252" s="3">
        <v>47871</v>
      </c>
      <c r="K2252" s="3">
        <f t="shared" si="38"/>
        <v>313821</v>
      </c>
      <c r="L2252" s="41">
        <v>44482.729166666664</v>
      </c>
      <c r="M2252" s="39">
        <v>6870320196</v>
      </c>
      <c r="N2252" s="42" t="s">
        <v>315</v>
      </c>
      <c r="O2252" s="42"/>
      <c r="P2252" s="60"/>
      <c r="Q2252" s="42" t="s">
        <v>243</v>
      </c>
      <c r="R2252" s="68"/>
    </row>
    <row r="2253" spans="1:18" s="70" customFormat="1" ht="12.75" customHeight="1" x14ac:dyDescent="0.2">
      <c r="A2253" s="38" t="s">
        <v>7142</v>
      </c>
      <c r="B2253" s="42" t="s">
        <v>7143</v>
      </c>
      <c r="C2253" s="42" t="s">
        <v>7144</v>
      </c>
      <c r="D2253" s="38">
        <v>821190</v>
      </c>
      <c r="E2253" s="42" t="s">
        <v>1965</v>
      </c>
      <c r="F2253" s="38">
        <v>8263000148</v>
      </c>
      <c r="G2253" s="40" t="s">
        <v>7145</v>
      </c>
      <c r="H2253" s="3">
        <v>265125.5</v>
      </c>
      <c r="I2253" s="3"/>
      <c r="J2253" s="3">
        <v>47722.59</v>
      </c>
      <c r="K2253" s="3">
        <f t="shared" si="38"/>
        <v>312848.08999999997</v>
      </c>
      <c r="L2253" s="41">
        <v>44460.729166666664</v>
      </c>
      <c r="M2253" s="39">
        <v>6870252937</v>
      </c>
      <c r="N2253" s="42" t="s">
        <v>315</v>
      </c>
      <c r="O2253" s="42">
        <v>110309840713</v>
      </c>
      <c r="P2253" s="60">
        <v>44500</v>
      </c>
      <c r="Q2253" s="42" t="s">
        <v>243</v>
      </c>
      <c r="R2253" s="68"/>
    </row>
    <row r="2254" spans="1:18" s="70" customFormat="1" ht="12.75" customHeight="1" x14ac:dyDescent="0.2">
      <c r="A2254" s="38" t="s">
        <v>21681</v>
      </c>
      <c r="B2254" s="39" t="s">
        <v>21682</v>
      </c>
      <c r="C2254" s="39" t="s">
        <v>21683</v>
      </c>
      <c r="D2254" s="38">
        <v>406359</v>
      </c>
      <c r="E2254" s="39" t="s">
        <v>19225</v>
      </c>
      <c r="F2254" s="38">
        <v>8263000283</v>
      </c>
      <c r="G2254" s="40">
        <v>271600055121</v>
      </c>
      <c r="H2254" s="2">
        <v>265000</v>
      </c>
      <c r="I2254" s="2"/>
      <c r="J2254" s="2">
        <v>47700</v>
      </c>
      <c r="K2254" s="3">
        <f t="shared" si="38"/>
        <v>312700</v>
      </c>
      <c r="L2254" s="41">
        <v>45290.729166666664</v>
      </c>
      <c r="M2254" s="39">
        <v>1246665537</v>
      </c>
      <c r="N2254" s="39" t="s">
        <v>19303</v>
      </c>
      <c r="O2254" s="40" t="s">
        <v>21684</v>
      </c>
      <c r="P2254" s="41">
        <v>45332</v>
      </c>
      <c r="Q2254" s="62" t="s">
        <v>19</v>
      </c>
      <c r="R2254" s="68"/>
    </row>
    <row r="2255" spans="1:18" s="70" customFormat="1" ht="12.75" customHeight="1" x14ac:dyDescent="0.2">
      <c r="A2255" s="38" t="s">
        <v>244</v>
      </c>
      <c r="B2255" s="39"/>
      <c r="C2255" s="39"/>
      <c r="D2255" s="38" t="s">
        <v>245</v>
      </c>
      <c r="E2255" s="129" t="s">
        <v>246</v>
      </c>
      <c r="F2255" s="38" t="s">
        <v>246</v>
      </c>
      <c r="G2255" s="52" t="s">
        <v>240</v>
      </c>
      <c r="H2255" s="10"/>
      <c r="I2255" s="2"/>
      <c r="J2255" s="2">
        <v>0</v>
      </c>
      <c r="K2255" s="3">
        <f t="shared" si="38"/>
        <v>0</v>
      </c>
      <c r="L2255" s="59">
        <v>44196</v>
      </c>
      <c r="M2255" s="39"/>
      <c r="N2255" s="39" t="s">
        <v>52</v>
      </c>
      <c r="O2255" s="40"/>
      <c r="P2255" s="41"/>
      <c r="Q2255" s="39" t="s">
        <v>54</v>
      </c>
      <c r="R2255" s="68"/>
    </row>
    <row r="2256" spans="1:18" s="70" customFormat="1" ht="12.75" customHeight="1" x14ac:dyDescent="0.2">
      <c r="A2256" s="38">
        <v>380</v>
      </c>
      <c r="B2256" s="39" t="s">
        <v>17266</v>
      </c>
      <c r="C2256" s="39" t="s">
        <v>17267</v>
      </c>
      <c r="D2256" s="38">
        <v>502395</v>
      </c>
      <c r="E2256" s="39" t="s">
        <v>17268</v>
      </c>
      <c r="F2256" s="38">
        <v>8266016505</v>
      </c>
      <c r="G2256" s="40" t="s">
        <v>17269</v>
      </c>
      <c r="H2256" s="2">
        <v>264600</v>
      </c>
      <c r="I2256" s="2"/>
      <c r="J2256" s="2">
        <v>47628</v>
      </c>
      <c r="K2256" s="3">
        <f t="shared" si="38"/>
        <v>312228</v>
      </c>
      <c r="L2256" s="41">
        <v>44901.729166666664</v>
      </c>
      <c r="M2256" s="39">
        <v>6870342395</v>
      </c>
      <c r="N2256" s="39" t="s">
        <v>8899</v>
      </c>
      <c r="O2256" s="40" t="s">
        <v>17270</v>
      </c>
      <c r="P2256" s="41">
        <v>44944</v>
      </c>
      <c r="Q2256" s="42" t="s">
        <v>8901</v>
      </c>
      <c r="R2256" s="68"/>
    </row>
    <row r="2257" spans="1:18" s="70" customFormat="1" ht="12.75" customHeight="1" x14ac:dyDescent="0.2">
      <c r="A2257" s="38" t="s">
        <v>21291</v>
      </c>
      <c r="B2257" s="39" t="s">
        <v>21292</v>
      </c>
      <c r="C2257" s="39" t="s">
        <v>21293</v>
      </c>
      <c r="D2257" s="38">
        <v>132039</v>
      </c>
      <c r="E2257" s="39" t="s">
        <v>20802</v>
      </c>
      <c r="F2257" s="38">
        <v>8266020114</v>
      </c>
      <c r="G2257" s="40">
        <v>695</v>
      </c>
      <c r="H2257" s="2">
        <v>264300</v>
      </c>
      <c r="I2257" s="2"/>
      <c r="J2257" s="2">
        <v>47574</v>
      </c>
      <c r="K2257" s="3">
        <f t="shared" si="38"/>
        <v>311874</v>
      </c>
      <c r="L2257" s="41">
        <v>45238.729166666664</v>
      </c>
      <c r="M2257" s="39">
        <v>1246620082</v>
      </c>
      <c r="N2257" s="39" t="s">
        <v>18453</v>
      </c>
      <c r="O2257" s="40" t="s">
        <v>21294</v>
      </c>
      <c r="P2257" s="41">
        <v>45287</v>
      </c>
      <c r="Q2257" s="62" t="s">
        <v>21</v>
      </c>
      <c r="R2257" s="68"/>
    </row>
    <row r="2258" spans="1:18" s="70" customFormat="1" ht="12.75" customHeight="1" x14ac:dyDescent="0.2">
      <c r="A2258" s="38" t="s">
        <v>21896</v>
      </c>
      <c r="B2258" s="39" t="s">
        <v>21897</v>
      </c>
      <c r="C2258" s="39" t="s">
        <v>21898</v>
      </c>
      <c r="D2258" s="38">
        <v>915109</v>
      </c>
      <c r="E2258" s="39" t="s">
        <v>20110</v>
      </c>
      <c r="F2258" s="38">
        <v>8268013662</v>
      </c>
      <c r="G2258" s="40" t="s">
        <v>21899</v>
      </c>
      <c r="H2258" s="2">
        <v>264000</v>
      </c>
      <c r="I2258" s="2"/>
      <c r="J2258" s="2">
        <v>47520</v>
      </c>
      <c r="K2258" s="3">
        <f t="shared" si="38"/>
        <v>311520</v>
      </c>
      <c r="L2258" s="41">
        <v>45300.729166666664</v>
      </c>
      <c r="M2258" s="39">
        <v>161028675</v>
      </c>
      <c r="N2258" s="39" t="s">
        <v>18453</v>
      </c>
      <c r="O2258" s="40">
        <v>402132562202</v>
      </c>
      <c r="P2258" s="41">
        <v>45335</v>
      </c>
      <c r="Q2258" s="62" t="s">
        <v>21</v>
      </c>
      <c r="R2258" s="68"/>
    </row>
    <row r="2259" spans="1:18" s="70" customFormat="1" ht="12.75" customHeight="1" x14ac:dyDescent="0.2">
      <c r="A2259" s="38" t="s">
        <v>7678</v>
      </c>
      <c r="B2259" s="39" t="s">
        <v>7679</v>
      </c>
      <c r="C2259" s="39" t="s">
        <v>7680</v>
      </c>
      <c r="D2259" s="38">
        <v>821012</v>
      </c>
      <c r="E2259" s="39" t="s">
        <v>3527</v>
      </c>
      <c r="F2259" s="38">
        <v>8263000088</v>
      </c>
      <c r="G2259" s="40" t="s">
        <v>7681</v>
      </c>
      <c r="H2259" s="2">
        <v>263746.00000000006</v>
      </c>
      <c r="I2259" s="2"/>
      <c r="J2259" s="2">
        <v>47474.280000000006</v>
      </c>
      <c r="K2259" s="3">
        <f t="shared" si="38"/>
        <v>311220.28000000009</v>
      </c>
      <c r="L2259" s="41">
        <v>44408.729166666664</v>
      </c>
      <c r="M2259" s="39">
        <v>6870258645</v>
      </c>
      <c r="N2259" s="39" t="s">
        <v>52</v>
      </c>
      <c r="O2259" s="40" t="s">
        <v>7682</v>
      </c>
      <c r="P2259" s="41">
        <v>44504</v>
      </c>
      <c r="Q2259" s="39" t="s">
        <v>54</v>
      </c>
      <c r="R2259" s="68"/>
    </row>
    <row r="2260" spans="1:18" s="70" customFormat="1" ht="12.75" customHeight="1" x14ac:dyDescent="0.2">
      <c r="A2260" s="38" t="s">
        <v>22952</v>
      </c>
      <c r="B2260" s="39" t="s">
        <v>22953</v>
      </c>
      <c r="C2260" s="39" t="s">
        <v>22954</v>
      </c>
      <c r="D2260" s="38">
        <v>822670</v>
      </c>
      <c r="E2260" s="39" t="s">
        <v>21396</v>
      </c>
      <c r="F2260" s="38">
        <v>8268013379</v>
      </c>
      <c r="G2260" s="40">
        <v>39</v>
      </c>
      <c r="H2260" s="2">
        <v>263745.25423728814</v>
      </c>
      <c r="I2260" s="2"/>
      <c r="J2260" s="2">
        <v>47474.145762711865</v>
      </c>
      <c r="K2260" s="3">
        <f t="shared" si="38"/>
        <v>311219.40000000002</v>
      </c>
      <c r="L2260" s="41">
        <v>45460.729166666664</v>
      </c>
      <c r="M2260" s="39">
        <v>160879316</v>
      </c>
      <c r="N2260" s="39" t="s">
        <v>18453</v>
      </c>
      <c r="O2260" s="40">
        <v>406274705233</v>
      </c>
      <c r="P2260" s="41">
        <v>45472</v>
      </c>
      <c r="Q2260" s="62" t="s">
        <v>21</v>
      </c>
      <c r="R2260" s="68"/>
    </row>
    <row r="2261" spans="1:18" s="70" customFormat="1" ht="12.75" hidden="1" customHeight="1" x14ac:dyDescent="0.2">
      <c r="A2261" s="38" t="s">
        <v>3694</v>
      </c>
      <c r="B2261" s="42"/>
      <c r="C2261" s="42"/>
      <c r="D2261" s="38">
        <v>811819</v>
      </c>
      <c r="E2261" s="39" t="s">
        <v>1091</v>
      </c>
      <c r="F2261" s="38">
        <v>8263000114</v>
      </c>
      <c r="G2261" s="40" t="s">
        <v>3695</v>
      </c>
      <c r="H2261" s="3">
        <v>263065</v>
      </c>
      <c r="I2261" s="3"/>
      <c r="J2261" s="3">
        <v>0</v>
      </c>
      <c r="K2261" s="3">
        <f t="shared" si="38"/>
        <v>263065</v>
      </c>
      <c r="L2261" s="41">
        <v>44390</v>
      </c>
      <c r="M2261" s="39"/>
      <c r="N2261" s="42" t="s">
        <v>315</v>
      </c>
      <c r="O2261" s="42"/>
      <c r="P2261" s="60"/>
      <c r="Q2261" s="42" t="s">
        <v>243</v>
      </c>
      <c r="R2261" s="68" t="s">
        <v>506</v>
      </c>
    </row>
    <row r="2262" spans="1:18" s="70" customFormat="1" ht="12.75" customHeight="1" x14ac:dyDescent="0.2">
      <c r="A2262" s="38" t="s">
        <v>15056</v>
      </c>
      <c r="B2262" s="39" t="s">
        <v>15057</v>
      </c>
      <c r="C2262" s="39" t="s">
        <v>15058</v>
      </c>
      <c r="D2262" s="38">
        <v>510104</v>
      </c>
      <c r="E2262" s="42" t="s">
        <v>6236</v>
      </c>
      <c r="F2262" s="38">
        <v>8266015507</v>
      </c>
      <c r="G2262" s="40" t="s">
        <v>15059</v>
      </c>
      <c r="H2262" s="2">
        <v>261480.00000000003</v>
      </c>
      <c r="I2262" s="2"/>
      <c r="J2262" s="2">
        <v>47066.400000000001</v>
      </c>
      <c r="K2262" s="3">
        <f t="shared" si="38"/>
        <v>308546.40000000002</v>
      </c>
      <c r="L2262" s="41">
        <v>44765.729166666664</v>
      </c>
      <c r="M2262" s="39">
        <v>6870167724</v>
      </c>
      <c r="N2262" s="39" t="s">
        <v>3282</v>
      </c>
      <c r="O2262" s="40" t="s">
        <v>15060</v>
      </c>
      <c r="P2262" s="41">
        <v>44820</v>
      </c>
      <c r="Q2262" s="42" t="s">
        <v>2417</v>
      </c>
      <c r="R2262" s="68"/>
    </row>
    <row r="2263" spans="1:18" s="70" customFormat="1" ht="12.75" customHeight="1" x14ac:dyDescent="0.2">
      <c r="A2263" s="38" t="s">
        <v>8301</v>
      </c>
      <c r="B2263" s="42" t="s">
        <v>8302</v>
      </c>
      <c r="C2263" s="42" t="s">
        <v>8303</v>
      </c>
      <c r="D2263" s="38">
        <v>821190</v>
      </c>
      <c r="E2263" s="42" t="s">
        <v>1965</v>
      </c>
      <c r="F2263" s="38">
        <v>8263000154</v>
      </c>
      <c r="G2263" s="40" t="s">
        <v>8304</v>
      </c>
      <c r="H2263" s="3">
        <v>261095.72</v>
      </c>
      <c r="I2263" s="3"/>
      <c r="J2263" s="3">
        <v>46997.229599999999</v>
      </c>
      <c r="K2263" s="3">
        <f t="shared" si="38"/>
        <v>308092.94959999999</v>
      </c>
      <c r="L2263" s="41">
        <v>44497.729166666664</v>
      </c>
      <c r="M2263" s="39">
        <v>6870269130</v>
      </c>
      <c r="N2263" s="42" t="s">
        <v>315</v>
      </c>
      <c r="O2263" s="42">
        <v>111298095219</v>
      </c>
      <c r="P2263" s="60">
        <v>44530</v>
      </c>
      <c r="Q2263" s="42" t="s">
        <v>243</v>
      </c>
      <c r="R2263" s="68"/>
    </row>
    <row r="2264" spans="1:18" s="70" customFormat="1" ht="12.75" customHeight="1" x14ac:dyDescent="0.2">
      <c r="A2264" s="38" t="s">
        <v>5719</v>
      </c>
      <c r="B2264" s="39" t="s">
        <v>5720</v>
      </c>
      <c r="C2264" s="39" t="s">
        <v>5721</v>
      </c>
      <c r="D2264" s="38">
        <v>401972</v>
      </c>
      <c r="E2264" s="39" t="s">
        <v>842</v>
      </c>
      <c r="F2264" s="38">
        <v>8263000049</v>
      </c>
      <c r="G2264" s="40" t="s">
        <v>5722</v>
      </c>
      <c r="H2264" s="2">
        <v>260400</v>
      </c>
      <c r="I2264" s="2">
        <v>0</v>
      </c>
      <c r="J2264" s="2">
        <v>46872</v>
      </c>
      <c r="K2264" s="3">
        <f t="shared" si="38"/>
        <v>307272</v>
      </c>
      <c r="L2264" s="41">
        <v>44383.729166666664</v>
      </c>
      <c r="M2264" s="39">
        <v>6870192042</v>
      </c>
      <c r="N2264" s="39" t="s">
        <v>52</v>
      </c>
      <c r="O2264" s="40" t="s">
        <v>5674</v>
      </c>
      <c r="P2264" s="41">
        <v>44448</v>
      </c>
      <c r="Q2264" s="39" t="s">
        <v>54</v>
      </c>
      <c r="R2264" s="68"/>
    </row>
    <row r="2265" spans="1:18" s="70" customFormat="1" ht="12.75" customHeight="1" x14ac:dyDescent="0.2">
      <c r="A2265" s="38" t="s">
        <v>2064</v>
      </c>
      <c r="B2265" s="39" t="s">
        <v>2065</v>
      </c>
      <c r="C2265" s="39" t="s">
        <v>2066</v>
      </c>
      <c r="D2265" s="38">
        <v>919893</v>
      </c>
      <c r="E2265" s="39" t="s">
        <v>2039</v>
      </c>
      <c r="F2265" s="38">
        <v>8263000051</v>
      </c>
      <c r="G2265" s="40">
        <v>2920003803</v>
      </c>
      <c r="H2265" s="2">
        <v>259999.9</v>
      </c>
      <c r="I2265" s="2"/>
      <c r="J2265" s="2">
        <v>46799.981999999996</v>
      </c>
      <c r="K2265" s="3">
        <f t="shared" si="38"/>
        <v>306799.88199999998</v>
      </c>
      <c r="L2265" s="41">
        <v>44285.729166666664</v>
      </c>
      <c r="M2265" s="39">
        <v>6870067464</v>
      </c>
      <c r="N2265" s="39" t="s">
        <v>52</v>
      </c>
      <c r="O2265" s="40" t="s">
        <v>2051</v>
      </c>
      <c r="P2265" s="41">
        <v>44346</v>
      </c>
      <c r="Q2265" s="39" t="s">
        <v>54</v>
      </c>
      <c r="R2265" s="68"/>
    </row>
    <row r="2266" spans="1:18" s="70" customFormat="1" ht="12.75" customHeight="1" x14ac:dyDescent="0.2">
      <c r="A2266" s="38" t="s">
        <v>1088</v>
      </c>
      <c r="B2266" s="39" t="s">
        <v>1089</v>
      </c>
      <c r="C2266" s="39" t="s">
        <v>1090</v>
      </c>
      <c r="D2266" s="38">
        <v>811819</v>
      </c>
      <c r="E2266" s="39" t="s">
        <v>1091</v>
      </c>
      <c r="F2266" s="38">
        <v>8263000049</v>
      </c>
      <c r="G2266" s="40" t="s">
        <v>1092</v>
      </c>
      <c r="H2266" s="2">
        <v>259526</v>
      </c>
      <c r="I2266" s="2"/>
      <c r="J2266" s="2">
        <v>0</v>
      </c>
      <c r="K2266" s="3">
        <f t="shared" si="38"/>
        <v>259526</v>
      </c>
      <c r="L2266" s="41">
        <v>44274.729166666664</v>
      </c>
      <c r="M2266" s="39"/>
      <c r="N2266" s="39" t="s">
        <v>52</v>
      </c>
      <c r="O2266" s="40">
        <v>103199296845</v>
      </c>
      <c r="P2266" s="41">
        <v>44275</v>
      </c>
      <c r="Q2266" s="39" t="s">
        <v>54</v>
      </c>
      <c r="R2266" s="68"/>
    </row>
    <row r="2267" spans="1:18" s="70" customFormat="1" ht="12.75" customHeight="1" x14ac:dyDescent="0.2">
      <c r="A2267" s="38" t="s">
        <v>1241</v>
      </c>
      <c r="B2267" s="39" t="s">
        <v>1242</v>
      </c>
      <c r="C2267" s="39" t="s">
        <v>1243</v>
      </c>
      <c r="D2267" s="38">
        <v>128635</v>
      </c>
      <c r="E2267" s="39" t="s">
        <v>989</v>
      </c>
      <c r="F2267" s="38">
        <v>8266010586</v>
      </c>
      <c r="G2267" s="40" t="s">
        <v>1244</v>
      </c>
      <c r="H2267" s="2">
        <v>259000</v>
      </c>
      <c r="I2267" s="2"/>
      <c r="J2267" s="2">
        <v>46620</v>
      </c>
      <c r="K2267" s="3">
        <f t="shared" si="38"/>
        <v>305620</v>
      </c>
      <c r="L2267" s="41">
        <v>44257.729166666664</v>
      </c>
      <c r="M2267" s="39">
        <v>6870364529</v>
      </c>
      <c r="N2267" s="39" t="s">
        <v>52</v>
      </c>
      <c r="O2267" s="40" t="s">
        <v>1245</v>
      </c>
      <c r="P2267" s="41">
        <v>44304</v>
      </c>
      <c r="Q2267" s="39" t="s">
        <v>54</v>
      </c>
      <c r="R2267" s="68"/>
    </row>
    <row r="2268" spans="1:18" s="70" customFormat="1" ht="12.75" customHeight="1" x14ac:dyDescent="0.2">
      <c r="A2268" s="38" t="s">
        <v>14402</v>
      </c>
      <c r="B2268" s="39" t="s">
        <v>14403</v>
      </c>
      <c r="C2268" s="39" t="s">
        <v>14404</v>
      </c>
      <c r="D2268" s="38">
        <v>501659</v>
      </c>
      <c r="E2268" s="39" t="s">
        <v>11125</v>
      </c>
      <c r="F2268" s="38">
        <v>8263000202</v>
      </c>
      <c r="G2268" s="40" t="s">
        <v>14405</v>
      </c>
      <c r="H2268" s="2">
        <v>258750</v>
      </c>
      <c r="I2268" s="2"/>
      <c r="J2268" s="2">
        <v>46575</v>
      </c>
      <c r="K2268" s="3">
        <f t="shared" si="38"/>
        <v>305325</v>
      </c>
      <c r="L2268" s="41">
        <v>44718.729166666664</v>
      </c>
      <c r="M2268" s="39">
        <v>6870129595</v>
      </c>
      <c r="N2268" s="39" t="s">
        <v>3282</v>
      </c>
      <c r="O2268" s="40">
        <v>207203150026</v>
      </c>
      <c r="P2268" s="41">
        <v>44763</v>
      </c>
      <c r="Q2268" s="42" t="s">
        <v>2417</v>
      </c>
      <c r="R2268" s="68"/>
    </row>
    <row r="2269" spans="1:18" s="70" customFormat="1" ht="12.75" hidden="1" customHeight="1" x14ac:dyDescent="0.2">
      <c r="A2269" s="38" t="s">
        <v>14179</v>
      </c>
      <c r="B2269" s="42" t="s">
        <v>14180</v>
      </c>
      <c r="C2269" s="42" t="s">
        <v>14181</v>
      </c>
      <c r="D2269" s="38">
        <v>806910</v>
      </c>
      <c r="E2269" s="42" t="s">
        <v>14182</v>
      </c>
      <c r="F2269" s="38">
        <v>8268009155</v>
      </c>
      <c r="G2269" s="40">
        <v>37</v>
      </c>
      <c r="H2269" s="3">
        <v>258580</v>
      </c>
      <c r="I2269" s="3"/>
      <c r="J2269" s="3">
        <v>0</v>
      </c>
      <c r="K2269" s="3">
        <f t="shared" si="38"/>
        <v>258580</v>
      </c>
      <c r="L2269" s="41">
        <v>44737.729166666664</v>
      </c>
      <c r="M2269" s="39">
        <v>44012640</v>
      </c>
      <c r="N2269" s="42" t="s">
        <v>315</v>
      </c>
      <c r="O2269" s="42" t="s">
        <v>14183</v>
      </c>
      <c r="P2269" s="60">
        <v>44755</v>
      </c>
      <c r="Q2269" s="42" t="s">
        <v>243</v>
      </c>
      <c r="R2269" s="68" t="s">
        <v>506</v>
      </c>
    </row>
    <row r="2270" spans="1:18" s="70" customFormat="1" ht="12.75" customHeight="1" x14ac:dyDescent="0.2">
      <c r="A2270" s="38" t="s">
        <v>12967</v>
      </c>
      <c r="B2270" s="42" t="s">
        <v>12968</v>
      </c>
      <c r="C2270" s="42" t="s">
        <v>12969</v>
      </c>
      <c r="D2270" s="38">
        <v>300286</v>
      </c>
      <c r="E2270" s="42" t="s">
        <v>3944</v>
      </c>
      <c r="F2270" s="38">
        <v>8263000075</v>
      </c>
      <c r="G2270" s="40">
        <v>712736020</v>
      </c>
      <c r="H2270" s="3">
        <v>257500</v>
      </c>
      <c r="I2270" s="3"/>
      <c r="J2270" s="3">
        <v>46350</v>
      </c>
      <c r="K2270" s="3">
        <f t="shared" si="38"/>
        <v>303850</v>
      </c>
      <c r="L2270" s="41">
        <v>44657.729166666664</v>
      </c>
      <c r="M2270" s="39">
        <v>6870032821</v>
      </c>
      <c r="N2270" s="42" t="s">
        <v>315</v>
      </c>
      <c r="O2270" s="42" t="s">
        <v>12966</v>
      </c>
      <c r="P2270" s="60">
        <v>44685</v>
      </c>
      <c r="Q2270" s="42" t="s">
        <v>243</v>
      </c>
      <c r="R2270" s="68"/>
    </row>
    <row r="2271" spans="1:18" s="70" customFormat="1" ht="12.75" customHeight="1" x14ac:dyDescent="0.2">
      <c r="A2271" s="38" t="s">
        <v>16339</v>
      </c>
      <c r="B2271" s="39" t="s">
        <v>16340</v>
      </c>
      <c r="C2271" s="39" t="s">
        <v>16341</v>
      </c>
      <c r="D2271" s="38">
        <v>806768</v>
      </c>
      <c r="E2271" s="39" t="s">
        <v>4947</v>
      </c>
      <c r="F2271" s="38">
        <v>8268008361</v>
      </c>
      <c r="G2271" s="40" t="s">
        <v>16342</v>
      </c>
      <c r="H2271" s="2">
        <v>257000</v>
      </c>
      <c r="I2271" s="2"/>
      <c r="J2271" s="2">
        <v>46260</v>
      </c>
      <c r="K2271" s="3">
        <f t="shared" si="38"/>
        <v>303260</v>
      </c>
      <c r="L2271" s="41">
        <v>44874.729166666664</v>
      </c>
      <c r="M2271" s="39">
        <v>44295915</v>
      </c>
      <c r="N2271" s="39" t="s">
        <v>3282</v>
      </c>
      <c r="O2271" s="40" t="s">
        <v>16343</v>
      </c>
      <c r="P2271" s="41">
        <v>44902</v>
      </c>
      <c r="Q2271" s="42" t="s">
        <v>2417</v>
      </c>
      <c r="R2271" s="68"/>
    </row>
    <row r="2272" spans="1:18" s="70" customFormat="1" ht="12.75" customHeight="1" x14ac:dyDescent="0.2">
      <c r="A2272" s="38" t="s">
        <v>5883</v>
      </c>
      <c r="B2272" s="42" t="s">
        <v>5884</v>
      </c>
      <c r="C2272" s="42" t="s">
        <v>5885</v>
      </c>
      <c r="D2272" s="38">
        <v>300286</v>
      </c>
      <c r="E2272" s="42" t="s">
        <v>3944</v>
      </c>
      <c r="F2272" s="38">
        <v>8263000075</v>
      </c>
      <c r="G2272" s="40">
        <v>712725544</v>
      </c>
      <c r="H2272" s="3">
        <v>256620</v>
      </c>
      <c r="I2272" s="3"/>
      <c r="J2272" s="3">
        <v>46191.6</v>
      </c>
      <c r="K2272" s="3">
        <f t="shared" si="38"/>
        <v>302811.59999999998</v>
      </c>
      <c r="L2272" s="41">
        <v>44390.729166666664</v>
      </c>
      <c r="M2272" s="39">
        <v>6870195325</v>
      </c>
      <c r="N2272" s="42" t="s">
        <v>315</v>
      </c>
      <c r="O2272" s="42"/>
      <c r="P2272" s="60"/>
      <c r="Q2272" s="42" t="s">
        <v>243</v>
      </c>
      <c r="R2272" s="68"/>
    </row>
    <row r="2273" spans="1:18" s="70" customFormat="1" ht="12.75" customHeight="1" x14ac:dyDescent="0.2">
      <c r="A2273" s="38" t="s">
        <v>7646</v>
      </c>
      <c r="B2273" s="39" t="s">
        <v>7647</v>
      </c>
      <c r="C2273" s="39" t="s">
        <v>7648</v>
      </c>
      <c r="D2273" s="58">
        <v>132142</v>
      </c>
      <c r="E2273" s="39" t="s">
        <v>3157</v>
      </c>
      <c r="F2273" s="38">
        <v>8266011412</v>
      </c>
      <c r="G2273" s="40" t="s">
        <v>7649</v>
      </c>
      <c r="H2273" s="2">
        <v>256500</v>
      </c>
      <c r="I2273" s="2"/>
      <c r="J2273" s="2">
        <v>46170</v>
      </c>
      <c r="K2273" s="3">
        <f t="shared" si="38"/>
        <v>302670</v>
      </c>
      <c r="L2273" s="41">
        <v>44488.729166666664</v>
      </c>
      <c r="M2273" s="39">
        <v>6870258149</v>
      </c>
      <c r="N2273" s="39" t="s">
        <v>52</v>
      </c>
      <c r="O2273" s="40" t="s">
        <v>7650</v>
      </c>
      <c r="P2273" s="41">
        <v>44512</v>
      </c>
      <c r="Q2273" s="39" t="s">
        <v>54</v>
      </c>
      <c r="R2273" s="68"/>
    </row>
    <row r="2274" spans="1:18" s="70" customFormat="1" ht="12.75" customHeight="1" x14ac:dyDescent="0.2">
      <c r="A2274" s="38" t="s">
        <v>14211</v>
      </c>
      <c r="B2274" s="39" t="s">
        <v>14212</v>
      </c>
      <c r="C2274" s="39" t="s">
        <v>14213</v>
      </c>
      <c r="D2274" s="38">
        <v>130843</v>
      </c>
      <c r="E2274" s="39" t="s">
        <v>14214</v>
      </c>
      <c r="F2274" s="38">
        <v>8266014322</v>
      </c>
      <c r="G2274" s="40" t="s">
        <v>14215</v>
      </c>
      <c r="H2274" s="2">
        <v>256242.37288135596</v>
      </c>
      <c r="I2274" s="2"/>
      <c r="J2274" s="2">
        <v>46123.627118644072</v>
      </c>
      <c r="K2274" s="3">
        <f t="shared" si="38"/>
        <v>302366</v>
      </c>
      <c r="L2274" s="41">
        <v>44697.729166666664</v>
      </c>
      <c r="M2274" s="39">
        <v>6870112272</v>
      </c>
      <c r="N2274" s="39" t="s">
        <v>52</v>
      </c>
      <c r="O2274" s="40" t="s">
        <v>14216</v>
      </c>
      <c r="P2274" s="41">
        <v>44775</v>
      </c>
      <c r="Q2274" s="39" t="s">
        <v>54</v>
      </c>
      <c r="R2274" s="68"/>
    </row>
    <row r="2275" spans="1:18" s="70" customFormat="1" ht="12.75" customHeight="1" x14ac:dyDescent="0.2">
      <c r="A2275" s="38" t="s">
        <v>19201</v>
      </c>
      <c r="B2275" s="42" t="s">
        <v>19202</v>
      </c>
      <c r="C2275" s="42" t="s">
        <v>19203</v>
      </c>
      <c r="D2275" s="38">
        <v>300286</v>
      </c>
      <c r="E2275" s="42" t="s">
        <v>9310</v>
      </c>
      <c r="F2275" s="38">
        <v>8268012126</v>
      </c>
      <c r="G2275" s="40">
        <v>712739634</v>
      </c>
      <c r="H2275" s="3">
        <v>255000</v>
      </c>
      <c r="I2275" s="3"/>
      <c r="J2275" s="3">
        <v>45900</v>
      </c>
      <c r="K2275" s="3">
        <f t="shared" si="38"/>
        <v>300900</v>
      </c>
      <c r="L2275" s="41">
        <v>44812.729166666664</v>
      </c>
      <c r="M2275" s="39">
        <v>160381387</v>
      </c>
      <c r="N2275" s="42" t="s">
        <v>315</v>
      </c>
      <c r="O2275" s="42" t="s">
        <v>19194</v>
      </c>
      <c r="P2275" s="60">
        <v>45072</v>
      </c>
      <c r="Q2275" s="42" t="s">
        <v>243</v>
      </c>
      <c r="R2275" s="68"/>
    </row>
    <row r="2276" spans="1:18" s="70" customFormat="1" ht="12.75" customHeight="1" x14ac:dyDescent="0.2">
      <c r="A2276" s="38" t="s">
        <v>22625</v>
      </c>
      <c r="B2276" s="39" t="s">
        <v>22626</v>
      </c>
      <c r="C2276" s="39" t="s">
        <v>22627</v>
      </c>
      <c r="D2276" s="38">
        <v>510413</v>
      </c>
      <c r="E2276" s="39" t="s">
        <v>14957</v>
      </c>
      <c r="F2276" s="38">
        <v>8266021224</v>
      </c>
      <c r="G2276" s="40" t="s">
        <v>22628</v>
      </c>
      <c r="H2276" s="2">
        <v>255000</v>
      </c>
      <c r="I2276" s="2"/>
      <c r="J2276" s="2">
        <v>45900</v>
      </c>
      <c r="K2276" s="3">
        <f t="shared" si="38"/>
        <v>300900</v>
      </c>
      <c r="L2276" s="41">
        <v>45415.729166666664</v>
      </c>
      <c r="M2276" s="39">
        <v>1251183944</v>
      </c>
      <c r="N2276" s="39" t="s">
        <v>18453</v>
      </c>
      <c r="O2276" s="40" t="s">
        <v>22629</v>
      </c>
      <c r="P2276" s="41">
        <v>45457</v>
      </c>
      <c r="Q2276" s="62" t="s">
        <v>21</v>
      </c>
      <c r="R2276" s="68"/>
    </row>
    <row r="2277" spans="1:18" s="70" customFormat="1" ht="12.75" customHeight="1" x14ac:dyDescent="0.2">
      <c r="A2277" s="38" t="s">
        <v>20795</v>
      </c>
      <c r="B2277" s="39" t="s">
        <v>20796</v>
      </c>
      <c r="C2277" s="39" t="s">
        <v>20797</v>
      </c>
      <c r="D2277" s="38">
        <v>406049</v>
      </c>
      <c r="E2277" s="39" t="s">
        <v>1943</v>
      </c>
      <c r="F2277" s="38">
        <v>8266019581</v>
      </c>
      <c r="G2277" s="40" t="s">
        <v>20798</v>
      </c>
      <c r="H2277" s="2">
        <v>254931.79661016952</v>
      </c>
      <c r="I2277" s="2"/>
      <c r="J2277" s="2">
        <v>45887.723389830513</v>
      </c>
      <c r="K2277" s="3">
        <f t="shared" si="38"/>
        <v>300819.52</v>
      </c>
      <c r="L2277" s="41">
        <v>45169.729166666664</v>
      </c>
      <c r="M2277" s="39">
        <v>1246558307</v>
      </c>
      <c r="N2277" s="39" t="s">
        <v>18453</v>
      </c>
      <c r="O2277" s="40">
        <v>310316076103</v>
      </c>
      <c r="P2277" s="41">
        <v>45232</v>
      </c>
      <c r="Q2277" s="62" t="s">
        <v>21</v>
      </c>
      <c r="R2277" s="68"/>
    </row>
    <row r="2278" spans="1:18" s="70" customFormat="1" ht="12.75" customHeight="1" x14ac:dyDescent="0.2">
      <c r="A2278" s="38" t="s">
        <v>449</v>
      </c>
      <c r="B2278" s="39" t="s">
        <v>450</v>
      </c>
      <c r="C2278" s="39"/>
      <c r="D2278" s="38">
        <v>405693</v>
      </c>
      <c r="E2278" s="39" t="s">
        <v>451</v>
      </c>
      <c r="F2278" s="38">
        <v>8266010074</v>
      </c>
      <c r="G2278" s="40">
        <v>8830351331</v>
      </c>
      <c r="H2278" s="5">
        <v>254576.16</v>
      </c>
      <c r="I2278" s="2"/>
      <c r="J2278" s="2">
        <v>45823.7088</v>
      </c>
      <c r="K2278" s="3">
        <f t="shared" si="38"/>
        <v>300399.8688</v>
      </c>
      <c r="L2278" s="41">
        <v>44218</v>
      </c>
      <c r="M2278" s="39"/>
      <c r="N2278" s="39" t="s">
        <v>52</v>
      </c>
      <c r="O2278" s="40"/>
      <c r="P2278" s="41"/>
      <c r="Q2278" s="39" t="s">
        <v>54</v>
      </c>
      <c r="R2278" s="68"/>
    </row>
    <row r="2279" spans="1:18" s="70" customFormat="1" ht="12.75" customHeight="1" x14ac:dyDescent="0.2">
      <c r="A2279" s="38" t="s">
        <v>10008</v>
      </c>
      <c r="B2279" s="39" t="s">
        <v>10009</v>
      </c>
      <c r="C2279" s="39" t="s">
        <v>10010</v>
      </c>
      <c r="D2279" s="38">
        <v>407464</v>
      </c>
      <c r="E2279" s="39" t="s">
        <v>1230</v>
      </c>
      <c r="F2279" s="38">
        <v>8268007734</v>
      </c>
      <c r="G2279" s="40" t="s">
        <v>10011</v>
      </c>
      <c r="H2279" s="2">
        <v>253621.53</v>
      </c>
      <c r="I2279" s="2"/>
      <c r="J2279" s="2">
        <v>0</v>
      </c>
      <c r="K2279" s="3">
        <f t="shared" si="38"/>
        <v>253621.53</v>
      </c>
      <c r="L2279" s="41">
        <v>44534.729166666664</v>
      </c>
      <c r="M2279" s="39">
        <v>44324784</v>
      </c>
      <c r="N2279" s="39" t="s">
        <v>52</v>
      </c>
      <c r="O2279" s="40" t="s">
        <v>10012</v>
      </c>
      <c r="P2279" s="41">
        <v>44594</v>
      </c>
      <c r="Q2279" s="39" t="s">
        <v>54</v>
      </c>
      <c r="R2279" s="68"/>
    </row>
    <row r="2280" spans="1:18" s="70" customFormat="1" ht="12.75" customHeight="1" x14ac:dyDescent="0.2">
      <c r="A2280" s="38" t="s">
        <v>2392</v>
      </c>
      <c r="B2280" s="39" t="s">
        <v>2393</v>
      </c>
      <c r="C2280" s="39" t="s">
        <v>2394</v>
      </c>
      <c r="D2280" s="38">
        <v>105695</v>
      </c>
      <c r="E2280" s="39" t="s">
        <v>2389</v>
      </c>
      <c r="F2280" s="38">
        <v>8263000078</v>
      </c>
      <c r="G2280" s="40" t="s">
        <v>2395</v>
      </c>
      <c r="H2280" s="2">
        <v>253275</v>
      </c>
      <c r="I2280" s="2"/>
      <c r="J2280" s="2">
        <v>45589.5</v>
      </c>
      <c r="K2280" s="3">
        <f t="shared" si="38"/>
        <v>298864.5</v>
      </c>
      <c r="L2280" s="41">
        <v>44277.729166666664</v>
      </c>
      <c r="M2280" s="39">
        <v>6870096393</v>
      </c>
      <c r="N2280" s="39" t="s">
        <v>52</v>
      </c>
      <c r="O2280" s="40" t="s">
        <v>2396</v>
      </c>
      <c r="P2280" s="41">
        <v>44377</v>
      </c>
      <c r="Q2280" s="39" t="s">
        <v>54</v>
      </c>
      <c r="R2280" s="68"/>
    </row>
    <row r="2281" spans="1:18" s="70" customFormat="1" ht="12.75" customHeight="1" x14ac:dyDescent="0.2">
      <c r="A2281" s="38" t="s">
        <v>12268</v>
      </c>
      <c r="B2281" s="39" t="s">
        <v>12269</v>
      </c>
      <c r="C2281" s="39" t="s">
        <v>12270</v>
      </c>
      <c r="D2281" s="38">
        <v>934550</v>
      </c>
      <c r="E2281" s="39" t="s">
        <v>2336</v>
      </c>
      <c r="F2281" s="38">
        <v>8268008158</v>
      </c>
      <c r="G2281" s="40" t="s">
        <v>12271</v>
      </c>
      <c r="H2281" s="2">
        <v>253171.68644067799</v>
      </c>
      <c r="I2281" s="2"/>
      <c r="J2281" s="2">
        <v>45570.90355932204</v>
      </c>
      <c r="K2281" s="3">
        <f t="shared" si="38"/>
        <v>298742.59000000003</v>
      </c>
      <c r="L2281" s="41">
        <v>44646.729166666664</v>
      </c>
      <c r="M2281" s="39">
        <v>44466831</v>
      </c>
      <c r="N2281" s="39" t="s">
        <v>3282</v>
      </c>
      <c r="O2281" s="40" t="s">
        <v>12272</v>
      </c>
      <c r="P2281" s="41">
        <v>44657</v>
      </c>
      <c r="Q2281" s="42" t="s">
        <v>2417</v>
      </c>
      <c r="R2281" s="68"/>
    </row>
    <row r="2282" spans="1:18" s="70" customFormat="1" ht="12.75" customHeight="1" x14ac:dyDescent="0.2">
      <c r="A2282" s="38" t="s">
        <v>11006</v>
      </c>
      <c r="B2282" s="39" t="s">
        <v>11007</v>
      </c>
      <c r="C2282" s="39"/>
      <c r="D2282" s="38">
        <v>137869</v>
      </c>
      <c r="E2282" s="135" t="s">
        <v>1077</v>
      </c>
      <c r="F2282" s="61" t="s">
        <v>11008</v>
      </c>
      <c r="G2282" s="52" t="s">
        <v>11008</v>
      </c>
      <c r="H2282" s="5"/>
      <c r="I2282" s="2"/>
      <c r="J2282" s="2">
        <v>0</v>
      </c>
      <c r="K2282" s="3">
        <f t="shared" si="38"/>
        <v>0</v>
      </c>
      <c r="L2282" s="41">
        <v>44615</v>
      </c>
      <c r="M2282" s="39"/>
      <c r="N2282" s="39" t="s">
        <v>52</v>
      </c>
      <c r="O2282" s="40"/>
      <c r="P2282" s="41"/>
      <c r="Q2282" s="39" t="s">
        <v>54</v>
      </c>
      <c r="R2282" s="68"/>
    </row>
    <row r="2283" spans="1:18" s="70" customFormat="1" ht="12.75" customHeight="1" x14ac:dyDescent="0.2">
      <c r="A2283" s="38" t="s">
        <v>5723</v>
      </c>
      <c r="B2283" s="39" t="s">
        <v>5724</v>
      </c>
      <c r="C2283" s="39" t="s">
        <v>5725</v>
      </c>
      <c r="D2283" s="38">
        <v>401972</v>
      </c>
      <c r="E2283" s="39" t="s">
        <v>842</v>
      </c>
      <c r="F2283" s="38">
        <v>8263000049</v>
      </c>
      <c r="G2283" s="40" t="s">
        <v>5726</v>
      </c>
      <c r="H2283" s="2">
        <v>252280</v>
      </c>
      <c r="I2283" s="2">
        <v>0</v>
      </c>
      <c r="J2283" s="2">
        <v>45410.400000000001</v>
      </c>
      <c r="K2283" s="3">
        <f t="shared" si="38"/>
        <v>297690.40000000002</v>
      </c>
      <c r="L2283" s="41">
        <v>44379.729166666664</v>
      </c>
      <c r="M2283" s="39">
        <v>6870192099</v>
      </c>
      <c r="N2283" s="39" t="s">
        <v>52</v>
      </c>
      <c r="O2283" s="40" t="s">
        <v>5674</v>
      </c>
      <c r="P2283" s="41">
        <v>44448</v>
      </c>
      <c r="Q2283" s="39" t="s">
        <v>54</v>
      </c>
      <c r="R2283" s="68"/>
    </row>
    <row r="2284" spans="1:18" s="70" customFormat="1" ht="12.75" customHeight="1" x14ac:dyDescent="0.2">
      <c r="A2284" s="38" t="s">
        <v>9535</v>
      </c>
      <c r="B2284" s="42" t="s">
        <v>9536</v>
      </c>
      <c r="C2284" s="42" t="s">
        <v>9537</v>
      </c>
      <c r="D2284" s="38">
        <v>300286</v>
      </c>
      <c r="E2284" s="42" t="s">
        <v>3944</v>
      </c>
      <c r="F2284" s="38">
        <v>8263000075</v>
      </c>
      <c r="G2284" s="40">
        <v>712727255</v>
      </c>
      <c r="H2284" s="3">
        <v>252160</v>
      </c>
      <c r="I2284" s="3"/>
      <c r="J2284" s="3">
        <v>45388.799999999996</v>
      </c>
      <c r="K2284" s="3">
        <f t="shared" si="38"/>
        <v>297548.79999999999</v>
      </c>
      <c r="L2284" s="41">
        <v>44442.729166666664</v>
      </c>
      <c r="M2284" s="39">
        <v>6870325769</v>
      </c>
      <c r="N2284" s="42" t="s">
        <v>315</v>
      </c>
      <c r="O2284" s="42"/>
      <c r="P2284" s="60"/>
      <c r="Q2284" s="42" t="s">
        <v>243</v>
      </c>
      <c r="R2284" s="68"/>
    </row>
    <row r="2285" spans="1:18" s="70" customFormat="1" ht="12.75" customHeight="1" x14ac:dyDescent="0.25">
      <c r="A2285" s="38" t="s">
        <v>1984</v>
      </c>
      <c r="B2285" s="42"/>
      <c r="C2285" s="42"/>
      <c r="D2285" s="38"/>
      <c r="E2285" s="82" t="s">
        <v>310</v>
      </c>
      <c r="F2285" s="38"/>
      <c r="G2285" s="40" t="s">
        <v>8441</v>
      </c>
      <c r="H2285" s="3">
        <v>252054.06</v>
      </c>
      <c r="I2285" s="3"/>
      <c r="J2285" s="3"/>
      <c r="K2285" s="3">
        <f t="shared" si="38"/>
        <v>252054.06</v>
      </c>
      <c r="L2285" s="41">
        <v>44529</v>
      </c>
      <c r="M2285" s="39"/>
      <c r="N2285" s="42"/>
      <c r="O2285" s="42"/>
      <c r="P2285" s="60"/>
      <c r="Q2285" s="42" t="s">
        <v>243</v>
      </c>
      <c r="R2285" s="68"/>
    </row>
    <row r="2286" spans="1:18" s="70" customFormat="1" ht="12.75" hidden="1" customHeight="1" x14ac:dyDescent="0.2">
      <c r="A2286" s="38" t="s">
        <v>15245</v>
      </c>
      <c r="B2286" s="42" t="s">
        <v>15246</v>
      </c>
      <c r="C2286" s="42" t="s">
        <v>15247</v>
      </c>
      <c r="D2286" s="38">
        <v>816965</v>
      </c>
      <c r="E2286" s="87" t="s">
        <v>557</v>
      </c>
      <c r="F2286" s="38">
        <v>8268009093</v>
      </c>
      <c r="G2286" s="40" t="s">
        <v>15248</v>
      </c>
      <c r="H2286" s="3">
        <v>252033.84</v>
      </c>
      <c r="I2286" s="3"/>
      <c r="J2286" s="3">
        <v>0</v>
      </c>
      <c r="K2286" s="3">
        <f t="shared" si="38"/>
        <v>252033.84</v>
      </c>
      <c r="L2286" s="41">
        <v>44773.729166666664</v>
      </c>
      <c r="M2286" s="39">
        <v>44127129</v>
      </c>
      <c r="N2286" s="42" t="s">
        <v>315</v>
      </c>
      <c r="O2286" s="42" t="s">
        <v>15249</v>
      </c>
      <c r="P2286" s="60">
        <v>44819</v>
      </c>
      <c r="Q2286" s="42" t="s">
        <v>243</v>
      </c>
      <c r="R2286" s="68" t="s">
        <v>506</v>
      </c>
    </row>
    <row r="2287" spans="1:18" s="70" customFormat="1" ht="12.75" customHeight="1" x14ac:dyDescent="0.2">
      <c r="A2287" s="38" t="s">
        <v>20919</v>
      </c>
      <c r="B2287" s="42" t="s">
        <v>20920</v>
      </c>
      <c r="C2287" s="42" t="s">
        <v>20921</v>
      </c>
      <c r="D2287" s="38">
        <v>128007</v>
      </c>
      <c r="E2287" s="42" t="s">
        <v>9798</v>
      </c>
      <c r="F2287" s="38">
        <v>8268010940</v>
      </c>
      <c r="G2287" s="40">
        <v>562311681</v>
      </c>
      <c r="H2287" s="3">
        <v>252000</v>
      </c>
      <c r="I2287" s="3"/>
      <c r="J2287" s="3">
        <v>45360</v>
      </c>
      <c r="K2287" s="3">
        <f t="shared" si="38"/>
        <v>297360</v>
      </c>
      <c r="L2287" s="41">
        <v>45210.729166666664</v>
      </c>
      <c r="M2287" s="39">
        <v>160794380</v>
      </c>
      <c r="N2287" s="42" t="s">
        <v>315</v>
      </c>
      <c r="O2287" s="42" t="s">
        <v>20922</v>
      </c>
      <c r="P2287" s="60">
        <v>45273</v>
      </c>
      <c r="Q2287" s="42" t="s">
        <v>243</v>
      </c>
      <c r="R2287" s="68"/>
    </row>
    <row r="2288" spans="1:18" s="70" customFormat="1" ht="12.75" customHeight="1" x14ac:dyDescent="0.2">
      <c r="A2288" s="38" t="s">
        <v>12615</v>
      </c>
      <c r="B2288" s="39" t="s">
        <v>12616</v>
      </c>
      <c r="C2288" s="39" t="s">
        <v>12617</v>
      </c>
      <c r="D2288" s="38">
        <v>407464</v>
      </c>
      <c r="E2288" s="39" t="s">
        <v>1230</v>
      </c>
      <c r="F2288" s="38">
        <v>8268008614</v>
      </c>
      <c r="G2288" s="40" t="s">
        <v>12618</v>
      </c>
      <c r="H2288" s="2">
        <v>251820</v>
      </c>
      <c r="I2288" s="2"/>
      <c r="J2288" s="2">
        <v>45327.6</v>
      </c>
      <c r="K2288" s="3">
        <f t="shared" si="38"/>
        <v>297147.59999999998</v>
      </c>
      <c r="L2288" s="41">
        <v>44662.729166666664</v>
      </c>
      <c r="M2288" s="39">
        <v>43854434</v>
      </c>
      <c r="N2288" s="39" t="s">
        <v>52</v>
      </c>
      <c r="O2288" s="40" t="s">
        <v>12619</v>
      </c>
      <c r="P2288" s="41">
        <v>44695</v>
      </c>
      <c r="Q2288" s="39" t="s">
        <v>54</v>
      </c>
      <c r="R2288" s="68"/>
    </row>
    <row r="2289" spans="1:18" s="70" customFormat="1" ht="12.75" customHeight="1" x14ac:dyDescent="0.2">
      <c r="A2289" s="38" t="s">
        <v>6201</v>
      </c>
      <c r="B2289" s="42" t="s">
        <v>6202</v>
      </c>
      <c r="C2289" s="42" t="s">
        <v>6203</v>
      </c>
      <c r="D2289" s="38">
        <v>300286</v>
      </c>
      <c r="E2289" s="42" t="s">
        <v>3944</v>
      </c>
      <c r="F2289" s="38">
        <v>8263000075</v>
      </c>
      <c r="G2289" s="40">
        <v>712726369</v>
      </c>
      <c r="H2289" s="3">
        <v>250800</v>
      </c>
      <c r="I2289" s="3"/>
      <c r="J2289" s="3">
        <v>45144</v>
      </c>
      <c r="K2289" s="3">
        <f t="shared" si="38"/>
        <v>295944</v>
      </c>
      <c r="L2289" s="41">
        <v>44418.729166666664</v>
      </c>
      <c r="M2289" s="39">
        <v>6870202218</v>
      </c>
      <c r="N2289" s="42" t="s">
        <v>315</v>
      </c>
      <c r="O2289" s="42" t="s">
        <v>6197</v>
      </c>
      <c r="P2289" s="60">
        <v>44457</v>
      </c>
      <c r="Q2289" s="42" t="s">
        <v>243</v>
      </c>
      <c r="R2289" s="68"/>
    </row>
    <row r="2290" spans="1:18" s="70" customFormat="1" ht="12.75" customHeight="1" x14ac:dyDescent="0.2">
      <c r="A2290" s="38" t="s">
        <v>7064</v>
      </c>
      <c r="B2290" s="39" t="s">
        <v>7065</v>
      </c>
      <c r="C2290" s="39" t="s">
        <v>7066</v>
      </c>
      <c r="D2290" s="38">
        <v>510104</v>
      </c>
      <c r="E2290" s="42" t="s">
        <v>6236</v>
      </c>
      <c r="F2290" s="38">
        <v>8266012643</v>
      </c>
      <c r="G2290" s="40" t="s">
        <v>7067</v>
      </c>
      <c r="H2290" s="2">
        <v>250119.49152542374</v>
      </c>
      <c r="I2290" s="2"/>
      <c r="J2290" s="2">
        <v>45021.508474576272</v>
      </c>
      <c r="K2290" s="3">
        <f t="shared" si="38"/>
        <v>295141</v>
      </c>
      <c r="L2290" s="41">
        <v>44461.729166666664</v>
      </c>
      <c r="M2290" s="39">
        <v>6870234431</v>
      </c>
      <c r="N2290" s="39" t="s">
        <v>52</v>
      </c>
      <c r="O2290" s="40" t="s">
        <v>7068</v>
      </c>
      <c r="P2290" s="41">
        <v>44509</v>
      </c>
      <c r="Q2290" s="39" t="s">
        <v>54</v>
      </c>
      <c r="R2290" s="68"/>
    </row>
    <row r="2291" spans="1:18" s="70" customFormat="1" ht="12.75" customHeight="1" x14ac:dyDescent="0.2">
      <c r="A2291" s="38" t="s">
        <v>21541</v>
      </c>
      <c r="B2291" s="39" t="s">
        <v>21542</v>
      </c>
      <c r="C2291" s="39" t="s">
        <v>21543</v>
      </c>
      <c r="D2291" s="38">
        <v>406359</v>
      </c>
      <c r="E2291" s="39" t="s">
        <v>19225</v>
      </c>
      <c r="F2291" s="38">
        <v>8263000308</v>
      </c>
      <c r="G2291" s="40">
        <v>271600053144</v>
      </c>
      <c r="H2291" s="2">
        <v>250000</v>
      </c>
      <c r="I2291" s="2"/>
      <c r="J2291" s="2">
        <v>45000</v>
      </c>
      <c r="K2291" s="3">
        <f t="shared" si="38"/>
        <v>295000</v>
      </c>
      <c r="L2291" s="41">
        <v>45230.729166666664</v>
      </c>
      <c r="M2291" s="39">
        <v>1246653999</v>
      </c>
      <c r="N2291" s="39" t="s">
        <v>18463</v>
      </c>
      <c r="O2291" s="40" t="s">
        <v>21525</v>
      </c>
      <c r="P2291" s="41">
        <v>45315</v>
      </c>
      <c r="Q2291" s="62" t="s">
        <v>29</v>
      </c>
      <c r="R2291" s="68"/>
    </row>
    <row r="2292" spans="1:18" s="70" customFormat="1" ht="12.75" customHeight="1" x14ac:dyDescent="0.2">
      <c r="A2292" s="38">
        <v>426</v>
      </c>
      <c r="B2292" s="39" t="s">
        <v>16990</v>
      </c>
      <c r="C2292" s="39" t="s">
        <v>16991</v>
      </c>
      <c r="D2292" s="58">
        <v>118480</v>
      </c>
      <c r="E2292" s="39" t="s">
        <v>9826</v>
      </c>
      <c r="F2292" s="38">
        <v>8263000270</v>
      </c>
      <c r="G2292" s="40" t="s">
        <v>16992</v>
      </c>
      <c r="H2292" s="2">
        <v>249480</v>
      </c>
      <c r="I2292" s="2"/>
      <c r="J2292" s="2">
        <v>44906.400000000001</v>
      </c>
      <c r="K2292" s="3">
        <f t="shared" si="38"/>
        <v>294386.40000000002</v>
      </c>
      <c r="L2292" s="41">
        <v>44907.729166666664</v>
      </c>
      <c r="M2292" s="39">
        <v>6870333254</v>
      </c>
      <c r="N2292" s="39" t="s">
        <v>8899</v>
      </c>
      <c r="O2292" s="40" t="s">
        <v>16993</v>
      </c>
      <c r="P2292" s="41">
        <v>44940</v>
      </c>
      <c r="Q2292" s="42" t="s">
        <v>8901</v>
      </c>
      <c r="R2292" s="68"/>
    </row>
    <row r="2293" spans="1:18" s="70" customFormat="1" ht="12.75" customHeight="1" x14ac:dyDescent="0.25">
      <c r="A2293" s="38" t="s">
        <v>8821</v>
      </c>
      <c r="B2293" s="42" t="s">
        <v>8822</v>
      </c>
      <c r="C2293" s="42" t="s">
        <v>8823</v>
      </c>
      <c r="D2293" s="38">
        <v>407003</v>
      </c>
      <c r="E2293" s="82" t="s">
        <v>8824</v>
      </c>
      <c r="F2293" s="38">
        <v>8266013048</v>
      </c>
      <c r="G2293" s="40" t="s">
        <v>8825</v>
      </c>
      <c r="H2293" s="3">
        <v>249261.59322033898</v>
      </c>
      <c r="I2293" s="3"/>
      <c r="J2293" s="3">
        <v>44867.086779661018</v>
      </c>
      <c r="K2293" s="3">
        <f t="shared" si="38"/>
        <v>294128.68</v>
      </c>
      <c r="L2293" s="41">
        <v>44485</v>
      </c>
      <c r="M2293" s="39">
        <v>6870296354</v>
      </c>
      <c r="N2293" s="42" t="s">
        <v>315</v>
      </c>
      <c r="O2293" s="42">
        <v>112131082836</v>
      </c>
      <c r="P2293" s="60">
        <v>44544</v>
      </c>
      <c r="Q2293" s="42" t="s">
        <v>243</v>
      </c>
      <c r="R2293" s="68"/>
    </row>
    <row r="2294" spans="1:18" s="70" customFormat="1" ht="12.75" customHeight="1" x14ac:dyDescent="0.2">
      <c r="A2294" s="38" t="s">
        <v>15302</v>
      </c>
      <c r="B2294" s="39" t="s">
        <v>15297</v>
      </c>
      <c r="C2294" s="39"/>
      <c r="D2294" s="38">
        <v>130083</v>
      </c>
      <c r="E2294" s="39" t="s">
        <v>15299</v>
      </c>
      <c r="F2294" s="38">
        <v>8266015797</v>
      </c>
      <c r="G2294" s="40" t="s">
        <v>15300</v>
      </c>
      <c r="H2294" s="5">
        <v>249082.71999999997</v>
      </c>
      <c r="I2294" s="2"/>
      <c r="J2294" s="2">
        <v>44834.889599999995</v>
      </c>
      <c r="K2294" s="3">
        <f t="shared" si="38"/>
        <v>293917.60959999997</v>
      </c>
      <c r="L2294" s="41">
        <v>44799</v>
      </c>
      <c r="M2294" s="39"/>
      <c r="N2294" s="39" t="s">
        <v>52</v>
      </c>
      <c r="O2294" s="40"/>
      <c r="P2294" s="41"/>
      <c r="Q2294" s="39" t="s">
        <v>54</v>
      </c>
      <c r="R2294" s="68"/>
    </row>
    <row r="2295" spans="1:18" s="70" customFormat="1" ht="12.75" customHeight="1" x14ac:dyDescent="0.2">
      <c r="A2295" s="38" t="s">
        <v>6392</v>
      </c>
      <c r="B2295" s="42" t="s">
        <v>6393</v>
      </c>
      <c r="C2295" s="42" t="s">
        <v>6394</v>
      </c>
      <c r="D2295" s="38">
        <v>300286</v>
      </c>
      <c r="E2295" s="42" t="s">
        <v>3944</v>
      </c>
      <c r="F2295" s="38">
        <v>8263000075</v>
      </c>
      <c r="G2295" s="40">
        <v>712727109</v>
      </c>
      <c r="H2295" s="3">
        <v>248262.5</v>
      </c>
      <c r="I2295" s="3"/>
      <c r="J2295" s="3">
        <v>44687.25</v>
      </c>
      <c r="K2295" s="3">
        <f t="shared" si="38"/>
        <v>292949.75</v>
      </c>
      <c r="L2295" s="41">
        <v>44439.729166666664</v>
      </c>
      <c r="M2295" s="39">
        <v>6870211202</v>
      </c>
      <c r="N2295" s="42" t="s">
        <v>315</v>
      </c>
      <c r="O2295" s="42" t="s">
        <v>6375</v>
      </c>
      <c r="P2295" s="60">
        <v>44477</v>
      </c>
      <c r="Q2295" s="42" t="s">
        <v>243</v>
      </c>
      <c r="R2295" s="68"/>
    </row>
    <row r="2296" spans="1:18" s="70" customFormat="1" ht="12.75" customHeight="1" x14ac:dyDescent="0.2">
      <c r="A2296" s="38">
        <v>263</v>
      </c>
      <c r="B2296" s="39" t="s">
        <v>19528</v>
      </c>
      <c r="C2296" s="39" t="s">
        <v>19529</v>
      </c>
      <c r="D2296" s="38">
        <v>122835</v>
      </c>
      <c r="E2296" s="39" t="s">
        <v>12848</v>
      </c>
      <c r="F2296" s="38">
        <v>8266017205</v>
      </c>
      <c r="G2296" s="40" t="s">
        <v>19530</v>
      </c>
      <c r="H2296" s="2">
        <v>248000</v>
      </c>
      <c r="I2296" s="2"/>
      <c r="J2296" s="2">
        <v>44640</v>
      </c>
      <c r="K2296" s="3">
        <f t="shared" si="38"/>
        <v>292640</v>
      </c>
      <c r="L2296" s="41">
        <v>45052.729166666664</v>
      </c>
      <c r="M2296" s="39">
        <v>1246393945</v>
      </c>
      <c r="N2296" s="39" t="s">
        <v>8899</v>
      </c>
      <c r="O2296" s="40" t="s">
        <v>19531</v>
      </c>
      <c r="P2296" s="41">
        <v>45100</v>
      </c>
      <c r="Q2296" s="42" t="s">
        <v>8901</v>
      </c>
      <c r="R2296" s="68"/>
    </row>
    <row r="2297" spans="1:18" s="70" customFormat="1" ht="12.75" customHeight="1" x14ac:dyDescent="0.2">
      <c r="A2297" s="38" t="s">
        <v>11686</v>
      </c>
      <c r="B2297" s="42" t="s">
        <v>11687</v>
      </c>
      <c r="C2297" s="42" t="s">
        <v>11688</v>
      </c>
      <c r="D2297" s="38">
        <v>933911</v>
      </c>
      <c r="E2297" s="42" t="s">
        <v>11689</v>
      </c>
      <c r="F2297" s="38">
        <v>8262000050</v>
      </c>
      <c r="G2297" s="40" t="s">
        <v>11690</v>
      </c>
      <c r="H2297" s="3">
        <v>247848.50000000003</v>
      </c>
      <c r="I2297" s="3"/>
      <c r="J2297" s="3">
        <v>12392.425000000003</v>
      </c>
      <c r="K2297" s="3">
        <f t="shared" si="38"/>
        <v>260240.92500000005</v>
      </c>
      <c r="L2297" s="41">
        <v>44621.729166666664</v>
      </c>
      <c r="M2297" s="39">
        <v>43863207</v>
      </c>
      <c r="N2297" s="42" t="s">
        <v>315</v>
      </c>
      <c r="O2297" s="42" t="s">
        <v>11691</v>
      </c>
      <c r="P2297" s="60">
        <v>44680</v>
      </c>
      <c r="Q2297" s="42" t="s">
        <v>243</v>
      </c>
      <c r="R2297" s="68"/>
    </row>
    <row r="2298" spans="1:18" s="70" customFormat="1" ht="12.75" customHeight="1" x14ac:dyDescent="0.2">
      <c r="A2298" s="38" t="s">
        <v>12513</v>
      </c>
      <c r="B2298" s="42" t="s">
        <v>12514</v>
      </c>
      <c r="C2298" s="42" t="s">
        <v>12515</v>
      </c>
      <c r="D2298" s="38">
        <v>128007</v>
      </c>
      <c r="E2298" s="42" t="s">
        <v>9798</v>
      </c>
      <c r="F2298" s="38">
        <v>8263000117</v>
      </c>
      <c r="G2298" s="40">
        <v>562200144</v>
      </c>
      <c r="H2298" s="3">
        <v>247600</v>
      </c>
      <c r="I2298" s="3"/>
      <c r="J2298" s="3">
        <v>44568</v>
      </c>
      <c r="K2298" s="3">
        <f t="shared" si="38"/>
        <v>292168</v>
      </c>
      <c r="L2298" s="41">
        <v>44592.729166666664</v>
      </c>
      <c r="M2298" s="39">
        <v>6870007922</v>
      </c>
      <c r="N2298" s="42" t="s">
        <v>315</v>
      </c>
      <c r="O2298" s="42"/>
      <c r="P2298" s="60"/>
      <c r="Q2298" s="42" t="s">
        <v>243</v>
      </c>
      <c r="R2298" s="68"/>
    </row>
    <row r="2299" spans="1:18" s="70" customFormat="1" ht="12.75" customHeight="1" x14ac:dyDescent="0.2">
      <c r="A2299" s="38" t="s">
        <v>15538</v>
      </c>
      <c r="B2299" s="42" t="s">
        <v>15539</v>
      </c>
      <c r="C2299" s="42" t="s">
        <v>15540</v>
      </c>
      <c r="D2299" s="38">
        <v>129452</v>
      </c>
      <c r="E2299" s="39" t="s">
        <v>2376</v>
      </c>
      <c r="F2299" s="38">
        <v>8263000123</v>
      </c>
      <c r="G2299" s="40">
        <v>210601027179</v>
      </c>
      <c r="H2299" s="3">
        <v>246985.76</v>
      </c>
      <c r="I2299" s="3"/>
      <c r="J2299" s="3">
        <v>44457.440000000002</v>
      </c>
      <c r="K2299" s="3">
        <f t="shared" si="38"/>
        <v>291443.20000000001</v>
      </c>
      <c r="L2299" s="41">
        <v>44600.729166666664</v>
      </c>
      <c r="M2299" s="39">
        <v>6870213892</v>
      </c>
      <c r="N2299" s="42" t="s">
        <v>315</v>
      </c>
      <c r="O2299" s="42" t="s">
        <v>15541</v>
      </c>
      <c r="P2299" s="60">
        <v>44837</v>
      </c>
      <c r="Q2299" s="42" t="s">
        <v>243</v>
      </c>
      <c r="R2299" s="68"/>
    </row>
    <row r="2300" spans="1:18" s="70" customFormat="1" ht="12.75" customHeight="1" x14ac:dyDescent="0.2">
      <c r="A2300" s="38" t="s">
        <v>4133</v>
      </c>
      <c r="B2300" s="42" t="s">
        <v>4134</v>
      </c>
      <c r="C2300" s="42" t="s">
        <v>4135</v>
      </c>
      <c r="D2300" s="38">
        <v>821438</v>
      </c>
      <c r="E2300" s="42" t="s">
        <v>4136</v>
      </c>
      <c r="F2300" s="38">
        <v>8268006334</v>
      </c>
      <c r="G2300" s="40" t="s">
        <v>4137</v>
      </c>
      <c r="H2300" s="3">
        <v>246950.82</v>
      </c>
      <c r="I2300" s="3"/>
      <c r="J2300" s="3">
        <v>44451.18</v>
      </c>
      <c r="K2300" s="3">
        <f t="shared" si="38"/>
        <v>291402</v>
      </c>
      <c r="L2300" s="41">
        <v>44361.729166666664</v>
      </c>
      <c r="M2300" s="39">
        <v>43988273</v>
      </c>
      <c r="N2300" s="42" t="s">
        <v>315</v>
      </c>
      <c r="O2300" s="42" t="s">
        <v>4138</v>
      </c>
      <c r="P2300" s="60">
        <v>44411</v>
      </c>
      <c r="Q2300" s="42" t="s">
        <v>243</v>
      </c>
      <c r="R2300" s="68"/>
    </row>
    <row r="2301" spans="1:18" s="70" customFormat="1" ht="12.75" customHeight="1" x14ac:dyDescent="0.2">
      <c r="A2301" s="38" t="s">
        <v>12263</v>
      </c>
      <c r="B2301" s="39" t="s">
        <v>12264</v>
      </c>
      <c r="C2301" s="39" t="s">
        <v>12265</v>
      </c>
      <c r="D2301" s="38">
        <v>812419</v>
      </c>
      <c r="E2301" s="39" t="s">
        <v>1956</v>
      </c>
      <c r="F2301" s="38">
        <v>8268008252</v>
      </c>
      <c r="G2301" s="40" t="s">
        <v>12266</v>
      </c>
      <c r="H2301" s="2">
        <v>246789.83050847458</v>
      </c>
      <c r="I2301" s="2"/>
      <c r="J2301" s="2">
        <v>44422.169491525419</v>
      </c>
      <c r="K2301" s="3">
        <f t="shared" si="38"/>
        <v>291212</v>
      </c>
      <c r="L2301" s="41">
        <v>44648.729166666664</v>
      </c>
      <c r="M2301" s="39">
        <v>44466821</v>
      </c>
      <c r="N2301" s="39" t="s">
        <v>52</v>
      </c>
      <c r="O2301" s="40" t="s">
        <v>12267</v>
      </c>
      <c r="P2301" s="41">
        <v>44664</v>
      </c>
      <c r="Q2301" s="39" t="s">
        <v>54</v>
      </c>
      <c r="R2301" s="68"/>
    </row>
    <row r="2302" spans="1:18" s="70" customFormat="1" ht="12.75" customHeight="1" x14ac:dyDescent="0.2">
      <c r="A2302" s="38" t="s">
        <v>16060</v>
      </c>
      <c r="B2302" s="39" t="s">
        <v>16061</v>
      </c>
      <c r="C2302" s="39" t="s">
        <v>16062</v>
      </c>
      <c r="D2302" s="38">
        <v>812419</v>
      </c>
      <c r="E2302" s="39" t="s">
        <v>1956</v>
      </c>
      <c r="F2302" s="38">
        <v>8268010132</v>
      </c>
      <c r="G2302" s="40" t="s">
        <v>16063</v>
      </c>
      <c r="H2302" s="2">
        <v>246337.28813559323</v>
      </c>
      <c r="I2302" s="2"/>
      <c r="J2302" s="2">
        <v>44340.711864406781</v>
      </c>
      <c r="K2302" s="3">
        <f t="shared" si="38"/>
        <v>290678</v>
      </c>
      <c r="L2302" s="41">
        <v>44873.729166666664</v>
      </c>
      <c r="M2302" s="39">
        <v>44266230</v>
      </c>
      <c r="N2302" s="39" t="s">
        <v>52</v>
      </c>
      <c r="O2302" s="40" t="s">
        <v>16064</v>
      </c>
      <c r="P2302" s="41">
        <v>44883</v>
      </c>
      <c r="Q2302" s="39" t="s">
        <v>54</v>
      </c>
      <c r="R2302" s="68"/>
    </row>
    <row r="2303" spans="1:18" s="70" customFormat="1" ht="12.75" customHeight="1" x14ac:dyDescent="0.2">
      <c r="A2303" s="38" t="s">
        <v>23013</v>
      </c>
      <c r="B2303" s="39" t="s">
        <v>23014</v>
      </c>
      <c r="C2303" s="39"/>
      <c r="D2303" s="38">
        <v>407464</v>
      </c>
      <c r="E2303" s="39" t="s">
        <v>1230</v>
      </c>
      <c r="F2303" s="38">
        <v>8268014559</v>
      </c>
      <c r="G2303" s="40" t="s">
        <v>23015</v>
      </c>
      <c r="H2303" s="2">
        <v>245810</v>
      </c>
      <c r="I2303" s="2"/>
      <c r="J2303" s="2">
        <v>47433.599999999999</v>
      </c>
      <c r="K2303" s="3">
        <f t="shared" si="38"/>
        <v>293243.59999999998</v>
      </c>
      <c r="L2303" s="41">
        <v>45474</v>
      </c>
      <c r="M2303" s="39"/>
      <c r="N2303" s="39" t="s">
        <v>18453</v>
      </c>
      <c r="O2303" s="40"/>
      <c r="P2303" s="41"/>
      <c r="Q2303" s="62" t="s">
        <v>21</v>
      </c>
      <c r="R2303" s="68"/>
    </row>
    <row r="2304" spans="1:18" s="70" customFormat="1" ht="12.75" hidden="1" customHeight="1" x14ac:dyDescent="0.2">
      <c r="A2304" s="38" t="s">
        <v>13452</v>
      </c>
      <c r="B2304" s="42" t="s">
        <v>13453</v>
      </c>
      <c r="C2304" s="42" t="s">
        <v>13454</v>
      </c>
      <c r="D2304" s="38">
        <v>815539</v>
      </c>
      <c r="E2304" s="42" t="s">
        <v>1640</v>
      </c>
      <c r="F2304" s="38">
        <v>8268008932</v>
      </c>
      <c r="G2304" s="40" t="s">
        <v>13455</v>
      </c>
      <c r="H2304" s="3">
        <v>245574.00847457629</v>
      </c>
      <c r="I2304" s="3"/>
      <c r="J2304" s="3">
        <v>44203.321525423729</v>
      </c>
      <c r="K2304" s="3">
        <f t="shared" si="38"/>
        <v>289777.33</v>
      </c>
      <c r="L2304" s="41">
        <v>44697.729166666664</v>
      </c>
      <c r="M2304" s="39">
        <v>43925100</v>
      </c>
      <c r="N2304" s="42" t="s">
        <v>315</v>
      </c>
      <c r="O2304" s="42" t="s">
        <v>13456</v>
      </c>
      <c r="P2304" s="60">
        <v>44716</v>
      </c>
      <c r="Q2304" s="42" t="s">
        <v>243</v>
      </c>
      <c r="R2304" s="68" t="s">
        <v>506</v>
      </c>
    </row>
    <row r="2305" spans="1:18" s="70" customFormat="1" ht="12.75" customHeight="1" x14ac:dyDescent="0.2">
      <c r="A2305" s="38" t="s">
        <v>8255</v>
      </c>
      <c r="B2305" s="42" t="s">
        <v>8256</v>
      </c>
      <c r="C2305" s="42" t="s">
        <v>8257</v>
      </c>
      <c r="D2305" s="38">
        <v>137974</v>
      </c>
      <c r="E2305" s="39" t="s">
        <v>3527</v>
      </c>
      <c r="F2305" s="38">
        <v>8263000113</v>
      </c>
      <c r="G2305" s="64" t="s">
        <v>8258</v>
      </c>
      <c r="H2305" s="6">
        <v>245356</v>
      </c>
      <c r="I2305" s="3"/>
      <c r="J2305" s="3">
        <v>44164.08</v>
      </c>
      <c r="K2305" s="3">
        <f t="shared" si="38"/>
        <v>289520.08</v>
      </c>
      <c r="L2305" s="41">
        <v>44490.729166666664</v>
      </c>
      <c r="M2305" s="39">
        <v>6870265865</v>
      </c>
      <c r="N2305" s="42" t="s">
        <v>315</v>
      </c>
      <c r="O2305" s="42" t="s">
        <v>8259</v>
      </c>
      <c r="P2305" s="60">
        <v>44530</v>
      </c>
      <c r="Q2305" s="42" t="s">
        <v>243</v>
      </c>
      <c r="R2305" s="68"/>
    </row>
    <row r="2306" spans="1:18" s="70" customFormat="1" ht="12.75" customHeight="1" x14ac:dyDescent="0.2">
      <c r="A2306" s="38" t="s">
        <v>15040</v>
      </c>
      <c r="B2306" s="39" t="s">
        <v>15041</v>
      </c>
      <c r="C2306" s="39" t="s">
        <v>15042</v>
      </c>
      <c r="D2306" s="38">
        <v>919962</v>
      </c>
      <c r="E2306" s="39" t="s">
        <v>6950</v>
      </c>
      <c r="F2306" s="38">
        <v>8263000121</v>
      </c>
      <c r="G2306" s="40" t="s">
        <v>15043</v>
      </c>
      <c r="H2306" s="3">
        <v>244970.4</v>
      </c>
      <c r="I2306" s="3"/>
      <c r="J2306" s="2">
        <v>44094.6</v>
      </c>
      <c r="K2306" s="3">
        <f t="shared" si="38"/>
        <v>289065</v>
      </c>
      <c r="L2306" s="41">
        <v>44771.729166666664</v>
      </c>
      <c r="M2306" s="39">
        <v>6870167260</v>
      </c>
      <c r="N2306" s="39" t="s">
        <v>3282</v>
      </c>
      <c r="O2306" s="40">
        <v>209032572918</v>
      </c>
      <c r="P2306" s="41">
        <v>44808</v>
      </c>
      <c r="Q2306" s="42" t="s">
        <v>2417</v>
      </c>
      <c r="R2306" s="68"/>
    </row>
    <row r="2307" spans="1:18" s="70" customFormat="1" ht="12.75" customHeight="1" x14ac:dyDescent="0.2">
      <c r="A2307" s="38" t="s">
        <v>20160</v>
      </c>
      <c r="B2307" s="39" t="s">
        <v>20161</v>
      </c>
      <c r="C2307" s="39" t="s">
        <v>20162</v>
      </c>
      <c r="D2307" s="38">
        <v>934550</v>
      </c>
      <c r="E2307" s="39" t="s">
        <v>2336</v>
      </c>
      <c r="F2307" s="38">
        <v>8268012548</v>
      </c>
      <c r="G2307" s="40" t="s">
        <v>20163</v>
      </c>
      <c r="H2307" s="2">
        <v>244748.2118644068</v>
      </c>
      <c r="I2307" s="2"/>
      <c r="J2307" s="2">
        <v>44054.678135593218</v>
      </c>
      <c r="K2307" s="3">
        <f t="shared" si="38"/>
        <v>288802.89</v>
      </c>
      <c r="L2307" s="41">
        <v>45051.729166666664</v>
      </c>
      <c r="M2307" s="39">
        <v>160567826</v>
      </c>
      <c r="N2307" s="39" t="s">
        <v>3282</v>
      </c>
      <c r="O2307" s="40" t="s">
        <v>20164</v>
      </c>
      <c r="P2307" s="41">
        <v>45148</v>
      </c>
      <c r="Q2307" s="42" t="s">
        <v>2417</v>
      </c>
      <c r="R2307" s="68"/>
    </row>
    <row r="2308" spans="1:18" s="70" customFormat="1" ht="12.75" customHeight="1" x14ac:dyDescent="0.2">
      <c r="A2308" s="38" t="s">
        <v>11677</v>
      </c>
      <c r="B2308" s="42" t="s">
        <v>11678</v>
      </c>
      <c r="C2308" s="42" t="s">
        <v>11679</v>
      </c>
      <c r="D2308" s="38">
        <v>128007</v>
      </c>
      <c r="E2308" s="42" t="s">
        <v>9798</v>
      </c>
      <c r="F2308" s="38">
        <v>8263000117</v>
      </c>
      <c r="G2308" s="40">
        <v>562102362</v>
      </c>
      <c r="H2308" s="3">
        <v>244000</v>
      </c>
      <c r="I2308" s="3"/>
      <c r="J2308" s="3">
        <v>43920</v>
      </c>
      <c r="K2308" s="3">
        <f t="shared" si="38"/>
        <v>287920</v>
      </c>
      <c r="L2308" s="41">
        <v>44499.729166666664</v>
      </c>
      <c r="M2308" s="39">
        <v>6870425178</v>
      </c>
      <c r="N2308" s="42" t="s">
        <v>315</v>
      </c>
      <c r="O2308" s="42" t="s">
        <v>11680</v>
      </c>
      <c r="P2308" s="60">
        <v>44638</v>
      </c>
      <c r="Q2308" s="42" t="s">
        <v>243</v>
      </c>
      <c r="R2308" s="68"/>
    </row>
    <row r="2309" spans="1:18" s="70" customFormat="1" ht="12.75" customHeight="1" x14ac:dyDescent="0.2">
      <c r="A2309" s="38" t="s">
        <v>11127</v>
      </c>
      <c r="B2309" s="42" t="s">
        <v>11128</v>
      </c>
      <c r="C2309" s="42" t="s">
        <v>11129</v>
      </c>
      <c r="D2309" s="38">
        <v>137974</v>
      </c>
      <c r="E2309" s="39" t="s">
        <v>3527</v>
      </c>
      <c r="F2309" s="38">
        <v>8263000113</v>
      </c>
      <c r="G2309" s="64" t="s">
        <v>11130</v>
      </c>
      <c r="H2309" s="6">
        <v>243350</v>
      </c>
      <c r="I2309" s="3"/>
      <c r="J2309" s="3">
        <v>43803</v>
      </c>
      <c r="K2309" s="3">
        <f t="shared" si="38"/>
        <v>287153</v>
      </c>
      <c r="L2309" s="41">
        <v>44592.729166666664</v>
      </c>
      <c r="M2309" s="39">
        <v>6870396946</v>
      </c>
      <c r="N2309" s="42" t="s">
        <v>315</v>
      </c>
      <c r="O2309" s="42" t="s">
        <v>11131</v>
      </c>
      <c r="P2309" s="60">
        <v>44618</v>
      </c>
      <c r="Q2309" s="42" t="s">
        <v>243</v>
      </c>
      <c r="R2309" s="68"/>
    </row>
    <row r="2310" spans="1:18" s="70" customFormat="1" ht="12.75" customHeight="1" x14ac:dyDescent="0.2">
      <c r="A2310" s="38" t="s">
        <v>12057</v>
      </c>
      <c r="B2310" s="39" t="s">
        <v>12058</v>
      </c>
      <c r="C2310" s="39" t="s">
        <v>12059</v>
      </c>
      <c r="D2310" s="38">
        <v>122124</v>
      </c>
      <c r="E2310" s="39" t="s">
        <v>10358</v>
      </c>
      <c r="F2310" s="38">
        <v>8266013675</v>
      </c>
      <c r="G2310" s="40" t="s">
        <v>12060</v>
      </c>
      <c r="H2310" s="2">
        <v>243000</v>
      </c>
      <c r="I2310" s="2"/>
      <c r="J2310" s="2">
        <v>43740</v>
      </c>
      <c r="K2310" s="3">
        <f t="shared" ref="K2310:K2373" si="39">SUM(H2310:J2310)</f>
        <v>286740</v>
      </c>
      <c r="L2310" s="41">
        <v>44602.729166666664</v>
      </c>
      <c r="M2310" s="39">
        <v>6870449421</v>
      </c>
      <c r="N2310" s="39" t="s">
        <v>52</v>
      </c>
      <c r="O2310" s="40" t="s">
        <v>12061</v>
      </c>
      <c r="P2310" s="41">
        <v>44657</v>
      </c>
      <c r="Q2310" s="39" t="s">
        <v>54</v>
      </c>
      <c r="R2310" s="68"/>
    </row>
    <row r="2311" spans="1:18" s="70" customFormat="1" ht="12.75" customHeight="1" x14ac:dyDescent="0.2">
      <c r="A2311" s="38" t="s">
        <v>12306</v>
      </c>
      <c r="B2311" s="42" t="s">
        <v>12307</v>
      </c>
      <c r="C2311" s="42" t="s">
        <v>12308</v>
      </c>
      <c r="D2311" s="38">
        <v>300286</v>
      </c>
      <c r="E2311" s="42" t="s">
        <v>3944</v>
      </c>
      <c r="F2311" s="38">
        <v>8263000075</v>
      </c>
      <c r="G2311" s="40">
        <v>712725596</v>
      </c>
      <c r="H2311" s="3">
        <v>242500</v>
      </c>
      <c r="I2311" s="3"/>
      <c r="J2311" s="3">
        <v>43650</v>
      </c>
      <c r="K2311" s="3">
        <f t="shared" si="39"/>
        <v>286150</v>
      </c>
      <c r="L2311" s="41">
        <v>44392.729166666664</v>
      </c>
      <c r="M2311" s="39">
        <v>6870458418</v>
      </c>
      <c r="N2311" s="42" t="s">
        <v>315</v>
      </c>
      <c r="O2311" s="42" t="s">
        <v>12309</v>
      </c>
      <c r="P2311" s="60">
        <v>44656</v>
      </c>
      <c r="Q2311" s="42" t="s">
        <v>243</v>
      </c>
      <c r="R2311" s="68"/>
    </row>
    <row r="2312" spans="1:18" s="70" customFormat="1" ht="12.75" customHeight="1" x14ac:dyDescent="0.2">
      <c r="A2312" s="38" t="s">
        <v>14983</v>
      </c>
      <c r="B2312" s="42" t="s">
        <v>14984</v>
      </c>
      <c r="C2312" s="42" t="s">
        <v>14985</v>
      </c>
      <c r="D2312" s="38">
        <v>921813</v>
      </c>
      <c r="E2312" s="133" t="s">
        <v>1977</v>
      </c>
      <c r="F2312" s="38">
        <v>8268009726</v>
      </c>
      <c r="G2312" s="40" t="s">
        <v>14986</v>
      </c>
      <c r="H2312" s="3"/>
      <c r="I2312" s="3"/>
      <c r="J2312" s="3">
        <v>43632.56</v>
      </c>
      <c r="K2312" s="3">
        <f t="shared" si="39"/>
        <v>43632.56</v>
      </c>
      <c r="L2312" s="41">
        <v>44742.729166666664</v>
      </c>
      <c r="M2312" s="39">
        <v>44089948</v>
      </c>
      <c r="N2312" s="42" t="s">
        <v>315</v>
      </c>
      <c r="O2312" s="42" t="s">
        <v>14977</v>
      </c>
      <c r="P2312" s="60">
        <v>44796</v>
      </c>
      <c r="Q2312" s="42" t="s">
        <v>243</v>
      </c>
      <c r="R2312" s="68"/>
    </row>
    <row r="2313" spans="1:18" s="70" customFormat="1" ht="12.75" customHeight="1" x14ac:dyDescent="0.2">
      <c r="A2313" s="38" t="s">
        <v>11949</v>
      </c>
      <c r="B2313" s="42" t="s">
        <v>11950</v>
      </c>
      <c r="C2313" s="42" t="s">
        <v>11951</v>
      </c>
      <c r="D2313" s="38">
        <v>300286</v>
      </c>
      <c r="E2313" s="42" t="s">
        <v>3944</v>
      </c>
      <c r="F2313" s="38">
        <v>8263000075</v>
      </c>
      <c r="G2313" s="40">
        <v>712732928</v>
      </c>
      <c r="H2313" s="3">
        <v>242150</v>
      </c>
      <c r="I2313" s="3"/>
      <c r="J2313" s="3">
        <v>43587</v>
      </c>
      <c r="K2313" s="3">
        <f t="shared" si="39"/>
        <v>285737</v>
      </c>
      <c r="L2313" s="41">
        <v>44595.729166666664</v>
      </c>
      <c r="M2313" s="39">
        <v>6870441332</v>
      </c>
      <c r="N2313" s="42" t="s">
        <v>315</v>
      </c>
      <c r="O2313" s="42" t="s">
        <v>11952</v>
      </c>
      <c r="P2313" s="60">
        <v>44650</v>
      </c>
      <c r="Q2313" s="42" t="s">
        <v>243</v>
      </c>
      <c r="R2313" s="68"/>
    </row>
    <row r="2314" spans="1:18" s="70" customFormat="1" ht="12.75" customHeight="1" x14ac:dyDescent="0.2">
      <c r="A2314" s="38" t="s">
        <v>14959</v>
      </c>
      <c r="B2314" s="39" t="s">
        <v>14960</v>
      </c>
      <c r="C2314" s="39" t="s">
        <v>14961</v>
      </c>
      <c r="D2314" s="38">
        <v>407048</v>
      </c>
      <c r="E2314" s="39" t="s">
        <v>6256</v>
      </c>
      <c r="F2314" s="38">
        <v>8266015442</v>
      </c>
      <c r="G2314" s="40" t="s">
        <v>14962</v>
      </c>
      <c r="H2314" s="2">
        <v>241700</v>
      </c>
      <c r="I2314" s="2"/>
      <c r="J2314" s="2">
        <v>43506</v>
      </c>
      <c r="K2314" s="3">
        <f t="shared" si="39"/>
        <v>285206</v>
      </c>
      <c r="L2314" s="41">
        <v>44761.729166666664</v>
      </c>
      <c r="M2314" s="39">
        <v>6870160285</v>
      </c>
      <c r="N2314" s="39" t="s">
        <v>3282</v>
      </c>
      <c r="O2314" s="40" t="s">
        <v>14963</v>
      </c>
      <c r="P2314" s="41">
        <v>44809</v>
      </c>
      <c r="Q2314" s="42" t="s">
        <v>2417</v>
      </c>
      <c r="R2314" s="68"/>
    </row>
    <row r="2315" spans="1:18" s="70" customFormat="1" ht="12.75" customHeight="1" x14ac:dyDescent="0.2">
      <c r="A2315" s="38" t="s">
        <v>17916</v>
      </c>
      <c r="B2315" s="39" t="s">
        <v>17917</v>
      </c>
      <c r="C2315" s="39" t="s">
        <v>17918</v>
      </c>
      <c r="D2315" s="38">
        <v>134795</v>
      </c>
      <c r="E2315" s="39" t="s">
        <v>2376</v>
      </c>
      <c r="F2315" s="38">
        <v>8263000172</v>
      </c>
      <c r="G2315" s="40">
        <v>220601016490</v>
      </c>
      <c r="H2315" s="2">
        <v>241142.44</v>
      </c>
      <c r="I2315" s="2"/>
      <c r="J2315" s="2">
        <v>43405.56</v>
      </c>
      <c r="K2315" s="3">
        <f t="shared" si="39"/>
        <v>284548</v>
      </c>
      <c r="L2315" s="41">
        <v>44886.729166666664</v>
      </c>
      <c r="M2315" s="39">
        <v>6870403875</v>
      </c>
      <c r="N2315" s="39" t="s">
        <v>3282</v>
      </c>
      <c r="O2315" s="40" t="s">
        <v>17919</v>
      </c>
      <c r="P2315" s="41">
        <v>44993</v>
      </c>
      <c r="Q2315" s="42" t="s">
        <v>2417</v>
      </c>
      <c r="R2315" s="68"/>
    </row>
    <row r="2316" spans="1:18" s="70" customFormat="1" ht="12.75" customHeight="1" x14ac:dyDescent="0.2">
      <c r="A2316" s="38" t="s">
        <v>6438</v>
      </c>
      <c r="B2316" s="39" t="s">
        <v>6439</v>
      </c>
      <c r="C2316" s="39" t="s">
        <v>6440</v>
      </c>
      <c r="D2316" s="38">
        <v>401972</v>
      </c>
      <c r="E2316" s="39" t="s">
        <v>842</v>
      </c>
      <c r="F2316" s="38">
        <v>8263000049</v>
      </c>
      <c r="G2316" s="40" t="s">
        <v>6441</v>
      </c>
      <c r="H2316" s="2">
        <v>240840</v>
      </c>
      <c r="I2316" s="2">
        <v>284.00120000000004</v>
      </c>
      <c r="J2316" s="2">
        <v>43351.199999999997</v>
      </c>
      <c r="K2316" s="3">
        <f t="shared" si="39"/>
        <v>284475.20120000001</v>
      </c>
      <c r="L2316" s="41">
        <v>44374.729166666664</v>
      </c>
      <c r="M2316" s="39">
        <v>6870213467</v>
      </c>
      <c r="N2316" s="39" t="s">
        <v>52</v>
      </c>
      <c r="O2316" s="40"/>
      <c r="P2316" s="41"/>
      <c r="Q2316" s="39" t="s">
        <v>54</v>
      </c>
      <c r="R2316" s="68"/>
    </row>
    <row r="2317" spans="1:18" s="70" customFormat="1" ht="12.75" customHeight="1" x14ac:dyDescent="0.2">
      <c r="A2317" s="38" t="s">
        <v>2989</v>
      </c>
      <c r="B2317" s="39" t="s">
        <v>2990</v>
      </c>
      <c r="C2317" s="39" t="s">
        <v>2991</v>
      </c>
      <c r="D2317" s="38">
        <v>106653</v>
      </c>
      <c r="E2317" s="39" t="s">
        <v>398</v>
      </c>
      <c r="F2317" s="38">
        <v>8263000050</v>
      </c>
      <c r="G2317" s="40" t="s">
        <v>2992</v>
      </c>
      <c r="H2317" s="2">
        <v>240000</v>
      </c>
      <c r="I2317" s="3">
        <v>283.20601127113332</v>
      </c>
      <c r="J2317" s="2">
        <v>43200</v>
      </c>
      <c r="K2317" s="3">
        <f t="shared" si="39"/>
        <v>283483.2060112711</v>
      </c>
      <c r="L2317" s="41">
        <v>44288.729166666664</v>
      </c>
      <c r="M2317" s="39">
        <v>6870107916</v>
      </c>
      <c r="N2317" s="39" t="s">
        <v>52</v>
      </c>
      <c r="O2317" s="40">
        <v>106298259619</v>
      </c>
      <c r="P2317" s="41">
        <v>44377</v>
      </c>
      <c r="Q2317" s="39" t="s">
        <v>54</v>
      </c>
      <c r="R2317" s="68"/>
    </row>
    <row r="2318" spans="1:18" s="70" customFormat="1" ht="12.75" customHeight="1" x14ac:dyDescent="0.2">
      <c r="A2318" s="38" t="s">
        <v>6182</v>
      </c>
      <c r="B2318" s="42" t="s">
        <v>6183</v>
      </c>
      <c r="C2318" s="42" t="s">
        <v>6184</v>
      </c>
      <c r="D2318" s="38">
        <v>300286</v>
      </c>
      <c r="E2318" s="42" t="s">
        <v>3944</v>
      </c>
      <c r="F2318" s="38">
        <v>8263000075</v>
      </c>
      <c r="G2318" s="40">
        <v>712725901</v>
      </c>
      <c r="H2318" s="3">
        <v>240000</v>
      </c>
      <c r="I2318" s="3"/>
      <c r="J2318" s="3">
        <v>43200</v>
      </c>
      <c r="K2318" s="3">
        <f t="shared" si="39"/>
        <v>283200</v>
      </c>
      <c r="L2318" s="41">
        <v>44405.729166666664</v>
      </c>
      <c r="M2318" s="39">
        <v>6870201620</v>
      </c>
      <c r="N2318" s="42" t="s">
        <v>315</v>
      </c>
      <c r="O2318" s="42" t="s">
        <v>6185</v>
      </c>
      <c r="P2318" s="60">
        <v>44462</v>
      </c>
      <c r="Q2318" s="42" t="s">
        <v>243</v>
      </c>
      <c r="R2318" s="68"/>
    </row>
    <row r="2319" spans="1:18" s="70" customFormat="1" ht="12.75" customHeight="1" x14ac:dyDescent="0.2">
      <c r="A2319" s="38" t="s">
        <v>6208</v>
      </c>
      <c r="B2319" s="42" t="s">
        <v>6209</v>
      </c>
      <c r="C2319" s="42" t="s">
        <v>6210</v>
      </c>
      <c r="D2319" s="38">
        <v>300286</v>
      </c>
      <c r="E2319" s="42" t="s">
        <v>3944</v>
      </c>
      <c r="F2319" s="38">
        <v>8263000075</v>
      </c>
      <c r="G2319" s="40">
        <v>712725582</v>
      </c>
      <c r="H2319" s="3">
        <v>240000</v>
      </c>
      <c r="I2319" s="3"/>
      <c r="J2319" s="3">
        <v>43200</v>
      </c>
      <c r="K2319" s="3">
        <f t="shared" si="39"/>
        <v>283200</v>
      </c>
      <c r="L2319" s="41">
        <v>44392.729166666664</v>
      </c>
      <c r="M2319" s="39">
        <v>6870202312</v>
      </c>
      <c r="N2319" s="42" t="s">
        <v>315</v>
      </c>
      <c r="O2319" s="42" t="s">
        <v>6207</v>
      </c>
      <c r="P2319" s="60">
        <v>44462</v>
      </c>
      <c r="Q2319" s="42" t="s">
        <v>243</v>
      </c>
      <c r="R2319" s="68"/>
    </row>
    <row r="2320" spans="1:18" s="70" customFormat="1" ht="12.75" customHeight="1" x14ac:dyDescent="0.2">
      <c r="A2320" s="38" t="s">
        <v>10337</v>
      </c>
      <c r="B2320" s="42" t="s">
        <v>10338</v>
      </c>
      <c r="C2320" s="42" t="s">
        <v>10339</v>
      </c>
      <c r="D2320" s="38">
        <v>300286</v>
      </c>
      <c r="E2320" s="42" t="s">
        <v>3944</v>
      </c>
      <c r="F2320" s="38">
        <v>8263000075</v>
      </c>
      <c r="G2320" s="40">
        <v>712731561</v>
      </c>
      <c r="H2320" s="3">
        <v>240000</v>
      </c>
      <c r="I2320" s="3"/>
      <c r="J2320" s="3">
        <v>43200</v>
      </c>
      <c r="K2320" s="3">
        <f t="shared" si="39"/>
        <v>283200</v>
      </c>
      <c r="L2320" s="41">
        <v>44559.729166666664</v>
      </c>
      <c r="M2320" s="39">
        <v>6870368641</v>
      </c>
      <c r="N2320" s="42" t="s">
        <v>315</v>
      </c>
      <c r="O2320" s="42" t="s">
        <v>10324</v>
      </c>
      <c r="P2320" s="60">
        <v>44600</v>
      </c>
      <c r="Q2320" s="42" t="s">
        <v>243</v>
      </c>
      <c r="R2320" s="68"/>
    </row>
    <row r="2321" spans="1:18" s="70" customFormat="1" ht="12.75" customHeight="1" x14ac:dyDescent="0.2">
      <c r="A2321" s="38" t="s">
        <v>11263</v>
      </c>
      <c r="B2321" s="42" t="s">
        <v>11264</v>
      </c>
      <c r="C2321" s="42" t="s">
        <v>11265</v>
      </c>
      <c r="D2321" s="38">
        <v>128007</v>
      </c>
      <c r="E2321" s="42" t="s">
        <v>9798</v>
      </c>
      <c r="F2321" s="38">
        <v>8263000117</v>
      </c>
      <c r="G2321" s="40">
        <v>562102334</v>
      </c>
      <c r="H2321" s="3">
        <v>240000</v>
      </c>
      <c r="I2321" s="3"/>
      <c r="J2321" s="3">
        <v>43200</v>
      </c>
      <c r="K2321" s="3">
        <f t="shared" si="39"/>
        <v>283200</v>
      </c>
      <c r="L2321" s="41">
        <v>44498.729166666664</v>
      </c>
      <c r="M2321" s="39">
        <v>6870404281</v>
      </c>
      <c r="N2321" s="42" t="s">
        <v>315</v>
      </c>
      <c r="O2321" s="42"/>
      <c r="P2321" s="60"/>
      <c r="Q2321" s="42" t="s">
        <v>243</v>
      </c>
      <c r="R2321" s="68"/>
    </row>
    <row r="2322" spans="1:18" s="70" customFormat="1" ht="12.75" customHeight="1" x14ac:dyDescent="0.2">
      <c r="A2322" s="38" t="s">
        <v>19222</v>
      </c>
      <c r="B2322" s="42" t="s">
        <v>19223</v>
      </c>
      <c r="C2322" s="42" t="s">
        <v>19224</v>
      </c>
      <c r="D2322" s="38">
        <v>406359</v>
      </c>
      <c r="E2322" s="42" t="s">
        <v>19225</v>
      </c>
      <c r="F2322" s="38">
        <v>8268011644</v>
      </c>
      <c r="G2322" s="40">
        <v>271600036130</v>
      </c>
      <c r="H2322" s="3">
        <v>240000</v>
      </c>
      <c r="I2322" s="3"/>
      <c r="J2322" s="3">
        <v>43200</v>
      </c>
      <c r="K2322" s="3">
        <f t="shared" si="39"/>
        <v>283200</v>
      </c>
      <c r="L2322" s="41">
        <v>44712.729166666664</v>
      </c>
      <c r="M2322" s="39">
        <v>160382328</v>
      </c>
      <c r="N2322" s="42" t="s">
        <v>315</v>
      </c>
      <c r="O2322" s="42" t="s">
        <v>19226</v>
      </c>
      <c r="P2322" s="60">
        <v>45099</v>
      </c>
      <c r="Q2322" s="42" t="s">
        <v>243</v>
      </c>
      <c r="R2322" s="68"/>
    </row>
    <row r="2323" spans="1:18" s="70" customFormat="1" ht="12.75" customHeight="1" x14ac:dyDescent="0.2">
      <c r="A2323" s="38" t="s">
        <v>17578</v>
      </c>
      <c r="B2323" s="39" t="s">
        <v>17579</v>
      </c>
      <c r="C2323" s="39" t="s">
        <v>17580</v>
      </c>
      <c r="D2323" s="38">
        <v>407464</v>
      </c>
      <c r="E2323" s="39" t="s">
        <v>1230</v>
      </c>
      <c r="F2323" s="38">
        <v>8268011040</v>
      </c>
      <c r="G2323" s="40" t="s">
        <v>17581</v>
      </c>
      <c r="H2323" s="2">
        <v>239840.00000000003</v>
      </c>
      <c r="I2323" s="2"/>
      <c r="J2323" s="2">
        <v>43171.200000000004</v>
      </c>
      <c r="K2323" s="3">
        <f t="shared" si="39"/>
        <v>283011.20000000001</v>
      </c>
      <c r="L2323" s="41">
        <v>44949.729166666664</v>
      </c>
      <c r="M2323" s="39">
        <v>44464735</v>
      </c>
      <c r="N2323" s="39" t="s">
        <v>3282</v>
      </c>
      <c r="O2323" s="40" t="s">
        <v>17582</v>
      </c>
      <c r="P2323" s="41">
        <v>44972</v>
      </c>
      <c r="Q2323" s="42" t="s">
        <v>2417</v>
      </c>
      <c r="R2323" s="68"/>
    </row>
    <row r="2324" spans="1:18" s="70" customFormat="1" ht="12.75" customHeight="1" x14ac:dyDescent="0.2">
      <c r="A2324" s="38" t="s">
        <v>9838</v>
      </c>
      <c r="B2324" s="39" t="s">
        <v>9839</v>
      </c>
      <c r="C2324" s="39" t="s">
        <v>9840</v>
      </c>
      <c r="D2324" s="38">
        <v>921813</v>
      </c>
      <c r="E2324" s="129" t="s">
        <v>1977</v>
      </c>
      <c r="F2324" s="38">
        <v>8268007919</v>
      </c>
      <c r="G2324" s="40" t="s">
        <v>9841</v>
      </c>
      <c r="H2324" s="2"/>
      <c r="I2324" s="2"/>
      <c r="J2324" s="2">
        <v>43155.152542372882</v>
      </c>
      <c r="K2324" s="3">
        <f t="shared" si="39"/>
        <v>43155.152542372882</v>
      </c>
      <c r="L2324" s="41">
        <v>44470.729166666664</v>
      </c>
      <c r="M2324" s="39">
        <v>44282222</v>
      </c>
      <c r="N2324" s="39" t="s">
        <v>52</v>
      </c>
      <c r="O2324" s="40" t="s">
        <v>9837</v>
      </c>
      <c r="P2324" s="41">
        <v>44574</v>
      </c>
      <c r="Q2324" s="39" t="s">
        <v>54</v>
      </c>
      <c r="R2324" s="68"/>
    </row>
    <row r="2325" spans="1:18" s="70" customFormat="1" ht="12.75" customHeight="1" x14ac:dyDescent="0.2">
      <c r="A2325" s="38" t="s">
        <v>8137</v>
      </c>
      <c r="B2325" s="39" t="s">
        <v>8138</v>
      </c>
      <c r="C2325" s="39" t="s">
        <v>8139</v>
      </c>
      <c r="D2325" s="38">
        <v>106653</v>
      </c>
      <c r="E2325" s="39" t="s">
        <v>398</v>
      </c>
      <c r="F2325" s="38">
        <v>8263000050</v>
      </c>
      <c r="G2325" s="40" t="s">
        <v>8140</v>
      </c>
      <c r="H2325" s="2">
        <v>239733.8</v>
      </c>
      <c r="I2325" s="3">
        <v>282.88588399999998</v>
      </c>
      <c r="J2325" s="2">
        <v>43152.083999999995</v>
      </c>
      <c r="K2325" s="3">
        <f t="shared" si="39"/>
        <v>283168.76988399995</v>
      </c>
      <c r="L2325" s="41">
        <v>44314.729166666664</v>
      </c>
      <c r="M2325" s="39">
        <v>6870404923</v>
      </c>
      <c r="N2325" s="39" t="s">
        <v>52</v>
      </c>
      <c r="O2325" s="40">
        <v>203021657289</v>
      </c>
      <c r="P2325" s="41">
        <v>44623</v>
      </c>
      <c r="Q2325" s="39" t="s">
        <v>54</v>
      </c>
      <c r="R2325" s="68"/>
    </row>
    <row r="2326" spans="1:18" s="70" customFormat="1" ht="12.75" customHeight="1" x14ac:dyDescent="0.2">
      <c r="A2326" s="38" t="s">
        <v>3137</v>
      </c>
      <c r="B2326" s="39" t="s">
        <v>3138</v>
      </c>
      <c r="C2326" s="39" t="s">
        <v>3139</v>
      </c>
      <c r="D2326" s="38">
        <v>401972</v>
      </c>
      <c r="E2326" s="39" t="s">
        <v>842</v>
      </c>
      <c r="F2326" s="38">
        <v>8263000049</v>
      </c>
      <c r="G2326" s="40" t="s">
        <v>3140</v>
      </c>
      <c r="H2326" s="2">
        <v>239000</v>
      </c>
      <c r="I2326" s="2">
        <v>282.02</v>
      </c>
      <c r="J2326" s="2">
        <v>43020</v>
      </c>
      <c r="K2326" s="3">
        <f t="shared" si="39"/>
        <v>282302.02</v>
      </c>
      <c r="L2326" s="41">
        <v>44341.729166666664</v>
      </c>
      <c r="M2326" s="39">
        <v>6870110733</v>
      </c>
      <c r="N2326" s="39" t="s">
        <v>52</v>
      </c>
      <c r="O2326" s="40" t="s">
        <v>3060</v>
      </c>
      <c r="P2326" s="41">
        <v>44379</v>
      </c>
      <c r="Q2326" s="39" t="s">
        <v>54</v>
      </c>
      <c r="R2326" s="68"/>
    </row>
    <row r="2327" spans="1:18" s="70" customFormat="1" ht="12.75" customHeight="1" x14ac:dyDescent="0.25">
      <c r="A2327" s="38" t="s">
        <v>1984</v>
      </c>
      <c r="B2327" s="42"/>
      <c r="C2327" s="42"/>
      <c r="D2327" s="38"/>
      <c r="E2327" s="82" t="s">
        <v>310</v>
      </c>
      <c r="F2327" s="38"/>
      <c r="G2327" s="40" t="s">
        <v>9971</v>
      </c>
      <c r="H2327" s="3">
        <v>238850.2</v>
      </c>
      <c r="I2327" s="3"/>
      <c r="J2327" s="3"/>
      <c r="K2327" s="3">
        <f t="shared" si="39"/>
        <v>238850.2</v>
      </c>
      <c r="L2327" s="41">
        <v>44581</v>
      </c>
      <c r="M2327" s="39"/>
      <c r="N2327" s="42"/>
      <c r="O2327" s="42"/>
      <c r="P2327" s="60"/>
      <c r="Q2327" s="42" t="s">
        <v>243</v>
      </c>
      <c r="R2327" s="68"/>
    </row>
    <row r="2328" spans="1:18" s="70" customFormat="1" ht="12.75" customHeight="1" x14ac:dyDescent="0.2">
      <c r="A2328" s="38" t="s">
        <v>17765</v>
      </c>
      <c r="B2328" s="39" t="s">
        <v>17766</v>
      </c>
      <c r="C2328" s="39"/>
      <c r="D2328" s="38">
        <v>812419</v>
      </c>
      <c r="E2328" s="39" t="s">
        <v>1956</v>
      </c>
      <c r="F2328" s="38">
        <v>8268011287</v>
      </c>
      <c r="G2328" s="40" t="s">
        <v>17767</v>
      </c>
      <c r="H2328" s="2">
        <v>238767.79</v>
      </c>
      <c r="I2328" s="2"/>
      <c r="J2328" s="2">
        <v>42978.21</v>
      </c>
      <c r="K2328" s="3">
        <f t="shared" si="39"/>
        <v>281746</v>
      </c>
      <c r="L2328" s="41">
        <v>44981</v>
      </c>
      <c r="M2328" s="39"/>
      <c r="N2328" s="39" t="s">
        <v>52</v>
      </c>
      <c r="O2328" s="40" t="s">
        <v>17768</v>
      </c>
      <c r="P2328" s="41">
        <v>44998</v>
      </c>
      <c r="Q2328" s="39" t="s">
        <v>54</v>
      </c>
      <c r="R2328" s="68"/>
    </row>
    <row r="2329" spans="1:18" s="70" customFormat="1" ht="12.75" customHeight="1" x14ac:dyDescent="0.2">
      <c r="A2329" s="38">
        <v>235</v>
      </c>
      <c r="B2329" s="39" t="s">
        <v>20389</v>
      </c>
      <c r="C2329" s="39" t="s">
        <v>20390</v>
      </c>
      <c r="D2329" s="38">
        <v>814561</v>
      </c>
      <c r="E2329" s="39" t="s">
        <v>440</v>
      </c>
      <c r="F2329" s="38">
        <v>8268010909</v>
      </c>
      <c r="G2329" s="40" t="s">
        <v>20391</v>
      </c>
      <c r="H2329" s="2">
        <v>238618.39830508479</v>
      </c>
      <c r="I2329" s="2"/>
      <c r="J2329" s="2">
        <v>42951.311694915261</v>
      </c>
      <c r="K2329" s="3">
        <f t="shared" si="39"/>
        <v>281569.71000000008</v>
      </c>
      <c r="L2329" s="41">
        <v>45163.729166666664</v>
      </c>
      <c r="M2329" s="39">
        <v>160655012</v>
      </c>
      <c r="N2329" s="39" t="s">
        <v>8899</v>
      </c>
      <c r="O2329" s="40" t="s">
        <v>20392</v>
      </c>
      <c r="P2329" s="41">
        <v>45189</v>
      </c>
      <c r="Q2329" s="42" t="s">
        <v>8901</v>
      </c>
      <c r="R2329" s="68"/>
    </row>
    <row r="2330" spans="1:18" s="70" customFormat="1" ht="12.75" customHeight="1" x14ac:dyDescent="0.2">
      <c r="A2330" s="38" t="s">
        <v>17500</v>
      </c>
      <c r="B2330" s="39" t="s">
        <v>17501</v>
      </c>
      <c r="C2330" s="39" t="s">
        <v>17502</v>
      </c>
      <c r="D2330" s="38">
        <v>130552</v>
      </c>
      <c r="E2330" s="39" t="s">
        <v>3037</v>
      </c>
      <c r="F2330" s="38">
        <v>8266016586</v>
      </c>
      <c r="G2330" s="40" t="s">
        <v>17503</v>
      </c>
      <c r="H2330" s="2">
        <v>238254.2372881356</v>
      </c>
      <c r="I2330" s="2"/>
      <c r="J2330" s="2">
        <v>42885.762711864409</v>
      </c>
      <c r="K2330" s="3">
        <f t="shared" si="39"/>
        <v>281140</v>
      </c>
      <c r="L2330" s="41">
        <v>44910.729166666664</v>
      </c>
      <c r="M2330" s="39">
        <v>6870376329</v>
      </c>
      <c r="N2330" s="39" t="s">
        <v>7503</v>
      </c>
      <c r="O2330" s="40">
        <v>302169238947</v>
      </c>
      <c r="P2330" s="41">
        <v>44975</v>
      </c>
      <c r="Q2330" s="62" t="s">
        <v>23</v>
      </c>
      <c r="R2330" s="68"/>
    </row>
    <row r="2331" spans="1:18" s="70" customFormat="1" ht="12.75" customHeight="1" x14ac:dyDescent="0.2">
      <c r="A2331" s="38" t="s">
        <v>22476</v>
      </c>
      <c r="B2331" s="39" t="s">
        <v>22477</v>
      </c>
      <c r="C2331" s="39"/>
      <c r="D2331" s="38">
        <v>102373</v>
      </c>
      <c r="E2331" s="39" t="s">
        <v>22478</v>
      </c>
      <c r="F2331" s="38">
        <v>8266021204</v>
      </c>
      <c r="G2331" s="40">
        <v>240700029</v>
      </c>
      <c r="H2331" s="2">
        <v>237831.36</v>
      </c>
      <c r="I2331" s="2"/>
      <c r="J2331" s="2">
        <v>42809.64</v>
      </c>
      <c r="K2331" s="3">
        <f t="shared" si="39"/>
        <v>280641</v>
      </c>
      <c r="L2331" s="41">
        <v>45402</v>
      </c>
      <c r="M2331" s="39"/>
      <c r="N2331" s="39" t="s">
        <v>19303</v>
      </c>
      <c r="O2331" s="40"/>
      <c r="P2331" s="41"/>
      <c r="Q2331" s="62" t="s">
        <v>19</v>
      </c>
      <c r="R2331" s="68"/>
    </row>
    <row r="2332" spans="1:18" s="70" customFormat="1" ht="12.75" customHeight="1" x14ac:dyDescent="0.2">
      <c r="A2332" s="38" t="s">
        <v>17004</v>
      </c>
      <c r="B2332" s="39" t="s">
        <v>17005</v>
      </c>
      <c r="C2332" s="39" t="s">
        <v>17006</v>
      </c>
      <c r="D2332" s="38">
        <v>934550</v>
      </c>
      <c r="E2332" s="39" t="s">
        <v>2336</v>
      </c>
      <c r="F2332" s="38">
        <v>8268010962</v>
      </c>
      <c r="G2332" s="40" t="s">
        <v>17007</v>
      </c>
      <c r="H2332" s="2">
        <v>237646.20338983054</v>
      </c>
      <c r="I2332" s="2"/>
      <c r="J2332" s="2">
        <v>42776.316610169495</v>
      </c>
      <c r="K2332" s="3">
        <f t="shared" si="39"/>
        <v>280422.52</v>
      </c>
      <c r="L2332" s="41">
        <v>44870.729166666664</v>
      </c>
      <c r="M2332" s="39">
        <v>44393902</v>
      </c>
      <c r="N2332" s="39" t="s">
        <v>3282</v>
      </c>
      <c r="O2332" s="40" t="s">
        <v>17008</v>
      </c>
      <c r="P2332" s="41">
        <v>44940</v>
      </c>
      <c r="Q2332" s="42" t="s">
        <v>2417</v>
      </c>
      <c r="R2332" s="68"/>
    </row>
    <row r="2333" spans="1:18" s="70" customFormat="1" ht="12.75" customHeight="1" x14ac:dyDescent="0.2">
      <c r="A2333" s="38" t="s">
        <v>6352</v>
      </c>
      <c r="B2333" s="39" t="s">
        <v>6353</v>
      </c>
      <c r="C2333" s="39" t="s">
        <v>6354</v>
      </c>
      <c r="D2333" s="38">
        <v>401972</v>
      </c>
      <c r="E2333" s="39" t="s">
        <v>842</v>
      </c>
      <c r="F2333" s="38">
        <v>8263000049</v>
      </c>
      <c r="G2333" s="40" t="s">
        <v>6355</v>
      </c>
      <c r="H2333" s="2">
        <v>237600</v>
      </c>
      <c r="I2333" s="2">
        <v>0</v>
      </c>
      <c r="J2333" s="2">
        <v>42768</v>
      </c>
      <c r="K2333" s="3">
        <f t="shared" si="39"/>
        <v>280368</v>
      </c>
      <c r="L2333" s="41">
        <v>44414.729166666664</v>
      </c>
      <c r="M2333" s="39">
        <v>6870209317</v>
      </c>
      <c r="N2333" s="39" t="s">
        <v>52</v>
      </c>
      <c r="O2333" s="40"/>
      <c r="P2333" s="41"/>
      <c r="Q2333" s="39" t="s">
        <v>54</v>
      </c>
      <c r="R2333" s="68"/>
    </row>
    <row r="2334" spans="1:18" s="70" customFormat="1" ht="12.75" customHeight="1" x14ac:dyDescent="0.2">
      <c r="A2334" s="38" t="s">
        <v>2113</v>
      </c>
      <c r="B2334" s="39" t="s">
        <v>2114</v>
      </c>
      <c r="C2334" s="39" t="s">
        <v>2115</v>
      </c>
      <c r="D2334" s="38">
        <v>401972</v>
      </c>
      <c r="E2334" s="39" t="s">
        <v>842</v>
      </c>
      <c r="F2334" s="38">
        <v>8263000049</v>
      </c>
      <c r="G2334" s="40" t="s">
        <v>2116</v>
      </c>
      <c r="H2334" s="2">
        <v>236210</v>
      </c>
      <c r="I2334" s="2">
        <v>209.04585</v>
      </c>
      <c r="J2334" s="2">
        <v>42517.799999999996</v>
      </c>
      <c r="K2334" s="3">
        <f t="shared" si="39"/>
        <v>278936.84584999998</v>
      </c>
      <c r="L2334" s="41">
        <v>44282.729166666664</v>
      </c>
      <c r="M2334" s="39">
        <v>6870066524</v>
      </c>
      <c r="N2334" s="39" t="s">
        <v>52</v>
      </c>
      <c r="O2334" s="40" t="s">
        <v>2104</v>
      </c>
      <c r="P2334" s="41">
        <v>44345</v>
      </c>
      <c r="Q2334" s="39" t="s">
        <v>54</v>
      </c>
      <c r="R2334" s="68"/>
    </row>
    <row r="2335" spans="1:18" s="70" customFormat="1" ht="12.75" customHeight="1" x14ac:dyDescent="0.2">
      <c r="A2335" s="38" t="s">
        <v>3353</v>
      </c>
      <c r="B2335" s="39">
        <v>11445666</v>
      </c>
      <c r="C2335" s="39"/>
      <c r="D2335" s="38">
        <v>923913</v>
      </c>
      <c r="E2335" s="136" t="s">
        <v>3354</v>
      </c>
      <c r="F2335" s="61" t="s">
        <v>3355</v>
      </c>
      <c r="G2335" s="52" t="s">
        <v>3355</v>
      </c>
      <c r="H2335" s="5">
        <v>236000</v>
      </c>
      <c r="I2335" s="2"/>
      <c r="J2335" s="2">
        <v>0</v>
      </c>
      <c r="K2335" s="3">
        <f t="shared" si="39"/>
        <v>236000</v>
      </c>
      <c r="L2335" s="41">
        <v>44384</v>
      </c>
      <c r="M2335" s="39"/>
      <c r="N2335" s="39" t="s">
        <v>52</v>
      </c>
      <c r="O2335" s="40"/>
      <c r="P2335" s="41"/>
      <c r="Q2335" s="39" t="s">
        <v>54</v>
      </c>
      <c r="R2335" s="68"/>
    </row>
    <row r="2336" spans="1:18" s="70" customFormat="1" ht="12.75" customHeight="1" x14ac:dyDescent="0.2">
      <c r="A2336" s="38" t="s">
        <v>9709</v>
      </c>
      <c r="B2336" s="39" t="s">
        <v>9710</v>
      </c>
      <c r="C2336" s="39" t="s">
        <v>9711</v>
      </c>
      <c r="D2336" s="38">
        <v>816655</v>
      </c>
      <c r="E2336" s="42" t="s">
        <v>782</v>
      </c>
      <c r="F2336" s="38">
        <v>8266013107</v>
      </c>
      <c r="G2336" s="40">
        <v>208</v>
      </c>
      <c r="H2336" s="2">
        <v>236000</v>
      </c>
      <c r="I2336" s="2"/>
      <c r="J2336" s="2">
        <v>42480</v>
      </c>
      <c r="K2336" s="3">
        <f t="shared" si="39"/>
        <v>278480</v>
      </c>
      <c r="L2336" s="41">
        <v>44559.729166666664</v>
      </c>
      <c r="M2336" s="39">
        <v>6870331062</v>
      </c>
      <c r="N2336" s="39" t="s">
        <v>52</v>
      </c>
      <c r="O2336" s="40" t="s">
        <v>9712</v>
      </c>
      <c r="P2336" s="41">
        <v>44575</v>
      </c>
      <c r="Q2336" s="39" t="s">
        <v>54</v>
      </c>
      <c r="R2336" s="68"/>
    </row>
    <row r="2337" spans="1:18" s="70" customFormat="1" ht="12.75" customHeight="1" x14ac:dyDescent="0.2">
      <c r="A2337" s="38" t="s">
        <v>1136</v>
      </c>
      <c r="B2337" s="42" t="s">
        <v>1137</v>
      </c>
      <c r="C2337" s="42" t="s">
        <v>1138</v>
      </c>
      <c r="D2337" s="38">
        <v>135020</v>
      </c>
      <c r="E2337" s="42" t="s">
        <v>933</v>
      </c>
      <c r="F2337" s="38">
        <v>8266010268</v>
      </c>
      <c r="G2337" s="40" t="s">
        <v>1139</v>
      </c>
      <c r="H2337" s="3">
        <v>235100</v>
      </c>
      <c r="I2337" s="3"/>
      <c r="J2337" s="3">
        <v>42318</v>
      </c>
      <c r="K2337" s="3">
        <f t="shared" si="39"/>
        <v>277418</v>
      </c>
      <c r="L2337" s="41">
        <v>44243.729166666664</v>
      </c>
      <c r="M2337" s="39">
        <v>6870364592</v>
      </c>
      <c r="N2337" s="42" t="s">
        <v>315</v>
      </c>
      <c r="O2337" s="42">
        <v>103312829253</v>
      </c>
      <c r="P2337" s="60">
        <v>44286</v>
      </c>
      <c r="Q2337" s="42" t="s">
        <v>243</v>
      </c>
      <c r="R2337" s="68"/>
    </row>
    <row r="2338" spans="1:18" s="70" customFormat="1" ht="12.75" customHeight="1" x14ac:dyDescent="0.2">
      <c r="A2338" s="38" t="s">
        <v>22508</v>
      </c>
      <c r="B2338" s="39" t="s">
        <v>22509</v>
      </c>
      <c r="C2338" s="39"/>
      <c r="D2338" s="38">
        <v>102373</v>
      </c>
      <c r="E2338" s="39" t="s">
        <v>22478</v>
      </c>
      <c r="F2338" s="38">
        <v>8266021204</v>
      </c>
      <c r="G2338" s="40">
        <v>240700037</v>
      </c>
      <c r="H2338" s="2">
        <v>234661.09</v>
      </c>
      <c r="I2338" s="2"/>
      <c r="J2338" s="2">
        <v>42238.91</v>
      </c>
      <c r="K2338" s="3">
        <f t="shared" si="39"/>
        <v>276900</v>
      </c>
      <c r="L2338" s="41">
        <v>45407</v>
      </c>
      <c r="M2338" s="39"/>
      <c r="N2338" s="39" t="s">
        <v>19303</v>
      </c>
      <c r="O2338" s="40"/>
      <c r="P2338" s="41"/>
      <c r="Q2338" s="62" t="s">
        <v>19</v>
      </c>
      <c r="R2338" s="68"/>
    </row>
    <row r="2339" spans="1:18" s="70" customFormat="1" ht="12.75" customHeight="1" x14ac:dyDescent="0.2">
      <c r="A2339" s="38" t="s">
        <v>14973</v>
      </c>
      <c r="B2339" s="42" t="s">
        <v>14974</v>
      </c>
      <c r="C2339" s="42" t="s">
        <v>14975</v>
      </c>
      <c r="D2339" s="38">
        <v>921813</v>
      </c>
      <c r="E2339" s="133" t="s">
        <v>1977</v>
      </c>
      <c r="F2339" s="38">
        <v>8268009726</v>
      </c>
      <c r="G2339" s="40" t="s">
        <v>14976</v>
      </c>
      <c r="H2339" s="3"/>
      <c r="I2339" s="3"/>
      <c r="J2339" s="3">
        <v>42224.92</v>
      </c>
      <c r="K2339" s="3">
        <f t="shared" si="39"/>
        <v>42224.92</v>
      </c>
      <c r="L2339" s="41">
        <v>44711.729166666664</v>
      </c>
      <c r="M2339" s="39">
        <v>44089913</v>
      </c>
      <c r="N2339" s="42" t="s">
        <v>315</v>
      </c>
      <c r="O2339" s="42" t="s">
        <v>14977</v>
      </c>
      <c r="P2339" s="60">
        <v>44796</v>
      </c>
      <c r="Q2339" s="42" t="s">
        <v>243</v>
      </c>
      <c r="R2339" s="68"/>
    </row>
    <row r="2340" spans="1:18" s="70" customFormat="1" ht="12.75" customHeight="1" x14ac:dyDescent="0.2">
      <c r="A2340" s="38" t="s">
        <v>14995</v>
      </c>
      <c r="B2340" s="42" t="s">
        <v>14996</v>
      </c>
      <c r="C2340" s="42" t="s">
        <v>14997</v>
      </c>
      <c r="D2340" s="38">
        <v>921813</v>
      </c>
      <c r="E2340" s="133" t="s">
        <v>1977</v>
      </c>
      <c r="F2340" s="38">
        <v>8268009726</v>
      </c>
      <c r="G2340" s="40" t="s">
        <v>14998</v>
      </c>
      <c r="H2340" s="3"/>
      <c r="I2340" s="3"/>
      <c r="J2340" s="3">
        <v>42224.92</v>
      </c>
      <c r="K2340" s="3">
        <f t="shared" si="39"/>
        <v>42224.92</v>
      </c>
      <c r="L2340" s="41">
        <v>44774.729166666664</v>
      </c>
      <c r="M2340" s="39">
        <v>44091417</v>
      </c>
      <c r="N2340" s="42" t="s">
        <v>315</v>
      </c>
      <c r="O2340" s="42" t="s">
        <v>14982</v>
      </c>
      <c r="P2340" s="60">
        <v>44799</v>
      </c>
      <c r="Q2340" s="42" t="s">
        <v>243</v>
      </c>
      <c r="R2340" s="68"/>
    </row>
    <row r="2341" spans="1:18" s="70" customFormat="1" ht="12.75" customHeight="1" x14ac:dyDescent="0.2">
      <c r="A2341" s="38" t="s">
        <v>11209</v>
      </c>
      <c r="B2341" s="39" t="s">
        <v>11210</v>
      </c>
      <c r="C2341" s="39" t="s">
        <v>11211</v>
      </c>
      <c r="D2341" s="38">
        <v>921813</v>
      </c>
      <c r="E2341" s="129" t="s">
        <v>1977</v>
      </c>
      <c r="F2341" s="38">
        <v>8268008156</v>
      </c>
      <c r="G2341" s="40" t="s">
        <v>11212</v>
      </c>
      <c r="H2341" s="2"/>
      <c r="I2341" s="2"/>
      <c r="J2341" s="2">
        <v>42145.932203389828</v>
      </c>
      <c r="K2341" s="3">
        <f t="shared" si="39"/>
        <v>42145.932203389828</v>
      </c>
      <c r="L2341" s="41">
        <v>44593.729166666664</v>
      </c>
      <c r="M2341" s="39">
        <v>44382266</v>
      </c>
      <c r="N2341" s="39" t="s">
        <v>52</v>
      </c>
      <c r="O2341" s="40" t="s">
        <v>11213</v>
      </c>
      <c r="P2341" s="41">
        <v>44622</v>
      </c>
      <c r="Q2341" s="39" t="s">
        <v>54</v>
      </c>
      <c r="R2341" s="68"/>
    </row>
    <row r="2342" spans="1:18" s="70" customFormat="1" ht="12.75" customHeight="1" x14ac:dyDescent="0.2">
      <c r="A2342" s="38" t="s">
        <v>11214</v>
      </c>
      <c r="B2342" s="39" t="s">
        <v>11215</v>
      </c>
      <c r="C2342" s="39" t="s">
        <v>11216</v>
      </c>
      <c r="D2342" s="38">
        <v>921813</v>
      </c>
      <c r="E2342" s="129" t="s">
        <v>1977</v>
      </c>
      <c r="F2342" s="38">
        <v>8268008157</v>
      </c>
      <c r="G2342" s="40" t="s">
        <v>11217</v>
      </c>
      <c r="H2342" s="2"/>
      <c r="I2342" s="2"/>
      <c r="J2342" s="2">
        <v>42145.932203389828</v>
      </c>
      <c r="K2342" s="3">
        <f t="shared" si="39"/>
        <v>42145.932203389828</v>
      </c>
      <c r="L2342" s="41">
        <v>44593.729166666664</v>
      </c>
      <c r="M2342" s="39">
        <v>44382276</v>
      </c>
      <c r="N2342" s="39" t="s">
        <v>52</v>
      </c>
      <c r="O2342" s="40" t="s">
        <v>11213</v>
      </c>
      <c r="P2342" s="41">
        <v>44622</v>
      </c>
      <c r="Q2342" s="39" t="s">
        <v>54</v>
      </c>
      <c r="R2342" s="68"/>
    </row>
    <row r="2343" spans="1:18" s="70" customFormat="1" ht="12.75" customHeight="1" x14ac:dyDescent="0.2">
      <c r="A2343" s="38" t="s">
        <v>11437</v>
      </c>
      <c r="B2343" s="39" t="s">
        <v>11438</v>
      </c>
      <c r="C2343" s="39" t="s">
        <v>11439</v>
      </c>
      <c r="D2343" s="38">
        <v>921813</v>
      </c>
      <c r="E2343" s="129" t="s">
        <v>1977</v>
      </c>
      <c r="F2343" s="38">
        <v>8268008157</v>
      </c>
      <c r="G2343" s="40" t="s">
        <v>11440</v>
      </c>
      <c r="H2343" s="2"/>
      <c r="I2343" s="2"/>
      <c r="J2343" s="2">
        <v>42145.932203389828</v>
      </c>
      <c r="K2343" s="3">
        <f t="shared" si="39"/>
        <v>42145.932203389828</v>
      </c>
      <c r="L2343" s="41">
        <v>44621.729166666664</v>
      </c>
      <c r="M2343" s="39">
        <v>44397766</v>
      </c>
      <c r="N2343" s="39" t="s">
        <v>52</v>
      </c>
      <c r="O2343" s="40" t="s">
        <v>11441</v>
      </c>
      <c r="P2343" s="41">
        <v>44632</v>
      </c>
      <c r="Q2343" s="39" t="s">
        <v>54</v>
      </c>
      <c r="R2343" s="68"/>
    </row>
    <row r="2344" spans="1:18" s="70" customFormat="1" ht="12.75" customHeight="1" x14ac:dyDescent="0.2">
      <c r="A2344" s="38" t="s">
        <v>11442</v>
      </c>
      <c r="B2344" s="39" t="s">
        <v>11443</v>
      </c>
      <c r="C2344" s="39" t="s">
        <v>11444</v>
      </c>
      <c r="D2344" s="38">
        <v>921813</v>
      </c>
      <c r="E2344" s="129" t="s">
        <v>1977</v>
      </c>
      <c r="F2344" s="38">
        <v>8268008156</v>
      </c>
      <c r="G2344" s="40" t="s">
        <v>11445</v>
      </c>
      <c r="H2344" s="2"/>
      <c r="I2344" s="2"/>
      <c r="J2344" s="2">
        <v>42145.932203389828</v>
      </c>
      <c r="K2344" s="3">
        <f t="shared" si="39"/>
        <v>42145.932203389828</v>
      </c>
      <c r="L2344" s="41">
        <v>44621.729166666664</v>
      </c>
      <c r="M2344" s="39">
        <v>44397809</v>
      </c>
      <c r="N2344" s="39" t="s">
        <v>52</v>
      </c>
      <c r="O2344" s="40" t="s">
        <v>11441</v>
      </c>
      <c r="P2344" s="41">
        <v>44632</v>
      </c>
      <c r="Q2344" s="39" t="s">
        <v>54</v>
      </c>
      <c r="R2344" s="68"/>
    </row>
    <row r="2345" spans="1:18" s="70" customFormat="1" ht="12.75" customHeight="1" x14ac:dyDescent="0.2">
      <c r="A2345" s="38">
        <v>440</v>
      </c>
      <c r="B2345" s="39" t="s">
        <v>19891</v>
      </c>
      <c r="C2345" s="39" t="s">
        <v>19892</v>
      </c>
      <c r="D2345" s="38">
        <v>107659</v>
      </c>
      <c r="E2345" s="39" t="s">
        <v>16533</v>
      </c>
      <c r="F2345" s="38">
        <v>8263000312</v>
      </c>
      <c r="G2345" s="40" t="s">
        <v>19893</v>
      </c>
      <c r="H2345" s="2">
        <v>234076.27118644069</v>
      </c>
      <c r="I2345" s="2"/>
      <c r="J2345" s="2">
        <v>42133.728813559319</v>
      </c>
      <c r="K2345" s="3">
        <f t="shared" si="39"/>
        <v>276210</v>
      </c>
      <c r="L2345" s="41">
        <v>45082.729166666664</v>
      </c>
      <c r="M2345" s="39">
        <v>1246434231</v>
      </c>
      <c r="N2345" s="39" t="s">
        <v>8899</v>
      </c>
      <c r="O2345" s="40" t="s">
        <v>19788</v>
      </c>
      <c r="P2345" s="41">
        <v>45126</v>
      </c>
      <c r="Q2345" s="42" t="s">
        <v>8901</v>
      </c>
      <c r="R2345" s="68"/>
    </row>
    <row r="2346" spans="1:18" s="70" customFormat="1" ht="12.75" customHeight="1" x14ac:dyDescent="0.25">
      <c r="A2346" s="38">
        <v>453</v>
      </c>
      <c r="B2346" s="39"/>
      <c r="C2346" s="39"/>
      <c r="D2346" s="38"/>
      <c r="E2346" s="82" t="s">
        <v>310</v>
      </c>
      <c r="F2346" s="53"/>
      <c r="G2346" s="54" t="s">
        <v>17357</v>
      </c>
      <c r="H2346" s="35">
        <v>233639.83</v>
      </c>
      <c r="I2346" s="1"/>
      <c r="J2346" s="1"/>
      <c r="K2346" s="3">
        <f t="shared" si="39"/>
        <v>233639.83</v>
      </c>
      <c r="L2346" s="63"/>
      <c r="M2346" s="56"/>
      <c r="N2346" s="1"/>
      <c r="O2346" s="1"/>
      <c r="P2346" s="57"/>
      <c r="Q2346" s="42" t="s">
        <v>8901</v>
      </c>
      <c r="R2346" s="68"/>
    </row>
    <row r="2347" spans="1:18" s="70" customFormat="1" ht="12.75" customHeight="1" x14ac:dyDescent="0.2">
      <c r="A2347" s="38">
        <v>68</v>
      </c>
      <c r="B2347" s="39" t="s">
        <v>20849</v>
      </c>
      <c r="C2347" s="39" t="s">
        <v>20850</v>
      </c>
      <c r="D2347" s="38">
        <v>816965</v>
      </c>
      <c r="E2347" s="90" t="s">
        <v>557</v>
      </c>
      <c r="F2347" s="38">
        <v>8268011756</v>
      </c>
      <c r="G2347" s="40" t="s">
        <v>20851</v>
      </c>
      <c r="H2347" s="2">
        <v>233407.33</v>
      </c>
      <c r="I2347" s="2"/>
      <c r="J2347" s="2">
        <v>0</v>
      </c>
      <c r="K2347" s="3">
        <f t="shared" si="39"/>
        <v>233407.33</v>
      </c>
      <c r="L2347" s="41">
        <v>45190.729166666664</v>
      </c>
      <c r="M2347" s="39">
        <v>160761313</v>
      </c>
      <c r="N2347" s="39" t="s">
        <v>8899</v>
      </c>
      <c r="O2347" s="40" t="s">
        <v>20852</v>
      </c>
      <c r="P2347" s="41">
        <v>45238</v>
      </c>
      <c r="Q2347" s="42" t="s">
        <v>8901</v>
      </c>
      <c r="R2347" s="68"/>
    </row>
    <row r="2348" spans="1:18" s="70" customFormat="1" ht="12.75" customHeight="1" x14ac:dyDescent="0.2">
      <c r="A2348" s="38" t="s">
        <v>14480</v>
      </c>
      <c r="B2348" s="39" t="s">
        <v>14478</v>
      </c>
      <c r="C2348" s="39"/>
      <c r="D2348" s="58">
        <v>405980</v>
      </c>
      <c r="E2348" s="39" t="s">
        <v>630</v>
      </c>
      <c r="F2348" s="38">
        <v>8266015367</v>
      </c>
      <c r="G2348" s="40" t="s">
        <v>14479</v>
      </c>
      <c r="H2348" s="2">
        <v>233280</v>
      </c>
      <c r="I2348" s="2"/>
      <c r="J2348" s="2">
        <v>41990.400000000001</v>
      </c>
      <c r="K2348" s="3">
        <f t="shared" si="39"/>
        <v>275270.40000000002</v>
      </c>
      <c r="L2348" s="41">
        <v>44741</v>
      </c>
      <c r="M2348" s="39"/>
      <c r="N2348" s="39" t="s">
        <v>3282</v>
      </c>
      <c r="O2348" s="40" t="s">
        <v>14481</v>
      </c>
      <c r="P2348" s="41">
        <v>44763</v>
      </c>
      <c r="Q2348" s="42" t="s">
        <v>2417</v>
      </c>
      <c r="R2348" s="68"/>
    </row>
    <row r="2349" spans="1:18" s="70" customFormat="1" ht="12.75" customHeight="1" x14ac:dyDescent="0.2">
      <c r="A2349" s="38" t="s">
        <v>17595</v>
      </c>
      <c r="B2349" s="39" t="s">
        <v>17596</v>
      </c>
      <c r="C2349" s="39" t="s">
        <v>17597</v>
      </c>
      <c r="D2349" s="38">
        <v>501448</v>
      </c>
      <c r="E2349" s="39" t="s">
        <v>12103</v>
      </c>
      <c r="F2349" s="38">
        <v>8266017042</v>
      </c>
      <c r="G2349" s="40" t="s">
        <v>17598</v>
      </c>
      <c r="H2349" s="2">
        <v>233279.66101694916</v>
      </c>
      <c r="I2349" s="2"/>
      <c r="J2349" s="2">
        <v>41990.338983050846</v>
      </c>
      <c r="K2349" s="3">
        <f t="shared" si="39"/>
        <v>275270</v>
      </c>
      <c r="L2349" s="41">
        <v>44935.729166666664</v>
      </c>
      <c r="M2349" s="39">
        <v>6870375489</v>
      </c>
      <c r="N2349" s="39" t="s">
        <v>3282</v>
      </c>
      <c r="O2349" s="40">
        <v>302225848572</v>
      </c>
      <c r="P2349" s="41">
        <v>44980</v>
      </c>
      <c r="Q2349" s="42" t="s">
        <v>2417</v>
      </c>
      <c r="R2349" s="68"/>
    </row>
    <row r="2350" spans="1:18" s="70" customFormat="1" ht="12.75" customHeight="1" x14ac:dyDescent="0.2">
      <c r="A2350" s="38" t="s">
        <v>16994</v>
      </c>
      <c r="B2350" s="42" t="s">
        <v>16990</v>
      </c>
      <c r="C2350" s="42"/>
      <c r="D2350" s="58">
        <v>118480</v>
      </c>
      <c r="E2350" s="42" t="s">
        <v>9826</v>
      </c>
      <c r="F2350" s="38">
        <v>8263000270</v>
      </c>
      <c r="G2350" s="40" t="s">
        <v>16992</v>
      </c>
      <c r="H2350" s="3">
        <v>233274.5</v>
      </c>
      <c r="I2350" s="3"/>
      <c r="J2350" s="3">
        <v>41989.409999999996</v>
      </c>
      <c r="K2350" s="3">
        <f t="shared" si="39"/>
        <v>275263.90999999997</v>
      </c>
      <c r="L2350" s="41">
        <v>44907</v>
      </c>
      <c r="M2350" s="39"/>
      <c r="N2350" s="42" t="s">
        <v>315</v>
      </c>
      <c r="O2350" s="42"/>
      <c r="P2350" s="60"/>
      <c r="Q2350" s="42" t="s">
        <v>243</v>
      </c>
      <c r="R2350" s="68"/>
    </row>
    <row r="2351" spans="1:18" s="70" customFormat="1" ht="12.75" customHeight="1" x14ac:dyDescent="0.2">
      <c r="A2351" s="38" t="s">
        <v>5994</v>
      </c>
      <c r="B2351" s="39" t="s">
        <v>5995</v>
      </c>
      <c r="C2351" s="39" t="s">
        <v>5996</v>
      </c>
      <c r="D2351" s="38">
        <v>408227</v>
      </c>
      <c r="E2351" s="39" t="s">
        <v>5988</v>
      </c>
      <c r="F2351" s="38">
        <v>8263000077</v>
      </c>
      <c r="G2351" s="40" t="s">
        <v>5997</v>
      </c>
      <c r="H2351" s="2">
        <v>233084</v>
      </c>
      <c r="I2351" s="2">
        <v>261.05</v>
      </c>
      <c r="J2351" s="2">
        <v>27970.080000000002</v>
      </c>
      <c r="K2351" s="3">
        <f t="shared" si="39"/>
        <v>261315.13</v>
      </c>
      <c r="L2351" s="41">
        <v>44369.729166666664</v>
      </c>
      <c r="M2351" s="39">
        <v>6870225809</v>
      </c>
      <c r="N2351" s="39" t="s">
        <v>52</v>
      </c>
      <c r="O2351" s="40">
        <v>110043842621</v>
      </c>
      <c r="P2351" s="41">
        <v>44474</v>
      </c>
      <c r="Q2351" s="39" t="s">
        <v>54</v>
      </c>
      <c r="R2351" s="68"/>
    </row>
    <row r="2352" spans="1:18" s="70" customFormat="1" ht="12.75" customHeight="1" x14ac:dyDescent="0.2">
      <c r="A2352" s="38" t="s">
        <v>18607</v>
      </c>
      <c r="B2352" s="39" t="s">
        <v>18608</v>
      </c>
      <c r="C2352" s="39" t="s">
        <v>18609</v>
      </c>
      <c r="D2352" s="38">
        <v>507203</v>
      </c>
      <c r="E2352" s="39" t="s">
        <v>17373</v>
      </c>
      <c r="F2352" s="38">
        <v>8268009895</v>
      </c>
      <c r="G2352" s="40">
        <v>3722021690</v>
      </c>
      <c r="H2352" s="2">
        <v>232264.43220338988</v>
      </c>
      <c r="I2352" s="2"/>
      <c r="J2352" s="2">
        <v>41807.597796610178</v>
      </c>
      <c r="K2352" s="3">
        <f t="shared" si="39"/>
        <v>274072.03000000003</v>
      </c>
      <c r="L2352" s="41">
        <v>44998.729166666664</v>
      </c>
      <c r="M2352" s="39">
        <v>160274065</v>
      </c>
      <c r="N2352" s="39" t="s">
        <v>3282</v>
      </c>
      <c r="O2352" s="40" t="s">
        <v>18610</v>
      </c>
      <c r="P2352" s="41">
        <v>45027</v>
      </c>
      <c r="Q2352" s="42" t="s">
        <v>2417</v>
      </c>
      <c r="R2352" s="68"/>
    </row>
    <row r="2353" spans="1:18" s="70" customFormat="1" ht="12.75" customHeight="1" x14ac:dyDescent="0.2">
      <c r="A2353" s="38" t="s">
        <v>17492</v>
      </c>
      <c r="B2353" s="39" t="s">
        <v>17493</v>
      </c>
      <c r="C2353" s="39" t="s">
        <v>17494</v>
      </c>
      <c r="D2353" s="38">
        <v>919962</v>
      </c>
      <c r="E2353" s="39" t="s">
        <v>6950</v>
      </c>
      <c r="F2353" s="38">
        <v>8263000121</v>
      </c>
      <c r="G2353" s="40" t="s">
        <v>17495</v>
      </c>
      <c r="H2353" s="3">
        <v>231404.28</v>
      </c>
      <c r="I2353" s="3"/>
      <c r="J2353" s="2">
        <v>41652.720000000001</v>
      </c>
      <c r="K2353" s="3">
        <f t="shared" si="39"/>
        <v>273057</v>
      </c>
      <c r="L2353" s="41">
        <v>44881.729166666664</v>
      </c>
      <c r="M2353" s="39">
        <v>6870369537</v>
      </c>
      <c r="N2353" s="39" t="s">
        <v>3282</v>
      </c>
      <c r="O2353" s="40">
        <v>302090383437</v>
      </c>
      <c r="P2353" s="41">
        <v>44967</v>
      </c>
      <c r="Q2353" s="42" t="s">
        <v>2417</v>
      </c>
      <c r="R2353" s="68"/>
    </row>
    <row r="2354" spans="1:18" s="70" customFormat="1" ht="12.75" customHeight="1" x14ac:dyDescent="0.2">
      <c r="A2354" s="38" t="s">
        <v>1632</v>
      </c>
      <c r="B2354" s="39" t="s">
        <v>1633</v>
      </c>
      <c r="C2354" s="39" t="s">
        <v>1634</v>
      </c>
      <c r="D2354" s="38">
        <v>812140</v>
      </c>
      <c r="E2354" s="42" t="s">
        <v>446</v>
      </c>
      <c r="F2354" s="38">
        <v>8268006035</v>
      </c>
      <c r="G2354" s="40" t="s">
        <v>1635</v>
      </c>
      <c r="H2354" s="2">
        <v>231182.20338983051</v>
      </c>
      <c r="I2354" s="2"/>
      <c r="J2354" s="2">
        <v>41612.796610169491</v>
      </c>
      <c r="K2354" s="3">
        <f t="shared" si="39"/>
        <v>272795</v>
      </c>
      <c r="L2354" s="41">
        <v>44289</v>
      </c>
      <c r="M2354" s="39">
        <v>43835486</v>
      </c>
      <c r="N2354" s="39" t="s">
        <v>52</v>
      </c>
      <c r="O2354" s="40" t="s">
        <v>1636</v>
      </c>
      <c r="P2354" s="41">
        <v>44308</v>
      </c>
      <c r="Q2354" s="39" t="s">
        <v>54</v>
      </c>
      <c r="R2354" s="68"/>
    </row>
    <row r="2355" spans="1:18" s="70" customFormat="1" ht="12.75" customHeight="1" x14ac:dyDescent="0.2">
      <c r="A2355" s="38">
        <v>199</v>
      </c>
      <c r="B2355" s="39" t="s">
        <v>21904</v>
      </c>
      <c r="C2355" s="39" t="s">
        <v>21905</v>
      </c>
      <c r="D2355" s="38">
        <v>820829</v>
      </c>
      <c r="E2355" s="39" t="s">
        <v>19383</v>
      </c>
      <c r="F2355" s="38">
        <v>8268012243</v>
      </c>
      <c r="G2355" s="40" t="s">
        <v>21906</v>
      </c>
      <c r="H2355" s="2">
        <v>231120.33898305087</v>
      </c>
      <c r="I2355" s="2"/>
      <c r="J2355" s="2">
        <v>41601.661016949154</v>
      </c>
      <c r="K2355" s="3">
        <f t="shared" si="39"/>
        <v>272722</v>
      </c>
      <c r="L2355" s="41">
        <v>45313.729166666664</v>
      </c>
      <c r="M2355" s="39">
        <v>161031265</v>
      </c>
      <c r="N2355" s="39" t="s">
        <v>8899</v>
      </c>
      <c r="O2355" s="40" t="s">
        <v>21907</v>
      </c>
      <c r="P2355" s="41">
        <v>45338</v>
      </c>
      <c r="Q2355" s="42" t="s">
        <v>8901</v>
      </c>
      <c r="R2355" s="68"/>
    </row>
    <row r="2356" spans="1:18" s="70" customFormat="1" ht="12.75" customHeight="1" x14ac:dyDescent="0.2">
      <c r="A2356" s="38" t="s">
        <v>19056</v>
      </c>
      <c r="B2356" s="39" t="s">
        <v>16117</v>
      </c>
      <c r="C2356" s="39" t="s">
        <v>16118</v>
      </c>
      <c r="D2356" s="38">
        <v>919962</v>
      </c>
      <c r="E2356" s="39" t="s">
        <v>6950</v>
      </c>
      <c r="F2356" s="38">
        <v>8263000121</v>
      </c>
      <c r="G2356" s="40" t="s">
        <v>19057</v>
      </c>
      <c r="H2356" s="3">
        <v>230000</v>
      </c>
      <c r="I2356" s="3"/>
      <c r="J2356" s="2">
        <v>41400</v>
      </c>
      <c r="K2356" s="3">
        <f t="shared" si="39"/>
        <v>271400</v>
      </c>
      <c r="L2356" s="41">
        <v>45057</v>
      </c>
      <c r="M2356" s="39">
        <v>26631474</v>
      </c>
      <c r="N2356" s="39" t="s">
        <v>3282</v>
      </c>
      <c r="O2356" s="40">
        <v>203045304636</v>
      </c>
      <c r="P2356" s="41">
        <v>44625</v>
      </c>
      <c r="Q2356" s="42" t="s">
        <v>2417</v>
      </c>
      <c r="R2356" s="68"/>
    </row>
    <row r="2357" spans="1:18" s="70" customFormat="1" ht="12.75" customHeight="1" x14ac:dyDescent="0.2">
      <c r="A2357" s="38" t="s">
        <v>21267</v>
      </c>
      <c r="B2357" s="39" t="s">
        <v>21268</v>
      </c>
      <c r="C2357" s="39" t="s">
        <v>21269</v>
      </c>
      <c r="D2357" s="38">
        <v>507203</v>
      </c>
      <c r="E2357" s="39" t="s">
        <v>17373</v>
      </c>
      <c r="F2357" s="38">
        <v>8268009895</v>
      </c>
      <c r="G2357" s="40">
        <v>3723014588</v>
      </c>
      <c r="H2357" s="2">
        <v>228129.74576271186</v>
      </c>
      <c r="I2357" s="2"/>
      <c r="J2357" s="2">
        <v>41063.354237288135</v>
      </c>
      <c r="K2357" s="3">
        <f t="shared" si="39"/>
        <v>269193.09999999998</v>
      </c>
      <c r="L2357" s="41">
        <v>45239.729166666664</v>
      </c>
      <c r="M2357" s="39">
        <v>160867007</v>
      </c>
      <c r="N2357" s="39" t="s">
        <v>3282</v>
      </c>
      <c r="O2357" s="40" t="s">
        <v>21270</v>
      </c>
      <c r="P2357" s="41">
        <v>45287</v>
      </c>
      <c r="Q2357" s="42" t="s">
        <v>2417</v>
      </c>
      <c r="R2357" s="68"/>
    </row>
    <row r="2358" spans="1:18" s="70" customFormat="1" ht="12.75" customHeight="1" x14ac:dyDescent="0.2">
      <c r="A2358" s="38" t="s">
        <v>9419</v>
      </c>
      <c r="B2358" s="39" t="s">
        <v>9420</v>
      </c>
      <c r="C2358" s="39" t="s">
        <v>9421</v>
      </c>
      <c r="D2358" s="38">
        <v>401972</v>
      </c>
      <c r="E2358" s="39" t="s">
        <v>842</v>
      </c>
      <c r="F2358" s="38">
        <v>8263000049</v>
      </c>
      <c r="G2358" s="40" t="s">
        <v>9422</v>
      </c>
      <c r="H2358" s="2">
        <v>228060</v>
      </c>
      <c r="I2358" s="2">
        <v>0</v>
      </c>
      <c r="J2358" s="2">
        <v>41050.799999999996</v>
      </c>
      <c r="K2358" s="3">
        <f t="shared" si="39"/>
        <v>269110.8</v>
      </c>
      <c r="L2358" s="41">
        <v>44489.729166666664</v>
      </c>
      <c r="M2358" s="39">
        <v>6870324202</v>
      </c>
      <c r="N2358" s="39" t="s">
        <v>52</v>
      </c>
      <c r="O2358" s="40"/>
      <c r="P2358" s="41"/>
      <c r="Q2358" s="39" t="s">
        <v>54</v>
      </c>
      <c r="R2358" s="68"/>
    </row>
    <row r="2359" spans="1:18" s="70" customFormat="1" ht="12.75" customHeight="1" x14ac:dyDescent="0.2">
      <c r="A2359" s="38" t="s">
        <v>9846</v>
      </c>
      <c r="B2359" s="39" t="s">
        <v>9847</v>
      </c>
      <c r="C2359" s="39" t="s">
        <v>9848</v>
      </c>
      <c r="D2359" s="38">
        <v>921813</v>
      </c>
      <c r="E2359" s="129" t="s">
        <v>1977</v>
      </c>
      <c r="F2359" s="38">
        <v>8268007920</v>
      </c>
      <c r="G2359" s="40" t="s">
        <v>9849</v>
      </c>
      <c r="H2359" s="2"/>
      <c r="I2359" s="2"/>
      <c r="J2359" s="2">
        <v>41013</v>
      </c>
      <c r="K2359" s="3">
        <f t="shared" si="39"/>
        <v>41013</v>
      </c>
      <c r="L2359" s="41">
        <v>44501.729166666664</v>
      </c>
      <c r="M2359" s="39">
        <v>44282252</v>
      </c>
      <c r="N2359" s="39" t="s">
        <v>52</v>
      </c>
      <c r="O2359" s="40" t="s">
        <v>9837</v>
      </c>
      <c r="P2359" s="41">
        <v>44574</v>
      </c>
      <c r="Q2359" s="39" t="s">
        <v>54</v>
      </c>
      <c r="R2359" s="68"/>
    </row>
    <row r="2360" spans="1:18" s="70" customFormat="1" ht="12.75" customHeight="1" x14ac:dyDescent="0.2">
      <c r="A2360" s="38" t="s">
        <v>22671</v>
      </c>
      <c r="B2360" s="39" t="s">
        <v>22672</v>
      </c>
      <c r="C2360" s="39" t="s">
        <v>22673</v>
      </c>
      <c r="D2360" s="38">
        <v>122835</v>
      </c>
      <c r="E2360" s="39" t="s">
        <v>12848</v>
      </c>
      <c r="F2360" s="38">
        <v>8266020885</v>
      </c>
      <c r="G2360" s="40" t="s">
        <v>22674</v>
      </c>
      <c r="H2360" s="2">
        <v>227500</v>
      </c>
      <c r="I2360" s="2"/>
      <c r="J2360" s="2">
        <v>40950</v>
      </c>
      <c r="K2360" s="3">
        <f t="shared" si="39"/>
        <v>268450</v>
      </c>
      <c r="L2360" s="41">
        <v>45409.729166666664</v>
      </c>
      <c r="M2360" s="39">
        <v>1251186999</v>
      </c>
      <c r="N2360" s="39" t="s">
        <v>18463</v>
      </c>
      <c r="O2360" s="40" t="s">
        <v>22675</v>
      </c>
      <c r="P2360" s="41">
        <v>45459</v>
      </c>
      <c r="Q2360" s="62" t="s">
        <v>29</v>
      </c>
      <c r="R2360" s="68"/>
    </row>
    <row r="2361" spans="1:18" s="70" customFormat="1" ht="12.75" customHeight="1" x14ac:dyDescent="0.25">
      <c r="A2361" s="38" t="s">
        <v>1984</v>
      </c>
      <c r="B2361" s="42"/>
      <c r="C2361" s="42"/>
      <c r="D2361" s="38"/>
      <c r="E2361" s="82" t="s">
        <v>310</v>
      </c>
      <c r="F2361" s="38"/>
      <c r="G2361" s="40" t="s">
        <v>7505</v>
      </c>
      <c r="H2361" s="3">
        <v>227382.32</v>
      </c>
      <c r="I2361" s="3"/>
      <c r="J2361" s="3"/>
      <c r="K2361" s="3">
        <f t="shared" si="39"/>
        <v>227382.32</v>
      </c>
      <c r="L2361" s="41">
        <v>44496</v>
      </c>
      <c r="M2361" s="39"/>
      <c r="N2361" s="42"/>
      <c r="O2361" s="42"/>
      <c r="P2361" s="60"/>
      <c r="Q2361" s="42" t="s">
        <v>243</v>
      </c>
      <c r="R2361" s="68"/>
    </row>
    <row r="2362" spans="1:18" s="70" customFormat="1" ht="12.75" customHeight="1" x14ac:dyDescent="0.2">
      <c r="A2362" s="38" t="s">
        <v>6002</v>
      </c>
      <c r="B2362" s="39" t="s">
        <v>6003</v>
      </c>
      <c r="C2362" s="39" t="s">
        <v>6004</v>
      </c>
      <c r="D2362" s="38">
        <v>408227</v>
      </c>
      <c r="E2362" s="39" t="s">
        <v>5988</v>
      </c>
      <c r="F2362" s="38">
        <v>8263000077</v>
      </c>
      <c r="G2362" s="40" t="s">
        <v>6005</v>
      </c>
      <c r="H2362" s="2">
        <v>227163</v>
      </c>
      <c r="I2362" s="2">
        <v>254.42</v>
      </c>
      <c r="J2362" s="2">
        <v>27259.559999999998</v>
      </c>
      <c r="K2362" s="3">
        <f t="shared" si="39"/>
        <v>254676.98</v>
      </c>
      <c r="L2362" s="41">
        <v>44375.729166666664</v>
      </c>
      <c r="M2362" s="39">
        <v>6870225998</v>
      </c>
      <c r="N2362" s="39" t="s">
        <v>52</v>
      </c>
      <c r="O2362" s="40">
        <v>110081516111</v>
      </c>
      <c r="P2362" s="41">
        <v>44478</v>
      </c>
      <c r="Q2362" s="39" t="s">
        <v>54</v>
      </c>
      <c r="R2362" s="68"/>
    </row>
    <row r="2363" spans="1:18" s="70" customFormat="1" ht="12.75" customHeight="1" x14ac:dyDescent="0.2">
      <c r="A2363" s="38">
        <v>211</v>
      </c>
      <c r="B2363" s="39" t="s">
        <v>20534</v>
      </c>
      <c r="C2363" s="39" t="s">
        <v>20535</v>
      </c>
      <c r="D2363" s="38">
        <v>822647</v>
      </c>
      <c r="E2363" s="39" t="s">
        <v>19117</v>
      </c>
      <c r="F2363" s="38">
        <v>8268012938</v>
      </c>
      <c r="G2363" s="40">
        <v>44</v>
      </c>
      <c r="H2363" s="2">
        <v>226872.39</v>
      </c>
      <c r="I2363" s="2"/>
      <c r="J2363" s="2"/>
      <c r="K2363" s="3">
        <f t="shared" si="39"/>
        <v>226872.39</v>
      </c>
      <c r="L2363" s="41">
        <v>45168.729166666664</v>
      </c>
      <c r="M2363" s="39">
        <v>160691707</v>
      </c>
      <c r="N2363" s="39" t="s">
        <v>8899</v>
      </c>
      <c r="O2363" s="40" t="s">
        <v>20536</v>
      </c>
      <c r="P2363" s="41">
        <v>45203</v>
      </c>
      <c r="Q2363" s="42" t="s">
        <v>8901</v>
      </c>
      <c r="R2363" s="68"/>
    </row>
    <row r="2364" spans="1:18" s="70" customFormat="1" ht="12.75" customHeight="1" x14ac:dyDescent="0.2">
      <c r="A2364" s="38" t="s">
        <v>22007</v>
      </c>
      <c r="B2364" s="39" t="s">
        <v>22008</v>
      </c>
      <c r="C2364" s="39" t="s">
        <v>22009</v>
      </c>
      <c r="D2364" s="38">
        <v>128608</v>
      </c>
      <c r="E2364" s="39" t="s">
        <v>21230</v>
      </c>
      <c r="F2364" s="38">
        <v>8266020135</v>
      </c>
      <c r="G2364" s="40">
        <v>539</v>
      </c>
      <c r="H2364" s="2">
        <v>226500</v>
      </c>
      <c r="I2364" s="2"/>
      <c r="J2364" s="2">
        <v>40770</v>
      </c>
      <c r="K2364" s="3">
        <f t="shared" si="39"/>
        <v>267270</v>
      </c>
      <c r="L2364" s="41">
        <v>45342</v>
      </c>
      <c r="M2364" s="39">
        <v>1246714143</v>
      </c>
      <c r="N2364" s="39" t="s">
        <v>18453</v>
      </c>
      <c r="O2364" s="40" t="s">
        <v>22010</v>
      </c>
      <c r="P2364" s="41">
        <v>45352</v>
      </c>
      <c r="Q2364" s="62" t="s">
        <v>21</v>
      </c>
      <c r="R2364" s="68"/>
    </row>
    <row r="2365" spans="1:18" s="70" customFormat="1" ht="12.75" customHeight="1" x14ac:dyDescent="0.2">
      <c r="A2365" s="38" t="s">
        <v>13361</v>
      </c>
      <c r="B2365" s="39" t="s">
        <v>13362</v>
      </c>
      <c r="C2365" s="39" t="s">
        <v>13363</v>
      </c>
      <c r="D2365" s="38">
        <v>934550</v>
      </c>
      <c r="E2365" s="39" t="s">
        <v>2336</v>
      </c>
      <c r="F2365" s="38">
        <v>8268008158</v>
      </c>
      <c r="G2365" s="40" t="s">
        <v>13364</v>
      </c>
      <c r="H2365" s="2">
        <v>226045.76271186443</v>
      </c>
      <c r="I2365" s="2"/>
      <c r="J2365" s="2">
        <v>40688.237288135599</v>
      </c>
      <c r="K2365" s="3">
        <f t="shared" si="39"/>
        <v>266734</v>
      </c>
      <c r="L2365" s="41">
        <v>44681.729166666664</v>
      </c>
      <c r="M2365" s="39">
        <v>43904624</v>
      </c>
      <c r="N2365" s="39" t="s">
        <v>3282</v>
      </c>
      <c r="O2365" s="40" t="s">
        <v>13365</v>
      </c>
      <c r="P2365" s="41">
        <v>44699</v>
      </c>
      <c r="Q2365" s="42" t="s">
        <v>2417</v>
      </c>
      <c r="R2365" s="68"/>
    </row>
    <row r="2366" spans="1:18" s="70" customFormat="1" ht="12.75" customHeight="1" x14ac:dyDescent="0.2">
      <c r="A2366" s="38" t="s">
        <v>3141</v>
      </c>
      <c r="B2366" s="39" t="s">
        <v>3142</v>
      </c>
      <c r="C2366" s="39" t="s">
        <v>3143</v>
      </c>
      <c r="D2366" s="38">
        <v>401972</v>
      </c>
      <c r="E2366" s="39" t="s">
        <v>842</v>
      </c>
      <c r="F2366" s="38">
        <v>8263000049</v>
      </c>
      <c r="G2366" s="40" t="s">
        <v>3144</v>
      </c>
      <c r="H2366" s="2">
        <v>226000</v>
      </c>
      <c r="I2366" s="2">
        <v>266.68</v>
      </c>
      <c r="J2366" s="2">
        <v>40680</v>
      </c>
      <c r="K2366" s="3">
        <f t="shared" si="39"/>
        <v>266946.68</v>
      </c>
      <c r="L2366" s="41">
        <v>44341.729166666664</v>
      </c>
      <c r="M2366" s="39">
        <v>6870110750</v>
      </c>
      <c r="N2366" s="39" t="s">
        <v>52</v>
      </c>
      <c r="O2366" s="40" t="s">
        <v>3060</v>
      </c>
      <c r="P2366" s="41">
        <v>44379</v>
      </c>
      <c r="Q2366" s="39" t="s">
        <v>54</v>
      </c>
      <c r="R2366" s="68"/>
    </row>
    <row r="2367" spans="1:18" s="70" customFormat="1" ht="12.75" customHeight="1" x14ac:dyDescent="0.2">
      <c r="A2367" s="38" t="s">
        <v>3470</v>
      </c>
      <c r="B2367" s="39" t="s">
        <v>3467</v>
      </c>
      <c r="C2367" s="39" t="s">
        <v>3468</v>
      </c>
      <c r="D2367" s="38">
        <v>821190</v>
      </c>
      <c r="E2367" s="39" t="s">
        <v>1965</v>
      </c>
      <c r="F2367" s="38">
        <v>8263000118</v>
      </c>
      <c r="G2367" s="40" t="s">
        <v>3469</v>
      </c>
      <c r="H2367" s="2">
        <v>226000</v>
      </c>
      <c r="I2367" s="2">
        <v>266</v>
      </c>
      <c r="J2367" s="2">
        <v>40680</v>
      </c>
      <c r="K2367" s="3">
        <f t="shared" si="39"/>
        <v>266946</v>
      </c>
      <c r="L2367" s="41">
        <v>44350.729166666664</v>
      </c>
      <c r="M2367" s="39">
        <v>6870121326</v>
      </c>
      <c r="N2367" s="39" t="s">
        <v>52</v>
      </c>
      <c r="O2367" s="40">
        <v>107126799300</v>
      </c>
      <c r="P2367" s="41">
        <v>44390</v>
      </c>
      <c r="Q2367" s="39" t="s">
        <v>54</v>
      </c>
      <c r="R2367" s="68"/>
    </row>
    <row r="2368" spans="1:18" s="70" customFormat="1" ht="12.75" customHeight="1" x14ac:dyDescent="0.2">
      <c r="A2368" s="38" t="s">
        <v>14490</v>
      </c>
      <c r="B2368" s="39" t="s">
        <v>14491</v>
      </c>
      <c r="C2368" s="39" t="s">
        <v>14492</v>
      </c>
      <c r="D2368" s="38">
        <v>408475</v>
      </c>
      <c r="E2368" s="39" t="s">
        <v>14493</v>
      </c>
      <c r="F2368" s="38">
        <v>8266013370</v>
      </c>
      <c r="G2368" s="40" t="s">
        <v>14494</v>
      </c>
      <c r="H2368" s="2">
        <v>225500</v>
      </c>
      <c r="I2368" s="2"/>
      <c r="J2368" s="2">
        <v>40590</v>
      </c>
      <c r="K2368" s="3">
        <f t="shared" si="39"/>
        <v>266090</v>
      </c>
      <c r="L2368" s="41">
        <v>44700.729166666664</v>
      </c>
      <c r="M2368" s="39">
        <v>6870129925</v>
      </c>
      <c r="N2368" s="39" t="s">
        <v>52</v>
      </c>
      <c r="O2368" s="40" t="s">
        <v>14495</v>
      </c>
      <c r="P2368" s="41">
        <v>44763</v>
      </c>
      <c r="Q2368" s="39" t="s">
        <v>54</v>
      </c>
      <c r="R2368" s="68"/>
    </row>
    <row r="2369" spans="1:18" s="70" customFormat="1" ht="12.75" customHeight="1" x14ac:dyDescent="0.2">
      <c r="A2369" s="38">
        <v>224</v>
      </c>
      <c r="B2369" s="39" t="s">
        <v>20247</v>
      </c>
      <c r="C2369" s="39" t="s">
        <v>20248</v>
      </c>
      <c r="D2369" s="38">
        <v>816456</v>
      </c>
      <c r="E2369" s="39" t="s">
        <v>3303</v>
      </c>
      <c r="F2369" s="38">
        <v>8268012837</v>
      </c>
      <c r="G2369" s="40">
        <v>127</v>
      </c>
      <c r="H2369" s="2">
        <v>225272.14</v>
      </c>
      <c r="I2369" s="2"/>
      <c r="J2369" s="2">
        <v>0</v>
      </c>
      <c r="K2369" s="3">
        <f t="shared" si="39"/>
        <v>225272.14</v>
      </c>
      <c r="L2369" s="41">
        <v>45137.729166666664</v>
      </c>
      <c r="M2369" s="39">
        <v>160607252</v>
      </c>
      <c r="N2369" s="39" t="s">
        <v>8899</v>
      </c>
      <c r="O2369" s="40" t="s">
        <v>20249</v>
      </c>
      <c r="P2369" s="41">
        <v>45168</v>
      </c>
      <c r="Q2369" s="42" t="s">
        <v>8901</v>
      </c>
      <c r="R2369" s="68"/>
    </row>
    <row r="2370" spans="1:18" s="70" customFormat="1" ht="12.75" customHeight="1" x14ac:dyDescent="0.2">
      <c r="A2370" s="38" t="s">
        <v>4485</v>
      </c>
      <c r="B2370" s="39" t="s">
        <v>4486</v>
      </c>
      <c r="C2370" s="39" t="s">
        <v>4487</v>
      </c>
      <c r="D2370" s="38">
        <v>401972</v>
      </c>
      <c r="E2370" s="39" t="s">
        <v>842</v>
      </c>
      <c r="F2370" s="38">
        <v>8263000049</v>
      </c>
      <c r="G2370" s="40" t="s">
        <v>4488</v>
      </c>
      <c r="H2370" s="2">
        <v>225070</v>
      </c>
      <c r="I2370" s="2">
        <v>265.58259999999996</v>
      </c>
      <c r="J2370" s="2">
        <v>40512.6</v>
      </c>
      <c r="K2370" s="3">
        <f t="shared" si="39"/>
        <v>265848.1826</v>
      </c>
      <c r="L2370" s="41">
        <v>44364.729166666664</v>
      </c>
      <c r="M2370" s="39">
        <v>6870149747</v>
      </c>
      <c r="N2370" s="39" t="s">
        <v>52</v>
      </c>
      <c r="O2370" s="40" t="s">
        <v>4276</v>
      </c>
      <c r="P2370" s="41">
        <v>44412</v>
      </c>
      <c r="Q2370" s="39" t="s">
        <v>54</v>
      </c>
      <c r="R2370" s="68"/>
    </row>
    <row r="2371" spans="1:18" s="70" customFormat="1" ht="12.75" customHeight="1" x14ac:dyDescent="0.2">
      <c r="A2371" s="38" t="s">
        <v>13116</v>
      </c>
      <c r="B2371" s="42" t="s">
        <v>13117</v>
      </c>
      <c r="C2371" s="42" t="s">
        <v>13118</v>
      </c>
      <c r="D2371" s="38">
        <v>106222</v>
      </c>
      <c r="E2371" s="42" t="s">
        <v>9820</v>
      </c>
      <c r="F2371" s="38">
        <v>8268007632</v>
      </c>
      <c r="G2371" s="40" t="s">
        <v>13119</v>
      </c>
      <c r="H2371" s="3">
        <v>225000</v>
      </c>
      <c r="I2371" s="3"/>
      <c r="J2371" s="3">
        <v>40500</v>
      </c>
      <c r="K2371" s="3">
        <f t="shared" si="39"/>
        <v>265500</v>
      </c>
      <c r="L2371" s="41">
        <v>44679.729166666664</v>
      </c>
      <c r="M2371" s="39">
        <v>43883860</v>
      </c>
      <c r="N2371" s="42" t="s">
        <v>315</v>
      </c>
      <c r="O2371" s="42" t="s">
        <v>13120</v>
      </c>
      <c r="P2371" s="60">
        <v>44712</v>
      </c>
      <c r="Q2371" s="42" t="s">
        <v>243</v>
      </c>
      <c r="R2371" s="68"/>
    </row>
    <row r="2372" spans="1:18" s="70" customFormat="1" ht="12.75" customHeight="1" x14ac:dyDescent="0.2">
      <c r="A2372" s="38" t="s">
        <v>20599</v>
      </c>
      <c r="B2372" s="39" t="s">
        <v>20600</v>
      </c>
      <c r="C2372" s="39" t="s">
        <v>20601</v>
      </c>
      <c r="D2372" s="38">
        <v>811923</v>
      </c>
      <c r="E2372" s="39" t="s">
        <v>13858</v>
      </c>
      <c r="F2372" s="38">
        <v>8268012927</v>
      </c>
      <c r="G2372" s="40" t="s">
        <v>20602</v>
      </c>
      <c r="H2372" s="2">
        <v>225000</v>
      </c>
      <c r="I2372" s="2"/>
      <c r="J2372" s="2">
        <v>40500</v>
      </c>
      <c r="K2372" s="3">
        <f t="shared" si="39"/>
        <v>265500</v>
      </c>
      <c r="L2372" s="41">
        <v>45187.729166666664</v>
      </c>
      <c r="M2372" s="39">
        <v>160718820</v>
      </c>
      <c r="N2372" s="39" t="s">
        <v>52</v>
      </c>
      <c r="O2372" s="40" t="s">
        <v>20603</v>
      </c>
      <c r="P2372" s="41">
        <v>45212</v>
      </c>
      <c r="Q2372" s="39" t="s">
        <v>54</v>
      </c>
      <c r="R2372" s="68"/>
    </row>
    <row r="2373" spans="1:18" s="70" customFormat="1" ht="12.75" customHeight="1" x14ac:dyDescent="0.2">
      <c r="A2373" s="38" t="s">
        <v>6450</v>
      </c>
      <c r="B2373" s="39" t="s">
        <v>6451</v>
      </c>
      <c r="C2373" s="39" t="s">
        <v>6452</v>
      </c>
      <c r="D2373" s="38">
        <v>401972</v>
      </c>
      <c r="E2373" s="39" t="s">
        <v>842</v>
      </c>
      <c r="F2373" s="38">
        <v>8263000049</v>
      </c>
      <c r="G2373" s="40" t="s">
        <v>6453</v>
      </c>
      <c r="H2373" s="2">
        <v>224400</v>
      </c>
      <c r="I2373" s="2">
        <v>0</v>
      </c>
      <c r="J2373" s="2">
        <v>40392</v>
      </c>
      <c r="K2373" s="3">
        <f t="shared" si="39"/>
        <v>264792</v>
      </c>
      <c r="L2373" s="41">
        <v>44397.729166666664</v>
      </c>
      <c r="M2373" s="39">
        <v>6870213760</v>
      </c>
      <c r="N2373" s="39" t="s">
        <v>52</v>
      </c>
      <c r="O2373" s="40"/>
      <c r="P2373" s="41"/>
      <c r="Q2373" s="39" t="s">
        <v>54</v>
      </c>
      <c r="R2373" s="68"/>
    </row>
    <row r="2374" spans="1:18" s="70" customFormat="1" ht="12.75" customHeight="1" x14ac:dyDescent="0.2">
      <c r="A2374" s="38" t="s">
        <v>18044</v>
      </c>
      <c r="B2374" s="42" t="s">
        <v>18045</v>
      </c>
      <c r="C2374" s="42" t="s">
        <v>18046</v>
      </c>
      <c r="D2374" s="38">
        <v>501497</v>
      </c>
      <c r="E2374" s="42" t="s">
        <v>7579</v>
      </c>
      <c r="F2374" s="38">
        <v>8263000099</v>
      </c>
      <c r="G2374" s="40" t="s">
        <v>18047</v>
      </c>
      <c r="H2374" s="3">
        <v>224200</v>
      </c>
      <c r="I2374" s="3"/>
      <c r="J2374" s="3">
        <v>0</v>
      </c>
      <c r="K2374" s="3">
        <f t="shared" ref="K2374:K2437" si="40">SUM(H2374:J2374)</f>
        <v>224200</v>
      </c>
      <c r="L2374" s="41">
        <v>44547.729166666664</v>
      </c>
      <c r="M2374" s="39">
        <v>1246302895</v>
      </c>
      <c r="N2374" s="42" t="s">
        <v>315</v>
      </c>
      <c r="O2374" s="42"/>
      <c r="P2374" s="60"/>
      <c r="Q2374" s="42" t="s">
        <v>243</v>
      </c>
      <c r="R2374" s="68"/>
    </row>
    <row r="2375" spans="1:18" s="70" customFormat="1" ht="12.75" customHeight="1" x14ac:dyDescent="0.2">
      <c r="A2375" s="38" t="s">
        <v>20836</v>
      </c>
      <c r="B2375" s="39" t="s">
        <v>20837</v>
      </c>
      <c r="C2375" s="39" t="s">
        <v>20838</v>
      </c>
      <c r="D2375" s="38">
        <v>820829</v>
      </c>
      <c r="E2375" s="39" t="s">
        <v>19383</v>
      </c>
      <c r="F2375" s="38">
        <v>8268013202</v>
      </c>
      <c r="G2375" s="40" t="s">
        <v>20839</v>
      </c>
      <c r="H2375" s="2">
        <v>224025.42372881356</v>
      </c>
      <c r="I2375" s="2"/>
      <c r="J2375" s="2">
        <v>40324.576271186437</v>
      </c>
      <c r="K2375" s="3">
        <f t="shared" si="40"/>
        <v>264350</v>
      </c>
      <c r="L2375" s="41">
        <v>45203.729166666664</v>
      </c>
      <c r="M2375" s="39">
        <v>160761132</v>
      </c>
      <c r="N2375" s="39" t="s">
        <v>52</v>
      </c>
      <c r="O2375" s="40" t="s">
        <v>20840</v>
      </c>
      <c r="P2375" s="41">
        <v>45232</v>
      </c>
      <c r="Q2375" s="39" t="s">
        <v>54</v>
      </c>
      <c r="R2375" s="68"/>
    </row>
    <row r="2376" spans="1:18" s="70" customFormat="1" ht="12.75" customHeight="1" x14ac:dyDescent="0.2">
      <c r="A2376" s="38" t="s">
        <v>5743</v>
      </c>
      <c r="B2376" s="39" t="s">
        <v>5744</v>
      </c>
      <c r="C2376" s="39" t="s">
        <v>5745</v>
      </c>
      <c r="D2376" s="38">
        <v>401972</v>
      </c>
      <c r="E2376" s="39" t="s">
        <v>842</v>
      </c>
      <c r="F2376" s="38">
        <v>8263000049</v>
      </c>
      <c r="G2376" s="40" t="s">
        <v>5746</v>
      </c>
      <c r="H2376" s="2">
        <v>224000</v>
      </c>
      <c r="I2376" s="2">
        <v>0</v>
      </c>
      <c r="J2376" s="2">
        <v>40320</v>
      </c>
      <c r="K2376" s="3">
        <f t="shared" si="40"/>
        <v>264320</v>
      </c>
      <c r="L2376" s="41">
        <v>44397.729166666664</v>
      </c>
      <c r="M2376" s="39">
        <v>6870192189</v>
      </c>
      <c r="N2376" s="39" t="s">
        <v>52</v>
      </c>
      <c r="O2376" s="40" t="s">
        <v>5674</v>
      </c>
      <c r="P2376" s="41">
        <v>44448</v>
      </c>
      <c r="Q2376" s="39" t="s">
        <v>54</v>
      </c>
      <c r="R2376" s="68"/>
    </row>
    <row r="2377" spans="1:18" s="70" customFormat="1" ht="12.75" hidden="1" customHeight="1" x14ac:dyDescent="0.2">
      <c r="A2377" s="38" t="s">
        <v>9259</v>
      </c>
      <c r="B2377" s="42" t="s">
        <v>9260</v>
      </c>
      <c r="C2377" s="42" t="s">
        <v>9261</v>
      </c>
      <c r="D2377" s="38">
        <v>811819</v>
      </c>
      <c r="E2377" s="39" t="s">
        <v>1091</v>
      </c>
      <c r="F2377" s="38">
        <v>8263000114</v>
      </c>
      <c r="G2377" s="40" t="s">
        <v>9262</v>
      </c>
      <c r="H2377" s="3">
        <v>223933</v>
      </c>
      <c r="I2377" s="3"/>
      <c r="J2377" s="3">
        <v>0</v>
      </c>
      <c r="K2377" s="3">
        <f t="shared" si="40"/>
        <v>223933</v>
      </c>
      <c r="L2377" s="41">
        <v>44525.729166666664</v>
      </c>
      <c r="M2377" s="39">
        <v>3445022789</v>
      </c>
      <c r="N2377" s="42" t="s">
        <v>315</v>
      </c>
      <c r="O2377" s="42" t="s">
        <v>3207</v>
      </c>
      <c r="P2377" s="60">
        <v>44341</v>
      </c>
      <c r="Q2377" s="42" t="s">
        <v>243</v>
      </c>
      <c r="R2377" s="68" t="s">
        <v>506</v>
      </c>
    </row>
    <row r="2378" spans="1:18" s="70" customFormat="1" ht="12.75" customHeight="1" x14ac:dyDescent="0.2">
      <c r="A2378" s="38" t="s">
        <v>667</v>
      </c>
      <c r="B2378" s="39" t="s">
        <v>668</v>
      </c>
      <c r="C2378" s="39" t="s">
        <v>669</v>
      </c>
      <c r="D2378" s="38">
        <v>816965</v>
      </c>
      <c r="E2378" s="90" t="s">
        <v>557</v>
      </c>
      <c r="F2378" s="38">
        <v>8268005346</v>
      </c>
      <c r="G2378" s="40" t="s">
        <v>670</v>
      </c>
      <c r="H2378" s="2">
        <v>223817</v>
      </c>
      <c r="I2378" s="2"/>
      <c r="J2378" s="2">
        <v>0</v>
      </c>
      <c r="K2378" s="3">
        <f t="shared" si="40"/>
        <v>223817</v>
      </c>
      <c r="L2378" s="41">
        <v>44237.729166666664</v>
      </c>
      <c r="M2378" s="39">
        <v>44257575</v>
      </c>
      <c r="N2378" s="39" t="s">
        <v>52</v>
      </c>
      <c r="O2378" s="40" t="s">
        <v>671</v>
      </c>
      <c r="P2378" s="41">
        <v>44260</v>
      </c>
      <c r="Q2378" s="39" t="s">
        <v>54</v>
      </c>
      <c r="R2378" s="68"/>
    </row>
    <row r="2379" spans="1:18" s="70" customFormat="1" ht="12.75" customHeight="1" x14ac:dyDescent="0.2">
      <c r="A2379" s="38" t="s">
        <v>15181</v>
      </c>
      <c r="B2379" s="42" t="s">
        <v>15182</v>
      </c>
      <c r="C2379" s="42" t="s">
        <v>15183</v>
      </c>
      <c r="D2379" s="38">
        <v>407464</v>
      </c>
      <c r="E2379" s="42" t="s">
        <v>1230</v>
      </c>
      <c r="F2379" s="38">
        <v>8268009650</v>
      </c>
      <c r="G2379" s="40" t="s">
        <v>15184</v>
      </c>
      <c r="H2379" s="3">
        <v>223700</v>
      </c>
      <c r="I2379" s="3"/>
      <c r="J2379" s="3">
        <v>40266</v>
      </c>
      <c r="K2379" s="3">
        <f t="shared" si="40"/>
        <v>263966</v>
      </c>
      <c r="L2379" s="41">
        <v>44782.729166666664</v>
      </c>
      <c r="M2379" s="39">
        <v>44118643</v>
      </c>
      <c r="N2379" s="42" t="s">
        <v>315</v>
      </c>
      <c r="O2379" s="42" t="s">
        <v>15185</v>
      </c>
      <c r="P2379" s="60">
        <v>44812</v>
      </c>
      <c r="Q2379" s="42" t="s">
        <v>243</v>
      </c>
      <c r="R2379" s="68"/>
    </row>
    <row r="2380" spans="1:18" s="70" customFormat="1" ht="12.75" customHeight="1" x14ac:dyDescent="0.2">
      <c r="A2380" s="38" t="s">
        <v>6356</v>
      </c>
      <c r="B2380" s="39" t="s">
        <v>6357</v>
      </c>
      <c r="C2380" s="39" t="s">
        <v>6358</v>
      </c>
      <c r="D2380" s="38">
        <v>401972</v>
      </c>
      <c r="E2380" s="39" t="s">
        <v>842</v>
      </c>
      <c r="F2380" s="38">
        <v>8263000049</v>
      </c>
      <c r="G2380" s="40" t="s">
        <v>6359</v>
      </c>
      <c r="H2380" s="2">
        <v>222950</v>
      </c>
      <c r="I2380" s="2">
        <v>0</v>
      </c>
      <c r="J2380" s="2">
        <v>40131</v>
      </c>
      <c r="K2380" s="3">
        <f t="shared" si="40"/>
        <v>263081</v>
      </c>
      <c r="L2380" s="41">
        <v>44424.729166666664</v>
      </c>
      <c r="M2380" s="39">
        <v>6870209512</v>
      </c>
      <c r="N2380" s="39" t="s">
        <v>52</v>
      </c>
      <c r="O2380" s="40"/>
      <c r="P2380" s="41"/>
      <c r="Q2380" s="39" t="s">
        <v>54</v>
      </c>
      <c r="R2380" s="68"/>
    </row>
    <row r="2381" spans="1:18" s="70" customFormat="1" ht="12.75" customHeight="1" x14ac:dyDescent="0.2">
      <c r="A2381" s="38" t="s">
        <v>6513</v>
      </c>
      <c r="B2381" s="39" t="s">
        <v>6514</v>
      </c>
      <c r="C2381" s="39" t="s">
        <v>6515</v>
      </c>
      <c r="D2381" s="38">
        <v>401972</v>
      </c>
      <c r="E2381" s="39" t="s">
        <v>842</v>
      </c>
      <c r="F2381" s="38">
        <v>8263000049</v>
      </c>
      <c r="G2381" s="40" t="s">
        <v>6516</v>
      </c>
      <c r="H2381" s="2">
        <v>222950</v>
      </c>
      <c r="I2381" s="2">
        <v>0</v>
      </c>
      <c r="J2381" s="2">
        <v>40131</v>
      </c>
      <c r="K2381" s="3">
        <f t="shared" si="40"/>
        <v>263081</v>
      </c>
      <c r="L2381" s="41">
        <v>44424.729166666664</v>
      </c>
      <c r="M2381" s="39">
        <v>6870215999</v>
      </c>
      <c r="N2381" s="39" t="s">
        <v>52</v>
      </c>
      <c r="O2381" s="40"/>
      <c r="P2381" s="41"/>
      <c r="Q2381" s="39" t="s">
        <v>54</v>
      </c>
      <c r="R2381" s="68"/>
    </row>
    <row r="2382" spans="1:18" s="70" customFormat="1" ht="12.75" customHeight="1" x14ac:dyDescent="0.2">
      <c r="A2382" s="38" t="s">
        <v>6521</v>
      </c>
      <c r="B2382" s="39" t="s">
        <v>6522</v>
      </c>
      <c r="C2382" s="39" t="s">
        <v>6523</v>
      </c>
      <c r="D2382" s="38">
        <v>401972</v>
      </c>
      <c r="E2382" s="39" t="s">
        <v>842</v>
      </c>
      <c r="F2382" s="38">
        <v>8263000049</v>
      </c>
      <c r="G2382" s="40" t="s">
        <v>6524</v>
      </c>
      <c r="H2382" s="2">
        <v>222950</v>
      </c>
      <c r="I2382" s="2">
        <v>0</v>
      </c>
      <c r="J2382" s="2">
        <v>40131</v>
      </c>
      <c r="K2382" s="3">
        <f t="shared" si="40"/>
        <v>263081</v>
      </c>
      <c r="L2382" s="41">
        <v>44426.729166666664</v>
      </c>
      <c r="M2382" s="39">
        <v>6870216052</v>
      </c>
      <c r="N2382" s="39" t="s">
        <v>52</v>
      </c>
      <c r="O2382" s="40"/>
      <c r="P2382" s="41"/>
      <c r="Q2382" s="39" t="s">
        <v>54</v>
      </c>
      <c r="R2382" s="68"/>
    </row>
    <row r="2383" spans="1:18" s="70" customFormat="1" ht="12.75" customHeight="1" x14ac:dyDescent="0.2">
      <c r="A2383" s="38" t="s">
        <v>6529</v>
      </c>
      <c r="B2383" s="39" t="s">
        <v>6530</v>
      </c>
      <c r="C2383" s="39" t="s">
        <v>6531</v>
      </c>
      <c r="D2383" s="38">
        <v>401972</v>
      </c>
      <c r="E2383" s="39" t="s">
        <v>842</v>
      </c>
      <c r="F2383" s="38">
        <v>8263000049</v>
      </c>
      <c r="G2383" s="40" t="s">
        <v>6532</v>
      </c>
      <c r="H2383" s="2">
        <v>222950</v>
      </c>
      <c r="I2383" s="2">
        <v>0</v>
      </c>
      <c r="J2383" s="2">
        <v>40131</v>
      </c>
      <c r="K2383" s="3">
        <f t="shared" si="40"/>
        <v>263081</v>
      </c>
      <c r="L2383" s="41">
        <v>44419.729166666664</v>
      </c>
      <c r="M2383" s="39">
        <v>6870216054</v>
      </c>
      <c r="N2383" s="39" t="s">
        <v>52</v>
      </c>
      <c r="O2383" s="40"/>
      <c r="P2383" s="41"/>
      <c r="Q2383" s="39" t="s">
        <v>54</v>
      </c>
      <c r="R2383" s="68"/>
    </row>
    <row r="2384" spans="1:18" s="70" customFormat="1" ht="12.75" customHeight="1" x14ac:dyDescent="0.2">
      <c r="A2384" s="38" t="s">
        <v>6784</v>
      </c>
      <c r="B2384" s="39" t="s">
        <v>6785</v>
      </c>
      <c r="C2384" s="39" t="s">
        <v>6786</v>
      </c>
      <c r="D2384" s="38">
        <v>401972</v>
      </c>
      <c r="E2384" s="39" t="s">
        <v>842</v>
      </c>
      <c r="F2384" s="38">
        <v>8263000049</v>
      </c>
      <c r="G2384" s="40" t="s">
        <v>6787</v>
      </c>
      <c r="H2384" s="2">
        <v>222950</v>
      </c>
      <c r="I2384" s="2">
        <v>0</v>
      </c>
      <c r="J2384" s="2">
        <v>40131</v>
      </c>
      <c r="K2384" s="3">
        <f t="shared" si="40"/>
        <v>263081</v>
      </c>
      <c r="L2384" s="41">
        <v>44443.729166666664</v>
      </c>
      <c r="M2384" s="39">
        <v>6870246505</v>
      </c>
      <c r="N2384" s="39" t="s">
        <v>52</v>
      </c>
      <c r="O2384" s="40" t="s">
        <v>6788</v>
      </c>
      <c r="P2384" s="41">
        <v>44495</v>
      </c>
      <c r="Q2384" s="39" t="s">
        <v>54</v>
      </c>
      <c r="R2384" s="68"/>
    </row>
    <row r="2385" spans="1:18" s="70" customFormat="1" ht="12.75" customHeight="1" x14ac:dyDescent="0.2">
      <c r="A2385" s="38" t="s">
        <v>10237</v>
      </c>
      <c r="B2385" s="39" t="s">
        <v>10238</v>
      </c>
      <c r="C2385" s="39" t="s">
        <v>10239</v>
      </c>
      <c r="D2385" s="38">
        <v>401972</v>
      </c>
      <c r="E2385" s="39" t="s">
        <v>842</v>
      </c>
      <c r="F2385" s="38">
        <v>8263000049</v>
      </c>
      <c r="G2385" s="40" t="s">
        <v>10240</v>
      </c>
      <c r="H2385" s="2">
        <v>222950</v>
      </c>
      <c r="I2385" s="2">
        <v>0</v>
      </c>
      <c r="J2385" s="2">
        <v>40131</v>
      </c>
      <c r="K2385" s="3">
        <f t="shared" si="40"/>
        <v>263081</v>
      </c>
      <c r="L2385" s="41">
        <v>44560.729166666664</v>
      </c>
      <c r="M2385" s="39">
        <v>6870366523</v>
      </c>
      <c r="N2385" s="39" t="s">
        <v>52</v>
      </c>
      <c r="O2385" s="40"/>
      <c r="P2385" s="41"/>
      <c r="Q2385" s="39" t="s">
        <v>54</v>
      </c>
      <c r="R2385" s="68"/>
    </row>
    <row r="2386" spans="1:18" s="70" customFormat="1" ht="12.75" customHeight="1" x14ac:dyDescent="0.2">
      <c r="A2386" s="38">
        <v>212</v>
      </c>
      <c r="B2386" s="39" t="s">
        <v>22099</v>
      </c>
      <c r="C2386" s="39" t="s">
        <v>22100</v>
      </c>
      <c r="D2386" s="38">
        <v>822647</v>
      </c>
      <c r="E2386" s="39" t="s">
        <v>19117</v>
      </c>
      <c r="F2386" s="38">
        <v>8268014233</v>
      </c>
      <c r="G2386" s="40">
        <v>101</v>
      </c>
      <c r="H2386" s="2">
        <v>222620.1525423729</v>
      </c>
      <c r="I2386" s="2"/>
      <c r="J2386" s="2">
        <v>40071.627457627124</v>
      </c>
      <c r="K2386" s="3">
        <f t="shared" si="40"/>
        <v>262691.78000000003</v>
      </c>
      <c r="L2386" s="41">
        <v>45338.729166666664</v>
      </c>
      <c r="M2386" s="39">
        <v>161101065</v>
      </c>
      <c r="N2386" s="39" t="s">
        <v>8899</v>
      </c>
      <c r="O2386" s="40" t="s">
        <v>22101</v>
      </c>
      <c r="P2386" s="41">
        <v>45364</v>
      </c>
      <c r="Q2386" s="42" t="s">
        <v>8901</v>
      </c>
      <c r="R2386" s="68"/>
    </row>
    <row r="2387" spans="1:18" s="70" customFormat="1" ht="12.75" customHeight="1" x14ac:dyDescent="0.2">
      <c r="A2387" s="38" t="s">
        <v>16838</v>
      </c>
      <c r="B2387" s="39" t="s">
        <v>16839</v>
      </c>
      <c r="C2387" s="39" t="s">
        <v>16840</v>
      </c>
      <c r="D2387" s="38">
        <v>407000</v>
      </c>
      <c r="E2387" s="39" t="s">
        <v>9730</v>
      </c>
      <c r="F2387" s="38">
        <v>8266016736</v>
      </c>
      <c r="G2387" s="40" t="s">
        <v>16841</v>
      </c>
      <c r="H2387" s="2">
        <v>222040.00000000003</v>
      </c>
      <c r="I2387" s="2"/>
      <c r="J2387" s="2">
        <v>39967.200000000004</v>
      </c>
      <c r="K2387" s="3">
        <f t="shared" si="40"/>
        <v>262007.20000000004</v>
      </c>
      <c r="L2387" s="41">
        <v>44914.729166666664</v>
      </c>
      <c r="M2387" s="39">
        <v>6870346033</v>
      </c>
      <c r="N2387" s="39" t="s">
        <v>3282</v>
      </c>
      <c r="O2387" s="40">
        <v>301201127610</v>
      </c>
      <c r="P2387" s="41">
        <v>44949</v>
      </c>
      <c r="Q2387" s="42" t="s">
        <v>2417</v>
      </c>
      <c r="R2387" s="68"/>
    </row>
    <row r="2388" spans="1:18" s="70" customFormat="1" ht="12.75" customHeight="1" x14ac:dyDescent="0.2">
      <c r="A2388" s="38" t="s">
        <v>7550</v>
      </c>
      <c r="B2388" s="39" t="s">
        <v>7551</v>
      </c>
      <c r="C2388" s="39" t="s">
        <v>7552</v>
      </c>
      <c r="D2388" s="38">
        <v>403120</v>
      </c>
      <c r="E2388" s="39" t="s">
        <v>7553</v>
      </c>
      <c r="F2388" s="38">
        <v>8266012416</v>
      </c>
      <c r="G2388" s="40" t="s">
        <v>7554</v>
      </c>
      <c r="H2388" s="2">
        <v>221700</v>
      </c>
      <c r="I2388" s="2"/>
      <c r="J2388" s="2">
        <v>62076</v>
      </c>
      <c r="K2388" s="3">
        <f t="shared" si="40"/>
        <v>283776</v>
      </c>
      <c r="L2388" s="41">
        <v>44468.729166666664</v>
      </c>
      <c r="M2388" s="39">
        <v>6870254244</v>
      </c>
      <c r="N2388" s="39" t="s">
        <v>7503</v>
      </c>
      <c r="O2388" s="40" t="s">
        <v>7555</v>
      </c>
      <c r="P2388" s="41">
        <v>44509</v>
      </c>
      <c r="Q2388" s="62" t="s">
        <v>23</v>
      </c>
      <c r="R2388" s="68"/>
    </row>
    <row r="2389" spans="1:18" s="70" customFormat="1" ht="12.75" customHeight="1" x14ac:dyDescent="0.2">
      <c r="A2389" s="38" t="s">
        <v>17081</v>
      </c>
      <c r="B2389" s="39" t="s">
        <v>17077</v>
      </c>
      <c r="C2389" s="39" t="s">
        <v>17078</v>
      </c>
      <c r="D2389" s="38">
        <v>120191</v>
      </c>
      <c r="E2389" s="39" t="s">
        <v>13051</v>
      </c>
      <c r="F2389" s="38">
        <v>8263000273</v>
      </c>
      <c r="G2389" s="40" t="s">
        <v>17079</v>
      </c>
      <c r="H2389" s="2">
        <v>221550</v>
      </c>
      <c r="I2389" s="2"/>
      <c r="J2389" s="2">
        <v>39879</v>
      </c>
      <c r="K2389" s="3">
        <f t="shared" si="40"/>
        <v>261429</v>
      </c>
      <c r="L2389" s="41">
        <v>44909.729166666664</v>
      </c>
      <c r="M2389" s="39">
        <v>6870336695</v>
      </c>
      <c r="N2389" s="39" t="s">
        <v>3282</v>
      </c>
      <c r="O2389" s="40" t="s">
        <v>17080</v>
      </c>
      <c r="P2389" s="41">
        <v>44940</v>
      </c>
      <c r="Q2389" s="42" t="s">
        <v>2417</v>
      </c>
      <c r="R2389" s="68"/>
    </row>
    <row r="2390" spans="1:18" s="70" customFormat="1" ht="12.75" customHeight="1" x14ac:dyDescent="0.2">
      <c r="A2390" s="38" t="s">
        <v>4508</v>
      </c>
      <c r="B2390" s="39" t="s">
        <v>4509</v>
      </c>
      <c r="C2390" s="39" t="s">
        <v>4510</v>
      </c>
      <c r="D2390" s="38">
        <v>401972</v>
      </c>
      <c r="E2390" s="39" t="s">
        <v>842</v>
      </c>
      <c r="F2390" s="38">
        <v>8263000049</v>
      </c>
      <c r="G2390" s="40" t="s">
        <v>4511</v>
      </c>
      <c r="H2390" s="2">
        <v>221520</v>
      </c>
      <c r="I2390" s="2">
        <v>261.39359999999999</v>
      </c>
      <c r="J2390" s="2">
        <v>39873.599999999999</v>
      </c>
      <c r="K2390" s="3">
        <f t="shared" si="40"/>
        <v>261654.99360000002</v>
      </c>
      <c r="L2390" s="41">
        <v>44364.729166666664</v>
      </c>
      <c r="M2390" s="39">
        <v>6870149894</v>
      </c>
      <c r="N2390" s="39" t="s">
        <v>52</v>
      </c>
      <c r="O2390" s="40" t="s">
        <v>4261</v>
      </c>
      <c r="P2390" s="41">
        <v>44413</v>
      </c>
      <c r="Q2390" s="39" t="s">
        <v>54</v>
      </c>
      <c r="R2390" s="68"/>
    </row>
    <row r="2391" spans="1:18" s="70" customFormat="1" ht="12.75" customHeight="1" x14ac:dyDescent="0.2">
      <c r="A2391" s="38" t="s">
        <v>7264</v>
      </c>
      <c r="B2391" s="39" t="s">
        <v>7265</v>
      </c>
      <c r="C2391" s="39" t="s">
        <v>7266</v>
      </c>
      <c r="D2391" s="38">
        <v>508615</v>
      </c>
      <c r="E2391" s="39" t="s">
        <v>6770</v>
      </c>
      <c r="F2391" s="38">
        <v>8266012627</v>
      </c>
      <c r="G2391" s="40">
        <v>580</v>
      </c>
      <c r="H2391" s="2">
        <v>221300</v>
      </c>
      <c r="I2391" s="2"/>
      <c r="J2391" s="2">
        <v>39834</v>
      </c>
      <c r="K2391" s="3">
        <f t="shared" si="40"/>
        <v>261134</v>
      </c>
      <c r="L2391" s="41">
        <v>44468.729166666664</v>
      </c>
      <c r="M2391" s="39">
        <v>6870238971</v>
      </c>
      <c r="N2391" s="39" t="s">
        <v>52</v>
      </c>
      <c r="O2391" s="40" t="s">
        <v>7267</v>
      </c>
      <c r="P2391" s="41">
        <v>44521</v>
      </c>
      <c r="Q2391" s="39" t="s">
        <v>54</v>
      </c>
      <c r="R2391" s="68"/>
    </row>
    <row r="2392" spans="1:18" s="70" customFormat="1" ht="12.75" customHeight="1" x14ac:dyDescent="0.2">
      <c r="A2392" s="38" t="s">
        <v>4165</v>
      </c>
      <c r="B2392" s="42"/>
      <c r="C2392" s="42"/>
      <c r="D2392" s="38"/>
      <c r="E2392" s="42" t="s">
        <v>3025</v>
      </c>
      <c r="F2392" s="61" t="s">
        <v>4166</v>
      </c>
      <c r="G2392" s="59">
        <v>44405</v>
      </c>
      <c r="H2392" s="3">
        <v>221097.60000000001</v>
      </c>
      <c r="I2392" s="3"/>
      <c r="J2392" s="2">
        <v>0</v>
      </c>
      <c r="K2392" s="3">
        <f t="shared" si="40"/>
        <v>221097.60000000001</v>
      </c>
      <c r="L2392" s="59">
        <v>44405</v>
      </c>
      <c r="M2392" s="61" t="s">
        <v>4166</v>
      </c>
      <c r="N2392" s="39" t="s">
        <v>3027</v>
      </c>
      <c r="O2392" s="42"/>
      <c r="P2392" s="60"/>
      <c r="Q2392" s="62" t="s">
        <v>15</v>
      </c>
      <c r="R2392" s="68"/>
    </row>
    <row r="2393" spans="1:18" s="70" customFormat="1" ht="12.75" customHeight="1" x14ac:dyDescent="0.2">
      <c r="A2393" s="38" t="s">
        <v>5731</v>
      </c>
      <c r="B2393" s="39" t="s">
        <v>5732</v>
      </c>
      <c r="C2393" s="39" t="s">
        <v>5733</v>
      </c>
      <c r="D2393" s="38">
        <v>401972</v>
      </c>
      <c r="E2393" s="39" t="s">
        <v>842</v>
      </c>
      <c r="F2393" s="38">
        <v>8263000049</v>
      </c>
      <c r="G2393" s="40" t="s">
        <v>5734</v>
      </c>
      <c r="H2393" s="2">
        <v>221000</v>
      </c>
      <c r="I2393" s="2">
        <v>0</v>
      </c>
      <c r="J2393" s="2">
        <v>39780</v>
      </c>
      <c r="K2393" s="3">
        <f t="shared" si="40"/>
        <v>260780</v>
      </c>
      <c r="L2393" s="41">
        <v>44397.729166666664</v>
      </c>
      <c r="M2393" s="39">
        <v>6870192139</v>
      </c>
      <c r="N2393" s="39" t="s">
        <v>52</v>
      </c>
      <c r="O2393" s="40" t="s">
        <v>5674</v>
      </c>
      <c r="P2393" s="41">
        <v>44448</v>
      </c>
      <c r="Q2393" s="39" t="s">
        <v>54</v>
      </c>
      <c r="R2393" s="68"/>
    </row>
    <row r="2394" spans="1:18" s="70" customFormat="1" ht="12.75" customHeight="1" x14ac:dyDescent="0.2">
      <c r="A2394" s="38" t="s">
        <v>20131</v>
      </c>
      <c r="B2394" s="39" t="s">
        <v>20132</v>
      </c>
      <c r="C2394" s="39" t="s">
        <v>20133</v>
      </c>
      <c r="D2394" s="38">
        <v>823481</v>
      </c>
      <c r="E2394" s="39" t="s">
        <v>1053</v>
      </c>
      <c r="F2394" s="38">
        <v>8268012838</v>
      </c>
      <c r="G2394" s="40">
        <v>140</v>
      </c>
      <c r="H2394" s="2">
        <v>220456.60169491527</v>
      </c>
      <c r="I2394" s="2"/>
      <c r="J2394" s="2">
        <v>39682.188305084746</v>
      </c>
      <c r="K2394" s="3">
        <f t="shared" si="40"/>
        <v>260138.79</v>
      </c>
      <c r="L2394" s="41">
        <v>45135.729166666664</v>
      </c>
      <c r="M2394" s="39">
        <v>160561442</v>
      </c>
      <c r="N2394" s="39" t="s">
        <v>52</v>
      </c>
      <c r="O2394" s="40" t="s">
        <v>20134</v>
      </c>
      <c r="P2394" s="41">
        <v>45147</v>
      </c>
      <c r="Q2394" s="39" t="s">
        <v>54</v>
      </c>
      <c r="R2394" s="68"/>
    </row>
    <row r="2395" spans="1:18" s="70" customFormat="1" ht="12.75" customHeight="1" x14ac:dyDescent="0.2">
      <c r="A2395" s="38" t="s">
        <v>22157</v>
      </c>
      <c r="B2395" s="39" t="s">
        <v>22158</v>
      </c>
      <c r="C2395" s="39" t="s">
        <v>22159</v>
      </c>
      <c r="D2395" s="38">
        <v>406049</v>
      </c>
      <c r="E2395" s="39" t="s">
        <v>1943</v>
      </c>
      <c r="F2395" s="38">
        <v>8266020760</v>
      </c>
      <c r="G2395" s="40" t="s">
        <v>22160</v>
      </c>
      <c r="H2395" s="2">
        <v>220210</v>
      </c>
      <c r="I2395" s="2"/>
      <c r="J2395" s="2">
        <v>39637.799999999996</v>
      </c>
      <c r="K2395" s="3">
        <f t="shared" si="40"/>
        <v>259847.8</v>
      </c>
      <c r="L2395" s="41">
        <v>45346.729166666664</v>
      </c>
      <c r="M2395" s="39">
        <v>1246746687</v>
      </c>
      <c r="N2395" s="39" t="s">
        <v>18453</v>
      </c>
      <c r="O2395" s="40">
        <v>403253688757</v>
      </c>
      <c r="P2395" s="41">
        <v>45378</v>
      </c>
      <c r="Q2395" s="62" t="s">
        <v>21</v>
      </c>
      <c r="R2395" s="68"/>
    </row>
    <row r="2396" spans="1:18" s="70" customFormat="1" ht="12.75" customHeight="1" x14ac:dyDescent="0.2">
      <c r="A2396" s="38" t="s">
        <v>6533</v>
      </c>
      <c r="B2396" s="39" t="s">
        <v>6534</v>
      </c>
      <c r="C2396" s="39" t="s">
        <v>6535</v>
      </c>
      <c r="D2396" s="38">
        <v>401972</v>
      </c>
      <c r="E2396" s="39" t="s">
        <v>842</v>
      </c>
      <c r="F2396" s="38">
        <v>8263000049</v>
      </c>
      <c r="G2396" s="40" t="s">
        <v>6536</v>
      </c>
      <c r="H2396" s="2">
        <v>220000</v>
      </c>
      <c r="I2396" s="2">
        <v>0</v>
      </c>
      <c r="J2396" s="2">
        <v>39600</v>
      </c>
      <c r="K2396" s="3">
        <f t="shared" si="40"/>
        <v>259600</v>
      </c>
      <c r="L2396" s="41">
        <v>44429.729166666664</v>
      </c>
      <c r="M2396" s="39">
        <v>6870216057</v>
      </c>
      <c r="N2396" s="39" t="s">
        <v>52</v>
      </c>
      <c r="O2396" s="40"/>
      <c r="P2396" s="41"/>
      <c r="Q2396" s="39" t="s">
        <v>54</v>
      </c>
      <c r="R2396" s="68"/>
    </row>
    <row r="2397" spans="1:18" s="70" customFormat="1" ht="12.75" customHeight="1" x14ac:dyDescent="0.2">
      <c r="A2397" s="38" t="s">
        <v>8781</v>
      </c>
      <c r="B2397" s="42" t="s">
        <v>8782</v>
      </c>
      <c r="C2397" s="42" t="s">
        <v>8783</v>
      </c>
      <c r="D2397" s="38">
        <v>405757</v>
      </c>
      <c r="E2397" s="39" t="s">
        <v>4467</v>
      </c>
      <c r="F2397" s="38">
        <v>8263000085</v>
      </c>
      <c r="G2397" s="40" t="s">
        <v>8784</v>
      </c>
      <c r="H2397" s="3">
        <v>220000</v>
      </c>
      <c r="I2397" s="3"/>
      <c r="J2397" s="3">
        <v>39600</v>
      </c>
      <c r="K2397" s="3">
        <f t="shared" si="40"/>
        <v>259600</v>
      </c>
      <c r="L2397" s="41">
        <v>44491.729166666664</v>
      </c>
      <c r="M2397" s="39">
        <v>6870295720</v>
      </c>
      <c r="N2397" s="42" t="s">
        <v>315</v>
      </c>
      <c r="O2397" s="42" t="s">
        <v>8785</v>
      </c>
      <c r="P2397" s="60">
        <v>44540</v>
      </c>
      <c r="Q2397" s="42" t="s">
        <v>243</v>
      </c>
      <c r="R2397" s="68"/>
    </row>
    <row r="2398" spans="1:18" s="70" customFormat="1" ht="12.75" customHeight="1" x14ac:dyDescent="0.2">
      <c r="A2398" s="38" t="s">
        <v>11025</v>
      </c>
      <c r="B2398" s="42" t="s">
        <v>11026</v>
      </c>
      <c r="C2398" s="42" t="s">
        <v>11027</v>
      </c>
      <c r="D2398" s="38">
        <v>300286</v>
      </c>
      <c r="E2398" s="42" t="s">
        <v>3944</v>
      </c>
      <c r="F2398" s="38">
        <v>8263000075</v>
      </c>
      <c r="G2398" s="40">
        <v>712732930</v>
      </c>
      <c r="H2398" s="3">
        <v>220000</v>
      </c>
      <c r="I2398" s="3"/>
      <c r="J2398" s="3">
        <v>39600</v>
      </c>
      <c r="K2398" s="3">
        <f t="shared" si="40"/>
        <v>259600</v>
      </c>
      <c r="L2398" s="41">
        <v>44595.729166666664</v>
      </c>
      <c r="M2398" s="39">
        <v>6870394599</v>
      </c>
      <c r="N2398" s="42" t="s">
        <v>315</v>
      </c>
      <c r="O2398" s="42" t="s">
        <v>11028</v>
      </c>
      <c r="P2398" s="60">
        <v>44618</v>
      </c>
      <c r="Q2398" s="42" t="s">
        <v>243</v>
      </c>
      <c r="R2398" s="68"/>
    </row>
    <row r="2399" spans="1:18" s="70" customFormat="1" ht="12.75" customHeight="1" x14ac:dyDescent="0.2">
      <c r="A2399" s="38" t="s">
        <v>11953</v>
      </c>
      <c r="B2399" s="42" t="s">
        <v>11954</v>
      </c>
      <c r="C2399" s="42" t="s">
        <v>11955</v>
      </c>
      <c r="D2399" s="38">
        <v>300286</v>
      </c>
      <c r="E2399" s="42" t="s">
        <v>3944</v>
      </c>
      <c r="F2399" s="38">
        <v>8263000075</v>
      </c>
      <c r="G2399" s="40">
        <v>712733536</v>
      </c>
      <c r="H2399" s="3">
        <v>220000</v>
      </c>
      <c r="I2399" s="3"/>
      <c r="J2399" s="3">
        <v>39600</v>
      </c>
      <c r="K2399" s="3">
        <f t="shared" si="40"/>
        <v>259600</v>
      </c>
      <c r="L2399" s="41">
        <v>44609.729166666664</v>
      </c>
      <c r="M2399" s="39">
        <v>6870441371</v>
      </c>
      <c r="N2399" s="42" t="s">
        <v>315</v>
      </c>
      <c r="O2399" s="42" t="s">
        <v>11952</v>
      </c>
      <c r="P2399" s="60">
        <v>44650</v>
      </c>
      <c r="Q2399" s="42" t="s">
        <v>243</v>
      </c>
      <c r="R2399" s="68"/>
    </row>
    <row r="2400" spans="1:18" s="70" customFormat="1" ht="12.75" customHeight="1" x14ac:dyDescent="0.2">
      <c r="A2400" s="38" t="s">
        <v>21078</v>
      </c>
      <c r="B2400" s="39" t="s">
        <v>21079</v>
      </c>
      <c r="C2400" s="39" t="s">
        <v>21080</v>
      </c>
      <c r="D2400" s="38">
        <v>130170</v>
      </c>
      <c r="E2400" s="39" t="s">
        <v>1687</v>
      </c>
      <c r="F2400" s="38">
        <v>8266019784</v>
      </c>
      <c r="G2400" s="40">
        <v>4601041119</v>
      </c>
      <c r="H2400" s="2">
        <v>220000</v>
      </c>
      <c r="I2400" s="2"/>
      <c r="J2400" s="2">
        <v>61600.000000000007</v>
      </c>
      <c r="K2400" s="3">
        <f t="shared" si="40"/>
        <v>281600</v>
      </c>
      <c r="L2400" s="41">
        <v>45229.729166666664</v>
      </c>
      <c r="M2400" s="39">
        <v>1246593058</v>
      </c>
      <c r="N2400" s="39" t="s">
        <v>18453</v>
      </c>
      <c r="O2400" s="40">
        <v>312046611464</v>
      </c>
      <c r="P2400" s="41">
        <v>45264</v>
      </c>
      <c r="Q2400" s="62" t="s">
        <v>21</v>
      </c>
      <c r="R2400" s="68"/>
    </row>
    <row r="2401" spans="1:18" s="70" customFormat="1" ht="12.75" customHeight="1" x14ac:dyDescent="0.2">
      <c r="A2401" s="38" t="s">
        <v>22032</v>
      </c>
      <c r="B2401" s="39" t="s">
        <v>22033</v>
      </c>
      <c r="C2401" s="39" t="s">
        <v>22034</v>
      </c>
      <c r="D2401" s="38">
        <v>919962</v>
      </c>
      <c r="E2401" s="39" t="s">
        <v>6950</v>
      </c>
      <c r="F2401" s="38">
        <v>8268006323</v>
      </c>
      <c r="G2401" s="40" t="s">
        <v>22035</v>
      </c>
      <c r="H2401" s="3">
        <v>220000</v>
      </c>
      <c r="I2401" s="3"/>
      <c r="J2401" s="2">
        <v>39600</v>
      </c>
      <c r="K2401" s="3">
        <f t="shared" si="40"/>
        <v>259600</v>
      </c>
      <c r="L2401" s="41">
        <v>45125.729166666664</v>
      </c>
      <c r="M2401" s="39">
        <v>161067737</v>
      </c>
      <c r="N2401" s="39" t="s">
        <v>3282</v>
      </c>
      <c r="O2401" s="40">
        <v>402270259615</v>
      </c>
      <c r="P2401" s="41">
        <v>45351</v>
      </c>
      <c r="Q2401" s="42" t="s">
        <v>2417</v>
      </c>
      <c r="R2401" s="68"/>
    </row>
    <row r="2402" spans="1:18" s="70" customFormat="1" ht="12.75" customHeight="1" x14ac:dyDescent="0.2">
      <c r="A2402" s="38" t="s">
        <v>13556</v>
      </c>
      <c r="B2402" s="39" t="s">
        <v>13557</v>
      </c>
      <c r="C2402" s="39" t="s">
        <v>13558</v>
      </c>
      <c r="D2402" s="38">
        <v>812419</v>
      </c>
      <c r="E2402" s="39" t="s">
        <v>1956</v>
      </c>
      <c r="F2402" s="38">
        <v>8268008277</v>
      </c>
      <c r="G2402" s="40" t="s">
        <v>13559</v>
      </c>
      <c r="H2402" s="2">
        <v>219727</v>
      </c>
      <c r="I2402" s="2"/>
      <c r="J2402" s="2">
        <v>0</v>
      </c>
      <c r="K2402" s="3">
        <f t="shared" si="40"/>
        <v>219727</v>
      </c>
      <c r="L2402" s="41">
        <v>44688.729166666664</v>
      </c>
      <c r="M2402" s="39">
        <v>43940515</v>
      </c>
      <c r="N2402" s="39" t="s">
        <v>3282</v>
      </c>
      <c r="O2402" s="40" t="s">
        <v>13560</v>
      </c>
      <c r="P2402" s="41">
        <v>44728</v>
      </c>
      <c r="Q2402" s="42" t="s">
        <v>2417</v>
      </c>
      <c r="R2402" s="68"/>
    </row>
    <row r="2403" spans="1:18" s="70" customFormat="1" ht="12.75" customHeight="1" x14ac:dyDescent="0.2">
      <c r="A2403" s="38" t="s">
        <v>9274</v>
      </c>
      <c r="B2403" s="42" t="s">
        <v>9275</v>
      </c>
      <c r="C2403" s="42" t="s">
        <v>9276</v>
      </c>
      <c r="D2403" s="38">
        <v>300286</v>
      </c>
      <c r="E2403" s="42" t="s">
        <v>3944</v>
      </c>
      <c r="F2403" s="38">
        <v>8263000075</v>
      </c>
      <c r="G2403" s="40">
        <v>712730281</v>
      </c>
      <c r="H2403" s="3">
        <v>219600</v>
      </c>
      <c r="I2403" s="3"/>
      <c r="J2403" s="3">
        <v>39528</v>
      </c>
      <c r="K2403" s="3">
        <f t="shared" si="40"/>
        <v>259128</v>
      </c>
      <c r="L2403" s="41">
        <v>44530.729166666664</v>
      </c>
      <c r="M2403" s="39">
        <v>6870317983</v>
      </c>
      <c r="N2403" s="42" t="s">
        <v>315</v>
      </c>
      <c r="O2403" s="42"/>
      <c r="P2403" s="60"/>
      <c r="Q2403" s="42" t="s">
        <v>243</v>
      </c>
      <c r="R2403" s="68"/>
    </row>
    <row r="2404" spans="1:18" s="70" customFormat="1" ht="12.75" customHeight="1" x14ac:dyDescent="0.2">
      <c r="A2404" s="38" t="s">
        <v>14887</v>
      </c>
      <c r="B2404" s="42" t="s">
        <v>14888</v>
      </c>
      <c r="C2404" s="42" t="s">
        <v>14889</v>
      </c>
      <c r="D2404" s="38">
        <v>128635</v>
      </c>
      <c r="E2404" s="42" t="s">
        <v>989</v>
      </c>
      <c r="F2404" s="38">
        <v>8266015258</v>
      </c>
      <c r="G2404" s="40" t="s">
        <v>14890</v>
      </c>
      <c r="H2404" s="3">
        <v>219300</v>
      </c>
      <c r="I2404" s="3"/>
      <c r="J2404" s="3">
        <v>39474</v>
      </c>
      <c r="K2404" s="3">
        <f t="shared" si="40"/>
        <v>258774</v>
      </c>
      <c r="L2404" s="41">
        <v>44765.729166666664</v>
      </c>
      <c r="M2404" s="39">
        <v>6870158447</v>
      </c>
      <c r="N2404" s="42" t="s">
        <v>315</v>
      </c>
      <c r="O2404" s="42" t="s">
        <v>14891</v>
      </c>
      <c r="P2404" s="60">
        <v>44823</v>
      </c>
      <c r="Q2404" s="42" t="s">
        <v>243</v>
      </c>
      <c r="R2404" s="68"/>
    </row>
    <row r="2405" spans="1:18" s="70" customFormat="1" ht="12.75" customHeight="1" x14ac:dyDescent="0.25">
      <c r="A2405" s="38" t="s">
        <v>5133</v>
      </c>
      <c r="B2405" s="39" t="s">
        <v>5134</v>
      </c>
      <c r="C2405" s="39"/>
      <c r="D2405" s="38">
        <v>122097</v>
      </c>
      <c r="E2405" s="77" t="s">
        <v>620</v>
      </c>
      <c r="F2405" s="38">
        <v>8265000138</v>
      </c>
      <c r="G2405" s="40" t="s">
        <v>5135</v>
      </c>
      <c r="H2405" s="5">
        <v>219200</v>
      </c>
      <c r="I2405" s="2"/>
      <c r="J2405" s="2">
        <v>39456</v>
      </c>
      <c r="K2405" s="3">
        <f t="shared" si="40"/>
        <v>258656</v>
      </c>
      <c r="L2405" s="41">
        <v>44378</v>
      </c>
      <c r="M2405" s="39"/>
      <c r="N2405" s="39" t="s">
        <v>52</v>
      </c>
      <c r="O2405" s="40"/>
      <c r="P2405" s="41"/>
      <c r="Q2405" s="39" t="s">
        <v>54</v>
      </c>
      <c r="R2405" s="68"/>
    </row>
    <row r="2406" spans="1:18" s="70" customFormat="1" ht="12.75" customHeight="1" x14ac:dyDescent="0.2">
      <c r="A2406" s="38">
        <v>240</v>
      </c>
      <c r="B2406" s="39" t="s">
        <v>18509</v>
      </c>
      <c r="C2406" s="39" t="s">
        <v>18510</v>
      </c>
      <c r="D2406" s="38">
        <v>407048</v>
      </c>
      <c r="E2406" s="39" t="s">
        <v>6256</v>
      </c>
      <c r="F2406" s="38">
        <v>8266017441</v>
      </c>
      <c r="G2406" s="40" t="s">
        <v>18511</v>
      </c>
      <c r="H2406" s="2">
        <v>219000</v>
      </c>
      <c r="I2406" s="2"/>
      <c r="J2406" s="2">
        <v>39420</v>
      </c>
      <c r="K2406" s="3">
        <f t="shared" si="40"/>
        <v>258420</v>
      </c>
      <c r="L2406" s="41">
        <v>44985.729166666664</v>
      </c>
      <c r="M2406" s="39">
        <v>6870444190</v>
      </c>
      <c r="N2406" s="39" t="s">
        <v>8899</v>
      </c>
      <c r="O2406" s="40" t="s">
        <v>18512</v>
      </c>
      <c r="P2406" s="41">
        <v>45035</v>
      </c>
      <c r="Q2406" s="42" t="s">
        <v>8901</v>
      </c>
      <c r="R2406" s="68"/>
    </row>
    <row r="2407" spans="1:18" s="70" customFormat="1" ht="12.75" customHeight="1" x14ac:dyDescent="0.2">
      <c r="A2407" s="38" t="s">
        <v>19232</v>
      </c>
      <c r="B2407" s="39" t="s">
        <v>19233</v>
      </c>
      <c r="C2407" s="39" t="s">
        <v>19234</v>
      </c>
      <c r="D2407" s="38">
        <v>822068</v>
      </c>
      <c r="E2407" s="39" t="s">
        <v>19235</v>
      </c>
      <c r="F2407" s="38">
        <v>8268011635</v>
      </c>
      <c r="G2407" s="40" t="s">
        <v>19236</v>
      </c>
      <c r="H2407" s="2">
        <v>218300</v>
      </c>
      <c r="I2407" s="2"/>
      <c r="J2407" s="2">
        <v>0</v>
      </c>
      <c r="K2407" s="3">
        <f t="shared" si="40"/>
        <v>218300</v>
      </c>
      <c r="L2407" s="41">
        <v>45055.729166666664</v>
      </c>
      <c r="M2407" s="39">
        <v>160382800</v>
      </c>
      <c r="N2407" s="39" t="s">
        <v>18453</v>
      </c>
      <c r="O2407" s="40" t="s">
        <v>19237</v>
      </c>
      <c r="P2407" s="41">
        <v>45074</v>
      </c>
      <c r="Q2407" s="62" t="s">
        <v>21</v>
      </c>
      <c r="R2407" s="68"/>
    </row>
    <row r="2408" spans="1:18" s="70" customFormat="1" ht="12.75" customHeight="1" x14ac:dyDescent="0.2">
      <c r="A2408" s="38" t="s">
        <v>13655</v>
      </c>
      <c r="B2408" s="42" t="s">
        <v>13656</v>
      </c>
      <c r="C2408" s="42" t="s">
        <v>13657</v>
      </c>
      <c r="D2408" s="38">
        <v>507315</v>
      </c>
      <c r="E2408" s="42" t="s">
        <v>13544</v>
      </c>
      <c r="F2408" s="38">
        <v>8266014722</v>
      </c>
      <c r="G2408" s="40" t="s">
        <v>13658</v>
      </c>
      <c r="H2408" s="3">
        <v>217983.88</v>
      </c>
      <c r="I2408" s="3"/>
      <c r="J2408" s="3">
        <v>39237.120000000003</v>
      </c>
      <c r="K2408" s="3">
        <f t="shared" si="40"/>
        <v>257221</v>
      </c>
      <c r="L2408" s="41">
        <v>44605.729166666664</v>
      </c>
      <c r="M2408" s="39">
        <v>6870075845</v>
      </c>
      <c r="N2408" s="42" t="s">
        <v>315</v>
      </c>
      <c r="O2408" s="42" t="s">
        <v>13659</v>
      </c>
      <c r="P2408" s="60">
        <v>44726</v>
      </c>
      <c r="Q2408" s="42" t="s">
        <v>243</v>
      </c>
      <c r="R2408" s="68"/>
    </row>
    <row r="2409" spans="1:18" s="70" customFormat="1" ht="12.75" customHeight="1" x14ac:dyDescent="0.2">
      <c r="A2409" s="38">
        <v>262</v>
      </c>
      <c r="B2409" s="39" t="s">
        <v>20865</v>
      </c>
      <c r="C2409" s="39" t="s">
        <v>20866</v>
      </c>
      <c r="D2409" s="38">
        <v>823036</v>
      </c>
      <c r="E2409" s="39" t="s">
        <v>20867</v>
      </c>
      <c r="F2409" s="38">
        <v>8268012852</v>
      </c>
      <c r="G2409" s="40" t="s">
        <v>20868</v>
      </c>
      <c r="H2409" s="2">
        <v>217973.68</v>
      </c>
      <c r="I2409" s="2"/>
      <c r="J2409" s="2">
        <v>0</v>
      </c>
      <c r="K2409" s="3">
        <f t="shared" si="40"/>
        <v>217973.68</v>
      </c>
      <c r="L2409" s="41">
        <v>45169.729166666664</v>
      </c>
      <c r="M2409" s="39">
        <v>160771697</v>
      </c>
      <c r="N2409" s="39" t="s">
        <v>8899</v>
      </c>
      <c r="O2409" s="40" t="s">
        <v>20869</v>
      </c>
      <c r="P2409" s="41">
        <v>45235</v>
      </c>
      <c r="Q2409" s="42" t="s">
        <v>8901</v>
      </c>
      <c r="R2409" s="68"/>
    </row>
    <row r="2410" spans="1:18" s="70" customFormat="1" ht="12.75" customHeight="1" x14ac:dyDescent="0.2">
      <c r="A2410" s="38" t="s">
        <v>17437</v>
      </c>
      <c r="B2410" s="39" t="s">
        <v>17438</v>
      </c>
      <c r="C2410" s="39" t="s">
        <v>17439</v>
      </c>
      <c r="D2410" s="38">
        <v>509613</v>
      </c>
      <c r="E2410" s="39" t="s">
        <v>17440</v>
      </c>
      <c r="F2410" s="38">
        <v>8266016992</v>
      </c>
      <c r="G2410" s="40" t="s">
        <v>17441</v>
      </c>
      <c r="H2410" s="2">
        <v>217600</v>
      </c>
      <c r="I2410" s="2"/>
      <c r="J2410" s="2">
        <v>39168</v>
      </c>
      <c r="K2410" s="3">
        <f t="shared" si="40"/>
        <v>256768</v>
      </c>
      <c r="L2410" s="41">
        <v>44945.729166666664</v>
      </c>
      <c r="M2410" s="39">
        <v>6870365646</v>
      </c>
      <c r="N2410" s="39" t="s">
        <v>3282</v>
      </c>
      <c r="O2410" s="40">
        <v>302202777557</v>
      </c>
      <c r="P2410" s="41">
        <v>44978</v>
      </c>
      <c r="Q2410" s="42" t="s">
        <v>2417</v>
      </c>
      <c r="R2410" s="68"/>
    </row>
    <row r="2411" spans="1:18" s="70" customFormat="1" ht="12.75" customHeight="1" x14ac:dyDescent="0.2">
      <c r="A2411" s="38" t="s">
        <v>5387</v>
      </c>
      <c r="B2411" s="39" t="s">
        <v>5388</v>
      </c>
      <c r="C2411" s="39" t="s">
        <v>5389</v>
      </c>
      <c r="D2411" s="38">
        <v>405596</v>
      </c>
      <c r="E2411" s="39" t="s">
        <v>3259</v>
      </c>
      <c r="F2411" s="38">
        <v>8263000119</v>
      </c>
      <c r="G2411" s="40" t="s">
        <v>5390</v>
      </c>
      <c r="H2411" s="2">
        <v>216530</v>
      </c>
      <c r="I2411" s="2"/>
      <c r="J2411" s="2">
        <v>38975.4</v>
      </c>
      <c r="K2411" s="3">
        <f t="shared" si="40"/>
        <v>255505.4</v>
      </c>
      <c r="L2411" s="41">
        <v>44386.729166666664</v>
      </c>
      <c r="M2411" s="39">
        <v>6870185780</v>
      </c>
      <c r="N2411" s="39" t="s">
        <v>52</v>
      </c>
      <c r="O2411" s="40" t="s">
        <v>5386</v>
      </c>
      <c r="P2411" s="41">
        <v>44442</v>
      </c>
      <c r="Q2411" s="39" t="s">
        <v>54</v>
      </c>
      <c r="R2411" s="68"/>
    </row>
    <row r="2412" spans="1:18" s="70" customFormat="1" ht="12.75" customHeight="1" x14ac:dyDescent="0.2">
      <c r="A2412" s="38" t="s">
        <v>17688</v>
      </c>
      <c r="B2412" s="39" t="s">
        <v>17689</v>
      </c>
      <c r="C2412" s="39" t="s">
        <v>17690</v>
      </c>
      <c r="D2412" s="38">
        <v>507203</v>
      </c>
      <c r="E2412" s="39" t="s">
        <v>17373</v>
      </c>
      <c r="F2412" s="38">
        <v>8268009895</v>
      </c>
      <c r="G2412" s="40">
        <v>3722017794</v>
      </c>
      <c r="H2412" s="2">
        <v>216310.24576271189</v>
      </c>
      <c r="I2412" s="2"/>
      <c r="J2412" s="2">
        <v>38935.84423728814</v>
      </c>
      <c r="K2412" s="3">
        <f t="shared" si="40"/>
        <v>255246.09000000003</v>
      </c>
      <c r="L2412" s="41">
        <v>44944.729166666664</v>
      </c>
      <c r="M2412" s="39">
        <v>44489959</v>
      </c>
      <c r="N2412" s="39" t="s">
        <v>3282</v>
      </c>
      <c r="O2412" s="40" t="s">
        <v>17691</v>
      </c>
      <c r="P2412" s="41">
        <v>44985</v>
      </c>
      <c r="Q2412" s="42" t="s">
        <v>2417</v>
      </c>
      <c r="R2412" s="68"/>
    </row>
    <row r="2413" spans="1:18" s="70" customFormat="1" ht="12.75" customHeight="1" x14ac:dyDescent="0.2">
      <c r="A2413" s="38" t="s">
        <v>11122</v>
      </c>
      <c r="B2413" s="42" t="s">
        <v>11123</v>
      </c>
      <c r="C2413" s="42" t="s">
        <v>11124</v>
      </c>
      <c r="D2413" s="38">
        <v>501659</v>
      </c>
      <c r="E2413" s="42" t="s">
        <v>11125</v>
      </c>
      <c r="F2413" s="38">
        <v>8263000160</v>
      </c>
      <c r="G2413" s="40" t="s">
        <v>11126</v>
      </c>
      <c r="H2413" s="3">
        <v>216000</v>
      </c>
      <c r="I2413" s="3"/>
      <c r="J2413" s="3">
        <v>38880</v>
      </c>
      <c r="K2413" s="3">
        <f t="shared" si="40"/>
        <v>254880</v>
      </c>
      <c r="L2413" s="41">
        <v>44578.729166666664</v>
      </c>
      <c r="M2413" s="39">
        <v>6870431675</v>
      </c>
      <c r="N2413" s="42" t="s">
        <v>315</v>
      </c>
      <c r="O2413" s="42">
        <v>203230660138</v>
      </c>
      <c r="P2413" s="60">
        <v>44645</v>
      </c>
      <c r="Q2413" s="42" t="s">
        <v>243</v>
      </c>
      <c r="R2413" s="68"/>
    </row>
    <row r="2414" spans="1:18" s="70" customFormat="1" ht="12.75" customHeight="1" x14ac:dyDescent="0.2">
      <c r="A2414" s="38">
        <v>341</v>
      </c>
      <c r="B2414" s="39" t="s">
        <v>19021</v>
      </c>
      <c r="C2414" s="39" t="s">
        <v>19022</v>
      </c>
      <c r="D2414" s="38">
        <v>137847</v>
      </c>
      <c r="E2414" s="39" t="s">
        <v>17353</v>
      </c>
      <c r="F2414" s="38">
        <v>8266016503</v>
      </c>
      <c r="G2414" s="40" t="s">
        <v>19023</v>
      </c>
      <c r="H2414" s="2">
        <v>215827.11864406781</v>
      </c>
      <c r="I2414" s="2"/>
      <c r="J2414" s="2">
        <v>38848.881355932208</v>
      </c>
      <c r="K2414" s="3">
        <f t="shared" si="40"/>
        <v>254676.00000000003</v>
      </c>
      <c r="L2414" s="41">
        <v>45019.729166666664</v>
      </c>
      <c r="M2414" s="39">
        <v>1246345923</v>
      </c>
      <c r="N2414" s="39" t="s">
        <v>8899</v>
      </c>
      <c r="O2414" s="40" t="s">
        <v>19024</v>
      </c>
      <c r="P2414" s="41">
        <v>45065</v>
      </c>
      <c r="Q2414" s="42" t="s">
        <v>8901</v>
      </c>
      <c r="R2414" s="68"/>
    </row>
    <row r="2415" spans="1:18" s="70" customFormat="1" ht="12.75" customHeight="1" x14ac:dyDescent="0.2">
      <c r="A2415" s="38" t="s">
        <v>6458</v>
      </c>
      <c r="B2415" s="39" t="s">
        <v>6459</v>
      </c>
      <c r="C2415" s="39" t="s">
        <v>6460</v>
      </c>
      <c r="D2415" s="38">
        <v>401972</v>
      </c>
      <c r="E2415" s="39" t="s">
        <v>842</v>
      </c>
      <c r="F2415" s="38">
        <v>8263000049</v>
      </c>
      <c r="G2415" s="40" t="s">
        <v>6461</v>
      </c>
      <c r="H2415" s="2">
        <v>215600</v>
      </c>
      <c r="I2415" s="2">
        <v>253.99800000000002</v>
      </c>
      <c r="J2415" s="2">
        <v>38808</v>
      </c>
      <c r="K2415" s="3">
        <f t="shared" si="40"/>
        <v>254661.99799999999</v>
      </c>
      <c r="L2415" s="41">
        <v>44374.729166666664</v>
      </c>
      <c r="M2415" s="39">
        <v>6870213947</v>
      </c>
      <c r="N2415" s="39" t="s">
        <v>52</v>
      </c>
      <c r="O2415" s="40"/>
      <c r="P2415" s="41"/>
      <c r="Q2415" s="39" t="s">
        <v>54</v>
      </c>
      <c r="R2415" s="68"/>
    </row>
    <row r="2416" spans="1:18" s="70" customFormat="1" ht="12.75" customHeight="1" x14ac:dyDescent="0.2">
      <c r="A2416" s="38">
        <v>371</v>
      </c>
      <c r="B2416" s="39" t="s">
        <v>16296</v>
      </c>
      <c r="C2416" s="39" t="s">
        <v>16297</v>
      </c>
      <c r="D2416" s="38">
        <v>909972</v>
      </c>
      <c r="E2416" s="39" t="s">
        <v>15857</v>
      </c>
      <c r="F2416" s="38">
        <v>8262000063</v>
      </c>
      <c r="G2416" s="40" t="s">
        <v>16298</v>
      </c>
      <c r="H2416" s="2">
        <v>215406.77966101695</v>
      </c>
      <c r="I2416" s="2"/>
      <c r="J2416" s="2">
        <v>38773.220338983047</v>
      </c>
      <c r="K2416" s="3">
        <f t="shared" si="40"/>
        <v>254180</v>
      </c>
      <c r="L2416" s="41">
        <v>44852.729166666664</v>
      </c>
      <c r="M2416" s="39">
        <v>44303745</v>
      </c>
      <c r="N2416" s="39" t="s">
        <v>8899</v>
      </c>
      <c r="O2416" s="40">
        <v>212055706355</v>
      </c>
      <c r="P2416" s="41">
        <v>44900</v>
      </c>
      <c r="Q2416" s="42" t="s">
        <v>8901</v>
      </c>
      <c r="R2416" s="68"/>
    </row>
    <row r="2417" spans="1:18" s="70" customFormat="1" ht="12.75" customHeight="1" x14ac:dyDescent="0.2">
      <c r="A2417" s="38" t="s">
        <v>8009</v>
      </c>
      <c r="B2417" s="39" t="s">
        <v>8010</v>
      </c>
      <c r="C2417" s="39" t="s">
        <v>8011</v>
      </c>
      <c r="D2417" s="38">
        <v>401972</v>
      </c>
      <c r="E2417" s="39" t="s">
        <v>842</v>
      </c>
      <c r="F2417" s="38">
        <v>8263000049</v>
      </c>
      <c r="G2417" s="40" t="s">
        <v>8012</v>
      </c>
      <c r="H2417" s="2">
        <v>215040</v>
      </c>
      <c r="I2417" s="2">
        <v>0</v>
      </c>
      <c r="J2417" s="2">
        <v>38707.199999999997</v>
      </c>
      <c r="K2417" s="3">
        <f t="shared" si="40"/>
        <v>253747.20000000001</v>
      </c>
      <c r="L2417" s="41">
        <v>44454.729166666664</v>
      </c>
      <c r="M2417" s="39">
        <v>6870262621</v>
      </c>
      <c r="N2417" s="39" t="s">
        <v>52</v>
      </c>
      <c r="O2417" s="40" t="s">
        <v>7822</v>
      </c>
      <c r="P2417" s="41">
        <v>44511</v>
      </c>
      <c r="Q2417" s="39" t="s">
        <v>54</v>
      </c>
      <c r="R2417" s="68"/>
    </row>
    <row r="2418" spans="1:18" s="70" customFormat="1" ht="12.75" customHeight="1" x14ac:dyDescent="0.2">
      <c r="A2418" s="38">
        <v>197</v>
      </c>
      <c r="B2418" s="39" t="s">
        <v>19028</v>
      </c>
      <c r="C2418" s="39" t="s">
        <v>19029</v>
      </c>
      <c r="D2418" s="38">
        <v>130552</v>
      </c>
      <c r="E2418" s="39" t="s">
        <v>3037</v>
      </c>
      <c r="F2418" s="38">
        <v>8266017169</v>
      </c>
      <c r="G2418" s="40" t="s">
        <v>19030</v>
      </c>
      <c r="H2418" s="2">
        <v>214406</v>
      </c>
      <c r="I2418" s="2"/>
      <c r="J2418" s="2">
        <v>38593.08</v>
      </c>
      <c r="K2418" s="3">
        <f t="shared" si="40"/>
        <v>252999.08000000002</v>
      </c>
      <c r="L2418" s="41">
        <v>45010.729166666664</v>
      </c>
      <c r="M2418" s="39">
        <v>1246345928</v>
      </c>
      <c r="N2418" s="39" t="s">
        <v>8899</v>
      </c>
      <c r="O2418" s="40">
        <v>305174341064</v>
      </c>
      <c r="P2418" s="41">
        <v>45065</v>
      </c>
      <c r="Q2418" s="42" t="s">
        <v>8901</v>
      </c>
      <c r="R2418" s="68"/>
    </row>
    <row r="2419" spans="1:18" s="70" customFormat="1" ht="12.75" customHeight="1" x14ac:dyDescent="0.2">
      <c r="A2419" s="38" t="s">
        <v>11789</v>
      </c>
      <c r="B2419" s="39" t="s">
        <v>11790</v>
      </c>
      <c r="C2419" s="39" t="s">
        <v>11791</v>
      </c>
      <c r="D2419" s="38">
        <v>811880</v>
      </c>
      <c r="E2419" s="39" t="s">
        <v>9227</v>
      </c>
      <c r="F2419" s="38">
        <v>8268007861</v>
      </c>
      <c r="G2419" s="40" t="s">
        <v>11792</v>
      </c>
      <c r="H2419" s="2">
        <v>213243.31</v>
      </c>
      <c r="I2419" s="2"/>
      <c r="J2419" s="2">
        <v>0</v>
      </c>
      <c r="K2419" s="3">
        <f t="shared" si="40"/>
        <v>213243.31</v>
      </c>
      <c r="L2419" s="41">
        <v>44621</v>
      </c>
      <c r="M2419" s="39">
        <v>44440185</v>
      </c>
      <c r="N2419" s="39" t="s">
        <v>52</v>
      </c>
      <c r="O2419" s="40">
        <v>203286935199</v>
      </c>
      <c r="P2419" s="41">
        <v>44649</v>
      </c>
      <c r="Q2419" s="39" t="s">
        <v>54</v>
      </c>
      <c r="R2419" s="68"/>
    </row>
    <row r="2420" spans="1:18" s="70" customFormat="1" ht="12.75" customHeight="1" x14ac:dyDescent="0.2">
      <c r="A2420" s="38" t="s">
        <v>17294</v>
      </c>
      <c r="B2420" s="39" t="s">
        <v>17295</v>
      </c>
      <c r="C2420" s="39" t="s">
        <v>17296</v>
      </c>
      <c r="D2420" s="38">
        <v>404447</v>
      </c>
      <c r="E2420" s="39" t="s">
        <v>17297</v>
      </c>
      <c r="F2420" s="38">
        <v>8266016457</v>
      </c>
      <c r="G2420" s="40">
        <v>411</v>
      </c>
      <c r="H2420" s="2">
        <v>212601.60169491527</v>
      </c>
      <c r="I2420" s="2"/>
      <c r="J2420" s="2">
        <v>38268.288305084745</v>
      </c>
      <c r="K2420" s="3">
        <f t="shared" si="40"/>
        <v>250869.89</v>
      </c>
      <c r="L2420" s="41">
        <v>44912</v>
      </c>
      <c r="M2420" s="39">
        <v>6870346027</v>
      </c>
      <c r="N2420" s="39" t="s">
        <v>3282</v>
      </c>
      <c r="O2420" s="40" t="s">
        <v>17298</v>
      </c>
      <c r="P2420" s="41">
        <v>44981</v>
      </c>
      <c r="Q2420" s="42" t="s">
        <v>2417</v>
      </c>
      <c r="R2420" s="68"/>
    </row>
    <row r="2421" spans="1:18" s="70" customFormat="1" ht="12.75" customHeight="1" x14ac:dyDescent="0.2">
      <c r="A2421" s="38">
        <v>344</v>
      </c>
      <c r="B2421" s="39" t="s">
        <v>18343</v>
      </c>
      <c r="C2421" s="39" t="s">
        <v>18344</v>
      </c>
      <c r="D2421" s="38">
        <v>508797</v>
      </c>
      <c r="E2421" s="39" t="s">
        <v>166</v>
      </c>
      <c r="F2421" s="38">
        <v>8266016979</v>
      </c>
      <c r="G2421" s="40" t="s">
        <v>18345</v>
      </c>
      <c r="H2421" s="2">
        <v>212500</v>
      </c>
      <c r="I2421" s="2"/>
      <c r="J2421" s="2">
        <v>38250</v>
      </c>
      <c r="K2421" s="3">
        <f t="shared" si="40"/>
        <v>250750</v>
      </c>
      <c r="L2421" s="41">
        <v>44970.729166666664</v>
      </c>
      <c r="M2421" s="39">
        <v>6870434528</v>
      </c>
      <c r="N2421" s="39" t="s">
        <v>8899</v>
      </c>
      <c r="O2421" s="40" t="s">
        <v>18346</v>
      </c>
      <c r="P2421" s="41">
        <v>45014</v>
      </c>
      <c r="Q2421" s="42" t="s">
        <v>8901</v>
      </c>
      <c r="R2421" s="68"/>
    </row>
    <row r="2422" spans="1:18" s="70" customFormat="1" ht="12.75" customHeight="1" x14ac:dyDescent="0.2">
      <c r="A2422" s="38" t="s">
        <v>6131</v>
      </c>
      <c r="B2422" s="42" t="s">
        <v>6132</v>
      </c>
      <c r="C2422" s="42" t="s">
        <v>6133</v>
      </c>
      <c r="D2422" s="38">
        <v>921813</v>
      </c>
      <c r="E2422" s="133" t="s">
        <v>1977</v>
      </c>
      <c r="F2422" s="38">
        <v>8268006972</v>
      </c>
      <c r="G2422" s="40" t="s">
        <v>6134</v>
      </c>
      <c r="H2422" s="3"/>
      <c r="I2422" s="3"/>
      <c r="J2422" s="3">
        <v>38223.160000000003</v>
      </c>
      <c r="K2422" s="3">
        <f t="shared" si="40"/>
        <v>38223.160000000003</v>
      </c>
      <c r="L2422" s="41">
        <v>44440.729166666664</v>
      </c>
      <c r="M2422" s="39">
        <v>44069370</v>
      </c>
      <c r="N2422" s="42" t="s">
        <v>315</v>
      </c>
      <c r="O2422" s="42" t="s">
        <v>6135</v>
      </c>
      <c r="P2422" s="60">
        <v>44456</v>
      </c>
      <c r="Q2422" s="42" t="s">
        <v>243</v>
      </c>
      <c r="R2422" s="68"/>
    </row>
    <row r="2423" spans="1:18" s="70" customFormat="1" ht="12.75" customHeight="1" x14ac:dyDescent="0.2">
      <c r="A2423" s="38" t="s">
        <v>6388</v>
      </c>
      <c r="B2423" s="42" t="s">
        <v>6389</v>
      </c>
      <c r="C2423" s="42" t="s">
        <v>6390</v>
      </c>
      <c r="D2423" s="38">
        <v>300286</v>
      </c>
      <c r="E2423" s="42" t="s">
        <v>3944</v>
      </c>
      <c r="F2423" s="38">
        <v>8263000075</v>
      </c>
      <c r="G2423" s="40">
        <v>712726908</v>
      </c>
      <c r="H2423" s="3">
        <v>211950</v>
      </c>
      <c r="I2423" s="3"/>
      <c r="J2423" s="3">
        <v>38151</v>
      </c>
      <c r="K2423" s="3">
        <f t="shared" si="40"/>
        <v>250101</v>
      </c>
      <c r="L2423" s="41">
        <v>44436.729166666664</v>
      </c>
      <c r="M2423" s="39">
        <v>6870211088</v>
      </c>
      <c r="N2423" s="42" t="s">
        <v>315</v>
      </c>
      <c r="O2423" s="42" t="s">
        <v>6391</v>
      </c>
      <c r="P2423" s="60">
        <v>44470</v>
      </c>
      <c r="Q2423" s="42" t="s">
        <v>243</v>
      </c>
      <c r="R2423" s="68"/>
    </row>
    <row r="2424" spans="1:18" s="70" customFormat="1" ht="12.75" customHeight="1" x14ac:dyDescent="0.2">
      <c r="A2424" s="38" t="s">
        <v>13799</v>
      </c>
      <c r="B2424" s="39" t="s">
        <v>13800</v>
      </c>
      <c r="C2424" s="39" t="s">
        <v>13801</v>
      </c>
      <c r="D2424" s="38">
        <v>122835</v>
      </c>
      <c r="E2424" s="39" t="s">
        <v>12848</v>
      </c>
      <c r="F2424" s="38">
        <v>8266013209</v>
      </c>
      <c r="G2424" s="40" t="s">
        <v>13802</v>
      </c>
      <c r="H2424" s="2">
        <v>211500</v>
      </c>
      <c r="I2424" s="2"/>
      <c r="J2424" s="2">
        <v>38070</v>
      </c>
      <c r="K2424" s="3">
        <f t="shared" si="40"/>
        <v>249570</v>
      </c>
      <c r="L2424" s="41">
        <v>44663.729166666664</v>
      </c>
      <c r="M2424" s="39">
        <v>6870082019</v>
      </c>
      <c r="N2424" s="39" t="s">
        <v>3282</v>
      </c>
      <c r="O2424" s="40" t="s">
        <v>13803</v>
      </c>
      <c r="P2424" s="41">
        <v>44730</v>
      </c>
      <c r="Q2424" s="42" t="s">
        <v>2417</v>
      </c>
      <c r="R2424" s="68"/>
    </row>
    <row r="2425" spans="1:18" s="70" customFormat="1" ht="12.75" customHeight="1" x14ac:dyDescent="0.2">
      <c r="A2425" s="38" t="s">
        <v>12370</v>
      </c>
      <c r="B2425" s="39" t="s">
        <v>12371</v>
      </c>
      <c r="C2425" s="39" t="s">
        <v>12372</v>
      </c>
      <c r="D2425" s="38">
        <v>921813</v>
      </c>
      <c r="E2425" s="129" t="s">
        <v>1977</v>
      </c>
      <c r="F2425" s="38">
        <v>8268008157</v>
      </c>
      <c r="G2425" s="40" t="s">
        <v>12373</v>
      </c>
      <c r="H2425" s="2"/>
      <c r="I2425" s="2"/>
      <c r="J2425" s="2">
        <v>38067.254237288136</v>
      </c>
      <c r="K2425" s="3">
        <f t="shared" si="40"/>
        <v>38067.254237288136</v>
      </c>
      <c r="L2425" s="41">
        <v>44648.729166666664</v>
      </c>
      <c r="M2425" s="39">
        <v>43821182</v>
      </c>
      <c r="N2425" s="39" t="s">
        <v>52</v>
      </c>
      <c r="O2425" s="40" t="s">
        <v>12369</v>
      </c>
      <c r="P2425" s="41">
        <v>44658</v>
      </c>
      <c r="Q2425" s="39" t="s">
        <v>54</v>
      </c>
      <c r="R2425" s="68"/>
    </row>
    <row r="2426" spans="1:18" s="70" customFormat="1" ht="12.75" customHeight="1" x14ac:dyDescent="0.2">
      <c r="A2426" s="38" t="s">
        <v>8606</v>
      </c>
      <c r="B2426" s="39" t="s">
        <v>8602</v>
      </c>
      <c r="C2426" s="39" t="s">
        <v>8603</v>
      </c>
      <c r="D2426" s="38">
        <v>405485</v>
      </c>
      <c r="E2426" s="39" t="s">
        <v>3628</v>
      </c>
      <c r="F2426" s="38">
        <v>8263000144</v>
      </c>
      <c r="G2426" s="40" t="s">
        <v>8604</v>
      </c>
      <c r="H2426" s="2">
        <v>211074</v>
      </c>
      <c r="I2426" s="2"/>
      <c r="J2426" s="2">
        <f>H2426*18%</f>
        <v>37993.32</v>
      </c>
      <c r="K2426" s="3">
        <f t="shared" si="40"/>
        <v>249067.32</v>
      </c>
      <c r="L2426" s="41">
        <v>44499.729166666664</v>
      </c>
      <c r="M2426" s="39">
        <v>6870010766</v>
      </c>
      <c r="N2426" s="39" t="s">
        <v>3282</v>
      </c>
      <c r="O2426" s="40" t="s">
        <v>8605</v>
      </c>
      <c r="P2426" s="41">
        <v>44671</v>
      </c>
      <c r="Q2426" s="42" t="s">
        <v>2417</v>
      </c>
      <c r="R2426" s="68"/>
    </row>
    <row r="2427" spans="1:18" s="70" customFormat="1" ht="12.75" customHeight="1" x14ac:dyDescent="0.2">
      <c r="A2427" s="38" t="s">
        <v>15011</v>
      </c>
      <c r="B2427" s="39" t="s">
        <v>15012</v>
      </c>
      <c r="C2427" s="39" t="s">
        <v>15013</v>
      </c>
      <c r="D2427" s="38">
        <v>106653</v>
      </c>
      <c r="E2427" s="39" t="s">
        <v>398</v>
      </c>
      <c r="F2427" s="38">
        <v>8268009382</v>
      </c>
      <c r="G2427" s="40" t="s">
        <v>15014</v>
      </c>
      <c r="H2427" s="2">
        <v>210000.00084745762</v>
      </c>
      <c r="I2427" s="3">
        <v>247.80000099999998</v>
      </c>
      <c r="J2427" s="2">
        <v>37800.000152542372</v>
      </c>
      <c r="K2427" s="3">
        <f t="shared" si="40"/>
        <v>248047.80100099999</v>
      </c>
      <c r="L2427" s="41">
        <v>44474.729166666664</v>
      </c>
      <c r="M2427" s="39">
        <v>44094314</v>
      </c>
      <c r="N2427" s="39" t="s">
        <v>52</v>
      </c>
      <c r="O2427" s="40">
        <v>208224155560</v>
      </c>
      <c r="P2427" s="41">
        <v>44796</v>
      </c>
      <c r="Q2427" s="39" t="s">
        <v>54</v>
      </c>
      <c r="R2427" s="68"/>
    </row>
    <row r="2428" spans="1:18" s="70" customFormat="1" ht="12.75" customHeight="1" x14ac:dyDescent="0.2">
      <c r="A2428" s="38" t="s">
        <v>12963</v>
      </c>
      <c r="B2428" s="42" t="s">
        <v>12964</v>
      </c>
      <c r="C2428" s="42" t="s">
        <v>12965</v>
      </c>
      <c r="D2428" s="38">
        <v>300286</v>
      </c>
      <c r="E2428" s="42" t="s">
        <v>3944</v>
      </c>
      <c r="F2428" s="38">
        <v>8263000075</v>
      </c>
      <c r="G2428" s="40">
        <v>712736251</v>
      </c>
      <c r="H2428" s="3">
        <v>210000</v>
      </c>
      <c r="I2428" s="3"/>
      <c r="J2428" s="3">
        <v>37800</v>
      </c>
      <c r="K2428" s="3">
        <f t="shared" si="40"/>
        <v>247800</v>
      </c>
      <c r="L2428" s="41">
        <v>44664.729166666664</v>
      </c>
      <c r="M2428" s="39">
        <v>6870032818</v>
      </c>
      <c r="N2428" s="42" t="s">
        <v>315</v>
      </c>
      <c r="O2428" s="42" t="s">
        <v>12966</v>
      </c>
      <c r="P2428" s="60">
        <v>44685</v>
      </c>
      <c r="Q2428" s="42" t="s">
        <v>243</v>
      </c>
      <c r="R2428" s="68"/>
    </row>
    <row r="2429" spans="1:18" s="70" customFormat="1" ht="12.75" customHeight="1" x14ac:dyDescent="0.2">
      <c r="A2429" s="38" t="s">
        <v>8105</v>
      </c>
      <c r="B2429" s="39" t="s">
        <v>8106</v>
      </c>
      <c r="C2429" s="39" t="s">
        <v>8107</v>
      </c>
      <c r="D2429" s="38">
        <v>401972</v>
      </c>
      <c r="E2429" s="39" t="s">
        <v>842</v>
      </c>
      <c r="F2429" s="38">
        <v>8263000049</v>
      </c>
      <c r="G2429" s="40" t="s">
        <v>8108</v>
      </c>
      <c r="H2429" s="2">
        <v>209950</v>
      </c>
      <c r="I2429" s="2">
        <v>0</v>
      </c>
      <c r="J2429" s="2">
        <v>37791</v>
      </c>
      <c r="K2429" s="3">
        <f t="shared" si="40"/>
        <v>247741</v>
      </c>
      <c r="L2429" s="41">
        <v>44454.729166666664</v>
      </c>
      <c r="M2429" s="39">
        <v>6870263408</v>
      </c>
      <c r="N2429" s="39" t="s">
        <v>52</v>
      </c>
      <c r="O2429" s="40"/>
      <c r="P2429" s="41"/>
      <c r="Q2429" s="39" t="s">
        <v>54</v>
      </c>
      <c r="R2429" s="68"/>
    </row>
    <row r="2430" spans="1:18" s="70" customFormat="1" ht="12.75" customHeight="1" x14ac:dyDescent="0.2">
      <c r="A2430" s="38" t="s">
        <v>9672</v>
      </c>
      <c r="B2430" s="39" t="s">
        <v>9673</v>
      </c>
      <c r="C2430" s="39" t="s">
        <v>9674</v>
      </c>
      <c r="D2430" s="38">
        <v>401972</v>
      </c>
      <c r="E2430" s="39" t="s">
        <v>842</v>
      </c>
      <c r="F2430" s="38">
        <v>8263000049</v>
      </c>
      <c r="G2430" s="40" t="s">
        <v>9675</v>
      </c>
      <c r="H2430" s="2">
        <v>209310.2</v>
      </c>
      <c r="I2430" s="2">
        <v>0</v>
      </c>
      <c r="J2430" s="2">
        <v>37675.836000000003</v>
      </c>
      <c r="K2430" s="3">
        <f t="shared" si="40"/>
        <v>246986.03600000002</v>
      </c>
      <c r="L2430" s="41">
        <v>44526.729166666664</v>
      </c>
      <c r="M2430" s="39">
        <v>6870330509</v>
      </c>
      <c r="N2430" s="39" t="s">
        <v>52</v>
      </c>
      <c r="O2430" s="40"/>
      <c r="P2430" s="41"/>
      <c r="Q2430" s="39" t="s">
        <v>54</v>
      </c>
      <c r="R2430" s="68"/>
    </row>
    <row r="2431" spans="1:18" s="70" customFormat="1" ht="12.75" customHeight="1" x14ac:dyDescent="0.2">
      <c r="A2431" s="38" t="s">
        <v>8722</v>
      </c>
      <c r="B2431" s="39" t="s">
        <v>8718</v>
      </c>
      <c r="C2431" s="39" t="s">
        <v>8719</v>
      </c>
      <c r="D2431" s="38">
        <v>405485</v>
      </c>
      <c r="E2431" s="39" t="s">
        <v>3628</v>
      </c>
      <c r="F2431" s="38">
        <v>8263000144</v>
      </c>
      <c r="G2431" s="40" t="s">
        <v>8613</v>
      </c>
      <c r="H2431" s="10">
        <v>209218.5</v>
      </c>
      <c r="I2431" s="10"/>
      <c r="J2431" s="2">
        <v>37659.33</v>
      </c>
      <c r="K2431" s="3">
        <f t="shared" si="40"/>
        <v>246877.83000000002</v>
      </c>
      <c r="L2431" s="41">
        <v>44454</v>
      </c>
      <c r="M2431" s="39">
        <v>44214811</v>
      </c>
      <c r="N2431" s="39" t="s">
        <v>3282</v>
      </c>
      <c r="O2431" s="40" t="s">
        <v>8721</v>
      </c>
      <c r="P2431" s="41">
        <v>44555</v>
      </c>
      <c r="Q2431" s="42" t="s">
        <v>2417</v>
      </c>
      <c r="R2431" s="68"/>
    </row>
    <row r="2432" spans="1:18" s="70" customFormat="1" ht="12.75" customHeight="1" x14ac:dyDescent="0.2">
      <c r="A2432" s="38" t="s">
        <v>15731</v>
      </c>
      <c r="B2432" s="39" t="s">
        <v>15732</v>
      </c>
      <c r="C2432" s="39" t="s">
        <v>15733</v>
      </c>
      <c r="D2432" s="38">
        <v>815145</v>
      </c>
      <c r="E2432" s="39" t="s">
        <v>1053</v>
      </c>
      <c r="F2432" s="38">
        <v>8268010133</v>
      </c>
      <c r="G2432" s="40">
        <v>117</v>
      </c>
      <c r="H2432" s="2">
        <v>209188.50847457629</v>
      </c>
      <c r="I2432" s="2"/>
      <c r="J2432" s="2">
        <v>37653.93152542373</v>
      </c>
      <c r="K2432" s="3">
        <f t="shared" si="40"/>
        <v>246842.44</v>
      </c>
      <c r="L2432" s="41">
        <v>44841.729166666664</v>
      </c>
      <c r="M2432" s="39">
        <v>44211167</v>
      </c>
      <c r="N2432" s="39" t="s">
        <v>52</v>
      </c>
      <c r="O2432" s="40" t="s">
        <v>15734</v>
      </c>
      <c r="P2432" s="41">
        <v>44851</v>
      </c>
      <c r="Q2432" s="39" t="s">
        <v>54</v>
      </c>
      <c r="R2432" s="68"/>
    </row>
    <row r="2433" spans="1:18" s="70" customFormat="1" ht="12.75" customHeight="1" x14ac:dyDescent="0.2">
      <c r="A2433" s="38" t="s">
        <v>13030</v>
      </c>
      <c r="B2433" s="42" t="s">
        <v>13031</v>
      </c>
      <c r="C2433" s="42" t="s">
        <v>13032</v>
      </c>
      <c r="D2433" s="38">
        <v>300286</v>
      </c>
      <c r="E2433" s="42" t="s">
        <v>3944</v>
      </c>
      <c r="F2433" s="38">
        <v>8263000075</v>
      </c>
      <c r="G2433" s="40">
        <v>712736017</v>
      </c>
      <c r="H2433" s="3">
        <v>209000</v>
      </c>
      <c r="I2433" s="3"/>
      <c r="J2433" s="3">
        <v>37620</v>
      </c>
      <c r="K2433" s="3">
        <f t="shared" si="40"/>
        <v>246620</v>
      </c>
      <c r="L2433" s="41">
        <v>44657.729166666664</v>
      </c>
      <c r="M2433" s="39">
        <v>6870034630</v>
      </c>
      <c r="N2433" s="42" t="s">
        <v>315</v>
      </c>
      <c r="O2433" s="42" t="s">
        <v>12993</v>
      </c>
      <c r="P2433" s="60">
        <v>44686</v>
      </c>
      <c r="Q2433" s="42" t="s">
        <v>243</v>
      </c>
      <c r="R2433" s="68"/>
    </row>
    <row r="2434" spans="1:18" s="70" customFormat="1" ht="12.75" customHeight="1" x14ac:dyDescent="0.2">
      <c r="A2434" s="38" t="s">
        <v>15286</v>
      </c>
      <c r="B2434" s="39" t="s">
        <v>15287</v>
      </c>
      <c r="C2434" s="39" t="s">
        <v>15288</v>
      </c>
      <c r="D2434" s="38">
        <v>821383</v>
      </c>
      <c r="E2434" s="39" t="s">
        <v>4736</v>
      </c>
      <c r="F2434" s="38">
        <v>8268009808</v>
      </c>
      <c r="G2434" s="40" t="s">
        <v>15289</v>
      </c>
      <c r="H2434" s="2">
        <v>209000</v>
      </c>
      <c r="I2434" s="2"/>
      <c r="J2434" s="2">
        <v>37620</v>
      </c>
      <c r="K2434" s="3">
        <f t="shared" si="40"/>
        <v>246620</v>
      </c>
      <c r="L2434" s="41">
        <v>44795.729166666664</v>
      </c>
      <c r="M2434" s="39">
        <v>44133346</v>
      </c>
      <c r="N2434" s="39" t="s">
        <v>3282</v>
      </c>
      <c r="O2434" s="40" t="s">
        <v>15290</v>
      </c>
      <c r="P2434" s="41">
        <v>44816</v>
      </c>
      <c r="Q2434" s="42" t="s">
        <v>2417</v>
      </c>
      <c r="R2434" s="68"/>
    </row>
    <row r="2435" spans="1:18" s="70" customFormat="1" ht="12.75" customHeight="1" x14ac:dyDescent="0.2">
      <c r="A2435" s="38" t="s">
        <v>15020</v>
      </c>
      <c r="B2435" s="39" t="s">
        <v>15021</v>
      </c>
      <c r="C2435" s="39" t="s">
        <v>15022</v>
      </c>
      <c r="D2435" s="38">
        <v>815162</v>
      </c>
      <c r="E2435" s="39" t="s">
        <v>9118</v>
      </c>
      <c r="F2435" s="38">
        <v>8268007889</v>
      </c>
      <c r="G2435" s="40" t="s">
        <v>15023</v>
      </c>
      <c r="H2435" s="2">
        <v>208793.33</v>
      </c>
      <c r="I2435" s="2"/>
      <c r="J2435" s="2">
        <v>0</v>
      </c>
      <c r="K2435" s="3">
        <f t="shared" si="40"/>
        <v>208793.33</v>
      </c>
      <c r="L2435" s="41">
        <v>44765.729166666664</v>
      </c>
      <c r="M2435" s="39">
        <v>44095683</v>
      </c>
      <c r="N2435" s="39" t="s">
        <v>3282</v>
      </c>
      <c r="O2435" s="40" t="s">
        <v>15024</v>
      </c>
      <c r="P2435" s="41">
        <v>44799</v>
      </c>
      <c r="Q2435" s="42" t="s">
        <v>2417</v>
      </c>
      <c r="R2435" s="68"/>
    </row>
    <row r="2436" spans="1:18" s="70" customFormat="1" ht="12.75" customHeight="1" x14ac:dyDescent="0.2">
      <c r="A2436" s="38">
        <v>294</v>
      </c>
      <c r="B2436" s="39" t="s">
        <v>17665</v>
      </c>
      <c r="C2436" s="39" t="s">
        <v>17666</v>
      </c>
      <c r="D2436" s="58">
        <v>118480</v>
      </c>
      <c r="E2436" s="39" t="s">
        <v>9826</v>
      </c>
      <c r="F2436" s="38">
        <v>8263000261</v>
      </c>
      <c r="G2436" s="40" t="s">
        <v>17667</v>
      </c>
      <c r="H2436" s="2">
        <v>208380</v>
      </c>
      <c r="I2436" s="2"/>
      <c r="J2436" s="2">
        <v>37508.400000000001</v>
      </c>
      <c r="K2436" s="3">
        <f t="shared" si="40"/>
        <v>245888.4</v>
      </c>
      <c r="L2436" s="41">
        <v>44873.729166666664</v>
      </c>
      <c r="M2436" s="39">
        <v>6870419749</v>
      </c>
      <c r="N2436" s="39" t="s">
        <v>8899</v>
      </c>
      <c r="O2436" s="40" t="s">
        <v>17668</v>
      </c>
      <c r="P2436" s="41">
        <v>45003</v>
      </c>
      <c r="Q2436" s="42" t="s">
        <v>8901</v>
      </c>
      <c r="R2436" s="68"/>
    </row>
    <row r="2437" spans="1:18" s="70" customFormat="1" ht="12.75" customHeight="1" x14ac:dyDescent="0.2">
      <c r="A2437" s="38" t="s">
        <v>5258</v>
      </c>
      <c r="B2437" s="42" t="s">
        <v>5259</v>
      </c>
      <c r="C2437" s="42" t="s">
        <v>5260</v>
      </c>
      <c r="D2437" s="38">
        <v>921813</v>
      </c>
      <c r="E2437" s="133" t="s">
        <v>1977</v>
      </c>
      <c r="F2437" s="38">
        <v>8268006808</v>
      </c>
      <c r="G2437" s="40" t="s">
        <v>5261</v>
      </c>
      <c r="H2437" s="3"/>
      <c r="I2437" s="3"/>
      <c r="J2437" s="3">
        <v>37438.5</v>
      </c>
      <c r="K2437" s="3">
        <f t="shared" si="40"/>
        <v>37438.5</v>
      </c>
      <c r="L2437" s="41">
        <v>44407.729166666664</v>
      </c>
      <c r="M2437" s="39">
        <v>44035146</v>
      </c>
      <c r="N2437" s="42" t="s">
        <v>315</v>
      </c>
      <c r="O2437" s="42" t="s">
        <v>4901</v>
      </c>
      <c r="P2437" s="60">
        <v>44436</v>
      </c>
      <c r="Q2437" s="42" t="s">
        <v>243</v>
      </c>
      <c r="R2437" s="68"/>
    </row>
    <row r="2438" spans="1:18" s="70" customFormat="1" ht="12.75" customHeight="1" x14ac:dyDescent="0.2">
      <c r="A2438" s="38" t="s">
        <v>19149</v>
      </c>
      <c r="B2438" s="39" t="s">
        <v>19150</v>
      </c>
      <c r="C2438" s="39" t="s">
        <v>19151</v>
      </c>
      <c r="D2438" s="38">
        <v>821012</v>
      </c>
      <c r="E2438" s="39" t="s">
        <v>3527</v>
      </c>
      <c r="F2438" s="38">
        <v>8263000088</v>
      </c>
      <c r="G2438" s="40" t="s">
        <v>19152</v>
      </c>
      <c r="H2438" s="2">
        <v>207887.28813559323</v>
      </c>
      <c r="I2438" s="2"/>
      <c r="J2438" s="2">
        <v>37419.711864406781</v>
      </c>
      <c r="K2438" s="3">
        <f t="shared" ref="K2438:K2501" si="41">SUM(H2438:J2438)</f>
        <v>245307</v>
      </c>
      <c r="L2438" s="41">
        <v>44982.729166666664</v>
      </c>
      <c r="M2438" s="39">
        <v>1246358676</v>
      </c>
      <c r="N2438" s="39" t="s">
        <v>52</v>
      </c>
      <c r="O2438" s="40" t="s">
        <v>19153</v>
      </c>
      <c r="P2438" s="41">
        <v>44932</v>
      </c>
      <c r="Q2438" s="39" t="s">
        <v>54</v>
      </c>
      <c r="R2438" s="68"/>
    </row>
    <row r="2439" spans="1:18" s="70" customFormat="1" ht="12.75" customHeight="1" x14ac:dyDescent="0.2">
      <c r="A2439" s="38" t="s">
        <v>5998</v>
      </c>
      <c r="B2439" s="39" t="s">
        <v>5999</v>
      </c>
      <c r="C2439" s="39" t="s">
        <v>6000</v>
      </c>
      <c r="D2439" s="38">
        <v>408227</v>
      </c>
      <c r="E2439" s="39" t="s">
        <v>5988</v>
      </c>
      <c r="F2439" s="38">
        <v>8263000077</v>
      </c>
      <c r="G2439" s="40" t="s">
        <v>6001</v>
      </c>
      <c r="H2439" s="2">
        <v>207334</v>
      </c>
      <c r="I2439" s="2">
        <v>232.21</v>
      </c>
      <c r="J2439" s="2">
        <v>24880.080000000002</v>
      </c>
      <c r="K2439" s="3">
        <f t="shared" si="41"/>
        <v>232446.28999999998</v>
      </c>
      <c r="L2439" s="41">
        <v>44369.729166666664</v>
      </c>
      <c r="M2439" s="39">
        <v>6870226003</v>
      </c>
      <c r="N2439" s="39" t="s">
        <v>52</v>
      </c>
      <c r="O2439" s="40">
        <v>110081516111</v>
      </c>
      <c r="P2439" s="41">
        <v>44478</v>
      </c>
      <c r="Q2439" s="39" t="s">
        <v>54</v>
      </c>
      <c r="R2439" s="68"/>
    </row>
    <row r="2440" spans="1:18" s="70" customFormat="1" ht="12.75" customHeight="1" x14ac:dyDescent="0.2">
      <c r="A2440" s="38" t="s">
        <v>21970</v>
      </c>
      <c r="B2440" s="39" t="s">
        <v>21971</v>
      </c>
      <c r="C2440" s="39" t="s">
        <v>21972</v>
      </c>
      <c r="D2440" s="38">
        <v>811819</v>
      </c>
      <c r="E2440" s="39" t="s">
        <v>1091</v>
      </c>
      <c r="F2440" s="38">
        <v>8265000228</v>
      </c>
      <c r="G2440" s="40" t="s">
        <v>21973</v>
      </c>
      <c r="H2440" s="2">
        <v>207000.00000000003</v>
      </c>
      <c r="I2440" s="2"/>
      <c r="J2440" s="2">
        <v>0</v>
      </c>
      <c r="K2440" s="3">
        <f t="shared" si="41"/>
        <v>207000.00000000003</v>
      </c>
      <c r="L2440" s="41">
        <v>45323.729166666664</v>
      </c>
      <c r="M2440" s="39">
        <v>3569300070</v>
      </c>
      <c r="N2440" s="39" t="s">
        <v>21974</v>
      </c>
      <c r="O2440" s="40">
        <v>403029972762</v>
      </c>
      <c r="P2440" s="41">
        <v>45355</v>
      </c>
      <c r="Q2440" s="62" t="s">
        <v>21</v>
      </c>
      <c r="R2440" s="68"/>
    </row>
    <row r="2441" spans="1:18" s="70" customFormat="1" ht="12.75" customHeight="1" x14ac:dyDescent="0.2">
      <c r="A2441" s="38" t="s">
        <v>17717</v>
      </c>
      <c r="B2441" s="39">
        <v>4500057040</v>
      </c>
      <c r="C2441" s="39"/>
      <c r="D2441" s="38" t="s">
        <v>17718</v>
      </c>
      <c r="E2441" s="39" t="s">
        <v>17719</v>
      </c>
      <c r="F2441" s="38">
        <v>4500057040</v>
      </c>
      <c r="G2441" s="40">
        <v>80359460</v>
      </c>
      <c r="H2441" s="2">
        <v>206759.49</v>
      </c>
      <c r="I2441" s="2"/>
      <c r="J2441" s="2">
        <v>37216.708199999994</v>
      </c>
      <c r="K2441" s="3">
        <f t="shared" si="41"/>
        <v>243976.19819999998</v>
      </c>
      <c r="L2441" s="41">
        <v>44979</v>
      </c>
      <c r="M2441" s="39"/>
      <c r="N2441" s="39" t="s">
        <v>3282</v>
      </c>
      <c r="O2441" s="40"/>
      <c r="P2441" s="41"/>
      <c r="Q2441" s="42" t="s">
        <v>2417</v>
      </c>
      <c r="R2441" s="68"/>
    </row>
    <row r="2442" spans="1:18" s="70" customFormat="1" ht="12.75" customHeight="1" x14ac:dyDescent="0.2">
      <c r="A2442" s="38" t="s">
        <v>1469</v>
      </c>
      <c r="B2442" s="39" t="s">
        <v>1470</v>
      </c>
      <c r="C2442" s="39" t="s">
        <v>1471</v>
      </c>
      <c r="D2442" s="38">
        <v>401972</v>
      </c>
      <c r="E2442" s="39" t="s">
        <v>842</v>
      </c>
      <c r="F2442" s="38">
        <v>8263000049</v>
      </c>
      <c r="G2442" s="40" t="s">
        <v>1472</v>
      </c>
      <c r="H2442" s="2">
        <v>206640</v>
      </c>
      <c r="I2442" s="2">
        <v>182.87640000000002</v>
      </c>
      <c r="J2442" s="2">
        <v>37195.199999999997</v>
      </c>
      <c r="K2442" s="3">
        <f t="shared" si="41"/>
        <v>244018.07640000002</v>
      </c>
      <c r="L2442" s="41">
        <v>44267.729166666664</v>
      </c>
      <c r="M2442" s="39">
        <v>6870003131</v>
      </c>
      <c r="N2442" s="39" t="s">
        <v>52</v>
      </c>
      <c r="O2442" s="40" t="s">
        <v>1473</v>
      </c>
      <c r="P2442" s="41">
        <v>44303</v>
      </c>
      <c r="Q2442" s="39" t="s">
        <v>54</v>
      </c>
      <c r="R2442" s="68"/>
    </row>
    <row r="2443" spans="1:18" s="70" customFormat="1" ht="12.75" customHeight="1" x14ac:dyDescent="0.2">
      <c r="A2443" s="38">
        <v>268</v>
      </c>
      <c r="B2443" s="39" t="s">
        <v>21576</v>
      </c>
      <c r="C2443" s="39" t="s">
        <v>21577</v>
      </c>
      <c r="D2443" s="38">
        <v>407464</v>
      </c>
      <c r="E2443" s="39" t="s">
        <v>1230</v>
      </c>
      <c r="F2443" s="38">
        <v>8268013960</v>
      </c>
      <c r="G2443" s="40" t="s">
        <v>21578</v>
      </c>
      <c r="H2443" s="2">
        <v>206550</v>
      </c>
      <c r="I2443" s="2"/>
      <c r="J2443" s="2">
        <v>37179</v>
      </c>
      <c r="K2443" s="3">
        <f t="shared" si="41"/>
        <v>243729</v>
      </c>
      <c r="L2443" s="41">
        <v>45278.729166666664</v>
      </c>
      <c r="M2443" s="39">
        <v>160938623</v>
      </c>
      <c r="N2443" s="39" t="s">
        <v>8899</v>
      </c>
      <c r="O2443" s="40" t="s">
        <v>21579</v>
      </c>
      <c r="P2443" s="41">
        <v>45311</v>
      </c>
      <c r="Q2443" s="42" t="s">
        <v>8901</v>
      </c>
      <c r="R2443" s="68"/>
    </row>
    <row r="2444" spans="1:18" s="70" customFormat="1" ht="12.75" customHeight="1" x14ac:dyDescent="0.2">
      <c r="A2444" s="38" t="s">
        <v>20667</v>
      </c>
      <c r="B2444" s="39" t="s">
        <v>20668</v>
      </c>
      <c r="C2444" s="39" t="s">
        <v>20669</v>
      </c>
      <c r="D2444" s="38">
        <v>816655</v>
      </c>
      <c r="E2444" s="42" t="s">
        <v>782</v>
      </c>
      <c r="F2444" s="38">
        <v>8266018742</v>
      </c>
      <c r="G2444" s="40">
        <v>523</v>
      </c>
      <c r="H2444" s="2">
        <v>206375</v>
      </c>
      <c r="I2444" s="2"/>
      <c r="J2444" s="2">
        <v>37147.5</v>
      </c>
      <c r="K2444" s="3">
        <f t="shared" si="41"/>
        <v>243522.5</v>
      </c>
      <c r="L2444" s="41">
        <v>45191.729166666664</v>
      </c>
      <c r="M2444" s="39">
        <v>1246544544</v>
      </c>
      <c r="N2444" s="39" t="s">
        <v>3282</v>
      </c>
      <c r="O2444" s="40" t="s">
        <v>20670</v>
      </c>
      <c r="P2444" s="41">
        <v>45224</v>
      </c>
      <c r="Q2444" s="42" t="s">
        <v>2417</v>
      </c>
      <c r="R2444" s="68"/>
    </row>
    <row r="2445" spans="1:18" s="70" customFormat="1" ht="12.75" customHeight="1" x14ac:dyDescent="0.2">
      <c r="A2445" s="38" t="s">
        <v>20707</v>
      </c>
      <c r="B2445" s="39" t="s">
        <v>20708</v>
      </c>
      <c r="C2445" s="39" t="s">
        <v>20709</v>
      </c>
      <c r="D2445" s="38">
        <v>822746</v>
      </c>
      <c r="E2445" s="39" t="s">
        <v>16624</v>
      </c>
      <c r="F2445" s="38">
        <v>8268013330</v>
      </c>
      <c r="G2445" s="40" t="s">
        <v>20710</v>
      </c>
      <c r="H2445" s="2">
        <v>205366.10169491527</v>
      </c>
      <c r="I2445" s="2"/>
      <c r="J2445" s="2">
        <v>36965.898305084746</v>
      </c>
      <c r="K2445" s="3">
        <f t="shared" si="41"/>
        <v>242332</v>
      </c>
      <c r="L2445" s="41">
        <v>45199.729166666664</v>
      </c>
      <c r="M2445" s="39">
        <v>160736489</v>
      </c>
      <c r="N2445" s="39" t="s">
        <v>3282</v>
      </c>
      <c r="O2445" s="40">
        <v>310200911295</v>
      </c>
      <c r="P2445" s="41">
        <v>45221</v>
      </c>
      <c r="Q2445" s="42" t="s">
        <v>2417</v>
      </c>
      <c r="R2445" s="68"/>
    </row>
    <row r="2446" spans="1:18" s="70" customFormat="1" ht="12.75" customHeight="1" x14ac:dyDescent="0.2">
      <c r="A2446" s="38" t="s">
        <v>8238</v>
      </c>
      <c r="B2446" s="42" t="s">
        <v>8239</v>
      </c>
      <c r="C2446" s="42" t="s">
        <v>8240</v>
      </c>
      <c r="D2446" s="38">
        <v>406359</v>
      </c>
      <c r="E2446" s="42" t="s">
        <v>7204</v>
      </c>
      <c r="F2446" s="38">
        <v>8263000098</v>
      </c>
      <c r="G2446" s="40">
        <v>271600029801</v>
      </c>
      <c r="H2446" s="3">
        <v>205200</v>
      </c>
      <c r="I2446" s="3"/>
      <c r="J2446" s="3">
        <v>36936</v>
      </c>
      <c r="K2446" s="3">
        <f t="shared" si="41"/>
        <v>242136</v>
      </c>
      <c r="L2446" s="41">
        <v>44492.729166666664</v>
      </c>
      <c r="M2446" s="39">
        <v>6870265747</v>
      </c>
      <c r="N2446" s="42" t="s">
        <v>315</v>
      </c>
      <c r="O2446" s="42" t="s">
        <v>8241</v>
      </c>
      <c r="P2446" s="60">
        <v>44530</v>
      </c>
      <c r="Q2446" s="42" t="s">
        <v>243</v>
      </c>
      <c r="R2446" s="68"/>
    </row>
    <row r="2447" spans="1:18" s="70" customFormat="1" ht="12.75" customHeight="1" x14ac:dyDescent="0.2">
      <c r="A2447" s="38" t="s">
        <v>6537</v>
      </c>
      <c r="B2447" s="39" t="s">
        <v>6538</v>
      </c>
      <c r="C2447" s="39" t="s">
        <v>6539</v>
      </c>
      <c r="D2447" s="38">
        <v>401972</v>
      </c>
      <c r="E2447" s="39" t="s">
        <v>842</v>
      </c>
      <c r="F2447" s="38">
        <v>8263000049</v>
      </c>
      <c r="G2447" s="40" t="s">
        <v>6540</v>
      </c>
      <c r="H2447" s="2">
        <v>205160</v>
      </c>
      <c r="I2447" s="2">
        <v>0</v>
      </c>
      <c r="J2447" s="2">
        <v>36928.799999999996</v>
      </c>
      <c r="K2447" s="3">
        <f t="shared" si="41"/>
        <v>242088.8</v>
      </c>
      <c r="L2447" s="41">
        <v>44397.729166666664</v>
      </c>
      <c r="M2447" s="39">
        <v>6870216062</v>
      </c>
      <c r="N2447" s="39" t="s">
        <v>52</v>
      </c>
      <c r="O2447" s="40"/>
      <c r="P2447" s="41"/>
      <c r="Q2447" s="39" t="s">
        <v>54</v>
      </c>
      <c r="R2447" s="68"/>
    </row>
    <row r="2448" spans="1:18" s="70" customFormat="1" ht="12.75" customHeight="1" x14ac:dyDescent="0.2">
      <c r="A2448" s="38" t="s">
        <v>8390</v>
      </c>
      <c r="B2448" s="42" t="s">
        <v>8391</v>
      </c>
      <c r="C2448" s="42" t="s">
        <v>8392</v>
      </c>
      <c r="D2448" s="38">
        <v>300286</v>
      </c>
      <c r="E2448" s="42" t="s">
        <v>3944</v>
      </c>
      <c r="F2448" s="38">
        <v>8263000075</v>
      </c>
      <c r="G2448" s="40">
        <v>712728136</v>
      </c>
      <c r="H2448" s="3">
        <v>205000</v>
      </c>
      <c r="I2448" s="3"/>
      <c r="J2448" s="3">
        <v>36900</v>
      </c>
      <c r="K2448" s="3">
        <f t="shared" si="41"/>
        <v>241900</v>
      </c>
      <c r="L2448" s="41">
        <v>44464.729166666664</v>
      </c>
      <c r="M2448" s="39">
        <v>6870279270</v>
      </c>
      <c r="N2448" s="42" t="s">
        <v>315</v>
      </c>
      <c r="O2448" s="42" t="s">
        <v>8393</v>
      </c>
      <c r="P2448" s="60">
        <v>44527</v>
      </c>
      <c r="Q2448" s="42" t="s">
        <v>243</v>
      </c>
      <c r="R2448" s="68"/>
    </row>
    <row r="2449" spans="1:18" s="70" customFormat="1" ht="12.75" hidden="1" customHeight="1" x14ac:dyDescent="0.2">
      <c r="A2449" s="38" t="s">
        <v>12168</v>
      </c>
      <c r="B2449" s="42" t="s">
        <v>12169</v>
      </c>
      <c r="C2449" s="42" t="s">
        <v>12170</v>
      </c>
      <c r="D2449" s="38">
        <v>405693</v>
      </c>
      <c r="E2449" s="42" t="s">
        <v>451</v>
      </c>
      <c r="F2449" s="38">
        <v>8266013876</v>
      </c>
      <c r="G2449" s="40">
        <v>8819702992</v>
      </c>
      <c r="H2449" s="3">
        <v>204981</v>
      </c>
      <c r="I2449" s="3"/>
      <c r="J2449" s="3">
        <v>36896.58</v>
      </c>
      <c r="K2449" s="3">
        <f t="shared" si="41"/>
        <v>241877.58000000002</v>
      </c>
      <c r="L2449" s="41">
        <v>44625.729166666664</v>
      </c>
      <c r="M2449" s="39">
        <v>6870010614</v>
      </c>
      <c r="N2449" s="42" t="s">
        <v>315</v>
      </c>
      <c r="O2449" s="42"/>
      <c r="P2449" s="60"/>
      <c r="Q2449" s="42" t="s">
        <v>243</v>
      </c>
      <c r="R2449" s="68" t="s">
        <v>506</v>
      </c>
    </row>
    <row r="2450" spans="1:18" s="70" customFormat="1" ht="12.75" customHeight="1" x14ac:dyDescent="0.2">
      <c r="A2450" s="38">
        <v>265</v>
      </c>
      <c r="B2450" s="39" t="s">
        <v>19617</v>
      </c>
      <c r="C2450" s="39" t="s">
        <v>19618</v>
      </c>
      <c r="D2450" s="38">
        <v>407464</v>
      </c>
      <c r="E2450" s="39" t="s">
        <v>1230</v>
      </c>
      <c r="F2450" s="38">
        <v>8268012424</v>
      </c>
      <c r="G2450" s="40" t="s">
        <v>19619</v>
      </c>
      <c r="H2450" s="2">
        <v>204900</v>
      </c>
      <c r="I2450" s="2"/>
      <c r="J2450" s="2">
        <v>36882</v>
      </c>
      <c r="K2450" s="3">
        <f t="shared" si="41"/>
        <v>241782</v>
      </c>
      <c r="L2450" s="41">
        <v>45089.729166666664</v>
      </c>
      <c r="M2450" s="39">
        <v>160457430</v>
      </c>
      <c r="N2450" s="39" t="s">
        <v>8899</v>
      </c>
      <c r="O2450" s="40" t="s">
        <v>19620</v>
      </c>
      <c r="P2450" s="41">
        <v>45126</v>
      </c>
      <c r="Q2450" s="42" t="s">
        <v>8901</v>
      </c>
      <c r="R2450" s="68"/>
    </row>
    <row r="2451" spans="1:18" s="70" customFormat="1" ht="12.75" customHeight="1" x14ac:dyDescent="0.2">
      <c r="A2451" s="38" t="s">
        <v>11132</v>
      </c>
      <c r="B2451" s="39" t="s">
        <v>11128</v>
      </c>
      <c r="C2451" s="39" t="s">
        <v>11129</v>
      </c>
      <c r="D2451" s="38">
        <v>137974</v>
      </c>
      <c r="E2451" s="39" t="s">
        <v>3527</v>
      </c>
      <c r="F2451" s="38">
        <v>8263000113</v>
      </c>
      <c r="G2451" s="65" t="s">
        <v>11133</v>
      </c>
      <c r="H2451" s="36">
        <v>204500</v>
      </c>
      <c r="I2451" s="2"/>
      <c r="J2451" s="2">
        <v>36810</v>
      </c>
      <c r="K2451" s="3">
        <f t="shared" si="41"/>
        <v>241310</v>
      </c>
      <c r="L2451" s="41">
        <v>44592.729166666664</v>
      </c>
      <c r="M2451" s="39">
        <v>6870396946</v>
      </c>
      <c r="N2451" s="39" t="s">
        <v>3282</v>
      </c>
      <c r="O2451" s="40" t="s">
        <v>11131</v>
      </c>
      <c r="P2451" s="41">
        <v>44618</v>
      </c>
      <c r="Q2451" s="42" t="s">
        <v>2417</v>
      </c>
      <c r="R2451" s="68"/>
    </row>
    <row r="2452" spans="1:18" s="70" customFormat="1" ht="12.75" customHeight="1" x14ac:dyDescent="0.2">
      <c r="A2452" s="38" t="s">
        <v>10117</v>
      </c>
      <c r="B2452" s="39" t="s">
        <v>10118</v>
      </c>
      <c r="C2452" s="39" t="s">
        <v>10119</v>
      </c>
      <c r="D2452" s="58">
        <v>118480</v>
      </c>
      <c r="E2452" s="39" t="s">
        <v>9826</v>
      </c>
      <c r="F2452" s="38">
        <v>8263000186</v>
      </c>
      <c r="G2452" s="40" t="s">
        <v>9827</v>
      </c>
      <c r="H2452" s="3">
        <v>204381.4</v>
      </c>
      <c r="I2452" s="3"/>
      <c r="J2452" s="2">
        <v>36788.651999999995</v>
      </c>
      <c r="K2452" s="3">
        <f t="shared" si="41"/>
        <v>241170.052</v>
      </c>
      <c r="L2452" s="41">
        <v>44559.729166666664</v>
      </c>
      <c r="M2452" s="39"/>
      <c r="N2452" s="39" t="s">
        <v>52</v>
      </c>
      <c r="O2452" s="40"/>
      <c r="P2452" s="41"/>
      <c r="Q2452" s="39" t="s">
        <v>54</v>
      </c>
      <c r="R2452" s="68"/>
    </row>
    <row r="2453" spans="1:18" s="70" customFormat="1" ht="12.75" customHeight="1" x14ac:dyDescent="0.2">
      <c r="A2453" s="38" t="s">
        <v>18611</v>
      </c>
      <c r="B2453" s="39" t="s">
        <v>18612</v>
      </c>
      <c r="C2453" s="39" t="s">
        <v>18613</v>
      </c>
      <c r="D2453" s="38">
        <v>815162</v>
      </c>
      <c r="E2453" s="39" t="s">
        <v>9118</v>
      </c>
      <c r="F2453" s="38">
        <v>8268011048</v>
      </c>
      <c r="G2453" s="40" t="s">
        <v>18614</v>
      </c>
      <c r="H2453" s="2">
        <v>204311.01694915254</v>
      </c>
      <c r="I2453" s="2"/>
      <c r="J2453" s="2">
        <v>36775.983050847455</v>
      </c>
      <c r="K2453" s="3">
        <f t="shared" si="41"/>
        <v>241087</v>
      </c>
      <c r="L2453" s="41">
        <v>45005.729166666664</v>
      </c>
      <c r="M2453" s="39">
        <v>160310645</v>
      </c>
      <c r="N2453" s="39" t="s">
        <v>3282</v>
      </c>
      <c r="O2453" s="40" t="s">
        <v>18615</v>
      </c>
      <c r="P2453" s="41">
        <v>45042</v>
      </c>
      <c r="Q2453" s="42" t="s">
        <v>2417</v>
      </c>
      <c r="R2453" s="68"/>
    </row>
    <row r="2454" spans="1:18" s="70" customFormat="1" ht="12.75" customHeight="1" x14ac:dyDescent="0.2">
      <c r="A2454" s="38" t="s">
        <v>7622</v>
      </c>
      <c r="B2454" s="39" t="s">
        <v>7623</v>
      </c>
      <c r="C2454" s="39" t="s">
        <v>7624</v>
      </c>
      <c r="D2454" s="38">
        <v>934550</v>
      </c>
      <c r="E2454" s="39" t="s">
        <v>2336</v>
      </c>
      <c r="F2454" s="38">
        <v>8268007494</v>
      </c>
      <c r="G2454" s="40" t="s">
        <v>7625</v>
      </c>
      <c r="H2454" s="2">
        <v>203441.52542372883</v>
      </c>
      <c r="I2454" s="2"/>
      <c r="J2454" s="2">
        <v>36619.47457627119</v>
      </c>
      <c r="K2454" s="3">
        <f t="shared" si="41"/>
        <v>240061.00000000003</v>
      </c>
      <c r="L2454" s="41">
        <v>44497.729166666664</v>
      </c>
      <c r="M2454" s="39">
        <v>44156087</v>
      </c>
      <c r="N2454" s="39" t="s">
        <v>3282</v>
      </c>
      <c r="O2454" s="40" t="s">
        <v>7626</v>
      </c>
      <c r="P2454" s="41">
        <v>44507</v>
      </c>
      <c r="Q2454" s="42" t="s">
        <v>2417</v>
      </c>
      <c r="R2454" s="68"/>
    </row>
    <row r="2455" spans="1:18" s="70" customFormat="1" ht="12.75" customHeight="1" x14ac:dyDescent="0.25">
      <c r="A2455" s="38" t="s">
        <v>22586</v>
      </c>
      <c r="B2455" s="39" t="s">
        <v>22587</v>
      </c>
      <c r="C2455" s="39" t="s">
        <v>22588</v>
      </c>
      <c r="D2455" s="38">
        <v>407003</v>
      </c>
      <c r="E2455" s="138" t="s">
        <v>8824</v>
      </c>
      <c r="F2455" s="38">
        <v>8266021223</v>
      </c>
      <c r="G2455" s="40" t="s">
        <v>22589</v>
      </c>
      <c r="H2455" s="2">
        <v>203301</v>
      </c>
      <c r="I2455" s="2"/>
      <c r="J2455" s="2">
        <v>36594.18</v>
      </c>
      <c r="K2455" s="3">
        <f t="shared" si="41"/>
        <v>239895.18</v>
      </c>
      <c r="L2455" s="41">
        <v>45409.729166666664</v>
      </c>
      <c r="M2455" s="39">
        <v>1251170901</v>
      </c>
      <c r="N2455" s="39" t="s">
        <v>18453</v>
      </c>
      <c r="O2455" s="40">
        <v>405314192461</v>
      </c>
      <c r="P2455" s="41">
        <v>45445</v>
      </c>
      <c r="Q2455" s="62" t="s">
        <v>21</v>
      </c>
      <c r="R2455" s="68"/>
    </row>
    <row r="2456" spans="1:18" s="70" customFormat="1" ht="12.75" customHeight="1" x14ac:dyDescent="0.2">
      <c r="A2456" s="38" t="s">
        <v>4713</v>
      </c>
      <c r="B2456" s="42" t="s">
        <v>4714</v>
      </c>
      <c r="C2456" s="42" t="s">
        <v>4715</v>
      </c>
      <c r="D2456" s="38">
        <v>128604</v>
      </c>
      <c r="E2456" s="42" t="s">
        <v>4716</v>
      </c>
      <c r="F2456" s="38">
        <v>8266011867</v>
      </c>
      <c r="G2456" s="40" t="s">
        <v>4717</v>
      </c>
      <c r="H2456" s="3">
        <v>203289.98</v>
      </c>
      <c r="I2456" s="3"/>
      <c r="J2456" s="3">
        <v>10164.499000000002</v>
      </c>
      <c r="K2456" s="3">
        <f t="shared" si="41"/>
        <v>213454.47900000002</v>
      </c>
      <c r="L2456" s="41">
        <v>44392.729166666664</v>
      </c>
      <c r="M2456" s="39">
        <v>6870226447</v>
      </c>
      <c r="N2456" s="42" t="s">
        <v>315</v>
      </c>
      <c r="O2456" s="42" t="s">
        <v>4718</v>
      </c>
      <c r="P2456" s="60">
        <v>44478</v>
      </c>
      <c r="Q2456" s="42" t="s">
        <v>243</v>
      </c>
      <c r="R2456" s="68"/>
    </row>
    <row r="2457" spans="1:18" s="70" customFormat="1" ht="12.75" customHeight="1" x14ac:dyDescent="0.25">
      <c r="A2457" s="38" t="s">
        <v>1984</v>
      </c>
      <c r="B2457" s="42"/>
      <c r="C2457" s="42"/>
      <c r="D2457" s="38"/>
      <c r="E2457" s="82" t="s">
        <v>310</v>
      </c>
      <c r="F2457" s="38"/>
      <c r="G2457" s="40" t="s">
        <v>10040</v>
      </c>
      <c r="H2457" s="3">
        <v>203289.98</v>
      </c>
      <c r="I2457" s="3"/>
      <c r="J2457" s="3"/>
      <c r="K2457" s="3">
        <f t="shared" si="41"/>
        <v>203289.98</v>
      </c>
      <c r="L2457" s="41">
        <v>44586</v>
      </c>
      <c r="M2457" s="39"/>
      <c r="N2457" s="42"/>
      <c r="O2457" s="42"/>
      <c r="P2457" s="60"/>
      <c r="Q2457" s="42" t="s">
        <v>243</v>
      </c>
      <c r="R2457" s="68"/>
    </row>
    <row r="2458" spans="1:18" s="70" customFormat="1" ht="12.75" customHeight="1" x14ac:dyDescent="0.2">
      <c r="A2458" s="38" t="s">
        <v>11538</v>
      </c>
      <c r="B2458" s="39" t="s">
        <v>11539</v>
      </c>
      <c r="C2458" s="39" t="s">
        <v>11540</v>
      </c>
      <c r="D2458" s="38">
        <v>802471</v>
      </c>
      <c r="E2458" s="39" t="s">
        <v>9923</v>
      </c>
      <c r="F2458" s="38">
        <v>8268007820</v>
      </c>
      <c r="G2458" s="40">
        <v>259</v>
      </c>
      <c r="H2458" s="2">
        <v>203235</v>
      </c>
      <c r="I2458" s="2"/>
      <c r="J2458" s="2">
        <v>0</v>
      </c>
      <c r="K2458" s="3">
        <f t="shared" si="41"/>
        <v>203235</v>
      </c>
      <c r="L2458" s="41">
        <v>44606.729166666664</v>
      </c>
      <c r="M2458" s="39">
        <v>44409948</v>
      </c>
      <c r="N2458" s="39" t="s">
        <v>52</v>
      </c>
      <c r="O2458" s="40" t="s">
        <v>11541</v>
      </c>
      <c r="P2458" s="41">
        <v>44632</v>
      </c>
      <c r="Q2458" s="39" t="s">
        <v>54</v>
      </c>
      <c r="R2458" s="68"/>
    </row>
    <row r="2459" spans="1:18" s="70" customFormat="1" ht="12.75" customHeight="1" x14ac:dyDescent="0.2">
      <c r="A2459" s="38" t="s">
        <v>10390</v>
      </c>
      <c r="B2459" s="42" t="s">
        <v>10391</v>
      </c>
      <c r="C2459" s="42" t="s">
        <v>10392</v>
      </c>
      <c r="D2459" s="58">
        <v>405267</v>
      </c>
      <c r="E2459" s="39" t="s">
        <v>1224</v>
      </c>
      <c r="F2459" s="38">
        <v>8263000140</v>
      </c>
      <c r="G2459" s="40" t="s">
        <v>10393</v>
      </c>
      <c r="H2459" s="3">
        <v>202588.98</v>
      </c>
      <c r="I2459" s="3"/>
      <c r="J2459" s="3">
        <v>36466.019999999997</v>
      </c>
      <c r="K2459" s="3">
        <f t="shared" si="41"/>
        <v>239055</v>
      </c>
      <c r="L2459" s="41">
        <v>44483.729166666664</v>
      </c>
      <c r="M2459" s="39">
        <v>6870370660</v>
      </c>
      <c r="N2459" s="42" t="s">
        <v>315</v>
      </c>
      <c r="O2459" s="42" t="s">
        <v>6630</v>
      </c>
      <c r="P2459" s="60">
        <v>44439</v>
      </c>
      <c r="Q2459" s="42" t="s">
        <v>243</v>
      </c>
      <c r="R2459" s="68"/>
    </row>
    <row r="2460" spans="1:18" s="70" customFormat="1" ht="12.75" customHeight="1" x14ac:dyDescent="0.2">
      <c r="A2460" s="38" t="s">
        <v>22638</v>
      </c>
      <c r="B2460" s="39" t="s">
        <v>22541</v>
      </c>
      <c r="C2460" s="39"/>
      <c r="D2460" s="38">
        <v>300286</v>
      </c>
      <c r="E2460" s="39" t="s">
        <v>9310</v>
      </c>
      <c r="F2460" s="38">
        <v>8263000315</v>
      </c>
      <c r="G2460" s="40" t="s">
        <v>22639</v>
      </c>
      <c r="H2460" s="2">
        <v>202500</v>
      </c>
      <c r="I2460" s="2"/>
      <c r="J2460" s="2">
        <v>0</v>
      </c>
      <c r="K2460" s="3">
        <f t="shared" si="41"/>
        <v>202500</v>
      </c>
      <c r="L2460" s="41">
        <v>45434</v>
      </c>
      <c r="M2460" s="39"/>
      <c r="N2460" s="39" t="s">
        <v>22110</v>
      </c>
      <c r="O2460" s="40"/>
      <c r="P2460" s="41"/>
      <c r="Q2460" s="62" t="s">
        <v>21</v>
      </c>
      <c r="R2460" s="68"/>
    </row>
    <row r="2461" spans="1:18" s="70" customFormat="1" ht="12.75" customHeight="1" x14ac:dyDescent="0.2">
      <c r="A2461" s="38" t="s">
        <v>11879</v>
      </c>
      <c r="B2461" s="42" t="s">
        <v>11880</v>
      </c>
      <c r="C2461" s="42" t="s">
        <v>11881</v>
      </c>
      <c r="D2461" s="38">
        <v>502191</v>
      </c>
      <c r="E2461" s="42" t="s">
        <v>11882</v>
      </c>
      <c r="F2461" s="38">
        <v>8263000168</v>
      </c>
      <c r="G2461" s="40" t="s">
        <v>11883</v>
      </c>
      <c r="H2461" s="3">
        <v>201920.33898305087</v>
      </c>
      <c r="I2461" s="3"/>
      <c r="J2461" s="3">
        <v>36345.661016949154</v>
      </c>
      <c r="K2461" s="3">
        <f t="shared" si="41"/>
        <v>238266.00000000003</v>
      </c>
      <c r="L2461" s="41">
        <v>44582.729166666664</v>
      </c>
      <c r="M2461" s="39">
        <v>6870437014</v>
      </c>
      <c r="N2461" s="42" t="s">
        <v>315</v>
      </c>
      <c r="O2461" s="42" t="s">
        <v>11884</v>
      </c>
      <c r="P2461" s="60">
        <v>44664</v>
      </c>
      <c r="Q2461" s="42" t="s">
        <v>243</v>
      </c>
      <c r="R2461" s="68"/>
    </row>
    <row r="2462" spans="1:18" s="70" customFormat="1" ht="12.75" customHeight="1" x14ac:dyDescent="0.2">
      <c r="A2462" s="38" t="s">
        <v>18888</v>
      </c>
      <c r="B2462" s="39" t="s">
        <v>18889</v>
      </c>
      <c r="C2462" s="39" t="s">
        <v>18890</v>
      </c>
      <c r="D2462" s="38">
        <v>503163</v>
      </c>
      <c r="E2462" s="39" t="s">
        <v>10882</v>
      </c>
      <c r="F2462" s="38">
        <v>8266017697</v>
      </c>
      <c r="G2462" s="40" t="s">
        <v>18891</v>
      </c>
      <c r="H2462" s="2">
        <v>201851.69491525425</v>
      </c>
      <c r="I2462" s="2"/>
      <c r="J2462" s="2">
        <v>36333.305084745763</v>
      </c>
      <c r="K2462" s="3">
        <f t="shared" si="41"/>
        <v>238185</v>
      </c>
      <c r="L2462" s="41">
        <v>45002.729166666664</v>
      </c>
      <c r="M2462" s="39">
        <v>1246329756</v>
      </c>
      <c r="N2462" s="39" t="s">
        <v>18453</v>
      </c>
      <c r="O2462" s="40" t="s">
        <v>18892</v>
      </c>
      <c r="P2462" s="41">
        <v>45077</v>
      </c>
      <c r="Q2462" s="62" t="s">
        <v>21</v>
      </c>
      <c r="R2462" s="68"/>
    </row>
    <row r="2463" spans="1:18" s="70" customFormat="1" ht="12.75" customHeight="1" x14ac:dyDescent="0.2">
      <c r="A2463" s="38" t="s">
        <v>2148</v>
      </c>
      <c r="B2463" s="39" t="s">
        <v>2149</v>
      </c>
      <c r="C2463" s="39" t="s">
        <v>2150</v>
      </c>
      <c r="D2463" s="38">
        <v>401972</v>
      </c>
      <c r="E2463" s="39" t="s">
        <v>842</v>
      </c>
      <c r="F2463" s="38">
        <v>8263000049</v>
      </c>
      <c r="G2463" s="40" t="s">
        <v>2151</v>
      </c>
      <c r="H2463" s="2">
        <v>201600</v>
      </c>
      <c r="I2463" s="2">
        <v>178.416</v>
      </c>
      <c r="J2463" s="2">
        <v>36288</v>
      </c>
      <c r="K2463" s="3">
        <f t="shared" si="41"/>
        <v>238066.416</v>
      </c>
      <c r="L2463" s="41">
        <v>44281.729166666664</v>
      </c>
      <c r="M2463" s="39">
        <v>6870066985</v>
      </c>
      <c r="N2463" s="39" t="s">
        <v>52</v>
      </c>
      <c r="O2463" s="40" t="s">
        <v>2099</v>
      </c>
      <c r="P2463" s="41">
        <v>44345</v>
      </c>
      <c r="Q2463" s="39" t="s">
        <v>54</v>
      </c>
      <c r="R2463" s="68"/>
    </row>
    <row r="2464" spans="1:18" s="70" customFormat="1" ht="12.75" hidden="1" customHeight="1" x14ac:dyDescent="0.2">
      <c r="A2464" s="38" t="s">
        <v>15589</v>
      </c>
      <c r="B2464" s="42" t="s">
        <v>15590</v>
      </c>
      <c r="C2464" s="42" t="s">
        <v>15591</v>
      </c>
      <c r="D2464" s="38">
        <v>407464</v>
      </c>
      <c r="E2464" s="42" t="s">
        <v>1230</v>
      </c>
      <c r="F2464" s="38">
        <v>8268009981</v>
      </c>
      <c r="G2464" s="40" t="s">
        <v>15592</v>
      </c>
      <c r="H2464" s="3">
        <v>201500</v>
      </c>
      <c r="I2464" s="3"/>
      <c r="J2464" s="3">
        <v>36270</v>
      </c>
      <c r="K2464" s="3">
        <f t="shared" si="41"/>
        <v>237770</v>
      </c>
      <c r="L2464" s="41">
        <v>44819.729166666664</v>
      </c>
      <c r="M2464" s="39">
        <v>44189721</v>
      </c>
      <c r="N2464" s="42" t="s">
        <v>315</v>
      </c>
      <c r="O2464" s="42" t="s">
        <v>15593</v>
      </c>
      <c r="P2464" s="60">
        <v>44844</v>
      </c>
      <c r="Q2464" s="42" t="s">
        <v>243</v>
      </c>
      <c r="R2464" s="68" t="s">
        <v>506</v>
      </c>
    </row>
    <row r="2465" spans="1:18" s="70" customFormat="1" ht="12.75" customHeight="1" x14ac:dyDescent="0.2">
      <c r="A2465" s="38" t="s">
        <v>947</v>
      </c>
      <c r="B2465" s="39" t="s">
        <v>948</v>
      </c>
      <c r="C2465" s="39" t="s">
        <v>949</v>
      </c>
      <c r="D2465" s="38">
        <v>106653</v>
      </c>
      <c r="E2465" s="39" t="s">
        <v>398</v>
      </c>
      <c r="F2465" s="38">
        <v>8263000050</v>
      </c>
      <c r="G2465" s="40" t="s">
        <v>950</v>
      </c>
      <c r="H2465" s="2">
        <v>200000</v>
      </c>
      <c r="I2465" s="2">
        <v>177</v>
      </c>
      <c r="J2465" s="2">
        <v>36000</v>
      </c>
      <c r="K2465" s="3">
        <f t="shared" si="41"/>
        <v>236177</v>
      </c>
      <c r="L2465" s="41">
        <v>44236.729166666664</v>
      </c>
      <c r="M2465" s="39">
        <v>6870343134</v>
      </c>
      <c r="N2465" s="39" t="s">
        <v>52</v>
      </c>
      <c r="O2465" s="40">
        <v>103187782217</v>
      </c>
      <c r="P2465" s="41">
        <v>44275</v>
      </c>
      <c r="Q2465" s="39" t="s">
        <v>54</v>
      </c>
      <c r="R2465" s="68"/>
    </row>
    <row r="2466" spans="1:18" s="70" customFormat="1" ht="12.75" customHeight="1" x14ac:dyDescent="0.2">
      <c r="A2466" s="38" t="s">
        <v>1437</v>
      </c>
      <c r="B2466" s="39" t="s">
        <v>1438</v>
      </c>
      <c r="C2466" s="39" t="s">
        <v>1439</v>
      </c>
      <c r="D2466" s="38">
        <v>106653</v>
      </c>
      <c r="E2466" s="39" t="s">
        <v>398</v>
      </c>
      <c r="F2466" s="38">
        <v>8263000050</v>
      </c>
      <c r="G2466" s="40" t="s">
        <v>1440</v>
      </c>
      <c r="H2466" s="2">
        <v>200000</v>
      </c>
      <c r="I2466" s="3">
        <v>177</v>
      </c>
      <c r="J2466" s="2">
        <v>36000</v>
      </c>
      <c r="K2466" s="3">
        <f t="shared" si="41"/>
        <v>236177</v>
      </c>
      <c r="L2466" s="41">
        <v>44283</v>
      </c>
      <c r="M2466" s="39">
        <v>6870001713</v>
      </c>
      <c r="N2466" s="39" t="s">
        <v>52</v>
      </c>
      <c r="O2466" s="40">
        <v>104271219210</v>
      </c>
      <c r="P2466" s="41">
        <v>44314</v>
      </c>
      <c r="Q2466" s="39" t="s">
        <v>54</v>
      </c>
      <c r="R2466" s="68"/>
    </row>
    <row r="2467" spans="1:18" s="70" customFormat="1" ht="12.75" customHeight="1" x14ac:dyDescent="0.2">
      <c r="A2467" s="38" t="s">
        <v>2058</v>
      </c>
      <c r="B2467" s="39" t="s">
        <v>2059</v>
      </c>
      <c r="C2467" s="39" t="s">
        <v>2060</v>
      </c>
      <c r="D2467" s="38">
        <v>919893</v>
      </c>
      <c r="E2467" s="39" t="s">
        <v>2039</v>
      </c>
      <c r="F2467" s="38">
        <v>8263000051</v>
      </c>
      <c r="G2467" s="40">
        <v>2920003734</v>
      </c>
      <c r="H2467" s="2">
        <v>200000</v>
      </c>
      <c r="I2467" s="2"/>
      <c r="J2467" s="2">
        <v>36000</v>
      </c>
      <c r="K2467" s="3">
        <f t="shared" si="41"/>
        <v>236000</v>
      </c>
      <c r="L2467" s="41">
        <v>44273.729166666664</v>
      </c>
      <c r="M2467" s="39">
        <v>6870067433</v>
      </c>
      <c r="N2467" s="39" t="s">
        <v>52</v>
      </c>
      <c r="O2467" s="40" t="s">
        <v>2047</v>
      </c>
      <c r="P2467" s="41">
        <v>44345</v>
      </c>
      <c r="Q2467" s="39" t="s">
        <v>54</v>
      </c>
      <c r="R2467" s="68"/>
    </row>
    <row r="2468" spans="1:18" s="70" customFormat="1" ht="12.75" customHeight="1" x14ac:dyDescent="0.2">
      <c r="A2468" s="38" t="s">
        <v>5735</v>
      </c>
      <c r="B2468" s="39" t="s">
        <v>5736</v>
      </c>
      <c r="C2468" s="39" t="s">
        <v>5737</v>
      </c>
      <c r="D2468" s="38">
        <v>401972</v>
      </c>
      <c r="E2468" s="39" t="s">
        <v>842</v>
      </c>
      <c r="F2468" s="38">
        <v>8263000049</v>
      </c>
      <c r="G2468" s="40" t="s">
        <v>5738</v>
      </c>
      <c r="H2468" s="2">
        <v>200000</v>
      </c>
      <c r="I2468" s="2">
        <v>0</v>
      </c>
      <c r="J2468" s="2">
        <v>36000</v>
      </c>
      <c r="K2468" s="3">
        <f t="shared" si="41"/>
        <v>236000</v>
      </c>
      <c r="L2468" s="41">
        <v>44397.729166666664</v>
      </c>
      <c r="M2468" s="39">
        <v>6870192154</v>
      </c>
      <c r="N2468" s="39" t="s">
        <v>52</v>
      </c>
      <c r="O2468" s="40" t="s">
        <v>5674</v>
      </c>
      <c r="P2468" s="41">
        <v>44448</v>
      </c>
      <c r="Q2468" s="39" t="s">
        <v>54</v>
      </c>
      <c r="R2468" s="68"/>
    </row>
    <row r="2469" spans="1:18" s="70" customFormat="1" ht="12.75" customHeight="1" x14ac:dyDescent="0.2">
      <c r="A2469" s="38" t="s">
        <v>5755</v>
      </c>
      <c r="B2469" s="39" t="s">
        <v>5756</v>
      </c>
      <c r="C2469" s="39" t="s">
        <v>5757</v>
      </c>
      <c r="D2469" s="38">
        <v>401972</v>
      </c>
      <c r="E2469" s="39" t="s">
        <v>842</v>
      </c>
      <c r="F2469" s="38">
        <v>8263000049</v>
      </c>
      <c r="G2469" s="40" t="s">
        <v>5758</v>
      </c>
      <c r="H2469" s="2">
        <v>200000</v>
      </c>
      <c r="I2469" s="2">
        <v>0</v>
      </c>
      <c r="J2469" s="2">
        <v>36000</v>
      </c>
      <c r="K2469" s="3">
        <f t="shared" si="41"/>
        <v>236000</v>
      </c>
      <c r="L2469" s="41">
        <v>44397.729166666664</v>
      </c>
      <c r="M2469" s="39">
        <v>6870192384</v>
      </c>
      <c r="N2469" s="39" t="s">
        <v>52</v>
      </c>
      <c r="O2469" s="40" t="s">
        <v>5674</v>
      </c>
      <c r="P2469" s="41">
        <v>44448</v>
      </c>
      <c r="Q2469" s="39" t="s">
        <v>54</v>
      </c>
      <c r="R2469" s="68"/>
    </row>
    <row r="2470" spans="1:18" s="70" customFormat="1" ht="12.75" customHeight="1" x14ac:dyDescent="0.2">
      <c r="A2470" s="38" t="s">
        <v>5759</v>
      </c>
      <c r="B2470" s="39" t="s">
        <v>5760</v>
      </c>
      <c r="C2470" s="39" t="s">
        <v>5761</v>
      </c>
      <c r="D2470" s="38">
        <v>401972</v>
      </c>
      <c r="E2470" s="39" t="s">
        <v>842</v>
      </c>
      <c r="F2470" s="38">
        <v>8263000049</v>
      </c>
      <c r="G2470" s="40" t="s">
        <v>5762</v>
      </c>
      <c r="H2470" s="2">
        <v>200000</v>
      </c>
      <c r="I2470" s="2">
        <v>0</v>
      </c>
      <c r="J2470" s="2">
        <v>36000</v>
      </c>
      <c r="K2470" s="3">
        <f t="shared" si="41"/>
        <v>236000</v>
      </c>
      <c r="L2470" s="41">
        <v>44397.729166666664</v>
      </c>
      <c r="M2470" s="39">
        <v>6870192407</v>
      </c>
      <c r="N2470" s="39" t="s">
        <v>52</v>
      </c>
      <c r="O2470" s="40" t="s">
        <v>5674</v>
      </c>
      <c r="P2470" s="41">
        <v>44448</v>
      </c>
      <c r="Q2470" s="39" t="s">
        <v>54</v>
      </c>
      <c r="R2470" s="68"/>
    </row>
    <row r="2471" spans="1:18" s="70" customFormat="1" ht="12.75" customHeight="1" x14ac:dyDescent="0.2">
      <c r="A2471" s="38" t="s">
        <v>5763</v>
      </c>
      <c r="B2471" s="39" t="s">
        <v>5764</v>
      </c>
      <c r="C2471" s="39" t="s">
        <v>5765</v>
      </c>
      <c r="D2471" s="38">
        <v>401972</v>
      </c>
      <c r="E2471" s="39" t="s">
        <v>842</v>
      </c>
      <c r="F2471" s="38">
        <v>8263000049</v>
      </c>
      <c r="G2471" s="40" t="s">
        <v>5766</v>
      </c>
      <c r="H2471" s="2">
        <v>200000</v>
      </c>
      <c r="I2471" s="2">
        <v>0</v>
      </c>
      <c r="J2471" s="2">
        <v>36000</v>
      </c>
      <c r="K2471" s="3">
        <f t="shared" si="41"/>
        <v>236000</v>
      </c>
      <c r="L2471" s="41">
        <v>44397.729166666664</v>
      </c>
      <c r="M2471" s="39">
        <v>6870192426</v>
      </c>
      <c r="N2471" s="39" t="s">
        <v>52</v>
      </c>
      <c r="O2471" s="40" t="s">
        <v>5481</v>
      </c>
      <c r="P2471" s="41">
        <v>44448</v>
      </c>
      <c r="Q2471" s="39" t="s">
        <v>54</v>
      </c>
      <c r="R2471" s="68"/>
    </row>
    <row r="2472" spans="1:18" s="70" customFormat="1" ht="12.75" customHeight="1" x14ac:dyDescent="0.2">
      <c r="A2472" s="38" t="s">
        <v>7347</v>
      </c>
      <c r="B2472" s="42" t="s">
        <v>7348</v>
      </c>
      <c r="C2472" s="42" t="s">
        <v>7349</v>
      </c>
      <c r="D2472" s="38">
        <v>808750</v>
      </c>
      <c r="E2472" s="42" t="s">
        <v>7350</v>
      </c>
      <c r="F2472" s="38">
        <v>8268007333</v>
      </c>
      <c r="G2472" s="40" t="s">
        <v>7351</v>
      </c>
      <c r="H2472" s="3">
        <v>200000</v>
      </c>
      <c r="I2472" s="3"/>
      <c r="J2472" s="3">
        <v>36000</v>
      </c>
      <c r="K2472" s="3">
        <f t="shared" si="41"/>
        <v>236000</v>
      </c>
      <c r="L2472" s="41">
        <v>44440.729166666664</v>
      </c>
      <c r="M2472" s="39">
        <v>44142907</v>
      </c>
      <c r="N2472" s="42" t="s">
        <v>315</v>
      </c>
      <c r="O2472" s="42" t="s">
        <v>7352</v>
      </c>
      <c r="P2472" s="60">
        <v>44498</v>
      </c>
      <c r="Q2472" s="42" t="s">
        <v>243</v>
      </c>
      <c r="R2472" s="68"/>
    </row>
    <row r="2473" spans="1:18" s="70" customFormat="1" ht="12.75" customHeight="1" x14ac:dyDescent="0.2">
      <c r="A2473" s="38" t="s">
        <v>8001</v>
      </c>
      <c r="B2473" s="39" t="s">
        <v>8002</v>
      </c>
      <c r="C2473" s="39" t="s">
        <v>8003</v>
      </c>
      <c r="D2473" s="38">
        <v>919893</v>
      </c>
      <c r="E2473" s="39" t="s">
        <v>2039</v>
      </c>
      <c r="F2473" s="38">
        <v>8263000051</v>
      </c>
      <c r="G2473" s="40">
        <v>2920004221</v>
      </c>
      <c r="H2473" s="2">
        <v>200000</v>
      </c>
      <c r="I2473" s="2"/>
      <c r="J2473" s="2">
        <v>36000</v>
      </c>
      <c r="K2473" s="3">
        <f t="shared" si="41"/>
        <v>236000</v>
      </c>
      <c r="L2473" s="41">
        <v>44466.729166666664</v>
      </c>
      <c r="M2473" s="39">
        <v>6870262477</v>
      </c>
      <c r="N2473" s="39" t="s">
        <v>52</v>
      </c>
      <c r="O2473" s="40" t="s">
        <v>6848</v>
      </c>
      <c r="P2473" s="41">
        <v>44416</v>
      </c>
      <c r="Q2473" s="39" t="s">
        <v>54</v>
      </c>
      <c r="R2473" s="68"/>
    </row>
    <row r="2474" spans="1:18" s="70" customFormat="1" ht="12.75" customHeight="1" x14ac:dyDescent="0.2">
      <c r="A2474" s="38" t="s">
        <v>10528</v>
      </c>
      <c r="B2474" s="39" t="s">
        <v>10529</v>
      </c>
      <c r="C2474" s="39" t="s">
        <v>10530</v>
      </c>
      <c r="D2474" s="38">
        <v>817156</v>
      </c>
      <c r="E2474" s="39" t="s">
        <v>10531</v>
      </c>
      <c r="F2474" s="38">
        <v>8268007754</v>
      </c>
      <c r="G2474" s="40" t="s">
        <v>10532</v>
      </c>
      <c r="H2474" s="2">
        <v>200000</v>
      </c>
      <c r="I2474" s="2"/>
      <c r="J2474" s="2">
        <v>36000</v>
      </c>
      <c r="K2474" s="3">
        <f t="shared" si="41"/>
        <v>236000</v>
      </c>
      <c r="L2474" s="41">
        <v>44565.729166666664</v>
      </c>
      <c r="M2474" s="39">
        <v>44335253</v>
      </c>
      <c r="N2474" s="39" t="s">
        <v>3282</v>
      </c>
      <c r="O2474" s="40"/>
      <c r="P2474" s="41"/>
      <c r="Q2474" s="42" t="s">
        <v>2417</v>
      </c>
      <c r="R2474" s="68"/>
    </row>
    <row r="2475" spans="1:18" s="70" customFormat="1" ht="12.75" customHeight="1" x14ac:dyDescent="0.2">
      <c r="A2475" s="38" t="s">
        <v>13040</v>
      </c>
      <c r="B2475" s="39" t="s">
        <v>13041</v>
      </c>
      <c r="C2475" s="39" t="s">
        <v>13042</v>
      </c>
      <c r="D2475" s="38">
        <v>809819</v>
      </c>
      <c r="E2475" s="129" t="s">
        <v>1693</v>
      </c>
      <c r="F2475" s="38">
        <v>8268005075</v>
      </c>
      <c r="G2475" s="40" t="s">
        <v>13043</v>
      </c>
      <c r="H2475" s="2"/>
      <c r="I2475" s="2"/>
      <c r="J2475" s="2">
        <v>36000</v>
      </c>
      <c r="K2475" s="3">
        <f t="shared" si="41"/>
        <v>36000</v>
      </c>
      <c r="L2475" s="41">
        <v>44634.729166666664</v>
      </c>
      <c r="M2475" s="39">
        <v>43881067</v>
      </c>
      <c r="N2475" s="39" t="s">
        <v>52</v>
      </c>
      <c r="O2475" s="40">
        <v>205236488144</v>
      </c>
      <c r="P2475" s="41">
        <v>44705</v>
      </c>
      <c r="Q2475" s="39" t="s">
        <v>54</v>
      </c>
      <c r="R2475" s="68"/>
    </row>
    <row r="2476" spans="1:18" s="70" customFormat="1" ht="12.75" customHeight="1" x14ac:dyDescent="0.2">
      <c r="A2476" s="38" t="s">
        <v>15349</v>
      </c>
      <c r="B2476" s="39" t="s">
        <v>15350</v>
      </c>
      <c r="C2476" s="39" t="s">
        <v>15351</v>
      </c>
      <c r="D2476" s="38">
        <v>502510</v>
      </c>
      <c r="E2476" s="39" t="s">
        <v>13920</v>
      </c>
      <c r="F2476" s="38">
        <v>8263000158</v>
      </c>
      <c r="G2476" s="40" t="s">
        <v>15352</v>
      </c>
      <c r="H2476" s="2">
        <v>200000</v>
      </c>
      <c r="I2476" s="2"/>
      <c r="J2476" s="2">
        <v>36000</v>
      </c>
      <c r="K2476" s="3">
        <f t="shared" si="41"/>
        <v>236000</v>
      </c>
      <c r="L2476" s="41">
        <v>44789.729166666664</v>
      </c>
      <c r="M2476" s="39">
        <v>6870191531</v>
      </c>
      <c r="N2476" s="39" t="s">
        <v>3282</v>
      </c>
      <c r="O2476" s="40" t="s">
        <v>15353</v>
      </c>
      <c r="P2476" s="41">
        <v>45163</v>
      </c>
      <c r="Q2476" s="42" t="s">
        <v>2417</v>
      </c>
      <c r="R2476" s="68"/>
    </row>
    <row r="2477" spans="1:18" s="70" customFormat="1" ht="12.75" customHeight="1" x14ac:dyDescent="0.2">
      <c r="A2477" s="38" t="s">
        <v>17055</v>
      </c>
      <c r="B2477" s="39" t="s">
        <v>17056</v>
      </c>
      <c r="C2477" s="39" t="s">
        <v>17057</v>
      </c>
      <c r="D2477" s="38">
        <v>502510</v>
      </c>
      <c r="E2477" s="39" t="s">
        <v>13920</v>
      </c>
      <c r="F2477" s="38">
        <v>8263000158</v>
      </c>
      <c r="G2477" s="40" t="s">
        <v>17058</v>
      </c>
      <c r="H2477" s="2">
        <v>200000</v>
      </c>
      <c r="I2477" s="2"/>
      <c r="J2477" s="2">
        <v>36000</v>
      </c>
      <c r="K2477" s="3">
        <f t="shared" si="41"/>
        <v>236000</v>
      </c>
      <c r="L2477" s="41">
        <v>44832.729166666664</v>
      </c>
      <c r="M2477" s="39">
        <v>6870334820</v>
      </c>
      <c r="N2477" s="39" t="s">
        <v>3282</v>
      </c>
      <c r="O2477" s="40" t="s">
        <v>17049</v>
      </c>
      <c r="P2477" s="41">
        <v>44938</v>
      </c>
      <c r="Q2477" s="42" t="s">
        <v>2417</v>
      </c>
      <c r="R2477" s="68"/>
    </row>
    <row r="2478" spans="1:18" s="70" customFormat="1" ht="12.75" customHeight="1" x14ac:dyDescent="0.2">
      <c r="A2478" s="38" t="s">
        <v>17082</v>
      </c>
      <c r="B2478" s="39" t="s">
        <v>17083</v>
      </c>
      <c r="C2478" s="39" t="s">
        <v>17084</v>
      </c>
      <c r="D2478" s="38">
        <v>502510</v>
      </c>
      <c r="E2478" s="39" t="s">
        <v>13920</v>
      </c>
      <c r="F2478" s="38">
        <v>8263000158</v>
      </c>
      <c r="G2478" s="40" t="s">
        <v>17085</v>
      </c>
      <c r="H2478" s="2">
        <v>200000</v>
      </c>
      <c r="I2478" s="2"/>
      <c r="J2478" s="2">
        <v>36000</v>
      </c>
      <c r="K2478" s="3">
        <f t="shared" si="41"/>
        <v>236000</v>
      </c>
      <c r="L2478" s="41">
        <v>44887.729166666664</v>
      </c>
      <c r="M2478" s="39">
        <v>6870336415</v>
      </c>
      <c r="N2478" s="39" t="s">
        <v>3282</v>
      </c>
      <c r="O2478" s="40" t="s">
        <v>17072</v>
      </c>
      <c r="P2478" s="41">
        <v>44944</v>
      </c>
      <c r="Q2478" s="42" t="s">
        <v>2417</v>
      </c>
      <c r="R2478" s="68"/>
    </row>
    <row r="2479" spans="1:18" s="70" customFormat="1" ht="12.75" customHeight="1" x14ac:dyDescent="0.2">
      <c r="A2479" s="38" t="s">
        <v>20144</v>
      </c>
      <c r="B2479" s="39" t="s">
        <v>20145</v>
      </c>
      <c r="C2479" s="39" t="s">
        <v>20146</v>
      </c>
      <c r="D2479" s="38">
        <v>122835</v>
      </c>
      <c r="E2479" s="39" t="s">
        <v>12848</v>
      </c>
      <c r="F2479" s="38">
        <v>8266018636</v>
      </c>
      <c r="G2479" s="40" t="s">
        <v>20147</v>
      </c>
      <c r="H2479" s="2">
        <v>200000</v>
      </c>
      <c r="I2479" s="2"/>
      <c r="J2479" s="2">
        <v>36000</v>
      </c>
      <c r="K2479" s="3">
        <f t="shared" si="41"/>
        <v>236000</v>
      </c>
      <c r="L2479" s="41">
        <v>45094.729166666664</v>
      </c>
      <c r="M2479" s="39">
        <v>1246462590</v>
      </c>
      <c r="N2479" s="39" t="s">
        <v>3282</v>
      </c>
      <c r="O2479" s="40" t="s">
        <v>20148</v>
      </c>
      <c r="P2479" s="41">
        <v>45164</v>
      </c>
      <c r="Q2479" s="42" t="s">
        <v>2417</v>
      </c>
      <c r="R2479" s="68"/>
    </row>
    <row r="2480" spans="1:18" s="70" customFormat="1" ht="12.75" customHeight="1" x14ac:dyDescent="0.2">
      <c r="A2480" s="38" t="s">
        <v>22039</v>
      </c>
      <c r="B2480" s="39" t="s">
        <v>22040</v>
      </c>
      <c r="C2480" s="39" t="s">
        <v>22041</v>
      </c>
      <c r="D2480" s="38">
        <v>915109</v>
      </c>
      <c r="E2480" s="39" t="s">
        <v>20110</v>
      </c>
      <c r="F2480" s="38">
        <v>8268012187</v>
      </c>
      <c r="G2480" s="40" t="s">
        <v>22042</v>
      </c>
      <c r="H2480" s="2">
        <v>199950</v>
      </c>
      <c r="I2480" s="2"/>
      <c r="J2480" s="2">
        <v>35991</v>
      </c>
      <c r="K2480" s="3">
        <f t="shared" si="41"/>
        <v>235941</v>
      </c>
      <c r="L2480" s="41">
        <v>45324.729166666664</v>
      </c>
      <c r="M2480" s="39">
        <v>161070632</v>
      </c>
      <c r="N2480" s="39" t="s">
        <v>18453</v>
      </c>
      <c r="O2480" s="40" t="s">
        <v>22043</v>
      </c>
      <c r="P2480" s="41">
        <v>45353</v>
      </c>
      <c r="Q2480" s="62" t="s">
        <v>21</v>
      </c>
      <c r="R2480" s="68"/>
    </row>
    <row r="2481" spans="1:18" s="70" customFormat="1" ht="12.75" customHeight="1" x14ac:dyDescent="0.2">
      <c r="A2481" s="38" t="s">
        <v>19168</v>
      </c>
      <c r="B2481" s="42" t="s">
        <v>19169</v>
      </c>
      <c r="C2481" s="42" t="s">
        <v>19170</v>
      </c>
      <c r="D2481" s="38">
        <v>506161</v>
      </c>
      <c r="E2481" s="42" t="s">
        <v>7579</v>
      </c>
      <c r="F2481" s="38">
        <v>8268010939</v>
      </c>
      <c r="G2481" s="40" t="s">
        <v>19171</v>
      </c>
      <c r="H2481" s="3">
        <v>199500</v>
      </c>
      <c r="I2481" s="3"/>
      <c r="J2481" s="3">
        <v>35910</v>
      </c>
      <c r="K2481" s="3">
        <f t="shared" si="41"/>
        <v>235410</v>
      </c>
      <c r="L2481" s="41">
        <v>45051.729166666664</v>
      </c>
      <c r="M2481" s="39">
        <v>160374327</v>
      </c>
      <c r="N2481" s="42" t="s">
        <v>315</v>
      </c>
      <c r="O2481" s="42" t="s">
        <v>19172</v>
      </c>
      <c r="P2481" s="60">
        <v>45106</v>
      </c>
      <c r="Q2481" s="42" t="s">
        <v>243</v>
      </c>
      <c r="R2481" s="68"/>
    </row>
    <row r="2482" spans="1:18" s="70" customFormat="1" ht="12.75" customHeight="1" x14ac:dyDescent="0.2">
      <c r="A2482" s="38" t="s">
        <v>3491</v>
      </c>
      <c r="B2482" s="39" t="s">
        <v>3486</v>
      </c>
      <c r="C2482" s="39" t="s">
        <v>3487</v>
      </c>
      <c r="D2482" s="38">
        <v>821190</v>
      </c>
      <c r="E2482" s="39" t="s">
        <v>1965</v>
      </c>
      <c r="F2482" s="38">
        <v>8263000118</v>
      </c>
      <c r="G2482" s="40" t="s">
        <v>3492</v>
      </c>
      <c r="H2482" s="10">
        <v>199160</v>
      </c>
      <c r="I2482" s="2">
        <v>235.01</v>
      </c>
      <c r="J2482" s="2">
        <v>35848.799999999996</v>
      </c>
      <c r="K2482" s="3">
        <f t="shared" si="41"/>
        <v>235243.81</v>
      </c>
      <c r="L2482" s="41">
        <v>44366.729166666664</v>
      </c>
      <c r="M2482" s="39">
        <v>6870121746</v>
      </c>
      <c r="N2482" s="39" t="s">
        <v>52</v>
      </c>
      <c r="O2482" s="40">
        <v>107228953163</v>
      </c>
      <c r="P2482" s="41">
        <v>44400</v>
      </c>
      <c r="Q2482" s="39" t="s">
        <v>54</v>
      </c>
      <c r="R2482" s="68"/>
    </row>
    <row r="2483" spans="1:18" s="70" customFormat="1" ht="12.75" customHeight="1" x14ac:dyDescent="0.2">
      <c r="A2483" s="38" t="s">
        <v>19063</v>
      </c>
      <c r="B2483" s="39" t="s">
        <v>19064</v>
      </c>
      <c r="C2483" s="39" t="s">
        <v>19065</v>
      </c>
      <c r="D2483" s="38">
        <v>812419</v>
      </c>
      <c r="E2483" s="39" t="s">
        <v>1956</v>
      </c>
      <c r="F2483" s="38">
        <v>8268010958</v>
      </c>
      <c r="G2483" s="40" t="s">
        <v>19066</v>
      </c>
      <c r="H2483" s="2">
        <v>198761.86440677967</v>
      </c>
      <c r="I2483" s="2"/>
      <c r="J2483" s="2">
        <v>35777.135593220337</v>
      </c>
      <c r="K2483" s="3">
        <f t="shared" si="41"/>
        <v>234539</v>
      </c>
      <c r="L2483" s="41">
        <v>45032.729166666664</v>
      </c>
      <c r="M2483" s="39">
        <v>160353772</v>
      </c>
      <c r="N2483" s="39" t="s">
        <v>52</v>
      </c>
      <c r="O2483" s="40" t="s">
        <v>19067</v>
      </c>
      <c r="P2483" s="41">
        <v>45064</v>
      </c>
      <c r="Q2483" s="39" t="s">
        <v>54</v>
      </c>
      <c r="R2483" s="68"/>
    </row>
    <row r="2484" spans="1:18" s="70" customFormat="1" ht="12.75" hidden="1" customHeight="1" x14ac:dyDescent="0.2">
      <c r="A2484" s="38" t="s">
        <v>3752</v>
      </c>
      <c r="B2484" s="42"/>
      <c r="C2484" s="42"/>
      <c r="D2484" s="38">
        <v>811819</v>
      </c>
      <c r="E2484" s="39" t="s">
        <v>1091</v>
      </c>
      <c r="F2484" s="38">
        <v>8263000114</v>
      </c>
      <c r="G2484" s="40" t="s">
        <v>3753</v>
      </c>
      <c r="H2484" s="3">
        <v>198350</v>
      </c>
      <c r="I2484" s="3"/>
      <c r="J2484" s="3">
        <v>0</v>
      </c>
      <c r="K2484" s="3">
        <f t="shared" si="41"/>
        <v>198350</v>
      </c>
      <c r="L2484" s="41">
        <v>44391</v>
      </c>
      <c r="M2484" s="39"/>
      <c r="N2484" s="42" t="s">
        <v>315</v>
      </c>
      <c r="O2484" s="42"/>
      <c r="P2484" s="60"/>
      <c r="Q2484" s="42" t="s">
        <v>243</v>
      </c>
      <c r="R2484" s="68" t="s">
        <v>506</v>
      </c>
    </row>
    <row r="2485" spans="1:18" s="70" customFormat="1" ht="12.75" customHeight="1" x14ac:dyDescent="0.2">
      <c r="A2485" s="38" t="s">
        <v>11334</v>
      </c>
      <c r="B2485" s="42" t="s">
        <v>11335</v>
      </c>
      <c r="C2485" s="42" t="s">
        <v>11336</v>
      </c>
      <c r="D2485" s="38">
        <v>402828</v>
      </c>
      <c r="E2485" s="39" t="s">
        <v>11331</v>
      </c>
      <c r="F2485" s="38">
        <v>8263000174</v>
      </c>
      <c r="G2485" s="40" t="s">
        <v>11337</v>
      </c>
      <c r="H2485" s="3">
        <v>198000</v>
      </c>
      <c r="I2485" s="3"/>
      <c r="J2485" s="3">
        <v>35640</v>
      </c>
      <c r="K2485" s="3">
        <f t="shared" si="41"/>
        <v>233640</v>
      </c>
      <c r="L2485" s="41">
        <v>44543.729166666664</v>
      </c>
      <c r="M2485" s="39">
        <v>6870422192</v>
      </c>
      <c r="N2485" s="42" t="s">
        <v>315</v>
      </c>
      <c r="O2485" s="42" t="s">
        <v>11338</v>
      </c>
      <c r="P2485" s="60">
        <v>44637</v>
      </c>
      <c r="Q2485" s="42" t="s">
        <v>243</v>
      </c>
      <c r="R2485" s="68"/>
    </row>
    <row r="2486" spans="1:18" s="70" customFormat="1" ht="12.75" customHeight="1" x14ac:dyDescent="0.2">
      <c r="A2486" s="38" t="s">
        <v>20799</v>
      </c>
      <c r="B2486" s="39" t="s">
        <v>20800</v>
      </c>
      <c r="C2486" s="39" t="s">
        <v>20801</v>
      </c>
      <c r="D2486" s="38">
        <v>132039</v>
      </c>
      <c r="E2486" s="39" t="s">
        <v>20802</v>
      </c>
      <c r="F2486" s="38">
        <v>8266019710</v>
      </c>
      <c r="G2486" s="40">
        <v>651</v>
      </c>
      <c r="H2486" s="2">
        <v>198000</v>
      </c>
      <c r="I2486" s="2"/>
      <c r="J2486" s="2">
        <v>35640</v>
      </c>
      <c r="K2486" s="3">
        <f t="shared" si="41"/>
        <v>233640</v>
      </c>
      <c r="L2486" s="41">
        <v>45183.729166666664</v>
      </c>
      <c r="M2486" s="39">
        <v>1246558473</v>
      </c>
      <c r="N2486" s="39" t="s">
        <v>19303</v>
      </c>
      <c r="O2486" s="40" t="s">
        <v>20803</v>
      </c>
      <c r="P2486" s="41">
        <v>45238</v>
      </c>
      <c r="Q2486" s="62" t="s">
        <v>19</v>
      </c>
      <c r="R2486" s="68"/>
    </row>
    <row r="2487" spans="1:18" s="70" customFormat="1" ht="12.75" customHeight="1" x14ac:dyDescent="0.2">
      <c r="A2487" s="38" t="s">
        <v>6446</v>
      </c>
      <c r="B2487" s="39" t="s">
        <v>6447</v>
      </c>
      <c r="C2487" s="39" t="s">
        <v>6448</v>
      </c>
      <c r="D2487" s="38">
        <v>401972</v>
      </c>
      <c r="E2487" s="39" t="s">
        <v>842</v>
      </c>
      <c r="F2487" s="38">
        <v>8263000049</v>
      </c>
      <c r="G2487" s="40" t="s">
        <v>6449</v>
      </c>
      <c r="H2487" s="2">
        <v>197700</v>
      </c>
      <c r="I2487" s="2">
        <v>232.99600000000001</v>
      </c>
      <c r="J2487" s="2">
        <v>35586</v>
      </c>
      <c r="K2487" s="3">
        <f t="shared" si="41"/>
        <v>233518.99600000001</v>
      </c>
      <c r="L2487" s="41">
        <v>44374.729166666664</v>
      </c>
      <c r="M2487" s="39">
        <v>6870213514</v>
      </c>
      <c r="N2487" s="39" t="s">
        <v>52</v>
      </c>
      <c r="O2487" s="40"/>
      <c r="P2487" s="41"/>
      <c r="Q2487" s="39" t="s">
        <v>54</v>
      </c>
      <c r="R2487" s="68"/>
    </row>
    <row r="2488" spans="1:18" s="70" customFormat="1" ht="12.75" customHeight="1" x14ac:dyDescent="0.2">
      <c r="A2488" s="38" t="s">
        <v>15594</v>
      </c>
      <c r="B2488" s="39" t="s">
        <v>15595</v>
      </c>
      <c r="C2488" s="39" t="s">
        <v>15596</v>
      </c>
      <c r="D2488" s="38">
        <v>812419</v>
      </c>
      <c r="E2488" s="39" t="s">
        <v>1956</v>
      </c>
      <c r="F2488" s="38">
        <v>8268009890</v>
      </c>
      <c r="G2488" s="40" t="s">
        <v>15597</v>
      </c>
      <c r="H2488" s="2">
        <v>197499.1525423729</v>
      </c>
      <c r="I2488" s="2"/>
      <c r="J2488" s="2">
        <v>35549.847457627118</v>
      </c>
      <c r="K2488" s="3">
        <f t="shared" si="41"/>
        <v>233049.00000000003</v>
      </c>
      <c r="L2488" s="41">
        <v>44828.729166666664</v>
      </c>
      <c r="M2488" s="39">
        <v>44191075</v>
      </c>
      <c r="N2488" s="39" t="s">
        <v>52</v>
      </c>
      <c r="O2488" s="40" t="s">
        <v>15598</v>
      </c>
      <c r="P2488" s="41">
        <v>44841</v>
      </c>
      <c r="Q2488" s="39" t="s">
        <v>54</v>
      </c>
      <c r="R2488" s="68"/>
    </row>
    <row r="2489" spans="1:18" s="70" customFormat="1" ht="12.75" customHeight="1" x14ac:dyDescent="0.2">
      <c r="A2489" s="38">
        <v>254</v>
      </c>
      <c r="B2489" s="39" t="s">
        <v>16399</v>
      </c>
      <c r="C2489" s="39" t="s">
        <v>16400</v>
      </c>
      <c r="D2489" s="38">
        <v>811819</v>
      </c>
      <c r="E2489" s="39" t="s">
        <v>1091</v>
      </c>
      <c r="F2489" s="38">
        <v>8262000063</v>
      </c>
      <c r="G2489" s="40" t="s">
        <v>16401</v>
      </c>
      <c r="H2489" s="2">
        <v>197378</v>
      </c>
      <c r="I2489" s="2"/>
      <c r="J2489" s="2">
        <v>0</v>
      </c>
      <c r="K2489" s="3">
        <f t="shared" si="41"/>
        <v>197378</v>
      </c>
      <c r="L2489" s="41">
        <v>44861.729166666664</v>
      </c>
      <c r="M2489" s="39">
        <v>3445024769</v>
      </c>
      <c r="N2489" s="39" t="s">
        <v>8899</v>
      </c>
      <c r="O2489" s="40">
        <v>212151433788</v>
      </c>
      <c r="P2489" s="41">
        <v>44912</v>
      </c>
      <c r="Q2489" s="42" t="s">
        <v>8901</v>
      </c>
      <c r="R2489" s="68"/>
    </row>
    <row r="2490" spans="1:18" s="70" customFormat="1" ht="12.75" customHeight="1" x14ac:dyDescent="0.2">
      <c r="A2490" s="38">
        <v>306</v>
      </c>
      <c r="B2490" s="39" t="s">
        <v>18549</v>
      </c>
      <c r="C2490" s="39" t="s">
        <v>18550</v>
      </c>
      <c r="D2490" s="58">
        <v>137691</v>
      </c>
      <c r="E2490" s="39" t="s">
        <v>14869</v>
      </c>
      <c r="F2490" s="38">
        <v>8263000301</v>
      </c>
      <c r="G2490" s="40" t="s">
        <v>18551</v>
      </c>
      <c r="H2490" s="2">
        <v>197339.83050847458</v>
      </c>
      <c r="I2490" s="2"/>
      <c r="J2490" s="2">
        <v>35521.169491525427</v>
      </c>
      <c r="K2490" s="3">
        <f t="shared" si="41"/>
        <v>232861</v>
      </c>
      <c r="L2490" s="41">
        <v>45000.729166666664</v>
      </c>
      <c r="M2490" s="39">
        <v>6870447733</v>
      </c>
      <c r="N2490" s="39" t="s">
        <v>8899</v>
      </c>
      <c r="O2490" s="40" t="s">
        <v>18497</v>
      </c>
      <c r="P2490" s="41">
        <v>45037</v>
      </c>
      <c r="Q2490" s="42" t="s">
        <v>8901</v>
      </c>
      <c r="R2490" s="68"/>
    </row>
    <row r="2491" spans="1:18" s="70" customFormat="1" ht="12.75" customHeight="1" x14ac:dyDescent="0.2">
      <c r="A2491" s="38" t="s">
        <v>17171</v>
      </c>
      <c r="B2491" s="39" t="s">
        <v>17172</v>
      </c>
      <c r="C2491" s="39" t="s">
        <v>17173</v>
      </c>
      <c r="D2491" s="38">
        <v>812140</v>
      </c>
      <c r="E2491" s="42" t="s">
        <v>446</v>
      </c>
      <c r="F2491" s="38">
        <v>8268009550</v>
      </c>
      <c r="G2491" s="40" t="s">
        <v>17174</v>
      </c>
      <c r="H2491" s="2">
        <v>197199</v>
      </c>
      <c r="I2491" s="2"/>
      <c r="J2491" s="2">
        <v>35495.82</v>
      </c>
      <c r="K2491" s="3">
        <f t="shared" si="41"/>
        <v>232694.82</v>
      </c>
      <c r="L2491" s="41">
        <v>44928.729166666664</v>
      </c>
      <c r="M2491" s="39">
        <v>44403965</v>
      </c>
      <c r="N2491" s="39" t="s">
        <v>52</v>
      </c>
      <c r="O2491" s="40">
        <v>301166452093</v>
      </c>
      <c r="P2491" s="41">
        <v>44945</v>
      </c>
      <c r="Q2491" s="39" t="s">
        <v>54</v>
      </c>
      <c r="R2491" s="68"/>
    </row>
    <row r="2492" spans="1:18" s="70" customFormat="1" ht="12.75" customHeight="1" x14ac:dyDescent="0.2">
      <c r="A2492" s="38">
        <v>62</v>
      </c>
      <c r="B2492" s="39" t="s">
        <v>22718</v>
      </c>
      <c r="C2492" s="39" t="s">
        <v>22719</v>
      </c>
      <c r="D2492" s="38">
        <v>816965</v>
      </c>
      <c r="E2492" s="90" t="s">
        <v>557</v>
      </c>
      <c r="F2492" s="38">
        <v>8268014428</v>
      </c>
      <c r="G2492" s="40" t="s">
        <v>22931</v>
      </c>
      <c r="H2492" s="2">
        <v>197190.17</v>
      </c>
      <c r="I2492" s="2"/>
      <c r="J2492" s="2">
        <v>0</v>
      </c>
      <c r="K2492" s="3">
        <f t="shared" si="41"/>
        <v>197190.17</v>
      </c>
      <c r="L2492" s="41">
        <v>45464.729166666664</v>
      </c>
      <c r="M2492" s="39">
        <v>160804718</v>
      </c>
      <c r="N2492" s="39" t="s">
        <v>8899</v>
      </c>
      <c r="O2492" s="40" t="s">
        <v>22721</v>
      </c>
      <c r="P2492" s="41">
        <v>45458</v>
      </c>
      <c r="Q2492" s="42" t="s">
        <v>8901</v>
      </c>
      <c r="R2492" s="68"/>
    </row>
    <row r="2493" spans="1:18" s="70" customFormat="1" ht="12.75" customHeight="1" x14ac:dyDescent="0.2">
      <c r="A2493" s="38">
        <v>255</v>
      </c>
      <c r="B2493" s="39" t="s">
        <v>16402</v>
      </c>
      <c r="C2493" s="39" t="s">
        <v>16403</v>
      </c>
      <c r="D2493" s="38">
        <v>811819</v>
      </c>
      <c r="E2493" s="39" t="s">
        <v>1091</v>
      </c>
      <c r="F2493" s="38">
        <v>8262000063</v>
      </c>
      <c r="G2493" s="40" t="s">
        <v>16404</v>
      </c>
      <c r="H2493" s="2">
        <v>197102</v>
      </c>
      <c r="I2493" s="2"/>
      <c r="J2493" s="2">
        <v>0</v>
      </c>
      <c r="K2493" s="3">
        <f t="shared" si="41"/>
        <v>197102</v>
      </c>
      <c r="L2493" s="41">
        <v>44861.729166666664</v>
      </c>
      <c r="M2493" s="39">
        <v>3445024770</v>
      </c>
      <c r="N2493" s="39" t="s">
        <v>8899</v>
      </c>
      <c r="O2493" s="40">
        <v>212140108832</v>
      </c>
      <c r="P2493" s="41">
        <v>44912</v>
      </c>
      <c r="Q2493" s="42" t="s">
        <v>8901</v>
      </c>
      <c r="R2493" s="68"/>
    </row>
    <row r="2494" spans="1:18" s="70" customFormat="1" ht="12.75" customHeight="1" x14ac:dyDescent="0.2">
      <c r="A2494" s="38" t="s">
        <v>22547</v>
      </c>
      <c r="B2494" s="39" t="s">
        <v>22548</v>
      </c>
      <c r="C2494" s="39"/>
      <c r="D2494" s="38">
        <v>811819</v>
      </c>
      <c r="E2494" s="39" t="s">
        <v>1091</v>
      </c>
      <c r="F2494" s="38">
        <v>8266021118</v>
      </c>
      <c r="G2494" s="40" t="s">
        <v>22549</v>
      </c>
      <c r="H2494" s="2">
        <v>196328</v>
      </c>
      <c r="I2494" s="2"/>
      <c r="J2494" s="2">
        <v>0</v>
      </c>
      <c r="K2494" s="3">
        <f t="shared" si="41"/>
        <v>196328</v>
      </c>
      <c r="L2494" s="41">
        <v>45418</v>
      </c>
      <c r="M2494" s="39"/>
      <c r="N2494" s="39" t="s">
        <v>1933</v>
      </c>
      <c r="O2494" s="40"/>
      <c r="P2494" s="41"/>
      <c r="Q2494" s="62" t="s">
        <v>25</v>
      </c>
      <c r="R2494" s="68"/>
    </row>
    <row r="2495" spans="1:18" s="70" customFormat="1" ht="12.75" customHeight="1" x14ac:dyDescent="0.2">
      <c r="A2495" s="38" t="s">
        <v>22597</v>
      </c>
      <c r="B2495" s="39" t="s">
        <v>22598</v>
      </c>
      <c r="C2495" s="39"/>
      <c r="D2495" s="38">
        <v>811819</v>
      </c>
      <c r="E2495" s="39" t="s">
        <v>1091</v>
      </c>
      <c r="F2495" s="38">
        <v>8266021118</v>
      </c>
      <c r="G2495" s="40" t="s">
        <v>22599</v>
      </c>
      <c r="H2495" s="2">
        <v>196328</v>
      </c>
      <c r="I2495" s="2"/>
      <c r="J2495" s="2">
        <v>0</v>
      </c>
      <c r="K2495" s="3">
        <f t="shared" si="41"/>
        <v>196328</v>
      </c>
      <c r="L2495" s="41">
        <v>45428</v>
      </c>
      <c r="M2495" s="39"/>
      <c r="N2495" s="39" t="s">
        <v>1933</v>
      </c>
      <c r="O2495" s="40"/>
      <c r="P2495" s="41"/>
      <c r="Q2495" s="62" t="s">
        <v>25</v>
      </c>
      <c r="R2495" s="68"/>
    </row>
    <row r="2496" spans="1:18" s="70" customFormat="1" ht="12.75" customHeight="1" x14ac:dyDescent="0.2">
      <c r="A2496" s="38" t="s">
        <v>6801</v>
      </c>
      <c r="B2496" s="39" t="s">
        <v>6802</v>
      </c>
      <c r="C2496" s="39" t="s">
        <v>6803</v>
      </c>
      <c r="D2496" s="38">
        <v>401972</v>
      </c>
      <c r="E2496" s="39" t="s">
        <v>842</v>
      </c>
      <c r="F2496" s="38">
        <v>8263000049</v>
      </c>
      <c r="G2496" s="40" t="s">
        <v>6804</v>
      </c>
      <c r="H2496" s="2">
        <v>195910</v>
      </c>
      <c r="I2496" s="2">
        <v>0</v>
      </c>
      <c r="J2496" s="2">
        <v>35263.799999999996</v>
      </c>
      <c r="K2496" s="3">
        <f t="shared" si="41"/>
        <v>231173.8</v>
      </c>
      <c r="L2496" s="41">
        <v>44445.729166666664</v>
      </c>
      <c r="M2496" s="39">
        <v>6870246488</v>
      </c>
      <c r="N2496" s="39" t="s">
        <v>52</v>
      </c>
      <c r="O2496" s="40" t="s">
        <v>6788</v>
      </c>
      <c r="P2496" s="41">
        <v>44495</v>
      </c>
      <c r="Q2496" s="39" t="s">
        <v>54</v>
      </c>
      <c r="R2496" s="68"/>
    </row>
    <row r="2497" spans="1:18" s="70" customFormat="1" ht="12.75" customHeight="1" x14ac:dyDescent="0.2">
      <c r="A2497" s="38" t="s">
        <v>14978</v>
      </c>
      <c r="B2497" s="42" t="s">
        <v>14979</v>
      </c>
      <c r="C2497" s="42" t="s">
        <v>14980</v>
      </c>
      <c r="D2497" s="38">
        <v>921813</v>
      </c>
      <c r="E2497" s="133" t="s">
        <v>1977</v>
      </c>
      <c r="F2497" s="38">
        <v>8268009726</v>
      </c>
      <c r="G2497" s="40" t="s">
        <v>14981</v>
      </c>
      <c r="H2497" s="3"/>
      <c r="I2497" s="3"/>
      <c r="J2497" s="3">
        <v>35187.440000000002</v>
      </c>
      <c r="K2497" s="3">
        <f t="shared" si="41"/>
        <v>35187.440000000002</v>
      </c>
      <c r="L2497" s="41">
        <v>44682.729166666664</v>
      </c>
      <c r="M2497" s="39">
        <v>44089934</v>
      </c>
      <c r="N2497" s="42" t="s">
        <v>315</v>
      </c>
      <c r="O2497" s="42" t="s">
        <v>14982</v>
      </c>
      <c r="P2497" s="60">
        <v>44799</v>
      </c>
      <c r="Q2497" s="42" t="s">
        <v>243</v>
      </c>
      <c r="R2497" s="68"/>
    </row>
    <row r="2498" spans="1:18" s="70" customFormat="1" ht="12.75" customHeight="1" x14ac:dyDescent="0.2">
      <c r="A2498" s="38" t="s">
        <v>554</v>
      </c>
      <c r="B2498" s="39" t="s">
        <v>555</v>
      </c>
      <c r="C2498" s="39" t="s">
        <v>556</v>
      </c>
      <c r="D2498" s="38">
        <v>816965</v>
      </c>
      <c r="E2498" s="90" t="s">
        <v>557</v>
      </c>
      <c r="F2498" s="38">
        <v>8268005346</v>
      </c>
      <c r="G2498" s="40" t="s">
        <v>558</v>
      </c>
      <c r="H2498" s="2">
        <v>195226</v>
      </c>
      <c r="I2498" s="2"/>
      <c r="J2498" s="2">
        <v>0</v>
      </c>
      <c r="K2498" s="3">
        <f t="shared" si="41"/>
        <v>195226</v>
      </c>
      <c r="L2498" s="41">
        <v>44221.729166666664</v>
      </c>
      <c r="M2498" s="39">
        <v>44222880</v>
      </c>
      <c r="N2498" s="39" t="s">
        <v>52</v>
      </c>
      <c r="O2498" s="40" t="s">
        <v>559</v>
      </c>
      <c r="P2498" s="41">
        <v>44246</v>
      </c>
      <c r="Q2498" s="39" t="s">
        <v>54</v>
      </c>
      <c r="R2498" s="68"/>
    </row>
    <row r="2499" spans="1:18" s="70" customFormat="1" ht="12.75" customHeight="1" x14ac:dyDescent="0.2">
      <c r="A2499" s="38" t="s">
        <v>14456</v>
      </c>
      <c r="B2499" s="42" t="s">
        <v>14457</v>
      </c>
      <c r="C2499" s="42" t="s">
        <v>14458</v>
      </c>
      <c r="D2499" s="38">
        <v>405996</v>
      </c>
      <c r="E2499" s="39" t="s">
        <v>2376</v>
      </c>
      <c r="F2499" s="38">
        <v>8263000080</v>
      </c>
      <c r="G2499" s="40">
        <v>212901125690</v>
      </c>
      <c r="H2499" s="3">
        <v>195138</v>
      </c>
      <c r="I2499" s="3"/>
      <c r="J2499" s="3">
        <v>35125</v>
      </c>
      <c r="K2499" s="3">
        <f t="shared" si="41"/>
        <v>230263</v>
      </c>
      <c r="L2499" s="41">
        <v>44631.729166666664</v>
      </c>
      <c r="M2499" s="39">
        <v>6870128457</v>
      </c>
      <c r="N2499" s="42" t="s">
        <v>315</v>
      </c>
      <c r="O2499" s="42" t="s">
        <v>14459</v>
      </c>
      <c r="P2499" s="60">
        <v>44807</v>
      </c>
      <c r="Q2499" s="42" t="s">
        <v>243</v>
      </c>
      <c r="R2499" s="68"/>
    </row>
    <row r="2500" spans="1:18" s="70" customFormat="1" ht="12.75" customHeight="1" x14ac:dyDescent="0.2">
      <c r="A2500" s="38" t="s">
        <v>2827</v>
      </c>
      <c r="B2500" s="39" t="s">
        <v>2828</v>
      </c>
      <c r="C2500" s="39" t="s">
        <v>2829</v>
      </c>
      <c r="D2500" s="38">
        <v>811819</v>
      </c>
      <c r="E2500" s="39" t="s">
        <v>1091</v>
      </c>
      <c r="F2500" s="38">
        <v>8263000049</v>
      </c>
      <c r="G2500" s="40" t="s">
        <v>2830</v>
      </c>
      <c r="H2500" s="2">
        <v>195000</v>
      </c>
      <c r="I2500" s="2"/>
      <c r="J2500" s="2">
        <v>0</v>
      </c>
      <c r="K2500" s="3">
        <f t="shared" si="41"/>
        <v>195000</v>
      </c>
      <c r="L2500" s="41">
        <v>44320.729166666664</v>
      </c>
      <c r="M2500" s="39">
        <v>3445007565</v>
      </c>
      <c r="N2500" s="39" t="s">
        <v>52</v>
      </c>
      <c r="O2500" s="40">
        <v>108023355182</v>
      </c>
      <c r="P2500" s="41">
        <v>44411</v>
      </c>
      <c r="Q2500" s="39" t="s">
        <v>54</v>
      </c>
      <c r="R2500" s="68"/>
    </row>
    <row r="2501" spans="1:18" s="70" customFormat="1" ht="12.75" customHeight="1" x14ac:dyDescent="0.2">
      <c r="A2501" s="38" t="s">
        <v>12538</v>
      </c>
      <c r="B2501" s="42" t="s">
        <v>12539</v>
      </c>
      <c r="C2501" s="42" t="s">
        <v>12540</v>
      </c>
      <c r="D2501" s="38">
        <v>300286</v>
      </c>
      <c r="E2501" s="42" t="s">
        <v>3944</v>
      </c>
      <c r="F2501" s="38">
        <v>8268008059</v>
      </c>
      <c r="G2501" s="40">
        <v>712731048</v>
      </c>
      <c r="H2501" s="3">
        <v>195000</v>
      </c>
      <c r="I2501" s="3"/>
      <c r="J2501" s="3">
        <v>35100</v>
      </c>
      <c r="K2501" s="3">
        <f t="shared" si="41"/>
        <v>230100</v>
      </c>
      <c r="L2501" s="41">
        <v>44551.729166666664</v>
      </c>
      <c r="M2501" s="39">
        <v>43868515</v>
      </c>
      <c r="N2501" s="42" t="s">
        <v>315</v>
      </c>
      <c r="O2501" s="42" t="s">
        <v>12541</v>
      </c>
      <c r="P2501" s="60">
        <v>44681</v>
      </c>
      <c r="Q2501" s="42" t="s">
        <v>243</v>
      </c>
      <c r="R2501" s="68"/>
    </row>
    <row r="2502" spans="1:18" s="70" customFormat="1" ht="12.75" customHeight="1" x14ac:dyDescent="0.2">
      <c r="A2502" s="38" t="s">
        <v>22053</v>
      </c>
      <c r="B2502" s="39" t="s">
        <v>22049</v>
      </c>
      <c r="C2502" s="39" t="s">
        <v>22050</v>
      </c>
      <c r="D2502" s="38">
        <v>106631</v>
      </c>
      <c r="E2502" s="39" t="s">
        <v>5237</v>
      </c>
      <c r="F2502" s="38">
        <v>8263000354</v>
      </c>
      <c r="G2502" s="40" t="s">
        <v>22051</v>
      </c>
      <c r="H2502" s="2">
        <v>195000</v>
      </c>
      <c r="I2502" s="2"/>
      <c r="J2502" s="2">
        <v>35100</v>
      </c>
      <c r="K2502" s="3">
        <f t="shared" ref="K2502:K2565" si="42">SUM(H2502:J2502)</f>
        <v>230100</v>
      </c>
      <c r="L2502" s="41">
        <v>45334.729166666664</v>
      </c>
      <c r="M2502" s="39">
        <v>1246716490</v>
      </c>
      <c r="N2502" s="39" t="s">
        <v>19303</v>
      </c>
      <c r="O2502" s="40" t="s">
        <v>22052</v>
      </c>
      <c r="P2502" s="41">
        <v>45368</v>
      </c>
      <c r="Q2502" s="62" t="s">
        <v>19</v>
      </c>
      <c r="R2502" s="68"/>
    </row>
    <row r="2503" spans="1:18" s="70" customFormat="1" ht="12.75" customHeight="1" x14ac:dyDescent="0.2">
      <c r="A2503" s="38" t="s">
        <v>22054</v>
      </c>
      <c r="B2503" s="39" t="s">
        <v>22049</v>
      </c>
      <c r="C2503" s="39" t="s">
        <v>22050</v>
      </c>
      <c r="D2503" s="38">
        <v>106631</v>
      </c>
      <c r="E2503" s="39" t="s">
        <v>5237</v>
      </c>
      <c r="F2503" s="38">
        <v>8263000354</v>
      </c>
      <c r="G2503" s="40" t="s">
        <v>22051</v>
      </c>
      <c r="H2503" s="2">
        <v>195000</v>
      </c>
      <c r="I2503" s="2"/>
      <c r="J2503" s="2">
        <v>35100</v>
      </c>
      <c r="K2503" s="3">
        <f t="shared" si="42"/>
        <v>230100</v>
      </c>
      <c r="L2503" s="41">
        <v>45334.729166666664</v>
      </c>
      <c r="M2503" s="39">
        <v>1246716490</v>
      </c>
      <c r="N2503" s="39" t="s">
        <v>18463</v>
      </c>
      <c r="O2503" s="40" t="s">
        <v>22052</v>
      </c>
      <c r="P2503" s="41">
        <v>45368</v>
      </c>
      <c r="Q2503" s="62" t="s">
        <v>29</v>
      </c>
      <c r="R2503" s="68"/>
    </row>
    <row r="2504" spans="1:18" s="70" customFormat="1" ht="12.75" customHeight="1" x14ac:dyDescent="0.2">
      <c r="A2504" s="38" t="s">
        <v>22072</v>
      </c>
      <c r="B2504" s="39" t="s">
        <v>22073</v>
      </c>
      <c r="C2504" s="39" t="s">
        <v>22074</v>
      </c>
      <c r="D2504" s="38">
        <v>402406</v>
      </c>
      <c r="E2504" s="39" t="s">
        <v>22075</v>
      </c>
      <c r="F2504" s="38">
        <v>8266020334</v>
      </c>
      <c r="G2504" s="40">
        <v>165</v>
      </c>
      <c r="H2504" s="2">
        <v>195000</v>
      </c>
      <c r="I2504" s="2"/>
      <c r="J2504" s="2">
        <v>35100</v>
      </c>
      <c r="K2504" s="3">
        <f t="shared" si="42"/>
        <v>230100</v>
      </c>
      <c r="L2504" s="41">
        <v>45344.729166666664</v>
      </c>
      <c r="M2504" s="39">
        <v>1246729061</v>
      </c>
      <c r="N2504" s="39" t="s">
        <v>18453</v>
      </c>
      <c r="O2504" s="40" t="s">
        <v>22076</v>
      </c>
      <c r="P2504" s="41">
        <v>45364</v>
      </c>
      <c r="Q2504" s="62" t="s">
        <v>21</v>
      </c>
      <c r="R2504" s="68"/>
    </row>
    <row r="2505" spans="1:18" s="70" customFormat="1" ht="12.75" customHeight="1" x14ac:dyDescent="0.2">
      <c r="A2505" s="38" t="s">
        <v>22251</v>
      </c>
      <c r="B2505" s="39" t="s">
        <v>22252</v>
      </c>
      <c r="C2505" s="39" t="s">
        <v>22253</v>
      </c>
      <c r="D2505" s="38">
        <v>937846</v>
      </c>
      <c r="E2505" s="39" t="s">
        <v>21875</v>
      </c>
      <c r="F2505" s="38">
        <v>8263000306</v>
      </c>
      <c r="G2505" s="40" t="s">
        <v>22254</v>
      </c>
      <c r="H2505" s="2">
        <v>195000</v>
      </c>
      <c r="I2505" s="2"/>
      <c r="J2505" s="2">
        <v>0</v>
      </c>
      <c r="K2505" s="3">
        <f t="shared" si="42"/>
        <v>195000</v>
      </c>
      <c r="L2505" s="41">
        <v>45336.729166666664</v>
      </c>
      <c r="M2505" s="39">
        <v>3569301019</v>
      </c>
      <c r="N2505" s="39" t="s">
        <v>22110</v>
      </c>
      <c r="O2505" s="40" t="s">
        <v>22255</v>
      </c>
      <c r="P2505" s="41">
        <v>45380</v>
      </c>
      <c r="Q2505" s="62" t="s">
        <v>21</v>
      </c>
      <c r="R2505" s="68"/>
    </row>
    <row r="2506" spans="1:18" s="70" customFormat="1" ht="12.75" customHeight="1" x14ac:dyDescent="0.2">
      <c r="A2506" s="38" t="s">
        <v>7149</v>
      </c>
      <c r="B2506" s="42" t="s">
        <v>7150</v>
      </c>
      <c r="C2506" s="42" t="s">
        <v>7151</v>
      </c>
      <c r="D2506" s="38">
        <v>137974</v>
      </c>
      <c r="E2506" s="39" t="s">
        <v>3527</v>
      </c>
      <c r="F2506" s="38">
        <v>8263000113</v>
      </c>
      <c r="G2506" s="64" t="s">
        <v>7152</v>
      </c>
      <c r="H2506" s="6">
        <v>194767</v>
      </c>
      <c r="I2506" s="3"/>
      <c r="J2506" s="3">
        <v>35058.06</v>
      </c>
      <c r="K2506" s="3">
        <f t="shared" si="42"/>
        <v>229825.06</v>
      </c>
      <c r="L2506" s="41">
        <v>44434.729166666664</v>
      </c>
      <c r="M2506" s="39">
        <v>6870249856</v>
      </c>
      <c r="N2506" s="42" t="s">
        <v>315</v>
      </c>
      <c r="O2506" s="42" t="s">
        <v>7102</v>
      </c>
      <c r="P2506" s="60">
        <v>44498</v>
      </c>
      <c r="Q2506" s="42" t="s">
        <v>243</v>
      </c>
      <c r="R2506" s="68"/>
    </row>
    <row r="2507" spans="1:18" s="70" customFormat="1" ht="12.75" customHeight="1" x14ac:dyDescent="0.25">
      <c r="A2507" s="38">
        <v>436</v>
      </c>
      <c r="B2507" s="39" t="s">
        <v>19588</v>
      </c>
      <c r="C2507" s="39" t="s">
        <v>17712</v>
      </c>
      <c r="D2507" s="38">
        <v>122097</v>
      </c>
      <c r="E2507" s="77" t="s">
        <v>620</v>
      </c>
      <c r="F2507" s="38">
        <v>8266018748</v>
      </c>
      <c r="G2507" s="40">
        <v>266018748</v>
      </c>
      <c r="H2507" s="3">
        <v>194712</v>
      </c>
      <c r="I2507" s="3"/>
      <c r="J2507" s="2">
        <v>35048.159999999996</v>
      </c>
      <c r="K2507" s="3">
        <f t="shared" si="42"/>
        <v>229760.16</v>
      </c>
      <c r="L2507" s="41">
        <v>45073.729166666664</v>
      </c>
      <c r="M2507" s="39">
        <v>6870387183</v>
      </c>
      <c r="N2507" s="39" t="s">
        <v>8899</v>
      </c>
      <c r="O2507" s="40" t="s">
        <v>17714</v>
      </c>
      <c r="P2507" s="41">
        <v>44988</v>
      </c>
      <c r="Q2507" s="42" t="s">
        <v>8901</v>
      </c>
      <c r="R2507" s="68"/>
    </row>
    <row r="2508" spans="1:18" s="70" customFormat="1" ht="12.75" customHeight="1" x14ac:dyDescent="0.2">
      <c r="A2508" s="38" t="s">
        <v>9760</v>
      </c>
      <c r="B2508" s="42" t="s">
        <v>9761</v>
      </c>
      <c r="C2508" s="42" t="s">
        <v>9762</v>
      </c>
      <c r="D2508" s="38">
        <v>816777</v>
      </c>
      <c r="E2508" s="129" t="s">
        <v>205</v>
      </c>
      <c r="F2508" s="38">
        <v>8268007729</v>
      </c>
      <c r="G2508" s="40" t="s">
        <v>9763</v>
      </c>
      <c r="H2508" s="3"/>
      <c r="I2508" s="3"/>
      <c r="J2508" s="3">
        <v>0</v>
      </c>
      <c r="K2508" s="3">
        <f t="shared" si="42"/>
        <v>0</v>
      </c>
      <c r="L2508" s="41">
        <v>44536.729166666664</v>
      </c>
      <c r="M2508" s="39">
        <v>44280925</v>
      </c>
      <c r="N2508" s="42" t="s">
        <v>315</v>
      </c>
      <c r="O2508" s="42" t="s">
        <v>9764</v>
      </c>
      <c r="P2508" s="60">
        <v>44571</v>
      </c>
      <c r="Q2508" s="42" t="s">
        <v>243</v>
      </c>
      <c r="R2508" s="68"/>
    </row>
    <row r="2509" spans="1:18" s="70" customFormat="1" ht="12.75" customHeight="1" x14ac:dyDescent="0.2">
      <c r="A2509" s="38" t="s">
        <v>11425</v>
      </c>
      <c r="B2509" s="42" t="s">
        <v>11426</v>
      </c>
      <c r="C2509" s="42" t="s">
        <v>11427</v>
      </c>
      <c r="D2509" s="38">
        <v>816777</v>
      </c>
      <c r="E2509" s="129" t="s">
        <v>205</v>
      </c>
      <c r="F2509" s="38">
        <v>8268007729</v>
      </c>
      <c r="G2509" s="40" t="s">
        <v>11428</v>
      </c>
      <c r="H2509" s="3"/>
      <c r="I2509" s="3"/>
      <c r="J2509" s="3">
        <v>0</v>
      </c>
      <c r="K2509" s="3">
        <f t="shared" si="42"/>
        <v>0</v>
      </c>
      <c r="L2509" s="41">
        <v>44585.729166666664</v>
      </c>
      <c r="M2509" s="39">
        <v>44397351</v>
      </c>
      <c r="N2509" s="42" t="s">
        <v>315</v>
      </c>
      <c r="O2509" s="42" t="s">
        <v>11424</v>
      </c>
      <c r="P2509" s="60">
        <v>44640</v>
      </c>
      <c r="Q2509" s="42" t="s">
        <v>243</v>
      </c>
      <c r="R2509" s="68"/>
    </row>
    <row r="2510" spans="1:18" s="70" customFormat="1" ht="12.75" customHeight="1" x14ac:dyDescent="0.2">
      <c r="A2510" s="38" t="s">
        <v>11598</v>
      </c>
      <c r="B2510" s="42" t="s">
        <v>11599</v>
      </c>
      <c r="C2510" s="42" t="s">
        <v>11600</v>
      </c>
      <c r="D2510" s="38">
        <v>816777</v>
      </c>
      <c r="E2510" s="129" t="s">
        <v>205</v>
      </c>
      <c r="F2510" s="38">
        <v>8268007729</v>
      </c>
      <c r="G2510" s="40" t="s">
        <v>11601</v>
      </c>
      <c r="H2510" s="3"/>
      <c r="I2510" s="3"/>
      <c r="J2510" s="3">
        <v>0</v>
      </c>
      <c r="K2510" s="3">
        <f t="shared" si="42"/>
        <v>0</v>
      </c>
      <c r="L2510" s="41">
        <v>44600.729166666664</v>
      </c>
      <c r="M2510" s="39">
        <v>44418722</v>
      </c>
      <c r="N2510" s="42" t="s">
        <v>315</v>
      </c>
      <c r="O2510" s="42" t="s">
        <v>11602</v>
      </c>
      <c r="P2510" s="60">
        <v>44645</v>
      </c>
      <c r="Q2510" s="42" t="s">
        <v>243</v>
      </c>
      <c r="R2510" s="68"/>
    </row>
    <row r="2511" spans="1:18" s="70" customFormat="1" ht="12.75" customHeight="1" x14ac:dyDescent="0.25">
      <c r="A2511" s="38" t="s">
        <v>12970</v>
      </c>
      <c r="B2511" s="39" t="s">
        <v>12971</v>
      </c>
      <c r="C2511" s="39" t="s">
        <v>12972</v>
      </c>
      <c r="D2511" s="38">
        <v>122097</v>
      </c>
      <c r="E2511" s="77" t="s">
        <v>620</v>
      </c>
      <c r="F2511" s="38">
        <v>8263000216</v>
      </c>
      <c r="G2511" s="40" t="s">
        <v>12973</v>
      </c>
      <c r="H2511" s="2">
        <v>194352.54237288138</v>
      </c>
      <c r="I2511" s="2"/>
      <c r="J2511" s="2">
        <v>34983.457627118645</v>
      </c>
      <c r="K2511" s="3">
        <f t="shared" si="42"/>
        <v>229336.00000000003</v>
      </c>
      <c r="L2511" s="41">
        <v>44663.729166666664</v>
      </c>
      <c r="M2511" s="39">
        <v>6870033115</v>
      </c>
      <c r="N2511" s="39" t="s">
        <v>3282</v>
      </c>
      <c r="O2511" s="40" t="s">
        <v>12974</v>
      </c>
      <c r="P2511" s="41">
        <v>44685</v>
      </c>
      <c r="Q2511" s="42" t="s">
        <v>2417</v>
      </c>
      <c r="R2511" s="68"/>
    </row>
    <row r="2512" spans="1:18" s="70" customFormat="1" ht="12.75" customHeight="1" x14ac:dyDescent="0.2">
      <c r="A2512" s="38" t="s">
        <v>10977</v>
      </c>
      <c r="B2512" s="42" t="s">
        <v>10978</v>
      </c>
      <c r="C2512" s="42" t="s">
        <v>10979</v>
      </c>
      <c r="D2512" s="38">
        <v>821146</v>
      </c>
      <c r="E2512" s="42" t="s">
        <v>446</v>
      </c>
      <c r="F2512" s="38">
        <v>8268007978</v>
      </c>
      <c r="G2512" s="40" t="s">
        <v>10980</v>
      </c>
      <c r="H2512" s="3">
        <v>193750</v>
      </c>
      <c r="I2512" s="3"/>
      <c r="J2512" s="3">
        <v>34875</v>
      </c>
      <c r="K2512" s="3">
        <f t="shared" si="42"/>
        <v>228625</v>
      </c>
      <c r="L2512" s="41">
        <v>44562.729166666664</v>
      </c>
      <c r="M2512" s="39">
        <v>44371869</v>
      </c>
      <c r="N2512" s="42" t="s">
        <v>315</v>
      </c>
      <c r="O2512" s="42">
        <v>202230397438</v>
      </c>
      <c r="P2512" s="60">
        <v>44616</v>
      </c>
      <c r="Q2512" s="42" t="s">
        <v>243</v>
      </c>
      <c r="R2512" s="68"/>
    </row>
    <row r="2513" spans="1:18" s="70" customFormat="1" ht="12.75" customHeight="1" x14ac:dyDescent="0.2">
      <c r="A2513" s="38" t="s">
        <v>19863</v>
      </c>
      <c r="B2513" s="42" t="s">
        <v>19864</v>
      </c>
      <c r="C2513" s="42"/>
      <c r="D2513" s="58">
        <v>405267</v>
      </c>
      <c r="E2513" s="39" t="s">
        <v>1224</v>
      </c>
      <c r="F2513" s="38">
        <v>8263000147</v>
      </c>
      <c r="G2513" s="40" t="s">
        <v>19865</v>
      </c>
      <c r="H2513" s="3">
        <v>193597</v>
      </c>
      <c r="I2513" s="3"/>
      <c r="J2513" s="3">
        <v>0</v>
      </c>
      <c r="K2513" s="3">
        <f t="shared" si="42"/>
        <v>193597</v>
      </c>
      <c r="L2513" s="41">
        <v>44568</v>
      </c>
      <c r="M2513" s="39"/>
      <c r="N2513" s="39" t="s">
        <v>52</v>
      </c>
      <c r="O2513" s="42"/>
      <c r="P2513" s="60"/>
      <c r="Q2513" s="39" t="s">
        <v>54</v>
      </c>
      <c r="R2513" s="68"/>
    </row>
    <row r="2514" spans="1:18" s="70" customFormat="1" ht="12.75" customHeight="1" x14ac:dyDescent="0.2">
      <c r="A2514" s="38" t="s">
        <v>4184</v>
      </c>
      <c r="B2514" s="39" t="s">
        <v>4185</v>
      </c>
      <c r="C2514" s="39" t="s">
        <v>4186</v>
      </c>
      <c r="D2514" s="38">
        <v>405596</v>
      </c>
      <c r="E2514" s="39" t="s">
        <v>3259</v>
      </c>
      <c r="F2514" s="38">
        <v>8263000119</v>
      </c>
      <c r="G2514" s="40" t="s">
        <v>4187</v>
      </c>
      <c r="H2514" s="2">
        <v>193500</v>
      </c>
      <c r="I2514" s="2">
        <v>228.33</v>
      </c>
      <c r="J2514" s="2">
        <v>34830</v>
      </c>
      <c r="K2514" s="3">
        <f t="shared" si="42"/>
        <v>228558.33</v>
      </c>
      <c r="L2514" s="41">
        <v>44374.729166666664</v>
      </c>
      <c r="M2514" s="39">
        <v>6870143168</v>
      </c>
      <c r="N2514" s="39" t="s">
        <v>52</v>
      </c>
      <c r="O2514" s="40" t="s">
        <v>4179</v>
      </c>
      <c r="P2514" s="41">
        <v>44412</v>
      </c>
      <c r="Q2514" s="39" t="s">
        <v>54</v>
      </c>
      <c r="R2514" s="68"/>
    </row>
    <row r="2515" spans="1:18" s="70" customFormat="1" ht="12.75" customHeight="1" x14ac:dyDescent="0.2">
      <c r="A2515" s="38" t="s">
        <v>6121</v>
      </c>
      <c r="B2515" s="39" t="s">
        <v>6122</v>
      </c>
      <c r="C2515" s="39" t="s">
        <v>6123</v>
      </c>
      <c r="D2515" s="38">
        <v>407033</v>
      </c>
      <c r="E2515" s="39" t="s">
        <v>3259</v>
      </c>
      <c r="F2515" s="38">
        <v>8266012166</v>
      </c>
      <c r="G2515" s="40" t="s">
        <v>6124</v>
      </c>
      <c r="H2515" s="2">
        <v>193500</v>
      </c>
      <c r="I2515" s="2"/>
      <c r="J2515" s="2">
        <v>34830</v>
      </c>
      <c r="K2515" s="3">
        <f t="shared" si="42"/>
        <v>228330</v>
      </c>
      <c r="L2515" s="41">
        <v>44419.729166666664</v>
      </c>
      <c r="M2515" s="39">
        <v>6870199809</v>
      </c>
      <c r="N2515" s="39" t="s">
        <v>52</v>
      </c>
      <c r="O2515" s="40" t="s">
        <v>6125</v>
      </c>
      <c r="P2515" s="41">
        <v>44456</v>
      </c>
      <c r="Q2515" s="39" t="s">
        <v>54</v>
      </c>
      <c r="R2515" s="68"/>
    </row>
    <row r="2516" spans="1:18" s="70" customFormat="1" ht="12.75" customHeight="1" x14ac:dyDescent="0.2">
      <c r="A2516" s="38" t="s">
        <v>7818</v>
      </c>
      <c r="B2516" s="39" t="s">
        <v>7819</v>
      </c>
      <c r="C2516" s="39" t="s">
        <v>7820</v>
      </c>
      <c r="D2516" s="38">
        <v>401972</v>
      </c>
      <c r="E2516" s="39" t="s">
        <v>842</v>
      </c>
      <c r="F2516" s="38">
        <v>8263000049</v>
      </c>
      <c r="G2516" s="40" t="s">
        <v>7821</v>
      </c>
      <c r="H2516" s="2">
        <v>193050</v>
      </c>
      <c r="I2516" s="2">
        <v>0</v>
      </c>
      <c r="J2516" s="2">
        <v>34749</v>
      </c>
      <c r="K2516" s="3">
        <f t="shared" si="42"/>
        <v>227799</v>
      </c>
      <c r="L2516" s="41">
        <v>44417.729166666664</v>
      </c>
      <c r="M2516" s="39">
        <v>6870260569</v>
      </c>
      <c r="N2516" s="39" t="s">
        <v>52</v>
      </c>
      <c r="O2516" s="40" t="s">
        <v>7822</v>
      </c>
      <c r="P2516" s="41">
        <v>44511</v>
      </c>
      <c r="Q2516" s="39" t="s">
        <v>54</v>
      </c>
      <c r="R2516" s="68"/>
    </row>
    <row r="2517" spans="1:18" s="70" customFormat="1" ht="12.75" customHeight="1" x14ac:dyDescent="0.2">
      <c r="A2517" s="38" t="s">
        <v>17982</v>
      </c>
      <c r="B2517" s="39" t="s">
        <v>17983</v>
      </c>
      <c r="C2517" s="39" t="s">
        <v>17984</v>
      </c>
      <c r="D2517" s="38">
        <v>821027</v>
      </c>
      <c r="E2517" s="39" t="s">
        <v>474</v>
      </c>
      <c r="F2517" s="38">
        <v>8268005622</v>
      </c>
      <c r="G2517" s="40" t="s">
        <v>17985</v>
      </c>
      <c r="H2517" s="2">
        <v>192870.33898305087</v>
      </c>
      <c r="I2517" s="2"/>
      <c r="J2517" s="2">
        <v>34716.661016949154</v>
      </c>
      <c r="K2517" s="3">
        <f t="shared" si="42"/>
        <v>227587.00000000003</v>
      </c>
      <c r="L2517" s="41">
        <v>44916.729166666664</v>
      </c>
      <c r="M2517" s="39">
        <v>44528667</v>
      </c>
      <c r="N2517" s="39" t="s">
        <v>52</v>
      </c>
      <c r="O2517" s="40" t="s">
        <v>13627</v>
      </c>
      <c r="P2517" s="41">
        <v>44636</v>
      </c>
      <c r="Q2517" s="39" t="s">
        <v>54</v>
      </c>
      <c r="R2517" s="68"/>
    </row>
    <row r="2518" spans="1:18" s="70" customFormat="1" ht="12.75" customHeight="1" x14ac:dyDescent="0.2">
      <c r="A2518" s="38" t="s">
        <v>17122</v>
      </c>
      <c r="B2518" s="42" t="s">
        <v>17123</v>
      </c>
      <c r="C2518" s="42" t="s">
        <v>17124</v>
      </c>
      <c r="D2518" s="38">
        <v>301661</v>
      </c>
      <c r="E2518" s="39" t="s">
        <v>3527</v>
      </c>
      <c r="F2518" s="38">
        <v>8263000157</v>
      </c>
      <c r="G2518" s="40">
        <v>1195009420</v>
      </c>
      <c r="H2518" s="3">
        <v>192744.9152542373</v>
      </c>
      <c r="I2518" s="3"/>
      <c r="J2518" s="3">
        <v>34694.084745762717</v>
      </c>
      <c r="K2518" s="3">
        <f t="shared" si="42"/>
        <v>227439.00000000003</v>
      </c>
      <c r="L2518" s="41">
        <v>44890.729166666664</v>
      </c>
      <c r="M2518" s="39">
        <v>6870339111</v>
      </c>
      <c r="N2518" s="42" t="s">
        <v>315</v>
      </c>
      <c r="O2518" s="42" t="s">
        <v>17125</v>
      </c>
      <c r="P2518" s="60">
        <v>44947</v>
      </c>
      <c r="Q2518" s="42" t="s">
        <v>243</v>
      </c>
      <c r="R2518" s="68"/>
    </row>
    <row r="2519" spans="1:18" s="70" customFormat="1" ht="12.75" customHeight="1" x14ac:dyDescent="0.2">
      <c r="A2519" s="38" t="s">
        <v>21393</v>
      </c>
      <c r="B2519" s="39" t="s">
        <v>21394</v>
      </c>
      <c r="C2519" s="39" t="s">
        <v>21395</v>
      </c>
      <c r="D2519" s="38">
        <v>822670</v>
      </c>
      <c r="E2519" s="39" t="s">
        <v>21396</v>
      </c>
      <c r="F2519" s="38">
        <v>8268013379</v>
      </c>
      <c r="G2519" s="40">
        <v>26</v>
      </c>
      <c r="H2519" s="2">
        <v>192619.39830508476</v>
      </c>
      <c r="I2519" s="2"/>
      <c r="J2519" s="2">
        <v>34671.491694915254</v>
      </c>
      <c r="K2519" s="3">
        <f t="shared" si="42"/>
        <v>227290.89</v>
      </c>
      <c r="L2519" s="41">
        <v>45268.729166666664</v>
      </c>
      <c r="M2519" s="39">
        <v>160903318</v>
      </c>
      <c r="N2519" s="39" t="s">
        <v>18453</v>
      </c>
      <c r="O2519" s="40">
        <v>401058630006</v>
      </c>
      <c r="P2519" s="41">
        <v>45298</v>
      </c>
      <c r="Q2519" s="62" t="s">
        <v>21</v>
      </c>
      <c r="R2519" s="68"/>
    </row>
    <row r="2520" spans="1:18" s="70" customFormat="1" ht="12.75" customHeight="1" x14ac:dyDescent="0.2">
      <c r="A2520" s="38" t="s">
        <v>22144</v>
      </c>
      <c r="B2520" s="39" t="s">
        <v>22145</v>
      </c>
      <c r="C2520" s="39"/>
      <c r="D2520" s="38">
        <v>937846</v>
      </c>
      <c r="E2520" s="39" t="s">
        <v>21875</v>
      </c>
      <c r="F2520" s="38">
        <v>8263000306</v>
      </c>
      <c r="G2520" s="40" t="s">
        <v>22146</v>
      </c>
      <c r="H2520" s="2">
        <v>192500</v>
      </c>
      <c r="I2520" s="2"/>
      <c r="J2520" s="2">
        <v>0</v>
      </c>
      <c r="K2520" s="3">
        <f t="shared" si="42"/>
        <v>192500</v>
      </c>
      <c r="L2520" s="41">
        <v>45363</v>
      </c>
      <c r="M2520" s="39"/>
      <c r="N2520" s="39" t="s">
        <v>22110</v>
      </c>
      <c r="O2520" s="40"/>
      <c r="P2520" s="41"/>
      <c r="Q2520" s="62" t="s">
        <v>21</v>
      </c>
      <c r="R2520" s="68"/>
    </row>
    <row r="2521" spans="1:18" s="70" customFormat="1" ht="12.75" customHeight="1" x14ac:dyDescent="0.2">
      <c r="A2521" s="38">
        <v>66</v>
      </c>
      <c r="B2521" s="39" t="s">
        <v>20190</v>
      </c>
      <c r="C2521" s="39" t="s">
        <v>20191</v>
      </c>
      <c r="D2521" s="38">
        <v>816965</v>
      </c>
      <c r="E2521" s="90" t="s">
        <v>557</v>
      </c>
      <c r="F2521" s="38">
        <v>8268011756</v>
      </c>
      <c r="G2521" s="40" t="s">
        <v>20192</v>
      </c>
      <c r="H2521" s="2">
        <v>192493.47</v>
      </c>
      <c r="I2521" s="2"/>
      <c r="J2521" s="2">
        <v>0</v>
      </c>
      <c r="K2521" s="3">
        <f t="shared" si="42"/>
        <v>192493.47</v>
      </c>
      <c r="L2521" s="41">
        <v>45127.729166666664</v>
      </c>
      <c r="M2521" s="39">
        <v>160581216</v>
      </c>
      <c r="N2521" s="39" t="s">
        <v>8899</v>
      </c>
      <c r="O2521" s="40" t="s">
        <v>20193</v>
      </c>
      <c r="P2521" s="41">
        <v>45157</v>
      </c>
      <c r="Q2521" s="42" t="s">
        <v>8901</v>
      </c>
      <c r="R2521" s="68"/>
    </row>
    <row r="2522" spans="1:18" s="70" customFormat="1" ht="12.75" customHeight="1" x14ac:dyDescent="0.2">
      <c r="A2522" s="38" t="s">
        <v>15965</v>
      </c>
      <c r="B2522" s="39" t="s">
        <v>15961</v>
      </c>
      <c r="C2522" s="39"/>
      <c r="D2522" s="38">
        <v>408038</v>
      </c>
      <c r="E2522" s="39" t="s">
        <v>6647</v>
      </c>
      <c r="F2522" s="38">
        <v>8263000247</v>
      </c>
      <c r="G2522" s="40" t="s">
        <v>15963</v>
      </c>
      <c r="H2522" s="2">
        <v>192328.8</v>
      </c>
      <c r="I2522" s="2"/>
      <c r="J2522" s="2">
        <v>34619.183999999994</v>
      </c>
      <c r="K2522" s="3">
        <f t="shared" si="42"/>
        <v>226947.984</v>
      </c>
      <c r="L2522" s="41">
        <v>44835</v>
      </c>
      <c r="M2522" s="39"/>
      <c r="N2522" s="39" t="s">
        <v>3282</v>
      </c>
      <c r="O2522" s="40"/>
      <c r="P2522" s="41"/>
      <c r="Q2522" s="42" t="s">
        <v>2417</v>
      </c>
      <c r="R2522" s="68"/>
    </row>
    <row r="2523" spans="1:18" s="70" customFormat="1" ht="12.75" customHeight="1" x14ac:dyDescent="0.2">
      <c r="A2523" s="38" t="s">
        <v>15981</v>
      </c>
      <c r="B2523" s="42" t="s">
        <v>15977</v>
      </c>
      <c r="C2523" s="42"/>
      <c r="D2523" s="38">
        <v>408038</v>
      </c>
      <c r="E2523" s="39" t="s">
        <v>6647</v>
      </c>
      <c r="F2523" s="38">
        <v>8263000247</v>
      </c>
      <c r="G2523" s="40" t="s">
        <v>15979</v>
      </c>
      <c r="H2523" s="3">
        <v>192328.8</v>
      </c>
      <c r="I2523" s="3"/>
      <c r="J2523" s="3">
        <v>34619.183999999994</v>
      </c>
      <c r="K2523" s="3">
        <f t="shared" si="42"/>
        <v>226947.984</v>
      </c>
      <c r="L2523" s="41">
        <v>44849</v>
      </c>
      <c r="M2523" s="39"/>
      <c r="N2523" s="42" t="s">
        <v>315</v>
      </c>
      <c r="O2523" s="42"/>
      <c r="P2523" s="60"/>
      <c r="Q2523" s="42" t="s">
        <v>243</v>
      </c>
      <c r="R2523" s="68"/>
    </row>
    <row r="2524" spans="1:18" s="70" customFormat="1" ht="12.75" customHeight="1" x14ac:dyDescent="0.2">
      <c r="A2524" s="38">
        <v>234</v>
      </c>
      <c r="B2524" s="39" t="s">
        <v>19080</v>
      </c>
      <c r="C2524" s="39" t="s">
        <v>19081</v>
      </c>
      <c r="D2524" s="38">
        <v>814561</v>
      </c>
      <c r="E2524" s="39" t="s">
        <v>440</v>
      </c>
      <c r="F2524" s="38">
        <v>8268010909</v>
      </c>
      <c r="G2524" s="40" t="s">
        <v>19082</v>
      </c>
      <c r="H2524" s="2">
        <v>192280</v>
      </c>
      <c r="I2524" s="2"/>
      <c r="J2524" s="2">
        <v>34610.400000000001</v>
      </c>
      <c r="K2524" s="3">
        <f t="shared" si="42"/>
        <v>226890.4</v>
      </c>
      <c r="L2524" s="41">
        <v>45041.729166666664</v>
      </c>
      <c r="M2524" s="39">
        <v>160355390</v>
      </c>
      <c r="N2524" s="39" t="s">
        <v>8899</v>
      </c>
      <c r="O2524" s="40" t="s">
        <v>19083</v>
      </c>
      <c r="P2524" s="41">
        <v>45064</v>
      </c>
      <c r="Q2524" s="42" t="s">
        <v>8901</v>
      </c>
      <c r="R2524" s="68"/>
    </row>
    <row r="2525" spans="1:18" s="70" customFormat="1" ht="12.75" customHeight="1" x14ac:dyDescent="0.2">
      <c r="A2525" s="38" t="s">
        <v>10055</v>
      </c>
      <c r="B2525" s="39" t="s">
        <v>10056</v>
      </c>
      <c r="C2525" s="39" t="s">
        <v>10057</v>
      </c>
      <c r="D2525" s="38">
        <v>130552</v>
      </c>
      <c r="E2525" s="39" t="s">
        <v>3037</v>
      </c>
      <c r="F2525" s="38">
        <v>8266013096</v>
      </c>
      <c r="G2525" s="40" t="s">
        <v>10058</v>
      </c>
      <c r="H2525" s="2">
        <v>191850</v>
      </c>
      <c r="I2525" s="2"/>
      <c r="J2525" s="2">
        <v>34533</v>
      </c>
      <c r="K2525" s="3">
        <f t="shared" si="42"/>
        <v>226383</v>
      </c>
      <c r="L2525" s="41">
        <v>44564.729166666664</v>
      </c>
      <c r="M2525" s="39">
        <v>6870359653</v>
      </c>
      <c r="N2525" s="39" t="s">
        <v>3282</v>
      </c>
      <c r="O2525" s="40" t="s">
        <v>10059</v>
      </c>
      <c r="P2525" s="41">
        <v>44603</v>
      </c>
      <c r="Q2525" s="42" t="s">
        <v>2417</v>
      </c>
      <c r="R2525" s="68"/>
    </row>
    <row r="2526" spans="1:18" s="70" customFormat="1" ht="12.75" customHeight="1" x14ac:dyDescent="0.2">
      <c r="A2526" s="38" t="s">
        <v>21732</v>
      </c>
      <c r="B2526" s="39" t="s">
        <v>21733</v>
      </c>
      <c r="C2526" s="39" t="s">
        <v>21734</v>
      </c>
      <c r="D2526" s="38">
        <v>822670</v>
      </c>
      <c r="E2526" s="39" t="s">
        <v>21396</v>
      </c>
      <c r="F2526" s="38">
        <v>8268013379</v>
      </c>
      <c r="G2526" s="40">
        <v>28</v>
      </c>
      <c r="H2526" s="2">
        <v>191016.94915254239</v>
      </c>
      <c r="I2526" s="2"/>
      <c r="J2526" s="2">
        <v>34383.050847457627</v>
      </c>
      <c r="K2526" s="3">
        <f t="shared" si="42"/>
        <v>225400.00000000003</v>
      </c>
      <c r="L2526" s="41">
        <v>45299.729166666664</v>
      </c>
      <c r="M2526" s="39">
        <v>160986348</v>
      </c>
      <c r="N2526" s="39" t="s">
        <v>18453</v>
      </c>
      <c r="O2526" s="40">
        <v>401283798493</v>
      </c>
      <c r="P2526" s="41">
        <v>45321</v>
      </c>
      <c r="Q2526" s="62" t="s">
        <v>21</v>
      </c>
      <c r="R2526" s="68"/>
    </row>
    <row r="2527" spans="1:18" s="70" customFormat="1" ht="12.75" customHeight="1" x14ac:dyDescent="0.2">
      <c r="A2527" s="38" t="s">
        <v>19505</v>
      </c>
      <c r="B2527" s="39" t="s">
        <v>19506</v>
      </c>
      <c r="C2527" s="39" t="s">
        <v>19507</v>
      </c>
      <c r="D2527" s="38">
        <v>137974</v>
      </c>
      <c r="E2527" s="39" t="s">
        <v>3527</v>
      </c>
      <c r="F2527" s="38">
        <v>8263000113</v>
      </c>
      <c r="G2527" s="64" t="s">
        <v>19508</v>
      </c>
      <c r="H2527" s="7">
        <v>190721</v>
      </c>
      <c r="I2527" s="2"/>
      <c r="J2527" s="2">
        <v>34329.78</v>
      </c>
      <c r="K2527" s="3">
        <f t="shared" si="42"/>
        <v>225050.78</v>
      </c>
      <c r="L2527" s="41">
        <v>45043.729166666664</v>
      </c>
      <c r="M2527" s="39">
        <v>1246393255</v>
      </c>
      <c r="N2527" s="39" t="s">
        <v>3282</v>
      </c>
      <c r="O2527" s="40" t="s">
        <v>19216</v>
      </c>
      <c r="P2527" s="41">
        <v>45099</v>
      </c>
      <c r="Q2527" s="42" t="s">
        <v>2417</v>
      </c>
      <c r="R2527" s="68"/>
    </row>
    <row r="2528" spans="1:18" s="70" customFormat="1" ht="12.75" hidden="1" customHeight="1" x14ac:dyDescent="0.2">
      <c r="A2528" s="38" t="s">
        <v>11529</v>
      </c>
      <c r="B2528" s="42" t="s">
        <v>11530</v>
      </c>
      <c r="C2528" s="42" t="s">
        <v>11531</v>
      </c>
      <c r="D2528" s="38">
        <v>407464</v>
      </c>
      <c r="E2528" s="42" t="s">
        <v>1230</v>
      </c>
      <c r="F2528" s="38">
        <v>8268008081</v>
      </c>
      <c r="G2528" s="40" t="s">
        <v>11532</v>
      </c>
      <c r="H2528" s="3">
        <v>190019.4</v>
      </c>
      <c r="I2528" s="3"/>
      <c r="J2528" s="3">
        <v>34203.599999999999</v>
      </c>
      <c r="K2528" s="3">
        <f t="shared" si="42"/>
        <v>224223</v>
      </c>
      <c r="L2528" s="41">
        <v>44593.729166666664</v>
      </c>
      <c r="M2528" s="39">
        <v>44414902</v>
      </c>
      <c r="N2528" s="42" t="s">
        <v>315</v>
      </c>
      <c r="O2528" s="42" t="s">
        <v>11533</v>
      </c>
      <c r="P2528" s="60">
        <v>44635</v>
      </c>
      <c r="Q2528" s="42" t="s">
        <v>243</v>
      </c>
      <c r="R2528" s="68" t="s">
        <v>506</v>
      </c>
    </row>
    <row r="2529" spans="1:18" s="70" customFormat="1" ht="12.75" customHeight="1" x14ac:dyDescent="0.2">
      <c r="A2529" s="38" t="s">
        <v>222</v>
      </c>
      <c r="B2529" s="39" t="s">
        <v>223</v>
      </c>
      <c r="C2529" s="39" t="s">
        <v>224</v>
      </c>
      <c r="D2529" s="38">
        <v>508797</v>
      </c>
      <c r="E2529" s="39" t="s">
        <v>166</v>
      </c>
      <c r="F2529" s="38">
        <v>8266009471</v>
      </c>
      <c r="G2529" s="40" t="s">
        <v>225</v>
      </c>
      <c r="H2529" s="2">
        <v>190000</v>
      </c>
      <c r="I2529" s="2"/>
      <c r="J2529" s="2">
        <v>34200</v>
      </c>
      <c r="K2529" s="3">
        <f t="shared" si="42"/>
        <v>224200</v>
      </c>
      <c r="L2529" s="41">
        <v>44166.729166666664</v>
      </c>
      <c r="M2529" s="39">
        <v>6870250112</v>
      </c>
      <c r="N2529" s="39" t="s">
        <v>52</v>
      </c>
      <c r="O2529" s="40" t="s">
        <v>226</v>
      </c>
      <c r="P2529" s="41">
        <v>44212</v>
      </c>
      <c r="Q2529" s="39" t="s">
        <v>54</v>
      </c>
      <c r="R2529" s="68"/>
    </row>
    <row r="2530" spans="1:18" s="70" customFormat="1" ht="12.75" customHeight="1" x14ac:dyDescent="0.2">
      <c r="A2530" s="38" t="s">
        <v>11260</v>
      </c>
      <c r="B2530" s="42" t="s">
        <v>11261</v>
      </c>
      <c r="C2530" s="42" t="s">
        <v>11262</v>
      </c>
      <c r="D2530" s="38">
        <v>128007</v>
      </c>
      <c r="E2530" s="42" t="s">
        <v>9798</v>
      </c>
      <c r="F2530" s="38">
        <v>8263000117</v>
      </c>
      <c r="G2530" s="40">
        <v>562102826</v>
      </c>
      <c r="H2530" s="3">
        <v>190000</v>
      </c>
      <c r="I2530" s="3"/>
      <c r="J2530" s="3">
        <v>34200</v>
      </c>
      <c r="K2530" s="3">
        <f t="shared" si="42"/>
        <v>224200</v>
      </c>
      <c r="L2530" s="41">
        <v>44547.729166666664</v>
      </c>
      <c r="M2530" s="39">
        <v>6870403773</v>
      </c>
      <c r="N2530" s="42" t="s">
        <v>315</v>
      </c>
      <c r="O2530" s="42"/>
      <c r="P2530" s="60"/>
      <c r="Q2530" s="42" t="s">
        <v>243</v>
      </c>
      <c r="R2530" s="68"/>
    </row>
    <row r="2531" spans="1:18" s="70" customFormat="1" ht="12.75" customHeight="1" x14ac:dyDescent="0.2">
      <c r="A2531" s="38" t="s">
        <v>3688</v>
      </c>
      <c r="B2531" s="42" t="s">
        <v>3689</v>
      </c>
      <c r="C2531" s="42" t="s">
        <v>3690</v>
      </c>
      <c r="D2531" s="38">
        <v>104827</v>
      </c>
      <c r="E2531" s="42" t="s">
        <v>3691</v>
      </c>
      <c r="F2531" s="38">
        <v>8266010174</v>
      </c>
      <c r="G2531" s="40" t="s">
        <v>3692</v>
      </c>
      <c r="H2531" s="3">
        <v>189500</v>
      </c>
      <c r="I2531" s="3"/>
      <c r="J2531" s="3">
        <v>34110</v>
      </c>
      <c r="K2531" s="3">
        <f t="shared" si="42"/>
        <v>223610</v>
      </c>
      <c r="L2531" s="41">
        <v>44283.729166666664</v>
      </c>
      <c r="M2531" s="39">
        <v>6870125250</v>
      </c>
      <c r="N2531" s="42" t="s">
        <v>315</v>
      </c>
      <c r="O2531" s="42" t="s">
        <v>3693</v>
      </c>
      <c r="P2531" s="60">
        <v>44392</v>
      </c>
      <c r="Q2531" s="42" t="s">
        <v>243</v>
      </c>
      <c r="R2531" s="68"/>
    </row>
    <row r="2532" spans="1:18" s="70" customFormat="1" ht="12.75" customHeight="1" x14ac:dyDescent="0.2">
      <c r="A2532" s="38" t="s">
        <v>21749</v>
      </c>
      <c r="B2532" s="39" t="s">
        <v>21750</v>
      </c>
      <c r="C2532" s="39" t="s">
        <v>21751</v>
      </c>
      <c r="D2532" s="38">
        <v>923348</v>
      </c>
      <c r="E2532" s="39" t="s">
        <v>8499</v>
      </c>
      <c r="F2532" s="38">
        <v>8262000070</v>
      </c>
      <c r="G2532" s="40" t="s">
        <v>21752</v>
      </c>
      <c r="H2532" s="2">
        <v>189086.27118644069</v>
      </c>
      <c r="I2532" s="2"/>
      <c r="J2532" s="2">
        <v>34035.528813559322</v>
      </c>
      <c r="K2532" s="3">
        <f t="shared" si="42"/>
        <v>223121.80000000002</v>
      </c>
      <c r="L2532" s="41">
        <v>45218.729166666664</v>
      </c>
      <c r="M2532" s="39">
        <v>160992755</v>
      </c>
      <c r="N2532" s="39" t="s">
        <v>18453</v>
      </c>
      <c r="O2532" s="40" t="s">
        <v>21753</v>
      </c>
      <c r="P2532" s="41">
        <v>45324</v>
      </c>
      <c r="Q2532" s="62" t="s">
        <v>21</v>
      </c>
      <c r="R2532" s="68"/>
    </row>
    <row r="2533" spans="1:18" s="70" customFormat="1" ht="12.75" customHeight="1" x14ac:dyDescent="0.25">
      <c r="A2533" s="38" t="s">
        <v>309</v>
      </c>
      <c r="B2533" s="39"/>
      <c r="C2533" s="39"/>
      <c r="D2533" s="38"/>
      <c r="E2533" s="82" t="s">
        <v>310</v>
      </c>
      <c r="F2533" s="61"/>
      <c r="G2533" s="52" t="s">
        <v>2270</v>
      </c>
      <c r="H2533" s="5">
        <v>188445.12</v>
      </c>
      <c r="I2533" s="2"/>
      <c r="J2533" s="2"/>
      <c r="K2533" s="3">
        <f t="shared" si="42"/>
        <v>188445.12</v>
      </c>
      <c r="L2533" s="41">
        <v>44347</v>
      </c>
      <c r="M2533" s="39"/>
      <c r="N2533" s="39"/>
      <c r="O2533" s="40"/>
      <c r="P2533" s="41"/>
      <c r="Q2533" s="39" t="s">
        <v>54</v>
      </c>
      <c r="R2533" s="68"/>
    </row>
    <row r="2534" spans="1:18" s="70" customFormat="1" ht="12.75" customHeight="1" x14ac:dyDescent="0.2">
      <c r="A2534" s="38" t="s">
        <v>19380</v>
      </c>
      <c r="B2534" s="39" t="s">
        <v>19381</v>
      </c>
      <c r="C2534" s="39" t="s">
        <v>19382</v>
      </c>
      <c r="D2534" s="38">
        <v>820829</v>
      </c>
      <c r="E2534" s="39" t="s">
        <v>19383</v>
      </c>
      <c r="F2534" s="38">
        <v>8268012299</v>
      </c>
      <c r="G2534" s="40" t="s">
        <v>19384</v>
      </c>
      <c r="H2534" s="2">
        <v>187320.33898305087</v>
      </c>
      <c r="I2534" s="2"/>
      <c r="J2534" s="2">
        <v>33717.661016949154</v>
      </c>
      <c r="K2534" s="3">
        <f t="shared" si="42"/>
        <v>221038.00000000003</v>
      </c>
      <c r="L2534" s="41">
        <v>45072.729166666664</v>
      </c>
      <c r="M2534" s="39">
        <v>160417846</v>
      </c>
      <c r="N2534" s="39" t="s">
        <v>52</v>
      </c>
      <c r="O2534" s="40" t="s">
        <v>19385</v>
      </c>
      <c r="P2534" s="41">
        <v>45091</v>
      </c>
      <c r="Q2534" s="39" t="s">
        <v>54</v>
      </c>
      <c r="R2534" s="68"/>
    </row>
    <row r="2535" spans="1:18" s="70" customFormat="1" ht="12.75" customHeight="1" x14ac:dyDescent="0.2">
      <c r="A2535" s="38" t="s">
        <v>5333</v>
      </c>
      <c r="B2535" s="39" t="s">
        <v>5334</v>
      </c>
      <c r="C2535" s="39"/>
      <c r="D2535" s="38">
        <v>506579</v>
      </c>
      <c r="E2535" s="39" t="s">
        <v>5335</v>
      </c>
      <c r="F2535" s="38">
        <v>8266012379</v>
      </c>
      <c r="G2535" s="40">
        <v>9827</v>
      </c>
      <c r="H2535" s="5">
        <v>186828.23</v>
      </c>
      <c r="I2535" s="2"/>
      <c r="J2535" s="2">
        <v>33629.081400000003</v>
      </c>
      <c r="K2535" s="3">
        <f t="shared" si="42"/>
        <v>220457.31140000001</v>
      </c>
      <c r="L2535" s="41">
        <v>44435</v>
      </c>
      <c r="M2535" s="39"/>
      <c r="N2535" s="39" t="s">
        <v>52</v>
      </c>
      <c r="O2535" s="40"/>
      <c r="P2535" s="41"/>
      <c r="Q2535" s="39" t="s">
        <v>54</v>
      </c>
      <c r="R2535" s="68"/>
    </row>
    <row r="2536" spans="1:18" s="70" customFormat="1" ht="12.75" customHeight="1" x14ac:dyDescent="0.2">
      <c r="A2536" s="38" t="s">
        <v>12660</v>
      </c>
      <c r="B2536" s="39" t="s">
        <v>12661</v>
      </c>
      <c r="C2536" s="39"/>
      <c r="D2536" s="58">
        <v>132142</v>
      </c>
      <c r="E2536" s="39" t="s">
        <v>3157</v>
      </c>
      <c r="F2536" s="38">
        <v>8266013805</v>
      </c>
      <c r="G2536" s="40" t="s">
        <v>12662</v>
      </c>
      <c r="H2536" s="2">
        <v>186750</v>
      </c>
      <c r="I2536" s="2"/>
      <c r="J2536" s="2">
        <v>33615</v>
      </c>
      <c r="K2536" s="3">
        <f t="shared" si="42"/>
        <v>220365</v>
      </c>
      <c r="L2536" s="41">
        <v>44649</v>
      </c>
      <c r="M2536" s="39"/>
      <c r="N2536" s="39" t="s">
        <v>3282</v>
      </c>
      <c r="O2536" s="40"/>
      <c r="P2536" s="41"/>
      <c r="Q2536" s="42" t="s">
        <v>2417</v>
      </c>
      <c r="R2536" s="68"/>
    </row>
    <row r="2537" spans="1:18" s="70" customFormat="1" ht="12.75" customHeight="1" x14ac:dyDescent="0.2">
      <c r="A2537" s="38" t="s">
        <v>18882</v>
      </c>
      <c r="B2537" s="39" t="s">
        <v>18883</v>
      </c>
      <c r="C2537" s="39" t="s">
        <v>18884</v>
      </c>
      <c r="D2537" s="38">
        <v>811923</v>
      </c>
      <c r="E2537" s="39" t="s">
        <v>13858</v>
      </c>
      <c r="F2537" s="38">
        <v>8268011674</v>
      </c>
      <c r="G2537" s="40" t="s">
        <v>18885</v>
      </c>
      <c r="H2537" s="2">
        <v>185940.00000000003</v>
      </c>
      <c r="I2537" s="2"/>
      <c r="J2537" s="2">
        <v>33469.200000000004</v>
      </c>
      <c r="K2537" s="3">
        <f t="shared" si="42"/>
        <v>219409.20000000004</v>
      </c>
      <c r="L2537" s="41">
        <v>45019.729166666664</v>
      </c>
      <c r="M2537" s="39">
        <v>160322506</v>
      </c>
      <c r="N2537" s="39" t="s">
        <v>3282</v>
      </c>
      <c r="O2537" s="40" t="s">
        <v>18886</v>
      </c>
      <c r="P2537" s="41">
        <v>45050</v>
      </c>
      <c r="Q2537" s="42" t="s">
        <v>2417</v>
      </c>
      <c r="R2537" s="68"/>
    </row>
    <row r="2538" spans="1:18" s="70" customFormat="1" ht="12.75" customHeight="1" x14ac:dyDescent="0.2">
      <c r="A2538" s="38" t="s">
        <v>14853</v>
      </c>
      <c r="B2538" s="39" t="s">
        <v>14854</v>
      </c>
      <c r="C2538" s="39" t="s">
        <v>14855</v>
      </c>
      <c r="D2538" s="38">
        <v>120191</v>
      </c>
      <c r="E2538" s="39" t="s">
        <v>13051</v>
      </c>
      <c r="F2538" s="38">
        <v>8263000244</v>
      </c>
      <c r="G2538" s="40" t="s">
        <v>14856</v>
      </c>
      <c r="H2538" s="2">
        <v>185689.83050847458</v>
      </c>
      <c r="I2538" s="2"/>
      <c r="J2538" s="2">
        <v>33424.169491525427</v>
      </c>
      <c r="K2538" s="3">
        <f t="shared" si="42"/>
        <v>219114</v>
      </c>
      <c r="L2538" s="41">
        <v>44770.729166666664</v>
      </c>
      <c r="M2538" s="39">
        <v>6870156958</v>
      </c>
      <c r="N2538" s="39" t="s">
        <v>3282</v>
      </c>
      <c r="O2538" s="40" t="s">
        <v>14857</v>
      </c>
      <c r="P2538" s="41">
        <v>44793</v>
      </c>
      <c r="Q2538" s="42" t="s">
        <v>2417</v>
      </c>
      <c r="R2538" s="68"/>
    </row>
    <row r="2539" spans="1:18" s="70" customFormat="1" ht="12.75" customHeight="1" x14ac:dyDescent="0.2">
      <c r="A2539" s="38" t="s">
        <v>14029</v>
      </c>
      <c r="B2539" s="39" t="s">
        <v>14030</v>
      </c>
      <c r="C2539" s="39" t="s">
        <v>14031</v>
      </c>
      <c r="D2539" s="38">
        <v>102388</v>
      </c>
      <c r="E2539" s="39" t="s">
        <v>14032</v>
      </c>
      <c r="F2539" s="38">
        <v>8266014666</v>
      </c>
      <c r="G2539" s="40" t="s">
        <v>14033</v>
      </c>
      <c r="H2539" s="2">
        <v>185250</v>
      </c>
      <c r="I2539" s="2"/>
      <c r="J2539" s="2">
        <v>33345</v>
      </c>
      <c r="K2539" s="3">
        <f t="shared" si="42"/>
        <v>218595</v>
      </c>
      <c r="L2539" s="41">
        <v>44706.729166666664</v>
      </c>
      <c r="M2539" s="39">
        <v>6870100122</v>
      </c>
      <c r="N2539" s="39" t="s">
        <v>3282</v>
      </c>
      <c r="O2539" s="40" t="s">
        <v>14034</v>
      </c>
      <c r="P2539" s="41">
        <v>44754</v>
      </c>
      <c r="Q2539" s="42" t="s">
        <v>2417</v>
      </c>
      <c r="R2539" s="68"/>
    </row>
    <row r="2540" spans="1:18" s="70" customFormat="1" ht="12.75" customHeight="1" x14ac:dyDescent="0.2">
      <c r="A2540" s="38" t="s">
        <v>17893</v>
      </c>
      <c r="B2540" s="42" t="s">
        <v>17894</v>
      </c>
      <c r="C2540" s="42" t="s">
        <v>17895</v>
      </c>
      <c r="D2540" s="38">
        <v>301193</v>
      </c>
      <c r="E2540" s="39" t="s">
        <v>2376</v>
      </c>
      <c r="F2540" s="38">
        <v>8268010225</v>
      </c>
      <c r="G2540" s="40">
        <v>212901074044</v>
      </c>
      <c r="H2540" s="3">
        <v>185000</v>
      </c>
      <c r="I2540" s="3"/>
      <c r="J2540" s="3">
        <v>33300</v>
      </c>
      <c r="K2540" s="3">
        <f t="shared" si="42"/>
        <v>218300</v>
      </c>
      <c r="L2540" s="41">
        <v>44511.729166666664</v>
      </c>
      <c r="M2540" s="39">
        <v>160280964</v>
      </c>
      <c r="N2540" s="42" t="s">
        <v>315</v>
      </c>
      <c r="O2540" s="42" t="s">
        <v>17896</v>
      </c>
      <c r="P2540" s="60">
        <v>45029</v>
      </c>
      <c r="Q2540" s="42" t="s">
        <v>243</v>
      </c>
      <c r="R2540" s="68"/>
    </row>
    <row r="2541" spans="1:18" s="70" customFormat="1" ht="12.75" customHeight="1" x14ac:dyDescent="0.2">
      <c r="A2541" s="38" t="s">
        <v>20460</v>
      </c>
      <c r="B2541" s="39" t="s">
        <v>20461</v>
      </c>
      <c r="C2541" s="39" t="s">
        <v>20462</v>
      </c>
      <c r="D2541" s="38">
        <v>408342</v>
      </c>
      <c r="E2541" s="39" t="s">
        <v>13920</v>
      </c>
      <c r="F2541" s="38">
        <v>8268012996</v>
      </c>
      <c r="G2541" s="40">
        <v>2138020352</v>
      </c>
      <c r="H2541" s="2">
        <v>185000</v>
      </c>
      <c r="I2541" s="2"/>
      <c r="J2541" s="2">
        <v>33300</v>
      </c>
      <c r="K2541" s="3">
        <f t="shared" si="42"/>
        <v>218300</v>
      </c>
      <c r="L2541" s="41">
        <v>45183.729166666664</v>
      </c>
      <c r="M2541" s="39">
        <v>160678026</v>
      </c>
      <c r="N2541" s="39" t="s">
        <v>3282</v>
      </c>
      <c r="O2541" s="40" t="s">
        <v>20463</v>
      </c>
      <c r="P2541" s="41">
        <v>45201</v>
      </c>
      <c r="Q2541" s="42" t="s">
        <v>2417</v>
      </c>
      <c r="R2541" s="68"/>
    </row>
    <row r="2542" spans="1:18" s="70" customFormat="1" ht="12.75" customHeight="1" x14ac:dyDescent="0.2">
      <c r="A2542" s="38" t="s">
        <v>22609</v>
      </c>
      <c r="B2542" s="39" t="s">
        <v>22610</v>
      </c>
      <c r="C2542" s="39" t="s">
        <v>22611</v>
      </c>
      <c r="D2542" s="38">
        <v>501393</v>
      </c>
      <c r="E2542" s="39" t="s">
        <v>15627</v>
      </c>
      <c r="F2542" s="38">
        <v>8266020117</v>
      </c>
      <c r="G2542" s="40" t="s">
        <v>22612</v>
      </c>
      <c r="H2542" s="2">
        <v>185000</v>
      </c>
      <c r="I2542" s="2"/>
      <c r="J2542" s="2">
        <v>33300</v>
      </c>
      <c r="K2542" s="3">
        <f t="shared" si="42"/>
        <v>218300</v>
      </c>
      <c r="L2542" s="41">
        <v>45400.729166666664</v>
      </c>
      <c r="M2542" s="39">
        <v>1251179073</v>
      </c>
      <c r="N2542" s="39" t="s">
        <v>18453</v>
      </c>
      <c r="O2542" s="40" t="s">
        <v>22613</v>
      </c>
      <c r="P2542" s="41">
        <v>45457</v>
      </c>
      <c r="Q2542" s="62" t="s">
        <v>21</v>
      </c>
      <c r="R2542" s="68"/>
    </row>
    <row r="2543" spans="1:18" s="70" customFormat="1" ht="12.75" hidden="1" customHeight="1" x14ac:dyDescent="0.2">
      <c r="A2543" s="38" t="s">
        <v>15906</v>
      </c>
      <c r="B2543" s="42" t="s">
        <v>15907</v>
      </c>
      <c r="C2543" s="42" t="s">
        <v>15908</v>
      </c>
      <c r="D2543" s="38">
        <v>815539</v>
      </c>
      <c r="E2543" s="42" t="s">
        <v>1640</v>
      </c>
      <c r="F2543" s="38">
        <v>8268009809</v>
      </c>
      <c r="G2543" s="40" t="s">
        <v>15909</v>
      </c>
      <c r="H2543" s="3">
        <v>184559.147</v>
      </c>
      <c r="I2543" s="3"/>
      <c r="J2543" s="3">
        <v>0</v>
      </c>
      <c r="K2543" s="3">
        <f t="shared" si="42"/>
        <v>184559.147</v>
      </c>
      <c r="L2543" s="41">
        <v>44847.729166666664</v>
      </c>
      <c r="M2543" s="39">
        <v>44243565</v>
      </c>
      <c r="N2543" s="42" t="s">
        <v>315</v>
      </c>
      <c r="O2543" s="42" t="s">
        <v>15910</v>
      </c>
      <c r="P2543" s="60">
        <v>44871</v>
      </c>
      <c r="Q2543" s="42" t="s">
        <v>243</v>
      </c>
      <c r="R2543" s="68" t="s">
        <v>506</v>
      </c>
    </row>
    <row r="2544" spans="1:18" s="70" customFormat="1" ht="12.75" customHeight="1" x14ac:dyDescent="0.2">
      <c r="A2544" s="38" t="s">
        <v>17769</v>
      </c>
      <c r="B2544" s="39" t="s">
        <v>17770</v>
      </c>
      <c r="C2544" s="39"/>
      <c r="D2544" s="38">
        <v>812419</v>
      </c>
      <c r="E2544" s="39" t="s">
        <v>1956</v>
      </c>
      <c r="F2544" s="38">
        <v>8268011287</v>
      </c>
      <c r="G2544" s="40" t="s">
        <v>17771</v>
      </c>
      <c r="H2544" s="2">
        <v>184554.26</v>
      </c>
      <c r="I2544" s="2"/>
      <c r="J2544" s="2">
        <v>33219.74</v>
      </c>
      <c r="K2544" s="3">
        <f t="shared" si="42"/>
        <v>217774</v>
      </c>
      <c r="L2544" s="41">
        <v>44981</v>
      </c>
      <c r="M2544" s="39"/>
      <c r="N2544" s="39" t="s">
        <v>52</v>
      </c>
      <c r="O2544" s="40" t="s">
        <v>17772</v>
      </c>
      <c r="P2544" s="41">
        <v>44993</v>
      </c>
      <c r="Q2544" s="39" t="s">
        <v>54</v>
      </c>
      <c r="R2544" s="68"/>
    </row>
    <row r="2545" spans="1:18" s="70" customFormat="1" ht="12.75" customHeight="1" x14ac:dyDescent="0.2">
      <c r="A2545" s="38" t="s">
        <v>12734</v>
      </c>
      <c r="B2545" s="42" t="s">
        <v>12735</v>
      </c>
      <c r="C2545" s="42" t="s">
        <v>12736</v>
      </c>
      <c r="D2545" s="38">
        <v>821146</v>
      </c>
      <c r="E2545" s="42" t="s">
        <v>446</v>
      </c>
      <c r="F2545" s="38">
        <v>8263000191</v>
      </c>
      <c r="G2545" s="40" t="s">
        <v>12737</v>
      </c>
      <c r="H2545" s="3">
        <v>184021.22</v>
      </c>
      <c r="I2545" s="3"/>
      <c r="J2545" s="3">
        <v>33123.78</v>
      </c>
      <c r="K2545" s="3">
        <f t="shared" si="42"/>
        <v>217145</v>
      </c>
      <c r="L2545" s="41">
        <v>44657.729166666664</v>
      </c>
      <c r="M2545" s="39">
        <v>6870025575</v>
      </c>
      <c r="N2545" s="42" t="s">
        <v>315</v>
      </c>
      <c r="O2545" s="42">
        <v>205304567668</v>
      </c>
      <c r="P2545" s="60">
        <v>44712</v>
      </c>
      <c r="Q2545" s="42" t="s">
        <v>243</v>
      </c>
      <c r="R2545" s="68"/>
    </row>
    <row r="2546" spans="1:18" s="70" customFormat="1" ht="12.75" customHeight="1" x14ac:dyDescent="0.25">
      <c r="A2546" s="38" t="s">
        <v>1984</v>
      </c>
      <c r="B2546" s="42"/>
      <c r="C2546" s="42"/>
      <c r="D2546" s="38"/>
      <c r="E2546" s="82" t="s">
        <v>310</v>
      </c>
      <c r="F2546" s="38"/>
      <c r="G2546" s="40" t="s">
        <v>9351</v>
      </c>
      <c r="H2546" s="3">
        <v>183867.78</v>
      </c>
      <c r="I2546" s="3"/>
      <c r="J2546" s="3"/>
      <c r="K2546" s="3">
        <f t="shared" si="42"/>
        <v>183867.78</v>
      </c>
      <c r="L2546" s="41">
        <v>44558</v>
      </c>
      <c r="M2546" s="39"/>
      <c r="N2546" s="42"/>
      <c r="O2546" s="42"/>
      <c r="P2546" s="60"/>
      <c r="Q2546" s="42" t="s">
        <v>243</v>
      </c>
      <c r="R2546" s="68"/>
    </row>
    <row r="2547" spans="1:18" s="70" customFormat="1" ht="12.75" customHeight="1" x14ac:dyDescent="0.25">
      <c r="A2547" s="38" t="s">
        <v>1984</v>
      </c>
      <c r="B2547" s="42"/>
      <c r="C2547" s="42"/>
      <c r="D2547" s="38"/>
      <c r="E2547" s="82" t="s">
        <v>310</v>
      </c>
      <c r="F2547" s="38"/>
      <c r="G2547" s="40" t="s">
        <v>10040</v>
      </c>
      <c r="H2547" s="3">
        <v>183867.78</v>
      </c>
      <c r="I2547" s="3"/>
      <c r="J2547" s="3"/>
      <c r="K2547" s="3">
        <f t="shared" si="42"/>
        <v>183867.78</v>
      </c>
      <c r="L2547" s="41">
        <v>44586</v>
      </c>
      <c r="M2547" s="39"/>
      <c r="N2547" s="42"/>
      <c r="O2547" s="42"/>
      <c r="P2547" s="60"/>
      <c r="Q2547" s="42" t="s">
        <v>243</v>
      </c>
      <c r="R2547" s="68"/>
    </row>
    <row r="2548" spans="1:18" s="70" customFormat="1" ht="12.75" customHeight="1" x14ac:dyDescent="0.2">
      <c r="A2548" s="38" t="s">
        <v>3696</v>
      </c>
      <c r="B2548" s="39" t="s">
        <v>3697</v>
      </c>
      <c r="C2548" s="39" t="s">
        <v>3698</v>
      </c>
      <c r="D2548" s="38">
        <v>408117</v>
      </c>
      <c r="E2548" s="39" t="s">
        <v>3259</v>
      </c>
      <c r="F2548" s="38">
        <v>8263000119</v>
      </c>
      <c r="G2548" s="40" t="s">
        <v>3699</v>
      </c>
      <c r="H2548" s="2">
        <v>183500</v>
      </c>
      <c r="I2548" s="2">
        <v>216.53</v>
      </c>
      <c r="J2548" s="2">
        <v>33030</v>
      </c>
      <c r="K2548" s="3">
        <f t="shared" si="42"/>
        <v>216746.53</v>
      </c>
      <c r="L2548" s="41">
        <v>44370.729166666664</v>
      </c>
      <c r="M2548" s="39">
        <v>6870124676</v>
      </c>
      <c r="N2548" s="39" t="s">
        <v>52</v>
      </c>
      <c r="O2548" s="40" t="s">
        <v>3687</v>
      </c>
      <c r="P2548" s="41">
        <v>44404</v>
      </c>
      <c r="Q2548" s="39" t="s">
        <v>54</v>
      </c>
      <c r="R2548" s="68"/>
    </row>
    <row r="2549" spans="1:18" s="70" customFormat="1" ht="12.75" customHeight="1" x14ac:dyDescent="0.2">
      <c r="A2549" s="38" t="s">
        <v>4192</v>
      </c>
      <c r="B2549" s="39" t="s">
        <v>4193</v>
      </c>
      <c r="C2549" s="39" t="s">
        <v>4194</v>
      </c>
      <c r="D2549" s="38">
        <v>405596</v>
      </c>
      <c r="E2549" s="39" t="s">
        <v>3259</v>
      </c>
      <c r="F2549" s="38">
        <v>8263000119</v>
      </c>
      <c r="G2549" s="40" t="s">
        <v>4195</v>
      </c>
      <c r="H2549" s="2">
        <v>183500</v>
      </c>
      <c r="I2549" s="2">
        <v>216.53</v>
      </c>
      <c r="J2549" s="2">
        <v>33030</v>
      </c>
      <c r="K2549" s="3">
        <f t="shared" si="42"/>
        <v>216746.53</v>
      </c>
      <c r="L2549" s="41">
        <v>44376.729166666664</v>
      </c>
      <c r="M2549" s="39">
        <v>6870143359</v>
      </c>
      <c r="N2549" s="39" t="s">
        <v>52</v>
      </c>
      <c r="O2549" s="40" t="s">
        <v>4196</v>
      </c>
      <c r="P2549" s="41">
        <v>44419</v>
      </c>
      <c r="Q2549" s="39" t="s">
        <v>54</v>
      </c>
      <c r="R2549" s="68"/>
    </row>
    <row r="2550" spans="1:18" s="70" customFormat="1" ht="12.75" customHeight="1" x14ac:dyDescent="0.2">
      <c r="A2550" s="38" t="s">
        <v>10889</v>
      </c>
      <c r="B2550" s="42" t="s">
        <v>10890</v>
      </c>
      <c r="C2550" s="42" t="s">
        <v>10891</v>
      </c>
      <c r="D2550" s="38">
        <v>123859</v>
      </c>
      <c r="E2550" s="42" t="s">
        <v>3842</v>
      </c>
      <c r="F2550" s="38">
        <v>8266013049</v>
      </c>
      <c r="G2550" s="40" t="s">
        <v>10892</v>
      </c>
      <c r="H2550" s="3">
        <v>183455.93220338985</v>
      </c>
      <c r="I2550" s="3"/>
      <c r="J2550" s="3">
        <v>33022.067796610172</v>
      </c>
      <c r="K2550" s="3">
        <f t="shared" si="42"/>
        <v>216478.00000000003</v>
      </c>
      <c r="L2550" s="41">
        <v>44594.729166666664</v>
      </c>
      <c r="M2550" s="39">
        <v>6870383752</v>
      </c>
      <c r="N2550" s="42" t="s">
        <v>315</v>
      </c>
      <c r="O2550" s="42" t="s">
        <v>10893</v>
      </c>
      <c r="P2550" s="60">
        <v>44626</v>
      </c>
      <c r="Q2550" s="42" t="s">
        <v>243</v>
      </c>
      <c r="R2550" s="68"/>
    </row>
    <row r="2551" spans="1:18" s="70" customFormat="1" ht="12.75" customHeight="1" x14ac:dyDescent="0.2">
      <c r="A2551" s="38" t="s">
        <v>10468</v>
      </c>
      <c r="B2551" s="39" t="s">
        <v>10465</v>
      </c>
      <c r="C2551" s="39"/>
      <c r="D2551" s="58">
        <v>102030</v>
      </c>
      <c r="E2551" s="39" t="s">
        <v>1224</v>
      </c>
      <c r="F2551" s="38">
        <v>8263000185</v>
      </c>
      <c r="G2551" s="40" t="s">
        <v>10460</v>
      </c>
      <c r="H2551" s="2">
        <v>183396</v>
      </c>
      <c r="I2551" s="2"/>
      <c r="J2551" s="2">
        <v>33011.279999999999</v>
      </c>
      <c r="K2551" s="3">
        <f t="shared" si="42"/>
        <v>216407.28</v>
      </c>
      <c r="L2551" s="41">
        <v>44568</v>
      </c>
      <c r="M2551" s="39"/>
      <c r="N2551" s="39" t="s">
        <v>52</v>
      </c>
      <c r="O2551" s="39"/>
      <c r="P2551" s="41"/>
      <c r="Q2551" s="39" t="s">
        <v>54</v>
      </c>
      <c r="R2551" s="68"/>
    </row>
    <row r="2552" spans="1:18" s="70" customFormat="1" ht="12.75" customHeight="1" x14ac:dyDescent="0.2">
      <c r="A2552" s="38" t="s">
        <v>21855</v>
      </c>
      <c r="B2552" s="39" t="s">
        <v>21856</v>
      </c>
      <c r="C2552" s="39" t="s">
        <v>21857</v>
      </c>
      <c r="D2552" s="38">
        <v>137847</v>
      </c>
      <c r="E2552" s="39" t="s">
        <v>17353</v>
      </c>
      <c r="F2552" s="38">
        <v>8266019461</v>
      </c>
      <c r="G2552" s="40" t="s">
        <v>21858</v>
      </c>
      <c r="H2552" s="2">
        <v>183065.25423728814</v>
      </c>
      <c r="I2552" s="2"/>
      <c r="J2552" s="2">
        <v>32951.745762711864</v>
      </c>
      <c r="K2552" s="3">
        <f t="shared" si="42"/>
        <v>216017</v>
      </c>
      <c r="L2552" s="41">
        <v>45309.729166666664</v>
      </c>
      <c r="M2552" s="39">
        <v>1246696562</v>
      </c>
      <c r="N2552" s="39" t="s">
        <v>19303</v>
      </c>
      <c r="O2552" s="40" t="s">
        <v>21846</v>
      </c>
      <c r="P2552" s="41">
        <v>45354</v>
      </c>
      <c r="Q2552" s="62" t="s">
        <v>19</v>
      </c>
      <c r="R2552" s="68"/>
    </row>
    <row r="2553" spans="1:18" s="70" customFormat="1" ht="12.75" customHeight="1" x14ac:dyDescent="0.2">
      <c r="A2553" s="38" t="s">
        <v>9033</v>
      </c>
      <c r="B2553" s="42" t="s">
        <v>9034</v>
      </c>
      <c r="C2553" s="42" t="s">
        <v>9035</v>
      </c>
      <c r="D2553" s="38">
        <v>501497</v>
      </c>
      <c r="E2553" s="42" t="s">
        <v>7579</v>
      </c>
      <c r="F2553" s="38">
        <v>8263000099</v>
      </c>
      <c r="G2553" s="40" t="s">
        <v>9036</v>
      </c>
      <c r="H2553" s="3">
        <v>183000</v>
      </c>
      <c r="I2553" s="3"/>
      <c r="J2553" s="3">
        <v>32940</v>
      </c>
      <c r="K2553" s="3">
        <f t="shared" si="42"/>
        <v>215940</v>
      </c>
      <c r="L2553" s="41">
        <v>44431.729166666664</v>
      </c>
      <c r="M2553" s="39">
        <v>6870305825</v>
      </c>
      <c r="N2553" s="42" t="s">
        <v>315</v>
      </c>
      <c r="O2553" s="42" t="s">
        <v>8993</v>
      </c>
      <c r="P2553" s="60">
        <v>44548</v>
      </c>
      <c r="Q2553" s="42" t="s">
        <v>243</v>
      </c>
      <c r="R2553" s="68"/>
    </row>
    <row r="2554" spans="1:18" s="70" customFormat="1" ht="12.75" customHeight="1" x14ac:dyDescent="0.2">
      <c r="A2554" s="38" t="s">
        <v>20438</v>
      </c>
      <c r="B2554" s="39" t="s">
        <v>20439</v>
      </c>
      <c r="C2554" s="39" t="s">
        <v>20440</v>
      </c>
      <c r="D2554" s="38">
        <v>823481</v>
      </c>
      <c r="E2554" s="39" t="s">
        <v>1053</v>
      </c>
      <c r="F2554" s="38">
        <v>8268013098</v>
      </c>
      <c r="G2554" s="40">
        <v>143</v>
      </c>
      <c r="H2554" s="2">
        <v>182957.39830508476</v>
      </c>
      <c r="I2554" s="2"/>
      <c r="J2554" s="2">
        <v>32932.331694915258</v>
      </c>
      <c r="K2554" s="3">
        <f t="shared" si="42"/>
        <v>215889.73</v>
      </c>
      <c r="L2554" s="41">
        <v>45175.729166666664</v>
      </c>
      <c r="M2554" s="39">
        <v>160675399</v>
      </c>
      <c r="N2554" s="39" t="s">
        <v>52</v>
      </c>
      <c r="O2554" s="40" t="s">
        <v>20441</v>
      </c>
      <c r="P2554" s="41">
        <v>45192</v>
      </c>
      <c r="Q2554" s="39" t="s">
        <v>54</v>
      </c>
      <c r="R2554" s="68"/>
    </row>
    <row r="2555" spans="1:18" s="70" customFormat="1" ht="12.75" customHeight="1" x14ac:dyDescent="0.2">
      <c r="A2555" s="38" t="s">
        <v>15130</v>
      </c>
      <c r="B2555" s="39" t="s">
        <v>15131</v>
      </c>
      <c r="C2555" s="39" t="s">
        <v>15132</v>
      </c>
      <c r="D2555" s="38">
        <v>821552</v>
      </c>
      <c r="E2555" s="39" t="s">
        <v>7072</v>
      </c>
      <c r="F2555" s="38">
        <v>8268007271</v>
      </c>
      <c r="G2555" s="40" t="s">
        <v>15133</v>
      </c>
      <c r="H2555" s="2">
        <v>182692</v>
      </c>
      <c r="I2555" s="2"/>
      <c r="J2555" s="2">
        <v>32884.559999999998</v>
      </c>
      <c r="K2555" s="3">
        <f t="shared" si="42"/>
        <v>215576.56</v>
      </c>
      <c r="L2555" s="41">
        <v>44722.729166666664</v>
      </c>
      <c r="M2555" s="39">
        <v>44109251</v>
      </c>
      <c r="N2555" s="39" t="s">
        <v>52</v>
      </c>
      <c r="O2555" s="40" t="s">
        <v>15134</v>
      </c>
      <c r="P2555" s="41">
        <v>44806</v>
      </c>
      <c r="Q2555" s="39" t="s">
        <v>54</v>
      </c>
      <c r="R2555" s="68"/>
    </row>
    <row r="2556" spans="1:18" s="70" customFormat="1" ht="12.75" customHeight="1" x14ac:dyDescent="0.2">
      <c r="A2556" s="38">
        <v>14</v>
      </c>
      <c r="B2556" s="39" t="s">
        <v>18312</v>
      </c>
      <c r="C2556" s="39" t="s">
        <v>18313</v>
      </c>
      <c r="D2556" s="38">
        <v>811923</v>
      </c>
      <c r="E2556" s="39" t="s">
        <v>13858</v>
      </c>
      <c r="F2556" s="38">
        <v>8268010793</v>
      </c>
      <c r="G2556" s="40" t="s">
        <v>18314</v>
      </c>
      <c r="H2556" s="2">
        <v>182423.09322033898</v>
      </c>
      <c r="I2556" s="2"/>
      <c r="J2556" s="2">
        <v>32836.156779661018</v>
      </c>
      <c r="K2556" s="3">
        <f t="shared" si="42"/>
        <v>215259.25</v>
      </c>
      <c r="L2556" s="41">
        <v>44988.729166666664</v>
      </c>
      <c r="M2556" s="39">
        <v>44564528</v>
      </c>
      <c r="N2556" s="39" t="s">
        <v>8899</v>
      </c>
      <c r="O2556" s="40" t="s">
        <v>18315</v>
      </c>
      <c r="P2556" s="41">
        <v>45016</v>
      </c>
      <c r="Q2556" s="42" t="s">
        <v>8901</v>
      </c>
      <c r="R2556" s="68"/>
    </row>
    <row r="2557" spans="1:18" s="70" customFormat="1" ht="12.75" customHeight="1" x14ac:dyDescent="0.2">
      <c r="A2557" s="38" t="s">
        <v>4504</v>
      </c>
      <c r="B2557" s="39" t="s">
        <v>4505</v>
      </c>
      <c r="C2557" s="39" t="s">
        <v>4506</v>
      </c>
      <c r="D2557" s="38">
        <v>401972</v>
      </c>
      <c r="E2557" s="39" t="s">
        <v>842</v>
      </c>
      <c r="F2557" s="38">
        <v>8263000049</v>
      </c>
      <c r="G2557" s="40" t="s">
        <v>4507</v>
      </c>
      <c r="H2557" s="2">
        <v>182280</v>
      </c>
      <c r="I2557" s="2">
        <v>215.00039999999998</v>
      </c>
      <c r="J2557" s="2">
        <v>32810.400000000001</v>
      </c>
      <c r="K2557" s="3">
        <f t="shared" si="42"/>
        <v>215305.40039999998</v>
      </c>
      <c r="L2557" s="41">
        <v>44370.729166666664</v>
      </c>
      <c r="M2557" s="39">
        <v>6870149875</v>
      </c>
      <c r="N2557" s="39" t="s">
        <v>52</v>
      </c>
      <c r="O2557" s="40" t="s">
        <v>4276</v>
      </c>
      <c r="P2557" s="41">
        <v>44412</v>
      </c>
      <c r="Q2557" s="39" t="s">
        <v>54</v>
      </c>
      <c r="R2557" s="68"/>
    </row>
    <row r="2558" spans="1:18" s="70" customFormat="1" ht="12.75" customHeight="1" x14ac:dyDescent="0.25">
      <c r="A2558" s="38" t="s">
        <v>309</v>
      </c>
      <c r="B2558" s="39"/>
      <c r="C2558" s="39"/>
      <c r="D2558" s="38"/>
      <c r="E2558" s="82" t="s">
        <v>310</v>
      </c>
      <c r="F2558" s="61"/>
      <c r="G2558" s="52" t="s">
        <v>3940</v>
      </c>
      <c r="H2558" s="5">
        <v>181726.67</v>
      </c>
      <c r="I2558" s="2"/>
      <c r="J2558" s="2"/>
      <c r="K2558" s="3">
        <f t="shared" si="42"/>
        <v>181726.67</v>
      </c>
      <c r="L2558" s="41">
        <v>44397</v>
      </c>
      <c r="M2558" s="39"/>
      <c r="N2558" s="39"/>
      <c r="O2558" s="40"/>
      <c r="P2558" s="41"/>
      <c r="Q2558" s="39" t="s">
        <v>54</v>
      </c>
      <c r="R2558" s="68"/>
    </row>
    <row r="2559" spans="1:18" s="70" customFormat="1" ht="12.75" customHeight="1" x14ac:dyDescent="0.2">
      <c r="A2559" s="38" t="s">
        <v>11899</v>
      </c>
      <c r="B2559" s="39" t="s">
        <v>11900</v>
      </c>
      <c r="C2559" s="39" t="s">
        <v>11901</v>
      </c>
      <c r="D2559" s="38">
        <v>407235</v>
      </c>
      <c r="E2559" s="39" t="s">
        <v>7501</v>
      </c>
      <c r="F2559" s="38">
        <v>8266013676</v>
      </c>
      <c r="G2559" s="40" t="s">
        <v>11902</v>
      </c>
      <c r="H2559" s="2">
        <v>181348.30508474578</v>
      </c>
      <c r="I2559" s="2"/>
      <c r="J2559" s="2">
        <v>32642.69491525424</v>
      </c>
      <c r="K2559" s="3">
        <f t="shared" si="42"/>
        <v>213991.00000000003</v>
      </c>
      <c r="L2559" s="41">
        <v>44613.729166666664</v>
      </c>
      <c r="M2559" s="39">
        <v>6870437805</v>
      </c>
      <c r="N2559" s="39" t="s">
        <v>52</v>
      </c>
      <c r="O2559" s="40" t="s">
        <v>11903</v>
      </c>
      <c r="P2559" s="41">
        <v>44656</v>
      </c>
      <c r="Q2559" s="39" t="s">
        <v>54</v>
      </c>
      <c r="R2559" s="68"/>
    </row>
    <row r="2560" spans="1:18" s="70" customFormat="1" ht="12.75" customHeight="1" x14ac:dyDescent="0.2">
      <c r="A2560" s="38" t="s">
        <v>18689</v>
      </c>
      <c r="B2560" s="39" t="s">
        <v>18690</v>
      </c>
      <c r="C2560" s="39" t="s">
        <v>18691</v>
      </c>
      <c r="D2560" s="38">
        <v>812419</v>
      </c>
      <c r="E2560" s="39" t="s">
        <v>1956</v>
      </c>
      <c r="F2560" s="38">
        <v>8268011591</v>
      </c>
      <c r="G2560" s="40" t="s">
        <v>18692</v>
      </c>
      <c r="H2560" s="2">
        <v>181238.98305084746</v>
      </c>
      <c r="I2560" s="2"/>
      <c r="J2560" s="2">
        <v>32623.016949152541</v>
      </c>
      <c r="K2560" s="3">
        <f t="shared" si="42"/>
        <v>213862</v>
      </c>
      <c r="L2560" s="41">
        <v>45010.729166666664</v>
      </c>
      <c r="M2560" s="39">
        <v>160291987</v>
      </c>
      <c r="N2560" s="39" t="s">
        <v>52</v>
      </c>
      <c r="O2560" s="40" t="s">
        <v>18693</v>
      </c>
      <c r="P2560" s="41">
        <v>45032</v>
      </c>
      <c r="Q2560" s="39" t="s">
        <v>54</v>
      </c>
      <c r="R2560" s="68"/>
    </row>
    <row r="2561" spans="1:18" s="70" customFormat="1" ht="12.75" customHeight="1" x14ac:dyDescent="0.2">
      <c r="A2561" s="38" t="s">
        <v>3327</v>
      </c>
      <c r="B2561" s="39" t="s">
        <v>3328</v>
      </c>
      <c r="C2561" s="39" t="s">
        <v>3329</v>
      </c>
      <c r="D2561" s="38">
        <v>100915</v>
      </c>
      <c r="E2561" s="39" t="s">
        <v>2405</v>
      </c>
      <c r="F2561" s="38">
        <v>8263000105</v>
      </c>
      <c r="G2561" s="40" t="s">
        <v>2626</v>
      </c>
      <c r="H2561" s="10">
        <v>180499.20000000001</v>
      </c>
      <c r="I2561" s="2">
        <v>213</v>
      </c>
      <c r="J2561" s="2">
        <v>32489.856</v>
      </c>
      <c r="K2561" s="3">
        <f t="shared" si="42"/>
        <v>213202.05600000001</v>
      </c>
      <c r="L2561" s="41">
        <v>44344.729166666664</v>
      </c>
      <c r="M2561" s="39">
        <v>6870119612</v>
      </c>
      <c r="N2561" s="39" t="s">
        <v>52</v>
      </c>
      <c r="O2561" s="40" t="s">
        <v>3313</v>
      </c>
      <c r="P2561" s="41">
        <v>44385</v>
      </c>
      <c r="Q2561" s="39" t="s">
        <v>54</v>
      </c>
      <c r="R2561" s="68"/>
    </row>
    <row r="2562" spans="1:18" s="70" customFormat="1" ht="12.75" customHeight="1" x14ac:dyDescent="0.2">
      <c r="A2562" s="38" t="s">
        <v>1127</v>
      </c>
      <c r="B2562" s="39" t="s">
        <v>1128</v>
      </c>
      <c r="C2562" s="39" t="s">
        <v>1129</v>
      </c>
      <c r="D2562" s="38">
        <v>106653</v>
      </c>
      <c r="E2562" s="39" t="s">
        <v>398</v>
      </c>
      <c r="F2562" s="38">
        <v>8263000050</v>
      </c>
      <c r="G2562" s="40" t="s">
        <v>1130</v>
      </c>
      <c r="H2562" s="2">
        <v>180000</v>
      </c>
      <c r="I2562" s="2">
        <v>159.30000000000001</v>
      </c>
      <c r="J2562" s="2">
        <v>32400</v>
      </c>
      <c r="K2562" s="3">
        <f t="shared" si="42"/>
        <v>212559.3</v>
      </c>
      <c r="L2562" s="41">
        <v>44256.729166666664</v>
      </c>
      <c r="M2562" s="39">
        <v>6870355572</v>
      </c>
      <c r="N2562" s="39" t="s">
        <v>52</v>
      </c>
      <c r="O2562" s="40">
        <v>103312829252</v>
      </c>
      <c r="P2562" s="41">
        <v>44286</v>
      </c>
      <c r="Q2562" s="39" t="s">
        <v>54</v>
      </c>
      <c r="R2562" s="68"/>
    </row>
    <row r="2563" spans="1:18" s="70" customFormat="1" ht="12.75" customHeight="1" x14ac:dyDescent="0.2">
      <c r="A2563" s="38" t="s">
        <v>8418</v>
      </c>
      <c r="B2563" s="42" t="s">
        <v>8419</v>
      </c>
      <c r="C2563" s="42" t="s">
        <v>8420</v>
      </c>
      <c r="D2563" s="38">
        <v>405996</v>
      </c>
      <c r="E2563" s="39" t="s">
        <v>2376</v>
      </c>
      <c r="F2563" s="38">
        <v>8263000080</v>
      </c>
      <c r="G2563" s="40">
        <v>212901035040</v>
      </c>
      <c r="H2563" s="3">
        <v>180000</v>
      </c>
      <c r="I2563" s="3"/>
      <c r="J2563" s="3">
        <v>32400</v>
      </c>
      <c r="K2563" s="3">
        <f t="shared" si="42"/>
        <v>212400</v>
      </c>
      <c r="L2563" s="41">
        <v>44399.729166666664</v>
      </c>
      <c r="M2563" s="39">
        <v>44196779</v>
      </c>
      <c r="N2563" s="42" t="s">
        <v>315</v>
      </c>
      <c r="O2563" s="42"/>
      <c r="P2563" s="60"/>
      <c r="Q2563" s="42" t="s">
        <v>243</v>
      </c>
      <c r="R2563" s="68"/>
    </row>
    <row r="2564" spans="1:18" s="70" customFormat="1" ht="12.75" customHeight="1" x14ac:dyDescent="0.2">
      <c r="A2564" s="38" t="s">
        <v>14253</v>
      </c>
      <c r="B2564" s="39" t="s">
        <v>14254</v>
      </c>
      <c r="C2564" s="39"/>
      <c r="D2564" s="38">
        <v>811923</v>
      </c>
      <c r="E2564" s="39" t="s">
        <v>13858</v>
      </c>
      <c r="F2564" s="38">
        <v>8268009177</v>
      </c>
      <c r="G2564" s="40" t="s">
        <v>14255</v>
      </c>
      <c r="H2564" s="5">
        <v>180000</v>
      </c>
      <c r="I2564" s="2"/>
      <c r="J2564" s="2">
        <v>32400</v>
      </c>
      <c r="K2564" s="3">
        <f t="shared" si="42"/>
        <v>212400</v>
      </c>
      <c r="L2564" s="41">
        <v>44686</v>
      </c>
      <c r="M2564" s="39"/>
      <c r="N2564" s="39" t="s">
        <v>52</v>
      </c>
      <c r="O2564" s="40"/>
      <c r="P2564" s="41"/>
      <c r="Q2564" s="39" t="s">
        <v>54</v>
      </c>
      <c r="R2564" s="68"/>
    </row>
    <row r="2565" spans="1:18" s="70" customFormat="1" ht="12.75" customHeight="1" x14ac:dyDescent="0.2">
      <c r="A2565" s="38" t="s">
        <v>16555</v>
      </c>
      <c r="B2565" s="39" t="s">
        <v>16556</v>
      </c>
      <c r="C2565" s="39" t="s">
        <v>16557</v>
      </c>
      <c r="D2565" s="38">
        <v>821965</v>
      </c>
      <c r="E2565" s="39" t="s">
        <v>16558</v>
      </c>
      <c r="F2565" s="38">
        <v>8268010847</v>
      </c>
      <c r="G2565" s="40" t="s">
        <v>16559</v>
      </c>
      <c r="H2565" s="2">
        <v>180000</v>
      </c>
      <c r="I2565" s="2"/>
      <c r="J2565" s="2">
        <v>32400</v>
      </c>
      <c r="K2565" s="3">
        <f t="shared" si="42"/>
        <v>212400</v>
      </c>
      <c r="L2565" s="41">
        <v>44904.729166666664</v>
      </c>
      <c r="M2565" s="39">
        <v>44342306</v>
      </c>
      <c r="N2565" s="39" t="s">
        <v>52</v>
      </c>
      <c r="O2565" s="40" t="s">
        <v>16560</v>
      </c>
      <c r="P2565" s="41">
        <v>44921</v>
      </c>
      <c r="Q2565" s="39" t="s">
        <v>54</v>
      </c>
      <c r="R2565" s="68"/>
    </row>
    <row r="2566" spans="1:18" s="70" customFormat="1" ht="12.75" customHeight="1" x14ac:dyDescent="0.2">
      <c r="A2566" s="38" t="s">
        <v>20822</v>
      </c>
      <c r="B2566" s="39" t="s">
        <v>20823</v>
      </c>
      <c r="C2566" s="39" t="s">
        <v>20824</v>
      </c>
      <c r="D2566" s="38">
        <v>811923</v>
      </c>
      <c r="E2566" s="39" t="s">
        <v>13858</v>
      </c>
      <c r="F2566" s="38">
        <v>8268013247</v>
      </c>
      <c r="G2566" s="40" t="s">
        <v>20825</v>
      </c>
      <c r="H2566" s="2">
        <v>180000</v>
      </c>
      <c r="I2566" s="2"/>
      <c r="J2566" s="2">
        <v>32400</v>
      </c>
      <c r="K2566" s="3">
        <f t="shared" ref="K2566:K2629" si="43">SUM(H2566:J2566)</f>
        <v>212400</v>
      </c>
      <c r="L2566" s="41">
        <v>45202.729166666664</v>
      </c>
      <c r="M2566" s="39">
        <v>160755202</v>
      </c>
      <c r="N2566" s="39" t="s">
        <v>3282</v>
      </c>
      <c r="O2566" s="40" t="s">
        <v>20826</v>
      </c>
      <c r="P2566" s="41">
        <v>45232</v>
      </c>
      <c r="Q2566" s="42" t="s">
        <v>2417</v>
      </c>
      <c r="R2566" s="68"/>
    </row>
    <row r="2567" spans="1:18" s="70" customFormat="1" ht="12.75" customHeight="1" x14ac:dyDescent="0.2">
      <c r="A2567" s="38" t="s">
        <v>21208</v>
      </c>
      <c r="B2567" s="39" t="s">
        <v>21209</v>
      </c>
      <c r="C2567" s="39" t="s">
        <v>21210</v>
      </c>
      <c r="D2567" s="38">
        <v>811923</v>
      </c>
      <c r="E2567" s="39" t="s">
        <v>13858</v>
      </c>
      <c r="F2567" s="38">
        <v>8268012920</v>
      </c>
      <c r="G2567" s="40" t="s">
        <v>21211</v>
      </c>
      <c r="H2567" s="2">
        <v>180000</v>
      </c>
      <c r="I2567" s="2"/>
      <c r="J2567" s="2">
        <v>32400</v>
      </c>
      <c r="K2567" s="3">
        <f t="shared" si="43"/>
        <v>212400</v>
      </c>
      <c r="L2567" s="41">
        <v>45177.729166666664</v>
      </c>
      <c r="M2567" s="39">
        <v>160861816</v>
      </c>
      <c r="N2567" s="39" t="s">
        <v>3282</v>
      </c>
      <c r="O2567" s="40" t="s">
        <v>21212</v>
      </c>
      <c r="P2567" s="41">
        <v>45274</v>
      </c>
      <c r="Q2567" s="42" t="s">
        <v>2417</v>
      </c>
      <c r="R2567" s="68"/>
    </row>
    <row r="2568" spans="1:18" s="70" customFormat="1" ht="12.75" customHeight="1" x14ac:dyDescent="0.2">
      <c r="A2568" s="38">
        <v>19</v>
      </c>
      <c r="B2568" s="39" t="s">
        <v>21516</v>
      </c>
      <c r="C2568" s="39" t="s">
        <v>21517</v>
      </c>
      <c r="D2568" s="38">
        <v>811923</v>
      </c>
      <c r="E2568" s="39" t="s">
        <v>13858</v>
      </c>
      <c r="F2568" s="38">
        <v>8268013992</v>
      </c>
      <c r="G2568" s="40" t="s">
        <v>21518</v>
      </c>
      <c r="H2568" s="2">
        <v>180000</v>
      </c>
      <c r="I2568" s="2"/>
      <c r="J2568" s="2">
        <v>32400</v>
      </c>
      <c r="K2568" s="3">
        <f t="shared" si="43"/>
        <v>212400</v>
      </c>
      <c r="L2568" s="41">
        <v>45263.729166666664</v>
      </c>
      <c r="M2568" s="39">
        <v>160934107</v>
      </c>
      <c r="N2568" s="39" t="s">
        <v>8899</v>
      </c>
      <c r="O2568" s="40" t="s">
        <v>21512</v>
      </c>
      <c r="P2568" s="41">
        <v>45305</v>
      </c>
      <c r="Q2568" s="42" t="s">
        <v>8901</v>
      </c>
      <c r="R2568" s="68"/>
    </row>
    <row r="2569" spans="1:18" s="70" customFormat="1" ht="12.75" customHeight="1" x14ac:dyDescent="0.2">
      <c r="A2569" s="38" t="s">
        <v>2339</v>
      </c>
      <c r="B2569" s="39" t="s">
        <v>2340</v>
      </c>
      <c r="C2569" s="39"/>
      <c r="D2569" s="38">
        <v>816965</v>
      </c>
      <c r="E2569" s="90" t="s">
        <v>557</v>
      </c>
      <c r="F2569" s="38">
        <v>8268006332</v>
      </c>
      <c r="G2569" s="40" t="s">
        <v>2341</v>
      </c>
      <c r="H2569" s="5">
        <v>179720.14</v>
      </c>
      <c r="I2569" s="2"/>
      <c r="J2569" s="2">
        <v>0</v>
      </c>
      <c r="K2569" s="3">
        <f t="shared" si="43"/>
        <v>179720.14</v>
      </c>
      <c r="L2569" s="41">
        <v>44352</v>
      </c>
      <c r="M2569" s="39"/>
      <c r="N2569" s="39" t="s">
        <v>52</v>
      </c>
      <c r="O2569" s="40"/>
      <c r="P2569" s="41"/>
      <c r="Q2569" s="39" t="s">
        <v>54</v>
      </c>
      <c r="R2569" s="68"/>
    </row>
    <row r="2570" spans="1:18" s="70" customFormat="1" ht="12.75" hidden="1" customHeight="1" x14ac:dyDescent="0.2">
      <c r="A2570" s="38" t="s">
        <v>9224</v>
      </c>
      <c r="B2570" s="42" t="s">
        <v>9225</v>
      </c>
      <c r="C2570" s="42" t="s">
        <v>9226</v>
      </c>
      <c r="D2570" s="38">
        <v>811880</v>
      </c>
      <c r="E2570" s="42" t="s">
        <v>9227</v>
      </c>
      <c r="F2570" s="38">
        <v>8268007831</v>
      </c>
      <c r="G2570" s="40" t="s">
        <v>9228</v>
      </c>
      <c r="H2570" s="3">
        <v>179714</v>
      </c>
      <c r="I2570" s="3"/>
      <c r="J2570" s="3">
        <v>0</v>
      </c>
      <c r="K2570" s="3">
        <f t="shared" si="43"/>
        <v>179714</v>
      </c>
      <c r="L2570" s="41">
        <v>44546.729166666664</v>
      </c>
      <c r="M2570" s="39">
        <v>44253431</v>
      </c>
      <c r="N2570" s="42" t="s">
        <v>315</v>
      </c>
      <c r="O2570" s="42">
        <v>112316296336</v>
      </c>
      <c r="P2570" s="60">
        <v>44563</v>
      </c>
      <c r="Q2570" s="42" t="s">
        <v>243</v>
      </c>
      <c r="R2570" s="68" t="s">
        <v>506</v>
      </c>
    </row>
    <row r="2571" spans="1:18" s="70" customFormat="1" ht="12.75" customHeight="1" x14ac:dyDescent="0.2">
      <c r="A2571" s="38" t="s">
        <v>21213</v>
      </c>
      <c r="B2571" s="39" t="s">
        <v>21214</v>
      </c>
      <c r="C2571" s="39" t="s">
        <v>21215</v>
      </c>
      <c r="D2571" s="38">
        <v>811923</v>
      </c>
      <c r="E2571" s="39" t="s">
        <v>13858</v>
      </c>
      <c r="F2571" s="38">
        <v>8268013247</v>
      </c>
      <c r="G2571" s="40" t="s">
        <v>21216</v>
      </c>
      <c r="H2571" s="2">
        <v>178269.00000000003</v>
      </c>
      <c r="I2571" s="2"/>
      <c r="J2571" s="2">
        <v>32088.420000000006</v>
      </c>
      <c r="K2571" s="3">
        <f t="shared" si="43"/>
        <v>210357.42000000004</v>
      </c>
      <c r="L2571" s="41">
        <v>45231.729166666664</v>
      </c>
      <c r="M2571" s="39">
        <v>160861795</v>
      </c>
      <c r="N2571" s="39" t="s">
        <v>3282</v>
      </c>
      <c r="O2571" s="40" t="s">
        <v>21217</v>
      </c>
      <c r="P2571" s="41">
        <v>45277</v>
      </c>
      <c r="Q2571" s="42" t="s">
        <v>2417</v>
      </c>
      <c r="R2571" s="68"/>
    </row>
    <row r="2572" spans="1:18" s="70" customFormat="1" ht="12.75" customHeight="1" x14ac:dyDescent="0.2">
      <c r="A2572" s="38" t="s">
        <v>5739</v>
      </c>
      <c r="B2572" s="39" t="s">
        <v>5740</v>
      </c>
      <c r="C2572" s="39" t="s">
        <v>5741</v>
      </c>
      <c r="D2572" s="38">
        <v>401972</v>
      </c>
      <c r="E2572" s="39" t="s">
        <v>842</v>
      </c>
      <c r="F2572" s="38">
        <v>8263000049</v>
      </c>
      <c r="G2572" s="40" t="s">
        <v>5742</v>
      </c>
      <c r="H2572" s="2">
        <v>177900</v>
      </c>
      <c r="I2572" s="2">
        <v>0</v>
      </c>
      <c r="J2572" s="2">
        <v>32022</v>
      </c>
      <c r="K2572" s="3">
        <f t="shared" si="43"/>
        <v>209922</v>
      </c>
      <c r="L2572" s="41">
        <v>44382.729166666664</v>
      </c>
      <c r="M2572" s="39">
        <v>6870192185</v>
      </c>
      <c r="N2572" s="39" t="s">
        <v>52</v>
      </c>
      <c r="O2572" s="40" t="s">
        <v>5674</v>
      </c>
      <c r="P2572" s="41">
        <v>44448</v>
      </c>
      <c r="Q2572" s="39" t="s">
        <v>54</v>
      </c>
      <c r="R2572" s="68"/>
    </row>
    <row r="2573" spans="1:18" s="70" customFormat="1" ht="12.75" customHeight="1" x14ac:dyDescent="0.2">
      <c r="A2573" s="38" t="s">
        <v>9115</v>
      </c>
      <c r="B2573" s="39" t="s">
        <v>9116</v>
      </c>
      <c r="C2573" s="39" t="s">
        <v>9117</v>
      </c>
      <c r="D2573" s="38">
        <v>815162</v>
      </c>
      <c r="E2573" s="39" t="s">
        <v>9118</v>
      </c>
      <c r="F2573" s="38">
        <v>8268007650</v>
      </c>
      <c r="G2573" s="40" t="s">
        <v>9119</v>
      </c>
      <c r="H2573" s="2">
        <v>177623.72881355934</v>
      </c>
      <c r="I2573" s="2"/>
      <c r="J2573" s="2">
        <v>31972.271186440681</v>
      </c>
      <c r="K2573" s="3">
        <f t="shared" si="43"/>
        <v>209596.00000000003</v>
      </c>
      <c r="L2573" s="41">
        <v>44533.729166666664</v>
      </c>
      <c r="M2573" s="39">
        <v>44250144</v>
      </c>
      <c r="N2573" s="39" t="s">
        <v>3282</v>
      </c>
      <c r="O2573" s="40" t="s">
        <v>9120</v>
      </c>
      <c r="P2573" s="41">
        <v>44555</v>
      </c>
      <c r="Q2573" s="42" t="s">
        <v>2417</v>
      </c>
      <c r="R2573" s="68"/>
    </row>
    <row r="2574" spans="1:18" s="70" customFormat="1" ht="12.75" customHeight="1" x14ac:dyDescent="0.2">
      <c r="A2574" s="38" t="s">
        <v>12439</v>
      </c>
      <c r="B2574" s="39" t="s">
        <v>12440</v>
      </c>
      <c r="C2574" s="39"/>
      <c r="D2574" s="38">
        <v>408088</v>
      </c>
      <c r="E2574" s="39" t="s">
        <v>1555</v>
      </c>
      <c r="F2574" s="38">
        <v>8266014106</v>
      </c>
      <c r="G2574" s="40" t="s">
        <v>12441</v>
      </c>
      <c r="H2574" s="5">
        <v>177179.31</v>
      </c>
      <c r="I2574" s="2"/>
      <c r="J2574" s="2">
        <v>31892.275799999999</v>
      </c>
      <c r="K2574" s="3">
        <f t="shared" si="43"/>
        <v>209071.5858</v>
      </c>
      <c r="L2574" s="41">
        <v>44658</v>
      </c>
      <c r="M2574" s="39"/>
      <c r="N2574" s="39" t="s">
        <v>52</v>
      </c>
      <c r="O2574" s="40"/>
      <c r="P2574" s="41"/>
      <c r="Q2574" s="39" t="s">
        <v>54</v>
      </c>
      <c r="R2574" s="68"/>
    </row>
    <row r="2575" spans="1:18" s="70" customFormat="1" ht="12.75" customHeight="1" x14ac:dyDescent="0.2">
      <c r="A2575" s="38">
        <v>13</v>
      </c>
      <c r="B2575" s="39" t="s">
        <v>17872</v>
      </c>
      <c r="C2575" s="39" t="s">
        <v>17873</v>
      </c>
      <c r="D2575" s="38">
        <v>811923</v>
      </c>
      <c r="E2575" s="39" t="s">
        <v>13858</v>
      </c>
      <c r="F2575" s="38">
        <v>8268010793</v>
      </c>
      <c r="G2575" s="40" t="s">
        <v>17874</v>
      </c>
      <c r="H2575" s="2">
        <v>176940.00000000003</v>
      </c>
      <c r="I2575" s="2"/>
      <c r="J2575" s="2">
        <v>31849.200000000004</v>
      </c>
      <c r="K2575" s="3">
        <f t="shared" si="43"/>
        <v>208789.20000000004</v>
      </c>
      <c r="L2575" s="41">
        <v>44959.729166666664</v>
      </c>
      <c r="M2575" s="39">
        <v>44510678</v>
      </c>
      <c r="N2575" s="39" t="s">
        <v>8899</v>
      </c>
      <c r="O2575" s="40" t="s">
        <v>17875</v>
      </c>
      <c r="P2575" s="41">
        <v>44995</v>
      </c>
      <c r="Q2575" s="42" t="s">
        <v>8901</v>
      </c>
      <c r="R2575" s="68"/>
    </row>
    <row r="2576" spans="1:18" s="70" customFormat="1" ht="12.75" customHeight="1" x14ac:dyDescent="0.2">
      <c r="A2576" s="38" t="s">
        <v>4414</v>
      </c>
      <c r="B2576" s="39" t="s">
        <v>4415</v>
      </c>
      <c r="C2576" s="39" t="s">
        <v>4416</v>
      </c>
      <c r="D2576" s="38">
        <v>811819</v>
      </c>
      <c r="E2576" s="39" t="s">
        <v>1091</v>
      </c>
      <c r="F2576" s="38">
        <v>8263000049</v>
      </c>
      <c r="G2576" s="40" t="s">
        <v>4417</v>
      </c>
      <c r="H2576" s="2">
        <v>176930</v>
      </c>
      <c r="I2576" s="2"/>
      <c r="J2576" s="2">
        <v>0</v>
      </c>
      <c r="K2576" s="3">
        <f t="shared" si="43"/>
        <v>176930</v>
      </c>
      <c r="L2576" s="41">
        <v>44381</v>
      </c>
      <c r="M2576" s="39">
        <v>3445008943</v>
      </c>
      <c r="N2576" s="39" t="s">
        <v>52</v>
      </c>
      <c r="O2576" s="40">
        <v>108023355182</v>
      </c>
      <c r="P2576" s="41">
        <v>44411</v>
      </c>
      <c r="Q2576" s="39" t="s">
        <v>54</v>
      </c>
      <c r="R2576" s="68"/>
    </row>
    <row r="2577" spans="1:18" s="70" customFormat="1" ht="12.75" customHeight="1" x14ac:dyDescent="0.2">
      <c r="A2577" s="38" t="s">
        <v>17857</v>
      </c>
      <c r="B2577" s="39" t="s">
        <v>17858</v>
      </c>
      <c r="C2577" s="39" t="s">
        <v>17859</v>
      </c>
      <c r="D2577" s="38">
        <v>815145</v>
      </c>
      <c r="E2577" s="39" t="s">
        <v>1053</v>
      </c>
      <c r="F2577" s="38">
        <v>8268011256</v>
      </c>
      <c r="G2577" s="40">
        <v>125</v>
      </c>
      <c r="H2577" s="2">
        <v>176847.79661016949</v>
      </c>
      <c r="I2577" s="2"/>
      <c r="J2577" s="2">
        <v>31832.603389830507</v>
      </c>
      <c r="K2577" s="3">
        <f t="shared" si="43"/>
        <v>208680.4</v>
      </c>
      <c r="L2577" s="41">
        <v>44970.729166666664</v>
      </c>
      <c r="M2577" s="39">
        <v>44511390</v>
      </c>
      <c r="N2577" s="39" t="s">
        <v>52</v>
      </c>
      <c r="O2577" s="40" t="s">
        <v>17860</v>
      </c>
      <c r="P2577" s="41">
        <v>44989</v>
      </c>
      <c r="Q2577" s="39" t="s">
        <v>54</v>
      </c>
      <c r="R2577" s="68"/>
    </row>
    <row r="2578" spans="1:18" s="70" customFormat="1" ht="12.75" customHeight="1" x14ac:dyDescent="0.2">
      <c r="A2578" s="38" t="s">
        <v>17196</v>
      </c>
      <c r="B2578" s="42" t="s">
        <v>17197</v>
      </c>
      <c r="C2578" s="42" t="s">
        <v>17198</v>
      </c>
      <c r="D2578" s="38">
        <v>501497</v>
      </c>
      <c r="E2578" s="42" t="s">
        <v>7579</v>
      </c>
      <c r="F2578" s="38">
        <v>8263000099</v>
      </c>
      <c r="G2578" s="40" t="s">
        <v>17199</v>
      </c>
      <c r="H2578" s="3">
        <v>176174</v>
      </c>
      <c r="I2578" s="3"/>
      <c r="J2578" s="3">
        <v>0</v>
      </c>
      <c r="K2578" s="3">
        <f t="shared" si="43"/>
        <v>176174</v>
      </c>
      <c r="L2578" s="41">
        <v>44550.729166666664</v>
      </c>
      <c r="M2578" s="39">
        <v>6870446192</v>
      </c>
      <c r="N2578" s="42" t="s">
        <v>315</v>
      </c>
      <c r="O2578" s="42"/>
      <c r="P2578" s="60"/>
      <c r="Q2578" s="42" t="s">
        <v>243</v>
      </c>
      <c r="R2578" s="68"/>
    </row>
    <row r="2579" spans="1:18" s="70" customFormat="1" ht="12.75" customHeight="1" x14ac:dyDescent="0.25">
      <c r="A2579" s="38" t="s">
        <v>1984</v>
      </c>
      <c r="B2579" s="42"/>
      <c r="C2579" s="42"/>
      <c r="D2579" s="38"/>
      <c r="E2579" s="82" t="s">
        <v>310</v>
      </c>
      <c r="F2579" s="38"/>
      <c r="G2579" s="40" t="s">
        <v>6272</v>
      </c>
      <c r="H2579" s="3">
        <v>176097</v>
      </c>
      <c r="I2579" s="3"/>
      <c r="J2579" s="3"/>
      <c r="K2579" s="3">
        <f t="shared" si="43"/>
        <v>176097</v>
      </c>
      <c r="L2579" s="41">
        <v>44459</v>
      </c>
      <c r="M2579" s="39"/>
      <c r="N2579" s="42"/>
      <c r="O2579" s="42"/>
      <c r="P2579" s="60"/>
      <c r="Q2579" s="42" t="s">
        <v>243</v>
      </c>
      <c r="R2579" s="68"/>
    </row>
    <row r="2580" spans="1:18" s="70" customFormat="1" ht="12.75" customHeight="1" x14ac:dyDescent="0.2">
      <c r="A2580" s="38" t="s">
        <v>23035</v>
      </c>
      <c r="B2580" s="39" t="s">
        <v>23036</v>
      </c>
      <c r="C2580" s="39" t="s">
        <v>23037</v>
      </c>
      <c r="D2580" s="38">
        <v>404447</v>
      </c>
      <c r="E2580" s="39" t="s">
        <v>17297</v>
      </c>
      <c r="F2580" s="38">
        <v>8266021723</v>
      </c>
      <c r="G2580" s="40" t="s">
        <v>23038</v>
      </c>
      <c r="H2580" s="2">
        <v>176025.60169491527</v>
      </c>
      <c r="I2580" s="2"/>
      <c r="J2580" s="2">
        <v>31684.608305084748</v>
      </c>
      <c r="K2580" s="3">
        <f t="shared" si="43"/>
        <v>207710.21000000002</v>
      </c>
      <c r="L2580" s="41">
        <v>45447.729166666664</v>
      </c>
      <c r="M2580" s="39">
        <v>1251239606</v>
      </c>
      <c r="N2580" s="39" t="s">
        <v>18453</v>
      </c>
      <c r="O2580" s="40"/>
      <c r="P2580" s="41"/>
      <c r="Q2580" s="62" t="s">
        <v>21</v>
      </c>
      <c r="R2580" s="68"/>
    </row>
    <row r="2581" spans="1:18" s="70" customFormat="1" ht="12.75" customHeight="1" x14ac:dyDescent="0.2">
      <c r="A2581" s="38">
        <v>420</v>
      </c>
      <c r="B2581" s="39" t="s">
        <v>15924</v>
      </c>
      <c r="C2581" s="39" t="s">
        <v>15925</v>
      </c>
      <c r="D2581" s="58">
        <v>134880</v>
      </c>
      <c r="E2581" s="39" t="s">
        <v>14394</v>
      </c>
      <c r="F2581" s="38">
        <v>8263000259</v>
      </c>
      <c r="G2581" s="40" t="s">
        <v>15926</v>
      </c>
      <c r="H2581" s="2">
        <v>175845</v>
      </c>
      <c r="I2581" s="2"/>
      <c r="J2581" s="2">
        <v>31652.1</v>
      </c>
      <c r="K2581" s="3">
        <f t="shared" si="43"/>
        <v>207497.1</v>
      </c>
      <c r="L2581" s="41">
        <v>44835.729166666664</v>
      </c>
      <c r="M2581" s="39">
        <v>6870253263</v>
      </c>
      <c r="N2581" s="39" t="s">
        <v>8899</v>
      </c>
      <c r="O2581" s="40" t="s">
        <v>15927</v>
      </c>
      <c r="P2581" s="41">
        <v>44874</v>
      </c>
      <c r="Q2581" s="42" t="s">
        <v>8901</v>
      </c>
      <c r="R2581" s="68"/>
    </row>
    <row r="2582" spans="1:18" s="70" customFormat="1" ht="12.75" customHeight="1" x14ac:dyDescent="0.2">
      <c r="A2582" s="38" t="s">
        <v>22600</v>
      </c>
      <c r="B2582" s="39" t="s">
        <v>22601</v>
      </c>
      <c r="C2582" s="39" t="s">
        <v>22602</v>
      </c>
      <c r="D2582" s="38">
        <v>107201</v>
      </c>
      <c r="E2582" s="39" t="s">
        <v>6263</v>
      </c>
      <c r="F2582" s="38">
        <v>8266020741</v>
      </c>
      <c r="G2582" s="40" t="s">
        <v>22603</v>
      </c>
      <c r="H2582" s="2">
        <v>175648.30508474578</v>
      </c>
      <c r="I2582" s="2"/>
      <c r="J2582" s="2">
        <v>31616.69491525424</v>
      </c>
      <c r="K2582" s="3">
        <f t="shared" si="43"/>
        <v>207265.00000000003</v>
      </c>
      <c r="L2582" s="41">
        <v>45388.729166666664</v>
      </c>
      <c r="M2582" s="39">
        <v>1251163260</v>
      </c>
      <c r="N2582" s="39" t="s">
        <v>18463</v>
      </c>
      <c r="O2582" s="40" t="s">
        <v>22604</v>
      </c>
      <c r="P2582" s="41">
        <v>45458</v>
      </c>
      <c r="Q2582" s="62" t="s">
        <v>29</v>
      </c>
      <c r="R2582" s="68"/>
    </row>
    <row r="2583" spans="1:18" s="70" customFormat="1" ht="12.75" customHeight="1" x14ac:dyDescent="0.2">
      <c r="A2583" s="38" t="s">
        <v>9457</v>
      </c>
      <c r="B2583" s="39" t="s">
        <v>9458</v>
      </c>
      <c r="C2583" s="39" t="s">
        <v>9459</v>
      </c>
      <c r="D2583" s="38">
        <v>401972</v>
      </c>
      <c r="E2583" s="39" t="s">
        <v>842</v>
      </c>
      <c r="F2583" s="38">
        <v>8263000049</v>
      </c>
      <c r="G2583" s="40" t="s">
        <v>9460</v>
      </c>
      <c r="H2583" s="2">
        <v>175440</v>
      </c>
      <c r="I2583" s="2">
        <v>0</v>
      </c>
      <c r="J2583" s="2">
        <v>31579.199999999997</v>
      </c>
      <c r="K2583" s="3">
        <f t="shared" si="43"/>
        <v>207019.2</v>
      </c>
      <c r="L2583" s="41">
        <v>44496.729166666664</v>
      </c>
      <c r="M2583" s="39"/>
      <c r="N2583" s="39" t="s">
        <v>52</v>
      </c>
      <c r="O2583" s="40"/>
      <c r="P2583" s="41"/>
      <c r="Q2583" s="39" t="s">
        <v>54</v>
      </c>
      <c r="R2583" s="68"/>
    </row>
    <row r="2584" spans="1:18" s="70" customFormat="1" ht="12.75" customHeight="1" x14ac:dyDescent="0.2">
      <c r="A2584" s="38" t="s">
        <v>2851</v>
      </c>
      <c r="B2584" s="39" t="s">
        <v>2852</v>
      </c>
      <c r="C2584" s="39" t="s">
        <v>2853</v>
      </c>
      <c r="D2584" s="38">
        <v>811819</v>
      </c>
      <c r="E2584" s="39" t="s">
        <v>1091</v>
      </c>
      <c r="F2584" s="38">
        <v>8263000049</v>
      </c>
      <c r="G2584" s="40" t="s">
        <v>2854</v>
      </c>
      <c r="H2584" s="2">
        <v>175000</v>
      </c>
      <c r="I2584" s="2"/>
      <c r="J2584" s="2">
        <v>0</v>
      </c>
      <c r="K2584" s="3">
        <f t="shared" si="43"/>
        <v>175000</v>
      </c>
      <c r="L2584" s="41">
        <v>44306.729166666664</v>
      </c>
      <c r="M2584" s="39">
        <v>3445005476</v>
      </c>
      <c r="N2584" s="39" t="s">
        <v>52</v>
      </c>
      <c r="O2584" s="40">
        <v>106153874729</v>
      </c>
      <c r="P2584" s="41">
        <v>44363</v>
      </c>
      <c r="Q2584" s="39" t="s">
        <v>54</v>
      </c>
      <c r="R2584" s="68"/>
    </row>
    <row r="2585" spans="1:18" s="70" customFormat="1" ht="12.75" customHeight="1" x14ac:dyDescent="0.2">
      <c r="A2585" s="38" t="s">
        <v>2904</v>
      </c>
      <c r="B2585" s="39" t="s">
        <v>2905</v>
      </c>
      <c r="C2585" s="39" t="s">
        <v>2906</v>
      </c>
      <c r="D2585" s="38">
        <v>811819</v>
      </c>
      <c r="E2585" s="39" t="s">
        <v>1091</v>
      </c>
      <c r="F2585" s="38">
        <v>8263000049</v>
      </c>
      <c r="G2585" s="40" t="s">
        <v>2907</v>
      </c>
      <c r="H2585" s="2">
        <v>175000</v>
      </c>
      <c r="I2585" s="2"/>
      <c r="J2585" s="2">
        <v>0</v>
      </c>
      <c r="K2585" s="3">
        <f t="shared" si="43"/>
        <v>175000</v>
      </c>
      <c r="L2585" s="41">
        <v>44341.729166666664</v>
      </c>
      <c r="M2585" s="39">
        <v>3445005709</v>
      </c>
      <c r="N2585" s="39" t="s">
        <v>52</v>
      </c>
      <c r="O2585" s="40">
        <v>106153874729</v>
      </c>
      <c r="P2585" s="41">
        <v>44363</v>
      </c>
      <c r="Q2585" s="39" t="s">
        <v>54</v>
      </c>
      <c r="R2585" s="68"/>
    </row>
    <row r="2586" spans="1:18" s="70" customFormat="1" ht="12.75" customHeight="1" x14ac:dyDescent="0.2">
      <c r="A2586" s="38" t="s">
        <v>3543</v>
      </c>
      <c r="B2586" s="42" t="s">
        <v>3544</v>
      </c>
      <c r="C2586" s="42" t="s">
        <v>3545</v>
      </c>
      <c r="D2586" s="38">
        <v>135020</v>
      </c>
      <c r="E2586" s="42" t="s">
        <v>933</v>
      </c>
      <c r="F2586" s="38">
        <v>8268005697</v>
      </c>
      <c r="G2586" s="40" t="s">
        <v>3546</v>
      </c>
      <c r="H2586" s="3">
        <v>175000</v>
      </c>
      <c r="I2586" s="3"/>
      <c r="J2586" s="3">
        <v>31500</v>
      </c>
      <c r="K2586" s="3">
        <f t="shared" si="43"/>
        <v>206500</v>
      </c>
      <c r="L2586" s="41">
        <v>44351</v>
      </c>
      <c r="M2586" s="39">
        <v>43958847</v>
      </c>
      <c r="N2586" s="42" t="s">
        <v>315</v>
      </c>
      <c r="O2586" s="42">
        <v>107194987717</v>
      </c>
      <c r="P2586" s="60">
        <v>44397</v>
      </c>
      <c r="Q2586" s="42" t="s">
        <v>243</v>
      </c>
      <c r="R2586" s="68"/>
    </row>
    <row r="2587" spans="1:18" s="70" customFormat="1" ht="12.75" customHeight="1" x14ac:dyDescent="0.2">
      <c r="A2587" s="38" t="s">
        <v>4232</v>
      </c>
      <c r="B2587" s="39" t="s">
        <v>4233</v>
      </c>
      <c r="C2587" s="39" t="s">
        <v>4234</v>
      </c>
      <c r="D2587" s="38">
        <v>811819</v>
      </c>
      <c r="E2587" s="39" t="s">
        <v>1091</v>
      </c>
      <c r="F2587" s="38">
        <v>8263000049</v>
      </c>
      <c r="G2587" s="40" t="s">
        <v>4235</v>
      </c>
      <c r="H2587" s="2">
        <v>175000</v>
      </c>
      <c r="I2587" s="2"/>
      <c r="J2587" s="2">
        <v>0</v>
      </c>
      <c r="K2587" s="3">
        <f t="shared" si="43"/>
        <v>175000</v>
      </c>
      <c r="L2587" s="41">
        <v>44379.729166666664</v>
      </c>
      <c r="M2587" s="39">
        <v>3445008566</v>
      </c>
      <c r="N2587" s="39" t="s">
        <v>52</v>
      </c>
      <c r="O2587" s="40">
        <v>107140648634</v>
      </c>
      <c r="P2587" s="41">
        <v>44392</v>
      </c>
      <c r="Q2587" s="39" t="s">
        <v>54</v>
      </c>
      <c r="R2587" s="68"/>
    </row>
    <row r="2588" spans="1:18" s="70" customFormat="1" ht="12.75" customHeight="1" x14ac:dyDescent="0.2">
      <c r="A2588" s="38" t="s">
        <v>5050</v>
      </c>
      <c r="B2588" s="39" t="s">
        <v>5051</v>
      </c>
      <c r="C2588" s="39" t="s">
        <v>5052</v>
      </c>
      <c r="D2588" s="38">
        <v>811819</v>
      </c>
      <c r="E2588" s="39" t="s">
        <v>1091</v>
      </c>
      <c r="F2588" s="38">
        <v>8263000049</v>
      </c>
      <c r="G2588" s="40" t="s">
        <v>5053</v>
      </c>
      <c r="H2588" s="2">
        <v>175000</v>
      </c>
      <c r="I2588" s="2"/>
      <c r="J2588" s="2">
        <v>0</v>
      </c>
      <c r="K2588" s="3">
        <f t="shared" si="43"/>
        <v>175000</v>
      </c>
      <c r="L2588" s="41">
        <v>44380.729166666664</v>
      </c>
      <c r="M2588" s="39">
        <v>3445010064</v>
      </c>
      <c r="N2588" s="39" t="s">
        <v>52</v>
      </c>
      <c r="O2588" s="40">
        <v>107140648634</v>
      </c>
      <c r="P2588" s="41">
        <v>44392</v>
      </c>
      <c r="Q2588" s="39" t="s">
        <v>54</v>
      </c>
      <c r="R2588" s="68"/>
    </row>
    <row r="2589" spans="1:18" s="70" customFormat="1" ht="12.75" customHeight="1" x14ac:dyDescent="0.2">
      <c r="A2589" s="38" t="s">
        <v>15630</v>
      </c>
      <c r="B2589" s="39" t="s">
        <v>15631</v>
      </c>
      <c r="C2589" s="39" t="s">
        <v>15632</v>
      </c>
      <c r="D2589" s="38">
        <v>501393</v>
      </c>
      <c r="E2589" s="39" t="s">
        <v>15627</v>
      </c>
      <c r="F2589" s="38">
        <v>8266015165</v>
      </c>
      <c r="G2589" s="40" t="s">
        <v>15633</v>
      </c>
      <c r="H2589" s="2">
        <v>175000</v>
      </c>
      <c r="I2589" s="2"/>
      <c r="J2589" s="2">
        <v>31500</v>
      </c>
      <c r="K2589" s="3">
        <f t="shared" si="43"/>
        <v>206500</v>
      </c>
      <c r="L2589" s="41">
        <v>44803.729166666664</v>
      </c>
      <c r="M2589" s="39">
        <v>6870220552</v>
      </c>
      <c r="N2589" s="39" t="s">
        <v>52</v>
      </c>
      <c r="O2589" s="40" t="s">
        <v>15634</v>
      </c>
      <c r="P2589" s="41">
        <v>44851</v>
      </c>
      <c r="Q2589" s="39" t="s">
        <v>54</v>
      </c>
      <c r="R2589" s="68"/>
    </row>
    <row r="2590" spans="1:18" s="70" customFormat="1" ht="12.75" customHeight="1" x14ac:dyDescent="0.2">
      <c r="A2590" s="38" t="s">
        <v>20617</v>
      </c>
      <c r="B2590" s="39" t="s">
        <v>20618</v>
      </c>
      <c r="C2590" s="39" t="s">
        <v>20619</v>
      </c>
      <c r="D2590" s="38">
        <v>812419</v>
      </c>
      <c r="E2590" s="39" t="s">
        <v>1956</v>
      </c>
      <c r="F2590" s="38">
        <v>8268011597</v>
      </c>
      <c r="G2590" s="40" t="s">
        <v>20620</v>
      </c>
      <c r="H2590" s="2">
        <v>175000</v>
      </c>
      <c r="I2590" s="2"/>
      <c r="J2590" s="2">
        <v>31500</v>
      </c>
      <c r="K2590" s="3">
        <f t="shared" si="43"/>
        <v>206500</v>
      </c>
      <c r="L2590" s="41">
        <v>45181.729166666664</v>
      </c>
      <c r="M2590" s="39">
        <v>160719130</v>
      </c>
      <c r="N2590" s="39" t="s">
        <v>3282</v>
      </c>
      <c r="O2590" s="40" t="s">
        <v>20621</v>
      </c>
      <c r="P2590" s="41">
        <v>45212</v>
      </c>
      <c r="Q2590" s="42" t="s">
        <v>2417</v>
      </c>
      <c r="R2590" s="68"/>
    </row>
    <row r="2591" spans="1:18" s="70" customFormat="1" ht="12.75" customHeight="1" x14ac:dyDescent="0.2">
      <c r="A2591" s="38" t="s">
        <v>22902</v>
      </c>
      <c r="B2591" s="39" t="s">
        <v>22903</v>
      </c>
      <c r="C2591" s="39" t="s">
        <v>22904</v>
      </c>
      <c r="D2591" s="38">
        <v>822101</v>
      </c>
      <c r="E2591" s="39" t="s">
        <v>22905</v>
      </c>
      <c r="F2591" s="38">
        <v>8268014510</v>
      </c>
      <c r="G2591" s="40" t="s">
        <v>22906</v>
      </c>
      <c r="H2591" s="2">
        <v>174800</v>
      </c>
      <c r="I2591" s="2"/>
      <c r="J2591" s="2">
        <v>31464</v>
      </c>
      <c r="K2591" s="3">
        <f t="shared" si="43"/>
        <v>206264</v>
      </c>
      <c r="L2591" s="41">
        <v>45450.729166666664</v>
      </c>
      <c r="M2591" s="39">
        <v>160865251</v>
      </c>
      <c r="N2591" s="39" t="s">
        <v>18453</v>
      </c>
      <c r="O2591" s="40" t="s">
        <v>22907</v>
      </c>
      <c r="P2591" s="41">
        <v>45471</v>
      </c>
      <c r="Q2591" s="62" t="s">
        <v>21</v>
      </c>
      <c r="R2591" s="68"/>
    </row>
    <row r="2592" spans="1:18" s="70" customFormat="1" ht="12.75" customHeight="1" x14ac:dyDescent="0.2">
      <c r="A2592" s="38" t="s">
        <v>239</v>
      </c>
      <c r="B2592" s="42" t="s">
        <v>12116</v>
      </c>
      <c r="C2592" s="42"/>
      <c r="D2592" s="38" t="s">
        <v>241</v>
      </c>
      <c r="E2592" s="133" t="s">
        <v>242</v>
      </c>
      <c r="F2592" s="38"/>
      <c r="G2592" s="40" t="s">
        <v>12116</v>
      </c>
      <c r="H2592" s="3"/>
      <c r="I2592" s="3"/>
      <c r="J2592" s="3"/>
      <c r="K2592" s="3">
        <f t="shared" si="43"/>
        <v>0</v>
      </c>
      <c r="L2592" s="41">
        <v>44651</v>
      </c>
      <c r="M2592" s="39"/>
      <c r="N2592" s="42"/>
      <c r="O2592" s="42"/>
      <c r="P2592" s="60"/>
      <c r="Q2592" s="42" t="s">
        <v>243</v>
      </c>
      <c r="R2592" s="68"/>
    </row>
    <row r="2593" spans="1:18" s="70" customFormat="1" ht="12.75" customHeight="1" x14ac:dyDescent="0.25">
      <c r="A2593" s="38" t="s">
        <v>1984</v>
      </c>
      <c r="B2593" s="42"/>
      <c r="C2593" s="42"/>
      <c r="D2593" s="38"/>
      <c r="E2593" s="82" t="s">
        <v>310</v>
      </c>
      <c r="F2593" s="38"/>
      <c r="G2593" s="40" t="s">
        <v>3940</v>
      </c>
      <c r="H2593" s="3">
        <v>174539.79</v>
      </c>
      <c r="I2593" s="3"/>
      <c r="J2593" s="3"/>
      <c r="K2593" s="3">
        <f t="shared" si="43"/>
        <v>174539.79</v>
      </c>
      <c r="L2593" s="41">
        <v>44397</v>
      </c>
      <c r="M2593" s="39"/>
      <c r="N2593" s="42"/>
      <c r="O2593" s="42"/>
      <c r="P2593" s="60"/>
      <c r="Q2593" s="42" t="s">
        <v>243</v>
      </c>
      <c r="R2593" s="68"/>
    </row>
    <row r="2594" spans="1:18" s="70" customFormat="1" ht="12.75" customHeight="1" x14ac:dyDescent="0.2">
      <c r="A2594" s="38" t="s">
        <v>21580</v>
      </c>
      <c r="B2594" s="39" t="s">
        <v>21581</v>
      </c>
      <c r="C2594" s="39" t="s">
        <v>21582</v>
      </c>
      <c r="D2594" s="38">
        <v>406424</v>
      </c>
      <c r="E2594" s="39" t="s">
        <v>3254</v>
      </c>
      <c r="F2594" s="38">
        <v>8266019856</v>
      </c>
      <c r="G2594" s="40" t="s">
        <v>21583</v>
      </c>
      <c r="H2594" s="2">
        <v>174149.1525423729</v>
      </c>
      <c r="I2594" s="2"/>
      <c r="J2594" s="2">
        <v>31346.847457627122</v>
      </c>
      <c r="K2594" s="3">
        <f t="shared" si="43"/>
        <v>205496.00000000003</v>
      </c>
      <c r="L2594" s="41">
        <v>45198.729166666664</v>
      </c>
      <c r="M2594" s="39">
        <v>1246655219</v>
      </c>
      <c r="N2594" s="39" t="s">
        <v>18453</v>
      </c>
      <c r="O2594" s="40" t="s">
        <v>21584</v>
      </c>
      <c r="P2594" s="41">
        <v>45309</v>
      </c>
      <c r="Q2594" s="62" t="s">
        <v>21</v>
      </c>
      <c r="R2594" s="68"/>
    </row>
    <row r="2595" spans="1:18" s="70" customFormat="1" ht="12.75" customHeight="1" x14ac:dyDescent="0.2">
      <c r="A2595" s="38" t="s">
        <v>14599</v>
      </c>
      <c r="B2595" s="39" t="s">
        <v>14600</v>
      </c>
      <c r="C2595" s="39" t="s">
        <v>14601</v>
      </c>
      <c r="D2595" s="38">
        <v>821012</v>
      </c>
      <c r="E2595" s="39" t="s">
        <v>3527</v>
      </c>
      <c r="F2595" s="38">
        <v>8263000088</v>
      </c>
      <c r="G2595" s="40" t="s">
        <v>14602</v>
      </c>
      <c r="H2595" s="2">
        <v>174100</v>
      </c>
      <c r="I2595" s="2"/>
      <c r="J2595" s="2">
        <v>31338</v>
      </c>
      <c r="K2595" s="3">
        <f t="shared" si="43"/>
        <v>205438</v>
      </c>
      <c r="L2595" s="41">
        <v>44714.729166666664</v>
      </c>
      <c r="M2595" s="39">
        <v>6870139308</v>
      </c>
      <c r="N2595" s="39" t="s">
        <v>52</v>
      </c>
      <c r="O2595" s="40" t="s">
        <v>14546</v>
      </c>
      <c r="P2595" s="41">
        <v>44774</v>
      </c>
      <c r="Q2595" s="39" t="s">
        <v>54</v>
      </c>
      <c r="R2595" s="68"/>
    </row>
    <row r="2596" spans="1:18" s="70" customFormat="1" ht="12.75" customHeight="1" x14ac:dyDescent="0.2">
      <c r="A2596" s="38" t="s">
        <v>16542</v>
      </c>
      <c r="B2596" s="39" t="s">
        <v>16543</v>
      </c>
      <c r="C2596" s="39" t="s">
        <v>16544</v>
      </c>
      <c r="D2596" s="38">
        <v>102659</v>
      </c>
      <c r="E2596" s="39" t="s">
        <v>15315</v>
      </c>
      <c r="F2596" s="38">
        <v>8268010424</v>
      </c>
      <c r="G2596" s="40">
        <v>57</v>
      </c>
      <c r="H2596" s="2">
        <v>174011.01694915254</v>
      </c>
      <c r="I2596" s="2"/>
      <c r="J2596" s="2">
        <v>31321.983050847455</v>
      </c>
      <c r="K2596" s="3">
        <f t="shared" si="43"/>
        <v>205333</v>
      </c>
      <c r="L2596" s="41">
        <v>44902.729166666664</v>
      </c>
      <c r="M2596" s="39">
        <v>44340103</v>
      </c>
      <c r="N2596" s="39" t="s">
        <v>52</v>
      </c>
      <c r="O2596" s="40" t="s">
        <v>16545</v>
      </c>
      <c r="P2596" s="41">
        <v>44919</v>
      </c>
      <c r="Q2596" s="39" t="s">
        <v>54</v>
      </c>
      <c r="R2596" s="68"/>
    </row>
    <row r="2597" spans="1:18" s="70" customFormat="1" ht="12.75" customHeight="1" x14ac:dyDescent="0.2">
      <c r="A2597" s="38" t="s">
        <v>19973</v>
      </c>
      <c r="B2597" s="39" t="s">
        <v>19974</v>
      </c>
      <c r="C2597" s="39" t="s">
        <v>19975</v>
      </c>
      <c r="D2597" s="38">
        <v>822578</v>
      </c>
      <c r="E2597" s="39" t="s">
        <v>19976</v>
      </c>
      <c r="F2597" s="38">
        <v>8268012695</v>
      </c>
      <c r="G2597" s="40" t="s">
        <v>19977</v>
      </c>
      <c r="H2597" s="2">
        <v>173820.33898305087</v>
      </c>
      <c r="I2597" s="2"/>
      <c r="J2597" s="2">
        <v>31287.661016949154</v>
      </c>
      <c r="K2597" s="3">
        <f t="shared" si="43"/>
        <v>205108.00000000003</v>
      </c>
      <c r="L2597" s="41">
        <v>45114.729166666664</v>
      </c>
      <c r="M2597" s="39">
        <v>160527739</v>
      </c>
      <c r="N2597" s="39" t="s">
        <v>52</v>
      </c>
      <c r="O2597" s="40" t="s">
        <v>19978</v>
      </c>
      <c r="P2597" s="41">
        <v>45133</v>
      </c>
      <c r="Q2597" s="39" t="s">
        <v>54</v>
      </c>
      <c r="R2597" s="68"/>
    </row>
    <row r="2598" spans="1:18" s="70" customFormat="1" ht="12.75" customHeight="1" x14ac:dyDescent="0.2">
      <c r="A2598" s="38" t="s">
        <v>18196</v>
      </c>
      <c r="B2598" s="39" t="s">
        <v>18197</v>
      </c>
      <c r="C2598" s="39" t="s">
        <v>18198</v>
      </c>
      <c r="D2598" s="38">
        <v>102659</v>
      </c>
      <c r="E2598" s="39" t="s">
        <v>15315</v>
      </c>
      <c r="F2598" s="38">
        <v>8268010424</v>
      </c>
      <c r="G2598" s="40">
        <v>79</v>
      </c>
      <c r="H2598" s="2">
        <v>173750.84745762713</v>
      </c>
      <c r="I2598" s="2"/>
      <c r="J2598" s="2">
        <v>31275.152542372882</v>
      </c>
      <c r="K2598" s="3">
        <f t="shared" si="43"/>
        <v>205026</v>
      </c>
      <c r="L2598" s="41">
        <v>44977.729166666664</v>
      </c>
      <c r="M2598" s="39">
        <v>44549084</v>
      </c>
      <c r="N2598" s="39" t="s">
        <v>52</v>
      </c>
      <c r="O2598" s="40" t="s">
        <v>18199</v>
      </c>
      <c r="P2598" s="41">
        <v>45005</v>
      </c>
      <c r="Q2598" s="39" t="s">
        <v>54</v>
      </c>
      <c r="R2598" s="68"/>
    </row>
    <row r="2599" spans="1:18" s="70" customFormat="1" ht="12.75" customHeight="1" x14ac:dyDescent="0.2">
      <c r="A2599" s="38" t="s">
        <v>6136</v>
      </c>
      <c r="B2599" s="39" t="s">
        <v>6137</v>
      </c>
      <c r="C2599" s="39" t="s">
        <v>6138</v>
      </c>
      <c r="D2599" s="38">
        <v>921813</v>
      </c>
      <c r="E2599" s="129" t="s">
        <v>1977</v>
      </c>
      <c r="F2599" s="38">
        <v>8268006807</v>
      </c>
      <c r="G2599" s="40" t="s">
        <v>6139</v>
      </c>
      <c r="H2599" s="2"/>
      <c r="I2599" s="2"/>
      <c r="J2599" s="2">
        <v>31273.47457627119</v>
      </c>
      <c r="K2599" s="3">
        <f t="shared" si="43"/>
        <v>31273.47457627119</v>
      </c>
      <c r="L2599" s="41">
        <v>44440.729166666664</v>
      </c>
      <c r="M2599" s="39">
        <v>44069390</v>
      </c>
      <c r="N2599" s="39" t="s">
        <v>52</v>
      </c>
      <c r="O2599" s="40" t="s">
        <v>6140</v>
      </c>
      <c r="P2599" s="41">
        <v>44457</v>
      </c>
      <c r="Q2599" s="39" t="s">
        <v>54</v>
      </c>
      <c r="R2599" s="68"/>
    </row>
    <row r="2600" spans="1:18" s="70" customFormat="1" ht="12.75" customHeight="1" x14ac:dyDescent="0.2">
      <c r="A2600" s="38" t="s">
        <v>7107</v>
      </c>
      <c r="B2600" s="39" t="s">
        <v>7108</v>
      </c>
      <c r="C2600" s="39" t="s">
        <v>7109</v>
      </c>
      <c r="D2600" s="38">
        <v>921813</v>
      </c>
      <c r="E2600" s="129" t="s">
        <v>1977</v>
      </c>
      <c r="F2600" s="38">
        <v>8268006807</v>
      </c>
      <c r="G2600" s="40" t="s">
        <v>7110</v>
      </c>
      <c r="H2600" s="2"/>
      <c r="I2600" s="2"/>
      <c r="J2600" s="2">
        <v>31273.47457627119</v>
      </c>
      <c r="K2600" s="3">
        <f t="shared" si="43"/>
        <v>31273.47457627119</v>
      </c>
      <c r="L2600" s="41">
        <v>44470.729166666664</v>
      </c>
      <c r="M2600" s="39">
        <v>44125427</v>
      </c>
      <c r="N2600" s="39" t="s">
        <v>52</v>
      </c>
      <c r="O2600" s="40" t="s">
        <v>7111</v>
      </c>
      <c r="P2600" s="41">
        <v>44484</v>
      </c>
      <c r="Q2600" s="39" t="s">
        <v>54</v>
      </c>
      <c r="R2600" s="68"/>
    </row>
    <row r="2601" spans="1:18" s="70" customFormat="1" ht="12.75" customHeight="1" x14ac:dyDescent="0.2">
      <c r="A2601" s="38" t="s">
        <v>9863</v>
      </c>
      <c r="B2601" s="39" t="s">
        <v>9864</v>
      </c>
      <c r="C2601" s="39" t="s">
        <v>9865</v>
      </c>
      <c r="D2601" s="38">
        <v>921813</v>
      </c>
      <c r="E2601" s="129" t="s">
        <v>1977</v>
      </c>
      <c r="F2601" s="38">
        <v>8268006807</v>
      </c>
      <c r="G2601" s="40" t="s">
        <v>9866</v>
      </c>
      <c r="H2601" s="2"/>
      <c r="I2601" s="2"/>
      <c r="J2601" s="2">
        <v>31273.47457627119</v>
      </c>
      <c r="K2601" s="3">
        <f t="shared" si="43"/>
        <v>31273.47457627119</v>
      </c>
      <c r="L2601" s="41">
        <v>44562.729166666664</v>
      </c>
      <c r="M2601" s="39">
        <v>44282347</v>
      </c>
      <c r="N2601" s="39" t="s">
        <v>52</v>
      </c>
      <c r="O2601" s="40" t="s">
        <v>9837</v>
      </c>
      <c r="P2601" s="41">
        <v>44574</v>
      </c>
      <c r="Q2601" s="39" t="s">
        <v>54</v>
      </c>
      <c r="R2601" s="68"/>
    </row>
    <row r="2602" spans="1:18" s="70" customFormat="1" ht="12.75" customHeight="1" x14ac:dyDescent="0.2">
      <c r="A2602" s="38" t="s">
        <v>14551</v>
      </c>
      <c r="B2602" s="39" t="s">
        <v>14552</v>
      </c>
      <c r="C2602" s="39" t="s">
        <v>14553</v>
      </c>
      <c r="D2602" s="38">
        <v>816965</v>
      </c>
      <c r="E2602" s="90" t="s">
        <v>557</v>
      </c>
      <c r="F2602" s="38">
        <v>8268008180</v>
      </c>
      <c r="G2602" s="40" t="s">
        <v>14554</v>
      </c>
      <c r="H2602" s="2">
        <v>173710.99</v>
      </c>
      <c r="I2602" s="2"/>
      <c r="J2602" s="2">
        <v>0</v>
      </c>
      <c r="K2602" s="3">
        <f t="shared" si="43"/>
        <v>173710.99</v>
      </c>
      <c r="L2602" s="41">
        <v>44650.729166666664</v>
      </c>
      <c r="M2602" s="39">
        <v>44041287</v>
      </c>
      <c r="N2602" s="39" t="s">
        <v>3282</v>
      </c>
      <c r="O2602" s="40" t="s">
        <v>14555</v>
      </c>
      <c r="P2602" s="41">
        <v>44770</v>
      </c>
      <c r="Q2602" s="42" t="s">
        <v>2417</v>
      </c>
      <c r="R2602" s="68"/>
    </row>
    <row r="2603" spans="1:18" s="70" customFormat="1" ht="12.75" customHeight="1" x14ac:dyDescent="0.2">
      <c r="A2603" s="38" t="s">
        <v>19734</v>
      </c>
      <c r="B2603" s="42" t="s">
        <v>19735</v>
      </c>
      <c r="C2603" s="42" t="s">
        <v>19736</v>
      </c>
      <c r="D2603" s="38">
        <v>130170</v>
      </c>
      <c r="E2603" s="42" t="s">
        <v>1687</v>
      </c>
      <c r="F2603" s="38">
        <v>8268006096</v>
      </c>
      <c r="G2603" s="40">
        <v>4601031992</v>
      </c>
      <c r="H2603" s="3">
        <v>173333.86000000002</v>
      </c>
      <c r="I2603" s="3"/>
      <c r="J2603" s="3">
        <v>31200.02</v>
      </c>
      <c r="K2603" s="3">
        <f t="shared" si="43"/>
        <v>204533.88</v>
      </c>
      <c r="L2603" s="41">
        <v>44865.729166666664</v>
      </c>
      <c r="M2603" s="39">
        <v>160493245</v>
      </c>
      <c r="N2603" s="42" t="s">
        <v>315</v>
      </c>
      <c r="O2603" s="42" t="s">
        <v>19686</v>
      </c>
      <c r="P2603" s="60">
        <v>45126</v>
      </c>
      <c r="Q2603" s="42" t="s">
        <v>243</v>
      </c>
      <c r="R2603" s="68"/>
    </row>
    <row r="2604" spans="1:18" s="70" customFormat="1" ht="12.75" customHeight="1" x14ac:dyDescent="0.2">
      <c r="A2604" s="38" t="s">
        <v>19625</v>
      </c>
      <c r="B2604" s="39" t="s">
        <v>19626</v>
      </c>
      <c r="C2604" s="39" t="s">
        <v>19627</v>
      </c>
      <c r="D2604" s="38">
        <v>811923</v>
      </c>
      <c r="E2604" s="39" t="s">
        <v>13858</v>
      </c>
      <c r="F2604" s="38">
        <v>8268012212</v>
      </c>
      <c r="G2604" s="40" t="s">
        <v>19628</v>
      </c>
      <c r="H2604" s="2">
        <v>173160</v>
      </c>
      <c r="I2604" s="2"/>
      <c r="J2604" s="2">
        <v>31168.799999999999</v>
      </c>
      <c r="K2604" s="3">
        <f t="shared" si="43"/>
        <v>204328.8</v>
      </c>
      <c r="L2604" s="41">
        <v>45080.729166666664</v>
      </c>
      <c r="M2604" s="39">
        <v>160462910</v>
      </c>
      <c r="N2604" s="39" t="s">
        <v>3282</v>
      </c>
      <c r="O2604" s="40" t="s">
        <v>19629</v>
      </c>
      <c r="P2604" s="41">
        <v>45108</v>
      </c>
      <c r="Q2604" s="42" t="s">
        <v>2417</v>
      </c>
      <c r="R2604" s="68"/>
    </row>
    <row r="2605" spans="1:18" s="70" customFormat="1" ht="12.75" customHeight="1" x14ac:dyDescent="0.2">
      <c r="A2605" s="38" t="s">
        <v>20079</v>
      </c>
      <c r="B2605" s="39" t="s">
        <v>20080</v>
      </c>
      <c r="C2605" s="39" t="s">
        <v>20081</v>
      </c>
      <c r="D2605" s="38">
        <v>811923</v>
      </c>
      <c r="E2605" s="39" t="s">
        <v>13858</v>
      </c>
      <c r="F2605" s="38">
        <v>8268012212</v>
      </c>
      <c r="G2605" s="40" t="s">
        <v>20082</v>
      </c>
      <c r="H2605" s="2">
        <v>173160</v>
      </c>
      <c r="I2605" s="2"/>
      <c r="J2605" s="2">
        <v>31168.799999999999</v>
      </c>
      <c r="K2605" s="3">
        <f t="shared" si="43"/>
        <v>204328.8</v>
      </c>
      <c r="L2605" s="41">
        <v>45115.729166666664</v>
      </c>
      <c r="M2605" s="39">
        <v>160544092</v>
      </c>
      <c r="N2605" s="39" t="s">
        <v>3282</v>
      </c>
      <c r="O2605" s="40" t="s">
        <v>20083</v>
      </c>
      <c r="P2605" s="41">
        <v>45149</v>
      </c>
      <c r="Q2605" s="42" t="s">
        <v>2417</v>
      </c>
      <c r="R2605" s="68"/>
    </row>
    <row r="2606" spans="1:18" s="70" customFormat="1" ht="12.75" customHeight="1" x14ac:dyDescent="0.2">
      <c r="A2606" s="38" t="s">
        <v>20349</v>
      </c>
      <c r="B2606" s="39" t="s">
        <v>20350</v>
      </c>
      <c r="C2606" s="39" t="s">
        <v>20351</v>
      </c>
      <c r="D2606" s="38">
        <v>811923</v>
      </c>
      <c r="E2606" s="39" t="s">
        <v>13858</v>
      </c>
      <c r="F2606" s="38">
        <v>8268012920</v>
      </c>
      <c r="G2606" s="40" t="s">
        <v>20352</v>
      </c>
      <c r="H2606" s="2">
        <v>173160</v>
      </c>
      <c r="I2606" s="2"/>
      <c r="J2606" s="2">
        <v>31168.799999999999</v>
      </c>
      <c r="K2606" s="3">
        <f t="shared" si="43"/>
        <v>204328.8</v>
      </c>
      <c r="L2606" s="41">
        <v>45141.729166666664</v>
      </c>
      <c r="M2606" s="39">
        <v>160666018</v>
      </c>
      <c r="N2606" s="39" t="s">
        <v>3282</v>
      </c>
      <c r="O2606" s="40" t="s">
        <v>20353</v>
      </c>
      <c r="P2606" s="41">
        <v>45189</v>
      </c>
      <c r="Q2606" s="42" t="s">
        <v>2417</v>
      </c>
      <c r="R2606" s="68"/>
    </row>
    <row r="2607" spans="1:18" s="70" customFormat="1" ht="12.75" customHeight="1" x14ac:dyDescent="0.2">
      <c r="A2607" s="38">
        <v>241</v>
      </c>
      <c r="B2607" s="39" t="s">
        <v>17504</v>
      </c>
      <c r="C2607" s="39" t="s">
        <v>17505</v>
      </c>
      <c r="D2607" s="38">
        <v>407048</v>
      </c>
      <c r="E2607" s="39" t="s">
        <v>6256</v>
      </c>
      <c r="F2607" s="38">
        <v>8266017041</v>
      </c>
      <c r="G2607" s="40" t="s">
        <v>17506</v>
      </c>
      <c r="H2607" s="2">
        <v>173150</v>
      </c>
      <c r="I2607" s="2"/>
      <c r="J2607" s="2">
        <v>31167</v>
      </c>
      <c r="K2607" s="3">
        <f t="shared" si="43"/>
        <v>204317</v>
      </c>
      <c r="L2607" s="41">
        <v>44942.729166666664</v>
      </c>
      <c r="M2607" s="39">
        <v>6870369927</v>
      </c>
      <c r="N2607" s="39" t="s">
        <v>8899</v>
      </c>
      <c r="O2607" s="40" t="s">
        <v>17507</v>
      </c>
      <c r="P2607" s="41">
        <v>44975</v>
      </c>
      <c r="Q2607" s="42" t="s">
        <v>8901</v>
      </c>
      <c r="R2607" s="68"/>
    </row>
    <row r="2608" spans="1:18" s="70" customFormat="1" ht="12.75" customHeight="1" x14ac:dyDescent="0.2">
      <c r="A2608" s="38" t="s">
        <v>15724</v>
      </c>
      <c r="B2608" s="39" t="s">
        <v>15725</v>
      </c>
      <c r="C2608" s="39"/>
      <c r="D2608" s="38">
        <v>811923</v>
      </c>
      <c r="E2608" s="39" t="s">
        <v>13858</v>
      </c>
      <c r="F2608" s="38">
        <v>8268009919</v>
      </c>
      <c r="G2608" s="40" t="s">
        <v>15726</v>
      </c>
      <c r="H2608" s="5">
        <v>173077</v>
      </c>
      <c r="I2608" s="2"/>
      <c r="J2608" s="2">
        <v>31153.86</v>
      </c>
      <c r="K2608" s="3">
        <f t="shared" si="43"/>
        <v>204230.86</v>
      </c>
      <c r="L2608" s="41">
        <v>44797</v>
      </c>
      <c r="M2608" s="39"/>
      <c r="N2608" s="39" t="s">
        <v>52</v>
      </c>
      <c r="O2608" s="40"/>
      <c r="P2608" s="41"/>
      <c r="Q2608" s="39" t="s">
        <v>54</v>
      </c>
      <c r="R2608" s="68"/>
    </row>
    <row r="2609" spans="1:18" s="70" customFormat="1" ht="12.75" customHeight="1" x14ac:dyDescent="0.2">
      <c r="A2609" s="38" t="s">
        <v>9660</v>
      </c>
      <c r="B2609" s="39" t="s">
        <v>9661</v>
      </c>
      <c r="C2609" s="39" t="s">
        <v>9662</v>
      </c>
      <c r="D2609" s="38">
        <v>401972</v>
      </c>
      <c r="E2609" s="39" t="s">
        <v>842</v>
      </c>
      <c r="F2609" s="38">
        <v>8263000049</v>
      </c>
      <c r="G2609" s="40" t="s">
        <v>9663</v>
      </c>
      <c r="H2609" s="2">
        <v>173000</v>
      </c>
      <c r="I2609" s="2">
        <v>0</v>
      </c>
      <c r="J2609" s="2">
        <v>31140</v>
      </c>
      <c r="K2609" s="3">
        <f t="shared" si="43"/>
        <v>204140</v>
      </c>
      <c r="L2609" s="41">
        <v>44526.729166666664</v>
      </c>
      <c r="M2609" s="39">
        <v>6870330280</v>
      </c>
      <c r="N2609" s="39" t="s">
        <v>52</v>
      </c>
      <c r="O2609" s="40"/>
      <c r="P2609" s="41"/>
      <c r="Q2609" s="39" t="s">
        <v>54</v>
      </c>
      <c r="R2609" s="68"/>
    </row>
    <row r="2610" spans="1:18" s="70" customFormat="1" ht="12.75" customHeight="1" x14ac:dyDescent="0.2">
      <c r="A2610" s="38" t="s">
        <v>8190</v>
      </c>
      <c r="B2610" s="39" t="s">
        <v>8191</v>
      </c>
      <c r="C2610" s="39" t="s">
        <v>8192</v>
      </c>
      <c r="D2610" s="38">
        <v>811819</v>
      </c>
      <c r="E2610" s="39" t="s">
        <v>1091</v>
      </c>
      <c r="F2610" s="38">
        <v>8263000049</v>
      </c>
      <c r="G2610" s="40" t="s">
        <v>8193</v>
      </c>
      <c r="H2610" s="2">
        <v>172918</v>
      </c>
      <c r="I2610" s="2"/>
      <c r="J2610" s="2">
        <v>0</v>
      </c>
      <c r="K2610" s="3">
        <f t="shared" si="43"/>
        <v>172918</v>
      </c>
      <c r="L2610" s="41">
        <v>44473.729166666664</v>
      </c>
      <c r="M2610" s="39">
        <v>3445018301</v>
      </c>
      <c r="N2610" s="39" t="s">
        <v>52</v>
      </c>
      <c r="O2610" s="40">
        <v>110082110755</v>
      </c>
      <c r="P2610" s="41">
        <v>44478</v>
      </c>
      <c r="Q2610" s="39" t="s">
        <v>54</v>
      </c>
      <c r="R2610" s="68"/>
    </row>
    <row r="2611" spans="1:18" s="70" customFormat="1" ht="12.75" customHeight="1" x14ac:dyDescent="0.2">
      <c r="A2611" s="38" t="s">
        <v>10758</v>
      </c>
      <c r="B2611" s="42" t="s">
        <v>10759</v>
      </c>
      <c r="C2611" s="42" t="s">
        <v>10760</v>
      </c>
      <c r="D2611" s="38">
        <v>407048</v>
      </c>
      <c r="E2611" s="42" t="s">
        <v>6256</v>
      </c>
      <c r="F2611" s="38">
        <v>8266013564</v>
      </c>
      <c r="G2611" s="40" t="s">
        <v>10761</v>
      </c>
      <c r="H2611" s="3">
        <v>172890.00000000003</v>
      </c>
      <c r="I2611" s="3"/>
      <c r="J2611" s="3">
        <v>31120.200000000004</v>
      </c>
      <c r="K2611" s="3">
        <f t="shared" si="43"/>
        <v>204010.20000000004</v>
      </c>
      <c r="L2611" s="41">
        <v>44590.729166666664</v>
      </c>
      <c r="M2611" s="39">
        <v>6870379316</v>
      </c>
      <c r="N2611" s="42" t="s">
        <v>315</v>
      </c>
      <c r="O2611" s="42" t="s">
        <v>10520</v>
      </c>
      <c r="P2611" s="60">
        <v>44622</v>
      </c>
      <c r="Q2611" s="42" t="s">
        <v>243</v>
      </c>
      <c r="R2611" s="68"/>
    </row>
    <row r="2612" spans="1:18" s="70" customFormat="1" ht="12.75" customHeight="1" x14ac:dyDescent="0.2">
      <c r="A2612" s="38" t="s">
        <v>20808</v>
      </c>
      <c r="B2612" s="39" t="s">
        <v>20809</v>
      </c>
      <c r="C2612" s="39" t="s">
        <v>20810</v>
      </c>
      <c r="D2612" s="38">
        <v>509599</v>
      </c>
      <c r="E2612" s="39" t="s">
        <v>20811</v>
      </c>
      <c r="F2612" s="38">
        <v>8266017644</v>
      </c>
      <c r="G2612" s="40" t="s">
        <v>20812</v>
      </c>
      <c r="H2612" s="2">
        <v>172609.32203389832</v>
      </c>
      <c r="I2612" s="2"/>
      <c r="J2612" s="2">
        <v>31069.677966101695</v>
      </c>
      <c r="K2612" s="3">
        <f t="shared" si="43"/>
        <v>203679.00000000003</v>
      </c>
      <c r="L2612" s="41">
        <v>45140.729166666664</v>
      </c>
      <c r="M2612" s="39">
        <v>1246558540</v>
      </c>
      <c r="N2612" s="39" t="s">
        <v>17881</v>
      </c>
      <c r="O2612" s="40" t="s">
        <v>20813</v>
      </c>
      <c r="P2612" s="41">
        <v>45238</v>
      </c>
      <c r="Q2612" s="62" t="s">
        <v>21</v>
      </c>
      <c r="R2612" s="68"/>
    </row>
    <row r="2613" spans="1:18" s="70" customFormat="1" ht="12.75" customHeight="1" x14ac:dyDescent="0.2">
      <c r="A2613" s="38" t="s">
        <v>16005</v>
      </c>
      <c r="B2613" s="39" t="s">
        <v>16006</v>
      </c>
      <c r="C2613" s="39" t="s">
        <v>16007</v>
      </c>
      <c r="D2613" s="38">
        <v>815145</v>
      </c>
      <c r="E2613" s="39" t="s">
        <v>1053</v>
      </c>
      <c r="F2613" s="38">
        <v>8268010263</v>
      </c>
      <c r="G2613" s="40">
        <v>121</v>
      </c>
      <c r="H2613" s="2">
        <v>172135</v>
      </c>
      <c r="I2613" s="2"/>
      <c r="J2613" s="2">
        <v>30984.3</v>
      </c>
      <c r="K2613" s="3">
        <f t="shared" si="43"/>
        <v>203119.3</v>
      </c>
      <c r="L2613" s="41">
        <v>44869.729166666664</v>
      </c>
      <c r="M2613" s="39">
        <v>44261629</v>
      </c>
      <c r="N2613" s="39" t="s">
        <v>52</v>
      </c>
      <c r="O2613" s="40" t="s">
        <v>16008</v>
      </c>
      <c r="P2613" s="41">
        <v>44883</v>
      </c>
      <c r="Q2613" s="39" t="s">
        <v>54</v>
      </c>
      <c r="R2613" s="68"/>
    </row>
    <row r="2614" spans="1:18" s="70" customFormat="1" ht="12.75" customHeight="1" x14ac:dyDescent="0.2">
      <c r="A2614" s="38" t="s">
        <v>4893</v>
      </c>
      <c r="B2614" s="39" t="s">
        <v>4894</v>
      </c>
      <c r="C2614" s="39" t="s">
        <v>4895</v>
      </c>
      <c r="D2614" s="38">
        <v>815145</v>
      </c>
      <c r="E2614" s="39" t="s">
        <v>1053</v>
      </c>
      <c r="F2614" s="38">
        <v>8268006653</v>
      </c>
      <c r="G2614" s="40">
        <v>64</v>
      </c>
      <c r="H2614" s="2">
        <v>171833.05084745763</v>
      </c>
      <c r="I2614" s="2"/>
      <c r="J2614" s="2">
        <v>30929.949152542373</v>
      </c>
      <c r="K2614" s="3">
        <f t="shared" si="43"/>
        <v>202763</v>
      </c>
      <c r="L2614" s="41">
        <v>44406.729166666664</v>
      </c>
      <c r="M2614" s="39">
        <v>44007490</v>
      </c>
      <c r="N2614" s="39" t="s">
        <v>52</v>
      </c>
      <c r="O2614" s="40" t="s">
        <v>4896</v>
      </c>
      <c r="P2614" s="41">
        <v>44421</v>
      </c>
      <c r="Q2614" s="39" t="s">
        <v>54</v>
      </c>
      <c r="R2614" s="68"/>
    </row>
    <row r="2615" spans="1:18" s="70" customFormat="1" ht="12.75" customHeight="1" x14ac:dyDescent="0.2">
      <c r="A2615" s="38" t="s">
        <v>16140</v>
      </c>
      <c r="B2615" s="39" t="s">
        <v>16141</v>
      </c>
      <c r="C2615" s="39" t="s">
        <v>16142</v>
      </c>
      <c r="D2615" s="38">
        <v>812419</v>
      </c>
      <c r="E2615" s="39" t="s">
        <v>1956</v>
      </c>
      <c r="F2615" s="38">
        <v>8268010132</v>
      </c>
      <c r="G2615" s="40" t="s">
        <v>16143</v>
      </c>
      <c r="H2615" s="2">
        <v>171733.89830508476</v>
      </c>
      <c r="I2615" s="2"/>
      <c r="J2615" s="2">
        <v>30912.101694915254</v>
      </c>
      <c r="K2615" s="3">
        <f t="shared" si="43"/>
        <v>202646</v>
      </c>
      <c r="L2615" s="41">
        <v>44873.729166666664</v>
      </c>
      <c r="M2615" s="39">
        <v>44270545</v>
      </c>
      <c r="N2615" s="39" t="s">
        <v>52</v>
      </c>
      <c r="O2615" s="40" t="s">
        <v>16064</v>
      </c>
      <c r="P2615" s="41">
        <v>44883</v>
      </c>
      <c r="Q2615" s="39" t="s">
        <v>54</v>
      </c>
      <c r="R2615" s="68"/>
    </row>
    <row r="2616" spans="1:18" s="70" customFormat="1" ht="12.75" customHeight="1" x14ac:dyDescent="0.2">
      <c r="A2616" s="38" t="s">
        <v>13080</v>
      </c>
      <c r="B2616" s="39" t="s">
        <v>13081</v>
      </c>
      <c r="C2616" s="39" t="s">
        <v>13082</v>
      </c>
      <c r="D2616" s="38">
        <v>405485</v>
      </c>
      <c r="E2616" s="39" t="s">
        <v>3628</v>
      </c>
      <c r="F2616" s="38">
        <v>8263000144</v>
      </c>
      <c r="G2616" s="40" t="s">
        <v>13064</v>
      </c>
      <c r="H2616" s="10">
        <v>171500</v>
      </c>
      <c r="I2616" s="10"/>
      <c r="J2616" s="2">
        <v>30870</v>
      </c>
      <c r="K2616" s="3">
        <f t="shared" si="43"/>
        <v>202370</v>
      </c>
      <c r="L2616" s="41">
        <v>44539.729166666664</v>
      </c>
      <c r="M2616" s="39">
        <v>6870071869</v>
      </c>
      <c r="N2616" s="39" t="s">
        <v>3282</v>
      </c>
      <c r="O2616" s="40" t="s">
        <v>13083</v>
      </c>
      <c r="P2616" s="41">
        <v>44717</v>
      </c>
      <c r="Q2616" s="42" t="s">
        <v>2417</v>
      </c>
      <c r="R2616" s="68"/>
    </row>
    <row r="2617" spans="1:18" s="70" customFormat="1" ht="12.75" customHeight="1" x14ac:dyDescent="0.2">
      <c r="A2617" s="38" t="s">
        <v>13570</v>
      </c>
      <c r="B2617" s="42" t="s">
        <v>13571</v>
      </c>
      <c r="C2617" s="42" t="s">
        <v>13082</v>
      </c>
      <c r="D2617" s="38">
        <v>405996</v>
      </c>
      <c r="E2617" s="39" t="s">
        <v>2376</v>
      </c>
      <c r="F2617" s="38">
        <v>8263000080</v>
      </c>
      <c r="G2617" s="40">
        <v>212901044718</v>
      </c>
      <c r="H2617" s="3">
        <v>171500</v>
      </c>
      <c r="I2617" s="3"/>
      <c r="J2617" s="3">
        <v>30870</v>
      </c>
      <c r="K2617" s="3">
        <f t="shared" si="43"/>
        <v>202370</v>
      </c>
      <c r="L2617" s="41">
        <v>44427.729166666664</v>
      </c>
      <c r="M2617" s="39">
        <v>6870071869</v>
      </c>
      <c r="N2617" s="42" t="s">
        <v>315</v>
      </c>
      <c r="O2617" s="42" t="s">
        <v>13083</v>
      </c>
      <c r="P2617" s="60">
        <v>44717</v>
      </c>
      <c r="Q2617" s="42" t="s">
        <v>243</v>
      </c>
      <c r="R2617" s="68"/>
    </row>
    <row r="2618" spans="1:18" s="70" customFormat="1" ht="12.75" customHeight="1" x14ac:dyDescent="0.2">
      <c r="A2618" s="38" t="s">
        <v>5747</v>
      </c>
      <c r="B2618" s="39" t="s">
        <v>5748</v>
      </c>
      <c r="C2618" s="39" t="s">
        <v>5749</v>
      </c>
      <c r="D2618" s="38">
        <v>401972</v>
      </c>
      <c r="E2618" s="39" t="s">
        <v>842</v>
      </c>
      <c r="F2618" s="38">
        <v>8263000049</v>
      </c>
      <c r="G2618" s="40" t="s">
        <v>5750</v>
      </c>
      <c r="H2618" s="2">
        <v>170100</v>
      </c>
      <c r="I2618" s="2">
        <v>0</v>
      </c>
      <c r="J2618" s="2">
        <v>30618</v>
      </c>
      <c r="K2618" s="3">
        <f t="shared" si="43"/>
        <v>200718</v>
      </c>
      <c r="L2618" s="41">
        <v>44383.729166666664</v>
      </c>
      <c r="M2618" s="39">
        <v>6870192307</v>
      </c>
      <c r="N2618" s="39" t="s">
        <v>52</v>
      </c>
      <c r="O2618" s="40" t="s">
        <v>5674</v>
      </c>
      <c r="P2618" s="41">
        <v>44448</v>
      </c>
      <c r="Q2618" s="39" t="s">
        <v>54</v>
      </c>
      <c r="R2618" s="68"/>
    </row>
    <row r="2619" spans="1:18" s="70" customFormat="1" ht="12.75" customHeight="1" x14ac:dyDescent="0.2">
      <c r="A2619" s="38">
        <v>167</v>
      </c>
      <c r="B2619" s="39" t="s">
        <v>19480</v>
      </c>
      <c r="C2619" s="39" t="s">
        <v>19481</v>
      </c>
      <c r="D2619" s="38">
        <v>803629</v>
      </c>
      <c r="E2619" s="129" t="s">
        <v>5326</v>
      </c>
      <c r="F2619" s="38">
        <v>8268012282</v>
      </c>
      <c r="G2619" s="40" t="s">
        <v>19482</v>
      </c>
      <c r="H2619" s="2"/>
      <c r="I2619" s="2"/>
      <c r="J2619" s="2">
        <v>30600.755084745764</v>
      </c>
      <c r="K2619" s="3">
        <f t="shared" si="43"/>
        <v>30600.755084745764</v>
      </c>
      <c r="L2619" s="41">
        <v>45079.729166666664</v>
      </c>
      <c r="M2619" s="39">
        <v>160427968</v>
      </c>
      <c r="N2619" s="39" t="s">
        <v>8899</v>
      </c>
      <c r="O2619" s="40">
        <v>306225672989</v>
      </c>
      <c r="P2619" s="41">
        <v>45101</v>
      </c>
      <c r="Q2619" s="42" t="s">
        <v>8901</v>
      </c>
      <c r="R2619" s="68"/>
    </row>
    <row r="2620" spans="1:18" s="70" customFormat="1" ht="12.75" customHeight="1" x14ac:dyDescent="0.2">
      <c r="A2620" s="38" t="s">
        <v>6662</v>
      </c>
      <c r="B2620" s="39" t="s">
        <v>6663</v>
      </c>
      <c r="C2620" s="39" t="s">
        <v>6664</v>
      </c>
      <c r="D2620" s="38">
        <v>803629</v>
      </c>
      <c r="E2620" s="129" t="s">
        <v>5326</v>
      </c>
      <c r="F2620" s="38">
        <v>8268006549</v>
      </c>
      <c r="G2620" s="40" t="s">
        <v>6665</v>
      </c>
      <c r="H2620" s="2"/>
      <c r="I2620" s="2"/>
      <c r="J2620" s="2">
        <v>30600</v>
      </c>
      <c r="K2620" s="3">
        <f t="shared" si="43"/>
        <v>30600</v>
      </c>
      <c r="L2620" s="41">
        <v>44454.729166666664</v>
      </c>
      <c r="M2620" s="39">
        <v>44150772</v>
      </c>
      <c r="N2620" s="39" t="s">
        <v>52</v>
      </c>
      <c r="O2620" s="40">
        <v>110299373324</v>
      </c>
      <c r="P2620" s="41">
        <v>44500</v>
      </c>
      <c r="Q2620" s="39" t="s">
        <v>54</v>
      </c>
      <c r="R2620" s="68"/>
    </row>
    <row r="2621" spans="1:18" s="70" customFormat="1" ht="12.75" customHeight="1" x14ac:dyDescent="0.2">
      <c r="A2621" s="38" t="s">
        <v>9090</v>
      </c>
      <c r="B2621" s="39" t="s">
        <v>9091</v>
      </c>
      <c r="C2621" s="39" t="s">
        <v>9092</v>
      </c>
      <c r="D2621" s="38">
        <v>803629</v>
      </c>
      <c r="E2621" s="129" t="s">
        <v>5326</v>
      </c>
      <c r="F2621" s="38">
        <v>8268006549</v>
      </c>
      <c r="G2621" s="40" t="s">
        <v>9093</v>
      </c>
      <c r="H2621" s="2"/>
      <c r="I2621" s="2"/>
      <c r="J2621" s="2">
        <v>30600</v>
      </c>
      <c r="K2621" s="3">
        <f t="shared" si="43"/>
        <v>30600</v>
      </c>
      <c r="L2621" s="41">
        <v>44530.729166666664</v>
      </c>
      <c r="M2621" s="39">
        <v>44242257</v>
      </c>
      <c r="N2621" s="39" t="s">
        <v>52</v>
      </c>
      <c r="O2621" s="40">
        <v>112223394272</v>
      </c>
      <c r="P2621" s="41">
        <v>44553</v>
      </c>
      <c r="Q2621" s="39" t="s">
        <v>54</v>
      </c>
      <c r="R2621" s="68"/>
    </row>
    <row r="2622" spans="1:18" s="70" customFormat="1" ht="12.75" customHeight="1" x14ac:dyDescent="0.2">
      <c r="A2622" s="38" t="s">
        <v>9341</v>
      </c>
      <c r="B2622" s="39" t="s">
        <v>9342</v>
      </c>
      <c r="C2622" s="39" t="s">
        <v>9343</v>
      </c>
      <c r="D2622" s="38">
        <v>803629</v>
      </c>
      <c r="E2622" s="129" t="s">
        <v>5326</v>
      </c>
      <c r="F2622" s="38">
        <v>8268006549</v>
      </c>
      <c r="G2622" s="40" t="s">
        <v>9344</v>
      </c>
      <c r="H2622" s="2"/>
      <c r="I2622" s="2"/>
      <c r="J2622" s="2">
        <v>30600</v>
      </c>
      <c r="K2622" s="3">
        <f t="shared" si="43"/>
        <v>30600</v>
      </c>
      <c r="L2622" s="41">
        <v>44469.729166666664</v>
      </c>
      <c r="M2622" s="39">
        <v>44258830</v>
      </c>
      <c r="N2622" s="39" t="s">
        <v>52</v>
      </c>
      <c r="O2622" s="40">
        <v>112291233025</v>
      </c>
      <c r="P2622" s="41">
        <v>44560</v>
      </c>
      <c r="Q2622" s="39" t="s">
        <v>54</v>
      </c>
      <c r="R2622" s="68"/>
    </row>
    <row r="2623" spans="1:18" s="70" customFormat="1" ht="12.75" customHeight="1" x14ac:dyDescent="0.2">
      <c r="A2623" s="38" t="s">
        <v>9345</v>
      </c>
      <c r="B2623" s="39" t="s">
        <v>9346</v>
      </c>
      <c r="C2623" s="39" t="s">
        <v>9347</v>
      </c>
      <c r="D2623" s="38">
        <v>803629</v>
      </c>
      <c r="E2623" s="129" t="s">
        <v>5326</v>
      </c>
      <c r="F2623" s="38">
        <v>8268006549</v>
      </c>
      <c r="G2623" s="40" t="s">
        <v>9348</v>
      </c>
      <c r="H2623" s="2"/>
      <c r="I2623" s="2"/>
      <c r="J2623" s="2">
        <v>30600</v>
      </c>
      <c r="K2623" s="3">
        <f t="shared" si="43"/>
        <v>30600</v>
      </c>
      <c r="L2623" s="41">
        <v>44514.729166666664</v>
      </c>
      <c r="M2623" s="39">
        <v>44258862</v>
      </c>
      <c r="N2623" s="39" t="s">
        <v>52</v>
      </c>
      <c r="O2623" s="40">
        <v>112291233025</v>
      </c>
      <c r="P2623" s="41">
        <v>44560</v>
      </c>
      <c r="Q2623" s="39" t="s">
        <v>54</v>
      </c>
      <c r="R2623" s="68"/>
    </row>
    <row r="2624" spans="1:18" s="70" customFormat="1" ht="12.75" customHeight="1" x14ac:dyDescent="0.2">
      <c r="A2624" s="38" t="s">
        <v>10027</v>
      </c>
      <c r="B2624" s="39" t="s">
        <v>10028</v>
      </c>
      <c r="C2624" s="39" t="s">
        <v>10029</v>
      </c>
      <c r="D2624" s="38">
        <v>803629</v>
      </c>
      <c r="E2624" s="129" t="s">
        <v>5326</v>
      </c>
      <c r="F2624" s="38">
        <v>8268006549</v>
      </c>
      <c r="G2624" s="40" t="s">
        <v>10030</v>
      </c>
      <c r="H2624" s="2"/>
      <c r="I2624" s="2"/>
      <c r="J2624" s="2">
        <v>30600</v>
      </c>
      <c r="K2624" s="3">
        <f t="shared" si="43"/>
        <v>30600</v>
      </c>
      <c r="L2624" s="41">
        <v>44561.729166666664</v>
      </c>
      <c r="M2624" s="39">
        <v>44308939</v>
      </c>
      <c r="N2624" s="39" t="s">
        <v>52</v>
      </c>
      <c r="O2624" s="40">
        <v>202010237878</v>
      </c>
      <c r="P2624" s="41">
        <v>44594</v>
      </c>
      <c r="Q2624" s="39" t="s">
        <v>54</v>
      </c>
      <c r="R2624" s="68"/>
    </row>
    <row r="2625" spans="1:18" s="70" customFormat="1" ht="12.75" customHeight="1" x14ac:dyDescent="0.2">
      <c r="A2625" s="38" t="s">
        <v>11269</v>
      </c>
      <c r="B2625" s="42" t="s">
        <v>11270</v>
      </c>
      <c r="C2625" s="42" t="s">
        <v>11271</v>
      </c>
      <c r="D2625" s="38">
        <v>128007</v>
      </c>
      <c r="E2625" s="42" t="s">
        <v>9798</v>
      </c>
      <c r="F2625" s="38">
        <v>8263000117</v>
      </c>
      <c r="G2625" s="40">
        <v>562103124</v>
      </c>
      <c r="H2625" s="3">
        <v>170000</v>
      </c>
      <c r="I2625" s="3"/>
      <c r="J2625" s="3">
        <v>30600</v>
      </c>
      <c r="K2625" s="3">
        <f t="shared" si="43"/>
        <v>200600</v>
      </c>
      <c r="L2625" s="41">
        <v>44561.729166666664</v>
      </c>
      <c r="M2625" s="39">
        <v>6870404592</v>
      </c>
      <c r="N2625" s="42" t="s">
        <v>315</v>
      </c>
      <c r="O2625" s="42" t="s">
        <v>11272</v>
      </c>
      <c r="P2625" s="60">
        <v>44630</v>
      </c>
      <c r="Q2625" s="42" t="s">
        <v>243</v>
      </c>
      <c r="R2625" s="68"/>
    </row>
    <row r="2626" spans="1:18" s="70" customFormat="1" ht="12.75" customHeight="1" x14ac:dyDescent="0.2">
      <c r="A2626" s="38" t="s">
        <v>14043</v>
      </c>
      <c r="B2626" s="39" t="s">
        <v>14044</v>
      </c>
      <c r="C2626" s="39" t="s">
        <v>14045</v>
      </c>
      <c r="D2626" s="38">
        <v>803629</v>
      </c>
      <c r="E2626" s="129" t="s">
        <v>5326</v>
      </c>
      <c r="F2626" s="38">
        <v>8268007758</v>
      </c>
      <c r="G2626" s="40" t="s">
        <v>14046</v>
      </c>
      <c r="H2626" s="2"/>
      <c r="I2626" s="2"/>
      <c r="J2626" s="2">
        <v>30600</v>
      </c>
      <c r="K2626" s="3">
        <f t="shared" si="43"/>
        <v>30600</v>
      </c>
      <c r="L2626" s="41">
        <v>44651.729166666664</v>
      </c>
      <c r="M2626" s="39">
        <v>43988563</v>
      </c>
      <c r="N2626" s="39" t="s">
        <v>52</v>
      </c>
      <c r="O2626" s="40">
        <v>207064846363</v>
      </c>
      <c r="P2626" s="41">
        <v>44749</v>
      </c>
      <c r="Q2626" s="39" t="s">
        <v>54</v>
      </c>
      <c r="R2626" s="68"/>
    </row>
    <row r="2627" spans="1:18" s="70" customFormat="1" ht="12.75" customHeight="1" x14ac:dyDescent="0.2">
      <c r="A2627" s="38" t="s">
        <v>16691</v>
      </c>
      <c r="B2627" s="39" t="s">
        <v>16692</v>
      </c>
      <c r="C2627" s="39" t="s">
        <v>16693</v>
      </c>
      <c r="D2627" s="38">
        <v>803629</v>
      </c>
      <c r="E2627" s="129" t="s">
        <v>5326</v>
      </c>
      <c r="F2627" s="38">
        <v>8268010070</v>
      </c>
      <c r="G2627" s="40" t="s">
        <v>16694</v>
      </c>
      <c r="H2627" s="2"/>
      <c r="I2627" s="2"/>
      <c r="J2627" s="2">
        <v>30600</v>
      </c>
      <c r="K2627" s="3">
        <f t="shared" si="43"/>
        <v>30600</v>
      </c>
      <c r="L2627" s="41">
        <v>44895</v>
      </c>
      <c r="M2627" s="39">
        <v>44362603</v>
      </c>
      <c r="N2627" s="39" t="s">
        <v>3282</v>
      </c>
      <c r="O2627" s="40">
        <v>212297566048</v>
      </c>
      <c r="P2627" s="41">
        <v>44926</v>
      </c>
      <c r="Q2627" s="42" t="s">
        <v>2417</v>
      </c>
      <c r="R2627" s="68"/>
    </row>
    <row r="2628" spans="1:18" s="70" customFormat="1" ht="12.75" customHeight="1" x14ac:dyDescent="0.2">
      <c r="A2628" s="38" t="s">
        <v>17104</v>
      </c>
      <c r="B2628" s="42" t="s">
        <v>17105</v>
      </c>
      <c r="C2628" s="42" t="s">
        <v>17106</v>
      </c>
      <c r="D2628" s="38">
        <v>300286</v>
      </c>
      <c r="E2628" s="42" t="s">
        <v>3944</v>
      </c>
      <c r="F2628" s="38">
        <v>8263000075</v>
      </c>
      <c r="G2628" s="40">
        <v>712734178</v>
      </c>
      <c r="H2628" s="3">
        <v>170000</v>
      </c>
      <c r="I2628" s="3"/>
      <c r="J2628" s="3">
        <v>30600</v>
      </c>
      <c r="K2628" s="3">
        <f t="shared" si="43"/>
        <v>200600</v>
      </c>
      <c r="L2628" s="41">
        <v>44620.729166666664</v>
      </c>
      <c r="M2628" s="39">
        <v>6870445612</v>
      </c>
      <c r="N2628" s="42" t="s">
        <v>315</v>
      </c>
      <c r="O2628" s="42" t="s">
        <v>17107</v>
      </c>
      <c r="P2628" s="60">
        <v>45020</v>
      </c>
      <c r="Q2628" s="42" t="s">
        <v>243</v>
      </c>
      <c r="R2628" s="68"/>
    </row>
    <row r="2629" spans="1:18" s="70" customFormat="1" ht="12.75" customHeight="1" x14ac:dyDescent="0.2">
      <c r="A2629" s="38" t="s">
        <v>17230</v>
      </c>
      <c r="B2629" s="39" t="s">
        <v>17231</v>
      </c>
      <c r="C2629" s="39" t="s">
        <v>17232</v>
      </c>
      <c r="D2629" s="38">
        <v>803629</v>
      </c>
      <c r="E2629" s="129" t="s">
        <v>5326</v>
      </c>
      <c r="F2629" s="38">
        <v>8268010070</v>
      </c>
      <c r="G2629" s="40" t="s">
        <v>17233</v>
      </c>
      <c r="H2629" s="2"/>
      <c r="I2629" s="2"/>
      <c r="J2629" s="2">
        <v>30600</v>
      </c>
      <c r="K2629" s="3">
        <f t="shared" si="43"/>
        <v>30600</v>
      </c>
      <c r="L2629" s="41">
        <v>44926.729166666664</v>
      </c>
      <c r="M2629" s="39">
        <v>44407536</v>
      </c>
      <c r="N2629" s="39" t="s">
        <v>3282</v>
      </c>
      <c r="O2629" s="40">
        <v>301300702827</v>
      </c>
      <c r="P2629" s="41">
        <v>44958</v>
      </c>
      <c r="Q2629" s="42" t="s">
        <v>2417</v>
      </c>
      <c r="R2629" s="68"/>
    </row>
    <row r="2630" spans="1:18" s="70" customFormat="1" ht="12.75" customHeight="1" x14ac:dyDescent="0.2">
      <c r="A2630" s="38">
        <v>170</v>
      </c>
      <c r="B2630" s="39" t="s">
        <v>21145</v>
      </c>
      <c r="C2630" s="39" t="s">
        <v>21146</v>
      </c>
      <c r="D2630" s="38">
        <v>803629</v>
      </c>
      <c r="E2630" s="129" t="s">
        <v>5326</v>
      </c>
      <c r="F2630" s="38">
        <v>8268012913</v>
      </c>
      <c r="G2630" s="40" t="s">
        <v>21147</v>
      </c>
      <c r="H2630" s="2"/>
      <c r="I2630" s="2"/>
      <c r="J2630" s="2">
        <v>30600</v>
      </c>
      <c r="K2630" s="3">
        <f t="shared" ref="K2630:K2693" si="44">SUM(H2630:J2630)</f>
        <v>30600</v>
      </c>
      <c r="L2630" s="41">
        <v>45111.729166666664</v>
      </c>
      <c r="M2630" s="39">
        <v>160826391</v>
      </c>
      <c r="N2630" s="39" t="s">
        <v>8899</v>
      </c>
      <c r="O2630" s="40">
        <v>312047737429</v>
      </c>
      <c r="P2630" s="41">
        <v>45264</v>
      </c>
      <c r="Q2630" s="42" t="s">
        <v>8901</v>
      </c>
      <c r="R2630" s="68"/>
    </row>
    <row r="2631" spans="1:18" s="70" customFormat="1" ht="12.75" customHeight="1" x14ac:dyDescent="0.2">
      <c r="A2631" s="38" t="s">
        <v>13856</v>
      </c>
      <c r="B2631" s="39" t="s">
        <v>13857</v>
      </c>
      <c r="C2631" s="39"/>
      <c r="D2631" s="38">
        <v>811923</v>
      </c>
      <c r="E2631" s="39" t="s">
        <v>13858</v>
      </c>
      <c r="F2631" s="38">
        <v>8268009177</v>
      </c>
      <c r="G2631" s="40" t="s">
        <v>13859</v>
      </c>
      <c r="H2631" s="5">
        <v>169020</v>
      </c>
      <c r="I2631" s="2"/>
      <c r="J2631" s="2">
        <v>30423.599999999999</v>
      </c>
      <c r="K2631" s="3">
        <f t="shared" si="44"/>
        <v>199443.6</v>
      </c>
      <c r="L2631" s="41">
        <v>44686</v>
      </c>
      <c r="M2631" s="39"/>
      <c r="N2631" s="39" t="s">
        <v>52</v>
      </c>
      <c r="O2631" s="40"/>
      <c r="P2631" s="41"/>
      <c r="Q2631" s="39" t="s">
        <v>54</v>
      </c>
      <c r="R2631" s="68"/>
    </row>
    <row r="2632" spans="1:18" s="70" customFormat="1" ht="12.75" customHeight="1" x14ac:dyDescent="0.2">
      <c r="A2632" s="38" t="s">
        <v>14093</v>
      </c>
      <c r="B2632" s="39" t="s">
        <v>8602</v>
      </c>
      <c r="C2632" s="39" t="s">
        <v>8603</v>
      </c>
      <c r="D2632" s="38">
        <v>405485</v>
      </c>
      <c r="E2632" s="39" t="s">
        <v>3628</v>
      </c>
      <c r="F2632" s="38">
        <v>8263000144</v>
      </c>
      <c r="G2632" s="40">
        <v>222901040639</v>
      </c>
      <c r="H2632" s="2">
        <v>168634</v>
      </c>
      <c r="I2632" s="2"/>
      <c r="J2632" s="2">
        <f>H2632*18%</f>
        <v>30354.12</v>
      </c>
      <c r="K2632" s="3">
        <f t="shared" si="44"/>
        <v>198988.12</v>
      </c>
      <c r="L2632" s="41">
        <v>44742</v>
      </c>
      <c r="M2632" s="39">
        <v>6870010766</v>
      </c>
      <c r="N2632" s="39" t="s">
        <v>3282</v>
      </c>
      <c r="O2632" s="40" t="s">
        <v>8605</v>
      </c>
      <c r="P2632" s="41">
        <v>44671</v>
      </c>
      <c r="Q2632" s="42" t="s">
        <v>2417</v>
      </c>
      <c r="R2632" s="68"/>
    </row>
    <row r="2633" spans="1:18" s="70" customFormat="1" ht="12.75" customHeight="1" x14ac:dyDescent="0.2">
      <c r="A2633" s="38" t="s">
        <v>3873</v>
      </c>
      <c r="B2633" s="39" t="s">
        <v>3874</v>
      </c>
      <c r="C2633" s="39" t="s">
        <v>3875</v>
      </c>
      <c r="D2633" s="38">
        <v>921813</v>
      </c>
      <c r="E2633" s="129" t="s">
        <v>1977</v>
      </c>
      <c r="F2633" s="38">
        <v>8268006643</v>
      </c>
      <c r="G2633" s="40" t="s">
        <v>3876</v>
      </c>
      <c r="H2633" s="2"/>
      <c r="I2633" s="2"/>
      <c r="J2633" s="2">
        <v>30271.118644067799</v>
      </c>
      <c r="K2633" s="3">
        <f t="shared" si="44"/>
        <v>30271.118644067799</v>
      </c>
      <c r="L2633" s="41">
        <v>44378.729166666664</v>
      </c>
      <c r="M2633" s="39">
        <v>43970705</v>
      </c>
      <c r="N2633" s="39" t="s">
        <v>52</v>
      </c>
      <c r="O2633" s="40" t="s">
        <v>3868</v>
      </c>
      <c r="P2633" s="41">
        <v>44397</v>
      </c>
      <c r="Q2633" s="39" t="s">
        <v>54</v>
      </c>
      <c r="R2633" s="68"/>
    </row>
    <row r="2634" spans="1:18" s="70" customFormat="1" ht="12.75" customHeight="1" x14ac:dyDescent="0.2">
      <c r="A2634" s="38" t="s">
        <v>4897</v>
      </c>
      <c r="B2634" s="39" t="s">
        <v>4898</v>
      </c>
      <c r="C2634" s="39" t="s">
        <v>4899</v>
      </c>
      <c r="D2634" s="38">
        <v>921813</v>
      </c>
      <c r="E2634" s="129" t="s">
        <v>1977</v>
      </c>
      <c r="F2634" s="38">
        <v>8268006807</v>
      </c>
      <c r="G2634" s="40" t="s">
        <v>4900</v>
      </c>
      <c r="H2634" s="2"/>
      <c r="I2634" s="2"/>
      <c r="J2634" s="2">
        <v>30264.711864406781</v>
      </c>
      <c r="K2634" s="3">
        <f t="shared" si="44"/>
        <v>30264.711864406781</v>
      </c>
      <c r="L2634" s="41">
        <v>44407.729166666664</v>
      </c>
      <c r="M2634" s="39">
        <v>44035157</v>
      </c>
      <c r="N2634" s="39" t="s">
        <v>52</v>
      </c>
      <c r="O2634" s="40" t="s">
        <v>4901</v>
      </c>
      <c r="P2634" s="41">
        <v>44436</v>
      </c>
      <c r="Q2634" s="39" t="s">
        <v>54</v>
      </c>
      <c r="R2634" s="68"/>
    </row>
    <row r="2635" spans="1:18" s="70" customFormat="1" ht="12.75" customHeight="1" x14ac:dyDescent="0.2">
      <c r="A2635" s="38" t="s">
        <v>8888</v>
      </c>
      <c r="B2635" s="39" t="s">
        <v>8889</v>
      </c>
      <c r="C2635" s="39" t="s">
        <v>8890</v>
      </c>
      <c r="D2635" s="38">
        <v>921813</v>
      </c>
      <c r="E2635" s="129" t="s">
        <v>1977</v>
      </c>
      <c r="F2635" s="38">
        <v>8268006807</v>
      </c>
      <c r="G2635" s="40" t="s">
        <v>8891</v>
      </c>
      <c r="H2635" s="2"/>
      <c r="I2635" s="2"/>
      <c r="J2635" s="2">
        <v>30264.711864406781</v>
      </c>
      <c r="K2635" s="3">
        <f t="shared" si="44"/>
        <v>30264.711864406781</v>
      </c>
      <c r="L2635" s="41">
        <v>44501.729166666664</v>
      </c>
      <c r="M2635" s="39">
        <v>44230322</v>
      </c>
      <c r="N2635" s="39" t="s">
        <v>52</v>
      </c>
      <c r="O2635" s="40" t="s">
        <v>8892</v>
      </c>
      <c r="P2635" s="41">
        <v>44545</v>
      </c>
      <c r="Q2635" s="39" t="s">
        <v>54</v>
      </c>
      <c r="R2635" s="68"/>
    </row>
    <row r="2636" spans="1:18" s="70" customFormat="1" ht="12.75" customHeight="1" x14ac:dyDescent="0.2">
      <c r="A2636" s="38" t="s">
        <v>9859</v>
      </c>
      <c r="B2636" s="39" t="s">
        <v>9860</v>
      </c>
      <c r="C2636" s="39" t="s">
        <v>9861</v>
      </c>
      <c r="D2636" s="38">
        <v>921813</v>
      </c>
      <c r="E2636" s="129" t="s">
        <v>1977</v>
      </c>
      <c r="F2636" s="38">
        <v>8268006807</v>
      </c>
      <c r="G2636" s="40" t="s">
        <v>9862</v>
      </c>
      <c r="H2636" s="2"/>
      <c r="I2636" s="2"/>
      <c r="J2636" s="2">
        <v>30264.711864406781</v>
      </c>
      <c r="K2636" s="3">
        <f t="shared" si="44"/>
        <v>30264.711864406781</v>
      </c>
      <c r="L2636" s="41">
        <v>44562.729166666664</v>
      </c>
      <c r="M2636" s="39">
        <v>44282335</v>
      </c>
      <c r="N2636" s="39" t="s">
        <v>52</v>
      </c>
      <c r="O2636" s="40" t="s">
        <v>9837</v>
      </c>
      <c r="P2636" s="41">
        <v>44574</v>
      </c>
      <c r="Q2636" s="39" t="s">
        <v>54</v>
      </c>
      <c r="R2636" s="68"/>
    </row>
    <row r="2637" spans="1:18" s="70" customFormat="1" ht="12.75" hidden="1" customHeight="1" x14ac:dyDescent="0.2">
      <c r="A2637" s="38" t="s">
        <v>9503</v>
      </c>
      <c r="B2637" s="42" t="s">
        <v>9504</v>
      </c>
      <c r="C2637" s="42" t="s">
        <v>9505</v>
      </c>
      <c r="D2637" s="38">
        <v>405693</v>
      </c>
      <c r="E2637" s="42" t="s">
        <v>451</v>
      </c>
      <c r="F2637" s="38">
        <v>8266012936</v>
      </c>
      <c r="G2637" s="40">
        <v>8819701058</v>
      </c>
      <c r="H2637" s="3">
        <v>167794.49</v>
      </c>
      <c r="I2637" s="3"/>
      <c r="J2637" s="3">
        <v>30203.01</v>
      </c>
      <c r="K2637" s="3">
        <f t="shared" si="44"/>
        <v>197997.5</v>
      </c>
      <c r="L2637" s="41">
        <v>44511.729166666664</v>
      </c>
      <c r="M2637" s="39">
        <v>6870360699</v>
      </c>
      <c r="N2637" s="42" t="s">
        <v>315</v>
      </c>
      <c r="O2637" s="42"/>
      <c r="P2637" s="60"/>
      <c r="Q2637" s="42" t="s">
        <v>243</v>
      </c>
      <c r="R2637" s="68" t="s">
        <v>506</v>
      </c>
    </row>
    <row r="2638" spans="1:18" s="70" customFormat="1" ht="15" customHeight="1" x14ac:dyDescent="0.25">
      <c r="A2638" s="11" t="s">
        <v>661</v>
      </c>
      <c r="B2638" s="11" t="s">
        <v>657</v>
      </c>
      <c r="C2638" s="11" t="s">
        <v>658</v>
      </c>
      <c r="D2638" s="11">
        <v>508442</v>
      </c>
      <c r="E2638" s="11" t="s">
        <v>659</v>
      </c>
      <c r="F2638" s="11">
        <v>8263000076</v>
      </c>
      <c r="G2638" s="11">
        <v>170</v>
      </c>
      <c r="H2638" s="11">
        <v>167750</v>
      </c>
      <c r="I2638" s="11"/>
      <c r="J2638" s="11">
        <v>30195</v>
      </c>
      <c r="K2638" s="11">
        <f t="shared" si="44"/>
        <v>197945</v>
      </c>
      <c r="L2638" s="11">
        <v>44211.729166666664</v>
      </c>
      <c r="M2638" s="11">
        <v>6870332868</v>
      </c>
      <c r="N2638" s="11" t="s">
        <v>52</v>
      </c>
      <c r="O2638" s="11" t="s">
        <v>660</v>
      </c>
      <c r="P2638" s="11">
        <v>44266</v>
      </c>
      <c r="Q2638" s="11" t="s">
        <v>54</v>
      </c>
      <c r="R2638" s="121"/>
    </row>
    <row r="2639" spans="1:18" s="70" customFormat="1" ht="12.75" customHeight="1" x14ac:dyDescent="0.2">
      <c r="A2639" s="38" t="s">
        <v>18676</v>
      </c>
      <c r="B2639" s="39" t="s">
        <v>18677</v>
      </c>
      <c r="C2639" s="39" t="s">
        <v>18678</v>
      </c>
      <c r="D2639" s="38">
        <v>815145</v>
      </c>
      <c r="E2639" s="39" t="s">
        <v>1053</v>
      </c>
      <c r="F2639" s="38">
        <v>8268011634</v>
      </c>
      <c r="G2639" s="40">
        <v>129</v>
      </c>
      <c r="H2639" s="2">
        <v>167523.69491525425</v>
      </c>
      <c r="I2639" s="2"/>
      <c r="J2639" s="2">
        <v>30154.265084745763</v>
      </c>
      <c r="K2639" s="3">
        <f t="shared" si="44"/>
        <v>197677.96000000002</v>
      </c>
      <c r="L2639" s="41">
        <v>45013.729166666664</v>
      </c>
      <c r="M2639" s="39">
        <v>160290538</v>
      </c>
      <c r="N2639" s="39" t="s">
        <v>52</v>
      </c>
      <c r="O2639" s="40" t="s">
        <v>18679</v>
      </c>
      <c r="P2639" s="41">
        <v>45035</v>
      </c>
      <c r="Q2639" s="39" t="s">
        <v>54</v>
      </c>
      <c r="R2639" s="68"/>
    </row>
    <row r="2640" spans="1:18" s="70" customFormat="1" ht="12.75" customHeight="1" x14ac:dyDescent="0.2">
      <c r="A2640" s="38" t="s">
        <v>20681</v>
      </c>
      <c r="B2640" s="39" t="s">
        <v>20682</v>
      </c>
      <c r="C2640" s="39" t="s">
        <v>20683</v>
      </c>
      <c r="D2640" s="38">
        <v>812419</v>
      </c>
      <c r="E2640" s="39" t="s">
        <v>1956</v>
      </c>
      <c r="F2640" s="38">
        <v>8268011229</v>
      </c>
      <c r="G2640" s="40" t="s">
        <v>20684</v>
      </c>
      <c r="H2640" s="2">
        <v>167416.94915254239</v>
      </c>
      <c r="I2640" s="2"/>
      <c r="J2640" s="2">
        <v>30135.050847457631</v>
      </c>
      <c r="K2640" s="3">
        <f t="shared" si="44"/>
        <v>197552.00000000003</v>
      </c>
      <c r="L2640" s="41">
        <v>45192.729166666664</v>
      </c>
      <c r="M2640" s="39">
        <v>160731459</v>
      </c>
      <c r="N2640" s="39" t="s">
        <v>52</v>
      </c>
      <c r="O2640" s="40" t="s">
        <v>20685</v>
      </c>
      <c r="P2640" s="41">
        <v>45221</v>
      </c>
      <c r="Q2640" s="39" t="s">
        <v>54</v>
      </c>
      <c r="R2640" s="68"/>
    </row>
    <row r="2641" spans="1:18" s="70" customFormat="1" ht="12.75" customHeight="1" x14ac:dyDescent="0.2">
      <c r="A2641" s="38" t="s">
        <v>22708</v>
      </c>
      <c r="B2641" s="39" t="s">
        <v>22709</v>
      </c>
      <c r="C2641" s="39" t="s">
        <v>22710</v>
      </c>
      <c r="D2641" s="38">
        <v>123859</v>
      </c>
      <c r="E2641" s="39" t="s">
        <v>3842</v>
      </c>
      <c r="F2641" s="38">
        <v>8266021293</v>
      </c>
      <c r="G2641" s="40" t="s">
        <v>22711</v>
      </c>
      <c r="H2641" s="2">
        <v>167232.20338983051</v>
      </c>
      <c r="I2641" s="2"/>
      <c r="J2641" s="2">
        <v>30101.796610169491</v>
      </c>
      <c r="K2641" s="3">
        <f t="shared" si="44"/>
        <v>197334</v>
      </c>
      <c r="L2641" s="41">
        <v>45428.729166666664</v>
      </c>
      <c r="M2641" s="39">
        <v>1251191878</v>
      </c>
      <c r="N2641" s="39" t="s">
        <v>18453</v>
      </c>
      <c r="O2641" s="40" t="s">
        <v>22712</v>
      </c>
      <c r="P2641" s="41">
        <v>45459</v>
      </c>
      <c r="Q2641" s="62" t="s">
        <v>21</v>
      </c>
      <c r="R2641" s="68"/>
    </row>
    <row r="2642" spans="1:18" s="70" customFormat="1" ht="12.75" customHeight="1" x14ac:dyDescent="0.2">
      <c r="A2642" s="38" t="s">
        <v>5160</v>
      </c>
      <c r="B2642" s="39" t="s">
        <v>5161</v>
      </c>
      <c r="C2642" s="39" t="s">
        <v>5162</v>
      </c>
      <c r="D2642" s="38">
        <v>811819</v>
      </c>
      <c r="E2642" s="39" t="s">
        <v>1091</v>
      </c>
      <c r="F2642" s="38">
        <v>8263000049</v>
      </c>
      <c r="G2642" s="40" t="s">
        <v>5163</v>
      </c>
      <c r="H2642" s="2">
        <v>166918</v>
      </c>
      <c r="I2642" s="2"/>
      <c r="J2642" s="2">
        <v>0</v>
      </c>
      <c r="K2642" s="3">
        <f t="shared" si="44"/>
        <v>166918</v>
      </c>
      <c r="L2642" s="41">
        <v>44389.729166666664</v>
      </c>
      <c r="M2642" s="39">
        <v>3445010643</v>
      </c>
      <c r="N2642" s="39" t="s">
        <v>52</v>
      </c>
      <c r="O2642" s="40">
        <v>108023355182</v>
      </c>
      <c r="P2642" s="41">
        <v>44411</v>
      </c>
      <c r="Q2642" s="39" t="s">
        <v>54</v>
      </c>
      <c r="R2642" s="68"/>
    </row>
    <row r="2643" spans="1:18" s="70" customFormat="1" ht="12.75" customHeight="1" x14ac:dyDescent="0.2">
      <c r="A2643" s="38" t="s">
        <v>6823</v>
      </c>
      <c r="B2643" s="39" t="s">
        <v>6824</v>
      </c>
      <c r="C2643" s="39" t="s">
        <v>6825</v>
      </c>
      <c r="D2643" s="38">
        <v>401972</v>
      </c>
      <c r="E2643" s="39" t="s">
        <v>842</v>
      </c>
      <c r="F2643" s="38">
        <v>8263000049</v>
      </c>
      <c r="G2643" s="40" t="s">
        <v>6826</v>
      </c>
      <c r="H2643" s="2">
        <v>166600</v>
      </c>
      <c r="I2643" s="2">
        <v>0</v>
      </c>
      <c r="J2643" s="2">
        <v>29988</v>
      </c>
      <c r="K2643" s="3">
        <f t="shared" si="44"/>
        <v>196588</v>
      </c>
      <c r="L2643" s="41">
        <v>44435.729166666664</v>
      </c>
      <c r="M2643" s="39">
        <v>6870227672</v>
      </c>
      <c r="N2643" s="39" t="s">
        <v>52</v>
      </c>
      <c r="O2643" s="40" t="s">
        <v>6809</v>
      </c>
      <c r="P2643" s="41">
        <v>44481</v>
      </c>
      <c r="Q2643" s="39" t="s">
        <v>54</v>
      </c>
      <c r="R2643" s="68"/>
    </row>
    <row r="2644" spans="1:18" s="70" customFormat="1" ht="12.75" customHeight="1" x14ac:dyDescent="0.2">
      <c r="A2644" s="38" t="s">
        <v>9311</v>
      </c>
      <c r="B2644" s="42" t="s">
        <v>9312</v>
      </c>
      <c r="C2644" s="42" t="s">
        <v>9313</v>
      </c>
      <c r="D2644" s="38">
        <v>300286</v>
      </c>
      <c r="E2644" s="42" t="s">
        <v>3944</v>
      </c>
      <c r="F2644" s="38">
        <v>8263000075</v>
      </c>
      <c r="G2644" s="40">
        <v>712729028</v>
      </c>
      <c r="H2644" s="3">
        <v>166599.70000000001</v>
      </c>
      <c r="I2644" s="3"/>
      <c r="J2644" s="3">
        <v>29987.946</v>
      </c>
      <c r="K2644" s="3">
        <f t="shared" si="44"/>
        <v>196587.64600000001</v>
      </c>
      <c r="L2644" s="41">
        <v>44488.729166666664</v>
      </c>
      <c r="M2644" s="39">
        <v>6870320755</v>
      </c>
      <c r="N2644" s="42" t="s">
        <v>315</v>
      </c>
      <c r="O2644" s="42"/>
      <c r="P2644" s="60"/>
      <c r="Q2644" s="42" t="s">
        <v>243</v>
      </c>
      <c r="R2644" s="68"/>
    </row>
    <row r="2645" spans="1:18" s="70" customFormat="1" ht="12.75" customHeight="1" x14ac:dyDescent="0.2">
      <c r="A2645" s="38" t="s">
        <v>12766</v>
      </c>
      <c r="B2645" s="42" t="s">
        <v>12767</v>
      </c>
      <c r="C2645" s="42" t="s">
        <v>12768</v>
      </c>
      <c r="D2645" s="38">
        <v>816777</v>
      </c>
      <c r="E2645" s="129" t="s">
        <v>205</v>
      </c>
      <c r="F2645" s="38">
        <v>8268008115</v>
      </c>
      <c r="G2645" s="40" t="s">
        <v>12769</v>
      </c>
      <c r="H2645" s="3"/>
      <c r="I2645" s="3"/>
      <c r="J2645" s="3">
        <v>29880</v>
      </c>
      <c r="K2645" s="3">
        <f t="shared" si="44"/>
        <v>29880</v>
      </c>
      <c r="L2645" s="41">
        <v>44664.729166666664</v>
      </c>
      <c r="M2645" s="39">
        <v>44030796</v>
      </c>
      <c r="N2645" s="42" t="s">
        <v>315</v>
      </c>
      <c r="O2645" s="42" t="s">
        <v>12770</v>
      </c>
      <c r="P2645" s="60">
        <v>44761</v>
      </c>
      <c r="Q2645" s="42" t="s">
        <v>243</v>
      </c>
      <c r="R2645" s="68"/>
    </row>
    <row r="2646" spans="1:18" s="70" customFormat="1" ht="12.75" customHeight="1" x14ac:dyDescent="0.2">
      <c r="A2646" s="38" t="s">
        <v>17361</v>
      </c>
      <c r="B2646" s="39" t="s">
        <v>17362</v>
      </c>
      <c r="C2646" s="39"/>
      <c r="D2646" s="38">
        <v>904678</v>
      </c>
      <c r="E2646" s="42" t="s">
        <v>10380</v>
      </c>
      <c r="F2646" s="38">
        <v>8266016941</v>
      </c>
      <c r="G2646" s="40" t="s">
        <v>17363</v>
      </c>
      <c r="H2646" s="5">
        <v>166000</v>
      </c>
      <c r="I2646" s="2"/>
      <c r="J2646" s="2">
        <v>29880</v>
      </c>
      <c r="K2646" s="3">
        <f t="shared" si="44"/>
        <v>195880</v>
      </c>
      <c r="L2646" s="41">
        <v>44921</v>
      </c>
      <c r="M2646" s="39"/>
      <c r="N2646" s="39" t="s">
        <v>52</v>
      </c>
      <c r="O2646" s="40"/>
      <c r="P2646" s="41"/>
      <c r="Q2646" s="39" t="s">
        <v>54</v>
      </c>
      <c r="R2646" s="68"/>
    </row>
    <row r="2647" spans="1:18" s="70" customFormat="1" ht="12.75" customHeight="1" x14ac:dyDescent="0.2">
      <c r="A2647" s="38" t="s">
        <v>1167</v>
      </c>
      <c r="B2647" s="39" t="s">
        <v>1168</v>
      </c>
      <c r="C2647" s="39" t="s">
        <v>1169</v>
      </c>
      <c r="D2647" s="38">
        <v>401972</v>
      </c>
      <c r="E2647" s="39" t="s">
        <v>842</v>
      </c>
      <c r="F2647" s="38">
        <v>8263000049</v>
      </c>
      <c r="G2647" s="40" t="s">
        <v>1170</v>
      </c>
      <c r="H2647" s="2">
        <v>165960</v>
      </c>
      <c r="I2647" s="2">
        <v>146.87459999999999</v>
      </c>
      <c r="J2647" s="2">
        <v>29872.799999999999</v>
      </c>
      <c r="K2647" s="3">
        <f t="shared" si="44"/>
        <v>195979.6746</v>
      </c>
      <c r="L2647" s="41">
        <v>44253.729166666664</v>
      </c>
      <c r="M2647" s="39">
        <v>6870368394</v>
      </c>
      <c r="N2647" s="39" t="s">
        <v>52</v>
      </c>
      <c r="O2647" s="40" t="s">
        <v>1166</v>
      </c>
      <c r="P2647" s="41">
        <v>44293</v>
      </c>
      <c r="Q2647" s="39" t="s">
        <v>54</v>
      </c>
      <c r="R2647" s="68"/>
    </row>
    <row r="2648" spans="1:18" s="70" customFormat="1" ht="12.75" customHeight="1" x14ac:dyDescent="0.2">
      <c r="A2648" s="38" t="s">
        <v>14581</v>
      </c>
      <c r="B2648" s="42" t="s">
        <v>14582</v>
      </c>
      <c r="C2648" s="42" t="s">
        <v>14583</v>
      </c>
      <c r="D2648" s="38">
        <v>126335</v>
      </c>
      <c r="E2648" s="42" t="s">
        <v>178</v>
      </c>
      <c r="F2648" s="38">
        <v>8268008044</v>
      </c>
      <c r="G2648" s="40" t="s">
        <v>14584</v>
      </c>
      <c r="H2648" s="3">
        <v>165945.7627118644</v>
      </c>
      <c r="I2648" s="3"/>
      <c r="J2648" s="3">
        <v>29870.237288135591</v>
      </c>
      <c r="K2648" s="3">
        <f t="shared" si="44"/>
        <v>195816</v>
      </c>
      <c r="L2648" s="41">
        <v>44758.729166666664</v>
      </c>
      <c r="M2648" s="39">
        <v>44046897</v>
      </c>
      <c r="N2648" s="42" t="s">
        <v>315</v>
      </c>
      <c r="O2648" s="42" t="s">
        <v>14585</v>
      </c>
      <c r="P2648" s="60">
        <v>44778</v>
      </c>
      <c r="Q2648" s="42" t="s">
        <v>243</v>
      </c>
      <c r="R2648" s="68"/>
    </row>
    <row r="2649" spans="1:18" s="70" customFormat="1" ht="12.75" customHeight="1" x14ac:dyDescent="0.2">
      <c r="A2649" s="38" t="s">
        <v>12802</v>
      </c>
      <c r="B2649" s="42" t="s">
        <v>12803</v>
      </c>
      <c r="C2649" s="42" t="s">
        <v>12804</v>
      </c>
      <c r="D2649" s="38">
        <v>402434</v>
      </c>
      <c r="E2649" s="39" t="s">
        <v>2376</v>
      </c>
      <c r="F2649" s="38">
        <v>8263000124</v>
      </c>
      <c r="G2649" s="40">
        <v>210601027126</v>
      </c>
      <c r="H2649" s="3">
        <v>165828.79</v>
      </c>
      <c r="I2649" s="3"/>
      <c r="J2649" s="3">
        <v>29849.21</v>
      </c>
      <c r="K2649" s="3">
        <f t="shared" si="44"/>
        <v>195678</v>
      </c>
      <c r="L2649" s="41">
        <v>44600.729166666664</v>
      </c>
      <c r="M2649" s="39">
        <v>6870054358</v>
      </c>
      <c r="N2649" s="42" t="s">
        <v>315</v>
      </c>
      <c r="O2649" s="42"/>
      <c r="P2649" s="60"/>
      <c r="Q2649" s="42" t="s">
        <v>243</v>
      </c>
      <c r="R2649" s="68"/>
    </row>
    <row r="2650" spans="1:18" s="70" customFormat="1" ht="12.75" customHeight="1" x14ac:dyDescent="0.2">
      <c r="A2650" s="38" t="s">
        <v>18025</v>
      </c>
      <c r="B2650" s="39" t="s">
        <v>18026</v>
      </c>
      <c r="C2650" s="39" t="s">
        <v>18027</v>
      </c>
      <c r="D2650" s="38">
        <v>501448</v>
      </c>
      <c r="E2650" s="39" t="s">
        <v>12103</v>
      </c>
      <c r="F2650" s="38">
        <v>8266017309</v>
      </c>
      <c r="G2650" s="40" t="s">
        <v>18028</v>
      </c>
      <c r="H2650" s="2">
        <v>165600</v>
      </c>
      <c r="I2650" s="2"/>
      <c r="J2650" s="2">
        <v>29808</v>
      </c>
      <c r="K2650" s="3">
        <f t="shared" si="44"/>
        <v>195408</v>
      </c>
      <c r="L2650" s="41">
        <v>44960.729166666664</v>
      </c>
      <c r="M2650" s="39">
        <v>6870412661</v>
      </c>
      <c r="N2650" s="39" t="s">
        <v>3282</v>
      </c>
      <c r="O2650" s="40">
        <v>304039383162</v>
      </c>
      <c r="P2650" s="41">
        <v>45021</v>
      </c>
      <c r="Q2650" s="42" t="s">
        <v>2417</v>
      </c>
      <c r="R2650" s="68"/>
    </row>
    <row r="2651" spans="1:18" s="70" customFormat="1" ht="12.75" customHeight="1" x14ac:dyDescent="0.2">
      <c r="A2651" s="38" t="s">
        <v>6249</v>
      </c>
      <c r="B2651" s="42" t="s">
        <v>6250</v>
      </c>
      <c r="C2651" s="42" t="s">
        <v>6251</v>
      </c>
      <c r="D2651" s="38">
        <v>405996</v>
      </c>
      <c r="E2651" s="39" t="s">
        <v>2376</v>
      </c>
      <c r="F2651" s="38">
        <v>8263000080</v>
      </c>
      <c r="G2651" s="40">
        <v>212901044313</v>
      </c>
      <c r="H2651" s="3">
        <v>165575</v>
      </c>
      <c r="I2651" s="3"/>
      <c r="J2651" s="3">
        <v>29804</v>
      </c>
      <c r="K2651" s="3">
        <f t="shared" si="44"/>
        <v>195379</v>
      </c>
      <c r="L2651" s="41">
        <v>44426.729166666664</v>
      </c>
      <c r="M2651" s="39">
        <v>6870203202</v>
      </c>
      <c r="N2651" s="42" t="s">
        <v>315</v>
      </c>
      <c r="O2651" s="42" t="s">
        <v>6252</v>
      </c>
      <c r="P2651" s="60">
        <v>44502</v>
      </c>
      <c r="Q2651" s="42" t="s">
        <v>243</v>
      </c>
      <c r="R2651" s="68"/>
    </row>
    <row r="2652" spans="1:18" s="70" customFormat="1" ht="12.75" customHeight="1" x14ac:dyDescent="0.2">
      <c r="A2652" s="38" t="s">
        <v>2020</v>
      </c>
      <c r="B2652" s="39" t="s">
        <v>2021</v>
      </c>
      <c r="C2652" s="39" t="s">
        <v>2022</v>
      </c>
      <c r="D2652" s="38">
        <v>401972</v>
      </c>
      <c r="E2652" s="39" t="s">
        <v>842</v>
      </c>
      <c r="F2652" s="38">
        <v>8263000049</v>
      </c>
      <c r="G2652" s="40" t="s">
        <v>2023</v>
      </c>
      <c r="H2652" s="2">
        <v>165180</v>
      </c>
      <c r="I2652" s="2">
        <v>146.18430000000001</v>
      </c>
      <c r="J2652" s="2">
        <v>29732.399999999998</v>
      </c>
      <c r="K2652" s="3">
        <f t="shared" si="44"/>
        <v>195058.58429999999</v>
      </c>
      <c r="L2652" s="41">
        <v>44278.729166666664</v>
      </c>
      <c r="M2652" s="39">
        <v>6870065964</v>
      </c>
      <c r="N2652" s="39" t="s">
        <v>52</v>
      </c>
      <c r="O2652" s="40" t="s">
        <v>1992</v>
      </c>
      <c r="P2652" s="41">
        <v>44344</v>
      </c>
      <c r="Q2652" s="39" t="s">
        <v>54</v>
      </c>
      <c r="R2652" s="68"/>
    </row>
    <row r="2653" spans="1:18" s="70" customFormat="1" ht="12.75" customHeight="1" x14ac:dyDescent="0.2">
      <c r="A2653" s="38" t="s">
        <v>4418</v>
      </c>
      <c r="B2653" s="39" t="s">
        <v>4419</v>
      </c>
      <c r="C2653" s="39" t="s">
        <v>4420</v>
      </c>
      <c r="D2653" s="38">
        <v>811819</v>
      </c>
      <c r="E2653" s="39" t="s">
        <v>1091</v>
      </c>
      <c r="F2653" s="38">
        <v>8263000049</v>
      </c>
      <c r="G2653" s="40" t="s">
        <v>4421</v>
      </c>
      <c r="H2653" s="2">
        <v>165000</v>
      </c>
      <c r="I2653" s="2"/>
      <c r="J2653" s="2">
        <v>0</v>
      </c>
      <c r="K2653" s="3">
        <f t="shared" si="44"/>
        <v>165000</v>
      </c>
      <c r="L2653" s="41">
        <v>44382.729166666664</v>
      </c>
      <c r="M2653" s="39">
        <v>3445008944</v>
      </c>
      <c r="N2653" s="39" t="s">
        <v>52</v>
      </c>
      <c r="O2653" s="40">
        <v>107140648634</v>
      </c>
      <c r="P2653" s="41">
        <v>44392</v>
      </c>
      <c r="Q2653" s="39" t="s">
        <v>54</v>
      </c>
      <c r="R2653" s="68"/>
    </row>
    <row r="2654" spans="1:18" s="70" customFormat="1" ht="12.75" customHeight="1" x14ac:dyDescent="0.2">
      <c r="A2654" s="38" t="s">
        <v>5168</v>
      </c>
      <c r="B2654" s="39" t="s">
        <v>5169</v>
      </c>
      <c r="C2654" s="39" t="s">
        <v>5170</v>
      </c>
      <c r="D2654" s="38">
        <v>811819</v>
      </c>
      <c r="E2654" s="39" t="s">
        <v>1091</v>
      </c>
      <c r="F2654" s="38">
        <v>8263000049</v>
      </c>
      <c r="G2654" s="40" t="s">
        <v>5171</v>
      </c>
      <c r="H2654" s="2">
        <v>165000</v>
      </c>
      <c r="I2654" s="2"/>
      <c r="J2654" s="2">
        <v>0</v>
      </c>
      <c r="K2654" s="3">
        <f t="shared" si="44"/>
        <v>165000</v>
      </c>
      <c r="L2654" s="41">
        <v>44389.729166666664</v>
      </c>
      <c r="M2654" s="39">
        <v>3445010646</v>
      </c>
      <c r="N2654" s="39" t="s">
        <v>52</v>
      </c>
      <c r="O2654" s="40">
        <v>108023355182</v>
      </c>
      <c r="P2654" s="41">
        <v>44411</v>
      </c>
      <c r="Q2654" s="39" t="s">
        <v>54</v>
      </c>
      <c r="R2654" s="68"/>
    </row>
    <row r="2655" spans="1:18" s="70" customFormat="1" ht="12.75" customHeight="1" x14ac:dyDescent="0.2">
      <c r="A2655" s="38" t="s">
        <v>7396</v>
      </c>
      <c r="B2655" s="42" t="s">
        <v>7397</v>
      </c>
      <c r="C2655" s="42" t="s">
        <v>7398</v>
      </c>
      <c r="D2655" s="38">
        <v>816777</v>
      </c>
      <c r="E2655" s="129" t="s">
        <v>205</v>
      </c>
      <c r="F2655" s="38">
        <v>8268007334</v>
      </c>
      <c r="G2655" s="40" t="s">
        <v>7399</v>
      </c>
      <c r="H2655" s="3"/>
      <c r="I2655" s="3"/>
      <c r="J2655" s="3">
        <v>29700</v>
      </c>
      <c r="K2655" s="3">
        <f t="shared" si="44"/>
        <v>29700</v>
      </c>
      <c r="L2655" s="41">
        <v>44459.729166666664</v>
      </c>
      <c r="M2655" s="39">
        <v>44143742</v>
      </c>
      <c r="N2655" s="42" t="s">
        <v>315</v>
      </c>
      <c r="O2655" s="42" t="s">
        <v>7400</v>
      </c>
      <c r="P2655" s="60">
        <v>44498</v>
      </c>
      <c r="Q2655" s="42" t="s">
        <v>243</v>
      </c>
      <c r="R2655" s="68"/>
    </row>
    <row r="2656" spans="1:18" s="70" customFormat="1" ht="12.75" customHeight="1" x14ac:dyDescent="0.2">
      <c r="A2656" s="38" t="s">
        <v>7614</v>
      </c>
      <c r="B2656" s="42" t="s">
        <v>7615</v>
      </c>
      <c r="C2656" s="42" t="s">
        <v>7616</v>
      </c>
      <c r="D2656" s="38">
        <v>816777</v>
      </c>
      <c r="E2656" s="129" t="s">
        <v>205</v>
      </c>
      <c r="F2656" s="38">
        <v>8268007334</v>
      </c>
      <c r="G2656" s="40" t="s">
        <v>7617</v>
      </c>
      <c r="H2656" s="3"/>
      <c r="I2656" s="3"/>
      <c r="J2656" s="3">
        <v>29700</v>
      </c>
      <c r="K2656" s="3">
        <f t="shared" si="44"/>
        <v>29700</v>
      </c>
      <c r="L2656" s="41">
        <v>44474.729166666664</v>
      </c>
      <c r="M2656" s="39">
        <v>44153803</v>
      </c>
      <c r="N2656" s="42" t="s">
        <v>315</v>
      </c>
      <c r="O2656" s="42" t="s">
        <v>7613</v>
      </c>
      <c r="P2656" s="60">
        <v>44507</v>
      </c>
      <c r="Q2656" s="42" t="s">
        <v>243</v>
      </c>
      <c r="R2656" s="68"/>
    </row>
    <row r="2657" spans="1:18" s="70" customFormat="1" ht="12.75" customHeight="1" x14ac:dyDescent="0.2">
      <c r="A2657" s="38" t="s">
        <v>8967</v>
      </c>
      <c r="B2657" s="42" t="s">
        <v>8968</v>
      </c>
      <c r="C2657" s="42" t="s">
        <v>8969</v>
      </c>
      <c r="D2657" s="38">
        <v>816777</v>
      </c>
      <c r="E2657" s="129" t="s">
        <v>205</v>
      </c>
      <c r="F2657" s="38">
        <v>8268007334</v>
      </c>
      <c r="G2657" s="40" t="s">
        <v>8970</v>
      </c>
      <c r="H2657" s="3"/>
      <c r="I2657" s="3"/>
      <c r="J2657" s="3">
        <v>29700</v>
      </c>
      <c r="K2657" s="3">
        <f t="shared" si="44"/>
        <v>29700</v>
      </c>
      <c r="L2657" s="41">
        <v>44510.729166666664</v>
      </c>
      <c r="M2657" s="39">
        <v>44234343</v>
      </c>
      <c r="N2657" s="42" t="s">
        <v>315</v>
      </c>
      <c r="O2657" s="42" t="s">
        <v>8971</v>
      </c>
      <c r="P2657" s="60">
        <v>44548</v>
      </c>
      <c r="Q2657" s="42" t="s">
        <v>243</v>
      </c>
      <c r="R2657" s="68"/>
    </row>
    <row r="2658" spans="1:18" s="70" customFormat="1" ht="12.75" customHeight="1" x14ac:dyDescent="0.2">
      <c r="A2658" s="38" t="s">
        <v>22366</v>
      </c>
      <c r="B2658" s="39" t="s">
        <v>22367</v>
      </c>
      <c r="C2658" s="39" t="s">
        <v>22368</v>
      </c>
      <c r="D2658" s="38">
        <v>406359</v>
      </c>
      <c r="E2658" s="39" t="s">
        <v>19225</v>
      </c>
      <c r="F2658" s="38">
        <v>8263000283</v>
      </c>
      <c r="G2658" s="40">
        <v>271600057665</v>
      </c>
      <c r="H2658" s="2">
        <v>165000</v>
      </c>
      <c r="I2658" s="2"/>
      <c r="J2658" s="2">
        <v>29700</v>
      </c>
      <c r="K2658" s="3">
        <f t="shared" si="44"/>
        <v>194700</v>
      </c>
      <c r="L2658" s="41">
        <v>45357.729166666664</v>
      </c>
      <c r="M2658" s="39">
        <v>1246773178</v>
      </c>
      <c r="N2658" s="39" t="s">
        <v>19303</v>
      </c>
      <c r="O2658" s="40" t="s">
        <v>22369</v>
      </c>
      <c r="P2658" s="41">
        <v>45399</v>
      </c>
      <c r="Q2658" s="62" t="s">
        <v>19</v>
      </c>
      <c r="R2658" s="68"/>
    </row>
    <row r="2659" spans="1:18" s="70" customFormat="1" ht="12.75" customHeight="1" x14ac:dyDescent="0.2">
      <c r="A2659" s="38" t="s">
        <v>12663</v>
      </c>
      <c r="B2659" s="42" t="s">
        <v>12664</v>
      </c>
      <c r="C2659" s="42"/>
      <c r="D2659" s="58">
        <v>132142</v>
      </c>
      <c r="E2659" s="42" t="s">
        <v>3157</v>
      </c>
      <c r="F2659" s="38">
        <v>8266013805</v>
      </c>
      <c r="G2659" s="40" t="s">
        <v>12665</v>
      </c>
      <c r="H2659" s="3">
        <v>164925</v>
      </c>
      <c r="I2659" s="3"/>
      <c r="J2659" s="3">
        <v>29686.5</v>
      </c>
      <c r="K2659" s="3">
        <f t="shared" si="44"/>
        <v>194611.5</v>
      </c>
      <c r="L2659" s="41">
        <v>44655</v>
      </c>
      <c r="M2659" s="39"/>
      <c r="N2659" s="42" t="s">
        <v>315</v>
      </c>
      <c r="O2659" s="42"/>
      <c r="P2659" s="60"/>
      <c r="Q2659" s="42" t="s">
        <v>243</v>
      </c>
      <c r="R2659" s="68"/>
    </row>
    <row r="2660" spans="1:18" s="70" customFormat="1" ht="12.75" customHeight="1" x14ac:dyDescent="0.2">
      <c r="A2660" s="38" t="s">
        <v>7600</v>
      </c>
      <c r="B2660" s="39" t="s">
        <v>7601</v>
      </c>
      <c r="C2660" s="39" t="s">
        <v>7602</v>
      </c>
      <c r="D2660" s="38">
        <v>815145</v>
      </c>
      <c r="E2660" s="39" t="s">
        <v>1053</v>
      </c>
      <c r="F2660" s="38">
        <v>8268007235</v>
      </c>
      <c r="G2660" s="40">
        <v>79</v>
      </c>
      <c r="H2660" s="2">
        <v>164484</v>
      </c>
      <c r="I2660" s="2"/>
      <c r="J2660" s="2">
        <v>29607.119999999999</v>
      </c>
      <c r="K2660" s="3">
        <f t="shared" si="44"/>
        <v>194091.12</v>
      </c>
      <c r="L2660" s="41">
        <v>44485.729166666664</v>
      </c>
      <c r="M2660" s="39">
        <v>44153209</v>
      </c>
      <c r="N2660" s="39" t="s">
        <v>52</v>
      </c>
      <c r="O2660" s="40" t="s">
        <v>7603</v>
      </c>
      <c r="P2660" s="41">
        <v>44504</v>
      </c>
      <c r="Q2660" s="39" t="s">
        <v>54</v>
      </c>
      <c r="R2660" s="68"/>
    </row>
    <row r="2661" spans="1:18" s="70" customFormat="1" ht="12.75" customHeight="1" x14ac:dyDescent="0.2">
      <c r="A2661" s="38" t="s">
        <v>9280</v>
      </c>
      <c r="B2661" s="42" t="s">
        <v>9281</v>
      </c>
      <c r="C2661" s="42" t="s">
        <v>9282</v>
      </c>
      <c r="D2661" s="38">
        <v>300286</v>
      </c>
      <c r="E2661" s="42" t="s">
        <v>3944</v>
      </c>
      <c r="F2661" s="38">
        <v>8263000075</v>
      </c>
      <c r="G2661" s="40">
        <v>712730277</v>
      </c>
      <c r="H2661" s="3">
        <v>164090</v>
      </c>
      <c r="I2661" s="3"/>
      <c r="J2661" s="3">
        <v>29536.199999999997</v>
      </c>
      <c r="K2661" s="3">
        <f t="shared" si="44"/>
        <v>193626.2</v>
      </c>
      <c r="L2661" s="41">
        <v>44530.729166666664</v>
      </c>
      <c r="M2661" s="39">
        <v>6870318064</v>
      </c>
      <c r="N2661" s="42" t="s">
        <v>315</v>
      </c>
      <c r="O2661" s="42"/>
      <c r="P2661" s="60"/>
      <c r="Q2661" s="42" t="s">
        <v>243</v>
      </c>
      <c r="R2661" s="68"/>
    </row>
    <row r="2662" spans="1:18" s="70" customFormat="1" ht="12.75" customHeight="1" x14ac:dyDescent="0.2">
      <c r="A2662" s="38" t="s">
        <v>13094</v>
      </c>
      <c r="B2662" s="42" t="s">
        <v>13095</v>
      </c>
      <c r="C2662" s="42" t="s">
        <v>13096</v>
      </c>
      <c r="D2662" s="38">
        <v>126335</v>
      </c>
      <c r="E2662" s="42" t="s">
        <v>178</v>
      </c>
      <c r="F2662" s="38">
        <v>8268008044</v>
      </c>
      <c r="G2662" s="40" t="s">
        <v>13097</v>
      </c>
      <c r="H2662" s="3">
        <v>164050</v>
      </c>
      <c r="I2662" s="3"/>
      <c r="J2662" s="3">
        <v>29529</v>
      </c>
      <c r="K2662" s="3">
        <f t="shared" si="44"/>
        <v>193579</v>
      </c>
      <c r="L2662" s="41">
        <v>44682.729166666664</v>
      </c>
      <c r="M2662" s="39">
        <v>43882350</v>
      </c>
      <c r="N2662" s="42" t="s">
        <v>315</v>
      </c>
      <c r="O2662" s="42" t="s">
        <v>13098</v>
      </c>
      <c r="P2662" s="60">
        <v>44700</v>
      </c>
      <c r="Q2662" s="42" t="s">
        <v>243</v>
      </c>
      <c r="R2662" s="68"/>
    </row>
    <row r="2663" spans="1:18" s="70" customFormat="1" ht="12.75" customHeight="1" x14ac:dyDescent="0.2">
      <c r="A2663" s="38" t="s">
        <v>5156</v>
      </c>
      <c r="B2663" s="39" t="s">
        <v>5157</v>
      </c>
      <c r="C2663" s="39" t="s">
        <v>5158</v>
      </c>
      <c r="D2663" s="38">
        <v>811819</v>
      </c>
      <c r="E2663" s="39" t="s">
        <v>1091</v>
      </c>
      <c r="F2663" s="38">
        <v>8263000049</v>
      </c>
      <c r="G2663" s="40" t="s">
        <v>5159</v>
      </c>
      <c r="H2663" s="2">
        <v>164000</v>
      </c>
      <c r="I2663" s="2"/>
      <c r="J2663" s="2">
        <v>0</v>
      </c>
      <c r="K2663" s="3">
        <f t="shared" si="44"/>
        <v>164000</v>
      </c>
      <c r="L2663" s="41">
        <v>44389.729166666664</v>
      </c>
      <c r="M2663" s="39">
        <v>3445010638</v>
      </c>
      <c r="N2663" s="39" t="s">
        <v>52</v>
      </c>
      <c r="O2663" s="40">
        <v>108023355182</v>
      </c>
      <c r="P2663" s="41">
        <v>44411</v>
      </c>
      <c r="Q2663" s="39" t="s">
        <v>54</v>
      </c>
      <c r="R2663" s="68"/>
    </row>
    <row r="2664" spans="1:18" s="70" customFormat="1" ht="12.75" customHeight="1" x14ac:dyDescent="0.2">
      <c r="A2664" s="38" t="s">
        <v>5179</v>
      </c>
      <c r="B2664" s="39" t="s">
        <v>5180</v>
      </c>
      <c r="C2664" s="39" t="s">
        <v>5181</v>
      </c>
      <c r="D2664" s="38">
        <v>811819</v>
      </c>
      <c r="E2664" s="39" t="s">
        <v>1091</v>
      </c>
      <c r="F2664" s="38">
        <v>8263000049</v>
      </c>
      <c r="G2664" s="40" t="s">
        <v>5182</v>
      </c>
      <c r="H2664" s="2">
        <v>164000</v>
      </c>
      <c r="I2664" s="2"/>
      <c r="J2664" s="2">
        <v>0</v>
      </c>
      <c r="K2664" s="3">
        <f t="shared" si="44"/>
        <v>164000</v>
      </c>
      <c r="L2664" s="41">
        <v>44389.729166666664</v>
      </c>
      <c r="M2664" s="39">
        <v>3445012201</v>
      </c>
      <c r="N2664" s="39" t="s">
        <v>52</v>
      </c>
      <c r="O2664" s="40">
        <v>108023355182</v>
      </c>
      <c r="P2664" s="41">
        <v>44411</v>
      </c>
      <c r="Q2664" s="39" t="s">
        <v>54</v>
      </c>
      <c r="R2664" s="68"/>
    </row>
    <row r="2665" spans="1:18" s="70" customFormat="1" ht="12.75" customHeight="1" x14ac:dyDescent="0.2">
      <c r="A2665" s="38" t="s">
        <v>3555</v>
      </c>
      <c r="B2665" s="39" t="s">
        <v>3556</v>
      </c>
      <c r="C2665" s="39"/>
      <c r="D2665" s="38">
        <v>811819</v>
      </c>
      <c r="E2665" s="39" t="s">
        <v>1091</v>
      </c>
      <c r="F2665" s="38">
        <v>8263000049</v>
      </c>
      <c r="G2665" s="40" t="s">
        <v>3557</v>
      </c>
      <c r="H2665" s="2">
        <v>163918</v>
      </c>
      <c r="I2665" s="2"/>
      <c r="J2665" s="2">
        <v>0</v>
      </c>
      <c r="K2665" s="3">
        <f t="shared" si="44"/>
        <v>163918</v>
      </c>
      <c r="L2665" s="4">
        <v>44387</v>
      </c>
      <c r="M2665" s="39"/>
      <c r="N2665" s="39" t="s">
        <v>52</v>
      </c>
      <c r="O2665" s="40"/>
      <c r="P2665" s="41"/>
      <c r="Q2665" s="39" t="s">
        <v>54</v>
      </c>
      <c r="R2665" s="68"/>
    </row>
    <row r="2666" spans="1:18" s="70" customFormat="1" ht="12.75" customHeight="1" x14ac:dyDescent="0.2">
      <c r="A2666" s="38" t="s">
        <v>3558</v>
      </c>
      <c r="B2666" s="39" t="s">
        <v>3559</v>
      </c>
      <c r="C2666" s="39"/>
      <c r="D2666" s="38">
        <v>811819</v>
      </c>
      <c r="E2666" s="39" t="s">
        <v>1091</v>
      </c>
      <c r="F2666" s="38">
        <v>8263000049</v>
      </c>
      <c r="G2666" s="40" t="s">
        <v>3560</v>
      </c>
      <c r="H2666" s="2">
        <v>163918</v>
      </c>
      <c r="I2666" s="2"/>
      <c r="J2666" s="2">
        <v>0</v>
      </c>
      <c r="K2666" s="3">
        <f t="shared" si="44"/>
        <v>163918</v>
      </c>
      <c r="L2666" s="4">
        <v>44387</v>
      </c>
      <c r="M2666" s="39"/>
      <c r="N2666" s="39" t="s">
        <v>52</v>
      </c>
      <c r="O2666" s="40"/>
      <c r="P2666" s="41"/>
      <c r="Q2666" s="39" t="s">
        <v>54</v>
      </c>
      <c r="R2666" s="68"/>
    </row>
    <row r="2667" spans="1:18" s="70" customFormat="1" ht="12.75" customHeight="1" x14ac:dyDescent="0.2">
      <c r="A2667" s="38" t="s">
        <v>7464</v>
      </c>
      <c r="B2667" s="39" t="s">
        <v>7465</v>
      </c>
      <c r="C2667" s="39" t="s">
        <v>7466</v>
      </c>
      <c r="D2667" s="38">
        <v>811819</v>
      </c>
      <c r="E2667" s="39" t="s">
        <v>1091</v>
      </c>
      <c r="F2667" s="38">
        <v>8263000049</v>
      </c>
      <c r="G2667" s="40" t="s">
        <v>7467</v>
      </c>
      <c r="H2667" s="2">
        <v>163918</v>
      </c>
      <c r="I2667" s="2"/>
      <c r="J2667" s="2">
        <v>0</v>
      </c>
      <c r="K2667" s="3">
        <f t="shared" si="44"/>
        <v>163918</v>
      </c>
      <c r="L2667" s="41">
        <v>44473.729166666664</v>
      </c>
      <c r="M2667" s="39">
        <v>3445017983</v>
      </c>
      <c r="N2667" s="39" t="s">
        <v>52</v>
      </c>
      <c r="O2667" s="40">
        <v>110082110755</v>
      </c>
      <c r="P2667" s="41">
        <v>44478</v>
      </c>
      <c r="Q2667" s="39" t="s">
        <v>54</v>
      </c>
      <c r="R2667" s="68"/>
    </row>
    <row r="2668" spans="1:18" s="70" customFormat="1" ht="12.75" customHeight="1" x14ac:dyDescent="0.2">
      <c r="A2668" s="38">
        <v>15</v>
      </c>
      <c r="B2668" s="39" t="s">
        <v>17021</v>
      </c>
      <c r="C2668" s="39" t="s">
        <v>17022</v>
      </c>
      <c r="D2668" s="38">
        <v>811923</v>
      </c>
      <c r="E2668" s="39" t="s">
        <v>13858</v>
      </c>
      <c r="F2668" s="38">
        <v>8268010793</v>
      </c>
      <c r="G2668" s="40" t="s">
        <v>17023</v>
      </c>
      <c r="H2668" s="2">
        <v>163800</v>
      </c>
      <c r="I2668" s="2"/>
      <c r="J2668" s="2">
        <v>29484</v>
      </c>
      <c r="K2668" s="3">
        <f t="shared" si="44"/>
        <v>193284</v>
      </c>
      <c r="L2668" s="41">
        <v>44928.729166666664</v>
      </c>
      <c r="M2668" s="39">
        <v>44394075</v>
      </c>
      <c r="N2668" s="39" t="s">
        <v>8899</v>
      </c>
      <c r="O2668" s="40" t="s">
        <v>17024</v>
      </c>
      <c r="P2668" s="41">
        <v>44949</v>
      </c>
      <c r="Q2668" s="42" t="s">
        <v>8901</v>
      </c>
      <c r="R2668" s="68"/>
    </row>
    <row r="2669" spans="1:18" s="70" customFormat="1" ht="12.75" customHeight="1" x14ac:dyDescent="0.2">
      <c r="A2669" s="38" t="s">
        <v>890</v>
      </c>
      <c r="B2669" s="39" t="s">
        <v>891</v>
      </c>
      <c r="C2669" s="39" t="s">
        <v>892</v>
      </c>
      <c r="D2669" s="38">
        <v>401972</v>
      </c>
      <c r="E2669" s="39" t="s">
        <v>842</v>
      </c>
      <c r="F2669" s="38">
        <v>8263000049</v>
      </c>
      <c r="G2669" s="40" t="s">
        <v>893</v>
      </c>
      <c r="H2669" s="2">
        <v>163760</v>
      </c>
      <c r="I2669" s="2">
        <v>144.99759999999998</v>
      </c>
      <c r="J2669" s="2">
        <v>29476.799999999999</v>
      </c>
      <c r="K2669" s="3">
        <f t="shared" si="44"/>
        <v>193381.79759999999</v>
      </c>
      <c r="L2669" s="41">
        <v>44216.729166666664</v>
      </c>
      <c r="M2669" s="39">
        <v>6870340260</v>
      </c>
      <c r="N2669" s="39" t="s">
        <v>52</v>
      </c>
      <c r="O2669" s="40" t="s">
        <v>865</v>
      </c>
      <c r="P2669" s="41">
        <v>44272</v>
      </c>
      <c r="Q2669" s="39" t="s">
        <v>54</v>
      </c>
      <c r="R2669" s="68"/>
    </row>
    <row r="2670" spans="1:18" s="70" customFormat="1" ht="12.75" customHeight="1" x14ac:dyDescent="0.2">
      <c r="A2670" s="38" t="s">
        <v>1840</v>
      </c>
      <c r="B2670" s="39" t="s">
        <v>1841</v>
      </c>
      <c r="C2670" s="39" t="s">
        <v>1842</v>
      </c>
      <c r="D2670" s="38">
        <v>808131</v>
      </c>
      <c r="E2670" s="129" t="s">
        <v>1843</v>
      </c>
      <c r="F2670" s="38">
        <v>8268005810</v>
      </c>
      <c r="G2670" s="40" t="s">
        <v>1844</v>
      </c>
      <c r="H2670" s="2"/>
      <c r="I2670" s="2"/>
      <c r="J2670" s="2">
        <v>29475</v>
      </c>
      <c r="K2670" s="3">
        <f t="shared" si="44"/>
        <v>29475</v>
      </c>
      <c r="L2670" s="41">
        <v>44310.729166666664</v>
      </c>
      <c r="M2670" s="39">
        <v>43873879</v>
      </c>
      <c r="N2670" s="39" t="s">
        <v>52</v>
      </c>
      <c r="O2670" s="40" t="s">
        <v>1845</v>
      </c>
      <c r="P2670" s="41">
        <v>44352</v>
      </c>
      <c r="Q2670" s="39" t="s">
        <v>54</v>
      </c>
      <c r="R2670" s="68"/>
    </row>
    <row r="2671" spans="1:18" s="70" customFormat="1" ht="12.75" customHeight="1" x14ac:dyDescent="0.2">
      <c r="A2671" s="38" t="s">
        <v>5206</v>
      </c>
      <c r="B2671" s="39" t="s">
        <v>5207</v>
      </c>
      <c r="C2671" s="39" t="s">
        <v>5208</v>
      </c>
      <c r="D2671" s="38">
        <v>808131</v>
      </c>
      <c r="E2671" s="129" t="s">
        <v>1843</v>
      </c>
      <c r="F2671" s="38">
        <v>8268005810</v>
      </c>
      <c r="G2671" s="40" t="s">
        <v>5209</v>
      </c>
      <c r="H2671" s="2"/>
      <c r="I2671" s="2"/>
      <c r="J2671" s="2">
        <v>29475</v>
      </c>
      <c r="K2671" s="3">
        <f t="shared" si="44"/>
        <v>29475</v>
      </c>
      <c r="L2671" s="41">
        <v>44403.729166666664</v>
      </c>
      <c r="M2671" s="39">
        <v>44029143</v>
      </c>
      <c r="N2671" s="39" t="s">
        <v>52</v>
      </c>
      <c r="O2671" s="40" t="s">
        <v>5210</v>
      </c>
      <c r="P2671" s="41">
        <v>44457</v>
      </c>
      <c r="Q2671" s="39" t="s">
        <v>54</v>
      </c>
      <c r="R2671" s="68"/>
    </row>
    <row r="2672" spans="1:18" s="70" customFormat="1" ht="12.75" customHeight="1" x14ac:dyDescent="0.2">
      <c r="A2672" s="38" t="s">
        <v>5211</v>
      </c>
      <c r="B2672" s="39" t="s">
        <v>5212</v>
      </c>
      <c r="C2672" s="39" t="s">
        <v>5213</v>
      </c>
      <c r="D2672" s="38">
        <v>808131</v>
      </c>
      <c r="E2672" s="129" t="s">
        <v>1843</v>
      </c>
      <c r="F2672" s="38">
        <v>8268005810</v>
      </c>
      <c r="G2672" s="40" t="s">
        <v>5214</v>
      </c>
      <c r="H2672" s="2"/>
      <c r="I2672" s="2"/>
      <c r="J2672" s="2">
        <v>29475</v>
      </c>
      <c r="K2672" s="3">
        <f t="shared" si="44"/>
        <v>29475</v>
      </c>
      <c r="L2672" s="41">
        <v>44366.729166666664</v>
      </c>
      <c r="M2672" s="39">
        <v>44029153</v>
      </c>
      <c r="N2672" s="39" t="s">
        <v>52</v>
      </c>
      <c r="O2672" s="40" t="s">
        <v>5210</v>
      </c>
      <c r="P2672" s="41">
        <v>44457</v>
      </c>
      <c r="Q2672" s="39" t="s">
        <v>54</v>
      </c>
      <c r="R2672" s="68"/>
    </row>
    <row r="2673" spans="1:18" s="70" customFormat="1" ht="12.75" customHeight="1" x14ac:dyDescent="0.2">
      <c r="A2673" s="38" t="s">
        <v>5661</v>
      </c>
      <c r="B2673" s="39" t="s">
        <v>5662</v>
      </c>
      <c r="C2673" s="39" t="s">
        <v>5663</v>
      </c>
      <c r="D2673" s="38">
        <v>808131</v>
      </c>
      <c r="E2673" s="129" t="s">
        <v>1843</v>
      </c>
      <c r="F2673" s="38">
        <v>8268005810</v>
      </c>
      <c r="G2673" s="40" t="s">
        <v>5664</v>
      </c>
      <c r="H2673" s="2"/>
      <c r="I2673" s="2"/>
      <c r="J2673" s="2">
        <v>29475</v>
      </c>
      <c r="K2673" s="3">
        <f t="shared" si="44"/>
        <v>29475</v>
      </c>
      <c r="L2673" s="41">
        <v>44434.729166666664</v>
      </c>
      <c r="M2673" s="39">
        <v>44054701</v>
      </c>
      <c r="N2673" s="39" t="s">
        <v>52</v>
      </c>
      <c r="O2673" s="40" t="s">
        <v>5665</v>
      </c>
      <c r="P2673" s="41">
        <v>44470</v>
      </c>
      <c r="Q2673" s="39" t="s">
        <v>54</v>
      </c>
      <c r="R2673" s="68"/>
    </row>
    <row r="2674" spans="1:18" s="70" customFormat="1" ht="12.75" customHeight="1" x14ac:dyDescent="0.2">
      <c r="A2674" s="38" t="s">
        <v>9741</v>
      </c>
      <c r="B2674" s="39" t="s">
        <v>9742</v>
      </c>
      <c r="C2674" s="39" t="s">
        <v>9743</v>
      </c>
      <c r="D2674" s="38">
        <v>808131</v>
      </c>
      <c r="E2674" s="129" t="s">
        <v>1843</v>
      </c>
      <c r="F2674" s="38">
        <v>8268007882</v>
      </c>
      <c r="G2674" s="40" t="s">
        <v>9744</v>
      </c>
      <c r="H2674" s="2"/>
      <c r="I2674" s="2"/>
      <c r="J2674" s="2">
        <v>29475</v>
      </c>
      <c r="K2674" s="3">
        <f t="shared" si="44"/>
        <v>29475</v>
      </c>
      <c r="L2674" s="41">
        <v>44524</v>
      </c>
      <c r="M2674" s="39">
        <v>44278195</v>
      </c>
      <c r="N2674" s="39" t="s">
        <v>52</v>
      </c>
      <c r="O2674" s="40" t="s">
        <v>9745</v>
      </c>
      <c r="P2674" s="41">
        <v>44593</v>
      </c>
      <c r="Q2674" s="39" t="s">
        <v>54</v>
      </c>
      <c r="R2674" s="68"/>
    </row>
    <row r="2675" spans="1:18" s="70" customFormat="1" ht="12.75" customHeight="1" x14ac:dyDescent="0.2">
      <c r="A2675" s="38" t="s">
        <v>9746</v>
      </c>
      <c r="B2675" s="39" t="s">
        <v>9747</v>
      </c>
      <c r="C2675" s="39" t="s">
        <v>9748</v>
      </c>
      <c r="D2675" s="38">
        <v>808131</v>
      </c>
      <c r="E2675" s="129" t="s">
        <v>1843</v>
      </c>
      <c r="F2675" s="38">
        <v>8268007882</v>
      </c>
      <c r="G2675" s="40" t="s">
        <v>9749</v>
      </c>
      <c r="H2675" s="2"/>
      <c r="I2675" s="2"/>
      <c r="J2675" s="2">
        <v>29475</v>
      </c>
      <c r="K2675" s="3">
        <f t="shared" si="44"/>
        <v>29475</v>
      </c>
      <c r="L2675" s="41">
        <v>44552.729166666664</v>
      </c>
      <c r="M2675" s="39">
        <v>44278213</v>
      </c>
      <c r="N2675" s="39" t="s">
        <v>52</v>
      </c>
      <c r="O2675" s="40" t="s">
        <v>9745</v>
      </c>
      <c r="P2675" s="41">
        <v>44593</v>
      </c>
      <c r="Q2675" s="39" t="s">
        <v>54</v>
      </c>
      <c r="R2675" s="68"/>
    </row>
    <row r="2676" spans="1:18" s="70" customFormat="1" ht="12.75" customHeight="1" x14ac:dyDescent="0.2">
      <c r="A2676" s="38" t="s">
        <v>10405</v>
      </c>
      <c r="B2676" s="39" t="s">
        <v>10406</v>
      </c>
      <c r="C2676" s="39" t="s">
        <v>10407</v>
      </c>
      <c r="D2676" s="38">
        <v>808131</v>
      </c>
      <c r="E2676" s="129" t="s">
        <v>1843</v>
      </c>
      <c r="F2676" s="38">
        <v>8268007882</v>
      </c>
      <c r="G2676" s="40" t="s">
        <v>10408</v>
      </c>
      <c r="H2676" s="2"/>
      <c r="I2676" s="2"/>
      <c r="J2676" s="2">
        <v>29475</v>
      </c>
      <c r="K2676" s="3">
        <f t="shared" si="44"/>
        <v>29475</v>
      </c>
      <c r="L2676" s="41">
        <v>44587.729166666664</v>
      </c>
      <c r="M2676" s="39">
        <v>44333260</v>
      </c>
      <c r="N2676" s="39" t="s">
        <v>52</v>
      </c>
      <c r="O2676" s="40" t="s">
        <v>10409</v>
      </c>
      <c r="P2676" s="41">
        <v>44624</v>
      </c>
      <c r="Q2676" s="39" t="s">
        <v>54</v>
      </c>
      <c r="R2676" s="68"/>
    </row>
    <row r="2677" spans="1:18" s="70" customFormat="1" ht="12.75" customHeight="1" x14ac:dyDescent="0.2">
      <c r="A2677" s="38" t="s">
        <v>10410</v>
      </c>
      <c r="B2677" s="39" t="s">
        <v>10411</v>
      </c>
      <c r="C2677" s="39" t="s">
        <v>10412</v>
      </c>
      <c r="D2677" s="38">
        <v>808131</v>
      </c>
      <c r="E2677" s="129" t="s">
        <v>1843</v>
      </c>
      <c r="F2677" s="38">
        <v>8268007882</v>
      </c>
      <c r="G2677" s="40" t="s">
        <v>10413</v>
      </c>
      <c r="H2677" s="2"/>
      <c r="I2677" s="2"/>
      <c r="J2677" s="2">
        <v>29475</v>
      </c>
      <c r="K2677" s="3">
        <f t="shared" si="44"/>
        <v>29475</v>
      </c>
      <c r="L2677" s="41">
        <v>44577.729166666664</v>
      </c>
      <c r="M2677" s="39">
        <v>44333275</v>
      </c>
      <c r="N2677" s="39" t="s">
        <v>52</v>
      </c>
      <c r="O2677" s="40" t="s">
        <v>10409</v>
      </c>
      <c r="P2677" s="41">
        <v>44624</v>
      </c>
      <c r="Q2677" s="39" t="s">
        <v>54</v>
      </c>
      <c r="R2677" s="68"/>
    </row>
    <row r="2678" spans="1:18" s="70" customFormat="1" ht="12.75" customHeight="1" x14ac:dyDescent="0.2">
      <c r="A2678" s="38" t="s">
        <v>12255</v>
      </c>
      <c r="B2678" s="39" t="s">
        <v>12256</v>
      </c>
      <c r="C2678" s="39" t="s">
        <v>12257</v>
      </c>
      <c r="D2678" s="38">
        <v>808131</v>
      </c>
      <c r="E2678" s="129" t="s">
        <v>1843</v>
      </c>
      <c r="F2678" s="38">
        <v>8268007882</v>
      </c>
      <c r="G2678" s="40" t="s">
        <v>12258</v>
      </c>
      <c r="H2678" s="2"/>
      <c r="I2678" s="2"/>
      <c r="J2678" s="2">
        <v>29475</v>
      </c>
      <c r="K2678" s="3">
        <f t="shared" si="44"/>
        <v>29475</v>
      </c>
      <c r="L2678" s="41">
        <v>44614.729166666664</v>
      </c>
      <c r="M2678" s="39">
        <v>44466811</v>
      </c>
      <c r="N2678" s="39" t="s">
        <v>52</v>
      </c>
      <c r="O2678" s="40" t="s">
        <v>12254</v>
      </c>
      <c r="P2678" s="41">
        <v>44679</v>
      </c>
      <c r="Q2678" s="39" t="s">
        <v>54</v>
      </c>
      <c r="R2678" s="68"/>
    </row>
    <row r="2679" spans="1:18" s="70" customFormat="1" ht="12.75" customHeight="1" x14ac:dyDescent="0.2">
      <c r="A2679" s="38" t="s">
        <v>12391</v>
      </c>
      <c r="B2679" s="39" t="s">
        <v>12392</v>
      </c>
      <c r="C2679" s="39" t="s">
        <v>12393</v>
      </c>
      <c r="D2679" s="38">
        <v>808131</v>
      </c>
      <c r="E2679" s="129" t="s">
        <v>1843</v>
      </c>
      <c r="F2679" s="38">
        <v>8268007882</v>
      </c>
      <c r="G2679" s="40" t="s">
        <v>12394</v>
      </c>
      <c r="H2679" s="2"/>
      <c r="I2679" s="2"/>
      <c r="J2679" s="2">
        <v>29475</v>
      </c>
      <c r="K2679" s="3">
        <f t="shared" si="44"/>
        <v>29475</v>
      </c>
      <c r="L2679" s="41">
        <v>44639.729166666664</v>
      </c>
      <c r="M2679" s="39">
        <v>43821275</v>
      </c>
      <c r="N2679" s="39" t="s">
        <v>52</v>
      </c>
      <c r="O2679" s="40" t="s">
        <v>12395</v>
      </c>
      <c r="P2679" s="41">
        <v>44681</v>
      </c>
      <c r="Q2679" s="39" t="s">
        <v>54</v>
      </c>
      <c r="R2679" s="68"/>
    </row>
    <row r="2680" spans="1:18" s="70" customFormat="1" ht="12.75" customHeight="1" x14ac:dyDescent="0.2">
      <c r="A2680" s="38" t="s">
        <v>20741</v>
      </c>
      <c r="B2680" s="39" t="s">
        <v>20742</v>
      </c>
      <c r="C2680" s="39" t="s">
        <v>20743</v>
      </c>
      <c r="D2680" s="38">
        <v>815162</v>
      </c>
      <c r="E2680" s="39" t="s">
        <v>9118</v>
      </c>
      <c r="F2680" s="38">
        <v>8268010795</v>
      </c>
      <c r="G2680" s="40" t="s">
        <v>20744</v>
      </c>
      <c r="H2680" s="2">
        <v>163732.89830508476</v>
      </c>
      <c r="I2680" s="2"/>
      <c r="J2680" s="2">
        <v>29471.921694915254</v>
      </c>
      <c r="K2680" s="3">
        <f t="shared" si="44"/>
        <v>193204.82</v>
      </c>
      <c r="L2680" s="41">
        <v>45184.729166666664</v>
      </c>
      <c r="M2680" s="39">
        <v>160744594</v>
      </c>
      <c r="N2680" s="39" t="s">
        <v>3282</v>
      </c>
      <c r="O2680" s="40" t="s">
        <v>20695</v>
      </c>
      <c r="P2680" s="41">
        <v>45224</v>
      </c>
      <c r="Q2680" s="42" t="s">
        <v>2417</v>
      </c>
      <c r="R2680" s="68"/>
    </row>
    <row r="2681" spans="1:18" s="70" customFormat="1" ht="12.75" customHeight="1" x14ac:dyDescent="0.2">
      <c r="A2681" s="38" t="s">
        <v>2361</v>
      </c>
      <c r="B2681" s="39" t="s">
        <v>2362</v>
      </c>
      <c r="C2681" s="39" t="s">
        <v>2363</v>
      </c>
      <c r="D2681" s="38">
        <v>808131</v>
      </c>
      <c r="E2681" s="129" t="s">
        <v>1843</v>
      </c>
      <c r="F2681" s="38">
        <v>8268005810</v>
      </c>
      <c r="G2681" s="40" t="s">
        <v>2364</v>
      </c>
      <c r="H2681" s="2"/>
      <c r="I2681" s="2"/>
      <c r="J2681" s="2">
        <v>29470.728813559323</v>
      </c>
      <c r="K2681" s="3">
        <f t="shared" si="44"/>
        <v>29470.728813559323</v>
      </c>
      <c r="L2681" s="41">
        <v>44338.729166666664</v>
      </c>
      <c r="M2681" s="39">
        <v>43906760</v>
      </c>
      <c r="N2681" s="39" t="s">
        <v>52</v>
      </c>
      <c r="O2681" s="40" t="s">
        <v>2365</v>
      </c>
      <c r="P2681" s="41">
        <v>44376</v>
      </c>
      <c r="Q2681" s="39" t="s">
        <v>54</v>
      </c>
      <c r="R2681" s="68"/>
    </row>
    <row r="2682" spans="1:18" s="70" customFormat="1" ht="12.75" customHeight="1" x14ac:dyDescent="0.2">
      <c r="A2682" s="38" t="s">
        <v>12666</v>
      </c>
      <c r="B2682" s="42" t="s">
        <v>12667</v>
      </c>
      <c r="C2682" s="42"/>
      <c r="D2682" s="58">
        <v>132142</v>
      </c>
      <c r="E2682" s="42" t="s">
        <v>3157</v>
      </c>
      <c r="F2682" s="38">
        <v>8266013805</v>
      </c>
      <c r="G2682" s="40" t="s">
        <v>12668</v>
      </c>
      <c r="H2682" s="3">
        <v>163500</v>
      </c>
      <c r="I2682" s="3"/>
      <c r="J2682" s="3">
        <f>H2682*18%</f>
        <v>29430</v>
      </c>
      <c r="K2682" s="3">
        <f t="shared" si="44"/>
        <v>192930</v>
      </c>
      <c r="L2682" s="41">
        <v>44655</v>
      </c>
      <c r="M2682" s="39"/>
      <c r="N2682" s="42" t="s">
        <v>315</v>
      </c>
      <c r="O2682" s="42"/>
      <c r="P2682" s="60"/>
      <c r="Q2682" s="42" t="s">
        <v>243</v>
      </c>
      <c r="R2682" s="68"/>
    </row>
    <row r="2683" spans="1:18" s="70" customFormat="1" ht="12.75" customHeight="1" x14ac:dyDescent="0.2">
      <c r="A2683" s="38" t="s">
        <v>11525</v>
      </c>
      <c r="B2683" s="39" t="s">
        <v>11526</v>
      </c>
      <c r="C2683" s="39" t="s">
        <v>11527</v>
      </c>
      <c r="D2683" s="38">
        <v>803629</v>
      </c>
      <c r="E2683" s="129" t="s">
        <v>5326</v>
      </c>
      <c r="F2683" s="38">
        <v>8268007758</v>
      </c>
      <c r="G2683" s="40" t="s">
        <v>11528</v>
      </c>
      <c r="H2683" s="2"/>
      <c r="I2683" s="2"/>
      <c r="J2683" s="2">
        <v>29423.135593220341</v>
      </c>
      <c r="K2683" s="3">
        <f t="shared" si="44"/>
        <v>29423.135593220341</v>
      </c>
      <c r="L2683" s="41">
        <v>44620.729166666664</v>
      </c>
      <c r="M2683" s="39">
        <v>44456705</v>
      </c>
      <c r="N2683" s="39" t="s">
        <v>52</v>
      </c>
      <c r="O2683" s="40">
        <v>203300957452</v>
      </c>
      <c r="P2683" s="41">
        <v>44651</v>
      </c>
      <c r="Q2683" s="39" t="s">
        <v>54</v>
      </c>
      <c r="R2683" s="68"/>
    </row>
    <row r="2684" spans="1:18" s="70" customFormat="1" ht="12.75" customHeight="1" x14ac:dyDescent="0.2">
      <c r="A2684" s="38" t="s">
        <v>16300</v>
      </c>
      <c r="B2684" s="39" t="s">
        <v>16301</v>
      </c>
      <c r="C2684" s="39" t="s">
        <v>16302</v>
      </c>
      <c r="D2684" s="38">
        <v>803629</v>
      </c>
      <c r="E2684" s="129" t="s">
        <v>5326</v>
      </c>
      <c r="F2684" s="38">
        <v>8268010070</v>
      </c>
      <c r="G2684" s="40" t="s">
        <v>16303</v>
      </c>
      <c r="H2684" s="2"/>
      <c r="I2684" s="2"/>
      <c r="J2684" s="2">
        <v>29423.135593220341</v>
      </c>
      <c r="K2684" s="3">
        <f t="shared" si="44"/>
        <v>29423.135593220341</v>
      </c>
      <c r="L2684" s="41">
        <v>44865.729166666664</v>
      </c>
      <c r="M2684" s="39">
        <v>44293909</v>
      </c>
      <c r="N2684" s="39" t="s">
        <v>3282</v>
      </c>
      <c r="O2684" s="40">
        <v>212067816201</v>
      </c>
      <c r="P2684" s="41">
        <v>44901</v>
      </c>
      <c r="Q2684" s="42" t="s">
        <v>2417</v>
      </c>
      <c r="R2684" s="68"/>
    </row>
    <row r="2685" spans="1:18" s="70" customFormat="1" ht="12.75" customHeight="1" x14ac:dyDescent="0.2">
      <c r="A2685" s="38" t="s">
        <v>5973</v>
      </c>
      <c r="B2685" s="39" t="s">
        <v>5974</v>
      </c>
      <c r="C2685" s="39" t="s">
        <v>5975</v>
      </c>
      <c r="D2685" s="38">
        <v>811819</v>
      </c>
      <c r="E2685" s="39" t="s">
        <v>1091</v>
      </c>
      <c r="F2685" s="38">
        <v>8263000049</v>
      </c>
      <c r="G2685" s="40" t="s">
        <v>5976</v>
      </c>
      <c r="H2685" s="2">
        <v>163000</v>
      </c>
      <c r="I2685" s="2"/>
      <c r="J2685" s="2">
        <v>0</v>
      </c>
      <c r="K2685" s="3">
        <f t="shared" si="44"/>
        <v>163000</v>
      </c>
      <c r="L2685" s="41">
        <v>44403.729166666664</v>
      </c>
      <c r="M2685" s="39">
        <v>3445013028</v>
      </c>
      <c r="N2685" s="39" t="s">
        <v>52</v>
      </c>
      <c r="O2685" s="40">
        <v>108250676225</v>
      </c>
      <c r="P2685" s="41">
        <v>44437</v>
      </c>
      <c r="Q2685" s="39" t="s">
        <v>54</v>
      </c>
      <c r="R2685" s="68"/>
    </row>
    <row r="2686" spans="1:18" s="70" customFormat="1" ht="12.75" customHeight="1" x14ac:dyDescent="0.2">
      <c r="A2686" s="38" t="s">
        <v>2803</v>
      </c>
      <c r="B2686" s="39" t="s">
        <v>2804</v>
      </c>
      <c r="C2686" s="39" t="s">
        <v>2805</v>
      </c>
      <c r="D2686" s="38">
        <v>811819</v>
      </c>
      <c r="E2686" s="39" t="s">
        <v>1091</v>
      </c>
      <c r="F2686" s="38">
        <v>8263000049</v>
      </c>
      <c r="G2686" s="40" t="s">
        <v>2806</v>
      </c>
      <c r="H2686" s="2">
        <v>162818</v>
      </c>
      <c r="I2686" s="2"/>
      <c r="J2686" s="2">
        <v>0</v>
      </c>
      <c r="K2686" s="3">
        <f t="shared" si="44"/>
        <v>162818</v>
      </c>
      <c r="L2686" s="41">
        <v>44331.729166666664</v>
      </c>
      <c r="M2686" s="39">
        <v>3445005390</v>
      </c>
      <c r="N2686" s="39" t="s">
        <v>52</v>
      </c>
      <c r="O2686" s="40">
        <v>106153874729</v>
      </c>
      <c r="P2686" s="41">
        <v>44363</v>
      </c>
      <c r="Q2686" s="39" t="s">
        <v>54</v>
      </c>
      <c r="R2686" s="68"/>
    </row>
    <row r="2687" spans="1:18" s="70" customFormat="1" ht="12.75" customHeight="1" x14ac:dyDescent="0.2">
      <c r="A2687" s="38" t="s">
        <v>2807</v>
      </c>
      <c r="B2687" s="39" t="s">
        <v>2808</v>
      </c>
      <c r="C2687" s="39" t="s">
        <v>2809</v>
      </c>
      <c r="D2687" s="38">
        <v>811819</v>
      </c>
      <c r="E2687" s="39" t="s">
        <v>1091</v>
      </c>
      <c r="F2687" s="38">
        <v>8263000049</v>
      </c>
      <c r="G2687" s="40" t="s">
        <v>2810</v>
      </c>
      <c r="H2687" s="2">
        <v>162818</v>
      </c>
      <c r="I2687" s="2"/>
      <c r="J2687" s="2">
        <v>0</v>
      </c>
      <c r="K2687" s="3">
        <f t="shared" si="44"/>
        <v>162818</v>
      </c>
      <c r="L2687" s="41">
        <v>44306.729166666664</v>
      </c>
      <c r="M2687" s="39">
        <v>3445005417</v>
      </c>
      <c r="N2687" s="39" t="s">
        <v>52</v>
      </c>
      <c r="O2687" s="40">
        <v>108023355182</v>
      </c>
      <c r="P2687" s="41">
        <v>44411</v>
      </c>
      <c r="Q2687" s="39" t="s">
        <v>54</v>
      </c>
      <c r="R2687" s="68"/>
    </row>
    <row r="2688" spans="1:18" s="70" customFormat="1" ht="12.75" customHeight="1" x14ac:dyDescent="0.2">
      <c r="A2688" s="38" t="s">
        <v>2819</v>
      </c>
      <c r="B2688" s="39" t="s">
        <v>2820</v>
      </c>
      <c r="C2688" s="39" t="s">
        <v>2821</v>
      </c>
      <c r="D2688" s="38">
        <v>811819</v>
      </c>
      <c r="E2688" s="39" t="s">
        <v>1091</v>
      </c>
      <c r="F2688" s="38">
        <v>8263000049</v>
      </c>
      <c r="G2688" s="40" t="s">
        <v>2822</v>
      </c>
      <c r="H2688" s="2">
        <v>162818</v>
      </c>
      <c r="I2688" s="2"/>
      <c r="J2688" s="2">
        <v>0</v>
      </c>
      <c r="K2688" s="3">
        <f t="shared" si="44"/>
        <v>162818</v>
      </c>
      <c r="L2688" s="41">
        <v>44306.729166666664</v>
      </c>
      <c r="M2688" s="39">
        <v>3445005459</v>
      </c>
      <c r="N2688" s="39" t="s">
        <v>52</v>
      </c>
      <c r="O2688" s="40">
        <v>106153874729</v>
      </c>
      <c r="P2688" s="41">
        <v>44363</v>
      </c>
      <c r="Q2688" s="39" t="s">
        <v>54</v>
      </c>
      <c r="R2688" s="68"/>
    </row>
    <row r="2689" spans="1:18" s="70" customFormat="1" ht="12.75" customHeight="1" x14ac:dyDescent="0.2">
      <c r="A2689" s="38" t="s">
        <v>2835</v>
      </c>
      <c r="B2689" s="39" t="s">
        <v>2836</v>
      </c>
      <c r="C2689" s="39" t="s">
        <v>2837</v>
      </c>
      <c r="D2689" s="38">
        <v>811819</v>
      </c>
      <c r="E2689" s="39" t="s">
        <v>1091</v>
      </c>
      <c r="F2689" s="38">
        <v>8263000049</v>
      </c>
      <c r="G2689" s="40" t="s">
        <v>2838</v>
      </c>
      <c r="H2689" s="2">
        <v>162818</v>
      </c>
      <c r="I2689" s="2"/>
      <c r="J2689" s="2">
        <v>0</v>
      </c>
      <c r="K2689" s="3">
        <f t="shared" si="44"/>
        <v>162818</v>
      </c>
      <c r="L2689" s="41">
        <v>44323.729166666664</v>
      </c>
      <c r="M2689" s="39">
        <v>3445006789</v>
      </c>
      <c r="N2689" s="39" t="s">
        <v>52</v>
      </c>
      <c r="O2689" s="40">
        <v>106153874729</v>
      </c>
      <c r="P2689" s="41">
        <v>44363</v>
      </c>
      <c r="Q2689" s="39" t="s">
        <v>54</v>
      </c>
      <c r="R2689" s="68"/>
    </row>
    <row r="2690" spans="1:18" s="70" customFormat="1" ht="12.75" customHeight="1" x14ac:dyDescent="0.2">
      <c r="A2690" s="38" t="s">
        <v>2839</v>
      </c>
      <c r="B2690" s="39" t="s">
        <v>2840</v>
      </c>
      <c r="C2690" s="39" t="s">
        <v>2841</v>
      </c>
      <c r="D2690" s="38">
        <v>811819</v>
      </c>
      <c r="E2690" s="39" t="s">
        <v>1091</v>
      </c>
      <c r="F2690" s="38">
        <v>8263000049</v>
      </c>
      <c r="G2690" s="40" t="s">
        <v>2842</v>
      </c>
      <c r="H2690" s="2">
        <v>162818</v>
      </c>
      <c r="I2690" s="2"/>
      <c r="J2690" s="2">
        <v>0</v>
      </c>
      <c r="K2690" s="3">
        <f t="shared" si="44"/>
        <v>162818</v>
      </c>
      <c r="L2690" s="41">
        <v>44323.729166666664</v>
      </c>
      <c r="M2690" s="39">
        <v>3445006787</v>
      </c>
      <c r="N2690" s="39" t="s">
        <v>52</v>
      </c>
      <c r="O2690" s="40">
        <v>106153874729</v>
      </c>
      <c r="P2690" s="41">
        <v>44363</v>
      </c>
      <c r="Q2690" s="39" t="s">
        <v>54</v>
      </c>
      <c r="R2690" s="68"/>
    </row>
    <row r="2691" spans="1:18" s="70" customFormat="1" ht="12.75" customHeight="1" x14ac:dyDescent="0.2">
      <c r="A2691" s="38" t="s">
        <v>2859</v>
      </c>
      <c r="B2691" s="39" t="s">
        <v>2860</v>
      </c>
      <c r="C2691" s="39" t="s">
        <v>2861</v>
      </c>
      <c r="D2691" s="38">
        <v>811819</v>
      </c>
      <c r="E2691" s="39" t="s">
        <v>1091</v>
      </c>
      <c r="F2691" s="38">
        <v>8263000049</v>
      </c>
      <c r="G2691" s="40" t="s">
        <v>2862</v>
      </c>
      <c r="H2691" s="2">
        <v>162818</v>
      </c>
      <c r="I2691" s="2"/>
      <c r="J2691" s="2">
        <v>0</v>
      </c>
      <c r="K2691" s="3">
        <f t="shared" si="44"/>
        <v>162818</v>
      </c>
      <c r="L2691" s="41">
        <v>44314</v>
      </c>
      <c r="M2691" s="39">
        <v>3445005497</v>
      </c>
      <c r="N2691" s="39" t="s">
        <v>52</v>
      </c>
      <c r="O2691" s="40">
        <v>106153874729</v>
      </c>
      <c r="P2691" s="41">
        <v>44363</v>
      </c>
      <c r="Q2691" s="39" t="s">
        <v>54</v>
      </c>
      <c r="R2691" s="68"/>
    </row>
    <row r="2692" spans="1:18" s="70" customFormat="1" ht="12.75" customHeight="1" x14ac:dyDescent="0.2">
      <c r="A2692" s="38" t="s">
        <v>2888</v>
      </c>
      <c r="B2692" s="39" t="s">
        <v>2889</v>
      </c>
      <c r="C2692" s="39" t="s">
        <v>2890</v>
      </c>
      <c r="D2692" s="38">
        <v>811819</v>
      </c>
      <c r="E2692" s="39" t="s">
        <v>1091</v>
      </c>
      <c r="F2692" s="38">
        <v>8263000049</v>
      </c>
      <c r="G2692" s="40" t="s">
        <v>2891</v>
      </c>
      <c r="H2692" s="2">
        <v>162818</v>
      </c>
      <c r="I2692" s="2"/>
      <c r="J2692" s="2">
        <v>0</v>
      </c>
      <c r="K2692" s="3">
        <f t="shared" si="44"/>
        <v>162818</v>
      </c>
      <c r="L2692" s="41">
        <v>44330.729166666664</v>
      </c>
      <c r="M2692" s="39">
        <v>3445005681</v>
      </c>
      <c r="N2692" s="39" t="s">
        <v>52</v>
      </c>
      <c r="O2692" s="40">
        <v>106153874729</v>
      </c>
      <c r="P2692" s="41">
        <v>44363</v>
      </c>
      <c r="Q2692" s="39" t="s">
        <v>54</v>
      </c>
      <c r="R2692" s="68"/>
    </row>
    <row r="2693" spans="1:18" s="70" customFormat="1" ht="12.75" customHeight="1" x14ac:dyDescent="0.2">
      <c r="A2693" s="38" t="s">
        <v>2892</v>
      </c>
      <c r="B2693" s="39" t="s">
        <v>2893</v>
      </c>
      <c r="C2693" s="39" t="s">
        <v>2894</v>
      </c>
      <c r="D2693" s="38">
        <v>811819</v>
      </c>
      <c r="E2693" s="39" t="s">
        <v>1091</v>
      </c>
      <c r="F2693" s="38">
        <v>8263000049</v>
      </c>
      <c r="G2693" s="40" t="s">
        <v>2895</v>
      </c>
      <c r="H2693" s="2">
        <v>162818</v>
      </c>
      <c r="I2693" s="2"/>
      <c r="J2693" s="2">
        <v>0</v>
      </c>
      <c r="K2693" s="3">
        <f t="shared" si="44"/>
        <v>162818</v>
      </c>
      <c r="L2693" s="41">
        <v>44330.729166666664</v>
      </c>
      <c r="M2693" s="39">
        <v>3445005684</v>
      </c>
      <c r="N2693" s="39" t="s">
        <v>52</v>
      </c>
      <c r="O2693" s="40">
        <v>106153874729</v>
      </c>
      <c r="P2693" s="41">
        <v>44363</v>
      </c>
      <c r="Q2693" s="39" t="s">
        <v>54</v>
      </c>
      <c r="R2693" s="68"/>
    </row>
    <row r="2694" spans="1:18" s="70" customFormat="1" ht="12.75" customHeight="1" x14ac:dyDescent="0.2">
      <c r="A2694" s="38" t="s">
        <v>4406</v>
      </c>
      <c r="B2694" s="39" t="s">
        <v>4407</v>
      </c>
      <c r="C2694" s="39" t="s">
        <v>4408</v>
      </c>
      <c r="D2694" s="38">
        <v>811819</v>
      </c>
      <c r="E2694" s="39" t="s">
        <v>1091</v>
      </c>
      <c r="F2694" s="38">
        <v>8263000049</v>
      </c>
      <c r="G2694" s="40" t="s">
        <v>4409</v>
      </c>
      <c r="H2694" s="2">
        <v>162818</v>
      </c>
      <c r="I2694" s="2"/>
      <c r="J2694" s="2">
        <v>0</v>
      </c>
      <c r="K2694" s="3">
        <f t="shared" ref="K2694:K2757" si="45">SUM(H2694:J2694)</f>
        <v>162818</v>
      </c>
      <c r="L2694" s="41">
        <v>44347.729166666664</v>
      </c>
      <c r="M2694" s="39">
        <v>3445008941</v>
      </c>
      <c r="N2694" s="39" t="s">
        <v>52</v>
      </c>
      <c r="O2694" s="40">
        <v>207306882854</v>
      </c>
      <c r="P2694" s="41">
        <v>44775</v>
      </c>
      <c r="Q2694" s="39" t="s">
        <v>54</v>
      </c>
      <c r="R2694" s="68"/>
    </row>
    <row r="2695" spans="1:18" s="70" customFormat="1" ht="12.75" customHeight="1" x14ac:dyDescent="0.2">
      <c r="A2695" s="38" t="s">
        <v>5014</v>
      </c>
      <c r="B2695" s="39" t="s">
        <v>5015</v>
      </c>
      <c r="C2695" s="39" t="s">
        <v>5016</v>
      </c>
      <c r="D2695" s="38">
        <v>811819</v>
      </c>
      <c r="E2695" s="39" t="s">
        <v>1091</v>
      </c>
      <c r="F2695" s="38">
        <v>8263000049</v>
      </c>
      <c r="G2695" s="40" t="s">
        <v>5017</v>
      </c>
      <c r="H2695" s="2">
        <v>162818</v>
      </c>
      <c r="I2695" s="2"/>
      <c r="J2695" s="2">
        <v>0</v>
      </c>
      <c r="K2695" s="3">
        <f t="shared" si="45"/>
        <v>162818</v>
      </c>
      <c r="L2695" s="41">
        <v>44391.729166666664</v>
      </c>
      <c r="M2695" s="39">
        <v>3445010036</v>
      </c>
      <c r="N2695" s="39" t="s">
        <v>52</v>
      </c>
      <c r="O2695" s="40">
        <v>108023355182</v>
      </c>
      <c r="P2695" s="41">
        <v>44411</v>
      </c>
      <c r="Q2695" s="39" t="s">
        <v>54</v>
      </c>
      <c r="R2695" s="68"/>
    </row>
    <row r="2696" spans="1:18" s="70" customFormat="1" ht="12.75" customHeight="1" x14ac:dyDescent="0.2">
      <c r="A2696" s="38" t="s">
        <v>9255</v>
      </c>
      <c r="B2696" s="39" t="s">
        <v>9256</v>
      </c>
      <c r="C2696" s="39" t="s">
        <v>9257</v>
      </c>
      <c r="D2696" s="38">
        <v>811819</v>
      </c>
      <c r="E2696" s="39" t="s">
        <v>1091</v>
      </c>
      <c r="F2696" s="38">
        <v>8263000049</v>
      </c>
      <c r="G2696" s="40" t="s">
        <v>9258</v>
      </c>
      <c r="H2696" s="2">
        <v>162818</v>
      </c>
      <c r="I2696" s="2"/>
      <c r="J2696" s="2">
        <v>0</v>
      </c>
      <c r="K2696" s="3">
        <f t="shared" si="45"/>
        <v>162818</v>
      </c>
      <c r="L2696" s="41">
        <v>44525.729166666664</v>
      </c>
      <c r="M2696" s="39">
        <v>3445022787</v>
      </c>
      <c r="N2696" s="39" t="s">
        <v>52</v>
      </c>
      <c r="O2696" s="40">
        <v>112177445684</v>
      </c>
      <c r="P2696" s="41">
        <v>44548</v>
      </c>
      <c r="Q2696" s="39" t="s">
        <v>54</v>
      </c>
      <c r="R2696" s="68"/>
    </row>
    <row r="2697" spans="1:18" s="70" customFormat="1" ht="12.75" customHeight="1" x14ac:dyDescent="0.2">
      <c r="A2697" s="38" t="s">
        <v>12250</v>
      </c>
      <c r="B2697" s="39" t="s">
        <v>12251</v>
      </c>
      <c r="C2697" s="39" t="s">
        <v>12252</v>
      </c>
      <c r="D2697" s="38">
        <v>808131</v>
      </c>
      <c r="E2697" s="129" t="s">
        <v>1843</v>
      </c>
      <c r="F2697" s="38">
        <v>8268007882</v>
      </c>
      <c r="G2697" s="40" t="s">
        <v>12253</v>
      </c>
      <c r="H2697" s="2"/>
      <c r="I2697" s="2"/>
      <c r="J2697" s="2">
        <v>29295</v>
      </c>
      <c r="K2697" s="3">
        <f t="shared" si="45"/>
        <v>29295</v>
      </c>
      <c r="L2697" s="41">
        <v>44462.729166666664</v>
      </c>
      <c r="M2697" s="39">
        <v>44466806</v>
      </c>
      <c r="N2697" s="39" t="s">
        <v>52</v>
      </c>
      <c r="O2697" s="40" t="s">
        <v>12254</v>
      </c>
      <c r="P2697" s="41">
        <v>44679</v>
      </c>
      <c r="Q2697" s="39" t="s">
        <v>54</v>
      </c>
      <c r="R2697" s="68"/>
    </row>
    <row r="2698" spans="1:18" s="70" customFormat="1" ht="12.75" customHeight="1" x14ac:dyDescent="0.2">
      <c r="A2698" s="38" t="s">
        <v>1980</v>
      </c>
      <c r="B2698" s="39" t="s">
        <v>1981</v>
      </c>
      <c r="C2698" s="39" t="s">
        <v>1982</v>
      </c>
      <c r="D2698" s="38">
        <v>921813</v>
      </c>
      <c r="E2698" s="129" t="s">
        <v>1977</v>
      </c>
      <c r="F2698" s="38">
        <v>8268006177</v>
      </c>
      <c r="G2698" s="40" t="s">
        <v>1983</v>
      </c>
      <c r="H2698" s="2"/>
      <c r="I2698" s="2"/>
      <c r="J2698" s="2">
        <v>29294.69491525424</v>
      </c>
      <c r="K2698" s="3">
        <f t="shared" si="45"/>
        <v>29294.69491525424</v>
      </c>
      <c r="L2698" s="41">
        <v>44317.729166666664</v>
      </c>
      <c r="M2698" s="39">
        <v>43886281</v>
      </c>
      <c r="N2698" s="39" t="s">
        <v>52</v>
      </c>
      <c r="O2698" s="40" t="s">
        <v>1979</v>
      </c>
      <c r="P2698" s="41">
        <v>44341</v>
      </c>
      <c r="Q2698" s="39" t="s">
        <v>54</v>
      </c>
      <c r="R2698" s="68"/>
    </row>
    <row r="2699" spans="1:18" s="70" customFormat="1" ht="12.75" customHeight="1" x14ac:dyDescent="0.2">
      <c r="A2699" s="38" t="s">
        <v>2718</v>
      </c>
      <c r="B2699" s="39" t="s">
        <v>2719</v>
      </c>
      <c r="C2699" s="39" t="s">
        <v>2720</v>
      </c>
      <c r="D2699" s="38">
        <v>921813</v>
      </c>
      <c r="E2699" s="129" t="s">
        <v>1977</v>
      </c>
      <c r="F2699" s="38">
        <v>8268006376</v>
      </c>
      <c r="G2699" s="40" t="s">
        <v>2721</v>
      </c>
      <c r="H2699" s="2"/>
      <c r="I2699" s="2"/>
      <c r="J2699" s="2">
        <v>29294.69491525424</v>
      </c>
      <c r="K2699" s="3">
        <f t="shared" si="45"/>
        <v>29294.69491525424</v>
      </c>
      <c r="L2699" s="41">
        <v>44348</v>
      </c>
      <c r="M2699" s="39">
        <v>43931149</v>
      </c>
      <c r="N2699" s="39" t="s">
        <v>52</v>
      </c>
      <c r="O2699" s="40" t="s">
        <v>2713</v>
      </c>
      <c r="P2699" s="41">
        <v>44371</v>
      </c>
      <c r="Q2699" s="39" t="s">
        <v>54</v>
      </c>
      <c r="R2699" s="68"/>
    </row>
    <row r="2700" spans="1:18" s="70" customFormat="1" ht="12.75" customHeight="1" x14ac:dyDescent="0.2">
      <c r="A2700" s="38" t="s">
        <v>20393</v>
      </c>
      <c r="B2700" s="39" t="s">
        <v>20394</v>
      </c>
      <c r="C2700" s="39" t="s">
        <v>20395</v>
      </c>
      <c r="D2700" s="38">
        <v>816655</v>
      </c>
      <c r="E2700" s="42" t="s">
        <v>782</v>
      </c>
      <c r="F2700" s="38">
        <v>8266018742</v>
      </c>
      <c r="G2700" s="40">
        <v>509</v>
      </c>
      <c r="H2700" s="2">
        <v>162500</v>
      </c>
      <c r="I2700" s="2"/>
      <c r="J2700" s="2">
        <v>29250</v>
      </c>
      <c r="K2700" s="3">
        <f t="shared" si="45"/>
        <v>191750</v>
      </c>
      <c r="L2700" s="41">
        <v>45164.729166666664</v>
      </c>
      <c r="M2700" s="39">
        <v>1246506459</v>
      </c>
      <c r="N2700" s="39" t="s">
        <v>3282</v>
      </c>
      <c r="O2700" s="40" t="s">
        <v>20396</v>
      </c>
      <c r="P2700" s="41">
        <v>45196</v>
      </c>
      <c r="Q2700" s="42" t="s">
        <v>2417</v>
      </c>
      <c r="R2700" s="68"/>
    </row>
    <row r="2701" spans="1:18" s="70" customFormat="1" ht="12.75" customHeight="1" x14ac:dyDescent="0.2">
      <c r="A2701" s="38" t="s">
        <v>10813</v>
      </c>
      <c r="B2701" s="39" t="s">
        <v>10814</v>
      </c>
      <c r="C2701" s="39" t="s">
        <v>10815</v>
      </c>
      <c r="D2701" s="38">
        <v>405400</v>
      </c>
      <c r="E2701" s="39" t="s">
        <v>3259</v>
      </c>
      <c r="F2701" s="38">
        <v>8268007926</v>
      </c>
      <c r="G2701" s="40" t="s">
        <v>10816</v>
      </c>
      <c r="H2701" s="3">
        <v>162400</v>
      </c>
      <c r="I2701" s="3"/>
      <c r="J2701" s="2">
        <v>29232</v>
      </c>
      <c r="K2701" s="3">
        <f t="shared" si="45"/>
        <v>191632</v>
      </c>
      <c r="L2701" s="41">
        <v>44404.729166666664</v>
      </c>
      <c r="M2701" s="39">
        <v>44036360</v>
      </c>
      <c r="N2701" s="39" t="s">
        <v>52</v>
      </c>
      <c r="O2701" s="40" t="s">
        <v>10817</v>
      </c>
      <c r="P2701" s="41">
        <v>44792</v>
      </c>
      <c r="Q2701" s="39" t="s">
        <v>54</v>
      </c>
      <c r="R2701" s="68"/>
    </row>
    <row r="2702" spans="1:18" s="70" customFormat="1" ht="12.75" customHeight="1" x14ac:dyDescent="0.2">
      <c r="A2702" s="38">
        <v>398</v>
      </c>
      <c r="B2702" s="39" t="s">
        <v>19250</v>
      </c>
      <c r="C2702" s="39" t="s">
        <v>19251</v>
      </c>
      <c r="D2702" s="38">
        <v>301728</v>
      </c>
      <c r="E2702" s="39" t="s">
        <v>11504</v>
      </c>
      <c r="F2702" s="38">
        <v>8266016863</v>
      </c>
      <c r="G2702" s="40">
        <v>248508494</v>
      </c>
      <c r="H2702" s="2">
        <v>162289.83050847458</v>
      </c>
      <c r="I2702" s="2"/>
      <c r="J2702" s="2">
        <v>29212.169491525423</v>
      </c>
      <c r="K2702" s="3">
        <f t="shared" si="45"/>
        <v>191502</v>
      </c>
      <c r="L2702" s="41">
        <v>45044.729166666664</v>
      </c>
      <c r="M2702" s="39">
        <v>1246364891</v>
      </c>
      <c r="N2702" s="39" t="s">
        <v>8899</v>
      </c>
      <c r="O2702" s="40">
        <v>306294021455</v>
      </c>
      <c r="P2702" s="41">
        <v>45108</v>
      </c>
      <c r="Q2702" s="42" t="s">
        <v>8901</v>
      </c>
      <c r="R2702" s="68"/>
    </row>
    <row r="2703" spans="1:18" s="70" customFormat="1" ht="12.75" customHeight="1" x14ac:dyDescent="0.2">
      <c r="A2703" s="38" t="s">
        <v>1394</v>
      </c>
      <c r="B2703" s="39" t="s">
        <v>1395</v>
      </c>
      <c r="C2703" s="39" t="s">
        <v>1396</v>
      </c>
      <c r="D2703" s="38">
        <v>103388</v>
      </c>
      <c r="E2703" s="129" t="s">
        <v>1397</v>
      </c>
      <c r="F2703" s="38">
        <v>8268005067</v>
      </c>
      <c r="G2703" s="40" t="s">
        <v>1398</v>
      </c>
      <c r="H2703" s="2"/>
      <c r="I2703" s="2"/>
      <c r="J2703" s="2">
        <v>29160</v>
      </c>
      <c r="K2703" s="3">
        <f t="shared" si="45"/>
        <v>29160</v>
      </c>
      <c r="L2703" s="41">
        <v>44144.729166666664</v>
      </c>
      <c r="M2703" s="39">
        <v>44320648</v>
      </c>
      <c r="N2703" s="39" t="s">
        <v>52</v>
      </c>
      <c r="O2703" s="40">
        <v>104095342191</v>
      </c>
      <c r="P2703" s="41">
        <v>44296</v>
      </c>
      <c r="Q2703" s="39" t="s">
        <v>54</v>
      </c>
      <c r="R2703" s="68"/>
    </row>
    <row r="2704" spans="1:18" s="70" customFormat="1" ht="12.75" customHeight="1" x14ac:dyDescent="0.2">
      <c r="A2704" s="38" t="s">
        <v>5751</v>
      </c>
      <c r="B2704" s="39" t="s">
        <v>5752</v>
      </c>
      <c r="C2704" s="39" t="s">
        <v>5753</v>
      </c>
      <c r="D2704" s="38">
        <v>401972</v>
      </c>
      <c r="E2704" s="39" t="s">
        <v>842</v>
      </c>
      <c r="F2704" s="38">
        <v>8263000049</v>
      </c>
      <c r="G2704" s="40" t="s">
        <v>5754</v>
      </c>
      <c r="H2704" s="2">
        <v>162000</v>
      </c>
      <c r="I2704" s="2">
        <v>0</v>
      </c>
      <c r="J2704" s="2">
        <v>29160</v>
      </c>
      <c r="K2704" s="3">
        <f t="shared" si="45"/>
        <v>191160</v>
      </c>
      <c r="L2704" s="41">
        <v>44400.729166666664</v>
      </c>
      <c r="M2704" s="39">
        <v>6870192352</v>
      </c>
      <c r="N2704" s="39" t="s">
        <v>52</v>
      </c>
      <c r="O2704" s="40" t="s">
        <v>5674</v>
      </c>
      <c r="P2704" s="41">
        <v>44448</v>
      </c>
      <c r="Q2704" s="39" t="s">
        <v>54</v>
      </c>
      <c r="R2704" s="68"/>
    </row>
    <row r="2705" spans="1:18" s="70" customFormat="1" ht="12.75" customHeight="1" x14ac:dyDescent="0.25">
      <c r="A2705" s="38" t="s">
        <v>1984</v>
      </c>
      <c r="B2705" s="42"/>
      <c r="C2705" s="42"/>
      <c r="D2705" s="38"/>
      <c r="E2705" s="82" t="s">
        <v>310</v>
      </c>
      <c r="F2705" s="38"/>
      <c r="G2705" s="40" t="s">
        <v>3940</v>
      </c>
      <c r="H2705" s="3">
        <v>161847.57999999999</v>
      </c>
      <c r="I2705" s="3"/>
      <c r="J2705" s="3"/>
      <c r="K2705" s="3">
        <f t="shared" si="45"/>
        <v>161847.57999999999</v>
      </c>
      <c r="L2705" s="41">
        <v>44397</v>
      </c>
      <c r="M2705" s="39"/>
      <c r="N2705" s="42"/>
      <c r="O2705" s="42"/>
      <c r="P2705" s="60"/>
      <c r="Q2705" s="42" t="s">
        <v>243</v>
      </c>
      <c r="R2705" s="68"/>
    </row>
    <row r="2706" spans="1:18" s="70" customFormat="1" ht="12.75" customHeight="1" x14ac:dyDescent="0.2">
      <c r="A2706" s="38" t="s">
        <v>8998</v>
      </c>
      <c r="B2706" s="42" t="s">
        <v>8999</v>
      </c>
      <c r="C2706" s="42" t="s">
        <v>9000</v>
      </c>
      <c r="D2706" s="38">
        <v>501497</v>
      </c>
      <c r="E2706" s="42" t="s">
        <v>7579</v>
      </c>
      <c r="F2706" s="38">
        <v>8263000099</v>
      </c>
      <c r="G2706" s="40" t="s">
        <v>9001</v>
      </c>
      <c r="H2706" s="3">
        <v>161700</v>
      </c>
      <c r="I2706" s="3"/>
      <c r="J2706" s="3">
        <v>29106</v>
      </c>
      <c r="K2706" s="3">
        <f t="shared" si="45"/>
        <v>190806</v>
      </c>
      <c r="L2706" s="41">
        <v>44440.729166666664</v>
      </c>
      <c r="M2706" s="39">
        <v>6870304432</v>
      </c>
      <c r="N2706" s="42" t="s">
        <v>315</v>
      </c>
      <c r="O2706" s="42" t="s">
        <v>8993</v>
      </c>
      <c r="P2706" s="60">
        <v>44548</v>
      </c>
      <c r="Q2706" s="42" t="s">
        <v>243</v>
      </c>
      <c r="R2706" s="68"/>
    </row>
    <row r="2707" spans="1:18" s="70" customFormat="1" ht="12.75" hidden="1" customHeight="1" x14ac:dyDescent="0.2">
      <c r="A2707" s="38" t="s">
        <v>15015</v>
      </c>
      <c r="B2707" s="42" t="s">
        <v>15016</v>
      </c>
      <c r="C2707" s="42" t="s">
        <v>15017</v>
      </c>
      <c r="D2707" s="38">
        <v>815539</v>
      </c>
      <c r="E2707" s="42" t="s">
        <v>1640</v>
      </c>
      <c r="F2707" s="38">
        <v>8268009736</v>
      </c>
      <c r="G2707" s="40" t="s">
        <v>15018</v>
      </c>
      <c r="H2707" s="3">
        <v>161408.9</v>
      </c>
      <c r="I2707" s="3"/>
      <c r="J2707" s="3">
        <v>0</v>
      </c>
      <c r="K2707" s="3">
        <f t="shared" si="45"/>
        <v>161408.9</v>
      </c>
      <c r="L2707" s="41">
        <v>44783.729166666664</v>
      </c>
      <c r="M2707" s="39">
        <v>44095677</v>
      </c>
      <c r="N2707" s="42" t="s">
        <v>315</v>
      </c>
      <c r="O2707" s="42" t="s">
        <v>15019</v>
      </c>
      <c r="P2707" s="60">
        <v>44799</v>
      </c>
      <c r="Q2707" s="42" t="s">
        <v>243</v>
      </c>
      <c r="R2707" s="68" t="s">
        <v>506</v>
      </c>
    </row>
    <row r="2708" spans="1:18" s="70" customFormat="1" ht="12.75" customHeight="1" x14ac:dyDescent="0.2">
      <c r="A2708" s="38" t="s">
        <v>18449</v>
      </c>
      <c r="B2708" s="39" t="s">
        <v>18450</v>
      </c>
      <c r="C2708" s="39" t="s">
        <v>18451</v>
      </c>
      <c r="D2708" s="38">
        <v>502357</v>
      </c>
      <c r="E2708" s="90" t="s">
        <v>4068</v>
      </c>
      <c r="F2708" s="38">
        <v>8266017700</v>
      </c>
      <c r="G2708" s="40" t="s">
        <v>18452</v>
      </c>
      <c r="H2708" s="2">
        <v>161200</v>
      </c>
      <c r="I2708" s="2"/>
      <c r="J2708" s="2">
        <v>29016</v>
      </c>
      <c r="K2708" s="3">
        <f t="shared" si="45"/>
        <v>190216</v>
      </c>
      <c r="L2708" s="41">
        <v>44986.729166666664</v>
      </c>
      <c r="M2708" s="39">
        <v>6870441031</v>
      </c>
      <c r="N2708" s="39" t="s">
        <v>18453</v>
      </c>
      <c r="O2708" s="40" t="s">
        <v>18454</v>
      </c>
      <c r="P2708" s="41">
        <v>45025</v>
      </c>
      <c r="Q2708" s="62" t="s">
        <v>21</v>
      </c>
      <c r="R2708" s="68"/>
    </row>
    <row r="2709" spans="1:18" s="70" customFormat="1" ht="12.75" customHeight="1" x14ac:dyDescent="0.2">
      <c r="A2709" s="38" t="s">
        <v>1391</v>
      </c>
      <c r="B2709" s="1"/>
      <c r="C2709" s="1"/>
      <c r="D2709" s="51"/>
      <c r="E2709" s="134" t="s">
        <v>1392</v>
      </c>
      <c r="F2709" s="53"/>
      <c r="G2709" s="54" t="s">
        <v>1393</v>
      </c>
      <c r="H2709" s="35"/>
      <c r="I2709" s="1"/>
      <c r="J2709" s="1"/>
      <c r="K2709" s="3">
        <f t="shared" si="45"/>
        <v>0</v>
      </c>
      <c r="L2709" s="41">
        <v>44286</v>
      </c>
      <c r="M2709" s="56"/>
      <c r="N2709" s="1"/>
      <c r="O2709" s="1"/>
      <c r="P2709" s="57"/>
      <c r="Q2709" s="39" t="s">
        <v>54</v>
      </c>
      <c r="R2709" s="68"/>
    </row>
    <row r="2710" spans="1:18" s="70" customFormat="1" ht="12.75" customHeight="1" x14ac:dyDescent="0.2">
      <c r="A2710" s="38" t="s">
        <v>1887</v>
      </c>
      <c r="B2710" s="62" t="s">
        <v>1888</v>
      </c>
      <c r="C2710" s="39"/>
      <c r="D2710" s="38">
        <v>811819</v>
      </c>
      <c r="E2710" s="39" t="s">
        <v>1091</v>
      </c>
      <c r="F2710" s="38">
        <v>8263000049</v>
      </c>
      <c r="G2710" s="40" t="s">
        <v>1889</v>
      </c>
      <c r="H2710" s="2">
        <v>160918</v>
      </c>
      <c r="I2710" s="2"/>
      <c r="J2710" s="2">
        <v>0</v>
      </c>
      <c r="K2710" s="3">
        <f t="shared" si="45"/>
        <v>160918</v>
      </c>
      <c r="L2710" s="59">
        <v>44330</v>
      </c>
      <c r="M2710" s="39"/>
      <c r="N2710" s="39" t="s">
        <v>52</v>
      </c>
      <c r="O2710" s="40"/>
      <c r="P2710" s="41"/>
      <c r="Q2710" s="39" t="s">
        <v>54</v>
      </c>
      <c r="R2710" s="68"/>
    </row>
    <row r="2711" spans="1:18" s="70" customFormat="1" ht="12.75" customHeight="1" x14ac:dyDescent="0.2">
      <c r="A2711" s="38" t="s">
        <v>4410</v>
      </c>
      <c r="B2711" s="39" t="s">
        <v>4411</v>
      </c>
      <c r="C2711" s="39" t="s">
        <v>4412</v>
      </c>
      <c r="D2711" s="38">
        <v>811819</v>
      </c>
      <c r="E2711" s="39" t="s">
        <v>1091</v>
      </c>
      <c r="F2711" s="38">
        <v>8263000049</v>
      </c>
      <c r="G2711" s="40" t="s">
        <v>4413</v>
      </c>
      <c r="H2711" s="2">
        <v>160918</v>
      </c>
      <c r="I2711" s="2"/>
      <c r="J2711" s="2">
        <v>0</v>
      </c>
      <c r="K2711" s="3">
        <f t="shared" si="45"/>
        <v>160918</v>
      </c>
      <c r="L2711" s="41">
        <v>44347.729166666664</v>
      </c>
      <c r="M2711" s="39">
        <v>3445008942</v>
      </c>
      <c r="N2711" s="39" t="s">
        <v>52</v>
      </c>
      <c r="O2711" s="40">
        <v>107140648634</v>
      </c>
      <c r="P2711" s="41">
        <v>44392</v>
      </c>
      <c r="Q2711" s="39" t="s">
        <v>54</v>
      </c>
      <c r="R2711" s="68"/>
    </row>
    <row r="2712" spans="1:18" s="70" customFormat="1" ht="12.75" customHeight="1" x14ac:dyDescent="0.2">
      <c r="A2712" s="38" t="s">
        <v>5042</v>
      </c>
      <c r="B2712" s="39" t="s">
        <v>5043</v>
      </c>
      <c r="C2712" s="39" t="s">
        <v>5044</v>
      </c>
      <c r="D2712" s="38">
        <v>811819</v>
      </c>
      <c r="E2712" s="39" t="s">
        <v>1091</v>
      </c>
      <c r="F2712" s="38">
        <v>8263000049</v>
      </c>
      <c r="G2712" s="40" t="s">
        <v>5045</v>
      </c>
      <c r="H2712" s="2">
        <v>160918</v>
      </c>
      <c r="I2712" s="2"/>
      <c r="J2712" s="2">
        <v>0</v>
      </c>
      <c r="K2712" s="3">
        <f t="shared" si="45"/>
        <v>160918</v>
      </c>
      <c r="L2712" s="41">
        <v>44390</v>
      </c>
      <c r="M2712" s="39">
        <v>3445010779</v>
      </c>
      <c r="N2712" s="39" t="s">
        <v>52</v>
      </c>
      <c r="O2712" s="40">
        <v>108023355182</v>
      </c>
      <c r="P2712" s="41">
        <v>44411</v>
      </c>
      <c r="Q2712" s="39" t="s">
        <v>54</v>
      </c>
      <c r="R2712" s="68"/>
    </row>
    <row r="2713" spans="1:18" s="70" customFormat="1" ht="12.75" customHeight="1" x14ac:dyDescent="0.2">
      <c r="A2713" s="38" t="s">
        <v>7719</v>
      </c>
      <c r="B2713" s="39" t="s">
        <v>7720</v>
      </c>
      <c r="C2713" s="39" t="s">
        <v>7721</v>
      </c>
      <c r="D2713" s="38">
        <v>811819</v>
      </c>
      <c r="E2713" s="39" t="s">
        <v>1091</v>
      </c>
      <c r="F2713" s="38">
        <v>8263000049</v>
      </c>
      <c r="G2713" s="40" t="s">
        <v>7722</v>
      </c>
      <c r="H2713" s="2">
        <v>160918</v>
      </c>
      <c r="I2713" s="2"/>
      <c r="J2713" s="2">
        <v>0</v>
      </c>
      <c r="K2713" s="3">
        <f t="shared" si="45"/>
        <v>160918</v>
      </c>
      <c r="L2713" s="41">
        <v>44495</v>
      </c>
      <c r="M2713" s="39">
        <v>3445019638</v>
      </c>
      <c r="N2713" s="39" t="s">
        <v>52</v>
      </c>
      <c r="O2713" s="40">
        <v>110082110755</v>
      </c>
      <c r="P2713" s="41">
        <v>44478</v>
      </c>
      <c r="Q2713" s="39" t="s">
        <v>54</v>
      </c>
      <c r="R2713" s="68"/>
    </row>
    <row r="2714" spans="1:18" s="70" customFormat="1" ht="12.75" customHeight="1" x14ac:dyDescent="0.2">
      <c r="A2714" s="38" t="s">
        <v>8210</v>
      </c>
      <c r="B2714" s="39" t="s">
        <v>8211</v>
      </c>
      <c r="C2714" s="39" t="s">
        <v>8212</v>
      </c>
      <c r="D2714" s="38">
        <v>811819</v>
      </c>
      <c r="E2714" s="39" t="s">
        <v>1091</v>
      </c>
      <c r="F2714" s="38">
        <v>8263000049</v>
      </c>
      <c r="G2714" s="40" t="s">
        <v>8213</v>
      </c>
      <c r="H2714" s="2">
        <v>160918</v>
      </c>
      <c r="I2714" s="2"/>
      <c r="J2714" s="2">
        <v>0</v>
      </c>
      <c r="K2714" s="3">
        <f t="shared" si="45"/>
        <v>160918</v>
      </c>
      <c r="L2714" s="41">
        <v>44473.729166666664</v>
      </c>
      <c r="M2714" s="39">
        <v>3445018309</v>
      </c>
      <c r="N2714" s="39" t="s">
        <v>52</v>
      </c>
      <c r="O2714" s="40">
        <v>110082110755</v>
      </c>
      <c r="P2714" s="41">
        <v>44478</v>
      </c>
      <c r="Q2714" s="39" t="s">
        <v>54</v>
      </c>
      <c r="R2714" s="68"/>
    </row>
    <row r="2715" spans="1:18" s="70" customFormat="1" ht="12.75" customHeight="1" x14ac:dyDescent="0.2">
      <c r="A2715" s="38" t="s">
        <v>8214</v>
      </c>
      <c r="B2715" s="39" t="s">
        <v>8215</v>
      </c>
      <c r="C2715" s="39" t="s">
        <v>8216</v>
      </c>
      <c r="D2715" s="38">
        <v>811819</v>
      </c>
      <c r="E2715" s="39" t="s">
        <v>1091</v>
      </c>
      <c r="F2715" s="38">
        <v>8263000049</v>
      </c>
      <c r="G2715" s="40" t="s">
        <v>8217</v>
      </c>
      <c r="H2715" s="2">
        <v>160918</v>
      </c>
      <c r="I2715" s="2"/>
      <c r="J2715" s="2">
        <v>0</v>
      </c>
      <c r="K2715" s="3">
        <f t="shared" si="45"/>
        <v>160918</v>
      </c>
      <c r="L2715" s="41">
        <v>44473.729166666664</v>
      </c>
      <c r="M2715" s="39">
        <v>3445018310</v>
      </c>
      <c r="N2715" s="39" t="s">
        <v>52</v>
      </c>
      <c r="O2715" s="40">
        <v>110082110755</v>
      </c>
      <c r="P2715" s="41">
        <v>44478</v>
      </c>
      <c r="Q2715" s="39" t="s">
        <v>54</v>
      </c>
      <c r="R2715" s="68"/>
    </row>
    <row r="2716" spans="1:18" s="70" customFormat="1" ht="12.75" customHeight="1" x14ac:dyDescent="0.2">
      <c r="A2716" s="38" t="s">
        <v>4512</v>
      </c>
      <c r="B2716" s="39" t="s">
        <v>4513</v>
      </c>
      <c r="C2716" s="39" t="s">
        <v>4514</v>
      </c>
      <c r="D2716" s="38">
        <v>401972</v>
      </c>
      <c r="E2716" s="39" t="s">
        <v>842</v>
      </c>
      <c r="F2716" s="38">
        <v>8263000049</v>
      </c>
      <c r="G2716" s="40" t="s">
        <v>4515</v>
      </c>
      <c r="H2716" s="2">
        <v>160140</v>
      </c>
      <c r="I2716" s="2">
        <v>188.99520000000001</v>
      </c>
      <c r="J2716" s="2">
        <v>28825.200000000001</v>
      </c>
      <c r="K2716" s="3">
        <f t="shared" si="45"/>
        <v>189154.19520000002</v>
      </c>
      <c r="L2716" s="41">
        <v>44370.729166666664</v>
      </c>
      <c r="M2716" s="39">
        <v>6870149905</v>
      </c>
      <c r="N2716" s="39" t="s">
        <v>52</v>
      </c>
      <c r="O2716" s="40" t="s">
        <v>4276</v>
      </c>
      <c r="P2716" s="41">
        <v>44412</v>
      </c>
      <c r="Q2716" s="39" t="s">
        <v>54</v>
      </c>
      <c r="R2716" s="68"/>
    </row>
    <row r="2717" spans="1:18" s="70" customFormat="1" ht="12.75" customHeight="1" x14ac:dyDescent="0.2">
      <c r="A2717" s="38" t="s">
        <v>12788</v>
      </c>
      <c r="B2717" s="39" t="s">
        <v>12789</v>
      </c>
      <c r="C2717" s="39" t="s">
        <v>12790</v>
      </c>
      <c r="D2717" s="38">
        <v>130517</v>
      </c>
      <c r="E2717" s="39" t="s">
        <v>12791</v>
      </c>
      <c r="F2717" s="38">
        <v>8266013716</v>
      </c>
      <c r="G2717" s="40">
        <v>16</v>
      </c>
      <c r="H2717" s="2">
        <v>160001.69491525425</v>
      </c>
      <c r="I2717" s="2"/>
      <c r="J2717" s="2">
        <v>28800.305084745763</v>
      </c>
      <c r="K2717" s="3">
        <f t="shared" si="45"/>
        <v>188802</v>
      </c>
      <c r="L2717" s="41">
        <v>44655.729166666664</v>
      </c>
      <c r="M2717" s="39">
        <v>6870027454</v>
      </c>
      <c r="N2717" s="39" t="s">
        <v>52</v>
      </c>
      <c r="O2717" s="40">
        <v>205179761339</v>
      </c>
      <c r="P2717" s="41">
        <v>44699</v>
      </c>
      <c r="Q2717" s="39" t="s">
        <v>54</v>
      </c>
      <c r="R2717" s="68"/>
    </row>
    <row r="2718" spans="1:18" s="70" customFormat="1" ht="12.75" customHeight="1" x14ac:dyDescent="0.2">
      <c r="A2718" s="38" t="s">
        <v>1441</v>
      </c>
      <c r="B2718" s="39" t="s">
        <v>1442</v>
      </c>
      <c r="C2718" s="39" t="s">
        <v>1443</v>
      </c>
      <c r="D2718" s="38">
        <v>106653</v>
      </c>
      <c r="E2718" s="39" t="s">
        <v>398</v>
      </c>
      <c r="F2718" s="38">
        <v>8263000050</v>
      </c>
      <c r="G2718" s="40" t="s">
        <v>1444</v>
      </c>
      <c r="H2718" s="2">
        <v>160000</v>
      </c>
      <c r="I2718" s="3">
        <v>141.6</v>
      </c>
      <c r="J2718" s="2">
        <v>28800</v>
      </c>
      <c r="K2718" s="3">
        <f t="shared" si="45"/>
        <v>188941.6</v>
      </c>
      <c r="L2718" s="41">
        <v>44272.729166666664</v>
      </c>
      <c r="M2718" s="39">
        <v>6870001722</v>
      </c>
      <c r="N2718" s="39" t="s">
        <v>52</v>
      </c>
      <c r="O2718" s="40">
        <v>104151168641</v>
      </c>
      <c r="P2718" s="41">
        <v>44303</v>
      </c>
      <c r="Q2718" s="39" t="s">
        <v>54</v>
      </c>
      <c r="R2718" s="68"/>
    </row>
    <row r="2719" spans="1:18" s="70" customFormat="1" ht="12.75" customHeight="1" x14ac:dyDescent="0.2">
      <c r="A2719" s="38" t="s">
        <v>22102</v>
      </c>
      <c r="B2719" s="39" t="s">
        <v>22103</v>
      </c>
      <c r="C2719" s="39"/>
      <c r="D2719" s="38">
        <v>132039</v>
      </c>
      <c r="E2719" s="39" t="s">
        <v>20802</v>
      </c>
      <c r="F2719" s="38">
        <v>8266020738</v>
      </c>
      <c r="G2719" s="40">
        <v>844</v>
      </c>
      <c r="H2719" s="2">
        <v>160000</v>
      </c>
      <c r="I2719" s="2"/>
      <c r="J2719" s="2">
        <v>28800</v>
      </c>
      <c r="K2719" s="3">
        <f t="shared" si="45"/>
        <v>188800</v>
      </c>
      <c r="L2719" s="4">
        <v>45358</v>
      </c>
      <c r="M2719" s="39"/>
      <c r="N2719" s="39" t="s">
        <v>18463</v>
      </c>
      <c r="O2719" s="40"/>
      <c r="P2719" s="41"/>
      <c r="Q2719" s="62" t="s">
        <v>29</v>
      </c>
      <c r="R2719" s="68"/>
    </row>
    <row r="2720" spans="1:18" s="70" customFormat="1" ht="12.75" customHeight="1" x14ac:dyDescent="0.2">
      <c r="A2720" s="38" t="s">
        <v>22370</v>
      </c>
      <c r="B2720" s="39" t="s">
        <v>22371</v>
      </c>
      <c r="C2720" s="39" t="s">
        <v>22372</v>
      </c>
      <c r="D2720" s="38">
        <v>406359</v>
      </c>
      <c r="E2720" s="39" t="s">
        <v>19225</v>
      </c>
      <c r="F2720" s="38">
        <v>8263000283</v>
      </c>
      <c r="G2720" s="40">
        <v>271600057670</v>
      </c>
      <c r="H2720" s="2">
        <v>160000</v>
      </c>
      <c r="I2720" s="2"/>
      <c r="J2720" s="2">
        <v>28800</v>
      </c>
      <c r="K2720" s="3">
        <f t="shared" si="45"/>
        <v>188800</v>
      </c>
      <c r="L2720" s="41">
        <v>45357.729166666664</v>
      </c>
      <c r="M2720" s="39">
        <v>1246773313</v>
      </c>
      <c r="N2720" s="39" t="s">
        <v>20138</v>
      </c>
      <c r="O2720" s="40" t="s">
        <v>22369</v>
      </c>
      <c r="P2720" s="41">
        <v>45399</v>
      </c>
      <c r="Q2720" s="62" t="s">
        <v>17</v>
      </c>
      <c r="R2720" s="68"/>
    </row>
    <row r="2721" spans="1:18" s="70" customFormat="1" ht="12.75" customHeight="1" x14ac:dyDescent="0.2">
      <c r="A2721" s="38" t="s">
        <v>22426</v>
      </c>
      <c r="B2721" s="39" t="s">
        <v>22427</v>
      </c>
      <c r="C2721" s="39"/>
      <c r="D2721" s="38">
        <v>703046</v>
      </c>
      <c r="E2721" s="87" t="s">
        <v>678</v>
      </c>
      <c r="F2721" s="38">
        <v>8266021118</v>
      </c>
      <c r="G2721" s="40" t="s">
        <v>22428</v>
      </c>
      <c r="H2721" s="2">
        <v>159615</v>
      </c>
      <c r="I2721" s="2"/>
      <c r="J2721" s="2">
        <v>0</v>
      </c>
      <c r="K2721" s="3">
        <f t="shared" si="45"/>
        <v>159615</v>
      </c>
      <c r="L2721" s="41">
        <v>45391</v>
      </c>
      <c r="M2721" s="39"/>
      <c r="N2721" s="39" t="s">
        <v>1933</v>
      </c>
      <c r="O2721" s="40"/>
      <c r="P2721" s="41"/>
      <c r="Q2721" s="62" t="s">
        <v>25</v>
      </c>
      <c r="R2721" s="68"/>
    </row>
    <row r="2722" spans="1:18" s="70" customFormat="1" ht="12.75" customHeight="1" x14ac:dyDescent="0.2">
      <c r="A2722" s="38" t="s">
        <v>5792</v>
      </c>
      <c r="B2722" s="39" t="s">
        <v>5793</v>
      </c>
      <c r="C2722" s="39" t="s">
        <v>5794</v>
      </c>
      <c r="D2722" s="38">
        <v>401972</v>
      </c>
      <c r="E2722" s="39" t="s">
        <v>842</v>
      </c>
      <c r="F2722" s="38">
        <v>8263000049</v>
      </c>
      <c r="G2722" s="40" t="s">
        <v>5795</v>
      </c>
      <c r="H2722" s="2">
        <v>159600</v>
      </c>
      <c r="I2722" s="2">
        <v>0</v>
      </c>
      <c r="J2722" s="2">
        <v>28728</v>
      </c>
      <c r="K2722" s="3">
        <f t="shared" si="45"/>
        <v>188328</v>
      </c>
      <c r="L2722" s="41">
        <v>44408.729166666664</v>
      </c>
      <c r="M2722" s="39">
        <v>6870194123</v>
      </c>
      <c r="N2722" s="39" t="s">
        <v>52</v>
      </c>
      <c r="O2722" s="40" t="s">
        <v>5674</v>
      </c>
      <c r="P2722" s="41">
        <v>44448</v>
      </c>
      <c r="Q2722" s="39" t="s">
        <v>54</v>
      </c>
      <c r="R2722" s="68"/>
    </row>
    <row r="2723" spans="1:18" s="70" customFormat="1" ht="12.75" customHeight="1" x14ac:dyDescent="0.2">
      <c r="A2723" s="38" t="s">
        <v>13439</v>
      </c>
      <c r="B2723" s="42" t="s">
        <v>13440</v>
      </c>
      <c r="C2723" s="42" t="s">
        <v>13441</v>
      </c>
      <c r="D2723" s="38">
        <v>816777</v>
      </c>
      <c r="E2723" s="129" t="s">
        <v>205</v>
      </c>
      <c r="F2723" s="38">
        <v>8268008115</v>
      </c>
      <c r="G2723" s="40" t="s">
        <v>13442</v>
      </c>
      <c r="H2723" s="3"/>
      <c r="I2723" s="3"/>
      <c r="J2723" s="3">
        <v>28710</v>
      </c>
      <c r="K2723" s="3">
        <f t="shared" si="45"/>
        <v>28710</v>
      </c>
      <c r="L2723" s="41">
        <v>44691.729166666664</v>
      </c>
      <c r="M2723" s="39">
        <v>43925022</v>
      </c>
      <c r="N2723" s="42" t="s">
        <v>315</v>
      </c>
      <c r="O2723" s="42" t="s">
        <v>13438</v>
      </c>
      <c r="P2723" s="60">
        <v>44714</v>
      </c>
      <c r="Q2723" s="42" t="s">
        <v>243</v>
      </c>
      <c r="R2723" s="68"/>
    </row>
    <row r="2724" spans="1:18" s="70" customFormat="1" ht="12.75" customHeight="1" x14ac:dyDescent="0.2">
      <c r="A2724" s="38" t="s">
        <v>2957</v>
      </c>
      <c r="B2724" s="42" t="s">
        <v>2958</v>
      </c>
      <c r="C2724" s="42" t="s">
        <v>2959</v>
      </c>
      <c r="D2724" s="38">
        <v>103556</v>
      </c>
      <c r="E2724" s="42" t="s">
        <v>2960</v>
      </c>
      <c r="F2724" s="38">
        <v>8266010970</v>
      </c>
      <c r="G2724" s="40" t="s">
        <v>2961</v>
      </c>
      <c r="H2724" s="3">
        <v>159459.82142857142</v>
      </c>
      <c r="I2724" s="3"/>
      <c r="J2724" s="3">
        <v>19135.178571428569</v>
      </c>
      <c r="K2724" s="3">
        <f t="shared" si="45"/>
        <v>178595</v>
      </c>
      <c r="L2724" s="41">
        <v>44299.729166666664</v>
      </c>
      <c r="M2724" s="39">
        <v>6870162961</v>
      </c>
      <c r="N2724" s="42" t="s">
        <v>315</v>
      </c>
      <c r="O2724" s="42" t="s">
        <v>2962</v>
      </c>
      <c r="P2724" s="60">
        <v>44425</v>
      </c>
      <c r="Q2724" s="42" t="s">
        <v>243</v>
      </c>
      <c r="R2724" s="68"/>
    </row>
    <row r="2725" spans="1:18" s="70" customFormat="1" ht="12.75" customHeight="1" x14ac:dyDescent="0.2">
      <c r="A2725" s="38" t="s">
        <v>16762</v>
      </c>
      <c r="B2725" s="1"/>
      <c r="C2725" s="1"/>
      <c r="D2725" s="51"/>
      <c r="E2725" s="129" t="s">
        <v>13502</v>
      </c>
      <c r="F2725" s="53"/>
      <c r="G2725" s="54" t="s">
        <v>19293</v>
      </c>
      <c r="H2725" s="35"/>
      <c r="I2725" s="1"/>
      <c r="J2725" s="1"/>
      <c r="K2725" s="3">
        <f t="shared" si="45"/>
        <v>0</v>
      </c>
      <c r="L2725" s="41">
        <v>45077</v>
      </c>
      <c r="M2725" s="56"/>
      <c r="N2725" s="1"/>
      <c r="O2725" s="1"/>
      <c r="P2725" s="57"/>
      <c r="Q2725" s="42" t="s">
        <v>2417</v>
      </c>
      <c r="R2725" s="69"/>
    </row>
    <row r="2726" spans="1:18" s="70" customFormat="1" ht="12.75" customHeight="1" x14ac:dyDescent="0.2">
      <c r="A2726" s="38">
        <v>451</v>
      </c>
      <c r="B2726" s="39"/>
      <c r="C2726" s="39"/>
      <c r="D2726" s="38"/>
      <c r="E2726" s="129" t="s">
        <v>19292</v>
      </c>
      <c r="F2726" s="38" t="s">
        <v>21458</v>
      </c>
      <c r="G2726" s="40" t="s">
        <v>19294</v>
      </c>
      <c r="H2726" s="2"/>
      <c r="I2726" s="2"/>
      <c r="J2726" s="2">
        <v>0</v>
      </c>
      <c r="K2726" s="3">
        <f t="shared" si="45"/>
        <v>0</v>
      </c>
      <c r="L2726" s="41">
        <v>45291</v>
      </c>
      <c r="M2726" s="39" t="s">
        <v>21458</v>
      </c>
      <c r="N2726" s="39" t="s">
        <v>8899</v>
      </c>
      <c r="O2726" s="40" t="s">
        <v>19295</v>
      </c>
      <c r="P2726" s="41"/>
      <c r="Q2726" s="42" t="s">
        <v>8901</v>
      </c>
      <c r="R2726" s="68"/>
    </row>
    <row r="2727" spans="1:18" s="70" customFormat="1" ht="12.75" customHeight="1" x14ac:dyDescent="0.2">
      <c r="A2727" s="38" t="s">
        <v>22485</v>
      </c>
      <c r="B2727" s="39" t="s">
        <v>22486</v>
      </c>
      <c r="C2727" s="39"/>
      <c r="D2727" s="38">
        <v>703046</v>
      </c>
      <c r="E2727" s="87" t="s">
        <v>678</v>
      </c>
      <c r="F2727" s="38">
        <v>8266021118</v>
      </c>
      <c r="G2727" s="40" t="s">
        <v>22487</v>
      </c>
      <c r="H2727" s="2">
        <v>159248</v>
      </c>
      <c r="I2727" s="2"/>
      <c r="J2727" s="2">
        <v>0</v>
      </c>
      <c r="K2727" s="3">
        <f t="shared" si="45"/>
        <v>159248</v>
      </c>
      <c r="L2727" s="41">
        <v>45404</v>
      </c>
      <c r="M2727" s="39"/>
      <c r="N2727" s="39" t="s">
        <v>1933</v>
      </c>
      <c r="O2727" s="40"/>
      <c r="P2727" s="41"/>
      <c r="Q2727" s="62" t="s">
        <v>25</v>
      </c>
      <c r="R2727" s="68"/>
    </row>
    <row r="2728" spans="1:18" s="70" customFormat="1" ht="12.75" customHeight="1" x14ac:dyDescent="0.2">
      <c r="A2728" s="38" t="s">
        <v>20577</v>
      </c>
      <c r="B2728" s="39" t="s">
        <v>20574</v>
      </c>
      <c r="C2728" s="39" t="s">
        <v>20575</v>
      </c>
      <c r="D2728" s="38">
        <v>820886</v>
      </c>
      <c r="E2728" s="39" t="s">
        <v>10575</v>
      </c>
      <c r="F2728" s="38">
        <v>8268007755</v>
      </c>
      <c r="G2728" s="40" t="s">
        <v>20576</v>
      </c>
      <c r="H2728" s="2">
        <v>159175</v>
      </c>
      <c r="I2728" s="2"/>
      <c r="J2728" s="2">
        <v>28651.5</v>
      </c>
      <c r="K2728" s="3">
        <f t="shared" si="45"/>
        <v>187826.5</v>
      </c>
      <c r="L2728" s="41">
        <v>45132</v>
      </c>
      <c r="M2728" s="39">
        <v>160706911</v>
      </c>
      <c r="N2728" s="39" t="s">
        <v>3282</v>
      </c>
      <c r="O2728" s="40"/>
      <c r="P2728" s="41"/>
      <c r="Q2728" s="42" t="s">
        <v>2417</v>
      </c>
      <c r="R2728" s="68"/>
    </row>
    <row r="2729" spans="1:18" s="70" customFormat="1" ht="12.75" hidden="1" customHeight="1" x14ac:dyDescent="0.2">
      <c r="A2729" s="38" t="s">
        <v>13464</v>
      </c>
      <c r="B2729" s="42" t="s">
        <v>13465</v>
      </c>
      <c r="C2729" s="42" t="s">
        <v>13466</v>
      </c>
      <c r="D2729" s="38">
        <v>405693</v>
      </c>
      <c r="E2729" s="42" t="s">
        <v>451</v>
      </c>
      <c r="F2729" s="38">
        <v>8266014554</v>
      </c>
      <c r="G2729" s="40" t="s">
        <v>13467</v>
      </c>
      <c r="H2729" s="3">
        <v>158898</v>
      </c>
      <c r="I2729" s="3"/>
      <c r="J2729" s="3">
        <v>28601.64</v>
      </c>
      <c r="K2729" s="3">
        <f t="shared" si="45"/>
        <v>187499.64</v>
      </c>
      <c r="L2729" s="41">
        <v>44680.729166666664</v>
      </c>
      <c r="M2729" s="39">
        <v>6870062124</v>
      </c>
      <c r="N2729" s="42" t="s">
        <v>315</v>
      </c>
      <c r="O2729" s="42"/>
      <c r="P2729" s="60"/>
      <c r="Q2729" s="42" t="s">
        <v>243</v>
      </c>
      <c r="R2729" s="68" t="s">
        <v>506</v>
      </c>
    </row>
    <row r="2730" spans="1:18" s="70" customFormat="1" ht="12.75" hidden="1" customHeight="1" x14ac:dyDescent="0.2">
      <c r="A2730" s="38" t="s">
        <v>14366</v>
      </c>
      <c r="B2730" s="42" t="s">
        <v>14367</v>
      </c>
      <c r="C2730" s="42" t="s">
        <v>14368</v>
      </c>
      <c r="D2730" s="38">
        <v>405693</v>
      </c>
      <c r="E2730" s="42" t="s">
        <v>451</v>
      </c>
      <c r="F2730" s="38">
        <v>8266015246</v>
      </c>
      <c r="G2730" s="40">
        <v>8886802093</v>
      </c>
      <c r="H2730" s="3">
        <v>158897</v>
      </c>
      <c r="I2730" s="3"/>
      <c r="J2730" s="3">
        <v>28601.46</v>
      </c>
      <c r="K2730" s="3">
        <f t="shared" si="45"/>
        <v>187498.46</v>
      </c>
      <c r="L2730" s="41">
        <v>44731.729166666664</v>
      </c>
      <c r="M2730" s="39">
        <v>6870123891</v>
      </c>
      <c r="N2730" s="42" t="s">
        <v>315</v>
      </c>
      <c r="O2730" s="42"/>
      <c r="P2730" s="60"/>
      <c r="Q2730" s="42" t="s">
        <v>243</v>
      </c>
      <c r="R2730" s="68" t="s">
        <v>506</v>
      </c>
    </row>
    <row r="2731" spans="1:18" s="70" customFormat="1" ht="12.75" customHeight="1" x14ac:dyDescent="0.2">
      <c r="A2731" s="38" t="s">
        <v>12292</v>
      </c>
      <c r="B2731" s="42" t="s">
        <v>12293</v>
      </c>
      <c r="C2731" s="42" t="s">
        <v>12294</v>
      </c>
      <c r="D2731" s="38">
        <v>510104</v>
      </c>
      <c r="E2731" s="42" t="s">
        <v>6236</v>
      </c>
      <c r="F2731" s="38">
        <v>8266014013</v>
      </c>
      <c r="G2731" s="40" t="s">
        <v>12295</v>
      </c>
      <c r="H2731" s="3">
        <v>158779.66101694916</v>
      </c>
      <c r="I2731" s="3"/>
      <c r="J2731" s="3">
        <v>28580.338983050849</v>
      </c>
      <c r="K2731" s="3">
        <f t="shared" si="45"/>
        <v>187360</v>
      </c>
      <c r="L2731" s="41">
        <v>44634.729166666664</v>
      </c>
      <c r="M2731" s="39">
        <v>6870458383</v>
      </c>
      <c r="N2731" s="42" t="s">
        <v>315</v>
      </c>
      <c r="O2731" s="42" t="s">
        <v>12296</v>
      </c>
      <c r="P2731" s="60">
        <v>44684</v>
      </c>
      <c r="Q2731" s="42" t="s">
        <v>243</v>
      </c>
      <c r="R2731" s="68"/>
    </row>
    <row r="2732" spans="1:18" s="70" customFormat="1" ht="12.75" customHeight="1" x14ac:dyDescent="0.2">
      <c r="A2732" s="38" t="s">
        <v>13986</v>
      </c>
      <c r="B2732" s="39" t="s">
        <v>13987</v>
      </c>
      <c r="C2732" s="39" t="s">
        <v>13988</v>
      </c>
      <c r="D2732" s="38">
        <v>407646</v>
      </c>
      <c r="E2732" s="39" t="s">
        <v>13989</v>
      </c>
      <c r="F2732" s="38">
        <v>8266013750</v>
      </c>
      <c r="G2732" s="40">
        <v>22021</v>
      </c>
      <c r="H2732" s="2">
        <v>158723.21428571426</v>
      </c>
      <c r="I2732" s="2"/>
      <c r="J2732" s="2">
        <v>19046.78571428571</v>
      </c>
      <c r="K2732" s="3">
        <f t="shared" si="45"/>
        <v>177769.99999999997</v>
      </c>
      <c r="L2732" s="41">
        <v>44701.729166666664</v>
      </c>
      <c r="M2732" s="39">
        <v>6870097249</v>
      </c>
      <c r="N2732" s="39" t="s">
        <v>3282</v>
      </c>
      <c r="O2732" s="40" t="s">
        <v>13990</v>
      </c>
      <c r="P2732" s="41">
        <v>44770</v>
      </c>
      <c r="Q2732" s="42" t="s">
        <v>2417</v>
      </c>
      <c r="R2732" s="68"/>
    </row>
    <row r="2733" spans="1:18" s="70" customFormat="1" ht="12.75" customHeight="1" x14ac:dyDescent="0.2">
      <c r="A2733" s="38" t="s">
        <v>3631</v>
      </c>
      <c r="B2733" s="39" t="s">
        <v>3632</v>
      </c>
      <c r="C2733" s="39" t="s">
        <v>3633</v>
      </c>
      <c r="D2733" s="38">
        <v>408117</v>
      </c>
      <c r="E2733" s="39" t="s">
        <v>3259</v>
      </c>
      <c r="F2733" s="38">
        <v>8263000119</v>
      </c>
      <c r="G2733" s="40" t="s">
        <v>3634</v>
      </c>
      <c r="H2733" s="2">
        <v>158460</v>
      </c>
      <c r="I2733" s="2">
        <v>186.98</v>
      </c>
      <c r="J2733" s="2">
        <v>28522.799999999999</v>
      </c>
      <c r="K2733" s="3">
        <f t="shared" si="45"/>
        <v>187169.78</v>
      </c>
      <c r="L2733" s="41">
        <v>44371.729166666664</v>
      </c>
      <c r="M2733" s="39">
        <v>6870124153</v>
      </c>
      <c r="N2733" s="39" t="s">
        <v>52</v>
      </c>
      <c r="O2733" s="40" t="s">
        <v>3635</v>
      </c>
      <c r="P2733" s="41">
        <v>44408</v>
      </c>
      <c r="Q2733" s="39" t="s">
        <v>54</v>
      </c>
      <c r="R2733" s="68"/>
    </row>
    <row r="2734" spans="1:18" s="70" customFormat="1" ht="12.75" customHeight="1" x14ac:dyDescent="0.2">
      <c r="A2734" s="38" t="s">
        <v>5886</v>
      </c>
      <c r="B2734" s="42" t="s">
        <v>5887</v>
      </c>
      <c r="C2734" s="42" t="s">
        <v>5888</v>
      </c>
      <c r="D2734" s="38">
        <v>300286</v>
      </c>
      <c r="E2734" s="42" t="s">
        <v>3944</v>
      </c>
      <c r="F2734" s="38">
        <v>8263000075</v>
      </c>
      <c r="G2734" s="40">
        <v>712725545</v>
      </c>
      <c r="H2734" s="3">
        <v>158078.57</v>
      </c>
      <c r="I2734" s="3"/>
      <c r="J2734" s="3">
        <v>28454.142599999999</v>
      </c>
      <c r="K2734" s="3">
        <f t="shared" si="45"/>
        <v>186532.7126</v>
      </c>
      <c r="L2734" s="41">
        <v>44390.729166666664</v>
      </c>
      <c r="M2734" s="39">
        <v>6870195346</v>
      </c>
      <c r="N2734" s="42" t="s">
        <v>315</v>
      </c>
      <c r="O2734" s="42"/>
      <c r="P2734" s="60"/>
      <c r="Q2734" s="42" t="s">
        <v>243</v>
      </c>
      <c r="R2734" s="68"/>
    </row>
    <row r="2735" spans="1:18" s="70" customFormat="1" ht="12.75" customHeight="1" x14ac:dyDescent="0.2">
      <c r="A2735" s="38" t="s">
        <v>1712</v>
      </c>
      <c r="B2735" s="39" t="s">
        <v>1713</v>
      </c>
      <c r="C2735" s="39"/>
      <c r="D2735" s="38">
        <v>811819</v>
      </c>
      <c r="E2735" s="39" t="s">
        <v>1091</v>
      </c>
      <c r="F2735" s="38">
        <v>8263000049</v>
      </c>
      <c r="G2735" s="40" t="s">
        <v>1714</v>
      </c>
      <c r="H2735" s="2">
        <v>158000</v>
      </c>
      <c r="I2735" s="2"/>
      <c r="J2735" s="2">
        <v>0</v>
      </c>
      <c r="K2735" s="3">
        <f t="shared" si="45"/>
        <v>158000</v>
      </c>
      <c r="L2735" s="4">
        <v>44320</v>
      </c>
      <c r="M2735" s="39"/>
      <c r="N2735" s="39" t="s">
        <v>52</v>
      </c>
      <c r="O2735" s="40"/>
      <c r="P2735" s="41"/>
      <c r="Q2735" s="39" t="s">
        <v>54</v>
      </c>
      <c r="R2735" s="68"/>
    </row>
    <row r="2736" spans="1:18" s="70" customFormat="1" ht="12.75" customHeight="1" x14ac:dyDescent="0.2">
      <c r="A2736" s="38" t="s">
        <v>4769</v>
      </c>
      <c r="B2736" s="39" t="s">
        <v>4770</v>
      </c>
      <c r="C2736" s="39" t="s">
        <v>4771</v>
      </c>
      <c r="D2736" s="38">
        <v>811819</v>
      </c>
      <c r="E2736" s="39" t="s">
        <v>1091</v>
      </c>
      <c r="F2736" s="38">
        <v>8263000049</v>
      </c>
      <c r="G2736" s="40" t="s">
        <v>4772</v>
      </c>
      <c r="H2736" s="2">
        <v>158000</v>
      </c>
      <c r="I2736" s="2"/>
      <c r="J2736" s="2">
        <v>0</v>
      </c>
      <c r="K2736" s="3">
        <f t="shared" si="45"/>
        <v>158000</v>
      </c>
      <c r="L2736" s="41">
        <v>44379.729166666664</v>
      </c>
      <c r="M2736" s="39">
        <v>3445009530</v>
      </c>
      <c r="N2736" s="39" t="s">
        <v>52</v>
      </c>
      <c r="O2736" s="40">
        <v>107140648634</v>
      </c>
      <c r="P2736" s="41">
        <v>44392</v>
      </c>
      <c r="Q2736" s="39" t="s">
        <v>54</v>
      </c>
      <c r="R2736" s="68"/>
    </row>
    <row r="2737" spans="1:18" s="70" customFormat="1" ht="12.75" customHeight="1" x14ac:dyDescent="0.2">
      <c r="A2737" s="38" t="s">
        <v>5066</v>
      </c>
      <c r="B2737" s="39" t="s">
        <v>5067</v>
      </c>
      <c r="C2737" s="39" t="s">
        <v>5068</v>
      </c>
      <c r="D2737" s="38">
        <v>811819</v>
      </c>
      <c r="E2737" s="39" t="s">
        <v>1091</v>
      </c>
      <c r="F2737" s="38">
        <v>8263000049</v>
      </c>
      <c r="G2737" s="40" t="s">
        <v>5069</v>
      </c>
      <c r="H2737" s="2">
        <v>158000</v>
      </c>
      <c r="I2737" s="2"/>
      <c r="J2737" s="2">
        <v>0</v>
      </c>
      <c r="K2737" s="3">
        <f t="shared" si="45"/>
        <v>158000</v>
      </c>
      <c r="L2737" s="41">
        <v>44389.729166666664</v>
      </c>
      <c r="M2737" s="39">
        <v>3445010076</v>
      </c>
      <c r="N2737" s="39" t="s">
        <v>52</v>
      </c>
      <c r="O2737" s="40">
        <v>107140648634</v>
      </c>
      <c r="P2737" s="41">
        <v>44392</v>
      </c>
      <c r="Q2737" s="39" t="s">
        <v>54</v>
      </c>
      <c r="R2737" s="68"/>
    </row>
    <row r="2738" spans="1:18" s="70" customFormat="1" ht="12.75" customHeight="1" x14ac:dyDescent="0.2">
      <c r="A2738" s="38" t="s">
        <v>5183</v>
      </c>
      <c r="B2738" s="39" t="s">
        <v>5184</v>
      </c>
      <c r="C2738" s="39" t="s">
        <v>5185</v>
      </c>
      <c r="D2738" s="38">
        <v>811819</v>
      </c>
      <c r="E2738" s="39" t="s">
        <v>1091</v>
      </c>
      <c r="F2738" s="38">
        <v>8263000049</v>
      </c>
      <c r="G2738" s="40" t="s">
        <v>5186</v>
      </c>
      <c r="H2738" s="2">
        <v>158000</v>
      </c>
      <c r="I2738" s="2"/>
      <c r="J2738" s="2">
        <v>0</v>
      </c>
      <c r="K2738" s="3">
        <f t="shared" si="45"/>
        <v>158000</v>
      </c>
      <c r="L2738" s="41">
        <v>44396.729166666664</v>
      </c>
      <c r="M2738" s="39">
        <v>3445010780</v>
      </c>
      <c r="N2738" s="39" t="s">
        <v>52</v>
      </c>
      <c r="O2738" s="40">
        <v>108023355182</v>
      </c>
      <c r="P2738" s="41">
        <v>44411</v>
      </c>
      <c r="Q2738" s="39" t="s">
        <v>54</v>
      </c>
      <c r="R2738" s="68"/>
    </row>
    <row r="2739" spans="1:18" s="70" customFormat="1" ht="12.75" customHeight="1" x14ac:dyDescent="0.2">
      <c r="A2739" s="38" t="s">
        <v>8186</v>
      </c>
      <c r="B2739" s="39" t="s">
        <v>8187</v>
      </c>
      <c r="C2739" s="39" t="s">
        <v>8188</v>
      </c>
      <c r="D2739" s="38">
        <v>811819</v>
      </c>
      <c r="E2739" s="39" t="s">
        <v>1091</v>
      </c>
      <c r="F2739" s="38">
        <v>8263000049</v>
      </c>
      <c r="G2739" s="40" t="s">
        <v>8189</v>
      </c>
      <c r="H2739" s="2">
        <v>158000</v>
      </c>
      <c r="I2739" s="2"/>
      <c r="J2739" s="2">
        <v>0</v>
      </c>
      <c r="K2739" s="3">
        <f t="shared" si="45"/>
        <v>158000</v>
      </c>
      <c r="L2739" s="41">
        <v>44481.729166666664</v>
      </c>
      <c r="M2739" s="39">
        <v>3445018296</v>
      </c>
      <c r="N2739" s="39" t="s">
        <v>52</v>
      </c>
      <c r="O2739" s="40">
        <v>110082110755</v>
      </c>
      <c r="P2739" s="41">
        <v>44478</v>
      </c>
      <c r="Q2739" s="39" t="s">
        <v>54</v>
      </c>
      <c r="R2739" s="68"/>
    </row>
    <row r="2740" spans="1:18" s="70" customFormat="1" ht="12.75" customHeight="1" x14ac:dyDescent="0.2">
      <c r="A2740" s="38" t="s">
        <v>9699</v>
      </c>
      <c r="B2740" s="39" t="s">
        <v>9700</v>
      </c>
      <c r="C2740" s="39" t="s">
        <v>9701</v>
      </c>
      <c r="D2740" s="38">
        <v>101216</v>
      </c>
      <c r="E2740" s="39" t="s">
        <v>9702</v>
      </c>
      <c r="F2740" s="38">
        <v>8266012991</v>
      </c>
      <c r="G2740" s="40" t="s">
        <v>9703</v>
      </c>
      <c r="H2740" s="2">
        <v>158000</v>
      </c>
      <c r="I2740" s="2"/>
      <c r="J2740" s="2">
        <v>28440</v>
      </c>
      <c r="K2740" s="3">
        <f t="shared" si="45"/>
        <v>186440</v>
      </c>
      <c r="L2740" s="41">
        <v>44529.729166666664</v>
      </c>
      <c r="M2740" s="39">
        <v>6870330818</v>
      </c>
      <c r="N2740" s="39" t="s">
        <v>2691</v>
      </c>
      <c r="O2740" s="40" t="s">
        <v>9704</v>
      </c>
      <c r="P2740" s="41">
        <v>44585</v>
      </c>
      <c r="Q2740" s="62" t="s">
        <v>27</v>
      </c>
      <c r="R2740" s="68"/>
    </row>
    <row r="2741" spans="1:18" s="70" customFormat="1" ht="12.75" customHeight="1" x14ac:dyDescent="0.2">
      <c r="A2741" s="38" t="s">
        <v>17103</v>
      </c>
      <c r="B2741" s="39" t="s">
        <v>17098</v>
      </c>
      <c r="C2741" s="39" t="s">
        <v>10119</v>
      </c>
      <c r="D2741" s="58">
        <v>118480</v>
      </c>
      <c r="E2741" s="39" t="s">
        <v>9826</v>
      </c>
      <c r="F2741" s="38">
        <v>8263000261</v>
      </c>
      <c r="G2741" s="40" t="s">
        <v>17100</v>
      </c>
      <c r="H2741" s="3">
        <v>157904</v>
      </c>
      <c r="I2741" s="3"/>
      <c r="J2741" s="2">
        <v>28422.719999999998</v>
      </c>
      <c r="K2741" s="3">
        <f t="shared" si="45"/>
        <v>186326.72</v>
      </c>
      <c r="L2741" s="41">
        <v>44907</v>
      </c>
      <c r="M2741" s="39"/>
      <c r="N2741" s="39" t="s">
        <v>52</v>
      </c>
      <c r="O2741" s="40"/>
      <c r="P2741" s="41"/>
      <c r="Q2741" s="39" t="s">
        <v>54</v>
      </c>
      <c r="R2741" s="68"/>
    </row>
    <row r="2742" spans="1:18" s="70" customFormat="1" ht="12.75" customHeight="1" x14ac:dyDescent="0.2">
      <c r="A2742" s="38" t="s">
        <v>4422</v>
      </c>
      <c r="B2742" s="39" t="s">
        <v>4423</v>
      </c>
      <c r="C2742" s="39" t="s">
        <v>4424</v>
      </c>
      <c r="D2742" s="38">
        <v>811819</v>
      </c>
      <c r="E2742" s="39" t="s">
        <v>1091</v>
      </c>
      <c r="F2742" s="38">
        <v>8263000049</v>
      </c>
      <c r="G2742" s="40" t="s">
        <v>4425</v>
      </c>
      <c r="H2742" s="2">
        <v>157503</v>
      </c>
      <c r="I2742" s="2"/>
      <c r="J2742" s="2">
        <v>0</v>
      </c>
      <c r="K2742" s="3">
        <f t="shared" si="45"/>
        <v>157503</v>
      </c>
      <c r="L2742" s="41">
        <v>44379.729166666664</v>
      </c>
      <c r="M2742" s="39">
        <v>3445008945</v>
      </c>
      <c r="N2742" s="39" t="s">
        <v>52</v>
      </c>
      <c r="O2742" s="40">
        <v>108023355182</v>
      </c>
      <c r="P2742" s="41">
        <v>44411</v>
      </c>
      <c r="Q2742" s="39" t="s">
        <v>54</v>
      </c>
      <c r="R2742" s="68"/>
    </row>
    <row r="2743" spans="1:18" s="70" customFormat="1" ht="12.75" customHeight="1" x14ac:dyDescent="0.2">
      <c r="A2743" s="38" t="s">
        <v>4998</v>
      </c>
      <c r="B2743" s="39" t="s">
        <v>4999</v>
      </c>
      <c r="C2743" s="39" t="s">
        <v>5000</v>
      </c>
      <c r="D2743" s="38">
        <v>811819</v>
      </c>
      <c r="E2743" s="39" t="s">
        <v>1091</v>
      </c>
      <c r="F2743" s="38">
        <v>8263000049</v>
      </c>
      <c r="G2743" s="40" t="s">
        <v>5001</v>
      </c>
      <c r="H2743" s="2">
        <v>157503</v>
      </c>
      <c r="I2743" s="2"/>
      <c r="J2743" s="2">
        <v>0</v>
      </c>
      <c r="K2743" s="3">
        <f t="shared" si="45"/>
        <v>157503</v>
      </c>
      <c r="L2743" s="41">
        <v>44379.729166666664</v>
      </c>
      <c r="M2743" s="39">
        <v>3445010002</v>
      </c>
      <c r="N2743" s="39" t="s">
        <v>52</v>
      </c>
      <c r="O2743" s="40">
        <v>108023355182</v>
      </c>
      <c r="P2743" s="41">
        <v>44411</v>
      </c>
      <c r="Q2743" s="39" t="s">
        <v>54</v>
      </c>
      <c r="R2743" s="68"/>
    </row>
    <row r="2744" spans="1:18" s="70" customFormat="1" ht="12.75" customHeight="1" x14ac:dyDescent="0.2">
      <c r="A2744" s="38" t="s">
        <v>4940</v>
      </c>
      <c r="B2744" s="39" t="s">
        <v>4941</v>
      </c>
      <c r="C2744" s="39" t="s">
        <v>4942</v>
      </c>
      <c r="D2744" s="38">
        <v>811819</v>
      </c>
      <c r="E2744" s="39" t="s">
        <v>1091</v>
      </c>
      <c r="F2744" s="38">
        <v>8263000049</v>
      </c>
      <c r="G2744" s="40" t="s">
        <v>4943</v>
      </c>
      <c r="H2744" s="2">
        <v>157500</v>
      </c>
      <c r="I2744" s="2"/>
      <c r="J2744" s="2">
        <v>0</v>
      </c>
      <c r="K2744" s="3">
        <f t="shared" si="45"/>
        <v>157500</v>
      </c>
      <c r="L2744" s="41">
        <v>44380.729166666664</v>
      </c>
      <c r="M2744" s="39">
        <v>3445009842</v>
      </c>
      <c r="N2744" s="39" t="s">
        <v>52</v>
      </c>
      <c r="O2744" s="40">
        <v>108023355182</v>
      </c>
      <c r="P2744" s="41">
        <v>44411</v>
      </c>
      <c r="Q2744" s="39" t="s">
        <v>54</v>
      </c>
      <c r="R2744" s="68"/>
    </row>
    <row r="2745" spans="1:18" s="70" customFormat="1" ht="12.75" customHeight="1" x14ac:dyDescent="0.2">
      <c r="A2745" s="38" t="s">
        <v>4994</v>
      </c>
      <c r="B2745" s="39" t="s">
        <v>4995</v>
      </c>
      <c r="C2745" s="39" t="s">
        <v>4996</v>
      </c>
      <c r="D2745" s="38">
        <v>811819</v>
      </c>
      <c r="E2745" s="39" t="s">
        <v>1091</v>
      </c>
      <c r="F2745" s="38">
        <v>8263000049</v>
      </c>
      <c r="G2745" s="40" t="s">
        <v>4997</v>
      </c>
      <c r="H2745" s="2">
        <v>157500</v>
      </c>
      <c r="I2745" s="2"/>
      <c r="J2745" s="2">
        <v>0</v>
      </c>
      <c r="K2745" s="3">
        <f t="shared" si="45"/>
        <v>157500</v>
      </c>
      <c r="L2745" s="41">
        <v>44382.729166666664</v>
      </c>
      <c r="M2745" s="39">
        <v>3445010001</v>
      </c>
      <c r="N2745" s="39" t="s">
        <v>52</v>
      </c>
      <c r="O2745" s="40">
        <v>108023355182</v>
      </c>
      <c r="P2745" s="41">
        <v>44411</v>
      </c>
      <c r="Q2745" s="39" t="s">
        <v>54</v>
      </c>
      <c r="R2745" s="68"/>
    </row>
    <row r="2746" spans="1:18" s="70" customFormat="1" ht="12.75" hidden="1" customHeight="1" x14ac:dyDescent="0.2">
      <c r="A2746" s="38" t="s">
        <v>9887</v>
      </c>
      <c r="B2746" s="42" t="s">
        <v>9888</v>
      </c>
      <c r="C2746" s="42" t="s">
        <v>9889</v>
      </c>
      <c r="D2746" s="38">
        <v>407464</v>
      </c>
      <c r="E2746" s="42" t="s">
        <v>1230</v>
      </c>
      <c r="F2746" s="38">
        <v>8268007818</v>
      </c>
      <c r="G2746" s="40" t="s">
        <v>9890</v>
      </c>
      <c r="H2746" s="3">
        <v>157412</v>
      </c>
      <c r="I2746" s="3"/>
      <c r="J2746" s="3">
        <v>0</v>
      </c>
      <c r="K2746" s="3">
        <f t="shared" si="45"/>
        <v>157412</v>
      </c>
      <c r="L2746" s="41">
        <v>44554.729166666664</v>
      </c>
      <c r="M2746" s="39">
        <v>44285420</v>
      </c>
      <c r="N2746" s="42" t="s">
        <v>315</v>
      </c>
      <c r="O2746" s="42" t="s">
        <v>9238</v>
      </c>
      <c r="P2746" s="60">
        <v>44574</v>
      </c>
      <c r="Q2746" s="42" t="s">
        <v>243</v>
      </c>
      <c r="R2746" s="68" t="s">
        <v>506</v>
      </c>
    </row>
    <row r="2747" spans="1:18" s="70" customFormat="1" ht="12.75" customHeight="1" x14ac:dyDescent="0.2">
      <c r="A2747" s="38" t="s">
        <v>3869</v>
      </c>
      <c r="B2747" s="39" t="s">
        <v>3870</v>
      </c>
      <c r="C2747" s="39" t="s">
        <v>3871</v>
      </c>
      <c r="D2747" s="38">
        <v>921813</v>
      </c>
      <c r="E2747" s="129" t="s">
        <v>1977</v>
      </c>
      <c r="F2747" s="38">
        <v>8268006643</v>
      </c>
      <c r="G2747" s="40" t="s">
        <v>3872</v>
      </c>
      <c r="H2747" s="2"/>
      <c r="I2747" s="2"/>
      <c r="J2747" s="2">
        <v>28318.118644067799</v>
      </c>
      <c r="K2747" s="3">
        <f t="shared" si="45"/>
        <v>28318.118644067799</v>
      </c>
      <c r="L2747" s="41">
        <v>44378.729166666664</v>
      </c>
      <c r="M2747" s="39">
        <v>43970698</v>
      </c>
      <c r="N2747" s="39" t="s">
        <v>52</v>
      </c>
      <c r="O2747" s="40" t="s">
        <v>3868</v>
      </c>
      <c r="P2747" s="41">
        <v>44397</v>
      </c>
      <c r="Q2747" s="39" t="s">
        <v>54</v>
      </c>
      <c r="R2747" s="68"/>
    </row>
    <row r="2748" spans="1:18" s="70" customFormat="1" ht="12.75" customHeight="1" x14ac:dyDescent="0.2">
      <c r="A2748" s="38" t="s">
        <v>3968</v>
      </c>
      <c r="B2748" s="42" t="s">
        <v>3969</v>
      </c>
      <c r="C2748" s="42" t="s">
        <v>3970</v>
      </c>
      <c r="D2748" s="38">
        <v>300286</v>
      </c>
      <c r="E2748" s="42" t="s">
        <v>3944</v>
      </c>
      <c r="F2748" s="38">
        <v>8263000075</v>
      </c>
      <c r="G2748" s="40">
        <v>712724920</v>
      </c>
      <c r="H2748" s="3">
        <v>157300</v>
      </c>
      <c r="I2748" s="3"/>
      <c r="J2748" s="3">
        <v>28314</v>
      </c>
      <c r="K2748" s="3">
        <f t="shared" si="45"/>
        <v>185614</v>
      </c>
      <c r="L2748" s="41">
        <v>44363.729166666664</v>
      </c>
      <c r="M2748" s="39">
        <v>6870131125</v>
      </c>
      <c r="N2748" s="42" t="s">
        <v>315</v>
      </c>
      <c r="O2748" s="42" t="s">
        <v>3949</v>
      </c>
      <c r="P2748" s="60">
        <v>44404</v>
      </c>
      <c r="Q2748" s="42" t="s">
        <v>243</v>
      </c>
      <c r="R2748" s="68"/>
    </row>
    <row r="2749" spans="1:18" s="70" customFormat="1" ht="12.75" customHeight="1" x14ac:dyDescent="0.2">
      <c r="A2749" s="38" t="s">
        <v>14717</v>
      </c>
      <c r="B2749" s="42" t="s">
        <v>14718</v>
      </c>
      <c r="C2749" s="42" t="s">
        <v>14719</v>
      </c>
      <c r="D2749" s="38">
        <v>301110</v>
      </c>
      <c r="E2749" s="39" t="s">
        <v>2376</v>
      </c>
      <c r="F2749" s="38">
        <v>8263000133</v>
      </c>
      <c r="G2749" s="40">
        <v>212901094246</v>
      </c>
      <c r="H2749" s="3">
        <v>157000</v>
      </c>
      <c r="I2749" s="3"/>
      <c r="J2749" s="3">
        <v>28260</v>
      </c>
      <c r="K2749" s="3">
        <f t="shared" si="45"/>
        <v>185260</v>
      </c>
      <c r="L2749" s="41">
        <v>44747.729166666664</v>
      </c>
      <c r="M2749" s="39">
        <v>18383184</v>
      </c>
      <c r="N2749" s="42" t="s">
        <v>315</v>
      </c>
      <c r="O2749" s="42" t="s">
        <v>14720</v>
      </c>
      <c r="P2749" s="60">
        <v>44778</v>
      </c>
      <c r="Q2749" s="42" t="s">
        <v>243</v>
      </c>
      <c r="R2749" s="68"/>
    </row>
    <row r="2750" spans="1:18" s="70" customFormat="1" ht="12.75" customHeight="1" x14ac:dyDescent="0.2">
      <c r="A2750" s="38" t="s">
        <v>22447</v>
      </c>
      <c r="B2750" s="39" t="s">
        <v>22448</v>
      </c>
      <c r="C2750" s="39"/>
      <c r="D2750" s="38">
        <v>933700</v>
      </c>
      <c r="E2750" s="39" t="s">
        <v>13333</v>
      </c>
      <c r="F2750" s="38">
        <v>8265000202</v>
      </c>
      <c r="G2750" s="40" t="s">
        <v>22449</v>
      </c>
      <c r="H2750" s="2">
        <v>157000</v>
      </c>
      <c r="I2750" s="2"/>
      <c r="J2750" s="2">
        <v>0</v>
      </c>
      <c r="K2750" s="3">
        <f t="shared" si="45"/>
        <v>157000</v>
      </c>
      <c r="L2750" s="41">
        <v>45394</v>
      </c>
      <c r="M2750" s="39"/>
      <c r="N2750" s="39" t="s">
        <v>1933</v>
      </c>
      <c r="O2750" s="40"/>
      <c r="P2750" s="41"/>
      <c r="Q2750" s="62" t="s">
        <v>25</v>
      </c>
      <c r="R2750" s="68"/>
    </row>
    <row r="2751" spans="1:18" s="70" customFormat="1" ht="12.75" customHeight="1" x14ac:dyDescent="0.2">
      <c r="A2751" s="38" t="s">
        <v>22450</v>
      </c>
      <c r="B2751" s="39" t="s">
        <v>22451</v>
      </c>
      <c r="C2751" s="39"/>
      <c r="D2751" s="38">
        <v>933700</v>
      </c>
      <c r="E2751" s="39" t="s">
        <v>13333</v>
      </c>
      <c r="F2751" s="38">
        <v>8265000202</v>
      </c>
      <c r="G2751" s="40" t="s">
        <v>22452</v>
      </c>
      <c r="H2751" s="2">
        <v>157000</v>
      </c>
      <c r="I2751" s="2"/>
      <c r="J2751" s="2">
        <v>0</v>
      </c>
      <c r="K2751" s="3">
        <f t="shared" si="45"/>
        <v>157000</v>
      </c>
      <c r="L2751" s="41">
        <v>45394</v>
      </c>
      <c r="M2751" s="39"/>
      <c r="N2751" s="39" t="s">
        <v>1933</v>
      </c>
      <c r="O2751" s="40"/>
      <c r="P2751" s="41"/>
      <c r="Q2751" s="62" t="s">
        <v>25</v>
      </c>
      <c r="R2751" s="68"/>
    </row>
    <row r="2752" spans="1:18" s="70" customFormat="1" ht="12.75" customHeight="1" x14ac:dyDescent="0.2">
      <c r="A2752" s="38">
        <v>169</v>
      </c>
      <c r="B2752" s="39" t="s">
        <v>19017</v>
      </c>
      <c r="C2752" s="39" t="s">
        <v>19018</v>
      </c>
      <c r="D2752" s="38">
        <v>803629</v>
      </c>
      <c r="E2752" s="129" t="s">
        <v>5326</v>
      </c>
      <c r="F2752" s="38">
        <v>8268011115</v>
      </c>
      <c r="G2752" s="40" t="s">
        <v>19019</v>
      </c>
      <c r="H2752" s="2"/>
      <c r="I2752" s="2"/>
      <c r="J2752" s="2">
        <v>28246.118644067799</v>
      </c>
      <c r="K2752" s="3">
        <f t="shared" si="45"/>
        <v>28246.118644067799</v>
      </c>
      <c r="L2752" s="41">
        <v>45047.729166666664</v>
      </c>
      <c r="M2752" s="39">
        <v>160349523</v>
      </c>
      <c r="N2752" s="39" t="s">
        <v>8899</v>
      </c>
      <c r="O2752" s="40">
        <v>305253979742</v>
      </c>
      <c r="P2752" s="41">
        <v>45073</v>
      </c>
      <c r="Q2752" s="42" t="s">
        <v>8901</v>
      </c>
      <c r="R2752" s="68"/>
    </row>
    <row r="2753" spans="1:18" s="70" customFormat="1" ht="12.75" customHeight="1" x14ac:dyDescent="0.2">
      <c r="A2753" s="38" t="s">
        <v>5323</v>
      </c>
      <c r="B2753" s="39" t="s">
        <v>5324</v>
      </c>
      <c r="C2753" s="39" t="s">
        <v>5325</v>
      </c>
      <c r="D2753" s="38">
        <v>803629</v>
      </c>
      <c r="E2753" s="129" t="s">
        <v>5326</v>
      </c>
      <c r="F2753" s="38">
        <v>8268006549</v>
      </c>
      <c r="G2753" s="40" t="s">
        <v>5327</v>
      </c>
      <c r="H2753" s="2"/>
      <c r="I2753" s="2"/>
      <c r="J2753" s="2">
        <v>28243.8</v>
      </c>
      <c r="K2753" s="3">
        <f t="shared" si="45"/>
        <v>28243.8</v>
      </c>
      <c r="L2753" s="41">
        <v>44408</v>
      </c>
      <c r="M2753" s="39">
        <v>44112940</v>
      </c>
      <c r="N2753" s="39" t="s">
        <v>52</v>
      </c>
      <c r="O2753" s="40">
        <v>110299373324</v>
      </c>
      <c r="P2753" s="41">
        <v>44500</v>
      </c>
      <c r="Q2753" s="39" t="s">
        <v>54</v>
      </c>
      <c r="R2753" s="68"/>
    </row>
    <row r="2754" spans="1:18" s="70" customFormat="1" ht="12.75" customHeight="1" x14ac:dyDescent="0.2">
      <c r="A2754" s="38" t="s">
        <v>6699</v>
      </c>
      <c r="B2754" s="39" t="s">
        <v>6700</v>
      </c>
      <c r="C2754" s="39" t="s">
        <v>6701</v>
      </c>
      <c r="D2754" s="38">
        <v>820755</v>
      </c>
      <c r="E2754" s="39" t="s">
        <v>6702</v>
      </c>
      <c r="F2754" s="38">
        <v>8268006898</v>
      </c>
      <c r="G2754" s="40">
        <v>30</v>
      </c>
      <c r="H2754" s="2">
        <v>156239.83050847458</v>
      </c>
      <c r="I2754" s="2"/>
      <c r="J2754" s="2">
        <v>28123.169491525423</v>
      </c>
      <c r="K2754" s="3">
        <f t="shared" si="45"/>
        <v>184363</v>
      </c>
      <c r="L2754" s="41">
        <v>44440.729166666664</v>
      </c>
      <c r="M2754" s="39">
        <v>44100431</v>
      </c>
      <c r="N2754" s="39" t="s">
        <v>52</v>
      </c>
      <c r="O2754" s="40">
        <v>110081516109</v>
      </c>
      <c r="P2754" s="41">
        <v>44478</v>
      </c>
      <c r="Q2754" s="39" t="s">
        <v>54</v>
      </c>
      <c r="R2754" s="68"/>
    </row>
    <row r="2755" spans="1:18" s="70" customFormat="1" ht="12.75" customHeight="1" x14ac:dyDescent="0.2">
      <c r="A2755" s="38" t="s">
        <v>3662</v>
      </c>
      <c r="B2755" s="39" t="s">
        <v>3663</v>
      </c>
      <c r="C2755" s="39" t="s">
        <v>3664</v>
      </c>
      <c r="D2755" s="38">
        <v>815145</v>
      </c>
      <c r="E2755" s="39" t="s">
        <v>1053</v>
      </c>
      <c r="F2755" s="38">
        <v>8268006271</v>
      </c>
      <c r="G2755" s="40">
        <v>59</v>
      </c>
      <c r="H2755" s="2">
        <v>155885.59322033898</v>
      </c>
      <c r="I2755" s="2"/>
      <c r="J2755" s="2">
        <v>28059.406779661014</v>
      </c>
      <c r="K2755" s="3">
        <f t="shared" si="45"/>
        <v>183945</v>
      </c>
      <c r="L2755" s="41">
        <v>44384.729166666664</v>
      </c>
      <c r="M2755" s="39">
        <v>43961937</v>
      </c>
      <c r="N2755" s="39" t="s">
        <v>52</v>
      </c>
      <c r="O2755" s="40" t="s">
        <v>3665</v>
      </c>
      <c r="P2755" s="41">
        <v>44392</v>
      </c>
      <c r="Q2755" s="39" t="s">
        <v>54</v>
      </c>
      <c r="R2755" s="68"/>
    </row>
    <row r="2756" spans="1:18" s="70" customFormat="1" ht="12.75" customHeight="1" x14ac:dyDescent="0.2">
      <c r="A2756" s="38" t="s">
        <v>627</v>
      </c>
      <c r="B2756" s="42" t="s">
        <v>628</v>
      </c>
      <c r="C2756" s="42" t="s">
        <v>629</v>
      </c>
      <c r="D2756" s="58">
        <v>405980</v>
      </c>
      <c r="E2756" s="42" t="s">
        <v>630</v>
      </c>
      <c r="F2756" s="38">
        <v>8266010169</v>
      </c>
      <c r="G2756" s="40" t="s">
        <v>631</v>
      </c>
      <c r="H2756" s="3">
        <v>155872.88</v>
      </c>
      <c r="I2756" s="3"/>
      <c r="J2756" s="3">
        <v>28057.118399999999</v>
      </c>
      <c r="K2756" s="3">
        <f t="shared" si="45"/>
        <v>183929.99840000001</v>
      </c>
      <c r="L2756" s="41">
        <v>44225.729166666664</v>
      </c>
      <c r="M2756" s="39">
        <v>6870309712</v>
      </c>
      <c r="N2756" s="42" t="s">
        <v>315</v>
      </c>
      <c r="O2756" s="42" t="s">
        <v>632</v>
      </c>
      <c r="P2756" s="60">
        <v>44259</v>
      </c>
      <c r="Q2756" s="42" t="s">
        <v>243</v>
      </c>
      <c r="R2756" s="68"/>
    </row>
    <row r="2757" spans="1:18" s="70" customFormat="1" ht="12.75" customHeight="1" x14ac:dyDescent="0.2">
      <c r="A2757" s="38" t="s">
        <v>3145</v>
      </c>
      <c r="B2757" s="39" t="s">
        <v>3146</v>
      </c>
      <c r="C2757" s="39" t="s">
        <v>3147</v>
      </c>
      <c r="D2757" s="38">
        <v>401972</v>
      </c>
      <c r="E2757" s="39" t="s">
        <v>842</v>
      </c>
      <c r="F2757" s="38">
        <v>8263000049</v>
      </c>
      <c r="G2757" s="40" t="s">
        <v>3148</v>
      </c>
      <c r="H2757" s="2">
        <v>155700</v>
      </c>
      <c r="I2757" s="2">
        <v>183.726</v>
      </c>
      <c r="J2757" s="2">
        <v>28026</v>
      </c>
      <c r="K2757" s="3">
        <f t="shared" si="45"/>
        <v>183909.726</v>
      </c>
      <c r="L2757" s="41">
        <v>44341</v>
      </c>
      <c r="M2757" s="39">
        <v>6870110766</v>
      </c>
      <c r="N2757" s="39" t="s">
        <v>52</v>
      </c>
      <c r="O2757" s="40" t="s">
        <v>3149</v>
      </c>
      <c r="P2757" s="41">
        <v>44383</v>
      </c>
      <c r="Q2757" s="39" t="s">
        <v>54</v>
      </c>
      <c r="R2757" s="68"/>
    </row>
    <row r="2758" spans="1:18" s="70" customFormat="1" ht="12.75" customHeight="1" x14ac:dyDescent="0.2">
      <c r="A2758" s="38" t="s">
        <v>16610</v>
      </c>
      <c r="B2758" s="39" t="s">
        <v>16611</v>
      </c>
      <c r="C2758" s="39" t="s">
        <v>16612</v>
      </c>
      <c r="D2758" s="38">
        <v>118203</v>
      </c>
      <c r="E2758" s="39" t="s">
        <v>16613</v>
      </c>
      <c r="F2758" s="38">
        <v>8266015394</v>
      </c>
      <c r="G2758" s="40" t="s">
        <v>16614</v>
      </c>
      <c r="H2758" s="2">
        <v>155538.13559322036</v>
      </c>
      <c r="I2758" s="2"/>
      <c r="J2758" s="2">
        <v>27996.864406779663</v>
      </c>
      <c r="K2758" s="3">
        <f t="shared" ref="K2758:K2821" si="46">SUM(H2758:J2758)</f>
        <v>183535.00000000003</v>
      </c>
      <c r="L2758" s="41">
        <v>44795.729166666664</v>
      </c>
      <c r="M2758" s="39">
        <v>6870307086</v>
      </c>
      <c r="N2758" s="39" t="s">
        <v>52</v>
      </c>
      <c r="O2758" s="40" t="s">
        <v>16615</v>
      </c>
      <c r="P2758" s="41">
        <v>44929</v>
      </c>
      <c r="Q2758" s="39" t="s">
        <v>54</v>
      </c>
      <c r="R2758" s="68"/>
    </row>
    <row r="2759" spans="1:18" s="70" customFormat="1" ht="12.75" customHeight="1" x14ac:dyDescent="0.25">
      <c r="A2759" s="38" t="s">
        <v>13565</v>
      </c>
      <c r="B2759" s="39" t="s">
        <v>13566</v>
      </c>
      <c r="C2759" s="39" t="s">
        <v>13567</v>
      </c>
      <c r="D2759" s="38">
        <v>122097</v>
      </c>
      <c r="E2759" s="77" t="s">
        <v>620</v>
      </c>
      <c r="F2759" s="38">
        <v>8266014541</v>
      </c>
      <c r="G2759" s="40" t="s">
        <v>13568</v>
      </c>
      <c r="H2759" s="2">
        <v>155300</v>
      </c>
      <c r="I2759" s="2"/>
      <c r="J2759" s="2">
        <f>H2759*18%</f>
        <v>27954</v>
      </c>
      <c r="K2759" s="3">
        <f t="shared" si="46"/>
        <v>183254</v>
      </c>
      <c r="L2759" s="41">
        <v>44677.729166666664</v>
      </c>
      <c r="M2759" s="39">
        <v>6870071846</v>
      </c>
      <c r="N2759" s="39" t="s">
        <v>52</v>
      </c>
      <c r="O2759" s="40" t="s">
        <v>13569</v>
      </c>
      <c r="P2759" s="41">
        <v>44719</v>
      </c>
      <c r="Q2759" s="39" t="s">
        <v>54</v>
      </c>
      <c r="R2759" s="68"/>
    </row>
    <row r="2760" spans="1:18" s="70" customFormat="1" ht="12.75" customHeight="1" x14ac:dyDescent="0.2">
      <c r="A2760" s="38" t="s">
        <v>542</v>
      </c>
      <c r="B2760" s="39" t="s">
        <v>543</v>
      </c>
      <c r="C2760" s="39" t="s">
        <v>544</v>
      </c>
      <c r="D2760" s="38">
        <v>816777</v>
      </c>
      <c r="E2760" s="129" t="s">
        <v>205</v>
      </c>
      <c r="F2760" s="38">
        <v>8268005263</v>
      </c>
      <c r="G2760" s="40" t="s">
        <v>545</v>
      </c>
      <c r="H2760" s="2"/>
      <c r="I2760" s="2"/>
      <c r="J2760" s="2">
        <v>27900</v>
      </c>
      <c r="K2760" s="3">
        <f t="shared" si="46"/>
        <v>27900</v>
      </c>
      <c r="L2760" s="41">
        <v>44217.729166666664</v>
      </c>
      <c r="M2760" s="39">
        <v>44220224</v>
      </c>
      <c r="N2760" s="39" t="s">
        <v>52</v>
      </c>
      <c r="O2760" s="40" t="s">
        <v>207</v>
      </c>
      <c r="P2760" s="41">
        <v>44276</v>
      </c>
      <c r="Q2760" s="39" t="s">
        <v>54</v>
      </c>
      <c r="R2760" s="68"/>
    </row>
    <row r="2761" spans="1:18" s="70" customFormat="1" ht="12.75" customHeight="1" x14ac:dyDescent="0.2">
      <c r="A2761" s="38" t="s">
        <v>784</v>
      </c>
      <c r="B2761" s="39" t="s">
        <v>785</v>
      </c>
      <c r="C2761" s="39" t="s">
        <v>786</v>
      </c>
      <c r="D2761" s="38">
        <v>816777</v>
      </c>
      <c r="E2761" s="129" t="s">
        <v>205</v>
      </c>
      <c r="F2761" s="38">
        <v>8268005263</v>
      </c>
      <c r="G2761" s="40" t="s">
        <v>787</v>
      </c>
      <c r="H2761" s="2"/>
      <c r="I2761" s="2"/>
      <c r="J2761" s="2">
        <v>27900</v>
      </c>
      <c r="K2761" s="3">
        <f t="shared" si="46"/>
        <v>27900</v>
      </c>
      <c r="L2761" s="41">
        <v>44240.729166666664</v>
      </c>
      <c r="M2761" s="39">
        <v>44265710</v>
      </c>
      <c r="N2761" s="39" t="s">
        <v>52</v>
      </c>
      <c r="O2761" s="40" t="s">
        <v>788</v>
      </c>
      <c r="P2761" s="41">
        <v>44273</v>
      </c>
      <c r="Q2761" s="39" t="s">
        <v>54</v>
      </c>
      <c r="R2761" s="68"/>
    </row>
    <row r="2762" spans="1:18" s="70" customFormat="1" ht="12.75" customHeight="1" x14ac:dyDescent="0.2">
      <c r="A2762" s="38" t="s">
        <v>1216</v>
      </c>
      <c r="B2762" s="39" t="s">
        <v>1217</v>
      </c>
      <c r="C2762" s="39" t="s">
        <v>1218</v>
      </c>
      <c r="D2762" s="38">
        <v>816777</v>
      </c>
      <c r="E2762" s="129" t="s">
        <v>205</v>
      </c>
      <c r="F2762" s="38">
        <v>8268005263</v>
      </c>
      <c r="G2762" s="40" t="s">
        <v>1219</v>
      </c>
      <c r="H2762" s="2"/>
      <c r="I2762" s="2"/>
      <c r="J2762" s="2">
        <v>27900</v>
      </c>
      <c r="K2762" s="3">
        <f t="shared" si="46"/>
        <v>27900</v>
      </c>
      <c r="L2762" s="41">
        <v>44259.729166666664</v>
      </c>
      <c r="M2762" s="39">
        <v>44306292</v>
      </c>
      <c r="N2762" s="39" t="s">
        <v>52</v>
      </c>
      <c r="O2762" s="40" t="s">
        <v>1220</v>
      </c>
      <c r="P2762" s="41">
        <v>44286</v>
      </c>
      <c r="Q2762" s="39" t="s">
        <v>54</v>
      </c>
      <c r="R2762" s="68"/>
    </row>
    <row r="2763" spans="1:18" s="70" customFormat="1" ht="12.75" customHeight="1" x14ac:dyDescent="0.2">
      <c r="A2763" s="38" t="s">
        <v>2344</v>
      </c>
      <c r="B2763" s="39" t="s">
        <v>2345</v>
      </c>
      <c r="C2763" s="39" t="s">
        <v>2346</v>
      </c>
      <c r="D2763" s="38">
        <v>816777</v>
      </c>
      <c r="E2763" s="129" t="s">
        <v>205</v>
      </c>
      <c r="F2763" s="38">
        <v>8268005263</v>
      </c>
      <c r="G2763" s="40" t="s">
        <v>2347</v>
      </c>
      <c r="H2763" s="2"/>
      <c r="I2763" s="2"/>
      <c r="J2763" s="2">
        <v>27900</v>
      </c>
      <c r="K2763" s="3">
        <f t="shared" si="46"/>
        <v>27900</v>
      </c>
      <c r="L2763" s="41">
        <v>44321.729166666664</v>
      </c>
      <c r="M2763" s="39">
        <v>43906553</v>
      </c>
      <c r="N2763" s="39" t="s">
        <v>52</v>
      </c>
      <c r="O2763" s="40" t="s">
        <v>2348</v>
      </c>
      <c r="P2763" s="41">
        <v>44358</v>
      </c>
      <c r="Q2763" s="39" t="s">
        <v>54</v>
      </c>
      <c r="R2763" s="68"/>
    </row>
    <row r="2764" spans="1:18" s="70" customFormat="1" ht="12.75" customHeight="1" x14ac:dyDescent="0.2">
      <c r="A2764" s="38" t="s">
        <v>2349</v>
      </c>
      <c r="B2764" s="39" t="s">
        <v>2350</v>
      </c>
      <c r="C2764" s="39" t="s">
        <v>2351</v>
      </c>
      <c r="D2764" s="38">
        <v>816777</v>
      </c>
      <c r="E2764" s="129" t="s">
        <v>205</v>
      </c>
      <c r="F2764" s="38">
        <v>8268005263</v>
      </c>
      <c r="G2764" s="40" t="s">
        <v>2352</v>
      </c>
      <c r="H2764" s="2"/>
      <c r="I2764" s="2"/>
      <c r="J2764" s="2">
        <v>27900</v>
      </c>
      <c r="K2764" s="3">
        <f t="shared" si="46"/>
        <v>27900</v>
      </c>
      <c r="L2764" s="41">
        <v>44292.729166666664</v>
      </c>
      <c r="M2764" s="39">
        <v>43906558</v>
      </c>
      <c r="N2764" s="39" t="s">
        <v>52</v>
      </c>
      <c r="O2764" s="40" t="s">
        <v>2353</v>
      </c>
      <c r="P2764" s="41">
        <v>44355</v>
      </c>
      <c r="Q2764" s="39" t="s">
        <v>54</v>
      </c>
      <c r="R2764" s="68"/>
    </row>
    <row r="2765" spans="1:18" s="70" customFormat="1" ht="12.75" customHeight="1" x14ac:dyDescent="0.2">
      <c r="A2765" s="38" t="s">
        <v>3295</v>
      </c>
      <c r="B2765" s="39" t="s">
        <v>3296</v>
      </c>
      <c r="C2765" s="39" t="s">
        <v>3297</v>
      </c>
      <c r="D2765" s="38">
        <v>816777</v>
      </c>
      <c r="E2765" s="129" t="s">
        <v>205</v>
      </c>
      <c r="F2765" s="38">
        <v>8268005263</v>
      </c>
      <c r="G2765" s="40" t="s">
        <v>3298</v>
      </c>
      <c r="H2765" s="2"/>
      <c r="I2765" s="2"/>
      <c r="J2765" s="2">
        <v>27900</v>
      </c>
      <c r="K2765" s="3">
        <f t="shared" si="46"/>
        <v>27900</v>
      </c>
      <c r="L2765" s="41">
        <v>44354.729166666664</v>
      </c>
      <c r="M2765" s="39">
        <v>43950586</v>
      </c>
      <c r="N2765" s="39" t="s">
        <v>52</v>
      </c>
      <c r="O2765" s="40" t="s">
        <v>3299</v>
      </c>
      <c r="P2765" s="41">
        <v>44385</v>
      </c>
      <c r="Q2765" s="39" t="s">
        <v>54</v>
      </c>
      <c r="R2765" s="68"/>
    </row>
    <row r="2766" spans="1:18" s="70" customFormat="1" ht="12.75" customHeight="1" x14ac:dyDescent="0.2">
      <c r="A2766" s="38" t="s">
        <v>6541</v>
      </c>
      <c r="B2766" s="39" t="s">
        <v>6542</v>
      </c>
      <c r="C2766" s="39" t="s">
        <v>6543</v>
      </c>
      <c r="D2766" s="38">
        <v>401972</v>
      </c>
      <c r="E2766" s="39" t="s">
        <v>842</v>
      </c>
      <c r="F2766" s="38">
        <v>8263000049</v>
      </c>
      <c r="G2766" s="40" t="s">
        <v>6544</v>
      </c>
      <c r="H2766" s="2">
        <v>155000</v>
      </c>
      <c r="I2766" s="2">
        <v>0</v>
      </c>
      <c r="J2766" s="2">
        <v>27900</v>
      </c>
      <c r="K2766" s="3">
        <f t="shared" si="46"/>
        <v>182900</v>
      </c>
      <c r="L2766" s="41">
        <v>44392.729166666664</v>
      </c>
      <c r="M2766" s="39">
        <v>6870216065</v>
      </c>
      <c r="N2766" s="39" t="s">
        <v>52</v>
      </c>
      <c r="O2766" s="40"/>
      <c r="P2766" s="41"/>
      <c r="Q2766" s="39" t="s">
        <v>54</v>
      </c>
      <c r="R2766" s="68"/>
    </row>
    <row r="2767" spans="1:18" s="70" customFormat="1" ht="12.75" customHeight="1" x14ac:dyDescent="0.2">
      <c r="A2767" s="38" t="s">
        <v>11009</v>
      </c>
      <c r="B2767" s="39" t="s">
        <v>11010</v>
      </c>
      <c r="C2767" s="39"/>
      <c r="D2767" s="38">
        <v>137869</v>
      </c>
      <c r="E2767" s="135" t="s">
        <v>1077</v>
      </c>
      <c r="F2767" s="61" t="s">
        <v>11011</v>
      </c>
      <c r="G2767" s="52" t="s">
        <v>11011</v>
      </c>
      <c r="H2767" s="5"/>
      <c r="I2767" s="2"/>
      <c r="J2767" s="2">
        <v>0</v>
      </c>
      <c r="K2767" s="3">
        <f t="shared" si="46"/>
        <v>0</v>
      </c>
      <c r="L2767" s="41">
        <v>44615</v>
      </c>
      <c r="M2767" s="39"/>
      <c r="N2767" s="39" t="s">
        <v>52</v>
      </c>
      <c r="O2767" s="40"/>
      <c r="P2767" s="41"/>
      <c r="Q2767" s="39" t="s">
        <v>54</v>
      </c>
      <c r="R2767" s="68"/>
    </row>
    <row r="2768" spans="1:18" s="70" customFormat="1" ht="12.75" customHeight="1" x14ac:dyDescent="0.2">
      <c r="A2768" s="38" t="s">
        <v>21086</v>
      </c>
      <c r="B2768" s="39" t="s">
        <v>21087</v>
      </c>
      <c r="C2768" s="39" t="s">
        <v>21088</v>
      </c>
      <c r="D2768" s="38">
        <v>406359</v>
      </c>
      <c r="E2768" s="39" t="s">
        <v>19225</v>
      </c>
      <c r="F2768" s="38">
        <v>8263000283</v>
      </c>
      <c r="G2768" s="40">
        <v>271600053095</v>
      </c>
      <c r="H2768" s="2">
        <v>155000</v>
      </c>
      <c r="I2768" s="2"/>
      <c r="J2768" s="2">
        <v>27900</v>
      </c>
      <c r="K2768" s="3">
        <f t="shared" si="46"/>
        <v>182900</v>
      </c>
      <c r="L2768" s="41">
        <v>45230.729166666664</v>
      </c>
      <c r="M2768" s="39">
        <v>1246595975</v>
      </c>
      <c r="N2768" s="39" t="s">
        <v>19303</v>
      </c>
      <c r="O2768" s="40" t="s">
        <v>21089</v>
      </c>
      <c r="P2768" s="41">
        <v>44975</v>
      </c>
      <c r="Q2768" s="62" t="s">
        <v>19</v>
      </c>
      <c r="R2768" s="68"/>
    </row>
    <row r="2769" spans="1:18" s="70" customFormat="1" ht="12.75" customHeight="1" x14ac:dyDescent="0.2">
      <c r="A2769" s="38" t="s">
        <v>5391</v>
      </c>
      <c r="B2769" s="39" t="s">
        <v>5392</v>
      </c>
      <c r="C2769" s="39" t="s">
        <v>5393</v>
      </c>
      <c r="D2769" s="38">
        <v>405596</v>
      </c>
      <c r="E2769" s="39" t="s">
        <v>3259</v>
      </c>
      <c r="F2769" s="38">
        <v>8263000119</v>
      </c>
      <c r="G2769" s="40" t="s">
        <v>5394</v>
      </c>
      <c r="H2769" s="2">
        <v>154800</v>
      </c>
      <c r="I2769" s="2"/>
      <c r="J2769" s="2">
        <v>27864</v>
      </c>
      <c r="K2769" s="3">
        <f t="shared" si="46"/>
        <v>182664</v>
      </c>
      <c r="L2769" s="41">
        <v>44386.729166666664</v>
      </c>
      <c r="M2769" s="39">
        <v>6870185819</v>
      </c>
      <c r="N2769" s="39" t="s">
        <v>52</v>
      </c>
      <c r="O2769" s="40" t="s">
        <v>5386</v>
      </c>
      <c r="P2769" s="41">
        <v>44442</v>
      </c>
      <c r="Q2769" s="39" t="s">
        <v>54</v>
      </c>
      <c r="R2769" s="68"/>
    </row>
    <row r="2770" spans="1:18" s="70" customFormat="1" ht="12.75" customHeight="1" x14ac:dyDescent="0.2">
      <c r="A2770" s="38" t="s">
        <v>2855</v>
      </c>
      <c r="B2770" s="39" t="s">
        <v>2856</v>
      </c>
      <c r="C2770" s="39" t="s">
        <v>2857</v>
      </c>
      <c r="D2770" s="38">
        <v>811819</v>
      </c>
      <c r="E2770" s="39" t="s">
        <v>1091</v>
      </c>
      <c r="F2770" s="38">
        <v>8263000049</v>
      </c>
      <c r="G2770" s="40" t="s">
        <v>2858</v>
      </c>
      <c r="H2770" s="2">
        <v>154500</v>
      </c>
      <c r="I2770" s="2"/>
      <c r="J2770" s="2">
        <v>0</v>
      </c>
      <c r="K2770" s="3">
        <f t="shared" si="46"/>
        <v>154500</v>
      </c>
      <c r="L2770" s="41">
        <v>44306.729166666664</v>
      </c>
      <c r="M2770" s="39">
        <v>3445005487</v>
      </c>
      <c r="N2770" s="39" t="s">
        <v>52</v>
      </c>
      <c r="O2770" s="40">
        <v>106153874729</v>
      </c>
      <c r="P2770" s="41">
        <v>44363</v>
      </c>
      <c r="Q2770" s="39" t="s">
        <v>54</v>
      </c>
      <c r="R2770" s="68"/>
    </row>
    <row r="2771" spans="1:18" s="70" customFormat="1" ht="12.75" customHeight="1" x14ac:dyDescent="0.2">
      <c r="A2771" s="38" t="s">
        <v>4990</v>
      </c>
      <c r="B2771" s="39" t="s">
        <v>4991</v>
      </c>
      <c r="C2771" s="39" t="s">
        <v>4992</v>
      </c>
      <c r="D2771" s="38">
        <v>811819</v>
      </c>
      <c r="E2771" s="39" t="s">
        <v>1091</v>
      </c>
      <c r="F2771" s="38">
        <v>8263000049</v>
      </c>
      <c r="G2771" s="40" t="s">
        <v>4993</v>
      </c>
      <c r="H2771" s="2">
        <v>154500</v>
      </c>
      <c r="I2771" s="2"/>
      <c r="J2771" s="2">
        <v>0</v>
      </c>
      <c r="K2771" s="3">
        <f t="shared" si="46"/>
        <v>154500</v>
      </c>
      <c r="L2771" s="41">
        <v>44382.729166666664</v>
      </c>
      <c r="M2771" s="39">
        <v>3445010000</v>
      </c>
      <c r="N2771" s="39" t="s">
        <v>52</v>
      </c>
      <c r="O2771" s="40">
        <v>107140648634</v>
      </c>
      <c r="P2771" s="41">
        <v>44392</v>
      </c>
      <c r="Q2771" s="39" t="s">
        <v>54</v>
      </c>
      <c r="R2771" s="68"/>
    </row>
    <row r="2772" spans="1:18" s="70" customFormat="1" ht="12.75" customHeight="1" x14ac:dyDescent="0.2">
      <c r="A2772" s="38" t="s">
        <v>5977</v>
      </c>
      <c r="B2772" s="39" t="s">
        <v>5978</v>
      </c>
      <c r="C2772" s="39" t="s">
        <v>5979</v>
      </c>
      <c r="D2772" s="38">
        <v>811819</v>
      </c>
      <c r="E2772" s="39" t="s">
        <v>1091</v>
      </c>
      <c r="F2772" s="38">
        <v>8263000049</v>
      </c>
      <c r="G2772" s="40" t="s">
        <v>5980</v>
      </c>
      <c r="H2772" s="2">
        <v>154500</v>
      </c>
      <c r="I2772" s="2"/>
      <c r="J2772" s="2">
        <v>0</v>
      </c>
      <c r="K2772" s="3">
        <f t="shared" si="46"/>
        <v>154500</v>
      </c>
      <c r="L2772" s="41">
        <v>44403.729166666664</v>
      </c>
      <c r="M2772" s="39">
        <v>3445013029</v>
      </c>
      <c r="N2772" s="39" t="s">
        <v>52</v>
      </c>
      <c r="O2772" s="40">
        <v>108250676225</v>
      </c>
      <c r="P2772" s="41">
        <v>44437</v>
      </c>
      <c r="Q2772" s="39" t="s">
        <v>54</v>
      </c>
      <c r="R2772" s="68"/>
    </row>
    <row r="2773" spans="1:18" s="70" customFormat="1" ht="12.75" customHeight="1" x14ac:dyDescent="0.2">
      <c r="A2773" s="38">
        <v>259</v>
      </c>
      <c r="B2773" s="39" t="s">
        <v>18844</v>
      </c>
      <c r="C2773" s="39" t="s">
        <v>18845</v>
      </c>
      <c r="D2773" s="38">
        <v>700118</v>
      </c>
      <c r="E2773" s="39" t="s">
        <v>1681</v>
      </c>
      <c r="F2773" s="38">
        <v>8262000063</v>
      </c>
      <c r="G2773" s="40" t="s">
        <v>18846</v>
      </c>
      <c r="H2773" s="2">
        <v>154500</v>
      </c>
      <c r="I2773" s="2"/>
      <c r="J2773" s="2">
        <v>0</v>
      </c>
      <c r="K2773" s="3">
        <f t="shared" si="46"/>
        <v>154500</v>
      </c>
      <c r="L2773" s="41">
        <v>45022.729166666664</v>
      </c>
      <c r="M2773" s="39">
        <v>1218719138</v>
      </c>
      <c r="N2773" s="39" t="s">
        <v>8899</v>
      </c>
      <c r="O2773" s="40">
        <v>305162978276</v>
      </c>
      <c r="P2773" s="41">
        <v>45064</v>
      </c>
      <c r="Q2773" s="42" t="s">
        <v>8901</v>
      </c>
      <c r="R2773" s="68"/>
    </row>
    <row r="2774" spans="1:18" s="70" customFormat="1" ht="12.75" customHeight="1" x14ac:dyDescent="0.25">
      <c r="A2774" s="38" t="s">
        <v>22429</v>
      </c>
      <c r="B2774" s="39" t="s">
        <v>22430</v>
      </c>
      <c r="C2774" s="39"/>
      <c r="D2774" s="38">
        <v>822234</v>
      </c>
      <c r="E2774" s="138" t="s">
        <v>22431</v>
      </c>
      <c r="F2774" s="38">
        <v>8266021121</v>
      </c>
      <c r="G2774" s="40" t="s">
        <v>22432</v>
      </c>
      <c r="H2774" s="2">
        <v>154200</v>
      </c>
      <c r="I2774" s="2"/>
      <c r="J2774" s="2">
        <v>27756</v>
      </c>
      <c r="K2774" s="3">
        <f t="shared" si="46"/>
        <v>181956</v>
      </c>
      <c r="L2774" s="41">
        <v>45392</v>
      </c>
      <c r="M2774" s="39"/>
      <c r="N2774" s="39" t="s">
        <v>1933</v>
      </c>
      <c r="O2774" s="40"/>
      <c r="P2774" s="41"/>
      <c r="Q2774" s="62" t="s">
        <v>25</v>
      </c>
      <c r="R2774" s="68"/>
    </row>
    <row r="2775" spans="1:18" s="70" customFormat="1" ht="12.75" customHeight="1" x14ac:dyDescent="0.2">
      <c r="A2775" s="38" t="s">
        <v>9854</v>
      </c>
      <c r="B2775" s="42" t="s">
        <v>9855</v>
      </c>
      <c r="C2775" s="42" t="s">
        <v>9856</v>
      </c>
      <c r="D2775" s="38">
        <v>407048</v>
      </c>
      <c r="E2775" s="42" t="s">
        <v>6256</v>
      </c>
      <c r="F2775" s="38">
        <v>8266012622</v>
      </c>
      <c r="G2775" s="40" t="s">
        <v>9857</v>
      </c>
      <c r="H2775" s="3">
        <v>154042.37288135593</v>
      </c>
      <c r="I2775" s="3"/>
      <c r="J2775" s="3">
        <v>27727.627118644064</v>
      </c>
      <c r="K2775" s="3">
        <f t="shared" si="46"/>
        <v>181770</v>
      </c>
      <c r="L2775" s="41">
        <v>44470.729166666664</v>
      </c>
      <c r="M2775" s="39">
        <v>6870336354</v>
      </c>
      <c r="N2775" s="42" t="s">
        <v>315</v>
      </c>
      <c r="O2775" s="42" t="s">
        <v>9858</v>
      </c>
      <c r="P2775" s="60">
        <v>44574</v>
      </c>
      <c r="Q2775" s="42" t="s">
        <v>243</v>
      </c>
      <c r="R2775" s="68"/>
    </row>
    <row r="2776" spans="1:18" s="70" customFormat="1" ht="12.75" customHeight="1" x14ac:dyDescent="0.2">
      <c r="A2776" s="38" t="s">
        <v>22908</v>
      </c>
      <c r="B2776" s="39" t="s">
        <v>22903</v>
      </c>
      <c r="C2776" s="39" t="s">
        <v>22904</v>
      </c>
      <c r="D2776" s="38">
        <v>822101</v>
      </c>
      <c r="E2776" s="39" t="s">
        <v>22905</v>
      </c>
      <c r="F2776" s="38">
        <v>8268014510</v>
      </c>
      <c r="G2776" s="40" t="s">
        <v>22906</v>
      </c>
      <c r="H2776" s="2">
        <v>154000</v>
      </c>
      <c r="I2776" s="2"/>
      <c r="J2776" s="2">
        <v>27720</v>
      </c>
      <c r="K2776" s="3">
        <f t="shared" si="46"/>
        <v>181720</v>
      </c>
      <c r="L2776" s="41">
        <v>45450.729166666664</v>
      </c>
      <c r="M2776" s="39">
        <v>160865251</v>
      </c>
      <c r="N2776" s="39" t="s">
        <v>18463</v>
      </c>
      <c r="O2776" s="40" t="s">
        <v>22907</v>
      </c>
      <c r="P2776" s="41">
        <v>45471</v>
      </c>
      <c r="Q2776" s="62" t="s">
        <v>29</v>
      </c>
      <c r="R2776" s="68"/>
    </row>
    <row r="2777" spans="1:18" s="70" customFormat="1" ht="12.75" customHeight="1" x14ac:dyDescent="0.2">
      <c r="A2777" s="38" t="s">
        <v>15618</v>
      </c>
      <c r="B2777" s="39" t="s">
        <v>15619</v>
      </c>
      <c r="C2777" s="39" t="s">
        <v>15620</v>
      </c>
      <c r="D2777" s="38">
        <v>123095</v>
      </c>
      <c r="E2777" s="39" t="s">
        <v>15621</v>
      </c>
      <c r="F2777" s="38">
        <v>8266015166</v>
      </c>
      <c r="G2777" s="40" t="s">
        <v>15622</v>
      </c>
      <c r="H2777" s="2">
        <v>153750</v>
      </c>
      <c r="I2777" s="2"/>
      <c r="J2777" s="2">
        <v>27675</v>
      </c>
      <c r="K2777" s="3">
        <f t="shared" si="46"/>
        <v>181425</v>
      </c>
      <c r="L2777" s="41">
        <v>44800.729166666664</v>
      </c>
      <c r="M2777" s="39">
        <v>6870220550</v>
      </c>
      <c r="N2777" s="39" t="s">
        <v>52</v>
      </c>
      <c r="O2777" s="40" t="s">
        <v>15623</v>
      </c>
      <c r="P2777" s="41">
        <v>44849</v>
      </c>
      <c r="Q2777" s="39" t="s">
        <v>54</v>
      </c>
      <c r="R2777" s="68"/>
    </row>
    <row r="2778" spans="1:18" s="70" customFormat="1" ht="12.75" customHeight="1" x14ac:dyDescent="0.2">
      <c r="A2778" s="38" t="s">
        <v>3810</v>
      </c>
      <c r="B2778" s="39" t="s">
        <v>3811</v>
      </c>
      <c r="C2778" s="39" t="s">
        <v>3812</v>
      </c>
      <c r="D2778" s="38">
        <v>401972</v>
      </c>
      <c r="E2778" s="39" t="s">
        <v>842</v>
      </c>
      <c r="F2778" s="38">
        <v>8263000049</v>
      </c>
      <c r="G2778" s="40" t="s">
        <v>3813</v>
      </c>
      <c r="H2778" s="2">
        <v>153720</v>
      </c>
      <c r="I2778" s="2">
        <v>181.3896</v>
      </c>
      <c r="J2778" s="2">
        <v>27669.599999999999</v>
      </c>
      <c r="K2778" s="3">
        <f t="shared" si="46"/>
        <v>181570.9896</v>
      </c>
      <c r="L2778" s="41">
        <v>44356.729166666664</v>
      </c>
      <c r="M2778" s="39">
        <v>6870126272</v>
      </c>
      <c r="N2778" s="39" t="s">
        <v>52</v>
      </c>
      <c r="O2778" s="40" t="s">
        <v>3797</v>
      </c>
      <c r="P2778" s="41">
        <v>44394</v>
      </c>
      <c r="Q2778" s="39" t="s">
        <v>54</v>
      </c>
      <c r="R2778" s="68"/>
    </row>
    <row r="2779" spans="1:18" s="70" customFormat="1" ht="12.75" customHeight="1" x14ac:dyDescent="0.2">
      <c r="A2779" s="38" t="s">
        <v>17204</v>
      </c>
      <c r="B2779" s="42" t="s">
        <v>17205</v>
      </c>
      <c r="C2779" s="42" t="s">
        <v>17206</v>
      </c>
      <c r="D2779" s="38">
        <v>501497</v>
      </c>
      <c r="E2779" s="42" t="s">
        <v>7579</v>
      </c>
      <c r="F2779" s="38">
        <v>8263000099</v>
      </c>
      <c r="G2779" s="40" t="s">
        <v>17207</v>
      </c>
      <c r="H2779" s="3">
        <v>153400</v>
      </c>
      <c r="I2779" s="3"/>
      <c r="J2779" s="3">
        <v>0</v>
      </c>
      <c r="K2779" s="3">
        <f t="shared" si="46"/>
        <v>153400</v>
      </c>
      <c r="L2779" s="41">
        <v>44588.729166666664</v>
      </c>
      <c r="M2779" s="39">
        <v>6870446266</v>
      </c>
      <c r="N2779" s="42" t="s">
        <v>315</v>
      </c>
      <c r="O2779" s="42"/>
      <c r="P2779" s="60"/>
      <c r="Q2779" s="42" t="s">
        <v>243</v>
      </c>
      <c r="R2779" s="68"/>
    </row>
    <row r="2780" spans="1:18" s="70" customFormat="1" ht="12.75" customHeight="1" x14ac:dyDescent="0.2">
      <c r="A2780" s="38" t="s">
        <v>15765</v>
      </c>
      <c r="B2780" s="39" t="s">
        <v>15766</v>
      </c>
      <c r="C2780" s="39" t="s">
        <v>15767</v>
      </c>
      <c r="D2780" s="38">
        <v>816965</v>
      </c>
      <c r="E2780" s="90" t="s">
        <v>557</v>
      </c>
      <c r="F2780" s="38">
        <v>8268008180</v>
      </c>
      <c r="G2780" s="40" t="s">
        <v>15768</v>
      </c>
      <c r="H2780" s="2">
        <v>152742.15</v>
      </c>
      <c r="I2780" s="2"/>
      <c r="J2780" s="2">
        <v>0</v>
      </c>
      <c r="K2780" s="3">
        <f t="shared" si="46"/>
        <v>152742.15</v>
      </c>
      <c r="L2780" s="41">
        <v>44804.729166666664</v>
      </c>
      <c r="M2780" s="39">
        <v>44222829</v>
      </c>
      <c r="N2780" s="39" t="s">
        <v>3282</v>
      </c>
      <c r="O2780" s="40" t="s">
        <v>15769</v>
      </c>
      <c r="P2780" s="41">
        <v>44856</v>
      </c>
      <c r="Q2780" s="42" t="s">
        <v>2417</v>
      </c>
      <c r="R2780" s="68"/>
    </row>
    <row r="2781" spans="1:18" s="70" customFormat="1" ht="12.75" customHeight="1" x14ac:dyDescent="0.2">
      <c r="A2781" s="38" t="s">
        <v>15665</v>
      </c>
      <c r="B2781" s="39" t="s">
        <v>15666</v>
      </c>
      <c r="C2781" s="39" t="s">
        <v>15667</v>
      </c>
      <c r="D2781" s="38">
        <v>105695</v>
      </c>
      <c r="E2781" s="39" t="s">
        <v>2389</v>
      </c>
      <c r="F2781" s="38">
        <v>8268005742</v>
      </c>
      <c r="G2781" s="40" t="s">
        <v>15668</v>
      </c>
      <c r="H2781" s="2">
        <v>152450</v>
      </c>
      <c r="I2781" s="2"/>
      <c r="J2781" s="2">
        <v>27441</v>
      </c>
      <c r="K2781" s="3">
        <f t="shared" si="46"/>
        <v>179891</v>
      </c>
      <c r="L2781" s="41">
        <v>44796.729166666664</v>
      </c>
      <c r="M2781" s="39">
        <v>44200828</v>
      </c>
      <c r="N2781" s="39" t="s">
        <v>52</v>
      </c>
      <c r="O2781" s="40" t="s">
        <v>15669</v>
      </c>
      <c r="P2781" s="41">
        <v>44879</v>
      </c>
      <c r="Q2781" s="39" t="s">
        <v>54</v>
      </c>
      <c r="R2781" s="68"/>
    </row>
    <row r="2782" spans="1:18" s="70" customFormat="1" ht="12.75" customHeight="1" x14ac:dyDescent="0.2">
      <c r="A2782" s="38" t="s">
        <v>19179</v>
      </c>
      <c r="B2782" s="39" t="s">
        <v>19180</v>
      </c>
      <c r="C2782" s="39" t="s">
        <v>19181</v>
      </c>
      <c r="D2782" s="38">
        <v>821012</v>
      </c>
      <c r="E2782" s="39" t="s">
        <v>3527</v>
      </c>
      <c r="F2782" s="38">
        <v>8263000088</v>
      </c>
      <c r="G2782" s="40" t="s">
        <v>19182</v>
      </c>
      <c r="H2782" s="2">
        <v>152136</v>
      </c>
      <c r="I2782" s="2"/>
      <c r="J2782" s="2">
        <v>27384.48</v>
      </c>
      <c r="K2782" s="3">
        <f t="shared" si="46"/>
        <v>179520.48</v>
      </c>
      <c r="L2782" s="41">
        <v>44982.729166666664</v>
      </c>
      <c r="M2782" s="39">
        <v>1246360107</v>
      </c>
      <c r="N2782" s="39" t="s">
        <v>52</v>
      </c>
      <c r="O2782" s="40" t="s">
        <v>19148</v>
      </c>
      <c r="P2782" s="41">
        <v>44928</v>
      </c>
      <c r="Q2782" s="39" t="s">
        <v>54</v>
      </c>
      <c r="R2782" s="68"/>
    </row>
    <row r="2783" spans="1:18" s="70" customFormat="1" ht="12.75" customHeight="1" x14ac:dyDescent="0.2">
      <c r="A2783" s="38" t="s">
        <v>8041</v>
      </c>
      <c r="B2783" s="39" t="s">
        <v>8042</v>
      </c>
      <c r="C2783" s="39" t="s">
        <v>8043</v>
      </c>
      <c r="D2783" s="38">
        <v>401972</v>
      </c>
      <c r="E2783" s="39" t="s">
        <v>842</v>
      </c>
      <c r="F2783" s="38">
        <v>8263000049</v>
      </c>
      <c r="G2783" s="40" t="s">
        <v>8044</v>
      </c>
      <c r="H2783" s="2">
        <v>152040</v>
      </c>
      <c r="I2783" s="2">
        <v>0</v>
      </c>
      <c r="J2783" s="2">
        <v>27367.200000000001</v>
      </c>
      <c r="K2783" s="3">
        <f t="shared" si="46"/>
        <v>179407.2</v>
      </c>
      <c r="L2783" s="41">
        <v>44462.729166666664</v>
      </c>
      <c r="M2783" s="39">
        <v>6870262877</v>
      </c>
      <c r="N2783" s="39" t="s">
        <v>52</v>
      </c>
      <c r="O2783" s="40"/>
      <c r="P2783" s="41"/>
      <c r="Q2783" s="39" t="s">
        <v>54</v>
      </c>
      <c r="R2783" s="68"/>
    </row>
    <row r="2784" spans="1:18" s="70" customFormat="1" ht="12.75" customHeight="1" x14ac:dyDescent="0.2">
      <c r="A2784" s="38" t="s">
        <v>10973</v>
      </c>
      <c r="B2784" s="42" t="s">
        <v>10974</v>
      </c>
      <c r="C2784" s="42" t="s">
        <v>10975</v>
      </c>
      <c r="D2784" s="38">
        <v>821146</v>
      </c>
      <c r="E2784" s="42" t="s">
        <v>446</v>
      </c>
      <c r="F2784" s="38">
        <v>8263000191</v>
      </c>
      <c r="G2784" s="40" t="s">
        <v>10976</v>
      </c>
      <c r="H2784" s="3">
        <v>152000</v>
      </c>
      <c r="I2784" s="3"/>
      <c r="J2784" s="3">
        <v>27360</v>
      </c>
      <c r="K2784" s="3">
        <f t="shared" si="46"/>
        <v>179360</v>
      </c>
      <c r="L2784" s="41">
        <v>44557.729166666664</v>
      </c>
      <c r="M2784" s="39">
        <v>6870392175</v>
      </c>
      <c r="N2784" s="42" t="s">
        <v>315</v>
      </c>
      <c r="O2784" s="42">
        <v>202230397438</v>
      </c>
      <c r="P2784" s="60">
        <v>44616</v>
      </c>
      <c r="Q2784" s="42" t="s">
        <v>243</v>
      </c>
      <c r="R2784" s="68"/>
    </row>
    <row r="2785" spans="1:18" s="70" customFormat="1" ht="12.75" customHeight="1" x14ac:dyDescent="0.25">
      <c r="A2785" s="38" t="s">
        <v>13913</v>
      </c>
      <c r="B2785" s="42" t="s">
        <v>13914</v>
      </c>
      <c r="C2785" s="42" t="s">
        <v>13915</v>
      </c>
      <c r="D2785" s="38">
        <v>407003</v>
      </c>
      <c r="E2785" s="82" t="s">
        <v>8824</v>
      </c>
      <c r="F2785" s="38">
        <v>8266014784</v>
      </c>
      <c r="G2785" s="40" t="s">
        <v>13916</v>
      </c>
      <c r="H2785" s="3">
        <v>151678.79661016952</v>
      </c>
      <c r="I2785" s="3"/>
      <c r="J2785" s="3">
        <v>27302.183389830512</v>
      </c>
      <c r="K2785" s="3">
        <f t="shared" si="46"/>
        <v>178980.98000000004</v>
      </c>
      <c r="L2785" s="41">
        <v>44693.729166666664</v>
      </c>
      <c r="M2785" s="39">
        <v>6870091764</v>
      </c>
      <c r="N2785" s="42" t="s">
        <v>315</v>
      </c>
      <c r="O2785" s="42">
        <v>206225392464</v>
      </c>
      <c r="P2785" s="60">
        <v>44735</v>
      </c>
      <c r="Q2785" s="42" t="s">
        <v>243</v>
      </c>
      <c r="R2785" s="68"/>
    </row>
    <row r="2786" spans="1:18" s="70" customFormat="1" ht="12.75" customHeight="1" x14ac:dyDescent="0.2">
      <c r="A2786" s="38">
        <v>58</v>
      </c>
      <c r="B2786" s="39" t="s">
        <v>18534</v>
      </c>
      <c r="C2786" s="39" t="s">
        <v>18535</v>
      </c>
      <c r="D2786" s="38">
        <v>130312</v>
      </c>
      <c r="E2786" s="39" t="s">
        <v>12842</v>
      </c>
      <c r="F2786" s="38">
        <v>8266017440</v>
      </c>
      <c r="G2786" s="40" t="s">
        <v>18536</v>
      </c>
      <c r="H2786" s="2">
        <v>151200</v>
      </c>
      <c r="I2786" s="2"/>
      <c r="J2786" s="2">
        <v>27216</v>
      </c>
      <c r="K2786" s="3">
        <f t="shared" si="46"/>
        <v>178416</v>
      </c>
      <c r="L2786" s="41">
        <v>44985.729166666664</v>
      </c>
      <c r="M2786" s="39">
        <v>6870445278</v>
      </c>
      <c r="N2786" s="39" t="s">
        <v>8899</v>
      </c>
      <c r="O2786" s="40" t="s">
        <v>18537</v>
      </c>
      <c r="P2786" s="41">
        <v>45050</v>
      </c>
      <c r="Q2786" s="42" t="s">
        <v>8901</v>
      </c>
      <c r="R2786" s="68"/>
    </row>
    <row r="2787" spans="1:18" s="70" customFormat="1" ht="12.75" customHeight="1" x14ac:dyDescent="0.2">
      <c r="A2787" s="38" t="s">
        <v>1465</v>
      </c>
      <c r="B2787" s="39" t="s">
        <v>1466</v>
      </c>
      <c r="C2787" s="39" t="s">
        <v>1467</v>
      </c>
      <c r="D2787" s="38">
        <v>106653</v>
      </c>
      <c r="E2787" s="39" t="s">
        <v>398</v>
      </c>
      <c r="F2787" s="38">
        <v>8263000050</v>
      </c>
      <c r="G2787" s="40" t="s">
        <v>1468</v>
      </c>
      <c r="H2787" s="2">
        <v>151000</v>
      </c>
      <c r="I2787" s="3">
        <v>133.63499999999999</v>
      </c>
      <c r="J2787" s="2">
        <v>27180</v>
      </c>
      <c r="K2787" s="3">
        <f t="shared" si="46"/>
        <v>178313.63500000001</v>
      </c>
      <c r="L2787" s="41">
        <v>44274.729166666664</v>
      </c>
      <c r="M2787" s="39">
        <v>6870003089</v>
      </c>
      <c r="N2787" s="39" t="s">
        <v>52</v>
      </c>
      <c r="O2787" s="40">
        <v>104194375195</v>
      </c>
      <c r="P2787" s="41">
        <v>44306</v>
      </c>
      <c r="Q2787" s="39" t="s">
        <v>54</v>
      </c>
      <c r="R2787" s="68"/>
    </row>
    <row r="2788" spans="1:18" s="70" customFormat="1" ht="12.75" customHeight="1" x14ac:dyDescent="0.2">
      <c r="A2788" s="38" t="s">
        <v>22470</v>
      </c>
      <c r="B2788" s="39" t="s">
        <v>22471</v>
      </c>
      <c r="C2788" s="39"/>
      <c r="D2788" s="38">
        <v>128608</v>
      </c>
      <c r="E2788" s="39" t="s">
        <v>21230</v>
      </c>
      <c r="F2788" s="38">
        <v>8266020135</v>
      </c>
      <c r="G2788" s="40">
        <v>590</v>
      </c>
      <c r="H2788" s="2">
        <v>151000</v>
      </c>
      <c r="I2788" s="2"/>
      <c r="J2788" s="2">
        <v>27180</v>
      </c>
      <c r="K2788" s="3">
        <f t="shared" si="46"/>
        <v>178180</v>
      </c>
      <c r="L2788" s="41">
        <v>45373</v>
      </c>
      <c r="M2788" s="39"/>
      <c r="N2788" s="39" t="s">
        <v>18453</v>
      </c>
      <c r="O2788" s="40"/>
      <c r="P2788" s="41"/>
      <c r="Q2788" s="62" t="s">
        <v>21</v>
      </c>
      <c r="R2788" s="68"/>
    </row>
    <row r="2789" spans="1:18" s="70" customFormat="1" ht="12.75" customHeight="1" x14ac:dyDescent="0.2">
      <c r="A2789" s="38" t="s">
        <v>5796</v>
      </c>
      <c r="B2789" s="39" t="s">
        <v>5797</v>
      </c>
      <c r="C2789" s="39" t="s">
        <v>5798</v>
      </c>
      <c r="D2789" s="38">
        <v>401972</v>
      </c>
      <c r="E2789" s="39" t="s">
        <v>842</v>
      </c>
      <c r="F2789" s="38">
        <v>8263000049</v>
      </c>
      <c r="G2789" s="40" t="s">
        <v>5799</v>
      </c>
      <c r="H2789" s="2">
        <v>150600</v>
      </c>
      <c r="I2789" s="2">
        <v>0</v>
      </c>
      <c r="J2789" s="2">
        <v>27108</v>
      </c>
      <c r="K2789" s="3">
        <f t="shared" si="46"/>
        <v>177708</v>
      </c>
      <c r="L2789" s="41">
        <v>44401.729166666664</v>
      </c>
      <c r="M2789" s="39">
        <v>6870194125</v>
      </c>
      <c r="N2789" s="39" t="s">
        <v>52</v>
      </c>
      <c r="O2789" s="40" t="s">
        <v>5674</v>
      </c>
      <c r="P2789" s="41">
        <v>44448</v>
      </c>
      <c r="Q2789" s="39" t="s">
        <v>54</v>
      </c>
      <c r="R2789" s="68"/>
    </row>
    <row r="2790" spans="1:18" s="70" customFormat="1" ht="12.75" customHeight="1" x14ac:dyDescent="0.2">
      <c r="A2790" s="38" t="s">
        <v>4516</v>
      </c>
      <c r="B2790" s="39" t="s">
        <v>4517</v>
      </c>
      <c r="C2790" s="39" t="s">
        <v>4518</v>
      </c>
      <c r="D2790" s="38">
        <v>401972</v>
      </c>
      <c r="E2790" s="39" t="s">
        <v>842</v>
      </c>
      <c r="F2790" s="38">
        <v>8263000049</v>
      </c>
      <c r="G2790" s="40" t="s">
        <v>4519</v>
      </c>
      <c r="H2790" s="2">
        <v>150150</v>
      </c>
      <c r="I2790" s="2">
        <v>177.17699999999999</v>
      </c>
      <c r="J2790" s="2">
        <v>27027</v>
      </c>
      <c r="K2790" s="3">
        <f t="shared" si="46"/>
        <v>177354.177</v>
      </c>
      <c r="L2790" s="41">
        <v>44363.729166666664</v>
      </c>
      <c r="M2790" s="39">
        <v>6870149959</v>
      </c>
      <c r="N2790" s="39" t="s">
        <v>52</v>
      </c>
      <c r="O2790" s="40" t="s">
        <v>4248</v>
      </c>
      <c r="P2790" s="41">
        <v>44413</v>
      </c>
      <c r="Q2790" s="39" t="s">
        <v>54</v>
      </c>
      <c r="R2790" s="68"/>
    </row>
    <row r="2791" spans="1:18" s="70" customFormat="1" ht="12.75" customHeight="1" x14ac:dyDescent="0.2">
      <c r="A2791" s="38" t="s">
        <v>1246</v>
      </c>
      <c r="B2791" s="39" t="s">
        <v>1247</v>
      </c>
      <c r="C2791" s="39" t="s">
        <v>1248</v>
      </c>
      <c r="D2791" s="38">
        <v>106653</v>
      </c>
      <c r="E2791" s="39" t="s">
        <v>398</v>
      </c>
      <c r="F2791" s="38">
        <v>8263000050</v>
      </c>
      <c r="G2791" s="40" t="s">
        <v>1249</v>
      </c>
      <c r="H2791" s="2">
        <v>150000.72</v>
      </c>
      <c r="I2791" s="2">
        <v>132.75</v>
      </c>
      <c r="J2791" s="2">
        <v>27000.1296</v>
      </c>
      <c r="K2791" s="3">
        <f t="shared" si="46"/>
        <v>177133.59960000002</v>
      </c>
      <c r="L2791" s="41">
        <v>44218.729166666664</v>
      </c>
      <c r="M2791" s="39">
        <v>6870364599</v>
      </c>
      <c r="N2791" s="39" t="s">
        <v>52</v>
      </c>
      <c r="O2791" s="40">
        <v>103309312680</v>
      </c>
      <c r="P2791" s="41">
        <v>44285</v>
      </c>
      <c r="Q2791" s="39" t="s">
        <v>54</v>
      </c>
      <c r="R2791" s="68"/>
    </row>
    <row r="2792" spans="1:18" s="70" customFormat="1" ht="12.75" customHeight="1" x14ac:dyDescent="0.2">
      <c r="A2792" s="38" t="s">
        <v>1233</v>
      </c>
      <c r="B2792" s="39" t="s">
        <v>1234</v>
      </c>
      <c r="C2792" s="39" t="s">
        <v>1235</v>
      </c>
      <c r="D2792" s="38">
        <v>407464</v>
      </c>
      <c r="E2792" s="39" t="s">
        <v>1230</v>
      </c>
      <c r="F2792" s="38">
        <v>8268005335</v>
      </c>
      <c r="G2792" s="40" t="s">
        <v>1236</v>
      </c>
      <c r="H2792" s="2">
        <v>150000</v>
      </c>
      <c r="I2792" s="2"/>
      <c r="J2792" s="2">
        <v>27000</v>
      </c>
      <c r="K2792" s="3">
        <f t="shared" si="46"/>
        <v>177000</v>
      </c>
      <c r="L2792" s="41">
        <v>44244.729166666664</v>
      </c>
      <c r="M2792" s="39">
        <v>44307727</v>
      </c>
      <c r="N2792" s="39" t="s">
        <v>52</v>
      </c>
      <c r="O2792" s="40" t="s">
        <v>1237</v>
      </c>
      <c r="P2792" s="41">
        <v>44286</v>
      </c>
      <c r="Q2792" s="39" t="s">
        <v>54</v>
      </c>
      <c r="R2792" s="68"/>
    </row>
    <row r="2793" spans="1:18" s="70" customFormat="1" ht="12.75" customHeight="1" x14ac:dyDescent="0.2">
      <c r="A2793" s="38" t="s">
        <v>9277</v>
      </c>
      <c r="B2793" s="42" t="s">
        <v>9278</v>
      </c>
      <c r="C2793" s="42" t="s">
        <v>9279</v>
      </c>
      <c r="D2793" s="38">
        <v>300286</v>
      </c>
      <c r="E2793" s="42" t="s">
        <v>3944</v>
      </c>
      <c r="F2793" s="38">
        <v>8263000075</v>
      </c>
      <c r="G2793" s="40">
        <v>712729013</v>
      </c>
      <c r="H2793" s="3">
        <v>150000</v>
      </c>
      <c r="I2793" s="3"/>
      <c r="J2793" s="3">
        <v>27000</v>
      </c>
      <c r="K2793" s="3">
        <f t="shared" si="46"/>
        <v>177000</v>
      </c>
      <c r="L2793" s="41">
        <v>44488.729166666664</v>
      </c>
      <c r="M2793" s="39">
        <v>6870318012</v>
      </c>
      <c r="N2793" s="42" t="s">
        <v>315</v>
      </c>
      <c r="O2793" s="42"/>
      <c r="P2793" s="60"/>
      <c r="Q2793" s="42" t="s">
        <v>243</v>
      </c>
      <c r="R2793" s="68"/>
    </row>
    <row r="2794" spans="1:18" s="70" customFormat="1" ht="12.75" customHeight="1" x14ac:dyDescent="0.2">
      <c r="A2794" s="38" t="s">
        <v>14687</v>
      </c>
      <c r="B2794" s="39" t="s">
        <v>14684</v>
      </c>
      <c r="C2794" s="39" t="s">
        <v>14685</v>
      </c>
      <c r="D2794" s="38">
        <v>405996</v>
      </c>
      <c r="E2794" s="39" t="s">
        <v>2376</v>
      </c>
      <c r="F2794" s="38">
        <v>8263000080</v>
      </c>
      <c r="G2794" s="40">
        <v>212901069072</v>
      </c>
      <c r="H2794" s="10">
        <v>150000</v>
      </c>
      <c r="I2794" s="10"/>
      <c r="J2794" s="2">
        <v>27000</v>
      </c>
      <c r="K2794" s="3">
        <f t="shared" si="46"/>
        <v>177000</v>
      </c>
      <c r="L2794" s="41">
        <v>44495.729166666664</v>
      </c>
      <c r="M2794" s="39">
        <v>6870142261</v>
      </c>
      <c r="N2794" s="39" t="s">
        <v>3282</v>
      </c>
      <c r="O2794" s="40" t="s">
        <v>14686</v>
      </c>
      <c r="P2794" s="41">
        <v>44776</v>
      </c>
      <c r="Q2794" s="42" t="s">
        <v>2417</v>
      </c>
      <c r="R2794" s="68"/>
    </row>
    <row r="2795" spans="1:18" s="70" customFormat="1" ht="12.75" customHeight="1" x14ac:dyDescent="0.2">
      <c r="A2795" s="38">
        <v>372</v>
      </c>
      <c r="B2795" s="39" t="s">
        <v>16320</v>
      </c>
      <c r="C2795" s="39" t="s">
        <v>16321</v>
      </c>
      <c r="D2795" s="38">
        <v>909972</v>
      </c>
      <c r="E2795" s="39" t="s">
        <v>15857</v>
      </c>
      <c r="F2795" s="38">
        <v>8262000063</v>
      </c>
      <c r="G2795" s="40" t="s">
        <v>16322</v>
      </c>
      <c r="H2795" s="2">
        <v>150000</v>
      </c>
      <c r="I2795" s="2"/>
      <c r="J2795" s="2">
        <v>27000</v>
      </c>
      <c r="K2795" s="3">
        <f t="shared" si="46"/>
        <v>177000</v>
      </c>
      <c r="L2795" s="41">
        <v>44865.729166666664</v>
      </c>
      <c r="M2795" s="39">
        <v>44294140</v>
      </c>
      <c r="N2795" s="39" t="s">
        <v>8899</v>
      </c>
      <c r="O2795" s="40">
        <v>212010495533</v>
      </c>
      <c r="P2795" s="41">
        <v>44899</v>
      </c>
      <c r="Q2795" s="42" t="s">
        <v>8901</v>
      </c>
      <c r="R2795" s="68"/>
    </row>
    <row r="2796" spans="1:18" s="70" customFormat="1" ht="12.75" customHeight="1" x14ac:dyDescent="0.2">
      <c r="A2796" s="38" t="s">
        <v>16648</v>
      </c>
      <c r="B2796" s="42" t="s">
        <v>16649</v>
      </c>
      <c r="C2796" s="42" t="s">
        <v>16650</v>
      </c>
      <c r="D2796" s="38">
        <v>300286</v>
      </c>
      <c r="E2796" s="42" t="s">
        <v>3944</v>
      </c>
      <c r="F2796" s="38">
        <v>8268008553</v>
      </c>
      <c r="G2796" s="40">
        <v>712737558</v>
      </c>
      <c r="H2796" s="3">
        <v>150000</v>
      </c>
      <c r="I2796" s="3"/>
      <c r="J2796" s="3">
        <v>27000</v>
      </c>
      <c r="K2796" s="3">
        <f t="shared" si="46"/>
        <v>177000</v>
      </c>
      <c r="L2796" s="41">
        <v>44715.729166666664</v>
      </c>
      <c r="M2796" s="39">
        <v>44353728</v>
      </c>
      <c r="N2796" s="42" t="s">
        <v>315</v>
      </c>
      <c r="O2796" s="42" t="s">
        <v>16641</v>
      </c>
      <c r="P2796" s="60">
        <v>44931</v>
      </c>
      <c r="Q2796" s="42" t="s">
        <v>243</v>
      </c>
      <c r="R2796" s="68"/>
    </row>
    <row r="2797" spans="1:18" s="70" customFormat="1" ht="12.75" customHeight="1" x14ac:dyDescent="0.2">
      <c r="A2797" s="38" t="s">
        <v>22274</v>
      </c>
      <c r="B2797" s="39" t="s">
        <v>22275</v>
      </c>
      <c r="C2797" s="39"/>
      <c r="D2797" s="38">
        <v>510267</v>
      </c>
      <c r="E2797" s="42" t="s">
        <v>10380</v>
      </c>
      <c r="F2797" s="38">
        <v>8263000378</v>
      </c>
      <c r="G2797" s="40" t="s">
        <v>22276</v>
      </c>
      <c r="H2797" s="2">
        <v>150000</v>
      </c>
      <c r="I2797" s="2"/>
      <c r="J2797" s="2">
        <v>27000</v>
      </c>
      <c r="K2797" s="3">
        <f t="shared" si="46"/>
        <v>177000</v>
      </c>
      <c r="L2797" s="41">
        <v>45359</v>
      </c>
      <c r="M2797" s="39"/>
      <c r="N2797" s="39" t="s">
        <v>3282</v>
      </c>
      <c r="O2797" s="40"/>
      <c r="P2797" s="41"/>
      <c r="Q2797" s="42" t="s">
        <v>2417</v>
      </c>
      <c r="R2797" s="68"/>
    </row>
    <row r="2798" spans="1:18" s="70" customFormat="1" ht="12.75" customHeight="1" x14ac:dyDescent="0.2">
      <c r="A2798" s="38" t="s">
        <v>4528</v>
      </c>
      <c r="B2798" s="39" t="s">
        <v>4529</v>
      </c>
      <c r="C2798" s="39" t="s">
        <v>4530</v>
      </c>
      <c r="D2798" s="38">
        <v>401972</v>
      </c>
      <c r="E2798" s="39" t="s">
        <v>842</v>
      </c>
      <c r="F2798" s="38">
        <v>8263000049</v>
      </c>
      <c r="G2798" s="40" t="s">
        <v>4531</v>
      </c>
      <c r="H2798" s="2">
        <v>149750</v>
      </c>
      <c r="I2798" s="2">
        <v>176.995</v>
      </c>
      <c r="J2798" s="2">
        <v>26955</v>
      </c>
      <c r="K2798" s="3">
        <f t="shared" si="46"/>
        <v>176881.995</v>
      </c>
      <c r="L2798" s="41">
        <v>44369.729166666664</v>
      </c>
      <c r="M2798" s="39">
        <v>6870150126</v>
      </c>
      <c r="N2798" s="39" t="s">
        <v>52</v>
      </c>
      <c r="O2798" s="40" t="s">
        <v>4261</v>
      </c>
      <c r="P2798" s="41">
        <v>44413</v>
      </c>
      <c r="Q2798" s="39" t="s">
        <v>54</v>
      </c>
      <c r="R2798" s="68"/>
    </row>
    <row r="2799" spans="1:18" s="70" customFormat="1" ht="12.75" customHeight="1" x14ac:dyDescent="0.2">
      <c r="A2799" s="38" t="s">
        <v>17555</v>
      </c>
      <c r="B2799" s="39" t="s">
        <v>17556</v>
      </c>
      <c r="C2799" s="39" t="s">
        <v>17557</v>
      </c>
      <c r="D2799" s="38">
        <v>919962</v>
      </c>
      <c r="E2799" s="39" t="s">
        <v>6950</v>
      </c>
      <c r="F2799" s="38">
        <v>8263000121</v>
      </c>
      <c r="G2799" s="40" t="s">
        <v>17558</v>
      </c>
      <c r="H2799" s="3">
        <v>149500</v>
      </c>
      <c r="I2799" s="3"/>
      <c r="J2799" s="2">
        <v>26910</v>
      </c>
      <c r="K2799" s="3">
        <f t="shared" si="46"/>
        <v>176410</v>
      </c>
      <c r="L2799" s="41">
        <v>44865.729166666664</v>
      </c>
      <c r="M2799" s="39">
        <v>6870372403</v>
      </c>
      <c r="N2799" s="39" t="s">
        <v>3282</v>
      </c>
      <c r="O2799" s="40">
        <v>302157745364</v>
      </c>
      <c r="P2799" s="41">
        <v>44973</v>
      </c>
      <c r="Q2799" s="42" t="s">
        <v>2417</v>
      </c>
      <c r="R2799" s="68"/>
    </row>
    <row r="2800" spans="1:18" s="70" customFormat="1" ht="12.75" customHeight="1" x14ac:dyDescent="0.2">
      <c r="A2800" s="38">
        <v>9</v>
      </c>
      <c r="B2800" s="39" t="s">
        <v>16970</v>
      </c>
      <c r="C2800" s="39" t="s">
        <v>16971</v>
      </c>
      <c r="D2800" s="38">
        <v>501448</v>
      </c>
      <c r="E2800" s="39" t="s">
        <v>12103</v>
      </c>
      <c r="F2800" s="38">
        <v>8266016459</v>
      </c>
      <c r="G2800" s="40" t="s">
        <v>16972</v>
      </c>
      <c r="H2800" s="2">
        <v>149260.16949152542</v>
      </c>
      <c r="I2800" s="2"/>
      <c r="J2800" s="2">
        <v>26866.830508474573</v>
      </c>
      <c r="K2800" s="3">
        <f t="shared" si="46"/>
        <v>176127</v>
      </c>
      <c r="L2800" s="41">
        <v>44876.729166666664</v>
      </c>
      <c r="M2800" s="39">
        <v>6870332117</v>
      </c>
      <c r="N2800" s="39" t="s">
        <v>8899</v>
      </c>
      <c r="O2800" s="40">
        <v>301119642172</v>
      </c>
      <c r="P2800" s="41">
        <v>44940</v>
      </c>
      <c r="Q2800" s="42" t="s">
        <v>8901</v>
      </c>
      <c r="R2800" s="68"/>
    </row>
    <row r="2801" spans="1:18" s="70" customFormat="1" ht="12.75" customHeight="1" x14ac:dyDescent="0.2">
      <c r="A2801" s="38" t="s">
        <v>15312</v>
      </c>
      <c r="B2801" s="39" t="s">
        <v>15313</v>
      </c>
      <c r="C2801" s="39" t="s">
        <v>15314</v>
      </c>
      <c r="D2801" s="38">
        <v>102659</v>
      </c>
      <c r="E2801" s="39" t="s">
        <v>15315</v>
      </c>
      <c r="F2801" s="38">
        <v>8268009886</v>
      </c>
      <c r="G2801" s="40">
        <v>32</v>
      </c>
      <c r="H2801" s="2">
        <v>149173.72881355934</v>
      </c>
      <c r="I2801" s="2"/>
      <c r="J2801" s="2">
        <v>26851.271186440681</v>
      </c>
      <c r="K2801" s="3">
        <f t="shared" si="46"/>
        <v>176025.00000000003</v>
      </c>
      <c r="L2801" s="41">
        <v>44806.729166666664</v>
      </c>
      <c r="M2801" s="39">
        <v>44133308</v>
      </c>
      <c r="N2801" s="39" t="s">
        <v>52</v>
      </c>
      <c r="O2801" s="40" t="s">
        <v>15316</v>
      </c>
      <c r="P2801" s="41">
        <v>44826</v>
      </c>
      <c r="Q2801" s="39" t="s">
        <v>54</v>
      </c>
      <c r="R2801" s="68"/>
    </row>
    <row r="2802" spans="1:18" s="70" customFormat="1" ht="12.75" customHeight="1" x14ac:dyDescent="0.2">
      <c r="A2802" s="38" t="s">
        <v>19959</v>
      </c>
      <c r="B2802" s="39" t="s">
        <v>19960</v>
      </c>
      <c r="C2802" s="39" t="s">
        <v>19961</v>
      </c>
      <c r="D2802" s="58">
        <v>402300</v>
      </c>
      <c r="E2802" s="39" t="s">
        <v>230</v>
      </c>
      <c r="F2802" s="38">
        <v>8263000290</v>
      </c>
      <c r="G2802" s="40" t="s">
        <v>19962</v>
      </c>
      <c r="H2802" s="2">
        <v>149144.06779661018</v>
      </c>
      <c r="I2802" s="2"/>
      <c r="J2802" s="2">
        <v>26845.932203389832</v>
      </c>
      <c r="K2802" s="3">
        <f t="shared" si="46"/>
        <v>175990</v>
      </c>
      <c r="L2802" s="41">
        <v>44970.729166666664</v>
      </c>
      <c r="M2802" s="39">
        <v>1246440629</v>
      </c>
      <c r="N2802" s="39" t="s">
        <v>3282</v>
      </c>
      <c r="O2802" s="40" t="s">
        <v>12249</v>
      </c>
      <c r="P2802" s="41">
        <v>44615</v>
      </c>
      <c r="Q2802" s="42" t="s">
        <v>2417</v>
      </c>
      <c r="R2802" s="68"/>
    </row>
    <row r="2803" spans="1:18" s="70" customFormat="1" ht="12.75" customHeight="1" x14ac:dyDescent="0.25">
      <c r="A2803" s="38" t="s">
        <v>233</v>
      </c>
      <c r="B2803" s="39" t="s">
        <v>234</v>
      </c>
      <c r="C2803" s="39"/>
      <c r="D2803" s="38" t="s">
        <v>235</v>
      </c>
      <c r="E2803" s="77" t="s">
        <v>236</v>
      </c>
      <c r="F2803" s="38" t="s">
        <v>235</v>
      </c>
      <c r="G2803" s="52">
        <v>7035531659</v>
      </c>
      <c r="H2803" s="5">
        <v>148359.97</v>
      </c>
      <c r="I2803" s="2"/>
      <c r="J2803" s="2">
        <v>0</v>
      </c>
      <c r="K2803" s="3">
        <f t="shared" si="46"/>
        <v>148359.97</v>
      </c>
      <c r="L2803" s="59">
        <v>44196</v>
      </c>
      <c r="M2803" s="39"/>
      <c r="N2803" s="39" t="s">
        <v>52</v>
      </c>
      <c r="O2803" s="40"/>
      <c r="P2803" s="41"/>
      <c r="Q2803" s="39" t="s">
        <v>54</v>
      </c>
      <c r="R2803" s="68"/>
    </row>
    <row r="2804" spans="1:18" s="70" customFormat="1" ht="12.75" customHeight="1" x14ac:dyDescent="0.2">
      <c r="A2804" s="38" t="s">
        <v>20168</v>
      </c>
      <c r="B2804" s="39" t="s">
        <v>20169</v>
      </c>
      <c r="C2804" s="39" t="s">
        <v>20170</v>
      </c>
      <c r="D2804" s="58">
        <v>137691</v>
      </c>
      <c r="E2804" s="39" t="s">
        <v>14869</v>
      </c>
      <c r="F2804" s="38">
        <v>8263000314</v>
      </c>
      <c r="G2804" s="40" t="s">
        <v>20171</v>
      </c>
      <c r="H2804" s="2">
        <v>148250</v>
      </c>
      <c r="I2804" s="2"/>
      <c r="J2804" s="2">
        <v>26685</v>
      </c>
      <c r="K2804" s="3">
        <f t="shared" si="46"/>
        <v>174935</v>
      </c>
      <c r="L2804" s="41">
        <v>45129.729166666664</v>
      </c>
      <c r="M2804" s="39">
        <v>1246463743</v>
      </c>
      <c r="N2804" s="39" t="s">
        <v>19303</v>
      </c>
      <c r="O2804" s="40" t="s">
        <v>20153</v>
      </c>
      <c r="P2804" s="41">
        <v>45163</v>
      </c>
      <c r="Q2804" s="62" t="s">
        <v>19</v>
      </c>
      <c r="R2804" s="68"/>
    </row>
    <row r="2805" spans="1:18" s="70" customFormat="1" ht="12.75" customHeight="1" x14ac:dyDescent="0.2">
      <c r="A2805" s="38" t="s">
        <v>7842</v>
      </c>
      <c r="B2805" s="39" t="s">
        <v>7843</v>
      </c>
      <c r="C2805" s="39" t="s">
        <v>7844</v>
      </c>
      <c r="D2805" s="38">
        <v>811819</v>
      </c>
      <c r="E2805" s="39" t="s">
        <v>1091</v>
      </c>
      <c r="F2805" s="38">
        <v>8263000049</v>
      </c>
      <c r="G2805" s="40" t="s">
        <v>7845</v>
      </c>
      <c r="H2805" s="2">
        <v>148103</v>
      </c>
      <c r="I2805" s="2"/>
      <c r="J2805" s="2">
        <v>0</v>
      </c>
      <c r="K2805" s="3">
        <f t="shared" si="46"/>
        <v>148103</v>
      </c>
      <c r="L2805" s="41">
        <v>44442.729166666664</v>
      </c>
      <c r="M2805" s="39">
        <v>3445019625</v>
      </c>
      <c r="N2805" s="39" t="s">
        <v>52</v>
      </c>
      <c r="O2805" s="40">
        <v>110082110755</v>
      </c>
      <c r="P2805" s="41">
        <v>44478</v>
      </c>
      <c r="Q2805" s="39" t="s">
        <v>54</v>
      </c>
      <c r="R2805" s="68"/>
    </row>
    <row r="2806" spans="1:18" s="70" customFormat="1" ht="12.75" customHeight="1" x14ac:dyDescent="0.2">
      <c r="A2806" s="38" t="s">
        <v>12994</v>
      </c>
      <c r="B2806" s="42" t="s">
        <v>12995</v>
      </c>
      <c r="C2806" s="42" t="s">
        <v>12996</v>
      </c>
      <c r="D2806" s="38">
        <v>300286</v>
      </c>
      <c r="E2806" s="42" t="s">
        <v>3944</v>
      </c>
      <c r="F2806" s="38">
        <v>8263000075</v>
      </c>
      <c r="G2806" s="40">
        <v>712736019</v>
      </c>
      <c r="H2806" s="3">
        <v>148000</v>
      </c>
      <c r="I2806" s="3"/>
      <c r="J2806" s="3">
        <v>26640</v>
      </c>
      <c r="K2806" s="3">
        <f t="shared" si="46"/>
        <v>174640</v>
      </c>
      <c r="L2806" s="41">
        <v>44657.729166666664</v>
      </c>
      <c r="M2806" s="39">
        <v>6870033470</v>
      </c>
      <c r="N2806" s="42" t="s">
        <v>315</v>
      </c>
      <c r="O2806" s="42" t="s">
        <v>12993</v>
      </c>
      <c r="P2806" s="60">
        <v>44686</v>
      </c>
      <c r="Q2806" s="42" t="s">
        <v>243</v>
      </c>
      <c r="R2806" s="68"/>
    </row>
    <row r="2807" spans="1:18" s="70" customFormat="1" ht="12.75" customHeight="1" x14ac:dyDescent="0.2">
      <c r="A2807" s="38" t="s">
        <v>21428</v>
      </c>
      <c r="B2807" s="39" t="s">
        <v>21429</v>
      </c>
      <c r="C2807" s="39" t="s">
        <v>21430</v>
      </c>
      <c r="D2807" s="38">
        <v>406359</v>
      </c>
      <c r="E2807" s="39" t="s">
        <v>19225</v>
      </c>
      <c r="F2807" s="38">
        <v>8263000283</v>
      </c>
      <c r="G2807" s="40">
        <v>271600053201</v>
      </c>
      <c r="H2807" s="2">
        <v>148000</v>
      </c>
      <c r="I2807" s="2"/>
      <c r="J2807" s="2">
        <v>26640</v>
      </c>
      <c r="K2807" s="3">
        <f t="shared" si="46"/>
        <v>174640</v>
      </c>
      <c r="L2807" s="41">
        <v>45230.729166666664</v>
      </c>
      <c r="M2807" s="39">
        <v>1246642349</v>
      </c>
      <c r="N2807" s="39" t="s">
        <v>20138</v>
      </c>
      <c r="O2807" s="40">
        <v>401022522142</v>
      </c>
      <c r="P2807" s="41">
        <v>45293</v>
      </c>
      <c r="Q2807" s="62" t="s">
        <v>17</v>
      </c>
      <c r="R2807" s="68"/>
    </row>
    <row r="2808" spans="1:18" s="70" customFormat="1" ht="12.75" customHeight="1" x14ac:dyDescent="0.2">
      <c r="A2808" s="38" t="s">
        <v>5767</v>
      </c>
      <c r="B2808" s="39" t="s">
        <v>5768</v>
      </c>
      <c r="C2808" s="39" t="s">
        <v>5769</v>
      </c>
      <c r="D2808" s="38">
        <v>401972</v>
      </c>
      <c r="E2808" s="39" t="s">
        <v>842</v>
      </c>
      <c r="F2808" s="38">
        <v>8263000049</v>
      </c>
      <c r="G2808" s="40" t="s">
        <v>5770</v>
      </c>
      <c r="H2808" s="2">
        <v>147875</v>
      </c>
      <c r="I2808" s="2">
        <v>0</v>
      </c>
      <c r="J2808" s="2">
        <v>26617.5</v>
      </c>
      <c r="K2808" s="3">
        <f t="shared" si="46"/>
        <v>174492.5</v>
      </c>
      <c r="L2808" s="41">
        <v>44392.729166666664</v>
      </c>
      <c r="M2808" s="39">
        <v>6870192438</v>
      </c>
      <c r="N2808" s="39" t="s">
        <v>52</v>
      </c>
      <c r="O2808" s="40" t="s">
        <v>5674</v>
      </c>
      <c r="P2808" s="41">
        <v>44448</v>
      </c>
      <c r="Q2808" s="39" t="s">
        <v>54</v>
      </c>
      <c r="R2808" s="68"/>
    </row>
    <row r="2809" spans="1:18" s="70" customFormat="1" ht="12.75" customHeight="1" x14ac:dyDescent="0.2">
      <c r="A2809" s="38" t="s">
        <v>10870</v>
      </c>
      <c r="B2809" s="39" t="s">
        <v>10871</v>
      </c>
      <c r="C2809" s="39" t="s">
        <v>10872</v>
      </c>
      <c r="D2809" s="38">
        <v>812140</v>
      </c>
      <c r="E2809" s="42" t="s">
        <v>446</v>
      </c>
      <c r="F2809" s="38">
        <v>8268007979</v>
      </c>
      <c r="G2809" s="40" t="s">
        <v>10873</v>
      </c>
      <c r="H2809" s="2">
        <v>147625.42372881356</v>
      </c>
      <c r="I2809" s="2"/>
      <c r="J2809" s="2">
        <v>26572.576271186441</v>
      </c>
      <c r="K2809" s="3">
        <f t="shared" si="46"/>
        <v>174198</v>
      </c>
      <c r="L2809" s="41">
        <v>44581</v>
      </c>
      <c r="M2809" s="39">
        <v>44355717</v>
      </c>
      <c r="N2809" s="39" t="s">
        <v>52</v>
      </c>
      <c r="O2809" s="40"/>
      <c r="P2809" s="41"/>
      <c r="Q2809" s="39" t="s">
        <v>54</v>
      </c>
      <c r="R2809" s="68"/>
    </row>
    <row r="2810" spans="1:18" s="70" customFormat="1" ht="12.75" customHeight="1" x14ac:dyDescent="0.2">
      <c r="A2810" s="38" t="s">
        <v>12273</v>
      </c>
      <c r="B2810" s="39" t="s">
        <v>12274</v>
      </c>
      <c r="C2810" s="39" t="s">
        <v>12275</v>
      </c>
      <c r="D2810" s="38">
        <v>103556</v>
      </c>
      <c r="E2810" s="39" t="s">
        <v>2960</v>
      </c>
      <c r="F2810" s="38">
        <v>8266013838</v>
      </c>
      <c r="G2810" s="40" t="s">
        <v>12276</v>
      </c>
      <c r="H2810" s="2">
        <v>147500</v>
      </c>
      <c r="I2810" s="2"/>
      <c r="J2810" s="2">
        <v>17700</v>
      </c>
      <c r="K2810" s="3">
        <f t="shared" si="46"/>
        <v>165200</v>
      </c>
      <c r="L2810" s="41">
        <v>44629.729166666664</v>
      </c>
      <c r="M2810" s="39">
        <v>6870454615</v>
      </c>
      <c r="N2810" s="39" t="s">
        <v>3282</v>
      </c>
      <c r="O2810" s="40" t="s">
        <v>12277</v>
      </c>
      <c r="P2810" s="41">
        <v>44675</v>
      </c>
      <c r="Q2810" s="42" t="s">
        <v>2417</v>
      </c>
      <c r="R2810" s="68"/>
    </row>
    <row r="2811" spans="1:18" s="70" customFormat="1" ht="12.75" customHeight="1" x14ac:dyDescent="0.2">
      <c r="A2811" s="38" t="s">
        <v>3185</v>
      </c>
      <c r="B2811" s="39" t="s">
        <v>3186</v>
      </c>
      <c r="C2811" s="39" t="s">
        <v>3187</v>
      </c>
      <c r="D2811" s="38">
        <v>401972</v>
      </c>
      <c r="E2811" s="39" t="s">
        <v>842</v>
      </c>
      <c r="F2811" s="38">
        <v>8263000049</v>
      </c>
      <c r="G2811" s="40" t="s">
        <v>3188</v>
      </c>
      <c r="H2811" s="2">
        <v>147400</v>
      </c>
      <c r="I2811" s="2">
        <v>173.93200000000002</v>
      </c>
      <c r="J2811" s="2">
        <v>26532</v>
      </c>
      <c r="K2811" s="3">
        <f t="shared" si="46"/>
        <v>174105.932</v>
      </c>
      <c r="L2811" s="41">
        <v>44341.729166666664</v>
      </c>
      <c r="M2811" s="39">
        <v>6870111091</v>
      </c>
      <c r="N2811" s="39" t="s">
        <v>52</v>
      </c>
      <c r="O2811" s="40" t="s">
        <v>3149</v>
      </c>
      <c r="P2811" s="41">
        <v>44383</v>
      </c>
      <c r="Q2811" s="39" t="s">
        <v>54</v>
      </c>
      <c r="R2811" s="68"/>
    </row>
    <row r="2812" spans="1:18" s="70" customFormat="1" ht="12.75" customHeight="1" x14ac:dyDescent="0.2">
      <c r="A2812" s="38" t="s">
        <v>17299</v>
      </c>
      <c r="B2812" s="42" t="s">
        <v>17300</v>
      </c>
      <c r="C2812" s="42" t="s">
        <v>17301</v>
      </c>
      <c r="D2812" s="38">
        <v>821146</v>
      </c>
      <c r="E2812" s="42" t="s">
        <v>446</v>
      </c>
      <c r="F2812" s="38">
        <v>8268007978</v>
      </c>
      <c r="G2812" s="40" t="s">
        <v>17302</v>
      </c>
      <c r="H2812" s="3">
        <v>146714.29999999999</v>
      </c>
      <c r="I2812" s="3"/>
      <c r="J2812" s="3">
        <v>26408.7</v>
      </c>
      <c r="K2812" s="3">
        <f t="shared" si="46"/>
        <v>173123</v>
      </c>
      <c r="L2812" s="41">
        <v>44909.729166666664</v>
      </c>
      <c r="M2812" s="39">
        <v>44427642</v>
      </c>
      <c r="N2812" s="42" t="s">
        <v>315</v>
      </c>
      <c r="O2812" s="42">
        <v>301278726103</v>
      </c>
      <c r="P2812" s="60">
        <v>44953</v>
      </c>
      <c r="Q2812" s="42" t="s">
        <v>243</v>
      </c>
      <c r="R2812" s="68"/>
    </row>
    <row r="2813" spans="1:18" s="70" customFormat="1" ht="12.75" customHeight="1" x14ac:dyDescent="0.2">
      <c r="A2813" s="38" t="s">
        <v>20272</v>
      </c>
      <c r="B2813" s="39" t="s">
        <v>20273</v>
      </c>
      <c r="C2813" s="39" t="s">
        <v>20274</v>
      </c>
      <c r="D2813" s="38">
        <v>812419</v>
      </c>
      <c r="E2813" s="39" t="s">
        <v>1956</v>
      </c>
      <c r="F2813" s="38">
        <v>8268011831</v>
      </c>
      <c r="G2813" s="40" t="s">
        <v>20275</v>
      </c>
      <c r="H2813" s="2">
        <v>146092.37288135593</v>
      </c>
      <c r="I2813" s="2"/>
      <c r="J2813" s="2">
        <v>26296.627118644064</v>
      </c>
      <c r="K2813" s="3">
        <f t="shared" si="46"/>
        <v>172389</v>
      </c>
      <c r="L2813" s="41">
        <v>45140.729166666664</v>
      </c>
      <c r="M2813" s="39">
        <v>160607231</v>
      </c>
      <c r="N2813" s="39" t="s">
        <v>3282</v>
      </c>
      <c r="O2813" s="40" t="s">
        <v>20276</v>
      </c>
      <c r="P2813" s="41">
        <v>45164</v>
      </c>
      <c r="Q2813" s="42" t="s">
        <v>2417</v>
      </c>
      <c r="R2813" s="68"/>
    </row>
    <row r="2814" spans="1:18" s="70" customFormat="1" ht="12.75" customHeight="1" x14ac:dyDescent="0.2">
      <c r="A2814" s="38" t="s">
        <v>12129</v>
      </c>
      <c r="B2814" s="42" t="s">
        <v>12130</v>
      </c>
      <c r="C2814" s="42" t="s">
        <v>12131</v>
      </c>
      <c r="D2814" s="38">
        <v>507675</v>
      </c>
      <c r="E2814" s="42" t="s">
        <v>12132</v>
      </c>
      <c r="F2814" s="38">
        <v>8263000192</v>
      </c>
      <c r="G2814" s="40" t="s">
        <v>12133</v>
      </c>
      <c r="H2814" s="3">
        <v>145327.96</v>
      </c>
      <c r="I2814" s="3"/>
      <c r="J2814" s="3">
        <v>26159.040000000001</v>
      </c>
      <c r="K2814" s="3">
        <f t="shared" si="46"/>
        <v>171487</v>
      </c>
      <c r="L2814" s="41">
        <v>44634.729166666664</v>
      </c>
      <c r="M2814" s="39">
        <v>6870013615</v>
      </c>
      <c r="N2814" s="42" t="s">
        <v>315</v>
      </c>
      <c r="O2814" s="42" t="s">
        <v>12134</v>
      </c>
      <c r="P2814" s="60">
        <v>44672</v>
      </c>
      <c r="Q2814" s="42" t="s">
        <v>243</v>
      </c>
      <c r="R2814" s="68"/>
    </row>
    <row r="2815" spans="1:18" s="70" customFormat="1" ht="12.75" customHeight="1" x14ac:dyDescent="0.2">
      <c r="A2815" s="38" t="s">
        <v>6260</v>
      </c>
      <c r="B2815" s="39" t="s">
        <v>6261</v>
      </c>
      <c r="C2815" s="39" t="s">
        <v>6262</v>
      </c>
      <c r="D2815" s="38">
        <v>107201</v>
      </c>
      <c r="E2815" s="39" t="s">
        <v>6263</v>
      </c>
      <c r="F2815" s="38">
        <v>8266011765</v>
      </c>
      <c r="G2815" s="40" t="s">
        <v>6264</v>
      </c>
      <c r="H2815" s="2">
        <v>144925.42372881356</v>
      </c>
      <c r="I2815" s="2"/>
      <c r="J2815" s="2">
        <v>26086.576271186441</v>
      </c>
      <c r="K2815" s="3">
        <f t="shared" si="46"/>
        <v>171012</v>
      </c>
      <c r="L2815" s="41">
        <v>44394.729166666664</v>
      </c>
      <c r="M2815" s="39">
        <v>6870206987</v>
      </c>
      <c r="N2815" s="39" t="s">
        <v>3027</v>
      </c>
      <c r="O2815" s="40" t="s">
        <v>6265</v>
      </c>
      <c r="P2815" s="41">
        <v>44460</v>
      </c>
      <c r="Q2815" s="62" t="s">
        <v>15</v>
      </c>
      <c r="R2815" s="68"/>
    </row>
    <row r="2816" spans="1:18" s="70" customFormat="1" ht="12.75" customHeight="1" x14ac:dyDescent="0.2">
      <c r="A2816" s="38" t="s">
        <v>5225</v>
      </c>
      <c r="B2816" s="39" t="s">
        <v>5226</v>
      </c>
      <c r="C2816" s="39" t="s">
        <v>5227</v>
      </c>
      <c r="D2816" s="38">
        <v>816777</v>
      </c>
      <c r="E2816" s="129" t="s">
        <v>205</v>
      </c>
      <c r="F2816" s="38">
        <v>8268005263</v>
      </c>
      <c r="G2816" s="40" t="s">
        <v>5228</v>
      </c>
      <c r="H2816" s="2"/>
      <c r="I2816" s="2"/>
      <c r="J2816" s="2">
        <v>26030.7</v>
      </c>
      <c r="K2816" s="3">
        <f t="shared" si="46"/>
        <v>26030.7</v>
      </c>
      <c r="L2816" s="41">
        <v>44398.729166666664</v>
      </c>
      <c r="M2816" s="39">
        <v>44096129</v>
      </c>
      <c r="N2816" s="39" t="s">
        <v>52</v>
      </c>
      <c r="O2816" s="40" t="s">
        <v>5229</v>
      </c>
      <c r="P2816" s="41">
        <v>44470</v>
      </c>
      <c r="Q2816" s="39" t="s">
        <v>54</v>
      </c>
      <c r="R2816" s="68"/>
    </row>
    <row r="2817" spans="1:18" s="70" customFormat="1" ht="12.75" customHeight="1" x14ac:dyDescent="0.2">
      <c r="A2817" s="38" t="s">
        <v>19252</v>
      </c>
      <c r="B2817" s="39" t="s">
        <v>19253</v>
      </c>
      <c r="C2817" s="39" t="s">
        <v>19254</v>
      </c>
      <c r="D2817" s="38">
        <v>812419</v>
      </c>
      <c r="E2817" s="39" t="s">
        <v>1956</v>
      </c>
      <c r="F2817" s="38">
        <v>8268011910</v>
      </c>
      <c r="G2817" s="40" t="s">
        <v>19255</v>
      </c>
      <c r="H2817" s="2">
        <v>144430.50847457629</v>
      </c>
      <c r="I2817" s="2"/>
      <c r="J2817" s="2">
        <v>25997.491525423731</v>
      </c>
      <c r="K2817" s="3">
        <f t="shared" si="46"/>
        <v>170428.00000000003</v>
      </c>
      <c r="L2817" s="41">
        <v>45049.729166666664</v>
      </c>
      <c r="M2817" s="39">
        <v>160386138</v>
      </c>
      <c r="N2817" s="39" t="s">
        <v>3282</v>
      </c>
      <c r="O2817" s="40" t="s">
        <v>19256</v>
      </c>
      <c r="P2817" s="41">
        <v>45086</v>
      </c>
      <c r="Q2817" s="42" t="s">
        <v>2417</v>
      </c>
      <c r="R2817" s="68"/>
    </row>
    <row r="2818" spans="1:18" s="70" customFormat="1" ht="12.75" customHeight="1" x14ac:dyDescent="0.25">
      <c r="A2818" s="38" t="s">
        <v>2269</v>
      </c>
      <c r="B2818" s="39" t="s">
        <v>2265</v>
      </c>
      <c r="C2818" s="39" t="s">
        <v>2266</v>
      </c>
      <c r="D2818" s="38">
        <v>122097</v>
      </c>
      <c r="E2818" s="77" t="s">
        <v>620</v>
      </c>
      <c r="F2818" s="38">
        <v>8263000081</v>
      </c>
      <c r="G2818" s="40" t="s">
        <v>2267</v>
      </c>
      <c r="H2818" s="2">
        <v>144100</v>
      </c>
      <c r="I2818" s="2"/>
      <c r="J2818" s="2">
        <v>25938</v>
      </c>
      <c r="K2818" s="3">
        <f t="shared" si="46"/>
        <v>170038</v>
      </c>
      <c r="L2818" s="41">
        <v>44208.729166666664</v>
      </c>
      <c r="M2818" s="39">
        <v>6870071423</v>
      </c>
      <c r="N2818" s="39" t="s">
        <v>52</v>
      </c>
      <c r="O2818" s="40" t="s">
        <v>2268</v>
      </c>
      <c r="P2818" s="41">
        <v>44351</v>
      </c>
      <c r="Q2818" s="39" t="s">
        <v>54</v>
      </c>
      <c r="R2818" s="68"/>
    </row>
    <row r="2819" spans="1:18" s="70" customFormat="1" ht="12.75" customHeight="1" x14ac:dyDescent="0.2">
      <c r="A2819" s="38">
        <v>196</v>
      </c>
      <c r="B2819" s="39" t="s">
        <v>18422</v>
      </c>
      <c r="C2819" s="39" t="s">
        <v>18423</v>
      </c>
      <c r="D2819" s="38">
        <v>130552</v>
      </c>
      <c r="E2819" s="39" t="s">
        <v>3037</v>
      </c>
      <c r="F2819" s="38">
        <v>8266017169</v>
      </c>
      <c r="G2819" s="40" t="s">
        <v>18424</v>
      </c>
      <c r="H2819" s="2">
        <v>144059.32203389832</v>
      </c>
      <c r="I2819" s="2"/>
      <c r="J2819" s="2">
        <v>25930.677966101695</v>
      </c>
      <c r="K2819" s="3">
        <f t="shared" si="46"/>
        <v>169990.00000000003</v>
      </c>
      <c r="L2819" s="41">
        <v>44971.729166666664</v>
      </c>
      <c r="M2819" s="39">
        <v>6870439389</v>
      </c>
      <c r="N2819" s="39" t="s">
        <v>8899</v>
      </c>
      <c r="O2819" s="40">
        <v>303298297218</v>
      </c>
      <c r="P2819" s="41">
        <v>45016</v>
      </c>
      <c r="Q2819" s="42" t="s">
        <v>8901</v>
      </c>
      <c r="R2819" s="68"/>
    </row>
    <row r="2820" spans="1:18" s="70" customFormat="1" ht="12.75" customHeight="1" x14ac:dyDescent="0.2">
      <c r="A2820" s="38" t="s">
        <v>19679</v>
      </c>
      <c r="B2820" s="39" t="s">
        <v>19680</v>
      </c>
      <c r="C2820" s="39" t="s">
        <v>19681</v>
      </c>
      <c r="D2820" s="38">
        <v>137847</v>
      </c>
      <c r="E2820" s="39" t="s">
        <v>17353</v>
      </c>
      <c r="F2820" s="38">
        <v>8266017630</v>
      </c>
      <c r="G2820" s="40" t="s">
        <v>19682</v>
      </c>
      <c r="H2820" s="2">
        <v>144000</v>
      </c>
      <c r="I2820" s="2"/>
      <c r="J2820" s="2">
        <v>25920</v>
      </c>
      <c r="K2820" s="3">
        <f t="shared" si="46"/>
        <v>169920</v>
      </c>
      <c r="L2820" s="41">
        <v>45069.729166666664</v>
      </c>
      <c r="M2820" s="39">
        <v>1246414045</v>
      </c>
      <c r="N2820" s="39" t="s">
        <v>18453</v>
      </c>
      <c r="O2820" s="40" t="s">
        <v>19678</v>
      </c>
      <c r="P2820" s="41">
        <v>45126</v>
      </c>
      <c r="Q2820" s="62" t="s">
        <v>21</v>
      </c>
      <c r="R2820" s="68"/>
    </row>
    <row r="2821" spans="1:18" s="70" customFormat="1" ht="12.75" customHeight="1" x14ac:dyDescent="0.2">
      <c r="A2821" s="38" t="s">
        <v>20069</v>
      </c>
      <c r="B2821" s="39" t="s">
        <v>20070</v>
      </c>
      <c r="C2821" s="39" t="s">
        <v>20071</v>
      </c>
      <c r="D2821" s="38">
        <v>122418</v>
      </c>
      <c r="E2821" s="39" t="s">
        <v>15069</v>
      </c>
      <c r="F2821" s="38">
        <v>8268011043</v>
      </c>
      <c r="G2821" s="40" t="s">
        <v>20072</v>
      </c>
      <c r="H2821" s="2">
        <v>144000</v>
      </c>
      <c r="I2821" s="2"/>
      <c r="J2821" s="2">
        <v>25920</v>
      </c>
      <c r="K2821" s="3">
        <f t="shared" si="46"/>
        <v>169920</v>
      </c>
      <c r="L2821" s="41">
        <v>45040.729166666664</v>
      </c>
      <c r="M2821" s="39">
        <v>160545556</v>
      </c>
      <c r="N2821" s="39" t="s">
        <v>3282</v>
      </c>
      <c r="O2821" s="40" t="s">
        <v>20073</v>
      </c>
      <c r="P2821" s="41">
        <v>45147</v>
      </c>
      <c r="Q2821" s="42" t="s">
        <v>2417</v>
      </c>
      <c r="R2821" s="68"/>
    </row>
    <row r="2822" spans="1:18" s="70" customFormat="1" ht="12.75" customHeight="1" x14ac:dyDescent="0.2">
      <c r="A2822" s="38" t="s">
        <v>20365</v>
      </c>
      <c r="B2822" s="39" t="s">
        <v>20366</v>
      </c>
      <c r="C2822" s="39" t="s">
        <v>20367</v>
      </c>
      <c r="D2822" s="38">
        <v>820829</v>
      </c>
      <c r="E2822" s="39" t="s">
        <v>19383</v>
      </c>
      <c r="F2822" s="38">
        <v>8268012299</v>
      </c>
      <c r="G2822" s="40" t="s">
        <v>20368</v>
      </c>
      <c r="H2822" s="2">
        <v>143639.83050847458</v>
      </c>
      <c r="I2822" s="2"/>
      <c r="J2822" s="2">
        <v>25855.169491525423</v>
      </c>
      <c r="K2822" s="3">
        <f t="shared" ref="K2822:K2885" si="47">SUM(H2822:J2822)</f>
        <v>169495</v>
      </c>
      <c r="L2822" s="41">
        <v>45167.729166666664</v>
      </c>
      <c r="M2822" s="39">
        <v>160633330</v>
      </c>
      <c r="N2822" s="39" t="s">
        <v>52</v>
      </c>
      <c r="O2822" s="40" t="s">
        <v>20369</v>
      </c>
      <c r="P2822" s="41">
        <v>45185</v>
      </c>
      <c r="Q2822" s="39" t="s">
        <v>54</v>
      </c>
      <c r="R2822" s="68"/>
    </row>
    <row r="2823" spans="1:18" s="70" customFormat="1" ht="12.75" customHeight="1" x14ac:dyDescent="0.2">
      <c r="A2823" s="38" t="s">
        <v>3510</v>
      </c>
      <c r="B2823" s="39" t="s">
        <v>3507</v>
      </c>
      <c r="C2823" s="39" t="s">
        <v>3508</v>
      </c>
      <c r="D2823" s="38">
        <v>821190</v>
      </c>
      <c r="E2823" s="39" t="s">
        <v>1965</v>
      </c>
      <c r="F2823" s="38">
        <v>8263000118</v>
      </c>
      <c r="G2823" s="40" t="s">
        <v>3509</v>
      </c>
      <c r="H2823" s="2">
        <v>143550</v>
      </c>
      <c r="I2823" s="2">
        <v>109</v>
      </c>
      <c r="J2823" s="2">
        <v>25839</v>
      </c>
      <c r="K2823" s="3">
        <f t="shared" si="47"/>
        <v>169498</v>
      </c>
      <c r="L2823" s="41">
        <v>44349.729166666664</v>
      </c>
      <c r="M2823" s="39">
        <v>6870121849</v>
      </c>
      <c r="N2823" s="39" t="s">
        <v>52</v>
      </c>
      <c r="O2823" s="40">
        <v>107127061446</v>
      </c>
      <c r="P2823" s="41">
        <v>44390</v>
      </c>
      <c r="Q2823" s="39" t="s">
        <v>54</v>
      </c>
      <c r="R2823" s="68"/>
    </row>
    <row r="2824" spans="1:18" s="70" customFormat="1" ht="12.75" customHeight="1" x14ac:dyDescent="0.25">
      <c r="A2824" s="38" t="s">
        <v>12669</v>
      </c>
      <c r="B2824" s="39" t="s">
        <v>12670</v>
      </c>
      <c r="C2824" s="39"/>
      <c r="D2824" s="38">
        <v>122097</v>
      </c>
      <c r="E2824" s="77" t="s">
        <v>620</v>
      </c>
      <c r="F2824" s="38">
        <v>8265000168</v>
      </c>
      <c r="G2824" s="40" t="s">
        <v>12671</v>
      </c>
      <c r="H2824" s="2">
        <v>143115</v>
      </c>
      <c r="I2824" s="2"/>
      <c r="J2824" s="2">
        <v>25760.7</v>
      </c>
      <c r="K2824" s="3">
        <f t="shared" si="47"/>
        <v>168875.7</v>
      </c>
      <c r="L2824" s="41">
        <v>44662</v>
      </c>
      <c r="M2824" s="39"/>
      <c r="N2824" s="39" t="s">
        <v>3282</v>
      </c>
      <c r="O2824" s="40"/>
      <c r="P2824" s="41"/>
      <c r="Q2824" s="42" t="s">
        <v>2417</v>
      </c>
      <c r="R2824" s="68"/>
    </row>
    <row r="2825" spans="1:18" s="70" customFormat="1" ht="12.75" customHeight="1" x14ac:dyDescent="0.2">
      <c r="A2825" s="38" t="s">
        <v>17563</v>
      </c>
      <c r="B2825" s="39" t="s">
        <v>17564</v>
      </c>
      <c r="C2825" s="39" t="s">
        <v>17565</v>
      </c>
      <c r="D2825" s="38">
        <v>919962</v>
      </c>
      <c r="E2825" s="39" t="s">
        <v>6950</v>
      </c>
      <c r="F2825" s="38">
        <v>8263000121</v>
      </c>
      <c r="G2825" s="40" t="s">
        <v>17566</v>
      </c>
      <c r="H2825" s="3">
        <v>142296.54</v>
      </c>
      <c r="I2825" s="3"/>
      <c r="J2825" s="2">
        <v>25613.46</v>
      </c>
      <c r="K2825" s="3">
        <f t="shared" si="47"/>
        <v>167910</v>
      </c>
      <c r="L2825" s="41">
        <v>44883.729166666664</v>
      </c>
      <c r="M2825" s="39">
        <v>6870372566</v>
      </c>
      <c r="N2825" s="39" t="s">
        <v>3282</v>
      </c>
      <c r="O2825" s="40">
        <v>302102187913</v>
      </c>
      <c r="P2825" s="41">
        <v>44968</v>
      </c>
      <c r="Q2825" s="42" t="s">
        <v>2417</v>
      </c>
      <c r="R2825" s="68"/>
    </row>
    <row r="2826" spans="1:18" s="70" customFormat="1" ht="12.75" customHeight="1" x14ac:dyDescent="0.2">
      <c r="A2826" s="38" t="s">
        <v>5771</v>
      </c>
      <c r="B2826" s="39" t="s">
        <v>5772</v>
      </c>
      <c r="C2826" s="39" t="s">
        <v>5773</v>
      </c>
      <c r="D2826" s="38">
        <v>401972</v>
      </c>
      <c r="E2826" s="39" t="s">
        <v>842</v>
      </c>
      <c r="F2826" s="38">
        <v>8263000049</v>
      </c>
      <c r="G2826" s="40" t="s">
        <v>5774</v>
      </c>
      <c r="H2826" s="2">
        <v>142210</v>
      </c>
      <c r="I2826" s="2">
        <v>0</v>
      </c>
      <c r="J2826" s="2">
        <v>25597.8</v>
      </c>
      <c r="K2826" s="3">
        <f t="shared" si="47"/>
        <v>167807.8</v>
      </c>
      <c r="L2826" s="41">
        <v>44405.729166666664</v>
      </c>
      <c r="M2826" s="39">
        <v>6870192478</v>
      </c>
      <c r="N2826" s="39" t="s">
        <v>52</v>
      </c>
      <c r="O2826" s="40" t="s">
        <v>5481</v>
      </c>
      <c r="P2826" s="41">
        <v>44448</v>
      </c>
      <c r="Q2826" s="39" t="s">
        <v>54</v>
      </c>
      <c r="R2826" s="68"/>
    </row>
    <row r="2827" spans="1:18" s="70" customFormat="1" ht="12.75" customHeight="1" x14ac:dyDescent="0.2">
      <c r="A2827" s="38" t="s">
        <v>495</v>
      </c>
      <c r="B2827" s="42" t="s">
        <v>493</v>
      </c>
      <c r="C2827" s="42" t="s">
        <v>496</v>
      </c>
      <c r="D2827" s="38">
        <v>135997</v>
      </c>
      <c r="E2827" s="39" t="s">
        <v>183</v>
      </c>
      <c r="F2827" s="38" t="s">
        <v>497</v>
      </c>
      <c r="G2827" s="40" t="s">
        <v>490</v>
      </c>
      <c r="H2827" s="3">
        <v>142040</v>
      </c>
      <c r="I2827" s="3"/>
      <c r="J2827" s="3">
        <v>25567.200000000001</v>
      </c>
      <c r="K2827" s="3">
        <f t="shared" si="47"/>
        <v>167607.20000000001</v>
      </c>
      <c r="L2827" s="41">
        <v>44196.729166666664</v>
      </c>
      <c r="M2827" s="39"/>
      <c r="N2827" s="42" t="s">
        <v>315</v>
      </c>
      <c r="O2827" s="42"/>
      <c r="P2827" s="60"/>
      <c r="Q2827" s="42" t="s">
        <v>243</v>
      </c>
      <c r="R2827" s="68"/>
    </row>
    <row r="2828" spans="1:18" s="70" customFormat="1" ht="12.75" customHeight="1" x14ac:dyDescent="0.2">
      <c r="A2828" s="38" t="s">
        <v>22028</v>
      </c>
      <c r="B2828" s="39" t="s">
        <v>22029</v>
      </c>
      <c r="C2828" s="39" t="s">
        <v>22030</v>
      </c>
      <c r="D2828" s="38">
        <v>919962</v>
      </c>
      <c r="E2828" s="39" t="s">
        <v>6950</v>
      </c>
      <c r="F2828" s="38">
        <v>8268006323</v>
      </c>
      <c r="G2828" s="40" t="s">
        <v>22031</v>
      </c>
      <c r="H2828" s="3">
        <v>141900</v>
      </c>
      <c r="I2828" s="3"/>
      <c r="J2828" s="2">
        <v>25542</v>
      </c>
      <c r="K2828" s="3">
        <f t="shared" si="47"/>
        <v>167442</v>
      </c>
      <c r="L2828" s="41">
        <v>45205.729166666664</v>
      </c>
      <c r="M2828" s="39">
        <v>161067696</v>
      </c>
      <c r="N2828" s="39" t="s">
        <v>3282</v>
      </c>
      <c r="O2828" s="40">
        <v>402270259615</v>
      </c>
      <c r="P2828" s="41">
        <v>45351</v>
      </c>
      <c r="Q2828" s="42" t="s">
        <v>2417</v>
      </c>
      <c r="R2828" s="68"/>
    </row>
    <row r="2829" spans="1:18" s="70" customFormat="1" ht="12.75" customHeight="1" x14ac:dyDescent="0.2">
      <c r="A2829" s="38" t="s">
        <v>4167</v>
      </c>
      <c r="B2829" s="42"/>
      <c r="C2829" s="42"/>
      <c r="D2829" s="38"/>
      <c r="E2829" s="42" t="s">
        <v>3025</v>
      </c>
      <c r="F2829" s="61" t="s">
        <v>4166</v>
      </c>
      <c r="G2829" s="59">
        <v>44405</v>
      </c>
      <c r="H2829" s="3">
        <v>141847.01</v>
      </c>
      <c r="I2829" s="3"/>
      <c r="J2829" s="2">
        <v>0</v>
      </c>
      <c r="K2829" s="3">
        <f t="shared" si="47"/>
        <v>141847.01</v>
      </c>
      <c r="L2829" s="59">
        <v>44405</v>
      </c>
      <c r="M2829" s="61" t="s">
        <v>4166</v>
      </c>
      <c r="N2829" s="39" t="s">
        <v>3027</v>
      </c>
      <c r="O2829" s="42"/>
      <c r="P2829" s="60"/>
      <c r="Q2829" s="62" t="s">
        <v>15</v>
      </c>
      <c r="R2829" s="68"/>
    </row>
    <row r="2830" spans="1:18" s="70" customFormat="1" ht="12.75" customHeight="1" x14ac:dyDescent="0.2">
      <c r="A2830" s="38" t="s">
        <v>1953</v>
      </c>
      <c r="B2830" s="39" t="s">
        <v>1954</v>
      </c>
      <c r="C2830" s="39" t="s">
        <v>1955</v>
      </c>
      <c r="D2830" s="38">
        <v>812419</v>
      </c>
      <c r="E2830" s="39" t="s">
        <v>1956</v>
      </c>
      <c r="F2830" s="38">
        <v>8268005815</v>
      </c>
      <c r="G2830" s="40" t="s">
        <v>1957</v>
      </c>
      <c r="H2830" s="2">
        <v>141600</v>
      </c>
      <c r="I2830" s="2"/>
      <c r="J2830" s="2">
        <v>0</v>
      </c>
      <c r="K2830" s="3">
        <f t="shared" si="47"/>
        <v>141600</v>
      </c>
      <c r="L2830" s="41">
        <v>44313.729166666664</v>
      </c>
      <c r="M2830" s="39">
        <v>43884109</v>
      </c>
      <c r="N2830" s="39" t="s">
        <v>52</v>
      </c>
      <c r="O2830" s="40"/>
      <c r="P2830" s="41"/>
      <c r="Q2830" s="39" t="s">
        <v>54</v>
      </c>
      <c r="R2830" s="68"/>
    </row>
    <row r="2831" spans="1:18" s="70" customFormat="1" ht="12.75" customHeight="1" x14ac:dyDescent="0.2">
      <c r="A2831" s="38" t="s">
        <v>18126</v>
      </c>
      <c r="B2831" s="42" t="s">
        <v>18127</v>
      </c>
      <c r="C2831" s="42" t="s">
        <v>18128</v>
      </c>
      <c r="D2831" s="38">
        <v>501497</v>
      </c>
      <c r="E2831" s="42" t="s">
        <v>7579</v>
      </c>
      <c r="F2831" s="38">
        <v>8263000099</v>
      </c>
      <c r="G2831" s="40" t="s">
        <v>18129</v>
      </c>
      <c r="H2831" s="3">
        <v>141600</v>
      </c>
      <c r="I2831" s="3"/>
      <c r="J2831" s="3">
        <v>0</v>
      </c>
      <c r="K2831" s="3">
        <f t="shared" si="47"/>
        <v>141600</v>
      </c>
      <c r="L2831" s="41">
        <v>44540.729166666664</v>
      </c>
      <c r="M2831" s="39">
        <v>1246303124</v>
      </c>
      <c r="N2831" s="42" t="s">
        <v>315</v>
      </c>
      <c r="O2831" s="42"/>
      <c r="P2831" s="60"/>
      <c r="Q2831" s="42" t="s">
        <v>243</v>
      </c>
      <c r="R2831" s="68"/>
    </row>
    <row r="2832" spans="1:18" s="70" customFormat="1" ht="12.75" customHeight="1" x14ac:dyDescent="0.2">
      <c r="A2832" s="38" t="s">
        <v>5776</v>
      </c>
      <c r="B2832" s="39" t="s">
        <v>5777</v>
      </c>
      <c r="C2832" s="39" t="s">
        <v>5778</v>
      </c>
      <c r="D2832" s="38">
        <v>401972</v>
      </c>
      <c r="E2832" s="39" t="s">
        <v>842</v>
      </c>
      <c r="F2832" s="38">
        <v>8263000049</v>
      </c>
      <c r="G2832" s="40" t="s">
        <v>5779</v>
      </c>
      <c r="H2832" s="2">
        <v>141370</v>
      </c>
      <c r="I2832" s="2">
        <v>0</v>
      </c>
      <c r="J2832" s="2">
        <v>25446.6</v>
      </c>
      <c r="K2832" s="3">
        <f t="shared" si="47"/>
        <v>166816.6</v>
      </c>
      <c r="L2832" s="41">
        <v>44383.729166666664</v>
      </c>
      <c r="M2832" s="39">
        <v>6870194067</v>
      </c>
      <c r="N2832" s="39" t="s">
        <v>52</v>
      </c>
      <c r="O2832" s="40" t="s">
        <v>5674</v>
      </c>
      <c r="P2832" s="41">
        <v>44448</v>
      </c>
      <c r="Q2832" s="39" t="s">
        <v>54</v>
      </c>
      <c r="R2832" s="68"/>
    </row>
    <row r="2833" spans="1:18" s="70" customFormat="1" ht="12.75" customHeight="1" x14ac:dyDescent="0.2">
      <c r="A2833" s="38" t="s">
        <v>6631</v>
      </c>
      <c r="B2833" s="42" t="s">
        <v>6632</v>
      </c>
      <c r="C2833" s="42" t="s">
        <v>6633</v>
      </c>
      <c r="D2833" s="58">
        <v>405267</v>
      </c>
      <c r="E2833" s="39" t="s">
        <v>1224</v>
      </c>
      <c r="F2833" s="38">
        <v>8263000140</v>
      </c>
      <c r="G2833" s="40" t="s">
        <v>6634</v>
      </c>
      <c r="H2833" s="3">
        <v>141032.24</v>
      </c>
      <c r="I2833" s="3"/>
      <c r="J2833" s="3">
        <v>25385.759999999998</v>
      </c>
      <c r="K2833" s="3">
        <f t="shared" si="47"/>
        <v>166418</v>
      </c>
      <c r="L2833" s="41">
        <v>44444.729166666664</v>
      </c>
      <c r="M2833" s="39">
        <v>6870231211</v>
      </c>
      <c r="N2833" s="42" t="s">
        <v>315</v>
      </c>
      <c r="O2833" s="42" t="s">
        <v>6630</v>
      </c>
      <c r="P2833" s="60">
        <v>44439</v>
      </c>
      <c r="Q2833" s="42" t="s">
        <v>243</v>
      </c>
      <c r="R2833" s="68"/>
    </row>
    <row r="2834" spans="1:18" s="70" customFormat="1" ht="12.75" customHeight="1" x14ac:dyDescent="0.2">
      <c r="A2834" s="38" t="s">
        <v>16245</v>
      </c>
      <c r="B2834" s="39" t="s">
        <v>16246</v>
      </c>
      <c r="C2834" s="39" t="s">
        <v>16247</v>
      </c>
      <c r="D2834" s="38">
        <v>510104</v>
      </c>
      <c r="E2834" s="42" t="s">
        <v>6236</v>
      </c>
      <c r="F2834" s="38">
        <v>8266016267</v>
      </c>
      <c r="G2834" s="40">
        <v>548</v>
      </c>
      <c r="H2834" s="2">
        <v>140925.60169491527</v>
      </c>
      <c r="I2834" s="2"/>
      <c r="J2834" s="2">
        <v>25366.608305084748</v>
      </c>
      <c r="K2834" s="3">
        <f t="shared" si="47"/>
        <v>166292.21000000002</v>
      </c>
      <c r="L2834" s="41">
        <v>44844.729166666664</v>
      </c>
      <c r="M2834" s="39">
        <v>6870276489</v>
      </c>
      <c r="N2834" s="39" t="s">
        <v>3282</v>
      </c>
      <c r="O2834" s="40" t="s">
        <v>16248</v>
      </c>
      <c r="P2834" s="41">
        <v>44898</v>
      </c>
      <c r="Q2834" s="42" t="s">
        <v>2417</v>
      </c>
      <c r="R2834" s="68"/>
    </row>
    <row r="2835" spans="1:18" s="70" customFormat="1" ht="12.75" customHeight="1" x14ac:dyDescent="0.2">
      <c r="A2835" s="38" t="s">
        <v>19454</v>
      </c>
      <c r="B2835" s="39" t="s">
        <v>19455</v>
      </c>
      <c r="C2835" s="39" t="s">
        <v>19456</v>
      </c>
      <c r="D2835" s="38">
        <v>811923</v>
      </c>
      <c r="E2835" s="39" t="s">
        <v>13858</v>
      </c>
      <c r="F2835" s="38">
        <v>8268011674</v>
      </c>
      <c r="G2835" s="40" t="s">
        <v>19457</v>
      </c>
      <c r="H2835" s="2">
        <v>140192.31355932204</v>
      </c>
      <c r="I2835" s="2"/>
      <c r="J2835" s="2">
        <v>25234.616440677964</v>
      </c>
      <c r="K2835" s="3">
        <f t="shared" si="47"/>
        <v>165426.93</v>
      </c>
      <c r="L2835" s="41">
        <v>45052.729166666664</v>
      </c>
      <c r="M2835" s="39">
        <v>160420993</v>
      </c>
      <c r="N2835" s="39" t="s">
        <v>3282</v>
      </c>
      <c r="O2835" s="40" t="s">
        <v>19458</v>
      </c>
      <c r="P2835" s="41">
        <v>45100</v>
      </c>
      <c r="Q2835" s="42" t="s">
        <v>2417</v>
      </c>
      <c r="R2835" s="68"/>
    </row>
    <row r="2836" spans="1:18" s="70" customFormat="1" ht="12.75" customHeight="1" x14ac:dyDescent="0.2">
      <c r="A2836" s="38" t="s">
        <v>2070</v>
      </c>
      <c r="B2836" s="39" t="s">
        <v>2071</v>
      </c>
      <c r="C2836" s="39" t="s">
        <v>2072</v>
      </c>
      <c r="D2836" s="38">
        <v>919893</v>
      </c>
      <c r="E2836" s="39" t="s">
        <v>2039</v>
      </c>
      <c r="F2836" s="38">
        <v>8263000051</v>
      </c>
      <c r="G2836" s="40">
        <v>2920003701</v>
      </c>
      <c r="H2836" s="2">
        <v>140000.1</v>
      </c>
      <c r="I2836" s="2"/>
      <c r="J2836" s="2">
        <v>25200.018</v>
      </c>
      <c r="K2836" s="3">
        <f t="shared" si="47"/>
        <v>165200.11800000002</v>
      </c>
      <c r="L2836" s="41">
        <v>44257.729166666664</v>
      </c>
      <c r="M2836" s="39">
        <v>6870067494</v>
      </c>
      <c r="N2836" s="39" t="s">
        <v>52</v>
      </c>
      <c r="O2836" s="40" t="s">
        <v>2051</v>
      </c>
      <c r="P2836" s="41">
        <v>44346</v>
      </c>
      <c r="Q2836" s="39" t="s">
        <v>54</v>
      </c>
      <c r="R2836" s="68"/>
    </row>
    <row r="2837" spans="1:18" s="70" customFormat="1" ht="12.75" customHeight="1" x14ac:dyDescent="0.2">
      <c r="A2837" s="38" t="s">
        <v>5877</v>
      </c>
      <c r="B2837" s="42" t="s">
        <v>5878</v>
      </c>
      <c r="C2837" s="42" t="s">
        <v>5879</v>
      </c>
      <c r="D2837" s="38">
        <v>300286</v>
      </c>
      <c r="E2837" s="42" t="s">
        <v>3944</v>
      </c>
      <c r="F2837" s="38">
        <v>8263000075</v>
      </c>
      <c r="G2837" s="40">
        <v>712725541</v>
      </c>
      <c r="H2837" s="3">
        <v>140000</v>
      </c>
      <c r="I2837" s="3"/>
      <c r="J2837" s="3">
        <v>25200</v>
      </c>
      <c r="K2837" s="3">
        <f t="shared" si="47"/>
        <v>165200</v>
      </c>
      <c r="L2837" s="41">
        <v>44390.729166666664</v>
      </c>
      <c r="M2837" s="39">
        <v>6870195238</v>
      </c>
      <c r="N2837" s="42" t="s">
        <v>315</v>
      </c>
      <c r="O2837" s="42"/>
      <c r="P2837" s="60"/>
      <c r="Q2837" s="42" t="s">
        <v>243</v>
      </c>
      <c r="R2837" s="68"/>
    </row>
    <row r="2838" spans="1:18" s="70" customFormat="1" ht="12.75" customHeight="1" x14ac:dyDescent="0.2">
      <c r="A2838" s="38" t="s">
        <v>18638</v>
      </c>
      <c r="B2838" s="39" t="s">
        <v>18639</v>
      </c>
      <c r="C2838" s="39" t="s">
        <v>18640</v>
      </c>
      <c r="D2838" s="38">
        <v>140666</v>
      </c>
      <c r="E2838" s="39" t="s">
        <v>18641</v>
      </c>
      <c r="F2838" s="38">
        <v>8268010751</v>
      </c>
      <c r="G2838" s="40" t="s">
        <v>18642</v>
      </c>
      <c r="H2838" s="2">
        <v>139519.66</v>
      </c>
      <c r="I2838" s="2"/>
      <c r="J2838" s="2">
        <v>0</v>
      </c>
      <c r="K2838" s="3">
        <f t="shared" si="47"/>
        <v>139519.66</v>
      </c>
      <c r="L2838" s="41">
        <v>45001.729166666664</v>
      </c>
      <c r="M2838" s="39">
        <v>160281866</v>
      </c>
      <c r="N2838" s="39" t="s">
        <v>3282</v>
      </c>
      <c r="O2838" s="40" t="s">
        <v>18643</v>
      </c>
      <c r="P2838" s="41">
        <v>45028</v>
      </c>
      <c r="Q2838" s="42" t="s">
        <v>2417</v>
      </c>
      <c r="R2838" s="68"/>
    </row>
    <row r="2839" spans="1:18" s="70" customFormat="1" ht="12.75" customHeight="1" x14ac:dyDescent="0.2">
      <c r="A2839" s="38" t="s">
        <v>9676</v>
      </c>
      <c r="B2839" s="39" t="s">
        <v>9677</v>
      </c>
      <c r="C2839" s="39" t="s">
        <v>9678</v>
      </c>
      <c r="D2839" s="38">
        <v>811819</v>
      </c>
      <c r="E2839" s="39" t="s">
        <v>1091</v>
      </c>
      <c r="F2839" s="38">
        <v>8263000049</v>
      </c>
      <c r="G2839" s="40" t="s">
        <v>9679</v>
      </c>
      <c r="H2839" s="2">
        <v>139229</v>
      </c>
      <c r="I2839" s="2"/>
      <c r="J2839" s="2">
        <v>0</v>
      </c>
      <c r="K2839" s="3">
        <f t="shared" si="47"/>
        <v>139229</v>
      </c>
      <c r="L2839" s="41">
        <v>44525.729166666664</v>
      </c>
      <c r="M2839" s="39">
        <v>3445023788</v>
      </c>
      <c r="N2839" s="39" t="s">
        <v>52</v>
      </c>
      <c r="O2839" s="40">
        <v>112177445684</v>
      </c>
      <c r="P2839" s="41">
        <v>44548</v>
      </c>
      <c r="Q2839" s="39" t="s">
        <v>54</v>
      </c>
      <c r="R2839" s="68"/>
    </row>
    <row r="2840" spans="1:18" s="70" customFormat="1" ht="12.75" customHeight="1" x14ac:dyDescent="0.2">
      <c r="A2840" s="38" t="s">
        <v>13084</v>
      </c>
      <c r="B2840" s="39" t="s">
        <v>13081</v>
      </c>
      <c r="C2840" s="39" t="s">
        <v>13085</v>
      </c>
      <c r="D2840" s="38">
        <v>405485</v>
      </c>
      <c r="E2840" s="39" t="s">
        <v>3628</v>
      </c>
      <c r="F2840" s="38">
        <v>8263000144</v>
      </c>
      <c r="G2840" s="40" t="s">
        <v>13064</v>
      </c>
      <c r="H2840" s="2">
        <v>139100</v>
      </c>
      <c r="I2840" s="2"/>
      <c r="J2840" s="2">
        <v>25038</v>
      </c>
      <c r="K2840" s="3">
        <f t="shared" si="47"/>
        <v>164138</v>
      </c>
      <c r="L2840" s="41">
        <v>44539.729166666664</v>
      </c>
      <c r="M2840" s="39">
        <v>6870035149</v>
      </c>
      <c r="N2840" s="39" t="s">
        <v>3282</v>
      </c>
      <c r="O2840" s="40" t="s">
        <v>13073</v>
      </c>
      <c r="P2840" s="41">
        <v>44688</v>
      </c>
      <c r="Q2840" s="42" t="s">
        <v>2417</v>
      </c>
      <c r="R2840" s="68"/>
    </row>
    <row r="2841" spans="1:18" s="70" customFormat="1" ht="12.75" customHeight="1" x14ac:dyDescent="0.2">
      <c r="A2841" s="38" t="s">
        <v>10382</v>
      </c>
      <c r="B2841" s="42" t="s">
        <v>10383</v>
      </c>
      <c r="C2841" s="42" t="s">
        <v>10384</v>
      </c>
      <c r="D2841" s="38">
        <v>904678</v>
      </c>
      <c r="E2841" s="42" t="s">
        <v>10380</v>
      </c>
      <c r="F2841" s="38">
        <v>8263000178</v>
      </c>
      <c r="G2841" s="40" t="s">
        <v>10385</v>
      </c>
      <c r="H2841" s="3">
        <v>138202.46</v>
      </c>
      <c r="I2841" s="3"/>
      <c r="J2841" s="3">
        <v>24876.54</v>
      </c>
      <c r="K2841" s="3">
        <f t="shared" si="47"/>
        <v>163079</v>
      </c>
      <c r="L2841" s="41">
        <v>44565.729166666664</v>
      </c>
      <c r="M2841" s="39">
        <v>6870369951</v>
      </c>
      <c r="N2841" s="42" t="s">
        <v>315</v>
      </c>
      <c r="O2841" s="42">
        <v>202116146873</v>
      </c>
      <c r="P2841" s="60">
        <v>44604</v>
      </c>
      <c r="Q2841" s="42" t="s">
        <v>243</v>
      </c>
      <c r="R2841" s="68"/>
    </row>
    <row r="2842" spans="1:18" s="70" customFormat="1" ht="12.75" customHeight="1" x14ac:dyDescent="0.2">
      <c r="A2842" s="38" t="s">
        <v>17635</v>
      </c>
      <c r="B2842" s="42" t="s">
        <v>17632</v>
      </c>
      <c r="C2842" s="42" t="s">
        <v>17633</v>
      </c>
      <c r="D2842" s="58">
        <v>118480</v>
      </c>
      <c r="E2842" s="42" t="s">
        <v>9826</v>
      </c>
      <c r="F2842" s="38">
        <v>8263000270</v>
      </c>
      <c r="G2842" s="40" t="s">
        <v>17634</v>
      </c>
      <c r="H2842" s="3">
        <v>137837.70000000001</v>
      </c>
      <c r="I2842" s="3"/>
      <c r="J2842" s="3">
        <v>24810.786</v>
      </c>
      <c r="K2842" s="3">
        <f t="shared" si="47"/>
        <v>162648.486</v>
      </c>
      <c r="L2842" s="41">
        <v>44876.729166666664</v>
      </c>
      <c r="M2842" s="39">
        <v>6870379256</v>
      </c>
      <c r="N2842" s="42" t="s">
        <v>315</v>
      </c>
      <c r="O2842" s="42" t="s">
        <v>17629</v>
      </c>
      <c r="P2842" s="60">
        <v>44974</v>
      </c>
      <c r="Q2842" s="42" t="s">
        <v>243</v>
      </c>
      <c r="R2842" s="68"/>
    </row>
    <row r="2843" spans="1:18" s="70" customFormat="1" ht="12.75" customHeight="1" x14ac:dyDescent="0.2">
      <c r="A2843" s="38" t="s">
        <v>20845</v>
      </c>
      <c r="B2843" s="39" t="s">
        <v>20846</v>
      </c>
      <c r="C2843" s="39" t="s">
        <v>20847</v>
      </c>
      <c r="D2843" s="38">
        <v>823481</v>
      </c>
      <c r="E2843" s="39" t="s">
        <v>1053</v>
      </c>
      <c r="F2843" s="38">
        <v>8268013374</v>
      </c>
      <c r="G2843" s="40">
        <v>146</v>
      </c>
      <c r="H2843" s="2">
        <v>137076.8898305085</v>
      </c>
      <c r="I2843" s="2"/>
      <c r="J2843" s="2">
        <v>24673.84016949153</v>
      </c>
      <c r="K2843" s="3">
        <f t="shared" si="47"/>
        <v>161750.73000000004</v>
      </c>
      <c r="L2843" s="41">
        <v>45210.729166666664</v>
      </c>
      <c r="M2843" s="39">
        <v>160761265</v>
      </c>
      <c r="N2843" s="39" t="s">
        <v>52</v>
      </c>
      <c r="O2843" s="40" t="s">
        <v>20848</v>
      </c>
      <c r="P2843" s="41">
        <v>45231</v>
      </c>
      <c r="Q2843" s="39" t="s">
        <v>54</v>
      </c>
      <c r="R2843" s="68"/>
    </row>
    <row r="2844" spans="1:18" s="70" customFormat="1" ht="12.75" customHeight="1" x14ac:dyDescent="0.2">
      <c r="A2844" s="38" t="s">
        <v>22064</v>
      </c>
      <c r="B2844" s="39" t="s">
        <v>22065</v>
      </c>
      <c r="C2844" s="39" t="s">
        <v>22066</v>
      </c>
      <c r="D2844" s="38">
        <v>923348</v>
      </c>
      <c r="E2844" s="39" t="s">
        <v>8499</v>
      </c>
      <c r="F2844" s="38">
        <v>8262000070</v>
      </c>
      <c r="G2844" s="40" t="s">
        <v>22067</v>
      </c>
      <c r="H2844" s="2">
        <v>136895.08474576272</v>
      </c>
      <c r="I2844" s="2"/>
      <c r="J2844" s="2">
        <v>24641.115254237291</v>
      </c>
      <c r="K2844" s="3">
        <f t="shared" si="47"/>
        <v>161536.20000000001</v>
      </c>
      <c r="L2844" s="41">
        <v>45287.729166666664</v>
      </c>
      <c r="M2844" s="39">
        <v>161084130</v>
      </c>
      <c r="N2844" s="39" t="s">
        <v>18453</v>
      </c>
      <c r="O2844" s="40" t="s">
        <v>22068</v>
      </c>
      <c r="P2844" s="41">
        <v>45356</v>
      </c>
      <c r="Q2844" s="62" t="s">
        <v>21</v>
      </c>
      <c r="R2844" s="68"/>
    </row>
    <row r="2845" spans="1:18" s="70" customFormat="1" ht="12.75" customHeight="1" x14ac:dyDescent="0.2">
      <c r="A2845" s="38" t="s">
        <v>5780</v>
      </c>
      <c r="B2845" s="39" t="s">
        <v>5781</v>
      </c>
      <c r="C2845" s="39" t="s">
        <v>5782</v>
      </c>
      <c r="D2845" s="38">
        <v>401972</v>
      </c>
      <c r="E2845" s="39" t="s">
        <v>842</v>
      </c>
      <c r="F2845" s="38">
        <v>8263000049</v>
      </c>
      <c r="G2845" s="40" t="s">
        <v>5783</v>
      </c>
      <c r="H2845" s="2">
        <v>136620</v>
      </c>
      <c r="I2845" s="2">
        <v>0</v>
      </c>
      <c r="J2845" s="2">
        <v>24591.599999999999</v>
      </c>
      <c r="K2845" s="3">
        <f t="shared" si="47"/>
        <v>161211.6</v>
      </c>
      <c r="L2845" s="41">
        <v>44383.729166666664</v>
      </c>
      <c r="M2845" s="39">
        <v>6870194085</v>
      </c>
      <c r="N2845" s="39" t="s">
        <v>52</v>
      </c>
      <c r="O2845" s="40" t="s">
        <v>5674</v>
      </c>
      <c r="P2845" s="41">
        <v>44448</v>
      </c>
      <c r="Q2845" s="39" t="s">
        <v>54</v>
      </c>
      <c r="R2845" s="68"/>
    </row>
    <row r="2846" spans="1:18" s="70" customFormat="1" ht="12.75" hidden="1" customHeight="1" x14ac:dyDescent="0.2">
      <c r="A2846" s="38" t="s">
        <v>15599</v>
      </c>
      <c r="B2846" s="42" t="s">
        <v>15600</v>
      </c>
      <c r="C2846" s="42" t="s">
        <v>15601</v>
      </c>
      <c r="D2846" s="38">
        <v>816965</v>
      </c>
      <c r="E2846" s="87" t="s">
        <v>557</v>
      </c>
      <c r="F2846" s="38">
        <v>8268009963</v>
      </c>
      <c r="G2846" s="40" t="s">
        <v>15602</v>
      </c>
      <c r="H2846" s="3">
        <v>136106.81</v>
      </c>
      <c r="I2846" s="3"/>
      <c r="J2846" s="3">
        <v>0</v>
      </c>
      <c r="K2846" s="3">
        <f t="shared" si="47"/>
        <v>136106.81</v>
      </c>
      <c r="L2846" s="41">
        <v>44812.729166666664</v>
      </c>
      <c r="M2846" s="39">
        <v>44191478</v>
      </c>
      <c r="N2846" s="42" t="s">
        <v>315</v>
      </c>
      <c r="O2846" s="42" t="s">
        <v>15603</v>
      </c>
      <c r="P2846" s="60">
        <v>44847</v>
      </c>
      <c r="Q2846" s="42" t="s">
        <v>243</v>
      </c>
      <c r="R2846" s="68" t="s">
        <v>506</v>
      </c>
    </row>
    <row r="2847" spans="1:18" s="70" customFormat="1" ht="12.75" customHeight="1" x14ac:dyDescent="0.2">
      <c r="A2847" s="38" t="s">
        <v>4154</v>
      </c>
      <c r="B2847" s="39" t="s">
        <v>4155</v>
      </c>
      <c r="C2847" s="39" t="s">
        <v>4156</v>
      </c>
      <c r="D2847" s="38">
        <v>116760</v>
      </c>
      <c r="E2847" s="39" t="s">
        <v>4157</v>
      </c>
      <c r="F2847" s="38">
        <v>8266011634</v>
      </c>
      <c r="G2847" s="40" t="s">
        <v>4158</v>
      </c>
      <c r="H2847" s="2">
        <v>136004.2372881356</v>
      </c>
      <c r="I2847" s="2"/>
      <c r="J2847" s="2">
        <v>24480.762711864409</v>
      </c>
      <c r="K2847" s="3">
        <f t="shared" si="47"/>
        <v>160485</v>
      </c>
      <c r="L2847" s="41">
        <v>44364.729166666664</v>
      </c>
      <c r="M2847" s="39">
        <v>6870152487</v>
      </c>
      <c r="N2847" s="39" t="s">
        <v>52</v>
      </c>
      <c r="O2847" s="40" t="s">
        <v>4159</v>
      </c>
      <c r="P2847" s="41">
        <v>44416</v>
      </c>
      <c r="Q2847" s="39" t="s">
        <v>54</v>
      </c>
      <c r="R2847" s="68"/>
    </row>
    <row r="2848" spans="1:18" s="70" customFormat="1" ht="12.75" customHeight="1" x14ac:dyDescent="0.2">
      <c r="A2848" s="38" t="s">
        <v>5784</v>
      </c>
      <c r="B2848" s="39" t="s">
        <v>5785</v>
      </c>
      <c r="C2848" s="39" t="s">
        <v>5786</v>
      </c>
      <c r="D2848" s="38">
        <v>401972</v>
      </c>
      <c r="E2848" s="39" t="s">
        <v>842</v>
      </c>
      <c r="F2848" s="38">
        <v>8263000049</v>
      </c>
      <c r="G2848" s="40" t="s">
        <v>5787</v>
      </c>
      <c r="H2848" s="2">
        <v>136000</v>
      </c>
      <c r="I2848" s="2">
        <v>0</v>
      </c>
      <c r="J2848" s="2">
        <v>24480</v>
      </c>
      <c r="K2848" s="3">
        <f t="shared" si="47"/>
        <v>160480</v>
      </c>
      <c r="L2848" s="41">
        <v>44386.729166666664</v>
      </c>
      <c r="M2848" s="39">
        <v>6870194116</v>
      </c>
      <c r="N2848" s="39" t="s">
        <v>52</v>
      </c>
      <c r="O2848" s="40" t="s">
        <v>5674</v>
      </c>
      <c r="P2848" s="41">
        <v>44448</v>
      </c>
      <c r="Q2848" s="39" t="s">
        <v>54</v>
      </c>
      <c r="R2848" s="68"/>
    </row>
    <row r="2849" spans="1:18" s="70" customFormat="1" ht="12.75" customHeight="1" x14ac:dyDescent="0.2">
      <c r="A2849" s="38" t="s">
        <v>12216</v>
      </c>
      <c r="B2849" s="42" t="s">
        <v>12217</v>
      </c>
      <c r="C2849" s="42" t="s">
        <v>12218</v>
      </c>
      <c r="D2849" s="38">
        <v>816777</v>
      </c>
      <c r="E2849" s="129" t="s">
        <v>205</v>
      </c>
      <c r="F2849" s="38">
        <v>8268008116</v>
      </c>
      <c r="G2849" s="40" t="s">
        <v>12219</v>
      </c>
      <c r="H2849" s="3"/>
      <c r="I2849" s="3"/>
      <c r="J2849" s="3">
        <v>0</v>
      </c>
      <c r="K2849" s="3">
        <f t="shared" si="47"/>
        <v>0</v>
      </c>
      <c r="L2849" s="41">
        <v>44631.729166666664</v>
      </c>
      <c r="M2849" s="39">
        <v>44464918</v>
      </c>
      <c r="N2849" s="42" t="s">
        <v>315</v>
      </c>
      <c r="O2849" s="42" t="s">
        <v>12220</v>
      </c>
      <c r="P2849" s="60">
        <v>44664</v>
      </c>
      <c r="Q2849" s="42" t="s">
        <v>243</v>
      </c>
      <c r="R2849" s="68"/>
    </row>
    <row r="2850" spans="1:18" s="70" customFormat="1" ht="12.75" customHeight="1" x14ac:dyDescent="0.2">
      <c r="A2850" s="38" t="s">
        <v>906</v>
      </c>
      <c r="B2850" s="39" t="s">
        <v>907</v>
      </c>
      <c r="C2850" s="39" t="s">
        <v>908</v>
      </c>
      <c r="D2850" s="38">
        <v>401972</v>
      </c>
      <c r="E2850" s="39" t="s">
        <v>842</v>
      </c>
      <c r="F2850" s="38">
        <v>8263000049</v>
      </c>
      <c r="G2850" s="40" t="s">
        <v>909</v>
      </c>
      <c r="H2850" s="2">
        <v>135360</v>
      </c>
      <c r="I2850" s="2">
        <v>120.00359999999999</v>
      </c>
      <c r="J2850" s="2">
        <v>24364.799999999999</v>
      </c>
      <c r="K2850" s="3">
        <f t="shared" si="47"/>
        <v>159844.80359999998</v>
      </c>
      <c r="L2850" s="41">
        <v>44216.729166666664</v>
      </c>
      <c r="M2850" s="39">
        <v>6870340482</v>
      </c>
      <c r="N2850" s="39" t="s">
        <v>52</v>
      </c>
      <c r="O2850" s="40" t="s">
        <v>865</v>
      </c>
      <c r="P2850" s="41">
        <v>44272</v>
      </c>
      <c r="Q2850" s="39" t="s">
        <v>54</v>
      </c>
      <c r="R2850" s="68"/>
    </row>
    <row r="2851" spans="1:18" s="70" customFormat="1" ht="12.75" customHeight="1" x14ac:dyDescent="0.2">
      <c r="A2851" s="38" t="s">
        <v>5800</v>
      </c>
      <c r="B2851" s="39" t="s">
        <v>5801</v>
      </c>
      <c r="C2851" s="39" t="s">
        <v>5802</v>
      </c>
      <c r="D2851" s="38">
        <v>401972</v>
      </c>
      <c r="E2851" s="39" t="s">
        <v>842</v>
      </c>
      <c r="F2851" s="38">
        <v>8263000049</v>
      </c>
      <c r="G2851" s="40" t="s">
        <v>5803</v>
      </c>
      <c r="H2851" s="2">
        <v>135000</v>
      </c>
      <c r="I2851" s="2">
        <v>0</v>
      </c>
      <c r="J2851" s="2">
        <v>24300</v>
      </c>
      <c r="K2851" s="3">
        <f t="shared" si="47"/>
        <v>159300</v>
      </c>
      <c r="L2851" s="41">
        <v>44407.729166666664</v>
      </c>
      <c r="M2851" s="39">
        <v>6870194132</v>
      </c>
      <c r="N2851" s="39" t="s">
        <v>52</v>
      </c>
      <c r="O2851" s="40" t="s">
        <v>5674</v>
      </c>
      <c r="P2851" s="41">
        <v>44448</v>
      </c>
      <c r="Q2851" s="39" t="s">
        <v>54</v>
      </c>
      <c r="R2851" s="68"/>
    </row>
    <row r="2852" spans="1:18" s="70" customFormat="1" ht="12.75" hidden="1" customHeight="1" x14ac:dyDescent="0.2">
      <c r="A2852" s="38" t="s">
        <v>7326</v>
      </c>
      <c r="B2852" s="42" t="s">
        <v>7327</v>
      </c>
      <c r="C2852" s="42" t="s">
        <v>7328</v>
      </c>
      <c r="D2852" s="38">
        <v>509862</v>
      </c>
      <c r="E2852" s="42" t="s">
        <v>7329</v>
      </c>
      <c r="F2852" s="38">
        <v>8266012765</v>
      </c>
      <c r="G2852" s="40">
        <v>187</v>
      </c>
      <c r="H2852" s="3">
        <v>135000</v>
      </c>
      <c r="I2852" s="3"/>
      <c r="J2852" s="3">
        <v>24300</v>
      </c>
      <c r="K2852" s="3">
        <f t="shared" si="47"/>
        <v>159300</v>
      </c>
      <c r="L2852" s="41">
        <v>44476.729166666664</v>
      </c>
      <c r="M2852" s="39">
        <v>6870243985</v>
      </c>
      <c r="N2852" s="42" t="s">
        <v>315</v>
      </c>
      <c r="O2852" s="42" t="s">
        <v>7330</v>
      </c>
      <c r="P2852" s="60">
        <v>44523</v>
      </c>
      <c r="Q2852" s="42" t="s">
        <v>243</v>
      </c>
      <c r="R2852" s="68" t="s">
        <v>506</v>
      </c>
    </row>
    <row r="2853" spans="1:18" s="70" customFormat="1" ht="12.75" customHeight="1" x14ac:dyDescent="0.2">
      <c r="A2853" s="38" t="s">
        <v>15200</v>
      </c>
      <c r="B2853" s="39" t="s">
        <v>15201</v>
      </c>
      <c r="C2853" s="39"/>
      <c r="D2853" s="38">
        <v>811819</v>
      </c>
      <c r="E2853" s="39" t="s">
        <v>1091</v>
      </c>
      <c r="F2853" s="38">
        <v>8266021118</v>
      </c>
      <c r="G2853" s="40" t="s">
        <v>15202</v>
      </c>
      <c r="H2853" s="2">
        <v>135000</v>
      </c>
      <c r="I2853" s="2"/>
      <c r="J2853" s="2">
        <v>0</v>
      </c>
      <c r="K2853" s="3">
        <f t="shared" si="47"/>
        <v>135000</v>
      </c>
      <c r="L2853" s="41">
        <v>44809</v>
      </c>
      <c r="M2853" s="39"/>
      <c r="N2853" s="39" t="s">
        <v>1933</v>
      </c>
      <c r="O2853" s="40"/>
      <c r="P2853" s="41"/>
      <c r="Q2853" s="62" t="s">
        <v>25</v>
      </c>
      <c r="R2853" s="68"/>
    </row>
    <row r="2854" spans="1:18" s="70" customFormat="1" ht="12.75" customHeight="1" x14ac:dyDescent="0.2">
      <c r="A2854" s="38" t="s">
        <v>16372</v>
      </c>
      <c r="B2854" s="42" t="s">
        <v>16373</v>
      </c>
      <c r="C2854" s="42" t="s">
        <v>16374</v>
      </c>
      <c r="D2854" s="38">
        <v>301193</v>
      </c>
      <c r="E2854" s="39" t="s">
        <v>2376</v>
      </c>
      <c r="F2854" s="38">
        <v>8268010253</v>
      </c>
      <c r="G2854" s="40">
        <v>222901091746</v>
      </c>
      <c r="H2854" s="3">
        <v>135000</v>
      </c>
      <c r="I2854" s="3"/>
      <c r="J2854" s="3">
        <v>24300</v>
      </c>
      <c r="K2854" s="3">
        <f t="shared" si="47"/>
        <v>159300</v>
      </c>
      <c r="L2854" s="41">
        <v>44862.729166666664</v>
      </c>
      <c r="M2854" s="39">
        <v>44303205</v>
      </c>
      <c r="N2854" s="42" t="s">
        <v>315</v>
      </c>
      <c r="O2854" s="42" t="s">
        <v>16375</v>
      </c>
      <c r="P2854" s="60">
        <v>44924</v>
      </c>
      <c r="Q2854" s="42" t="s">
        <v>243</v>
      </c>
      <c r="R2854" s="68"/>
    </row>
    <row r="2855" spans="1:18" s="70" customFormat="1" ht="12.75" customHeight="1" x14ac:dyDescent="0.2">
      <c r="A2855" s="38" t="s">
        <v>601</v>
      </c>
      <c r="B2855" s="42" t="s">
        <v>602</v>
      </c>
      <c r="C2855" s="42" t="s">
        <v>603</v>
      </c>
      <c r="D2855" s="38">
        <v>407942</v>
      </c>
      <c r="E2855" s="42" t="s">
        <v>604</v>
      </c>
      <c r="F2855" s="38">
        <v>8266010164</v>
      </c>
      <c r="G2855" s="40">
        <v>4150192291</v>
      </c>
      <c r="H2855" s="3">
        <v>134517.6</v>
      </c>
      <c r="I2855" s="3"/>
      <c r="J2855" s="3">
        <v>24213.17</v>
      </c>
      <c r="K2855" s="3">
        <f t="shared" si="47"/>
        <v>158730.77000000002</v>
      </c>
      <c r="L2855" s="41">
        <v>44225.729166666664</v>
      </c>
      <c r="M2855" s="39">
        <v>6870297028</v>
      </c>
      <c r="N2855" s="42" t="s">
        <v>315</v>
      </c>
      <c r="O2855" s="42">
        <v>103232251246</v>
      </c>
      <c r="P2855" s="60">
        <v>44279</v>
      </c>
      <c r="Q2855" s="42" t="s">
        <v>243</v>
      </c>
      <c r="R2855" s="68"/>
    </row>
    <row r="2856" spans="1:18" s="70" customFormat="1" ht="12.75" customHeight="1" x14ac:dyDescent="0.2">
      <c r="A2856" s="38" t="s">
        <v>202</v>
      </c>
      <c r="B2856" s="39" t="s">
        <v>203</v>
      </c>
      <c r="C2856" s="39" t="s">
        <v>204</v>
      </c>
      <c r="D2856" s="38">
        <v>816777</v>
      </c>
      <c r="E2856" s="129" t="s">
        <v>205</v>
      </c>
      <c r="F2856" s="38">
        <v>8268005263</v>
      </c>
      <c r="G2856" s="40" t="s">
        <v>206</v>
      </c>
      <c r="H2856" s="2"/>
      <c r="I2856" s="2"/>
      <c r="J2856" s="2">
        <v>24179.993389830506</v>
      </c>
      <c r="K2856" s="3">
        <f t="shared" si="47"/>
        <v>24179.993389830506</v>
      </c>
      <c r="L2856" s="41">
        <v>44170.729166666664</v>
      </c>
      <c r="M2856" s="39">
        <v>44288144</v>
      </c>
      <c r="N2856" s="39" t="s">
        <v>52</v>
      </c>
      <c r="O2856" s="40" t="s">
        <v>207</v>
      </c>
      <c r="P2856" s="41">
        <v>44276</v>
      </c>
      <c r="Q2856" s="39" t="s">
        <v>54</v>
      </c>
      <c r="R2856" s="68"/>
    </row>
    <row r="2857" spans="1:18" s="70" customFormat="1" ht="12.75" customHeight="1" x14ac:dyDescent="0.2">
      <c r="A2857" s="38" t="s">
        <v>14754</v>
      </c>
      <c r="B2857" s="39" t="s">
        <v>14755</v>
      </c>
      <c r="C2857" s="39" t="s">
        <v>14756</v>
      </c>
      <c r="D2857" s="38">
        <v>510104</v>
      </c>
      <c r="E2857" s="42" t="s">
        <v>6236</v>
      </c>
      <c r="F2857" s="38">
        <v>8266015507</v>
      </c>
      <c r="G2857" s="40" t="s">
        <v>14757</v>
      </c>
      <c r="H2857" s="2">
        <v>134160</v>
      </c>
      <c r="I2857" s="2"/>
      <c r="J2857" s="2">
        <v>24148.799999999999</v>
      </c>
      <c r="K2857" s="3">
        <f t="shared" si="47"/>
        <v>158308.79999999999</v>
      </c>
      <c r="L2857" s="41">
        <v>44764.729166666664</v>
      </c>
      <c r="M2857" s="39">
        <v>6870151635</v>
      </c>
      <c r="N2857" s="39" t="s">
        <v>3282</v>
      </c>
      <c r="O2857" s="40" t="s">
        <v>14758</v>
      </c>
      <c r="P2857" s="41">
        <v>44800</v>
      </c>
      <c r="Q2857" s="42" t="s">
        <v>2417</v>
      </c>
      <c r="R2857" s="68"/>
    </row>
    <row r="2858" spans="1:18" s="70" customFormat="1" ht="12.75" customHeight="1" x14ac:dyDescent="0.2">
      <c r="A2858" s="38" t="s">
        <v>12452</v>
      </c>
      <c r="B2858" s="39" t="s">
        <v>12453</v>
      </c>
      <c r="C2858" s="39" t="s">
        <v>12454</v>
      </c>
      <c r="D2858" s="38">
        <v>812140</v>
      </c>
      <c r="E2858" s="42" t="s">
        <v>446</v>
      </c>
      <c r="F2858" s="38">
        <v>8268007979</v>
      </c>
      <c r="G2858" s="40" t="s">
        <v>12455</v>
      </c>
      <c r="H2858" s="2">
        <v>134144.06779661018</v>
      </c>
      <c r="I2858" s="2"/>
      <c r="J2858" s="2">
        <v>24145.932203389832</v>
      </c>
      <c r="K2858" s="3">
        <f t="shared" si="47"/>
        <v>158290</v>
      </c>
      <c r="L2858" s="41">
        <v>44641.729166666664</v>
      </c>
      <c r="M2858" s="39">
        <v>43825066</v>
      </c>
      <c r="N2858" s="39" t="s">
        <v>52</v>
      </c>
      <c r="O2858" s="40"/>
      <c r="P2858" s="41"/>
      <c r="Q2858" s="39" t="s">
        <v>54</v>
      </c>
      <c r="R2858" s="68"/>
    </row>
    <row r="2859" spans="1:18" s="70" customFormat="1" ht="12.75" customHeight="1" x14ac:dyDescent="0.2">
      <c r="A2859" s="38" t="s">
        <v>5804</v>
      </c>
      <c r="B2859" s="39" t="s">
        <v>5805</v>
      </c>
      <c r="C2859" s="39" t="s">
        <v>5806</v>
      </c>
      <c r="D2859" s="38">
        <v>401972</v>
      </c>
      <c r="E2859" s="39" t="s">
        <v>842</v>
      </c>
      <c r="F2859" s="38">
        <v>8263000049</v>
      </c>
      <c r="G2859" s="40" t="s">
        <v>5807</v>
      </c>
      <c r="H2859" s="2">
        <v>134000</v>
      </c>
      <c r="I2859" s="2">
        <v>0</v>
      </c>
      <c r="J2859" s="2">
        <v>24120</v>
      </c>
      <c r="K2859" s="3">
        <f t="shared" si="47"/>
        <v>158120</v>
      </c>
      <c r="L2859" s="41">
        <v>44386.729166666664</v>
      </c>
      <c r="M2859" s="39">
        <v>6870194139</v>
      </c>
      <c r="N2859" s="39" t="s">
        <v>52</v>
      </c>
      <c r="O2859" s="40" t="s">
        <v>5587</v>
      </c>
      <c r="P2859" s="41">
        <v>44449</v>
      </c>
      <c r="Q2859" s="39" t="s">
        <v>54</v>
      </c>
      <c r="R2859" s="68"/>
    </row>
    <row r="2860" spans="1:18" s="70" customFormat="1" ht="12.75" customHeight="1" x14ac:dyDescent="0.2">
      <c r="A2860" s="38" t="s">
        <v>16881</v>
      </c>
      <c r="B2860" s="39" t="s">
        <v>16882</v>
      </c>
      <c r="C2860" s="39" t="s">
        <v>16883</v>
      </c>
      <c r="D2860" s="38">
        <v>811819</v>
      </c>
      <c r="E2860" s="39" t="s">
        <v>1091</v>
      </c>
      <c r="F2860" s="38">
        <v>8263000187</v>
      </c>
      <c r="G2860" s="40" t="s">
        <v>16884</v>
      </c>
      <c r="H2860" s="2">
        <v>133594</v>
      </c>
      <c r="I2860" s="2"/>
      <c r="J2860" s="2">
        <v>0</v>
      </c>
      <c r="K2860" s="3">
        <f t="shared" si="47"/>
        <v>133594</v>
      </c>
      <c r="L2860" s="41">
        <v>44896.729166666664</v>
      </c>
      <c r="M2860" s="39">
        <v>3445030341</v>
      </c>
      <c r="N2860" s="39" t="s">
        <v>16805</v>
      </c>
      <c r="O2860" s="40">
        <v>301300702828</v>
      </c>
      <c r="P2860" s="41">
        <v>44958</v>
      </c>
      <c r="Q2860" s="62" t="s">
        <v>21</v>
      </c>
      <c r="R2860" s="68"/>
    </row>
    <row r="2861" spans="1:18" s="70" customFormat="1" ht="12.75" customHeight="1" x14ac:dyDescent="0.2">
      <c r="A2861" s="38" t="s">
        <v>18916</v>
      </c>
      <c r="B2861" s="39" t="s">
        <v>18917</v>
      </c>
      <c r="C2861" s="39" t="s">
        <v>18918</v>
      </c>
      <c r="D2861" s="38">
        <v>811819</v>
      </c>
      <c r="E2861" s="39" t="s">
        <v>1091</v>
      </c>
      <c r="F2861" s="38">
        <v>8263000187</v>
      </c>
      <c r="G2861" s="40" t="s">
        <v>18919</v>
      </c>
      <c r="H2861" s="2">
        <v>133594</v>
      </c>
      <c r="I2861" s="2"/>
      <c r="J2861" s="2">
        <v>0</v>
      </c>
      <c r="K2861" s="3">
        <f t="shared" si="47"/>
        <v>133594</v>
      </c>
      <c r="L2861" s="41">
        <v>45044</v>
      </c>
      <c r="M2861" s="39">
        <v>160396220</v>
      </c>
      <c r="N2861" s="39" t="s">
        <v>16805</v>
      </c>
      <c r="O2861" s="40">
        <v>305300317774</v>
      </c>
      <c r="P2861" s="41">
        <v>45078</v>
      </c>
      <c r="Q2861" s="62" t="s">
        <v>21</v>
      </c>
      <c r="R2861" s="68"/>
    </row>
    <row r="2862" spans="1:18" s="70" customFormat="1" ht="12.75" customHeight="1" x14ac:dyDescent="0.2">
      <c r="A2862" s="38" t="s">
        <v>4523</v>
      </c>
      <c r="B2862" s="39" t="s">
        <v>4524</v>
      </c>
      <c r="C2862" s="39" t="s">
        <v>4525</v>
      </c>
      <c r="D2862" s="38">
        <v>401972</v>
      </c>
      <c r="E2862" s="39" t="s">
        <v>842</v>
      </c>
      <c r="F2862" s="38">
        <v>8263000049</v>
      </c>
      <c r="G2862" s="40" t="s">
        <v>4526</v>
      </c>
      <c r="H2862" s="2">
        <v>133214.29</v>
      </c>
      <c r="I2862" s="2">
        <v>157</v>
      </c>
      <c r="J2862" s="2">
        <v>23978.572200000002</v>
      </c>
      <c r="K2862" s="3">
        <f t="shared" si="47"/>
        <v>157349.8622</v>
      </c>
      <c r="L2862" s="41">
        <v>44369.729166666664</v>
      </c>
      <c r="M2862" s="39">
        <v>6870150074</v>
      </c>
      <c r="N2862" s="39" t="s">
        <v>52</v>
      </c>
      <c r="O2862" s="40" t="s">
        <v>4527</v>
      </c>
      <c r="P2862" s="41">
        <v>44412</v>
      </c>
      <c r="Q2862" s="39" t="s">
        <v>54</v>
      </c>
      <c r="R2862" s="68"/>
    </row>
    <row r="2863" spans="1:18" s="70" customFormat="1" ht="12.75" customHeight="1" x14ac:dyDescent="0.2">
      <c r="A2863" s="38" t="s">
        <v>14536</v>
      </c>
      <c r="B2863" s="39"/>
      <c r="C2863" s="39"/>
      <c r="D2863" s="58">
        <v>102030</v>
      </c>
      <c r="E2863" s="39" t="s">
        <v>1224</v>
      </c>
      <c r="F2863" s="38">
        <v>8263000147</v>
      </c>
      <c r="G2863" s="40" t="s">
        <v>14537</v>
      </c>
      <c r="H2863" s="2">
        <v>133055.38</v>
      </c>
      <c r="I2863" s="2"/>
      <c r="J2863" s="2">
        <f>H2863*18%</f>
        <v>23949.968400000002</v>
      </c>
      <c r="K2863" s="3">
        <f t="shared" si="47"/>
        <v>157005.34840000002</v>
      </c>
      <c r="L2863" s="41">
        <v>44763.729166666664</v>
      </c>
      <c r="M2863" s="39"/>
      <c r="N2863" s="39" t="s">
        <v>52</v>
      </c>
      <c r="O2863" s="39"/>
      <c r="P2863" s="41"/>
      <c r="Q2863" s="39" t="s">
        <v>54</v>
      </c>
      <c r="R2863" s="68"/>
    </row>
    <row r="2864" spans="1:18" s="70" customFormat="1" ht="12.75" hidden="1" customHeight="1" x14ac:dyDescent="0.2">
      <c r="A2864" s="38" t="s">
        <v>14906</v>
      </c>
      <c r="B2864" s="42" t="s">
        <v>14907</v>
      </c>
      <c r="C2864" s="42" t="s">
        <v>14908</v>
      </c>
      <c r="D2864" s="38">
        <v>816965</v>
      </c>
      <c r="E2864" s="87" t="s">
        <v>557</v>
      </c>
      <c r="F2864" s="38">
        <v>8268009093</v>
      </c>
      <c r="G2864" s="40" t="s">
        <v>14909</v>
      </c>
      <c r="H2864" s="3">
        <v>132478.38</v>
      </c>
      <c r="I2864" s="3"/>
      <c r="J2864" s="3">
        <v>0</v>
      </c>
      <c r="K2864" s="3">
        <f t="shared" si="47"/>
        <v>132478.38</v>
      </c>
      <c r="L2864" s="41">
        <v>44742.729166666664</v>
      </c>
      <c r="M2864" s="39">
        <v>44130299</v>
      </c>
      <c r="N2864" s="42" t="s">
        <v>315</v>
      </c>
      <c r="O2864" s="42" t="s">
        <v>14910</v>
      </c>
      <c r="P2864" s="60">
        <v>44816</v>
      </c>
      <c r="Q2864" s="42" t="s">
        <v>243</v>
      </c>
      <c r="R2864" s="68" t="s">
        <v>506</v>
      </c>
    </row>
    <row r="2865" spans="1:18" s="70" customFormat="1" ht="12.75" hidden="1" customHeight="1" x14ac:dyDescent="0.2">
      <c r="A2865" s="38" t="s">
        <v>15280</v>
      </c>
      <c r="B2865" s="42" t="s">
        <v>15281</v>
      </c>
      <c r="C2865" s="42" t="s">
        <v>15282</v>
      </c>
      <c r="D2865" s="38">
        <v>806910</v>
      </c>
      <c r="E2865" s="42" t="s">
        <v>14182</v>
      </c>
      <c r="F2865" s="38">
        <v>8268009449</v>
      </c>
      <c r="G2865" s="40" t="s">
        <v>15283</v>
      </c>
      <c r="H2865" s="3">
        <v>132073.02000000002</v>
      </c>
      <c r="I2865" s="3"/>
      <c r="J2865" s="3">
        <v>23773.18</v>
      </c>
      <c r="K2865" s="3">
        <f t="shared" si="47"/>
        <v>155846.20000000001</v>
      </c>
      <c r="L2865" s="41">
        <v>44770.729166666664</v>
      </c>
      <c r="M2865" s="39">
        <v>44130234</v>
      </c>
      <c r="N2865" s="42" t="s">
        <v>315</v>
      </c>
      <c r="O2865" s="42" t="s">
        <v>15284</v>
      </c>
      <c r="P2865" s="60">
        <v>44813</v>
      </c>
      <c r="Q2865" s="42" t="s">
        <v>243</v>
      </c>
      <c r="R2865" s="68" t="s">
        <v>506</v>
      </c>
    </row>
    <row r="2866" spans="1:18" s="70" customFormat="1" ht="12.75" customHeight="1" x14ac:dyDescent="0.25">
      <c r="A2866" s="38" t="s">
        <v>1382</v>
      </c>
      <c r="B2866" s="39">
        <v>1288717</v>
      </c>
      <c r="C2866" s="39"/>
      <c r="D2866" s="38">
        <v>407261</v>
      </c>
      <c r="E2866" s="77" t="s">
        <v>58</v>
      </c>
      <c r="F2866" s="38">
        <v>8266015316</v>
      </c>
      <c r="G2866" s="40">
        <v>1288717</v>
      </c>
      <c r="H2866" s="2">
        <v>132025.32</v>
      </c>
      <c r="I2866" s="2"/>
      <c r="J2866" s="2">
        <v>0</v>
      </c>
      <c r="K2866" s="3">
        <f t="shared" si="47"/>
        <v>132025.32</v>
      </c>
      <c r="L2866" s="41"/>
      <c r="M2866" s="39"/>
      <c r="N2866" s="39" t="s">
        <v>52</v>
      </c>
      <c r="O2866" s="40"/>
      <c r="P2866" s="41"/>
      <c r="Q2866" s="39" t="s">
        <v>54</v>
      </c>
      <c r="R2866" s="68"/>
    </row>
    <row r="2867" spans="1:18" s="70" customFormat="1" ht="12.75" customHeight="1" x14ac:dyDescent="0.2">
      <c r="A2867" s="38" t="s">
        <v>16488</v>
      </c>
      <c r="B2867" s="39" t="s">
        <v>16489</v>
      </c>
      <c r="C2867" s="39"/>
      <c r="D2867" s="38">
        <v>811819</v>
      </c>
      <c r="E2867" s="39" t="s">
        <v>1091</v>
      </c>
      <c r="F2867" s="38">
        <v>8266021118</v>
      </c>
      <c r="G2867" s="40" t="s">
        <v>16490</v>
      </c>
      <c r="H2867" s="2">
        <v>132000</v>
      </c>
      <c r="I2867" s="2"/>
      <c r="J2867" s="2">
        <v>0</v>
      </c>
      <c r="K2867" s="3">
        <f t="shared" si="47"/>
        <v>132000</v>
      </c>
      <c r="L2867" s="41">
        <v>44910</v>
      </c>
      <c r="M2867" s="39"/>
      <c r="N2867" s="39" t="s">
        <v>1933</v>
      </c>
      <c r="O2867" s="40"/>
      <c r="P2867" s="41"/>
      <c r="Q2867" s="62" t="s">
        <v>25</v>
      </c>
      <c r="R2867" s="68"/>
    </row>
    <row r="2868" spans="1:18" s="70" customFormat="1" ht="12.75" customHeight="1" x14ac:dyDescent="0.2">
      <c r="A2868" s="38" t="s">
        <v>22955</v>
      </c>
      <c r="B2868" s="39" t="s">
        <v>22956</v>
      </c>
      <c r="C2868" s="39" t="s">
        <v>22957</v>
      </c>
      <c r="D2868" s="38">
        <v>915109</v>
      </c>
      <c r="E2868" s="39" t="s">
        <v>20110</v>
      </c>
      <c r="F2868" s="38">
        <v>8268015366</v>
      </c>
      <c r="G2868" s="40" t="s">
        <v>22958</v>
      </c>
      <c r="H2868" s="2">
        <v>132000</v>
      </c>
      <c r="I2868" s="2"/>
      <c r="J2868" s="2">
        <v>23760</v>
      </c>
      <c r="K2868" s="3">
        <f t="shared" si="47"/>
        <v>155760</v>
      </c>
      <c r="L2868" s="41">
        <v>45386.729166666664</v>
      </c>
      <c r="M2868" s="39">
        <v>160882063</v>
      </c>
      <c r="N2868" s="39" t="s">
        <v>18453</v>
      </c>
      <c r="O2868" s="40" t="s">
        <v>22959</v>
      </c>
      <c r="P2868" s="41">
        <v>45472</v>
      </c>
      <c r="Q2868" s="62" t="s">
        <v>21</v>
      </c>
      <c r="R2868" s="68"/>
    </row>
    <row r="2869" spans="1:18" s="70" customFormat="1" ht="12.75" hidden="1" customHeight="1" x14ac:dyDescent="0.2">
      <c r="A2869" s="38" t="s">
        <v>18684</v>
      </c>
      <c r="B2869" s="42" t="s">
        <v>18685</v>
      </c>
      <c r="C2869" s="42" t="s">
        <v>18686</v>
      </c>
      <c r="D2869" s="38">
        <v>815539</v>
      </c>
      <c r="E2869" s="42" t="s">
        <v>1640</v>
      </c>
      <c r="F2869" s="38">
        <v>8268009809</v>
      </c>
      <c r="G2869" s="40" t="s">
        <v>18687</v>
      </c>
      <c r="H2869" s="3">
        <v>131992.16</v>
      </c>
      <c r="I2869" s="3"/>
      <c r="J2869" s="3">
        <v>0</v>
      </c>
      <c r="K2869" s="3">
        <f t="shared" si="47"/>
        <v>131992.16</v>
      </c>
      <c r="L2869" s="41">
        <v>45014.729166666664</v>
      </c>
      <c r="M2869" s="39">
        <v>160290803</v>
      </c>
      <c r="N2869" s="42" t="s">
        <v>315</v>
      </c>
      <c r="O2869" s="42" t="s">
        <v>18688</v>
      </c>
      <c r="P2869" s="60">
        <v>45035</v>
      </c>
      <c r="Q2869" s="42" t="s">
        <v>243</v>
      </c>
      <c r="R2869" s="68" t="s">
        <v>506</v>
      </c>
    </row>
    <row r="2870" spans="1:18" s="70" customFormat="1" ht="12.75" customHeight="1" x14ac:dyDescent="0.2">
      <c r="A2870" s="38" t="s">
        <v>19807</v>
      </c>
      <c r="B2870" s="39" t="s">
        <v>19808</v>
      </c>
      <c r="C2870" s="39" t="s">
        <v>19809</v>
      </c>
      <c r="D2870" s="38">
        <v>812419</v>
      </c>
      <c r="E2870" s="39" t="s">
        <v>1956</v>
      </c>
      <c r="F2870" s="38">
        <v>8268012421</v>
      </c>
      <c r="G2870" s="40" t="s">
        <v>19810</v>
      </c>
      <c r="H2870" s="2">
        <v>131683.05084745763</v>
      </c>
      <c r="I2870" s="2"/>
      <c r="J2870" s="2">
        <v>23702.949152542373</v>
      </c>
      <c r="K2870" s="3">
        <f t="shared" si="47"/>
        <v>155386</v>
      </c>
      <c r="L2870" s="41">
        <v>45091.729166666664</v>
      </c>
      <c r="M2870" s="39">
        <v>160502582</v>
      </c>
      <c r="N2870" s="39" t="s">
        <v>3282</v>
      </c>
      <c r="O2870" s="40" t="s">
        <v>19811</v>
      </c>
      <c r="P2870" s="41">
        <v>45129</v>
      </c>
      <c r="Q2870" s="42" t="s">
        <v>2417</v>
      </c>
      <c r="R2870" s="68"/>
    </row>
    <row r="2871" spans="1:18" s="70" customFormat="1" ht="12.75" customHeight="1" x14ac:dyDescent="0.2">
      <c r="A2871" s="38" t="s">
        <v>8194</v>
      </c>
      <c r="B2871" s="39" t="s">
        <v>8195</v>
      </c>
      <c r="C2871" s="39" t="s">
        <v>8196</v>
      </c>
      <c r="D2871" s="38">
        <v>811819</v>
      </c>
      <c r="E2871" s="39" t="s">
        <v>1091</v>
      </c>
      <c r="F2871" s="38">
        <v>8263000049</v>
      </c>
      <c r="G2871" s="40" t="s">
        <v>8197</v>
      </c>
      <c r="H2871" s="2">
        <v>131617</v>
      </c>
      <c r="I2871" s="2"/>
      <c r="J2871" s="2">
        <v>0</v>
      </c>
      <c r="K2871" s="3">
        <f t="shared" si="47"/>
        <v>131617</v>
      </c>
      <c r="L2871" s="41">
        <v>44473.729166666664</v>
      </c>
      <c r="M2871" s="39">
        <v>3445018302</v>
      </c>
      <c r="N2871" s="39" t="s">
        <v>52</v>
      </c>
      <c r="O2871" s="40">
        <v>110082110755</v>
      </c>
      <c r="P2871" s="41">
        <v>44478</v>
      </c>
      <c r="Q2871" s="39" t="s">
        <v>54</v>
      </c>
      <c r="R2871" s="68"/>
    </row>
    <row r="2872" spans="1:18" s="70" customFormat="1" ht="12.75" customHeight="1" x14ac:dyDescent="0.2">
      <c r="A2872" s="38" t="s">
        <v>8198</v>
      </c>
      <c r="B2872" s="39" t="s">
        <v>8199</v>
      </c>
      <c r="C2872" s="39" t="s">
        <v>8200</v>
      </c>
      <c r="D2872" s="38">
        <v>811819</v>
      </c>
      <c r="E2872" s="39" t="s">
        <v>1091</v>
      </c>
      <c r="F2872" s="38">
        <v>8263000049</v>
      </c>
      <c r="G2872" s="40" t="s">
        <v>8201</v>
      </c>
      <c r="H2872" s="2">
        <v>131617</v>
      </c>
      <c r="I2872" s="2"/>
      <c r="J2872" s="2">
        <v>0</v>
      </c>
      <c r="K2872" s="3">
        <f t="shared" si="47"/>
        <v>131617</v>
      </c>
      <c r="L2872" s="41">
        <v>44473.729166666664</v>
      </c>
      <c r="M2872" s="39">
        <v>3445018303</v>
      </c>
      <c r="N2872" s="39" t="s">
        <v>52</v>
      </c>
      <c r="O2872" s="40">
        <v>110082110755</v>
      </c>
      <c r="P2872" s="41">
        <v>44478</v>
      </c>
      <c r="Q2872" s="39" t="s">
        <v>54</v>
      </c>
      <c r="R2872" s="68"/>
    </row>
    <row r="2873" spans="1:18" s="70" customFormat="1" ht="12.75" customHeight="1" x14ac:dyDescent="0.2">
      <c r="A2873" s="38" t="s">
        <v>8202</v>
      </c>
      <c r="B2873" s="39" t="s">
        <v>8203</v>
      </c>
      <c r="C2873" s="39" t="s">
        <v>8204</v>
      </c>
      <c r="D2873" s="38">
        <v>811819</v>
      </c>
      <c r="E2873" s="39" t="s">
        <v>1091</v>
      </c>
      <c r="F2873" s="38">
        <v>8263000049</v>
      </c>
      <c r="G2873" s="40" t="s">
        <v>8205</v>
      </c>
      <c r="H2873" s="2">
        <v>131617</v>
      </c>
      <c r="I2873" s="2"/>
      <c r="J2873" s="2">
        <v>0</v>
      </c>
      <c r="K2873" s="3">
        <f t="shared" si="47"/>
        <v>131617</v>
      </c>
      <c r="L2873" s="41">
        <v>44473.729166666664</v>
      </c>
      <c r="M2873" s="39">
        <v>3445018305</v>
      </c>
      <c r="N2873" s="39" t="s">
        <v>52</v>
      </c>
      <c r="O2873" s="40">
        <v>110082110755</v>
      </c>
      <c r="P2873" s="41">
        <v>44478</v>
      </c>
      <c r="Q2873" s="39" t="s">
        <v>54</v>
      </c>
      <c r="R2873" s="68"/>
    </row>
    <row r="2874" spans="1:18" s="70" customFormat="1" ht="12.75" customHeight="1" x14ac:dyDescent="0.2">
      <c r="A2874" s="38" t="s">
        <v>22880</v>
      </c>
      <c r="B2874" s="39" t="s">
        <v>22881</v>
      </c>
      <c r="C2874" s="39" t="s">
        <v>22882</v>
      </c>
      <c r="D2874" s="38">
        <v>822068</v>
      </c>
      <c r="E2874" s="39" t="s">
        <v>22883</v>
      </c>
      <c r="F2874" s="38">
        <v>8268014547</v>
      </c>
      <c r="G2874" s="40" t="s">
        <v>22884</v>
      </c>
      <c r="H2874" s="2">
        <v>131556.77966101695</v>
      </c>
      <c r="I2874" s="2"/>
      <c r="J2874" s="2">
        <v>23680.22033898305</v>
      </c>
      <c r="K2874" s="3">
        <f t="shared" si="47"/>
        <v>155237</v>
      </c>
      <c r="L2874" s="41">
        <v>45448.729166666664</v>
      </c>
      <c r="M2874" s="39">
        <v>160847300</v>
      </c>
      <c r="N2874" s="39" t="s">
        <v>18463</v>
      </c>
      <c r="O2874" s="40" t="s">
        <v>22885</v>
      </c>
      <c r="P2874" s="41">
        <v>45482</v>
      </c>
      <c r="Q2874" s="62" t="s">
        <v>29</v>
      </c>
      <c r="R2874" s="68"/>
    </row>
    <row r="2875" spans="1:18" s="70" customFormat="1" ht="12.75" customHeight="1" x14ac:dyDescent="0.2">
      <c r="A2875" s="38" t="s">
        <v>21909</v>
      </c>
      <c r="B2875" s="39" t="s">
        <v>21910</v>
      </c>
      <c r="C2875" s="39" t="s">
        <v>21911</v>
      </c>
      <c r="D2875" s="38">
        <v>507912</v>
      </c>
      <c r="E2875" s="39" t="s">
        <v>14321</v>
      </c>
      <c r="F2875" s="38">
        <v>8266020103</v>
      </c>
      <c r="G2875" s="40" t="s">
        <v>21912</v>
      </c>
      <c r="H2875" s="2">
        <v>131300</v>
      </c>
      <c r="I2875" s="2"/>
      <c r="J2875" s="2">
        <v>23634</v>
      </c>
      <c r="K2875" s="3">
        <f t="shared" si="47"/>
        <v>154934</v>
      </c>
      <c r="L2875" s="41">
        <v>45309.729166666664</v>
      </c>
      <c r="M2875" s="39">
        <v>1246702195</v>
      </c>
      <c r="N2875" s="39" t="s">
        <v>18453</v>
      </c>
      <c r="O2875" s="40">
        <v>403149026906</v>
      </c>
      <c r="P2875" s="41">
        <v>45367</v>
      </c>
      <c r="Q2875" s="62" t="s">
        <v>21</v>
      </c>
      <c r="R2875" s="68"/>
    </row>
    <row r="2876" spans="1:18" s="70" customFormat="1" ht="12.75" customHeight="1" x14ac:dyDescent="0.2">
      <c r="A2876" s="38" t="s">
        <v>6025</v>
      </c>
      <c r="B2876" s="39" t="s">
        <v>6026</v>
      </c>
      <c r="C2876" s="39" t="s">
        <v>6027</v>
      </c>
      <c r="D2876" s="38">
        <v>811819</v>
      </c>
      <c r="E2876" s="39" t="s">
        <v>1091</v>
      </c>
      <c r="F2876" s="38">
        <v>8263000049</v>
      </c>
      <c r="G2876" s="40" t="s">
        <v>6028</v>
      </c>
      <c r="H2876" s="2">
        <v>130785</v>
      </c>
      <c r="I2876" s="2"/>
      <c r="J2876" s="2">
        <v>0</v>
      </c>
      <c r="K2876" s="3">
        <f t="shared" si="47"/>
        <v>130785</v>
      </c>
      <c r="L2876" s="41">
        <v>44397.729166666664</v>
      </c>
      <c r="M2876" s="39">
        <v>3445013103</v>
      </c>
      <c r="N2876" s="39" t="s">
        <v>52</v>
      </c>
      <c r="O2876" s="40">
        <v>108250676225</v>
      </c>
      <c r="P2876" s="41">
        <v>44437</v>
      </c>
      <c r="Q2876" s="39" t="s">
        <v>54</v>
      </c>
      <c r="R2876" s="68"/>
    </row>
    <row r="2877" spans="1:18" s="70" customFormat="1" ht="12.75" customHeight="1" x14ac:dyDescent="0.2">
      <c r="A2877" s="38" t="s">
        <v>11701</v>
      </c>
      <c r="B2877" s="39" t="s">
        <v>11702</v>
      </c>
      <c r="C2877" s="39" t="s">
        <v>11703</v>
      </c>
      <c r="D2877" s="38">
        <v>803629</v>
      </c>
      <c r="E2877" s="129" t="s">
        <v>5326</v>
      </c>
      <c r="F2877" s="38">
        <v>8268007758</v>
      </c>
      <c r="G2877" s="40" t="s">
        <v>11704</v>
      </c>
      <c r="H2877" s="2"/>
      <c r="I2877" s="2"/>
      <c r="J2877" s="2">
        <v>23531.399999999998</v>
      </c>
      <c r="K2877" s="3">
        <f t="shared" si="47"/>
        <v>23531.399999999998</v>
      </c>
      <c r="L2877" s="41">
        <v>44617.729166666664</v>
      </c>
      <c r="M2877" s="39">
        <v>44427105</v>
      </c>
      <c r="N2877" s="39" t="s">
        <v>52</v>
      </c>
      <c r="O2877" s="40">
        <v>203286832026</v>
      </c>
      <c r="P2877" s="41">
        <v>44649</v>
      </c>
      <c r="Q2877" s="39" t="s">
        <v>54</v>
      </c>
      <c r="R2877" s="68"/>
    </row>
    <row r="2878" spans="1:18" s="70" customFormat="1" ht="12.75" customHeight="1" x14ac:dyDescent="0.2">
      <c r="A2878" s="38" t="s">
        <v>21932</v>
      </c>
      <c r="B2878" s="39" t="s">
        <v>21933</v>
      </c>
      <c r="C2878" s="39"/>
      <c r="D2878" s="38">
        <v>508597</v>
      </c>
      <c r="E2878" s="39" t="s">
        <v>19937</v>
      </c>
      <c r="F2878" s="38">
        <v>8266020659</v>
      </c>
      <c r="G2878" s="40" t="s">
        <v>21934</v>
      </c>
      <c r="H2878" s="2">
        <v>130083.97</v>
      </c>
      <c r="I2878" s="2"/>
      <c r="J2878" s="2">
        <v>23415.114600000001</v>
      </c>
      <c r="K2878" s="3">
        <f t="shared" si="47"/>
        <v>153499.0846</v>
      </c>
      <c r="L2878" s="41">
        <v>45336</v>
      </c>
      <c r="M2878" s="39"/>
      <c r="N2878" s="39" t="s">
        <v>1933</v>
      </c>
      <c r="O2878" s="40"/>
      <c r="P2878" s="41"/>
      <c r="Q2878" s="62" t="s">
        <v>25</v>
      </c>
      <c r="R2878" s="68"/>
    </row>
    <row r="2879" spans="1:18" s="70" customFormat="1" ht="12.75" customHeight="1" x14ac:dyDescent="0.2">
      <c r="A2879" s="38" t="s">
        <v>9301</v>
      </c>
      <c r="B2879" s="42" t="s">
        <v>9302</v>
      </c>
      <c r="C2879" s="42" t="s">
        <v>9303</v>
      </c>
      <c r="D2879" s="38">
        <v>300286</v>
      </c>
      <c r="E2879" s="42" t="s">
        <v>3944</v>
      </c>
      <c r="F2879" s="38">
        <v>8263000075</v>
      </c>
      <c r="G2879" s="40">
        <v>712728857</v>
      </c>
      <c r="H2879" s="3">
        <v>130000</v>
      </c>
      <c r="I2879" s="3"/>
      <c r="J2879" s="3">
        <v>23400</v>
      </c>
      <c r="K2879" s="3">
        <f t="shared" si="47"/>
        <v>153400</v>
      </c>
      <c r="L2879" s="41">
        <v>44482.729166666664</v>
      </c>
      <c r="M2879" s="39">
        <v>6870319022</v>
      </c>
      <c r="N2879" s="42" t="s">
        <v>315</v>
      </c>
      <c r="O2879" s="42"/>
      <c r="P2879" s="60"/>
      <c r="Q2879" s="42" t="s">
        <v>243</v>
      </c>
      <c r="R2879" s="68"/>
    </row>
    <row r="2880" spans="1:18" s="70" customFormat="1" ht="12.75" customHeight="1" x14ac:dyDescent="0.2">
      <c r="A2880" s="38">
        <v>326</v>
      </c>
      <c r="B2880" s="39" t="s">
        <v>19297</v>
      </c>
      <c r="C2880" s="39" t="s">
        <v>19298</v>
      </c>
      <c r="D2880" s="38">
        <v>816655</v>
      </c>
      <c r="E2880" s="42" t="s">
        <v>782</v>
      </c>
      <c r="F2880" s="38">
        <v>8266017845</v>
      </c>
      <c r="G2880" s="40">
        <v>437</v>
      </c>
      <c r="H2880" s="2">
        <v>130000</v>
      </c>
      <c r="I2880" s="2"/>
      <c r="J2880" s="2">
        <v>23400</v>
      </c>
      <c r="K2880" s="3">
        <f t="shared" si="47"/>
        <v>153400</v>
      </c>
      <c r="L2880" s="41">
        <v>45062.729166666664</v>
      </c>
      <c r="M2880" s="39">
        <v>1246379057</v>
      </c>
      <c r="N2880" s="39" t="s">
        <v>8899</v>
      </c>
      <c r="O2880" s="40" t="s">
        <v>19299</v>
      </c>
      <c r="P2880" s="41">
        <v>45094</v>
      </c>
      <c r="Q2880" s="42" t="s">
        <v>8901</v>
      </c>
      <c r="R2880" s="68"/>
    </row>
    <row r="2881" spans="1:18" s="70" customFormat="1" ht="12.75" customHeight="1" x14ac:dyDescent="0.2">
      <c r="A2881" s="38" t="s">
        <v>20223</v>
      </c>
      <c r="B2881" s="39" t="s">
        <v>20224</v>
      </c>
      <c r="C2881" s="39" t="s">
        <v>20225</v>
      </c>
      <c r="D2881" s="38">
        <v>816655</v>
      </c>
      <c r="E2881" s="42" t="s">
        <v>782</v>
      </c>
      <c r="F2881" s="38">
        <v>8266018742</v>
      </c>
      <c r="G2881" s="40">
        <v>497</v>
      </c>
      <c r="H2881" s="2">
        <v>130000</v>
      </c>
      <c r="I2881" s="2"/>
      <c r="J2881" s="2">
        <v>23400</v>
      </c>
      <c r="K2881" s="3">
        <f t="shared" si="47"/>
        <v>153400</v>
      </c>
      <c r="L2881" s="41">
        <v>45140.729166666664</v>
      </c>
      <c r="M2881" s="39">
        <v>1246474879</v>
      </c>
      <c r="N2881" s="39" t="s">
        <v>3282</v>
      </c>
      <c r="O2881" s="40" t="s">
        <v>20226</v>
      </c>
      <c r="P2881" s="41">
        <v>45175</v>
      </c>
      <c r="Q2881" s="42" t="s">
        <v>2417</v>
      </c>
      <c r="R2881" s="68"/>
    </row>
    <row r="2882" spans="1:18" s="70" customFormat="1" ht="12.75" customHeight="1" x14ac:dyDescent="0.2">
      <c r="A2882" s="38" t="s">
        <v>22825</v>
      </c>
      <c r="B2882" s="39" t="s">
        <v>22826</v>
      </c>
      <c r="C2882" s="39" t="s">
        <v>22827</v>
      </c>
      <c r="D2882" s="38">
        <v>821383</v>
      </c>
      <c r="E2882" s="39" t="s">
        <v>4736</v>
      </c>
      <c r="F2882" s="38">
        <v>8268013329</v>
      </c>
      <c r="G2882" s="40" t="s">
        <v>22828</v>
      </c>
      <c r="H2882" s="2">
        <v>130000</v>
      </c>
      <c r="I2882" s="2"/>
      <c r="J2882" s="2">
        <v>23400</v>
      </c>
      <c r="K2882" s="3">
        <f t="shared" si="47"/>
        <v>153400</v>
      </c>
      <c r="L2882" s="41">
        <v>45436.729166666664</v>
      </c>
      <c r="M2882" s="39">
        <v>160825044</v>
      </c>
      <c r="N2882" s="39" t="s">
        <v>18453</v>
      </c>
      <c r="O2882" s="40" t="s">
        <v>22829</v>
      </c>
      <c r="P2882" s="41">
        <v>45457</v>
      </c>
      <c r="Q2882" s="62" t="s">
        <v>21</v>
      </c>
      <c r="R2882" s="68"/>
    </row>
    <row r="2883" spans="1:18" s="70" customFormat="1" ht="12.75" customHeight="1" x14ac:dyDescent="0.2">
      <c r="A2883" s="38" t="s">
        <v>1777</v>
      </c>
      <c r="B2883" s="39" t="s">
        <v>1778</v>
      </c>
      <c r="C2883" s="39"/>
      <c r="D2883" s="38">
        <v>811819</v>
      </c>
      <c r="E2883" s="39" t="s">
        <v>1091</v>
      </c>
      <c r="F2883" s="38">
        <v>8263000049</v>
      </c>
      <c r="G2883" s="40" t="s">
        <v>1779</v>
      </c>
      <c r="H2883" s="2">
        <v>129500</v>
      </c>
      <c r="I2883" s="2"/>
      <c r="J2883" s="2">
        <v>0</v>
      </c>
      <c r="K2883" s="3">
        <f t="shared" si="47"/>
        <v>129500</v>
      </c>
      <c r="L2883" s="4">
        <v>44327</v>
      </c>
      <c r="M2883" s="39"/>
      <c r="N2883" s="39" t="s">
        <v>52</v>
      </c>
      <c r="O2883" s="40"/>
      <c r="P2883" s="41"/>
      <c r="Q2883" s="39" t="s">
        <v>54</v>
      </c>
      <c r="R2883" s="68"/>
    </row>
    <row r="2884" spans="1:18" s="70" customFormat="1" ht="12.75" customHeight="1" x14ac:dyDescent="0.2">
      <c r="A2884" s="38" t="s">
        <v>1816</v>
      </c>
      <c r="B2884" s="39" t="s">
        <v>1817</v>
      </c>
      <c r="C2884" s="39"/>
      <c r="D2884" s="38">
        <v>811819</v>
      </c>
      <c r="E2884" s="39" t="s">
        <v>1091</v>
      </c>
      <c r="F2884" s="38">
        <v>8263000049</v>
      </c>
      <c r="G2884" s="40" t="s">
        <v>1818</v>
      </c>
      <c r="H2884" s="2">
        <v>129500</v>
      </c>
      <c r="I2884" s="2"/>
      <c r="J2884" s="2">
        <v>0</v>
      </c>
      <c r="K2884" s="3">
        <f t="shared" si="47"/>
        <v>129500</v>
      </c>
      <c r="L2884" s="4">
        <v>44328</v>
      </c>
      <c r="M2884" s="39"/>
      <c r="N2884" s="39" t="s">
        <v>52</v>
      </c>
      <c r="O2884" s="40"/>
      <c r="P2884" s="41"/>
      <c r="Q2884" s="39" t="s">
        <v>54</v>
      </c>
      <c r="R2884" s="68"/>
    </row>
    <row r="2885" spans="1:18" s="70" customFormat="1" ht="12.75" customHeight="1" x14ac:dyDescent="0.2">
      <c r="A2885" s="38" t="s">
        <v>6082</v>
      </c>
      <c r="B2885" s="39" t="s">
        <v>6083</v>
      </c>
      <c r="C2885" s="39" t="s">
        <v>6084</v>
      </c>
      <c r="D2885" s="38">
        <v>811819</v>
      </c>
      <c r="E2885" s="39" t="s">
        <v>1091</v>
      </c>
      <c r="F2885" s="38">
        <v>8263000049</v>
      </c>
      <c r="G2885" s="40" t="s">
        <v>6085</v>
      </c>
      <c r="H2885" s="2">
        <v>129500</v>
      </c>
      <c r="I2885" s="2"/>
      <c r="J2885" s="2">
        <v>0</v>
      </c>
      <c r="K2885" s="3">
        <f t="shared" si="47"/>
        <v>129500</v>
      </c>
      <c r="L2885" s="41">
        <v>44393.729166666664</v>
      </c>
      <c r="M2885" s="39">
        <v>3445013138</v>
      </c>
      <c r="N2885" s="39" t="s">
        <v>52</v>
      </c>
      <c r="O2885" s="40">
        <v>109092469240</v>
      </c>
      <c r="P2885" s="41">
        <v>44449</v>
      </c>
      <c r="Q2885" s="39" t="s">
        <v>54</v>
      </c>
      <c r="R2885" s="68"/>
    </row>
    <row r="2886" spans="1:18" s="70" customFormat="1" ht="12.75" customHeight="1" x14ac:dyDescent="0.2">
      <c r="A2886" s="38" t="s">
        <v>5788</v>
      </c>
      <c r="B2886" s="39" t="s">
        <v>5789</v>
      </c>
      <c r="C2886" s="39" t="s">
        <v>5790</v>
      </c>
      <c r="D2886" s="38">
        <v>401972</v>
      </c>
      <c r="E2886" s="39" t="s">
        <v>842</v>
      </c>
      <c r="F2886" s="38">
        <v>8263000049</v>
      </c>
      <c r="G2886" s="40" t="s">
        <v>5791</v>
      </c>
      <c r="H2886" s="2">
        <v>128010</v>
      </c>
      <c r="I2886" s="2">
        <v>0</v>
      </c>
      <c r="J2886" s="2">
        <v>23041.8</v>
      </c>
      <c r="K2886" s="3">
        <f t="shared" ref="K2886:K2949" si="48">SUM(H2886:J2886)</f>
        <v>151051.79999999999</v>
      </c>
      <c r="L2886" s="41">
        <v>44379.729166666664</v>
      </c>
      <c r="M2886" s="39">
        <v>6870194119</v>
      </c>
      <c r="N2886" s="39" t="s">
        <v>52</v>
      </c>
      <c r="O2886" s="40" t="s">
        <v>5674</v>
      </c>
      <c r="P2886" s="41">
        <v>44448</v>
      </c>
      <c r="Q2886" s="39" t="s">
        <v>54</v>
      </c>
      <c r="R2886" s="68"/>
    </row>
    <row r="2887" spans="1:18" s="70" customFormat="1" ht="12.75" customHeight="1" x14ac:dyDescent="0.2">
      <c r="A2887" s="38" t="s">
        <v>20213</v>
      </c>
      <c r="B2887" s="42"/>
      <c r="C2887" s="42"/>
      <c r="D2887" s="38"/>
      <c r="E2887" s="42" t="s">
        <v>3025</v>
      </c>
      <c r="F2887" s="61" t="s">
        <v>20214</v>
      </c>
      <c r="G2887" s="59">
        <v>45152</v>
      </c>
      <c r="H2887" s="5">
        <v>127809.87</v>
      </c>
      <c r="I2887" s="3"/>
      <c r="J2887" s="2">
        <v>0</v>
      </c>
      <c r="K2887" s="3">
        <f t="shared" si="48"/>
        <v>127809.87</v>
      </c>
      <c r="L2887" s="59">
        <v>45152</v>
      </c>
      <c r="M2887" s="61" t="s">
        <v>20214</v>
      </c>
      <c r="N2887" s="42" t="s">
        <v>20138</v>
      </c>
      <c r="O2887" s="42"/>
      <c r="P2887" s="60"/>
      <c r="Q2887" s="62" t="s">
        <v>17</v>
      </c>
      <c r="R2887" s="68"/>
    </row>
    <row r="2888" spans="1:18" s="70" customFormat="1" ht="12.75" customHeight="1" x14ac:dyDescent="0.2">
      <c r="A2888" s="38">
        <v>163</v>
      </c>
      <c r="B2888" s="39" t="s">
        <v>19766</v>
      </c>
      <c r="C2888" s="39" t="s">
        <v>19767</v>
      </c>
      <c r="D2888" s="38">
        <v>921813</v>
      </c>
      <c r="E2888" s="129" t="s">
        <v>1977</v>
      </c>
      <c r="F2888" s="38">
        <v>8268012547</v>
      </c>
      <c r="G2888" s="40" t="s">
        <v>19768</v>
      </c>
      <c r="H2888" s="2"/>
      <c r="I2888" s="2"/>
      <c r="J2888" s="2">
        <v>22993.016949152545</v>
      </c>
      <c r="K2888" s="3">
        <f t="shared" si="48"/>
        <v>22993.016949152545</v>
      </c>
      <c r="L2888" s="41">
        <v>45106.729166666664</v>
      </c>
      <c r="M2888" s="39">
        <v>160496230</v>
      </c>
      <c r="N2888" s="39" t="s">
        <v>8899</v>
      </c>
      <c r="O2888" s="40" t="s">
        <v>19769</v>
      </c>
      <c r="P2888" s="41"/>
      <c r="Q2888" s="42" t="s">
        <v>8901</v>
      </c>
      <c r="R2888" s="68"/>
    </row>
    <row r="2889" spans="1:18" s="70" customFormat="1" ht="12.75" customHeight="1" x14ac:dyDescent="0.2">
      <c r="A2889" s="38" t="s">
        <v>9196</v>
      </c>
      <c r="B2889" s="42" t="s">
        <v>9197</v>
      </c>
      <c r="C2889" s="42" t="s">
        <v>9198</v>
      </c>
      <c r="D2889" s="38">
        <v>501497</v>
      </c>
      <c r="E2889" s="42" t="s">
        <v>7579</v>
      </c>
      <c r="F2889" s="38">
        <v>8263000089</v>
      </c>
      <c r="G2889" s="40" t="s">
        <v>9199</v>
      </c>
      <c r="H2889" s="3">
        <v>127500</v>
      </c>
      <c r="I2889" s="3"/>
      <c r="J2889" s="3">
        <v>22950</v>
      </c>
      <c r="K2889" s="3">
        <f t="shared" si="48"/>
        <v>150450</v>
      </c>
      <c r="L2889" s="41">
        <v>44487.729166666664</v>
      </c>
      <c r="M2889" s="39">
        <v>6870316373</v>
      </c>
      <c r="N2889" s="42" t="s">
        <v>315</v>
      </c>
      <c r="O2889" s="42" t="s">
        <v>9200</v>
      </c>
      <c r="P2889" s="60">
        <v>44558</v>
      </c>
      <c r="Q2889" s="42" t="s">
        <v>243</v>
      </c>
      <c r="R2889" s="68"/>
    </row>
    <row r="2890" spans="1:18" s="70" customFormat="1" ht="12.75" customHeight="1" x14ac:dyDescent="0.2">
      <c r="A2890" s="38" t="s">
        <v>17910</v>
      </c>
      <c r="B2890" s="39" t="s">
        <v>17911</v>
      </c>
      <c r="C2890" s="39" t="s">
        <v>17912</v>
      </c>
      <c r="D2890" s="38">
        <v>502409</v>
      </c>
      <c r="E2890" s="90" t="s">
        <v>17913</v>
      </c>
      <c r="F2890" s="38">
        <v>8266016144</v>
      </c>
      <c r="G2890" s="40" t="s">
        <v>17914</v>
      </c>
      <c r="H2890" s="2">
        <v>127100</v>
      </c>
      <c r="I2890" s="2"/>
      <c r="J2890" s="2">
        <v>22878</v>
      </c>
      <c r="K2890" s="3">
        <f t="shared" si="48"/>
        <v>149978</v>
      </c>
      <c r="L2890" s="41">
        <v>44935.729166666664</v>
      </c>
      <c r="M2890" s="39">
        <v>6870403703</v>
      </c>
      <c r="N2890" s="39" t="s">
        <v>3282</v>
      </c>
      <c r="O2890" s="40" t="s">
        <v>17915</v>
      </c>
      <c r="P2890" s="41">
        <v>44993</v>
      </c>
      <c r="Q2890" s="42" t="s">
        <v>2417</v>
      </c>
      <c r="R2890" s="68"/>
    </row>
    <row r="2891" spans="1:18" s="70" customFormat="1" ht="12.75" customHeight="1" x14ac:dyDescent="0.2">
      <c r="A2891" s="38" t="s">
        <v>7233</v>
      </c>
      <c r="B2891" s="42" t="s">
        <v>7234</v>
      </c>
      <c r="C2891" s="42" t="s">
        <v>7235</v>
      </c>
      <c r="D2891" s="38">
        <v>501560</v>
      </c>
      <c r="E2891" s="42" t="s">
        <v>7236</v>
      </c>
      <c r="F2891" s="38">
        <v>8266012564</v>
      </c>
      <c r="G2891" s="40">
        <v>384</v>
      </c>
      <c r="H2891" s="3">
        <v>126900</v>
      </c>
      <c r="I2891" s="3"/>
      <c r="J2891" s="3">
        <v>22842</v>
      </c>
      <c r="K2891" s="3">
        <f t="shared" si="48"/>
        <v>149742</v>
      </c>
      <c r="L2891" s="41">
        <v>44462.729166666664</v>
      </c>
      <c r="M2891" s="39">
        <v>6870245944</v>
      </c>
      <c r="N2891" s="42" t="s">
        <v>315</v>
      </c>
      <c r="O2891" s="42">
        <v>111061746563</v>
      </c>
      <c r="P2891" s="60">
        <v>44508</v>
      </c>
      <c r="Q2891" s="42" t="s">
        <v>243</v>
      </c>
      <c r="R2891" s="68"/>
    </row>
    <row r="2892" spans="1:18" s="70" customFormat="1" ht="12.75" customHeight="1" x14ac:dyDescent="0.2">
      <c r="A2892" s="38" t="s">
        <v>3853</v>
      </c>
      <c r="B2892" s="42" t="s">
        <v>3854</v>
      </c>
      <c r="C2892" s="42" t="s">
        <v>3855</v>
      </c>
      <c r="D2892" s="38">
        <v>407022</v>
      </c>
      <c r="E2892" s="42" t="s">
        <v>3856</v>
      </c>
      <c r="F2892" s="38">
        <v>8266010197</v>
      </c>
      <c r="G2892" s="40" t="s">
        <v>3857</v>
      </c>
      <c r="H2892" s="3">
        <v>126399.99999999999</v>
      </c>
      <c r="I2892" s="3"/>
      <c r="J2892" s="3">
        <v>15167.999999999998</v>
      </c>
      <c r="K2892" s="3">
        <f t="shared" si="48"/>
        <v>141567.99999999997</v>
      </c>
      <c r="L2892" s="41">
        <v>44263.729166666664</v>
      </c>
      <c r="M2892" s="39">
        <v>6870128692</v>
      </c>
      <c r="N2892" s="42" t="s">
        <v>315</v>
      </c>
      <c r="O2892" s="42" t="s">
        <v>3858</v>
      </c>
      <c r="P2892" s="60">
        <v>44397</v>
      </c>
      <c r="Q2892" s="42" t="s">
        <v>243</v>
      </c>
      <c r="R2892" s="68"/>
    </row>
    <row r="2893" spans="1:18" s="70" customFormat="1" ht="12.75" customHeight="1" x14ac:dyDescent="0.2">
      <c r="A2893" s="38">
        <v>217</v>
      </c>
      <c r="B2893" s="39" t="s">
        <v>17484</v>
      </c>
      <c r="C2893" s="39" t="s">
        <v>17485</v>
      </c>
      <c r="D2893" s="38">
        <v>105903</v>
      </c>
      <c r="E2893" s="39" t="s">
        <v>6269</v>
      </c>
      <c r="F2893" s="38">
        <v>8266016468</v>
      </c>
      <c r="G2893" s="40" t="s">
        <v>17486</v>
      </c>
      <c r="H2893" s="2">
        <v>126300</v>
      </c>
      <c r="I2893" s="2"/>
      <c r="J2893" s="2">
        <v>22734</v>
      </c>
      <c r="K2893" s="3">
        <f t="shared" si="48"/>
        <v>149034</v>
      </c>
      <c r="L2893" s="41">
        <v>44925.729166666664</v>
      </c>
      <c r="M2893" s="39">
        <v>6870368553</v>
      </c>
      <c r="N2893" s="39" t="s">
        <v>8899</v>
      </c>
      <c r="O2893" s="40" t="s">
        <v>17487</v>
      </c>
      <c r="P2893" s="41">
        <v>44972</v>
      </c>
      <c r="Q2893" s="42" t="s">
        <v>8901</v>
      </c>
      <c r="R2893" s="68"/>
    </row>
    <row r="2894" spans="1:18" s="70" customFormat="1" ht="12.75" customHeight="1" x14ac:dyDescent="0.2">
      <c r="A2894" s="38" t="s">
        <v>7935</v>
      </c>
      <c r="B2894" s="39" t="s">
        <v>7936</v>
      </c>
      <c r="C2894" s="39" t="s">
        <v>7937</v>
      </c>
      <c r="D2894" s="38">
        <v>401972</v>
      </c>
      <c r="E2894" s="39" t="s">
        <v>842</v>
      </c>
      <c r="F2894" s="38">
        <v>8263000049</v>
      </c>
      <c r="G2894" s="40" t="s">
        <v>7938</v>
      </c>
      <c r="H2894" s="2">
        <v>126000</v>
      </c>
      <c r="I2894" s="2">
        <v>0</v>
      </c>
      <c r="J2894" s="2">
        <v>22680</v>
      </c>
      <c r="K2894" s="3">
        <f t="shared" si="48"/>
        <v>148680</v>
      </c>
      <c r="L2894" s="41">
        <v>44448.729166666664</v>
      </c>
      <c r="M2894" s="39">
        <v>6870260922</v>
      </c>
      <c r="N2894" s="39" t="s">
        <v>52</v>
      </c>
      <c r="O2894" s="40" t="s">
        <v>7822</v>
      </c>
      <c r="P2894" s="41">
        <v>44511</v>
      </c>
      <c r="Q2894" s="39" t="s">
        <v>54</v>
      </c>
      <c r="R2894" s="68"/>
    </row>
    <row r="2895" spans="1:18" s="70" customFormat="1" ht="12.75" customHeight="1" x14ac:dyDescent="0.2">
      <c r="A2895" s="38" t="s">
        <v>3539</v>
      </c>
      <c r="B2895" s="39" t="s">
        <v>3540</v>
      </c>
      <c r="C2895" s="39" t="s">
        <v>3541</v>
      </c>
      <c r="D2895" s="38">
        <v>821012</v>
      </c>
      <c r="E2895" s="39" t="s">
        <v>3527</v>
      </c>
      <c r="F2895" s="38">
        <v>8263000088</v>
      </c>
      <c r="G2895" s="40" t="s">
        <v>3542</v>
      </c>
      <c r="H2895" s="2">
        <v>125800</v>
      </c>
      <c r="I2895" s="2">
        <v>148.44</v>
      </c>
      <c r="J2895" s="2">
        <v>22644</v>
      </c>
      <c r="K2895" s="3">
        <f t="shared" si="48"/>
        <v>148592.44</v>
      </c>
      <c r="L2895" s="41">
        <v>44307.729166666664</v>
      </c>
      <c r="M2895" s="39">
        <v>6870128905</v>
      </c>
      <c r="N2895" s="39" t="s">
        <v>52</v>
      </c>
      <c r="O2895" s="40" t="s">
        <v>3529</v>
      </c>
      <c r="P2895" s="41">
        <v>44406</v>
      </c>
      <c r="Q2895" s="39" t="s">
        <v>54</v>
      </c>
      <c r="R2895" s="68"/>
    </row>
    <row r="2896" spans="1:18" s="70" customFormat="1" ht="12.75" customHeight="1" x14ac:dyDescent="0.2">
      <c r="A2896" s="38" t="s">
        <v>13336</v>
      </c>
      <c r="B2896" s="42" t="s">
        <v>13337</v>
      </c>
      <c r="C2896" s="42" t="s">
        <v>13338</v>
      </c>
      <c r="D2896" s="38">
        <v>933700</v>
      </c>
      <c r="E2896" s="42" t="s">
        <v>13333</v>
      </c>
      <c r="F2896" s="38">
        <v>8262000050</v>
      </c>
      <c r="G2896" s="40" t="s">
        <v>13339</v>
      </c>
      <c r="H2896" s="3">
        <v>125423.72881355933</v>
      </c>
      <c r="I2896" s="3"/>
      <c r="J2896" s="3">
        <v>22576.271186440677</v>
      </c>
      <c r="K2896" s="3">
        <f t="shared" si="48"/>
        <v>148000</v>
      </c>
      <c r="L2896" s="41">
        <v>44662.729166666664</v>
      </c>
      <c r="M2896" s="39">
        <v>3445004602</v>
      </c>
      <c r="N2896" s="42" t="s">
        <v>315</v>
      </c>
      <c r="O2896" s="42" t="s">
        <v>13335</v>
      </c>
      <c r="P2896" s="60">
        <v>44703</v>
      </c>
      <c r="Q2896" s="42" t="s">
        <v>243</v>
      </c>
      <c r="R2896" s="68"/>
    </row>
    <row r="2897" spans="1:18" s="70" customFormat="1" ht="12.75" customHeight="1" x14ac:dyDescent="0.2">
      <c r="A2897" s="38" t="s">
        <v>22234</v>
      </c>
      <c r="B2897" s="39" t="s">
        <v>22235</v>
      </c>
      <c r="C2897" s="39" t="s">
        <v>22236</v>
      </c>
      <c r="D2897" s="38">
        <v>408038</v>
      </c>
      <c r="E2897" s="39" t="s">
        <v>6647</v>
      </c>
      <c r="F2897" s="38">
        <v>8266020113</v>
      </c>
      <c r="G2897" s="40" t="s">
        <v>22237</v>
      </c>
      <c r="H2897" s="2">
        <v>125355.93220338984</v>
      </c>
      <c r="I2897" s="2"/>
      <c r="J2897" s="2">
        <v>22564.067796610168</v>
      </c>
      <c r="K2897" s="3">
        <f t="shared" si="48"/>
        <v>147920</v>
      </c>
      <c r="L2897" s="41">
        <v>45339.729166666664</v>
      </c>
      <c r="M2897" s="39">
        <v>1246767176</v>
      </c>
      <c r="N2897" s="39" t="s">
        <v>18453</v>
      </c>
      <c r="O2897" s="40" t="s">
        <v>22238</v>
      </c>
      <c r="P2897" s="41">
        <v>45389</v>
      </c>
      <c r="Q2897" s="62" t="s">
        <v>21</v>
      </c>
      <c r="R2897" s="68"/>
    </row>
    <row r="2898" spans="1:18" s="70" customFormat="1" ht="12.75" customHeight="1" x14ac:dyDescent="0.2">
      <c r="A2898" s="38" t="s">
        <v>20215</v>
      </c>
      <c r="B2898" s="42"/>
      <c r="C2898" s="42"/>
      <c r="D2898" s="38"/>
      <c r="E2898" s="42" t="s">
        <v>3025</v>
      </c>
      <c r="F2898" s="61" t="s">
        <v>20216</v>
      </c>
      <c r="G2898" s="59">
        <v>45152</v>
      </c>
      <c r="H2898" s="5">
        <v>125314.11</v>
      </c>
      <c r="I2898" s="3"/>
      <c r="J2898" s="2">
        <v>0</v>
      </c>
      <c r="K2898" s="3">
        <f t="shared" si="48"/>
        <v>125314.11</v>
      </c>
      <c r="L2898" s="59">
        <v>45152</v>
      </c>
      <c r="M2898" s="61" t="s">
        <v>20216</v>
      </c>
      <c r="N2898" s="42" t="s">
        <v>20138</v>
      </c>
      <c r="O2898" s="42"/>
      <c r="P2898" s="60"/>
      <c r="Q2898" s="62" t="s">
        <v>17</v>
      </c>
      <c r="R2898" s="68"/>
    </row>
    <row r="2899" spans="1:18" s="70" customFormat="1" ht="12.75" customHeight="1" x14ac:dyDescent="0.2">
      <c r="A2899" s="38" t="s">
        <v>17866</v>
      </c>
      <c r="B2899" s="39" t="s">
        <v>17867</v>
      </c>
      <c r="C2899" s="39" t="s">
        <v>17868</v>
      </c>
      <c r="D2899" s="38">
        <v>811819</v>
      </c>
      <c r="E2899" s="39" t="s">
        <v>1091</v>
      </c>
      <c r="F2899" s="38">
        <v>8262000058</v>
      </c>
      <c r="G2899" s="40" t="s">
        <v>17869</v>
      </c>
      <c r="H2899" s="2">
        <v>125130.00000000001</v>
      </c>
      <c r="I2899" s="2"/>
      <c r="J2899" s="2">
        <v>0</v>
      </c>
      <c r="K2899" s="3">
        <f t="shared" si="48"/>
        <v>125130.00000000001</v>
      </c>
      <c r="L2899" s="41">
        <v>44941.729166666664</v>
      </c>
      <c r="M2899" s="39">
        <v>3445034067</v>
      </c>
      <c r="N2899" s="39" t="s">
        <v>3282</v>
      </c>
      <c r="O2899" s="40">
        <v>303089773940</v>
      </c>
      <c r="P2899" s="41">
        <v>44995</v>
      </c>
      <c r="Q2899" s="42" t="s">
        <v>2417</v>
      </c>
      <c r="R2899" s="68"/>
    </row>
    <row r="2900" spans="1:18" s="70" customFormat="1" ht="12.75" customHeight="1" x14ac:dyDescent="0.2">
      <c r="A2900" s="38" t="s">
        <v>11172</v>
      </c>
      <c r="B2900" s="42" t="s">
        <v>11173</v>
      </c>
      <c r="C2900" s="42" t="s">
        <v>11174</v>
      </c>
      <c r="D2900" s="38">
        <v>128007</v>
      </c>
      <c r="E2900" s="42" t="s">
        <v>9798</v>
      </c>
      <c r="F2900" s="38">
        <v>8263000117</v>
      </c>
      <c r="G2900" s="40">
        <v>562102629</v>
      </c>
      <c r="H2900" s="3">
        <v>125000</v>
      </c>
      <c r="I2900" s="3"/>
      <c r="J2900" s="3">
        <v>22500</v>
      </c>
      <c r="K2900" s="3">
        <f t="shared" si="48"/>
        <v>147500</v>
      </c>
      <c r="L2900" s="41">
        <v>44530.729166666664</v>
      </c>
      <c r="M2900" s="39">
        <v>6870401560</v>
      </c>
      <c r="N2900" s="42" t="s">
        <v>315</v>
      </c>
      <c r="O2900" s="42"/>
      <c r="P2900" s="60"/>
      <c r="Q2900" s="42" t="s">
        <v>243</v>
      </c>
      <c r="R2900" s="68"/>
    </row>
    <row r="2901" spans="1:18" s="70" customFormat="1" ht="12.75" customHeight="1" x14ac:dyDescent="0.2">
      <c r="A2901" s="38" t="s">
        <v>19921</v>
      </c>
      <c r="B2901" s="39" t="s">
        <v>19922</v>
      </c>
      <c r="C2901" s="39" t="s">
        <v>19923</v>
      </c>
      <c r="D2901" s="38">
        <v>807543</v>
      </c>
      <c r="E2901" s="39" t="s">
        <v>18582</v>
      </c>
      <c r="F2901" s="38">
        <v>8268012676</v>
      </c>
      <c r="G2901" s="40">
        <v>1137</v>
      </c>
      <c r="H2901" s="2">
        <v>125000</v>
      </c>
      <c r="I2901" s="2"/>
      <c r="J2901" s="2">
        <v>22500</v>
      </c>
      <c r="K2901" s="3">
        <f t="shared" si="48"/>
        <v>147500</v>
      </c>
      <c r="L2901" s="41">
        <v>45113.729166666664</v>
      </c>
      <c r="M2901" s="39">
        <v>1246436107</v>
      </c>
      <c r="N2901" s="39" t="s">
        <v>3282</v>
      </c>
      <c r="O2901" s="40" t="s">
        <v>19924</v>
      </c>
      <c r="P2901" s="41">
        <v>45142</v>
      </c>
      <c r="Q2901" s="42" t="s">
        <v>2417</v>
      </c>
      <c r="R2901" s="68"/>
    </row>
    <row r="2902" spans="1:18" s="70" customFormat="1" ht="12.75" customHeight="1" x14ac:dyDescent="0.2">
      <c r="A2902" s="38" t="s">
        <v>22277</v>
      </c>
      <c r="B2902" s="39" t="s">
        <v>22278</v>
      </c>
      <c r="C2902" s="39"/>
      <c r="D2902" s="38">
        <v>137847</v>
      </c>
      <c r="E2902" s="39" t="s">
        <v>17353</v>
      </c>
      <c r="F2902" s="38">
        <v>8266019869</v>
      </c>
      <c r="G2902" s="40" t="s">
        <v>22279</v>
      </c>
      <c r="H2902" s="2">
        <v>124687.28</v>
      </c>
      <c r="I2902" s="2"/>
      <c r="J2902" s="2">
        <v>22443.72</v>
      </c>
      <c r="K2902" s="3">
        <f t="shared" si="48"/>
        <v>147131</v>
      </c>
      <c r="L2902" s="41">
        <v>45378</v>
      </c>
      <c r="M2902" s="39"/>
      <c r="N2902" s="39" t="s">
        <v>18453</v>
      </c>
      <c r="O2902" s="40"/>
      <c r="P2902" s="41"/>
      <c r="Q2902" s="62" t="s">
        <v>21</v>
      </c>
      <c r="R2902" s="68"/>
    </row>
    <row r="2903" spans="1:18" s="70" customFormat="1" ht="12.75" customHeight="1" x14ac:dyDescent="0.2">
      <c r="A2903" s="38" t="s">
        <v>13487</v>
      </c>
      <c r="B2903" s="39" t="s">
        <v>13488</v>
      </c>
      <c r="C2903" s="39" t="s">
        <v>13489</v>
      </c>
      <c r="D2903" s="38">
        <v>919962</v>
      </c>
      <c r="E2903" s="39" t="s">
        <v>6950</v>
      </c>
      <c r="F2903" s="38">
        <v>8263000121</v>
      </c>
      <c r="G2903" s="40" t="s">
        <v>13490</v>
      </c>
      <c r="H2903" s="3">
        <v>124200</v>
      </c>
      <c r="I2903" s="3"/>
      <c r="J2903" s="2">
        <v>22356</v>
      </c>
      <c r="K2903" s="3">
        <f t="shared" si="48"/>
        <v>146556</v>
      </c>
      <c r="L2903" s="41">
        <v>44670.729166666664</v>
      </c>
      <c r="M2903" s="39">
        <v>6870062352</v>
      </c>
      <c r="N2903" s="39" t="s">
        <v>3282</v>
      </c>
      <c r="O2903" s="40">
        <v>205304567679</v>
      </c>
      <c r="P2903" s="41">
        <v>44712</v>
      </c>
      <c r="Q2903" s="42" t="s">
        <v>2417</v>
      </c>
      <c r="R2903" s="68"/>
    </row>
    <row r="2904" spans="1:18" s="70" customFormat="1" ht="12.75" customHeight="1" x14ac:dyDescent="0.2">
      <c r="A2904" s="38" t="s">
        <v>19266</v>
      </c>
      <c r="B2904" s="39" t="s">
        <v>19267</v>
      </c>
      <c r="C2904" s="39" t="s">
        <v>19268</v>
      </c>
      <c r="D2904" s="38">
        <v>821383</v>
      </c>
      <c r="E2904" s="39" t="s">
        <v>4736</v>
      </c>
      <c r="F2904" s="38">
        <v>8268011463</v>
      </c>
      <c r="G2904" s="40" t="s">
        <v>19269</v>
      </c>
      <c r="H2904" s="2">
        <v>124089.83050847458</v>
      </c>
      <c r="I2904" s="2"/>
      <c r="J2904" s="2">
        <v>22336.169491525423</v>
      </c>
      <c r="K2904" s="3">
        <f t="shared" si="48"/>
        <v>146426</v>
      </c>
      <c r="L2904" s="41">
        <v>45063.729166666664</v>
      </c>
      <c r="M2904" s="39">
        <v>160388902</v>
      </c>
      <c r="N2904" s="39" t="s">
        <v>18463</v>
      </c>
      <c r="O2904" s="40" t="s">
        <v>19270</v>
      </c>
      <c r="P2904" s="41">
        <v>45083</v>
      </c>
      <c r="Q2904" s="62" t="s">
        <v>29</v>
      </c>
      <c r="R2904" s="68"/>
    </row>
    <row r="2905" spans="1:18" s="70" customFormat="1" ht="12.75" customHeight="1" x14ac:dyDescent="0.2">
      <c r="A2905" s="38" t="s">
        <v>7939</v>
      </c>
      <c r="B2905" s="39" t="s">
        <v>7940</v>
      </c>
      <c r="C2905" s="39" t="s">
        <v>7941</v>
      </c>
      <c r="D2905" s="38">
        <v>401972</v>
      </c>
      <c r="E2905" s="39" t="s">
        <v>842</v>
      </c>
      <c r="F2905" s="38">
        <v>8263000049</v>
      </c>
      <c r="G2905" s="40" t="s">
        <v>7942</v>
      </c>
      <c r="H2905" s="2">
        <v>124000</v>
      </c>
      <c r="I2905" s="2">
        <v>0</v>
      </c>
      <c r="J2905" s="2">
        <v>22320</v>
      </c>
      <c r="K2905" s="3">
        <f t="shared" si="48"/>
        <v>146320</v>
      </c>
      <c r="L2905" s="41">
        <v>44448.729166666664</v>
      </c>
      <c r="M2905" s="39">
        <v>6870260924</v>
      </c>
      <c r="N2905" s="39" t="s">
        <v>52</v>
      </c>
      <c r="O2905" s="40" t="s">
        <v>7822</v>
      </c>
      <c r="P2905" s="41">
        <v>44511</v>
      </c>
      <c r="Q2905" s="39" t="s">
        <v>54</v>
      </c>
      <c r="R2905" s="68"/>
    </row>
    <row r="2906" spans="1:18" s="70" customFormat="1" ht="12.75" customHeight="1" x14ac:dyDescent="0.2">
      <c r="A2906" s="38" t="s">
        <v>20578</v>
      </c>
      <c r="B2906" s="39" t="s">
        <v>20579</v>
      </c>
      <c r="C2906" s="39" t="s">
        <v>20580</v>
      </c>
      <c r="D2906" s="38">
        <v>816655</v>
      </c>
      <c r="E2906" s="42" t="s">
        <v>782</v>
      </c>
      <c r="F2906" s="38">
        <v>8266018607</v>
      </c>
      <c r="G2906" s="40">
        <v>520</v>
      </c>
      <c r="H2906" s="2">
        <v>124000</v>
      </c>
      <c r="I2906" s="2"/>
      <c r="J2906" s="2">
        <v>22320</v>
      </c>
      <c r="K2906" s="3">
        <f t="shared" si="48"/>
        <v>146320</v>
      </c>
      <c r="L2906" s="41">
        <v>45181.729166666664</v>
      </c>
      <c r="M2906" s="39">
        <v>1246533838</v>
      </c>
      <c r="N2906" s="39" t="s">
        <v>3282</v>
      </c>
      <c r="O2906" s="40" t="s">
        <v>20581</v>
      </c>
      <c r="P2906" s="41">
        <v>45214</v>
      </c>
      <c r="Q2906" s="42" t="s">
        <v>2417</v>
      </c>
      <c r="R2906" s="68"/>
    </row>
    <row r="2907" spans="1:18" s="70" customFormat="1" ht="12.75" customHeight="1" x14ac:dyDescent="0.2">
      <c r="A2907" s="38">
        <v>10</v>
      </c>
      <c r="B2907" s="39" t="s">
        <v>14590</v>
      </c>
      <c r="C2907" s="39" t="s">
        <v>14591</v>
      </c>
      <c r="D2907" s="38">
        <v>822269</v>
      </c>
      <c r="E2907" s="39" t="s">
        <v>14592</v>
      </c>
      <c r="F2907" s="38">
        <v>8268009118</v>
      </c>
      <c r="G2907" s="40" t="s">
        <v>14593</v>
      </c>
      <c r="H2907" s="2">
        <v>123900</v>
      </c>
      <c r="I2907" s="2"/>
      <c r="J2907" s="2">
        <v>0</v>
      </c>
      <c r="K2907" s="3">
        <f t="shared" si="48"/>
        <v>123900</v>
      </c>
      <c r="L2907" s="41">
        <v>44746.729166666664</v>
      </c>
      <c r="M2907" s="39">
        <v>44049754</v>
      </c>
      <c r="N2907" s="39" t="s">
        <v>8899</v>
      </c>
      <c r="O2907" s="40" t="s">
        <v>14594</v>
      </c>
      <c r="P2907" s="41">
        <v>44776</v>
      </c>
      <c r="Q2907" s="42" t="s">
        <v>8901</v>
      </c>
      <c r="R2907" s="68"/>
    </row>
    <row r="2908" spans="1:18" s="70" customFormat="1" ht="12.75" customHeight="1" x14ac:dyDescent="0.2">
      <c r="A2908" s="38">
        <v>162</v>
      </c>
      <c r="B2908" s="39" t="s">
        <v>16937</v>
      </c>
      <c r="C2908" s="39" t="s">
        <v>16938</v>
      </c>
      <c r="D2908" s="38">
        <v>921813</v>
      </c>
      <c r="E2908" s="129" t="s">
        <v>1977</v>
      </c>
      <c r="F2908" s="38">
        <v>8268010963</v>
      </c>
      <c r="G2908" s="40" t="s">
        <v>16939</v>
      </c>
      <c r="H2908" s="2"/>
      <c r="I2908" s="2"/>
      <c r="J2908" s="2">
        <v>22266.91525423729</v>
      </c>
      <c r="K2908" s="3">
        <f t="shared" si="48"/>
        <v>22266.91525423729</v>
      </c>
      <c r="L2908" s="41">
        <v>44895.729166666664</v>
      </c>
      <c r="M2908" s="39">
        <v>44386799</v>
      </c>
      <c r="N2908" s="39" t="s">
        <v>8899</v>
      </c>
      <c r="O2908" s="40" t="s">
        <v>16940</v>
      </c>
      <c r="P2908" s="41">
        <v>44938</v>
      </c>
      <c r="Q2908" s="42" t="s">
        <v>8901</v>
      </c>
      <c r="R2908" s="68"/>
    </row>
    <row r="2909" spans="1:18" s="70" customFormat="1" ht="12.75" customHeight="1" x14ac:dyDescent="0.2">
      <c r="A2909" s="38">
        <v>156</v>
      </c>
      <c r="B2909" s="39" t="s">
        <v>18117</v>
      </c>
      <c r="C2909" s="39" t="s">
        <v>18118</v>
      </c>
      <c r="D2909" s="38">
        <v>921813</v>
      </c>
      <c r="E2909" s="129" t="s">
        <v>1977</v>
      </c>
      <c r="F2909" s="38">
        <v>8268010963</v>
      </c>
      <c r="G2909" s="40" t="s">
        <v>18119</v>
      </c>
      <c r="H2909" s="2"/>
      <c r="I2909" s="2"/>
      <c r="J2909" s="2">
        <v>22266.91525423729</v>
      </c>
      <c r="K2909" s="3">
        <f t="shared" si="48"/>
        <v>22266.91525423729</v>
      </c>
      <c r="L2909" s="41">
        <v>44957.729166666664</v>
      </c>
      <c r="M2909" s="39">
        <v>44547051</v>
      </c>
      <c r="N2909" s="39" t="s">
        <v>8899</v>
      </c>
      <c r="O2909" s="40" t="s">
        <v>18120</v>
      </c>
      <c r="P2909" s="41">
        <v>45004</v>
      </c>
      <c r="Q2909" s="42" t="s">
        <v>8901</v>
      </c>
      <c r="R2909" s="68"/>
    </row>
    <row r="2910" spans="1:18" s="70" customFormat="1" ht="12.75" customHeight="1" x14ac:dyDescent="0.2">
      <c r="A2910" s="38">
        <v>158</v>
      </c>
      <c r="B2910" s="39" t="s">
        <v>18785</v>
      </c>
      <c r="C2910" s="39" t="s">
        <v>18786</v>
      </c>
      <c r="D2910" s="38">
        <v>921813</v>
      </c>
      <c r="E2910" s="129" t="s">
        <v>1977</v>
      </c>
      <c r="F2910" s="38">
        <v>8268010963</v>
      </c>
      <c r="G2910" s="40" t="s">
        <v>18787</v>
      </c>
      <c r="H2910" s="2"/>
      <c r="I2910" s="2"/>
      <c r="J2910" s="2">
        <v>22266.91525423729</v>
      </c>
      <c r="K2910" s="3">
        <f t="shared" si="48"/>
        <v>22266.91525423729</v>
      </c>
      <c r="L2910" s="41">
        <v>44986.729166666664</v>
      </c>
      <c r="M2910" s="39">
        <v>160301142</v>
      </c>
      <c r="N2910" s="39" t="s">
        <v>8899</v>
      </c>
      <c r="O2910" s="40" t="s">
        <v>18784</v>
      </c>
      <c r="P2910" s="41">
        <v>45036</v>
      </c>
      <c r="Q2910" s="42" t="s">
        <v>8901</v>
      </c>
      <c r="R2910" s="68"/>
    </row>
    <row r="2911" spans="1:18" s="70" customFormat="1" ht="12.75" customHeight="1" x14ac:dyDescent="0.2">
      <c r="A2911" s="38">
        <v>164</v>
      </c>
      <c r="B2911" s="39" t="s">
        <v>19773</v>
      </c>
      <c r="C2911" s="39" t="s">
        <v>19774</v>
      </c>
      <c r="D2911" s="38">
        <v>921813</v>
      </c>
      <c r="E2911" s="129" t="s">
        <v>1977</v>
      </c>
      <c r="F2911" s="38">
        <v>8268012547</v>
      </c>
      <c r="G2911" s="40" t="s">
        <v>19775</v>
      </c>
      <c r="H2911" s="2"/>
      <c r="I2911" s="2"/>
      <c r="J2911" s="2">
        <v>22251.355932203391</v>
      </c>
      <c r="K2911" s="3">
        <f t="shared" si="48"/>
        <v>22251.355932203391</v>
      </c>
      <c r="L2911" s="41">
        <v>45077.729166666664</v>
      </c>
      <c r="M2911" s="39">
        <v>160496238</v>
      </c>
      <c r="N2911" s="39" t="s">
        <v>8899</v>
      </c>
      <c r="O2911" s="40" t="s">
        <v>19769</v>
      </c>
      <c r="P2911" s="41"/>
      <c r="Q2911" s="42" t="s">
        <v>8901</v>
      </c>
      <c r="R2911" s="68"/>
    </row>
    <row r="2912" spans="1:18" s="70" customFormat="1" ht="12.75" customHeight="1" x14ac:dyDescent="0.2">
      <c r="A2912" s="38" t="s">
        <v>12805</v>
      </c>
      <c r="B2912" s="42" t="s">
        <v>12806</v>
      </c>
      <c r="C2912" s="42" t="s">
        <v>12807</v>
      </c>
      <c r="D2912" s="38">
        <v>402434</v>
      </c>
      <c r="E2912" s="39" t="s">
        <v>2376</v>
      </c>
      <c r="F2912" s="38">
        <v>8263000123</v>
      </c>
      <c r="G2912" s="40">
        <v>210601027329</v>
      </c>
      <c r="H2912" s="3">
        <v>123492.88</v>
      </c>
      <c r="I2912" s="3"/>
      <c r="J2912" s="3">
        <v>22228.720000000001</v>
      </c>
      <c r="K2912" s="3">
        <f t="shared" si="48"/>
        <v>145721.60000000001</v>
      </c>
      <c r="L2912" s="41">
        <v>44601.729166666664</v>
      </c>
      <c r="M2912" s="39">
        <v>6870054367</v>
      </c>
      <c r="N2912" s="42" t="s">
        <v>315</v>
      </c>
      <c r="O2912" s="42" t="s">
        <v>12808</v>
      </c>
      <c r="P2912" s="60">
        <v>44705</v>
      </c>
      <c r="Q2912" s="42" t="s">
        <v>243</v>
      </c>
      <c r="R2912" s="68"/>
    </row>
    <row r="2913" spans="1:18" s="70" customFormat="1" ht="12.75" customHeight="1" x14ac:dyDescent="0.2">
      <c r="A2913" s="38" t="s">
        <v>2625</v>
      </c>
      <c r="B2913" s="39" t="s">
        <v>2621</v>
      </c>
      <c r="C2913" s="39" t="s">
        <v>2622</v>
      </c>
      <c r="D2913" s="38">
        <v>100915</v>
      </c>
      <c r="E2913" s="39" t="s">
        <v>2405</v>
      </c>
      <c r="F2913" s="38">
        <v>8263000105</v>
      </c>
      <c r="G2913" s="40" t="s">
        <v>2626</v>
      </c>
      <c r="H2913" s="2">
        <v>123282.1</v>
      </c>
      <c r="I2913" s="2">
        <v>145.47</v>
      </c>
      <c r="J2913" s="2">
        <v>22190.777999999998</v>
      </c>
      <c r="K2913" s="3">
        <f t="shared" si="48"/>
        <v>145618.348</v>
      </c>
      <c r="L2913" s="41">
        <v>44320.729166666664</v>
      </c>
      <c r="M2913" s="39">
        <v>6870088239</v>
      </c>
      <c r="N2913" s="39" t="s">
        <v>52</v>
      </c>
      <c r="O2913" s="40" t="s">
        <v>2624</v>
      </c>
      <c r="P2913" s="41">
        <v>44362</v>
      </c>
      <c r="Q2913" s="39" t="s">
        <v>54</v>
      </c>
      <c r="R2913" s="68"/>
    </row>
    <row r="2914" spans="1:18" s="70" customFormat="1" ht="12.75" customHeight="1" x14ac:dyDescent="0.2">
      <c r="A2914" s="38" t="s">
        <v>4446</v>
      </c>
      <c r="B2914" s="39" t="s">
        <v>4447</v>
      </c>
      <c r="C2914" s="39" t="s">
        <v>4448</v>
      </c>
      <c r="D2914" s="38">
        <v>811819</v>
      </c>
      <c r="E2914" s="39" t="s">
        <v>1091</v>
      </c>
      <c r="F2914" s="38">
        <v>8263000049</v>
      </c>
      <c r="G2914" s="40" t="s">
        <v>4449</v>
      </c>
      <c r="H2914" s="2">
        <v>122970</v>
      </c>
      <c r="I2914" s="2"/>
      <c r="J2914" s="2">
        <v>0</v>
      </c>
      <c r="K2914" s="3">
        <f t="shared" si="48"/>
        <v>122970</v>
      </c>
      <c r="L2914" s="41">
        <v>44382.729166666664</v>
      </c>
      <c r="M2914" s="39">
        <v>3445008979</v>
      </c>
      <c r="N2914" s="39" t="s">
        <v>52</v>
      </c>
      <c r="O2914" s="40">
        <v>107140648634</v>
      </c>
      <c r="P2914" s="41">
        <v>44392</v>
      </c>
      <c r="Q2914" s="39" t="s">
        <v>54</v>
      </c>
      <c r="R2914" s="68"/>
    </row>
    <row r="2915" spans="1:18" s="70" customFormat="1" ht="12.75" customHeight="1" x14ac:dyDescent="0.2">
      <c r="A2915" s="38" t="s">
        <v>1527</v>
      </c>
      <c r="B2915" s="39" t="s">
        <v>1523</v>
      </c>
      <c r="C2915" s="39"/>
      <c r="D2915" s="38">
        <v>135997</v>
      </c>
      <c r="E2915" s="39" t="s">
        <v>183</v>
      </c>
      <c r="F2915" s="61">
        <v>8266011108</v>
      </c>
      <c r="G2915" s="40" t="s">
        <v>1525</v>
      </c>
      <c r="H2915" s="5">
        <v>122924.10000000002</v>
      </c>
      <c r="I2915" s="2"/>
      <c r="J2915" s="2">
        <v>22126.338000000003</v>
      </c>
      <c r="K2915" s="3">
        <f t="shared" si="48"/>
        <v>145050.43800000002</v>
      </c>
      <c r="L2915" s="41">
        <v>44265</v>
      </c>
      <c r="M2915" s="39"/>
      <c r="N2915" s="39" t="s">
        <v>52</v>
      </c>
      <c r="O2915" s="40"/>
      <c r="P2915" s="41"/>
      <c r="Q2915" s="39" t="s">
        <v>54</v>
      </c>
      <c r="R2915" s="68"/>
    </row>
    <row r="2916" spans="1:18" s="70" customFormat="1" ht="12.75" customHeight="1" x14ac:dyDescent="0.2">
      <c r="A2916" s="38" t="s">
        <v>17663</v>
      </c>
      <c r="B2916" s="39" t="s">
        <v>17659</v>
      </c>
      <c r="C2916" s="39" t="s">
        <v>17660</v>
      </c>
      <c r="D2916" s="58">
        <v>118480</v>
      </c>
      <c r="E2916" s="39" t="s">
        <v>9826</v>
      </c>
      <c r="F2916" s="38">
        <v>8263000261</v>
      </c>
      <c r="G2916" s="40" t="s">
        <v>17661</v>
      </c>
      <c r="H2916" s="2">
        <v>122800</v>
      </c>
      <c r="I2916" s="2"/>
      <c r="J2916" s="2">
        <v>22104</v>
      </c>
      <c r="K2916" s="3">
        <f t="shared" si="48"/>
        <v>144904</v>
      </c>
      <c r="L2916" s="41">
        <v>44875.729166666664</v>
      </c>
      <c r="M2916" s="39">
        <v>6870424483</v>
      </c>
      <c r="N2916" s="39" t="s">
        <v>3282</v>
      </c>
      <c r="O2916" s="40" t="s">
        <v>17662</v>
      </c>
      <c r="P2916" s="41">
        <v>45006</v>
      </c>
      <c r="Q2916" s="42" t="s">
        <v>2417</v>
      </c>
      <c r="R2916" s="68"/>
    </row>
    <row r="2917" spans="1:18" s="70" customFormat="1" ht="12.75" customHeight="1" x14ac:dyDescent="0.2">
      <c r="A2917" s="38" t="s">
        <v>18741</v>
      </c>
      <c r="B2917" s="39" t="s">
        <v>18742</v>
      </c>
      <c r="C2917" s="39" t="s">
        <v>18743</v>
      </c>
      <c r="D2917" s="38">
        <v>407464</v>
      </c>
      <c r="E2917" s="39" t="s">
        <v>1230</v>
      </c>
      <c r="F2917" s="38">
        <v>8268011623</v>
      </c>
      <c r="G2917" s="40" t="s">
        <v>18744</v>
      </c>
      <c r="H2917" s="2">
        <v>122350</v>
      </c>
      <c r="I2917" s="2"/>
      <c r="J2917" s="2">
        <f>24687-2664</f>
        <v>22023</v>
      </c>
      <c r="K2917" s="3">
        <f t="shared" si="48"/>
        <v>144373</v>
      </c>
      <c r="L2917" s="41">
        <v>45014.729166666664</v>
      </c>
      <c r="M2917" s="39">
        <v>160298312</v>
      </c>
      <c r="N2917" s="39" t="s">
        <v>3282</v>
      </c>
      <c r="O2917" s="40" t="s">
        <v>18745</v>
      </c>
      <c r="P2917" s="41">
        <v>45048</v>
      </c>
      <c r="Q2917" s="42" t="s">
        <v>2417</v>
      </c>
      <c r="R2917" s="68"/>
    </row>
    <row r="2918" spans="1:18" s="70" customFormat="1" ht="12.75" customHeight="1" x14ac:dyDescent="0.2">
      <c r="A2918" s="38" t="s">
        <v>4168</v>
      </c>
      <c r="B2918" s="42"/>
      <c r="C2918" s="42"/>
      <c r="D2918" s="38"/>
      <c r="E2918" s="42" t="s">
        <v>3025</v>
      </c>
      <c r="F2918" s="61" t="s">
        <v>4166</v>
      </c>
      <c r="G2918" s="59">
        <v>44405</v>
      </c>
      <c r="H2918" s="3">
        <v>122334.85999999999</v>
      </c>
      <c r="I2918" s="3"/>
      <c r="J2918" s="2">
        <v>0</v>
      </c>
      <c r="K2918" s="3">
        <f t="shared" si="48"/>
        <v>122334.85999999999</v>
      </c>
      <c r="L2918" s="59">
        <v>44405</v>
      </c>
      <c r="M2918" s="61" t="s">
        <v>4166</v>
      </c>
      <c r="N2918" s="39" t="s">
        <v>3027</v>
      </c>
      <c r="O2918" s="42"/>
      <c r="P2918" s="60"/>
      <c r="Q2918" s="62" t="s">
        <v>15</v>
      </c>
      <c r="R2918" s="68"/>
    </row>
    <row r="2919" spans="1:18" s="70" customFormat="1" ht="12.75" customHeight="1" x14ac:dyDescent="0.2">
      <c r="A2919" s="38" t="s">
        <v>21201</v>
      </c>
      <c r="B2919" s="39" t="s">
        <v>21202</v>
      </c>
      <c r="C2919" s="39"/>
      <c r="D2919" s="58">
        <v>134171</v>
      </c>
      <c r="E2919" s="39" t="s">
        <v>20966</v>
      </c>
      <c r="F2919" s="38">
        <v>8263000349</v>
      </c>
      <c r="G2919" s="40" t="s">
        <v>21203</v>
      </c>
      <c r="H2919" s="2">
        <v>121800</v>
      </c>
      <c r="I2919" s="2"/>
      <c r="J2919" s="2">
        <v>21924</v>
      </c>
      <c r="K2919" s="3">
        <f t="shared" si="48"/>
        <v>143724</v>
      </c>
      <c r="L2919" s="41">
        <v>45250</v>
      </c>
      <c r="M2919" s="39"/>
      <c r="N2919" s="39" t="s">
        <v>1933</v>
      </c>
      <c r="O2919" s="40"/>
      <c r="P2919" s="41"/>
      <c r="Q2919" s="62" t="s">
        <v>25</v>
      </c>
      <c r="R2919" s="68"/>
    </row>
    <row r="2920" spans="1:18" s="70" customFormat="1" ht="12.75" customHeight="1" x14ac:dyDescent="0.2">
      <c r="A2920" s="38" t="s">
        <v>2370</v>
      </c>
      <c r="B2920" s="39" t="s">
        <v>2371</v>
      </c>
      <c r="C2920" s="39" t="s">
        <v>2372</v>
      </c>
      <c r="D2920" s="38">
        <v>407942</v>
      </c>
      <c r="E2920" s="39" t="s">
        <v>604</v>
      </c>
      <c r="F2920" s="38">
        <v>8266010968</v>
      </c>
      <c r="G2920" s="40">
        <v>4150202516</v>
      </c>
      <c r="H2920" s="2">
        <v>121762.5</v>
      </c>
      <c r="I2920" s="2"/>
      <c r="J2920" s="2">
        <v>21917.25</v>
      </c>
      <c r="K2920" s="3">
        <f t="shared" si="48"/>
        <v>143679.75</v>
      </c>
      <c r="L2920" s="41">
        <v>44316.729166666664</v>
      </c>
      <c r="M2920" s="39">
        <v>6870149087</v>
      </c>
      <c r="N2920" s="39" t="s">
        <v>52</v>
      </c>
      <c r="O2920" s="40">
        <v>108034668296</v>
      </c>
      <c r="P2920" s="41">
        <v>44412</v>
      </c>
      <c r="Q2920" s="39" t="s">
        <v>54</v>
      </c>
      <c r="R2920" s="68"/>
    </row>
    <row r="2921" spans="1:18" s="70" customFormat="1" ht="12.75" customHeight="1" x14ac:dyDescent="0.2">
      <c r="A2921" s="38" t="s">
        <v>16941</v>
      </c>
      <c r="B2921" s="39" t="s">
        <v>16942</v>
      </c>
      <c r="C2921" s="39" t="s">
        <v>16943</v>
      </c>
      <c r="D2921" s="38">
        <v>921813</v>
      </c>
      <c r="E2921" s="129" t="s">
        <v>1977</v>
      </c>
      <c r="F2921" s="38">
        <v>8268010823</v>
      </c>
      <c r="G2921" s="40" t="s">
        <v>16944</v>
      </c>
      <c r="H2921" s="2"/>
      <c r="I2921" s="2"/>
      <c r="J2921" s="2">
        <v>21816.305084745763</v>
      </c>
      <c r="K2921" s="3">
        <f t="shared" si="48"/>
        <v>21816.305084745763</v>
      </c>
      <c r="L2921" s="41">
        <v>44832.729166666664</v>
      </c>
      <c r="M2921" s="39">
        <v>44386855</v>
      </c>
      <c r="N2921" s="39" t="s">
        <v>52</v>
      </c>
      <c r="O2921" s="40" t="s">
        <v>16940</v>
      </c>
      <c r="P2921" s="41">
        <v>44938</v>
      </c>
      <c r="Q2921" s="39" t="s">
        <v>54</v>
      </c>
      <c r="R2921" s="68"/>
    </row>
    <row r="2922" spans="1:18" s="70" customFormat="1" ht="12.75" customHeight="1" x14ac:dyDescent="0.2">
      <c r="A2922" s="38" t="s">
        <v>15213</v>
      </c>
      <c r="B2922" s="42" t="s">
        <v>15214</v>
      </c>
      <c r="C2922" s="42" t="s">
        <v>15215</v>
      </c>
      <c r="D2922" s="38">
        <v>921813</v>
      </c>
      <c r="E2922" s="133" t="s">
        <v>1977</v>
      </c>
      <c r="F2922" s="38">
        <v>8268009726</v>
      </c>
      <c r="G2922" s="40" t="s">
        <v>15216</v>
      </c>
      <c r="H2922" s="3"/>
      <c r="I2922" s="3"/>
      <c r="J2922" s="3">
        <v>21816.22</v>
      </c>
      <c r="K2922" s="3">
        <f t="shared" si="48"/>
        <v>21816.22</v>
      </c>
      <c r="L2922" s="41">
        <v>44802.729166666664</v>
      </c>
      <c r="M2922" s="39">
        <v>44122705</v>
      </c>
      <c r="N2922" s="42" t="s">
        <v>315</v>
      </c>
      <c r="O2922" s="42" t="s">
        <v>15217</v>
      </c>
      <c r="P2922" s="60">
        <v>44813</v>
      </c>
      <c r="Q2922" s="42" t="s">
        <v>243</v>
      </c>
      <c r="R2922" s="68"/>
    </row>
    <row r="2923" spans="1:18" s="70" customFormat="1" ht="12.75" customHeight="1" x14ac:dyDescent="0.2">
      <c r="A2923" s="38" t="s">
        <v>5253</v>
      </c>
      <c r="B2923" s="42" t="s">
        <v>5254</v>
      </c>
      <c r="C2923" s="42"/>
      <c r="D2923" s="38">
        <v>406969</v>
      </c>
      <c r="E2923" s="42" t="s">
        <v>5255</v>
      </c>
      <c r="F2923" s="38">
        <v>8266011878</v>
      </c>
      <c r="G2923" s="40" t="s">
        <v>5256</v>
      </c>
      <c r="H2923" s="3">
        <v>120929.60000000001</v>
      </c>
      <c r="I2923" s="3"/>
      <c r="J2923" s="3">
        <v>21767.328000000001</v>
      </c>
      <c r="K2923" s="3">
        <f t="shared" si="48"/>
        <v>142696.92800000001</v>
      </c>
      <c r="L2923" s="41">
        <v>44432</v>
      </c>
      <c r="M2923" s="39"/>
      <c r="N2923" s="42" t="s">
        <v>315</v>
      </c>
      <c r="O2923" s="42"/>
      <c r="P2923" s="60"/>
      <c r="Q2923" s="42" t="s">
        <v>243</v>
      </c>
      <c r="R2923" s="68"/>
    </row>
    <row r="2924" spans="1:18" s="70" customFormat="1" ht="12.75" customHeight="1" x14ac:dyDescent="0.2">
      <c r="A2924" s="38" t="s">
        <v>2795</v>
      </c>
      <c r="B2924" s="39" t="s">
        <v>2796</v>
      </c>
      <c r="C2924" s="39" t="s">
        <v>2797</v>
      </c>
      <c r="D2924" s="38">
        <v>811819</v>
      </c>
      <c r="E2924" s="39" t="s">
        <v>1091</v>
      </c>
      <c r="F2924" s="38">
        <v>8263000049</v>
      </c>
      <c r="G2924" s="40" t="s">
        <v>2798</v>
      </c>
      <c r="H2924" s="2">
        <v>120785</v>
      </c>
      <c r="I2924" s="2"/>
      <c r="J2924" s="2">
        <v>0</v>
      </c>
      <c r="K2924" s="3">
        <f t="shared" si="48"/>
        <v>120785</v>
      </c>
      <c r="L2924" s="41">
        <v>44308.729166666664</v>
      </c>
      <c r="M2924" s="39">
        <v>3445005382</v>
      </c>
      <c r="N2924" s="39" t="s">
        <v>52</v>
      </c>
      <c r="O2924" s="40">
        <v>106153874729</v>
      </c>
      <c r="P2924" s="41">
        <v>44363</v>
      </c>
      <c r="Q2924" s="39" t="s">
        <v>54</v>
      </c>
      <c r="R2924" s="68"/>
    </row>
    <row r="2925" spans="1:18" s="70" customFormat="1" ht="12.75" customHeight="1" x14ac:dyDescent="0.2">
      <c r="A2925" s="38" t="s">
        <v>5022</v>
      </c>
      <c r="B2925" s="39" t="s">
        <v>5023</v>
      </c>
      <c r="C2925" s="39" t="s">
        <v>5024</v>
      </c>
      <c r="D2925" s="38">
        <v>811819</v>
      </c>
      <c r="E2925" s="39" t="s">
        <v>1091</v>
      </c>
      <c r="F2925" s="38">
        <v>8263000049</v>
      </c>
      <c r="G2925" s="40" t="s">
        <v>5025</v>
      </c>
      <c r="H2925" s="2">
        <v>120785</v>
      </c>
      <c r="I2925" s="2"/>
      <c r="J2925" s="2">
        <v>0</v>
      </c>
      <c r="K2925" s="3">
        <f t="shared" si="48"/>
        <v>120785</v>
      </c>
      <c r="L2925" s="41">
        <v>44394</v>
      </c>
      <c r="M2925" s="39">
        <v>3445010042</v>
      </c>
      <c r="N2925" s="39" t="s">
        <v>52</v>
      </c>
      <c r="O2925" s="40">
        <v>107140648634</v>
      </c>
      <c r="P2925" s="41">
        <v>44392</v>
      </c>
      <c r="Q2925" s="39" t="s">
        <v>54</v>
      </c>
      <c r="R2925" s="68"/>
    </row>
    <row r="2926" spans="1:18" s="70" customFormat="1" ht="12.75" customHeight="1" x14ac:dyDescent="0.2">
      <c r="A2926" s="38" t="s">
        <v>5925</v>
      </c>
      <c r="B2926" s="39" t="s">
        <v>5926</v>
      </c>
      <c r="C2926" s="39" t="s">
        <v>5927</v>
      </c>
      <c r="D2926" s="38">
        <v>811819</v>
      </c>
      <c r="E2926" s="39" t="s">
        <v>1091</v>
      </c>
      <c r="F2926" s="38">
        <v>8263000049</v>
      </c>
      <c r="G2926" s="40" t="s">
        <v>5928</v>
      </c>
      <c r="H2926" s="2">
        <v>120785</v>
      </c>
      <c r="I2926" s="2"/>
      <c r="J2926" s="2">
        <v>0</v>
      </c>
      <c r="K2926" s="3">
        <f t="shared" si="48"/>
        <v>120785</v>
      </c>
      <c r="L2926" s="41">
        <v>44389.729166666664</v>
      </c>
      <c r="M2926" s="39">
        <v>3445012917</v>
      </c>
      <c r="N2926" s="39" t="s">
        <v>52</v>
      </c>
      <c r="O2926" s="40">
        <v>108250676225</v>
      </c>
      <c r="P2926" s="41">
        <v>44437</v>
      </c>
      <c r="Q2926" s="39" t="s">
        <v>54</v>
      </c>
      <c r="R2926" s="68"/>
    </row>
    <row r="2927" spans="1:18" s="70" customFormat="1" ht="12.75" customHeight="1" x14ac:dyDescent="0.2">
      <c r="A2927" s="38" t="s">
        <v>3261</v>
      </c>
      <c r="B2927" s="39" t="s">
        <v>3262</v>
      </c>
      <c r="C2927" s="39"/>
      <c r="D2927" s="38">
        <v>811819</v>
      </c>
      <c r="E2927" s="39" t="s">
        <v>1091</v>
      </c>
      <c r="F2927" s="38">
        <v>8263000049</v>
      </c>
      <c r="G2927" s="40" t="s">
        <v>3263</v>
      </c>
      <c r="H2927" s="2">
        <v>120470</v>
      </c>
      <c r="I2927" s="2"/>
      <c r="J2927" s="2">
        <v>0</v>
      </c>
      <c r="K2927" s="3">
        <f t="shared" si="48"/>
        <v>120470</v>
      </c>
      <c r="L2927" s="4">
        <v>44382</v>
      </c>
      <c r="M2927" s="39"/>
      <c r="N2927" s="39" t="s">
        <v>52</v>
      </c>
      <c r="O2927" s="40"/>
      <c r="P2927" s="41"/>
      <c r="Q2927" s="39" t="s">
        <v>54</v>
      </c>
      <c r="R2927" s="68"/>
    </row>
    <row r="2928" spans="1:18" s="70" customFormat="1" ht="12.75" customHeight="1" x14ac:dyDescent="0.2">
      <c r="A2928" s="38" t="s">
        <v>3264</v>
      </c>
      <c r="B2928" s="39" t="s">
        <v>3265</v>
      </c>
      <c r="C2928" s="39"/>
      <c r="D2928" s="38">
        <v>811819</v>
      </c>
      <c r="E2928" s="39" t="s">
        <v>1091</v>
      </c>
      <c r="F2928" s="38">
        <v>8263000049</v>
      </c>
      <c r="G2928" s="40" t="s">
        <v>3266</v>
      </c>
      <c r="H2928" s="2">
        <v>120470</v>
      </c>
      <c r="I2928" s="2"/>
      <c r="J2928" s="2">
        <v>0</v>
      </c>
      <c r="K2928" s="3">
        <f t="shared" si="48"/>
        <v>120470</v>
      </c>
      <c r="L2928" s="4">
        <v>44382</v>
      </c>
      <c r="M2928" s="39"/>
      <c r="N2928" s="39" t="s">
        <v>52</v>
      </c>
      <c r="O2928" s="40"/>
      <c r="P2928" s="41"/>
      <c r="Q2928" s="39" t="s">
        <v>54</v>
      </c>
      <c r="R2928" s="68"/>
    </row>
    <row r="2929" spans="1:18" s="70" customFormat="1" ht="12.75" customHeight="1" x14ac:dyDescent="0.2">
      <c r="A2929" s="38" t="s">
        <v>3267</v>
      </c>
      <c r="B2929" s="39" t="s">
        <v>3268</v>
      </c>
      <c r="C2929" s="39"/>
      <c r="D2929" s="38">
        <v>811819</v>
      </c>
      <c r="E2929" s="39" t="s">
        <v>1091</v>
      </c>
      <c r="F2929" s="38">
        <v>8263000049</v>
      </c>
      <c r="G2929" s="40" t="s">
        <v>3269</v>
      </c>
      <c r="H2929" s="2">
        <v>120470</v>
      </c>
      <c r="I2929" s="2"/>
      <c r="J2929" s="2">
        <v>0</v>
      </c>
      <c r="K2929" s="3">
        <f t="shared" si="48"/>
        <v>120470</v>
      </c>
      <c r="L2929" s="4">
        <v>44382</v>
      </c>
      <c r="M2929" s="39"/>
      <c r="N2929" s="39" t="s">
        <v>52</v>
      </c>
      <c r="O2929" s="40"/>
      <c r="P2929" s="41"/>
      <c r="Q2929" s="39" t="s">
        <v>54</v>
      </c>
      <c r="R2929" s="68"/>
    </row>
    <row r="2930" spans="1:18" s="70" customFormat="1" ht="12.75" customHeight="1" x14ac:dyDescent="0.2">
      <c r="A2930" s="38" t="s">
        <v>239</v>
      </c>
      <c r="B2930" s="42" t="s">
        <v>12116</v>
      </c>
      <c r="C2930" s="42"/>
      <c r="D2930" s="38" t="s">
        <v>241</v>
      </c>
      <c r="E2930" s="133" t="s">
        <v>242</v>
      </c>
      <c r="F2930" s="38"/>
      <c r="G2930" s="40" t="s">
        <v>12116</v>
      </c>
      <c r="H2930" s="3"/>
      <c r="I2930" s="3"/>
      <c r="J2930" s="3"/>
      <c r="K2930" s="3">
        <f t="shared" si="48"/>
        <v>0</v>
      </c>
      <c r="L2930" s="41">
        <v>44651</v>
      </c>
      <c r="M2930" s="39"/>
      <c r="N2930" s="42"/>
      <c r="O2930" s="42"/>
      <c r="P2930" s="60"/>
      <c r="Q2930" s="42" t="s">
        <v>243</v>
      </c>
      <c r="R2930" s="68"/>
    </row>
    <row r="2931" spans="1:18" s="70" customFormat="1" ht="12.75" customHeight="1" x14ac:dyDescent="0.2">
      <c r="A2931" s="38" t="s">
        <v>8101</v>
      </c>
      <c r="B2931" s="39" t="s">
        <v>8102</v>
      </c>
      <c r="C2931" s="39" t="s">
        <v>8103</v>
      </c>
      <c r="D2931" s="38">
        <v>401972</v>
      </c>
      <c r="E2931" s="39" t="s">
        <v>842</v>
      </c>
      <c r="F2931" s="38">
        <v>8263000049</v>
      </c>
      <c r="G2931" s="40" t="s">
        <v>8104</v>
      </c>
      <c r="H2931" s="2">
        <v>120400</v>
      </c>
      <c r="I2931" s="2">
        <v>0</v>
      </c>
      <c r="J2931" s="2">
        <v>21672</v>
      </c>
      <c r="K2931" s="3">
        <f t="shared" si="48"/>
        <v>142072</v>
      </c>
      <c r="L2931" s="41">
        <v>44461.729166666664</v>
      </c>
      <c r="M2931" s="39">
        <v>6870263373</v>
      </c>
      <c r="N2931" s="39" t="s">
        <v>52</v>
      </c>
      <c r="O2931" s="40"/>
      <c r="P2931" s="41"/>
      <c r="Q2931" s="39" t="s">
        <v>54</v>
      </c>
      <c r="R2931" s="68"/>
    </row>
    <row r="2932" spans="1:18" s="70" customFormat="1" ht="12.75" customHeight="1" x14ac:dyDescent="0.2">
      <c r="A2932" s="38" t="s">
        <v>15167</v>
      </c>
      <c r="B2932" s="39" t="s">
        <v>234</v>
      </c>
      <c r="C2932" s="39"/>
      <c r="D2932" s="38" t="s">
        <v>245</v>
      </c>
      <c r="E2932" s="129" t="s">
        <v>3151</v>
      </c>
      <c r="F2932" s="38" t="s">
        <v>3151</v>
      </c>
      <c r="G2932" s="52" t="s">
        <v>15168</v>
      </c>
      <c r="H2932" s="10"/>
      <c r="I2932" s="2"/>
      <c r="J2932" s="2">
        <v>0</v>
      </c>
      <c r="K2932" s="3">
        <f t="shared" si="48"/>
        <v>0</v>
      </c>
      <c r="L2932" s="59">
        <v>44804</v>
      </c>
      <c r="M2932" s="39"/>
      <c r="N2932" s="39" t="s">
        <v>52</v>
      </c>
      <c r="O2932" s="40"/>
      <c r="P2932" s="41"/>
      <c r="Q2932" s="39" t="s">
        <v>54</v>
      </c>
      <c r="R2932" s="68"/>
    </row>
    <row r="2933" spans="1:18" s="70" customFormat="1" ht="12.75" customHeight="1" x14ac:dyDescent="0.2">
      <c r="A2933" s="38" t="s">
        <v>8033</v>
      </c>
      <c r="B2933" s="39" t="s">
        <v>8034</v>
      </c>
      <c r="C2933" s="39" t="s">
        <v>8035</v>
      </c>
      <c r="D2933" s="38">
        <v>401972</v>
      </c>
      <c r="E2933" s="39" t="s">
        <v>842</v>
      </c>
      <c r="F2933" s="38">
        <v>8263000049</v>
      </c>
      <c r="G2933" s="40" t="s">
        <v>8036</v>
      </c>
      <c r="H2933" s="2">
        <v>120060</v>
      </c>
      <c r="I2933" s="2">
        <v>0</v>
      </c>
      <c r="J2933" s="2">
        <v>21610.799999999999</v>
      </c>
      <c r="K2933" s="3">
        <f t="shared" si="48"/>
        <v>141670.79999999999</v>
      </c>
      <c r="L2933" s="41">
        <v>44460.729166666664</v>
      </c>
      <c r="M2933" s="39">
        <v>6870262769</v>
      </c>
      <c r="N2933" s="39" t="s">
        <v>52</v>
      </c>
      <c r="O2933" s="40"/>
      <c r="P2933" s="41"/>
      <c r="Q2933" s="39" t="s">
        <v>54</v>
      </c>
      <c r="R2933" s="68"/>
    </row>
    <row r="2934" spans="1:18" s="70" customFormat="1" ht="12.75" customHeight="1" x14ac:dyDescent="0.2">
      <c r="A2934" s="38" t="s">
        <v>1604</v>
      </c>
      <c r="B2934" s="39" t="s">
        <v>1605</v>
      </c>
      <c r="C2934" s="39" t="s">
        <v>1606</v>
      </c>
      <c r="D2934" s="38">
        <v>106653</v>
      </c>
      <c r="E2934" s="39" t="s">
        <v>398</v>
      </c>
      <c r="F2934" s="38">
        <v>8263000050</v>
      </c>
      <c r="G2934" s="40" t="s">
        <v>1607</v>
      </c>
      <c r="H2934" s="2">
        <v>120000</v>
      </c>
      <c r="I2934" s="3">
        <v>106.2</v>
      </c>
      <c r="J2934" s="2">
        <v>21600</v>
      </c>
      <c r="K2934" s="3">
        <f t="shared" si="48"/>
        <v>141706.20000000001</v>
      </c>
      <c r="L2934" s="41">
        <v>44281.729166666664</v>
      </c>
      <c r="M2934" s="39">
        <v>6870010414</v>
      </c>
      <c r="N2934" s="39" t="s">
        <v>52</v>
      </c>
      <c r="O2934" s="40">
        <v>104260055239</v>
      </c>
      <c r="P2934" s="41">
        <v>44313</v>
      </c>
      <c r="Q2934" s="39" t="s">
        <v>54</v>
      </c>
      <c r="R2934" s="68"/>
    </row>
    <row r="2935" spans="1:18" s="70" customFormat="1" ht="12.75" customHeight="1" x14ac:dyDescent="0.2">
      <c r="A2935" s="38" t="s">
        <v>4038</v>
      </c>
      <c r="B2935" s="42" t="s">
        <v>4039</v>
      </c>
      <c r="C2935" s="42" t="s">
        <v>4040</v>
      </c>
      <c r="D2935" s="38">
        <v>105695</v>
      </c>
      <c r="E2935" s="42" t="s">
        <v>2389</v>
      </c>
      <c r="F2935" s="38">
        <v>8263000100</v>
      </c>
      <c r="G2935" s="40" t="s">
        <v>4041</v>
      </c>
      <c r="H2935" s="3">
        <v>120000</v>
      </c>
      <c r="I2935" s="3"/>
      <c r="J2935" s="3">
        <v>21600</v>
      </c>
      <c r="K2935" s="3">
        <f t="shared" si="48"/>
        <v>141600</v>
      </c>
      <c r="L2935" s="41">
        <v>44368.729166666664</v>
      </c>
      <c r="M2935" s="39">
        <v>6870135691</v>
      </c>
      <c r="N2935" s="42" t="s">
        <v>315</v>
      </c>
      <c r="O2935" s="42" t="s">
        <v>4042</v>
      </c>
      <c r="P2935" s="60">
        <v>44436</v>
      </c>
      <c r="Q2935" s="42" t="s">
        <v>243</v>
      </c>
      <c r="R2935" s="68"/>
    </row>
    <row r="2936" spans="1:18" s="70" customFormat="1" ht="12.75" customHeight="1" x14ac:dyDescent="0.2">
      <c r="A2936" s="38" t="s">
        <v>4536</v>
      </c>
      <c r="B2936" s="39" t="s">
        <v>4537</v>
      </c>
      <c r="C2936" s="39" t="s">
        <v>4538</v>
      </c>
      <c r="D2936" s="38">
        <v>401972</v>
      </c>
      <c r="E2936" s="39" t="s">
        <v>842</v>
      </c>
      <c r="F2936" s="38">
        <v>8263000049</v>
      </c>
      <c r="G2936" s="40" t="s">
        <v>4539</v>
      </c>
      <c r="H2936" s="2">
        <v>120000</v>
      </c>
      <c r="I2936" s="2">
        <v>142</v>
      </c>
      <c r="J2936" s="2">
        <v>21600</v>
      </c>
      <c r="K2936" s="3">
        <f t="shared" si="48"/>
        <v>141742</v>
      </c>
      <c r="L2936" s="41">
        <v>44375.729166666664</v>
      </c>
      <c r="M2936" s="39">
        <v>6870150182</v>
      </c>
      <c r="N2936" s="39" t="s">
        <v>52</v>
      </c>
      <c r="O2936" s="40" t="s">
        <v>4527</v>
      </c>
      <c r="P2936" s="41">
        <v>44412</v>
      </c>
      <c r="Q2936" s="39" t="s">
        <v>54</v>
      </c>
      <c r="R2936" s="68"/>
    </row>
    <row r="2937" spans="1:18" s="70" customFormat="1" ht="12.75" customHeight="1" x14ac:dyDescent="0.2">
      <c r="A2937" s="38" t="s">
        <v>6924</v>
      </c>
      <c r="B2937" s="39" t="s">
        <v>6925</v>
      </c>
      <c r="C2937" s="39" t="s">
        <v>6926</v>
      </c>
      <c r="D2937" s="38">
        <v>106653</v>
      </c>
      <c r="E2937" s="39" t="s">
        <v>398</v>
      </c>
      <c r="F2937" s="38">
        <v>8263000050</v>
      </c>
      <c r="G2937" s="40" t="s">
        <v>6927</v>
      </c>
      <c r="H2937" s="2">
        <v>120000</v>
      </c>
      <c r="I2937" s="3">
        <v>141.60300563556666</v>
      </c>
      <c r="J2937" s="2">
        <v>21600</v>
      </c>
      <c r="K2937" s="3">
        <f t="shared" si="48"/>
        <v>141741.60300563555</v>
      </c>
      <c r="L2937" s="41">
        <v>44333</v>
      </c>
      <c r="M2937" s="39">
        <v>6870229761</v>
      </c>
      <c r="N2937" s="39" t="s">
        <v>52</v>
      </c>
      <c r="O2937" s="40"/>
      <c r="P2937" s="41"/>
      <c r="Q2937" s="39" t="s">
        <v>54</v>
      </c>
      <c r="R2937" s="68"/>
    </row>
    <row r="2938" spans="1:18" s="70" customFormat="1" ht="12.75" customHeight="1" x14ac:dyDescent="0.2">
      <c r="A2938" s="38">
        <v>238</v>
      </c>
      <c r="B2938" s="39" t="s">
        <v>22796</v>
      </c>
      <c r="C2938" s="39" t="s">
        <v>22797</v>
      </c>
      <c r="D2938" s="38">
        <v>814561</v>
      </c>
      <c r="E2938" s="39" t="s">
        <v>440</v>
      </c>
      <c r="F2938" s="38">
        <v>8268014856</v>
      </c>
      <c r="G2938" s="40" t="s">
        <v>22798</v>
      </c>
      <c r="H2938" s="2">
        <v>119840.00000000001</v>
      </c>
      <c r="I2938" s="2"/>
      <c r="J2938" s="2">
        <v>21571.200000000001</v>
      </c>
      <c r="K2938" s="3">
        <f t="shared" si="48"/>
        <v>141411.20000000001</v>
      </c>
      <c r="L2938" s="41">
        <v>45409.729166666664</v>
      </c>
      <c r="M2938" s="39">
        <v>160818678</v>
      </c>
      <c r="N2938" s="39" t="s">
        <v>8899</v>
      </c>
      <c r="O2938" s="40" t="s">
        <v>22799</v>
      </c>
      <c r="P2938" s="41">
        <v>45458</v>
      </c>
      <c r="Q2938" s="42" t="s">
        <v>8901</v>
      </c>
      <c r="R2938" s="68"/>
    </row>
    <row r="2939" spans="1:18" s="70" customFormat="1" ht="12.75" customHeight="1" x14ac:dyDescent="0.2">
      <c r="A2939" s="38">
        <v>161</v>
      </c>
      <c r="B2939" s="39" t="s">
        <v>16952</v>
      </c>
      <c r="C2939" s="39" t="s">
        <v>16953</v>
      </c>
      <c r="D2939" s="38">
        <v>921813</v>
      </c>
      <c r="E2939" s="129" t="s">
        <v>1977</v>
      </c>
      <c r="F2939" s="38">
        <v>8268010963</v>
      </c>
      <c r="G2939" s="40" t="s">
        <v>16954</v>
      </c>
      <c r="H2939" s="2"/>
      <c r="I2939" s="2"/>
      <c r="J2939" s="2">
        <v>21548.593220338982</v>
      </c>
      <c r="K2939" s="3">
        <f t="shared" si="48"/>
        <v>21548.593220338982</v>
      </c>
      <c r="L2939" s="41">
        <v>44924.729166666664</v>
      </c>
      <c r="M2939" s="39">
        <v>44386964</v>
      </c>
      <c r="N2939" s="39" t="s">
        <v>8899</v>
      </c>
      <c r="O2939" s="40" t="s">
        <v>16940</v>
      </c>
      <c r="P2939" s="41">
        <v>44938</v>
      </c>
      <c r="Q2939" s="42" t="s">
        <v>8901</v>
      </c>
      <c r="R2939" s="68"/>
    </row>
    <row r="2940" spans="1:18" s="70" customFormat="1" ht="12.75" customHeight="1" x14ac:dyDescent="0.2">
      <c r="A2940" s="38" t="s">
        <v>19154</v>
      </c>
      <c r="B2940" s="39" t="s">
        <v>19155</v>
      </c>
      <c r="C2940" s="39" t="s">
        <v>19156</v>
      </c>
      <c r="D2940" s="38">
        <v>821012</v>
      </c>
      <c r="E2940" s="39" t="s">
        <v>3527</v>
      </c>
      <c r="F2940" s="38">
        <v>8263000088</v>
      </c>
      <c r="G2940" s="40" t="s">
        <v>19157</v>
      </c>
      <c r="H2940" s="2">
        <v>119660</v>
      </c>
      <c r="I2940" s="2"/>
      <c r="J2940" s="2">
        <v>21538.799999999999</v>
      </c>
      <c r="K2940" s="3">
        <f t="shared" si="48"/>
        <v>141198.79999999999</v>
      </c>
      <c r="L2940" s="41">
        <v>44982.729166666664</v>
      </c>
      <c r="M2940" s="39">
        <v>1246358699</v>
      </c>
      <c r="N2940" s="39" t="s">
        <v>52</v>
      </c>
      <c r="O2940" s="40" t="s">
        <v>19158</v>
      </c>
      <c r="P2940" s="41">
        <v>44949</v>
      </c>
      <c r="Q2940" s="39" t="s">
        <v>54</v>
      </c>
      <c r="R2940" s="68"/>
    </row>
    <row r="2941" spans="1:18" s="70" customFormat="1" ht="12.75" customHeight="1" x14ac:dyDescent="0.2">
      <c r="A2941" s="38" t="s">
        <v>352</v>
      </c>
      <c r="B2941" s="39" t="s">
        <v>353</v>
      </c>
      <c r="C2941" s="39" t="s">
        <v>354</v>
      </c>
      <c r="D2941" s="58">
        <v>510129</v>
      </c>
      <c r="E2941" s="39" t="s">
        <v>230</v>
      </c>
      <c r="F2941" s="38">
        <v>8263000055</v>
      </c>
      <c r="G2941" s="40" t="s">
        <v>355</v>
      </c>
      <c r="H2941" s="2">
        <v>119624.4</v>
      </c>
      <c r="I2941" s="2">
        <v>105.87</v>
      </c>
      <c r="J2941" s="2">
        <v>21532.392</v>
      </c>
      <c r="K2941" s="3">
        <f t="shared" si="48"/>
        <v>141262.66199999998</v>
      </c>
      <c r="L2941" s="41">
        <v>44162.729166666664</v>
      </c>
      <c r="M2941" s="39">
        <v>6870051380</v>
      </c>
      <c r="N2941" s="39" t="s">
        <v>52</v>
      </c>
      <c r="O2941" s="40" t="s">
        <v>232</v>
      </c>
      <c r="P2941" s="41">
        <v>44134</v>
      </c>
      <c r="Q2941" s="39" t="s">
        <v>54</v>
      </c>
      <c r="R2941" s="68"/>
    </row>
    <row r="2942" spans="1:18" s="70" customFormat="1" ht="12.75" customHeight="1" x14ac:dyDescent="0.2">
      <c r="A2942" s="38" t="s">
        <v>15556</v>
      </c>
      <c r="B2942" s="39" t="s">
        <v>234</v>
      </c>
      <c r="C2942" s="39"/>
      <c r="D2942" s="38" t="s">
        <v>245</v>
      </c>
      <c r="E2942" s="129" t="s">
        <v>3151</v>
      </c>
      <c r="F2942" s="38" t="s">
        <v>3151</v>
      </c>
      <c r="G2942" s="52" t="s">
        <v>15557</v>
      </c>
      <c r="H2942" s="10"/>
      <c r="I2942" s="2"/>
      <c r="J2942" s="2">
        <v>0</v>
      </c>
      <c r="K2942" s="3">
        <f t="shared" si="48"/>
        <v>0</v>
      </c>
      <c r="L2942" s="59">
        <v>44834</v>
      </c>
      <c r="M2942" s="39"/>
      <c r="N2942" s="39" t="s">
        <v>52</v>
      </c>
      <c r="O2942" s="40"/>
      <c r="P2942" s="41"/>
      <c r="Q2942" s="39" t="s">
        <v>54</v>
      </c>
      <c r="R2942" s="68"/>
    </row>
    <row r="2943" spans="1:18" s="70" customFormat="1" ht="12.75" customHeight="1" x14ac:dyDescent="0.2">
      <c r="A2943" s="38" t="s">
        <v>17631</v>
      </c>
      <c r="B2943" s="39" t="s">
        <v>17626</v>
      </c>
      <c r="C2943" s="39" t="s">
        <v>17627</v>
      </c>
      <c r="D2943" s="58">
        <v>118480</v>
      </c>
      <c r="E2943" s="39" t="s">
        <v>9826</v>
      </c>
      <c r="F2943" s="38">
        <v>8263000270</v>
      </c>
      <c r="G2943" s="40" t="s">
        <v>17628</v>
      </c>
      <c r="H2943" s="2">
        <v>119400</v>
      </c>
      <c r="I2943" s="2"/>
      <c r="J2943" s="2">
        <v>21492</v>
      </c>
      <c r="K2943" s="3">
        <f t="shared" si="48"/>
        <v>140892</v>
      </c>
      <c r="L2943" s="41">
        <v>44873.729166666664</v>
      </c>
      <c r="M2943" s="39">
        <v>6870379250</v>
      </c>
      <c r="N2943" s="39" t="s">
        <v>3282</v>
      </c>
      <c r="O2943" s="40" t="s">
        <v>17629</v>
      </c>
      <c r="P2943" s="41">
        <v>44974</v>
      </c>
      <c r="Q2943" s="42" t="s">
        <v>2417</v>
      </c>
      <c r="R2943" s="68"/>
    </row>
    <row r="2944" spans="1:18" s="70" customFormat="1" ht="12.75" customHeight="1" x14ac:dyDescent="0.2">
      <c r="A2944" s="38" t="s">
        <v>815</v>
      </c>
      <c r="B2944" s="42" t="s">
        <v>816</v>
      </c>
      <c r="C2944" s="42" t="s">
        <v>817</v>
      </c>
      <c r="D2944" s="38">
        <v>816655</v>
      </c>
      <c r="E2944" s="42" t="s">
        <v>782</v>
      </c>
      <c r="F2944" s="38">
        <v>8268005573</v>
      </c>
      <c r="G2944" s="40">
        <v>125</v>
      </c>
      <c r="H2944" s="3">
        <v>119000.88</v>
      </c>
      <c r="I2944" s="3"/>
      <c r="J2944" s="3">
        <v>21420.12</v>
      </c>
      <c r="K2944" s="3">
        <f t="shared" si="48"/>
        <v>140421</v>
      </c>
      <c r="L2944" s="41">
        <v>44238.729166666664</v>
      </c>
      <c r="M2944" s="39">
        <v>44296394</v>
      </c>
      <c r="N2944" s="42" t="s">
        <v>315</v>
      </c>
      <c r="O2944" s="42" t="s">
        <v>818</v>
      </c>
      <c r="P2944" s="60">
        <v>44281</v>
      </c>
      <c r="Q2944" s="42" t="s">
        <v>243</v>
      </c>
      <c r="R2944" s="68"/>
    </row>
    <row r="2945" spans="1:18" s="70" customFormat="1" ht="12.75" customHeight="1" x14ac:dyDescent="0.2">
      <c r="A2945" s="38" t="s">
        <v>17853</v>
      </c>
      <c r="B2945" s="42" t="s">
        <v>17854</v>
      </c>
      <c r="C2945" s="42" t="s">
        <v>17855</v>
      </c>
      <c r="D2945" s="38">
        <v>821146</v>
      </c>
      <c r="E2945" s="42" t="s">
        <v>446</v>
      </c>
      <c r="F2945" s="38">
        <v>8263000191</v>
      </c>
      <c r="G2945" s="40" t="s">
        <v>17856</v>
      </c>
      <c r="H2945" s="3">
        <v>118950</v>
      </c>
      <c r="I2945" s="3"/>
      <c r="J2945" s="3">
        <v>21411</v>
      </c>
      <c r="K2945" s="3">
        <f t="shared" si="48"/>
        <v>140361</v>
      </c>
      <c r="L2945" s="41">
        <v>44881.729166666664</v>
      </c>
      <c r="M2945" s="39">
        <v>6870399370</v>
      </c>
      <c r="N2945" s="42" t="s">
        <v>315</v>
      </c>
      <c r="O2945" s="42">
        <v>303031441783</v>
      </c>
      <c r="P2945" s="60">
        <v>44990</v>
      </c>
      <c r="Q2945" s="42" t="s">
        <v>243</v>
      </c>
      <c r="R2945" s="68"/>
    </row>
    <row r="2946" spans="1:18" s="70" customFormat="1" ht="12.75" customHeight="1" x14ac:dyDescent="0.2">
      <c r="A2946" s="38" t="s">
        <v>14700</v>
      </c>
      <c r="B2946" s="39"/>
      <c r="C2946" s="39"/>
      <c r="D2946" s="38" t="s">
        <v>245</v>
      </c>
      <c r="E2946" s="129" t="s">
        <v>3151</v>
      </c>
      <c r="F2946" s="38" t="s">
        <v>3151</v>
      </c>
      <c r="G2946" s="52" t="s">
        <v>14701</v>
      </c>
      <c r="H2946" s="10"/>
      <c r="I2946" s="2"/>
      <c r="J2946" s="2">
        <v>0</v>
      </c>
      <c r="K2946" s="3">
        <f t="shared" si="48"/>
        <v>0</v>
      </c>
      <c r="L2946" s="59">
        <v>44773</v>
      </c>
      <c r="M2946" s="39"/>
      <c r="N2946" s="39" t="s">
        <v>52</v>
      </c>
      <c r="O2946" s="40"/>
      <c r="P2946" s="41"/>
      <c r="Q2946" s="39" t="s">
        <v>54</v>
      </c>
      <c r="R2946" s="68"/>
    </row>
    <row r="2947" spans="1:18" s="70" customFormat="1" ht="12.75" customHeight="1" x14ac:dyDescent="0.2">
      <c r="A2947" s="38" t="s">
        <v>18905</v>
      </c>
      <c r="B2947" s="39" t="s">
        <v>18906</v>
      </c>
      <c r="C2947" s="39" t="s">
        <v>18907</v>
      </c>
      <c r="D2947" s="38">
        <v>405495</v>
      </c>
      <c r="E2947" s="39" t="s">
        <v>18908</v>
      </c>
      <c r="F2947" s="38">
        <v>8266017297</v>
      </c>
      <c r="G2947" s="40" t="s">
        <v>18909</v>
      </c>
      <c r="H2947" s="2">
        <v>118641.52542372882</v>
      </c>
      <c r="I2947" s="2"/>
      <c r="J2947" s="2">
        <v>21355.474576271186</v>
      </c>
      <c r="K2947" s="3">
        <f t="shared" si="48"/>
        <v>139997</v>
      </c>
      <c r="L2947" s="41">
        <v>45049</v>
      </c>
      <c r="M2947" s="39">
        <v>6870394408</v>
      </c>
      <c r="N2947" s="39" t="s">
        <v>3282</v>
      </c>
      <c r="O2947" s="40">
        <v>305045389058</v>
      </c>
      <c r="P2947" s="41">
        <v>45052</v>
      </c>
      <c r="Q2947" s="42" t="s">
        <v>2417</v>
      </c>
      <c r="R2947" s="68"/>
    </row>
    <row r="2948" spans="1:18" s="70" customFormat="1" ht="12.75" customHeight="1" x14ac:dyDescent="0.2">
      <c r="A2948" s="38" t="s">
        <v>4757</v>
      </c>
      <c r="B2948" s="39" t="s">
        <v>4758</v>
      </c>
      <c r="C2948" s="39" t="s">
        <v>4759</v>
      </c>
      <c r="D2948" s="38">
        <v>811819</v>
      </c>
      <c r="E2948" s="39" t="s">
        <v>1091</v>
      </c>
      <c r="F2948" s="38">
        <v>8263000049</v>
      </c>
      <c r="G2948" s="40" t="s">
        <v>4760</v>
      </c>
      <c r="H2948" s="2">
        <v>118622</v>
      </c>
      <c r="I2948" s="2"/>
      <c r="J2948" s="2">
        <v>0</v>
      </c>
      <c r="K2948" s="3">
        <f t="shared" si="48"/>
        <v>118622</v>
      </c>
      <c r="L2948" s="41">
        <v>44381.729166666664</v>
      </c>
      <c r="M2948" s="39">
        <v>3445009559</v>
      </c>
      <c r="N2948" s="39" t="s">
        <v>52</v>
      </c>
      <c r="O2948" s="40">
        <v>107140648634</v>
      </c>
      <c r="P2948" s="41">
        <v>44392</v>
      </c>
      <c r="Q2948" s="39" t="s">
        <v>54</v>
      </c>
      <c r="R2948" s="68"/>
    </row>
    <row r="2949" spans="1:18" s="70" customFormat="1" ht="12.75" customHeight="1" x14ac:dyDescent="0.2">
      <c r="A2949" s="38" t="s">
        <v>7472</v>
      </c>
      <c r="B2949" s="39" t="s">
        <v>7473</v>
      </c>
      <c r="C2949" s="39" t="s">
        <v>7474</v>
      </c>
      <c r="D2949" s="38">
        <v>811819</v>
      </c>
      <c r="E2949" s="39" t="s">
        <v>1091</v>
      </c>
      <c r="F2949" s="38">
        <v>8263000049</v>
      </c>
      <c r="G2949" s="40" t="s">
        <v>7475</v>
      </c>
      <c r="H2949" s="2">
        <v>118622</v>
      </c>
      <c r="I2949" s="2"/>
      <c r="J2949" s="2">
        <v>0</v>
      </c>
      <c r="K2949" s="3">
        <f t="shared" si="48"/>
        <v>118622</v>
      </c>
      <c r="L2949" s="41">
        <v>44473.729166666664</v>
      </c>
      <c r="M2949" s="39">
        <v>3445017985</v>
      </c>
      <c r="N2949" s="39" t="s">
        <v>52</v>
      </c>
      <c r="O2949" s="40">
        <v>110082110755</v>
      </c>
      <c r="P2949" s="41">
        <v>44478</v>
      </c>
      <c r="Q2949" s="39" t="s">
        <v>54</v>
      </c>
      <c r="R2949" s="68"/>
    </row>
    <row r="2950" spans="1:18" s="70" customFormat="1" ht="12.75" customHeight="1" x14ac:dyDescent="0.2">
      <c r="A2950" s="38" t="s">
        <v>13512</v>
      </c>
      <c r="B2950" s="39" t="s">
        <v>234</v>
      </c>
      <c r="C2950" s="39"/>
      <c r="D2950" s="38" t="s">
        <v>245</v>
      </c>
      <c r="E2950" s="129" t="s">
        <v>3151</v>
      </c>
      <c r="F2950" s="38" t="s">
        <v>3151</v>
      </c>
      <c r="G2950" s="52" t="s">
        <v>13513</v>
      </c>
      <c r="H2950" s="10"/>
      <c r="I2950" s="2"/>
      <c r="J2950" s="2">
        <v>0</v>
      </c>
      <c r="K2950" s="3">
        <f t="shared" ref="K2950:K3013" si="49">SUM(H2950:J2950)</f>
        <v>0</v>
      </c>
      <c r="L2950" s="59">
        <v>44712</v>
      </c>
      <c r="M2950" s="39"/>
      <c r="N2950" s="39" t="s">
        <v>52</v>
      </c>
      <c r="O2950" s="40"/>
      <c r="P2950" s="41"/>
      <c r="Q2950" s="39" t="s">
        <v>54</v>
      </c>
      <c r="R2950" s="68"/>
    </row>
    <row r="2951" spans="1:18" s="70" customFormat="1" ht="12.75" customHeight="1" x14ac:dyDescent="0.2">
      <c r="A2951" s="38" t="s">
        <v>4532</v>
      </c>
      <c r="B2951" s="39" t="s">
        <v>4533</v>
      </c>
      <c r="C2951" s="39" t="s">
        <v>4534</v>
      </c>
      <c r="D2951" s="38">
        <v>401972</v>
      </c>
      <c r="E2951" s="39" t="s">
        <v>842</v>
      </c>
      <c r="F2951" s="38">
        <v>8263000049</v>
      </c>
      <c r="G2951" s="40" t="s">
        <v>4535</v>
      </c>
      <c r="H2951" s="2">
        <v>118000</v>
      </c>
      <c r="I2951" s="2">
        <v>139</v>
      </c>
      <c r="J2951" s="2">
        <v>21240</v>
      </c>
      <c r="K2951" s="3">
        <f t="shared" si="49"/>
        <v>139379</v>
      </c>
      <c r="L2951" s="41">
        <v>44375.729166666664</v>
      </c>
      <c r="M2951" s="39">
        <v>6870150132</v>
      </c>
      <c r="N2951" s="39" t="s">
        <v>52</v>
      </c>
      <c r="O2951" s="40" t="s">
        <v>4527</v>
      </c>
      <c r="P2951" s="41">
        <v>44412</v>
      </c>
      <c r="Q2951" s="39" t="s">
        <v>54</v>
      </c>
      <c r="R2951" s="68"/>
    </row>
    <row r="2952" spans="1:18" s="70" customFormat="1" ht="12.75" customHeight="1" x14ac:dyDescent="0.2">
      <c r="A2952" s="38" t="s">
        <v>18680</v>
      </c>
      <c r="B2952" s="42" t="s">
        <v>18681</v>
      </c>
      <c r="C2952" s="42" t="s">
        <v>18682</v>
      </c>
      <c r="D2952" s="38">
        <v>807543</v>
      </c>
      <c r="E2952" s="42" t="s">
        <v>18582</v>
      </c>
      <c r="F2952" s="38">
        <v>8268006088</v>
      </c>
      <c r="G2952" s="40" t="s">
        <v>18683</v>
      </c>
      <c r="H2952" s="3">
        <v>118000</v>
      </c>
      <c r="I2952" s="3"/>
      <c r="J2952" s="3">
        <v>0</v>
      </c>
      <c r="K2952" s="3">
        <f t="shared" si="49"/>
        <v>118000</v>
      </c>
      <c r="L2952" s="41">
        <v>44652.729166666664</v>
      </c>
      <c r="M2952" s="39">
        <v>160323221</v>
      </c>
      <c r="N2952" s="42" t="s">
        <v>315</v>
      </c>
      <c r="O2952" s="42"/>
      <c r="P2952" s="60"/>
      <c r="Q2952" s="42" t="s">
        <v>243</v>
      </c>
      <c r="R2952" s="68"/>
    </row>
    <row r="2953" spans="1:18" s="70" customFormat="1" ht="12.75" customHeight="1" x14ac:dyDescent="0.2">
      <c r="A2953" s="38" t="s">
        <v>4773</v>
      </c>
      <c r="B2953" s="39" t="s">
        <v>4774</v>
      </c>
      <c r="C2953" s="39" t="s">
        <v>4775</v>
      </c>
      <c r="D2953" s="38">
        <v>811819</v>
      </c>
      <c r="E2953" s="39" t="s">
        <v>1091</v>
      </c>
      <c r="F2953" s="38">
        <v>8263000049</v>
      </c>
      <c r="G2953" s="40" t="s">
        <v>4776</v>
      </c>
      <c r="H2953" s="2">
        <v>117970</v>
      </c>
      <c r="I2953" s="2"/>
      <c r="J2953" s="2">
        <v>0</v>
      </c>
      <c r="K2953" s="3">
        <f t="shared" si="49"/>
        <v>117970</v>
      </c>
      <c r="L2953" s="41">
        <v>44379.729166666664</v>
      </c>
      <c r="M2953" s="39">
        <v>3445009546</v>
      </c>
      <c r="N2953" s="39" t="s">
        <v>52</v>
      </c>
      <c r="O2953" s="40">
        <v>107140648634</v>
      </c>
      <c r="P2953" s="41">
        <v>44392</v>
      </c>
      <c r="Q2953" s="39" t="s">
        <v>54</v>
      </c>
      <c r="R2953" s="68"/>
    </row>
    <row r="2954" spans="1:18" s="70" customFormat="1" ht="12.75" customHeight="1" x14ac:dyDescent="0.2">
      <c r="A2954" s="38" t="s">
        <v>5030</v>
      </c>
      <c r="B2954" s="39" t="s">
        <v>5031</v>
      </c>
      <c r="C2954" s="39" t="s">
        <v>5032</v>
      </c>
      <c r="D2954" s="38">
        <v>811819</v>
      </c>
      <c r="E2954" s="39" t="s">
        <v>1091</v>
      </c>
      <c r="F2954" s="38">
        <v>8263000049</v>
      </c>
      <c r="G2954" s="40" t="s">
        <v>5033</v>
      </c>
      <c r="H2954" s="2">
        <v>117970</v>
      </c>
      <c r="I2954" s="2"/>
      <c r="J2954" s="2">
        <v>0</v>
      </c>
      <c r="K2954" s="3">
        <f t="shared" si="49"/>
        <v>117970</v>
      </c>
      <c r="L2954" s="41">
        <v>44382</v>
      </c>
      <c r="M2954" s="39">
        <v>3445010048</v>
      </c>
      <c r="N2954" s="39" t="s">
        <v>52</v>
      </c>
      <c r="O2954" s="40">
        <v>108023355182</v>
      </c>
      <c r="P2954" s="41">
        <v>44411</v>
      </c>
      <c r="Q2954" s="39" t="s">
        <v>54</v>
      </c>
      <c r="R2954" s="68"/>
    </row>
    <row r="2955" spans="1:18" s="70" customFormat="1" ht="12.75" customHeight="1" x14ac:dyDescent="0.2">
      <c r="A2955" s="38" t="s">
        <v>5034</v>
      </c>
      <c r="B2955" s="39" t="s">
        <v>5035</v>
      </c>
      <c r="C2955" s="39" t="s">
        <v>5036</v>
      </c>
      <c r="D2955" s="38">
        <v>811819</v>
      </c>
      <c r="E2955" s="39" t="s">
        <v>1091</v>
      </c>
      <c r="F2955" s="38">
        <v>8263000049</v>
      </c>
      <c r="G2955" s="40" t="s">
        <v>5037</v>
      </c>
      <c r="H2955" s="2">
        <v>117970</v>
      </c>
      <c r="I2955" s="2"/>
      <c r="J2955" s="2">
        <v>0</v>
      </c>
      <c r="K2955" s="3">
        <f t="shared" si="49"/>
        <v>117970</v>
      </c>
      <c r="L2955" s="41">
        <v>44382.729166666664</v>
      </c>
      <c r="M2955" s="39">
        <v>3445010051</v>
      </c>
      <c r="N2955" s="39" t="s">
        <v>52</v>
      </c>
      <c r="O2955" s="40">
        <v>108023355182</v>
      </c>
      <c r="P2955" s="41">
        <v>44411</v>
      </c>
      <c r="Q2955" s="39" t="s">
        <v>54</v>
      </c>
      <c r="R2955" s="68"/>
    </row>
    <row r="2956" spans="1:18" s="70" customFormat="1" ht="12.75" customHeight="1" x14ac:dyDescent="0.2">
      <c r="A2956" s="38" t="s">
        <v>5949</v>
      </c>
      <c r="B2956" s="39" t="s">
        <v>5950</v>
      </c>
      <c r="C2956" s="39" t="s">
        <v>5951</v>
      </c>
      <c r="D2956" s="38">
        <v>811819</v>
      </c>
      <c r="E2956" s="39" t="s">
        <v>1091</v>
      </c>
      <c r="F2956" s="38">
        <v>8263000049</v>
      </c>
      <c r="G2956" s="40" t="s">
        <v>5952</v>
      </c>
      <c r="H2956" s="2">
        <v>117970</v>
      </c>
      <c r="I2956" s="2"/>
      <c r="J2956" s="2">
        <v>0</v>
      </c>
      <c r="K2956" s="3">
        <f t="shared" si="49"/>
        <v>117970</v>
      </c>
      <c r="L2956" s="41">
        <v>44403.729166666664</v>
      </c>
      <c r="M2956" s="39">
        <v>3445013022</v>
      </c>
      <c r="N2956" s="39" t="s">
        <v>52</v>
      </c>
      <c r="O2956" s="40">
        <v>109092469240</v>
      </c>
      <c r="P2956" s="41">
        <v>44449</v>
      </c>
      <c r="Q2956" s="39" t="s">
        <v>54</v>
      </c>
      <c r="R2956" s="68"/>
    </row>
    <row r="2957" spans="1:18" s="70" customFormat="1" ht="12.75" customHeight="1" x14ac:dyDescent="0.2">
      <c r="A2957" s="38" t="s">
        <v>5981</v>
      </c>
      <c r="B2957" s="39" t="s">
        <v>5982</v>
      </c>
      <c r="C2957" s="39" t="s">
        <v>5983</v>
      </c>
      <c r="D2957" s="38">
        <v>811819</v>
      </c>
      <c r="E2957" s="39" t="s">
        <v>1091</v>
      </c>
      <c r="F2957" s="38">
        <v>8263000049</v>
      </c>
      <c r="G2957" s="40" t="s">
        <v>5984</v>
      </c>
      <c r="H2957" s="2">
        <v>117970</v>
      </c>
      <c r="I2957" s="2"/>
      <c r="J2957" s="2">
        <v>0</v>
      </c>
      <c r="K2957" s="3">
        <f t="shared" si="49"/>
        <v>117970</v>
      </c>
      <c r="L2957" s="41">
        <v>44403.729166666664</v>
      </c>
      <c r="M2957" s="39">
        <v>3445013030</v>
      </c>
      <c r="N2957" s="39" t="s">
        <v>52</v>
      </c>
      <c r="O2957" s="40">
        <v>108250676225</v>
      </c>
      <c r="P2957" s="41">
        <v>44437</v>
      </c>
      <c r="Q2957" s="39" t="s">
        <v>54</v>
      </c>
      <c r="R2957" s="68"/>
    </row>
    <row r="2958" spans="1:18" s="70" customFormat="1" ht="12.75" customHeight="1" x14ac:dyDescent="0.2">
      <c r="A2958" s="38" t="s">
        <v>6061</v>
      </c>
      <c r="B2958" s="39" t="s">
        <v>6062</v>
      </c>
      <c r="C2958" s="39" t="s">
        <v>6063</v>
      </c>
      <c r="D2958" s="38">
        <v>811819</v>
      </c>
      <c r="E2958" s="39" t="s">
        <v>1091</v>
      </c>
      <c r="F2958" s="38">
        <v>8263000049</v>
      </c>
      <c r="G2958" s="40" t="s">
        <v>6064</v>
      </c>
      <c r="H2958" s="2">
        <v>117970</v>
      </c>
      <c r="I2958" s="2"/>
      <c r="J2958" s="2">
        <v>0</v>
      </c>
      <c r="K2958" s="3">
        <f t="shared" si="49"/>
        <v>117970</v>
      </c>
      <c r="L2958" s="41">
        <v>44405.729166666664</v>
      </c>
      <c r="M2958" s="39">
        <v>3445013135</v>
      </c>
      <c r="N2958" s="39" t="s">
        <v>52</v>
      </c>
      <c r="O2958" s="40">
        <v>108250676225</v>
      </c>
      <c r="P2958" s="41">
        <v>44437</v>
      </c>
      <c r="Q2958" s="39" t="s">
        <v>54</v>
      </c>
      <c r="R2958" s="68"/>
    </row>
    <row r="2959" spans="1:18" s="70" customFormat="1" ht="12.75" customHeight="1" x14ac:dyDescent="0.2">
      <c r="A2959" s="38" t="s">
        <v>7691</v>
      </c>
      <c r="B2959" s="39" t="s">
        <v>7692</v>
      </c>
      <c r="C2959" s="39" t="s">
        <v>7693</v>
      </c>
      <c r="D2959" s="38">
        <v>811819</v>
      </c>
      <c r="E2959" s="39" t="s">
        <v>1091</v>
      </c>
      <c r="F2959" s="38">
        <v>8263000049</v>
      </c>
      <c r="G2959" s="40" t="s">
        <v>7694</v>
      </c>
      <c r="H2959" s="2">
        <v>117970</v>
      </c>
      <c r="I2959" s="2"/>
      <c r="J2959" s="2">
        <v>0</v>
      </c>
      <c r="K2959" s="3">
        <f t="shared" si="49"/>
        <v>117970</v>
      </c>
      <c r="L2959" s="41">
        <v>44446.729166666664</v>
      </c>
      <c r="M2959" s="39">
        <v>3445017921</v>
      </c>
      <c r="N2959" s="39" t="s">
        <v>52</v>
      </c>
      <c r="O2959" s="40">
        <v>110082110755</v>
      </c>
      <c r="P2959" s="41">
        <v>44478</v>
      </c>
      <c r="Q2959" s="39" t="s">
        <v>54</v>
      </c>
      <c r="R2959" s="68"/>
    </row>
    <row r="2960" spans="1:18" s="70" customFormat="1" ht="12.75" customHeight="1" x14ac:dyDescent="0.2">
      <c r="A2960" s="38" t="s">
        <v>9251</v>
      </c>
      <c r="B2960" s="39" t="s">
        <v>9252</v>
      </c>
      <c r="C2960" s="39" t="s">
        <v>9253</v>
      </c>
      <c r="D2960" s="38">
        <v>811819</v>
      </c>
      <c r="E2960" s="39" t="s">
        <v>1091</v>
      </c>
      <c r="F2960" s="38">
        <v>8263000049</v>
      </c>
      <c r="G2960" s="40" t="s">
        <v>9254</v>
      </c>
      <c r="H2960" s="2">
        <v>117970</v>
      </c>
      <c r="I2960" s="2"/>
      <c r="J2960" s="2">
        <v>0</v>
      </c>
      <c r="K2960" s="3">
        <f t="shared" si="49"/>
        <v>117970</v>
      </c>
      <c r="L2960" s="41">
        <v>44525.729166666664</v>
      </c>
      <c r="M2960" s="39">
        <v>3445022786</v>
      </c>
      <c r="N2960" s="39" t="s">
        <v>52</v>
      </c>
      <c r="O2960" s="40">
        <v>110082110755</v>
      </c>
      <c r="P2960" s="41">
        <v>44478</v>
      </c>
      <c r="Q2960" s="39" t="s">
        <v>54</v>
      </c>
      <c r="R2960" s="68"/>
    </row>
    <row r="2961" spans="1:18" s="70" customFormat="1" ht="12.75" customHeight="1" x14ac:dyDescent="0.2">
      <c r="A2961" s="38" t="s">
        <v>1079</v>
      </c>
      <c r="B2961" s="39" t="s">
        <v>1080</v>
      </c>
      <c r="C2961" s="39"/>
      <c r="D2961" s="38">
        <v>137869</v>
      </c>
      <c r="E2961" s="135" t="s">
        <v>1077</v>
      </c>
      <c r="F2961" s="61" t="s">
        <v>1078</v>
      </c>
      <c r="G2961" s="52" t="s">
        <v>1078</v>
      </c>
      <c r="H2961" s="10"/>
      <c r="I2961" s="2"/>
      <c r="J2961" s="2">
        <v>0</v>
      </c>
      <c r="K2961" s="3">
        <f t="shared" si="49"/>
        <v>0</v>
      </c>
      <c r="L2961" s="41">
        <v>44274</v>
      </c>
      <c r="M2961" s="39"/>
      <c r="N2961" s="39" t="s">
        <v>52</v>
      </c>
      <c r="O2961" s="40"/>
      <c r="P2961" s="41"/>
      <c r="Q2961" s="39" t="s">
        <v>54</v>
      </c>
      <c r="R2961" s="68"/>
    </row>
    <row r="2962" spans="1:18" s="70" customFormat="1" ht="12.75" customHeight="1" x14ac:dyDescent="0.2">
      <c r="A2962" s="38" t="s">
        <v>16304</v>
      </c>
      <c r="B2962" s="39" t="s">
        <v>16305</v>
      </c>
      <c r="C2962" s="39" t="s">
        <v>16306</v>
      </c>
      <c r="D2962" s="38">
        <v>816965</v>
      </c>
      <c r="E2962" s="90" t="s">
        <v>557</v>
      </c>
      <c r="F2962" s="38">
        <v>8268010733</v>
      </c>
      <c r="G2962" s="40" t="s">
        <v>16307</v>
      </c>
      <c r="H2962" s="2">
        <v>117815.57</v>
      </c>
      <c r="I2962" s="2"/>
      <c r="J2962" s="2">
        <v>0</v>
      </c>
      <c r="K2962" s="3">
        <f t="shared" si="49"/>
        <v>117815.57</v>
      </c>
      <c r="L2962" s="41">
        <v>44887</v>
      </c>
      <c r="M2962" s="39">
        <v>44294003</v>
      </c>
      <c r="N2962" s="39" t="s">
        <v>3282</v>
      </c>
      <c r="O2962" s="40" t="s">
        <v>16308</v>
      </c>
      <c r="P2962" s="41">
        <v>44902</v>
      </c>
      <c r="Q2962" s="42" t="s">
        <v>2417</v>
      </c>
      <c r="R2962" s="68"/>
    </row>
    <row r="2963" spans="1:18" s="70" customFormat="1" ht="12.75" customHeight="1" x14ac:dyDescent="0.2">
      <c r="A2963" s="38" t="s">
        <v>17819</v>
      </c>
      <c r="B2963" s="39" t="s">
        <v>17820</v>
      </c>
      <c r="C2963" s="39" t="s">
        <v>17821</v>
      </c>
      <c r="D2963" s="38">
        <v>404560</v>
      </c>
      <c r="E2963" s="39" t="s">
        <v>17822</v>
      </c>
      <c r="F2963" s="38">
        <v>8266016942</v>
      </c>
      <c r="G2963" s="40">
        <v>5512211892</v>
      </c>
      <c r="H2963" s="2">
        <v>117445.76271186442</v>
      </c>
      <c r="I2963" s="2"/>
      <c r="J2963" s="2">
        <v>21140.237288135595</v>
      </c>
      <c r="K2963" s="3">
        <f t="shared" si="49"/>
        <v>138586</v>
      </c>
      <c r="L2963" s="41">
        <v>44922.729166666664</v>
      </c>
      <c r="M2963" s="39">
        <v>6870395976</v>
      </c>
      <c r="N2963" s="39" t="s">
        <v>52</v>
      </c>
      <c r="O2963" s="40">
        <v>303065067531</v>
      </c>
      <c r="P2963" s="41">
        <v>44993</v>
      </c>
      <c r="Q2963" s="39" t="s">
        <v>54</v>
      </c>
      <c r="R2963" s="68"/>
    </row>
    <row r="2964" spans="1:18" s="70" customFormat="1" ht="12.75" customHeight="1" x14ac:dyDescent="0.2">
      <c r="A2964" s="38" t="s">
        <v>175</v>
      </c>
      <c r="B2964" s="39" t="s">
        <v>176</v>
      </c>
      <c r="C2964" s="39" t="s">
        <v>177</v>
      </c>
      <c r="D2964" s="38">
        <v>126335</v>
      </c>
      <c r="E2964" s="39" t="s">
        <v>178</v>
      </c>
      <c r="F2964" s="38">
        <v>8268005150</v>
      </c>
      <c r="G2964" s="40">
        <v>112</v>
      </c>
      <c r="H2964" s="2">
        <v>117150</v>
      </c>
      <c r="I2964" s="2"/>
      <c r="J2964" s="2">
        <v>21087</v>
      </c>
      <c r="K2964" s="3">
        <f t="shared" si="49"/>
        <v>138237</v>
      </c>
      <c r="L2964" s="41">
        <v>44159.729166666664</v>
      </c>
      <c r="M2964" s="39">
        <v>44121377</v>
      </c>
      <c r="N2964" s="39" t="s">
        <v>52</v>
      </c>
      <c r="O2964" s="40" t="s">
        <v>179</v>
      </c>
      <c r="P2964" s="41">
        <v>44176</v>
      </c>
      <c r="Q2964" s="39" t="s">
        <v>54</v>
      </c>
      <c r="R2964" s="68"/>
    </row>
    <row r="2965" spans="1:18" s="70" customFormat="1" ht="12.75" hidden="1" customHeight="1" x14ac:dyDescent="0.2">
      <c r="A2965" s="38" t="s">
        <v>3900</v>
      </c>
      <c r="B2965" s="42" t="s">
        <v>3901</v>
      </c>
      <c r="C2965" s="42" t="s">
        <v>3902</v>
      </c>
      <c r="D2965" s="38">
        <v>811819</v>
      </c>
      <c r="E2965" s="39" t="s">
        <v>1091</v>
      </c>
      <c r="F2965" s="38">
        <v>8263000114</v>
      </c>
      <c r="G2965" s="40" t="s">
        <v>3903</v>
      </c>
      <c r="H2965" s="3">
        <v>117150</v>
      </c>
      <c r="I2965" s="3"/>
      <c r="J2965" s="3">
        <v>0</v>
      </c>
      <c r="K2965" s="3">
        <f t="shared" si="49"/>
        <v>117150</v>
      </c>
      <c r="L2965" s="41">
        <v>44390.729166666664</v>
      </c>
      <c r="M2965" s="39">
        <v>3445007511</v>
      </c>
      <c r="N2965" s="42" t="s">
        <v>315</v>
      </c>
      <c r="O2965" s="42" t="s">
        <v>3207</v>
      </c>
      <c r="P2965" s="60">
        <v>44341</v>
      </c>
      <c r="Q2965" s="42" t="s">
        <v>243</v>
      </c>
      <c r="R2965" s="68" t="s">
        <v>506</v>
      </c>
    </row>
    <row r="2966" spans="1:18" s="70" customFormat="1" ht="12.75" customHeight="1" x14ac:dyDescent="0.2">
      <c r="A2966" s="38" t="s">
        <v>5026</v>
      </c>
      <c r="B2966" s="39" t="s">
        <v>5027</v>
      </c>
      <c r="C2966" s="39" t="s">
        <v>5028</v>
      </c>
      <c r="D2966" s="38">
        <v>811819</v>
      </c>
      <c r="E2966" s="39" t="s">
        <v>1091</v>
      </c>
      <c r="F2966" s="38">
        <v>8263000049</v>
      </c>
      <c r="G2966" s="40" t="s">
        <v>5029</v>
      </c>
      <c r="H2966" s="2">
        <v>117000</v>
      </c>
      <c r="I2966" s="2"/>
      <c r="J2966" s="2">
        <v>0</v>
      </c>
      <c r="K2966" s="3">
        <f t="shared" si="49"/>
        <v>117000</v>
      </c>
      <c r="L2966" s="41">
        <v>44382.729166666664</v>
      </c>
      <c r="M2966" s="39">
        <v>3445012202</v>
      </c>
      <c r="N2966" s="39" t="s">
        <v>52</v>
      </c>
      <c r="O2966" s="40">
        <v>108023355182</v>
      </c>
      <c r="P2966" s="41">
        <v>44411</v>
      </c>
      <c r="Q2966" s="39" t="s">
        <v>54</v>
      </c>
      <c r="R2966" s="68"/>
    </row>
    <row r="2967" spans="1:18" s="70" customFormat="1" ht="12.75" customHeight="1" x14ac:dyDescent="0.2">
      <c r="A2967" s="38" t="s">
        <v>5808</v>
      </c>
      <c r="B2967" s="39" t="s">
        <v>5809</v>
      </c>
      <c r="C2967" s="39" t="s">
        <v>5810</v>
      </c>
      <c r="D2967" s="38">
        <v>401972</v>
      </c>
      <c r="E2967" s="39" t="s">
        <v>842</v>
      </c>
      <c r="F2967" s="38">
        <v>8263000049</v>
      </c>
      <c r="G2967" s="40" t="s">
        <v>5811</v>
      </c>
      <c r="H2967" s="2">
        <v>117000</v>
      </c>
      <c r="I2967" s="2">
        <v>0</v>
      </c>
      <c r="J2967" s="2">
        <v>21060</v>
      </c>
      <c r="K2967" s="3">
        <f t="shared" si="49"/>
        <v>138060</v>
      </c>
      <c r="L2967" s="41">
        <v>44397.729166666664</v>
      </c>
      <c r="M2967" s="39">
        <v>6870194142</v>
      </c>
      <c r="N2967" s="39" t="s">
        <v>52</v>
      </c>
      <c r="O2967" s="40" t="s">
        <v>5812</v>
      </c>
      <c r="P2967" s="41">
        <v>44449</v>
      </c>
      <c r="Q2967" s="39" t="s">
        <v>54</v>
      </c>
      <c r="R2967" s="68"/>
    </row>
    <row r="2968" spans="1:18" s="70" customFormat="1" ht="12.75" customHeight="1" x14ac:dyDescent="0.2">
      <c r="A2968" s="38" t="s">
        <v>12905</v>
      </c>
      <c r="B2968" s="42" t="s">
        <v>12901</v>
      </c>
      <c r="C2968" s="42" t="s">
        <v>12902</v>
      </c>
      <c r="D2968" s="38">
        <v>137974</v>
      </c>
      <c r="E2968" s="39" t="s">
        <v>3527</v>
      </c>
      <c r="F2968" s="38">
        <v>8263000113</v>
      </c>
      <c r="G2968" s="64" t="s">
        <v>12906</v>
      </c>
      <c r="H2968" s="6">
        <v>116860</v>
      </c>
      <c r="I2968" s="3"/>
      <c r="J2968" s="3">
        <v>21034.799999999999</v>
      </c>
      <c r="K2968" s="3">
        <f t="shared" si="49"/>
        <v>137894.79999999999</v>
      </c>
      <c r="L2968" s="41">
        <v>44592.729166666664</v>
      </c>
      <c r="M2968" s="39">
        <v>6870031530</v>
      </c>
      <c r="N2968" s="42" t="s">
        <v>315</v>
      </c>
      <c r="O2968" s="42" t="s">
        <v>12904</v>
      </c>
      <c r="P2968" s="60">
        <v>44685</v>
      </c>
      <c r="Q2968" s="42" t="s">
        <v>243</v>
      </c>
      <c r="R2968" s="68"/>
    </row>
    <row r="2969" spans="1:18" s="70" customFormat="1" ht="12.75" customHeight="1" x14ac:dyDescent="0.2">
      <c r="A2969" s="38" t="s">
        <v>15822</v>
      </c>
      <c r="B2969" s="39" t="s">
        <v>15823</v>
      </c>
      <c r="C2969" s="39" t="s">
        <v>15824</v>
      </c>
      <c r="D2969" s="38">
        <v>816965</v>
      </c>
      <c r="E2969" s="90" t="s">
        <v>557</v>
      </c>
      <c r="F2969" s="38">
        <v>8268008180</v>
      </c>
      <c r="G2969" s="40" t="s">
        <v>15825</v>
      </c>
      <c r="H2969" s="2">
        <v>116618.22</v>
      </c>
      <c r="I2969" s="2"/>
      <c r="J2969" s="2">
        <v>0</v>
      </c>
      <c r="K2969" s="3">
        <f t="shared" si="49"/>
        <v>116618.22</v>
      </c>
      <c r="L2969" s="41">
        <v>44832.729166666664</v>
      </c>
      <c r="M2969" s="39">
        <v>44229946</v>
      </c>
      <c r="N2969" s="39" t="s">
        <v>3282</v>
      </c>
      <c r="O2969" s="40" t="s">
        <v>15826</v>
      </c>
      <c r="P2969" s="41">
        <v>44865</v>
      </c>
      <c r="Q2969" s="42" t="s">
        <v>2417</v>
      </c>
      <c r="R2969" s="68"/>
    </row>
    <row r="2970" spans="1:18" s="70" customFormat="1" ht="12.75" customHeight="1" x14ac:dyDescent="0.2">
      <c r="A2970" s="38" t="s">
        <v>14365</v>
      </c>
      <c r="B2970" s="39" t="s">
        <v>14362</v>
      </c>
      <c r="C2970" s="39" t="s">
        <v>14363</v>
      </c>
      <c r="D2970" s="38">
        <v>510419</v>
      </c>
      <c r="E2970" s="39" t="s">
        <v>14087</v>
      </c>
      <c r="F2970" s="38">
        <v>8263000225</v>
      </c>
      <c r="G2970" s="40">
        <v>268</v>
      </c>
      <c r="H2970" s="10">
        <v>116602</v>
      </c>
      <c r="I2970" s="10"/>
      <c r="J2970" s="2">
        <v>20988.36</v>
      </c>
      <c r="K2970" s="3">
        <f t="shared" si="49"/>
        <v>137590.35999999999</v>
      </c>
      <c r="L2970" s="41">
        <v>44708.729166666664</v>
      </c>
      <c r="M2970" s="39">
        <v>6870159924</v>
      </c>
      <c r="N2970" s="39" t="s">
        <v>3282</v>
      </c>
      <c r="O2970" s="40" t="s">
        <v>14364</v>
      </c>
      <c r="P2970" s="41">
        <v>44792</v>
      </c>
      <c r="Q2970" s="42" t="s">
        <v>2417</v>
      </c>
      <c r="R2970" s="68"/>
    </row>
    <row r="2971" spans="1:18" s="70" customFormat="1" ht="12.75" customHeight="1" x14ac:dyDescent="0.2">
      <c r="A2971" s="38" t="s">
        <v>19072</v>
      </c>
      <c r="B2971" s="42" t="s">
        <v>19073</v>
      </c>
      <c r="C2971" s="42" t="s">
        <v>19074</v>
      </c>
      <c r="D2971" s="38">
        <v>137974</v>
      </c>
      <c r="E2971" s="39" t="s">
        <v>3527</v>
      </c>
      <c r="F2971" s="38">
        <v>8263000113</v>
      </c>
      <c r="G2971" s="64" t="s">
        <v>19075</v>
      </c>
      <c r="H2971" s="6">
        <v>116540</v>
      </c>
      <c r="I2971" s="3"/>
      <c r="J2971" s="3">
        <v>20977.200000000001</v>
      </c>
      <c r="K2971" s="3">
        <f t="shared" si="49"/>
        <v>137517.20000000001</v>
      </c>
      <c r="L2971" s="41">
        <v>44832.729166666664</v>
      </c>
      <c r="M2971" s="39">
        <v>1246348914</v>
      </c>
      <c r="N2971" s="42" t="s">
        <v>315</v>
      </c>
      <c r="O2971" s="42"/>
      <c r="P2971" s="60"/>
      <c r="Q2971" s="42" t="s">
        <v>243</v>
      </c>
      <c r="R2971" s="68"/>
    </row>
    <row r="2972" spans="1:18" s="70" customFormat="1" ht="12.75" customHeight="1" x14ac:dyDescent="0.2">
      <c r="A2972" s="38">
        <v>418</v>
      </c>
      <c r="B2972" s="39" t="s">
        <v>17977</v>
      </c>
      <c r="C2972" s="39" t="s">
        <v>17978</v>
      </c>
      <c r="D2972" s="38">
        <v>108834</v>
      </c>
      <c r="E2972" s="129" t="s">
        <v>17979</v>
      </c>
      <c r="F2972" s="38">
        <v>8266017012</v>
      </c>
      <c r="G2972" s="40" t="s">
        <v>17980</v>
      </c>
      <c r="H2972" s="2"/>
      <c r="I2972" s="2"/>
      <c r="J2972" s="2">
        <v>20934.610169491527</v>
      </c>
      <c r="K2972" s="3">
        <f t="shared" si="49"/>
        <v>20934.610169491527</v>
      </c>
      <c r="L2972" s="41">
        <v>44935.729166666664</v>
      </c>
      <c r="M2972" s="39">
        <v>6870434621</v>
      </c>
      <c r="N2972" s="39" t="s">
        <v>8899</v>
      </c>
      <c r="O2972" s="40" t="s">
        <v>17981</v>
      </c>
      <c r="P2972" s="41">
        <v>45014</v>
      </c>
      <c r="Q2972" s="42" t="s">
        <v>8901</v>
      </c>
      <c r="R2972" s="68"/>
    </row>
    <row r="2973" spans="1:18" s="70" customFormat="1" ht="12.75" customHeight="1" x14ac:dyDescent="0.2">
      <c r="A2973" s="38" t="s">
        <v>12876</v>
      </c>
      <c r="B2973" s="39" t="s">
        <v>234</v>
      </c>
      <c r="C2973" s="39"/>
      <c r="D2973" s="38" t="s">
        <v>245</v>
      </c>
      <c r="E2973" s="129" t="s">
        <v>3151</v>
      </c>
      <c r="F2973" s="38" t="s">
        <v>3151</v>
      </c>
      <c r="G2973" s="52" t="s">
        <v>12877</v>
      </c>
      <c r="H2973" s="10"/>
      <c r="I2973" s="2"/>
      <c r="J2973" s="2">
        <v>0</v>
      </c>
      <c r="K2973" s="3">
        <f t="shared" si="49"/>
        <v>0</v>
      </c>
      <c r="L2973" s="59">
        <v>44681</v>
      </c>
      <c r="M2973" s="39"/>
      <c r="N2973" s="39" t="s">
        <v>52</v>
      </c>
      <c r="O2973" s="40"/>
      <c r="P2973" s="41"/>
      <c r="Q2973" s="39" t="s">
        <v>54</v>
      </c>
      <c r="R2973" s="68"/>
    </row>
    <row r="2974" spans="1:18" s="70" customFormat="1" ht="12.75" customHeight="1" x14ac:dyDescent="0.2">
      <c r="A2974" s="38" t="s">
        <v>14091</v>
      </c>
      <c r="B2974" s="39" t="s">
        <v>234</v>
      </c>
      <c r="C2974" s="39"/>
      <c r="D2974" s="38" t="s">
        <v>245</v>
      </c>
      <c r="E2974" s="129" t="s">
        <v>3151</v>
      </c>
      <c r="F2974" s="38" t="s">
        <v>3151</v>
      </c>
      <c r="G2974" s="52" t="s">
        <v>14092</v>
      </c>
      <c r="H2974" s="10"/>
      <c r="I2974" s="2"/>
      <c r="J2974" s="2">
        <v>0</v>
      </c>
      <c r="K2974" s="3">
        <f t="shared" si="49"/>
        <v>0</v>
      </c>
      <c r="L2974" s="59">
        <v>44742</v>
      </c>
      <c r="M2974" s="39"/>
      <c r="N2974" s="39" t="s">
        <v>52</v>
      </c>
      <c r="O2974" s="40"/>
      <c r="P2974" s="41"/>
      <c r="Q2974" s="39" t="s">
        <v>54</v>
      </c>
      <c r="R2974" s="68"/>
    </row>
    <row r="2975" spans="1:18" s="70" customFormat="1" ht="12.75" hidden="1" customHeight="1" x14ac:dyDescent="0.2">
      <c r="A2975" s="38" t="s">
        <v>4924</v>
      </c>
      <c r="B2975" s="42" t="s">
        <v>4925</v>
      </c>
      <c r="C2975" s="42" t="s">
        <v>4926</v>
      </c>
      <c r="D2975" s="38">
        <v>811819</v>
      </c>
      <c r="E2975" s="39" t="s">
        <v>1091</v>
      </c>
      <c r="F2975" s="38">
        <v>8263000114</v>
      </c>
      <c r="G2975" s="40" t="s">
        <v>4927</v>
      </c>
      <c r="H2975" s="3">
        <v>116133</v>
      </c>
      <c r="I2975" s="3"/>
      <c r="J2975" s="3">
        <v>0</v>
      </c>
      <c r="K2975" s="3">
        <f t="shared" si="49"/>
        <v>116133</v>
      </c>
      <c r="L2975" s="41">
        <v>44392.729166666664</v>
      </c>
      <c r="M2975" s="39">
        <v>3445011542</v>
      </c>
      <c r="N2975" s="42" t="s">
        <v>315</v>
      </c>
      <c r="O2975" s="42" t="s">
        <v>3207</v>
      </c>
      <c r="P2975" s="60">
        <v>44341</v>
      </c>
      <c r="Q2975" s="42" t="s">
        <v>243</v>
      </c>
      <c r="R2975" s="68" t="s">
        <v>506</v>
      </c>
    </row>
    <row r="2976" spans="1:18" s="70" customFormat="1" ht="12.75" customHeight="1" x14ac:dyDescent="0.2">
      <c r="A2976" s="38" t="s">
        <v>4932</v>
      </c>
      <c r="B2976" s="39" t="s">
        <v>4933</v>
      </c>
      <c r="C2976" s="39" t="s">
        <v>4934</v>
      </c>
      <c r="D2976" s="38">
        <v>811819</v>
      </c>
      <c r="E2976" s="39" t="s">
        <v>1091</v>
      </c>
      <c r="F2976" s="38">
        <v>8263000049</v>
      </c>
      <c r="G2976" s="40" t="s">
        <v>4935</v>
      </c>
      <c r="H2976" s="2">
        <v>116122</v>
      </c>
      <c r="I2976" s="2"/>
      <c r="J2976" s="2">
        <v>0</v>
      </c>
      <c r="K2976" s="3">
        <f t="shared" si="49"/>
        <v>116122</v>
      </c>
      <c r="L2976" s="41">
        <v>44392.729166666664</v>
      </c>
      <c r="M2976" s="39">
        <v>3445009832</v>
      </c>
      <c r="N2976" s="39" t="s">
        <v>52</v>
      </c>
      <c r="O2976" s="40">
        <v>107140648634</v>
      </c>
      <c r="P2976" s="41">
        <v>44392</v>
      </c>
      <c r="Q2976" s="39" t="s">
        <v>54</v>
      </c>
      <c r="R2976" s="68"/>
    </row>
    <row r="2977" spans="1:18" s="70" customFormat="1" ht="12.75" customHeight="1" x14ac:dyDescent="0.2">
      <c r="A2977" s="38" t="s">
        <v>6049</v>
      </c>
      <c r="B2977" s="39" t="s">
        <v>6050</v>
      </c>
      <c r="C2977" s="39" t="s">
        <v>6051</v>
      </c>
      <c r="D2977" s="38">
        <v>811819</v>
      </c>
      <c r="E2977" s="39" t="s">
        <v>1091</v>
      </c>
      <c r="F2977" s="38">
        <v>8263000049</v>
      </c>
      <c r="G2977" s="40" t="s">
        <v>6052</v>
      </c>
      <c r="H2977" s="2">
        <v>116122</v>
      </c>
      <c r="I2977" s="2"/>
      <c r="J2977" s="2">
        <v>0</v>
      </c>
      <c r="K2977" s="3">
        <f t="shared" si="49"/>
        <v>116122</v>
      </c>
      <c r="L2977" s="41">
        <v>44410.729166666664</v>
      </c>
      <c r="M2977" s="39">
        <v>3445013129</v>
      </c>
      <c r="N2977" s="39" t="s">
        <v>52</v>
      </c>
      <c r="O2977" s="40">
        <v>109092469240</v>
      </c>
      <c r="P2977" s="41">
        <v>44449</v>
      </c>
      <c r="Q2977" s="39" t="s">
        <v>54</v>
      </c>
      <c r="R2977" s="68"/>
    </row>
    <row r="2978" spans="1:18" s="70" customFormat="1" ht="12.75" customHeight="1" x14ac:dyDescent="0.2">
      <c r="A2978" s="38" t="s">
        <v>8178</v>
      </c>
      <c r="B2978" s="39" t="s">
        <v>8179</v>
      </c>
      <c r="C2978" s="39" t="s">
        <v>8180</v>
      </c>
      <c r="D2978" s="38">
        <v>811819</v>
      </c>
      <c r="E2978" s="39" t="s">
        <v>1091</v>
      </c>
      <c r="F2978" s="38">
        <v>8263000049</v>
      </c>
      <c r="G2978" s="40" t="s">
        <v>8181</v>
      </c>
      <c r="H2978" s="2">
        <v>116122</v>
      </c>
      <c r="I2978" s="2"/>
      <c r="J2978" s="2">
        <v>0</v>
      </c>
      <c r="K2978" s="3">
        <f t="shared" si="49"/>
        <v>116122</v>
      </c>
      <c r="L2978" s="41">
        <v>44469.729166666664</v>
      </c>
      <c r="M2978" s="39">
        <v>3445018291</v>
      </c>
      <c r="N2978" s="39" t="s">
        <v>52</v>
      </c>
      <c r="O2978" s="40">
        <v>110082110755</v>
      </c>
      <c r="P2978" s="41">
        <v>44478</v>
      </c>
      <c r="Q2978" s="39" t="s">
        <v>54</v>
      </c>
      <c r="R2978" s="68"/>
    </row>
    <row r="2979" spans="1:18" s="70" customFormat="1" ht="12.75" customHeight="1" x14ac:dyDescent="0.2">
      <c r="A2979" s="38" t="s">
        <v>21828</v>
      </c>
      <c r="B2979" s="39" t="s">
        <v>21829</v>
      </c>
      <c r="C2979" s="39" t="s">
        <v>21830</v>
      </c>
      <c r="D2979" s="38">
        <v>919962</v>
      </c>
      <c r="E2979" s="39" t="s">
        <v>6950</v>
      </c>
      <c r="F2979" s="38">
        <v>8268006323</v>
      </c>
      <c r="G2979" s="40" t="s">
        <v>21831</v>
      </c>
      <c r="H2979" s="3">
        <v>115566.12</v>
      </c>
      <c r="I2979" s="3"/>
      <c r="J2979" s="2">
        <v>20801.88</v>
      </c>
      <c r="K2979" s="3">
        <f t="shared" si="49"/>
        <v>136368</v>
      </c>
      <c r="L2979" s="41">
        <v>45244.729166666664</v>
      </c>
      <c r="M2979" s="39">
        <v>161016847</v>
      </c>
      <c r="N2979" s="39" t="s">
        <v>3282</v>
      </c>
      <c r="O2979" s="40">
        <v>402225397652</v>
      </c>
      <c r="P2979" s="41">
        <v>45346</v>
      </c>
      <c r="Q2979" s="42" t="s">
        <v>2417</v>
      </c>
      <c r="R2979" s="68"/>
    </row>
    <row r="2980" spans="1:18" s="70" customFormat="1" ht="12.75" customHeight="1" x14ac:dyDescent="0.25">
      <c r="A2980" s="38" t="s">
        <v>1984</v>
      </c>
      <c r="B2980" s="42"/>
      <c r="C2980" s="42"/>
      <c r="D2980" s="38"/>
      <c r="E2980" s="82" t="s">
        <v>310</v>
      </c>
      <c r="F2980" s="38"/>
      <c r="G2980" s="40" t="s">
        <v>6272</v>
      </c>
      <c r="H2980" s="3">
        <v>115546</v>
      </c>
      <c r="I2980" s="3"/>
      <c r="J2980" s="3"/>
      <c r="K2980" s="3">
        <f t="shared" si="49"/>
        <v>115546</v>
      </c>
      <c r="L2980" s="41">
        <v>44459</v>
      </c>
      <c r="M2980" s="39"/>
      <c r="N2980" s="42"/>
      <c r="O2980" s="42"/>
      <c r="P2980" s="60"/>
      <c r="Q2980" s="42" t="s">
        <v>243</v>
      </c>
      <c r="R2980" s="68"/>
    </row>
    <row r="2981" spans="1:18" s="70" customFormat="1" ht="12.75" customHeight="1" x14ac:dyDescent="0.2">
      <c r="A2981" s="38" t="s">
        <v>1819</v>
      </c>
      <c r="B2981" s="39" t="s">
        <v>1820</v>
      </c>
      <c r="C2981" s="39"/>
      <c r="D2981" s="38">
        <v>811819</v>
      </c>
      <c r="E2981" s="39" t="s">
        <v>1091</v>
      </c>
      <c r="F2981" s="38">
        <v>8263000049</v>
      </c>
      <c r="G2981" s="40" t="s">
        <v>1821</v>
      </c>
      <c r="H2981" s="2">
        <v>115470</v>
      </c>
      <c r="I2981" s="2"/>
      <c r="J2981" s="2">
        <v>0</v>
      </c>
      <c r="K2981" s="3">
        <f t="shared" si="49"/>
        <v>115470</v>
      </c>
      <c r="L2981" s="4">
        <v>44328</v>
      </c>
      <c r="M2981" s="39"/>
      <c r="N2981" s="39" t="s">
        <v>52</v>
      </c>
      <c r="O2981" s="40"/>
      <c r="P2981" s="41"/>
      <c r="Q2981" s="39" t="s">
        <v>54</v>
      </c>
      <c r="R2981" s="68"/>
    </row>
    <row r="2982" spans="1:18" s="70" customFormat="1" ht="12.75" customHeight="1" x14ac:dyDescent="0.2">
      <c r="A2982" s="38" t="s">
        <v>2791</v>
      </c>
      <c r="B2982" s="39" t="s">
        <v>2792</v>
      </c>
      <c r="C2982" s="39" t="s">
        <v>2793</v>
      </c>
      <c r="D2982" s="38">
        <v>811819</v>
      </c>
      <c r="E2982" s="39" t="s">
        <v>1091</v>
      </c>
      <c r="F2982" s="38">
        <v>8263000049</v>
      </c>
      <c r="G2982" s="40" t="s">
        <v>2794</v>
      </c>
      <c r="H2982" s="2">
        <v>115470</v>
      </c>
      <c r="I2982" s="2"/>
      <c r="J2982" s="2">
        <v>0</v>
      </c>
      <c r="K2982" s="3">
        <f t="shared" si="49"/>
        <v>115470</v>
      </c>
      <c r="L2982" s="41">
        <v>44330.729166666664</v>
      </c>
      <c r="M2982" s="39">
        <v>3445005376</v>
      </c>
      <c r="N2982" s="39" t="s">
        <v>52</v>
      </c>
      <c r="O2982" s="40">
        <v>106153874729</v>
      </c>
      <c r="P2982" s="41">
        <v>44363</v>
      </c>
      <c r="Q2982" s="39" t="s">
        <v>54</v>
      </c>
      <c r="R2982" s="68"/>
    </row>
    <row r="2983" spans="1:18" s="70" customFormat="1" ht="12.75" customHeight="1" x14ac:dyDescent="0.2">
      <c r="A2983" s="38" t="s">
        <v>2799</v>
      </c>
      <c r="B2983" s="39" t="s">
        <v>2800</v>
      </c>
      <c r="C2983" s="39" t="s">
        <v>2801</v>
      </c>
      <c r="D2983" s="38">
        <v>811819</v>
      </c>
      <c r="E2983" s="39" t="s">
        <v>1091</v>
      </c>
      <c r="F2983" s="38">
        <v>8263000049</v>
      </c>
      <c r="G2983" s="40" t="s">
        <v>2802</v>
      </c>
      <c r="H2983" s="2">
        <v>115470</v>
      </c>
      <c r="I2983" s="2"/>
      <c r="J2983" s="2">
        <v>0</v>
      </c>
      <c r="K2983" s="3">
        <f t="shared" si="49"/>
        <v>115470</v>
      </c>
      <c r="L2983" s="41">
        <v>44301.729166666664</v>
      </c>
      <c r="M2983" s="39">
        <v>3445005658</v>
      </c>
      <c r="N2983" s="39" t="s">
        <v>52</v>
      </c>
      <c r="O2983" s="40">
        <v>106153874729</v>
      </c>
      <c r="P2983" s="41">
        <v>44363</v>
      </c>
      <c r="Q2983" s="39" t="s">
        <v>54</v>
      </c>
      <c r="R2983" s="68"/>
    </row>
    <row r="2984" spans="1:18" s="70" customFormat="1" ht="12.75" customHeight="1" x14ac:dyDescent="0.2">
      <c r="A2984" s="38" t="s">
        <v>2831</v>
      </c>
      <c r="B2984" s="39" t="s">
        <v>2832</v>
      </c>
      <c r="C2984" s="39" t="s">
        <v>2833</v>
      </c>
      <c r="D2984" s="38">
        <v>811819</v>
      </c>
      <c r="E2984" s="39" t="s">
        <v>1091</v>
      </c>
      <c r="F2984" s="38">
        <v>8263000049</v>
      </c>
      <c r="G2984" s="40" t="s">
        <v>2834</v>
      </c>
      <c r="H2984" s="2">
        <v>115470</v>
      </c>
      <c r="I2984" s="2"/>
      <c r="J2984" s="2">
        <v>0</v>
      </c>
      <c r="K2984" s="3">
        <f t="shared" si="49"/>
        <v>115470</v>
      </c>
      <c r="L2984" s="41">
        <v>44320.729166666664</v>
      </c>
      <c r="M2984" s="39">
        <v>3445005458</v>
      </c>
      <c r="N2984" s="39" t="s">
        <v>52</v>
      </c>
      <c r="O2984" s="40">
        <v>108023355182</v>
      </c>
      <c r="P2984" s="41">
        <v>44411</v>
      </c>
      <c r="Q2984" s="39" t="s">
        <v>54</v>
      </c>
      <c r="R2984" s="68"/>
    </row>
    <row r="2985" spans="1:18" s="70" customFormat="1" ht="12.75" customHeight="1" x14ac:dyDescent="0.2">
      <c r="A2985" s="38" t="s">
        <v>2847</v>
      </c>
      <c r="B2985" s="39" t="s">
        <v>2848</v>
      </c>
      <c r="C2985" s="39" t="s">
        <v>2849</v>
      </c>
      <c r="D2985" s="38">
        <v>811819</v>
      </c>
      <c r="E2985" s="39" t="s">
        <v>1091</v>
      </c>
      <c r="F2985" s="38">
        <v>8263000049</v>
      </c>
      <c r="G2985" s="40" t="s">
        <v>2850</v>
      </c>
      <c r="H2985" s="2">
        <v>115470</v>
      </c>
      <c r="I2985" s="2"/>
      <c r="J2985" s="2">
        <v>0</v>
      </c>
      <c r="K2985" s="3">
        <f t="shared" si="49"/>
        <v>115470</v>
      </c>
      <c r="L2985" s="41">
        <v>44331.729166666664</v>
      </c>
      <c r="M2985" s="39">
        <v>3445005470</v>
      </c>
      <c r="N2985" s="39" t="s">
        <v>52</v>
      </c>
      <c r="O2985" s="40">
        <v>106153874729</v>
      </c>
      <c r="P2985" s="41">
        <v>44363</v>
      </c>
      <c r="Q2985" s="39" t="s">
        <v>54</v>
      </c>
      <c r="R2985" s="68"/>
    </row>
    <row r="2986" spans="1:18" s="70" customFormat="1" ht="12.75" customHeight="1" x14ac:dyDescent="0.2">
      <c r="A2986" s="38" t="s">
        <v>2863</v>
      </c>
      <c r="B2986" s="39" t="s">
        <v>2864</v>
      </c>
      <c r="C2986" s="39" t="s">
        <v>2865</v>
      </c>
      <c r="D2986" s="38">
        <v>811819</v>
      </c>
      <c r="E2986" s="39" t="s">
        <v>1091</v>
      </c>
      <c r="F2986" s="38">
        <v>8263000049</v>
      </c>
      <c r="G2986" s="40" t="s">
        <v>2866</v>
      </c>
      <c r="H2986" s="2">
        <v>115470</v>
      </c>
      <c r="I2986" s="2"/>
      <c r="J2986" s="2">
        <v>0</v>
      </c>
      <c r="K2986" s="3">
        <f t="shared" si="49"/>
        <v>115470</v>
      </c>
      <c r="L2986" s="41">
        <v>44316.729166666664</v>
      </c>
      <c r="M2986" s="39">
        <v>3445005510</v>
      </c>
      <c r="N2986" s="39" t="s">
        <v>52</v>
      </c>
      <c r="O2986" s="40">
        <v>106153874729</v>
      </c>
      <c r="P2986" s="41">
        <v>44363</v>
      </c>
      <c r="Q2986" s="39" t="s">
        <v>54</v>
      </c>
      <c r="R2986" s="68"/>
    </row>
    <row r="2987" spans="1:18" s="70" customFormat="1" ht="12.75" customHeight="1" x14ac:dyDescent="0.2">
      <c r="A2987" s="38" t="s">
        <v>2867</v>
      </c>
      <c r="B2987" s="39" t="s">
        <v>2868</v>
      </c>
      <c r="C2987" s="39" t="s">
        <v>2869</v>
      </c>
      <c r="D2987" s="38">
        <v>811819</v>
      </c>
      <c r="E2987" s="39" t="s">
        <v>1091</v>
      </c>
      <c r="F2987" s="38">
        <v>8263000049</v>
      </c>
      <c r="G2987" s="40" t="s">
        <v>2870</v>
      </c>
      <c r="H2987" s="2">
        <v>115470</v>
      </c>
      <c r="I2987" s="2"/>
      <c r="J2987" s="2">
        <v>0</v>
      </c>
      <c r="K2987" s="3">
        <f t="shared" si="49"/>
        <v>115470</v>
      </c>
      <c r="L2987" s="41">
        <v>44331.729166666664</v>
      </c>
      <c r="M2987" s="39">
        <v>3445005520</v>
      </c>
      <c r="N2987" s="39" t="s">
        <v>52</v>
      </c>
      <c r="O2987" s="40">
        <v>106153874729</v>
      </c>
      <c r="P2987" s="41">
        <v>44363</v>
      </c>
      <c r="Q2987" s="39" t="s">
        <v>54</v>
      </c>
      <c r="R2987" s="68"/>
    </row>
    <row r="2988" spans="1:18" s="70" customFormat="1" ht="12.75" customHeight="1" x14ac:dyDescent="0.2">
      <c r="A2988" s="38" t="s">
        <v>2871</v>
      </c>
      <c r="B2988" s="39" t="s">
        <v>2872</v>
      </c>
      <c r="C2988" s="39" t="s">
        <v>2873</v>
      </c>
      <c r="D2988" s="38">
        <v>811819</v>
      </c>
      <c r="E2988" s="39" t="s">
        <v>1091</v>
      </c>
      <c r="F2988" s="38">
        <v>8263000049</v>
      </c>
      <c r="G2988" s="40" t="s">
        <v>2874</v>
      </c>
      <c r="H2988" s="2">
        <v>115470</v>
      </c>
      <c r="I2988" s="2"/>
      <c r="J2988" s="2">
        <v>0</v>
      </c>
      <c r="K2988" s="3">
        <f t="shared" si="49"/>
        <v>115470</v>
      </c>
      <c r="L2988" s="41">
        <v>44331.729166666664</v>
      </c>
      <c r="M2988" s="39">
        <v>3445005521</v>
      </c>
      <c r="N2988" s="39" t="s">
        <v>52</v>
      </c>
      <c r="O2988" s="40">
        <v>106153874729</v>
      </c>
      <c r="P2988" s="41">
        <v>44363</v>
      </c>
      <c r="Q2988" s="39" t="s">
        <v>54</v>
      </c>
      <c r="R2988" s="68"/>
    </row>
    <row r="2989" spans="1:18" s="70" customFormat="1" ht="12.75" customHeight="1" x14ac:dyDescent="0.2">
      <c r="A2989" s="38" t="s">
        <v>2900</v>
      </c>
      <c r="B2989" s="39" t="s">
        <v>2901</v>
      </c>
      <c r="C2989" s="39" t="s">
        <v>2902</v>
      </c>
      <c r="D2989" s="38">
        <v>811819</v>
      </c>
      <c r="E2989" s="39" t="s">
        <v>1091</v>
      </c>
      <c r="F2989" s="38">
        <v>8263000049</v>
      </c>
      <c r="G2989" s="40" t="s">
        <v>2903</v>
      </c>
      <c r="H2989" s="2">
        <v>115470</v>
      </c>
      <c r="I2989" s="2"/>
      <c r="J2989" s="2">
        <v>0</v>
      </c>
      <c r="K2989" s="3">
        <f t="shared" si="49"/>
        <v>115470</v>
      </c>
      <c r="L2989" s="41">
        <v>44333.729166666664</v>
      </c>
      <c r="M2989" s="39">
        <v>3445005692</v>
      </c>
      <c r="N2989" s="39" t="s">
        <v>52</v>
      </c>
      <c r="O2989" s="40">
        <v>106153874729</v>
      </c>
      <c r="P2989" s="41">
        <v>44363</v>
      </c>
      <c r="Q2989" s="39" t="s">
        <v>54</v>
      </c>
      <c r="R2989" s="68"/>
    </row>
    <row r="2990" spans="1:18" s="70" customFormat="1" ht="12.75" customHeight="1" x14ac:dyDescent="0.2">
      <c r="A2990" s="38" t="s">
        <v>2924</v>
      </c>
      <c r="B2990" s="39" t="s">
        <v>2925</v>
      </c>
      <c r="C2990" s="39" t="s">
        <v>2926</v>
      </c>
      <c r="D2990" s="38">
        <v>811819</v>
      </c>
      <c r="E2990" s="39" t="s">
        <v>1091</v>
      </c>
      <c r="F2990" s="38">
        <v>8263000049</v>
      </c>
      <c r="G2990" s="40" t="s">
        <v>2927</v>
      </c>
      <c r="H2990" s="2">
        <v>115470</v>
      </c>
      <c r="I2990" s="2"/>
      <c r="J2990" s="2">
        <v>0</v>
      </c>
      <c r="K2990" s="3">
        <f t="shared" si="49"/>
        <v>115470</v>
      </c>
      <c r="L2990" s="41">
        <v>44330.729166666664</v>
      </c>
      <c r="M2990" s="39">
        <v>3445005721</v>
      </c>
      <c r="N2990" s="39" t="s">
        <v>52</v>
      </c>
      <c r="O2990" s="40">
        <v>106153874729</v>
      </c>
      <c r="P2990" s="41">
        <v>44363</v>
      </c>
      <c r="Q2990" s="39" t="s">
        <v>54</v>
      </c>
      <c r="R2990" s="68"/>
    </row>
    <row r="2991" spans="1:18" s="70" customFormat="1" ht="12.75" customHeight="1" x14ac:dyDescent="0.2">
      <c r="A2991" s="38" t="s">
        <v>2928</v>
      </c>
      <c r="B2991" s="39" t="s">
        <v>2929</v>
      </c>
      <c r="C2991" s="39" t="s">
        <v>2930</v>
      </c>
      <c r="D2991" s="38">
        <v>811819</v>
      </c>
      <c r="E2991" s="39" t="s">
        <v>1091</v>
      </c>
      <c r="F2991" s="38">
        <v>8263000049</v>
      </c>
      <c r="G2991" s="40" t="s">
        <v>2931</v>
      </c>
      <c r="H2991" s="2">
        <v>115470</v>
      </c>
      <c r="I2991" s="2"/>
      <c r="J2991" s="2">
        <v>0</v>
      </c>
      <c r="K2991" s="3">
        <f t="shared" si="49"/>
        <v>115470</v>
      </c>
      <c r="L2991" s="41">
        <v>44330.729166666664</v>
      </c>
      <c r="M2991" s="39">
        <v>3445005724</v>
      </c>
      <c r="N2991" s="39" t="s">
        <v>52</v>
      </c>
      <c r="O2991" s="40">
        <v>105205603583</v>
      </c>
      <c r="P2991" s="41">
        <v>44337</v>
      </c>
      <c r="Q2991" s="39" t="s">
        <v>54</v>
      </c>
      <c r="R2991" s="68"/>
    </row>
    <row r="2992" spans="1:18" s="70" customFormat="1" ht="12.75" customHeight="1" x14ac:dyDescent="0.2">
      <c r="A2992" s="38" t="s">
        <v>2932</v>
      </c>
      <c r="B2992" s="39" t="s">
        <v>2933</v>
      </c>
      <c r="C2992" s="39" t="s">
        <v>2934</v>
      </c>
      <c r="D2992" s="38">
        <v>811819</v>
      </c>
      <c r="E2992" s="39" t="s">
        <v>1091</v>
      </c>
      <c r="F2992" s="38">
        <v>8263000049</v>
      </c>
      <c r="G2992" s="40" t="s">
        <v>2935</v>
      </c>
      <c r="H2992" s="2">
        <v>115470</v>
      </c>
      <c r="I2992" s="2"/>
      <c r="J2992" s="2">
        <v>0</v>
      </c>
      <c r="K2992" s="3">
        <f t="shared" si="49"/>
        <v>115470</v>
      </c>
      <c r="L2992" s="41">
        <v>44330.729166666664</v>
      </c>
      <c r="M2992" s="39">
        <v>3445005728</v>
      </c>
      <c r="N2992" s="39" t="s">
        <v>52</v>
      </c>
      <c r="O2992" s="40">
        <v>106153874729</v>
      </c>
      <c r="P2992" s="41">
        <v>44363</v>
      </c>
      <c r="Q2992" s="39" t="s">
        <v>54</v>
      </c>
      <c r="R2992" s="68"/>
    </row>
    <row r="2993" spans="1:18" s="70" customFormat="1" ht="12.75" customHeight="1" x14ac:dyDescent="0.2">
      <c r="A2993" s="38" t="s">
        <v>2941</v>
      </c>
      <c r="B2993" s="39" t="s">
        <v>2942</v>
      </c>
      <c r="C2993" s="39" t="s">
        <v>2943</v>
      </c>
      <c r="D2993" s="38">
        <v>811819</v>
      </c>
      <c r="E2993" s="39" t="s">
        <v>1091</v>
      </c>
      <c r="F2993" s="38">
        <v>8263000049</v>
      </c>
      <c r="G2993" s="40" t="s">
        <v>2944</v>
      </c>
      <c r="H2993" s="2">
        <v>115470</v>
      </c>
      <c r="I2993" s="2"/>
      <c r="J2993" s="2">
        <v>0</v>
      </c>
      <c r="K2993" s="3">
        <f t="shared" si="49"/>
        <v>115470</v>
      </c>
      <c r="L2993" s="41">
        <v>44331.729166666664</v>
      </c>
      <c r="M2993" s="39">
        <v>3445005878</v>
      </c>
      <c r="N2993" s="39" t="s">
        <v>52</v>
      </c>
      <c r="O2993" s="40">
        <v>105205603583</v>
      </c>
      <c r="P2993" s="41">
        <v>44337</v>
      </c>
      <c r="Q2993" s="39" t="s">
        <v>54</v>
      </c>
      <c r="R2993" s="68"/>
    </row>
    <row r="2994" spans="1:18" s="70" customFormat="1" ht="12.75" customHeight="1" x14ac:dyDescent="0.2">
      <c r="A2994" s="38" t="s">
        <v>2945</v>
      </c>
      <c r="B2994" s="39" t="s">
        <v>2946</v>
      </c>
      <c r="C2994" s="39" t="s">
        <v>2947</v>
      </c>
      <c r="D2994" s="38">
        <v>811819</v>
      </c>
      <c r="E2994" s="39" t="s">
        <v>1091</v>
      </c>
      <c r="F2994" s="38">
        <v>8263000049</v>
      </c>
      <c r="G2994" s="40" t="s">
        <v>2948</v>
      </c>
      <c r="H2994" s="2">
        <v>115470</v>
      </c>
      <c r="I2994" s="2"/>
      <c r="J2994" s="2">
        <v>0</v>
      </c>
      <c r="K2994" s="3">
        <f t="shared" si="49"/>
        <v>115470</v>
      </c>
      <c r="L2994" s="41">
        <v>44330.729166666664</v>
      </c>
      <c r="M2994" s="39">
        <v>3445005879</v>
      </c>
      <c r="N2994" s="39" t="s">
        <v>52</v>
      </c>
      <c r="O2994" s="40">
        <v>106153874729</v>
      </c>
      <c r="P2994" s="41">
        <v>44363</v>
      </c>
      <c r="Q2994" s="39" t="s">
        <v>54</v>
      </c>
      <c r="R2994" s="68"/>
    </row>
    <row r="2995" spans="1:18" s="70" customFormat="1" ht="12.75" customHeight="1" x14ac:dyDescent="0.2">
      <c r="A2995" s="38" t="s">
        <v>2949</v>
      </c>
      <c r="B2995" s="39" t="s">
        <v>2950</v>
      </c>
      <c r="C2995" s="39" t="s">
        <v>2951</v>
      </c>
      <c r="D2995" s="38">
        <v>811819</v>
      </c>
      <c r="E2995" s="39" t="s">
        <v>1091</v>
      </c>
      <c r="F2995" s="38">
        <v>8263000049</v>
      </c>
      <c r="G2995" s="40" t="s">
        <v>2952</v>
      </c>
      <c r="H2995" s="2">
        <v>115470</v>
      </c>
      <c r="I2995" s="2"/>
      <c r="J2995" s="2">
        <v>0</v>
      </c>
      <c r="K2995" s="3">
        <f t="shared" si="49"/>
        <v>115470</v>
      </c>
      <c r="L2995" s="41">
        <v>44330.729166666664</v>
      </c>
      <c r="M2995" s="39">
        <v>3445005880</v>
      </c>
      <c r="N2995" s="39" t="s">
        <v>52</v>
      </c>
      <c r="O2995" s="40">
        <v>106153874729</v>
      </c>
      <c r="P2995" s="41">
        <v>44363</v>
      </c>
      <c r="Q2995" s="39" t="s">
        <v>54</v>
      </c>
      <c r="R2995" s="68"/>
    </row>
    <row r="2996" spans="1:18" s="70" customFormat="1" ht="12.75" customHeight="1" x14ac:dyDescent="0.2">
      <c r="A2996" s="38" t="s">
        <v>3924</v>
      </c>
      <c r="B2996" s="39" t="s">
        <v>3925</v>
      </c>
      <c r="C2996" s="39"/>
      <c r="D2996" s="38">
        <v>811819</v>
      </c>
      <c r="E2996" s="39" t="s">
        <v>1091</v>
      </c>
      <c r="F2996" s="38">
        <v>8263000049</v>
      </c>
      <c r="G2996" s="40" t="s">
        <v>3926</v>
      </c>
      <c r="H2996" s="2">
        <v>115470</v>
      </c>
      <c r="I2996" s="2"/>
      <c r="J2996" s="2">
        <v>0</v>
      </c>
      <c r="K2996" s="3">
        <f t="shared" si="49"/>
        <v>115470</v>
      </c>
      <c r="L2996" s="4">
        <v>44396</v>
      </c>
      <c r="M2996" s="39"/>
      <c r="N2996" s="39" t="s">
        <v>52</v>
      </c>
      <c r="O2996" s="40"/>
      <c r="P2996" s="41"/>
      <c r="Q2996" s="39" t="s">
        <v>54</v>
      </c>
      <c r="R2996" s="68"/>
    </row>
    <row r="2997" spans="1:18" s="70" customFormat="1" ht="12.75" customHeight="1" x14ac:dyDescent="0.2">
      <c r="A2997" s="38" t="s">
        <v>4765</v>
      </c>
      <c r="B2997" s="39" t="s">
        <v>4766</v>
      </c>
      <c r="C2997" s="39" t="s">
        <v>4767</v>
      </c>
      <c r="D2997" s="38">
        <v>811819</v>
      </c>
      <c r="E2997" s="39" t="s">
        <v>1091</v>
      </c>
      <c r="F2997" s="38">
        <v>8263000049</v>
      </c>
      <c r="G2997" s="40" t="s">
        <v>4768</v>
      </c>
      <c r="H2997" s="2">
        <v>115470</v>
      </c>
      <c r="I2997" s="2"/>
      <c r="J2997" s="2">
        <v>0</v>
      </c>
      <c r="K2997" s="3">
        <f t="shared" si="49"/>
        <v>115470</v>
      </c>
      <c r="L2997" s="41">
        <v>44382.729166666664</v>
      </c>
      <c r="M2997" s="39">
        <v>3445009527</v>
      </c>
      <c r="N2997" s="39" t="s">
        <v>52</v>
      </c>
      <c r="O2997" s="40">
        <v>107140648634</v>
      </c>
      <c r="P2997" s="41">
        <v>44392</v>
      </c>
      <c r="Q2997" s="39" t="s">
        <v>54</v>
      </c>
      <c r="R2997" s="68"/>
    </row>
    <row r="2998" spans="1:18" s="70" customFormat="1" ht="12.75" customHeight="1" x14ac:dyDescent="0.2">
      <c r="A2998" s="38" t="s">
        <v>4950</v>
      </c>
      <c r="B2998" s="39" t="s">
        <v>4951</v>
      </c>
      <c r="C2998" s="39" t="s">
        <v>4952</v>
      </c>
      <c r="D2998" s="38">
        <v>811819</v>
      </c>
      <c r="E2998" s="39" t="s">
        <v>1091</v>
      </c>
      <c r="F2998" s="38">
        <v>8263000049</v>
      </c>
      <c r="G2998" s="40" t="s">
        <v>4953</v>
      </c>
      <c r="H2998" s="2">
        <v>115470</v>
      </c>
      <c r="I2998" s="2"/>
      <c r="J2998" s="2">
        <v>0</v>
      </c>
      <c r="K2998" s="3">
        <f t="shared" si="49"/>
        <v>115470</v>
      </c>
      <c r="L2998" s="41">
        <v>44380.729166666664</v>
      </c>
      <c r="M2998" s="39">
        <v>3445009943</v>
      </c>
      <c r="N2998" s="39" t="s">
        <v>52</v>
      </c>
      <c r="O2998" s="40">
        <v>108023355182</v>
      </c>
      <c r="P2998" s="41">
        <v>44411</v>
      </c>
      <c r="Q2998" s="39" t="s">
        <v>54</v>
      </c>
      <c r="R2998" s="68"/>
    </row>
    <row r="2999" spans="1:18" s="70" customFormat="1" ht="12.75" customHeight="1" x14ac:dyDescent="0.2">
      <c r="A2999" s="38" t="s">
        <v>4954</v>
      </c>
      <c r="B2999" s="39" t="s">
        <v>4955</v>
      </c>
      <c r="C2999" s="39" t="s">
        <v>4956</v>
      </c>
      <c r="D2999" s="38">
        <v>811819</v>
      </c>
      <c r="E2999" s="39" t="s">
        <v>1091</v>
      </c>
      <c r="F2999" s="38">
        <v>8263000049</v>
      </c>
      <c r="G2999" s="40" t="s">
        <v>4957</v>
      </c>
      <c r="H2999" s="2">
        <v>115470</v>
      </c>
      <c r="I2999" s="2"/>
      <c r="J2999" s="2">
        <v>0</v>
      </c>
      <c r="K2999" s="3">
        <f t="shared" si="49"/>
        <v>115470</v>
      </c>
      <c r="L2999" s="41">
        <v>44380.729166666664</v>
      </c>
      <c r="M2999" s="39">
        <v>3445009949</v>
      </c>
      <c r="N2999" s="39" t="s">
        <v>52</v>
      </c>
      <c r="O2999" s="40">
        <v>107140648634</v>
      </c>
      <c r="P2999" s="41">
        <v>44392</v>
      </c>
      <c r="Q2999" s="39" t="s">
        <v>54</v>
      </c>
      <c r="R2999" s="68"/>
    </row>
    <row r="3000" spans="1:18" s="70" customFormat="1" ht="12.75" customHeight="1" x14ac:dyDescent="0.2">
      <c r="A3000" s="38" t="s">
        <v>4958</v>
      </c>
      <c r="B3000" s="39" t="s">
        <v>4959</v>
      </c>
      <c r="C3000" s="39" t="s">
        <v>4960</v>
      </c>
      <c r="D3000" s="38">
        <v>811819</v>
      </c>
      <c r="E3000" s="39" t="s">
        <v>1091</v>
      </c>
      <c r="F3000" s="38">
        <v>8263000049</v>
      </c>
      <c r="G3000" s="40" t="s">
        <v>4961</v>
      </c>
      <c r="H3000" s="2">
        <v>115470</v>
      </c>
      <c r="I3000" s="2"/>
      <c r="J3000" s="2">
        <v>0</v>
      </c>
      <c r="K3000" s="3">
        <f t="shared" si="49"/>
        <v>115470</v>
      </c>
      <c r="L3000" s="41">
        <v>44379</v>
      </c>
      <c r="M3000" s="39">
        <v>3445009952</v>
      </c>
      <c r="N3000" s="39" t="s">
        <v>52</v>
      </c>
      <c r="O3000" s="40">
        <v>108023355182</v>
      </c>
      <c r="P3000" s="41">
        <v>44411</v>
      </c>
      <c r="Q3000" s="39" t="s">
        <v>54</v>
      </c>
      <c r="R3000" s="68"/>
    </row>
    <row r="3001" spans="1:18" s="70" customFormat="1" ht="12.75" customHeight="1" x14ac:dyDescent="0.2">
      <c r="A3001" s="38" t="s">
        <v>4962</v>
      </c>
      <c r="B3001" s="39" t="s">
        <v>4963</v>
      </c>
      <c r="C3001" s="39" t="s">
        <v>4964</v>
      </c>
      <c r="D3001" s="38">
        <v>811819</v>
      </c>
      <c r="E3001" s="39" t="s">
        <v>1091</v>
      </c>
      <c r="F3001" s="38">
        <v>8263000049</v>
      </c>
      <c r="G3001" s="40" t="s">
        <v>4965</v>
      </c>
      <c r="H3001" s="2">
        <v>115470</v>
      </c>
      <c r="I3001" s="2"/>
      <c r="J3001" s="2">
        <v>0</v>
      </c>
      <c r="K3001" s="3">
        <f t="shared" si="49"/>
        <v>115470</v>
      </c>
      <c r="L3001" s="41">
        <v>44378</v>
      </c>
      <c r="M3001" s="39">
        <v>3445009958</v>
      </c>
      <c r="N3001" s="39" t="s">
        <v>52</v>
      </c>
      <c r="O3001" s="40">
        <v>108023355182</v>
      </c>
      <c r="P3001" s="41">
        <v>44411</v>
      </c>
      <c r="Q3001" s="39" t="s">
        <v>54</v>
      </c>
      <c r="R3001" s="68"/>
    </row>
    <row r="3002" spans="1:18" s="70" customFormat="1" ht="12.75" customHeight="1" x14ac:dyDescent="0.2">
      <c r="A3002" s="38" t="s">
        <v>4966</v>
      </c>
      <c r="B3002" s="39" t="s">
        <v>4967</v>
      </c>
      <c r="C3002" s="39" t="s">
        <v>4968</v>
      </c>
      <c r="D3002" s="38">
        <v>811819</v>
      </c>
      <c r="E3002" s="39" t="s">
        <v>1091</v>
      </c>
      <c r="F3002" s="38">
        <v>8263000049</v>
      </c>
      <c r="G3002" s="40" t="s">
        <v>4969</v>
      </c>
      <c r="H3002" s="2">
        <v>115470</v>
      </c>
      <c r="I3002" s="2"/>
      <c r="J3002" s="2">
        <v>0</v>
      </c>
      <c r="K3002" s="3">
        <f t="shared" si="49"/>
        <v>115470</v>
      </c>
      <c r="L3002" s="41">
        <v>44380.729166666664</v>
      </c>
      <c r="M3002" s="39">
        <v>3445009961</v>
      </c>
      <c r="N3002" s="39" t="s">
        <v>52</v>
      </c>
      <c r="O3002" s="40">
        <v>108023355182</v>
      </c>
      <c r="P3002" s="41">
        <v>44411</v>
      </c>
      <c r="Q3002" s="39" t="s">
        <v>54</v>
      </c>
      <c r="R3002" s="68"/>
    </row>
    <row r="3003" spans="1:18" s="70" customFormat="1" ht="12.75" customHeight="1" x14ac:dyDescent="0.2">
      <c r="A3003" s="38" t="s">
        <v>4970</v>
      </c>
      <c r="B3003" s="39" t="s">
        <v>4971</v>
      </c>
      <c r="C3003" s="39" t="s">
        <v>4972</v>
      </c>
      <c r="D3003" s="38">
        <v>811819</v>
      </c>
      <c r="E3003" s="39" t="s">
        <v>1091</v>
      </c>
      <c r="F3003" s="38">
        <v>8263000049</v>
      </c>
      <c r="G3003" s="40" t="s">
        <v>4973</v>
      </c>
      <c r="H3003" s="2">
        <v>115470</v>
      </c>
      <c r="I3003" s="2"/>
      <c r="J3003" s="2">
        <v>0</v>
      </c>
      <c r="K3003" s="3">
        <f t="shared" si="49"/>
        <v>115470</v>
      </c>
      <c r="L3003" s="41">
        <v>44382</v>
      </c>
      <c r="M3003" s="39">
        <v>3445009969</v>
      </c>
      <c r="N3003" s="39" t="s">
        <v>52</v>
      </c>
      <c r="O3003" s="40">
        <v>107140648634</v>
      </c>
      <c r="P3003" s="41">
        <v>44392</v>
      </c>
      <c r="Q3003" s="39" t="s">
        <v>54</v>
      </c>
      <c r="R3003" s="68"/>
    </row>
    <row r="3004" spans="1:18" s="70" customFormat="1" ht="12.75" customHeight="1" x14ac:dyDescent="0.2">
      <c r="A3004" s="38" t="s">
        <v>4974</v>
      </c>
      <c r="B3004" s="39" t="s">
        <v>4975</v>
      </c>
      <c r="C3004" s="39" t="s">
        <v>4976</v>
      </c>
      <c r="D3004" s="38">
        <v>811819</v>
      </c>
      <c r="E3004" s="39" t="s">
        <v>1091</v>
      </c>
      <c r="F3004" s="38">
        <v>8263000049</v>
      </c>
      <c r="G3004" s="40" t="s">
        <v>4977</v>
      </c>
      <c r="H3004" s="2">
        <v>115470</v>
      </c>
      <c r="I3004" s="2"/>
      <c r="J3004" s="2">
        <v>0</v>
      </c>
      <c r="K3004" s="3">
        <f t="shared" si="49"/>
        <v>115470</v>
      </c>
      <c r="L3004" s="41">
        <v>44379.729166666664</v>
      </c>
      <c r="M3004" s="39">
        <v>3445009974</v>
      </c>
      <c r="N3004" s="39" t="s">
        <v>52</v>
      </c>
      <c r="O3004" s="40">
        <v>107140648634</v>
      </c>
      <c r="P3004" s="41">
        <v>44392</v>
      </c>
      <c r="Q3004" s="39" t="s">
        <v>54</v>
      </c>
      <c r="R3004" s="68"/>
    </row>
    <row r="3005" spans="1:18" s="70" customFormat="1" ht="12.75" customHeight="1" x14ac:dyDescent="0.2">
      <c r="A3005" s="38" t="s">
        <v>4978</v>
      </c>
      <c r="B3005" s="39" t="s">
        <v>4979</v>
      </c>
      <c r="C3005" s="39" t="s">
        <v>4980</v>
      </c>
      <c r="D3005" s="38">
        <v>811819</v>
      </c>
      <c r="E3005" s="39" t="s">
        <v>1091</v>
      </c>
      <c r="F3005" s="38">
        <v>8263000049</v>
      </c>
      <c r="G3005" s="40" t="s">
        <v>4981</v>
      </c>
      <c r="H3005" s="2">
        <v>115470</v>
      </c>
      <c r="I3005" s="2"/>
      <c r="J3005" s="2">
        <v>0</v>
      </c>
      <c r="K3005" s="3">
        <f t="shared" si="49"/>
        <v>115470</v>
      </c>
      <c r="L3005" s="41">
        <v>44382</v>
      </c>
      <c r="M3005" s="39">
        <v>3445009980</v>
      </c>
      <c r="N3005" s="39" t="s">
        <v>52</v>
      </c>
      <c r="O3005" s="40">
        <v>108023355182</v>
      </c>
      <c r="P3005" s="41">
        <v>44411</v>
      </c>
      <c r="Q3005" s="39" t="s">
        <v>54</v>
      </c>
      <c r="R3005" s="68"/>
    </row>
    <row r="3006" spans="1:18" s="70" customFormat="1" ht="12.75" customHeight="1" x14ac:dyDescent="0.2">
      <c r="A3006" s="38" t="s">
        <v>4982</v>
      </c>
      <c r="B3006" s="39" t="s">
        <v>4983</v>
      </c>
      <c r="C3006" s="39" t="s">
        <v>4984</v>
      </c>
      <c r="D3006" s="38">
        <v>811819</v>
      </c>
      <c r="E3006" s="39" t="s">
        <v>1091</v>
      </c>
      <c r="F3006" s="38">
        <v>8263000049</v>
      </c>
      <c r="G3006" s="40" t="s">
        <v>4985</v>
      </c>
      <c r="H3006" s="2">
        <v>115470</v>
      </c>
      <c r="I3006" s="2"/>
      <c r="J3006" s="2">
        <v>0</v>
      </c>
      <c r="K3006" s="3">
        <f t="shared" si="49"/>
        <v>115470</v>
      </c>
      <c r="L3006" s="41">
        <v>44379.729166666664</v>
      </c>
      <c r="M3006" s="39">
        <v>3445009988</v>
      </c>
      <c r="N3006" s="39" t="s">
        <v>52</v>
      </c>
      <c r="O3006" s="40">
        <v>107140648634</v>
      </c>
      <c r="P3006" s="41">
        <v>44392</v>
      </c>
      <c r="Q3006" s="39" t="s">
        <v>54</v>
      </c>
      <c r="R3006" s="68"/>
    </row>
    <row r="3007" spans="1:18" s="70" customFormat="1" ht="12.75" customHeight="1" x14ac:dyDescent="0.2">
      <c r="A3007" s="38" t="s">
        <v>4986</v>
      </c>
      <c r="B3007" s="39" t="s">
        <v>4987</v>
      </c>
      <c r="C3007" s="39" t="s">
        <v>4988</v>
      </c>
      <c r="D3007" s="38">
        <v>811819</v>
      </c>
      <c r="E3007" s="39" t="s">
        <v>1091</v>
      </c>
      <c r="F3007" s="38">
        <v>8263000049</v>
      </c>
      <c r="G3007" s="40" t="s">
        <v>4989</v>
      </c>
      <c r="H3007" s="2">
        <v>115470</v>
      </c>
      <c r="I3007" s="2"/>
      <c r="J3007" s="2">
        <v>0</v>
      </c>
      <c r="K3007" s="3">
        <f t="shared" si="49"/>
        <v>115470</v>
      </c>
      <c r="L3007" s="41">
        <v>44382.729166666664</v>
      </c>
      <c r="M3007" s="39">
        <v>3445009999</v>
      </c>
      <c r="N3007" s="39" t="s">
        <v>52</v>
      </c>
      <c r="O3007" s="40">
        <v>108023355182</v>
      </c>
      <c r="P3007" s="41">
        <v>44411</v>
      </c>
      <c r="Q3007" s="39" t="s">
        <v>54</v>
      </c>
      <c r="R3007" s="68"/>
    </row>
    <row r="3008" spans="1:18" s="70" customFormat="1" ht="12.75" customHeight="1" x14ac:dyDescent="0.2">
      <c r="A3008" s="38" t="s">
        <v>5164</v>
      </c>
      <c r="B3008" s="39" t="s">
        <v>5165</v>
      </c>
      <c r="C3008" s="39" t="s">
        <v>5166</v>
      </c>
      <c r="D3008" s="38">
        <v>811819</v>
      </c>
      <c r="E3008" s="39" t="s">
        <v>1091</v>
      </c>
      <c r="F3008" s="38">
        <v>8263000049</v>
      </c>
      <c r="G3008" s="40" t="s">
        <v>5167</v>
      </c>
      <c r="H3008" s="2">
        <v>115470</v>
      </c>
      <c r="I3008" s="2"/>
      <c r="J3008" s="2">
        <v>0</v>
      </c>
      <c r="K3008" s="3">
        <f t="shared" si="49"/>
        <v>115470</v>
      </c>
      <c r="L3008" s="41">
        <v>44369.729166666664</v>
      </c>
      <c r="M3008" s="39">
        <v>3445010645</v>
      </c>
      <c r="N3008" s="39" t="s">
        <v>52</v>
      </c>
      <c r="O3008" s="40">
        <v>108023355182</v>
      </c>
      <c r="P3008" s="41">
        <v>44411</v>
      </c>
      <c r="Q3008" s="39" t="s">
        <v>54</v>
      </c>
      <c r="R3008" s="68"/>
    </row>
    <row r="3009" spans="1:18" s="70" customFormat="1" ht="12.75" customHeight="1" x14ac:dyDescent="0.2">
      <c r="A3009" s="38" t="s">
        <v>5191</v>
      </c>
      <c r="B3009" s="39" t="s">
        <v>5192</v>
      </c>
      <c r="C3009" s="39" t="s">
        <v>5193</v>
      </c>
      <c r="D3009" s="38">
        <v>811819</v>
      </c>
      <c r="E3009" s="39" t="s">
        <v>1091</v>
      </c>
      <c r="F3009" s="38">
        <v>8263000049</v>
      </c>
      <c r="G3009" s="40" t="s">
        <v>5194</v>
      </c>
      <c r="H3009" s="2">
        <v>115470</v>
      </c>
      <c r="I3009" s="2"/>
      <c r="J3009" s="2">
        <v>0</v>
      </c>
      <c r="K3009" s="3">
        <f t="shared" si="49"/>
        <v>115470</v>
      </c>
      <c r="L3009" s="41">
        <v>44369.729166666664</v>
      </c>
      <c r="M3009" s="39">
        <v>3445010763</v>
      </c>
      <c r="N3009" s="39" t="s">
        <v>52</v>
      </c>
      <c r="O3009" s="40">
        <v>108023355182</v>
      </c>
      <c r="P3009" s="41">
        <v>44411</v>
      </c>
      <c r="Q3009" s="39" t="s">
        <v>54</v>
      </c>
      <c r="R3009" s="68"/>
    </row>
    <row r="3010" spans="1:18" s="70" customFormat="1" ht="12.75" customHeight="1" x14ac:dyDescent="0.2">
      <c r="A3010" s="38" t="s">
        <v>5921</v>
      </c>
      <c r="B3010" s="39" t="s">
        <v>5922</v>
      </c>
      <c r="C3010" s="39" t="s">
        <v>5923</v>
      </c>
      <c r="D3010" s="38">
        <v>811819</v>
      </c>
      <c r="E3010" s="39" t="s">
        <v>1091</v>
      </c>
      <c r="F3010" s="38">
        <v>8263000049</v>
      </c>
      <c r="G3010" s="40" t="s">
        <v>5924</v>
      </c>
      <c r="H3010" s="2">
        <v>115470</v>
      </c>
      <c r="I3010" s="2"/>
      <c r="J3010" s="2">
        <v>0</v>
      </c>
      <c r="K3010" s="3">
        <f t="shared" si="49"/>
        <v>115470</v>
      </c>
      <c r="L3010" s="41">
        <v>44410.729166666664</v>
      </c>
      <c r="M3010" s="39">
        <v>3445012916</v>
      </c>
      <c r="N3010" s="39" t="s">
        <v>52</v>
      </c>
      <c r="O3010" s="40">
        <v>109092469240</v>
      </c>
      <c r="P3010" s="41">
        <v>44449</v>
      </c>
      <c r="Q3010" s="39" t="s">
        <v>54</v>
      </c>
      <c r="R3010" s="68"/>
    </row>
    <row r="3011" spans="1:18" s="70" customFormat="1" ht="12.75" customHeight="1" x14ac:dyDescent="0.2">
      <c r="A3011" s="38" t="s">
        <v>5953</v>
      </c>
      <c r="B3011" s="39" t="s">
        <v>5954</v>
      </c>
      <c r="C3011" s="39" t="s">
        <v>5955</v>
      </c>
      <c r="D3011" s="38">
        <v>811819</v>
      </c>
      <c r="E3011" s="39" t="s">
        <v>1091</v>
      </c>
      <c r="F3011" s="38">
        <v>8263000049</v>
      </c>
      <c r="G3011" s="40" t="s">
        <v>5956</v>
      </c>
      <c r="H3011" s="2">
        <v>115470</v>
      </c>
      <c r="I3011" s="2"/>
      <c r="J3011" s="2">
        <v>0</v>
      </c>
      <c r="K3011" s="3">
        <f t="shared" si="49"/>
        <v>115470</v>
      </c>
      <c r="L3011" s="41">
        <v>44393.729166666664</v>
      </c>
      <c r="M3011" s="39">
        <v>3445013023</v>
      </c>
      <c r="N3011" s="39" t="s">
        <v>52</v>
      </c>
      <c r="O3011" s="40">
        <v>108250676225</v>
      </c>
      <c r="P3011" s="41">
        <v>44437</v>
      </c>
      <c r="Q3011" s="39" t="s">
        <v>54</v>
      </c>
      <c r="R3011" s="68"/>
    </row>
    <row r="3012" spans="1:18" s="70" customFormat="1" ht="12.75" customHeight="1" x14ac:dyDescent="0.2">
      <c r="A3012" s="38" t="s">
        <v>5961</v>
      </c>
      <c r="B3012" s="39" t="s">
        <v>5962</v>
      </c>
      <c r="C3012" s="39" t="s">
        <v>5963</v>
      </c>
      <c r="D3012" s="38">
        <v>811819</v>
      </c>
      <c r="E3012" s="39" t="s">
        <v>1091</v>
      </c>
      <c r="F3012" s="38">
        <v>8263000049</v>
      </c>
      <c r="G3012" s="40" t="s">
        <v>5964</v>
      </c>
      <c r="H3012" s="2">
        <v>115470</v>
      </c>
      <c r="I3012" s="2"/>
      <c r="J3012" s="2">
        <v>0</v>
      </c>
      <c r="K3012" s="3">
        <f t="shared" si="49"/>
        <v>115470</v>
      </c>
      <c r="L3012" s="41">
        <v>44405.729166666664</v>
      </c>
      <c r="M3012" s="39">
        <v>3445013025</v>
      </c>
      <c r="N3012" s="39" t="s">
        <v>52</v>
      </c>
      <c r="O3012" s="40">
        <v>109092469240</v>
      </c>
      <c r="P3012" s="41">
        <v>44449</v>
      </c>
      <c r="Q3012" s="39" t="s">
        <v>54</v>
      </c>
      <c r="R3012" s="68"/>
    </row>
    <row r="3013" spans="1:18" s="70" customFormat="1" ht="12.75" customHeight="1" x14ac:dyDescent="0.2">
      <c r="A3013" s="38" t="s">
        <v>5965</v>
      </c>
      <c r="B3013" s="39" t="s">
        <v>5966</v>
      </c>
      <c r="C3013" s="39" t="s">
        <v>5967</v>
      </c>
      <c r="D3013" s="38">
        <v>811819</v>
      </c>
      <c r="E3013" s="39" t="s">
        <v>1091</v>
      </c>
      <c r="F3013" s="38">
        <v>8263000049</v>
      </c>
      <c r="G3013" s="40" t="s">
        <v>5968</v>
      </c>
      <c r="H3013" s="2">
        <v>115470</v>
      </c>
      <c r="I3013" s="2"/>
      <c r="J3013" s="2">
        <v>0</v>
      </c>
      <c r="K3013" s="3">
        <f t="shared" si="49"/>
        <v>115470</v>
      </c>
      <c r="L3013" s="41">
        <v>44405</v>
      </c>
      <c r="M3013" s="39">
        <v>3445013026</v>
      </c>
      <c r="N3013" s="39" t="s">
        <v>52</v>
      </c>
      <c r="O3013" s="40">
        <v>108250676225</v>
      </c>
      <c r="P3013" s="41">
        <v>44437</v>
      </c>
      <c r="Q3013" s="39" t="s">
        <v>54</v>
      </c>
      <c r="R3013" s="68"/>
    </row>
    <row r="3014" spans="1:18" s="70" customFormat="1" ht="12.75" customHeight="1" x14ac:dyDescent="0.2">
      <c r="A3014" s="38" t="s">
        <v>5969</v>
      </c>
      <c r="B3014" s="39" t="s">
        <v>5970</v>
      </c>
      <c r="C3014" s="39" t="s">
        <v>5971</v>
      </c>
      <c r="D3014" s="38">
        <v>811819</v>
      </c>
      <c r="E3014" s="39" t="s">
        <v>1091</v>
      </c>
      <c r="F3014" s="38">
        <v>8263000049</v>
      </c>
      <c r="G3014" s="40" t="s">
        <v>5972</v>
      </c>
      <c r="H3014" s="2">
        <v>115470</v>
      </c>
      <c r="I3014" s="2"/>
      <c r="J3014" s="2">
        <v>0</v>
      </c>
      <c r="K3014" s="3">
        <f t="shared" ref="K3014:K3077" si="50">SUM(H3014:J3014)</f>
        <v>115470</v>
      </c>
      <c r="L3014" s="41">
        <v>44403.729166666664</v>
      </c>
      <c r="M3014" s="39">
        <v>3445013027</v>
      </c>
      <c r="N3014" s="39" t="s">
        <v>52</v>
      </c>
      <c r="O3014" s="40">
        <v>109092469240</v>
      </c>
      <c r="P3014" s="41">
        <v>44449</v>
      </c>
      <c r="Q3014" s="39" t="s">
        <v>54</v>
      </c>
      <c r="R3014" s="68"/>
    </row>
    <row r="3015" spans="1:18" s="70" customFormat="1" ht="12.75" customHeight="1" x14ac:dyDescent="0.2">
      <c r="A3015" s="38" t="s">
        <v>6057</v>
      </c>
      <c r="B3015" s="39" t="s">
        <v>6058</v>
      </c>
      <c r="C3015" s="39" t="s">
        <v>6059</v>
      </c>
      <c r="D3015" s="38">
        <v>811819</v>
      </c>
      <c r="E3015" s="39" t="s">
        <v>1091</v>
      </c>
      <c r="F3015" s="38">
        <v>8263000049</v>
      </c>
      <c r="G3015" s="40" t="s">
        <v>6060</v>
      </c>
      <c r="H3015" s="2">
        <v>115470</v>
      </c>
      <c r="I3015" s="2"/>
      <c r="J3015" s="2">
        <v>0</v>
      </c>
      <c r="K3015" s="3">
        <f t="shared" si="50"/>
        <v>115470</v>
      </c>
      <c r="L3015" s="41">
        <v>44391.729166666664</v>
      </c>
      <c r="M3015" s="39">
        <v>3445013131</v>
      </c>
      <c r="N3015" s="39" t="s">
        <v>52</v>
      </c>
      <c r="O3015" s="40">
        <v>108250676225</v>
      </c>
      <c r="P3015" s="41">
        <v>44437</v>
      </c>
      <c r="Q3015" s="39" t="s">
        <v>54</v>
      </c>
      <c r="R3015" s="68"/>
    </row>
    <row r="3016" spans="1:18" s="70" customFormat="1" ht="12.75" customHeight="1" x14ac:dyDescent="0.2">
      <c r="A3016" s="38" t="s">
        <v>6086</v>
      </c>
      <c r="B3016" s="39" t="s">
        <v>6087</v>
      </c>
      <c r="C3016" s="39" t="s">
        <v>6088</v>
      </c>
      <c r="D3016" s="38">
        <v>811819</v>
      </c>
      <c r="E3016" s="39" t="s">
        <v>1091</v>
      </c>
      <c r="F3016" s="38">
        <v>8263000049</v>
      </c>
      <c r="G3016" s="40" t="s">
        <v>6089</v>
      </c>
      <c r="H3016" s="2">
        <v>115470</v>
      </c>
      <c r="I3016" s="2"/>
      <c r="J3016" s="2">
        <v>0</v>
      </c>
      <c r="K3016" s="3">
        <f t="shared" si="50"/>
        <v>115470</v>
      </c>
      <c r="L3016" s="41">
        <v>44393.729166666664</v>
      </c>
      <c r="M3016" s="39">
        <v>3445013177</v>
      </c>
      <c r="N3016" s="39" t="s">
        <v>52</v>
      </c>
      <c r="O3016" s="40">
        <v>108250676225</v>
      </c>
      <c r="P3016" s="41">
        <v>44437</v>
      </c>
      <c r="Q3016" s="39" t="s">
        <v>54</v>
      </c>
      <c r="R3016" s="68"/>
    </row>
    <row r="3017" spans="1:18" s="70" customFormat="1" ht="12.75" customHeight="1" x14ac:dyDescent="0.2">
      <c r="A3017" s="38" t="s">
        <v>6113</v>
      </c>
      <c r="B3017" s="39" t="s">
        <v>6114</v>
      </c>
      <c r="C3017" s="39" t="s">
        <v>6115</v>
      </c>
      <c r="D3017" s="38">
        <v>811819</v>
      </c>
      <c r="E3017" s="39" t="s">
        <v>1091</v>
      </c>
      <c r="F3017" s="38">
        <v>8263000049</v>
      </c>
      <c r="G3017" s="40" t="s">
        <v>6116</v>
      </c>
      <c r="H3017" s="2">
        <v>115470</v>
      </c>
      <c r="I3017" s="2"/>
      <c r="J3017" s="2">
        <v>0</v>
      </c>
      <c r="K3017" s="3">
        <f t="shared" si="50"/>
        <v>115470</v>
      </c>
      <c r="L3017" s="41">
        <v>44410.729166666664</v>
      </c>
      <c r="M3017" s="39">
        <v>3445013203</v>
      </c>
      <c r="N3017" s="39" t="s">
        <v>52</v>
      </c>
      <c r="O3017" s="40">
        <v>109092469240</v>
      </c>
      <c r="P3017" s="41">
        <v>44449</v>
      </c>
      <c r="Q3017" s="39" t="s">
        <v>54</v>
      </c>
      <c r="R3017" s="68"/>
    </row>
    <row r="3018" spans="1:18" s="70" customFormat="1" ht="12.75" customHeight="1" x14ac:dyDescent="0.2">
      <c r="A3018" s="38" t="s">
        <v>7757</v>
      </c>
      <c r="B3018" s="39" t="s">
        <v>7758</v>
      </c>
      <c r="C3018" s="39" t="s">
        <v>7759</v>
      </c>
      <c r="D3018" s="38">
        <v>811819</v>
      </c>
      <c r="E3018" s="39" t="s">
        <v>1091</v>
      </c>
      <c r="F3018" s="38">
        <v>8263000049</v>
      </c>
      <c r="G3018" s="40" t="s">
        <v>7760</v>
      </c>
      <c r="H3018" s="2">
        <v>115470</v>
      </c>
      <c r="I3018" s="2"/>
      <c r="J3018" s="2">
        <v>0</v>
      </c>
      <c r="K3018" s="3">
        <f t="shared" si="50"/>
        <v>115470</v>
      </c>
      <c r="L3018" s="41">
        <v>44441.729166666664</v>
      </c>
      <c r="M3018" s="39">
        <v>3445017932</v>
      </c>
      <c r="N3018" s="39" t="s">
        <v>52</v>
      </c>
      <c r="O3018" s="40">
        <v>110082110755</v>
      </c>
      <c r="P3018" s="41">
        <v>44478</v>
      </c>
      <c r="Q3018" s="39" t="s">
        <v>54</v>
      </c>
      <c r="R3018" s="68"/>
    </row>
    <row r="3019" spans="1:18" s="70" customFormat="1" ht="12.75" customHeight="1" x14ac:dyDescent="0.2">
      <c r="A3019" s="38" t="s">
        <v>7761</v>
      </c>
      <c r="B3019" s="39" t="s">
        <v>7762</v>
      </c>
      <c r="C3019" s="39" t="s">
        <v>7763</v>
      </c>
      <c r="D3019" s="38">
        <v>811819</v>
      </c>
      <c r="E3019" s="39" t="s">
        <v>1091</v>
      </c>
      <c r="F3019" s="38">
        <v>8263000049</v>
      </c>
      <c r="G3019" s="40" t="s">
        <v>7764</v>
      </c>
      <c r="H3019" s="2">
        <v>115470</v>
      </c>
      <c r="I3019" s="2"/>
      <c r="J3019" s="2">
        <v>0</v>
      </c>
      <c r="K3019" s="3">
        <f t="shared" si="50"/>
        <v>115470</v>
      </c>
      <c r="L3019" s="41">
        <v>44441.729166666664</v>
      </c>
      <c r="M3019" s="39">
        <v>3445017933</v>
      </c>
      <c r="N3019" s="39" t="s">
        <v>52</v>
      </c>
      <c r="O3019" s="40">
        <v>110082110755</v>
      </c>
      <c r="P3019" s="41">
        <v>44478</v>
      </c>
      <c r="Q3019" s="39" t="s">
        <v>54</v>
      </c>
      <c r="R3019" s="68"/>
    </row>
    <row r="3020" spans="1:18" s="70" customFormat="1" ht="12.75" customHeight="1" x14ac:dyDescent="0.2">
      <c r="A3020" s="38" t="s">
        <v>7765</v>
      </c>
      <c r="B3020" s="39" t="s">
        <v>7766</v>
      </c>
      <c r="C3020" s="39" t="s">
        <v>7767</v>
      </c>
      <c r="D3020" s="38">
        <v>811819</v>
      </c>
      <c r="E3020" s="39" t="s">
        <v>1091</v>
      </c>
      <c r="F3020" s="38">
        <v>8263000049</v>
      </c>
      <c r="G3020" s="40" t="s">
        <v>7768</v>
      </c>
      <c r="H3020" s="2">
        <v>115470</v>
      </c>
      <c r="I3020" s="2"/>
      <c r="J3020" s="2">
        <v>0</v>
      </c>
      <c r="K3020" s="3">
        <f t="shared" si="50"/>
        <v>115470</v>
      </c>
      <c r="L3020" s="41">
        <v>44441.729166666664</v>
      </c>
      <c r="M3020" s="39">
        <v>3445017934</v>
      </c>
      <c r="N3020" s="39" t="s">
        <v>52</v>
      </c>
      <c r="O3020" s="40">
        <v>110082110755</v>
      </c>
      <c r="P3020" s="41">
        <v>44478</v>
      </c>
      <c r="Q3020" s="39" t="s">
        <v>54</v>
      </c>
      <c r="R3020" s="68"/>
    </row>
    <row r="3021" spans="1:18" s="70" customFormat="1" ht="12.75" customHeight="1" x14ac:dyDescent="0.2">
      <c r="A3021" s="38" t="s">
        <v>7870</v>
      </c>
      <c r="B3021" s="39" t="s">
        <v>7871</v>
      </c>
      <c r="C3021" s="39" t="s">
        <v>7872</v>
      </c>
      <c r="D3021" s="38">
        <v>811819</v>
      </c>
      <c r="E3021" s="39" t="s">
        <v>1091</v>
      </c>
      <c r="F3021" s="38">
        <v>8263000049</v>
      </c>
      <c r="G3021" s="40" t="s">
        <v>7873</v>
      </c>
      <c r="H3021" s="2">
        <v>115470</v>
      </c>
      <c r="I3021" s="2"/>
      <c r="J3021" s="2">
        <v>0</v>
      </c>
      <c r="K3021" s="3">
        <f t="shared" si="50"/>
        <v>115470</v>
      </c>
      <c r="L3021" s="41">
        <v>44442.729166666664</v>
      </c>
      <c r="M3021" s="39">
        <v>3445018008</v>
      </c>
      <c r="N3021" s="39" t="s">
        <v>52</v>
      </c>
      <c r="O3021" s="40">
        <v>110082110755</v>
      </c>
      <c r="P3021" s="41">
        <v>44478</v>
      </c>
      <c r="Q3021" s="39" t="s">
        <v>54</v>
      </c>
      <c r="R3021" s="68"/>
    </row>
    <row r="3022" spans="1:18" s="70" customFormat="1" ht="12.75" customHeight="1" x14ac:dyDescent="0.2">
      <c r="A3022" s="38" t="s">
        <v>11463</v>
      </c>
      <c r="B3022" s="39" t="s">
        <v>11464</v>
      </c>
      <c r="C3022" s="39"/>
      <c r="D3022" s="38">
        <v>811819</v>
      </c>
      <c r="E3022" s="39" t="s">
        <v>1091</v>
      </c>
      <c r="F3022" s="38">
        <v>8263000049</v>
      </c>
      <c r="G3022" s="40" t="s">
        <v>11465</v>
      </c>
      <c r="H3022" s="2">
        <v>115470</v>
      </c>
      <c r="I3022" s="2"/>
      <c r="J3022" s="2">
        <v>0</v>
      </c>
      <c r="K3022" s="3">
        <f t="shared" si="50"/>
        <v>115470</v>
      </c>
      <c r="L3022" s="4">
        <v>44581</v>
      </c>
      <c r="M3022" s="39"/>
      <c r="N3022" s="39" t="s">
        <v>52</v>
      </c>
      <c r="O3022" s="40"/>
      <c r="P3022" s="41"/>
      <c r="Q3022" s="39" t="s">
        <v>54</v>
      </c>
      <c r="R3022" s="68"/>
    </row>
    <row r="3023" spans="1:18" s="70" customFormat="1" ht="12.75" customHeight="1" x14ac:dyDescent="0.2">
      <c r="A3023" s="38" t="s">
        <v>11466</v>
      </c>
      <c r="B3023" s="39" t="s">
        <v>11467</v>
      </c>
      <c r="C3023" s="39"/>
      <c r="D3023" s="38">
        <v>811819</v>
      </c>
      <c r="E3023" s="39" t="s">
        <v>1091</v>
      </c>
      <c r="F3023" s="38">
        <v>8263000049</v>
      </c>
      <c r="G3023" s="40" t="s">
        <v>11468</v>
      </c>
      <c r="H3023" s="2">
        <v>115470</v>
      </c>
      <c r="I3023" s="2"/>
      <c r="J3023" s="2">
        <v>0</v>
      </c>
      <c r="K3023" s="3">
        <f t="shared" si="50"/>
        <v>115470</v>
      </c>
      <c r="L3023" s="4">
        <v>44581</v>
      </c>
      <c r="M3023" s="39"/>
      <c r="N3023" s="39" t="s">
        <v>52</v>
      </c>
      <c r="O3023" s="40"/>
      <c r="P3023" s="41"/>
      <c r="Q3023" s="39" t="s">
        <v>54</v>
      </c>
      <c r="R3023" s="68"/>
    </row>
    <row r="3024" spans="1:18" s="70" customFormat="1" ht="12.75" customHeight="1" x14ac:dyDescent="0.2">
      <c r="A3024" s="38" t="s">
        <v>7609</v>
      </c>
      <c r="B3024" s="39" t="s">
        <v>7610</v>
      </c>
      <c r="C3024" s="39" t="s">
        <v>7611</v>
      </c>
      <c r="D3024" s="38">
        <v>816777</v>
      </c>
      <c r="E3024" s="129" t="s">
        <v>205</v>
      </c>
      <c r="F3024" s="38">
        <v>8268006924</v>
      </c>
      <c r="G3024" s="40" t="s">
        <v>7612</v>
      </c>
      <c r="H3024" s="2"/>
      <c r="I3024" s="2"/>
      <c r="J3024" s="2">
        <v>20700</v>
      </c>
      <c r="K3024" s="3">
        <f t="shared" si="50"/>
        <v>20700</v>
      </c>
      <c r="L3024" s="41">
        <v>44474.729166666664</v>
      </c>
      <c r="M3024" s="39">
        <v>44153799</v>
      </c>
      <c r="N3024" s="39" t="s">
        <v>3282</v>
      </c>
      <c r="O3024" s="40" t="s">
        <v>7613</v>
      </c>
      <c r="P3024" s="41">
        <v>44507</v>
      </c>
      <c r="Q3024" s="42" t="s">
        <v>2417</v>
      </c>
      <c r="R3024" s="68"/>
    </row>
    <row r="3025" spans="1:18" s="70" customFormat="1" ht="12.75" customHeight="1" x14ac:dyDescent="0.2">
      <c r="A3025" s="38" t="s">
        <v>8633</v>
      </c>
      <c r="B3025" s="39" t="s">
        <v>8634</v>
      </c>
      <c r="C3025" s="39" t="s">
        <v>8635</v>
      </c>
      <c r="D3025" s="38">
        <v>816777</v>
      </c>
      <c r="E3025" s="129" t="s">
        <v>205</v>
      </c>
      <c r="F3025" s="38">
        <v>8268006924</v>
      </c>
      <c r="G3025" s="40" t="s">
        <v>8636</v>
      </c>
      <c r="H3025" s="2"/>
      <c r="I3025" s="2"/>
      <c r="J3025" s="2">
        <v>20700</v>
      </c>
      <c r="K3025" s="3">
        <f t="shared" si="50"/>
        <v>20700</v>
      </c>
      <c r="L3025" s="41">
        <v>44510.729166666664</v>
      </c>
      <c r="M3025" s="39">
        <v>44217447</v>
      </c>
      <c r="N3025" s="39" t="s">
        <v>3282</v>
      </c>
      <c r="O3025" s="40" t="s">
        <v>8637</v>
      </c>
      <c r="P3025" s="41">
        <v>44540</v>
      </c>
      <c r="Q3025" s="42" t="s">
        <v>2417</v>
      </c>
      <c r="R3025" s="68"/>
    </row>
    <row r="3026" spans="1:18" s="70" customFormat="1" ht="12.75" customHeight="1" x14ac:dyDescent="0.2">
      <c r="A3026" s="38" t="s">
        <v>9491</v>
      </c>
      <c r="B3026" s="39" t="s">
        <v>9492</v>
      </c>
      <c r="C3026" s="39" t="s">
        <v>9493</v>
      </c>
      <c r="D3026" s="38">
        <v>816777</v>
      </c>
      <c r="E3026" s="129" t="s">
        <v>205</v>
      </c>
      <c r="F3026" s="38">
        <v>8268006924</v>
      </c>
      <c r="G3026" s="40" t="s">
        <v>9494</v>
      </c>
      <c r="H3026" s="2"/>
      <c r="I3026" s="2"/>
      <c r="J3026" s="2">
        <v>20700</v>
      </c>
      <c r="K3026" s="3">
        <f t="shared" si="50"/>
        <v>20700</v>
      </c>
      <c r="L3026" s="41">
        <v>44536.729166666664</v>
      </c>
      <c r="M3026" s="39">
        <v>44265312</v>
      </c>
      <c r="N3026" s="39" t="s">
        <v>3282</v>
      </c>
      <c r="O3026" s="40" t="s">
        <v>9495</v>
      </c>
      <c r="P3026" s="41">
        <v>44566</v>
      </c>
      <c r="Q3026" s="42" t="s">
        <v>2417</v>
      </c>
      <c r="R3026" s="68"/>
    </row>
    <row r="3027" spans="1:18" s="70" customFormat="1" ht="12.75" customHeight="1" x14ac:dyDescent="0.2">
      <c r="A3027" s="38" t="s">
        <v>11420</v>
      </c>
      <c r="B3027" s="39" t="s">
        <v>11421</v>
      </c>
      <c r="C3027" s="39" t="s">
        <v>11422</v>
      </c>
      <c r="D3027" s="38">
        <v>816777</v>
      </c>
      <c r="E3027" s="129" t="s">
        <v>205</v>
      </c>
      <c r="F3027" s="38">
        <v>8268006924</v>
      </c>
      <c r="G3027" s="40" t="s">
        <v>11423</v>
      </c>
      <c r="H3027" s="2"/>
      <c r="I3027" s="2"/>
      <c r="J3027" s="2">
        <v>20700</v>
      </c>
      <c r="K3027" s="3">
        <f t="shared" si="50"/>
        <v>20700</v>
      </c>
      <c r="L3027" s="41">
        <v>44585.729166666664</v>
      </c>
      <c r="M3027" s="39">
        <v>44397324</v>
      </c>
      <c r="N3027" s="39" t="s">
        <v>3282</v>
      </c>
      <c r="O3027" s="40" t="s">
        <v>11424</v>
      </c>
      <c r="P3027" s="41">
        <v>44640</v>
      </c>
      <c r="Q3027" s="42" t="s">
        <v>2417</v>
      </c>
      <c r="R3027" s="68"/>
    </row>
    <row r="3028" spans="1:18" s="70" customFormat="1" ht="12.75" customHeight="1" x14ac:dyDescent="0.2">
      <c r="A3028" s="38" t="s">
        <v>11593</v>
      </c>
      <c r="B3028" s="39" t="s">
        <v>11594</v>
      </c>
      <c r="C3028" s="39" t="s">
        <v>11595</v>
      </c>
      <c r="D3028" s="38">
        <v>816777</v>
      </c>
      <c r="E3028" s="129" t="s">
        <v>205</v>
      </c>
      <c r="F3028" s="38">
        <v>8268006924</v>
      </c>
      <c r="G3028" s="40" t="s">
        <v>11596</v>
      </c>
      <c r="H3028" s="2"/>
      <c r="I3028" s="2"/>
      <c r="J3028" s="2">
        <v>20700</v>
      </c>
      <c r="K3028" s="3">
        <f t="shared" si="50"/>
        <v>20700</v>
      </c>
      <c r="L3028" s="41">
        <v>44602.729166666664</v>
      </c>
      <c r="M3028" s="39">
        <v>44418712</v>
      </c>
      <c r="N3028" s="39" t="s">
        <v>3282</v>
      </c>
      <c r="O3028" s="40" t="s">
        <v>11597</v>
      </c>
      <c r="P3028" s="41">
        <v>44650</v>
      </c>
      <c r="Q3028" s="42" t="s">
        <v>2417</v>
      </c>
      <c r="R3028" s="68"/>
    </row>
    <row r="3029" spans="1:18" s="70" customFormat="1" ht="12.75" customHeight="1" x14ac:dyDescent="0.2">
      <c r="A3029" s="38" t="s">
        <v>12143</v>
      </c>
      <c r="B3029" s="42" t="s">
        <v>12144</v>
      </c>
      <c r="C3029" s="42" t="s">
        <v>12145</v>
      </c>
      <c r="D3029" s="38">
        <v>128007</v>
      </c>
      <c r="E3029" s="42" t="s">
        <v>9798</v>
      </c>
      <c r="F3029" s="38">
        <v>8263000117</v>
      </c>
      <c r="G3029" s="40">
        <v>562200299</v>
      </c>
      <c r="H3029" s="3">
        <v>115000</v>
      </c>
      <c r="I3029" s="3"/>
      <c r="J3029" s="3">
        <v>20700</v>
      </c>
      <c r="K3029" s="3">
        <f t="shared" si="50"/>
        <v>135700</v>
      </c>
      <c r="L3029" s="41">
        <v>44611.729166666664</v>
      </c>
      <c r="M3029" s="39">
        <v>6870450613</v>
      </c>
      <c r="N3029" s="42" t="s">
        <v>315</v>
      </c>
      <c r="O3029" s="42"/>
      <c r="P3029" s="60"/>
      <c r="Q3029" s="42" t="s">
        <v>243</v>
      </c>
      <c r="R3029" s="68"/>
    </row>
    <row r="3030" spans="1:18" s="70" customFormat="1" ht="12.75" customHeight="1" x14ac:dyDescent="0.2">
      <c r="A3030" s="38" t="s">
        <v>14202</v>
      </c>
      <c r="B3030" s="42" t="s">
        <v>14203</v>
      </c>
      <c r="C3030" s="42" t="s">
        <v>14204</v>
      </c>
      <c r="D3030" s="38">
        <v>816777</v>
      </c>
      <c r="E3030" s="129" t="s">
        <v>205</v>
      </c>
      <c r="F3030" s="38">
        <v>8268009210</v>
      </c>
      <c r="G3030" s="40" t="s">
        <v>14205</v>
      </c>
      <c r="H3030" s="3"/>
      <c r="I3030" s="3"/>
      <c r="J3030" s="3">
        <v>20700</v>
      </c>
      <c r="K3030" s="3">
        <f t="shared" si="50"/>
        <v>20700</v>
      </c>
      <c r="L3030" s="41">
        <v>44742.729166666664</v>
      </c>
      <c r="M3030" s="39">
        <v>44006444</v>
      </c>
      <c r="N3030" s="42" t="s">
        <v>315</v>
      </c>
      <c r="O3030" s="42" t="s">
        <v>14206</v>
      </c>
      <c r="P3030" s="60">
        <v>44760</v>
      </c>
      <c r="Q3030" s="42" t="s">
        <v>243</v>
      </c>
      <c r="R3030" s="68"/>
    </row>
    <row r="3031" spans="1:18" s="70" customFormat="1" ht="12.75" customHeight="1" x14ac:dyDescent="0.2">
      <c r="A3031" s="38" t="s">
        <v>14328</v>
      </c>
      <c r="B3031" s="42" t="s">
        <v>14329</v>
      </c>
      <c r="C3031" s="42" t="s">
        <v>14330</v>
      </c>
      <c r="D3031" s="38">
        <v>816777</v>
      </c>
      <c r="E3031" s="129" t="s">
        <v>205</v>
      </c>
      <c r="F3031" s="38">
        <v>8268009210</v>
      </c>
      <c r="G3031" s="40" t="s">
        <v>14331</v>
      </c>
      <c r="H3031" s="3"/>
      <c r="I3031" s="3"/>
      <c r="J3031" s="3">
        <v>20700</v>
      </c>
      <c r="K3031" s="3">
        <f t="shared" si="50"/>
        <v>20700</v>
      </c>
      <c r="L3031" s="41">
        <v>44749.729166666664</v>
      </c>
      <c r="M3031" s="39">
        <v>44026077</v>
      </c>
      <c r="N3031" s="42" t="s">
        <v>315</v>
      </c>
      <c r="O3031" s="42" t="s">
        <v>14332</v>
      </c>
      <c r="P3031" s="60">
        <v>44768</v>
      </c>
      <c r="Q3031" s="42" t="s">
        <v>243</v>
      </c>
      <c r="R3031" s="68"/>
    </row>
    <row r="3032" spans="1:18" s="70" customFormat="1" ht="12.75" customHeight="1" x14ac:dyDescent="0.2">
      <c r="A3032" s="38" t="s">
        <v>15162</v>
      </c>
      <c r="B3032" s="42" t="s">
        <v>15163</v>
      </c>
      <c r="C3032" s="42" t="s">
        <v>15164</v>
      </c>
      <c r="D3032" s="38">
        <v>816777</v>
      </c>
      <c r="E3032" s="129" t="s">
        <v>205</v>
      </c>
      <c r="F3032" s="38">
        <v>8268009490</v>
      </c>
      <c r="G3032" s="40" t="s">
        <v>15165</v>
      </c>
      <c r="H3032" s="3"/>
      <c r="I3032" s="3"/>
      <c r="J3032" s="3">
        <v>20700</v>
      </c>
      <c r="K3032" s="3">
        <f t="shared" si="50"/>
        <v>20700</v>
      </c>
      <c r="L3032" s="41">
        <v>44781.729166666664</v>
      </c>
      <c r="M3032" s="39">
        <v>44113181</v>
      </c>
      <c r="N3032" s="42" t="s">
        <v>315</v>
      </c>
      <c r="O3032" s="42" t="s">
        <v>15166</v>
      </c>
      <c r="P3032" s="60">
        <v>44816</v>
      </c>
      <c r="Q3032" s="42" t="s">
        <v>243</v>
      </c>
      <c r="R3032" s="68"/>
    </row>
    <row r="3033" spans="1:18" s="70" customFormat="1" ht="12.75" customHeight="1" x14ac:dyDescent="0.2">
      <c r="A3033" s="38" t="s">
        <v>15195</v>
      </c>
      <c r="B3033" s="42" t="s">
        <v>15196</v>
      </c>
      <c r="C3033" s="42" t="s">
        <v>15197</v>
      </c>
      <c r="D3033" s="38">
        <v>500071</v>
      </c>
      <c r="E3033" s="42" t="s">
        <v>584</v>
      </c>
      <c r="F3033" s="38">
        <v>8266013649</v>
      </c>
      <c r="G3033" s="40" t="s">
        <v>15198</v>
      </c>
      <c r="H3033" s="3">
        <v>115000</v>
      </c>
      <c r="I3033" s="3"/>
      <c r="J3033" s="3">
        <v>20700</v>
      </c>
      <c r="K3033" s="3">
        <f t="shared" si="50"/>
        <v>135700</v>
      </c>
      <c r="L3033" s="41">
        <v>44644.729166666664</v>
      </c>
      <c r="M3033" s="39">
        <v>6870179918</v>
      </c>
      <c r="N3033" s="42" t="s">
        <v>315</v>
      </c>
      <c r="O3033" s="42" t="s">
        <v>15199</v>
      </c>
      <c r="P3033" s="60">
        <v>44808</v>
      </c>
      <c r="Q3033" s="42" t="s">
        <v>243</v>
      </c>
      <c r="R3033" s="68"/>
    </row>
    <row r="3034" spans="1:18" s="70" customFormat="1" ht="12.75" customHeight="1" x14ac:dyDescent="0.2">
      <c r="A3034" s="38" t="s">
        <v>15459</v>
      </c>
      <c r="B3034" s="39" t="s">
        <v>15460</v>
      </c>
      <c r="C3034" s="39" t="s">
        <v>15461</v>
      </c>
      <c r="D3034" s="38">
        <v>816777</v>
      </c>
      <c r="E3034" s="129" t="s">
        <v>205</v>
      </c>
      <c r="F3034" s="38">
        <v>8268009715</v>
      </c>
      <c r="G3034" s="40" t="s">
        <v>15462</v>
      </c>
      <c r="H3034" s="2"/>
      <c r="I3034" s="2"/>
      <c r="J3034" s="2">
        <v>20700</v>
      </c>
      <c r="K3034" s="3">
        <f t="shared" si="50"/>
        <v>20700</v>
      </c>
      <c r="L3034" s="41">
        <v>44813.729166666664</v>
      </c>
      <c r="M3034" s="39">
        <v>44162487</v>
      </c>
      <c r="N3034" s="39" t="s">
        <v>3282</v>
      </c>
      <c r="O3034" s="40" t="s">
        <v>15463</v>
      </c>
      <c r="P3034" s="41">
        <v>44837</v>
      </c>
      <c r="Q3034" s="42" t="s">
        <v>2417</v>
      </c>
      <c r="R3034" s="68"/>
    </row>
    <row r="3035" spans="1:18" s="70" customFormat="1" ht="12.75" customHeight="1" x14ac:dyDescent="0.2">
      <c r="A3035" s="38" t="s">
        <v>15794</v>
      </c>
      <c r="B3035" s="39" t="s">
        <v>15795</v>
      </c>
      <c r="C3035" s="39" t="s">
        <v>15796</v>
      </c>
      <c r="D3035" s="38">
        <v>816777</v>
      </c>
      <c r="E3035" s="129" t="s">
        <v>205</v>
      </c>
      <c r="F3035" s="38">
        <v>8268009715</v>
      </c>
      <c r="G3035" s="40" t="s">
        <v>15797</v>
      </c>
      <c r="H3035" s="2"/>
      <c r="I3035" s="2"/>
      <c r="J3035" s="2">
        <v>20700</v>
      </c>
      <c r="K3035" s="3">
        <f t="shared" si="50"/>
        <v>20700</v>
      </c>
      <c r="L3035" s="41">
        <v>44845.729166666664</v>
      </c>
      <c r="M3035" s="39">
        <v>44229516</v>
      </c>
      <c r="N3035" s="39" t="s">
        <v>3282</v>
      </c>
      <c r="O3035" s="40" t="s">
        <v>15798</v>
      </c>
      <c r="P3035" s="41">
        <v>44864</v>
      </c>
      <c r="Q3035" s="42" t="s">
        <v>2417</v>
      </c>
      <c r="R3035" s="68"/>
    </row>
    <row r="3036" spans="1:18" s="70" customFormat="1" ht="12.75" customHeight="1" x14ac:dyDescent="0.2">
      <c r="A3036" s="38" t="s">
        <v>16284</v>
      </c>
      <c r="B3036" s="39" t="s">
        <v>16285</v>
      </c>
      <c r="C3036" s="39" t="s">
        <v>16286</v>
      </c>
      <c r="D3036" s="38">
        <v>816777</v>
      </c>
      <c r="E3036" s="129" t="s">
        <v>205</v>
      </c>
      <c r="F3036" s="38">
        <v>8268010349</v>
      </c>
      <c r="G3036" s="40" t="s">
        <v>16287</v>
      </c>
      <c r="H3036" s="2"/>
      <c r="I3036" s="2"/>
      <c r="J3036" s="2">
        <v>20700</v>
      </c>
      <c r="K3036" s="3">
        <f t="shared" si="50"/>
        <v>20700</v>
      </c>
      <c r="L3036" s="41">
        <v>44875.729166666664</v>
      </c>
      <c r="M3036" s="39">
        <v>44292025</v>
      </c>
      <c r="N3036" s="39" t="s">
        <v>3282</v>
      </c>
      <c r="O3036" s="40" t="s">
        <v>16288</v>
      </c>
      <c r="P3036" s="41">
        <v>44900</v>
      </c>
      <c r="Q3036" s="42" t="s">
        <v>2417</v>
      </c>
      <c r="R3036" s="68"/>
    </row>
    <row r="3037" spans="1:18" s="70" customFormat="1" ht="12.75" customHeight="1" x14ac:dyDescent="0.2">
      <c r="A3037" s="38" t="s">
        <v>16546</v>
      </c>
      <c r="B3037" s="39" t="s">
        <v>16547</v>
      </c>
      <c r="C3037" s="39" t="s">
        <v>16548</v>
      </c>
      <c r="D3037" s="38">
        <v>816777</v>
      </c>
      <c r="E3037" s="129" t="s">
        <v>205</v>
      </c>
      <c r="F3037" s="38">
        <v>8268010349</v>
      </c>
      <c r="G3037" s="40" t="s">
        <v>16549</v>
      </c>
      <c r="H3037" s="2"/>
      <c r="I3037" s="2"/>
      <c r="J3037" s="2">
        <v>20700</v>
      </c>
      <c r="K3037" s="3">
        <f t="shared" si="50"/>
        <v>20700</v>
      </c>
      <c r="L3037" s="41">
        <v>44900.729166666664</v>
      </c>
      <c r="M3037" s="39">
        <v>44340132</v>
      </c>
      <c r="N3037" s="39" t="s">
        <v>3282</v>
      </c>
      <c r="O3037" s="40" t="s">
        <v>16550</v>
      </c>
      <c r="P3037" s="41">
        <v>44929</v>
      </c>
      <c r="Q3037" s="42" t="s">
        <v>2417</v>
      </c>
      <c r="R3037" s="68"/>
    </row>
    <row r="3038" spans="1:18" s="70" customFormat="1" ht="12.75" customHeight="1" x14ac:dyDescent="0.2">
      <c r="A3038" s="38" t="s">
        <v>16551</v>
      </c>
      <c r="B3038" s="39" t="s">
        <v>16552</v>
      </c>
      <c r="C3038" s="39" t="s">
        <v>16553</v>
      </c>
      <c r="D3038" s="38">
        <v>816777</v>
      </c>
      <c r="E3038" s="129" t="s">
        <v>205</v>
      </c>
      <c r="F3038" s="38">
        <v>8268009715</v>
      </c>
      <c r="G3038" s="40" t="s">
        <v>16554</v>
      </c>
      <c r="H3038" s="2"/>
      <c r="I3038" s="2"/>
      <c r="J3038" s="2">
        <v>20700</v>
      </c>
      <c r="K3038" s="3">
        <f t="shared" si="50"/>
        <v>20700</v>
      </c>
      <c r="L3038" s="41">
        <v>44900.729166666664</v>
      </c>
      <c r="M3038" s="39">
        <v>44340156</v>
      </c>
      <c r="N3038" s="39" t="s">
        <v>3282</v>
      </c>
      <c r="O3038" s="40" t="s">
        <v>16550</v>
      </c>
      <c r="P3038" s="41">
        <v>44929</v>
      </c>
      <c r="Q3038" s="42" t="s">
        <v>2417</v>
      </c>
      <c r="R3038" s="68"/>
    </row>
    <row r="3039" spans="1:18" s="70" customFormat="1" ht="12.75" customHeight="1" x14ac:dyDescent="0.2">
      <c r="A3039" s="38" t="s">
        <v>17806</v>
      </c>
      <c r="B3039" s="39" t="s">
        <v>17807</v>
      </c>
      <c r="C3039" s="39" t="s">
        <v>17808</v>
      </c>
      <c r="D3039" s="38">
        <v>816777</v>
      </c>
      <c r="E3039" s="129" t="s">
        <v>205</v>
      </c>
      <c r="F3039" s="38">
        <v>8268010883</v>
      </c>
      <c r="G3039" s="40" t="s">
        <v>17809</v>
      </c>
      <c r="H3039" s="2"/>
      <c r="I3039" s="2"/>
      <c r="J3039" s="2">
        <v>20700</v>
      </c>
      <c r="K3039" s="3">
        <f t="shared" si="50"/>
        <v>20700</v>
      </c>
      <c r="L3039" s="41">
        <v>44970.729166666664</v>
      </c>
      <c r="M3039" s="39">
        <v>44507640</v>
      </c>
      <c r="N3039" s="39" t="s">
        <v>3282</v>
      </c>
      <c r="O3039" s="40" t="s">
        <v>17810</v>
      </c>
      <c r="P3039" s="41">
        <v>44990</v>
      </c>
      <c r="Q3039" s="42" t="s">
        <v>2417</v>
      </c>
      <c r="R3039" s="68"/>
    </row>
    <row r="3040" spans="1:18" s="70" customFormat="1" ht="12.75" customHeight="1" x14ac:dyDescent="0.2">
      <c r="A3040" s="38" t="s">
        <v>17811</v>
      </c>
      <c r="B3040" s="39" t="s">
        <v>17812</v>
      </c>
      <c r="C3040" s="39" t="s">
        <v>17813</v>
      </c>
      <c r="D3040" s="38">
        <v>816777</v>
      </c>
      <c r="E3040" s="129" t="s">
        <v>205</v>
      </c>
      <c r="F3040" s="38">
        <v>8268011004</v>
      </c>
      <c r="G3040" s="40" t="s">
        <v>17814</v>
      </c>
      <c r="H3040" s="2"/>
      <c r="I3040" s="2"/>
      <c r="J3040" s="2">
        <v>20700</v>
      </c>
      <c r="K3040" s="3">
        <f t="shared" si="50"/>
        <v>20700</v>
      </c>
      <c r="L3040" s="41">
        <v>44970.729166666664</v>
      </c>
      <c r="M3040" s="39">
        <v>44507637</v>
      </c>
      <c r="N3040" s="39" t="s">
        <v>3282</v>
      </c>
      <c r="O3040" s="40" t="s">
        <v>17810</v>
      </c>
      <c r="P3040" s="41">
        <v>44990</v>
      </c>
      <c r="Q3040" s="42" t="s">
        <v>2417</v>
      </c>
      <c r="R3040" s="68"/>
    </row>
    <row r="3041" spans="1:18" s="70" customFormat="1" ht="12.75" customHeight="1" x14ac:dyDescent="0.2">
      <c r="A3041" s="38" t="s">
        <v>18438</v>
      </c>
      <c r="B3041" s="39" t="s">
        <v>18439</v>
      </c>
      <c r="C3041" s="39" t="s">
        <v>18440</v>
      </c>
      <c r="D3041" s="38">
        <v>816777</v>
      </c>
      <c r="E3041" s="129" t="s">
        <v>205</v>
      </c>
      <c r="F3041" s="38">
        <v>8268010883</v>
      </c>
      <c r="G3041" s="40" t="s">
        <v>18441</v>
      </c>
      <c r="H3041" s="2"/>
      <c r="I3041" s="2"/>
      <c r="J3041" s="2">
        <v>20700</v>
      </c>
      <c r="K3041" s="3">
        <f t="shared" si="50"/>
        <v>20700</v>
      </c>
      <c r="L3041" s="41">
        <v>44998.729166666664</v>
      </c>
      <c r="M3041" s="39">
        <v>44583522</v>
      </c>
      <c r="N3041" s="39" t="s">
        <v>3282</v>
      </c>
      <c r="O3041" s="40" t="s">
        <v>18442</v>
      </c>
      <c r="P3041" s="41">
        <v>45028</v>
      </c>
      <c r="Q3041" s="42" t="s">
        <v>2417</v>
      </c>
      <c r="R3041" s="68"/>
    </row>
    <row r="3042" spans="1:18" s="70" customFormat="1" ht="12.75" customHeight="1" x14ac:dyDescent="0.2">
      <c r="A3042" s="38" t="s">
        <v>18835</v>
      </c>
      <c r="B3042" s="39" t="s">
        <v>18836</v>
      </c>
      <c r="C3042" s="39" t="s">
        <v>18837</v>
      </c>
      <c r="D3042" s="38">
        <v>816777</v>
      </c>
      <c r="E3042" s="129" t="s">
        <v>205</v>
      </c>
      <c r="F3042" s="38">
        <v>8268011004</v>
      </c>
      <c r="G3042" s="40" t="s">
        <v>18838</v>
      </c>
      <c r="H3042" s="2"/>
      <c r="I3042" s="2"/>
      <c r="J3042" s="2">
        <v>20700</v>
      </c>
      <c r="K3042" s="3">
        <f t="shared" si="50"/>
        <v>20700</v>
      </c>
      <c r="L3042" s="41">
        <v>45022.729166666664</v>
      </c>
      <c r="M3042" s="39">
        <v>160316512</v>
      </c>
      <c r="N3042" s="39" t="s">
        <v>3282</v>
      </c>
      <c r="O3042" s="40" t="s">
        <v>18839</v>
      </c>
      <c r="P3042" s="41">
        <v>45050</v>
      </c>
      <c r="Q3042" s="42" t="s">
        <v>2417</v>
      </c>
      <c r="R3042" s="68"/>
    </row>
    <row r="3043" spans="1:18" s="70" customFormat="1" ht="12.75" customHeight="1" x14ac:dyDescent="0.2">
      <c r="A3043" s="38" t="s">
        <v>18840</v>
      </c>
      <c r="B3043" s="39" t="s">
        <v>18841</v>
      </c>
      <c r="C3043" s="39" t="s">
        <v>18842</v>
      </c>
      <c r="D3043" s="38">
        <v>816777</v>
      </c>
      <c r="E3043" s="129" t="s">
        <v>205</v>
      </c>
      <c r="F3043" s="38">
        <v>8268010883</v>
      </c>
      <c r="G3043" s="40" t="s">
        <v>18843</v>
      </c>
      <c r="H3043" s="2"/>
      <c r="I3043" s="2"/>
      <c r="J3043" s="2">
        <v>20700</v>
      </c>
      <c r="K3043" s="3">
        <f t="shared" si="50"/>
        <v>20700</v>
      </c>
      <c r="L3043" s="41">
        <v>45022.729166666664</v>
      </c>
      <c r="M3043" s="39">
        <v>1246323973</v>
      </c>
      <c r="N3043" s="39" t="s">
        <v>3282</v>
      </c>
      <c r="O3043" s="40" t="s">
        <v>18839</v>
      </c>
      <c r="P3043" s="41">
        <v>45050</v>
      </c>
      <c r="Q3043" s="42" t="s">
        <v>2417</v>
      </c>
      <c r="R3043" s="68"/>
    </row>
    <row r="3044" spans="1:18" s="70" customFormat="1" ht="12.75" customHeight="1" x14ac:dyDescent="0.2">
      <c r="A3044" s="38" t="s">
        <v>19325</v>
      </c>
      <c r="B3044" s="39" t="s">
        <v>19326</v>
      </c>
      <c r="C3044" s="39" t="s">
        <v>19327</v>
      </c>
      <c r="D3044" s="38">
        <v>816777</v>
      </c>
      <c r="E3044" s="129" t="s">
        <v>205</v>
      </c>
      <c r="F3044" s="38">
        <v>8268012291</v>
      </c>
      <c r="G3044" s="40" t="s">
        <v>19328</v>
      </c>
      <c r="H3044" s="2"/>
      <c r="I3044" s="2"/>
      <c r="J3044" s="2">
        <v>20700</v>
      </c>
      <c r="K3044" s="3">
        <f t="shared" si="50"/>
        <v>20700</v>
      </c>
      <c r="L3044" s="41">
        <v>45051.729166666664</v>
      </c>
      <c r="M3044" s="39">
        <v>160410867</v>
      </c>
      <c r="N3044" s="39" t="s">
        <v>3282</v>
      </c>
      <c r="O3044" s="40" t="s">
        <v>19329</v>
      </c>
      <c r="P3044" s="41">
        <v>45091</v>
      </c>
      <c r="Q3044" s="42" t="s">
        <v>2417</v>
      </c>
      <c r="R3044" s="68"/>
    </row>
    <row r="3045" spans="1:18" s="70" customFormat="1" ht="12.75" customHeight="1" x14ac:dyDescent="0.2">
      <c r="A3045" s="38" t="s">
        <v>19925</v>
      </c>
      <c r="B3045" s="39" t="s">
        <v>19926</v>
      </c>
      <c r="C3045" s="39" t="s">
        <v>19927</v>
      </c>
      <c r="D3045" s="38">
        <v>816777</v>
      </c>
      <c r="E3045" s="129" t="s">
        <v>205</v>
      </c>
      <c r="F3045" s="38">
        <v>8268012291</v>
      </c>
      <c r="G3045" s="40" t="s">
        <v>19928</v>
      </c>
      <c r="H3045" s="2"/>
      <c r="I3045" s="2"/>
      <c r="J3045" s="2">
        <v>20700</v>
      </c>
      <c r="K3045" s="3">
        <f t="shared" si="50"/>
        <v>20700</v>
      </c>
      <c r="L3045" s="41">
        <v>45051.729166666664</v>
      </c>
      <c r="M3045" s="39">
        <v>160513000</v>
      </c>
      <c r="N3045" s="39" t="s">
        <v>3282</v>
      </c>
      <c r="O3045" s="40" t="s">
        <v>19929</v>
      </c>
      <c r="P3045" s="41">
        <v>45126</v>
      </c>
      <c r="Q3045" s="42" t="s">
        <v>2417</v>
      </c>
      <c r="R3045" s="68"/>
    </row>
    <row r="3046" spans="1:18" s="70" customFormat="1" ht="12.75" customHeight="1" x14ac:dyDescent="0.2">
      <c r="A3046" s="38" t="s">
        <v>9622</v>
      </c>
      <c r="B3046" s="42" t="s">
        <v>9623</v>
      </c>
      <c r="C3046" s="42" t="s">
        <v>9624</v>
      </c>
      <c r="D3046" s="38">
        <v>508633</v>
      </c>
      <c r="E3046" s="42" t="s">
        <v>8711</v>
      </c>
      <c r="F3046" s="38">
        <v>8266013088</v>
      </c>
      <c r="G3046" s="40" t="s">
        <v>9625</v>
      </c>
      <c r="H3046" s="3">
        <v>114660</v>
      </c>
      <c r="I3046" s="3"/>
      <c r="J3046" s="3">
        <v>20638.8</v>
      </c>
      <c r="K3046" s="3">
        <f t="shared" si="50"/>
        <v>135298.79999999999</v>
      </c>
      <c r="L3046" s="41">
        <v>44547.729166666664</v>
      </c>
      <c r="M3046" s="39">
        <v>6870329239</v>
      </c>
      <c r="N3046" s="42" t="s">
        <v>315</v>
      </c>
      <c r="O3046" s="42">
        <v>201137348816</v>
      </c>
      <c r="P3046" s="60">
        <v>44575</v>
      </c>
      <c r="Q3046" s="42" t="s">
        <v>243</v>
      </c>
      <c r="R3046" s="68"/>
    </row>
    <row r="3047" spans="1:18" s="70" customFormat="1" ht="12.75" customHeight="1" x14ac:dyDescent="0.2">
      <c r="A3047" s="38">
        <v>278</v>
      </c>
      <c r="B3047" s="39" t="s">
        <v>21877</v>
      </c>
      <c r="C3047" s="39" t="s">
        <v>21878</v>
      </c>
      <c r="D3047" s="38">
        <v>821383</v>
      </c>
      <c r="E3047" s="39" t="s">
        <v>4736</v>
      </c>
      <c r="F3047" s="38">
        <v>8268013995</v>
      </c>
      <c r="G3047" s="40" t="s">
        <v>21879</v>
      </c>
      <c r="H3047" s="2">
        <v>114600</v>
      </c>
      <c r="I3047" s="2"/>
      <c r="J3047" s="2">
        <v>20628</v>
      </c>
      <c r="K3047" s="3">
        <f t="shared" si="50"/>
        <v>135228</v>
      </c>
      <c r="L3047" s="41">
        <v>45297.729166666664</v>
      </c>
      <c r="M3047" s="39">
        <v>161027000</v>
      </c>
      <c r="N3047" s="39" t="s">
        <v>8899</v>
      </c>
      <c r="O3047" s="40" t="s">
        <v>21880</v>
      </c>
      <c r="P3047" s="41">
        <v>45332</v>
      </c>
      <c r="Q3047" s="42" t="s">
        <v>8901</v>
      </c>
      <c r="R3047" s="68"/>
    </row>
    <row r="3048" spans="1:18" s="70" customFormat="1" ht="12.75" customHeight="1" x14ac:dyDescent="0.2">
      <c r="A3048" s="38" t="s">
        <v>6805</v>
      </c>
      <c r="B3048" s="39" t="s">
        <v>6806</v>
      </c>
      <c r="C3048" s="39" t="s">
        <v>6807</v>
      </c>
      <c r="D3048" s="38">
        <v>401972</v>
      </c>
      <c r="E3048" s="39" t="s">
        <v>842</v>
      </c>
      <c r="F3048" s="38">
        <v>8263000049</v>
      </c>
      <c r="G3048" s="40" t="s">
        <v>6808</v>
      </c>
      <c r="H3048" s="2">
        <v>114030</v>
      </c>
      <c r="I3048" s="2">
        <v>0</v>
      </c>
      <c r="J3048" s="2">
        <v>20525.399999999998</v>
      </c>
      <c r="K3048" s="3">
        <f t="shared" si="50"/>
        <v>134555.4</v>
      </c>
      <c r="L3048" s="41">
        <v>44444</v>
      </c>
      <c r="M3048" s="39">
        <v>6870227669</v>
      </c>
      <c r="N3048" s="39" t="s">
        <v>52</v>
      </c>
      <c r="O3048" s="40" t="s">
        <v>6809</v>
      </c>
      <c r="P3048" s="41">
        <v>44481</v>
      </c>
      <c r="Q3048" s="39" t="s">
        <v>54</v>
      </c>
      <c r="R3048" s="68"/>
    </row>
    <row r="3049" spans="1:18" s="70" customFormat="1" ht="12.75" customHeight="1" x14ac:dyDescent="0.2">
      <c r="A3049" s="38">
        <v>206</v>
      </c>
      <c r="B3049" s="39" t="s">
        <v>19492</v>
      </c>
      <c r="C3049" s="39" t="s">
        <v>19493</v>
      </c>
      <c r="D3049" s="38">
        <v>105872</v>
      </c>
      <c r="E3049" s="39" t="s">
        <v>15714</v>
      </c>
      <c r="F3049" s="38">
        <v>8266017171</v>
      </c>
      <c r="G3049" s="40" t="s">
        <v>19494</v>
      </c>
      <c r="H3049" s="2">
        <v>114000</v>
      </c>
      <c r="I3049" s="2"/>
      <c r="J3049" s="2">
        <v>20520</v>
      </c>
      <c r="K3049" s="3">
        <f t="shared" si="50"/>
        <v>134520</v>
      </c>
      <c r="L3049" s="41">
        <v>45054.729166666664</v>
      </c>
      <c r="M3049" s="39">
        <v>1246392689</v>
      </c>
      <c r="N3049" s="39" t="s">
        <v>8899</v>
      </c>
      <c r="O3049" s="40" t="s">
        <v>19495</v>
      </c>
      <c r="P3049" s="41">
        <v>45101</v>
      </c>
      <c r="Q3049" s="42" t="s">
        <v>8901</v>
      </c>
      <c r="R3049" s="68"/>
    </row>
    <row r="3050" spans="1:18" s="70" customFormat="1" ht="12.75" customHeight="1" x14ac:dyDescent="0.2">
      <c r="A3050" s="38" t="s">
        <v>5062</v>
      </c>
      <c r="B3050" s="39" t="s">
        <v>5063</v>
      </c>
      <c r="C3050" s="39" t="s">
        <v>5064</v>
      </c>
      <c r="D3050" s="38">
        <v>811819</v>
      </c>
      <c r="E3050" s="39" t="s">
        <v>1091</v>
      </c>
      <c r="F3050" s="38">
        <v>8263000049</v>
      </c>
      <c r="G3050" s="40" t="s">
        <v>5065</v>
      </c>
      <c r="H3050" s="2">
        <v>113622</v>
      </c>
      <c r="I3050" s="2"/>
      <c r="J3050" s="2">
        <v>0</v>
      </c>
      <c r="K3050" s="3">
        <f t="shared" si="50"/>
        <v>113622</v>
      </c>
      <c r="L3050" s="41">
        <v>44389.729166666664</v>
      </c>
      <c r="M3050" s="39">
        <v>3445010075</v>
      </c>
      <c r="N3050" s="39" t="s">
        <v>52</v>
      </c>
      <c r="O3050" s="40">
        <v>108023355182</v>
      </c>
      <c r="P3050" s="41">
        <v>44411</v>
      </c>
      <c r="Q3050" s="39" t="s">
        <v>54</v>
      </c>
      <c r="R3050" s="68"/>
    </row>
    <row r="3051" spans="1:18" s="70" customFormat="1" ht="12.75" customHeight="1" x14ac:dyDescent="0.2">
      <c r="A3051" s="38" t="s">
        <v>6053</v>
      </c>
      <c r="B3051" s="39" t="s">
        <v>6054</v>
      </c>
      <c r="C3051" s="39" t="s">
        <v>6055</v>
      </c>
      <c r="D3051" s="38">
        <v>811819</v>
      </c>
      <c r="E3051" s="39" t="s">
        <v>1091</v>
      </c>
      <c r="F3051" s="38">
        <v>8263000049</v>
      </c>
      <c r="G3051" s="40" t="s">
        <v>6056</v>
      </c>
      <c r="H3051" s="2">
        <v>113622</v>
      </c>
      <c r="I3051" s="2"/>
      <c r="J3051" s="2">
        <v>0</v>
      </c>
      <c r="K3051" s="3">
        <f t="shared" si="50"/>
        <v>113622</v>
      </c>
      <c r="L3051" s="41">
        <v>44403.729166666664</v>
      </c>
      <c r="M3051" s="39">
        <v>3445013130</v>
      </c>
      <c r="N3051" s="39" t="s">
        <v>52</v>
      </c>
      <c r="O3051" s="40">
        <v>108250676225</v>
      </c>
      <c r="P3051" s="41">
        <v>44437</v>
      </c>
      <c r="Q3051" s="39" t="s">
        <v>54</v>
      </c>
      <c r="R3051" s="68"/>
    </row>
    <row r="3052" spans="1:18" s="70" customFormat="1" ht="12.75" customHeight="1" x14ac:dyDescent="0.2">
      <c r="A3052" s="38" t="s">
        <v>7769</v>
      </c>
      <c r="B3052" s="39" t="s">
        <v>7770</v>
      </c>
      <c r="C3052" s="39" t="s">
        <v>7771</v>
      </c>
      <c r="D3052" s="38">
        <v>811819</v>
      </c>
      <c r="E3052" s="39" t="s">
        <v>1091</v>
      </c>
      <c r="F3052" s="38">
        <v>8263000049</v>
      </c>
      <c r="G3052" s="40" t="s">
        <v>7772</v>
      </c>
      <c r="H3052" s="2">
        <v>113622</v>
      </c>
      <c r="I3052" s="2"/>
      <c r="J3052" s="2">
        <v>0</v>
      </c>
      <c r="K3052" s="3">
        <f t="shared" si="50"/>
        <v>113622</v>
      </c>
      <c r="L3052" s="41">
        <v>44459.729166666664</v>
      </c>
      <c r="M3052" s="39">
        <v>3445017935</v>
      </c>
      <c r="N3052" s="39" t="s">
        <v>52</v>
      </c>
      <c r="O3052" s="40">
        <v>110082110755</v>
      </c>
      <c r="P3052" s="41">
        <v>44478</v>
      </c>
      <c r="Q3052" s="39" t="s">
        <v>54</v>
      </c>
      <c r="R3052" s="68"/>
    </row>
    <row r="3053" spans="1:18" s="70" customFormat="1" ht="12.75" customHeight="1" x14ac:dyDescent="0.2">
      <c r="A3053" s="38" t="s">
        <v>8475</v>
      </c>
      <c r="B3053" s="39" t="s">
        <v>8476</v>
      </c>
      <c r="C3053" s="39" t="s">
        <v>8477</v>
      </c>
      <c r="D3053" s="38">
        <v>811819</v>
      </c>
      <c r="E3053" s="39" t="s">
        <v>1091</v>
      </c>
      <c r="F3053" s="38">
        <v>8263000049</v>
      </c>
      <c r="G3053" s="40" t="s">
        <v>8478</v>
      </c>
      <c r="H3053" s="2">
        <v>113622</v>
      </c>
      <c r="I3053" s="2"/>
      <c r="J3053" s="2">
        <v>0</v>
      </c>
      <c r="K3053" s="3">
        <f t="shared" si="50"/>
        <v>113622</v>
      </c>
      <c r="L3053" s="41">
        <v>44484</v>
      </c>
      <c r="M3053" s="39">
        <v>3445019909</v>
      </c>
      <c r="N3053" s="39" t="s">
        <v>52</v>
      </c>
      <c r="O3053" s="40">
        <v>110082110755</v>
      </c>
      <c r="P3053" s="41">
        <v>44478</v>
      </c>
      <c r="Q3053" s="39" t="s">
        <v>54</v>
      </c>
      <c r="R3053" s="68"/>
    </row>
    <row r="3054" spans="1:18" s="70" customFormat="1" ht="12.75" customHeight="1" x14ac:dyDescent="0.2">
      <c r="A3054" s="38" t="s">
        <v>11547</v>
      </c>
      <c r="B3054" s="42" t="s">
        <v>11548</v>
      </c>
      <c r="C3054" s="42" t="s">
        <v>11549</v>
      </c>
      <c r="D3054" s="38">
        <v>132298</v>
      </c>
      <c r="E3054" s="42" t="s">
        <v>11550</v>
      </c>
      <c r="F3054" s="38">
        <v>8263000128</v>
      </c>
      <c r="G3054" s="40" t="s">
        <v>11551</v>
      </c>
      <c r="H3054" s="3">
        <v>113500</v>
      </c>
      <c r="I3054" s="3"/>
      <c r="J3054" s="3">
        <v>20430</v>
      </c>
      <c r="K3054" s="3">
        <f t="shared" si="50"/>
        <v>133930</v>
      </c>
      <c r="L3054" s="41">
        <v>44599.729166666664</v>
      </c>
      <c r="M3054" s="39">
        <v>6870417493</v>
      </c>
      <c r="N3054" s="42" t="s">
        <v>315</v>
      </c>
      <c r="O3054" s="42" t="s">
        <v>11552</v>
      </c>
      <c r="P3054" s="60">
        <v>44632</v>
      </c>
      <c r="Q3054" s="42" t="s">
        <v>243</v>
      </c>
      <c r="R3054" s="68"/>
    </row>
    <row r="3055" spans="1:18" s="70" customFormat="1" ht="12.75" customHeight="1" x14ac:dyDescent="0.2">
      <c r="A3055" s="38" t="s">
        <v>22161</v>
      </c>
      <c r="B3055" s="42" t="s">
        <v>22162</v>
      </c>
      <c r="C3055" s="42"/>
      <c r="D3055" s="38">
        <v>100629</v>
      </c>
      <c r="E3055" s="42" t="s">
        <v>7240</v>
      </c>
      <c r="F3055" s="38">
        <v>8263000376</v>
      </c>
      <c r="G3055" s="40" t="s">
        <v>22163</v>
      </c>
      <c r="H3055" s="3">
        <v>113460</v>
      </c>
      <c r="I3055" s="3"/>
      <c r="J3055" s="3">
        <v>20422.8</v>
      </c>
      <c r="K3055" s="3">
        <f t="shared" si="50"/>
        <v>133882.79999999999</v>
      </c>
      <c r="L3055" s="41">
        <v>45346</v>
      </c>
      <c r="M3055" s="39"/>
      <c r="N3055" s="42" t="s">
        <v>315</v>
      </c>
      <c r="O3055" s="42"/>
      <c r="P3055" s="60"/>
      <c r="Q3055" s="42" t="s">
        <v>243</v>
      </c>
      <c r="R3055" s="68"/>
    </row>
    <row r="3056" spans="1:18" s="70" customFormat="1" ht="12.75" customHeight="1" x14ac:dyDescent="0.2">
      <c r="A3056" s="38" t="s">
        <v>6398</v>
      </c>
      <c r="B3056" s="42" t="s">
        <v>6399</v>
      </c>
      <c r="C3056" s="42" t="s">
        <v>6400</v>
      </c>
      <c r="D3056" s="38">
        <v>300286</v>
      </c>
      <c r="E3056" s="42" t="s">
        <v>3944</v>
      </c>
      <c r="F3056" s="38">
        <v>8263000075</v>
      </c>
      <c r="G3056" s="40">
        <v>712727093</v>
      </c>
      <c r="H3056" s="3">
        <v>113190</v>
      </c>
      <c r="I3056" s="3"/>
      <c r="J3056" s="3">
        <v>20374.2</v>
      </c>
      <c r="K3056" s="3">
        <f t="shared" si="50"/>
        <v>133564.20000000001</v>
      </c>
      <c r="L3056" s="41">
        <v>44439.729166666664</v>
      </c>
      <c r="M3056" s="39">
        <v>6870211426</v>
      </c>
      <c r="N3056" s="42" t="s">
        <v>315</v>
      </c>
      <c r="O3056" s="42" t="s">
        <v>6375</v>
      </c>
      <c r="P3056" s="60">
        <v>44477</v>
      </c>
      <c r="Q3056" s="42" t="s">
        <v>243</v>
      </c>
      <c r="R3056" s="68"/>
    </row>
    <row r="3057" spans="1:18" s="70" customFormat="1" ht="12.75" customHeight="1" x14ac:dyDescent="0.2">
      <c r="A3057" s="38" t="s">
        <v>12447</v>
      </c>
      <c r="B3057" s="42" t="s">
        <v>12448</v>
      </c>
      <c r="C3057" s="42" t="s">
        <v>12449</v>
      </c>
      <c r="D3057" s="38">
        <v>816777</v>
      </c>
      <c r="E3057" s="129" t="s">
        <v>205</v>
      </c>
      <c r="F3057" s="38">
        <v>8268008115</v>
      </c>
      <c r="G3057" s="40" t="s">
        <v>12450</v>
      </c>
      <c r="H3057" s="3"/>
      <c r="I3057" s="3"/>
      <c r="J3057" s="3">
        <v>20328.3</v>
      </c>
      <c r="K3057" s="3">
        <f t="shared" si="50"/>
        <v>20328.3</v>
      </c>
      <c r="L3057" s="41">
        <v>44631.729166666664</v>
      </c>
      <c r="M3057" s="39">
        <v>43896121</v>
      </c>
      <c r="N3057" s="42" t="s">
        <v>315</v>
      </c>
      <c r="O3057" s="42" t="s">
        <v>12451</v>
      </c>
      <c r="P3057" s="60">
        <v>44695</v>
      </c>
      <c r="Q3057" s="42" t="s">
        <v>243</v>
      </c>
      <c r="R3057" s="68"/>
    </row>
    <row r="3058" spans="1:18" s="70" customFormat="1" ht="12.75" customHeight="1" x14ac:dyDescent="0.2">
      <c r="A3058" s="38" t="s">
        <v>3288</v>
      </c>
      <c r="B3058" s="42" t="s">
        <v>3289</v>
      </c>
      <c r="C3058" s="42" t="s">
        <v>3290</v>
      </c>
      <c r="D3058" s="38">
        <v>814805</v>
      </c>
      <c r="E3058" s="42" t="s">
        <v>111</v>
      </c>
      <c r="F3058" s="38">
        <v>8268006402</v>
      </c>
      <c r="G3058" s="40">
        <v>3335</v>
      </c>
      <c r="H3058" s="3">
        <v>112875</v>
      </c>
      <c r="I3058" s="3"/>
      <c r="J3058" s="3">
        <v>20317.5</v>
      </c>
      <c r="K3058" s="3">
        <f t="shared" si="50"/>
        <v>133192.5</v>
      </c>
      <c r="L3058" s="41">
        <v>44370.729166666664</v>
      </c>
      <c r="M3058" s="39">
        <v>43950478</v>
      </c>
      <c r="N3058" s="42" t="s">
        <v>315</v>
      </c>
      <c r="O3058" s="42" t="s">
        <v>3287</v>
      </c>
      <c r="P3058" s="60">
        <v>44385</v>
      </c>
      <c r="Q3058" s="42" t="s">
        <v>243</v>
      </c>
      <c r="R3058" s="68"/>
    </row>
    <row r="3059" spans="1:18" s="70" customFormat="1" ht="12.75" customHeight="1" x14ac:dyDescent="0.2">
      <c r="A3059" s="38" t="s">
        <v>3675</v>
      </c>
      <c r="B3059" s="42" t="s">
        <v>3676</v>
      </c>
      <c r="C3059" s="42" t="s">
        <v>3677</v>
      </c>
      <c r="D3059" s="38">
        <v>814805</v>
      </c>
      <c r="E3059" s="42" t="s">
        <v>111</v>
      </c>
      <c r="F3059" s="38">
        <v>8268006402</v>
      </c>
      <c r="G3059" s="40">
        <v>3414</v>
      </c>
      <c r="H3059" s="3">
        <v>112875</v>
      </c>
      <c r="I3059" s="3"/>
      <c r="J3059" s="3">
        <v>20317.5</v>
      </c>
      <c r="K3059" s="3">
        <f t="shared" si="50"/>
        <v>133192.5</v>
      </c>
      <c r="L3059" s="41">
        <v>44380.729166666664</v>
      </c>
      <c r="M3059" s="39">
        <v>43962025</v>
      </c>
      <c r="N3059" s="42" t="s">
        <v>315</v>
      </c>
      <c r="O3059" s="42" t="s">
        <v>3669</v>
      </c>
      <c r="P3059" s="60">
        <v>44393</v>
      </c>
      <c r="Q3059" s="42" t="s">
        <v>243</v>
      </c>
      <c r="R3059" s="68"/>
    </row>
    <row r="3060" spans="1:18" s="70" customFormat="1" ht="12.75" customHeight="1" x14ac:dyDescent="0.2">
      <c r="A3060" s="38" t="s">
        <v>4889</v>
      </c>
      <c r="B3060" s="42" t="s">
        <v>4890</v>
      </c>
      <c r="C3060" s="42" t="s">
        <v>4891</v>
      </c>
      <c r="D3060" s="38">
        <v>814805</v>
      </c>
      <c r="E3060" s="42" t="s">
        <v>111</v>
      </c>
      <c r="F3060" s="38">
        <v>8268006402</v>
      </c>
      <c r="G3060" s="40">
        <v>3514</v>
      </c>
      <c r="H3060" s="3">
        <v>112875</v>
      </c>
      <c r="I3060" s="3"/>
      <c r="J3060" s="3">
        <v>20317.5</v>
      </c>
      <c r="K3060" s="3">
        <f t="shared" si="50"/>
        <v>133192.5</v>
      </c>
      <c r="L3060" s="41">
        <v>44411.729166666664</v>
      </c>
      <c r="M3060" s="39">
        <v>44024755</v>
      </c>
      <c r="N3060" s="42" t="s">
        <v>315</v>
      </c>
      <c r="O3060" s="42" t="s">
        <v>4892</v>
      </c>
      <c r="P3060" s="60">
        <v>44429</v>
      </c>
      <c r="Q3060" s="42" t="s">
        <v>243</v>
      </c>
      <c r="R3060" s="68"/>
    </row>
    <row r="3061" spans="1:18" s="70" customFormat="1" ht="12.75" customHeight="1" x14ac:dyDescent="0.2">
      <c r="A3061" s="38" t="s">
        <v>6283</v>
      </c>
      <c r="B3061" s="42" t="s">
        <v>6284</v>
      </c>
      <c r="C3061" s="42" t="s">
        <v>6285</v>
      </c>
      <c r="D3061" s="38">
        <v>814805</v>
      </c>
      <c r="E3061" s="42" t="s">
        <v>111</v>
      </c>
      <c r="F3061" s="38">
        <v>8268006402</v>
      </c>
      <c r="G3061" s="40">
        <v>3622</v>
      </c>
      <c r="H3061" s="3">
        <v>112875</v>
      </c>
      <c r="I3061" s="3"/>
      <c r="J3061" s="3">
        <v>20317.5</v>
      </c>
      <c r="K3061" s="3">
        <f t="shared" si="50"/>
        <v>133192.5</v>
      </c>
      <c r="L3061" s="41">
        <v>44442.729166666664</v>
      </c>
      <c r="M3061" s="39">
        <v>44080619</v>
      </c>
      <c r="N3061" s="42" t="s">
        <v>315</v>
      </c>
      <c r="O3061" s="42" t="s">
        <v>6286</v>
      </c>
      <c r="P3061" s="60">
        <v>44461</v>
      </c>
      <c r="Q3061" s="42" t="s">
        <v>243</v>
      </c>
      <c r="R3061" s="68"/>
    </row>
    <row r="3062" spans="1:18" s="70" customFormat="1" ht="12.75" customHeight="1" x14ac:dyDescent="0.2">
      <c r="A3062" s="38" t="s">
        <v>7177</v>
      </c>
      <c r="B3062" s="42" t="s">
        <v>7178</v>
      </c>
      <c r="C3062" s="42" t="s">
        <v>7179</v>
      </c>
      <c r="D3062" s="38">
        <v>814805</v>
      </c>
      <c r="E3062" s="42" t="s">
        <v>111</v>
      </c>
      <c r="F3062" s="38">
        <v>8268006402</v>
      </c>
      <c r="G3062" s="40">
        <v>3724</v>
      </c>
      <c r="H3062" s="3">
        <v>112875</v>
      </c>
      <c r="I3062" s="3"/>
      <c r="J3062" s="3">
        <v>20317.5</v>
      </c>
      <c r="K3062" s="3">
        <f t="shared" si="50"/>
        <v>133192.5</v>
      </c>
      <c r="L3062" s="41">
        <v>44470.729166666664</v>
      </c>
      <c r="M3062" s="39">
        <v>44130196</v>
      </c>
      <c r="N3062" s="42" t="s">
        <v>315</v>
      </c>
      <c r="O3062" s="42" t="s">
        <v>7180</v>
      </c>
      <c r="P3062" s="60">
        <v>44489</v>
      </c>
      <c r="Q3062" s="42" t="s">
        <v>243</v>
      </c>
      <c r="R3062" s="68"/>
    </row>
    <row r="3063" spans="1:18" s="70" customFormat="1" ht="12.75" customHeight="1" x14ac:dyDescent="0.2">
      <c r="A3063" s="38" t="s">
        <v>8375</v>
      </c>
      <c r="B3063" s="42" t="s">
        <v>8376</v>
      </c>
      <c r="C3063" s="42" t="s">
        <v>8377</v>
      </c>
      <c r="D3063" s="38">
        <v>814805</v>
      </c>
      <c r="E3063" s="42" t="s">
        <v>111</v>
      </c>
      <c r="F3063" s="38">
        <v>8268006402</v>
      </c>
      <c r="G3063" s="40">
        <v>3876</v>
      </c>
      <c r="H3063" s="3">
        <v>112875</v>
      </c>
      <c r="I3063" s="3"/>
      <c r="J3063" s="3">
        <v>20317.5</v>
      </c>
      <c r="K3063" s="3">
        <f t="shared" si="50"/>
        <v>133192.5</v>
      </c>
      <c r="L3063" s="41">
        <v>44498.729166666664</v>
      </c>
      <c r="M3063" s="39">
        <v>44193094</v>
      </c>
      <c r="N3063" s="42" t="s">
        <v>315</v>
      </c>
      <c r="O3063" s="42"/>
      <c r="P3063" s="60"/>
      <c r="Q3063" s="42" t="s">
        <v>243</v>
      </c>
      <c r="R3063" s="68"/>
    </row>
    <row r="3064" spans="1:18" s="70" customFormat="1" ht="12.75" customHeight="1" x14ac:dyDescent="0.2">
      <c r="A3064" s="38" t="s">
        <v>7683</v>
      </c>
      <c r="B3064" s="39" t="s">
        <v>7684</v>
      </c>
      <c r="C3064" s="39" t="s">
        <v>7685</v>
      </c>
      <c r="D3064" s="38">
        <v>821012</v>
      </c>
      <c r="E3064" s="39" t="s">
        <v>3527</v>
      </c>
      <c r="F3064" s="38">
        <v>8263000088</v>
      </c>
      <c r="G3064" s="40" t="s">
        <v>7686</v>
      </c>
      <c r="H3064" s="2">
        <v>112518</v>
      </c>
      <c r="I3064" s="2"/>
      <c r="J3064" s="2">
        <v>20253.239999999998</v>
      </c>
      <c r="K3064" s="3">
        <f t="shared" si="50"/>
        <v>132771.24</v>
      </c>
      <c r="L3064" s="41">
        <v>44449.729166666664</v>
      </c>
      <c r="M3064" s="39">
        <v>6870258729</v>
      </c>
      <c r="N3064" s="39" t="s">
        <v>52</v>
      </c>
      <c r="O3064" s="40" t="s">
        <v>7682</v>
      </c>
      <c r="P3064" s="41">
        <v>44504</v>
      </c>
      <c r="Q3064" s="39" t="s">
        <v>54</v>
      </c>
      <c r="R3064" s="68"/>
    </row>
    <row r="3065" spans="1:18" s="70" customFormat="1" ht="12.75" customHeight="1" x14ac:dyDescent="0.2">
      <c r="A3065" s="38" t="s">
        <v>12567</v>
      </c>
      <c r="B3065" s="42" t="s">
        <v>12568</v>
      </c>
      <c r="C3065" s="42" t="s">
        <v>12569</v>
      </c>
      <c r="D3065" s="38">
        <v>300286</v>
      </c>
      <c r="E3065" s="42" t="s">
        <v>3944</v>
      </c>
      <c r="F3065" s="38">
        <v>8268008553</v>
      </c>
      <c r="G3065" s="40">
        <v>712734918</v>
      </c>
      <c r="H3065" s="3">
        <v>112500</v>
      </c>
      <c r="I3065" s="3"/>
      <c r="J3065" s="3">
        <v>20250</v>
      </c>
      <c r="K3065" s="3">
        <f t="shared" si="50"/>
        <v>132750</v>
      </c>
      <c r="L3065" s="41">
        <v>44636.729166666664</v>
      </c>
      <c r="M3065" s="39">
        <v>43847260</v>
      </c>
      <c r="N3065" s="42" t="s">
        <v>315</v>
      </c>
      <c r="O3065" s="42" t="s">
        <v>12163</v>
      </c>
      <c r="P3065" s="60">
        <v>44674</v>
      </c>
      <c r="Q3065" s="42" t="s">
        <v>243</v>
      </c>
      <c r="R3065" s="68"/>
    </row>
    <row r="3066" spans="1:18" s="70" customFormat="1" ht="12.75" customHeight="1" x14ac:dyDescent="0.2">
      <c r="A3066" s="38" t="s">
        <v>13707</v>
      </c>
      <c r="B3066" s="39" t="s">
        <v>13708</v>
      </c>
      <c r="C3066" s="39" t="s">
        <v>13709</v>
      </c>
      <c r="D3066" s="38">
        <v>407464</v>
      </c>
      <c r="E3066" s="39" t="s">
        <v>1230</v>
      </c>
      <c r="F3066" s="38">
        <v>8268008614</v>
      </c>
      <c r="G3066" s="40" t="s">
        <v>13710</v>
      </c>
      <c r="H3066" s="2">
        <v>112400</v>
      </c>
      <c r="I3066" s="2"/>
      <c r="J3066" s="2">
        <v>20232</v>
      </c>
      <c r="K3066" s="3">
        <f t="shared" si="50"/>
        <v>132632</v>
      </c>
      <c r="L3066" s="41">
        <v>44711.729166666664</v>
      </c>
      <c r="M3066" s="39">
        <v>43955120</v>
      </c>
      <c r="N3066" s="39" t="s">
        <v>52</v>
      </c>
      <c r="O3066" s="40" t="s">
        <v>13711</v>
      </c>
      <c r="P3066" s="41">
        <v>44747</v>
      </c>
      <c r="Q3066" s="39" t="s">
        <v>54</v>
      </c>
      <c r="R3066" s="68"/>
    </row>
    <row r="3067" spans="1:18" s="70" customFormat="1" ht="12.75" customHeight="1" x14ac:dyDescent="0.2">
      <c r="A3067" s="38" t="s">
        <v>1822</v>
      </c>
      <c r="B3067" s="39" t="s">
        <v>1823</v>
      </c>
      <c r="C3067" s="39"/>
      <c r="D3067" s="38">
        <v>811819</v>
      </c>
      <c r="E3067" s="39" t="s">
        <v>1091</v>
      </c>
      <c r="F3067" s="38">
        <v>8263000049</v>
      </c>
      <c r="G3067" s="40" t="s">
        <v>1824</v>
      </c>
      <c r="H3067" s="2">
        <v>112000</v>
      </c>
      <c r="I3067" s="2"/>
      <c r="J3067" s="2">
        <v>0</v>
      </c>
      <c r="K3067" s="3">
        <f t="shared" si="50"/>
        <v>112000</v>
      </c>
      <c r="L3067" s="4">
        <v>44328</v>
      </c>
      <c r="M3067" s="39"/>
      <c r="N3067" s="39" t="s">
        <v>52</v>
      </c>
      <c r="O3067" s="40"/>
      <c r="P3067" s="41"/>
      <c r="Q3067" s="39" t="s">
        <v>54</v>
      </c>
      <c r="R3067" s="68"/>
    </row>
    <row r="3068" spans="1:18" s="70" customFormat="1" ht="12.75" customHeight="1" x14ac:dyDescent="0.2">
      <c r="A3068" s="38" t="s">
        <v>1856</v>
      </c>
      <c r="B3068" s="39" t="s">
        <v>1857</v>
      </c>
      <c r="C3068" s="39"/>
      <c r="D3068" s="38">
        <v>811819</v>
      </c>
      <c r="E3068" s="39" t="s">
        <v>1091</v>
      </c>
      <c r="F3068" s="38">
        <v>8263000049</v>
      </c>
      <c r="G3068" s="40" t="s">
        <v>1858</v>
      </c>
      <c r="H3068" s="2">
        <v>112000</v>
      </c>
      <c r="I3068" s="2"/>
      <c r="J3068" s="2">
        <v>0</v>
      </c>
      <c r="K3068" s="3">
        <f t="shared" si="50"/>
        <v>112000</v>
      </c>
      <c r="L3068" s="4">
        <v>44329</v>
      </c>
      <c r="M3068" s="39"/>
      <c r="N3068" s="39" t="s">
        <v>52</v>
      </c>
      <c r="O3068" s="40"/>
      <c r="P3068" s="41"/>
      <c r="Q3068" s="39" t="s">
        <v>54</v>
      </c>
      <c r="R3068" s="68"/>
    </row>
    <row r="3069" spans="1:18" s="70" customFormat="1" ht="12.75" customHeight="1" x14ac:dyDescent="0.2">
      <c r="A3069" s="38" t="s">
        <v>2843</v>
      </c>
      <c r="B3069" s="39" t="s">
        <v>2844</v>
      </c>
      <c r="C3069" s="39" t="s">
        <v>2845</v>
      </c>
      <c r="D3069" s="38">
        <v>811819</v>
      </c>
      <c r="E3069" s="39" t="s">
        <v>1091</v>
      </c>
      <c r="F3069" s="38">
        <v>8263000049</v>
      </c>
      <c r="G3069" s="40" t="s">
        <v>2846</v>
      </c>
      <c r="H3069" s="2">
        <v>112000</v>
      </c>
      <c r="I3069" s="2"/>
      <c r="J3069" s="2">
        <v>0</v>
      </c>
      <c r="K3069" s="3">
        <f t="shared" si="50"/>
        <v>112000</v>
      </c>
      <c r="L3069" s="41">
        <v>44329.729166666664</v>
      </c>
      <c r="M3069" s="39">
        <v>3445005469</v>
      </c>
      <c r="N3069" s="39" t="s">
        <v>52</v>
      </c>
      <c r="O3069" s="40">
        <v>105205603583</v>
      </c>
      <c r="P3069" s="41">
        <v>44337</v>
      </c>
      <c r="Q3069" s="39" t="s">
        <v>54</v>
      </c>
      <c r="R3069" s="68"/>
    </row>
    <row r="3070" spans="1:18" s="70" customFormat="1" ht="12.75" customHeight="1" x14ac:dyDescent="0.2">
      <c r="A3070" s="38">
        <v>157</v>
      </c>
      <c r="B3070" s="39" t="s">
        <v>18781</v>
      </c>
      <c r="C3070" s="39" t="s">
        <v>18782</v>
      </c>
      <c r="D3070" s="38">
        <v>921813</v>
      </c>
      <c r="E3070" s="129" t="s">
        <v>1977</v>
      </c>
      <c r="F3070" s="38">
        <v>8268010963</v>
      </c>
      <c r="G3070" s="40" t="s">
        <v>18783</v>
      </c>
      <c r="H3070" s="2"/>
      <c r="I3070" s="2"/>
      <c r="J3070" s="2">
        <v>20111.949152542373</v>
      </c>
      <c r="K3070" s="3">
        <f t="shared" si="50"/>
        <v>20111.949152542373</v>
      </c>
      <c r="L3070" s="41">
        <v>45016.729166666664</v>
      </c>
      <c r="M3070" s="39">
        <v>160301140</v>
      </c>
      <c r="N3070" s="39" t="s">
        <v>8899</v>
      </c>
      <c r="O3070" s="40" t="s">
        <v>18784</v>
      </c>
      <c r="P3070" s="41">
        <v>45036</v>
      </c>
      <c r="Q3070" s="42" t="s">
        <v>8901</v>
      </c>
      <c r="R3070" s="68"/>
    </row>
    <row r="3071" spans="1:18" s="70" customFormat="1" ht="12.75" customHeight="1" x14ac:dyDescent="0.2">
      <c r="A3071" s="38" t="s">
        <v>13132</v>
      </c>
      <c r="B3071" s="42" t="s">
        <v>13133</v>
      </c>
      <c r="C3071" s="42" t="s">
        <v>13134</v>
      </c>
      <c r="D3071" s="38">
        <v>816777</v>
      </c>
      <c r="E3071" s="129" t="s">
        <v>205</v>
      </c>
      <c r="F3071" s="38">
        <v>8268008116</v>
      </c>
      <c r="G3071" s="40" t="s">
        <v>13135</v>
      </c>
      <c r="H3071" s="3"/>
      <c r="I3071" s="3"/>
      <c r="J3071" s="3">
        <v>20032.25</v>
      </c>
      <c r="K3071" s="3">
        <f t="shared" si="50"/>
        <v>20032.25</v>
      </c>
      <c r="L3071" s="41">
        <v>44664.729166666664</v>
      </c>
      <c r="M3071" s="39">
        <v>43885211</v>
      </c>
      <c r="N3071" s="42" t="s">
        <v>315</v>
      </c>
      <c r="O3071" s="42" t="s">
        <v>13136</v>
      </c>
      <c r="P3071" s="60">
        <v>44689</v>
      </c>
      <c r="Q3071" s="42" t="s">
        <v>243</v>
      </c>
      <c r="R3071" s="68"/>
    </row>
    <row r="3072" spans="1:18" s="70" customFormat="1" ht="12.75" customHeight="1" x14ac:dyDescent="0.2">
      <c r="A3072" s="38" t="s">
        <v>16335</v>
      </c>
      <c r="B3072" s="39" t="s">
        <v>16336</v>
      </c>
      <c r="C3072" s="39" t="s">
        <v>16337</v>
      </c>
      <c r="D3072" s="38">
        <v>816777</v>
      </c>
      <c r="E3072" s="129" t="s">
        <v>205</v>
      </c>
      <c r="F3072" s="38">
        <v>8268009715</v>
      </c>
      <c r="G3072" s="40" t="s">
        <v>16338</v>
      </c>
      <c r="H3072" s="2"/>
      <c r="I3072" s="2"/>
      <c r="J3072" s="2">
        <v>20032.2</v>
      </c>
      <c r="K3072" s="3">
        <f t="shared" si="50"/>
        <v>20032.2</v>
      </c>
      <c r="L3072" s="41">
        <v>44875.729166666664</v>
      </c>
      <c r="M3072" s="39">
        <v>44295809</v>
      </c>
      <c r="N3072" s="39" t="s">
        <v>3282</v>
      </c>
      <c r="O3072" s="40" t="s">
        <v>16288</v>
      </c>
      <c r="P3072" s="41">
        <v>44900</v>
      </c>
      <c r="Q3072" s="42" t="s">
        <v>2417</v>
      </c>
      <c r="R3072" s="68"/>
    </row>
    <row r="3073" spans="1:18" s="70" customFormat="1" ht="12.75" customHeight="1" x14ac:dyDescent="0.2">
      <c r="A3073" s="38" t="s">
        <v>15464</v>
      </c>
      <c r="B3073" s="42" t="s">
        <v>15465</v>
      </c>
      <c r="C3073" s="42" t="s">
        <v>15466</v>
      </c>
      <c r="D3073" s="38">
        <v>816777</v>
      </c>
      <c r="E3073" s="129" t="s">
        <v>205</v>
      </c>
      <c r="F3073" s="38">
        <v>8268009490</v>
      </c>
      <c r="G3073" s="40" t="s">
        <v>15467</v>
      </c>
      <c r="H3073" s="3"/>
      <c r="I3073" s="3"/>
      <c r="J3073" s="3">
        <v>20032.2</v>
      </c>
      <c r="K3073" s="3">
        <f t="shared" si="50"/>
        <v>20032.2</v>
      </c>
      <c r="L3073" s="41">
        <v>44813.729166666664</v>
      </c>
      <c r="M3073" s="39">
        <v>44163592</v>
      </c>
      <c r="N3073" s="42" t="s">
        <v>315</v>
      </c>
      <c r="O3073" s="42" t="s">
        <v>15463</v>
      </c>
      <c r="P3073" s="60">
        <v>44837</v>
      </c>
      <c r="Q3073" s="42" t="s">
        <v>243</v>
      </c>
      <c r="R3073" s="68"/>
    </row>
    <row r="3074" spans="1:18" s="70" customFormat="1" ht="12.75" customHeight="1" x14ac:dyDescent="0.2">
      <c r="A3074" s="38" t="s">
        <v>15799</v>
      </c>
      <c r="B3074" s="39" t="s">
        <v>15800</v>
      </c>
      <c r="C3074" s="39" t="s">
        <v>15801</v>
      </c>
      <c r="D3074" s="38">
        <v>816777</v>
      </c>
      <c r="E3074" s="129" t="s">
        <v>205</v>
      </c>
      <c r="F3074" s="38">
        <v>8268010349</v>
      </c>
      <c r="G3074" s="40" t="s">
        <v>15802</v>
      </c>
      <c r="H3074" s="2"/>
      <c r="I3074" s="2"/>
      <c r="J3074" s="2">
        <v>20010.059999999998</v>
      </c>
      <c r="K3074" s="3">
        <f t="shared" si="50"/>
        <v>20010.059999999998</v>
      </c>
      <c r="L3074" s="41">
        <v>44845.729166666664</v>
      </c>
      <c r="M3074" s="39">
        <v>44229517</v>
      </c>
      <c r="N3074" s="39" t="s">
        <v>3282</v>
      </c>
      <c r="O3074" s="40" t="s">
        <v>15803</v>
      </c>
      <c r="P3074" s="41">
        <v>44875</v>
      </c>
      <c r="Q3074" s="42" t="s">
        <v>2417</v>
      </c>
      <c r="R3074" s="68"/>
    </row>
    <row r="3075" spans="1:18" s="70" customFormat="1" ht="12.75" customHeight="1" x14ac:dyDescent="0.2">
      <c r="A3075" s="38" t="s">
        <v>13434</v>
      </c>
      <c r="B3075" s="42" t="s">
        <v>13435</v>
      </c>
      <c r="C3075" s="42" t="s">
        <v>13436</v>
      </c>
      <c r="D3075" s="38">
        <v>816777</v>
      </c>
      <c r="E3075" s="129" t="s">
        <v>205</v>
      </c>
      <c r="F3075" s="38">
        <v>8268008116</v>
      </c>
      <c r="G3075" s="40" t="s">
        <v>13437</v>
      </c>
      <c r="H3075" s="3"/>
      <c r="I3075" s="3"/>
      <c r="J3075" s="3">
        <v>20010.009999999998</v>
      </c>
      <c r="K3075" s="3">
        <f t="shared" si="50"/>
        <v>20010.009999999998</v>
      </c>
      <c r="L3075" s="41">
        <v>44691.729166666664</v>
      </c>
      <c r="M3075" s="39">
        <v>43925016</v>
      </c>
      <c r="N3075" s="42" t="s">
        <v>315</v>
      </c>
      <c r="O3075" s="42" t="s">
        <v>13438</v>
      </c>
      <c r="P3075" s="60">
        <v>44714</v>
      </c>
      <c r="Q3075" s="42" t="s">
        <v>243</v>
      </c>
      <c r="R3075" s="68"/>
    </row>
    <row r="3076" spans="1:18" s="70" customFormat="1" ht="12.75" customHeight="1" x14ac:dyDescent="0.2">
      <c r="A3076" s="38" t="s">
        <v>2896</v>
      </c>
      <c r="B3076" s="39" t="s">
        <v>2897</v>
      </c>
      <c r="C3076" s="39" t="s">
        <v>2898</v>
      </c>
      <c r="D3076" s="38">
        <v>811819</v>
      </c>
      <c r="E3076" s="39" t="s">
        <v>1091</v>
      </c>
      <c r="F3076" s="38">
        <v>8263000049</v>
      </c>
      <c r="G3076" s="40" t="s">
        <v>2899</v>
      </c>
      <c r="H3076" s="2">
        <v>111122</v>
      </c>
      <c r="I3076" s="2"/>
      <c r="J3076" s="2">
        <v>0</v>
      </c>
      <c r="K3076" s="3">
        <f t="shared" si="50"/>
        <v>111122</v>
      </c>
      <c r="L3076" s="41">
        <v>44331.729166666664</v>
      </c>
      <c r="M3076" s="39">
        <v>3445007812</v>
      </c>
      <c r="N3076" s="39" t="s">
        <v>52</v>
      </c>
      <c r="O3076" s="40">
        <v>106153874729</v>
      </c>
      <c r="P3076" s="41">
        <v>44363</v>
      </c>
      <c r="Q3076" s="39" t="s">
        <v>54</v>
      </c>
      <c r="R3076" s="68"/>
    </row>
    <row r="3077" spans="1:18" s="70" customFormat="1" ht="12.75" customHeight="1" x14ac:dyDescent="0.2">
      <c r="A3077" s="38" t="s">
        <v>3330</v>
      </c>
      <c r="B3077" s="62" t="s">
        <v>3331</v>
      </c>
      <c r="C3077" s="39"/>
      <c r="D3077" s="38">
        <v>811819</v>
      </c>
      <c r="E3077" s="39" t="s">
        <v>1091</v>
      </c>
      <c r="F3077" s="38">
        <v>8263000049</v>
      </c>
      <c r="G3077" s="40" t="s">
        <v>3332</v>
      </c>
      <c r="H3077" s="2">
        <v>111122</v>
      </c>
      <c r="I3077" s="2"/>
      <c r="J3077" s="2">
        <v>0</v>
      </c>
      <c r="K3077" s="3">
        <f t="shared" si="50"/>
        <v>111122</v>
      </c>
      <c r="L3077" s="59">
        <v>44383</v>
      </c>
      <c r="M3077" s="39"/>
      <c r="N3077" s="39" t="s">
        <v>52</v>
      </c>
      <c r="O3077" s="40"/>
      <c r="P3077" s="41"/>
      <c r="Q3077" s="39" t="s">
        <v>54</v>
      </c>
      <c r="R3077" s="68"/>
    </row>
    <row r="3078" spans="1:18" s="70" customFormat="1" ht="12.75" customHeight="1" x14ac:dyDescent="0.2">
      <c r="A3078" s="38" t="s">
        <v>3333</v>
      </c>
      <c r="B3078" s="39" t="s">
        <v>3334</v>
      </c>
      <c r="C3078" s="39"/>
      <c r="D3078" s="38">
        <v>811819</v>
      </c>
      <c r="E3078" s="39" t="s">
        <v>1091</v>
      </c>
      <c r="F3078" s="38">
        <v>8263000049</v>
      </c>
      <c r="G3078" s="40" t="s">
        <v>3335</v>
      </c>
      <c r="H3078" s="2">
        <v>111122</v>
      </c>
      <c r="I3078" s="2"/>
      <c r="J3078" s="2">
        <v>0</v>
      </c>
      <c r="K3078" s="3">
        <f t="shared" ref="K3078:K3141" si="51">SUM(H3078:J3078)</f>
        <v>111122</v>
      </c>
      <c r="L3078" s="4">
        <v>44383</v>
      </c>
      <c r="M3078" s="39"/>
      <c r="N3078" s="39" t="s">
        <v>52</v>
      </c>
      <c r="O3078" s="40"/>
      <c r="P3078" s="41"/>
      <c r="Q3078" s="39" t="s">
        <v>54</v>
      </c>
      <c r="R3078" s="68"/>
    </row>
    <row r="3079" spans="1:18" s="70" customFormat="1" ht="12.75" customHeight="1" x14ac:dyDescent="0.2">
      <c r="A3079" s="38" t="s">
        <v>4604</v>
      </c>
      <c r="B3079" s="39" t="s">
        <v>4605</v>
      </c>
      <c r="C3079" s="39"/>
      <c r="D3079" s="38">
        <v>811819</v>
      </c>
      <c r="E3079" s="39" t="s">
        <v>1091</v>
      </c>
      <c r="F3079" s="38">
        <v>8263000049</v>
      </c>
      <c r="G3079" s="40" t="s">
        <v>4606</v>
      </c>
      <c r="H3079" s="2">
        <v>111122</v>
      </c>
      <c r="I3079" s="2"/>
      <c r="J3079" s="2">
        <v>0</v>
      </c>
      <c r="K3079" s="3">
        <f t="shared" si="51"/>
        <v>111122</v>
      </c>
      <c r="L3079" s="4">
        <v>44412</v>
      </c>
      <c r="M3079" s="39"/>
      <c r="N3079" s="39" t="s">
        <v>52</v>
      </c>
      <c r="O3079" s="40"/>
      <c r="P3079" s="41"/>
      <c r="Q3079" s="39" t="s">
        <v>54</v>
      </c>
      <c r="R3079" s="68"/>
    </row>
    <row r="3080" spans="1:18" s="70" customFormat="1" ht="12.75" customHeight="1" x14ac:dyDescent="0.2">
      <c r="A3080" s="38" t="s">
        <v>4607</v>
      </c>
      <c r="B3080" s="39" t="s">
        <v>4608</v>
      </c>
      <c r="C3080" s="39"/>
      <c r="D3080" s="38">
        <v>811819</v>
      </c>
      <c r="E3080" s="39" t="s">
        <v>1091</v>
      </c>
      <c r="F3080" s="38">
        <v>8263000049</v>
      </c>
      <c r="G3080" s="40" t="s">
        <v>4609</v>
      </c>
      <c r="H3080" s="2">
        <v>111122</v>
      </c>
      <c r="I3080" s="2"/>
      <c r="J3080" s="2">
        <v>0</v>
      </c>
      <c r="K3080" s="3">
        <f t="shared" si="51"/>
        <v>111122</v>
      </c>
      <c r="L3080" s="4">
        <v>44412</v>
      </c>
      <c r="M3080" s="39"/>
      <c r="N3080" s="39" t="s">
        <v>52</v>
      </c>
      <c r="O3080" s="40"/>
      <c r="P3080" s="41"/>
      <c r="Q3080" s="39" t="s">
        <v>54</v>
      </c>
      <c r="R3080" s="68"/>
    </row>
    <row r="3081" spans="1:18" s="70" customFormat="1" ht="12.75" customHeight="1" x14ac:dyDescent="0.2">
      <c r="A3081" s="38" t="s">
        <v>4753</v>
      </c>
      <c r="B3081" s="39" t="s">
        <v>4754</v>
      </c>
      <c r="C3081" s="39" t="s">
        <v>4755</v>
      </c>
      <c r="D3081" s="38">
        <v>811819</v>
      </c>
      <c r="E3081" s="39" t="s">
        <v>1091</v>
      </c>
      <c r="F3081" s="38">
        <v>8263000049</v>
      </c>
      <c r="G3081" s="40" t="s">
        <v>4756</v>
      </c>
      <c r="H3081" s="2">
        <v>111122</v>
      </c>
      <c r="I3081" s="2"/>
      <c r="J3081" s="2">
        <v>0</v>
      </c>
      <c r="K3081" s="3">
        <f t="shared" si="51"/>
        <v>111122</v>
      </c>
      <c r="L3081" s="41">
        <v>44392.729166666664</v>
      </c>
      <c r="M3081" s="39">
        <v>3445009507</v>
      </c>
      <c r="N3081" s="39" t="s">
        <v>52</v>
      </c>
      <c r="O3081" s="40">
        <v>108023355182</v>
      </c>
      <c r="P3081" s="41">
        <v>44411</v>
      </c>
      <c r="Q3081" s="39" t="s">
        <v>54</v>
      </c>
      <c r="R3081" s="68"/>
    </row>
    <row r="3082" spans="1:18" s="70" customFormat="1" ht="12.75" customHeight="1" x14ac:dyDescent="0.2">
      <c r="A3082" s="38" t="s">
        <v>4761</v>
      </c>
      <c r="B3082" s="39" t="s">
        <v>4762</v>
      </c>
      <c r="C3082" s="39" t="s">
        <v>4763</v>
      </c>
      <c r="D3082" s="38">
        <v>811819</v>
      </c>
      <c r="E3082" s="39" t="s">
        <v>1091</v>
      </c>
      <c r="F3082" s="38">
        <v>8263000049</v>
      </c>
      <c r="G3082" s="40" t="s">
        <v>4764</v>
      </c>
      <c r="H3082" s="2">
        <v>111122</v>
      </c>
      <c r="I3082" s="2"/>
      <c r="J3082" s="2">
        <v>0</v>
      </c>
      <c r="K3082" s="3">
        <f t="shared" si="51"/>
        <v>111122</v>
      </c>
      <c r="L3082" s="41">
        <v>44380.729166666664</v>
      </c>
      <c r="M3082" s="39">
        <v>3445009518</v>
      </c>
      <c r="N3082" s="39" t="s">
        <v>52</v>
      </c>
      <c r="O3082" s="40">
        <v>107140648634</v>
      </c>
      <c r="P3082" s="41">
        <v>44392</v>
      </c>
      <c r="Q3082" s="39" t="s">
        <v>54</v>
      </c>
      <c r="R3082" s="68"/>
    </row>
    <row r="3083" spans="1:18" s="70" customFormat="1" ht="12.75" customHeight="1" x14ac:dyDescent="0.2">
      <c r="A3083" s="38" t="s">
        <v>4785</v>
      </c>
      <c r="B3083" s="39" t="s">
        <v>4786</v>
      </c>
      <c r="C3083" s="39" t="s">
        <v>4787</v>
      </c>
      <c r="D3083" s="38">
        <v>811819</v>
      </c>
      <c r="E3083" s="39" t="s">
        <v>1091</v>
      </c>
      <c r="F3083" s="38">
        <v>8263000049</v>
      </c>
      <c r="G3083" s="40" t="s">
        <v>4788</v>
      </c>
      <c r="H3083" s="2">
        <v>111122</v>
      </c>
      <c r="I3083" s="2"/>
      <c r="J3083" s="2">
        <v>0</v>
      </c>
      <c r="K3083" s="3">
        <f t="shared" si="51"/>
        <v>111122</v>
      </c>
      <c r="L3083" s="41">
        <v>44396.729166666664</v>
      </c>
      <c r="M3083" s="39">
        <v>3445009554</v>
      </c>
      <c r="N3083" s="39" t="s">
        <v>52</v>
      </c>
      <c r="O3083" s="40">
        <v>107140648634</v>
      </c>
      <c r="P3083" s="41">
        <v>44392</v>
      </c>
      <c r="Q3083" s="39" t="s">
        <v>54</v>
      </c>
      <c r="R3083" s="68"/>
    </row>
    <row r="3084" spans="1:18" s="70" customFormat="1" ht="12.75" customHeight="1" x14ac:dyDescent="0.2">
      <c r="A3084" s="38" t="s">
        <v>4789</v>
      </c>
      <c r="B3084" s="39" t="s">
        <v>4790</v>
      </c>
      <c r="C3084" s="39" t="s">
        <v>4791</v>
      </c>
      <c r="D3084" s="38">
        <v>811819</v>
      </c>
      <c r="E3084" s="39" t="s">
        <v>1091</v>
      </c>
      <c r="F3084" s="38">
        <v>8263000049</v>
      </c>
      <c r="G3084" s="40" t="s">
        <v>4792</v>
      </c>
      <c r="H3084" s="2">
        <v>111122</v>
      </c>
      <c r="I3084" s="2"/>
      <c r="J3084" s="2">
        <v>0</v>
      </c>
      <c r="K3084" s="3">
        <f t="shared" si="51"/>
        <v>111122</v>
      </c>
      <c r="L3084" s="41">
        <v>44396.729166666664</v>
      </c>
      <c r="M3084" s="39">
        <v>3445009556</v>
      </c>
      <c r="N3084" s="39" t="s">
        <v>52</v>
      </c>
      <c r="O3084" s="40">
        <v>107140648634</v>
      </c>
      <c r="P3084" s="41">
        <v>44392</v>
      </c>
      <c r="Q3084" s="39" t="s">
        <v>54</v>
      </c>
      <c r="R3084" s="68"/>
    </row>
    <row r="3085" spans="1:18" s="70" customFormat="1" ht="12.75" customHeight="1" x14ac:dyDescent="0.2">
      <c r="A3085" s="38" t="s">
        <v>4793</v>
      </c>
      <c r="B3085" s="39" t="s">
        <v>4794</v>
      </c>
      <c r="C3085" s="39" t="s">
        <v>4795</v>
      </c>
      <c r="D3085" s="38">
        <v>811819</v>
      </c>
      <c r="E3085" s="39" t="s">
        <v>1091</v>
      </c>
      <c r="F3085" s="38">
        <v>8263000049</v>
      </c>
      <c r="G3085" s="40" t="s">
        <v>4796</v>
      </c>
      <c r="H3085" s="2">
        <v>111122</v>
      </c>
      <c r="I3085" s="2"/>
      <c r="J3085" s="2">
        <v>0</v>
      </c>
      <c r="K3085" s="3">
        <f t="shared" si="51"/>
        <v>111122</v>
      </c>
      <c r="L3085" s="41">
        <v>44396.729166666664</v>
      </c>
      <c r="M3085" s="39">
        <v>3445009557</v>
      </c>
      <c r="N3085" s="39" t="s">
        <v>52</v>
      </c>
      <c r="O3085" s="40">
        <v>107140648634</v>
      </c>
      <c r="P3085" s="41">
        <v>44392</v>
      </c>
      <c r="Q3085" s="39" t="s">
        <v>54</v>
      </c>
      <c r="R3085" s="68"/>
    </row>
    <row r="3086" spans="1:18" s="70" customFormat="1" ht="12.75" customHeight="1" x14ac:dyDescent="0.2">
      <c r="A3086" s="38" t="s">
        <v>5002</v>
      </c>
      <c r="B3086" s="39" t="s">
        <v>5003</v>
      </c>
      <c r="C3086" s="39" t="s">
        <v>5004</v>
      </c>
      <c r="D3086" s="38">
        <v>811819</v>
      </c>
      <c r="E3086" s="39" t="s">
        <v>1091</v>
      </c>
      <c r="F3086" s="38">
        <v>8263000049</v>
      </c>
      <c r="G3086" s="40" t="s">
        <v>5005</v>
      </c>
      <c r="H3086" s="2">
        <v>111122</v>
      </c>
      <c r="I3086" s="2"/>
      <c r="J3086" s="2">
        <v>0</v>
      </c>
      <c r="K3086" s="3">
        <f t="shared" si="51"/>
        <v>111122</v>
      </c>
      <c r="L3086" s="41">
        <v>44380.729166666664</v>
      </c>
      <c r="M3086" s="39">
        <v>3445010003</v>
      </c>
      <c r="N3086" s="39" t="s">
        <v>52</v>
      </c>
      <c r="O3086" s="40">
        <v>107140648634</v>
      </c>
      <c r="P3086" s="41">
        <v>44392</v>
      </c>
      <c r="Q3086" s="39" t="s">
        <v>54</v>
      </c>
      <c r="R3086" s="68"/>
    </row>
    <row r="3087" spans="1:18" s="70" customFormat="1" ht="12.75" customHeight="1" x14ac:dyDescent="0.2">
      <c r="A3087" s="38" t="s">
        <v>5018</v>
      </c>
      <c r="B3087" s="39" t="s">
        <v>5019</v>
      </c>
      <c r="C3087" s="39" t="s">
        <v>5020</v>
      </c>
      <c r="D3087" s="38">
        <v>811819</v>
      </c>
      <c r="E3087" s="39" t="s">
        <v>1091</v>
      </c>
      <c r="F3087" s="38">
        <v>8263000049</v>
      </c>
      <c r="G3087" s="40" t="s">
        <v>5021</v>
      </c>
      <c r="H3087" s="2">
        <v>111122</v>
      </c>
      <c r="I3087" s="2"/>
      <c r="J3087" s="2">
        <v>0</v>
      </c>
      <c r="K3087" s="3">
        <f t="shared" si="51"/>
        <v>111122</v>
      </c>
      <c r="L3087" s="41">
        <v>44389</v>
      </c>
      <c r="M3087" s="39">
        <v>3445010771</v>
      </c>
      <c r="N3087" s="39" t="s">
        <v>52</v>
      </c>
      <c r="O3087" s="40">
        <v>108023355182</v>
      </c>
      <c r="P3087" s="41">
        <v>44411</v>
      </c>
      <c r="Q3087" s="39" t="s">
        <v>54</v>
      </c>
      <c r="R3087" s="68"/>
    </row>
    <row r="3088" spans="1:18" s="70" customFormat="1" ht="12.75" customHeight="1" x14ac:dyDescent="0.2">
      <c r="A3088" s="38" t="s">
        <v>5054</v>
      </c>
      <c r="B3088" s="39" t="s">
        <v>5055</v>
      </c>
      <c r="C3088" s="39" t="s">
        <v>5056</v>
      </c>
      <c r="D3088" s="38">
        <v>811819</v>
      </c>
      <c r="E3088" s="39" t="s">
        <v>1091</v>
      </c>
      <c r="F3088" s="38">
        <v>8263000049</v>
      </c>
      <c r="G3088" s="40" t="s">
        <v>5057</v>
      </c>
      <c r="H3088" s="2">
        <v>111122</v>
      </c>
      <c r="I3088" s="2"/>
      <c r="J3088" s="2">
        <v>0</v>
      </c>
      <c r="K3088" s="3">
        <f t="shared" si="51"/>
        <v>111122</v>
      </c>
      <c r="L3088" s="41">
        <v>44380.729166666664</v>
      </c>
      <c r="M3088" s="39">
        <v>3445010067</v>
      </c>
      <c r="N3088" s="39" t="s">
        <v>52</v>
      </c>
      <c r="O3088" s="40">
        <v>107140648634</v>
      </c>
      <c r="P3088" s="41">
        <v>44392</v>
      </c>
      <c r="Q3088" s="39" t="s">
        <v>54</v>
      </c>
      <c r="R3088" s="68"/>
    </row>
    <row r="3089" spans="1:18" s="70" customFormat="1" ht="12.75" customHeight="1" x14ac:dyDescent="0.2">
      <c r="A3089" s="38" t="s">
        <v>5175</v>
      </c>
      <c r="B3089" s="39" t="s">
        <v>5176</v>
      </c>
      <c r="C3089" s="39" t="s">
        <v>5177</v>
      </c>
      <c r="D3089" s="38">
        <v>811819</v>
      </c>
      <c r="E3089" s="39" t="s">
        <v>1091</v>
      </c>
      <c r="F3089" s="38">
        <v>8263000049</v>
      </c>
      <c r="G3089" s="40" t="s">
        <v>5178</v>
      </c>
      <c r="H3089" s="2">
        <v>111122</v>
      </c>
      <c r="I3089" s="2"/>
      <c r="J3089" s="2">
        <v>0</v>
      </c>
      <c r="K3089" s="3">
        <f t="shared" si="51"/>
        <v>111122</v>
      </c>
      <c r="L3089" s="41">
        <v>44389.729166666664</v>
      </c>
      <c r="M3089" s="39">
        <v>3445010757</v>
      </c>
      <c r="N3089" s="39" t="s">
        <v>52</v>
      </c>
      <c r="O3089" s="40">
        <v>108023355182</v>
      </c>
      <c r="P3089" s="41">
        <v>44411</v>
      </c>
      <c r="Q3089" s="39" t="s">
        <v>54</v>
      </c>
      <c r="R3089" s="68"/>
    </row>
    <row r="3090" spans="1:18" s="70" customFormat="1" ht="12.75" customHeight="1" x14ac:dyDescent="0.2">
      <c r="A3090" s="38" t="s">
        <v>5187</v>
      </c>
      <c r="B3090" s="39" t="s">
        <v>5188</v>
      </c>
      <c r="C3090" s="39" t="s">
        <v>5189</v>
      </c>
      <c r="D3090" s="38">
        <v>811819</v>
      </c>
      <c r="E3090" s="39" t="s">
        <v>1091</v>
      </c>
      <c r="F3090" s="38">
        <v>8263000049</v>
      </c>
      <c r="G3090" s="40" t="s">
        <v>5190</v>
      </c>
      <c r="H3090" s="2">
        <v>111122</v>
      </c>
      <c r="I3090" s="2"/>
      <c r="J3090" s="2">
        <v>0</v>
      </c>
      <c r="K3090" s="3">
        <f t="shared" si="51"/>
        <v>111122</v>
      </c>
      <c r="L3090" s="41">
        <v>44382.729166666664</v>
      </c>
      <c r="M3090" s="39">
        <v>3445010762</v>
      </c>
      <c r="N3090" s="39" t="s">
        <v>52</v>
      </c>
      <c r="O3090" s="40">
        <v>108023355182</v>
      </c>
      <c r="P3090" s="41">
        <v>44411</v>
      </c>
      <c r="Q3090" s="39" t="s">
        <v>54</v>
      </c>
      <c r="R3090" s="68"/>
    </row>
    <row r="3091" spans="1:18" s="70" customFormat="1" ht="12.75" customHeight="1" x14ac:dyDescent="0.2">
      <c r="A3091" s="38" t="s">
        <v>5933</v>
      </c>
      <c r="B3091" s="39" t="s">
        <v>5934</v>
      </c>
      <c r="C3091" s="39" t="s">
        <v>5935</v>
      </c>
      <c r="D3091" s="38">
        <v>811819</v>
      </c>
      <c r="E3091" s="39" t="s">
        <v>1091</v>
      </c>
      <c r="F3091" s="38">
        <v>8263000049</v>
      </c>
      <c r="G3091" s="40" t="s">
        <v>5936</v>
      </c>
      <c r="H3091" s="2">
        <v>111122</v>
      </c>
      <c r="I3091" s="2"/>
      <c r="J3091" s="2">
        <v>0</v>
      </c>
      <c r="K3091" s="3">
        <f t="shared" si="51"/>
        <v>111122</v>
      </c>
      <c r="L3091" s="41">
        <v>44389.729166666664</v>
      </c>
      <c r="M3091" s="39">
        <v>3445013016</v>
      </c>
      <c r="N3091" s="39" t="s">
        <v>52</v>
      </c>
      <c r="O3091" s="40">
        <v>108250676225</v>
      </c>
      <c r="P3091" s="41">
        <v>44437</v>
      </c>
      <c r="Q3091" s="39" t="s">
        <v>54</v>
      </c>
      <c r="R3091" s="68"/>
    </row>
    <row r="3092" spans="1:18" s="70" customFormat="1" ht="12.75" customHeight="1" x14ac:dyDescent="0.2">
      <c r="A3092" s="38" t="s">
        <v>5937</v>
      </c>
      <c r="B3092" s="39" t="s">
        <v>5938</v>
      </c>
      <c r="C3092" s="39" t="s">
        <v>5939</v>
      </c>
      <c r="D3092" s="38">
        <v>811819</v>
      </c>
      <c r="E3092" s="39" t="s">
        <v>1091</v>
      </c>
      <c r="F3092" s="38">
        <v>8263000049</v>
      </c>
      <c r="G3092" s="40" t="s">
        <v>5940</v>
      </c>
      <c r="H3092" s="2">
        <v>111122</v>
      </c>
      <c r="I3092" s="2"/>
      <c r="J3092" s="2">
        <v>0</v>
      </c>
      <c r="K3092" s="3">
        <f t="shared" si="51"/>
        <v>111122</v>
      </c>
      <c r="L3092" s="41">
        <v>44389.729166666664</v>
      </c>
      <c r="M3092" s="39">
        <v>3445013017</v>
      </c>
      <c r="N3092" s="39" t="s">
        <v>52</v>
      </c>
      <c r="O3092" s="40">
        <v>108250676225</v>
      </c>
      <c r="P3092" s="41">
        <v>44437</v>
      </c>
      <c r="Q3092" s="39" t="s">
        <v>54</v>
      </c>
      <c r="R3092" s="68"/>
    </row>
    <row r="3093" spans="1:18" s="70" customFormat="1" ht="12.75" customHeight="1" x14ac:dyDescent="0.2">
      <c r="A3093" s="38" t="s">
        <v>5941</v>
      </c>
      <c r="B3093" s="39" t="s">
        <v>5942</v>
      </c>
      <c r="C3093" s="39" t="s">
        <v>5943</v>
      </c>
      <c r="D3093" s="38">
        <v>811819</v>
      </c>
      <c r="E3093" s="39" t="s">
        <v>1091</v>
      </c>
      <c r="F3093" s="38">
        <v>8263000049</v>
      </c>
      <c r="G3093" s="40" t="s">
        <v>5944</v>
      </c>
      <c r="H3093" s="2">
        <v>111122</v>
      </c>
      <c r="I3093" s="2"/>
      <c r="J3093" s="2">
        <v>0</v>
      </c>
      <c r="K3093" s="3">
        <f t="shared" si="51"/>
        <v>111122</v>
      </c>
      <c r="L3093" s="41">
        <v>44390.729166666664</v>
      </c>
      <c r="M3093" s="39">
        <v>3445013019</v>
      </c>
      <c r="N3093" s="39" t="s">
        <v>52</v>
      </c>
      <c r="O3093" s="40">
        <v>108250676225</v>
      </c>
      <c r="P3093" s="41">
        <v>44437</v>
      </c>
      <c r="Q3093" s="39" t="s">
        <v>54</v>
      </c>
      <c r="R3093" s="68"/>
    </row>
    <row r="3094" spans="1:18" s="70" customFormat="1" ht="12.75" customHeight="1" x14ac:dyDescent="0.2">
      <c r="A3094" s="38" t="s">
        <v>6029</v>
      </c>
      <c r="B3094" s="39" t="s">
        <v>6030</v>
      </c>
      <c r="C3094" s="39" t="s">
        <v>6031</v>
      </c>
      <c r="D3094" s="38">
        <v>811819</v>
      </c>
      <c r="E3094" s="39" t="s">
        <v>1091</v>
      </c>
      <c r="F3094" s="38">
        <v>8263000049</v>
      </c>
      <c r="G3094" s="40" t="s">
        <v>6032</v>
      </c>
      <c r="H3094" s="2">
        <v>111122</v>
      </c>
      <c r="I3094" s="2"/>
      <c r="J3094" s="2">
        <v>0</v>
      </c>
      <c r="K3094" s="3">
        <f t="shared" si="51"/>
        <v>111122</v>
      </c>
      <c r="L3094" s="41">
        <v>44410.729166666664</v>
      </c>
      <c r="M3094" s="39">
        <v>3445013106</v>
      </c>
      <c r="N3094" s="39" t="s">
        <v>52</v>
      </c>
      <c r="O3094" s="40">
        <v>108250676225</v>
      </c>
      <c r="P3094" s="41">
        <v>44437</v>
      </c>
      <c r="Q3094" s="39" t="s">
        <v>54</v>
      </c>
      <c r="R3094" s="68"/>
    </row>
    <row r="3095" spans="1:18" s="70" customFormat="1" ht="12.75" customHeight="1" x14ac:dyDescent="0.2">
      <c r="A3095" s="38" t="s">
        <v>6045</v>
      </c>
      <c r="B3095" s="39" t="s">
        <v>6046</v>
      </c>
      <c r="C3095" s="39" t="s">
        <v>6047</v>
      </c>
      <c r="D3095" s="38">
        <v>811819</v>
      </c>
      <c r="E3095" s="39" t="s">
        <v>1091</v>
      </c>
      <c r="F3095" s="38">
        <v>8263000049</v>
      </c>
      <c r="G3095" s="40" t="s">
        <v>6048</v>
      </c>
      <c r="H3095" s="2">
        <v>111122</v>
      </c>
      <c r="I3095" s="2"/>
      <c r="J3095" s="2">
        <v>0</v>
      </c>
      <c r="K3095" s="3">
        <f t="shared" si="51"/>
        <v>111122</v>
      </c>
      <c r="L3095" s="41">
        <v>44410.729166666664</v>
      </c>
      <c r="M3095" s="39">
        <v>3445013125</v>
      </c>
      <c r="N3095" s="39" t="s">
        <v>52</v>
      </c>
      <c r="O3095" s="40">
        <v>108250676225</v>
      </c>
      <c r="P3095" s="41">
        <v>44437</v>
      </c>
      <c r="Q3095" s="39" t="s">
        <v>54</v>
      </c>
      <c r="R3095" s="68"/>
    </row>
    <row r="3096" spans="1:18" s="70" customFormat="1" ht="12.75" customHeight="1" x14ac:dyDescent="0.2">
      <c r="A3096" s="38" t="s">
        <v>6065</v>
      </c>
      <c r="B3096" s="39" t="s">
        <v>6066</v>
      </c>
      <c r="C3096" s="39" t="s">
        <v>6067</v>
      </c>
      <c r="D3096" s="38">
        <v>811819</v>
      </c>
      <c r="E3096" s="39" t="s">
        <v>1091</v>
      </c>
      <c r="F3096" s="38">
        <v>8263000049</v>
      </c>
      <c r="G3096" s="40" t="s">
        <v>6068</v>
      </c>
      <c r="H3096" s="2">
        <v>111122</v>
      </c>
      <c r="I3096" s="2"/>
      <c r="J3096" s="2">
        <v>0</v>
      </c>
      <c r="K3096" s="3">
        <f t="shared" si="51"/>
        <v>111122</v>
      </c>
      <c r="L3096" s="41">
        <v>44390.729166666664</v>
      </c>
      <c r="M3096" s="39">
        <v>3445013136</v>
      </c>
      <c r="N3096" s="39" t="s">
        <v>52</v>
      </c>
      <c r="O3096" s="40">
        <v>108250676225</v>
      </c>
      <c r="P3096" s="41">
        <v>44437</v>
      </c>
      <c r="Q3096" s="39" t="s">
        <v>54</v>
      </c>
      <c r="R3096" s="68"/>
    </row>
    <row r="3097" spans="1:18" s="70" customFormat="1" ht="12.75" customHeight="1" x14ac:dyDescent="0.2">
      <c r="A3097" s="38" t="s">
        <v>6069</v>
      </c>
      <c r="B3097" s="39" t="s">
        <v>6070</v>
      </c>
      <c r="C3097" s="39" t="s">
        <v>6071</v>
      </c>
      <c r="D3097" s="38">
        <v>811819</v>
      </c>
      <c r="E3097" s="39" t="s">
        <v>1091</v>
      </c>
      <c r="F3097" s="38">
        <v>8263000049</v>
      </c>
      <c r="G3097" s="40" t="s">
        <v>6072</v>
      </c>
      <c r="H3097" s="2">
        <v>111122</v>
      </c>
      <c r="I3097" s="2"/>
      <c r="J3097" s="2">
        <v>0</v>
      </c>
      <c r="K3097" s="3">
        <f t="shared" si="51"/>
        <v>111122</v>
      </c>
      <c r="L3097" s="41">
        <v>44410.729166666664</v>
      </c>
      <c r="M3097" s="39">
        <v>3445014779</v>
      </c>
      <c r="N3097" s="39" t="s">
        <v>52</v>
      </c>
      <c r="O3097" s="40">
        <v>109092469240</v>
      </c>
      <c r="P3097" s="41">
        <v>44449</v>
      </c>
      <c r="Q3097" s="39" t="s">
        <v>54</v>
      </c>
      <c r="R3097" s="68"/>
    </row>
    <row r="3098" spans="1:18" s="70" customFormat="1" ht="12.75" customHeight="1" x14ac:dyDescent="0.2">
      <c r="A3098" s="38" t="s">
        <v>6117</v>
      </c>
      <c r="B3098" s="39" t="s">
        <v>6118</v>
      </c>
      <c r="C3098" s="39" t="s">
        <v>6119</v>
      </c>
      <c r="D3098" s="38">
        <v>811819</v>
      </c>
      <c r="E3098" s="39" t="s">
        <v>1091</v>
      </c>
      <c r="F3098" s="38">
        <v>8263000049</v>
      </c>
      <c r="G3098" s="40" t="s">
        <v>6120</v>
      </c>
      <c r="H3098" s="2">
        <v>111122</v>
      </c>
      <c r="I3098" s="2"/>
      <c r="J3098" s="2">
        <v>0</v>
      </c>
      <c r="K3098" s="3">
        <f t="shared" si="51"/>
        <v>111122</v>
      </c>
      <c r="L3098" s="41">
        <v>44410.729166666664</v>
      </c>
      <c r="M3098" s="39">
        <v>3445014673</v>
      </c>
      <c r="N3098" s="39" t="s">
        <v>52</v>
      </c>
      <c r="O3098" s="40">
        <v>108250676225</v>
      </c>
      <c r="P3098" s="41">
        <v>44437</v>
      </c>
      <c r="Q3098" s="39" t="s">
        <v>54</v>
      </c>
      <c r="R3098" s="68"/>
    </row>
    <row r="3099" spans="1:18" s="70" customFormat="1" ht="12.75" customHeight="1" x14ac:dyDescent="0.2">
      <c r="A3099" s="38" t="s">
        <v>7448</v>
      </c>
      <c r="B3099" s="39" t="s">
        <v>7449</v>
      </c>
      <c r="C3099" s="39" t="s">
        <v>7450</v>
      </c>
      <c r="D3099" s="38">
        <v>811819</v>
      </c>
      <c r="E3099" s="39" t="s">
        <v>1091</v>
      </c>
      <c r="F3099" s="38">
        <v>8263000049</v>
      </c>
      <c r="G3099" s="40" t="s">
        <v>7451</v>
      </c>
      <c r="H3099" s="2">
        <v>111122</v>
      </c>
      <c r="I3099" s="2"/>
      <c r="J3099" s="2">
        <v>0</v>
      </c>
      <c r="K3099" s="3">
        <f t="shared" si="51"/>
        <v>111122</v>
      </c>
      <c r="L3099" s="41">
        <v>44442.729166666664</v>
      </c>
      <c r="M3099" s="39">
        <v>3445017971</v>
      </c>
      <c r="N3099" s="39" t="s">
        <v>52</v>
      </c>
      <c r="O3099" s="40">
        <v>110082110755</v>
      </c>
      <c r="P3099" s="41">
        <v>44478</v>
      </c>
      <c r="Q3099" s="39" t="s">
        <v>54</v>
      </c>
      <c r="R3099" s="68"/>
    </row>
    <row r="3100" spans="1:18" s="70" customFormat="1" ht="12.75" customHeight="1" x14ac:dyDescent="0.2">
      <c r="A3100" s="38" t="s">
        <v>7456</v>
      </c>
      <c r="B3100" s="39" t="s">
        <v>7457</v>
      </c>
      <c r="C3100" s="39" t="s">
        <v>7458</v>
      </c>
      <c r="D3100" s="38">
        <v>811819</v>
      </c>
      <c r="E3100" s="39" t="s">
        <v>1091</v>
      </c>
      <c r="F3100" s="38">
        <v>8263000049</v>
      </c>
      <c r="G3100" s="40" t="s">
        <v>7459</v>
      </c>
      <c r="H3100" s="2">
        <v>111122</v>
      </c>
      <c r="I3100" s="2"/>
      <c r="J3100" s="2">
        <v>0</v>
      </c>
      <c r="K3100" s="3">
        <f t="shared" si="51"/>
        <v>111122</v>
      </c>
      <c r="L3100" s="41">
        <v>44441.729166666664</v>
      </c>
      <c r="M3100" s="39">
        <v>3445017980</v>
      </c>
      <c r="N3100" s="39" t="s">
        <v>52</v>
      </c>
      <c r="O3100" s="40">
        <v>110082110755</v>
      </c>
      <c r="P3100" s="41">
        <v>44478</v>
      </c>
      <c r="Q3100" s="39" t="s">
        <v>54</v>
      </c>
      <c r="R3100" s="68"/>
    </row>
    <row r="3101" spans="1:18" s="70" customFormat="1" ht="12.75" customHeight="1" x14ac:dyDescent="0.2">
      <c r="A3101" s="38" t="s">
        <v>7468</v>
      </c>
      <c r="B3101" s="39" t="s">
        <v>7469</v>
      </c>
      <c r="C3101" s="39" t="s">
        <v>7470</v>
      </c>
      <c r="D3101" s="38">
        <v>811819</v>
      </c>
      <c r="E3101" s="39" t="s">
        <v>1091</v>
      </c>
      <c r="F3101" s="38">
        <v>8263000049</v>
      </c>
      <c r="G3101" s="40" t="s">
        <v>7471</v>
      </c>
      <c r="H3101" s="2">
        <v>111122</v>
      </c>
      <c r="I3101" s="2"/>
      <c r="J3101" s="2">
        <v>0</v>
      </c>
      <c r="K3101" s="3">
        <f t="shared" si="51"/>
        <v>111122</v>
      </c>
      <c r="L3101" s="41">
        <v>44473.729166666664</v>
      </c>
      <c r="M3101" s="39">
        <v>3445017984</v>
      </c>
      <c r="N3101" s="39" t="s">
        <v>52</v>
      </c>
      <c r="O3101" s="40">
        <v>110082110755</v>
      </c>
      <c r="P3101" s="41">
        <v>44478</v>
      </c>
      <c r="Q3101" s="39" t="s">
        <v>54</v>
      </c>
      <c r="R3101" s="68"/>
    </row>
    <row r="3102" spans="1:18" s="70" customFormat="1" ht="12.75" customHeight="1" x14ac:dyDescent="0.2">
      <c r="A3102" s="38" t="s">
        <v>7695</v>
      </c>
      <c r="B3102" s="39" t="s">
        <v>7696</v>
      </c>
      <c r="C3102" s="39" t="s">
        <v>7697</v>
      </c>
      <c r="D3102" s="38">
        <v>811819</v>
      </c>
      <c r="E3102" s="39" t="s">
        <v>1091</v>
      </c>
      <c r="F3102" s="38">
        <v>8263000049</v>
      </c>
      <c r="G3102" s="40" t="s">
        <v>7698</v>
      </c>
      <c r="H3102" s="2">
        <v>111122</v>
      </c>
      <c r="I3102" s="2"/>
      <c r="J3102" s="2">
        <v>0</v>
      </c>
      <c r="K3102" s="3">
        <f t="shared" si="51"/>
        <v>111122</v>
      </c>
      <c r="L3102" s="41">
        <v>44495</v>
      </c>
      <c r="M3102" s="39">
        <v>3445019622</v>
      </c>
      <c r="N3102" s="39" t="s">
        <v>52</v>
      </c>
      <c r="O3102" s="40">
        <v>110082110755</v>
      </c>
      <c r="P3102" s="41">
        <v>44478</v>
      </c>
      <c r="Q3102" s="39" t="s">
        <v>54</v>
      </c>
      <c r="R3102" s="68"/>
    </row>
    <row r="3103" spans="1:18" s="70" customFormat="1" ht="12.75" customHeight="1" x14ac:dyDescent="0.2">
      <c r="A3103" s="38" t="s">
        <v>7727</v>
      </c>
      <c r="B3103" s="39" t="s">
        <v>7728</v>
      </c>
      <c r="C3103" s="39" t="s">
        <v>7729</v>
      </c>
      <c r="D3103" s="38">
        <v>811819</v>
      </c>
      <c r="E3103" s="39" t="s">
        <v>1091</v>
      </c>
      <c r="F3103" s="38">
        <v>8263000049</v>
      </c>
      <c r="G3103" s="40" t="s">
        <v>7730</v>
      </c>
      <c r="H3103" s="2">
        <v>111122</v>
      </c>
      <c r="I3103" s="2"/>
      <c r="J3103" s="2">
        <v>0</v>
      </c>
      <c r="K3103" s="3">
        <f t="shared" si="51"/>
        <v>111122</v>
      </c>
      <c r="L3103" s="41">
        <v>44494</v>
      </c>
      <c r="M3103" s="39">
        <v>3445019631</v>
      </c>
      <c r="N3103" s="39" t="s">
        <v>52</v>
      </c>
      <c r="O3103" s="40">
        <v>110082110755</v>
      </c>
      <c r="P3103" s="41">
        <v>44478</v>
      </c>
      <c r="Q3103" s="39" t="s">
        <v>54</v>
      </c>
      <c r="R3103" s="68"/>
    </row>
    <row r="3104" spans="1:18" s="70" customFormat="1" ht="12.75" customHeight="1" x14ac:dyDescent="0.2">
      <c r="A3104" s="38" t="s">
        <v>7735</v>
      </c>
      <c r="B3104" s="39" t="s">
        <v>7736</v>
      </c>
      <c r="C3104" s="39" t="s">
        <v>7737</v>
      </c>
      <c r="D3104" s="38">
        <v>811819</v>
      </c>
      <c r="E3104" s="39" t="s">
        <v>1091</v>
      </c>
      <c r="F3104" s="38">
        <v>8263000049</v>
      </c>
      <c r="G3104" s="40" t="s">
        <v>7738</v>
      </c>
      <c r="H3104" s="2">
        <v>111122</v>
      </c>
      <c r="I3104" s="2"/>
      <c r="J3104" s="2">
        <v>0</v>
      </c>
      <c r="K3104" s="3">
        <f t="shared" si="51"/>
        <v>111122</v>
      </c>
      <c r="L3104" s="41">
        <v>44441.729166666664</v>
      </c>
      <c r="M3104" s="39">
        <v>3445017925</v>
      </c>
      <c r="N3104" s="39" t="s">
        <v>52</v>
      </c>
      <c r="O3104" s="40">
        <v>110082110755</v>
      </c>
      <c r="P3104" s="41">
        <v>44478</v>
      </c>
      <c r="Q3104" s="39" t="s">
        <v>54</v>
      </c>
      <c r="R3104" s="68"/>
    </row>
    <row r="3105" spans="1:18" s="70" customFormat="1" ht="12.75" customHeight="1" x14ac:dyDescent="0.2">
      <c r="A3105" s="38" t="s">
        <v>7741</v>
      </c>
      <c r="B3105" s="39" t="s">
        <v>7742</v>
      </c>
      <c r="C3105" s="39" t="s">
        <v>7743</v>
      </c>
      <c r="D3105" s="38">
        <v>811819</v>
      </c>
      <c r="E3105" s="39" t="s">
        <v>1091</v>
      </c>
      <c r="F3105" s="38">
        <v>8263000049</v>
      </c>
      <c r="G3105" s="40" t="s">
        <v>7744</v>
      </c>
      <c r="H3105" s="2">
        <v>111122</v>
      </c>
      <c r="I3105" s="2"/>
      <c r="J3105" s="2">
        <v>0</v>
      </c>
      <c r="K3105" s="3">
        <f t="shared" si="51"/>
        <v>111122</v>
      </c>
      <c r="L3105" s="41">
        <v>44459.729166666664</v>
      </c>
      <c r="M3105" s="39">
        <v>3445017926</v>
      </c>
      <c r="N3105" s="39" t="s">
        <v>52</v>
      </c>
      <c r="O3105" s="40">
        <v>110082110755</v>
      </c>
      <c r="P3105" s="41">
        <v>44478</v>
      </c>
      <c r="Q3105" s="39" t="s">
        <v>54</v>
      </c>
      <c r="R3105" s="68"/>
    </row>
    <row r="3106" spans="1:18" s="70" customFormat="1" ht="12.75" customHeight="1" x14ac:dyDescent="0.2">
      <c r="A3106" s="38" t="s">
        <v>7749</v>
      </c>
      <c r="B3106" s="39" t="s">
        <v>7750</v>
      </c>
      <c r="C3106" s="39" t="s">
        <v>7751</v>
      </c>
      <c r="D3106" s="38">
        <v>811819</v>
      </c>
      <c r="E3106" s="39" t="s">
        <v>1091</v>
      </c>
      <c r="F3106" s="38">
        <v>8263000049</v>
      </c>
      <c r="G3106" s="40" t="s">
        <v>7752</v>
      </c>
      <c r="H3106" s="2">
        <v>111122</v>
      </c>
      <c r="I3106" s="2"/>
      <c r="J3106" s="2">
        <v>0</v>
      </c>
      <c r="K3106" s="3">
        <f t="shared" si="51"/>
        <v>111122</v>
      </c>
      <c r="L3106" s="41">
        <v>44441.729166666664</v>
      </c>
      <c r="M3106" s="39">
        <v>3445017928</v>
      </c>
      <c r="N3106" s="39" t="s">
        <v>52</v>
      </c>
      <c r="O3106" s="40">
        <v>110082110755</v>
      </c>
      <c r="P3106" s="41">
        <v>44478</v>
      </c>
      <c r="Q3106" s="39" t="s">
        <v>54</v>
      </c>
      <c r="R3106" s="68"/>
    </row>
    <row r="3107" spans="1:18" s="70" customFormat="1" ht="12.75" customHeight="1" x14ac:dyDescent="0.2">
      <c r="A3107" s="38" t="s">
        <v>7773</v>
      </c>
      <c r="B3107" s="39" t="s">
        <v>7774</v>
      </c>
      <c r="C3107" s="39" t="s">
        <v>7775</v>
      </c>
      <c r="D3107" s="38">
        <v>811819</v>
      </c>
      <c r="E3107" s="39" t="s">
        <v>1091</v>
      </c>
      <c r="F3107" s="38">
        <v>8263000049</v>
      </c>
      <c r="G3107" s="40" t="s">
        <v>7776</v>
      </c>
      <c r="H3107" s="2">
        <v>111122</v>
      </c>
      <c r="I3107" s="2"/>
      <c r="J3107" s="2">
        <v>0</v>
      </c>
      <c r="K3107" s="3">
        <f t="shared" si="51"/>
        <v>111122</v>
      </c>
      <c r="L3107" s="41">
        <v>44442.729166666664</v>
      </c>
      <c r="M3107" s="39">
        <v>3445017938</v>
      </c>
      <c r="N3107" s="39" t="s">
        <v>52</v>
      </c>
      <c r="O3107" s="40">
        <v>110082110755</v>
      </c>
      <c r="P3107" s="41">
        <v>44478</v>
      </c>
      <c r="Q3107" s="39" t="s">
        <v>54</v>
      </c>
      <c r="R3107" s="68"/>
    </row>
    <row r="3108" spans="1:18" s="70" customFormat="1" ht="12.75" customHeight="1" x14ac:dyDescent="0.2">
      <c r="A3108" s="38" t="s">
        <v>7866</v>
      </c>
      <c r="B3108" s="39" t="s">
        <v>7867</v>
      </c>
      <c r="C3108" s="39" t="s">
        <v>7868</v>
      </c>
      <c r="D3108" s="38">
        <v>811819</v>
      </c>
      <c r="E3108" s="39" t="s">
        <v>1091</v>
      </c>
      <c r="F3108" s="38">
        <v>8263000049</v>
      </c>
      <c r="G3108" s="40" t="s">
        <v>7869</v>
      </c>
      <c r="H3108" s="2">
        <v>111122</v>
      </c>
      <c r="I3108" s="2"/>
      <c r="J3108" s="2">
        <v>0</v>
      </c>
      <c r="K3108" s="3">
        <f t="shared" si="51"/>
        <v>111122</v>
      </c>
      <c r="L3108" s="41">
        <v>44442.729166666664</v>
      </c>
      <c r="M3108" s="39">
        <v>3445018007</v>
      </c>
      <c r="N3108" s="39" t="s">
        <v>52</v>
      </c>
      <c r="O3108" s="40">
        <v>110082110755</v>
      </c>
      <c r="P3108" s="41">
        <v>44478</v>
      </c>
      <c r="Q3108" s="39" t="s">
        <v>54</v>
      </c>
      <c r="R3108" s="68"/>
    </row>
    <row r="3109" spans="1:18" s="70" customFormat="1" ht="12.75" customHeight="1" x14ac:dyDescent="0.2">
      <c r="A3109" s="38" t="s">
        <v>8206</v>
      </c>
      <c r="B3109" s="39" t="s">
        <v>8207</v>
      </c>
      <c r="C3109" s="39" t="s">
        <v>8208</v>
      </c>
      <c r="D3109" s="38">
        <v>811819</v>
      </c>
      <c r="E3109" s="39" t="s">
        <v>1091</v>
      </c>
      <c r="F3109" s="38">
        <v>8263000049</v>
      </c>
      <c r="G3109" s="40" t="s">
        <v>8209</v>
      </c>
      <c r="H3109" s="2">
        <v>111122</v>
      </c>
      <c r="I3109" s="2"/>
      <c r="J3109" s="2">
        <v>0</v>
      </c>
      <c r="K3109" s="3">
        <f t="shared" si="51"/>
        <v>111122</v>
      </c>
      <c r="L3109" s="41">
        <v>44480.729166666664</v>
      </c>
      <c r="M3109" s="39">
        <v>3445018308</v>
      </c>
      <c r="N3109" s="39" t="s">
        <v>52</v>
      </c>
      <c r="O3109" s="40">
        <v>110082110755</v>
      </c>
      <c r="P3109" s="41">
        <v>44478</v>
      </c>
      <c r="Q3109" s="39" t="s">
        <v>54</v>
      </c>
      <c r="R3109" s="68"/>
    </row>
    <row r="3110" spans="1:18" s="70" customFormat="1" ht="12.75" customHeight="1" x14ac:dyDescent="0.2">
      <c r="A3110" s="38" t="s">
        <v>8218</v>
      </c>
      <c r="B3110" s="39" t="s">
        <v>8219</v>
      </c>
      <c r="C3110" s="39" t="s">
        <v>8220</v>
      </c>
      <c r="D3110" s="38">
        <v>811819</v>
      </c>
      <c r="E3110" s="39" t="s">
        <v>1091</v>
      </c>
      <c r="F3110" s="38">
        <v>8263000049</v>
      </c>
      <c r="G3110" s="40" t="s">
        <v>8221</v>
      </c>
      <c r="H3110" s="2">
        <v>111122</v>
      </c>
      <c r="I3110" s="2"/>
      <c r="J3110" s="2">
        <v>0</v>
      </c>
      <c r="K3110" s="3">
        <f t="shared" si="51"/>
        <v>111122</v>
      </c>
      <c r="L3110" s="41">
        <v>44473.729166666664</v>
      </c>
      <c r="M3110" s="39">
        <v>3445018362</v>
      </c>
      <c r="N3110" s="39" t="s">
        <v>52</v>
      </c>
      <c r="O3110" s="40">
        <v>110082110755</v>
      </c>
      <c r="P3110" s="41">
        <v>44478</v>
      </c>
      <c r="Q3110" s="39" t="s">
        <v>54</v>
      </c>
      <c r="R3110" s="68"/>
    </row>
    <row r="3111" spans="1:18" s="70" customFormat="1" ht="12.75" customHeight="1" x14ac:dyDescent="0.2">
      <c r="A3111" s="38" t="s">
        <v>8222</v>
      </c>
      <c r="B3111" s="39" t="s">
        <v>8223</v>
      </c>
      <c r="C3111" s="39" t="s">
        <v>8224</v>
      </c>
      <c r="D3111" s="38">
        <v>811819</v>
      </c>
      <c r="E3111" s="39" t="s">
        <v>1091</v>
      </c>
      <c r="F3111" s="38">
        <v>8263000049</v>
      </c>
      <c r="G3111" s="40" t="s">
        <v>8225</v>
      </c>
      <c r="H3111" s="2">
        <v>111122</v>
      </c>
      <c r="I3111" s="2"/>
      <c r="J3111" s="2">
        <v>0</v>
      </c>
      <c r="K3111" s="3">
        <f t="shared" si="51"/>
        <v>111122</v>
      </c>
      <c r="L3111" s="41">
        <v>44466.729166666664</v>
      </c>
      <c r="M3111" s="39">
        <v>3445018365</v>
      </c>
      <c r="N3111" s="39" t="s">
        <v>52</v>
      </c>
      <c r="O3111" s="40">
        <v>110082110755</v>
      </c>
      <c r="P3111" s="41">
        <v>44478</v>
      </c>
      <c r="Q3111" s="39" t="s">
        <v>54</v>
      </c>
      <c r="R3111" s="68"/>
    </row>
    <row r="3112" spans="1:18" s="70" customFormat="1" ht="12.75" customHeight="1" x14ac:dyDescent="0.2">
      <c r="A3112" s="38" t="s">
        <v>8471</v>
      </c>
      <c r="B3112" s="39" t="s">
        <v>8472</v>
      </c>
      <c r="C3112" s="39" t="s">
        <v>8473</v>
      </c>
      <c r="D3112" s="38">
        <v>811819</v>
      </c>
      <c r="E3112" s="39" t="s">
        <v>1091</v>
      </c>
      <c r="F3112" s="38">
        <v>8263000049</v>
      </c>
      <c r="G3112" s="40" t="s">
        <v>8474</v>
      </c>
      <c r="H3112" s="2">
        <v>111122</v>
      </c>
      <c r="I3112" s="2"/>
      <c r="J3112" s="2">
        <v>0</v>
      </c>
      <c r="K3112" s="3">
        <f t="shared" si="51"/>
        <v>111122</v>
      </c>
      <c r="L3112" s="41">
        <v>44494.729166666664</v>
      </c>
      <c r="M3112" s="39">
        <v>3445019886</v>
      </c>
      <c r="N3112" s="39" t="s">
        <v>52</v>
      </c>
      <c r="O3112" s="40">
        <v>110082110755</v>
      </c>
      <c r="P3112" s="41">
        <v>44478</v>
      </c>
      <c r="Q3112" s="39" t="s">
        <v>54</v>
      </c>
      <c r="R3112" s="68"/>
    </row>
    <row r="3113" spans="1:18" s="70" customFormat="1" ht="12.75" customHeight="1" x14ac:dyDescent="0.2">
      <c r="A3113" s="38" t="s">
        <v>10473</v>
      </c>
      <c r="B3113" s="39" t="s">
        <v>10474</v>
      </c>
      <c r="C3113" s="39" t="s">
        <v>10475</v>
      </c>
      <c r="D3113" s="38">
        <v>811819</v>
      </c>
      <c r="E3113" s="39" t="s">
        <v>1091</v>
      </c>
      <c r="F3113" s="38">
        <v>8263000049</v>
      </c>
      <c r="G3113" s="40" t="s">
        <v>10476</v>
      </c>
      <c r="H3113" s="2">
        <v>111122</v>
      </c>
      <c r="I3113" s="2"/>
      <c r="J3113" s="2">
        <v>0</v>
      </c>
      <c r="K3113" s="3">
        <f t="shared" si="51"/>
        <v>111122</v>
      </c>
      <c r="L3113" s="41">
        <v>44564.729166666664</v>
      </c>
      <c r="M3113" s="39">
        <v>3445027112</v>
      </c>
      <c r="N3113" s="39" t="s">
        <v>52</v>
      </c>
      <c r="O3113" s="40">
        <v>203116259038</v>
      </c>
      <c r="P3113" s="41">
        <v>44634</v>
      </c>
      <c r="Q3113" s="39" t="s">
        <v>54</v>
      </c>
      <c r="R3113" s="68"/>
    </row>
    <row r="3114" spans="1:18" s="70" customFormat="1" ht="12.75" customHeight="1" x14ac:dyDescent="0.2">
      <c r="A3114" s="38" t="s">
        <v>10545</v>
      </c>
      <c r="B3114" s="39" t="s">
        <v>10546</v>
      </c>
      <c r="C3114" s="39" t="s">
        <v>10547</v>
      </c>
      <c r="D3114" s="38">
        <v>811819</v>
      </c>
      <c r="E3114" s="39" t="s">
        <v>1091</v>
      </c>
      <c r="F3114" s="38">
        <v>8263000049</v>
      </c>
      <c r="G3114" s="40" t="s">
        <v>10548</v>
      </c>
      <c r="H3114" s="2">
        <v>111122</v>
      </c>
      <c r="I3114" s="2"/>
      <c r="J3114" s="2">
        <v>0</v>
      </c>
      <c r="K3114" s="3">
        <f t="shared" si="51"/>
        <v>111122</v>
      </c>
      <c r="L3114" s="41">
        <v>44578</v>
      </c>
      <c r="M3114" s="39">
        <v>3445028090</v>
      </c>
      <c r="N3114" s="39" t="s">
        <v>52</v>
      </c>
      <c r="O3114" s="40">
        <v>203116259038</v>
      </c>
      <c r="P3114" s="41">
        <v>44634</v>
      </c>
      <c r="Q3114" s="39" t="s">
        <v>54</v>
      </c>
      <c r="R3114" s="68"/>
    </row>
    <row r="3115" spans="1:18" s="70" customFormat="1" ht="12.75" customHeight="1" x14ac:dyDescent="0.2">
      <c r="A3115" s="38" t="s">
        <v>11354</v>
      </c>
      <c r="B3115" s="39" t="s">
        <v>11355</v>
      </c>
      <c r="C3115" s="39"/>
      <c r="D3115" s="38">
        <v>811819</v>
      </c>
      <c r="E3115" s="39" t="s">
        <v>1091</v>
      </c>
      <c r="F3115" s="38">
        <v>8263000049</v>
      </c>
      <c r="G3115" s="40" t="s">
        <v>11356</v>
      </c>
      <c r="H3115" s="2">
        <v>111122</v>
      </c>
      <c r="I3115" s="2"/>
      <c r="J3115" s="2">
        <v>0</v>
      </c>
      <c r="K3115" s="3">
        <f t="shared" si="51"/>
        <v>111122</v>
      </c>
      <c r="L3115" s="4">
        <v>44571</v>
      </c>
      <c r="M3115" s="39"/>
      <c r="N3115" s="39" t="s">
        <v>52</v>
      </c>
      <c r="O3115" s="40"/>
      <c r="P3115" s="41"/>
      <c r="Q3115" s="39" t="s">
        <v>54</v>
      </c>
      <c r="R3115" s="68"/>
    </row>
    <row r="3116" spans="1:18" s="70" customFormat="1" ht="12.75" customHeight="1" x14ac:dyDescent="0.2">
      <c r="A3116" s="38" t="s">
        <v>11357</v>
      </c>
      <c r="B3116" s="39" t="s">
        <v>11358</v>
      </c>
      <c r="C3116" s="39"/>
      <c r="D3116" s="38">
        <v>811819</v>
      </c>
      <c r="E3116" s="39" t="s">
        <v>1091</v>
      </c>
      <c r="F3116" s="38">
        <v>8263000049</v>
      </c>
      <c r="G3116" s="40" t="s">
        <v>11359</v>
      </c>
      <c r="H3116" s="2">
        <v>111122</v>
      </c>
      <c r="I3116" s="2"/>
      <c r="J3116" s="2">
        <v>0</v>
      </c>
      <c r="K3116" s="3">
        <f t="shared" si="51"/>
        <v>111122</v>
      </c>
      <c r="L3116" s="4">
        <v>44617</v>
      </c>
      <c r="M3116" s="39"/>
      <c r="N3116" s="39" t="s">
        <v>52</v>
      </c>
      <c r="O3116" s="40"/>
      <c r="P3116" s="41"/>
      <c r="Q3116" s="39" t="s">
        <v>54</v>
      </c>
      <c r="R3116" s="68"/>
    </row>
    <row r="3117" spans="1:18" s="70" customFormat="1" ht="12.75" customHeight="1" x14ac:dyDescent="0.2">
      <c r="A3117" s="38" t="s">
        <v>11469</v>
      </c>
      <c r="B3117" s="39" t="s">
        <v>11470</v>
      </c>
      <c r="C3117" s="39"/>
      <c r="D3117" s="38">
        <v>811819</v>
      </c>
      <c r="E3117" s="39" t="s">
        <v>1091</v>
      </c>
      <c r="F3117" s="38">
        <v>8263000049</v>
      </c>
      <c r="G3117" s="40" t="s">
        <v>11471</v>
      </c>
      <c r="H3117" s="2">
        <v>111122</v>
      </c>
      <c r="I3117" s="2"/>
      <c r="J3117" s="2">
        <v>0</v>
      </c>
      <c r="K3117" s="3">
        <f t="shared" si="51"/>
        <v>111122</v>
      </c>
      <c r="L3117" s="4">
        <v>44581</v>
      </c>
      <c r="M3117" s="39"/>
      <c r="N3117" s="39" t="s">
        <v>52</v>
      </c>
      <c r="O3117" s="40"/>
      <c r="P3117" s="41"/>
      <c r="Q3117" s="39" t="s">
        <v>54</v>
      </c>
      <c r="R3117" s="68"/>
    </row>
    <row r="3118" spans="1:18" s="70" customFormat="1" ht="12.75" customHeight="1" x14ac:dyDescent="0.2">
      <c r="A3118" s="38" t="s">
        <v>11472</v>
      </c>
      <c r="B3118" s="39" t="s">
        <v>11473</v>
      </c>
      <c r="C3118" s="39"/>
      <c r="D3118" s="38">
        <v>811819</v>
      </c>
      <c r="E3118" s="39" t="s">
        <v>1091</v>
      </c>
      <c r="F3118" s="38">
        <v>8263000049</v>
      </c>
      <c r="G3118" s="40" t="s">
        <v>11474</v>
      </c>
      <c r="H3118" s="2">
        <v>111122</v>
      </c>
      <c r="I3118" s="2"/>
      <c r="J3118" s="2">
        <v>0</v>
      </c>
      <c r="K3118" s="3">
        <f t="shared" si="51"/>
        <v>111122</v>
      </c>
      <c r="L3118" s="4">
        <v>44581</v>
      </c>
      <c r="M3118" s="39"/>
      <c r="N3118" s="39" t="s">
        <v>52</v>
      </c>
      <c r="O3118" s="40"/>
      <c r="P3118" s="41"/>
      <c r="Q3118" s="39" t="s">
        <v>54</v>
      </c>
      <c r="R3118" s="68"/>
    </row>
    <row r="3119" spans="1:18" s="70" customFormat="1" ht="12.75" customHeight="1" x14ac:dyDescent="0.2">
      <c r="A3119" s="38" t="s">
        <v>11475</v>
      </c>
      <c r="B3119" s="39" t="s">
        <v>11476</v>
      </c>
      <c r="C3119" s="39"/>
      <c r="D3119" s="38">
        <v>811819</v>
      </c>
      <c r="E3119" s="39" t="s">
        <v>1091</v>
      </c>
      <c r="F3119" s="38">
        <v>8263000049</v>
      </c>
      <c r="G3119" s="40" t="s">
        <v>11477</v>
      </c>
      <c r="H3119" s="2">
        <v>111122</v>
      </c>
      <c r="I3119" s="2"/>
      <c r="J3119" s="2">
        <v>0</v>
      </c>
      <c r="K3119" s="3">
        <f t="shared" si="51"/>
        <v>111122</v>
      </c>
      <c r="L3119" s="4">
        <v>44571</v>
      </c>
      <c r="M3119" s="39"/>
      <c r="N3119" s="39" t="s">
        <v>52</v>
      </c>
      <c r="O3119" s="40"/>
      <c r="P3119" s="41"/>
      <c r="Q3119" s="39" t="s">
        <v>54</v>
      </c>
      <c r="R3119" s="68"/>
    </row>
    <row r="3120" spans="1:18" s="70" customFormat="1" ht="12.75" customHeight="1" x14ac:dyDescent="0.2">
      <c r="A3120" s="38" t="s">
        <v>63</v>
      </c>
      <c r="B3120" s="1"/>
      <c r="C3120" s="1"/>
      <c r="D3120" s="51"/>
      <c r="E3120" s="149" t="s">
        <v>64</v>
      </c>
      <c r="F3120" s="53"/>
      <c r="G3120" s="54" t="s">
        <v>12020</v>
      </c>
      <c r="H3120" s="35">
        <v>111122</v>
      </c>
      <c r="I3120" s="1"/>
      <c r="J3120" s="1"/>
      <c r="K3120" s="3">
        <f t="shared" si="51"/>
        <v>111122</v>
      </c>
      <c r="L3120" s="41">
        <v>44649</v>
      </c>
      <c r="M3120" s="56"/>
      <c r="N3120" s="1"/>
      <c r="O3120" s="1"/>
      <c r="P3120" s="57"/>
      <c r="Q3120" s="39" t="s">
        <v>54</v>
      </c>
      <c r="R3120" s="68"/>
    </row>
    <row r="3121" spans="1:18" s="70" customFormat="1" ht="12.75" customHeight="1" x14ac:dyDescent="0.2">
      <c r="A3121" s="38" t="s">
        <v>12387</v>
      </c>
      <c r="B3121" s="42" t="s">
        <v>12388</v>
      </c>
      <c r="C3121" s="42" t="s">
        <v>12389</v>
      </c>
      <c r="D3121" s="38">
        <v>816273</v>
      </c>
      <c r="E3121" s="42" t="s">
        <v>51</v>
      </c>
      <c r="F3121" s="38">
        <v>8268008505</v>
      </c>
      <c r="G3121" s="40">
        <v>448</v>
      </c>
      <c r="H3121" s="3">
        <v>111083.88</v>
      </c>
      <c r="I3121" s="3"/>
      <c r="J3121" s="3">
        <v>19995.12</v>
      </c>
      <c r="K3121" s="3">
        <f t="shared" si="51"/>
        <v>131079</v>
      </c>
      <c r="L3121" s="41">
        <v>44648.729166666664</v>
      </c>
      <c r="M3121" s="39">
        <v>43842400</v>
      </c>
      <c r="N3121" s="42" t="s">
        <v>315</v>
      </c>
      <c r="O3121" s="42" t="s">
        <v>12390</v>
      </c>
      <c r="P3121" s="60">
        <v>44674</v>
      </c>
      <c r="Q3121" s="42" t="s">
        <v>243</v>
      </c>
      <c r="R3121" s="68"/>
    </row>
    <row r="3122" spans="1:18" s="70" customFormat="1" ht="12.75" customHeight="1" x14ac:dyDescent="0.2">
      <c r="A3122" s="38" t="s">
        <v>18192</v>
      </c>
      <c r="B3122" s="39" t="s">
        <v>18193</v>
      </c>
      <c r="C3122" s="39" t="s">
        <v>18194</v>
      </c>
      <c r="D3122" s="38">
        <v>407464</v>
      </c>
      <c r="E3122" s="39" t="s">
        <v>1230</v>
      </c>
      <c r="F3122" s="38">
        <v>8268011215</v>
      </c>
      <c r="G3122" s="40" t="s">
        <v>18195</v>
      </c>
      <c r="H3122" s="2">
        <v>110790</v>
      </c>
      <c r="I3122" s="2"/>
      <c r="J3122" s="2">
        <v>19942.2</v>
      </c>
      <c r="K3122" s="3">
        <f t="shared" si="51"/>
        <v>130732.2</v>
      </c>
      <c r="L3122" s="41">
        <v>44980.729166666664</v>
      </c>
      <c r="M3122" s="39">
        <v>44548986</v>
      </c>
      <c r="N3122" s="39" t="s">
        <v>3282</v>
      </c>
      <c r="O3122" s="40" t="s">
        <v>18134</v>
      </c>
      <c r="P3122" s="41">
        <v>45007</v>
      </c>
      <c r="Q3122" s="42" t="s">
        <v>2417</v>
      </c>
      <c r="R3122" s="68"/>
    </row>
    <row r="3123" spans="1:18" s="70" customFormat="1" ht="12.75" customHeight="1" x14ac:dyDescent="0.2">
      <c r="A3123" s="38" t="s">
        <v>12410</v>
      </c>
      <c r="B3123" s="39" t="s">
        <v>12411</v>
      </c>
      <c r="C3123" s="39" t="s">
        <v>12412</v>
      </c>
      <c r="D3123" s="38">
        <v>815162</v>
      </c>
      <c r="E3123" s="39" t="s">
        <v>9118</v>
      </c>
      <c r="F3123" s="38">
        <v>8268007650</v>
      </c>
      <c r="G3123" s="40" t="s">
        <v>12413</v>
      </c>
      <c r="H3123" s="2">
        <v>110214.00000000001</v>
      </c>
      <c r="I3123" s="2"/>
      <c r="J3123" s="2">
        <v>19838.52</v>
      </c>
      <c r="K3123" s="3">
        <f t="shared" si="51"/>
        <v>130052.52000000002</v>
      </c>
      <c r="L3123" s="41">
        <v>44641.729166666664</v>
      </c>
      <c r="M3123" s="39">
        <v>43847990</v>
      </c>
      <c r="N3123" s="39" t="s">
        <v>3282</v>
      </c>
      <c r="O3123" s="40" t="s">
        <v>12414</v>
      </c>
      <c r="P3123" s="41">
        <v>44674</v>
      </c>
      <c r="Q3123" s="42" t="s">
        <v>2417</v>
      </c>
      <c r="R3123" s="68"/>
    </row>
    <row r="3124" spans="1:18" s="70" customFormat="1" ht="12.75" customHeight="1" x14ac:dyDescent="0.2">
      <c r="A3124" s="38" t="s">
        <v>13501</v>
      </c>
      <c r="B3124" s="42"/>
      <c r="C3124" s="42"/>
      <c r="D3124" s="38"/>
      <c r="E3124" s="129" t="s">
        <v>13502</v>
      </c>
      <c r="F3124" s="38"/>
      <c r="G3124" s="40" t="s">
        <v>13503</v>
      </c>
      <c r="H3124" s="3"/>
      <c r="I3124" s="3"/>
      <c r="J3124" s="3">
        <v>0</v>
      </c>
      <c r="K3124" s="3">
        <f t="shared" si="51"/>
        <v>0</v>
      </c>
      <c r="L3124" s="41">
        <v>44710</v>
      </c>
      <c r="M3124" s="39"/>
      <c r="N3124" s="42" t="s">
        <v>315</v>
      </c>
      <c r="O3124" s="42"/>
      <c r="P3124" s="60"/>
      <c r="Q3124" s="42" t="s">
        <v>243</v>
      </c>
      <c r="R3124" s="68"/>
    </row>
    <row r="3125" spans="1:18" s="70" customFormat="1" ht="12.75" customHeight="1" x14ac:dyDescent="0.2">
      <c r="A3125" s="38" t="s">
        <v>11083</v>
      </c>
      <c r="B3125" s="42" t="s">
        <v>11084</v>
      </c>
      <c r="C3125" s="42" t="s">
        <v>11085</v>
      </c>
      <c r="D3125" s="38">
        <v>821383</v>
      </c>
      <c r="E3125" s="39" t="s">
        <v>4736</v>
      </c>
      <c r="F3125" s="38">
        <v>8268007937</v>
      </c>
      <c r="G3125" s="40" t="s">
        <v>11086</v>
      </c>
      <c r="H3125" s="3">
        <v>110055</v>
      </c>
      <c r="I3125" s="3"/>
      <c r="J3125" s="3">
        <v>19809.899999999998</v>
      </c>
      <c r="K3125" s="3">
        <f t="shared" si="51"/>
        <v>129864.9</v>
      </c>
      <c r="L3125" s="41">
        <v>44594.729166666664</v>
      </c>
      <c r="M3125" s="39">
        <v>44374739</v>
      </c>
      <c r="N3125" s="42" t="s">
        <v>315</v>
      </c>
      <c r="O3125" s="42" t="s">
        <v>11087</v>
      </c>
      <c r="P3125" s="60">
        <v>44618</v>
      </c>
      <c r="Q3125" s="42" t="s">
        <v>243</v>
      </c>
      <c r="R3125" s="68"/>
    </row>
    <row r="3126" spans="1:18" s="70" customFormat="1" ht="12.75" customHeight="1" x14ac:dyDescent="0.2">
      <c r="A3126" s="38" t="s">
        <v>13003</v>
      </c>
      <c r="B3126" s="42" t="s">
        <v>13004</v>
      </c>
      <c r="C3126" s="42" t="s">
        <v>13005</v>
      </c>
      <c r="D3126" s="38">
        <v>300286</v>
      </c>
      <c r="E3126" s="42" t="s">
        <v>3944</v>
      </c>
      <c r="F3126" s="38">
        <v>8263000075</v>
      </c>
      <c r="G3126" s="40">
        <v>712736022</v>
      </c>
      <c r="H3126" s="3">
        <v>110000</v>
      </c>
      <c r="I3126" s="3"/>
      <c r="J3126" s="3">
        <v>19800</v>
      </c>
      <c r="K3126" s="3">
        <f t="shared" si="51"/>
        <v>129800</v>
      </c>
      <c r="L3126" s="41">
        <v>44657.729166666664</v>
      </c>
      <c r="M3126" s="39">
        <v>6870033732</v>
      </c>
      <c r="N3126" s="42" t="s">
        <v>315</v>
      </c>
      <c r="O3126" s="42" t="s">
        <v>12993</v>
      </c>
      <c r="P3126" s="60">
        <v>44686</v>
      </c>
      <c r="Q3126" s="42" t="s">
        <v>243</v>
      </c>
      <c r="R3126" s="68"/>
    </row>
    <row r="3127" spans="1:18" s="70" customFormat="1" ht="12.75" customHeight="1" x14ac:dyDescent="0.2">
      <c r="A3127" s="38">
        <v>378</v>
      </c>
      <c r="B3127" s="39" t="s">
        <v>20379</v>
      </c>
      <c r="C3127" s="39" t="s">
        <v>20380</v>
      </c>
      <c r="D3127" s="38">
        <v>816777</v>
      </c>
      <c r="E3127" s="129" t="s">
        <v>205</v>
      </c>
      <c r="F3127" s="38">
        <v>8268013075</v>
      </c>
      <c r="G3127" s="40" t="s">
        <v>20381</v>
      </c>
      <c r="H3127" s="2"/>
      <c r="I3127" s="2"/>
      <c r="J3127" s="2">
        <v>19800</v>
      </c>
      <c r="K3127" s="3">
        <f t="shared" si="51"/>
        <v>19800</v>
      </c>
      <c r="L3127" s="41">
        <v>45093.729166666664</v>
      </c>
      <c r="M3127" s="39">
        <v>160652731</v>
      </c>
      <c r="N3127" s="39" t="s">
        <v>8899</v>
      </c>
      <c r="O3127" s="40" t="s">
        <v>20382</v>
      </c>
      <c r="P3127" s="41">
        <v>45189</v>
      </c>
      <c r="Q3127" s="42" t="s">
        <v>8901</v>
      </c>
      <c r="R3127" s="68"/>
    </row>
    <row r="3128" spans="1:18" s="70" customFormat="1" ht="12.75" customHeight="1" x14ac:dyDescent="0.2">
      <c r="A3128" s="38">
        <v>377</v>
      </c>
      <c r="B3128" s="39" t="s">
        <v>20383</v>
      </c>
      <c r="C3128" s="39" t="s">
        <v>20384</v>
      </c>
      <c r="D3128" s="38">
        <v>816777</v>
      </c>
      <c r="E3128" s="129" t="s">
        <v>205</v>
      </c>
      <c r="F3128" s="38">
        <v>8268013075</v>
      </c>
      <c r="G3128" s="40" t="s">
        <v>20385</v>
      </c>
      <c r="H3128" s="2"/>
      <c r="I3128" s="2"/>
      <c r="J3128" s="2">
        <v>19800</v>
      </c>
      <c r="K3128" s="3">
        <f t="shared" si="51"/>
        <v>19800</v>
      </c>
      <c r="L3128" s="41">
        <v>45122.729166666664</v>
      </c>
      <c r="M3128" s="39">
        <v>160652755</v>
      </c>
      <c r="N3128" s="39" t="s">
        <v>8899</v>
      </c>
      <c r="O3128" s="40" t="s">
        <v>20382</v>
      </c>
      <c r="P3128" s="41">
        <v>45189</v>
      </c>
      <c r="Q3128" s="42" t="s">
        <v>8901</v>
      </c>
      <c r="R3128" s="68"/>
    </row>
    <row r="3129" spans="1:18" s="70" customFormat="1" ht="12.75" customHeight="1" x14ac:dyDescent="0.2">
      <c r="A3129" s="38">
        <v>376</v>
      </c>
      <c r="B3129" s="39" t="s">
        <v>20386</v>
      </c>
      <c r="C3129" s="39" t="s">
        <v>20387</v>
      </c>
      <c r="D3129" s="38">
        <v>816777</v>
      </c>
      <c r="E3129" s="129" t="s">
        <v>205</v>
      </c>
      <c r="F3129" s="38">
        <v>8268013075</v>
      </c>
      <c r="G3129" s="40" t="s">
        <v>20388</v>
      </c>
      <c r="H3129" s="2"/>
      <c r="I3129" s="2"/>
      <c r="J3129" s="2">
        <v>19800</v>
      </c>
      <c r="K3129" s="3">
        <f t="shared" si="51"/>
        <v>19800</v>
      </c>
      <c r="L3129" s="41">
        <v>45149.729166666664</v>
      </c>
      <c r="M3129" s="39">
        <v>160652856</v>
      </c>
      <c r="N3129" s="39" t="s">
        <v>8899</v>
      </c>
      <c r="O3129" s="40" t="s">
        <v>20382</v>
      </c>
      <c r="P3129" s="41">
        <v>45189</v>
      </c>
      <c r="Q3129" s="42" t="s">
        <v>8901</v>
      </c>
      <c r="R3129" s="68"/>
    </row>
    <row r="3130" spans="1:18" s="70" customFormat="1" ht="12.75" customHeight="1" x14ac:dyDescent="0.2">
      <c r="A3130" s="38">
        <v>379</v>
      </c>
      <c r="B3130" s="39" t="s">
        <v>20907</v>
      </c>
      <c r="C3130" s="39" t="s">
        <v>20908</v>
      </c>
      <c r="D3130" s="38">
        <v>816777</v>
      </c>
      <c r="E3130" s="129" t="s">
        <v>205</v>
      </c>
      <c r="F3130" s="38">
        <v>8268013075</v>
      </c>
      <c r="G3130" s="40" t="s">
        <v>20909</v>
      </c>
      <c r="H3130" s="2"/>
      <c r="I3130" s="2"/>
      <c r="J3130" s="2">
        <v>19800</v>
      </c>
      <c r="K3130" s="3">
        <f t="shared" si="51"/>
        <v>19800</v>
      </c>
      <c r="L3130" s="41">
        <v>45210.729166666664</v>
      </c>
      <c r="M3130" s="39">
        <v>160786427</v>
      </c>
      <c r="N3130" s="39" t="s">
        <v>8899</v>
      </c>
      <c r="O3130" s="40">
        <v>311151366955</v>
      </c>
      <c r="P3130" s="41">
        <v>45245</v>
      </c>
      <c r="Q3130" s="42" t="s">
        <v>8901</v>
      </c>
      <c r="R3130" s="68"/>
    </row>
    <row r="3131" spans="1:18" s="70" customFormat="1" ht="12.75" customHeight="1" x14ac:dyDescent="0.2">
      <c r="A3131" s="38" t="s">
        <v>21162</v>
      </c>
      <c r="B3131" s="39" t="s">
        <v>21163</v>
      </c>
      <c r="C3131" s="39" t="s">
        <v>21164</v>
      </c>
      <c r="D3131" s="38">
        <v>130170</v>
      </c>
      <c r="E3131" s="39" t="s">
        <v>1687</v>
      </c>
      <c r="F3131" s="38">
        <v>8266020115</v>
      </c>
      <c r="G3131" s="40">
        <v>4601041376</v>
      </c>
      <c r="H3131" s="2">
        <v>110000</v>
      </c>
      <c r="I3131" s="2"/>
      <c r="J3131" s="2">
        <v>30800.000000000004</v>
      </c>
      <c r="K3131" s="3">
        <f t="shared" si="51"/>
        <v>140800</v>
      </c>
      <c r="L3131" s="41">
        <v>45245.729166666664</v>
      </c>
      <c r="M3131" s="39">
        <v>1246603254</v>
      </c>
      <c r="N3131" s="39" t="s">
        <v>18453</v>
      </c>
      <c r="O3131" s="40" t="s">
        <v>21165</v>
      </c>
      <c r="P3131" s="41">
        <v>45278</v>
      </c>
      <c r="Q3131" s="62" t="s">
        <v>21</v>
      </c>
      <c r="R3131" s="68"/>
    </row>
    <row r="3132" spans="1:18" s="70" customFormat="1" ht="12.75" customHeight="1" x14ac:dyDescent="0.2">
      <c r="A3132" s="38" t="s">
        <v>22909</v>
      </c>
      <c r="B3132" s="39" t="s">
        <v>22903</v>
      </c>
      <c r="C3132" s="39" t="s">
        <v>22904</v>
      </c>
      <c r="D3132" s="38">
        <v>822101</v>
      </c>
      <c r="E3132" s="39" t="s">
        <v>22905</v>
      </c>
      <c r="F3132" s="38">
        <v>8268014510</v>
      </c>
      <c r="G3132" s="40" t="s">
        <v>22906</v>
      </c>
      <c r="H3132" s="2">
        <v>110000</v>
      </c>
      <c r="I3132" s="2"/>
      <c r="J3132" s="2">
        <v>19800</v>
      </c>
      <c r="K3132" s="3">
        <f t="shared" si="51"/>
        <v>129800</v>
      </c>
      <c r="L3132" s="41">
        <v>45450.729166666664</v>
      </c>
      <c r="M3132" s="39">
        <v>160865251</v>
      </c>
      <c r="N3132" s="39" t="s">
        <v>19303</v>
      </c>
      <c r="O3132" s="40" t="s">
        <v>22907</v>
      </c>
      <c r="P3132" s="41">
        <v>45471</v>
      </c>
      <c r="Q3132" s="62" t="s">
        <v>19</v>
      </c>
      <c r="R3132" s="68"/>
    </row>
    <row r="3133" spans="1:18" s="70" customFormat="1" ht="12.75" customHeight="1" x14ac:dyDescent="0.2">
      <c r="A3133" s="38" t="s">
        <v>14417</v>
      </c>
      <c r="B3133" s="39" t="s">
        <v>14418</v>
      </c>
      <c r="C3133" s="39" t="s">
        <v>14419</v>
      </c>
      <c r="D3133" s="38">
        <v>806910</v>
      </c>
      <c r="E3133" s="39" t="s">
        <v>14182</v>
      </c>
      <c r="F3133" s="38">
        <v>8268008868</v>
      </c>
      <c r="G3133" s="40">
        <v>44</v>
      </c>
      <c r="H3133" s="2">
        <v>109712.22033898305</v>
      </c>
      <c r="I3133" s="2"/>
      <c r="J3133" s="2">
        <v>19748.199661016948</v>
      </c>
      <c r="K3133" s="3">
        <f t="shared" si="51"/>
        <v>129460.42</v>
      </c>
      <c r="L3133" s="41">
        <v>44751.729166666664</v>
      </c>
      <c r="M3133" s="39">
        <v>44030955</v>
      </c>
      <c r="N3133" s="39" t="s">
        <v>52</v>
      </c>
      <c r="O3133" s="40" t="s">
        <v>14420</v>
      </c>
      <c r="P3133" s="41">
        <v>44767</v>
      </c>
      <c r="Q3133" s="39" t="s">
        <v>54</v>
      </c>
      <c r="R3133" s="68"/>
    </row>
    <row r="3134" spans="1:18" s="70" customFormat="1" ht="12.75" customHeight="1" x14ac:dyDescent="0.2">
      <c r="A3134" s="38" t="s">
        <v>7069</v>
      </c>
      <c r="B3134" s="39" t="s">
        <v>7070</v>
      </c>
      <c r="C3134" s="39" t="s">
        <v>7071</v>
      </c>
      <c r="D3134" s="38">
        <v>821552</v>
      </c>
      <c r="E3134" s="39" t="s">
        <v>7072</v>
      </c>
      <c r="F3134" s="38">
        <v>8268007271</v>
      </c>
      <c r="G3134" s="40" t="s">
        <v>7073</v>
      </c>
      <c r="H3134" s="2">
        <v>109615</v>
      </c>
      <c r="I3134" s="2"/>
      <c r="J3134" s="2">
        <v>19730.7</v>
      </c>
      <c r="K3134" s="3">
        <f t="shared" si="51"/>
        <v>129345.7</v>
      </c>
      <c r="L3134" s="41">
        <v>44432.729166666664</v>
      </c>
      <c r="M3134" s="39">
        <v>44142777</v>
      </c>
      <c r="N3134" s="39" t="s">
        <v>52</v>
      </c>
      <c r="O3134" s="40" t="s">
        <v>7074</v>
      </c>
      <c r="P3134" s="41">
        <v>44500</v>
      </c>
      <c r="Q3134" s="39" t="s">
        <v>54</v>
      </c>
      <c r="R3134" s="68"/>
    </row>
    <row r="3135" spans="1:18" s="70" customFormat="1" ht="12.75" customHeight="1" x14ac:dyDescent="0.2">
      <c r="A3135" s="38" t="s">
        <v>3588</v>
      </c>
      <c r="B3135" s="39" t="s">
        <v>3589</v>
      </c>
      <c r="C3135" s="39"/>
      <c r="D3135" s="38">
        <v>811819</v>
      </c>
      <c r="E3135" s="39" t="s">
        <v>1091</v>
      </c>
      <c r="F3135" s="38">
        <v>8263000049</v>
      </c>
      <c r="G3135" s="40" t="s">
        <v>3590</v>
      </c>
      <c r="H3135" s="2">
        <v>108750</v>
      </c>
      <c r="I3135" s="2"/>
      <c r="J3135" s="2">
        <v>0</v>
      </c>
      <c r="K3135" s="3">
        <f t="shared" si="51"/>
        <v>108750</v>
      </c>
      <c r="L3135" s="4">
        <v>44389</v>
      </c>
      <c r="M3135" s="39"/>
      <c r="N3135" s="39" t="s">
        <v>52</v>
      </c>
      <c r="O3135" s="40"/>
      <c r="P3135" s="41"/>
      <c r="Q3135" s="39" t="s">
        <v>54</v>
      </c>
      <c r="R3135" s="68"/>
    </row>
    <row r="3136" spans="1:18" s="70" customFormat="1" ht="12.75" customHeight="1" x14ac:dyDescent="0.2">
      <c r="A3136" s="38" t="s">
        <v>17282</v>
      </c>
      <c r="B3136" s="42" t="s">
        <v>17283</v>
      </c>
      <c r="C3136" s="42" t="s">
        <v>17284</v>
      </c>
      <c r="D3136" s="38">
        <v>128007</v>
      </c>
      <c r="E3136" s="42" t="s">
        <v>9798</v>
      </c>
      <c r="F3136" s="38">
        <v>8263000117</v>
      </c>
      <c r="G3136" s="40">
        <v>562102666</v>
      </c>
      <c r="H3136" s="3">
        <v>108560</v>
      </c>
      <c r="I3136" s="3"/>
      <c r="J3136" s="3">
        <v>0</v>
      </c>
      <c r="K3136" s="3">
        <f t="shared" si="51"/>
        <v>108560</v>
      </c>
      <c r="L3136" s="41">
        <v>44530.729166666664</v>
      </c>
      <c r="M3136" s="39">
        <v>6870444378</v>
      </c>
      <c r="N3136" s="42" t="s">
        <v>315</v>
      </c>
      <c r="O3136" s="42"/>
      <c r="P3136" s="60"/>
      <c r="Q3136" s="42" t="s">
        <v>243</v>
      </c>
      <c r="R3136" s="68"/>
    </row>
    <row r="3137" spans="1:18" s="70" customFormat="1" ht="12.75" customHeight="1" x14ac:dyDescent="0.2">
      <c r="A3137" s="38" t="s">
        <v>2714</v>
      </c>
      <c r="B3137" s="39" t="s">
        <v>2715</v>
      </c>
      <c r="C3137" s="39" t="s">
        <v>2716</v>
      </c>
      <c r="D3137" s="38">
        <v>921813</v>
      </c>
      <c r="E3137" s="129" t="s">
        <v>1977</v>
      </c>
      <c r="F3137" s="38">
        <v>8268006175</v>
      </c>
      <c r="G3137" s="40" t="s">
        <v>2717</v>
      </c>
      <c r="H3137" s="2"/>
      <c r="I3137" s="2"/>
      <c r="J3137" s="2">
        <v>19529.694915254237</v>
      </c>
      <c r="K3137" s="3">
        <f t="shared" si="51"/>
        <v>19529.694915254237</v>
      </c>
      <c r="L3137" s="41">
        <v>44348.729166666664</v>
      </c>
      <c r="M3137" s="39">
        <v>43931130</v>
      </c>
      <c r="N3137" s="39" t="s">
        <v>52</v>
      </c>
      <c r="O3137" s="40" t="s">
        <v>2713</v>
      </c>
      <c r="P3137" s="41">
        <v>44371</v>
      </c>
      <c r="Q3137" s="39" t="s">
        <v>54</v>
      </c>
      <c r="R3137" s="68"/>
    </row>
    <row r="3138" spans="1:18" s="70" customFormat="1" ht="12.75" customHeight="1" x14ac:dyDescent="0.2">
      <c r="A3138" s="38" t="s">
        <v>3181</v>
      </c>
      <c r="B3138" s="39" t="s">
        <v>3182</v>
      </c>
      <c r="C3138" s="39" t="s">
        <v>3183</v>
      </c>
      <c r="D3138" s="38">
        <v>401972</v>
      </c>
      <c r="E3138" s="39" t="s">
        <v>842</v>
      </c>
      <c r="F3138" s="38">
        <v>8263000049</v>
      </c>
      <c r="G3138" s="40" t="s">
        <v>3184</v>
      </c>
      <c r="H3138" s="2">
        <v>108330</v>
      </c>
      <c r="I3138" s="2">
        <v>127.82939999999999</v>
      </c>
      <c r="J3138" s="2">
        <v>19499.399999999998</v>
      </c>
      <c r="K3138" s="3">
        <f t="shared" si="51"/>
        <v>127957.2294</v>
      </c>
      <c r="L3138" s="41">
        <v>44341.729166666664</v>
      </c>
      <c r="M3138" s="39">
        <v>6870111089</v>
      </c>
      <c r="N3138" s="39" t="s">
        <v>52</v>
      </c>
      <c r="O3138" s="40" t="s">
        <v>3149</v>
      </c>
      <c r="P3138" s="41">
        <v>44383</v>
      </c>
      <c r="Q3138" s="39" t="s">
        <v>54</v>
      </c>
      <c r="R3138" s="68"/>
    </row>
    <row r="3139" spans="1:18" s="70" customFormat="1" ht="12.75" customHeight="1" x14ac:dyDescent="0.2">
      <c r="A3139" s="38">
        <v>331</v>
      </c>
      <c r="B3139" s="39" t="s">
        <v>22135</v>
      </c>
      <c r="C3139" s="39" t="s">
        <v>22136</v>
      </c>
      <c r="D3139" s="38">
        <v>816655</v>
      </c>
      <c r="E3139" s="42" t="s">
        <v>782</v>
      </c>
      <c r="F3139" s="38">
        <v>8268014230</v>
      </c>
      <c r="G3139" s="40">
        <v>639</v>
      </c>
      <c r="H3139" s="2">
        <v>108015.98000000001</v>
      </c>
      <c r="I3139" s="2"/>
      <c r="J3139" s="2">
        <v>19442.876400000001</v>
      </c>
      <c r="K3139" s="3">
        <f t="shared" si="51"/>
        <v>127458.85640000002</v>
      </c>
      <c r="L3139" s="41">
        <v>45349.729166666664</v>
      </c>
      <c r="M3139" s="39">
        <v>161107437</v>
      </c>
      <c r="N3139" s="39" t="s">
        <v>8899</v>
      </c>
      <c r="O3139" s="40" t="s">
        <v>22137</v>
      </c>
      <c r="P3139" s="41">
        <v>45365</v>
      </c>
      <c r="Q3139" s="42" t="s">
        <v>8901</v>
      </c>
      <c r="R3139" s="68"/>
    </row>
    <row r="3140" spans="1:18" s="70" customFormat="1" ht="12.75" customHeight="1" x14ac:dyDescent="0.2">
      <c r="A3140" s="38" t="s">
        <v>2397</v>
      </c>
      <c r="B3140" s="39" t="s">
        <v>2398</v>
      </c>
      <c r="C3140" s="39" t="s">
        <v>2399</v>
      </c>
      <c r="D3140" s="38">
        <v>128635</v>
      </c>
      <c r="E3140" s="39" t="s">
        <v>989</v>
      </c>
      <c r="F3140" s="38">
        <v>8266010642</v>
      </c>
      <c r="G3140" s="40" t="s">
        <v>2400</v>
      </c>
      <c r="H3140" s="2">
        <v>108000</v>
      </c>
      <c r="I3140" s="2"/>
      <c r="J3140" s="2">
        <v>19440</v>
      </c>
      <c r="K3140" s="3">
        <f t="shared" si="51"/>
        <v>127440</v>
      </c>
      <c r="L3140" s="41">
        <v>44295.729166666664</v>
      </c>
      <c r="M3140" s="39">
        <v>6870081822</v>
      </c>
      <c r="N3140" s="39" t="s">
        <v>52</v>
      </c>
      <c r="O3140" s="40" t="s">
        <v>2401</v>
      </c>
      <c r="P3140" s="41">
        <v>44358</v>
      </c>
      <c r="Q3140" s="39" t="s">
        <v>54</v>
      </c>
      <c r="R3140" s="68"/>
    </row>
    <row r="3141" spans="1:18" s="70" customFormat="1" ht="12.75" customHeight="1" x14ac:dyDescent="0.2">
      <c r="A3141" s="38" t="s">
        <v>5100</v>
      </c>
      <c r="B3141" s="39" t="s">
        <v>5101</v>
      </c>
      <c r="C3141" s="39" t="s">
        <v>5102</v>
      </c>
      <c r="D3141" s="38">
        <v>103388</v>
      </c>
      <c r="E3141" s="129" t="s">
        <v>1397</v>
      </c>
      <c r="F3141" s="38">
        <v>8268005067</v>
      </c>
      <c r="G3141" s="40" t="s">
        <v>5103</v>
      </c>
      <c r="H3141" s="2"/>
      <c r="I3141" s="2"/>
      <c r="J3141" s="2">
        <v>19440</v>
      </c>
      <c r="K3141" s="3">
        <f t="shared" si="51"/>
        <v>19440</v>
      </c>
      <c r="L3141" s="41">
        <v>44294.729166666664</v>
      </c>
      <c r="M3141" s="39">
        <v>44014282</v>
      </c>
      <c r="N3141" s="39" t="s">
        <v>52</v>
      </c>
      <c r="O3141" s="40">
        <v>108139156983</v>
      </c>
      <c r="P3141" s="41">
        <v>44422</v>
      </c>
      <c r="Q3141" s="39" t="s">
        <v>54</v>
      </c>
      <c r="R3141" s="68"/>
    </row>
    <row r="3142" spans="1:18" s="70" customFormat="1" ht="12.75" customHeight="1" x14ac:dyDescent="0.2">
      <c r="A3142" s="38" t="s">
        <v>19803</v>
      </c>
      <c r="B3142" s="39" t="s">
        <v>19804</v>
      </c>
      <c r="C3142" s="39" t="s">
        <v>19805</v>
      </c>
      <c r="D3142" s="38">
        <v>816655</v>
      </c>
      <c r="E3142" s="42" t="s">
        <v>782</v>
      </c>
      <c r="F3142" s="38">
        <v>8266018607</v>
      </c>
      <c r="G3142" s="40">
        <v>464</v>
      </c>
      <c r="H3142" s="2">
        <v>108000</v>
      </c>
      <c r="I3142" s="2"/>
      <c r="J3142" s="2">
        <v>19440</v>
      </c>
      <c r="K3142" s="3">
        <f t="shared" ref="K3142:K3205" si="52">SUM(H3142:J3142)</f>
        <v>127440</v>
      </c>
      <c r="L3142" s="41">
        <v>45108.729166666664</v>
      </c>
      <c r="M3142" s="39">
        <v>1246430236</v>
      </c>
      <c r="N3142" s="39" t="s">
        <v>3282</v>
      </c>
      <c r="O3142" s="40" t="s">
        <v>19806</v>
      </c>
      <c r="P3142" s="41">
        <v>45141</v>
      </c>
      <c r="Q3142" s="42" t="s">
        <v>2417</v>
      </c>
      <c r="R3142" s="68"/>
    </row>
    <row r="3143" spans="1:18" s="70" customFormat="1" ht="12.75" customHeight="1" x14ac:dyDescent="0.2">
      <c r="A3143" s="38" t="s">
        <v>17447</v>
      </c>
      <c r="B3143" s="39" t="s">
        <v>17448</v>
      </c>
      <c r="C3143" s="39" t="s">
        <v>17449</v>
      </c>
      <c r="D3143" s="38">
        <v>816777</v>
      </c>
      <c r="E3143" s="129" t="s">
        <v>205</v>
      </c>
      <c r="F3143" s="38">
        <v>8268010883</v>
      </c>
      <c r="G3143" s="40" t="s">
        <v>17450</v>
      </c>
      <c r="H3143" s="2"/>
      <c r="I3143" s="2"/>
      <c r="J3143" s="2">
        <v>19364.579999999998</v>
      </c>
      <c r="K3143" s="3">
        <f t="shared" si="52"/>
        <v>19364.579999999998</v>
      </c>
      <c r="L3143" s="41">
        <v>44947</v>
      </c>
      <c r="M3143" s="39">
        <v>44448603</v>
      </c>
      <c r="N3143" s="39" t="s">
        <v>3282</v>
      </c>
      <c r="O3143" s="40" t="s">
        <v>17446</v>
      </c>
      <c r="P3143" s="41">
        <v>44974</v>
      </c>
      <c r="Q3143" s="42" t="s">
        <v>2417</v>
      </c>
      <c r="R3143" s="68"/>
    </row>
    <row r="3144" spans="1:18" s="70" customFormat="1" ht="12.75" customHeight="1" x14ac:dyDescent="0.2">
      <c r="A3144" s="38" t="s">
        <v>5078</v>
      </c>
      <c r="B3144" s="39" t="s">
        <v>5079</v>
      </c>
      <c r="C3144" s="39" t="s">
        <v>5080</v>
      </c>
      <c r="D3144" s="38">
        <v>811819</v>
      </c>
      <c r="E3144" s="39" t="s">
        <v>1091</v>
      </c>
      <c r="F3144" s="38">
        <v>8263000091</v>
      </c>
      <c r="G3144" s="40" t="s">
        <v>5081</v>
      </c>
      <c r="H3144" s="2">
        <v>107462</v>
      </c>
      <c r="I3144" s="2"/>
      <c r="J3144" s="2">
        <v>0</v>
      </c>
      <c r="K3144" s="3">
        <f t="shared" si="52"/>
        <v>107462</v>
      </c>
      <c r="L3144" s="41">
        <v>44387.729166666664</v>
      </c>
      <c r="M3144" s="39">
        <v>3445011552</v>
      </c>
      <c r="N3144" s="39" t="s">
        <v>52</v>
      </c>
      <c r="O3144" s="40">
        <v>103255046896</v>
      </c>
      <c r="P3144" s="41">
        <v>44281</v>
      </c>
      <c r="Q3144" s="39" t="s">
        <v>54</v>
      </c>
      <c r="R3144" s="68"/>
    </row>
    <row r="3145" spans="1:18" s="70" customFormat="1" ht="12.75" customHeight="1" x14ac:dyDescent="0.2">
      <c r="A3145" s="38" t="s">
        <v>21654</v>
      </c>
      <c r="B3145" s="39" t="s">
        <v>21655</v>
      </c>
      <c r="C3145" s="39" t="s">
        <v>21656</v>
      </c>
      <c r="D3145" s="38">
        <v>105872</v>
      </c>
      <c r="E3145" s="39" t="s">
        <v>15714</v>
      </c>
      <c r="F3145" s="38">
        <v>8266020298</v>
      </c>
      <c r="G3145" s="40" t="s">
        <v>21657</v>
      </c>
      <c r="H3145" s="2">
        <v>107383.89830508475</v>
      </c>
      <c r="I3145" s="2"/>
      <c r="J3145" s="2">
        <v>19329.101694915254</v>
      </c>
      <c r="K3145" s="3">
        <f t="shared" si="52"/>
        <v>126713</v>
      </c>
      <c r="L3145" s="41">
        <v>45279.729166666664</v>
      </c>
      <c r="M3145" s="39">
        <v>1246665120</v>
      </c>
      <c r="N3145" s="39" t="s">
        <v>18453</v>
      </c>
      <c r="O3145" s="40" t="s">
        <v>21658</v>
      </c>
      <c r="P3145" s="41">
        <v>45325</v>
      </c>
      <c r="Q3145" s="62" t="s">
        <v>21</v>
      </c>
      <c r="R3145" s="68"/>
    </row>
    <row r="3146" spans="1:18" s="70" customFormat="1" ht="12.75" customHeight="1" x14ac:dyDescent="0.2">
      <c r="A3146" s="38" t="s">
        <v>2330</v>
      </c>
      <c r="B3146" s="39" t="s">
        <v>2331</v>
      </c>
      <c r="C3146" s="39" t="s">
        <v>2332</v>
      </c>
      <c r="D3146" s="38">
        <v>815145</v>
      </c>
      <c r="E3146" s="39" t="s">
        <v>1053</v>
      </c>
      <c r="F3146" s="38">
        <v>8268006271</v>
      </c>
      <c r="G3146" s="40">
        <v>53</v>
      </c>
      <c r="H3146" s="2">
        <v>107274.24576271187</v>
      </c>
      <c r="I3146" s="2"/>
      <c r="J3146" s="2">
        <v>19309.364237288137</v>
      </c>
      <c r="K3146" s="3">
        <f t="shared" si="52"/>
        <v>126583.61000000002</v>
      </c>
      <c r="L3146" s="41">
        <v>44344.729166666664</v>
      </c>
      <c r="M3146" s="39">
        <v>43923116</v>
      </c>
      <c r="N3146" s="39" t="s">
        <v>52</v>
      </c>
      <c r="O3146" s="40" t="s">
        <v>1916</v>
      </c>
      <c r="P3146" s="41">
        <v>44366</v>
      </c>
      <c r="Q3146" s="39" t="s">
        <v>54</v>
      </c>
      <c r="R3146" s="68"/>
    </row>
    <row r="3147" spans="1:18" s="70" customFormat="1" ht="12.75" customHeight="1" x14ac:dyDescent="0.2">
      <c r="A3147" s="38" t="s">
        <v>6454</v>
      </c>
      <c r="B3147" s="39" t="s">
        <v>6455</v>
      </c>
      <c r="C3147" s="39" t="s">
        <v>6456</v>
      </c>
      <c r="D3147" s="38">
        <v>401972</v>
      </c>
      <c r="E3147" s="39" t="s">
        <v>842</v>
      </c>
      <c r="F3147" s="38">
        <v>8263000049</v>
      </c>
      <c r="G3147" s="40" t="s">
        <v>6457</v>
      </c>
      <c r="H3147" s="2">
        <v>107000</v>
      </c>
      <c r="I3147" s="2">
        <v>0</v>
      </c>
      <c r="J3147" s="2">
        <v>19260</v>
      </c>
      <c r="K3147" s="3">
        <f t="shared" si="52"/>
        <v>126260</v>
      </c>
      <c r="L3147" s="41">
        <v>44379.729166666664</v>
      </c>
      <c r="M3147" s="39">
        <v>6870213823</v>
      </c>
      <c r="N3147" s="39" t="s">
        <v>52</v>
      </c>
      <c r="O3147" s="40"/>
      <c r="P3147" s="41"/>
      <c r="Q3147" s="39" t="s">
        <v>54</v>
      </c>
      <c r="R3147" s="68"/>
    </row>
    <row r="3148" spans="1:18" s="70" customFormat="1" ht="12.75" customHeight="1" x14ac:dyDescent="0.2">
      <c r="A3148" s="38" t="s">
        <v>3189</v>
      </c>
      <c r="B3148" s="39" t="s">
        <v>3190</v>
      </c>
      <c r="C3148" s="39" t="s">
        <v>3191</v>
      </c>
      <c r="D3148" s="38">
        <v>401972</v>
      </c>
      <c r="E3148" s="39" t="s">
        <v>842</v>
      </c>
      <c r="F3148" s="38">
        <v>8263000049</v>
      </c>
      <c r="G3148" s="40" t="s">
        <v>3192</v>
      </c>
      <c r="H3148" s="2">
        <v>106720</v>
      </c>
      <c r="I3148" s="2">
        <v>125.92960000000001</v>
      </c>
      <c r="J3148" s="2">
        <v>19209.599999999999</v>
      </c>
      <c r="K3148" s="3">
        <f t="shared" si="52"/>
        <v>126055.52960000001</v>
      </c>
      <c r="L3148" s="41">
        <v>44341.729166666664</v>
      </c>
      <c r="M3148" s="39">
        <v>6870111093</v>
      </c>
      <c r="N3148" s="39" t="s">
        <v>52</v>
      </c>
      <c r="O3148" s="40" t="s">
        <v>3149</v>
      </c>
      <c r="P3148" s="41">
        <v>44383</v>
      </c>
      <c r="Q3148" s="39" t="s">
        <v>54</v>
      </c>
      <c r="R3148" s="68"/>
    </row>
    <row r="3149" spans="1:18" s="70" customFormat="1" ht="12.75" customHeight="1" x14ac:dyDescent="0.2">
      <c r="A3149" s="38" t="s">
        <v>10161</v>
      </c>
      <c r="B3149" s="39" t="s">
        <v>10162</v>
      </c>
      <c r="C3149" s="39" t="s">
        <v>10163</v>
      </c>
      <c r="D3149" s="38">
        <v>407464</v>
      </c>
      <c r="E3149" s="39" t="s">
        <v>1230</v>
      </c>
      <c r="F3149" s="38">
        <v>8268007660</v>
      </c>
      <c r="G3149" s="40" t="s">
        <v>10164</v>
      </c>
      <c r="H3149" s="2">
        <v>106640</v>
      </c>
      <c r="I3149" s="2"/>
      <c r="J3149" s="2">
        <v>19195.2</v>
      </c>
      <c r="K3149" s="3">
        <f t="shared" si="52"/>
        <v>125835.2</v>
      </c>
      <c r="L3149" s="41">
        <v>44564.729166666664</v>
      </c>
      <c r="M3149" s="39">
        <v>44325401</v>
      </c>
      <c r="N3149" s="39" t="s">
        <v>52</v>
      </c>
      <c r="O3149" s="40" t="s">
        <v>10165</v>
      </c>
      <c r="P3149" s="41">
        <v>44601</v>
      </c>
      <c r="Q3149" s="39" t="s">
        <v>54</v>
      </c>
      <c r="R3149" s="68"/>
    </row>
    <row r="3150" spans="1:18" s="70" customFormat="1" ht="12.75" customHeight="1" x14ac:dyDescent="0.2">
      <c r="A3150" s="38" t="s">
        <v>5070</v>
      </c>
      <c r="B3150" s="39" t="s">
        <v>5071</v>
      </c>
      <c r="C3150" s="39" t="s">
        <v>5072</v>
      </c>
      <c r="D3150" s="38">
        <v>811819</v>
      </c>
      <c r="E3150" s="39" t="s">
        <v>1091</v>
      </c>
      <c r="F3150" s="38">
        <v>8263000091</v>
      </c>
      <c r="G3150" s="40" t="s">
        <v>5073</v>
      </c>
      <c r="H3150" s="2">
        <v>106598</v>
      </c>
      <c r="I3150" s="2"/>
      <c r="J3150" s="2">
        <v>0</v>
      </c>
      <c r="K3150" s="3">
        <f t="shared" si="52"/>
        <v>106598</v>
      </c>
      <c r="L3150" s="41">
        <v>44387.729166666664</v>
      </c>
      <c r="M3150" s="39">
        <v>3445011539</v>
      </c>
      <c r="N3150" s="39" t="s">
        <v>52</v>
      </c>
      <c r="O3150" s="40">
        <v>103255046896</v>
      </c>
      <c r="P3150" s="41">
        <v>44281</v>
      </c>
      <c r="Q3150" s="39" t="s">
        <v>54</v>
      </c>
      <c r="R3150" s="68"/>
    </row>
    <row r="3151" spans="1:18" s="70" customFormat="1" ht="12.75" customHeight="1" x14ac:dyDescent="0.25">
      <c r="A3151" s="38">
        <v>453</v>
      </c>
      <c r="B3151" s="39"/>
      <c r="C3151" s="39"/>
      <c r="D3151" s="38"/>
      <c r="E3151" s="82" t="s">
        <v>310</v>
      </c>
      <c r="F3151" s="53"/>
      <c r="G3151" s="54" t="s">
        <v>13504</v>
      </c>
      <c r="H3151" s="35">
        <v>106460.86</v>
      </c>
      <c r="I3151" s="1"/>
      <c r="J3151" s="1"/>
      <c r="K3151" s="3">
        <f t="shared" si="52"/>
        <v>106460.86</v>
      </c>
      <c r="L3151" s="63"/>
      <c r="M3151" s="56"/>
      <c r="N3151" s="1"/>
      <c r="O3151" s="1"/>
      <c r="P3151" s="57"/>
      <c r="Q3151" s="42" t="s">
        <v>8901</v>
      </c>
      <c r="R3151" s="68"/>
    </row>
    <row r="3152" spans="1:18" s="70" customFormat="1" ht="12.75" customHeight="1" x14ac:dyDescent="0.2">
      <c r="A3152" s="38" t="s">
        <v>6545</v>
      </c>
      <c r="B3152" s="39" t="s">
        <v>6546</v>
      </c>
      <c r="C3152" s="39" t="s">
        <v>6547</v>
      </c>
      <c r="D3152" s="38">
        <v>401972</v>
      </c>
      <c r="E3152" s="39" t="s">
        <v>842</v>
      </c>
      <c r="F3152" s="38">
        <v>8263000049</v>
      </c>
      <c r="G3152" s="40" t="s">
        <v>6548</v>
      </c>
      <c r="H3152" s="2">
        <v>106250</v>
      </c>
      <c r="I3152" s="2">
        <v>0</v>
      </c>
      <c r="J3152" s="2">
        <v>19125</v>
      </c>
      <c r="K3152" s="3">
        <f t="shared" si="52"/>
        <v>125375</v>
      </c>
      <c r="L3152" s="41">
        <v>44392.729166666664</v>
      </c>
      <c r="M3152" s="39">
        <v>6870216067</v>
      </c>
      <c r="N3152" s="39" t="s">
        <v>52</v>
      </c>
      <c r="O3152" s="40"/>
      <c r="P3152" s="41"/>
      <c r="Q3152" s="39" t="s">
        <v>54</v>
      </c>
      <c r="R3152" s="68"/>
    </row>
    <row r="3153" spans="1:18" s="70" customFormat="1" ht="12.75" customHeight="1" x14ac:dyDescent="0.2">
      <c r="A3153" s="38">
        <v>450</v>
      </c>
      <c r="B3153" s="39"/>
      <c r="C3153" s="39"/>
      <c r="D3153" s="38"/>
      <c r="E3153" s="129" t="s">
        <v>19292</v>
      </c>
      <c r="F3153" s="38" t="s">
        <v>21458</v>
      </c>
      <c r="G3153" s="40" t="s">
        <v>19294</v>
      </c>
      <c r="H3153" s="2"/>
      <c r="I3153" s="2"/>
      <c r="J3153" s="2">
        <v>0</v>
      </c>
      <c r="K3153" s="3">
        <f t="shared" si="52"/>
        <v>0</v>
      </c>
      <c r="L3153" s="41">
        <v>45291</v>
      </c>
      <c r="M3153" s="39" t="s">
        <v>21458</v>
      </c>
      <c r="N3153" s="39" t="s">
        <v>8899</v>
      </c>
      <c r="O3153" s="40" t="s">
        <v>19295</v>
      </c>
      <c r="P3153" s="41"/>
      <c r="Q3153" s="42" t="s">
        <v>8901</v>
      </c>
      <c r="R3153" s="68"/>
    </row>
    <row r="3154" spans="1:18" s="70" customFormat="1" ht="12.75" customHeight="1" x14ac:dyDescent="0.2">
      <c r="A3154" s="38" t="s">
        <v>21900</v>
      </c>
      <c r="B3154" s="42" t="s">
        <v>21901</v>
      </c>
      <c r="C3154" s="42" t="s">
        <v>21902</v>
      </c>
      <c r="D3154" s="38">
        <v>300286</v>
      </c>
      <c r="E3154" s="42" t="s">
        <v>9310</v>
      </c>
      <c r="F3154" s="38">
        <v>8268013998</v>
      </c>
      <c r="G3154" s="40">
        <v>712738285</v>
      </c>
      <c r="H3154" s="3">
        <v>106200</v>
      </c>
      <c r="I3154" s="3"/>
      <c r="J3154" s="3">
        <v>0</v>
      </c>
      <c r="K3154" s="3">
        <f t="shared" si="52"/>
        <v>106200</v>
      </c>
      <c r="L3154" s="41">
        <v>44749</v>
      </c>
      <c r="M3154" s="39">
        <v>161032625</v>
      </c>
      <c r="N3154" s="42" t="s">
        <v>315</v>
      </c>
      <c r="O3154" s="42" t="s">
        <v>21903</v>
      </c>
      <c r="P3154" s="60">
        <v>45338</v>
      </c>
      <c r="Q3154" s="42" t="s">
        <v>243</v>
      </c>
      <c r="R3154" s="68"/>
    </row>
    <row r="3155" spans="1:18" s="70" customFormat="1" ht="12.75" customHeight="1" x14ac:dyDescent="0.2">
      <c r="A3155" s="38" t="s">
        <v>2610</v>
      </c>
      <c r="B3155" s="42" t="s">
        <v>2611</v>
      </c>
      <c r="C3155" s="42" t="s">
        <v>2612</v>
      </c>
      <c r="D3155" s="38">
        <v>135020</v>
      </c>
      <c r="E3155" s="42" t="s">
        <v>933</v>
      </c>
      <c r="F3155" s="38">
        <v>8266010268</v>
      </c>
      <c r="G3155" s="40" t="s">
        <v>2613</v>
      </c>
      <c r="H3155" s="3">
        <v>106000</v>
      </c>
      <c r="I3155" s="3"/>
      <c r="J3155" s="3">
        <v>19080</v>
      </c>
      <c r="K3155" s="3">
        <f t="shared" si="52"/>
        <v>125080</v>
      </c>
      <c r="L3155" s="41">
        <v>44280.729166666664</v>
      </c>
      <c r="M3155" s="39">
        <v>6870087079</v>
      </c>
      <c r="N3155" s="42" t="s">
        <v>315</v>
      </c>
      <c r="O3155" s="42">
        <v>106153590324</v>
      </c>
      <c r="P3155" s="60">
        <v>44363</v>
      </c>
      <c r="Q3155" s="42" t="s">
        <v>243</v>
      </c>
      <c r="R3155" s="68"/>
    </row>
    <row r="3156" spans="1:18" s="70" customFormat="1" ht="12.75" customHeight="1" x14ac:dyDescent="0.2">
      <c r="A3156" s="38" t="s">
        <v>8713</v>
      </c>
      <c r="B3156" s="42" t="s">
        <v>8714</v>
      </c>
      <c r="C3156" s="42" t="s">
        <v>8715</v>
      </c>
      <c r="D3156" s="38">
        <v>508633</v>
      </c>
      <c r="E3156" s="42" t="s">
        <v>8711</v>
      </c>
      <c r="F3156" s="38">
        <v>8266012864</v>
      </c>
      <c r="G3156" s="40" t="s">
        <v>8716</v>
      </c>
      <c r="H3156" s="3">
        <v>105839.83050847458</v>
      </c>
      <c r="I3156" s="3"/>
      <c r="J3156" s="3">
        <v>19051.169491525423</v>
      </c>
      <c r="K3156" s="3">
        <f t="shared" si="52"/>
        <v>124891</v>
      </c>
      <c r="L3156" s="41">
        <v>44508.729166666664</v>
      </c>
      <c r="M3156" s="39">
        <v>6870291650</v>
      </c>
      <c r="N3156" s="42" t="s">
        <v>315</v>
      </c>
      <c r="O3156" s="42">
        <v>112154373714</v>
      </c>
      <c r="P3156" s="60">
        <v>44546</v>
      </c>
      <c r="Q3156" s="42" t="s">
        <v>243</v>
      </c>
      <c r="R3156" s="68"/>
    </row>
    <row r="3157" spans="1:18" s="70" customFormat="1" ht="12.75" customHeight="1" x14ac:dyDescent="0.2">
      <c r="A3157" s="38" t="s">
        <v>20136</v>
      </c>
      <c r="B3157" s="42"/>
      <c r="C3157" s="42"/>
      <c r="D3157" s="38"/>
      <c r="E3157" s="42" t="s">
        <v>3025</v>
      </c>
      <c r="F3157" s="61" t="s">
        <v>20137</v>
      </c>
      <c r="G3157" s="59">
        <v>45145</v>
      </c>
      <c r="H3157" s="5">
        <v>105706</v>
      </c>
      <c r="I3157" s="3"/>
      <c r="J3157" s="2">
        <v>0</v>
      </c>
      <c r="K3157" s="3">
        <f t="shared" si="52"/>
        <v>105706</v>
      </c>
      <c r="L3157" s="59">
        <v>45145</v>
      </c>
      <c r="M3157" s="61" t="s">
        <v>20137</v>
      </c>
      <c r="N3157" s="42" t="s">
        <v>20138</v>
      </c>
      <c r="O3157" s="42"/>
      <c r="P3157" s="60"/>
      <c r="Q3157" s="62" t="s">
        <v>17</v>
      </c>
      <c r="R3157" s="68"/>
    </row>
    <row r="3158" spans="1:18" s="70" customFormat="1" ht="12.75" customHeight="1" x14ac:dyDescent="0.2">
      <c r="A3158" s="38" t="s">
        <v>11497</v>
      </c>
      <c r="B3158" s="39" t="s">
        <v>11498</v>
      </c>
      <c r="C3158" s="39" t="s">
        <v>11499</v>
      </c>
      <c r="D3158" s="38">
        <v>508615</v>
      </c>
      <c r="E3158" s="39" t="s">
        <v>6770</v>
      </c>
      <c r="F3158" s="38">
        <v>8266013665</v>
      </c>
      <c r="G3158" s="40">
        <v>1133</v>
      </c>
      <c r="H3158" s="2">
        <v>105510.16949152543</v>
      </c>
      <c r="I3158" s="2"/>
      <c r="J3158" s="2">
        <v>18991.830508474577</v>
      </c>
      <c r="K3158" s="3">
        <f t="shared" si="52"/>
        <v>124502.00000000001</v>
      </c>
      <c r="L3158" s="41">
        <v>44609.729166666664</v>
      </c>
      <c r="M3158" s="39">
        <v>6870414179</v>
      </c>
      <c r="N3158" s="39" t="s">
        <v>52</v>
      </c>
      <c r="O3158" s="40" t="s">
        <v>11500</v>
      </c>
      <c r="P3158" s="41">
        <v>44663</v>
      </c>
      <c r="Q3158" s="39" t="s">
        <v>54</v>
      </c>
      <c r="R3158" s="68"/>
    </row>
    <row r="3159" spans="1:18" s="70" customFormat="1" ht="12.75" customHeight="1" x14ac:dyDescent="0.2">
      <c r="A3159" s="38" t="s">
        <v>18384</v>
      </c>
      <c r="B3159" s="39" t="s">
        <v>18385</v>
      </c>
      <c r="C3159" s="39" t="s">
        <v>18386</v>
      </c>
      <c r="D3159" s="38">
        <v>821146</v>
      </c>
      <c r="E3159" s="42" t="s">
        <v>446</v>
      </c>
      <c r="F3159" s="38">
        <v>8268008478</v>
      </c>
      <c r="G3159" s="40" t="s">
        <v>18387</v>
      </c>
      <c r="H3159" s="2">
        <v>105336</v>
      </c>
      <c r="I3159" s="2"/>
      <c r="J3159" s="2">
        <v>0</v>
      </c>
      <c r="K3159" s="3">
        <f t="shared" si="52"/>
        <v>105336</v>
      </c>
      <c r="L3159" s="41">
        <v>44937.729166666664</v>
      </c>
      <c r="M3159" s="39">
        <v>44571913</v>
      </c>
      <c r="N3159" s="39" t="s">
        <v>3282</v>
      </c>
      <c r="O3159" s="40">
        <v>303298297224</v>
      </c>
      <c r="P3159" s="41">
        <v>45016</v>
      </c>
      <c r="Q3159" s="42" t="s">
        <v>2417</v>
      </c>
      <c r="R3159" s="68"/>
    </row>
    <row r="3160" spans="1:18" s="70" customFormat="1" ht="12.75" customHeight="1" x14ac:dyDescent="0.2">
      <c r="A3160" s="38" t="s">
        <v>20959</v>
      </c>
      <c r="B3160" s="39" t="s">
        <v>20960</v>
      </c>
      <c r="C3160" s="39" t="s">
        <v>20961</v>
      </c>
      <c r="D3160" s="38">
        <v>822647</v>
      </c>
      <c r="E3160" s="39" t="s">
        <v>19117</v>
      </c>
      <c r="F3160" s="38">
        <v>8268013458</v>
      </c>
      <c r="G3160" s="40">
        <v>61</v>
      </c>
      <c r="H3160" s="2">
        <v>105021.56</v>
      </c>
      <c r="I3160" s="2"/>
      <c r="J3160" s="2">
        <v>0</v>
      </c>
      <c r="K3160" s="3">
        <f t="shared" si="52"/>
        <v>105021.56</v>
      </c>
      <c r="L3160" s="41">
        <v>45226.729166666664</v>
      </c>
      <c r="M3160" s="39">
        <v>160809519</v>
      </c>
      <c r="N3160" s="39" t="s">
        <v>3282</v>
      </c>
      <c r="O3160" s="40" t="s">
        <v>20962</v>
      </c>
      <c r="P3160" s="41">
        <v>45259</v>
      </c>
      <c r="Q3160" s="42" t="s">
        <v>2417</v>
      </c>
      <c r="R3160" s="68"/>
    </row>
    <row r="3161" spans="1:18" s="70" customFormat="1" ht="12.75" customHeight="1" x14ac:dyDescent="0.2">
      <c r="A3161" s="38" t="s">
        <v>5813</v>
      </c>
      <c r="B3161" s="39" t="s">
        <v>5814</v>
      </c>
      <c r="C3161" s="39" t="s">
        <v>5815</v>
      </c>
      <c r="D3161" s="38">
        <v>401972</v>
      </c>
      <c r="E3161" s="39" t="s">
        <v>842</v>
      </c>
      <c r="F3161" s="38">
        <v>8263000049</v>
      </c>
      <c r="G3161" s="40" t="s">
        <v>5816</v>
      </c>
      <c r="H3161" s="2">
        <v>105000</v>
      </c>
      <c r="I3161" s="2">
        <v>0</v>
      </c>
      <c r="J3161" s="2">
        <v>18900</v>
      </c>
      <c r="K3161" s="3">
        <f t="shared" si="52"/>
        <v>123900</v>
      </c>
      <c r="L3161" s="41">
        <v>44379.729166666664</v>
      </c>
      <c r="M3161" s="39">
        <v>6870194478</v>
      </c>
      <c r="N3161" s="39" t="s">
        <v>52</v>
      </c>
      <c r="O3161" s="40" t="s">
        <v>5812</v>
      </c>
      <c r="P3161" s="41">
        <v>44449</v>
      </c>
      <c r="Q3161" s="39" t="s">
        <v>54</v>
      </c>
      <c r="R3161" s="68"/>
    </row>
    <row r="3162" spans="1:18" s="70" customFormat="1" ht="12.75" customHeight="1" x14ac:dyDescent="0.2">
      <c r="A3162" s="38" t="s">
        <v>12335</v>
      </c>
      <c r="B3162" s="42" t="s">
        <v>12336</v>
      </c>
      <c r="C3162" s="42" t="s">
        <v>12337</v>
      </c>
      <c r="D3162" s="38">
        <v>300286</v>
      </c>
      <c r="E3162" s="42" t="s">
        <v>3944</v>
      </c>
      <c r="F3162" s="38">
        <v>8268008433</v>
      </c>
      <c r="G3162" s="40">
        <v>712733518</v>
      </c>
      <c r="H3162" s="3">
        <v>105000</v>
      </c>
      <c r="I3162" s="3"/>
      <c r="J3162" s="3">
        <v>18900</v>
      </c>
      <c r="K3162" s="3">
        <f t="shared" si="52"/>
        <v>123900</v>
      </c>
      <c r="L3162" s="41">
        <v>44609.729166666664</v>
      </c>
      <c r="M3162" s="39">
        <v>44470332</v>
      </c>
      <c r="N3162" s="42" t="s">
        <v>315</v>
      </c>
      <c r="O3162" s="42" t="s">
        <v>12167</v>
      </c>
      <c r="P3162" s="60">
        <v>44659</v>
      </c>
      <c r="Q3162" s="42" t="s">
        <v>243</v>
      </c>
      <c r="R3162" s="68"/>
    </row>
    <row r="3163" spans="1:18" s="70" customFormat="1" ht="12.75" customHeight="1" x14ac:dyDescent="0.2">
      <c r="A3163" s="38" t="s">
        <v>12341</v>
      </c>
      <c r="B3163" s="42" t="s">
        <v>12342</v>
      </c>
      <c r="C3163" s="42" t="s">
        <v>12343</v>
      </c>
      <c r="D3163" s="38">
        <v>300286</v>
      </c>
      <c r="E3163" s="42" t="s">
        <v>3944</v>
      </c>
      <c r="F3163" s="38">
        <v>8268008433</v>
      </c>
      <c r="G3163" s="40">
        <v>712733520</v>
      </c>
      <c r="H3163" s="3">
        <v>105000</v>
      </c>
      <c r="I3163" s="3"/>
      <c r="J3163" s="3">
        <v>18900</v>
      </c>
      <c r="K3163" s="3">
        <f t="shared" si="52"/>
        <v>123900</v>
      </c>
      <c r="L3163" s="41">
        <v>44609.729166666664</v>
      </c>
      <c r="M3163" s="39">
        <v>43848038</v>
      </c>
      <c r="N3163" s="42" t="s">
        <v>315</v>
      </c>
      <c r="O3163" s="42" t="s">
        <v>12163</v>
      </c>
      <c r="P3163" s="60">
        <v>44674</v>
      </c>
      <c r="Q3163" s="42" t="s">
        <v>243</v>
      </c>
      <c r="R3163" s="68"/>
    </row>
    <row r="3164" spans="1:18" s="70" customFormat="1" ht="12.75" customHeight="1" x14ac:dyDescent="0.2">
      <c r="A3164" s="38" t="s">
        <v>15450</v>
      </c>
      <c r="B3164" s="39" t="s">
        <v>15451</v>
      </c>
      <c r="C3164" s="39" t="s">
        <v>15452</v>
      </c>
      <c r="D3164" s="38">
        <v>814561</v>
      </c>
      <c r="E3164" s="39" t="s">
        <v>4098</v>
      </c>
      <c r="F3164" s="38">
        <v>8268010027</v>
      </c>
      <c r="G3164" s="40" t="s">
        <v>15453</v>
      </c>
      <c r="H3164" s="2">
        <v>105000</v>
      </c>
      <c r="I3164" s="2"/>
      <c r="J3164" s="2">
        <v>18900</v>
      </c>
      <c r="K3164" s="3">
        <f t="shared" si="52"/>
        <v>123900</v>
      </c>
      <c r="L3164" s="41">
        <v>44823.729166666664</v>
      </c>
      <c r="M3164" s="39">
        <v>44162118</v>
      </c>
      <c r="N3164" s="39" t="s">
        <v>52</v>
      </c>
      <c r="O3164" s="40" t="s">
        <v>15454</v>
      </c>
      <c r="P3164" s="41">
        <v>44834</v>
      </c>
      <c r="Q3164" s="39" t="s">
        <v>54</v>
      </c>
      <c r="R3164" s="68"/>
    </row>
    <row r="3165" spans="1:18" s="70" customFormat="1" ht="12.75" customHeight="1" x14ac:dyDescent="0.2">
      <c r="A3165" s="38" t="s">
        <v>6410</v>
      </c>
      <c r="B3165" s="39" t="s">
        <v>6411</v>
      </c>
      <c r="C3165" s="39" t="s">
        <v>6412</v>
      </c>
      <c r="D3165" s="38">
        <v>816777</v>
      </c>
      <c r="E3165" s="129" t="s">
        <v>205</v>
      </c>
      <c r="F3165" s="38">
        <v>8268005263</v>
      </c>
      <c r="G3165" s="40" t="s">
        <v>6413</v>
      </c>
      <c r="H3165" s="2"/>
      <c r="I3165" s="2"/>
      <c r="J3165" s="2">
        <v>18888.3</v>
      </c>
      <c r="K3165" s="3">
        <f t="shared" si="52"/>
        <v>18888.3</v>
      </c>
      <c r="L3165" s="41">
        <v>44425.729166666664</v>
      </c>
      <c r="M3165" s="39">
        <v>44100581</v>
      </c>
      <c r="N3165" s="39" t="s">
        <v>52</v>
      </c>
      <c r="O3165" s="40" t="s">
        <v>6414</v>
      </c>
      <c r="P3165" s="41">
        <v>44478</v>
      </c>
      <c r="Q3165" s="39" t="s">
        <v>54</v>
      </c>
      <c r="R3165" s="68"/>
    </row>
    <row r="3166" spans="1:18" s="70" customFormat="1" ht="12.75" customHeight="1" x14ac:dyDescent="0.2">
      <c r="A3166" s="38" t="s">
        <v>16713</v>
      </c>
      <c r="B3166" s="39" t="s">
        <v>16714</v>
      </c>
      <c r="C3166" s="39" t="s">
        <v>16715</v>
      </c>
      <c r="D3166" s="38">
        <v>815539</v>
      </c>
      <c r="E3166" s="42" t="s">
        <v>1640</v>
      </c>
      <c r="F3166" s="38">
        <v>8268009952</v>
      </c>
      <c r="G3166" s="40" t="s">
        <v>16716</v>
      </c>
      <c r="H3166" s="2">
        <v>104930.27</v>
      </c>
      <c r="I3166" s="2"/>
      <c r="J3166" s="2">
        <v>0</v>
      </c>
      <c r="K3166" s="3">
        <f t="shared" si="52"/>
        <v>104930.27</v>
      </c>
      <c r="L3166" s="41">
        <v>44904.729166666664</v>
      </c>
      <c r="M3166" s="39">
        <v>44364028</v>
      </c>
      <c r="N3166" s="39" t="s">
        <v>52</v>
      </c>
      <c r="O3166" s="40" t="s">
        <v>16717</v>
      </c>
      <c r="P3166" s="41">
        <v>44929</v>
      </c>
      <c r="Q3166" s="39" t="s">
        <v>54</v>
      </c>
      <c r="R3166" s="68"/>
    </row>
    <row r="3167" spans="1:18" s="70" customFormat="1" ht="12.75" customHeight="1" x14ac:dyDescent="0.2">
      <c r="A3167" s="38">
        <v>210</v>
      </c>
      <c r="B3167" s="39" t="s">
        <v>20250</v>
      </c>
      <c r="C3167" s="39" t="s">
        <v>20251</v>
      </c>
      <c r="D3167" s="38">
        <v>822647</v>
      </c>
      <c r="E3167" s="39" t="s">
        <v>19117</v>
      </c>
      <c r="F3167" s="38">
        <v>8268012937</v>
      </c>
      <c r="G3167" s="40">
        <v>41</v>
      </c>
      <c r="H3167" s="2">
        <v>104927.89830508475</v>
      </c>
      <c r="I3167" s="2"/>
      <c r="J3167" s="2">
        <v>18887.021694915253</v>
      </c>
      <c r="K3167" s="3">
        <f t="shared" si="52"/>
        <v>123814.92</v>
      </c>
      <c r="L3167" s="41">
        <v>45145.729166666664</v>
      </c>
      <c r="M3167" s="39">
        <v>160604097</v>
      </c>
      <c r="N3167" s="39" t="s">
        <v>8899</v>
      </c>
      <c r="O3167" s="40" t="s">
        <v>20252</v>
      </c>
      <c r="P3167" s="41">
        <v>45168</v>
      </c>
      <c r="Q3167" s="42" t="s">
        <v>8901</v>
      </c>
      <c r="R3167" s="68"/>
    </row>
    <row r="3168" spans="1:18" s="70" customFormat="1" ht="12.75" customHeight="1" x14ac:dyDescent="0.2">
      <c r="A3168" s="38" t="s">
        <v>6395</v>
      </c>
      <c r="B3168" s="42" t="s">
        <v>6396</v>
      </c>
      <c r="C3168" s="42" t="s">
        <v>6397</v>
      </c>
      <c r="D3168" s="38">
        <v>300286</v>
      </c>
      <c r="E3168" s="42" t="s">
        <v>3944</v>
      </c>
      <c r="F3168" s="38">
        <v>8263000075</v>
      </c>
      <c r="G3168" s="40">
        <v>712726813</v>
      </c>
      <c r="H3168" s="3">
        <v>104900</v>
      </c>
      <c r="I3168" s="3"/>
      <c r="J3168" s="3">
        <v>18882</v>
      </c>
      <c r="K3168" s="3">
        <f t="shared" si="52"/>
        <v>123782</v>
      </c>
      <c r="L3168" s="41">
        <v>44435.729166666664</v>
      </c>
      <c r="M3168" s="39">
        <v>6870211339</v>
      </c>
      <c r="N3168" s="42" t="s">
        <v>315</v>
      </c>
      <c r="O3168" s="42" t="s">
        <v>6371</v>
      </c>
      <c r="P3168" s="60">
        <v>44464</v>
      </c>
      <c r="Q3168" s="42" t="s">
        <v>243</v>
      </c>
      <c r="R3168" s="68"/>
    </row>
    <row r="3169" spans="1:18" s="70" customFormat="1" ht="12.75" customHeight="1" x14ac:dyDescent="0.2">
      <c r="A3169" s="38" t="s">
        <v>11651</v>
      </c>
      <c r="B3169" s="39" t="s">
        <v>11648</v>
      </c>
      <c r="C3169" s="39" t="s">
        <v>11649</v>
      </c>
      <c r="D3169" s="38">
        <v>408038</v>
      </c>
      <c r="E3169" s="39" t="s">
        <v>6647</v>
      </c>
      <c r="F3169" s="38">
        <v>8263000182</v>
      </c>
      <c r="G3169" s="40" t="s">
        <v>11650</v>
      </c>
      <c r="H3169" s="2">
        <v>104810.32</v>
      </c>
      <c r="I3169" s="2"/>
      <c r="J3169" s="2">
        <v>18865.857599999999</v>
      </c>
      <c r="K3169" s="3">
        <f t="shared" si="52"/>
        <v>123676.17760000001</v>
      </c>
      <c r="L3169" s="41">
        <v>44603</v>
      </c>
      <c r="M3169" s="39" t="s">
        <v>11652</v>
      </c>
      <c r="N3169" s="39" t="s">
        <v>52</v>
      </c>
      <c r="O3169" s="39" t="s">
        <v>11646</v>
      </c>
      <c r="P3169" s="41">
        <v>8263000182</v>
      </c>
      <c r="Q3169" s="39" t="s">
        <v>54</v>
      </c>
      <c r="R3169" s="68"/>
    </row>
    <row r="3170" spans="1:18" s="70" customFormat="1" ht="12.75" customHeight="1" x14ac:dyDescent="0.2">
      <c r="A3170" s="38" t="s">
        <v>21319</v>
      </c>
      <c r="B3170" s="39" t="s">
        <v>21313</v>
      </c>
      <c r="C3170" s="39"/>
      <c r="D3170" s="38">
        <v>120191</v>
      </c>
      <c r="E3170" s="39" t="s">
        <v>13051</v>
      </c>
      <c r="F3170" s="38">
        <v>8263000352</v>
      </c>
      <c r="G3170" s="40" t="s">
        <v>21314</v>
      </c>
      <c r="H3170" s="2">
        <v>104676</v>
      </c>
      <c r="I3170" s="2"/>
      <c r="J3170" s="2">
        <v>18841.68</v>
      </c>
      <c r="K3170" s="3">
        <f t="shared" si="52"/>
        <v>123517.68</v>
      </c>
      <c r="L3170" s="41">
        <v>45259</v>
      </c>
      <c r="M3170" s="39"/>
      <c r="N3170" s="39" t="s">
        <v>19303</v>
      </c>
      <c r="O3170" s="40"/>
      <c r="P3170" s="41"/>
      <c r="Q3170" s="62" t="s">
        <v>19</v>
      </c>
      <c r="R3170" s="68"/>
    </row>
    <row r="3171" spans="1:18" s="70" customFormat="1" ht="12.75" customHeight="1" x14ac:dyDescent="0.2">
      <c r="A3171" s="38" t="s">
        <v>22453</v>
      </c>
      <c r="B3171" s="39" t="s">
        <v>22454</v>
      </c>
      <c r="C3171" s="39"/>
      <c r="D3171" s="38">
        <v>812419</v>
      </c>
      <c r="E3171" s="39" t="s">
        <v>1956</v>
      </c>
      <c r="F3171" s="38">
        <v>8268014294</v>
      </c>
      <c r="G3171" s="40" t="s">
        <v>22455</v>
      </c>
      <c r="H3171" s="2">
        <v>104626.08</v>
      </c>
      <c r="I3171" s="2"/>
      <c r="J3171" s="2">
        <v>18832.7</v>
      </c>
      <c r="K3171" s="3">
        <f t="shared" si="52"/>
        <v>123458.78</v>
      </c>
      <c r="L3171" s="41"/>
      <c r="M3171" s="39"/>
      <c r="N3171" s="39" t="s">
        <v>18453</v>
      </c>
      <c r="O3171" s="40"/>
      <c r="P3171" s="41"/>
      <c r="Q3171" s="62" t="s">
        <v>21</v>
      </c>
      <c r="R3171" s="68"/>
    </row>
    <row r="3172" spans="1:18" s="70" customFormat="1" ht="12.75" customHeight="1" x14ac:dyDescent="0.2">
      <c r="A3172" s="38" t="s">
        <v>12986</v>
      </c>
      <c r="B3172" s="42" t="s">
        <v>12987</v>
      </c>
      <c r="C3172" s="42" t="s">
        <v>12988</v>
      </c>
      <c r="D3172" s="38">
        <v>402434</v>
      </c>
      <c r="E3172" s="39" t="s">
        <v>2376</v>
      </c>
      <c r="F3172" s="38">
        <v>8263000124</v>
      </c>
      <c r="G3172" s="40">
        <v>210601024422</v>
      </c>
      <c r="H3172" s="3">
        <v>104552.25</v>
      </c>
      <c r="I3172" s="3"/>
      <c r="J3172" s="3">
        <v>18819.41</v>
      </c>
      <c r="K3172" s="3">
        <f t="shared" si="52"/>
        <v>123371.66</v>
      </c>
      <c r="L3172" s="41">
        <v>44561.729166666664</v>
      </c>
      <c r="M3172" s="39">
        <v>6870033401</v>
      </c>
      <c r="N3172" s="42" t="s">
        <v>315</v>
      </c>
      <c r="O3172" s="42" t="s">
        <v>12989</v>
      </c>
      <c r="P3172" s="60">
        <v>44686</v>
      </c>
      <c r="Q3172" s="42" t="s">
        <v>243</v>
      </c>
      <c r="R3172" s="68"/>
    </row>
    <row r="3173" spans="1:18" s="70" customFormat="1" ht="12.75" customHeight="1" x14ac:dyDescent="0.2">
      <c r="A3173" s="38" t="s">
        <v>4169</v>
      </c>
      <c r="B3173" s="42"/>
      <c r="C3173" s="42"/>
      <c r="D3173" s="38"/>
      <c r="E3173" s="42" t="s">
        <v>3025</v>
      </c>
      <c r="F3173" s="61" t="s">
        <v>4166</v>
      </c>
      <c r="G3173" s="59">
        <v>44405</v>
      </c>
      <c r="H3173" s="3">
        <v>104417.44</v>
      </c>
      <c r="I3173" s="3"/>
      <c r="J3173" s="2">
        <v>0</v>
      </c>
      <c r="K3173" s="3">
        <f t="shared" si="52"/>
        <v>104417.44</v>
      </c>
      <c r="L3173" s="59">
        <v>44405</v>
      </c>
      <c r="M3173" s="61" t="s">
        <v>4166</v>
      </c>
      <c r="N3173" s="39" t="s">
        <v>3027</v>
      </c>
      <c r="O3173" s="42"/>
      <c r="P3173" s="60"/>
      <c r="Q3173" s="62" t="s">
        <v>15</v>
      </c>
      <c r="R3173" s="68"/>
    </row>
    <row r="3174" spans="1:18" s="70" customFormat="1" ht="12.75" customHeight="1" x14ac:dyDescent="0.2">
      <c r="A3174" s="38" t="s">
        <v>17118</v>
      </c>
      <c r="B3174" s="39" t="s">
        <v>17119</v>
      </c>
      <c r="C3174" s="39" t="s">
        <v>17120</v>
      </c>
      <c r="D3174" s="38">
        <v>815145</v>
      </c>
      <c r="E3174" s="39" t="s">
        <v>1053</v>
      </c>
      <c r="F3174" s="38">
        <v>8268010804</v>
      </c>
      <c r="G3174" s="40">
        <v>123</v>
      </c>
      <c r="H3174" s="2">
        <v>104057</v>
      </c>
      <c r="I3174" s="2"/>
      <c r="J3174" s="2">
        <v>18730.259999999998</v>
      </c>
      <c r="K3174" s="3">
        <f t="shared" si="52"/>
        <v>122787.26</v>
      </c>
      <c r="L3174" s="41">
        <v>44925.729166666664</v>
      </c>
      <c r="M3174" s="39">
        <v>44401313</v>
      </c>
      <c r="N3174" s="39" t="s">
        <v>52</v>
      </c>
      <c r="O3174" s="40" t="s">
        <v>17121</v>
      </c>
      <c r="P3174" s="41">
        <v>44945</v>
      </c>
      <c r="Q3174" s="39" t="s">
        <v>54</v>
      </c>
      <c r="R3174" s="68"/>
    </row>
    <row r="3175" spans="1:18" s="70" customFormat="1" ht="12.75" customHeight="1" x14ac:dyDescent="0.2">
      <c r="A3175" s="38" t="s">
        <v>5319</v>
      </c>
      <c r="B3175" s="39" t="s">
        <v>5320</v>
      </c>
      <c r="C3175" s="39" t="s">
        <v>5321</v>
      </c>
      <c r="D3175" s="38">
        <v>509612</v>
      </c>
      <c r="E3175" s="39" t="s">
        <v>4028</v>
      </c>
      <c r="F3175" s="38">
        <v>8266011741</v>
      </c>
      <c r="G3175" s="40" t="s">
        <v>5322</v>
      </c>
      <c r="H3175" s="2">
        <v>104000</v>
      </c>
      <c r="I3175" s="2"/>
      <c r="J3175" s="2">
        <v>18720</v>
      </c>
      <c r="K3175" s="3">
        <f t="shared" si="52"/>
        <v>122720</v>
      </c>
      <c r="L3175" s="41">
        <v>44378.729166666664</v>
      </c>
      <c r="M3175" s="39">
        <v>6870179707</v>
      </c>
      <c r="N3175" s="39" t="s">
        <v>52</v>
      </c>
      <c r="O3175" s="40">
        <v>108273152856</v>
      </c>
      <c r="P3175" s="41">
        <v>44437</v>
      </c>
      <c r="Q3175" s="39" t="s">
        <v>54</v>
      </c>
      <c r="R3175" s="68"/>
    </row>
    <row r="3176" spans="1:18" s="70" customFormat="1" ht="12.75" customHeight="1" x14ac:dyDescent="0.2">
      <c r="A3176" s="38" t="s">
        <v>17698</v>
      </c>
      <c r="B3176" s="39" t="s">
        <v>17699</v>
      </c>
      <c r="C3176" s="39" t="s">
        <v>17700</v>
      </c>
      <c r="D3176" s="38">
        <v>811819</v>
      </c>
      <c r="E3176" s="39" t="s">
        <v>1091</v>
      </c>
      <c r="F3176" s="38">
        <v>8263000290</v>
      </c>
      <c r="G3176" s="40" t="s">
        <v>17701</v>
      </c>
      <c r="H3176" s="2">
        <v>104000</v>
      </c>
      <c r="I3176" s="2"/>
      <c r="J3176" s="2">
        <v>0</v>
      </c>
      <c r="K3176" s="3">
        <f t="shared" si="52"/>
        <v>104000</v>
      </c>
      <c r="L3176" s="41">
        <v>44959.729166666664</v>
      </c>
      <c r="M3176" s="39">
        <v>3445033035</v>
      </c>
      <c r="N3176" s="39" t="s">
        <v>3282</v>
      </c>
      <c r="O3176" s="40">
        <v>303065067597</v>
      </c>
      <c r="P3176" s="41">
        <v>44992</v>
      </c>
      <c r="Q3176" s="42" t="s">
        <v>2417</v>
      </c>
      <c r="R3176" s="68"/>
    </row>
    <row r="3177" spans="1:18" s="70" customFormat="1" ht="12.75" customHeight="1" x14ac:dyDescent="0.2">
      <c r="A3177" s="38" t="s">
        <v>18101</v>
      </c>
      <c r="B3177" s="39" t="s">
        <v>18102</v>
      </c>
      <c r="C3177" s="39" t="s">
        <v>18103</v>
      </c>
      <c r="D3177" s="38">
        <v>811819</v>
      </c>
      <c r="E3177" s="39" t="s">
        <v>1091</v>
      </c>
      <c r="F3177" s="38">
        <v>8263000290</v>
      </c>
      <c r="G3177" s="40" t="s">
        <v>18104</v>
      </c>
      <c r="H3177" s="2">
        <v>104000</v>
      </c>
      <c r="I3177" s="2"/>
      <c r="J3177" s="2">
        <v>0</v>
      </c>
      <c r="K3177" s="3">
        <f t="shared" si="52"/>
        <v>104000</v>
      </c>
      <c r="L3177" s="41">
        <v>44970.729166666664</v>
      </c>
      <c r="M3177" s="39">
        <v>3445035376</v>
      </c>
      <c r="N3177" s="39" t="s">
        <v>3282</v>
      </c>
      <c r="O3177" s="40">
        <v>303184615334</v>
      </c>
      <c r="P3177" s="41">
        <v>45005</v>
      </c>
      <c r="Q3177" s="42" t="s">
        <v>2417</v>
      </c>
      <c r="R3177" s="68"/>
    </row>
    <row r="3178" spans="1:18" s="70" customFormat="1" ht="12.75" customHeight="1" x14ac:dyDescent="0.2">
      <c r="A3178" s="38" t="s">
        <v>13716</v>
      </c>
      <c r="B3178" s="42" t="s">
        <v>13717</v>
      </c>
      <c r="C3178" s="42" t="s">
        <v>13718</v>
      </c>
      <c r="D3178" s="38">
        <v>808131</v>
      </c>
      <c r="E3178" s="133" t="s">
        <v>1843</v>
      </c>
      <c r="F3178" s="38">
        <v>8268007964</v>
      </c>
      <c r="G3178" s="40" t="s">
        <v>13719</v>
      </c>
      <c r="H3178" s="3"/>
      <c r="I3178" s="3"/>
      <c r="J3178" s="3">
        <v>18702</v>
      </c>
      <c r="K3178" s="3">
        <f t="shared" si="52"/>
        <v>18702</v>
      </c>
      <c r="L3178" s="41">
        <v>44640.729166666664</v>
      </c>
      <c r="M3178" s="39">
        <v>43955184</v>
      </c>
      <c r="N3178" s="42" t="s">
        <v>315</v>
      </c>
      <c r="O3178" s="42" t="s">
        <v>13720</v>
      </c>
      <c r="P3178" s="60">
        <v>44749</v>
      </c>
      <c r="Q3178" s="42" t="s">
        <v>243</v>
      </c>
      <c r="R3178" s="68"/>
    </row>
    <row r="3179" spans="1:18" s="70" customFormat="1" ht="12.75" customHeight="1" x14ac:dyDescent="0.2">
      <c r="A3179" s="38" t="s">
        <v>14262</v>
      </c>
      <c r="B3179" s="42" t="s">
        <v>14263</v>
      </c>
      <c r="C3179" s="42" t="s">
        <v>14264</v>
      </c>
      <c r="D3179" s="38">
        <v>808131</v>
      </c>
      <c r="E3179" s="133" t="s">
        <v>1843</v>
      </c>
      <c r="F3179" s="38">
        <v>8268009168</v>
      </c>
      <c r="G3179" s="40" t="s">
        <v>14265</v>
      </c>
      <c r="H3179" s="3"/>
      <c r="I3179" s="3"/>
      <c r="J3179" s="3">
        <v>18702</v>
      </c>
      <c r="K3179" s="3">
        <f t="shared" si="52"/>
        <v>18702</v>
      </c>
      <c r="L3179" s="41">
        <v>44734.729166666664</v>
      </c>
      <c r="M3179" s="39">
        <v>44014772</v>
      </c>
      <c r="N3179" s="42" t="s">
        <v>315</v>
      </c>
      <c r="O3179" s="42" t="s">
        <v>14266</v>
      </c>
      <c r="P3179" s="60">
        <v>44775</v>
      </c>
      <c r="Q3179" s="42" t="s">
        <v>243</v>
      </c>
      <c r="R3179" s="68"/>
    </row>
    <row r="3180" spans="1:18" s="70" customFormat="1" ht="12.75" customHeight="1" x14ac:dyDescent="0.2">
      <c r="A3180" s="38">
        <v>353</v>
      </c>
      <c r="B3180" s="39" t="s">
        <v>20630</v>
      </c>
      <c r="C3180" s="39" t="s">
        <v>20631</v>
      </c>
      <c r="D3180" s="38">
        <v>808131</v>
      </c>
      <c r="E3180" s="129" t="s">
        <v>1843</v>
      </c>
      <c r="F3180" s="38">
        <v>8268012884</v>
      </c>
      <c r="G3180" s="40" t="s">
        <v>20632</v>
      </c>
      <c r="H3180" s="2"/>
      <c r="I3180" s="2"/>
      <c r="J3180" s="2">
        <v>18702</v>
      </c>
      <c r="K3180" s="3">
        <f t="shared" si="52"/>
        <v>18702</v>
      </c>
      <c r="L3180" s="41">
        <v>45147.729166666664</v>
      </c>
      <c r="M3180" s="39">
        <v>160719232</v>
      </c>
      <c r="N3180" s="39" t="s">
        <v>8899</v>
      </c>
      <c r="O3180" s="40" t="s">
        <v>20625</v>
      </c>
      <c r="P3180" s="41">
        <v>45224</v>
      </c>
      <c r="Q3180" s="42" t="s">
        <v>8901</v>
      </c>
      <c r="R3180" s="68"/>
    </row>
    <row r="3181" spans="1:18" s="70" customFormat="1" ht="12.75" customHeight="1" x14ac:dyDescent="0.2">
      <c r="A3181" s="38" t="s">
        <v>5985</v>
      </c>
      <c r="B3181" s="39" t="s">
        <v>5986</v>
      </c>
      <c r="C3181" s="39" t="s">
        <v>5987</v>
      </c>
      <c r="D3181" s="38">
        <v>408227</v>
      </c>
      <c r="E3181" s="39" t="s">
        <v>5988</v>
      </c>
      <c r="F3181" s="38">
        <v>8263000077</v>
      </c>
      <c r="G3181" s="40" t="s">
        <v>5989</v>
      </c>
      <c r="H3181" s="2">
        <v>103667</v>
      </c>
      <c r="I3181" s="2">
        <v>116.11</v>
      </c>
      <c r="J3181" s="2">
        <v>12440.039999999999</v>
      </c>
      <c r="K3181" s="3">
        <f t="shared" si="52"/>
        <v>116223.15</v>
      </c>
      <c r="L3181" s="41">
        <v>44375</v>
      </c>
      <c r="M3181" s="39">
        <v>6870225986</v>
      </c>
      <c r="N3181" s="39" t="s">
        <v>52</v>
      </c>
      <c r="O3181" s="40">
        <v>110081516111</v>
      </c>
      <c r="P3181" s="41">
        <v>44478</v>
      </c>
      <c r="Q3181" s="39" t="s">
        <v>54</v>
      </c>
      <c r="R3181" s="68"/>
    </row>
    <row r="3182" spans="1:18" s="70" customFormat="1" ht="12.75" customHeight="1" x14ac:dyDescent="0.2">
      <c r="A3182" s="38" t="s">
        <v>13316</v>
      </c>
      <c r="B3182" s="39" t="s">
        <v>13317</v>
      </c>
      <c r="C3182" s="39" t="s">
        <v>13318</v>
      </c>
      <c r="D3182" s="38">
        <v>510104</v>
      </c>
      <c r="E3182" s="42" t="s">
        <v>6236</v>
      </c>
      <c r="F3182" s="38">
        <v>8266014087</v>
      </c>
      <c r="G3182" s="40">
        <v>3226</v>
      </c>
      <c r="H3182" s="2">
        <v>103500</v>
      </c>
      <c r="I3182" s="2"/>
      <c r="J3182" s="2">
        <v>0</v>
      </c>
      <c r="K3182" s="3">
        <f t="shared" si="52"/>
        <v>103500</v>
      </c>
      <c r="L3182" s="41">
        <v>44649.729166666664</v>
      </c>
      <c r="M3182" s="39">
        <v>6870045587</v>
      </c>
      <c r="N3182" s="39" t="s">
        <v>52</v>
      </c>
      <c r="O3182" s="40" t="s">
        <v>13319</v>
      </c>
      <c r="P3182" s="41">
        <v>44705</v>
      </c>
      <c r="Q3182" s="39" t="s">
        <v>54</v>
      </c>
      <c r="R3182" s="68"/>
    </row>
    <row r="3183" spans="1:18" s="70" customFormat="1" ht="12.75" customHeight="1" x14ac:dyDescent="0.2">
      <c r="A3183" s="38">
        <v>272</v>
      </c>
      <c r="B3183" s="39" t="s">
        <v>19427</v>
      </c>
      <c r="C3183" s="39" t="s">
        <v>19428</v>
      </c>
      <c r="D3183" s="38">
        <v>407464</v>
      </c>
      <c r="E3183" s="39" t="s">
        <v>1230</v>
      </c>
      <c r="F3183" s="38">
        <v>8268011401</v>
      </c>
      <c r="G3183" s="40" t="s">
        <v>14432</v>
      </c>
      <c r="H3183" s="2">
        <v>103280</v>
      </c>
      <c r="I3183" s="2"/>
      <c r="J3183" s="2">
        <v>18590.399999999998</v>
      </c>
      <c r="K3183" s="3">
        <f t="shared" si="52"/>
        <v>121870.39999999999</v>
      </c>
      <c r="L3183" s="41">
        <v>45071.729166666664</v>
      </c>
      <c r="M3183" s="39">
        <v>160419386</v>
      </c>
      <c r="N3183" s="39" t="s">
        <v>8899</v>
      </c>
      <c r="O3183" s="40" t="s">
        <v>19429</v>
      </c>
      <c r="P3183" s="41">
        <v>45108</v>
      </c>
      <c r="Q3183" s="42" t="s">
        <v>8901</v>
      </c>
      <c r="R3183" s="68"/>
    </row>
    <row r="3184" spans="1:18" s="70" customFormat="1" ht="12.75" customHeight="1" x14ac:dyDescent="0.2">
      <c r="A3184" s="38" t="s">
        <v>19238</v>
      </c>
      <c r="B3184" s="42" t="s">
        <v>19239</v>
      </c>
      <c r="C3184" s="42" t="s">
        <v>19240</v>
      </c>
      <c r="D3184" s="38">
        <v>816655</v>
      </c>
      <c r="E3184" s="42" t="s">
        <v>782</v>
      </c>
      <c r="F3184" s="38">
        <v>8268011742</v>
      </c>
      <c r="G3184" s="40">
        <v>409</v>
      </c>
      <c r="H3184" s="3">
        <v>103263.22</v>
      </c>
      <c r="I3184" s="3"/>
      <c r="J3184" s="3">
        <v>18587.419999999998</v>
      </c>
      <c r="K3184" s="3">
        <f t="shared" si="52"/>
        <v>121850.64</v>
      </c>
      <c r="L3184" s="41">
        <v>45024.729166666664</v>
      </c>
      <c r="M3184" s="39">
        <v>160386858</v>
      </c>
      <c r="N3184" s="42" t="s">
        <v>315</v>
      </c>
      <c r="O3184" s="42" t="s">
        <v>19241</v>
      </c>
      <c r="P3184" s="60">
        <v>45073</v>
      </c>
      <c r="Q3184" s="42" t="s">
        <v>243</v>
      </c>
      <c r="R3184" s="68"/>
    </row>
    <row r="3185" spans="1:18" s="70" customFormat="1" ht="12.75" customHeight="1" x14ac:dyDescent="0.2">
      <c r="A3185" s="38" t="s">
        <v>20314</v>
      </c>
      <c r="B3185" s="39" t="s">
        <v>20315</v>
      </c>
      <c r="C3185" s="39" t="s">
        <v>20316</v>
      </c>
      <c r="D3185" s="38">
        <v>815162</v>
      </c>
      <c r="E3185" s="39" t="s">
        <v>9118</v>
      </c>
      <c r="F3185" s="38">
        <v>8268012401</v>
      </c>
      <c r="G3185" s="40" t="s">
        <v>20317</v>
      </c>
      <c r="H3185" s="2">
        <v>103230.34</v>
      </c>
      <c r="I3185" s="2"/>
      <c r="J3185" s="2">
        <v>0</v>
      </c>
      <c r="K3185" s="3">
        <f t="shared" si="52"/>
        <v>103230.34</v>
      </c>
      <c r="L3185" s="41">
        <v>45129.729166666664</v>
      </c>
      <c r="M3185" s="39">
        <v>160615881</v>
      </c>
      <c r="N3185" s="39" t="s">
        <v>3282</v>
      </c>
      <c r="O3185" s="40" t="s">
        <v>20318</v>
      </c>
      <c r="P3185" s="41">
        <v>45172</v>
      </c>
      <c r="Q3185" s="42" t="s">
        <v>2417</v>
      </c>
      <c r="R3185" s="68"/>
    </row>
    <row r="3186" spans="1:18" s="70" customFormat="1" ht="12.75" customHeight="1" x14ac:dyDescent="0.25">
      <c r="A3186" s="38" t="s">
        <v>7506</v>
      </c>
      <c r="B3186" s="1"/>
      <c r="C3186" s="1"/>
      <c r="D3186" s="51"/>
      <c r="E3186" s="82" t="s">
        <v>310</v>
      </c>
      <c r="F3186" s="53"/>
      <c r="G3186" s="54" t="s">
        <v>15101</v>
      </c>
      <c r="H3186" s="35">
        <v>103152.37</v>
      </c>
      <c r="I3186" s="1"/>
      <c r="J3186" s="1"/>
      <c r="K3186" s="3">
        <f t="shared" si="52"/>
        <v>103152.37</v>
      </c>
      <c r="L3186" s="41">
        <v>44802</v>
      </c>
      <c r="M3186" s="56"/>
      <c r="N3186" s="1"/>
      <c r="O3186" s="1"/>
      <c r="P3186" s="57"/>
      <c r="Q3186" s="42" t="s">
        <v>2417</v>
      </c>
      <c r="R3186" s="69"/>
    </row>
    <row r="3187" spans="1:18" s="70" customFormat="1" ht="12.75" customHeight="1" x14ac:dyDescent="0.2">
      <c r="A3187" s="38" t="s">
        <v>19475</v>
      </c>
      <c r="B3187" s="39" t="s">
        <v>19476</v>
      </c>
      <c r="C3187" s="39" t="s">
        <v>19477</v>
      </c>
      <c r="D3187" s="38">
        <v>812419</v>
      </c>
      <c r="E3187" s="39" t="s">
        <v>1956</v>
      </c>
      <c r="F3187" s="38">
        <v>8268011831</v>
      </c>
      <c r="G3187" s="40" t="s">
        <v>19478</v>
      </c>
      <c r="H3187" s="2">
        <v>103123.72881355933</v>
      </c>
      <c r="I3187" s="2"/>
      <c r="J3187" s="2">
        <v>18562.271186440677</v>
      </c>
      <c r="K3187" s="3">
        <f t="shared" si="52"/>
        <v>121686</v>
      </c>
      <c r="L3187" s="41">
        <v>45078.729166666664</v>
      </c>
      <c r="M3187" s="39">
        <v>160427922</v>
      </c>
      <c r="N3187" s="39" t="s">
        <v>3282</v>
      </c>
      <c r="O3187" s="40" t="s">
        <v>19479</v>
      </c>
      <c r="P3187" s="41">
        <v>45099</v>
      </c>
      <c r="Q3187" s="42" t="s">
        <v>2417</v>
      </c>
      <c r="R3187" s="68"/>
    </row>
    <row r="3188" spans="1:18" s="70" customFormat="1" ht="12.75" customHeight="1" x14ac:dyDescent="0.2">
      <c r="A3188" s="38">
        <v>165</v>
      </c>
      <c r="B3188" s="39" t="s">
        <v>19770</v>
      </c>
      <c r="C3188" s="39" t="s">
        <v>19771</v>
      </c>
      <c r="D3188" s="38">
        <v>921813</v>
      </c>
      <c r="E3188" s="129" t="s">
        <v>1977</v>
      </c>
      <c r="F3188" s="38">
        <v>8268012547</v>
      </c>
      <c r="G3188" s="40" t="s">
        <v>19772</v>
      </c>
      <c r="H3188" s="2"/>
      <c r="I3188" s="2"/>
      <c r="J3188" s="2">
        <v>18542.745762711864</v>
      </c>
      <c r="K3188" s="3">
        <f t="shared" si="52"/>
        <v>18542.745762711864</v>
      </c>
      <c r="L3188" s="41">
        <v>45052.729166666664</v>
      </c>
      <c r="M3188" s="39">
        <v>160496235</v>
      </c>
      <c r="N3188" s="39" t="s">
        <v>8899</v>
      </c>
      <c r="O3188" s="40" t="s">
        <v>19769</v>
      </c>
      <c r="P3188" s="41"/>
      <c r="Q3188" s="42" t="s">
        <v>8901</v>
      </c>
      <c r="R3188" s="68"/>
    </row>
    <row r="3189" spans="1:18" s="70" customFormat="1" ht="12.75" customHeight="1" x14ac:dyDescent="0.2">
      <c r="A3189" s="38" t="s">
        <v>4170</v>
      </c>
      <c r="B3189" s="42"/>
      <c r="C3189" s="42"/>
      <c r="D3189" s="38"/>
      <c r="E3189" s="42" t="s">
        <v>3025</v>
      </c>
      <c r="F3189" s="61" t="s">
        <v>4166</v>
      </c>
      <c r="G3189" s="59">
        <v>44405</v>
      </c>
      <c r="H3189" s="3">
        <v>103000.39</v>
      </c>
      <c r="I3189" s="3"/>
      <c r="J3189" s="2">
        <v>0</v>
      </c>
      <c r="K3189" s="3">
        <f t="shared" si="52"/>
        <v>103000.39</v>
      </c>
      <c r="L3189" s="59">
        <v>44405</v>
      </c>
      <c r="M3189" s="61" t="s">
        <v>4166</v>
      </c>
      <c r="N3189" s="39" t="s">
        <v>3027</v>
      </c>
      <c r="O3189" s="42"/>
      <c r="P3189" s="60"/>
      <c r="Q3189" s="62" t="s">
        <v>15</v>
      </c>
      <c r="R3189" s="68"/>
    </row>
    <row r="3190" spans="1:18" s="70" customFormat="1" ht="12.75" customHeight="1" x14ac:dyDescent="0.2">
      <c r="A3190" s="38" t="s">
        <v>16009</v>
      </c>
      <c r="B3190" s="39" t="s">
        <v>16010</v>
      </c>
      <c r="C3190" s="39" t="s">
        <v>16011</v>
      </c>
      <c r="D3190" s="38">
        <v>808131</v>
      </c>
      <c r="E3190" s="129" t="s">
        <v>1843</v>
      </c>
      <c r="F3190" s="38">
        <v>8268010059</v>
      </c>
      <c r="G3190" s="40" t="s">
        <v>16012</v>
      </c>
      <c r="H3190" s="2"/>
      <c r="I3190" s="2"/>
      <c r="J3190" s="2">
        <v>18522</v>
      </c>
      <c r="K3190" s="3">
        <f t="shared" si="52"/>
        <v>18522</v>
      </c>
      <c r="L3190" s="41">
        <v>44856.729166666664</v>
      </c>
      <c r="M3190" s="39">
        <v>44261747</v>
      </c>
      <c r="N3190" s="39" t="s">
        <v>3282</v>
      </c>
      <c r="O3190" s="40" t="s">
        <v>16013</v>
      </c>
      <c r="P3190" s="41">
        <v>44897</v>
      </c>
      <c r="Q3190" s="42" t="s">
        <v>2417</v>
      </c>
      <c r="R3190" s="68"/>
    </row>
    <row r="3191" spans="1:18" s="70" customFormat="1" ht="12.75" customHeight="1" x14ac:dyDescent="0.2">
      <c r="A3191" s="38">
        <v>347</v>
      </c>
      <c r="B3191" s="39" t="s">
        <v>18469</v>
      </c>
      <c r="C3191" s="39" t="s">
        <v>18470</v>
      </c>
      <c r="D3191" s="38">
        <v>808131</v>
      </c>
      <c r="E3191" s="129" t="s">
        <v>1843</v>
      </c>
      <c r="F3191" s="38">
        <v>8268011116</v>
      </c>
      <c r="G3191" s="40" t="s">
        <v>18471</v>
      </c>
      <c r="H3191" s="2"/>
      <c r="I3191" s="2"/>
      <c r="J3191" s="2">
        <v>18522</v>
      </c>
      <c r="K3191" s="3">
        <f t="shared" si="52"/>
        <v>18522</v>
      </c>
      <c r="L3191" s="41">
        <v>44982.729166666664</v>
      </c>
      <c r="M3191" s="39">
        <v>44587362</v>
      </c>
      <c r="N3191" s="39" t="s">
        <v>8899</v>
      </c>
      <c r="O3191" s="40" t="s">
        <v>18472</v>
      </c>
      <c r="P3191" s="41">
        <v>45035</v>
      </c>
      <c r="Q3191" s="42" t="s">
        <v>8901</v>
      </c>
      <c r="R3191" s="68"/>
    </row>
    <row r="3192" spans="1:18" s="70" customFormat="1" ht="12.75" customHeight="1" x14ac:dyDescent="0.2">
      <c r="A3192" s="38" t="s">
        <v>19812</v>
      </c>
      <c r="B3192" s="39" t="s">
        <v>19813</v>
      </c>
      <c r="C3192" s="39" t="s">
        <v>19814</v>
      </c>
      <c r="D3192" s="38">
        <v>808131</v>
      </c>
      <c r="E3192" s="129" t="s">
        <v>1843</v>
      </c>
      <c r="F3192" s="38">
        <v>8268011601</v>
      </c>
      <c r="G3192" s="40" t="s">
        <v>19815</v>
      </c>
      <c r="H3192" s="2"/>
      <c r="I3192" s="2"/>
      <c r="J3192" s="2">
        <v>18522</v>
      </c>
      <c r="K3192" s="3">
        <f t="shared" si="52"/>
        <v>18522</v>
      </c>
      <c r="L3192" s="41">
        <v>45070.729166666664</v>
      </c>
      <c r="M3192" s="39">
        <v>160502639</v>
      </c>
      <c r="N3192" s="39" t="s">
        <v>3282</v>
      </c>
      <c r="O3192" s="40" t="s">
        <v>19816</v>
      </c>
      <c r="P3192" s="41">
        <v>45128</v>
      </c>
      <c r="Q3192" s="42" t="s">
        <v>2417</v>
      </c>
      <c r="R3192" s="68"/>
    </row>
    <row r="3193" spans="1:18" s="70" customFormat="1" ht="12.75" customHeight="1" x14ac:dyDescent="0.2">
      <c r="A3193" s="38" t="s">
        <v>19817</v>
      </c>
      <c r="B3193" s="39" t="s">
        <v>19818</v>
      </c>
      <c r="C3193" s="39" t="s">
        <v>19819</v>
      </c>
      <c r="D3193" s="38">
        <v>808131</v>
      </c>
      <c r="E3193" s="129" t="s">
        <v>1843</v>
      </c>
      <c r="F3193" s="38">
        <v>8268011601</v>
      </c>
      <c r="G3193" s="40" t="s">
        <v>19820</v>
      </c>
      <c r="H3193" s="2"/>
      <c r="I3193" s="2"/>
      <c r="J3193" s="2">
        <v>18522</v>
      </c>
      <c r="K3193" s="3">
        <f t="shared" si="52"/>
        <v>18522</v>
      </c>
      <c r="L3193" s="41">
        <v>45033.729166666664</v>
      </c>
      <c r="M3193" s="39">
        <v>160502707</v>
      </c>
      <c r="N3193" s="39" t="s">
        <v>3282</v>
      </c>
      <c r="O3193" s="40" t="s">
        <v>19821</v>
      </c>
      <c r="P3193" s="41">
        <v>45140</v>
      </c>
      <c r="Q3193" s="42" t="s">
        <v>2417</v>
      </c>
      <c r="R3193" s="68"/>
    </row>
    <row r="3194" spans="1:18" s="70" customFormat="1" ht="12.75" customHeight="1" x14ac:dyDescent="0.2">
      <c r="A3194" s="38" t="s">
        <v>19822</v>
      </c>
      <c r="B3194" s="39" t="s">
        <v>19823</v>
      </c>
      <c r="C3194" s="39" t="s">
        <v>19824</v>
      </c>
      <c r="D3194" s="38">
        <v>808131</v>
      </c>
      <c r="E3194" s="129" t="s">
        <v>1843</v>
      </c>
      <c r="F3194" s="38">
        <v>8268011601</v>
      </c>
      <c r="G3194" s="40" t="s">
        <v>19825</v>
      </c>
      <c r="H3194" s="2"/>
      <c r="I3194" s="2"/>
      <c r="J3194" s="2">
        <v>18522</v>
      </c>
      <c r="K3194" s="3">
        <f t="shared" si="52"/>
        <v>18522</v>
      </c>
      <c r="L3194" s="41">
        <v>45040.729166666664</v>
      </c>
      <c r="M3194" s="39">
        <v>160502747</v>
      </c>
      <c r="N3194" s="39" t="s">
        <v>3282</v>
      </c>
      <c r="O3194" s="40" t="s">
        <v>19826</v>
      </c>
      <c r="P3194" s="41">
        <v>45133</v>
      </c>
      <c r="Q3194" s="42" t="s">
        <v>2417</v>
      </c>
      <c r="R3194" s="68"/>
    </row>
    <row r="3195" spans="1:18" s="70" customFormat="1" ht="12.75" customHeight="1" x14ac:dyDescent="0.2">
      <c r="A3195" s="38" t="s">
        <v>21148</v>
      </c>
      <c r="B3195" s="39" t="s">
        <v>21149</v>
      </c>
      <c r="C3195" s="39" t="s">
        <v>21150</v>
      </c>
      <c r="D3195" s="38">
        <v>808131</v>
      </c>
      <c r="E3195" s="129" t="s">
        <v>1843</v>
      </c>
      <c r="F3195" s="38">
        <v>8268013305</v>
      </c>
      <c r="G3195" s="40" t="s">
        <v>21151</v>
      </c>
      <c r="H3195" s="2"/>
      <c r="I3195" s="2"/>
      <c r="J3195" s="2">
        <v>18522</v>
      </c>
      <c r="K3195" s="3">
        <f t="shared" si="52"/>
        <v>18522</v>
      </c>
      <c r="L3195" s="41">
        <v>45205.729166666664</v>
      </c>
      <c r="M3195" s="39">
        <v>160826459</v>
      </c>
      <c r="N3195" s="39" t="s">
        <v>3282</v>
      </c>
      <c r="O3195" s="40" t="s">
        <v>21152</v>
      </c>
      <c r="P3195" s="41">
        <v>45276</v>
      </c>
      <c r="Q3195" s="42" t="s">
        <v>2417</v>
      </c>
      <c r="R3195" s="68"/>
    </row>
    <row r="3196" spans="1:18" s="70" customFormat="1" ht="12.75" customHeight="1" x14ac:dyDescent="0.2">
      <c r="A3196" s="38" t="s">
        <v>21153</v>
      </c>
      <c r="B3196" s="39" t="s">
        <v>21154</v>
      </c>
      <c r="C3196" s="39" t="s">
        <v>21155</v>
      </c>
      <c r="D3196" s="38">
        <v>808131</v>
      </c>
      <c r="E3196" s="129" t="s">
        <v>1843</v>
      </c>
      <c r="F3196" s="38">
        <v>8268013305</v>
      </c>
      <c r="G3196" s="40" t="s">
        <v>21156</v>
      </c>
      <c r="H3196" s="2"/>
      <c r="I3196" s="2"/>
      <c r="J3196" s="2">
        <v>18522</v>
      </c>
      <c r="K3196" s="3">
        <f t="shared" si="52"/>
        <v>18522</v>
      </c>
      <c r="L3196" s="41">
        <v>45224.729166666664</v>
      </c>
      <c r="M3196" s="39">
        <v>160826481</v>
      </c>
      <c r="N3196" s="39" t="s">
        <v>3282</v>
      </c>
      <c r="O3196" s="40" t="s">
        <v>21152</v>
      </c>
      <c r="P3196" s="41">
        <v>45276</v>
      </c>
      <c r="Q3196" s="42" t="s">
        <v>2417</v>
      </c>
      <c r="R3196" s="68"/>
    </row>
    <row r="3197" spans="1:18" s="70" customFormat="1" ht="12.75" customHeight="1" x14ac:dyDescent="0.25">
      <c r="A3197" s="38" t="s">
        <v>17990</v>
      </c>
      <c r="B3197" s="39" t="s">
        <v>17991</v>
      </c>
      <c r="C3197" s="39" t="s">
        <v>17992</v>
      </c>
      <c r="D3197" s="38">
        <v>820963</v>
      </c>
      <c r="E3197" s="77" t="s">
        <v>10076</v>
      </c>
      <c r="F3197" s="38">
        <v>8268011035</v>
      </c>
      <c r="G3197" s="40">
        <v>795</v>
      </c>
      <c r="H3197" s="2">
        <v>102879</v>
      </c>
      <c r="I3197" s="2"/>
      <c r="J3197" s="2">
        <v>0</v>
      </c>
      <c r="K3197" s="3">
        <f t="shared" si="52"/>
        <v>102879</v>
      </c>
      <c r="L3197" s="41">
        <v>44960.729166666664</v>
      </c>
      <c r="M3197" s="39">
        <v>3445034847</v>
      </c>
      <c r="N3197" s="39" t="s">
        <v>3282</v>
      </c>
      <c r="O3197" s="40" t="s">
        <v>17993</v>
      </c>
      <c r="P3197" s="41">
        <v>45002</v>
      </c>
      <c r="Q3197" s="42" t="s">
        <v>2417</v>
      </c>
      <c r="R3197" s="68"/>
    </row>
    <row r="3198" spans="1:18" s="70" customFormat="1" ht="12.75" customHeight="1" x14ac:dyDescent="0.2">
      <c r="A3198" s="38" t="s">
        <v>8174</v>
      </c>
      <c r="B3198" s="39" t="s">
        <v>8175</v>
      </c>
      <c r="C3198" s="39" t="s">
        <v>8176</v>
      </c>
      <c r="D3198" s="38">
        <v>811819</v>
      </c>
      <c r="E3198" s="39" t="s">
        <v>1091</v>
      </c>
      <c r="F3198" s="38">
        <v>8263000049</v>
      </c>
      <c r="G3198" s="40" t="s">
        <v>8177</v>
      </c>
      <c r="H3198" s="2">
        <v>102696</v>
      </c>
      <c r="I3198" s="2"/>
      <c r="J3198" s="2">
        <v>0</v>
      </c>
      <c r="K3198" s="3">
        <f t="shared" si="52"/>
        <v>102696</v>
      </c>
      <c r="L3198" s="41">
        <v>44459.729166666664</v>
      </c>
      <c r="M3198" s="39">
        <v>3445018290</v>
      </c>
      <c r="N3198" s="39" t="s">
        <v>52</v>
      </c>
      <c r="O3198" s="40">
        <v>110082110755</v>
      </c>
      <c r="P3198" s="41">
        <v>44478</v>
      </c>
      <c r="Q3198" s="39" t="s">
        <v>54</v>
      </c>
      <c r="R3198" s="68"/>
    </row>
    <row r="3199" spans="1:18" s="70" customFormat="1" ht="12.75" customHeight="1" x14ac:dyDescent="0.2">
      <c r="A3199" s="38" t="s">
        <v>6639</v>
      </c>
      <c r="B3199" s="42" t="s">
        <v>6640</v>
      </c>
      <c r="C3199" s="42" t="s">
        <v>6641</v>
      </c>
      <c r="D3199" s="38">
        <v>105695</v>
      </c>
      <c r="E3199" s="42" t="s">
        <v>2389</v>
      </c>
      <c r="F3199" s="38">
        <v>8263000100</v>
      </c>
      <c r="G3199" s="40" t="s">
        <v>6642</v>
      </c>
      <c r="H3199" s="3">
        <v>102500</v>
      </c>
      <c r="I3199" s="3"/>
      <c r="J3199" s="3">
        <v>18450</v>
      </c>
      <c r="K3199" s="3">
        <f t="shared" si="52"/>
        <v>120950</v>
      </c>
      <c r="L3199" s="41">
        <v>44431.729166666664</v>
      </c>
      <c r="M3199" s="39">
        <v>6870220202</v>
      </c>
      <c r="N3199" s="42" t="s">
        <v>315</v>
      </c>
      <c r="O3199" s="42" t="s">
        <v>6643</v>
      </c>
      <c r="P3199" s="60">
        <v>44480</v>
      </c>
      <c r="Q3199" s="42" t="s">
        <v>243</v>
      </c>
      <c r="R3199" s="68"/>
    </row>
    <row r="3200" spans="1:18" s="70" customFormat="1" ht="12.75" customHeight="1" x14ac:dyDescent="0.2">
      <c r="A3200" s="38">
        <v>286</v>
      </c>
      <c r="B3200" s="39" t="s">
        <v>20062</v>
      </c>
      <c r="C3200" s="39" t="s">
        <v>20063</v>
      </c>
      <c r="D3200" s="38">
        <v>509330</v>
      </c>
      <c r="E3200" s="39" t="s">
        <v>17332</v>
      </c>
      <c r="F3200" s="38">
        <v>8266017677</v>
      </c>
      <c r="G3200" s="40" t="s">
        <v>20064</v>
      </c>
      <c r="H3200" s="2">
        <v>102500</v>
      </c>
      <c r="I3200" s="2"/>
      <c r="J3200" s="2">
        <v>18450</v>
      </c>
      <c r="K3200" s="3">
        <f t="shared" si="52"/>
        <v>120950</v>
      </c>
      <c r="L3200" s="41">
        <v>45116.729166666664</v>
      </c>
      <c r="M3200" s="39">
        <v>1246451938</v>
      </c>
      <c r="N3200" s="39" t="s">
        <v>8899</v>
      </c>
      <c r="O3200" s="40">
        <v>308101224249</v>
      </c>
      <c r="P3200" s="41">
        <v>45150</v>
      </c>
      <c r="Q3200" s="42" t="s">
        <v>8901</v>
      </c>
      <c r="R3200" s="68"/>
    </row>
    <row r="3201" spans="1:18" s="70" customFormat="1" ht="12.75" customHeight="1" x14ac:dyDescent="0.2">
      <c r="A3201" s="38" t="s">
        <v>8893</v>
      </c>
      <c r="B3201" s="39" t="s">
        <v>8894</v>
      </c>
      <c r="C3201" s="39" t="s">
        <v>8895</v>
      </c>
      <c r="D3201" s="38">
        <v>815145</v>
      </c>
      <c r="E3201" s="39" t="s">
        <v>1053</v>
      </c>
      <c r="F3201" s="38">
        <v>8268007235</v>
      </c>
      <c r="G3201" s="40">
        <v>83</v>
      </c>
      <c r="H3201" s="2">
        <v>102000</v>
      </c>
      <c r="I3201" s="2"/>
      <c r="J3201" s="2">
        <v>18360</v>
      </c>
      <c r="K3201" s="3">
        <f t="shared" si="52"/>
        <v>120360</v>
      </c>
      <c r="L3201" s="41">
        <v>44531.729166666664</v>
      </c>
      <c r="M3201" s="39">
        <v>44230658</v>
      </c>
      <c r="N3201" s="39" t="s">
        <v>52</v>
      </c>
      <c r="O3201" s="40"/>
      <c r="P3201" s="41"/>
      <c r="Q3201" s="39" t="s">
        <v>54</v>
      </c>
      <c r="R3201" s="68"/>
    </row>
    <row r="3202" spans="1:18" s="70" customFormat="1" ht="12.75" customHeight="1" x14ac:dyDescent="0.2">
      <c r="A3202" s="38" t="s">
        <v>986</v>
      </c>
      <c r="B3202" s="39" t="s">
        <v>987</v>
      </c>
      <c r="C3202" s="39" t="s">
        <v>988</v>
      </c>
      <c r="D3202" s="38">
        <v>128635</v>
      </c>
      <c r="E3202" s="39" t="s">
        <v>989</v>
      </c>
      <c r="F3202" s="38">
        <v>8266010586</v>
      </c>
      <c r="G3202" s="40" t="s">
        <v>990</v>
      </c>
      <c r="H3202" s="2">
        <v>101800</v>
      </c>
      <c r="I3202" s="2"/>
      <c r="J3202" s="2">
        <v>18324</v>
      </c>
      <c r="K3202" s="3">
        <f t="shared" si="52"/>
        <v>120124</v>
      </c>
      <c r="L3202" s="41">
        <v>44250.729166666664</v>
      </c>
      <c r="M3202" s="39">
        <v>6870344129</v>
      </c>
      <c r="N3202" s="39" t="s">
        <v>52</v>
      </c>
      <c r="O3202" s="40" t="s">
        <v>991</v>
      </c>
      <c r="P3202" s="41">
        <v>44299</v>
      </c>
      <c r="Q3202" s="39" t="s">
        <v>54</v>
      </c>
      <c r="R3202" s="68"/>
    </row>
    <row r="3203" spans="1:18" s="70" customFormat="1" ht="12.75" customHeight="1" x14ac:dyDescent="0.2">
      <c r="A3203" s="38" t="s">
        <v>9506</v>
      </c>
      <c r="B3203" s="39" t="s">
        <v>9507</v>
      </c>
      <c r="C3203" s="39" t="s">
        <v>9508</v>
      </c>
      <c r="D3203" s="38">
        <v>130467</v>
      </c>
      <c r="E3203" s="39" t="s">
        <v>9509</v>
      </c>
      <c r="F3203" s="38">
        <v>8266012655</v>
      </c>
      <c r="G3203" s="40" t="s">
        <v>9510</v>
      </c>
      <c r="H3203" s="2">
        <v>101766.94915254238</v>
      </c>
      <c r="I3203" s="2"/>
      <c r="J3203" s="2">
        <v>18318.050847457627</v>
      </c>
      <c r="K3203" s="3">
        <f t="shared" si="52"/>
        <v>120085</v>
      </c>
      <c r="L3203" s="41">
        <v>44529.729166666664</v>
      </c>
      <c r="M3203" s="39">
        <v>6870325463</v>
      </c>
      <c r="N3203" s="39" t="s">
        <v>52</v>
      </c>
      <c r="O3203" s="40" t="s">
        <v>9511</v>
      </c>
      <c r="P3203" s="41">
        <v>44576</v>
      </c>
      <c r="Q3203" s="39" t="s">
        <v>54</v>
      </c>
      <c r="R3203" s="68"/>
    </row>
    <row r="3204" spans="1:18" s="70" customFormat="1" ht="12.75" customHeight="1" x14ac:dyDescent="0.2">
      <c r="A3204" s="38" t="s">
        <v>19621</v>
      </c>
      <c r="B3204" s="39" t="s">
        <v>19622</v>
      </c>
      <c r="C3204" s="39" t="s">
        <v>19623</v>
      </c>
      <c r="D3204" s="38">
        <v>802471</v>
      </c>
      <c r="E3204" s="39" t="s">
        <v>9923</v>
      </c>
      <c r="F3204" s="38">
        <v>8268012458</v>
      </c>
      <c r="G3204" s="40">
        <v>302</v>
      </c>
      <c r="H3204" s="2">
        <v>101500</v>
      </c>
      <c r="I3204" s="2"/>
      <c r="J3204" s="2">
        <v>18270</v>
      </c>
      <c r="K3204" s="3">
        <f t="shared" si="52"/>
        <v>119770</v>
      </c>
      <c r="L3204" s="41">
        <v>45090.729166666664</v>
      </c>
      <c r="M3204" s="39">
        <v>160459172</v>
      </c>
      <c r="N3204" s="39" t="s">
        <v>52</v>
      </c>
      <c r="O3204" s="40" t="s">
        <v>19624</v>
      </c>
      <c r="P3204" s="41">
        <v>45115</v>
      </c>
      <c r="Q3204" s="39" t="s">
        <v>54</v>
      </c>
      <c r="R3204" s="68"/>
    </row>
    <row r="3205" spans="1:18" s="70" customFormat="1" ht="12.75" customHeight="1" x14ac:dyDescent="0.2">
      <c r="A3205" s="38" t="s">
        <v>4144</v>
      </c>
      <c r="B3205" s="39" t="s">
        <v>4145</v>
      </c>
      <c r="C3205" s="39" t="s">
        <v>4146</v>
      </c>
      <c r="D3205" s="58">
        <v>132142</v>
      </c>
      <c r="E3205" s="39" t="s">
        <v>3157</v>
      </c>
      <c r="F3205" s="38">
        <v>8266010956</v>
      </c>
      <c r="G3205" s="40" t="s">
        <v>4147</v>
      </c>
      <c r="H3205" s="2">
        <v>101439.83050847458</v>
      </c>
      <c r="I3205" s="2"/>
      <c r="J3205" s="2">
        <v>18259.169491525423</v>
      </c>
      <c r="K3205" s="3">
        <f t="shared" si="52"/>
        <v>119699</v>
      </c>
      <c r="L3205" s="41">
        <v>44378.729166666664</v>
      </c>
      <c r="M3205" s="39">
        <v>6870169216</v>
      </c>
      <c r="N3205" s="39" t="s">
        <v>52</v>
      </c>
      <c r="O3205" s="40" t="s">
        <v>4148</v>
      </c>
      <c r="P3205" s="41">
        <v>44429</v>
      </c>
      <c r="Q3205" s="39" t="s">
        <v>54</v>
      </c>
      <c r="R3205" s="68"/>
    </row>
    <row r="3206" spans="1:18" s="70" customFormat="1" ht="12.75" customHeight="1" x14ac:dyDescent="0.2">
      <c r="A3206" s="38" t="s">
        <v>11099</v>
      </c>
      <c r="B3206" s="42" t="s">
        <v>11100</v>
      </c>
      <c r="C3206" s="42" t="s">
        <v>11101</v>
      </c>
      <c r="D3206" s="38">
        <v>137974</v>
      </c>
      <c r="E3206" s="39" t="s">
        <v>3527</v>
      </c>
      <c r="F3206" s="38">
        <v>8263000113</v>
      </c>
      <c r="G3206" s="64" t="s">
        <v>11102</v>
      </c>
      <c r="H3206" s="6">
        <v>101438</v>
      </c>
      <c r="I3206" s="3"/>
      <c r="J3206" s="3">
        <v>18258.84</v>
      </c>
      <c r="K3206" s="3">
        <f t="shared" ref="K3206:K3269" si="53">SUM(H3206:J3206)</f>
        <v>119696.84</v>
      </c>
      <c r="L3206" s="41">
        <v>44592.729166666664</v>
      </c>
      <c r="M3206" s="39">
        <v>6870395694</v>
      </c>
      <c r="N3206" s="42" t="s">
        <v>315</v>
      </c>
      <c r="O3206" s="42" t="s">
        <v>11103</v>
      </c>
      <c r="P3206" s="60">
        <v>44643</v>
      </c>
      <c r="Q3206" s="42" t="s">
        <v>243</v>
      </c>
      <c r="R3206" s="68"/>
    </row>
    <row r="3207" spans="1:18" s="70" customFormat="1" ht="12.75" customHeight="1" x14ac:dyDescent="0.2">
      <c r="A3207" s="38" t="s">
        <v>12365</v>
      </c>
      <c r="B3207" s="39" t="s">
        <v>12366</v>
      </c>
      <c r="C3207" s="39" t="s">
        <v>12367</v>
      </c>
      <c r="D3207" s="38">
        <v>921813</v>
      </c>
      <c r="E3207" s="129" t="s">
        <v>1977</v>
      </c>
      <c r="F3207" s="38">
        <v>8268008156</v>
      </c>
      <c r="G3207" s="40" t="s">
        <v>12368</v>
      </c>
      <c r="H3207" s="2"/>
      <c r="I3207" s="2"/>
      <c r="J3207" s="2">
        <v>18240.5593220339</v>
      </c>
      <c r="K3207" s="3">
        <f t="shared" si="53"/>
        <v>18240.5593220339</v>
      </c>
      <c r="L3207" s="41">
        <v>44648.729166666664</v>
      </c>
      <c r="M3207" s="39">
        <v>43821177</v>
      </c>
      <c r="N3207" s="39" t="s">
        <v>52</v>
      </c>
      <c r="O3207" s="40" t="s">
        <v>12369</v>
      </c>
      <c r="P3207" s="41">
        <v>44658</v>
      </c>
      <c r="Q3207" s="39" t="s">
        <v>54</v>
      </c>
      <c r="R3207" s="68"/>
    </row>
    <row r="3208" spans="1:18" s="70" customFormat="1" ht="12.75" customHeight="1" x14ac:dyDescent="0.25">
      <c r="A3208" s="38" t="s">
        <v>1984</v>
      </c>
      <c r="B3208" s="42"/>
      <c r="C3208" s="42"/>
      <c r="D3208" s="38"/>
      <c r="E3208" s="82" t="s">
        <v>310</v>
      </c>
      <c r="F3208" s="38"/>
      <c r="G3208" s="40" t="s">
        <v>11192</v>
      </c>
      <c r="H3208" s="3">
        <v>101052.62</v>
      </c>
      <c r="I3208" s="3"/>
      <c r="J3208" s="3"/>
      <c r="K3208" s="3">
        <f t="shared" si="53"/>
        <v>101052.62</v>
      </c>
      <c r="L3208" s="41">
        <v>44620</v>
      </c>
      <c r="M3208" s="39"/>
      <c r="N3208" s="42"/>
      <c r="O3208" s="42"/>
      <c r="P3208" s="60"/>
      <c r="Q3208" s="42" t="s">
        <v>243</v>
      </c>
      <c r="R3208" s="68"/>
    </row>
    <row r="3209" spans="1:18" s="70" customFormat="1" ht="12.75" customHeight="1" x14ac:dyDescent="0.2">
      <c r="A3209" s="38">
        <v>330</v>
      </c>
      <c r="B3209" s="39" t="s">
        <v>22135</v>
      </c>
      <c r="C3209" s="39" t="s">
        <v>22136</v>
      </c>
      <c r="D3209" s="38">
        <v>816655</v>
      </c>
      <c r="E3209" s="42" t="s">
        <v>782</v>
      </c>
      <c r="F3209" s="38">
        <v>8268014230</v>
      </c>
      <c r="G3209" s="40">
        <v>616</v>
      </c>
      <c r="H3209" s="2">
        <v>100929.66949152542</v>
      </c>
      <c r="I3209" s="2"/>
      <c r="J3209" s="2">
        <v>18167.340508474575</v>
      </c>
      <c r="K3209" s="3">
        <f t="shared" si="53"/>
        <v>119097.01</v>
      </c>
      <c r="L3209" s="41">
        <v>45349.729166666664</v>
      </c>
      <c r="M3209" s="39">
        <v>161107437</v>
      </c>
      <c r="N3209" s="39" t="s">
        <v>8899</v>
      </c>
      <c r="O3209" s="40" t="s">
        <v>22137</v>
      </c>
      <c r="P3209" s="41">
        <v>45365</v>
      </c>
      <c r="Q3209" s="42" t="s">
        <v>8901</v>
      </c>
      <c r="R3209" s="68"/>
    </row>
    <row r="3210" spans="1:18" s="70" customFormat="1" ht="12.75" customHeight="1" x14ac:dyDescent="0.2">
      <c r="A3210" s="38">
        <v>342</v>
      </c>
      <c r="B3210" s="39" t="s">
        <v>19675</v>
      </c>
      <c r="C3210" s="39" t="s">
        <v>19676</v>
      </c>
      <c r="D3210" s="38">
        <v>137847</v>
      </c>
      <c r="E3210" s="39" t="s">
        <v>17353</v>
      </c>
      <c r="F3210" s="38">
        <v>8266016893</v>
      </c>
      <c r="G3210" s="40" t="s">
        <v>19677</v>
      </c>
      <c r="H3210" s="2">
        <v>100800</v>
      </c>
      <c r="I3210" s="2"/>
      <c r="J3210" s="2">
        <v>18144</v>
      </c>
      <c r="K3210" s="3">
        <f t="shared" si="53"/>
        <v>118944</v>
      </c>
      <c r="L3210" s="41">
        <v>45069.729166666664</v>
      </c>
      <c r="M3210" s="39">
        <v>1246413972</v>
      </c>
      <c r="N3210" s="39" t="s">
        <v>8899</v>
      </c>
      <c r="O3210" s="40" t="s">
        <v>19678</v>
      </c>
      <c r="P3210" s="41">
        <v>45126</v>
      </c>
      <c r="Q3210" s="42" t="s">
        <v>8901</v>
      </c>
      <c r="R3210" s="68"/>
    </row>
    <row r="3211" spans="1:18" s="70" customFormat="1" ht="12.75" customHeight="1" x14ac:dyDescent="0.2">
      <c r="A3211" s="38">
        <v>204</v>
      </c>
      <c r="B3211" s="39" t="s">
        <v>18425</v>
      </c>
      <c r="C3211" s="39" t="s">
        <v>18426</v>
      </c>
      <c r="D3211" s="38">
        <v>105872</v>
      </c>
      <c r="E3211" s="39" t="s">
        <v>15714</v>
      </c>
      <c r="F3211" s="38">
        <v>8266017171</v>
      </c>
      <c r="G3211" s="40" t="s">
        <v>18427</v>
      </c>
      <c r="H3211" s="2">
        <v>100750</v>
      </c>
      <c r="I3211" s="2"/>
      <c r="J3211" s="2">
        <v>18135</v>
      </c>
      <c r="K3211" s="3">
        <f t="shared" si="53"/>
        <v>118885</v>
      </c>
      <c r="L3211" s="41">
        <v>44985.729166666664</v>
      </c>
      <c r="M3211" s="39">
        <v>6870439428</v>
      </c>
      <c r="N3211" s="39" t="s">
        <v>8899</v>
      </c>
      <c r="O3211" s="40" t="s">
        <v>18428</v>
      </c>
      <c r="P3211" s="41">
        <v>45032</v>
      </c>
      <c r="Q3211" s="42" t="s">
        <v>8901</v>
      </c>
      <c r="R3211" s="68"/>
    </row>
    <row r="3212" spans="1:18" s="70" customFormat="1" ht="12.75" customHeight="1" x14ac:dyDescent="0.2">
      <c r="A3212" s="38" t="s">
        <v>19632</v>
      </c>
      <c r="B3212" s="39" t="s">
        <v>19633</v>
      </c>
      <c r="C3212" s="39" t="s">
        <v>19634</v>
      </c>
      <c r="D3212" s="38">
        <v>811819</v>
      </c>
      <c r="E3212" s="39" t="s">
        <v>1091</v>
      </c>
      <c r="F3212" s="38">
        <v>8263000296</v>
      </c>
      <c r="G3212" s="40" t="s">
        <v>19635</v>
      </c>
      <c r="H3212" s="2">
        <v>100625</v>
      </c>
      <c r="I3212" s="2"/>
      <c r="J3212" s="2">
        <v>0</v>
      </c>
      <c r="K3212" s="3">
        <f t="shared" si="53"/>
        <v>100625</v>
      </c>
      <c r="L3212" s="41">
        <v>45063.729166666664</v>
      </c>
      <c r="M3212" s="39">
        <v>1218725229</v>
      </c>
      <c r="N3212" s="39" t="s">
        <v>3282</v>
      </c>
      <c r="O3212" s="40">
        <v>306283099458</v>
      </c>
      <c r="P3212" s="41">
        <v>45107</v>
      </c>
      <c r="Q3212" s="42" t="s">
        <v>2417</v>
      </c>
      <c r="R3212" s="68"/>
    </row>
    <row r="3213" spans="1:18" s="70" customFormat="1" ht="12.75" customHeight="1" x14ac:dyDescent="0.2">
      <c r="A3213" s="38" t="s">
        <v>22404</v>
      </c>
      <c r="B3213" s="39" t="s">
        <v>22405</v>
      </c>
      <c r="C3213" s="39" t="s">
        <v>22406</v>
      </c>
      <c r="D3213" s="38">
        <v>105903</v>
      </c>
      <c r="E3213" s="39" t="s">
        <v>6269</v>
      </c>
      <c r="F3213" s="38">
        <v>8266020788</v>
      </c>
      <c r="G3213" s="40" t="s">
        <v>22407</v>
      </c>
      <c r="H3213" s="2">
        <v>100589.83050847458</v>
      </c>
      <c r="I3213" s="2"/>
      <c r="J3213" s="2">
        <v>18106.169491525423</v>
      </c>
      <c r="K3213" s="3">
        <f t="shared" si="53"/>
        <v>118696</v>
      </c>
      <c r="L3213" s="41">
        <v>45352.729166666664</v>
      </c>
      <c r="M3213" s="39">
        <v>1246776231</v>
      </c>
      <c r="N3213" s="39" t="s">
        <v>18463</v>
      </c>
      <c r="O3213" s="40" t="s">
        <v>22408</v>
      </c>
      <c r="P3213" s="41">
        <v>45400</v>
      </c>
      <c r="Q3213" s="62" t="s">
        <v>29</v>
      </c>
      <c r="R3213" s="68"/>
    </row>
    <row r="3214" spans="1:18" s="70" customFormat="1" ht="12.75" customHeight="1" x14ac:dyDescent="0.2">
      <c r="A3214" s="38" t="s">
        <v>23031</v>
      </c>
      <c r="B3214" s="39" t="s">
        <v>23026</v>
      </c>
      <c r="C3214" s="39" t="s">
        <v>23027</v>
      </c>
      <c r="D3214" s="38">
        <v>822101</v>
      </c>
      <c r="E3214" s="39" t="s">
        <v>22905</v>
      </c>
      <c r="F3214" s="38">
        <v>8268014510</v>
      </c>
      <c r="G3214" s="40" t="s">
        <v>23028</v>
      </c>
      <c r="H3214" s="2">
        <v>100550</v>
      </c>
      <c r="I3214" s="2"/>
      <c r="J3214" s="2">
        <v>18099</v>
      </c>
      <c r="K3214" s="3">
        <f t="shared" si="53"/>
        <v>118649</v>
      </c>
      <c r="L3214" s="41">
        <v>45462.729166666664</v>
      </c>
      <c r="M3214" s="39">
        <v>160900203</v>
      </c>
      <c r="N3214" s="39" t="s">
        <v>18453</v>
      </c>
      <c r="O3214" s="40"/>
      <c r="P3214" s="41"/>
      <c r="Q3214" s="62" t="s">
        <v>21</v>
      </c>
      <c r="R3214" s="68"/>
    </row>
    <row r="3215" spans="1:18" s="70" customFormat="1" ht="12.75" customHeight="1" x14ac:dyDescent="0.2">
      <c r="A3215" s="38">
        <v>351</v>
      </c>
      <c r="B3215" s="39" t="s">
        <v>20622</v>
      </c>
      <c r="C3215" s="39" t="s">
        <v>20623</v>
      </c>
      <c r="D3215" s="38">
        <v>808131</v>
      </c>
      <c r="E3215" s="129" t="s">
        <v>1843</v>
      </c>
      <c r="F3215" s="38">
        <v>8268012884</v>
      </c>
      <c r="G3215" s="40" t="s">
        <v>20624</v>
      </c>
      <c r="H3215" s="2"/>
      <c r="I3215" s="2"/>
      <c r="J3215" s="2">
        <v>18084.600000000002</v>
      </c>
      <c r="K3215" s="3">
        <f t="shared" si="53"/>
        <v>18084.600000000002</v>
      </c>
      <c r="L3215" s="41">
        <v>45147.729166666664</v>
      </c>
      <c r="M3215" s="39">
        <v>160719199</v>
      </c>
      <c r="N3215" s="39" t="s">
        <v>8899</v>
      </c>
      <c r="O3215" s="40" t="s">
        <v>20625</v>
      </c>
      <c r="P3215" s="41">
        <v>45224</v>
      </c>
      <c r="Q3215" s="42" t="s">
        <v>8901</v>
      </c>
      <c r="R3215" s="68"/>
    </row>
    <row r="3216" spans="1:18" s="70" customFormat="1" ht="12.75" customHeight="1" x14ac:dyDescent="0.2">
      <c r="A3216" s="38" t="s">
        <v>7687</v>
      </c>
      <c r="B3216" s="39" t="s">
        <v>7688</v>
      </c>
      <c r="C3216" s="39" t="s">
        <v>7689</v>
      </c>
      <c r="D3216" s="38">
        <v>821012</v>
      </c>
      <c r="E3216" s="39" t="s">
        <v>3527</v>
      </c>
      <c r="F3216" s="38">
        <v>8263000088</v>
      </c>
      <c r="G3216" s="40" t="s">
        <v>7690</v>
      </c>
      <c r="H3216" s="2">
        <v>100386</v>
      </c>
      <c r="I3216" s="2"/>
      <c r="J3216" s="2">
        <v>18069.48</v>
      </c>
      <c r="K3216" s="3">
        <f t="shared" si="53"/>
        <v>118455.48</v>
      </c>
      <c r="L3216" s="41">
        <v>44419.729166666664</v>
      </c>
      <c r="M3216" s="39">
        <v>6870258799</v>
      </c>
      <c r="N3216" s="39" t="s">
        <v>52</v>
      </c>
      <c r="O3216" s="40" t="s">
        <v>7682</v>
      </c>
      <c r="P3216" s="41">
        <v>44504</v>
      </c>
      <c r="Q3216" s="39" t="s">
        <v>54</v>
      </c>
      <c r="R3216" s="68"/>
    </row>
    <row r="3217" spans="1:18" s="70" customFormat="1" ht="12.75" customHeight="1" x14ac:dyDescent="0.2">
      <c r="A3217" s="38" t="s">
        <v>13155</v>
      </c>
      <c r="B3217" s="42" t="s">
        <v>13156</v>
      </c>
      <c r="C3217" s="42" t="s">
        <v>13157</v>
      </c>
      <c r="D3217" s="38">
        <v>130170</v>
      </c>
      <c r="E3217" s="42" t="s">
        <v>1687</v>
      </c>
      <c r="F3217" s="38">
        <v>8263000096</v>
      </c>
      <c r="G3217" s="40">
        <v>4601026798</v>
      </c>
      <c r="H3217" s="3">
        <v>100165.12</v>
      </c>
      <c r="I3217" s="3"/>
      <c r="J3217" s="3">
        <v>18029.88</v>
      </c>
      <c r="K3217" s="3">
        <f t="shared" si="53"/>
        <v>118195</v>
      </c>
      <c r="L3217" s="41">
        <v>44648.729166666664</v>
      </c>
      <c r="M3217" s="39">
        <v>6870037768</v>
      </c>
      <c r="N3217" s="42" t="s">
        <v>315</v>
      </c>
      <c r="O3217" s="42" t="s">
        <v>13158</v>
      </c>
      <c r="P3217" s="60">
        <v>44699</v>
      </c>
      <c r="Q3217" s="42" t="s">
        <v>243</v>
      </c>
      <c r="R3217" s="68"/>
    </row>
    <row r="3218" spans="1:18" s="70" customFormat="1" ht="12.75" customHeight="1" x14ac:dyDescent="0.2">
      <c r="A3218" s="38" t="s">
        <v>939</v>
      </c>
      <c r="B3218" s="39" t="s">
        <v>940</v>
      </c>
      <c r="C3218" s="39" t="s">
        <v>941</v>
      </c>
      <c r="D3218" s="38">
        <v>106653</v>
      </c>
      <c r="E3218" s="39" t="s">
        <v>398</v>
      </c>
      <c r="F3218" s="38">
        <v>8263000050</v>
      </c>
      <c r="G3218" s="40" t="s">
        <v>942</v>
      </c>
      <c r="H3218" s="2">
        <v>100000.4</v>
      </c>
      <c r="I3218" s="2">
        <v>88.5</v>
      </c>
      <c r="J3218" s="2">
        <v>18000.071999999996</v>
      </c>
      <c r="K3218" s="3">
        <f t="shared" si="53"/>
        <v>118088.97199999999</v>
      </c>
      <c r="L3218" s="41">
        <v>44212.729166666664</v>
      </c>
      <c r="M3218" s="39">
        <v>6870343094</v>
      </c>
      <c r="N3218" s="39" t="s">
        <v>52</v>
      </c>
      <c r="O3218" s="40">
        <v>103187782217</v>
      </c>
      <c r="P3218" s="41">
        <v>44275</v>
      </c>
      <c r="Q3218" s="39" t="s">
        <v>54</v>
      </c>
      <c r="R3218" s="68"/>
    </row>
    <row r="3219" spans="1:18" s="70" customFormat="1" ht="15" x14ac:dyDescent="0.25">
      <c r="A3219" s="76" t="s">
        <v>48</v>
      </c>
      <c r="B3219" s="77" t="s">
        <v>49</v>
      </c>
      <c r="C3219" s="77" t="s">
        <v>50</v>
      </c>
      <c r="D3219" s="76">
        <v>816273</v>
      </c>
      <c r="E3219" s="77" t="s">
        <v>51</v>
      </c>
      <c r="F3219" s="76">
        <v>8268005012</v>
      </c>
      <c r="G3219" s="78">
        <v>126</v>
      </c>
      <c r="H3219" s="79">
        <v>100000</v>
      </c>
      <c r="I3219" s="79"/>
      <c r="J3219" s="79">
        <v>18000</v>
      </c>
      <c r="K3219" s="80">
        <f t="shared" si="53"/>
        <v>118000</v>
      </c>
      <c r="L3219" s="81">
        <v>44110.729166666664</v>
      </c>
      <c r="M3219" s="77">
        <v>44050467</v>
      </c>
      <c r="N3219" s="77" t="s">
        <v>52</v>
      </c>
      <c r="O3219" s="78" t="s">
        <v>53</v>
      </c>
      <c r="P3219" s="81">
        <v>44128</v>
      </c>
      <c r="Q3219" s="77" t="s">
        <v>54</v>
      </c>
      <c r="R3219" s="83"/>
    </row>
    <row r="3220" spans="1:18" s="70" customFormat="1" ht="12.75" customHeight="1" x14ac:dyDescent="0.2">
      <c r="A3220" s="38" t="s">
        <v>1457</v>
      </c>
      <c r="B3220" s="39" t="s">
        <v>1458</v>
      </c>
      <c r="C3220" s="39" t="s">
        <v>1459</v>
      </c>
      <c r="D3220" s="38">
        <v>106653</v>
      </c>
      <c r="E3220" s="39" t="s">
        <v>398</v>
      </c>
      <c r="F3220" s="38">
        <v>8263000050</v>
      </c>
      <c r="G3220" s="40" t="s">
        <v>1460</v>
      </c>
      <c r="H3220" s="2">
        <v>100000</v>
      </c>
      <c r="I3220" s="3">
        <v>88.5</v>
      </c>
      <c r="J3220" s="2">
        <v>18000</v>
      </c>
      <c r="K3220" s="3">
        <f t="shared" si="53"/>
        <v>118088.5</v>
      </c>
      <c r="L3220" s="41">
        <v>44273.729166666664</v>
      </c>
      <c r="M3220" s="39">
        <v>6870003011</v>
      </c>
      <c r="N3220" s="39" t="s">
        <v>52</v>
      </c>
      <c r="O3220" s="40">
        <v>104162461810</v>
      </c>
      <c r="P3220" s="41">
        <v>44304</v>
      </c>
      <c r="Q3220" s="39" t="s">
        <v>54</v>
      </c>
      <c r="R3220" s="68"/>
    </row>
    <row r="3221" spans="1:18" s="70" customFormat="1" ht="12.75" customHeight="1" x14ac:dyDescent="0.2">
      <c r="A3221" s="38" t="s">
        <v>2431</v>
      </c>
      <c r="B3221" s="39" t="s">
        <v>2432</v>
      </c>
      <c r="C3221" s="39" t="s">
        <v>2433</v>
      </c>
      <c r="D3221" s="38">
        <v>106653</v>
      </c>
      <c r="E3221" s="39" t="s">
        <v>398</v>
      </c>
      <c r="F3221" s="38">
        <v>8263000050</v>
      </c>
      <c r="G3221" s="40" t="s">
        <v>2434</v>
      </c>
      <c r="H3221" s="2">
        <v>100000</v>
      </c>
      <c r="I3221" s="3">
        <v>118.00250469630555</v>
      </c>
      <c r="J3221" s="2">
        <v>18000</v>
      </c>
      <c r="K3221" s="3">
        <f t="shared" si="53"/>
        <v>118118.00250469631</v>
      </c>
      <c r="L3221" s="41">
        <v>44314.729166666664</v>
      </c>
      <c r="M3221" s="39">
        <v>6870080750</v>
      </c>
      <c r="N3221" s="39" t="s">
        <v>52</v>
      </c>
      <c r="O3221" s="40"/>
      <c r="P3221" s="41"/>
      <c r="Q3221" s="39" t="s">
        <v>54</v>
      </c>
      <c r="R3221" s="68"/>
    </row>
    <row r="3222" spans="1:18" s="70" customFormat="1" ht="12.75" customHeight="1" x14ac:dyDescent="0.2">
      <c r="A3222" s="38" t="s">
        <v>6938</v>
      </c>
      <c r="B3222" s="39" t="s">
        <v>6939</v>
      </c>
      <c r="C3222" s="39" t="s">
        <v>6940</v>
      </c>
      <c r="D3222" s="38">
        <v>106653</v>
      </c>
      <c r="E3222" s="39" t="s">
        <v>398</v>
      </c>
      <c r="F3222" s="38">
        <v>8263000050</v>
      </c>
      <c r="G3222" s="40" t="s">
        <v>6941</v>
      </c>
      <c r="H3222" s="2">
        <v>100000</v>
      </c>
      <c r="I3222" s="3">
        <v>118.00250469630555</v>
      </c>
      <c r="J3222" s="2">
        <v>18000</v>
      </c>
      <c r="K3222" s="3">
        <f t="shared" si="53"/>
        <v>118118.00250469631</v>
      </c>
      <c r="L3222" s="41">
        <v>44432.729166666664</v>
      </c>
      <c r="M3222" s="39">
        <v>6870229844</v>
      </c>
      <c r="N3222" s="39" t="s">
        <v>52</v>
      </c>
      <c r="O3222" s="40"/>
      <c r="P3222" s="41"/>
      <c r="Q3222" s="39" t="s">
        <v>54</v>
      </c>
      <c r="R3222" s="68"/>
    </row>
    <row r="3223" spans="1:18" s="70" customFormat="1" ht="12.75" customHeight="1" x14ac:dyDescent="0.2">
      <c r="A3223" s="38" t="s">
        <v>10189</v>
      </c>
      <c r="B3223" s="39" t="s">
        <v>10190</v>
      </c>
      <c r="C3223" s="39" t="s">
        <v>10191</v>
      </c>
      <c r="D3223" s="38">
        <v>401972</v>
      </c>
      <c r="E3223" s="39" t="s">
        <v>842</v>
      </c>
      <c r="F3223" s="38">
        <v>8263000049</v>
      </c>
      <c r="G3223" s="40" t="s">
        <v>10192</v>
      </c>
      <c r="H3223" s="2">
        <v>100000</v>
      </c>
      <c r="I3223" s="2">
        <v>0</v>
      </c>
      <c r="J3223" s="2">
        <v>18000</v>
      </c>
      <c r="K3223" s="3">
        <f t="shared" si="53"/>
        <v>118000</v>
      </c>
      <c r="L3223" s="41">
        <v>44530.729166666664</v>
      </c>
      <c r="M3223" s="39">
        <v>6870365923</v>
      </c>
      <c r="N3223" s="39" t="s">
        <v>52</v>
      </c>
      <c r="O3223" s="40"/>
      <c r="P3223" s="41"/>
      <c r="Q3223" s="39" t="s">
        <v>54</v>
      </c>
      <c r="R3223" s="68"/>
    </row>
    <row r="3224" spans="1:18" s="70" customFormat="1" ht="12.75" customHeight="1" x14ac:dyDescent="0.2">
      <c r="A3224" s="38" t="s">
        <v>12510</v>
      </c>
      <c r="B3224" s="42" t="s">
        <v>12511</v>
      </c>
      <c r="C3224" s="42" t="s">
        <v>12512</v>
      </c>
      <c r="D3224" s="38">
        <v>128007</v>
      </c>
      <c r="E3224" s="42" t="s">
        <v>9798</v>
      </c>
      <c r="F3224" s="38">
        <v>8263000117</v>
      </c>
      <c r="G3224" s="40">
        <v>592200027</v>
      </c>
      <c r="H3224" s="3">
        <v>100000</v>
      </c>
      <c r="I3224" s="3"/>
      <c r="J3224" s="3">
        <v>18000</v>
      </c>
      <c r="K3224" s="3">
        <f t="shared" si="53"/>
        <v>118000</v>
      </c>
      <c r="L3224" s="41">
        <v>44628.729166666664</v>
      </c>
      <c r="M3224" s="39">
        <v>6870007821</v>
      </c>
      <c r="N3224" s="42" t="s">
        <v>315</v>
      </c>
      <c r="O3224" s="42"/>
      <c r="P3224" s="60"/>
      <c r="Q3224" s="42" t="s">
        <v>243</v>
      </c>
      <c r="R3224" s="68"/>
    </row>
    <row r="3225" spans="1:18" s="70" customFormat="1" ht="12.75" customHeight="1" x14ac:dyDescent="0.2">
      <c r="A3225" s="38">
        <v>298</v>
      </c>
      <c r="B3225" s="39" t="s">
        <v>17841</v>
      </c>
      <c r="C3225" s="39" t="s">
        <v>17842</v>
      </c>
      <c r="D3225" s="38">
        <v>406497</v>
      </c>
      <c r="E3225" s="39" t="s">
        <v>17750</v>
      </c>
      <c r="F3225" s="38">
        <v>8263000265</v>
      </c>
      <c r="G3225" s="40">
        <v>291</v>
      </c>
      <c r="H3225" s="2">
        <v>100000</v>
      </c>
      <c r="I3225" s="2"/>
      <c r="J3225" s="2">
        <v>18000</v>
      </c>
      <c r="K3225" s="3">
        <f t="shared" si="53"/>
        <v>118000</v>
      </c>
      <c r="L3225" s="41">
        <v>44902.729166666664</v>
      </c>
      <c r="M3225" s="39">
        <v>6870397259</v>
      </c>
      <c r="N3225" s="39" t="s">
        <v>8899</v>
      </c>
      <c r="O3225" s="40">
        <v>303150423697</v>
      </c>
      <c r="P3225" s="41">
        <v>45001</v>
      </c>
      <c r="Q3225" s="42" t="s">
        <v>8901</v>
      </c>
      <c r="R3225" s="68"/>
    </row>
    <row r="3226" spans="1:18" s="70" customFormat="1" ht="12.75" customHeight="1" x14ac:dyDescent="0.2">
      <c r="A3226" s="38" t="s">
        <v>18579</v>
      </c>
      <c r="B3226" s="42" t="s">
        <v>18580</v>
      </c>
      <c r="C3226" s="42" t="s">
        <v>18581</v>
      </c>
      <c r="D3226" s="38">
        <v>807543</v>
      </c>
      <c r="E3226" s="42" t="s">
        <v>18582</v>
      </c>
      <c r="F3226" s="38">
        <v>8268006088</v>
      </c>
      <c r="G3226" s="40" t="s">
        <v>18583</v>
      </c>
      <c r="H3226" s="3">
        <v>100000</v>
      </c>
      <c r="I3226" s="3"/>
      <c r="J3226" s="3">
        <v>18000</v>
      </c>
      <c r="K3226" s="3">
        <f t="shared" si="53"/>
        <v>118000</v>
      </c>
      <c r="L3226" s="41">
        <v>44567</v>
      </c>
      <c r="M3226" s="39">
        <v>160626229</v>
      </c>
      <c r="N3226" s="42" t="s">
        <v>315</v>
      </c>
      <c r="O3226" s="42"/>
      <c r="P3226" s="60"/>
      <c r="Q3226" s="42" t="s">
        <v>243</v>
      </c>
      <c r="R3226" s="68"/>
    </row>
    <row r="3227" spans="1:18" s="70" customFormat="1" ht="12.75" customHeight="1" x14ac:dyDescent="0.2">
      <c r="A3227" s="38" t="s">
        <v>18644</v>
      </c>
      <c r="B3227" s="42" t="s">
        <v>18645</v>
      </c>
      <c r="C3227" s="42" t="s">
        <v>18646</v>
      </c>
      <c r="D3227" s="38">
        <v>807543</v>
      </c>
      <c r="E3227" s="42" t="s">
        <v>18582</v>
      </c>
      <c r="F3227" s="38">
        <v>8268006088</v>
      </c>
      <c r="G3227" s="40" t="s">
        <v>18647</v>
      </c>
      <c r="H3227" s="3">
        <v>100000</v>
      </c>
      <c r="I3227" s="3"/>
      <c r="J3227" s="3">
        <v>18000</v>
      </c>
      <c r="K3227" s="3">
        <f t="shared" si="53"/>
        <v>118000</v>
      </c>
      <c r="L3227" s="41">
        <v>44567.729166666664</v>
      </c>
      <c r="M3227" s="39">
        <v>160548409</v>
      </c>
      <c r="N3227" s="42" t="s">
        <v>315</v>
      </c>
      <c r="O3227" s="42"/>
      <c r="P3227" s="60"/>
      <c r="Q3227" s="42" t="s">
        <v>243</v>
      </c>
      <c r="R3227" s="68"/>
    </row>
    <row r="3228" spans="1:18" s="70" customFormat="1" ht="12.75" customHeight="1" x14ac:dyDescent="0.2">
      <c r="A3228" s="38" t="s">
        <v>19376</v>
      </c>
      <c r="B3228" s="39" t="s">
        <v>19377</v>
      </c>
      <c r="C3228" s="39" t="s">
        <v>19378</v>
      </c>
      <c r="D3228" s="38">
        <v>817156</v>
      </c>
      <c r="E3228" s="39" t="s">
        <v>10531</v>
      </c>
      <c r="F3228" s="38"/>
      <c r="G3228" s="40" t="s">
        <v>19379</v>
      </c>
      <c r="H3228" s="2">
        <v>100000</v>
      </c>
      <c r="I3228" s="2"/>
      <c r="J3228" s="2">
        <v>18000</v>
      </c>
      <c r="K3228" s="3">
        <f t="shared" si="53"/>
        <v>118000</v>
      </c>
      <c r="L3228" s="41">
        <v>45084</v>
      </c>
      <c r="M3228" s="39">
        <v>160442307</v>
      </c>
      <c r="N3228" s="39" t="s">
        <v>3282</v>
      </c>
      <c r="O3228" s="40"/>
      <c r="P3228" s="41"/>
      <c r="Q3228" s="42" t="s">
        <v>2417</v>
      </c>
      <c r="R3228" s="68"/>
    </row>
    <row r="3229" spans="1:18" s="70" customFormat="1" ht="12.75" customHeight="1" x14ac:dyDescent="0.2">
      <c r="A3229" s="38" t="s">
        <v>20075</v>
      </c>
      <c r="B3229" s="39" t="s">
        <v>20076</v>
      </c>
      <c r="C3229" s="39" t="s">
        <v>20077</v>
      </c>
      <c r="D3229" s="38">
        <v>816655</v>
      </c>
      <c r="E3229" s="42" t="s">
        <v>782</v>
      </c>
      <c r="F3229" s="38">
        <v>8266018607</v>
      </c>
      <c r="G3229" s="40">
        <v>480</v>
      </c>
      <c r="H3229" s="2">
        <v>100000</v>
      </c>
      <c r="I3229" s="2"/>
      <c r="J3229" s="2">
        <v>18000</v>
      </c>
      <c r="K3229" s="3">
        <f t="shared" si="53"/>
        <v>118000</v>
      </c>
      <c r="L3229" s="41">
        <v>45122.729166666664</v>
      </c>
      <c r="M3229" s="39">
        <v>1246452574</v>
      </c>
      <c r="N3229" s="39" t="s">
        <v>3282</v>
      </c>
      <c r="O3229" s="40" t="s">
        <v>20078</v>
      </c>
      <c r="P3229" s="41">
        <v>45154</v>
      </c>
      <c r="Q3229" s="42" t="s">
        <v>2417</v>
      </c>
      <c r="R3229" s="68"/>
    </row>
    <row r="3230" spans="1:18" s="70" customFormat="1" ht="12.75" customHeight="1" x14ac:dyDescent="0.2">
      <c r="A3230" s="38">
        <v>3</v>
      </c>
      <c r="B3230" s="39" t="s">
        <v>20561</v>
      </c>
      <c r="C3230" s="39" t="s">
        <v>20562</v>
      </c>
      <c r="D3230" s="38">
        <v>301193</v>
      </c>
      <c r="E3230" s="39" t="s">
        <v>2376</v>
      </c>
      <c r="F3230" s="38">
        <v>8266017174</v>
      </c>
      <c r="G3230" s="40">
        <v>232901057084</v>
      </c>
      <c r="H3230" s="2">
        <v>100000</v>
      </c>
      <c r="I3230" s="2"/>
      <c r="J3230" s="2">
        <v>18000</v>
      </c>
      <c r="K3230" s="3">
        <f t="shared" si="53"/>
        <v>118000</v>
      </c>
      <c r="L3230" s="41">
        <v>45149.729166666664</v>
      </c>
      <c r="M3230" s="39">
        <v>1246529397</v>
      </c>
      <c r="N3230" s="39" t="s">
        <v>8899</v>
      </c>
      <c r="O3230" s="40" t="s">
        <v>20563</v>
      </c>
      <c r="P3230" s="41">
        <v>45212</v>
      </c>
      <c r="Q3230" s="42" t="s">
        <v>8901</v>
      </c>
      <c r="R3230" s="68"/>
    </row>
    <row r="3231" spans="1:18" s="70" customFormat="1" ht="12.75" customHeight="1" x14ac:dyDescent="0.2">
      <c r="A3231" s="38" t="s">
        <v>20608</v>
      </c>
      <c r="B3231" s="39" t="s">
        <v>20609</v>
      </c>
      <c r="C3231" s="39" t="s">
        <v>20610</v>
      </c>
      <c r="D3231" s="38">
        <v>811923</v>
      </c>
      <c r="E3231" s="39" t="s">
        <v>13858</v>
      </c>
      <c r="F3231" s="38">
        <v>8268012927</v>
      </c>
      <c r="G3231" s="40" t="s">
        <v>20611</v>
      </c>
      <c r="H3231" s="2">
        <v>100000</v>
      </c>
      <c r="I3231" s="2"/>
      <c r="J3231" s="2">
        <v>18000</v>
      </c>
      <c r="K3231" s="3">
        <f t="shared" si="53"/>
        <v>118000</v>
      </c>
      <c r="L3231" s="41">
        <v>45154</v>
      </c>
      <c r="M3231" s="39">
        <v>160718934</v>
      </c>
      <c r="N3231" s="39" t="s">
        <v>52</v>
      </c>
      <c r="O3231" s="40" t="s">
        <v>20603</v>
      </c>
      <c r="P3231" s="41">
        <v>45212</v>
      </c>
      <c r="Q3231" s="39" t="s">
        <v>54</v>
      </c>
      <c r="R3231" s="68"/>
    </row>
    <row r="3232" spans="1:18" s="70" customFormat="1" ht="12.75" customHeight="1" x14ac:dyDescent="0.2">
      <c r="A3232" s="38" t="s">
        <v>20612</v>
      </c>
      <c r="B3232" s="39" t="s">
        <v>20613</v>
      </c>
      <c r="C3232" s="39" t="s">
        <v>20614</v>
      </c>
      <c r="D3232" s="38">
        <v>820345</v>
      </c>
      <c r="E3232" s="39" t="s">
        <v>19535</v>
      </c>
      <c r="F3232" s="38">
        <v>8268012377</v>
      </c>
      <c r="G3232" s="40" t="s">
        <v>20615</v>
      </c>
      <c r="H3232" s="2">
        <v>100000</v>
      </c>
      <c r="I3232" s="2"/>
      <c r="J3232" s="2">
        <v>28000.000000000004</v>
      </c>
      <c r="K3232" s="3">
        <f t="shared" si="53"/>
        <v>128000</v>
      </c>
      <c r="L3232" s="41">
        <v>45128.729166666664</v>
      </c>
      <c r="M3232" s="39">
        <v>160719058</v>
      </c>
      <c r="N3232" s="39" t="s">
        <v>3282</v>
      </c>
      <c r="O3232" s="40" t="s">
        <v>20616</v>
      </c>
      <c r="P3232" s="41">
        <v>45212</v>
      </c>
      <c r="Q3232" s="42" t="s">
        <v>2417</v>
      </c>
      <c r="R3232" s="68"/>
    </row>
    <row r="3233" spans="1:18" s="70" customFormat="1" ht="12.75" customHeight="1" x14ac:dyDescent="0.2">
      <c r="A3233" s="38" t="s">
        <v>20831</v>
      </c>
      <c r="B3233" s="39" t="s">
        <v>20832</v>
      </c>
      <c r="C3233" s="39" t="s">
        <v>20833</v>
      </c>
      <c r="D3233" s="38">
        <v>138402</v>
      </c>
      <c r="E3233" s="39" t="s">
        <v>20834</v>
      </c>
      <c r="F3233" s="38">
        <v>8268013240</v>
      </c>
      <c r="G3233" s="40">
        <v>412</v>
      </c>
      <c r="H3233" s="2">
        <v>100000</v>
      </c>
      <c r="I3233" s="2"/>
      <c r="J3233" s="2">
        <v>18000</v>
      </c>
      <c r="K3233" s="3">
        <f t="shared" si="53"/>
        <v>118000</v>
      </c>
      <c r="L3233" s="41">
        <v>45211.729166666664</v>
      </c>
      <c r="M3233" s="39">
        <v>160757572</v>
      </c>
      <c r="N3233" s="39" t="s">
        <v>3282</v>
      </c>
      <c r="O3233" s="40" t="s">
        <v>20835</v>
      </c>
      <c r="P3233" s="41">
        <v>45231</v>
      </c>
      <c r="Q3233" s="42" t="s">
        <v>2417</v>
      </c>
      <c r="R3233" s="68"/>
    </row>
    <row r="3234" spans="1:18" s="70" customFormat="1" ht="12.75" customHeight="1" x14ac:dyDescent="0.2">
      <c r="A3234" s="38" t="s">
        <v>21232</v>
      </c>
      <c r="B3234" s="39" t="s">
        <v>21233</v>
      </c>
      <c r="C3234" s="39" t="s">
        <v>21234</v>
      </c>
      <c r="D3234" s="38">
        <v>138402</v>
      </c>
      <c r="E3234" s="39" t="s">
        <v>20834</v>
      </c>
      <c r="F3234" s="38">
        <v>8268013462</v>
      </c>
      <c r="G3234" s="40">
        <v>482</v>
      </c>
      <c r="H3234" s="2">
        <v>100000</v>
      </c>
      <c r="I3234" s="2"/>
      <c r="J3234" s="2">
        <v>18000</v>
      </c>
      <c r="K3234" s="3">
        <f t="shared" si="53"/>
        <v>118000</v>
      </c>
      <c r="L3234" s="41">
        <v>45241.729166666664</v>
      </c>
      <c r="M3234" s="39">
        <v>160864322</v>
      </c>
      <c r="N3234" s="39" t="s">
        <v>18453</v>
      </c>
      <c r="O3234" s="40" t="s">
        <v>21235</v>
      </c>
      <c r="P3234" s="41">
        <v>45274</v>
      </c>
      <c r="Q3234" s="62" t="s">
        <v>21</v>
      </c>
      <c r="R3234" s="68"/>
    </row>
    <row r="3235" spans="1:18" s="70" customFormat="1" ht="12.75" customHeight="1" x14ac:dyDescent="0.2">
      <c r="A3235" s="38" t="s">
        <v>21389</v>
      </c>
      <c r="B3235" s="39" t="s">
        <v>21390</v>
      </c>
      <c r="C3235" s="39" t="s">
        <v>21391</v>
      </c>
      <c r="D3235" s="38">
        <v>138402</v>
      </c>
      <c r="E3235" s="39" t="s">
        <v>20834</v>
      </c>
      <c r="F3235" s="38">
        <v>8268013850</v>
      </c>
      <c r="G3235" s="40">
        <v>549</v>
      </c>
      <c r="H3235" s="2">
        <v>100000</v>
      </c>
      <c r="I3235" s="2"/>
      <c r="J3235" s="2">
        <v>18000</v>
      </c>
      <c r="K3235" s="3">
        <f t="shared" si="53"/>
        <v>118000</v>
      </c>
      <c r="L3235" s="41">
        <v>45272.729166666664</v>
      </c>
      <c r="M3235" s="39">
        <v>160900725</v>
      </c>
      <c r="N3235" s="39" t="s">
        <v>18453</v>
      </c>
      <c r="O3235" s="40" t="s">
        <v>21392</v>
      </c>
      <c r="P3235" s="41">
        <v>45292</v>
      </c>
      <c r="Q3235" s="62" t="s">
        <v>21</v>
      </c>
      <c r="R3235" s="68"/>
    </row>
    <row r="3236" spans="1:18" s="70" customFormat="1" ht="12.75" customHeight="1" x14ac:dyDescent="0.2">
      <c r="A3236" s="38" t="s">
        <v>21797</v>
      </c>
      <c r="B3236" s="39" t="s">
        <v>21798</v>
      </c>
      <c r="C3236" s="39" t="s">
        <v>21799</v>
      </c>
      <c r="D3236" s="38">
        <v>138402</v>
      </c>
      <c r="E3236" s="39" t="s">
        <v>20834</v>
      </c>
      <c r="F3236" s="38">
        <v>8268013850</v>
      </c>
      <c r="G3236" s="40">
        <v>607</v>
      </c>
      <c r="H3236" s="2">
        <v>100000</v>
      </c>
      <c r="I3236" s="2"/>
      <c r="J3236" s="2">
        <v>18000</v>
      </c>
      <c r="K3236" s="3">
        <f t="shared" si="53"/>
        <v>118000</v>
      </c>
      <c r="L3236" s="41">
        <v>45302</v>
      </c>
      <c r="M3236" s="39">
        <v>160985920</v>
      </c>
      <c r="N3236" s="39" t="s">
        <v>18453</v>
      </c>
      <c r="O3236" s="40" t="s">
        <v>21800</v>
      </c>
      <c r="P3236" s="41">
        <v>45330</v>
      </c>
      <c r="Q3236" s="62" t="s">
        <v>21</v>
      </c>
      <c r="R3236" s="68"/>
    </row>
    <row r="3237" spans="1:18" s="70" customFormat="1" ht="12.75" customHeight="1" x14ac:dyDescent="0.2">
      <c r="A3237" s="38" t="s">
        <v>21996</v>
      </c>
      <c r="B3237" s="39" t="s">
        <v>21997</v>
      </c>
      <c r="C3237" s="39" t="s">
        <v>21998</v>
      </c>
      <c r="D3237" s="38">
        <v>138402</v>
      </c>
      <c r="E3237" s="39" t="s">
        <v>20834</v>
      </c>
      <c r="F3237" s="38">
        <v>8268014238</v>
      </c>
      <c r="G3237" s="40">
        <v>674</v>
      </c>
      <c r="H3237" s="2">
        <v>100000</v>
      </c>
      <c r="I3237" s="2"/>
      <c r="J3237" s="2">
        <v>18000</v>
      </c>
      <c r="K3237" s="3">
        <f t="shared" si="53"/>
        <v>118000</v>
      </c>
      <c r="L3237" s="41">
        <v>45333.729166666664</v>
      </c>
      <c r="M3237" s="39">
        <v>161057566</v>
      </c>
      <c r="N3237" s="39" t="s">
        <v>18463</v>
      </c>
      <c r="O3237" s="40" t="s">
        <v>21999</v>
      </c>
      <c r="P3237" s="41">
        <v>45371</v>
      </c>
      <c r="Q3237" s="62" t="s">
        <v>29</v>
      </c>
      <c r="R3237" s="68"/>
    </row>
    <row r="3238" spans="1:18" s="70" customFormat="1" ht="12.75" customHeight="1" x14ac:dyDescent="0.2">
      <c r="A3238" s="38" t="s">
        <v>22164</v>
      </c>
      <c r="B3238" s="39" t="s">
        <v>22165</v>
      </c>
      <c r="C3238" s="39" t="s">
        <v>22166</v>
      </c>
      <c r="D3238" s="38">
        <v>138402</v>
      </c>
      <c r="E3238" s="39" t="s">
        <v>20834</v>
      </c>
      <c r="F3238" s="38">
        <v>8268014238</v>
      </c>
      <c r="G3238" s="40">
        <v>742</v>
      </c>
      <c r="H3238" s="2">
        <v>100000</v>
      </c>
      <c r="I3238" s="2"/>
      <c r="J3238" s="2">
        <v>18000</v>
      </c>
      <c r="K3238" s="3">
        <f t="shared" si="53"/>
        <v>118000</v>
      </c>
      <c r="L3238" s="41">
        <v>45362.729166666664</v>
      </c>
      <c r="M3238" s="39">
        <v>161133623</v>
      </c>
      <c r="N3238" s="39" t="s">
        <v>18463</v>
      </c>
      <c r="O3238" s="40" t="s">
        <v>22167</v>
      </c>
      <c r="P3238" s="41">
        <v>45378</v>
      </c>
      <c r="Q3238" s="62" t="s">
        <v>29</v>
      </c>
      <c r="R3238" s="68"/>
    </row>
    <row r="3239" spans="1:18" s="70" customFormat="1" ht="12.75" customHeight="1" x14ac:dyDescent="0.2">
      <c r="A3239" s="38">
        <v>313</v>
      </c>
      <c r="B3239" s="39" t="s">
        <v>22297</v>
      </c>
      <c r="C3239" s="39" t="s">
        <v>22298</v>
      </c>
      <c r="D3239" s="38">
        <v>809819</v>
      </c>
      <c r="E3239" s="129" t="s">
        <v>1693</v>
      </c>
      <c r="F3239" s="38">
        <v>8268007176</v>
      </c>
      <c r="G3239" s="40" t="s">
        <v>22299</v>
      </c>
      <c r="H3239" s="2"/>
      <c r="I3239" s="2"/>
      <c r="J3239" s="2">
        <v>18000</v>
      </c>
      <c r="K3239" s="3">
        <f t="shared" si="53"/>
        <v>18000</v>
      </c>
      <c r="L3239" s="41">
        <v>45344.729166666664</v>
      </c>
      <c r="M3239" s="39">
        <v>161176872</v>
      </c>
      <c r="N3239" s="39" t="s">
        <v>8899</v>
      </c>
      <c r="O3239" s="40">
        <v>403303556792</v>
      </c>
      <c r="P3239" s="41">
        <v>45383</v>
      </c>
      <c r="Q3239" s="42" t="s">
        <v>8901</v>
      </c>
      <c r="R3239" s="68"/>
    </row>
    <row r="3240" spans="1:18" s="70" customFormat="1" ht="12.75" customHeight="1" x14ac:dyDescent="0.2">
      <c r="A3240" s="38" t="s">
        <v>22566</v>
      </c>
      <c r="B3240" s="39" t="s">
        <v>22567</v>
      </c>
      <c r="C3240" s="39"/>
      <c r="D3240" s="38">
        <v>138402</v>
      </c>
      <c r="E3240" s="39" t="s">
        <v>22568</v>
      </c>
      <c r="F3240" s="38">
        <v>8268014941</v>
      </c>
      <c r="G3240" s="40">
        <v>97</v>
      </c>
      <c r="H3240" s="2">
        <v>100000</v>
      </c>
      <c r="I3240" s="2"/>
      <c r="J3240" s="2">
        <v>18000</v>
      </c>
      <c r="K3240" s="3">
        <f t="shared" si="53"/>
        <v>118000</v>
      </c>
      <c r="L3240" s="41">
        <v>45422</v>
      </c>
      <c r="M3240" s="39"/>
      <c r="N3240" s="39" t="s">
        <v>1933</v>
      </c>
      <c r="O3240" s="40"/>
      <c r="P3240" s="41"/>
      <c r="Q3240" s="62" t="s">
        <v>25</v>
      </c>
      <c r="R3240" s="68"/>
    </row>
    <row r="3241" spans="1:18" s="70" customFormat="1" ht="12.75" customHeight="1" x14ac:dyDescent="0.2">
      <c r="A3241" s="38" t="s">
        <v>22856</v>
      </c>
      <c r="B3241" s="39" t="s">
        <v>22857</v>
      </c>
      <c r="C3241" s="39"/>
      <c r="D3241" s="38">
        <v>138402</v>
      </c>
      <c r="E3241" s="39" t="s">
        <v>22568</v>
      </c>
      <c r="F3241" s="38">
        <v>8268014941</v>
      </c>
      <c r="G3241" s="40">
        <v>195</v>
      </c>
      <c r="H3241" s="2">
        <v>100000</v>
      </c>
      <c r="I3241" s="2"/>
      <c r="J3241" s="2">
        <v>18000</v>
      </c>
      <c r="K3241" s="3">
        <f t="shared" si="53"/>
        <v>118000</v>
      </c>
      <c r="L3241" s="41">
        <v>45453</v>
      </c>
      <c r="M3241" s="39"/>
      <c r="N3241" s="39" t="s">
        <v>1933</v>
      </c>
      <c r="O3241" s="40"/>
      <c r="P3241" s="41"/>
      <c r="Q3241" s="62" t="s">
        <v>25</v>
      </c>
      <c r="R3241" s="68"/>
    </row>
    <row r="3242" spans="1:18" s="70" customFormat="1" ht="12.75" customHeight="1" x14ac:dyDescent="0.2">
      <c r="A3242" s="38" t="s">
        <v>22894</v>
      </c>
      <c r="B3242" s="39" t="s">
        <v>22895</v>
      </c>
      <c r="C3242" s="39" t="s">
        <v>22896</v>
      </c>
      <c r="D3242" s="38">
        <v>138402</v>
      </c>
      <c r="E3242" s="39" t="s">
        <v>22568</v>
      </c>
      <c r="F3242" s="38">
        <v>8268014941</v>
      </c>
      <c r="G3242" s="40">
        <v>147</v>
      </c>
      <c r="H3242" s="2">
        <v>100000</v>
      </c>
      <c r="I3242" s="2"/>
      <c r="J3242" s="2">
        <v>18000</v>
      </c>
      <c r="K3242" s="3">
        <f t="shared" si="53"/>
        <v>118000</v>
      </c>
      <c r="L3242" s="41">
        <v>45453</v>
      </c>
      <c r="M3242" s="39">
        <v>160865191</v>
      </c>
      <c r="N3242" s="39" t="s">
        <v>1933</v>
      </c>
      <c r="O3242" s="40" t="s">
        <v>22897</v>
      </c>
      <c r="P3242" s="41">
        <v>45470</v>
      </c>
      <c r="Q3242" s="62" t="s">
        <v>25</v>
      </c>
      <c r="R3242" s="68"/>
    </row>
    <row r="3243" spans="1:18" s="70" customFormat="1" ht="12.75" customHeight="1" x14ac:dyDescent="0.2">
      <c r="A3243" s="38">
        <v>160</v>
      </c>
      <c r="B3243" s="39" t="s">
        <v>16949</v>
      </c>
      <c r="C3243" s="39" t="s">
        <v>16950</v>
      </c>
      <c r="D3243" s="38">
        <v>921813</v>
      </c>
      <c r="E3243" s="129" t="s">
        <v>1977</v>
      </c>
      <c r="F3243" s="38">
        <v>8268010963</v>
      </c>
      <c r="G3243" s="40" t="s">
        <v>16951</v>
      </c>
      <c r="H3243" s="2"/>
      <c r="I3243" s="2"/>
      <c r="J3243" s="2">
        <v>17957.135593220341</v>
      </c>
      <c r="K3243" s="3">
        <f t="shared" si="53"/>
        <v>17957.135593220341</v>
      </c>
      <c r="L3243" s="41">
        <v>44866.729166666664</v>
      </c>
      <c r="M3243" s="39">
        <v>44386950</v>
      </c>
      <c r="N3243" s="39" t="s">
        <v>8899</v>
      </c>
      <c r="O3243" s="40" t="s">
        <v>16940</v>
      </c>
      <c r="P3243" s="41">
        <v>44938</v>
      </c>
      <c r="Q3243" s="42" t="s">
        <v>8901</v>
      </c>
      <c r="R3243" s="68"/>
    </row>
    <row r="3244" spans="1:18" s="70" customFormat="1" ht="12.75" customHeight="1" x14ac:dyDescent="0.2">
      <c r="A3244" s="38" t="s">
        <v>9771</v>
      </c>
      <c r="B3244" s="39" t="s">
        <v>9772</v>
      </c>
      <c r="C3244" s="39" t="s">
        <v>9773</v>
      </c>
      <c r="D3244" s="38">
        <v>138684</v>
      </c>
      <c r="E3244" s="39" t="s">
        <v>9774</v>
      </c>
      <c r="F3244" s="38">
        <v>8266013240</v>
      </c>
      <c r="G3244" s="40">
        <v>146</v>
      </c>
      <c r="H3244" s="2">
        <v>99621</v>
      </c>
      <c r="I3244" s="2"/>
      <c r="J3244" s="2">
        <v>0</v>
      </c>
      <c r="K3244" s="3">
        <f t="shared" si="53"/>
        <v>99621</v>
      </c>
      <c r="L3244" s="41">
        <v>44545.729166666664</v>
      </c>
      <c r="M3244" s="39">
        <v>6870338366</v>
      </c>
      <c r="N3244" s="39" t="s">
        <v>52</v>
      </c>
      <c r="O3244" s="40" t="s">
        <v>9775</v>
      </c>
      <c r="P3244" s="41">
        <v>44576</v>
      </c>
      <c r="Q3244" s="39" t="s">
        <v>54</v>
      </c>
      <c r="R3244" s="68"/>
    </row>
    <row r="3245" spans="1:18" s="70" customFormat="1" ht="12.75" customHeight="1" x14ac:dyDescent="0.2">
      <c r="A3245" s="38" t="s">
        <v>20172</v>
      </c>
      <c r="B3245" s="39" t="s">
        <v>20173</v>
      </c>
      <c r="C3245" s="39" t="s">
        <v>20174</v>
      </c>
      <c r="D3245" s="38">
        <v>808131</v>
      </c>
      <c r="E3245" s="129" t="s">
        <v>1843</v>
      </c>
      <c r="F3245" s="38">
        <v>8268011601</v>
      </c>
      <c r="G3245" s="40" t="s">
        <v>20175</v>
      </c>
      <c r="H3245" s="2"/>
      <c r="I3245" s="2"/>
      <c r="J3245" s="2">
        <v>17904.600000000002</v>
      </c>
      <c r="K3245" s="3">
        <f t="shared" si="53"/>
        <v>17904.600000000002</v>
      </c>
      <c r="L3245" s="41">
        <v>45071.729166666664</v>
      </c>
      <c r="M3245" s="39">
        <v>160569891</v>
      </c>
      <c r="N3245" s="39" t="s">
        <v>3282</v>
      </c>
      <c r="O3245" s="40" t="s">
        <v>20176</v>
      </c>
      <c r="P3245" s="41">
        <v>45168</v>
      </c>
      <c r="Q3245" s="42" t="s">
        <v>2417</v>
      </c>
      <c r="R3245" s="68"/>
    </row>
    <row r="3246" spans="1:18" s="70" customFormat="1" ht="12.75" customHeight="1" x14ac:dyDescent="0.2">
      <c r="A3246" s="38" t="s">
        <v>8245</v>
      </c>
      <c r="B3246" s="39" t="s">
        <v>8246</v>
      </c>
      <c r="C3246" s="39" t="s">
        <v>8247</v>
      </c>
      <c r="D3246" s="58">
        <v>132142</v>
      </c>
      <c r="E3246" s="39" t="s">
        <v>3157</v>
      </c>
      <c r="F3246" s="38">
        <v>8266011412</v>
      </c>
      <c r="G3246" s="40" t="s">
        <v>8248</v>
      </c>
      <c r="H3246" s="2">
        <v>98800</v>
      </c>
      <c r="I3246" s="2"/>
      <c r="J3246" s="2">
        <v>17784</v>
      </c>
      <c r="K3246" s="3">
        <f t="shared" si="53"/>
        <v>116584</v>
      </c>
      <c r="L3246" s="41">
        <v>44501.729166666664</v>
      </c>
      <c r="M3246" s="39">
        <v>6870265824</v>
      </c>
      <c r="N3246" s="39" t="s">
        <v>52</v>
      </c>
      <c r="O3246" s="40" t="s">
        <v>8249</v>
      </c>
      <c r="P3246" s="41">
        <v>44519</v>
      </c>
      <c r="Q3246" s="39" t="s">
        <v>54</v>
      </c>
      <c r="R3246" s="68"/>
    </row>
    <row r="3247" spans="1:18" s="70" customFormat="1" ht="12.75" customHeight="1" x14ac:dyDescent="0.2">
      <c r="A3247" s="38" t="s">
        <v>10461</v>
      </c>
      <c r="B3247" s="42" t="s">
        <v>10462</v>
      </c>
      <c r="C3247" s="42" t="s">
        <v>10463</v>
      </c>
      <c r="D3247" s="58">
        <v>405267</v>
      </c>
      <c r="E3247" s="39" t="s">
        <v>1224</v>
      </c>
      <c r="F3247" s="38">
        <v>8263000185</v>
      </c>
      <c r="G3247" s="40" t="s">
        <v>10460</v>
      </c>
      <c r="H3247" s="3">
        <v>98750.000000000058</v>
      </c>
      <c r="I3247" s="3"/>
      <c r="J3247" s="3">
        <v>17775.000000000011</v>
      </c>
      <c r="K3247" s="3">
        <f t="shared" si="53"/>
        <v>116525.00000000007</v>
      </c>
      <c r="L3247" s="41">
        <v>44568.729166666664</v>
      </c>
      <c r="M3247" s="39">
        <v>6870371569</v>
      </c>
      <c r="N3247" s="42" t="s">
        <v>315</v>
      </c>
      <c r="O3247" s="42" t="s">
        <v>10458</v>
      </c>
      <c r="P3247" s="60">
        <v>44552</v>
      </c>
      <c r="Q3247" s="42" t="s">
        <v>243</v>
      </c>
      <c r="R3247" s="68"/>
    </row>
    <row r="3248" spans="1:18" s="70" customFormat="1" ht="12.75" customHeight="1" x14ac:dyDescent="0.2">
      <c r="A3248" s="38" t="s">
        <v>2152</v>
      </c>
      <c r="B3248" s="39" t="s">
        <v>2153</v>
      </c>
      <c r="C3248" s="39" t="s">
        <v>2154</v>
      </c>
      <c r="D3248" s="38">
        <v>401972</v>
      </c>
      <c r="E3248" s="39" t="s">
        <v>842</v>
      </c>
      <c r="F3248" s="38">
        <v>8263000049</v>
      </c>
      <c r="G3248" s="40" t="s">
        <v>2155</v>
      </c>
      <c r="H3248" s="2">
        <v>98640</v>
      </c>
      <c r="I3248" s="2">
        <v>87.296400000000006</v>
      </c>
      <c r="J3248" s="2">
        <v>17755.2</v>
      </c>
      <c r="K3248" s="3">
        <f t="shared" si="53"/>
        <v>116482.4964</v>
      </c>
      <c r="L3248" s="41">
        <v>44278.729166666664</v>
      </c>
      <c r="M3248" s="39">
        <v>6870066999</v>
      </c>
      <c r="N3248" s="39" t="s">
        <v>52</v>
      </c>
      <c r="O3248" s="40" t="s">
        <v>2099</v>
      </c>
      <c r="P3248" s="41">
        <v>44345</v>
      </c>
      <c r="Q3248" s="39" t="s">
        <v>54</v>
      </c>
      <c r="R3248" s="68"/>
    </row>
    <row r="3249" spans="1:18" s="70" customFormat="1" ht="12.75" customHeight="1" x14ac:dyDescent="0.2">
      <c r="A3249" s="38">
        <v>181</v>
      </c>
      <c r="B3249" s="39" t="s">
        <v>18935</v>
      </c>
      <c r="C3249" s="39" t="s">
        <v>18936</v>
      </c>
      <c r="D3249" s="38">
        <v>406521</v>
      </c>
      <c r="E3249" s="39" t="s">
        <v>18937</v>
      </c>
      <c r="F3249" s="38">
        <v>8266017181</v>
      </c>
      <c r="G3249" s="40">
        <v>204</v>
      </c>
      <c r="H3249" s="2">
        <v>98598.305084745763</v>
      </c>
      <c r="I3249" s="2"/>
      <c r="J3249" s="2">
        <v>17747.694915254237</v>
      </c>
      <c r="K3249" s="3">
        <f t="shared" si="53"/>
        <v>116346</v>
      </c>
      <c r="L3249" s="41">
        <v>44988.729166666664</v>
      </c>
      <c r="M3249" s="39">
        <v>1246340129</v>
      </c>
      <c r="N3249" s="39" t="s">
        <v>8899</v>
      </c>
      <c r="O3249" s="40" t="s">
        <v>18938</v>
      </c>
      <c r="P3249" s="41">
        <v>45059</v>
      </c>
      <c r="Q3249" s="42" t="s">
        <v>8901</v>
      </c>
      <c r="R3249" s="68"/>
    </row>
    <row r="3250" spans="1:18" s="70" customFormat="1" ht="12.75" hidden="1" customHeight="1" x14ac:dyDescent="0.2">
      <c r="A3250" s="38" t="s">
        <v>14425</v>
      </c>
      <c r="B3250" s="42" t="s">
        <v>14426</v>
      </c>
      <c r="C3250" s="42" t="s">
        <v>14427</v>
      </c>
      <c r="D3250" s="38">
        <v>806910</v>
      </c>
      <c r="E3250" s="42" t="s">
        <v>14182</v>
      </c>
      <c r="F3250" s="38">
        <v>8268009155</v>
      </c>
      <c r="G3250" s="40">
        <v>42</v>
      </c>
      <c r="H3250" s="3">
        <v>98480.3</v>
      </c>
      <c r="I3250" s="3"/>
      <c r="J3250" s="3">
        <v>0</v>
      </c>
      <c r="K3250" s="3">
        <f t="shared" si="53"/>
        <v>98480.3</v>
      </c>
      <c r="L3250" s="41">
        <v>44738.729166666664</v>
      </c>
      <c r="M3250" s="39">
        <v>44031045</v>
      </c>
      <c r="N3250" s="42" t="s">
        <v>315</v>
      </c>
      <c r="O3250" s="42" t="s">
        <v>14428</v>
      </c>
      <c r="P3250" s="60">
        <v>44764</v>
      </c>
      <c r="Q3250" s="42" t="s">
        <v>243</v>
      </c>
      <c r="R3250" s="68" t="s">
        <v>506</v>
      </c>
    </row>
    <row r="3251" spans="1:18" s="70" customFormat="1" ht="12.75" customHeight="1" x14ac:dyDescent="0.2">
      <c r="A3251" s="38" t="s">
        <v>4171</v>
      </c>
      <c r="B3251" s="42"/>
      <c r="C3251" s="42"/>
      <c r="D3251" s="38"/>
      <c r="E3251" s="42" t="s">
        <v>3025</v>
      </c>
      <c r="F3251" s="61" t="s">
        <v>4166</v>
      </c>
      <c r="G3251" s="59">
        <v>44405</v>
      </c>
      <c r="H3251" s="3">
        <v>98400</v>
      </c>
      <c r="I3251" s="3"/>
      <c r="J3251" s="2">
        <v>0</v>
      </c>
      <c r="K3251" s="3">
        <f t="shared" si="53"/>
        <v>98400</v>
      </c>
      <c r="L3251" s="59">
        <v>44405</v>
      </c>
      <c r="M3251" s="61" t="s">
        <v>4166</v>
      </c>
      <c r="N3251" s="39" t="s">
        <v>3027</v>
      </c>
      <c r="O3251" s="42"/>
      <c r="P3251" s="60"/>
      <c r="Q3251" s="62" t="s">
        <v>15</v>
      </c>
      <c r="R3251" s="68"/>
    </row>
    <row r="3252" spans="1:18" s="70" customFormat="1" ht="12.75" customHeight="1" x14ac:dyDescent="0.2">
      <c r="A3252" s="38" t="s">
        <v>16596</v>
      </c>
      <c r="B3252" s="39" t="s">
        <v>16597</v>
      </c>
      <c r="C3252" s="39" t="s">
        <v>16598</v>
      </c>
      <c r="D3252" s="38">
        <v>130552</v>
      </c>
      <c r="E3252" s="39" t="s">
        <v>3037</v>
      </c>
      <c r="F3252" s="38">
        <v>8266015788</v>
      </c>
      <c r="G3252" s="40" t="s">
        <v>16599</v>
      </c>
      <c r="H3252" s="2">
        <v>98392</v>
      </c>
      <c r="I3252" s="2"/>
      <c r="J3252" s="2">
        <v>17710.559999999998</v>
      </c>
      <c r="K3252" s="3">
        <f t="shared" si="53"/>
        <v>116102.56</v>
      </c>
      <c r="L3252" s="41">
        <v>44884.729166666664</v>
      </c>
      <c r="M3252" s="39">
        <v>6870306129</v>
      </c>
      <c r="N3252" s="39" t="s">
        <v>3282</v>
      </c>
      <c r="O3252" s="40">
        <v>301023856578</v>
      </c>
      <c r="P3252" s="41">
        <v>44929</v>
      </c>
      <c r="Q3252" s="42" t="s">
        <v>2417</v>
      </c>
      <c r="R3252" s="68"/>
    </row>
    <row r="3253" spans="1:18" s="70" customFormat="1" ht="12.75" customHeight="1" x14ac:dyDescent="0.2">
      <c r="A3253" s="38" t="s">
        <v>6549</v>
      </c>
      <c r="B3253" s="39" t="s">
        <v>6550</v>
      </c>
      <c r="C3253" s="39" t="s">
        <v>6551</v>
      </c>
      <c r="D3253" s="38">
        <v>401972</v>
      </c>
      <c r="E3253" s="39" t="s">
        <v>842</v>
      </c>
      <c r="F3253" s="38">
        <v>8263000049</v>
      </c>
      <c r="G3253" s="40" t="s">
        <v>6552</v>
      </c>
      <c r="H3253" s="2">
        <v>98280</v>
      </c>
      <c r="I3253" s="2">
        <v>0</v>
      </c>
      <c r="J3253" s="2">
        <v>17690.399999999998</v>
      </c>
      <c r="K3253" s="3">
        <f t="shared" si="53"/>
        <v>115970.4</v>
      </c>
      <c r="L3253" s="41">
        <v>44392.729166666664</v>
      </c>
      <c r="M3253" s="39">
        <v>6870216073</v>
      </c>
      <c r="N3253" s="39" t="s">
        <v>52</v>
      </c>
      <c r="O3253" s="40"/>
      <c r="P3253" s="41"/>
      <c r="Q3253" s="39" t="s">
        <v>54</v>
      </c>
      <c r="R3253" s="68"/>
    </row>
    <row r="3254" spans="1:18" s="70" customFormat="1" ht="12.75" customHeight="1" x14ac:dyDescent="0.2">
      <c r="A3254" s="38" t="s">
        <v>20696</v>
      </c>
      <c r="B3254" s="42"/>
      <c r="C3254" s="42"/>
      <c r="D3254" s="38"/>
      <c r="E3254" s="42" t="s">
        <v>3025</v>
      </c>
      <c r="F3254" s="61" t="s">
        <v>20697</v>
      </c>
      <c r="G3254" s="59">
        <v>45213</v>
      </c>
      <c r="H3254" s="5">
        <v>98186</v>
      </c>
      <c r="I3254" s="3"/>
      <c r="J3254" s="2">
        <v>0</v>
      </c>
      <c r="K3254" s="3">
        <f t="shared" si="53"/>
        <v>98186</v>
      </c>
      <c r="L3254" s="59">
        <v>45213</v>
      </c>
      <c r="M3254" s="61" t="s">
        <v>20697</v>
      </c>
      <c r="N3254" s="42" t="s">
        <v>20138</v>
      </c>
      <c r="O3254" s="42"/>
      <c r="P3254" s="60"/>
      <c r="Q3254" s="62" t="s">
        <v>17</v>
      </c>
      <c r="R3254" s="68"/>
    </row>
    <row r="3255" spans="1:18" s="70" customFormat="1" ht="12.75" customHeight="1" x14ac:dyDescent="0.2">
      <c r="A3255" s="38" t="s">
        <v>2402</v>
      </c>
      <c r="B3255" s="39" t="s">
        <v>2403</v>
      </c>
      <c r="C3255" s="39" t="s">
        <v>2404</v>
      </c>
      <c r="D3255" s="38">
        <v>100915</v>
      </c>
      <c r="E3255" s="39" t="s">
        <v>2405</v>
      </c>
      <c r="F3255" s="38">
        <v>8263000105</v>
      </c>
      <c r="G3255" s="40" t="s">
        <v>2406</v>
      </c>
      <c r="H3255" s="2">
        <v>98086.9</v>
      </c>
      <c r="I3255" s="2">
        <v>115.74</v>
      </c>
      <c r="J3255" s="2">
        <v>17655.642</v>
      </c>
      <c r="K3255" s="3">
        <f t="shared" si="53"/>
        <v>115858.28200000001</v>
      </c>
      <c r="L3255" s="41">
        <v>44320.729166666664</v>
      </c>
      <c r="M3255" s="39">
        <v>6870083908</v>
      </c>
      <c r="N3255" s="39" t="s">
        <v>52</v>
      </c>
      <c r="O3255" s="40" t="s">
        <v>2407</v>
      </c>
      <c r="P3255" s="41">
        <v>44358</v>
      </c>
      <c r="Q3255" s="39" t="s">
        <v>54</v>
      </c>
      <c r="R3255" s="68"/>
    </row>
    <row r="3256" spans="1:18" s="70" customFormat="1" ht="12.75" customHeight="1" x14ac:dyDescent="0.2">
      <c r="A3256" s="38" t="s">
        <v>13252</v>
      </c>
      <c r="B3256" s="39"/>
      <c r="C3256" s="39"/>
      <c r="D3256" s="38"/>
      <c r="E3256" s="129" t="s">
        <v>13253</v>
      </c>
      <c r="F3256" s="38" t="s">
        <v>13254</v>
      </c>
      <c r="G3256" s="40" t="s">
        <v>13254</v>
      </c>
      <c r="H3256" s="2"/>
      <c r="I3256" s="2"/>
      <c r="J3256" s="2"/>
      <c r="K3256" s="3">
        <f t="shared" si="53"/>
        <v>0</v>
      </c>
      <c r="L3256" s="41">
        <v>44691</v>
      </c>
      <c r="M3256" s="39"/>
      <c r="N3256" s="42" t="s">
        <v>315</v>
      </c>
      <c r="O3256" s="40"/>
      <c r="P3256" s="41"/>
      <c r="Q3256" s="42" t="s">
        <v>243</v>
      </c>
      <c r="R3256" s="68"/>
    </row>
    <row r="3257" spans="1:18" s="70" customFormat="1" ht="12.75" customHeight="1" x14ac:dyDescent="0.2">
      <c r="A3257" s="38" t="s">
        <v>16996</v>
      </c>
      <c r="B3257" s="39" t="s">
        <v>16997</v>
      </c>
      <c r="C3257" s="39" t="s">
        <v>16998</v>
      </c>
      <c r="D3257" s="38">
        <v>815162</v>
      </c>
      <c r="E3257" s="39" t="s">
        <v>9118</v>
      </c>
      <c r="F3257" s="38">
        <v>8268010795</v>
      </c>
      <c r="G3257" s="40" t="s">
        <v>16999</v>
      </c>
      <c r="H3257" s="2">
        <v>97996.898305084746</v>
      </c>
      <c r="I3257" s="2"/>
      <c r="J3257" s="2">
        <v>17639.441694915255</v>
      </c>
      <c r="K3257" s="3">
        <f t="shared" si="53"/>
        <v>115636.34</v>
      </c>
      <c r="L3257" s="41">
        <v>44922.729166666664</v>
      </c>
      <c r="M3257" s="39">
        <v>44392904</v>
      </c>
      <c r="N3257" s="39" t="s">
        <v>3282</v>
      </c>
      <c r="O3257" s="40" t="s">
        <v>17000</v>
      </c>
      <c r="P3257" s="41">
        <v>44945</v>
      </c>
      <c r="Q3257" s="42" t="s">
        <v>2417</v>
      </c>
      <c r="R3257" s="68"/>
    </row>
    <row r="3258" spans="1:18" s="70" customFormat="1" ht="12.75" customHeight="1" x14ac:dyDescent="0.2">
      <c r="A3258" s="38" t="s">
        <v>20955</v>
      </c>
      <c r="B3258" s="39" t="s">
        <v>20956</v>
      </c>
      <c r="C3258" s="39" t="s">
        <v>20957</v>
      </c>
      <c r="D3258" s="38">
        <v>811819</v>
      </c>
      <c r="E3258" s="39" t="s">
        <v>1091</v>
      </c>
      <c r="F3258" s="38">
        <v>8266019671</v>
      </c>
      <c r="G3258" s="40" t="s">
        <v>20958</v>
      </c>
      <c r="H3258" s="2">
        <v>97896</v>
      </c>
      <c r="I3258" s="2"/>
      <c r="J3258" s="2">
        <v>0</v>
      </c>
      <c r="K3258" s="3">
        <f t="shared" si="53"/>
        <v>97896</v>
      </c>
      <c r="L3258" s="41">
        <v>45204.729166666664</v>
      </c>
      <c r="M3258" s="39">
        <v>1218737978</v>
      </c>
      <c r="N3258" s="39" t="s">
        <v>18453</v>
      </c>
      <c r="O3258" s="40">
        <v>311151366949</v>
      </c>
      <c r="P3258" s="41">
        <v>45245</v>
      </c>
      <c r="Q3258" s="62" t="s">
        <v>21</v>
      </c>
      <c r="R3258" s="68"/>
    </row>
    <row r="3259" spans="1:18" s="70" customFormat="1" ht="12.75" customHeight="1" x14ac:dyDescent="0.2">
      <c r="A3259" s="38" t="s">
        <v>19334</v>
      </c>
      <c r="B3259" s="39" t="s">
        <v>19335</v>
      </c>
      <c r="C3259" s="39" t="s">
        <v>19336</v>
      </c>
      <c r="D3259" s="38">
        <v>407464</v>
      </c>
      <c r="E3259" s="39" t="s">
        <v>1230</v>
      </c>
      <c r="F3259" s="38">
        <v>8268011215</v>
      </c>
      <c r="G3259" s="40" t="s">
        <v>19337</v>
      </c>
      <c r="H3259" s="2">
        <v>97890</v>
      </c>
      <c r="I3259" s="2"/>
      <c r="J3259" s="2">
        <v>17620.2</v>
      </c>
      <c r="K3259" s="3">
        <f t="shared" si="53"/>
        <v>115510.2</v>
      </c>
      <c r="L3259" s="41">
        <v>45047.729166666664</v>
      </c>
      <c r="M3259" s="39">
        <v>160410937</v>
      </c>
      <c r="N3259" s="39" t="s">
        <v>3282</v>
      </c>
      <c r="O3259" s="40" t="s">
        <v>19338</v>
      </c>
      <c r="P3259" s="41">
        <v>45091</v>
      </c>
      <c r="Q3259" s="42" t="s">
        <v>2417</v>
      </c>
      <c r="R3259" s="68"/>
    </row>
    <row r="3260" spans="1:18" s="70" customFormat="1" ht="12.75" customHeight="1" x14ac:dyDescent="0.2">
      <c r="A3260" s="38" t="s">
        <v>3284</v>
      </c>
      <c r="B3260" s="42" t="s">
        <v>3285</v>
      </c>
      <c r="C3260" s="42" t="s">
        <v>3286</v>
      </c>
      <c r="D3260" s="38">
        <v>814805</v>
      </c>
      <c r="E3260" s="42" t="s">
        <v>111</v>
      </c>
      <c r="F3260" s="38">
        <v>8268006402</v>
      </c>
      <c r="G3260" s="40">
        <v>3333</v>
      </c>
      <c r="H3260" s="3">
        <v>97749.75</v>
      </c>
      <c r="I3260" s="3"/>
      <c r="J3260" s="3">
        <v>17594.954999999998</v>
      </c>
      <c r="K3260" s="3">
        <f t="shared" si="53"/>
        <v>115344.705</v>
      </c>
      <c r="L3260" s="41">
        <v>44370.729166666664</v>
      </c>
      <c r="M3260" s="39">
        <v>43950463</v>
      </c>
      <c r="N3260" s="42" t="s">
        <v>315</v>
      </c>
      <c r="O3260" s="42" t="s">
        <v>3287</v>
      </c>
      <c r="P3260" s="60">
        <v>44385</v>
      </c>
      <c r="Q3260" s="42" t="s">
        <v>243</v>
      </c>
      <c r="R3260" s="68"/>
    </row>
    <row r="3261" spans="1:18" s="70" customFormat="1" ht="12.75" customHeight="1" x14ac:dyDescent="0.25">
      <c r="A3261" s="38" t="s">
        <v>7506</v>
      </c>
      <c r="B3261" s="1"/>
      <c r="C3261" s="1"/>
      <c r="D3261" s="51"/>
      <c r="E3261" s="82" t="s">
        <v>310</v>
      </c>
      <c r="F3261" s="53"/>
      <c r="G3261" s="54" t="s">
        <v>16362</v>
      </c>
      <c r="H3261" s="35">
        <v>97717.58</v>
      </c>
      <c r="I3261" s="1"/>
      <c r="J3261" s="1"/>
      <c r="K3261" s="3">
        <f t="shared" si="53"/>
        <v>97717.58</v>
      </c>
      <c r="L3261" s="41">
        <v>44895</v>
      </c>
      <c r="M3261" s="56"/>
      <c r="N3261" s="1"/>
      <c r="O3261" s="1"/>
      <c r="P3261" s="57"/>
      <c r="Q3261" s="42" t="s">
        <v>2417</v>
      </c>
      <c r="R3261" s="69"/>
    </row>
    <row r="3262" spans="1:18" s="70" customFormat="1" ht="12.75" customHeight="1" x14ac:dyDescent="0.25">
      <c r="A3262" s="38" t="s">
        <v>7506</v>
      </c>
      <c r="B3262" s="1"/>
      <c r="C3262" s="1"/>
      <c r="D3262" s="51"/>
      <c r="E3262" s="82" t="s">
        <v>310</v>
      </c>
      <c r="F3262" s="53"/>
      <c r="G3262" s="54" t="s">
        <v>15849</v>
      </c>
      <c r="H3262" s="35">
        <v>97557.23</v>
      </c>
      <c r="I3262" s="1"/>
      <c r="J3262" s="1"/>
      <c r="K3262" s="3">
        <f t="shared" si="53"/>
        <v>97557.23</v>
      </c>
      <c r="L3262" s="41">
        <v>44865</v>
      </c>
      <c r="M3262" s="56"/>
      <c r="N3262" s="1"/>
      <c r="O3262" s="1"/>
      <c r="P3262" s="57"/>
      <c r="Q3262" s="42" t="s">
        <v>2417</v>
      </c>
      <c r="R3262" s="69"/>
    </row>
    <row r="3263" spans="1:18" s="70" customFormat="1" ht="12.75" customHeight="1" x14ac:dyDescent="0.2">
      <c r="A3263" s="38" t="s">
        <v>20227</v>
      </c>
      <c r="B3263" s="39" t="s">
        <v>20224</v>
      </c>
      <c r="C3263" s="39"/>
      <c r="D3263" s="38">
        <v>816655</v>
      </c>
      <c r="E3263" s="42" t="s">
        <v>782</v>
      </c>
      <c r="F3263" s="38">
        <v>8266018742</v>
      </c>
      <c r="G3263" s="40">
        <v>497</v>
      </c>
      <c r="H3263" s="2">
        <v>97500</v>
      </c>
      <c r="I3263" s="2"/>
      <c r="J3263" s="2">
        <v>17550</v>
      </c>
      <c r="K3263" s="3">
        <f t="shared" si="53"/>
        <v>115050</v>
      </c>
      <c r="L3263" s="41">
        <v>45140</v>
      </c>
      <c r="M3263" s="39"/>
      <c r="N3263" s="39" t="s">
        <v>3282</v>
      </c>
      <c r="O3263" s="40"/>
      <c r="P3263" s="41"/>
      <c r="Q3263" s="42" t="s">
        <v>2417</v>
      </c>
      <c r="R3263" s="68"/>
    </row>
    <row r="3264" spans="1:18" s="70" customFormat="1" ht="12.75" customHeight="1" x14ac:dyDescent="0.2">
      <c r="A3264" s="38" t="s">
        <v>21425</v>
      </c>
      <c r="B3264" s="39" t="s">
        <v>21426</v>
      </c>
      <c r="C3264" s="39" t="s">
        <v>21427</v>
      </c>
      <c r="D3264" s="38">
        <v>406359</v>
      </c>
      <c r="E3264" s="39" t="s">
        <v>19225</v>
      </c>
      <c r="F3264" s="38">
        <v>8263000283</v>
      </c>
      <c r="G3264" s="40">
        <v>271600053062</v>
      </c>
      <c r="H3264" s="2">
        <v>97500</v>
      </c>
      <c r="I3264" s="2"/>
      <c r="J3264" s="2">
        <v>17550</v>
      </c>
      <c r="K3264" s="3">
        <f t="shared" si="53"/>
        <v>115050</v>
      </c>
      <c r="L3264" s="41">
        <v>45229.729166666664</v>
      </c>
      <c r="M3264" s="39">
        <v>1246642323</v>
      </c>
      <c r="N3264" s="39" t="s">
        <v>20138</v>
      </c>
      <c r="O3264" s="40">
        <v>401022522142</v>
      </c>
      <c r="P3264" s="41">
        <v>45293</v>
      </c>
      <c r="Q3264" s="62" t="s">
        <v>17</v>
      </c>
      <c r="R3264" s="68"/>
    </row>
    <row r="3265" spans="1:18" s="70" customFormat="1" ht="12.75" customHeight="1" x14ac:dyDescent="0.2">
      <c r="A3265" s="38" t="s">
        <v>1846</v>
      </c>
      <c r="B3265" s="39" t="s">
        <v>1847</v>
      </c>
      <c r="C3265" s="39" t="s">
        <v>1848</v>
      </c>
      <c r="D3265" s="38">
        <v>808131</v>
      </c>
      <c r="E3265" s="129" t="s">
        <v>1843</v>
      </c>
      <c r="F3265" s="38">
        <v>8268005810</v>
      </c>
      <c r="G3265" s="40" t="s">
        <v>1849</v>
      </c>
      <c r="H3265" s="2"/>
      <c r="I3265" s="2"/>
      <c r="J3265" s="2">
        <v>17530.474576271186</v>
      </c>
      <c r="K3265" s="3">
        <f t="shared" si="53"/>
        <v>17530.474576271186</v>
      </c>
      <c r="L3265" s="41">
        <v>44310.729166666664</v>
      </c>
      <c r="M3265" s="39">
        <v>43873917</v>
      </c>
      <c r="N3265" s="39" t="s">
        <v>52</v>
      </c>
      <c r="O3265" s="40" t="s">
        <v>1845</v>
      </c>
      <c r="P3265" s="41">
        <v>44352</v>
      </c>
      <c r="Q3265" s="39" t="s">
        <v>54</v>
      </c>
      <c r="R3265" s="68"/>
    </row>
    <row r="3266" spans="1:18" s="70" customFormat="1" ht="12.75" customHeight="1" x14ac:dyDescent="0.2">
      <c r="A3266" s="38" t="s">
        <v>19123</v>
      </c>
      <c r="B3266" s="39" t="s">
        <v>19124</v>
      </c>
      <c r="C3266" s="39" t="s">
        <v>19125</v>
      </c>
      <c r="D3266" s="38">
        <v>815162</v>
      </c>
      <c r="E3266" s="39" t="s">
        <v>9118</v>
      </c>
      <c r="F3266" s="38">
        <v>8268011048</v>
      </c>
      <c r="G3266" s="40" t="s">
        <v>19126</v>
      </c>
      <c r="H3266" s="2">
        <v>97334.745762711871</v>
      </c>
      <c r="I3266" s="2"/>
      <c r="J3266" s="2">
        <v>17520.254237288136</v>
      </c>
      <c r="K3266" s="3">
        <f t="shared" si="53"/>
        <v>114855</v>
      </c>
      <c r="L3266" s="41">
        <v>45035.729166666664</v>
      </c>
      <c r="M3266" s="39">
        <v>160365551</v>
      </c>
      <c r="N3266" s="39" t="s">
        <v>3282</v>
      </c>
      <c r="O3266" s="40" t="s">
        <v>19127</v>
      </c>
      <c r="P3266" s="41">
        <v>45072</v>
      </c>
      <c r="Q3266" s="42" t="s">
        <v>2417</v>
      </c>
      <c r="R3266" s="68"/>
    </row>
    <row r="3267" spans="1:18" s="70" customFormat="1" ht="12.75" customHeight="1" x14ac:dyDescent="0.2">
      <c r="A3267" s="38" t="s">
        <v>11997</v>
      </c>
      <c r="B3267" s="39" t="s">
        <v>11998</v>
      </c>
      <c r="C3267" s="39" t="s">
        <v>11999</v>
      </c>
      <c r="D3267" s="38">
        <v>703046</v>
      </c>
      <c r="E3267" s="42" t="s">
        <v>678</v>
      </c>
      <c r="F3267" s="38">
        <v>8268007893</v>
      </c>
      <c r="G3267" s="40" t="s">
        <v>12000</v>
      </c>
      <c r="H3267" s="2">
        <v>97000</v>
      </c>
      <c r="I3267" s="2"/>
      <c r="J3267" s="2">
        <v>0</v>
      </c>
      <c r="K3267" s="3">
        <f t="shared" si="53"/>
        <v>97000</v>
      </c>
      <c r="L3267" s="41">
        <v>44619.729166666664</v>
      </c>
      <c r="M3267" s="39">
        <v>3445033624</v>
      </c>
      <c r="N3267" s="39" t="s">
        <v>52</v>
      </c>
      <c r="O3267" s="40" t="s">
        <v>11586</v>
      </c>
      <c r="P3267" s="41">
        <v>44650</v>
      </c>
      <c r="Q3267" s="39" t="s">
        <v>54</v>
      </c>
      <c r="R3267" s="68"/>
    </row>
    <row r="3268" spans="1:18" s="70" customFormat="1" ht="12.75" customHeight="1" x14ac:dyDescent="0.2">
      <c r="A3268" s="38" t="s">
        <v>3511</v>
      </c>
      <c r="B3268" s="42" t="s">
        <v>3512</v>
      </c>
      <c r="C3268" s="42" t="s">
        <v>3513</v>
      </c>
      <c r="D3268" s="38">
        <v>821190</v>
      </c>
      <c r="E3268" s="42" t="s">
        <v>1965</v>
      </c>
      <c r="F3268" s="38">
        <v>8263000118</v>
      </c>
      <c r="G3268" s="40" t="s">
        <v>3514</v>
      </c>
      <c r="H3268" s="3">
        <v>96999.540000000008</v>
      </c>
      <c r="I3268" s="3"/>
      <c r="J3268" s="3">
        <v>17459.9172</v>
      </c>
      <c r="K3268" s="3">
        <f t="shared" si="53"/>
        <v>114459.4572</v>
      </c>
      <c r="L3268" s="41">
        <v>44349</v>
      </c>
      <c r="M3268" s="39">
        <v>6870121897</v>
      </c>
      <c r="N3268" s="42" t="s">
        <v>315</v>
      </c>
      <c r="O3268" s="42">
        <v>107140002813</v>
      </c>
      <c r="P3268" s="60">
        <v>44392</v>
      </c>
      <c r="Q3268" s="42" t="s">
        <v>243</v>
      </c>
      <c r="R3268" s="68"/>
    </row>
    <row r="3269" spans="1:18" s="70" customFormat="1" ht="12.75" customHeight="1" x14ac:dyDescent="0.2">
      <c r="A3269" s="38">
        <v>321</v>
      </c>
      <c r="B3269" s="39" t="s">
        <v>21611</v>
      </c>
      <c r="C3269" s="39" t="s">
        <v>21612</v>
      </c>
      <c r="D3269" s="38">
        <v>812419</v>
      </c>
      <c r="E3269" s="39" t="s">
        <v>1956</v>
      </c>
      <c r="F3269" s="38">
        <v>8268013933</v>
      </c>
      <c r="G3269" s="40" t="s">
        <v>21613</v>
      </c>
      <c r="H3269" s="2">
        <v>96900.847457627126</v>
      </c>
      <c r="I3269" s="2"/>
      <c r="J3269" s="2">
        <v>17442.152542372882</v>
      </c>
      <c r="K3269" s="3">
        <f t="shared" si="53"/>
        <v>114343</v>
      </c>
      <c r="L3269" s="41">
        <v>45275.729166666664</v>
      </c>
      <c r="M3269" s="39">
        <v>160948459</v>
      </c>
      <c r="N3269" s="39" t="s">
        <v>8899</v>
      </c>
      <c r="O3269" s="40" t="s">
        <v>21614</v>
      </c>
      <c r="P3269" s="41">
        <v>45310</v>
      </c>
      <c r="Q3269" s="42" t="s">
        <v>8901</v>
      </c>
      <c r="R3269" s="68"/>
    </row>
    <row r="3270" spans="1:18" s="70" customFormat="1" ht="12.75" customHeight="1" x14ac:dyDescent="0.2">
      <c r="A3270" s="38" t="s">
        <v>1391</v>
      </c>
      <c r="B3270" s="1"/>
      <c r="C3270" s="1"/>
      <c r="D3270" s="51"/>
      <c r="E3270" s="134" t="s">
        <v>1392</v>
      </c>
      <c r="F3270" s="53"/>
      <c r="G3270" s="54" t="s">
        <v>15730</v>
      </c>
      <c r="H3270" s="35"/>
      <c r="I3270" s="1"/>
      <c r="J3270" s="1"/>
      <c r="K3270" s="3">
        <f t="shared" ref="K3270:K3333" si="54">SUM(H3270:J3270)</f>
        <v>0</v>
      </c>
      <c r="L3270" s="41">
        <v>44848</v>
      </c>
      <c r="M3270" s="56"/>
      <c r="N3270" s="1"/>
      <c r="O3270" s="1"/>
      <c r="P3270" s="57"/>
      <c r="Q3270" s="39" t="s">
        <v>54</v>
      </c>
      <c r="R3270" s="68"/>
    </row>
    <row r="3271" spans="1:18" s="70" customFormat="1" ht="12.75" customHeight="1" x14ac:dyDescent="0.2">
      <c r="A3271" s="38" t="s">
        <v>1391</v>
      </c>
      <c r="B3271" s="1"/>
      <c r="C3271" s="1"/>
      <c r="D3271" s="51"/>
      <c r="E3271" s="134" t="s">
        <v>1392</v>
      </c>
      <c r="F3271" s="53"/>
      <c r="G3271" s="54" t="s">
        <v>14814</v>
      </c>
      <c r="H3271" s="35"/>
      <c r="I3271" s="1"/>
      <c r="J3271" s="1"/>
      <c r="K3271" s="3">
        <f t="shared" si="54"/>
        <v>0</v>
      </c>
      <c r="L3271" s="41">
        <v>44782</v>
      </c>
      <c r="M3271" s="56"/>
      <c r="N3271" s="1"/>
      <c r="O3271" s="1"/>
      <c r="P3271" s="57"/>
      <c r="Q3271" s="39" t="s">
        <v>54</v>
      </c>
      <c r="R3271" s="68"/>
    </row>
    <row r="3272" spans="1:18" s="70" customFormat="1" ht="12.75" hidden="1" customHeight="1" x14ac:dyDescent="0.2">
      <c r="A3272" s="38" t="s">
        <v>17702</v>
      </c>
      <c r="B3272" s="42" t="s">
        <v>17703</v>
      </c>
      <c r="C3272" s="42" t="s">
        <v>17704</v>
      </c>
      <c r="D3272" s="38">
        <v>811819</v>
      </c>
      <c r="E3272" s="39" t="s">
        <v>1091</v>
      </c>
      <c r="F3272" s="38">
        <v>8263000291</v>
      </c>
      <c r="G3272" s="40" t="s">
        <v>17705</v>
      </c>
      <c r="H3272" s="3">
        <v>96615</v>
      </c>
      <c r="I3272" s="3"/>
      <c r="J3272" s="3">
        <v>0</v>
      </c>
      <c r="K3272" s="3">
        <f t="shared" si="54"/>
        <v>96615</v>
      </c>
      <c r="L3272" s="41">
        <v>44958</v>
      </c>
      <c r="M3272" s="39">
        <v>3445035346</v>
      </c>
      <c r="N3272" s="42" t="s">
        <v>315</v>
      </c>
      <c r="O3272" s="42">
        <v>303161879355</v>
      </c>
      <c r="P3272" s="60">
        <v>45002</v>
      </c>
      <c r="Q3272" s="42" t="s">
        <v>243</v>
      </c>
      <c r="R3272" s="68" t="s">
        <v>506</v>
      </c>
    </row>
    <row r="3273" spans="1:18" s="70" customFormat="1" ht="12.75" customHeight="1" x14ac:dyDescent="0.2">
      <c r="A3273" s="38" t="s">
        <v>12419</v>
      </c>
      <c r="B3273" s="39" t="s">
        <v>12420</v>
      </c>
      <c r="C3273" s="39" t="s">
        <v>12421</v>
      </c>
      <c r="D3273" s="38">
        <v>919962</v>
      </c>
      <c r="E3273" s="39" t="s">
        <v>6950</v>
      </c>
      <c r="F3273" s="38">
        <v>8263000121</v>
      </c>
      <c r="G3273" s="40" t="s">
        <v>12422</v>
      </c>
      <c r="H3273" s="3">
        <v>96600</v>
      </c>
      <c r="I3273" s="3"/>
      <c r="J3273" s="2">
        <v>17388</v>
      </c>
      <c r="K3273" s="3">
        <f t="shared" si="54"/>
        <v>113988</v>
      </c>
      <c r="L3273" s="41">
        <v>44622.729166666664</v>
      </c>
      <c r="M3273" s="39">
        <v>6870001630</v>
      </c>
      <c r="N3273" s="39" t="s">
        <v>3282</v>
      </c>
      <c r="O3273" s="40">
        <v>204190861426</v>
      </c>
      <c r="P3273" s="41">
        <v>44671</v>
      </c>
      <c r="Q3273" s="42" t="s">
        <v>2417</v>
      </c>
      <c r="R3273" s="68"/>
    </row>
    <row r="3274" spans="1:18" s="70" customFormat="1" ht="12.75" customHeight="1" x14ac:dyDescent="0.2">
      <c r="A3274" s="38" t="s">
        <v>20054</v>
      </c>
      <c r="B3274" s="39" t="s">
        <v>20055</v>
      </c>
      <c r="C3274" s="39" t="s">
        <v>20056</v>
      </c>
      <c r="D3274" s="38">
        <v>137847</v>
      </c>
      <c r="E3274" s="39" t="s">
        <v>17353</v>
      </c>
      <c r="F3274" s="38">
        <v>8266017630</v>
      </c>
      <c r="G3274" s="40" t="s">
        <v>20057</v>
      </c>
      <c r="H3274" s="2">
        <v>96500.847457627126</v>
      </c>
      <c r="I3274" s="2"/>
      <c r="J3274" s="2">
        <v>17370.152542372882</v>
      </c>
      <c r="K3274" s="3">
        <f t="shared" si="54"/>
        <v>113871</v>
      </c>
      <c r="L3274" s="41">
        <v>45111.729166666664</v>
      </c>
      <c r="M3274" s="39">
        <v>1246451488</v>
      </c>
      <c r="N3274" s="39" t="s">
        <v>18453</v>
      </c>
      <c r="O3274" s="40" t="s">
        <v>20058</v>
      </c>
      <c r="P3274" s="41">
        <v>45149</v>
      </c>
      <c r="Q3274" s="62" t="s">
        <v>21</v>
      </c>
      <c r="R3274" s="68"/>
    </row>
    <row r="3275" spans="1:18" s="70" customFormat="1" ht="12.75" customHeight="1" x14ac:dyDescent="0.2">
      <c r="A3275" s="38" t="s">
        <v>17442</v>
      </c>
      <c r="B3275" s="39" t="s">
        <v>17443</v>
      </c>
      <c r="C3275" s="39" t="s">
        <v>17444</v>
      </c>
      <c r="D3275" s="38">
        <v>816777</v>
      </c>
      <c r="E3275" s="129" t="s">
        <v>205</v>
      </c>
      <c r="F3275" s="38">
        <v>8268010349</v>
      </c>
      <c r="G3275" s="40" t="s">
        <v>17445</v>
      </c>
      <c r="H3275" s="2"/>
      <c r="I3275" s="2"/>
      <c r="J3275" s="2">
        <v>17361.36</v>
      </c>
      <c r="K3275" s="3">
        <f t="shared" si="54"/>
        <v>17361.36</v>
      </c>
      <c r="L3275" s="41">
        <v>44947.729166666664</v>
      </c>
      <c r="M3275" s="39">
        <v>44448590</v>
      </c>
      <c r="N3275" s="39" t="s">
        <v>3282</v>
      </c>
      <c r="O3275" s="40" t="s">
        <v>17446</v>
      </c>
      <c r="P3275" s="41">
        <v>44974</v>
      </c>
      <c r="Q3275" s="42" t="s">
        <v>2417</v>
      </c>
      <c r="R3275" s="68"/>
    </row>
    <row r="3276" spans="1:18" s="70" customFormat="1" ht="12.75" customHeight="1" x14ac:dyDescent="0.25">
      <c r="A3276" s="38" t="s">
        <v>19582</v>
      </c>
      <c r="B3276" s="39" t="s">
        <v>19583</v>
      </c>
      <c r="C3276" s="39" t="s">
        <v>19584</v>
      </c>
      <c r="D3276" s="38">
        <v>820963</v>
      </c>
      <c r="E3276" s="77" t="s">
        <v>10076</v>
      </c>
      <c r="F3276" s="38">
        <v>8268012292</v>
      </c>
      <c r="G3276" s="40" t="s">
        <v>19585</v>
      </c>
      <c r="H3276" s="2">
        <v>96075</v>
      </c>
      <c r="I3276" s="2"/>
      <c r="J3276" s="2">
        <v>0</v>
      </c>
      <c r="K3276" s="3">
        <f t="shared" si="54"/>
        <v>96075</v>
      </c>
      <c r="L3276" s="41">
        <v>45078.729166666664</v>
      </c>
      <c r="M3276" s="39">
        <v>1218724738</v>
      </c>
      <c r="N3276" s="39" t="s">
        <v>3282</v>
      </c>
      <c r="O3276" s="40" t="s">
        <v>19586</v>
      </c>
      <c r="P3276" s="41">
        <v>45108</v>
      </c>
      <c r="Q3276" s="42" t="s">
        <v>2417</v>
      </c>
      <c r="R3276" s="68"/>
    </row>
    <row r="3277" spans="1:18" s="70" customFormat="1" ht="12.75" hidden="1" customHeight="1" x14ac:dyDescent="0.2">
      <c r="A3277" s="38" t="s">
        <v>15609</v>
      </c>
      <c r="B3277" s="42" t="s">
        <v>15610</v>
      </c>
      <c r="C3277" s="42" t="s">
        <v>15611</v>
      </c>
      <c r="D3277" s="38">
        <v>806910</v>
      </c>
      <c r="E3277" s="42" t="s">
        <v>14182</v>
      </c>
      <c r="F3277" s="38">
        <v>8268009912</v>
      </c>
      <c r="G3277" s="40">
        <v>93</v>
      </c>
      <c r="H3277" s="3">
        <v>96024.05</v>
      </c>
      <c r="I3277" s="3"/>
      <c r="J3277" s="3">
        <v>0</v>
      </c>
      <c r="K3277" s="3">
        <f t="shared" si="54"/>
        <v>96024.05</v>
      </c>
      <c r="L3277" s="41">
        <v>44810.729166666664</v>
      </c>
      <c r="M3277" s="39">
        <v>44191795</v>
      </c>
      <c r="N3277" s="42" t="s">
        <v>315</v>
      </c>
      <c r="O3277" s="42" t="s">
        <v>15612</v>
      </c>
      <c r="P3277" s="60">
        <v>44846</v>
      </c>
      <c r="Q3277" s="42" t="s">
        <v>243</v>
      </c>
      <c r="R3277" s="68" t="s">
        <v>506</v>
      </c>
    </row>
    <row r="3278" spans="1:18" s="70" customFormat="1" ht="12.75" customHeight="1" x14ac:dyDescent="0.2">
      <c r="A3278" s="38" t="s">
        <v>10229</v>
      </c>
      <c r="B3278" s="39" t="s">
        <v>10230</v>
      </c>
      <c r="C3278" s="39" t="s">
        <v>10231</v>
      </c>
      <c r="D3278" s="38">
        <v>401972</v>
      </c>
      <c r="E3278" s="39" t="s">
        <v>842</v>
      </c>
      <c r="F3278" s="38">
        <v>8263000049</v>
      </c>
      <c r="G3278" s="40" t="s">
        <v>10232</v>
      </c>
      <c r="H3278" s="2">
        <v>96000</v>
      </c>
      <c r="I3278" s="2">
        <v>0</v>
      </c>
      <c r="J3278" s="2">
        <v>17280</v>
      </c>
      <c r="K3278" s="3">
        <f t="shared" si="54"/>
        <v>113280</v>
      </c>
      <c r="L3278" s="41">
        <v>44530.729166666664</v>
      </c>
      <c r="M3278" s="39">
        <v>6870366469</v>
      </c>
      <c r="N3278" s="39" t="s">
        <v>52</v>
      </c>
      <c r="O3278" s="40"/>
      <c r="P3278" s="41"/>
      <c r="Q3278" s="39" t="s">
        <v>54</v>
      </c>
      <c r="R3278" s="68"/>
    </row>
    <row r="3279" spans="1:18" s="70" customFormat="1" ht="12.75" customHeight="1" x14ac:dyDescent="0.2">
      <c r="A3279" s="38" t="s">
        <v>11572</v>
      </c>
      <c r="B3279" s="42" t="s">
        <v>11573</v>
      </c>
      <c r="C3279" s="42" t="s">
        <v>11574</v>
      </c>
      <c r="D3279" s="38">
        <v>406359</v>
      </c>
      <c r="E3279" s="42" t="s">
        <v>7204</v>
      </c>
      <c r="F3279" s="38">
        <v>8263000098</v>
      </c>
      <c r="G3279" s="40">
        <v>271600032302</v>
      </c>
      <c r="H3279" s="3">
        <v>96000</v>
      </c>
      <c r="I3279" s="3"/>
      <c r="J3279" s="3">
        <v>17280</v>
      </c>
      <c r="K3279" s="3">
        <f t="shared" si="54"/>
        <v>113280</v>
      </c>
      <c r="L3279" s="41">
        <v>44581.729166666664</v>
      </c>
      <c r="M3279" s="39">
        <v>6870013243</v>
      </c>
      <c r="N3279" s="42" t="s">
        <v>315</v>
      </c>
      <c r="O3279" s="42"/>
      <c r="P3279" s="60"/>
      <c r="Q3279" s="42" t="s">
        <v>243</v>
      </c>
      <c r="R3279" s="68"/>
    </row>
    <row r="3280" spans="1:18" s="70" customFormat="1" ht="12.75" customHeight="1" x14ac:dyDescent="0.2">
      <c r="A3280" s="38" t="s">
        <v>14124</v>
      </c>
      <c r="B3280" s="39" t="s">
        <v>14125</v>
      </c>
      <c r="C3280" s="39" t="s">
        <v>14126</v>
      </c>
      <c r="D3280" s="38">
        <v>816965</v>
      </c>
      <c r="E3280" s="90" t="s">
        <v>557</v>
      </c>
      <c r="F3280" s="38">
        <v>8268008180</v>
      </c>
      <c r="G3280" s="40" t="s">
        <v>14127</v>
      </c>
      <c r="H3280" s="2">
        <v>95895</v>
      </c>
      <c r="I3280" s="2"/>
      <c r="J3280" s="2">
        <v>0</v>
      </c>
      <c r="K3280" s="3">
        <f t="shared" si="54"/>
        <v>95895</v>
      </c>
      <c r="L3280" s="41">
        <v>44701.729166666664</v>
      </c>
      <c r="M3280" s="39">
        <v>44008002</v>
      </c>
      <c r="N3280" s="39" t="s">
        <v>3282</v>
      </c>
      <c r="O3280" s="40" t="s">
        <v>14128</v>
      </c>
      <c r="P3280" s="41">
        <v>44750</v>
      </c>
      <c r="Q3280" s="42" t="s">
        <v>2417</v>
      </c>
      <c r="R3280" s="68"/>
    </row>
    <row r="3281" spans="1:18" s="70" customFormat="1" ht="12.75" customHeight="1" x14ac:dyDescent="0.2">
      <c r="A3281" s="38" t="s">
        <v>1974</v>
      </c>
      <c r="B3281" s="39" t="s">
        <v>1975</v>
      </c>
      <c r="C3281" s="39" t="s">
        <v>1976</v>
      </c>
      <c r="D3281" s="38">
        <v>921813</v>
      </c>
      <c r="E3281" s="129" t="s">
        <v>1977</v>
      </c>
      <c r="F3281" s="38">
        <v>8268006175</v>
      </c>
      <c r="G3281" s="40" t="s">
        <v>1978</v>
      </c>
      <c r="H3281" s="2"/>
      <c r="I3281" s="2"/>
      <c r="J3281" s="2">
        <v>17251.322033898308</v>
      </c>
      <c r="K3281" s="3">
        <f t="shared" si="54"/>
        <v>17251.322033898308</v>
      </c>
      <c r="L3281" s="41">
        <v>44317.729166666664</v>
      </c>
      <c r="M3281" s="39">
        <v>43886269</v>
      </c>
      <c r="N3281" s="39" t="s">
        <v>52</v>
      </c>
      <c r="O3281" s="40" t="s">
        <v>1979</v>
      </c>
      <c r="P3281" s="41">
        <v>44341</v>
      </c>
      <c r="Q3281" s="39" t="s">
        <v>54</v>
      </c>
      <c r="R3281" s="68"/>
    </row>
    <row r="3282" spans="1:18" s="70" customFormat="1" ht="12.75" customHeight="1" x14ac:dyDescent="0.2">
      <c r="A3282" s="38" t="s">
        <v>2241</v>
      </c>
      <c r="B3282" s="39" t="s">
        <v>2242</v>
      </c>
      <c r="C3282" s="39" t="s">
        <v>2243</v>
      </c>
      <c r="D3282" s="38">
        <v>106653</v>
      </c>
      <c r="E3282" s="39" t="s">
        <v>398</v>
      </c>
      <c r="F3282" s="38">
        <v>8263000050</v>
      </c>
      <c r="G3282" s="40" t="s">
        <v>2244</v>
      </c>
      <c r="H3282" s="2">
        <v>95820</v>
      </c>
      <c r="I3282" s="3">
        <v>113.07</v>
      </c>
      <c r="J3282" s="2">
        <v>17247.599999999999</v>
      </c>
      <c r="K3282" s="3">
        <f t="shared" si="54"/>
        <v>113180.67000000001</v>
      </c>
      <c r="L3282" s="41">
        <v>44295.729166666664</v>
      </c>
      <c r="M3282" s="39">
        <v>6870071333</v>
      </c>
      <c r="N3282" s="39" t="s">
        <v>52</v>
      </c>
      <c r="O3282" s="40"/>
      <c r="P3282" s="41"/>
      <c r="Q3282" s="39" t="s">
        <v>54</v>
      </c>
      <c r="R3282" s="68"/>
    </row>
    <row r="3283" spans="1:18" s="70" customFormat="1" ht="12.75" customHeight="1" x14ac:dyDescent="0.2">
      <c r="A3283" s="38" t="s">
        <v>3154</v>
      </c>
      <c r="B3283" s="39" t="s">
        <v>3155</v>
      </c>
      <c r="C3283" s="39" t="s">
        <v>3156</v>
      </c>
      <c r="D3283" s="58">
        <v>132142</v>
      </c>
      <c r="E3283" s="39" t="s">
        <v>3157</v>
      </c>
      <c r="F3283" s="38">
        <v>8266010956</v>
      </c>
      <c r="G3283" s="40" t="s">
        <v>3158</v>
      </c>
      <c r="H3283" s="2">
        <v>95356.779661016961</v>
      </c>
      <c r="I3283" s="2"/>
      <c r="J3283" s="2">
        <v>17164.220338983054</v>
      </c>
      <c r="K3283" s="3">
        <f t="shared" si="54"/>
        <v>112521.00000000001</v>
      </c>
      <c r="L3283" s="41">
        <v>44304.729166666664</v>
      </c>
      <c r="M3283" s="39">
        <v>6870115007</v>
      </c>
      <c r="N3283" s="39" t="s">
        <v>52</v>
      </c>
      <c r="O3283" s="40"/>
      <c r="P3283" s="41"/>
      <c r="Q3283" s="39" t="s">
        <v>54</v>
      </c>
      <c r="R3283" s="68"/>
    </row>
    <row r="3284" spans="1:18" s="70" customFormat="1" ht="12.75" customHeight="1" x14ac:dyDescent="0.2">
      <c r="A3284" s="38">
        <v>348</v>
      </c>
      <c r="B3284" s="39" t="s">
        <v>18473</v>
      </c>
      <c r="C3284" s="39" t="s">
        <v>18474</v>
      </c>
      <c r="D3284" s="38">
        <v>808131</v>
      </c>
      <c r="E3284" s="129" t="s">
        <v>1843</v>
      </c>
      <c r="F3284" s="38">
        <v>8268011116</v>
      </c>
      <c r="G3284" s="40" t="s">
        <v>18475</v>
      </c>
      <c r="H3284" s="2"/>
      <c r="I3284" s="2"/>
      <c r="J3284" s="2">
        <v>17150.04</v>
      </c>
      <c r="K3284" s="3">
        <f t="shared" si="54"/>
        <v>17150.04</v>
      </c>
      <c r="L3284" s="41">
        <v>44982.729166666664</v>
      </c>
      <c r="M3284" s="39">
        <v>44587367</v>
      </c>
      <c r="N3284" s="39" t="s">
        <v>8899</v>
      </c>
      <c r="O3284" s="40" t="s">
        <v>18472</v>
      </c>
      <c r="P3284" s="41">
        <v>45035</v>
      </c>
      <c r="Q3284" s="42" t="s">
        <v>8901</v>
      </c>
      <c r="R3284" s="68"/>
    </row>
    <row r="3285" spans="1:18" s="70" customFormat="1" ht="12.75" customHeight="1" x14ac:dyDescent="0.2">
      <c r="A3285" s="38" t="s">
        <v>12187</v>
      </c>
      <c r="B3285" s="39" t="s">
        <v>12188</v>
      </c>
      <c r="C3285" s="39" t="s">
        <v>12189</v>
      </c>
      <c r="D3285" s="38">
        <v>811819</v>
      </c>
      <c r="E3285" s="39" t="s">
        <v>1091</v>
      </c>
      <c r="F3285" s="38">
        <v>8263000195</v>
      </c>
      <c r="G3285" s="40" t="s">
        <v>12190</v>
      </c>
      <c r="H3285" s="2">
        <v>95247</v>
      </c>
      <c r="I3285" s="2"/>
      <c r="J3285" s="2">
        <v>0</v>
      </c>
      <c r="K3285" s="3">
        <f t="shared" si="54"/>
        <v>95247</v>
      </c>
      <c r="L3285" s="41">
        <v>44623.729166666664</v>
      </c>
      <c r="M3285" s="39">
        <v>3445002146</v>
      </c>
      <c r="N3285" s="39" t="s">
        <v>3282</v>
      </c>
      <c r="O3285" s="40">
        <v>204271253101</v>
      </c>
      <c r="P3285" s="41">
        <v>44679</v>
      </c>
      <c r="Q3285" s="42" t="s">
        <v>2417</v>
      </c>
      <c r="R3285" s="68"/>
    </row>
    <row r="3286" spans="1:18" s="70" customFormat="1" ht="12.75" customHeight="1" x14ac:dyDescent="0.2">
      <c r="A3286" s="38" t="s">
        <v>12516</v>
      </c>
      <c r="B3286" s="42" t="s">
        <v>12517</v>
      </c>
      <c r="C3286" s="42" t="s">
        <v>12518</v>
      </c>
      <c r="D3286" s="38">
        <v>500071</v>
      </c>
      <c r="E3286" s="42" t="s">
        <v>584</v>
      </c>
      <c r="F3286" s="38">
        <v>8266013649</v>
      </c>
      <c r="G3286" s="40" t="s">
        <v>12519</v>
      </c>
      <c r="H3286" s="3">
        <v>95205.08</v>
      </c>
      <c r="I3286" s="3"/>
      <c r="J3286" s="3">
        <v>17136.919999999998</v>
      </c>
      <c r="K3286" s="3">
        <f t="shared" si="54"/>
        <v>112342</v>
      </c>
      <c r="L3286" s="41">
        <v>44602.729166666664</v>
      </c>
      <c r="M3286" s="39">
        <v>6870056617</v>
      </c>
      <c r="N3286" s="42" t="s">
        <v>315</v>
      </c>
      <c r="O3286" s="42" t="s">
        <v>12520</v>
      </c>
      <c r="P3286" s="60">
        <v>44707</v>
      </c>
      <c r="Q3286" s="42" t="s">
        <v>243</v>
      </c>
      <c r="R3286" s="68"/>
    </row>
    <row r="3287" spans="1:18" s="70" customFormat="1" ht="12.75" customHeight="1" x14ac:dyDescent="0.2">
      <c r="A3287" s="38" t="s">
        <v>18900</v>
      </c>
      <c r="B3287" s="39" t="s">
        <v>18901</v>
      </c>
      <c r="C3287" s="39" t="s">
        <v>18902</v>
      </c>
      <c r="D3287" s="38">
        <v>407464</v>
      </c>
      <c r="E3287" s="39" t="s">
        <v>1230</v>
      </c>
      <c r="F3287" s="38">
        <v>8268011744</v>
      </c>
      <c r="G3287" s="40" t="s">
        <v>18903</v>
      </c>
      <c r="H3287" s="2">
        <v>95170.000000000015</v>
      </c>
      <c r="I3287" s="2"/>
      <c r="J3287" s="2">
        <v>17130.600000000002</v>
      </c>
      <c r="K3287" s="3">
        <f t="shared" si="54"/>
        <v>112300.60000000002</v>
      </c>
      <c r="L3287" s="41">
        <v>45021.729166666664</v>
      </c>
      <c r="M3287" s="39">
        <v>160331376</v>
      </c>
      <c r="N3287" s="39" t="s">
        <v>3282</v>
      </c>
      <c r="O3287" s="40" t="s">
        <v>18904</v>
      </c>
      <c r="P3287" s="41">
        <v>45052</v>
      </c>
      <c r="Q3287" s="42" t="s">
        <v>2417</v>
      </c>
      <c r="R3287" s="68"/>
    </row>
    <row r="3288" spans="1:18" s="70" customFormat="1" ht="12.75" customHeight="1" x14ac:dyDescent="0.2">
      <c r="A3288" s="38" t="s">
        <v>3291</v>
      </c>
      <c r="B3288" s="39" t="s">
        <v>3292</v>
      </c>
      <c r="C3288" s="39" t="s">
        <v>3293</v>
      </c>
      <c r="D3288" s="38">
        <v>705083</v>
      </c>
      <c r="E3288" s="39" t="s">
        <v>1414</v>
      </c>
      <c r="F3288" s="38">
        <v>8263000091</v>
      </c>
      <c r="G3288" s="40" t="s">
        <v>3294</v>
      </c>
      <c r="H3288" s="2">
        <v>95094</v>
      </c>
      <c r="I3288" s="2"/>
      <c r="J3288" s="2">
        <v>0</v>
      </c>
      <c r="K3288" s="3">
        <f t="shared" si="54"/>
        <v>95094</v>
      </c>
      <c r="L3288" s="41">
        <v>44349.729166666664</v>
      </c>
      <c r="M3288" s="39">
        <v>3445011923</v>
      </c>
      <c r="N3288" s="39" t="s">
        <v>52</v>
      </c>
      <c r="O3288" s="40">
        <v>109010241707</v>
      </c>
      <c r="P3288" s="41">
        <v>44441</v>
      </c>
      <c r="Q3288" s="39" t="s">
        <v>54</v>
      </c>
      <c r="R3288" s="68"/>
    </row>
    <row r="3289" spans="1:18" s="70" customFormat="1" ht="12.75" customHeight="1" x14ac:dyDescent="0.2">
      <c r="A3289" s="38" t="s">
        <v>5006</v>
      </c>
      <c r="B3289" s="39" t="s">
        <v>5007</v>
      </c>
      <c r="C3289" s="39" t="s">
        <v>5008</v>
      </c>
      <c r="D3289" s="38">
        <v>811819</v>
      </c>
      <c r="E3289" s="39" t="s">
        <v>1091</v>
      </c>
      <c r="F3289" s="38">
        <v>8263000049</v>
      </c>
      <c r="G3289" s="40" t="s">
        <v>5009</v>
      </c>
      <c r="H3289" s="2">
        <v>94695</v>
      </c>
      <c r="I3289" s="2"/>
      <c r="J3289" s="2">
        <v>0</v>
      </c>
      <c r="K3289" s="3">
        <f t="shared" si="54"/>
        <v>94695</v>
      </c>
      <c r="L3289" s="41">
        <v>44392</v>
      </c>
      <c r="M3289" s="39">
        <v>3445010004</v>
      </c>
      <c r="N3289" s="39" t="s">
        <v>52</v>
      </c>
      <c r="O3289" s="40">
        <v>107140648634</v>
      </c>
      <c r="P3289" s="41">
        <v>44392</v>
      </c>
      <c r="Q3289" s="39" t="s">
        <v>54</v>
      </c>
      <c r="R3289" s="68"/>
    </row>
    <row r="3290" spans="1:18" s="70" customFormat="1" ht="12.75" customHeight="1" x14ac:dyDescent="0.2">
      <c r="A3290" s="38" t="s">
        <v>6033</v>
      </c>
      <c r="B3290" s="39" t="s">
        <v>6034</v>
      </c>
      <c r="C3290" s="39" t="s">
        <v>6035</v>
      </c>
      <c r="D3290" s="38">
        <v>811819</v>
      </c>
      <c r="E3290" s="39" t="s">
        <v>1091</v>
      </c>
      <c r="F3290" s="38">
        <v>8263000049</v>
      </c>
      <c r="G3290" s="40" t="s">
        <v>6036</v>
      </c>
      <c r="H3290" s="2">
        <v>94695</v>
      </c>
      <c r="I3290" s="2"/>
      <c r="J3290" s="2">
        <v>0</v>
      </c>
      <c r="K3290" s="3">
        <f t="shared" si="54"/>
        <v>94695</v>
      </c>
      <c r="L3290" s="41">
        <v>44410.729166666664</v>
      </c>
      <c r="M3290" s="39">
        <v>3445013109</v>
      </c>
      <c r="N3290" s="39" t="s">
        <v>52</v>
      </c>
      <c r="O3290" s="40">
        <v>109092469240</v>
      </c>
      <c r="P3290" s="41">
        <v>44449</v>
      </c>
      <c r="Q3290" s="39" t="s">
        <v>54</v>
      </c>
      <c r="R3290" s="68"/>
    </row>
    <row r="3291" spans="1:18" s="70" customFormat="1" ht="12.75" customHeight="1" x14ac:dyDescent="0.2">
      <c r="A3291" s="38" t="s">
        <v>6037</v>
      </c>
      <c r="B3291" s="39" t="s">
        <v>6038</v>
      </c>
      <c r="C3291" s="39" t="s">
        <v>6039</v>
      </c>
      <c r="D3291" s="38">
        <v>811819</v>
      </c>
      <c r="E3291" s="39" t="s">
        <v>1091</v>
      </c>
      <c r="F3291" s="38">
        <v>8263000049</v>
      </c>
      <c r="G3291" s="40" t="s">
        <v>6040</v>
      </c>
      <c r="H3291" s="2">
        <v>94695</v>
      </c>
      <c r="I3291" s="2"/>
      <c r="J3291" s="2">
        <v>0</v>
      </c>
      <c r="K3291" s="3">
        <f t="shared" si="54"/>
        <v>94695</v>
      </c>
      <c r="L3291" s="41">
        <v>44407.729166666664</v>
      </c>
      <c r="M3291" s="39">
        <v>3445013110</v>
      </c>
      <c r="N3291" s="39" t="s">
        <v>52</v>
      </c>
      <c r="O3291" s="40">
        <v>108250676225</v>
      </c>
      <c r="P3291" s="41">
        <v>44437</v>
      </c>
      <c r="Q3291" s="39" t="s">
        <v>54</v>
      </c>
      <c r="R3291" s="68"/>
    </row>
    <row r="3292" spans="1:18" s="70" customFormat="1" ht="12.75" customHeight="1" x14ac:dyDescent="0.2">
      <c r="A3292" s="38" t="s">
        <v>7699</v>
      </c>
      <c r="B3292" s="39" t="s">
        <v>7700</v>
      </c>
      <c r="C3292" s="39" t="s">
        <v>7701</v>
      </c>
      <c r="D3292" s="38">
        <v>811819</v>
      </c>
      <c r="E3292" s="39" t="s">
        <v>1091</v>
      </c>
      <c r="F3292" s="38">
        <v>8263000049</v>
      </c>
      <c r="G3292" s="40" t="s">
        <v>7702</v>
      </c>
      <c r="H3292" s="2">
        <v>94695</v>
      </c>
      <c r="I3292" s="2"/>
      <c r="J3292" s="2">
        <v>0</v>
      </c>
      <c r="K3292" s="3">
        <f t="shared" si="54"/>
        <v>94695</v>
      </c>
      <c r="L3292" s="41">
        <v>44495</v>
      </c>
      <c r="M3292" s="39">
        <v>3445020157</v>
      </c>
      <c r="N3292" s="39" t="s">
        <v>52</v>
      </c>
      <c r="O3292" s="40">
        <v>110082110755</v>
      </c>
      <c r="P3292" s="41">
        <v>44478</v>
      </c>
      <c r="Q3292" s="39" t="s">
        <v>54</v>
      </c>
      <c r="R3292" s="68"/>
    </row>
    <row r="3293" spans="1:18" s="70" customFormat="1" ht="12.75" customHeight="1" x14ac:dyDescent="0.2">
      <c r="A3293" s="38" t="s">
        <v>7711</v>
      </c>
      <c r="B3293" s="39" t="s">
        <v>7712</v>
      </c>
      <c r="C3293" s="39" t="s">
        <v>7713</v>
      </c>
      <c r="D3293" s="38">
        <v>811819</v>
      </c>
      <c r="E3293" s="39" t="s">
        <v>1091</v>
      </c>
      <c r="F3293" s="38">
        <v>8263000049</v>
      </c>
      <c r="G3293" s="40" t="s">
        <v>7714</v>
      </c>
      <c r="H3293" s="2">
        <v>94695</v>
      </c>
      <c r="I3293" s="2"/>
      <c r="J3293" s="2">
        <v>0</v>
      </c>
      <c r="K3293" s="3">
        <f t="shared" si="54"/>
        <v>94695</v>
      </c>
      <c r="L3293" s="41">
        <v>44495</v>
      </c>
      <c r="M3293" s="39">
        <v>3445019698</v>
      </c>
      <c r="N3293" s="39" t="s">
        <v>52</v>
      </c>
      <c r="O3293" s="40">
        <v>110082110755</v>
      </c>
      <c r="P3293" s="41">
        <v>44478</v>
      </c>
      <c r="Q3293" s="39" t="s">
        <v>54</v>
      </c>
      <c r="R3293" s="68"/>
    </row>
    <row r="3294" spans="1:18" s="70" customFormat="1" ht="12.75" customHeight="1" x14ac:dyDescent="0.2">
      <c r="A3294" s="38" t="s">
        <v>18093</v>
      </c>
      <c r="B3294" s="42" t="s">
        <v>18094</v>
      </c>
      <c r="C3294" s="42" t="s">
        <v>18095</v>
      </c>
      <c r="D3294" s="38">
        <v>501497</v>
      </c>
      <c r="E3294" s="42" t="s">
        <v>7579</v>
      </c>
      <c r="F3294" s="38">
        <v>8263000099</v>
      </c>
      <c r="G3294" s="40" t="s">
        <v>18096</v>
      </c>
      <c r="H3294" s="3">
        <v>94453.1</v>
      </c>
      <c r="I3294" s="3"/>
      <c r="J3294" s="3">
        <v>0</v>
      </c>
      <c r="K3294" s="3">
        <f t="shared" si="54"/>
        <v>94453.1</v>
      </c>
      <c r="L3294" s="41">
        <v>44588</v>
      </c>
      <c r="M3294" s="39">
        <v>1246302952</v>
      </c>
      <c r="N3294" s="42" t="s">
        <v>315</v>
      </c>
      <c r="O3294" s="42"/>
      <c r="P3294" s="60"/>
      <c r="Q3294" s="42" t="s">
        <v>243</v>
      </c>
      <c r="R3294" s="68"/>
    </row>
    <row r="3295" spans="1:18" s="70" customFormat="1" ht="12.75" customHeight="1" x14ac:dyDescent="0.2">
      <c r="A3295" s="38" t="s">
        <v>8097</v>
      </c>
      <c r="B3295" s="39" t="s">
        <v>8098</v>
      </c>
      <c r="C3295" s="39" t="s">
        <v>8099</v>
      </c>
      <c r="D3295" s="38">
        <v>401972</v>
      </c>
      <c r="E3295" s="39" t="s">
        <v>842</v>
      </c>
      <c r="F3295" s="38">
        <v>8263000049</v>
      </c>
      <c r="G3295" s="40" t="s">
        <v>8100</v>
      </c>
      <c r="H3295" s="2">
        <v>94370</v>
      </c>
      <c r="I3295" s="2">
        <v>0</v>
      </c>
      <c r="J3295" s="2">
        <v>16986.599999999999</v>
      </c>
      <c r="K3295" s="3">
        <f t="shared" si="54"/>
        <v>111356.6</v>
      </c>
      <c r="L3295" s="41">
        <v>44461.729166666664</v>
      </c>
      <c r="M3295" s="39">
        <v>6870263364</v>
      </c>
      <c r="N3295" s="39" t="s">
        <v>52</v>
      </c>
      <c r="O3295" s="40"/>
      <c r="P3295" s="41"/>
      <c r="Q3295" s="39" t="s">
        <v>54</v>
      </c>
      <c r="R3295" s="68"/>
    </row>
    <row r="3296" spans="1:18" s="70" customFormat="1" ht="12.75" customHeight="1" x14ac:dyDescent="0.2">
      <c r="A3296" s="38" t="s">
        <v>12175</v>
      </c>
      <c r="B3296" s="39" t="s">
        <v>12176</v>
      </c>
      <c r="C3296" s="39" t="s">
        <v>12177</v>
      </c>
      <c r="D3296" s="38">
        <v>811819</v>
      </c>
      <c r="E3296" s="39" t="s">
        <v>1091</v>
      </c>
      <c r="F3296" s="38">
        <v>8263000195</v>
      </c>
      <c r="G3296" s="40" t="s">
        <v>12178</v>
      </c>
      <c r="H3296" s="2">
        <v>94079</v>
      </c>
      <c r="I3296" s="2"/>
      <c r="J3296" s="2">
        <v>0</v>
      </c>
      <c r="K3296" s="3">
        <f t="shared" si="54"/>
        <v>94079</v>
      </c>
      <c r="L3296" s="41">
        <v>44624.729166666664</v>
      </c>
      <c r="M3296" s="39">
        <v>3445002149</v>
      </c>
      <c r="N3296" s="39" t="s">
        <v>3282</v>
      </c>
      <c r="O3296" s="40">
        <v>204269754325</v>
      </c>
      <c r="P3296" s="41">
        <v>44678</v>
      </c>
      <c r="Q3296" s="42" t="s">
        <v>2417</v>
      </c>
      <c r="R3296" s="68"/>
    </row>
    <row r="3297" spans="1:18" s="70" customFormat="1" ht="12.75" customHeight="1" x14ac:dyDescent="0.2">
      <c r="A3297" s="38" t="s">
        <v>10193</v>
      </c>
      <c r="B3297" s="39" t="s">
        <v>10194</v>
      </c>
      <c r="C3297" s="39" t="s">
        <v>10195</v>
      </c>
      <c r="D3297" s="38">
        <v>401972</v>
      </c>
      <c r="E3297" s="39" t="s">
        <v>842</v>
      </c>
      <c r="F3297" s="38">
        <v>8263000049</v>
      </c>
      <c r="G3297" s="40" t="s">
        <v>10196</v>
      </c>
      <c r="H3297" s="2">
        <v>94000</v>
      </c>
      <c r="I3297" s="2">
        <v>0</v>
      </c>
      <c r="J3297" s="2">
        <v>16920</v>
      </c>
      <c r="K3297" s="3">
        <f t="shared" si="54"/>
        <v>110920</v>
      </c>
      <c r="L3297" s="41">
        <v>44530.729166666664</v>
      </c>
      <c r="M3297" s="39">
        <v>6870365938</v>
      </c>
      <c r="N3297" s="39" t="s">
        <v>52</v>
      </c>
      <c r="O3297" s="40"/>
      <c r="P3297" s="41"/>
      <c r="Q3297" s="39" t="s">
        <v>54</v>
      </c>
      <c r="R3297" s="68"/>
    </row>
    <row r="3298" spans="1:18" s="70" customFormat="1" ht="12.75" customHeight="1" x14ac:dyDescent="0.2">
      <c r="A3298" s="38" t="s">
        <v>10197</v>
      </c>
      <c r="B3298" s="39" t="s">
        <v>10198</v>
      </c>
      <c r="C3298" s="39" t="s">
        <v>10199</v>
      </c>
      <c r="D3298" s="38">
        <v>401972</v>
      </c>
      <c r="E3298" s="39" t="s">
        <v>842</v>
      </c>
      <c r="F3298" s="38">
        <v>8263000049</v>
      </c>
      <c r="G3298" s="40" t="s">
        <v>10200</v>
      </c>
      <c r="H3298" s="2">
        <v>94000</v>
      </c>
      <c r="I3298" s="2">
        <v>0</v>
      </c>
      <c r="J3298" s="2">
        <v>16920</v>
      </c>
      <c r="K3298" s="3">
        <f t="shared" si="54"/>
        <v>110920</v>
      </c>
      <c r="L3298" s="41">
        <v>44530.729166666664</v>
      </c>
      <c r="M3298" s="39">
        <v>6870365951</v>
      </c>
      <c r="N3298" s="39" t="s">
        <v>52</v>
      </c>
      <c r="O3298" s="40"/>
      <c r="P3298" s="41"/>
      <c r="Q3298" s="39" t="s">
        <v>54</v>
      </c>
      <c r="R3298" s="68"/>
    </row>
    <row r="3299" spans="1:18" s="70" customFormat="1" ht="12.75" customHeight="1" x14ac:dyDescent="0.2">
      <c r="A3299" s="38" t="s">
        <v>19548</v>
      </c>
      <c r="B3299" s="39" t="s">
        <v>19549</v>
      </c>
      <c r="C3299" s="39" t="s">
        <v>19550</v>
      </c>
      <c r="D3299" s="38">
        <v>811819</v>
      </c>
      <c r="E3299" s="39" t="s">
        <v>1091</v>
      </c>
      <c r="F3299" s="38">
        <v>8263000296</v>
      </c>
      <c r="G3299" s="40" t="s">
        <v>19551</v>
      </c>
      <c r="H3299" s="2">
        <v>93917</v>
      </c>
      <c r="I3299" s="2"/>
      <c r="J3299" s="2">
        <v>0</v>
      </c>
      <c r="K3299" s="3">
        <f t="shared" si="54"/>
        <v>93917</v>
      </c>
      <c r="L3299" s="41">
        <v>45063.729166666664</v>
      </c>
      <c r="M3299" s="39">
        <v>1218724158</v>
      </c>
      <c r="N3299" s="39" t="s">
        <v>3282</v>
      </c>
      <c r="O3299" s="40">
        <v>306269501319</v>
      </c>
      <c r="P3299" s="41">
        <v>45105</v>
      </c>
      <c r="Q3299" s="42" t="s">
        <v>2417</v>
      </c>
      <c r="R3299" s="68"/>
    </row>
    <row r="3300" spans="1:18" s="70" customFormat="1" ht="12.75" customHeight="1" x14ac:dyDescent="0.2">
      <c r="A3300" s="38" t="s">
        <v>19552</v>
      </c>
      <c r="B3300" s="39" t="s">
        <v>19553</v>
      </c>
      <c r="C3300" s="39" t="s">
        <v>19554</v>
      </c>
      <c r="D3300" s="38">
        <v>811819</v>
      </c>
      <c r="E3300" s="39" t="s">
        <v>1091</v>
      </c>
      <c r="F3300" s="38">
        <v>8263000296</v>
      </c>
      <c r="G3300" s="40" t="s">
        <v>19555</v>
      </c>
      <c r="H3300" s="2">
        <v>93917</v>
      </c>
      <c r="I3300" s="2"/>
      <c r="J3300" s="2">
        <v>0</v>
      </c>
      <c r="K3300" s="3">
        <f t="shared" si="54"/>
        <v>93917</v>
      </c>
      <c r="L3300" s="41">
        <v>45063.729166666664</v>
      </c>
      <c r="M3300" s="39">
        <v>1218724159</v>
      </c>
      <c r="N3300" s="39" t="s">
        <v>3282</v>
      </c>
      <c r="O3300" s="40">
        <v>306269501319</v>
      </c>
      <c r="P3300" s="41">
        <v>45105</v>
      </c>
      <c r="Q3300" s="42" t="s">
        <v>2417</v>
      </c>
      <c r="R3300" s="68"/>
    </row>
    <row r="3301" spans="1:18" s="70" customFormat="1" ht="12.75" customHeight="1" x14ac:dyDescent="0.25">
      <c r="A3301" s="38" t="s">
        <v>7506</v>
      </c>
      <c r="B3301" s="1"/>
      <c r="C3301" s="1"/>
      <c r="D3301" s="51"/>
      <c r="E3301" s="82" t="s">
        <v>310</v>
      </c>
      <c r="F3301" s="53"/>
      <c r="G3301" s="54" t="s">
        <v>15536</v>
      </c>
      <c r="H3301" s="35">
        <v>93809.12</v>
      </c>
      <c r="I3301" s="1"/>
      <c r="J3301" s="1"/>
      <c r="K3301" s="3">
        <f t="shared" si="54"/>
        <v>93809.12</v>
      </c>
      <c r="L3301" s="41">
        <v>44833</v>
      </c>
      <c r="M3301" s="56"/>
      <c r="N3301" s="1"/>
      <c r="O3301" s="1"/>
      <c r="P3301" s="57"/>
      <c r="Q3301" s="42" t="s">
        <v>2417</v>
      </c>
      <c r="R3301" s="69"/>
    </row>
    <row r="3302" spans="1:18" s="70" customFormat="1" ht="12.75" hidden="1" customHeight="1" x14ac:dyDescent="0.2">
      <c r="A3302" s="38" t="s">
        <v>16491</v>
      </c>
      <c r="B3302" s="42" t="s">
        <v>16492</v>
      </c>
      <c r="C3302" s="42" t="s">
        <v>16493</v>
      </c>
      <c r="D3302" s="38">
        <v>806910</v>
      </c>
      <c r="E3302" s="42" t="s">
        <v>14182</v>
      </c>
      <c r="F3302" s="38">
        <v>8268010819</v>
      </c>
      <c r="G3302" s="40" t="s">
        <v>16494</v>
      </c>
      <c r="H3302" s="3">
        <v>93668.25</v>
      </c>
      <c r="I3302" s="3"/>
      <c r="J3302" s="3">
        <v>16860.29</v>
      </c>
      <c r="K3302" s="3">
        <f t="shared" si="54"/>
        <v>110528.54000000001</v>
      </c>
      <c r="L3302" s="41">
        <v>44865.729166666664</v>
      </c>
      <c r="M3302" s="39">
        <v>44333910</v>
      </c>
      <c r="N3302" s="42" t="s">
        <v>315</v>
      </c>
      <c r="O3302" s="42" t="s">
        <v>16495</v>
      </c>
      <c r="P3302" s="60">
        <v>44917</v>
      </c>
      <c r="Q3302" s="42" t="s">
        <v>243</v>
      </c>
      <c r="R3302" s="68" t="s">
        <v>506</v>
      </c>
    </row>
    <row r="3303" spans="1:18" s="70" customFormat="1" ht="12.75" customHeight="1" x14ac:dyDescent="0.2">
      <c r="A3303" s="38" t="s">
        <v>20905</v>
      </c>
      <c r="B3303" s="42"/>
      <c r="C3303" s="42"/>
      <c r="D3303" s="38"/>
      <c r="E3303" s="42" t="s">
        <v>3025</v>
      </c>
      <c r="F3303" s="61" t="s">
        <v>20906</v>
      </c>
      <c r="G3303" s="59">
        <v>45236</v>
      </c>
      <c r="H3303" s="5">
        <v>93641.47</v>
      </c>
      <c r="I3303" s="3"/>
      <c r="J3303" s="2">
        <v>0</v>
      </c>
      <c r="K3303" s="3">
        <f t="shared" si="54"/>
        <v>93641.47</v>
      </c>
      <c r="L3303" s="59">
        <v>45236</v>
      </c>
      <c r="M3303" s="61" t="s">
        <v>20906</v>
      </c>
      <c r="N3303" s="42" t="s">
        <v>20138</v>
      </c>
      <c r="O3303" s="42"/>
      <c r="P3303" s="60"/>
      <c r="Q3303" s="62" t="s">
        <v>17</v>
      </c>
      <c r="R3303" s="68"/>
    </row>
    <row r="3304" spans="1:18" s="70" customFormat="1" ht="12.75" customHeight="1" x14ac:dyDescent="0.2">
      <c r="A3304" s="38" t="s">
        <v>16078</v>
      </c>
      <c r="B3304" s="39" t="s">
        <v>16079</v>
      </c>
      <c r="C3304" s="39" t="s">
        <v>16080</v>
      </c>
      <c r="D3304" s="38">
        <v>407048</v>
      </c>
      <c r="E3304" s="39" t="s">
        <v>6256</v>
      </c>
      <c r="F3304" s="38">
        <v>8266016016</v>
      </c>
      <c r="G3304" s="40" t="s">
        <v>16081</v>
      </c>
      <c r="H3304" s="2">
        <v>93600</v>
      </c>
      <c r="I3304" s="2"/>
      <c r="J3304" s="2">
        <v>16848</v>
      </c>
      <c r="K3304" s="3">
        <f t="shared" si="54"/>
        <v>110448</v>
      </c>
      <c r="L3304" s="41">
        <v>44832.729166666664</v>
      </c>
      <c r="M3304" s="39">
        <v>6870259769</v>
      </c>
      <c r="N3304" s="39" t="s">
        <v>3282</v>
      </c>
      <c r="O3304" s="40" t="s">
        <v>16082</v>
      </c>
      <c r="P3304" s="41">
        <v>44890</v>
      </c>
      <c r="Q3304" s="42" t="s">
        <v>2417</v>
      </c>
      <c r="R3304" s="68"/>
    </row>
    <row r="3305" spans="1:18" s="70" customFormat="1" ht="12.75" customHeight="1" x14ac:dyDescent="0.2">
      <c r="A3305" s="38">
        <v>251</v>
      </c>
      <c r="B3305" s="39" t="s">
        <v>19372</v>
      </c>
      <c r="C3305" s="39" t="s">
        <v>19373</v>
      </c>
      <c r="D3305" s="38">
        <v>501974</v>
      </c>
      <c r="E3305" s="39" t="s">
        <v>18123</v>
      </c>
      <c r="F3305" s="38">
        <v>8263000277</v>
      </c>
      <c r="G3305" s="40" t="s">
        <v>19374</v>
      </c>
      <c r="H3305" s="2">
        <v>93600</v>
      </c>
      <c r="I3305" s="2"/>
      <c r="J3305" s="2">
        <v>16848</v>
      </c>
      <c r="K3305" s="3">
        <f t="shared" si="54"/>
        <v>110448</v>
      </c>
      <c r="L3305" s="41">
        <v>45055.729166666664</v>
      </c>
      <c r="M3305" s="39">
        <v>1246382966</v>
      </c>
      <c r="N3305" s="39" t="s">
        <v>8899</v>
      </c>
      <c r="O3305" s="40" t="s">
        <v>19375</v>
      </c>
      <c r="P3305" s="41">
        <v>45103</v>
      </c>
      <c r="Q3305" s="42" t="s">
        <v>8901</v>
      </c>
      <c r="R3305" s="68"/>
    </row>
    <row r="3306" spans="1:18" s="70" customFormat="1" ht="12.75" customHeight="1" x14ac:dyDescent="0.2">
      <c r="A3306" s="38" t="s">
        <v>12469</v>
      </c>
      <c r="B3306" s="39" t="s">
        <v>12470</v>
      </c>
      <c r="C3306" s="39" t="s">
        <v>12471</v>
      </c>
      <c r="D3306" s="38">
        <v>811819</v>
      </c>
      <c r="E3306" s="39" t="s">
        <v>1091</v>
      </c>
      <c r="F3306" s="38">
        <v>8263000195</v>
      </c>
      <c r="G3306" s="40" t="s">
        <v>12472</v>
      </c>
      <c r="H3306" s="2">
        <v>93537</v>
      </c>
      <c r="I3306" s="2"/>
      <c r="J3306" s="2">
        <v>0</v>
      </c>
      <c r="K3306" s="3">
        <f t="shared" si="54"/>
        <v>93537</v>
      </c>
      <c r="L3306" s="41">
        <v>44627.729166666664</v>
      </c>
      <c r="M3306" s="39">
        <v>3445002148</v>
      </c>
      <c r="N3306" s="39" t="s">
        <v>3282</v>
      </c>
      <c r="O3306" s="40">
        <v>204269754325</v>
      </c>
      <c r="P3306" s="41">
        <v>44678</v>
      </c>
      <c r="Q3306" s="42" t="s">
        <v>2417</v>
      </c>
      <c r="R3306" s="68"/>
    </row>
    <row r="3307" spans="1:18" s="70" customFormat="1" ht="12.75" customHeight="1" x14ac:dyDescent="0.2">
      <c r="A3307" s="38" t="s">
        <v>21847</v>
      </c>
      <c r="B3307" s="39" t="s">
        <v>21848</v>
      </c>
      <c r="C3307" s="39" t="s">
        <v>21849</v>
      </c>
      <c r="D3307" s="38">
        <v>137847</v>
      </c>
      <c r="E3307" s="39" t="s">
        <v>17353</v>
      </c>
      <c r="F3307" s="38">
        <v>8266019850</v>
      </c>
      <c r="G3307" s="40" t="s">
        <v>21850</v>
      </c>
      <c r="H3307" s="2">
        <v>93384.745762711871</v>
      </c>
      <c r="I3307" s="2"/>
      <c r="J3307" s="2">
        <v>16809.254237288136</v>
      </c>
      <c r="K3307" s="3">
        <f t="shared" si="54"/>
        <v>110194</v>
      </c>
      <c r="L3307" s="41">
        <v>45309.729166666664</v>
      </c>
      <c r="M3307" s="39">
        <v>1246696237</v>
      </c>
      <c r="N3307" s="39" t="s">
        <v>18453</v>
      </c>
      <c r="O3307" s="40" t="s">
        <v>21846</v>
      </c>
      <c r="P3307" s="41">
        <v>45354</v>
      </c>
      <c r="Q3307" s="62" t="s">
        <v>21</v>
      </c>
      <c r="R3307" s="68"/>
    </row>
    <row r="3308" spans="1:18" s="70" customFormat="1" ht="12.75" customHeight="1" x14ac:dyDescent="0.2">
      <c r="A3308" s="38" t="s">
        <v>6244</v>
      </c>
      <c r="B3308" s="42" t="s">
        <v>6245</v>
      </c>
      <c r="C3308" s="42" t="s">
        <v>6246</v>
      </c>
      <c r="D3308" s="38">
        <v>510104</v>
      </c>
      <c r="E3308" s="42" t="s">
        <v>6236</v>
      </c>
      <c r="F3308" s="38">
        <v>8266012361</v>
      </c>
      <c r="G3308" s="40" t="s">
        <v>6247</v>
      </c>
      <c r="H3308" s="3">
        <v>93328</v>
      </c>
      <c r="I3308" s="3"/>
      <c r="J3308" s="3">
        <v>16799.04</v>
      </c>
      <c r="K3308" s="3">
        <f t="shared" si="54"/>
        <v>110127.04000000001</v>
      </c>
      <c r="L3308" s="41">
        <v>44439.729166666664</v>
      </c>
      <c r="M3308" s="39">
        <v>6870219270</v>
      </c>
      <c r="N3308" s="42" t="s">
        <v>315</v>
      </c>
      <c r="O3308" s="42" t="s">
        <v>6248</v>
      </c>
      <c r="P3308" s="60">
        <v>44474</v>
      </c>
      <c r="Q3308" s="42" t="s">
        <v>243</v>
      </c>
      <c r="R3308" s="68"/>
    </row>
    <row r="3309" spans="1:18" s="70" customFormat="1" ht="12.75" customHeight="1" x14ac:dyDescent="0.2">
      <c r="A3309" s="38" t="s">
        <v>15876</v>
      </c>
      <c r="B3309" s="39" t="s">
        <v>15877</v>
      </c>
      <c r="C3309" s="39" t="s">
        <v>15878</v>
      </c>
      <c r="D3309" s="38">
        <v>814805</v>
      </c>
      <c r="E3309" s="39" t="s">
        <v>111</v>
      </c>
      <c r="F3309" s="38">
        <v>8268010278</v>
      </c>
      <c r="G3309" s="40">
        <v>5131</v>
      </c>
      <c r="H3309" s="2">
        <v>93252.542372881362</v>
      </c>
      <c r="I3309" s="2"/>
      <c r="J3309" s="2">
        <v>16785.457627118645</v>
      </c>
      <c r="K3309" s="3">
        <f t="shared" si="54"/>
        <v>110038</v>
      </c>
      <c r="L3309" s="41">
        <v>44848.729166666664</v>
      </c>
      <c r="M3309" s="39">
        <v>44240149</v>
      </c>
      <c r="N3309" s="39" t="s">
        <v>52</v>
      </c>
      <c r="O3309" s="40" t="s">
        <v>15875</v>
      </c>
      <c r="P3309" s="41">
        <v>44871</v>
      </c>
      <c r="Q3309" s="39" t="s">
        <v>54</v>
      </c>
      <c r="R3309" s="68"/>
    </row>
    <row r="3310" spans="1:18" s="70" customFormat="1" ht="12.75" customHeight="1" x14ac:dyDescent="0.2">
      <c r="A3310" s="38" t="s">
        <v>1430</v>
      </c>
      <c r="B3310" s="42" t="s">
        <v>1431</v>
      </c>
      <c r="C3310" s="42" t="s">
        <v>1432</v>
      </c>
      <c r="D3310" s="38">
        <v>135020</v>
      </c>
      <c r="E3310" s="42" t="s">
        <v>933</v>
      </c>
      <c r="F3310" s="38">
        <v>8266010268</v>
      </c>
      <c r="G3310" s="40" t="s">
        <v>1433</v>
      </c>
      <c r="H3310" s="3">
        <v>93150</v>
      </c>
      <c r="I3310" s="3"/>
      <c r="J3310" s="3">
        <v>16767</v>
      </c>
      <c r="K3310" s="3">
        <f t="shared" si="54"/>
        <v>109917</v>
      </c>
      <c r="L3310" s="41">
        <v>44254.729166666664</v>
      </c>
      <c r="M3310" s="39">
        <v>6870087092</v>
      </c>
      <c r="N3310" s="42" t="s">
        <v>315</v>
      </c>
      <c r="O3310" s="42">
        <v>106142329521</v>
      </c>
      <c r="P3310" s="60">
        <v>44362</v>
      </c>
      <c r="Q3310" s="42" t="s">
        <v>243</v>
      </c>
      <c r="R3310" s="68"/>
    </row>
    <row r="3311" spans="1:18" s="70" customFormat="1" ht="12.75" customHeight="1" x14ac:dyDescent="0.2">
      <c r="A3311" s="38">
        <v>350</v>
      </c>
      <c r="B3311" s="39" t="s">
        <v>21805</v>
      </c>
      <c r="C3311" s="39" t="s">
        <v>21806</v>
      </c>
      <c r="D3311" s="38">
        <v>808131</v>
      </c>
      <c r="E3311" s="129" t="s">
        <v>1843</v>
      </c>
      <c r="F3311" s="38">
        <v>8268013935</v>
      </c>
      <c r="G3311" s="40" t="s">
        <v>21807</v>
      </c>
      <c r="H3311" s="2"/>
      <c r="I3311" s="2"/>
      <c r="J3311" s="2">
        <v>16729.523389830509</v>
      </c>
      <c r="K3311" s="3">
        <f t="shared" si="54"/>
        <v>16729.523389830509</v>
      </c>
      <c r="L3311" s="41">
        <v>45286.729166666664</v>
      </c>
      <c r="M3311" s="39">
        <v>161008101</v>
      </c>
      <c r="N3311" s="39" t="s">
        <v>8899</v>
      </c>
      <c r="O3311" s="40" t="s">
        <v>21808</v>
      </c>
      <c r="P3311" s="41">
        <v>45340</v>
      </c>
      <c r="Q3311" s="42" t="s">
        <v>8901</v>
      </c>
      <c r="R3311" s="68"/>
    </row>
    <row r="3312" spans="1:18" s="70" customFormat="1" ht="12.75" hidden="1" customHeight="1" x14ac:dyDescent="0.2">
      <c r="A3312" s="38" t="s">
        <v>5912</v>
      </c>
      <c r="B3312" s="42" t="s">
        <v>5913</v>
      </c>
      <c r="C3312" s="42" t="s">
        <v>5914</v>
      </c>
      <c r="D3312" s="38">
        <v>811819</v>
      </c>
      <c r="E3312" s="39" t="s">
        <v>1091</v>
      </c>
      <c r="F3312" s="38">
        <v>8263000114</v>
      </c>
      <c r="G3312" s="40" t="s">
        <v>5915</v>
      </c>
      <c r="H3312" s="3">
        <v>92840</v>
      </c>
      <c r="I3312" s="3"/>
      <c r="J3312" s="3">
        <v>0</v>
      </c>
      <c r="K3312" s="3">
        <f t="shared" si="54"/>
        <v>92840</v>
      </c>
      <c r="L3312" s="41">
        <v>44383</v>
      </c>
      <c r="M3312" s="39">
        <v>3445012893</v>
      </c>
      <c r="N3312" s="42" t="s">
        <v>315</v>
      </c>
      <c r="O3312" s="42" t="s">
        <v>3207</v>
      </c>
      <c r="P3312" s="60">
        <v>44341</v>
      </c>
      <c r="Q3312" s="42" t="s">
        <v>243</v>
      </c>
      <c r="R3312" s="68" t="s">
        <v>506</v>
      </c>
    </row>
    <row r="3313" spans="1:18" s="70" customFormat="1" ht="12.75" customHeight="1" x14ac:dyDescent="0.2">
      <c r="A3313" s="38" t="s">
        <v>1825</v>
      </c>
      <c r="B3313" s="39" t="s">
        <v>1826</v>
      </c>
      <c r="C3313" s="39"/>
      <c r="D3313" s="38">
        <v>811819</v>
      </c>
      <c r="E3313" s="39" t="s">
        <v>1091</v>
      </c>
      <c r="F3313" s="38">
        <v>8263000049</v>
      </c>
      <c r="G3313" s="40" t="s">
        <v>1827</v>
      </c>
      <c r="H3313" s="2">
        <v>92500</v>
      </c>
      <c r="I3313" s="2"/>
      <c r="J3313" s="2">
        <v>0</v>
      </c>
      <c r="K3313" s="3">
        <f t="shared" si="54"/>
        <v>92500</v>
      </c>
      <c r="L3313" s="4">
        <v>44328</v>
      </c>
      <c r="M3313" s="39"/>
      <c r="N3313" s="39" t="s">
        <v>52</v>
      </c>
      <c r="O3313" s="40"/>
      <c r="P3313" s="41"/>
      <c r="Q3313" s="39" t="s">
        <v>54</v>
      </c>
      <c r="R3313" s="68"/>
    </row>
    <row r="3314" spans="1:18" s="70" customFormat="1" ht="12.75" customHeight="1" x14ac:dyDescent="0.2">
      <c r="A3314" s="38" t="s">
        <v>1859</v>
      </c>
      <c r="B3314" s="39" t="s">
        <v>1860</v>
      </c>
      <c r="C3314" s="39"/>
      <c r="D3314" s="38">
        <v>811819</v>
      </c>
      <c r="E3314" s="39" t="s">
        <v>1091</v>
      </c>
      <c r="F3314" s="38">
        <v>8263000049</v>
      </c>
      <c r="G3314" s="40" t="s">
        <v>1861</v>
      </c>
      <c r="H3314" s="2">
        <v>92500</v>
      </c>
      <c r="I3314" s="2"/>
      <c r="J3314" s="2">
        <v>0</v>
      </c>
      <c r="K3314" s="3">
        <f t="shared" si="54"/>
        <v>92500</v>
      </c>
      <c r="L3314" s="41">
        <v>44329</v>
      </c>
      <c r="M3314" s="39"/>
      <c r="N3314" s="39" t="s">
        <v>52</v>
      </c>
      <c r="O3314" s="40"/>
      <c r="P3314" s="41"/>
      <c r="Q3314" s="39" t="s">
        <v>54</v>
      </c>
      <c r="R3314" s="68"/>
    </row>
    <row r="3315" spans="1:18" s="70" customFormat="1" ht="12.75" customHeight="1" x14ac:dyDescent="0.2">
      <c r="A3315" s="38">
        <v>193</v>
      </c>
      <c r="B3315" s="39" t="s">
        <v>15420</v>
      </c>
      <c r="C3315" s="39" t="s">
        <v>15421</v>
      </c>
      <c r="D3315" s="38">
        <v>822082</v>
      </c>
      <c r="E3315" s="39" t="s">
        <v>15325</v>
      </c>
      <c r="F3315" s="38">
        <v>8268010025</v>
      </c>
      <c r="G3315" s="40">
        <v>349</v>
      </c>
      <c r="H3315" s="2">
        <v>92500</v>
      </c>
      <c r="I3315" s="2"/>
      <c r="J3315" s="2">
        <v>0</v>
      </c>
      <c r="K3315" s="3">
        <f t="shared" si="54"/>
        <v>92500</v>
      </c>
      <c r="L3315" s="41">
        <v>44789.729166666664</v>
      </c>
      <c r="M3315" s="39">
        <v>3445017156</v>
      </c>
      <c r="N3315" s="39" t="s">
        <v>8899</v>
      </c>
      <c r="O3315" s="40" t="s">
        <v>15422</v>
      </c>
      <c r="P3315" s="41">
        <v>44828</v>
      </c>
      <c r="Q3315" s="42" t="s">
        <v>8901</v>
      </c>
      <c r="R3315" s="68"/>
    </row>
    <row r="3316" spans="1:18" s="70" customFormat="1" ht="12.75" customHeight="1" x14ac:dyDescent="0.2">
      <c r="A3316" s="38">
        <v>365</v>
      </c>
      <c r="B3316" s="39" t="s">
        <v>20165</v>
      </c>
      <c r="C3316" s="39" t="s">
        <v>20166</v>
      </c>
      <c r="D3316" s="38">
        <v>407013</v>
      </c>
      <c r="E3316" s="39" t="s">
        <v>18933</v>
      </c>
      <c r="F3316" s="38">
        <v>8268011457</v>
      </c>
      <c r="G3316" s="40">
        <v>23190107</v>
      </c>
      <c r="H3316" s="2">
        <v>92400</v>
      </c>
      <c r="I3316" s="2"/>
      <c r="J3316" s="2">
        <v>16632</v>
      </c>
      <c r="K3316" s="3">
        <f t="shared" si="54"/>
        <v>109032</v>
      </c>
      <c r="L3316" s="41">
        <v>45131.729166666664</v>
      </c>
      <c r="M3316" s="39">
        <v>160569447</v>
      </c>
      <c r="N3316" s="39" t="s">
        <v>8899</v>
      </c>
      <c r="O3316" s="40" t="s">
        <v>20167</v>
      </c>
      <c r="P3316" s="41">
        <v>45175</v>
      </c>
      <c r="Q3316" s="42" t="s">
        <v>8901</v>
      </c>
      <c r="R3316" s="68"/>
    </row>
    <row r="3317" spans="1:18" s="70" customFormat="1" ht="12.75" customHeight="1" x14ac:dyDescent="0.2">
      <c r="A3317" s="38" t="s">
        <v>1608</v>
      </c>
      <c r="B3317" s="39" t="s">
        <v>1609</v>
      </c>
      <c r="C3317" s="39" t="s">
        <v>1610</v>
      </c>
      <c r="D3317" s="38">
        <v>816273</v>
      </c>
      <c r="E3317" s="39" t="s">
        <v>51</v>
      </c>
      <c r="F3317" s="38">
        <v>8268005907</v>
      </c>
      <c r="G3317" s="40">
        <v>167</v>
      </c>
      <c r="H3317" s="2">
        <v>92359</v>
      </c>
      <c r="I3317" s="2"/>
      <c r="J3317" s="2">
        <v>16624.62</v>
      </c>
      <c r="K3317" s="3">
        <f t="shared" si="54"/>
        <v>108983.62</v>
      </c>
      <c r="L3317" s="41">
        <v>44273</v>
      </c>
      <c r="M3317" s="39">
        <v>43833016</v>
      </c>
      <c r="N3317" s="39" t="s">
        <v>52</v>
      </c>
      <c r="O3317" s="40" t="s">
        <v>1611</v>
      </c>
      <c r="P3317" s="41">
        <v>44304</v>
      </c>
      <c r="Q3317" s="39" t="s">
        <v>54</v>
      </c>
      <c r="R3317" s="68"/>
    </row>
    <row r="3318" spans="1:18" s="70" customFormat="1" ht="12.75" customHeight="1" x14ac:dyDescent="0.25">
      <c r="A3318" s="38" t="s">
        <v>15438</v>
      </c>
      <c r="B3318" s="39" t="s">
        <v>15439</v>
      </c>
      <c r="C3318" s="39" t="s">
        <v>15440</v>
      </c>
      <c r="D3318" s="38">
        <v>407261</v>
      </c>
      <c r="E3318" s="77" t="s">
        <v>58</v>
      </c>
      <c r="F3318" s="38">
        <v>8266015795</v>
      </c>
      <c r="G3318" s="40">
        <v>9854030162</v>
      </c>
      <c r="H3318" s="2">
        <v>92344</v>
      </c>
      <c r="I3318" s="2"/>
      <c r="J3318" s="2">
        <v>0</v>
      </c>
      <c r="K3318" s="3">
        <f t="shared" si="54"/>
        <v>92344</v>
      </c>
      <c r="L3318" s="41">
        <v>44814.729166666664</v>
      </c>
      <c r="M3318" s="39">
        <v>6870204950</v>
      </c>
      <c r="N3318" s="39" t="s">
        <v>3282</v>
      </c>
      <c r="O3318" s="40"/>
      <c r="P3318" s="41"/>
      <c r="Q3318" s="42" t="s">
        <v>2417</v>
      </c>
      <c r="R3318" s="68"/>
    </row>
    <row r="3319" spans="1:18" s="70" customFormat="1" ht="12.75" customHeight="1" x14ac:dyDescent="0.25">
      <c r="A3319" s="38" t="s">
        <v>15441</v>
      </c>
      <c r="B3319" s="39" t="s">
        <v>15442</v>
      </c>
      <c r="C3319" s="39" t="s">
        <v>15443</v>
      </c>
      <c r="D3319" s="38">
        <v>407261</v>
      </c>
      <c r="E3319" s="77" t="s">
        <v>58</v>
      </c>
      <c r="F3319" s="38">
        <v>8266015795</v>
      </c>
      <c r="G3319" s="40">
        <v>9854030040</v>
      </c>
      <c r="H3319" s="2">
        <v>92344</v>
      </c>
      <c r="I3319" s="2"/>
      <c r="J3319" s="2">
        <v>0</v>
      </c>
      <c r="K3319" s="3">
        <f t="shared" si="54"/>
        <v>92344</v>
      </c>
      <c r="L3319" s="41">
        <v>44812.729166666664</v>
      </c>
      <c r="M3319" s="39">
        <v>6870204955</v>
      </c>
      <c r="N3319" s="39" t="s">
        <v>3282</v>
      </c>
      <c r="O3319" s="40"/>
      <c r="P3319" s="41"/>
      <c r="Q3319" s="42" t="s">
        <v>2417</v>
      </c>
      <c r="R3319" s="68"/>
    </row>
    <row r="3320" spans="1:18" s="70" customFormat="1" ht="12.75" customHeight="1" x14ac:dyDescent="0.25">
      <c r="A3320" s="38" t="s">
        <v>15444</v>
      </c>
      <c r="B3320" s="39" t="s">
        <v>15445</v>
      </c>
      <c r="C3320" s="39" t="s">
        <v>15446</v>
      </c>
      <c r="D3320" s="38">
        <v>407261</v>
      </c>
      <c r="E3320" s="77" t="s">
        <v>58</v>
      </c>
      <c r="F3320" s="38">
        <v>8266015795</v>
      </c>
      <c r="G3320" s="40">
        <v>9854030096</v>
      </c>
      <c r="H3320" s="2">
        <v>92344</v>
      </c>
      <c r="I3320" s="2"/>
      <c r="J3320" s="2">
        <v>0</v>
      </c>
      <c r="K3320" s="3">
        <f t="shared" si="54"/>
        <v>92344</v>
      </c>
      <c r="L3320" s="41">
        <v>44813.729166666664</v>
      </c>
      <c r="M3320" s="39">
        <v>6870204959</v>
      </c>
      <c r="N3320" s="39" t="s">
        <v>3282</v>
      </c>
      <c r="O3320" s="40"/>
      <c r="P3320" s="41"/>
      <c r="Q3320" s="42" t="s">
        <v>2417</v>
      </c>
      <c r="R3320" s="68"/>
    </row>
    <row r="3321" spans="1:18" s="70" customFormat="1" ht="12.75" customHeight="1" x14ac:dyDescent="0.25">
      <c r="A3321" s="38" t="s">
        <v>15447</v>
      </c>
      <c r="B3321" s="39" t="s">
        <v>15448</v>
      </c>
      <c r="C3321" s="39" t="s">
        <v>15449</v>
      </c>
      <c r="D3321" s="38">
        <v>407261</v>
      </c>
      <c r="E3321" s="77" t="s">
        <v>58</v>
      </c>
      <c r="F3321" s="38">
        <v>8266015795</v>
      </c>
      <c r="G3321" s="40">
        <v>9854029857</v>
      </c>
      <c r="H3321" s="2">
        <v>92344</v>
      </c>
      <c r="I3321" s="2"/>
      <c r="J3321" s="2">
        <v>0</v>
      </c>
      <c r="K3321" s="3">
        <f t="shared" si="54"/>
        <v>92344</v>
      </c>
      <c r="L3321" s="41">
        <v>44808.729166666664</v>
      </c>
      <c r="M3321" s="39">
        <v>6870204969</v>
      </c>
      <c r="N3321" s="39" t="s">
        <v>3282</v>
      </c>
      <c r="O3321" s="40"/>
      <c r="P3321" s="41"/>
      <c r="Q3321" s="42" t="s">
        <v>2417</v>
      </c>
      <c r="R3321" s="68"/>
    </row>
    <row r="3322" spans="1:18" s="70" customFormat="1" ht="12.75" customHeight="1" x14ac:dyDescent="0.25">
      <c r="A3322" s="38" t="s">
        <v>15480</v>
      </c>
      <c r="B3322" s="39" t="s">
        <v>15481</v>
      </c>
      <c r="C3322" s="39" t="s">
        <v>15482</v>
      </c>
      <c r="D3322" s="38">
        <v>407261</v>
      </c>
      <c r="E3322" s="77" t="s">
        <v>58</v>
      </c>
      <c r="F3322" s="38">
        <v>8266015316</v>
      </c>
      <c r="G3322" s="40">
        <v>9854029980</v>
      </c>
      <c r="H3322" s="2">
        <v>92344</v>
      </c>
      <c r="I3322" s="2"/>
      <c r="J3322" s="2">
        <v>0</v>
      </c>
      <c r="K3322" s="3">
        <f t="shared" si="54"/>
        <v>92344</v>
      </c>
      <c r="L3322" s="41">
        <v>44811.729166666664</v>
      </c>
      <c r="M3322" s="39">
        <v>6870207855</v>
      </c>
      <c r="N3322" s="39" t="s">
        <v>52</v>
      </c>
      <c r="O3322" s="40"/>
      <c r="P3322" s="41"/>
      <c r="Q3322" s="39" t="s">
        <v>54</v>
      </c>
      <c r="R3322" s="68"/>
    </row>
    <row r="3323" spans="1:18" s="70" customFormat="1" ht="12.75" customHeight="1" x14ac:dyDescent="0.25">
      <c r="A3323" s="38" t="s">
        <v>15483</v>
      </c>
      <c r="B3323" s="39" t="s">
        <v>15484</v>
      </c>
      <c r="C3323" s="39" t="s">
        <v>15485</v>
      </c>
      <c r="D3323" s="38">
        <v>407261</v>
      </c>
      <c r="E3323" s="77" t="s">
        <v>58</v>
      </c>
      <c r="F3323" s="38">
        <v>8266015795</v>
      </c>
      <c r="G3323" s="40">
        <v>9854029920</v>
      </c>
      <c r="H3323" s="2">
        <v>92344</v>
      </c>
      <c r="I3323" s="2"/>
      <c r="J3323" s="2">
        <v>0</v>
      </c>
      <c r="K3323" s="3">
        <f t="shared" si="54"/>
        <v>92344</v>
      </c>
      <c r="L3323" s="41">
        <v>44810.729166666664</v>
      </c>
      <c r="M3323" s="39">
        <v>6870207858</v>
      </c>
      <c r="N3323" s="39" t="s">
        <v>3282</v>
      </c>
      <c r="O3323" s="40"/>
      <c r="P3323" s="41"/>
      <c r="Q3323" s="42" t="s">
        <v>2417</v>
      </c>
      <c r="R3323" s="68"/>
    </row>
    <row r="3324" spans="1:18" s="70" customFormat="1" ht="12.75" customHeight="1" x14ac:dyDescent="0.25">
      <c r="A3324" s="38" t="s">
        <v>15486</v>
      </c>
      <c r="B3324" s="39" t="s">
        <v>15487</v>
      </c>
      <c r="C3324" s="39" t="s">
        <v>15488</v>
      </c>
      <c r="D3324" s="38">
        <v>407261</v>
      </c>
      <c r="E3324" s="77" t="s">
        <v>58</v>
      </c>
      <c r="F3324" s="38">
        <v>8266015795</v>
      </c>
      <c r="G3324" s="40">
        <v>9854029811</v>
      </c>
      <c r="H3324" s="2">
        <v>92344</v>
      </c>
      <c r="I3324" s="2"/>
      <c r="J3324" s="2">
        <v>0</v>
      </c>
      <c r="K3324" s="3">
        <f t="shared" si="54"/>
        <v>92344</v>
      </c>
      <c r="L3324" s="41">
        <v>44806.729166666664</v>
      </c>
      <c r="M3324" s="39">
        <v>6870207862</v>
      </c>
      <c r="N3324" s="39" t="s">
        <v>3282</v>
      </c>
      <c r="O3324" s="40"/>
      <c r="P3324" s="41"/>
      <c r="Q3324" s="42" t="s">
        <v>2417</v>
      </c>
      <c r="R3324" s="68"/>
    </row>
    <row r="3325" spans="1:18" s="70" customFormat="1" ht="12.75" customHeight="1" x14ac:dyDescent="0.25">
      <c r="A3325" s="38" t="s">
        <v>15489</v>
      </c>
      <c r="B3325" s="39" t="s">
        <v>15490</v>
      </c>
      <c r="C3325" s="39" t="s">
        <v>15491</v>
      </c>
      <c r="D3325" s="38">
        <v>407261</v>
      </c>
      <c r="E3325" s="77" t="s">
        <v>58</v>
      </c>
      <c r="F3325" s="38">
        <v>8266015795</v>
      </c>
      <c r="G3325" s="40">
        <v>9854029834</v>
      </c>
      <c r="H3325" s="2">
        <v>92344</v>
      </c>
      <c r="I3325" s="2"/>
      <c r="J3325" s="2">
        <v>0</v>
      </c>
      <c r="K3325" s="3">
        <f t="shared" si="54"/>
        <v>92344</v>
      </c>
      <c r="L3325" s="41">
        <v>44807.729166666664</v>
      </c>
      <c r="M3325" s="39">
        <v>6870207864</v>
      </c>
      <c r="N3325" s="39" t="s">
        <v>3282</v>
      </c>
      <c r="O3325" s="40"/>
      <c r="P3325" s="41"/>
      <c r="Q3325" s="42" t="s">
        <v>2417</v>
      </c>
      <c r="R3325" s="68"/>
    </row>
    <row r="3326" spans="1:18" s="70" customFormat="1" ht="12.75" customHeight="1" x14ac:dyDescent="0.25">
      <c r="A3326" s="38" t="s">
        <v>15670</v>
      </c>
      <c r="B3326" s="39" t="s">
        <v>15671</v>
      </c>
      <c r="C3326" s="39" t="s">
        <v>15672</v>
      </c>
      <c r="D3326" s="38">
        <v>407261</v>
      </c>
      <c r="E3326" s="77" t="s">
        <v>58</v>
      </c>
      <c r="F3326" s="38">
        <v>8266015795</v>
      </c>
      <c r="G3326" s="40">
        <v>9854030747</v>
      </c>
      <c r="H3326" s="2">
        <v>92344</v>
      </c>
      <c r="I3326" s="2"/>
      <c r="J3326" s="2">
        <v>0</v>
      </c>
      <c r="K3326" s="3">
        <f t="shared" si="54"/>
        <v>92344</v>
      </c>
      <c r="L3326" s="41">
        <v>44826.729166666664</v>
      </c>
      <c r="M3326" s="39">
        <v>6870223718</v>
      </c>
      <c r="N3326" s="39" t="s">
        <v>3282</v>
      </c>
      <c r="O3326" s="40"/>
      <c r="P3326" s="41"/>
      <c r="Q3326" s="42" t="s">
        <v>2417</v>
      </c>
      <c r="R3326" s="68"/>
    </row>
    <row r="3327" spans="1:18" s="70" customFormat="1" ht="12.75" customHeight="1" x14ac:dyDescent="0.25">
      <c r="A3327" s="38" t="s">
        <v>15673</v>
      </c>
      <c r="B3327" s="39" t="s">
        <v>15674</v>
      </c>
      <c r="C3327" s="39" t="s">
        <v>15675</v>
      </c>
      <c r="D3327" s="38">
        <v>407261</v>
      </c>
      <c r="E3327" s="77" t="s">
        <v>58</v>
      </c>
      <c r="F3327" s="38">
        <v>8266015795</v>
      </c>
      <c r="G3327" s="40">
        <v>9854030855</v>
      </c>
      <c r="H3327" s="2">
        <v>92344</v>
      </c>
      <c r="I3327" s="2"/>
      <c r="J3327" s="2">
        <v>0</v>
      </c>
      <c r="K3327" s="3">
        <f t="shared" si="54"/>
        <v>92344</v>
      </c>
      <c r="L3327" s="41">
        <v>44828.729166666664</v>
      </c>
      <c r="M3327" s="39">
        <v>6870223728</v>
      </c>
      <c r="N3327" s="39" t="s">
        <v>3282</v>
      </c>
      <c r="O3327" s="40"/>
      <c r="P3327" s="41"/>
      <c r="Q3327" s="42" t="s">
        <v>2417</v>
      </c>
      <c r="R3327" s="68"/>
    </row>
    <row r="3328" spans="1:18" s="70" customFormat="1" ht="12.75" customHeight="1" x14ac:dyDescent="0.25">
      <c r="A3328" s="38" t="s">
        <v>15676</v>
      </c>
      <c r="B3328" s="39" t="s">
        <v>15677</v>
      </c>
      <c r="C3328" s="39" t="s">
        <v>15678</v>
      </c>
      <c r="D3328" s="38">
        <v>407261</v>
      </c>
      <c r="E3328" s="77" t="s">
        <v>58</v>
      </c>
      <c r="F3328" s="38">
        <v>8266015795</v>
      </c>
      <c r="G3328" s="40">
        <v>9854030798</v>
      </c>
      <c r="H3328" s="2">
        <v>92344</v>
      </c>
      <c r="I3328" s="2"/>
      <c r="J3328" s="2">
        <v>0</v>
      </c>
      <c r="K3328" s="3">
        <f t="shared" si="54"/>
        <v>92344</v>
      </c>
      <c r="L3328" s="41">
        <v>44827.729166666664</v>
      </c>
      <c r="M3328" s="39">
        <v>6870223736</v>
      </c>
      <c r="N3328" s="39" t="s">
        <v>3282</v>
      </c>
      <c r="O3328" s="40"/>
      <c r="P3328" s="41"/>
      <c r="Q3328" s="42" t="s">
        <v>2417</v>
      </c>
      <c r="R3328" s="68"/>
    </row>
    <row r="3329" spans="1:18" s="70" customFormat="1" ht="12.75" customHeight="1" x14ac:dyDescent="0.25">
      <c r="A3329" s="38" t="s">
        <v>15679</v>
      </c>
      <c r="B3329" s="39" t="s">
        <v>15680</v>
      </c>
      <c r="C3329" s="39" t="s">
        <v>15681</v>
      </c>
      <c r="D3329" s="38">
        <v>407261</v>
      </c>
      <c r="E3329" s="77" t="s">
        <v>58</v>
      </c>
      <c r="F3329" s="38">
        <v>8266015316</v>
      </c>
      <c r="G3329" s="40">
        <v>9854030766</v>
      </c>
      <c r="H3329" s="2">
        <v>92344</v>
      </c>
      <c r="I3329" s="2"/>
      <c r="J3329" s="2">
        <v>0</v>
      </c>
      <c r="K3329" s="3">
        <f t="shared" si="54"/>
        <v>92344</v>
      </c>
      <c r="L3329" s="41">
        <v>44826.729166666664</v>
      </c>
      <c r="M3329" s="39">
        <v>6870223749</v>
      </c>
      <c r="N3329" s="39" t="s">
        <v>52</v>
      </c>
      <c r="O3329" s="40"/>
      <c r="P3329" s="41"/>
      <c r="Q3329" s="39" t="s">
        <v>54</v>
      </c>
      <c r="R3329" s="68"/>
    </row>
    <row r="3330" spans="1:18" s="70" customFormat="1" ht="12.75" customHeight="1" x14ac:dyDescent="0.25">
      <c r="A3330" s="38" t="s">
        <v>15682</v>
      </c>
      <c r="B3330" s="39" t="s">
        <v>15683</v>
      </c>
      <c r="C3330" s="39" t="s">
        <v>15684</v>
      </c>
      <c r="D3330" s="38">
        <v>407261</v>
      </c>
      <c r="E3330" s="77" t="s">
        <v>58</v>
      </c>
      <c r="F3330" s="38">
        <v>8266015795</v>
      </c>
      <c r="G3330" s="40">
        <v>9854030875</v>
      </c>
      <c r="H3330" s="2">
        <v>92344</v>
      </c>
      <c r="I3330" s="2"/>
      <c r="J3330" s="2">
        <v>0</v>
      </c>
      <c r="K3330" s="3">
        <f t="shared" si="54"/>
        <v>92344</v>
      </c>
      <c r="L3330" s="41">
        <v>44828.729166666664</v>
      </c>
      <c r="M3330" s="39">
        <v>6870223756</v>
      </c>
      <c r="N3330" s="39" t="s">
        <v>3282</v>
      </c>
      <c r="O3330" s="40"/>
      <c r="P3330" s="41"/>
      <c r="Q3330" s="42" t="s">
        <v>2417</v>
      </c>
      <c r="R3330" s="68"/>
    </row>
    <row r="3331" spans="1:18" s="70" customFormat="1" ht="12.75" customHeight="1" x14ac:dyDescent="0.25">
      <c r="A3331" s="38" t="s">
        <v>15685</v>
      </c>
      <c r="B3331" s="39" t="s">
        <v>15686</v>
      </c>
      <c r="C3331" s="39" t="s">
        <v>15687</v>
      </c>
      <c r="D3331" s="38">
        <v>407261</v>
      </c>
      <c r="E3331" s="77" t="s">
        <v>58</v>
      </c>
      <c r="F3331" s="38">
        <v>8266015795</v>
      </c>
      <c r="G3331" s="40">
        <v>9854031194</v>
      </c>
      <c r="H3331" s="2">
        <v>92344</v>
      </c>
      <c r="I3331" s="2"/>
      <c r="J3331" s="2">
        <v>0</v>
      </c>
      <c r="K3331" s="3">
        <f t="shared" si="54"/>
        <v>92344</v>
      </c>
      <c r="L3331" s="41">
        <v>44834.729166666664</v>
      </c>
      <c r="M3331" s="39">
        <v>6870223763</v>
      </c>
      <c r="N3331" s="39" t="s">
        <v>3282</v>
      </c>
      <c r="O3331" s="40"/>
      <c r="P3331" s="41"/>
      <c r="Q3331" s="42" t="s">
        <v>2417</v>
      </c>
      <c r="R3331" s="68"/>
    </row>
    <row r="3332" spans="1:18" s="70" customFormat="1" ht="12.75" customHeight="1" x14ac:dyDescent="0.25">
      <c r="A3332" s="38" t="s">
        <v>15744</v>
      </c>
      <c r="B3332" s="39" t="s">
        <v>15745</v>
      </c>
      <c r="C3332" s="39" t="s">
        <v>15746</v>
      </c>
      <c r="D3332" s="38">
        <v>407261</v>
      </c>
      <c r="E3332" s="77" t="s">
        <v>58</v>
      </c>
      <c r="F3332" s="38">
        <v>8266015316</v>
      </c>
      <c r="G3332" s="40">
        <v>9854031268</v>
      </c>
      <c r="H3332" s="2">
        <v>92344</v>
      </c>
      <c r="I3332" s="2"/>
      <c r="J3332" s="2">
        <v>0</v>
      </c>
      <c r="K3332" s="3">
        <f t="shared" si="54"/>
        <v>92344</v>
      </c>
      <c r="L3332" s="41">
        <v>44835.729166666664</v>
      </c>
      <c r="M3332" s="39">
        <v>6870231484</v>
      </c>
      <c r="N3332" s="39" t="s">
        <v>52</v>
      </c>
      <c r="O3332" s="40"/>
      <c r="P3332" s="41"/>
      <c r="Q3332" s="39" t="s">
        <v>54</v>
      </c>
      <c r="R3332" s="68"/>
    </row>
    <row r="3333" spans="1:18" s="70" customFormat="1" ht="12.75" customHeight="1" x14ac:dyDescent="0.25">
      <c r="A3333" s="38" t="s">
        <v>15776</v>
      </c>
      <c r="B3333" s="39" t="s">
        <v>15777</v>
      </c>
      <c r="C3333" s="39" t="s">
        <v>15778</v>
      </c>
      <c r="D3333" s="38">
        <v>407261</v>
      </c>
      <c r="E3333" s="77" t="s">
        <v>58</v>
      </c>
      <c r="F3333" s="38">
        <v>8266015795</v>
      </c>
      <c r="G3333" s="40">
        <v>9854031893</v>
      </c>
      <c r="H3333" s="2">
        <v>92344</v>
      </c>
      <c r="I3333" s="2"/>
      <c r="J3333" s="2">
        <v>0</v>
      </c>
      <c r="K3333" s="3">
        <f t="shared" si="54"/>
        <v>92344</v>
      </c>
      <c r="L3333" s="41">
        <v>44847.729166666664</v>
      </c>
      <c r="M3333" s="39">
        <v>6870240366</v>
      </c>
      <c r="N3333" s="39" t="s">
        <v>3282</v>
      </c>
      <c r="O3333" s="40"/>
      <c r="P3333" s="41"/>
      <c r="Q3333" s="42" t="s">
        <v>2417</v>
      </c>
      <c r="R3333" s="68"/>
    </row>
    <row r="3334" spans="1:18" s="70" customFormat="1" ht="12.75" customHeight="1" x14ac:dyDescent="0.25">
      <c r="A3334" s="38" t="s">
        <v>15779</v>
      </c>
      <c r="B3334" s="39" t="s">
        <v>15780</v>
      </c>
      <c r="C3334" s="39" t="s">
        <v>15781</v>
      </c>
      <c r="D3334" s="38">
        <v>407261</v>
      </c>
      <c r="E3334" s="77" t="s">
        <v>58</v>
      </c>
      <c r="F3334" s="38">
        <v>8266015795</v>
      </c>
      <c r="G3334" s="40">
        <v>9854031940</v>
      </c>
      <c r="H3334" s="2">
        <v>92344</v>
      </c>
      <c r="I3334" s="2"/>
      <c r="J3334" s="2">
        <v>0</v>
      </c>
      <c r="K3334" s="3">
        <f t="shared" ref="K3334:K3397" si="55">SUM(H3334:J3334)</f>
        <v>92344</v>
      </c>
      <c r="L3334" s="41">
        <v>44848.729166666664</v>
      </c>
      <c r="M3334" s="39">
        <v>6870240368</v>
      </c>
      <c r="N3334" s="39" t="s">
        <v>3282</v>
      </c>
      <c r="O3334" s="40"/>
      <c r="P3334" s="41"/>
      <c r="Q3334" s="42" t="s">
        <v>2417</v>
      </c>
      <c r="R3334" s="68"/>
    </row>
    <row r="3335" spans="1:18" s="70" customFormat="1" ht="12.75" customHeight="1" x14ac:dyDescent="0.25">
      <c r="A3335" s="38" t="s">
        <v>15782</v>
      </c>
      <c r="B3335" s="39" t="s">
        <v>15783</v>
      </c>
      <c r="C3335" s="39" t="s">
        <v>15784</v>
      </c>
      <c r="D3335" s="38">
        <v>407261</v>
      </c>
      <c r="E3335" s="77" t="s">
        <v>58</v>
      </c>
      <c r="F3335" s="38">
        <v>8266015795</v>
      </c>
      <c r="G3335" s="40">
        <v>9854031849</v>
      </c>
      <c r="H3335" s="2">
        <v>92344</v>
      </c>
      <c r="I3335" s="2"/>
      <c r="J3335" s="2">
        <v>0</v>
      </c>
      <c r="K3335" s="3">
        <f t="shared" si="55"/>
        <v>92344</v>
      </c>
      <c r="L3335" s="41">
        <v>44846.729166666664</v>
      </c>
      <c r="M3335" s="39">
        <v>6870240370</v>
      </c>
      <c r="N3335" s="39" t="s">
        <v>3282</v>
      </c>
      <c r="O3335" s="40"/>
      <c r="P3335" s="41"/>
      <c r="Q3335" s="42" t="s">
        <v>2417</v>
      </c>
      <c r="R3335" s="68"/>
    </row>
    <row r="3336" spans="1:18" s="70" customFormat="1" ht="12.75" customHeight="1" x14ac:dyDescent="0.25">
      <c r="A3336" s="38" t="s">
        <v>15920</v>
      </c>
      <c r="B3336" s="39" t="s">
        <v>15921</v>
      </c>
      <c r="C3336" s="39" t="s">
        <v>15922</v>
      </c>
      <c r="D3336" s="38">
        <v>407261</v>
      </c>
      <c r="E3336" s="77" t="s">
        <v>58</v>
      </c>
      <c r="F3336" s="38">
        <v>8266015795</v>
      </c>
      <c r="G3336" s="40">
        <v>9854031655</v>
      </c>
      <c r="H3336" s="2">
        <v>92344</v>
      </c>
      <c r="I3336" s="2"/>
      <c r="J3336" s="2">
        <v>0</v>
      </c>
      <c r="K3336" s="3">
        <f t="shared" si="55"/>
        <v>92344</v>
      </c>
      <c r="L3336" s="41">
        <v>44842.729166666664</v>
      </c>
      <c r="M3336" s="39">
        <v>6870251482</v>
      </c>
      <c r="N3336" s="39" t="s">
        <v>3282</v>
      </c>
      <c r="O3336" s="40"/>
      <c r="P3336" s="41"/>
      <c r="Q3336" s="42" t="s">
        <v>2417</v>
      </c>
      <c r="R3336" s="68"/>
    </row>
    <row r="3337" spans="1:18" s="70" customFormat="1" ht="12.75" customHeight="1" x14ac:dyDescent="0.25">
      <c r="A3337" s="38" t="s">
        <v>16018</v>
      </c>
      <c r="B3337" s="39" t="s">
        <v>16019</v>
      </c>
      <c r="C3337" s="39" t="s">
        <v>16020</v>
      </c>
      <c r="D3337" s="38">
        <v>407261</v>
      </c>
      <c r="E3337" s="77" t="s">
        <v>58</v>
      </c>
      <c r="F3337" s="38">
        <v>8266015795</v>
      </c>
      <c r="G3337" s="40">
        <v>9854032182</v>
      </c>
      <c r="H3337" s="2">
        <v>92344</v>
      </c>
      <c r="I3337" s="2"/>
      <c r="J3337" s="2">
        <v>0</v>
      </c>
      <c r="K3337" s="3">
        <f t="shared" si="55"/>
        <v>92344</v>
      </c>
      <c r="L3337" s="41">
        <v>44854.729166666664</v>
      </c>
      <c r="M3337" s="39">
        <v>6870258314</v>
      </c>
      <c r="N3337" s="39" t="s">
        <v>3282</v>
      </c>
      <c r="O3337" s="40"/>
      <c r="P3337" s="41"/>
      <c r="Q3337" s="42" t="s">
        <v>2417</v>
      </c>
      <c r="R3337" s="68"/>
    </row>
    <row r="3338" spans="1:18" s="70" customFormat="1" ht="12.75" customHeight="1" x14ac:dyDescent="0.25">
      <c r="A3338" s="38" t="s">
        <v>16021</v>
      </c>
      <c r="B3338" s="39" t="s">
        <v>16022</v>
      </c>
      <c r="C3338" s="39" t="s">
        <v>16023</v>
      </c>
      <c r="D3338" s="38">
        <v>407261</v>
      </c>
      <c r="E3338" s="77" t="s">
        <v>58</v>
      </c>
      <c r="F3338" s="38">
        <v>8266015795</v>
      </c>
      <c r="G3338" s="40">
        <v>9854032119</v>
      </c>
      <c r="H3338" s="2">
        <v>92344</v>
      </c>
      <c r="I3338" s="2"/>
      <c r="J3338" s="2">
        <v>0</v>
      </c>
      <c r="K3338" s="3">
        <f t="shared" si="55"/>
        <v>92344</v>
      </c>
      <c r="L3338" s="41">
        <v>44853.729166666664</v>
      </c>
      <c r="M3338" s="39">
        <v>6870258322</v>
      </c>
      <c r="N3338" s="39" t="s">
        <v>3282</v>
      </c>
      <c r="O3338" s="40"/>
      <c r="P3338" s="41"/>
      <c r="Q3338" s="42" t="s">
        <v>2417</v>
      </c>
      <c r="R3338" s="68"/>
    </row>
    <row r="3339" spans="1:18" s="70" customFormat="1" ht="12.75" customHeight="1" x14ac:dyDescent="0.25">
      <c r="A3339" s="38" t="s">
        <v>16024</v>
      </c>
      <c r="B3339" s="39" t="s">
        <v>16025</v>
      </c>
      <c r="C3339" s="39" t="s">
        <v>16026</v>
      </c>
      <c r="D3339" s="38">
        <v>407261</v>
      </c>
      <c r="E3339" s="77" t="s">
        <v>58</v>
      </c>
      <c r="F3339" s="38">
        <v>8266015795</v>
      </c>
      <c r="G3339" s="40">
        <v>9854032140</v>
      </c>
      <c r="H3339" s="2">
        <v>92344</v>
      </c>
      <c r="I3339" s="2"/>
      <c r="J3339" s="2">
        <v>0</v>
      </c>
      <c r="K3339" s="3">
        <f t="shared" si="55"/>
        <v>92344</v>
      </c>
      <c r="L3339" s="41">
        <v>44854.729166666664</v>
      </c>
      <c r="M3339" s="39">
        <v>6870258319</v>
      </c>
      <c r="N3339" s="39" t="s">
        <v>3282</v>
      </c>
      <c r="O3339" s="40"/>
      <c r="P3339" s="41"/>
      <c r="Q3339" s="42" t="s">
        <v>2417</v>
      </c>
      <c r="R3339" s="68"/>
    </row>
    <row r="3340" spans="1:18" s="70" customFormat="1" ht="12.75" customHeight="1" x14ac:dyDescent="0.25">
      <c r="A3340" s="38" t="s">
        <v>16027</v>
      </c>
      <c r="B3340" s="39" t="s">
        <v>16028</v>
      </c>
      <c r="C3340" s="39" t="s">
        <v>16029</v>
      </c>
      <c r="D3340" s="38">
        <v>407261</v>
      </c>
      <c r="E3340" s="77" t="s">
        <v>58</v>
      </c>
      <c r="F3340" s="38">
        <v>8266015795</v>
      </c>
      <c r="G3340" s="40">
        <v>9854032020</v>
      </c>
      <c r="H3340" s="2">
        <v>92344</v>
      </c>
      <c r="I3340" s="2"/>
      <c r="J3340" s="2">
        <v>0</v>
      </c>
      <c r="K3340" s="3">
        <f t="shared" si="55"/>
        <v>92344</v>
      </c>
      <c r="L3340" s="41">
        <v>44851.729166666664</v>
      </c>
      <c r="M3340" s="39">
        <v>6870258325</v>
      </c>
      <c r="N3340" s="39" t="s">
        <v>3282</v>
      </c>
      <c r="O3340" s="40"/>
      <c r="P3340" s="41"/>
      <c r="Q3340" s="42" t="s">
        <v>2417</v>
      </c>
      <c r="R3340" s="68"/>
    </row>
    <row r="3341" spans="1:18" s="70" customFormat="1" ht="12.75" customHeight="1" x14ac:dyDescent="0.25">
      <c r="A3341" s="38" t="s">
        <v>16037</v>
      </c>
      <c r="B3341" s="39" t="s">
        <v>16038</v>
      </c>
      <c r="C3341" s="39" t="s">
        <v>16039</v>
      </c>
      <c r="D3341" s="38">
        <v>407261</v>
      </c>
      <c r="E3341" s="77" t="s">
        <v>58</v>
      </c>
      <c r="F3341" s="38">
        <v>8266015795</v>
      </c>
      <c r="G3341" s="40">
        <v>9854032202</v>
      </c>
      <c r="H3341" s="2">
        <v>92344</v>
      </c>
      <c r="I3341" s="2"/>
      <c r="J3341" s="2">
        <v>0</v>
      </c>
      <c r="K3341" s="3">
        <f t="shared" si="55"/>
        <v>92344</v>
      </c>
      <c r="L3341" s="41">
        <v>44855.729166666664</v>
      </c>
      <c r="M3341" s="39">
        <v>6870259328</v>
      </c>
      <c r="N3341" s="39" t="s">
        <v>3282</v>
      </c>
      <c r="O3341" s="40"/>
      <c r="P3341" s="41"/>
      <c r="Q3341" s="42" t="s">
        <v>2417</v>
      </c>
      <c r="R3341" s="68"/>
    </row>
    <row r="3342" spans="1:18" s="70" customFormat="1" ht="12.75" hidden="1" customHeight="1" x14ac:dyDescent="0.25">
      <c r="A3342" s="38" t="s">
        <v>16040</v>
      </c>
      <c r="B3342" s="42" t="s">
        <v>16041</v>
      </c>
      <c r="C3342" s="42" t="s">
        <v>16042</v>
      </c>
      <c r="D3342" s="38">
        <v>407261</v>
      </c>
      <c r="E3342" s="139" t="s">
        <v>58</v>
      </c>
      <c r="F3342" s="38">
        <v>8266016442</v>
      </c>
      <c r="G3342" s="40">
        <v>9854032068</v>
      </c>
      <c r="H3342" s="3">
        <v>92344</v>
      </c>
      <c r="I3342" s="3"/>
      <c r="J3342" s="3">
        <v>0</v>
      </c>
      <c r="K3342" s="3">
        <f t="shared" si="55"/>
        <v>92344</v>
      </c>
      <c r="L3342" s="41">
        <v>44852.729166666664</v>
      </c>
      <c r="M3342" s="39">
        <v>6870259362</v>
      </c>
      <c r="N3342" s="42" t="s">
        <v>315</v>
      </c>
      <c r="O3342" s="42"/>
      <c r="P3342" s="60"/>
      <c r="Q3342" s="42" t="s">
        <v>243</v>
      </c>
      <c r="R3342" s="68" t="s">
        <v>506</v>
      </c>
    </row>
    <row r="3343" spans="1:18" s="70" customFormat="1" ht="12.75" hidden="1" customHeight="1" x14ac:dyDescent="0.25">
      <c r="A3343" s="38" t="s">
        <v>16043</v>
      </c>
      <c r="B3343" s="42" t="s">
        <v>16044</v>
      </c>
      <c r="C3343" s="42" t="s">
        <v>16045</v>
      </c>
      <c r="D3343" s="38">
        <v>407261</v>
      </c>
      <c r="E3343" s="139" t="s">
        <v>58</v>
      </c>
      <c r="F3343" s="38">
        <v>8266016442</v>
      </c>
      <c r="G3343" s="40">
        <v>9854031973</v>
      </c>
      <c r="H3343" s="3">
        <v>92344</v>
      </c>
      <c r="I3343" s="3"/>
      <c r="J3343" s="3">
        <v>0</v>
      </c>
      <c r="K3343" s="3">
        <f t="shared" si="55"/>
        <v>92344</v>
      </c>
      <c r="L3343" s="41">
        <v>44849.729166666664</v>
      </c>
      <c r="M3343" s="39">
        <v>6870259380</v>
      </c>
      <c r="N3343" s="42" t="s">
        <v>315</v>
      </c>
      <c r="O3343" s="42"/>
      <c r="P3343" s="60"/>
      <c r="Q3343" s="42" t="s">
        <v>243</v>
      </c>
      <c r="R3343" s="68" t="s">
        <v>506</v>
      </c>
    </row>
    <row r="3344" spans="1:18" s="70" customFormat="1" ht="12.75" hidden="1" customHeight="1" x14ac:dyDescent="0.25">
      <c r="A3344" s="38" t="s">
        <v>16046</v>
      </c>
      <c r="B3344" s="42" t="s">
        <v>16047</v>
      </c>
      <c r="C3344" s="42" t="s">
        <v>16048</v>
      </c>
      <c r="D3344" s="38">
        <v>407261</v>
      </c>
      <c r="E3344" s="139" t="s">
        <v>58</v>
      </c>
      <c r="F3344" s="38">
        <v>8266016442</v>
      </c>
      <c r="G3344" s="40">
        <v>9854032090</v>
      </c>
      <c r="H3344" s="3">
        <v>92344</v>
      </c>
      <c r="I3344" s="3"/>
      <c r="J3344" s="3">
        <v>0</v>
      </c>
      <c r="K3344" s="3">
        <f t="shared" si="55"/>
        <v>92344</v>
      </c>
      <c r="L3344" s="41">
        <v>44853.729166666664</v>
      </c>
      <c r="M3344" s="39">
        <v>6870259401</v>
      </c>
      <c r="N3344" s="42" t="s">
        <v>315</v>
      </c>
      <c r="O3344" s="42"/>
      <c r="P3344" s="60"/>
      <c r="Q3344" s="42" t="s">
        <v>243</v>
      </c>
      <c r="R3344" s="68" t="s">
        <v>506</v>
      </c>
    </row>
    <row r="3345" spans="1:18" s="70" customFormat="1" ht="12.75" customHeight="1" x14ac:dyDescent="0.2">
      <c r="A3345" s="38" t="s">
        <v>18052</v>
      </c>
      <c r="B3345" s="42" t="s">
        <v>18053</v>
      </c>
      <c r="C3345" s="42" t="s">
        <v>18054</v>
      </c>
      <c r="D3345" s="38">
        <v>501497</v>
      </c>
      <c r="E3345" s="42" t="s">
        <v>7579</v>
      </c>
      <c r="F3345" s="38">
        <v>8263000099</v>
      </c>
      <c r="G3345" s="40" t="s">
        <v>18055</v>
      </c>
      <c r="H3345" s="3">
        <v>92158</v>
      </c>
      <c r="I3345" s="3"/>
      <c r="J3345" s="3">
        <v>0</v>
      </c>
      <c r="K3345" s="3">
        <f t="shared" si="55"/>
        <v>92158</v>
      </c>
      <c r="L3345" s="41">
        <v>44547.729166666664</v>
      </c>
      <c r="M3345" s="39">
        <v>1246302931</v>
      </c>
      <c r="N3345" s="42" t="s">
        <v>315</v>
      </c>
      <c r="O3345" s="42"/>
      <c r="P3345" s="60"/>
      <c r="Q3345" s="42" t="s">
        <v>243</v>
      </c>
      <c r="R3345" s="68"/>
    </row>
    <row r="3346" spans="1:18" s="70" customFormat="1" ht="12.75" customHeight="1" x14ac:dyDescent="0.2">
      <c r="A3346" s="38" t="s">
        <v>4172</v>
      </c>
      <c r="B3346" s="42"/>
      <c r="C3346" s="42"/>
      <c r="D3346" s="38"/>
      <c r="E3346" s="42" t="s">
        <v>3025</v>
      </c>
      <c r="F3346" s="61" t="s">
        <v>4166</v>
      </c>
      <c r="G3346" s="59">
        <v>44405</v>
      </c>
      <c r="H3346" s="3">
        <v>92070.26</v>
      </c>
      <c r="I3346" s="3"/>
      <c r="J3346" s="2">
        <v>0</v>
      </c>
      <c r="K3346" s="3">
        <f t="shared" si="55"/>
        <v>92070.26</v>
      </c>
      <c r="L3346" s="59">
        <v>44405</v>
      </c>
      <c r="M3346" s="61" t="s">
        <v>4166</v>
      </c>
      <c r="N3346" s="39" t="s">
        <v>3027</v>
      </c>
      <c r="O3346" s="42"/>
      <c r="P3346" s="60"/>
      <c r="Q3346" s="62" t="s">
        <v>15</v>
      </c>
      <c r="R3346" s="68"/>
    </row>
    <row r="3347" spans="1:18" s="70" customFormat="1" ht="12.75" hidden="1" customHeight="1" x14ac:dyDescent="0.2">
      <c r="A3347" s="38" t="s">
        <v>4928</v>
      </c>
      <c r="B3347" s="42" t="s">
        <v>4929</v>
      </c>
      <c r="C3347" s="42" t="s">
        <v>4930</v>
      </c>
      <c r="D3347" s="38">
        <v>811819</v>
      </c>
      <c r="E3347" s="39" t="s">
        <v>1091</v>
      </c>
      <c r="F3347" s="38">
        <v>8263000114</v>
      </c>
      <c r="G3347" s="40" t="s">
        <v>4931</v>
      </c>
      <c r="H3347" s="3">
        <v>92010</v>
      </c>
      <c r="I3347" s="3"/>
      <c r="J3347" s="3">
        <v>0</v>
      </c>
      <c r="K3347" s="3">
        <f t="shared" si="55"/>
        <v>92010</v>
      </c>
      <c r="L3347" s="41">
        <v>44392.729166666664</v>
      </c>
      <c r="M3347" s="39">
        <v>3445011546</v>
      </c>
      <c r="N3347" s="42" t="s">
        <v>315</v>
      </c>
      <c r="O3347" s="42" t="s">
        <v>3207</v>
      </c>
      <c r="P3347" s="60">
        <v>44341</v>
      </c>
      <c r="Q3347" s="42" t="s">
        <v>243</v>
      </c>
      <c r="R3347" s="68" t="s">
        <v>506</v>
      </c>
    </row>
    <row r="3348" spans="1:18" s="70" customFormat="1" ht="12.75" customHeight="1" x14ac:dyDescent="0.2">
      <c r="A3348" s="38" t="s">
        <v>4540</v>
      </c>
      <c r="B3348" s="39" t="s">
        <v>4541</v>
      </c>
      <c r="C3348" s="39" t="s">
        <v>4542</v>
      </c>
      <c r="D3348" s="38">
        <v>401972</v>
      </c>
      <c r="E3348" s="39" t="s">
        <v>842</v>
      </c>
      <c r="F3348" s="38">
        <v>8263000049</v>
      </c>
      <c r="G3348" s="40" t="s">
        <v>4543</v>
      </c>
      <c r="H3348" s="2">
        <v>91930</v>
      </c>
      <c r="I3348" s="2">
        <v>107.9974</v>
      </c>
      <c r="J3348" s="2">
        <v>16547.399999999998</v>
      </c>
      <c r="K3348" s="3">
        <f t="shared" si="55"/>
        <v>108585.39739999999</v>
      </c>
      <c r="L3348" s="41">
        <v>44370.729166666664</v>
      </c>
      <c r="M3348" s="39">
        <v>6870150225</v>
      </c>
      <c r="N3348" s="39" t="s">
        <v>52</v>
      </c>
      <c r="O3348" s="40" t="s">
        <v>4527</v>
      </c>
      <c r="P3348" s="41">
        <v>44412</v>
      </c>
      <c r="Q3348" s="39" t="s">
        <v>54</v>
      </c>
      <c r="R3348" s="68"/>
    </row>
    <row r="3349" spans="1:18" s="70" customFormat="1" ht="12.75" customHeight="1" x14ac:dyDescent="0.2">
      <c r="A3349" s="38" t="s">
        <v>5082</v>
      </c>
      <c r="B3349" s="39" t="s">
        <v>5083</v>
      </c>
      <c r="C3349" s="39" t="s">
        <v>5084</v>
      </c>
      <c r="D3349" s="38">
        <v>811819</v>
      </c>
      <c r="E3349" s="39" t="s">
        <v>1091</v>
      </c>
      <c r="F3349" s="38">
        <v>8263000091</v>
      </c>
      <c r="G3349" s="40" t="s">
        <v>5085</v>
      </c>
      <c r="H3349" s="2">
        <v>91787</v>
      </c>
      <c r="I3349" s="2"/>
      <c r="J3349" s="2">
        <v>0</v>
      </c>
      <c r="K3349" s="3">
        <f t="shared" si="55"/>
        <v>91787</v>
      </c>
      <c r="L3349" s="41">
        <v>44387.729166666664</v>
      </c>
      <c r="M3349" s="39">
        <v>3445011548</v>
      </c>
      <c r="N3349" s="39" t="s">
        <v>52</v>
      </c>
      <c r="O3349" s="40">
        <v>103255046896</v>
      </c>
      <c r="P3349" s="41">
        <v>44281</v>
      </c>
      <c r="Q3349" s="39" t="s">
        <v>54</v>
      </c>
      <c r="R3349" s="68"/>
    </row>
    <row r="3350" spans="1:18" s="70" customFormat="1" ht="12.75" hidden="1" customHeight="1" x14ac:dyDescent="0.2">
      <c r="A3350" s="38" t="s">
        <v>4920</v>
      </c>
      <c r="B3350" s="42" t="s">
        <v>4921</v>
      </c>
      <c r="C3350" s="42" t="s">
        <v>4922</v>
      </c>
      <c r="D3350" s="38">
        <v>811819</v>
      </c>
      <c r="E3350" s="39" t="s">
        <v>1091</v>
      </c>
      <c r="F3350" s="38">
        <v>8263000114</v>
      </c>
      <c r="G3350" s="40" t="s">
        <v>4923</v>
      </c>
      <c r="H3350" s="3">
        <v>91685</v>
      </c>
      <c r="I3350" s="3"/>
      <c r="J3350" s="3">
        <v>0</v>
      </c>
      <c r="K3350" s="3">
        <f t="shared" si="55"/>
        <v>91685</v>
      </c>
      <c r="L3350" s="41">
        <v>44382.729166666664</v>
      </c>
      <c r="M3350" s="39">
        <v>3445009822</v>
      </c>
      <c r="N3350" s="42" t="s">
        <v>315</v>
      </c>
      <c r="O3350" s="42" t="s">
        <v>3207</v>
      </c>
      <c r="P3350" s="60">
        <v>44341</v>
      </c>
      <c r="Q3350" s="42" t="s">
        <v>243</v>
      </c>
      <c r="R3350" s="68" t="s">
        <v>506</v>
      </c>
    </row>
    <row r="3351" spans="1:18" s="70" customFormat="1" ht="12.75" hidden="1" customHeight="1" x14ac:dyDescent="0.2">
      <c r="A3351" s="38" t="s">
        <v>12049</v>
      </c>
      <c r="B3351" s="42" t="s">
        <v>12050</v>
      </c>
      <c r="C3351" s="42" t="s">
        <v>12051</v>
      </c>
      <c r="D3351" s="38">
        <v>815377</v>
      </c>
      <c r="E3351" s="42" t="s">
        <v>9895</v>
      </c>
      <c r="F3351" s="38">
        <v>8268007408</v>
      </c>
      <c r="G3351" s="40">
        <v>258</v>
      </c>
      <c r="H3351" s="3">
        <v>91594</v>
      </c>
      <c r="I3351" s="3"/>
      <c r="J3351" s="3">
        <v>0</v>
      </c>
      <c r="K3351" s="3">
        <f t="shared" si="55"/>
        <v>91594</v>
      </c>
      <c r="L3351" s="41">
        <v>44644.729166666664</v>
      </c>
      <c r="M3351" s="39">
        <v>44458511</v>
      </c>
      <c r="N3351" s="42" t="s">
        <v>315</v>
      </c>
      <c r="O3351" s="42" t="s">
        <v>12052</v>
      </c>
      <c r="P3351" s="60">
        <v>44663</v>
      </c>
      <c r="Q3351" s="42" t="s">
        <v>243</v>
      </c>
      <c r="R3351" s="68" t="s">
        <v>506</v>
      </c>
    </row>
    <row r="3352" spans="1:18" s="70" customFormat="1" ht="12.75" hidden="1" customHeight="1" x14ac:dyDescent="0.2">
      <c r="A3352" s="38" t="s">
        <v>3896</v>
      </c>
      <c r="B3352" s="42" t="s">
        <v>3897</v>
      </c>
      <c r="C3352" s="42" t="s">
        <v>3898</v>
      </c>
      <c r="D3352" s="38">
        <v>811819</v>
      </c>
      <c r="E3352" s="39" t="s">
        <v>1091</v>
      </c>
      <c r="F3352" s="38">
        <v>8263000114</v>
      </c>
      <c r="G3352" s="40" t="s">
        <v>3899</v>
      </c>
      <c r="H3352" s="3">
        <v>91520</v>
      </c>
      <c r="I3352" s="3"/>
      <c r="J3352" s="3">
        <v>0</v>
      </c>
      <c r="K3352" s="3">
        <f t="shared" si="55"/>
        <v>91520</v>
      </c>
      <c r="L3352" s="41">
        <v>44346.729166666664</v>
      </c>
      <c r="M3352" s="39">
        <v>3445007510</v>
      </c>
      <c r="N3352" s="42" t="s">
        <v>315</v>
      </c>
      <c r="O3352" s="42" t="s">
        <v>3207</v>
      </c>
      <c r="P3352" s="60">
        <v>44341</v>
      </c>
      <c r="Q3352" s="42" t="s">
        <v>243</v>
      </c>
      <c r="R3352" s="68" t="s">
        <v>506</v>
      </c>
    </row>
    <row r="3353" spans="1:18" s="70" customFormat="1" ht="12.75" hidden="1" customHeight="1" x14ac:dyDescent="0.2">
      <c r="A3353" s="38" t="s">
        <v>3904</v>
      </c>
      <c r="B3353" s="42" t="s">
        <v>3905</v>
      </c>
      <c r="C3353" s="42" t="s">
        <v>3906</v>
      </c>
      <c r="D3353" s="38">
        <v>811819</v>
      </c>
      <c r="E3353" s="39" t="s">
        <v>1091</v>
      </c>
      <c r="F3353" s="38">
        <v>8263000114</v>
      </c>
      <c r="G3353" s="40" t="s">
        <v>3907</v>
      </c>
      <c r="H3353" s="3">
        <v>91520</v>
      </c>
      <c r="I3353" s="3"/>
      <c r="J3353" s="3">
        <v>0</v>
      </c>
      <c r="K3353" s="3">
        <f t="shared" si="55"/>
        <v>91520</v>
      </c>
      <c r="L3353" s="41">
        <v>44355</v>
      </c>
      <c r="M3353" s="39">
        <v>3445007513</v>
      </c>
      <c r="N3353" s="42" t="s">
        <v>315</v>
      </c>
      <c r="O3353" s="42" t="s">
        <v>3207</v>
      </c>
      <c r="P3353" s="60">
        <v>44341</v>
      </c>
      <c r="Q3353" s="42" t="s">
        <v>243</v>
      </c>
      <c r="R3353" s="68" t="s">
        <v>506</v>
      </c>
    </row>
    <row r="3354" spans="1:18" s="70" customFormat="1" ht="12.75" customHeight="1" x14ac:dyDescent="0.2">
      <c r="A3354" s="38" t="s">
        <v>8665</v>
      </c>
      <c r="B3354" s="42" t="s">
        <v>8666</v>
      </c>
      <c r="C3354" s="42" t="s">
        <v>8667</v>
      </c>
      <c r="D3354" s="38">
        <v>816273</v>
      </c>
      <c r="E3354" s="42" t="s">
        <v>51</v>
      </c>
      <c r="F3354" s="38">
        <v>8268006948</v>
      </c>
      <c r="G3354" s="40">
        <v>342</v>
      </c>
      <c r="H3354" s="3">
        <v>91442.4</v>
      </c>
      <c r="I3354" s="3"/>
      <c r="J3354" s="3">
        <v>16459.599999999999</v>
      </c>
      <c r="K3354" s="3">
        <f t="shared" si="55"/>
        <v>107902</v>
      </c>
      <c r="L3354" s="41">
        <v>44524.729166666664</v>
      </c>
      <c r="M3354" s="39">
        <v>44211175</v>
      </c>
      <c r="N3354" s="42" t="s">
        <v>315</v>
      </c>
      <c r="O3354" s="42" t="s">
        <v>8668</v>
      </c>
      <c r="P3354" s="60">
        <v>44544</v>
      </c>
      <c r="Q3354" s="42" t="s">
        <v>243</v>
      </c>
      <c r="R3354" s="68"/>
    </row>
    <row r="3355" spans="1:18" s="70" customFormat="1" ht="12.75" hidden="1" customHeight="1" x14ac:dyDescent="0.2">
      <c r="A3355" s="38" t="s">
        <v>5900</v>
      </c>
      <c r="B3355" s="42" t="s">
        <v>5901</v>
      </c>
      <c r="C3355" s="42" t="s">
        <v>5902</v>
      </c>
      <c r="D3355" s="38">
        <v>811819</v>
      </c>
      <c r="E3355" s="39" t="s">
        <v>1091</v>
      </c>
      <c r="F3355" s="38">
        <v>8263000114</v>
      </c>
      <c r="G3355" s="40" t="s">
        <v>5903</v>
      </c>
      <c r="H3355" s="3">
        <v>91300</v>
      </c>
      <c r="I3355" s="3"/>
      <c r="J3355" s="3">
        <v>0</v>
      </c>
      <c r="K3355" s="3">
        <f t="shared" si="55"/>
        <v>91300</v>
      </c>
      <c r="L3355" s="41">
        <v>44380.729166666664</v>
      </c>
      <c r="M3355" s="39">
        <v>3445012874</v>
      </c>
      <c r="N3355" s="42" t="s">
        <v>315</v>
      </c>
      <c r="O3355" s="42" t="s">
        <v>3207</v>
      </c>
      <c r="P3355" s="60">
        <v>44341</v>
      </c>
      <c r="Q3355" s="42" t="s">
        <v>243</v>
      </c>
      <c r="R3355" s="68" t="s">
        <v>506</v>
      </c>
    </row>
    <row r="3356" spans="1:18" s="70" customFormat="1" ht="12.75" customHeight="1" x14ac:dyDescent="0.2">
      <c r="A3356" s="38" t="s">
        <v>12179</v>
      </c>
      <c r="B3356" s="39" t="s">
        <v>12180</v>
      </c>
      <c r="C3356" s="39" t="s">
        <v>12181</v>
      </c>
      <c r="D3356" s="38">
        <v>811819</v>
      </c>
      <c r="E3356" s="39" t="s">
        <v>1091</v>
      </c>
      <c r="F3356" s="38">
        <v>8263000195</v>
      </c>
      <c r="G3356" s="40" t="s">
        <v>12182</v>
      </c>
      <c r="H3356" s="2">
        <v>91200</v>
      </c>
      <c r="I3356" s="2"/>
      <c r="J3356" s="2">
        <v>0</v>
      </c>
      <c r="K3356" s="3">
        <f t="shared" si="55"/>
        <v>91200</v>
      </c>
      <c r="L3356" s="41">
        <v>44624.729166666664</v>
      </c>
      <c r="M3356" s="39">
        <v>3445002159</v>
      </c>
      <c r="N3356" s="39" t="s">
        <v>3282</v>
      </c>
      <c r="O3356" s="40">
        <v>204269754325</v>
      </c>
      <c r="P3356" s="41">
        <v>44678</v>
      </c>
      <c r="Q3356" s="42" t="s">
        <v>2417</v>
      </c>
      <c r="R3356" s="68"/>
    </row>
    <row r="3357" spans="1:18" s="70" customFormat="1" ht="12.75" customHeight="1" x14ac:dyDescent="0.2">
      <c r="A3357" s="38" t="s">
        <v>12473</v>
      </c>
      <c r="B3357" s="39" t="s">
        <v>12474</v>
      </c>
      <c r="C3357" s="39" t="s">
        <v>12475</v>
      </c>
      <c r="D3357" s="38">
        <v>811819</v>
      </c>
      <c r="E3357" s="39" t="s">
        <v>1091</v>
      </c>
      <c r="F3357" s="38">
        <v>8263000195</v>
      </c>
      <c r="G3357" s="40" t="s">
        <v>12476</v>
      </c>
      <c r="H3357" s="2">
        <v>91200</v>
      </c>
      <c r="I3357" s="2"/>
      <c r="J3357" s="2">
        <v>0</v>
      </c>
      <c r="K3357" s="3">
        <f t="shared" si="55"/>
        <v>91200</v>
      </c>
      <c r="L3357" s="41">
        <v>44639.729166666664</v>
      </c>
      <c r="M3357" s="39">
        <v>3445002156</v>
      </c>
      <c r="N3357" s="39" t="s">
        <v>3282</v>
      </c>
      <c r="O3357" s="40">
        <v>204269754325</v>
      </c>
      <c r="P3357" s="41">
        <v>44678</v>
      </c>
      <c r="Q3357" s="42" t="s">
        <v>2417</v>
      </c>
      <c r="R3357" s="68"/>
    </row>
    <row r="3358" spans="1:18" s="70" customFormat="1" ht="12.75" customHeight="1" x14ac:dyDescent="0.2">
      <c r="A3358" s="38" t="s">
        <v>63</v>
      </c>
      <c r="B3358" s="1"/>
      <c r="C3358" s="1"/>
      <c r="D3358" s="51"/>
      <c r="E3358" s="149" t="s">
        <v>64</v>
      </c>
      <c r="F3358" s="53"/>
      <c r="G3358" s="54" t="s">
        <v>11511</v>
      </c>
      <c r="H3358" s="35">
        <v>91185.37</v>
      </c>
      <c r="I3358" s="1"/>
      <c r="J3358" s="1"/>
      <c r="K3358" s="3">
        <f t="shared" si="55"/>
        <v>91185.37</v>
      </c>
      <c r="L3358" s="41">
        <v>44629</v>
      </c>
      <c r="M3358" s="56"/>
      <c r="N3358" s="1"/>
      <c r="O3358" s="1"/>
      <c r="P3358" s="57"/>
      <c r="Q3358" s="39" t="s">
        <v>54</v>
      </c>
      <c r="R3358" s="68"/>
    </row>
    <row r="3359" spans="1:18" s="70" customFormat="1" ht="12.75" customHeight="1" x14ac:dyDescent="0.2">
      <c r="A3359" s="38" t="s">
        <v>21690</v>
      </c>
      <c r="B3359" s="39" t="s">
        <v>21691</v>
      </c>
      <c r="C3359" s="39" t="s">
        <v>21692</v>
      </c>
      <c r="D3359" s="38">
        <v>130552</v>
      </c>
      <c r="E3359" s="39" t="s">
        <v>3037</v>
      </c>
      <c r="F3359" s="38">
        <v>8266020221</v>
      </c>
      <c r="G3359" s="40" t="s">
        <v>21693</v>
      </c>
      <c r="H3359" s="2">
        <v>91057</v>
      </c>
      <c r="I3359" s="2"/>
      <c r="J3359" s="2">
        <v>16390.259999999998</v>
      </c>
      <c r="K3359" s="3">
        <f t="shared" si="55"/>
        <v>107447.26</v>
      </c>
      <c r="L3359" s="41">
        <v>45279.729166666664</v>
      </c>
      <c r="M3359" s="39">
        <v>1246668047</v>
      </c>
      <c r="N3359" s="39" t="s">
        <v>20138</v>
      </c>
      <c r="O3359" s="40">
        <v>402012070806</v>
      </c>
      <c r="P3359" s="41">
        <v>45325</v>
      </c>
      <c r="Q3359" s="62" t="s">
        <v>17</v>
      </c>
      <c r="R3359" s="68"/>
    </row>
    <row r="3360" spans="1:18" s="70" customFormat="1" ht="12.75" hidden="1" customHeight="1" x14ac:dyDescent="0.2">
      <c r="A3360" s="38" t="s">
        <v>5904</v>
      </c>
      <c r="B3360" s="42" t="s">
        <v>5905</v>
      </c>
      <c r="C3360" s="42" t="s">
        <v>5906</v>
      </c>
      <c r="D3360" s="38">
        <v>811819</v>
      </c>
      <c r="E3360" s="39" t="s">
        <v>1091</v>
      </c>
      <c r="F3360" s="38">
        <v>8263000114</v>
      </c>
      <c r="G3360" s="40" t="s">
        <v>5907</v>
      </c>
      <c r="H3360" s="3">
        <v>91025</v>
      </c>
      <c r="I3360" s="3"/>
      <c r="J3360" s="3">
        <v>0</v>
      </c>
      <c r="K3360" s="3">
        <f t="shared" si="55"/>
        <v>91025</v>
      </c>
      <c r="L3360" s="41">
        <v>44392</v>
      </c>
      <c r="M3360" s="39">
        <v>3445012884</v>
      </c>
      <c r="N3360" s="42" t="s">
        <v>315</v>
      </c>
      <c r="O3360" s="42" t="s">
        <v>3207</v>
      </c>
      <c r="P3360" s="60">
        <v>44341</v>
      </c>
      <c r="Q3360" s="42" t="s">
        <v>243</v>
      </c>
      <c r="R3360" s="68" t="s">
        <v>506</v>
      </c>
    </row>
    <row r="3361" spans="1:18" s="70" customFormat="1" ht="12.75" hidden="1" customHeight="1" x14ac:dyDescent="0.2">
      <c r="A3361" s="38" t="s">
        <v>3908</v>
      </c>
      <c r="B3361" s="42" t="s">
        <v>3909</v>
      </c>
      <c r="C3361" s="42" t="s">
        <v>3910</v>
      </c>
      <c r="D3361" s="38">
        <v>811819</v>
      </c>
      <c r="E3361" s="39" t="s">
        <v>1091</v>
      </c>
      <c r="F3361" s="38">
        <v>8263000114</v>
      </c>
      <c r="G3361" s="40" t="s">
        <v>3911</v>
      </c>
      <c r="H3361" s="3">
        <v>90860</v>
      </c>
      <c r="I3361" s="3"/>
      <c r="J3361" s="3">
        <v>0</v>
      </c>
      <c r="K3361" s="3">
        <f t="shared" si="55"/>
        <v>90860</v>
      </c>
      <c r="L3361" s="41">
        <v>44346</v>
      </c>
      <c r="M3361" s="39">
        <v>3445007519</v>
      </c>
      <c r="N3361" s="42" t="s">
        <v>315</v>
      </c>
      <c r="O3361" s="42" t="s">
        <v>3207</v>
      </c>
      <c r="P3361" s="60">
        <v>44341</v>
      </c>
      <c r="Q3361" s="42" t="s">
        <v>243</v>
      </c>
      <c r="R3361" s="68" t="s">
        <v>506</v>
      </c>
    </row>
    <row r="3362" spans="1:18" s="70" customFormat="1" ht="12.75" hidden="1" customHeight="1" x14ac:dyDescent="0.2">
      <c r="A3362" s="38" t="s">
        <v>5908</v>
      </c>
      <c r="B3362" s="42" t="s">
        <v>5909</v>
      </c>
      <c r="C3362" s="42" t="s">
        <v>5910</v>
      </c>
      <c r="D3362" s="38">
        <v>811819</v>
      </c>
      <c r="E3362" s="39" t="s">
        <v>1091</v>
      </c>
      <c r="F3362" s="38">
        <v>8263000114</v>
      </c>
      <c r="G3362" s="40" t="s">
        <v>5911</v>
      </c>
      <c r="H3362" s="3">
        <v>90750</v>
      </c>
      <c r="I3362" s="3"/>
      <c r="J3362" s="3">
        <v>0</v>
      </c>
      <c r="K3362" s="3">
        <f t="shared" si="55"/>
        <v>90750</v>
      </c>
      <c r="L3362" s="41">
        <v>44396.729166666664</v>
      </c>
      <c r="M3362" s="39">
        <v>3445012889</v>
      </c>
      <c r="N3362" s="42" t="s">
        <v>315</v>
      </c>
      <c r="O3362" s="42" t="s">
        <v>3207</v>
      </c>
      <c r="P3362" s="60">
        <v>44341</v>
      </c>
      <c r="Q3362" s="42" t="s">
        <v>243</v>
      </c>
      <c r="R3362" s="68" t="s">
        <v>506</v>
      </c>
    </row>
    <row r="3363" spans="1:18" s="70" customFormat="1" ht="12.75" customHeight="1" x14ac:dyDescent="0.2">
      <c r="A3363" s="38" t="s">
        <v>549</v>
      </c>
      <c r="B3363" s="39" t="s">
        <v>550</v>
      </c>
      <c r="C3363" s="39" t="s">
        <v>551</v>
      </c>
      <c r="D3363" s="38">
        <v>506950</v>
      </c>
      <c r="E3363" s="39" t="s">
        <v>503</v>
      </c>
      <c r="F3363" s="38">
        <v>8263000068</v>
      </c>
      <c r="G3363" s="40" t="s">
        <v>552</v>
      </c>
      <c r="H3363" s="2">
        <v>90600</v>
      </c>
      <c r="I3363" s="2">
        <v>80.180000000000007</v>
      </c>
      <c r="J3363" s="2">
        <v>16308</v>
      </c>
      <c r="K3363" s="3">
        <f t="shared" si="55"/>
        <v>106988.18</v>
      </c>
      <c r="L3363" s="41">
        <v>44211.729166666664</v>
      </c>
      <c r="M3363" s="39">
        <v>6870352650</v>
      </c>
      <c r="N3363" s="39" t="s">
        <v>52</v>
      </c>
      <c r="O3363" s="40" t="s">
        <v>553</v>
      </c>
      <c r="P3363" s="41">
        <v>44279</v>
      </c>
      <c r="Q3363" s="39" t="s">
        <v>54</v>
      </c>
      <c r="R3363" s="68"/>
    </row>
    <row r="3364" spans="1:18" s="70" customFormat="1" ht="12.75" customHeight="1" x14ac:dyDescent="0.2">
      <c r="A3364" s="38" t="s">
        <v>5523</v>
      </c>
      <c r="B3364" s="39" t="s">
        <v>5524</v>
      </c>
      <c r="C3364" s="39" t="s">
        <v>5525</v>
      </c>
      <c r="D3364" s="38">
        <v>814561</v>
      </c>
      <c r="E3364" s="39" t="s">
        <v>4098</v>
      </c>
      <c r="F3364" s="38">
        <v>8268006841</v>
      </c>
      <c r="G3364" s="40">
        <v>32</v>
      </c>
      <c r="H3364" s="2">
        <v>90583.898305084746</v>
      </c>
      <c r="I3364" s="2"/>
      <c r="J3364" s="2">
        <v>16305.101694915254</v>
      </c>
      <c r="K3364" s="3">
        <f t="shared" si="55"/>
        <v>106889</v>
      </c>
      <c r="L3364" s="41">
        <v>44417.729166666664</v>
      </c>
      <c r="M3364" s="39">
        <v>44051049</v>
      </c>
      <c r="N3364" s="39" t="s">
        <v>52</v>
      </c>
      <c r="O3364" s="40" t="s">
        <v>5526</v>
      </c>
      <c r="P3364" s="41">
        <v>44452</v>
      </c>
      <c r="Q3364" s="39" t="s">
        <v>54</v>
      </c>
      <c r="R3364" s="68"/>
    </row>
    <row r="3365" spans="1:18" s="70" customFormat="1" ht="12.75" customHeight="1" x14ac:dyDescent="0.2">
      <c r="A3365" s="38" t="s">
        <v>15872</v>
      </c>
      <c r="B3365" s="39" t="s">
        <v>15873</v>
      </c>
      <c r="C3365" s="39" t="s">
        <v>15874</v>
      </c>
      <c r="D3365" s="38">
        <v>814805</v>
      </c>
      <c r="E3365" s="39" t="s">
        <v>111</v>
      </c>
      <c r="F3365" s="38">
        <v>8268010278</v>
      </c>
      <c r="G3365" s="40">
        <v>5130</v>
      </c>
      <c r="H3365" s="2">
        <v>90517.796610169491</v>
      </c>
      <c r="I3365" s="2"/>
      <c r="J3365" s="2">
        <v>16293.203389830507</v>
      </c>
      <c r="K3365" s="3">
        <f t="shared" si="55"/>
        <v>106811</v>
      </c>
      <c r="L3365" s="41">
        <v>44848.729166666664</v>
      </c>
      <c r="M3365" s="39">
        <v>44240134</v>
      </c>
      <c r="N3365" s="39" t="s">
        <v>52</v>
      </c>
      <c r="O3365" s="40" t="s">
        <v>15875</v>
      </c>
      <c r="P3365" s="41">
        <v>44871</v>
      </c>
      <c r="Q3365" s="39" t="s">
        <v>54</v>
      </c>
      <c r="R3365" s="68"/>
    </row>
    <row r="3366" spans="1:18" s="70" customFormat="1" ht="12.75" customHeight="1" x14ac:dyDescent="0.2">
      <c r="A3366" s="38" t="s">
        <v>4544</v>
      </c>
      <c r="B3366" s="39" t="s">
        <v>4545</v>
      </c>
      <c r="C3366" s="39" t="s">
        <v>4546</v>
      </c>
      <c r="D3366" s="38">
        <v>401972</v>
      </c>
      <c r="E3366" s="39" t="s">
        <v>842</v>
      </c>
      <c r="F3366" s="38">
        <v>8263000049</v>
      </c>
      <c r="G3366" s="40" t="s">
        <v>4547</v>
      </c>
      <c r="H3366" s="2">
        <v>90480</v>
      </c>
      <c r="I3366" s="2">
        <v>106.99639999999999</v>
      </c>
      <c r="J3366" s="2">
        <v>16286.4</v>
      </c>
      <c r="K3366" s="3">
        <f t="shared" si="55"/>
        <v>106873.3964</v>
      </c>
      <c r="L3366" s="41">
        <v>44370.729166666664</v>
      </c>
      <c r="M3366" s="39">
        <v>6870150262</v>
      </c>
      <c r="N3366" s="39" t="s">
        <v>52</v>
      </c>
      <c r="O3366" s="40" t="s">
        <v>4527</v>
      </c>
      <c r="P3366" s="41">
        <v>44412</v>
      </c>
      <c r="Q3366" s="39" t="s">
        <v>54</v>
      </c>
      <c r="R3366" s="68"/>
    </row>
    <row r="3367" spans="1:18" s="70" customFormat="1" ht="12.75" customHeight="1" x14ac:dyDescent="0.2">
      <c r="A3367" s="38" t="s">
        <v>21842</v>
      </c>
      <c r="B3367" s="39" t="s">
        <v>21843</v>
      </c>
      <c r="C3367" s="39" t="s">
        <v>21844</v>
      </c>
      <c r="D3367" s="38">
        <v>137847</v>
      </c>
      <c r="E3367" s="39" t="s">
        <v>17353</v>
      </c>
      <c r="F3367" s="38">
        <v>8266019869</v>
      </c>
      <c r="G3367" s="40" t="s">
        <v>21845</v>
      </c>
      <c r="H3367" s="2">
        <v>90439.830508474581</v>
      </c>
      <c r="I3367" s="2"/>
      <c r="J3367" s="2">
        <v>16279.169491525425</v>
      </c>
      <c r="K3367" s="3">
        <f t="shared" si="55"/>
        <v>106719</v>
      </c>
      <c r="L3367" s="41">
        <v>45309.729166666664</v>
      </c>
      <c r="M3367" s="39">
        <v>1246696147</v>
      </c>
      <c r="N3367" s="39" t="s">
        <v>18453</v>
      </c>
      <c r="O3367" s="40" t="s">
        <v>21846</v>
      </c>
      <c r="P3367" s="41">
        <v>45354</v>
      </c>
      <c r="Q3367" s="62" t="s">
        <v>21</v>
      </c>
      <c r="R3367" s="68"/>
    </row>
    <row r="3368" spans="1:18" s="70" customFormat="1" ht="12.75" customHeight="1" x14ac:dyDescent="0.2">
      <c r="A3368" s="38" t="s">
        <v>6401</v>
      </c>
      <c r="B3368" s="42" t="s">
        <v>6402</v>
      </c>
      <c r="C3368" s="42" t="s">
        <v>6403</v>
      </c>
      <c r="D3368" s="38">
        <v>300286</v>
      </c>
      <c r="E3368" s="42" t="s">
        <v>3944</v>
      </c>
      <c r="F3368" s="38">
        <v>8263000075</v>
      </c>
      <c r="G3368" s="40">
        <v>712727103</v>
      </c>
      <c r="H3368" s="3">
        <v>90431.25</v>
      </c>
      <c r="I3368" s="3"/>
      <c r="J3368" s="3">
        <v>16277.625</v>
      </c>
      <c r="K3368" s="3">
        <f t="shared" si="55"/>
        <v>106708.875</v>
      </c>
      <c r="L3368" s="41">
        <v>44439.729166666664</v>
      </c>
      <c r="M3368" s="39">
        <v>6870211454</v>
      </c>
      <c r="N3368" s="42" t="s">
        <v>315</v>
      </c>
      <c r="O3368" s="42" t="s">
        <v>6375</v>
      </c>
      <c r="P3368" s="60">
        <v>44477</v>
      </c>
      <c r="Q3368" s="42" t="s">
        <v>243</v>
      </c>
      <c r="R3368" s="68"/>
    </row>
    <row r="3369" spans="1:18" s="70" customFormat="1" ht="12.75" hidden="1" customHeight="1" x14ac:dyDescent="0.2">
      <c r="A3369" s="38" t="s">
        <v>3932</v>
      </c>
      <c r="B3369" s="42" t="s">
        <v>3933</v>
      </c>
      <c r="C3369" s="42" t="s">
        <v>3934</v>
      </c>
      <c r="D3369" s="38">
        <v>811819</v>
      </c>
      <c r="E3369" s="39" t="s">
        <v>1091</v>
      </c>
      <c r="F3369" s="38">
        <v>8263000114</v>
      </c>
      <c r="G3369" s="40" t="s">
        <v>3935</v>
      </c>
      <c r="H3369" s="3">
        <v>90365</v>
      </c>
      <c r="I3369" s="3"/>
      <c r="J3369" s="3">
        <v>0</v>
      </c>
      <c r="K3369" s="3">
        <f t="shared" si="55"/>
        <v>90365</v>
      </c>
      <c r="L3369" s="41">
        <v>44379.729166666664</v>
      </c>
      <c r="M3369" s="39">
        <v>3445007541</v>
      </c>
      <c r="N3369" s="42" t="s">
        <v>315</v>
      </c>
      <c r="O3369" s="42" t="s">
        <v>3207</v>
      </c>
      <c r="P3369" s="60">
        <v>44341</v>
      </c>
      <c r="Q3369" s="42" t="s">
        <v>243</v>
      </c>
      <c r="R3369" s="68" t="s">
        <v>506</v>
      </c>
    </row>
    <row r="3370" spans="1:18" s="70" customFormat="1" ht="12.75" customHeight="1" x14ac:dyDescent="0.2">
      <c r="A3370" s="38" t="s">
        <v>5817</v>
      </c>
      <c r="B3370" s="39" t="s">
        <v>5818</v>
      </c>
      <c r="C3370" s="39" t="s">
        <v>5819</v>
      </c>
      <c r="D3370" s="38">
        <v>401972</v>
      </c>
      <c r="E3370" s="39" t="s">
        <v>842</v>
      </c>
      <c r="F3370" s="38">
        <v>8263000049</v>
      </c>
      <c r="G3370" s="40" t="s">
        <v>5820</v>
      </c>
      <c r="H3370" s="2">
        <v>90360</v>
      </c>
      <c r="I3370" s="2">
        <v>0</v>
      </c>
      <c r="J3370" s="2">
        <v>16264.8</v>
      </c>
      <c r="K3370" s="3">
        <f t="shared" si="55"/>
        <v>106624.8</v>
      </c>
      <c r="L3370" s="41">
        <v>44406.729166666664</v>
      </c>
      <c r="M3370" s="39">
        <v>6870194482</v>
      </c>
      <c r="N3370" s="39" t="s">
        <v>52</v>
      </c>
      <c r="O3370" s="40" t="s">
        <v>5472</v>
      </c>
      <c r="P3370" s="41">
        <v>44449</v>
      </c>
      <c r="Q3370" s="39" t="s">
        <v>54</v>
      </c>
      <c r="R3370" s="68"/>
    </row>
    <row r="3371" spans="1:18" s="70" customFormat="1" ht="12.75" customHeight="1" x14ac:dyDescent="0.2">
      <c r="A3371" s="38" t="s">
        <v>1445</v>
      </c>
      <c r="B3371" s="39" t="s">
        <v>1446</v>
      </c>
      <c r="C3371" s="39" t="s">
        <v>1447</v>
      </c>
      <c r="D3371" s="38">
        <v>106653</v>
      </c>
      <c r="E3371" s="39" t="s">
        <v>398</v>
      </c>
      <c r="F3371" s="38">
        <v>8263000050</v>
      </c>
      <c r="G3371" s="40" t="s">
        <v>1448</v>
      </c>
      <c r="H3371" s="2">
        <v>90000</v>
      </c>
      <c r="I3371" s="2">
        <v>79.650000000000006</v>
      </c>
      <c r="J3371" s="2">
        <v>16200</v>
      </c>
      <c r="K3371" s="3">
        <f t="shared" si="55"/>
        <v>106279.65</v>
      </c>
      <c r="L3371" s="41">
        <v>44266.729166666664</v>
      </c>
      <c r="M3371" s="39">
        <v>6870001730</v>
      </c>
      <c r="N3371" s="39" t="s">
        <v>52</v>
      </c>
      <c r="O3371" s="40">
        <v>104127545725</v>
      </c>
      <c r="P3371" s="41">
        <v>44299</v>
      </c>
      <c r="Q3371" s="39" t="s">
        <v>54</v>
      </c>
      <c r="R3371" s="68"/>
    </row>
    <row r="3372" spans="1:18" s="70" customFormat="1" ht="12.75" customHeight="1" x14ac:dyDescent="0.2">
      <c r="A3372" s="38" t="s">
        <v>2245</v>
      </c>
      <c r="B3372" s="39" t="s">
        <v>2246</v>
      </c>
      <c r="C3372" s="39" t="s">
        <v>2247</v>
      </c>
      <c r="D3372" s="38">
        <v>106653</v>
      </c>
      <c r="E3372" s="39" t="s">
        <v>398</v>
      </c>
      <c r="F3372" s="38">
        <v>8263000050</v>
      </c>
      <c r="G3372" s="40" t="s">
        <v>2248</v>
      </c>
      <c r="H3372" s="2">
        <v>90000</v>
      </c>
      <c r="I3372" s="3">
        <v>106.2</v>
      </c>
      <c r="J3372" s="2">
        <v>16200</v>
      </c>
      <c r="K3372" s="3">
        <f t="shared" si="55"/>
        <v>106306.2</v>
      </c>
      <c r="L3372" s="41">
        <v>44305.729166666664</v>
      </c>
      <c r="M3372" s="39">
        <v>6870071349</v>
      </c>
      <c r="N3372" s="39" t="s">
        <v>52</v>
      </c>
      <c r="O3372" s="40"/>
      <c r="P3372" s="41"/>
      <c r="Q3372" s="39" t="s">
        <v>54</v>
      </c>
      <c r="R3372" s="68"/>
    </row>
    <row r="3373" spans="1:18" s="70" customFormat="1" ht="12.75" customHeight="1" x14ac:dyDescent="0.2">
      <c r="A3373" s="38" t="s">
        <v>6217</v>
      </c>
      <c r="B3373" s="42" t="s">
        <v>6218</v>
      </c>
      <c r="C3373" s="42" t="s">
        <v>6219</v>
      </c>
      <c r="D3373" s="38">
        <v>300286</v>
      </c>
      <c r="E3373" s="42" t="s">
        <v>3944</v>
      </c>
      <c r="F3373" s="38">
        <v>8263000075</v>
      </c>
      <c r="G3373" s="40">
        <v>712726364</v>
      </c>
      <c r="H3373" s="3">
        <v>90000</v>
      </c>
      <c r="I3373" s="3"/>
      <c r="J3373" s="3">
        <v>16200</v>
      </c>
      <c r="K3373" s="3">
        <f t="shared" si="55"/>
        <v>106200</v>
      </c>
      <c r="L3373" s="41">
        <v>44417.729166666664</v>
      </c>
      <c r="M3373" s="39">
        <v>6870202884</v>
      </c>
      <c r="N3373" s="42" t="s">
        <v>315</v>
      </c>
      <c r="O3373" s="42" t="s">
        <v>6220</v>
      </c>
      <c r="P3373" s="60">
        <v>44474</v>
      </c>
      <c r="Q3373" s="42" t="s">
        <v>243</v>
      </c>
      <c r="R3373" s="68"/>
    </row>
    <row r="3374" spans="1:18" s="70" customFormat="1" ht="12.75" customHeight="1" x14ac:dyDescent="0.2">
      <c r="A3374" s="38" t="s">
        <v>8093</v>
      </c>
      <c r="B3374" s="39" t="s">
        <v>8094</v>
      </c>
      <c r="C3374" s="39" t="s">
        <v>8095</v>
      </c>
      <c r="D3374" s="38">
        <v>401972</v>
      </c>
      <c r="E3374" s="39" t="s">
        <v>842</v>
      </c>
      <c r="F3374" s="38">
        <v>8263000049</v>
      </c>
      <c r="G3374" s="40" t="s">
        <v>8096</v>
      </c>
      <c r="H3374" s="2">
        <v>90000</v>
      </c>
      <c r="I3374" s="2">
        <v>0</v>
      </c>
      <c r="J3374" s="2">
        <v>16200</v>
      </c>
      <c r="K3374" s="3">
        <f t="shared" si="55"/>
        <v>106200</v>
      </c>
      <c r="L3374" s="41">
        <v>44460.729166666664</v>
      </c>
      <c r="M3374" s="39">
        <v>6870263311</v>
      </c>
      <c r="N3374" s="39" t="s">
        <v>52</v>
      </c>
      <c r="O3374" s="40"/>
      <c r="P3374" s="41"/>
      <c r="Q3374" s="39" t="s">
        <v>54</v>
      </c>
      <c r="R3374" s="68"/>
    </row>
    <row r="3375" spans="1:18" s="70" customFormat="1" ht="12.75" customHeight="1" x14ac:dyDescent="0.2">
      <c r="A3375" s="38" t="s">
        <v>10343</v>
      </c>
      <c r="B3375" s="42" t="s">
        <v>10344</v>
      </c>
      <c r="C3375" s="42" t="s">
        <v>10345</v>
      </c>
      <c r="D3375" s="38">
        <v>300286</v>
      </c>
      <c r="E3375" s="42" t="s">
        <v>3944</v>
      </c>
      <c r="F3375" s="38">
        <v>8263000075</v>
      </c>
      <c r="G3375" s="40">
        <v>712731564</v>
      </c>
      <c r="H3375" s="3">
        <v>90000</v>
      </c>
      <c r="I3375" s="3"/>
      <c r="J3375" s="3">
        <v>16200</v>
      </c>
      <c r="K3375" s="3">
        <f t="shared" si="55"/>
        <v>106200</v>
      </c>
      <c r="L3375" s="41">
        <v>44559.729166666664</v>
      </c>
      <c r="M3375" s="39">
        <v>6870368753</v>
      </c>
      <c r="N3375" s="42" t="s">
        <v>315</v>
      </c>
      <c r="O3375" s="42" t="s">
        <v>10324</v>
      </c>
      <c r="P3375" s="60">
        <v>44600</v>
      </c>
      <c r="Q3375" s="42" t="s">
        <v>243</v>
      </c>
      <c r="R3375" s="68"/>
    </row>
    <row r="3376" spans="1:18" s="70" customFormat="1" ht="12.75" customHeight="1" x14ac:dyDescent="0.2">
      <c r="A3376" s="38" t="s">
        <v>10783</v>
      </c>
      <c r="B3376" s="42" t="s">
        <v>10784</v>
      </c>
      <c r="C3376" s="42" t="s">
        <v>10785</v>
      </c>
      <c r="D3376" s="38">
        <v>501497</v>
      </c>
      <c r="E3376" s="42" t="s">
        <v>7579</v>
      </c>
      <c r="F3376" s="38">
        <v>8263000099</v>
      </c>
      <c r="G3376" s="40" t="s">
        <v>10786</v>
      </c>
      <c r="H3376" s="3">
        <v>90000</v>
      </c>
      <c r="I3376" s="3"/>
      <c r="J3376" s="3">
        <v>16200</v>
      </c>
      <c r="K3376" s="3">
        <f t="shared" si="55"/>
        <v>106200</v>
      </c>
      <c r="L3376" s="41">
        <v>44573.729166666664</v>
      </c>
      <c r="M3376" s="39">
        <v>6870380788</v>
      </c>
      <c r="N3376" s="42" t="s">
        <v>315</v>
      </c>
      <c r="O3376" s="42" t="s">
        <v>10787</v>
      </c>
      <c r="P3376" s="60">
        <v>44622</v>
      </c>
      <c r="Q3376" s="42" t="s">
        <v>243</v>
      </c>
      <c r="R3376" s="68"/>
    </row>
    <row r="3377" spans="1:18" s="70" customFormat="1" ht="12.75" customHeight="1" x14ac:dyDescent="0.2">
      <c r="A3377" s="38">
        <v>194</v>
      </c>
      <c r="B3377" s="39" t="s">
        <v>15323</v>
      </c>
      <c r="C3377" s="39" t="s">
        <v>15324</v>
      </c>
      <c r="D3377" s="38">
        <v>822082</v>
      </c>
      <c r="E3377" s="39" t="s">
        <v>15325</v>
      </c>
      <c r="F3377" s="38">
        <v>8268009655</v>
      </c>
      <c r="G3377" s="40">
        <v>350</v>
      </c>
      <c r="H3377" s="2">
        <v>90000</v>
      </c>
      <c r="I3377" s="2"/>
      <c r="J3377" s="2"/>
      <c r="K3377" s="3">
        <f t="shared" si="55"/>
        <v>90000</v>
      </c>
      <c r="L3377" s="41">
        <v>44789.729166666664</v>
      </c>
      <c r="M3377" s="39">
        <v>3445016228</v>
      </c>
      <c r="N3377" s="39" t="s">
        <v>8899</v>
      </c>
      <c r="O3377" s="40" t="s">
        <v>15326</v>
      </c>
      <c r="P3377" s="41">
        <v>44826</v>
      </c>
      <c r="Q3377" s="42" t="s">
        <v>8901</v>
      </c>
      <c r="R3377" s="68"/>
    </row>
    <row r="3378" spans="1:18" s="70" customFormat="1" ht="12.75" customHeight="1" x14ac:dyDescent="0.2">
      <c r="A3378" s="38">
        <v>20</v>
      </c>
      <c r="B3378" s="39" t="s">
        <v>21519</v>
      </c>
      <c r="C3378" s="39" t="s">
        <v>21520</v>
      </c>
      <c r="D3378" s="38">
        <v>811923</v>
      </c>
      <c r="E3378" s="39" t="s">
        <v>13858</v>
      </c>
      <c r="F3378" s="38">
        <v>8268013992</v>
      </c>
      <c r="G3378" s="40" t="s">
        <v>21521</v>
      </c>
      <c r="H3378" s="2">
        <v>90000</v>
      </c>
      <c r="I3378" s="2"/>
      <c r="J3378" s="2">
        <v>16200</v>
      </c>
      <c r="K3378" s="3">
        <f t="shared" si="55"/>
        <v>106200</v>
      </c>
      <c r="L3378" s="41">
        <v>45276.729166666664</v>
      </c>
      <c r="M3378" s="39">
        <v>160934144</v>
      </c>
      <c r="N3378" s="39" t="s">
        <v>8899</v>
      </c>
      <c r="O3378" s="40" t="s">
        <v>21512</v>
      </c>
      <c r="P3378" s="41">
        <v>45305</v>
      </c>
      <c r="Q3378" s="42" t="s">
        <v>8901</v>
      </c>
      <c r="R3378" s="68"/>
    </row>
    <row r="3379" spans="1:18" s="70" customFormat="1" ht="12.75" customHeight="1" x14ac:dyDescent="0.2">
      <c r="A3379" s="38" t="s">
        <v>3493</v>
      </c>
      <c r="B3379" s="42" t="s">
        <v>3486</v>
      </c>
      <c r="C3379" s="42" t="s">
        <v>3487</v>
      </c>
      <c r="D3379" s="38">
        <v>821190</v>
      </c>
      <c r="E3379" s="42" t="s">
        <v>1965</v>
      </c>
      <c r="F3379" s="38">
        <v>8263000118</v>
      </c>
      <c r="G3379" s="40" t="s">
        <v>3484</v>
      </c>
      <c r="H3379" s="3">
        <v>89804</v>
      </c>
      <c r="I3379" s="3"/>
      <c r="J3379" s="3">
        <f>H3379*18%</f>
        <v>16164.72</v>
      </c>
      <c r="K3379" s="3">
        <f t="shared" si="55"/>
        <v>105968.72</v>
      </c>
      <c r="L3379" s="41">
        <v>44366.729166666664</v>
      </c>
      <c r="M3379" s="39">
        <v>6870121746</v>
      </c>
      <c r="N3379" s="42" t="s">
        <v>315</v>
      </c>
      <c r="O3379" s="42">
        <v>107228953163</v>
      </c>
      <c r="P3379" s="60">
        <v>44400</v>
      </c>
      <c r="Q3379" s="42" t="s">
        <v>243</v>
      </c>
      <c r="R3379" s="68"/>
    </row>
    <row r="3380" spans="1:18" s="70" customFormat="1" ht="12.75" customHeight="1" x14ac:dyDescent="0.2">
      <c r="A3380" s="38" t="s">
        <v>16966</v>
      </c>
      <c r="B3380" s="39" t="s">
        <v>16967</v>
      </c>
      <c r="C3380" s="39" t="s">
        <v>16968</v>
      </c>
      <c r="D3380" s="38">
        <v>102659</v>
      </c>
      <c r="E3380" s="39" t="s">
        <v>15315</v>
      </c>
      <c r="F3380" s="38">
        <v>8268010424</v>
      </c>
      <c r="G3380" s="40">
        <v>63</v>
      </c>
      <c r="H3380" s="2">
        <v>89738.135593220344</v>
      </c>
      <c r="I3380" s="2"/>
      <c r="J3380" s="2">
        <v>16152.864406779661</v>
      </c>
      <c r="K3380" s="3">
        <f t="shared" si="55"/>
        <v>105891</v>
      </c>
      <c r="L3380" s="41">
        <v>44928.729166666664</v>
      </c>
      <c r="M3380" s="39">
        <v>44391166</v>
      </c>
      <c r="N3380" s="39" t="s">
        <v>52</v>
      </c>
      <c r="O3380" s="40" t="s">
        <v>16969</v>
      </c>
      <c r="P3380" s="41">
        <v>44945</v>
      </c>
      <c r="Q3380" s="39" t="s">
        <v>54</v>
      </c>
      <c r="R3380" s="68"/>
    </row>
    <row r="3381" spans="1:18" s="70" customFormat="1" ht="12.75" customHeight="1" x14ac:dyDescent="0.2">
      <c r="A3381" s="38" t="s">
        <v>169</v>
      </c>
      <c r="B3381" s="39" t="s">
        <v>170</v>
      </c>
      <c r="C3381" s="39" t="s">
        <v>171</v>
      </c>
      <c r="D3381" s="38">
        <v>123373</v>
      </c>
      <c r="E3381" s="39" t="s">
        <v>172</v>
      </c>
      <c r="F3381" s="38">
        <v>8266009524</v>
      </c>
      <c r="G3381" s="40" t="s">
        <v>173</v>
      </c>
      <c r="H3381" s="2">
        <v>89700</v>
      </c>
      <c r="I3381" s="2"/>
      <c r="J3381" s="2">
        <v>16146</v>
      </c>
      <c r="K3381" s="3">
        <f t="shared" si="55"/>
        <v>105846</v>
      </c>
      <c r="L3381" s="41">
        <v>44141.729166666664</v>
      </c>
      <c r="M3381" s="39">
        <v>6870207188</v>
      </c>
      <c r="N3381" s="39" t="s">
        <v>52</v>
      </c>
      <c r="O3381" s="40" t="s">
        <v>174</v>
      </c>
      <c r="P3381" s="41">
        <v>44186</v>
      </c>
      <c r="Q3381" s="39" t="s">
        <v>54</v>
      </c>
      <c r="R3381" s="68"/>
    </row>
    <row r="3382" spans="1:18" s="70" customFormat="1" x14ac:dyDescent="0.2">
      <c r="A3382" s="38" t="s">
        <v>400</v>
      </c>
      <c r="B3382" s="39" t="s">
        <v>401</v>
      </c>
      <c r="C3382" s="39" t="s">
        <v>402</v>
      </c>
      <c r="D3382" s="38">
        <v>106653</v>
      </c>
      <c r="E3382" s="39" t="s">
        <v>398</v>
      </c>
      <c r="F3382" s="38">
        <v>8263000050</v>
      </c>
      <c r="G3382" s="40" t="s">
        <v>403</v>
      </c>
      <c r="H3382" s="2">
        <v>89600</v>
      </c>
      <c r="I3382" s="2">
        <v>79.3</v>
      </c>
      <c r="J3382" s="2">
        <v>16128</v>
      </c>
      <c r="K3382" s="3">
        <f t="shared" si="55"/>
        <v>105807.3</v>
      </c>
      <c r="L3382" s="41">
        <v>44135.729166666664</v>
      </c>
      <c r="M3382" s="39">
        <v>6870251517</v>
      </c>
      <c r="N3382" s="39" t="s">
        <v>52</v>
      </c>
      <c r="O3382" s="40">
        <v>101158661431</v>
      </c>
      <c r="P3382" s="41">
        <v>44212</v>
      </c>
      <c r="Q3382" s="39" t="s">
        <v>54</v>
      </c>
      <c r="R3382" s="68"/>
    </row>
    <row r="3383" spans="1:18" s="70" customFormat="1" ht="12.75" customHeight="1" x14ac:dyDescent="0.25">
      <c r="A3383" s="38" t="s">
        <v>20405</v>
      </c>
      <c r="B3383" s="39" t="s">
        <v>20406</v>
      </c>
      <c r="C3383" s="39" t="s">
        <v>20407</v>
      </c>
      <c r="D3383" s="38">
        <v>407261</v>
      </c>
      <c r="E3383" s="77" t="s">
        <v>58</v>
      </c>
      <c r="F3383" s="38">
        <v>8266019351</v>
      </c>
      <c r="G3383" s="40">
        <v>9854050375</v>
      </c>
      <c r="H3383" s="2">
        <v>89425.25</v>
      </c>
      <c r="I3383" s="2"/>
      <c r="J3383" s="2">
        <v>0</v>
      </c>
      <c r="K3383" s="3">
        <f t="shared" si="55"/>
        <v>89425.25</v>
      </c>
      <c r="L3383" s="41">
        <v>45160.729166666664</v>
      </c>
      <c r="M3383" s="39">
        <v>1246507412</v>
      </c>
      <c r="N3383" s="39" t="s">
        <v>3282</v>
      </c>
      <c r="O3383" s="40"/>
      <c r="P3383" s="41"/>
      <c r="Q3383" s="42" t="s">
        <v>2417</v>
      </c>
      <c r="R3383" s="68"/>
    </row>
    <row r="3384" spans="1:18" s="70" customFormat="1" ht="12.75" customHeight="1" x14ac:dyDescent="0.25">
      <c r="A3384" s="38" t="s">
        <v>20408</v>
      </c>
      <c r="B3384" s="39" t="s">
        <v>20409</v>
      </c>
      <c r="C3384" s="39" t="s">
        <v>20410</v>
      </c>
      <c r="D3384" s="38">
        <v>407261</v>
      </c>
      <c r="E3384" s="77" t="s">
        <v>58</v>
      </c>
      <c r="F3384" s="38">
        <v>8266019351</v>
      </c>
      <c r="G3384" s="40">
        <v>9854050340</v>
      </c>
      <c r="H3384" s="2">
        <v>89425.25</v>
      </c>
      <c r="I3384" s="2"/>
      <c r="J3384" s="2">
        <v>0</v>
      </c>
      <c r="K3384" s="3">
        <f t="shared" si="55"/>
        <v>89425.25</v>
      </c>
      <c r="L3384" s="41">
        <v>45159.729166666664</v>
      </c>
      <c r="M3384" s="39">
        <v>1246507423</v>
      </c>
      <c r="N3384" s="39" t="s">
        <v>3282</v>
      </c>
      <c r="O3384" s="40"/>
      <c r="P3384" s="41"/>
      <c r="Q3384" s="42" t="s">
        <v>2417</v>
      </c>
      <c r="R3384" s="68"/>
    </row>
    <row r="3385" spans="1:18" s="70" customFormat="1" ht="12.75" customHeight="1" x14ac:dyDescent="0.25">
      <c r="A3385" s="38">
        <v>144</v>
      </c>
      <c r="B3385" s="39" t="s">
        <v>20411</v>
      </c>
      <c r="C3385" s="39" t="s">
        <v>20412</v>
      </c>
      <c r="D3385" s="38">
        <v>407261</v>
      </c>
      <c r="E3385" s="77" t="s">
        <v>58</v>
      </c>
      <c r="F3385" s="38">
        <v>8266018483</v>
      </c>
      <c r="G3385" s="40">
        <v>9854050139</v>
      </c>
      <c r="H3385" s="2">
        <v>89425.25</v>
      </c>
      <c r="I3385" s="2"/>
      <c r="J3385" s="2">
        <v>0</v>
      </c>
      <c r="K3385" s="3">
        <f t="shared" si="55"/>
        <v>89425.25</v>
      </c>
      <c r="L3385" s="41">
        <v>45156.729166666664</v>
      </c>
      <c r="M3385" s="39">
        <v>1246507959</v>
      </c>
      <c r="N3385" s="39" t="s">
        <v>8899</v>
      </c>
      <c r="O3385" s="40"/>
      <c r="P3385" s="41"/>
      <c r="Q3385" s="42" t="s">
        <v>8901</v>
      </c>
      <c r="R3385" s="68"/>
    </row>
    <row r="3386" spans="1:18" s="70" customFormat="1" ht="12.75" customHeight="1" x14ac:dyDescent="0.25">
      <c r="A3386" s="38" t="s">
        <v>20413</v>
      </c>
      <c r="B3386" s="39" t="s">
        <v>20414</v>
      </c>
      <c r="C3386" s="39" t="s">
        <v>20415</v>
      </c>
      <c r="D3386" s="38">
        <v>407261</v>
      </c>
      <c r="E3386" s="77" t="s">
        <v>58</v>
      </c>
      <c r="F3386" s="38">
        <v>8266019351</v>
      </c>
      <c r="G3386" s="40">
        <v>9854051050</v>
      </c>
      <c r="H3386" s="2">
        <v>89425.25</v>
      </c>
      <c r="I3386" s="2"/>
      <c r="J3386" s="2">
        <v>0</v>
      </c>
      <c r="K3386" s="3">
        <f t="shared" si="55"/>
        <v>89425.25</v>
      </c>
      <c r="L3386" s="41">
        <v>45173.729166666664</v>
      </c>
      <c r="M3386" s="39">
        <v>1246507960</v>
      </c>
      <c r="N3386" s="39" t="s">
        <v>3282</v>
      </c>
      <c r="O3386" s="40"/>
      <c r="P3386" s="41"/>
      <c r="Q3386" s="42" t="s">
        <v>2417</v>
      </c>
      <c r="R3386" s="68"/>
    </row>
    <row r="3387" spans="1:18" s="70" customFormat="1" ht="12.75" customHeight="1" x14ac:dyDescent="0.25">
      <c r="A3387" s="38">
        <v>149</v>
      </c>
      <c r="B3387" s="39" t="s">
        <v>20506</v>
      </c>
      <c r="C3387" s="39" t="s">
        <v>20507</v>
      </c>
      <c r="D3387" s="38">
        <v>407261</v>
      </c>
      <c r="E3387" s="77" t="s">
        <v>58</v>
      </c>
      <c r="F3387" s="38">
        <v>8266018483</v>
      </c>
      <c r="G3387" s="40">
        <v>9854051159</v>
      </c>
      <c r="H3387" s="2">
        <v>89425.25</v>
      </c>
      <c r="I3387" s="2"/>
      <c r="J3387" s="2">
        <v>0</v>
      </c>
      <c r="K3387" s="3">
        <f t="shared" si="55"/>
        <v>89425.25</v>
      </c>
      <c r="L3387" s="41">
        <v>45176.729166666664</v>
      </c>
      <c r="M3387" s="39">
        <v>1246524052</v>
      </c>
      <c r="N3387" s="39" t="s">
        <v>8899</v>
      </c>
      <c r="O3387" s="40"/>
      <c r="P3387" s="41"/>
      <c r="Q3387" s="42" t="s">
        <v>8901</v>
      </c>
      <c r="R3387" s="68"/>
    </row>
    <row r="3388" spans="1:18" s="70" customFormat="1" ht="12.75" customHeight="1" x14ac:dyDescent="0.25">
      <c r="A3388" s="38">
        <v>148</v>
      </c>
      <c r="B3388" s="39" t="s">
        <v>20508</v>
      </c>
      <c r="C3388" s="39" t="s">
        <v>20509</v>
      </c>
      <c r="D3388" s="38">
        <v>407261</v>
      </c>
      <c r="E3388" s="77" t="s">
        <v>58</v>
      </c>
      <c r="F3388" s="38">
        <v>8266018483</v>
      </c>
      <c r="G3388" s="40">
        <v>9854051563</v>
      </c>
      <c r="H3388" s="2">
        <v>89425.25</v>
      </c>
      <c r="I3388" s="2"/>
      <c r="J3388" s="2">
        <v>0</v>
      </c>
      <c r="K3388" s="3">
        <f t="shared" si="55"/>
        <v>89425.25</v>
      </c>
      <c r="L3388" s="41">
        <v>45182.729166666664</v>
      </c>
      <c r="M3388" s="39">
        <v>1246524056</v>
      </c>
      <c r="N3388" s="39" t="s">
        <v>8899</v>
      </c>
      <c r="O3388" s="40"/>
      <c r="P3388" s="41"/>
      <c r="Q3388" s="42" t="s">
        <v>8901</v>
      </c>
      <c r="R3388" s="68"/>
    </row>
    <row r="3389" spans="1:18" s="70" customFormat="1" ht="12.75" customHeight="1" x14ac:dyDescent="0.25">
      <c r="A3389" s="38">
        <v>147</v>
      </c>
      <c r="B3389" s="39" t="s">
        <v>20510</v>
      </c>
      <c r="C3389" s="39" t="s">
        <v>20511</v>
      </c>
      <c r="D3389" s="38">
        <v>407261</v>
      </c>
      <c r="E3389" s="77" t="s">
        <v>58</v>
      </c>
      <c r="F3389" s="38">
        <v>8266018483</v>
      </c>
      <c r="G3389" s="40">
        <v>9854051676</v>
      </c>
      <c r="H3389" s="2">
        <v>89425.25</v>
      </c>
      <c r="I3389" s="2"/>
      <c r="J3389" s="2">
        <v>0</v>
      </c>
      <c r="K3389" s="3">
        <f t="shared" si="55"/>
        <v>89425.25</v>
      </c>
      <c r="L3389" s="41">
        <v>45184.729166666664</v>
      </c>
      <c r="M3389" s="39">
        <v>1246524060</v>
      </c>
      <c r="N3389" s="39" t="s">
        <v>8899</v>
      </c>
      <c r="O3389" s="40"/>
      <c r="P3389" s="41"/>
      <c r="Q3389" s="42" t="s">
        <v>8901</v>
      </c>
      <c r="R3389" s="68"/>
    </row>
    <row r="3390" spans="1:18" s="70" customFormat="1" ht="12.75" customHeight="1" x14ac:dyDescent="0.25">
      <c r="A3390" s="38">
        <v>146</v>
      </c>
      <c r="B3390" s="39" t="s">
        <v>20512</v>
      </c>
      <c r="C3390" s="39" t="s">
        <v>20513</v>
      </c>
      <c r="D3390" s="38">
        <v>407261</v>
      </c>
      <c r="E3390" s="77" t="s">
        <v>58</v>
      </c>
      <c r="F3390" s="38">
        <v>8266018483</v>
      </c>
      <c r="G3390" s="40">
        <v>9854052016</v>
      </c>
      <c r="H3390" s="2">
        <v>89425.25</v>
      </c>
      <c r="I3390" s="2"/>
      <c r="J3390" s="2">
        <v>0</v>
      </c>
      <c r="K3390" s="3">
        <f t="shared" si="55"/>
        <v>89425.25</v>
      </c>
      <c r="L3390" s="41">
        <v>45190.729166666664</v>
      </c>
      <c r="M3390" s="39">
        <v>1246524064</v>
      </c>
      <c r="N3390" s="39" t="s">
        <v>8899</v>
      </c>
      <c r="O3390" s="40"/>
      <c r="P3390" s="41"/>
      <c r="Q3390" s="42" t="s">
        <v>8901</v>
      </c>
      <c r="R3390" s="68"/>
    </row>
    <row r="3391" spans="1:18" s="70" customFormat="1" ht="12.75" customHeight="1" x14ac:dyDescent="0.25">
      <c r="A3391" s="38">
        <v>145</v>
      </c>
      <c r="B3391" s="39" t="s">
        <v>20514</v>
      </c>
      <c r="C3391" s="39" t="s">
        <v>20515</v>
      </c>
      <c r="D3391" s="38">
        <v>407261</v>
      </c>
      <c r="E3391" s="77" t="s">
        <v>58</v>
      </c>
      <c r="F3391" s="38">
        <v>8266018483</v>
      </c>
      <c r="G3391" s="40">
        <v>9854051988</v>
      </c>
      <c r="H3391" s="2">
        <v>89425.25</v>
      </c>
      <c r="I3391" s="2"/>
      <c r="J3391" s="2">
        <v>0</v>
      </c>
      <c r="K3391" s="3">
        <f t="shared" si="55"/>
        <v>89425.25</v>
      </c>
      <c r="L3391" s="41">
        <v>45189.729166666664</v>
      </c>
      <c r="M3391" s="39">
        <v>1246524067</v>
      </c>
      <c r="N3391" s="39" t="s">
        <v>8899</v>
      </c>
      <c r="O3391" s="40"/>
      <c r="P3391" s="41"/>
      <c r="Q3391" s="42" t="s">
        <v>8901</v>
      </c>
      <c r="R3391" s="68"/>
    </row>
    <row r="3392" spans="1:18" s="70" customFormat="1" ht="12.75" customHeight="1" x14ac:dyDescent="0.25">
      <c r="A3392" s="38" t="s">
        <v>20516</v>
      </c>
      <c r="B3392" s="39" t="s">
        <v>20517</v>
      </c>
      <c r="C3392" s="39" t="s">
        <v>20518</v>
      </c>
      <c r="D3392" s="38">
        <v>407261</v>
      </c>
      <c r="E3392" s="77" t="s">
        <v>58</v>
      </c>
      <c r="F3392" s="38">
        <v>8266019351</v>
      </c>
      <c r="G3392" s="40">
        <v>9854051106</v>
      </c>
      <c r="H3392" s="2">
        <v>89425.25</v>
      </c>
      <c r="I3392" s="2"/>
      <c r="J3392" s="2">
        <v>0</v>
      </c>
      <c r="K3392" s="3">
        <f t="shared" si="55"/>
        <v>89425.25</v>
      </c>
      <c r="L3392" s="41">
        <v>45175.729166666664</v>
      </c>
      <c r="M3392" s="39">
        <v>1246524072</v>
      </c>
      <c r="N3392" s="39" t="s">
        <v>3282</v>
      </c>
      <c r="O3392" s="40"/>
      <c r="P3392" s="41"/>
      <c r="Q3392" s="42" t="s">
        <v>2417</v>
      </c>
      <c r="R3392" s="68"/>
    </row>
    <row r="3393" spans="1:18" s="70" customFormat="1" ht="12.75" customHeight="1" x14ac:dyDescent="0.25">
      <c r="A3393" s="38" t="s">
        <v>20519</v>
      </c>
      <c r="B3393" s="39" t="s">
        <v>20520</v>
      </c>
      <c r="C3393" s="39" t="s">
        <v>20521</v>
      </c>
      <c r="D3393" s="38">
        <v>407261</v>
      </c>
      <c r="E3393" s="77" t="s">
        <v>58</v>
      </c>
      <c r="F3393" s="38">
        <v>8266019351</v>
      </c>
      <c r="G3393" s="40">
        <v>9854051947</v>
      </c>
      <c r="H3393" s="2">
        <v>89425.25</v>
      </c>
      <c r="I3393" s="2"/>
      <c r="J3393" s="2">
        <v>0</v>
      </c>
      <c r="K3393" s="3">
        <f t="shared" si="55"/>
        <v>89425.25</v>
      </c>
      <c r="L3393" s="41">
        <v>45188.729166666664</v>
      </c>
      <c r="M3393" s="39">
        <v>1246524076</v>
      </c>
      <c r="N3393" s="39" t="s">
        <v>3282</v>
      </c>
      <c r="O3393" s="40"/>
      <c r="P3393" s="41"/>
      <c r="Q3393" s="42" t="s">
        <v>2417</v>
      </c>
      <c r="R3393" s="68"/>
    </row>
    <row r="3394" spans="1:18" s="70" customFormat="1" ht="12.75" customHeight="1" x14ac:dyDescent="0.25">
      <c r="A3394" s="38">
        <v>152</v>
      </c>
      <c r="B3394" s="39" t="s">
        <v>20582</v>
      </c>
      <c r="C3394" s="39" t="s">
        <v>20583</v>
      </c>
      <c r="D3394" s="38">
        <v>407261</v>
      </c>
      <c r="E3394" s="77" t="s">
        <v>58</v>
      </c>
      <c r="F3394" s="38">
        <v>8266018483</v>
      </c>
      <c r="G3394" s="40">
        <v>9854052264</v>
      </c>
      <c r="H3394" s="2">
        <v>89425.25</v>
      </c>
      <c r="I3394" s="2"/>
      <c r="J3394" s="2">
        <v>0</v>
      </c>
      <c r="K3394" s="3">
        <f t="shared" si="55"/>
        <v>89425.25</v>
      </c>
      <c r="L3394" s="41">
        <v>45194.729166666664</v>
      </c>
      <c r="M3394" s="39">
        <v>1246535072</v>
      </c>
      <c r="N3394" s="39" t="s">
        <v>8899</v>
      </c>
      <c r="O3394" s="40"/>
      <c r="P3394" s="41"/>
      <c r="Q3394" s="42" t="s">
        <v>8901</v>
      </c>
      <c r="R3394" s="68"/>
    </row>
    <row r="3395" spans="1:18" s="70" customFormat="1" ht="12.75" customHeight="1" x14ac:dyDescent="0.25">
      <c r="A3395" s="38">
        <v>150</v>
      </c>
      <c r="B3395" s="39" t="s">
        <v>20584</v>
      </c>
      <c r="C3395" s="39" t="s">
        <v>20585</v>
      </c>
      <c r="D3395" s="38">
        <v>407261</v>
      </c>
      <c r="E3395" s="77" t="s">
        <v>58</v>
      </c>
      <c r="F3395" s="38">
        <v>8266018483</v>
      </c>
      <c r="G3395" s="40">
        <v>9854052229</v>
      </c>
      <c r="H3395" s="2">
        <v>89425.25</v>
      </c>
      <c r="I3395" s="2"/>
      <c r="J3395" s="2">
        <v>0</v>
      </c>
      <c r="K3395" s="3">
        <f t="shared" si="55"/>
        <v>89425.25</v>
      </c>
      <c r="L3395" s="41">
        <v>45193.729166666664</v>
      </c>
      <c r="M3395" s="39">
        <v>1246535102</v>
      </c>
      <c r="N3395" s="39" t="s">
        <v>8899</v>
      </c>
      <c r="O3395" s="40"/>
      <c r="P3395" s="41"/>
      <c r="Q3395" s="42" t="s">
        <v>8901</v>
      </c>
      <c r="R3395" s="68"/>
    </row>
    <row r="3396" spans="1:18" s="70" customFormat="1" ht="12.75" customHeight="1" x14ac:dyDescent="0.25">
      <c r="A3396" s="38">
        <v>151</v>
      </c>
      <c r="B3396" s="39" t="s">
        <v>20586</v>
      </c>
      <c r="C3396" s="39" t="s">
        <v>20587</v>
      </c>
      <c r="D3396" s="38">
        <v>407261</v>
      </c>
      <c r="E3396" s="77" t="s">
        <v>58</v>
      </c>
      <c r="F3396" s="38">
        <v>8266018483</v>
      </c>
      <c r="G3396" s="40">
        <v>9854051621</v>
      </c>
      <c r="H3396" s="2">
        <v>89425.25</v>
      </c>
      <c r="I3396" s="2"/>
      <c r="J3396" s="2">
        <v>0</v>
      </c>
      <c r="K3396" s="3">
        <f t="shared" si="55"/>
        <v>89425.25</v>
      </c>
      <c r="L3396" s="41">
        <v>45183.729166666664</v>
      </c>
      <c r="M3396" s="39">
        <v>1246535109</v>
      </c>
      <c r="N3396" s="39" t="s">
        <v>8899</v>
      </c>
      <c r="O3396" s="40"/>
      <c r="P3396" s="41"/>
      <c r="Q3396" s="42" t="s">
        <v>8901</v>
      </c>
      <c r="R3396" s="68"/>
    </row>
    <row r="3397" spans="1:18" s="70" customFormat="1" ht="12.75" customHeight="1" x14ac:dyDescent="0.25">
      <c r="A3397" s="38" t="s">
        <v>20636</v>
      </c>
      <c r="B3397" s="39" t="s">
        <v>20637</v>
      </c>
      <c r="C3397" s="39" t="s">
        <v>20638</v>
      </c>
      <c r="D3397" s="38">
        <v>407261</v>
      </c>
      <c r="E3397" s="77" t="s">
        <v>58</v>
      </c>
      <c r="F3397" s="38">
        <v>8266019960</v>
      </c>
      <c r="G3397" s="40">
        <v>9854052240</v>
      </c>
      <c r="H3397" s="2">
        <v>89425.25</v>
      </c>
      <c r="I3397" s="2"/>
      <c r="J3397" s="2">
        <v>0</v>
      </c>
      <c r="K3397" s="3">
        <f t="shared" si="55"/>
        <v>89425.25</v>
      </c>
      <c r="L3397" s="41">
        <v>45194.729166666664</v>
      </c>
      <c r="M3397" s="39">
        <v>1246540860</v>
      </c>
      <c r="N3397" s="39" t="s">
        <v>3282</v>
      </c>
      <c r="O3397" s="40"/>
      <c r="P3397" s="41"/>
      <c r="Q3397" s="42" t="s">
        <v>2417</v>
      </c>
      <c r="R3397" s="68"/>
    </row>
    <row r="3398" spans="1:18" s="70" customFormat="1" ht="12.75" customHeight="1" x14ac:dyDescent="0.25">
      <c r="A3398" s="38" t="s">
        <v>20639</v>
      </c>
      <c r="B3398" s="39" t="s">
        <v>20640</v>
      </c>
      <c r="C3398" s="39" t="s">
        <v>20641</v>
      </c>
      <c r="D3398" s="38">
        <v>407261</v>
      </c>
      <c r="E3398" s="77" t="s">
        <v>58</v>
      </c>
      <c r="F3398" s="38">
        <v>8266019960</v>
      </c>
      <c r="G3398" s="40">
        <v>9854052299</v>
      </c>
      <c r="H3398" s="2">
        <v>89425.25</v>
      </c>
      <c r="I3398" s="2"/>
      <c r="J3398" s="2">
        <v>0</v>
      </c>
      <c r="K3398" s="3">
        <f t="shared" ref="K3398:K3461" si="56">SUM(H3398:J3398)</f>
        <v>89425.25</v>
      </c>
      <c r="L3398" s="41">
        <v>45195.729166666664</v>
      </c>
      <c r="M3398" s="39">
        <v>1246540893</v>
      </c>
      <c r="N3398" s="39" t="s">
        <v>3282</v>
      </c>
      <c r="O3398" s="40"/>
      <c r="P3398" s="41"/>
      <c r="Q3398" s="42" t="s">
        <v>2417</v>
      </c>
      <c r="R3398" s="68"/>
    </row>
    <row r="3399" spans="1:18" s="70" customFormat="1" ht="12.75" customHeight="1" x14ac:dyDescent="0.25">
      <c r="A3399" s="38">
        <v>153</v>
      </c>
      <c r="B3399" s="39" t="s">
        <v>20775</v>
      </c>
      <c r="C3399" s="39" t="s">
        <v>20776</v>
      </c>
      <c r="D3399" s="38">
        <v>407261</v>
      </c>
      <c r="E3399" s="77" t="s">
        <v>58</v>
      </c>
      <c r="F3399" s="38">
        <v>8266018483</v>
      </c>
      <c r="G3399" s="40">
        <v>9854052823</v>
      </c>
      <c r="H3399" s="2">
        <v>89425.25</v>
      </c>
      <c r="I3399" s="2"/>
      <c r="J3399" s="2">
        <v>0</v>
      </c>
      <c r="K3399" s="3">
        <f t="shared" si="56"/>
        <v>89425.25</v>
      </c>
      <c r="L3399" s="41">
        <v>45204.729166666664</v>
      </c>
      <c r="M3399" s="39">
        <v>1246555854</v>
      </c>
      <c r="N3399" s="39" t="s">
        <v>8899</v>
      </c>
      <c r="O3399" s="40"/>
      <c r="P3399" s="41"/>
      <c r="Q3399" s="42" t="s">
        <v>8901</v>
      </c>
      <c r="R3399" s="68"/>
    </row>
    <row r="3400" spans="1:18" s="70" customFormat="1" ht="12.75" hidden="1" customHeight="1" x14ac:dyDescent="0.2">
      <c r="A3400" s="38" t="s">
        <v>7850</v>
      </c>
      <c r="B3400" s="42" t="s">
        <v>7851</v>
      </c>
      <c r="C3400" s="42" t="s">
        <v>7852</v>
      </c>
      <c r="D3400" s="38">
        <v>811819</v>
      </c>
      <c r="E3400" s="39" t="s">
        <v>1091</v>
      </c>
      <c r="F3400" s="38">
        <v>8263000149</v>
      </c>
      <c r="G3400" s="40" t="s">
        <v>7853</v>
      </c>
      <c r="H3400" s="3">
        <v>89403</v>
      </c>
      <c r="I3400" s="3"/>
      <c r="J3400" s="3">
        <v>0</v>
      </c>
      <c r="K3400" s="3">
        <f t="shared" si="56"/>
        <v>89403</v>
      </c>
      <c r="L3400" s="41">
        <v>44469.729166666664</v>
      </c>
      <c r="M3400" s="39">
        <v>3445018003</v>
      </c>
      <c r="N3400" s="42" t="s">
        <v>315</v>
      </c>
      <c r="O3400" s="42"/>
      <c r="P3400" s="60"/>
      <c r="Q3400" s="42" t="s">
        <v>243</v>
      </c>
      <c r="R3400" s="68" t="s">
        <v>506</v>
      </c>
    </row>
    <row r="3401" spans="1:18" s="70" customFormat="1" ht="12.75" customHeight="1" x14ac:dyDescent="0.2">
      <c r="A3401" s="38" t="s">
        <v>20097</v>
      </c>
      <c r="B3401" s="39" t="s">
        <v>20098</v>
      </c>
      <c r="C3401" s="39" t="s">
        <v>20099</v>
      </c>
      <c r="D3401" s="58">
        <v>137691</v>
      </c>
      <c r="E3401" s="39" t="s">
        <v>14869</v>
      </c>
      <c r="F3401" s="38">
        <v>8263000314</v>
      </c>
      <c r="G3401" s="40" t="s">
        <v>20100</v>
      </c>
      <c r="H3401" s="2">
        <v>89390.677966101706</v>
      </c>
      <c r="I3401" s="2"/>
      <c r="J3401" s="2">
        <v>16090.322033898306</v>
      </c>
      <c r="K3401" s="3">
        <f t="shared" si="56"/>
        <v>105481.00000000001</v>
      </c>
      <c r="L3401" s="41">
        <v>45124.729166666664</v>
      </c>
      <c r="M3401" s="39">
        <v>1246456310</v>
      </c>
      <c r="N3401" s="39" t="s">
        <v>19303</v>
      </c>
      <c r="O3401" s="40" t="s">
        <v>20101</v>
      </c>
      <c r="P3401" s="41">
        <v>45158</v>
      </c>
      <c r="Q3401" s="62" t="s">
        <v>19</v>
      </c>
      <c r="R3401" s="68"/>
    </row>
    <row r="3402" spans="1:18" s="70" customFormat="1" ht="12.75" customHeight="1" x14ac:dyDescent="0.2">
      <c r="A3402" s="38" t="s">
        <v>16709</v>
      </c>
      <c r="B3402" s="39" t="s">
        <v>16710</v>
      </c>
      <c r="C3402" s="39" t="s">
        <v>16711</v>
      </c>
      <c r="D3402" s="38">
        <v>821383</v>
      </c>
      <c r="E3402" s="39" t="s">
        <v>4736</v>
      </c>
      <c r="F3402" s="38">
        <v>8268008585</v>
      </c>
      <c r="G3402" s="40" t="s">
        <v>16712</v>
      </c>
      <c r="H3402" s="2">
        <v>89039.830508474581</v>
      </c>
      <c r="I3402" s="2"/>
      <c r="J3402" s="2">
        <v>16027.169491525425</v>
      </c>
      <c r="K3402" s="3">
        <f t="shared" si="56"/>
        <v>105067</v>
      </c>
      <c r="L3402" s="41">
        <v>44893.729166666664</v>
      </c>
      <c r="M3402" s="39">
        <v>44363902</v>
      </c>
      <c r="N3402" s="39" t="s">
        <v>52</v>
      </c>
      <c r="O3402" s="40" t="s">
        <v>16708</v>
      </c>
      <c r="P3402" s="41">
        <v>44929</v>
      </c>
      <c r="Q3402" s="39" t="s">
        <v>54</v>
      </c>
      <c r="R3402" s="68"/>
    </row>
    <row r="3403" spans="1:18" s="70" customFormat="1" ht="12.75" hidden="1" customHeight="1" x14ac:dyDescent="0.2">
      <c r="A3403" s="38" t="s">
        <v>4332</v>
      </c>
      <c r="B3403" s="42" t="s">
        <v>4333</v>
      </c>
      <c r="C3403" s="42" t="s">
        <v>4334</v>
      </c>
      <c r="D3403" s="38">
        <v>811819</v>
      </c>
      <c r="E3403" s="39" t="s">
        <v>1091</v>
      </c>
      <c r="F3403" s="38">
        <v>8263000114</v>
      </c>
      <c r="G3403" s="40" t="s">
        <v>4335</v>
      </c>
      <c r="H3403" s="3">
        <v>88941</v>
      </c>
      <c r="I3403" s="3"/>
      <c r="J3403" s="3">
        <v>0</v>
      </c>
      <c r="K3403" s="3">
        <f t="shared" si="56"/>
        <v>88941</v>
      </c>
      <c r="L3403" s="41">
        <v>44345.729166666664</v>
      </c>
      <c r="M3403" s="39">
        <v>3445008735</v>
      </c>
      <c r="N3403" s="42" t="s">
        <v>315</v>
      </c>
      <c r="O3403" s="42" t="s">
        <v>3207</v>
      </c>
      <c r="P3403" s="60">
        <v>44341</v>
      </c>
      <c r="Q3403" s="42" t="s">
        <v>243</v>
      </c>
      <c r="R3403" s="68" t="s">
        <v>506</v>
      </c>
    </row>
    <row r="3404" spans="1:18" s="70" customFormat="1" ht="12.75" customHeight="1" x14ac:dyDescent="0.2">
      <c r="A3404" s="38" t="s">
        <v>21081</v>
      </c>
      <c r="B3404" s="39" t="s">
        <v>21082</v>
      </c>
      <c r="C3404" s="39" t="s">
        <v>21083</v>
      </c>
      <c r="D3404" s="38">
        <v>132039</v>
      </c>
      <c r="E3404" s="39" t="s">
        <v>20802</v>
      </c>
      <c r="F3404" s="38">
        <v>8266019710</v>
      </c>
      <c r="G3404" s="40">
        <v>678</v>
      </c>
      <c r="H3404" s="2">
        <v>88739.830508474581</v>
      </c>
      <c r="I3404" s="2"/>
      <c r="J3404" s="2">
        <v>15973.169491525425</v>
      </c>
      <c r="K3404" s="3">
        <f t="shared" si="56"/>
        <v>104713</v>
      </c>
      <c r="L3404" s="41">
        <v>45217.729166666664</v>
      </c>
      <c r="M3404" s="39">
        <v>1246593126</v>
      </c>
      <c r="N3404" s="39" t="s">
        <v>19303</v>
      </c>
      <c r="O3404" s="40" t="s">
        <v>21084</v>
      </c>
      <c r="P3404" s="41">
        <v>45264</v>
      </c>
      <c r="Q3404" s="62" t="s">
        <v>19</v>
      </c>
      <c r="R3404" s="68"/>
    </row>
    <row r="3405" spans="1:18" s="70" customFormat="1" ht="12.75" hidden="1" customHeight="1" x14ac:dyDescent="0.2">
      <c r="A3405" s="38" t="s">
        <v>7862</v>
      </c>
      <c r="B3405" s="42" t="s">
        <v>7863</v>
      </c>
      <c r="C3405" s="42" t="s">
        <v>7864</v>
      </c>
      <c r="D3405" s="38">
        <v>811819</v>
      </c>
      <c r="E3405" s="39" t="s">
        <v>1091</v>
      </c>
      <c r="F3405" s="38">
        <v>8263000149</v>
      </c>
      <c r="G3405" s="40" t="s">
        <v>7865</v>
      </c>
      <c r="H3405" s="3">
        <v>88715</v>
      </c>
      <c r="I3405" s="3"/>
      <c r="J3405" s="3">
        <v>0</v>
      </c>
      <c r="K3405" s="3">
        <f t="shared" si="56"/>
        <v>88715</v>
      </c>
      <c r="L3405" s="41">
        <v>44469.729166666664</v>
      </c>
      <c r="M3405" s="39">
        <v>3445018006</v>
      </c>
      <c r="N3405" s="42" t="s">
        <v>315</v>
      </c>
      <c r="O3405" s="42"/>
      <c r="P3405" s="60"/>
      <c r="Q3405" s="42" t="s">
        <v>243</v>
      </c>
      <c r="R3405" s="68" t="s">
        <v>506</v>
      </c>
    </row>
    <row r="3406" spans="1:18" s="70" customFormat="1" ht="12.75" customHeight="1" x14ac:dyDescent="0.2">
      <c r="A3406" s="38" t="s">
        <v>8089</v>
      </c>
      <c r="B3406" s="39" t="s">
        <v>8090</v>
      </c>
      <c r="C3406" s="39" t="s">
        <v>8091</v>
      </c>
      <c r="D3406" s="38">
        <v>401972</v>
      </c>
      <c r="E3406" s="39" t="s">
        <v>842</v>
      </c>
      <c r="F3406" s="38">
        <v>8263000049</v>
      </c>
      <c r="G3406" s="40" t="s">
        <v>8092</v>
      </c>
      <c r="H3406" s="2">
        <v>88690</v>
      </c>
      <c r="I3406" s="2">
        <v>0</v>
      </c>
      <c r="J3406" s="2">
        <v>15964.199999999999</v>
      </c>
      <c r="K3406" s="3">
        <f t="shared" si="56"/>
        <v>104654.2</v>
      </c>
      <c r="L3406" s="41">
        <v>44465.729166666664</v>
      </c>
      <c r="M3406" s="39">
        <v>6870263285</v>
      </c>
      <c r="N3406" s="39" t="s">
        <v>52</v>
      </c>
      <c r="O3406" s="40"/>
      <c r="P3406" s="41"/>
      <c r="Q3406" s="39" t="s">
        <v>54</v>
      </c>
      <c r="R3406" s="68"/>
    </row>
    <row r="3407" spans="1:18" s="70" customFormat="1" ht="12.75" customHeight="1" x14ac:dyDescent="0.25">
      <c r="A3407" s="38" t="s">
        <v>7506</v>
      </c>
      <c r="B3407" s="1"/>
      <c r="C3407" s="1"/>
      <c r="D3407" s="51"/>
      <c r="E3407" s="82" t="s">
        <v>310</v>
      </c>
      <c r="F3407" s="53"/>
      <c r="G3407" s="54" t="s">
        <v>16736</v>
      </c>
      <c r="H3407" s="35">
        <v>88525.2</v>
      </c>
      <c r="I3407" s="1"/>
      <c r="J3407" s="1"/>
      <c r="K3407" s="3">
        <f t="shared" si="56"/>
        <v>88525.2</v>
      </c>
      <c r="L3407" s="41">
        <v>44924</v>
      </c>
      <c r="M3407" s="56"/>
      <c r="N3407" s="1"/>
      <c r="O3407" s="1"/>
      <c r="P3407" s="57"/>
      <c r="Q3407" s="42" t="s">
        <v>2417</v>
      </c>
      <c r="R3407" s="69"/>
    </row>
    <row r="3408" spans="1:18" s="70" customFormat="1" ht="12.75" hidden="1" customHeight="1" x14ac:dyDescent="0.2">
      <c r="A3408" s="38" t="s">
        <v>7858</v>
      </c>
      <c r="B3408" s="42" t="s">
        <v>7859</v>
      </c>
      <c r="C3408" s="42" t="s">
        <v>7860</v>
      </c>
      <c r="D3408" s="38">
        <v>811819</v>
      </c>
      <c r="E3408" s="39" t="s">
        <v>1091</v>
      </c>
      <c r="F3408" s="38">
        <v>8263000149</v>
      </c>
      <c r="G3408" s="40" t="s">
        <v>7861</v>
      </c>
      <c r="H3408" s="3">
        <v>88523</v>
      </c>
      <c r="I3408" s="3"/>
      <c r="J3408" s="3">
        <v>0</v>
      </c>
      <c r="K3408" s="3">
        <f t="shared" si="56"/>
        <v>88523</v>
      </c>
      <c r="L3408" s="41">
        <v>44469.729166666664</v>
      </c>
      <c r="M3408" s="39">
        <v>3445018005</v>
      </c>
      <c r="N3408" s="42" t="s">
        <v>315</v>
      </c>
      <c r="O3408" s="42"/>
      <c r="P3408" s="60"/>
      <c r="Q3408" s="42" t="s">
        <v>243</v>
      </c>
      <c r="R3408" s="68" t="s">
        <v>506</v>
      </c>
    </row>
    <row r="3409" spans="1:18" s="70" customFormat="1" ht="12.75" hidden="1" customHeight="1" x14ac:dyDescent="0.2">
      <c r="A3409" s="38" t="s">
        <v>8487</v>
      </c>
      <c r="B3409" s="42" t="s">
        <v>8488</v>
      </c>
      <c r="C3409" s="42" t="s">
        <v>8489</v>
      </c>
      <c r="D3409" s="38">
        <v>811819</v>
      </c>
      <c r="E3409" s="39" t="s">
        <v>1091</v>
      </c>
      <c r="F3409" s="38">
        <v>8263000149</v>
      </c>
      <c r="G3409" s="40" t="s">
        <v>8490</v>
      </c>
      <c r="H3409" s="3">
        <v>88468</v>
      </c>
      <c r="I3409" s="3"/>
      <c r="J3409" s="3">
        <v>0</v>
      </c>
      <c r="K3409" s="3">
        <f t="shared" si="56"/>
        <v>88468</v>
      </c>
      <c r="L3409" s="41">
        <v>44495.729166666664</v>
      </c>
      <c r="M3409" s="39">
        <v>3445019930</v>
      </c>
      <c r="N3409" s="42" t="s">
        <v>315</v>
      </c>
      <c r="O3409" s="42"/>
      <c r="P3409" s="60"/>
      <c r="Q3409" s="42" t="s">
        <v>243</v>
      </c>
      <c r="R3409" s="68" t="s">
        <v>506</v>
      </c>
    </row>
    <row r="3410" spans="1:18" s="70" customFormat="1" ht="12.75" customHeight="1" x14ac:dyDescent="0.25">
      <c r="A3410" s="38" t="s">
        <v>12672</v>
      </c>
      <c r="B3410" s="39" t="s">
        <v>12670</v>
      </c>
      <c r="C3410" s="39"/>
      <c r="D3410" s="38">
        <v>122097</v>
      </c>
      <c r="E3410" s="77" t="s">
        <v>620</v>
      </c>
      <c r="F3410" s="38">
        <v>8265000168</v>
      </c>
      <c r="G3410" s="40" t="s">
        <v>12671</v>
      </c>
      <c r="H3410" s="2">
        <v>88330</v>
      </c>
      <c r="I3410" s="2"/>
      <c r="J3410" s="2">
        <v>15899.4</v>
      </c>
      <c r="K3410" s="3">
        <f t="shared" si="56"/>
        <v>104229.4</v>
      </c>
      <c r="L3410" s="41">
        <v>44662</v>
      </c>
      <c r="M3410" s="39"/>
      <c r="N3410" s="39" t="s">
        <v>3282</v>
      </c>
      <c r="O3410" s="40"/>
      <c r="P3410" s="41"/>
      <c r="Q3410" s="42" t="s">
        <v>2417</v>
      </c>
      <c r="R3410" s="68"/>
    </row>
    <row r="3411" spans="1:18" s="70" customFormat="1" ht="12.75" customHeight="1" x14ac:dyDescent="0.2">
      <c r="A3411" s="38" t="s">
        <v>12939</v>
      </c>
      <c r="B3411" s="39" t="s">
        <v>12936</v>
      </c>
      <c r="C3411" s="39" t="s">
        <v>12937</v>
      </c>
      <c r="D3411" s="38">
        <v>137974</v>
      </c>
      <c r="E3411" s="39" t="s">
        <v>3527</v>
      </c>
      <c r="F3411" s="38">
        <v>8263000113</v>
      </c>
      <c r="G3411" s="65" t="s">
        <v>12940</v>
      </c>
      <c r="H3411" s="36">
        <v>88200</v>
      </c>
      <c r="I3411" s="2"/>
      <c r="J3411" s="2">
        <v>15876</v>
      </c>
      <c r="K3411" s="3">
        <f t="shared" si="56"/>
        <v>104076</v>
      </c>
      <c r="L3411" s="41">
        <v>44495.729166666664</v>
      </c>
      <c r="M3411" s="39">
        <v>6870032497</v>
      </c>
      <c r="N3411" s="39" t="s">
        <v>3282</v>
      </c>
      <c r="O3411" s="40" t="s">
        <v>12923</v>
      </c>
      <c r="P3411" s="41">
        <v>44685</v>
      </c>
      <c r="Q3411" s="42" t="s">
        <v>2417</v>
      </c>
      <c r="R3411" s="68"/>
    </row>
    <row r="3412" spans="1:18" s="70" customFormat="1" ht="12.75" customHeight="1" x14ac:dyDescent="0.2">
      <c r="A3412" s="38" t="s">
        <v>18930</v>
      </c>
      <c r="B3412" s="39" t="s">
        <v>18931</v>
      </c>
      <c r="C3412" s="39" t="s">
        <v>18932</v>
      </c>
      <c r="D3412" s="38">
        <v>407013</v>
      </c>
      <c r="E3412" s="39" t="s">
        <v>18933</v>
      </c>
      <c r="F3412" s="38">
        <v>8268011042</v>
      </c>
      <c r="G3412" s="40">
        <v>23190014</v>
      </c>
      <c r="H3412" s="2">
        <v>88200</v>
      </c>
      <c r="I3412" s="2"/>
      <c r="J3412" s="2">
        <v>15876</v>
      </c>
      <c r="K3412" s="3">
        <f t="shared" si="56"/>
        <v>104076</v>
      </c>
      <c r="L3412" s="41">
        <v>45040.729166666664</v>
      </c>
      <c r="M3412" s="39">
        <v>160336499</v>
      </c>
      <c r="N3412" s="39" t="s">
        <v>3282</v>
      </c>
      <c r="O3412" s="40" t="s">
        <v>18934</v>
      </c>
      <c r="P3412" s="41">
        <v>45076</v>
      </c>
      <c r="Q3412" s="42" t="s">
        <v>2417</v>
      </c>
      <c r="R3412" s="68"/>
    </row>
    <row r="3413" spans="1:18" s="70" customFormat="1" ht="12.75" customHeight="1" x14ac:dyDescent="0.2">
      <c r="A3413" s="38" t="s">
        <v>14705</v>
      </c>
      <c r="B3413" s="42" t="s">
        <v>14706</v>
      </c>
      <c r="C3413" s="42" t="s">
        <v>14707</v>
      </c>
      <c r="D3413" s="38">
        <v>407696</v>
      </c>
      <c r="E3413" s="42" t="s">
        <v>14708</v>
      </c>
      <c r="F3413" s="38">
        <v>8266015076</v>
      </c>
      <c r="G3413" s="40" t="s">
        <v>14709</v>
      </c>
      <c r="H3413" s="3">
        <v>88198.34</v>
      </c>
      <c r="I3413" s="3"/>
      <c r="J3413" s="3">
        <v>15875.66</v>
      </c>
      <c r="K3413" s="3">
        <f t="shared" si="56"/>
        <v>104074</v>
      </c>
      <c r="L3413" s="41">
        <v>44732.729166666664</v>
      </c>
      <c r="M3413" s="39">
        <v>6870143759</v>
      </c>
      <c r="N3413" s="42" t="s">
        <v>315</v>
      </c>
      <c r="O3413" s="42">
        <v>208192231021</v>
      </c>
      <c r="P3413" s="60">
        <v>44793</v>
      </c>
      <c r="Q3413" s="42" t="s">
        <v>243</v>
      </c>
      <c r="R3413" s="68"/>
    </row>
    <row r="3414" spans="1:18" s="70" customFormat="1" ht="12.75" hidden="1" customHeight="1" x14ac:dyDescent="0.2">
      <c r="A3414" s="38" t="s">
        <v>3936</v>
      </c>
      <c r="B3414" s="42" t="s">
        <v>3937</v>
      </c>
      <c r="C3414" s="42" t="s">
        <v>3938</v>
      </c>
      <c r="D3414" s="38">
        <v>811819</v>
      </c>
      <c r="E3414" s="39" t="s">
        <v>1091</v>
      </c>
      <c r="F3414" s="38">
        <v>8263000114</v>
      </c>
      <c r="G3414" s="40" t="s">
        <v>3939</v>
      </c>
      <c r="H3414" s="3">
        <v>88138</v>
      </c>
      <c r="I3414" s="3"/>
      <c r="J3414" s="3">
        <v>0</v>
      </c>
      <c r="K3414" s="3">
        <f t="shared" si="56"/>
        <v>88138</v>
      </c>
      <c r="L3414" s="41">
        <v>44379.729166666664</v>
      </c>
      <c r="M3414" s="39">
        <v>3445007542</v>
      </c>
      <c r="N3414" s="42" t="s">
        <v>315</v>
      </c>
      <c r="O3414" s="42" t="s">
        <v>3207</v>
      </c>
      <c r="P3414" s="60">
        <v>44341</v>
      </c>
      <c r="Q3414" s="42" t="s">
        <v>243</v>
      </c>
      <c r="R3414" s="68" t="s">
        <v>506</v>
      </c>
    </row>
    <row r="3415" spans="1:18" s="70" customFormat="1" ht="12.75" customHeight="1" x14ac:dyDescent="0.2">
      <c r="A3415" s="38" t="s">
        <v>10894</v>
      </c>
      <c r="B3415" s="42" t="s">
        <v>10895</v>
      </c>
      <c r="C3415" s="42" t="s">
        <v>10896</v>
      </c>
      <c r="D3415" s="38">
        <v>808131</v>
      </c>
      <c r="E3415" s="133" t="s">
        <v>1843</v>
      </c>
      <c r="F3415" s="38">
        <v>8268007964</v>
      </c>
      <c r="G3415" s="40" t="s">
        <v>10897</v>
      </c>
      <c r="H3415" s="3"/>
      <c r="I3415" s="3"/>
      <c r="J3415" s="3">
        <v>15854.83</v>
      </c>
      <c r="K3415" s="3">
        <f t="shared" si="56"/>
        <v>15854.83</v>
      </c>
      <c r="L3415" s="41">
        <v>44587.729166666664</v>
      </c>
      <c r="M3415" s="39">
        <v>44356203</v>
      </c>
      <c r="N3415" s="42" t="s">
        <v>315</v>
      </c>
      <c r="O3415" s="42" t="s">
        <v>10898</v>
      </c>
      <c r="P3415" s="60">
        <v>44635</v>
      </c>
      <c r="Q3415" s="42" t="s">
        <v>243</v>
      </c>
      <c r="R3415" s="68"/>
    </row>
    <row r="3416" spans="1:18" s="70" customFormat="1" ht="12.75" hidden="1" customHeight="1" x14ac:dyDescent="0.2">
      <c r="A3416" s="38" t="s">
        <v>14148</v>
      </c>
      <c r="B3416" s="42" t="s">
        <v>14149</v>
      </c>
      <c r="C3416" s="42" t="s">
        <v>14150</v>
      </c>
      <c r="D3416" s="38">
        <v>122828</v>
      </c>
      <c r="E3416" s="42" t="s">
        <v>7479</v>
      </c>
      <c r="F3416" s="38">
        <v>8268008628</v>
      </c>
      <c r="G3416" s="40" t="s">
        <v>14151</v>
      </c>
      <c r="H3416" s="3">
        <v>88051</v>
      </c>
      <c r="I3416" s="3"/>
      <c r="J3416" s="3">
        <v>0</v>
      </c>
      <c r="K3416" s="3">
        <f t="shared" si="56"/>
        <v>88051</v>
      </c>
      <c r="L3416" s="41">
        <v>44737.729166666664</v>
      </c>
      <c r="M3416" s="39">
        <v>44012649</v>
      </c>
      <c r="N3416" s="42" t="s">
        <v>315</v>
      </c>
      <c r="O3416" s="42" t="s">
        <v>14152</v>
      </c>
      <c r="P3416" s="60">
        <v>44756</v>
      </c>
      <c r="Q3416" s="42" t="s">
        <v>243</v>
      </c>
      <c r="R3416" s="68" t="s">
        <v>506</v>
      </c>
    </row>
    <row r="3417" spans="1:18" s="70" customFormat="1" ht="12.75" hidden="1" customHeight="1" x14ac:dyDescent="0.2">
      <c r="A3417" s="38" t="s">
        <v>3916</v>
      </c>
      <c r="B3417" s="42" t="s">
        <v>3917</v>
      </c>
      <c r="C3417" s="42" t="s">
        <v>3918</v>
      </c>
      <c r="D3417" s="38">
        <v>811819</v>
      </c>
      <c r="E3417" s="39" t="s">
        <v>1091</v>
      </c>
      <c r="F3417" s="38">
        <v>8263000114</v>
      </c>
      <c r="G3417" s="40" t="s">
        <v>3919</v>
      </c>
      <c r="H3417" s="3">
        <v>88000</v>
      </c>
      <c r="I3417" s="3"/>
      <c r="J3417" s="3">
        <v>0</v>
      </c>
      <c r="K3417" s="3">
        <f t="shared" si="56"/>
        <v>88000</v>
      </c>
      <c r="L3417" s="41">
        <v>44379</v>
      </c>
      <c r="M3417" s="39">
        <v>3445007522</v>
      </c>
      <c r="N3417" s="42" t="s">
        <v>315</v>
      </c>
      <c r="O3417" s="42" t="s">
        <v>3207</v>
      </c>
      <c r="P3417" s="60">
        <v>44341</v>
      </c>
      <c r="Q3417" s="42" t="s">
        <v>243</v>
      </c>
      <c r="R3417" s="68" t="s">
        <v>506</v>
      </c>
    </row>
    <row r="3418" spans="1:18" s="70" customFormat="1" ht="12.75" hidden="1" customHeight="1" x14ac:dyDescent="0.2">
      <c r="A3418" s="38" t="s">
        <v>4912</v>
      </c>
      <c r="B3418" s="42" t="s">
        <v>4913</v>
      </c>
      <c r="C3418" s="42" t="s">
        <v>4914</v>
      </c>
      <c r="D3418" s="38">
        <v>811819</v>
      </c>
      <c r="E3418" s="39" t="s">
        <v>1091</v>
      </c>
      <c r="F3418" s="38">
        <v>8263000114</v>
      </c>
      <c r="G3418" s="40" t="s">
        <v>4915</v>
      </c>
      <c r="H3418" s="3">
        <v>88000</v>
      </c>
      <c r="I3418" s="3"/>
      <c r="J3418" s="3">
        <v>0</v>
      </c>
      <c r="K3418" s="3">
        <f t="shared" si="56"/>
        <v>88000</v>
      </c>
      <c r="L3418" s="41">
        <v>44379.729166666664</v>
      </c>
      <c r="M3418" s="39">
        <v>3445009813</v>
      </c>
      <c r="N3418" s="42" t="s">
        <v>315</v>
      </c>
      <c r="O3418" s="42" t="s">
        <v>3207</v>
      </c>
      <c r="P3418" s="60">
        <v>44341</v>
      </c>
      <c r="Q3418" s="42" t="s">
        <v>243</v>
      </c>
      <c r="R3418" s="68" t="s">
        <v>506</v>
      </c>
    </row>
    <row r="3419" spans="1:18" s="70" customFormat="1" ht="12.75" hidden="1" customHeight="1" x14ac:dyDescent="0.2">
      <c r="A3419" s="38" t="s">
        <v>7854</v>
      </c>
      <c r="B3419" s="42" t="s">
        <v>7855</v>
      </c>
      <c r="C3419" s="42" t="s">
        <v>7856</v>
      </c>
      <c r="D3419" s="38">
        <v>811819</v>
      </c>
      <c r="E3419" s="39" t="s">
        <v>1091</v>
      </c>
      <c r="F3419" s="38">
        <v>8263000149</v>
      </c>
      <c r="G3419" s="40" t="s">
        <v>7857</v>
      </c>
      <c r="H3419" s="3">
        <v>88000</v>
      </c>
      <c r="I3419" s="3"/>
      <c r="J3419" s="3">
        <v>0</v>
      </c>
      <c r="K3419" s="3">
        <f t="shared" si="56"/>
        <v>88000</v>
      </c>
      <c r="L3419" s="41">
        <v>44473.729166666664</v>
      </c>
      <c r="M3419" s="39">
        <v>3445018004</v>
      </c>
      <c r="N3419" s="42" t="s">
        <v>315</v>
      </c>
      <c r="O3419" s="42"/>
      <c r="P3419" s="60"/>
      <c r="Q3419" s="42" t="s">
        <v>243</v>
      </c>
      <c r="R3419" s="68" t="s">
        <v>506</v>
      </c>
    </row>
    <row r="3420" spans="1:18" s="70" customFormat="1" ht="12.75" customHeight="1" x14ac:dyDescent="0.2">
      <c r="A3420" s="38" t="s">
        <v>8081</v>
      </c>
      <c r="B3420" s="39" t="s">
        <v>8082</v>
      </c>
      <c r="C3420" s="39" t="s">
        <v>8083</v>
      </c>
      <c r="D3420" s="38">
        <v>401972</v>
      </c>
      <c r="E3420" s="39" t="s">
        <v>842</v>
      </c>
      <c r="F3420" s="38">
        <v>8263000049</v>
      </c>
      <c r="G3420" s="40" t="s">
        <v>8084</v>
      </c>
      <c r="H3420" s="2">
        <v>88000</v>
      </c>
      <c r="I3420" s="2">
        <v>0</v>
      </c>
      <c r="J3420" s="2">
        <v>15840</v>
      </c>
      <c r="K3420" s="3">
        <f t="shared" si="56"/>
        <v>103840</v>
      </c>
      <c r="L3420" s="41">
        <v>44454.729166666664</v>
      </c>
      <c r="M3420" s="39">
        <v>6870263252</v>
      </c>
      <c r="N3420" s="39" t="s">
        <v>52</v>
      </c>
      <c r="O3420" s="40"/>
      <c r="P3420" s="41"/>
      <c r="Q3420" s="39" t="s">
        <v>54</v>
      </c>
      <c r="R3420" s="68"/>
    </row>
    <row r="3421" spans="1:18" s="70" customFormat="1" ht="12.75" customHeight="1" x14ac:dyDescent="0.2">
      <c r="A3421" s="38" t="s">
        <v>8085</v>
      </c>
      <c r="B3421" s="39" t="s">
        <v>8086</v>
      </c>
      <c r="C3421" s="39" t="s">
        <v>8087</v>
      </c>
      <c r="D3421" s="38">
        <v>401972</v>
      </c>
      <c r="E3421" s="39" t="s">
        <v>842</v>
      </c>
      <c r="F3421" s="38">
        <v>8263000049</v>
      </c>
      <c r="G3421" s="40" t="s">
        <v>8088</v>
      </c>
      <c r="H3421" s="2">
        <v>88000</v>
      </c>
      <c r="I3421" s="2">
        <v>0</v>
      </c>
      <c r="J3421" s="2">
        <v>15840</v>
      </c>
      <c r="K3421" s="3">
        <f t="shared" si="56"/>
        <v>103840</v>
      </c>
      <c r="L3421" s="41">
        <v>44460.729166666664</v>
      </c>
      <c r="M3421" s="39">
        <v>6870263267</v>
      </c>
      <c r="N3421" s="39" t="s">
        <v>52</v>
      </c>
      <c r="O3421" s="40"/>
      <c r="P3421" s="41"/>
      <c r="Q3421" s="39" t="s">
        <v>54</v>
      </c>
      <c r="R3421" s="68"/>
    </row>
    <row r="3422" spans="1:18" s="70" customFormat="1" ht="12.75" customHeight="1" x14ac:dyDescent="0.2">
      <c r="A3422" s="38" t="s">
        <v>15719</v>
      </c>
      <c r="B3422" s="39" t="s">
        <v>15720</v>
      </c>
      <c r="C3422" s="39" t="s">
        <v>15721</v>
      </c>
      <c r="D3422" s="38">
        <v>812419</v>
      </c>
      <c r="E3422" s="39" t="s">
        <v>1956</v>
      </c>
      <c r="F3422" s="38">
        <v>8268009974</v>
      </c>
      <c r="G3422" s="40" t="s">
        <v>15722</v>
      </c>
      <c r="H3422" s="2">
        <v>88000</v>
      </c>
      <c r="I3422" s="2"/>
      <c r="J3422" s="2">
        <v>15840</v>
      </c>
      <c r="K3422" s="3">
        <f t="shared" si="56"/>
        <v>103840</v>
      </c>
      <c r="L3422" s="41">
        <v>44841.729166666664</v>
      </c>
      <c r="M3422" s="39">
        <v>44208707</v>
      </c>
      <c r="N3422" s="39" t="s">
        <v>52</v>
      </c>
      <c r="O3422" s="40" t="s">
        <v>15723</v>
      </c>
      <c r="P3422" s="41">
        <v>44863</v>
      </c>
      <c r="Q3422" s="39" t="s">
        <v>54</v>
      </c>
      <c r="R3422" s="68"/>
    </row>
    <row r="3423" spans="1:18" s="70" customFormat="1" ht="12.75" customHeight="1" x14ac:dyDescent="0.2">
      <c r="A3423" s="38" t="s">
        <v>17334</v>
      </c>
      <c r="B3423" s="39" t="s">
        <v>17335</v>
      </c>
      <c r="C3423" s="39" t="s">
        <v>17336</v>
      </c>
      <c r="D3423" s="38">
        <v>128635</v>
      </c>
      <c r="E3423" s="39" t="s">
        <v>989</v>
      </c>
      <c r="F3423" s="38">
        <v>8266016396</v>
      </c>
      <c r="G3423" s="40" t="s">
        <v>17337</v>
      </c>
      <c r="H3423" s="2">
        <v>88000</v>
      </c>
      <c r="I3423" s="2"/>
      <c r="J3423" s="2">
        <v>15840</v>
      </c>
      <c r="K3423" s="3">
        <f t="shared" si="56"/>
        <v>103840</v>
      </c>
      <c r="L3423" s="41">
        <v>44911.729166666664</v>
      </c>
      <c r="M3423" s="39">
        <v>6870347257</v>
      </c>
      <c r="N3423" s="39" t="s">
        <v>3282</v>
      </c>
      <c r="O3423" s="40" t="s">
        <v>17338</v>
      </c>
      <c r="P3423" s="41">
        <v>44962</v>
      </c>
      <c r="Q3423" s="42" t="s">
        <v>2417</v>
      </c>
      <c r="R3423" s="68"/>
    </row>
    <row r="3424" spans="1:18" s="70" customFormat="1" ht="12.75" customHeight="1" x14ac:dyDescent="0.2">
      <c r="A3424" s="38" t="s">
        <v>13660</v>
      </c>
      <c r="B3424" s="42" t="s">
        <v>13661</v>
      </c>
      <c r="C3424" s="42" t="s">
        <v>13662</v>
      </c>
      <c r="D3424" s="38">
        <v>507315</v>
      </c>
      <c r="E3424" s="42" t="s">
        <v>13544</v>
      </c>
      <c r="F3424" s="38">
        <v>8266014722</v>
      </c>
      <c r="G3424" s="40" t="s">
        <v>13663</v>
      </c>
      <c r="H3424" s="3">
        <v>87920.4</v>
      </c>
      <c r="I3424" s="3"/>
      <c r="J3424" s="3">
        <v>15825.6</v>
      </c>
      <c r="K3424" s="3">
        <f t="shared" si="56"/>
        <v>103746</v>
      </c>
      <c r="L3424" s="41">
        <v>44612.729166666664</v>
      </c>
      <c r="M3424" s="39">
        <v>6870075805</v>
      </c>
      <c r="N3424" s="42" t="s">
        <v>315</v>
      </c>
      <c r="O3424" s="42" t="s">
        <v>13664</v>
      </c>
      <c r="P3424" s="60">
        <v>44726</v>
      </c>
      <c r="Q3424" s="42" t="s">
        <v>243</v>
      </c>
      <c r="R3424" s="68"/>
    </row>
    <row r="3425" spans="1:18" s="70" customFormat="1" ht="12.75" customHeight="1" x14ac:dyDescent="0.2">
      <c r="A3425" s="38" t="s">
        <v>10060</v>
      </c>
      <c r="B3425" s="42" t="s">
        <v>10061</v>
      </c>
      <c r="C3425" s="42" t="s">
        <v>10062</v>
      </c>
      <c r="D3425" s="38">
        <v>508615</v>
      </c>
      <c r="E3425" s="42" t="s">
        <v>6770</v>
      </c>
      <c r="F3425" s="38">
        <v>8266013216</v>
      </c>
      <c r="G3425" s="40">
        <v>970</v>
      </c>
      <c r="H3425" s="3">
        <v>87590.677966101706</v>
      </c>
      <c r="I3425" s="3"/>
      <c r="J3425" s="3">
        <v>15766.322033898306</v>
      </c>
      <c r="K3425" s="3">
        <f t="shared" si="56"/>
        <v>103357.00000000001</v>
      </c>
      <c r="L3425" s="41">
        <v>44573.729166666664</v>
      </c>
      <c r="M3425" s="39">
        <v>6870359804</v>
      </c>
      <c r="N3425" s="42" t="s">
        <v>315</v>
      </c>
      <c r="O3425" s="42" t="s">
        <v>10063</v>
      </c>
      <c r="P3425" s="60">
        <v>44621</v>
      </c>
      <c r="Q3425" s="42" t="s">
        <v>243</v>
      </c>
      <c r="R3425" s="68"/>
    </row>
    <row r="3426" spans="1:18" s="70" customFormat="1" ht="12.75" customHeight="1" x14ac:dyDescent="0.2">
      <c r="A3426" s="38" t="s">
        <v>12456</v>
      </c>
      <c r="B3426" s="42" t="s">
        <v>12457</v>
      </c>
      <c r="C3426" s="42" t="s">
        <v>12458</v>
      </c>
      <c r="D3426" s="38">
        <v>508615</v>
      </c>
      <c r="E3426" s="42" t="s">
        <v>6770</v>
      </c>
      <c r="F3426" s="38">
        <v>8266013216</v>
      </c>
      <c r="G3426" s="40">
        <v>1014</v>
      </c>
      <c r="H3426" s="3">
        <v>87590.677966101706</v>
      </c>
      <c r="I3426" s="3"/>
      <c r="J3426" s="3">
        <v>15766.322033898306</v>
      </c>
      <c r="K3426" s="3">
        <f t="shared" si="56"/>
        <v>103357.00000000001</v>
      </c>
      <c r="L3426" s="41">
        <v>44582</v>
      </c>
      <c r="M3426" s="39">
        <v>6870004757</v>
      </c>
      <c r="N3426" s="42" t="s">
        <v>315</v>
      </c>
      <c r="O3426" s="42" t="s">
        <v>11500</v>
      </c>
      <c r="P3426" s="60">
        <v>44663</v>
      </c>
      <c r="Q3426" s="42" t="s">
        <v>243</v>
      </c>
      <c r="R3426" s="68"/>
    </row>
    <row r="3427" spans="1:18" s="70" customFormat="1" ht="12.75" customHeight="1" x14ac:dyDescent="0.2">
      <c r="A3427" s="38" t="s">
        <v>15624</v>
      </c>
      <c r="B3427" s="39" t="s">
        <v>15625</v>
      </c>
      <c r="C3427" s="39" t="s">
        <v>15626</v>
      </c>
      <c r="D3427" s="38">
        <v>501393</v>
      </c>
      <c r="E3427" s="39" t="s">
        <v>15627</v>
      </c>
      <c r="F3427" s="38">
        <v>8266015165</v>
      </c>
      <c r="G3427" s="40" t="s">
        <v>15628</v>
      </c>
      <c r="H3427" s="2">
        <v>87500</v>
      </c>
      <c r="I3427" s="2"/>
      <c r="J3427" s="2">
        <v>15750</v>
      </c>
      <c r="K3427" s="3">
        <f t="shared" si="56"/>
        <v>103250</v>
      </c>
      <c r="L3427" s="41">
        <v>44811.729166666664</v>
      </c>
      <c r="M3427" s="39">
        <v>6870220551</v>
      </c>
      <c r="N3427" s="39" t="s">
        <v>52</v>
      </c>
      <c r="O3427" s="40" t="s">
        <v>15629</v>
      </c>
      <c r="P3427" s="41">
        <v>44863</v>
      </c>
      <c r="Q3427" s="39" t="s">
        <v>54</v>
      </c>
      <c r="R3427" s="68"/>
    </row>
    <row r="3428" spans="1:18" s="70" customFormat="1" ht="12.75" hidden="1" customHeight="1" x14ac:dyDescent="0.2">
      <c r="A3428" s="38" t="s">
        <v>11705</v>
      </c>
      <c r="B3428" s="42" t="s">
        <v>11706</v>
      </c>
      <c r="C3428" s="42" t="s">
        <v>11707</v>
      </c>
      <c r="D3428" s="38">
        <v>815539</v>
      </c>
      <c r="E3428" s="42" t="s">
        <v>1640</v>
      </c>
      <c r="F3428" s="38">
        <v>8268007777</v>
      </c>
      <c r="G3428" s="40" t="s">
        <v>11708</v>
      </c>
      <c r="H3428" s="3">
        <v>87374.576271186452</v>
      </c>
      <c r="I3428" s="3"/>
      <c r="J3428" s="3">
        <v>15727.423728813561</v>
      </c>
      <c r="K3428" s="3">
        <f t="shared" si="56"/>
        <v>103102.00000000001</v>
      </c>
      <c r="L3428" s="41">
        <v>44597.729166666664</v>
      </c>
      <c r="M3428" s="39">
        <v>44427313</v>
      </c>
      <c r="N3428" s="42" t="s">
        <v>315</v>
      </c>
      <c r="O3428" s="42" t="s">
        <v>11709</v>
      </c>
      <c r="P3428" s="60">
        <v>44650</v>
      </c>
      <c r="Q3428" s="42" t="s">
        <v>243</v>
      </c>
      <c r="R3428" s="68" t="s">
        <v>506</v>
      </c>
    </row>
    <row r="3429" spans="1:18" s="70" customFormat="1" ht="12.75" customHeight="1" x14ac:dyDescent="0.2">
      <c r="A3429" s="38" t="s">
        <v>19827</v>
      </c>
      <c r="B3429" s="39" t="s">
        <v>19828</v>
      </c>
      <c r="C3429" s="39" t="s">
        <v>19829</v>
      </c>
      <c r="D3429" s="38">
        <v>808131</v>
      </c>
      <c r="E3429" s="129" t="s">
        <v>1843</v>
      </c>
      <c r="F3429" s="38">
        <v>8268011601</v>
      </c>
      <c r="G3429" s="40" t="s">
        <v>19830</v>
      </c>
      <c r="H3429" s="2"/>
      <c r="I3429" s="2"/>
      <c r="J3429" s="2">
        <v>15693.75</v>
      </c>
      <c r="K3429" s="3">
        <f t="shared" si="56"/>
        <v>15693.75</v>
      </c>
      <c r="L3429" s="41">
        <v>45070.729166666664</v>
      </c>
      <c r="M3429" s="39">
        <v>160502807</v>
      </c>
      <c r="N3429" s="39" t="s">
        <v>3282</v>
      </c>
      <c r="O3429" s="40" t="s">
        <v>19826</v>
      </c>
      <c r="P3429" s="41">
        <v>45133</v>
      </c>
      <c r="Q3429" s="42" t="s">
        <v>2417</v>
      </c>
      <c r="R3429" s="68"/>
    </row>
    <row r="3430" spans="1:18" s="70" customFormat="1" ht="12.75" customHeight="1" x14ac:dyDescent="0.2">
      <c r="A3430" s="38" t="s">
        <v>4228</v>
      </c>
      <c r="B3430" s="39" t="s">
        <v>4229</v>
      </c>
      <c r="C3430" s="39" t="s">
        <v>4230</v>
      </c>
      <c r="D3430" s="38">
        <v>811819</v>
      </c>
      <c r="E3430" s="39" t="s">
        <v>1091</v>
      </c>
      <c r="F3430" s="38">
        <v>8263000049</v>
      </c>
      <c r="G3430" s="40" t="s">
        <v>4231</v>
      </c>
      <c r="H3430" s="2">
        <v>87032</v>
      </c>
      <c r="I3430" s="2"/>
      <c r="J3430" s="2">
        <v>0</v>
      </c>
      <c r="K3430" s="3">
        <f t="shared" si="56"/>
        <v>87032</v>
      </c>
      <c r="L3430" s="41">
        <v>44396.729166666664</v>
      </c>
      <c r="M3430" s="39">
        <v>3445008565</v>
      </c>
      <c r="N3430" s="39" t="s">
        <v>52</v>
      </c>
      <c r="O3430" s="40">
        <v>108023355182</v>
      </c>
      <c r="P3430" s="41">
        <v>44411</v>
      </c>
      <c r="Q3430" s="39" t="s">
        <v>54</v>
      </c>
      <c r="R3430" s="68"/>
    </row>
    <row r="3431" spans="1:18" s="70" customFormat="1" ht="12.75" customHeight="1" x14ac:dyDescent="0.2">
      <c r="A3431" s="38" t="s">
        <v>3336</v>
      </c>
      <c r="B3431" s="39" t="s">
        <v>3337</v>
      </c>
      <c r="C3431" s="39"/>
      <c r="D3431" s="38">
        <v>811819</v>
      </c>
      <c r="E3431" s="39" t="s">
        <v>1091</v>
      </c>
      <c r="F3431" s="38">
        <v>8263000049</v>
      </c>
      <c r="G3431" s="40" t="s">
        <v>3338</v>
      </c>
      <c r="H3431" s="2">
        <v>87000</v>
      </c>
      <c r="I3431" s="2"/>
      <c r="J3431" s="2">
        <v>0</v>
      </c>
      <c r="K3431" s="3">
        <f t="shared" si="56"/>
        <v>87000</v>
      </c>
      <c r="L3431" s="4">
        <v>44383</v>
      </c>
      <c r="M3431" s="39"/>
      <c r="N3431" s="39" t="s">
        <v>52</v>
      </c>
      <c r="O3431" s="40"/>
      <c r="P3431" s="41"/>
      <c r="Q3431" s="39" t="s">
        <v>54</v>
      </c>
      <c r="R3431" s="68"/>
    </row>
    <row r="3432" spans="1:18" s="70" customFormat="1" ht="12.75" customHeight="1" x14ac:dyDescent="0.2">
      <c r="A3432" s="38" t="s">
        <v>11493</v>
      </c>
      <c r="B3432" s="39" t="s">
        <v>11494</v>
      </c>
      <c r="C3432" s="39" t="s">
        <v>11495</v>
      </c>
      <c r="D3432" s="38">
        <v>508615</v>
      </c>
      <c r="E3432" s="39" t="s">
        <v>6770</v>
      </c>
      <c r="F3432" s="38">
        <v>8266013665</v>
      </c>
      <c r="G3432" s="40">
        <v>1102</v>
      </c>
      <c r="H3432" s="2">
        <v>86839.830508474581</v>
      </c>
      <c r="I3432" s="2"/>
      <c r="J3432" s="2">
        <v>15631.169491525425</v>
      </c>
      <c r="K3432" s="3">
        <f t="shared" si="56"/>
        <v>102471</v>
      </c>
      <c r="L3432" s="41">
        <v>44602.729166666664</v>
      </c>
      <c r="M3432" s="39">
        <v>6870414171</v>
      </c>
      <c r="N3432" s="39" t="s">
        <v>52</v>
      </c>
      <c r="O3432" s="40" t="s">
        <v>11496</v>
      </c>
      <c r="P3432" s="41">
        <v>44652</v>
      </c>
      <c r="Q3432" s="39" t="s">
        <v>54</v>
      </c>
      <c r="R3432" s="68"/>
    </row>
    <row r="3433" spans="1:18" s="70" customFormat="1" ht="12.75" customHeight="1" x14ac:dyDescent="0.2">
      <c r="A3433" s="38" t="s">
        <v>22991</v>
      </c>
      <c r="B3433" s="39" t="s">
        <v>22992</v>
      </c>
      <c r="C3433" s="39" t="s">
        <v>22993</v>
      </c>
      <c r="D3433" s="38">
        <v>812419</v>
      </c>
      <c r="E3433" s="39" t="s">
        <v>1956</v>
      </c>
      <c r="F3433" s="38">
        <v>8268014280</v>
      </c>
      <c r="G3433" s="40" t="s">
        <v>22994</v>
      </c>
      <c r="H3433" s="2">
        <v>86776.271186440688</v>
      </c>
      <c r="I3433" s="2"/>
      <c r="J3433" s="2">
        <v>15619.728813559323</v>
      </c>
      <c r="K3433" s="3">
        <f t="shared" si="56"/>
        <v>102396.00000000001</v>
      </c>
      <c r="L3433" s="41">
        <v>45455.729166666664</v>
      </c>
      <c r="M3433" s="39">
        <v>160890939</v>
      </c>
      <c r="N3433" s="39" t="s">
        <v>18453</v>
      </c>
      <c r="O3433" s="40"/>
      <c r="P3433" s="41"/>
      <c r="Q3433" s="62" t="s">
        <v>21</v>
      </c>
      <c r="R3433" s="68"/>
    </row>
    <row r="3434" spans="1:18" s="70" customFormat="1" ht="12.75" customHeight="1" x14ac:dyDescent="0.2">
      <c r="A3434" s="38">
        <v>328</v>
      </c>
      <c r="B3434" s="39" t="s">
        <v>20819</v>
      </c>
      <c r="C3434" s="39" t="s">
        <v>20820</v>
      </c>
      <c r="D3434" s="38">
        <v>816655</v>
      </c>
      <c r="E3434" s="42" t="s">
        <v>782</v>
      </c>
      <c r="F3434" s="38">
        <v>8268013296</v>
      </c>
      <c r="G3434" s="40">
        <v>529</v>
      </c>
      <c r="H3434" s="2">
        <v>86734.635593220344</v>
      </c>
      <c r="I3434" s="2"/>
      <c r="J3434" s="2">
        <v>15612.234406779662</v>
      </c>
      <c r="K3434" s="3">
        <f t="shared" si="56"/>
        <v>102346.87000000001</v>
      </c>
      <c r="L3434" s="41">
        <v>45196.729166666664</v>
      </c>
      <c r="M3434" s="39">
        <v>160755182</v>
      </c>
      <c r="N3434" s="39" t="s">
        <v>8899</v>
      </c>
      <c r="O3434" s="40" t="s">
        <v>20821</v>
      </c>
      <c r="P3434" s="41">
        <v>45231</v>
      </c>
      <c r="Q3434" s="42" t="s">
        <v>8901</v>
      </c>
      <c r="R3434" s="68"/>
    </row>
    <row r="3435" spans="1:18" s="70" customFormat="1" ht="12.75" customHeight="1" x14ac:dyDescent="0.2">
      <c r="A3435" s="38" t="s">
        <v>1109</v>
      </c>
      <c r="B3435" s="39" t="s">
        <v>1110</v>
      </c>
      <c r="C3435" s="39" t="s">
        <v>1111</v>
      </c>
      <c r="D3435" s="38">
        <v>813587</v>
      </c>
      <c r="E3435" s="39" t="s">
        <v>1112</v>
      </c>
      <c r="F3435" s="38">
        <v>8268005723</v>
      </c>
      <c r="G3435" s="40">
        <v>866</v>
      </c>
      <c r="H3435" s="2">
        <v>86650</v>
      </c>
      <c r="I3435" s="2"/>
      <c r="J3435" s="2">
        <v>15597</v>
      </c>
      <c r="K3435" s="3">
        <f t="shared" si="56"/>
        <v>102247</v>
      </c>
      <c r="L3435" s="41">
        <v>44239.729166666664</v>
      </c>
      <c r="M3435" s="39">
        <v>44298378</v>
      </c>
      <c r="N3435" s="39" t="s">
        <v>52</v>
      </c>
      <c r="O3435" s="40" t="s">
        <v>1113</v>
      </c>
      <c r="P3435" s="41">
        <v>44281</v>
      </c>
      <c r="Q3435" s="39" t="s">
        <v>54</v>
      </c>
      <c r="R3435" s="68"/>
    </row>
    <row r="3436" spans="1:18" s="70" customFormat="1" ht="12.75" customHeight="1" x14ac:dyDescent="0.2">
      <c r="A3436" s="38" t="s">
        <v>16075</v>
      </c>
      <c r="B3436" s="39" t="s">
        <v>16076</v>
      </c>
      <c r="C3436" s="39" t="s">
        <v>16077</v>
      </c>
      <c r="D3436" s="38">
        <v>510104</v>
      </c>
      <c r="E3436" s="42" t="s">
        <v>6236</v>
      </c>
      <c r="F3436" s="38">
        <v>8266016267</v>
      </c>
      <c r="G3436" s="40">
        <v>527</v>
      </c>
      <c r="H3436" s="2">
        <v>86550</v>
      </c>
      <c r="I3436" s="2"/>
      <c r="J3436" s="2">
        <v>15579</v>
      </c>
      <c r="K3436" s="3">
        <f t="shared" si="56"/>
        <v>102129</v>
      </c>
      <c r="L3436" s="41">
        <v>44845.729166666664</v>
      </c>
      <c r="M3436" s="39">
        <v>6870259758</v>
      </c>
      <c r="N3436" s="39" t="s">
        <v>3282</v>
      </c>
      <c r="O3436" s="40" t="s">
        <v>16069</v>
      </c>
      <c r="P3436" s="41">
        <v>44883</v>
      </c>
      <c r="Q3436" s="42" t="s">
        <v>2417</v>
      </c>
      <c r="R3436" s="68"/>
    </row>
    <row r="3437" spans="1:18" s="70" customFormat="1" ht="12.75" customHeight="1" x14ac:dyDescent="0.2">
      <c r="A3437" s="38" t="s">
        <v>4548</v>
      </c>
      <c r="B3437" s="39" t="s">
        <v>4549</v>
      </c>
      <c r="C3437" s="39" t="s">
        <v>4550</v>
      </c>
      <c r="D3437" s="38">
        <v>401972</v>
      </c>
      <c r="E3437" s="39" t="s">
        <v>842</v>
      </c>
      <c r="F3437" s="38">
        <v>8263000049</v>
      </c>
      <c r="G3437" s="40" t="s">
        <v>4551</v>
      </c>
      <c r="H3437" s="2">
        <v>86500</v>
      </c>
      <c r="I3437" s="2">
        <v>102.00000000000001</v>
      </c>
      <c r="J3437" s="2">
        <v>15570</v>
      </c>
      <c r="K3437" s="3">
        <f t="shared" si="56"/>
        <v>102172</v>
      </c>
      <c r="L3437" s="41">
        <v>44370.729166666664</v>
      </c>
      <c r="M3437" s="39">
        <v>6870150265</v>
      </c>
      <c r="N3437" s="39" t="s">
        <v>52</v>
      </c>
      <c r="O3437" s="40" t="s">
        <v>4527</v>
      </c>
      <c r="P3437" s="41">
        <v>44412</v>
      </c>
      <c r="Q3437" s="39" t="s">
        <v>54</v>
      </c>
      <c r="R3437" s="68"/>
    </row>
    <row r="3438" spans="1:18" s="70" customFormat="1" ht="12.75" customHeight="1" x14ac:dyDescent="0.2">
      <c r="A3438" s="38" t="s">
        <v>21722</v>
      </c>
      <c r="B3438" s="39" t="s">
        <v>21723</v>
      </c>
      <c r="C3438" s="39" t="s">
        <v>21724</v>
      </c>
      <c r="D3438" s="38">
        <v>700214</v>
      </c>
      <c r="E3438" s="39" t="s">
        <v>4751</v>
      </c>
      <c r="F3438" s="38">
        <v>8266020253</v>
      </c>
      <c r="G3438" s="40" t="s">
        <v>21725</v>
      </c>
      <c r="H3438" s="2">
        <v>86500</v>
      </c>
      <c r="I3438" s="2"/>
      <c r="J3438" s="2">
        <v>0</v>
      </c>
      <c r="K3438" s="3">
        <f t="shared" si="56"/>
        <v>86500</v>
      </c>
      <c r="L3438" s="41">
        <v>45294.729166666664</v>
      </c>
      <c r="M3438" s="39">
        <v>1218744900</v>
      </c>
      <c r="N3438" s="39" t="s">
        <v>18453</v>
      </c>
      <c r="O3438" s="40" t="s">
        <v>21726</v>
      </c>
      <c r="P3438" s="41">
        <v>45378</v>
      </c>
      <c r="Q3438" s="62" t="s">
        <v>21</v>
      </c>
      <c r="R3438" s="68"/>
    </row>
    <row r="3439" spans="1:18" s="70" customFormat="1" ht="12.75" customHeight="1" x14ac:dyDescent="0.2">
      <c r="A3439" s="38" t="s">
        <v>18793</v>
      </c>
      <c r="B3439" s="39" t="s">
        <v>18794</v>
      </c>
      <c r="C3439" s="39" t="s">
        <v>18795</v>
      </c>
      <c r="D3439" s="38">
        <v>816655</v>
      </c>
      <c r="E3439" s="42" t="s">
        <v>782</v>
      </c>
      <c r="F3439" s="38">
        <v>8266016192</v>
      </c>
      <c r="G3439" s="40">
        <v>402</v>
      </c>
      <c r="H3439" s="2">
        <v>86400</v>
      </c>
      <c r="I3439" s="2"/>
      <c r="J3439" s="2">
        <v>15552</v>
      </c>
      <c r="K3439" s="3">
        <f t="shared" si="56"/>
        <v>101952</v>
      </c>
      <c r="L3439" s="41">
        <v>45010.729166666664</v>
      </c>
      <c r="M3439" s="39">
        <v>1246319048</v>
      </c>
      <c r="N3439" s="39" t="s">
        <v>52</v>
      </c>
      <c r="O3439" s="40" t="s">
        <v>18796</v>
      </c>
      <c r="P3439" s="41">
        <v>45072</v>
      </c>
      <c r="Q3439" s="39" t="s">
        <v>54</v>
      </c>
      <c r="R3439" s="68"/>
    </row>
    <row r="3440" spans="1:18" s="70" customFormat="1" ht="12.75" customHeight="1" x14ac:dyDescent="0.2">
      <c r="A3440" s="38" t="s">
        <v>11835</v>
      </c>
      <c r="B3440" s="42" t="s">
        <v>11836</v>
      </c>
      <c r="C3440" s="42" t="s">
        <v>11837</v>
      </c>
      <c r="D3440" s="38">
        <v>811819</v>
      </c>
      <c r="E3440" s="39" t="s">
        <v>1091</v>
      </c>
      <c r="F3440" s="38">
        <v>8263000188</v>
      </c>
      <c r="G3440" s="40" t="s">
        <v>11838</v>
      </c>
      <c r="H3440" s="3">
        <v>86361</v>
      </c>
      <c r="I3440" s="3"/>
      <c r="J3440" s="3">
        <v>0</v>
      </c>
      <c r="K3440" s="3">
        <f t="shared" si="56"/>
        <v>86361</v>
      </c>
      <c r="L3440" s="41">
        <v>44594.729166666664</v>
      </c>
      <c r="M3440" s="39">
        <v>3445033858</v>
      </c>
      <c r="N3440" s="42" t="s">
        <v>315</v>
      </c>
      <c r="O3440" s="42">
        <v>203300957448</v>
      </c>
      <c r="P3440" s="60">
        <v>44651</v>
      </c>
      <c r="Q3440" s="42" t="s">
        <v>243</v>
      </c>
      <c r="R3440" s="68"/>
    </row>
    <row r="3441" spans="1:18" s="70" customFormat="1" ht="12.75" customHeight="1" x14ac:dyDescent="0.2">
      <c r="A3441" s="38" t="s">
        <v>20652</v>
      </c>
      <c r="B3441" s="39" t="s">
        <v>20653</v>
      </c>
      <c r="C3441" s="39" t="s">
        <v>20654</v>
      </c>
      <c r="D3441" s="38">
        <v>816273</v>
      </c>
      <c r="E3441" s="39" t="s">
        <v>51</v>
      </c>
      <c r="F3441" s="38">
        <v>8268011265</v>
      </c>
      <c r="G3441" s="40">
        <v>147</v>
      </c>
      <c r="H3441" s="2">
        <v>86100</v>
      </c>
      <c r="I3441" s="2"/>
      <c r="J3441" s="2">
        <v>15498</v>
      </c>
      <c r="K3441" s="3">
        <f t="shared" si="56"/>
        <v>101598</v>
      </c>
      <c r="L3441" s="41">
        <v>45183.729166666664</v>
      </c>
      <c r="M3441" s="39">
        <v>160725762</v>
      </c>
      <c r="N3441" s="39" t="s">
        <v>3282</v>
      </c>
      <c r="O3441" s="40" t="s">
        <v>20655</v>
      </c>
      <c r="P3441" s="41">
        <v>45214</v>
      </c>
      <c r="Q3441" s="42" t="s">
        <v>2417</v>
      </c>
      <c r="R3441" s="68"/>
    </row>
    <row r="3442" spans="1:18" s="70" customFormat="1" ht="12.75" customHeight="1" x14ac:dyDescent="0.2">
      <c r="A3442" s="38">
        <v>329</v>
      </c>
      <c r="B3442" s="39" t="s">
        <v>22104</v>
      </c>
      <c r="C3442" s="39" t="s">
        <v>22105</v>
      </c>
      <c r="D3442" s="38">
        <v>816655</v>
      </c>
      <c r="E3442" s="42" t="s">
        <v>782</v>
      </c>
      <c r="F3442" s="38">
        <v>8268014230</v>
      </c>
      <c r="G3442" s="40">
        <v>600</v>
      </c>
      <c r="H3442" s="2">
        <v>86058.44915254238</v>
      </c>
      <c r="I3442" s="2"/>
      <c r="J3442" s="2">
        <v>15490.520847457628</v>
      </c>
      <c r="K3442" s="3">
        <f t="shared" si="56"/>
        <v>101548.97</v>
      </c>
      <c r="L3442" s="41">
        <v>45331.729166666664</v>
      </c>
      <c r="M3442" s="39">
        <v>161102865</v>
      </c>
      <c r="N3442" s="39" t="s">
        <v>8899</v>
      </c>
      <c r="O3442" s="40" t="s">
        <v>22106</v>
      </c>
      <c r="P3442" s="41">
        <v>45364</v>
      </c>
      <c r="Q3442" s="42" t="s">
        <v>8901</v>
      </c>
      <c r="R3442" s="68"/>
    </row>
    <row r="3443" spans="1:18" s="70" customFormat="1" ht="12.75" customHeight="1" x14ac:dyDescent="0.2">
      <c r="A3443" s="38" t="s">
        <v>16995</v>
      </c>
      <c r="B3443" s="39" t="s">
        <v>16990</v>
      </c>
      <c r="C3443" s="39" t="s">
        <v>16991</v>
      </c>
      <c r="D3443" s="58">
        <v>118480</v>
      </c>
      <c r="E3443" s="39" t="s">
        <v>9826</v>
      </c>
      <c r="F3443" s="38">
        <v>8263000270</v>
      </c>
      <c r="G3443" s="40" t="s">
        <v>16992</v>
      </c>
      <c r="H3443" s="2">
        <v>85968</v>
      </c>
      <c r="I3443" s="2"/>
      <c r="J3443" s="2">
        <v>15474.24</v>
      </c>
      <c r="K3443" s="3">
        <f t="shared" si="56"/>
        <v>101442.24000000001</v>
      </c>
      <c r="L3443" s="41">
        <v>44907.729166666664</v>
      </c>
      <c r="M3443" s="39">
        <v>6870333254</v>
      </c>
      <c r="N3443" s="39" t="s">
        <v>3282</v>
      </c>
      <c r="O3443" s="40" t="s">
        <v>16993</v>
      </c>
      <c r="P3443" s="41">
        <v>44940</v>
      </c>
      <c r="Q3443" s="42" t="s">
        <v>2417</v>
      </c>
      <c r="R3443" s="68"/>
    </row>
    <row r="3444" spans="1:18" s="70" customFormat="1" ht="12.75" customHeight="1" x14ac:dyDescent="0.2">
      <c r="A3444" s="38" t="s">
        <v>914</v>
      </c>
      <c r="B3444" s="39" t="s">
        <v>915</v>
      </c>
      <c r="C3444" s="39" t="s">
        <v>916</v>
      </c>
      <c r="D3444" s="38">
        <v>401972</v>
      </c>
      <c r="E3444" s="39" t="s">
        <v>842</v>
      </c>
      <c r="F3444" s="38">
        <v>8263000049</v>
      </c>
      <c r="G3444" s="40" t="s">
        <v>917</v>
      </c>
      <c r="H3444" s="2">
        <v>85680</v>
      </c>
      <c r="I3444" s="2">
        <v>75.996799999999993</v>
      </c>
      <c r="J3444" s="2">
        <v>15422.4</v>
      </c>
      <c r="K3444" s="3">
        <f t="shared" si="56"/>
        <v>101178.39679999999</v>
      </c>
      <c r="L3444" s="41">
        <v>44230.729166666664</v>
      </c>
      <c r="M3444" s="39">
        <v>6870340597</v>
      </c>
      <c r="N3444" s="39" t="s">
        <v>52</v>
      </c>
      <c r="O3444" s="40" t="s">
        <v>844</v>
      </c>
      <c r="P3444" s="41">
        <v>44272</v>
      </c>
      <c r="Q3444" s="39" t="s">
        <v>54</v>
      </c>
      <c r="R3444" s="68"/>
    </row>
    <row r="3445" spans="1:18" s="70" customFormat="1" ht="12.75" customHeight="1" x14ac:dyDescent="0.2">
      <c r="A3445" s="38" t="s">
        <v>20139</v>
      </c>
      <c r="B3445" s="42"/>
      <c r="C3445" s="42"/>
      <c r="D3445" s="38"/>
      <c r="E3445" s="42" t="s">
        <v>3025</v>
      </c>
      <c r="F3445" s="61">
        <v>7070156545</v>
      </c>
      <c r="G3445" s="59">
        <v>45145</v>
      </c>
      <c r="H3445" s="5">
        <v>85569.600000000006</v>
      </c>
      <c r="I3445" s="3"/>
      <c r="J3445" s="2">
        <v>0</v>
      </c>
      <c r="K3445" s="3">
        <f t="shared" si="56"/>
        <v>85569.600000000006</v>
      </c>
      <c r="L3445" s="59">
        <v>45145</v>
      </c>
      <c r="M3445" s="61">
        <v>7070156545</v>
      </c>
      <c r="N3445" s="42" t="s">
        <v>20138</v>
      </c>
      <c r="O3445" s="42"/>
      <c r="P3445" s="60"/>
      <c r="Q3445" s="62" t="s">
        <v>17</v>
      </c>
      <c r="R3445" s="68"/>
    </row>
    <row r="3446" spans="1:18" s="70" customFormat="1" ht="12.75" customHeight="1" x14ac:dyDescent="0.2">
      <c r="A3446" s="38" t="s">
        <v>18243</v>
      </c>
      <c r="B3446" s="42" t="s">
        <v>18244</v>
      </c>
      <c r="C3446" s="42" t="s">
        <v>18245</v>
      </c>
      <c r="D3446" s="38">
        <v>816655</v>
      </c>
      <c r="E3446" s="42" t="s">
        <v>782</v>
      </c>
      <c r="F3446" s="38">
        <v>8268011095</v>
      </c>
      <c r="G3446" s="40">
        <v>382</v>
      </c>
      <c r="H3446" s="3">
        <v>85357.47</v>
      </c>
      <c r="I3446" s="3"/>
      <c r="J3446" s="3">
        <v>15364.34</v>
      </c>
      <c r="K3446" s="3">
        <f t="shared" si="56"/>
        <v>100721.81</v>
      </c>
      <c r="L3446" s="41">
        <v>44964.729166666664</v>
      </c>
      <c r="M3446" s="39">
        <v>44561777</v>
      </c>
      <c r="N3446" s="42" t="s">
        <v>315</v>
      </c>
      <c r="O3446" s="42" t="s">
        <v>18246</v>
      </c>
      <c r="P3446" s="60">
        <v>45017</v>
      </c>
      <c r="Q3446" s="42" t="s">
        <v>243</v>
      </c>
      <c r="R3446" s="68"/>
    </row>
    <row r="3447" spans="1:18" s="70" customFormat="1" ht="12.75" customHeight="1" x14ac:dyDescent="0.2">
      <c r="A3447" s="38" t="s">
        <v>22358</v>
      </c>
      <c r="B3447" s="39" t="s">
        <v>22359</v>
      </c>
      <c r="C3447" s="39" t="s">
        <v>22360</v>
      </c>
      <c r="D3447" s="38">
        <v>812419</v>
      </c>
      <c r="E3447" s="39" t="s">
        <v>1956</v>
      </c>
      <c r="F3447" s="38">
        <v>8268014294</v>
      </c>
      <c r="G3447" s="40" t="s">
        <v>22361</v>
      </c>
      <c r="H3447" s="2">
        <v>85172.03389830509</v>
      </c>
      <c r="I3447" s="2"/>
      <c r="J3447" s="2">
        <v>15330.966101694916</v>
      </c>
      <c r="K3447" s="3">
        <f t="shared" si="56"/>
        <v>100503</v>
      </c>
      <c r="L3447" s="41">
        <v>45357.729166666664</v>
      </c>
      <c r="M3447" s="39">
        <v>161182474</v>
      </c>
      <c r="N3447" s="39" t="s">
        <v>18453</v>
      </c>
      <c r="O3447" s="40" t="s">
        <v>22362</v>
      </c>
      <c r="P3447" s="41">
        <v>45386</v>
      </c>
      <c r="Q3447" s="62" t="s">
        <v>21</v>
      </c>
      <c r="R3447" s="68"/>
    </row>
    <row r="3448" spans="1:18" s="70" customFormat="1" ht="12.75" customHeight="1" x14ac:dyDescent="0.2">
      <c r="A3448" s="38" t="s">
        <v>1828</v>
      </c>
      <c r="B3448" s="39" t="s">
        <v>1829</v>
      </c>
      <c r="C3448" s="39"/>
      <c r="D3448" s="38">
        <v>811819</v>
      </c>
      <c r="E3448" s="39" t="s">
        <v>1091</v>
      </c>
      <c r="F3448" s="38">
        <v>8263000049</v>
      </c>
      <c r="G3448" s="40" t="s">
        <v>1830</v>
      </c>
      <c r="H3448" s="2">
        <v>85032</v>
      </c>
      <c r="I3448" s="2"/>
      <c r="J3448" s="2">
        <v>0</v>
      </c>
      <c r="K3448" s="3">
        <f t="shared" si="56"/>
        <v>85032</v>
      </c>
      <c r="L3448" s="4">
        <v>44328</v>
      </c>
      <c r="M3448" s="39"/>
      <c r="N3448" s="39" t="s">
        <v>52</v>
      </c>
      <c r="O3448" s="40"/>
      <c r="P3448" s="41"/>
      <c r="Q3448" s="39" t="s">
        <v>54</v>
      </c>
      <c r="R3448" s="68"/>
    </row>
    <row r="3449" spans="1:18" s="70" customFormat="1" ht="12.75" customHeight="1" x14ac:dyDescent="0.2">
      <c r="A3449" s="38" t="s">
        <v>2908</v>
      </c>
      <c r="B3449" s="39" t="s">
        <v>2909</v>
      </c>
      <c r="C3449" s="39" t="s">
        <v>2910</v>
      </c>
      <c r="D3449" s="38">
        <v>811819</v>
      </c>
      <c r="E3449" s="39" t="s">
        <v>1091</v>
      </c>
      <c r="F3449" s="38">
        <v>8263000049</v>
      </c>
      <c r="G3449" s="40" t="s">
        <v>2911</v>
      </c>
      <c r="H3449" s="2">
        <v>85032</v>
      </c>
      <c r="I3449" s="2"/>
      <c r="J3449" s="2">
        <v>0</v>
      </c>
      <c r="K3449" s="3">
        <f t="shared" si="56"/>
        <v>85032</v>
      </c>
      <c r="L3449" s="41">
        <v>44322.729166666664</v>
      </c>
      <c r="M3449" s="39">
        <v>3445005713</v>
      </c>
      <c r="N3449" s="39" t="s">
        <v>52</v>
      </c>
      <c r="O3449" s="40">
        <v>106153874729</v>
      </c>
      <c r="P3449" s="41">
        <v>44363</v>
      </c>
      <c r="Q3449" s="39" t="s">
        <v>54</v>
      </c>
      <c r="R3449" s="68"/>
    </row>
    <row r="3450" spans="1:18" s="70" customFormat="1" ht="12.75" customHeight="1" x14ac:dyDescent="0.2">
      <c r="A3450" s="38" t="s">
        <v>4236</v>
      </c>
      <c r="B3450" s="39" t="s">
        <v>4237</v>
      </c>
      <c r="C3450" s="39" t="s">
        <v>4238</v>
      </c>
      <c r="D3450" s="38">
        <v>811819</v>
      </c>
      <c r="E3450" s="39" t="s">
        <v>1091</v>
      </c>
      <c r="F3450" s="38">
        <v>8263000049</v>
      </c>
      <c r="G3450" s="40" t="s">
        <v>4239</v>
      </c>
      <c r="H3450" s="2">
        <v>85032</v>
      </c>
      <c r="I3450" s="2"/>
      <c r="J3450" s="2">
        <v>0</v>
      </c>
      <c r="K3450" s="3">
        <f t="shared" si="56"/>
        <v>85032</v>
      </c>
      <c r="L3450" s="41">
        <v>44379.729166666664</v>
      </c>
      <c r="M3450" s="39">
        <v>3445008570</v>
      </c>
      <c r="N3450" s="39" t="s">
        <v>52</v>
      </c>
      <c r="O3450" s="40">
        <v>107140648634</v>
      </c>
      <c r="P3450" s="41">
        <v>44392</v>
      </c>
      <c r="Q3450" s="39" t="s">
        <v>54</v>
      </c>
      <c r="R3450" s="68"/>
    </row>
    <row r="3451" spans="1:18" s="70" customFormat="1" ht="12.75" customHeight="1" x14ac:dyDescent="0.2">
      <c r="A3451" s="38" t="s">
        <v>4936</v>
      </c>
      <c r="B3451" s="39" t="s">
        <v>4937</v>
      </c>
      <c r="C3451" s="39" t="s">
        <v>4938</v>
      </c>
      <c r="D3451" s="38">
        <v>811819</v>
      </c>
      <c r="E3451" s="39" t="s">
        <v>1091</v>
      </c>
      <c r="F3451" s="38">
        <v>8263000049</v>
      </c>
      <c r="G3451" s="40" t="s">
        <v>4939</v>
      </c>
      <c r="H3451" s="2">
        <v>85032</v>
      </c>
      <c r="I3451" s="2"/>
      <c r="J3451" s="2">
        <v>0</v>
      </c>
      <c r="K3451" s="3">
        <f t="shared" si="56"/>
        <v>85032</v>
      </c>
      <c r="L3451" s="41">
        <v>44396.729166666664</v>
      </c>
      <c r="M3451" s="39">
        <v>3445009836</v>
      </c>
      <c r="N3451" s="39" t="s">
        <v>52</v>
      </c>
      <c r="O3451" s="40">
        <v>108023355182</v>
      </c>
      <c r="P3451" s="41">
        <v>44411</v>
      </c>
      <c r="Q3451" s="39" t="s">
        <v>54</v>
      </c>
      <c r="R3451" s="68"/>
    </row>
    <row r="3452" spans="1:18" s="70" customFormat="1" ht="12.75" customHeight="1" x14ac:dyDescent="0.2">
      <c r="A3452" s="38" t="s">
        <v>5945</v>
      </c>
      <c r="B3452" s="39" t="s">
        <v>5946</v>
      </c>
      <c r="C3452" s="39" t="s">
        <v>5947</v>
      </c>
      <c r="D3452" s="38">
        <v>811819</v>
      </c>
      <c r="E3452" s="39" t="s">
        <v>1091</v>
      </c>
      <c r="F3452" s="38">
        <v>8263000049</v>
      </c>
      <c r="G3452" s="40" t="s">
        <v>5948</v>
      </c>
      <c r="H3452" s="2">
        <v>85032</v>
      </c>
      <c r="I3452" s="2"/>
      <c r="J3452" s="2">
        <v>0</v>
      </c>
      <c r="K3452" s="3">
        <f t="shared" si="56"/>
        <v>85032</v>
      </c>
      <c r="L3452" s="41">
        <v>44389.729166666664</v>
      </c>
      <c r="M3452" s="39">
        <v>3445013021</v>
      </c>
      <c r="N3452" s="39" t="s">
        <v>52</v>
      </c>
      <c r="O3452" s="40">
        <v>108250676225</v>
      </c>
      <c r="P3452" s="41">
        <v>44437</v>
      </c>
      <c r="Q3452" s="39" t="s">
        <v>54</v>
      </c>
      <c r="R3452" s="68"/>
    </row>
    <row r="3453" spans="1:18" s="70" customFormat="1" ht="12.75" customHeight="1" x14ac:dyDescent="0.2">
      <c r="A3453" s="38" t="s">
        <v>16630</v>
      </c>
      <c r="B3453" s="39" t="s">
        <v>16631</v>
      </c>
      <c r="C3453" s="39" t="s">
        <v>16632</v>
      </c>
      <c r="D3453" s="38">
        <v>815145</v>
      </c>
      <c r="E3453" s="39" t="s">
        <v>1053</v>
      </c>
      <c r="F3453" s="38">
        <v>8268010804</v>
      </c>
      <c r="G3453" s="40">
        <v>122</v>
      </c>
      <c r="H3453" s="2">
        <v>85019.796610169491</v>
      </c>
      <c r="I3453" s="2"/>
      <c r="J3453" s="2">
        <v>15303.563389830508</v>
      </c>
      <c r="K3453" s="3">
        <f t="shared" si="56"/>
        <v>100323.36</v>
      </c>
      <c r="L3453" s="41">
        <v>44905.729166666664</v>
      </c>
      <c r="M3453" s="39">
        <v>44350435</v>
      </c>
      <c r="N3453" s="39" t="s">
        <v>52</v>
      </c>
      <c r="O3453" s="40" t="s">
        <v>16633</v>
      </c>
      <c r="P3453" s="41">
        <v>44925</v>
      </c>
      <c r="Q3453" s="39" t="s">
        <v>54</v>
      </c>
      <c r="R3453" s="68"/>
    </row>
    <row r="3454" spans="1:18" s="70" customFormat="1" ht="12.75" customHeight="1" x14ac:dyDescent="0.2">
      <c r="A3454" s="38" t="s">
        <v>14207</v>
      </c>
      <c r="B3454" s="39" t="s">
        <v>14208</v>
      </c>
      <c r="C3454" s="39" t="s">
        <v>14209</v>
      </c>
      <c r="D3454" s="38">
        <v>803629</v>
      </c>
      <c r="E3454" s="129" t="s">
        <v>5326</v>
      </c>
      <c r="F3454" s="38">
        <v>8268008674</v>
      </c>
      <c r="G3454" s="40" t="s">
        <v>14210</v>
      </c>
      <c r="H3454" s="2"/>
      <c r="I3454" s="2"/>
      <c r="J3454" s="2">
        <v>15300</v>
      </c>
      <c r="K3454" s="3">
        <f t="shared" si="56"/>
        <v>15300</v>
      </c>
      <c r="L3454" s="41">
        <v>44681</v>
      </c>
      <c r="M3454" s="39">
        <v>44009695</v>
      </c>
      <c r="N3454" s="39" t="s">
        <v>52</v>
      </c>
      <c r="O3454" s="40">
        <v>207076491718</v>
      </c>
      <c r="P3454" s="41">
        <v>44750</v>
      </c>
      <c r="Q3454" s="39" t="s">
        <v>54</v>
      </c>
      <c r="R3454" s="68"/>
    </row>
    <row r="3455" spans="1:18" s="70" customFormat="1" ht="12.75" hidden="1" customHeight="1" x14ac:dyDescent="0.2">
      <c r="A3455" s="38" t="s">
        <v>8479</v>
      </c>
      <c r="B3455" s="42" t="s">
        <v>8480</v>
      </c>
      <c r="C3455" s="42" t="s">
        <v>8481</v>
      </c>
      <c r="D3455" s="38">
        <v>811819</v>
      </c>
      <c r="E3455" s="39" t="s">
        <v>1091</v>
      </c>
      <c r="F3455" s="38">
        <v>8263000149</v>
      </c>
      <c r="G3455" s="40" t="s">
        <v>8482</v>
      </c>
      <c r="H3455" s="3">
        <v>84948</v>
      </c>
      <c r="I3455" s="3"/>
      <c r="J3455" s="3">
        <v>0</v>
      </c>
      <c r="K3455" s="3">
        <f t="shared" si="56"/>
        <v>84948</v>
      </c>
      <c r="L3455" s="41">
        <v>44495.729166666664</v>
      </c>
      <c r="M3455" s="39">
        <v>3445019923</v>
      </c>
      <c r="N3455" s="42" t="s">
        <v>315</v>
      </c>
      <c r="O3455" s="42"/>
      <c r="P3455" s="60"/>
      <c r="Q3455" s="42" t="s">
        <v>243</v>
      </c>
      <c r="R3455" s="68" t="s">
        <v>506</v>
      </c>
    </row>
    <row r="3456" spans="1:18" s="70" customFormat="1" ht="12.75" hidden="1" customHeight="1" x14ac:dyDescent="0.2">
      <c r="A3456" s="38" t="s">
        <v>6703</v>
      </c>
      <c r="B3456" s="42" t="s">
        <v>6704</v>
      </c>
      <c r="C3456" s="42" t="s">
        <v>6705</v>
      </c>
      <c r="D3456" s="38">
        <v>815985</v>
      </c>
      <c r="E3456" s="42" t="s">
        <v>6706</v>
      </c>
      <c r="F3456" s="38">
        <v>8268006741</v>
      </c>
      <c r="G3456" s="40">
        <v>2</v>
      </c>
      <c r="H3456" s="3">
        <v>84807.627118644072</v>
      </c>
      <c r="I3456" s="3"/>
      <c r="J3456" s="3">
        <v>15265.372881355932</v>
      </c>
      <c r="K3456" s="3">
        <f t="shared" si="56"/>
        <v>100073</v>
      </c>
      <c r="L3456" s="41">
        <v>44440.729166666664</v>
      </c>
      <c r="M3456" s="39">
        <v>44100680</v>
      </c>
      <c r="N3456" s="42" t="s">
        <v>315</v>
      </c>
      <c r="O3456" s="42" t="s">
        <v>6707</v>
      </c>
      <c r="P3456" s="60">
        <v>44478</v>
      </c>
      <c r="Q3456" s="42" t="s">
        <v>243</v>
      </c>
      <c r="R3456" s="68" t="s">
        <v>506</v>
      </c>
    </row>
    <row r="3457" spans="1:18" s="70" customFormat="1" ht="12.75" customHeight="1" x14ac:dyDescent="0.2">
      <c r="A3457" s="38" t="s">
        <v>17849</v>
      </c>
      <c r="B3457" s="39" t="s">
        <v>17850</v>
      </c>
      <c r="C3457" s="39" t="s">
        <v>17851</v>
      </c>
      <c r="D3457" s="38">
        <v>508838</v>
      </c>
      <c r="E3457" s="39" t="s">
        <v>17135</v>
      </c>
      <c r="F3457" s="38">
        <v>8266016950</v>
      </c>
      <c r="G3457" s="40">
        <v>5675</v>
      </c>
      <c r="H3457" s="2">
        <v>84759</v>
      </c>
      <c r="I3457" s="2"/>
      <c r="J3457" s="2">
        <v>0</v>
      </c>
      <c r="K3457" s="3">
        <f t="shared" si="56"/>
        <v>84759</v>
      </c>
      <c r="L3457" s="41">
        <v>44929.729166666664</v>
      </c>
      <c r="M3457" s="39">
        <v>6870399762</v>
      </c>
      <c r="N3457" s="39" t="s">
        <v>3282</v>
      </c>
      <c r="O3457" s="40" t="s">
        <v>17852</v>
      </c>
      <c r="P3457" s="41">
        <v>44988</v>
      </c>
      <c r="Q3457" s="42" t="s">
        <v>2417</v>
      </c>
      <c r="R3457" s="68"/>
    </row>
    <row r="3458" spans="1:18" s="70" customFormat="1" ht="12.75" customHeight="1" x14ac:dyDescent="0.2">
      <c r="A3458" s="38" t="s">
        <v>18029</v>
      </c>
      <c r="B3458" s="39" t="s">
        <v>18030</v>
      </c>
      <c r="C3458" s="39" t="s">
        <v>18031</v>
      </c>
      <c r="D3458" s="38">
        <v>508838</v>
      </c>
      <c r="E3458" s="39" t="s">
        <v>17135</v>
      </c>
      <c r="F3458" s="38">
        <v>8266016950</v>
      </c>
      <c r="G3458" s="40">
        <v>5676</v>
      </c>
      <c r="H3458" s="2">
        <v>84759</v>
      </c>
      <c r="I3458" s="2"/>
      <c r="J3458" s="2">
        <v>0</v>
      </c>
      <c r="K3458" s="3">
        <f t="shared" si="56"/>
        <v>84759</v>
      </c>
      <c r="L3458" s="41">
        <v>44929.729166666664</v>
      </c>
      <c r="M3458" s="39">
        <v>6870413704</v>
      </c>
      <c r="N3458" s="39" t="s">
        <v>3282</v>
      </c>
      <c r="O3458" s="40" t="s">
        <v>18032</v>
      </c>
      <c r="P3458" s="41">
        <v>45000</v>
      </c>
      <c r="Q3458" s="42" t="s">
        <v>2417</v>
      </c>
      <c r="R3458" s="68"/>
    </row>
    <row r="3459" spans="1:18" s="70" customFormat="1" ht="12.75" customHeight="1" x14ac:dyDescent="0.2">
      <c r="A3459" s="38" t="s">
        <v>14482</v>
      </c>
      <c r="B3459" s="39" t="s">
        <v>14483</v>
      </c>
      <c r="C3459" s="39"/>
      <c r="D3459" s="38">
        <v>815539</v>
      </c>
      <c r="E3459" s="42" t="s">
        <v>1640</v>
      </c>
      <c r="F3459" s="66">
        <v>8268008898</v>
      </c>
      <c r="G3459" s="40" t="s">
        <v>14484</v>
      </c>
      <c r="H3459" s="2">
        <v>84735</v>
      </c>
      <c r="I3459" s="2"/>
      <c r="J3459" s="2">
        <v>15252.3</v>
      </c>
      <c r="K3459" s="3">
        <f t="shared" si="56"/>
        <v>99987.3</v>
      </c>
      <c r="L3459" s="41">
        <v>44704</v>
      </c>
      <c r="M3459" s="39"/>
      <c r="N3459" s="39" t="s">
        <v>52</v>
      </c>
      <c r="O3459" s="40" t="s">
        <v>14485</v>
      </c>
      <c r="P3459" s="41">
        <v>44773</v>
      </c>
      <c r="Q3459" s="39" t="s">
        <v>54</v>
      </c>
      <c r="R3459" s="68"/>
    </row>
    <row r="3460" spans="1:18" s="70" customFormat="1" ht="12.75" hidden="1" customHeight="1" x14ac:dyDescent="0.25">
      <c r="A3460" s="38" t="s">
        <v>16034</v>
      </c>
      <c r="B3460" s="42" t="s">
        <v>16035</v>
      </c>
      <c r="C3460" s="42" t="s">
        <v>16036</v>
      </c>
      <c r="D3460" s="38">
        <v>407261</v>
      </c>
      <c r="E3460" s="139" t="s">
        <v>58</v>
      </c>
      <c r="F3460" s="38">
        <v>8266016442</v>
      </c>
      <c r="G3460" s="40">
        <v>9854032242</v>
      </c>
      <c r="H3460" s="3">
        <v>84713.75</v>
      </c>
      <c r="I3460" s="3"/>
      <c r="J3460" s="3">
        <v>0</v>
      </c>
      <c r="K3460" s="3">
        <f t="shared" si="56"/>
        <v>84713.75</v>
      </c>
      <c r="L3460" s="41">
        <v>44855.729166666664</v>
      </c>
      <c r="M3460" s="39">
        <v>6870259242</v>
      </c>
      <c r="N3460" s="42" t="s">
        <v>315</v>
      </c>
      <c r="O3460" s="42"/>
      <c r="P3460" s="60"/>
      <c r="Q3460" s="42" t="s">
        <v>243</v>
      </c>
      <c r="R3460" s="68" t="s">
        <v>506</v>
      </c>
    </row>
    <row r="3461" spans="1:18" s="70" customFormat="1" ht="12.75" customHeight="1" x14ac:dyDescent="0.25">
      <c r="A3461" s="38" t="s">
        <v>16049</v>
      </c>
      <c r="B3461" s="39" t="s">
        <v>16050</v>
      </c>
      <c r="C3461" s="39" t="s">
        <v>16051</v>
      </c>
      <c r="D3461" s="38">
        <v>407261</v>
      </c>
      <c r="E3461" s="77" t="s">
        <v>58</v>
      </c>
      <c r="F3461" s="38">
        <v>8266015795</v>
      </c>
      <c r="G3461" s="40">
        <v>9854032257</v>
      </c>
      <c r="H3461" s="2">
        <v>84713.75</v>
      </c>
      <c r="I3461" s="2"/>
      <c r="J3461" s="2">
        <v>0</v>
      </c>
      <c r="K3461" s="3">
        <f t="shared" si="56"/>
        <v>84713.75</v>
      </c>
      <c r="L3461" s="41">
        <v>44856.729166666664</v>
      </c>
      <c r="M3461" s="39">
        <v>6870259409</v>
      </c>
      <c r="N3461" s="39" t="s">
        <v>3282</v>
      </c>
      <c r="O3461" s="40"/>
      <c r="P3461" s="41"/>
      <c r="Q3461" s="42" t="s">
        <v>2417</v>
      </c>
      <c r="R3461" s="68"/>
    </row>
    <row r="3462" spans="1:18" s="70" customFormat="1" ht="12.75" hidden="1" customHeight="1" x14ac:dyDescent="0.25">
      <c r="A3462" s="38" t="s">
        <v>16052</v>
      </c>
      <c r="B3462" s="42" t="s">
        <v>16053</v>
      </c>
      <c r="C3462" s="42" t="s">
        <v>16054</v>
      </c>
      <c r="D3462" s="38">
        <v>407261</v>
      </c>
      <c r="E3462" s="139" t="s">
        <v>58</v>
      </c>
      <c r="F3462" s="38">
        <v>8266016442</v>
      </c>
      <c r="G3462" s="40">
        <v>9854032540</v>
      </c>
      <c r="H3462" s="3">
        <v>84713.75</v>
      </c>
      <c r="I3462" s="3"/>
      <c r="J3462" s="3">
        <v>0</v>
      </c>
      <c r="K3462" s="3">
        <f t="shared" ref="K3462:K3525" si="57">SUM(H3462:J3462)</f>
        <v>84713.75</v>
      </c>
      <c r="L3462" s="41">
        <v>44863.729166666664</v>
      </c>
      <c r="M3462" s="39">
        <v>6870259412</v>
      </c>
      <c r="N3462" s="42" t="s">
        <v>315</v>
      </c>
      <c r="O3462" s="42"/>
      <c r="P3462" s="60"/>
      <c r="Q3462" s="42" t="s">
        <v>243</v>
      </c>
      <c r="R3462" s="68" t="s">
        <v>506</v>
      </c>
    </row>
    <row r="3463" spans="1:18" s="70" customFormat="1" ht="12.75" customHeight="1" x14ac:dyDescent="0.25">
      <c r="A3463" s="38" t="s">
        <v>16239</v>
      </c>
      <c r="B3463" s="39" t="s">
        <v>16240</v>
      </c>
      <c r="C3463" s="39" t="s">
        <v>16241</v>
      </c>
      <c r="D3463" s="38">
        <v>407261</v>
      </c>
      <c r="E3463" s="77" t="s">
        <v>58</v>
      </c>
      <c r="F3463" s="38">
        <v>8266015795</v>
      </c>
      <c r="G3463" s="40">
        <v>9854032949</v>
      </c>
      <c r="H3463" s="2">
        <v>84713.75</v>
      </c>
      <c r="I3463" s="2"/>
      <c r="J3463" s="2">
        <v>0</v>
      </c>
      <c r="K3463" s="3">
        <f t="shared" si="57"/>
        <v>84713.75</v>
      </c>
      <c r="L3463" s="41">
        <v>44870.729166666664</v>
      </c>
      <c r="M3463" s="39">
        <v>6870276471</v>
      </c>
      <c r="N3463" s="39" t="s">
        <v>3282</v>
      </c>
      <c r="O3463" s="40"/>
      <c r="P3463" s="41"/>
      <c r="Q3463" s="42" t="s">
        <v>2417</v>
      </c>
      <c r="R3463" s="68"/>
    </row>
    <row r="3464" spans="1:18" s="70" customFormat="1" ht="12.75" customHeight="1" x14ac:dyDescent="0.25">
      <c r="A3464" s="38" t="s">
        <v>16242</v>
      </c>
      <c r="B3464" s="39" t="s">
        <v>16243</v>
      </c>
      <c r="C3464" s="39" t="s">
        <v>16244</v>
      </c>
      <c r="D3464" s="38">
        <v>407261</v>
      </c>
      <c r="E3464" s="77" t="s">
        <v>58</v>
      </c>
      <c r="F3464" s="38">
        <v>8266015795</v>
      </c>
      <c r="G3464" s="40">
        <v>9854032983</v>
      </c>
      <c r="H3464" s="2">
        <v>84713.75</v>
      </c>
      <c r="I3464" s="2"/>
      <c r="J3464" s="2">
        <v>0</v>
      </c>
      <c r="K3464" s="3">
        <f t="shared" si="57"/>
        <v>84713.75</v>
      </c>
      <c r="L3464" s="41">
        <v>44871.729166666664</v>
      </c>
      <c r="M3464" s="39">
        <v>6870276482</v>
      </c>
      <c r="N3464" s="39" t="s">
        <v>3282</v>
      </c>
      <c r="O3464" s="40"/>
      <c r="P3464" s="41"/>
      <c r="Q3464" s="42" t="s">
        <v>2417</v>
      </c>
      <c r="R3464" s="68"/>
    </row>
    <row r="3465" spans="1:18" s="70" customFormat="1" ht="12.75" customHeight="1" x14ac:dyDescent="0.25">
      <c r="A3465" s="38" t="s">
        <v>16249</v>
      </c>
      <c r="B3465" s="39" t="s">
        <v>16250</v>
      </c>
      <c r="C3465" s="39" t="s">
        <v>16251</v>
      </c>
      <c r="D3465" s="38">
        <v>407261</v>
      </c>
      <c r="E3465" s="77" t="s">
        <v>58</v>
      </c>
      <c r="F3465" s="38">
        <v>8266015795</v>
      </c>
      <c r="G3465" s="40">
        <v>9854033084</v>
      </c>
      <c r="H3465" s="2">
        <v>84713.75</v>
      </c>
      <c r="I3465" s="2"/>
      <c r="J3465" s="2">
        <v>0</v>
      </c>
      <c r="K3465" s="3">
        <f t="shared" si="57"/>
        <v>84713.75</v>
      </c>
      <c r="L3465" s="41">
        <v>44873.729166666664</v>
      </c>
      <c r="M3465" s="39">
        <v>6870276494</v>
      </c>
      <c r="N3465" s="39" t="s">
        <v>3282</v>
      </c>
      <c r="O3465" s="40"/>
      <c r="P3465" s="41"/>
      <c r="Q3465" s="42" t="s">
        <v>2417</v>
      </c>
      <c r="R3465" s="68"/>
    </row>
    <row r="3466" spans="1:18" s="70" customFormat="1" ht="12.75" customHeight="1" x14ac:dyDescent="0.25">
      <c r="A3466" s="38" t="s">
        <v>16252</v>
      </c>
      <c r="B3466" s="39" t="s">
        <v>16253</v>
      </c>
      <c r="C3466" s="39" t="s">
        <v>16254</v>
      </c>
      <c r="D3466" s="38">
        <v>407261</v>
      </c>
      <c r="E3466" s="77" t="s">
        <v>58</v>
      </c>
      <c r="F3466" s="38">
        <v>8266015795</v>
      </c>
      <c r="G3466" s="40">
        <v>9854033081</v>
      </c>
      <c r="H3466" s="2">
        <v>84713.75</v>
      </c>
      <c r="I3466" s="2"/>
      <c r="J3466" s="2">
        <v>0</v>
      </c>
      <c r="K3466" s="3">
        <f t="shared" si="57"/>
        <v>84713.75</v>
      </c>
      <c r="L3466" s="41">
        <v>44873.729166666664</v>
      </c>
      <c r="M3466" s="39">
        <v>6870276499</v>
      </c>
      <c r="N3466" s="39" t="s">
        <v>3282</v>
      </c>
      <c r="O3466" s="40"/>
      <c r="P3466" s="41"/>
      <c r="Q3466" s="42" t="s">
        <v>2417</v>
      </c>
      <c r="R3466" s="68"/>
    </row>
    <row r="3467" spans="1:18" s="70" customFormat="1" ht="12.75" customHeight="1" x14ac:dyDescent="0.25">
      <c r="A3467" s="38" t="s">
        <v>16383</v>
      </c>
      <c r="B3467" s="39" t="s">
        <v>16384</v>
      </c>
      <c r="C3467" s="39" t="s">
        <v>16385</v>
      </c>
      <c r="D3467" s="38">
        <v>407261</v>
      </c>
      <c r="E3467" s="77" t="s">
        <v>58</v>
      </c>
      <c r="F3467" s="38">
        <v>8266015795</v>
      </c>
      <c r="G3467" s="40">
        <v>9854033457</v>
      </c>
      <c r="H3467" s="2">
        <v>84713.75</v>
      </c>
      <c r="I3467" s="2"/>
      <c r="J3467" s="2">
        <v>0</v>
      </c>
      <c r="K3467" s="3">
        <f t="shared" si="57"/>
        <v>84713.75</v>
      </c>
      <c r="L3467" s="41">
        <v>44882.729166666664</v>
      </c>
      <c r="M3467" s="39">
        <v>6870285764</v>
      </c>
      <c r="N3467" s="39" t="s">
        <v>3282</v>
      </c>
      <c r="O3467" s="40"/>
      <c r="P3467" s="41"/>
      <c r="Q3467" s="42" t="s">
        <v>2417</v>
      </c>
      <c r="R3467" s="68"/>
    </row>
    <row r="3468" spans="1:18" s="70" customFormat="1" ht="12.75" customHeight="1" x14ac:dyDescent="0.25">
      <c r="A3468" s="38" t="s">
        <v>16386</v>
      </c>
      <c r="B3468" s="39" t="s">
        <v>16387</v>
      </c>
      <c r="C3468" s="39" t="s">
        <v>16388</v>
      </c>
      <c r="D3468" s="38">
        <v>407261</v>
      </c>
      <c r="E3468" s="77" t="s">
        <v>58</v>
      </c>
      <c r="F3468" s="38">
        <v>8266015795</v>
      </c>
      <c r="G3468" s="40">
        <v>9854033479</v>
      </c>
      <c r="H3468" s="2">
        <v>84713.75</v>
      </c>
      <c r="I3468" s="2"/>
      <c r="J3468" s="2">
        <v>0</v>
      </c>
      <c r="K3468" s="3">
        <f t="shared" si="57"/>
        <v>84713.75</v>
      </c>
      <c r="L3468" s="41">
        <v>44883.729166666664</v>
      </c>
      <c r="M3468" s="39">
        <v>6870285803</v>
      </c>
      <c r="N3468" s="39" t="s">
        <v>3282</v>
      </c>
      <c r="O3468" s="40"/>
      <c r="P3468" s="41"/>
      <c r="Q3468" s="42" t="s">
        <v>2417</v>
      </c>
      <c r="R3468" s="68"/>
    </row>
    <row r="3469" spans="1:18" s="70" customFormat="1" ht="12.75" customHeight="1" x14ac:dyDescent="0.25">
      <c r="A3469" s="38" t="s">
        <v>16389</v>
      </c>
      <c r="B3469" s="39" t="s">
        <v>16390</v>
      </c>
      <c r="C3469" s="39" t="s">
        <v>16391</v>
      </c>
      <c r="D3469" s="38">
        <v>407261</v>
      </c>
      <c r="E3469" s="77" t="s">
        <v>58</v>
      </c>
      <c r="F3469" s="38">
        <v>8266015795</v>
      </c>
      <c r="G3469" s="40">
        <v>9854033410</v>
      </c>
      <c r="H3469" s="2">
        <v>84713.75</v>
      </c>
      <c r="I3469" s="2"/>
      <c r="J3469" s="2">
        <v>0</v>
      </c>
      <c r="K3469" s="3">
        <f t="shared" si="57"/>
        <v>84713.75</v>
      </c>
      <c r="L3469" s="41">
        <v>44881.729166666664</v>
      </c>
      <c r="M3469" s="39">
        <v>6870285809</v>
      </c>
      <c r="N3469" s="39" t="s">
        <v>3282</v>
      </c>
      <c r="O3469" s="40"/>
      <c r="P3469" s="41"/>
      <c r="Q3469" s="42" t="s">
        <v>2417</v>
      </c>
      <c r="R3469" s="68"/>
    </row>
    <row r="3470" spans="1:18" s="70" customFormat="1" ht="12.75" customHeight="1" x14ac:dyDescent="0.25">
      <c r="A3470" s="38" t="s">
        <v>16496</v>
      </c>
      <c r="B3470" s="39" t="s">
        <v>16497</v>
      </c>
      <c r="C3470" s="39" t="s">
        <v>16498</v>
      </c>
      <c r="D3470" s="38">
        <v>407261</v>
      </c>
      <c r="E3470" s="77" t="s">
        <v>58</v>
      </c>
      <c r="F3470" s="38">
        <v>8266015795</v>
      </c>
      <c r="G3470" s="40">
        <v>9854033333</v>
      </c>
      <c r="H3470" s="2">
        <v>84713.75</v>
      </c>
      <c r="I3470" s="2"/>
      <c r="J3470" s="2">
        <v>0</v>
      </c>
      <c r="K3470" s="3">
        <f t="shared" si="57"/>
        <v>84713.75</v>
      </c>
      <c r="L3470" s="41">
        <v>44878.729166666664</v>
      </c>
      <c r="M3470" s="39">
        <v>6870299739</v>
      </c>
      <c r="N3470" s="39" t="s">
        <v>3282</v>
      </c>
      <c r="O3470" s="40"/>
      <c r="P3470" s="41"/>
      <c r="Q3470" s="42" t="s">
        <v>2417</v>
      </c>
      <c r="R3470" s="68"/>
    </row>
    <row r="3471" spans="1:18" s="70" customFormat="1" ht="12.75" customHeight="1" x14ac:dyDescent="0.25">
      <c r="A3471" s="38" t="s">
        <v>16499</v>
      </c>
      <c r="B3471" s="39" t="s">
        <v>16500</v>
      </c>
      <c r="C3471" s="39" t="s">
        <v>16501</v>
      </c>
      <c r="D3471" s="38">
        <v>407261</v>
      </c>
      <c r="E3471" s="77" t="s">
        <v>58</v>
      </c>
      <c r="F3471" s="38">
        <v>8266015795</v>
      </c>
      <c r="G3471" s="40">
        <v>9854033396</v>
      </c>
      <c r="H3471" s="2">
        <v>84713.75</v>
      </c>
      <c r="I3471" s="2"/>
      <c r="J3471" s="2">
        <v>0</v>
      </c>
      <c r="K3471" s="3">
        <f t="shared" si="57"/>
        <v>84713.75</v>
      </c>
      <c r="L3471" s="41">
        <v>44880.729166666664</v>
      </c>
      <c r="M3471" s="39">
        <v>6870299838</v>
      </c>
      <c r="N3471" s="39" t="s">
        <v>3282</v>
      </c>
      <c r="O3471" s="40"/>
      <c r="P3471" s="41"/>
      <c r="Q3471" s="42" t="s">
        <v>2417</v>
      </c>
      <c r="R3471" s="68"/>
    </row>
    <row r="3472" spans="1:18" s="70" customFormat="1" ht="12.75" customHeight="1" x14ac:dyDescent="0.25">
      <c r="A3472" s="38" t="s">
        <v>16502</v>
      </c>
      <c r="B3472" s="39" t="s">
        <v>16503</v>
      </c>
      <c r="C3472" s="39" t="s">
        <v>16504</v>
      </c>
      <c r="D3472" s="38">
        <v>407261</v>
      </c>
      <c r="E3472" s="77" t="s">
        <v>58</v>
      </c>
      <c r="F3472" s="38">
        <v>8266015795</v>
      </c>
      <c r="G3472" s="40">
        <v>9854033857</v>
      </c>
      <c r="H3472" s="2">
        <v>84713.75</v>
      </c>
      <c r="I3472" s="2"/>
      <c r="J3472" s="2">
        <v>0</v>
      </c>
      <c r="K3472" s="3">
        <f t="shared" si="57"/>
        <v>84713.75</v>
      </c>
      <c r="L3472" s="41">
        <v>44891.729166666664</v>
      </c>
      <c r="M3472" s="39">
        <v>6870299852</v>
      </c>
      <c r="N3472" s="39" t="s">
        <v>3282</v>
      </c>
      <c r="O3472" s="40"/>
      <c r="P3472" s="41"/>
      <c r="Q3472" s="42" t="s">
        <v>2417</v>
      </c>
      <c r="R3472" s="68"/>
    </row>
    <row r="3473" spans="1:18" s="70" customFormat="1" ht="12.75" customHeight="1" x14ac:dyDescent="0.25">
      <c r="A3473" s="38" t="s">
        <v>16505</v>
      </c>
      <c r="B3473" s="39" t="s">
        <v>16506</v>
      </c>
      <c r="C3473" s="39" t="s">
        <v>16507</v>
      </c>
      <c r="D3473" s="38">
        <v>407261</v>
      </c>
      <c r="E3473" s="77" t="s">
        <v>58</v>
      </c>
      <c r="F3473" s="38">
        <v>8266015795</v>
      </c>
      <c r="G3473" s="40">
        <v>9854033992</v>
      </c>
      <c r="H3473" s="2">
        <v>84713.75</v>
      </c>
      <c r="I3473" s="2"/>
      <c r="J3473" s="2">
        <v>0</v>
      </c>
      <c r="K3473" s="3">
        <f t="shared" si="57"/>
        <v>84713.75</v>
      </c>
      <c r="L3473" s="41">
        <v>44893.729166666664</v>
      </c>
      <c r="M3473" s="39">
        <v>6870299868</v>
      </c>
      <c r="N3473" s="39" t="s">
        <v>3282</v>
      </c>
      <c r="O3473" s="40"/>
      <c r="P3473" s="41"/>
      <c r="Q3473" s="42" t="s">
        <v>2417</v>
      </c>
      <c r="R3473" s="68"/>
    </row>
    <row r="3474" spans="1:18" s="70" customFormat="1" ht="12.75" customHeight="1" x14ac:dyDescent="0.25">
      <c r="A3474" s="38" t="s">
        <v>16508</v>
      </c>
      <c r="B3474" s="39" t="s">
        <v>16509</v>
      </c>
      <c r="C3474" s="39" t="s">
        <v>16510</v>
      </c>
      <c r="D3474" s="38">
        <v>407261</v>
      </c>
      <c r="E3474" s="77" t="s">
        <v>58</v>
      </c>
      <c r="F3474" s="38">
        <v>8266015795</v>
      </c>
      <c r="G3474" s="40">
        <v>9854033733</v>
      </c>
      <c r="H3474" s="2">
        <v>84713.75</v>
      </c>
      <c r="I3474" s="2"/>
      <c r="J3474" s="2">
        <v>0</v>
      </c>
      <c r="K3474" s="3">
        <f t="shared" si="57"/>
        <v>84713.75</v>
      </c>
      <c r="L3474" s="41">
        <v>44888.729166666664</v>
      </c>
      <c r="M3474" s="39">
        <v>6870299875</v>
      </c>
      <c r="N3474" s="39" t="s">
        <v>3282</v>
      </c>
      <c r="O3474" s="40"/>
      <c r="P3474" s="41"/>
      <c r="Q3474" s="42" t="s">
        <v>2417</v>
      </c>
      <c r="R3474" s="68"/>
    </row>
    <row r="3475" spans="1:18" s="70" customFormat="1" ht="12.75" customHeight="1" x14ac:dyDescent="0.25">
      <c r="A3475" s="38" t="s">
        <v>16511</v>
      </c>
      <c r="B3475" s="39" t="s">
        <v>16512</v>
      </c>
      <c r="C3475" s="39" t="s">
        <v>16513</v>
      </c>
      <c r="D3475" s="38">
        <v>407261</v>
      </c>
      <c r="E3475" s="77" t="s">
        <v>58</v>
      </c>
      <c r="F3475" s="38">
        <v>8266015795</v>
      </c>
      <c r="G3475" s="40">
        <v>9854033914</v>
      </c>
      <c r="H3475" s="2">
        <v>84713.75</v>
      </c>
      <c r="I3475" s="2"/>
      <c r="J3475" s="2">
        <v>0</v>
      </c>
      <c r="K3475" s="3">
        <f t="shared" si="57"/>
        <v>84713.75</v>
      </c>
      <c r="L3475" s="41">
        <v>44892.729166666664</v>
      </c>
      <c r="M3475" s="39">
        <v>6870299893</v>
      </c>
      <c r="N3475" s="39" t="s">
        <v>3282</v>
      </c>
      <c r="O3475" s="40"/>
      <c r="P3475" s="41"/>
      <c r="Q3475" s="42" t="s">
        <v>2417</v>
      </c>
      <c r="R3475" s="68"/>
    </row>
    <row r="3476" spans="1:18" s="70" customFormat="1" ht="12.75" customHeight="1" x14ac:dyDescent="0.25">
      <c r="A3476" s="38" t="s">
        <v>16514</v>
      </c>
      <c r="B3476" s="39" t="s">
        <v>16515</v>
      </c>
      <c r="C3476" s="39" t="s">
        <v>16516</v>
      </c>
      <c r="D3476" s="38">
        <v>407261</v>
      </c>
      <c r="E3476" s="77" t="s">
        <v>58</v>
      </c>
      <c r="F3476" s="38">
        <v>8266015795</v>
      </c>
      <c r="G3476" s="40">
        <v>9854034119</v>
      </c>
      <c r="H3476" s="2">
        <v>84713.75</v>
      </c>
      <c r="I3476" s="2"/>
      <c r="J3476" s="2">
        <v>0</v>
      </c>
      <c r="K3476" s="3">
        <f t="shared" si="57"/>
        <v>84713.75</v>
      </c>
      <c r="L3476" s="41">
        <v>44896.729166666664</v>
      </c>
      <c r="M3476" s="39">
        <v>6870300275</v>
      </c>
      <c r="N3476" s="39" t="s">
        <v>3282</v>
      </c>
      <c r="O3476" s="40"/>
      <c r="P3476" s="41"/>
      <c r="Q3476" s="42" t="s">
        <v>2417</v>
      </c>
      <c r="R3476" s="68"/>
    </row>
    <row r="3477" spans="1:18" s="70" customFormat="1" ht="12.75" customHeight="1" x14ac:dyDescent="0.25">
      <c r="A3477" s="38" t="s">
        <v>16517</v>
      </c>
      <c r="B3477" s="39" t="s">
        <v>16518</v>
      </c>
      <c r="C3477" s="39" t="s">
        <v>16519</v>
      </c>
      <c r="D3477" s="38">
        <v>407261</v>
      </c>
      <c r="E3477" s="77" t="s">
        <v>58</v>
      </c>
      <c r="F3477" s="38">
        <v>8266015795</v>
      </c>
      <c r="G3477" s="40">
        <v>9854034192</v>
      </c>
      <c r="H3477" s="2">
        <v>84713.75</v>
      </c>
      <c r="I3477" s="2"/>
      <c r="J3477" s="2">
        <v>0</v>
      </c>
      <c r="K3477" s="3">
        <f t="shared" si="57"/>
        <v>84713.75</v>
      </c>
      <c r="L3477" s="41">
        <v>44897.729166666664</v>
      </c>
      <c r="M3477" s="39">
        <v>6870300280</v>
      </c>
      <c r="N3477" s="39" t="s">
        <v>3282</v>
      </c>
      <c r="O3477" s="40"/>
      <c r="P3477" s="41"/>
      <c r="Q3477" s="42" t="s">
        <v>2417</v>
      </c>
      <c r="R3477" s="68"/>
    </row>
    <row r="3478" spans="1:18" s="70" customFormat="1" ht="12.75" customHeight="1" x14ac:dyDescent="0.25">
      <c r="A3478" s="38" t="s">
        <v>16520</v>
      </c>
      <c r="B3478" s="39" t="s">
        <v>16521</v>
      </c>
      <c r="C3478" s="39" t="s">
        <v>16522</v>
      </c>
      <c r="D3478" s="38">
        <v>407261</v>
      </c>
      <c r="E3478" s="77" t="s">
        <v>58</v>
      </c>
      <c r="F3478" s="38">
        <v>8266015795</v>
      </c>
      <c r="G3478" s="40">
        <v>9854033380</v>
      </c>
      <c r="H3478" s="2">
        <v>84713.75</v>
      </c>
      <c r="I3478" s="2"/>
      <c r="J3478" s="2">
        <v>0</v>
      </c>
      <c r="K3478" s="3">
        <f t="shared" si="57"/>
        <v>84713.75</v>
      </c>
      <c r="L3478" s="41">
        <v>44879.729166666664</v>
      </c>
      <c r="M3478" s="39">
        <v>6870300284</v>
      </c>
      <c r="N3478" s="39" t="s">
        <v>3282</v>
      </c>
      <c r="O3478" s="40"/>
      <c r="P3478" s="41"/>
      <c r="Q3478" s="42" t="s">
        <v>2417</v>
      </c>
      <c r="R3478" s="68"/>
    </row>
    <row r="3479" spans="1:18" s="70" customFormat="1" ht="12.75" hidden="1" customHeight="1" x14ac:dyDescent="0.25">
      <c r="A3479" s="38" t="s">
        <v>16523</v>
      </c>
      <c r="B3479" s="42" t="s">
        <v>16524</v>
      </c>
      <c r="C3479" s="42" t="s">
        <v>16525</v>
      </c>
      <c r="D3479" s="38">
        <v>407261</v>
      </c>
      <c r="E3479" s="139" t="s">
        <v>58</v>
      </c>
      <c r="F3479" s="38">
        <v>8266016442</v>
      </c>
      <c r="G3479" s="40">
        <v>9854034034</v>
      </c>
      <c r="H3479" s="3">
        <v>84713.75</v>
      </c>
      <c r="I3479" s="3"/>
      <c r="J3479" s="3">
        <v>0</v>
      </c>
      <c r="K3479" s="3">
        <f t="shared" si="57"/>
        <v>84713.75</v>
      </c>
      <c r="L3479" s="41">
        <v>44894.729166666664</v>
      </c>
      <c r="M3479" s="39">
        <v>6870300291</v>
      </c>
      <c r="N3479" s="42" t="s">
        <v>315</v>
      </c>
      <c r="O3479" s="42"/>
      <c r="P3479" s="60"/>
      <c r="Q3479" s="42" t="s">
        <v>243</v>
      </c>
      <c r="R3479" s="68" t="s">
        <v>506</v>
      </c>
    </row>
    <row r="3480" spans="1:18" s="70" customFormat="1" ht="12.75" hidden="1" customHeight="1" x14ac:dyDescent="0.25">
      <c r="A3480" s="38" t="s">
        <v>16526</v>
      </c>
      <c r="B3480" s="42" t="s">
        <v>16527</v>
      </c>
      <c r="C3480" s="42" t="s">
        <v>16528</v>
      </c>
      <c r="D3480" s="38">
        <v>407261</v>
      </c>
      <c r="E3480" s="139" t="s">
        <v>58</v>
      </c>
      <c r="F3480" s="38">
        <v>8266016442</v>
      </c>
      <c r="G3480" s="40">
        <v>9854032897</v>
      </c>
      <c r="H3480" s="3">
        <v>84713.75</v>
      </c>
      <c r="I3480" s="3"/>
      <c r="J3480" s="3">
        <v>0</v>
      </c>
      <c r="K3480" s="3">
        <f t="shared" si="57"/>
        <v>84713.75</v>
      </c>
      <c r="L3480" s="41">
        <v>44869.729166666664</v>
      </c>
      <c r="M3480" s="39">
        <v>6870300301</v>
      </c>
      <c r="N3480" s="42" t="s">
        <v>315</v>
      </c>
      <c r="O3480" s="42"/>
      <c r="P3480" s="60"/>
      <c r="Q3480" s="42" t="s">
        <v>243</v>
      </c>
      <c r="R3480" s="68" t="s">
        <v>506</v>
      </c>
    </row>
    <row r="3481" spans="1:18" s="70" customFormat="1" ht="12.75" customHeight="1" x14ac:dyDescent="0.25">
      <c r="A3481" s="38" t="s">
        <v>16885</v>
      </c>
      <c r="B3481" s="39" t="s">
        <v>16886</v>
      </c>
      <c r="C3481" s="39" t="s">
        <v>16887</v>
      </c>
      <c r="D3481" s="38">
        <v>407261</v>
      </c>
      <c r="E3481" s="77" t="s">
        <v>58</v>
      </c>
      <c r="F3481" s="38">
        <v>8266015795</v>
      </c>
      <c r="G3481" s="40">
        <v>9854034856</v>
      </c>
      <c r="H3481" s="2">
        <v>84713.75</v>
      </c>
      <c r="I3481" s="2"/>
      <c r="J3481" s="2">
        <v>0</v>
      </c>
      <c r="K3481" s="3">
        <f t="shared" si="57"/>
        <v>84713.75</v>
      </c>
      <c r="L3481" s="41">
        <v>44909.729166666664</v>
      </c>
      <c r="M3481" s="39">
        <v>6870328492</v>
      </c>
      <c r="N3481" s="39" t="s">
        <v>3282</v>
      </c>
      <c r="O3481" s="40"/>
      <c r="P3481" s="41"/>
      <c r="Q3481" s="42" t="s">
        <v>2417</v>
      </c>
      <c r="R3481" s="68"/>
    </row>
    <row r="3482" spans="1:18" s="70" customFormat="1" ht="12.75" customHeight="1" x14ac:dyDescent="0.25">
      <c r="A3482" s="38" t="s">
        <v>16891</v>
      </c>
      <c r="B3482" s="39" t="s">
        <v>16892</v>
      </c>
      <c r="C3482" s="39" t="s">
        <v>16893</v>
      </c>
      <c r="D3482" s="38">
        <v>407261</v>
      </c>
      <c r="E3482" s="77" t="s">
        <v>58</v>
      </c>
      <c r="F3482" s="38">
        <v>8266015795</v>
      </c>
      <c r="G3482" s="40">
        <v>9854035244</v>
      </c>
      <c r="H3482" s="2">
        <v>84713.75</v>
      </c>
      <c r="I3482" s="2"/>
      <c r="J3482" s="2">
        <v>0</v>
      </c>
      <c r="K3482" s="3">
        <f t="shared" si="57"/>
        <v>84713.75</v>
      </c>
      <c r="L3482" s="41">
        <v>44916.729166666664</v>
      </c>
      <c r="M3482" s="39">
        <v>6870328705</v>
      </c>
      <c r="N3482" s="39" t="s">
        <v>3282</v>
      </c>
      <c r="O3482" s="40"/>
      <c r="P3482" s="41"/>
      <c r="Q3482" s="42" t="s">
        <v>2417</v>
      </c>
      <c r="R3482" s="68"/>
    </row>
    <row r="3483" spans="1:18" s="70" customFormat="1" ht="12.75" hidden="1" customHeight="1" x14ac:dyDescent="0.25">
      <c r="A3483" s="38" t="s">
        <v>16894</v>
      </c>
      <c r="B3483" s="42" t="s">
        <v>16895</v>
      </c>
      <c r="C3483" s="42" t="s">
        <v>16896</v>
      </c>
      <c r="D3483" s="38">
        <v>407261</v>
      </c>
      <c r="E3483" s="139" t="s">
        <v>58</v>
      </c>
      <c r="F3483" s="38">
        <v>8266016948</v>
      </c>
      <c r="G3483" s="40">
        <v>9854034905</v>
      </c>
      <c r="H3483" s="3">
        <v>84713.75</v>
      </c>
      <c r="I3483" s="3"/>
      <c r="J3483" s="3">
        <v>0</v>
      </c>
      <c r="K3483" s="3">
        <f t="shared" si="57"/>
        <v>84713.75</v>
      </c>
      <c r="L3483" s="41">
        <v>44910.729166666664</v>
      </c>
      <c r="M3483" s="39">
        <v>6870328739</v>
      </c>
      <c r="N3483" s="42" t="s">
        <v>315</v>
      </c>
      <c r="O3483" s="42"/>
      <c r="P3483" s="60"/>
      <c r="Q3483" s="42" t="s">
        <v>243</v>
      </c>
      <c r="R3483" s="68" t="s">
        <v>506</v>
      </c>
    </row>
    <row r="3484" spans="1:18" s="70" customFormat="1" ht="12.75" hidden="1" customHeight="1" x14ac:dyDescent="0.25">
      <c r="A3484" s="38" t="s">
        <v>16897</v>
      </c>
      <c r="B3484" s="42" t="s">
        <v>16898</v>
      </c>
      <c r="C3484" s="42" t="s">
        <v>16899</v>
      </c>
      <c r="D3484" s="38">
        <v>407261</v>
      </c>
      <c r="E3484" s="139" t="s">
        <v>58</v>
      </c>
      <c r="F3484" s="38">
        <v>8266016442</v>
      </c>
      <c r="G3484" s="40">
        <v>9854034396</v>
      </c>
      <c r="H3484" s="3">
        <v>84713.75</v>
      </c>
      <c r="I3484" s="3"/>
      <c r="J3484" s="3">
        <v>0</v>
      </c>
      <c r="K3484" s="3">
        <f t="shared" si="57"/>
        <v>84713.75</v>
      </c>
      <c r="L3484" s="41">
        <v>44901.729166666664</v>
      </c>
      <c r="M3484" s="39">
        <v>6870328764</v>
      </c>
      <c r="N3484" s="42" t="s">
        <v>315</v>
      </c>
      <c r="O3484" s="42"/>
      <c r="P3484" s="60"/>
      <c r="Q3484" s="42" t="s">
        <v>243</v>
      </c>
      <c r="R3484" s="68" t="s">
        <v>506</v>
      </c>
    </row>
    <row r="3485" spans="1:18" s="70" customFormat="1" ht="12.75" customHeight="1" x14ac:dyDescent="0.25">
      <c r="A3485" s="38" t="s">
        <v>16900</v>
      </c>
      <c r="B3485" s="39" t="s">
        <v>16901</v>
      </c>
      <c r="C3485" s="39" t="s">
        <v>16902</v>
      </c>
      <c r="D3485" s="38">
        <v>407261</v>
      </c>
      <c r="E3485" s="77" t="s">
        <v>58</v>
      </c>
      <c r="F3485" s="38">
        <v>8266015795</v>
      </c>
      <c r="G3485" s="40">
        <v>9854035732</v>
      </c>
      <c r="H3485" s="2">
        <v>84713.75</v>
      </c>
      <c r="I3485" s="2"/>
      <c r="J3485" s="2">
        <v>0</v>
      </c>
      <c r="K3485" s="3">
        <f t="shared" si="57"/>
        <v>84713.75</v>
      </c>
      <c r="L3485" s="41">
        <v>44924.729166666664</v>
      </c>
      <c r="M3485" s="39">
        <v>6870328780</v>
      </c>
      <c r="N3485" s="39" t="s">
        <v>3282</v>
      </c>
      <c r="O3485" s="40"/>
      <c r="P3485" s="41"/>
      <c r="Q3485" s="42" t="s">
        <v>2417</v>
      </c>
      <c r="R3485" s="68"/>
    </row>
    <row r="3486" spans="1:18" s="70" customFormat="1" ht="12.75" customHeight="1" x14ac:dyDescent="0.25">
      <c r="A3486" s="38" t="s">
        <v>16903</v>
      </c>
      <c r="B3486" s="39" t="s">
        <v>16904</v>
      </c>
      <c r="C3486" s="39" t="s">
        <v>16905</v>
      </c>
      <c r="D3486" s="38">
        <v>407261</v>
      </c>
      <c r="E3486" s="77" t="s">
        <v>58</v>
      </c>
      <c r="F3486" s="38">
        <v>8266015795</v>
      </c>
      <c r="G3486" s="40">
        <v>9854035671</v>
      </c>
      <c r="H3486" s="2">
        <v>84713.75</v>
      </c>
      <c r="I3486" s="2"/>
      <c r="J3486" s="2">
        <v>0</v>
      </c>
      <c r="K3486" s="3">
        <f t="shared" si="57"/>
        <v>84713.75</v>
      </c>
      <c r="L3486" s="41">
        <v>44923.729166666664</v>
      </c>
      <c r="M3486" s="39">
        <v>6870328792</v>
      </c>
      <c r="N3486" s="39" t="s">
        <v>3282</v>
      </c>
      <c r="O3486" s="40"/>
      <c r="P3486" s="41"/>
      <c r="Q3486" s="42" t="s">
        <v>2417</v>
      </c>
      <c r="R3486" s="68"/>
    </row>
    <row r="3487" spans="1:18" s="70" customFormat="1" ht="12.75" customHeight="1" x14ac:dyDescent="0.25">
      <c r="A3487" s="38">
        <v>154</v>
      </c>
      <c r="B3487" s="39" t="s">
        <v>16906</v>
      </c>
      <c r="C3487" s="39" t="s">
        <v>16907</v>
      </c>
      <c r="D3487" s="38">
        <v>407261</v>
      </c>
      <c r="E3487" s="77" t="s">
        <v>58</v>
      </c>
      <c r="F3487" s="38">
        <v>8266014574</v>
      </c>
      <c r="G3487" s="40">
        <v>9854035243</v>
      </c>
      <c r="H3487" s="2">
        <v>84713.75</v>
      </c>
      <c r="I3487" s="2"/>
      <c r="J3487" s="2">
        <v>0</v>
      </c>
      <c r="K3487" s="3">
        <f t="shared" si="57"/>
        <v>84713.75</v>
      </c>
      <c r="L3487" s="41">
        <v>44916.729166666664</v>
      </c>
      <c r="M3487" s="39">
        <v>6870328800</v>
      </c>
      <c r="N3487" s="39" t="s">
        <v>8899</v>
      </c>
      <c r="O3487" s="40"/>
      <c r="P3487" s="41"/>
      <c r="Q3487" s="42" t="s">
        <v>8901</v>
      </c>
      <c r="R3487" s="68"/>
    </row>
    <row r="3488" spans="1:18" s="70" customFormat="1" ht="12.75" hidden="1" customHeight="1" x14ac:dyDescent="0.25">
      <c r="A3488" s="38" t="s">
        <v>16908</v>
      </c>
      <c r="B3488" s="42" t="s">
        <v>16909</v>
      </c>
      <c r="C3488" s="42" t="s">
        <v>16910</v>
      </c>
      <c r="D3488" s="38">
        <v>407261</v>
      </c>
      <c r="E3488" s="139" t="s">
        <v>58</v>
      </c>
      <c r="F3488" s="38">
        <v>8266016948</v>
      </c>
      <c r="G3488" s="40">
        <v>9854035613</v>
      </c>
      <c r="H3488" s="3">
        <v>84713.75</v>
      </c>
      <c r="I3488" s="3"/>
      <c r="J3488" s="3">
        <v>0</v>
      </c>
      <c r="K3488" s="3">
        <f t="shared" si="57"/>
        <v>84713.75</v>
      </c>
      <c r="L3488" s="41">
        <v>44922.729166666664</v>
      </c>
      <c r="M3488" s="39">
        <v>6870328805</v>
      </c>
      <c r="N3488" s="42" t="s">
        <v>315</v>
      </c>
      <c r="O3488" s="42"/>
      <c r="P3488" s="60"/>
      <c r="Q3488" s="42" t="s">
        <v>243</v>
      </c>
      <c r="R3488" s="68" t="s">
        <v>506</v>
      </c>
    </row>
    <row r="3489" spans="1:18" s="70" customFormat="1" ht="12.75" hidden="1" customHeight="1" x14ac:dyDescent="0.25">
      <c r="A3489" s="38" t="s">
        <v>16911</v>
      </c>
      <c r="B3489" s="42" t="s">
        <v>16912</v>
      </c>
      <c r="C3489" s="42" t="s">
        <v>16913</v>
      </c>
      <c r="D3489" s="38">
        <v>407261</v>
      </c>
      <c r="E3489" s="139" t="s">
        <v>58</v>
      </c>
      <c r="F3489" s="38">
        <v>8266016948</v>
      </c>
      <c r="G3489" s="40">
        <v>9854035846</v>
      </c>
      <c r="H3489" s="3">
        <v>84713.75</v>
      </c>
      <c r="I3489" s="3"/>
      <c r="J3489" s="3">
        <v>0</v>
      </c>
      <c r="K3489" s="3">
        <f t="shared" si="57"/>
        <v>84713.75</v>
      </c>
      <c r="L3489" s="41">
        <v>44926.729166666664</v>
      </c>
      <c r="M3489" s="39">
        <v>6870328820</v>
      </c>
      <c r="N3489" s="42" t="s">
        <v>315</v>
      </c>
      <c r="O3489" s="42"/>
      <c r="P3489" s="60"/>
      <c r="Q3489" s="42" t="s">
        <v>243</v>
      </c>
      <c r="R3489" s="68" t="s">
        <v>506</v>
      </c>
    </row>
    <row r="3490" spans="1:18" s="70" customFormat="1" ht="12.75" customHeight="1" x14ac:dyDescent="0.25">
      <c r="A3490" s="38" t="s">
        <v>16918</v>
      </c>
      <c r="B3490" s="39" t="s">
        <v>16919</v>
      </c>
      <c r="C3490" s="39" t="s">
        <v>16920</v>
      </c>
      <c r="D3490" s="38">
        <v>407261</v>
      </c>
      <c r="E3490" s="77" t="s">
        <v>58</v>
      </c>
      <c r="F3490" s="38">
        <v>8266015795</v>
      </c>
      <c r="G3490" s="40">
        <v>9854034400</v>
      </c>
      <c r="H3490" s="2">
        <v>84713.75</v>
      </c>
      <c r="I3490" s="2"/>
      <c r="J3490" s="2">
        <v>0</v>
      </c>
      <c r="K3490" s="3">
        <f t="shared" si="57"/>
        <v>84713.75</v>
      </c>
      <c r="L3490" s="41">
        <v>44901.729166666664</v>
      </c>
      <c r="M3490" s="39">
        <v>6870329310</v>
      </c>
      <c r="N3490" s="39" t="s">
        <v>3282</v>
      </c>
      <c r="O3490" s="40"/>
      <c r="P3490" s="41"/>
      <c r="Q3490" s="42" t="s">
        <v>2417</v>
      </c>
      <c r="R3490" s="68"/>
    </row>
    <row r="3491" spans="1:18" s="70" customFormat="1" ht="12.75" customHeight="1" x14ac:dyDescent="0.25">
      <c r="A3491" s="38" t="s">
        <v>16921</v>
      </c>
      <c r="B3491" s="39" t="s">
        <v>16922</v>
      </c>
      <c r="C3491" s="39" t="s">
        <v>16923</v>
      </c>
      <c r="D3491" s="38">
        <v>407261</v>
      </c>
      <c r="E3491" s="77" t="s">
        <v>58</v>
      </c>
      <c r="F3491" s="38">
        <v>8266015795</v>
      </c>
      <c r="G3491" s="40">
        <v>9854034084</v>
      </c>
      <c r="H3491" s="2">
        <v>84713.75</v>
      </c>
      <c r="I3491" s="2"/>
      <c r="J3491" s="2">
        <v>0</v>
      </c>
      <c r="K3491" s="3">
        <f t="shared" si="57"/>
        <v>84713.75</v>
      </c>
      <c r="L3491" s="41">
        <v>44895.729166666664</v>
      </c>
      <c r="M3491" s="39">
        <v>6870329314</v>
      </c>
      <c r="N3491" s="39" t="s">
        <v>3282</v>
      </c>
      <c r="O3491" s="40"/>
      <c r="P3491" s="41"/>
      <c r="Q3491" s="42" t="s">
        <v>2417</v>
      </c>
      <c r="R3491" s="68"/>
    </row>
    <row r="3492" spans="1:18" s="70" customFormat="1" ht="12.75" customHeight="1" x14ac:dyDescent="0.25">
      <c r="A3492" s="38">
        <v>155</v>
      </c>
      <c r="B3492" s="39" t="s">
        <v>16924</v>
      </c>
      <c r="C3492" s="39" t="s">
        <v>16925</v>
      </c>
      <c r="D3492" s="38">
        <v>407261</v>
      </c>
      <c r="E3492" s="77" t="s">
        <v>58</v>
      </c>
      <c r="F3492" s="38">
        <v>8266014574</v>
      </c>
      <c r="G3492" s="40">
        <v>9854033803</v>
      </c>
      <c r="H3492" s="2">
        <v>84713.75</v>
      </c>
      <c r="I3492" s="2"/>
      <c r="J3492" s="2">
        <v>0</v>
      </c>
      <c r="K3492" s="3">
        <f t="shared" si="57"/>
        <v>84713.75</v>
      </c>
      <c r="L3492" s="41">
        <v>44890.729166666664</v>
      </c>
      <c r="M3492" s="39">
        <v>6870329320</v>
      </c>
      <c r="N3492" s="39" t="s">
        <v>8899</v>
      </c>
      <c r="O3492" s="40"/>
      <c r="P3492" s="41"/>
      <c r="Q3492" s="42" t="s">
        <v>8901</v>
      </c>
      <c r="R3492" s="68"/>
    </row>
    <row r="3493" spans="1:18" s="70" customFormat="1" ht="12.75" customHeight="1" x14ac:dyDescent="0.25">
      <c r="A3493" s="38" t="s">
        <v>16926</v>
      </c>
      <c r="B3493" s="39" t="s">
        <v>16927</v>
      </c>
      <c r="C3493" s="39" t="s">
        <v>16928</v>
      </c>
      <c r="D3493" s="38">
        <v>407261</v>
      </c>
      <c r="E3493" s="77" t="s">
        <v>58</v>
      </c>
      <c r="F3493" s="38">
        <v>8266015795</v>
      </c>
      <c r="G3493" s="40">
        <v>9854035063</v>
      </c>
      <c r="H3493" s="2">
        <v>84713.75</v>
      </c>
      <c r="I3493" s="2"/>
      <c r="J3493" s="2">
        <v>0</v>
      </c>
      <c r="K3493" s="3">
        <f t="shared" si="57"/>
        <v>84713.75</v>
      </c>
      <c r="L3493" s="41">
        <v>44913.729166666664</v>
      </c>
      <c r="M3493" s="39">
        <v>6870329327</v>
      </c>
      <c r="N3493" s="39" t="s">
        <v>3282</v>
      </c>
      <c r="O3493" s="40"/>
      <c r="P3493" s="41"/>
      <c r="Q3493" s="42" t="s">
        <v>2417</v>
      </c>
      <c r="R3493" s="68"/>
    </row>
    <row r="3494" spans="1:18" s="70" customFormat="1" ht="12.75" hidden="1" customHeight="1" x14ac:dyDescent="0.25">
      <c r="A3494" s="38" t="s">
        <v>17029</v>
      </c>
      <c r="B3494" s="42" t="s">
        <v>17030</v>
      </c>
      <c r="C3494" s="42" t="s">
        <v>17031</v>
      </c>
      <c r="D3494" s="38">
        <v>407261</v>
      </c>
      <c r="E3494" s="139" t="s">
        <v>58</v>
      </c>
      <c r="F3494" s="38">
        <v>8266016442</v>
      </c>
      <c r="G3494" s="40">
        <v>9854034984</v>
      </c>
      <c r="H3494" s="3">
        <v>84713.75</v>
      </c>
      <c r="I3494" s="3"/>
      <c r="J3494" s="3">
        <v>0</v>
      </c>
      <c r="K3494" s="3">
        <f t="shared" si="57"/>
        <v>84713.75</v>
      </c>
      <c r="L3494" s="41">
        <v>44911.729166666664</v>
      </c>
      <c r="M3494" s="39">
        <v>6870334663</v>
      </c>
      <c r="N3494" s="42" t="s">
        <v>315</v>
      </c>
      <c r="O3494" s="42"/>
      <c r="P3494" s="60"/>
      <c r="Q3494" s="42" t="s">
        <v>243</v>
      </c>
      <c r="R3494" s="68" t="s">
        <v>506</v>
      </c>
    </row>
    <row r="3495" spans="1:18" s="70" customFormat="1" ht="12.75" customHeight="1" x14ac:dyDescent="0.25">
      <c r="A3495" s="38" t="s">
        <v>17032</v>
      </c>
      <c r="B3495" s="39" t="s">
        <v>17033</v>
      </c>
      <c r="C3495" s="39" t="s">
        <v>17034</v>
      </c>
      <c r="D3495" s="38">
        <v>407261</v>
      </c>
      <c r="E3495" s="77" t="s">
        <v>58</v>
      </c>
      <c r="F3495" s="38">
        <v>8266015795</v>
      </c>
      <c r="G3495" s="40">
        <v>9854035288</v>
      </c>
      <c r="H3495" s="2">
        <v>84713.75</v>
      </c>
      <c r="I3495" s="2"/>
      <c r="J3495" s="2">
        <v>0</v>
      </c>
      <c r="K3495" s="3">
        <f t="shared" si="57"/>
        <v>84713.75</v>
      </c>
      <c r="L3495" s="41">
        <v>44887</v>
      </c>
      <c r="M3495" s="39">
        <v>6870334689</v>
      </c>
      <c r="N3495" s="39" t="s">
        <v>3282</v>
      </c>
      <c r="O3495" s="40"/>
      <c r="P3495" s="41"/>
      <c r="Q3495" s="42" t="s">
        <v>2417</v>
      </c>
      <c r="R3495" s="68"/>
    </row>
    <row r="3496" spans="1:18" s="70" customFormat="1" ht="12.75" customHeight="1" x14ac:dyDescent="0.25">
      <c r="A3496" s="38" t="s">
        <v>17035</v>
      </c>
      <c r="B3496" s="39" t="s">
        <v>17036</v>
      </c>
      <c r="C3496" s="39" t="s">
        <v>17037</v>
      </c>
      <c r="D3496" s="38">
        <v>407261</v>
      </c>
      <c r="E3496" s="77" t="s">
        <v>58</v>
      </c>
      <c r="F3496" s="38">
        <v>8266015795</v>
      </c>
      <c r="G3496" s="40">
        <v>9854035289</v>
      </c>
      <c r="H3496" s="2">
        <v>84713.75</v>
      </c>
      <c r="I3496" s="2"/>
      <c r="J3496" s="2">
        <v>0</v>
      </c>
      <c r="K3496" s="3">
        <f t="shared" si="57"/>
        <v>84713.75</v>
      </c>
      <c r="L3496" s="41">
        <v>44917.729166666664</v>
      </c>
      <c r="M3496" s="39">
        <v>6870334696</v>
      </c>
      <c r="N3496" s="39" t="s">
        <v>3282</v>
      </c>
      <c r="O3496" s="40"/>
      <c r="P3496" s="41"/>
      <c r="Q3496" s="42" t="s">
        <v>2417</v>
      </c>
      <c r="R3496" s="68"/>
    </row>
    <row r="3497" spans="1:18" s="70" customFormat="1" ht="12.75" customHeight="1" x14ac:dyDescent="0.25">
      <c r="A3497" s="38" t="s">
        <v>17038</v>
      </c>
      <c r="B3497" s="39" t="s">
        <v>17039</v>
      </c>
      <c r="C3497" s="39" t="s">
        <v>17040</v>
      </c>
      <c r="D3497" s="38">
        <v>407261</v>
      </c>
      <c r="E3497" s="77" t="s">
        <v>58</v>
      </c>
      <c r="F3497" s="38">
        <v>8266015795</v>
      </c>
      <c r="G3497" s="40">
        <v>9854035021</v>
      </c>
      <c r="H3497" s="2">
        <v>84713.75</v>
      </c>
      <c r="I3497" s="2"/>
      <c r="J3497" s="2">
        <v>0</v>
      </c>
      <c r="K3497" s="3">
        <f t="shared" si="57"/>
        <v>84713.75</v>
      </c>
      <c r="L3497" s="41">
        <v>44912.729166666664</v>
      </c>
      <c r="M3497" s="39">
        <v>6870334708</v>
      </c>
      <c r="N3497" s="39" t="s">
        <v>3282</v>
      </c>
      <c r="O3497" s="40"/>
      <c r="P3497" s="41"/>
      <c r="Q3497" s="42" t="s">
        <v>2417</v>
      </c>
      <c r="R3497" s="68"/>
    </row>
    <row r="3498" spans="1:18" s="70" customFormat="1" ht="12.75" customHeight="1" x14ac:dyDescent="0.25">
      <c r="A3498" s="38" t="s">
        <v>17390</v>
      </c>
      <c r="B3498" s="39" t="s">
        <v>17391</v>
      </c>
      <c r="C3498" s="39" t="s">
        <v>17392</v>
      </c>
      <c r="D3498" s="38">
        <v>407261</v>
      </c>
      <c r="E3498" s="77" t="s">
        <v>58</v>
      </c>
      <c r="F3498" s="38">
        <v>8266015795</v>
      </c>
      <c r="G3498" s="40">
        <v>9854036255</v>
      </c>
      <c r="H3498" s="2">
        <v>84713.75</v>
      </c>
      <c r="I3498" s="2"/>
      <c r="J3498" s="2">
        <v>0</v>
      </c>
      <c r="K3498" s="3">
        <f t="shared" si="57"/>
        <v>84713.75</v>
      </c>
      <c r="L3498" s="41">
        <v>44933.729166666664</v>
      </c>
      <c r="M3498" s="39">
        <v>6870359507</v>
      </c>
      <c r="N3498" s="39" t="s">
        <v>3282</v>
      </c>
      <c r="O3498" s="40"/>
      <c r="P3498" s="41"/>
      <c r="Q3498" s="42" t="s">
        <v>2417</v>
      </c>
      <c r="R3498" s="68"/>
    </row>
    <row r="3499" spans="1:18" s="70" customFormat="1" ht="12.75" customHeight="1" x14ac:dyDescent="0.25">
      <c r="A3499" s="38" t="s">
        <v>17393</v>
      </c>
      <c r="B3499" s="39" t="s">
        <v>17394</v>
      </c>
      <c r="C3499" s="39" t="s">
        <v>17395</v>
      </c>
      <c r="D3499" s="38">
        <v>407261</v>
      </c>
      <c r="E3499" s="77" t="s">
        <v>58</v>
      </c>
      <c r="F3499" s="38">
        <v>8266015795</v>
      </c>
      <c r="G3499" s="40">
        <v>9854036147</v>
      </c>
      <c r="H3499" s="2">
        <v>84713.75</v>
      </c>
      <c r="I3499" s="2"/>
      <c r="J3499" s="2">
        <v>0</v>
      </c>
      <c r="K3499" s="3">
        <f t="shared" si="57"/>
        <v>84713.75</v>
      </c>
      <c r="L3499" s="41">
        <v>44931.729166666664</v>
      </c>
      <c r="M3499" s="39">
        <v>6870359510</v>
      </c>
      <c r="N3499" s="39" t="s">
        <v>3282</v>
      </c>
      <c r="O3499" s="40"/>
      <c r="P3499" s="41"/>
      <c r="Q3499" s="42" t="s">
        <v>2417</v>
      </c>
      <c r="R3499" s="68"/>
    </row>
    <row r="3500" spans="1:18" s="70" customFormat="1" ht="12.75" hidden="1" customHeight="1" x14ac:dyDescent="0.25">
      <c r="A3500" s="38" t="s">
        <v>17396</v>
      </c>
      <c r="B3500" s="42" t="s">
        <v>17397</v>
      </c>
      <c r="C3500" s="42" t="s">
        <v>17398</v>
      </c>
      <c r="D3500" s="38">
        <v>407261</v>
      </c>
      <c r="E3500" s="139" t="s">
        <v>58</v>
      </c>
      <c r="F3500" s="38">
        <v>8266016948</v>
      </c>
      <c r="G3500" s="40">
        <v>9854035970</v>
      </c>
      <c r="H3500" s="3">
        <v>84713.75</v>
      </c>
      <c r="I3500" s="3"/>
      <c r="J3500" s="3">
        <v>0</v>
      </c>
      <c r="K3500" s="3">
        <f t="shared" si="57"/>
        <v>84713.75</v>
      </c>
      <c r="L3500" s="41">
        <v>44928.729166666664</v>
      </c>
      <c r="M3500" s="39">
        <v>6870359511</v>
      </c>
      <c r="N3500" s="42" t="s">
        <v>315</v>
      </c>
      <c r="O3500" s="42"/>
      <c r="P3500" s="60"/>
      <c r="Q3500" s="42" t="s">
        <v>243</v>
      </c>
      <c r="R3500" s="68" t="s">
        <v>506</v>
      </c>
    </row>
    <row r="3501" spans="1:18" s="70" customFormat="1" ht="12.75" customHeight="1" x14ac:dyDescent="0.25">
      <c r="A3501" s="38" t="s">
        <v>17399</v>
      </c>
      <c r="B3501" s="39" t="s">
        <v>17400</v>
      </c>
      <c r="C3501" s="39" t="s">
        <v>17401</v>
      </c>
      <c r="D3501" s="38">
        <v>407261</v>
      </c>
      <c r="E3501" s="77" t="s">
        <v>58</v>
      </c>
      <c r="F3501" s="38">
        <v>8266017002</v>
      </c>
      <c r="G3501" s="40">
        <v>9854036551</v>
      </c>
      <c r="H3501" s="2">
        <v>84713.75</v>
      </c>
      <c r="I3501" s="2"/>
      <c r="J3501" s="2">
        <v>0</v>
      </c>
      <c r="K3501" s="3">
        <f t="shared" si="57"/>
        <v>84713.75</v>
      </c>
      <c r="L3501" s="41">
        <v>44939.729166666664</v>
      </c>
      <c r="M3501" s="39">
        <v>6870359514</v>
      </c>
      <c r="N3501" s="39" t="s">
        <v>3282</v>
      </c>
      <c r="O3501" s="40"/>
      <c r="P3501" s="41"/>
      <c r="Q3501" s="42" t="s">
        <v>2417</v>
      </c>
      <c r="R3501" s="68"/>
    </row>
    <row r="3502" spans="1:18" s="70" customFormat="1" ht="12.75" hidden="1" customHeight="1" x14ac:dyDescent="0.25">
      <c r="A3502" s="38" t="s">
        <v>17402</v>
      </c>
      <c r="B3502" s="42" t="s">
        <v>17403</v>
      </c>
      <c r="C3502" s="42" t="s">
        <v>17404</v>
      </c>
      <c r="D3502" s="38">
        <v>407261</v>
      </c>
      <c r="E3502" s="139" t="s">
        <v>58</v>
      </c>
      <c r="F3502" s="38">
        <v>8266016948</v>
      </c>
      <c r="G3502" s="40">
        <v>9854036257</v>
      </c>
      <c r="H3502" s="3">
        <v>84713.75</v>
      </c>
      <c r="I3502" s="3"/>
      <c r="J3502" s="3">
        <v>0</v>
      </c>
      <c r="K3502" s="3">
        <f t="shared" si="57"/>
        <v>84713.75</v>
      </c>
      <c r="L3502" s="41">
        <v>44933.729166666664</v>
      </c>
      <c r="M3502" s="39">
        <v>6870359536</v>
      </c>
      <c r="N3502" s="42" t="s">
        <v>315</v>
      </c>
      <c r="O3502" s="42"/>
      <c r="P3502" s="60"/>
      <c r="Q3502" s="42" t="s">
        <v>243</v>
      </c>
      <c r="R3502" s="68" t="s">
        <v>506</v>
      </c>
    </row>
    <row r="3503" spans="1:18" s="70" customFormat="1" ht="12.75" hidden="1" customHeight="1" x14ac:dyDescent="0.25">
      <c r="A3503" s="38" t="s">
        <v>17592</v>
      </c>
      <c r="B3503" s="42" t="s">
        <v>17593</v>
      </c>
      <c r="C3503" s="42" t="s">
        <v>17594</v>
      </c>
      <c r="D3503" s="38">
        <v>407261</v>
      </c>
      <c r="E3503" s="139" t="s">
        <v>58</v>
      </c>
      <c r="F3503" s="38">
        <v>8266016948</v>
      </c>
      <c r="G3503" s="40">
        <v>9854036364</v>
      </c>
      <c r="H3503" s="3">
        <v>84713.75</v>
      </c>
      <c r="I3503" s="3"/>
      <c r="J3503" s="3">
        <v>0</v>
      </c>
      <c r="K3503" s="3">
        <f t="shared" si="57"/>
        <v>84713.75</v>
      </c>
      <c r="L3503" s="41">
        <v>44935.729166666664</v>
      </c>
      <c r="M3503" s="39">
        <v>6870375457</v>
      </c>
      <c r="N3503" s="42" t="s">
        <v>315</v>
      </c>
      <c r="O3503" s="42"/>
      <c r="P3503" s="60"/>
      <c r="Q3503" s="42" t="s">
        <v>243</v>
      </c>
      <c r="R3503" s="68" t="s">
        <v>506</v>
      </c>
    </row>
    <row r="3504" spans="1:18" s="70" customFormat="1" ht="12.75" customHeight="1" x14ac:dyDescent="0.25">
      <c r="A3504" s="38">
        <v>122</v>
      </c>
      <c r="B3504" s="39" t="s">
        <v>17789</v>
      </c>
      <c r="C3504" s="39" t="s">
        <v>17790</v>
      </c>
      <c r="D3504" s="38">
        <v>407261</v>
      </c>
      <c r="E3504" s="77" t="s">
        <v>58</v>
      </c>
      <c r="F3504" s="38">
        <v>8266014574</v>
      </c>
      <c r="G3504" s="40">
        <v>9854038601</v>
      </c>
      <c r="H3504" s="2">
        <v>84713.75</v>
      </c>
      <c r="I3504" s="2"/>
      <c r="J3504" s="2">
        <v>0</v>
      </c>
      <c r="K3504" s="3">
        <f t="shared" si="57"/>
        <v>84713.75</v>
      </c>
      <c r="L3504" s="41">
        <v>44973.729166666664</v>
      </c>
      <c r="M3504" s="39">
        <v>6870394280</v>
      </c>
      <c r="N3504" s="39" t="s">
        <v>8899</v>
      </c>
      <c r="O3504" s="40"/>
      <c r="P3504" s="41"/>
      <c r="Q3504" s="42" t="s">
        <v>8901</v>
      </c>
      <c r="R3504" s="68"/>
    </row>
    <row r="3505" spans="1:18" s="70" customFormat="1" ht="12.75" customHeight="1" x14ac:dyDescent="0.25">
      <c r="A3505" s="38" t="s">
        <v>17791</v>
      </c>
      <c r="B3505" s="39" t="s">
        <v>17792</v>
      </c>
      <c r="C3505" s="39" t="s">
        <v>17793</v>
      </c>
      <c r="D3505" s="38">
        <v>407261</v>
      </c>
      <c r="E3505" s="77" t="s">
        <v>58</v>
      </c>
      <c r="F3505" s="38">
        <v>8266017002</v>
      </c>
      <c r="G3505" s="40">
        <v>9854038499</v>
      </c>
      <c r="H3505" s="2">
        <v>84713.75</v>
      </c>
      <c r="I3505" s="2"/>
      <c r="J3505" s="2">
        <v>0</v>
      </c>
      <c r="K3505" s="3">
        <f t="shared" si="57"/>
        <v>84713.75</v>
      </c>
      <c r="L3505" s="41">
        <v>44971.729166666664</v>
      </c>
      <c r="M3505" s="39">
        <v>6870394283</v>
      </c>
      <c r="N3505" s="39" t="s">
        <v>3282</v>
      </c>
      <c r="O3505" s="40"/>
      <c r="P3505" s="41"/>
      <c r="Q3505" s="42" t="s">
        <v>2417</v>
      </c>
      <c r="R3505" s="68"/>
    </row>
    <row r="3506" spans="1:18" s="70" customFormat="1" ht="12.75" customHeight="1" x14ac:dyDescent="0.25">
      <c r="A3506" s="38">
        <v>121</v>
      </c>
      <c r="B3506" s="39" t="s">
        <v>17794</v>
      </c>
      <c r="C3506" s="39" t="s">
        <v>17795</v>
      </c>
      <c r="D3506" s="38">
        <v>407261</v>
      </c>
      <c r="E3506" s="77" t="s">
        <v>58</v>
      </c>
      <c r="F3506" s="38">
        <v>8266014574</v>
      </c>
      <c r="G3506" s="40">
        <v>9854038501</v>
      </c>
      <c r="H3506" s="2">
        <v>84713.75</v>
      </c>
      <c r="I3506" s="2"/>
      <c r="J3506" s="2">
        <v>0</v>
      </c>
      <c r="K3506" s="3">
        <f t="shared" si="57"/>
        <v>84713.75</v>
      </c>
      <c r="L3506" s="41">
        <v>44971.729166666664</v>
      </c>
      <c r="M3506" s="39">
        <v>6870394285</v>
      </c>
      <c r="N3506" s="39" t="s">
        <v>8899</v>
      </c>
      <c r="O3506" s="40"/>
      <c r="P3506" s="41"/>
      <c r="Q3506" s="42" t="s">
        <v>8901</v>
      </c>
      <c r="R3506" s="68"/>
    </row>
    <row r="3507" spans="1:18" s="70" customFormat="1" ht="12.75" customHeight="1" x14ac:dyDescent="0.25">
      <c r="A3507" s="38" t="s">
        <v>17796</v>
      </c>
      <c r="B3507" s="39" t="s">
        <v>17797</v>
      </c>
      <c r="C3507" s="39" t="s">
        <v>17798</v>
      </c>
      <c r="D3507" s="38">
        <v>407261</v>
      </c>
      <c r="E3507" s="77" t="s">
        <v>58</v>
      </c>
      <c r="F3507" s="38">
        <v>8266017002</v>
      </c>
      <c r="G3507" s="40">
        <v>9854038447</v>
      </c>
      <c r="H3507" s="2">
        <v>84713.75</v>
      </c>
      <c r="I3507" s="2"/>
      <c r="J3507" s="2">
        <v>0</v>
      </c>
      <c r="K3507" s="3">
        <f t="shared" si="57"/>
        <v>84713.75</v>
      </c>
      <c r="L3507" s="41">
        <v>44970.729166666664</v>
      </c>
      <c r="M3507" s="39">
        <v>6870394353</v>
      </c>
      <c r="N3507" s="39" t="s">
        <v>3282</v>
      </c>
      <c r="O3507" s="40"/>
      <c r="P3507" s="41"/>
      <c r="Q3507" s="42" t="s">
        <v>2417</v>
      </c>
      <c r="R3507" s="68"/>
    </row>
    <row r="3508" spans="1:18" s="70" customFormat="1" ht="12.75" customHeight="1" x14ac:dyDescent="0.25">
      <c r="A3508" s="38">
        <v>120</v>
      </c>
      <c r="B3508" s="39" t="s">
        <v>17799</v>
      </c>
      <c r="C3508" s="39" t="s">
        <v>17800</v>
      </c>
      <c r="D3508" s="38">
        <v>407261</v>
      </c>
      <c r="E3508" s="77" t="s">
        <v>58</v>
      </c>
      <c r="F3508" s="38">
        <v>8266014574</v>
      </c>
      <c r="G3508" s="40">
        <v>9854037212</v>
      </c>
      <c r="H3508" s="2">
        <v>84713.75</v>
      </c>
      <c r="I3508" s="2"/>
      <c r="J3508" s="2">
        <v>0</v>
      </c>
      <c r="K3508" s="3">
        <f t="shared" si="57"/>
        <v>84713.75</v>
      </c>
      <c r="L3508" s="41">
        <v>44951.729166666664</v>
      </c>
      <c r="M3508" s="39">
        <v>6870394368</v>
      </c>
      <c r="N3508" s="39" t="s">
        <v>8899</v>
      </c>
      <c r="O3508" s="40"/>
      <c r="P3508" s="41"/>
      <c r="Q3508" s="42" t="s">
        <v>8901</v>
      </c>
      <c r="R3508" s="68"/>
    </row>
    <row r="3509" spans="1:18" s="70" customFormat="1" ht="12.75" customHeight="1" x14ac:dyDescent="0.25">
      <c r="A3509" s="38">
        <v>123</v>
      </c>
      <c r="B3509" s="39" t="s">
        <v>17925</v>
      </c>
      <c r="C3509" s="39" t="s">
        <v>17926</v>
      </c>
      <c r="D3509" s="38">
        <v>407261</v>
      </c>
      <c r="E3509" s="77" t="s">
        <v>58</v>
      </c>
      <c r="F3509" s="38">
        <v>8266014574</v>
      </c>
      <c r="G3509" s="40">
        <v>9854039432</v>
      </c>
      <c r="H3509" s="2">
        <v>84713.75</v>
      </c>
      <c r="I3509" s="2"/>
      <c r="J3509" s="2">
        <v>0</v>
      </c>
      <c r="K3509" s="3">
        <f t="shared" si="57"/>
        <v>84713.75</v>
      </c>
      <c r="L3509" s="41">
        <v>44985.729166666664</v>
      </c>
      <c r="M3509" s="39">
        <v>6870405600</v>
      </c>
      <c r="N3509" s="39" t="s">
        <v>8899</v>
      </c>
      <c r="O3509" s="40"/>
      <c r="P3509" s="41"/>
      <c r="Q3509" s="42" t="s">
        <v>8901</v>
      </c>
      <c r="R3509" s="68"/>
    </row>
    <row r="3510" spans="1:18" s="70" customFormat="1" ht="12.75" customHeight="1" x14ac:dyDescent="0.25">
      <c r="A3510" s="38" t="s">
        <v>17927</v>
      </c>
      <c r="B3510" s="39" t="s">
        <v>17928</v>
      </c>
      <c r="C3510" s="39" t="s">
        <v>17929</v>
      </c>
      <c r="D3510" s="38">
        <v>407261</v>
      </c>
      <c r="E3510" s="77" t="s">
        <v>58</v>
      </c>
      <c r="F3510" s="38">
        <v>8266017002</v>
      </c>
      <c r="G3510" s="40">
        <v>9854039394</v>
      </c>
      <c r="H3510" s="2">
        <v>84713.75</v>
      </c>
      <c r="I3510" s="2"/>
      <c r="J3510" s="2">
        <v>0</v>
      </c>
      <c r="K3510" s="3">
        <f t="shared" si="57"/>
        <v>84713.75</v>
      </c>
      <c r="L3510" s="41">
        <v>44985.729166666664</v>
      </c>
      <c r="M3510" s="39">
        <v>6870405603</v>
      </c>
      <c r="N3510" s="39" t="s">
        <v>3282</v>
      </c>
      <c r="O3510" s="40"/>
      <c r="P3510" s="41"/>
      <c r="Q3510" s="42" t="s">
        <v>2417</v>
      </c>
      <c r="R3510" s="68"/>
    </row>
    <row r="3511" spans="1:18" s="70" customFormat="1" ht="12.75" customHeight="1" x14ac:dyDescent="0.25">
      <c r="A3511" s="38">
        <v>130</v>
      </c>
      <c r="B3511" s="39" t="s">
        <v>18017</v>
      </c>
      <c r="C3511" s="39" t="s">
        <v>18018</v>
      </c>
      <c r="D3511" s="38">
        <v>407261</v>
      </c>
      <c r="E3511" s="77" t="s">
        <v>58</v>
      </c>
      <c r="F3511" s="38">
        <v>8266014574</v>
      </c>
      <c r="G3511" s="40">
        <v>9854039145</v>
      </c>
      <c r="H3511" s="2">
        <v>84713.75</v>
      </c>
      <c r="I3511" s="2"/>
      <c r="J3511" s="2">
        <v>0</v>
      </c>
      <c r="K3511" s="3">
        <f t="shared" si="57"/>
        <v>84713.75</v>
      </c>
      <c r="L3511" s="41">
        <v>44981.729166666664</v>
      </c>
      <c r="M3511" s="39">
        <v>6870412574</v>
      </c>
      <c r="N3511" s="39" t="s">
        <v>8899</v>
      </c>
      <c r="O3511" s="40"/>
      <c r="P3511" s="41"/>
      <c r="Q3511" s="42" t="s">
        <v>8901</v>
      </c>
      <c r="R3511" s="68"/>
    </row>
    <row r="3512" spans="1:18" s="70" customFormat="1" ht="12.75" customHeight="1" x14ac:dyDescent="0.25">
      <c r="A3512" s="38">
        <v>125</v>
      </c>
      <c r="B3512" s="39" t="s">
        <v>18019</v>
      </c>
      <c r="C3512" s="39" t="s">
        <v>18020</v>
      </c>
      <c r="D3512" s="38">
        <v>407261</v>
      </c>
      <c r="E3512" s="77" t="s">
        <v>58</v>
      </c>
      <c r="F3512" s="38">
        <v>8266014574</v>
      </c>
      <c r="G3512" s="40">
        <v>9854038972</v>
      </c>
      <c r="H3512" s="2">
        <v>84713.75</v>
      </c>
      <c r="I3512" s="2"/>
      <c r="J3512" s="2">
        <v>0</v>
      </c>
      <c r="K3512" s="3">
        <f t="shared" si="57"/>
        <v>84713.75</v>
      </c>
      <c r="L3512" s="41">
        <v>44979.729166666664</v>
      </c>
      <c r="M3512" s="39">
        <v>6870412578</v>
      </c>
      <c r="N3512" s="39" t="s">
        <v>8899</v>
      </c>
      <c r="O3512" s="40"/>
      <c r="P3512" s="41"/>
      <c r="Q3512" s="42" t="s">
        <v>8901</v>
      </c>
      <c r="R3512" s="68"/>
    </row>
    <row r="3513" spans="1:18" s="70" customFormat="1" ht="12.75" customHeight="1" x14ac:dyDescent="0.25">
      <c r="A3513" s="38">
        <v>124</v>
      </c>
      <c r="B3513" s="39" t="s">
        <v>18021</v>
      </c>
      <c r="C3513" s="39" t="s">
        <v>18022</v>
      </c>
      <c r="D3513" s="38">
        <v>407261</v>
      </c>
      <c r="E3513" s="77" t="s">
        <v>58</v>
      </c>
      <c r="F3513" s="38">
        <v>8266014574</v>
      </c>
      <c r="G3513" s="40">
        <v>9854038866</v>
      </c>
      <c r="H3513" s="2">
        <v>84713.75</v>
      </c>
      <c r="I3513" s="2"/>
      <c r="J3513" s="2">
        <v>0</v>
      </c>
      <c r="K3513" s="3">
        <f t="shared" si="57"/>
        <v>84713.75</v>
      </c>
      <c r="L3513" s="41">
        <v>44977.729166666664</v>
      </c>
      <c r="M3513" s="39">
        <v>6870412580</v>
      </c>
      <c r="N3513" s="39" t="s">
        <v>8899</v>
      </c>
      <c r="O3513" s="40"/>
      <c r="P3513" s="41"/>
      <c r="Q3513" s="42" t="s">
        <v>8901</v>
      </c>
      <c r="R3513" s="68"/>
    </row>
    <row r="3514" spans="1:18" s="70" customFormat="1" ht="12.75" customHeight="1" x14ac:dyDescent="0.25">
      <c r="A3514" s="38">
        <v>127</v>
      </c>
      <c r="B3514" s="39" t="s">
        <v>18023</v>
      </c>
      <c r="C3514" s="39" t="s">
        <v>18024</v>
      </c>
      <c r="D3514" s="38">
        <v>407261</v>
      </c>
      <c r="E3514" s="77" t="s">
        <v>58</v>
      </c>
      <c r="F3514" s="38">
        <v>8266014574</v>
      </c>
      <c r="G3514" s="40">
        <v>9854039202</v>
      </c>
      <c r="H3514" s="2">
        <v>84713.75</v>
      </c>
      <c r="I3514" s="2"/>
      <c r="J3514" s="2">
        <v>0</v>
      </c>
      <c r="K3514" s="3">
        <f t="shared" si="57"/>
        <v>84713.75</v>
      </c>
      <c r="L3514" s="41">
        <v>44982.729166666664</v>
      </c>
      <c r="M3514" s="39">
        <v>6870412581</v>
      </c>
      <c r="N3514" s="39" t="s">
        <v>8899</v>
      </c>
      <c r="O3514" s="40"/>
      <c r="P3514" s="41"/>
      <c r="Q3514" s="42" t="s">
        <v>8901</v>
      </c>
      <c r="R3514" s="68"/>
    </row>
    <row r="3515" spans="1:18" s="70" customFormat="1" ht="12.75" customHeight="1" x14ac:dyDescent="0.25">
      <c r="A3515" s="38" t="s">
        <v>18033</v>
      </c>
      <c r="B3515" s="39" t="s">
        <v>18034</v>
      </c>
      <c r="C3515" s="39" t="s">
        <v>18035</v>
      </c>
      <c r="D3515" s="38">
        <v>407261</v>
      </c>
      <c r="E3515" s="77" t="s">
        <v>58</v>
      </c>
      <c r="F3515" s="38">
        <v>8266017002</v>
      </c>
      <c r="G3515" s="40">
        <v>9854039040</v>
      </c>
      <c r="H3515" s="2">
        <v>84713.75</v>
      </c>
      <c r="I3515" s="2"/>
      <c r="J3515" s="2">
        <v>0</v>
      </c>
      <c r="K3515" s="3">
        <f t="shared" si="57"/>
        <v>84713.75</v>
      </c>
      <c r="L3515" s="41">
        <v>44980.729166666664</v>
      </c>
      <c r="M3515" s="39">
        <v>6870412966</v>
      </c>
      <c r="N3515" s="39" t="s">
        <v>3282</v>
      </c>
      <c r="O3515" s="40"/>
      <c r="P3515" s="41"/>
      <c r="Q3515" s="42" t="s">
        <v>2417</v>
      </c>
      <c r="R3515" s="68"/>
    </row>
    <row r="3516" spans="1:18" s="70" customFormat="1" ht="12.75" customHeight="1" x14ac:dyDescent="0.25">
      <c r="A3516" s="38" t="s">
        <v>18071</v>
      </c>
      <c r="B3516" s="39" t="s">
        <v>18072</v>
      </c>
      <c r="C3516" s="39" t="s">
        <v>18073</v>
      </c>
      <c r="D3516" s="38">
        <v>407261</v>
      </c>
      <c r="E3516" s="77" t="s">
        <v>58</v>
      </c>
      <c r="F3516" s="38">
        <v>8266015795</v>
      </c>
      <c r="G3516" s="40">
        <v>9854039634</v>
      </c>
      <c r="H3516" s="2">
        <v>84713.75</v>
      </c>
      <c r="I3516" s="2"/>
      <c r="J3516" s="2">
        <v>0</v>
      </c>
      <c r="K3516" s="3">
        <f t="shared" si="57"/>
        <v>84713.75</v>
      </c>
      <c r="L3516" s="41">
        <v>44987.729166666664</v>
      </c>
      <c r="M3516" s="39">
        <v>6870414597</v>
      </c>
      <c r="N3516" s="39" t="s">
        <v>3282</v>
      </c>
      <c r="O3516" s="40"/>
      <c r="P3516" s="41"/>
      <c r="Q3516" s="42" t="s">
        <v>2417</v>
      </c>
      <c r="R3516" s="68"/>
    </row>
    <row r="3517" spans="1:18" s="70" customFormat="1" ht="12.75" customHeight="1" x14ac:dyDescent="0.25">
      <c r="A3517" s="38" t="s">
        <v>18074</v>
      </c>
      <c r="B3517" s="39" t="s">
        <v>18075</v>
      </c>
      <c r="C3517" s="39" t="s">
        <v>18076</v>
      </c>
      <c r="D3517" s="38">
        <v>407261</v>
      </c>
      <c r="E3517" s="77" t="s">
        <v>58</v>
      </c>
      <c r="F3517" s="38">
        <v>8266015795</v>
      </c>
      <c r="G3517" s="40">
        <v>9854039483</v>
      </c>
      <c r="H3517" s="2">
        <v>84713.75</v>
      </c>
      <c r="I3517" s="2"/>
      <c r="J3517" s="2">
        <v>0</v>
      </c>
      <c r="K3517" s="3">
        <f t="shared" si="57"/>
        <v>84713.75</v>
      </c>
      <c r="L3517" s="41">
        <v>44986.729166666664</v>
      </c>
      <c r="M3517" s="39">
        <v>6870414598</v>
      </c>
      <c r="N3517" s="39" t="s">
        <v>3282</v>
      </c>
      <c r="O3517" s="40"/>
      <c r="P3517" s="41"/>
      <c r="Q3517" s="42" t="s">
        <v>2417</v>
      </c>
      <c r="R3517" s="68"/>
    </row>
    <row r="3518" spans="1:18" s="70" customFormat="1" ht="12.75" customHeight="1" x14ac:dyDescent="0.25">
      <c r="A3518" s="38">
        <v>128</v>
      </c>
      <c r="B3518" s="39" t="s">
        <v>18077</v>
      </c>
      <c r="C3518" s="39" t="s">
        <v>18078</v>
      </c>
      <c r="D3518" s="38">
        <v>407261</v>
      </c>
      <c r="E3518" s="77" t="s">
        <v>58</v>
      </c>
      <c r="F3518" s="38">
        <v>8266014574</v>
      </c>
      <c r="G3518" s="40">
        <v>9854039538</v>
      </c>
      <c r="H3518" s="2">
        <v>84713.75</v>
      </c>
      <c r="I3518" s="2"/>
      <c r="J3518" s="2">
        <v>0</v>
      </c>
      <c r="K3518" s="3">
        <f t="shared" si="57"/>
        <v>84713.75</v>
      </c>
      <c r="L3518" s="41">
        <v>44987.729166666664</v>
      </c>
      <c r="M3518" s="39">
        <v>6870414599</v>
      </c>
      <c r="N3518" s="39" t="s">
        <v>8899</v>
      </c>
      <c r="O3518" s="40"/>
      <c r="P3518" s="41"/>
      <c r="Q3518" s="42" t="s">
        <v>8901</v>
      </c>
      <c r="R3518" s="68"/>
    </row>
    <row r="3519" spans="1:18" s="70" customFormat="1" ht="12.75" customHeight="1" x14ac:dyDescent="0.25">
      <c r="A3519" s="38">
        <v>129</v>
      </c>
      <c r="B3519" s="39" t="s">
        <v>18079</v>
      </c>
      <c r="C3519" s="39" t="s">
        <v>18080</v>
      </c>
      <c r="D3519" s="38">
        <v>407261</v>
      </c>
      <c r="E3519" s="77" t="s">
        <v>58</v>
      </c>
      <c r="F3519" s="38">
        <v>8266014574</v>
      </c>
      <c r="G3519" s="40">
        <v>9854039537</v>
      </c>
      <c r="H3519" s="2">
        <v>84713.75</v>
      </c>
      <c r="I3519" s="2"/>
      <c r="J3519" s="2">
        <v>0</v>
      </c>
      <c r="K3519" s="3">
        <f t="shared" si="57"/>
        <v>84713.75</v>
      </c>
      <c r="L3519" s="41">
        <v>44987.729166666664</v>
      </c>
      <c r="M3519" s="39">
        <v>6870414601</v>
      </c>
      <c r="N3519" s="39" t="s">
        <v>8899</v>
      </c>
      <c r="O3519" s="40"/>
      <c r="P3519" s="41"/>
      <c r="Q3519" s="42" t="s">
        <v>8901</v>
      </c>
      <c r="R3519" s="68"/>
    </row>
    <row r="3520" spans="1:18" s="70" customFormat="1" ht="12.75" customHeight="1" x14ac:dyDescent="0.25">
      <c r="A3520" s="38">
        <v>126</v>
      </c>
      <c r="B3520" s="39" t="s">
        <v>18081</v>
      </c>
      <c r="C3520" s="39" t="s">
        <v>18082</v>
      </c>
      <c r="D3520" s="38">
        <v>407261</v>
      </c>
      <c r="E3520" s="77" t="s">
        <v>58</v>
      </c>
      <c r="F3520" s="38">
        <v>8266014574</v>
      </c>
      <c r="G3520" s="40">
        <v>9854039711</v>
      </c>
      <c r="H3520" s="2">
        <v>84713.75</v>
      </c>
      <c r="I3520" s="2"/>
      <c r="J3520" s="2">
        <v>0</v>
      </c>
      <c r="K3520" s="3">
        <f t="shared" si="57"/>
        <v>84713.75</v>
      </c>
      <c r="L3520" s="41">
        <v>44988.729166666664</v>
      </c>
      <c r="M3520" s="39">
        <v>6870414602</v>
      </c>
      <c r="N3520" s="39" t="s">
        <v>8899</v>
      </c>
      <c r="O3520" s="40"/>
      <c r="P3520" s="41"/>
      <c r="Q3520" s="42" t="s">
        <v>8901</v>
      </c>
      <c r="R3520" s="68"/>
    </row>
    <row r="3521" spans="1:18" s="70" customFormat="1" ht="12.75" customHeight="1" x14ac:dyDescent="0.25">
      <c r="A3521" s="38">
        <v>132</v>
      </c>
      <c r="B3521" s="39" t="s">
        <v>18083</v>
      </c>
      <c r="C3521" s="39" t="s">
        <v>18084</v>
      </c>
      <c r="D3521" s="38">
        <v>407261</v>
      </c>
      <c r="E3521" s="77" t="s">
        <v>58</v>
      </c>
      <c r="F3521" s="38">
        <v>8266014574</v>
      </c>
      <c r="G3521" s="40">
        <v>9854039511</v>
      </c>
      <c r="H3521" s="2">
        <v>84713.75</v>
      </c>
      <c r="I3521" s="2"/>
      <c r="J3521" s="2">
        <v>0</v>
      </c>
      <c r="K3521" s="3">
        <f t="shared" si="57"/>
        <v>84713.75</v>
      </c>
      <c r="L3521" s="41">
        <v>44986.729166666664</v>
      </c>
      <c r="M3521" s="39">
        <v>6870414607</v>
      </c>
      <c r="N3521" s="39" t="s">
        <v>8899</v>
      </c>
      <c r="O3521" s="40"/>
      <c r="P3521" s="41"/>
      <c r="Q3521" s="42" t="s">
        <v>8901</v>
      </c>
      <c r="R3521" s="68"/>
    </row>
    <row r="3522" spans="1:18" s="70" customFormat="1" ht="12.75" customHeight="1" x14ac:dyDescent="0.25">
      <c r="A3522" s="38">
        <v>131</v>
      </c>
      <c r="B3522" s="39" t="s">
        <v>18085</v>
      </c>
      <c r="C3522" s="39" t="s">
        <v>18086</v>
      </c>
      <c r="D3522" s="38">
        <v>407261</v>
      </c>
      <c r="E3522" s="77" t="s">
        <v>58</v>
      </c>
      <c r="F3522" s="38">
        <v>8266014574</v>
      </c>
      <c r="G3522" s="40">
        <v>9854039783</v>
      </c>
      <c r="H3522" s="2">
        <v>84713.75</v>
      </c>
      <c r="I3522" s="2"/>
      <c r="J3522" s="2">
        <v>0</v>
      </c>
      <c r="K3522" s="3">
        <f t="shared" si="57"/>
        <v>84713.75</v>
      </c>
      <c r="L3522" s="41">
        <v>44989.729166666664</v>
      </c>
      <c r="M3522" s="39">
        <v>6870414646</v>
      </c>
      <c r="N3522" s="39" t="s">
        <v>8899</v>
      </c>
      <c r="O3522" s="40"/>
      <c r="P3522" s="41"/>
      <c r="Q3522" s="42" t="s">
        <v>8901</v>
      </c>
      <c r="R3522" s="68"/>
    </row>
    <row r="3523" spans="1:18" s="70" customFormat="1" ht="12.75" hidden="1" customHeight="1" x14ac:dyDescent="0.25">
      <c r="A3523" s="38" t="s">
        <v>18135</v>
      </c>
      <c r="B3523" s="42" t="s">
        <v>18136</v>
      </c>
      <c r="C3523" s="42" t="s">
        <v>18137</v>
      </c>
      <c r="D3523" s="38">
        <v>407261</v>
      </c>
      <c r="E3523" s="139" t="s">
        <v>58</v>
      </c>
      <c r="F3523" s="38">
        <v>8266016948</v>
      </c>
      <c r="G3523" s="40">
        <v>9854036597</v>
      </c>
      <c r="H3523" s="3">
        <v>84713.75</v>
      </c>
      <c r="I3523" s="3"/>
      <c r="J3523" s="3">
        <v>0</v>
      </c>
      <c r="K3523" s="3">
        <f t="shared" si="57"/>
        <v>84713.75</v>
      </c>
      <c r="L3523" s="41">
        <v>44940.729166666664</v>
      </c>
      <c r="M3523" s="39">
        <v>6870419121</v>
      </c>
      <c r="N3523" s="42" t="s">
        <v>315</v>
      </c>
      <c r="O3523" s="42"/>
      <c r="P3523" s="60"/>
      <c r="Q3523" s="42" t="s">
        <v>243</v>
      </c>
      <c r="R3523" s="68" t="s">
        <v>506</v>
      </c>
    </row>
    <row r="3524" spans="1:18" s="70" customFormat="1" ht="12.75" hidden="1" customHeight="1" x14ac:dyDescent="0.25">
      <c r="A3524" s="38" t="s">
        <v>18138</v>
      </c>
      <c r="B3524" s="42" t="s">
        <v>18139</v>
      </c>
      <c r="C3524" s="42" t="s">
        <v>18140</v>
      </c>
      <c r="D3524" s="38">
        <v>407261</v>
      </c>
      <c r="E3524" s="139" t="s">
        <v>58</v>
      </c>
      <c r="F3524" s="38">
        <v>8266016948</v>
      </c>
      <c r="G3524" s="40">
        <v>9854037548</v>
      </c>
      <c r="H3524" s="3">
        <v>84713.75</v>
      </c>
      <c r="I3524" s="3"/>
      <c r="J3524" s="3">
        <v>0</v>
      </c>
      <c r="K3524" s="3">
        <f t="shared" si="57"/>
        <v>84713.75</v>
      </c>
      <c r="L3524" s="41">
        <v>44956.729166666664</v>
      </c>
      <c r="M3524" s="39">
        <v>6870419130</v>
      </c>
      <c r="N3524" s="42" t="s">
        <v>315</v>
      </c>
      <c r="O3524" s="42"/>
      <c r="P3524" s="60"/>
      <c r="Q3524" s="42" t="s">
        <v>243</v>
      </c>
      <c r="R3524" s="68" t="s">
        <v>506</v>
      </c>
    </row>
    <row r="3525" spans="1:18" s="70" customFormat="1" ht="12.75" customHeight="1" x14ac:dyDescent="0.25">
      <c r="A3525" s="38" t="s">
        <v>18141</v>
      </c>
      <c r="B3525" s="39" t="s">
        <v>18142</v>
      </c>
      <c r="C3525" s="39" t="s">
        <v>18143</v>
      </c>
      <c r="D3525" s="38">
        <v>407261</v>
      </c>
      <c r="E3525" s="77" t="s">
        <v>58</v>
      </c>
      <c r="F3525" s="38">
        <v>8266017002</v>
      </c>
      <c r="G3525" s="40">
        <v>9854037632</v>
      </c>
      <c r="H3525" s="2">
        <v>84713.75</v>
      </c>
      <c r="I3525" s="2"/>
      <c r="J3525" s="2">
        <v>0</v>
      </c>
      <c r="K3525" s="3">
        <f t="shared" si="57"/>
        <v>84713.75</v>
      </c>
      <c r="L3525" s="41">
        <v>44958.729166666664</v>
      </c>
      <c r="M3525" s="39">
        <v>6870419147</v>
      </c>
      <c r="N3525" s="39" t="s">
        <v>3282</v>
      </c>
      <c r="O3525" s="40"/>
      <c r="P3525" s="41"/>
      <c r="Q3525" s="42" t="s">
        <v>2417</v>
      </c>
      <c r="R3525" s="68"/>
    </row>
    <row r="3526" spans="1:18" s="70" customFormat="1" ht="12.75" customHeight="1" x14ac:dyDescent="0.25">
      <c r="A3526" s="38">
        <v>134</v>
      </c>
      <c r="B3526" s="39" t="s">
        <v>18144</v>
      </c>
      <c r="C3526" s="39" t="s">
        <v>18145</v>
      </c>
      <c r="D3526" s="38">
        <v>407261</v>
      </c>
      <c r="E3526" s="77" t="s">
        <v>58</v>
      </c>
      <c r="F3526" s="38">
        <v>8266014574</v>
      </c>
      <c r="G3526" s="40">
        <v>9854037922</v>
      </c>
      <c r="H3526" s="2">
        <v>84713.75</v>
      </c>
      <c r="I3526" s="2"/>
      <c r="J3526" s="2">
        <v>0</v>
      </c>
      <c r="K3526" s="3">
        <f t="shared" ref="K3526:K3589" si="58">SUM(H3526:J3526)</f>
        <v>84713.75</v>
      </c>
      <c r="L3526" s="41">
        <v>44963.729166666664</v>
      </c>
      <c r="M3526" s="39">
        <v>6870419149</v>
      </c>
      <c r="N3526" s="39" t="s">
        <v>8899</v>
      </c>
      <c r="O3526" s="40"/>
      <c r="P3526" s="41"/>
      <c r="Q3526" s="42" t="s">
        <v>8901</v>
      </c>
      <c r="R3526" s="68"/>
    </row>
    <row r="3527" spans="1:18" s="70" customFormat="1" ht="12.75" customHeight="1" x14ac:dyDescent="0.25">
      <c r="A3527" s="38" t="s">
        <v>18146</v>
      </c>
      <c r="B3527" s="39" t="s">
        <v>18147</v>
      </c>
      <c r="C3527" s="39" t="s">
        <v>18148</v>
      </c>
      <c r="D3527" s="38">
        <v>407261</v>
      </c>
      <c r="E3527" s="77" t="s">
        <v>58</v>
      </c>
      <c r="F3527" s="38">
        <v>8266017002</v>
      </c>
      <c r="G3527" s="40">
        <v>9854037650</v>
      </c>
      <c r="H3527" s="2">
        <v>84713.75</v>
      </c>
      <c r="I3527" s="2"/>
      <c r="J3527" s="2">
        <v>0</v>
      </c>
      <c r="K3527" s="3">
        <f t="shared" si="58"/>
        <v>84713.75</v>
      </c>
      <c r="L3527" s="41">
        <v>44959.729166666664</v>
      </c>
      <c r="M3527" s="39">
        <v>6870419159</v>
      </c>
      <c r="N3527" s="39" t="s">
        <v>3282</v>
      </c>
      <c r="O3527" s="40"/>
      <c r="P3527" s="41"/>
      <c r="Q3527" s="42" t="s">
        <v>2417</v>
      </c>
      <c r="R3527" s="68"/>
    </row>
    <row r="3528" spans="1:18" s="70" customFormat="1" ht="12.75" customHeight="1" x14ac:dyDescent="0.25">
      <c r="A3528" s="38" t="s">
        <v>18149</v>
      </c>
      <c r="B3528" s="39" t="s">
        <v>18150</v>
      </c>
      <c r="C3528" s="39" t="s">
        <v>18151</v>
      </c>
      <c r="D3528" s="38">
        <v>407261</v>
      </c>
      <c r="E3528" s="77" t="s">
        <v>58</v>
      </c>
      <c r="F3528" s="38">
        <v>8266017002</v>
      </c>
      <c r="G3528" s="40">
        <v>9854037606</v>
      </c>
      <c r="H3528" s="2">
        <v>84713.75</v>
      </c>
      <c r="I3528" s="2"/>
      <c r="J3528" s="2">
        <v>0</v>
      </c>
      <c r="K3528" s="3">
        <f t="shared" si="58"/>
        <v>84713.75</v>
      </c>
      <c r="L3528" s="41">
        <v>44957.729166666664</v>
      </c>
      <c r="M3528" s="39">
        <v>6870419171</v>
      </c>
      <c r="N3528" s="39" t="s">
        <v>3282</v>
      </c>
      <c r="O3528" s="40"/>
      <c r="P3528" s="41"/>
      <c r="Q3528" s="42" t="s">
        <v>2417</v>
      </c>
      <c r="R3528" s="68"/>
    </row>
    <row r="3529" spans="1:18" s="70" customFormat="1" ht="12.75" hidden="1" customHeight="1" x14ac:dyDescent="0.25">
      <c r="A3529" s="38" t="s">
        <v>18152</v>
      </c>
      <c r="B3529" s="42" t="s">
        <v>18153</v>
      </c>
      <c r="C3529" s="42" t="s">
        <v>18154</v>
      </c>
      <c r="D3529" s="38">
        <v>407261</v>
      </c>
      <c r="E3529" s="139" t="s">
        <v>58</v>
      </c>
      <c r="F3529" s="38">
        <v>8266016948</v>
      </c>
      <c r="G3529" s="40">
        <v>9854037425</v>
      </c>
      <c r="H3529" s="3">
        <v>84713.75</v>
      </c>
      <c r="I3529" s="3"/>
      <c r="J3529" s="3">
        <v>0</v>
      </c>
      <c r="K3529" s="3">
        <f t="shared" si="58"/>
        <v>84713.75</v>
      </c>
      <c r="L3529" s="41">
        <v>44954.729166666664</v>
      </c>
      <c r="M3529" s="39">
        <v>6870419180</v>
      </c>
      <c r="N3529" s="42" t="s">
        <v>315</v>
      </c>
      <c r="O3529" s="42"/>
      <c r="P3529" s="60"/>
      <c r="Q3529" s="42" t="s">
        <v>243</v>
      </c>
      <c r="R3529" s="68" t="s">
        <v>506</v>
      </c>
    </row>
    <row r="3530" spans="1:18" s="70" customFormat="1" ht="12.75" hidden="1" customHeight="1" x14ac:dyDescent="0.25">
      <c r="A3530" s="38" t="s">
        <v>18159</v>
      </c>
      <c r="B3530" s="42" t="s">
        <v>18160</v>
      </c>
      <c r="C3530" s="42" t="s">
        <v>18161</v>
      </c>
      <c r="D3530" s="38">
        <v>407261</v>
      </c>
      <c r="E3530" s="139" t="s">
        <v>58</v>
      </c>
      <c r="F3530" s="38">
        <v>8266016948</v>
      </c>
      <c r="G3530" s="40">
        <v>9854037105</v>
      </c>
      <c r="H3530" s="3">
        <v>84713.75</v>
      </c>
      <c r="I3530" s="3"/>
      <c r="J3530" s="3">
        <v>0</v>
      </c>
      <c r="K3530" s="3">
        <f t="shared" si="58"/>
        <v>84713.75</v>
      </c>
      <c r="L3530" s="41">
        <v>44949.729166666664</v>
      </c>
      <c r="M3530" s="39">
        <v>6870419202</v>
      </c>
      <c r="N3530" s="42" t="s">
        <v>315</v>
      </c>
      <c r="O3530" s="42"/>
      <c r="P3530" s="60"/>
      <c r="Q3530" s="42" t="s">
        <v>243</v>
      </c>
      <c r="R3530" s="68" t="s">
        <v>506</v>
      </c>
    </row>
    <row r="3531" spans="1:18" s="70" customFormat="1" ht="12.75" customHeight="1" x14ac:dyDescent="0.25">
      <c r="A3531" s="38" t="s">
        <v>18162</v>
      </c>
      <c r="B3531" s="39" t="s">
        <v>18163</v>
      </c>
      <c r="C3531" s="39" t="s">
        <v>18164</v>
      </c>
      <c r="D3531" s="38">
        <v>407261</v>
      </c>
      <c r="E3531" s="77" t="s">
        <v>58</v>
      </c>
      <c r="F3531" s="38">
        <v>8266017002</v>
      </c>
      <c r="G3531" s="40">
        <v>9854037356</v>
      </c>
      <c r="H3531" s="2">
        <v>84713.75</v>
      </c>
      <c r="I3531" s="2"/>
      <c r="J3531" s="2">
        <v>0</v>
      </c>
      <c r="K3531" s="3">
        <f t="shared" si="58"/>
        <v>84713.75</v>
      </c>
      <c r="L3531" s="41">
        <v>44953.729166666664</v>
      </c>
      <c r="M3531" s="39">
        <v>6870419220</v>
      </c>
      <c r="N3531" s="39" t="s">
        <v>3282</v>
      </c>
      <c r="O3531" s="40"/>
      <c r="P3531" s="41"/>
      <c r="Q3531" s="42" t="s">
        <v>2417</v>
      </c>
      <c r="R3531" s="68"/>
    </row>
    <row r="3532" spans="1:18" s="70" customFormat="1" ht="12.75" customHeight="1" x14ac:dyDescent="0.25">
      <c r="A3532" s="38" t="s">
        <v>18165</v>
      </c>
      <c r="B3532" s="39" t="s">
        <v>18166</v>
      </c>
      <c r="C3532" s="39" t="s">
        <v>18167</v>
      </c>
      <c r="D3532" s="38">
        <v>407261</v>
      </c>
      <c r="E3532" s="77" t="s">
        <v>58</v>
      </c>
      <c r="F3532" s="38">
        <v>8266017002</v>
      </c>
      <c r="G3532" s="40">
        <v>9854037166</v>
      </c>
      <c r="H3532" s="2">
        <v>84713.75</v>
      </c>
      <c r="I3532" s="2"/>
      <c r="J3532" s="2">
        <v>0</v>
      </c>
      <c r="K3532" s="3">
        <f t="shared" si="58"/>
        <v>84713.75</v>
      </c>
      <c r="L3532" s="41">
        <v>44950.729166666664</v>
      </c>
      <c r="M3532" s="39">
        <v>6870419225</v>
      </c>
      <c r="N3532" s="39" t="s">
        <v>3282</v>
      </c>
      <c r="O3532" s="40"/>
      <c r="P3532" s="41"/>
      <c r="Q3532" s="42" t="s">
        <v>2417</v>
      </c>
      <c r="R3532" s="68"/>
    </row>
    <row r="3533" spans="1:18" s="70" customFormat="1" ht="12.75" customHeight="1" x14ac:dyDescent="0.25">
      <c r="A3533" s="38">
        <v>133</v>
      </c>
      <c r="B3533" s="39" t="s">
        <v>18168</v>
      </c>
      <c r="C3533" s="39" t="s">
        <v>18169</v>
      </c>
      <c r="D3533" s="38">
        <v>407261</v>
      </c>
      <c r="E3533" s="77" t="s">
        <v>58</v>
      </c>
      <c r="F3533" s="38">
        <v>8266014574</v>
      </c>
      <c r="G3533" s="40">
        <v>9854037690</v>
      </c>
      <c r="H3533" s="2">
        <v>84713.75</v>
      </c>
      <c r="I3533" s="2"/>
      <c r="J3533" s="2">
        <v>0</v>
      </c>
      <c r="K3533" s="3">
        <f t="shared" si="58"/>
        <v>84713.75</v>
      </c>
      <c r="L3533" s="41">
        <v>44960.729166666664</v>
      </c>
      <c r="M3533" s="39">
        <v>6870419229</v>
      </c>
      <c r="N3533" s="39" t="s">
        <v>8899</v>
      </c>
      <c r="O3533" s="40"/>
      <c r="P3533" s="41"/>
      <c r="Q3533" s="42" t="s">
        <v>8901</v>
      </c>
      <c r="R3533" s="68"/>
    </row>
    <row r="3534" spans="1:18" s="70" customFormat="1" ht="12.75" customHeight="1" x14ac:dyDescent="0.25">
      <c r="A3534" s="38" t="s">
        <v>18170</v>
      </c>
      <c r="B3534" s="39" t="s">
        <v>18171</v>
      </c>
      <c r="C3534" s="39" t="s">
        <v>18172</v>
      </c>
      <c r="D3534" s="38">
        <v>407261</v>
      </c>
      <c r="E3534" s="77" t="s">
        <v>58</v>
      </c>
      <c r="F3534" s="38">
        <v>8266017002</v>
      </c>
      <c r="G3534" s="40">
        <v>9854037219</v>
      </c>
      <c r="H3534" s="2">
        <v>84713.75</v>
      </c>
      <c r="I3534" s="2"/>
      <c r="J3534" s="2">
        <v>0</v>
      </c>
      <c r="K3534" s="3">
        <f t="shared" si="58"/>
        <v>84713.75</v>
      </c>
      <c r="L3534" s="41">
        <v>44951.729166666664</v>
      </c>
      <c r="M3534" s="39">
        <v>6870419233</v>
      </c>
      <c r="N3534" s="39" t="s">
        <v>3282</v>
      </c>
      <c r="O3534" s="40"/>
      <c r="P3534" s="41"/>
      <c r="Q3534" s="42" t="s">
        <v>2417</v>
      </c>
      <c r="R3534" s="68"/>
    </row>
    <row r="3535" spans="1:18" s="70" customFormat="1" ht="12.75" customHeight="1" x14ac:dyDescent="0.25">
      <c r="A3535" s="38" t="s">
        <v>18173</v>
      </c>
      <c r="B3535" s="39" t="s">
        <v>18174</v>
      </c>
      <c r="C3535" s="39" t="s">
        <v>18175</v>
      </c>
      <c r="D3535" s="38">
        <v>407261</v>
      </c>
      <c r="E3535" s="77" t="s">
        <v>58</v>
      </c>
      <c r="F3535" s="38">
        <v>8266017002</v>
      </c>
      <c r="G3535" s="40">
        <v>9854037401</v>
      </c>
      <c r="H3535" s="2">
        <v>84713.75</v>
      </c>
      <c r="I3535" s="2"/>
      <c r="J3535" s="2">
        <v>0</v>
      </c>
      <c r="K3535" s="3">
        <f t="shared" si="58"/>
        <v>84713.75</v>
      </c>
      <c r="L3535" s="41">
        <v>44954.729166666664</v>
      </c>
      <c r="M3535" s="39">
        <v>6870419246</v>
      </c>
      <c r="N3535" s="39" t="s">
        <v>3282</v>
      </c>
      <c r="O3535" s="40"/>
      <c r="P3535" s="41"/>
      <c r="Q3535" s="42" t="s">
        <v>2417</v>
      </c>
      <c r="R3535" s="68"/>
    </row>
    <row r="3536" spans="1:18" s="70" customFormat="1" ht="12.75" hidden="1" customHeight="1" x14ac:dyDescent="0.25">
      <c r="A3536" s="38" t="s">
        <v>18176</v>
      </c>
      <c r="B3536" s="42" t="s">
        <v>18177</v>
      </c>
      <c r="C3536" s="42" t="s">
        <v>18178</v>
      </c>
      <c r="D3536" s="38">
        <v>407261</v>
      </c>
      <c r="E3536" s="139" t="s">
        <v>58</v>
      </c>
      <c r="F3536" s="38">
        <v>8266016948</v>
      </c>
      <c r="G3536" s="40">
        <v>9854036966</v>
      </c>
      <c r="H3536" s="3">
        <v>84713.75</v>
      </c>
      <c r="I3536" s="3"/>
      <c r="J3536" s="3">
        <v>0</v>
      </c>
      <c r="K3536" s="3">
        <f t="shared" si="58"/>
        <v>84713.75</v>
      </c>
      <c r="L3536" s="41">
        <v>44947.729166666664</v>
      </c>
      <c r="M3536" s="39">
        <v>6870419250</v>
      </c>
      <c r="N3536" s="42" t="s">
        <v>315</v>
      </c>
      <c r="O3536" s="42"/>
      <c r="P3536" s="60"/>
      <c r="Q3536" s="42" t="s">
        <v>243</v>
      </c>
      <c r="R3536" s="68" t="s">
        <v>506</v>
      </c>
    </row>
    <row r="3537" spans="1:18" s="70" customFormat="1" ht="12.75" customHeight="1" x14ac:dyDescent="0.25">
      <c r="A3537" s="38" t="s">
        <v>18179</v>
      </c>
      <c r="B3537" s="39" t="s">
        <v>18180</v>
      </c>
      <c r="C3537" s="39" t="s">
        <v>18181</v>
      </c>
      <c r="D3537" s="38">
        <v>407261</v>
      </c>
      <c r="E3537" s="77" t="s">
        <v>58</v>
      </c>
      <c r="F3537" s="38">
        <v>8266017002</v>
      </c>
      <c r="G3537" s="40">
        <v>9854036276</v>
      </c>
      <c r="H3537" s="2">
        <v>84713.75</v>
      </c>
      <c r="I3537" s="2"/>
      <c r="J3537" s="2">
        <v>0</v>
      </c>
      <c r="K3537" s="3">
        <f t="shared" si="58"/>
        <v>84713.75</v>
      </c>
      <c r="L3537" s="41">
        <v>44933.729166666664</v>
      </c>
      <c r="M3537" s="39">
        <v>6870419258</v>
      </c>
      <c r="N3537" s="39" t="s">
        <v>3282</v>
      </c>
      <c r="O3537" s="40"/>
      <c r="P3537" s="41"/>
      <c r="Q3537" s="42" t="s">
        <v>2417</v>
      </c>
      <c r="R3537" s="68"/>
    </row>
    <row r="3538" spans="1:18" s="70" customFormat="1" ht="12.75" hidden="1" customHeight="1" x14ac:dyDescent="0.25">
      <c r="A3538" s="38" t="s">
        <v>18182</v>
      </c>
      <c r="B3538" s="42" t="s">
        <v>18183</v>
      </c>
      <c r="C3538" s="42" t="s">
        <v>18184</v>
      </c>
      <c r="D3538" s="38">
        <v>407261</v>
      </c>
      <c r="E3538" s="139" t="s">
        <v>58</v>
      </c>
      <c r="F3538" s="38">
        <v>8266016948</v>
      </c>
      <c r="G3538" s="40">
        <v>9854036989</v>
      </c>
      <c r="H3538" s="3">
        <v>84713.75</v>
      </c>
      <c r="I3538" s="3"/>
      <c r="J3538" s="3">
        <v>0</v>
      </c>
      <c r="K3538" s="3">
        <f t="shared" si="58"/>
        <v>84713.75</v>
      </c>
      <c r="L3538" s="41">
        <v>44947.729166666664</v>
      </c>
      <c r="M3538" s="39">
        <v>6870419261</v>
      </c>
      <c r="N3538" s="42" t="s">
        <v>315</v>
      </c>
      <c r="O3538" s="42"/>
      <c r="P3538" s="60"/>
      <c r="Q3538" s="42" t="s">
        <v>243</v>
      </c>
      <c r="R3538" s="68" t="s">
        <v>506</v>
      </c>
    </row>
    <row r="3539" spans="1:18" s="70" customFormat="1" ht="12.75" customHeight="1" x14ac:dyDescent="0.25">
      <c r="A3539" s="38" t="s">
        <v>18399</v>
      </c>
      <c r="B3539" s="39" t="s">
        <v>18400</v>
      </c>
      <c r="C3539" s="39" t="s">
        <v>18401</v>
      </c>
      <c r="D3539" s="38">
        <v>407261</v>
      </c>
      <c r="E3539" s="77" t="s">
        <v>58</v>
      </c>
      <c r="F3539" s="38">
        <v>8266017002</v>
      </c>
      <c r="G3539" s="40">
        <v>9854040445</v>
      </c>
      <c r="H3539" s="2">
        <v>84713.75</v>
      </c>
      <c r="I3539" s="2"/>
      <c r="J3539" s="2">
        <v>0</v>
      </c>
      <c r="K3539" s="3">
        <f t="shared" si="58"/>
        <v>84713.75</v>
      </c>
      <c r="L3539" s="41">
        <v>45002.729166666664</v>
      </c>
      <c r="M3539" s="39">
        <v>6870438932</v>
      </c>
      <c r="N3539" s="39" t="s">
        <v>3282</v>
      </c>
      <c r="O3539" s="40"/>
      <c r="P3539" s="41"/>
      <c r="Q3539" s="42" t="s">
        <v>2417</v>
      </c>
      <c r="R3539" s="68"/>
    </row>
    <row r="3540" spans="1:18" s="70" customFormat="1" ht="12.75" customHeight="1" x14ac:dyDescent="0.25">
      <c r="A3540" s="38" t="s">
        <v>18402</v>
      </c>
      <c r="B3540" s="39" t="s">
        <v>18403</v>
      </c>
      <c r="C3540" s="39" t="s">
        <v>18404</v>
      </c>
      <c r="D3540" s="38">
        <v>407261</v>
      </c>
      <c r="E3540" s="77" t="s">
        <v>58</v>
      </c>
      <c r="F3540" s="38">
        <v>8266017002</v>
      </c>
      <c r="G3540" s="40">
        <v>9854039815</v>
      </c>
      <c r="H3540" s="2">
        <v>84713.75</v>
      </c>
      <c r="I3540" s="2"/>
      <c r="J3540" s="2">
        <v>0</v>
      </c>
      <c r="K3540" s="3">
        <f t="shared" si="58"/>
        <v>84713.75</v>
      </c>
      <c r="L3540" s="41">
        <v>44989.729166666664</v>
      </c>
      <c r="M3540" s="39">
        <v>6870438949</v>
      </c>
      <c r="N3540" s="39" t="s">
        <v>3282</v>
      </c>
      <c r="O3540" s="40"/>
      <c r="P3540" s="41"/>
      <c r="Q3540" s="42" t="s">
        <v>2417</v>
      </c>
      <c r="R3540" s="68"/>
    </row>
    <row r="3541" spans="1:18" s="70" customFormat="1" ht="12.75" customHeight="1" x14ac:dyDescent="0.25">
      <c r="A3541" s="38" t="s">
        <v>18405</v>
      </c>
      <c r="B3541" s="39" t="s">
        <v>18406</v>
      </c>
      <c r="C3541" s="39" t="s">
        <v>18407</v>
      </c>
      <c r="D3541" s="38">
        <v>407261</v>
      </c>
      <c r="E3541" s="77" t="s">
        <v>58</v>
      </c>
      <c r="F3541" s="38">
        <v>8266017003</v>
      </c>
      <c r="G3541" s="40">
        <v>9854040299</v>
      </c>
      <c r="H3541" s="2">
        <v>84713.75</v>
      </c>
      <c r="I3541" s="2"/>
      <c r="J3541" s="2">
        <v>0</v>
      </c>
      <c r="K3541" s="3">
        <f t="shared" si="58"/>
        <v>84713.75</v>
      </c>
      <c r="L3541" s="41">
        <v>44999.729166666664</v>
      </c>
      <c r="M3541" s="39">
        <v>6870439038</v>
      </c>
      <c r="N3541" s="39" t="s">
        <v>3282</v>
      </c>
      <c r="O3541" s="40"/>
      <c r="P3541" s="41"/>
      <c r="Q3541" s="42" t="s">
        <v>2417</v>
      </c>
      <c r="R3541" s="68"/>
    </row>
    <row r="3542" spans="1:18" s="70" customFormat="1" ht="12.75" customHeight="1" x14ac:dyDescent="0.25">
      <c r="A3542" s="38" t="s">
        <v>18408</v>
      </c>
      <c r="B3542" s="39" t="s">
        <v>18409</v>
      </c>
      <c r="C3542" s="39" t="s">
        <v>18410</v>
      </c>
      <c r="D3542" s="38">
        <v>407261</v>
      </c>
      <c r="E3542" s="77" t="s">
        <v>58</v>
      </c>
      <c r="F3542" s="38">
        <v>8266017002</v>
      </c>
      <c r="G3542" s="40">
        <v>9854039901</v>
      </c>
      <c r="H3542" s="2">
        <v>84713.75</v>
      </c>
      <c r="I3542" s="2"/>
      <c r="J3542" s="2">
        <v>0</v>
      </c>
      <c r="K3542" s="3">
        <f t="shared" si="58"/>
        <v>84713.75</v>
      </c>
      <c r="L3542" s="41">
        <v>44991.729166666664</v>
      </c>
      <c r="M3542" s="39">
        <v>6870439095</v>
      </c>
      <c r="N3542" s="39" t="s">
        <v>3282</v>
      </c>
      <c r="O3542" s="40"/>
      <c r="P3542" s="41"/>
      <c r="Q3542" s="42" t="s">
        <v>2417</v>
      </c>
      <c r="R3542" s="68"/>
    </row>
    <row r="3543" spans="1:18" s="70" customFormat="1" ht="12.75" customHeight="1" x14ac:dyDescent="0.25">
      <c r="A3543" s="38">
        <v>88</v>
      </c>
      <c r="B3543" s="39" t="s">
        <v>18589</v>
      </c>
      <c r="C3543" s="39" t="s">
        <v>18590</v>
      </c>
      <c r="D3543" s="38">
        <v>407261</v>
      </c>
      <c r="E3543" s="77" t="s">
        <v>58</v>
      </c>
      <c r="F3543" s="38">
        <v>8266017941</v>
      </c>
      <c r="G3543" s="40">
        <v>9854039965</v>
      </c>
      <c r="H3543" s="2">
        <v>84713.75</v>
      </c>
      <c r="I3543" s="2"/>
      <c r="J3543" s="2">
        <v>0</v>
      </c>
      <c r="K3543" s="3">
        <f t="shared" si="58"/>
        <v>84713.75</v>
      </c>
      <c r="L3543" s="41">
        <v>44992.729166666664</v>
      </c>
      <c r="M3543" s="39">
        <v>1246303056</v>
      </c>
      <c r="N3543" s="39" t="s">
        <v>8899</v>
      </c>
      <c r="O3543" s="40"/>
      <c r="P3543" s="41"/>
      <c r="Q3543" s="42" t="s">
        <v>8901</v>
      </c>
      <c r="R3543" s="68"/>
    </row>
    <row r="3544" spans="1:18" s="70" customFormat="1" ht="12.75" customHeight="1" x14ac:dyDescent="0.25">
      <c r="A3544" s="38">
        <v>87</v>
      </c>
      <c r="B3544" s="39" t="s">
        <v>18591</v>
      </c>
      <c r="C3544" s="39" t="s">
        <v>18592</v>
      </c>
      <c r="D3544" s="38">
        <v>407261</v>
      </c>
      <c r="E3544" s="77" t="s">
        <v>58</v>
      </c>
      <c r="F3544" s="38">
        <v>8266017941</v>
      </c>
      <c r="G3544" s="40">
        <v>9854040218</v>
      </c>
      <c r="H3544" s="2">
        <v>84713.75</v>
      </c>
      <c r="I3544" s="2"/>
      <c r="J3544" s="2">
        <v>0</v>
      </c>
      <c r="K3544" s="3">
        <f t="shared" si="58"/>
        <v>84713.75</v>
      </c>
      <c r="L3544" s="41">
        <v>44998.729166666664</v>
      </c>
      <c r="M3544" s="39">
        <v>1246303095</v>
      </c>
      <c r="N3544" s="39" t="s">
        <v>8899</v>
      </c>
      <c r="O3544" s="40"/>
      <c r="P3544" s="41"/>
      <c r="Q3544" s="42" t="s">
        <v>8901</v>
      </c>
      <c r="R3544" s="68"/>
    </row>
    <row r="3545" spans="1:18" s="70" customFormat="1" ht="12.75" customHeight="1" x14ac:dyDescent="0.25">
      <c r="A3545" s="38">
        <v>89</v>
      </c>
      <c r="B3545" s="39" t="s">
        <v>18593</v>
      </c>
      <c r="C3545" s="39" t="s">
        <v>18594</v>
      </c>
      <c r="D3545" s="38">
        <v>407261</v>
      </c>
      <c r="E3545" s="77" t="s">
        <v>58</v>
      </c>
      <c r="F3545" s="38">
        <v>8266017941</v>
      </c>
      <c r="G3545" s="40">
        <v>9854040813</v>
      </c>
      <c r="H3545" s="2">
        <v>84713.75</v>
      </c>
      <c r="I3545" s="2"/>
      <c r="J3545" s="2">
        <v>0</v>
      </c>
      <c r="K3545" s="3">
        <f t="shared" si="58"/>
        <v>84713.75</v>
      </c>
      <c r="L3545" s="41">
        <v>45006.729166666664</v>
      </c>
      <c r="M3545" s="39">
        <v>1246303113</v>
      </c>
      <c r="N3545" s="39" t="s">
        <v>8899</v>
      </c>
      <c r="O3545" s="40"/>
      <c r="P3545" s="41"/>
      <c r="Q3545" s="42" t="s">
        <v>8901</v>
      </c>
      <c r="R3545" s="68"/>
    </row>
    <row r="3546" spans="1:18" s="70" customFormat="1" ht="12.75" customHeight="1" x14ac:dyDescent="0.25">
      <c r="A3546" s="38">
        <v>90</v>
      </c>
      <c r="B3546" s="39" t="s">
        <v>18674</v>
      </c>
      <c r="C3546" s="39" t="s">
        <v>18675</v>
      </c>
      <c r="D3546" s="38">
        <v>407261</v>
      </c>
      <c r="E3546" s="77" t="s">
        <v>58</v>
      </c>
      <c r="F3546" s="38">
        <v>8266017941</v>
      </c>
      <c r="G3546" s="40">
        <v>9854040946</v>
      </c>
      <c r="H3546" s="2">
        <v>84713.75</v>
      </c>
      <c r="I3546" s="2"/>
      <c r="J3546" s="2">
        <v>0</v>
      </c>
      <c r="K3546" s="3">
        <f t="shared" si="58"/>
        <v>84713.75</v>
      </c>
      <c r="L3546" s="41">
        <v>45009.729166666664</v>
      </c>
      <c r="M3546" s="39">
        <v>1246309923</v>
      </c>
      <c r="N3546" s="39" t="s">
        <v>8899</v>
      </c>
      <c r="O3546" s="40"/>
      <c r="P3546" s="41"/>
      <c r="Q3546" s="42" t="s">
        <v>8901</v>
      </c>
      <c r="R3546" s="68"/>
    </row>
    <row r="3547" spans="1:18" s="70" customFormat="1" ht="12.75" customHeight="1" x14ac:dyDescent="0.25">
      <c r="A3547" s="38" t="s">
        <v>18810</v>
      </c>
      <c r="B3547" s="39" t="s">
        <v>18811</v>
      </c>
      <c r="C3547" s="39" t="s">
        <v>18812</v>
      </c>
      <c r="D3547" s="38">
        <v>407261</v>
      </c>
      <c r="E3547" s="77" t="s">
        <v>58</v>
      </c>
      <c r="F3547" s="38">
        <v>8266017003</v>
      </c>
      <c r="G3547" s="40">
        <v>9854041496</v>
      </c>
      <c r="H3547" s="2">
        <v>84713.75</v>
      </c>
      <c r="I3547" s="2"/>
      <c r="J3547" s="2">
        <v>0</v>
      </c>
      <c r="K3547" s="3">
        <f t="shared" si="58"/>
        <v>84713.75</v>
      </c>
      <c r="L3547" s="41">
        <v>45017.729166666664</v>
      </c>
      <c r="M3547" s="39">
        <v>1246320567</v>
      </c>
      <c r="N3547" s="39" t="s">
        <v>3282</v>
      </c>
      <c r="O3547" s="40"/>
      <c r="P3547" s="41"/>
      <c r="Q3547" s="42" t="s">
        <v>2417</v>
      </c>
      <c r="R3547" s="68"/>
    </row>
    <row r="3548" spans="1:18" s="70" customFormat="1" ht="12.75" customHeight="1" x14ac:dyDescent="0.25">
      <c r="A3548" s="38" t="s">
        <v>18813</v>
      </c>
      <c r="B3548" s="39" t="s">
        <v>18814</v>
      </c>
      <c r="C3548" s="39" t="s">
        <v>18815</v>
      </c>
      <c r="D3548" s="38">
        <v>407261</v>
      </c>
      <c r="E3548" s="77" t="s">
        <v>58</v>
      </c>
      <c r="F3548" s="38">
        <v>8266017003</v>
      </c>
      <c r="G3548" s="40">
        <v>9854041589</v>
      </c>
      <c r="H3548" s="2">
        <v>84713.75</v>
      </c>
      <c r="I3548" s="2"/>
      <c r="J3548" s="2">
        <v>0</v>
      </c>
      <c r="K3548" s="3">
        <f t="shared" si="58"/>
        <v>84713.75</v>
      </c>
      <c r="L3548" s="41">
        <v>45019.729166666664</v>
      </c>
      <c r="M3548" s="39">
        <v>1246320575</v>
      </c>
      <c r="N3548" s="39" t="s">
        <v>3282</v>
      </c>
      <c r="O3548" s="40"/>
      <c r="P3548" s="41"/>
      <c r="Q3548" s="42" t="s">
        <v>2417</v>
      </c>
      <c r="R3548" s="68"/>
    </row>
    <row r="3549" spans="1:18" s="70" customFormat="1" ht="12.75" customHeight="1" x14ac:dyDescent="0.25">
      <c r="A3549" s="38" t="s">
        <v>18820</v>
      </c>
      <c r="B3549" s="39" t="s">
        <v>18821</v>
      </c>
      <c r="C3549" s="39" t="s">
        <v>18822</v>
      </c>
      <c r="D3549" s="38">
        <v>407261</v>
      </c>
      <c r="E3549" s="77" t="s">
        <v>58</v>
      </c>
      <c r="F3549" s="38">
        <v>8266015795</v>
      </c>
      <c r="G3549" s="40">
        <v>9854041415</v>
      </c>
      <c r="H3549" s="2">
        <v>84713.75</v>
      </c>
      <c r="I3549" s="2"/>
      <c r="J3549" s="2">
        <v>0</v>
      </c>
      <c r="K3549" s="3">
        <f t="shared" si="58"/>
        <v>84713.75</v>
      </c>
      <c r="L3549" s="41">
        <v>45016.729166666664</v>
      </c>
      <c r="M3549" s="39">
        <v>1246322273</v>
      </c>
      <c r="N3549" s="39" t="s">
        <v>3282</v>
      </c>
      <c r="O3549" s="40"/>
      <c r="P3549" s="41"/>
      <c r="Q3549" s="42" t="s">
        <v>2417</v>
      </c>
      <c r="R3549" s="68"/>
    </row>
    <row r="3550" spans="1:18" s="70" customFormat="1" ht="12.75" customHeight="1" x14ac:dyDescent="0.25">
      <c r="A3550" s="38" t="s">
        <v>18823</v>
      </c>
      <c r="B3550" s="39" t="s">
        <v>18824</v>
      </c>
      <c r="C3550" s="39" t="s">
        <v>18825</v>
      </c>
      <c r="D3550" s="38">
        <v>407261</v>
      </c>
      <c r="E3550" s="77" t="s">
        <v>58</v>
      </c>
      <c r="F3550" s="38">
        <v>8266017003</v>
      </c>
      <c r="G3550" s="40">
        <v>9854041712</v>
      </c>
      <c r="H3550" s="2">
        <v>84713.75</v>
      </c>
      <c r="I3550" s="2"/>
      <c r="J3550" s="2">
        <v>0</v>
      </c>
      <c r="K3550" s="3">
        <f t="shared" si="58"/>
        <v>84713.75</v>
      </c>
      <c r="L3550" s="41">
        <v>45021.729166666664</v>
      </c>
      <c r="M3550" s="39">
        <v>1246322288</v>
      </c>
      <c r="N3550" s="39" t="s">
        <v>3282</v>
      </c>
      <c r="O3550" s="40"/>
      <c r="P3550" s="41"/>
      <c r="Q3550" s="42" t="s">
        <v>2417</v>
      </c>
      <c r="R3550" s="68"/>
    </row>
    <row r="3551" spans="1:18" s="70" customFormat="1" ht="12.75" customHeight="1" x14ac:dyDescent="0.25">
      <c r="A3551" s="38">
        <v>92</v>
      </c>
      <c r="B3551" s="39" t="s">
        <v>18920</v>
      </c>
      <c r="C3551" s="39" t="s">
        <v>18921</v>
      </c>
      <c r="D3551" s="38">
        <v>407261</v>
      </c>
      <c r="E3551" s="77" t="s">
        <v>58</v>
      </c>
      <c r="F3551" s="38">
        <v>8266017941</v>
      </c>
      <c r="G3551" s="40">
        <v>9854042595</v>
      </c>
      <c r="H3551" s="2">
        <v>84713.75</v>
      </c>
      <c r="I3551" s="2"/>
      <c r="J3551" s="2">
        <v>0</v>
      </c>
      <c r="K3551" s="3">
        <f t="shared" si="58"/>
        <v>84713.75</v>
      </c>
      <c r="L3551" s="41">
        <v>45034.729166666664</v>
      </c>
      <c r="M3551" s="39">
        <v>1246338279</v>
      </c>
      <c r="N3551" s="39" t="s">
        <v>8899</v>
      </c>
      <c r="O3551" s="40"/>
      <c r="P3551" s="41"/>
      <c r="Q3551" s="42" t="s">
        <v>8901</v>
      </c>
      <c r="R3551" s="68"/>
    </row>
    <row r="3552" spans="1:18" s="70" customFormat="1" ht="12.75" customHeight="1" x14ac:dyDescent="0.25">
      <c r="A3552" s="38">
        <v>91</v>
      </c>
      <c r="B3552" s="39" t="s">
        <v>18923</v>
      </c>
      <c r="C3552" s="39" t="s">
        <v>18924</v>
      </c>
      <c r="D3552" s="38">
        <v>407261</v>
      </c>
      <c r="E3552" s="77" t="s">
        <v>58</v>
      </c>
      <c r="F3552" s="38">
        <v>8266017941</v>
      </c>
      <c r="G3552" s="40">
        <v>9854042275</v>
      </c>
      <c r="H3552" s="2">
        <v>84713.75</v>
      </c>
      <c r="I3552" s="2"/>
      <c r="J3552" s="2">
        <v>0</v>
      </c>
      <c r="K3552" s="3">
        <f t="shared" si="58"/>
        <v>84713.75</v>
      </c>
      <c r="L3552" s="41">
        <v>45029.729166666664</v>
      </c>
      <c r="M3552" s="39">
        <v>1246339064</v>
      </c>
      <c r="N3552" s="39" t="s">
        <v>8899</v>
      </c>
      <c r="O3552" s="40"/>
      <c r="P3552" s="41"/>
      <c r="Q3552" s="42" t="s">
        <v>8901</v>
      </c>
      <c r="R3552" s="68"/>
    </row>
    <row r="3553" spans="1:18" s="70" customFormat="1" ht="12.75" customHeight="1" x14ac:dyDescent="0.25">
      <c r="A3553" s="38" t="s">
        <v>18989</v>
      </c>
      <c r="B3553" s="39" t="s">
        <v>18990</v>
      </c>
      <c r="C3553" s="39" t="s">
        <v>18991</v>
      </c>
      <c r="D3553" s="38">
        <v>407261</v>
      </c>
      <c r="E3553" s="77" t="s">
        <v>58</v>
      </c>
      <c r="F3553" s="38">
        <v>8266017003</v>
      </c>
      <c r="G3553" s="40">
        <v>9854042340</v>
      </c>
      <c r="H3553" s="2">
        <v>84713.75</v>
      </c>
      <c r="I3553" s="2"/>
      <c r="J3553" s="2">
        <v>0</v>
      </c>
      <c r="K3553" s="3">
        <f t="shared" si="58"/>
        <v>84713.75</v>
      </c>
      <c r="L3553" s="41">
        <v>45030.729166666664</v>
      </c>
      <c r="M3553" s="39">
        <v>1246343819</v>
      </c>
      <c r="N3553" s="39" t="s">
        <v>3282</v>
      </c>
      <c r="O3553" s="40"/>
      <c r="P3553" s="41"/>
      <c r="Q3553" s="42" t="s">
        <v>2417</v>
      </c>
      <c r="R3553" s="68"/>
    </row>
    <row r="3554" spans="1:18" s="70" customFormat="1" ht="12.75" customHeight="1" x14ac:dyDescent="0.25">
      <c r="A3554" s="38" t="s">
        <v>18992</v>
      </c>
      <c r="B3554" s="39" t="s">
        <v>18993</v>
      </c>
      <c r="C3554" s="39" t="s">
        <v>18994</v>
      </c>
      <c r="D3554" s="38">
        <v>407261</v>
      </c>
      <c r="E3554" s="77" t="s">
        <v>58</v>
      </c>
      <c r="F3554" s="38">
        <v>8266017003</v>
      </c>
      <c r="G3554" s="40">
        <v>9854042180</v>
      </c>
      <c r="H3554" s="2">
        <v>84713.75</v>
      </c>
      <c r="I3554" s="2"/>
      <c r="J3554" s="2">
        <v>0</v>
      </c>
      <c r="K3554" s="3">
        <f t="shared" si="58"/>
        <v>84713.75</v>
      </c>
      <c r="L3554" s="41">
        <v>45027.729166666664</v>
      </c>
      <c r="M3554" s="39">
        <v>1246344079</v>
      </c>
      <c r="N3554" s="39" t="s">
        <v>3282</v>
      </c>
      <c r="O3554" s="40"/>
      <c r="P3554" s="41"/>
      <c r="Q3554" s="42" t="s">
        <v>2417</v>
      </c>
      <c r="R3554" s="68"/>
    </row>
    <row r="3555" spans="1:18" s="70" customFormat="1" ht="12.75" customHeight="1" x14ac:dyDescent="0.25">
      <c r="A3555" s="38">
        <v>138</v>
      </c>
      <c r="B3555" s="39" t="s">
        <v>19871</v>
      </c>
      <c r="C3555" s="39" t="s">
        <v>19872</v>
      </c>
      <c r="D3555" s="38">
        <v>407261</v>
      </c>
      <c r="E3555" s="77" t="s">
        <v>58</v>
      </c>
      <c r="F3555" s="38">
        <v>8266014574</v>
      </c>
      <c r="G3555" s="40">
        <v>9854037985</v>
      </c>
      <c r="H3555" s="2">
        <v>84713.75</v>
      </c>
      <c r="I3555" s="2"/>
      <c r="J3555" s="2">
        <v>0</v>
      </c>
      <c r="K3555" s="3">
        <f t="shared" si="58"/>
        <v>84713.75</v>
      </c>
      <c r="L3555" s="41">
        <v>44964.729166666664</v>
      </c>
      <c r="M3555" s="39">
        <v>1246433586</v>
      </c>
      <c r="N3555" s="39" t="s">
        <v>8899</v>
      </c>
      <c r="O3555" s="40"/>
      <c r="P3555" s="41"/>
      <c r="Q3555" s="42" t="s">
        <v>8901</v>
      </c>
      <c r="R3555" s="68"/>
    </row>
    <row r="3556" spans="1:18" s="70" customFormat="1" ht="12.75" customHeight="1" x14ac:dyDescent="0.2">
      <c r="A3556" s="38" t="s">
        <v>13457</v>
      </c>
      <c r="B3556" s="39" t="s">
        <v>13458</v>
      </c>
      <c r="C3556" s="39" t="s">
        <v>13459</v>
      </c>
      <c r="D3556" s="38">
        <v>821964</v>
      </c>
      <c r="E3556" s="39" t="s">
        <v>13460</v>
      </c>
      <c r="F3556" s="38">
        <v>8268008970</v>
      </c>
      <c r="G3556" s="40" t="s">
        <v>13461</v>
      </c>
      <c r="H3556" s="2">
        <v>84389.830508474581</v>
      </c>
      <c r="I3556" s="2"/>
      <c r="J3556" s="2">
        <v>15190.169491525425</v>
      </c>
      <c r="K3556" s="3">
        <f t="shared" si="58"/>
        <v>99580</v>
      </c>
      <c r="L3556" s="41">
        <v>44698.729166666664</v>
      </c>
      <c r="M3556" s="39">
        <v>43925079</v>
      </c>
      <c r="N3556" s="39" t="s">
        <v>3282</v>
      </c>
      <c r="O3556" s="40" t="s">
        <v>13462</v>
      </c>
      <c r="P3556" s="41">
        <v>44716</v>
      </c>
      <c r="Q3556" s="42" t="s">
        <v>2417</v>
      </c>
      <c r="R3556" s="68"/>
    </row>
    <row r="3557" spans="1:18" s="70" customFormat="1" ht="12.75" customHeight="1" x14ac:dyDescent="0.2">
      <c r="A3557" s="38" t="s">
        <v>1420</v>
      </c>
      <c r="B3557" s="39" t="s">
        <v>1421</v>
      </c>
      <c r="C3557" s="39" t="s">
        <v>1422</v>
      </c>
      <c r="D3557" s="38">
        <v>815145</v>
      </c>
      <c r="E3557" s="39" t="s">
        <v>1053</v>
      </c>
      <c r="F3557" s="38">
        <v>8268005852</v>
      </c>
      <c r="G3557" s="40">
        <v>46</v>
      </c>
      <c r="H3557" s="2">
        <v>84172.491525423728</v>
      </c>
      <c r="I3557" s="2"/>
      <c r="J3557" s="2">
        <v>15151.04847457627</v>
      </c>
      <c r="K3557" s="3">
        <f t="shared" si="58"/>
        <v>99323.54</v>
      </c>
      <c r="L3557" s="41">
        <v>44286.729166666664</v>
      </c>
      <c r="M3557" s="39">
        <v>44331595</v>
      </c>
      <c r="N3557" s="39" t="s">
        <v>52</v>
      </c>
      <c r="O3557" s="40" t="s">
        <v>1423</v>
      </c>
      <c r="P3557" s="41">
        <v>44294</v>
      </c>
      <c r="Q3557" s="39" t="s">
        <v>54</v>
      </c>
      <c r="R3557" s="68"/>
    </row>
    <row r="3558" spans="1:18" s="70" customFormat="1" ht="12.75" customHeight="1" x14ac:dyDescent="0.2">
      <c r="A3558" s="38" t="s">
        <v>20140</v>
      </c>
      <c r="B3558" s="42"/>
      <c r="C3558" s="42"/>
      <c r="D3558" s="38"/>
      <c r="E3558" s="42" t="s">
        <v>3025</v>
      </c>
      <c r="F3558" s="61" t="s">
        <v>20137</v>
      </c>
      <c r="G3558" s="59">
        <v>45145</v>
      </c>
      <c r="H3558" s="5">
        <v>84162.59</v>
      </c>
      <c r="I3558" s="3"/>
      <c r="J3558" s="2">
        <v>0</v>
      </c>
      <c r="K3558" s="3">
        <f t="shared" si="58"/>
        <v>84162.59</v>
      </c>
      <c r="L3558" s="59">
        <v>45145</v>
      </c>
      <c r="M3558" s="61" t="s">
        <v>20137</v>
      </c>
      <c r="N3558" s="42" t="s">
        <v>20138</v>
      </c>
      <c r="O3558" s="42"/>
      <c r="P3558" s="60"/>
      <c r="Q3558" s="62" t="s">
        <v>17</v>
      </c>
      <c r="R3558" s="68"/>
    </row>
    <row r="3559" spans="1:18" s="70" customFormat="1" ht="12.75" customHeight="1" x14ac:dyDescent="0.2">
      <c r="A3559" s="38" t="s">
        <v>3971</v>
      </c>
      <c r="B3559" s="42" t="s">
        <v>3972</v>
      </c>
      <c r="C3559" s="42" t="s">
        <v>3973</v>
      </c>
      <c r="D3559" s="38">
        <v>300286</v>
      </c>
      <c r="E3559" s="42" t="s">
        <v>3944</v>
      </c>
      <c r="F3559" s="38">
        <v>8263000075</v>
      </c>
      <c r="G3559" s="40">
        <v>712724600</v>
      </c>
      <c r="H3559" s="3">
        <v>84000</v>
      </c>
      <c r="I3559" s="3"/>
      <c r="J3559" s="3">
        <v>15120</v>
      </c>
      <c r="K3559" s="3">
        <f t="shared" si="58"/>
        <v>99120</v>
      </c>
      <c r="L3559" s="41">
        <v>44345.729166666664</v>
      </c>
      <c r="M3559" s="39">
        <v>6870131131</v>
      </c>
      <c r="N3559" s="42" t="s">
        <v>315</v>
      </c>
      <c r="O3559" s="42" t="s">
        <v>3953</v>
      </c>
      <c r="P3559" s="60">
        <v>44400</v>
      </c>
      <c r="Q3559" s="42" t="s">
        <v>243</v>
      </c>
      <c r="R3559" s="68"/>
    </row>
    <row r="3560" spans="1:18" s="70" customFormat="1" ht="12.75" customHeight="1" x14ac:dyDescent="0.2">
      <c r="A3560" s="38" t="s">
        <v>9936</v>
      </c>
      <c r="B3560" s="39" t="s">
        <v>9937</v>
      </c>
      <c r="C3560" s="39" t="s">
        <v>9938</v>
      </c>
      <c r="D3560" s="38">
        <v>816655</v>
      </c>
      <c r="E3560" s="42" t="s">
        <v>782</v>
      </c>
      <c r="F3560" s="38">
        <v>8266013349</v>
      </c>
      <c r="G3560" s="40">
        <v>209</v>
      </c>
      <c r="H3560" s="2">
        <v>84000</v>
      </c>
      <c r="I3560" s="2"/>
      <c r="J3560" s="2">
        <v>15120</v>
      </c>
      <c r="K3560" s="3">
        <f t="shared" si="58"/>
        <v>99120</v>
      </c>
      <c r="L3560" s="41">
        <v>44539.729166666664</v>
      </c>
      <c r="M3560" s="39">
        <v>6870346412</v>
      </c>
      <c r="N3560" s="39" t="s">
        <v>52</v>
      </c>
      <c r="O3560" s="40" t="s">
        <v>9939</v>
      </c>
      <c r="P3560" s="41">
        <v>44583</v>
      </c>
      <c r="Q3560" s="39" t="s">
        <v>54</v>
      </c>
      <c r="R3560" s="68"/>
    </row>
    <row r="3561" spans="1:18" s="70" customFormat="1" ht="12.75" customHeight="1" x14ac:dyDescent="0.2">
      <c r="A3561" s="38" t="s">
        <v>17285</v>
      </c>
      <c r="B3561" s="42" t="s">
        <v>17286</v>
      </c>
      <c r="C3561" s="42" t="s">
        <v>17287</v>
      </c>
      <c r="D3561" s="38">
        <v>506161</v>
      </c>
      <c r="E3561" s="42" t="s">
        <v>7579</v>
      </c>
      <c r="F3561" s="38">
        <v>8268010939</v>
      </c>
      <c r="G3561" s="40" t="s">
        <v>17288</v>
      </c>
      <c r="H3561" s="3">
        <v>84000</v>
      </c>
      <c r="I3561" s="3"/>
      <c r="J3561" s="3">
        <v>15120</v>
      </c>
      <c r="K3561" s="3">
        <f t="shared" si="58"/>
        <v>99120</v>
      </c>
      <c r="L3561" s="41">
        <v>44565.729166666664</v>
      </c>
      <c r="M3561" s="39">
        <v>44412575</v>
      </c>
      <c r="N3561" s="42" t="s">
        <v>315</v>
      </c>
      <c r="O3561" s="42" t="s">
        <v>17289</v>
      </c>
      <c r="P3561" s="60">
        <v>45003</v>
      </c>
      <c r="Q3561" s="42" t="s">
        <v>243</v>
      </c>
      <c r="R3561" s="68"/>
    </row>
    <row r="3562" spans="1:18" s="70" customFormat="1" ht="12.75" customHeight="1" x14ac:dyDescent="0.2">
      <c r="A3562" s="38" t="s">
        <v>17415</v>
      </c>
      <c r="B3562" s="42" t="s">
        <v>17416</v>
      </c>
      <c r="C3562" s="42" t="s">
        <v>17417</v>
      </c>
      <c r="D3562" s="38">
        <v>506161</v>
      </c>
      <c r="E3562" s="42" t="s">
        <v>7579</v>
      </c>
      <c r="F3562" s="38">
        <v>8268010939</v>
      </c>
      <c r="G3562" s="40" t="s">
        <v>17418</v>
      </c>
      <c r="H3562" s="3">
        <v>84000</v>
      </c>
      <c r="I3562" s="3"/>
      <c r="J3562" s="3">
        <v>15120</v>
      </c>
      <c r="K3562" s="3">
        <f t="shared" si="58"/>
        <v>99120</v>
      </c>
      <c r="L3562" s="41">
        <v>44944.729166666664</v>
      </c>
      <c r="M3562" s="39">
        <v>44439015</v>
      </c>
      <c r="N3562" s="42" t="s">
        <v>315</v>
      </c>
      <c r="O3562" s="42" t="s">
        <v>17419</v>
      </c>
      <c r="P3562" s="60">
        <v>45002</v>
      </c>
      <c r="Q3562" s="42" t="s">
        <v>243</v>
      </c>
      <c r="R3562" s="68"/>
    </row>
    <row r="3563" spans="1:18" s="70" customFormat="1" ht="12.75" customHeight="1" x14ac:dyDescent="0.2">
      <c r="A3563" s="38">
        <v>352</v>
      </c>
      <c r="B3563" s="39" t="s">
        <v>20626</v>
      </c>
      <c r="C3563" s="39" t="s">
        <v>20627</v>
      </c>
      <c r="D3563" s="38">
        <v>808131</v>
      </c>
      <c r="E3563" s="129" t="s">
        <v>1843</v>
      </c>
      <c r="F3563" s="38">
        <v>8268012884</v>
      </c>
      <c r="G3563" s="40" t="s">
        <v>20628</v>
      </c>
      <c r="H3563" s="2"/>
      <c r="I3563" s="2"/>
      <c r="J3563" s="2">
        <v>15117.101694915254</v>
      </c>
      <c r="K3563" s="3">
        <f t="shared" si="58"/>
        <v>15117.101694915254</v>
      </c>
      <c r="L3563" s="41">
        <v>45147.729166666664</v>
      </c>
      <c r="M3563" s="39">
        <v>160719224</v>
      </c>
      <c r="N3563" s="39" t="s">
        <v>8899</v>
      </c>
      <c r="O3563" s="40" t="s">
        <v>20629</v>
      </c>
      <c r="P3563" s="41">
        <v>45220</v>
      </c>
      <c r="Q3563" s="42" t="s">
        <v>8901</v>
      </c>
      <c r="R3563" s="68"/>
    </row>
    <row r="3564" spans="1:18" s="70" customFormat="1" ht="12.75" customHeight="1" x14ac:dyDescent="0.2">
      <c r="A3564" s="38" t="s">
        <v>11868</v>
      </c>
      <c r="B3564" s="42" t="s">
        <v>11869</v>
      </c>
      <c r="C3564" s="42" t="s">
        <v>11870</v>
      </c>
      <c r="D3564" s="38">
        <v>923348</v>
      </c>
      <c r="E3564" s="42" t="s">
        <v>8499</v>
      </c>
      <c r="F3564" s="38">
        <v>8262000050</v>
      </c>
      <c r="G3564" s="40" t="s">
        <v>11871</v>
      </c>
      <c r="H3564" s="3">
        <v>83931</v>
      </c>
      <c r="I3564" s="3"/>
      <c r="J3564" s="3">
        <v>0</v>
      </c>
      <c r="K3564" s="3">
        <f t="shared" si="58"/>
        <v>83931</v>
      </c>
      <c r="L3564" s="41">
        <v>44628.729166666664</v>
      </c>
      <c r="M3564" s="39">
        <v>44468424</v>
      </c>
      <c r="N3564" s="42" t="s">
        <v>315</v>
      </c>
      <c r="O3564" s="42" t="s">
        <v>11872</v>
      </c>
      <c r="P3564" s="60">
        <v>44679</v>
      </c>
      <c r="Q3564" s="42" t="s">
        <v>243</v>
      </c>
      <c r="R3564" s="68"/>
    </row>
    <row r="3565" spans="1:18" s="70" customFormat="1" ht="12.75" customHeight="1" x14ac:dyDescent="0.2">
      <c r="A3565" s="38" t="s">
        <v>20663</v>
      </c>
      <c r="B3565" s="39" t="s">
        <v>20664</v>
      </c>
      <c r="C3565" s="39" t="s">
        <v>20665</v>
      </c>
      <c r="D3565" s="38">
        <v>822647</v>
      </c>
      <c r="E3565" s="39" t="s">
        <v>19117</v>
      </c>
      <c r="F3565" s="38">
        <v>8268013051</v>
      </c>
      <c r="G3565" s="40">
        <v>46</v>
      </c>
      <c r="H3565" s="2">
        <v>83713.919999999998</v>
      </c>
      <c r="I3565" s="2"/>
      <c r="J3565" s="2">
        <v>0</v>
      </c>
      <c r="K3565" s="3">
        <f t="shared" si="58"/>
        <v>83713.919999999998</v>
      </c>
      <c r="L3565" s="41">
        <v>45188.729166666664</v>
      </c>
      <c r="M3565" s="39">
        <v>160720825</v>
      </c>
      <c r="N3565" s="39" t="s">
        <v>3282</v>
      </c>
      <c r="O3565" s="40" t="s">
        <v>20666</v>
      </c>
      <c r="P3565" s="41">
        <v>45214</v>
      </c>
      <c r="Q3565" s="42" t="s">
        <v>2417</v>
      </c>
      <c r="R3565" s="68"/>
    </row>
    <row r="3566" spans="1:18" s="70" customFormat="1" ht="12.75" customHeight="1" x14ac:dyDescent="0.2">
      <c r="A3566" s="38" t="s">
        <v>20686</v>
      </c>
      <c r="B3566" s="39" t="s">
        <v>20687</v>
      </c>
      <c r="C3566" s="39" t="s">
        <v>20688</v>
      </c>
      <c r="D3566" s="38">
        <v>812419</v>
      </c>
      <c r="E3566" s="39" t="s">
        <v>1956</v>
      </c>
      <c r="F3566" s="38">
        <v>8268010958</v>
      </c>
      <c r="G3566" s="40" t="s">
        <v>20689</v>
      </c>
      <c r="H3566" s="2">
        <v>83672.881355932201</v>
      </c>
      <c r="I3566" s="2"/>
      <c r="J3566" s="2">
        <v>15061.118644067796</v>
      </c>
      <c r="K3566" s="3">
        <f t="shared" si="58"/>
        <v>98734</v>
      </c>
      <c r="L3566" s="41">
        <v>45181.729166666664</v>
      </c>
      <c r="M3566" s="39">
        <v>160731510</v>
      </c>
      <c r="N3566" s="39" t="s">
        <v>52</v>
      </c>
      <c r="O3566" s="40" t="s">
        <v>20690</v>
      </c>
      <c r="P3566" s="41">
        <v>45220</v>
      </c>
      <c r="Q3566" s="39" t="s">
        <v>54</v>
      </c>
      <c r="R3566" s="68"/>
    </row>
    <row r="3567" spans="1:18" s="70" customFormat="1" ht="12.75" customHeight="1" x14ac:dyDescent="0.2">
      <c r="A3567" s="38" t="s">
        <v>1425</v>
      </c>
      <c r="B3567" s="39" t="s">
        <v>1426</v>
      </c>
      <c r="C3567" s="39" t="s">
        <v>1427</v>
      </c>
      <c r="D3567" s="38">
        <v>808282</v>
      </c>
      <c r="E3567" s="39" t="s">
        <v>61</v>
      </c>
      <c r="F3567" s="38">
        <v>8268005993</v>
      </c>
      <c r="G3567" s="40" t="s">
        <v>1428</v>
      </c>
      <c r="H3567" s="2">
        <v>83621.186440677964</v>
      </c>
      <c r="I3567" s="2"/>
      <c r="J3567" s="2">
        <v>15051.813559322032</v>
      </c>
      <c r="K3567" s="3">
        <f t="shared" si="58"/>
        <v>98673</v>
      </c>
      <c r="L3567" s="41">
        <v>44272.729166666664</v>
      </c>
      <c r="M3567" s="39">
        <v>44332673</v>
      </c>
      <c r="N3567" s="39" t="s">
        <v>52</v>
      </c>
      <c r="O3567" s="40" t="s">
        <v>1429</v>
      </c>
      <c r="P3567" s="41">
        <v>44292</v>
      </c>
      <c r="Q3567" s="39" t="s">
        <v>54</v>
      </c>
      <c r="R3567" s="68"/>
    </row>
    <row r="3568" spans="1:18" s="70" customFormat="1" ht="12.75" customHeight="1" x14ac:dyDescent="0.2">
      <c r="A3568" s="38" t="s">
        <v>20397</v>
      </c>
      <c r="B3568" s="39" t="s">
        <v>20398</v>
      </c>
      <c r="C3568" s="39" t="s">
        <v>20399</v>
      </c>
      <c r="D3568" s="38">
        <v>816655</v>
      </c>
      <c r="E3568" s="42" t="s">
        <v>782</v>
      </c>
      <c r="F3568" s="38">
        <v>8266018370</v>
      </c>
      <c r="G3568" s="40">
        <v>508</v>
      </c>
      <c r="H3568" s="2">
        <v>83470.000000000015</v>
      </c>
      <c r="I3568" s="2"/>
      <c r="J3568" s="2">
        <v>15024.600000000002</v>
      </c>
      <c r="K3568" s="3">
        <f t="shared" si="58"/>
        <v>98494.60000000002</v>
      </c>
      <c r="L3568" s="41">
        <v>45164.729166666664</v>
      </c>
      <c r="M3568" s="39">
        <v>1246506461</v>
      </c>
      <c r="N3568" s="39" t="s">
        <v>3282</v>
      </c>
      <c r="O3568" s="40" t="s">
        <v>20396</v>
      </c>
      <c r="P3568" s="41">
        <v>45196</v>
      </c>
      <c r="Q3568" s="42" t="s">
        <v>2417</v>
      </c>
      <c r="R3568" s="68"/>
    </row>
    <row r="3569" spans="1:18" s="70" customFormat="1" ht="12.75" customHeight="1" x14ac:dyDescent="0.2">
      <c r="A3569" s="38" t="s">
        <v>14272</v>
      </c>
      <c r="B3569" s="39" t="s">
        <v>14273</v>
      </c>
      <c r="C3569" s="39"/>
      <c r="D3569" s="38">
        <v>115489</v>
      </c>
      <c r="E3569" s="39" t="s">
        <v>1562</v>
      </c>
      <c r="F3569" s="61">
        <v>8266014997</v>
      </c>
      <c r="G3569" s="40">
        <v>244</v>
      </c>
      <c r="H3569" s="5">
        <v>83280</v>
      </c>
      <c r="I3569" s="2"/>
      <c r="J3569" s="2">
        <v>14990.4</v>
      </c>
      <c r="K3569" s="3">
        <f t="shared" si="58"/>
        <v>98270.399999999994</v>
      </c>
      <c r="L3569" s="41">
        <v>44726</v>
      </c>
      <c r="M3569" s="39"/>
      <c r="N3569" s="39" t="s">
        <v>52</v>
      </c>
      <c r="O3569" s="40"/>
      <c r="P3569" s="41"/>
      <c r="Q3569" s="39" t="s">
        <v>54</v>
      </c>
      <c r="R3569" s="68"/>
    </row>
    <row r="3570" spans="1:18" s="70" customFormat="1" ht="12.75" customHeight="1" x14ac:dyDescent="0.2">
      <c r="A3570" s="38" t="s">
        <v>18464</v>
      </c>
      <c r="B3570" s="39" t="s">
        <v>18465</v>
      </c>
      <c r="C3570" s="39" t="s">
        <v>18466</v>
      </c>
      <c r="D3570" s="38">
        <v>808131</v>
      </c>
      <c r="E3570" s="129" t="s">
        <v>1843</v>
      </c>
      <c r="F3570" s="38">
        <v>8268010059</v>
      </c>
      <c r="G3570" s="40" t="s">
        <v>18467</v>
      </c>
      <c r="H3570" s="2"/>
      <c r="I3570" s="2"/>
      <c r="J3570" s="2">
        <v>14957.460000000003</v>
      </c>
      <c r="K3570" s="3">
        <f t="shared" si="58"/>
        <v>14957.460000000003</v>
      </c>
      <c r="L3570" s="41">
        <v>44911.729166666664</v>
      </c>
      <c r="M3570" s="39">
        <v>44586053</v>
      </c>
      <c r="N3570" s="39" t="s">
        <v>3282</v>
      </c>
      <c r="O3570" s="40" t="s">
        <v>18468</v>
      </c>
      <c r="P3570" s="41">
        <v>45024</v>
      </c>
      <c r="Q3570" s="42" t="s">
        <v>2417</v>
      </c>
      <c r="R3570" s="68"/>
    </row>
    <row r="3571" spans="1:18" s="70" customFormat="1" ht="12.75" customHeight="1" x14ac:dyDescent="0.2">
      <c r="A3571" s="38" t="s">
        <v>19701</v>
      </c>
      <c r="B3571" s="39" t="s">
        <v>19702</v>
      </c>
      <c r="C3571" s="39" t="s">
        <v>19703</v>
      </c>
      <c r="D3571" s="38">
        <v>137847</v>
      </c>
      <c r="E3571" s="39" t="s">
        <v>17353</v>
      </c>
      <c r="F3571" s="38">
        <v>8266018418</v>
      </c>
      <c r="G3571" s="40" t="s">
        <v>19704</v>
      </c>
      <c r="H3571" s="2">
        <v>83000</v>
      </c>
      <c r="I3571" s="2"/>
      <c r="J3571" s="2">
        <v>14940</v>
      </c>
      <c r="K3571" s="3">
        <f t="shared" si="58"/>
        <v>97940</v>
      </c>
      <c r="L3571" s="41">
        <v>45082.729166666664</v>
      </c>
      <c r="M3571" s="39">
        <v>1246418289</v>
      </c>
      <c r="N3571" s="39" t="s">
        <v>19303</v>
      </c>
      <c r="O3571" s="40" t="s">
        <v>19705</v>
      </c>
      <c r="P3571" s="41">
        <v>45132</v>
      </c>
      <c r="Q3571" s="62" t="s">
        <v>19</v>
      </c>
      <c r="R3571" s="68"/>
    </row>
    <row r="3572" spans="1:18" s="70" customFormat="1" ht="12.75" customHeight="1" x14ac:dyDescent="0.2">
      <c r="A3572" s="38" t="s">
        <v>14143</v>
      </c>
      <c r="B3572" s="39" t="s">
        <v>14144</v>
      </c>
      <c r="C3572" s="39" t="s">
        <v>14145</v>
      </c>
      <c r="D3572" s="38">
        <v>407811</v>
      </c>
      <c r="E3572" s="39" t="s">
        <v>7553</v>
      </c>
      <c r="F3572" s="38">
        <v>8266015048</v>
      </c>
      <c r="G3572" s="40" t="s">
        <v>14146</v>
      </c>
      <c r="H3572" s="2">
        <v>82879.661016949161</v>
      </c>
      <c r="I3572" s="2"/>
      <c r="J3572" s="2">
        <v>14918.338983050848</v>
      </c>
      <c r="K3572" s="3">
        <f t="shared" si="58"/>
        <v>97798.000000000015</v>
      </c>
      <c r="L3572" s="41">
        <v>44715.729166666664</v>
      </c>
      <c r="M3572" s="39">
        <v>6870126128</v>
      </c>
      <c r="N3572" s="39" t="s">
        <v>52</v>
      </c>
      <c r="O3572" s="40" t="s">
        <v>14147</v>
      </c>
      <c r="P3572" s="41">
        <v>44761</v>
      </c>
      <c r="Q3572" s="39" t="s">
        <v>54</v>
      </c>
      <c r="R3572" s="68"/>
    </row>
    <row r="3573" spans="1:18" s="70" customFormat="1" ht="12.75" customHeight="1" x14ac:dyDescent="0.2">
      <c r="A3573" s="38" t="s">
        <v>16261</v>
      </c>
      <c r="B3573" s="39" t="s">
        <v>16262</v>
      </c>
      <c r="C3573" s="39" t="s">
        <v>16263</v>
      </c>
      <c r="D3573" s="38">
        <v>402278</v>
      </c>
      <c r="E3573" s="39" t="s">
        <v>7553</v>
      </c>
      <c r="F3573" s="38">
        <v>8266016275</v>
      </c>
      <c r="G3573" s="40" t="s">
        <v>16264</v>
      </c>
      <c r="H3573" s="2">
        <v>82879.661016949161</v>
      </c>
      <c r="I3573" s="2"/>
      <c r="J3573" s="2">
        <v>14918.338983050848</v>
      </c>
      <c r="K3573" s="3">
        <f t="shared" si="58"/>
        <v>97798.000000000015</v>
      </c>
      <c r="L3573" s="41">
        <v>44853.729166666664</v>
      </c>
      <c r="M3573" s="39">
        <v>6870276753</v>
      </c>
      <c r="N3573" s="39" t="s">
        <v>52</v>
      </c>
      <c r="O3573" s="40" t="s">
        <v>16265</v>
      </c>
      <c r="P3573" s="41">
        <v>44899</v>
      </c>
      <c r="Q3573" s="39" t="s">
        <v>54</v>
      </c>
      <c r="R3573" s="68"/>
    </row>
    <row r="3574" spans="1:18" s="70" customFormat="1" ht="12.75" customHeight="1" x14ac:dyDescent="0.2">
      <c r="A3574" s="38">
        <v>322</v>
      </c>
      <c r="B3574" s="39" t="s">
        <v>21168</v>
      </c>
      <c r="C3574" s="39" t="s">
        <v>21169</v>
      </c>
      <c r="D3574" s="38">
        <v>814805</v>
      </c>
      <c r="E3574" s="39" t="s">
        <v>111</v>
      </c>
      <c r="F3574" s="38">
        <v>8268013300</v>
      </c>
      <c r="G3574" s="40">
        <v>6754</v>
      </c>
      <c r="H3574" s="2">
        <v>82688.983050847455</v>
      </c>
      <c r="I3574" s="2"/>
      <c r="J3574" s="2">
        <v>14884.016949152541</v>
      </c>
      <c r="K3574" s="3">
        <f t="shared" si="58"/>
        <v>97573</v>
      </c>
      <c r="L3574" s="41">
        <v>45230.729166666664</v>
      </c>
      <c r="M3574" s="39">
        <v>160842749</v>
      </c>
      <c r="N3574" s="39" t="s">
        <v>8899</v>
      </c>
      <c r="O3574" s="40" t="s">
        <v>21170</v>
      </c>
      <c r="P3574" s="41">
        <v>45274</v>
      </c>
      <c r="Q3574" s="42" t="s">
        <v>8901</v>
      </c>
      <c r="R3574" s="68"/>
    </row>
    <row r="3575" spans="1:18" s="70" customFormat="1" ht="12.75" customHeight="1" x14ac:dyDescent="0.2">
      <c r="A3575" s="38" t="s">
        <v>19873</v>
      </c>
      <c r="B3575" s="39" t="s">
        <v>19874</v>
      </c>
      <c r="C3575" s="39" t="s">
        <v>19875</v>
      </c>
      <c r="D3575" s="38">
        <v>407464</v>
      </c>
      <c r="E3575" s="39" t="s">
        <v>1230</v>
      </c>
      <c r="F3575" s="38">
        <v>8268012666</v>
      </c>
      <c r="G3575" s="40" t="s">
        <v>19876</v>
      </c>
      <c r="H3575" s="2">
        <v>82452.5</v>
      </c>
      <c r="I3575" s="2"/>
      <c r="J3575" s="2">
        <v>0</v>
      </c>
      <c r="K3575" s="3">
        <f t="shared" si="58"/>
        <v>82452.5</v>
      </c>
      <c r="L3575" s="41">
        <v>45113.729166666664</v>
      </c>
      <c r="M3575" s="39">
        <v>160509016</v>
      </c>
      <c r="N3575" s="39" t="s">
        <v>3282</v>
      </c>
      <c r="O3575" s="40" t="s">
        <v>19877</v>
      </c>
      <c r="P3575" s="41">
        <v>45134</v>
      </c>
      <c r="Q3575" s="42" t="s">
        <v>2417</v>
      </c>
      <c r="R3575" s="68"/>
    </row>
    <row r="3576" spans="1:18" s="70" customFormat="1" ht="12.75" customHeight="1" x14ac:dyDescent="0.2">
      <c r="A3576" s="38" t="s">
        <v>9606</v>
      </c>
      <c r="B3576" s="42" t="s">
        <v>9607</v>
      </c>
      <c r="C3576" s="42" t="s">
        <v>9608</v>
      </c>
      <c r="D3576" s="38">
        <v>508615</v>
      </c>
      <c r="E3576" s="42" t="s">
        <v>6770</v>
      </c>
      <c r="F3576" s="38">
        <v>8266013216</v>
      </c>
      <c r="G3576" s="40">
        <v>910</v>
      </c>
      <c r="H3576" s="3">
        <v>82438.135593220344</v>
      </c>
      <c r="I3576" s="3"/>
      <c r="J3576" s="3">
        <v>14838.864406779661</v>
      </c>
      <c r="K3576" s="3">
        <f t="shared" si="58"/>
        <v>97277</v>
      </c>
      <c r="L3576" s="41">
        <v>44554.729166666664</v>
      </c>
      <c r="M3576" s="39">
        <v>6870329149</v>
      </c>
      <c r="N3576" s="42" t="s">
        <v>315</v>
      </c>
      <c r="O3576" s="42" t="s">
        <v>9609</v>
      </c>
      <c r="P3576" s="60">
        <v>44601</v>
      </c>
      <c r="Q3576" s="42" t="s">
        <v>243</v>
      </c>
      <c r="R3576" s="68"/>
    </row>
    <row r="3577" spans="1:18" s="70" customFormat="1" ht="12.75" customHeight="1" x14ac:dyDescent="0.2">
      <c r="A3577" s="38" t="s">
        <v>8522</v>
      </c>
      <c r="B3577" s="42" t="s">
        <v>8523</v>
      </c>
      <c r="C3577" s="42" t="s">
        <v>8524</v>
      </c>
      <c r="D3577" s="38">
        <v>106713</v>
      </c>
      <c r="E3577" s="42" t="s">
        <v>6188</v>
      </c>
      <c r="F3577" s="38">
        <v>8266012621</v>
      </c>
      <c r="G3577" s="40" t="s">
        <v>8525</v>
      </c>
      <c r="H3577" s="3">
        <v>82387.288135593219</v>
      </c>
      <c r="I3577" s="3"/>
      <c r="J3577" s="3">
        <v>14829.71186440678</v>
      </c>
      <c r="K3577" s="3">
        <f t="shared" si="58"/>
        <v>97217</v>
      </c>
      <c r="L3577" s="41">
        <v>44474.729166666664</v>
      </c>
      <c r="M3577" s="39">
        <v>6870286170</v>
      </c>
      <c r="N3577" s="42" t="s">
        <v>315</v>
      </c>
      <c r="O3577" s="42" t="s">
        <v>8526</v>
      </c>
      <c r="P3577" s="60">
        <v>44542</v>
      </c>
      <c r="Q3577" s="42" t="s">
        <v>243</v>
      </c>
      <c r="R3577" s="68"/>
    </row>
    <row r="3578" spans="1:18" s="70" customFormat="1" ht="12.75" customHeight="1" x14ac:dyDescent="0.2">
      <c r="A3578" s="38" t="s">
        <v>16070</v>
      </c>
      <c r="B3578" s="42" t="s">
        <v>16071</v>
      </c>
      <c r="C3578" s="42" t="s">
        <v>16072</v>
      </c>
      <c r="D3578" s="38">
        <v>815369</v>
      </c>
      <c r="E3578" s="42" t="s">
        <v>16073</v>
      </c>
      <c r="F3578" s="38">
        <v>8268009508</v>
      </c>
      <c r="G3578" s="40">
        <v>422</v>
      </c>
      <c r="H3578" s="3">
        <v>82300</v>
      </c>
      <c r="I3578" s="3"/>
      <c r="J3578" s="3">
        <v>0</v>
      </c>
      <c r="K3578" s="3">
        <f t="shared" si="58"/>
        <v>82300</v>
      </c>
      <c r="L3578" s="41">
        <v>44866.729166666664</v>
      </c>
      <c r="M3578" s="39">
        <v>44266537</v>
      </c>
      <c r="N3578" s="42" t="s">
        <v>315</v>
      </c>
      <c r="O3578" s="42" t="s">
        <v>16074</v>
      </c>
      <c r="P3578" s="60">
        <v>44890</v>
      </c>
      <c r="Q3578" s="42" t="s">
        <v>243</v>
      </c>
      <c r="R3578" s="68"/>
    </row>
    <row r="3579" spans="1:18" s="70" customFormat="1" ht="12.75" customHeight="1" x14ac:dyDescent="0.2">
      <c r="A3579" s="38" t="s">
        <v>18754</v>
      </c>
      <c r="B3579" s="39" t="s">
        <v>18755</v>
      </c>
      <c r="C3579" s="39" t="s">
        <v>18756</v>
      </c>
      <c r="D3579" s="38">
        <v>812419</v>
      </c>
      <c r="E3579" s="39" t="s">
        <v>1956</v>
      </c>
      <c r="F3579" s="38">
        <v>8268011592</v>
      </c>
      <c r="G3579" s="40" t="s">
        <v>18757</v>
      </c>
      <c r="H3579" s="2">
        <v>82265.254237288143</v>
      </c>
      <c r="I3579" s="2"/>
      <c r="J3579" s="2">
        <v>14807.745762711866</v>
      </c>
      <c r="K3579" s="3">
        <f t="shared" si="58"/>
        <v>97073.000000000015</v>
      </c>
      <c r="L3579" s="41">
        <v>45010.729166666664</v>
      </c>
      <c r="M3579" s="39">
        <v>160298793</v>
      </c>
      <c r="N3579" s="39" t="s">
        <v>52</v>
      </c>
      <c r="O3579" s="40" t="s">
        <v>18753</v>
      </c>
      <c r="P3579" s="41">
        <v>45038</v>
      </c>
      <c r="Q3579" s="39" t="s">
        <v>54</v>
      </c>
      <c r="R3579" s="68"/>
    </row>
    <row r="3580" spans="1:18" s="70" customFormat="1" ht="12.75" customHeight="1" x14ac:dyDescent="0.2">
      <c r="A3580" s="38" t="s">
        <v>18455</v>
      </c>
      <c r="B3580" s="39" t="s">
        <v>18456</v>
      </c>
      <c r="C3580" s="39" t="s">
        <v>18457</v>
      </c>
      <c r="D3580" s="38">
        <v>816777</v>
      </c>
      <c r="E3580" s="129" t="s">
        <v>205</v>
      </c>
      <c r="F3580" s="38">
        <v>8268011004</v>
      </c>
      <c r="G3580" s="40" t="s">
        <v>18458</v>
      </c>
      <c r="H3580" s="2"/>
      <c r="I3580" s="2"/>
      <c r="J3580" s="2">
        <v>14785.740000000002</v>
      </c>
      <c r="K3580" s="3">
        <f t="shared" si="58"/>
        <v>14785.740000000002</v>
      </c>
      <c r="L3580" s="41">
        <v>45001.729166666664</v>
      </c>
      <c r="M3580" s="39">
        <v>44583614</v>
      </c>
      <c r="N3580" s="39" t="s">
        <v>3282</v>
      </c>
      <c r="O3580" s="40" t="s">
        <v>18442</v>
      </c>
      <c r="P3580" s="41">
        <v>45028</v>
      </c>
      <c r="Q3580" s="42" t="s">
        <v>2417</v>
      </c>
      <c r="R3580" s="68"/>
    </row>
    <row r="3581" spans="1:18" s="70" customFormat="1" ht="12.75" customHeight="1" x14ac:dyDescent="0.2">
      <c r="A3581" s="38">
        <v>215</v>
      </c>
      <c r="B3581" s="39" t="s">
        <v>18513</v>
      </c>
      <c r="C3581" s="39" t="s">
        <v>18514</v>
      </c>
      <c r="D3581" s="38">
        <v>105903</v>
      </c>
      <c r="E3581" s="39" t="s">
        <v>6269</v>
      </c>
      <c r="F3581" s="38">
        <v>8266016468</v>
      </c>
      <c r="G3581" s="40" t="s">
        <v>18515</v>
      </c>
      <c r="H3581" s="2">
        <v>81993.220338983054</v>
      </c>
      <c r="I3581" s="2"/>
      <c r="J3581" s="2">
        <v>14758.77966101695</v>
      </c>
      <c r="K3581" s="3">
        <f t="shared" si="58"/>
        <v>96752</v>
      </c>
      <c r="L3581" s="41">
        <v>44946.729166666664</v>
      </c>
      <c r="M3581" s="39">
        <v>6870444822</v>
      </c>
      <c r="N3581" s="39" t="s">
        <v>8899</v>
      </c>
      <c r="O3581" s="40" t="s">
        <v>18516</v>
      </c>
      <c r="P3581" s="41">
        <v>45022</v>
      </c>
      <c r="Q3581" s="42" t="s">
        <v>8901</v>
      </c>
      <c r="R3581" s="68"/>
    </row>
    <row r="3582" spans="1:18" s="70" customFormat="1" ht="12.75" customHeight="1" x14ac:dyDescent="0.2">
      <c r="A3582" s="38" t="s">
        <v>17583</v>
      </c>
      <c r="B3582" s="39" t="s">
        <v>17584</v>
      </c>
      <c r="C3582" s="39" t="s">
        <v>17585</v>
      </c>
      <c r="D3582" s="38">
        <v>816655</v>
      </c>
      <c r="E3582" s="42" t="s">
        <v>782</v>
      </c>
      <c r="F3582" s="38">
        <v>8268010814</v>
      </c>
      <c r="G3582" s="40">
        <v>374</v>
      </c>
      <c r="H3582" s="2">
        <v>81976.500000000015</v>
      </c>
      <c r="I3582" s="2"/>
      <c r="J3582" s="2">
        <v>14755.770000000002</v>
      </c>
      <c r="K3582" s="3">
        <f t="shared" si="58"/>
        <v>96732.270000000019</v>
      </c>
      <c r="L3582" s="41">
        <v>44952.729166666664</v>
      </c>
      <c r="M3582" s="39">
        <v>44465722</v>
      </c>
      <c r="N3582" s="39" t="s">
        <v>52</v>
      </c>
      <c r="O3582" s="40" t="s">
        <v>17586</v>
      </c>
      <c r="P3582" s="41">
        <v>44973</v>
      </c>
      <c r="Q3582" s="39" t="s">
        <v>54</v>
      </c>
      <c r="R3582" s="68"/>
    </row>
    <row r="3583" spans="1:18" s="70" customFormat="1" ht="12.75" customHeight="1" x14ac:dyDescent="0.2">
      <c r="A3583" s="38" t="s">
        <v>2627</v>
      </c>
      <c r="B3583" s="42" t="s">
        <v>2628</v>
      </c>
      <c r="C3583" s="42" t="s">
        <v>2629</v>
      </c>
      <c r="D3583" s="38">
        <v>135020</v>
      </c>
      <c r="E3583" s="42" t="s">
        <v>933</v>
      </c>
      <c r="F3583" s="38">
        <v>8266010803</v>
      </c>
      <c r="G3583" s="40" t="s">
        <v>2630</v>
      </c>
      <c r="H3583" s="3">
        <v>81400</v>
      </c>
      <c r="I3583" s="3"/>
      <c r="J3583" s="3">
        <v>14652</v>
      </c>
      <c r="K3583" s="3">
        <f t="shared" si="58"/>
        <v>96052</v>
      </c>
      <c r="L3583" s="41">
        <v>44272.729166666664</v>
      </c>
      <c r="M3583" s="39">
        <v>6870087360</v>
      </c>
      <c r="N3583" s="42" t="s">
        <v>315</v>
      </c>
      <c r="O3583" s="42">
        <v>106153590324</v>
      </c>
      <c r="P3583" s="60">
        <v>44363</v>
      </c>
      <c r="Q3583" s="42" t="s">
        <v>243</v>
      </c>
      <c r="R3583" s="68"/>
    </row>
    <row r="3584" spans="1:18" s="70" customFormat="1" ht="12.75" customHeight="1" x14ac:dyDescent="0.2">
      <c r="A3584" s="38" t="s">
        <v>21284</v>
      </c>
      <c r="B3584" s="39" t="s">
        <v>21285</v>
      </c>
      <c r="C3584" s="39" t="s">
        <v>21286</v>
      </c>
      <c r="D3584" s="38">
        <v>507144</v>
      </c>
      <c r="E3584" s="39" t="s">
        <v>19473</v>
      </c>
      <c r="F3584" s="38">
        <v>8266019747</v>
      </c>
      <c r="G3584" s="40">
        <v>231010598</v>
      </c>
      <c r="H3584" s="2">
        <v>81400</v>
      </c>
      <c r="I3584" s="2"/>
      <c r="J3584" s="2">
        <v>14652</v>
      </c>
      <c r="K3584" s="3">
        <f t="shared" si="58"/>
        <v>96052</v>
      </c>
      <c r="L3584" s="41">
        <v>45195.729166666664</v>
      </c>
      <c r="M3584" s="39">
        <v>1246618668</v>
      </c>
      <c r="N3584" s="39" t="s">
        <v>18463</v>
      </c>
      <c r="O3584" s="40">
        <v>312144486458</v>
      </c>
      <c r="P3584" s="41">
        <v>45276</v>
      </c>
      <c r="Q3584" s="62" t="s">
        <v>29</v>
      </c>
      <c r="R3584" s="68"/>
    </row>
    <row r="3585" spans="1:18" s="70" customFormat="1" ht="12.75" customHeight="1" x14ac:dyDescent="0.25">
      <c r="A3585" s="38" t="s">
        <v>20780</v>
      </c>
      <c r="B3585" s="39" t="s">
        <v>20781</v>
      </c>
      <c r="C3585" s="39" t="s">
        <v>20782</v>
      </c>
      <c r="D3585" s="38">
        <v>407261</v>
      </c>
      <c r="E3585" s="77" t="s">
        <v>58</v>
      </c>
      <c r="F3585" s="38">
        <v>8266019960</v>
      </c>
      <c r="G3585" s="40">
        <v>9854053235</v>
      </c>
      <c r="H3585" s="2">
        <v>81353.25</v>
      </c>
      <c r="I3585" s="2"/>
      <c r="J3585" s="2">
        <v>0</v>
      </c>
      <c r="K3585" s="3">
        <f t="shared" si="58"/>
        <v>81353.25</v>
      </c>
      <c r="L3585" s="41">
        <v>45211.729166666664</v>
      </c>
      <c r="M3585" s="39">
        <v>1246555858</v>
      </c>
      <c r="N3585" s="39" t="s">
        <v>3282</v>
      </c>
      <c r="O3585" s="40"/>
      <c r="P3585" s="41"/>
      <c r="Q3585" s="42" t="s">
        <v>2417</v>
      </c>
      <c r="R3585" s="68"/>
    </row>
    <row r="3586" spans="1:18" s="70" customFormat="1" ht="12.75" customHeight="1" x14ac:dyDescent="0.25">
      <c r="A3586" s="38">
        <v>69</v>
      </c>
      <c r="B3586" s="39" t="s">
        <v>20783</v>
      </c>
      <c r="C3586" s="39" t="s">
        <v>20784</v>
      </c>
      <c r="D3586" s="38">
        <v>407261</v>
      </c>
      <c r="E3586" s="77" t="s">
        <v>58</v>
      </c>
      <c r="F3586" s="38">
        <v>8266020048</v>
      </c>
      <c r="G3586" s="40">
        <v>9854053175</v>
      </c>
      <c r="H3586" s="2">
        <v>81353.25</v>
      </c>
      <c r="I3586" s="2"/>
      <c r="J3586" s="2">
        <v>0</v>
      </c>
      <c r="K3586" s="3">
        <f t="shared" si="58"/>
        <v>81353.25</v>
      </c>
      <c r="L3586" s="41">
        <v>45209.729166666664</v>
      </c>
      <c r="M3586" s="39">
        <v>1246555859</v>
      </c>
      <c r="N3586" s="39" t="s">
        <v>8899</v>
      </c>
      <c r="O3586" s="40"/>
      <c r="P3586" s="41"/>
      <c r="Q3586" s="42" t="s">
        <v>8901</v>
      </c>
      <c r="R3586" s="68"/>
    </row>
    <row r="3587" spans="1:18" s="70" customFormat="1" ht="12.75" customHeight="1" x14ac:dyDescent="0.25">
      <c r="A3587" s="38">
        <v>70</v>
      </c>
      <c r="B3587" s="39" t="s">
        <v>20785</v>
      </c>
      <c r="C3587" s="39" t="s">
        <v>20786</v>
      </c>
      <c r="D3587" s="38">
        <v>407261</v>
      </c>
      <c r="E3587" s="77" t="s">
        <v>58</v>
      </c>
      <c r="F3587" s="38">
        <v>8266020048</v>
      </c>
      <c r="G3587" s="40">
        <v>9854053213</v>
      </c>
      <c r="H3587" s="2">
        <v>81353.25</v>
      </c>
      <c r="I3587" s="2"/>
      <c r="J3587" s="2">
        <v>0</v>
      </c>
      <c r="K3587" s="3">
        <f t="shared" si="58"/>
        <v>81353.25</v>
      </c>
      <c r="L3587" s="41">
        <v>45210.729166666664</v>
      </c>
      <c r="M3587" s="39">
        <v>1246555860</v>
      </c>
      <c r="N3587" s="39" t="s">
        <v>8899</v>
      </c>
      <c r="O3587" s="40"/>
      <c r="P3587" s="41"/>
      <c r="Q3587" s="42" t="s">
        <v>8901</v>
      </c>
      <c r="R3587" s="68"/>
    </row>
    <row r="3588" spans="1:18" s="70" customFormat="1" ht="12.75" customHeight="1" x14ac:dyDescent="0.25">
      <c r="A3588" s="38">
        <v>71</v>
      </c>
      <c r="B3588" s="39" t="s">
        <v>21303</v>
      </c>
      <c r="C3588" s="39" t="s">
        <v>21304</v>
      </c>
      <c r="D3588" s="38">
        <v>407261</v>
      </c>
      <c r="E3588" s="77" t="s">
        <v>58</v>
      </c>
      <c r="F3588" s="38">
        <v>8266020048</v>
      </c>
      <c r="G3588" s="40">
        <v>9854056387</v>
      </c>
      <c r="H3588" s="2">
        <v>81353.25</v>
      </c>
      <c r="I3588" s="2"/>
      <c r="J3588" s="2">
        <v>0</v>
      </c>
      <c r="K3588" s="3">
        <f t="shared" si="58"/>
        <v>81353.25</v>
      </c>
      <c r="L3588" s="41">
        <v>45265.729166666664</v>
      </c>
      <c r="M3588" s="39">
        <v>1246622498</v>
      </c>
      <c r="N3588" s="39" t="s">
        <v>8899</v>
      </c>
      <c r="O3588" s="40"/>
      <c r="P3588" s="41"/>
      <c r="Q3588" s="42" t="s">
        <v>8901</v>
      </c>
      <c r="R3588" s="68"/>
    </row>
    <row r="3589" spans="1:18" s="70" customFormat="1" ht="12.75" customHeight="1" x14ac:dyDescent="0.25">
      <c r="A3589" s="38">
        <v>72</v>
      </c>
      <c r="B3589" s="39" t="s">
        <v>21305</v>
      </c>
      <c r="C3589" s="39" t="s">
        <v>21306</v>
      </c>
      <c r="D3589" s="38">
        <v>407261</v>
      </c>
      <c r="E3589" s="77" t="s">
        <v>58</v>
      </c>
      <c r="F3589" s="38">
        <v>8266020048</v>
      </c>
      <c r="G3589" s="40">
        <v>9854056690</v>
      </c>
      <c r="H3589" s="2">
        <v>81353.25</v>
      </c>
      <c r="I3589" s="2"/>
      <c r="J3589" s="2">
        <v>0</v>
      </c>
      <c r="K3589" s="3">
        <f t="shared" si="58"/>
        <v>81353.25</v>
      </c>
      <c r="L3589" s="41">
        <v>45271.729166666664</v>
      </c>
      <c r="M3589" s="39">
        <v>1246622502</v>
      </c>
      <c r="N3589" s="39" t="s">
        <v>8899</v>
      </c>
      <c r="O3589" s="40"/>
      <c r="P3589" s="41"/>
      <c r="Q3589" s="42" t="s">
        <v>8901</v>
      </c>
      <c r="R3589" s="68"/>
    </row>
    <row r="3590" spans="1:18" s="70" customFormat="1" ht="12.75" customHeight="1" x14ac:dyDescent="0.25">
      <c r="A3590" s="38" t="s">
        <v>21341</v>
      </c>
      <c r="B3590" s="39" t="s">
        <v>21342</v>
      </c>
      <c r="C3590" s="39" t="s">
        <v>21343</v>
      </c>
      <c r="D3590" s="38">
        <v>407261</v>
      </c>
      <c r="E3590" s="138" t="s">
        <v>58</v>
      </c>
      <c r="F3590" s="38">
        <v>8266020033</v>
      </c>
      <c r="G3590" s="40">
        <v>9854056012</v>
      </c>
      <c r="H3590" s="2">
        <v>81353.25</v>
      </c>
      <c r="I3590" s="2"/>
      <c r="J3590" s="2">
        <v>0</v>
      </c>
      <c r="K3590" s="3">
        <f t="shared" ref="K3590:K3653" si="59">SUM(H3590:J3590)</f>
        <v>81353.25</v>
      </c>
      <c r="L3590" s="41">
        <v>45258.729166666664</v>
      </c>
      <c r="M3590" s="39">
        <v>1246632226</v>
      </c>
      <c r="N3590" s="39" t="s">
        <v>19303</v>
      </c>
      <c r="O3590" s="40"/>
      <c r="P3590" s="41"/>
      <c r="Q3590" s="62" t="s">
        <v>19</v>
      </c>
      <c r="R3590" s="68"/>
    </row>
    <row r="3591" spans="1:18" s="70" customFormat="1" ht="12.75" customHeight="1" x14ac:dyDescent="0.25">
      <c r="A3591" s="38" t="s">
        <v>21472</v>
      </c>
      <c r="B3591" s="39" t="s">
        <v>21473</v>
      </c>
      <c r="C3591" s="39" t="s">
        <v>21474</v>
      </c>
      <c r="D3591" s="38">
        <v>407261</v>
      </c>
      <c r="E3591" s="138" t="s">
        <v>58</v>
      </c>
      <c r="F3591" s="38">
        <v>8266019363</v>
      </c>
      <c r="G3591" s="40">
        <v>9854057892</v>
      </c>
      <c r="H3591" s="2">
        <v>81353.25</v>
      </c>
      <c r="I3591" s="2"/>
      <c r="J3591" s="2">
        <v>0</v>
      </c>
      <c r="K3591" s="3">
        <f t="shared" si="59"/>
        <v>81353.25</v>
      </c>
      <c r="L3591" s="41">
        <v>45288.729166666664</v>
      </c>
      <c r="M3591" s="39">
        <v>1246652050</v>
      </c>
      <c r="N3591" s="39" t="s">
        <v>19303</v>
      </c>
      <c r="O3591" s="40"/>
      <c r="P3591" s="41"/>
      <c r="Q3591" s="62" t="s">
        <v>19</v>
      </c>
      <c r="R3591" s="68"/>
    </row>
    <row r="3592" spans="1:18" s="70" customFormat="1" ht="12.75" customHeight="1" x14ac:dyDescent="0.2">
      <c r="A3592" s="38" t="s">
        <v>7452</v>
      </c>
      <c r="B3592" s="39" t="s">
        <v>7453</v>
      </c>
      <c r="C3592" s="39" t="s">
        <v>7454</v>
      </c>
      <c r="D3592" s="38">
        <v>811819</v>
      </c>
      <c r="E3592" s="39" t="s">
        <v>1091</v>
      </c>
      <c r="F3592" s="38">
        <v>8263000049</v>
      </c>
      <c r="G3592" s="40" t="s">
        <v>7455</v>
      </c>
      <c r="H3592" s="2">
        <v>81235</v>
      </c>
      <c r="I3592" s="2"/>
      <c r="J3592" s="2">
        <v>0</v>
      </c>
      <c r="K3592" s="3">
        <f t="shared" si="59"/>
        <v>81235</v>
      </c>
      <c r="L3592" s="41">
        <v>44494</v>
      </c>
      <c r="M3592" s="39">
        <v>3445020156</v>
      </c>
      <c r="N3592" s="39" t="s">
        <v>52</v>
      </c>
      <c r="O3592" s="40">
        <v>110082110755</v>
      </c>
      <c r="P3592" s="41">
        <v>44478</v>
      </c>
      <c r="Q3592" s="39" t="s">
        <v>54</v>
      </c>
      <c r="R3592" s="68"/>
    </row>
    <row r="3593" spans="1:18" s="70" customFormat="1" ht="12.75" customHeight="1" x14ac:dyDescent="0.2">
      <c r="A3593" s="38" t="s">
        <v>4557</v>
      </c>
      <c r="B3593" s="39" t="s">
        <v>4558</v>
      </c>
      <c r="C3593" s="39" t="s">
        <v>4559</v>
      </c>
      <c r="D3593" s="38">
        <v>401972</v>
      </c>
      <c r="E3593" s="39" t="s">
        <v>842</v>
      </c>
      <c r="F3593" s="38">
        <v>8263000049</v>
      </c>
      <c r="G3593" s="40" t="s">
        <v>4560</v>
      </c>
      <c r="H3593" s="2">
        <v>81070</v>
      </c>
      <c r="I3593" s="2">
        <v>96.002600000000015</v>
      </c>
      <c r="J3593" s="2">
        <v>14592.6</v>
      </c>
      <c r="K3593" s="3">
        <f t="shared" si="59"/>
        <v>95758.602600000013</v>
      </c>
      <c r="L3593" s="41">
        <v>44370.729166666664</v>
      </c>
      <c r="M3593" s="39">
        <v>6870150638</v>
      </c>
      <c r="N3593" s="39" t="s">
        <v>52</v>
      </c>
      <c r="O3593" s="40" t="s">
        <v>4561</v>
      </c>
      <c r="P3593" s="41">
        <v>44415</v>
      </c>
      <c r="Q3593" s="39" t="s">
        <v>54</v>
      </c>
      <c r="R3593" s="68"/>
    </row>
    <row r="3594" spans="1:18" s="70" customFormat="1" ht="12.75" customHeight="1" x14ac:dyDescent="0.2">
      <c r="A3594" s="38" t="s">
        <v>13804</v>
      </c>
      <c r="B3594" s="39" t="s">
        <v>13805</v>
      </c>
      <c r="C3594" s="39" t="s">
        <v>13806</v>
      </c>
      <c r="D3594" s="38">
        <v>128773</v>
      </c>
      <c r="E3594" s="39" t="s">
        <v>13807</v>
      </c>
      <c r="F3594" s="38">
        <v>8266014607</v>
      </c>
      <c r="G3594" s="40">
        <v>103</v>
      </c>
      <c r="H3594" s="2">
        <v>81000</v>
      </c>
      <c r="I3594" s="2"/>
      <c r="J3594" s="2">
        <v>14580</v>
      </c>
      <c r="K3594" s="3">
        <f t="shared" si="59"/>
        <v>95580</v>
      </c>
      <c r="L3594" s="41">
        <v>44681.729166666664</v>
      </c>
      <c r="M3594" s="39">
        <v>6870083045</v>
      </c>
      <c r="N3594" s="39" t="s">
        <v>3282</v>
      </c>
      <c r="O3594" s="40" t="s">
        <v>13808</v>
      </c>
      <c r="P3594" s="41">
        <v>44728</v>
      </c>
      <c r="Q3594" s="42" t="s">
        <v>2417</v>
      </c>
      <c r="R3594" s="68"/>
    </row>
    <row r="3595" spans="1:18" s="70" customFormat="1" ht="12.75" customHeight="1" x14ac:dyDescent="0.2">
      <c r="A3595" s="38" t="s">
        <v>17342</v>
      </c>
      <c r="B3595" s="39" t="s">
        <v>17343</v>
      </c>
      <c r="C3595" s="39" t="s">
        <v>17344</v>
      </c>
      <c r="D3595" s="38">
        <v>508838</v>
      </c>
      <c r="E3595" s="39" t="s">
        <v>17135</v>
      </c>
      <c r="F3595" s="38">
        <v>8266016950</v>
      </c>
      <c r="G3595" s="40">
        <v>5651</v>
      </c>
      <c r="H3595" s="2">
        <v>80907</v>
      </c>
      <c r="I3595" s="2"/>
      <c r="J3595" s="2">
        <v>0</v>
      </c>
      <c r="K3595" s="3">
        <f t="shared" si="59"/>
        <v>80907</v>
      </c>
      <c r="L3595" s="41">
        <v>44928.729166666664</v>
      </c>
      <c r="M3595" s="39">
        <v>6870347311</v>
      </c>
      <c r="N3595" s="39" t="s">
        <v>3282</v>
      </c>
      <c r="O3595" s="40" t="s">
        <v>17345</v>
      </c>
      <c r="P3595" s="41">
        <v>44960</v>
      </c>
      <c r="Q3595" s="42" t="s">
        <v>2417</v>
      </c>
      <c r="R3595" s="68"/>
    </row>
    <row r="3596" spans="1:18" s="70" customFormat="1" ht="12.75" customHeight="1" x14ac:dyDescent="0.2">
      <c r="A3596" s="38" t="s">
        <v>5833</v>
      </c>
      <c r="B3596" s="39" t="s">
        <v>5834</v>
      </c>
      <c r="C3596" s="39" t="s">
        <v>5835</v>
      </c>
      <c r="D3596" s="38">
        <v>401972</v>
      </c>
      <c r="E3596" s="39" t="s">
        <v>842</v>
      </c>
      <c r="F3596" s="38">
        <v>8263000049</v>
      </c>
      <c r="G3596" s="40" t="s">
        <v>5836</v>
      </c>
      <c r="H3596" s="2">
        <v>80850</v>
      </c>
      <c r="I3596" s="2">
        <v>0</v>
      </c>
      <c r="J3596" s="2">
        <v>14553</v>
      </c>
      <c r="K3596" s="3">
        <f t="shared" si="59"/>
        <v>95403</v>
      </c>
      <c r="L3596" s="41">
        <v>44392.729166666664</v>
      </c>
      <c r="M3596" s="39">
        <v>6870194538</v>
      </c>
      <c r="N3596" s="39" t="s">
        <v>52</v>
      </c>
      <c r="O3596" s="40" t="s">
        <v>5587</v>
      </c>
      <c r="P3596" s="41">
        <v>44449</v>
      </c>
      <c r="Q3596" s="39" t="s">
        <v>54</v>
      </c>
      <c r="R3596" s="68"/>
    </row>
    <row r="3597" spans="1:18" s="70" customFormat="1" ht="12.75" customHeight="1" x14ac:dyDescent="0.2">
      <c r="A3597" s="38" t="s">
        <v>18459</v>
      </c>
      <c r="B3597" s="39" t="s">
        <v>18460</v>
      </c>
      <c r="C3597" s="39" t="s">
        <v>18461</v>
      </c>
      <c r="D3597" s="38">
        <v>502357</v>
      </c>
      <c r="E3597" s="90" t="s">
        <v>4068</v>
      </c>
      <c r="F3597" s="38">
        <v>8266017709</v>
      </c>
      <c r="G3597" s="40" t="s">
        <v>18462</v>
      </c>
      <c r="H3597" s="2">
        <v>80600</v>
      </c>
      <c r="I3597" s="2"/>
      <c r="J3597" s="2">
        <v>14508</v>
      </c>
      <c r="K3597" s="3">
        <f t="shared" si="59"/>
        <v>95108</v>
      </c>
      <c r="L3597" s="41">
        <v>44987.729166666664</v>
      </c>
      <c r="M3597" s="39">
        <v>6870442630</v>
      </c>
      <c r="N3597" s="39" t="s">
        <v>18463</v>
      </c>
      <c r="O3597" s="40" t="s">
        <v>18454</v>
      </c>
      <c r="P3597" s="41">
        <v>45025</v>
      </c>
      <c r="Q3597" s="62" t="s">
        <v>29</v>
      </c>
      <c r="R3597" s="68"/>
    </row>
    <row r="3598" spans="1:18" s="70" customFormat="1" ht="12.75" customHeight="1" x14ac:dyDescent="0.2">
      <c r="A3598" s="38" t="s">
        <v>1862</v>
      </c>
      <c r="B3598" s="39" t="s">
        <v>1863</v>
      </c>
      <c r="C3598" s="39"/>
      <c r="D3598" s="38">
        <v>811819</v>
      </c>
      <c r="E3598" s="39" t="s">
        <v>1091</v>
      </c>
      <c r="F3598" s="38">
        <v>8263000049</v>
      </c>
      <c r="G3598" s="40" t="s">
        <v>1864</v>
      </c>
      <c r="H3598" s="2">
        <v>80500</v>
      </c>
      <c r="I3598" s="2"/>
      <c r="J3598" s="2">
        <v>0</v>
      </c>
      <c r="K3598" s="3">
        <f t="shared" si="59"/>
        <v>80500</v>
      </c>
      <c r="L3598" s="4">
        <v>44329</v>
      </c>
      <c r="M3598" s="39"/>
      <c r="N3598" s="39" t="s">
        <v>52</v>
      </c>
      <c r="O3598" s="40"/>
      <c r="P3598" s="41"/>
      <c r="Q3598" s="39" t="s">
        <v>54</v>
      </c>
      <c r="R3598" s="68"/>
    </row>
    <row r="3599" spans="1:18" s="70" customFormat="1" ht="12.75" customHeight="1" x14ac:dyDescent="0.2">
      <c r="A3599" s="38" t="s">
        <v>1865</v>
      </c>
      <c r="B3599" s="39" t="s">
        <v>1866</v>
      </c>
      <c r="C3599" s="39"/>
      <c r="D3599" s="38">
        <v>811819</v>
      </c>
      <c r="E3599" s="39" t="s">
        <v>1091</v>
      </c>
      <c r="F3599" s="38">
        <v>8263000049</v>
      </c>
      <c r="G3599" s="40" t="s">
        <v>1867</v>
      </c>
      <c r="H3599" s="2">
        <v>80500</v>
      </c>
      <c r="I3599" s="2"/>
      <c r="J3599" s="2">
        <v>0</v>
      </c>
      <c r="K3599" s="3">
        <f t="shared" si="59"/>
        <v>80500</v>
      </c>
      <c r="L3599" s="4">
        <v>44329</v>
      </c>
      <c r="M3599" s="39"/>
      <c r="N3599" s="39" t="s">
        <v>52</v>
      </c>
      <c r="O3599" s="40"/>
      <c r="P3599" s="41"/>
      <c r="Q3599" s="39" t="s">
        <v>54</v>
      </c>
      <c r="R3599" s="68"/>
    </row>
    <row r="3600" spans="1:18" s="70" customFormat="1" ht="12.75" customHeight="1" x14ac:dyDescent="0.2">
      <c r="A3600" s="38" t="s">
        <v>18559</v>
      </c>
      <c r="B3600" s="39" t="s">
        <v>18560</v>
      </c>
      <c r="C3600" s="39" t="s">
        <v>18561</v>
      </c>
      <c r="D3600" s="38">
        <v>703046</v>
      </c>
      <c r="E3600" s="42" t="s">
        <v>678</v>
      </c>
      <c r="F3600" s="38">
        <v>8268011570</v>
      </c>
      <c r="G3600" s="40" t="s">
        <v>18562</v>
      </c>
      <c r="H3600" s="2">
        <v>80500</v>
      </c>
      <c r="I3600" s="2"/>
      <c r="J3600" s="2">
        <v>0</v>
      </c>
      <c r="K3600" s="3">
        <f t="shared" si="59"/>
        <v>80500</v>
      </c>
      <c r="L3600" s="41">
        <v>44972.729166666664</v>
      </c>
      <c r="M3600" s="39">
        <v>3445037959</v>
      </c>
      <c r="N3600" s="39" t="s">
        <v>52</v>
      </c>
      <c r="O3600" s="40" t="s">
        <v>18563</v>
      </c>
      <c r="P3600" s="41">
        <v>45024</v>
      </c>
      <c r="Q3600" s="39" t="s">
        <v>54</v>
      </c>
      <c r="R3600" s="68"/>
    </row>
    <row r="3601" spans="1:18" s="70" customFormat="1" ht="12.75" customHeight="1" x14ac:dyDescent="0.2">
      <c r="A3601" s="38" t="s">
        <v>2936</v>
      </c>
      <c r="B3601" s="39" t="s">
        <v>2937</v>
      </c>
      <c r="C3601" s="39" t="s">
        <v>2938</v>
      </c>
      <c r="D3601" s="38">
        <v>100915</v>
      </c>
      <c r="E3601" s="39" t="s">
        <v>2405</v>
      </c>
      <c r="F3601" s="38">
        <v>8263000105</v>
      </c>
      <c r="G3601" s="40" t="s">
        <v>2939</v>
      </c>
      <c r="H3601" s="2">
        <v>80388</v>
      </c>
      <c r="I3601" s="2">
        <v>94.86</v>
      </c>
      <c r="J3601" s="2">
        <v>14469.84</v>
      </c>
      <c r="K3601" s="3">
        <f t="shared" si="59"/>
        <v>94952.7</v>
      </c>
      <c r="L3601" s="41">
        <v>44340.729166666664</v>
      </c>
      <c r="M3601" s="39">
        <v>6870106250</v>
      </c>
      <c r="N3601" s="39" t="s">
        <v>52</v>
      </c>
      <c r="O3601" s="40" t="s">
        <v>2940</v>
      </c>
      <c r="P3601" s="41">
        <v>44377</v>
      </c>
      <c r="Q3601" s="39" t="s">
        <v>54</v>
      </c>
      <c r="R3601" s="68"/>
    </row>
    <row r="3602" spans="1:18" s="70" customFormat="1" ht="12.75" customHeight="1" x14ac:dyDescent="0.2">
      <c r="A3602" s="38" t="s">
        <v>3339</v>
      </c>
      <c r="B3602" s="39" t="s">
        <v>3340</v>
      </c>
      <c r="C3602" s="39"/>
      <c r="D3602" s="38">
        <v>811819</v>
      </c>
      <c r="E3602" s="39" t="s">
        <v>1091</v>
      </c>
      <c r="F3602" s="38">
        <v>8263000049</v>
      </c>
      <c r="G3602" s="40" t="s">
        <v>3341</v>
      </c>
      <c r="H3602" s="2">
        <v>80000</v>
      </c>
      <c r="I3602" s="2"/>
      <c r="J3602" s="2">
        <v>0</v>
      </c>
      <c r="K3602" s="3">
        <f t="shared" si="59"/>
        <v>80000</v>
      </c>
      <c r="L3602" s="4">
        <v>44383</v>
      </c>
      <c r="M3602" s="39"/>
      <c r="N3602" s="39" t="s">
        <v>52</v>
      </c>
      <c r="O3602" s="40"/>
      <c r="P3602" s="41"/>
      <c r="Q3602" s="39" t="s">
        <v>54</v>
      </c>
      <c r="R3602" s="68"/>
    </row>
    <row r="3603" spans="1:18" s="70" customFormat="1" ht="12.75" customHeight="1" x14ac:dyDescent="0.2">
      <c r="A3603" s="38" t="s">
        <v>7305</v>
      </c>
      <c r="B3603" s="39" t="s">
        <v>7306</v>
      </c>
      <c r="C3603" s="39" t="s">
        <v>7307</v>
      </c>
      <c r="D3603" s="38">
        <v>405996</v>
      </c>
      <c r="E3603" s="39" t="s">
        <v>2376</v>
      </c>
      <c r="F3603" s="38">
        <v>8263000079</v>
      </c>
      <c r="G3603" s="40">
        <v>212901035430</v>
      </c>
      <c r="H3603" s="2">
        <v>80000</v>
      </c>
      <c r="I3603" s="2"/>
      <c r="J3603" s="2">
        <v>14400</v>
      </c>
      <c r="K3603" s="3">
        <f t="shared" si="59"/>
        <v>94400</v>
      </c>
      <c r="L3603" s="41">
        <v>44400.729166666664</v>
      </c>
      <c r="M3603" s="39">
        <v>6870246366</v>
      </c>
      <c r="N3603" s="39" t="s">
        <v>52</v>
      </c>
      <c r="O3603" s="40" t="s">
        <v>7308</v>
      </c>
      <c r="P3603" s="41">
        <v>45024</v>
      </c>
      <c r="Q3603" s="39" t="s">
        <v>54</v>
      </c>
      <c r="R3603" s="68"/>
    </row>
    <row r="3604" spans="1:18" s="70" customFormat="1" ht="12.75" customHeight="1" x14ac:dyDescent="0.2">
      <c r="A3604" s="38" t="s">
        <v>14079</v>
      </c>
      <c r="B3604" s="42" t="s">
        <v>14080</v>
      </c>
      <c r="C3604" s="42" t="s">
        <v>14081</v>
      </c>
      <c r="D3604" s="38">
        <v>501497</v>
      </c>
      <c r="E3604" s="42" t="s">
        <v>7579</v>
      </c>
      <c r="F3604" s="38">
        <v>8263000099</v>
      </c>
      <c r="G3604" s="40" t="s">
        <v>14082</v>
      </c>
      <c r="H3604" s="3">
        <v>80000</v>
      </c>
      <c r="I3604" s="3"/>
      <c r="J3604" s="3">
        <v>14400</v>
      </c>
      <c r="K3604" s="3">
        <f t="shared" si="59"/>
        <v>94400</v>
      </c>
      <c r="L3604" s="41">
        <v>44561.729166666664</v>
      </c>
      <c r="M3604" s="39">
        <v>6870103224</v>
      </c>
      <c r="N3604" s="42" t="s">
        <v>315</v>
      </c>
      <c r="O3604" s="42" t="s">
        <v>14083</v>
      </c>
      <c r="P3604" s="60">
        <v>44744</v>
      </c>
      <c r="Q3604" s="42" t="s">
        <v>243</v>
      </c>
      <c r="R3604" s="68"/>
    </row>
    <row r="3605" spans="1:18" s="70" customFormat="1" ht="12.75" customHeight="1" x14ac:dyDescent="0.2">
      <c r="A3605" s="38" t="s">
        <v>17307</v>
      </c>
      <c r="B3605" s="39" t="s">
        <v>17308</v>
      </c>
      <c r="C3605" s="39" t="s">
        <v>17309</v>
      </c>
      <c r="D3605" s="38">
        <v>407422</v>
      </c>
      <c r="E3605" s="39" t="s">
        <v>3518</v>
      </c>
      <c r="F3605" s="38">
        <v>8268010925</v>
      </c>
      <c r="G3605" s="40" t="s">
        <v>17310</v>
      </c>
      <c r="H3605" s="2">
        <v>80000</v>
      </c>
      <c r="I3605" s="2"/>
      <c r="J3605" s="2">
        <v>14400</v>
      </c>
      <c r="K3605" s="3">
        <f t="shared" si="59"/>
        <v>94400</v>
      </c>
      <c r="L3605" s="41">
        <v>44935</v>
      </c>
      <c r="M3605" s="39">
        <v>44416445</v>
      </c>
      <c r="N3605" s="39" t="s">
        <v>52</v>
      </c>
      <c r="O3605" s="40">
        <v>301313523865</v>
      </c>
      <c r="P3605" s="41">
        <v>44959</v>
      </c>
      <c r="Q3605" s="39" t="s">
        <v>54</v>
      </c>
      <c r="R3605" s="68"/>
    </row>
    <row r="3606" spans="1:18" s="70" customFormat="1" ht="12.75" customHeight="1" x14ac:dyDescent="0.2">
      <c r="A3606" s="38" t="s">
        <v>12679</v>
      </c>
      <c r="B3606" s="39" t="s">
        <v>12680</v>
      </c>
      <c r="C3606" s="39" t="s">
        <v>12681</v>
      </c>
      <c r="D3606" s="58">
        <v>118480</v>
      </c>
      <c r="E3606" s="39" t="s">
        <v>9826</v>
      </c>
      <c r="F3606" s="38">
        <v>8263000218</v>
      </c>
      <c r="G3606" s="40" t="s">
        <v>12682</v>
      </c>
      <c r="H3606" s="2">
        <v>79927.966101694925</v>
      </c>
      <c r="I3606" s="2"/>
      <c r="J3606" s="2">
        <v>14387.033898305086</v>
      </c>
      <c r="K3606" s="3">
        <f t="shared" si="59"/>
        <v>94315.000000000015</v>
      </c>
      <c r="L3606" s="41">
        <v>44663.729166666664</v>
      </c>
      <c r="M3606" s="39">
        <v>6870024432</v>
      </c>
      <c r="N3606" s="39" t="s">
        <v>3282</v>
      </c>
      <c r="O3606" s="40" t="s">
        <v>12683</v>
      </c>
      <c r="P3606" s="41">
        <v>44684</v>
      </c>
      <c r="Q3606" s="42" t="s">
        <v>2417</v>
      </c>
      <c r="R3606" s="68"/>
    </row>
    <row r="3607" spans="1:18" s="70" customFormat="1" ht="12.75" customHeight="1" x14ac:dyDescent="0.2">
      <c r="A3607" s="38" t="s">
        <v>20737</v>
      </c>
      <c r="B3607" s="39" t="s">
        <v>20738</v>
      </c>
      <c r="C3607" s="39" t="s">
        <v>20739</v>
      </c>
      <c r="D3607" s="38">
        <v>407464</v>
      </c>
      <c r="E3607" s="39" t="s">
        <v>1230</v>
      </c>
      <c r="F3607" s="38">
        <v>8268013195</v>
      </c>
      <c r="G3607" s="40" t="s">
        <v>20740</v>
      </c>
      <c r="H3607" s="2">
        <v>79900</v>
      </c>
      <c r="I3607" s="2"/>
      <c r="J3607" s="2">
        <v>14382</v>
      </c>
      <c r="K3607" s="3">
        <f t="shared" si="59"/>
        <v>94282</v>
      </c>
      <c r="L3607" s="41">
        <v>45190.729166666664</v>
      </c>
      <c r="M3607" s="39">
        <v>160744494</v>
      </c>
      <c r="N3607" s="39" t="s">
        <v>3282</v>
      </c>
      <c r="O3607" s="40" t="s">
        <v>20736</v>
      </c>
      <c r="P3607" s="41">
        <v>45226</v>
      </c>
      <c r="Q3607" s="42" t="s">
        <v>2417</v>
      </c>
      <c r="R3607" s="68"/>
    </row>
    <row r="3608" spans="1:18" s="70" customFormat="1" ht="12.75" customHeight="1" x14ac:dyDescent="0.2">
      <c r="A3608" s="38" t="s">
        <v>12121</v>
      </c>
      <c r="B3608" s="39" t="s">
        <v>12122</v>
      </c>
      <c r="C3608" s="39" t="s">
        <v>12123</v>
      </c>
      <c r="D3608" s="38">
        <v>811819</v>
      </c>
      <c r="E3608" s="39" t="s">
        <v>1091</v>
      </c>
      <c r="F3608" s="38">
        <v>8263000195</v>
      </c>
      <c r="G3608" s="40" t="s">
        <v>12124</v>
      </c>
      <c r="H3608" s="2">
        <v>79800</v>
      </c>
      <c r="I3608" s="2"/>
      <c r="J3608" s="2">
        <v>0</v>
      </c>
      <c r="K3608" s="3">
        <f t="shared" si="59"/>
        <v>79800</v>
      </c>
      <c r="L3608" s="41">
        <v>44623.729166666664</v>
      </c>
      <c r="M3608" s="39">
        <v>3445002164</v>
      </c>
      <c r="N3608" s="39" t="s">
        <v>3282</v>
      </c>
      <c r="O3608" s="40">
        <v>204269754325</v>
      </c>
      <c r="P3608" s="41">
        <v>44678</v>
      </c>
      <c r="Q3608" s="42" t="s">
        <v>2417</v>
      </c>
      <c r="R3608" s="68"/>
    </row>
    <row r="3609" spans="1:18" s="70" customFormat="1" ht="12.75" customHeight="1" x14ac:dyDescent="0.2">
      <c r="A3609" s="38" t="s">
        <v>12183</v>
      </c>
      <c r="B3609" s="39" t="s">
        <v>12184</v>
      </c>
      <c r="C3609" s="39" t="s">
        <v>12185</v>
      </c>
      <c r="D3609" s="38">
        <v>811819</v>
      </c>
      <c r="E3609" s="39" t="s">
        <v>1091</v>
      </c>
      <c r="F3609" s="38">
        <v>8263000195</v>
      </c>
      <c r="G3609" s="40" t="s">
        <v>12186</v>
      </c>
      <c r="H3609" s="2">
        <v>79800</v>
      </c>
      <c r="I3609" s="2"/>
      <c r="J3609" s="2">
        <v>0</v>
      </c>
      <c r="K3609" s="3">
        <f t="shared" si="59"/>
        <v>79800</v>
      </c>
      <c r="L3609" s="41">
        <v>44625.729166666664</v>
      </c>
      <c r="M3609" s="39">
        <v>3445002162</v>
      </c>
      <c r="N3609" s="39" t="s">
        <v>3282</v>
      </c>
      <c r="O3609" s="40">
        <v>204269754325</v>
      </c>
      <c r="P3609" s="41">
        <v>44678</v>
      </c>
      <c r="Q3609" s="42" t="s">
        <v>2417</v>
      </c>
      <c r="R3609" s="68"/>
    </row>
    <row r="3610" spans="1:18" s="70" customFormat="1" ht="12.75" customHeight="1" x14ac:dyDescent="0.2">
      <c r="A3610" s="38" t="s">
        <v>13330</v>
      </c>
      <c r="B3610" s="42" t="s">
        <v>13331</v>
      </c>
      <c r="C3610" s="42" t="s">
        <v>13332</v>
      </c>
      <c r="D3610" s="38">
        <v>933700</v>
      </c>
      <c r="E3610" s="42" t="s">
        <v>13333</v>
      </c>
      <c r="F3610" s="38">
        <v>8262000050</v>
      </c>
      <c r="G3610" s="40" t="s">
        <v>13334</v>
      </c>
      <c r="H3610" s="3">
        <v>79661.016949152545</v>
      </c>
      <c r="I3610" s="3"/>
      <c r="J3610" s="3">
        <v>14338.983050847457</v>
      </c>
      <c r="K3610" s="3">
        <f t="shared" si="59"/>
        <v>94000</v>
      </c>
      <c r="L3610" s="41">
        <v>44662.729166666664</v>
      </c>
      <c r="M3610" s="39">
        <v>3445004604</v>
      </c>
      <c r="N3610" s="42" t="s">
        <v>315</v>
      </c>
      <c r="O3610" s="42" t="s">
        <v>13335</v>
      </c>
      <c r="P3610" s="60">
        <v>44703</v>
      </c>
      <c r="Q3610" s="42" t="s">
        <v>243</v>
      </c>
      <c r="R3610" s="68"/>
    </row>
    <row r="3611" spans="1:18" s="70" customFormat="1" ht="12.75" customHeight="1" x14ac:dyDescent="0.2">
      <c r="A3611" s="38" t="s">
        <v>14969</v>
      </c>
      <c r="B3611" s="42" t="s">
        <v>14970</v>
      </c>
      <c r="C3611" s="42" t="s">
        <v>14971</v>
      </c>
      <c r="D3611" s="38">
        <v>130455</v>
      </c>
      <c r="E3611" s="42" t="s">
        <v>14972</v>
      </c>
      <c r="F3611" s="38">
        <v>8266015562</v>
      </c>
      <c r="G3611" s="40">
        <v>576</v>
      </c>
      <c r="H3611" s="3">
        <v>79500</v>
      </c>
      <c r="I3611" s="3"/>
      <c r="J3611" s="3">
        <v>14310</v>
      </c>
      <c r="K3611" s="3">
        <f t="shared" si="59"/>
        <v>93810</v>
      </c>
      <c r="L3611" s="41">
        <v>44778.729166666664</v>
      </c>
      <c r="M3611" s="39">
        <v>6870160407</v>
      </c>
      <c r="N3611" s="42" t="s">
        <v>315</v>
      </c>
      <c r="O3611" s="42">
        <v>209194543464</v>
      </c>
      <c r="P3611" s="60">
        <v>44826</v>
      </c>
      <c r="Q3611" s="42" t="s">
        <v>243</v>
      </c>
      <c r="R3611" s="68"/>
    </row>
    <row r="3612" spans="1:18" s="70" customFormat="1" ht="12.75" customHeight="1" x14ac:dyDescent="0.2">
      <c r="A3612" s="38" t="s">
        <v>17316</v>
      </c>
      <c r="B3612" s="39" t="s">
        <v>17317</v>
      </c>
      <c r="C3612" s="39" t="s">
        <v>17318</v>
      </c>
      <c r="D3612" s="38">
        <v>108963</v>
      </c>
      <c r="E3612" s="39" t="s">
        <v>17319</v>
      </c>
      <c r="F3612" s="38">
        <v>8266016686</v>
      </c>
      <c r="G3612" s="40" t="s">
        <v>17320</v>
      </c>
      <c r="H3612" s="2">
        <v>79500</v>
      </c>
      <c r="I3612" s="2"/>
      <c r="J3612" s="2">
        <v>14310</v>
      </c>
      <c r="K3612" s="3">
        <f t="shared" si="59"/>
        <v>93810</v>
      </c>
      <c r="L3612" s="41">
        <v>44898.729166666664</v>
      </c>
      <c r="M3612" s="39">
        <v>6870346638</v>
      </c>
      <c r="N3612" s="39" t="s">
        <v>3282</v>
      </c>
      <c r="O3612" s="40" t="s">
        <v>17321</v>
      </c>
      <c r="P3612" s="41">
        <v>44962</v>
      </c>
      <c r="Q3612" s="42" t="s">
        <v>2417</v>
      </c>
      <c r="R3612" s="68"/>
    </row>
    <row r="3613" spans="1:18" s="70" customFormat="1" ht="12.75" customHeight="1" x14ac:dyDescent="0.2">
      <c r="A3613" s="38" t="s">
        <v>17322</v>
      </c>
      <c r="B3613" s="39" t="s">
        <v>17323</v>
      </c>
      <c r="C3613" s="39" t="s">
        <v>17324</v>
      </c>
      <c r="D3613" s="38">
        <v>108963</v>
      </c>
      <c r="E3613" s="39" t="s">
        <v>17319</v>
      </c>
      <c r="F3613" s="38">
        <v>8266016686</v>
      </c>
      <c r="G3613" s="40" t="s">
        <v>17325</v>
      </c>
      <c r="H3613" s="2">
        <v>79500</v>
      </c>
      <c r="I3613" s="2"/>
      <c r="J3613" s="2">
        <v>14310</v>
      </c>
      <c r="K3613" s="3">
        <f t="shared" si="59"/>
        <v>93810</v>
      </c>
      <c r="L3613" s="41">
        <v>44897.729166666664</v>
      </c>
      <c r="M3613" s="39">
        <v>6870346643</v>
      </c>
      <c r="N3613" s="39" t="s">
        <v>3282</v>
      </c>
      <c r="O3613" s="40" t="s">
        <v>17321</v>
      </c>
      <c r="P3613" s="41">
        <v>44962</v>
      </c>
      <c r="Q3613" s="42" t="s">
        <v>2417</v>
      </c>
      <c r="R3613" s="68"/>
    </row>
    <row r="3614" spans="1:18" s="70" customFormat="1" ht="12.75" customHeight="1" x14ac:dyDescent="0.2">
      <c r="A3614" s="38" t="s">
        <v>21498</v>
      </c>
      <c r="B3614" s="39" t="s">
        <v>21499</v>
      </c>
      <c r="C3614" s="39" t="s">
        <v>21500</v>
      </c>
      <c r="D3614" s="38">
        <v>103556</v>
      </c>
      <c r="E3614" s="39" t="s">
        <v>2960</v>
      </c>
      <c r="F3614" s="38">
        <v>8266020195</v>
      </c>
      <c r="G3614" s="40">
        <v>107298</v>
      </c>
      <c r="H3614" s="2">
        <v>79500</v>
      </c>
      <c r="I3614" s="2"/>
      <c r="J3614" s="2">
        <v>14310</v>
      </c>
      <c r="K3614" s="3">
        <f t="shared" si="59"/>
        <v>93810</v>
      </c>
      <c r="L3614" s="41">
        <v>45260.729166666664</v>
      </c>
      <c r="M3614" s="39">
        <v>1246652633</v>
      </c>
      <c r="N3614" s="39" t="s">
        <v>18453</v>
      </c>
      <c r="O3614" s="40" t="s">
        <v>21501</v>
      </c>
      <c r="P3614" s="41">
        <v>45311</v>
      </c>
      <c r="Q3614" s="62" t="s">
        <v>21</v>
      </c>
      <c r="R3614" s="68"/>
    </row>
    <row r="3615" spans="1:18" s="70" customFormat="1" ht="12.75" hidden="1" customHeight="1" x14ac:dyDescent="0.2">
      <c r="A3615" s="38" t="s">
        <v>10655</v>
      </c>
      <c r="B3615" s="42" t="s">
        <v>10656</v>
      </c>
      <c r="C3615" s="42" t="s">
        <v>10657</v>
      </c>
      <c r="D3615" s="38">
        <v>814328</v>
      </c>
      <c r="E3615" s="42" t="s">
        <v>8294</v>
      </c>
      <c r="F3615" s="38">
        <v>8268007725</v>
      </c>
      <c r="G3615" s="40" t="s">
        <v>10658</v>
      </c>
      <c r="H3615" s="3">
        <v>79344</v>
      </c>
      <c r="I3615" s="3"/>
      <c r="J3615" s="3">
        <v>0</v>
      </c>
      <c r="K3615" s="3">
        <f t="shared" si="59"/>
        <v>79344</v>
      </c>
      <c r="L3615" s="41">
        <v>44585.729166666664</v>
      </c>
      <c r="M3615" s="39">
        <v>44349353</v>
      </c>
      <c r="N3615" s="42" t="s">
        <v>315</v>
      </c>
      <c r="O3615" s="42" t="s">
        <v>10659</v>
      </c>
      <c r="P3615" s="60">
        <v>44607</v>
      </c>
      <c r="Q3615" s="42" t="s">
        <v>243</v>
      </c>
      <c r="R3615" s="68" t="s">
        <v>506</v>
      </c>
    </row>
    <row r="3616" spans="1:18" s="70" customFormat="1" ht="12.75" customHeight="1" x14ac:dyDescent="0.2">
      <c r="A3616" s="38" t="s">
        <v>9247</v>
      </c>
      <c r="B3616" s="39" t="s">
        <v>9248</v>
      </c>
      <c r="C3616" s="39" t="s">
        <v>9249</v>
      </c>
      <c r="D3616" s="38">
        <v>811819</v>
      </c>
      <c r="E3616" s="39" t="s">
        <v>1091</v>
      </c>
      <c r="F3616" s="38">
        <v>8263000049</v>
      </c>
      <c r="G3616" s="40" t="s">
        <v>9250</v>
      </c>
      <c r="H3616" s="2">
        <v>79235</v>
      </c>
      <c r="I3616" s="2"/>
      <c r="J3616" s="2">
        <v>0</v>
      </c>
      <c r="K3616" s="3">
        <f t="shared" si="59"/>
        <v>79235</v>
      </c>
      <c r="L3616" s="41">
        <v>44508.729166666664</v>
      </c>
      <c r="M3616" s="39">
        <v>3445022785</v>
      </c>
      <c r="N3616" s="39" t="s">
        <v>52</v>
      </c>
      <c r="O3616" s="40">
        <v>110082110755</v>
      </c>
      <c r="P3616" s="41">
        <v>44478</v>
      </c>
      <c r="Q3616" s="39" t="s">
        <v>54</v>
      </c>
      <c r="R3616" s="68"/>
    </row>
    <row r="3617" spans="1:18" s="70" customFormat="1" ht="12.75" customHeight="1" x14ac:dyDescent="0.2">
      <c r="A3617" s="38" t="s">
        <v>10549</v>
      </c>
      <c r="B3617" s="39" t="s">
        <v>10550</v>
      </c>
      <c r="C3617" s="39" t="s">
        <v>10551</v>
      </c>
      <c r="D3617" s="38">
        <v>811819</v>
      </c>
      <c r="E3617" s="39" t="s">
        <v>1091</v>
      </c>
      <c r="F3617" s="38">
        <v>8263000049</v>
      </c>
      <c r="G3617" s="40" t="s">
        <v>10552</v>
      </c>
      <c r="H3617" s="2">
        <v>79235</v>
      </c>
      <c r="I3617" s="2"/>
      <c r="J3617" s="2">
        <v>0</v>
      </c>
      <c r="K3617" s="3">
        <f t="shared" si="59"/>
        <v>79235</v>
      </c>
      <c r="L3617" s="41">
        <v>44564.729166666664</v>
      </c>
      <c r="M3617" s="39">
        <v>3445027170</v>
      </c>
      <c r="N3617" s="39" t="s">
        <v>52</v>
      </c>
      <c r="O3617" s="40">
        <v>203116259038</v>
      </c>
      <c r="P3617" s="41">
        <v>44634</v>
      </c>
      <c r="Q3617" s="39" t="s">
        <v>54</v>
      </c>
      <c r="R3617" s="68"/>
    </row>
    <row r="3618" spans="1:18" s="70" customFormat="1" ht="12.75" hidden="1" customHeight="1" x14ac:dyDescent="0.2">
      <c r="A3618" s="38" t="s">
        <v>3920</v>
      </c>
      <c r="B3618" s="42" t="s">
        <v>3921</v>
      </c>
      <c r="C3618" s="42" t="s">
        <v>3922</v>
      </c>
      <c r="D3618" s="38">
        <v>811819</v>
      </c>
      <c r="E3618" s="39" t="s">
        <v>1091</v>
      </c>
      <c r="F3618" s="38">
        <v>8263000114</v>
      </c>
      <c r="G3618" s="40" t="s">
        <v>3923</v>
      </c>
      <c r="H3618" s="3">
        <v>79035</v>
      </c>
      <c r="I3618" s="3"/>
      <c r="J3618" s="3">
        <v>0</v>
      </c>
      <c r="K3618" s="3">
        <f t="shared" si="59"/>
        <v>79035</v>
      </c>
      <c r="L3618" s="41">
        <v>44379</v>
      </c>
      <c r="M3618" s="39">
        <v>3445007523</v>
      </c>
      <c r="N3618" s="42" t="s">
        <v>315</v>
      </c>
      <c r="O3618" s="42" t="s">
        <v>3207</v>
      </c>
      <c r="P3618" s="60">
        <v>44341</v>
      </c>
      <c r="Q3618" s="42" t="s">
        <v>243</v>
      </c>
      <c r="R3618" s="68" t="s">
        <v>506</v>
      </c>
    </row>
    <row r="3619" spans="1:18" s="70" customFormat="1" ht="12.75" customHeight="1" x14ac:dyDescent="0.2">
      <c r="A3619" s="38" t="s">
        <v>21863</v>
      </c>
      <c r="B3619" s="39" t="s">
        <v>21864</v>
      </c>
      <c r="C3619" s="39" t="s">
        <v>21865</v>
      </c>
      <c r="D3619" s="38">
        <v>400371</v>
      </c>
      <c r="E3619" s="39" t="s">
        <v>7339</v>
      </c>
      <c r="F3619" s="38">
        <v>8266019732</v>
      </c>
      <c r="G3619" s="40" t="s">
        <v>21866</v>
      </c>
      <c r="H3619" s="2">
        <v>79001.694915254237</v>
      </c>
      <c r="I3619" s="2"/>
      <c r="J3619" s="2">
        <v>14220.305084745762</v>
      </c>
      <c r="K3619" s="3">
        <f t="shared" si="59"/>
        <v>93222</v>
      </c>
      <c r="L3619" s="41">
        <v>45308.729166666664</v>
      </c>
      <c r="M3619" s="39">
        <v>1246696748</v>
      </c>
      <c r="N3619" s="39" t="s">
        <v>18453</v>
      </c>
      <c r="O3619" s="40" t="s">
        <v>21867</v>
      </c>
      <c r="P3619" s="41">
        <v>45352</v>
      </c>
      <c r="Q3619" s="62" t="s">
        <v>21</v>
      </c>
      <c r="R3619" s="68"/>
    </row>
    <row r="3620" spans="1:18" s="70" customFormat="1" ht="12.75" customHeight="1" x14ac:dyDescent="0.2">
      <c r="A3620" s="38" t="s">
        <v>6767</v>
      </c>
      <c r="B3620" s="42" t="s">
        <v>6768</v>
      </c>
      <c r="C3620" s="42" t="s">
        <v>6769</v>
      </c>
      <c r="D3620" s="38">
        <v>508615</v>
      </c>
      <c r="E3620" s="42" t="s">
        <v>6770</v>
      </c>
      <c r="F3620" s="38">
        <v>8266012480</v>
      </c>
      <c r="G3620" s="40">
        <v>534</v>
      </c>
      <c r="H3620" s="3">
        <v>78971.186440677964</v>
      </c>
      <c r="I3620" s="3"/>
      <c r="J3620" s="3">
        <v>14214.813559322032</v>
      </c>
      <c r="K3620" s="3">
        <f t="shared" si="59"/>
        <v>93186</v>
      </c>
      <c r="L3620" s="41">
        <v>44456.729166666664</v>
      </c>
      <c r="M3620" s="39">
        <v>6870226905</v>
      </c>
      <c r="N3620" s="42" t="s">
        <v>315</v>
      </c>
      <c r="O3620" s="42" t="s">
        <v>6771</v>
      </c>
      <c r="P3620" s="60">
        <v>44495</v>
      </c>
      <c r="Q3620" s="42" t="s">
        <v>243</v>
      </c>
      <c r="R3620" s="68"/>
    </row>
    <row r="3621" spans="1:18" s="70" customFormat="1" ht="12.75" customHeight="1" x14ac:dyDescent="0.2">
      <c r="A3621" s="38" t="s">
        <v>18749</v>
      </c>
      <c r="B3621" s="39" t="s">
        <v>18750</v>
      </c>
      <c r="C3621" s="39" t="s">
        <v>18751</v>
      </c>
      <c r="D3621" s="38">
        <v>812419</v>
      </c>
      <c r="E3621" s="39" t="s">
        <v>1956</v>
      </c>
      <c r="F3621" s="38">
        <v>8268011591</v>
      </c>
      <c r="G3621" s="40" t="s">
        <v>18752</v>
      </c>
      <c r="H3621" s="2">
        <v>78911.86440677967</v>
      </c>
      <c r="I3621" s="2"/>
      <c r="J3621" s="2">
        <v>14204.135593220341</v>
      </c>
      <c r="K3621" s="3">
        <f t="shared" si="59"/>
        <v>93116.000000000015</v>
      </c>
      <c r="L3621" s="41">
        <v>45010.729166666664</v>
      </c>
      <c r="M3621" s="39">
        <v>160298779</v>
      </c>
      <c r="N3621" s="39" t="s">
        <v>52</v>
      </c>
      <c r="O3621" s="40" t="s">
        <v>18753</v>
      </c>
      <c r="P3621" s="41">
        <v>45038</v>
      </c>
      <c r="Q3621" s="39" t="s">
        <v>54</v>
      </c>
      <c r="R3621" s="68"/>
    </row>
    <row r="3622" spans="1:18" s="70" customFormat="1" ht="12.75" customHeight="1" x14ac:dyDescent="0.2">
      <c r="A3622" s="38">
        <v>343</v>
      </c>
      <c r="B3622" s="39" t="s">
        <v>17351</v>
      </c>
      <c r="C3622" s="39" t="s">
        <v>17352</v>
      </c>
      <c r="D3622" s="38">
        <v>137847</v>
      </c>
      <c r="E3622" s="39" t="s">
        <v>17353</v>
      </c>
      <c r="F3622" s="38">
        <v>8266016913</v>
      </c>
      <c r="G3622" s="40" t="s">
        <v>17354</v>
      </c>
      <c r="H3622" s="2">
        <v>78825.423728813563</v>
      </c>
      <c r="I3622" s="2"/>
      <c r="J3622" s="2">
        <v>14188.576271186441</v>
      </c>
      <c r="K3622" s="3">
        <f t="shared" si="59"/>
        <v>93014</v>
      </c>
      <c r="L3622" s="41">
        <v>44915.729166666664</v>
      </c>
      <c r="M3622" s="39">
        <v>6870348247</v>
      </c>
      <c r="N3622" s="39" t="s">
        <v>8899</v>
      </c>
      <c r="O3622" s="40" t="s">
        <v>17355</v>
      </c>
      <c r="P3622" s="41">
        <v>44967</v>
      </c>
      <c r="Q3622" s="42" t="s">
        <v>8901</v>
      </c>
      <c r="R3622" s="68"/>
    </row>
    <row r="3623" spans="1:18" s="70" customFormat="1" ht="12.75" customHeight="1" x14ac:dyDescent="0.2">
      <c r="A3623" s="38">
        <v>243</v>
      </c>
      <c r="B3623" s="39" t="s">
        <v>21506</v>
      </c>
      <c r="C3623" s="39" t="s">
        <v>21507</v>
      </c>
      <c r="D3623" s="38">
        <v>102659</v>
      </c>
      <c r="E3623" s="39" t="s">
        <v>15315</v>
      </c>
      <c r="F3623" s="38">
        <v>8268013939</v>
      </c>
      <c r="G3623" s="40">
        <v>55</v>
      </c>
      <c r="H3623" s="2">
        <v>78750</v>
      </c>
      <c r="I3623" s="2"/>
      <c r="J3623" s="2">
        <v>14175</v>
      </c>
      <c r="K3623" s="3">
        <f t="shared" si="59"/>
        <v>92925</v>
      </c>
      <c r="L3623" s="41">
        <v>45272.729166666664</v>
      </c>
      <c r="M3623" s="39">
        <v>160933723</v>
      </c>
      <c r="N3623" s="39" t="s">
        <v>8899</v>
      </c>
      <c r="O3623" s="40" t="s">
        <v>21508</v>
      </c>
      <c r="P3623" s="41">
        <v>45303</v>
      </c>
      <c r="Q3623" s="42" t="s">
        <v>8901</v>
      </c>
      <c r="R3623" s="68"/>
    </row>
    <row r="3624" spans="1:18" s="70" customFormat="1" ht="12.75" customHeight="1" x14ac:dyDescent="0.2">
      <c r="A3624" s="38" t="s">
        <v>9191</v>
      </c>
      <c r="B3624" s="42" t="s">
        <v>9192</v>
      </c>
      <c r="C3624" s="42" t="s">
        <v>9193</v>
      </c>
      <c r="D3624" s="38">
        <v>107404</v>
      </c>
      <c r="E3624" s="42" t="s">
        <v>9194</v>
      </c>
      <c r="F3624" s="38">
        <v>8266013053</v>
      </c>
      <c r="G3624" s="40" t="s">
        <v>9195</v>
      </c>
      <c r="H3624" s="3">
        <v>78720</v>
      </c>
      <c r="I3624" s="3"/>
      <c r="J3624" s="3">
        <v>14169.6</v>
      </c>
      <c r="K3624" s="3">
        <f t="shared" si="59"/>
        <v>92889.600000000006</v>
      </c>
      <c r="L3624" s="41">
        <v>44518.729166666664</v>
      </c>
      <c r="M3624" s="39">
        <v>6870316371</v>
      </c>
      <c r="N3624" s="42" t="s">
        <v>315</v>
      </c>
      <c r="O3624" s="42">
        <v>201077772905</v>
      </c>
      <c r="P3624" s="60">
        <v>44570</v>
      </c>
      <c r="Q3624" s="42" t="s">
        <v>243</v>
      </c>
      <c r="R3624" s="68"/>
    </row>
    <row r="3625" spans="1:18" s="70" customFormat="1" ht="12.75" customHeight="1" x14ac:dyDescent="0.2">
      <c r="A3625" s="38" t="s">
        <v>22522</v>
      </c>
      <c r="B3625" s="39" t="s">
        <v>22523</v>
      </c>
      <c r="C3625" s="39"/>
      <c r="D3625" s="38">
        <v>816655</v>
      </c>
      <c r="E3625" s="42" t="s">
        <v>782</v>
      </c>
      <c r="F3625" s="38">
        <v>8268014755</v>
      </c>
      <c r="G3625" s="40">
        <v>659</v>
      </c>
      <c r="H3625" s="2">
        <v>78428.679999999993</v>
      </c>
      <c r="I3625" s="2"/>
      <c r="J3625" s="2">
        <v>14117.16</v>
      </c>
      <c r="K3625" s="3">
        <f t="shared" si="59"/>
        <v>92545.84</v>
      </c>
      <c r="L3625" s="41">
        <v>45410</v>
      </c>
      <c r="M3625" s="39"/>
      <c r="N3625" s="39" t="s">
        <v>18453</v>
      </c>
      <c r="O3625" s="40"/>
      <c r="P3625" s="41"/>
      <c r="Q3625" s="62" t="s">
        <v>21</v>
      </c>
      <c r="R3625" s="68"/>
    </row>
    <row r="3626" spans="1:18" s="70" customFormat="1" ht="12.75" customHeight="1" x14ac:dyDescent="0.2">
      <c r="A3626" s="38" t="s">
        <v>6810</v>
      </c>
      <c r="B3626" s="39" t="s">
        <v>6811</v>
      </c>
      <c r="C3626" s="39" t="s">
        <v>6812</v>
      </c>
      <c r="D3626" s="38">
        <v>401972</v>
      </c>
      <c r="E3626" s="39" t="s">
        <v>842</v>
      </c>
      <c r="F3626" s="38">
        <v>8263000049</v>
      </c>
      <c r="G3626" s="40" t="s">
        <v>6813</v>
      </c>
      <c r="H3626" s="2">
        <v>78400</v>
      </c>
      <c r="I3626" s="2">
        <v>0</v>
      </c>
      <c r="J3626" s="2">
        <v>14112</v>
      </c>
      <c r="K3626" s="3">
        <f t="shared" si="59"/>
        <v>92512</v>
      </c>
      <c r="L3626" s="41">
        <v>44445.729166666664</v>
      </c>
      <c r="M3626" s="39">
        <v>6870231272</v>
      </c>
      <c r="N3626" s="39" t="s">
        <v>52</v>
      </c>
      <c r="O3626" s="40" t="s">
        <v>6814</v>
      </c>
      <c r="P3626" s="41">
        <v>44484</v>
      </c>
      <c r="Q3626" s="39" t="s">
        <v>54</v>
      </c>
      <c r="R3626" s="68"/>
    </row>
    <row r="3627" spans="1:18" s="70" customFormat="1" ht="12.75" hidden="1" customHeight="1" x14ac:dyDescent="0.2">
      <c r="A3627" s="38" t="s">
        <v>4916</v>
      </c>
      <c r="B3627" s="42" t="s">
        <v>4917</v>
      </c>
      <c r="C3627" s="42" t="s">
        <v>4918</v>
      </c>
      <c r="D3627" s="38">
        <v>811819</v>
      </c>
      <c r="E3627" s="39" t="s">
        <v>1091</v>
      </c>
      <c r="F3627" s="38">
        <v>8263000114</v>
      </c>
      <c r="G3627" s="40" t="s">
        <v>4919</v>
      </c>
      <c r="H3627" s="3">
        <v>78155</v>
      </c>
      <c r="I3627" s="3"/>
      <c r="J3627" s="3">
        <v>0</v>
      </c>
      <c r="K3627" s="3">
        <f t="shared" si="59"/>
        <v>78155</v>
      </c>
      <c r="L3627" s="41">
        <v>44379.729166666664</v>
      </c>
      <c r="M3627" s="39">
        <v>3445009820</v>
      </c>
      <c r="N3627" s="42" t="s">
        <v>315</v>
      </c>
      <c r="O3627" s="42" t="s">
        <v>3207</v>
      </c>
      <c r="P3627" s="60">
        <v>44341</v>
      </c>
      <c r="Q3627" s="42" t="s">
        <v>243</v>
      </c>
      <c r="R3627" s="68" t="s">
        <v>506</v>
      </c>
    </row>
    <row r="3628" spans="1:18" s="70" customFormat="1" ht="12.75" customHeight="1" x14ac:dyDescent="0.2">
      <c r="A3628" s="38" t="s">
        <v>9668</v>
      </c>
      <c r="B3628" s="39" t="s">
        <v>9669</v>
      </c>
      <c r="C3628" s="39" t="s">
        <v>9670</v>
      </c>
      <c r="D3628" s="38">
        <v>401972</v>
      </c>
      <c r="E3628" s="39" t="s">
        <v>842</v>
      </c>
      <c r="F3628" s="38">
        <v>8263000049</v>
      </c>
      <c r="G3628" s="40" t="s">
        <v>9671</v>
      </c>
      <c r="H3628" s="2">
        <v>78150</v>
      </c>
      <c r="I3628" s="2">
        <v>0</v>
      </c>
      <c r="J3628" s="2">
        <v>14067</v>
      </c>
      <c r="K3628" s="3">
        <f t="shared" si="59"/>
        <v>92217</v>
      </c>
      <c r="L3628" s="41">
        <v>44526.729166666664</v>
      </c>
      <c r="M3628" s="39">
        <v>6870330367</v>
      </c>
      <c r="N3628" s="39" t="s">
        <v>52</v>
      </c>
      <c r="O3628" s="40"/>
      <c r="P3628" s="41"/>
      <c r="Q3628" s="39" t="s">
        <v>54</v>
      </c>
      <c r="R3628" s="68"/>
    </row>
    <row r="3629" spans="1:18" s="70" customFormat="1" ht="12.75" customHeight="1" x14ac:dyDescent="0.2">
      <c r="A3629" s="38" t="s">
        <v>6186</v>
      </c>
      <c r="B3629" s="39" t="s">
        <v>6187</v>
      </c>
      <c r="C3629" s="39"/>
      <c r="D3629" s="38">
        <v>106713</v>
      </c>
      <c r="E3629" s="39" t="s">
        <v>6188</v>
      </c>
      <c r="F3629" s="38">
        <v>8266012537</v>
      </c>
      <c r="G3629" s="40" t="s">
        <v>6189</v>
      </c>
      <c r="H3629" s="5">
        <v>78000</v>
      </c>
      <c r="I3629" s="2"/>
      <c r="J3629" s="2">
        <v>14040</v>
      </c>
      <c r="K3629" s="3">
        <f t="shared" si="59"/>
        <v>92040</v>
      </c>
      <c r="L3629" s="41">
        <v>44455</v>
      </c>
      <c r="M3629" s="39"/>
      <c r="N3629" s="39" t="s">
        <v>52</v>
      </c>
      <c r="O3629" s="40"/>
      <c r="P3629" s="41"/>
      <c r="Q3629" s="39" t="s">
        <v>54</v>
      </c>
      <c r="R3629" s="68"/>
    </row>
    <row r="3630" spans="1:18" s="70" customFormat="1" ht="12.75" customHeight="1" x14ac:dyDescent="0.2">
      <c r="A3630" s="38" t="s">
        <v>19835</v>
      </c>
      <c r="B3630" s="39" t="s">
        <v>19836</v>
      </c>
      <c r="C3630" s="39" t="s">
        <v>19837</v>
      </c>
      <c r="D3630" s="38">
        <v>139336</v>
      </c>
      <c r="E3630" s="39" t="s">
        <v>19838</v>
      </c>
      <c r="F3630" s="38">
        <v>8266018969</v>
      </c>
      <c r="G3630" s="40">
        <v>787</v>
      </c>
      <c r="H3630" s="5">
        <v>78000</v>
      </c>
      <c r="I3630" s="2"/>
      <c r="J3630" s="2">
        <v>14040</v>
      </c>
      <c r="K3630" s="3">
        <f t="shared" si="59"/>
        <v>92040</v>
      </c>
      <c r="L3630" s="41">
        <v>45099.729166666664</v>
      </c>
      <c r="M3630" s="39">
        <v>1246431485</v>
      </c>
      <c r="N3630" s="39" t="s">
        <v>52</v>
      </c>
      <c r="O3630" s="40">
        <v>308026364049</v>
      </c>
      <c r="P3630" s="41">
        <v>45142</v>
      </c>
      <c r="Q3630" s="39" t="s">
        <v>54</v>
      </c>
      <c r="R3630" s="68"/>
    </row>
    <row r="3631" spans="1:18" s="70" customFormat="1" ht="12.75" customHeight="1" x14ac:dyDescent="0.2">
      <c r="A3631" s="38" t="s">
        <v>20474</v>
      </c>
      <c r="B3631" s="39" t="s">
        <v>20475</v>
      </c>
      <c r="C3631" s="39" t="s">
        <v>20476</v>
      </c>
      <c r="D3631" s="38">
        <v>406359</v>
      </c>
      <c r="E3631" s="39" t="s">
        <v>19225</v>
      </c>
      <c r="F3631" s="38">
        <v>8263000283</v>
      </c>
      <c r="G3631" s="40">
        <v>271600050028</v>
      </c>
      <c r="H3631" s="2">
        <v>78000</v>
      </c>
      <c r="I3631" s="2"/>
      <c r="J3631" s="2">
        <v>14040</v>
      </c>
      <c r="K3631" s="3">
        <f t="shared" si="59"/>
        <v>92040</v>
      </c>
      <c r="L3631" s="41">
        <v>45138.729166666664</v>
      </c>
      <c r="M3631" s="39">
        <v>1246523083</v>
      </c>
      <c r="N3631" s="39" t="s">
        <v>19303</v>
      </c>
      <c r="O3631" s="40" t="s">
        <v>20477</v>
      </c>
      <c r="P3631" s="41">
        <v>45205</v>
      </c>
      <c r="Q3631" s="62" t="s">
        <v>19</v>
      </c>
      <c r="R3631" s="68"/>
    </row>
    <row r="3632" spans="1:18" s="70" customFormat="1" ht="12.75" hidden="1" customHeight="1" x14ac:dyDescent="0.25">
      <c r="A3632" s="38" t="s">
        <v>8337</v>
      </c>
      <c r="B3632" s="42" t="s">
        <v>8338</v>
      </c>
      <c r="C3632" s="42" t="s">
        <v>8339</v>
      </c>
      <c r="D3632" s="38">
        <v>407261</v>
      </c>
      <c r="E3632" s="139" t="s">
        <v>58</v>
      </c>
      <c r="F3632" s="38">
        <v>8266012912</v>
      </c>
      <c r="G3632" s="40">
        <v>9854023445</v>
      </c>
      <c r="H3632" s="3">
        <v>77883.460000000006</v>
      </c>
      <c r="I3632" s="3"/>
      <c r="J3632" s="3">
        <v>0</v>
      </c>
      <c r="K3632" s="3">
        <f t="shared" si="59"/>
        <v>77883.460000000006</v>
      </c>
      <c r="L3632" s="41">
        <v>44503.729166666664</v>
      </c>
      <c r="M3632" s="39">
        <v>6870277770</v>
      </c>
      <c r="N3632" s="42" t="s">
        <v>315</v>
      </c>
      <c r="O3632" s="42"/>
      <c r="P3632" s="60"/>
      <c r="Q3632" s="42" t="s">
        <v>243</v>
      </c>
      <c r="R3632" s="68" t="s">
        <v>506</v>
      </c>
    </row>
    <row r="3633" spans="1:18" s="70" customFormat="1" ht="12.75" customHeight="1" x14ac:dyDescent="0.2">
      <c r="A3633" s="38" t="s">
        <v>3251</v>
      </c>
      <c r="B3633" s="39" t="s">
        <v>3252</v>
      </c>
      <c r="C3633" s="39" t="s">
        <v>3253</v>
      </c>
      <c r="D3633" s="38">
        <v>406424</v>
      </c>
      <c r="E3633" s="39" t="s">
        <v>3254</v>
      </c>
      <c r="F3633" s="38">
        <v>8266010891</v>
      </c>
      <c r="G3633" s="40" t="s">
        <v>3255</v>
      </c>
      <c r="H3633" s="2">
        <v>77696</v>
      </c>
      <c r="I3633" s="2">
        <v>91.68</v>
      </c>
      <c r="J3633" s="2">
        <v>13985.279999999999</v>
      </c>
      <c r="K3633" s="3">
        <f t="shared" si="59"/>
        <v>91772.959999999992</v>
      </c>
      <c r="L3633" s="41">
        <v>44316.729166666664</v>
      </c>
      <c r="M3633" s="39">
        <v>6870115059</v>
      </c>
      <c r="N3633" s="39" t="s">
        <v>52</v>
      </c>
      <c r="O3633" s="40" t="s">
        <v>3256</v>
      </c>
      <c r="P3633" s="41">
        <v>44383</v>
      </c>
      <c r="Q3633" s="39" t="s">
        <v>54</v>
      </c>
      <c r="R3633" s="68"/>
    </row>
    <row r="3634" spans="1:18" s="70" customFormat="1" ht="12.75" customHeight="1" x14ac:dyDescent="0.25">
      <c r="A3634" s="38">
        <v>109</v>
      </c>
      <c r="B3634" s="39" t="s">
        <v>13311</v>
      </c>
      <c r="C3634" s="39" t="s">
        <v>13312</v>
      </c>
      <c r="D3634" s="38">
        <v>407261</v>
      </c>
      <c r="E3634" s="77" t="s">
        <v>58</v>
      </c>
      <c r="F3634" s="38">
        <v>8266014574</v>
      </c>
      <c r="G3634" s="40">
        <v>9854026836</v>
      </c>
      <c r="H3634" s="2">
        <v>77652.899999999994</v>
      </c>
      <c r="I3634" s="2"/>
      <c r="J3634" s="2">
        <v>0</v>
      </c>
      <c r="K3634" s="3">
        <f t="shared" si="59"/>
        <v>77652.899999999994</v>
      </c>
      <c r="L3634" s="41">
        <v>44678.729166666664</v>
      </c>
      <c r="M3634" s="39">
        <v>6870045436</v>
      </c>
      <c r="N3634" s="39" t="s">
        <v>8899</v>
      </c>
      <c r="O3634" s="40"/>
      <c r="P3634" s="41"/>
      <c r="Q3634" s="42" t="s">
        <v>8901</v>
      </c>
      <c r="R3634" s="68"/>
    </row>
    <row r="3635" spans="1:18" s="70" customFormat="1" ht="12.75" customHeight="1" x14ac:dyDescent="0.25">
      <c r="A3635" s="38">
        <v>111</v>
      </c>
      <c r="B3635" s="39" t="s">
        <v>13420</v>
      </c>
      <c r="C3635" s="39" t="s">
        <v>13421</v>
      </c>
      <c r="D3635" s="38">
        <v>407261</v>
      </c>
      <c r="E3635" s="77" t="s">
        <v>58</v>
      </c>
      <c r="F3635" s="38">
        <v>8266014574</v>
      </c>
      <c r="G3635" s="40">
        <v>9854027440</v>
      </c>
      <c r="H3635" s="2">
        <v>77652.899999999994</v>
      </c>
      <c r="I3635" s="2"/>
      <c r="J3635" s="2">
        <v>0</v>
      </c>
      <c r="K3635" s="3">
        <f t="shared" si="59"/>
        <v>77652.899999999994</v>
      </c>
      <c r="L3635" s="41">
        <v>44697.729166666664</v>
      </c>
      <c r="M3635" s="39">
        <v>6870059603</v>
      </c>
      <c r="N3635" s="39" t="s">
        <v>8899</v>
      </c>
      <c r="O3635" s="40"/>
      <c r="P3635" s="41"/>
      <c r="Q3635" s="42" t="s">
        <v>8901</v>
      </c>
      <c r="R3635" s="68"/>
    </row>
    <row r="3636" spans="1:18" s="70" customFormat="1" ht="12.75" customHeight="1" x14ac:dyDescent="0.25">
      <c r="A3636" s="38">
        <v>113</v>
      </c>
      <c r="B3636" s="39" t="s">
        <v>13597</v>
      </c>
      <c r="C3636" s="39" t="s">
        <v>13598</v>
      </c>
      <c r="D3636" s="38">
        <v>407261</v>
      </c>
      <c r="E3636" s="77" t="s">
        <v>58</v>
      </c>
      <c r="F3636" s="38">
        <v>8266014574</v>
      </c>
      <c r="G3636" s="40">
        <v>9854027705</v>
      </c>
      <c r="H3636" s="2">
        <v>77652.899999999994</v>
      </c>
      <c r="I3636" s="2"/>
      <c r="J3636" s="2">
        <v>0</v>
      </c>
      <c r="K3636" s="3">
        <f t="shared" si="59"/>
        <v>77652.899999999994</v>
      </c>
      <c r="L3636" s="41">
        <v>44708.729166666664</v>
      </c>
      <c r="M3636" s="39">
        <v>6870072879</v>
      </c>
      <c r="N3636" s="39" t="s">
        <v>8899</v>
      </c>
      <c r="O3636" s="40"/>
      <c r="P3636" s="41"/>
      <c r="Q3636" s="42" t="s">
        <v>8901</v>
      </c>
      <c r="R3636" s="68"/>
    </row>
    <row r="3637" spans="1:18" s="70" customFormat="1" ht="12.75" customHeight="1" x14ac:dyDescent="0.25">
      <c r="A3637" s="38">
        <v>112</v>
      </c>
      <c r="B3637" s="39" t="s">
        <v>13601</v>
      </c>
      <c r="C3637" s="39" t="s">
        <v>13602</v>
      </c>
      <c r="D3637" s="38">
        <v>407261</v>
      </c>
      <c r="E3637" s="77" t="s">
        <v>58</v>
      </c>
      <c r="F3637" s="38">
        <v>8266014574</v>
      </c>
      <c r="G3637" s="40">
        <v>9854027231</v>
      </c>
      <c r="H3637" s="2">
        <v>77652.899999999994</v>
      </c>
      <c r="I3637" s="2"/>
      <c r="J3637" s="2">
        <v>0</v>
      </c>
      <c r="K3637" s="3">
        <f t="shared" si="59"/>
        <v>77652.899999999994</v>
      </c>
      <c r="L3637" s="41">
        <v>44691.729166666664</v>
      </c>
      <c r="M3637" s="39">
        <v>6870072935</v>
      </c>
      <c r="N3637" s="39" t="s">
        <v>8899</v>
      </c>
      <c r="O3637" s="40"/>
      <c r="P3637" s="41"/>
      <c r="Q3637" s="42" t="s">
        <v>8901</v>
      </c>
      <c r="R3637" s="68"/>
    </row>
    <row r="3638" spans="1:18" s="70" customFormat="1" ht="12.75" customHeight="1" x14ac:dyDescent="0.25">
      <c r="A3638" s="38">
        <v>114</v>
      </c>
      <c r="B3638" s="39" t="s">
        <v>13603</v>
      </c>
      <c r="C3638" s="39" t="s">
        <v>13604</v>
      </c>
      <c r="D3638" s="38">
        <v>407261</v>
      </c>
      <c r="E3638" s="77" t="s">
        <v>58</v>
      </c>
      <c r="F3638" s="38">
        <v>8266014574</v>
      </c>
      <c r="G3638" s="40">
        <v>9854027604</v>
      </c>
      <c r="H3638" s="2">
        <v>77652.899999999994</v>
      </c>
      <c r="I3638" s="2"/>
      <c r="J3638" s="2">
        <v>0</v>
      </c>
      <c r="K3638" s="3">
        <f t="shared" si="59"/>
        <v>77652.899999999994</v>
      </c>
      <c r="L3638" s="41">
        <v>44704.729166666664</v>
      </c>
      <c r="M3638" s="39">
        <v>6870072945</v>
      </c>
      <c r="N3638" s="39" t="s">
        <v>8899</v>
      </c>
      <c r="O3638" s="40"/>
      <c r="P3638" s="41"/>
      <c r="Q3638" s="42" t="s">
        <v>8901</v>
      </c>
      <c r="R3638" s="68"/>
    </row>
    <row r="3639" spans="1:18" s="70" customFormat="1" ht="12.75" customHeight="1" x14ac:dyDescent="0.25">
      <c r="A3639" s="38">
        <v>116</v>
      </c>
      <c r="B3639" s="39" t="s">
        <v>14191</v>
      </c>
      <c r="C3639" s="39" t="s">
        <v>14192</v>
      </c>
      <c r="D3639" s="38">
        <v>407261</v>
      </c>
      <c r="E3639" s="77" t="s">
        <v>58</v>
      </c>
      <c r="F3639" s="38">
        <v>8266014574</v>
      </c>
      <c r="G3639" s="40">
        <v>9854028155</v>
      </c>
      <c r="H3639" s="2">
        <v>77652.899999999994</v>
      </c>
      <c r="I3639" s="2"/>
      <c r="J3639" s="2">
        <v>0</v>
      </c>
      <c r="K3639" s="3">
        <f t="shared" si="59"/>
        <v>77652.899999999994</v>
      </c>
      <c r="L3639" s="41">
        <v>44733.729166666664</v>
      </c>
      <c r="M3639" s="39">
        <v>6870110818</v>
      </c>
      <c r="N3639" s="39" t="s">
        <v>8899</v>
      </c>
      <c r="O3639" s="40"/>
      <c r="P3639" s="41"/>
      <c r="Q3639" s="42" t="s">
        <v>8901</v>
      </c>
      <c r="R3639" s="68"/>
    </row>
    <row r="3640" spans="1:18" s="70" customFormat="1" ht="12.75" customHeight="1" x14ac:dyDescent="0.25">
      <c r="A3640" s="38">
        <v>117</v>
      </c>
      <c r="B3640" s="39" t="s">
        <v>14274</v>
      </c>
      <c r="C3640" s="39" t="s">
        <v>14275</v>
      </c>
      <c r="D3640" s="38">
        <v>407261</v>
      </c>
      <c r="E3640" s="77" t="s">
        <v>58</v>
      </c>
      <c r="F3640" s="38">
        <v>8266014574</v>
      </c>
      <c r="G3640" s="40">
        <v>9854028299</v>
      </c>
      <c r="H3640" s="2">
        <v>77652.899999999994</v>
      </c>
      <c r="I3640" s="2"/>
      <c r="J3640" s="2">
        <v>0</v>
      </c>
      <c r="K3640" s="3">
        <f t="shared" si="59"/>
        <v>77652.899999999994</v>
      </c>
      <c r="L3640" s="41">
        <v>44742.729166666664</v>
      </c>
      <c r="M3640" s="39">
        <v>6870117590</v>
      </c>
      <c r="N3640" s="39" t="s">
        <v>8899</v>
      </c>
      <c r="O3640" s="40"/>
      <c r="P3640" s="41"/>
      <c r="Q3640" s="42" t="s">
        <v>8901</v>
      </c>
      <c r="R3640" s="68"/>
    </row>
    <row r="3641" spans="1:18" s="70" customFormat="1" ht="12.75" customHeight="1" x14ac:dyDescent="0.25">
      <c r="A3641" s="38">
        <v>118</v>
      </c>
      <c r="B3641" s="39" t="s">
        <v>14438</v>
      </c>
      <c r="C3641" s="39" t="s">
        <v>14439</v>
      </c>
      <c r="D3641" s="38">
        <v>407261</v>
      </c>
      <c r="E3641" s="77" t="s">
        <v>58</v>
      </c>
      <c r="F3641" s="38">
        <v>8266014574</v>
      </c>
      <c r="G3641" s="40">
        <v>9854028414</v>
      </c>
      <c r="H3641" s="2">
        <v>77652.899999999994</v>
      </c>
      <c r="I3641" s="2"/>
      <c r="J3641" s="2">
        <v>0</v>
      </c>
      <c r="K3641" s="3">
        <f t="shared" si="59"/>
        <v>77652.899999999994</v>
      </c>
      <c r="L3641" s="41">
        <v>44750.729166666664</v>
      </c>
      <c r="M3641" s="39">
        <v>6870127558</v>
      </c>
      <c r="N3641" s="39" t="s">
        <v>8899</v>
      </c>
      <c r="O3641" s="40"/>
      <c r="P3641" s="41"/>
      <c r="Q3641" s="42" t="s">
        <v>8901</v>
      </c>
      <c r="R3641" s="68"/>
    </row>
    <row r="3642" spans="1:18" s="70" customFormat="1" ht="12.75" customHeight="1" x14ac:dyDescent="0.25">
      <c r="A3642" s="38">
        <v>119</v>
      </c>
      <c r="B3642" s="39" t="s">
        <v>14622</v>
      </c>
      <c r="C3642" s="39" t="s">
        <v>14623</v>
      </c>
      <c r="D3642" s="38">
        <v>407261</v>
      </c>
      <c r="E3642" s="77" t="s">
        <v>58</v>
      </c>
      <c r="F3642" s="38">
        <v>8266014574</v>
      </c>
      <c r="G3642" s="40">
        <v>9854028514</v>
      </c>
      <c r="H3642" s="2">
        <v>77652.899999999994</v>
      </c>
      <c r="I3642" s="2"/>
      <c r="J3642" s="2">
        <v>0</v>
      </c>
      <c r="K3642" s="3">
        <f t="shared" si="59"/>
        <v>77652.899999999994</v>
      </c>
      <c r="L3642" s="41">
        <v>44755.729166666664</v>
      </c>
      <c r="M3642" s="39">
        <v>6870139438</v>
      </c>
      <c r="N3642" s="39" t="s">
        <v>8899</v>
      </c>
      <c r="O3642" s="40"/>
      <c r="P3642" s="41"/>
      <c r="Q3642" s="42" t="s">
        <v>8901</v>
      </c>
      <c r="R3642" s="68"/>
    </row>
    <row r="3643" spans="1:18" s="70" customFormat="1" ht="12.75" customHeight="1" x14ac:dyDescent="0.25">
      <c r="A3643" s="38">
        <v>102</v>
      </c>
      <c r="B3643" s="39" t="s">
        <v>12586</v>
      </c>
      <c r="C3643" s="39" t="s">
        <v>12587</v>
      </c>
      <c r="D3643" s="38">
        <v>407261</v>
      </c>
      <c r="E3643" s="77" t="s">
        <v>58</v>
      </c>
      <c r="F3643" s="38">
        <v>8266014473</v>
      </c>
      <c r="G3643" s="40">
        <v>9854026442</v>
      </c>
      <c r="H3643" s="2">
        <v>77578.02</v>
      </c>
      <c r="I3643" s="2"/>
      <c r="J3643" s="2">
        <v>0</v>
      </c>
      <c r="K3643" s="3">
        <f t="shared" si="59"/>
        <v>77578.02</v>
      </c>
      <c r="L3643" s="41">
        <v>44662.729166666664</v>
      </c>
      <c r="M3643" s="39">
        <v>6870015879</v>
      </c>
      <c r="N3643" s="39" t="s">
        <v>8899</v>
      </c>
      <c r="O3643" s="40"/>
      <c r="P3643" s="41"/>
      <c r="Q3643" s="42" t="s">
        <v>8901</v>
      </c>
      <c r="R3643" s="68"/>
    </row>
    <row r="3644" spans="1:18" s="70" customFormat="1" ht="12.75" customHeight="1" x14ac:dyDescent="0.25">
      <c r="A3644" s="38">
        <v>103</v>
      </c>
      <c r="B3644" s="39" t="s">
        <v>12588</v>
      </c>
      <c r="C3644" s="39" t="s">
        <v>12589</v>
      </c>
      <c r="D3644" s="38">
        <v>407261</v>
      </c>
      <c r="E3644" s="77" t="s">
        <v>58</v>
      </c>
      <c r="F3644" s="38">
        <v>8266014473</v>
      </c>
      <c r="G3644" s="40">
        <v>9854026450</v>
      </c>
      <c r="H3644" s="2">
        <v>77578.02</v>
      </c>
      <c r="I3644" s="2"/>
      <c r="J3644" s="2">
        <v>0</v>
      </c>
      <c r="K3644" s="3">
        <f t="shared" si="59"/>
        <v>77578.02</v>
      </c>
      <c r="L3644" s="41">
        <v>44663.729166666664</v>
      </c>
      <c r="M3644" s="39">
        <v>6870015895</v>
      </c>
      <c r="N3644" s="39" t="s">
        <v>8899</v>
      </c>
      <c r="O3644" s="40"/>
      <c r="P3644" s="41"/>
      <c r="Q3644" s="42" t="s">
        <v>8901</v>
      </c>
      <c r="R3644" s="68"/>
    </row>
    <row r="3645" spans="1:18" s="70" customFormat="1" ht="12.75" customHeight="1" x14ac:dyDescent="0.25">
      <c r="A3645" s="38">
        <v>104</v>
      </c>
      <c r="B3645" s="39" t="s">
        <v>12590</v>
      </c>
      <c r="C3645" s="39" t="s">
        <v>12591</v>
      </c>
      <c r="D3645" s="38">
        <v>407261</v>
      </c>
      <c r="E3645" s="77" t="s">
        <v>58</v>
      </c>
      <c r="F3645" s="38">
        <v>8266014473</v>
      </c>
      <c r="G3645" s="40">
        <v>9854026490</v>
      </c>
      <c r="H3645" s="2">
        <v>77578.02</v>
      </c>
      <c r="I3645" s="2"/>
      <c r="J3645" s="2">
        <v>0</v>
      </c>
      <c r="K3645" s="3">
        <f t="shared" si="59"/>
        <v>77578.02</v>
      </c>
      <c r="L3645" s="41">
        <v>44665.729166666664</v>
      </c>
      <c r="M3645" s="39">
        <v>6870015900</v>
      </c>
      <c r="N3645" s="39" t="s">
        <v>8899</v>
      </c>
      <c r="O3645" s="40"/>
      <c r="P3645" s="41"/>
      <c r="Q3645" s="42" t="s">
        <v>8901</v>
      </c>
      <c r="R3645" s="68"/>
    </row>
    <row r="3646" spans="1:18" s="70" customFormat="1" ht="12.75" customHeight="1" x14ac:dyDescent="0.25">
      <c r="A3646" s="38">
        <v>100</v>
      </c>
      <c r="B3646" s="39" t="s">
        <v>12592</v>
      </c>
      <c r="C3646" s="39" t="s">
        <v>12593</v>
      </c>
      <c r="D3646" s="38">
        <v>407261</v>
      </c>
      <c r="E3646" s="77" t="s">
        <v>58</v>
      </c>
      <c r="F3646" s="38">
        <v>8266014473</v>
      </c>
      <c r="G3646" s="40">
        <v>9854026498</v>
      </c>
      <c r="H3646" s="2">
        <v>77578.02</v>
      </c>
      <c r="I3646" s="2"/>
      <c r="J3646" s="2">
        <v>0</v>
      </c>
      <c r="K3646" s="3">
        <f t="shared" si="59"/>
        <v>77578.02</v>
      </c>
      <c r="L3646" s="41">
        <v>44666.729166666664</v>
      </c>
      <c r="M3646" s="39">
        <v>6870015917</v>
      </c>
      <c r="N3646" s="39" t="s">
        <v>8899</v>
      </c>
      <c r="O3646" s="40"/>
      <c r="P3646" s="41"/>
      <c r="Q3646" s="42" t="s">
        <v>8901</v>
      </c>
      <c r="R3646" s="68"/>
    </row>
    <row r="3647" spans="1:18" s="70" customFormat="1" ht="12.75" customHeight="1" x14ac:dyDescent="0.25">
      <c r="A3647" s="38">
        <v>105</v>
      </c>
      <c r="B3647" s="39" t="s">
        <v>12596</v>
      </c>
      <c r="C3647" s="39" t="s">
        <v>12597</v>
      </c>
      <c r="D3647" s="38">
        <v>407261</v>
      </c>
      <c r="E3647" s="77" t="s">
        <v>58</v>
      </c>
      <c r="F3647" s="38">
        <v>8266014473</v>
      </c>
      <c r="G3647" s="40">
        <v>9854026382</v>
      </c>
      <c r="H3647" s="2">
        <v>77578.02</v>
      </c>
      <c r="I3647" s="2"/>
      <c r="J3647" s="2">
        <v>0</v>
      </c>
      <c r="K3647" s="3">
        <f t="shared" si="59"/>
        <v>77578.02</v>
      </c>
      <c r="L3647" s="41">
        <v>44658.729166666664</v>
      </c>
      <c r="M3647" s="39">
        <v>6870015940</v>
      </c>
      <c r="N3647" s="39" t="s">
        <v>8899</v>
      </c>
      <c r="O3647" s="40"/>
      <c r="P3647" s="41"/>
      <c r="Q3647" s="42" t="s">
        <v>8901</v>
      </c>
      <c r="R3647" s="68"/>
    </row>
    <row r="3648" spans="1:18" s="70" customFormat="1" ht="12.75" customHeight="1" x14ac:dyDescent="0.25">
      <c r="A3648" s="38">
        <v>106</v>
      </c>
      <c r="B3648" s="39" t="s">
        <v>12781</v>
      </c>
      <c r="C3648" s="39" t="s">
        <v>12782</v>
      </c>
      <c r="D3648" s="38">
        <v>407261</v>
      </c>
      <c r="E3648" s="77" t="s">
        <v>58</v>
      </c>
      <c r="F3648" s="38">
        <v>8266014473</v>
      </c>
      <c r="G3648" s="40">
        <v>9854026607</v>
      </c>
      <c r="H3648" s="2">
        <v>77578.02</v>
      </c>
      <c r="I3648" s="2"/>
      <c r="J3648" s="2">
        <v>0</v>
      </c>
      <c r="K3648" s="3">
        <f t="shared" si="59"/>
        <v>77578.02</v>
      </c>
      <c r="L3648" s="41">
        <v>44670.729166666664</v>
      </c>
      <c r="M3648" s="39">
        <v>6870027392</v>
      </c>
      <c r="N3648" s="39" t="s">
        <v>8899</v>
      </c>
      <c r="O3648" s="40"/>
      <c r="P3648" s="41"/>
      <c r="Q3648" s="42" t="s">
        <v>8901</v>
      </c>
      <c r="R3648" s="68"/>
    </row>
    <row r="3649" spans="1:18" s="70" customFormat="1" ht="12.75" customHeight="1" x14ac:dyDescent="0.25">
      <c r="A3649" s="38">
        <v>108</v>
      </c>
      <c r="B3649" s="39" t="s">
        <v>13137</v>
      </c>
      <c r="C3649" s="39" t="s">
        <v>13138</v>
      </c>
      <c r="D3649" s="38">
        <v>407261</v>
      </c>
      <c r="E3649" s="77" t="s">
        <v>58</v>
      </c>
      <c r="F3649" s="38">
        <v>8266014574</v>
      </c>
      <c r="G3649" s="40">
        <v>9854026723</v>
      </c>
      <c r="H3649" s="2">
        <v>77578.02</v>
      </c>
      <c r="I3649" s="2"/>
      <c r="J3649" s="2">
        <v>0</v>
      </c>
      <c r="K3649" s="3">
        <f t="shared" si="59"/>
        <v>77578.02</v>
      </c>
      <c r="L3649" s="41">
        <v>44674.729166666664</v>
      </c>
      <c r="M3649" s="39">
        <v>6870037325</v>
      </c>
      <c r="N3649" s="39" t="s">
        <v>8899</v>
      </c>
      <c r="O3649" s="40"/>
      <c r="P3649" s="41"/>
      <c r="Q3649" s="42" t="s">
        <v>8901</v>
      </c>
      <c r="R3649" s="68"/>
    </row>
    <row r="3650" spans="1:18" s="70" customFormat="1" ht="12.75" customHeight="1" x14ac:dyDescent="0.25">
      <c r="A3650" s="38" t="s">
        <v>9167</v>
      </c>
      <c r="B3650" s="39" t="s">
        <v>9168</v>
      </c>
      <c r="C3650" s="39" t="s">
        <v>9169</v>
      </c>
      <c r="D3650" s="38">
        <v>407261</v>
      </c>
      <c r="E3650" s="77" t="s">
        <v>58</v>
      </c>
      <c r="F3650" s="38">
        <v>8266012429</v>
      </c>
      <c r="G3650" s="40">
        <v>9854024199</v>
      </c>
      <c r="H3650" s="2">
        <v>77565</v>
      </c>
      <c r="I3650" s="2"/>
      <c r="J3650" s="2">
        <v>0</v>
      </c>
      <c r="K3650" s="3">
        <f t="shared" si="59"/>
        <v>77565</v>
      </c>
      <c r="L3650" s="41">
        <v>44541.729166666664</v>
      </c>
      <c r="M3650" s="39">
        <v>6870313498</v>
      </c>
      <c r="N3650" s="39" t="s">
        <v>3282</v>
      </c>
      <c r="O3650" s="40"/>
      <c r="P3650" s="41"/>
      <c r="Q3650" s="42" t="s">
        <v>2417</v>
      </c>
      <c r="R3650" s="68"/>
    </row>
    <row r="3651" spans="1:18" s="70" customFormat="1" ht="12.75" customHeight="1" x14ac:dyDescent="0.25">
      <c r="A3651" s="38" t="s">
        <v>9358</v>
      </c>
      <c r="B3651" s="39" t="s">
        <v>9359</v>
      </c>
      <c r="C3651" s="39" t="s">
        <v>9360</v>
      </c>
      <c r="D3651" s="38">
        <v>407261</v>
      </c>
      <c r="E3651" s="77" t="s">
        <v>58</v>
      </c>
      <c r="F3651" s="38">
        <v>8266012429</v>
      </c>
      <c r="G3651" s="40">
        <v>9854024384</v>
      </c>
      <c r="H3651" s="2">
        <v>77565</v>
      </c>
      <c r="I3651" s="2"/>
      <c r="J3651" s="2">
        <v>0</v>
      </c>
      <c r="K3651" s="3">
        <f t="shared" si="59"/>
        <v>77565</v>
      </c>
      <c r="L3651" s="41">
        <v>44550.729166666664</v>
      </c>
      <c r="M3651" s="39">
        <v>6870321437</v>
      </c>
      <c r="N3651" s="39" t="s">
        <v>3282</v>
      </c>
      <c r="O3651" s="40"/>
      <c r="P3651" s="41"/>
      <c r="Q3651" s="42" t="s">
        <v>2417</v>
      </c>
      <c r="R3651" s="68"/>
    </row>
    <row r="3652" spans="1:18" s="70" customFormat="1" ht="12.75" customHeight="1" x14ac:dyDescent="0.25">
      <c r="A3652" s="38" t="s">
        <v>9595</v>
      </c>
      <c r="B3652" s="39" t="s">
        <v>9596</v>
      </c>
      <c r="C3652" s="39" t="s">
        <v>9597</v>
      </c>
      <c r="D3652" s="38">
        <v>407261</v>
      </c>
      <c r="E3652" s="77" t="s">
        <v>58</v>
      </c>
      <c r="F3652" s="38">
        <v>8266012429</v>
      </c>
      <c r="G3652" s="40">
        <v>9854024547</v>
      </c>
      <c r="H3652" s="2">
        <v>77565</v>
      </c>
      <c r="I3652" s="2"/>
      <c r="J3652" s="2">
        <v>0</v>
      </c>
      <c r="K3652" s="3">
        <f t="shared" si="59"/>
        <v>77565</v>
      </c>
      <c r="L3652" s="41">
        <v>44558.729166666664</v>
      </c>
      <c r="M3652" s="39">
        <v>6870328145</v>
      </c>
      <c r="N3652" s="39" t="s">
        <v>3282</v>
      </c>
      <c r="O3652" s="40"/>
      <c r="P3652" s="41"/>
      <c r="Q3652" s="42" t="s">
        <v>2417</v>
      </c>
      <c r="R3652" s="68"/>
    </row>
    <row r="3653" spans="1:18" s="70" customFormat="1" ht="12.75" customHeight="1" x14ac:dyDescent="0.25">
      <c r="A3653" s="38" t="s">
        <v>9598</v>
      </c>
      <c r="B3653" s="39" t="s">
        <v>9599</v>
      </c>
      <c r="C3653" s="39" t="s">
        <v>9600</v>
      </c>
      <c r="D3653" s="38">
        <v>407261</v>
      </c>
      <c r="E3653" s="77" t="s">
        <v>58</v>
      </c>
      <c r="F3653" s="38">
        <v>8266012429</v>
      </c>
      <c r="G3653" s="40">
        <v>9854024436</v>
      </c>
      <c r="H3653" s="2">
        <v>77565</v>
      </c>
      <c r="I3653" s="2"/>
      <c r="J3653" s="2">
        <v>0</v>
      </c>
      <c r="K3653" s="3">
        <f t="shared" si="59"/>
        <v>77565</v>
      </c>
      <c r="L3653" s="41">
        <v>44553.729166666664</v>
      </c>
      <c r="M3653" s="39">
        <v>6870328150</v>
      </c>
      <c r="N3653" s="39" t="s">
        <v>3282</v>
      </c>
      <c r="O3653" s="40"/>
      <c r="P3653" s="41"/>
      <c r="Q3653" s="42" t="s">
        <v>2417</v>
      </c>
      <c r="R3653" s="68"/>
    </row>
    <row r="3654" spans="1:18" s="70" customFormat="1" ht="12.75" customHeight="1" x14ac:dyDescent="0.25">
      <c r="A3654" s="38" t="s">
        <v>9974</v>
      </c>
      <c r="B3654" s="39" t="s">
        <v>9975</v>
      </c>
      <c r="C3654" s="39" t="s">
        <v>9976</v>
      </c>
      <c r="D3654" s="38">
        <v>407261</v>
      </c>
      <c r="E3654" s="77" t="s">
        <v>58</v>
      </c>
      <c r="F3654" s="38">
        <v>8266012429</v>
      </c>
      <c r="G3654" s="40">
        <v>9854024680</v>
      </c>
      <c r="H3654" s="2">
        <v>77565</v>
      </c>
      <c r="I3654" s="2"/>
      <c r="J3654" s="2">
        <v>0</v>
      </c>
      <c r="K3654" s="3">
        <f t="shared" ref="K3654:K3717" si="60">SUM(H3654:J3654)</f>
        <v>77565</v>
      </c>
      <c r="L3654" s="41">
        <v>44571.729166666664</v>
      </c>
      <c r="M3654" s="39">
        <v>6870350754</v>
      </c>
      <c r="N3654" s="39" t="s">
        <v>3282</v>
      </c>
      <c r="O3654" s="40"/>
      <c r="P3654" s="41"/>
      <c r="Q3654" s="42" t="s">
        <v>2417</v>
      </c>
      <c r="R3654" s="68"/>
    </row>
    <row r="3655" spans="1:18" s="70" customFormat="1" ht="12.75" customHeight="1" x14ac:dyDescent="0.25">
      <c r="A3655" s="38" t="s">
        <v>9983</v>
      </c>
      <c r="B3655" s="39" t="s">
        <v>9984</v>
      </c>
      <c r="C3655" s="39" t="s">
        <v>9985</v>
      </c>
      <c r="D3655" s="38">
        <v>407261</v>
      </c>
      <c r="E3655" s="77" t="s">
        <v>58</v>
      </c>
      <c r="F3655" s="38">
        <v>8266012429</v>
      </c>
      <c r="G3655" s="40">
        <v>9854024715</v>
      </c>
      <c r="H3655" s="2">
        <v>77565</v>
      </c>
      <c r="I3655" s="2"/>
      <c r="J3655" s="2">
        <v>0</v>
      </c>
      <c r="K3655" s="3">
        <f t="shared" si="60"/>
        <v>77565</v>
      </c>
      <c r="L3655" s="41">
        <v>44574.729166666664</v>
      </c>
      <c r="M3655" s="39">
        <v>6870350795</v>
      </c>
      <c r="N3655" s="39" t="s">
        <v>3282</v>
      </c>
      <c r="O3655" s="40"/>
      <c r="P3655" s="41"/>
      <c r="Q3655" s="42" t="s">
        <v>2417</v>
      </c>
      <c r="R3655" s="68"/>
    </row>
    <row r="3656" spans="1:18" s="70" customFormat="1" ht="12.75" customHeight="1" x14ac:dyDescent="0.25">
      <c r="A3656" s="38" t="s">
        <v>10318</v>
      </c>
      <c r="B3656" s="39" t="s">
        <v>10319</v>
      </c>
      <c r="C3656" s="39" t="s">
        <v>10320</v>
      </c>
      <c r="D3656" s="38">
        <v>407261</v>
      </c>
      <c r="E3656" s="77" t="s">
        <v>58</v>
      </c>
      <c r="F3656" s="38">
        <v>8266013482</v>
      </c>
      <c r="G3656" s="40">
        <v>9854024879</v>
      </c>
      <c r="H3656" s="2">
        <v>77565</v>
      </c>
      <c r="I3656" s="2"/>
      <c r="J3656" s="2">
        <v>0</v>
      </c>
      <c r="K3656" s="3">
        <f t="shared" si="60"/>
        <v>77565</v>
      </c>
      <c r="L3656" s="41">
        <v>44586.729166666664</v>
      </c>
      <c r="M3656" s="39">
        <v>6870368405</v>
      </c>
      <c r="N3656" s="39" t="s">
        <v>3282</v>
      </c>
      <c r="O3656" s="40"/>
      <c r="P3656" s="41"/>
      <c r="Q3656" s="42" t="s">
        <v>2417</v>
      </c>
      <c r="R3656" s="68"/>
    </row>
    <row r="3657" spans="1:18" s="70" customFormat="1" ht="12.75" customHeight="1" x14ac:dyDescent="0.25">
      <c r="A3657" s="38" t="s">
        <v>10495</v>
      </c>
      <c r="B3657" s="39" t="s">
        <v>10496</v>
      </c>
      <c r="C3657" s="39" t="s">
        <v>10497</v>
      </c>
      <c r="D3657" s="38">
        <v>407261</v>
      </c>
      <c r="E3657" s="77" t="s">
        <v>58</v>
      </c>
      <c r="F3657" s="38">
        <v>8266012429</v>
      </c>
      <c r="G3657" s="40">
        <v>9854024808</v>
      </c>
      <c r="H3657" s="2">
        <v>77565</v>
      </c>
      <c r="I3657" s="2"/>
      <c r="J3657" s="2">
        <v>0</v>
      </c>
      <c r="K3657" s="3">
        <f t="shared" si="60"/>
        <v>77565</v>
      </c>
      <c r="L3657" s="41">
        <v>44580.729166666664</v>
      </c>
      <c r="M3657" s="39">
        <v>6870372086</v>
      </c>
      <c r="N3657" s="39" t="s">
        <v>3282</v>
      </c>
      <c r="O3657" s="40"/>
      <c r="P3657" s="41"/>
      <c r="Q3657" s="42" t="s">
        <v>2417</v>
      </c>
      <c r="R3657" s="68"/>
    </row>
    <row r="3658" spans="1:18" s="70" customFormat="1" ht="12.75" customHeight="1" x14ac:dyDescent="0.2">
      <c r="A3658" s="38" t="s">
        <v>18376</v>
      </c>
      <c r="B3658" s="39" t="s">
        <v>18377</v>
      </c>
      <c r="C3658" s="39" t="s">
        <v>18378</v>
      </c>
      <c r="D3658" s="38">
        <v>821146</v>
      </c>
      <c r="E3658" s="42" t="s">
        <v>446</v>
      </c>
      <c r="F3658" s="38">
        <v>8268008478</v>
      </c>
      <c r="G3658" s="40" t="s">
        <v>18379</v>
      </c>
      <c r="H3658" s="2">
        <v>77424</v>
      </c>
      <c r="I3658" s="2"/>
      <c r="J3658" s="2">
        <v>0</v>
      </c>
      <c r="K3658" s="3">
        <f t="shared" si="60"/>
        <v>77424</v>
      </c>
      <c r="L3658" s="41">
        <v>44937</v>
      </c>
      <c r="M3658" s="39">
        <v>44571800</v>
      </c>
      <c r="N3658" s="39" t="s">
        <v>3282</v>
      </c>
      <c r="O3658" s="40">
        <v>303298297224</v>
      </c>
      <c r="P3658" s="41">
        <v>45016</v>
      </c>
      <c r="Q3658" s="42" t="s">
        <v>2417</v>
      </c>
      <c r="R3658" s="68"/>
    </row>
    <row r="3659" spans="1:18" s="70" customFormat="1" ht="12.75" customHeight="1" x14ac:dyDescent="0.2">
      <c r="A3659" s="38" t="s">
        <v>20323</v>
      </c>
      <c r="B3659" s="39" t="s">
        <v>20324</v>
      </c>
      <c r="C3659" s="39" t="s">
        <v>20325</v>
      </c>
      <c r="D3659" s="38">
        <v>123859</v>
      </c>
      <c r="E3659" s="39" t="s">
        <v>3842</v>
      </c>
      <c r="F3659" s="38">
        <v>8266018968</v>
      </c>
      <c r="G3659" s="40" t="s">
        <v>20326</v>
      </c>
      <c r="H3659" s="2">
        <v>77222.881355932201</v>
      </c>
      <c r="I3659" s="2"/>
      <c r="J3659" s="2">
        <v>13900.118644067796</v>
      </c>
      <c r="K3659" s="3">
        <f t="shared" si="60"/>
        <v>91123</v>
      </c>
      <c r="L3659" s="41">
        <v>45094.729166666664</v>
      </c>
      <c r="M3659" s="39">
        <v>160615987</v>
      </c>
      <c r="N3659" s="39" t="s">
        <v>3282</v>
      </c>
      <c r="O3659" s="40" t="s">
        <v>20327</v>
      </c>
      <c r="P3659" s="41">
        <v>45168</v>
      </c>
      <c r="Q3659" s="42" t="s">
        <v>2417</v>
      </c>
      <c r="R3659" s="68"/>
    </row>
    <row r="3660" spans="1:18" s="70" customFormat="1" ht="12.75" customHeight="1" x14ac:dyDescent="0.25">
      <c r="A3660" s="38" t="s">
        <v>18816</v>
      </c>
      <c r="B3660" s="39" t="s">
        <v>18817</v>
      </c>
      <c r="C3660" s="39" t="s">
        <v>18818</v>
      </c>
      <c r="D3660" s="38">
        <v>820963</v>
      </c>
      <c r="E3660" s="77" t="s">
        <v>10076</v>
      </c>
      <c r="F3660" s="38">
        <v>8268011035</v>
      </c>
      <c r="G3660" s="40">
        <v>928</v>
      </c>
      <c r="H3660" s="2">
        <v>77175</v>
      </c>
      <c r="I3660" s="2"/>
      <c r="J3660" s="2">
        <v>0</v>
      </c>
      <c r="K3660" s="3">
        <f t="shared" si="60"/>
        <v>77175</v>
      </c>
      <c r="L3660" s="41">
        <v>45009.729166666664</v>
      </c>
      <c r="M3660" s="39">
        <v>1218718735</v>
      </c>
      <c r="N3660" s="39" t="s">
        <v>3282</v>
      </c>
      <c r="O3660" s="40" t="s">
        <v>18819</v>
      </c>
      <c r="P3660" s="41">
        <v>45042</v>
      </c>
      <c r="Q3660" s="42" t="s">
        <v>2417</v>
      </c>
      <c r="R3660" s="68"/>
    </row>
    <row r="3661" spans="1:18" s="70" customFormat="1" ht="12.75" customHeight="1" x14ac:dyDescent="0.25">
      <c r="A3661" s="38" t="s">
        <v>19089</v>
      </c>
      <c r="B3661" s="39" t="s">
        <v>19090</v>
      </c>
      <c r="C3661" s="39" t="s">
        <v>19091</v>
      </c>
      <c r="D3661" s="38">
        <v>820963</v>
      </c>
      <c r="E3661" s="77" t="s">
        <v>10076</v>
      </c>
      <c r="F3661" s="38">
        <v>8268011625</v>
      </c>
      <c r="G3661" s="40">
        <v>12300021</v>
      </c>
      <c r="H3661" s="2">
        <v>77175</v>
      </c>
      <c r="I3661" s="2"/>
      <c r="J3661" s="2">
        <v>0</v>
      </c>
      <c r="K3661" s="3">
        <f t="shared" si="60"/>
        <v>77175</v>
      </c>
      <c r="L3661" s="41">
        <v>45047.729166666664</v>
      </c>
      <c r="M3661" s="39">
        <v>1218720552</v>
      </c>
      <c r="N3661" s="39" t="s">
        <v>3282</v>
      </c>
      <c r="O3661" s="40" t="s">
        <v>19092</v>
      </c>
      <c r="P3661" s="41">
        <v>45070</v>
      </c>
      <c r="Q3661" s="42" t="s">
        <v>2417</v>
      </c>
      <c r="R3661" s="68"/>
    </row>
    <row r="3662" spans="1:18" s="70" customFormat="1" ht="12.75" customHeight="1" x14ac:dyDescent="0.2">
      <c r="A3662" s="38" t="s">
        <v>17132</v>
      </c>
      <c r="B3662" s="39" t="s">
        <v>17133</v>
      </c>
      <c r="C3662" s="39" t="s">
        <v>17134</v>
      </c>
      <c r="D3662" s="38">
        <v>508838</v>
      </c>
      <c r="E3662" s="39" t="s">
        <v>17135</v>
      </c>
      <c r="F3662" s="38">
        <v>8266016950</v>
      </c>
      <c r="G3662" s="40">
        <v>5470</v>
      </c>
      <c r="H3662" s="2">
        <v>77054</v>
      </c>
      <c r="I3662" s="2"/>
      <c r="J3662" s="2">
        <v>0</v>
      </c>
      <c r="K3662" s="3">
        <f t="shared" si="60"/>
        <v>77054</v>
      </c>
      <c r="L3662" s="41">
        <v>44920.729166666664</v>
      </c>
      <c r="M3662" s="39">
        <v>6870338422</v>
      </c>
      <c r="N3662" s="39" t="s">
        <v>3282</v>
      </c>
      <c r="O3662" s="40" t="s">
        <v>17136</v>
      </c>
      <c r="P3662" s="41">
        <v>44952</v>
      </c>
      <c r="Q3662" s="42" t="s">
        <v>2417</v>
      </c>
      <c r="R3662" s="68"/>
    </row>
    <row r="3663" spans="1:18" s="70" customFormat="1" ht="12.75" customHeight="1" x14ac:dyDescent="0.2">
      <c r="A3663" s="38" t="s">
        <v>21406</v>
      </c>
      <c r="B3663" s="39" t="s">
        <v>21407</v>
      </c>
      <c r="C3663" s="39" t="s">
        <v>21408</v>
      </c>
      <c r="D3663" s="38">
        <v>508838</v>
      </c>
      <c r="E3663" s="39" t="s">
        <v>17135</v>
      </c>
      <c r="F3663" s="38">
        <v>8266020359</v>
      </c>
      <c r="G3663" s="40">
        <v>5801</v>
      </c>
      <c r="H3663" s="2">
        <v>77054</v>
      </c>
      <c r="I3663" s="2"/>
      <c r="J3663" s="2">
        <v>0</v>
      </c>
      <c r="K3663" s="3">
        <f t="shared" si="60"/>
        <v>77054</v>
      </c>
      <c r="L3663" s="41">
        <v>45264.729166666664</v>
      </c>
      <c r="M3663" s="39">
        <v>1246628202</v>
      </c>
      <c r="N3663" s="39" t="s">
        <v>19303</v>
      </c>
      <c r="O3663" s="40" t="s">
        <v>21409</v>
      </c>
      <c r="P3663" s="41">
        <v>45296</v>
      </c>
      <c r="Q3663" s="62" t="s">
        <v>19</v>
      </c>
      <c r="R3663" s="68"/>
    </row>
    <row r="3664" spans="1:18" s="70" customFormat="1" ht="12.75" customHeight="1" x14ac:dyDescent="0.2">
      <c r="A3664" s="38" t="s">
        <v>1780</v>
      </c>
      <c r="B3664" s="39" t="s">
        <v>1781</v>
      </c>
      <c r="C3664" s="39"/>
      <c r="D3664" s="38">
        <v>811819</v>
      </c>
      <c r="E3664" s="39" t="s">
        <v>1091</v>
      </c>
      <c r="F3664" s="38">
        <v>8263000049</v>
      </c>
      <c r="G3664" s="40" t="s">
        <v>1782</v>
      </c>
      <c r="H3664" s="2">
        <v>77000</v>
      </c>
      <c r="I3664" s="2"/>
      <c r="J3664" s="2">
        <v>0</v>
      </c>
      <c r="K3664" s="3">
        <f t="shared" si="60"/>
        <v>77000</v>
      </c>
      <c r="L3664" s="4">
        <v>44327</v>
      </c>
      <c r="M3664" s="39"/>
      <c r="N3664" s="39" t="s">
        <v>52</v>
      </c>
      <c r="O3664" s="40"/>
      <c r="P3664" s="41"/>
      <c r="Q3664" s="39" t="s">
        <v>54</v>
      </c>
      <c r="R3664" s="68"/>
    </row>
    <row r="3665" spans="1:18" s="70" customFormat="1" ht="12.75" customHeight="1" x14ac:dyDescent="0.2">
      <c r="A3665" s="38" t="s">
        <v>2310</v>
      </c>
      <c r="B3665" s="39" t="s">
        <v>2311</v>
      </c>
      <c r="C3665" s="39" t="s">
        <v>2312</v>
      </c>
      <c r="D3665" s="38">
        <v>811819</v>
      </c>
      <c r="E3665" s="39" t="s">
        <v>1091</v>
      </c>
      <c r="F3665" s="38">
        <v>8263000091</v>
      </c>
      <c r="G3665" s="40" t="s">
        <v>2313</v>
      </c>
      <c r="H3665" s="2">
        <v>77000</v>
      </c>
      <c r="I3665" s="2"/>
      <c r="J3665" s="2">
        <v>0</v>
      </c>
      <c r="K3665" s="3">
        <f t="shared" si="60"/>
        <v>77000</v>
      </c>
      <c r="L3665" s="41">
        <v>44302.729166666664</v>
      </c>
      <c r="M3665" s="39">
        <v>3445004262</v>
      </c>
      <c r="N3665" s="39" t="s">
        <v>52</v>
      </c>
      <c r="O3665" s="40">
        <v>106110218734</v>
      </c>
      <c r="P3665" s="41">
        <v>44359</v>
      </c>
      <c r="Q3665" s="39" t="s">
        <v>54</v>
      </c>
      <c r="R3665" s="68"/>
    </row>
    <row r="3666" spans="1:18" s="70" customFormat="1" ht="12.75" customHeight="1" x14ac:dyDescent="0.2">
      <c r="A3666" s="38" t="s">
        <v>3208</v>
      </c>
      <c r="B3666" s="62" t="s">
        <v>3209</v>
      </c>
      <c r="C3666" s="39"/>
      <c r="D3666" s="38">
        <v>811819</v>
      </c>
      <c r="E3666" s="39" t="s">
        <v>1091</v>
      </c>
      <c r="F3666" s="38">
        <v>8263000049</v>
      </c>
      <c r="G3666" s="40" t="s">
        <v>3210</v>
      </c>
      <c r="H3666" s="2">
        <v>77000</v>
      </c>
      <c r="I3666" s="2"/>
      <c r="J3666" s="2">
        <v>0</v>
      </c>
      <c r="K3666" s="3">
        <f t="shared" si="60"/>
        <v>77000</v>
      </c>
      <c r="L3666" s="59">
        <v>44378</v>
      </c>
      <c r="M3666" s="39"/>
      <c r="N3666" s="39" t="s">
        <v>52</v>
      </c>
      <c r="O3666" s="40"/>
      <c r="P3666" s="41"/>
      <c r="Q3666" s="39" t="s">
        <v>54</v>
      </c>
      <c r="R3666" s="68"/>
    </row>
    <row r="3667" spans="1:18" s="70" customFormat="1" ht="12.75" customHeight="1" x14ac:dyDescent="0.2">
      <c r="A3667" s="38" t="s">
        <v>5074</v>
      </c>
      <c r="B3667" s="39" t="s">
        <v>5075</v>
      </c>
      <c r="C3667" s="39" t="s">
        <v>5076</v>
      </c>
      <c r="D3667" s="38">
        <v>811819</v>
      </c>
      <c r="E3667" s="39" t="s">
        <v>1091</v>
      </c>
      <c r="F3667" s="38">
        <v>8263000091</v>
      </c>
      <c r="G3667" s="40" t="s">
        <v>5077</v>
      </c>
      <c r="H3667" s="2">
        <v>77000</v>
      </c>
      <c r="I3667" s="2"/>
      <c r="J3667" s="2">
        <v>0</v>
      </c>
      <c r="K3667" s="3">
        <f t="shared" si="60"/>
        <v>77000</v>
      </c>
      <c r="L3667" s="41">
        <v>44387.729166666664</v>
      </c>
      <c r="M3667" s="39">
        <v>3445011550</v>
      </c>
      <c r="N3667" s="39" t="s">
        <v>52</v>
      </c>
      <c r="O3667" s="40">
        <v>103255046896</v>
      </c>
      <c r="P3667" s="41">
        <v>44281</v>
      </c>
      <c r="Q3667" s="39" t="s">
        <v>54</v>
      </c>
      <c r="R3667" s="68"/>
    </row>
    <row r="3668" spans="1:18" s="70" customFormat="1" ht="12.75" customHeight="1" x14ac:dyDescent="0.2">
      <c r="A3668" s="38" t="s">
        <v>5086</v>
      </c>
      <c r="B3668" s="39" t="s">
        <v>5087</v>
      </c>
      <c r="C3668" s="39" t="s">
        <v>5088</v>
      </c>
      <c r="D3668" s="38">
        <v>811819</v>
      </c>
      <c r="E3668" s="39" t="s">
        <v>1091</v>
      </c>
      <c r="F3668" s="38">
        <v>8263000091</v>
      </c>
      <c r="G3668" s="40" t="s">
        <v>5089</v>
      </c>
      <c r="H3668" s="2">
        <v>77000</v>
      </c>
      <c r="I3668" s="2"/>
      <c r="J3668" s="2">
        <v>0</v>
      </c>
      <c r="K3668" s="3">
        <f t="shared" si="60"/>
        <v>77000</v>
      </c>
      <c r="L3668" s="41">
        <v>44387.729166666664</v>
      </c>
      <c r="M3668" s="39">
        <v>3445011549</v>
      </c>
      <c r="N3668" s="39" t="s">
        <v>52</v>
      </c>
      <c r="O3668" s="40">
        <v>103255046896</v>
      </c>
      <c r="P3668" s="41">
        <v>44281</v>
      </c>
      <c r="Q3668" s="39" t="s">
        <v>54</v>
      </c>
      <c r="R3668" s="68"/>
    </row>
    <row r="3669" spans="1:18" s="70" customFormat="1" ht="12.75" hidden="1" customHeight="1" x14ac:dyDescent="0.2">
      <c r="A3669" s="38" t="s">
        <v>8483</v>
      </c>
      <c r="B3669" s="42" t="s">
        <v>8484</v>
      </c>
      <c r="C3669" s="42" t="s">
        <v>8485</v>
      </c>
      <c r="D3669" s="38">
        <v>811819</v>
      </c>
      <c r="E3669" s="39" t="s">
        <v>1091</v>
      </c>
      <c r="F3669" s="38">
        <v>8263000149</v>
      </c>
      <c r="G3669" s="40" t="s">
        <v>8486</v>
      </c>
      <c r="H3669" s="3">
        <v>77000</v>
      </c>
      <c r="I3669" s="3"/>
      <c r="J3669" s="3">
        <v>0</v>
      </c>
      <c r="K3669" s="3">
        <f t="shared" si="60"/>
        <v>77000</v>
      </c>
      <c r="L3669" s="41">
        <v>44495.729166666664</v>
      </c>
      <c r="M3669" s="39">
        <v>3445019927</v>
      </c>
      <c r="N3669" s="42" t="s">
        <v>315</v>
      </c>
      <c r="O3669" s="42"/>
      <c r="P3669" s="60"/>
      <c r="Q3669" s="42" t="s">
        <v>243</v>
      </c>
      <c r="R3669" s="68" t="s">
        <v>506</v>
      </c>
    </row>
    <row r="3670" spans="1:18" s="70" customFormat="1" ht="12.75" customHeight="1" x14ac:dyDescent="0.2">
      <c r="A3670" s="38" t="s">
        <v>19913</v>
      </c>
      <c r="B3670" s="39" t="s">
        <v>19914</v>
      </c>
      <c r="C3670" s="39" t="s">
        <v>19915</v>
      </c>
      <c r="D3670" s="38">
        <v>123859</v>
      </c>
      <c r="E3670" s="39" t="s">
        <v>3842</v>
      </c>
      <c r="F3670" s="38">
        <v>8266017538</v>
      </c>
      <c r="G3670" s="40" t="s">
        <v>19916</v>
      </c>
      <c r="H3670" s="2">
        <v>76960.169491525434</v>
      </c>
      <c r="I3670" s="2"/>
      <c r="J3670" s="2">
        <v>13852.830508474577</v>
      </c>
      <c r="K3670" s="3">
        <f t="shared" si="60"/>
        <v>90813.000000000015</v>
      </c>
      <c r="L3670" s="41">
        <v>44999.729166666664</v>
      </c>
      <c r="M3670" s="39">
        <v>1246434993</v>
      </c>
      <c r="N3670" s="39" t="s">
        <v>3282</v>
      </c>
      <c r="O3670" s="40" t="s">
        <v>19917</v>
      </c>
      <c r="P3670" s="41">
        <v>45126</v>
      </c>
      <c r="Q3670" s="42" t="s">
        <v>2417</v>
      </c>
      <c r="R3670" s="68"/>
    </row>
    <row r="3671" spans="1:18" s="70" customFormat="1" ht="12.75" customHeight="1" x14ac:dyDescent="0.2">
      <c r="A3671" s="38" t="s">
        <v>20400</v>
      </c>
      <c r="B3671" s="39" t="s">
        <v>20401</v>
      </c>
      <c r="C3671" s="39" t="s">
        <v>20402</v>
      </c>
      <c r="D3671" s="38">
        <v>915109</v>
      </c>
      <c r="E3671" s="39" t="s">
        <v>20110</v>
      </c>
      <c r="F3671" s="38">
        <v>8268012187</v>
      </c>
      <c r="G3671" s="40" t="s">
        <v>20403</v>
      </c>
      <c r="H3671" s="2">
        <v>76725</v>
      </c>
      <c r="I3671" s="2"/>
      <c r="J3671" s="2">
        <v>13810.5</v>
      </c>
      <c r="K3671" s="3">
        <f t="shared" si="60"/>
        <v>90535.5</v>
      </c>
      <c r="L3671" s="41">
        <v>45182.729166666664</v>
      </c>
      <c r="M3671" s="39">
        <v>129097740</v>
      </c>
      <c r="N3671" s="39" t="s">
        <v>18453</v>
      </c>
      <c r="O3671" s="40" t="s">
        <v>20404</v>
      </c>
      <c r="P3671" s="41">
        <v>45203</v>
      </c>
      <c r="Q3671" s="62" t="s">
        <v>21</v>
      </c>
      <c r="R3671" s="68"/>
    </row>
    <row r="3672" spans="1:18" s="70" customFormat="1" ht="12.75" customHeight="1" x14ac:dyDescent="0.25">
      <c r="A3672" s="38" t="s">
        <v>12074</v>
      </c>
      <c r="B3672" s="39" t="s">
        <v>12070</v>
      </c>
      <c r="C3672" s="39"/>
      <c r="D3672" s="38">
        <v>802047</v>
      </c>
      <c r="E3672" s="77" t="s">
        <v>12073</v>
      </c>
      <c r="F3672" s="38">
        <v>8262000049</v>
      </c>
      <c r="G3672" s="40">
        <v>83762</v>
      </c>
      <c r="H3672" s="2">
        <v>76649</v>
      </c>
      <c r="I3672" s="2"/>
      <c r="J3672" s="2">
        <v>97413.92</v>
      </c>
      <c r="K3672" s="3">
        <f t="shared" si="60"/>
        <v>174062.91999999998</v>
      </c>
      <c r="L3672" s="41">
        <v>44463</v>
      </c>
      <c r="M3672" s="39"/>
      <c r="N3672" s="39" t="s">
        <v>52</v>
      </c>
      <c r="O3672" s="40"/>
      <c r="P3672" s="41"/>
      <c r="Q3672" s="39" t="s">
        <v>54</v>
      </c>
      <c r="R3672" s="68"/>
    </row>
    <row r="3673" spans="1:18" s="70" customFormat="1" ht="12.75" customHeight="1" x14ac:dyDescent="0.2">
      <c r="A3673" s="38">
        <v>21</v>
      </c>
      <c r="B3673" s="39" t="s">
        <v>17181</v>
      </c>
      <c r="C3673" s="39" t="s">
        <v>16393</v>
      </c>
      <c r="D3673" s="38">
        <v>703046</v>
      </c>
      <c r="E3673" s="42" t="s">
        <v>678</v>
      </c>
      <c r="F3673" s="38">
        <v>8268010344</v>
      </c>
      <c r="G3673" s="40" t="s">
        <v>17182</v>
      </c>
      <c r="H3673" s="2">
        <v>76500</v>
      </c>
      <c r="I3673" s="2"/>
      <c r="J3673" s="2">
        <v>0</v>
      </c>
      <c r="K3673" s="3">
        <f t="shared" si="60"/>
        <v>76500</v>
      </c>
      <c r="L3673" s="41">
        <v>44899.729166666664</v>
      </c>
      <c r="M3673" s="39">
        <v>3445029070</v>
      </c>
      <c r="N3673" s="39" t="s">
        <v>8899</v>
      </c>
      <c r="O3673" s="40" t="s">
        <v>17183</v>
      </c>
      <c r="P3673" s="41">
        <v>44943</v>
      </c>
      <c r="Q3673" s="42" t="s">
        <v>8901</v>
      </c>
      <c r="R3673" s="68"/>
    </row>
    <row r="3674" spans="1:18" s="70" customFormat="1" ht="12.75" customHeight="1" x14ac:dyDescent="0.25">
      <c r="A3674" s="38" t="s">
        <v>309</v>
      </c>
      <c r="B3674" s="39"/>
      <c r="C3674" s="39"/>
      <c r="D3674" s="38"/>
      <c r="E3674" s="82" t="s">
        <v>310</v>
      </c>
      <c r="F3674" s="61"/>
      <c r="G3674" s="52" t="s">
        <v>2686</v>
      </c>
      <c r="H3674" s="5">
        <v>76435.22</v>
      </c>
      <c r="I3674" s="2"/>
      <c r="J3674" s="2"/>
      <c r="K3674" s="3">
        <f t="shared" si="60"/>
        <v>76435.22</v>
      </c>
      <c r="L3674" s="41">
        <v>44367</v>
      </c>
      <c r="M3674" s="39"/>
      <c r="N3674" s="39"/>
      <c r="O3674" s="40"/>
      <c r="P3674" s="41"/>
      <c r="Q3674" s="39" t="s">
        <v>54</v>
      </c>
      <c r="R3674" s="68"/>
    </row>
    <row r="3675" spans="1:18" s="70" customFormat="1" ht="12.75" customHeight="1" x14ac:dyDescent="0.2">
      <c r="A3675" s="38" t="s">
        <v>8182</v>
      </c>
      <c r="B3675" s="39" t="s">
        <v>8183</v>
      </c>
      <c r="C3675" s="39" t="s">
        <v>8184</v>
      </c>
      <c r="D3675" s="38">
        <v>811819</v>
      </c>
      <c r="E3675" s="39" t="s">
        <v>1091</v>
      </c>
      <c r="F3675" s="38">
        <v>8263000049</v>
      </c>
      <c r="G3675" s="40" t="s">
        <v>8185</v>
      </c>
      <c r="H3675" s="2">
        <v>76158</v>
      </c>
      <c r="I3675" s="2"/>
      <c r="J3675" s="2">
        <v>0</v>
      </c>
      <c r="K3675" s="3">
        <f t="shared" si="60"/>
        <v>76158</v>
      </c>
      <c r="L3675" s="41">
        <v>44459.729166666664</v>
      </c>
      <c r="M3675" s="39">
        <v>3445018293</v>
      </c>
      <c r="N3675" s="39" t="s">
        <v>52</v>
      </c>
      <c r="O3675" s="40">
        <v>110082110755</v>
      </c>
      <c r="P3675" s="41">
        <v>44478</v>
      </c>
      <c r="Q3675" s="39" t="s">
        <v>54</v>
      </c>
      <c r="R3675" s="68"/>
    </row>
    <row r="3676" spans="1:18" s="70" customFormat="1" ht="12.75" hidden="1" customHeight="1" x14ac:dyDescent="0.25">
      <c r="A3676" s="38" t="s">
        <v>8358</v>
      </c>
      <c r="B3676" s="42" t="s">
        <v>8359</v>
      </c>
      <c r="C3676" s="42" t="s">
        <v>8360</v>
      </c>
      <c r="D3676" s="38">
        <v>407261</v>
      </c>
      <c r="E3676" s="139" t="s">
        <v>58</v>
      </c>
      <c r="F3676" s="38">
        <v>8266012912</v>
      </c>
      <c r="G3676" s="40">
        <v>9854023635</v>
      </c>
      <c r="H3676" s="3">
        <v>76155.72</v>
      </c>
      <c r="I3676" s="3"/>
      <c r="J3676" s="3">
        <v>0</v>
      </c>
      <c r="K3676" s="3">
        <f t="shared" si="60"/>
        <v>76155.72</v>
      </c>
      <c r="L3676" s="41">
        <v>44512.729166666664</v>
      </c>
      <c r="M3676" s="39">
        <v>6870277840</v>
      </c>
      <c r="N3676" s="42" t="s">
        <v>315</v>
      </c>
      <c r="O3676" s="42"/>
      <c r="P3676" s="60"/>
      <c r="Q3676" s="42" t="s">
        <v>243</v>
      </c>
      <c r="R3676" s="68" t="s">
        <v>506</v>
      </c>
    </row>
    <row r="3677" spans="1:18" s="70" customFormat="1" ht="12.75" customHeight="1" x14ac:dyDescent="0.2">
      <c r="A3677" s="38">
        <v>400</v>
      </c>
      <c r="B3677" s="39" t="s">
        <v>19741</v>
      </c>
      <c r="C3677" s="39" t="s">
        <v>19742</v>
      </c>
      <c r="D3677" s="38">
        <v>301728</v>
      </c>
      <c r="E3677" s="39" t="s">
        <v>11504</v>
      </c>
      <c r="F3677" s="38">
        <v>8266016863</v>
      </c>
      <c r="G3677" s="40">
        <v>248512606</v>
      </c>
      <c r="H3677" s="2">
        <v>76132.203389830509</v>
      </c>
      <c r="I3677" s="2"/>
      <c r="J3677" s="2">
        <v>13703.796610169491</v>
      </c>
      <c r="K3677" s="3">
        <f t="shared" si="60"/>
        <v>89836</v>
      </c>
      <c r="L3677" s="41">
        <v>45058.729166666664</v>
      </c>
      <c r="M3677" s="39">
        <v>1246425188</v>
      </c>
      <c r="N3677" s="39" t="s">
        <v>8899</v>
      </c>
      <c r="O3677" s="40">
        <v>308014618026</v>
      </c>
      <c r="P3677" s="41">
        <v>45141</v>
      </c>
      <c r="Q3677" s="42" t="s">
        <v>8901</v>
      </c>
      <c r="R3677" s="68"/>
    </row>
    <row r="3678" spans="1:18" s="70" customFormat="1" ht="12.75" customHeight="1" x14ac:dyDescent="0.2">
      <c r="A3678" s="38" t="s">
        <v>6553</v>
      </c>
      <c r="B3678" s="39" t="s">
        <v>6554</v>
      </c>
      <c r="C3678" s="39" t="s">
        <v>6555</v>
      </c>
      <c r="D3678" s="38">
        <v>401972</v>
      </c>
      <c r="E3678" s="39" t="s">
        <v>842</v>
      </c>
      <c r="F3678" s="38">
        <v>8263000049</v>
      </c>
      <c r="G3678" s="40" t="s">
        <v>6556</v>
      </c>
      <c r="H3678" s="2">
        <v>76020</v>
      </c>
      <c r="I3678" s="2">
        <v>0</v>
      </c>
      <c r="J3678" s="2">
        <v>13683.6</v>
      </c>
      <c r="K3678" s="3">
        <f t="shared" si="60"/>
        <v>89703.6</v>
      </c>
      <c r="L3678" s="41">
        <v>44424.729166666664</v>
      </c>
      <c r="M3678" s="39">
        <v>6870216076</v>
      </c>
      <c r="N3678" s="39" t="s">
        <v>52</v>
      </c>
      <c r="O3678" s="40"/>
      <c r="P3678" s="41"/>
      <c r="Q3678" s="39" t="s">
        <v>54</v>
      </c>
      <c r="R3678" s="68"/>
    </row>
    <row r="3679" spans="1:18" s="70" customFormat="1" ht="12.75" customHeight="1" x14ac:dyDescent="0.2">
      <c r="A3679" s="38" t="s">
        <v>9427</v>
      </c>
      <c r="B3679" s="39" t="s">
        <v>9428</v>
      </c>
      <c r="C3679" s="39" t="s">
        <v>9429</v>
      </c>
      <c r="D3679" s="38">
        <v>401972</v>
      </c>
      <c r="E3679" s="39" t="s">
        <v>842</v>
      </c>
      <c r="F3679" s="38">
        <v>8263000049</v>
      </c>
      <c r="G3679" s="40" t="s">
        <v>9430</v>
      </c>
      <c r="H3679" s="2">
        <v>76020</v>
      </c>
      <c r="I3679" s="2">
        <v>0</v>
      </c>
      <c r="J3679" s="2">
        <v>13683.6</v>
      </c>
      <c r="K3679" s="3">
        <f t="shared" si="60"/>
        <v>89703.6</v>
      </c>
      <c r="L3679" s="41">
        <v>44489.729166666664</v>
      </c>
      <c r="M3679" s="39">
        <v>6870324216</v>
      </c>
      <c r="N3679" s="39" t="s">
        <v>52</v>
      </c>
      <c r="O3679" s="40"/>
      <c r="P3679" s="41"/>
      <c r="Q3679" s="39" t="s">
        <v>54</v>
      </c>
      <c r="R3679" s="68"/>
    </row>
    <row r="3680" spans="1:18" s="70" customFormat="1" ht="12.75" customHeight="1" x14ac:dyDescent="0.2">
      <c r="A3680" s="38" t="s">
        <v>22373</v>
      </c>
      <c r="B3680" s="39" t="s">
        <v>22374</v>
      </c>
      <c r="C3680" s="39" t="s">
        <v>22375</v>
      </c>
      <c r="D3680" s="38">
        <v>406359</v>
      </c>
      <c r="E3680" s="39" t="s">
        <v>19225</v>
      </c>
      <c r="F3680" s="38">
        <v>8263000308</v>
      </c>
      <c r="G3680" s="40">
        <v>271600057664</v>
      </c>
      <c r="H3680" s="2">
        <v>76000</v>
      </c>
      <c r="I3680" s="2"/>
      <c r="J3680" s="2">
        <v>13680</v>
      </c>
      <c r="K3680" s="3">
        <f t="shared" si="60"/>
        <v>89680</v>
      </c>
      <c r="L3680" s="41">
        <v>45357.729166666664</v>
      </c>
      <c r="M3680" s="39">
        <v>1246773356</v>
      </c>
      <c r="N3680" s="39" t="s">
        <v>18463</v>
      </c>
      <c r="O3680" s="40" t="s">
        <v>22369</v>
      </c>
      <c r="P3680" s="41">
        <v>45399</v>
      </c>
      <c r="Q3680" s="62" t="s">
        <v>29</v>
      </c>
      <c r="R3680" s="68"/>
    </row>
    <row r="3681" spans="1:18" s="70" customFormat="1" ht="12.75" customHeight="1" x14ac:dyDescent="0.25">
      <c r="A3681" s="38" t="s">
        <v>22553</v>
      </c>
      <c r="B3681" s="39"/>
      <c r="C3681" s="39"/>
      <c r="D3681" s="38">
        <v>407261</v>
      </c>
      <c r="E3681" s="138" t="s">
        <v>58</v>
      </c>
      <c r="F3681" s="38">
        <v>8266020033</v>
      </c>
      <c r="G3681" s="40">
        <v>9757906483</v>
      </c>
      <c r="H3681" s="2">
        <v>75999.75</v>
      </c>
      <c r="I3681" s="2"/>
      <c r="J3681" s="2">
        <v>0</v>
      </c>
      <c r="K3681" s="3">
        <f t="shared" si="60"/>
        <v>75999.75</v>
      </c>
      <c r="L3681" s="41">
        <v>45419</v>
      </c>
      <c r="M3681" s="39"/>
      <c r="N3681" s="39" t="s">
        <v>19303</v>
      </c>
      <c r="O3681" s="40"/>
      <c r="P3681" s="41"/>
      <c r="Q3681" s="62" t="s">
        <v>19</v>
      </c>
      <c r="R3681" s="68"/>
    </row>
    <row r="3682" spans="1:18" s="70" customFormat="1" ht="12.75" customHeight="1" x14ac:dyDescent="0.25">
      <c r="A3682" s="38" t="s">
        <v>22605</v>
      </c>
      <c r="B3682" s="39" t="s">
        <v>22606</v>
      </c>
      <c r="C3682" s="39"/>
      <c r="D3682" s="38">
        <v>407261</v>
      </c>
      <c r="E3682" s="138" t="s">
        <v>58</v>
      </c>
      <c r="F3682" s="38">
        <v>8266019363</v>
      </c>
      <c r="G3682" s="40">
        <v>9757906205</v>
      </c>
      <c r="H3682" s="2">
        <v>75999.75</v>
      </c>
      <c r="I3682" s="2"/>
      <c r="J3682" s="2">
        <v>0</v>
      </c>
      <c r="K3682" s="3">
        <f t="shared" si="60"/>
        <v>75999.75</v>
      </c>
      <c r="L3682" s="41">
        <v>45429</v>
      </c>
      <c r="M3682" s="39"/>
      <c r="N3682" s="39" t="s">
        <v>19303</v>
      </c>
      <c r="O3682" s="40"/>
      <c r="P3682" s="41"/>
      <c r="Q3682" s="62" t="s">
        <v>19</v>
      </c>
      <c r="R3682" s="68"/>
    </row>
    <row r="3683" spans="1:18" s="70" customFormat="1" ht="12.75" customHeight="1" x14ac:dyDescent="0.2">
      <c r="A3683" s="38" t="s">
        <v>2709</v>
      </c>
      <c r="B3683" s="39" t="s">
        <v>2710</v>
      </c>
      <c r="C3683" s="39" t="s">
        <v>2711</v>
      </c>
      <c r="D3683" s="38">
        <v>921813</v>
      </c>
      <c r="E3683" s="129" t="s">
        <v>1977</v>
      </c>
      <c r="F3683" s="38">
        <v>8268006377</v>
      </c>
      <c r="G3683" s="40" t="s">
        <v>2712</v>
      </c>
      <c r="H3683" s="2"/>
      <c r="I3683" s="2"/>
      <c r="J3683" s="2">
        <v>13670.84745762712</v>
      </c>
      <c r="K3683" s="3">
        <f t="shared" si="60"/>
        <v>13670.84745762712</v>
      </c>
      <c r="L3683" s="41">
        <v>44348.729166666664</v>
      </c>
      <c r="M3683" s="39">
        <v>43931107</v>
      </c>
      <c r="N3683" s="39" t="s">
        <v>52</v>
      </c>
      <c r="O3683" s="40" t="s">
        <v>2713</v>
      </c>
      <c r="P3683" s="41">
        <v>44371</v>
      </c>
      <c r="Q3683" s="39" t="s">
        <v>54</v>
      </c>
      <c r="R3683" s="68"/>
    </row>
    <row r="3684" spans="1:18" s="70" customFormat="1" ht="12.75" customHeight="1" x14ac:dyDescent="0.2">
      <c r="A3684" s="38" t="s">
        <v>21383</v>
      </c>
      <c r="B3684" s="39" t="s">
        <v>21384</v>
      </c>
      <c r="C3684" s="39" t="s">
        <v>21385</v>
      </c>
      <c r="D3684" s="38">
        <v>509304</v>
      </c>
      <c r="E3684" s="39" t="s">
        <v>21386</v>
      </c>
      <c r="F3684" s="38">
        <v>8266020322</v>
      </c>
      <c r="G3684" s="40" t="s">
        <v>21387</v>
      </c>
      <c r="H3684" s="2">
        <v>75800</v>
      </c>
      <c r="I3684" s="2"/>
      <c r="J3684" s="2">
        <v>13644</v>
      </c>
      <c r="K3684" s="3">
        <f t="shared" si="60"/>
        <v>89444</v>
      </c>
      <c r="L3684" s="41">
        <v>45261.729166666664</v>
      </c>
      <c r="M3684" s="39">
        <v>1246635487</v>
      </c>
      <c r="N3684" s="39" t="s">
        <v>18453</v>
      </c>
      <c r="O3684" s="40" t="s">
        <v>21388</v>
      </c>
      <c r="P3684" s="41">
        <v>45301</v>
      </c>
      <c r="Q3684" s="62" t="s">
        <v>21</v>
      </c>
      <c r="R3684" s="68"/>
    </row>
    <row r="3685" spans="1:18" s="70" customFormat="1" ht="12.75" customHeight="1" x14ac:dyDescent="0.2">
      <c r="A3685" s="38" t="s">
        <v>1831</v>
      </c>
      <c r="B3685" s="62" t="s">
        <v>1832</v>
      </c>
      <c r="C3685" s="39"/>
      <c r="D3685" s="38">
        <v>811819</v>
      </c>
      <c r="E3685" s="39" t="s">
        <v>1091</v>
      </c>
      <c r="F3685" s="38">
        <v>8263000049</v>
      </c>
      <c r="G3685" s="40" t="s">
        <v>1833</v>
      </c>
      <c r="H3685" s="2">
        <v>75500</v>
      </c>
      <c r="I3685" s="2"/>
      <c r="J3685" s="2">
        <v>0</v>
      </c>
      <c r="K3685" s="3">
        <f t="shared" si="60"/>
        <v>75500</v>
      </c>
      <c r="L3685" s="59">
        <v>44328</v>
      </c>
      <c r="M3685" s="39"/>
      <c r="N3685" s="39" t="s">
        <v>52</v>
      </c>
      <c r="O3685" s="40"/>
      <c r="P3685" s="41"/>
      <c r="Q3685" s="39" t="s">
        <v>54</v>
      </c>
      <c r="R3685" s="68"/>
    </row>
    <row r="3686" spans="1:18" s="70" customFormat="1" ht="12.75" customHeight="1" x14ac:dyDescent="0.2">
      <c r="A3686" s="38" t="s">
        <v>1868</v>
      </c>
      <c r="B3686" s="62" t="s">
        <v>1869</v>
      </c>
      <c r="C3686" s="39"/>
      <c r="D3686" s="38">
        <v>811819</v>
      </c>
      <c r="E3686" s="39" t="s">
        <v>1091</v>
      </c>
      <c r="F3686" s="38">
        <v>8263000049</v>
      </c>
      <c r="G3686" s="40" t="s">
        <v>1870</v>
      </c>
      <c r="H3686" s="2">
        <v>75500</v>
      </c>
      <c r="I3686" s="2"/>
      <c r="J3686" s="2">
        <v>0</v>
      </c>
      <c r="K3686" s="3">
        <f t="shared" si="60"/>
        <v>75500</v>
      </c>
      <c r="L3686" s="59">
        <v>44329</v>
      </c>
      <c r="M3686" s="39"/>
      <c r="N3686" s="39" t="s">
        <v>52</v>
      </c>
      <c r="O3686" s="40"/>
      <c r="P3686" s="41"/>
      <c r="Q3686" s="39" t="s">
        <v>54</v>
      </c>
      <c r="R3686" s="68"/>
    </row>
    <row r="3687" spans="1:18" s="70" customFormat="1" ht="12.75" customHeight="1" x14ac:dyDescent="0.2">
      <c r="A3687" s="38">
        <v>338</v>
      </c>
      <c r="B3687" s="39" t="s">
        <v>20310</v>
      </c>
      <c r="C3687" s="39" t="s">
        <v>20311</v>
      </c>
      <c r="D3687" s="38">
        <v>822068</v>
      </c>
      <c r="E3687" s="39" t="s">
        <v>19235</v>
      </c>
      <c r="F3687" s="38">
        <v>8268012844</v>
      </c>
      <c r="G3687" s="40" t="s">
        <v>20312</v>
      </c>
      <c r="H3687" s="2">
        <v>75463</v>
      </c>
      <c r="I3687" s="2"/>
      <c r="J3687" s="2">
        <v>0</v>
      </c>
      <c r="K3687" s="3">
        <f t="shared" si="60"/>
        <v>75463</v>
      </c>
      <c r="L3687" s="41">
        <v>45133.729166666664</v>
      </c>
      <c r="M3687" s="39">
        <v>160615851</v>
      </c>
      <c r="N3687" s="39" t="s">
        <v>8899</v>
      </c>
      <c r="O3687" s="40" t="s">
        <v>20313</v>
      </c>
      <c r="P3687" s="41">
        <v>45175</v>
      </c>
      <c r="Q3687" s="42" t="s">
        <v>8901</v>
      </c>
      <c r="R3687" s="68"/>
    </row>
    <row r="3688" spans="1:18" s="70" customFormat="1" ht="12.75" customHeight="1" x14ac:dyDescent="0.2">
      <c r="A3688" s="38" t="s">
        <v>18380</v>
      </c>
      <c r="B3688" s="39" t="s">
        <v>18381</v>
      </c>
      <c r="C3688" s="39" t="s">
        <v>18382</v>
      </c>
      <c r="D3688" s="38">
        <v>821146</v>
      </c>
      <c r="E3688" s="42" t="s">
        <v>446</v>
      </c>
      <c r="F3688" s="38">
        <v>8268008478</v>
      </c>
      <c r="G3688" s="40" t="s">
        <v>18383</v>
      </c>
      <c r="H3688" s="2">
        <v>75170</v>
      </c>
      <c r="I3688" s="2"/>
      <c r="J3688" s="2">
        <v>0</v>
      </c>
      <c r="K3688" s="3">
        <f t="shared" si="60"/>
        <v>75170</v>
      </c>
      <c r="L3688" s="41">
        <v>44937.729166666664</v>
      </c>
      <c r="M3688" s="39">
        <v>44571843</v>
      </c>
      <c r="N3688" s="39" t="s">
        <v>3282</v>
      </c>
      <c r="O3688" s="40">
        <v>303298297224</v>
      </c>
      <c r="P3688" s="41">
        <v>45016</v>
      </c>
      <c r="Q3688" s="42" t="s">
        <v>2417</v>
      </c>
      <c r="R3688" s="68"/>
    </row>
    <row r="3689" spans="1:18" s="70" customFormat="1" ht="12.75" customHeight="1" x14ac:dyDescent="0.2">
      <c r="A3689" s="38" t="s">
        <v>7391</v>
      </c>
      <c r="B3689" s="42" t="s">
        <v>7392</v>
      </c>
      <c r="C3689" s="42" t="s">
        <v>7393</v>
      </c>
      <c r="D3689" s="38">
        <v>703046</v>
      </c>
      <c r="E3689" s="42" t="s">
        <v>678</v>
      </c>
      <c r="F3689" s="38">
        <v>8263000135</v>
      </c>
      <c r="G3689" s="40" t="s">
        <v>7394</v>
      </c>
      <c r="H3689" s="3">
        <v>75121</v>
      </c>
      <c r="I3689" s="3"/>
      <c r="J3689" s="3">
        <v>0</v>
      </c>
      <c r="K3689" s="3">
        <f t="shared" si="60"/>
        <v>75121</v>
      </c>
      <c r="L3689" s="41">
        <v>44476.729166666664</v>
      </c>
      <c r="M3689" s="39">
        <v>3445017006</v>
      </c>
      <c r="N3689" s="42" t="s">
        <v>315</v>
      </c>
      <c r="O3689" s="42" t="s">
        <v>7395</v>
      </c>
      <c r="P3689" s="60">
        <v>44498</v>
      </c>
      <c r="Q3689" s="42" t="s">
        <v>243</v>
      </c>
      <c r="R3689" s="68"/>
    </row>
    <row r="3690" spans="1:18" s="70" customFormat="1" ht="12.75" hidden="1" customHeight="1" x14ac:dyDescent="0.2">
      <c r="A3690" s="38" t="s">
        <v>16274</v>
      </c>
      <c r="B3690" s="42" t="s">
        <v>16275</v>
      </c>
      <c r="C3690" s="42" t="s">
        <v>16276</v>
      </c>
      <c r="D3690" s="38">
        <v>816965</v>
      </c>
      <c r="E3690" s="87" t="s">
        <v>557</v>
      </c>
      <c r="F3690" s="38">
        <v>8268009093</v>
      </c>
      <c r="G3690" s="40" t="s">
        <v>16277</v>
      </c>
      <c r="H3690" s="3">
        <v>75111.679999999993</v>
      </c>
      <c r="I3690" s="3"/>
      <c r="J3690" s="3">
        <v>0</v>
      </c>
      <c r="K3690" s="3">
        <f t="shared" si="60"/>
        <v>75111.679999999993</v>
      </c>
      <c r="L3690" s="41">
        <v>44824</v>
      </c>
      <c r="M3690" s="39">
        <v>44291283</v>
      </c>
      <c r="N3690" s="42" t="s">
        <v>315</v>
      </c>
      <c r="O3690" s="42" t="s">
        <v>16278</v>
      </c>
      <c r="P3690" s="60">
        <v>44899</v>
      </c>
      <c r="Q3690" s="42" t="s">
        <v>243</v>
      </c>
      <c r="R3690" s="68" t="s">
        <v>506</v>
      </c>
    </row>
    <row r="3691" spans="1:18" s="70" customFormat="1" ht="12.75" customHeight="1" x14ac:dyDescent="0.2">
      <c r="A3691" s="38" t="s">
        <v>11819</v>
      </c>
      <c r="B3691" s="42" t="s">
        <v>11820</v>
      </c>
      <c r="C3691" s="42" t="s">
        <v>11821</v>
      </c>
      <c r="D3691" s="38">
        <v>811819</v>
      </c>
      <c r="E3691" s="39" t="s">
        <v>1091</v>
      </c>
      <c r="F3691" s="38">
        <v>8263000188</v>
      </c>
      <c r="G3691" s="40" t="s">
        <v>11822</v>
      </c>
      <c r="H3691" s="3">
        <v>75076</v>
      </c>
      <c r="I3691" s="3"/>
      <c r="J3691" s="3">
        <v>0</v>
      </c>
      <c r="K3691" s="3">
        <f t="shared" si="60"/>
        <v>75076</v>
      </c>
      <c r="L3691" s="41">
        <v>44591.729166666664</v>
      </c>
      <c r="M3691" s="39">
        <v>3445033039</v>
      </c>
      <c r="N3691" s="42" t="s">
        <v>315</v>
      </c>
      <c r="O3691" s="42">
        <v>203254242317</v>
      </c>
      <c r="P3691" s="60">
        <v>44648</v>
      </c>
      <c r="Q3691" s="42" t="s">
        <v>243</v>
      </c>
      <c r="R3691" s="68"/>
    </row>
    <row r="3692" spans="1:18" s="70" customFormat="1" ht="12.75" customHeight="1" x14ac:dyDescent="0.2">
      <c r="A3692" s="38" t="s">
        <v>1783</v>
      </c>
      <c r="B3692" s="62" t="s">
        <v>1784</v>
      </c>
      <c r="C3692" s="39"/>
      <c r="D3692" s="38">
        <v>811819</v>
      </c>
      <c r="E3692" s="39" t="s">
        <v>1091</v>
      </c>
      <c r="F3692" s="38">
        <v>8263000049</v>
      </c>
      <c r="G3692" s="40" t="s">
        <v>1785</v>
      </c>
      <c r="H3692" s="2">
        <v>75000</v>
      </c>
      <c r="I3692" s="2"/>
      <c r="J3692" s="2">
        <v>0</v>
      </c>
      <c r="K3692" s="3">
        <f t="shared" si="60"/>
        <v>75000</v>
      </c>
      <c r="L3692" s="59">
        <v>44327</v>
      </c>
      <c r="M3692" s="39"/>
      <c r="N3692" s="39" t="s">
        <v>52</v>
      </c>
      <c r="O3692" s="40"/>
      <c r="P3692" s="41"/>
      <c r="Q3692" s="39" t="s">
        <v>54</v>
      </c>
      <c r="R3692" s="68"/>
    </row>
    <row r="3693" spans="1:18" s="70" customFormat="1" ht="12.75" customHeight="1" x14ac:dyDescent="0.2">
      <c r="A3693" s="38" t="s">
        <v>1834</v>
      </c>
      <c r="B3693" s="62" t="s">
        <v>1835</v>
      </c>
      <c r="C3693" s="39"/>
      <c r="D3693" s="38">
        <v>811819</v>
      </c>
      <c r="E3693" s="39" t="s">
        <v>1091</v>
      </c>
      <c r="F3693" s="38">
        <v>8263000049</v>
      </c>
      <c r="G3693" s="40" t="s">
        <v>1836</v>
      </c>
      <c r="H3693" s="2">
        <v>75000</v>
      </c>
      <c r="I3693" s="2"/>
      <c r="J3693" s="2">
        <v>0</v>
      </c>
      <c r="K3693" s="3">
        <f t="shared" si="60"/>
        <v>75000</v>
      </c>
      <c r="L3693" s="59">
        <v>44328</v>
      </c>
      <c r="M3693" s="39"/>
      <c r="N3693" s="39" t="s">
        <v>52</v>
      </c>
      <c r="O3693" s="40"/>
      <c r="P3693" s="41"/>
      <c r="Q3693" s="39" t="s">
        <v>54</v>
      </c>
      <c r="R3693" s="68"/>
    </row>
    <row r="3694" spans="1:18" s="70" customFormat="1" ht="12.75" customHeight="1" x14ac:dyDescent="0.2">
      <c r="A3694" s="38" t="s">
        <v>1890</v>
      </c>
      <c r="B3694" s="39" t="s">
        <v>1891</v>
      </c>
      <c r="C3694" s="39"/>
      <c r="D3694" s="38">
        <v>811819</v>
      </c>
      <c r="E3694" s="39" t="s">
        <v>1091</v>
      </c>
      <c r="F3694" s="38">
        <v>8263000049</v>
      </c>
      <c r="G3694" s="40" t="s">
        <v>1892</v>
      </c>
      <c r="H3694" s="2">
        <v>75000</v>
      </c>
      <c r="I3694" s="2"/>
      <c r="J3694" s="2">
        <v>0</v>
      </c>
      <c r="K3694" s="3">
        <f t="shared" si="60"/>
        <v>75000</v>
      </c>
      <c r="L3694" s="4">
        <v>44330</v>
      </c>
      <c r="M3694" s="39"/>
      <c r="N3694" s="39" t="s">
        <v>52</v>
      </c>
      <c r="O3694" s="40"/>
      <c r="P3694" s="41"/>
      <c r="Q3694" s="39" t="s">
        <v>54</v>
      </c>
      <c r="R3694" s="68"/>
    </row>
    <row r="3695" spans="1:18" s="70" customFormat="1" ht="12.75" customHeight="1" x14ac:dyDescent="0.2">
      <c r="A3695" s="38" t="s">
        <v>2884</v>
      </c>
      <c r="B3695" s="39" t="s">
        <v>2885</v>
      </c>
      <c r="C3695" s="39" t="s">
        <v>2886</v>
      </c>
      <c r="D3695" s="38">
        <v>811819</v>
      </c>
      <c r="E3695" s="39" t="s">
        <v>1091</v>
      </c>
      <c r="F3695" s="38">
        <v>8263000049</v>
      </c>
      <c r="G3695" s="40" t="s">
        <v>2887</v>
      </c>
      <c r="H3695" s="2">
        <v>75000</v>
      </c>
      <c r="I3695" s="2"/>
      <c r="J3695" s="2">
        <v>0</v>
      </c>
      <c r="K3695" s="3">
        <f t="shared" si="60"/>
        <v>75000</v>
      </c>
      <c r="L3695" s="41">
        <v>44321.729166666664</v>
      </c>
      <c r="M3695" s="39">
        <v>3445005677</v>
      </c>
      <c r="N3695" s="39" t="s">
        <v>52</v>
      </c>
      <c r="O3695" s="40">
        <v>106153874729</v>
      </c>
      <c r="P3695" s="41">
        <v>44363</v>
      </c>
      <c r="Q3695" s="39" t="s">
        <v>54</v>
      </c>
      <c r="R3695" s="68"/>
    </row>
    <row r="3696" spans="1:18" s="70" customFormat="1" ht="12.75" customHeight="1" x14ac:dyDescent="0.2">
      <c r="A3696" s="38" t="s">
        <v>4240</v>
      </c>
      <c r="B3696" s="39" t="s">
        <v>4241</v>
      </c>
      <c r="C3696" s="39" t="s">
        <v>4242</v>
      </c>
      <c r="D3696" s="38">
        <v>811819</v>
      </c>
      <c r="E3696" s="39" t="s">
        <v>1091</v>
      </c>
      <c r="F3696" s="38">
        <v>8263000049</v>
      </c>
      <c r="G3696" s="40" t="s">
        <v>4243</v>
      </c>
      <c r="H3696" s="2">
        <v>75000</v>
      </c>
      <c r="I3696" s="2"/>
      <c r="J3696" s="2">
        <v>0</v>
      </c>
      <c r="K3696" s="3">
        <f t="shared" si="60"/>
        <v>75000</v>
      </c>
      <c r="L3696" s="41">
        <v>44393.729166666664</v>
      </c>
      <c r="M3696" s="39">
        <v>3445010235</v>
      </c>
      <c r="N3696" s="39" t="s">
        <v>52</v>
      </c>
      <c r="O3696" s="40">
        <v>107140648634</v>
      </c>
      <c r="P3696" s="41">
        <v>44392</v>
      </c>
      <c r="Q3696" s="39" t="s">
        <v>54</v>
      </c>
      <c r="R3696" s="68"/>
    </row>
    <row r="3697" spans="1:18" s="70" customFormat="1" ht="12.75" customHeight="1" x14ac:dyDescent="0.2">
      <c r="A3697" s="38" t="s">
        <v>4442</v>
      </c>
      <c r="B3697" s="39" t="s">
        <v>4443</v>
      </c>
      <c r="C3697" s="39" t="s">
        <v>4444</v>
      </c>
      <c r="D3697" s="38">
        <v>811819</v>
      </c>
      <c r="E3697" s="39" t="s">
        <v>1091</v>
      </c>
      <c r="F3697" s="38">
        <v>8263000049</v>
      </c>
      <c r="G3697" s="40" t="s">
        <v>4445</v>
      </c>
      <c r="H3697" s="2">
        <v>75000</v>
      </c>
      <c r="I3697" s="2"/>
      <c r="J3697" s="2">
        <v>0</v>
      </c>
      <c r="K3697" s="3">
        <f t="shared" si="60"/>
        <v>75000</v>
      </c>
      <c r="L3697" s="41">
        <v>44378.729166666664</v>
      </c>
      <c r="M3697" s="39">
        <v>3445008977</v>
      </c>
      <c r="N3697" s="39" t="s">
        <v>52</v>
      </c>
      <c r="O3697" s="40">
        <v>107140648634</v>
      </c>
      <c r="P3697" s="41">
        <v>44392</v>
      </c>
      <c r="Q3697" s="39" t="s">
        <v>54</v>
      </c>
      <c r="R3697" s="68"/>
    </row>
    <row r="3698" spans="1:18" s="70" customFormat="1" ht="12.75" customHeight="1" x14ac:dyDescent="0.2">
      <c r="A3698" s="38" t="s">
        <v>5038</v>
      </c>
      <c r="B3698" s="39" t="s">
        <v>5039</v>
      </c>
      <c r="C3698" s="39" t="s">
        <v>5040</v>
      </c>
      <c r="D3698" s="38">
        <v>811819</v>
      </c>
      <c r="E3698" s="39" t="s">
        <v>1091</v>
      </c>
      <c r="F3698" s="38">
        <v>8263000049</v>
      </c>
      <c r="G3698" s="40" t="s">
        <v>5041</v>
      </c>
      <c r="H3698" s="2">
        <v>75000</v>
      </c>
      <c r="I3698" s="2"/>
      <c r="J3698" s="2">
        <v>0</v>
      </c>
      <c r="K3698" s="3">
        <f t="shared" si="60"/>
        <v>75000</v>
      </c>
      <c r="L3698" s="41">
        <v>44355.729166666664</v>
      </c>
      <c r="M3698" s="39">
        <v>3445010054</v>
      </c>
      <c r="N3698" s="39" t="s">
        <v>52</v>
      </c>
      <c r="O3698" s="40">
        <v>107140648634</v>
      </c>
      <c r="P3698" s="41">
        <v>44392</v>
      </c>
      <c r="Q3698" s="39" t="s">
        <v>54</v>
      </c>
      <c r="R3698" s="68"/>
    </row>
    <row r="3699" spans="1:18" s="70" customFormat="1" ht="12.75" customHeight="1" x14ac:dyDescent="0.2">
      <c r="A3699" s="38" t="s">
        <v>5195</v>
      </c>
      <c r="B3699" s="39" t="s">
        <v>5196</v>
      </c>
      <c r="C3699" s="39" t="s">
        <v>5197</v>
      </c>
      <c r="D3699" s="38">
        <v>811819</v>
      </c>
      <c r="E3699" s="39" t="s">
        <v>1091</v>
      </c>
      <c r="F3699" s="38">
        <v>8263000049</v>
      </c>
      <c r="G3699" s="40" t="s">
        <v>5198</v>
      </c>
      <c r="H3699" s="2">
        <v>75000</v>
      </c>
      <c r="I3699" s="2"/>
      <c r="J3699" s="2">
        <v>0</v>
      </c>
      <c r="K3699" s="3">
        <f t="shared" si="60"/>
        <v>75000</v>
      </c>
      <c r="L3699" s="41">
        <v>44382.729166666664</v>
      </c>
      <c r="M3699" s="39">
        <v>3445010766</v>
      </c>
      <c r="N3699" s="39" t="s">
        <v>52</v>
      </c>
      <c r="O3699" s="40">
        <v>108023355182</v>
      </c>
      <c r="P3699" s="41">
        <v>44411</v>
      </c>
      <c r="Q3699" s="39" t="s">
        <v>54</v>
      </c>
      <c r="R3699" s="68"/>
    </row>
    <row r="3700" spans="1:18" s="70" customFormat="1" ht="12.75" customHeight="1" x14ac:dyDescent="0.2">
      <c r="A3700" s="38" t="s">
        <v>5929</v>
      </c>
      <c r="B3700" s="39" t="s">
        <v>5930</v>
      </c>
      <c r="C3700" s="39" t="s">
        <v>5931</v>
      </c>
      <c r="D3700" s="38">
        <v>402984</v>
      </c>
      <c r="E3700" s="39" t="s">
        <v>4467</v>
      </c>
      <c r="F3700" s="38">
        <v>8263000067</v>
      </c>
      <c r="G3700" s="40">
        <v>330092466</v>
      </c>
      <c r="H3700" s="2">
        <v>75000</v>
      </c>
      <c r="I3700" s="2"/>
      <c r="J3700" s="2">
        <v>13500</v>
      </c>
      <c r="K3700" s="3">
        <f t="shared" si="60"/>
        <v>88500</v>
      </c>
      <c r="L3700" s="41">
        <v>44400.729166666664</v>
      </c>
      <c r="M3700" s="39">
        <v>6870197099</v>
      </c>
      <c r="N3700" s="39" t="s">
        <v>3027</v>
      </c>
      <c r="O3700" s="40" t="s">
        <v>5932</v>
      </c>
      <c r="P3700" s="41">
        <v>44456</v>
      </c>
      <c r="Q3700" s="62" t="s">
        <v>15</v>
      </c>
      <c r="R3700" s="68"/>
    </row>
    <row r="3701" spans="1:18" s="70" customFormat="1" ht="12.75" customHeight="1" x14ac:dyDescent="0.2">
      <c r="A3701" s="38" t="s">
        <v>12338</v>
      </c>
      <c r="B3701" s="42" t="s">
        <v>12339</v>
      </c>
      <c r="C3701" s="42" t="s">
        <v>12340</v>
      </c>
      <c r="D3701" s="38">
        <v>300286</v>
      </c>
      <c r="E3701" s="42" t="s">
        <v>3944</v>
      </c>
      <c r="F3701" s="38">
        <v>8268008433</v>
      </c>
      <c r="G3701" s="40">
        <v>712733524</v>
      </c>
      <c r="H3701" s="3">
        <v>75000</v>
      </c>
      <c r="I3701" s="3"/>
      <c r="J3701" s="3">
        <v>13500</v>
      </c>
      <c r="K3701" s="3">
        <f t="shared" si="60"/>
        <v>88500</v>
      </c>
      <c r="L3701" s="41">
        <v>44609.729166666664</v>
      </c>
      <c r="M3701" s="39">
        <v>44470348</v>
      </c>
      <c r="N3701" s="42" t="s">
        <v>315</v>
      </c>
      <c r="O3701" s="42" t="s">
        <v>12167</v>
      </c>
      <c r="P3701" s="60">
        <v>44659</v>
      </c>
      <c r="Q3701" s="42" t="s">
        <v>243</v>
      </c>
      <c r="R3701" s="68"/>
    </row>
    <row r="3702" spans="1:18" s="70" customFormat="1" ht="12.75" customHeight="1" x14ac:dyDescent="0.2">
      <c r="A3702" s="38" t="s">
        <v>12344</v>
      </c>
      <c r="B3702" s="42" t="s">
        <v>12345</v>
      </c>
      <c r="C3702" s="42" t="s">
        <v>12346</v>
      </c>
      <c r="D3702" s="38">
        <v>300286</v>
      </c>
      <c r="E3702" s="42" t="s">
        <v>3944</v>
      </c>
      <c r="F3702" s="38">
        <v>8268008433</v>
      </c>
      <c r="G3702" s="40">
        <v>712733519</v>
      </c>
      <c r="H3702" s="3">
        <v>75000</v>
      </c>
      <c r="I3702" s="3"/>
      <c r="J3702" s="3">
        <v>13500</v>
      </c>
      <c r="K3702" s="3">
        <f t="shared" si="60"/>
        <v>88500</v>
      </c>
      <c r="L3702" s="41">
        <v>44609.729166666664</v>
      </c>
      <c r="M3702" s="39">
        <v>44470386</v>
      </c>
      <c r="N3702" s="42" t="s">
        <v>315</v>
      </c>
      <c r="O3702" s="42" t="s">
        <v>12167</v>
      </c>
      <c r="P3702" s="60">
        <v>44659</v>
      </c>
      <c r="Q3702" s="42" t="s">
        <v>243</v>
      </c>
      <c r="R3702" s="68"/>
    </row>
    <row r="3703" spans="1:18" s="70" customFormat="1" ht="12.75" customHeight="1" x14ac:dyDescent="0.2">
      <c r="A3703" s="38" t="s">
        <v>22138</v>
      </c>
      <c r="B3703" s="39" t="s">
        <v>22139</v>
      </c>
      <c r="C3703" s="39" t="s">
        <v>22140</v>
      </c>
      <c r="D3703" s="38">
        <v>813733</v>
      </c>
      <c r="E3703" s="129" t="s">
        <v>22141</v>
      </c>
      <c r="F3703" s="38"/>
      <c r="G3703" s="40" t="s">
        <v>22142</v>
      </c>
      <c r="H3703" s="2"/>
      <c r="I3703" s="2"/>
      <c r="J3703" s="2">
        <v>13500</v>
      </c>
      <c r="K3703" s="3">
        <f t="shared" si="60"/>
        <v>13500</v>
      </c>
      <c r="L3703" s="41">
        <v>45350.729166666664</v>
      </c>
      <c r="M3703" s="39">
        <v>161111179</v>
      </c>
      <c r="N3703" s="39" t="s">
        <v>3282</v>
      </c>
      <c r="O3703" s="40" t="s">
        <v>22143</v>
      </c>
      <c r="P3703" s="41">
        <v>45367</v>
      </c>
      <c r="Q3703" s="42" t="s">
        <v>2417</v>
      </c>
      <c r="R3703" s="68"/>
    </row>
    <row r="3704" spans="1:18" s="70" customFormat="1" ht="12.75" customHeight="1" x14ac:dyDescent="0.2">
      <c r="A3704" s="38" t="s">
        <v>16479</v>
      </c>
      <c r="B3704" s="39" t="s">
        <v>16480</v>
      </c>
      <c r="C3704" s="39" t="s">
        <v>16481</v>
      </c>
      <c r="D3704" s="38">
        <v>815539</v>
      </c>
      <c r="E3704" s="42" t="s">
        <v>1640</v>
      </c>
      <c r="F3704" s="38">
        <v>8268009979</v>
      </c>
      <c r="G3704" s="40" t="s">
        <v>16482</v>
      </c>
      <c r="H3704" s="2">
        <v>74900</v>
      </c>
      <c r="I3704" s="2"/>
      <c r="J3704" s="2">
        <v>13482</v>
      </c>
      <c r="K3704" s="3">
        <f t="shared" si="60"/>
        <v>88382</v>
      </c>
      <c r="L3704" s="41">
        <v>44876.729166666664</v>
      </c>
      <c r="M3704" s="39">
        <v>44327356</v>
      </c>
      <c r="N3704" s="39" t="s">
        <v>3282</v>
      </c>
      <c r="O3704" s="40" t="s">
        <v>16483</v>
      </c>
      <c r="P3704" s="41">
        <v>44917</v>
      </c>
      <c r="Q3704" s="42" t="s">
        <v>2417</v>
      </c>
      <c r="R3704" s="68"/>
    </row>
    <row r="3705" spans="1:18" s="70" customFormat="1" ht="12.75" customHeight="1" x14ac:dyDescent="0.2">
      <c r="A3705" s="38" t="s">
        <v>17973</v>
      </c>
      <c r="B3705" s="39" t="s">
        <v>17974</v>
      </c>
      <c r="C3705" s="39" t="s">
        <v>17975</v>
      </c>
      <c r="D3705" s="38">
        <v>507203</v>
      </c>
      <c r="E3705" s="39" t="s">
        <v>17373</v>
      </c>
      <c r="F3705" s="38">
        <v>8263000250</v>
      </c>
      <c r="G3705" s="40">
        <v>3722014474</v>
      </c>
      <c r="H3705" s="2">
        <v>74880</v>
      </c>
      <c r="I3705" s="2"/>
      <c r="J3705" s="2">
        <v>13478.4</v>
      </c>
      <c r="K3705" s="3">
        <f t="shared" si="60"/>
        <v>88358.399999999994</v>
      </c>
      <c r="L3705" s="41">
        <v>44894.729166666664</v>
      </c>
      <c r="M3705" s="39">
        <v>6870415259</v>
      </c>
      <c r="N3705" s="39" t="s">
        <v>3282</v>
      </c>
      <c r="O3705" s="40" t="s">
        <v>17976</v>
      </c>
      <c r="P3705" s="41">
        <v>45002</v>
      </c>
      <c r="Q3705" s="42" t="s">
        <v>2417</v>
      </c>
      <c r="R3705" s="68"/>
    </row>
    <row r="3706" spans="1:18" s="70" customFormat="1" ht="12.75" customHeight="1" x14ac:dyDescent="0.2">
      <c r="A3706" s="38" t="s">
        <v>18347</v>
      </c>
      <c r="B3706" s="39" t="s">
        <v>18348</v>
      </c>
      <c r="C3706" s="39" t="s">
        <v>18349</v>
      </c>
      <c r="D3706" s="38">
        <v>507203</v>
      </c>
      <c r="E3706" s="39" t="s">
        <v>17373</v>
      </c>
      <c r="F3706" s="38">
        <v>8263000250</v>
      </c>
      <c r="G3706" s="40">
        <v>3722017125</v>
      </c>
      <c r="H3706" s="2">
        <v>74880</v>
      </c>
      <c r="I3706" s="2"/>
      <c r="J3706" s="2">
        <v>13478.4</v>
      </c>
      <c r="K3706" s="3">
        <f t="shared" si="60"/>
        <v>88358.399999999994</v>
      </c>
      <c r="L3706" s="41">
        <v>44931.729166666664</v>
      </c>
      <c r="M3706" s="39">
        <v>6870434414</v>
      </c>
      <c r="N3706" s="39" t="s">
        <v>3282</v>
      </c>
      <c r="O3706" s="40" t="s">
        <v>18350</v>
      </c>
      <c r="P3706" s="41">
        <v>45017</v>
      </c>
      <c r="Q3706" s="42" t="s">
        <v>2417</v>
      </c>
      <c r="R3706" s="68"/>
    </row>
    <row r="3707" spans="1:18" s="70" customFormat="1" ht="12.75" customHeight="1" x14ac:dyDescent="0.2">
      <c r="A3707" s="38" t="s">
        <v>498</v>
      </c>
      <c r="B3707" s="42" t="s">
        <v>493</v>
      </c>
      <c r="C3707" s="42" t="s">
        <v>496</v>
      </c>
      <c r="D3707" s="38">
        <v>135997</v>
      </c>
      <c r="E3707" s="39" t="s">
        <v>183</v>
      </c>
      <c r="F3707" s="38">
        <v>8266010148</v>
      </c>
      <c r="G3707" s="40" t="s">
        <v>494</v>
      </c>
      <c r="H3707" s="3">
        <v>74818</v>
      </c>
      <c r="I3707" s="3"/>
      <c r="J3707" s="3">
        <v>13467.24</v>
      </c>
      <c r="K3707" s="3">
        <f t="shared" si="60"/>
        <v>88285.24</v>
      </c>
      <c r="L3707" s="41">
        <v>44198.729166666664</v>
      </c>
      <c r="M3707" s="39">
        <v>6870286461</v>
      </c>
      <c r="N3707" s="42" t="s">
        <v>315</v>
      </c>
      <c r="O3707" s="42" t="s">
        <v>499</v>
      </c>
      <c r="P3707" s="60">
        <v>44240</v>
      </c>
      <c r="Q3707" s="42" t="s">
        <v>243</v>
      </c>
      <c r="R3707" s="68"/>
    </row>
    <row r="3708" spans="1:18" s="70" customFormat="1" ht="12.75" customHeight="1" x14ac:dyDescent="0.2">
      <c r="A3708" s="38" t="s">
        <v>4065</v>
      </c>
      <c r="B3708" s="39" t="s">
        <v>4066</v>
      </c>
      <c r="C3708" s="39" t="s">
        <v>4067</v>
      </c>
      <c r="D3708" s="38">
        <v>502357</v>
      </c>
      <c r="E3708" s="90" t="s">
        <v>4068</v>
      </c>
      <c r="F3708" s="38">
        <v>8266011722</v>
      </c>
      <c r="G3708" s="40" t="s">
        <v>4069</v>
      </c>
      <c r="H3708" s="2">
        <v>74750</v>
      </c>
      <c r="I3708" s="2"/>
      <c r="J3708" s="2">
        <v>13455</v>
      </c>
      <c r="K3708" s="3">
        <f t="shared" si="60"/>
        <v>88205</v>
      </c>
      <c r="L3708" s="41">
        <v>44366.729166666664</v>
      </c>
      <c r="M3708" s="39">
        <v>6870139033</v>
      </c>
      <c r="N3708" s="39" t="s">
        <v>3027</v>
      </c>
      <c r="O3708" s="40" t="s">
        <v>4070</v>
      </c>
      <c r="P3708" s="41">
        <v>44436</v>
      </c>
      <c r="Q3708" s="62" t="s">
        <v>15</v>
      </c>
      <c r="R3708" s="68"/>
    </row>
    <row r="3709" spans="1:18" s="70" customFormat="1" ht="12.75" customHeight="1" x14ac:dyDescent="0.2">
      <c r="A3709" s="38" t="s">
        <v>21952</v>
      </c>
      <c r="B3709" s="39" t="s">
        <v>21953</v>
      </c>
      <c r="C3709" s="39" t="s">
        <v>21954</v>
      </c>
      <c r="D3709" s="38">
        <v>812419</v>
      </c>
      <c r="E3709" s="39" t="s">
        <v>1956</v>
      </c>
      <c r="F3709" s="38">
        <v>8268014014</v>
      </c>
      <c r="G3709" s="40" t="s">
        <v>21955</v>
      </c>
      <c r="H3709" s="2">
        <v>74693.220338983054</v>
      </c>
      <c r="I3709" s="2"/>
      <c r="J3709" s="2">
        <v>13444.77966101695</v>
      </c>
      <c r="K3709" s="3">
        <f t="shared" si="60"/>
        <v>88138</v>
      </c>
      <c r="L3709" s="41">
        <v>45318.729166666664</v>
      </c>
      <c r="M3709" s="39">
        <v>161046924</v>
      </c>
      <c r="N3709" s="39" t="s">
        <v>18453</v>
      </c>
      <c r="O3709" s="40" t="s">
        <v>21956</v>
      </c>
      <c r="P3709" s="41">
        <v>45346</v>
      </c>
      <c r="Q3709" s="62" t="s">
        <v>21</v>
      </c>
      <c r="R3709" s="68"/>
    </row>
    <row r="3710" spans="1:18" s="70" customFormat="1" ht="12.75" customHeight="1" x14ac:dyDescent="0.25">
      <c r="A3710" s="38" t="s">
        <v>13139</v>
      </c>
      <c r="B3710" s="39" t="s">
        <v>13140</v>
      </c>
      <c r="C3710" s="39" t="s">
        <v>13141</v>
      </c>
      <c r="D3710" s="38">
        <v>407261</v>
      </c>
      <c r="E3710" s="77" t="s">
        <v>58</v>
      </c>
      <c r="F3710" s="38">
        <v>8266014556</v>
      </c>
      <c r="G3710" s="40">
        <v>9856026850</v>
      </c>
      <c r="H3710" s="2">
        <v>74666.25</v>
      </c>
      <c r="I3710" s="2"/>
      <c r="J3710" s="2">
        <v>0</v>
      </c>
      <c r="K3710" s="3">
        <f t="shared" si="60"/>
        <v>74666.25</v>
      </c>
      <c r="L3710" s="41">
        <v>44679.729166666664</v>
      </c>
      <c r="M3710" s="39">
        <v>6870037319</v>
      </c>
      <c r="N3710" s="39" t="s">
        <v>3282</v>
      </c>
      <c r="O3710" s="40"/>
      <c r="P3710" s="41"/>
      <c r="Q3710" s="42" t="s">
        <v>2417</v>
      </c>
      <c r="R3710" s="68"/>
    </row>
    <row r="3711" spans="1:18" s="70" customFormat="1" ht="12.75" customHeight="1" x14ac:dyDescent="0.25">
      <c r="A3711" s="38" t="s">
        <v>13300</v>
      </c>
      <c r="B3711" s="39" t="s">
        <v>13301</v>
      </c>
      <c r="C3711" s="39" t="s">
        <v>13302</v>
      </c>
      <c r="D3711" s="38">
        <v>407261</v>
      </c>
      <c r="E3711" s="77" t="s">
        <v>58</v>
      </c>
      <c r="F3711" s="38">
        <v>8266014556</v>
      </c>
      <c r="G3711" s="40">
        <v>9854026960</v>
      </c>
      <c r="H3711" s="2">
        <v>74666.25</v>
      </c>
      <c r="I3711" s="2"/>
      <c r="J3711" s="2">
        <v>0</v>
      </c>
      <c r="K3711" s="3">
        <f t="shared" si="60"/>
        <v>74666.25</v>
      </c>
      <c r="L3711" s="41">
        <v>44683.729166666664</v>
      </c>
      <c r="M3711" s="39">
        <v>6870045313</v>
      </c>
      <c r="N3711" s="39" t="s">
        <v>3282</v>
      </c>
      <c r="O3711" s="40"/>
      <c r="P3711" s="41"/>
      <c r="Q3711" s="42" t="s">
        <v>2417</v>
      </c>
      <c r="R3711" s="68"/>
    </row>
    <row r="3712" spans="1:18" s="70" customFormat="1" ht="12.75" customHeight="1" x14ac:dyDescent="0.25">
      <c r="A3712" s="38" t="s">
        <v>13303</v>
      </c>
      <c r="B3712" s="39" t="s">
        <v>13304</v>
      </c>
      <c r="C3712" s="39" t="s">
        <v>13305</v>
      </c>
      <c r="D3712" s="38">
        <v>407261</v>
      </c>
      <c r="E3712" s="77" t="s">
        <v>58</v>
      </c>
      <c r="F3712" s="38">
        <v>8266014556</v>
      </c>
      <c r="G3712" s="40">
        <v>9854027047</v>
      </c>
      <c r="H3712" s="2">
        <v>74666.25</v>
      </c>
      <c r="I3712" s="2"/>
      <c r="J3712" s="2">
        <v>0</v>
      </c>
      <c r="K3712" s="3">
        <f t="shared" si="60"/>
        <v>74666.25</v>
      </c>
      <c r="L3712" s="41">
        <v>44685.729166666664</v>
      </c>
      <c r="M3712" s="39">
        <v>6870045334</v>
      </c>
      <c r="N3712" s="39" t="s">
        <v>3282</v>
      </c>
      <c r="O3712" s="40"/>
      <c r="P3712" s="41"/>
      <c r="Q3712" s="42" t="s">
        <v>2417</v>
      </c>
      <c r="R3712" s="68"/>
    </row>
    <row r="3713" spans="1:18" s="70" customFormat="1" ht="12.75" customHeight="1" x14ac:dyDescent="0.25">
      <c r="A3713" s="38" t="s">
        <v>13313</v>
      </c>
      <c r="B3713" s="39" t="s">
        <v>13314</v>
      </c>
      <c r="C3713" s="39" t="s">
        <v>13315</v>
      </c>
      <c r="D3713" s="38">
        <v>407261</v>
      </c>
      <c r="E3713" s="77" t="s">
        <v>58</v>
      </c>
      <c r="F3713" s="38">
        <v>8266014556</v>
      </c>
      <c r="G3713" s="40">
        <v>9854026872</v>
      </c>
      <c r="H3713" s="2">
        <v>74666.25</v>
      </c>
      <c r="I3713" s="2"/>
      <c r="J3713" s="2">
        <v>0</v>
      </c>
      <c r="K3713" s="3">
        <f t="shared" si="60"/>
        <v>74666.25</v>
      </c>
      <c r="L3713" s="41">
        <v>44680.729166666664</v>
      </c>
      <c r="M3713" s="39">
        <v>6870045490</v>
      </c>
      <c r="N3713" s="39" t="s">
        <v>3282</v>
      </c>
      <c r="O3713" s="40"/>
      <c r="P3713" s="41"/>
      <c r="Q3713" s="42" t="s">
        <v>2417</v>
      </c>
      <c r="R3713" s="68"/>
    </row>
    <row r="3714" spans="1:18" s="70" customFormat="1" ht="12.75" customHeight="1" x14ac:dyDescent="0.25">
      <c r="A3714" s="38" t="s">
        <v>13408</v>
      </c>
      <c r="B3714" s="39" t="s">
        <v>13409</v>
      </c>
      <c r="C3714" s="39" t="s">
        <v>13410</v>
      </c>
      <c r="D3714" s="38">
        <v>407261</v>
      </c>
      <c r="E3714" s="77" t="s">
        <v>58</v>
      </c>
      <c r="F3714" s="38">
        <v>8266013888</v>
      </c>
      <c r="G3714" s="40">
        <v>9854027458</v>
      </c>
      <c r="H3714" s="2">
        <v>74666.25</v>
      </c>
      <c r="I3714" s="2"/>
      <c r="J3714" s="2">
        <v>0</v>
      </c>
      <c r="K3714" s="3">
        <f t="shared" si="60"/>
        <v>74666.25</v>
      </c>
      <c r="L3714" s="41">
        <v>44698.729166666664</v>
      </c>
      <c r="M3714" s="39">
        <v>6870059586</v>
      </c>
      <c r="N3714" s="39" t="s">
        <v>3282</v>
      </c>
      <c r="O3714" s="40"/>
      <c r="P3714" s="41"/>
      <c r="Q3714" s="42" t="s">
        <v>2417</v>
      </c>
      <c r="R3714" s="68"/>
    </row>
    <row r="3715" spans="1:18" s="70" customFormat="1" ht="12.75" customHeight="1" x14ac:dyDescent="0.25">
      <c r="A3715" s="38" t="s">
        <v>13411</v>
      </c>
      <c r="B3715" s="39" t="s">
        <v>13412</v>
      </c>
      <c r="C3715" s="39" t="s">
        <v>13413</v>
      </c>
      <c r="D3715" s="38">
        <v>407261</v>
      </c>
      <c r="E3715" s="77" t="s">
        <v>58</v>
      </c>
      <c r="F3715" s="38">
        <v>8266013888</v>
      </c>
      <c r="G3715" s="40">
        <v>9854027365</v>
      </c>
      <c r="H3715" s="2">
        <v>74666.25</v>
      </c>
      <c r="I3715" s="2"/>
      <c r="J3715" s="2">
        <v>0</v>
      </c>
      <c r="K3715" s="3">
        <f t="shared" si="60"/>
        <v>74666.25</v>
      </c>
      <c r="L3715" s="41">
        <v>44695.729166666664</v>
      </c>
      <c r="M3715" s="39">
        <v>6870059593</v>
      </c>
      <c r="N3715" s="39" t="s">
        <v>3282</v>
      </c>
      <c r="O3715" s="40"/>
      <c r="P3715" s="41"/>
      <c r="Q3715" s="42" t="s">
        <v>2417</v>
      </c>
      <c r="R3715" s="68"/>
    </row>
    <row r="3716" spans="1:18" s="70" customFormat="1" ht="12.75" customHeight="1" x14ac:dyDescent="0.25">
      <c r="A3716" s="38" t="s">
        <v>13417</v>
      </c>
      <c r="B3716" s="39" t="s">
        <v>13418</v>
      </c>
      <c r="C3716" s="39" t="s">
        <v>13419</v>
      </c>
      <c r="D3716" s="38">
        <v>407261</v>
      </c>
      <c r="E3716" s="77" t="s">
        <v>58</v>
      </c>
      <c r="F3716" s="38">
        <v>8266013888</v>
      </c>
      <c r="G3716" s="40">
        <v>9854027476</v>
      </c>
      <c r="H3716" s="2">
        <v>74666.25</v>
      </c>
      <c r="I3716" s="2"/>
      <c r="J3716" s="2">
        <v>0</v>
      </c>
      <c r="K3716" s="3">
        <f t="shared" si="60"/>
        <v>74666.25</v>
      </c>
      <c r="L3716" s="41">
        <v>44699.729166666664</v>
      </c>
      <c r="M3716" s="39">
        <v>6870059561</v>
      </c>
      <c r="N3716" s="39" t="s">
        <v>3282</v>
      </c>
      <c r="O3716" s="40"/>
      <c r="P3716" s="41"/>
      <c r="Q3716" s="42" t="s">
        <v>2417</v>
      </c>
      <c r="R3716" s="68"/>
    </row>
    <row r="3717" spans="1:18" s="70" customFormat="1" ht="12.75" customHeight="1" x14ac:dyDescent="0.25">
      <c r="A3717" s="38" t="s">
        <v>13605</v>
      </c>
      <c r="B3717" s="39" t="s">
        <v>13606</v>
      </c>
      <c r="C3717" s="39" t="s">
        <v>13607</v>
      </c>
      <c r="D3717" s="38">
        <v>407261</v>
      </c>
      <c r="E3717" s="77" t="s">
        <v>58</v>
      </c>
      <c r="F3717" s="38">
        <v>8266015073</v>
      </c>
      <c r="G3717" s="40">
        <v>9854027802</v>
      </c>
      <c r="H3717" s="2">
        <v>74666.25</v>
      </c>
      <c r="I3717" s="2"/>
      <c r="J3717" s="2">
        <v>0</v>
      </c>
      <c r="K3717" s="3">
        <f t="shared" si="60"/>
        <v>74666.25</v>
      </c>
      <c r="L3717" s="41">
        <v>44712.729166666664</v>
      </c>
      <c r="M3717" s="39">
        <v>6870072960</v>
      </c>
      <c r="N3717" s="39" t="s">
        <v>3282</v>
      </c>
      <c r="O3717" s="40"/>
      <c r="P3717" s="41"/>
      <c r="Q3717" s="42" t="s">
        <v>2417</v>
      </c>
      <c r="R3717" s="68"/>
    </row>
    <row r="3718" spans="1:18" s="70" customFormat="1" ht="12.75" customHeight="1" x14ac:dyDescent="0.25">
      <c r="A3718" s="38" t="s">
        <v>13608</v>
      </c>
      <c r="B3718" s="39" t="s">
        <v>13609</v>
      </c>
      <c r="C3718" s="39" t="s">
        <v>13610</v>
      </c>
      <c r="D3718" s="38">
        <v>407261</v>
      </c>
      <c r="E3718" s="77" t="s">
        <v>58</v>
      </c>
      <c r="F3718" s="38">
        <v>8266015073</v>
      </c>
      <c r="G3718" s="40">
        <v>9854027682</v>
      </c>
      <c r="H3718" s="2">
        <v>74666.25</v>
      </c>
      <c r="I3718" s="2"/>
      <c r="J3718" s="2">
        <v>0</v>
      </c>
      <c r="K3718" s="3">
        <f t="shared" ref="K3718:K3781" si="61">SUM(H3718:J3718)</f>
        <v>74666.25</v>
      </c>
      <c r="L3718" s="41">
        <v>44707.729166666664</v>
      </c>
      <c r="M3718" s="39">
        <v>6870072982</v>
      </c>
      <c r="N3718" s="39" t="s">
        <v>3282</v>
      </c>
      <c r="O3718" s="40"/>
      <c r="P3718" s="41"/>
      <c r="Q3718" s="42" t="s">
        <v>2417</v>
      </c>
      <c r="R3718" s="68"/>
    </row>
    <row r="3719" spans="1:18" s="70" customFormat="1" ht="12.75" customHeight="1" x14ac:dyDescent="0.25">
      <c r="A3719" s="38" t="s">
        <v>13611</v>
      </c>
      <c r="B3719" s="39" t="s">
        <v>13612</v>
      </c>
      <c r="C3719" s="39" t="s">
        <v>13613</v>
      </c>
      <c r="D3719" s="38">
        <v>407261</v>
      </c>
      <c r="E3719" s="77" t="s">
        <v>58</v>
      </c>
      <c r="F3719" s="38">
        <v>8266015073</v>
      </c>
      <c r="G3719" s="40">
        <v>9854027694</v>
      </c>
      <c r="H3719" s="2">
        <v>74666.25</v>
      </c>
      <c r="I3719" s="2"/>
      <c r="J3719" s="2">
        <v>0</v>
      </c>
      <c r="K3719" s="3">
        <f t="shared" si="61"/>
        <v>74666.25</v>
      </c>
      <c r="L3719" s="41">
        <v>44708.729166666664</v>
      </c>
      <c r="M3719" s="39">
        <v>6870072988</v>
      </c>
      <c r="N3719" s="39" t="s">
        <v>3282</v>
      </c>
      <c r="O3719" s="40"/>
      <c r="P3719" s="41"/>
      <c r="Q3719" s="42" t="s">
        <v>2417</v>
      </c>
      <c r="R3719" s="68"/>
    </row>
    <row r="3720" spans="1:18" s="70" customFormat="1" ht="12.75" customHeight="1" x14ac:dyDescent="0.25">
      <c r="A3720" s="38" t="s">
        <v>13614</v>
      </c>
      <c r="B3720" s="39" t="s">
        <v>13615</v>
      </c>
      <c r="C3720" s="39" t="s">
        <v>13616</v>
      </c>
      <c r="D3720" s="38">
        <v>407261</v>
      </c>
      <c r="E3720" s="77" t="s">
        <v>58</v>
      </c>
      <c r="F3720" s="38">
        <v>8266015073</v>
      </c>
      <c r="G3720" s="40">
        <v>9854027714</v>
      </c>
      <c r="H3720" s="2">
        <v>74666.25</v>
      </c>
      <c r="I3720" s="2"/>
      <c r="J3720" s="2">
        <v>0</v>
      </c>
      <c r="K3720" s="3">
        <f t="shared" si="61"/>
        <v>74666.25</v>
      </c>
      <c r="L3720" s="41">
        <v>44709.729166666664</v>
      </c>
      <c r="M3720" s="39">
        <v>6870072995</v>
      </c>
      <c r="N3720" s="39" t="s">
        <v>3282</v>
      </c>
      <c r="O3720" s="40"/>
      <c r="P3720" s="41"/>
      <c r="Q3720" s="42" t="s">
        <v>2417</v>
      </c>
      <c r="R3720" s="68"/>
    </row>
    <row r="3721" spans="1:18" s="70" customFormat="1" ht="12.75" customHeight="1" x14ac:dyDescent="0.25">
      <c r="A3721" s="38" t="s">
        <v>13620</v>
      </c>
      <c r="B3721" s="39" t="s">
        <v>13621</v>
      </c>
      <c r="C3721" s="39" t="s">
        <v>13622</v>
      </c>
      <c r="D3721" s="38">
        <v>407261</v>
      </c>
      <c r="E3721" s="77" t="s">
        <v>58</v>
      </c>
      <c r="F3721" s="38">
        <v>8266013888</v>
      </c>
      <c r="G3721" s="40">
        <v>9854027538</v>
      </c>
      <c r="H3721" s="2">
        <v>74666.25</v>
      </c>
      <c r="I3721" s="2"/>
      <c r="J3721" s="2">
        <v>0</v>
      </c>
      <c r="K3721" s="3">
        <f t="shared" si="61"/>
        <v>74666.25</v>
      </c>
      <c r="L3721" s="41">
        <v>44702.729166666664</v>
      </c>
      <c r="M3721" s="39">
        <v>6870073010</v>
      </c>
      <c r="N3721" s="39" t="s">
        <v>3282</v>
      </c>
      <c r="O3721" s="40"/>
      <c r="P3721" s="41"/>
      <c r="Q3721" s="42" t="s">
        <v>2417</v>
      </c>
      <c r="R3721" s="68"/>
    </row>
    <row r="3722" spans="1:18" s="70" customFormat="1" ht="12.75" customHeight="1" x14ac:dyDescent="0.25">
      <c r="A3722" s="38" t="s">
        <v>14015</v>
      </c>
      <c r="B3722" s="39" t="s">
        <v>14016</v>
      </c>
      <c r="C3722" s="39" t="s">
        <v>14017</v>
      </c>
      <c r="D3722" s="38">
        <v>407261</v>
      </c>
      <c r="E3722" s="77" t="s">
        <v>58</v>
      </c>
      <c r="F3722" s="38">
        <v>8266015073</v>
      </c>
      <c r="G3722" s="40">
        <v>9854027832</v>
      </c>
      <c r="H3722" s="2">
        <v>74666.25</v>
      </c>
      <c r="I3722" s="2"/>
      <c r="J3722" s="2">
        <v>0</v>
      </c>
      <c r="K3722" s="3">
        <f t="shared" si="61"/>
        <v>74666.25</v>
      </c>
      <c r="L3722" s="41">
        <v>44713.729166666664</v>
      </c>
      <c r="M3722" s="39">
        <v>6870099212</v>
      </c>
      <c r="N3722" s="39" t="s">
        <v>3282</v>
      </c>
      <c r="O3722" s="40"/>
      <c r="P3722" s="41"/>
      <c r="Q3722" s="42" t="s">
        <v>2417</v>
      </c>
      <c r="R3722" s="68"/>
    </row>
    <row r="3723" spans="1:18" s="70" customFormat="1" ht="12.75" customHeight="1" x14ac:dyDescent="0.25">
      <c r="A3723" s="38" t="s">
        <v>14047</v>
      </c>
      <c r="B3723" s="39" t="s">
        <v>14048</v>
      </c>
      <c r="C3723" s="39" t="s">
        <v>14049</v>
      </c>
      <c r="D3723" s="38">
        <v>407261</v>
      </c>
      <c r="E3723" s="77" t="s">
        <v>58</v>
      </c>
      <c r="F3723" s="38">
        <v>8266015073</v>
      </c>
      <c r="G3723" s="40">
        <v>9854027839</v>
      </c>
      <c r="H3723" s="2">
        <v>74666.25</v>
      </c>
      <c r="I3723" s="2"/>
      <c r="J3723" s="2">
        <v>0</v>
      </c>
      <c r="K3723" s="3">
        <f t="shared" si="61"/>
        <v>74666.25</v>
      </c>
      <c r="L3723" s="41">
        <v>44714.729166666664</v>
      </c>
      <c r="M3723" s="39">
        <v>6870100166</v>
      </c>
      <c r="N3723" s="39" t="s">
        <v>3282</v>
      </c>
      <c r="O3723" s="40"/>
      <c r="P3723" s="41"/>
      <c r="Q3723" s="42" t="s">
        <v>2417</v>
      </c>
      <c r="R3723" s="68"/>
    </row>
    <row r="3724" spans="1:18" s="70" customFormat="1" ht="12.75" customHeight="1" x14ac:dyDescent="0.25">
      <c r="A3724" s="38" t="s">
        <v>14053</v>
      </c>
      <c r="B3724" s="39" t="s">
        <v>14054</v>
      </c>
      <c r="C3724" s="39" t="s">
        <v>14055</v>
      </c>
      <c r="D3724" s="38">
        <v>407261</v>
      </c>
      <c r="E3724" s="77" t="s">
        <v>58</v>
      </c>
      <c r="F3724" s="38">
        <v>8266015073</v>
      </c>
      <c r="G3724" s="40">
        <v>9854027856</v>
      </c>
      <c r="H3724" s="2">
        <v>74666.25</v>
      </c>
      <c r="I3724" s="2"/>
      <c r="J3724" s="2">
        <v>0</v>
      </c>
      <c r="K3724" s="3">
        <f t="shared" si="61"/>
        <v>74666.25</v>
      </c>
      <c r="L3724" s="41">
        <v>44715.729166666664</v>
      </c>
      <c r="M3724" s="39">
        <v>6870100176</v>
      </c>
      <c r="N3724" s="39" t="s">
        <v>3282</v>
      </c>
      <c r="O3724" s="40"/>
      <c r="P3724" s="41"/>
      <c r="Q3724" s="42" t="s">
        <v>2417</v>
      </c>
      <c r="R3724" s="68"/>
    </row>
    <row r="3725" spans="1:18" s="70" customFormat="1" ht="12.75" customHeight="1" x14ac:dyDescent="0.25">
      <c r="A3725" s="38" t="s">
        <v>14065</v>
      </c>
      <c r="B3725" s="39" t="s">
        <v>14066</v>
      </c>
      <c r="C3725" s="39" t="s">
        <v>14067</v>
      </c>
      <c r="D3725" s="38">
        <v>407261</v>
      </c>
      <c r="E3725" s="77" t="s">
        <v>58</v>
      </c>
      <c r="F3725" s="38">
        <v>8266013888</v>
      </c>
      <c r="G3725" s="40">
        <v>9854027810</v>
      </c>
      <c r="H3725" s="2">
        <v>74666.25</v>
      </c>
      <c r="I3725" s="2"/>
      <c r="J3725" s="2">
        <v>0</v>
      </c>
      <c r="K3725" s="3">
        <f t="shared" si="61"/>
        <v>74666.25</v>
      </c>
      <c r="L3725" s="41">
        <v>44712.729166666664</v>
      </c>
      <c r="M3725" s="39">
        <v>6870100224</v>
      </c>
      <c r="N3725" s="39" t="s">
        <v>3282</v>
      </c>
      <c r="O3725" s="40"/>
      <c r="P3725" s="41"/>
      <c r="Q3725" s="42" t="s">
        <v>2417</v>
      </c>
      <c r="R3725" s="68"/>
    </row>
    <row r="3726" spans="1:18" s="70" customFormat="1" ht="12.75" customHeight="1" x14ac:dyDescent="0.25">
      <c r="A3726" s="38" t="s">
        <v>14068</v>
      </c>
      <c r="B3726" s="39" t="s">
        <v>14069</v>
      </c>
      <c r="C3726" s="39" t="s">
        <v>14070</v>
      </c>
      <c r="D3726" s="38">
        <v>407261</v>
      </c>
      <c r="E3726" s="77" t="s">
        <v>58</v>
      </c>
      <c r="F3726" s="38">
        <v>8266013888</v>
      </c>
      <c r="G3726" s="40">
        <v>9854027823</v>
      </c>
      <c r="H3726" s="2">
        <v>74666.25</v>
      </c>
      <c r="I3726" s="2"/>
      <c r="J3726" s="2">
        <v>0</v>
      </c>
      <c r="K3726" s="3">
        <f t="shared" si="61"/>
        <v>74666.25</v>
      </c>
      <c r="L3726" s="41">
        <v>44713.729166666664</v>
      </c>
      <c r="M3726" s="39">
        <v>6870100228</v>
      </c>
      <c r="N3726" s="39" t="s">
        <v>3282</v>
      </c>
      <c r="O3726" s="40"/>
      <c r="P3726" s="41"/>
      <c r="Q3726" s="42" t="s">
        <v>2417</v>
      </c>
      <c r="R3726" s="68"/>
    </row>
    <row r="3727" spans="1:18" s="70" customFormat="1" ht="12.75" customHeight="1" x14ac:dyDescent="0.25">
      <c r="A3727" s="38" t="s">
        <v>14188</v>
      </c>
      <c r="B3727" s="39" t="s">
        <v>14189</v>
      </c>
      <c r="C3727" s="39" t="s">
        <v>14190</v>
      </c>
      <c r="D3727" s="38">
        <v>407261</v>
      </c>
      <c r="E3727" s="77" t="s">
        <v>58</v>
      </c>
      <c r="F3727" s="38">
        <v>8266015073</v>
      </c>
      <c r="G3727" s="40">
        <v>9854028189</v>
      </c>
      <c r="H3727" s="2">
        <v>74666.25</v>
      </c>
      <c r="I3727" s="2"/>
      <c r="J3727" s="2">
        <v>0</v>
      </c>
      <c r="K3727" s="3">
        <f t="shared" si="61"/>
        <v>74666.25</v>
      </c>
      <c r="L3727" s="41">
        <v>44735.729166666664</v>
      </c>
      <c r="M3727" s="39">
        <v>6870110795</v>
      </c>
      <c r="N3727" s="39" t="s">
        <v>3282</v>
      </c>
      <c r="O3727" s="40"/>
      <c r="P3727" s="41"/>
      <c r="Q3727" s="42" t="s">
        <v>2417</v>
      </c>
      <c r="R3727" s="68"/>
    </row>
    <row r="3728" spans="1:18" s="70" customFormat="1" ht="12.75" customHeight="1" x14ac:dyDescent="0.25">
      <c r="A3728" s="38" t="s">
        <v>14276</v>
      </c>
      <c r="B3728" s="39" t="s">
        <v>14277</v>
      </c>
      <c r="C3728" s="39" t="s">
        <v>14278</v>
      </c>
      <c r="D3728" s="38">
        <v>407261</v>
      </c>
      <c r="E3728" s="77" t="s">
        <v>58</v>
      </c>
      <c r="F3728" s="38">
        <v>8266015073</v>
      </c>
      <c r="G3728" s="40">
        <v>9854028277</v>
      </c>
      <c r="H3728" s="2">
        <v>74666.25</v>
      </c>
      <c r="I3728" s="2"/>
      <c r="J3728" s="2">
        <v>0</v>
      </c>
      <c r="K3728" s="3">
        <f t="shared" si="61"/>
        <v>74666.25</v>
      </c>
      <c r="L3728" s="41">
        <v>44741.729166666664</v>
      </c>
      <c r="M3728" s="39">
        <v>6870117591</v>
      </c>
      <c r="N3728" s="39" t="s">
        <v>3282</v>
      </c>
      <c r="O3728" s="40"/>
      <c r="P3728" s="41"/>
      <c r="Q3728" s="42" t="s">
        <v>2417</v>
      </c>
      <c r="R3728" s="68"/>
    </row>
    <row r="3729" spans="1:18" s="70" customFormat="1" ht="12.75" customHeight="1" x14ac:dyDescent="0.25">
      <c r="A3729" s="38" t="s">
        <v>14440</v>
      </c>
      <c r="B3729" s="39" t="s">
        <v>14441</v>
      </c>
      <c r="C3729" s="39" t="s">
        <v>14442</v>
      </c>
      <c r="D3729" s="38">
        <v>407261</v>
      </c>
      <c r="E3729" s="77" t="s">
        <v>58</v>
      </c>
      <c r="F3729" s="38">
        <v>8266015073</v>
      </c>
      <c r="G3729" s="40">
        <v>9854028370</v>
      </c>
      <c r="H3729" s="2">
        <v>74666.25</v>
      </c>
      <c r="I3729" s="2"/>
      <c r="J3729" s="2">
        <v>0</v>
      </c>
      <c r="K3729" s="3">
        <f t="shared" si="61"/>
        <v>74666.25</v>
      </c>
      <c r="L3729" s="41">
        <v>44746.729166666664</v>
      </c>
      <c r="M3729" s="39">
        <v>6870127564</v>
      </c>
      <c r="N3729" s="39" t="s">
        <v>3282</v>
      </c>
      <c r="O3729" s="40"/>
      <c r="P3729" s="41"/>
      <c r="Q3729" s="42" t="s">
        <v>2417</v>
      </c>
      <c r="R3729" s="68"/>
    </row>
    <row r="3730" spans="1:18" s="70" customFormat="1" ht="12.75" customHeight="1" x14ac:dyDescent="0.25">
      <c r="A3730" s="38" t="s">
        <v>14616</v>
      </c>
      <c r="B3730" s="39" t="s">
        <v>14617</v>
      </c>
      <c r="C3730" s="39" t="s">
        <v>14618</v>
      </c>
      <c r="D3730" s="38">
        <v>407261</v>
      </c>
      <c r="E3730" s="77" t="s">
        <v>58</v>
      </c>
      <c r="F3730" s="38">
        <v>8266015073</v>
      </c>
      <c r="G3730" s="40">
        <v>9854028513</v>
      </c>
      <c r="H3730" s="2">
        <v>74666.25</v>
      </c>
      <c r="I3730" s="2"/>
      <c r="J3730" s="2">
        <v>0</v>
      </c>
      <c r="K3730" s="3">
        <f t="shared" si="61"/>
        <v>74666.25</v>
      </c>
      <c r="L3730" s="41">
        <v>44755.729166666664</v>
      </c>
      <c r="M3730" s="39">
        <v>6870139411</v>
      </c>
      <c r="N3730" s="39" t="s">
        <v>3282</v>
      </c>
      <c r="O3730" s="40"/>
      <c r="P3730" s="41"/>
      <c r="Q3730" s="42" t="s">
        <v>2417</v>
      </c>
      <c r="R3730" s="68"/>
    </row>
    <row r="3731" spans="1:18" s="70" customFormat="1" ht="12.75" customHeight="1" x14ac:dyDescent="0.25">
      <c r="A3731" s="38" t="s">
        <v>14619</v>
      </c>
      <c r="B3731" s="39" t="s">
        <v>14620</v>
      </c>
      <c r="C3731" s="39" t="s">
        <v>14621</v>
      </c>
      <c r="D3731" s="38">
        <v>407261</v>
      </c>
      <c r="E3731" s="77" t="s">
        <v>58</v>
      </c>
      <c r="F3731" s="38">
        <v>8266015073</v>
      </c>
      <c r="G3731" s="40">
        <v>9854028499</v>
      </c>
      <c r="H3731" s="2">
        <v>74666.25</v>
      </c>
      <c r="I3731" s="2"/>
      <c r="J3731" s="2">
        <v>0</v>
      </c>
      <c r="K3731" s="3">
        <f t="shared" si="61"/>
        <v>74666.25</v>
      </c>
      <c r="L3731" s="41">
        <v>44754.729166666664</v>
      </c>
      <c r="M3731" s="39">
        <v>6870139422</v>
      </c>
      <c r="N3731" s="39" t="s">
        <v>3282</v>
      </c>
      <c r="O3731" s="40"/>
      <c r="P3731" s="41"/>
      <c r="Q3731" s="42" t="s">
        <v>2417</v>
      </c>
      <c r="R3731" s="68"/>
    </row>
    <row r="3732" spans="1:18" s="70" customFormat="1" ht="12.75" customHeight="1" x14ac:dyDescent="0.25">
      <c r="A3732" s="38" t="s">
        <v>14688</v>
      </c>
      <c r="B3732" s="39" t="s">
        <v>14689</v>
      </c>
      <c r="C3732" s="39" t="s">
        <v>14690</v>
      </c>
      <c r="D3732" s="38">
        <v>407261</v>
      </c>
      <c r="E3732" s="77" t="s">
        <v>58</v>
      </c>
      <c r="F3732" s="38">
        <v>8266015073</v>
      </c>
      <c r="G3732" s="40">
        <v>9854028704</v>
      </c>
      <c r="H3732" s="2">
        <v>74666.25</v>
      </c>
      <c r="I3732" s="2"/>
      <c r="J3732" s="2">
        <v>0</v>
      </c>
      <c r="K3732" s="3">
        <f t="shared" si="61"/>
        <v>74666.25</v>
      </c>
      <c r="L3732" s="41">
        <v>44765.729166666664</v>
      </c>
      <c r="M3732" s="39">
        <v>6870142864</v>
      </c>
      <c r="N3732" s="39" t="s">
        <v>3282</v>
      </c>
      <c r="O3732" s="40"/>
      <c r="P3732" s="41"/>
      <c r="Q3732" s="42" t="s">
        <v>2417</v>
      </c>
      <c r="R3732" s="68"/>
    </row>
    <row r="3733" spans="1:18" s="70" customFormat="1" ht="12.75" customHeight="1" x14ac:dyDescent="0.25">
      <c r="A3733" s="38" t="s">
        <v>14691</v>
      </c>
      <c r="B3733" s="39" t="s">
        <v>14692</v>
      </c>
      <c r="C3733" s="39" t="s">
        <v>14693</v>
      </c>
      <c r="D3733" s="38">
        <v>407261</v>
      </c>
      <c r="E3733" s="77" t="s">
        <v>58</v>
      </c>
      <c r="F3733" s="38">
        <v>8266015073</v>
      </c>
      <c r="G3733" s="40">
        <v>9854028660</v>
      </c>
      <c r="H3733" s="2">
        <v>74666.25</v>
      </c>
      <c r="I3733" s="2"/>
      <c r="J3733" s="2">
        <v>0</v>
      </c>
      <c r="K3733" s="3">
        <f t="shared" si="61"/>
        <v>74666.25</v>
      </c>
      <c r="L3733" s="41">
        <v>44763.729166666664</v>
      </c>
      <c r="M3733" s="39">
        <v>6870142889</v>
      </c>
      <c r="N3733" s="39" t="s">
        <v>3282</v>
      </c>
      <c r="O3733" s="40"/>
      <c r="P3733" s="41"/>
      <c r="Q3733" s="42" t="s">
        <v>2417</v>
      </c>
      <c r="R3733" s="68"/>
    </row>
    <row r="3734" spans="1:18" s="70" customFormat="1" ht="12.75" customHeight="1" x14ac:dyDescent="0.25">
      <c r="A3734" s="38" t="s">
        <v>14694</v>
      </c>
      <c r="B3734" s="39" t="s">
        <v>14695</v>
      </c>
      <c r="C3734" s="39" t="s">
        <v>14696</v>
      </c>
      <c r="D3734" s="38">
        <v>407261</v>
      </c>
      <c r="E3734" s="77" t="s">
        <v>58</v>
      </c>
      <c r="F3734" s="38">
        <v>8266015073</v>
      </c>
      <c r="G3734" s="40">
        <v>9854028693</v>
      </c>
      <c r="H3734" s="2">
        <v>74666.25</v>
      </c>
      <c r="I3734" s="2"/>
      <c r="J3734" s="2">
        <v>0</v>
      </c>
      <c r="K3734" s="3">
        <f t="shared" si="61"/>
        <v>74666.25</v>
      </c>
      <c r="L3734" s="41">
        <v>44764.729166666664</v>
      </c>
      <c r="M3734" s="39">
        <v>6870142900</v>
      </c>
      <c r="N3734" s="39" t="s">
        <v>3282</v>
      </c>
      <c r="O3734" s="40"/>
      <c r="P3734" s="41"/>
      <c r="Q3734" s="42" t="s">
        <v>2417</v>
      </c>
      <c r="R3734" s="68"/>
    </row>
    <row r="3735" spans="1:18" s="70" customFormat="1" ht="12.75" customHeight="1" x14ac:dyDescent="0.25">
      <c r="A3735" s="38" t="s">
        <v>14739</v>
      </c>
      <c r="B3735" s="39" t="s">
        <v>14740</v>
      </c>
      <c r="C3735" s="39" t="s">
        <v>14741</v>
      </c>
      <c r="D3735" s="38">
        <v>407261</v>
      </c>
      <c r="E3735" s="77" t="s">
        <v>58</v>
      </c>
      <c r="F3735" s="38">
        <v>8266015073</v>
      </c>
      <c r="G3735" s="40">
        <v>9854028835</v>
      </c>
      <c r="H3735" s="2">
        <v>74666.25</v>
      </c>
      <c r="I3735" s="2"/>
      <c r="J3735" s="2">
        <v>0</v>
      </c>
      <c r="K3735" s="3">
        <f t="shared" si="61"/>
        <v>74666.25</v>
      </c>
      <c r="L3735" s="41">
        <v>44772.729166666664</v>
      </c>
      <c r="M3735" s="39">
        <v>6870149698</v>
      </c>
      <c r="N3735" s="39" t="s">
        <v>3282</v>
      </c>
      <c r="O3735" s="40"/>
      <c r="P3735" s="41"/>
      <c r="Q3735" s="42" t="s">
        <v>2417</v>
      </c>
      <c r="R3735" s="68"/>
    </row>
    <row r="3736" spans="1:18" s="70" customFormat="1" ht="12.75" customHeight="1" x14ac:dyDescent="0.25">
      <c r="A3736" s="38" t="s">
        <v>14881</v>
      </c>
      <c r="B3736" s="39" t="s">
        <v>14882</v>
      </c>
      <c r="C3736" s="39" t="s">
        <v>14883</v>
      </c>
      <c r="D3736" s="38">
        <v>407261</v>
      </c>
      <c r="E3736" s="77" t="s">
        <v>58</v>
      </c>
      <c r="F3736" s="38">
        <v>8266015073</v>
      </c>
      <c r="G3736" s="40">
        <v>9854028946</v>
      </c>
      <c r="H3736" s="2">
        <v>74666.25</v>
      </c>
      <c r="I3736" s="2"/>
      <c r="J3736" s="2">
        <v>0</v>
      </c>
      <c r="K3736" s="3">
        <f t="shared" si="61"/>
        <v>74666.25</v>
      </c>
      <c r="L3736" s="41">
        <v>44776.729166666664</v>
      </c>
      <c r="M3736" s="39">
        <v>6870158360</v>
      </c>
      <c r="N3736" s="39" t="s">
        <v>3282</v>
      </c>
      <c r="O3736" s="40"/>
      <c r="P3736" s="41"/>
      <c r="Q3736" s="42" t="s">
        <v>2417</v>
      </c>
      <c r="R3736" s="68"/>
    </row>
    <row r="3737" spans="1:18" s="70" customFormat="1" ht="12.75" customHeight="1" x14ac:dyDescent="0.25">
      <c r="A3737" s="38" t="s">
        <v>14884</v>
      </c>
      <c r="B3737" s="39" t="s">
        <v>14885</v>
      </c>
      <c r="C3737" s="39" t="s">
        <v>14886</v>
      </c>
      <c r="D3737" s="38">
        <v>407261</v>
      </c>
      <c r="E3737" s="77" t="s">
        <v>58</v>
      </c>
      <c r="F3737" s="38">
        <v>8266015073</v>
      </c>
      <c r="G3737" s="40">
        <v>9854028959</v>
      </c>
      <c r="H3737" s="2">
        <v>74666.25</v>
      </c>
      <c r="I3737" s="2"/>
      <c r="J3737" s="2">
        <v>0</v>
      </c>
      <c r="K3737" s="3">
        <f t="shared" si="61"/>
        <v>74666.25</v>
      </c>
      <c r="L3737" s="41">
        <v>44777.729166666664</v>
      </c>
      <c r="M3737" s="39">
        <v>6870158361</v>
      </c>
      <c r="N3737" s="39" t="s">
        <v>3282</v>
      </c>
      <c r="O3737" s="40"/>
      <c r="P3737" s="41"/>
      <c r="Q3737" s="42" t="s">
        <v>2417</v>
      </c>
      <c r="R3737" s="68"/>
    </row>
    <row r="3738" spans="1:18" s="70" customFormat="1" ht="12.75" customHeight="1" x14ac:dyDescent="0.25">
      <c r="A3738" s="38" t="s">
        <v>15025</v>
      </c>
      <c r="B3738" s="39" t="s">
        <v>15026</v>
      </c>
      <c r="C3738" s="39" t="s">
        <v>15027</v>
      </c>
      <c r="D3738" s="38">
        <v>407261</v>
      </c>
      <c r="E3738" s="77" t="s">
        <v>58</v>
      </c>
      <c r="F3738" s="38">
        <v>8266015073</v>
      </c>
      <c r="G3738" s="40">
        <v>9854029091</v>
      </c>
      <c r="H3738" s="2">
        <v>74666.25</v>
      </c>
      <c r="I3738" s="2"/>
      <c r="J3738" s="2">
        <v>0</v>
      </c>
      <c r="K3738" s="3">
        <f t="shared" si="61"/>
        <v>74666.25</v>
      </c>
      <c r="L3738" s="41">
        <v>44783.729166666664</v>
      </c>
      <c r="M3738" s="39">
        <v>6870166774</v>
      </c>
      <c r="N3738" s="39" t="s">
        <v>3282</v>
      </c>
      <c r="O3738" s="40"/>
      <c r="P3738" s="41"/>
      <c r="Q3738" s="42" t="s">
        <v>2417</v>
      </c>
      <c r="R3738" s="68"/>
    </row>
    <row r="3739" spans="1:18" s="70" customFormat="1" ht="12.75" customHeight="1" x14ac:dyDescent="0.25">
      <c r="A3739" s="38" t="s">
        <v>15028</v>
      </c>
      <c r="B3739" s="39" t="s">
        <v>15029</v>
      </c>
      <c r="C3739" s="39" t="s">
        <v>15030</v>
      </c>
      <c r="D3739" s="38">
        <v>407261</v>
      </c>
      <c r="E3739" s="77" t="s">
        <v>58</v>
      </c>
      <c r="F3739" s="38">
        <v>8266015073</v>
      </c>
      <c r="G3739" s="40">
        <v>9854029053</v>
      </c>
      <c r="H3739" s="2">
        <v>74666.25</v>
      </c>
      <c r="I3739" s="2"/>
      <c r="J3739" s="2">
        <v>0</v>
      </c>
      <c r="K3739" s="3">
        <f t="shared" si="61"/>
        <v>74666.25</v>
      </c>
      <c r="L3739" s="41">
        <v>44781.729166666664</v>
      </c>
      <c r="M3739" s="39">
        <v>6870166783</v>
      </c>
      <c r="N3739" s="39" t="s">
        <v>3282</v>
      </c>
      <c r="O3739" s="40"/>
      <c r="P3739" s="41"/>
      <c r="Q3739" s="42" t="s">
        <v>2417</v>
      </c>
      <c r="R3739" s="68"/>
    </row>
    <row r="3740" spans="1:18" s="70" customFormat="1" ht="12.75" customHeight="1" x14ac:dyDescent="0.25">
      <c r="A3740" s="38" t="s">
        <v>15232</v>
      </c>
      <c r="B3740" s="39" t="s">
        <v>15233</v>
      </c>
      <c r="C3740" s="39" t="s">
        <v>15234</v>
      </c>
      <c r="D3740" s="38">
        <v>407261</v>
      </c>
      <c r="E3740" s="77" t="s">
        <v>58</v>
      </c>
      <c r="F3740" s="38">
        <v>8266015073</v>
      </c>
      <c r="G3740" s="40">
        <v>9854029188</v>
      </c>
      <c r="H3740" s="2">
        <v>74666.25</v>
      </c>
      <c r="I3740" s="2"/>
      <c r="J3740" s="2">
        <v>0</v>
      </c>
      <c r="K3740" s="3">
        <f t="shared" si="61"/>
        <v>74666.25</v>
      </c>
      <c r="L3740" s="41">
        <v>44787.729166666664</v>
      </c>
      <c r="M3740" s="39">
        <v>6870182823</v>
      </c>
      <c r="N3740" s="39" t="s">
        <v>3282</v>
      </c>
      <c r="O3740" s="40"/>
      <c r="P3740" s="41"/>
      <c r="Q3740" s="42" t="s">
        <v>2417</v>
      </c>
      <c r="R3740" s="68"/>
    </row>
    <row r="3741" spans="1:18" s="70" customFormat="1" ht="12.75" customHeight="1" x14ac:dyDescent="0.25">
      <c r="A3741" s="38" t="s">
        <v>15235</v>
      </c>
      <c r="B3741" s="39" t="s">
        <v>15236</v>
      </c>
      <c r="C3741" s="39" t="s">
        <v>15237</v>
      </c>
      <c r="D3741" s="38">
        <v>407261</v>
      </c>
      <c r="E3741" s="77" t="s">
        <v>58</v>
      </c>
      <c r="F3741" s="38">
        <v>8266015073</v>
      </c>
      <c r="G3741" s="40">
        <v>9854029508</v>
      </c>
      <c r="H3741" s="2">
        <v>74666.25</v>
      </c>
      <c r="I3741" s="2"/>
      <c r="J3741" s="2">
        <v>0</v>
      </c>
      <c r="K3741" s="3">
        <f t="shared" si="61"/>
        <v>74666.25</v>
      </c>
      <c r="L3741" s="41">
        <v>44798.729166666664</v>
      </c>
      <c r="M3741" s="39">
        <v>6870182846</v>
      </c>
      <c r="N3741" s="39" t="s">
        <v>3282</v>
      </c>
      <c r="O3741" s="40"/>
      <c r="P3741" s="41"/>
      <c r="Q3741" s="42" t="s">
        <v>2417</v>
      </c>
      <c r="R3741" s="68"/>
    </row>
    <row r="3742" spans="1:18" s="70" customFormat="1" ht="12.75" customHeight="1" x14ac:dyDescent="0.25">
      <c r="A3742" s="38" t="s">
        <v>15238</v>
      </c>
      <c r="B3742" s="39" t="s">
        <v>15239</v>
      </c>
      <c r="C3742" s="39" t="s">
        <v>15240</v>
      </c>
      <c r="D3742" s="38">
        <v>407261</v>
      </c>
      <c r="E3742" s="77" t="s">
        <v>58</v>
      </c>
      <c r="F3742" s="38">
        <v>8266015073</v>
      </c>
      <c r="G3742" s="40">
        <v>9854029540</v>
      </c>
      <c r="H3742" s="2">
        <v>74666.25</v>
      </c>
      <c r="I3742" s="2"/>
      <c r="J3742" s="2">
        <v>0</v>
      </c>
      <c r="K3742" s="3">
        <f t="shared" si="61"/>
        <v>74666.25</v>
      </c>
      <c r="L3742" s="41">
        <v>44799.729166666664</v>
      </c>
      <c r="M3742" s="39">
        <v>6870182896</v>
      </c>
      <c r="N3742" s="39" t="s">
        <v>3282</v>
      </c>
      <c r="O3742" s="40"/>
      <c r="P3742" s="41"/>
      <c r="Q3742" s="42" t="s">
        <v>2417</v>
      </c>
      <c r="R3742" s="68"/>
    </row>
    <row r="3743" spans="1:18" s="70" customFormat="1" ht="12.75" customHeight="1" x14ac:dyDescent="0.25">
      <c r="A3743" s="38" t="s">
        <v>15259</v>
      </c>
      <c r="B3743" s="39" t="s">
        <v>15260</v>
      </c>
      <c r="C3743" s="39" t="s">
        <v>15261</v>
      </c>
      <c r="D3743" s="38">
        <v>407261</v>
      </c>
      <c r="E3743" s="77" t="s">
        <v>58</v>
      </c>
      <c r="F3743" s="38">
        <v>8266013888</v>
      </c>
      <c r="G3743" s="40">
        <v>9854029572</v>
      </c>
      <c r="H3743" s="2">
        <v>74666.25</v>
      </c>
      <c r="I3743" s="2"/>
      <c r="J3743" s="2">
        <v>0</v>
      </c>
      <c r="K3743" s="3">
        <f t="shared" si="61"/>
        <v>74666.25</v>
      </c>
      <c r="L3743" s="41">
        <v>44800.729166666664</v>
      </c>
      <c r="M3743" s="39">
        <v>6870184047</v>
      </c>
      <c r="N3743" s="39" t="s">
        <v>3282</v>
      </c>
      <c r="O3743" s="40"/>
      <c r="P3743" s="41"/>
      <c r="Q3743" s="42" t="s">
        <v>2417</v>
      </c>
      <c r="R3743" s="68"/>
    </row>
    <row r="3744" spans="1:18" s="70" customFormat="1" ht="12.75" customHeight="1" x14ac:dyDescent="0.25">
      <c r="A3744" s="38" t="s">
        <v>15262</v>
      </c>
      <c r="B3744" s="39" t="s">
        <v>15263</v>
      </c>
      <c r="C3744" s="39" t="s">
        <v>15264</v>
      </c>
      <c r="D3744" s="38">
        <v>407261</v>
      </c>
      <c r="E3744" s="77" t="s">
        <v>58</v>
      </c>
      <c r="F3744" s="38">
        <v>8266015073</v>
      </c>
      <c r="G3744" s="40">
        <v>9854029560</v>
      </c>
      <c r="H3744" s="2">
        <v>74666.25</v>
      </c>
      <c r="I3744" s="2"/>
      <c r="J3744" s="2">
        <v>0</v>
      </c>
      <c r="K3744" s="3">
        <f t="shared" si="61"/>
        <v>74666.25</v>
      </c>
      <c r="L3744" s="41">
        <v>44800.729166666664</v>
      </c>
      <c r="M3744" s="39">
        <v>6870184053</v>
      </c>
      <c r="N3744" s="39" t="s">
        <v>3282</v>
      </c>
      <c r="O3744" s="40"/>
      <c r="P3744" s="41"/>
      <c r="Q3744" s="42" t="s">
        <v>2417</v>
      </c>
      <c r="R3744" s="68"/>
    </row>
    <row r="3745" spans="1:18" s="70" customFormat="1" ht="12.75" customHeight="1" x14ac:dyDescent="0.25">
      <c r="A3745" s="38" t="s">
        <v>14059</v>
      </c>
      <c r="B3745" s="39" t="s">
        <v>14060</v>
      </c>
      <c r="C3745" s="39" t="s">
        <v>14061</v>
      </c>
      <c r="D3745" s="38">
        <v>407261</v>
      </c>
      <c r="E3745" s="77" t="s">
        <v>58</v>
      </c>
      <c r="F3745" s="38">
        <v>8266015073</v>
      </c>
      <c r="G3745" s="40">
        <v>9854027847</v>
      </c>
      <c r="H3745" s="2">
        <v>74666</v>
      </c>
      <c r="I3745" s="2"/>
      <c r="J3745" s="2">
        <v>0</v>
      </c>
      <c r="K3745" s="3">
        <f t="shared" si="61"/>
        <v>74666</v>
      </c>
      <c r="L3745" s="41">
        <v>44715.729166666664</v>
      </c>
      <c r="M3745" s="39">
        <v>6870100184</v>
      </c>
      <c r="N3745" s="39" t="s">
        <v>3282</v>
      </c>
      <c r="O3745" s="40"/>
      <c r="P3745" s="41"/>
      <c r="Q3745" s="42" t="s">
        <v>2417</v>
      </c>
      <c r="R3745" s="68"/>
    </row>
    <row r="3746" spans="1:18" s="70" customFormat="1" ht="12.75" customHeight="1" x14ac:dyDescent="0.25">
      <c r="A3746" s="38" t="s">
        <v>14062</v>
      </c>
      <c r="B3746" s="39" t="s">
        <v>14063</v>
      </c>
      <c r="C3746" s="39" t="s">
        <v>14064</v>
      </c>
      <c r="D3746" s="38">
        <v>407261</v>
      </c>
      <c r="E3746" s="77" t="s">
        <v>58</v>
      </c>
      <c r="F3746" s="38">
        <v>8266015073</v>
      </c>
      <c r="G3746" s="40">
        <v>9854027867</v>
      </c>
      <c r="H3746" s="2">
        <v>74666</v>
      </c>
      <c r="I3746" s="2"/>
      <c r="J3746" s="2">
        <v>0</v>
      </c>
      <c r="K3746" s="3">
        <f t="shared" si="61"/>
        <v>74666</v>
      </c>
      <c r="L3746" s="41">
        <v>44716.729166666664</v>
      </c>
      <c r="M3746" s="39">
        <v>6870100219</v>
      </c>
      <c r="N3746" s="39" t="s">
        <v>3282</v>
      </c>
      <c r="O3746" s="40"/>
      <c r="P3746" s="41"/>
      <c r="Q3746" s="42" t="s">
        <v>2417</v>
      </c>
      <c r="R3746" s="68"/>
    </row>
    <row r="3747" spans="1:18" s="70" customFormat="1" ht="12.75" customHeight="1" x14ac:dyDescent="0.25">
      <c r="A3747" s="38" t="s">
        <v>14159</v>
      </c>
      <c r="B3747" s="39" t="s">
        <v>14160</v>
      </c>
      <c r="C3747" s="39" t="s">
        <v>14161</v>
      </c>
      <c r="D3747" s="38">
        <v>407261</v>
      </c>
      <c r="E3747" s="77" t="s">
        <v>58</v>
      </c>
      <c r="F3747" s="38">
        <v>8266015073</v>
      </c>
      <c r="G3747" s="40">
        <v>9854028175</v>
      </c>
      <c r="H3747" s="2">
        <v>74666</v>
      </c>
      <c r="I3747" s="2"/>
      <c r="J3747" s="2">
        <v>0</v>
      </c>
      <c r="K3747" s="3">
        <f t="shared" si="61"/>
        <v>74666</v>
      </c>
      <c r="L3747" s="41">
        <v>44734.729166666664</v>
      </c>
      <c r="M3747" s="39">
        <v>6870123421</v>
      </c>
      <c r="N3747" s="39" t="s">
        <v>3282</v>
      </c>
      <c r="O3747" s="40"/>
      <c r="P3747" s="41"/>
      <c r="Q3747" s="42" t="s">
        <v>2417</v>
      </c>
      <c r="R3747" s="68"/>
    </row>
    <row r="3748" spans="1:18" s="70" customFormat="1" ht="12.75" customHeight="1" x14ac:dyDescent="0.25">
      <c r="A3748" s="38" t="s">
        <v>14162</v>
      </c>
      <c r="B3748" s="39" t="s">
        <v>14163</v>
      </c>
      <c r="C3748" s="39" t="s">
        <v>14164</v>
      </c>
      <c r="D3748" s="38">
        <v>407261</v>
      </c>
      <c r="E3748" s="77" t="s">
        <v>58</v>
      </c>
      <c r="F3748" s="38">
        <v>8266015073</v>
      </c>
      <c r="G3748" s="40">
        <v>9854028212</v>
      </c>
      <c r="H3748" s="2">
        <v>74666</v>
      </c>
      <c r="I3748" s="2"/>
      <c r="J3748" s="2">
        <v>0</v>
      </c>
      <c r="K3748" s="3">
        <f t="shared" si="61"/>
        <v>74666</v>
      </c>
      <c r="L3748" s="41">
        <v>44736.729166666664</v>
      </c>
      <c r="M3748" s="39">
        <v>6870123415</v>
      </c>
      <c r="N3748" s="39" t="s">
        <v>3282</v>
      </c>
      <c r="O3748" s="40"/>
      <c r="P3748" s="41"/>
      <c r="Q3748" s="42" t="s">
        <v>2417</v>
      </c>
      <c r="R3748" s="68"/>
    </row>
    <row r="3749" spans="1:18" s="70" customFormat="1" ht="12.75" customHeight="1" x14ac:dyDescent="0.25">
      <c r="A3749" s="38" t="s">
        <v>14165</v>
      </c>
      <c r="B3749" s="39" t="s">
        <v>14166</v>
      </c>
      <c r="C3749" s="39" t="s">
        <v>14167</v>
      </c>
      <c r="D3749" s="38">
        <v>407261</v>
      </c>
      <c r="E3749" s="77" t="s">
        <v>58</v>
      </c>
      <c r="F3749" s="38">
        <v>8266015073</v>
      </c>
      <c r="G3749" s="40">
        <v>9854028227</v>
      </c>
      <c r="H3749" s="2">
        <v>74666</v>
      </c>
      <c r="I3749" s="2"/>
      <c r="J3749" s="2">
        <v>0</v>
      </c>
      <c r="K3749" s="3">
        <f t="shared" si="61"/>
        <v>74666</v>
      </c>
      <c r="L3749" s="41">
        <v>44737.729166666664</v>
      </c>
      <c r="M3749" s="39">
        <v>6870123395</v>
      </c>
      <c r="N3749" s="39" t="s">
        <v>3282</v>
      </c>
      <c r="O3749" s="40"/>
      <c r="P3749" s="41"/>
      <c r="Q3749" s="42" t="s">
        <v>2417</v>
      </c>
      <c r="R3749" s="68"/>
    </row>
    <row r="3750" spans="1:18" s="70" customFormat="1" ht="12.75" customHeight="1" x14ac:dyDescent="0.25">
      <c r="A3750" s="38" t="s">
        <v>14168</v>
      </c>
      <c r="B3750" s="39" t="s">
        <v>14169</v>
      </c>
      <c r="C3750" s="39" t="s">
        <v>14170</v>
      </c>
      <c r="D3750" s="38">
        <v>407261</v>
      </c>
      <c r="E3750" s="77" t="s">
        <v>58</v>
      </c>
      <c r="F3750" s="38">
        <v>8266015073</v>
      </c>
      <c r="G3750" s="40">
        <v>9854028067</v>
      </c>
      <c r="H3750" s="2">
        <v>74666</v>
      </c>
      <c r="I3750" s="2"/>
      <c r="J3750" s="2">
        <v>0</v>
      </c>
      <c r="K3750" s="3">
        <f t="shared" si="61"/>
        <v>74666</v>
      </c>
      <c r="L3750" s="41">
        <v>44727.729166666664</v>
      </c>
      <c r="M3750" s="39">
        <v>6870123390</v>
      </c>
      <c r="N3750" s="39" t="s">
        <v>3282</v>
      </c>
      <c r="O3750" s="40"/>
      <c r="P3750" s="41"/>
      <c r="Q3750" s="42" t="s">
        <v>2417</v>
      </c>
      <c r="R3750" s="68"/>
    </row>
    <row r="3751" spans="1:18" s="70" customFormat="1" ht="12.75" customHeight="1" x14ac:dyDescent="0.25">
      <c r="A3751" s="38" t="s">
        <v>14171</v>
      </c>
      <c r="B3751" s="39" t="s">
        <v>14172</v>
      </c>
      <c r="C3751" s="39" t="s">
        <v>14173</v>
      </c>
      <c r="D3751" s="38">
        <v>407261</v>
      </c>
      <c r="E3751" s="77" t="s">
        <v>58</v>
      </c>
      <c r="F3751" s="38">
        <v>8266015073</v>
      </c>
      <c r="G3751" s="40">
        <v>9854028040</v>
      </c>
      <c r="H3751" s="2">
        <v>74666</v>
      </c>
      <c r="I3751" s="2"/>
      <c r="J3751" s="2">
        <v>0</v>
      </c>
      <c r="K3751" s="3">
        <f t="shared" si="61"/>
        <v>74666</v>
      </c>
      <c r="L3751" s="41">
        <v>44726.729166666664</v>
      </c>
      <c r="M3751" s="39">
        <v>6870123317</v>
      </c>
      <c r="N3751" s="39" t="s">
        <v>3282</v>
      </c>
      <c r="O3751" s="40"/>
      <c r="P3751" s="41"/>
      <c r="Q3751" s="42" t="s">
        <v>2417</v>
      </c>
      <c r="R3751" s="68"/>
    </row>
    <row r="3752" spans="1:18" s="70" customFormat="1" ht="12.75" customHeight="1" x14ac:dyDescent="0.25">
      <c r="A3752" s="38" t="s">
        <v>14174</v>
      </c>
      <c r="B3752" s="39" t="s">
        <v>14175</v>
      </c>
      <c r="C3752" s="39" t="s">
        <v>14176</v>
      </c>
      <c r="D3752" s="38">
        <v>407261</v>
      </c>
      <c r="E3752" s="77" t="s">
        <v>58</v>
      </c>
      <c r="F3752" s="38">
        <v>8266015073</v>
      </c>
      <c r="G3752" s="40">
        <v>9854028017</v>
      </c>
      <c r="H3752" s="2">
        <v>74666</v>
      </c>
      <c r="I3752" s="2"/>
      <c r="J3752" s="2">
        <v>0</v>
      </c>
      <c r="K3752" s="3">
        <f t="shared" si="61"/>
        <v>74666</v>
      </c>
      <c r="L3752" s="41">
        <v>44725.729166666664</v>
      </c>
      <c r="M3752" s="39">
        <v>6870123314</v>
      </c>
      <c r="N3752" s="39" t="s">
        <v>3282</v>
      </c>
      <c r="O3752" s="40"/>
      <c r="P3752" s="41"/>
      <c r="Q3752" s="42" t="s">
        <v>2417</v>
      </c>
      <c r="R3752" s="68"/>
    </row>
    <row r="3753" spans="1:18" s="70" customFormat="1" ht="12.75" customHeight="1" x14ac:dyDescent="0.25">
      <c r="A3753" s="38" t="s">
        <v>14199</v>
      </c>
      <c r="B3753" s="39" t="s">
        <v>14200</v>
      </c>
      <c r="C3753" s="39" t="s">
        <v>14201</v>
      </c>
      <c r="D3753" s="38">
        <v>407261</v>
      </c>
      <c r="E3753" s="77" t="s">
        <v>58</v>
      </c>
      <c r="F3753" s="38">
        <v>8266015073</v>
      </c>
      <c r="G3753" s="40">
        <v>9854028261</v>
      </c>
      <c r="H3753" s="2">
        <v>74666</v>
      </c>
      <c r="I3753" s="2"/>
      <c r="J3753" s="2">
        <v>0</v>
      </c>
      <c r="K3753" s="3">
        <f t="shared" si="61"/>
        <v>74666</v>
      </c>
      <c r="L3753" s="41">
        <v>44739.729166666664</v>
      </c>
      <c r="M3753" s="39">
        <v>6870110978</v>
      </c>
      <c r="N3753" s="39" t="s">
        <v>3282</v>
      </c>
      <c r="O3753" s="40"/>
      <c r="P3753" s="41"/>
      <c r="Q3753" s="42" t="s">
        <v>2417</v>
      </c>
      <c r="R3753" s="68"/>
    </row>
    <row r="3754" spans="1:18" s="70" customFormat="1" ht="12.75" customHeight="1" x14ac:dyDescent="0.25">
      <c r="A3754" s="38" t="s">
        <v>14624</v>
      </c>
      <c r="B3754" s="39" t="s">
        <v>14625</v>
      </c>
      <c r="C3754" s="39" t="s">
        <v>14626</v>
      </c>
      <c r="D3754" s="38">
        <v>407261</v>
      </c>
      <c r="E3754" s="77" t="s">
        <v>58</v>
      </c>
      <c r="F3754" s="38">
        <v>8266015073</v>
      </c>
      <c r="G3754" s="40">
        <v>9854028447</v>
      </c>
      <c r="H3754" s="2">
        <v>74666</v>
      </c>
      <c r="I3754" s="2"/>
      <c r="J3754" s="2">
        <v>0</v>
      </c>
      <c r="K3754" s="3">
        <f t="shared" si="61"/>
        <v>74666</v>
      </c>
      <c r="L3754" s="41">
        <v>44751.729166666664</v>
      </c>
      <c r="M3754" s="39">
        <v>6870139446</v>
      </c>
      <c r="N3754" s="39" t="s">
        <v>3282</v>
      </c>
      <c r="O3754" s="40"/>
      <c r="P3754" s="41"/>
      <c r="Q3754" s="42" t="s">
        <v>2417</v>
      </c>
      <c r="R3754" s="68"/>
    </row>
    <row r="3755" spans="1:18" s="70" customFormat="1" ht="12.75" customHeight="1" x14ac:dyDescent="0.25">
      <c r="A3755" s="38" t="s">
        <v>14730</v>
      </c>
      <c r="B3755" s="39" t="s">
        <v>14731</v>
      </c>
      <c r="C3755" s="39" t="s">
        <v>14732</v>
      </c>
      <c r="D3755" s="38">
        <v>407261</v>
      </c>
      <c r="E3755" s="77" t="s">
        <v>58</v>
      </c>
      <c r="F3755" s="38">
        <v>8266015073</v>
      </c>
      <c r="G3755" s="40">
        <v>9854028785</v>
      </c>
      <c r="H3755" s="2">
        <v>74666</v>
      </c>
      <c r="I3755" s="2"/>
      <c r="J3755" s="2">
        <v>0</v>
      </c>
      <c r="K3755" s="3">
        <f t="shared" si="61"/>
        <v>74666</v>
      </c>
      <c r="L3755" s="41">
        <v>44769.729166666664</v>
      </c>
      <c r="M3755" s="39">
        <v>6870149631</v>
      </c>
      <c r="N3755" s="39" t="s">
        <v>3282</v>
      </c>
      <c r="O3755" s="40"/>
      <c r="P3755" s="41"/>
      <c r="Q3755" s="42" t="s">
        <v>2417</v>
      </c>
      <c r="R3755" s="68"/>
    </row>
    <row r="3756" spans="1:18" s="70" customFormat="1" ht="12.75" customHeight="1" x14ac:dyDescent="0.25">
      <c r="A3756" s="38" t="s">
        <v>14733</v>
      </c>
      <c r="B3756" s="39" t="s">
        <v>14734</v>
      </c>
      <c r="C3756" s="39" t="s">
        <v>14735</v>
      </c>
      <c r="D3756" s="38">
        <v>407261</v>
      </c>
      <c r="E3756" s="77" t="s">
        <v>58</v>
      </c>
      <c r="F3756" s="38">
        <v>8266015073</v>
      </c>
      <c r="G3756" s="40">
        <v>9854028763</v>
      </c>
      <c r="H3756" s="2">
        <v>74666</v>
      </c>
      <c r="I3756" s="2"/>
      <c r="J3756" s="2">
        <v>0</v>
      </c>
      <c r="K3756" s="3">
        <f t="shared" si="61"/>
        <v>74666</v>
      </c>
      <c r="L3756" s="41">
        <v>44767.729166666664</v>
      </c>
      <c r="M3756" s="39">
        <v>6870149655</v>
      </c>
      <c r="N3756" s="39" t="s">
        <v>3282</v>
      </c>
      <c r="O3756" s="40"/>
      <c r="P3756" s="41"/>
      <c r="Q3756" s="42" t="s">
        <v>2417</v>
      </c>
      <c r="R3756" s="68"/>
    </row>
    <row r="3757" spans="1:18" s="70" customFormat="1" ht="12.75" customHeight="1" x14ac:dyDescent="0.25">
      <c r="A3757" s="38" t="s">
        <v>14736</v>
      </c>
      <c r="B3757" s="39" t="s">
        <v>14737</v>
      </c>
      <c r="C3757" s="39" t="s">
        <v>14738</v>
      </c>
      <c r="D3757" s="38">
        <v>407261</v>
      </c>
      <c r="E3757" s="77" t="s">
        <v>58</v>
      </c>
      <c r="F3757" s="38">
        <v>8266015073</v>
      </c>
      <c r="G3757" s="40">
        <v>9854028818</v>
      </c>
      <c r="H3757" s="2">
        <v>74666</v>
      </c>
      <c r="I3757" s="2"/>
      <c r="J3757" s="2">
        <v>0</v>
      </c>
      <c r="K3757" s="3">
        <f t="shared" si="61"/>
        <v>74666</v>
      </c>
      <c r="L3757" s="41">
        <v>44771.729166666664</v>
      </c>
      <c r="M3757" s="39">
        <v>6870149660</v>
      </c>
      <c r="N3757" s="39" t="s">
        <v>3282</v>
      </c>
      <c r="O3757" s="40"/>
      <c r="P3757" s="41"/>
      <c r="Q3757" s="42" t="s">
        <v>2417</v>
      </c>
      <c r="R3757" s="68"/>
    </row>
    <row r="3758" spans="1:18" s="70" customFormat="1" ht="12.75" customHeight="1" x14ac:dyDescent="0.25">
      <c r="A3758" s="38" t="s">
        <v>14943</v>
      </c>
      <c r="B3758" s="39" t="s">
        <v>14944</v>
      </c>
      <c r="C3758" s="39" t="s">
        <v>14945</v>
      </c>
      <c r="D3758" s="38">
        <v>407261</v>
      </c>
      <c r="E3758" s="77" t="s">
        <v>58</v>
      </c>
      <c r="F3758" s="38">
        <v>8266015073</v>
      </c>
      <c r="G3758" s="40">
        <v>9854028985</v>
      </c>
      <c r="H3758" s="2">
        <v>74666</v>
      </c>
      <c r="I3758" s="2"/>
      <c r="J3758" s="2">
        <v>0</v>
      </c>
      <c r="K3758" s="3">
        <f t="shared" si="61"/>
        <v>74666</v>
      </c>
      <c r="L3758" s="41">
        <v>44778.729166666664</v>
      </c>
      <c r="M3758" s="39">
        <v>6870160191</v>
      </c>
      <c r="N3758" s="39" t="s">
        <v>3282</v>
      </c>
      <c r="O3758" s="40"/>
      <c r="P3758" s="41"/>
      <c r="Q3758" s="42" t="s">
        <v>2417</v>
      </c>
      <c r="R3758" s="68"/>
    </row>
    <row r="3759" spans="1:18" s="70" customFormat="1" ht="12.75" customHeight="1" x14ac:dyDescent="0.25">
      <c r="A3759" s="38" t="s">
        <v>14946</v>
      </c>
      <c r="B3759" s="39" t="s">
        <v>14947</v>
      </c>
      <c r="C3759" s="39" t="s">
        <v>14948</v>
      </c>
      <c r="D3759" s="38">
        <v>407261</v>
      </c>
      <c r="E3759" s="77" t="s">
        <v>58</v>
      </c>
      <c r="F3759" s="38">
        <v>8266015073</v>
      </c>
      <c r="G3759" s="40">
        <v>9854028974</v>
      </c>
      <c r="H3759" s="2">
        <v>74666</v>
      </c>
      <c r="I3759" s="2"/>
      <c r="J3759" s="2">
        <v>0</v>
      </c>
      <c r="K3759" s="3">
        <f t="shared" si="61"/>
        <v>74666</v>
      </c>
      <c r="L3759" s="41">
        <v>44778.729166666664</v>
      </c>
      <c r="M3759" s="39">
        <v>6870160197</v>
      </c>
      <c r="N3759" s="39" t="s">
        <v>3282</v>
      </c>
      <c r="O3759" s="40"/>
      <c r="P3759" s="41"/>
      <c r="Q3759" s="42" t="s">
        <v>2417</v>
      </c>
      <c r="R3759" s="68"/>
    </row>
    <row r="3760" spans="1:18" s="70" customFormat="1" ht="12.75" customHeight="1" x14ac:dyDescent="0.2">
      <c r="A3760" s="38" t="s">
        <v>15790</v>
      </c>
      <c r="B3760" s="39" t="s">
        <v>15791</v>
      </c>
      <c r="C3760" s="39"/>
      <c r="D3760" s="38">
        <v>128544</v>
      </c>
      <c r="E3760" s="39" t="s">
        <v>15792</v>
      </c>
      <c r="F3760" s="38">
        <v>8266016073</v>
      </c>
      <c r="G3760" s="40" t="s">
        <v>15793</v>
      </c>
      <c r="H3760" s="2">
        <v>74625</v>
      </c>
      <c r="I3760" s="2"/>
      <c r="J3760" s="2">
        <v>13432.5</v>
      </c>
      <c r="K3760" s="3">
        <f t="shared" si="61"/>
        <v>88057.5</v>
      </c>
      <c r="L3760" s="41">
        <v>44861</v>
      </c>
      <c r="M3760" s="39"/>
      <c r="N3760" s="39" t="s">
        <v>3282</v>
      </c>
      <c r="O3760" s="40"/>
      <c r="P3760" s="41"/>
      <c r="Q3760" s="42" t="s">
        <v>2417</v>
      </c>
      <c r="R3760" s="68"/>
    </row>
    <row r="3761" spans="1:18" s="70" customFormat="1" ht="12.75" hidden="1" customHeight="1" x14ac:dyDescent="0.25">
      <c r="A3761" s="38" t="s">
        <v>8162</v>
      </c>
      <c r="B3761" s="42" t="s">
        <v>8163</v>
      </c>
      <c r="C3761" s="42" t="s">
        <v>8164</v>
      </c>
      <c r="D3761" s="38">
        <v>407261</v>
      </c>
      <c r="E3761" s="139" t="s">
        <v>58</v>
      </c>
      <c r="F3761" s="38">
        <v>8266012912</v>
      </c>
      <c r="G3761" s="40">
        <v>9854026503</v>
      </c>
      <c r="H3761" s="3">
        <v>74594.25</v>
      </c>
      <c r="I3761" s="3"/>
      <c r="J3761" s="3">
        <v>0</v>
      </c>
      <c r="K3761" s="3">
        <f t="shared" si="61"/>
        <v>74594.25</v>
      </c>
      <c r="L3761" s="41">
        <v>44502.729166666664</v>
      </c>
      <c r="M3761" s="39">
        <v>6870264317</v>
      </c>
      <c r="N3761" s="42" t="s">
        <v>315</v>
      </c>
      <c r="O3761" s="42"/>
      <c r="P3761" s="60"/>
      <c r="Q3761" s="42" t="s">
        <v>243</v>
      </c>
      <c r="R3761" s="68" t="s">
        <v>506</v>
      </c>
    </row>
    <row r="3762" spans="1:18" s="70" customFormat="1" ht="12.75" customHeight="1" x14ac:dyDescent="0.25">
      <c r="A3762" s="38" t="s">
        <v>10604</v>
      </c>
      <c r="B3762" s="39" t="s">
        <v>10605</v>
      </c>
      <c r="C3762" s="39" t="s">
        <v>10606</v>
      </c>
      <c r="D3762" s="38">
        <v>407261</v>
      </c>
      <c r="E3762" s="77" t="s">
        <v>58</v>
      </c>
      <c r="F3762" s="38">
        <v>8266013482</v>
      </c>
      <c r="G3762" s="40">
        <v>9854024970</v>
      </c>
      <c r="H3762" s="2">
        <v>74594.25</v>
      </c>
      <c r="I3762" s="2"/>
      <c r="J3762" s="2">
        <v>0</v>
      </c>
      <c r="K3762" s="3">
        <f t="shared" si="61"/>
        <v>74594.25</v>
      </c>
      <c r="L3762" s="41">
        <v>44594.729166666664</v>
      </c>
      <c r="M3762" s="39">
        <v>6870374854</v>
      </c>
      <c r="N3762" s="39" t="s">
        <v>3282</v>
      </c>
      <c r="O3762" s="40"/>
      <c r="P3762" s="41"/>
      <c r="Q3762" s="42" t="s">
        <v>2417</v>
      </c>
      <c r="R3762" s="68"/>
    </row>
    <row r="3763" spans="1:18" s="70" customFormat="1" ht="12.75" customHeight="1" x14ac:dyDescent="0.25">
      <c r="A3763" s="38" t="s">
        <v>11398</v>
      </c>
      <c r="B3763" s="39" t="s">
        <v>11399</v>
      </c>
      <c r="C3763" s="39" t="s">
        <v>11400</v>
      </c>
      <c r="D3763" s="38">
        <v>407261</v>
      </c>
      <c r="E3763" s="77" t="s">
        <v>58</v>
      </c>
      <c r="F3763" s="38">
        <v>8266013888</v>
      </c>
      <c r="G3763" s="40">
        <v>9854025306</v>
      </c>
      <c r="H3763" s="2">
        <v>74594.25</v>
      </c>
      <c r="I3763" s="2"/>
      <c r="J3763" s="2">
        <v>0</v>
      </c>
      <c r="K3763" s="3">
        <f t="shared" si="61"/>
        <v>74594.25</v>
      </c>
      <c r="L3763" s="41">
        <v>44613.729166666664</v>
      </c>
      <c r="M3763" s="39">
        <v>6870409931</v>
      </c>
      <c r="N3763" s="39" t="s">
        <v>3282</v>
      </c>
      <c r="O3763" s="40"/>
      <c r="P3763" s="41"/>
      <c r="Q3763" s="42" t="s">
        <v>2417</v>
      </c>
      <c r="R3763" s="68"/>
    </row>
    <row r="3764" spans="1:18" s="70" customFormat="1" ht="12.75" customHeight="1" x14ac:dyDescent="0.25">
      <c r="A3764" s="38" t="s">
        <v>11579</v>
      </c>
      <c r="B3764" s="39" t="s">
        <v>11580</v>
      </c>
      <c r="C3764" s="39" t="s">
        <v>11581</v>
      </c>
      <c r="D3764" s="38">
        <v>407261</v>
      </c>
      <c r="E3764" s="77" t="s">
        <v>58</v>
      </c>
      <c r="F3764" s="38">
        <v>8266013888</v>
      </c>
      <c r="G3764" s="40">
        <v>9854025245</v>
      </c>
      <c r="H3764" s="2">
        <v>74594.25</v>
      </c>
      <c r="I3764" s="2"/>
      <c r="J3764" s="2">
        <v>0</v>
      </c>
      <c r="K3764" s="3">
        <f t="shared" si="61"/>
        <v>74594.25</v>
      </c>
      <c r="L3764" s="41">
        <v>44610.729166666664</v>
      </c>
      <c r="M3764" s="39">
        <v>6870421419</v>
      </c>
      <c r="N3764" s="39" t="s">
        <v>3282</v>
      </c>
      <c r="O3764" s="40"/>
      <c r="P3764" s="41"/>
      <c r="Q3764" s="42" t="s">
        <v>2417</v>
      </c>
      <c r="R3764" s="68"/>
    </row>
    <row r="3765" spans="1:18" s="70" customFormat="1" ht="12.75" customHeight="1" x14ac:dyDescent="0.25">
      <c r="A3765" s="38" t="s">
        <v>11839</v>
      </c>
      <c r="B3765" s="39" t="s">
        <v>11840</v>
      </c>
      <c r="C3765" s="39" t="s">
        <v>11841</v>
      </c>
      <c r="D3765" s="38">
        <v>407261</v>
      </c>
      <c r="E3765" s="77" t="s">
        <v>58</v>
      </c>
      <c r="F3765" s="38">
        <v>8266013888</v>
      </c>
      <c r="G3765" s="40">
        <v>9854025503</v>
      </c>
      <c r="H3765" s="2">
        <v>74594.25</v>
      </c>
      <c r="I3765" s="2"/>
      <c r="J3765" s="2">
        <v>0</v>
      </c>
      <c r="K3765" s="3">
        <f t="shared" si="61"/>
        <v>74594.25</v>
      </c>
      <c r="L3765" s="41">
        <v>44623.729166666664</v>
      </c>
      <c r="M3765" s="39">
        <v>6870436787</v>
      </c>
      <c r="N3765" s="39" t="s">
        <v>3282</v>
      </c>
      <c r="O3765" s="40"/>
      <c r="P3765" s="41"/>
      <c r="Q3765" s="42" t="s">
        <v>2417</v>
      </c>
      <c r="R3765" s="68"/>
    </row>
    <row r="3766" spans="1:18" s="70" customFormat="1" ht="12.75" customHeight="1" x14ac:dyDescent="0.25">
      <c r="A3766" s="38" t="s">
        <v>11842</v>
      </c>
      <c r="B3766" s="39" t="s">
        <v>11843</v>
      </c>
      <c r="C3766" s="39" t="s">
        <v>11844</v>
      </c>
      <c r="D3766" s="38">
        <v>407261</v>
      </c>
      <c r="E3766" s="77" t="s">
        <v>58</v>
      </c>
      <c r="F3766" s="38">
        <v>8266013888</v>
      </c>
      <c r="G3766" s="40">
        <v>9854025652</v>
      </c>
      <c r="H3766" s="2">
        <v>74594.25</v>
      </c>
      <c r="I3766" s="2"/>
      <c r="J3766" s="2">
        <v>0</v>
      </c>
      <c r="K3766" s="3">
        <f t="shared" si="61"/>
        <v>74594.25</v>
      </c>
      <c r="L3766" s="41">
        <v>44629.729166666664</v>
      </c>
      <c r="M3766" s="39">
        <v>6870436792</v>
      </c>
      <c r="N3766" s="39" t="s">
        <v>3282</v>
      </c>
      <c r="O3766" s="40"/>
      <c r="P3766" s="41"/>
      <c r="Q3766" s="42" t="s">
        <v>2417</v>
      </c>
      <c r="R3766" s="68"/>
    </row>
    <row r="3767" spans="1:18" s="70" customFormat="1" ht="12.75" customHeight="1" x14ac:dyDescent="0.25">
      <c r="A3767" s="38" t="s">
        <v>11848</v>
      </c>
      <c r="B3767" s="39" t="s">
        <v>11849</v>
      </c>
      <c r="C3767" s="39" t="s">
        <v>11850</v>
      </c>
      <c r="D3767" s="38">
        <v>407261</v>
      </c>
      <c r="E3767" s="77" t="s">
        <v>58</v>
      </c>
      <c r="F3767" s="38">
        <v>8266014067</v>
      </c>
      <c r="G3767" s="40">
        <v>9854025878</v>
      </c>
      <c r="H3767" s="2">
        <v>74594.25</v>
      </c>
      <c r="I3767" s="2"/>
      <c r="J3767" s="2">
        <v>0</v>
      </c>
      <c r="K3767" s="3">
        <f t="shared" si="61"/>
        <v>74594.25</v>
      </c>
      <c r="L3767" s="41">
        <v>44636.729166666664</v>
      </c>
      <c r="M3767" s="39">
        <v>6870436825</v>
      </c>
      <c r="N3767" s="39" t="s">
        <v>52</v>
      </c>
      <c r="O3767" s="40"/>
      <c r="P3767" s="41"/>
      <c r="Q3767" s="39" t="s">
        <v>54</v>
      </c>
      <c r="R3767" s="68"/>
    </row>
    <row r="3768" spans="1:18" s="70" customFormat="1" ht="12.75" customHeight="1" x14ac:dyDescent="0.25">
      <c r="A3768" s="38" t="s">
        <v>11854</v>
      </c>
      <c r="B3768" s="39" t="s">
        <v>11855</v>
      </c>
      <c r="C3768" s="39" t="s">
        <v>11856</v>
      </c>
      <c r="D3768" s="38">
        <v>407261</v>
      </c>
      <c r="E3768" s="77" t="s">
        <v>58</v>
      </c>
      <c r="F3768" s="38">
        <v>8266014067</v>
      </c>
      <c r="G3768" s="40">
        <v>9854025680</v>
      </c>
      <c r="H3768" s="2">
        <v>74594.25</v>
      </c>
      <c r="I3768" s="2"/>
      <c r="J3768" s="2">
        <v>0</v>
      </c>
      <c r="K3768" s="3">
        <f t="shared" si="61"/>
        <v>74594.25</v>
      </c>
      <c r="L3768" s="41">
        <v>44630.729166666664</v>
      </c>
      <c r="M3768" s="39">
        <v>6870436839</v>
      </c>
      <c r="N3768" s="39" t="s">
        <v>52</v>
      </c>
      <c r="O3768" s="40"/>
      <c r="P3768" s="41"/>
      <c r="Q3768" s="39" t="s">
        <v>54</v>
      </c>
      <c r="R3768" s="68"/>
    </row>
    <row r="3769" spans="1:18" s="70" customFormat="1" ht="12.75" hidden="1" customHeight="1" x14ac:dyDescent="0.25">
      <c r="A3769" s="38" t="s">
        <v>11857</v>
      </c>
      <c r="B3769" s="42" t="s">
        <v>11858</v>
      </c>
      <c r="C3769" s="42" t="s">
        <v>11859</v>
      </c>
      <c r="D3769" s="38">
        <v>407261</v>
      </c>
      <c r="E3769" s="139" t="s">
        <v>58</v>
      </c>
      <c r="F3769" s="38">
        <v>8266013877</v>
      </c>
      <c r="G3769" s="40">
        <v>9854025506</v>
      </c>
      <c r="H3769" s="3">
        <v>74594.25</v>
      </c>
      <c r="I3769" s="3"/>
      <c r="J3769" s="3">
        <v>0</v>
      </c>
      <c r="K3769" s="3">
        <f t="shared" si="61"/>
        <v>74594.25</v>
      </c>
      <c r="L3769" s="41">
        <v>44623.729166666664</v>
      </c>
      <c r="M3769" s="39">
        <v>6870436870</v>
      </c>
      <c r="N3769" s="42" t="s">
        <v>315</v>
      </c>
      <c r="O3769" s="42"/>
      <c r="P3769" s="60"/>
      <c r="Q3769" s="42" t="s">
        <v>243</v>
      </c>
      <c r="R3769" s="68" t="s">
        <v>506</v>
      </c>
    </row>
    <row r="3770" spans="1:18" s="70" customFormat="1" ht="12.75" customHeight="1" x14ac:dyDescent="0.25">
      <c r="A3770" s="38" t="s">
        <v>12085</v>
      </c>
      <c r="B3770" s="39" t="s">
        <v>12086</v>
      </c>
      <c r="C3770" s="39" t="s">
        <v>12087</v>
      </c>
      <c r="D3770" s="38">
        <v>407261</v>
      </c>
      <c r="E3770" s="77" t="s">
        <v>58</v>
      </c>
      <c r="F3770" s="38">
        <v>8266013888</v>
      </c>
      <c r="G3770" s="40">
        <v>9854026014</v>
      </c>
      <c r="H3770" s="2">
        <v>74594.25</v>
      </c>
      <c r="I3770" s="2"/>
      <c r="J3770" s="2">
        <v>0</v>
      </c>
      <c r="K3770" s="3">
        <f t="shared" si="61"/>
        <v>74594.25</v>
      </c>
      <c r="L3770" s="41">
        <v>44645.729166666664</v>
      </c>
      <c r="M3770" s="39">
        <v>6870456440</v>
      </c>
      <c r="N3770" s="39" t="s">
        <v>3282</v>
      </c>
      <c r="O3770" s="40"/>
      <c r="P3770" s="41"/>
      <c r="Q3770" s="42" t="s">
        <v>2417</v>
      </c>
      <c r="R3770" s="68"/>
    </row>
    <row r="3771" spans="1:18" s="70" customFormat="1" ht="12.75" customHeight="1" x14ac:dyDescent="0.25">
      <c r="A3771" s="38" t="s">
        <v>12088</v>
      </c>
      <c r="B3771" s="39" t="s">
        <v>12089</v>
      </c>
      <c r="C3771" s="39" t="s">
        <v>12090</v>
      </c>
      <c r="D3771" s="38">
        <v>407261</v>
      </c>
      <c r="E3771" s="77" t="s">
        <v>58</v>
      </c>
      <c r="F3771" s="38">
        <v>8266014067</v>
      </c>
      <c r="G3771" s="40">
        <v>9854025991</v>
      </c>
      <c r="H3771" s="2">
        <v>74594.25</v>
      </c>
      <c r="I3771" s="2"/>
      <c r="J3771" s="2">
        <v>0</v>
      </c>
      <c r="K3771" s="3">
        <f t="shared" si="61"/>
        <v>74594.25</v>
      </c>
      <c r="L3771" s="41">
        <v>44644.729166666664</v>
      </c>
      <c r="M3771" s="39">
        <v>6870458936</v>
      </c>
      <c r="N3771" s="39" t="s">
        <v>52</v>
      </c>
      <c r="O3771" s="40"/>
      <c r="P3771" s="41"/>
      <c r="Q3771" s="39" t="s">
        <v>54</v>
      </c>
      <c r="R3771" s="68"/>
    </row>
    <row r="3772" spans="1:18" s="70" customFormat="1" ht="12.75" customHeight="1" x14ac:dyDescent="0.25">
      <c r="A3772" s="38" t="s">
        <v>12583</v>
      </c>
      <c r="B3772" s="39" t="s">
        <v>12584</v>
      </c>
      <c r="C3772" s="39" t="s">
        <v>12585</v>
      </c>
      <c r="D3772" s="38">
        <v>407261</v>
      </c>
      <c r="E3772" s="77" t="s">
        <v>58</v>
      </c>
      <c r="F3772" s="38">
        <v>8266013888</v>
      </c>
      <c r="G3772" s="40">
        <v>9854026363</v>
      </c>
      <c r="H3772" s="2">
        <v>74594.25</v>
      </c>
      <c r="I3772" s="2"/>
      <c r="J3772" s="2">
        <v>0</v>
      </c>
      <c r="K3772" s="3">
        <f t="shared" si="61"/>
        <v>74594.25</v>
      </c>
      <c r="L3772" s="41">
        <v>44656.729166666664</v>
      </c>
      <c r="M3772" s="39">
        <v>6870015858</v>
      </c>
      <c r="N3772" s="39" t="s">
        <v>3282</v>
      </c>
      <c r="O3772" s="40"/>
      <c r="P3772" s="41"/>
      <c r="Q3772" s="42" t="s">
        <v>2417</v>
      </c>
      <c r="R3772" s="68"/>
    </row>
    <row r="3773" spans="1:18" s="70" customFormat="1" ht="12.75" customHeight="1" x14ac:dyDescent="0.25">
      <c r="A3773" s="38" t="s">
        <v>12643</v>
      </c>
      <c r="B3773" s="39" t="s">
        <v>12644</v>
      </c>
      <c r="C3773" s="39" t="s">
        <v>12645</v>
      </c>
      <c r="D3773" s="38">
        <v>407261</v>
      </c>
      <c r="E3773" s="77" t="s">
        <v>58</v>
      </c>
      <c r="F3773" s="38">
        <v>8266013888</v>
      </c>
      <c r="G3773" s="40">
        <v>9854026489</v>
      </c>
      <c r="H3773" s="2">
        <v>74594.25</v>
      </c>
      <c r="I3773" s="2"/>
      <c r="J3773" s="2">
        <v>0</v>
      </c>
      <c r="K3773" s="3">
        <f t="shared" si="61"/>
        <v>74594.25</v>
      </c>
      <c r="L3773" s="41">
        <v>44665.729166666664</v>
      </c>
      <c r="M3773" s="39">
        <v>6870018000</v>
      </c>
      <c r="N3773" s="39" t="s">
        <v>3282</v>
      </c>
      <c r="O3773" s="40"/>
      <c r="P3773" s="41"/>
      <c r="Q3773" s="42" t="s">
        <v>2417</v>
      </c>
      <c r="R3773" s="68"/>
    </row>
    <row r="3774" spans="1:18" s="70" customFormat="1" ht="12.75" customHeight="1" x14ac:dyDescent="0.25">
      <c r="A3774" s="38" t="s">
        <v>12865</v>
      </c>
      <c r="B3774" s="39" t="s">
        <v>12866</v>
      </c>
      <c r="C3774" s="39" t="s">
        <v>12867</v>
      </c>
      <c r="D3774" s="38">
        <v>407261</v>
      </c>
      <c r="E3774" s="77" t="s">
        <v>58</v>
      </c>
      <c r="F3774" s="38">
        <v>8266014556</v>
      </c>
      <c r="G3774" s="40">
        <v>9854026660</v>
      </c>
      <c r="H3774" s="2">
        <v>74594.25</v>
      </c>
      <c r="I3774" s="2"/>
      <c r="J3774" s="2">
        <v>0</v>
      </c>
      <c r="K3774" s="3">
        <f t="shared" si="61"/>
        <v>74594.25</v>
      </c>
      <c r="L3774" s="41">
        <v>44672.729166666664</v>
      </c>
      <c r="M3774" s="39">
        <v>6870029994</v>
      </c>
      <c r="N3774" s="39" t="s">
        <v>3282</v>
      </c>
      <c r="O3774" s="40"/>
      <c r="P3774" s="41"/>
      <c r="Q3774" s="42" t="s">
        <v>2417</v>
      </c>
      <c r="R3774" s="68"/>
    </row>
    <row r="3775" spans="1:18" s="70" customFormat="1" ht="12.75" customHeight="1" x14ac:dyDescent="0.25">
      <c r="A3775" s="38">
        <v>110</v>
      </c>
      <c r="B3775" s="39" t="s">
        <v>13309</v>
      </c>
      <c r="C3775" s="39" t="s">
        <v>13310</v>
      </c>
      <c r="D3775" s="38">
        <v>407261</v>
      </c>
      <c r="E3775" s="77" t="s">
        <v>58</v>
      </c>
      <c r="F3775" s="38">
        <v>8266014574</v>
      </c>
      <c r="G3775" s="40">
        <v>9854026533</v>
      </c>
      <c r="H3775" s="2">
        <v>74594.25</v>
      </c>
      <c r="I3775" s="2"/>
      <c r="J3775" s="2">
        <v>0</v>
      </c>
      <c r="K3775" s="3">
        <f t="shared" si="61"/>
        <v>74594.25</v>
      </c>
      <c r="L3775" s="41">
        <v>44667.729166666664</v>
      </c>
      <c r="M3775" s="39">
        <v>6870045395</v>
      </c>
      <c r="N3775" s="39" t="s">
        <v>8899</v>
      </c>
      <c r="O3775" s="40"/>
      <c r="P3775" s="41"/>
      <c r="Q3775" s="42" t="s">
        <v>8901</v>
      </c>
      <c r="R3775" s="68"/>
    </row>
    <row r="3776" spans="1:18" s="70" customFormat="1" ht="12.75" customHeight="1" x14ac:dyDescent="0.2">
      <c r="A3776" s="38" t="s">
        <v>11831</v>
      </c>
      <c r="B3776" s="42" t="s">
        <v>11832</v>
      </c>
      <c r="C3776" s="42" t="s">
        <v>11833</v>
      </c>
      <c r="D3776" s="38">
        <v>811819</v>
      </c>
      <c r="E3776" s="39" t="s">
        <v>1091</v>
      </c>
      <c r="F3776" s="38">
        <v>8263000188</v>
      </c>
      <c r="G3776" s="40" t="s">
        <v>11834</v>
      </c>
      <c r="H3776" s="3">
        <v>74583</v>
      </c>
      <c r="I3776" s="3"/>
      <c r="J3776" s="3">
        <v>0</v>
      </c>
      <c r="K3776" s="3">
        <f t="shared" si="61"/>
        <v>74583</v>
      </c>
      <c r="L3776" s="41">
        <v>44591.729166666664</v>
      </c>
      <c r="M3776" s="39">
        <v>3445033859</v>
      </c>
      <c r="N3776" s="42" t="s">
        <v>315</v>
      </c>
      <c r="O3776" s="42">
        <v>203300957448</v>
      </c>
      <c r="P3776" s="60">
        <v>44651</v>
      </c>
      <c r="Q3776" s="42" t="s">
        <v>243</v>
      </c>
      <c r="R3776" s="68"/>
    </row>
    <row r="3777" spans="1:18" s="70" customFormat="1" ht="12.75" customHeight="1" x14ac:dyDescent="0.2">
      <c r="A3777" s="38">
        <v>345</v>
      </c>
      <c r="B3777" s="39" t="s">
        <v>20258</v>
      </c>
      <c r="C3777" s="39" t="s">
        <v>20259</v>
      </c>
      <c r="D3777" s="38">
        <v>802471</v>
      </c>
      <c r="E3777" s="39" t="s">
        <v>9923</v>
      </c>
      <c r="F3777" s="38">
        <v>8268012942</v>
      </c>
      <c r="G3777" s="40">
        <v>307</v>
      </c>
      <c r="H3777" s="2">
        <v>74500</v>
      </c>
      <c r="I3777" s="2"/>
      <c r="J3777" s="2">
        <v>13410</v>
      </c>
      <c r="K3777" s="3">
        <f t="shared" si="61"/>
        <v>87910</v>
      </c>
      <c r="L3777" s="41">
        <v>45150.729166666664</v>
      </c>
      <c r="M3777" s="39">
        <v>160604033</v>
      </c>
      <c r="N3777" s="39" t="s">
        <v>8899</v>
      </c>
      <c r="O3777" s="40" t="s">
        <v>20260</v>
      </c>
      <c r="P3777" s="41">
        <v>45175</v>
      </c>
      <c r="Q3777" s="42" t="s">
        <v>8901</v>
      </c>
      <c r="R3777" s="68"/>
    </row>
    <row r="3778" spans="1:18" s="70" customFormat="1" ht="12.75" customHeight="1" x14ac:dyDescent="0.2">
      <c r="A3778" s="38" t="s">
        <v>1786</v>
      </c>
      <c r="B3778" s="39" t="s">
        <v>1787</v>
      </c>
      <c r="C3778" s="39"/>
      <c r="D3778" s="38">
        <v>811819</v>
      </c>
      <c r="E3778" s="39" t="s">
        <v>1091</v>
      </c>
      <c r="F3778" s="38">
        <v>8263000049</v>
      </c>
      <c r="G3778" s="40" t="s">
        <v>1788</v>
      </c>
      <c r="H3778" s="2">
        <v>74403</v>
      </c>
      <c r="I3778" s="2"/>
      <c r="J3778" s="2">
        <v>0</v>
      </c>
      <c r="K3778" s="3">
        <f t="shared" si="61"/>
        <v>74403</v>
      </c>
      <c r="L3778" s="4">
        <v>44327</v>
      </c>
      <c r="M3778" s="39"/>
      <c r="N3778" s="39" t="s">
        <v>52</v>
      </c>
      <c r="O3778" s="40"/>
      <c r="P3778" s="41"/>
      <c r="Q3778" s="39" t="s">
        <v>54</v>
      </c>
      <c r="R3778" s="68"/>
    </row>
    <row r="3779" spans="1:18" s="70" customFormat="1" ht="12.75" customHeight="1" x14ac:dyDescent="0.2">
      <c r="A3779" s="38" t="s">
        <v>3342</v>
      </c>
      <c r="B3779" s="39" t="s">
        <v>3343</v>
      </c>
      <c r="C3779" s="39"/>
      <c r="D3779" s="38">
        <v>811819</v>
      </c>
      <c r="E3779" s="39" t="s">
        <v>1091</v>
      </c>
      <c r="F3779" s="38">
        <v>8263000049</v>
      </c>
      <c r="G3779" s="40" t="s">
        <v>3344</v>
      </c>
      <c r="H3779" s="2">
        <v>74403</v>
      </c>
      <c r="I3779" s="2"/>
      <c r="J3779" s="2">
        <v>0</v>
      </c>
      <c r="K3779" s="3">
        <f t="shared" si="61"/>
        <v>74403</v>
      </c>
      <c r="L3779" s="4">
        <v>44383</v>
      </c>
      <c r="M3779" s="39"/>
      <c r="N3779" s="39" t="s">
        <v>52</v>
      </c>
      <c r="O3779" s="40"/>
      <c r="P3779" s="41"/>
      <c r="Q3779" s="39" t="s">
        <v>54</v>
      </c>
      <c r="R3779" s="68"/>
    </row>
    <row r="3780" spans="1:18" s="70" customFormat="1" ht="12.75" hidden="1" customHeight="1" x14ac:dyDescent="0.25">
      <c r="A3780" s="38" t="s">
        <v>11046</v>
      </c>
      <c r="B3780" s="42" t="s">
        <v>11047</v>
      </c>
      <c r="C3780" s="42" t="s">
        <v>11048</v>
      </c>
      <c r="D3780" s="38">
        <v>407261</v>
      </c>
      <c r="E3780" s="139" t="s">
        <v>58</v>
      </c>
      <c r="F3780" s="38">
        <v>8266013433</v>
      </c>
      <c r="G3780" s="40">
        <v>9854025147</v>
      </c>
      <c r="H3780" s="3">
        <v>74274.17</v>
      </c>
      <c r="I3780" s="3"/>
      <c r="J3780" s="3">
        <v>0</v>
      </c>
      <c r="K3780" s="3">
        <f t="shared" si="61"/>
        <v>74274.17</v>
      </c>
      <c r="L3780" s="41">
        <v>44604.729166666664</v>
      </c>
      <c r="M3780" s="39">
        <v>6870395259</v>
      </c>
      <c r="N3780" s="42" t="s">
        <v>315</v>
      </c>
      <c r="O3780" s="42"/>
      <c r="P3780" s="60"/>
      <c r="Q3780" s="42" t="s">
        <v>243</v>
      </c>
      <c r="R3780" s="68" t="s">
        <v>506</v>
      </c>
    </row>
    <row r="3781" spans="1:18" s="70" customFormat="1" ht="12.75" customHeight="1" x14ac:dyDescent="0.2">
      <c r="A3781" s="38">
        <v>65</v>
      </c>
      <c r="B3781" s="39" t="s">
        <v>19998</v>
      </c>
      <c r="C3781" s="39" t="s">
        <v>19999</v>
      </c>
      <c r="D3781" s="38">
        <v>816965</v>
      </c>
      <c r="E3781" s="90" t="s">
        <v>557</v>
      </c>
      <c r="F3781" s="38">
        <v>8268011756</v>
      </c>
      <c r="G3781" s="40" t="s">
        <v>20000</v>
      </c>
      <c r="H3781" s="2">
        <v>74265.960000000006</v>
      </c>
      <c r="I3781" s="2"/>
      <c r="J3781" s="2">
        <v>0</v>
      </c>
      <c r="K3781" s="3">
        <f t="shared" si="61"/>
        <v>74265.960000000006</v>
      </c>
      <c r="L3781" s="41">
        <v>45046.729166666664</v>
      </c>
      <c r="M3781" s="39">
        <v>160559897</v>
      </c>
      <c r="N3781" s="39" t="s">
        <v>8899</v>
      </c>
      <c r="O3781" s="40" t="s">
        <v>20001</v>
      </c>
      <c r="P3781" s="41">
        <v>45144</v>
      </c>
      <c r="Q3781" s="42" t="s">
        <v>8901</v>
      </c>
      <c r="R3781" s="68"/>
    </row>
    <row r="3782" spans="1:18" s="70" customFormat="1" ht="12.75" customHeight="1" x14ac:dyDescent="0.2">
      <c r="A3782" s="38" t="s">
        <v>4562</v>
      </c>
      <c r="B3782" s="39" t="s">
        <v>4563</v>
      </c>
      <c r="C3782" s="39" t="s">
        <v>4564</v>
      </c>
      <c r="D3782" s="38">
        <v>401972</v>
      </c>
      <c r="E3782" s="39" t="s">
        <v>842</v>
      </c>
      <c r="F3782" s="38">
        <v>8263000049</v>
      </c>
      <c r="G3782" s="40" t="s">
        <v>4565</v>
      </c>
      <c r="H3782" s="2">
        <v>74160</v>
      </c>
      <c r="I3782" s="2">
        <v>87.998800000000003</v>
      </c>
      <c r="J3782" s="2">
        <v>13348.8</v>
      </c>
      <c r="K3782" s="3">
        <f t="shared" ref="K3782:K3845" si="62">SUM(H3782:J3782)</f>
        <v>87596.798800000004</v>
      </c>
      <c r="L3782" s="41">
        <v>44373.729166666664</v>
      </c>
      <c r="M3782" s="39">
        <v>6870150647</v>
      </c>
      <c r="N3782" s="39" t="s">
        <v>52</v>
      </c>
      <c r="O3782" s="40" t="s">
        <v>4561</v>
      </c>
      <c r="P3782" s="41">
        <v>44415</v>
      </c>
      <c r="Q3782" s="39" t="s">
        <v>54</v>
      </c>
      <c r="R3782" s="68"/>
    </row>
    <row r="3783" spans="1:18" s="70" customFormat="1" ht="12.75" customHeight="1" x14ac:dyDescent="0.2">
      <c r="A3783" s="38" t="s">
        <v>22820</v>
      </c>
      <c r="B3783" s="39" t="s">
        <v>22821</v>
      </c>
      <c r="C3783" s="39" t="s">
        <v>22822</v>
      </c>
      <c r="D3783" s="38">
        <v>510413</v>
      </c>
      <c r="E3783" s="39" t="s">
        <v>14957</v>
      </c>
      <c r="F3783" s="38">
        <v>8266021251</v>
      </c>
      <c r="G3783" s="40" t="s">
        <v>22823</v>
      </c>
      <c r="H3783" s="2">
        <v>74150.847457627126</v>
      </c>
      <c r="I3783" s="2"/>
      <c r="J3783" s="2">
        <v>13347.152542372882</v>
      </c>
      <c r="K3783" s="3">
        <f t="shared" si="62"/>
        <v>87498</v>
      </c>
      <c r="L3783" s="41">
        <v>45398.729166666664</v>
      </c>
      <c r="M3783" s="39">
        <v>1251202282</v>
      </c>
      <c r="N3783" s="39" t="s">
        <v>18453</v>
      </c>
      <c r="O3783" s="40" t="s">
        <v>22824</v>
      </c>
      <c r="P3783" s="41">
        <v>45466</v>
      </c>
      <c r="Q3783" s="62" t="s">
        <v>21</v>
      </c>
      <c r="R3783" s="68"/>
    </row>
    <row r="3784" spans="1:18" s="70" customFormat="1" ht="12.75" customHeight="1" x14ac:dyDescent="0.2">
      <c r="A3784" s="38" t="s">
        <v>20547</v>
      </c>
      <c r="B3784" s="39" t="s">
        <v>20548</v>
      </c>
      <c r="C3784" s="39" t="s">
        <v>20549</v>
      </c>
      <c r="D3784" s="38">
        <v>811653</v>
      </c>
      <c r="E3784" s="39" t="s">
        <v>20279</v>
      </c>
      <c r="F3784" s="38">
        <v>8268013061</v>
      </c>
      <c r="G3784" s="40" t="s">
        <v>20550</v>
      </c>
      <c r="H3784" s="2">
        <v>74088.135593220344</v>
      </c>
      <c r="I3784" s="2"/>
      <c r="J3784" s="2">
        <v>13335.864406779661</v>
      </c>
      <c r="K3784" s="3">
        <f t="shared" si="62"/>
        <v>87424</v>
      </c>
      <c r="L3784" s="41">
        <v>45174.729166666664</v>
      </c>
      <c r="M3784" s="39">
        <v>160693486</v>
      </c>
      <c r="N3784" s="39" t="s">
        <v>3282</v>
      </c>
      <c r="O3784" s="40" t="s">
        <v>20551</v>
      </c>
      <c r="P3784" s="41">
        <v>45201</v>
      </c>
      <c r="Q3784" s="42" t="s">
        <v>2417</v>
      </c>
      <c r="R3784" s="68"/>
    </row>
    <row r="3785" spans="1:18" s="70" customFormat="1" ht="12.75" customHeight="1" x14ac:dyDescent="0.2">
      <c r="A3785" s="38" t="s">
        <v>6956</v>
      </c>
      <c r="B3785" s="42" t="s">
        <v>6957</v>
      </c>
      <c r="C3785" s="42" t="s">
        <v>6958</v>
      </c>
      <c r="D3785" s="38">
        <v>816273</v>
      </c>
      <c r="E3785" s="42" t="s">
        <v>51</v>
      </c>
      <c r="F3785" s="38">
        <v>8268006389</v>
      </c>
      <c r="G3785" s="40">
        <v>302</v>
      </c>
      <c r="H3785" s="3">
        <v>74045.72</v>
      </c>
      <c r="I3785" s="3"/>
      <c r="J3785" s="3">
        <v>13328.28</v>
      </c>
      <c r="K3785" s="3">
        <f t="shared" si="62"/>
        <v>87374</v>
      </c>
      <c r="L3785" s="41">
        <v>44469.729166666664</v>
      </c>
      <c r="M3785" s="39">
        <v>44116441</v>
      </c>
      <c r="N3785" s="42" t="s">
        <v>315</v>
      </c>
      <c r="O3785" s="42" t="s">
        <v>6959</v>
      </c>
      <c r="P3785" s="60">
        <v>44486</v>
      </c>
      <c r="Q3785" s="42" t="s">
        <v>243</v>
      </c>
      <c r="R3785" s="68"/>
    </row>
    <row r="3786" spans="1:18" s="70" customFormat="1" ht="12.75" customHeight="1" x14ac:dyDescent="0.25">
      <c r="A3786" s="38">
        <v>135</v>
      </c>
      <c r="B3786" s="39" t="s">
        <v>19264</v>
      </c>
      <c r="C3786" s="39" t="s">
        <v>19265</v>
      </c>
      <c r="D3786" s="38">
        <v>407261</v>
      </c>
      <c r="E3786" s="77" t="s">
        <v>58</v>
      </c>
      <c r="F3786" s="38">
        <v>8266018483</v>
      </c>
      <c r="G3786" s="40">
        <v>9854044023</v>
      </c>
      <c r="H3786" s="2">
        <v>73891.5</v>
      </c>
      <c r="I3786" s="2"/>
      <c r="J3786" s="2">
        <v>0</v>
      </c>
      <c r="K3786" s="3">
        <f t="shared" si="62"/>
        <v>73891.5</v>
      </c>
      <c r="L3786" s="41">
        <v>45056.729166666664</v>
      </c>
      <c r="M3786" s="39">
        <v>1246366224</v>
      </c>
      <c r="N3786" s="39" t="s">
        <v>8899</v>
      </c>
      <c r="O3786" s="40"/>
      <c r="P3786" s="41"/>
      <c r="Q3786" s="42" t="s">
        <v>8901</v>
      </c>
      <c r="R3786" s="68"/>
    </row>
    <row r="3787" spans="1:18" s="70" customFormat="1" ht="12.75" customHeight="1" x14ac:dyDescent="0.25">
      <c r="A3787" s="38">
        <v>137</v>
      </c>
      <c r="B3787" s="39" t="s">
        <v>19386</v>
      </c>
      <c r="C3787" s="39" t="s">
        <v>19387</v>
      </c>
      <c r="D3787" s="38">
        <v>407261</v>
      </c>
      <c r="E3787" s="77" t="s">
        <v>58</v>
      </c>
      <c r="F3787" s="38">
        <v>8266018483</v>
      </c>
      <c r="G3787" s="40">
        <v>9854045230</v>
      </c>
      <c r="H3787" s="2">
        <v>73891.5</v>
      </c>
      <c r="I3787" s="2"/>
      <c r="J3787" s="2">
        <v>0</v>
      </c>
      <c r="K3787" s="3">
        <f t="shared" si="62"/>
        <v>73891.5</v>
      </c>
      <c r="L3787" s="41">
        <v>45076.729166666664</v>
      </c>
      <c r="M3787" s="39">
        <v>1246384076</v>
      </c>
      <c r="N3787" s="39" t="s">
        <v>8899</v>
      </c>
      <c r="O3787" s="40"/>
      <c r="P3787" s="41"/>
      <c r="Q3787" s="42" t="s">
        <v>8901</v>
      </c>
      <c r="R3787" s="68"/>
    </row>
    <row r="3788" spans="1:18" s="70" customFormat="1" ht="12.75" customHeight="1" x14ac:dyDescent="0.25">
      <c r="A3788" s="38">
        <v>136</v>
      </c>
      <c r="B3788" s="39" t="s">
        <v>19388</v>
      </c>
      <c r="C3788" s="39" t="s">
        <v>19389</v>
      </c>
      <c r="D3788" s="38">
        <v>407261</v>
      </c>
      <c r="E3788" s="77" t="s">
        <v>58</v>
      </c>
      <c r="F3788" s="38">
        <v>8266018483</v>
      </c>
      <c r="G3788" s="40">
        <v>9854044880</v>
      </c>
      <c r="H3788" s="2">
        <v>73891.5</v>
      </c>
      <c r="I3788" s="2"/>
      <c r="J3788" s="2">
        <v>0</v>
      </c>
      <c r="K3788" s="3">
        <f t="shared" si="62"/>
        <v>73891.5</v>
      </c>
      <c r="L3788" s="41">
        <v>45070.729166666664</v>
      </c>
      <c r="M3788" s="39">
        <v>1246384083</v>
      </c>
      <c r="N3788" s="39" t="s">
        <v>8899</v>
      </c>
      <c r="O3788" s="40"/>
      <c r="P3788" s="41"/>
      <c r="Q3788" s="42" t="s">
        <v>8901</v>
      </c>
      <c r="R3788" s="68"/>
    </row>
    <row r="3789" spans="1:18" s="70" customFormat="1" ht="12.75" customHeight="1" x14ac:dyDescent="0.25">
      <c r="A3789" s="38" t="s">
        <v>19647</v>
      </c>
      <c r="B3789" s="39" t="s">
        <v>19648</v>
      </c>
      <c r="C3789" s="39" t="s">
        <v>19649</v>
      </c>
      <c r="D3789" s="38">
        <v>407261</v>
      </c>
      <c r="E3789" s="77" t="s">
        <v>58</v>
      </c>
      <c r="F3789" s="38">
        <v>8266017003</v>
      </c>
      <c r="G3789" s="40">
        <v>9854045418</v>
      </c>
      <c r="H3789" s="2">
        <v>73891.5</v>
      </c>
      <c r="I3789" s="2"/>
      <c r="J3789" s="2">
        <v>0</v>
      </c>
      <c r="K3789" s="3">
        <f t="shared" si="62"/>
        <v>73891.5</v>
      </c>
      <c r="L3789" s="41">
        <v>45080.729166666664</v>
      </c>
      <c r="M3789" s="39">
        <v>1246411837</v>
      </c>
      <c r="N3789" s="39" t="s">
        <v>3282</v>
      </c>
      <c r="O3789" s="40"/>
      <c r="P3789" s="41"/>
      <c r="Q3789" s="42" t="s">
        <v>2417</v>
      </c>
      <c r="R3789" s="68"/>
    </row>
    <row r="3790" spans="1:18" s="70" customFormat="1" ht="12.75" customHeight="1" x14ac:dyDescent="0.25">
      <c r="A3790" s="38" t="s">
        <v>19650</v>
      </c>
      <c r="B3790" s="39" t="s">
        <v>19651</v>
      </c>
      <c r="C3790" s="39" t="s">
        <v>19652</v>
      </c>
      <c r="D3790" s="38">
        <v>407261</v>
      </c>
      <c r="E3790" s="77" t="s">
        <v>58</v>
      </c>
      <c r="F3790" s="38">
        <v>8266017003</v>
      </c>
      <c r="G3790" s="40">
        <v>9854045470</v>
      </c>
      <c r="H3790" s="2">
        <v>73891.5</v>
      </c>
      <c r="I3790" s="2"/>
      <c r="J3790" s="2">
        <v>0</v>
      </c>
      <c r="K3790" s="3">
        <f t="shared" si="62"/>
        <v>73891.5</v>
      </c>
      <c r="L3790" s="41">
        <v>45081.729166666664</v>
      </c>
      <c r="M3790" s="39">
        <v>1246411840</v>
      </c>
      <c r="N3790" s="39" t="s">
        <v>3282</v>
      </c>
      <c r="O3790" s="40"/>
      <c r="P3790" s="41"/>
      <c r="Q3790" s="42" t="s">
        <v>2417</v>
      </c>
      <c r="R3790" s="68"/>
    </row>
    <row r="3791" spans="1:18" s="70" customFormat="1" ht="12.75" customHeight="1" x14ac:dyDescent="0.25">
      <c r="A3791" s="38">
        <v>141</v>
      </c>
      <c r="B3791" s="39" t="s">
        <v>20007</v>
      </c>
      <c r="C3791" s="39" t="s">
        <v>20008</v>
      </c>
      <c r="D3791" s="38">
        <v>407261</v>
      </c>
      <c r="E3791" s="77" t="s">
        <v>58</v>
      </c>
      <c r="F3791" s="38">
        <v>8266018483</v>
      </c>
      <c r="G3791" s="40">
        <v>9854048018</v>
      </c>
      <c r="H3791" s="2">
        <v>73891.5</v>
      </c>
      <c r="I3791" s="2"/>
      <c r="J3791" s="2">
        <v>0</v>
      </c>
      <c r="K3791" s="3">
        <f t="shared" si="62"/>
        <v>73891.5</v>
      </c>
      <c r="L3791" s="41">
        <v>45121.729166666664</v>
      </c>
      <c r="M3791" s="39">
        <v>1246443965</v>
      </c>
      <c r="N3791" s="39" t="s">
        <v>8899</v>
      </c>
      <c r="O3791" s="40"/>
      <c r="P3791" s="41"/>
      <c r="Q3791" s="42" t="s">
        <v>8901</v>
      </c>
      <c r="R3791" s="68"/>
    </row>
    <row r="3792" spans="1:18" s="70" customFormat="1" ht="12.75" customHeight="1" x14ac:dyDescent="0.25">
      <c r="A3792" s="38">
        <v>139</v>
      </c>
      <c r="B3792" s="39" t="s">
        <v>20009</v>
      </c>
      <c r="C3792" s="39" t="s">
        <v>20010</v>
      </c>
      <c r="D3792" s="38">
        <v>407261</v>
      </c>
      <c r="E3792" s="77" t="s">
        <v>58</v>
      </c>
      <c r="F3792" s="38">
        <v>8266018483</v>
      </c>
      <c r="G3792" s="40">
        <v>9854047863</v>
      </c>
      <c r="H3792" s="2">
        <v>73891.5</v>
      </c>
      <c r="I3792" s="2"/>
      <c r="J3792" s="2">
        <v>0</v>
      </c>
      <c r="K3792" s="3">
        <f t="shared" si="62"/>
        <v>73891.5</v>
      </c>
      <c r="L3792" s="41">
        <v>45118.729166666664</v>
      </c>
      <c r="M3792" s="39">
        <v>1246443970</v>
      </c>
      <c r="N3792" s="39" t="s">
        <v>8899</v>
      </c>
      <c r="O3792" s="40"/>
      <c r="P3792" s="41"/>
      <c r="Q3792" s="42" t="s">
        <v>8901</v>
      </c>
      <c r="R3792" s="68"/>
    </row>
    <row r="3793" spans="1:18" s="70" customFormat="1" ht="12.75" customHeight="1" x14ac:dyDescent="0.25">
      <c r="A3793" s="38">
        <v>140</v>
      </c>
      <c r="B3793" s="39" t="s">
        <v>20012</v>
      </c>
      <c r="C3793" s="39" t="s">
        <v>20013</v>
      </c>
      <c r="D3793" s="38">
        <v>407261</v>
      </c>
      <c r="E3793" s="77" t="s">
        <v>58</v>
      </c>
      <c r="F3793" s="38">
        <v>8266018483</v>
      </c>
      <c r="G3793" s="40">
        <v>9854047975</v>
      </c>
      <c r="H3793" s="2">
        <v>73891.5</v>
      </c>
      <c r="I3793" s="2"/>
      <c r="J3793" s="2">
        <v>0</v>
      </c>
      <c r="K3793" s="3">
        <f t="shared" si="62"/>
        <v>73891.5</v>
      </c>
      <c r="L3793" s="41">
        <v>45120.729166666664</v>
      </c>
      <c r="M3793" s="39">
        <v>1246445688</v>
      </c>
      <c r="N3793" s="39" t="s">
        <v>8899</v>
      </c>
      <c r="O3793" s="40"/>
      <c r="P3793" s="41"/>
      <c r="Q3793" s="42" t="s">
        <v>8901</v>
      </c>
      <c r="R3793" s="68"/>
    </row>
    <row r="3794" spans="1:18" s="70" customFormat="1" ht="12.75" customHeight="1" x14ac:dyDescent="0.25">
      <c r="A3794" s="38" t="s">
        <v>20026</v>
      </c>
      <c r="B3794" s="39" t="s">
        <v>20027</v>
      </c>
      <c r="C3794" s="39" t="s">
        <v>20028</v>
      </c>
      <c r="D3794" s="38">
        <v>407261</v>
      </c>
      <c r="E3794" s="77" t="s">
        <v>58</v>
      </c>
      <c r="F3794" s="38">
        <v>8266019351</v>
      </c>
      <c r="G3794" s="40">
        <v>9854048305</v>
      </c>
      <c r="H3794" s="2">
        <v>73891.5</v>
      </c>
      <c r="I3794" s="2"/>
      <c r="J3794" s="2">
        <v>0</v>
      </c>
      <c r="K3794" s="3">
        <f t="shared" si="62"/>
        <v>73891.5</v>
      </c>
      <c r="L3794" s="41">
        <v>45126.729166666664</v>
      </c>
      <c r="M3794" s="39">
        <v>1246448169</v>
      </c>
      <c r="N3794" s="39" t="s">
        <v>3282</v>
      </c>
      <c r="O3794" s="40"/>
      <c r="P3794" s="41"/>
      <c r="Q3794" s="42" t="s">
        <v>2417</v>
      </c>
      <c r="R3794" s="68"/>
    </row>
    <row r="3795" spans="1:18" s="70" customFormat="1" ht="12.75" customHeight="1" x14ac:dyDescent="0.25">
      <c r="A3795" s="38">
        <v>142</v>
      </c>
      <c r="B3795" s="39" t="s">
        <v>20029</v>
      </c>
      <c r="C3795" s="39" t="s">
        <v>20030</v>
      </c>
      <c r="D3795" s="38">
        <v>407261</v>
      </c>
      <c r="E3795" s="77" t="s">
        <v>58</v>
      </c>
      <c r="F3795" s="38">
        <v>8266018483</v>
      </c>
      <c r="G3795" s="40">
        <v>9854048229</v>
      </c>
      <c r="H3795" s="2">
        <v>73891.5</v>
      </c>
      <c r="I3795" s="2"/>
      <c r="J3795" s="2">
        <v>0</v>
      </c>
      <c r="K3795" s="3">
        <f t="shared" si="62"/>
        <v>73891.5</v>
      </c>
      <c r="L3795" s="41">
        <v>45125.729166666664</v>
      </c>
      <c r="M3795" s="39">
        <v>1246448180</v>
      </c>
      <c r="N3795" s="39" t="s">
        <v>8899</v>
      </c>
      <c r="O3795" s="40"/>
      <c r="P3795" s="41"/>
      <c r="Q3795" s="42" t="s">
        <v>8901</v>
      </c>
      <c r="R3795" s="68"/>
    </row>
    <row r="3796" spans="1:18" s="70" customFormat="1" ht="12.75" customHeight="1" x14ac:dyDescent="0.25">
      <c r="A3796" s="38" t="s">
        <v>20088</v>
      </c>
      <c r="B3796" s="39" t="s">
        <v>20089</v>
      </c>
      <c r="C3796" s="39" t="s">
        <v>20090</v>
      </c>
      <c r="D3796" s="38">
        <v>407261</v>
      </c>
      <c r="E3796" s="77" t="s">
        <v>58</v>
      </c>
      <c r="F3796" s="38">
        <v>8266019351</v>
      </c>
      <c r="G3796" s="40">
        <v>9854048421</v>
      </c>
      <c r="H3796" s="2">
        <v>73891.5</v>
      </c>
      <c r="I3796" s="2"/>
      <c r="J3796" s="2">
        <v>0</v>
      </c>
      <c r="K3796" s="3">
        <f t="shared" si="62"/>
        <v>73891.5</v>
      </c>
      <c r="L3796" s="41">
        <v>45128.729166666664</v>
      </c>
      <c r="M3796" s="39">
        <v>1246456309</v>
      </c>
      <c r="N3796" s="39" t="s">
        <v>3282</v>
      </c>
      <c r="O3796" s="40"/>
      <c r="P3796" s="41"/>
      <c r="Q3796" s="42" t="s">
        <v>2417</v>
      </c>
      <c r="R3796" s="68"/>
    </row>
    <row r="3797" spans="1:18" s="70" customFormat="1" ht="12.75" customHeight="1" x14ac:dyDescent="0.25">
      <c r="A3797" s="38">
        <v>143</v>
      </c>
      <c r="B3797" s="39" t="s">
        <v>20095</v>
      </c>
      <c r="C3797" s="39" t="s">
        <v>20096</v>
      </c>
      <c r="D3797" s="38">
        <v>407261</v>
      </c>
      <c r="E3797" s="77" t="s">
        <v>58</v>
      </c>
      <c r="F3797" s="38">
        <v>8266018483</v>
      </c>
      <c r="G3797" s="40">
        <v>9854048654</v>
      </c>
      <c r="H3797" s="2">
        <v>73891.5</v>
      </c>
      <c r="I3797" s="2"/>
      <c r="J3797" s="2">
        <v>0</v>
      </c>
      <c r="K3797" s="3">
        <f t="shared" si="62"/>
        <v>73891.5</v>
      </c>
      <c r="L3797" s="41">
        <v>45132.729166666664</v>
      </c>
      <c r="M3797" s="39">
        <v>1246455893</v>
      </c>
      <c r="N3797" s="39" t="s">
        <v>8899</v>
      </c>
      <c r="O3797" s="40"/>
      <c r="P3797" s="41"/>
      <c r="Q3797" s="42" t="s">
        <v>8901</v>
      </c>
      <c r="R3797" s="68"/>
    </row>
    <row r="3798" spans="1:18" s="70" customFormat="1" ht="12.75" customHeight="1" x14ac:dyDescent="0.25">
      <c r="A3798" s="38" t="s">
        <v>20269</v>
      </c>
      <c r="B3798" s="39" t="s">
        <v>20270</v>
      </c>
      <c r="C3798" s="39" t="s">
        <v>20271</v>
      </c>
      <c r="D3798" s="38">
        <v>407261</v>
      </c>
      <c r="E3798" s="77" t="s">
        <v>58</v>
      </c>
      <c r="F3798" s="38">
        <v>8266015795</v>
      </c>
      <c r="G3798" s="40">
        <v>9854047062</v>
      </c>
      <c r="H3798" s="2">
        <v>73891.5</v>
      </c>
      <c r="I3798" s="2"/>
      <c r="J3798" s="2">
        <v>0</v>
      </c>
      <c r="K3798" s="3">
        <f t="shared" si="62"/>
        <v>73891.5</v>
      </c>
      <c r="L3798" s="41">
        <v>45106.729166666664</v>
      </c>
      <c r="M3798" s="39">
        <v>1246482790</v>
      </c>
      <c r="N3798" s="39" t="s">
        <v>3282</v>
      </c>
      <c r="O3798" s="40"/>
      <c r="P3798" s="41"/>
      <c r="Q3798" s="42" t="s">
        <v>2417</v>
      </c>
      <c r="R3798" s="68"/>
    </row>
    <row r="3799" spans="1:18" s="70" customFormat="1" ht="12.75" customHeight="1" x14ac:dyDescent="0.2">
      <c r="A3799" s="38" t="s">
        <v>20841</v>
      </c>
      <c r="B3799" s="39" t="s">
        <v>20842</v>
      </c>
      <c r="C3799" s="39" t="s">
        <v>20843</v>
      </c>
      <c r="D3799" s="38">
        <v>820829</v>
      </c>
      <c r="E3799" s="39" t="s">
        <v>19383</v>
      </c>
      <c r="F3799" s="38">
        <v>8268012299</v>
      </c>
      <c r="G3799" s="40" t="s">
        <v>20844</v>
      </c>
      <c r="H3799" s="2">
        <v>73613.796610169491</v>
      </c>
      <c r="I3799" s="2"/>
      <c r="J3799" s="2">
        <v>13250.483389830508</v>
      </c>
      <c r="K3799" s="3">
        <f t="shared" si="62"/>
        <v>86864.28</v>
      </c>
      <c r="L3799" s="41">
        <v>45189.729166666664</v>
      </c>
      <c r="M3799" s="39">
        <v>160761166</v>
      </c>
      <c r="N3799" s="39" t="s">
        <v>52</v>
      </c>
      <c r="O3799" s="40" t="s">
        <v>20840</v>
      </c>
      <c r="P3799" s="41">
        <v>45232</v>
      </c>
      <c r="Q3799" s="39" t="s">
        <v>54</v>
      </c>
      <c r="R3799" s="68"/>
    </row>
    <row r="3800" spans="1:18" s="70" customFormat="1" ht="12.75" customHeight="1" x14ac:dyDescent="0.2">
      <c r="A3800" s="38" t="s">
        <v>15382</v>
      </c>
      <c r="B3800" s="39" t="s">
        <v>15383</v>
      </c>
      <c r="C3800" s="39" t="s">
        <v>15384</v>
      </c>
      <c r="D3800" s="38">
        <v>819844</v>
      </c>
      <c r="E3800" s="39" t="s">
        <v>7634</v>
      </c>
      <c r="F3800" s="38">
        <v>8268009576</v>
      </c>
      <c r="G3800" s="40">
        <v>701</v>
      </c>
      <c r="H3800" s="2">
        <v>73500</v>
      </c>
      <c r="I3800" s="2"/>
      <c r="J3800" s="2">
        <v>13230</v>
      </c>
      <c r="K3800" s="3">
        <f t="shared" si="62"/>
        <v>86730</v>
      </c>
      <c r="L3800" s="41">
        <v>44807.729166666664</v>
      </c>
      <c r="M3800" s="39">
        <v>44156786</v>
      </c>
      <c r="N3800" s="39" t="s">
        <v>3282</v>
      </c>
      <c r="O3800" s="40" t="s">
        <v>15385</v>
      </c>
      <c r="P3800" s="41">
        <v>44828</v>
      </c>
      <c r="Q3800" s="42" t="s">
        <v>2417</v>
      </c>
      <c r="R3800" s="68"/>
    </row>
    <row r="3801" spans="1:18" s="70" customFormat="1" ht="12.75" customHeight="1" x14ac:dyDescent="0.2">
      <c r="A3801" s="38" t="s">
        <v>15661</v>
      </c>
      <c r="B3801" s="39" t="s">
        <v>15662</v>
      </c>
      <c r="C3801" s="39" t="s">
        <v>15663</v>
      </c>
      <c r="D3801" s="38">
        <v>819844</v>
      </c>
      <c r="E3801" s="39" t="s">
        <v>7634</v>
      </c>
      <c r="F3801" s="38">
        <v>8268009576</v>
      </c>
      <c r="G3801" s="40">
        <v>736</v>
      </c>
      <c r="H3801" s="2">
        <v>73500</v>
      </c>
      <c r="I3801" s="2"/>
      <c r="J3801" s="2">
        <v>13230</v>
      </c>
      <c r="K3801" s="3">
        <f t="shared" si="62"/>
        <v>86730</v>
      </c>
      <c r="L3801" s="41">
        <v>44834.729166666664</v>
      </c>
      <c r="M3801" s="39">
        <v>44197691</v>
      </c>
      <c r="N3801" s="39" t="s">
        <v>3282</v>
      </c>
      <c r="O3801" s="40" t="s">
        <v>15664</v>
      </c>
      <c r="P3801" s="41">
        <v>44846</v>
      </c>
      <c r="Q3801" s="42" t="s">
        <v>2417</v>
      </c>
      <c r="R3801" s="68"/>
    </row>
    <row r="3802" spans="1:18" s="70" customFormat="1" ht="12.75" customHeight="1" x14ac:dyDescent="0.2">
      <c r="A3802" s="38" t="s">
        <v>16001</v>
      </c>
      <c r="B3802" s="39" t="s">
        <v>16002</v>
      </c>
      <c r="C3802" s="39" t="s">
        <v>16003</v>
      </c>
      <c r="D3802" s="38">
        <v>819844</v>
      </c>
      <c r="E3802" s="39" t="s">
        <v>7634</v>
      </c>
      <c r="F3802" s="38">
        <v>8268009576</v>
      </c>
      <c r="G3802" s="40">
        <v>789</v>
      </c>
      <c r="H3802" s="2">
        <v>73500</v>
      </c>
      <c r="I3802" s="2"/>
      <c r="J3802" s="2">
        <v>13230</v>
      </c>
      <c r="K3802" s="3">
        <f t="shared" si="62"/>
        <v>86730</v>
      </c>
      <c r="L3802" s="41">
        <v>44865.729166666664</v>
      </c>
      <c r="M3802" s="39">
        <v>44261610</v>
      </c>
      <c r="N3802" s="39" t="s">
        <v>3282</v>
      </c>
      <c r="O3802" s="40" t="s">
        <v>16004</v>
      </c>
      <c r="P3802" s="41">
        <v>44879</v>
      </c>
      <c r="Q3802" s="42" t="s">
        <v>2417</v>
      </c>
      <c r="R3802" s="68"/>
    </row>
    <row r="3803" spans="1:18" s="70" customFormat="1" ht="12.75" customHeight="1" x14ac:dyDescent="0.2">
      <c r="A3803" s="38" t="s">
        <v>16466</v>
      </c>
      <c r="B3803" s="39" t="s">
        <v>16467</v>
      </c>
      <c r="C3803" s="39" t="s">
        <v>16468</v>
      </c>
      <c r="D3803" s="38">
        <v>819844</v>
      </c>
      <c r="E3803" s="39" t="s">
        <v>7634</v>
      </c>
      <c r="F3803" s="38">
        <v>8268009576</v>
      </c>
      <c r="G3803" s="40">
        <v>840</v>
      </c>
      <c r="H3803" s="2">
        <v>73500</v>
      </c>
      <c r="I3803" s="2"/>
      <c r="J3803" s="2">
        <v>13230</v>
      </c>
      <c r="K3803" s="3">
        <f t="shared" si="62"/>
        <v>86730</v>
      </c>
      <c r="L3803" s="41">
        <v>44897.729166666664</v>
      </c>
      <c r="M3803" s="39">
        <v>44324444</v>
      </c>
      <c r="N3803" s="39" t="s">
        <v>3282</v>
      </c>
      <c r="O3803" s="40" t="s">
        <v>16469</v>
      </c>
      <c r="P3803" s="41">
        <v>44911</v>
      </c>
      <c r="Q3803" s="42" t="s">
        <v>2417</v>
      </c>
      <c r="R3803" s="68"/>
    </row>
    <row r="3804" spans="1:18" s="70" customFormat="1" ht="12.75" customHeight="1" x14ac:dyDescent="0.2">
      <c r="A3804" s="38" t="s">
        <v>17952</v>
      </c>
      <c r="B3804" s="39" t="s">
        <v>17953</v>
      </c>
      <c r="C3804" s="39" t="s">
        <v>17954</v>
      </c>
      <c r="D3804" s="38">
        <v>819844</v>
      </c>
      <c r="E3804" s="39" t="s">
        <v>7634</v>
      </c>
      <c r="F3804" s="38">
        <v>8268009576</v>
      </c>
      <c r="G3804" s="40">
        <v>935</v>
      </c>
      <c r="H3804" s="2">
        <v>73500</v>
      </c>
      <c r="I3804" s="2"/>
      <c r="J3804" s="2">
        <v>13230</v>
      </c>
      <c r="K3804" s="3">
        <f t="shared" si="62"/>
        <v>86730</v>
      </c>
      <c r="L3804" s="41">
        <v>44985.729166666664</v>
      </c>
      <c r="M3804" s="39">
        <v>44524111</v>
      </c>
      <c r="N3804" s="39" t="s">
        <v>3282</v>
      </c>
      <c r="O3804" s="40" t="s">
        <v>17955</v>
      </c>
      <c r="P3804" s="41">
        <v>44996</v>
      </c>
      <c r="Q3804" s="42" t="s">
        <v>2417</v>
      </c>
      <c r="R3804" s="68"/>
    </row>
    <row r="3805" spans="1:18" s="70" customFormat="1" ht="12.75" customHeight="1" x14ac:dyDescent="0.2">
      <c r="A3805" s="38" t="s">
        <v>18777</v>
      </c>
      <c r="B3805" s="39" t="s">
        <v>18778</v>
      </c>
      <c r="C3805" s="39" t="s">
        <v>18779</v>
      </c>
      <c r="D3805" s="38">
        <v>819844</v>
      </c>
      <c r="E3805" s="39" t="s">
        <v>7634</v>
      </c>
      <c r="F3805" s="38">
        <v>8268011332</v>
      </c>
      <c r="G3805" s="40">
        <v>990</v>
      </c>
      <c r="H3805" s="2">
        <v>73500</v>
      </c>
      <c r="I3805" s="2"/>
      <c r="J3805" s="2">
        <v>13230</v>
      </c>
      <c r="K3805" s="3">
        <f t="shared" si="62"/>
        <v>86730</v>
      </c>
      <c r="L3805" s="41">
        <v>45015.729166666664</v>
      </c>
      <c r="M3805" s="39">
        <v>160301138</v>
      </c>
      <c r="N3805" s="39" t="s">
        <v>3282</v>
      </c>
      <c r="O3805" s="40" t="s">
        <v>18780</v>
      </c>
      <c r="P3805" s="41">
        <v>45036</v>
      </c>
      <c r="Q3805" s="42" t="s">
        <v>2417</v>
      </c>
      <c r="R3805" s="68"/>
    </row>
    <row r="3806" spans="1:18" s="70" customFormat="1" ht="12.75" customHeight="1" x14ac:dyDescent="0.2">
      <c r="A3806" s="38" t="s">
        <v>22805</v>
      </c>
      <c r="B3806" s="39" t="s">
        <v>22806</v>
      </c>
      <c r="C3806" s="39" t="s">
        <v>22807</v>
      </c>
      <c r="D3806" s="38">
        <v>811819</v>
      </c>
      <c r="E3806" s="39" t="s">
        <v>1091</v>
      </c>
      <c r="F3806" s="38">
        <v>8266021364</v>
      </c>
      <c r="G3806" s="40" t="s">
        <v>22808</v>
      </c>
      <c r="H3806" s="2">
        <v>73431</v>
      </c>
      <c r="I3806" s="2"/>
      <c r="J3806" s="2">
        <v>0</v>
      </c>
      <c r="K3806" s="3">
        <f t="shared" si="62"/>
        <v>73431</v>
      </c>
      <c r="L3806" s="41">
        <v>45434.729166666664</v>
      </c>
      <c r="M3806" s="39">
        <v>2985483239</v>
      </c>
      <c r="N3806" s="39" t="s">
        <v>18453</v>
      </c>
      <c r="O3806" s="40">
        <v>406217344331</v>
      </c>
      <c r="P3806" s="41">
        <v>45466</v>
      </c>
      <c r="Q3806" s="62" t="s">
        <v>21</v>
      </c>
      <c r="R3806" s="68"/>
    </row>
    <row r="3807" spans="1:18" s="70" customFormat="1" ht="12.75" customHeight="1" x14ac:dyDescent="0.2">
      <c r="A3807" s="38" t="s">
        <v>4197</v>
      </c>
      <c r="B3807" s="39" t="s">
        <v>4198</v>
      </c>
      <c r="C3807" s="39" t="s">
        <v>4199</v>
      </c>
      <c r="D3807" s="38">
        <v>405596</v>
      </c>
      <c r="E3807" s="39" t="s">
        <v>3259</v>
      </c>
      <c r="F3807" s="38">
        <v>8263000119</v>
      </c>
      <c r="G3807" s="40" t="s">
        <v>4200</v>
      </c>
      <c r="H3807" s="2">
        <v>73400</v>
      </c>
      <c r="I3807" s="2">
        <v>86.61</v>
      </c>
      <c r="J3807" s="2">
        <v>13212</v>
      </c>
      <c r="K3807" s="3">
        <f t="shared" si="62"/>
        <v>86698.61</v>
      </c>
      <c r="L3807" s="41">
        <v>44376.729166666664</v>
      </c>
      <c r="M3807" s="39">
        <v>6870143411</v>
      </c>
      <c r="N3807" s="39" t="s">
        <v>52</v>
      </c>
      <c r="O3807" s="40" t="s">
        <v>4196</v>
      </c>
      <c r="P3807" s="41">
        <v>44419</v>
      </c>
      <c r="Q3807" s="39" t="s">
        <v>54</v>
      </c>
      <c r="R3807" s="68"/>
    </row>
    <row r="3808" spans="1:18" s="70" customFormat="1" ht="12.75" customHeight="1" x14ac:dyDescent="0.2">
      <c r="A3808" s="38" t="s">
        <v>4201</v>
      </c>
      <c r="B3808" s="39" t="s">
        <v>4202</v>
      </c>
      <c r="C3808" s="39" t="s">
        <v>4203</v>
      </c>
      <c r="D3808" s="38">
        <v>405596</v>
      </c>
      <c r="E3808" s="39" t="s">
        <v>3259</v>
      </c>
      <c r="F3808" s="38">
        <v>8263000119</v>
      </c>
      <c r="G3808" s="40" t="s">
        <v>4204</v>
      </c>
      <c r="H3808" s="2">
        <v>73400</v>
      </c>
      <c r="I3808" s="2">
        <v>86.61</v>
      </c>
      <c r="J3808" s="2">
        <v>13212</v>
      </c>
      <c r="K3808" s="3">
        <f t="shared" si="62"/>
        <v>86698.61</v>
      </c>
      <c r="L3808" s="41">
        <v>44374.729166666664</v>
      </c>
      <c r="M3808" s="39">
        <v>6870143522</v>
      </c>
      <c r="N3808" s="39" t="s">
        <v>52</v>
      </c>
      <c r="O3808" s="40" t="s">
        <v>4179</v>
      </c>
      <c r="P3808" s="41">
        <v>44412</v>
      </c>
      <c r="Q3808" s="39" t="s">
        <v>54</v>
      </c>
      <c r="R3808" s="68"/>
    </row>
    <row r="3809" spans="1:18" s="70" customFormat="1" ht="12.75" customHeight="1" x14ac:dyDescent="0.2">
      <c r="A3809" s="38" t="s">
        <v>11827</v>
      </c>
      <c r="B3809" s="42" t="s">
        <v>11828</v>
      </c>
      <c r="C3809" s="42" t="s">
        <v>11829</v>
      </c>
      <c r="D3809" s="38">
        <v>811819</v>
      </c>
      <c r="E3809" s="39" t="s">
        <v>1091</v>
      </c>
      <c r="F3809" s="38">
        <v>8263000188</v>
      </c>
      <c r="G3809" s="40" t="s">
        <v>11830</v>
      </c>
      <c r="H3809" s="3">
        <v>73363</v>
      </c>
      <c r="I3809" s="3"/>
      <c r="J3809" s="3">
        <v>0</v>
      </c>
      <c r="K3809" s="3">
        <f t="shared" si="62"/>
        <v>73363</v>
      </c>
      <c r="L3809" s="41">
        <v>44592.729166666664</v>
      </c>
      <c r="M3809" s="39">
        <v>3445033857</v>
      </c>
      <c r="N3809" s="42" t="s">
        <v>315</v>
      </c>
      <c r="O3809" s="42">
        <v>203300957448</v>
      </c>
      <c r="P3809" s="60">
        <v>44651</v>
      </c>
      <c r="Q3809" s="42" t="s">
        <v>243</v>
      </c>
      <c r="R3809" s="68"/>
    </row>
    <row r="3810" spans="1:18" s="70" customFormat="1" ht="12.75" customHeight="1" x14ac:dyDescent="0.2">
      <c r="A3810" s="38" t="s">
        <v>1770</v>
      </c>
      <c r="B3810" s="39" t="s">
        <v>1771</v>
      </c>
      <c r="C3810" s="39" t="s">
        <v>1772</v>
      </c>
      <c r="D3810" s="38">
        <v>407942</v>
      </c>
      <c r="E3810" s="39" t="s">
        <v>604</v>
      </c>
      <c r="F3810" s="38">
        <v>8266010968</v>
      </c>
      <c r="G3810" s="40">
        <v>4150200124</v>
      </c>
      <c r="H3810" s="2">
        <v>73057.627118644072</v>
      </c>
      <c r="I3810" s="2"/>
      <c r="J3810" s="2">
        <v>13150.372881355932</v>
      </c>
      <c r="K3810" s="3">
        <f t="shared" si="62"/>
        <v>86208</v>
      </c>
      <c r="L3810" s="41">
        <v>44282.729166666664</v>
      </c>
      <c r="M3810" s="39">
        <v>43869308</v>
      </c>
      <c r="N3810" s="39" t="s">
        <v>52</v>
      </c>
      <c r="O3810" s="40">
        <v>105247798166</v>
      </c>
      <c r="P3810" s="41">
        <v>44341</v>
      </c>
      <c r="Q3810" s="39" t="s">
        <v>54</v>
      </c>
      <c r="R3810" s="68"/>
    </row>
    <row r="3811" spans="1:18" s="70" customFormat="1" ht="12.75" customHeight="1" x14ac:dyDescent="0.2">
      <c r="A3811" s="38" t="s">
        <v>14309</v>
      </c>
      <c r="B3811" s="39" t="s">
        <v>14310</v>
      </c>
      <c r="C3811" s="39" t="s">
        <v>14311</v>
      </c>
      <c r="D3811" s="38">
        <v>301383</v>
      </c>
      <c r="E3811" s="39" t="s">
        <v>3200</v>
      </c>
      <c r="F3811" s="38">
        <v>8266013260</v>
      </c>
      <c r="G3811" s="40" t="s">
        <v>14312</v>
      </c>
      <c r="H3811" s="2">
        <v>73000</v>
      </c>
      <c r="I3811" s="2"/>
      <c r="J3811" s="2">
        <v>13140</v>
      </c>
      <c r="K3811" s="3">
        <f t="shared" si="62"/>
        <v>86140</v>
      </c>
      <c r="L3811" s="41">
        <v>44725.729166666664</v>
      </c>
      <c r="M3811" s="39">
        <v>6870121480</v>
      </c>
      <c r="N3811" s="39" t="s">
        <v>3027</v>
      </c>
      <c r="O3811" s="40" t="s">
        <v>14313</v>
      </c>
      <c r="P3811" s="41">
        <v>44768</v>
      </c>
      <c r="Q3811" s="62" t="s">
        <v>15</v>
      </c>
      <c r="R3811" s="68"/>
    </row>
    <row r="3812" spans="1:18" s="70" customFormat="1" ht="12.75" customHeight="1" x14ac:dyDescent="0.2">
      <c r="A3812" s="38" t="s">
        <v>14314</v>
      </c>
      <c r="B3812" s="39" t="s">
        <v>14310</v>
      </c>
      <c r="C3812" s="39" t="s">
        <v>14311</v>
      </c>
      <c r="D3812" s="38">
        <v>301383</v>
      </c>
      <c r="E3812" s="39" t="s">
        <v>3200</v>
      </c>
      <c r="F3812" s="38">
        <v>8266013260</v>
      </c>
      <c r="G3812" s="40" t="s">
        <v>14312</v>
      </c>
      <c r="H3812" s="2">
        <v>73000</v>
      </c>
      <c r="I3812" s="2"/>
      <c r="J3812" s="2">
        <v>13140</v>
      </c>
      <c r="K3812" s="3">
        <f t="shared" si="62"/>
        <v>86140</v>
      </c>
      <c r="L3812" s="41">
        <v>44725.729166666664</v>
      </c>
      <c r="M3812" s="39">
        <v>6870121480</v>
      </c>
      <c r="N3812" s="39" t="s">
        <v>3282</v>
      </c>
      <c r="O3812" s="40" t="s">
        <v>14313</v>
      </c>
      <c r="P3812" s="41">
        <v>44768</v>
      </c>
      <c r="Q3812" s="62" t="s">
        <v>21</v>
      </c>
      <c r="R3812" s="68"/>
    </row>
    <row r="3813" spans="1:18" s="70" customFormat="1" ht="12.75" customHeight="1" x14ac:dyDescent="0.2">
      <c r="A3813" s="38" t="s">
        <v>21434</v>
      </c>
      <c r="B3813" s="39" t="s">
        <v>21435</v>
      </c>
      <c r="C3813" s="39" t="s">
        <v>21436</v>
      </c>
      <c r="D3813" s="38">
        <v>406359</v>
      </c>
      <c r="E3813" s="39" t="s">
        <v>19225</v>
      </c>
      <c r="F3813" s="38">
        <v>8263000283</v>
      </c>
      <c r="G3813" s="40">
        <v>271600051848</v>
      </c>
      <c r="H3813" s="2">
        <v>73000</v>
      </c>
      <c r="I3813" s="2"/>
      <c r="J3813" s="2">
        <v>13140</v>
      </c>
      <c r="K3813" s="3">
        <f t="shared" si="62"/>
        <v>86140</v>
      </c>
      <c r="L3813" s="41">
        <v>45197.729166666664</v>
      </c>
      <c r="M3813" s="39">
        <v>1246642427</v>
      </c>
      <c r="N3813" s="39" t="s">
        <v>20138</v>
      </c>
      <c r="O3813" s="40">
        <v>401022522142</v>
      </c>
      <c r="P3813" s="41">
        <v>45293</v>
      </c>
      <c r="Q3813" s="62" t="s">
        <v>17</v>
      </c>
      <c r="R3813" s="68"/>
    </row>
    <row r="3814" spans="1:18" s="70" customFormat="1" ht="12.75" customHeight="1" x14ac:dyDescent="0.2">
      <c r="A3814" s="38" t="s">
        <v>7322</v>
      </c>
      <c r="B3814" s="42" t="s">
        <v>7323</v>
      </c>
      <c r="C3814" s="42" t="s">
        <v>7324</v>
      </c>
      <c r="D3814" s="38">
        <v>115489</v>
      </c>
      <c r="E3814" s="42" t="s">
        <v>1562</v>
      </c>
      <c r="F3814" s="38">
        <v>8266012544</v>
      </c>
      <c r="G3814" s="40">
        <v>512</v>
      </c>
      <c r="H3814" s="3">
        <v>72920.399999999994</v>
      </c>
      <c r="I3814" s="3"/>
      <c r="J3814" s="3">
        <v>13125.6</v>
      </c>
      <c r="K3814" s="3">
        <f t="shared" si="62"/>
        <v>86046</v>
      </c>
      <c r="L3814" s="41">
        <v>44459.729166666664</v>
      </c>
      <c r="M3814" s="39">
        <v>6870241688</v>
      </c>
      <c r="N3814" s="42" t="s">
        <v>315</v>
      </c>
      <c r="O3814" s="42" t="s">
        <v>7325</v>
      </c>
      <c r="P3814" s="60">
        <v>44492</v>
      </c>
      <c r="Q3814" s="42" t="s">
        <v>243</v>
      </c>
      <c r="R3814" s="68"/>
    </row>
    <row r="3815" spans="1:18" s="70" customFormat="1" ht="12.75" customHeight="1" x14ac:dyDescent="0.2">
      <c r="A3815" s="38">
        <v>61</v>
      </c>
      <c r="B3815" s="39" t="s">
        <v>22718</v>
      </c>
      <c r="C3815" s="39" t="s">
        <v>22719</v>
      </c>
      <c r="D3815" s="38">
        <v>816965</v>
      </c>
      <c r="E3815" s="90" t="s">
        <v>557</v>
      </c>
      <c r="F3815" s="38">
        <v>8268014427</v>
      </c>
      <c r="G3815" s="40" t="s">
        <v>22720</v>
      </c>
      <c r="H3815" s="2">
        <v>72766.3</v>
      </c>
      <c r="I3815" s="2"/>
      <c r="J3815" s="2">
        <v>0</v>
      </c>
      <c r="K3815" s="3">
        <f t="shared" si="62"/>
        <v>72766.3</v>
      </c>
      <c r="L3815" s="41">
        <v>45433.729166666664</v>
      </c>
      <c r="M3815" s="39">
        <v>160804718</v>
      </c>
      <c r="N3815" s="39" t="s">
        <v>8899</v>
      </c>
      <c r="O3815" s="40" t="s">
        <v>22721</v>
      </c>
      <c r="P3815" s="41">
        <v>45458</v>
      </c>
      <c r="Q3815" s="42" t="s">
        <v>8901</v>
      </c>
      <c r="R3815" s="68"/>
    </row>
    <row r="3816" spans="1:18" s="70" customFormat="1" ht="12.75" customHeight="1" x14ac:dyDescent="0.2">
      <c r="A3816" s="38" t="s">
        <v>11823</v>
      </c>
      <c r="B3816" s="42" t="s">
        <v>11824</v>
      </c>
      <c r="C3816" s="42" t="s">
        <v>11825</v>
      </c>
      <c r="D3816" s="38">
        <v>811819</v>
      </c>
      <c r="E3816" s="39" t="s">
        <v>1091</v>
      </c>
      <c r="F3816" s="38">
        <v>8263000188</v>
      </c>
      <c r="G3816" s="40" t="s">
        <v>11826</v>
      </c>
      <c r="H3816" s="3">
        <v>72730</v>
      </c>
      <c r="I3816" s="3"/>
      <c r="J3816" s="3">
        <v>0</v>
      </c>
      <c r="K3816" s="3">
        <f t="shared" si="62"/>
        <v>72730</v>
      </c>
      <c r="L3816" s="41">
        <v>44590.729166666664</v>
      </c>
      <c r="M3816" s="39">
        <v>3445033044</v>
      </c>
      <c r="N3816" s="42" t="s">
        <v>315</v>
      </c>
      <c r="O3816" s="42">
        <v>203254242317</v>
      </c>
      <c r="P3816" s="60">
        <v>44648</v>
      </c>
      <c r="Q3816" s="42" t="s">
        <v>243</v>
      </c>
      <c r="R3816" s="68"/>
    </row>
    <row r="3817" spans="1:18" s="70" customFormat="1" ht="12.75" customHeight="1" x14ac:dyDescent="0.2">
      <c r="A3817" s="38" t="s">
        <v>4566</v>
      </c>
      <c r="B3817" s="39" t="s">
        <v>4567</v>
      </c>
      <c r="C3817" s="39" t="s">
        <v>4568</v>
      </c>
      <c r="D3817" s="38">
        <v>401972</v>
      </c>
      <c r="E3817" s="39" t="s">
        <v>842</v>
      </c>
      <c r="F3817" s="38">
        <v>8263000049</v>
      </c>
      <c r="G3817" s="40" t="s">
        <v>4569</v>
      </c>
      <c r="H3817" s="2">
        <v>72600</v>
      </c>
      <c r="I3817" s="2">
        <v>85.998000000000005</v>
      </c>
      <c r="J3817" s="2">
        <v>13068</v>
      </c>
      <c r="K3817" s="3">
        <f t="shared" si="62"/>
        <v>85753.998000000007</v>
      </c>
      <c r="L3817" s="41">
        <v>44373</v>
      </c>
      <c r="M3817" s="39">
        <v>6870150660</v>
      </c>
      <c r="N3817" s="39" t="s">
        <v>52</v>
      </c>
      <c r="O3817" s="40" t="s">
        <v>4561</v>
      </c>
      <c r="P3817" s="41">
        <v>44415</v>
      </c>
      <c r="Q3817" s="39" t="s">
        <v>54</v>
      </c>
      <c r="R3817" s="68"/>
    </row>
    <row r="3818" spans="1:18" s="70" customFormat="1" ht="12.75" customHeight="1" x14ac:dyDescent="0.2">
      <c r="A3818" s="38" t="s">
        <v>8401</v>
      </c>
      <c r="B3818" s="39" t="s">
        <v>8402</v>
      </c>
      <c r="C3818" s="39" t="s">
        <v>8403</v>
      </c>
      <c r="D3818" s="38">
        <v>508838</v>
      </c>
      <c r="E3818" s="39" t="s">
        <v>8404</v>
      </c>
      <c r="F3818" s="38">
        <v>8266012645</v>
      </c>
      <c r="G3818" s="40">
        <v>4146</v>
      </c>
      <c r="H3818" s="2">
        <v>72600</v>
      </c>
      <c r="I3818" s="2"/>
      <c r="J3818" s="2">
        <v>13068</v>
      </c>
      <c r="K3818" s="3">
        <f t="shared" si="62"/>
        <v>85668</v>
      </c>
      <c r="L3818" s="41">
        <v>44512.729166666664</v>
      </c>
      <c r="M3818" s="39">
        <v>6870279672</v>
      </c>
      <c r="N3818" s="39" t="s">
        <v>52</v>
      </c>
      <c r="O3818" s="40" t="s">
        <v>8405</v>
      </c>
      <c r="P3818" s="41">
        <v>44544</v>
      </c>
      <c r="Q3818" s="39" t="s">
        <v>54</v>
      </c>
      <c r="R3818" s="68"/>
    </row>
    <row r="3819" spans="1:18" s="70" customFormat="1" ht="12.75" customHeight="1" x14ac:dyDescent="0.2">
      <c r="A3819" s="38" t="s">
        <v>8540</v>
      </c>
      <c r="B3819" s="39" t="s">
        <v>8541</v>
      </c>
      <c r="C3819" s="39" t="s">
        <v>8542</v>
      </c>
      <c r="D3819" s="38">
        <v>508838</v>
      </c>
      <c r="E3819" s="39" t="s">
        <v>8404</v>
      </c>
      <c r="F3819" s="38">
        <v>8266012645</v>
      </c>
      <c r="G3819" s="40">
        <v>4165</v>
      </c>
      <c r="H3819" s="2">
        <v>72600</v>
      </c>
      <c r="I3819" s="2"/>
      <c r="J3819" s="2">
        <v>13068</v>
      </c>
      <c r="K3819" s="3">
        <f t="shared" si="62"/>
        <v>85668</v>
      </c>
      <c r="L3819" s="41">
        <v>44513.729166666664</v>
      </c>
      <c r="M3819" s="39">
        <v>6870286380</v>
      </c>
      <c r="N3819" s="39" t="s">
        <v>52</v>
      </c>
      <c r="O3819" s="40" t="s">
        <v>8405</v>
      </c>
      <c r="P3819" s="41">
        <v>44544</v>
      </c>
      <c r="Q3819" s="39" t="s">
        <v>54</v>
      </c>
      <c r="R3819" s="68"/>
    </row>
    <row r="3820" spans="1:18" s="70" customFormat="1" ht="12.75" customHeight="1" x14ac:dyDescent="0.2">
      <c r="A3820" s="38" t="s">
        <v>3345</v>
      </c>
      <c r="B3820" s="39" t="s">
        <v>3346</v>
      </c>
      <c r="C3820" s="39"/>
      <c r="D3820" s="38">
        <v>811819</v>
      </c>
      <c r="E3820" s="39" t="s">
        <v>1091</v>
      </c>
      <c r="F3820" s="38">
        <v>8263000049</v>
      </c>
      <c r="G3820" s="40" t="s">
        <v>3347</v>
      </c>
      <c r="H3820" s="2">
        <v>72500</v>
      </c>
      <c r="I3820" s="2"/>
      <c r="J3820" s="2">
        <v>0</v>
      </c>
      <c r="K3820" s="3">
        <f t="shared" si="62"/>
        <v>72500</v>
      </c>
      <c r="L3820" s="4">
        <v>44383</v>
      </c>
      <c r="M3820" s="39"/>
      <c r="N3820" s="39" t="s">
        <v>52</v>
      </c>
      <c r="O3820" s="40"/>
      <c r="P3820" s="41"/>
      <c r="Q3820" s="39" t="s">
        <v>54</v>
      </c>
      <c r="R3820" s="68"/>
    </row>
    <row r="3821" spans="1:18" s="70" customFormat="1" ht="12.75" customHeight="1" x14ac:dyDescent="0.2">
      <c r="A3821" s="38" t="s">
        <v>9094</v>
      </c>
      <c r="B3821" s="39" t="s">
        <v>9095</v>
      </c>
      <c r="C3821" s="39"/>
      <c r="D3821" s="38">
        <v>137869</v>
      </c>
      <c r="E3821" s="135" t="s">
        <v>1077</v>
      </c>
      <c r="F3821" s="61" t="s">
        <v>9096</v>
      </c>
      <c r="G3821" s="52" t="s">
        <v>9096</v>
      </c>
      <c r="H3821" s="5"/>
      <c r="I3821" s="2"/>
      <c r="J3821" s="2">
        <v>0</v>
      </c>
      <c r="K3821" s="3">
        <f t="shared" si="62"/>
        <v>0</v>
      </c>
      <c r="L3821" s="41">
        <v>44550</v>
      </c>
      <c r="M3821" s="39"/>
      <c r="N3821" s="39" t="s">
        <v>52</v>
      </c>
      <c r="O3821" s="40"/>
      <c r="P3821" s="41"/>
      <c r="Q3821" s="39" t="s">
        <v>54</v>
      </c>
      <c r="R3821" s="68"/>
    </row>
    <row r="3822" spans="1:18" s="70" customFormat="1" ht="12.75" customHeight="1" x14ac:dyDescent="0.2">
      <c r="A3822" s="38" t="s">
        <v>18964</v>
      </c>
      <c r="B3822" s="39" t="s">
        <v>18965</v>
      </c>
      <c r="C3822" s="39" t="s">
        <v>18966</v>
      </c>
      <c r="D3822" s="38">
        <v>105903</v>
      </c>
      <c r="E3822" s="39" t="s">
        <v>6269</v>
      </c>
      <c r="F3822" s="38">
        <v>8266017678</v>
      </c>
      <c r="G3822" s="40" t="s">
        <v>18967</v>
      </c>
      <c r="H3822" s="2">
        <v>72500</v>
      </c>
      <c r="I3822" s="2"/>
      <c r="J3822" s="2">
        <v>13050</v>
      </c>
      <c r="K3822" s="3">
        <f t="shared" si="62"/>
        <v>85550</v>
      </c>
      <c r="L3822" s="41">
        <v>45005.729166666664</v>
      </c>
      <c r="M3822" s="39">
        <v>1246342736</v>
      </c>
      <c r="N3822" s="39" t="s">
        <v>18453</v>
      </c>
      <c r="O3822" s="40" t="s">
        <v>18963</v>
      </c>
      <c r="P3822" s="41">
        <v>45065</v>
      </c>
      <c r="Q3822" s="62" t="s">
        <v>21</v>
      </c>
      <c r="R3822" s="68"/>
    </row>
    <row r="3823" spans="1:18" s="70" customFormat="1" ht="12.75" customHeight="1" x14ac:dyDescent="0.2">
      <c r="A3823" s="38" t="s">
        <v>2811</v>
      </c>
      <c r="B3823" s="39" t="s">
        <v>2812</v>
      </c>
      <c r="C3823" s="39" t="s">
        <v>2813</v>
      </c>
      <c r="D3823" s="38">
        <v>811819</v>
      </c>
      <c r="E3823" s="39" t="s">
        <v>1091</v>
      </c>
      <c r="F3823" s="38">
        <v>8263000049</v>
      </c>
      <c r="G3823" s="40" t="s">
        <v>2814</v>
      </c>
      <c r="H3823" s="2">
        <v>72471</v>
      </c>
      <c r="I3823" s="2"/>
      <c r="J3823" s="2">
        <v>0</v>
      </c>
      <c r="K3823" s="3">
        <f t="shared" si="62"/>
        <v>72471</v>
      </c>
      <c r="L3823" s="41">
        <v>44305.729166666664</v>
      </c>
      <c r="M3823" s="39">
        <v>3445005429</v>
      </c>
      <c r="N3823" s="39" t="s">
        <v>52</v>
      </c>
      <c r="O3823" s="40">
        <v>106153874729</v>
      </c>
      <c r="P3823" s="41">
        <v>44363</v>
      </c>
      <c r="Q3823" s="39" t="s">
        <v>54</v>
      </c>
      <c r="R3823" s="68"/>
    </row>
    <row r="3824" spans="1:18" s="70" customFormat="1" ht="12.75" customHeight="1" x14ac:dyDescent="0.2">
      <c r="A3824" s="38" t="s">
        <v>4777</v>
      </c>
      <c r="B3824" s="39" t="s">
        <v>4778</v>
      </c>
      <c r="C3824" s="39" t="s">
        <v>4779</v>
      </c>
      <c r="D3824" s="38">
        <v>811819</v>
      </c>
      <c r="E3824" s="39" t="s">
        <v>1091</v>
      </c>
      <c r="F3824" s="38">
        <v>8263000049</v>
      </c>
      <c r="G3824" s="40" t="s">
        <v>4780</v>
      </c>
      <c r="H3824" s="2">
        <v>72471</v>
      </c>
      <c r="I3824" s="2"/>
      <c r="J3824" s="2">
        <v>0</v>
      </c>
      <c r="K3824" s="3">
        <f t="shared" si="62"/>
        <v>72471</v>
      </c>
      <c r="L3824" s="41">
        <v>44396.729166666664</v>
      </c>
      <c r="M3824" s="39">
        <v>3445009549</v>
      </c>
      <c r="N3824" s="39" t="s">
        <v>52</v>
      </c>
      <c r="O3824" s="40">
        <v>108023355182</v>
      </c>
      <c r="P3824" s="41">
        <v>44411</v>
      </c>
      <c r="Q3824" s="39" t="s">
        <v>54</v>
      </c>
      <c r="R3824" s="68"/>
    </row>
    <row r="3825" spans="1:18" s="70" customFormat="1" ht="12.75" customHeight="1" x14ac:dyDescent="0.2">
      <c r="A3825" s="38" t="s">
        <v>4781</v>
      </c>
      <c r="B3825" s="39" t="s">
        <v>4782</v>
      </c>
      <c r="C3825" s="39" t="s">
        <v>4783</v>
      </c>
      <c r="D3825" s="38">
        <v>811819</v>
      </c>
      <c r="E3825" s="39" t="s">
        <v>1091</v>
      </c>
      <c r="F3825" s="38">
        <v>8263000049</v>
      </c>
      <c r="G3825" s="40" t="s">
        <v>4784</v>
      </c>
      <c r="H3825" s="2">
        <v>72471</v>
      </c>
      <c r="I3825" s="2"/>
      <c r="J3825" s="2">
        <v>0</v>
      </c>
      <c r="K3825" s="3">
        <f t="shared" si="62"/>
        <v>72471</v>
      </c>
      <c r="L3825" s="41">
        <v>44396.729166666664</v>
      </c>
      <c r="M3825" s="39">
        <v>3445009551</v>
      </c>
      <c r="N3825" s="39" t="s">
        <v>52</v>
      </c>
      <c r="O3825" s="40">
        <v>107140648634</v>
      </c>
      <c r="P3825" s="41">
        <v>44392</v>
      </c>
      <c r="Q3825" s="39" t="s">
        <v>54</v>
      </c>
      <c r="R3825" s="68"/>
    </row>
    <row r="3826" spans="1:18" s="70" customFormat="1" ht="12.75" customHeight="1" x14ac:dyDescent="0.2">
      <c r="A3826" s="38" t="s">
        <v>5046</v>
      </c>
      <c r="B3826" s="39" t="s">
        <v>5047</v>
      </c>
      <c r="C3826" s="39" t="s">
        <v>5048</v>
      </c>
      <c r="D3826" s="38">
        <v>811819</v>
      </c>
      <c r="E3826" s="39" t="s">
        <v>1091</v>
      </c>
      <c r="F3826" s="38">
        <v>8263000049</v>
      </c>
      <c r="G3826" s="40" t="s">
        <v>5049</v>
      </c>
      <c r="H3826" s="2">
        <v>72471</v>
      </c>
      <c r="I3826" s="2"/>
      <c r="J3826" s="2">
        <v>0</v>
      </c>
      <c r="K3826" s="3">
        <f t="shared" si="62"/>
        <v>72471</v>
      </c>
      <c r="L3826" s="41">
        <v>44390</v>
      </c>
      <c r="M3826" s="39">
        <v>3445010775</v>
      </c>
      <c r="N3826" s="39" t="s">
        <v>52</v>
      </c>
      <c r="O3826" s="40">
        <v>108023355182</v>
      </c>
      <c r="P3826" s="41">
        <v>44411</v>
      </c>
      <c r="Q3826" s="39" t="s">
        <v>54</v>
      </c>
      <c r="R3826" s="68"/>
    </row>
    <row r="3827" spans="1:18" s="70" customFormat="1" ht="12.75" customHeight="1" x14ac:dyDescent="0.2">
      <c r="A3827" s="38" t="s">
        <v>1913</v>
      </c>
      <c r="B3827" s="39" t="s">
        <v>1914</v>
      </c>
      <c r="C3827" s="39" t="s">
        <v>1915</v>
      </c>
      <c r="D3827" s="38">
        <v>815145</v>
      </c>
      <c r="E3827" s="39" t="s">
        <v>1053</v>
      </c>
      <c r="F3827" s="38">
        <v>8268005852</v>
      </c>
      <c r="G3827" s="40">
        <v>49</v>
      </c>
      <c r="H3827" s="2">
        <v>72394.91525423729</v>
      </c>
      <c r="I3827" s="2"/>
      <c r="J3827" s="2">
        <v>13031.084745762711</v>
      </c>
      <c r="K3827" s="3">
        <f t="shared" si="62"/>
        <v>85426</v>
      </c>
      <c r="L3827" s="41">
        <v>44316.729166666664</v>
      </c>
      <c r="M3827" s="39">
        <v>43925490</v>
      </c>
      <c r="N3827" s="39" t="s">
        <v>52</v>
      </c>
      <c r="O3827" s="40" t="s">
        <v>1916</v>
      </c>
      <c r="P3827" s="41">
        <v>44366</v>
      </c>
      <c r="Q3827" s="39" t="s">
        <v>54</v>
      </c>
      <c r="R3827" s="68"/>
    </row>
    <row r="3828" spans="1:18" s="70" customFormat="1" ht="12.75" customHeight="1" x14ac:dyDescent="0.2">
      <c r="A3828" s="38" t="s">
        <v>11811</v>
      </c>
      <c r="B3828" s="42" t="s">
        <v>11812</v>
      </c>
      <c r="C3828" s="42" t="s">
        <v>11813</v>
      </c>
      <c r="D3828" s="38">
        <v>811819</v>
      </c>
      <c r="E3828" s="39" t="s">
        <v>1091</v>
      </c>
      <c r="F3828" s="38">
        <v>8263000188</v>
      </c>
      <c r="G3828" s="40" t="s">
        <v>11814</v>
      </c>
      <c r="H3828" s="3">
        <v>72284</v>
      </c>
      <c r="I3828" s="3"/>
      <c r="J3828" s="3">
        <v>0</v>
      </c>
      <c r="K3828" s="3">
        <f t="shared" si="62"/>
        <v>72284</v>
      </c>
      <c r="L3828" s="41">
        <v>44589.729166666664</v>
      </c>
      <c r="M3828" s="39">
        <v>3445033856</v>
      </c>
      <c r="N3828" s="42" t="s">
        <v>315</v>
      </c>
      <c r="O3828" s="42">
        <v>203300957448</v>
      </c>
      <c r="P3828" s="60">
        <v>44651</v>
      </c>
      <c r="Q3828" s="42" t="s">
        <v>243</v>
      </c>
      <c r="R3828" s="68"/>
    </row>
    <row r="3829" spans="1:18" s="70" customFormat="1" ht="12.75" customHeight="1" x14ac:dyDescent="0.2">
      <c r="A3829" s="38" t="s">
        <v>22728</v>
      </c>
      <c r="B3829" s="39" t="s">
        <v>22729</v>
      </c>
      <c r="C3829" s="39" t="s">
        <v>22730</v>
      </c>
      <c r="D3829" s="38">
        <v>137847</v>
      </c>
      <c r="E3829" s="39" t="s">
        <v>17353</v>
      </c>
      <c r="F3829" s="38">
        <v>8266019850</v>
      </c>
      <c r="G3829" s="40" t="s">
        <v>22731</v>
      </c>
      <c r="H3829" s="2">
        <v>72200</v>
      </c>
      <c r="I3829" s="2"/>
      <c r="J3829" s="2">
        <v>12996</v>
      </c>
      <c r="K3829" s="3">
        <f t="shared" si="62"/>
        <v>85196</v>
      </c>
      <c r="L3829" s="41">
        <v>45421.729166666664</v>
      </c>
      <c r="M3829" s="39">
        <v>1251193788</v>
      </c>
      <c r="N3829" s="39" t="s">
        <v>18453</v>
      </c>
      <c r="O3829" s="40" t="s">
        <v>22732</v>
      </c>
      <c r="P3829" s="41">
        <v>45458</v>
      </c>
      <c r="Q3829" s="62" t="s">
        <v>21</v>
      </c>
      <c r="R3829" s="68"/>
    </row>
    <row r="3830" spans="1:18" s="70" customFormat="1" ht="12.75" customHeight="1" x14ac:dyDescent="0.2">
      <c r="A3830" s="38" t="s">
        <v>15492</v>
      </c>
      <c r="B3830" s="42" t="s">
        <v>15493</v>
      </c>
      <c r="C3830" s="42" t="s">
        <v>15494</v>
      </c>
      <c r="D3830" s="38">
        <v>128635</v>
      </c>
      <c r="E3830" s="42" t="s">
        <v>989</v>
      </c>
      <c r="F3830" s="38">
        <v>8266015753</v>
      </c>
      <c r="G3830" s="40" t="s">
        <v>15495</v>
      </c>
      <c r="H3830" s="3">
        <v>72147.75</v>
      </c>
      <c r="I3830" s="3"/>
      <c r="J3830" s="3">
        <v>12986.6</v>
      </c>
      <c r="K3830" s="3">
        <f t="shared" si="62"/>
        <v>85134.35</v>
      </c>
      <c r="L3830" s="41">
        <v>44799.729166666664</v>
      </c>
      <c r="M3830" s="39">
        <v>6870207870</v>
      </c>
      <c r="N3830" s="42" t="s">
        <v>315</v>
      </c>
      <c r="O3830" s="42" t="s">
        <v>15496</v>
      </c>
      <c r="P3830" s="60">
        <v>44864</v>
      </c>
      <c r="Q3830" s="42" t="s">
        <v>243</v>
      </c>
      <c r="R3830" s="68"/>
    </row>
    <row r="3831" spans="1:18" s="70" customFormat="1" ht="12.75" customHeight="1" x14ac:dyDescent="0.2">
      <c r="A3831" s="38" t="s">
        <v>12374</v>
      </c>
      <c r="B3831" s="39" t="s">
        <v>12375</v>
      </c>
      <c r="C3831" s="39" t="s">
        <v>12376</v>
      </c>
      <c r="D3831" s="38">
        <v>501448</v>
      </c>
      <c r="E3831" s="39" t="s">
        <v>12103</v>
      </c>
      <c r="F3831" s="38">
        <v>8266013919</v>
      </c>
      <c r="G3831" s="40" t="s">
        <v>12377</v>
      </c>
      <c r="H3831" s="2">
        <v>72065.254237288143</v>
      </c>
      <c r="I3831" s="2"/>
      <c r="J3831" s="2">
        <v>12971.745762711866</v>
      </c>
      <c r="K3831" s="3">
        <f t="shared" si="62"/>
        <v>85037.000000000015</v>
      </c>
      <c r="L3831" s="41">
        <v>44627.729166666664</v>
      </c>
      <c r="M3831" s="39">
        <v>6870000686</v>
      </c>
      <c r="N3831" s="39" t="s">
        <v>3282</v>
      </c>
      <c r="O3831" s="40">
        <v>204225317886</v>
      </c>
      <c r="P3831" s="41">
        <v>44674</v>
      </c>
      <c r="Q3831" s="42" t="s">
        <v>2417</v>
      </c>
      <c r="R3831" s="68"/>
    </row>
    <row r="3832" spans="1:18" s="70" customFormat="1" ht="12.75" customHeight="1" x14ac:dyDescent="0.2">
      <c r="A3832" s="38" t="s">
        <v>6972</v>
      </c>
      <c r="B3832" s="42"/>
      <c r="C3832" s="42"/>
      <c r="D3832" s="38"/>
      <c r="E3832" s="42" t="s">
        <v>3025</v>
      </c>
      <c r="F3832" s="61" t="s">
        <v>6973</v>
      </c>
      <c r="G3832" s="59">
        <v>44480</v>
      </c>
      <c r="H3832" s="3">
        <v>72000</v>
      </c>
      <c r="I3832" s="3"/>
      <c r="J3832" s="2">
        <v>0</v>
      </c>
      <c r="K3832" s="3">
        <f t="shared" si="62"/>
        <v>72000</v>
      </c>
      <c r="L3832" s="59">
        <v>44480</v>
      </c>
      <c r="M3832" s="61" t="s">
        <v>6973</v>
      </c>
      <c r="N3832" s="39" t="s">
        <v>3027</v>
      </c>
      <c r="O3832" s="42"/>
      <c r="P3832" s="60"/>
      <c r="Q3832" s="62" t="s">
        <v>15</v>
      </c>
      <c r="R3832" s="68"/>
    </row>
    <row r="3833" spans="1:18" s="70" customFormat="1" ht="12.75" customHeight="1" x14ac:dyDescent="0.2">
      <c r="A3833" s="38" t="s">
        <v>22112</v>
      </c>
      <c r="B3833" s="39" t="s">
        <v>22113</v>
      </c>
      <c r="C3833" s="39"/>
      <c r="D3833" s="38">
        <v>130312</v>
      </c>
      <c r="E3833" s="39" t="s">
        <v>12842</v>
      </c>
      <c r="F3833" s="38">
        <v>8266020974</v>
      </c>
      <c r="G3833" s="40" t="s">
        <v>22114</v>
      </c>
      <c r="H3833" s="2">
        <v>72000</v>
      </c>
      <c r="I3833" s="2"/>
      <c r="J3833" s="2">
        <v>12960</v>
      </c>
      <c r="K3833" s="3">
        <f t="shared" si="62"/>
        <v>84960</v>
      </c>
      <c r="L3833" s="41">
        <v>45359</v>
      </c>
      <c r="M3833" s="39"/>
      <c r="N3833" s="39" t="s">
        <v>22115</v>
      </c>
      <c r="O3833" s="40" t="s">
        <v>22116</v>
      </c>
      <c r="P3833" s="41">
        <v>45428</v>
      </c>
      <c r="Q3833" s="62" t="s">
        <v>21</v>
      </c>
      <c r="R3833" s="68"/>
    </row>
    <row r="3834" spans="1:18" s="70" customFormat="1" ht="12.75" customHeight="1" x14ac:dyDescent="0.2">
      <c r="A3834" s="38" t="s">
        <v>1434</v>
      </c>
      <c r="B3834" s="42"/>
      <c r="C3834" s="42"/>
      <c r="D3834" s="38"/>
      <c r="E3834" s="42" t="s">
        <v>1435</v>
      </c>
      <c r="F3834" s="38"/>
      <c r="G3834" s="40" t="s">
        <v>8004</v>
      </c>
      <c r="H3834" s="3">
        <v>71925</v>
      </c>
      <c r="I3834" s="3"/>
      <c r="J3834" s="3"/>
      <c r="K3834" s="3">
        <f t="shared" si="62"/>
        <v>71925</v>
      </c>
      <c r="L3834" s="41">
        <v>44509</v>
      </c>
      <c r="M3834" s="39"/>
      <c r="N3834" s="42"/>
      <c r="O3834" s="42"/>
      <c r="P3834" s="60"/>
      <c r="Q3834" s="42" t="s">
        <v>243</v>
      </c>
      <c r="R3834" s="68"/>
    </row>
    <row r="3835" spans="1:18" s="70" customFormat="1" ht="12.75" hidden="1" customHeight="1" x14ac:dyDescent="0.2">
      <c r="A3835" s="38" t="s">
        <v>16747</v>
      </c>
      <c r="B3835" s="42" t="s">
        <v>16748</v>
      </c>
      <c r="C3835" s="42" t="s">
        <v>16749</v>
      </c>
      <c r="D3835" s="38">
        <v>102659</v>
      </c>
      <c r="E3835" s="42" t="s">
        <v>15315</v>
      </c>
      <c r="F3835" s="38">
        <v>8268009673</v>
      </c>
      <c r="G3835" s="40">
        <v>59</v>
      </c>
      <c r="H3835" s="3">
        <v>71845.762711864416</v>
      </c>
      <c r="I3835" s="3"/>
      <c r="J3835" s="3">
        <v>12932.237288135595</v>
      </c>
      <c r="K3835" s="3">
        <f t="shared" si="62"/>
        <v>84778.000000000015</v>
      </c>
      <c r="L3835" s="41">
        <v>44903.729166666664</v>
      </c>
      <c r="M3835" s="39">
        <v>44367499</v>
      </c>
      <c r="N3835" s="42" t="s">
        <v>315</v>
      </c>
      <c r="O3835" s="42" t="s">
        <v>16750</v>
      </c>
      <c r="P3835" s="60">
        <v>44938</v>
      </c>
      <c r="Q3835" s="42" t="s">
        <v>243</v>
      </c>
      <c r="R3835" s="68" t="s">
        <v>506</v>
      </c>
    </row>
    <row r="3836" spans="1:18" s="70" customFormat="1" ht="12.75" customHeight="1" x14ac:dyDescent="0.2">
      <c r="A3836" s="38" t="s">
        <v>15901</v>
      </c>
      <c r="B3836" s="42" t="s">
        <v>15902</v>
      </c>
      <c r="C3836" s="42"/>
      <c r="D3836" s="38">
        <v>816655</v>
      </c>
      <c r="E3836" s="42" t="s">
        <v>782</v>
      </c>
      <c r="F3836" s="38">
        <v>8266013014</v>
      </c>
      <c r="G3836" s="40">
        <v>334</v>
      </c>
      <c r="H3836" s="3">
        <v>71750</v>
      </c>
      <c r="I3836" s="3"/>
      <c r="J3836" s="3">
        <v>12915</v>
      </c>
      <c r="K3836" s="3">
        <f t="shared" si="62"/>
        <v>84665</v>
      </c>
      <c r="L3836" s="41">
        <v>44867</v>
      </c>
      <c r="M3836" s="39"/>
      <c r="N3836" s="42" t="s">
        <v>315</v>
      </c>
      <c r="O3836" s="42"/>
      <c r="P3836" s="60"/>
      <c r="Q3836" s="42" t="s">
        <v>243</v>
      </c>
      <c r="R3836" s="68"/>
    </row>
    <row r="3837" spans="1:18" s="70" customFormat="1" ht="12.75" customHeight="1" x14ac:dyDescent="0.2">
      <c r="A3837" s="38" t="s">
        <v>17467</v>
      </c>
      <c r="B3837" s="39" t="s">
        <v>17468</v>
      </c>
      <c r="C3837" s="39" t="s">
        <v>17469</v>
      </c>
      <c r="D3837" s="38">
        <v>815162</v>
      </c>
      <c r="E3837" s="39" t="s">
        <v>9118</v>
      </c>
      <c r="F3837" s="38">
        <v>8266017079</v>
      </c>
      <c r="G3837" s="40" t="s">
        <v>17470</v>
      </c>
      <c r="H3837" s="2">
        <v>71680</v>
      </c>
      <c r="I3837" s="2"/>
      <c r="J3837" s="2">
        <v>12902.4</v>
      </c>
      <c r="K3837" s="3">
        <f t="shared" si="62"/>
        <v>84582.399999999994</v>
      </c>
      <c r="L3837" s="41">
        <v>44937.729166666664</v>
      </c>
      <c r="M3837" s="39">
        <v>6870367971</v>
      </c>
      <c r="N3837" s="39" t="s">
        <v>52</v>
      </c>
      <c r="O3837" s="40" t="s">
        <v>17471</v>
      </c>
      <c r="P3837" s="41">
        <v>44966</v>
      </c>
      <c r="Q3837" s="39" t="s">
        <v>54</v>
      </c>
      <c r="R3837" s="68"/>
    </row>
    <row r="3838" spans="1:18" s="70" customFormat="1" ht="12.75" customHeight="1" x14ac:dyDescent="0.2">
      <c r="A3838" s="38" t="s">
        <v>22397</v>
      </c>
      <c r="B3838" s="39" t="s">
        <v>22398</v>
      </c>
      <c r="C3838" s="39"/>
      <c r="D3838" s="38">
        <v>130312</v>
      </c>
      <c r="E3838" s="39" t="s">
        <v>12842</v>
      </c>
      <c r="F3838" s="38">
        <v>8266020974</v>
      </c>
      <c r="G3838" s="40" t="s">
        <v>22399</v>
      </c>
      <c r="H3838" s="2">
        <v>71570</v>
      </c>
      <c r="I3838" s="2"/>
      <c r="J3838" s="2">
        <v>12882.6</v>
      </c>
      <c r="K3838" s="3">
        <f t="shared" si="62"/>
        <v>84452.6</v>
      </c>
      <c r="L3838" s="41">
        <v>45359</v>
      </c>
      <c r="M3838" s="39"/>
      <c r="N3838" s="39" t="s">
        <v>22115</v>
      </c>
      <c r="O3838" s="40" t="s">
        <v>22400</v>
      </c>
      <c r="P3838" s="41">
        <v>45413</v>
      </c>
      <c r="Q3838" s="62" t="s">
        <v>21</v>
      </c>
      <c r="R3838" s="68"/>
    </row>
    <row r="3839" spans="1:18" s="70" customFormat="1" ht="12.75" customHeight="1" x14ac:dyDescent="0.2">
      <c r="A3839" s="38" t="s">
        <v>11815</v>
      </c>
      <c r="B3839" s="42" t="s">
        <v>11816</v>
      </c>
      <c r="C3839" s="42" t="s">
        <v>11817</v>
      </c>
      <c r="D3839" s="38">
        <v>811819</v>
      </c>
      <c r="E3839" s="39" t="s">
        <v>1091</v>
      </c>
      <c r="F3839" s="38">
        <v>8263000188</v>
      </c>
      <c r="G3839" s="40" t="s">
        <v>11818</v>
      </c>
      <c r="H3839" s="3">
        <v>71557</v>
      </c>
      <c r="I3839" s="3"/>
      <c r="J3839" s="3">
        <v>0</v>
      </c>
      <c r="K3839" s="3">
        <f t="shared" si="62"/>
        <v>71557</v>
      </c>
      <c r="L3839" s="41">
        <v>44599.729166666664</v>
      </c>
      <c r="M3839" s="39">
        <v>3445033036</v>
      </c>
      <c r="N3839" s="42" t="s">
        <v>315</v>
      </c>
      <c r="O3839" s="42">
        <v>203254242317</v>
      </c>
      <c r="P3839" s="60">
        <v>44648</v>
      </c>
      <c r="Q3839" s="42" t="s">
        <v>243</v>
      </c>
      <c r="R3839" s="68"/>
    </row>
    <row r="3840" spans="1:18" s="70" customFormat="1" ht="12.75" customHeight="1" x14ac:dyDescent="0.2">
      <c r="A3840" s="38" t="s">
        <v>14901</v>
      </c>
      <c r="B3840" s="39" t="s">
        <v>14902</v>
      </c>
      <c r="C3840" s="39" t="s">
        <v>14903</v>
      </c>
      <c r="D3840" s="38">
        <v>130552</v>
      </c>
      <c r="E3840" s="39" t="s">
        <v>3037</v>
      </c>
      <c r="F3840" s="38">
        <v>8266015158</v>
      </c>
      <c r="G3840" s="40" t="s">
        <v>14904</v>
      </c>
      <c r="H3840" s="2">
        <v>71477.288135593219</v>
      </c>
      <c r="I3840" s="2"/>
      <c r="J3840" s="2">
        <v>12865.911864406778</v>
      </c>
      <c r="K3840" s="3">
        <f t="shared" si="62"/>
        <v>84343.2</v>
      </c>
      <c r="L3840" s="41">
        <v>44749.729166666664</v>
      </c>
      <c r="M3840" s="39">
        <v>6870158455</v>
      </c>
      <c r="N3840" s="39" t="s">
        <v>52</v>
      </c>
      <c r="O3840" s="40" t="s">
        <v>14905</v>
      </c>
      <c r="P3840" s="41">
        <v>44806</v>
      </c>
      <c r="Q3840" s="39" t="s">
        <v>54</v>
      </c>
      <c r="R3840" s="68"/>
    </row>
    <row r="3841" spans="1:18" s="70" customFormat="1" ht="12.75" customHeight="1" x14ac:dyDescent="0.2">
      <c r="A3841" s="38" t="s">
        <v>18504</v>
      </c>
      <c r="B3841" s="39" t="s">
        <v>18505</v>
      </c>
      <c r="C3841" s="39" t="s">
        <v>18506</v>
      </c>
      <c r="D3841" s="38">
        <v>137847</v>
      </c>
      <c r="E3841" s="39" t="s">
        <v>17353</v>
      </c>
      <c r="F3841" s="38">
        <v>8266016511</v>
      </c>
      <c r="G3841" s="40" t="s">
        <v>18507</v>
      </c>
      <c r="H3841" s="2">
        <v>71474.576271186437</v>
      </c>
      <c r="I3841" s="2"/>
      <c r="J3841" s="2">
        <v>12865.423728813557</v>
      </c>
      <c r="K3841" s="3">
        <f t="shared" si="62"/>
        <v>84340</v>
      </c>
      <c r="L3841" s="41">
        <v>44985.729166666664</v>
      </c>
      <c r="M3841" s="39">
        <v>6870443819</v>
      </c>
      <c r="N3841" s="39" t="s">
        <v>3282</v>
      </c>
      <c r="O3841" s="40" t="s">
        <v>18508</v>
      </c>
      <c r="P3841" s="41">
        <v>45035</v>
      </c>
      <c r="Q3841" s="42" t="s">
        <v>2417</v>
      </c>
      <c r="R3841" s="68"/>
    </row>
    <row r="3842" spans="1:18" s="70" customFormat="1" ht="12.75" customHeight="1" x14ac:dyDescent="0.2">
      <c r="A3842" s="38" t="s">
        <v>12310</v>
      </c>
      <c r="B3842" s="42" t="s">
        <v>12311</v>
      </c>
      <c r="C3842" s="42" t="s">
        <v>12312</v>
      </c>
      <c r="D3842" s="38">
        <v>300286</v>
      </c>
      <c r="E3842" s="42" t="s">
        <v>3944</v>
      </c>
      <c r="F3842" s="38">
        <v>8263000075</v>
      </c>
      <c r="G3842" s="40">
        <v>712734175</v>
      </c>
      <c r="H3842" s="3">
        <v>71400</v>
      </c>
      <c r="I3842" s="3"/>
      <c r="J3842" s="3">
        <v>12852</v>
      </c>
      <c r="K3842" s="3">
        <f t="shared" si="62"/>
        <v>84252</v>
      </c>
      <c r="L3842" s="41">
        <v>44620.729166666664</v>
      </c>
      <c r="M3842" s="39">
        <v>6870458422</v>
      </c>
      <c r="N3842" s="42" t="s">
        <v>315</v>
      </c>
      <c r="O3842" s="42" t="s">
        <v>12163</v>
      </c>
      <c r="P3842" s="60">
        <v>44674</v>
      </c>
      <c r="Q3842" s="42" t="s">
        <v>243</v>
      </c>
      <c r="R3842" s="68"/>
    </row>
    <row r="3843" spans="1:18" s="70" customFormat="1" ht="12.75" customHeight="1" x14ac:dyDescent="0.2">
      <c r="A3843" s="38" t="s">
        <v>10064</v>
      </c>
      <c r="B3843" s="42" t="s">
        <v>10065</v>
      </c>
      <c r="C3843" s="42" t="s">
        <v>10066</v>
      </c>
      <c r="D3843" s="38">
        <v>407048</v>
      </c>
      <c r="E3843" s="42" t="s">
        <v>6256</v>
      </c>
      <c r="F3843" s="38">
        <v>8266013252</v>
      </c>
      <c r="G3843" s="40" t="s">
        <v>10067</v>
      </c>
      <c r="H3843" s="3">
        <v>71058</v>
      </c>
      <c r="I3843" s="3"/>
      <c r="J3843" s="3">
        <v>12790.439999999999</v>
      </c>
      <c r="K3843" s="3">
        <f t="shared" si="62"/>
        <v>83848.44</v>
      </c>
      <c r="L3843" s="41">
        <v>44553.729166666664</v>
      </c>
      <c r="M3843" s="39">
        <v>6870360511</v>
      </c>
      <c r="N3843" s="42" t="s">
        <v>315</v>
      </c>
      <c r="O3843" s="42" t="s">
        <v>10068</v>
      </c>
      <c r="P3843" s="60">
        <v>44600</v>
      </c>
      <c r="Q3843" s="42" t="s">
        <v>243</v>
      </c>
      <c r="R3843" s="68"/>
    </row>
    <row r="3844" spans="1:18" s="70" customFormat="1" ht="12.75" customHeight="1" x14ac:dyDescent="0.2">
      <c r="A3844" s="38" t="s">
        <v>5821</v>
      </c>
      <c r="B3844" s="39" t="s">
        <v>5822</v>
      </c>
      <c r="C3844" s="39" t="s">
        <v>5823</v>
      </c>
      <c r="D3844" s="38">
        <v>401972</v>
      </c>
      <c r="E3844" s="39" t="s">
        <v>842</v>
      </c>
      <c r="F3844" s="38">
        <v>8263000049</v>
      </c>
      <c r="G3844" s="40" t="s">
        <v>5824</v>
      </c>
      <c r="H3844" s="2">
        <v>71000</v>
      </c>
      <c r="I3844" s="2">
        <v>0</v>
      </c>
      <c r="J3844" s="2">
        <v>12780</v>
      </c>
      <c r="K3844" s="3">
        <f t="shared" si="62"/>
        <v>83780</v>
      </c>
      <c r="L3844" s="41">
        <v>44386.729166666664</v>
      </c>
      <c r="M3844" s="39">
        <v>6870194495</v>
      </c>
      <c r="N3844" s="39" t="s">
        <v>52</v>
      </c>
      <c r="O3844" s="40" t="s">
        <v>5587</v>
      </c>
      <c r="P3844" s="41">
        <v>44449</v>
      </c>
      <c r="Q3844" s="39" t="s">
        <v>54</v>
      </c>
      <c r="R3844" s="68"/>
    </row>
    <row r="3845" spans="1:18" s="70" customFormat="1" ht="15" customHeight="1" x14ac:dyDescent="0.25">
      <c r="A3845" s="76" t="s">
        <v>254</v>
      </c>
      <c r="B3845" s="77" t="s">
        <v>255</v>
      </c>
      <c r="C3845" s="77" t="s">
        <v>256</v>
      </c>
      <c r="D3845" s="76">
        <v>407261</v>
      </c>
      <c r="E3845" s="77" t="s">
        <v>58</v>
      </c>
      <c r="F3845" s="76">
        <v>8266009891</v>
      </c>
      <c r="G3845" s="78">
        <v>9854017217</v>
      </c>
      <c r="H3845" s="79">
        <v>70888.75</v>
      </c>
      <c r="I3845" s="79"/>
      <c r="J3845" s="79">
        <v>0</v>
      </c>
      <c r="K3845" s="80">
        <f t="shared" si="62"/>
        <v>70888.75</v>
      </c>
      <c r="L3845" s="81">
        <v>44186.729166666664</v>
      </c>
      <c r="M3845" s="77">
        <v>6870232282</v>
      </c>
      <c r="N3845" s="77" t="s">
        <v>52</v>
      </c>
      <c r="O3845" s="78"/>
      <c r="P3845" s="81"/>
      <c r="Q3845" s="77" t="s">
        <v>54</v>
      </c>
      <c r="R3845" s="83"/>
    </row>
    <row r="3846" spans="1:18" s="70" customFormat="1" ht="12.75" customHeight="1" x14ac:dyDescent="0.25">
      <c r="A3846" s="38" t="s">
        <v>257</v>
      </c>
      <c r="B3846" s="39" t="s">
        <v>258</v>
      </c>
      <c r="C3846" s="39" t="s">
        <v>259</v>
      </c>
      <c r="D3846" s="38">
        <v>407261</v>
      </c>
      <c r="E3846" s="77" t="s">
        <v>58</v>
      </c>
      <c r="F3846" s="38">
        <v>8266009891</v>
      </c>
      <c r="G3846" s="40">
        <v>9854017249</v>
      </c>
      <c r="H3846" s="2">
        <v>70888.75</v>
      </c>
      <c r="I3846" s="2"/>
      <c r="J3846" s="2">
        <v>0</v>
      </c>
      <c r="K3846" s="3">
        <f t="shared" ref="K3846:K3909" si="63">SUM(H3846:J3846)</f>
        <v>70888.75</v>
      </c>
      <c r="L3846" s="41">
        <v>44187.729166666664</v>
      </c>
      <c r="M3846" s="39"/>
      <c r="N3846" s="39" t="s">
        <v>52</v>
      </c>
      <c r="O3846" s="40"/>
      <c r="P3846" s="41"/>
      <c r="Q3846" s="39" t="s">
        <v>54</v>
      </c>
      <c r="R3846" s="68"/>
    </row>
    <row r="3847" spans="1:18" s="70" customFormat="1" ht="12.75" customHeight="1" x14ac:dyDescent="0.25">
      <c r="A3847" s="38" t="s">
        <v>260</v>
      </c>
      <c r="B3847" s="39" t="s">
        <v>261</v>
      </c>
      <c r="C3847" s="39" t="s">
        <v>262</v>
      </c>
      <c r="D3847" s="38">
        <v>407261</v>
      </c>
      <c r="E3847" s="77" t="s">
        <v>58</v>
      </c>
      <c r="F3847" s="38">
        <v>8266009891</v>
      </c>
      <c r="G3847" s="40">
        <v>9854017140</v>
      </c>
      <c r="H3847" s="2">
        <v>70888.75</v>
      </c>
      <c r="I3847" s="2"/>
      <c r="J3847" s="2">
        <v>0</v>
      </c>
      <c r="K3847" s="3">
        <f t="shared" si="63"/>
        <v>70888.75</v>
      </c>
      <c r="L3847" s="41">
        <v>44182.729166666664</v>
      </c>
      <c r="M3847" s="39">
        <v>6870232308</v>
      </c>
      <c r="N3847" s="39" t="s">
        <v>52</v>
      </c>
      <c r="O3847" s="40"/>
      <c r="P3847" s="41"/>
      <c r="Q3847" s="39" t="s">
        <v>54</v>
      </c>
      <c r="R3847" s="68"/>
    </row>
    <row r="3848" spans="1:18" s="70" customFormat="1" ht="12.75" customHeight="1" x14ac:dyDescent="0.25">
      <c r="A3848" s="38" t="s">
        <v>263</v>
      </c>
      <c r="B3848" s="39" t="s">
        <v>264</v>
      </c>
      <c r="C3848" s="39" t="s">
        <v>265</v>
      </c>
      <c r="D3848" s="38">
        <v>407261</v>
      </c>
      <c r="E3848" s="77" t="s">
        <v>58</v>
      </c>
      <c r="F3848" s="38">
        <v>8266009891</v>
      </c>
      <c r="G3848" s="40">
        <v>9854017305</v>
      </c>
      <c r="H3848" s="2">
        <v>70888.75</v>
      </c>
      <c r="I3848" s="2"/>
      <c r="J3848" s="2">
        <v>0</v>
      </c>
      <c r="K3848" s="3">
        <f t="shared" si="63"/>
        <v>70888.75</v>
      </c>
      <c r="L3848" s="41">
        <v>44191.729166666664</v>
      </c>
      <c r="M3848" s="39">
        <v>6870232387</v>
      </c>
      <c r="N3848" s="39" t="s">
        <v>52</v>
      </c>
      <c r="O3848" s="40"/>
      <c r="P3848" s="41"/>
      <c r="Q3848" s="39" t="s">
        <v>54</v>
      </c>
      <c r="R3848" s="68"/>
    </row>
    <row r="3849" spans="1:18" s="70" customFormat="1" ht="12.75" customHeight="1" x14ac:dyDescent="0.25">
      <c r="A3849" s="38" t="s">
        <v>434</v>
      </c>
      <c r="B3849" s="39" t="s">
        <v>435</v>
      </c>
      <c r="C3849" s="39" t="s">
        <v>436</v>
      </c>
      <c r="D3849" s="38">
        <v>407261</v>
      </c>
      <c r="E3849" s="77" t="s">
        <v>58</v>
      </c>
      <c r="F3849" s="38">
        <v>8266009944</v>
      </c>
      <c r="G3849" s="40">
        <v>9854017573</v>
      </c>
      <c r="H3849" s="2">
        <v>70888.75</v>
      </c>
      <c r="I3849" s="2"/>
      <c r="J3849" s="2">
        <v>0</v>
      </c>
      <c r="K3849" s="3">
        <f t="shared" si="63"/>
        <v>70888.75</v>
      </c>
      <c r="L3849" s="41">
        <v>44209.729166666664</v>
      </c>
      <c r="M3849" s="39">
        <v>6870254258</v>
      </c>
      <c r="N3849" s="39" t="s">
        <v>52</v>
      </c>
      <c r="O3849" s="40"/>
      <c r="P3849" s="41"/>
      <c r="Q3849" s="39" t="s">
        <v>54</v>
      </c>
      <c r="R3849" s="68"/>
    </row>
    <row r="3850" spans="1:18" s="70" customFormat="1" ht="12.75" customHeight="1" x14ac:dyDescent="0.2">
      <c r="A3850" s="38" t="s">
        <v>18858</v>
      </c>
      <c r="B3850" s="42" t="s">
        <v>18859</v>
      </c>
      <c r="C3850" s="42" t="s">
        <v>18860</v>
      </c>
      <c r="D3850" s="38">
        <v>807543</v>
      </c>
      <c r="E3850" s="42" t="s">
        <v>18582</v>
      </c>
      <c r="F3850" s="38">
        <v>8268006088</v>
      </c>
      <c r="G3850" s="40" t="s">
        <v>18861</v>
      </c>
      <c r="H3850" s="3">
        <v>70800</v>
      </c>
      <c r="I3850" s="3"/>
      <c r="J3850" s="3">
        <v>0</v>
      </c>
      <c r="K3850" s="3">
        <f t="shared" si="63"/>
        <v>70800</v>
      </c>
      <c r="L3850" s="41">
        <v>44831</v>
      </c>
      <c r="M3850" s="39">
        <v>160323266</v>
      </c>
      <c r="N3850" s="42" t="s">
        <v>315</v>
      </c>
      <c r="O3850" s="42"/>
      <c r="P3850" s="60"/>
      <c r="Q3850" s="42" t="s">
        <v>243</v>
      </c>
      <c r="R3850" s="68"/>
    </row>
    <row r="3851" spans="1:18" s="70" customFormat="1" ht="12.75" customHeight="1" x14ac:dyDescent="0.2">
      <c r="A3851" s="38" t="s">
        <v>19159</v>
      </c>
      <c r="B3851" s="39" t="s">
        <v>19160</v>
      </c>
      <c r="C3851" s="39" t="s">
        <v>19161</v>
      </c>
      <c r="D3851" s="38">
        <v>821012</v>
      </c>
      <c r="E3851" s="39" t="s">
        <v>3527</v>
      </c>
      <c r="F3851" s="38">
        <v>8263000088</v>
      </c>
      <c r="G3851" s="40" t="s">
        <v>19162</v>
      </c>
      <c r="H3851" s="2">
        <v>70760</v>
      </c>
      <c r="I3851" s="2"/>
      <c r="J3851" s="2">
        <v>12736.8</v>
      </c>
      <c r="K3851" s="3">
        <f t="shared" si="63"/>
        <v>83496.800000000003</v>
      </c>
      <c r="L3851" s="41">
        <v>44982.729166666664</v>
      </c>
      <c r="M3851" s="39">
        <v>1246358708</v>
      </c>
      <c r="N3851" s="39" t="s">
        <v>52</v>
      </c>
      <c r="O3851" s="40" t="s">
        <v>19148</v>
      </c>
      <c r="P3851" s="41">
        <v>44928</v>
      </c>
      <c r="Q3851" s="39" t="s">
        <v>54</v>
      </c>
      <c r="R3851" s="68"/>
    </row>
    <row r="3852" spans="1:18" s="70" customFormat="1" ht="12.75" customHeight="1" x14ac:dyDescent="0.2">
      <c r="A3852" s="38" t="s">
        <v>16219</v>
      </c>
      <c r="B3852" s="39" t="s">
        <v>16220</v>
      </c>
      <c r="C3852" s="39" t="s">
        <v>16221</v>
      </c>
      <c r="D3852" s="38">
        <v>134795</v>
      </c>
      <c r="E3852" s="39" t="s">
        <v>2376</v>
      </c>
      <c r="F3852" s="38">
        <v>8263000172</v>
      </c>
      <c r="G3852" s="40">
        <v>220601013417</v>
      </c>
      <c r="H3852" s="2">
        <v>70672.881355932201</v>
      </c>
      <c r="I3852" s="2"/>
      <c r="J3852" s="2">
        <v>12721.118644067796</v>
      </c>
      <c r="K3852" s="3">
        <f t="shared" si="63"/>
        <v>83394</v>
      </c>
      <c r="L3852" s="41">
        <v>44831.729166666664</v>
      </c>
      <c r="M3852" s="39">
        <v>6870269227</v>
      </c>
      <c r="N3852" s="39" t="s">
        <v>3282</v>
      </c>
      <c r="O3852" s="40" t="s">
        <v>16222</v>
      </c>
      <c r="P3852" s="41">
        <v>44890</v>
      </c>
      <c r="Q3852" s="42" t="s">
        <v>2417</v>
      </c>
      <c r="R3852" s="68"/>
    </row>
    <row r="3853" spans="1:18" s="70" customFormat="1" ht="12.75" customHeight="1" x14ac:dyDescent="0.2">
      <c r="A3853" s="38" t="s">
        <v>17271</v>
      </c>
      <c r="B3853" s="39" t="s">
        <v>17272</v>
      </c>
      <c r="C3853" s="39" t="s">
        <v>17273</v>
      </c>
      <c r="D3853" s="38">
        <v>819844</v>
      </c>
      <c r="E3853" s="39" t="s">
        <v>7634</v>
      </c>
      <c r="F3853" s="38">
        <v>8268009576</v>
      </c>
      <c r="G3853" s="40">
        <v>880</v>
      </c>
      <c r="H3853" s="2">
        <v>70672.881355932201</v>
      </c>
      <c r="I3853" s="2"/>
      <c r="J3853" s="2">
        <v>12721.118644067796</v>
      </c>
      <c r="K3853" s="3">
        <f t="shared" si="63"/>
        <v>83394</v>
      </c>
      <c r="L3853" s="41">
        <v>44930</v>
      </c>
      <c r="M3853" s="39">
        <v>44408725</v>
      </c>
      <c r="N3853" s="39" t="s">
        <v>3282</v>
      </c>
      <c r="O3853" s="40" t="s">
        <v>17274</v>
      </c>
      <c r="P3853" s="41">
        <v>44949</v>
      </c>
      <c r="Q3853" s="42" t="s">
        <v>2417</v>
      </c>
      <c r="R3853" s="68"/>
    </row>
    <row r="3854" spans="1:18" s="70" customFormat="1" ht="12.75" customHeight="1" x14ac:dyDescent="0.2">
      <c r="A3854" s="38" t="s">
        <v>4570</v>
      </c>
      <c r="B3854" s="39" t="s">
        <v>4571</v>
      </c>
      <c r="C3854" s="39" t="s">
        <v>4572</v>
      </c>
      <c r="D3854" s="38">
        <v>401972</v>
      </c>
      <c r="E3854" s="39" t="s">
        <v>842</v>
      </c>
      <c r="F3854" s="38">
        <v>8263000049</v>
      </c>
      <c r="G3854" s="40" t="s">
        <v>4573</v>
      </c>
      <c r="H3854" s="2">
        <v>70650</v>
      </c>
      <c r="I3854" s="2">
        <v>82.997</v>
      </c>
      <c r="J3854" s="2">
        <v>12717</v>
      </c>
      <c r="K3854" s="3">
        <f t="shared" si="63"/>
        <v>83449.997000000003</v>
      </c>
      <c r="L3854" s="41">
        <v>44370.729166666664</v>
      </c>
      <c r="M3854" s="39">
        <v>6870150667</v>
      </c>
      <c r="N3854" s="39" t="s">
        <v>52</v>
      </c>
      <c r="O3854" s="40" t="s">
        <v>4561</v>
      </c>
      <c r="P3854" s="41">
        <v>44415</v>
      </c>
      <c r="Q3854" s="39" t="s">
        <v>54</v>
      </c>
      <c r="R3854" s="68"/>
    </row>
    <row r="3855" spans="1:18" s="70" customFormat="1" ht="12.75" customHeight="1" x14ac:dyDescent="0.2">
      <c r="A3855" s="38" t="s">
        <v>22300</v>
      </c>
      <c r="B3855" s="39" t="s">
        <v>22301</v>
      </c>
      <c r="C3855" s="39" t="s">
        <v>22302</v>
      </c>
      <c r="D3855" s="38">
        <v>821146</v>
      </c>
      <c r="E3855" s="42" t="s">
        <v>446</v>
      </c>
      <c r="F3855" s="38">
        <v>8268008478</v>
      </c>
      <c r="G3855" s="40" t="s">
        <v>22303</v>
      </c>
      <c r="H3855" s="2">
        <v>70570</v>
      </c>
      <c r="I3855" s="2"/>
      <c r="J3855" s="2">
        <v>0</v>
      </c>
      <c r="K3855" s="3">
        <f t="shared" si="63"/>
        <v>70570</v>
      </c>
      <c r="L3855" s="41">
        <v>45310</v>
      </c>
      <c r="M3855" s="39">
        <v>161180467</v>
      </c>
      <c r="N3855" s="39" t="s">
        <v>3282</v>
      </c>
      <c r="O3855" s="40">
        <v>404040783971</v>
      </c>
      <c r="P3855" s="41">
        <v>45386</v>
      </c>
      <c r="Q3855" s="42" t="s">
        <v>2417</v>
      </c>
      <c r="R3855" s="68"/>
    </row>
    <row r="3856" spans="1:18" s="70" customFormat="1" ht="12.75" customHeight="1" x14ac:dyDescent="0.2">
      <c r="A3856" s="38" t="s">
        <v>5825</v>
      </c>
      <c r="B3856" s="39" t="s">
        <v>5826</v>
      </c>
      <c r="C3856" s="39" t="s">
        <v>5827</v>
      </c>
      <c r="D3856" s="38">
        <v>401972</v>
      </c>
      <c r="E3856" s="39" t="s">
        <v>842</v>
      </c>
      <c r="F3856" s="38">
        <v>8263000049</v>
      </c>
      <c r="G3856" s="40" t="s">
        <v>5828</v>
      </c>
      <c r="H3856" s="2">
        <v>70380</v>
      </c>
      <c r="I3856" s="2">
        <v>0</v>
      </c>
      <c r="J3856" s="2">
        <v>12668.4</v>
      </c>
      <c r="K3856" s="3">
        <f t="shared" si="63"/>
        <v>83048.399999999994</v>
      </c>
      <c r="L3856" s="41">
        <v>44408.729166666664</v>
      </c>
      <c r="M3856" s="39">
        <v>6870194509</v>
      </c>
      <c r="N3856" s="39" t="s">
        <v>52</v>
      </c>
      <c r="O3856" s="40" t="s">
        <v>5812</v>
      </c>
      <c r="P3856" s="41">
        <v>44449</v>
      </c>
      <c r="Q3856" s="39" t="s">
        <v>54</v>
      </c>
      <c r="R3856" s="68"/>
    </row>
    <row r="3857" spans="1:18" s="70" customFormat="1" ht="12.75" customHeight="1" x14ac:dyDescent="0.2">
      <c r="A3857" s="38" t="s">
        <v>1767</v>
      </c>
      <c r="B3857" s="39" t="s">
        <v>1768</v>
      </c>
      <c r="C3857" s="39" t="s">
        <v>1769</v>
      </c>
      <c r="D3857" s="38">
        <v>407942</v>
      </c>
      <c r="E3857" s="39" t="s">
        <v>604</v>
      </c>
      <c r="F3857" s="38">
        <v>8266010968</v>
      </c>
      <c r="G3857" s="40">
        <v>4150200076</v>
      </c>
      <c r="H3857" s="2">
        <v>70350</v>
      </c>
      <c r="I3857" s="2"/>
      <c r="J3857" s="2">
        <v>12663</v>
      </c>
      <c r="K3857" s="3">
        <f t="shared" si="63"/>
        <v>83013</v>
      </c>
      <c r="L3857" s="41">
        <v>44282.729166666664</v>
      </c>
      <c r="M3857" s="39">
        <v>6870046387</v>
      </c>
      <c r="N3857" s="39" t="s">
        <v>52</v>
      </c>
      <c r="O3857" s="40">
        <v>105247798166</v>
      </c>
      <c r="P3857" s="41">
        <v>44341</v>
      </c>
      <c r="Q3857" s="39" t="s">
        <v>54</v>
      </c>
      <c r="R3857" s="68"/>
    </row>
    <row r="3858" spans="1:18" s="70" customFormat="1" ht="12.75" customHeight="1" x14ac:dyDescent="0.2">
      <c r="A3858" s="38" t="s">
        <v>19204</v>
      </c>
      <c r="B3858" s="39" t="s">
        <v>19205</v>
      </c>
      <c r="C3858" s="39"/>
      <c r="D3858" s="38">
        <v>502361</v>
      </c>
      <c r="E3858" s="39" t="s">
        <v>19206</v>
      </c>
      <c r="F3858" s="38">
        <v>8266017214</v>
      </c>
      <c r="G3858" s="40" t="s">
        <v>19207</v>
      </c>
      <c r="H3858" s="2">
        <v>70282</v>
      </c>
      <c r="I3858" s="2"/>
      <c r="J3858" s="2">
        <v>12650.76</v>
      </c>
      <c r="K3858" s="3">
        <f t="shared" si="63"/>
        <v>82932.759999999995</v>
      </c>
      <c r="L3858" s="41">
        <v>45069</v>
      </c>
      <c r="M3858" s="39"/>
      <c r="N3858" s="39" t="s">
        <v>3282</v>
      </c>
      <c r="O3858" s="40"/>
      <c r="P3858" s="41"/>
      <c r="Q3858" s="42" t="s">
        <v>2417</v>
      </c>
      <c r="R3858" s="68"/>
    </row>
    <row r="3859" spans="1:18" s="70" customFormat="1" ht="12.75" customHeight="1" x14ac:dyDescent="0.2">
      <c r="A3859" s="38" t="s">
        <v>4173</v>
      </c>
      <c r="B3859" s="42"/>
      <c r="C3859" s="42"/>
      <c r="D3859" s="38"/>
      <c r="E3859" s="42" t="s">
        <v>3025</v>
      </c>
      <c r="F3859" s="61" t="s">
        <v>4166</v>
      </c>
      <c r="G3859" s="59">
        <v>44405</v>
      </c>
      <c r="H3859" s="3">
        <v>70116.600000000006</v>
      </c>
      <c r="I3859" s="3"/>
      <c r="J3859" s="2">
        <v>0</v>
      </c>
      <c r="K3859" s="3">
        <f t="shared" si="63"/>
        <v>70116.600000000006</v>
      </c>
      <c r="L3859" s="59">
        <v>44405</v>
      </c>
      <c r="M3859" s="61" t="s">
        <v>4166</v>
      </c>
      <c r="N3859" s="39" t="s">
        <v>3027</v>
      </c>
      <c r="O3859" s="42"/>
      <c r="P3859" s="60"/>
      <c r="Q3859" s="62" t="s">
        <v>15</v>
      </c>
      <c r="R3859" s="68"/>
    </row>
    <row r="3860" spans="1:18" s="70" customFormat="1" ht="12.75" customHeight="1" x14ac:dyDescent="0.2">
      <c r="A3860" s="38">
        <v>187</v>
      </c>
      <c r="B3860" s="39" t="s">
        <v>20043</v>
      </c>
      <c r="C3860" s="39" t="s">
        <v>20044</v>
      </c>
      <c r="D3860" s="38">
        <v>400371</v>
      </c>
      <c r="E3860" s="39" t="s">
        <v>7339</v>
      </c>
      <c r="F3860" s="38">
        <v>8266017007</v>
      </c>
      <c r="G3860" s="40" t="s">
        <v>20045</v>
      </c>
      <c r="H3860" s="2">
        <v>70100</v>
      </c>
      <c r="I3860" s="2"/>
      <c r="J3860" s="2">
        <v>12618</v>
      </c>
      <c r="K3860" s="3">
        <f t="shared" si="63"/>
        <v>82718</v>
      </c>
      <c r="L3860" s="41">
        <v>45084.729166666664</v>
      </c>
      <c r="M3860" s="39">
        <v>1246449715</v>
      </c>
      <c r="N3860" s="39" t="s">
        <v>8899</v>
      </c>
      <c r="O3860" s="40" t="s">
        <v>20046</v>
      </c>
      <c r="P3860" s="41">
        <v>45137</v>
      </c>
      <c r="Q3860" s="42" t="s">
        <v>8901</v>
      </c>
      <c r="R3860" s="68"/>
    </row>
    <row r="3861" spans="1:18" s="70" customFormat="1" ht="12.75" customHeight="1" x14ac:dyDescent="0.2">
      <c r="A3861" s="38" t="s">
        <v>4810</v>
      </c>
      <c r="B3861" s="39" t="s">
        <v>4811</v>
      </c>
      <c r="C3861" s="39" t="s">
        <v>4812</v>
      </c>
      <c r="D3861" s="38">
        <v>106653</v>
      </c>
      <c r="E3861" s="39" t="s">
        <v>398</v>
      </c>
      <c r="F3861" s="38">
        <v>8263000050</v>
      </c>
      <c r="G3861" s="40" t="s">
        <v>4813</v>
      </c>
      <c r="H3861" s="2">
        <v>70000</v>
      </c>
      <c r="I3861" s="3">
        <v>82.601753287413885</v>
      </c>
      <c r="J3861" s="2">
        <v>12600</v>
      </c>
      <c r="K3861" s="3">
        <f t="shared" si="63"/>
        <v>82682.60175328741</v>
      </c>
      <c r="L3861" s="41">
        <v>44342.729166666664</v>
      </c>
      <c r="M3861" s="39">
        <v>6870155902</v>
      </c>
      <c r="N3861" s="39" t="s">
        <v>52</v>
      </c>
      <c r="O3861" s="40">
        <v>108116313730</v>
      </c>
      <c r="P3861" s="41">
        <v>44421</v>
      </c>
      <c r="Q3861" s="39" t="s">
        <v>54</v>
      </c>
      <c r="R3861" s="68"/>
    </row>
    <row r="3862" spans="1:18" s="70" customFormat="1" ht="12.75" customHeight="1" x14ac:dyDescent="0.25">
      <c r="A3862" s="38" t="s">
        <v>6931</v>
      </c>
      <c r="B3862" s="39" t="s">
        <v>6932</v>
      </c>
      <c r="C3862" s="39" t="s">
        <v>6933</v>
      </c>
      <c r="D3862" s="38">
        <v>407261</v>
      </c>
      <c r="E3862" s="77" t="s">
        <v>58</v>
      </c>
      <c r="F3862" s="38">
        <v>8266012429</v>
      </c>
      <c r="G3862" s="40">
        <v>9854022632</v>
      </c>
      <c r="H3862" s="2">
        <v>69991.25</v>
      </c>
      <c r="I3862" s="2"/>
      <c r="J3862" s="2">
        <v>0</v>
      </c>
      <c r="K3862" s="3">
        <f t="shared" si="63"/>
        <v>69991.25</v>
      </c>
      <c r="L3862" s="41">
        <v>44461.729166666664</v>
      </c>
      <c r="M3862" s="39">
        <v>6870229646</v>
      </c>
      <c r="N3862" s="39" t="s">
        <v>3282</v>
      </c>
      <c r="O3862" s="40"/>
      <c r="P3862" s="41"/>
      <c r="Q3862" s="42" t="s">
        <v>2417</v>
      </c>
      <c r="R3862" s="68"/>
    </row>
    <row r="3863" spans="1:18" s="70" customFormat="1" ht="12.75" customHeight="1" x14ac:dyDescent="0.25">
      <c r="A3863" s="38" t="s">
        <v>7243</v>
      </c>
      <c r="B3863" s="39" t="s">
        <v>7244</v>
      </c>
      <c r="C3863" s="39" t="s">
        <v>7245</v>
      </c>
      <c r="D3863" s="38">
        <v>407261</v>
      </c>
      <c r="E3863" s="77" t="s">
        <v>58</v>
      </c>
      <c r="F3863" s="38">
        <v>8266012429</v>
      </c>
      <c r="G3863" s="40">
        <v>9854022819</v>
      </c>
      <c r="H3863" s="2">
        <v>69991.25</v>
      </c>
      <c r="I3863" s="2"/>
      <c r="J3863" s="2">
        <v>0</v>
      </c>
      <c r="K3863" s="3">
        <f t="shared" si="63"/>
        <v>69991.25</v>
      </c>
      <c r="L3863" s="41">
        <v>44470.729166666664</v>
      </c>
      <c r="M3863" s="39">
        <v>6870238799</v>
      </c>
      <c r="N3863" s="39" t="s">
        <v>3282</v>
      </c>
      <c r="O3863" s="40"/>
      <c r="P3863" s="41"/>
      <c r="Q3863" s="42" t="s">
        <v>2417</v>
      </c>
      <c r="R3863" s="68"/>
    </row>
    <row r="3864" spans="1:18" s="70" customFormat="1" ht="12.75" customHeight="1" x14ac:dyDescent="0.2">
      <c r="A3864" s="38" t="s">
        <v>22876</v>
      </c>
      <c r="B3864" s="39" t="s">
        <v>22877</v>
      </c>
      <c r="C3864" s="39" t="s">
        <v>22878</v>
      </c>
      <c r="D3864" s="38">
        <v>815162</v>
      </c>
      <c r="E3864" s="39" t="s">
        <v>9118</v>
      </c>
      <c r="F3864" s="38">
        <v>8268015143</v>
      </c>
      <c r="G3864" s="40" t="s">
        <v>22879</v>
      </c>
      <c r="H3864" s="2">
        <v>69973.289999999994</v>
      </c>
      <c r="I3864" s="2"/>
      <c r="J3864" s="2">
        <v>0</v>
      </c>
      <c r="K3864" s="3">
        <f t="shared" si="63"/>
        <v>69973.289999999994</v>
      </c>
      <c r="L3864" s="41">
        <v>45407.729166666664</v>
      </c>
      <c r="M3864" s="39">
        <v>160843280</v>
      </c>
      <c r="N3864" s="39" t="s">
        <v>3282</v>
      </c>
      <c r="O3864" s="40"/>
      <c r="P3864" s="41"/>
      <c r="Q3864" s="42" t="s">
        <v>2417</v>
      </c>
      <c r="R3864" s="68"/>
    </row>
    <row r="3865" spans="1:18" s="70" customFormat="1" ht="12.75" customHeight="1" x14ac:dyDescent="0.2">
      <c r="A3865" s="38" t="s">
        <v>16704</v>
      </c>
      <c r="B3865" s="39" t="s">
        <v>16705</v>
      </c>
      <c r="C3865" s="39" t="s">
        <v>16706</v>
      </c>
      <c r="D3865" s="38">
        <v>821383</v>
      </c>
      <c r="E3865" s="39" t="s">
        <v>4736</v>
      </c>
      <c r="F3865" s="38">
        <v>8268008909</v>
      </c>
      <c r="G3865" s="40" t="s">
        <v>16707</v>
      </c>
      <c r="H3865" s="2">
        <v>69850</v>
      </c>
      <c r="I3865" s="2"/>
      <c r="J3865" s="2">
        <v>12573</v>
      </c>
      <c r="K3865" s="3">
        <f t="shared" si="63"/>
        <v>82423</v>
      </c>
      <c r="L3865" s="41">
        <v>44893.729166666664</v>
      </c>
      <c r="M3865" s="39">
        <v>44363857</v>
      </c>
      <c r="N3865" s="39" t="s">
        <v>52</v>
      </c>
      <c r="O3865" s="40" t="s">
        <v>16708</v>
      </c>
      <c r="P3865" s="41">
        <v>44929</v>
      </c>
      <c r="Q3865" s="39" t="s">
        <v>54</v>
      </c>
      <c r="R3865" s="68"/>
    </row>
    <row r="3866" spans="1:18" s="70" customFormat="1" ht="12.75" customHeight="1" x14ac:dyDescent="0.2">
      <c r="A3866" s="38" t="s">
        <v>8385</v>
      </c>
      <c r="B3866" s="42" t="s">
        <v>8386</v>
      </c>
      <c r="C3866" s="42" t="s">
        <v>8387</v>
      </c>
      <c r="D3866" s="38">
        <v>821383</v>
      </c>
      <c r="E3866" s="39" t="s">
        <v>4736</v>
      </c>
      <c r="F3866" s="38">
        <v>8268007503</v>
      </c>
      <c r="G3866" s="40" t="s">
        <v>8388</v>
      </c>
      <c r="H3866" s="3">
        <v>69820.338983050853</v>
      </c>
      <c r="I3866" s="3"/>
      <c r="J3866" s="3">
        <v>12567.661016949152</v>
      </c>
      <c r="K3866" s="3">
        <f t="shared" si="63"/>
        <v>82388</v>
      </c>
      <c r="L3866" s="41">
        <v>44498.729166666664</v>
      </c>
      <c r="M3866" s="39">
        <v>44193598</v>
      </c>
      <c r="N3866" s="42" t="s">
        <v>315</v>
      </c>
      <c r="O3866" s="42" t="s">
        <v>8389</v>
      </c>
      <c r="P3866" s="60">
        <v>44526</v>
      </c>
      <c r="Q3866" s="42" t="s">
        <v>243</v>
      </c>
      <c r="R3866" s="68"/>
    </row>
    <row r="3867" spans="1:18" s="70" customFormat="1" ht="12.75" customHeight="1" x14ac:dyDescent="0.2">
      <c r="A3867" s="38" t="s">
        <v>6603</v>
      </c>
      <c r="B3867" s="39" t="s">
        <v>6604</v>
      </c>
      <c r="C3867" s="39" t="s">
        <v>6605</v>
      </c>
      <c r="D3867" s="38">
        <v>401972</v>
      </c>
      <c r="E3867" s="39" t="s">
        <v>842</v>
      </c>
      <c r="F3867" s="38">
        <v>8263000049</v>
      </c>
      <c r="G3867" s="40" t="s">
        <v>6606</v>
      </c>
      <c r="H3867" s="2">
        <v>69630</v>
      </c>
      <c r="I3867" s="2">
        <v>0</v>
      </c>
      <c r="J3867" s="2">
        <v>12533.4</v>
      </c>
      <c r="K3867" s="3">
        <f t="shared" si="63"/>
        <v>82163.399999999994</v>
      </c>
      <c r="L3867" s="41">
        <v>44413.729166666664</v>
      </c>
      <c r="M3867" s="39">
        <v>6870217577</v>
      </c>
      <c r="N3867" s="39" t="s">
        <v>52</v>
      </c>
      <c r="O3867" s="40"/>
      <c r="P3867" s="41"/>
      <c r="Q3867" s="39" t="s">
        <v>54</v>
      </c>
      <c r="R3867" s="68"/>
    </row>
    <row r="3868" spans="1:18" s="70" customFormat="1" ht="12.75" customHeight="1" x14ac:dyDescent="0.2">
      <c r="A3868" s="38" t="s">
        <v>4574</v>
      </c>
      <c r="B3868" s="39" t="s">
        <v>4575</v>
      </c>
      <c r="C3868" s="39" t="s">
        <v>4576</v>
      </c>
      <c r="D3868" s="38">
        <v>401972</v>
      </c>
      <c r="E3868" s="39" t="s">
        <v>842</v>
      </c>
      <c r="F3868" s="38">
        <v>8263000049</v>
      </c>
      <c r="G3868" s="40" t="s">
        <v>4577</v>
      </c>
      <c r="H3868" s="2">
        <v>69600</v>
      </c>
      <c r="I3868" s="2">
        <v>81.998000000000005</v>
      </c>
      <c r="J3868" s="2">
        <v>12528</v>
      </c>
      <c r="K3868" s="3">
        <f t="shared" si="63"/>
        <v>82209.998000000007</v>
      </c>
      <c r="L3868" s="41">
        <v>44370.729166666664</v>
      </c>
      <c r="M3868" s="39">
        <v>6870150674</v>
      </c>
      <c r="N3868" s="39" t="s">
        <v>52</v>
      </c>
      <c r="O3868" s="40" t="s">
        <v>4561</v>
      </c>
      <c r="P3868" s="41">
        <v>44415</v>
      </c>
      <c r="Q3868" s="39" t="s">
        <v>54</v>
      </c>
      <c r="R3868" s="68"/>
    </row>
    <row r="3869" spans="1:18" s="70" customFormat="1" ht="12.75" customHeight="1" x14ac:dyDescent="0.2">
      <c r="A3869" s="38" t="s">
        <v>1789</v>
      </c>
      <c r="B3869" s="62" t="s">
        <v>1790</v>
      </c>
      <c r="C3869" s="39"/>
      <c r="D3869" s="38">
        <v>811819</v>
      </c>
      <c r="E3869" s="39" t="s">
        <v>1091</v>
      </c>
      <c r="F3869" s="38">
        <v>8263000049</v>
      </c>
      <c r="G3869" s="40" t="s">
        <v>1791</v>
      </c>
      <c r="H3869" s="2">
        <v>69500</v>
      </c>
      <c r="I3869" s="2"/>
      <c r="J3869" s="2">
        <v>0</v>
      </c>
      <c r="K3869" s="3">
        <f t="shared" si="63"/>
        <v>69500</v>
      </c>
      <c r="L3869" s="59">
        <v>44327</v>
      </c>
      <c r="M3869" s="39"/>
      <c r="N3869" s="39" t="s">
        <v>52</v>
      </c>
      <c r="O3869" s="40"/>
      <c r="P3869" s="41"/>
      <c r="Q3869" s="39" t="s">
        <v>54</v>
      </c>
      <c r="R3869" s="68"/>
    </row>
    <row r="3870" spans="1:18" s="70" customFormat="1" ht="12.75" customHeight="1" x14ac:dyDescent="0.2">
      <c r="A3870" s="38" t="s">
        <v>1792</v>
      </c>
      <c r="B3870" s="62" t="s">
        <v>1793</v>
      </c>
      <c r="C3870" s="39"/>
      <c r="D3870" s="38">
        <v>811819</v>
      </c>
      <c r="E3870" s="39" t="s">
        <v>1091</v>
      </c>
      <c r="F3870" s="38">
        <v>8263000049</v>
      </c>
      <c r="G3870" s="40" t="s">
        <v>1794</v>
      </c>
      <c r="H3870" s="2">
        <v>69500</v>
      </c>
      <c r="I3870" s="2"/>
      <c r="J3870" s="2">
        <v>0</v>
      </c>
      <c r="K3870" s="3">
        <f t="shared" si="63"/>
        <v>69500</v>
      </c>
      <c r="L3870" s="59">
        <v>44327</v>
      </c>
      <c r="M3870" s="39"/>
      <c r="N3870" s="39" t="s">
        <v>52</v>
      </c>
      <c r="O3870" s="40"/>
      <c r="P3870" s="41"/>
      <c r="Q3870" s="39" t="s">
        <v>54</v>
      </c>
      <c r="R3870" s="68"/>
    </row>
    <row r="3871" spans="1:18" s="70" customFormat="1" ht="12.75" customHeight="1" x14ac:dyDescent="0.2">
      <c r="A3871" s="38" t="s">
        <v>1871</v>
      </c>
      <c r="B3871" s="62" t="s">
        <v>1872</v>
      </c>
      <c r="C3871" s="39"/>
      <c r="D3871" s="38">
        <v>811819</v>
      </c>
      <c r="E3871" s="39" t="s">
        <v>1091</v>
      </c>
      <c r="F3871" s="38">
        <v>8263000049</v>
      </c>
      <c r="G3871" s="40" t="s">
        <v>1873</v>
      </c>
      <c r="H3871" s="2">
        <v>69500</v>
      </c>
      <c r="I3871" s="2"/>
      <c r="J3871" s="2">
        <v>0</v>
      </c>
      <c r="K3871" s="3">
        <f t="shared" si="63"/>
        <v>69500</v>
      </c>
      <c r="L3871" s="41">
        <v>44329</v>
      </c>
      <c r="M3871" s="39"/>
      <c r="N3871" s="39" t="s">
        <v>52</v>
      </c>
      <c r="O3871" s="40"/>
      <c r="P3871" s="41"/>
      <c r="Q3871" s="39" t="s">
        <v>54</v>
      </c>
      <c r="R3871" s="68"/>
    </row>
    <row r="3872" spans="1:18" s="70" customFormat="1" ht="12.75" customHeight="1" x14ac:dyDescent="0.2">
      <c r="A3872" s="38" t="s">
        <v>1877</v>
      </c>
      <c r="B3872" s="39" t="s">
        <v>1878</v>
      </c>
      <c r="C3872" s="39"/>
      <c r="D3872" s="38">
        <v>811819</v>
      </c>
      <c r="E3872" s="39" t="s">
        <v>1091</v>
      </c>
      <c r="F3872" s="38">
        <v>8263000049</v>
      </c>
      <c r="G3872" s="40" t="s">
        <v>1879</v>
      </c>
      <c r="H3872" s="2">
        <v>69500</v>
      </c>
      <c r="I3872" s="2"/>
      <c r="J3872" s="2">
        <v>0</v>
      </c>
      <c r="K3872" s="3">
        <f t="shared" si="63"/>
        <v>69500</v>
      </c>
      <c r="L3872" s="41">
        <v>44329</v>
      </c>
      <c r="M3872" s="39"/>
      <c r="N3872" s="39" t="s">
        <v>52</v>
      </c>
      <c r="O3872" s="40"/>
      <c r="P3872" s="41"/>
      <c r="Q3872" s="39" t="s">
        <v>54</v>
      </c>
      <c r="R3872" s="68"/>
    </row>
    <row r="3873" spans="1:18" s="70" customFormat="1" ht="12.75" customHeight="1" x14ac:dyDescent="0.2">
      <c r="A3873" s="38" t="s">
        <v>1893</v>
      </c>
      <c r="B3873" s="39" t="s">
        <v>1894</v>
      </c>
      <c r="C3873" s="39"/>
      <c r="D3873" s="38">
        <v>811819</v>
      </c>
      <c r="E3873" s="39" t="s">
        <v>1091</v>
      </c>
      <c r="F3873" s="38">
        <v>8263000049</v>
      </c>
      <c r="G3873" s="40" t="s">
        <v>1895</v>
      </c>
      <c r="H3873" s="2">
        <v>69500</v>
      </c>
      <c r="I3873" s="2"/>
      <c r="J3873" s="2">
        <v>0</v>
      </c>
      <c r="K3873" s="3">
        <f t="shared" si="63"/>
        <v>69500</v>
      </c>
      <c r="L3873" s="4">
        <v>44330</v>
      </c>
      <c r="M3873" s="39"/>
      <c r="N3873" s="39" t="s">
        <v>52</v>
      </c>
      <c r="O3873" s="40"/>
      <c r="P3873" s="41"/>
      <c r="Q3873" s="39" t="s">
        <v>54</v>
      </c>
      <c r="R3873" s="68"/>
    </row>
    <row r="3874" spans="1:18" s="70" customFormat="1" ht="12.75" customHeight="1" x14ac:dyDescent="0.2">
      <c r="A3874" s="38" t="s">
        <v>1901</v>
      </c>
      <c r="B3874" s="62" t="s">
        <v>1902</v>
      </c>
      <c r="C3874" s="39"/>
      <c r="D3874" s="38">
        <v>811819</v>
      </c>
      <c r="E3874" s="39" t="s">
        <v>1091</v>
      </c>
      <c r="F3874" s="38">
        <v>8263000049</v>
      </c>
      <c r="G3874" s="40" t="s">
        <v>1903</v>
      </c>
      <c r="H3874" s="2">
        <v>69500</v>
      </c>
      <c r="I3874" s="2"/>
      <c r="J3874" s="2">
        <v>0</v>
      </c>
      <c r="K3874" s="3">
        <f t="shared" si="63"/>
        <v>69500</v>
      </c>
      <c r="L3874" s="59">
        <v>44331</v>
      </c>
      <c r="M3874" s="39"/>
      <c r="N3874" s="39" t="s">
        <v>52</v>
      </c>
      <c r="O3874" s="40"/>
      <c r="P3874" s="41"/>
      <c r="Q3874" s="39" t="s">
        <v>54</v>
      </c>
      <c r="R3874" s="68"/>
    </row>
    <row r="3875" spans="1:18" s="70" customFormat="1" ht="12.75" customHeight="1" x14ac:dyDescent="0.2">
      <c r="A3875" s="38" t="s">
        <v>2194</v>
      </c>
      <c r="B3875" s="62" t="s">
        <v>2195</v>
      </c>
      <c r="C3875" s="39"/>
      <c r="D3875" s="38">
        <v>811819</v>
      </c>
      <c r="E3875" s="39" t="s">
        <v>1091</v>
      </c>
      <c r="F3875" s="38">
        <v>8263000049</v>
      </c>
      <c r="G3875" s="40" t="s">
        <v>2196</v>
      </c>
      <c r="H3875" s="2">
        <v>69500</v>
      </c>
      <c r="I3875" s="2"/>
      <c r="J3875" s="2">
        <v>0</v>
      </c>
      <c r="K3875" s="3">
        <f t="shared" si="63"/>
        <v>69500</v>
      </c>
      <c r="L3875" s="59">
        <v>44344</v>
      </c>
      <c r="M3875" s="39"/>
      <c r="N3875" s="39" t="s">
        <v>52</v>
      </c>
      <c r="O3875" s="40"/>
      <c r="P3875" s="41"/>
      <c r="Q3875" s="39" t="s">
        <v>54</v>
      </c>
      <c r="R3875" s="68"/>
    </row>
    <row r="3876" spans="1:18" s="70" customFormat="1" ht="12.75" customHeight="1" x14ac:dyDescent="0.2">
      <c r="A3876" s="38" t="s">
        <v>6434</v>
      </c>
      <c r="B3876" s="39" t="s">
        <v>6435</v>
      </c>
      <c r="C3876" s="39" t="s">
        <v>6436</v>
      </c>
      <c r="D3876" s="38">
        <v>401972</v>
      </c>
      <c r="E3876" s="39" t="s">
        <v>842</v>
      </c>
      <c r="F3876" s="38">
        <v>8263000049</v>
      </c>
      <c r="G3876" s="40" t="s">
        <v>6437</v>
      </c>
      <c r="H3876" s="2">
        <v>69300</v>
      </c>
      <c r="I3876" s="2">
        <v>82.004000000000005</v>
      </c>
      <c r="J3876" s="2">
        <v>12474</v>
      </c>
      <c r="K3876" s="3">
        <f t="shared" si="63"/>
        <v>81856.004000000001</v>
      </c>
      <c r="L3876" s="41">
        <v>44368.729166666664</v>
      </c>
      <c r="M3876" s="39">
        <v>6870213424</v>
      </c>
      <c r="N3876" s="39" t="s">
        <v>52</v>
      </c>
      <c r="O3876" s="40"/>
      <c r="P3876" s="41"/>
      <c r="Q3876" s="39" t="s">
        <v>54</v>
      </c>
      <c r="R3876" s="68"/>
    </row>
    <row r="3877" spans="1:18" s="70" customFormat="1" ht="12.75" customHeight="1" x14ac:dyDescent="0.2">
      <c r="A3877" s="38">
        <v>208</v>
      </c>
      <c r="B3877" s="39" t="s">
        <v>17956</v>
      </c>
      <c r="C3877" s="39" t="s">
        <v>17957</v>
      </c>
      <c r="D3877" s="38">
        <v>126076</v>
      </c>
      <c r="E3877" s="129" t="s">
        <v>17958</v>
      </c>
      <c r="F3877" s="38">
        <v>8266016977</v>
      </c>
      <c r="G3877" s="40" t="s">
        <v>17959</v>
      </c>
      <c r="H3877" s="2"/>
      <c r="I3877" s="2"/>
      <c r="J3877" s="2">
        <v>12456</v>
      </c>
      <c r="K3877" s="3">
        <f t="shared" si="63"/>
        <v>12456</v>
      </c>
      <c r="L3877" s="41">
        <v>44957.729166666664</v>
      </c>
      <c r="M3877" s="39">
        <v>6870408579</v>
      </c>
      <c r="N3877" s="39" t="s">
        <v>8899</v>
      </c>
      <c r="O3877" s="40">
        <v>303173147448</v>
      </c>
      <c r="P3877" s="41">
        <v>45004</v>
      </c>
      <c r="Q3877" s="42" t="s">
        <v>8901</v>
      </c>
      <c r="R3877" s="68"/>
    </row>
    <row r="3878" spans="1:18" s="70" customFormat="1" ht="12.75" customHeight="1" x14ac:dyDescent="0.2">
      <c r="A3878" s="38" t="s">
        <v>9664</v>
      </c>
      <c r="B3878" s="39" t="s">
        <v>9665</v>
      </c>
      <c r="C3878" s="39" t="s">
        <v>9666</v>
      </c>
      <c r="D3878" s="38">
        <v>401972</v>
      </c>
      <c r="E3878" s="39" t="s">
        <v>842</v>
      </c>
      <c r="F3878" s="38">
        <v>8263000049</v>
      </c>
      <c r="G3878" s="40" t="s">
        <v>9667</v>
      </c>
      <c r="H3878" s="2">
        <v>69110</v>
      </c>
      <c r="I3878" s="2">
        <v>0</v>
      </c>
      <c r="J3878" s="2">
        <v>12439.8</v>
      </c>
      <c r="K3878" s="3">
        <f t="shared" si="63"/>
        <v>81549.8</v>
      </c>
      <c r="L3878" s="41">
        <v>44526.729166666664</v>
      </c>
      <c r="M3878" s="39">
        <v>6870330336</v>
      </c>
      <c r="N3878" s="39" t="s">
        <v>52</v>
      </c>
      <c r="O3878" s="40"/>
      <c r="P3878" s="41"/>
      <c r="Q3878" s="39" t="s">
        <v>54</v>
      </c>
      <c r="R3878" s="68"/>
    </row>
    <row r="3879" spans="1:18" s="70" customFormat="1" ht="12.75" customHeight="1" x14ac:dyDescent="0.2">
      <c r="A3879" s="38" t="s">
        <v>18254</v>
      </c>
      <c r="B3879" s="39" t="s">
        <v>18255</v>
      </c>
      <c r="C3879" s="39" t="s">
        <v>18256</v>
      </c>
      <c r="D3879" s="38">
        <v>502357</v>
      </c>
      <c r="E3879" s="90" t="s">
        <v>4068</v>
      </c>
      <c r="F3879" s="38">
        <v>8266017560</v>
      </c>
      <c r="G3879" s="40" t="s">
        <v>18257</v>
      </c>
      <c r="H3879" s="2">
        <v>69000</v>
      </c>
      <c r="I3879" s="2"/>
      <c r="J3879" s="2">
        <v>12420</v>
      </c>
      <c r="K3879" s="3">
        <f t="shared" si="63"/>
        <v>81420</v>
      </c>
      <c r="L3879" s="41">
        <v>44973.729166666664</v>
      </c>
      <c r="M3879" s="39">
        <v>6870426691</v>
      </c>
      <c r="N3879" s="39" t="s">
        <v>3282</v>
      </c>
      <c r="O3879" s="40" t="s">
        <v>18258</v>
      </c>
      <c r="P3879" s="41">
        <v>45021</v>
      </c>
      <c r="Q3879" s="42" t="s">
        <v>2417</v>
      </c>
      <c r="R3879" s="68"/>
    </row>
    <row r="3880" spans="1:18" s="70" customFormat="1" ht="12.75" customHeight="1" x14ac:dyDescent="0.2">
      <c r="A3880" s="38" t="s">
        <v>17779</v>
      </c>
      <c r="B3880" s="42" t="s">
        <v>17780</v>
      </c>
      <c r="C3880" s="42" t="s">
        <v>17781</v>
      </c>
      <c r="D3880" s="38">
        <v>126335</v>
      </c>
      <c r="E3880" s="42" t="s">
        <v>178</v>
      </c>
      <c r="F3880" s="38">
        <v>8268008044</v>
      </c>
      <c r="G3880" s="40" t="s">
        <v>17782</v>
      </c>
      <c r="H3880" s="3">
        <v>68829.169491525419</v>
      </c>
      <c r="I3880" s="3"/>
      <c r="J3880" s="3">
        <v>12389.250508474575</v>
      </c>
      <c r="K3880" s="3">
        <f t="shared" si="63"/>
        <v>81218.42</v>
      </c>
      <c r="L3880" s="41">
        <v>44965.729166666664</v>
      </c>
      <c r="M3880" s="39">
        <v>44497159</v>
      </c>
      <c r="N3880" s="42" t="s">
        <v>315</v>
      </c>
      <c r="O3880" s="42" t="s">
        <v>17783</v>
      </c>
      <c r="P3880" s="60">
        <v>44986</v>
      </c>
      <c r="Q3880" s="42" t="s">
        <v>243</v>
      </c>
      <c r="R3880" s="68"/>
    </row>
    <row r="3881" spans="1:18" s="70" customFormat="1" ht="12.75" hidden="1" customHeight="1" x14ac:dyDescent="0.25">
      <c r="A3881" s="38" t="s">
        <v>8352</v>
      </c>
      <c r="B3881" s="42" t="s">
        <v>8353</v>
      </c>
      <c r="C3881" s="42" t="s">
        <v>8354</v>
      </c>
      <c r="D3881" s="38">
        <v>407261</v>
      </c>
      <c r="E3881" s="139" t="s">
        <v>58</v>
      </c>
      <c r="F3881" s="38">
        <v>8266012912</v>
      </c>
      <c r="G3881" s="40">
        <v>9854023717</v>
      </c>
      <c r="H3881" s="3">
        <v>68704.820000000007</v>
      </c>
      <c r="I3881" s="3"/>
      <c r="J3881" s="3">
        <v>0</v>
      </c>
      <c r="K3881" s="3">
        <f t="shared" si="63"/>
        <v>68704.820000000007</v>
      </c>
      <c r="L3881" s="41">
        <v>44515.729166666664</v>
      </c>
      <c r="M3881" s="39">
        <v>6870277831</v>
      </c>
      <c r="N3881" s="42" t="s">
        <v>315</v>
      </c>
      <c r="O3881" s="42"/>
      <c r="P3881" s="60"/>
      <c r="Q3881" s="42" t="s">
        <v>243</v>
      </c>
      <c r="R3881" s="68" t="s">
        <v>506</v>
      </c>
    </row>
    <row r="3882" spans="1:18" s="70" customFormat="1" ht="12.75" customHeight="1" x14ac:dyDescent="0.2">
      <c r="A3882" s="38" t="s">
        <v>20338</v>
      </c>
      <c r="B3882" s="39" t="s">
        <v>20339</v>
      </c>
      <c r="C3882" s="39" t="s">
        <v>20340</v>
      </c>
      <c r="D3882" s="38">
        <v>500048</v>
      </c>
      <c r="E3882" s="39" t="s">
        <v>20341</v>
      </c>
      <c r="F3882" s="38">
        <v>8266018906</v>
      </c>
      <c r="G3882" s="40" t="s">
        <v>20342</v>
      </c>
      <c r="H3882" s="2">
        <v>68600</v>
      </c>
      <c r="I3882" s="2"/>
      <c r="J3882" s="2">
        <v>19208</v>
      </c>
      <c r="K3882" s="3">
        <f t="shared" si="63"/>
        <v>87808</v>
      </c>
      <c r="L3882" s="41">
        <v>45118.729166666664</v>
      </c>
      <c r="M3882" s="39">
        <v>1246488101</v>
      </c>
      <c r="N3882" s="39" t="s">
        <v>3282</v>
      </c>
      <c r="O3882" s="40" t="s">
        <v>20343</v>
      </c>
      <c r="P3882" s="41">
        <v>45175</v>
      </c>
      <c r="Q3882" s="42" t="s">
        <v>2417</v>
      </c>
      <c r="R3882" s="68"/>
    </row>
    <row r="3883" spans="1:18" s="70" customFormat="1" ht="12.75" hidden="1" customHeight="1" x14ac:dyDescent="0.25">
      <c r="A3883" s="38" t="s">
        <v>9577</v>
      </c>
      <c r="B3883" s="42" t="s">
        <v>9578</v>
      </c>
      <c r="C3883" s="42" t="s">
        <v>9579</v>
      </c>
      <c r="D3883" s="38">
        <v>407261</v>
      </c>
      <c r="E3883" s="139" t="s">
        <v>58</v>
      </c>
      <c r="F3883" s="38">
        <v>8266012912</v>
      </c>
      <c r="G3883" s="40">
        <v>9854024492</v>
      </c>
      <c r="H3883" s="3">
        <v>68569.84</v>
      </c>
      <c r="I3883" s="3"/>
      <c r="J3883" s="3">
        <v>0</v>
      </c>
      <c r="K3883" s="3">
        <f t="shared" si="63"/>
        <v>68569.84</v>
      </c>
      <c r="L3883" s="41">
        <v>44555.729166666664</v>
      </c>
      <c r="M3883" s="39">
        <v>6870328132</v>
      </c>
      <c r="N3883" s="42" t="s">
        <v>315</v>
      </c>
      <c r="O3883" s="42"/>
      <c r="P3883" s="60"/>
      <c r="Q3883" s="42" t="s">
        <v>243</v>
      </c>
      <c r="R3883" s="68" t="s">
        <v>506</v>
      </c>
    </row>
    <row r="3884" spans="1:18" s="70" customFormat="1" ht="12.75" customHeight="1" x14ac:dyDescent="0.2">
      <c r="A3884" s="38" t="s">
        <v>18222</v>
      </c>
      <c r="B3884" s="39" t="s">
        <v>18223</v>
      </c>
      <c r="C3884" s="39" t="s">
        <v>18224</v>
      </c>
      <c r="D3884" s="38">
        <v>815145</v>
      </c>
      <c r="E3884" s="39" t="s">
        <v>1053</v>
      </c>
      <c r="F3884" s="38">
        <v>8268010804</v>
      </c>
      <c r="G3884" s="40">
        <v>127</v>
      </c>
      <c r="H3884" s="2">
        <v>68504.711864406781</v>
      </c>
      <c r="I3884" s="2"/>
      <c r="J3884" s="2">
        <v>12330.84813559322</v>
      </c>
      <c r="K3884" s="3">
        <f t="shared" si="63"/>
        <v>80835.56</v>
      </c>
      <c r="L3884" s="41">
        <v>44998.729166666664</v>
      </c>
      <c r="M3884" s="39">
        <v>44551205</v>
      </c>
      <c r="N3884" s="39" t="s">
        <v>52</v>
      </c>
      <c r="O3884" s="40" t="s">
        <v>18225</v>
      </c>
      <c r="P3884" s="41">
        <v>45023</v>
      </c>
      <c r="Q3884" s="39" t="s">
        <v>54</v>
      </c>
      <c r="R3884" s="68"/>
    </row>
    <row r="3885" spans="1:18" s="70" customFormat="1" ht="12.75" customHeight="1" x14ac:dyDescent="0.25">
      <c r="A3885" s="38" t="s">
        <v>8949</v>
      </c>
      <c r="B3885" s="39" t="s">
        <v>8950</v>
      </c>
      <c r="C3885" s="39" t="s">
        <v>8951</v>
      </c>
      <c r="D3885" s="38">
        <v>407261</v>
      </c>
      <c r="E3885" s="77" t="s">
        <v>58</v>
      </c>
      <c r="F3885" s="38">
        <v>8266013146</v>
      </c>
      <c r="G3885" s="40">
        <v>9854024054</v>
      </c>
      <c r="H3885" s="2">
        <v>68461.86</v>
      </c>
      <c r="I3885" s="2"/>
      <c r="J3885" s="2">
        <v>0</v>
      </c>
      <c r="K3885" s="3">
        <f t="shared" si="63"/>
        <v>68461.86</v>
      </c>
      <c r="L3885" s="41">
        <v>44531.729166666664</v>
      </c>
      <c r="M3885" s="39">
        <v>6870300964</v>
      </c>
      <c r="N3885" s="39" t="s">
        <v>3282</v>
      </c>
      <c r="O3885" s="40"/>
      <c r="P3885" s="41"/>
      <c r="Q3885" s="42" t="s">
        <v>2417</v>
      </c>
      <c r="R3885" s="68"/>
    </row>
    <row r="3886" spans="1:18" s="70" customFormat="1" ht="12.75" hidden="1" customHeight="1" x14ac:dyDescent="0.25">
      <c r="A3886" s="38" t="s">
        <v>10043</v>
      </c>
      <c r="B3886" s="42" t="s">
        <v>10044</v>
      </c>
      <c r="C3886" s="42" t="s">
        <v>10045</v>
      </c>
      <c r="D3886" s="38">
        <v>407261</v>
      </c>
      <c r="E3886" s="139" t="s">
        <v>58</v>
      </c>
      <c r="F3886" s="38">
        <v>8266013433</v>
      </c>
      <c r="G3886" s="40">
        <v>9854024786</v>
      </c>
      <c r="H3886" s="3">
        <v>68407.86</v>
      </c>
      <c r="I3886" s="3"/>
      <c r="J3886" s="3">
        <v>0</v>
      </c>
      <c r="K3886" s="3">
        <f t="shared" si="63"/>
        <v>68407.86</v>
      </c>
      <c r="L3886" s="41">
        <v>44578.729166666664</v>
      </c>
      <c r="M3886" s="39">
        <v>6870357015</v>
      </c>
      <c r="N3886" s="42" t="s">
        <v>315</v>
      </c>
      <c r="O3886" s="42"/>
      <c r="P3886" s="60"/>
      <c r="Q3886" s="42" t="s">
        <v>243</v>
      </c>
      <c r="R3886" s="68" t="s">
        <v>506</v>
      </c>
    </row>
    <row r="3887" spans="1:18" s="70" customFormat="1" ht="12.75" hidden="1" customHeight="1" x14ac:dyDescent="0.25">
      <c r="A3887" s="38" t="s">
        <v>8958</v>
      </c>
      <c r="B3887" s="42" t="s">
        <v>8959</v>
      </c>
      <c r="C3887" s="42" t="s">
        <v>8960</v>
      </c>
      <c r="D3887" s="38">
        <v>407261</v>
      </c>
      <c r="E3887" s="139" t="s">
        <v>58</v>
      </c>
      <c r="F3887" s="38">
        <v>8266012912</v>
      </c>
      <c r="G3887" s="40">
        <v>9854024164</v>
      </c>
      <c r="H3887" s="3">
        <v>68380.87</v>
      </c>
      <c r="I3887" s="3"/>
      <c r="J3887" s="3">
        <v>0</v>
      </c>
      <c r="K3887" s="3">
        <f t="shared" si="63"/>
        <v>68380.87</v>
      </c>
      <c r="L3887" s="41">
        <v>44537.729166666664</v>
      </c>
      <c r="M3887" s="39">
        <v>6870300996</v>
      </c>
      <c r="N3887" s="42" t="s">
        <v>315</v>
      </c>
      <c r="O3887" s="42"/>
      <c r="P3887" s="60"/>
      <c r="Q3887" s="42" t="s">
        <v>243</v>
      </c>
      <c r="R3887" s="68" t="s">
        <v>506</v>
      </c>
    </row>
    <row r="3888" spans="1:18" s="70" customFormat="1" ht="12.75" customHeight="1" x14ac:dyDescent="0.2">
      <c r="A3888" s="38" t="s">
        <v>20017</v>
      </c>
      <c r="B3888" s="39" t="s">
        <v>20018</v>
      </c>
      <c r="C3888" s="39" t="s">
        <v>20019</v>
      </c>
      <c r="D3888" s="38">
        <v>822068</v>
      </c>
      <c r="E3888" s="39" t="s">
        <v>19235</v>
      </c>
      <c r="F3888" s="38">
        <v>8268011635</v>
      </c>
      <c r="G3888" s="40" t="s">
        <v>20020</v>
      </c>
      <c r="H3888" s="2">
        <v>68376.271186440688</v>
      </c>
      <c r="I3888" s="2"/>
      <c r="J3888" s="2">
        <v>12307.728813559323</v>
      </c>
      <c r="K3888" s="3">
        <f t="shared" si="63"/>
        <v>80684.000000000015</v>
      </c>
      <c r="L3888" s="41">
        <v>45115.729166666664</v>
      </c>
      <c r="M3888" s="39">
        <v>1246446813</v>
      </c>
      <c r="N3888" s="39" t="s">
        <v>18453</v>
      </c>
      <c r="O3888" s="40" t="s">
        <v>20021</v>
      </c>
      <c r="P3888" s="41">
        <v>45133</v>
      </c>
      <c r="Q3888" s="62" t="s">
        <v>21</v>
      </c>
      <c r="R3888" s="68"/>
    </row>
    <row r="3889" spans="1:18" s="70" customFormat="1" ht="12.75" hidden="1" customHeight="1" x14ac:dyDescent="0.25">
      <c r="A3889" s="38" t="s">
        <v>10046</v>
      </c>
      <c r="B3889" s="42" t="s">
        <v>10047</v>
      </c>
      <c r="C3889" s="42" t="s">
        <v>10048</v>
      </c>
      <c r="D3889" s="38">
        <v>407261</v>
      </c>
      <c r="E3889" s="139" t="s">
        <v>58</v>
      </c>
      <c r="F3889" s="38">
        <v>8266013433</v>
      </c>
      <c r="G3889" s="40">
        <v>9854024753</v>
      </c>
      <c r="H3889" s="3">
        <v>68353.87</v>
      </c>
      <c r="I3889" s="3"/>
      <c r="J3889" s="3">
        <v>0</v>
      </c>
      <c r="K3889" s="3">
        <f t="shared" si="63"/>
        <v>68353.87</v>
      </c>
      <c r="L3889" s="41">
        <v>44576.729166666664</v>
      </c>
      <c r="M3889" s="39">
        <v>6870357743</v>
      </c>
      <c r="N3889" s="42" t="s">
        <v>315</v>
      </c>
      <c r="O3889" s="42"/>
      <c r="P3889" s="60"/>
      <c r="Q3889" s="42" t="s">
        <v>243</v>
      </c>
      <c r="R3889" s="68" t="s">
        <v>506</v>
      </c>
    </row>
    <row r="3890" spans="1:18" s="70" customFormat="1" ht="12.75" hidden="1" customHeight="1" x14ac:dyDescent="0.25">
      <c r="A3890" s="38" t="s">
        <v>8648</v>
      </c>
      <c r="B3890" s="42" t="s">
        <v>8649</v>
      </c>
      <c r="C3890" s="42" t="s">
        <v>8650</v>
      </c>
      <c r="D3890" s="38">
        <v>407261</v>
      </c>
      <c r="E3890" s="139" t="s">
        <v>58</v>
      </c>
      <c r="F3890" s="38">
        <v>8266012912</v>
      </c>
      <c r="G3890" s="40">
        <v>9854023932</v>
      </c>
      <c r="H3890" s="3">
        <v>68245.89</v>
      </c>
      <c r="I3890" s="3"/>
      <c r="J3890" s="3">
        <v>0</v>
      </c>
      <c r="K3890" s="3">
        <f t="shared" si="63"/>
        <v>68245.89</v>
      </c>
      <c r="L3890" s="41">
        <v>44525.729166666664</v>
      </c>
      <c r="M3890" s="39">
        <v>6870290376</v>
      </c>
      <c r="N3890" s="42" t="s">
        <v>315</v>
      </c>
      <c r="O3890" s="42"/>
      <c r="P3890" s="60"/>
      <c r="Q3890" s="42" t="s">
        <v>243</v>
      </c>
      <c r="R3890" s="68" t="s">
        <v>506</v>
      </c>
    </row>
    <row r="3891" spans="1:18" s="70" customFormat="1" ht="12.75" customHeight="1" x14ac:dyDescent="0.25">
      <c r="A3891" s="38">
        <v>77</v>
      </c>
      <c r="B3891" s="39" t="s">
        <v>9946</v>
      </c>
      <c r="C3891" s="39" t="s">
        <v>9947</v>
      </c>
      <c r="D3891" s="38">
        <v>407261</v>
      </c>
      <c r="E3891" s="77" t="s">
        <v>58</v>
      </c>
      <c r="F3891" s="38">
        <v>8266013403</v>
      </c>
      <c r="G3891" s="40">
        <v>9854024651</v>
      </c>
      <c r="H3891" s="2">
        <v>68245.89</v>
      </c>
      <c r="I3891" s="2"/>
      <c r="J3891" s="2">
        <v>0</v>
      </c>
      <c r="K3891" s="3">
        <f t="shared" si="63"/>
        <v>68245.89</v>
      </c>
      <c r="L3891" s="41">
        <v>44568.729166666664</v>
      </c>
      <c r="M3891" s="39">
        <v>6870348030</v>
      </c>
      <c r="N3891" s="39" t="s">
        <v>8899</v>
      </c>
      <c r="O3891" s="40"/>
      <c r="P3891" s="41"/>
      <c r="Q3891" s="42" t="s">
        <v>8901</v>
      </c>
      <c r="R3891" s="68"/>
    </row>
    <row r="3892" spans="1:18" s="70" customFormat="1" ht="12.75" customHeight="1" x14ac:dyDescent="0.25">
      <c r="A3892" s="38" t="s">
        <v>8165</v>
      </c>
      <c r="B3892" s="39" t="s">
        <v>8163</v>
      </c>
      <c r="C3892" s="39" t="s">
        <v>8164</v>
      </c>
      <c r="D3892" s="38">
        <v>407261</v>
      </c>
      <c r="E3892" s="77" t="s">
        <v>58</v>
      </c>
      <c r="F3892" s="38">
        <v>8266012912</v>
      </c>
      <c r="G3892" s="40">
        <v>9854023423</v>
      </c>
      <c r="H3892" s="2">
        <v>68213.19</v>
      </c>
      <c r="I3892" s="2"/>
      <c r="J3892" s="2">
        <v>0</v>
      </c>
      <c r="K3892" s="3">
        <f t="shared" si="63"/>
        <v>68213.19</v>
      </c>
      <c r="L3892" s="41">
        <v>44502.729166666664</v>
      </c>
      <c r="M3892" s="39">
        <v>6870264317</v>
      </c>
      <c r="N3892" s="39" t="s">
        <v>52</v>
      </c>
      <c r="O3892" s="40"/>
      <c r="P3892" s="41"/>
      <c r="Q3892" s="39" t="s">
        <v>54</v>
      </c>
      <c r="R3892" s="68"/>
    </row>
    <row r="3893" spans="1:18" s="70" customFormat="1" ht="12.75" hidden="1" customHeight="1" x14ac:dyDescent="0.25">
      <c r="A3893" s="38" t="s">
        <v>8334</v>
      </c>
      <c r="B3893" s="42" t="s">
        <v>8335</v>
      </c>
      <c r="C3893" s="42" t="s">
        <v>8336</v>
      </c>
      <c r="D3893" s="38">
        <v>407261</v>
      </c>
      <c r="E3893" s="139" t="s">
        <v>58</v>
      </c>
      <c r="F3893" s="38">
        <v>8266012912</v>
      </c>
      <c r="G3893" s="40">
        <v>9854023502</v>
      </c>
      <c r="H3893" s="3">
        <v>68191.899999999994</v>
      </c>
      <c r="I3893" s="3"/>
      <c r="J3893" s="3">
        <v>0</v>
      </c>
      <c r="K3893" s="3">
        <f t="shared" si="63"/>
        <v>68191.899999999994</v>
      </c>
      <c r="L3893" s="41">
        <v>44506.729166666664</v>
      </c>
      <c r="M3893" s="39">
        <v>6870277766</v>
      </c>
      <c r="N3893" s="42" t="s">
        <v>315</v>
      </c>
      <c r="O3893" s="42"/>
      <c r="P3893" s="60"/>
      <c r="Q3893" s="42" t="s">
        <v>243</v>
      </c>
      <c r="R3893" s="68" t="s">
        <v>506</v>
      </c>
    </row>
    <row r="3894" spans="1:18" s="70" customFormat="1" ht="12.75" hidden="1" customHeight="1" x14ac:dyDescent="0.25">
      <c r="A3894" s="38" t="s">
        <v>8705</v>
      </c>
      <c r="B3894" s="42" t="s">
        <v>8706</v>
      </c>
      <c r="C3894" s="42" t="s">
        <v>8707</v>
      </c>
      <c r="D3894" s="38">
        <v>407261</v>
      </c>
      <c r="E3894" s="139" t="s">
        <v>58</v>
      </c>
      <c r="F3894" s="38">
        <v>8266012912</v>
      </c>
      <c r="G3894" s="40">
        <v>9854023826</v>
      </c>
      <c r="H3894" s="3">
        <v>68191.899999999994</v>
      </c>
      <c r="I3894" s="3"/>
      <c r="J3894" s="3">
        <v>0</v>
      </c>
      <c r="K3894" s="3">
        <f t="shared" si="63"/>
        <v>68191.899999999994</v>
      </c>
      <c r="L3894" s="41">
        <v>44520.729166666664</v>
      </c>
      <c r="M3894" s="39">
        <v>6870291469</v>
      </c>
      <c r="N3894" s="42" t="s">
        <v>315</v>
      </c>
      <c r="O3894" s="42"/>
      <c r="P3894" s="60"/>
      <c r="Q3894" s="42" t="s">
        <v>243</v>
      </c>
      <c r="R3894" s="68" t="s">
        <v>506</v>
      </c>
    </row>
    <row r="3895" spans="1:18" s="70" customFormat="1" ht="12.75" customHeight="1" x14ac:dyDescent="0.25">
      <c r="A3895" s="38" t="s">
        <v>8850</v>
      </c>
      <c r="B3895" s="39" t="s">
        <v>8851</v>
      </c>
      <c r="C3895" s="39" t="s">
        <v>8852</v>
      </c>
      <c r="D3895" s="38">
        <v>407261</v>
      </c>
      <c r="E3895" s="77" t="s">
        <v>58</v>
      </c>
      <c r="F3895" s="38">
        <v>8266012903</v>
      </c>
      <c r="G3895" s="40">
        <v>9854024024</v>
      </c>
      <c r="H3895" s="2">
        <v>68164.899999999994</v>
      </c>
      <c r="I3895" s="2"/>
      <c r="J3895" s="2">
        <v>0</v>
      </c>
      <c r="K3895" s="3">
        <f t="shared" si="63"/>
        <v>68164.899999999994</v>
      </c>
      <c r="L3895" s="41">
        <v>44530.729166666664</v>
      </c>
      <c r="M3895" s="39">
        <v>6870297370</v>
      </c>
      <c r="N3895" s="39" t="s">
        <v>3282</v>
      </c>
      <c r="O3895" s="40"/>
      <c r="P3895" s="41"/>
      <c r="Q3895" s="42" t="s">
        <v>2417</v>
      </c>
      <c r="R3895" s="68"/>
    </row>
    <row r="3896" spans="1:18" s="70" customFormat="1" ht="12.75" hidden="1" customHeight="1" x14ac:dyDescent="0.25">
      <c r="A3896" s="38" t="s">
        <v>8645</v>
      </c>
      <c r="B3896" s="42" t="s">
        <v>8646</v>
      </c>
      <c r="C3896" s="42" t="s">
        <v>8647</v>
      </c>
      <c r="D3896" s="38">
        <v>407261</v>
      </c>
      <c r="E3896" s="139" t="s">
        <v>58</v>
      </c>
      <c r="F3896" s="38">
        <v>8266012912</v>
      </c>
      <c r="G3896" s="40">
        <v>9854023961</v>
      </c>
      <c r="H3896" s="3">
        <v>68164</v>
      </c>
      <c r="I3896" s="3"/>
      <c r="J3896" s="3">
        <v>0</v>
      </c>
      <c r="K3896" s="3">
        <f t="shared" si="63"/>
        <v>68164</v>
      </c>
      <c r="L3896" s="41">
        <v>44526.729166666664</v>
      </c>
      <c r="M3896" s="39">
        <v>6870290368</v>
      </c>
      <c r="N3896" s="42" t="s">
        <v>315</v>
      </c>
      <c r="O3896" s="42"/>
      <c r="P3896" s="60"/>
      <c r="Q3896" s="42" t="s">
        <v>243</v>
      </c>
      <c r="R3896" s="68" t="s">
        <v>506</v>
      </c>
    </row>
    <row r="3897" spans="1:18" s="70" customFormat="1" ht="12.75" customHeight="1" x14ac:dyDescent="0.2">
      <c r="A3897" s="38" t="s">
        <v>18372</v>
      </c>
      <c r="B3897" s="39" t="s">
        <v>18373</v>
      </c>
      <c r="C3897" s="39" t="s">
        <v>18374</v>
      </c>
      <c r="D3897" s="38">
        <v>821146</v>
      </c>
      <c r="E3897" s="42" t="s">
        <v>446</v>
      </c>
      <c r="F3897" s="38">
        <v>8268008478</v>
      </c>
      <c r="G3897" s="40" t="s">
        <v>18375</v>
      </c>
      <c r="H3897" s="2">
        <v>68151</v>
      </c>
      <c r="I3897" s="2"/>
      <c r="J3897" s="2">
        <v>0</v>
      </c>
      <c r="K3897" s="3">
        <f t="shared" si="63"/>
        <v>68151</v>
      </c>
      <c r="L3897" s="41">
        <v>44937.729166666664</v>
      </c>
      <c r="M3897" s="39">
        <v>44571556</v>
      </c>
      <c r="N3897" s="39" t="s">
        <v>3282</v>
      </c>
      <c r="O3897" s="40">
        <v>303298297224</v>
      </c>
      <c r="P3897" s="41">
        <v>45016</v>
      </c>
      <c r="Q3897" s="42" t="s">
        <v>2417</v>
      </c>
      <c r="R3897" s="68"/>
    </row>
    <row r="3898" spans="1:18" s="70" customFormat="1" ht="12.75" customHeight="1" x14ac:dyDescent="0.2">
      <c r="A3898" s="38" t="s">
        <v>480</v>
      </c>
      <c r="B3898" s="42" t="s">
        <v>481</v>
      </c>
      <c r="C3898" s="42" t="s">
        <v>482</v>
      </c>
      <c r="D3898" s="38">
        <v>814805</v>
      </c>
      <c r="E3898" s="42" t="s">
        <v>111</v>
      </c>
      <c r="F3898" s="38">
        <v>8268005478</v>
      </c>
      <c r="G3898" s="40">
        <v>2837</v>
      </c>
      <c r="H3898" s="3">
        <v>68077.118644067799</v>
      </c>
      <c r="I3898" s="3"/>
      <c r="J3898" s="3">
        <v>12253.881355932204</v>
      </c>
      <c r="K3898" s="3">
        <f t="shared" si="63"/>
        <v>80331</v>
      </c>
      <c r="L3898" s="41">
        <v>44224.729166666664</v>
      </c>
      <c r="M3898" s="39">
        <v>44204059</v>
      </c>
      <c r="N3898" s="42" t="s">
        <v>315</v>
      </c>
      <c r="O3898" s="42" t="s">
        <v>483</v>
      </c>
      <c r="P3898" s="60">
        <v>44232</v>
      </c>
      <c r="Q3898" s="42" t="s">
        <v>243</v>
      </c>
      <c r="R3898" s="68"/>
    </row>
    <row r="3899" spans="1:18" s="70" customFormat="1" ht="12.75" hidden="1" customHeight="1" x14ac:dyDescent="0.25">
      <c r="A3899" s="38" t="s">
        <v>8364</v>
      </c>
      <c r="B3899" s="42" t="s">
        <v>8365</v>
      </c>
      <c r="C3899" s="42" t="s">
        <v>8366</v>
      </c>
      <c r="D3899" s="38">
        <v>407261</v>
      </c>
      <c r="E3899" s="139" t="s">
        <v>58</v>
      </c>
      <c r="F3899" s="38">
        <v>8266012912</v>
      </c>
      <c r="G3899" s="40">
        <v>9854023461</v>
      </c>
      <c r="H3899" s="3">
        <v>68056.92</v>
      </c>
      <c r="I3899" s="3"/>
      <c r="J3899" s="3">
        <v>0</v>
      </c>
      <c r="K3899" s="3">
        <f t="shared" si="63"/>
        <v>68056.92</v>
      </c>
      <c r="L3899" s="41">
        <v>44504.729166666664</v>
      </c>
      <c r="M3899" s="39">
        <v>6870277849</v>
      </c>
      <c r="N3899" s="42" t="s">
        <v>315</v>
      </c>
      <c r="O3899" s="42"/>
      <c r="P3899" s="60"/>
      <c r="Q3899" s="42" t="s">
        <v>243</v>
      </c>
      <c r="R3899" s="68" t="s">
        <v>506</v>
      </c>
    </row>
    <row r="3900" spans="1:18" s="70" customFormat="1" ht="12.75" hidden="1" customHeight="1" x14ac:dyDescent="0.25">
      <c r="A3900" s="38" t="s">
        <v>8702</v>
      </c>
      <c r="B3900" s="42" t="s">
        <v>8703</v>
      </c>
      <c r="C3900" s="42" t="s">
        <v>8704</v>
      </c>
      <c r="D3900" s="38">
        <v>407261</v>
      </c>
      <c r="E3900" s="139" t="s">
        <v>58</v>
      </c>
      <c r="F3900" s="38">
        <v>8266012912</v>
      </c>
      <c r="G3900" s="40">
        <v>9854023782</v>
      </c>
      <c r="H3900" s="3">
        <v>68056.92</v>
      </c>
      <c r="I3900" s="3"/>
      <c r="J3900" s="3">
        <v>0</v>
      </c>
      <c r="K3900" s="3">
        <f t="shared" si="63"/>
        <v>68056.92</v>
      </c>
      <c r="L3900" s="41">
        <v>44519.729166666664</v>
      </c>
      <c r="M3900" s="39">
        <v>6870291464</v>
      </c>
      <c r="N3900" s="42" t="s">
        <v>315</v>
      </c>
      <c r="O3900" s="42"/>
      <c r="P3900" s="60"/>
      <c r="Q3900" s="42" t="s">
        <v>243</v>
      </c>
      <c r="R3900" s="68" t="s">
        <v>506</v>
      </c>
    </row>
    <row r="3901" spans="1:18" s="70" customFormat="1" ht="12.75" hidden="1" customHeight="1" x14ac:dyDescent="0.25">
      <c r="A3901" s="38" t="s">
        <v>9146</v>
      </c>
      <c r="B3901" s="42" t="s">
        <v>9147</v>
      </c>
      <c r="C3901" s="42" t="s">
        <v>9148</v>
      </c>
      <c r="D3901" s="38">
        <v>407261</v>
      </c>
      <c r="E3901" s="139" t="s">
        <v>58</v>
      </c>
      <c r="F3901" s="38">
        <v>8266012912</v>
      </c>
      <c r="G3901" s="40">
        <v>9854024201</v>
      </c>
      <c r="H3901" s="3">
        <v>68056.92</v>
      </c>
      <c r="I3901" s="3"/>
      <c r="J3901" s="3">
        <v>0</v>
      </c>
      <c r="K3901" s="3">
        <f t="shared" si="63"/>
        <v>68056.92</v>
      </c>
      <c r="L3901" s="41">
        <v>44541.729166666664</v>
      </c>
      <c r="M3901" s="39">
        <v>6870313431</v>
      </c>
      <c r="N3901" s="42" t="s">
        <v>315</v>
      </c>
      <c r="O3901" s="42"/>
      <c r="P3901" s="60"/>
      <c r="Q3901" s="42" t="s">
        <v>243</v>
      </c>
      <c r="R3901" s="68" t="s">
        <v>506</v>
      </c>
    </row>
    <row r="3902" spans="1:18" s="70" customFormat="1" ht="12.75" hidden="1" customHeight="1" x14ac:dyDescent="0.25">
      <c r="A3902" s="38" t="s">
        <v>9603</v>
      </c>
      <c r="B3902" s="42" t="s">
        <v>9604</v>
      </c>
      <c r="C3902" s="42" t="s">
        <v>9605</v>
      </c>
      <c r="D3902" s="38">
        <v>407261</v>
      </c>
      <c r="E3902" s="139" t="s">
        <v>58</v>
      </c>
      <c r="F3902" s="38">
        <v>8266012912</v>
      </c>
      <c r="G3902" s="40">
        <v>9854024546</v>
      </c>
      <c r="H3902" s="3">
        <v>68056.92</v>
      </c>
      <c r="I3902" s="3"/>
      <c r="J3902" s="3">
        <v>0</v>
      </c>
      <c r="K3902" s="3">
        <f t="shared" si="63"/>
        <v>68056.92</v>
      </c>
      <c r="L3902" s="41">
        <v>44558.729166666664</v>
      </c>
      <c r="M3902" s="39">
        <v>6870329095</v>
      </c>
      <c r="N3902" s="42" t="s">
        <v>315</v>
      </c>
      <c r="O3902" s="42"/>
      <c r="P3902" s="60"/>
      <c r="Q3902" s="42" t="s">
        <v>243</v>
      </c>
      <c r="R3902" s="68" t="s">
        <v>506</v>
      </c>
    </row>
    <row r="3903" spans="1:18" s="70" customFormat="1" ht="12.75" customHeight="1" x14ac:dyDescent="0.25">
      <c r="A3903" s="38">
        <v>74</v>
      </c>
      <c r="B3903" s="39" t="s">
        <v>9944</v>
      </c>
      <c r="C3903" s="39" t="s">
        <v>9945</v>
      </c>
      <c r="D3903" s="38">
        <v>407261</v>
      </c>
      <c r="E3903" s="77" t="s">
        <v>58</v>
      </c>
      <c r="F3903" s="38">
        <v>8266013403</v>
      </c>
      <c r="G3903" s="40">
        <v>9854024648</v>
      </c>
      <c r="H3903" s="2">
        <v>68056.92</v>
      </c>
      <c r="I3903" s="2"/>
      <c r="J3903" s="2">
        <v>0</v>
      </c>
      <c r="K3903" s="3">
        <f t="shared" si="63"/>
        <v>68056.92</v>
      </c>
      <c r="L3903" s="41">
        <v>44567.729166666664</v>
      </c>
      <c r="M3903" s="39">
        <v>6870348025</v>
      </c>
      <c r="N3903" s="39" t="s">
        <v>8899</v>
      </c>
      <c r="O3903" s="40"/>
      <c r="P3903" s="41"/>
      <c r="Q3903" s="42" t="s">
        <v>8901</v>
      </c>
      <c r="R3903" s="68"/>
    </row>
    <row r="3904" spans="1:18" s="70" customFormat="1" ht="12.75" hidden="1" customHeight="1" x14ac:dyDescent="0.25">
      <c r="A3904" s="38" t="s">
        <v>8361</v>
      </c>
      <c r="B3904" s="42" t="s">
        <v>8362</v>
      </c>
      <c r="C3904" s="42" t="s">
        <v>8363</v>
      </c>
      <c r="D3904" s="38">
        <v>407261</v>
      </c>
      <c r="E3904" s="139" t="s">
        <v>58</v>
      </c>
      <c r="F3904" s="38">
        <v>8266012912</v>
      </c>
      <c r="G3904" s="40">
        <v>9854023430</v>
      </c>
      <c r="H3904" s="3">
        <v>68029.919999999998</v>
      </c>
      <c r="I3904" s="3"/>
      <c r="J3904" s="3">
        <v>0</v>
      </c>
      <c r="K3904" s="3">
        <f t="shared" si="63"/>
        <v>68029.919999999998</v>
      </c>
      <c r="L3904" s="41">
        <v>44503.729166666664</v>
      </c>
      <c r="M3904" s="39">
        <v>6870277848</v>
      </c>
      <c r="N3904" s="42" t="s">
        <v>315</v>
      </c>
      <c r="O3904" s="42"/>
      <c r="P3904" s="60"/>
      <c r="Q3904" s="42" t="s">
        <v>243</v>
      </c>
      <c r="R3904" s="68" t="s">
        <v>506</v>
      </c>
    </row>
    <row r="3905" spans="1:18" s="70" customFormat="1" ht="12.75" customHeight="1" x14ac:dyDescent="0.2">
      <c r="A3905" s="38" t="s">
        <v>4749</v>
      </c>
      <c r="B3905" s="39" t="s">
        <v>4750</v>
      </c>
      <c r="C3905" s="39"/>
      <c r="D3905" s="38">
        <v>700214</v>
      </c>
      <c r="E3905" s="39" t="s">
        <v>4751</v>
      </c>
      <c r="F3905" s="38">
        <v>8263000049</v>
      </c>
      <c r="G3905" s="40" t="s">
        <v>4752</v>
      </c>
      <c r="H3905" s="2">
        <v>68000</v>
      </c>
      <c r="I3905" s="2"/>
      <c r="J3905" s="2">
        <v>0</v>
      </c>
      <c r="K3905" s="3">
        <f t="shared" si="63"/>
        <v>68000</v>
      </c>
      <c r="L3905" s="41">
        <v>44271</v>
      </c>
      <c r="M3905" s="39"/>
      <c r="N3905" s="39" t="s">
        <v>52</v>
      </c>
      <c r="O3905" s="40"/>
      <c r="P3905" s="41"/>
      <c r="Q3905" s="39" t="s">
        <v>54</v>
      </c>
      <c r="R3905" s="68"/>
    </row>
    <row r="3906" spans="1:18" s="70" customFormat="1" ht="12.75" customHeight="1" x14ac:dyDescent="0.2">
      <c r="A3906" s="38" t="s">
        <v>10449</v>
      </c>
      <c r="B3906" s="42" t="s">
        <v>10450</v>
      </c>
      <c r="C3906" s="42" t="s">
        <v>10451</v>
      </c>
      <c r="D3906" s="38">
        <v>407464</v>
      </c>
      <c r="E3906" s="42" t="s">
        <v>1230</v>
      </c>
      <c r="F3906" s="38">
        <v>8268008025</v>
      </c>
      <c r="G3906" s="40" t="s">
        <v>10452</v>
      </c>
      <c r="H3906" s="3">
        <v>68000</v>
      </c>
      <c r="I3906" s="3"/>
      <c r="J3906" s="3">
        <v>12240</v>
      </c>
      <c r="K3906" s="3">
        <f t="shared" si="63"/>
        <v>80240</v>
      </c>
      <c r="L3906" s="41">
        <v>44588.729166666664</v>
      </c>
      <c r="M3906" s="39">
        <v>44334114</v>
      </c>
      <c r="N3906" s="42" t="s">
        <v>315</v>
      </c>
      <c r="O3906" s="42" t="s">
        <v>10453</v>
      </c>
      <c r="P3906" s="60">
        <v>44607</v>
      </c>
      <c r="Q3906" s="42" t="s">
        <v>243</v>
      </c>
      <c r="R3906" s="68"/>
    </row>
    <row r="3907" spans="1:18" s="70" customFormat="1" ht="12.75" customHeight="1" x14ac:dyDescent="0.25">
      <c r="A3907" s="38" t="s">
        <v>15268</v>
      </c>
      <c r="B3907" s="39" t="s">
        <v>15269</v>
      </c>
      <c r="C3907" s="39" t="s">
        <v>15270</v>
      </c>
      <c r="D3907" s="38">
        <v>407261</v>
      </c>
      <c r="E3907" s="77" t="s">
        <v>58</v>
      </c>
      <c r="F3907" s="38">
        <v>8266015316</v>
      </c>
      <c r="G3907" s="40">
        <v>9854029364</v>
      </c>
      <c r="H3907" s="2">
        <v>67988.800000000003</v>
      </c>
      <c r="I3907" s="2"/>
      <c r="J3907" s="2">
        <v>0</v>
      </c>
      <c r="K3907" s="3">
        <f t="shared" si="63"/>
        <v>67988.800000000003</v>
      </c>
      <c r="L3907" s="41">
        <v>44794.729166666664</v>
      </c>
      <c r="M3907" s="39">
        <v>6870184808</v>
      </c>
      <c r="N3907" s="39" t="s">
        <v>52</v>
      </c>
      <c r="O3907" s="40"/>
      <c r="P3907" s="41"/>
      <c r="Q3907" s="39" t="s">
        <v>54</v>
      </c>
      <c r="R3907" s="68"/>
    </row>
    <row r="3908" spans="1:18" s="70" customFormat="1" ht="12.75" hidden="1" customHeight="1" x14ac:dyDescent="0.25">
      <c r="A3908" s="38" t="s">
        <v>8331</v>
      </c>
      <c r="B3908" s="42" t="s">
        <v>8332</v>
      </c>
      <c r="C3908" s="42" t="s">
        <v>8333</v>
      </c>
      <c r="D3908" s="38">
        <v>407261</v>
      </c>
      <c r="E3908" s="139" t="s">
        <v>58</v>
      </c>
      <c r="F3908" s="38">
        <v>8266012912</v>
      </c>
      <c r="G3908" s="40">
        <v>9854023586</v>
      </c>
      <c r="H3908" s="3">
        <v>67975.929999999993</v>
      </c>
      <c r="I3908" s="3"/>
      <c r="J3908" s="3">
        <v>0</v>
      </c>
      <c r="K3908" s="3">
        <f t="shared" si="63"/>
        <v>67975.929999999993</v>
      </c>
      <c r="L3908" s="41">
        <v>44510.729166666664</v>
      </c>
      <c r="M3908" s="39">
        <v>6870277762</v>
      </c>
      <c r="N3908" s="42" t="s">
        <v>315</v>
      </c>
      <c r="O3908" s="42"/>
      <c r="P3908" s="60"/>
      <c r="Q3908" s="42" t="s">
        <v>243</v>
      </c>
      <c r="R3908" s="68" t="s">
        <v>506</v>
      </c>
    </row>
    <row r="3909" spans="1:18" s="70" customFormat="1" ht="12.75" hidden="1" customHeight="1" x14ac:dyDescent="0.25">
      <c r="A3909" s="38" t="s">
        <v>9152</v>
      </c>
      <c r="B3909" s="42" t="s">
        <v>9153</v>
      </c>
      <c r="C3909" s="42" t="s">
        <v>9154</v>
      </c>
      <c r="D3909" s="38">
        <v>407261</v>
      </c>
      <c r="E3909" s="139" t="s">
        <v>58</v>
      </c>
      <c r="F3909" s="38">
        <v>8266012912</v>
      </c>
      <c r="G3909" s="40">
        <v>9854024214</v>
      </c>
      <c r="H3909" s="3">
        <v>67975.929999999993</v>
      </c>
      <c r="I3909" s="3"/>
      <c r="J3909" s="3">
        <v>0</v>
      </c>
      <c r="K3909" s="3">
        <f t="shared" si="63"/>
        <v>67975.929999999993</v>
      </c>
      <c r="L3909" s="41">
        <v>44542.729166666664</v>
      </c>
      <c r="M3909" s="39">
        <v>6870313444</v>
      </c>
      <c r="N3909" s="42" t="s">
        <v>315</v>
      </c>
      <c r="O3909" s="42"/>
      <c r="P3909" s="60"/>
      <c r="Q3909" s="42" t="s">
        <v>243</v>
      </c>
      <c r="R3909" s="68" t="s">
        <v>506</v>
      </c>
    </row>
    <row r="3910" spans="1:18" s="70" customFormat="1" ht="12.75" customHeight="1" x14ac:dyDescent="0.25">
      <c r="A3910" s="38">
        <v>78</v>
      </c>
      <c r="B3910" s="39" t="s">
        <v>9991</v>
      </c>
      <c r="C3910" s="39" t="s">
        <v>9992</v>
      </c>
      <c r="D3910" s="38">
        <v>407261</v>
      </c>
      <c r="E3910" s="77" t="s">
        <v>58</v>
      </c>
      <c r="F3910" s="38">
        <v>8266013403</v>
      </c>
      <c r="G3910" s="40">
        <v>9854024644</v>
      </c>
      <c r="H3910" s="2">
        <v>67975.929999999993</v>
      </c>
      <c r="I3910" s="2"/>
      <c r="J3910" s="2">
        <v>0</v>
      </c>
      <c r="K3910" s="3">
        <f t="shared" ref="K3910:K3973" si="64">SUM(H3910:J3910)</f>
        <v>67975.929999999993</v>
      </c>
      <c r="L3910" s="41">
        <v>44566.729166666664</v>
      </c>
      <c r="M3910" s="39">
        <v>6870350849</v>
      </c>
      <c r="N3910" s="39" t="s">
        <v>8899</v>
      </c>
      <c r="O3910" s="40"/>
      <c r="P3910" s="41"/>
      <c r="Q3910" s="42" t="s">
        <v>8901</v>
      </c>
      <c r="R3910" s="68"/>
    </row>
    <row r="3911" spans="1:18" s="70" customFormat="1" ht="12.75" hidden="1" customHeight="1" x14ac:dyDescent="0.25">
      <c r="A3911" s="38" t="s">
        <v>8355</v>
      </c>
      <c r="B3911" s="42" t="s">
        <v>8356</v>
      </c>
      <c r="C3911" s="42" t="s">
        <v>8357</v>
      </c>
      <c r="D3911" s="38">
        <v>407261</v>
      </c>
      <c r="E3911" s="139" t="s">
        <v>58</v>
      </c>
      <c r="F3911" s="38">
        <v>8266012912</v>
      </c>
      <c r="G3911" s="40">
        <v>9854023737</v>
      </c>
      <c r="H3911" s="3">
        <v>67948.929999999993</v>
      </c>
      <c r="I3911" s="3"/>
      <c r="J3911" s="3">
        <v>0</v>
      </c>
      <c r="K3911" s="3">
        <f t="shared" si="64"/>
        <v>67948.929999999993</v>
      </c>
      <c r="L3911" s="41">
        <v>44516.729166666664</v>
      </c>
      <c r="M3911" s="39">
        <v>6870277834</v>
      </c>
      <c r="N3911" s="42" t="s">
        <v>315</v>
      </c>
      <c r="O3911" s="42"/>
      <c r="P3911" s="60"/>
      <c r="Q3911" s="42" t="s">
        <v>243</v>
      </c>
      <c r="R3911" s="68" t="s">
        <v>506</v>
      </c>
    </row>
    <row r="3912" spans="1:18" s="70" customFormat="1" ht="12.75" customHeight="1" x14ac:dyDescent="0.2">
      <c r="A3912" s="38">
        <v>191</v>
      </c>
      <c r="B3912" s="39" t="s">
        <v>17755</v>
      </c>
      <c r="C3912" s="39" t="s">
        <v>17756</v>
      </c>
      <c r="D3912" s="38">
        <v>402899</v>
      </c>
      <c r="E3912" s="39" t="s">
        <v>17757</v>
      </c>
      <c r="F3912" s="38">
        <v>8266016922</v>
      </c>
      <c r="G3912" s="40">
        <v>5113025411</v>
      </c>
      <c r="H3912" s="2">
        <v>67939</v>
      </c>
      <c r="I3912" s="2"/>
      <c r="J3912" s="2">
        <v>12229.02</v>
      </c>
      <c r="K3912" s="3">
        <f t="shared" si="64"/>
        <v>80168.02</v>
      </c>
      <c r="L3912" s="41">
        <v>44953.729166666664</v>
      </c>
      <c r="M3912" s="39">
        <v>6870391185</v>
      </c>
      <c r="N3912" s="39" t="s">
        <v>8899</v>
      </c>
      <c r="O3912" s="40" t="s">
        <v>17758</v>
      </c>
      <c r="P3912" s="41">
        <v>45021</v>
      </c>
      <c r="Q3912" s="42" t="s">
        <v>8901</v>
      </c>
      <c r="R3912" s="68"/>
    </row>
    <row r="3913" spans="1:18" s="70" customFormat="1" ht="12.75" hidden="1" customHeight="1" x14ac:dyDescent="0.25">
      <c r="A3913" s="38" t="s">
        <v>9149</v>
      </c>
      <c r="B3913" s="42" t="s">
        <v>9150</v>
      </c>
      <c r="C3913" s="42" t="s">
        <v>9151</v>
      </c>
      <c r="D3913" s="38">
        <v>407261</v>
      </c>
      <c r="E3913" s="139" t="s">
        <v>58</v>
      </c>
      <c r="F3913" s="38">
        <v>8266012912</v>
      </c>
      <c r="G3913" s="40">
        <v>9854024272</v>
      </c>
      <c r="H3913" s="3">
        <v>67921.94</v>
      </c>
      <c r="I3913" s="3"/>
      <c r="J3913" s="3">
        <v>0</v>
      </c>
      <c r="K3913" s="3">
        <f t="shared" si="64"/>
        <v>67921.94</v>
      </c>
      <c r="L3913" s="41">
        <v>44544.729166666664</v>
      </c>
      <c r="M3913" s="39">
        <v>6870313438</v>
      </c>
      <c r="N3913" s="42" t="s">
        <v>315</v>
      </c>
      <c r="O3913" s="42"/>
      <c r="P3913" s="60"/>
      <c r="Q3913" s="42" t="s">
        <v>243</v>
      </c>
      <c r="R3913" s="68" t="s">
        <v>506</v>
      </c>
    </row>
    <row r="3914" spans="1:18" s="70" customFormat="1" ht="12.75" customHeight="1" x14ac:dyDescent="0.25">
      <c r="A3914" s="38">
        <v>75</v>
      </c>
      <c r="B3914" s="39" t="s">
        <v>9972</v>
      </c>
      <c r="C3914" s="39" t="s">
        <v>9973</v>
      </c>
      <c r="D3914" s="38">
        <v>407261</v>
      </c>
      <c r="E3914" s="77" t="s">
        <v>58</v>
      </c>
      <c r="F3914" s="38">
        <v>8266013403</v>
      </c>
      <c r="G3914" s="40">
        <v>9854024617</v>
      </c>
      <c r="H3914" s="2">
        <v>67894.94</v>
      </c>
      <c r="I3914" s="2"/>
      <c r="J3914" s="2">
        <v>0</v>
      </c>
      <c r="K3914" s="3">
        <f t="shared" si="64"/>
        <v>67894.94</v>
      </c>
      <c r="L3914" s="41">
        <v>44565.729166666664</v>
      </c>
      <c r="M3914" s="39">
        <v>6870350695</v>
      </c>
      <c r="N3914" s="39" t="s">
        <v>8899</v>
      </c>
      <c r="O3914" s="40"/>
      <c r="P3914" s="41"/>
      <c r="Q3914" s="42" t="s">
        <v>8901</v>
      </c>
      <c r="R3914" s="68"/>
    </row>
    <row r="3915" spans="1:18" s="70" customFormat="1" ht="12.75" customHeight="1" x14ac:dyDescent="0.25">
      <c r="A3915" s="38" t="s">
        <v>8952</v>
      </c>
      <c r="B3915" s="39" t="s">
        <v>8953</v>
      </c>
      <c r="C3915" s="39" t="s">
        <v>8954</v>
      </c>
      <c r="D3915" s="38">
        <v>407261</v>
      </c>
      <c r="E3915" s="77" t="s">
        <v>58</v>
      </c>
      <c r="F3915" s="38">
        <v>8266013146</v>
      </c>
      <c r="G3915" s="40">
        <v>9854024072</v>
      </c>
      <c r="H3915" s="2">
        <v>67840.95</v>
      </c>
      <c r="I3915" s="2"/>
      <c r="J3915" s="2">
        <v>0</v>
      </c>
      <c r="K3915" s="3">
        <f t="shared" si="64"/>
        <v>67840.95</v>
      </c>
      <c r="L3915" s="41">
        <v>44532.729166666664</v>
      </c>
      <c r="M3915" s="39">
        <v>6870300968</v>
      </c>
      <c r="N3915" s="39" t="s">
        <v>3282</v>
      </c>
      <c r="O3915" s="40"/>
      <c r="P3915" s="41"/>
      <c r="Q3915" s="42" t="s">
        <v>2417</v>
      </c>
      <c r="R3915" s="68"/>
    </row>
    <row r="3916" spans="1:18" s="70" customFormat="1" ht="12.75" hidden="1" customHeight="1" x14ac:dyDescent="0.25">
      <c r="A3916" s="38" t="s">
        <v>8328</v>
      </c>
      <c r="B3916" s="42" t="s">
        <v>8329</v>
      </c>
      <c r="C3916" s="42" t="s">
        <v>8330</v>
      </c>
      <c r="D3916" s="38">
        <v>407261</v>
      </c>
      <c r="E3916" s="139" t="s">
        <v>58</v>
      </c>
      <c r="F3916" s="38">
        <v>8266012912</v>
      </c>
      <c r="G3916" s="40">
        <v>9854023569</v>
      </c>
      <c r="H3916" s="3">
        <v>67813.95</v>
      </c>
      <c r="I3916" s="3"/>
      <c r="J3916" s="3">
        <v>0</v>
      </c>
      <c r="K3916" s="3">
        <f t="shared" si="64"/>
        <v>67813.95</v>
      </c>
      <c r="L3916" s="41">
        <v>44509.729166666664</v>
      </c>
      <c r="M3916" s="39">
        <v>6870277753</v>
      </c>
      <c r="N3916" s="42" t="s">
        <v>315</v>
      </c>
      <c r="O3916" s="42"/>
      <c r="P3916" s="60"/>
      <c r="Q3916" s="42" t="s">
        <v>243</v>
      </c>
      <c r="R3916" s="68" t="s">
        <v>506</v>
      </c>
    </row>
    <row r="3917" spans="1:18" s="70" customFormat="1" ht="12.75" hidden="1" customHeight="1" x14ac:dyDescent="0.25">
      <c r="A3917" s="38" t="s">
        <v>9074</v>
      </c>
      <c r="B3917" s="42" t="s">
        <v>9075</v>
      </c>
      <c r="C3917" s="42" t="s">
        <v>9076</v>
      </c>
      <c r="D3917" s="38">
        <v>407261</v>
      </c>
      <c r="E3917" s="139" t="s">
        <v>58</v>
      </c>
      <c r="F3917" s="38">
        <v>8266012912</v>
      </c>
      <c r="G3917" s="40">
        <v>9854024188</v>
      </c>
      <c r="H3917" s="3">
        <v>67813.95</v>
      </c>
      <c r="I3917" s="3"/>
      <c r="J3917" s="3">
        <v>0</v>
      </c>
      <c r="K3917" s="3">
        <f t="shared" si="64"/>
        <v>67813.95</v>
      </c>
      <c r="L3917" s="41">
        <v>44540.729166666664</v>
      </c>
      <c r="M3917" s="39">
        <v>6870307539</v>
      </c>
      <c r="N3917" s="42" t="s">
        <v>315</v>
      </c>
      <c r="O3917" s="42"/>
      <c r="P3917" s="60"/>
      <c r="Q3917" s="42" t="s">
        <v>243</v>
      </c>
      <c r="R3917" s="68" t="s">
        <v>506</v>
      </c>
    </row>
    <row r="3918" spans="1:18" s="70" customFormat="1" ht="12.75" hidden="1" customHeight="1" x14ac:dyDescent="0.25">
      <c r="A3918" s="38" t="s">
        <v>9155</v>
      </c>
      <c r="B3918" s="42" t="s">
        <v>9156</v>
      </c>
      <c r="C3918" s="42" t="s">
        <v>9157</v>
      </c>
      <c r="D3918" s="38">
        <v>407261</v>
      </c>
      <c r="E3918" s="139" t="s">
        <v>58</v>
      </c>
      <c r="F3918" s="38">
        <v>8266012912</v>
      </c>
      <c r="G3918" s="40">
        <v>9854024286</v>
      </c>
      <c r="H3918" s="3">
        <v>67813.95</v>
      </c>
      <c r="I3918" s="3"/>
      <c r="J3918" s="3">
        <v>0</v>
      </c>
      <c r="K3918" s="3">
        <f t="shared" si="64"/>
        <v>67813.95</v>
      </c>
      <c r="L3918" s="41">
        <v>44545.729166666664</v>
      </c>
      <c r="M3918" s="39">
        <v>6870313453</v>
      </c>
      <c r="N3918" s="42" t="s">
        <v>315</v>
      </c>
      <c r="O3918" s="42"/>
      <c r="P3918" s="60"/>
      <c r="Q3918" s="42" t="s">
        <v>243</v>
      </c>
      <c r="R3918" s="68" t="s">
        <v>506</v>
      </c>
    </row>
    <row r="3919" spans="1:18" s="70" customFormat="1" ht="12.75" hidden="1" customHeight="1" x14ac:dyDescent="0.25">
      <c r="A3919" s="38" t="s">
        <v>9158</v>
      </c>
      <c r="B3919" s="42" t="s">
        <v>9159</v>
      </c>
      <c r="C3919" s="42" t="s">
        <v>9160</v>
      </c>
      <c r="D3919" s="38">
        <v>407261</v>
      </c>
      <c r="E3919" s="139" t="s">
        <v>58</v>
      </c>
      <c r="F3919" s="38">
        <v>8266012912</v>
      </c>
      <c r="G3919" s="40">
        <v>9854024258</v>
      </c>
      <c r="H3919" s="3">
        <v>67813.95</v>
      </c>
      <c r="I3919" s="3"/>
      <c r="J3919" s="3">
        <v>0</v>
      </c>
      <c r="K3919" s="3">
        <f t="shared" si="64"/>
        <v>67813.95</v>
      </c>
      <c r="L3919" s="41">
        <v>44543.729166666664</v>
      </c>
      <c r="M3919" s="39">
        <v>6870313461</v>
      </c>
      <c r="N3919" s="42" t="s">
        <v>315</v>
      </c>
      <c r="O3919" s="42"/>
      <c r="P3919" s="60"/>
      <c r="Q3919" s="42" t="s">
        <v>243</v>
      </c>
      <c r="R3919" s="68" t="s">
        <v>506</v>
      </c>
    </row>
    <row r="3920" spans="1:18" s="70" customFormat="1" ht="12.75" customHeight="1" x14ac:dyDescent="0.25">
      <c r="A3920" s="38" t="s">
        <v>8961</v>
      </c>
      <c r="B3920" s="39" t="s">
        <v>8962</v>
      </c>
      <c r="C3920" s="39" t="s">
        <v>8963</v>
      </c>
      <c r="D3920" s="38">
        <v>407261</v>
      </c>
      <c r="E3920" s="77" t="s">
        <v>58</v>
      </c>
      <c r="F3920" s="38">
        <v>8266013146</v>
      </c>
      <c r="G3920" s="40">
        <v>9854024147</v>
      </c>
      <c r="H3920" s="2">
        <v>67786.960000000006</v>
      </c>
      <c r="I3920" s="2"/>
      <c r="J3920" s="2">
        <v>0</v>
      </c>
      <c r="K3920" s="3">
        <f t="shared" si="64"/>
        <v>67786.960000000006</v>
      </c>
      <c r="L3920" s="41">
        <v>44536.729166666664</v>
      </c>
      <c r="M3920" s="39">
        <v>6870301028</v>
      </c>
      <c r="N3920" s="39" t="s">
        <v>3282</v>
      </c>
      <c r="O3920" s="40"/>
      <c r="P3920" s="41"/>
      <c r="Q3920" s="42" t="s">
        <v>2417</v>
      </c>
      <c r="R3920" s="68"/>
    </row>
    <row r="3921" spans="1:18" s="70" customFormat="1" ht="12.75" hidden="1" customHeight="1" x14ac:dyDescent="0.25">
      <c r="A3921" s="38" t="s">
        <v>9077</v>
      </c>
      <c r="B3921" s="42" t="s">
        <v>9078</v>
      </c>
      <c r="C3921" s="42" t="s">
        <v>9079</v>
      </c>
      <c r="D3921" s="38">
        <v>407261</v>
      </c>
      <c r="E3921" s="139" t="s">
        <v>58</v>
      </c>
      <c r="F3921" s="38">
        <v>8266012912</v>
      </c>
      <c r="G3921" s="40">
        <v>9854024173</v>
      </c>
      <c r="H3921" s="3">
        <v>67786.960000000006</v>
      </c>
      <c r="I3921" s="3"/>
      <c r="J3921" s="3">
        <v>0</v>
      </c>
      <c r="K3921" s="3">
        <f t="shared" si="64"/>
        <v>67786.960000000006</v>
      </c>
      <c r="L3921" s="41">
        <v>44539.729166666664</v>
      </c>
      <c r="M3921" s="39">
        <v>6870307537</v>
      </c>
      <c r="N3921" s="42" t="s">
        <v>315</v>
      </c>
      <c r="O3921" s="42"/>
      <c r="P3921" s="60"/>
      <c r="Q3921" s="42" t="s">
        <v>243</v>
      </c>
      <c r="R3921" s="68" t="s">
        <v>506</v>
      </c>
    </row>
    <row r="3922" spans="1:18" s="70" customFormat="1" ht="12.75" hidden="1" customHeight="1" x14ac:dyDescent="0.25">
      <c r="A3922" s="38" t="s">
        <v>9574</v>
      </c>
      <c r="B3922" s="42" t="s">
        <v>9575</v>
      </c>
      <c r="C3922" s="42" t="s">
        <v>9576</v>
      </c>
      <c r="D3922" s="38">
        <v>407261</v>
      </c>
      <c r="E3922" s="139" t="s">
        <v>58</v>
      </c>
      <c r="F3922" s="38">
        <v>8266012912</v>
      </c>
      <c r="G3922" s="40">
        <v>9854024505</v>
      </c>
      <c r="H3922" s="3">
        <v>67786.960000000006</v>
      </c>
      <c r="I3922" s="3"/>
      <c r="J3922" s="3">
        <v>0</v>
      </c>
      <c r="K3922" s="3">
        <f t="shared" si="64"/>
        <v>67786.960000000006</v>
      </c>
      <c r="L3922" s="41">
        <v>44556.729166666664</v>
      </c>
      <c r="M3922" s="39">
        <v>6870328127</v>
      </c>
      <c r="N3922" s="42" t="s">
        <v>315</v>
      </c>
      <c r="O3922" s="42"/>
      <c r="P3922" s="60"/>
      <c r="Q3922" s="42" t="s">
        <v>243</v>
      </c>
      <c r="R3922" s="68" t="s">
        <v>506</v>
      </c>
    </row>
    <row r="3923" spans="1:18" s="70" customFormat="1" ht="12.75" customHeight="1" x14ac:dyDescent="0.25">
      <c r="A3923" s="38" t="s">
        <v>16914</v>
      </c>
      <c r="B3923" s="39" t="s">
        <v>16915</v>
      </c>
      <c r="C3923" s="39" t="s">
        <v>16916</v>
      </c>
      <c r="D3923" s="38">
        <v>407261</v>
      </c>
      <c r="E3923" s="77" t="s">
        <v>58</v>
      </c>
      <c r="F3923" s="38">
        <v>8266015316</v>
      </c>
      <c r="G3923" s="40">
        <v>9854035791</v>
      </c>
      <c r="H3923" s="2">
        <v>67771</v>
      </c>
      <c r="I3923" s="2"/>
      <c r="J3923" s="2">
        <v>0</v>
      </c>
      <c r="K3923" s="3">
        <f t="shared" si="64"/>
        <v>67771</v>
      </c>
      <c r="L3923" s="41">
        <v>44925.729166666664</v>
      </c>
      <c r="M3923" s="39">
        <v>6870328827</v>
      </c>
      <c r="N3923" s="39" t="s">
        <v>52</v>
      </c>
      <c r="O3923" s="40"/>
      <c r="P3923" s="41"/>
      <c r="Q3923" s="39" t="s">
        <v>54</v>
      </c>
      <c r="R3923" s="68"/>
    </row>
    <row r="3924" spans="1:18" s="70" customFormat="1" ht="12.75" hidden="1" customHeight="1" x14ac:dyDescent="0.25">
      <c r="A3924" s="38" t="s">
        <v>8346</v>
      </c>
      <c r="B3924" s="42" t="s">
        <v>8347</v>
      </c>
      <c r="C3924" s="42" t="s">
        <v>8348</v>
      </c>
      <c r="D3924" s="38">
        <v>407261</v>
      </c>
      <c r="E3924" s="139" t="s">
        <v>58</v>
      </c>
      <c r="F3924" s="38">
        <v>8266012912</v>
      </c>
      <c r="G3924" s="40">
        <v>9854023560</v>
      </c>
      <c r="H3924" s="3">
        <v>67759.960000000006</v>
      </c>
      <c r="I3924" s="3"/>
      <c r="J3924" s="3">
        <v>0</v>
      </c>
      <c r="K3924" s="3">
        <f t="shared" si="64"/>
        <v>67759.960000000006</v>
      </c>
      <c r="L3924" s="41">
        <v>44509.729166666664</v>
      </c>
      <c r="M3924" s="39">
        <v>6870277822</v>
      </c>
      <c r="N3924" s="42" t="s">
        <v>315</v>
      </c>
      <c r="O3924" s="42"/>
      <c r="P3924" s="60"/>
      <c r="Q3924" s="42" t="s">
        <v>243</v>
      </c>
      <c r="R3924" s="68" t="s">
        <v>506</v>
      </c>
    </row>
    <row r="3925" spans="1:18" s="70" customFormat="1" ht="12.75" customHeight="1" x14ac:dyDescent="0.2">
      <c r="A3925" s="38">
        <v>274</v>
      </c>
      <c r="B3925" s="39" t="s">
        <v>20915</v>
      </c>
      <c r="C3925" s="39" t="s">
        <v>20916</v>
      </c>
      <c r="D3925" s="38">
        <v>407464</v>
      </c>
      <c r="E3925" s="39" t="s">
        <v>1230</v>
      </c>
      <c r="F3925" s="38">
        <v>8268011401</v>
      </c>
      <c r="G3925" s="40" t="s">
        <v>20917</v>
      </c>
      <c r="H3925" s="2">
        <v>67750.228813559326</v>
      </c>
      <c r="I3925" s="2"/>
      <c r="J3925" s="2">
        <v>12195.041186440678</v>
      </c>
      <c r="K3925" s="3">
        <f t="shared" si="64"/>
        <v>79945.27</v>
      </c>
      <c r="L3925" s="41">
        <v>45209.729166666664</v>
      </c>
      <c r="M3925" s="39">
        <v>160791783</v>
      </c>
      <c r="N3925" s="39" t="s">
        <v>8899</v>
      </c>
      <c r="O3925" s="40" t="s">
        <v>20918</v>
      </c>
      <c r="P3925" s="41">
        <v>45249</v>
      </c>
      <c r="Q3925" s="42" t="s">
        <v>8901</v>
      </c>
      <c r="R3925" s="68"/>
    </row>
    <row r="3926" spans="1:18" s="70" customFormat="1" ht="12.75" hidden="1" customHeight="1" x14ac:dyDescent="0.25">
      <c r="A3926" s="38" t="s">
        <v>8642</v>
      </c>
      <c r="B3926" s="42" t="s">
        <v>8643</v>
      </c>
      <c r="C3926" s="42" t="s">
        <v>8644</v>
      </c>
      <c r="D3926" s="38">
        <v>407261</v>
      </c>
      <c r="E3926" s="139" t="s">
        <v>58</v>
      </c>
      <c r="F3926" s="38">
        <v>8266012912</v>
      </c>
      <c r="G3926" s="40">
        <v>9854023806</v>
      </c>
      <c r="H3926" s="3">
        <v>67705.97</v>
      </c>
      <c r="I3926" s="3"/>
      <c r="J3926" s="3">
        <v>0</v>
      </c>
      <c r="K3926" s="3">
        <f t="shared" si="64"/>
        <v>67705.97</v>
      </c>
      <c r="L3926" s="41">
        <v>44519.729166666664</v>
      </c>
      <c r="M3926" s="39">
        <v>6870290362</v>
      </c>
      <c r="N3926" s="42" t="s">
        <v>315</v>
      </c>
      <c r="O3926" s="42"/>
      <c r="P3926" s="60"/>
      <c r="Q3926" s="42" t="s">
        <v>243</v>
      </c>
      <c r="R3926" s="68" t="s">
        <v>506</v>
      </c>
    </row>
    <row r="3927" spans="1:18" s="70" customFormat="1" ht="12.75" hidden="1" customHeight="1" x14ac:dyDescent="0.25">
      <c r="A3927" s="38" t="s">
        <v>8696</v>
      </c>
      <c r="B3927" s="42" t="s">
        <v>8697</v>
      </c>
      <c r="C3927" s="42" t="s">
        <v>8698</v>
      </c>
      <c r="D3927" s="38">
        <v>407261</v>
      </c>
      <c r="E3927" s="139" t="s">
        <v>58</v>
      </c>
      <c r="F3927" s="38">
        <v>8266012912</v>
      </c>
      <c r="G3927" s="40">
        <v>9854023764</v>
      </c>
      <c r="H3927" s="3">
        <v>67705.97</v>
      </c>
      <c r="I3927" s="3"/>
      <c r="J3927" s="3">
        <v>0</v>
      </c>
      <c r="K3927" s="3">
        <f t="shared" si="64"/>
        <v>67705.97</v>
      </c>
      <c r="L3927" s="41">
        <v>44517.729166666664</v>
      </c>
      <c r="M3927" s="39">
        <v>6870291443</v>
      </c>
      <c r="N3927" s="42" t="s">
        <v>315</v>
      </c>
      <c r="O3927" s="42"/>
      <c r="P3927" s="60"/>
      <c r="Q3927" s="42" t="s">
        <v>243</v>
      </c>
      <c r="R3927" s="68" t="s">
        <v>506</v>
      </c>
    </row>
    <row r="3928" spans="1:18" s="70" customFormat="1" ht="12.75" hidden="1" customHeight="1" x14ac:dyDescent="0.25">
      <c r="A3928" s="38" t="s">
        <v>9589</v>
      </c>
      <c r="B3928" s="42" t="s">
        <v>9590</v>
      </c>
      <c r="C3928" s="42" t="s">
        <v>9591</v>
      </c>
      <c r="D3928" s="38">
        <v>407261</v>
      </c>
      <c r="E3928" s="139" t="s">
        <v>58</v>
      </c>
      <c r="F3928" s="38">
        <v>8266012912</v>
      </c>
      <c r="G3928" s="40">
        <v>9854024422</v>
      </c>
      <c r="H3928" s="3">
        <v>67678.97</v>
      </c>
      <c r="I3928" s="3"/>
      <c r="J3928" s="3">
        <v>0</v>
      </c>
      <c r="K3928" s="3">
        <f t="shared" si="64"/>
        <v>67678.97</v>
      </c>
      <c r="L3928" s="41">
        <v>44552.729166666664</v>
      </c>
      <c r="M3928" s="39">
        <v>6870328139</v>
      </c>
      <c r="N3928" s="42" t="s">
        <v>315</v>
      </c>
      <c r="O3928" s="42"/>
      <c r="P3928" s="60"/>
      <c r="Q3928" s="42" t="s">
        <v>243</v>
      </c>
      <c r="R3928" s="68" t="s">
        <v>506</v>
      </c>
    </row>
    <row r="3929" spans="1:18" s="70" customFormat="1" ht="12.75" hidden="1" customHeight="1" x14ac:dyDescent="0.25">
      <c r="A3929" s="38" t="s">
        <v>8372</v>
      </c>
      <c r="B3929" s="42" t="s">
        <v>8373</v>
      </c>
      <c r="C3929" s="42" t="s">
        <v>8374</v>
      </c>
      <c r="D3929" s="38">
        <v>407261</v>
      </c>
      <c r="E3929" s="139" t="s">
        <v>58</v>
      </c>
      <c r="F3929" s="38">
        <v>8266012912</v>
      </c>
      <c r="G3929" s="40">
        <v>9854023705</v>
      </c>
      <c r="H3929" s="3">
        <v>67624.98</v>
      </c>
      <c r="I3929" s="3"/>
      <c r="J3929" s="3">
        <v>0</v>
      </c>
      <c r="K3929" s="3">
        <f t="shared" si="64"/>
        <v>67624.98</v>
      </c>
      <c r="L3929" s="41">
        <v>44515.729166666664</v>
      </c>
      <c r="M3929" s="39">
        <v>6870278608</v>
      </c>
      <c r="N3929" s="42" t="s">
        <v>315</v>
      </c>
      <c r="O3929" s="42"/>
      <c r="P3929" s="60"/>
      <c r="Q3929" s="42" t="s">
        <v>243</v>
      </c>
      <c r="R3929" s="68" t="s">
        <v>506</v>
      </c>
    </row>
    <row r="3930" spans="1:18" s="70" customFormat="1" ht="12.75" hidden="1" customHeight="1" x14ac:dyDescent="0.25">
      <c r="A3930" s="38" t="s">
        <v>9164</v>
      </c>
      <c r="B3930" s="42" t="s">
        <v>9165</v>
      </c>
      <c r="C3930" s="42" t="s">
        <v>9166</v>
      </c>
      <c r="D3930" s="38">
        <v>407261</v>
      </c>
      <c r="E3930" s="139" t="s">
        <v>58</v>
      </c>
      <c r="F3930" s="38">
        <v>8266012912</v>
      </c>
      <c r="G3930" s="40">
        <v>9854024328</v>
      </c>
      <c r="H3930" s="3">
        <v>67597.98</v>
      </c>
      <c r="I3930" s="3"/>
      <c r="J3930" s="3">
        <v>0</v>
      </c>
      <c r="K3930" s="3">
        <f t="shared" si="64"/>
        <v>67597.98</v>
      </c>
      <c r="L3930" s="41">
        <v>44547.729166666664</v>
      </c>
      <c r="M3930" s="39">
        <v>6870313479</v>
      </c>
      <c r="N3930" s="42" t="s">
        <v>315</v>
      </c>
      <c r="O3930" s="42"/>
      <c r="P3930" s="60"/>
      <c r="Q3930" s="42" t="s">
        <v>243</v>
      </c>
      <c r="R3930" s="68" t="s">
        <v>506</v>
      </c>
    </row>
    <row r="3931" spans="1:18" s="70" customFormat="1" ht="12.75" hidden="1" customHeight="1" x14ac:dyDescent="0.25">
      <c r="A3931" s="38" t="s">
        <v>8699</v>
      </c>
      <c r="B3931" s="42" t="s">
        <v>8700</v>
      </c>
      <c r="C3931" s="42" t="s">
        <v>8701</v>
      </c>
      <c r="D3931" s="38">
        <v>407261</v>
      </c>
      <c r="E3931" s="139" t="s">
        <v>58</v>
      </c>
      <c r="F3931" s="38">
        <v>8266012912</v>
      </c>
      <c r="G3931" s="40">
        <v>9854023875</v>
      </c>
      <c r="H3931" s="3">
        <v>67570.990000000005</v>
      </c>
      <c r="I3931" s="3"/>
      <c r="J3931" s="3">
        <v>0</v>
      </c>
      <c r="K3931" s="3">
        <f t="shared" si="64"/>
        <v>67570.990000000005</v>
      </c>
      <c r="L3931" s="41">
        <v>44522.729166666664</v>
      </c>
      <c r="M3931" s="39">
        <v>6870291452</v>
      </c>
      <c r="N3931" s="42" t="s">
        <v>315</v>
      </c>
      <c r="O3931" s="42"/>
      <c r="P3931" s="60"/>
      <c r="Q3931" s="42" t="s">
        <v>243</v>
      </c>
      <c r="R3931" s="68" t="s">
        <v>506</v>
      </c>
    </row>
    <row r="3932" spans="1:18" s="70" customFormat="1" ht="12.75" hidden="1" customHeight="1" x14ac:dyDescent="0.25">
      <c r="A3932" s="38" t="s">
        <v>9143</v>
      </c>
      <c r="B3932" s="42" t="s">
        <v>9144</v>
      </c>
      <c r="C3932" s="42" t="s">
        <v>9145</v>
      </c>
      <c r="D3932" s="38">
        <v>407261</v>
      </c>
      <c r="E3932" s="139" t="s">
        <v>58</v>
      </c>
      <c r="F3932" s="38">
        <v>8266012912</v>
      </c>
      <c r="G3932" s="40">
        <v>9854024307</v>
      </c>
      <c r="H3932" s="3">
        <v>67570.990000000005</v>
      </c>
      <c r="I3932" s="3"/>
      <c r="J3932" s="3">
        <v>0</v>
      </c>
      <c r="K3932" s="3">
        <f t="shared" si="64"/>
        <v>67570.990000000005</v>
      </c>
      <c r="L3932" s="41">
        <v>44546.729166666664</v>
      </c>
      <c r="M3932" s="39">
        <v>6870313426</v>
      </c>
      <c r="N3932" s="42" t="s">
        <v>315</v>
      </c>
      <c r="O3932" s="42"/>
      <c r="P3932" s="60"/>
      <c r="Q3932" s="42" t="s">
        <v>243</v>
      </c>
      <c r="R3932" s="68" t="s">
        <v>506</v>
      </c>
    </row>
    <row r="3933" spans="1:18" s="70" customFormat="1" ht="12.75" hidden="1" customHeight="1" x14ac:dyDescent="0.25">
      <c r="A3933" s="38" t="s">
        <v>9792</v>
      </c>
      <c r="B3933" s="42" t="s">
        <v>9793</v>
      </c>
      <c r="C3933" s="42" t="s">
        <v>9794</v>
      </c>
      <c r="D3933" s="38">
        <v>407261</v>
      </c>
      <c r="E3933" s="139" t="s">
        <v>58</v>
      </c>
      <c r="F3933" s="38">
        <v>8266012912</v>
      </c>
      <c r="G3933" s="40">
        <v>9854024561</v>
      </c>
      <c r="H3933" s="3">
        <v>67570.990000000005</v>
      </c>
      <c r="I3933" s="3"/>
      <c r="J3933" s="3">
        <v>0</v>
      </c>
      <c r="K3933" s="3">
        <f t="shared" si="64"/>
        <v>67570.990000000005</v>
      </c>
      <c r="L3933" s="41">
        <v>44561.729166666664</v>
      </c>
      <c r="M3933" s="39">
        <v>6870334383</v>
      </c>
      <c r="N3933" s="42" t="s">
        <v>315</v>
      </c>
      <c r="O3933" s="42"/>
      <c r="P3933" s="60"/>
      <c r="Q3933" s="42" t="s">
        <v>243</v>
      </c>
      <c r="R3933" s="68" t="s">
        <v>506</v>
      </c>
    </row>
    <row r="3934" spans="1:18" s="70" customFormat="1" ht="12.75" hidden="1" customHeight="1" x14ac:dyDescent="0.25">
      <c r="A3934" s="38" t="s">
        <v>8343</v>
      </c>
      <c r="B3934" s="42" t="s">
        <v>8344</v>
      </c>
      <c r="C3934" s="42" t="s">
        <v>8345</v>
      </c>
      <c r="D3934" s="38">
        <v>407261</v>
      </c>
      <c r="E3934" s="139" t="s">
        <v>58</v>
      </c>
      <c r="F3934" s="38">
        <v>8266012912</v>
      </c>
      <c r="G3934" s="40">
        <v>9854023582</v>
      </c>
      <c r="H3934" s="3">
        <v>67543.990000000005</v>
      </c>
      <c r="I3934" s="3"/>
      <c r="J3934" s="3">
        <v>0</v>
      </c>
      <c r="K3934" s="3">
        <f t="shared" si="64"/>
        <v>67543.990000000005</v>
      </c>
      <c r="L3934" s="41">
        <v>44510.729166666664</v>
      </c>
      <c r="M3934" s="39">
        <v>6870277808</v>
      </c>
      <c r="N3934" s="42" t="s">
        <v>315</v>
      </c>
      <c r="O3934" s="42"/>
      <c r="P3934" s="60"/>
      <c r="Q3934" s="42" t="s">
        <v>243</v>
      </c>
      <c r="R3934" s="68" t="s">
        <v>506</v>
      </c>
    </row>
    <row r="3935" spans="1:18" s="70" customFormat="1" ht="12.75" customHeight="1" x14ac:dyDescent="0.25">
      <c r="A3935" s="38" t="s">
        <v>8955</v>
      </c>
      <c r="B3935" s="39" t="s">
        <v>8956</v>
      </c>
      <c r="C3935" s="39" t="s">
        <v>8957</v>
      </c>
      <c r="D3935" s="38">
        <v>407261</v>
      </c>
      <c r="E3935" s="77" t="s">
        <v>58</v>
      </c>
      <c r="F3935" s="38">
        <v>8266013146</v>
      </c>
      <c r="G3935" s="40">
        <v>9854024044</v>
      </c>
      <c r="H3935" s="2">
        <v>67543.990000000005</v>
      </c>
      <c r="I3935" s="2"/>
      <c r="J3935" s="2">
        <v>0</v>
      </c>
      <c r="K3935" s="3">
        <f t="shared" si="64"/>
        <v>67543.990000000005</v>
      </c>
      <c r="L3935" s="41">
        <v>44531.729166666664</v>
      </c>
      <c r="M3935" s="39">
        <v>6870300974</v>
      </c>
      <c r="N3935" s="39" t="s">
        <v>3282</v>
      </c>
      <c r="O3935" s="40"/>
      <c r="P3935" s="41"/>
      <c r="Q3935" s="42" t="s">
        <v>2417</v>
      </c>
      <c r="R3935" s="68"/>
    </row>
    <row r="3936" spans="1:18" s="70" customFormat="1" ht="12.75" hidden="1" customHeight="1" x14ac:dyDescent="0.25">
      <c r="A3936" s="38" t="s">
        <v>9161</v>
      </c>
      <c r="B3936" s="42" t="s">
        <v>9162</v>
      </c>
      <c r="C3936" s="42" t="s">
        <v>9163</v>
      </c>
      <c r="D3936" s="38">
        <v>407261</v>
      </c>
      <c r="E3936" s="139" t="s">
        <v>58</v>
      </c>
      <c r="F3936" s="38">
        <v>8266012912</v>
      </c>
      <c r="G3936" s="40">
        <v>9854024202</v>
      </c>
      <c r="H3936" s="3">
        <v>67543.990000000005</v>
      </c>
      <c r="I3936" s="3"/>
      <c r="J3936" s="3">
        <v>0</v>
      </c>
      <c r="K3936" s="3">
        <f t="shared" si="64"/>
        <v>67543.990000000005</v>
      </c>
      <c r="L3936" s="41">
        <v>44541.729166666664</v>
      </c>
      <c r="M3936" s="39">
        <v>6870313469</v>
      </c>
      <c r="N3936" s="42" t="s">
        <v>315</v>
      </c>
      <c r="O3936" s="42"/>
      <c r="P3936" s="60"/>
      <c r="Q3936" s="42" t="s">
        <v>243</v>
      </c>
      <c r="R3936" s="68" t="s">
        <v>506</v>
      </c>
    </row>
    <row r="3937" spans="1:18" s="70" customFormat="1" ht="12.75" hidden="1" customHeight="1" x14ac:dyDescent="0.25">
      <c r="A3937" s="38" t="s">
        <v>9592</v>
      </c>
      <c r="B3937" s="42" t="s">
        <v>9593</v>
      </c>
      <c r="C3937" s="42" t="s">
        <v>9594</v>
      </c>
      <c r="D3937" s="38">
        <v>407261</v>
      </c>
      <c r="E3937" s="139" t="s">
        <v>58</v>
      </c>
      <c r="F3937" s="38">
        <v>8266012912</v>
      </c>
      <c r="G3937" s="40">
        <v>9854024434</v>
      </c>
      <c r="H3937" s="3">
        <v>67517</v>
      </c>
      <c r="I3937" s="3"/>
      <c r="J3937" s="3">
        <v>0</v>
      </c>
      <c r="K3937" s="3">
        <f t="shared" si="64"/>
        <v>67517</v>
      </c>
      <c r="L3937" s="41">
        <v>44553.729166666664</v>
      </c>
      <c r="M3937" s="39">
        <v>6870328142</v>
      </c>
      <c r="N3937" s="42" t="s">
        <v>315</v>
      </c>
      <c r="O3937" s="42"/>
      <c r="P3937" s="60"/>
      <c r="Q3937" s="42" t="s">
        <v>243</v>
      </c>
      <c r="R3937" s="68" t="s">
        <v>506</v>
      </c>
    </row>
    <row r="3938" spans="1:18" s="70" customFormat="1" ht="12.75" customHeight="1" x14ac:dyDescent="0.2">
      <c r="A3938" s="38" t="s">
        <v>1758</v>
      </c>
      <c r="B3938" s="39" t="s">
        <v>1759</v>
      </c>
      <c r="C3938" s="39"/>
      <c r="D3938" s="38">
        <v>811819</v>
      </c>
      <c r="E3938" s="39" t="s">
        <v>1091</v>
      </c>
      <c r="F3938" s="38">
        <v>8263000049</v>
      </c>
      <c r="G3938" s="40" t="s">
        <v>1760</v>
      </c>
      <c r="H3938" s="2">
        <v>67500</v>
      </c>
      <c r="I3938" s="2"/>
      <c r="J3938" s="2">
        <v>0</v>
      </c>
      <c r="K3938" s="3">
        <f t="shared" si="64"/>
        <v>67500</v>
      </c>
      <c r="L3938" s="4">
        <v>44326</v>
      </c>
      <c r="M3938" s="39"/>
      <c r="N3938" s="39" t="s">
        <v>52</v>
      </c>
      <c r="O3938" s="40"/>
      <c r="P3938" s="41"/>
      <c r="Q3938" s="39" t="s">
        <v>54</v>
      </c>
      <c r="R3938" s="68"/>
    </row>
    <row r="3939" spans="1:18" s="70" customFormat="1" ht="12.75" customHeight="1" x14ac:dyDescent="0.2">
      <c r="A3939" s="38" t="s">
        <v>1761</v>
      </c>
      <c r="B3939" s="39" t="s">
        <v>1762</v>
      </c>
      <c r="C3939" s="39"/>
      <c r="D3939" s="38">
        <v>811819</v>
      </c>
      <c r="E3939" s="39" t="s">
        <v>1091</v>
      </c>
      <c r="F3939" s="38">
        <v>8263000049</v>
      </c>
      <c r="G3939" s="40" t="s">
        <v>1763</v>
      </c>
      <c r="H3939" s="2">
        <v>67500</v>
      </c>
      <c r="I3939" s="2"/>
      <c r="J3939" s="2">
        <v>0</v>
      </c>
      <c r="K3939" s="3">
        <f t="shared" si="64"/>
        <v>67500</v>
      </c>
      <c r="L3939" s="4">
        <v>44326</v>
      </c>
      <c r="M3939" s="39"/>
      <c r="N3939" s="39" t="s">
        <v>52</v>
      </c>
      <c r="O3939" s="40"/>
      <c r="P3939" s="41"/>
      <c r="Q3939" s="39" t="s">
        <v>54</v>
      </c>
      <c r="R3939" s="68"/>
    </row>
    <row r="3940" spans="1:18" s="70" customFormat="1" ht="12.75" customHeight="1" x14ac:dyDescent="0.2">
      <c r="A3940" s="38" t="s">
        <v>1764</v>
      </c>
      <c r="B3940" s="39" t="s">
        <v>1765</v>
      </c>
      <c r="C3940" s="39"/>
      <c r="D3940" s="38">
        <v>811819</v>
      </c>
      <c r="E3940" s="39" t="s">
        <v>1091</v>
      </c>
      <c r="F3940" s="38">
        <v>8263000049</v>
      </c>
      <c r="G3940" s="40" t="s">
        <v>1766</v>
      </c>
      <c r="H3940" s="2">
        <v>67500</v>
      </c>
      <c r="I3940" s="2"/>
      <c r="J3940" s="2">
        <v>0</v>
      </c>
      <c r="K3940" s="3">
        <f t="shared" si="64"/>
        <v>67500</v>
      </c>
      <c r="L3940" s="4">
        <v>44326</v>
      </c>
      <c r="M3940" s="39"/>
      <c r="N3940" s="39" t="s">
        <v>52</v>
      </c>
      <c r="O3940" s="40"/>
      <c r="P3940" s="41"/>
      <c r="Q3940" s="39" t="s">
        <v>54</v>
      </c>
      <c r="R3940" s="68"/>
    </row>
    <row r="3941" spans="1:18" s="70" customFormat="1" ht="12.75" customHeight="1" x14ac:dyDescent="0.2">
      <c r="A3941" s="38" t="s">
        <v>1795</v>
      </c>
      <c r="B3941" s="39" t="s">
        <v>1796</v>
      </c>
      <c r="C3941" s="39"/>
      <c r="D3941" s="38">
        <v>811819</v>
      </c>
      <c r="E3941" s="39" t="s">
        <v>1091</v>
      </c>
      <c r="F3941" s="38">
        <v>8263000049</v>
      </c>
      <c r="G3941" s="40" t="s">
        <v>1797</v>
      </c>
      <c r="H3941" s="2">
        <v>67500</v>
      </c>
      <c r="I3941" s="2"/>
      <c r="J3941" s="2">
        <v>0</v>
      </c>
      <c r="K3941" s="3">
        <f t="shared" si="64"/>
        <v>67500</v>
      </c>
      <c r="L3941" s="4">
        <v>44327</v>
      </c>
      <c r="M3941" s="39"/>
      <c r="N3941" s="39" t="s">
        <v>52</v>
      </c>
      <c r="O3941" s="40"/>
      <c r="P3941" s="41"/>
      <c r="Q3941" s="39" t="s">
        <v>54</v>
      </c>
      <c r="R3941" s="68"/>
    </row>
    <row r="3942" spans="1:18" s="70" customFormat="1" ht="12.75" customHeight="1" x14ac:dyDescent="0.2">
      <c r="A3942" s="38" t="s">
        <v>1798</v>
      </c>
      <c r="B3942" s="39" t="s">
        <v>1799</v>
      </c>
      <c r="C3942" s="39"/>
      <c r="D3942" s="38">
        <v>811819</v>
      </c>
      <c r="E3942" s="39" t="s">
        <v>1091</v>
      </c>
      <c r="F3942" s="38">
        <v>8263000049</v>
      </c>
      <c r="G3942" s="40" t="s">
        <v>1800</v>
      </c>
      <c r="H3942" s="2">
        <v>67500</v>
      </c>
      <c r="I3942" s="2"/>
      <c r="J3942" s="2">
        <v>0</v>
      </c>
      <c r="K3942" s="3">
        <f t="shared" si="64"/>
        <v>67500</v>
      </c>
      <c r="L3942" s="4">
        <v>44327</v>
      </c>
      <c r="M3942" s="39"/>
      <c r="N3942" s="39" t="s">
        <v>52</v>
      </c>
      <c r="O3942" s="40"/>
      <c r="P3942" s="41"/>
      <c r="Q3942" s="39" t="s">
        <v>54</v>
      </c>
      <c r="R3942" s="68"/>
    </row>
    <row r="3943" spans="1:18" s="70" customFormat="1" ht="12.75" customHeight="1" x14ac:dyDescent="0.2">
      <c r="A3943" s="38" t="s">
        <v>1801</v>
      </c>
      <c r="B3943" s="39" t="s">
        <v>1802</v>
      </c>
      <c r="C3943" s="39"/>
      <c r="D3943" s="38">
        <v>811819</v>
      </c>
      <c r="E3943" s="39" t="s">
        <v>1091</v>
      </c>
      <c r="F3943" s="38">
        <v>8263000049</v>
      </c>
      <c r="G3943" s="40" t="s">
        <v>1803</v>
      </c>
      <c r="H3943" s="2">
        <v>67500</v>
      </c>
      <c r="I3943" s="2"/>
      <c r="J3943" s="2">
        <v>0</v>
      </c>
      <c r="K3943" s="3">
        <f t="shared" si="64"/>
        <v>67500</v>
      </c>
      <c r="L3943" s="4">
        <v>44327</v>
      </c>
      <c r="M3943" s="39"/>
      <c r="N3943" s="39" t="s">
        <v>52</v>
      </c>
      <c r="O3943" s="40"/>
      <c r="P3943" s="41"/>
      <c r="Q3943" s="39" t="s">
        <v>54</v>
      </c>
      <c r="R3943" s="68"/>
    </row>
    <row r="3944" spans="1:18" s="70" customFormat="1" ht="12.75" customHeight="1" x14ac:dyDescent="0.2">
      <c r="A3944" s="38" t="s">
        <v>2963</v>
      </c>
      <c r="B3944" s="39" t="s">
        <v>2964</v>
      </c>
      <c r="C3944" s="39" t="s">
        <v>2965</v>
      </c>
      <c r="D3944" s="38">
        <v>811819</v>
      </c>
      <c r="E3944" s="39" t="s">
        <v>1091</v>
      </c>
      <c r="F3944" s="38">
        <v>8263000049</v>
      </c>
      <c r="G3944" s="40" t="s">
        <v>2966</v>
      </c>
      <c r="H3944" s="2">
        <v>67500</v>
      </c>
      <c r="I3944" s="2"/>
      <c r="J3944" s="2">
        <v>0</v>
      </c>
      <c r="K3944" s="3">
        <f t="shared" si="64"/>
        <v>67500</v>
      </c>
      <c r="L3944" s="41">
        <v>44329.729166666664</v>
      </c>
      <c r="M3944" s="39">
        <v>3445005887</v>
      </c>
      <c r="N3944" s="39" t="s">
        <v>52</v>
      </c>
      <c r="O3944" s="40">
        <v>106153874729</v>
      </c>
      <c r="P3944" s="41">
        <v>44363</v>
      </c>
      <c r="Q3944" s="39" t="s">
        <v>54</v>
      </c>
      <c r="R3944" s="68"/>
    </row>
    <row r="3945" spans="1:18" s="70" customFormat="1" ht="12.75" customHeight="1" x14ac:dyDescent="0.2">
      <c r="A3945" s="38" t="s">
        <v>2967</v>
      </c>
      <c r="B3945" s="39" t="s">
        <v>2968</v>
      </c>
      <c r="C3945" s="39" t="s">
        <v>2969</v>
      </c>
      <c r="D3945" s="38">
        <v>811819</v>
      </c>
      <c r="E3945" s="39" t="s">
        <v>1091</v>
      </c>
      <c r="F3945" s="38">
        <v>8263000049</v>
      </c>
      <c r="G3945" s="40" t="s">
        <v>2970</v>
      </c>
      <c r="H3945" s="2">
        <v>67500</v>
      </c>
      <c r="I3945" s="2"/>
      <c r="J3945" s="2">
        <v>0</v>
      </c>
      <c r="K3945" s="3">
        <f t="shared" si="64"/>
        <v>67500</v>
      </c>
      <c r="L3945" s="41">
        <v>44329.729166666664</v>
      </c>
      <c r="M3945" s="39">
        <v>3445005908</v>
      </c>
      <c r="N3945" s="39" t="s">
        <v>52</v>
      </c>
      <c r="O3945" s="40">
        <v>106153874729</v>
      </c>
      <c r="P3945" s="41">
        <v>44363</v>
      </c>
      <c r="Q3945" s="39" t="s">
        <v>54</v>
      </c>
      <c r="R3945" s="68"/>
    </row>
    <row r="3946" spans="1:18" s="70" customFormat="1" ht="12.75" customHeight="1" x14ac:dyDescent="0.2">
      <c r="A3946" s="38" t="s">
        <v>3981</v>
      </c>
      <c r="B3946" s="39" t="s">
        <v>3982</v>
      </c>
      <c r="C3946" s="39"/>
      <c r="D3946" s="38">
        <v>811819</v>
      </c>
      <c r="E3946" s="39" t="s">
        <v>1091</v>
      </c>
      <c r="F3946" s="38">
        <v>8263000049</v>
      </c>
      <c r="G3946" s="40" t="s">
        <v>3983</v>
      </c>
      <c r="H3946" s="2">
        <v>67500</v>
      </c>
      <c r="I3946" s="2"/>
      <c r="J3946" s="2">
        <v>0</v>
      </c>
      <c r="K3946" s="3">
        <f t="shared" si="64"/>
        <v>67500</v>
      </c>
      <c r="L3946" s="4">
        <v>44398</v>
      </c>
      <c r="M3946" s="39"/>
      <c r="N3946" s="39" t="s">
        <v>52</v>
      </c>
      <c r="O3946" s="40"/>
      <c r="P3946" s="41"/>
      <c r="Q3946" s="39" t="s">
        <v>54</v>
      </c>
      <c r="R3946" s="68"/>
    </row>
    <row r="3947" spans="1:18" s="70" customFormat="1" ht="12.75" customHeight="1" x14ac:dyDescent="0.2">
      <c r="A3947" s="38" t="s">
        <v>22438</v>
      </c>
      <c r="B3947" s="39" t="s">
        <v>22439</v>
      </c>
      <c r="C3947" s="39" t="s">
        <v>22440</v>
      </c>
      <c r="D3947" s="38">
        <v>405757</v>
      </c>
      <c r="E3947" s="39" t="s">
        <v>4467</v>
      </c>
      <c r="F3947" s="38">
        <v>8268014030</v>
      </c>
      <c r="G3947" s="40">
        <v>62002023</v>
      </c>
      <c r="H3947" s="2">
        <v>67500</v>
      </c>
      <c r="I3947" s="2"/>
      <c r="J3947" s="2">
        <v>12150</v>
      </c>
      <c r="K3947" s="3">
        <f t="shared" si="64"/>
        <v>79650</v>
      </c>
      <c r="L3947" s="41">
        <v>45289.729166666664</v>
      </c>
      <c r="M3947" s="39">
        <v>161209787</v>
      </c>
      <c r="N3947" s="39" t="s">
        <v>3282</v>
      </c>
      <c r="O3947" s="40" t="s">
        <v>22441</v>
      </c>
      <c r="P3947" s="41">
        <v>45396</v>
      </c>
      <c r="Q3947" s="42" t="s">
        <v>2417</v>
      </c>
      <c r="R3947" s="68"/>
    </row>
    <row r="3948" spans="1:18" s="70" customFormat="1" ht="12.75" hidden="1" customHeight="1" x14ac:dyDescent="0.25">
      <c r="A3948" s="38" t="s">
        <v>9068</v>
      </c>
      <c r="B3948" s="42" t="s">
        <v>9069</v>
      </c>
      <c r="C3948" s="42" t="s">
        <v>9070</v>
      </c>
      <c r="D3948" s="38">
        <v>407261</v>
      </c>
      <c r="E3948" s="139" t="s">
        <v>58</v>
      </c>
      <c r="F3948" s="38">
        <v>8266012912</v>
      </c>
      <c r="G3948" s="40">
        <v>9854024186</v>
      </c>
      <c r="H3948" s="3">
        <v>67490</v>
      </c>
      <c r="I3948" s="3"/>
      <c r="J3948" s="3">
        <v>0</v>
      </c>
      <c r="K3948" s="3">
        <f t="shared" si="64"/>
        <v>67490</v>
      </c>
      <c r="L3948" s="41">
        <v>44540.729166666664</v>
      </c>
      <c r="M3948" s="39">
        <v>6870307533</v>
      </c>
      <c r="N3948" s="42" t="s">
        <v>315</v>
      </c>
      <c r="O3948" s="42"/>
      <c r="P3948" s="60"/>
      <c r="Q3948" s="42" t="s">
        <v>243</v>
      </c>
      <c r="R3948" s="68" t="s">
        <v>506</v>
      </c>
    </row>
    <row r="3949" spans="1:18" s="70" customFormat="1" ht="12.75" customHeight="1" x14ac:dyDescent="0.2">
      <c r="A3949" s="38" t="s">
        <v>20228</v>
      </c>
      <c r="B3949" s="39" t="s">
        <v>20224</v>
      </c>
      <c r="C3949" s="39"/>
      <c r="D3949" s="38">
        <v>816655</v>
      </c>
      <c r="E3949" s="42" t="s">
        <v>782</v>
      </c>
      <c r="F3949" s="38">
        <v>8266013014</v>
      </c>
      <c r="G3949" s="40">
        <v>334</v>
      </c>
      <c r="H3949" s="2">
        <v>67445</v>
      </c>
      <c r="I3949" s="2"/>
      <c r="J3949" s="2">
        <v>12140.1</v>
      </c>
      <c r="K3949" s="3">
        <f t="shared" si="64"/>
        <v>79585.100000000006</v>
      </c>
      <c r="L3949" s="41">
        <v>44867</v>
      </c>
      <c r="M3949" s="39"/>
      <c r="N3949" s="39" t="s">
        <v>3282</v>
      </c>
      <c r="O3949" s="40"/>
      <c r="P3949" s="41"/>
      <c r="Q3949" s="42" t="s">
        <v>2417</v>
      </c>
      <c r="R3949" s="68"/>
    </row>
    <row r="3950" spans="1:18" s="70" customFormat="1" ht="12.75" hidden="1" customHeight="1" x14ac:dyDescent="0.25">
      <c r="A3950" s="38" t="s">
        <v>9352</v>
      </c>
      <c r="B3950" s="42" t="s">
        <v>9353</v>
      </c>
      <c r="C3950" s="42" t="s">
        <v>9354</v>
      </c>
      <c r="D3950" s="38">
        <v>407261</v>
      </c>
      <c r="E3950" s="139" t="s">
        <v>58</v>
      </c>
      <c r="F3950" s="38">
        <v>8266012912</v>
      </c>
      <c r="G3950" s="40">
        <v>9854024354</v>
      </c>
      <c r="H3950" s="3">
        <v>67436.009999999995</v>
      </c>
      <c r="I3950" s="3"/>
      <c r="J3950" s="3">
        <v>0</v>
      </c>
      <c r="K3950" s="3">
        <f t="shared" si="64"/>
        <v>67436.009999999995</v>
      </c>
      <c r="L3950" s="41">
        <v>44548.729166666664</v>
      </c>
      <c r="M3950" s="39">
        <v>6870321404</v>
      </c>
      <c r="N3950" s="42" t="s">
        <v>315</v>
      </c>
      <c r="O3950" s="42"/>
      <c r="P3950" s="60"/>
      <c r="Q3950" s="42" t="s">
        <v>243</v>
      </c>
      <c r="R3950" s="68" t="s">
        <v>506</v>
      </c>
    </row>
    <row r="3951" spans="1:18" s="70" customFormat="1" ht="12.75" customHeight="1" x14ac:dyDescent="0.2">
      <c r="A3951" s="38" t="s">
        <v>186</v>
      </c>
      <c r="B3951" s="39" t="s">
        <v>187</v>
      </c>
      <c r="C3951" s="39" t="s">
        <v>188</v>
      </c>
      <c r="D3951" s="38">
        <v>816726</v>
      </c>
      <c r="E3951" s="39" t="s">
        <v>189</v>
      </c>
      <c r="F3951" s="38">
        <v>8268005013</v>
      </c>
      <c r="G3951" s="40">
        <v>454</v>
      </c>
      <c r="H3951" s="2">
        <v>67355.932203389835</v>
      </c>
      <c r="I3951" s="2"/>
      <c r="J3951" s="2">
        <v>12124.06779661017</v>
      </c>
      <c r="K3951" s="3">
        <f t="shared" si="64"/>
        <v>79480</v>
      </c>
      <c r="L3951" s="41">
        <v>44138.729166666664</v>
      </c>
      <c r="M3951" s="39">
        <v>44124163</v>
      </c>
      <c r="N3951" s="39" t="s">
        <v>52</v>
      </c>
      <c r="O3951" s="40" t="s">
        <v>190</v>
      </c>
      <c r="P3951" s="41">
        <v>44176</v>
      </c>
      <c r="Q3951" s="39" t="s">
        <v>54</v>
      </c>
      <c r="R3951" s="68"/>
    </row>
    <row r="3952" spans="1:18" s="70" customFormat="1" ht="12.75" customHeight="1" x14ac:dyDescent="0.2">
      <c r="A3952" s="38" t="s">
        <v>16810</v>
      </c>
      <c r="B3952" s="39" t="s">
        <v>16811</v>
      </c>
      <c r="C3952" s="39" t="s">
        <v>16812</v>
      </c>
      <c r="D3952" s="38">
        <v>821146</v>
      </c>
      <c r="E3952" s="42" t="s">
        <v>446</v>
      </c>
      <c r="F3952" s="38">
        <v>8268008478</v>
      </c>
      <c r="G3952" s="40" t="s">
        <v>16813</v>
      </c>
      <c r="H3952" s="2">
        <v>67353</v>
      </c>
      <c r="I3952" s="2"/>
      <c r="J3952" s="2">
        <v>0</v>
      </c>
      <c r="K3952" s="3">
        <f t="shared" si="64"/>
        <v>67353</v>
      </c>
      <c r="L3952" s="41">
        <v>44917.729166666664</v>
      </c>
      <c r="M3952" s="39">
        <v>44378031</v>
      </c>
      <c r="N3952" s="39" t="s">
        <v>3282</v>
      </c>
      <c r="O3952" s="40">
        <v>301058715880</v>
      </c>
      <c r="P3952" s="41">
        <v>44932</v>
      </c>
      <c r="Q3952" s="42" t="s">
        <v>2417</v>
      </c>
      <c r="R3952" s="68"/>
    </row>
    <row r="3953" spans="1:18" s="70" customFormat="1" ht="12.75" customHeight="1" x14ac:dyDescent="0.25">
      <c r="A3953" s="38">
        <v>228</v>
      </c>
      <c r="B3953" s="39" t="s">
        <v>19013</v>
      </c>
      <c r="C3953" s="39" t="s">
        <v>19014</v>
      </c>
      <c r="D3953" s="38">
        <v>816891</v>
      </c>
      <c r="E3953" s="77" t="s">
        <v>19015</v>
      </c>
      <c r="F3953" s="38">
        <v>8268012113</v>
      </c>
      <c r="G3953" s="40">
        <v>5465</v>
      </c>
      <c r="H3953" s="2">
        <v>67308.474576271183</v>
      </c>
      <c r="I3953" s="2"/>
      <c r="J3953" s="2">
        <v>12115.525423728812</v>
      </c>
      <c r="K3953" s="3">
        <f t="shared" si="64"/>
        <v>79424</v>
      </c>
      <c r="L3953" s="41">
        <v>45044.729166666664</v>
      </c>
      <c r="M3953" s="39">
        <v>160349504</v>
      </c>
      <c r="N3953" s="39" t="s">
        <v>8899</v>
      </c>
      <c r="O3953" s="40" t="s">
        <v>19016</v>
      </c>
      <c r="P3953" s="41">
        <v>45072</v>
      </c>
      <c r="Q3953" s="42" t="s">
        <v>8901</v>
      </c>
      <c r="R3953" s="68"/>
    </row>
    <row r="3954" spans="1:18" s="70" customFormat="1" ht="12.75" customHeight="1" x14ac:dyDescent="0.25">
      <c r="A3954" s="38" t="s">
        <v>8551</v>
      </c>
      <c r="B3954" s="39" t="s">
        <v>8552</v>
      </c>
      <c r="C3954" s="39" t="s">
        <v>8553</v>
      </c>
      <c r="D3954" s="38">
        <v>407261</v>
      </c>
      <c r="E3954" s="77" t="s">
        <v>58</v>
      </c>
      <c r="F3954" s="38">
        <v>8266012903</v>
      </c>
      <c r="G3954" s="40">
        <v>9854023603</v>
      </c>
      <c r="H3954" s="2">
        <v>67301.03</v>
      </c>
      <c r="I3954" s="2"/>
      <c r="J3954" s="2">
        <v>0</v>
      </c>
      <c r="K3954" s="3">
        <f t="shared" si="64"/>
        <v>67301.03</v>
      </c>
      <c r="L3954" s="41">
        <v>44511.729166666664</v>
      </c>
      <c r="M3954" s="39">
        <v>6870286644</v>
      </c>
      <c r="N3954" s="39" t="s">
        <v>3282</v>
      </c>
      <c r="O3954" s="40"/>
      <c r="P3954" s="41"/>
      <c r="Q3954" s="42" t="s">
        <v>2417</v>
      </c>
      <c r="R3954" s="68"/>
    </row>
    <row r="3955" spans="1:18" s="70" customFormat="1" ht="12.75" customHeight="1" x14ac:dyDescent="0.25">
      <c r="A3955" s="38">
        <v>73</v>
      </c>
      <c r="B3955" s="39" t="s">
        <v>9917</v>
      </c>
      <c r="C3955" s="39" t="s">
        <v>9918</v>
      </c>
      <c r="D3955" s="38">
        <v>407261</v>
      </c>
      <c r="E3955" s="77" t="s">
        <v>58</v>
      </c>
      <c r="F3955" s="38">
        <v>8266013403</v>
      </c>
      <c r="G3955" s="40">
        <v>9854024562</v>
      </c>
      <c r="H3955" s="2">
        <v>67301.03</v>
      </c>
      <c r="I3955" s="2"/>
      <c r="J3955" s="2">
        <v>0</v>
      </c>
      <c r="K3955" s="3">
        <f t="shared" si="64"/>
        <v>67301.03</v>
      </c>
      <c r="L3955" s="41">
        <v>44562.729166666664</v>
      </c>
      <c r="M3955" s="39">
        <v>6870342699</v>
      </c>
      <c r="N3955" s="39" t="s">
        <v>8899</v>
      </c>
      <c r="O3955" s="40"/>
      <c r="P3955" s="41"/>
      <c r="Q3955" s="42" t="s">
        <v>8901</v>
      </c>
      <c r="R3955" s="68"/>
    </row>
    <row r="3956" spans="1:18" s="70" customFormat="1" ht="12.75" customHeight="1" x14ac:dyDescent="0.2">
      <c r="A3956" s="38" t="s">
        <v>6167</v>
      </c>
      <c r="B3956" s="1"/>
      <c r="C3956" s="1"/>
      <c r="D3956" s="51"/>
      <c r="E3956" s="39" t="s">
        <v>6168</v>
      </c>
      <c r="F3956" s="53"/>
      <c r="G3956" s="54" t="s">
        <v>14110</v>
      </c>
      <c r="H3956" s="35">
        <v>67238.42</v>
      </c>
      <c r="I3956" s="1"/>
      <c r="J3956" s="1"/>
      <c r="K3956" s="3">
        <f t="shared" si="64"/>
        <v>67238.42</v>
      </c>
      <c r="L3956" s="63"/>
      <c r="M3956" s="56"/>
      <c r="N3956" s="1"/>
      <c r="O3956" s="1"/>
      <c r="P3956" s="57"/>
      <c r="Q3956" s="42" t="s">
        <v>2417</v>
      </c>
      <c r="R3956" s="68"/>
    </row>
    <row r="3957" spans="1:18" s="70" customFormat="1" ht="12.75" customHeight="1" x14ac:dyDescent="0.2">
      <c r="A3957" s="38" t="s">
        <v>16985</v>
      </c>
      <c r="B3957" s="39" t="s">
        <v>16986</v>
      </c>
      <c r="C3957" s="39" t="s">
        <v>16987</v>
      </c>
      <c r="D3957" s="38">
        <v>400371</v>
      </c>
      <c r="E3957" s="39" t="s">
        <v>7339</v>
      </c>
      <c r="F3957" s="38">
        <v>8266016008</v>
      </c>
      <c r="G3957" s="40" t="s">
        <v>16988</v>
      </c>
      <c r="H3957" s="2">
        <v>67200</v>
      </c>
      <c r="I3957" s="2"/>
      <c r="J3957" s="2">
        <v>12096</v>
      </c>
      <c r="K3957" s="3">
        <f t="shared" si="64"/>
        <v>79296</v>
      </c>
      <c r="L3957" s="41">
        <v>44885.729166666664</v>
      </c>
      <c r="M3957" s="39">
        <v>6870333259</v>
      </c>
      <c r="N3957" s="39" t="s">
        <v>3282</v>
      </c>
      <c r="O3957" s="40" t="s">
        <v>16989</v>
      </c>
      <c r="P3957" s="41">
        <v>44940</v>
      </c>
      <c r="Q3957" s="42" t="s">
        <v>2417</v>
      </c>
      <c r="R3957" s="68"/>
    </row>
    <row r="3958" spans="1:18" s="70" customFormat="1" ht="12.75" customHeight="1" x14ac:dyDescent="0.2">
      <c r="A3958" s="38" t="s">
        <v>19909</v>
      </c>
      <c r="B3958" s="39" t="s">
        <v>19910</v>
      </c>
      <c r="C3958" s="39" t="s">
        <v>19911</v>
      </c>
      <c r="D3958" s="38">
        <v>816655</v>
      </c>
      <c r="E3958" s="42" t="s">
        <v>782</v>
      </c>
      <c r="F3958" s="38">
        <v>8266018370</v>
      </c>
      <c r="G3958" s="40">
        <v>452</v>
      </c>
      <c r="H3958" s="2">
        <v>67200</v>
      </c>
      <c r="I3958" s="2"/>
      <c r="J3958" s="2">
        <v>12096</v>
      </c>
      <c r="K3958" s="3">
        <f t="shared" si="64"/>
        <v>79296</v>
      </c>
      <c r="L3958" s="41">
        <v>45105.729166666664</v>
      </c>
      <c r="M3958" s="39">
        <v>1246434856</v>
      </c>
      <c r="N3958" s="39" t="s">
        <v>3282</v>
      </c>
      <c r="O3958" s="40" t="s">
        <v>19912</v>
      </c>
      <c r="P3958" s="41">
        <v>45140</v>
      </c>
      <c r="Q3958" s="42" t="s">
        <v>2417</v>
      </c>
      <c r="R3958" s="68"/>
    </row>
    <row r="3959" spans="1:18" s="70" customFormat="1" ht="12.75" customHeight="1" x14ac:dyDescent="0.25">
      <c r="A3959" s="38">
        <v>76</v>
      </c>
      <c r="B3959" s="39" t="s">
        <v>9989</v>
      </c>
      <c r="C3959" s="39" t="s">
        <v>9990</v>
      </c>
      <c r="D3959" s="38">
        <v>407261</v>
      </c>
      <c r="E3959" s="77" t="s">
        <v>58</v>
      </c>
      <c r="F3959" s="38">
        <v>8266013403</v>
      </c>
      <c r="G3959" s="40">
        <v>9854024572</v>
      </c>
      <c r="H3959" s="2">
        <v>67193.039999999994</v>
      </c>
      <c r="I3959" s="2"/>
      <c r="J3959" s="2">
        <v>0</v>
      </c>
      <c r="K3959" s="3">
        <f t="shared" si="64"/>
        <v>67193.039999999994</v>
      </c>
      <c r="L3959" s="41">
        <v>44562.729166666664</v>
      </c>
      <c r="M3959" s="39">
        <v>6870350841</v>
      </c>
      <c r="N3959" s="39" t="s">
        <v>8899</v>
      </c>
      <c r="O3959" s="40"/>
      <c r="P3959" s="41"/>
      <c r="Q3959" s="42" t="s">
        <v>8901</v>
      </c>
      <c r="R3959" s="68"/>
    </row>
    <row r="3960" spans="1:18" s="70" customFormat="1" ht="12.75" hidden="1" customHeight="1" x14ac:dyDescent="0.25">
      <c r="A3960" s="38" t="s">
        <v>9995</v>
      </c>
      <c r="B3960" s="42" t="s">
        <v>9996</v>
      </c>
      <c r="C3960" s="42" t="s">
        <v>9997</v>
      </c>
      <c r="D3960" s="38">
        <v>407261</v>
      </c>
      <c r="E3960" s="139" t="s">
        <v>58</v>
      </c>
      <c r="F3960" s="38">
        <v>8266013433</v>
      </c>
      <c r="G3960" s="40">
        <v>9854024702</v>
      </c>
      <c r="H3960" s="3">
        <v>67193.039999999994</v>
      </c>
      <c r="I3960" s="3"/>
      <c r="J3960" s="3">
        <v>0</v>
      </c>
      <c r="K3960" s="3">
        <f t="shared" si="64"/>
        <v>67193.039999999994</v>
      </c>
      <c r="L3960" s="41">
        <v>44573</v>
      </c>
      <c r="M3960" s="39">
        <v>6870350870</v>
      </c>
      <c r="N3960" s="42" t="s">
        <v>315</v>
      </c>
      <c r="O3960" s="42"/>
      <c r="P3960" s="60"/>
      <c r="Q3960" s="42" t="s">
        <v>243</v>
      </c>
      <c r="R3960" s="68" t="s">
        <v>506</v>
      </c>
    </row>
    <row r="3961" spans="1:18" s="70" customFormat="1" ht="12.75" customHeight="1" x14ac:dyDescent="0.2">
      <c r="A3961" s="38" t="s">
        <v>2912</v>
      </c>
      <c r="B3961" s="39" t="s">
        <v>2913</v>
      </c>
      <c r="C3961" s="39" t="s">
        <v>2914</v>
      </c>
      <c r="D3961" s="38">
        <v>811819</v>
      </c>
      <c r="E3961" s="39" t="s">
        <v>1091</v>
      </c>
      <c r="F3961" s="38">
        <v>8263000049</v>
      </c>
      <c r="G3961" s="40" t="s">
        <v>2915</v>
      </c>
      <c r="H3961" s="2">
        <v>67156</v>
      </c>
      <c r="I3961" s="2"/>
      <c r="J3961" s="2">
        <v>0</v>
      </c>
      <c r="K3961" s="3">
        <f t="shared" si="64"/>
        <v>67156</v>
      </c>
      <c r="L3961" s="41">
        <v>44331.729166666664</v>
      </c>
      <c r="M3961" s="39">
        <v>3445005715</v>
      </c>
      <c r="N3961" s="39" t="s">
        <v>52</v>
      </c>
      <c r="O3961" s="40">
        <v>106153874729</v>
      </c>
      <c r="P3961" s="41">
        <v>44363</v>
      </c>
      <c r="Q3961" s="39" t="s">
        <v>54</v>
      </c>
      <c r="R3961" s="68"/>
    </row>
    <row r="3962" spans="1:18" s="70" customFormat="1" ht="12.75" customHeight="1" x14ac:dyDescent="0.2">
      <c r="A3962" s="38" t="s">
        <v>2916</v>
      </c>
      <c r="B3962" s="39" t="s">
        <v>2917</v>
      </c>
      <c r="C3962" s="39" t="s">
        <v>2918</v>
      </c>
      <c r="D3962" s="38">
        <v>811819</v>
      </c>
      <c r="E3962" s="39" t="s">
        <v>1091</v>
      </c>
      <c r="F3962" s="38">
        <v>8263000049</v>
      </c>
      <c r="G3962" s="40" t="s">
        <v>2919</v>
      </c>
      <c r="H3962" s="2">
        <v>67156</v>
      </c>
      <c r="I3962" s="2"/>
      <c r="J3962" s="2">
        <v>0</v>
      </c>
      <c r="K3962" s="3">
        <f t="shared" si="64"/>
        <v>67156</v>
      </c>
      <c r="L3962" s="41">
        <v>44331.729166666664</v>
      </c>
      <c r="M3962" s="39">
        <v>3445005718</v>
      </c>
      <c r="N3962" s="39" t="s">
        <v>52</v>
      </c>
      <c r="O3962" s="40">
        <v>106153874729</v>
      </c>
      <c r="P3962" s="41">
        <v>44363</v>
      </c>
      <c r="Q3962" s="39" t="s">
        <v>54</v>
      </c>
      <c r="R3962" s="68"/>
    </row>
    <row r="3963" spans="1:18" s="70" customFormat="1" ht="12.75" customHeight="1" x14ac:dyDescent="0.2">
      <c r="A3963" s="38" t="s">
        <v>2920</v>
      </c>
      <c r="B3963" s="39" t="s">
        <v>2921</v>
      </c>
      <c r="C3963" s="39" t="s">
        <v>2922</v>
      </c>
      <c r="D3963" s="38">
        <v>811819</v>
      </c>
      <c r="E3963" s="39" t="s">
        <v>1091</v>
      </c>
      <c r="F3963" s="38">
        <v>8263000049</v>
      </c>
      <c r="G3963" s="40" t="s">
        <v>2923</v>
      </c>
      <c r="H3963" s="2">
        <v>67156</v>
      </c>
      <c r="I3963" s="2"/>
      <c r="J3963" s="2">
        <v>0</v>
      </c>
      <c r="K3963" s="3">
        <f t="shared" si="64"/>
        <v>67156</v>
      </c>
      <c r="L3963" s="41">
        <v>44329.729166666664</v>
      </c>
      <c r="M3963" s="39">
        <v>3445005719</v>
      </c>
      <c r="N3963" s="39" t="s">
        <v>52</v>
      </c>
      <c r="O3963" s="40">
        <v>106153874729</v>
      </c>
      <c r="P3963" s="41">
        <v>44363</v>
      </c>
      <c r="Q3963" s="39" t="s">
        <v>54</v>
      </c>
      <c r="R3963" s="68"/>
    </row>
    <row r="3964" spans="1:18" s="70" customFormat="1" ht="12.75" customHeight="1" x14ac:dyDescent="0.2">
      <c r="A3964" s="38" t="s">
        <v>3270</v>
      </c>
      <c r="B3964" s="39" t="s">
        <v>3271</v>
      </c>
      <c r="C3964" s="39"/>
      <c r="D3964" s="38">
        <v>811819</v>
      </c>
      <c r="E3964" s="39" t="s">
        <v>1091</v>
      </c>
      <c r="F3964" s="38">
        <v>8263000049</v>
      </c>
      <c r="G3964" s="40" t="s">
        <v>3272</v>
      </c>
      <c r="H3964" s="2">
        <v>67156</v>
      </c>
      <c r="I3964" s="2"/>
      <c r="J3964" s="2">
        <v>0</v>
      </c>
      <c r="K3964" s="3">
        <f t="shared" si="64"/>
        <v>67156</v>
      </c>
      <c r="L3964" s="4">
        <v>44382</v>
      </c>
      <c r="M3964" s="39"/>
      <c r="N3964" s="39" t="s">
        <v>52</v>
      </c>
      <c r="O3964" s="40"/>
      <c r="P3964" s="41"/>
      <c r="Q3964" s="39" t="s">
        <v>54</v>
      </c>
      <c r="R3964" s="68"/>
    </row>
    <row r="3965" spans="1:18" s="70" customFormat="1" ht="12.75" customHeight="1" x14ac:dyDescent="0.2">
      <c r="A3965" s="38" t="s">
        <v>16474</v>
      </c>
      <c r="B3965" s="39" t="s">
        <v>16475</v>
      </c>
      <c r="C3965" s="39" t="s">
        <v>16476</v>
      </c>
      <c r="D3965" s="38">
        <v>812419</v>
      </c>
      <c r="E3965" s="39" t="s">
        <v>1956</v>
      </c>
      <c r="F3965" s="38">
        <v>8268010185</v>
      </c>
      <c r="G3965" s="40" t="s">
        <v>16477</v>
      </c>
      <c r="H3965" s="2">
        <v>67155.932203389835</v>
      </c>
      <c r="I3965" s="2"/>
      <c r="J3965" s="2">
        <v>12088.06779661017</v>
      </c>
      <c r="K3965" s="3">
        <f t="shared" si="64"/>
        <v>79244</v>
      </c>
      <c r="L3965" s="41">
        <v>44902.729166666664</v>
      </c>
      <c r="M3965" s="39">
        <v>44325927</v>
      </c>
      <c r="N3965" s="39" t="s">
        <v>52</v>
      </c>
      <c r="O3965" s="40" t="s">
        <v>16478</v>
      </c>
      <c r="P3965" s="41">
        <v>44912</v>
      </c>
      <c r="Q3965" s="39" t="s">
        <v>54</v>
      </c>
      <c r="R3965" s="68"/>
    </row>
    <row r="3966" spans="1:18" s="70" customFormat="1" ht="12.75" hidden="1" customHeight="1" x14ac:dyDescent="0.25">
      <c r="A3966" s="38" t="s">
        <v>9986</v>
      </c>
      <c r="B3966" s="42" t="s">
        <v>9987</v>
      </c>
      <c r="C3966" s="42" t="s">
        <v>9988</v>
      </c>
      <c r="D3966" s="38">
        <v>407261</v>
      </c>
      <c r="E3966" s="139" t="s">
        <v>58</v>
      </c>
      <c r="F3966" s="38">
        <v>8266013433</v>
      </c>
      <c r="G3966" s="40">
        <v>9854024699</v>
      </c>
      <c r="H3966" s="3">
        <v>67139.05</v>
      </c>
      <c r="I3966" s="3"/>
      <c r="J3966" s="3">
        <v>0</v>
      </c>
      <c r="K3966" s="3">
        <f t="shared" si="64"/>
        <v>67139.05</v>
      </c>
      <c r="L3966" s="41">
        <v>44572.729166666664</v>
      </c>
      <c r="M3966" s="39">
        <v>6870350816</v>
      </c>
      <c r="N3966" s="42" t="s">
        <v>315</v>
      </c>
      <c r="O3966" s="42"/>
      <c r="P3966" s="60"/>
      <c r="Q3966" s="42" t="s">
        <v>243</v>
      </c>
      <c r="R3966" s="68" t="s">
        <v>506</v>
      </c>
    </row>
    <row r="3967" spans="1:18" s="70" customFormat="1" ht="12.75" customHeight="1" x14ac:dyDescent="0.25">
      <c r="A3967" s="38" t="s">
        <v>11043</v>
      </c>
      <c r="B3967" s="39" t="s">
        <v>11044</v>
      </c>
      <c r="C3967" s="39" t="s">
        <v>11045</v>
      </c>
      <c r="D3967" s="38">
        <v>407261</v>
      </c>
      <c r="E3967" s="77" t="s">
        <v>58</v>
      </c>
      <c r="F3967" s="38">
        <v>8266013482</v>
      </c>
      <c r="G3967" s="40">
        <v>9854025087</v>
      </c>
      <c r="H3967" s="2">
        <v>67134.83</v>
      </c>
      <c r="I3967" s="2"/>
      <c r="J3967" s="2">
        <v>0</v>
      </c>
      <c r="K3967" s="3">
        <f t="shared" si="64"/>
        <v>67134.83</v>
      </c>
      <c r="L3967" s="41">
        <v>44602.729166666664</v>
      </c>
      <c r="M3967" s="39">
        <v>6870394920</v>
      </c>
      <c r="N3967" s="39" t="s">
        <v>3282</v>
      </c>
      <c r="O3967" s="40"/>
      <c r="P3967" s="41"/>
      <c r="Q3967" s="42" t="s">
        <v>2417</v>
      </c>
      <c r="R3967" s="68"/>
    </row>
    <row r="3968" spans="1:18" s="70" customFormat="1" ht="12.75" hidden="1" customHeight="1" x14ac:dyDescent="0.25">
      <c r="A3968" s="38" t="s">
        <v>8654</v>
      </c>
      <c r="B3968" s="42" t="s">
        <v>8655</v>
      </c>
      <c r="C3968" s="42" t="s">
        <v>8656</v>
      </c>
      <c r="D3968" s="38">
        <v>407261</v>
      </c>
      <c r="E3968" s="139" t="s">
        <v>58</v>
      </c>
      <c r="F3968" s="38">
        <v>8266012912</v>
      </c>
      <c r="G3968" s="40">
        <v>9854023921</v>
      </c>
      <c r="H3968" s="3">
        <v>67058.06</v>
      </c>
      <c r="I3968" s="3"/>
      <c r="J3968" s="3">
        <v>0</v>
      </c>
      <c r="K3968" s="3">
        <f t="shared" si="64"/>
        <v>67058.06</v>
      </c>
      <c r="L3968" s="41">
        <v>44524.729166666664</v>
      </c>
      <c r="M3968" s="39">
        <v>6870290381</v>
      </c>
      <c r="N3968" s="42" t="s">
        <v>315</v>
      </c>
      <c r="O3968" s="42"/>
      <c r="P3968" s="60"/>
      <c r="Q3968" s="42" t="s">
        <v>243</v>
      </c>
      <c r="R3968" s="68" t="s">
        <v>506</v>
      </c>
    </row>
    <row r="3969" spans="1:18" s="70" customFormat="1" ht="12.75" customHeight="1" x14ac:dyDescent="0.2">
      <c r="A3969" s="38" t="s">
        <v>10397</v>
      </c>
      <c r="B3969" s="39" t="s">
        <v>10398</v>
      </c>
      <c r="C3969" s="39" t="s">
        <v>10399</v>
      </c>
      <c r="D3969" s="38">
        <v>811880</v>
      </c>
      <c r="E3969" s="39" t="s">
        <v>9227</v>
      </c>
      <c r="F3969" s="38">
        <v>8268007857</v>
      </c>
      <c r="G3969" s="40" t="s">
        <v>10400</v>
      </c>
      <c r="H3969" s="2">
        <v>67006.75</v>
      </c>
      <c r="I3969" s="2"/>
      <c r="J3969" s="2">
        <v>0</v>
      </c>
      <c r="K3969" s="3">
        <f t="shared" si="64"/>
        <v>67006.75</v>
      </c>
      <c r="L3969" s="41">
        <v>44564</v>
      </c>
      <c r="M3969" s="39">
        <v>44344241</v>
      </c>
      <c r="N3969" s="39" t="s">
        <v>52</v>
      </c>
      <c r="O3969" s="40">
        <v>202104213042</v>
      </c>
      <c r="P3969" s="41">
        <v>44603</v>
      </c>
      <c r="Q3969" s="39" t="s">
        <v>54</v>
      </c>
      <c r="R3969" s="68"/>
    </row>
    <row r="3970" spans="1:18" s="70" customFormat="1" ht="12.75" hidden="1" customHeight="1" x14ac:dyDescent="0.25">
      <c r="A3970" s="38" t="s">
        <v>8651</v>
      </c>
      <c r="B3970" s="42" t="s">
        <v>8652</v>
      </c>
      <c r="C3970" s="42" t="s">
        <v>8653</v>
      </c>
      <c r="D3970" s="38">
        <v>407261</v>
      </c>
      <c r="E3970" s="139" t="s">
        <v>58</v>
      </c>
      <c r="F3970" s="38">
        <v>8266012912</v>
      </c>
      <c r="G3970" s="40">
        <v>9854023898</v>
      </c>
      <c r="H3970" s="3">
        <v>67004.070000000007</v>
      </c>
      <c r="I3970" s="3"/>
      <c r="J3970" s="3">
        <v>0</v>
      </c>
      <c r="K3970" s="3">
        <f t="shared" si="64"/>
        <v>67004.070000000007</v>
      </c>
      <c r="L3970" s="41">
        <v>44523.729166666664</v>
      </c>
      <c r="M3970" s="39">
        <v>6870290374</v>
      </c>
      <c r="N3970" s="42" t="s">
        <v>315</v>
      </c>
      <c r="O3970" s="42"/>
      <c r="P3970" s="60"/>
      <c r="Q3970" s="42" t="s">
        <v>243</v>
      </c>
      <c r="R3970" s="68" t="s">
        <v>506</v>
      </c>
    </row>
    <row r="3971" spans="1:18" s="70" customFormat="1" ht="12.75" customHeight="1" x14ac:dyDescent="0.2">
      <c r="A3971" s="38" t="s">
        <v>5829</v>
      </c>
      <c r="B3971" s="39" t="s">
        <v>5830</v>
      </c>
      <c r="C3971" s="39" t="s">
        <v>5831</v>
      </c>
      <c r="D3971" s="38">
        <v>401972</v>
      </c>
      <c r="E3971" s="39" t="s">
        <v>842</v>
      </c>
      <c r="F3971" s="38">
        <v>8263000049</v>
      </c>
      <c r="G3971" s="40" t="s">
        <v>5832</v>
      </c>
      <c r="H3971" s="2">
        <v>67000</v>
      </c>
      <c r="I3971" s="2">
        <v>0</v>
      </c>
      <c r="J3971" s="2">
        <v>12060</v>
      </c>
      <c r="K3971" s="3">
        <f t="shared" si="64"/>
        <v>79060</v>
      </c>
      <c r="L3971" s="41">
        <v>44386.729166666664</v>
      </c>
      <c r="M3971" s="39">
        <v>6870194515</v>
      </c>
      <c r="N3971" s="39" t="s">
        <v>52</v>
      </c>
      <c r="O3971" s="40" t="s">
        <v>5587</v>
      </c>
      <c r="P3971" s="41">
        <v>44449</v>
      </c>
      <c r="Q3971" s="39" t="s">
        <v>54</v>
      </c>
      <c r="R3971" s="68"/>
    </row>
    <row r="3972" spans="1:18" s="70" customFormat="1" ht="12.75" hidden="1" customHeight="1" x14ac:dyDescent="0.25">
      <c r="A3972" s="38" t="s">
        <v>9586</v>
      </c>
      <c r="B3972" s="42" t="s">
        <v>9587</v>
      </c>
      <c r="C3972" s="42" t="s">
        <v>9588</v>
      </c>
      <c r="D3972" s="38">
        <v>407261</v>
      </c>
      <c r="E3972" s="139" t="s">
        <v>58</v>
      </c>
      <c r="F3972" s="38">
        <v>8266012912</v>
      </c>
      <c r="G3972" s="40">
        <v>9854024527</v>
      </c>
      <c r="H3972" s="3">
        <v>66977.08</v>
      </c>
      <c r="I3972" s="3"/>
      <c r="J3972" s="3">
        <v>0</v>
      </c>
      <c r="K3972" s="3">
        <f t="shared" si="64"/>
        <v>66977.08</v>
      </c>
      <c r="L3972" s="41">
        <v>44557.729166666664</v>
      </c>
      <c r="M3972" s="39">
        <v>6870328135</v>
      </c>
      <c r="N3972" s="42" t="s">
        <v>315</v>
      </c>
      <c r="O3972" s="42"/>
      <c r="P3972" s="60"/>
      <c r="Q3972" s="42" t="s">
        <v>243</v>
      </c>
      <c r="R3972" s="68" t="s">
        <v>506</v>
      </c>
    </row>
    <row r="3973" spans="1:18" s="70" customFormat="1" ht="12.75" customHeight="1" x14ac:dyDescent="0.25">
      <c r="A3973" s="38">
        <v>84</v>
      </c>
      <c r="B3973" s="39" t="s">
        <v>10923</v>
      </c>
      <c r="C3973" s="39" t="s">
        <v>10924</v>
      </c>
      <c r="D3973" s="38">
        <v>407261</v>
      </c>
      <c r="E3973" s="77" t="s">
        <v>58</v>
      </c>
      <c r="F3973" s="38">
        <v>8266013403</v>
      </c>
      <c r="G3973" s="40">
        <v>9854025080</v>
      </c>
      <c r="H3973" s="2">
        <v>66921.31</v>
      </c>
      <c r="I3973" s="2"/>
      <c r="J3973" s="2">
        <v>0</v>
      </c>
      <c r="K3973" s="3">
        <f t="shared" si="64"/>
        <v>66921.31</v>
      </c>
      <c r="L3973" s="41">
        <v>44601.729166666664</v>
      </c>
      <c r="M3973" s="39">
        <v>6870385431</v>
      </c>
      <c r="N3973" s="39" t="s">
        <v>8899</v>
      </c>
      <c r="O3973" s="40"/>
      <c r="P3973" s="41"/>
      <c r="Q3973" s="42" t="s">
        <v>8901</v>
      </c>
      <c r="R3973" s="68"/>
    </row>
    <row r="3974" spans="1:18" s="70" customFormat="1" ht="12.75" customHeight="1" x14ac:dyDescent="0.2">
      <c r="A3974" s="38" t="s">
        <v>20141</v>
      </c>
      <c r="B3974" s="42"/>
      <c r="C3974" s="42"/>
      <c r="D3974" s="38"/>
      <c r="E3974" s="42" t="s">
        <v>3025</v>
      </c>
      <c r="F3974" s="61" t="s">
        <v>20137</v>
      </c>
      <c r="G3974" s="59">
        <v>45145</v>
      </c>
      <c r="H3974" s="5">
        <v>66890.7</v>
      </c>
      <c r="I3974" s="3"/>
      <c r="J3974" s="2">
        <v>0</v>
      </c>
      <c r="K3974" s="3">
        <f t="shared" ref="K3974:K4037" si="65">SUM(H3974:J3974)</f>
        <v>66890.7</v>
      </c>
      <c r="L3974" s="59">
        <v>45145</v>
      </c>
      <c r="M3974" s="61" t="s">
        <v>20137</v>
      </c>
      <c r="N3974" s="42" t="s">
        <v>20138</v>
      </c>
      <c r="O3974" s="42"/>
      <c r="P3974" s="60"/>
      <c r="Q3974" s="62" t="s">
        <v>17</v>
      </c>
      <c r="R3974" s="68"/>
    </row>
    <row r="3975" spans="1:18" s="70" customFormat="1" ht="12.75" customHeight="1" x14ac:dyDescent="0.2">
      <c r="A3975" s="38" t="s">
        <v>2704</v>
      </c>
      <c r="B3975" s="39" t="s">
        <v>2705</v>
      </c>
      <c r="C3975" s="39" t="s">
        <v>2706</v>
      </c>
      <c r="D3975" s="38">
        <v>934550</v>
      </c>
      <c r="E3975" s="129" t="s">
        <v>2336</v>
      </c>
      <c r="F3975" s="38">
        <v>8268006371</v>
      </c>
      <c r="G3975" s="40" t="s">
        <v>2707</v>
      </c>
      <c r="H3975" s="2"/>
      <c r="I3975" s="2"/>
      <c r="J3975" s="2">
        <v>12033.941186440677</v>
      </c>
      <c r="K3975" s="3">
        <f t="shared" si="65"/>
        <v>12033.941186440677</v>
      </c>
      <c r="L3975" s="41">
        <v>44352.729166666664</v>
      </c>
      <c r="M3975" s="39">
        <v>43931039</v>
      </c>
      <c r="N3975" s="39" t="s">
        <v>52</v>
      </c>
      <c r="O3975" s="40" t="s">
        <v>2708</v>
      </c>
      <c r="P3975" s="41">
        <v>44371</v>
      </c>
      <c r="Q3975" s="39" t="s">
        <v>54</v>
      </c>
      <c r="R3975" s="68"/>
    </row>
    <row r="3976" spans="1:18" s="70" customFormat="1" ht="12.75" customHeight="1" x14ac:dyDescent="0.2">
      <c r="A3976" s="38" t="s">
        <v>5957</v>
      </c>
      <c r="B3976" s="39" t="s">
        <v>5958</v>
      </c>
      <c r="C3976" s="39" t="s">
        <v>5959</v>
      </c>
      <c r="D3976" s="38">
        <v>811819</v>
      </c>
      <c r="E3976" s="39" t="s">
        <v>1091</v>
      </c>
      <c r="F3976" s="38">
        <v>8263000049</v>
      </c>
      <c r="G3976" s="40" t="s">
        <v>5960</v>
      </c>
      <c r="H3976" s="2">
        <v>66808</v>
      </c>
      <c r="I3976" s="2"/>
      <c r="J3976" s="2">
        <v>0</v>
      </c>
      <c r="K3976" s="3">
        <f t="shared" si="65"/>
        <v>66808</v>
      </c>
      <c r="L3976" s="41">
        <v>44393.729166666664</v>
      </c>
      <c r="M3976" s="39">
        <v>3445013024</v>
      </c>
      <c r="N3976" s="39" t="s">
        <v>52</v>
      </c>
      <c r="O3976" s="40">
        <v>108250676225</v>
      </c>
      <c r="P3976" s="41">
        <v>44437</v>
      </c>
      <c r="Q3976" s="39" t="s">
        <v>54</v>
      </c>
      <c r="R3976" s="68"/>
    </row>
    <row r="3977" spans="1:18" s="70" customFormat="1" ht="12.75" hidden="1" customHeight="1" x14ac:dyDescent="0.25">
      <c r="A3977" s="38" t="s">
        <v>8340</v>
      </c>
      <c r="B3977" s="42" t="s">
        <v>8341</v>
      </c>
      <c r="C3977" s="42" t="s">
        <v>8342</v>
      </c>
      <c r="D3977" s="38">
        <v>407261</v>
      </c>
      <c r="E3977" s="139" t="s">
        <v>58</v>
      </c>
      <c r="F3977" s="38">
        <v>8266012912</v>
      </c>
      <c r="G3977" s="40">
        <v>9854023428</v>
      </c>
      <c r="H3977" s="3">
        <v>66734.11</v>
      </c>
      <c r="I3977" s="3"/>
      <c r="J3977" s="3">
        <v>0</v>
      </c>
      <c r="K3977" s="3">
        <f t="shared" si="65"/>
        <v>66734.11</v>
      </c>
      <c r="L3977" s="41">
        <v>44502.729166666664</v>
      </c>
      <c r="M3977" s="39">
        <v>6870277801</v>
      </c>
      <c r="N3977" s="42" t="s">
        <v>315</v>
      </c>
      <c r="O3977" s="42"/>
      <c r="P3977" s="60"/>
      <c r="Q3977" s="42" t="s">
        <v>243</v>
      </c>
      <c r="R3977" s="68" t="s">
        <v>506</v>
      </c>
    </row>
    <row r="3978" spans="1:18" s="70" customFormat="1" ht="12.75" customHeight="1" x14ac:dyDescent="0.2">
      <c r="A3978" s="38" t="s">
        <v>22872</v>
      </c>
      <c r="B3978" s="39" t="s">
        <v>22873</v>
      </c>
      <c r="C3978" s="39" t="s">
        <v>22874</v>
      </c>
      <c r="D3978" s="38">
        <v>811819</v>
      </c>
      <c r="E3978" s="39" t="s">
        <v>1091</v>
      </c>
      <c r="F3978" s="38">
        <v>8266021364</v>
      </c>
      <c r="G3978" s="40" t="s">
        <v>22875</v>
      </c>
      <c r="H3978" s="2">
        <v>66646</v>
      </c>
      <c r="I3978" s="2"/>
      <c r="J3978" s="2">
        <v>0</v>
      </c>
      <c r="K3978" s="3">
        <f t="shared" si="65"/>
        <v>66646</v>
      </c>
      <c r="L3978" s="41">
        <v>45448.729166666664</v>
      </c>
      <c r="M3978" s="39">
        <v>2985483403</v>
      </c>
      <c r="N3978" s="39" t="s">
        <v>18453</v>
      </c>
      <c r="O3978" s="40">
        <v>407059303674</v>
      </c>
      <c r="P3978" s="41">
        <v>45480</v>
      </c>
      <c r="Q3978" s="62" t="s">
        <v>21</v>
      </c>
      <c r="R3978" s="68"/>
    </row>
    <row r="3979" spans="1:18" s="70" customFormat="1" ht="12.75" customHeight="1" x14ac:dyDescent="0.2">
      <c r="A3979" s="38" t="s">
        <v>1874</v>
      </c>
      <c r="B3979" s="39" t="s">
        <v>1875</v>
      </c>
      <c r="C3979" s="39"/>
      <c r="D3979" s="38">
        <v>811819</v>
      </c>
      <c r="E3979" s="39" t="s">
        <v>1091</v>
      </c>
      <c r="F3979" s="38">
        <v>8263000049</v>
      </c>
      <c r="G3979" s="40" t="s">
        <v>1876</v>
      </c>
      <c r="H3979" s="2">
        <v>66500</v>
      </c>
      <c r="I3979" s="2"/>
      <c r="J3979" s="2">
        <v>0</v>
      </c>
      <c r="K3979" s="3">
        <f t="shared" si="65"/>
        <v>66500</v>
      </c>
      <c r="L3979" s="4">
        <v>44329</v>
      </c>
      <c r="M3979" s="39"/>
      <c r="N3979" s="39" t="s">
        <v>52</v>
      </c>
      <c r="O3979" s="40"/>
      <c r="P3979" s="41"/>
      <c r="Q3979" s="39" t="s">
        <v>54</v>
      </c>
      <c r="R3979" s="68"/>
    </row>
    <row r="3980" spans="1:18" s="70" customFormat="1" ht="12.75" customHeight="1" x14ac:dyDescent="0.2">
      <c r="A3980" s="38" t="s">
        <v>3984</v>
      </c>
      <c r="B3980" s="39" t="s">
        <v>3985</v>
      </c>
      <c r="C3980" s="39"/>
      <c r="D3980" s="38">
        <v>811819</v>
      </c>
      <c r="E3980" s="39" t="s">
        <v>1091</v>
      </c>
      <c r="F3980" s="38">
        <v>8263000049</v>
      </c>
      <c r="G3980" s="40" t="s">
        <v>3986</v>
      </c>
      <c r="H3980" s="2">
        <v>66500</v>
      </c>
      <c r="I3980" s="2"/>
      <c r="J3980" s="2">
        <v>0</v>
      </c>
      <c r="K3980" s="3">
        <f t="shared" si="65"/>
        <v>66500</v>
      </c>
      <c r="L3980" s="4">
        <v>44398</v>
      </c>
      <c r="M3980" s="39"/>
      <c r="N3980" s="39" t="s">
        <v>52</v>
      </c>
      <c r="O3980" s="40"/>
      <c r="P3980" s="41"/>
      <c r="Q3980" s="39" t="s">
        <v>54</v>
      </c>
      <c r="R3980" s="68"/>
    </row>
    <row r="3981" spans="1:18" s="70" customFormat="1" ht="12.75" hidden="1" customHeight="1" x14ac:dyDescent="0.25">
      <c r="A3981" s="38" t="s">
        <v>8349</v>
      </c>
      <c r="B3981" s="42" t="s">
        <v>8350</v>
      </c>
      <c r="C3981" s="42" t="s">
        <v>8351</v>
      </c>
      <c r="D3981" s="38">
        <v>407261</v>
      </c>
      <c r="E3981" s="139" t="s">
        <v>58</v>
      </c>
      <c r="F3981" s="38">
        <v>8266012912</v>
      </c>
      <c r="G3981" s="40">
        <v>9854023754</v>
      </c>
      <c r="H3981" s="3">
        <v>66491.149999999994</v>
      </c>
      <c r="I3981" s="3"/>
      <c r="J3981" s="3">
        <v>0</v>
      </c>
      <c r="K3981" s="3">
        <f t="shared" si="65"/>
        <v>66491.149999999994</v>
      </c>
      <c r="L3981" s="41">
        <v>44517.729166666664</v>
      </c>
      <c r="M3981" s="39">
        <v>6870277825</v>
      </c>
      <c r="N3981" s="42" t="s">
        <v>315</v>
      </c>
      <c r="O3981" s="42"/>
      <c r="P3981" s="60"/>
      <c r="Q3981" s="42" t="s">
        <v>243</v>
      </c>
      <c r="R3981" s="68" t="s">
        <v>506</v>
      </c>
    </row>
    <row r="3982" spans="1:18" s="70" customFormat="1" ht="12.75" customHeight="1" x14ac:dyDescent="0.25">
      <c r="A3982" s="38" t="s">
        <v>15265</v>
      </c>
      <c r="B3982" s="39" t="s">
        <v>15266</v>
      </c>
      <c r="C3982" s="39" t="s">
        <v>15267</v>
      </c>
      <c r="D3982" s="38">
        <v>407261</v>
      </c>
      <c r="E3982" s="77" t="s">
        <v>58</v>
      </c>
      <c r="F3982" s="38">
        <v>8266015316</v>
      </c>
      <c r="G3982" s="40">
        <v>9854029433</v>
      </c>
      <c r="H3982" s="2">
        <v>66440.67</v>
      </c>
      <c r="I3982" s="2"/>
      <c r="J3982" s="2">
        <v>0</v>
      </c>
      <c r="K3982" s="3">
        <f t="shared" si="65"/>
        <v>66440.67</v>
      </c>
      <c r="L3982" s="41">
        <v>44795.729166666664</v>
      </c>
      <c r="M3982" s="39">
        <v>6870184796</v>
      </c>
      <c r="N3982" s="39" t="s">
        <v>52</v>
      </c>
      <c r="O3982" s="40"/>
      <c r="P3982" s="41"/>
      <c r="Q3982" s="39" t="s">
        <v>54</v>
      </c>
      <c r="R3982" s="68"/>
    </row>
    <row r="3983" spans="1:18" s="70" customFormat="1" ht="12.75" customHeight="1" x14ac:dyDescent="0.25">
      <c r="A3983" s="38">
        <v>81</v>
      </c>
      <c r="B3983" s="39" t="s">
        <v>10854</v>
      </c>
      <c r="C3983" s="39" t="s">
        <v>10855</v>
      </c>
      <c r="D3983" s="38">
        <v>407261</v>
      </c>
      <c r="E3983" s="77" t="s">
        <v>58</v>
      </c>
      <c r="F3983" s="38">
        <v>8266013403</v>
      </c>
      <c r="G3983" s="40">
        <v>9854024979</v>
      </c>
      <c r="H3983" s="2">
        <v>66253</v>
      </c>
      <c r="I3983" s="2"/>
      <c r="J3983" s="2">
        <v>0</v>
      </c>
      <c r="K3983" s="3">
        <f t="shared" si="65"/>
        <v>66253</v>
      </c>
      <c r="L3983" s="41">
        <v>44595.729166666664</v>
      </c>
      <c r="M3983" s="39">
        <v>6870383542</v>
      </c>
      <c r="N3983" s="39" t="s">
        <v>8899</v>
      </c>
      <c r="O3983" s="40"/>
      <c r="P3983" s="41"/>
      <c r="Q3983" s="42" t="s">
        <v>8901</v>
      </c>
      <c r="R3983" s="68"/>
    </row>
    <row r="3984" spans="1:18" s="70" customFormat="1" ht="12.75" customHeight="1" x14ac:dyDescent="0.25">
      <c r="A3984" s="38" t="s">
        <v>431</v>
      </c>
      <c r="B3984" s="39" t="s">
        <v>432</v>
      </c>
      <c r="C3984" s="39" t="s">
        <v>433</v>
      </c>
      <c r="D3984" s="38">
        <v>407261</v>
      </c>
      <c r="E3984" s="77" t="s">
        <v>58</v>
      </c>
      <c r="F3984" s="38">
        <v>8266009944</v>
      </c>
      <c r="G3984" s="40">
        <v>9854017508</v>
      </c>
      <c r="H3984" s="2">
        <v>66214.289999999994</v>
      </c>
      <c r="I3984" s="2"/>
      <c r="J3984" s="2">
        <v>0</v>
      </c>
      <c r="K3984" s="3">
        <f t="shared" si="65"/>
        <v>66214.289999999994</v>
      </c>
      <c r="L3984" s="41">
        <v>44202</v>
      </c>
      <c r="M3984" s="39">
        <v>6870254254</v>
      </c>
      <c r="N3984" s="39" t="s">
        <v>52</v>
      </c>
      <c r="O3984" s="40"/>
      <c r="P3984" s="41"/>
      <c r="Q3984" s="39" t="s">
        <v>54</v>
      </c>
      <c r="R3984" s="68"/>
    </row>
    <row r="3985" spans="1:18" s="70" customFormat="1" ht="12.75" customHeight="1" x14ac:dyDescent="0.2">
      <c r="A3985" s="38" t="s">
        <v>4814</v>
      </c>
      <c r="B3985" s="39" t="s">
        <v>4815</v>
      </c>
      <c r="C3985" s="39" t="s">
        <v>4816</v>
      </c>
      <c r="D3985" s="38">
        <v>106653</v>
      </c>
      <c r="E3985" s="39" t="s">
        <v>398</v>
      </c>
      <c r="F3985" s="38">
        <v>8263000050</v>
      </c>
      <c r="G3985" s="40" t="s">
        <v>4817</v>
      </c>
      <c r="H3985" s="2">
        <v>66000</v>
      </c>
      <c r="I3985" s="3">
        <v>77.88165309956166</v>
      </c>
      <c r="J3985" s="2">
        <v>11880</v>
      </c>
      <c r="K3985" s="3">
        <f t="shared" si="65"/>
        <v>77957.881653099568</v>
      </c>
      <c r="L3985" s="41">
        <v>44361.729166666664</v>
      </c>
      <c r="M3985" s="39">
        <v>6870155903</v>
      </c>
      <c r="N3985" s="39" t="s">
        <v>52</v>
      </c>
      <c r="O3985" s="40">
        <v>108116313730</v>
      </c>
      <c r="P3985" s="41">
        <v>44421</v>
      </c>
      <c r="Q3985" s="39" t="s">
        <v>54</v>
      </c>
      <c r="R3985" s="68"/>
    </row>
    <row r="3986" spans="1:18" s="70" customFormat="1" ht="12.75" customHeight="1" x14ac:dyDescent="0.25">
      <c r="A3986" s="38" t="s">
        <v>320</v>
      </c>
      <c r="B3986" s="39" t="s">
        <v>321</v>
      </c>
      <c r="C3986" s="39" t="s">
        <v>322</v>
      </c>
      <c r="D3986" s="38">
        <v>407261</v>
      </c>
      <c r="E3986" s="77" t="s">
        <v>58</v>
      </c>
      <c r="F3986" s="38">
        <v>8266009944</v>
      </c>
      <c r="G3986" s="40">
        <v>9854017276</v>
      </c>
      <c r="H3986" s="2">
        <v>65914.570000000007</v>
      </c>
      <c r="I3986" s="2"/>
      <c r="J3986" s="2">
        <v>0</v>
      </c>
      <c r="K3986" s="3">
        <f t="shared" si="65"/>
        <v>65914.570000000007</v>
      </c>
      <c r="L3986" s="41">
        <v>44188.729166666664</v>
      </c>
      <c r="M3986" s="39"/>
      <c r="N3986" s="39" t="s">
        <v>52</v>
      </c>
      <c r="O3986" s="40"/>
      <c r="P3986" s="41"/>
      <c r="Q3986" s="39" t="s">
        <v>54</v>
      </c>
      <c r="R3986" s="68"/>
    </row>
    <row r="3987" spans="1:18" s="70" customFormat="1" ht="12.75" customHeight="1" x14ac:dyDescent="0.25">
      <c r="A3987" s="38" t="s">
        <v>575</v>
      </c>
      <c r="B3987" s="39" t="s">
        <v>576</v>
      </c>
      <c r="C3987" s="39" t="s">
        <v>577</v>
      </c>
      <c r="D3987" s="38">
        <v>407261</v>
      </c>
      <c r="E3987" s="77" t="s">
        <v>58</v>
      </c>
      <c r="F3987" s="38">
        <v>8266009550</v>
      </c>
      <c r="G3987" s="40">
        <v>9854017948</v>
      </c>
      <c r="H3987" s="2">
        <v>65864.61</v>
      </c>
      <c r="I3987" s="2"/>
      <c r="J3987" s="2">
        <v>0</v>
      </c>
      <c r="K3987" s="3">
        <f t="shared" si="65"/>
        <v>65864.61</v>
      </c>
      <c r="L3987" s="41">
        <v>44231.729166666664</v>
      </c>
      <c r="M3987" s="39">
        <v>6870295071</v>
      </c>
      <c r="N3987" s="39" t="s">
        <v>52</v>
      </c>
      <c r="O3987" s="40"/>
      <c r="P3987" s="41"/>
      <c r="Q3987" s="39" t="s">
        <v>54</v>
      </c>
      <c r="R3987" s="68"/>
    </row>
    <row r="3988" spans="1:18" s="70" customFormat="1" ht="12.75" hidden="1" customHeight="1" x14ac:dyDescent="0.25">
      <c r="A3988" s="38" t="s">
        <v>10492</v>
      </c>
      <c r="B3988" s="42" t="s">
        <v>10493</v>
      </c>
      <c r="C3988" s="42" t="s">
        <v>10494</v>
      </c>
      <c r="D3988" s="38">
        <v>407261</v>
      </c>
      <c r="E3988" s="139" t="s">
        <v>58</v>
      </c>
      <c r="F3988" s="38">
        <v>8266013433</v>
      </c>
      <c r="G3988" s="40">
        <v>9854024921</v>
      </c>
      <c r="H3988" s="3">
        <v>65790.100000000006</v>
      </c>
      <c r="I3988" s="3"/>
      <c r="J3988" s="3">
        <v>0</v>
      </c>
      <c r="K3988" s="3">
        <f t="shared" si="65"/>
        <v>65790.100000000006</v>
      </c>
      <c r="L3988" s="41">
        <v>44589.729166666664</v>
      </c>
      <c r="M3988" s="39">
        <v>6870372081</v>
      </c>
      <c r="N3988" s="42" t="s">
        <v>315</v>
      </c>
      <c r="O3988" s="42"/>
      <c r="P3988" s="60"/>
      <c r="Q3988" s="42" t="s">
        <v>243</v>
      </c>
      <c r="R3988" s="68" t="s">
        <v>506</v>
      </c>
    </row>
    <row r="3989" spans="1:18" s="70" customFormat="1" ht="12.75" customHeight="1" x14ac:dyDescent="0.2">
      <c r="A3989" s="38" t="s">
        <v>3881</v>
      </c>
      <c r="B3989" s="39" t="s">
        <v>3882</v>
      </c>
      <c r="C3989" s="39" t="s">
        <v>3883</v>
      </c>
      <c r="D3989" s="38">
        <v>934550</v>
      </c>
      <c r="E3989" s="129" t="s">
        <v>2336</v>
      </c>
      <c r="F3989" s="38">
        <v>8268006645</v>
      </c>
      <c r="G3989" s="40" t="s">
        <v>3884</v>
      </c>
      <c r="H3989" s="2"/>
      <c r="I3989" s="2"/>
      <c r="J3989" s="2">
        <v>11838.265932203391</v>
      </c>
      <c r="K3989" s="3">
        <f t="shared" si="65"/>
        <v>11838.265932203391</v>
      </c>
      <c r="L3989" s="41">
        <v>44381.729166666664</v>
      </c>
      <c r="M3989" s="39">
        <v>43970728</v>
      </c>
      <c r="N3989" s="39" t="s">
        <v>52</v>
      </c>
      <c r="O3989" s="40"/>
      <c r="P3989" s="41"/>
      <c r="Q3989" s="39" t="s">
        <v>54</v>
      </c>
      <c r="R3989" s="68"/>
    </row>
    <row r="3990" spans="1:18" s="70" customFormat="1" ht="12.75" hidden="1" customHeight="1" x14ac:dyDescent="0.25">
      <c r="A3990" s="38" t="s">
        <v>10501</v>
      </c>
      <c r="B3990" s="42" t="s">
        <v>10502</v>
      </c>
      <c r="C3990" s="42" t="s">
        <v>10503</v>
      </c>
      <c r="D3990" s="38">
        <v>407261</v>
      </c>
      <c r="E3990" s="139" t="s">
        <v>58</v>
      </c>
      <c r="F3990" s="38">
        <v>8266013433</v>
      </c>
      <c r="G3990" s="40">
        <v>9854024926</v>
      </c>
      <c r="H3990" s="3">
        <v>65635.839999999997</v>
      </c>
      <c r="I3990" s="3"/>
      <c r="J3990" s="3">
        <v>0</v>
      </c>
      <c r="K3990" s="3">
        <f t="shared" si="65"/>
        <v>65635.839999999997</v>
      </c>
      <c r="L3990" s="41">
        <v>44590.729166666664</v>
      </c>
      <c r="M3990" s="39">
        <v>6870372104</v>
      </c>
      <c r="N3990" s="42" t="s">
        <v>315</v>
      </c>
      <c r="O3990" s="42"/>
      <c r="P3990" s="60"/>
      <c r="Q3990" s="42" t="s">
        <v>243</v>
      </c>
      <c r="R3990" s="68" t="s">
        <v>506</v>
      </c>
    </row>
    <row r="3991" spans="1:18" s="70" customFormat="1" ht="12.75" customHeight="1" x14ac:dyDescent="0.2">
      <c r="A3991" s="38" t="s">
        <v>18130</v>
      </c>
      <c r="B3991" s="39" t="s">
        <v>18131</v>
      </c>
      <c r="C3991" s="39" t="s">
        <v>18132</v>
      </c>
      <c r="D3991" s="38">
        <v>407464</v>
      </c>
      <c r="E3991" s="39" t="s">
        <v>1230</v>
      </c>
      <c r="F3991" s="38">
        <v>8268010888</v>
      </c>
      <c r="G3991" s="40" t="s">
        <v>18133</v>
      </c>
      <c r="H3991" s="2">
        <v>65600</v>
      </c>
      <c r="I3991" s="2"/>
      <c r="J3991" s="2">
        <v>11808</v>
      </c>
      <c r="K3991" s="3">
        <f t="shared" si="65"/>
        <v>77408</v>
      </c>
      <c r="L3991" s="41">
        <v>44980.729166666664</v>
      </c>
      <c r="M3991" s="39">
        <v>44547238</v>
      </c>
      <c r="N3991" s="39" t="s">
        <v>3282</v>
      </c>
      <c r="O3991" s="40" t="s">
        <v>18134</v>
      </c>
      <c r="P3991" s="41">
        <v>45007</v>
      </c>
      <c r="Q3991" s="42" t="s">
        <v>2417</v>
      </c>
      <c r="R3991" s="68"/>
    </row>
    <row r="3992" spans="1:18" s="70" customFormat="1" ht="12.75" customHeight="1" x14ac:dyDescent="0.25">
      <c r="A3992" s="38">
        <v>83</v>
      </c>
      <c r="B3992" s="39" t="s">
        <v>10921</v>
      </c>
      <c r="C3992" s="39" t="s">
        <v>10922</v>
      </c>
      <c r="D3992" s="38">
        <v>407261</v>
      </c>
      <c r="E3992" s="77" t="s">
        <v>58</v>
      </c>
      <c r="F3992" s="38">
        <v>8266013403</v>
      </c>
      <c r="G3992" s="40">
        <v>9854025061</v>
      </c>
      <c r="H3992" s="2">
        <v>65584.42</v>
      </c>
      <c r="I3992" s="2"/>
      <c r="J3992" s="2">
        <v>0</v>
      </c>
      <c r="K3992" s="3">
        <f t="shared" si="65"/>
        <v>65584.42</v>
      </c>
      <c r="L3992" s="41">
        <v>44600.729166666664</v>
      </c>
      <c r="M3992" s="39">
        <v>6870385426</v>
      </c>
      <c r="N3992" s="39" t="s">
        <v>8899</v>
      </c>
      <c r="O3992" s="40"/>
      <c r="P3992" s="41"/>
      <c r="Q3992" s="42" t="s">
        <v>8901</v>
      </c>
      <c r="R3992" s="68"/>
    </row>
    <row r="3993" spans="1:18" s="70" customFormat="1" ht="12.75" customHeight="1" x14ac:dyDescent="0.2">
      <c r="A3993" s="38" t="s">
        <v>9523</v>
      </c>
      <c r="B3993" s="39"/>
      <c r="C3993" s="39"/>
      <c r="D3993" s="58">
        <v>102030</v>
      </c>
      <c r="E3993" s="39" t="s">
        <v>1224</v>
      </c>
      <c r="F3993" s="38">
        <v>8263000147</v>
      </c>
      <c r="G3993" s="40" t="s">
        <v>9524</v>
      </c>
      <c r="H3993" s="2">
        <v>65584.2</v>
      </c>
      <c r="I3993" s="2"/>
      <c r="J3993" s="2">
        <v>11805.155999999999</v>
      </c>
      <c r="K3993" s="3">
        <f t="shared" si="65"/>
        <v>77389.356</v>
      </c>
      <c r="L3993" s="41">
        <v>44561</v>
      </c>
      <c r="M3993" s="39"/>
      <c r="N3993" s="39" t="s">
        <v>52</v>
      </c>
      <c r="O3993" s="39"/>
      <c r="P3993" s="41"/>
      <c r="Q3993" s="39" t="s">
        <v>54</v>
      </c>
      <c r="R3993" s="68"/>
    </row>
    <row r="3994" spans="1:18" s="70" customFormat="1" ht="12.75" customHeight="1" x14ac:dyDescent="0.2">
      <c r="A3994" s="38" t="s">
        <v>18364</v>
      </c>
      <c r="B3994" s="39" t="s">
        <v>18365</v>
      </c>
      <c r="C3994" s="39" t="s">
        <v>18366</v>
      </c>
      <c r="D3994" s="38">
        <v>821146</v>
      </c>
      <c r="E3994" s="42" t="s">
        <v>446</v>
      </c>
      <c r="F3994" s="38">
        <v>8268008478</v>
      </c>
      <c r="G3994" s="40" t="s">
        <v>18367</v>
      </c>
      <c r="H3994" s="2">
        <v>65542</v>
      </c>
      <c r="I3994" s="2"/>
      <c r="J3994" s="2">
        <v>0</v>
      </c>
      <c r="K3994" s="3">
        <f t="shared" si="65"/>
        <v>65542</v>
      </c>
      <c r="L3994" s="41">
        <v>44937.729166666664</v>
      </c>
      <c r="M3994" s="39">
        <v>44571299</v>
      </c>
      <c r="N3994" s="39" t="s">
        <v>3282</v>
      </c>
      <c r="O3994" s="40">
        <v>303298297224</v>
      </c>
      <c r="P3994" s="41">
        <v>45016</v>
      </c>
      <c r="Q3994" s="42" t="s">
        <v>2417</v>
      </c>
      <c r="R3994" s="68"/>
    </row>
    <row r="3995" spans="1:18" s="70" customFormat="1" ht="12.75" hidden="1" customHeight="1" x14ac:dyDescent="0.25">
      <c r="A3995" s="38" t="s">
        <v>10498</v>
      </c>
      <c r="B3995" s="42" t="s">
        <v>10499</v>
      </c>
      <c r="C3995" s="42" t="s">
        <v>10500</v>
      </c>
      <c r="D3995" s="38">
        <v>407261</v>
      </c>
      <c r="E3995" s="139" t="s">
        <v>58</v>
      </c>
      <c r="F3995" s="38">
        <v>8266013433</v>
      </c>
      <c r="G3995" s="40">
        <v>9854024924</v>
      </c>
      <c r="H3995" s="3">
        <v>65404.46</v>
      </c>
      <c r="I3995" s="3"/>
      <c r="J3995" s="3">
        <v>0</v>
      </c>
      <c r="K3995" s="3">
        <f t="shared" si="65"/>
        <v>65404.46</v>
      </c>
      <c r="L3995" s="41">
        <v>44590.729166666664</v>
      </c>
      <c r="M3995" s="39">
        <v>6870372098</v>
      </c>
      <c r="N3995" s="42" t="s">
        <v>315</v>
      </c>
      <c r="O3995" s="42"/>
      <c r="P3995" s="60"/>
      <c r="Q3995" s="42" t="s">
        <v>243</v>
      </c>
      <c r="R3995" s="68" t="s">
        <v>506</v>
      </c>
    </row>
    <row r="3996" spans="1:18" s="70" customFormat="1" ht="12.75" customHeight="1" x14ac:dyDescent="0.2">
      <c r="A3996" s="38" t="s">
        <v>10903</v>
      </c>
      <c r="B3996" s="39" t="s">
        <v>10904</v>
      </c>
      <c r="C3996" s="39" t="s">
        <v>10905</v>
      </c>
      <c r="D3996" s="38">
        <v>815539</v>
      </c>
      <c r="E3996" s="42" t="s">
        <v>1640</v>
      </c>
      <c r="F3996" s="38">
        <v>8268007524</v>
      </c>
      <c r="G3996" s="40" t="s">
        <v>10906</v>
      </c>
      <c r="H3996" s="2">
        <v>65363.5593220339</v>
      </c>
      <c r="I3996" s="2"/>
      <c r="J3996" s="2">
        <v>11765.440677966102</v>
      </c>
      <c r="K3996" s="3">
        <f t="shared" si="65"/>
        <v>77129</v>
      </c>
      <c r="L3996" s="41">
        <v>44582.729166666664</v>
      </c>
      <c r="M3996" s="39">
        <v>44357427</v>
      </c>
      <c r="N3996" s="39" t="s">
        <v>52</v>
      </c>
      <c r="O3996" s="40" t="s">
        <v>10907</v>
      </c>
      <c r="P3996" s="41">
        <v>44616</v>
      </c>
      <c r="Q3996" s="39" t="s">
        <v>54</v>
      </c>
      <c r="R3996" s="68"/>
    </row>
    <row r="3997" spans="1:18" s="70" customFormat="1" ht="12.75" customHeight="1" x14ac:dyDescent="0.2">
      <c r="A3997" s="38" t="s">
        <v>8406</v>
      </c>
      <c r="B3997" s="39" t="s">
        <v>8407</v>
      </c>
      <c r="C3997" s="39" t="s">
        <v>8408</v>
      </c>
      <c r="D3997" s="38">
        <v>508838</v>
      </c>
      <c r="E3997" s="39" t="s">
        <v>8404</v>
      </c>
      <c r="F3997" s="38">
        <v>8266012645</v>
      </c>
      <c r="G3997" s="40">
        <v>4147</v>
      </c>
      <c r="H3997" s="2">
        <v>65339.830508474581</v>
      </c>
      <c r="I3997" s="2"/>
      <c r="J3997" s="2">
        <v>11761.169491525425</v>
      </c>
      <c r="K3997" s="3">
        <f t="shared" si="65"/>
        <v>77101</v>
      </c>
      <c r="L3997" s="41">
        <v>44512.729166666664</v>
      </c>
      <c r="M3997" s="39">
        <v>6870279699</v>
      </c>
      <c r="N3997" s="39" t="s">
        <v>52</v>
      </c>
      <c r="O3997" s="40" t="s">
        <v>8405</v>
      </c>
      <c r="P3997" s="41">
        <v>44544</v>
      </c>
      <c r="Q3997" s="39" t="s">
        <v>54</v>
      </c>
      <c r="R3997" s="68"/>
    </row>
    <row r="3998" spans="1:18" s="70" customFormat="1" ht="12.75" customHeight="1" x14ac:dyDescent="0.25">
      <c r="A3998" s="38">
        <v>82</v>
      </c>
      <c r="B3998" s="39" t="s">
        <v>10859</v>
      </c>
      <c r="C3998" s="39" t="s">
        <v>10860</v>
      </c>
      <c r="D3998" s="38">
        <v>407261</v>
      </c>
      <c r="E3998" s="77" t="s">
        <v>58</v>
      </c>
      <c r="F3998" s="38">
        <v>8266013403</v>
      </c>
      <c r="G3998" s="40">
        <v>9854024971</v>
      </c>
      <c r="H3998" s="2">
        <v>65302</v>
      </c>
      <c r="I3998" s="2"/>
      <c r="J3998" s="2">
        <v>0</v>
      </c>
      <c r="K3998" s="3">
        <f t="shared" si="65"/>
        <v>65302</v>
      </c>
      <c r="L3998" s="41">
        <v>44594.729166666664</v>
      </c>
      <c r="M3998" s="39">
        <v>6870383551</v>
      </c>
      <c r="N3998" s="39" t="s">
        <v>8899</v>
      </c>
      <c r="O3998" s="40"/>
      <c r="P3998" s="41"/>
      <c r="Q3998" s="42" t="s">
        <v>8901</v>
      </c>
      <c r="R3998" s="68"/>
    </row>
    <row r="3999" spans="1:18" s="70" customFormat="1" ht="12.75" customHeight="1" x14ac:dyDescent="0.25">
      <c r="A3999" s="38">
        <v>86</v>
      </c>
      <c r="B3999" s="39" t="s">
        <v>11370</v>
      </c>
      <c r="C3999" s="39" t="s">
        <v>11371</v>
      </c>
      <c r="D3999" s="38">
        <v>407261</v>
      </c>
      <c r="E3999" s="77" t="s">
        <v>58</v>
      </c>
      <c r="F3999" s="38">
        <v>8266013403</v>
      </c>
      <c r="G3999" s="40">
        <v>9854025251</v>
      </c>
      <c r="H3999" s="2">
        <v>65198.78</v>
      </c>
      <c r="I3999" s="2"/>
      <c r="J3999" s="2">
        <v>0</v>
      </c>
      <c r="K3999" s="3">
        <f t="shared" si="65"/>
        <v>65198.78</v>
      </c>
      <c r="L3999" s="41">
        <v>44610.729166666664</v>
      </c>
      <c r="M3999" s="39">
        <v>6870409789</v>
      </c>
      <c r="N3999" s="39" t="s">
        <v>8899</v>
      </c>
      <c r="O3999" s="40"/>
      <c r="P3999" s="41"/>
      <c r="Q3999" s="42" t="s">
        <v>8901</v>
      </c>
      <c r="R3999" s="68"/>
    </row>
    <row r="4000" spans="1:18" s="70" customFormat="1" ht="12.75" customHeight="1" x14ac:dyDescent="0.2">
      <c r="A4000" s="38">
        <v>349</v>
      </c>
      <c r="B4000" s="39" t="s">
        <v>21809</v>
      </c>
      <c r="C4000" s="39" t="s">
        <v>21810</v>
      </c>
      <c r="D4000" s="38">
        <v>808131</v>
      </c>
      <c r="E4000" s="129" t="s">
        <v>1843</v>
      </c>
      <c r="F4000" s="38">
        <v>8268013935</v>
      </c>
      <c r="G4000" s="40" t="s">
        <v>21811</v>
      </c>
      <c r="H4000" s="2"/>
      <c r="I4000" s="2"/>
      <c r="J4000" s="2">
        <v>11730.6</v>
      </c>
      <c r="K4000" s="3">
        <f t="shared" si="65"/>
        <v>11730.6</v>
      </c>
      <c r="L4000" s="41">
        <v>45286.729166666664</v>
      </c>
      <c r="M4000" s="39">
        <v>160979582</v>
      </c>
      <c r="N4000" s="39" t="s">
        <v>8899</v>
      </c>
      <c r="O4000" s="40" t="s">
        <v>21808</v>
      </c>
      <c r="P4000" s="41">
        <v>45340</v>
      </c>
      <c r="Q4000" s="42" t="s">
        <v>8901</v>
      </c>
      <c r="R4000" s="68"/>
    </row>
    <row r="4001" spans="1:18" s="70" customFormat="1" ht="12.75" customHeight="1" x14ac:dyDescent="0.2">
      <c r="A4001" s="38" t="s">
        <v>22809</v>
      </c>
      <c r="B4001" s="39" t="s">
        <v>22810</v>
      </c>
      <c r="C4001" s="39" t="s">
        <v>22811</v>
      </c>
      <c r="D4001" s="38">
        <v>811819</v>
      </c>
      <c r="E4001" s="39" t="s">
        <v>1091</v>
      </c>
      <c r="F4001" s="38">
        <v>8266021364</v>
      </c>
      <c r="G4001" s="40" t="s">
        <v>22812</v>
      </c>
      <c r="H4001" s="2">
        <v>65085</v>
      </c>
      <c r="I4001" s="2"/>
      <c r="J4001" s="2">
        <v>0</v>
      </c>
      <c r="K4001" s="3">
        <f t="shared" si="65"/>
        <v>65085</v>
      </c>
      <c r="L4001" s="41">
        <v>45436.729166666664</v>
      </c>
      <c r="M4001" s="39">
        <v>2985483240</v>
      </c>
      <c r="N4001" s="39" t="s">
        <v>18453</v>
      </c>
      <c r="O4001" s="40">
        <v>406218372969</v>
      </c>
      <c r="P4001" s="41">
        <v>45466</v>
      </c>
      <c r="Q4001" s="62" t="s">
        <v>21</v>
      </c>
      <c r="R4001" s="68"/>
    </row>
    <row r="4002" spans="1:18" s="70" customFormat="1" ht="12.75" customHeight="1" x14ac:dyDescent="0.2">
      <c r="A4002" s="38">
        <v>364</v>
      </c>
      <c r="B4002" s="39" t="s">
        <v>17142</v>
      </c>
      <c r="C4002" s="39" t="s">
        <v>17143</v>
      </c>
      <c r="D4002" s="38">
        <v>405283</v>
      </c>
      <c r="E4002" s="39" t="s">
        <v>17144</v>
      </c>
      <c r="F4002" s="38">
        <v>8266016242</v>
      </c>
      <c r="G4002" s="40" t="s">
        <v>17145</v>
      </c>
      <c r="H4002" s="2">
        <v>65000</v>
      </c>
      <c r="I4002" s="2"/>
      <c r="J4002" s="2">
        <v>11700</v>
      </c>
      <c r="K4002" s="3">
        <f t="shared" si="65"/>
        <v>76700</v>
      </c>
      <c r="L4002" s="41">
        <v>44865.729166666664</v>
      </c>
      <c r="M4002" s="39">
        <v>6870338460</v>
      </c>
      <c r="N4002" s="39" t="s">
        <v>8899</v>
      </c>
      <c r="O4002" s="40">
        <v>301134574613</v>
      </c>
      <c r="P4002" s="41">
        <v>44940</v>
      </c>
      <c r="Q4002" s="42" t="s">
        <v>8901</v>
      </c>
      <c r="R4002" s="68"/>
    </row>
    <row r="4003" spans="1:18" s="70" customFormat="1" ht="12.75" customHeight="1" x14ac:dyDescent="0.2">
      <c r="A4003" s="38" t="s">
        <v>19459</v>
      </c>
      <c r="B4003" s="39" t="s">
        <v>19460</v>
      </c>
      <c r="C4003" s="39" t="s">
        <v>19461</v>
      </c>
      <c r="D4003" s="38">
        <v>128635</v>
      </c>
      <c r="E4003" s="39" t="s">
        <v>989</v>
      </c>
      <c r="F4003" s="38">
        <v>8266018306</v>
      </c>
      <c r="G4003" s="40" t="s">
        <v>19462</v>
      </c>
      <c r="H4003" s="2">
        <v>65000</v>
      </c>
      <c r="I4003" s="2"/>
      <c r="J4003" s="2">
        <v>11700</v>
      </c>
      <c r="K4003" s="3">
        <f t="shared" si="65"/>
        <v>76700</v>
      </c>
      <c r="L4003" s="41">
        <v>45050.729166666664</v>
      </c>
      <c r="M4003" s="39">
        <v>1246385666</v>
      </c>
      <c r="N4003" s="39" t="s">
        <v>52</v>
      </c>
      <c r="O4003" s="40" t="s">
        <v>19357</v>
      </c>
      <c r="P4003" s="41">
        <v>45101</v>
      </c>
      <c r="Q4003" s="39" t="s">
        <v>54</v>
      </c>
      <c r="R4003" s="68"/>
    </row>
    <row r="4004" spans="1:18" s="70" customFormat="1" ht="12.75" customHeight="1" x14ac:dyDescent="0.2">
      <c r="A4004" s="38" t="s">
        <v>20604</v>
      </c>
      <c r="B4004" s="39" t="s">
        <v>20605</v>
      </c>
      <c r="C4004" s="39" t="s">
        <v>20606</v>
      </c>
      <c r="D4004" s="38">
        <v>811923</v>
      </c>
      <c r="E4004" s="39" t="s">
        <v>13858</v>
      </c>
      <c r="F4004" s="38">
        <v>8268012927</v>
      </c>
      <c r="G4004" s="40" t="s">
        <v>20607</v>
      </c>
      <c r="H4004" s="2">
        <v>65000</v>
      </c>
      <c r="I4004" s="2"/>
      <c r="J4004" s="2">
        <v>11700</v>
      </c>
      <c r="K4004" s="3">
        <f t="shared" si="65"/>
        <v>76700</v>
      </c>
      <c r="L4004" s="41">
        <v>45156</v>
      </c>
      <c r="M4004" s="39">
        <v>160718880</v>
      </c>
      <c r="N4004" s="39" t="s">
        <v>52</v>
      </c>
      <c r="O4004" s="40" t="s">
        <v>20603</v>
      </c>
      <c r="P4004" s="41">
        <v>45212</v>
      </c>
      <c r="Q4004" s="39" t="s">
        <v>54</v>
      </c>
      <c r="R4004" s="68"/>
    </row>
    <row r="4005" spans="1:18" s="70" customFormat="1" ht="12.75" customHeight="1" x14ac:dyDescent="0.25">
      <c r="A4005" s="38">
        <v>85</v>
      </c>
      <c r="B4005" s="39" t="s">
        <v>11368</v>
      </c>
      <c r="C4005" s="39" t="s">
        <v>11369</v>
      </c>
      <c r="D4005" s="38">
        <v>407261</v>
      </c>
      <c r="E4005" s="77" t="s">
        <v>58</v>
      </c>
      <c r="F4005" s="38">
        <v>8266013403</v>
      </c>
      <c r="G4005" s="40">
        <v>984025228</v>
      </c>
      <c r="H4005" s="2">
        <v>64993</v>
      </c>
      <c r="I4005" s="2"/>
      <c r="J4005" s="2">
        <v>0</v>
      </c>
      <c r="K4005" s="3">
        <f t="shared" si="65"/>
        <v>64993</v>
      </c>
      <c r="L4005" s="41">
        <v>44610.729166666664</v>
      </c>
      <c r="M4005" s="39">
        <v>6870409785</v>
      </c>
      <c r="N4005" s="39" t="s">
        <v>8899</v>
      </c>
      <c r="O4005" s="40"/>
      <c r="P4005" s="41"/>
      <c r="Q4005" s="42" t="s">
        <v>8901</v>
      </c>
      <c r="R4005" s="68"/>
    </row>
    <row r="4006" spans="1:18" s="70" customFormat="1" ht="12.75" customHeight="1" x14ac:dyDescent="0.2">
      <c r="A4006" s="38" t="s">
        <v>22923</v>
      </c>
      <c r="B4006" s="39" t="s">
        <v>22924</v>
      </c>
      <c r="C4006" s="39" t="s">
        <v>22925</v>
      </c>
      <c r="D4006" s="38">
        <v>108928</v>
      </c>
      <c r="E4006" s="39" t="s">
        <v>13643</v>
      </c>
      <c r="F4006" s="38">
        <v>8266021441</v>
      </c>
      <c r="G4006" s="40" t="s">
        <v>22926</v>
      </c>
      <c r="H4006" s="2">
        <v>64950</v>
      </c>
      <c r="I4006" s="2"/>
      <c r="J4006" s="2">
        <v>11691</v>
      </c>
      <c r="K4006" s="3">
        <f t="shared" si="65"/>
        <v>76641</v>
      </c>
      <c r="L4006" s="41">
        <v>45430.729166666664</v>
      </c>
      <c r="M4006" s="39">
        <v>1251224256</v>
      </c>
      <c r="N4006" s="39" t="s">
        <v>18463</v>
      </c>
      <c r="O4006" s="40"/>
      <c r="P4006" s="41"/>
      <c r="Q4006" s="62" t="s">
        <v>29</v>
      </c>
      <c r="R4006" s="68"/>
    </row>
    <row r="4007" spans="1:18" s="70" customFormat="1" ht="12.75" customHeight="1" x14ac:dyDescent="0.2">
      <c r="A4007" s="38" t="s">
        <v>7309</v>
      </c>
      <c r="B4007" s="39" t="s">
        <v>7310</v>
      </c>
      <c r="C4007" s="39" t="s">
        <v>7311</v>
      </c>
      <c r="D4007" s="38">
        <v>510212</v>
      </c>
      <c r="E4007" s="39" t="s">
        <v>7312</v>
      </c>
      <c r="F4007" s="38">
        <v>8266012648</v>
      </c>
      <c r="G4007" s="40">
        <v>640</v>
      </c>
      <c r="H4007" s="2">
        <v>64939.830508474581</v>
      </c>
      <c r="I4007" s="2"/>
      <c r="J4007" s="2">
        <v>11689.169491525425</v>
      </c>
      <c r="K4007" s="3">
        <f t="shared" si="65"/>
        <v>76629</v>
      </c>
      <c r="L4007" s="41">
        <v>44481.729166666664</v>
      </c>
      <c r="M4007" s="39">
        <v>6870241426</v>
      </c>
      <c r="N4007" s="39" t="s">
        <v>52</v>
      </c>
      <c r="O4007" s="40">
        <v>112177304383</v>
      </c>
      <c r="P4007" s="41">
        <v>44549</v>
      </c>
      <c r="Q4007" s="39" t="s">
        <v>54</v>
      </c>
      <c r="R4007" s="68"/>
    </row>
    <row r="4008" spans="1:18" s="70" customFormat="1" ht="12.75" customHeight="1" x14ac:dyDescent="0.2">
      <c r="A4008" s="38" t="s">
        <v>6501</v>
      </c>
      <c r="B4008" s="39" t="s">
        <v>6502</v>
      </c>
      <c r="C4008" s="39" t="s">
        <v>6503</v>
      </c>
      <c r="D4008" s="38">
        <v>401972</v>
      </c>
      <c r="E4008" s="39" t="s">
        <v>842</v>
      </c>
      <c r="F4008" s="38">
        <v>8263000049</v>
      </c>
      <c r="G4008" s="40" t="s">
        <v>6504</v>
      </c>
      <c r="H4008" s="2">
        <v>64890</v>
      </c>
      <c r="I4008" s="2">
        <v>77.000200000000007</v>
      </c>
      <c r="J4008" s="2">
        <v>11680.199999999999</v>
      </c>
      <c r="K4008" s="3">
        <f t="shared" si="65"/>
        <v>76647.200200000007</v>
      </c>
      <c r="L4008" s="41">
        <v>44368.729166666664</v>
      </c>
      <c r="M4008" s="39">
        <v>6870215004</v>
      </c>
      <c r="N4008" s="39" t="s">
        <v>52</v>
      </c>
      <c r="O4008" s="40"/>
      <c r="P4008" s="41"/>
      <c r="Q4008" s="39" t="s">
        <v>54</v>
      </c>
      <c r="R4008" s="68"/>
    </row>
    <row r="4009" spans="1:18" s="70" customFormat="1" ht="12.75" customHeight="1" x14ac:dyDescent="0.2">
      <c r="A4009" s="38" t="s">
        <v>7723</v>
      </c>
      <c r="B4009" s="39" t="s">
        <v>7724</v>
      </c>
      <c r="C4009" s="39" t="s">
        <v>7725</v>
      </c>
      <c r="D4009" s="38">
        <v>811819</v>
      </c>
      <c r="E4009" s="39" t="s">
        <v>1091</v>
      </c>
      <c r="F4009" s="38">
        <v>8263000049</v>
      </c>
      <c r="G4009" s="40" t="s">
        <v>7726</v>
      </c>
      <c r="H4009" s="2">
        <v>64842</v>
      </c>
      <c r="I4009" s="2"/>
      <c r="J4009" s="2">
        <v>0</v>
      </c>
      <c r="K4009" s="3">
        <f t="shared" si="65"/>
        <v>64842</v>
      </c>
      <c r="L4009" s="41">
        <v>44495</v>
      </c>
      <c r="M4009" s="39">
        <v>3445019636</v>
      </c>
      <c r="N4009" s="39" t="s">
        <v>52</v>
      </c>
      <c r="O4009" s="40">
        <v>110082110755</v>
      </c>
      <c r="P4009" s="41">
        <v>44478</v>
      </c>
      <c r="Q4009" s="39" t="s">
        <v>54</v>
      </c>
      <c r="R4009" s="68"/>
    </row>
    <row r="4010" spans="1:18" s="70" customFormat="1" ht="12.75" customHeight="1" x14ac:dyDescent="0.2">
      <c r="A4010" s="38" t="s">
        <v>12149</v>
      </c>
      <c r="B4010" s="42" t="s">
        <v>12150</v>
      </c>
      <c r="C4010" s="42" t="s">
        <v>12151</v>
      </c>
      <c r="D4010" s="38">
        <v>128007</v>
      </c>
      <c r="E4010" s="42" t="s">
        <v>9798</v>
      </c>
      <c r="F4010" s="38">
        <v>8263000117</v>
      </c>
      <c r="G4010" s="40">
        <v>562200413</v>
      </c>
      <c r="H4010" s="3">
        <v>64800</v>
      </c>
      <c r="I4010" s="3"/>
      <c r="J4010" s="3">
        <v>11664</v>
      </c>
      <c r="K4010" s="3">
        <f t="shared" si="65"/>
        <v>76464</v>
      </c>
      <c r="L4010" s="41">
        <v>44620.729166666664</v>
      </c>
      <c r="M4010" s="39">
        <v>6870450725</v>
      </c>
      <c r="N4010" s="42" t="s">
        <v>315</v>
      </c>
      <c r="O4010" s="42"/>
      <c r="P4010" s="60"/>
      <c r="Q4010" s="42" t="s">
        <v>243</v>
      </c>
      <c r="R4010" s="68"/>
    </row>
    <row r="4011" spans="1:18" s="70" customFormat="1" ht="12.75" customHeight="1" x14ac:dyDescent="0.2">
      <c r="A4011" s="38">
        <v>200</v>
      </c>
      <c r="B4011" s="39" t="s">
        <v>21904</v>
      </c>
      <c r="C4011" s="39" t="s">
        <v>21905</v>
      </c>
      <c r="D4011" s="38">
        <v>820829</v>
      </c>
      <c r="E4011" s="39" t="s">
        <v>19383</v>
      </c>
      <c r="F4011" s="38">
        <v>8268012243</v>
      </c>
      <c r="G4011" s="40" t="s">
        <v>21908</v>
      </c>
      <c r="H4011" s="2">
        <v>64800</v>
      </c>
      <c r="I4011" s="2"/>
      <c r="J4011" s="2">
        <v>11664</v>
      </c>
      <c r="K4011" s="3">
        <f t="shared" si="65"/>
        <v>76464</v>
      </c>
      <c r="L4011" s="41">
        <v>45313.729166666664</v>
      </c>
      <c r="M4011" s="39">
        <v>161031265</v>
      </c>
      <c r="N4011" s="39" t="s">
        <v>8899</v>
      </c>
      <c r="O4011" s="40" t="s">
        <v>21907</v>
      </c>
      <c r="P4011" s="41">
        <v>45338</v>
      </c>
      <c r="Q4011" s="42" t="s">
        <v>8901</v>
      </c>
      <c r="R4011" s="68"/>
    </row>
    <row r="4012" spans="1:18" s="70" customFormat="1" ht="12.75" customHeight="1" x14ac:dyDescent="0.25">
      <c r="A4012" s="38" t="s">
        <v>4692</v>
      </c>
      <c r="B4012" s="39" t="s">
        <v>4693</v>
      </c>
      <c r="C4012" s="39" t="s">
        <v>4694</v>
      </c>
      <c r="D4012" s="38">
        <v>407261</v>
      </c>
      <c r="E4012" s="77" t="s">
        <v>58</v>
      </c>
      <c r="F4012" s="38">
        <v>8266012048</v>
      </c>
      <c r="G4012" s="40">
        <v>9854021628</v>
      </c>
      <c r="H4012" s="2">
        <v>64748.5</v>
      </c>
      <c r="I4012" s="2"/>
      <c r="J4012" s="2">
        <v>0</v>
      </c>
      <c r="K4012" s="3">
        <f t="shared" si="65"/>
        <v>64748.5</v>
      </c>
      <c r="L4012" s="41">
        <v>44407.729166666664</v>
      </c>
      <c r="M4012" s="39">
        <v>6870152469</v>
      </c>
      <c r="N4012" s="39" t="s">
        <v>52</v>
      </c>
      <c r="O4012" s="40"/>
      <c r="P4012" s="41"/>
      <c r="Q4012" s="39" t="s">
        <v>54</v>
      </c>
      <c r="R4012" s="68"/>
    </row>
    <row r="4013" spans="1:18" s="70" customFormat="1" ht="12.75" hidden="1" customHeight="1" x14ac:dyDescent="0.25">
      <c r="A4013" s="38" t="s">
        <v>10510</v>
      </c>
      <c r="B4013" s="42" t="s">
        <v>10511</v>
      </c>
      <c r="C4013" s="42" t="s">
        <v>10512</v>
      </c>
      <c r="D4013" s="38">
        <v>407261</v>
      </c>
      <c r="E4013" s="139" t="s">
        <v>58</v>
      </c>
      <c r="F4013" s="38">
        <v>8266013433</v>
      </c>
      <c r="G4013" s="40">
        <v>9854024937</v>
      </c>
      <c r="H4013" s="3">
        <v>64736.02</v>
      </c>
      <c r="I4013" s="3"/>
      <c r="J4013" s="3">
        <v>0</v>
      </c>
      <c r="K4013" s="3">
        <f t="shared" si="65"/>
        <v>64736.02</v>
      </c>
      <c r="L4013" s="41">
        <v>44591.729166666664</v>
      </c>
      <c r="M4013" s="39">
        <v>6870372134</v>
      </c>
      <c r="N4013" s="42" t="s">
        <v>315</v>
      </c>
      <c r="O4013" s="42"/>
      <c r="P4013" s="60"/>
      <c r="Q4013" s="42" t="s">
        <v>243</v>
      </c>
      <c r="R4013" s="68" t="s">
        <v>506</v>
      </c>
    </row>
    <row r="4014" spans="1:18" s="70" customFormat="1" ht="12.75" customHeight="1" x14ac:dyDescent="0.25">
      <c r="A4014" s="38">
        <v>79</v>
      </c>
      <c r="B4014" s="39" t="s">
        <v>10597</v>
      </c>
      <c r="C4014" s="39" t="s">
        <v>10598</v>
      </c>
      <c r="D4014" s="38">
        <v>407261</v>
      </c>
      <c r="E4014" s="77" t="s">
        <v>58</v>
      </c>
      <c r="F4014" s="38">
        <v>8266013403</v>
      </c>
      <c r="G4014" s="40">
        <v>9854024966</v>
      </c>
      <c r="H4014" s="2">
        <v>64736.02</v>
      </c>
      <c r="I4014" s="2"/>
      <c r="J4014" s="2">
        <v>0</v>
      </c>
      <c r="K4014" s="3">
        <f t="shared" si="65"/>
        <v>64736.02</v>
      </c>
      <c r="L4014" s="41">
        <v>44593.729166666664</v>
      </c>
      <c r="M4014" s="39">
        <v>6870374833</v>
      </c>
      <c r="N4014" s="39" t="s">
        <v>8899</v>
      </c>
      <c r="O4014" s="40"/>
      <c r="P4014" s="41"/>
      <c r="Q4014" s="42" t="s">
        <v>8901</v>
      </c>
      <c r="R4014" s="68"/>
    </row>
    <row r="4015" spans="1:18" s="70" customFormat="1" ht="12.75" customHeight="1" x14ac:dyDescent="0.2">
      <c r="A4015" s="38" t="s">
        <v>12477</v>
      </c>
      <c r="B4015" s="39" t="s">
        <v>12478</v>
      </c>
      <c r="C4015" s="39" t="s">
        <v>12479</v>
      </c>
      <c r="D4015" s="38">
        <v>811819</v>
      </c>
      <c r="E4015" s="39" t="s">
        <v>1091</v>
      </c>
      <c r="F4015" s="38">
        <v>8263000049</v>
      </c>
      <c r="G4015" s="40" t="s">
        <v>12480</v>
      </c>
      <c r="H4015" s="2">
        <v>64734</v>
      </c>
      <c r="I4015" s="2"/>
      <c r="J4015" s="2">
        <v>0</v>
      </c>
      <c r="K4015" s="3">
        <f t="shared" si="65"/>
        <v>64734</v>
      </c>
      <c r="L4015" s="41">
        <v>44623.729166666664</v>
      </c>
      <c r="M4015" s="39">
        <v>3445002169</v>
      </c>
      <c r="N4015" s="39" t="s">
        <v>52</v>
      </c>
      <c r="O4015" s="40">
        <v>205065259945</v>
      </c>
      <c r="P4015" s="41">
        <v>44689</v>
      </c>
      <c r="Q4015" s="39" t="s">
        <v>54</v>
      </c>
      <c r="R4015" s="68"/>
    </row>
    <row r="4016" spans="1:18" s="70" customFormat="1" ht="12.75" customHeight="1" x14ac:dyDescent="0.2">
      <c r="A4016" s="38" t="s">
        <v>4733</v>
      </c>
      <c r="B4016" s="39" t="s">
        <v>4734</v>
      </c>
      <c r="C4016" s="39" t="s">
        <v>4735</v>
      </c>
      <c r="D4016" s="38">
        <v>821383</v>
      </c>
      <c r="E4016" s="39" t="s">
        <v>4736</v>
      </c>
      <c r="F4016" s="38">
        <v>8268006535</v>
      </c>
      <c r="G4016" s="40" t="s">
        <v>4737</v>
      </c>
      <c r="H4016" s="2">
        <v>64723.728813559326</v>
      </c>
      <c r="I4016" s="2"/>
      <c r="J4016" s="2">
        <v>11650.271186440677</v>
      </c>
      <c r="K4016" s="3">
        <f t="shared" si="65"/>
        <v>76374</v>
      </c>
      <c r="L4016" s="41">
        <v>44406.729166666664</v>
      </c>
      <c r="M4016" s="39">
        <v>44106908</v>
      </c>
      <c r="N4016" s="39" t="s">
        <v>52</v>
      </c>
      <c r="O4016" s="40" t="s">
        <v>4738</v>
      </c>
      <c r="P4016" s="41">
        <v>44478</v>
      </c>
      <c r="Q4016" s="39" t="s">
        <v>54</v>
      </c>
      <c r="R4016" s="68"/>
    </row>
    <row r="4017" spans="1:18" s="70" customFormat="1" ht="12.75" customHeight="1" x14ac:dyDescent="0.2">
      <c r="A4017" s="38" t="s">
        <v>12313</v>
      </c>
      <c r="B4017" s="42" t="s">
        <v>12314</v>
      </c>
      <c r="C4017" s="42" t="s">
        <v>12315</v>
      </c>
      <c r="D4017" s="38">
        <v>300286</v>
      </c>
      <c r="E4017" s="42" t="s">
        <v>3944</v>
      </c>
      <c r="F4017" s="38">
        <v>8263000075</v>
      </c>
      <c r="G4017" s="40">
        <v>712734177</v>
      </c>
      <c r="H4017" s="3">
        <v>64600</v>
      </c>
      <c r="I4017" s="3"/>
      <c r="J4017" s="3">
        <v>11628</v>
      </c>
      <c r="K4017" s="3">
        <f t="shared" si="65"/>
        <v>76228</v>
      </c>
      <c r="L4017" s="41">
        <v>44620.729166666664</v>
      </c>
      <c r="M4017" s="39">
        <v>6870458439</v>
      </c>
      <c r="N4017" s="42" t="s">
        <v>315</v>
      </c>
      <c r="O4017" s="42" t="s">
        <v>12163</v>
      </c>
      <c r="P4017" s="60">
        <v>44674</v>
      </c>
      <c r="Q4017" s="42" t="s">
        <v>243</v>
      </c>
      <c r="R4017" s="68"/>
    </row>
    <row r="4018" spans="1:18" s="70" customFormat="1" ht="12.75" customHeight="1" x14ac:dyDescent="0.2">
      <c r="A4018" s="38" t="s">
        <v>2676</v>
      </c>
      <c r="B4018" s="39" t="s">
        <v>2677</v>
      </c>
      <c r="C4018" s="39" t="s">
        <v>2678</v>
      </c>
      <c r="D4018" s="38">
        <v>922346</v>
      </c>
      <c r="E4018" s="39" t="s">
        <v>2679</v>
      </c>
      <c r="F4018" s="38">
        <v>8266010877</v>
      </c>
      <c r="G4018" s="40">
        <v>5150034347</v>
      </c>
      <c r="H4018" s="2">
        <v>64500</v>
      </c>
      <c r="I4018" s="2"/>
      <c r="J4018" s="2">
        <v>11610</v>
      </c>
      <c r="K4018" s="3">
        <f t="shared" si="65"/>
        <v>76110</v>
      </c>
      <c r="L4018" s="41">
        <v>44308.729166666664</v>
      </c>
      <c r="M4018" s="39">
        <v>6870098516</v>
      </c>
      <c r="N4018" s="39" t="s">
        <v>52</v>
      </c>
      <c r="O4018" s="40">
        <v>106231797085</v>
      </c>
      <c r="P4018" s="41">
        <v>44371</v>
      </c>
      <c r="Q4018" s="39" t="s">
        <v>54</v>
      </c>
      <c r="R4018" s="68"/>
    </row>
    <row r="4019" spans="1:18" s="70" customFormat="1" ht="12.75" customHeight="1" x14ac:dyDescent="0.2">
      <c r="A4019" s="38" t="s">
        <v>9029</v>
      </c>
      <c r="B4019" s="42" t="s">
        <v>9030</v>
      </c>
      <c r="C4019" s="42" t="s">
        <v>9031</v>
      </c>
      <c r="D4019" s="38">
        <v>501497</v>
      </c>
      <c r="E4019" s="42" t="s">
        <v>7579</v>
      </c>
      <c r="F4019" s="38">
        <v>8263000099</v>
      </c>
      <c r="G4019" s="40" t="s">
        <v>9032</v>
      </c>
      <c r="H4019" s="3">
        <v>64500</v>
      </c>
      <c r="I4019" s="3"/>
      <c r="J4019" s="3">
        <v>11610</v>
      </c>
      <c r="K4019" s="3">
        <f t="shared" si="65"/>
        <v>76110</v>
      </c>
      <c r="L4019" s="41">
        <v>44427.729166666664</v>
      </c>
      <c r="M4019" s="39">
        <v>6870305775</v>
      </c>
      <c r="N4019" s="42" t="s">
        <v>315</v>
      </c>
      <c r="O4019" s="42" t="s">
        <v>8993</v>
      </c>
      <c r="P4019" s="60">
        <v>44548</v>
      </c>
      <c r="Q4019" s="42" t="s">
        <v>243</v>
      </c>
      <c r="R4019" s="68"/>
    </row>
    <row r="4020" spans="1:18" s="70" customFormat="1" ht="12.75" customHeight="1" x14ac:dyDescent="0.2">
      <c r="A4020" s="38" t="s">
        <v>16868</v>
      </c>
      <c r="B4020" s="39" t="s">
        <v>16869</v>
      </c>
      <c r="C4020" s="39" t="s">
        <v>16870</v>
      </c>
      <c r="D4020" s="38">
        <v>814805</v>
      </c>
      <c r="E4020" s="39" t="s">
        <v>111</v>
      </c>
      <c r="F4020" s="38">
        <v>8268010884</v>
      </c>
      <c r="G4020" s="40">
        <v>5471</v>
      </c>
      <c r="H4020" s="2">
        <v>64500</v>
      </c>
      <c r="I4020" s="2"/>
      <c r="J4020" s="2">
        <v>11610</v>
      </c>
      <c r="K4020" s="3">
        <f t="shared" si="65"/>
        <v>76110</v>
      </c>
      <c r="L4020" s="41">
        <v>44924.729166666664</v>
      </c>
      <c r="M4020" s="39">
        <v>44381598</v>
      </c>
      <c r="N4020" s="39" t="s">
        <v>3282</v>
      </c>
      <c r="O4020" s="40" t="s">
        <v>16871</v>
      </c>
      <c r="P4020" s="41">
        <v>44938</v>
      </c>
      <c r="Q4020" s="42" t="s">
        <v>2417</v>
      </c>
      <c r="R4020" s="68"/>
    </row>
    <row r="4021" spans="1:18" s="70" customFormat="1" ht="12.75" customHeight="1" x14ac:dyDescent="0.2">
      <c r="A4021" s="38" t="s">
        <v>17523</v>
      </c>
      <c r="B4021" s="39" t="s">
        <v>17524</v>
      </c>
      <c r="C4021" s="39" t="s">
        <v>17525</v>
      </c>
      <c r="D4021" s="38">
        <v>814805</v>
      </c>
      <c r="E4021" s="39" t="s">
        <v>111</v>
      </c>
      <c r="F4021" s="38">
        <v>8268010884</v>
      </c>
      <c r="G4021" s="40">
        <v>5566</v>
      </c>
      <c r="H4021" s="2">
        <v>64500</v>
      </c>
      <c r="I4021" s="2"/>
      <c r="J4021" s="2">
        <v>11610</v>
      </c>
      <c r="K4021" s="3">
        <f t="shared" si="65"/>
        <v>76110</v>
      </c>
      <c r="L4021" s="41">
        <v>44956.729166666664</v>
      </c>
      <c r="M4021" s="39">
        <v>44461629</v>
      </c>
      <c r="N4021" s="39" t="s">
        <v>3282</v>
      </c>
      <c r="O4021" s="40" t="s">
        <v>17526</v>
      </c>
      <c r="P4021" s="41">
        <v>44968</v>
      </c>
      <c r="Q4021" s="42" t="s">
        <v>2417</v>
      </c>
      <c r="R4021" s="68"/>
    </row>
    <row r="4022" spans="1:18" s="70" customFormat="1" ht="12.75" customHeight="1" x14ac:dyDescent="0.2">
      <c r="A4022" s="38" t="s">
        <v>18200</v>
      </c>
      <c r="B4022" s="39" t="s">
        <v>18201</v>
      </c>
      <c r="C4022" s="39" t="s">
        <v>18202</v>
      </c>
      <c r="D4022" s="38">
        <v>814805</v>
      </c>
      <c r="E4022" s="39" t="s">
        <v>111</v>
      </c>
      <c r="F4022" s="38">
        <v>8268010884</v>
      </c>
      <c r="G4022" s="40">
        <v>5677</v>
      </c>
      <c r="H4022" s="2">
        <v>64500</v>
      </c>
      <c r="I4022" s="2"/>
      <c r="J4022" s="2">
        <v>11610</v>
      </c>
      <c r="K4022" s="3">
        <f t="shared" si="65"/>
        <v>76110</v>
      </c>
      <c r="L4022" s="41">
        <v>44986.729166666664</v>
      </c>
      <c r="M4022" s="39">
        <v>44549169</v>
      </c>
      <c r="N4022" s="39" t="s">
        <v>3282</v>
      </c>
      <c r="O4022" s="40" t="s">
        <v>18203</v>
      </c>
      <c r="P4022" s="41">
        <v>45005</v>
      </c>
      <c r="Q4022" s="42" t="s">
        <v>2417</v>
      </c>
      <c r="R4022" s="68"/>
    </row>
    <row r="4023" spans="1:18" s="70" customFormat="1" ht="12.75" customHeight="1" x14ac:dyDescent="0.2">
      <c r="A4023" s="38" t="s">
        <v>22171</v>
      </c>
      <c r="B4023" s="39" t="s">
        <v>22172</v>
      </c>
      <c r="C4023" s="39" t="s">
        <v>15574</v>
      </c>
      <c r="D4023" s="38">
        <v>122835</v>
      </c>
      <c r="E4023" s="39" t="s">
        <v>22173</v>
      </c>
      <c r="F4023" s="38">
        <v>8266020884</v>
      </c>
      <c r="G4023" s="40" t="s">
        <v>22174</v>
      </c>
      <c r="H4023" s="2">
        <v>64500</v>
      </c>
      <c r="I4023" s="2"/>
      <c r="J4023" s="2">
        <v>11610</v>
      </c>
      <c r="K4023" s="3">
        <f t="shared" si="65"/>
        <v>76110</v>
      </c>
      <c r="L4023" s="41">
        <v>45370</v>
      </c>
      <c r="M4023" s="39"/>
      <c r="N4023" s="39" t="s">
        <v>21764</v>
      </c>
      <c r="O4023" s="40"/>
      <c r="P4023" s="41"/>
      <c r="Q4023" s="62" t="s">
        <v>21</v>
      </c>
      <c r="R4023" s="68"/>
    </row>
    <row r="4024" spans="1:18" s="70" customFormat="1" ht="12.75" customHeight="1" x14ac:dyDescent="0.2">
      <c r="A4024" s="38" t="s">
        <v>12997</v>
      </c>
      <c r="B4024" s="42" t="s">
        <v>12998</v>
      </c>
      <c r="C4024" s="42" t="s">
        <v>12999</v>
      </c>
      <c r="D4024" s="38">
        <v>402434</v>
      </c>
      <c r="E4024" s="39" t="s">
        <v>2376</v>
      </c>
      <c r="F4024" s="38">
        <v>8263000124</v>
      </c>
      <c r="G4024" s="40">
        <v>210601024861</v>
      </c>
      <c r="H4024" s="3">
        <v>64466.05</v>
      </c>
      <c r="I4024" s="3"/>
      <c r="J4024" s="3">
        <v>11603.89</v>
      </c>
      <c r="K4024" s="3">
        <f t="shared" si="65"/>
        <v>76069.94</v>
      </c>
      <c r="L4024" s="41">
        <v>44568.729166666664</v>
      </c>
      <c r="M4024" s="39">
        <v>6870033838</v>
      </c>
      <c r="N4024" s="42" t="s">
        <v>315</v>
      </c>
      <c r="O4024" s="42" t="s">
        <v>12989</v>
      </c>
      <c r="P4024" s="60">
        <v>44686</v>
      </c>
      <c r="Q4024" s="42" t="s">
        <v>243</v>
      </c>
      <c r="R4024" s="68"/>
    </row>
    <row r="4025" spans="1:18" s="70" customFormat="1" ht="12.75" customHeight="1" x14ac:dyDescent="0.2">
      <c r="A4025" s="38" t="s">
        <v>13006</v>
      </c>
      <c r="B4025" s="42" t="s">
        <v>13007</v>
      </c>
      <c r="C4025" s="42" t="s">
        <v>13008</v>
      </c>
      <c r="D4025" s="38">
        <v>402434</v>
      </c>
      <c r="E4025" s="39" t="s">
        <v>2376</v>
      </c>
      <c r="F4025" s="38">
        <v>8263000124</v>
      </c>
      <c r="G4025" s="40">
        <v>210601027326</v>
      </c>
      <c r="H4025" s="3">
        <v>64466.05</v>
      </c>
      <c r="I4025" s="3"/>
      <c r="J4025" s="3">
        <v>11603.89</v>
      </c>
      <c r="K4025" s="3">
        <f t="shared" si="65"/>
        <v>76069.94</v>
      </c>
      <c r="L4025" s="41">
        <v>44601.729166666664</v>
      </c>
      <c r="M4025" s="39">
        <v>6870034083</v>
      </c>
      <c r="N4025" s="42" t="s">
        <v>315</v>
      </c>
      <c r="O4025" s="42" t="s">
        <v>12989</v>
      </c>
      <c r="P4025" s="60">
        <v>44686</v>
      </c>
      <c r="Q4025" s="42" t="s">
        <v>243</v>
      </c>
      <c r="R4025" s="68"/>
    </row>
    <row r="4026" spans="1:18" s="70" customFormat="1" ht="12.75" customHeight="1" x14ac:dyDescent="0.2">
      <c r="A4026" s="38" t="s">
        <v>15117</v>
      </c>
      <c r="B4026" s="39" t="s">
        <v>15118</v>
      </c>
      <c r="C4026" s="39" t="s">
        <v>15119</v>
      </c>
      <c r="D4026" s="38">
        <v>806910</v>
      </c>
      <c r="E4026" s="39" t="s">
        <v>14182</v>
      </c>
      <c r="F4026" s="38">
        <v>8268009706</v>
      </c>
      <c r="G4026" s="40" t="s">
        <v>15120</v>
      </c>
      <c r="H4026" s="2">
        <v>64417.1</v>
      </c>
      <c r="I4026" s="2"/>
      <c r="J4026" s="2">
        <v>0</v>
      </c>
      <c r="K4026" s="3">
        <f t="shared" si="65"/>
        <v>64417.1</v>
      </c>
      <c r="L4026" s="41">
        <v>44790.729166666664</v>
      </c>
      <c r="M4026" s="39">
        <v>44108896</v>
      </c>
      <c r="N4026" s="39" t="s">
        <v>52</v>
      </c>
      <c r="O4026" s="40" t="s">
        <v>15121</v>
      </c>
      <c r="P4026" s="41">
        <v>44809</v>
      </c>
      <c r="Q4026" s="39" t="s">
        <v>54</v>
      </c>
      <c r="R4026" s="68"/>
    </row>
    <row r="4027" spans="1:18" s="70" customFormat="1" ht="12.75" customHeight="1" x14ac:dyDescent="0.2">
      <c r="A4027" s="38" t="s">
        <v>21007</v>
      </c>
      <c r="B4027" s="39" t="s">
        <v>21008</v>
      </c>
      <c r="C4027" s="39" t="s">
        <v>21009</v>
      </c>
      <c r="D4027" s="38">
        <v>103556</v>
      </c>
      <c r="E4027" s="39" t="s">
        <v>2960</v>
      </c>
      <c r="F4027" s="38">
        <v>8266019989</v>
      </c>
      <c r="G4027" s="40">
        <v>106936</v>
      </c>
      <c r="H4027" s="2">
        <v>64400</v>
      </c>
      <c r="I4027" s="2"/>
      <c r="J4027" s="2">
        <v>11592</v>
      </c>
      <c r="K4027" s="3">
        <f t="shared" si="65"/>
        <v>75992</v>
      </c>
      <c r="L4027" s="41">
        <v>45208.729166666664</v>
      </c>
      <c r="M4027" s="39">
        <v>1246589936</v>
      </c>
      <c r="N4027" s="39" t="s">
        <v>18453</v>
      </c>
      <c r="O4027" s="40" t="s">
        <v>21010</v>
      </c>
      <c r="P4027" s="41">
        <v>45260</v>
      </c>
      <c r="Q4027" s="62" t="s">
        <v>21</v>
      </c>
      <c r="R4027" s="68"/>
    </row>
    <row r="4028" spans="1:18" s="70" customFormat="1" ht="12.75" customHeight="1" x14ac:dyDescent="0.25">
      <c r="A4028" s="38" t="s">
        <v>477</v>
      </c>
      <c r="B4028" s="39" t="s">
        <v>478</v>
      </c>
      <c r="C4028" s="39" t="s">
        <v>479</v>
      </c>
      <c r="D4028" s="38">
        <v>407261</v>
      </c>
      <c r="E4028" s="77" t="s">
        <v>58</v>
      </c>
      <c r="F4028" s="38">
        <v>8266009550</v>
      </c>
      <c r="G4028" s="40">
        <v>9854017875</v>
      </c>
      <c r="H4028" s="2">
        <v>64365.99</v>
      </c>
      <c r="I4028" s="2"/>
      <c r="J4028" s="2">
        <v>0</v>
      </c>
      <c r="K4028" s="3">
        <f t="shared" si="65"/>
        <v>64365.99</v>
      </c>
      <c r="L4028" s="41">
        <v>44226.729166666664</v>
      </c>
      <c r="M4028" s="39">
        <v>6870275851</v>
      </c>
      <c r="N4028" s="39" t="s">
        <v>52</v>
      </c>
      <c r="O4028" s="40"/>
      <c r="P4028" s="41"/>
      <c r="Q4028" s="39" t="s">
        <v>54</v>
      </c>
      <c r="R4028" s="68"/>
    </row>
    <row r="4029" spans="1:18" s="70" customFormat="1" ht="12.75" customHeight="1" x14ac:dyDescent="0.25">
      <c r="A4029" s="38" t="s">
        <v>326</v>
      </c>
      <c r="B4029" s="39" t="s">
        <v>327</v>
      </c>
      <c r="C4029" s="39" t="s">
        <v>328</v>
      </c>
      <c r="D4029" s="38">
        <v>407261</v>
      </c>
      <c r="E4029" s="77" t="s">
        <v>58</v>
      </c>
      <c r="F4029" s="38">
        <v>8266009944</v>
      </c>
      <c r="G4029" s="40">
        <v>9854017296</v>
      </c>
      <c r="H4029" s="2">
        <v>64191.15</v>
      </c>
      <c r="I4029" s="2"/>
      <c r="J4029" s="2">
        <v>0</v>
      </c>
      <c r="K4029" s="3">
        <f t="shared" si="65"/>
        <v>64191.15</v>
      </c>
      <c r="L4029" s="41">
        <v>44190.729166666664</v>
      </c>
      <c r="M4029" s="39"/>
      <c r="N4029" s="39" t="s">
        <v>52</v>
      </c>
      <c r="O4029" s="40"/>
      <c r="P4029" s="41"/>
      <c r="Q4029" s="39" t="s">
        <v>54</v>
      </c>
      <c r="R4029" s="68"/>
    </row>
    <row r="4030" spans="1:18" s="70" customFormat="1" ht="12.75" customHeight="1" x14ac:dyDescent="0.25">
      <c r="A4030" s="38" t="s">
        <v>578</v>
      </c>
      <c r="B4030" s="39" t="s">
        <v>579</v>
      </c>
      <c r="C4030" s="39" t="s">
        <v>580</v>
      </c>
      <c r="D4030" s="38">
        <v>407261</v>
      </c>
      <c r="E4030" s="77" t="s">
        <v>58</v>
      </c>
      <c r="F4030" s="38">
        <v>8266009550</v>
      </c>
      <c r="G4030" s="40">
        <v>9854018025</v>
      </c>
      <c r="H4030" s="2">
        <v>64116.22</v>
      </c>
      <c r="I4030" s="2"/>
      <c r="J4030" s="2">
        <v>0</v>
      </c>
      <c r="K4030" s="3">
        <f t="shared" si="65"/>
        <v>64116.22</v>
      </c>
      <c r="L4030" s="41">
        <v>44235.729166666664</v>
      </c>
      <c r="M4030" s="39">
        <v>6870295113</v>
      </c>
      <c r="N4030" s="39" t="s">
        <v>52</v>
      </c>
      <c r="O4030" s="40"/>
      <c r="P4030" s="41"/>
      <c r="Q4030" s="39" t="s">
        <v>54</v>
      </c>
      <c r="R4030" s="68"/>
    </row>
    <row r="4031" spans="1:18" s="70" customFormat="1" ht="12.75" customHeight="1" x14ac:dyDescent="0.25">
      <c r="A4031" s="38" t="s">
        <v>539</v>
      </c>
      <c r="B4031" s="39" t="s">
        <v>540</v>
      </c>
      <c r="C4031" s="39" t="s">
        <v>541</v>
      </c>
      <c r="D4031" s="38">
        <v>407261</v>
      </c>
      <c r="E4031" s="77" t="s">
        <v>58</v>
      </c>
      <c r="F4031" s="38">
        <v>8266009550</v>
      </c>
      <c r="G4031" s="40">
        <v>9854017884</v>
      </c>
      <c r="H4031" s="2">
        <v>64066.26</v>
      </c>
      <c r="I4031" s="2"/>
      <c r="J4031" s="2">
        <v>0</v>
      </c>
      <c r="K4031" s="3">
        <f t="shared" si="65"/>
        <v>64066.26</v>
      </c>
      <c r="L4031" s="41">
        <v>44228.729166666664</v>
      </c>
      <c r="M4031" s="39">
        <v>6870282258</v>
      </c>
      <c r="N4031" s="39" t="s">
        <v>52</v>
      </c>
      <c r="O4031" s="40"/>
      <c r="P4031" s="41"/>
      <c r="Q4031" s="39" t="s">
        <v>54</v>
      </c>
      <c r="R4031" s="68"/>
    </row>
    <row r="4032" spans="1:18" s="70" customFormat="1" ht="12.75" customHeight="1" x14ac:dyDescent="0.2">
      <c r="A4032" s="38" t="s">
        <v>20716</v>
      </c>
      <c r="B4032" s="42"/>
      <c r="C4032" s="42"/>
      <c r="D4032" s="38"/>
      <c r="E4032" s="42" t="s">
        <v>3025</v>
      </c>
      <c r="F4032" s="61" t="s">
        <v>20717</v>
      </c>
      <c r="G4032" s="59">
        <v>45218</v>
      </c>
      <c r="H4032" s="5">
        <v>64020</v>
      </c>
      <c r="I4032" s="3"/>
      <c r="J4032" s="2">
        <v>0</v>
      </c>
      <c r="K4032" s="3">
        <f t="shared" si="65"/>
        <v>64020</v>
      </c>
      <c r="L4032" s="59">
        <v>45218</v>
      </c>
      <c r="M4032" s="61" t="s">
        <v>20717</v>
      </c>
      <c r="N4032" s="42" t="s">
        <v>20138</v>
      </c>
      <c r="O4032" s="42"/>
      <c r="P4032" s="60"/>
      <c r="Q4032" s="62" t="s">
        <v>17</v>
      </c>
      <c r="R4032" s="68"/>
    </row>
    <row r="4033" spans="1:18" s="70" customFormat="1" ht="12.75" customHeight="1" x14ac:dyDescent="0.2">
      <c r="A4033" s="38" t="s">
        <v>13794</v>
      </c>
      <c r="B4033" s="39" t="s">
        <v>13795</v>
      </c>
      <c r="C4033" s="39" t="s">
        <v>13796</v>
      </c>
      <c r="D4033" s="38">
        <v>924598</v>
      </c>
      <c r="E4033" s="39" t="s">
        <v>6623</v>
      </c>
      <c r="F4033" s="38">
        <v>8266013370</v>
      </c>
      <c r="G4033" s="40" t="s">
        <v>13797</v>
      </c>
      <c r="H4033" s="2">
        <v>64000</v>
      </c>
      <c r="I4033" s="2"/>
      <c r="J4033" s="2">
        <v>0</v>
      </c>
      <c r="K4033" s="3">
        <f t="shared" si="65"/>
        <v>64000</v>
      </c>
      <c r="L4033" s="41">
        <v>44707.729166666664</v>
      </c>
      <c r="M4033" s="39">
        <v>3445007126</v>
      </c>
      <c r="N4033" s="39" t="s">
        <v>52</v>
      </c>
      <c r="O4033" s="40" t="s">
        <v>13798</v>
      </c>
      <c r="P4033" s="41">
        <v>44741</v>
      </c>
      <c r="Q4033" s="39" t="s">
        <v>54</v>
      </c>
      <c r="R4033" s="68"/>
    </row>
    <row r="4034" spans="1:18" s="70" customFormat="1" ht="12.75" customHeight="1" x14ac:dyDescent="0.25">
      <c r="A4034" s="38" t="s">
        <v>456</v>
      </c>
      <c r="B4034" s="39" t="s">
        <v>457</v>
      </c>
      <c r="C4034" s="39" t="s">
        <v>458</v>
      </c>
      <c r="D4034" s="38">
        <v>407261</v>
      </c>
      <c r="E4034" s="77" t="s">
        <v>58</v>
      </c>
      <c r="F4034" s="38">
        <v>8266009550</v>
      </c>
      <c r="G4034" s="40">
        <v>9854017830</v>
      </c>
      <c r="H4034" s="2">
        <v>63991.33</v>
      </c>
      <c r="I4034" s="2"/>
      <c r="J4034" s="2">
        <v>0</v>
      </c>
      <c r="K4034" s="3">
        <f t="shared" si="65"/>
        <v>63991.33</v>
      </c>
      <c r="L4034" s="41">
        <v>44224.729166666664</v>
      </c>
      <c r="M4034" s="39">
        <v>6870271692</v>
      </c>
      <c r="N4034" s="39" t="s">
        <v>52</v>
      </c>
      <c r="O4034" s="40"/>
      <c r="P4034" s="41"/>
      <c r="Q4034" s="39" t="s">
        <v>54</v>
      </c>
      <c r="R4034" s="68"/>
    </row>
    <row r="4035" spans="1:18" s="70" customFormat="1" ht="12.75" customHeight="1" x14ac:dyDescent="0.25">
      <c r="A4035" s="38" t="s">
        <v>332</v>
      </c>
      <c r="B4035" s="39" t="s">
        <v>333</v>
      </c>
      <c r="C4035" s="39" t="s">
        <v>334</v>
      </c>
      <c r="D4035" s="38">
        <v>407261</v>
      </c>
      <c r="E4035" s="77" t="s">
        <v>58</v>
      </c>
      <c r="F4035" s="38">
        <v>8266009944</v>
      </c>
      <c r="G4035" s="40">
        <v>9854017284</v>
      </c>
      <c r="H4035" s="2">
        <v>63941.38</v>
      </c>
      <c r="I4035" s="2"/>
      <c r="J4035" s="2">
        <v>0</v>
      </c>
      <c r="K4035" s="3">
        <f t="shared" si="65"/>
        <v>63941.38</v>
      </c>
      <c r="L4035" s="41">
        <v>44189.729166666664</v>
      </c>
      <c r="M4035" s="39">
        <v>6870237055</v>
      </c>
      <c r="N4035" s="39" t="s">
        <v>52</v>
      </c>
      <c r="O4035" s="40"/>
      <c r="P4035" s="41"/>
      <c r="Q4035" s="39" t="s">
        <v>54</v>
      </c>
      <c r="R4035" s="68"/>
    </row>
    <row r="4036" spans="1:18" s="70" customFormat="1" ht="12.75" customHeight="1" x14ac:dyDescent="0.25">
      <c r="A4036" s="38" t="s">
        <v>459</v>
      </c>
      <c r="B4036" s="39" t="s">
        <v>460</v>
      </c>
      <c r="C4036" s="39" t="s">
        <v>461</v>
      </c>
      <c r="D4036" s="38">
        <v>407261</v>
      </c>
      <c r="E4036" s="77" t="s">
        <v>58</v>
      </c>
      <c r="F4036" s="38">
        <v>8266009550</v>
      </c>
      <c r="G4036" s="40">
        <v>9854017606</v>
      </c>
      <c r="H4036" s="2">
        <v>63916.4</v>
      </c>
      <c r="I4036" s="2"/>
      <c r="J4036" s="2">
        <v>0</v>
      </c>
      <c r="K4036" s="3">
        <f t="shared" si="65"/>
        <v>63916.4</v>
      </c>
      <c r="L4036" s="41">
        <v>44211.729166666664</v>
      </c>
      <c r="M4036" s="39">
        <v>6870271714</v>
      </c>
      <c r="N4036" s="39" t="s">
        <v>52</v>
      </c>
      <c r="O4036" s="40"/>
      <c r="P4036" s="41"/>
      <c r="Q4036" s="39" t="s">
        <v>54</v>
      </c>
      <c r="R4036" s="68"/>
    </row>
    <row r="4037" spans="1:18" s="70" customFormat="1" ht="12.75" customHeight="1" x14ac:dyDescent="0.2">
      <c r="A4037" s="38" t="s">
        <v>237</v>
      </c>
      <c r="B4037" s="39" t="s">
        <v>234</v>
      </c>
      <c r="C4037" s="39"/>
      <c r="D4037" s="38" t="s">
        <v>238</v>
      </c>
      <c r="E4037" s="90" t="s">
        <v>236</v>
      </c>
      <c r="F4037" s="38" t="s">
        <v>238</v>
      </c>
      <c r="G4037" s="40">
        <v>7532201684</v>
      </c>
      <c r="H4037" s="5">
        <v>63865.25</v>
      </c>
      <c r="I4037" s="2"/>
      <c r="J4037" s="2">
        <v>11495.75</v>
      </c>
      <c r="K4037" s="3">
        <f t="shared" si="65"/>
        <v>75361</v>
      </c>
      <c r="L4037" s="41"/>
      <c r="M4037" s="39"/>
      <c r="N4037" s="39" t="s">
        <v>52</v>
      </c>
      <c r="O4037" s="40"/>
      <c r="P4037" s="41"/>
      <c r="Q4037" s="39" t="s">
        <v>54</v>
      </c>
      <c r="R4037" s="68"/>
    </row>
    <row r="4038" spans="1:18" s="70" customFormat="1" ht="12.75" customHeight="1" x14ac:dyDescent="0.2">
      <c r="A4038" s="38">
        <v>225</v>
      </c>
      <c r="B4038" s="39" t="s">
        <v>17420</v>
      </c>
      <c r="C4038" s="39" t="s">
        <v>17421</v>
      </c>
      <c r="D4038" s="38">
        <v>400732</v>
      </c>
      <c r="E4038" s="39" t="s">
        <v>17422</v>
      </c>
      <c r="F4038" s="38">
        <v>8266016983</v>
      </c>
      <c r="G4038" s="40" t="s">
        <v>17423</v>
      </c>
      <c r="H4038" s="2">
        <v>63829.000000000007</v>
      </c>
      <c r="I4038" s="2"/>
      <c r="J4038" s="2">
        <v>11489.220000000001</v>
      </c>
      <c r="K4038" s="3">
        <f t="shared" ref="K4038:K4101" si="66">SUM(H4038:J4038)</f>
        <v>75318.22</v>
      </c>
      <c r="L4038" s="41">
        <v>44926</v>
      </c>
      <c r="M4038" s="39">
        <v>6870361445</v>
      </c>
      <c r="N4038" s="39" t="s">
        <v>8899</v>
      </c>
      <c r="O4038" s="40" t="s">
        <v>17424</v>
      </c>
      <c r="P4038" s="41">
        <v>44972</v>
      </c>
      <c r="Q4038" s="42" t="s">
        <v>8901</v>
      </c>
      <c r="R4038" s="68"/>
    </row>
    <row r="4039" spans="1:18" s="70" customFormat="1" ht="12.75" customHeight="1" x14ac:dyDescent="0.2">
      <c r="A4039" s="38" t="s">
        <v>6167</v>
      </c>
      <c r="B4039" s="1"/>
      <c r="C4039" s="1"/>
      <c r="D4039" s="51"/>
      <c r="E4039" s="39" t="s">
        <v>6168</v>
      </c>
      <c r="F4039" s="53"/>
      <c r="G4039" s="54" t="s">
        <v>16228</v>
      </c>
      <c r="H4039" s="35">
        <v>63828.13</v>
      </c>
      <c r="I4039" s="1"/>
      <c r="J4039" s="1"/>
      <c r="K4039" s="3">
        <f t="shared" si="66"/>
        <v>63828.13</v>
      </c>
      <c r="L4039" s="63"/>
      <c r="M4039" s="56"/>
      <c r="N4039" s="1"/>
      <c r="O4039" s="1"/>
      <c r="P4039" s="57"/>
      <c r="Q4039" s="42" t="s">
        <v>2417</v>
      </c>
      <c r="R4039" s="68"/>
    </row>
    <row r="4040" spans="1:18" s="70" customFormat="1" ht="12.75" customHeight="1" x14ac:dyDescent="0.2">
      <c r="A4040" s="38" t="s">
        <v>22208</v>
      </c>
      <c r="B4040" s="39" t="s">
        <v>22209</v>
      </c>
      <c r="C4040" s="39" t="s">
        <v>22210</v>
      </c>
      <c r="D4040" s="38">
        <v>301728</v>
      </c>
      <c r="E4040" s="39" t="s">
        <v>11504</v>
      </c>
      <c r="F4040" s="38">
        <v>8266020798</v>
      </c>
      <c r="G4040" s="40">
        <v>240810265</v>
      </c>
      <c r="H4040" s="2">
        <v>63820.338983050853</v>
      </c>
      <c r="I4040" s="2"/>
      <c r="J4040" s="2">
        <v>11487.661016949152</v>
      </c>
      <c r="K4040" s="3">
        <f t="shared" si="66"/>
        <v>75308</v>
      </c>
      <c r="L4040" s="41">
        <v>45336.729166666664</v>
      </c>
      <c r="M4040" s="39">
        <v>1246758572</v>
      </c>
      <c r="N4040" s="39" t="s">
        <v>18463</v>
      </c>
      <c r="O4040" s="40">
        <v>404226525208</v>
      </c>
      <c r="P4040" s="41">
        <v>45404</v>
      </c>
      <c r="Q4040" s="62" t="s">
        <v>29</v>
      </c>
      <c r="R4040" s="68"/>
    </row>
    <row r="4041" spans="1:18" s="70" customFormat="1" ht="12.75" customHeight="1" x14ac:dyDescent="0.2">
      <c r="A4041" s="38" t="s">
        <v>21571</v>
      </c>
      <c r="B4041" s="39" t="s">
        <v>21572</v>
      </c>
      <c r="C4041" s="39" t="s">
        <v>21573</v>
      </c>
      <c r="D4041" s="38">
        <v>502357</v>
      </c>
      <c r="E4041" s="90" t="s">
        <v>4068</v>
      </c>
      <c r="F4041" s="38">
        <v>8266019998</v>
      </c>
      <c r="G4041" s="40" t="s">
        <v>21574</v>
      </c>
      <c r="H4041" s="2">
        <v>63800</v>
      </c>
      <c r="I4041" s="2"/>
      <c r="J4041" s="2">
        <v>11484</v>
      </c>
      <c r="K4041" s="3">
        <f t="shared" si="66"/>
        <v>75284</v>
      </c>
      <c r="L4041" s="41">
        <v>45206.729166666664</v>
      </c>
      <c r="M4041" s="39">
        <v>1246589701</v>
      </c>
      <c r="N4041" s="39" t="s">
        <v>18453</v>
      </c>
      <c r="O4041" s="40" t="s">
        <v>21575</v>
      </c>
      <c r="P4041" s="41">
        <v>45301</v>
      </c>
      <c r="Q4041" s="62" t="s">
        <v>21</v>
      </c>
      <c r="R4041" s="68"/>
    </row>
    <row r="4042" spans="1:18" s="70" customFormat="1" ht="12.75" customHeight="1" x14ac:dyDescent="0.2">
      <c r="A4042" s="38" t="s">
        <v>7731</v>
      </c>
      <c r="B4042" s="39" t="s">
        <v>7732</v>
      </c>
      <c r="C4042" s="39" t="s">
        <v>7733</v>
      </c>
      <c r="D4042" s="38">
        <v>811819</v>
      </c>
      <c r="E4042" s="39" t="s">
        <v>1091</v>
      </c>
      <c r="F4042" s="38">
        <v>8263000049</v>
      </c>
      <c r="G4042" s="40" t="s">
        <v>7734</v>
      </c>
      <c r="H4042" s="2">
        <v>63775</v>
      </c>
      <c r="I4042" s="2"/>
      <c r="J4042" s="2">
        <v>0</v>
      </c>
      <c r="K4042" s="3">
        <f t="shared" si="66"/>
        <v>63775</v>
      </c>
      <c r="L4042" s="41">
        <v>44459.729166666664</v>
      </c>
      <c r="M4042" s="39">
        <v>3445017924</v>
      </c>
      <c r="N4042" s="39" t="s">
        <v>52</v>
      </c>
      <c r="O4042" s="40">
        <v>110082110755</v>
      </c>
      <c r="P4042" s="41">
        <v>44478</v>
      </c>
      <c r="Q4042" s="39" t="s">
        <v>54</v>
      </c>
      <c r="R4042" s="68"/>
    </row>
    <row r="4043" spans="1:18" s="70" customFormat="1" ht="12.75" customHeight="1" x14ac:dyDescent="0.2">
      <c r="A4043" s="38" t="s">
        <v>2953</v>
      </c>
      <c r="B4043" s="39" t="s">
        <v>2954</v>
      </c>
      <c r="C4043" s="39" t="s">
        <v>2955</v>
      </c>
      <c r="D4043" s="38">
        <v>811819</v>
      </c>
      <c r="E4043" s="39" t="s">
        <v>1091</v>
      </c>
      <c r="F4043" s="38">
        <v>8263000049</v>
      </c>
      <c r="G4043" s="40" t="s">
        <v>2956</v>
      </c>
      <c r="H4043" s="2">
        <v>63774</v>
      </c>
      <c r="I4043" s="2"/>
      <c r="J4043" s="2">
        <v>0</v>
      </c>
      <c r="K4043" s="3">
        <f t="shared" si="66"/>
        <v>63774</v>
      </c>
      <c r="L4043" s="41">
        <v>44331.729166666664</v>
      </c>
      <c r="M4043" s="39">
        <v>3445005886</v>
      </c>
      <c r="N4043" s="39" t="s">
        <v>52</v>
      </c>
      <c r="O4043" s="40">
        <v>105205603583</v>
      </c>
      <c r="P4043" s="41">
        <v>44337</v>
      </c>
      <c r="Q4043" s="39" t="s">
        <v>54</v>
      </c>
      <c r="R4043" s="68"/>
    </row>
    <row r="4044" spans="1:18" s="70" customFormat="1" ht="12.75" customHeight="1" x14ac:dyDescent="0.2">
      <c r="A4044" s="38" t="s">
        <v>5058</v>
      </c>
      <c r="B4044" s="39" t="s">
        <v>5059</v>
      </c>
      <c r="C4044" s="39" t="s">
        <v>5060</v>
      </c>
      <c r="D4044" s="38">
        <v>811819</v>
      </c>
      <c r="E4044" s="39" t="s">
        <v>1091</v>
      </c>
      <c r="F4044" s="38">
        <v>8263000049</v>
      </c>
      <c r="G4044" s="40" t="s">
        <v>5061</v>
      </c>
      <c r="H4044" s="2">
        <v>63774</v>
      </c>
      <c r="I4044" s="2"/>
      <c r="J4044" s="2">
        <v>0</v>
      </c>
      <c r="K4044" s="3">
        <f t="shared" si="66"/>
        <v>63774</v>
      </c>
      <c r="L4044" s="41">
        <v>44389.729166666664</v>
      </c>
      <c r="M4044" s="39">
        <v>3445010069</v>
      </c>
      <c r="N4044" s="39" t="s">
        <v>52</v>
      </c>
      <c r="O4044" s="40">
        <v>108023355182</v>
      </c>
      <c r="P4044" s="41">
        <v>44411</v>
      </c>
      <c r="Q4044" s="39" t="s">
        <v>54</v>
      </c>
      <c r="R4044" s="68"/>
    </row>
    <row r="4045" spans="1:18" s="70" customFormat="1" ht="12.75" customHeight="1" x14ac:dyDescent="0.2">
      <c r="A4045" s="38" t="s">
        <v>7460</v>
      </c>
      <c r="B4045" s="39" t="s">
        <v>7461</v>
      </c>
      <c r="C4045" s="39" t="s">
        <v>7462</v>
      </c>
      <c r="D4045" s="38">
        <v>811819</v>
      </c>
      <c r="E4045" s="39" t="s">
        <v>1091</v>
      </c>
      <c r="F4045" s="38">
        <v>8263000049</v>
      </c>
      <c r="G4045" s="40" t="s">
        <v>7463</v>
      </c>
      <c r="H4045" s="2">
        <v>63774</v>
      </c>
      <c r="I4045" s="2"/>
      <c r="J4045" s="2">
        <v>0</v>
      </c>
      <c r="K4045" s="3">
        <f t="shared" si="66"/>
        <v>63774</v>
      </c>
      <c r="L4045" s="41">
        <v>44459.729166666664</v>
      </c>
      <c r="M4045" s="39">
        <v>3445017972</v>
      </c>
      <c r="N4045" s="39" t="s">
        <v>52</v>
      </c>
      <c r="O4045" s="40">
        <v>110082110755</v>
      </c>
      <c r="P4045" s="41">
        <v>44478</v>
      </c>
      <c r="Q4045" s="39" t="s">
        <v>54</v>
      </c>
      <c r="R4045" s="68"/>
    </row>
    <row r="4046" spans="1:18" s="70" customFormat="1" ht="12.75" customHeight="1" x14ac:dyDescent="0.2">
      <c r="A4046" s="38" t="s">
        <v>7745</v>
      </c>
      <c r="B4046" s="39" t="s">
        <v>7746</v>
      </c>
      <c r="C4046" s="39" t="s">
        <v>7747</v>
      </c>
      <c r="D4046" s="38">
        <v>811819</v>
      </c>
      <c r="E4046" s="39" t="s">
        <v>1091</v>
      </c>
      <c r="F4046" s="38">
        <v>8263000049</v>
      </c>
      <c r="G4046" s="40" t="s">
        <v>7748</v>
      </c>
      <c r="H4046" s="2">
        <v>63774</v>
      </c>
      <c r="I4046" s="2"/>
      <c r="J4046" s="2">
        <v>0</v>
      </c>
      <c r="K4046" s="3">
        <f t="shared" si="66"/>
        <v>63774</v>
      </c>
      <c r="L4046" s="41">
        <v>44470.729166666664</v>
      </c>
      <c r="M4046" s="39">
        <v>3445017927</v>
      </c>
      <c r="N4046" s="39" t="s">
        <v>52</v>
      </c>
      <c r="O4046" s="40">
        <v>110082110755</v>
      </c>
      <c r="P4046" s="41">
        <v>44478</v>
      </c>
      <c r="Q4046" s="39" t="s">
        <v>54</v>
      </c>
      <c r="R4046" s="68"/>
    </row>
    <row r="4047" spans="1:18" s="70" customFormat="1" ht="12.75" customHeight="1" x14ac:dyDescent="0.2">
      <c r="A4047" s="38" t="s">
        <v>7753</v>
      </c>
      <c r="B4047" s="39" t="s">
        <v>7754</v>
      </c>
      <c r="C4047" s="39" t="s">
        <v>7755</v>
      </c>
      <c r="D4047" s="38">
        <v>811819</v>
      </c>
      <c r="E4047" s="39" t="s">
        <v>1091</v>
      </c>
      <c r="F4047" s="38">
        <v>8263000049</v>
      </c>
      <c r="G4047" s="40" t="s">
        <v>7756</v>
      </c>
      <c r="H4047" s="2">
        <v>63774</v>
      </c>
      <c r="I4047" s="2"/>
      <c r="J4047" s="2">
        <v>0</v>
      </c>
      <c r="K4047" s="3">
        <f t="shared" si="66"/>
        <v>63774</v>
      </c>
      <c r="L4047" s="41">
        <v>44442.729166666664</v>
      </c>
      <c r="M4047" s="39">
        <v>3445017931</v>
      </c>
      <c r="N4047" s="39" t="s">
        <v>52</v>
      </c>
      <c r="O4047" s="40">
        <v>110082110755</v>
      </c>
      <c r="P4047" s="41">
        <v>44478</v>
      </c>
      <c r="Q4047" s="39" t="s">
        <v>54</v>
      </c>
      <c r="R4047" s="68"/>
    </row>
    <row r="4048" spans="1:18" s="70" customFormat="1" ht="12.75" customHeight="1" x14ac:dyDescent="0.2">
      <c r="A4048" s="38" t="s">
        <v>7846</v>
      </c>
      <c r="B4048" s="39" t="s">
        <v>7847</v>
      </c>
      <c r="C4048" s="39" t="s">
        <v>7848</v>
      </c>
      <c r="D4048" s="38">
        <v>811819</v>
      </c>
      <c r="E4048" s="39" t="s">
        <v>1091</v>
      </c>
      <c r="F4048" s="38">
        <v>8263000049</v>
      </c>
      <c r="G4048" s="40" t="s">
        <v>7849</v>
      </c>
      <c r="H4048" s="2">
        <v>63774</v>
      </c>
      <c r="I4048" s="2"/>
      <c r="J4048" s="2">
        <v>0</v>
      </c>
      <c r="K4048" s="3">
        <f t="shared" si="66"/>
        <v>63774</v>
      </c>
      <c r="L4048" s="41">
        <v>44467.729166666664</v>
      </c>
      <c r="M4048" s="39">
        <v>3445018002</v>
      </c>
      <c r="N4048" s="39" t="s">
        <v>52</v>
      </c>
      <c r="O4048" s="40">
        <v>110082110755</v>
      </c>
      <c r="P4048" s="41">
        <v>44478</v>
      </c>
      <c r="Q4048" s="39" t="s">
        <v>54</v>
      </c>
      <c r="R4048" s="68"/>
    </row>
    <row r="4049" spans="1:18" s="70" customFormat="1" ht="12.75" customHeight="1" x14ac:dyDescent="0.2">
      <c r="A4049" s="38" t="s">
        <v>8463</v>
      </c>
      <c r="B4049" s="39" t="s">
        <v>8464</v>
      </c>
      <c r="C4049" s="39" t="s">
        <v>8465</v>
      </c>
      <c r="D4049" s="38">
        <v>811819</v>
      </c>
      <c r="E4049" s="39" t="s">
        <v>1091</v>
      </c>
      <c r="F4049" s="38">
        <v>8263000049</v>
      </c>
      <c r="G4049" s="40" t="s">
        <v>8466</v>
      </c>
      <c r="H4049" s="2">
        <v>63774</v>
      </c>
      <c r="I4049" s="2"/>
      <c r="J4049" s="2">
        <v>0</v>
      </c>
      <c r="K4049" s="3">
        <f t="shared" si="66"/>
        <v>63774</v>
      </c>
      <c r="L4049" s="41">
        <v>44496.729166666664</v>
      </c>
      <c r="M4049" s="39">
        <v>3445019875</v>
      </c>
      <c r="N4049" s="39" t="s">
        <v>52</v>
      </c>
      <c r="O4049" s="40">
        <v>110082110755</v>
      </c>
      <c r="P4049" s="41">
        <v>44478</v>
      </c>
      <c r="Q4049" s="39" t="s">
        <v>54</v>
      </c>
      <c r="R4049" s="68"/>
    </row>
    <row r="4050" spans="1:18" s="70" customFormat="1" ht="15" customHeight="1" x14ac:dyDescent="0.25">
      <c r="A4050" s="76" t="s">
        <v>317</v>
      </c>
      <c r="B4050" s="77" t="s">
        <v>318</v>
      </c>
      <c r="C4050" s="77" t="s">
        <v>319</v>
      </c>
      <c r="D4050" s="76">
        <v>407261</v>
      </c>
      <c r="E4050" s="77" t="s">
        <v>58</v>
      </c>
      <c r="F4050" s="76">
        <v>8266009944</v>
      </c>
      <c r="G4050" s="78">
        <v>9854017404</v>
      </c>
      <c r="H4050" s="79">
        <v>63741.56</v>
      </c>
      <c r="I4050" s="79"/>
      <c r="J4050" s="79">
        <v>0</v>
      </c>
      <c r="K4050" s="80">
        <f t="shared" si="66"/>
        <v>63741.56</v>
      </c>
      <c r="L4050" s="81">
        <v>44196.729166666664</v>
      </c>
      <c r="M4050" s="77">
        <v>6870236962</v>
      </c>
      <c r="N4050" s="77" t="s">
        <v>52</v>
      </c>
      <c r="O4050" s="78"/>
      <c r="P4050" s="81"/>
      <c r="Q4050" s="77" t="s">
        <v>54</v>
      </c>
      <c r="R4050" s="83"/>
    </row>
    <row r="4051" spans="1:18" s="70" customFormat="1" ht="12.75" customHeight="1" x14ac:dyDescent="0.2">
      <c r="A4051" s="38" t="s">
        <v>10553</v>
      </c>
      <c r="B4051" s="39" t="s">
        <v>10554</v>
      </c>
      <c r="C4051" s="39" t="s">
        <v>10555</v>
      </c>
      <c r="D4051" s="38">
        <v>811819</v>
      </c>
      <c r="E4051" s="39" t="s">
        <v>1091</v>
      </c>
      <c r="F4051" s="38">
        <v>8263000049</v>
      </c>
      <c r="G4051" s="40" t="s">
        <v>10556</v>
      </c>
      <c r="H4051" s="2">
        <v>63715</v>
      </c>
      <c r="I4051" s="2"/>
      <c r="J4051" s="2">
        <v>0</v>
      </c>
      <c r="K4051" s="3">
        <f t="shared" si="66"/>
        <v>63715</v>
      </c>
      <c r="L4051" s="41">
        <v>44533.729166666664</v>
      </c>
      <c r="M4051" s="39">
        <v>3445027174</v>
      </c>
      <c r="N4051" s="39" t="s">
        <v>52</v>
      </c>
      <c r="O4051" s="40">
        <v>203116259038</v>
      </c>
      <c r="P4051" s="41">
        <v>44634</v>
      </c>
      <c r="Q4051" s="39" t="s">
        <v>54</v>
      </c>
      <c r="R4051" s="68"/>
    </row>
    <row r="4052" spans="1:18" s="70" customFormat="1" ht="12.75" customHeight="1" x14ac:dyDescent="0.25">
      <c r="A4052" s="38" t="s">
        <v>465</v>
      </c>
      <c r="B4052" s="39" t="s">
        <v>466</v>
      </c>
      <c r="C4052" s="39" t="s">
        <v>467</v>
      </c>
      <c r="D4052" s="38">
        <v>407261</v>
      </c>
      <c r="E4052" s="77" t="s">
        <v>58</v>
      </c>
      <c r="F4052" s="38">
        <v>8266010190</v>
      </c>
      <c r="G4052" s="40">
        <v>9854017658</v>
      </c>
      <c r="H4052" s="2">
        <v>63366.9</v>
      </c>
      <c r="I4052" s="2"/>
      <c r="J4052" s="2">
        <v>0</v>
      </c>
      <c r="K4052" s="3">
        <f t="shared" si="66"/>
        <v>63366.9</v>
      </c>
      <c r="L4052" s="41">
        <v>44216.729166666664</v>
      </c>
      <c r="M4052" s="39">
        <v>6870271743</v>
      </c>
      <c r="N4052" s="39" t="s">
        <v>52</v>
      </c>
      <c r="O4052" s="40"/>
      <c r="P4052" s="41"/>
      <c r="Q4052" s="39" t="s">
        <v>54</v>
      </c>
      <c r="R4052" s="68"/>
    </row>
    <row r="4053" spans="1:18" s="70" customFormat="1" ht="12.75" customHeight="1" x14ac:dyDescent="0.2">
      <c r="A4053" s="38" t="s">
        <v>6599</v>
      </c>
      <c r="B4053" s="39" t="s">
        <v>6600</v>
      </c>
      <c r="C4053" s="39" t="s">
        <v>6601</v>
      </c>
      <c r="D4053" s="38">
        <v>401972</v>
      </c>
      <c r="E4053" s="39" t="s">
        <v>842</v>
      </c>
      <c r="F4053" s="38">
        <v>8263000049</v>
      </c>
      <c r="G4053" s="40" t="s">
        <v>6602</v>
      </c>
      <c r="H4053" s="2">
        <v>63350</v>
      </c>
      <c r="I4053" s="2">
        <v>0</v>
      </c>
      <c r="J4053" s="2">
        <v>11403</v>
      </c>
      <c r="K4053" s="3">
        <f t="shared" si="66"/>
        <v>74753</v>
      </c>
      <c r="L4053" s="41">
        <v>44427.729166666664</v>
      </c>
      <c r="M4053" s="39">
        <v>6870217449</v>
      </c>
      <c r="N4053" s="39" t="s">
        <v>52</v>
      </c>
      <c r="O4053" s="40"/>
      <c r="P4053" s="41"/>
      <c r="Q4053" s="39" t="s">
        <v>54</v>
      </c>
      <c r="R4053" s="68"/>
    </row>
    <row r="4054" spans="1:18" s="70" customFormat="1" ht="12.75" customHeight="1" x14ac:dyDescent="0.25">
      <c r="A4054" s="38" t="s">
        <v>419</v>
      </c>
      <c r="B4054" s="39" t="s">
        <v>420</v>
      </c>
      <c r="C4054" s="39" t="s">
        <v>421</v>
      </c>
      <c r="D4054" s="38">
        <v>407261</v>
      </c>
      <c r="E4054" s="77" t="s">
        <v>58</v>
      </c>
      <c r="F4054" s="38">
        <v>8266009944</v>
      </c>
      <c r="G4054" s="40">
        <v>9854017419</v>
      </c>
      <c r="H4054" s="2">
        <v>63341.93</v>
      </c>
      <c r="I4054" s="2"/>
      <c r="J4054" s="2">
        <v>0</v>
      </c>
      <c r="K4054" s="3">
        <f t="shared" si="66"/>
        <v>63341.93</v>
      </c>
      <c r="L4054" s="41">
        <v>44197.729166666664</v>
      </c>
      <c r="M4054" s="39">
        <v>6870254244</v>
      </c>
      <c r="N4054" s="39" t="s">
        <v>52</v>
      </c>
      <c r="O4054" s="40"/>
      <c r="P4054" s="41"/>
      <c r="Q4054" s="39" t="s">
        <v>54</v>
      </c>
      <c r="R4054" s="68"/>
    </row>
    <row r="4055" spans="1:18" s="70" customFormat="1" ht="12.75" customHeight="1" x14ac:dyDescent="0.2">
      <c r="A4055" s="38" t="s">
        <v>19050</v>
      </c>
      <c r="B4055" s="39" t="s">
        <v>19051</v>
      </c>
      <c r="C4055" s="39" t="s">
        <v>19052</v>
      </c>
      <c r="D4055" s="38">
        <v>137847</v>
      </c>
      <c r="E4055" s="39" t="s">
        <v>17353</v>
      </c>
      <c r="F4055" s="38">
        <v>8266017630</v>
      </c>
      <c r="G4055" s="40" t="s">
        <v>19053</v>
      </c>
      <c r="H4055" s="2">
        <v>63325.423728813563</v>
      </c>
      <c r="I4055" s="2"/>
      <c r="J4055" s="2">
        <v>11398.576271186441</v>
      </c>
      <c r="K4055" s="3">
        <f t="shared" si="66"/>
        <v>74724</v>
      </c>
      <c r="L4055" s="41">
        <v>45019.729166666664</v>
      </c>
      <c r="M4055" s="39">
        <v>1246346131</v>
      </c>
      <c r="N4055" s="39" t="s">
        <v>18453</v>
      </c>
      <c r="O4055" s="40" t="s">
        <v>19024</v>
      </c>
      <c r="P4055" s="41">
        <v>45065</v>
      </c>
      <c r="Q4055" s="62" t="s">
        <v>21</v>
      </c>
      <c r="R4055" s="68"/>
    </row>
    <row r="4056" spans="1:18" s="70" customFormat="1" ht="12.75" hidden="1" customHeight="1" x14ac:dyDescent="0.25">
      <c r="A4056" s="38" t="s">
        <v>6385</v>
      </c>
      <c r="B4056" s="42" t="s">
        <v>6386</v>
      </c>
      <c r="C4056" s="42" t="s">
        <v>6387</v>
      </c>
      <c r="D4056" s="38">
        <v>407261</v>
      </c>
      <c r="E4056" s="139" t="s">
        <v>58</v>
      </c>
      <c r="F4056" s="38">
        <v>8266012048</v>
      </c>
      <c r="G4056" s="40">
        <v>9854022476</v>
      </c>
      <c r="H4056" s="3">
        <v>63079.12</v>
      </c>
      <c r="I4056" s="3"/>
      <c r="J4056" s="3">
        <v>0</v>
      </c>
      <c r="K4056" s="3">
        <f t="shared" si="66"/>
        <v>63079.12</v>
      </c>
      <c r="L4056" s="41">
        <v>44449.729166666664</v>
      </c>
      <c r="M4056" s="39">
        <v>6870211028</v>
      </c>
      <c r="N4056" s="42" t="s">
        <v>315</v>
      </c>
      <c r="O4056" s="42"/>
      <c r="P4056" s="60"/>
      <c r="Q4056" s="42" t="s">
        <v>243</v>
      </c>
      <c r="R4056" s="68" t="s">
        <v>506</v>
      </c>
    </row>
    <row r="4057" spans="1:18" s="70" customFormat="1" ht="12.75" customHeight="1" x14ac:dyDescent="0.2">
      <c r="A4057" s="38" t="s">
        <v>6670</v>
      </c>
      <c r="B4057" s="42" t="s">
        <v>6671</v>
      </c>
      <c r="C4057" s="42" t="s">
        <v>6672</v>
      </c>
      <c r="D4057" s="38">
        <v>816273</v>
      </c>
      <c r="E4057" s="42" t="s">
        <v>51</v>
      </c>
      <c r="F4057" s="38">
        <v>8268005602</v>
      </c>
      <c r="G4057" s="40">
        <v>285</v>
      </c>
      <c r="H4057" s="3">
        <v>63000</v>
      </c>
      <c r="I4057" s="3"/>
      <c r="J4057" s="3">
        <v>11340</v>
      </c>
      <c r="K4057" s="3">
        <f t="shared" si="66"/>
        <v>74340</v>
      </c>
      <c r="L4057" s="41">
        <v>44459.729166666664</v>
      </c>
      <c r="M4057" s="39">
        <v>44097876</v>
      </c>
      <c r="N4057" s="42" t="s">
        <v>315</v>
      </c>
      <c r="O4057" s="42" t="s">
        <v>6673</v>
      </c>
      <c r="P4057" s="60">
        <v>44478</v>
      </c>
      <c r="Q4057" s="42" t="s">
        <v>243</v>
      </c>
      <c r="R4057" s="68"/>
    </row>
    <row r="4058" spans="1:18" s="70" customFormat="1" ht="12.75" customHeight="1" x14ac:dyDescent="0.2">
      <c r="A4058" s="38" t="s">
        <v>9373</v>
      </c>
      <c r="B4058" s="39" t="s">
        <v>9374</v>
      </c>
      <c r="C4058" s="39" t="s">
        <v>9375</v>
      </c>
      <c r="D4058" s="38">
        <v>811819</v>
      </c>
      <c r="E4058" s="39" t="s">
        <v>1091</v>
      </c>
      <c r="F4058" s="38">
        <v>8262000049</v>
      </c>
      <c r="G4058" s="40" t="s">
        <v>9376</v>
      </c>
      <c r="H4058" s="2">
        <v>62902</v>
      </c>
      <c r="I4058" s="2"/>
      <c r="J4058" s="2">
        <v>0</v>
      </c>
      <c r="K4058" s="3">
        <f t="shared" si="66"/>
        <v>62902</v>
      </c>
      <c r="L4058" s="41">
        <v>44536.729166666664</v>
      </c>
      <c r="M4058" s="39">
        <v>3445023195</v>
      </c>
      <c r="N4058" s="39" t="s">
        <v>52</v>
      </c>
      <c r="O4058" s="40">
        <v>110082110755</v>
      </c>
      <c r="P4058" s="41">
        <v>44478</v>
      </c>
      <c r="Q4058" s="39" t="s">
        <v>54</v>
      </c>
      <c r="R4058" s="68"/>
    </row>
    <row r="4059" spans="1:18" s="70" customFormat="1" ht="12.75" customHeight="1" x14ac:dyDescent="0.2">
      <c r="A4059" s="38" t="s">
        <v>10969</v>
      </c>
      <c r="B4059" s="42" t="s">
        <v>10970</v>
      </c>
      <c r="C4059" s="42" t="s">
        <v>10971</v>
      </c>
      <c r="D4059" s="38">
        <v>821146</v>
      </c>
      <c r="E4059" s="42" t="s">
        <v>446</v>
      </c>
      <c r="F4059" s="38">
        <v>8263000191</v>
      </c>
      <c r="G4059" s="40" t="s">
        <v>10972</v>
      </c>
      <c r="H4059" s="3">
        <v>62889.8</v>
      </c>
      <c r="I4059" s="3"/>
      <c r="J4059" s="3">
        <v>11320.2</v>
      </c>
      <c r="K4059" s="3">
        <f t="shared" si="66"/>
        <v>74210</v>
      </c>
      <c r="L4059" s="41">
        <v>44594.729166666664</v>
      </c>
      <c r="M4059" s="39">
        <v>6870392148</v>
      </c>
      <c r="N4059" s="42" t="s">
        <v>315</v>
      </c>
      <c r="O4059" s="42">
        <v>203254242335</v>
      </c>
      <c r="P4059" s="60">
        <v>44648</v>
      </c>
      <c r="Q4059" s="42" t="s">
        <v>243</v>
      </c>
      <c r="R4059" s="68"/>
    </row>
    <row r="4060" spans="1:18" s="70" customFormat="1" ht="12.75" customHeight="1" x14ac:dyDescent="0.2">
      <c r="A4060" s="38" t="s">
        <v>5152</v>
      </c>
      <c r="B4060" s="39" t="s">
        <v>5153</v>
      </c>
      <c r="C4060" s="39" t="s">
        <v>5154</v>
      </c>
      <c r="D4060" s="38">
        <v>811819</v>
      </c>
      <c r="E4060" s="39" t="s">
        <v>1091</v>
      </c>
      <c r="F4060" s="38">
        <v>8263000049</v>
      </c>
      <c r="G4060" s="40" t="s">
        <v>5155</v>
      </c>
      <c r="H4060" s="2">
        <v>62808</v>
      </c>
      <c r="I4060" s="2"/>
      <c r="J4060" s="2">
        <v>0</v>
      </c>
      <c r="K4060" s="3">
        <f t="shared" si="66"/>
        <v>62808</v>
      </c>
      <c r="L4060" s="41">
        <v>44402</v>
      </c>
      <c r="M4060" s="39">
        <v>3445010776</v>
      </c>
      <c r="N4060" s="39" t="s">
        <v>52</v>
      </c>
      <c r="O4060" s="40">
        <v>108023355182</v>
      </c>
      <c r="P4060" s="41">
        <v>44411</v>
      </c>
      <c r="Q4060" s="39" t="s">
        <v>54</v>
      </c>
      <c r="R4060" s="68"/>
    </row>
    <row r="4061" spans="1:18" s="70" customFormat="1" ht="12.75" customHeight="1" x14ac:dyDescent="0.2">
      <c r="A4061" s="38" t="s">
        <v>5199</v>
      </c>
      <c r="B4061" s="39" t="s">
        <v>5200</v>
      </c>
      <c r="C4061" s="39" t="s">
        <v>5201</v>
      </c>
      <c r="D4061" s="38">
        <v>811819</v>
      </c>
      <c r="E4061" s="39" t="s">
        <v>1091</v>
      </c>
      <c r="F4061" s="38">
        <v>8263000049</v>
      </c>
      <c r="G4061" s="40" t="s">
        <v>5202</v>
      </c>
      <c r="H4061" s="2">
        <v>62808</v>
      </c>
      <c r="I4061" s="2"/>
      <c r="J4061" s="2">
        <v>0</v>
      </c>
      <c r="K4061" s="3">
        <f t="shared" si="66"/>
        <v>62808</v>
      </c>
      <c r="L4061" s="41">
        <v>44396</v>
      </c>
      <c r="M4061" s="39">
        <v>3445010778</v>
      </c>
      <c r="N4061" s="39" t="s">
        <v>52</v>
      </c>
      <c r="O4061" s="40">
        <v>108023355182</v>
      </c>
      <c r="P4061" s="41">
        <v>44411</v>
      </c>
      <c r="Q4061" s="39" t="s">
        <v>54</v>
      </c>
      <c r="R4061" s="68"/>
    </row>
    <row r="4062" spans="1:18" s="70" customFormat="1" ht="12.75" customHeight="1" x14ac:dyDescent="0.2">
      <c r="A4062" s="38" t="s">
        <v>6041</v>
      </c>
      <c r="B4062" s="39" t="s">
        <v>6042</v>
      </c>
      <c r="C4062" s="39" t="s">
        <v>6043</v>
      </c>
      <c r="D4062" s="38">
        <v>811819</v>
      </c>
      <c r="E4062" s="39" t="s">
        <v>1091</v>
      </c>
      <c r="F4062" s="38">
        <v>8263000049</v>
      </c>
      <c r="G4062" s="40" t="s">
        <v>6044</v>
      </c>
      <c r="H4062" s="2">
        <v>62808</v>
      </c>
      <c r="I4062" s="2"/>
      <c r="J4062" s="2">
        <v>0</v>
      </c>
      <c r="K4062" s="3">
        <f t="shared" si="66"/>
        <v>62808</v>
      </c>
      <c r="L4062" s="41">
        <v>44410.729166666664</v>
      </c>
      <c r="M4062" s="39">
        <v>3445013117</v>
      </c>
      <c r="N4062" s="39" t="s">
        <v>52</v>
      </c>
      <c r="O4062" s="40">
        <v>108250676225</v>
      </c>
      <c r="P4062" s="41">
        <v>44437</v>
      </c>
      <c r="Q4062" s="39" t="s">
        <v>54</v>
      </c>
      <c r="R4062" s="68"/>
    </row>
    <row r="4063" spans="1:18" s="70" customFormat="1" ht="12.75" customHeight="1" x14ac:dyDescent="0.2">
      <c r="A4063" s="38" t="s">
        <v>7703</v>
      </c>
      <c r="B4063" s="39" t="s">
        <v>7704</v>
      </c>
      <c r="C4063" s="39" t="s">
        <v>7705</v>
      </c>
      <c r="D4063" s="38">
        <v>811819</v>
      </c>
      <c r="E4063" s="39" t="s">
        <v>1091</v>
      </c>
      <c r="F4063" s="38">
        <v>8263000049</v>
      </c>
      <c r="G4063" s="40" t="s">
        <v>7706</v>
      </c>
      <c r="H4063" s="2">
        <v>62808</v>
      </c>
      <c r="I4063" s="2"/>
      <c r="J4063" s="2">
        <v>0</v>
      </c>
      <c r="K4063" s="3">
        <f t="shared" si="66"/>
        <v>62808</v>
      </c>
      <c r="L4063" s="41">
        <v>44494</v>
      </c>
      <c r="M4063" s="39">
        <v>3445019700</v>
      </c>
      <c r="N4063" s="39" t="s">
        <v>52</v>
      </c>
      <c r="O4063" s="40">
        <v>110082110755</v>
      </c>
      <c r="P4063" s="41">
        <v>44478</v>
      </c>
      <c r="Q4063" s="39" t="s">
        <v>54</v>
      </c>
      <c r="R4063" s="68"/>
    </row>
    <row r="4064" spans="1:18" s="70" customFormat="1" ht="12.75" customHeight="1" x14ac:dyDescent="0.2">
      <c r="A4064" s="38" t="s">
        <v>7707</v>
      </c>
      <c r="B4064" s="39" t="s">
        <v>7708</v>
      </c>
      <c r="C4064" s="39" t="s">
        <v>7709</v>
      </c>
      <c r="D4064" s="38">
        <v>811819</v>
      </c>
      <c r="E4064" s="39" t="s">
        <v>1091</v>
      </c>
      <c r="F4064" s="38">
        <v>8263000049</v>
      </c>
      <c r="G4064" s="40" t="s">
        <v>7710</v>
      </c>
      <c r="H4064" s="2">
        <v>62808</v>
      </c>
      <c r="I4064" s="2"/>
      <c r="J4064" s="2">
        <v>0</v>
      </c>
      <c r="K4064" s="3">
        <f t="shared" si="66"/>
        <v>62808</v>
      </c>
      <c r="L4064" s="41">
        <v>44495</v>
      </c>
      <c r="M4064" s="39">
        <v>3445019699</v>
      </c>
      <c r="N4064" s="39" t="s">
        <v>52</v>
      </c>
      <c r="O4064" s="40">
        <v>110082110755</v>
      </c>
      <c r="P4064" s="41">
        <v>44478</v>
      </c>
      <c r="Q4064" s="39" t="s">
        <v>54</v>
      </c>
      <c r="R4064" s="68"/>
    </row>
    <row r="4065" spans="1:18" s="70" customFormat="1" ht="12.75" customHeight="1" x14ac:dyDescent="0.2">
      <c r="A4065" s="38" t="s">
        <v>7715</v>
      </c>
      <c r="B4065" s="39" t="s">
        <v>7716</v>
      </c>
      <c r="C4065" s="39" t="s">
        <v>7717</v>
      </c>
      <c r="D4065" s="38">
        <v>811819</v>
      </c>
      <c r="E4065" s="39" t="s">
        <v>1091</v>
      </c>
      <c r="F4065" s="38">
        <v>8263000049</v>
      </c>
      <c r="G4065" s="40" t="s">
        <v>7718</v>
      </c>
      <c r="H4065" s="2">
        <v>62808</v>
      </c>
      <c r="I4065" s="2"/>
      <c r="J4065" s="2">
        <v>0</v>
      </c>
      <c r="K4065" s="3">
        <f t="shared" si="66"/>
        <v>62808</v>
      </c>
      <c r="L4065" s="41">
        <v>44495</v>
      </c>
      <c r="M4065" s="39">
        <v>3445019696</v>
      </c>
      <c r="N4065" s="39" t="s">
        <v>52</v>
      </c>
      <c r="O4065" s="40">
        <v>110082110755</v>
      </c>
      <c r="P4065" s="41">
        <v>44478</v>
      </c>
      <c r="Q4065" s="39" t="s">
        <v>54</v>
      </c>
      <c r="R4065" s="68"/>
    </row>
    <row r="4066" spans="1:18" s="70" customFormat="1" ht="12.75" customHeight="1" x14ac:dyDescent="0.2">
      <c r="A4066" s="38" t="s">
        <v>8467</v>
      </c>
      <c r="B4066" s="39" t="s">
        <v>8468</v>
      </c>
      <c r="C4066" s="39" t="s">
        <v>8469</v>
      </c>
      <c r="D4066" s="38">
        <v>811819</v>
      </c>
      <c r="E4066" s="39" t="s">
        <v>1091</v>
      </c>
      <c r="F4066" s="38">
        <v>8263000049</v>
      </c>
      <c r="G4066" s="40" t="s">
        <v>8470</v>
      </c>
      <c r="H4066" s="2">
        <v>62808</v>
      </c>
      <c r="I4066" s="2"/>
      <c r="J4066" s="2">
        <v>0</v>
      </c>
      <c r="K4066" s="3">
        <f t="shared" si="66"/>
        <v>62808</v>
      </c>
      <c r="L4066" s="41">
        <v>44480</v>
      </c>
      <c r="M4066" s="39">
        <v>3445019877</v>
      </c>
      <c r="N4066" s="39" t="s">
        <v>52</v>
      </c>
      <c r="O4066" s="40">
        <v>110082110755</v>
      </c>
      <c r="P4066" s="41">
        <v>44478</v>
      </c>
      <c r="Q4066" s="39" t="s">
        <v>54</v>
      </c>
      <c r="R4066" s="68"/>
    </row>
    <row r="4067" spans="1:18" s="70" customFormat="1" ht="12.75" customHeight="1" x14ac:dyDescent="0.2">
      <c r="A4067" s="38" t="s">
        <v>9243</v>
      </c>
      <c r="B4067" s="39" t="s">
        <v>9244</v>
      </c>
      <c r="C4067" s="39" t="s">
        <v>9245</v>
      </c>
      <c r="D4067" s="38">
        <v>811819</v>
      </c>
      <c r="E4067" s="39" t="s">
        <v>1091</v>
      </c>
      <c r="F4067" s="38">
        <v>8263000049</v>
      </c>
      <c r="G4067" s="40" t="s">
        <v>9246</v>
      </c>
      <c r="H4067" s="2">
        <v>62808</v>
      </c>
      <c r="I4067" s="2"/>
      <c r="J4067" s="2">
        <v>0</v>
      </c>
      <c r="K4067" s="3">
        <f t="shared" si="66"/>
        <v>62808</v>
      </c>
      <c r="L4067" s="41">
        <v>44515.729166666664</v>
      </c>
      <c r="M4067" s="39">
        <v>3445022783</v>
      </c>
      <c r="N4067" s="39" t="s">
        <v>52</v>
      </c>
      <c r="O4067" s="40">
        <v>110082110755</v>
      </c>
      <c r="P4067" s="41">
        <v>44478</v>
      </c>
      <c r="Q4067" s="39" t="s">
        <v>54</v>
      </c>
      <c r="R4067" s="68"/>
    </row>
    <row r="4068" spans="1:18" s="70" customFormat="1" ht="12.75" customHeight="1" x14ac:dyDescent="0.2">
      <c r="A4068" s="38" t="s">
        <v>10557</v>
      </c>
      <c r="B4068" s="39" t="s">
        <v>10558</v>
      </c>
      <c r="C4068" s="39" t="s">
        <v>10559</v>
      </c>
      <c r="D4068" s="38">
        <v>811819</v>
      </c>
      <c r="E4068" s="39" t="s">
        <v>1091</v>
      </c>
      <c r="F4068" s="38">
        <v>8263000049</v>
      </c>
      <c r="G4068" s="40" t="s">
        <v>10560</v>
      </c>
      <c r="H4068" s="2">
        <v>62808</v>
      </c>
      <c r="I4068" s="2"/>
      <c r="J4068" s="2">
        <v>0</v>
      </c>
      <c r="K4068" s="3">
        <f t="shared" si="66"/>
        <v>62808</v>
      </c>
      <c r="L4068" s="41">
        <v>44550.729166666664</v>
      </c>
      <c r="M4068" s="39">
        <v>3445027192</v>
      </c>
      <c r="N4068" s="39" t="s">
        <v>52</v>
      </c>
      <c r="O4068" s="40">
        <v>203116259038</v>
      </c>
      <c r="P4068" s="41">
        <v>44634</v>
      </c>
      <c r="Q4068" s="39" t="s">
        <v>54</v>
      </c>
      <c r="R4068" s="68"/>
    </row>
    <row r="4069" spans="1:18" s="70" customFormat="1" ht="12.75" customHeight="1" x14ac:dyDescent="0.25">
      <c r="A4069" s="38" t="s">
        <v>323</v>
      </c>
      <c r="B4069" s="39" t="s">
        <v>324</v>
      </c>
      <c r="C4069" s="39" t="s">
        <v>325</v>
      </c>
      <c r="D4069" s="38">
        <v>407261</v>
      </c>
      <c r="E4069" s="77" t="s">
        <v>58</v>
      </c>
      <c r="F4069" s="38">
        <v>8266009944</v>
      </c>
      <c r="G4069" s="40">
        <v>9854017338</v>
      </c>
      <c r="H4069" s="2">
        <v>62742.48</v>
      </c>
      <c r="I4069" s="2"/>
      <c r="J4069" s="2">
        <v>0</v>
      </c>
      <c r="K4069" s="3">
        <f t="shared" si="66"/>
        <v>62742.48</v>
      </c>
      <c r="L4069" s="41">
        <v>44193.729166666664</v>
      </c>
      <c r="M4069" s="39"/>
      <c r="N4069" s="39" t="s">
        <v>52</v>
      </c>
      <c r="O4069" s="40"/>
      <c r="P4069" s="41"/>
      <c r="Q4069" s="39" t="s">
        <v>54</v>
      </c>
      <c r="R4069" s="68"/>
    </row>
    <row r="4070" spans="1:18" s="70" customFormat="1" ht="12.75" customHeight="1" x14ac:dyDescent="0.2">
      <c r="A4070" s="38" t="s">
        <v>5345</v>
      </c>
      <c r="B4070" s="39" t="s">
        <v>5346</v>
      </c>
      <c r="C4070" s="39" t="s">
        <v>5347</v>
      </c>
      <c r="D4070" s="38">
        <v>116760</v>
      </c>
      <c r="E4070" s="39" t="s">
        <v>4157</v>
      </c>
      <c r="F4070" s="38">
        <v>8266011634</v>
      </c>
      <c r="G4070" s="40" t="s">
        <v>5348</v>
      </c>
      <c r="H4070" s="2">
        <v>62716.101694915254</v>
      </c>
      <c r="I4070" s="2"/>
      <c r="J4070" s="2">
        <v>11288.898305084746</v>
      </c>
      <c r="K4070" s="3">
        <f t="shared" si="66"/>
        <v>74005</v>
      </c>
      <c r="L4070" s="41">
        <v>44395.729166666664</v>
      </c>
      <c r="M4070" s="39">
        <v>6870184126</v>
      </c>
      <c r="N4070" s="39" t="s">
        <v>52</v>
      </c>
      <c r="O4070" s="40" t="s">
        <v>5349</v>
      </c>
      <c r="P4070" s="41">
        <v>44441</v>
      </c>
      <c r="Q4070" s="39" t="s">
        <v>54</v>
      </c>
      <c r="R4070" s="68"/>
    </row>
    <row r="4071" spans="1:18" s="70" customFormat="1" ht="12.75" customHeight="1" x14ac:dyDescent="0.25">
      <c r="A4071" s="38">
        <v>80</v>
      </c>
      <c r="B4071" s="39" t="s">
        <v>10599</v>
      </c>
      <c r="C4071" s="39" t="s">
        <v>10600</v>
      </c>
      <c r="D4071" s="38">
        <v>407261</v>
      </c>
      <c r="E4071" s="77" t="s">
        <v>58</v>
      </c>
      <c r="F4071" s="38">
        <v>8266013403</v>
      </c>
      <c r="G4071" s="40">
        <v>9854024953</v>
      </c>
      <c r="H4071" s="2">
        <v>62704.98</v>
      </c>
      <c r="I4071" s="2"/>
      <c r="J4071" s="2">
        <v>0</v>
      </c>
      <c r="K4071" s="3">
        <f t="shared" si="66"/>
        <v>62704.98</v>
      </c>
      <c r="L4071" s="41">
        <v>44592.729166666664</v>
      </c>
      <c r="M4071" s="39">
        <v>6870374842</v>
      </c>
      <c r="N4071" s="39" t="s">
        <v>8899</v>
      </c>
      <c r="O4071" s="40"/>
      <c r="P4071" s="41"/>
      <c r="Q4071" s="42" t="s">
        <v>8901</v>
      </c>
      <c r="R4071" s="68"/>
    </row>
    <row r="4072" spans="1:18" s="70" customFormat="1" ht="12.75" customHeight="1" x14ac:dyDescent="0.2">
      <c r="A4072" s="38" t="s">
        <v>20814</v>
      </c>
      <c r="B4072" s="39" t="s">
        <v>20815</v>
      </c>
      <c r="C4072" s="39" t="s">
        <v>20816</v>
      </c>
      <c r="D4072" s="38">
        <v>406115</v>
      </c>
      <c r="E4072" s="39" t="s">
        <v>20817</v>
      </c>
      <c r="F4072" s="38">
        <v>8266019669</v>
      </c>
      <c r="G4072" s="40" t="s">
        <v>20818</v>
      </c>
      <c r="H4072" s="2">
        <v>62670.000000000007</v>
      </c>
      <c r="I4072" s="2"/>
      <c r="J4072" s="2">
        <v>11280.6</v>
      </c>
      <c r="K4072" s="3">
        <f t="shared" si="66"/>
        <v>73950.600000000006</v>
      </c>
      <c r="L4072" s="41">
        <v>45191.729166666664</v>
      </c>
      <c r="M4072" s="39">
        <v>1246558571</v>
      </c>
      <c r="N4072" s="39" t="s">
        <v>18453</v>
      </c>
      <c r="O4072" s="40">
        <v>311064403258</v>
      </c>
      <c r="P4072" s="41">
        <v>45238</v>
      </c>
      <c r="Q4072" s="62" t="s">
        <v>21</v>
      </c>
      <c r="R4072" s="68"/>
    </row>
    <row r="4073" spans="1:18" s="70" customFormat="1" ht="12.75" customHeight="1" x14ac:dyDescent="0.2">
      <c r="A4073" s="38" t="s">
        <v>22002</v>
      </c>
      <c r="B4073" s="39" t="s">
        <v>22003</v>
      </c>
      <c r="C4073" s="39" t="s">
        <v>22004</v>
      </c>
      <c r="D4073" s="38">
        <v>823349</v>
      </c>
      <c r="E4073" s="39" t="s">
        <v>22005</v>
      </c>
      <c r="F4073" s="38">
        <v>8268014024</v>
      </c>
      <c r="G4073" s="40">
        <v>10</v>
      </c>
      <c r="H4073" s="2">
        <v>62670</v>
      </c>
      <c r="I4073" s="2"/>
      <c r="J4073" s="2">
        <v>0</v>
      </c>
      <c r="K4073" s="3">
        <f t="shared" si="66"/>
        <v>62670</v>
      </c>
      <c r="L4073" s="41">
        <v>45303.729166666664</v>
      </c>
      <c r="M4073" s="39">
        <v>161059911</v>
      </c>
      <c r="N4073" s="39" t="s">
        <v>3282</v>
      </c>
      <c r="O4073" s="40" t="s">
        <v>22006</v>
      </c>
      <c r="P4073" s="41">
        <v>45347</v>
      </c>
      <c r="Q4073" s="42" t="s">
        <v>2417</v>
      </c>
      <c r="R4073" s="68"/>
    </row>
    <row r="4074" spans="1:18" s="70" customFormat="1" ht="12.75" customHeight="1" x14ac:dyDescent="0.2">
      <c r="A4074" s="38" t="s">
        <v>17617</v>
      </c>
      <c r="B4074" s="39" t="s">
        <v>17618</v>
      </c>
      <c r="C4074" s="39" t="s">
        <v>17619</v>
      </c>
      <c r="D4074" s="38">
        <v>821383</v>
      </c>
      <c r="E4074" s="39" t="s">
        <v>4736</v>
      </c>
      <c r="F4074" s="38">
        <v>8268009380</v>
      </c>
      <c r="G4074" s="40" t="s">
        <v>17620</v>
      </c>
      <c r="H4074" s="2">
        <v>62623.728813559326</v>
      </c>
      <c r="I4074" s="2"/>
      <c r="J4074" s="2">
        <v>11272.271186440677</v>
      </c>
      <c r="K4074" s="3">
        <f t="shared" si="66"/>
        <v>73896</v>
      </c>
      <c r="L4074" s="41">
        <v>44944.729166666664</v>
      </c>
      <c r="M4074" s="39">
        <v>44471566</v>
      </c>
      <c r="N4074" s="39" t="s">
        <v>3282</v>
      </c>
      <c r="O4074" s="40" t="s">
        <v>17621</v>
      </c>
      <c r="P4074" s="41">
        <v>44972</v>
      </c>
      <c r="Q4074" s="42" t="s">
        <v>2417</v>
      </c>
      <c r="R4074" s="68"/>
    </row>
    <row r="4075" spans="1:18" s="70" customFormat="1" ht="12.75" customHeight="1" x14ac:dyDescent="0.2">
      <c r="A4075" s="38" t="s">
        <v>5010</v>
      </c>
      <c r="B4075" s="39" t="s">
        <v>5011</v>
      </c>
      <c r="C4075" s="39"/>
      <c r="D4075" s="38">
        <v>700214</v>
      </c>
      <c r="E4075" s="39" t="s">
        <v>4751</v>
      </c>
      <c r="F4075" s="38">
        <v>8263000049</v>
      </c>
      <c r="G4075" s="40" t="s">
        <v>5012</v>
      </c>
      <c r="H4075" s="2">
        <v>62500</v>
      </c>
      <c r="I4075" s="2"/>
      <c r="J4075" s="2">
        <v>0</v>
      </c>
      <c r="K4075" s="3">
        <f t="shared" si="66"/>
        <v>62500</v>
      </c>
      <c r="L4075" s="41">
        <v>44295</v>
      </c>
      <c r="M4075" s="39"/>
      <c r="N4075" s="39" t="s">
        <v>52</v>
      </c>
      <c r="O4075" s="40"/>
      <c r="P4075" s="41"/>
      <c r="Q4075" s="39" t="s">
        <v>54</v>
      </c>
      <c r="R4075" s="68"/>
    </row>
    <row r="4076" spans="1:18" s="70" customFormat="1" ht="12.75" customHeight="1" x14ac:dyDescent="0.2">
      <c r="A4076" s="38" t="s">
        <v>20478</v>
      </c>
      <c r="B4076" s="39" t="s">
        <v>20479</v>
      </c>
      <c r="C4076" s="39" t="s">
        <v>20480</v>
      </c>
      <c r="D4076" s="38">
        <v>406359</v>
      </c>
      <c r="E4076" s="39" t="s">
        <v>19225</v>
      </c>
      <c r="F4076" s="38">
        <v>8263000283</v>
      </c>
      <c r="G4076" s="40">
        <v>271600049981</v>
      </c>
      <c r="H4076" s="2">
        <v>62500</v>
      </c>
      <c r="I4076" s="2"/>
      <c r="J4076" s="2">
        <v>11250</v>
      </c>
      <c r="K4076" s="3">
        <f t="shared" si="66"/>
        <v>73750</v>
      </c>
      <c r="L4076" s="41">
        <v>45138.729166666664</v>
      </c>
      <c r="M4076" s="39">
        <v>1246523579</v>
      </c>
      <c r="N4076" s="39" t="s">
        <v>19303</v>
      </c>
      <c r="O4076" s="40" t="s">
        <v>20481</v>
      </c>
      <c r="P4076" s="41">
        <v>45201</v>
      </c>
      <c r="Q4076" s="62" t="s">
        <v>19</v>
      </c>
      <c r="R4076" s="68"/>
    </row>
    <row r="4077" spans="1:18" s="70" customFormat="1" ht="12.75" customHeight="1" x14ac:dyDescent="0.25">
      <c r="A4077" s="38" t="s">
        <v>15122</v>
      </c>
      <c r="B4077" s="39" t="s">
        <v>15123</v>
      </c>
      <c r="C4077" s="39" t="s">
        <v>15124</v>
      </c>
      <c r="D4077" s="38">
        <v>820963</v>
      </c>
      <c r="E4077" s="77" t="s">
        <v>10076</v>
      </c>
      <c r="F4077" s="38">
        <v>8268009052</v>
      </c>
      <c r="G4077" s="40">
        <v>342</v>
      </c>
      <c r="H4077" s="2">
        <v>62496</v>
      </c>
      <c r="I4077" s="2"/>
      <c r="J4077" s="2">
        <v>0</v>
      </c>
      <c r="K4077" s="3">
        <f t="shared" si="66"/>
        <v>62496</v>
      </c>
      <c r="L4077" s="41">
        <v>44776.729166666664</v>
      </c>
      <c r="M4077" s="39">
        <v>3445017178</v>
      </c>
      <c r="N4077" s="39" t="s">
        <v>3282</v>
      </c>
      <c r="O4077" s="40" t="s">
        <v>15125</v>
      </c>
      <c r="P4077" s="41">
        <v>44827</v>
      </c>
      <c r="Q4077" s="42" t="s">
        <v>2417</v>
      </c>
      <c r="R4077" s="68"/>
    </row>
    <row r="4078" spans="1:18" s="70" customFormat="1" ht="12.75" hidden="1" customHeight="1" x14ac:dyDescent="0.25">
      <c r="A4078" s="38" t="s">
        <v>6095</v>
      </c>
      <c r="B4078" s="42" t="s">
        <v>6096</v>
      </c>
      <c r="C4078" s="42" t="s">
        <v>6097</v>
      </c>
      <c r="D4078" s="38">
        <v>407261</v>
      </c>
      <c r="E4078" s="139" t="s">
        <v>58</v>
      </c>
      <c r="F4078" s="38">
        <v>8266012048</v>
      </c>
      <c r="G4078" s="40">
        <v>9854022369</v>
      </c>
      <c r="H4078" s="3">
        <v>62476.53</v>
      </c>
      <c r="I4078" s="3"/>
      <c r="J4078" s="3">
        <v>0</v>
      </c>
      <c r="K4078" s="3">
        <f t="shared" si="66"/>
        <v>62476.53</v>
      </c>
      <c r="L4078" s="41">
        <v>44443.729166666664</v>
      </c>
      <c r="M4078" s="39">
        <v>6870199656</v>
      </c>
      <c r="N4078" s="42" t="s">
        <v>315</v>
      </c>
      <c r="O4078" s="42"/>
      <c r="P4078" s="60"/>
      <c r="Q4078" s="42" t="s">
        <v>243</v>
      </c>
      <c r="R4078" s="68" t="s">
        <v>506</v>
      </c>
    </row>
    <row r="4079" spans="1:18" s="70" customFormat="1" ht="12.75" hidden="1" customHeight="1" x14ac:dyDescent="0.25">
      <c r="A4079" s="38" t="s">
        <v>6864</v>
      </c>
      <c r="B4079" s="42" t="s">
        <v>6865</v>
      </c>
      <c r="C4079" s="42" t="s">
        <v>6866</v>
      </c>
      <c r="D4079" s="38">
        <v>407261</v>
      </c>
      <c r="E4079" s="139" t="s">
        <v>58</v>
      </c>
      <c r="F4079" s="38">
        <v>8266012048</v>
      </c>
      <c r="G4079" s="40">
        <v>9854022634</v>
      </c>
      <c r="H4079" s="3">
        <v>62476.53</v>
      </c>
      <c r="I4079" s="3"/>
      <c r="J4079" s="3">
        <v>0</v>
      </c>
      <c r="K4079" s="3">
        <f t="shared" si="66"/>
        <v>62476.53</v>
      </c>
      <c r="L4079" s="41">
        <v>44462.729166666664</v>
      </c>
      <c r="M4079" s="39">
        <v>6870229285</v>
      </c>
      <c r="N4079" s="42" t="s">
        <v>315</v>
      </c>
      <c r="O4079" s="42"/>
      <c r="P4079" s="60"/>
      <c r="Q4079" s="42" t="s">
        <v>243</v>
      </c>
      <c r="R4079" s="68" t="s">
        <v>506</v>
      </c>
    </row>
    <row r="4080" spans="1:18" s="70" customFormat="1" ht="12.75" hidden="1" customHeight="1" x14ac:dyDescent="0.25">
      <c r="A4080" s="38" t="s">
        <v>5296</v>
      </c>
      <c r="B4080" s="42" t="s">
        <v>5297</v>
      </c>
      <c r="C4080" s="42" t="s">
        <v>5298</v>
      </c>
      <c r="D4080" s="38">
        <v>407261</v>
      </c>
      <c r="E4080" s="139" t="s">
        <v>58</v>
      </c>
      <c r="F4080" s="38">
        <v>8266012048</v>
      </c>
      <c r="G4080" s="40">
        <v>9854021847</v>
      </c>
      <c r="H4080" s="3">
        <v>62452.43</v>
      </c>
      <c r="I4080" s="3"/>
      <c r="J4080" s="3">
        <v>0</v>
      </c>
      <c r="K4080" s="3">
        <f t="shared" si="66"/>
        <v>62452.43</v>
      </c>
      <c r="L4080" s="41">
        <v>44419.729166666664</v>
      </c>
      <c r="M4080" s="39">
        <v>6870179290</v>
      </c>
      <c r="N4080" s="42" t="s">
        <v>315</v>
      </c>
      <c r="O4080" s="42"/>
      <c r="P4080" s="60"/>
      <c r="Q4080" s="42" t="s">
        <v>243</v>
      </c>
      <c r="R4080" s="68" t="s">
        <v>506</v>
      </c>
    </row>
    <row r="4081" spans="1:18" s="70" customFormat="1" ht="12.75" hidden="1" customHeight="1" x14ac:dyDescent="0.25">
      <c r="A4081" s="38" t="s">
        <v>6107</v>
      </c>
      <c r="B4081" s="42" t="s">
        <v>6108</v>
      </c>
      <c r="C4081" s="42" t="s">
        <v>6109</v>
      </c>
      <c r="D4081" s="38">
        <v>407261</v>
      </c>
      <c r="E4081" s="139" t="s">
        <v>58</v>
      </c>
      <c r="F4081" s="38">
        <v>8266012048</v>
      </c>
      <c r="G4081" s="40">
        <v>9854022427</v>
      </c>
      <c r="H4081" s="3">
        <v>62452.43</v>
      </c>
      <c r="I4081" s="3"/>
      <c r="J4081" s="3">
        <v>0</v>
      </c>
      <c r="K4081" s="3">
        <f t="shared" si="66"/>
        <v>62452.43</v>
      </c>
      <c r="L4081" s="41">
        <v>44445.729166666664</v>
      </c>
      <c r="M4081" s="39">
        <v>6870199673</v>
      </c>
      <c r="N4081" s="42" t="s">
        <v>315</v>
      </c>
      <c r="O4081" s="42"/>
      <c r="P4081" s="60"/>
      <c r="Q4081" s="42" t="s">
        <v>243</v>
      </c>
      <c r="R4081" s="68" t="s">
        <v>506</v>
      </c>
    </row>
    <row r="4082" spans="1:18" s="70" customFormat="1" ht="12.75" hidden="1" customHeight="1" x14ac:dyDescent="0.25">
      <c r="A4082" s="38" t="s">
        <v>7410</v>
      </c>
      <c r="B4082" s="42" t="s">
        <v>7411</v>
      </c>
      <c r="C4082" s="42" t="s">
        <v>7412</v>
      </c>
      <c r="D4082" s="38">
        <v>407261</v>
      </c>
      <c r="E4082" s="139" t="s">
        <v>58</v>
      </c>
      <c r="F4082" s="38">
        <v>8266012048</v>
      </c>
      <c r="G4082" s="40">
        <v>9854023051</v>
      </c>
      <c r="H4082" s="3">
        <v>62452.43</v>
      </c>
      <c r="I4082" s="3"/>
      <c r="J4082" s="3">
        <v>0</v>
      </c>
      <c r="K4082" s="3">
        <f t="shared" si="66"/>
        <v>62452.43</v>
      </c>
      <c r="L4082" s="41">
        <v>44481.729166666664</v>
      </c>
      <c r="M4082" s="39">
        <v>6870249340</v>
      </c>
      <c r="N4082" s="42" t="s">
        <v>315</v>
      </c>
      <c r="O4082" s="42"/>
      <c r="P4082" s="60"/>
      <c r="Q4082" s="42" t="s">
        <v>243</v>
      </c>
      <c r="R4082" s="68" t="s">
        <v>506</v>
      </c>
    </row>
    <row r="4083" spans="1:18" s="70" customFormat="1" ht="12.75" customHeight="1" x14ac:dyDescent="0.25">
      <c r="A4083" s="38" t="s">
        <v>425</v>
      </c>
      <c r="B4083" s="39" t="s">
        <v>426</v>
      </c>
      <c r="C4083" s="39" t="s">
        <v>427</v>
      </c>
      <c r="D4083" s="38">
        <v>407261</v>
      </c>
      <c r="E4083" s="77" t="s">
        <v>58</v>
      </c>
      <c r="F4083" s="38">
        <v>8266009944</v>
      </c>
      <c r="G4083" s="40">
        <v>9854017451</v>
      </c>
      <c r="H4083" s="2">
        <v>62442.75</v>
      </c>
      <c r="I4083" s="2"/>
      <c r="J4083" s="2">
        <v>0</v>
      </c>
      <c r="K4083" s="3">
        <f t="shared" si="66"/>
        <v>62442.75</v>
      </c>
      <c r="L4083" s="41">
        <v>44199.729166666664</v>
      </c>
      <c r="M4083" s="39">
        <v>6870254249</v>
      </c>
      <c r="N4083" s="39" t="s">
        <v>52</v>
      </c>
      <c r="O4083" s="40"/>
      <c r="P4083" s="41"/>
      <c r="Q4083" s="39" t="s">
        <v>54</v>
      </c>
      <c r="R4083" s="68"/>
    </row>
    <row r="4084" spans="1:18" s="70" customFormat="1" ht="12.75" customHeight="1" x14ac:dyDescent="0.25">
      <c r="A4084" s="38" t="s">
        <v>462</v>
      </c>
      <c r="B4084" s="39" t="s">
        <v>463</v>
      </c>
      <c r="C4084" s="39" t="s">
        <v>464</v>
      </c>
      <c r="D4084" s="38">
        <v>407261</v>
      </c>
      <c r="E4084" s="77" t="s">
        <v>58</v>
      </c>
      <c r="F4084" s="38">
        <v>8266010190</v>
      </c>
      <c r="G4084" s="40">
        <v>9854017670</v>
      </c>
      <c r="H4084" s="2">
        <v>62417.77</v>
      </c>
      <c r="I4084" s="2"/>
      <c r="J4084" s="2">
        <v>0</v>
      </c>
      <c r="K4084" s="3">
        <f t="shared" si="66"/>
        <v>62417.77</v>
      </c>
      <c r="L4084" s="41">
        <v>44217.729166666664</v>
      </c>
      <c r="M4084" s="39">
        <v>6870271729</v>
      </c>
      <c r="N4084" s="39" t="s">
        <v>52</v>
      </c>
      <c r="O4084" s="40"/>
      <c r="P4084" s="41"/>
      <c r="Q4084" s="39" t="s">
        <v>54</v>
      </c>
      <c r="R4084" s="68"/>
    </row>
    <row r="4085" spans="1:18" s="70" customFormat="1" ht="12.75" customHeight="1" x14ac:dyDescent="0.2">
      <c r="A4085" s="38" t="s">
        <v>10002</v>
      </c>
      <c r="B4085" s="39" t="s">
        <v>10003</v>
      </c>
      <c r="C4085" s="39"/>
      <c r="D4085" s="38">
        <v>510173</v>
      </c>
      <c r="E4085" s="39" t="s">
        <v>3606</v>
      </c>
      <c r="F4085" s="38">
        <v>8266013231</v>
      </c>
      <c r="G4085" s="40" t="s">
        <v>10004</v>
      </c>
      <c r="H4085" s="2">
        <v>62402.400000000001</v>
      </c>
      <c r="I4085" s="2"/>
      <c r="J4085" s="2">
        <v>11232.432000000001</v>
      </c>
      <c r="K4085" s="3">
        <f t="shared" si="66"/>
        <v>73634.831999999995</v>
      </c>
      <c r="L4085" s="41">
        <v>44582</v>
      </c>
      <c r="M4085" s="39"/>
      <c r="N4085" s="39" t="s">
        <v>3282</v>
      </c>
      <c r="O4085" s="40" t="s">
        <v>10005</v>
      </c>
      <c r="P4085" s="41">
        <v>44619</v>
      </c>
      <c r="Q4085" s="42" t="s">
        <v>2417</v>
      </c>
      <c r="R4085" s="68"/>
    </row>
    <row r="4086" spans="1:18" s="70" customFormat="1" ht="12.75" customHeight="1" x14ac:dyDescent="0.2">
      <c r="A4086" s="38" t="s">
        <v>6167</v>
      </c>
      <c r="B4086" s="1"/>
      <c r="C4086" s="1"/>
      <c r="D4086" s="51"/>
      <c r="E4086" s="39" t="s">
        <v>6168</v>
      </c>
      <c r="F4086" s="53"/>
      <c r="G4086" s="54" t="s">
        <v>10571</v>
      </c>
      <c r="H4086" s="35">
        <v>62402.400000000001</v>
      </c>
      <c r="I4086" s="1"/>
      <c r="J4086" s="1"/>
      <c r="K4086" s="3">
        <f t="shared" si="66"/>
        <v>62402.400000000001</v>
      </c>
      <c r="L4086" s="63"/>
      <c r="M4086" s="56"/>
      <c r="N4086" s="1"/>
      <c r="O4086" s="1"/>
      <c r="P4086" s="57"/>
      <c r="Q4086" s="42" t="s">
        <v>2417</v>
      </c>
      <c r="R4086" s="68"/>
    </row>
    <row r="4087" spans="1:18" s="70" customFormat="1" ht="12.75" customHeight="1" x14ac:dyDescent="0.25">
      <c r="A4087" s="38" t="s">
        <v>335</v>
      </c>
      <c r="B4087" s="39" t="s">
        <v>336</v>
      </c>
      <c r="C4087" s="39" t="s">
        <v>337</v>
      </c>
      <c r="D4087" s="38">
        <v>407261</v>
      </c>
      <c r="E4087" s="77" t="s">
        <v>58</v>
      </c>
      <c r="F4087" s="38">
        <v>8266009944</v>
      </c>
      <c r="G4087" s="40">
        <v>9854017192</v>
      </c>
      <c r="H4087" s="2">
        <v>62392.800000000003</v>
      </c>
      <c r="I4087" s="2"/>
      <c r="J4087" s="2">
        <v>0</v>
      </c>
      <c r="K4087" s="3">
        <f t="shared" si="66"/>
        <v>62392.800000000003</v>
      </c>
      <c r="L4087" s="41">
        <v>44184.729166666664</v>
      </c>
      <c r="M4087" s="39">
        <v>6870237071</v>
      </c>
      <c r="N4087" s="39" t="s">
        <v>52</v>
      </c>
      <c r="O4087" s="40"/>
      <c r="P4087" s="41"/>
      <c r="Q4087" s="39" t="s">
        <v>54</v>
      </c>
      <c r="R4087" s="68"/>
    </row>
    <row r="4088" spans="1:18" s="70" customFormat="1" ht="12.75" customHeight="1" x14ac:dyDescent="0.2">
      <c r="A4088" s="38" t="s">
        <v>6167</v>
      </c>
      <c r="B4088" s="1"/>
      <c r="C4088" s="1"/>
      <c r="D4088" s="51"/>
      <c r="E4088" s="39" t="s">
        <v>6168</v>
      </c>
      <c r="F4088" s="53"/>
      <c r="G4088" s="54" t="s">
        <v>15171</v>
      </c>
      <c r="H4088" s="35">
        <v>62160</v>
      </c>
      <c r="I4088" s="1"/>
      <c r="J4088" s="1"/>
      <c r="K4088" s="3">
        <f t="shared" si="66"/>
        <v>62160</v>
      </c>
      <c r="L4088" s="63"/>
      <c r="M4088" s="56"/>
      <c r="N4088" s="1"/>
      <c r="O4088" s="1"/>
      <c r="P4088" s="57"/>
      <c r="Q4088" s="42" t="s">
        <v>2417</v>
      </c>
      <c r="R4088" s="68"/>
    </row>
    <row r="4089" spans="1:18" s="70" customFormat="1" ht="12.75" hidden="1" customHeight="1" x14ac:dyDescent="0.25">
      <c r="A4089" s="38" t="s">
        <v>7136</v>
      </c>
      <c r="B4089" s="42" t="s">
        <v>7137</v>
      </c>
      <c r="C4089" s="42" t="s">
        <v>7138</v>
      </c>
      <c r="D4089" s="38">
        <v>407261</v>
      </c>
      <c r="E4089" s="139" t="s">
        <v>58</v>
      </c>
      <c r="F4089" s="38">
        <v>8266012048</v>
      </c>
      <c r="G4089" s="40">
        <v>9854022885</v>
      </c>
      <c r="H4089" s="3">
        <v>62139.08</v>
      </c>
      <c r="I4089" s="3"/>
      <c r="J4089" s="3">
        <v>0</v>
      </c>
      <c r="K4089" s="3">
        <f t="shared" si="66"/>
        <v>62139.08</v>
      </c>
      <c r="L4089" s="41">
        <v>44473.729166666664</v>
      </c>
      <c r="M4089" s="39">
        <v>6870237214</v>
      </c>
      <c r="N4089" s="42" t="s">
        <v>315</v>
      </c>
      <c r="O4089" s="42"/>
      <c r="P4089" s="60"/>
      <c r="Q4089" s="42" t="s">
        <v>243</v>
      </c>
      <c r="R4089" s="68" t="s">
        <v>506</v>
      </c>
    </row>
    <row r="4090" spans="1:18" s="70" customFormat="1" ht="12.75" customHeight="1" x14ac:dyDescent="0.25">
      <c r="A4090" s="38" t="s">
        <v>468</v>
      </c>
      <c r="B4090" s="39" t="s">
        <v>469</v>
      </c>
      <c r="C4090" s="39" t="s">
        <v>470</v>
      </c>
      <c r="D4090" s="38">
        <v>407261</v>
      </c>
      <c r="E4090" s="77" t="s">
        <v>58</v>
      </c>
      <c r="F4090" s="38">
        <v>8266010190</v>
      </c>
      <c r="G4090" s="40">
        <v>9854017693</v>
      </c>
      <c r="H4090" s="2">
        <v>62118.05</v>
      </c>
      <c r="I4090" s="2"/>
      <c r="J4090" s="2">
        <v>0</v>
      </c>
      <c r="K4090" s="3">
        <f t="shared" si="66"/>
        <v>62118.05</v>
      </c>
      <c r="L4090" s="41">
        <v>44218.729166666664</v>
      </c>
      <c r="M4090" s="39">
        <v>6870271763</v>
      </c>
      <c r="N4090" s="39" t="s">
        <v>52</v>
      </c>
      <c r="O4090" s="40"/>
      <c r="P4090" s="41"/>
      <c r="Q4090" s="39" t="s">
        <v>54</v>
      </c>
      <c r="R4090" s="68"/>
    </row>
    <row r="4091" spans="1:18" s="70" customFormat="1" ht="12.75" hidden="1" customHeight="1" x14ac:dyDescent="0.25">
      <c r="A4091" s="38" t="s">
        <v>7508</v>
      </c>
      <c r="B4091" s="42" t="s">
        <v>7509</v>
      </c>
      <c r="C4091" s="42" t="s">
        <v>7510</v>
      </c>
      <c r="D4091" s="38">
        <v>407261</v>
      </c>
      <c r="E4091" s="139" t="s">
        <v>58</v>
      </c>
      <c r="F4091" s="38">
        <v>8266012048</v>
      </c>
      <c r="G4091" s="40">
        <v>9854023243</v>
      </c>
      <c r="H4091" s="3">
        <v>62042.67</v>
      </c>
      <c r="I4091" s="3"/>
      <c r="J4091" s="3">
        <v>0</v>
      </c>
      <c r="K4091" s="3">
        <f t="shared" si="66"/>
        <v>62042.67</v>
      </c>
      <c r="L4091" s="41">
        <v>44492.729166666664</v>
      </c>
      <c r="M4091" s="39">
        <v>6870252256</v>
      </c>
      <c r="N4091" s="42" t="s">
        <v>315</v>
      </c>
      <c r="O4091" s="42"/>
      <c r="P4091" s="60"/>
      <c r="Q4091" s="42" t="s">
        <v>243</v>
      </c>
      <c r="R4091" s="68" t="s">
        <v>506</v>
      </c>
    </row>
    <row r="4092" spans="1:18" s="70" customFormat="1" ht="12.75" customHeight="1" x14ac:dyDescent="0.2">
      <c r="A4092" s="38" t="s">
        <v>11478</v>
      </c>
      <c r="B4092" s="39" t="s">
        <v>11479</v>
      </c>
      <c r="C4092" s="39"/>
      <c r="D4092" s="38">
        <v>811819</v>
      </c>
      <c r="E4092" s="39" t="s">
        <v>1091</v>
      </c>
      <c r="F4092" s="38">
        <v>8263000049</v>
      </c>
      <c r="G4092" s="40" t="s">
        <v>11480</v>
      </c>
      <c r="H4092" s="2">
        <v>62000</v>
      </c>
      <c r="I4092" s="2"/>
      <c r="J4092" s="2">
        <v>0</v>
      </c>
      <c r="K4092" s="3">
        <f t="shared" si="66"/>
        <v>62000</v>
      </c>
      <c r="L4092" s="4">
        <v>44581</v>
      </c>
      <c r="M4092" s="39"/>
      <c r="N4092" s="39" t="s">
        <v>52</v>
      </c>
      <c r="O4092" s="40"/>
      <c r="P4092" s="41"/>
      <c r="Q4092" s="39" t="s">
        <v>54</v>
      </c>
      <c r="R4092" s="68"/>
    </row>
    <row r="4093" spans="1:18" s="70" customFormat="1" ht="12.75" customHeight="1" x14ac:dyDescent="0.2">
      <c r="A4093" s="38">
        <v>325</v>
      </c>
      <c r="B4093" s="39" t="s">
        <v>18952</v>
      </c>
      <c r="C4093" s="39" t="s">
        <v>18953</v>
      </c>
      <c r="D4093" s="38">
        <v>816655</v>
      </c>
      <c r="E4093" s="42" t="s">
        <v>782</v>
      </c>
      <c r="F4093" s="38">
        <v>8266017845</v>
      </c>
      <c r="G4093" s="40">
        <v>417</v>
      </c>
      <c r="H4093" s="2">
        <v>62000</v>
      </c>
      <c r="I4093" s="2"/>
      <c r="J4093" s="2">
        <v>11160</v>
      </c>
      <c r="K4093" s="3">
        <f t="shared" si="66"/>
        <v>73160</v>
      </c>
      <c r="L4093" s="41">
        <v>45036.729166666664</v>
      </c>
      <c r="M4093" s="39">
        <v>1246341484</v>
      </c>
      <c r="N4093" s="39" t="s">
        <v>8899</v>
      </c>
      <c r="O4093" s="40" t="s">
        <v>18954</v>
      </c>
      <c r="P4093" s="41">
        <v>45057</v>
      </c>
      <c r="Q4093" s="42" t="s">
        <v>8901</v>
      </c>
      <c r="R4093" s="68"/>
    </row>
    <row r="4094" spans="1:18" s="70" customFormat="1" ht="12.75" customHeight="1" x14ac:dyDescent="0.2">
      <c r="A4094" s="38" t="s">
        <v>10430</v>
      </c>
      <c r="B4094" s="39" t="s">
        <v>10431</v>
      </c>
      <c r="C4094" s="39" t="s">
        <v>10432</v>
      </c>
      <c r="D4094" s="38">
        <v>816655</v>
      </c>
      <c r="E4094" s="42" t="s">
        <v>782</v>
      </c>
      <c r="F4094" s="38">
        <v>8268007796</v>
      </c>
      <c r="G4094" s="40">
        <v>197</v>
      </c>
      <c r="H4094" s="2">
        <v>61958.47457627119</v>
      </c>
      <c r="I4094" s="2"/>
      <c r="J4094" s="2">
        <v>11152.525423728814</v>
      </c>
      <c r="K4094" s="3">
        <f t="shared" si="66"/>
        <v>73111</v>
      </c>
      <c r="L4094" s="41">
        <v>44539.729166666664</v>
      </c>
      <c r="M4094" s="39">
        <v>44333381</v>
      </c>
      <c r="N4094" s="39" t="s">
        <v>52</v>
      </c>
      <c r="O4094" s="40" t="s">
        <v>10433</v>
      </c>
      <c r="P4094" s="41">
        <v>44600</v>
      </c>
      <c r="Q4094" s="39" t="s">
        <v>54</v>
      </c>
      <c r="R4094" s="68"/>
    </row>
    <row r="4095" spans="1:18" s="70" customFormat="1" ht="12.75" customHeight="1" x14ac:dyDescent="0.2">
      <c r="A4095" s="38" t="s">
        <v>9925</v>
      </c>
      <c r="B4095" s="42" t="s">
        <v>9926</v>
      </c>
      <c r="C4095" s="42" t="s">
        <v>9927</v>
      </c>
      <c r="D4095" s="38">
        <v>815161</v>
      </c>
      <c r="E4095" s="42" t="s">
        <v>9928</v>
      </c>
      <c r="F4095" s="38">
        <v>8268006122</v>
      </c>
      <c r="G4095" s="40">
        <v>148</v>
      </c>
      <c r="H4095" s="3">
        <v>61950</v>
      </c>
      <c r="I4095" s="3"/>
      <c r="J4095" s="3">
        <v>0</v>
      </c>
      <c r="K4095" s="3">
        <f t="shared" si="66"/>
        <v>61950</v>
      </c>
      <c r="L4095" s="41">
        <v>44562.729166666664</v>
      </c>
      <c r="M4095" s="39">
        <v>44302369</v>
      </c>
      <c r="N4095" s="42" t="s">
        <v>315</v>
      </c>
      <c r="O4095" s="42" t="s">
        <v>9929</v>
      </c>
      <c r="P4095" s="60">
        <v>44587</v>
      </c>
      <c r="Q4095" s="42" t="s">
        <v>243</v>
      </c>
      <c r="R4095" s="68"/>
    </row>
    <row r="4096" spans="1:18" s="70" customFormat="1" ht="12.75" customHeight="1" x14ac:dyDescent="0.25">
      <c r="A4096" s="38" t="s">
        <v>1984</v>
      </c>
      <c r="B4096" s="42"/>
      <c r="C4096" s="42"/>
      <c r="D4096" s="38"/>
      <c r="E4096" s="82" t="s">
        <v>310</v>
      </c>
      <c r="F4096" s="38"/>
      <c r="G4096" s="40" t="s">
        <v>10040</v>
      </c>
      <c r="H4096" s="3">
        <v>61950</v>
      </c>
      <c r="I4096" s="3"/>
      <c r="J4096" s="3"/>
      <c r="K4096" s="3">
        <f t="shared" si="66"/>
        <v>61950</v>
      </c>
      <c r="L4096" s="41">
        <v>44586</v>
      </c>
      <c r="M4096" s="39"/>
      <c r="N4096" s="42"/>
      <c r="O4096" s="42"/>
      <c r="P4096" s="60"/>
      <c r="Q4096" s="42" t="s">
        <v>243</v>
      </c>
      <c r="R4096" s="68"/>
    </row>
    <row r="4097" spans="1:18" s="70" customFormat="1" ht="12.75" hidden="1" customHeight="1" x14ac:dyDescent="0.25">
      <c r="A4097" s="38" t="s">
        <v>6098</v>
      </c>
      <c r="B4097" s="42" t="s">
        <v>6099</v>
      </c>
      <c r="C4097" s="42" t="s">
        <v>6100</v>
      </c>
      <c r="D4097" s="38">
        <v>407261</v>
      </c>
      <c r="E4097" s="139" t="s">
        <v>58</v>
      </c>
      <c r="F4097" s="38">
        <v>8266012048</v>
      </c>
      <c r="G4097" s="40">
        <v>9854022324</v>
      </c>
      <c r="H4097" s="3">
        <v>61922.15</v>
      </c>
      <c r="I4097" s="3"/>
      <c r="J4097" s="3">
        <v>0</v>
      </c>
      <c r="K4097" s="3">
        <f t="shared" si="66"/>
        <v>61922.15</v>
      </c>
      <c r="L4097" s="41">
        <v>44441.729166666664</v>
      </c>
      <c r="M4097" s="39">
        <v>6870199659</v>
      </c>
      <c r="N4097" s="42" t="s">
        <v>315</v>
      </c>
      <c r="O4097" s="42"/>
      <c r="P4097" s="60"/>
      <c r="Q4097" s="42" t="s">
        <v>243</v>
      </c>
      <c r="R4097" s="68" t="s">
        <v>506</v>
      </c>
    </row>
    <row r="4098" spans="1:18" s="70" customFormat="1" ht="12.75" hidden="1" customHeight="1" x14ac:dyDescent="0.25">
      <c r="A4098" s="38" t="s">
        <v>6428</v>
      </c>
      <c r="B4098" s="42" t="s">
        <v>6429</v>
      </c>
      <c r="C4098" s="42" t="s">
        <v>6430</v>
      </c>
      <c r="D4098" s="38">
        <v>407261</v>
      </c>
      <c r="E4098" s="139" t="s">
        <v>58</v>
      </c>
      <c r="F4098" s="38">
        <v>8266012048</v>
      </c>
      <c r="G4098" s="40">
        <v>9854022561</v>
      </c>
      <c r="H4098" s="3">
        <v>61873.94</v>
      </c>
      <c r="I4098" s="3"/>
      <c r="J4098" s="3">
        <v>0</v>
      </c>
      <c r="K4098" s="3">
        <f t="shared" si="66"/>
        <v>61873.94</v>
      </c>
      <c r="L4098" s="41">
        <v>44454.729166666664</v>
      </c>
      <c r="M4098" s="39">
        <v>6870212945</v>
      </c>
      <c r="N4098" s="42" t="s">
        <v>315</v>
      </c>
      <c r="O4098" s="42"/>
      <c r="P4098" s="60"/>
      <c r="Q4098" s="42" t="s">
        <v>243</v>
      </c>
      <c r="R4098" s="68" t="s">
        <v>506</v>
      </c>
    </row>
    <row r="4099" spans="1:18" s="70" customFormat="1" ht="12.75" hidden="1" customHeight="1" x14ac:dyDescent="0.25">
      <c r="A4099" s="38" t="s">
        <v>7130</v>
      </c>
      <c r="B4099" s="42" t="s">
        <v>7131</v>
      </c>
      <c r="C4099" s="42" t="s">
        <v>7132</v>
      </c>
      <c r="D4099" s="38">
        <v>407261</v>
      </c>
      <c r="E4099" s="139" t="s">
        <v>58</v>
      </c>
      <c r="F4099" s="38">
        <v>8266012048</v>
      </c>
      <c r="G4099" s="40">
        <v>9854022900</v>
      </c>
      <c r="H4099" s="3">
        <v>61849.84</v>
      </c>
      <c r="I4099" s="3"/>
      <c r="J4099" s="3">
        <v>0</v>
      </c>
      <c r="K4099" s="3">
        <f t="shared" si="66"/>
        <v>61849.84</v>
      </c>
      <c r="L4099" s="41">
        <v>44474.729166666664</v>
      </c>
      <c r="M4099" s="39">
        <v>6870237211</v>
      </c>
      <c r="N4099" s="42" t="s">
        <v>315</v>
      </c>
      <c r="O4099" s="42"/>
      <c r="P4099" s="60"/>
      <c r="Q4099" s="42" t="s">
        <v>243</v>
      </c>
      <c r="R4099" s="68" t="s">
        <v>506</v>
      </c>
    </row>
    <row r="4100" spans="1:18" s="70" customFormat="1" ht="12.75" customHeight="1" x14ac:dyDescent="0.25">
      <c r="A4100" s="38" t="s">
        <v>7651</v>
      </c>
      <c r="B4100" s="39" t="s">
        <v>7652</v>
      </c>
      <c r="C4100" s="39" t="s">
        <v>7653</v>
      </c>
      <c r="D4100" s="38">
        <v>407261</v>
      </c>
      <c r="E4100" s="77" t="s">
        <v>58</v>
      </c>
      <c r="F4100" s="38">
        <v>8266012903</v>
      </c>
      <c r="G4100" s="40">
        <v>9854023125</v>
      </c>
      <c r="H4100" s="2">
        <v>61849.84</v>
      </c>
      <c r="I4100" s="2"/>
      <c r="J4100" s="2">
        <v>0</v>
      </c>
      <c r="K4100" s="3">
        <f t="shared" si="66"/>
        <v>61849.84</v>
      </c>
      <c r="L4100" s="41">
        <v>44485.729166666664</v>
      </c>
      <c r="M4100" s="39">
        <v>6870258585</v>
      </c>
      <c r="N4100" s="39" t="s">
        <v>3282</v>
      </c>
      <c r="O4100" s="40"/>
      <c r="P4100" s="41"/>
      <c r="Q4100" s="42" t="s">
        <v>2417</v>
      </c>
      <c r="R4100" s="68"/>
    </row>
    <row r="4101" spans="1:18" s="70" customFormat="1" ht="12.75" customHeight="1" x14ac:dyDescent="0.25">
      <c r="A4101" s="38" t="s">
        <v>416</v>
      </c>
      <c r="B4101" s="39" t="s">
        <v>417</v>
      </c>
      <c r="C4101" s="39" t="s">
        <v>418</v>
      </c>
      <c r="D4101" s="38">
        <v>407261</v>
      </c>
      <c r="E4101" s="77" t="s">
        <v>58</v>
      </c>
      <c r="F4101" s="38">
        <v>8266009550</v>
      </c>
      <c r="G4101" s="40">
        <v>9854017520</v>
      </c>
      <c r="H4101" s="2">
        <v>61743.39</v>
      </c>
      <c r="I4101" s="2"/>
      <c r="J4101" s="2">
        <v>0</v>
      </c>
      <c r="K4101" s="3">
        <f t="shared" si="66"/>
        <v>61743.39</v>
      </c>
      <c r="L4101" s="41">
        <v>44205.729166666664</v>
      </c>
      <c r="M4101" s="39">
        <v>6870254241</v>
      </c>
      <c r="N4101" s="39" t="s">
        <v>52</v>
      </c>
      <c r="O4101" s="40"/>
      <c r="P4101" s="41"/>
      <c r="Q4101" s="39" t="s">
        <v>54</v>
      </c>
      <c r="R4101" s="68"/>
    </row>
    <row r="4102" spans="1:18" s="70" customFormat="1" ht="12.75" hidden="1" customHeight="1" x14ac:dyDescent="0.25">
      <c r="A4102" s="38" t="s">
        <v>6858</v>
      </c>
      <c r="B4102" s="42" t="s">
        <v>6859</v>
      </c>
      <c r="C4102" s="42" t="s">
        <v>6860</v>
      </c>
      <c r="D4102" s="38">
        <v>407261</v>
      </c>
      <c r="E4102" s="139" t="s">
        <v>58</v>
      </c>
      <c r="F4102" s="38">
        <v>8266012048</v>
      </c>
      <c r="G4102" s="40">
        <v>9854022639</v>
      </c>
      <c r="H4102" s="3">
        <v>61705.22</v>
      </c>
      <c r="I4102" s="3"/>
      <c r="J4102" s="3">
        <v>0</v>
      </c>
      <c r="K4102" s="3">
        <f t="shared" ref="K4102:K4165" si="67">SUM(H4102:J4102)</f>
        <v>61705.22</v>
      </c>
      <c r="L4102" s="41">
        <v>44462.729166666664</v>
      </c>
      <c r="M4102" s="39">
        <v>6870229266</v>
      </c>
      <c r="N4102" s="42" t="s">
        <v>315</v>
      </c>
      <c r="O4102" s="42"/>
      <c r="P4102" s="60"/>
      <c r="Q4102" s="42" t="s">
        <v>243</v>
      </c>
      <c r="R4102" s="68" t="s">
        <v>506</v>
      </c>
    </row>
    <row r="4103" spans="1:18" s="70" customFormat="1" ht="12.75" hidden="1" customHeight="1" x14ac:dyDescent="0.25">
      <c r="A4103" s="38" t="s">
        <v>6708</v>
      </c>
      <c r="B4103" s="42" t="s">
        <v>6709</v>
      </c>
      <c r="C4103" s="42" t="s">
        <v>6710</v>
      </c>
      <c r="D4103" s="38">
        <v>407261</v>
      </c>
      <c r="E4103" s="139" t="s">
        <v>58</v>
      </c>
      <c r="F4103" s="38">
        <v>8266012048</v>
      </c>
      <c r="G4103" s="40">
        <v>9854022724</v>
      </c>
      <c r="H4103" s="3">
        <v>61657.01</v>
      </c>
      <c r="I4103" s="3"/>
      <c r="J4103" s="3">
        <v>0</v>
      </c>
      <c r="K4103" s="3">
        <f t="shared" si="67"/>
        <v>61657.01</v>
      </c>
      <c r="L4103" s="41">
        <v>44466.729166666664</v>
      </c>
      <c r="M4103" s="39">
        <v>6870225245</v>
      </c>
      <c r="N4103" s="42" t="s">
        <v>315</v>
      </c>
      <c r="O4103" s="42"/>
      <c r="P4103" s="60"/>
      <c r="Q4103" s="42" t="s">
        <v>243</v>
      </c>
      <c r="R4103" s="68" t="s">
        <v>506</v>
      </c>
    </row>
    <row r="4104" spans="1:18" s="70" customFormat="1" ht="12.75" hidden="1" customHeight="1" x14ac:dyDescent="0.25">
      <c r="A4104" s="38" t="s">
        <v>6928</v>
      </c>
      <c r="B4104" s="42" t="s">
        <v>6929</v>
      </c>
      <c r="C4104" s="42" t="s">
        <v>6930</v>
      </c>
      <c r="D4104" s="38">
        <v>407261</v>
      </c>
      <c r="E4104" s="139" t="s">
        <v>58</v>
      </c>
      <c r="F4104" s="38">
        <v>8266012048</v>
      </c>
      <c r="G4104" s="40">
        <v>9854022608</v>
      </c>
      <c r="H4104" s="3">
        <v>61657.01</v>
      </c>
      <c r="I4104" s="3"/>
      <c r="J4104" s="3">
        <v>0</v>
      </c>
      <c r="K4104" s="3">
        <f t="shared" si="67"/>
        <v>61657.01</v>
      </c>
      <c r="L4104" s="41">
        <v>44459.729166666664</v>
      </c>
      <c r="M4104" s="39">
        <v>6870229643</v>
      </c>
      <c r="N4104" s="42" t="s">
        <v>315</v>
      </c>
      <c r="O4104" s="42"/>
      <c r="P4104" s="60"/>
      <c r="Q4104" s="42" t="s">
        <v>243</v>
      </c>
      <c r="R4104" s="68" t="s">
        <v>506</v>
      </c>
    </row>
    <row r="4105" spans="1:18" s="70" customFormat="1" ht="12.75" hidden="1" customHeight="1" x14ac:dyDescent="0.25">
      <c r="A4105" s="38" t="s">
        <v>7675</v>
      </c>
      <c r="B4105" s="42" t="s">
        <v>7676</v>
      </c>
      <c r="C4105" s="42" t="s">
        <v>7677</v>
      </c>
      <c r="D4105" s="38">
        <v>407261</v>
      </c>
      <c r="E4105" s="139" t="s">
        <v>58</v>
      </c>
      <c r="F4105" s="38">
        <v>8266012912</v>
      </c>
      <c r="G4105" s="40">
        <v>9854023348</v>
      </c>
      <c r="H4105" s="3">
        <v>61632.91</v>
      </c>
      <c r="I4105" s="3"/>
      <c r="J4105" s="3">
        <v>0</v>
      </c>
      <c r="K4105" s="3">
        <f t="shared" si="67"/>
        <v>61632.91</v>
      </c>
      <c r="L4105" s="41">
        <v>44496.729166666664</v>
      </c>
      <c r="M4105" s="39">
        <v>6870258622</v>
      </c>
      <c r="N4105" s="42" t="s">
        <v>315</v>
      </c>
      <c r="O4105" s="42"/>
      <c r="P4105" s="60"/>
      <c r="Q4105" s="42" t="s">
        <v>243</v>
      </c>
      <c r="R4105" s="68" t="s">
        <v>506</v>
      </c>
    </row>
    <row r="4106" spans="1:18" s="70" customFormat="1" ht="12.75" hidden="1" customHeight="1" x14ac:dyDescent="0.25">
      <c r="A4106" s="38" t="s">
        <v>5490</v>
      </c>
      <c r="B4106" s="42" t="s">
        <v>5491</v>
      </c>
      <c r="C4106" s="42" t="s">
        <v>5492</v>
      </c>
      <c r="D4106" s="38">
        <v>407261</v>
      </c>
      <c r="E4106" s="139" t="s">
        <v>58</v>
      </c>
      <c r="F4106" s="38">
        <v>8266012048</v>
      </c>
      <c r="G4106" s="40">
        <v>9854022058</v>
      </c>
      <c r="H4106" s="3">
        <v>61608.800000000003</v>
      </c>
      <c r="I4106" s="3"/>
      <c r="J4106" s="3">
        <v>0</v>
      </c>
      <c r="K4106" s="3">
        <f t="shared" si="67"/>
        <v>61608.800000000003</v>
      </c>
      <c r="L4106" s="41">
        <v>44429.729166666664</v>
      </c>
      <c r="M4106" s="39">
        <v>6870187967</v>
      </c>
      <c r="N4106" s="42" t="s">
        <v>315</v>
      </c>
      <c r="O4106" s="42"/>
      <c r="P4106" s="60"/>
      <c r="Q4106" s="42" t="s">
        <v>243</v>
      </c>
      <c r="R4106" s="68" t="s">
        <v>506</v>
      </c>
    </row>
    <row r="4107" spans="1:18" s="70" customFormat="1" ht="12.75" customHeight="1" x14ac:dyDescent="0.2">
      <c r="A4107" s="38" t="s">
        <v>10444</v>
      </c>
      <c r="B4107" s="42" t="s">
        <v>10445</v>
      </c>
      <c r="C4107" s="42" t="s">
        <v>10446</v>
      </c>
      <c r="D4107" s="38">
        <v>407464</v>
      </c>
      <c r="E4107" s="42" t="s">
        <v>1230</v>
      </c>
      <c r="F4107" s="38">
        <v>8268007592</v>
      </c>
      <c r="G4107" s="40" t="s">
        <v>10447</v>
      </c>
      <c r="H4107" s="3">
        <v>61600</v>
      </c>
      <c r="I4107" s="3"/>
      <c r="J4107" s="3">
        <v>11088</v>
      </c>
      <c r="K4107" s="3">
        <f t="shared" si="67"/>
        <v>72688</v>
      </c>
      <c r="L4107" s="41">
        <v>44588.729166666664</v>
      </c>
      <c r="M4107" s="39">
        <v>44334103</v>
      </c>
      <c r="N4107" s="42" t="s">
        <v>315</v>
      </c>
      <c r="O4107" s="42" t="s">
        <v>10448</v>
      </c>
      <c r="P4107" s="60">
        <v>44620</v>
      </c>
      <c r="Q4107" s="42" t="s">
        <v>243</v>
      </c>
      <c r="R4107" s="68"/>
    </row>
    <row r="4108" spans="1:18" s="70" customFormat="1" ht="12.75" hidden="1" customHeight="1" x14ac:dyDescent="0.25">
      <c r="A4108" s="38" t="s">
        <v>5539</v>
      </c>
      <c r="B4108" s="42" t="s">
        <v>5540</v>
      </c>
      <c r="C4108" s="42" t="s">
        <v>5541</v>
      </c>
      <c r="D4108" s="38">
        <v>407261</v>
      </c>
      <c r="E4108" s="139" t="s">
        <v>58</v>
      </c>
      <c r="F4108" s="38">
        <v>8266012048</v>
      </c>
      <c r="G4108" s="40">
        <v>9854022260</v>
      </c>
      <c r="H4108" s="3">
        <v>61584.7</v>
      </c>
      <c r="I4108" s="3"/>
      <c r="J4108" s="3">
        <v>0</v>
      </c>
      <c r="K4108" s="3">
        <f t="shared" si="67"/>
        <v>61584.7</v>
      </c>
      <c r="L4108" s="41">
        <v>44439.729166666664</v>
      </c>
      <c r="M4108" s="39">
        <v>6870189328</v>
      </c>
      <c r="N4108" s="42" t="s">
        <v>315</v>
      </c>
      <c r="O4108" s="42"/>
      <c r="P4108" s="60"/>
      <c r="Q4108" s="42" t="s">
        <v>243</v>
      </c>
      <c r="R4108" s="68" t="s">
        <v>506</v>
      </c>
    </row>
    <row r="4109" spans="1:18" s="70" customFormat="1" ht="12.75" hidden="1" customHeight="1" x14ac:dyDescent="0.25">
      <c r="A4109" s="38" t="s">
        <v>6867</v>
      </c>
      <c r="B4109" s="42" t="s">
        <v>6868</v>
      </c>
      <c r="C4109" s="42" t="s">
        <v>6869</v>
      </c>
      <c r="D4109" s="38">
        <v>407261</v>
      </c>
      <c r="E4109" s="139" t="s">
        <v>58</v>
      </c>
      <c r="F4109" s="38">
        <v>8266012048</v>
      </c>
      <c r="G4109" s="40">
        <v>9854022616</v>
      </c>
      <c r="H4109" s="3">
        <v>61584.7</v>
      </c>
      <c r="I4109" s="3"/>
      <c r="J4109" s="3">
        <v>0</v>
      </c>
      <c r="K4109" s="3">
        <f t="shared" si="67"/>
        <v>61584.7</v>
      </c>
      <c r="L4109" s="41">
        <v>44460.729166666664</v>
      </c>
      <c r="M4109" s="39">
        <v>6870229290</v>
      </c>
      <c r="N4109" s="42" t="s">
        <v>315</v>
      </c>
      <c r="O4109" s="42"/>
      <c r="P4109" s="60"/>
      <c r="Q4109" s="42" t="s">
        <v>243</v>
      </c>
      <c r="R4109" s="68" t="s">
        <v>506</v>
      </c>
    </row>
    <row r="4110" spans="1:18" s="70" customFormat="1" ht="12.75" hidden="1" customHeight="1" x14ac:dyDescent="0.25">
      <c r="A4110" s="38" t="s">
        <v>6104</v>
      </c>
      <c r="B4110" s="42" t="s">
        <v>6105</v>
      </c>
      <c r="C4110" s="42" t="s">
        <v>6106</v>
      </c>
      <c r="D4110" s="38">
        <v>407261</v>
      </c>
      <c r="E4110" s="139" t="s">
        <v>58</v>
      </c>
      <c r="F4110" s="38">
        <v>8266012048</v>
      </c>
      <c r="G4110" s="40">
        <v>9854022371</v>
      </c>
      <c r="H4110" s="3">
        <v>61536.49</v>
      </c>
      <c r="I4110" s="3"/>
      <c r="J4110" s="3">
        <v>0</v>
      </c>
      <c r="K4110" s="3">
        <f t="shared" si="67"/>
        <v>61536.49</v>
      </c>
      <c r="L4110" s="41">
        <v>44443.729166666664</v>
      </c>
      <c r="M4110" s="39">
        <v>6870199666</v>
      </c>
      <c r="N4110" s="42" t="s">
        <v>315</v>
      </c>
      <c r="O4110" s="42"/>
      <c r="P4110" s="60"/>
      <c r="Q4110" s="42" t="s">
        <v>243</v>
      </c>
      <c r="R4110" s="68" t="s">
        <v>506</v>
      </c>
    </row>
    <row r="4111" spans="1:18" s="70" customFormat="1" ht="12.75" hidden="1" customHeight="1" x14ac:dyDescent="0.25">
      <c r="A4111" s="38" t="s">
        <v>5336</v>
      </c>
      <c r="B4111" s="42" t="s">
        <v>5337</v>
      </c>
      <c r="C4111" s="42" t="s">
        <v>5338</v>
      </c>
      <c r="D4111" s="38">
        <v>407261</v>
      </c>
      <c r="E4111" s="139" t="s">
        <v>58</v>
      </c>
      <c r="F4111" s="38">
        <v>8266012048</v>
      </c>
      <c r="G4111" s="40">
        <v>9854021861</v>
      </c>
      <c r="H4111" s="3">
        <v>61512.39</v>
      </c>
      <c r="I4111" s="3"/>
      <c r="J4111" s="3">
        <v>0</v>
      </c>
      <c r="K4111" s="3">
        <f t="shared" si="67"/>
        <v>61512.39</v>
      </c>
      <c r="L4111" s="41">
        <v>44420.729166666664</v>
      </c>
      <c r="M4111" s="39">
        <v>6870181547</v>
      </c>
      <c r="N4111" s="42" t="s">
        <v>315</v>
      </c>
      <c r="O4111" s="42"/>
      <c r="P4111" s="60"/>
      <c r="Q4111" s="42" t="s">
        <v>243</v>
      </c>
      <c r="R4111" s="68" t="s">
        <v>506</v>
      </c>
    </row>
    <row r="4112" spans="1:18" s="70" customFormat="1" ht="12.75" hidden="1" customHeight="1" x14ac:dyDescent="0.25">
      <c r="A4112" s="38" t="s">
        <v>6855</v>
      </c>
      <c r="B4112" s="42" t="s">
        <v>6856</v>
      </c>
      <c r="C4112" s="42" t="s">
        <v>6857</v>
      </c>
      <c r="D4112" s="38">
        <v>407261</v>
      </c>
      <c r="E4112" s="139" t="s">
        <v>58</v>
      </c>
      <c r="F4112" s="38">
        <v>8266012048</v>
      </c>
      <c r="G4112" s="40">
        <v>9854022633</v>
      </c>
      <c r="H4112" s="3">
        <v>61512.39</v>
      </c>
      <c r="I4112" s="3"/>
      <c r="J4112" s="3">
        <v>0</v>
      </c>
      <c r="K4112" s="3">
        <f t="shared" si="67"/>
        <v>61512.39</v>
      </c>
      <c r="L4112" s="41">
        <v>44461.729166666664</v>
      </c>
      <c r="M4112" s="39">
        <v>6870229253</v>
      </c>
      <c r="N4112" s="42" t="s">
        <v>315</v>
      </c>
      <c r="O4112" s="42"/>
      <c r="P4112" s="60"/>
      <c r="Q4112" s="42" t="s">
        <v>243</v>
      </c>
      <c r="R4112" s="68" t="s">
        <v>506</v>
      </c>
    </row>
    <row r="4113" spans="1:18" s="70" customFormat="1" ht="12.75" customHeight="1" x14ac:dyDescent="0.25">
      <c r="A4113" s="38" t="s">
        <v>453</v>
      </c>
      <c r="B4113" s="39" t="s">
        <v>454</v>
      </c>
      <c r="C4113" s="39" t="s">
        <v>455</v>
      </c>
      <c r="D4113" s="38">
        <v>407261</v>
      </c>
      <c r="E4113" s="77" t="s">
        <v>58</v>
      </c>
      <c r="F4113" s="38">
        <v>8266010190</v>
      </c>
      <c r="G4113" s="40">
        <v>9854017713</v>
      </c>
      <c r="H4113" s="2">
        <v>61493.62</v>
      </c>
      <c r="I4113" s="2"/>
      <c r="J4113" s="2">
        <v>0</v>
      </c>
      <c r="K4113" s="3">
        <f t="shared" si="67"/>
        <v>61493.62</v>
      </c>
      <c r="L4113" s="41">
        <v>44220.729166666664</v>
      </c>
      <c r="M4113" s="39">
        <v>6870271673</v>
      </c>
      <c r="N4113" s="39" t="s">
        <v>52</v>
      </c>
      <c r="O4113" s="40"/>
      <c r="P4113" s="41"/>
      <c r="Q4113" s="39" t="s">
        <v>54</v>
      </c>
      <c r="R4113" s="68"/>
    </row>
    <row r="4114" spans="1:18" s="70" customFormat="1" ht="12.75" hidden="1" customHeight="1" x14ac:dyDescent="0.25">
      <c r="A4114" s="38" t="s">
        <v>5305</v>
      </c>
      <c r="B4114" s="42" t="s">
        <v>5306</v>
      </c>
      <c r="C4114" s="42" t="s">
        <v>5307</v>
      </c>
      <c r="D4114" s="38">
        <v>407261</v>
      </c>
      <c r="E4114" s="139" t="s">
        <v>58</v>
      </c>
      <c r="F4114" s="38">
        <v>8266012048</v>
      </c>
      <c r="G4114" s="40">
        <v>9854021834</v>
      </c>
      <c r="H4114" s="3">
        <v>61488.28</v>
      </c>
      <c r="I4114" s="3"/>
      <c r="J4114" s="3">
        <v>0</v>
      </c>
      <c r="K4114" s="3">
        <f t="shared" si="67"/>
        <v>61488.28</v>
      </c>
      <c r="L4114" s="41">
        <v>44418.729166666664</v>
      </c>
      <c r="M4114" s="39">
        <v>6870179313</v>
      </c>
      <c r="N4114" s="42" t="s">
        <v>315</v>
      </c>
      <c r="O4114" s="42"/>
      <c r="P4114" s="60"/>
      <c r="Q4114" s="42" t="s">
        <v>243</v>
      </c>
      <c r="R4114" s="68" t="s">
        <v>506</v>
      </c>
    </row>
    <row r="4115" spans="1:18" s="70" customFormat="1" ht="12.75" hidden="1" customHeight="1" x14ac:dyDescent="0.25">
      <c r="A4115" s="38" t="s">
        <v>6852</v>
      </c>
      <c r="B4115" s="42" t="s">
        <v>6853</v>
      </c>
      <c r="C4115" s="42" t="s">
        <v>6854</v>
      </c>
      <c r="D4115" s="38">
        <v>407261</v>
      </c>
      <c r="E4115" s="139" t="s">
        <v>58</v>
      </c>
      <c r="F4115" s="38">
        <v>8266012048</v>
      </c>
      <c r="G4115" s="40">
        <v>9854022770</v>
      </c>
      <c r="H4115" s="3">
        <v>61488.28</v>
      </c>
      <c r="I4115" s="3"/>
      <c r="J4115" s="3">
        <v>0</v>
      </c>
      <c r="K4115" s="3">
        <f t="shared" si="67"/>
        <v>61488.28</v>
      </c>
      <c r="L4115" s="41">
        <v>44468.729166666664</v>
      </c>
      <c r="M4115" s="39">
        <v>6870229239</v>
      </c>
      <c r="N4115" s="42" t="s">
        <v>315</v>
      </c>
      <c r="O4115" s="42"/>
      <c r="P4115" s="60"/>
      <c r="Q4115" s="42" t="s">
        <v>243</v>
      </c>
      <c r="R4115" s="68" t="s">
        <v>506</v>
      </c>
    </row>
    <row r="4116" spans="1:18" s="70" customFormat="1" ht="12.75" hidden="1" customHeight="1" x14ac:dyDescent="0.25">
      <c r="A4116" s="38" t="s">
        <v>5636</v>
      </c>
      <c r="B4116" s="42" t="s">
        <v>5637</v>
      </c>
      <c r="C4116" s="42" t="s">
        <v>5638</v>
      </c>
      <c r="D4116" s="38">
        <v>407261</v>
      </c>
      <c r="E4116" s="139" t="s">
        <v>58</v>
      </c>
      <c r="F4116" s="38">
        <v>8266012048</v>
      </c>
      <c r="G4116" s="40">
        <v>9854022002</v>
      </c>
      <c r="H4116" s="3">
        <v>61464.18</v>
      </c>
      <c r="I4116" s="3"/>
      <c r="J4116" s="3">
        <v>0</v>
      </c>
      <c r="K4116" s="3">
        <f t="shared" si="67"/>
        <v>61464.18</v>
      </c>
      <c r="L4116" s="41">
        <v>44427.729166666664</v>
      </c>
      <c r="M4116" s="39">
        <v>6870191191</v>
      </c>
      <c r="N4116" s="42" t="s">
        <v>315</v>
      </c>
      <c r="O4116" s="42"/>
      <c r="P4116" s="60"/>
      <c r="Q4116" s="42" t="s">
        <v>243</v>
      </c>
      <c r="R4116" s="68" t="s">
        <v>506</v>
      </c>
    </row>
    <row r="4117" spans="1:18" s="70" customFormat="1" ht="12.75" hidden="1" customHeight="1" x14ac:dyDescent="0.25">
      <c r="A4117" s="38" t="s">
        <v>7416</v>
      </c>
      <c r="B4117" s="42" t="s">
        <v>7417</v>
      </c>
      <c r="C4117" s="42" t="s">
        <v>7418</v>
      </c>
      <c r="D4117" s="38">
        <v>407261</v>
      </c>
      <c r="E4117" s="139" t="s">
        <v>58</v>
      </c>
      <c r="F4117" s="38">
        <v>8266012048</v>
      </c>
      <c r="G4117" s="40">
        <v>9854023092</v>
      </c>
      <c r="H4117" s="3">
        <v>61464.18</v>
      </c>
      <c r="I4117" s="3"/>
      <c r="J4117" s="3">
        <v>0</v>
      </c>
      <c r="K4117" s="3">
        <f t="shared" si="67"/>
        <v>61464.18</v>
      </c>
      <c r="L4117" s="41">
        <v>44483.729166666664</v>
      </c>
      <c r="M4117" s="39">
        <v>6870249354</v>
      </c>
      <c r="N4117" s="42" t="s">
        <v>315</v>
      </c>
      <c r="O4117" s="42"/>
      <c r="P4117" s="60"/>
      <c r="Q4117" s="42" t="s">
        <v>243</v>
      </c>
      <c r="R4117" s="68" t="s">
        <v>506</v>
      </c>
    </row>
    <row r="4118" spans="1:18" s="70" customFormat="1" ht="12.75" customHeight="1" x14ac:dyDescent="0.25">
      <c r="A4118" s="38" t="s">
        <v>422</v>
      </c>
      <c r="B4118" s="39" t="s">
        <v>423</v>
      </c>
      <c r="C4118" s="39" t="s">
        <v>424</v>
      </c>
      <c r="D4118" s="38">
        <v>407261</v>
      </c>
      <c r="E4118" s="77" t="s">
        <v>58</v>
      </c>
      <c r="F4118" s="38">
        <v>8266009550</v>
      </c>
      <c r="G4118" s="40">
        <v>9854017515</v>
      </c>
      <c r="H4118" s="2">
        <v>61443.67</v>
      </c>
      <c r="I4118" s="2"/>
      <c r="J4118" s="2">
        <v>0</v>
      </c>
      <c r="K4118" s="3">
        <f t="shared" si="67"/>
        <v>61443.67</v>
      </c>
      <c r="L4118" s="41">
        <v>44203.729166666664</v>
      </c>
      <c r="M4118" s="39">
        <v>6870254246</v>
      </c>
      <c r="N4118" s="39" t="s">
        <v>52</v>
      </c>
      <c r="O4118" s="40"/>
      <c r="P4118" s="41"/>
      <c r="Q4118" s="39" t="s">
        <v>54</v>
      </c>
      <c r="R4118" s="68"/>
    </row>
    <row r="4119" spans="1:18" s="70" customFormat="1" ht="12.75" customHeight="1" x14ac:dyDescent="0.2">
      <c r="A4119" s="38" t="s">
        <v>17459</v>
      </c>
      <c r="B4119" s="39" t="s">
        <v>17460</v>
      </c>
      <c r="C4119" s="39" t="s">
        <v>17461</v>
      </c>
      <c r="D4119" s="38">
        <v>919962</v>
      </c>
      <c r="E4119" s="39" t="s">
        <v>6950</v>
      </c>
      <c r="F4119" s="38">
        <v>8263000121</v>
      </c>
      <c r="G4119" s="40" t="s">
        <v>17462</v>
      </c>
      <c r="H4119" s="3">
        <v>61373.68</v>
      </c>
      <c r="I4119" s="3"/>
      <c r="J4119" s="2">
        <v>11047.32</v>
      </c>
      <c r="K4119" s="3">
        <f t="shared" si="67"/>
        <v>72421</v>
      </c>
      <c r="L4119" s="41">
        <v>44881.729166666664</v>
      </c>
      <c r="M4119" s="39">
        <v>6870367749</v>
      </c>
      <c r="N4119" s="39" t="s">
        <v>3282</v>
      </c>
      <c r="O4119" s="40">
        <v>302090383437</v>
      </c>
      <c r="P4119" s="41">
        <v>44967</v>
      </c>
      <c r="Q4119" s="42" t="s">
        <v>2417</v>
      </c>
      <c r="R4119" s="68"/>
    </row>
    <row r="4120" spans="1:18" s="70" customFormat="1" ht="12.75" hidden="1" customHeight="1" x14ac:dyDescent="0.25">
      <c r="A4120" s="38" t="s">
        <v>6431</v>
      </c>
      <c r="B4120" s="42" t="s">
        <v>6432</v>
      </c>
      <c r="C4120" s="42" t="s">
        <v>6433</v>
      </c>
      <c r="D4120" s="38">
        <v>407261</v>
      </c>
      <c r="E4120" s="139" t="s">
        <v>58</v>
      </c>
      <c r="F4120" s="38">
        <v>8266012048</v>
      </c>
      <c r="G4120" s="40">
        <v>9854022437</v>
      </c>
      <c r="H4120" s="3">
        <v>61343.66</v>
      </c>
      <c r="I4120" s="3"/>
      <c r="J4120" s="3">
        <v>0</v>
      </c>
      <c r="K4120" s="3">
        <f t="shared" si="67"/>
        <v>61343.66</v>
      </c>
      <c r="L4120" s="41">
        <v>44446.729166666664</v>
      </c>
      <c r="M4120" s="39">
        <v>6870212949</v>
      </c>
      <c r="N4120" s="42" t="s">
        <v>315</v>
      </c>
      <c r="O4120" s="42"/>
      <c r="P4120" s="60"/>
      <c r="Q4120" s="42" t="s">
        <v>243</v>
      </c>
      <c r="R4120" s="68" t="s">
        <v>506</v>
      </c>
    </row>
    <row r="4121" spans="1:18" s="70" customFormat="1" ht="12.75" customHeight="1" x14ac:dyDescent="0.25">
      <c r="A4121" s="38" t="s">
        <v>329</v>
      </c>
      <c r="B4121" s="39" t="s">
        <v>330</v>
      </c>
      <c r="C4121" s="39" t="s">
        <v>331</v>
      </c>
      <c r="D4121" s="38">
        <v>407261</v>
      </c>
      <c r="E4121" s="77" t="s">
        <v>58</v>
      </c>
      <c r="F4121" s="38">
        <v>8266009944</v>
      </c>
      <c r="G4121" s="40">
        <v>9854017304</v>
      </c>
      <c r="H4121" s="2">
        <v>61293.8</v>
      </c>
      <c r="I4121" s="2"/>
      <c r="J4121" s="2">
        <v>0</v>
      </c>
      <c r="K4121" s="3">
        <f t="shared" si="67"/>
        <v>61293.8</v>
      </c>
      <c r="L4121" s="41">
        <v>44191.729166666664</v>
      </c>
      <c r="M4121" s="39">
        <v>6870237041</v>
      </c>
      <c r="N4121" s="39" t="s">
        <v>52</v>
      </c>
      <c r="O4121" s="40"/>
      <c r="P4121" s="41"/>
      <c r="Q4121" s="39" t="s">
        <v>54</v>
      </c>
      <c r="R4121" s="68"/>
    </row>
    <row r="4122" spans="1:18" s="70" customFormat="1" ht="12.75" hidden="1" customHeight="1" x14ac:dyDescent="0.25">
      <c r="A4122" s="38" t="s">
        <v>7511</v>
      </c>
      <c r="B4122" s="42" t="s">
        <v>7512</v>
      </c>
      <c r="C4122" s="42" t="s">
        <v>7513</v>
      </c>
      <c r="D4122" s="38">
        <v>407261</v>
      </c>
      <c r="E4122" s="139" t="s">
        <v>58</v>
      </c>
      <c r="F4122" s="38">
        <v>8266012048</v>
      </c>
      <c r="G4122" s="40">
        <v>9854023175</v>
      </c>
      <c r="H4122" s="3">
        <v>61271.35</v>
      </c>
      <c r="I4122" s="3"/>
      <c r="J4122" s="3">
        <v>0</v>
      </c>
      <c r="K4122" s="3">
        <f t="shared" si="67"/>
        <v>61271.35</v>
      </c>
      <c r="L4122" s="41">
        <v>44487.729166666664</v>
      </c>
      <c r="M4122" s="39">
        <v>6870252260</v>
      </c>
      <c r="N4122" s="42" t="s">
        <v>315</v>
      </c>
      <c r="O4122" s="42"/>
      <c r="P4122" s="60"/>
      <c r="Q4122" s="42" t="s">
        <v>243</v>
      </c>
      <c r="R4122" s="68" t="s">
        <v>506</v>
      </c>
    </row>
    <row r="4123" spans="1:18" s="70" customFormat="1" ht="12.75" hidden="1" customHeight="1" x14ac:dyDescent="0.25">
      <c r="A4123" s="38" t="s">
        <v>7133</v>
      </c>
      <c r="B4123" s="42" t="s">
        <v>7134</v>
      </c>
      <c r="C4123" s="42" t="s">
        <v>7135</v>
      </c>
      <c r="D4123" s="38">
        <v>407261</v>
      </c>
      <c r="E4123" s="139" t="s">
        <v>58</v>
      </c>
      <c r="F4123" s="38">
        <v>8266012048</v>
      </c>
      <c r="G4123" s="40">
        <v>9854022906</v>
      </c>
      <c r="H4123" s="3">
        <v>61247.25</v>
      </c>
      <c r="I4123" s="3"/>
      <c r="J4123" s="3">
        <v>0</v>
      </c>
      <c r="K4123" s="3">
        <f t="shared" si="67"/>
        <v>61247.25</v>
      </c>
      <c r="L4123" s="41">
        <v>44475.729166666664</v>
      </c>
      <c r="M4123" s="39">
        <v>6870237213</v>
      </c>
      <c r="N4123" s="42" t="s">
        <v>315</v>
      </c>
      <c r="O4123" s="42"/>
      <c r="P4123" s="60"/>
      <c r="Q4123" s="42" t="s">
        <v>243</v>
      </c>
      <c r="R4123" s="68" t="s">
        <v>506</v>
      </c>
    </row>
    <row r="4124" spans="1:18" s="70" customFormat="1" ht="12.75" hidden="1" customHeight="1" x14ac:dyDescent="0.25">
      <c r="A4124" s="38" t="s">
        <v>5533</v>
      </c>
      <c r="B4124" s="42" t="s">
        <v>5534</v>
      </c>
      <c r="C4124" s="42" t="s">
        <v>5535</v>
      </c>
      <c r="D4124" s="38">
        <v>407261</v>
      </c>
      <c r="E4124" s="139" t="s">
        <v>58</v>
      </c>
      <c r="F4124" s="38">
        <v>8266012048</v>
      </c>
      <c r="G4124" s="40">
        <v>9854022237</v>
      </c>
      <c r="H4124" s="3">
        <v>61199.040000000001</v>
      </c>
      <c r="I4124" s="3"/>
      <c r="J4124" s="3">
        <v>0</v>
      </c>
      <c r="K4124" s="3">
        <f t="shared" si="67"/>
        <v>61199.040000000001</v>
      </c>
      <c r="L4124" s="41">
        <v>44438.729166666664</v>
      </c>
      <c r="M4124" s="39">
        <v>6870189288</v>
      </c>
      <c r="N4124" s="42" t="s">
        <v>315</v>
      </c>
      <c r="O4124" s="42"/>
      <c r="P4124" s="60"/>
      <c r="Q4124" s="42" t="s">
        <v>243</v>
      </c>
      <c r="R4124" s="68" t="s">
        <v>506</v>
      </c>
    </row>
    <row r="4125" spans="1:18" s="70" customFormat="1" ht="12.75" customHeight="1" x14ac:dyDescent="0.2">
      <c r="A4125" s="38">
        <v>370</v>
      </c>
      <c r="B4125" s="39" t="s">
        <v>16323</v>
      </c>
      <c r="C4125" s="39" t="s">
        <v>16324</v>
      </c>
      <c r="D4125" s="38">
        <v>909972</v>
      </c>
      <c r="E4125" s="39" t="s">
        <v>15857</v>
      </c>
      <c r="F4125" s="38">
        <v>8262000063</v>
      </c>
      <c r="G4125" s="40" t="s">
        <v>16325</v>
      </c>
      <c r="H4125" s="2">
        <v>61177.118644067799</v>
      </c>
      <c r="I4125" s="2"/>
      <c r="J4125" s="2">
        <v>11011.881355932204</v>
      </c>
      <c r="K4125" s="3">
        <f t="shared" si="67"/>
        <v>72189</v>
      </c>
      <c r="L4125" s="41">
        <v>44852.729166666664</v>
      </c>
      <c r="M4125" s="39">
        <v>44294334</v>
      </c>
      <c r="N4125" s="39" t="s">
        <v>8899</v>
      </c>
      <c r="O4125" s="40">
        <v>212067816223</v>
      </c>
      <c r="P4125" s="41">
        <v>44901</v>
      </c>
      <c r="Q4125" s="42" t="s">
        <v>8901</v>
      </c>
      <c r="R4125" s="68"/>
    </row>
    <row r="4126" spans="1:18" s="70" customFormat="1" ht="12.75" hidden="1" customHeight="1" x14ac:dyDescent="0.25">
      <c r="A4126" s="38" t="s">
        <v>7520</v>
      </c>
      <c r="B4126" s="42" t="s">
        <v>7521</v>
      </c>
      <c r="C4126" s="42" t="s">
        <v>7522</v>
      </c>
      <c r="D4126" s="38">
        <v>407261</v>
      </c>
      <c r="E4126" s="139" t="s">
        <v>58</v>
      </c>
      <c r="F4126" s="38">
        <v>8266012048</v>
      </c>
      <c r="G4126" s="40">
        <v>9854023188</v>
      </c>
      <c r="H4126" s="3">
        <v>61174.94</v>
      </c>
      <c r="I4126" s="3"/>
      <c r="J4126" s="3">
        <v>0</v>
      </c>
      <c r="K4126" s="3">
        <f t="shared" si="67"/>
        <v>61174.94</v>
      </c>
      <c r="L4126" s="41">
        <v>44488.729166666664</v>
      </c>
      <c r="M4126" s="39">
        <v>6870252297</v>
      </c>
      <c r="N4126" s="42" t="s">
        <v>315</v>
      </c>
      <c r="O4126" s="42"/>
      <c r="P4126" s="60"/>
      <c r="Q4126" s="42" t="s">
        <v>243</v>
      </c>
      <c r="R4126" s="68" t="s">
        <v>506</v>
      </c>
    </row>
    <row r="4127" spans="1:18" s="70" customFormat="1" ht="12.75" hidden="1" customHeight="1" x14ac:dyDescent="0.25">
      <c r="A4127" s="38" t="s">
        <v>5508</v>
      </c>
      <c r="B4127" s="42" t="s">
        <v>5509</v>
      </c>
      <c r="C4127" s="42" t="s">
        <v>5510</v>
      </c>
      <c r="D4127" s="38">
        <v>407261</v>
      </c>
      <c r="E4127" s="139" t="s">
        <v>58</v>
      </c>
      <c r="F4127" s="38">
        <v>8266012048</v>
      </c>
      <c r="G4127" s="40">
        <v>9854022122</v>
      </c>
      <c r="H4127" s="3">
        <v>61126.73</v>
      </c>
      <c r="I4127" s="3"/>
      <c r="J4127" s="3">
        <v>0</v>
      </c>
      <c r="K4127" s="3">
        <f t="shared" si="67"/>
        <v>61126.73</v>
      </c>
      <c r="L4127" s="41">
        <v>44432.729166666664</v>
      </c>
      <c r="M4127" s="39">
        <v>6870188100</v>
      </c>
      <c r="N4127" s="42" t="s">
        <v>315</v>
      </c>
      <c r="O4127" s="42"/>
      <c r="P4127" s="60"/>
      <c r="Q4127" s="42" t="s">
        <v>243</v>
      </c>
      <c r="R4127" s="68" t="s">
        <v>506</v>
      </c>
    </row>
    <row r="4128" spans="1:18" s="70" customFormat="1" ht="12.75" customHeight="1" x14ac:dyDescent="0.2">
      <c r="A4128" s="38" t="s">
        <v>19561</v>
      </c>
      <c r="B4128" s="39" t="s">
        <v>19562</v>
      </c>
      <c r="C4128" s="39" t="s">
        <v>19563</v>
      </c>
      <c r="D4128" s="38">
        <v>405495</v>
      </c>
      <c r="E4128" s="39" t="s">
        <v>18908</v>
      </c>
      <c r="F4128" s="38">
        <v>8266017297</v>
      </c>
      <c r="G4128" s="40" t="s">
        <v>19564</v>
      </c>
      <c r="H4128" s="2">
        <v>61118.398305084753</v>
      </c>
      <c r="I4128" s="2"/>
      <c r="J4128" s="2">
        <v>11001.311694915255</v>
      </c>
      <c r="K4128" s="3">
        <f t="shared" si="67"/>
        <v>72119.710000000006</v>
      </c>
      <c r="L4128" s="41">
        <v>44995.729166666664</v>
      </c>
      <c r="M4128" s="39">
        <v>1246400030</v>
      </c>
      <c r="N4128" s="39" t="s">
        <v>3282</v>
      </c>
      <c r="O4128" s="40">
        <v>306214261602</v>
      </c>
      <c r="P4128" s="41">
        <v>45100</v>
      </c>
      <c r="Q4128" s="42" t="s">
        <v>2417</v>
      </c>
      <c r="R4128" s="68"/>
    </row>
    <row r="4129" spans="1:18" s="70" customFormat="1" ht="12.75" customHeight="1" x14ac:dyDescent="0.2">
      <c r="A4129" s="38" t="s">
        <v>21064</v>
      </c>
      <c r="B4129" s="39" t="s">
        <v>21060</v>
      </c>
      <c r="C4129" s="39"/>
      <c r="D4129" s="38">
        <v>118412</v>
      </c>
      <c r="E4129" s="39" t="s">
        <v>21061</v>
      </c>
      <c r="F4129" s="38">
        <v>8263000341</v>
      </c>
      <c r="G4129" s="40">
        <v>4202</v>
      </c>
      <c r="H4129" s="2">
        <v>61100</v>
      </c>
      <c r="I4129" s="2"/>
      <c r="J4129" s="2">
        <v>10998</v>
      </c>
      <c r="K4129" s="3">
        <f t="shared" si="67"/>
        <v>72098</v>
      </c>
      <c r="L4129" s="41">
        <v>45232</v>
      </c>
      <c r="M4129" s="39"/>
      <c r="N4129" s="39" t="s">
        <v>19303</v>
      </c>
      <c r="O4129" s="40"/>
      <c r="P4129" s="41"/>
      <c r="Q4129" s="62" t="s">
        <v>19</v>
      </c>
      <c r="R4129" s="68"/>
    </row>
    <row r="4130" spans="1:18" s="70" customFormat="1" ht="12.75" hidden="1" customHeight="1" x14ac:dyDescent="0.25">
      <c r="A4130" s="38" t="s">
        <v>5302</v>
      </c>
      <c r="B4130" s="42" t="s">
        <v>5303</v>
      </c>
      <c r="C4130" s="42" t="s">
        <v>5304</v>
      </c>
      <c r="D4130" s="38">
        <v>407261</v>
      </c>
      <c r="E4130" s="139" t="s">
        <v>58</v>
      </c>
      <c r="F4130" s="38">
        <v>8266012048</v>
      </c>
      <c r="G4130" s="40">
        <v>9854021871</v>
      </c>
      <c r="H4130" s="3">
        <v>61078.52</v>
      </c>
      <c r="I4130" s="3"/>
      <c r="J4130" s="3">
        <v>0</v>
      </c>
      <c r="K4130" s="3">
        <f t="shared" si="67"/>
        <v>61078.52</v>
      </c>
      <c r="L4130" s="41">
        <v>44420.729166666664</v>
      </c>
      <c r="M4130" s="39">
        <v>6870179307</v>
      </c>
      <c r="N4130" s="42" t="s">
        <v>315</v>
      </c>
      <c r="O4130" s="42"/>
      <c r="P4130" s="60"/>
      <c r="Q4130" s="42" t="s">
        <v>243</v>
      </c>
      <c r="R4130" s="68" t="s">
        <v>506</v>
      </c>
    </row>
    <row r="4131" spans="1:18" s="70" customFormat="1" ht="12.75" hidden="1" customHeight="1" x14ac:dyDescent="0.25">
      <c r="A4131" s="38" t="s">
        <v>7127</v>
      </c>
      <c r="B4131" s="42" t="s">
        <v>7128</v>
      </c>
      <c r="C4131" s="42" t="s">
        <v>7129</v>
      </c>
      <c r="D4131" s="38">
        <v>407261</v>
      </c>
      <c r="E4131" s="139" t="s">
        <v>58</v>
      </c>
      <c r="F4131" s="38">
        <v>8266012048</v>
      </c>
      <c r="G4131" s="40">
        <v>9854022926</v>
      </c>
      <c r="H4131" s="3">
        <v>61078.52</v>
      </c>
      <c r="I4131" s="3"/>
      <c r="J4131" s="3">
        <v>0</v>
      </c>
      <c r="K4131" s="3">
        <f t="shared" si="67"/>
        <v>61078.52</v>
      </c>
      <c r="L4131" s="41">
        <v>44476.729166666664</v>
      </c>
      <c r="M4131" s="39">
        <v>6870237209</v>
      </c>
      <c r="N4131" s="42" t="s">
        <v>315</v>
      </c>
      <c r="O4131" s="42"/>
      <c r="P4131" s="60"/>
      <c r="Q4131" s="42" t="s">
        <v>243</v>
      </c>
      <c r="R4131" s="68" t="s">
        <v>506</v>
      </c>
    </row>
    <row r="4132" spans="1:18" s="70" customFormat="1" ht="12.75" hidden="1" customHeight="1" x14ac:dyDescent="0.25">
      <c r="A4132" s="38" t="s">
        <v>5651</v>
      </c>
      <c r="B4132" s="42" t="s">
        <v>5652</v>
      </c>
      <c r="C4132" s="42" t="s">
        <v>5653</v>
      </c>
      <c r="D4132" s="38">
        <v>407261</v>
      </c>
      <c r="E4132" s="139" t="s">
        <v>58</v>
      </c>
      <c r="F4132" s="38">
        <v>8266012048</v>
      </c>
      <c r="G4132" s="40">
        <v>9854022181</v>
      </c>
      <c r="H4132" s="3">
        <v>61054.42</v>
      </c>
      <c r="I4132" s="3"/>
      <c r="J4132" s="3">
        <v>0</v>
      </c>
      <c r="K4132" s="3">
        <f t="shared" si="67"/>
        <v>61054.42</v>
      </c>
      <c r="L4132" s="41">
        <v>44435.729166666664</v>
      </c>
      <c r="M4132" s="39">
        <v>6870191716</v>
      </c>
      <c r="N4132" s="42" t="s">
        <v>315</v>
      </c>
      <c r="O4132" s="42"/>
      <c r="P4132" s="60"/>
      <c r="Q4132" s="42" t="s">
        <v>243</v>
      </c>
      <c r="R4132" s="68" t="s">
        <v>506</v>
      </c>
    </row>
    <row r="4133" spans="1:18" s="70" customFormat="1" ht="12.75" customHeight="1" x14ac:dyDescent="0.2">
      <c r="A4133" s="38" t="s">
        <v>10541</v>
      </c>
      <c r="B4133" s="39" t="s">
        <v>10542</v>
      </c>
      <c r="C4133" s="39" t="s">
        <v>10543</v>
      </c>
      <c r="D4133" s="38">
        <v>811819</v>
      </c>
      <c r="E4133" s="39" t="s">
        <v>1091</v>
      </c>
      <c r="F4133" s="38">
        <v>8263000049</v>
      </c>
      <c r="G4133" s="40" t="s">
        <v>10544</v>
      </c>
      <c r="H4133" s="2">
        <v>61034</v>
      </c>
      <c r="I4133" s="2"/>
      <c r="J4133" s="2">
        <v>0</v>
      </c>
      <c r="K4133" s="3">
        <f t="shared" si="67"/>
        <v>61034</v>
      </c>
      <c r="L4133" s="41">
        <v>44553.729166666664</v>
      </c>
      <c r="M4133" s="39">
        <v>3445027165</v>
      </c>
      <c r="N4133" s="39" t="s">
        <v>52</v>
      </c>
      <c r="O4133" s="40">
        <v>203116259038</v>
      </c>
      <c r="P4133" s="41">
        <v>44634</v>
      </c>
      <c r="Q4133" s="39" t="s">
        <v>54</v>
      </c>
      <c r="R4133" s="68"/>
    </row>
    <row r="4134" spans="1:18" s="70" customFormat="1" ht="12.75" hidden="1" customHeight="1" x14ac:dyDescent="0.25">
      <c r="A4134" s="38" t="s">
        <v>6110</v>
      </c>
      <c r="B4134" s="42" t="s">
        <v>6111</v>
      </c>
      <c r="C4134" s="42" t="s">
        <v>6112</v>
      </c>
      <c r="D4134" s="38">
        <v>407261</v>
      </c>
      <c r="E4134" s="139" t="s">
        <v>58</v>
      </c>
      <c r="F4134" s="38">
        <v>8266012048</v>
      </c>
      <c r="G4134" s="40">
        <v>9854022413</v>
      </c>
      <c r="H4134" s="3">
        <v>61030.32</v>
      </c>
      <c r="I4134" s="3"/>
      <c r="J4134" s="3">
        <v>0</v>
      </c>
      <c r="K4134" s="3">
        <f t="shared" si="67"/>
        <v>61030.32</v>
      </c>
      <c r="L4134" s="41">
        <v>44445.729166666664</v>
      </c>
      <c r="M4134" s="39">
        <v>6870199677</v>
      </c>
      <c r="N4134" s="42" t="s">
        <v>315</v>
      </c>
      <c r="O4134" s="42"/>
      <c r="P4134" s="60"/>
      <c r="Q4134" s="42" t="s">
        <v>243</v>
      </c>
      <c r="R4134" s="68" t="s">
        <v>506</v>
      </c>
    </row>
    <row r="4135" spans="1:18" s="70" customFormat="1" ht="12.75" hidden="1" customHeight="1" x14ac:dyDescent="0.25">
      <c r="A4135" s="38" t="s">
        <v>6861</v>
      </c>
      <c r="B4135" s="42" t="s">
        <v>6862</v>
      </c>
      <c r="C4135" s="42" t="s">
        <v>6863</v>
      </c>
      <c r="D4135" s="38">
        <v>407261</v>
      </c>
      <c r="E4135" s="139" t="s">
        <v>58</v>
      </c>
      <c r="F4135" s="38">
        <v>8266012048</v>
      </c>
      <c r="G4135" s="40">
        <v>9854022636</v>
      </c>
      <c r="H4135" s="3">
        <v>61006.21</v>
      </c>
      <c r="I4135" s="3"/>
      <c r="J4135" s="3">
        <v>0</v>
      </c>
      <c r="K4135" s="3">
        <f t="shared" si="67"/>
        <v>61006.21</v>
      </c>
      <c r="L4135" s="41">
        <v>44462.729166666664</v>
      </c>
      <c r="M4135" s="39">
        <v>6870229270</v>
      </c>
      <c r="N4135" s="42" t="s">
        <v>315</v>
      </c>
      <c r="O4135" s="42"/>
      <c r="P4135" s="60"/>
      <c r="Q4135" s="42" t="s">
        <v>243</v>
      </c>
      <c r="R4135" s="68" t="s">
        <v>506</v>
      </c>
    </row>
    <row r="4136" spans="1:18" s="70" customFormat="1" ht="12.75" hidden="1" customHeight="1" x14ac:dyDescent="0.25">
      <c r="A4136" s="38" t="s">
        <v>7532</v>
      </c>
      <c r="B4136" s="42" t="s">
        <v>7533</v>
      </c>
      <c r="C4136" s="42" t="s">
        <v>7534</v>
      </c>
      <c r="D4136" s="38">
        <v>407261</v>
      </c>
      <c r="E4136" s="139" t="s">
        <v>58</v>
      </c>
      <c r="F4136" s="38">
        <v>8266012048</v>
      </c>
      <c r="G4136" s="40">
        <v>9854023334</v>
      </c>
      <c r="H4136" s="3">
        <v>61006.21</v>
      </c>
      <c r="I4136" s="3"/>
      <c r="J4136" s="3">
        <v>0</v>
      </c>
      <c r="K4136" s="3">
        <f t="shared" si="67"/>
        <v>61006.21</v>
      </c>
      <c r="L4136" s="41">
        <v>44495.729166666664</v>
      </c>
      <c r="M4136" s="39">
        <v>6870253907</v>
      </c>
      <c r="N4136" s="42" t="s">
        <v>315</v>
      </c>
      <c r="O4136" s="42"/>
      <c r="P4136" s="60"/>
      <c r="Q4136" s="42" t="s">
        <v>243</v>
      </c>
      <c r="R4136" s="68" t="s">
        <v>506</v>
      </c>
    </row>
    <row r="4137" spans="1:18" s="70" customFormat="1" ht="12.75" hidden="1" customHeight="1" x14ac:dyDescent="0.25">
      <c r="A4137" s="38" t="s">
        <v>5536</v>
      </c>
      <c r="B4137" s="42" t="s">
        <v>5537</v>
      </c>
      <c r="C4137" s="42" t="s">
        <v>5538</v>
      </c>
      <c r="D4137" s="38">
        <v>407261</v>
      </c>
      <c r="E4137" s="139" t="s">
        <v>58</v>
      </c>
      <c r="F4137" s="38">
        <v>8266012048</v>
      </c>
      <c r="G4137" s="40">
        <v>9854022273</v>
      </c>
      <c r="H4137" s="3">
        <v>60982.11</v>
      </c>
      <c r="I4137" s="3"/>
      <c r="J4137" s="3">
        <v>0</v>
      </c>
      <c r="K4137" s="3">
        <f t="shared" si="67"/>
        <v>60982.11</v>
      </c>
      <c r="L4137" s="41">
        <v>44439.729166666664</v>
      </c>
      <c r="M4137" s="39">
        <v>6870189329</v>
      </c>
      <c r="N4137" s="42" t="s">
        <v>315</v>
      </c>
      <c r="O4137" s="42"/>
      <c r="P4137" s="60"/>
      <c r="Q4137" s="42" t="s">
        <v>243</v>
      </c>
      <c r="R4137" s="68" t="s">
        <v>506</v>
      </c>
    </row>
    <row r="4138" spans="1:18" s="70" customFormat="1" ht="12.75" customHeight="1" x14ac:dyDescent="0.25">
      <c r="A4138" s="38" t="s">
        <v>8166</v>
      </c>
      <c r="B4138" s="39" t="s">
        <v>8167</v>
      </c>
      <c r="C4138" s="39" t="s">
        <v>8168</v>
      </c>
      <c r="D4138" s="38">
        <v>407261</v>
      </c>
      <c r="E4138" s="77" t="s">
        <v>58</v>
      </c>
      <c r="F4138" s="38">
        <v>8266012912</v>
      </c>
      <c r="G4138" s="40">
        <v>9854023413</v>
      </c>
      <c r="H4138" s="2">
        <v>60982.11</v>
      </c>
      <c r="I4138" s="2"/>
      <c r="J4138" s="2">
        <v>0</v>
      </c>
      <c r="K4138" s="3">
        <f t="shared" si="67"/>
        <v>60982.11</v>
      </c>
      <c r="L4138" s="41">
        <v>44501.729166666664</v>
      </c>
      <c r="M4138" s="39">
        <v>6870264324</v>
      </c>
      <c r="N4138" s="39" t="s">
        <v>52</v>
      </c>
      <c r="O4138" s="40"/>
      <c r="P4138" s="41"/>
      <c r="Q4138" s="39" t="s">
        <v>54</v>
      </c>
      <c r="R4138" s="68"/>
    </row>
    <row r="4139" spans="1:18" s="70" customFormat="1" ht="12.75" hidden="1" customHeight="1" x14ac:dyDescent="0.25">
      <c r="A4139" s="38" t="s">
        <v>6711</v>
      </c>
      <c r="B4139" s="42" t="s">
        <v>6712</v>
      </c>
      <c r="C4139" s="42" t="s">
        <v>6713</v>
      </c>
      <c r="D4139" s="38">
        <v>407261</v>
      </c>
      <c r="E4139" s="139" t="s">
        <v>58</v>
      </c>
      <c r="F4139" s="38">
        <v>8266012048</v>
      </c>
      <c r="G4139" s="40">
        <v>9854022707</v>
      </c>
      <c r="H4139" s="3">
        <v>60933.9</v>
      </c>
      <c r="I4139" s="3"/>
      <c r="J4139" s="3">
        <v>0</v>
      </c>
      <c r="K4139" s="3">
        <f t="shared" si="67"/>
        <v>60933.9</v>
      </c>
      <c r="L4139" s="41">
        <v>44465.729166666664</v>
      </c>
      <c r="M4139" s="39">
        <v>6870225220</v>
      </c>
      <c r="N4139" s="42" t="s">
        <v>315</v>
      </c>
      <c r="O4139" s="42"/>
      <c r="P4139" s="60"/>
      <c r="Q4139" s="42" t="s">
        <v>243</v>
      </c>
      <c r="R4139" s="68" t="s">
        <v>506</v>
      </c>
    </row>
    <row r="4140" spans="1:18" s="70" customFormat="1" ht="12.75" hidden="1" customHeight="1" x14ac:dyDescent="0.25">
      <c r="A4140" s="38" t="s">
        <v>7407</v>
      </c>
      <c r="B4140" s="42" t="s">
        <v>7408</v>
      </c>
      <c r="C4140" s="42" t="s">
        <v>7409</v>
      </c>
      <c r="D4140" s="38">
        <v>407261</v>
      </c>
      <c r="E4140" s="139" t="s">
        <v>58</v>
      </c>
      <c r="F4140" s="38">
        <v>8266012048</v>
      </c>
      <c r="G4140" s="40">
        <v>9854023120</v>
      </c>
      <c r="H4140" s="3">
        <v>60909.8</v>
      </c>
      <c r="I4140" s="3"/>
      <c r="J4140" s="3">
        <v>0</v>
      </c>
      <c r="K4140" s="3">
        <f t="shared" si="67"/>
        <v>60909.8</v>
      </c>
      <c r="L4140" s="41">
        <v>44485.729166666664</v>
      </c>
      <c r="M4140" s="39">
        <v>6870249337</v>
      </c>
      <c r="N4140" s="42" t="s">
        <v>315</v>
      </c>
      <c r="O4140" s="42"/>
      <c r="P4140" s="60"/>
      <c r="Q4140" s="42" t="s">
        <v>243</v>
      </c>
      <c r="R4140" s="68" t="s">
        <v>506</v>
      </c>
    </row>
    <row r="4141" spans="1:18" s="70" customFormat="1" ht="12.75" hidden="1" customHeight="1" x14ac:dyDescent="0.25">
      <c r="A4141" s="38" t="s">
        <v>7672</v>
      </c>
      <c r="B4141" s="42" t="s">
        <v>7673</v>
      </c>
      <c r="C4141" s="42" t="s">
        <v>7674</v>
      </c>
      <c r="D4141" s="38">
        <v>407261</v>
      </c>
      <c r="E4141" s="139" t="s">
        <v>58</v>
      </c>
      <c r="F4141" s="38">
        <v>8266012912</v>
      </c>
      <c r="G4141" s="40">
        <v>9854023395</v>
      </c>
      <c r="H4141" s="3">
        <v>60909.8</v>
      </c>
      <c r="I4141" s="3"/>
      <c r="J4141" s="3">
        <v>0</v>
      </c>
      <c r="K4141" s="3">
        <f t="shared" si="67"/>
        <v>60909.8</v>
      </c>
      <c r="L4141" s="41">
        <v>44499.729166666664</v>
      </c>
      <c r="M4141" s="39">
        <v>6870258613</v>
      </c>
      <c r="N4141" s="42" t="s">
        <v>315</v>
      </c>
      <c r="O4141" s="42"/>
      <c r="P4141" s="60"/>
      <c r="Q4141" s="42" t="s">
        <v>243</v>
      </c>
      <c r="R4141" s="68" t="s">
        <v>506</v>
      </c>
    </row>
    <row r="4142" spans="1:18" s="70" customFormat="1" ht="12.75" hidden="1" customHeight="1" x14ac:dyDescent="0.25">
      <c r="A4142" s="38" t="s">
        <v>7517</v>
      </c>
      <c r="B4142" s="42" t="s">
        <v>7518</v>
      </c>
      <c r="C4142" s="42" t="s">
        <v>7519</v>
      </c>
      <c r="D4142" s="38">
        <v>407261</v>
      </c>
      <c r="E4142" s="139" t="s">
        <v>58</v>
      </c>
      <c r="F4142" s="38">
        <v>8266012048</v>
      </c>
      <c r="G4142" s="40">
        <v>9854023209</v>
      </c>
      <c r="H4142" s="3">
        <v>60885.69</v>
      </c>
      <c r="I4142" s="3"/>
      <c r="J4142" s="3">
        <v>0</v>
      </c>
      <c r="K4142" s="3">
        <f t="shared" si="67"/>
        <v>60885.69</v>
      </c>
      <c r="L4142" s="41">
        <v>44490.729166666664</v>
      </c>
      <c r="M4142" s="39">
        <v>6870252268</v>
      </c>
      <c r="N4142" s="42" t="s">
        <v>315</v>
      </c>
      <c r="O4142" s="42"/>
      <c r="P4142" s="60"/>
      <c r="Q4142" s="42" t="s">
        <v>243</v>
      </c>
      <c r="R4142" s="68" t="s">
        <v>506</v>
      </c>
    </row>
    <row r="4143" spans="1:18" s="70" customFormat="1" ht="12.75" customHeight="1" x14ac:dyDescent="0.2">
      <c r="A4143" s="38" t="s">
        <v>6567</v>
      </c>
      <c r="B4143" s="39" t="s">
        <v>6568</v>
      </c>
      <c r="C4143" s="39" t="s">
        <v>6569</v>
      </c>
      <c r="D4143" s="38">
        <v>401972</v>
      </c>
      <c r="E4143" s="39" t="s">
        <v>842</v>
      </c>
      <c r="F4143" s="38">
        <v>8263000049</v>
      </c>
      <c r="G4143" s="40" t="s">
        <v>6570</v>
      </c>
      <c r="H4143" s="2">
        <v>60840</v>
      </c>
      <c r="I4143" s="2">
        <v>0</v>
      </c>
      <c r="J4143" s="2">
        <v>10951.199999999999</v>
      </c>
      <c r="K4143" s="3">
        <f t="shared" si="67"/>
        <v>71791.199999999997</v>
      </c>
      <c r="L4143" s="41">
        <v>44411.729166666664</v>
      </c>
      <c r="M4143" s="39">
        <v>6870216965</v>
      </c>
      <c r="N4143" s="39" t="s">
        <v>52</v>
      </c>
      <c r="O4143" s="40"/>
      <c r="P4143" s="41"/>
      <c r="Q4143" s="39" t="s">
        <v>54</v>
      </c>
      <c r="R4143" s="68"/>
    </row>
    <row r="4144" spans="1:18" s="70" customFormat="1" ht="12.75" hidden="1" customHeight="1" x14ac:dyDescent="0.25">
      <c r="A4144" s="38" t="s">
        <v>6101</v>
      </c>
      <c r="B4144" s="42" t="s">
        <v>6102</v>
      </c>
      <c r="C4144" s="42" t="s">
        <v>6103</v>
      </c>
      <c r="D4144" s="38">
        <v>407261</v>
      </c>
      <c r="E4144" s="139" t="s">
        <v>58</v>
      </c>
      <c r="F4144" s="38">
        <v>8266012048</v>
      </c>
      <c r="G4144" s="40">
        <v>9854022281</v>
      </c>
      <c r="H4144" s="3">
        <v>60837.49</v>
      </c>
      <c r="I4144" s="3"/>
      <c r="J4144" s="3">
        <v>0</v>
      </c>
      <c r="K4144" s="3">
        <f t="shared" si="67"/>
        <v>60837.49</v>
      </c>
      <c r="L4144" s="41">
        <v>44440.729166666664</v>
      </c>
      <c r="M4144" s="39">
        <v>6870199663</v>
      </c>
      <c r="N4144" s="42" t="s">
        <v>315</v>
      </c>
      <c r="O4144" s="42"/>
      <c r="P4144" s="60"/>
      <c r="Q4144" s="42" t="s">
        <v>243</v>
      </c>
      <c r="R4144" s="68" t="s">
        <v>506</v>
      </c>
    </row>
    <row r="4145" spans="1:18" s="70" customFormat="1" ht="12.75" hidden="1" customHeight="1" x14ac:dyDescent="0.25">
      <c r="A4145" s="38" t="s">
        <v>5530</v>
      </c>
      <c r="B4145" s="42" t="s">
        <v>5531</v>
      </c>
      <c r="C4145" s="42" t="s">
        <v>5532</v>
      </c>
      <c r="D4145" s="38">
        <v>407261</v>
      </c>
      <c r="E4145" s="139" t="s">
        <v>58</v>
      </c>
      <c r="F4145" s="38">
        <v>8266012048</v>
      </c>
      <c r="G4145" s="40">
        <v>9854021677</v>
      </c>
      <c r="H4145" s="3">
        <v>60767.57</v>
      </c>
      <c r="I4145" s="3"/>
      <c r="J4145" s="3">
        <v>0</v>
      </c>
      <c r="K4145" s="3">
        <f t="shared" si="67"/>
        <v>60767.57</v>
      </c>
      <c r="L4145" s="41">
        <v>44410.729166666664</v>
      </c>
      <c r="M4145" s="39">
        <v>6870188249</v>
      </c>
      <c r="N4145" s="42" t="s">
        <v>315</v>
      </c>
      <c r="O4145" s="42"/>
      <c r="P4145" s="60"/>
      <c r="Q4145" s="42" t="s">
        <v>243</v>
      </c>
      <c r="R4145" s="68" t="s">
        <v>506</v>
      </c>
    </row>
    <row r="4146" spans="1:18" s="70" customFormat="1" ht="12.75" hidden="1" customHeight="1" x14ac:dyDescent="0.25">
      <c r="A4146" s="38" t="s">
        <v>6870</v>
      </c>
      <c r="B4146" s="42" t="s">
        <v>6871</v>
      </c>
      <c r="C4146" s="42" t="s">
        <v>6872</v>
      </c>
      <c r="D4146" s="38">
        <v>407261</v>
      </c>
      <c r="E4146" s="139" t="s">
        <v>58</v>
      </c>
      <c r="F4146" s="38">
        <v>8266012048</v>
      </c>
      <c r="G4146" s="40">
        <v>9854022607</v>
      </c>
      <c r="H4146" s="3">
        <v>60765.18</v>
      </c>
      <c r="I4146" s="3"/>
      <c r="J4146" s="3">
        <v>0</v>
      </c>
      <c r="K4146" s="3">
        <f t="shared" si="67"/>
        <v>60765.18</v>
      </c>
      <c r="L4146" s="41">
        <v>44459.729166666664</v>
      </c>
      <c r="M4146" s="39">
        <v>6870229294</v>
      </c>
      <c r="N4146" s="42" t="s">
        <v>315</v>
      </c>
      <c r="O4146" s="42"/>
      <c r="P4146" s="60"/>
      <c r="Q4146" s="42" t="s">
        <v>243</v>
      </c>
      <c r="R4146" s="68" t="s">
        <v>506</v>
      </c>
    </row>
    <row r="4147" spans="1:18" s="70" customFormat="1" ht="12.75" customHeight="1" x14ac:dyDescent="0.2">
      <c r="A4147" s="38">
        <v>4</v>
      </c>
      <c r="B4147" s="39" t="s">
        <v>17604</v>
      </c>
      <c r="C4147" s="39" t="s">
        <v>17605</v>
      </c>
      <c r="D4147" s="38">
        <v>128773</v>
      </c>
      <c r="E4147" s="39" t="s">
        <v>13807</v>
      </c>
      <c r="F4147" s="38">
        <v>8266016700</v>
      </c>
      <c r="G4147" s="40">
        <v>1242</v>
      </c>
      <c r="H4147" s="2">
        <v>60750</v>
      </c>
      <c r="I4147" s="2"/>
      <c r="J4147" s="2">
        <v>10935</v>
      </c>
      <c r="K4147" s="3">
        <f t="shared" si="67"/>
        <v>71685</v>
      </c>
      <c r="L4147" s="41">
        <v>44929.729166666664</v>
      </c>
      <c r="M4147" s="39">
        <v>6870377479</v>
      </c>
      <c r="N4147" s="39" t="s">
        <v>8899</v>
      </c>
      <c r="O4147" s="40" t="s">
        <v>17606</v>
      </c>
      <c r="P4147" s="41">
        <v>44980</v>
      </c>
      <c r="Q4147" s="42" t="s">
        <v>8901</v>
      </c>
      <c r="R4147" s="68"/>
    </row>
    <row r="4148" spans="1:18" s="70" customFormat="1" ht="12.75" hidden="1" customHeight="1" x14ac:dyDescent="0.25">
      <c r="A4148" s="38" t="s">
        <v>5299</v>
      </c>
      <c r="B4148" s="42" t="s">
        <v>5300</v>
      </c>
      <c r="C4148" s="42" t="s">
        <v>5301</v>
      </c>
      <c r="D4148" s="38">
        <v>407261</v>
      </c>
      <c r="E4148" s="139" t="s">
        <v>58</v>
      </c>
      <c r="F4148" s="38">
        <v>8266012048</v>
      </c>
      <c r="G4148" s="40">
        <v>9854021815</v>
      </c>
      <c r="H4148" s="3">
        <v>60741.07</v>
      </c>
      <c r="I4148" s="3"/>
      <c r="J4148" s="3">
        <v>0</v>
      </c>
      <c r="K4148" s="3">
        <f t="shared" si="67"/>
        <v>60741.07</v>
      </c>
      <c r="L4148" s="41">
        <v>44417.729166666664</v>
      </c>
      <c r="M4148" s="39">
        <v>6870179300</v>
      </c>
      <c r="N4148" s="42" t="s">
        <v>315</v>
      </c>
      <c r="O4148" s="42"/>
      <c r="P4148" s="60"/>
      <c r="Q4148" s="42" t="s">
        <v>243</v>
      </c>
      <c r="R4148" s="68" t="s">
        <v>506</v>
      </c>
    </row>
    <row r="4149" spans="1:18" s="70" customFormat="1" ht="12.75" hidden="1" customHeight="1" x14ac:dyDescent="0.25">
      <c r="A4149" s="38" t="s">
        <v>7139</v>
      </c>
      <c r="B4149" s="42" t="s">
        <v>7140</v>
      </c>
      <c r="C4149" s="42" t="s">
        <v>7141</v>
      </c>
      <c r="D4149" s="38">
        <v>407261</v>
      </c>
      <c r="E4149" s="139" t="s">
        <v>58</v>
      </c>
      <c r="F4149" s="38">
        <v>8266012048</v>
      </c>
      <c r="G4149" s="40">
        <v>9854022847</v>
      </c>
      <c r="H4149" s="3">
        <v>60741.07</v>
      </c>
      <c r="I4149" s="3"/>
      <c r="J4149" s="3">
        <v>0</v>
      </c>
      <c r="K4149" s="3">
        <f t="shared" si="67"/>
        <v>60741.07</v>
      </c>
      <c r="L4149" s="41">
        <v>44472.729166666664</v>
      </c>
      <c r="M4149" s="39">
        <v>6870237215</v>
      </c>
      <c r="N4149" s="42" t="s">
        <v>315</v>
      </c>
      <c r="O4149" s="42"/>
      <c r="P4149" s="60"/>
      <c r="Q4149" s="42" t="s">
        <v>243</v>
      </c>
      <c r="R4149" s="68" t="s">
        <v>506</v>
      </c>
    </row>
    <row r="4150" spans="1:18" s="70" customFormat="1" ht="12.75" hidden="1" customHeight="1" x14ac:dyDescent="0.25">
      <c r="A4150" s="38" t="s">
        <v>5505</v>
      </c>
      <c r="B4150" s="42" t="s">
        <v>5506</v>
      </c>
      <c r="C4150" s="42" t="s">
        <v>5507</v>
      </c>
      <c r="D4150" s="38">
        <v>407261</v>
      </c>
      <c r="E4150" s="139" t="s">
        <v>58</v>
      </c>
      <c r="F4150" s="38">
        <v>8266012048</v>
      </c>
      <c r="G4150" s="40">
        <v>9854022129</v>
      </c>
      <c r="H4150" s="3">
        <v>60692.86</v>
      </c>
      <c r="I4150" s="3"/>
      <c r="J4150" s="3">
        <v>0</v>
      </c>
      <c r="K4150" s="3">
        <f t="shared" si="67"/>
        <v>60692.86</v>
      </c>
      <c r="L4150" s="41">
        <v>44433.729166666664</v>
      </c>
      <c r="M4150" s="39">
        <v>6870187986</v>
      </c>
      <c r="N4150" s="42" t="s">
        <v>315</v>
      </c>
      <c r="O4150" s="42"/>
      <c r="P4150" s="60"/>
      <c r="Q4150" s="42" t="s">
        <v>243</v>
      </c>
      <c r="R4150" s="68" t="s">
        <v>506</v>
      </c>
    </row>
    <row r="4151" spans="1:18" s="70" customFormat="1" ht="12.75" hidden="1" customHeight="1" x14ac:dyDescent="0.25">
      <c r="A4151" s="38" t="s">
        <v>5511</v>
      </c>
      <c r="B4151" s="42" t="s">
        <v>5512</v>
      </c>
      <c r="C4151" s="42" t="s">
        <v>5513</v>
      </c>
      <c r="D4151" s="38">
        <v>407261</v>
      </c>
      <c r="E4151" s="139" t="s">
        <v>58</v>
      </c>
      <c r="F4151" s="38">
        <v>8266012048</v>
      </c>
      <c r="G4151" s="40">
        <v>9854022142</v>
      </c>
      <c r="H4151" s="3">
        <v>60692.86</v>
      </c>
      <c r="I4151" s="3"/>
      <c r="J4151" s="3">
        <v>0</v>
      </c>
      <c r="K4151" s="3">
        <f t="shared" si="67"/>
        <v>60692.86</v>
      </c>
      <c r="L4151" s="41">
        <v>44433.729166666664</v>
      </c>
      <c r="M4151" s="39">
        <v>6870188105</v>
      </c>
      <c r="N4151" s="42" t="s">
        <v>315</v>
      </c>
      <c r="O4151" s="42"/>
      <c r="P4151" s="60"/>
      <c r="Q4151" s="42" t="s">
        <v>243</v>
      </c>
      <c r="R4151" s="68" t="s">
        <v>506</v>
      </c>
    </row>
    <row r="4152" spans="1:18" s="70" customFormat="1" ht="12.75" hidden="1" customHeight="1" x14ac:dyDescent="0.25">
      <c r="A4152" s="38" t="s">
        <v>7669</v>
      </c>
      <c r="B4152" s="42" t="s">
        <v>7670</v>
      </c>
      <c r="C4152" s="42" t="s">
        <v>7671</v>
      </c>
      <c r="D4152" s="38">
        <v>407261</v>
      </c>
      <c r="E4152" s="139" t="s">
        <v>58</v>
      </c>
      <c r="F4152" s="38">
        <v>8266012912</v>
      </c>
      <c r="G4152" s="40">
        <v>9854023358</v>
      </c>
      <c r="H4152" s="3">
        <v>60692.86</v>
      </c>
      <c r="I4152" s="3"/>
      <c r="J4152" s="3">
        <v>0</v>
      </c>
      <c r="K4152" s="3">
        <f t="shared" si="67"/>
        <v>60692.86</v>
      </c>
      <c r="L4152" s="41">
        <v>44497.729166666664</v>
      </c>
      <c r="M4152" s="39">
        <v>6870258608</v>
      </c>
      <c r="N4152" s="42" t="s">
        <v>315</v>
      </c>
      <c r="O4152" s="42"/>
      <c r="P4152" s="60"/>
      <c r="Q4152" s="42" t="s">
        <v>243</v>
      </c>
      <c r="R4152" s="68" t="s">
        <v>506</v>
      </c>
    </row>
    <row r="4153" spans="1:18" s="70" customFormat="1" ht="12.75" hidden="1" customHeight="1" x14ac:dyDescent="0.25">
      <c r="A4153" s="38" t="s">
        <v>5639</v>
      </c>
      <c r="B4153" s="42" t="s">
        <v>5640</v>
      </c>
      <c r="C4153" s="42" t="s">
        <v>5641</v>
      </c>
      <c r="D4153" s="38">
        <v>407261</v>
      </c>
      <c r="E4153" s="139" t="s">
        <v>58</v>
      </c>
      <c r="F4153" s="38">
        <v>8266012048</v>
      </c>
      <c r="G4153" s="40">
        <v>9854022032</v>
      </c>
      <c r="H4153" s="3">
        <v>60668.76</v>
      </c>
      <c r="I4153" s="3"/>
      <c r="J4153" s="3">
        <v>0</v>
      </c>
      <c r="K4153" s="3">
        <f t="shared" si="67"/>
        <v>60668.76</v>
      </c>
      <c r="L4153" s="41">
        <v>44428.729166666664</v>
      </c>
      <c r="M4153" s="39">
        <v>6870191195</v>
      </c>
      <c r="N4153" s="42" t="s">
        <v>315</v>
      </c>
      <c r="O4153" s="42"/>
      <c r="P4153" s="60"/>
      <c r="Q4153" s="42" t="s">
        <v>243</v>
      </c>
      <c r="R4153" s="68" t="s">
        <v>506</v>
      </c>
    </row>
    <row r="4154" spans="1:18" s="70" customFormat="1" ht="12.75" hidden="1" customHeight="1" x14ac:dyDescent="0.25">
      <c r="A4154" s="38" t="s">
        <v>5642</v>
      </c>
      <c r="B4154" s="42" t="s">
        <v>5643</v>
      </c>
      <c r="C4154" s="42" t="s">
        <v>5644</v>
      </c>
      <c r="D4154" s="38">
        <v>407261</v>
      </c>
      <c r="E4154" s="139" t="s">
        <v>58</v>
      </c>
      <c r="F4154" s="38">
        <v>8266012048</v>
      </c>
      <c r="G4154" s="40">
        <v>9854021979</v>
      </c>
      <c r="H4154" s="3">
        <v>60668.76</v>
      </c>
      <c r="I4154" s="3"/>
      <c r="J4154" s="3">
        <v>0</v>
      </c>
      <c r="K4154" s="3">
        <f t="shared" si="67"/>
        <v>60668.76</v>
      </c>
      <c r="L4154" s="41">
        <v>44426.729166666664</v>
      </c>
      <c r="M4154" s="39">
        <v>6870191197</v>
      </c>
      <c r="N4154" s="42" t="s">
        <v>315</v>
      </c>
      <c r="O4154" s="42"/>
      <c r="P4154" s="60"/>
      <c r="Q4154" s="42" t="s">
        <v>243</v>
      </c>
      <c r="R4154" s="68" t="s">
        <v>506</v>
      </c>
    </row>
    <row r="4155" spans="1:18" s="70" customFormat="1" ht="12.75" customHeight="1" x14ac:dyDescent="0.2">
      <c r="A4155" s="38" t="s">
        <v>21639</v>
      </c>
      <c r="B4155" s="39" t="s">
        <v>21640</v>
      </c>
      <c r="C4155" s="39" t="s">
        <v>21641</v>
      </c>
      <c r="D4155" s="38">
        <v>107201</v>
      </c>
      <c r="E4155" s="39" t="s">
        <v>6263</v>
      </c>
      <c r="F4155" s="38">
        <v>8266020057</v>
      </c>
      <c r="G4155" s="40" t="s">
        <v>21642</v>
      </c>
      <c r="H4155" s="2">
        <v>60668.644067796617</v>
      </c>
      <c r="I4155" s="2"/>
      <c r="J4155" s="2">
        <v>10920.355932203391</v>
      </c>
      <c r="K4155" s="3">
        <f t="shared" si="67"/>
        <v>71589</v>
      </c>
      <c r="L4155" s="41">
        <v>45279.729166666664</v>
      </c>
      <c r="M4155" s="39">
        <v>1246664138</v>
      </c>
      <c r="N4155" s="39" t="s">
        <v>20138</v>
      </c>
      <c r="O4155" s="40" t="s">
        <v>21643</v>
      </c>
      <c r="P4155" s="41">
        <v>45326</v>
      </c>
      <c r="Q4155" s="62" t="s">
        <v>17</v>
      </c>
      <c r="R4155" s="68"/>
    </row>
    <row r="4156" spans="1:18" s="70" customFormat="1" ht="12.75" hidden="1" customHeight="1" x14ac:dyDescent="0.25">
      <c r="A4156" s="38" t="s">
        <v>5496</v>
      </c>
      <c r="B4156" s="42" t="s">
        <v>5497</v>
      </c>
      <c r="C4156" s="42" t="s">
        <v>5498</v>
      </c>
      <c r="D4156" s="38">
        <v>407261</v>
      </c>
      <c r="E4156" s="139" t="s">
        <v>58</v>
      </c>
      <c r="F4156" s="38">
        <v>8266012048</v>
      </c>
      <c r="G4156" s="40">
        <v>9854021970</v>
      </c>
      <c r="H4156" s="3">
        <v>60644.66</v>
      </c>
      <c r="I4156" s="3"/>
      <c r="J4156" s="3">
        <v>0</v>
      </c>
      <c r="K4156" s="3">
        <f t="shared" si="67"/>
        <v>60644.66</v>
      </c>
      <c r="L4156" s="41">
        <v>44425.729166666664</v>
      </c>
      <c r="M4156" s="39">
        <v>6870187972</v>
      </c>
      <c r="N4156" s="42" t="s">
        <v>315</v>
      </c>
      <c r="O4156" s="42"/>
      <c r="P4156" s="60"/>
      <c r="Q4156" s="42" t="s">
        <v>243</v>
      </c>
      <c r="R4156" s="68" t="s">
        <v>506</v>
      </c>
    </row>
    <row r="4157" spans="1:18" s="70" customFormat="1" ht="12.75" hidden="1" customHeight="1" x14ac:dyDescent="0.25">
      <c r="A4157" s="38" t="s">
        <v>7535</v>
      </c>
      <c r="B4157" s="42" t="s">
        <v>7536</v>
      </c>
      <c r="C4157" s="42" t="s">
        <v>7537</v>
      </c>
      <c r="D4157" s="38">
        <v>407261</v>
      </c>
      <c r="E4157" s="139" t="s">
        <v>58</v>
      </c>
      <c r="F4157" s="38">
        <v>8266012048</v>
      </c>
      <c r="G4157" s="40">
        <v>9854023308</v>
      </c>
      <c r="H4157" s="3">
        <v>60644.66</v>
      </c>
      <c r="I4157" s="3"/>
      <c r="J4157" s="3">
        <v>0</v>
      </c>
      <c r="K4157" s="3">
        <f t="shared" si="67"/>
        <v>60644.66</v>
      </c>
      <c r="L4157" s="41">
        <v>44494.729166666664</v>
      </c>
      <c r="M4157" s="39">
        <v>6870253917</v>
      </c>
      <c r="N4157" s="42" t="s">
        <v>315</v>
      </c>
      <c r="O4157" s="42"/>
      <c r="P4157" s="60"/>
      <c r="Q4157" s="42" t="s">
        <v>243</v>
      </c>
      <c r="R4157" s="68" t="s">
        <v>506</v>
      </c>
    </row>
    <row r="4158" spans="1:18" s="70" customFormat="1" ht="12.75" hidden="1" customHeight="1" x14ac:dyDescent="0.25">
      <c r="A4158" s="38" t="s">
        <v>5645</v>
      </c>
      <c r="B4158" s="42" t="s">
        <v>5646</v>
      </c>
      <c r="C4158" s="42" t="s">
        <v>5647</v>
      </c>
      <c r="D4158" s="38">
        <v>407261</v>
      </c>
      <c r="E4158" s="139" t="s">
        <v>58</v>
      </c>
      <c r="F4158" s="38">
        <v>8266012048</v>
      </c>
      <c r="G4158" s="40">
        <v>9854021951</v>
      </c>
      <c r="H4158" s="3">
        <v>60596.45</v>
      </c>
      <c r="I4158" s="3"/>
      <c r="J4158" s="3">
        <v>0</v>
      </c>
      <c r="K4158" s="3">
        <f t="shared" si="67"/>
        <v>60596.45</v>
      </c>
      <c r="L4158" s="41">
        <v>44424.729166666664</v>
      </c>
      <c r="M4158" s="39">
        <v>6870191200</v>
      </c>
      <c r="N4158" s="42" t="s">
        <v>315</v>
      </c>
      <c r="O4158" s="42"/>
      <c r="P4158" s="60"/>
      <c r="Q4158" s="42" t="s">
        <v>243</v>
      </c>
      <c r="R4158" s="68" t="s">
        <v>506</v>
      </c>
    </row>
    <row r="4159" spans="1:18" s="70" customFormat="1" ht="12.75" customHeight="1" x14ac:dyDescent="0.25">
      <c r="A4159" s="38" t="s">
        <v>428</v>
      </c>
      <c r="B4159" s="39" t="s">
        <v>429</v>
      </c>
      <c r="C4159" s="39" t="s">
        <v>430</v>
      </c>
      <c r="D4159" s="38">
        <v>407261</v>
      </c>
      <c r="E4159" s="77" t="s">
        <v>58</v>
      </c>
      <c r="F4159" s="38">
        <v>8266009944</v>
      </c>
      <c r="G4159" s="40">
        <v>9854017489</v>
      </c>
      <c r="H4159" s="2">
        <v>60544.49</v>
      </c>
      <c r="I4159" s="2"/>
      <c r="J4159" s="2">
        <v>0</v>
      </c>
      <c r="K4159" s="3">
        <f t="shared" si="67"/>
        <v>60544.49</v>
      </c>
      <c r="L4159" s="41">
        <v>44201</v>
      </c>
      <c r="M4159" s="39">
        <v>6870254251</v>
      </c>
      <c r="N4159" s="39" t="s">
        <v>52</v>
      </c>
      <c r="O4159" s="40"/>
      <c r="P4159" s="41"/>
      <c r="Q4159" s="39" t="s">
        <v>54</v>
      </c>
      <c r="R4159" s="68"/>
    </row>
    <row r="4160" spans="1:18" s="70" customFormat="1" ht="12.75" hidden="1" customHeight="1" x14ac:dyDescent="0.25">
      <c r="A4160" s="38" t="s">
        <v>6732</v>
      </c>
      <c r="B4160" s="42" t="s">
        <v>6733</v>
      </c>
      <c r="C4160" s="42" t="s">
        <v>6734</v>
      </c>
      <c r="D4160" s="38">
        <v>407261</v>
      </c>
      <c r="E4160" s="139" t="s">
        <v>58</v>
      </c>
      <c r="F4160" s="38">
        <v>8266012048</v>
      </c>
      <c r="G4160" s="40">
        <v>9854022789</v>
      </c>
      <c r="H4160" s="3">
        <v>60475.93</v>
      </c>
      <c r="I4160" s="3"/>
      <c r="J4160" s="3">
        <v>0</v>
      </c>
      <c r="K4160" s="3">
        <f t="shared" si="67"/>
        <v>60475.93</v>
      </c>
      <c r="L4160" s="41">
        <v>44469.729166666664</v>
      </c>
      <c r="M4160" s="39">
        <v>6870225145</v>
      </c>
      <c r="N4160" s="42" t="s">
        <v>315</v>
      </c>
      <c r="O4160" s="42"/>
      <c r="P4160" s="60"/>
      <c r="Q4160" s="42" t="s">
        <v>243</v>
      </c>
      <c r="R4160" s="68" t="s">
        <v>506</v>
      </c>
    </row>
    <row r="4161" spans="1:18" s="70" customFormat="1" ht="12.75" hidden="1" customHeight="1" x14ac:dyDescent="0.25">
      <c r="A4161" s="38" t="s">
        <v>7654</v>
      </c>
      <c r="B4161" s="42" t="s">
        <v>7655</v>
      </c>
      <c r="C4161" s="42" t="s">
        <v>7656</v>
      </c>
      <c r="D4161" s="38">
        <v>407261</v>
      </c>
      <c r="E4161" s="139" t="s">
        <v>58</v>
      </c>
      <c r="F4161" s="38">
        <v>8266012912</v>
      </c>
      <c r="G4161" s="40">
        <v>9854023380</v>
      </c>
      <c r="H4161" s="3">
        <v>60403.62</v>
      </c>
      <c r="I4161" s="3"/>
      <c r="J4161" s="3">
        <v>0</v>
      </c>
      <c r="K4161" s="3">
        <f t="shared" si="67"/>
        <v>60403.62</v>
      </c>
      <c r="L4161" s="41">
        <v>44498.729166666664</v>
      </c>
      <c r="M4161" s="39">
        <v>6870258587</v>
      </c>
      <c r="N4161" s="42" t="s">
        <v>315</v>
      </c>
      <c r="O4161" s="42"/>
      <c r="P4161" s="60"/>
      <c r="Q4161" s="42" t="s">
        <v>243</v>
      </c>
      <c r="R4161" s="68" t="s">
        <v>506</v>
      </c>
    </row>
    <row r="4162" spans="1:18" s="70" customFormat="1" ht="12.75" customHeight="1" x14ac:dyDescent="0.2">
      <c r="A4162" s="38" t="s">
        <v>6073</v>
      </c>
      <c r="B4162" s="39" t="s">
        <v>6074</v>
      </c>
      <c r="C4162" s="39" t="s">
        <v>6075</v>
      </c>
      <c r="D4162" s="38">
        <v>811819</v>
      </c>
      <c r="E4162" s="39" t="s">
        <v>1091</v>
      </c>
      <c r="F4162" s="38">
        <v>8263000049</v>
      </c>
      <c r="G4162" s="40" t="s">
        <v>6076</v>
      </c>
      <c r="H4162" s="2">
        <v>60392</v>
      </c>
      <c r="I4162" s="2"/>
      <c r="J4162" s="2">
        <v>0</v>
      </c>
      <c r="K4162" s="3">
        <f t="shared" si="67"/>
        <v>60392</v>
      </c>
      <c r="L4162" s="41">
        <v>44410.729166666664</v>
      </c>
      <c r="M4162" s="39">
        <v>3445013137</v>
      </c>
      <c r="N4162" s="39" t="s">
        <v>52</v>
      </c>
      <c r="O4162" s="40">
        <v>108250676225</v>
      </c>
      <c r="P4162" s="41">
        <v>44437</v>
      </c>
      <c r="Q4162" s="39" t="s">
        <v>54</v>
      </c>
      <c r="R4162" s="68"/>
    </row>
    <row r="4163" spans="1:18" s="70" customFormat="1" ht="12.75" hidden="1" customHeight="1" x14ac:dyDescent="0.25">
      <c r="A4163" s="38" t="s">
        <v>7514</v>
      </c>
      <c r="B4163" s="42" t="s">
        <v>7515</v>
      </c>
      <c r="C4163" s="42" t="s">
        <v>7516</v>
      </c>
      <c r="D4163" s="38">
        <v>407261</v>
      </c>
      <c r="E4163" s="139" t="s">
        <v>58</v>
      </c>
      <c r="F4163" s="38">
        <v>8266012048</v>
      </c>
      <c r="G4163" s="40">
        <v>9854023226</v>
      </c>
      <c r="H4163" s="3">
        <v>60355.41</v>
      </c>
      <c r="I4163" s="3"/>
      <c r="J4163" s="3">
        <v>0</v>
      </c>
      <c r="K4163" s="3">
        <f t="shared" si="67"/>
        <v>60355.41</v>
      </c>
      <c r="L4163" s="41">
        <v>44491.729166666664</v>
      </c>
      <c r="M4163" s="39">
        <v>6870252265</v>
      </c>
      <c r="N4163" s="42" t="s">
        <v>315</v>
      </c>
      <c r="O4163" s="42"/>
      <c r="P4163" s="60"/>
      <c r="Q4163" s="42" t="s">
        <v>243</v>
      </c>
      <c r="R4163" s="68" t="s">
        <v>506</v>
      </c>
    </row>
    <row r="4164" spans="1:18" s="70" customFormat="1" ht="12.75" hidden="1" customHeight="1" x14ac:dyDescent="0.25">
      <c r="A4164" s="38" t="s">
        <v>7660</v>
      </c>
      <c r="B4164" s="42" t="s">
        <v>7661</v>
      </c>
      <c r="C4164" s="42" t="s">
        <v>7662</v>
      </c>
      <c r="D4164" s="38">
        <v>407261</v>
      </c>
      <c r="E4164" s="139" t="s">
        <v>58</v>
      </c>
      <c r="F4164" s="38">
        <v>8266012912</v>
      </c>
      <c r="G4164" s="40">
        <v>9854023392</v>
      </c>
      <c r="H4164" s="3">
        <v>60355.41</v>
      </c>
      <c r="I4164" s="3"/>
      <c r="J4164" s="3">
        <v>0</v>
      </c>
      <c r="K4164" s="3">
        <f t="shared" si="67"/>
        <v>60355.41</v>
      </c>
      <c r="L4164" s="41">
        <v>44499.729166666664</v>
      </c>
      <c r="M4164" s="39">
        <v>6870258596</v>
      </c>
      <c r="N4164" s="42" t="s">
        <v>315</v>
      </c>
      <c r="O4164" s="42"/>
      <c r="P4164" s="60"/>
      <c r="Q4164" s="42" t="s">
        <v>243</v>
      </c>
      <c r="R4164" s="68" t="s">
        <v>506</v>
      </c>
    </row>
    <row r="4165" spans="1:18" s="70" customFormat="1" ht="12.75" hidden="1" customHeight="1" x14ac:dyDescent="0.25">
      <c r="A4165" s="38" t="s">
        <v>5654</v>
      </c>
      <c r="B4165" s="42" t="s">
        <v>5655</v>
      </c>
      <c r="C4165" s="42" t="s">
        <v>5656</v>
      </c>
      <c r="D4165" s="38">
        <v>407261</v>
      </c>
      <c r="E4165" s="139" t="s">
        <v>58</v>
      </c>
      <c r="F4165" s="38">
        <v>8266012048</v>
      </c>
      <c r="G4165" s="40">
        <v>9854022196</v>
      </c>
      <c r="H4165" s="3">
        <v>60307.21</v>
      </c>
      <c r="I4165" s="3"/>
      <c r="J4165" s="3">
        <v>0</v>
      </c>
      <c r="K4165" s="3">
        <f t="shared" si="67"/>
        <v>60307.21</v>
      </c>
      <c r="L4165" s="41">
        <v>44436.729166666664</v>
      </c>
      <c r="M4165" s="39">
        <v>6870191717</v>
      </c>
      <c r="N4165" s="42" t="s">
        <v>315</v>
      </c>
      <c r="O4165" s="42"/>
      <c r="P4165" s="60"/>
      <c r="Q4165" s="42" t="s">
        <v>243</v>
      </c>
      <c r="R4165" s="68" t="s">
        <v>506</v>
      </c>
    </row>
    <row r="4166" spans="1:18" s="70" customFormat="1" ht="12.75" customHeight="1" x14ac:dyDescent="0.2">
      <c r="A4166" s="38" t="s">
        <v>8141</v>
      </c>
      <c r="B4166" s="39" t="s">
        <v>8142</v>
      </c>
      <c r="C4166" s="39" t="s">
        <v>8143</v>
      </c>
      <c r="D4166" s="38">
        <v>106653</v>
      </c>
      <c r="E4166" s="39" t="s">
        <v>398</v>
      </c>
      <c r="F4166" s="38">
        <v>8263000050</v>
      </c>
      <c r="G4166" s="40" t="s">
        <v>8144</v>
      </c>
      <c r="H4166" s="2">
        <v>60266</v>
      </c>
      <c r="I4166" s="3">
        <v>71.113880000000009</v>
      </c>
      <c r="J4166" s="2">
        <v>10847.88</v>
      </c>
      <c r="K4166" s="3">
        <f t="shared" ref="K4166:K4229" si="68">SUM(H4166:J4166)</f>
        <v>71184.993879999995</v>
      </c>
      <c r="L4166" s="41">
        <v>44314.729166666664</v>
      </c>
      <c r="M4166" s="39">
        <v>6870404900</v>
      </c>
      <c r="N4166" s="39" t="s">
        <v>52</v>
      </c>
      <c r="O4166" s="40">
        <v>203021657289</v>
      </c>
      <c r="P4166" s="41">
        <v>44623</v>
      </c>
      <c r="Q4166" s="39" t="s">
        <v>54</v>
      </c>
      <c r="R4166" s="68"/>
    </row>
    <row r="4167" spans="1:18" s="70" customFormat="1" ht="12.75" customHeight="1" x14ac:dyDescent="0.2">
      <c r="A4167" s="38" t="s">
        <v>6913</v>
      </c>
      <c r="B4167" s="39" t="s">
        <v>6914</v>
      </c>
      <c r="C4167" s="39" t="s">
        <v>6915</v>
      </c>
      <c r="D4167" s="38">
        <v>401972</v>
      </c>
      <c r="E4167" s="39" t="s">
        <v>842</v>
      </c>
      <c r="F4167" s="38">
        <v>8263000049</v>
      </c>
      <c r="G4167" s="40" t="s">
        <v>6916</v>
      </c>
      <c r="H4167" s="2">
        <v>60200</v>
      </c>
      <c r="I4167" s="2">
        <v>0</v>
      </c>
      <c r="J4167" s="2">
        <v>10836</v>
      </c>
      <c r="K4167" s="3">
        <f t="shared" si="68"/>
        <v>71036</v>
      </c>
      <c r="L4167" s="41">
        <v>44445.729166666664</v>
      </c>
      <c r="M4167" s="39">
        <v>6870247383</v>
      </c>
      <c r="N4167" s="39" t="s">
        <v>52</v>
      </c>
      <c r="O4167" s="40" t="s">
        <v>6904</v>
      </c>
      <c r="P4167" s="41">
        <v>44496</v>
      </c>
      <c r="Q4167" s="39" t="s">
        <v>54</v>
      </c>
      <c r="R4167" s="68"/>
    </row>
    <row r="4168" spans="1:18" s="70" customFormat="1" ht="12.75" customHeight="1" x14ac:dyDescent="0.2">
      <c r="A4168" s="38" t="s">
        <v>8077</v>
      </c>
      <c r="B4168" s="39" t="s">
        <v>8078</v>
      </c>
      <c r="C4168" s="39" t="s">
        <v>8079</v>
      </c>
      <c r="D4168" s="38">
        <v>401972</v>
      </c>
      <c r="E4168" s="39" t="s">
        <v>842</v>
      </c>
      <c r="F4168" s="38">
        <v>8263000049</v>
      </c>
      <c r="G4168" s="40" t="s">
        <v>8080</v>
      </c>
      <c r="H4168" s="2">
        <v>60200</v>
      </c>
      <c r="I4168" s="2">
        <v>0</v>
      </c>
      <c r="J4168" s="2">
        <v>10836</v>
      </c>
      <c r="K4168" s="3">
        <f t="shared" si="68"/>
        <v>71036</v>
      </c>
      <c r="L4168" s="41">
        <v>44461.729166666664</v>
      </c>
      <c r="M4168" s="39">
        <v>6870263230</v>
      </c>
      <c r="N4168" s="39" t="s">
        <v>52</v>
      </c>
      <c r="O4168" s="40"/>
      <c r="P4168" s="41"/>
      <c r="Q4168" s="39" t="s">
        <v>54</v>
      </c>
      <c r="R4168" s="68"/>
    </row>
    <row r="4169" spans="1:18" s="70" customFormat="1" ht="12.75" customHeight="1" x14ac:dyDescent="0.2">
      <c r="A4169" s="38" t="s">
        <v>16279</v>
      </c>
      <c r="B4169" s="39" t="s">
        <v>16280</v>
      </c>
      <c r="C4169" s="39" t="s">
        <v>16281</v>
      </c>
      <c r="D4169" s="38">
        <v>821383</v>
      </c>
      <c r="E4169" s="39" t="s">
        <v>4736</v>
      </c>
      <c r="F4169" s="38">
        <v>8268010637</v>
      </c>
      <c r="G4169" s="40" t="s">
        <v>16282</v>
      </c>
      <c r="H4169" s="2">
        <v>60175.423728813563</v>
      </c>
      <c r="I4169" s="2"/>
      <c r="J4169" s="2">
        <v>10831.576271186441</v>
      </c>
      <c r="K4169" s="3">
        <f t="shared" si="68"/>
        <v>71007</v>
      </c>
      <c r="L4169" s="41">
        <v>44883.729166666664</v>
      </c>
      <c r="M4169" s="39">
        <v>44291969</v>
      </c>
      <c r="N4169" s="39" t="s">
        <v>3282</v>
      </c>
      <c r="O4169" s="40" t="s">
        <v>16283</v>
      </c>
      <c r="P4169" s="41">
        <v>44900</v>
      </c>
      <c r="Q4169" s="42" t="s">
        <v>2417</v>
      </c>
      <c r="R4169" s="68"/>
    </row>
    <row r="4170" spans="1:18" s="70" customFormat="1" ht="12.75" customHeight="1" x14ac:dyDescent="0.25">
      <c r="A4170" s="38" t="s">
        <v>1383</v>
      </c>
      <c r="B4170" s="39" t="s">
        <v>1384</v>
      </c>
      <c r="C4170" s="39" t="s">
        <v>1385</v>
      </c>
      <c r="D4170" s="38">
        <v>407261</v>
      </c>
      <c r="E4170" s="77" t="s">
        <v>58</v>
      </c>
      <c r="F4170" s="38">
        <v>8266011090</v>
      </c>
      <c r="G4170" s="40">
        <v>9854019251</v>
      </c>
      <c r="H4170" s="2">
        <v>60148.1</v>
      </c>
      <c r="I4170" s="2"/>
      <c r="J4170" s="2">
        <v>0</v>
      </c>
      <c r="K4170" s="3">
        <f t="shared" si="68"/>
        <v>60148.1</v>
      </c>
      <c r="L4170" s="41">
        <v>44282.729166666664</v>
      </c>
      <c r="M4170" s="39">
        <v>6870377565</v>
      </c>
      <c r="N4170" s="39" t="s">
        <v>52</v>
      </c>
      <c r="O4170" s="40"/>
      <c r="P4170" s="41"/>
      <c r="Q4170" s="39" t="s">
        <v>54</v>
      </c>
      <c r="R4170" s="68"/>
    </row>
    <row r="4171" spans="1:18" s="70" customFormat="1" ht="12.75" hidden="1" customHeight="1" x14ac:dyDescent="0.25">
      <c r="A4171" s="38" t="s">
        <v>5293</v>
      </c>
      <c r="B4171" s="42" t="s">
        <v>5294</v>
      </c>
      <c r="C4171" s="42" t="s">
        <v>5295</v>
      </c>
      <c r="D4171" s="38">
        <v>407261</v>
      </c>
      <c r="E4171" s="139" t="s">
        <v>58</v>
      </c>
      <c r="F4171" s="38">
        <v>8266012048</v>
      </c>
      <c r="G4171" s="40">
        <v>9854021782</v>
      </c>
      <c r="H4171" s="3">
        <v>60138.48</v>
      </c>
      <c r="I4171" s="3"/>
      <c r="J4171" s="3">
        <v>0</v>
      </c>
      <c r="K4171" s="3">
        <f t="shared" si="68"/>
        <v>60138.48</v>
      </c>
      <c r="L4171" s="41">
        <v>44416.729166666664</v>
      </c>
      <c r="M4171" s="39">
        <v>6870179276</v>
      </c>
      <c r="N4171" s="42" t="s">
        <v>315</v>
      </c>
      <c r="O4171" s="42"/>
      <c r="P4171" s="60"/>
      <c r="Q4171" s="42" t="s">
        <v>243</v>
      </c>
      <c r="R4171" s="68" t="s">
        <v>506</v>
      </c>
    </row>
    <row r="4172" spans="1:18" s="70" customFormat="1" ht="12.75" hidden="1" customHeight="1" x14ac:dyDescent="0.25">
      <c r="A4172" s="38" t="s">
        <v>6741</v>
      </c>
      <c r="B4172" s="42" t="s">
        <v>6742</v>
      </c>
      <c r="C4172" s="42" t="s">
        <v>6743</v>
      </c>
      <c r="D4172" s="38">
        <v>407261</v>
      </c>
      <c r="E4172" s="139" t="s">
        <v>58</v>
      </c>
      <c r="F4172" s="38">
        <v>8266012048</v>
      </c>
      <c r="G4172" s="40">
        <v>9854022746</v>
      </c>
      <c r="H4172" s="3">
        <v>60042.07</v>
      </c>
      <c r="I4172" s="3"/>
      <c r="J4172" s="3">
        <v>0</v>
      </c>
      <c r="K4172" s="3">
        <f t="shared" si="68"/>
        <v>60042.07</v>
      </c>
      <c r="L4172" s="41">
        <v>44467.729166666664</v>
      </c>
      <c r="M4172" s="39">
        <v>6870225136</v>
      </c>
      <c r="N4172" s="42" t="s">
        <v>315</v>
      </c>
      <c r="O4172" s="42"/>
      <c r="P4172" s="60"/>
      <c r="Q4172" s="42" t="s">
        <v>243</v>
      </c>
      <c r="R4172" s="68" t="s">
        <v>506</v>
      </c>
    </row>
    <row r="4173" spans="1:18" s="70" customFormat="1" ht="12.75" customHeight="1" x14ac:dyDescent="0.2">
      <c r="A4173" s="38" t="s">
        <v>6849</v>
      </c>
      <c r="B4173" s="39" t="s">
        <v>6850</v>
      </c>
      <c r="C4173" s="39" t="s">
        <v>6851</v>
      </c>
      <c r="D4173" s="38">
        <v>919893</v>
      </c>
      <c r="E4173" s="39" t="s">
        <v>2039</v>
      </c>
      <c r="F4173" s="38">
        <v>8263000051</v>
      </c>
      <c r="G4173" s="40">
        <v>2920003975</v>
      </c>
      <c r="H4173" s="2">
        <v>60000.2</v>
      </c>
      <c r="I4173" s="2"/>
      <c r="J4173" s="2">
        <v>10800.035999999998</v>
      </c>
      <c r="K4173" s="3">
        <f t="shared" si="68"/>
        <v>70800.23599999999</v>
      </c>
      <c r="L4173" s="41">
        <v>44365.729166666664</v>
      </c>
      <c r="M4173" s="39">
        <v>6870297804</v>
      </c>
      <c r="N4173" s="39" t="s">
        <v>52</v>
      </c>
      <c r="O4173" s="40" t="s">
        <v>6848</v>
      </c>
      <c r="P4173" s="41">
        <v>44416</v>
      </c>
      <c r="Q4173" s="39" t="s">
        <v>54</v>
      </c>
      <c r="R4173" s="68"/>
    </row>
    <row r="4174" spans="1:18" s="70" customFormat="1" ht="12.75" customHeight="1" x14ac:dyDescent="0.2">
      <c r="A4174" s="38" t="s">
        <v>2237</v>
      </c>
      <c r="B4174" s="39" t="s">
        <v>2238</v>
      </c>
      <c r="C4174" s="39" t="s">
        <v>2239</v>
      </c>
      <c r="D4174" s="38">
        <v>106653</v>
      </c>
      <c r="E4174" s="39" t="s">
        <v>398</v>
      </c>
      <c r="F4174" s="38">
        <v>8263000050</v>
      </c>
      <c r="G4174" s="40" t="s">
        <v>2240</v>
      </c>
      <c r="H4174" s="2">
        <v>60000</v>
      </c>
      <c r="I4174" s="3">
        <v>53.110047846889962</v>
      </c>
      <c r="J4174" s="2">
        <v>10800</v>
      </c>
      <c r="K4174" s="3">
        <f t="shared" si="68"/>
        <v>70853.110047846887</v>
      </c>
      <c r="L4174" s="41">
        <v>44281.729166666664</v>
      </c>
      <c r="M4174" s="39">
        <v>6870071312</v>
      </c>
      <c r="N4174" s="39" t="s">
        <v>52</v>
      </c>
      <c r="O4174" s="40"/>
      <c r="P4174" s="41"/>
      <c r="Q4174" s="39" t="s">
        <v>54</v>
      </c>
      <c r="R4174" s="68"/>
    </row>
    <row r="4175" spans="1:18" s="70" customFormat="1" ht="12.75" customHeight="1" x14ac:dyDescent="0.2">
      <c r="A4175" s="38" t="s">
        <v>5357</v>
      </c>
      <c r="B4175" s="39" t="s">
        <v>5358</v>
      </c>
      <c r="C4175" s="39"/>
      <c r="D4175" s="38">
        <v>700214</v>
      </c>
      <c r="E4175" s="39" t="s">
        <v>4751</v>
      </c>
      <c r="F4175" s="38">
        <v>8263000049</v>
      </c>
      <c r="G4175" s="40" t="s">
        <v>5359</v>
      </c>
      <c r="H4175" s="2">
        <v>60000</v>
      </c>
      <c r="I4175" s="2"/>
      <c r="J4175" s="2">
        <v>0</v>
      </c>
      <c r="K4175" s="3">
        <f t="shared" si="68"/>
        <v>60000</v>
      </c>
      <c r="L4175" s="41">
        <v>44271</v>
      </c>
      <c r="M4175" s="39"/>
      <c r="N4175" s="39" t="s">
        <v>52</v>
      </c>
      <c r="O4175" s="40"/>
      <c r="P4175" s="41"/>
      <c r="Q4175" s="39" t="s">
        <v>54</v>
      </c>
      <c r="R4175" s="68"/>
    </row>
    <row r="4176" spans="1:18" s="70" customFormat="1" ht="12.75" customHeight="1" x14ac:dyDescent="0.2">
      <c r="A4176" s="38" t="s">
        <v>5360</v>
      </c>
      <c r="B4176" s="39" t="s">
        <v>5361</v>
      </c>
      <c r="C4176" s="39"/>
      <c r="D4176" s="38">
        <v>700214</v>
      </c>
      <c r="E4176" s="39" t="s">
        <v>4751</v>
      </c>
      <c r="F4176" s="38">
        <v>8263000049</v>
      </c>
      <c r="G4176" s="40" t="s">
        <v>5362</v>
      </c>
      <c r="H4176" s="2">
        <v>60000</v>
      </c>
      <c r="I4176" s="2"/>
      <c r="J4176" s="2">
        <v>0</v>
      </c>
      <c r="K4176" s="3">
        <f t="shared" si="68"/>
        <v>60000</v>
      </c>
      <c r="L4176" s="41">
        <v>44271</v>
      </c>
      <c r="M4176" s="39"/>
      <c r="N4176" s="39" t="s">
        <v>52</v>
      </c>
      <c r="O4176" s="40"/>
      <c r="P4176" s="41"/>
      <c r="Q4176" s="39" t="s">
        <v>54</v>
      </c>
      <c r="R4176" s="68"/>
    </row>
    <row r="4177" spans="1:18" s="70" customFormat="1" ht="12.75" customHeight="1" x14ac:dyDescent="0.2">
      <c r="A4177" s="38" t="s">
        <v>9795</v>
      </c>
      <c r="B4177" s="42" t="s">
        <v>9796</v>
      </c>
      <c r="C4177" s="42" t="s">
        <v>9797</v>
      </c>
      <c r="D4177" s="38">
        <v>128007</v>
      </c>
      <c r="E4177" s="42" t="s">
        <v>9798</v>
      </c>
      <c r="F4177" s="38">
        <v>8263000110</v>
      </c>
      <c r="G4177" s="40">
        <v>562102491</v>
      </c>
      <c r="H4177" s="3">
        <v>60000</v>
      </c>
      <c r="I4177" s="3"/>
      <c r="J4177" s="3">
        <v>10800</v>
      </c>
      <c r="K4177" s="3">
        <f t="shared" si="68"/>
        <v>70800</v>
      </c>
      <c r="L4177" s="41">
        <v>44519</v>
      </c>
      <c r="M4177" s="39">
        <v>6870404724</v>
      </c>
      <c r="N4177" s="42" t="s">
        <v>315</v>
      </c>
      <c r="O4177" s="42" t="s">
        <v>9799</v>
      </c>
      <c r="P4177" s="60">
        <v>44623</v>
      </c>
      <c r="Q4177" s="42" t="s">
        <v>243</v>
      </c>
      <c r="R4177" s="68"/>
    </row>
    <row r="4178" spans="1:18" s="70" customFormat="1" ht="12.75" customHeight="1" x14ac:dyDescent="0.2">
      <c r="A4178" s="38" t="s">
        <v>12349</v>
      </c>
      <c r="B4178" s="42" t="s">
        <v>12350</v>
      </c>
      <c r="C4178" s="42" t="s">
        <v>12351</v>
      </c>
      <c r="D4178" s="38">
        <v>300286</v>
      </c>
      <c r="E4178" s="42" t="s">
        <v>3944</v>
      </c>
      <c r="F4178" s="38">
        <v>8268008433</v>
      </c>
      <c r="G4178" s="40">
        <v>712733827</v>
      </c>
      <c r="H4178" s="3">
        <v>60000</v>
      </c>
      <c r="I4178" s="3"/>
      <c r="J4178" s="3">
        <v>10800</v>
      </c>
      <c r="K4178" s="3">
        <f t="shared" si="68"/>
        <v>70800</v>
      </c>
      <c r="L4178" s="41">
        <v>44615</v>
      </c>
      <c r="M4178" s="39">
        <v>44470402</v>
      </c>
      <c r="N4178" s="42" t="s">
        <v>315</v>
      </c>
      <c r="O4178" s="42" t="s">
        <v>12167</v>
      </c>
      <c r="P4178" s="60">
        <v>44659</v>
      </c>
      <c r="Q4178" s="42" t="s">
        <v>243</v>
      </c>
      <c r="R4178" s="68"/>
    </row>
    <row r="4179" spans="1:18" s="70" customFormat="1" ht="12.75" customHeight="1" x14ac:dyDescent="0.2">
      <c r="A4179" s="38" t="s">
        <v>13389</v>
      </c>
      <c r="B4179" s="42" t="s">
        <v>13390</v>
      </c>
      <c r="C4179" s="42" t="s">
        <v>13391</v>
      </c>
      <c r="D4179" s="38">
        <v>300286</v>
      </c>
      <c r="E4179" s="42" t="s">
        <v>3944</v>
      </c>
      <c r="F4179" s="38">
        <v>8268008811</v>
      </c>
      <c r="G4179" s="40">
        <v>712736214</v>
      </c>
      <c r="H4179" s="3">
        <v>60000</v>
      </c>
      <c r="I4179" s="3"/>
      <c r="J4179" s="3">
        <v>10800</v>
      </c>
      <c r="K4179" s="3">
        <f t="shared" si="68"/>
        <v>70800</v>
      </c>
      <c r="L4179" s="41">
        <v>44663.729166666664</v>
      </c>
      <c r="M4179" s="39">
        <v>43906817</v>
      </c>
      <c r="N4179" s="42" t="s">
        <v>315</v>
      </c>
      <c r="O4179" s="42" t="s">
        <v>13385</v>
      </c>
      <c r="P4179" s="60">
        <v>44709</v>
      </c>
      <c r="Q4179" s="42" t="s">
        <v>243</v>
      </c>
      <c r="R4179" s="68"/>
    </row>
    <row r="4180" spans="1:18" s="70" customFormat="1" ht="12.75" customHeight="1" x14ac:dyDescent="0.2">
      <c r="A4180" s="38" t="s">
        <v>16638</v>
      </c>
      <c r="B4180" s="42" t="s">
        <v>16639</v>
      </c>
      <c r="C4180" s="42" t="s">
        <v>16640</v>
      </c>
      <c r="D4180" s="38">
        <v>300286</v>
      </c>
      <c r="E4180" s="42" t="s">
        <v>3944</v>
      </c>
      <c r="F4180" s="38">
        <v>8268008553</v>
      </c>
      <c r="G4180" s="40">
        <v>712736364</v>
      </c>
      <c r="H4180" s="3">
        <v>60000</v>
      </c>
      <c r="I4180" s="3"/>
      <c r="J4180" s="3">
        <v>10800</v>
      </c>
      <c r="K4180" s="3">
        <f t="shared" si="68"/>
        <v>70800</v>
      </c>
      <c r="L4180" s="41">
        <v>44670.729166666664</v>
      </c>
      <c r="M4180" s="39">
        <v>44353659</v>
      </c>
      <c r="N4180" s="42" t="s">
        <v>315</v>
      </c>
      <c r="O4180" s="42" t="s">
        <v>16641</v>
      </c>
      <c r="P4180" s="60">
        <v>44931</v>
      </c>
      <c r="Q4180" s="42" t="s">
        <v>243</v>
      </c>
      <c r="R4180" s="68"/>
    </row>
    <row r="4181" spans="1:18" s="70" customFormat="1" ht="12.75" customHeight="1" x14ac:dyDescent="0.2">
      <c r="A4181" s="38" t="s">
        <v>16642</v>
      </c>
      <c r="B4181" s="42" t="s">
        <v>16643</v>
      </c>
      <c r="C4181" s="42" t="s">
        <v>16644</v>
      </c>
      <c r="D4181" s="38">
        <v>300286</v>
      </c>
      <c r="E4181" s="42" t="s">
        <v>3944</v>
      </c>
      <c r="F4181" s="38">
        <v>8268008553</v>
      </c>
      <c r="G4181" s="40">
        <v>712737139</v>
      </c>
      <c r="H4181" s="3">
        <v>60000</v>
      </c>
      <c r="I4181" s="3"/>
      <c r="J4181" s="3">
        <v>10800</v>
      </c>
      <c r="K4181" s="3">
        <f t="shared" si="68"/>
        <v>70800</v>
      </c>
      <c r="L4181" s="41">
        <v>44699</v>
      </c>
      <c r="M4181" s="39">
        <v>44353679</v>
      </c>
      <c r="N4181" s="42" t="s">
        <v>315</v>
      </c>
      <c r="O4181" s="42" t="s">
        <v>16641</v>
      </c>
      <c r="P4181" s="60">
        <v>44931</v>
      </c>
      <c r="Q4181" s="42" t="s">
        <v>243</v>
      </c>
      <c r="R4181" s="68"/>
    </row>
    <row r="4182" spans="1:18" s="70" customFormat="1" ht="12.75" customHeight="1" x14ac:dyDescent="0.2">
      <c r="A4182" s="38" t="s">
        <v>18584</v>
      </c>
      <c r="B4182" s="39" t="s">
        <v>18585</v>
      </c>
      <c r="C4182" s="39" t="s">
        <v>18586</v>
      </c>
      <c r="D4182" s="38">
        <v>402828</v>
      </c>
      <c r="E4182" s="39" t="s">
        <v>11331</v>
      </c>
      <c r="F4182" s="38">
        <v>8266016831</v>
      </c>
      <c r="G4182" s="40" t="s">
        <v>18587</v>
      </c>
      <c r="H4182" s="2">
        <v>60000</v>
      </c>
      <c r="I4182" s="2"/>
      <c r="J4182" s="2">
        <v>10800</v>
      </c>
      <c r="K4182" s="3">
        <f t="shared" si="68"/>
        <v>70800</v>
      </c>
      <c r="L4182" s="41">
        <v>44979.729166666664</v>
      </c>
      <c r="M4182" s="39"/>
      <c r="N4182" s="39" t="s">
        <v>3282</v>
      </c>
      <c r="O4182" s="40" t="s">
        <v>17892</v>
      </c>
      <c r="P4182" s="41">
        <v>45003</v>
      </c>
      <c r="Q4182" s="42" t="s">
        <v>2417</v>
      </c>
      <c r="R4182" s="68"/>
    </row>
    <row r="4183" spans="1:18" s="70" customFormat="1" ht="12.75" customHeight="1" x14ac:dyDescent="0.2">
      <c r="A4183" s="38" t="s">
        <v>19195</v>
      </c>
      <c r="B4183" s="42" t="s">
        <v>19196</v>
      </c>
      <c r="C4183" s="42" t="s">
        <v>19197</v>
      </c>
      <c r="D4183" s="38">
        <v>300286</v>
      </c>
      <c r="E4183" s="42" t="s">
        <v>9310</v>
      </c>
      <c r="F4183" s="38">
        <v>8268012126</v>
      </c>
      <c r="G4183" s="40">
        <v>712738286</v>
      </c>
      <c r="H4183" s="3">
        <v>60000</v>
      </c>
      <c r="I4183" s="3"/>
      <c r="J4183" s="3">
        <v>10800</v>
      </c>
      <c r="K4183" s="3">
        <f t="shared" si="68"/>
        <v>70800</v>
      </c>
      <c r="L4183" s="41">
        <v>44749.729166666664</v>
      </c>
      <c r="M4183" s="39">
        <v>160378755</v>
      </c>
      <c r="N4183" s="42" t="s">
        <v>315</v>
      </c>
      <c r="O4183" s="42" t="s">
        <v>19194</v>
      </c>
      <c r="P4183" s="60">
        <v>45072</v>
      </c>
      <c r="Q4183" s="42" t="s">
        <v>243</v>
      </c>
      <c r="R4183" s="68"/>
    </row>
    <row r="4184" spans="1:18" s="70" customFormat="1" ht="12.75" hidden="1" customHeight="1" x14ac:dyDescent="0.25">
      <c r="A4184" s="38" t="s">
        <v>5493</v>
      </c>
      <c r="B4184" s="42" t="s">
        <v>5494</v>
      </c>
      <c r="C4184" s="42" t="s">
        <v>5495</v>
      </c>
      <c r="D4184" s="38">
        <v>407261</v>
      </c>
      <c r="E4184" s="139" t="s">
        <v>58</v>
      </c>
      <c r="F4184" s="38">
        <v>8266012048</v>
      </c>
      <c r="G4184" s="40">
        <v>9854022154</v>
      </c>
      <c r="H4184" s="3">
        <v>59969.760000000002</v>
      </c>
      <c r="I4184" s="3"/>
      <c r="J4184" s="3">
        <v>0</v>
      </c>
      <c r="K4184" s="3">
        <f t="shared" si="68"/>
        <v>59969.760000000002</v>
      </c>
      <c r="L4184" s="41">
        <v>44434.729166666664</v>
      </c>
      <c r="M4184" s="39">
        <v>6870187969</v>
      </c>
      <c r="N4184" s="42" t="s">
        <v>315</v>
      </c>
      <c r="O4184" s="42"/>
      <c r="P4184" s="60"/>
      <c r="Q4184" s="42" t="s">
        <v>243</v>
      </c>
      <c r="R4184" s="68" t="s">
        <v>506</v>
      </c>
    </row>
    <row r="4185" spans="1:18" s="70" customFormat="1" ht="12.75" customHeight="1" x14ac:dyDescent="0.25">
      <c r="A4185" s="38" t="s">
        <v>720</v>
      </c>
      <c r="B4185" s="39" t="s">
        <v>721</v>
      </c>
      <c r="C4185" s="39" t="s">
        <v>722</v>
      </c>
      <c r="D4185" s="38">
        <v>407261</v>
      </c>
      <c r="E4185" s="77" t="s">
        <v>58</v>
      </c>
      <c r="F4185" s="38">
        <v>8266010190</v>
      </c>
      <c r="G4185" s="40">
        <v>9854018052</v>
      </c>
      <c r="H4185" s="2">
        <v>59942.27</v>
      </c>
      <c r="I4185" s="2"/>
      <c r="J4185" s="2">
        <v>0</v>
      </c>
      <c r="K4185" s="3">
        <f t="shared" si="68"/>
        <v>59942.27</v>
      </c>
      <c r="L4185" s="41">
        <v>44236.729166666664</v>
      </c>
      <c r="M4185" s="39">
        <v>6870325876</v>
      </c>
      <c r="N4185" s="39" t="s">
        <v>52</v>
      </c>
      <c r="O4185" s="40"/>
      <c r="P4185" s="41"/>
      <c r="Q4185" s="39" t="s">
        <v>54</v>
      </c>
      <c r="R4185" s="68"/>
    </row>
    <row r="4186" spans="1:18" s="70" customFormat="1" ht="12.75" customHeight="1" x14ac:dyDescent="0.25">
      <c r="A4186" s="38" t="s">
        <v>1098</v>
      </c>
      <c r="B4186" s="39" t="s">
        <v>1099</v>
      </c>
      <c r="C4186" s="39" t="s">
        <v>1100</v>
      </c>
      <c r="D4186" s="38">
        <v>407261</v>
      </c>
      <c r="E4186" s="77" t="s">
        <v>58</v>
      </c>
      <c r="F4186" s="38">
        <v>8266010190</v>
      </c>
      <c r="G4186" s="40">
        <v>9854018916</v>
      </c>
      <c r="H4186" s="2">
        <v>59919.4</v>
      </c>
      <c r="I4186" s="2"/>
      <c r="J4186" s="2">
        <v>0</v>
      </c>
      <c r="K4186" s="3">
        <f t="shared" si="68"/>
        <v>59919.4</v>
      </c>
      <c r="L4186" s="41">
        <v>44270.729166666664</v>
      </c>
      <c r="M4186" s="39">
        <v>6870353929</v>
      </c>
      <c r="N4186" s="39" t="s">
        <v>52</v>
      </c>
      <c r="O4186" s="40"/>
      <c r="P4186" s="41"/>
      <c r="Q4186" s="39" t="s">
        <v>54</v>
      </c>
      <c r="R4186" s="68"/>
    </row>
    <row r="4187" spans="1:18" s="70" customFormat="1" ht="12.75" customHeight="1" x14ac:dyDescent="0.2">
      <c r="A4187" s="38" t="s">
        <v>2815</v>
      </c>
      <c r="B4187" s="39" t="s">
        <v>2816</v>
      </c>
      <c r="C4187" s="39" t="s">
        <v>2817</v>
      </c>
      <c r="D4187" s="38">
        <v>811819</v>
      </c>
      <c r="E4187" s="39" t="s">
        <v>1091</v>
      </c>
      <c r="F4187" s="38">
        <v>8263000049</v>
      </c>
      <c r="G4187" s="40" t="s">
        <v>2818</v>
      </c>
      <c r="H4187" s="2">
        <v>59909</v>
      </c>
      <c r="I4187" s="2"/>
      <c r="J4187" s="2">
        <v>0</v>
      </c>
      <c r="K4187" s="3">
        <f t="shared" si="68"/>
        <v>59909</v>
      </c>
      <c r="L4187" s="41">
        <v>44306.729166666664</v>
      </c>
      <c r="M4187" s="39">
        <v>3445005433</v>
      </c>
      <c r="N4187" s="39" t="s">
        <v>52</v>
      </c>
      <c r="O4187" s="40">
        <v>106153874729</v>
      </c>
      <c r="P4187" s="41">
        <v>44363</v>
      </c>
      <c r="Q4187" s="39" t="s">
        <v>54</v>
      </c>
      <c r="R4187" s="68"/>
    </row>
    <row r="4188" spans="1:18" s="70" customFormat="1" ht="12.75" customHeight="1" x14ac:dyDescent="0.2">
      <c r="A4188" s="38" t="s">
        <v>3836</v>
      </c>
      <c r="B4188" s="39" t="s">
        <v>3837</v>
      </c>
      <c r="C4188" s="39" t="s">
        <v>3838</v>
      </c>
      <c r="D4188" s="38">
        <v>811819</v>
      </c>
      <c r="E4188" s="39" t="s">
        <v>1091</v>
      </c>
      <c r="F4188" s="38">
        <v>8263000049</v>
      </c>
      <c r="G4188" s="40" t="s">
        <v>3839</v>
      </c>
      <c r="H4188" s="2">
        <v>59909</v>
      </c>
      <c r="I4188" s="2"/>
      <c r="J4188" s="2">
        <v>0</v>
      </c>
      <c r="K4188" s="3">
        <f t="shared" si="68"/>
        <v>59909</v>
      </c>
      <c r="L4188" s="41">
        <v>44330.729166666664</v>
      </c>
      <c r="M4188" s="39">
        <v>3445007287</v>
      </c>
      <c r="N4188" s="39" t="s">
        <v>52</v>
      </c>
      <c r="O4188" s="40">
        <v>107140648634</v>
      </c>
      <c r="P4188" s="41">
        <v>44392</v>
      </c>
      <c r="Q4188" s="39" t="s">
        <v>54</v>
      </c>
      <c r="R4188" s="68"/>
    </row>
    <row r="4189" spans="1:18" s="70" customFormat="1" ht="12.75" customHeight="1" x14ac:dyDescent="0.2">
      <c r="A4189" s="38" t="s">
        <v>4434</v>
      </c>
      <c r="B4189" s="39" t="s">
        <v>4435</v>
      </c>
      <c r="C4189" s="39" t="s">
        <v>4436</v>
      </c>
      <c r="D4189" s="38">
        <v>811819</v>
      </c>
      <c r="E4189" s="39" t="s">
        <v>1091</v>
      </c>
      <c r="F4189" s="38">
        <v>8263000049</v>
      </c>
      <c r="G4189" s="40" t="s">
        <v>4437</v>
      </c>
      <c r="H4189" s="2">
        <v>59909</v>
      </c>
      <c r="I4189" s="2"/>
      <c r="J4189" s="2">
        <v>0</v>
      </c>
      <c r="K4189" s="3">
        <f t="shared" si="68"/>
        <v>59909</v>
      </c>
      <c r="L4189" s="41">
        <v>44358.729166666664</v>
      </c>
      <c r="M4189" s="39">
        <v>3445008972</v>
      </c>
      <c r="N4189" s="39" t="s">
        <v>52</v>
      </c>
      <c r="O4189" s="40">
        <v>107140648634</v>
      </c>
      <c r="P4189" s="41">
        <v>44392</v>
      </c>
      <c r="Q4189" s="39" t="s">
        <v>54</v>
      </c>
      <c r="R4189" s="68"/>
    </row>
    <row r="4190" spans="1:18" s="70" customFormat="1" ht="12.75" customHeight="1" x14ac:dyDescent="0.2">
      <c r="A4190" s="38" t="s">
        <v>4438</v>
      </c>
      <c r="B4190" s="39" t="s">
        <v>4439</v>
      </c>
      <c r="C4190" s="39" t="s">
        <v>4440</v>
      </c>
      <c r="D4190" s="38">
        <v>811819</v>
      </c>
      <c r="E4190" s="39" t="s">
        <v>1091</v>
      </c>
      <c r="F4190" s="38">
        <v>8263000049</v>
      </c>
      <c r="G4190" s="40" t="s">
        <v>4441</v>
      </c>
      <c r="H4190" s="2">
        <v>59909</v>
      </c>
      <c r="I4190" s="2"/>
      <c r="J4190" s="2">
        <v>0</v>
      </c>
      <c r="K4190" s="3">
        <f t="shared" si="68"/>
        <v>59909</v>
      </c>
      <c r="L4190" s="41">
        <v>44390.729166666664</v>
      </c>
      <c r="M4190" s="39">
        <v>6870149272</v>
      </c>
      <c r="N4190" s="39" t="s">
        <v>52</v>
      </c>
      <c r="O4190" s="40">
        <v>107140648634</v>
      </c>
      <c r="P4190" s="41">
        <v>44392</v>
      </c>
      <c r="Q4190" s="39" t="s">
        <v>54</v>
      </c>
      <c r="R4190" s="68"/>
    </row>
    <row r="4191" spans="1:18" s="70" customFormat="1" ht="12.75" hidden="1" customHeight="1" x14ac:dyDescent="0.25">
      <c r="A4191" s="38" t="s">
        <v>5499</v>
      </c>
      <c r="B4191" s="42" t="s">
        <v>5500</v>
      </c>
      <c r="C4191" s="42" t="s">
        <v>5501</v>
      </c>
      <c r="D4191" s="38">
        <v>407261</v>
      </c>
      <c r="E4191" s="139" t="s">
        <v>58</v>
      </c>
      <c r="F4191" s="38">
        <v>8266012048</v>
      </c>
      <c r="G4191" s="40">
        <v>9854022096</v>
      </c>
      <c r="H4191" s="3">
        <v>59873.34</v>
      </c>
      <c r="I4191" s="3"/>
      <c r="J4191" s="3">
        <v>0</v>
      </c>
      <c r="K4191" s="3">
        <f t="shared" si="68"/>
        <v>59873.34</v>
      </c>
      <c r="L4191" s="41">
        <v>44431.729166666664</v>
      </c>
      <c r="M4191" s="39">
        <v>6870187973</v>
      </c>
      <c r="N4191" s="42" t="s">
        <v>315</v>
      </c>
      <c r="O4191" s="42"/>
      <c r="P4191" s="60"/>
      <c r="Q4191" s="42" t="s">
        <v>243</v>
      </c>
      <c r="R4191" s="68" t="s">
        <v>506</v>
      </c>
    </row>
    <row r="4192" spans="1:18" s="70" customFormat="1" ht="12.75" customHeight="1" x14ac:dyDescent="0.25">
      <c r="A4192" s="38" t="s">
        <v>684</v>
      </c>
      <c r="B4192" s="39" t="s">
        <v>685</v>
      </c>
      <c r="C4192" s="39" t="s">
        <v>686</v>
      </c>
      <c r="D4192" s="38">
        <v>407261</v>
      </c>
      <c r="E4192" s="77" t="s">
        <v>58</v>
      </c>
      <c r="F4192" s="38">
        <v>8266010190</v>
      </c>
      <c r="G4192" s="40">
        <v>9854018296</v>
      </c>
      <c r="H4192" s="2">
        <v>59759.31</v>
      </c>
      <c r="I4192" s="2"/>
      <c r="J4192" s="2">
        <v>0</v>
      </c>
      <c r="K4192" s="3">
        <f t="shared" si="68"/>
        <v>59759.31</v>
      </c>
      <c r="L4192" s="41">
        <v>44247.729166666664</v>
      </c>
      <c r="M4192" s="39">
        <v>6870325835</v>
      </c>
      <c r="N4192" s="39" t="s">
        <v>52</v>
      </c>
      <c r="O4192" s="40"/>
      <c r="P4192" s="41"/>
      <c r="Q4192" s="39" t="s">
        <v>54</v>
      </c>
      <c r="R4192" s="68"/>
    </row>
    <row r="4193" spans="1:18" s="70" customFormat="1" ht="12.75" hidden="1" customHeight="1" x14ac:dyDescent="0.25">
      <c r="A4193" s="38" t="s">
        <v>6679</v>
      </c>
      <c r="B4193" s="42" t="s">
        <v>6680</v>
      </c>
      <c r="C4193" s="42" t="s">
        <v>6681</v>
      </c>
      <c r="D4193" s="38">
        <v>407261</v>
      </c>
      <c r="E4193" s="139" t="s">
        <v>58</v>
      </c>
      <c r="F4193" s="38">
        <v>8266012048</v>
      </c>
      <c r="G4193" s="40">
        <v>9854022598</v>
      </c>
      <c r="H4193" s="3">
        <v>59704.62</v>
      </c>
      <c r="I4193" s="3"/>
      <c r="J4193" s="3">
        <v>0</v>
      </c>
      <c r="K4193" s="3">
        <f t="shared" si="68"/>
        <v>59704.62</v>
      </c>
      <c r="L4193" s="41">
        <v>44457.729166666664</v>
      </c>
      <c r="M4193" s="39">
        <v>6870221183</v>
      </c>
      <c r="N4193" s="42" t="s">
        <v>315</v>
      </c>
      <c r="O4193" s="42"/>
      <c r="P4193" s="60"/>
      <c r="Q4193" s="42" t="s">
        <v>243</v>
      </c>
      <c r="R4193" s="68" t="s">
        <v>506</v>
      </c>
    </row>
    <row r="4194" spans="1:18" s="70" customFormat="1" ht="12.75" customHeight="1" x14ac:dyDescent="0.2">
      <c r="A4194" s="38" t="s">
        <v>6162</v>
      </c>
      <c r="B4194" s="39" t="s">
        <v>6163</v>
      </c>
      <c r="C4194" s="39" t="s">
        <v>6164</v>
      </c>
      <c r="D4194" s="38">
        <v>404824</v>
      </c>
      <c r="E4194" s="39" t="s">
        <v>1159</v>
      </c>
      <c r="F4194" s="38">
        <v>8266012527</v>
      </c>
      <c r="G4194" s="40" t="s">
        <v>6165</v>
      </c>
      <c r="H4194" s="2">
        <v>59700</v>
      </c>
      <c r="I4194" s="2"/>
      <c r="J4194" s="2">
        <v>10746</v>
      </c>
      <c r="K4194" s="3">
        <f t="shared" si="68"/>
        <v>70446</v>
      </c>
      <c r="L4194" s="41">
        <v>44286.729166666664</v>
      </c>
      <c r="M4194" s="39">
        <v>6870200281</v>
      </c>
      <c r="N4194" s="39" t="s">
        <v>52</v>
      </c>
      <c r="O4194" s="40" t="s">
        <v>6166</v>
      </c>
      <c r="P4194" s="41">
        <v>44456</v>
      </c>
      <c r="Q4194" s="39" t="s">
        <v>54</v>
      </c>
      <c r="R4194" s="68"/>
    </row>
    <row r="4195" spans="1:18" s="70" customFormat="1" ht="12.75" customHeight="1" x14ac:dyDescent="0.2">
      <c r="A4195" s="38">
        <v>219</v>
      </c>
      <c r="B4195" s="39" t="s">
        <v>18960</v>
      </c>
      <c r="C4195" s="39" t="s">
        <v>18961</v>
      </c>
      <c r="D4195" s="38">
        <v>105903</v>
      </c>
      <c r="E4195" s="39" t="s">
        <v>6269</v>
      </c>
      <c r="F4195" s="38">
        <v>8266016468</v>
      </c>
      <c r="G4195" s="40" t="s">
        <v>18962</v>
      </c>
      <c r="H4195" s="2">
        <v>59679.661016949154</v>
      </c>
      <c r="I4195" s="2"/>
      <c r="J4195" s="2">
        <v>10742.338983050848</v>
      </c>
      <c r="K4195" s="3">
        <f t="shared" si="68"/>
        <v>70422</v>
      </c>
      <c r="L4195" s="41">
        <v>45005.729166666664</v>
      </c>
      <c r="M4195" s="39">
        <v>1246342735</v>
      </c>
      <c r="N4195" s="39" t="s">
        <v>8899</v>
      </c>
      <c r="O4195" s="40" t="s">
        <v>18963</v>
      </c>
      <c r="P4195" s="41">
        <v>45065</v>
      </c>
      <c r="Q4195" s="42" t="s">
        <v>8901</v>
      </c>
      <c r="R4195" s="68"/>
    </row>
    <row r="4196" spans="1:18" s="70" customFormat="1" ht="12.75" hidden="1" customHeight="1" x14ac:dyDescent="0.25">
      <c r="A4196" s="38" t="s">
        <v>9355</v>
      </c>
      <c r="B4196" s="42" t="s">
        <v>9356</v>
      </c>
      <c r="C4196" s="42" t="s">
        <v>9357</v>
      </c>
      <c r="D4196" s="38">
        <v>407261</v>
      </c>
      <c r="E4196" s="139" t="s">
        <v>58</v>
      </c>
      <c r="F4196" s="38">
        <v>8266012912</v>
      </c>
      <c r="G4196" s="40">
        <v>9854024383</v>
      </c>
      <c r="H4196" s="3">
        <v>59634.16</v>
      </c>
      <c r="I4196" s="3"/>
      <c r="J4196" s="3">
        <v>0</v>
      </c>
      <c r="K4196" s="3">
        <f t="shared" si="68"/>
        <v>59634.16</v>
      </c>
      <c r="L4196" s="41">
        <v>44550.729166666664</v>
      </c>
      <c r="M4196" s="39">
        <v>6870321406</v>
      </c>
      <c r="N4196" s="42" t="s">
        <v>315</v>
      </c>
      <c r="O4196" s="42"/>
      <c r="P4196" s="60"/>
      <c r="Q4196" s="42" t="s">
        <v>243</v>
      </c>
      <c r="R4196" s="68" t="s">
        <v>506</v>
      </c>
    </row>
    <row r="4197" spans="1:18" s="70" customFormat="1" ht="12.75" customHeight="1" x14ac:dyDescent="0.2">
      <c r="A4197" s="38" t="s">
        <v>13350</v>
      </c>
      <c r="B4197" s="39" t="s">
        <v>13351</v>
      </c>
      <c r="C4197" s="39" t="s">
        <v>13352</v>
      </c>
      <c r="D4197" s="38">
        <v>400371</v>
      </c>
      <c r="E4197" s="39" t="s">
        <v>7339</v>
      </c>
      <c r="F4197" s="38">
        <v>8266013856</v>
      </c>
      <c r="G4197" s="40" t="s">
        <v>13353</v>
      </c>
      <c r="H4197" s="2">
        <v>59600</v>
      </c>
      <c r="I4197" s="2"/>
      <c r="J4197" s="2">
        <v>10728</v>
      </c>
      <c r="K4197" s="3">
        <f t="shared" si="68"/>
        <v>70328</v>
      </c>
      <c r="L4197" s="41">
        <v>44669.729166666664</v>
      </c>
      <c r="M4197" s="39">
        <v>6870048545</v>
      </c>
      <c r="N4197" s="39" t="s">
        <v>3282</v>
      </c>
      <c r="O4197" s="40" t="s">
        <v>13354</v>
      </c>
      <c r="P4197" s="41">
        <v>44714</v>
      </c>
      <c r="Q4197" s="42" t="s">
        <v>2417</v>
      </c>
      <c r="R4197" s="68"/>
    </row>
    <row r="4198" spans="1:18" s="70" customFormat="1" ht="12.75" customHeight="1" x14ac:dyDescent="0.25">
      <c r="A4198" s="38" t="s">
        <v>3450</v>
      </c>
      <c r="B4198" s="42" t="s">
        <v>3451</v>
      </c>
      <c r="C4198" s="42" t="s">
        <v>3452</v>
      </c>
      <c r="D4198" s="38">
        <v>407261</v>
      </c>
      <c r="E4198" s="82" t="s">
        <v>58</v>
      </c>
      <c r="F4198" s="38">
        <v>8266011862</v>
      </c>
      <c r="G4198" s="40">
        <v>9854021230</v>
      </c>
      <c r="H4198" s="3">
        <v>59550.42</v>
      </c>
      <c r="I4198" s="3"/>
      <c r="J4198" s="3">
        <v>0</v>
      </c>
      <c r="K4198" s="3">
        <f t="shared" si="68"/>
        <v>59550.42</v>
      </c>
      <c r="L4198" s="41">
        <v>44378.729166666664</v>
      </c>
      <c r="M4198" s="39">
        <v>6870120702</v>
      </c>
      <c r="N4198" s="42" t="s">
        <v>315</v>
      </c>
      <c r="O4198" s="42"/>
      <c r="P4198" s="60"/>
      <c r="Q4198" s="42" t="s">
        <v>243</v>
      </c>
      <c r="R4198" s="68"/>
    </row>
    <row r="4199" spans="1:18" s="70" customFormat="1" ht="12.75" customHeight="1" x14ac:dyDescent="0.25">
      <c r="A4199" s="38" t="s">
        <v>15455</v>
      </c>
      <c r="B4199" s="39" t="s">
        <v>15456</v>
      </c>
      <c r="C4199" s="39" t="s">
        <v>15457</v>
      </c>
      <c r="D4199" s="38">
        <v>820963</v>
      </c>
      <c r="E4199" s="77" t="s">
        <v>10076</v>
      </c>
      <c r="F4199" s="38">
        <v>8268009052</v>
      </c>
      <c r="G4199" s="40">
        <v>374</v>
      </c>
      <c r="H4199" s="2">
        <v>59545.5</v>
      </c>
      <c r="I4199" s="2"/>
      <c r="J4199" s="2">
        <v>0</v>
      </c>
      <c r="K4199" s="3">
        <f t="shared" si="68"/>
        <v>59545.5</v>
      </c>
      <c r="L4199" s="41">
        <v>44810.729166666664</v>
      </c>
      <c r="M4199" s="39">
        <v>3445017597</v>
      </c>
      <c r="N4199" s="39" t="s">
        <v>3282</v>
      </c>
      <c r="O4199" s="40" t="s">
        <v>15458</v>
      </c>
      <c r="P4199" s="41">
        <v>44837</v>
      </c>
      <c r="Q4199" s="42" t="s">
        <v>2417</v>
      </c>
      <c r="R4199" s="68"/>
    </row>
    <row r="4200" spans="1:18" s="70" customFormat="1" ht="12.75" customHeight="1" x14ac:dyDescent="0.2">
      <c r="A4200" s="38" t="s">
        <v>1434</v>
      </c>
      <c r="B4200" s="42"/>
      <c r="C4200" s="42"/>
      <c r="D4200" s="38"/>
      <c r="E4200" s="42" t="s">
        <v>1435</v>
      </c>
      <c r="F4200" s="38"/>
      <c r="G4200" s="40" t="s">
        <v>8886</v>
      </c>
      <c r="H4200" s="3">
        <v>59510</v>
      </c>
      <c r="I4200" s="3"/>
      <c r="J4200" s="3"/>
      <c r="K4200" s="3">
        <f t="shared" si="68"/>
        <v>59510</v>
      </c>
      <c r="L4200" s="41">
        <v>44541</v>
      </c>
      <c r="M4200" s="39"/>
      <c r="N4200" s="42"/>
      <c r="O4200" s="42"/>
      <c r="P4200" s="60"/>
      <c r="Q4200" s="42" t="s">
        <v>243</v>
      </c>
      <c r="R4200" s="68"/>
    </row>
    <row r="4201" spans="1:18" s="70" customFormat="1" ht="12.75" customHeight="1" x14ac:dyDescent="0.2">
      <c r="A4201" s="38" t="s">
        <v>1434</v>
      </c>
      <c r="B4201" s="42"/>
      <c r="C4201" s="42"/>
      <c r="D4201" s="38"/>
      <c r="E4201" s="42" t="s">
        <v>1435</v>
      </c>
      <c r="F4201" s="38"/>
      <c r="G4201" s="40" t="s">
        <v>9289</v>
      </c>
      <c r="H4201" s="3">
        <v>59510</v>
      </c>
      <c r="I4201" s="3"/>
      <c r="J4201" s="3"/>
      <c r="K4201" s="3">
        <f t="shared" si="68"/>
        <v>59510</v>
      </c>
      <c r="L4201" s="41">
        <v>44557</v>
      </c>
      <c r="M4201" s="39"/>
      <c r="N4201" s="42"/>
      <c r="O4201" s="42"/>
      <c r="P4201" s="60"/>
      <c r="Q4201" s="42" t="s">
        <v>243</v>
      </c>
      <c r="R4201" s="68"/>
    </row>
    <row r="4202" spans="1:18" s="70" customFormat="1" ht="12.75" customHeight="1" x14ac:dyDescent="0.2">
      <c r="A4202" s="38">
        <v>218</v>
      </c>
      <c r="B4202" s="39" t="s">
        <v>19059</v>
      </c>
      <c r="C4202" s="39" t="s">
        <v>19060</v>
      </c>
      <c r="D4202" s="38">
        <v>105903</v>
      </c>
      <c r="E4202" s="39" t="s">
        <v>6269</v>
      </c>
      <c r="F4202" s="38">
        <v>8266016468</v>
      </c>
      <c r="G4202" s="40" t="s">
        <v>19061</v>
      </c>
      <c r="H4202" s="2">
        <v>59373.728813559326</v>
      </c>
      <c r="I4202" s="2"/>
      <c r="J4202" s="2">
        <v>10687.271186440679</v>
      </c>
      <c r="K4202" s="3">
        <f t="shared" si="68"/>
        <v>70061</v>
      </c>
      <c r="L4202" s="41">
        <v>45017.729166666664</v>
      </c>
      <c r="M4202" s="39">
        <v>1246347750</v>
      </c>
      <c r="N4202" s="39" t="s">
        <v>8899</v>
      </c>
      <c r="O4202" s="40" t="s">
        <v>19062</v>
      </c>
      <c r="P4202" s="41">
        <v>45065</v>
      </c>
      <c r="Q4202" s="42" t="s">
        <v>8901</v>
      </c>
      <c r="R4202" s="68"/>
    </row>
    <row r="4203" spans="1:18" s="70" customFormat="1" ht="12.75" hidden="1" customHeight="1" x14ac:dyDescent="0.25">
      <c r="A4203" s="38" t="s">
        <v>6425</v>
      </c>
      <c r="B4203" s="42" t="s">
        <v>6426</v>
      </c>
      <c r="C4203" s="42" t="s">
        <v>6427</v>
      </c>
      <c r="D4203" s="38">
        <v>407261</v>
      </c>
      <c r="E4203" s="139" t="s">
        <v>58</v>
      </c>
      <c r="F4203" s="38">
        <v>8266012048</v>
      </c>
      <c r="G4203" s="40">
        <v>9854022530</v>
      </c>
      <c r="H4203" s="3">
        <v>59367.17</v>
      </c>
      <c r="I4203" s="3"/>
      <c r="J4203" s="3">
        <v>0</v>
      </c>
      <c r="K4203" s="3">
        <f t="shared" si="68"/>
        <v>59367.17</v>
      </c>
      <c r="L4203" s="41">
        <v>44452.729166666664</v>
      </c>
      <c r="M4203" s="39">
        <v>6870212930</v>
      </c>
      <c r="N4203" s="42" t="s">
        <v>315</v>
      </c>
      <c r="O4203" s="42"/>
      <c r="P4203" s="60"/>
      <c r="Q4203" s="42" t="s">
        <v>243</v>
      </c>
      <c r="R4203" s="68" t="s">
        <v>506</v>
      </c>
    </row>
    <row r="4204" spans="1:18" s="70" customFormat="1" ht="12.75" customHeight="1" x14ac:dyDescent="0.2">
      <c r="A4204" s="38" t="s">
        <v>17480</v>
      </c>
      <c r="B4204" s="39" t="s">
        <v>17481</v>
      </c>
      <c r="C4204" s="39" t="s">
        <v>17482</v>
      </c>
      <c r="D4204" s="38">
        <v>819844</v>
      </c>
      <c r="E4204" s="39" t="s">
        <v>7634</v>
      </c>
      <c r="F4204" s="38">
        <v>8268009576</v>
      </c>
      <c r="G4204" s="40">
        <v>907</v>
      </c>
      <c r="H4204" s="2">
        <v>59365.254237288136</v>
      </c>
      <c r="I4204" s="2"/>
      <c r="J4204" s="2">
        <v>10685.745762711864</v>
      </c>
      <c r="K4204" s="3">
        <f t="shared" si="68"/>
        <v>70051</v>
      </c>
      <c r="L4204" s="41">
        <v>44957.729166666664</v>
      </c>
      <c r="M4204" s="39">
        <v>44454913</v>
      </c>
      <c r="N4204" s="39" t="s">
        <v>3282</v>
      </c>
      <c r="O4204" s="40" t="s">
        <v>17483</v>
      </c>
      <c r="P4204" s="41">
        <v>44967</v>
      </c>
      <c r="Q4204" s="42" t="s">
        <v>2417</v>
      </c>
      <c r="R4204" s="68"/>
    </row>
    <row r="4205" spans="1:18" s="70" customFormat="1" ht="12.75" customHeight="1" x14ac:dyDescent="0.2">
      <c r="A4205" s="38" t="s">
        <v>15271</v>
      </c>
      <c r="B4205" s="39" t="s">
        <v>15272</v>
      </c>
      <c r="C4205" s="39" t="s">
        <v>15273</v>
      </c>
      <c r="D4205" s="38">
        <v>816777</v>
      </c>
      <c r="E4205" s="129" t="s">
        <v>205</v>
      </c>
      <c r="F4205" s="38">
        <v>8268009715</v>
      </c>
      <c r="G4205" s="40" t="s">
        <v>15274</v>
      </c>
      <c r="H4205" s="2"/>
      <c r="I4205" s="2"/>
      <c r="J4205" s="2">
        <v>10683.762711864407</v>
      </c>
      <c r="K4205" s="3">
        <f t="shared" si="68"/>
        <v>10683.762711864407</v>
      </c>
      <c r="L4205" s="41">
        <v>44800.729166666664</v>
      </c>
      <c r="M4205" s="39">
        <v>44130428</v>
      </c>
      <c r="N4205" s="39" t="s">
        <v>3282</v>
      </c>
      <c r="O4205" s="40" t="s">
        <v>15275</v>
      </c>
      <c r="P4205" s="41">
        <v>44823</v>
      </c>
      <c r="Q4205" s="42" t="s">
        <v>2417</v>
      </c>
      <c r="R4205" s="68"/>
    </row>
    <row r="4206" spans="1:18" s="70" customFormat="1" ht="12.75" customHeight="1" x14ac:dyDescent="0.25">
      <c r="A4206" s="38" t="s">
        <v>702</v>
      </c>
      <c r="B4206" s="39" t="s">
        <v>703</v>
      </c>
      <c r="C4206" s="39" t="s">
        <v>704</v>
      </c>
      <c r="D4206" s="38">
        <v>407261</v>
      </c>
      <c r="E4206" s="77" t="s">
        <v>58</v>
      </c>
      <c r="F4206" s="38">
        <v>8266010190</v>
      </c>
      <c r="G4206" s="40">
        <v>9854018489</v>
      </c>
      <c r="H4206" s="2">
        <v>59301.91</v>
      </c>
      <c r="I4206" s="2"/>
      <c r="J4206" s="2">
        <v>0</v>
      </c>
      <c r="K4206" s="3">
        <f t="shared" si="68"/>
        <v>59301.91</v>
      </c>
      <c r="L4206" s="41">
        <v>44254.729166666664</v>
      </c>
      <c r="M4206" s="39">
        <v>6870325858</v>
      </c>
      <c r="N4206" s="39" t="s">
        <v>52</v>
      </c>
      <c r="O4206" s="40"/>
      <c r="P4206" s="41"/>
      <c r="Q4206" s="39" t="s">
        <v>54</v>
      </c>
      <c r="R4206" s="68"/>
    </row>
    <row r="4207" spans="1:18" s="70" customFormat="1" ht="12.75" customHeight="1" x14ac:dyDescent="0.25">
      <c r="A4207" s="38" t="s">
        <v>13378</v>
      </c>
      <c r="B4207" s="39" t="s">
        <v>13379</v>
      </c>
      <c r="C4207" s="39" t="s">
        <v>13380</v>
      </c>
      <c r="D4207" s="38">
        <v>820963</v>
      </c>
      <c r="E4207" s="77" t="s">
        <v>10076</v>
      </c>
      <c r="F4207" s="38">
        <v>8268007085</v>
      </c>
      <c r="G4207" s="40">
        <v>82</v>
      </c>
      <c r="H4207" s="2">
        <v>59262.923999999999</v>
      </c>
      <c r="I4207" s="2"/>
      <c r="J4207" s="2">
        <v>0</v>
      </c>
      <c r="K4207" s="3">
        <f t="shared" si="68"/>
        <v>59262.923999999999</v>
      </c>
      <c r="L4207" s="41">
        <v>44688.729166666664</v>
      </c>
      <c r="M4207" s="39">
        <v>3445004313</v>
      </c>
      <c r="N4207" s="39" t="s">
        <v>3282</v>
      </c>
      <c r="O4207" s="40" t="s">
        <v>13381</v>
      </c>
      <c r="P4207" s="41">
        <v>44712</v>
      </c>
      <c r="Q4207" s="42" t="s">
        <v>2417</v>
      </c>
      <c r="R4207" s="68"/>
    </row>
    <row r="4208" spans="1:18" s="70" customFormat="1" ht="12.75" customHeight="1" x14ac:dyDescent="0.2">
      <c r="A4208" s="38" t="s">
        <v>20698</v>
      </c>
      <c r="B4208" s="42"/>
      <c r="C4208" s="42"/>
      <c r="D4208" s="38"/>
      <c r="E4208" s="42" t="s">
        <v>3025</v>
      </c>
      <c r="F4208" s="61" t="s">
        <v>20697</v>
      </c>
      <c r="G4208" s="59">
        <v>45213</v>
      </c>
      <c r="H4208" s="5">
        <v>59262.05</v>
      </c>
      <c r="I4208" s="3"/>
      <c r="J4208" s="2">
        <v>0</v>
      </c>
      <c r="K4208" s="3">
        <f t="shared" si="68"/>
        <v>59262.05</v>
      </c>
      <c r="L4208" s="59">
        <v>45213</v>
      </c>
      <c r="M4208" s="61" t="s">
        <v>20697</v>
      </c>
      <c r="N4208" s="42" t="s">
        <v>20138</v>
      </c>
      <c r="O4208" s="42"/>
      <c r="P4208" s="60"/>
      <c r="Q4208" s="62" t="s">
        <v>17</v>
      </c>
      <c r="R4208" s="68"/>
    </row>
    <row r="4209" spans="1:18" s="70" customFormat="1" ht="12.75" hidden="1" customHeight="1" x14ac:dyDescent="0.25">
      <c r="A4209" s="38" t="s">
        <v>3423</v>
      </c>
      <c r="B4209" s="42" t="s">
        <v>3424</v>
      </c>
      <c r="C4209" s="42" t="s">
        <v>3425</v>
      </c>
      <c r="D4209" s="38">
        <v>407261</v>
      </c>
      <c r="E4209" s="139" t="s">
        <v>58</v>
      </c>
      <c r="F4209" s="38">
        <v>8266011463</v>
      </c>
      <c r="G4209" s="40">
        <v>9854021117</v>
      </c>
      <c r="H4209" s="3">
        <v>59167.24</v>
      </c>
      <c r="I4209" s="3"/>
      <c r="J4209" s="3">
        <v>0</v>
      </c>
      <c r="K4209" s="3">
        <f t="shared" si="68"/>
        <v>59167.24</v>
      </c>
      <c r="L4209" s="41">
        <v>44372.729166666664</v>
      </c>
      <c r="M4209" s="39">
        <v>6870120630</v>
      </c>
      <c r="N4209" s="42" t="s">
        <v>315</v>
      </c>
      <c r="O4209" s="42"/>
      <c r="P4209" s="60"/>
      <c r="Q4209" s="42" t="s">
        <v>243</v>
      </c>
      <c r="R4209" s="68" t="s">
        <v>506</v>
      </c>
    </row>
    <row r="4210" spans="1:18" s="70" customFormat="1" ht="12.75" customHeight="1" x14ac:dyDescent="0.2">
      <c r="A4210" s="38" t="s">
        <v>12259</v>
      </c>
      <c r="B4210" s="39" t="s">
        <v>12260</v>
      </c>
      <c r="C4210" s="39" t="s">
        <v>12261</v>
      </c>
      <c r="D4210" s="38">
        <v>814805</v>
      </c>
      <c r="E4210" s="39" t="s">
        <v>111</v>
      </c>
      <c r="F4210" s="38">
        <v>8268007726</v>
      </c>
      <c r="G4210" s="40">
        <v>4416</v>
      </c>
      <c r="H4210" s="2">
        <v>59126.101694915262</v>
      </c>
      <c r="I4210" s="2"/>
      <c r="J4210" s="2">
        <v>10642.698305084747</v>
      </c>
      <c r="K4210" s="3">
        <f t="shared" si="68"/>
        <v>69768.800000000003</v>
      </c>
      <c r="L4210" s="41">
        <v>44646.729166666664</v>
      </c>
      <c r="M4210" s="39">
        <v>44466817</v>
      </c>
      <c r="N4210" s="39" t="s">
        <v>3282</v>
      </c>
      <c r="O4210" s="40" t="s">
        <v>12262</v>
      </c>
      <c r="P4210" s="41">
        <v>44657</v>
      </c>
      <c r="Q4210" s="42" t="s">
        <v>2417</v>
      </c>
      <c r="R4210" s="68"/>
    </row>
    <row r="4211" spans="1:18" s="70" customFormat="1" ht="12.75" customHeight="1" x14ac:dyDescent="0.2">
      <c r="A4211" s="38" t="s">
        <v>3666</v>
      </c>
      <c r="B4211" s="39" t="s">
        <v>3667</v>
      </c>
      <c r="C4211" s="39" t="s">
        <v>3668</v>
      </c>
      <c r="D4211" s="38">
        <v>814805</v>
      </c>
      <c r="E4211" s="39" t="s">
        <v>111</v>
      </c>
      <c r="F4211" s="38">
        <v>8268006403</v>
      </c>
      <c r="G4211" s="40">
        <v>3415</v>
      </c>
      <c r="H4211" s="2">
        <v>59125.423728813563</v>
      </c>
      <c r="I4211" s="2"/>
      <c r="J4211" s="2">
        <v>10642.576271186441</v>
      </c>
      <c r="K4211" s="3">
        <f t="shared" si="68"/>
        <v>69768</v>
      </c>
      <c r="L4211" s="41">
        <v>44380.729166666664</v>
      </c>
      <c r="M4211" s="39">
        <v>43962001</v>
      </c>
      <c r="N4211" s="39" t="s">
        <v>3282</v>
      </c>
      <c r="O4211" s="40" t="s">
        <v>3669</v>
      </c>
      <c r="P4211" s="41">
        <v>44393</v>
      </c>
      <c r="Q4211" s="42" t="s">
        <v>2417</v>
      </c>
      <c r="R4211" s="68"/>
    </row>
    <row r="4212" spans="1:18" s="70" customFormat="1" ht="12.75" customHeight="1" x14ac:dyDescent="0.2">
      <c r="A4212" s="38" t="s">
        <v>4729</v>
      </c>
      <c r="B4212" s="39" t="s">
        <v>4730</v>
      </c>
      <c r="C4212" s="39" t="s">
        <v>4731</v>
      </c>
      <c r="D4212" s="38">
        <v>814805</v>
      </c>
      <c r="E4212" s="39" t="s">
        <v>111</v>
      </c>
      <c r="F4212" s="38">
        <v>8268006403</v>
      </c>
      <c r="G4212" s="40">
        <v>3460</v>
      </c>
      <c r="H4212" s="2">
        <v>59125.423728813563</v>
      </c>
      <c r="I4212" s="2"/>
      <c r="J4212" s="2">
        <v>10642.576271186441</v>
      </c>
      <c r="K4212" s="3">
        <f t="shared" si="68"/>
        <v>69768</v>
      </c>
      <c r="L4212" s="41">
        <v>44404.729166666664</v>
      </c>
      <c r="M4212" s="39">
        <v>44001376</v>
      </c>
      <c r="N4212" s="39" t="s">
        <v>3282</v>
      </c>
      <c r="O4212" s="40" t="s">
        <v>4732</v>
      </c>
      <c r="P4212" s="41">
        <v>44421</v>
      </c>
      <c r="Q4212" s="42" t="s">
        <v>2417</v>
      </c>
      <c r="R4212" s="68"/>
    </row>
    <row r="4213" spans="1:18" s="70" customFormat="1" ht="12.75" customHeight="1" x14ac:dyDescent="0.2">
      <c r="A4213" s="38" t="s">
        <v>6920</v>
      </c>
      <c r="B4213" s="39" t="s">
        <v>6921</v>
      </c>
      <c r="C4213" s="39" t="s">
        <v>6922</v>
      </c>
      <c r="D4213" s="38">
        <v>814805</v>
      </c>
      <c r="E4213" s="39" t="s">
        <v>111</v>
      </c>
      <c r="F4213" s="38">
        <v>8268006403</v>
      </c>
      <c r="G4213" s="40">
        <v>3645</v>
      </c>
      <c r="H4213" s="2">
        <v>59125.423728813563</v>
      </c>
      <c r="I4213" s="2"/>
      <c r="J4213" s="2">
        <v>10642.576271186441</v>
      </c>
      <c r="K4213" s="3">
        <f t="shared" si="68"/>
        <v>69768</v>
      </c>
      <c r="L4213" s="41">
        <v>44465.729166666664</v>
      </c>
      <c r="M4213" s="39">
        <v>44114524</v>
      </c>
      <c r="N4213" s="39" t="s">
        <v>3282</v>
      </c>
      <c r="O4213" s="40" t="s">
        <v>6923</v>
      </c>
      <c r="P4213" s="41">
        <v>44481</v>
      </c>
      <c r="Q4213" s="42" t="s">
        <v>2417</v>
      </c>
      <c r="R4213" s="68"/>
    </row>
    <row r="4214" spans="1:18" s="70" customFormat="1" ht="12.75" customHeight="1" x14ac:dyDescent="0.2">
      <c r="A4214" s="38" t="s">
        <v>7604</v>
      </c>
      <c r="B4214" s="39" t="s">
        <v>7605</v>
      </c>
      <c r="C4214" s="39" t="s">
        <v>7606</v>
      </c>
      <c r="D4214" s="38">
        <v>814805</v>
      </c>
      <c r="E4214" s="39" t="s">
        <v>111</v>
      </c>
      <c r="F4214" s="38">
        <v>8268006403</v>
      </c>
      <c r="G4214" s="40">
        <v>3771</v>
      </c>
      <c r="H4214" s="2">
        <v>59125.423728813563</v>
      </c>
      <c r="I4214" s="2"/>
      <c r="J4214" s="2">
        <v>10642.576271186441</v>
      </c>
      <c r="K4214" s="3">
        <f t="shared" si="68"/>
        <v>69768</v>
      </c>
      <c r="L4214" s="41">
        <v>44491.729166666664</v>
      </c>
      <c r="M4214" s="39">
        <v>44153217</v>
      </c>
      <c r="N4214" s="39" t="s">
        <v>3282</v>
      </c>
      <c r="O4214" s="40" t="s">
        <v>7607</v>
      </c>
      <c r="P4214" s="41">
        <v>44503</v>
      </c>
      <c r="Q4214" s="42" t="s">
        <v>2417</v>
      </c>
      <c r="R4214" s="68"/>
    </row>
    <row r="4215" spans="1:18" s="70" customFormat="1" ht="12.75" customHeight="1" x14ac:dyDescent="0.2">
      <c r="A4215" s="38" t="s">
        <v>8661</v>
      </c>
      <c r="B4215" s="39" t="s">
        <v>8662</v>
      </c>
      <c r="C4215" s="39" t="s">
        <v>8663</v>
      </c>
      <c r="D4215" s="38">
        <v>814805</v>
      </c>
      <c r="E4215" s="39" t="s">
        <v>111</v>
      </c>
      <c r="F4215" s="38">
        <v>8268006403</v>
      </c>
      <c r="G4215" s="40">
        <v>3921</v>
      </c>
      <c r="H4215" s="2">
        <v>59125.423728813563</v>
      </c>
      <c r="I4215" s="2"/>
      <c r="J4215" s="2">
        <v>10642.576271186441</v>
      </c>
      <c r="K4215" s="3">
        <f t="shared" si="68"/>
        <v>69768</v>
      </c>
      <c r="L4215" s="41">
        <v>44526.729166666664</v>
      </c>
      <c r="M4215" s="39">
        <v>44211162</v>
      </c>
      <c r="N4215" s="39" t="s">
        <v>3282</v>
      </c>
      <c r="O4215" s="40" t="s">
        <v>8664</v>
      </c>
      <c r="P4215" s="41">
        <v>44540</v>
      </c>
      <c r="Q4215" s="42" t="s">
        <v>2417</v>
      </c>
      <c r="R4215" s="68"/>
    </row>
    <row r="4216" spans="1:18" s="70" customFormat="1" ht="12.75" customHeight="1" x14ac:dyDescent="0.2">
      <c r="A4216" s="38" t="s">
        <v>9705</v>
      </c>
      <c r="B4216" s="39" t="s">
        <v>9706</v>
      </c>
      <c r="C4216" s="39" t="s">
        <v>9707</v>
      </c>
      <c r="D4216" s="38">
        <v>814805</v>
      </c>
      <c r="E4216" s="39" t="s">
        <v>111</v>
      </c>
      <c r="F4216" s="38">
        <v>8268006403</v>
      </c>
      <c r="G4216" s="40">
        <v>4075</v>
      </c>
      <c r="H4216" s="2">
        <v>59125.423728813563</v>
      </c>
      <c r="I4216" s="2"/>
      <c r="J4216" s="2">
        <v>10642.576271186441</v>
      </c>
      <c r="K4216" s="3">
        <f t="shared" si="68"/>
        <v>69768</v>
      </c>
      <c r="L4216" s="41">
        <v>44559.729166666664</v>
      </c>
      <c r="M4216" s="39">
        <v>44273893</v>
      </c>
      <c r="N4216" s="39" t="s">
        <v>3282</v>
      </c>
      <c r="O4216" s="40" t="s">
        <v>9708</v>
      </c>
      <c r="P4216" s="41">
        <v>44571</v>
      </c>
      <c r="Q4216" s="42" t="s">
        <v>2417</v>
      </c>
      <c r="R4216" s="68"/>
    </row>
    <row r="4217" spans="1:18" s="70" customFormat="1" ht="12.75" customHeight="1" x14ac:dyDescent="0.2">
      <c r="A4217" s="38" t="s">
        <v>10441</v>
      </c>
      <c r="B4217" s="39" t="s">
        <v>10442</v>
      </c>
      <c r="C4217" s="39" t="s">
        <v>10443</v>
      </c>
      <c r="D4217" s="38">
        <v>814805</v>
      </c>
      <c r="E4217" s="39" t="s">
        <v>111</v>
      </c>
      <c r="F4217" s="38">
        <v>8268007726</v>
      </c>
      <c r="G4217" s="40">
        <v>4188</v>
      </c>
      <c r="H4217" s="2">
        <v>59125.423728813563</v>
      </c>
      <c r="I4217" s="2"/>
      <c r="J4217" s="2">
        <v>10642.576271186441</v>
      </c>
      <c r="K4217" s="3">
        <f t="shared" si="68"/>
        <v>69768</v>
      </c>
      <c r="L4217" s="41">
        <v>44590.729166666664</v>
      </c>
      <c r="M4217" s="39">
        <v>44334029</v>
      </c>
      <c r="N4217" s="39" t="s">
        <v>3282</v>
      </c>
      <c r="O4217" s="40" t="s">
        <v>10417</v>
      </c>
      <c r="P4217" s="41">
        <v>44600</v>
      </c>
      <c r="Q4217" s="42" t="s">
        <v>2417</v>
      </c>
      <c r="R4217" s="68"/>
    </row>
    <row r="4218" spans="1:18" s="70" customFormat="1" ht="12.75" customHeight="1" x14ac:dyDescent="0.2">
      <c r="A4218" s="38" t="s">
        <v>11433</v>
      </c>
      <c r="B4218" s="39" t="s">
        <v>11434</v>
      </c>
      <c r="C4218" s="39" t="s">
        <v>11435</v>
      </c>
      <c r="D4218" s="38">
        <v>814805</v>
      </c>
      <c r="E4218" s="39" t="s">
        <v>111</v>
      </c>
      <c r="F4218" s="38">
        <v>8268007726</v>
      </c>
      <c r="G4218" s="40">
        <v>4290</v>
      </c>
      <c r="H4218" s="2">
        <v>59125.423728813563</v>
      </c>
      <c r="I4218" s="2"/>
      <c r="J4218" s="2">
        <v>10642.576271186441</v>
      </c>
      <c r="K4218" s="3">
        <f t="shared" si="68"/>
        <v>69768</v>
      </c>
      <c r="L4218" s="41">
        <v>44619.729166666664</v>
      </c>
      <c r="M4218" s="39">
        <v>44397392</v>
      </c>
      <c r="N4218" s="39" t="s">
        <v>3282</v>
      </c>
      <c r="O4218" s="40" t="s">
        <v>11436</v>
      </c>
      <c r="P4218" s="41">
        <v>44632</v>
      </c>
      <c r="Q4218" s="42" t="s">
        <v>2417</v>
      </c>
      <c r="R4218" s="68"/>
    </row>
    <row r="4219" spans="1:18" s="70" customFormat="1" ht="12.75" customHeight="1" x14ac:dyDescent="0.2">
      <c r="A4219" s="38" t="s">
        <v>13517</v>
      </c>
      <c r="B4219" s="39" t="s">
        <v>13518</v>
      </c>
      <c r="C4219" s="39" t="s">
        <v>13519</v>
      </c>
      <c r="D4219" s="38">
        <v>814805</v>
      </c>
      <c r="E4219" s="39" t="s">
        <v>111</v>
      </c>
      <c r="F4219" s="38">
        <v>8268007726</v>
      </c>
      <c r="G4219" s="40">
        <v>4664</v>
      </c>
      <c r="H4219" s="2">
        <v>59125.423728813563</v>
      </c>
      <c r="I4219" s="2"/>
      <c r="J4219" s="2">
        <v>10642.576271186441</v>
      </c>
      <c r="K4219" s="3">
        <f t="shared" si="68"/>
        <v>69768</v>
      </c>
      <c r="L4219" s="41">
        <v>44708.729166666664</v>
      </c>
      <c r="M4219" s="39">
        <v>43934826</v>
      </c>
      <c r="N4219" s="39" t="s">
        <v>3282</v>
      </c>
      <c r="O4219" s="40" t="s">
        <v>13520</v>
      </c>
      <c r="P4219" s="41">
        <v>44719</v>
      </c>
      <c r="Q4219" s="42" t="s">
        <v>2417</v>
      </c>
      <c r="R4219" s="68"/>
    </row>
    <row r="4220" spans="1:18" s="70" customFormat="1" ht="12.75" customHeight="1" x14ac:dyDescent="0.2">
      <c r="A4220" s="38" t="s">
        <v>14315</v>
      </c>
      <c r="B4220" s="39" t="s">
        <v>14316</v>
      </c>
      <c r="C4220" s="39" t="s">
        <v>14317</v>
      </c>
      <c r="D4220" s="38">
        <v>814805</v>
      </c>
      <c r="E4220" s="39" t="s">
        <v>111</v>
      </c>
      <c r="F4220" s="38">
        <v>8268007726</v>
      </c>
      <c r="G4220" s="40">
        <v>4737</v>
      </c>
      <c r="H4220" s="2">
        <v>59125.423728813563</v>
      </c>
      <c r="I4220" s="2"/>
      <c r="J4220" s="2">
        <v>10642.576271186441</v>
      </c>
      <c r="K4220" s="3">
        <f t="shared" si="68"/>
        <v>69768</v>
      </c>
      <c r="L4220" s="41">
        <v>44740.729166666664</v>
      </c>
      <c r="M4220" s="39">
        <v>44024071</v>
      </c>
      <c r="N4220" s="39" t="s">
        <v>3282</v>
      </c>
      <c r="O4220" s="40" t="s">
        <v>14318</v>
      </c>
      <c r="P4220" s="41">
        <v>44757</v>
      </c>
      <c r="Q4220" s="42" t="s">
        <v>2417</v>
      </c>
      <c r="R4220" s="68"/>
    </row>
    <row r="4221" spans="1:18" s="70" customFormat="1" ht="12.75" customHeight="1" x14ac:dyDescent="0.2">
      <c r="A4221" s="38" t="s">
        <v>15241</v>
      </c>
      <c r="B4221" s="39" t="s">
        <v>15242</v>
      </c>
      <c r="C4221" s="39" t="s">
        <v>15243</v>
      </c>
      <c r="D4221" s="38">
        <v>814805</v>
      </c>
      <c r="E4221" s="39" t="s">
        <v>111</v>
      </c>
      <c r="F4221" s="38">
        <v>8268009767</v>
      </c>
      <c r="G4221" s="40">
        <v>4920</v>
      </c>
      <c r="H4221" s="2">
        <v>59125.423728813563</v>
      </c>
      <c r="I4221" s="2"/>
      <c r="J4221" s="2">
        <v>10642.576271186441</v>
      </c>
      <c r="K4221" s="3">
        <f t="shared" si="68"/>
        <v>69768</v>
      </c>
      <c r="L4221" s="41">
        <v>44799.729166666664</v>
      </c>
      <c r="M4221" s="39">
        <v>44124864</v>
      </c>
      <c r="N4221" s="39" t="s">
        <v>3282</v>
      </c>
      <c r="O4221" s="40" t="s">
        <v>15244</v>
      </c>
      <c r="P4221" s="41">
        <v>44814</v>
      </c>
      <c r="Q4221" s="42" t="s">
        <v>2417</v>
      </c>
      <c r="R4221" s="68"/>
    </row>
    <row r="4222" spans="1:18" s="70" customFormat="1" ht="12.75" customHeight="1" x14ac:dyDescent="0.2">
      <c r="A4222" s="38" t="s">
        <v>15613</v>
      </c>
      <c r="B4222" s="39" t="s">
        <v>15614</v>
      </c>
      <c r="C4222" s="39" t="s">
        <v>15615</v>
      </c>
      <c r="D4222" s="38">
        <v>814805</v>
      </c>
      <c r="E4222" s="39" t="s">
        <v>111</v>
      </c>
      <c r="F4222" s="38">
        <v>8268009767</v>
      </c>
      <c r="G4222" s="40">
        <v>5037</v>
      </c>
      <c r="H4222" s="2">
        <v>59125.423728813563</v>
      </c>
      <c r="I4222" s="2"/>
      <c r="J4222" s="2">
        <v>10642.576271186441</v>
      </c>
      <c r="K4222" s="3">
        <f t="shared" si="68"/>
        <v>69768</v>
      </c>
      <c r="L4222" s="41">
        <v>44831.729166666664</v>
      </c>
      <c r="M4222" s="39">
        <v>44191844</v>
      </c>
      <c r="N4222" s="39" t="s">
        <v>3282</v>
      </c>
      <c r="O4222" s="40" t="s">
        <v>15616</v>
      </c>
      <c r="P4222" s="41">
        <v>44841</v>
      </c>
      <c r="Q4222" s="42" t="s">
        <v>2417</v>
      </c>
      <c r="R4222" s="68"/>
    </row>
    <row r="4223" spans="1:18" s="70" customFormat="1" ht="12.75" customHeight="1" x14ac:dyDescent="0.2">
      <c r="A4223" s="38" t="s">
        <v>15897</v>
      </c>
      <c r="B4223" s="39" t="s">
        <v>15898</v>
      </c>
      <c r="C4223" s="39" t="s">
        <v>15899</v>
      </c>
      <c r="D4223" s="38">
        <v>814805</v>
      </c>
      <c r="E4223" s="39" t="s">
        <v>111</v>
      </c>
      <c r="F4223" s="38">
        <v>8268009767</v>
      </c>
      <c r="G4223" s="40">
        <v>5225</v>
      </c>
      <c r="H4223" s="2">
        <v>59125.423728813563</v>
      </c>
      <c r="I4223" s="2"/>
      <c r="J4223" s="2">
        <v>10642.576271186441</v>
      </c>
      <c r="K4223" s="3">
        <f t="shared" si="68"/>
        <v>69768</v>
      </c>
      <c r="L4223" s="41">
        <v>44863.729166666664</v>
      </c>
      <c r="M4223" s="39">
        <v>44240896</v>
      </c>
      <c r="N4223" s="39" t="s">
        <v>3282</v>
      </c>
      <c r="O4223" s="40" t="s">
        <v>15900</v>
      </c>
      <c r="P4223" s="41">
        <v>44875</v>
      </c>
      <c r="Q4223" s="42" t="s">
        <v>2417</v>
      </c>
      <c r="R4223" s="68"/>
    </row>
    <row r="4224" spans="1:18" s="70" customFormat="1" ht="12.75" customHeight="1" x14ac:dyDescent="0.2">
      <c r="A4224" s="38" t="s">
        <v>16470</v>
      </c>
      <c r="B4224" s="39" t="s">
        <v>16471</v>
      </c>
      <c r="C4224" s="39" t="s">
        <v>16472</v>
      </c>
      <c r="D4224" s="38">
        <v>814805</v>
      </c>
      <c r="E4224" s="39" t="s">
        <v>111</v>
      </c>
      <c r="F4224" s="38">
        <v>8268009767</v>
      </c>
      <c r="G4224" s="40">
        <v>5379</v>
      </c>
      <c r="H4224" s="2">
        <v>59125.423728813563</v>
      </c>
      <c r="I4224" s="2"/>
      <c r="J4224" s="2">
        <v>10642.576271186441</v>
      </c>
      <c r="K4224" s="3">
        <f t="shared" si="68"/>
        <v>69768</v>
      </c>
      <c r="L4224" s="41">
        <v>44895.729166666664</v>
      </c>
      <c r="M4224" s="39">
        <v>44325577</v>
      </c>
      <c r="N4224" s="39" t="s">
        <v>3282</v>
      </c>
      <c r="O4224" s="40" t="s">
        <v>16473</v>
      </c>
      <c r="P4224" s="41">
        <v>44912</v>
      </c>
      <c r="Q4224" s="42" t="s">
        <v>2417</v>
      </c>
      <c r="R4224" s="68"/>
    </row>
    <row r="4225" spans="1:18" s="70" customFormat="1" ht="12.75" customHeight="1" x14ac:dyDescent="0.2">
      <c r="A4225" s="38" t="s">
        <v>6154</v>
      </c>
      <c r="B4225" s="39" t="s">
        <v>6155</v>
      </c>
      <c r="C4225" s="39" t="s">
        <v>6156</v>
      </c>
      <c r="D4225" s="38">
        <v>814805</v>
      </c>
      <c r="E4225" s="39" t="s">
        <v>111</v>
      </c>
      <c r="F4225" s="38">
        <v>8268006403</v>
      </c>
      <c r="G4225" s="40">
        <v>3578</v>
      </c>
      <c r="H4225" s="2">
        <v>59124.576271186445</v>
      </c>
      <c r="I4225" s="2"/>
      <c r="J4225" s="2">
        <v>10642.423728813559</v>
      </c>
      <c r="K4225" s="3">
        <f t="shared" si="68"/>
        <v>69767</v>
      </c>
      <c r="L4225" s="41">
        <v>44436.729166666664</v>
      </c>
      <c r="M4225" s="39">
        <v>44069663</v>
      </c>
      <c r="N4225" s="39" t="s">
        <v>3282</v>
      </c>
      <c r="O4225" s="40" t="s">
        <v>6153</v>
      </c>
      <c r="P4225" s="41">
        <v>44457</v>
      </c>
      <c r="Q4225" s="42" t="s">
        <v>2417</v>
      </c>
      <c r="R4225" s="68"/>
    </row>
    <row r="4226" spans="1:18" s="70" customFormat="1" ht="12.75" customHeight="1" x14ac:dyDescent="0.2">
      <c r="A4226" s="38" t="s">
        <v>15146</v>
      </c>
      <c r="B4226" s="39" t="s">
        <v>15147</v>
      </c>
      <c r="C4226" s="39" t="s">
        <v>15148</v>
      </c>
      <c r="D4226" s="38">
        <v>814805</v>
      </c>
      <c r="E4226" s="39" t="s">
        <v>111</v>
      </c>
      <c r="F4226" s="38">
        <v>8268009767</v>
      </c>
      <c r="G4226" s="40">
        <v>4905</v>
      </c>
      <c r="H4226" s="2">
        <v>59124.576271186445</v>
      </c>
      <c r="I4226" s="2"/>
      <c r="J4226" s="2">
        <v>10642.423728813559</v>
      </c>
      <c r="K4226" s="3">
        <f t="shared" si="68"/>
        <v>69767</v>
      </c>
      <c r="L4226" s="41">
        <v>44790.729166666664</v>
      </c>
      <c r="M4226" s="39">
        <v>44109522</v>
      </c>
      <c r="N4226" s="39" t="s">
        <v>3282</v>
      </c>
      <c r="O4226" s="40" t="s">
        <v>15149</v>
      </c>
      <c r="P4226" s="41">
        <v>44806</v>
      </c>
      <c r="Q4226" s="42" t="s">
        <v>2417</v>
      </c>
      <c r="R4226" s="68"/>
    </row>
    <row r="4227" spans="1:18" s="70" customFormat="1" ht="12.75" customHeight="1" x14ac:dyDescent="0.2">
      <c r="A4227" s="38">
        <v>186</v>
      </c>
      <c r="B4227" s="39" t="s">
        <v>19657</v>
      </c>
      <c r="C4227" s="39" t="s">
        <v>19658</v>
      </c>
      <c r="D4227" s="38">
        <v>400371</v>
      </c>
      <c r="E4227" s="39" t="s">
        <v>7339</v>
      </c>
      <c r="F4227" s="38">
        <v>8266017007</v>
      </c>
      <c r="G4227" s="40" t="s">
        <v>19659</v>
      </c>
      <c r="H4227" s="2">
        <v>59100</v>
      </c>
      <c r="I4227" s="2"/>
      <c r="J4227" s="2">
        <v>10638</v>
      </c>
      <c r="K4227" s="3">
        <f t="shared" si="68"/>
        <v>69738</v>
      </c>
      <c r="L4227" s="41">
        <v>45048.729166666664</v>
      </c>
      <c r="M4227" s="39">
        <v>1246411847</v>
      </c>
      <c r="N4227" s="39" t="s">
        <v>8899</v>
      </c>
      <c r="O4227" s="40" t="s">
        <v>19660</v>
      </c>
      <c r="P4227" s="41">
        <v>45108</v>
      </c>
      <c r="Q4227" s="42" t="s">
        <v>8901</v>
      </c>
      <c r="R4227" s="68"/>
    </row>
    <row r="4228" spans="1:18" s="70" customFormat="1" ht="12.75" customHeight="1" x14ac:dyDescent="0.25">
      <c r="A4228" s="38" t="s">
        <v>711</v>
      </c>
      <c r="B4228" s="39" t="s">
        <v>712</v>
      </c>
      <c r="C4228" s="39" t="s">
        <v>713</v>
      </c>
      <c r="D4228" s="38">
        <v>407261</v>
      </c>
      <c r="E4228" s="77" t="s">
        <v>58</v>
      </c>
      <c r="F4228" s="38">
        <v>8266010190</v>
      </c>
      <c r="G4228" s="40">
        <v>9854018275</v>
      </c>
      <c r="H4228" s="2">
        <v>59096.08</v>
      </c>
      <c r="I4228" s="2"/>
      <c r="J4228" s="2">
        <v>0</v>
      </c>
      <c r="K4228" s="3">
        <f t="shared" si="68"/>
        <v>59096.08</v>
      </c>
      <c r="L4228" s="41">
        <v>44246.729166666664</v>
      </c>
      <c r="M4228" s="39">
        <v>6870325865</v>
      </c>
      <c r="N4228" s="39" t="s">
        <v>52</v>
      </c>
      <c r="O4228" s="40"/>
      <c r="P4228" s="41"/>
      <c r="Q4228" s="39" t="s">
        <v>54</v>
      </c>
      <c r="R4228" s="68"/>
    </row>
    <row r="4229" spans="1:18" s="70" customFormat="1" ht="12.75" hidden="1" customHeight="1" x14ac:dyDescent="0.25">
      <c r="A4229" s="38" t="s">
        <v>2743</v>
      </c>
      <c r="B4229" s="42" t="s">
        <v>2744</v>
      </c>
      <c r="C4229" s="42" t="s">
        <v>2745</v>
      </c>
      <c r="D4229" s="38">
        <v>407261</v>
      </c>
      <c r="E4229" s="139" t="s">
        <v>58</v>
      </c>
      <c r="F4229" s="38">
        <v>8266011463</v>
      </c>
      <c r="G4229" s="40">
        <v>9854020688</v>
      </c>
      <c r="H4229" s="3">
        <v>59077.08</v>
      </c>
      <c r="I4229" s="3"/>
      <c r="J4229" s="3">
        <v>0</v>
      </c>
      <c r="K4229" s="3">
        <f t="shared" si="68"/>
        <v>59077.08</v>
      </c>
      <c r="L4229" s="41">
        <v>44354.729166666664</v>
      </c>
      <c r="M4229" s="39">
        <v>6870099877</v>
      </c>
      <c r="N4229" s="42" t="s">
        <v>315</v>
      </c>
      <c r="O4229" s="42"/>
      <c r="P4229" s="60"/>
      <c r="Q4229" s="42" t="s">
        <v>243</v>
      </c>
      <c r="R4229" s="68" t="s">
        <v>506</v>
      </c>
    </row>
    <row r="4230" spans="1:18" s="70" customFormat="1" ht="12.75" customHeight="1" x14ac:dyDescent="0.25">
      <c r="A4230" s="38" t="s">
        <v>672</v>
      </c>
      <c r="B4230" s="39" t="s">
        <v>673</v>
      </c>
      <c r="C4230" s="39" t="s">
        <v>674</v>
      </c>
      <c r="D4230" s="38">
        <v>407261</v>
      </c>
      <c r="E4230" s="77" t="s">
        <v>58</v>
      </c>
      <c r="F4230" s="38">
        <v>8266010190</v>
      </c>
      <c r="G4230" s="40">
        <v>9854018468</v>
      </c>
      <c r="H4230" s="2">
        <v>59027.47</v>
      </c>
      <c r="I4230" s="2"/>
      <c r="J4230" s="2">
        <v>0</v>
      </c>
      <c r="K4230" s="3">
        <f t="shared" ref="K4230:K4293" si="69">SUM(H4230:J4230)</f>
        <v>59027.47</v>
      </c>
      <c r="L4230" s="41">
        <v>44253.729166666664</v>
      </c>
      <c r="M4230" s="39">
        <v>6870325815</v>
      </c>
      <c r="N4230" s="39" t="s">
        <v>52</v>
      </c>
      <c r="O4230" s="40"/>
      <c r="P4230" s="41"/>
      <c r="Q4230" s="39" t="s">
        <v>54</v>
      </c>
      <c r="R4230" s="68"/>
    </row>
    <row r="4231" spans="1:18" s="70" customFormat="1" ht="12.75" customHeight="1" x14ac:dyDescent="0.2">
      <c r="A4231" s="38" t="s">
        <v>4868</v>
      </c>
      <c r="B4231" s="39" t="s">
        <v>4869</v>
      </c>
      <c r="C4231" s="39" t="s">
        <v>4870</v>
      </c>
      <c r="D4231" s="38">
        <v>401972</v>
      </c>
      <c r="E4231" s="39" t="s">
        <v>842</v>
      </c>
      <c r="F4231" s="38">
        <v>8263000049</v>
      </c>
      <c r="G4231" s="40" t="s">
        <v>4871</v>
      </c>
      <c r="H4231" s="2">
        <v>59000</v>
      </c>
      <c r="I4231" s="2">
        <v>70</v>
      </c>
      <c r="J4231" s="2">
        <v>10620</v>
      </c>
      <c r="K4231" s="3">
        <f t="shared" si="69"/>
        <v>69690</v>
      </c>
      <c r="L4231" s="41">
        <v>44377.729166666664</v>
      </c>
      <c r="M4231" s="39">
        <v>6870155961</v>
      </c>
      <c r="N4231" s="39" t="s">
        <v>52</v>
      </c>
      <c r="O4231" s="40" t="s">
        <v>4835</v>
      </c>
      <c r="P4231" s="41">
        <v>44421</v>
      </c>
      <c r="Q4231" s="39" t="s">
        <v>54</v>
      </c>
      <c r="R4231" s="68"/>
    </row>
    <row r="4232" spans="1:18" s="70" customFormat="1" ht="12.75" hidden="1" customHeight="1" x14ac:dyDescent="0.25">
      <c r="A4232" s="38" t="s">
        <v>4686</v>
      </c>
      <c r="B4232" s="42" t="s">
        <v>4687</v>
      </c>
      <c r="C4232" s="42" t="s">
        <v>4688</v>
      </c>
      <c r="D4232" s="38">
        <v>407261</v>
      </c>
      <c r="E4232" s="139" t="s">
        <v>58</v>
      </c>
      <c r="F4232" s="38">
        <v>8266011862</v>
      </c>
      <c r="G4232" s="40">
        <v>9854021548</v>
      </c>
      <c r="H4232" s="3">
        <v>58986.92</v>
      </c>
      <c r="I4232" s="3"/>
      <c r="J4232" s="3">
        <v>0</v>
      </c>
      <c r="K4232" s="3">
        <f t="shared" si="69"/>
        <v>58986.92</v>
      </c>
      <c r="L4232" s="41">
        <v>44403.729166666664</v>
      </c>
      <c r="M4232" s="39">
        <v>6870152453</v>
      </c>
      <c r="N4232" s="42" t="s">
        <v>315</v>
      </c>
      <c r="O4232" s="42"/>
      <c r="P4232" s="60"/>
      <c r="Q4232" s="42" t="s">
        <v>243</v>
      </c>
      <c r="R4232" s="68" t="s">
        <v>506</v>
      </c>
    </row>
    <row r="4233" spans="1:18" s="70" customFormat="1" ht="12.75" customHeight="1" x14ac:dyDescent="0.2">
      <c r="A4233" s="38" t="s">
        <v>20154</v>
      </c>
      <c r="B4233" s="39" t="s">
        <v>20150</v>
      </c>
      <c r="C4233" s="39" t="s">
        <v>20151</v>
      </c>
      <c r="D4233" s="58">
        <v>137691</v>
      </c>
      <c r="E4233" s="39" t="s">
        <v>14869</v>
      </c>
      <c r="F4233" s="38">
        <v>8263000314</v>
      </c>
      <c r="G4233" s="40" t="s">
        <v>20152</v>
      </c>
      <c r="H4233" s="2">
        <v>58905</v>
      </c>
      <c r="I4233" s="2"/>
      <c r="J4233" s="2">
        <v>10602.9</v>
      </c>
      <c r="K4233" s="3">
        <f t="shared" si="69"/>
        <v>69507.899999999994</v>
      </c>
      <c r="L4233" s="41">
        <v>45129.729166666664</v>
      </c>
      <c r="M4233" s="39">
        <v>1246462593</v>
      </c>
      <c r="N4233" s="39" t="s">
        <v>19303</v>
      </c>
      <c r="O4233" s="40" t="s">
        <v>20153</v>
      </c>
      <c r="P4233" s="41">
        <v>45163</v>
      </c>
      <c r="Q4233" s="62" t="s">
        <v>19</v>
      </c>
      <c r="R4233" s="68"/>
    </row>
    <row r="4234" spans="1:18" s="70" customFormat="1" ht="12.75" customHeight="1" x14ac:dyDescent="0.2">
      <c r="A4234" s="38" t="s">
        <v>11512</v>
      </c>
      <c r="B4234" s="42" t="s">
        <v>11513</v>
      </c>
      <c r="C4234" s="42" t="s">
        <v>11514</v>
      </c>
      <c r="D4234" s="38">
        <v>506035</v>
      </c>
      <c r="E4234" s="42" t="s">
        <v>11515</v>
      </c>
      <c r="F4234" s="38">
        <v>8266013565</v>
      </c>
      <c r="G4234" s="40">
        <v>406</v>
      </c>
      <c r="H4234" s="3">
        <v>58900</v>
      </c>
      <c r="I4234" s="3"/>
      <c r="J4234" s="3">
        <v>10602</v>
      </c>
      <c r="K4234" s="3">
        <f t="shared" si="69"/>
        <v>69502</v>
      </c>
      <c r="L4234" s="41">
        <v>44594.729166666664</v>
      </c>
      <c r="M4234" s="39">
        <v>6870415087</v>
      </c>
      <c r="N4234" s="42" t="s">
        <v>315</v>
      </c>
      <c r="O4234" s="42">
        <v>204048676044</v>
      </c>
      <c r="P4234" s="60">
        <v>44656</v>
      </c>
      <c r="Q4234" s="42" t="s">
        <v>243</v>
      </c>
      <c r="R4234" s="68"/>
    </row>
    <row r="4235" spans="1:18" s="70" customFormat="1" ht="12.75" customHeight="1" x14ac:dyDescent="0.25">
      <c r="A4235" s="38" t="s">
        <v>1031</v>
      </c>
      <c r="B4235" s="39" t="s">
        <v>1032</v>
      </c>
      <c r="C4235" s="39" t="s">
        <v>1033</v>
      </c>
      <c r="D4235" s="38">
        <v>407261</v>
      </c>
      <c r="E4235" s="77" t="s">
        <v>58</v>
      </c>
      <c r="F4235" s="38">
        <v>8266010190</v>
      </c>
      <c r="G4235" s="40">
        <v>9854018731</v>
      </c>
      <c r="H4235" s="2">
        <v>58890.25</v>
      </c>
      <c r="I4235" s="2"/>
      <c r="J4235" s="2">
        <v>0</v>
      </c>
      <c r="K4235" s="3">
        <f t="shared" si="69"/>
        <v>58890.25</v>
      </c>
      <c r="L4235" s="41">
        <v>44264.729166666664</v>
      </c>
      <c r="M4235" s="39">
        <v>6870346601</v>
      </c>
      <c r="N4235" s="39" t="s">
        <v>52</v>
      </c>
      <c r="O4235" s="40"/>
      <c r="P4235" s="41"/>
      <c r="Q4235" s="39" t="s">
        <v>54</v>
      </c>
      <c r="R4235" s="68"/>
    </row>
    <row r="4236" spans="1:18" s="70" customFormat="1" ht="12.75" customHeight="1" x14ac:dyDescent="0.2">
      <c r="A4236" s="38" t="s">
        <v>11069</v>
      </c>
      <c r="B4236" s="39" t="s">
        <v>11070</v>
      </c>
      <c r="C4236" s="39" t="s">
        <v>11071</v>
      </c>
      <c r="D4236" s="38">
        <v>103556</v>
      </c>
      <c r="E4236" s="39" t="s">
        <v>2960</v>
      </c>
      <c r="F4236" s="38">
        <v>8266013465</v>
      </c>
      <c r="G4236" s="40" t="s">
        <v>11072</v>
      </c>
      <c r="H4236" s="2">
        <v>58849.999999999993</v>
      </c>
      <c r="I4236" s="2"/>
      <c r="J4236" s="2">
        <v>7061.9999999999991</v>
      </c>
      <c r="K4236" s="3">
        <f t="shared" si="69"/>
        <v>65911.999999999985</v>
      </c>
      <c r="L4236" s="41">
        <v>44593.729166666664</v>
      </c>
      <c r="M4236" s="39">
        <v>6870395439</v>
      </c>
      <c r="N4236" s="39" t="s">
        <v>3282</v>
      </c>
      <c r="O4236" s="40" t="s">
        <v>11073</v>
      </c>
      <c r="P4236" s="41">
        <v>44652</v>
      </c>
      <c r="Q4236" s="42" t="s">
        <v>2417</v>
      </c>
      <c r="R4236" s="68"/>
    </row>
    <row r="4237" spans="1:18" s="70" customFormat="1" ht="12.75" customHeight="1" x14ac:dyDescent="0.2">
      <c r="A4237" s="38">
        <v>168</v>
      </c>
      <c r="B4237" s="39" t="s">
        <v>22168</v>
      </c>
      <c r="C4237" s="39" t="s">
        <v>22169</v>
      </c>
      <c r="D4237" s="38">
        <v>803629</v>
      </c>
      <c r="E4237" s="129" t="s">
        <v>5326</v>
      </c>
      <c r="F4237" s="38">
        <v>8268013936</v>
      </c>
      <c r="G4237" s="40" t="s">
        <v>22170</v>
      </c>
      <c r="H4237" s="2"/>
      <c r="I4237" s="2"/>
      <c r="J4237" s="2">
        <v>10592.237288135593</v>
      </c>
      <c r="K4237" s="3">
        <f t="shared" si="69"/>
        <v>10592.237288135593</v>
      </c>
      <c r="L4237" s="41">
        <v>45364.729166666664</v>
      </c>
      <c r="M4237" s="39">
        <v>161133189</v>
      </c>
      <c r="N4237" s="39" t="s">
        <v>8899</v>
      </c>
      <c r="O4237" s="40">
        <v>403253688769</v>
      </c>
      <c r="P4237" s="41">
        <v>45378</v>
      </c>
      <c r="Q4237" s="42" t="s">
        <v>8901</v>
      </c>
      <c r="R4237" s="68"/>
    </row>
    <row r="4238" spans="1:18" s="70" customFormat="1" ht="12.75" customHeight="1" x14ac:dyDescent="0.25">
      <c r="A4238" s="38" t="s">
        <v>13908</v>
      </c>
      <c r="B4238" s="39" t="s">
        <v>13909</v>
      </c>
      <c r="C4238" s="39" t="s">
        <v>13910</v>
      </c>
      <c r="D4238" s="38">
        <v>820963</v>
      </c>
      <c r="E4238" s="77" t="s">
        <v>13911</v>
      </c>
      <c r="F4238" s="38">
        <v>8268008889</v>
      </c>
      <c r="G4238" s="40">
        <v>179</v>
      </c>
      <c r="H4238" s="2">
        <v>58842</v>
      </c>
      <c r="I4238" s="2"/>
      <c r="J4238" s="2">
        <v>0</v>
      </c>
      <c r="K4238" s="3">
        <f t="shared" si="69"/>
        <v>58842</v>
      </c>
      <c r="L4238" s="41">
        <v>44718.729166666664</v>
      </c>
      <c r="M4238" s="39">
        <v>3445008078</v>
      </c>
      <c r="N4238" s="39" t="s">
        <v>3282</v>
      </c>
      <c r="O4238" s="40" t="s">
        <v>13912</v>
      </c>
      <c r="P4238" s="41">
        <v>44755</v>
      </c>
      <c r="Q4238" s="42" t="s">
        <v>2417</v>
      </c>
      <c r="R4238" s="68"/>
    </row>
    <row r="4239" spans="1:18" s="70" customFormat="1" ht="12.75" customHeight="1" x14ac:dyDescent="0.2">
      <c r="A4239" s="38" t="s">
        <v>16309</v>
      </c>
      <c r="B4239" s="39" t="s">
        <v>16310</v>
      </c>
      <c r="C4239" s="39" t="s">
        <v>16311</v>
      </c>
      <c r="D4239" s="38">
        <v>815539</v>
      </c>
      <c r="E4239" s="42" t="s">
        <v>1640</v>
      </c>
      <c r="F4239" s="38">
        <v>8268010595</v>
      </c>
      <c r="G4239" s="40" t="s">
        <v>16312</v>
      </c>
      <c r="H4239" s="2">
        <v>58842</v>
      </c>
      <c r="I4239" s="2"/>
      <c r="J4239" s="2">
        <v>10591.56</v>
      </c>
      <c r="K4239" s="3">
        <f t="shared" si="69"/>
        <v>69433.56</v>
      </c>
      <c r="L4239" s="41">
        <v>44885.729166666664</v>
      </c>
      <c r="M4239" s="39">
        <v>44294064</v>
      </c>
      <c r="N4239" s="39" t="s">
        <v>52</v>
      </c>
      <c r="O4239" s="40" t="s">
        <v>16313</v>
      </c>
      <c r="P4239" s="41">
        <v>44902</v>
      </c>
      <c r="Q4239" s="39" t="s">
        <v>54</v>
      </c>
      <c r="R4239" s="68"/>
    </row>
    <row r="4240" spans="1:18" s="70" customFormat="1" ht="12.75" customHeight="1" x14ac:dyDescent="0.25">
      <c r="A4240" s="38" t="s">
        <v>4647</v>
      </c>
      <c r="B4240" s="39" t="s">
        <v>4648</v>
      </c>
      <c r="C4240" s="39" t="s">
        <v>4649</v>
      </c>
      <c r="D4240" s="38">
        <v>407261</v>
      </c>
      <c r="E4240" s="77" t="s">
        <v>58</v>
      </c>
      <c r="F4240" s="38">
        <v>8266012048</v>
      </c>
      <c r="G4240" s="40">
        <v>9854021423</v>
      </c>
      <c r="H4240" s="2">
        <v>58829.14</v>
      </c>
      <c r="I4240" s="2"/>
      <c r="J4240" s="2">
        <v>0</v>
      </c>
      <c r="K4240" s="3">
        <f t="shared" si="69"/>
        <v>58829.14</v>
      </c>
      <c r="L4240" s="41">
        <v>44397.729166666664</v>
      </c>
      <c r="M4240" s="39">
        <v>6870152416</v>
      </c>
      <c r="N4240" s="39" t="s">
        <v>52</v>
      </c>
      <c r="O4240" s="40"/>
      <c r="P4240" s="41"/>
      <c r="Q4240" s="39" t="s">
        <v>54</v>
      </c>
      <c r="R4240" s="68"/>
    </row>
    <row r="4241" spans="1:18" s="70" customFormat="1" ht="12.75" customHeight="1" x14ac:dyDescent="0.25">
      <c r="A4241" s="38" t="s">
        <v>10078</v>
      </c>
      <c r="B4241" s="39" t="s">
        <v>10079</v>
      </c>
      <c r="C4241" s="39" t="s">
        <v>10080</v>
      </c>
      <c r="D4241" s="38">
        <v>820963</v>
      </c>
      <c r="E4241" s="77" t="s">
        <v>10076</v>
      </c>
      <c r="F4241" s="38">
        <v>8268007085</v>
      </c>
      <c r="G4241" s="40">
        <v>419</v>
      </c>
      <c r="H4241" s="2">
        <v>58800</v>
      </c>
      <c r="I4241" s="2"/>
      <c r="J4241" s="2">
        <v>0</v>
      </c>
      <c r="K4241" s="3">
        <f t="shared" si="69"/>
        <v>58800</v>
      </c>
      <c r="L4241" s="41">
        <v>44538.729166666664</v>
      </c>
      <c r="M4241" s="39">
        <v>3445026273</v>
      </c>
      <c r="N4241" s="39" t="s">
        <v>3282</v>
      </c>
      <c r="O4241" s="40" t="s">
        <v>10077</v>
      </c>
      <c r="P4241" s="41">
        <v>44594</v>
      </c>
      <c r="Q4241" s="42" t="s">
        <v>2417</v>
      </c>
      <c r="R4241" s="68"/>
    </row>
    <row r="4242" spans="1:18" s="70" customFormat="1" ht="12.75" customHeight="1" x14ac:dyDescent="0.25">
      <c r="A4242" s="38" t="s">
        <v>687</v>
      </c>
      <c r="B4242" s="39" t="s">
        <v>688</v>
      </c>
      <c r="C4242" s="39" t="s">
        <v>689</v>
      </c>
      <c r="D4242" s="38">
        <v>407261</v>
      </c>
      <c r="E4242" s="77" t="s">
        <v>58</v>
      </c>
      <c r="F4242" s="38">
        <v>8266010190</v>
      </c>
      <c r="G4242" s="40">
        <v>9854018387</v>
      </c>
      <c r="H4242" s="2">
        <v>58775.9</v>
      </c>
      <c r="I4242" s="2"/>
      <c r="J4242" s="2">
        <v>0</v>
      </c>
      <c r="K4242" s="3">
        <f t="shared" si="69"/>
        <v>58775.9</v>
      </c>
      <c r="L4242" s="41">
        <v>44250.729166666664</v>
      </c>
      <c r="M4242" s="39">
        <v>6870325840</v>
      </c>
      <c r="N4242" s="39" t="s">
        <v>52</v>
      </c>
      <c r="O4242" s="40"/>
      <c r="P4242" s="41"/>
      <c r="Q4242" s="39" t="s">
        <v>54</v>
      </c>
      <c r="R4242" s="68"/>
    </row>
    <row r="4243" spans="1:18" s="70" customFormat="1" ht="12.75" customHeight="1" x14ac:dyDescent="0.25">
      <c r="A4243" s="38" t="s">
        <v>1019</v>
      </c>
      <c r="B4243" s="39" t="s">
        <v>1020</v>
      </c>
      <c r="C4243" s="39" t="s">
        <v>1021</v>
      </c>
      <c r="D4243" s="38">
        <v>407261</v>
      </c>
      <c r="E4243" s="77" t="s">
        <v>58</v>
      </c>
      <c r="F4243" s="38">
        <v>8266010190</v>
      </c>
      <c r="G4243" s="40">
        <v>9854018715</v>
      </c>
      <c r="H4243" s="2">
        <v>58775.9</v>
      </c>
      <c r="I4243" s="2"/>
      <c r="J4243" s="2">
        <v>0</v>
      </c>
      <c r="K4243" s="3">
        <f t="shared" si="69"/>
        <v>58775.9</v>
      </c>
      <c r="L4243" s="41">
        <v>44263.729166666664</v>
      </c>
      <c r="M4243" s="39">
        <v>6870346551</v>
      </c>
      <c r="N4243" s="39" t="s">
        <v>52</v>
      </c>
      <c r="O4243" s="40"/>
      <c r="P4243" s="41"/>
      <c r="Q4243" s="39" t="s">
        <v>54</v>
      </c>
      <c r="R4243" s="68"/>
    </row>
    <row r="4244" spans="1:18" s="70" customFormat="1" ht="12.75" customHeight="1" x14ac:dyDescent="0.25">
      <c r="A4244" s="38" t="s">
        <v>1343</v>
      </c>
      <c r="B4244" s="39" t="s">
        <v>1344</v>
      </c>
      <c r="C4244" s="39" t="s">
        <v>1345</v>
      </c>
      <c r="D4244" s="38">
        <v>407261</v>
      </c>
      <c r="E4244" s="77" t="s">
        <v>58</v>
      </c>
      <c r="F4244" s="38">
        <v>8266011090</v>
      </c>
      <c r="G4244" s="40">
        <v>9854018993</v>
      </c>
      <c r="H4244" s="2">
        <v>58775.9</v>
      </c>
      <c r="I4244" s="2"/>
      <c r="J4244" s="2">
        <v>0</v>
      </c>
      <c r="K4244" s="3">
        <f t="shared" si="69"/>
        <v>58775.9</v>
      </c>
      <c r="L4244" s="41">
        <v>44273.729166666664</v>
      </c>
      <c r="M4244" s="39">
        <v>6870369274</v>
      </c>
      <c r="N4244" s="39" t="s">
        <v>52</v>
      </c>
      <c r="O4244" s="40"/>
      <c r="P4244" s="41"/>
      <c r="Q4244" s="39" t="s">
        <v>54</v>
      </c>
      <c r="R4244" s="68"/>
    </row>
    <row r="4245" spans="1:18" s="70" customFormat="1" ht="12.75" customHeight="1" x14ac:dyDescent="0.25">
      <c r="A4245" s="38" t="s">
        <v>690</v>
      </c>
      <c r="B4245" s="39" t="s">
        <v>691</v>
      </c>
      <c r="C4245" s="39" t="s">
        <v>692</v>
      </c>
      <c r="D4245" s="38">
        <v>407261</v>
      </c>
      <c r="E4245" s="77" t="s">
        <v>58</v>
      </c>
      <c r="F4245" s="38">
        <v>8266010190</v>
      </c>
      <c r="G4245" s="40">
        <v>9854018266</v>
      </c>
      <c r="H4245" s="2">
        <v>58707.29</v>
      </c>
      <c r="I4245" s="2"/>
      <c r="J4245" s="2">
        <v>0</v>
      </c>
      <c r="K4245" s="3">
        <f t="shared" si="69"/>
        <v>58707.29</v>
      </c>
      <c r="L4245" s="41">
        <v>44245.729166666664</v>
      </c>
      <c r="M4245" s="39">
        <v>6870325843</v>
      </c>
      <c r="N4245" s="39" t="s">
        <v>52</v>
      </c>
      <c r="O4245" s="40"/>
      <c r="P4245" s="41"/>
      <c r="Q4245" s="39" t="s">
        <v>54</v>
      </c>
      <c r="R4245" s="68"/>
    </row>
    <row r="4246" spans="1:18" s="70" customFormat="1" ht="12.75" customHeight="1" x14ac:dyDescent="0.2">
      <c r="A4246" s="38" t="s">
        <v>22230</v>
      </c>
      <c r="B4246" s="39" t="s">
        <v>22231</v>
      </c>
      <c r="C4246" s="39" t="s">
        <v>22232</v>
      </c>
      <c r="D4246" s="38">
        <v>137847</v>
      </c>
      <c r="E4246" s="39" t="s">
        <v>17353</v>
      </c>
      <c r="F4246" s="38">
        <v>8266020112</v>
      </c>
      <c r="G4246" s="40" t="s">
        <v>22233</v>
      </c>
      <c r="H4246" s="2">
        <v>58653.38983050848</v>
      </c>
      <c r="I4246" s="2"/>
      <c r="J4246" s="2">
        <v>10557.610169491527</v>
      </c>
      <c r="K4246" s="3">
        <f t="shared" si="69"/>
        <v>69211</v>
      </c>
      <c r="L4246" s="41">
        <v>45350.729166666664</v>
      </c>
      <c r="M4246" s="39">
        <v>1246760861</v>
      </c>
      <c r="N4246" s="39" t="s">
        <v>18463</v>
      </c>
      <c r="O4246" s="40" t="s">
        <v>22199</v>
      </c>
      <c r="P4246" s="41">
        <v>45394</v>
      </c>
      <c r="Q4246" s="62" t="s">
        <v>29</v>
      </c>
      <c r="R4246" s="68"/>
    </row>
    <row r="4247" spans="1:18" s="70" customFormat="1" ht="12.75" customHeight="1" x14ac:dyDescent="0.25">
      <c r="A4247" s="38" t="s">
        <v>708</v>
      </c>
      <c r="B4247" s="39" t="s">
        <v>709</v>
      </c>
      <c r="C4247" s="39" t="s">
        <v>710</v>
      </c>
      <c r="D4247" s="38">
        <v>407261</v>
      </c>
      <c r="E4247" s="77" t="s">
        <v>58</v>
      </c>
      <c r="F4247" s="38">
        <v>8266010190</v>
      </c>
      <c r="G4247" s="40">
        <v>9854018238</v>
      </c>
      <c r="H4247" s="2">
        <v>58592.94</v>
      </c>
      <c r="I4247" s="2"/>
      <c r="J4247" s="2">
        <v>0</v>
      </c>
      <c r="K4247" s="3">
        <f t="shared" si="69"/>
        <v>58592.94</v>
      </c>
      <c r="L4247" s="41">
        <v>44244.729166666664</v>
      </c>
      <c r="M4247" s="39">
        <v>6870325863</v>
      </c>
      <c r="N4247" s="39" t="s">
        <v>52</v>
      </c>
      <c r="O4247" s="40"/>
      <c r="P4247" s="41"/>
      <c r="Q4247" s="39" t="s">
        <v>54</v>
      </c>
      <c r="R4247" s="68"/>
    </row>
    <row r="4248" spans="1:18" s="70" customFormat="1" ht="12.75" customHeight="1" x14ac:dyDescent="0.25">
      <c r="A4248" s="38" t="s">
        <v>1101</v>
      </c>
      <c r="B4248" s="39" t="s">
        <v>1102</v>
      </c>
      <c r="C4248" s="39" t="s">
        <v>1103</v>
      </c>
      <c r="D4248" s="38">
        <v>407261</v>
      </c>
      <c r="E4248" s="77" t="s">
        <v>58</v>
      </c>
      <c r="F4248" s="38">
        <v>8266010190</v>
      </c>
      <c r="G4248" s="40">
        <v>9854018973</v>
      </c>
      <c r="H4248" s="2">
        <v>58592.94</v>
      </c>
      <c r="I4248" s="2"/>
      <c r="J4248" s="2">
        <v>0</v>
      </c>
      <c r="K4248" s="3">
        <f t="shared" si="69"/>
        <v>58592.94</v>
      </c>
      <c r="L4248" s="41">
        <v>44272.729166666664</v>
      </c>
      <c r="M4248" s="39">
        <v>6870353935</v>
      </c>
      <c r="N4248" s="39" t="s">
        <v>52</v>
      </c>
      <c r="O4248" s="40"/>
      <c r="P4248" s="41"/>
      <c r="Q4248" s="39" t="s">
        <v>54</v>
      </c>
      <c r="R4248" s="68"/>
    </row>
    <row r="4249" spans="1:18" s="70" customFormat="1" ht="12.75" customHeight="1" x14ac:dyDescent="0.25">
      <c r="A4249" s="38" t="s">
        <v>4641</v>
      </c>
      <c r="B4249" s="39" t="s">
        <v>4642</v>
      </c>
      <c r="C4249" s="39" t="s">
        <v>4643</v>
      </c>
      <c r="D4249" s="38">
        <v>407261</v>
      </c>
      <c r="E4249" s="77" t="s">
        <v>58</v>
      </c>
      <c r="F4249" s="38">
        <v>8266012048</v>
      </c>
      <c r="G4249" s="40">
        <v>9854021576</v>
      </c>
      <c r="H4249" s="2">
        <v>58581.2</v>
      </c>
      <c r="I4249" s="2"/>
      <c r="J4249" s="2">
        <v>0</v>
      </c>
      <c r="K4249" s="3">
        <f t="shared" si="69"/>
        <v>58581.2</v>
      </c>
      <c r="L4249" s="41">
        <v>44404.729166666664</v>
      </c>
      <c r="M4249" s="39">
        <v>6870152411</v>
      </c>
      <c r="N4249" s="39" t="s">
        <v>52</v>
      </c>
      <c r="O4249" s="40"/>
      <c r="P4249" s="41"/>
      <c r="Q4249" s="39" t="s">
        <v>54</v>
      </c>
      <c r="R4249" s="68"/>
    </row>
    <row r="4250" spans="1:18" s="70" customFormat="1" ht="12.75" customHeight="1" x14ac:dyDescent="0.25">
      <c r="A4250" s="38" t="s">
        <v>705</v>
      </c>
      <c r="B4250" s="39" t="s">
        <v>706</v>
      </c>
      <c r="C4250" s="39" t="s">
        <v>707</v>
      </c>
      <c r="D4250" s="38">
        <v>407261</v>
      </c>
      <c r="E4250" s="77" t="s">
        <v>58</v>
      </c>
      <c r="F4250" s="38">
        <v>8266010190</v>
      </c>
      <c r="G4250" s="40">
        <v>9854018147</v>
      </c>
      <c r="H4250" s="2">
        <v>58570.07</v>
      </c>
      <c r="I4250" s="2"/>
      <c r="J4250" s="2">
        <v>0</v>
      </c>
      <c r="K4250" s="3">
        <f t="shared" si="69"/>
        <v>58570.07</v>
      </c>
      <c r="L4250" s="41">
        <v>44240.729166666664</v>
      </c>
      <c r="M4250" s="39">
        <v>6870325861</v>
      </c>
      <c r="N4250" s="39" t="s">
        <v>52</v>
      </c>
      <c r="O4250" s="40"/>
      <c r="P4250" s="41"/>
      <c r="Q4250" s="39" t="s">
        <v>54</v>
      </c>
      <c r="R4250" s="68"/>
    </row>
    <row r="4251" spans="1:18" s="70" customFormat="1" ht="12.75" hidden="1" customHeight="1" x14ac:dyDescent="0.25">
      <c r="A4251" s="38" t="s">
        <v>7124</v>
      </c>
      <c r="B4251" s="42" t="s">
        <v>7125</v>
      </c>
      <c r="C4251" s="42" t="s">
        <v>7126</v>
      </c>
      <c r="D4251" s="38">
        <v>407261</v>
      </c>
      <c r="E4251" s="139" t="s">
        <v>58</v>
      </c>
      <c r="F4251" s="38">
        <v>8266012048</v>
      </c>
      <c r="G4251" s="40">
        <v>9854022814</v>
      </c>
      <c r="H4251" s="3">
        <v>58523.54</v>
      </c>
      <c r="I4251" s="3"/>
      <c r="J4251" s="3">
        <v>0</v>
      </c>
      <c r="K4251" s="3">
        <f t="shared" si="69"/>
        <v>58523.54</v>
      </c>
      <c r="L4251" s="41">
        <v>44470.729166666664</v>
      </c>
      <c r="M4251" s="39">
        <v>6870237208</v>
      </c>
      <c r="N4251" s="42" t="s">
        <v>315</v>
      </c>
      <c r="O4251" s="42"/>
      <c r="P4251" s="60"/>
      <c r="Q4251" s="42" t="s">
        <v>243</v>
      </c>
      <c r="R4251" s="68" t="s">
        <v>506</v>
      </c>
    </row>
    <row r="4252" spans="1:18" s="70" customFormat="1" ht="12.75" customHeight="1" x14ac:dyDescent="0.2">
      <c r="A4252" s="38" t="s">
        <v>21667</v>
      </c>
      <c r="B4252" s="39" t="s">
        <v>21668</v>
      </c>
      <c r="C4252" s="39" t="s">
        <v>21669</v>
      </c>
      <c r="D4252" s="38">
        <v>502203</v>
      </c>
      <c r="E4252" s="39" t="s">
        <v>21670</v>
      </c>
      <c r="F4252" s="38">
        <v>8266020290</v>
      </c>
      <c r="G4252" s="40" t="s">
        <v>21671</v>
      </c>
      <c r="H4252" s="2">
        <v>58520.338983050853</v>
      </c>
      <c r="I4252" s="2"/>
      <c r="J4252" s="2">
        <v>10533.661016949152</v>
      </c>
      <c r="K4252" s="3">
        <f t="shared" si="69"/>
        <v>69054</v>
      </c>
      <c r="L4252" s="41">
        <v>45258.729166666664</v>
      </c>
      <c r="M4252" s="39">
        <v>1246665470</v>
      </c>
      <c r="N4252" s="39" t="s">
        <v>18453</v>
      </c>
      <c r="O4252" s="40" t="s">
        <v>21672</v>
      </c>
      <c r="P4252" s="41">
        <v>45312</v>
      </c>
      <c r="Q4252" s="62" t="s">
        <v>21</v>
      </c>
      <c r="R4252" s="68"/>
    </row>
    <row r="4253" spans="1:18" s="70" customFormat="1" ht="12.75" customHeight="1" x14ac:dyDescent="0.25">
      <c r="A4253" s="38" t="s">
        <v>714</v>
      </c>
      <c r="B4253" s="39" t="s">
        <v>715</v>
      </c>
      <c r="C4253" s="39" t="s">
        <v>716</v>
      </c>
      <c r="D4253" s="38">
        <v>407261</v>
      </c>
      <c r="E4253" s="77" t="s">
        <v>58</v>
      </c>
      <c r="F4253" s="38">
        <v>8266010190</v>
      </c>
      <c r="G4253" s="40">
        <v>9854018461</v>
      </c>
      <c r="H4253" s="2">
        <v>58455.72</v>
      </c>
      <c r="I4253" s="2"/>
      <c r="J4253" s="2">
        <v>0</v>
      </c>
      <c r="K4253" s="3">
        <f t="shared" si="69"/>
        <v>58455.72</v>
      </c>
      <c r="L4253" s="41">
        <v>44253.729166666664</v>
      </c>
      <c r="M4253" s="39">
        <v>6870325867</v>
      </c>
      <c r="N4253" s="39" t="s">
        <v>52</v>
      </c>
      <c r="O4253" s="40"/>
      <c r="P4253" s="41"/>
      <c r="Q4253" s="39" t="s">
        <v>54</v>
      </c>
      <c r="R4253" s="68"/>
    </row>
    <row r="4254" spans="1:18" s="70" customFormat="1" ht="12.75" customHeight="1" x14ac:dyDescent="0.2">
      <c r="A4254" s="38" t="s">
        <v>18956</v>
      </c>
      <c r="B4254" s="42" t="s">
        <v>18957</v>
      </c>
      <c r="C4254" s="42" t="s">
        <v>18958</v>
      </c>
      <c r="D4254" s="38">
        <v>102659</v>
      </c>
      <c r="E4254" s="42" t="s">
        <v>15315</v>
      </c>
      <c r="F4254" s="38">
        <v>8268011739</v>
      </c>
      <c r="G4254" s="40">
        <v>2</v>
      </c>
      <c r="H4254" s="3">
        <v>58450</v>
      </c>
      <c r="I4254" s="3"/>
      <c r="J4254" s="3">
        <v>10521</v>
      </c>
      <c r="K4254" s="3">
        <f t="shared" si="69"/>
        <v>68971</v>
      </c>
      <c r="L4254" s="41">
        <v>45029.729166666664</v>
      </c>
      <c r="M4254" s="39">
        <v>160344151</v>
      </c>
      <c r="N4254" s="42" t="s">
        <v>315</v>
      </c>
      <c r="O4254" s="42" t="s">
        <v>18959</v>
      </c>
      <c r="P4254" s="60">
        <v>45072</v>
      </c>
      <c r="Q4254" s="42" t="s">
        <v>243</v>
      </c>
      <c r="R4254" s="68"/>
    </row>
    <row r="4255" spans="1:18" s="70" customFormat="1" ht="12.75" hidden="1" customHeight="1" x14ac:dyDescent="0.25">
      <c r="A4255" s="38" t="s">
        <v>3429</v>
      </c>
      <c r="B4255" s="42" t="s">
        <v>3430</v>
      </c>
      <c r="C4255" s="42" t="s">
        <v>3431</v>
      </c>
      <c r="D4255" s="38">
        <v>407261</v>
      </c>
      <c r="E4255" s="139" t="s">
        <v>58</v>
      </c>
      <c r="F4255" s="38">
        <v>8266011463</v>
      </c>
      <c r="G4255" s="40">
        <v>9854021113</v>
      </c>
      <c r="H4255" s="3">
        <v>58423.42</v>
      </c>
      <c r="I4255" s="3"/>
      <c r="J4255" s="3">
        <v>0</v>
      </c>
      <c r="K4255" s="3">
        <f t="shared" si="69"/>
        <v>58423.42</v>
      </c>
      <c r="L4255" s="41">
        <v>44371.729166666664</v>
      </c>
      <c r="M4255" s="39">
        <v>6870120647</v>
      </c>
      <c r="N4255" s="42" t="s">
        <v>315</v>
      </c>
      <c r="O4255" s="42"/>
      <c r="P4255" s="60"/>
      <c r="Q4255" s="42" t="s">
        <v>243</v>
      </c>
      <c r="R4255" s="68" t="s">
        <v>506</v>
      </c>
    </row>
    <row r="4256" spans="1:18" s="70" customFormat="1" ht="12.75" hidden="1" customHeight="1" x14ac:dyDescent="0.25">
      <c r="A4256" s="38" t="s">
        <v>4629</v>
      </c>
      <c r="B4256" s="42" t="s">
        <v>4630</v>
      </c>
      <c r="C4256" s="42" t="s">
        <v>4631</v>
      </c>
      <c r="D4256" s="38">
        <v>407261</v>
      </c>
      <c r="E4256" s="139" t="s">
        <v>58</v>
      </c>
      <c r="F4256" s="38">
        <v>8266012048</v>
      </c>
      <c r="G4256" s="40">
        <v>9854021634</v>
      </c>
      <c r="H4256" s="3">
        <v>58400.88</v>
      </c>
      <c r="I4256" s="3"/>
      <c r="J4256" s="3">
        <v>0</v>
      </c>
      <c r="K4256" s="3">
        <f t="shared" si="69"/>
        <v>58400.88</v>
      </c>
      <c r="L4256" s="41">
        <v>44407.729166666664</v>
      </c>
      <c r="M4256" s="39">
        <v>6870152301</v>
      </c>
      <c r="N4256" s="42" t="s">
        <v>315</v>
      </c>
      <c r="O4256" s="42"/>
      <c r="P4256" s="60"/>
      <c r="Q4256" s="42" t="s">
        <v>243</v>
      </c>
      <c r="R4256" s="68" t="s">
        <v>506</v>
      </c>
    </row>
    <row r="4257" spans="1:18" s="70" customFormat="1" ht="12.75" customHeight="1" x14ac:dyDescent="0.25">
      <c r="A4257" s="38" t="s">
        <v>21951</v>
      </c>
      <c r="B4257" s="39" t="s">
        <v>21948</v>
      </c>
      <c r="C4257" s="39"/>
      <c r="D4257" s="38">
        <v>122097</v>
      </c>
      <c r="E4257" s="138" t="s">
        <v>620</v>
      </c>
      <c r="F4257" s="38">
        <v>8266020516</v>
      </c>
      <c r="G4257" s="40" t="s">
        <v>21949</v>
      </c>
      <c r="H4257" s="2">
        <v>58390.8</v>
      </c>
      <c r="I4257" s="2"/>
      <c r="J4257" s="2">
        <v>0</v>
      </c>
      <c r="K4257" s="3">
        <f t="shared" si="69"/>
        <v>58390.8</v>
      </c>
      <c r="L4257" s="41"/>
      <c r="M4257" s="39"/>
      <c r="N4257" s="39" t="s">
        <v>19303</v>
      </c>
      <c r="O4257" s="40" t="s">
        <v>21950</v>
      </c>
      <c r="P4257" s="41">
        <v>45344</v>
      </c>
      <c r="Q4257" s="62" t="s">
        <v>19</v>
      </c>
      <c r="R4257" s="68"/>
    </row>
    <row r="4258" spans="1:18" s="70" customFormat="1" ht="12.75" customHeight="1" x14ac:dyDescent="0.25">
      <c r="A4258" s="38" t="s">
        <v>22850</v>
      </c>
      <c r="B4258" s="39" t="s">
        <v>21948</v>
      </c>
      <c r="C4258" s="39"/>
      <c r="D4258" s="38">
        <v>122097</v>
      </c>
      <c r="E4258" s="77" t="s">
        <v>620</v>
      </c>
      <c r="F4258" s="38">
        <v>8266020516</v>
      </c>
      <c r="G4258" s="40" t="s">
        <v>21949</v>
      </c>
      <c r="H4258" s="2">
        <v>58390.8</v>
      </c>
      <c r="I4258" s="2"/>
      <c r="J4258" s="2">
        <v>10510.344000000001</v>
      </c>
      <c r="K4258" s="3">
        <f t="shared" si="69"/>
        <v>68901.144</v>
      </c>
      <c r="L4258" s="41">
        <v>45450.729166666664</v>
      </c>
      <c r="M4258" s="39"/>
      <c r="N4258" s="39" t="s">
        <v>18463</v>
      </c>
      <c r="O4258" s="40" t="s">
        <v>21950</v>
      </c>
      <c r="P4258" s="41">
        <v>45344</v>
      </c>
      <c r="Q4258" s="62" t="s">
        <v>29</v>
      </c>
      <c r="R4258" s="68"/>
    </row>
    <row r="4259" spans="1:18" s="70" customFormat="1" ht="12.75" hidden="1" customHeight="1" x14ac:dyDescent="0.25">
      <c r="A4259" s="38" t="s">
        <v>5281</v>
      </c>
      <c r="B4259" s="42" t="s">
        <v>5282</v>
      </c>
      <c r="C4259" s="42" t="s">
        <v>5283</v>
      </c>
      <c r="D4259" s="38">
        <v>407261</v>
      </c>
      <c r="E4259" s="139" t="s">
        <v>58</v>
      </c>
      <c r="F4259" s="38">
        <v>8266012048</v>
      </c>
      <c r="G4259" s="40">
        <v>9854021723</v>
      </c>
      <c r="H4259" s="3">
        <v>58378.34</v>
      </c>
      <c r="I4259" s="3"/>
      <c r="J4259" s="3">
        <v>0</v>
      </c>
      <c r="K4259" s="3">
        <f t="shared" si="69"/>
        <v>58378.34</v>
      </c>
      <c r="L4259" s="41">
        <v>44412.729166666664</v>
      </c>
      <c r="M4259" s="39">
        <v>6870179100</v>
      </c>
      <c r="N4259" s="42" t="s">
        <v>315</v>
      </c>
      <c r="O4259" s="42"/>
      <c r="P4259" s="60"/>
      <c r="Q4259" s="42" t="s">
        <v>243</v>
      </c>
      <c r="R4259" s="68" t="s">
        <v>506</v>
      </c>
    </row>
    <row r="4260" spans="1:18" s="70" customFormat="1" ht="12.75" customHeight="1" x14ac:dyDescent="0.25">
      <c r="A4260" s="38" t="s">
        <v>717</v>
      </c>
      <c r="B4260" s="39" t="s">
        <v>718</v>
      </c>
      <c r="C4260" s="39" t="s">
        <v>719</v>
      </c>
      <c r="D4260" s="38">
        <v>407261</v>
      </c>
      <c r="E4260" s="77" t="s">
        <v>58</v>
      </c>
      <c r="F4260" s="38">
        <v>8266010190</v>
      </c>
      <c r="G4260" s="40">
        <v>9854018137</v>
      </c>
      <c r="H4260" s="2">
        <v>58364.24</v>
      </c>
      <c r="I4260" s="2"/>
      <c r="J4260" s="2">
        <v>0</v>
      </c>
      <c r="K4260" s="3">
        <f t="shared" si="69"/>
        <v>58364.24</v>
      </c>
      <c r="L4260" s="41">
        <v>44239.729166666664</v>
      </c>
      <c r="M4260" s="39">
        <v>6870325871</v>
      </c>
      <c r="N4260" s="39" t="s">
        <v>52</v>
      </c>
      <c r="O4260" s="40"/>
      <c r="P4260" s="41"/>
      <c r="Q4260" s="39" t="s">
        <v>54</v>
      </c>
      <c r="R4260" s="68"/>
    </row>
    <row r="4261" spans="1:18" s="70" customFormat="1" ht="12.75" customHeight="1" x14ac:dyDescent="0.25">
      <c r="A4261" s="38" t="s">
        <v>696</v>
      </c>
      <c r="B4261" s="39" t="s">
        <v>697</v>
      </c>
      <c r="C4261" s="39" t="s">
        <v>698</v>
      </c>
      <c r="D4261" s="38">
        <v>407261</v>
      </c>
      <c r="E4261" s="77" t="s">
        <v>58</v>
      </c>
      <c r="F4261" s="38">
        <v>8266010190</v>
      </c>
      <c r="G4261" s="40">
        <v>9854018304</v>
      </c>
      <c r="H4261" s="2">
        <v>58341.37</v>
      </c>
      <c r="I4261" s="2"/>
      <c r="J4261" s="2">
        <v>0</v>
      </c>
      <c r="K4261" s="3">
        <f t="shared" si="69"/>
        <v>58341.37</v>
      </c>
      <c r="L4261" s="41">
        <v>44247.729166666664</v>
      </c>
      <c r="M4261" s="39">
        <v>6870325850</v>
      </c>
      <c r="N4261" s="39" t="s">
        <v>52</v>
      </c>
      <c r="O4261" s="40"/>
      <c r="P4261" s="41"/>
      <c r="Q4261" s="39" t="s">
        <v>54</v>
      </c>
      <c r="R4261" s="68"/>
    </row>
    <row r="4262" spans="1:18" s="70" customFormat="1" ht="12.75" customHeight="1" x14ac:dyDescent="0.25">
      <c r="A4262" s="38" t="s">
        <v>2009</v>
      </c>
      <c r="B4262" s="42" t="s">
        <v>2010</v>
      </c>
      <c r="C4262" s="42" t="s">
        <v>2011</v>
      </c>
      <c r="D4262" s="38">
        <v>407261</v>
      </c>
      <c r="E4262" s="82" t="s">
        <v>58</v>
      </c>
      <c r="F4262" s="38">
        <v>8266011245</v>
      </c>
      <c r="G4262" s="40">
        <v>9854019817</v>
      </c>
      <c r="H4262" s="3">
        <v>58295.63</v>
      </c>
      <c r="I4262" s="3"/>
      <c r="J4262" s="3">
        <v>0</v>
      </c>
      <c r="K4262" s="3">
        <f t="shared" si="69"/>
        <v>58295.63</v>
      </c>
      <c r="L4262" s="41">
        <v>44319.729166666664</v>
      </c>
      <c r="M4262" s="39">
        <v>6870065823</v>
      </c>
      <c r="N4262" s="42" t="s">
        <v>315</v>
      </c>
      <c r="O4262" s="42"/>
      <c r="P4262" s="60"/>
      <c r="Q4262" s="42" t="s">
        <v>243</v>
      </c>
      <c r="R4262" s="68"/>
    </row>
    <row r="4263" spans="1:18" s="70" customFormat="1" ht="12.75" hidden="1" customHeight="1" x14ac:dyDescent="0.25">
      <c r="A4263" s="38" t="s">
        <v>2725</v>
      </c>
      <c r="B4263" s="42" t="s">
        <v>2726</v>
      </c>
      <c r="C4263" s="42" t="s">
        <v>2727</v>
      </c>
      <c r="D4263" s="38">
        <v>407261</v>
      </c>
      <c r="E4263" s="139" t="s">
        <v>58</v>
      </c>
      <c r="F4263" s="38">
        <v>8266011463</v>
      </c>
      <c r="G4263" s="40">
        <v>9854020939</v>
      </c>
      <c r="H4263" s="3">
        <v>58288.18</v>
      </c>
      <c r="I4263" s="3"/>
      <c r="J4263" s="3">
        <v>0</v>
      </c>
      <c r="K4263" s="3">
        <f t="shared" si="69"/>
        <v>58288.18</v>
      </c>
      <c r="L4263" s="41">
        <v>44363.729166666664</v>
      </c>
      <c r="M4263" s="39">
        <v>6870099821</v>
      </c>
      <c r="N4263" s="42" t="s">
        <v>315</v>
      </c>
      <c r="O4263" s="42"/>
      <c r="P4263" s="60"/>
      <c r="Q4263" s="42" t="s">
        <v>243</v>
      </c>
      <c r="R4263" s="68" t="s">
        <v>506</v>
      </c>
    </row>
    <row r="4264" spans="1:18" s="70" customFormat="1" ht="12.75" hidden="1" customHeight="1" x14ac:dyDescent="0.25">
      <c r="A4264" s="38" t="s">
        <v>2728</v>
      </c>
      <c r="B4264" s="42" t="s">
        <v>2729</v>
      </c>
      <c r="C4264" s="42" t="s">
        <v>2730</v>
      </c>
      <c r="D4264" s="38">
        <v>407261</v>
      </c>
      <c r="E4264" s="139" t="s">
        <v>58</v>
      </c>
      <c r="F4264" s="38">
        <v>8266011463</v>
      </c>
      <c r="G4264" s="40">
        <v>9854020646</v>
      </c>
      <c r="H4264" s="3">
        <v>58288.18</v>
      </c>
      <c r="I4264" s="3"/>
      <c r="J4264" s="3">
        <v>0</v>
      </c>
      <c r="K4264" s="3">
        <f t="shared" si="69"/>
        <v>58288.18</v>
      </c>
      <c r="L4264" s="41">
        <v>44352.729166666664</v>
      </c>
      <c r="M4264" s="39">
        <v>6870099837</v>
      </c>
      <c r="N4264" s="42" t="s">
        <v>315</v>
      </c>
      <c r="O4264" s="42"/>
      <c r="P4264" s="60"/>
      <c r="Q4264" s="42" t="s">
        <v>243</v>
      </c>
      <c r="R4264" s="68" t="s">
        <v>506</v>
      </c>
    </row>
    <row r="4265" spans="1:18" s="70" customFormat="1" ht="12.75" customHeight="1" x14ac:dyDescent="0.25">
      <c r="A4265" s="38" t="s">
        <v>10073</v>
      </c>
      <c r="B4265" s="39" t="s">
        <v>10074</v>
      </c>
      <c r="C4265" s="39" t="s">
        <v>10075</v>
      </c>
      <c r="D4265" s="38">
        <v>820963</v>
      </c>
      <c r="E4265" s="77" t="s">
        <v>10076</v>
      </c>
      <c r="F4265" s="38">
        <v>8268007085</v>
      </c>
      <c r="G4265" s="40">
        <v>498</v>
      </c>
      <c r="H4265" s="2">
        <v>58275</v>
      </c>
      <c r="I4265" s="2"/>
      <c r="J4265" s="2">
        <v>0</v>
      </c>
      <c r="K4265" s="3">
        <f t="shared" si="69"/>
        <v>58275</v>
      </c>
      <c r="L4265" s="41">
        <v>44565.729166666664</v>
      </c>
      <c r="M4265" s="39">
        <v>3445026272</v>
      </c>
      <c r="N4265" s="39" t="s">
        <v>3282</v>
      </c>
      <c r="O4265" s="40" t="s">
        <v>10077</v>
      </c>
      <c r="P4265" s="41">
        <v>44594</v>
      </c>
      <c r="Q4265" s="42" t="s">
        <v>2417</v>
      </c>
      <c r="R4265" s="68"/>
    </row>
    <row r="4266" spans="1:18" s="70" customFormat="1" ht="12.75" customHeight="1" x14ac:dyDescent="0.25">
      <c r="A4266" s="38" t="s">
        <v>10733</v>
      </c>
      <c r="B4266" s="39" t="s">
        <v>10734</v>
      </c>
      <c r="C4266" s="39" t="s">
        <v>10735</v>
      </c>
      <c r="D4266" s="38">
        <v>820963</v>
      </c>
      <c r="E4266" s="77" t="s">
        <v>10076</v>
      </c>
      <c r="F4266" s="38">
        <v>8268007085</v>
      </c>
      <c r="G4266" s="40">
        <v>329</v>
      </c>
      <c r="H4266" s="2">
        <v>58275</v>
      </c>
      <c r="I4266" s="2"/>
      <c r="J4266" s="2">
        <v>0</v>
      </c>
      <c r="K4266" s="3">
        <f t="shared" si="69"/>
        <v>58275</v>
      </c>
      <c r="L4266" s="41">
        <v>44602</v>
      </c>
      <c r="M4266" s="39">
        <v>3445028720</v>
      </c>
      <c r="N4266" s="39" t="s">
        <v>3282</v>
      </c>
      <c r="O4266" s="40" t="s">
        <v>10732</v>
      </c>
      <c r="P4266" s="41">
        <v>44611</v>
      </c>
      <c r="Q4266" s="42" t="s">
        <v>2417</v>
      </c>
      <c r="R4266" s="68"/>
    </row>
    <row r="4267" spans="1:18" s="70" customFormat="1" ht="12.75" customHeight="1" x14ac:dyDescent="0.25">
      <c r="A4267" s="38" t="s">
        <v>10779</v>
      </c>
      <c r="B4267" s="39" t="s">
        <v>10780</v>
      </c>
      <c r="C4267" s="39" t="s">
        <v>10781</v>
      </c>
      <c r="D4267" s="38">
        <v>820963</v>
      </c>
      <c r="E4267" s="77" t="s">
        <v>10076</v>
      </c>
      <c r="F4267" s="38">
        <v>8268007085</v>
      </c>
      <c r="G4267" s="40">
        <v>543</v>
      </c>
      <c r="H4267" s="2">
        <v>58275</v>
      </c>
      <c r="I4267" s="2"/>
      <c r="J4267" s="2">
        <v>0</v>
      </c>
      <c r="K4267" s="3">
        <f t="shared" si="69"/>
        <v>58275</v>
      </c>
      <c r="L4267" s="41">
        <v>44596.729166666664</v>
      </c>
      <c r="M4267" s="39">
        <v>3445028059</v>
      </c>
      <c r="N4267" s="39" t="s">
        <v>3282</v>
      </c>
      <c r="O4267" s="40" t="s">
        <v>10782</v>
      </c>
      <c r="P4267" s="41">
        <v>44618</v>
      </c>
      <c r="Q4267" s="42" t="s">
        <v>2417</v>
      </c>
      <c r="R4267" s="68"/>
    </row>
    <row r="4268" spans="1:18" s="70" customFormat="1" ht="12.75" customHeight="1" x14ac:dyDescent="0.25">
      <c r="A4268" s="38" t="s">
        <v>11793</v>
      </c>
      <c r="B4268" s="39" t="s">
        <v>11794</v>
      </c>
      <c r="C4268" s="39" t="s">
        <v>11795</v>
      </c>
      <c r="D4268" s="38">
        <v>820963</v>
      </c>
      <c r="E4268" s="77" t="s">
        <v>10076</v>
      </c>
      <c r="F4268" s="38">
        <v>8268007085</v>
      </c>
      <c r="G4268" s="40">
        <v>601</v>
      </c>
      <c r="H4268" s="2">
        <v>58275</v>
      </c>
      <c r="I4268" s="2"/>
      <c r="J4268" s="2">
        <v>0</v>
      </c>
      <c r="K4268" s="3">
        <f t="shared" si="69"/>
        <v>58275</v>
      </c>
      <c r="L4268" s="41">
        <v>44622.729166666664</v>
      </c>
      <c r="M4268" s="39">
        <v>3445032935</v>
      </c>
      <c r="N4268" s="39" t="s">
        <v>3282</v>
      </c>
      <c r="O4268" s="40" t="s">
        <v>11796</v>
      </c>
      <c r="P4268" s="41">
        <v>44656</v>
      </c>
      <c r="Q4268" s="42" t="s">
        <v>2417</v>
      </c>
      <c r="R4268" s="68"/>
    </row>
    <row r="4269" spans="1:18" s="70" customFormat="1" ht="12.75" customHeight="1" x14ac:dyDescent="0.25">
      <c r="A4269" s="38" t="s">
        <v>12171</v>
      </c>
      <c r="B4269" s="39" t="s">
        <v>12172</v>
      </c>
      <c r="C4269" s="39" t="s">
        <v>12173</v>
      </c>
      <c r="D4269" s="38">
        <v>820963</v>
      </c>
      <c r="E4269" s="77" t="s">
        <v>10076</v>
      </c>
      <c r="F4269" s="38">
        <v>8268007085</v>
      </c>
      <c r="G4269" s="40">
        <v>626</v>
      </c>
      <c r="H4269" s="2">
        <v>58275</v>
      </c>
      <c r="I4269" s="2"/>
      <c r="J4269" s="2">
        <v>0</v>
      </c>
      <c r="K4269" s="3">
        <f t="shared" si="69"/>
        <v>58275</v>
      </c>
      <c r="L4269" s="41">
        <v>44643.729166666664</v>
      </c>
      <c r="M4269" s="39">
        <v>3445001463</v>
      </c>
      <c r="N4269" s="39" t="s">
        <v>3282</v>
      </c>
      <c r="O4269" s="40" t="s">
        <v>12174</v>
      </c>
      <c r="P4269" s="41">
        <v>44674</v>
      </c>
      <c r="Q4269" s="42" t="s">
        <v>2417</v>
      </c>
      <c r="R4269" s="68"/>
    </row>
    <row r="4270" spans="1:18" s="70" customFormat="1" ht="12.75" customHeight="1" x14ac:dyDescent="0.25">
      <c r="A4270" s="38" t="s">
        <v>14421</v>
      </c>
      <c r="B4270" s="39" t="s">
        <v>14422</v>
      </c>
      <c r="C4270" s="39" t="s">
        <v>14423</v>
      </c>
      <c r="D4270" s="38">
        <v>820963</v>
      </c>
      <c r="E4270" s="77" t="s">
        <v>13911</v>
      </c>
      <c r="F4270" s="38">
        <v>8268008889</v>
      </c>
      <c r="G4270" s="40">
        <v>261</v>
      </c>
      <c r="H4270" s="2">
        <v>58275</v>
      </c>
      <c r="I4270" s="2"/>
      <c r="J4270" s="2">
        <v>0</v>
      </c>
      <c r="K4270" s="3">
        <f t="shared" si="69"/>
        <v>58275</v>
      </c>
      <c r="L4270" s="41">
        <v>44748.729166666664</v>
      </c>
      <c r="M4270" s="39">
        <v>3445011085</v>
      </c>
      <c r="N4270" s="39" t="s">
        <v>3282</v>
      </c>
      <c r="O4270" s="40" t="s">
        <v>14424</v>
      </c>
      <c r="P4270" s="41">
        <v>44785</v>
      </c>
      <c r="Q4270" s="42" t="s">
        <v>2417</v>
      </c>
      <c r="R4270" s="68"/>
    </row>
    <row r="4271" spans="1:18" s="70" customFormat="1" ht="12.75" customHeight="1" x14ac:dyDescent="0.25">
      <c r="A4271" s="38" t="s">
        <v>14897</v>
      </c>
      <c r="B4271" s="39" t="s">
        <v>14898</v>
      </c>
      <c r="C4271" s="39" t="s">
        <v>14899</v>
      </c>
      <c r="D4271" s="38">
        <v>820963</v>
      </c>
      <c r="E4271" s="77" t="s">
        <v>10076</v>
      </c>
      <c r="F4271" s="38">
        <v>8268008889</v>
      </c>
      <c r="G4271" s="40">
        <v>343</v>
      </c>
      <c r="H4271" s="2">
        <v>58275</v>
      </c>
      <c r="I4271" s="2"/>
      <c r="J4271" s="2">
        <v>0</v>
      </c>
      <c r="K4271" s="3">
        <f t="shared" si="69"/>
        <v>58275</v>
      </c>
      <c r="L4271" s="41">
        <v>44776.729166666664</v>
      </c>
      <c r="M4271" s="39">
        <v>3445013588</v>
      </c>
      <c r="N4271" s="39" t="s">
        <v>3282</v>
      </c>
      <c r="O4271" s="40" t="s">
        <v>14900</v>
      </c>
      <c r="P4271" s="41">
        <v>44819</v>
      </c>
      <c r="Q4271" s="42" t="s">
        <v>2417</v>
      </c>
      <c r="R4271" s="68"/>
    </row>
    <row r="4272" spans="1:18" s="70" customFormat="1" ht="12.75" customHeight="1" x14ac:dyDescent="0.25">
      <c r="A4272" s="38" t="s">
        <v>15386</v>
      </c>
      <c r="B4272" s="39" t="s">
        <v>15387</v>
      </c>
      <c r="C4272" s="39" t="s">
        <v>15388</v>
      </c>
      <c r="D4272" s="38">
        <v>820963</v>
      </c>
      <c r="E4272" s="77" t="s">
        <v>10076</v>
      </c>
      <c r="F4272" s="38">
        <v>8268009647</v>
      </c>
      <c r="G4272" s="40">
        <v>375</v>
      </c>
      <c r="H4272" s="2">
        <v>58275</v>
      </c>
      <c r="I4272" s="2"/>
      <c r="J4272" s="2">
        <v>0</v>
      </c>
      <c r="K4272" s="3">
        <f t="shared" si="69"/>
        <v>58275</v>
      </c>
      <c r="L4272" s="41">
        <v>44810.729166666664</v>
      </c>
      <c r="M4272" s="39">
        <v>3445016948</v>
      </c>
      <c r="N4272" s="39" t="s">
        <v>3282</v>
      </c>
      <c r="O4272" s="40" t="s">
        <v>15389</v>
      </c>
      <c r="P4272" s="41">
        <v>44833</v>
      </c>
      <c r="Q4272" s="42" t="s">
        <v>2417</v>
      </c>
      <c r="R4272" s="68"/>
    </row>
    <row r="4273" spans="1:18" s="70" customFormat="1" ht="12.75" customHeight="1" x14ac:dyDescent="0.25">
      <c r="A4273" s="38" t="s">
        <v>15739</v>
      </c>
      <c r="B4273" s="39" t="s">
        <v>15740</v>
      </c>
      <c r="C4273" s="39" t="s">
        <v>15741</v>
      </c>
      <c r="D4273" s="38">
        <v>820963</v>
      </c>
      <c r="E4273" s="77" t="s">
        <v>10076</v>
      </c>
      <c r="F4273" s="38">
        <v>8268009647</v>
      </c>
      <c r="G4273" s="40">
        <v>465</v>
      </c>
      <c r="H4273" s="2">
        <v>58275</v>
      </c>
      <c r="I4273" s="2"/>
      <c r="J4273" s="2">
        <v>0</v>
      </c>
      <c r="K4273" s="3">
        <f t="shared" si="69"/>
        <v>58275</v>
      </c>
      <c r="L4273" s="41">
        <v>44835.729166666664</v>
      </c>
      <c r="M4273" s="39">
        <v>3445019863</v>
      </c>
      <c r="N4273" s="39" t="s">
        <v>3282</v>
      </c>
      <c r="O4273" s="40" t="s">
        <v>15742</v>
      </c>
      <c r="P4273" s="41">
        <v>44863</v>
      </c>
      <c r="Q4273" s="42" t="s">
        <v>2417</v>
      </c>
      <c r="R4273" s="68"/>
    </row>
    <row r="4274" spans="1:18" s="70" customFormat="1" ht="12.75" customHeight="1" x14ac:dyDescent="0.25">
      <c r="A4274" s="38" t="s">
        <v>15916</v>
      </c>
      <c r="B4274" s="39" t="s">
        <v>15917</v>
      </c>
      <c r="C4274" s="39" t="s">
        <v>15918</v>
      </c>
      <c r="D4274" s="38">
        <v>820963</v>
      </c>
      <c r="E4274" s="77" t="s">
        <v>10076</v>
      </c>
      <c r="F4274" s="38">
        <v>8268010110</v>
      </c>
      <c r="G4274" s="40">
        <v>466</v>
      </c>
      <c r="H4274" s="2">
        <v>58275</v>
      </c>
      <c r="I4274" s="2"/>
      <c r="J4274" s="2">
        <v>0</v>
      </c>
      <c r="K4274" s="3">
        <f t="shared" si="69"/>
        <v>58275</v>
      </c>
      <c r="L4274" s="41">
        <v>44835.729166666664</v>
      </c>
      <c r="M4274" s="39">
        <v>3445021668</v>
      </c>
      <c r="N4274" s="39" t="s">
        <v>3282</v>
      </c>
      <c r="O4274" s="40" t="s">
        <v>15919</v>
      </c>
      <c r="P4274" s="41">
        <v>44871</v>
      </c>
      <c r="Q4274" s="42" t="s">
        <v>2417</v>
      </c>
      <c r="R4274" s="68"/>
    </row>
    <row r="4275" spans="1:18" s="70" customFormat="1" ht="12.75" customHeight="1" x14ac:dyDescent="0.25">
      <c r="A4275" s="38" t="s">
        <v>16083</v>
      </c>
      <c r="B4275" s="39" t="s">
        <v>16084</v>
      </c>
      <c r="C4275" s="39" t="s">
        <v>16085</v>
      </c>
      <c r="D4275" s="38">
        <v>820963</v>
      </c>
      <c r="E4275" s="77" t="s">
        <v>10076</v>
      </c>
      <c r="F4275" s="38">
        <v>8268010507</v>
      </c>
      <c r="G4275" s="40">
        <v>565</v>
      </c>
      <c r="H4275" s="2">
        <v>58275</v>
      </c>
      <c r="I4275" s="2"/>
      <c r="J4275" s="2">
        <v>0</v>
      </c>
      <c r="K4275" s="3">
        <f t="shared" si="69"/>
        <v>58275</v>
      </c>
      <c r="L4275" s="41">
        <v>44865.729166666664</v>
      </c>
      <c r="M4275" s="39">
        <v>3445022623</v>
      </c>
      <c r="N4275" s="39" t="s">
        <v>3282</v>
      </c>
      <c r="O4275" s="40" t="s">
        <v>16086</v>
      </c>
      <c r="P4275" s="41">
        <v>44890</v>
      </c>
      <c r="Q4275" s="42" t="s">
        <v>2417</v>
      </c>
      <c r="R4275" s="68"/>
    </row>
    <row r="4276" spans="1:18" s="70" customFormat="1" ht="12.75" customHeight="1" x14ac:dyDescent="0.25">
      <c r="A4276" s="38" t="s">
        <v>16368</v>
      </c>
      <c r="B4276" s="39" t="s">
        <v>16369</v>
      </c>
      <c r="C4276" s="39" t="s">
        <v>16370</v>
      </c>
      <c r="D4276" s="38">
        <v>820963</v>
      </c>
      <c r="E4276" s="77" t="s">
        <v>10076</v>
      </c>
      <c r="F4276" s="38">
        <v>8268010727</v>
      </c>
      <c r="G4276" s="40">
        <v>566</v>
      </c>
      <c r="H4276" s="2">
        <v>58275</v>
      </c>
      <c r="I4276" s="2"/>
      <c r="J4276" s="2">
        <v>0</v>
      </c>
      <c r="K4276" s="3">
        <f t="shared" si="69"/>
        <v>58275</v>
      </c>
      <c r="L4276" s="41">
        <v>44865.729166666664</v>
      </c>
      <c r="M4276" s="39">
        <v>44345918</v>
      </c>
      <c r="N4276" s="39" t="s">
        <v>3282</v>
      </c>
      <c r="O4276" s="40" t="s">
        <v>16371</v>
      </c>
      <c r="P4276" s="41">
        <v>44919</v>
      </c>
      <c r="Q4276" s="42" t="s">
        <v>2417</v>
      </c>
      <c r="R4276" s="68"/>
    </row>
    <row r="4277" spans="1:18" s="70" customFormat="1" ht="12.75" customHeight="1" x14ac:dyDescent="0.25">
      <c r="A4277" s="38" t="s">
        <v>16662</v>
      </c>
      <c r="B4277" s="39" t="s">
        <v>16663</v>
      </c>
      <c r="C4277" s="39" t="s">
        <v>16664</v>
      </c>
      <c r="D4277" s="38">
        <v>820963</v>
      </c>
      <c r="E4277" s="77" t="s">
        <v>10076</v>
      </c>
      <c r="F4277" s="38">
        <v>8268010507</v>
      </c>
      <c r="G4277" s="40">
        <v>657</v>
      </c>
      <c r="H4277" s="2">
        <v>58275</v>
      </c>
      <c r="I4277" s="2"/>
      <c r="J4277" s="2">
        <v>0</v>
      </c>
      <c r="K4277" s="3">
        <f t="shared" si="69"/>
        <v>58275</v>
      </c>
      <c r="L4277" s="41">
        <v>44899.729166666664</v>
      </c>
      <c r="M4277" s="39">
        <v>3445026898</v>
      </c>
      <c r="N4277" s="39" t="s">
        <v>3282</v>
      </c>
      <c r="O4277" s="40" t="s">
        <v>16665</v>
      </c>
      <c r="P4277" s="41">
        <v>44929</v>
      </c>
      <c r="Q4277" s="42" t="s">
        <v>2417</v>
      </c>
      <c r="R4277" s="68"/>
    </row>
    <row r="4278" spans="1:18" s="70" customFormat="1" ht="12.75" customHeight="1" x14ac:dyDescent="0.25">
      <c r="A4278" s="38" t="s">
        <v>17379</v>
      </c>
      <c r="B4278" s="39" t="s">
        <v>17380</v>
      </c>
      <c r="C4278" s="39" t="s">
        <v>17381</v>
      </c>
      <c r="D4278" s="38">
        <v>820963</v>
      </c>
      <c r="E4278" s="77" t="s">
        <v>10076</v>
      </c>
      <c r="F4278" s="38">
        <v>8268010727</v>
      </c>
      <c r="G4278" s="40">
        <v>655</v>
      </c>
      <c r="H4278" s="2">
        <v>58275</v>
      </c>
      <c r="I4278" s="2"/>
      <c r="J4278" s="2">
        <v>0</v>
      </c>
      <c r="K4278" s="3">
        <f t="shared" si="69"/>
        <v>58275</v>
      </c>
      <c r="L4278" s="41">
        <v>44899.729166666664</v>
      </c>
      <c r="M4278" s="39">
        <v>3445034010</v>
      </c>
      <c r="N4278" s="39" t="s">
        <v>3282</v>
      </c>
      <c r="O4278" s="40" t="s">
        <v>17382</v>
      </c>
      <c r="P4278" s="41">
        <v>44988</v>
      </c>
      <c r="Q4278" s="42" t="s">
        <v>2417</v>
      </c>
      <c r="R4278" s="68"/>
    </row>
    <row r="4279" spans="1:18" s="70" customFormat="1" ht="12.75" customHeight="1" x14ac:dyDescent="0.25">
      <c r="A4279" s="38" t="s">
        <v>17383</v>
      </c>
      <c r="B4279" s="39" t="s">
        <v>17384</v>
      </c>
      <c r="C4279" s="39" t="s">
        <v>17385</v>
      </c>
      <c r="D4279" s="38">
        <v>820963</v>
      </c>
      <c r="E4279" s="77" t="s">
        <v>10076</v>
      </c>
      <c r="F4279" s="38">
        <v>8268010727</v>
      </c>
      <c r="G4279" s="40">
        <v>721</v>
      </c>
      <c r="H4279" s="2">
        <v>58275</v>
      </c>
      <c r="I4279" s="2"/>
      <c r="J4279" s="2">
        <v>0</v>
      </c>
      <c r="K4279" s="3">
        <f t="shared" si="69"/>
        <v>58275</v>
      </c>
      <c r="L4279" s="41">
        <v>44932.729166666664</v>
      </c>
      <c r="M4279" s="39">
        <v>3445034011</v>
      </c>
      <c r="N4279" s="39" t="s">
        <v>3282</v>
      </c>
      <c r="O4279" s="40" t="s">
        <v>17382</v>
      </c>
      <c r="P4279" s="41">
        <v>44988</v>
      </c>
      <c r="Q4279" s="42" t="s">
        <v>2417</v>
      </c>
      <c r="R4279" s="68"/>
    </row>
    <row r="4280" spans="1:18" s="70" customFormat="1" ht="12.75" customHeight="1" x14ac:dyDescent="0.25">
      <c r="A4280" s="38" t="s">
        <v>17897</v>
      </c>
      <c r="B4280" s="39" t="s">
        <v>17898</v>
      </c>
      <c r="C4280" s="39" t="s">
        <v>17899</v>
      </c>
      <c r="D4280" s="38">
        <v>820963</v>
      </c>
      <c r="E4280" s="77" t="s">
        <v>10076</v>
      </c>
      <c r="F4280" s="38">
        <v>8268011225</v>
      </c>
      <c r="G4280" s="40">
        <v>794</v>
      </c>
      <c r="H4280" s="2">
        <v>58275</v>
      </c>
      <c r="I4280" s="2"/>
      <c r="J4280" s="2">
        <v>0</v>
      </c>
      <c r="K4280" s="3">
        <f t="shared" si="69"/>
        <v>58275</v>
      </c>
      <c r="L4280" s="41">
        <v>44960.729166666664</v>
      </c>
      <c r="M4280" s="39">
        <v>3445034135</v>
      </c>
      <c r="N4280" s="39" t="s">
        <v>3282</v>
      </c>
      <c r="O4280" s="40" t="s">
        <v>17900</v>
      </c>
      <c r="P4280" s="41">
        <v>44990</v>
      </c>
      <c r="Q4280" s="42" t="s">
        <v>2417</v>
      </c>
      <c r="R4280" s="68"/>
    </row>
    <row r="4281" spans="1:18" s="70" customFormat="1" ht="12.75" customHeight="1" x14ac:dyDescent="0.25">
      <c r="A4281" s="38" t="s">
        <v>18188</v>
      </c>
      <c r="B4281" s="39" t="s">
        <v>18189</v>
      </c>
      <c r="C4281" s="39" t="s">
        <v>18190</v>
      </c>
      <c r="D4281" s="38">
        <v>820963</v>
      </c>
      <c r="E4281" s="77" t="s">
        <v>10076</v>
      </c>
      <c r="F4281" s="38">
        <v>8268011225</v>
      </c>
      <c r="G4281" s="40">
        <v>866</v>
      </c>
      <c r="H4281" s="2">
        <v>58275</v>
      </c>
      <c r="I4281" s="2"/>
      <c r="J4281" s="2">
        <v>0</v>
      </c>
      <c r="K4281" s="3">
        <f t="shared" si="69"/>
        <v>58275</v>
      </c>
      <c r="L4281" s="41">
        <v>44985.729166666664</v>
      </c>
      <c r="M4281" s="39">
        <v>3445035939</v>
      </c>
      <c r="N4281" s="39" t="s">
        <v>3282</v>
      </c>
      <c r="O4281" s="40" t="s">
        <v>18191</v>
      </c>
      <c r="P4281" s="41">
        <v>45005</v>
      </c>
      <c r="Q4281" s="42" t="s">
        <v>2417</v>
      </c>
      <c r="R4281" s="68"/>
    </row>
    <row r="4282" spans="1:18" s="70" customFormat="1" ht="12.75" customHeight="1" x14ac:dyDescent="0.25">
      <c r="A4282" s="38" t="s">
        <v>18632</v>
      </c>
      <c r="B4282" s="39" t="s">
        <v>18633</v>
      </c>
      <c r="C4282" s="39" t="s">
        <v>18634</v>
      </c>
      <c r="D4282" s="38">
        <v>820963</v>
      </c>
      <c r="E4282" s="77" t="s">
        <v>10076</v>
      </c>
      <c r="F4282" s="38">
        <v>8268011225</v>
      </c>
      <c r="G4282" s="40">
        <v>927</v>
      </c>
      <c r="H4282" s="2">
        <v>58275</v>
      </c>
      <c r="I4282" s="2"/>
      <c r="J4282" s="2">
        <v>0</v>
      </c>
      <c r="K4282" s="3">
        <f t="shared" si="69"/>
        <v>58275</v>
      </c>
      <c r="L4282" s="41">
        <v>45009.729166666664</v>
      </c>
      <c r="M4282" s="39">
        <v>1218717064</v>
      </c>
      <c r="N4282" s="39" t="s">
        <v>3282</v>
      </c>
      <c r="O4282" s="40" t="s">
        <v>18635</v>
      </c>
      <c r="P4282" s="41">
        <v>45029</v>
      </c>
      <c r="Q4282" s="42" t="s">
        <v>2417</v>
      </c>
      <c r="R4282" s="68"/>
    </row>
    <row r="4283" spans="1:18" s="70" customFormat="1" ht="12.75" customHeight="1" x14ac:dyDescent="0.25">
      <c r="A4283" s="38" t="s">
        <v>19487</v>
      </c>
      <c r="B4283" s="39" t="s">
        <v>19488</v>
      </c>
      <c r="C4283" s="39" t="s">
        <v>19489</v>
      </c>
      <c r="D4283" s="38">
        <v>820963</v>
      </c>
      <c r="E4283" s="77" t="s">
        <v>10076</v>
      </c>
      <c r="F4283" s="38">
        <v>8268012083</v>
      </c>
      <c r="G4283" s="40" t="s">
        <v>19490</v>
      </c>
      <c r="H4283" s="2">
        <v>58275</v>
      </c>
      <c r="I4283" s="2"/>
      <c r="J4283" s="2">
        <v>0</v>
      </c>
      <c r="K4283" s="3">
        <f t="shared" si="69"/>
        <v>58275</v>
      </c>
      <c r="L4283" s="41">
        <v>45078.729166666664</v>
      </c>
      <c r="M4283" s="39">
        <v>1218723799</v>
      </c>
      <c r="N4283" s="39" t="s">
        <v>3282</v>
      </c>
      <c r="O4283" s="40" t="s">
        <v>19491</v>
      </c>
      <c r="P4283" s="41">
        <v>45101</v>
      </c>
      <c r="Q4283" s="42" t="s">
        <v>2417</v>
      </c>
      <c r="R4283" s="68"/>
    </row>
    <row r="4284" spans="1:18" s="70" customFormat="1" ht="12.75" customHeight="1" x14ac:dyDescent="0.25">
      <c r="A4284" s="38" t="s">
        <v>19578</v>
      </c>
      <c r="B4284" s="39" t="s">
        <v>19579</v>
      </c>
      <c r="C4284" s="39" t="s">
        <v>19580</v>
      </c>
      <c r="D4284" s="38">
        <v>820963</v>
      </c>
      <c r="E4284" s="77" t="s">
        <v>10076</v>
      </c>
      <c r="F4284" s="38">
        <v>8268012083</v>
      </c>
      <c r="G4284" s="40">
        <v>867</v>
      </c>
      <c r="H4284" s="2">
        <v>58275</v>
      </c>
      <c r="I4284" s="2"/>
      <c r="J4284" s="2">
        <v>0</v>
      </c>
      <c r="K4284" s="3">
        <f t="shared" si="69"/>
        <v>58275</v>
      </c>
      <c r="L4284" s="41">
        <v>45061.729166666664</v>
      </c>
      <c r="M4284" s="39">
        <v>1218724737</v>
      </c>
      <c r="N4284" s="39" t="s">
        <v>3282</v>
      </c>
      <c r="O4284" s="40" t="s">
        <v>19581</v>
      </c>
      <c r="P4284" s="41">
        <v>45101</v>
      </c>
      <c r="Q4284" s="42" t="s">
        <v>2417</v>
      </c>
      <c r="R4284" s="68"/>
    </row>
    <row r="4285" spans="1:18" s="70" customFormat="1" ht="12.75" customHeight="1" x14ac:dyDescent="0.25">
      <c r="A4285" s="38" t="s">
        <v>19839</v>
      </c>
      <c r="B4285" s="39" t="s">
        <v>19840</v>
      </c>
      <c r="C4285" s="39" t="s">
        <v>19841</v>
      </c>
      <c r="D4285" s="38">
        <v>820963</v>
      </c>
      <c r="E4285" s="77" t="s">
        <v>10076</v>
      </c>
      <c r="F4285" s="38">
        <v>8268012474</v>
      </c>
      <c r="G4285" s="40" t="s">
        <v>19842</v>
      </c>
      <c r="H4285" s="2">
        <v>58275</v>
      </c>
      <c r="I4285" s="2"/>
      <c r="J4285" s="2">
        <v>0</v>
      </c>
      <c r="K4285" s="3">
        <f t="shared" si="69"/>
        <v>58275</v>
      </c>
      <c r="L4285" s="41">
        <v>45107.729166666664</v>
      </c>
      <c r="M4285" s="39">
        <v>1218726947</v>
      </c>
      <c r="N4285" s="39" t="s">
        <v>3282</v>
      </c>
      <c r="O4285" s="40" t="s">
        <v>19843</v>
      </c>
      <c r="P4285" s="41">
        <v>45128</v>
      </c>
      <c r="Q4285" s="42" t="s">
        <v>2417</v>
      </c>
      <c r="R4285" s="68"/>
    </row>
    <row r="4286" spans="1:18" s="70" customFormat="1" ht="12.75" customHeight="1" x14ac:dyDescent="0.25">
      <c r="A4286" s="38" t="s">
        <v>19878</v>
      </c>
      <c r="B4286" s="39" t="s">
        <v>19879</v>
      </c>
      <c r="C4286" s="39" t="s">
        <v>19880</v>
      </c>
      <c r="D4286" s="38">
        <v>820963</v>
      </c>
      <c r="E4286" s="77" t="s">
        <v>10076</v>
      </c>
      <c r="F4286" s="38">
        <v>8268012292</v>
      </c>
      <c r="G4286" s="40" t="s">
        <v>19881</v>
      </c>
      <c r="H4286" s="2">
        <v>58275</v>
      </c>
      <c r="I4286" s="2"/>
      <c r="J4286" s="2">
        <v>0</v>
      </c>
      <c r="K4286" s="3">
        <f t="shared" si="69"/>
        <v>58275</v>
      </c>
      <c r="L4286" s="41">
        <v>45107.729166666664</v>
      </c>
      <c r="M4286" s="39">
        <v>1218727050</v>
      </c>
      <c r="N4286" s="39" t="s">
        <v>3282</v>
      </c>
      <c r="O4286" s="40" t="s">
        <v>19882</v>
      </c>
      <c r="P4286" s="41">
        <v>45133</v>
      </c>
      <c r="Q4286" s="42" t="s">
        <v>2417</v>
      </c>
      <c r="R4286" s="68"/>
    </row>
    <row r="4287" spans="1:18" s="70" customFormat="1" ht="12.75" customHeight="1" x14ac:dyDescent="0.25">
      <c r="A4287" s="38" t="s">
        <v>4659</v>
      </c>
      <c r="B4287" s="39" t="s">
        <v>4660</v>
      </c>
      <c r="C4287" s="39" t="s">
        <v>4661</v>
      </c>
      <c r="D4287" s="38">
        <v>407261</v>
      </c>
      <c r="E4287" s="77" t="s">
        <v>58</v>
      </c>
      <c r="F4287" s="38">
        <v>8266012048</v>
      </c>
      <c r="G4287" s="40">
        <v>9854021499</v>
      </c>
      <c r="H4287" s="2">
        <v>58243.1</v>
      </c>
      <c r="I4287" s="2"/>
      <c r="J4287" s="2">
        <v>0</v>
      </c>
      <c r="K4287" s="3">
        <f t="shared" si="69"/>
        <v>58243.1</v>
      </c>
      <c r="L4287" s="41">
        <v>44401.729166666664</v>
      </c>
      <c r="M4287" s="39">
        <v>6870152431</v>
      </c>
      <c r="N4287" s="39" t="s">
        <v>52</v>
      </c>
      <c r="O4287" s="40"/>
      <c r="P4287" s="41"/>
      <c r="Q4287" s="39" t="s">
        <v>54</v>
      </c>
      <c r="R4287" s="68"/>
    </row>
    <row r="4288" spans="1:18" s="70" customFormat="1" ht="12.75" customHeight="1" x14ac:dyDescent="0.25">
      <c r="A4288" s="38" t="s">
        <v>3369</v>
      </c>
      <c r="B4288" s="42" t="s">
        <v>3370</v>
      </c>
      <c r="C4288" s="42" t="s">
        <v>3371</v>
      </c>
      <c r="D4288" s="38">
        <v>407261</v>
      </c>
      <c r="E4288" s="82" t="s">
        <v>58</v>
      </c>
      <c r="F4288" s="38">
        <v>8266011862</v>
      </c>
      <c r="G4288" s="40">
        <v>9854021204</v>
      </c>
      <c r="H4288" s="3">
        <v>58220.56</v>
      </c>
      <c r="I4288" s="3"/>
      <c r="J4288" s="3">
        <v>0</v>
      </c>
      <c r="K4288" s="3">
        <f t="shared" si="69"/>
        <v>58220.56</v>
      </c>
      <c r="L4288" s="41">
        <v>44376.729166666664</v>
      </c>
      <c r="M4288" s="39">
        <v>6870120393</v>
      </c>
      <c r="N4288" s="42" t="s">
        <v>315</v>
      </c>
      <c r="O4288" s="42"/>
      <c r="P4288" s="60"/>
      <c r="Q4288" s="42" t="s">
        <v>243</v>
      </c>
      <c r="R4288" s="68"/>
    </row>
    <row r="4289" spans="1:18" s="70" customFormat="1" ht="12.75" customHeight="1" x14ac:dyDescent="0.2">
      <c r="A4289" s="38" t="s">
        <v>19358</v>
      </c>
      <c r="B4289" s="39" t="s">
        <v>19354</v>
      </c>
      <c r="C4289" s="39" t="s">
        <v>19355</v>
      </c>
      <c r="D4289" s="38">
        <v>128635</v>
      </c>
      <c r="E4289" s="39" t="s">
        <v>989</v>
      </c>
      <c r="F4289" s="38">
        <v>8266018415</v>
      </c>
      <c r="G4289" s="40" t="s">
        <v>19356</v>
      </c>
      <c r="H4289" s="2">
        <v>58195</v>
      </c>
      <c r="I4289" s="2"/>
      <c r="J4289" s="2">
        <v>10475.1</v>
      </c>
      <c r="K4289" s="3">
        <f t="shared" si="69"/>
        <v>68670.100000000006</v>
      </c>
      <c r="L4289" s="41">
        <v>45061.729166666664</v>
      </c>
      <c r="M4289" s="39">
        <v>1246403422</v>
      </c>
      <c r="N4289" s="39" t="s">
        <v>3282</v>
      </c>
      <c r="O4289" s="40" t="s">
        <v>19357</v>
      </c>
      <c r="P4289" s="41">
        <v>45101</v>
      </c>
      <c r="Q4289" s="42" t="s">
        <v>2417</v>
      </c>
      <c r="R4289" s="68"/>
    </row>
    <row r="4290" spans="1:18" s="70" customFormat="1" ht="12.75" customHeight="1" x14ac:dyDescent="0.25">
      <c r="A4290" s="38" t="s">
        <v>4662</v>
      </c>
      <c r="B4290" s="39" t="s">
        <v>4663</v>
      </c>
      <c r="C4290" s="39" t="s">
        <v>4664</v>
      </c>
      <c r="D4290" s="38">
        <v>407261</v>
      </c>
      <c r="E4290" s="77" t="s">
        <v>58</v>
      </c>
      <c r="F4290" s="38">
        <v>8266012048</v>
      </c>
      <c r="G4290" s="40">
        <v>9854021601</v>
      </c>
      <c r="H4290" s="2">
        <v>58175.48</v>
      </c>
      <c r="I4290" s="2"/>
      <c r="J4290" s="2">
        <v>0</v>
      </c>
      <c r="K4290" s="3">
        <f t="shared" si="69"/>
        <v>58175.48</v>
      </c>
      <c r="L4290" s="41">
        <v>44406.729166666664</v>
      </c>
      <c r="M4290" s="39">
        <v>6870152434</v>
      </c>
      <c r="N4290" s="39" t="s">
        <v>52</v>
      </c>
      <c r="O4290" s="40"/>
      <c r="P4290" s="41"/>
      <c r="Q4290" s="39" t="s">
        <v>54</v>
      </c>
      <c r="R4290" s="68"/>
    </row>
    <row r="4291" spans="1:18" s="70" customFormat="1" ht="12.75" customHeight="1" x14ac:dyDescent="0.25">
      <c r="A4291" s="38" t="s">
        <v>2224</v>
      </c>
      <c r="B4291" s="39" t="s">
        <v>2225</v>
      </c>
      <c r="C4291" s="39" t="s">
        <v>2226</v>
      </c>
      <c r="D4291" s="38">
        <v>407261</v>
      </c>
      <c r="E4291" s="77" t="s">
        <v>58</v>
      </c>
      <c r="F4291" s="38">
        <v>8266011090</v>
      </c>
      <c r="G4291" s="40">
        <v>9854020366</v>
      </c>
      <c r="H4291" s="2">
        <v>58107.86</v>
      </c>
      <c r="I4291" s="2"/>
      <c r="J4291" s="2">
        <v>0</v>
      </c>
      <c r="K4291" s="3">
        <f t="shared" si="69"/>
        <v>58107.86</v>
      </c>
      <c r="L4291" s="41">
        <v>44342.729166666664</v>
      </c>
      <c r="M4291" s="39">
        <v>6870071273</v>
      </c>
      <c r="N4291" s="39" t="s">
        <v>52</v>
      </c>
      <c r="O4291" s="40"/>
      <c r="P4291" s="41"/>
      <c r="Q4291" s="39" t="s">
        <v>54</v>
      </c>
      <c r="R4291" s="68"/>
    </row>
    <row r="4292" spans="1:18" s="70" customFormat="1" ht="12.75" hidden="1" customHeight="1" x14ac:dyDescent="0.25">
      <c r="A4292" s="38" t="s">
        <v>5502</v>
      </c>
      <c r="B4292" s="42" t="s">
        <v>5503</v>
      </c>
      <c r="C4292" s="42" t="s">
        <v>5504</v>
      </c>
      <c r="D4292" s="38">
        <v>407261</v>
      </c>
      <c r="E4292" s="139" t="s">
        <v>58</v>
      </c>
      <c r="F4292" s="38">
        <v>8266012048</v>
      </c>
      <c r="G4292" s="40">
        <v>9854022048</v>
      </c>
      <c r="H4292" s="3">
        <v>58089.68</v>
      </c>
      <c r="I4292" s="3"/>
      <c r="J4292" s="3">
        <v>0</v>
      </c>
      <c r="K4292" s="3">
        <f t="shared" si="69"/>
        <v>58089.68</v>
      </c>
      <c r="L4292" s="41">
        <v>44429.729166666664</v>
      </c>
      <c r="M4292" s="39">
        <v>6870187980</v>
      </c>
      <c r="N4292" s="42" t="s">
        <v>315</v>
      </c>
      <c r="O4292" s="42"/>
      <c r="P4292" s="60"/>
      <c r="Q4292" s="42" t="s">
        <v>243</v>
      </c>
      <c r="R4292" s="68" t="s">
        <v>506</v>
      </c>
    </row>
    <row r="4293" spans="1:18" s="70" customFormat="1" ht="12.75" customHeight="1" x14ac:dyDescent="0.25">
      <c r="A4293" s="38" t="s">
        <v>2003</v>
      </c>
      <c r="B4293" s="42" t="s">
        <v>2004</v>
      </c>
      <c r="C4293" s="42" t="s">
        <v>2005</v>
      </c>
      <c r="D4293" s="38">
        <v>407261</v>
      </c>
      <c r="E4293" s="82" t="s">
        <v>58</v>
      </c>
      <c r="F4293" s="38">
        <v>8266011245</v>
      </c>
      <c r="G4293" s="40">
        <v>9854019739</v>
      </c>
      <c r="H4293" s="3">
        <v>58066.93</v>
      </c>
      <c r="I4293" s="3"/>
      <c r="J4293" s="3">
        <v>0</v>
      </c>
      <c r="K4293" s="3">
        <f t="shared" si="69"/>
        <v>58066.93</v>
      </c>
      <c r="L4293" s="41">
        <v>44315.729166666664</v>
      </c>
      <c r="M4293" s="39">
        <v>6870065797</v>
      </c>
      <c r="N4293" s="42" t="s">
        <v>315</v>
      </c>
      <c r="O4293" s="42"/>
      <c r="P4293" s="60"/>
      <c r="Q4293" s="42" t="s">
        <v>243</v>
      </c>
      <c r="R4293" s="68"/>
    </row>
    <row r="4294" spans="1:18" s="70" customFormat="1" ht="12.75" customHeight="1" x14ac:dyDescent="0.25">
      <c r="A4294" s="38" t="s">
        <v>3444</v>
      </c>
      <c r="B4294" s="42" t="s">
        <v>3445</v>
      </c>
      <c r="C4294" s="42" t="s">
        <v>3446</v>
      </c>
      <c r="D4294" s="38">
        <v>407261</v>
      </c>
      <c r="E4294" s="82" t="s">
        <v>58</v>
      </c>
      <c r="F4294" s="38">
        <v>8266011862</v>
      </c>
      <c r="G4294" s="40">
        <v>9854021236</v>
      </c>
      <c r="H4294" s="3">
        <v>58062.78</v>
      </c>
      <c r="I4294" s="3"/>
      <c r="J4294" s="3">
        <v>0</v>
      </c>
      <c r="K4294" s="3">
        <f t="shared" ref="K4294:K4357" si="70">SUM(H4294:J4294)</f>
        <v>58062.78</v>
      </c>
      <c r="L4294" s="41">
        <v>44378.729166666664</v>
      </c>
      <c r="M4294" s="39">
        <v>6870120697</v>
      </c>
      <c r="N4294" s="42" t="s">
        <v>315</v>
      </c>
      <c r="O4294" s="42"/>
      <c r="P4294" s="60"/>
      <c r="Q4294" s="42" t="s">
        <v>243</v>
      </c>
      <c r="R4294" s="68"/>
    </row>
    <row r="4295" spans="1:18" s="70" customFormat="1" ht="12.75" hidden="1" customHeight="1" x14ac:dyDescent="0.25">
      <c r="A4295" s="38" t="s">
        <v>4671</v>
      </c>
      <c r="B4295" s="42" t="s">
        <v>4672</v>
      </c>
      <c r="C4295" s="42" t="s">
        <v>4673</v>
      </c>
      <c r="D4295" s="38">
        <v>407261</v>
      </c>
      <c r="E4295" s="139" t="s">
        <v>58</v>
      </c>
      <c r="F4295" s="38">
        <v>8266012048</v>
      </c>
      <c r="G4295" s="40">
        <v>9854021472</v>
      </c>
      <c r="H4295" s="3">
        <v>58017.7</v>
      </c>
      <c r="I4295" s="3"/>
      <c r="J4295" s="3">
        <v>0</v>
      </c>
      <c r="K4295" s="3">
        <f t="shared" si="70"/>
        <v>58017.7</v>
      </c>
      <c r="L4295" s="41">
        <v>44399.729166666664</v>
      </c>
      <c r="M4295" s="39">
        <v>6870152441</v>
      </c>
      <c r="N4295" s="42" t="s">
        <v>315</v>
      </c>
      <c r="O4295" s="42"/>
      <c r="P4295" s="60"/>
      <c r="Q4295" s="42" t="s">
        <v>243</v>
      </c>
      <c r="R4295" s="68" t="s">
        <v>506</v>
      </c>
    </row>
    <row r="4296" spans="1:18" customFormat="1" ht="15" customHeight="1" x14ac:dyDescent="0.25">
      <c r="A4296" s="101" t="s">
        <v>3387</v>
      </c>
      <c r="B4296" s="104" t="s">
        <v>3388</v>
      </c>
      <c r="C4296" s="104" t="s">
        <v>3389</v>
      </c>
      <c r="D4296" s="101">
        <v>407261</v>
      </c>
      <c r="E4296" s="119" t="s">
        <v>58</v>
      </c>
      <c r="F4296" s="101">
        <v>8266011862</v>
      </c>
      <c r="G4296" s="107">
        <v>9854021139</v>
      </c>
      <c r="H4296" s="111">
        <v>57995.16</v>
      </c>
      <c r="I4296" s="111"/>
      <c r="J4296" s="111">
        <v>0</v>
      </c>
      <c r="K4296" s="111">
        <f t="shared" si="70"/>
        <v>57995.16</v>
      </c>
      <c r="L4296" s="115">
        <v>44373.729166666664</v>
      </c>
      <c r="M4296" s="103">
        <v>6870120465</v>
      </c>
      <c r="N4296" s="104" t="s">
        <v>315</v>
      </c>
      <c r="O4296" s="104"/>
      <c r="P4296" s="118"/>
      <c r="Q4296" s="104" t="s">
        <v>243</v>
      </c>
      <c r="R4296" s="104"/>
    </row>
    <row r="4297" spans="1:18" s="70" customFormat="1" ht="12.75" customHeight="1" x14ac:dyDescent="0.25">
      <c r="A4297" s="38" t="s">
        <v>2006</v>
      </c>
      <c r="B4297" s="42" t="s">
        <v>2007</v>
      </c>
      <c r="C4297" s="42" t="s">
        <v>2008</v>
      </c>
      <c r="D4297" s="38">
        <v>407261</v>
      </c>
      <c r="E4297" s="82" t="s">
        <v>58</v>
      </c>
      <c r="F4297" s="38">
        <v>8266011245</v>
      </c>
      <c r="G4297" s="40">
        <v>9854019871</v>
      </c>
      <c r="H4297" s="3">
        <v>57975.45</v>
      </c>
      <c r="I4297" s="3"/>
      <c r="J4297" s="3">
        <v>0</v>
      </c>
      <c r="K4297" s="3">
        <f t="shared" si="70"/>
        <v>57975.45</v>
      </c>
      <c r="L4297" s="41">
        <v>44323.729166666664</v>
      </c>
      <c r="M4297" s="39">
        <v>6870065817</v>
      </c>
      <c r="N4297" s="42" t="s">
        <v>315</v>
      </c>
      <c r="O4297" s="42"/>
      <c r="P4297" s="60"/>
      <c r="Q4297" s="42" t="s">
        <v>243</v>
      </c>
      <c r="R4297" s="68"/>
    </row>
    <row r="4298" spans="1:18" s="70" customFormat="1" ht="12.75" customHeight="1" x14ac:dyDescent="0.25">
      <c r="A4298" s="38" t="s">
        <v>2761</v>
      </c>
      <c r="B4298" s="39" t="s">
        <v>2762</v>
      </c>
      <c r="C4298" s="39" t="s">
        <v>2763</v>
      </c>
      <c r="D4298" s="38">
        <v>407261</v>
      </c>
      <c r="E4298" s="77" t="s">
        <v>58</v>
      </c>
      <c r="F4298" s="38">
        <v>8266011090</v>
      </c>
      <c r="G4298" s="40">
        <v>9854020583</v>
      </c>
      <c r="H4298" s="2">
        <v>57972.62</v>
      </c>
      <c r="I4298" s="2"/>
      <c r="J4298" s="2">
        <v>0</v>
      </c>
      <c r="K4298" s="3">
        <f t="shared" si="70"/>
        <v>57972.62</v>
      </c>
      <c r="L4298" s="41">
        <v>44350.729166666664</v>
      </c>
      <c r="M4298" s="39">
        <v>6870099971</v>
      </c>
      <c r="N4298" s="39" t="s">
        <v>52</v>
      </c>
      <c r="O4298" s="40"/>
      <c r="P4298" s="41"/>
      <c r="Q4298" s="39" t="s">
        <v>54</v>
      </c>
      <c r="R4298" s="68"/>
    </row>
    <row r="4299" spans="1:18" s="70" customFormat="1" ht="12.75" customHeight="1" x14ac:dyDescent="0.25">
      <c r="A4299" s="38" t="s">
        <v>2749</v>
      </c>
      <c r="B4299" s="42" t="s">
        <v>2750</v>
      </c>
      <c r="C4299" s="42" t="s">
        <v>2751</v>
      </c>
      <c r="D4299" s="38">
        <v>407261</v>
      </c>
      <c r="E4299" s="82" t="s">
        <v>58</v>
      </c>
      <c r="F4299" s="38">
        <v>8266011463</v>
      </c>
      <c r="G4299" s="40">
        <v>9854020631</v>
      </c>
      <c r="H4299" s="3">
        <v>57950.080000000002</v>
      </c>
      <c r="I4299" s="3"/>
      <c r="J4299" s="3">
        <v>0</v>
      </c>
      <c r="K4299" s="3">
        <f t="shared" si="70"/>
        <v>57950.080000000002</v>
      </c>
      <c r="L4299" s="41">
        <v>44352.729166666664</v>
      </c>
      <c r="M4299" s="39">
        <v>6870099891</v>
      </c>
      <c r="N4299" s="42" t="s">
        <v>315</v>
      </c>
      <c r="O4299" s="42"/>
      <c r="P4299" s="60"/>
      <c r="Q4299" s="42" t="s">
        <v>243</v>
      </c>
      <c r="R4299" s="68"/>
    </row>
    <row r="4300" spans="1:18" s="70" customFormat="1" ht="12.75" customHeight="1" x14ac:dyDescent="0.25">
      <c r="A4300" s="38" t="s">
        <v>3378</v>
      </c>
      <c r="B4300" s="42" t="s">
        <v>3379</v>
      </c>
      <c r="C4300" s="42" t="s">
        <v>3380</v>
      </c>
      <c r="D4300" s="38">
        <v>407261</v>
      </c>
      <c r="E4300" s="82" t="s">
        <v>58</v>
      </c>
      <c r="F4300" s="38">
        <v>8266011862</v>
      </c>
      <c r="G4300" s="40">
        <v>9854021195</v>
      </c>
      <c r="H4300" s="3">
        <v>57927.54</v>
      </c>
      <c r="I4300" s="3"/>
      <c r="J4300" s="3">
        <v>0</v>
      </c>
      <c r="K4300" s="3">
        <f t="shared" si="70"/>
        <v>57927.54</v>
      </c>
      <c r="L4300" s="41">
        <v>44376.729166666664</v>
      </c>
      <c r="M4300" s="39">
        <v>6870120413</v>
      </c>
      <c r="N4300" s="42" t="s">
        <v>315</v>
      </c>
      <c r="O4300" s="42"/>
      <c r="P4300" s="60"/>
      <c r="Q4300" s="42" t="s">
        <v>243</v>
      </c>
      <c r="R4300" s="68"/>
    </row>
    <row r="4301" spans="1:18" s="70" customFormat="1" ht="12.75" customHeight="1" x14ac:dyDescent="0.2">
      <c r="A4301" s="38" t="s">
        <v>14710</v>
      </c>
      <c r="B4301" s="39" t="s">
        <v>14711</v>
      </c>
      <c r="C4301" s="39" t="s">
        <v>14712</v>
      </c>
      <c r="D4301" s="38">
        <v>510321</v>
      </c>
      <c r="E4301" s="39" t="s">
        <v>14713</v>
      </c>
      <c r="F4301" s="38">
        <v>8266015262</v>
      </c>
      <c r="G4301" s="40" t="s">
        <v>14714</v>
      </c>
      <c r="H4301" s="2">
        <v>57850</v>
      </c>
      <c r="I4301" s="2"/>
      <c r="J4301" s="2">
        <v>10413</v>
      </c>
      <c r="K4301" s="3">
        <f t="shared" si="70"/>
        <v>68263</v>
      </c>
      <c r="L4301" s="41">
        <v>44753.729166666664</v>
      </c>
      <c r="M4301" s="39">
        <v>6870180783</v>
      </c>
      <c r="N4301" s="39" t="s">
        <v>3282</v>
      </c>
      <c r="O4301" s="40" t="s">
        <v>14715</v>
      </c>
      <c r="P4301" s="41">
        <v>44812</v>
      </c>
      <c r="Q4301" s="42" t="s">
        <v>2417</v>
      </c>
      <c r="R4301" s="68"/>
    </row>
    <row r="4302" spans="1:18" s="70" customFormat="1" ht="12.75" hidden="1" customHeight="1" x14ac:dyDescent="0.25">
      <c r="A4302" s="38" t="s">
        <v>3994</v>
      </c>
      <c r="B4302" s="42" t="s">
        <v>3995</v>
      </c>
      <c r="C4302" s="42" t="s">
        <v>3996</v>
      </c>
      <c r="D4302" s="38">
        <v>407261</v>
      </c>
      <c r="E4302" s="139" t="s">
        <v>58</v>
      </c>
      <c r="F4302" s="38">
        <v>8266011862</v>
      </c>
      <c r="G4302" s="40">
        <v>9854021286</v>
      </c>
      <c r="H4302" s="3">
        <v>57837.38</v>
      </c>
      <c r="I4302" s="3"/>
      <c r="J4302" s="3">
        <v>0</v>
      </c>
      <c r="K4302" s="3">
        <f t="shared" si="70"/>
        <v>57837.38</v>
      </c>
      <c r="L4302" s="41">
        <v>44383.729166666664</v>
      </c>
      <c r="M4302" s="39">
        <v>6870134288</v>
      </c>
      <c r="N4302" s="42" t="s">
        <v>315</v>
      </c>
      <c r="O4302" s="42"/>
      <c r="P4302" s="60"/>
      <c r="Q4302" s="42" t="s">
        <v>243</v>
      </c>
      <c r="R4302" s="68" t="s">
        <v>506</v>
      </c>
    </row>
    <row r="4303" spans="1:18" s="70" customFormat="1" ht="12.75" customHeight="1" x14ac:dyDescent="0.25">
      <c r="A4303" s="38" t="s">
        <v>4680</v>
      </c>
      <c r="B4303" s="39" t="s">
        <v>4681</v>
      </c>
      <c r="C4303" s="39" t="s">
        <v>4682</v>
      </c>
      <c r="D4303" s="38">
        <v>407261</v>
      </c>
      <c r="E4303" s="77" t="s">
        <v>58</v>
      </c>
      <c r="F4303" s="38">
        <v>8266012048</v>
      </c>
      <c r="G4303" s="40">
        <v>9854021645</v>
      </c>
      <c r="H4303" s="2">
        <v>57837.38</v>
      </c>
      <c r="I4303" s="2"/>
      <c r="J4303" s="2">
        <v>0</v>
      </c>
      <c r="K4303" s="3">
        <f t="shared" si="70"/>
        <v>57837.38</v>
      </c>
      <c r="L4303" s="41">
        <v>44408.729166666664</v>
      </c>
      <c r="M4303" s="39">
        <v>6870152450</v>
      </c>
      <c r="N4303" s="39" t="s">
        <v>52</v>
      </c>
      <c r="O4303" s="40"/>
      <c r="P4303" s="41"/>
      <c r="Q4303" s="39" t="s">
        <v>54</v>
      </c>
      <c r="R4303" s="68"/>
    </row>
    <row r="4304" spans="1:18" s="70" customFormat="1" ht="12.75" customHeight="1" x14ac:dyDescent="0.25">
      <c r="A4304" s="38" t="s">
        <v>951</v>
      </c>
      <c r="B4304" s="39" t="s">
        <v>952</v>
      </c>
      <c r="C4304" s="39" t="s">
        <v>953</v>
      </c>
      <c r="D4304" s="38">
        <v>407261</v>
      </c>
      <c r="E4304" s="77" t="s">
        <v>58</v>
      </c>
      <c r="F4304" s="38">
        <v>8266010190</v>
      </c>
      <c r="G4304" s="40">
        <v>9854018523</v>
      </c>
      <c r="H4304" s="2">
        <v>57815.360000000001</v>
      </c>
      <c r="I4304" s="2"/>
      <c r="J4304" s="2">
        <v>0</v>
      </c>
      <c r="K4304" s="3">
        <f t="shared" si="70"/>
        <v>57815.360000000001</v>
      </c>
      <c r="L4304" s="41">
        <v>44256.729166666664</v>
      </c>
      <c r="M4304" s="39">
        <v>6870343277</v>
      </c>
      <c r="N4304" s="39" t="s">
        <v>52</v>
      </c>
      <c r="O4304" s="40"/>
      <c r="P4304" s="41"/>
      <c r="Q4304" s="39" t="s">
        <v>54</v>
      </c>
      <c r="R4304" s="68"/>
    </row>
    <row r="4305" spans="1:18" s="70" customFormat="1" ht="12.75" customHeight="1" x14ac:dyDescent="0.25">
      <c r="A4305" s="38" t="s">
        <v>1358</v>
      </c>
      <c r="B4305" s="39" t="s">
        <v>1359</v>
      </c>
      <c r="C4305" s="39" t="s">
        <v>1360</v>
      </c>
      <c r="D4305" s="38">
        <v>407261</v>
      </c>
      <c r="E4305" s="77" t="s">
        <v>58</v>
      </c>
      <c r="F4305" s="38">
        <v>8266011090</v>
      </c>
      <c r="G4305" s="40">
        <v>9854019114</v>
      </c>
      <c r="H4305" s="2">
        <v>57815.360000000001</v>
      </c>
      <c r="I4305" s="2"/>
      <c r="J4305" s="2">
        <v>0</v>
      </c>
      <c r="K4305" s="3">
        <f t="shared" si="70"/>
        <v>57815.360000000001</v>
      </c>
      <c r="L4305" s="41">
        <v>44278.729166666664</v>
      </c>
      <c r="M4305" s="39">
        <v>6870369354</v>
      </c>
      <c r="N4305" s="39" t="s">
        <v>52</v>
      </c>
      <c r="O4305" s="40"/>
      <c r="P4305" s="41"/>
      <c r="Q4305" s="39" t="s">
        <v>54</v>
      </c>
      <c r="R4305" s="68"/>
    </row>
    <row r="4306" spans="1:18" s="70" customFormat="1" ht="12.75" customHeight="1" x14ac:dyDescent="0.25">
      <c r="A4306" s="38" t="s">
        <v>3447</v>
      </c>
      <c r="B4306" s="42" t="s">
        <v>3448</v>
      </c>
      <c r="C4306" s="42" t="s">
        <v>3449</v>
      </c>
      <c r="D4306" s="38">
        <v>407261</v>
      </c>
      <c r="E4306" s="82" t="s">
        <v>58</v>
      </c>
      <c r="F4306" s="38">
        <v>8266011862</v>
      </c>
      <c r="G4306" s="40">
        <v>9854021250</v>
      </c>
      <c r="H4306" s="3">
        <v>57814.84</v>
      </c>
      <c r="I4306" s="3"/>
      <c r="J4306" s="3">
        <v>0</v>
      </c>
      <c r="K4306" s="3">
        <f t="shared" si="70"/>
        <v>57814.84</v>
      </c>
      <c r="L4306" s="41">
        <v>44380.729166666664</v>
      </c>
      <c r="M4306" s="39">
        <v>6870120700</v>
      </c>
      <c r="N4306" s="42" t="s">
        <v>315</v>
      </c>
      <c r="O4306" s="42"/>
      <c r="P4306" s="60"/>
      <c r="Q4306" s="42" t="s">
        <v>243</v>
      </c>
      <c r="R4306" s="68"/>
    </row>
    <row r="4307" spans="1:18" s="70" customFormat="1" ht="12.75" customHeight="1" x14ac:dyDescent="0.25">
      <c r="A4307" s="38" t="s">
        <v>1719</v>
      </c>
      <c r="B4307" s="39" t="s">
        <v>1720</v>
      </c>
      <c r="C4307" s="39" t="s">
        <v>1721</v>
      </c>
      <c r="D4307" s="38">
        <v>407261</v>
      </c>
      <c r="E4307" s="77" t="s">
        <v>58</v>
      </c>
      <c r="F4307" s="38">
        <v>8266011090</v>
      </c>
      <c r="G4307" s="40">
        <v>9854019323</v>
      </c>
      <c r="H4307" s="2">
        <v>57792.49</v>
      </c>
      <c r="I4307" s="2"/>
      <c r="J4307" s="2">
        <v>0</v>
      </c>
      <c r="K4307" s="3">
        <f t="shared" si="70"/>
        <v>57792.49</v>
      </c>
      <c r="L4307" s="41">
        <v>44287.729166666664</v>
      </c>
      <c r="M4307" s="39">
        <v>6870045427</v>
      </c>
      <c r="N4307" s="39" t="s">
        <v>52</v>
      </c>
      <c r="O4307" s="40"/>
      <c r="P4307" s="41"/>
      <c r="Q4307" s="39" t="s">
        <v>54</v>
      </c>
      <c r="R4307" s="68"/>
    </row>
    <row r="4308" spans="1:18" s="70" customFormat="1" ht="12.75" customHeight="1" x14ac:dyDescent="0.25">
      <c r="A4308" s="38" t="s">
        <v>2324</v>
      </c>
      <c r="B4308" s="39" t="s">
        <v>2325</v>
      </c>
      <c r="C4308" s="39" t="s">
        <v>2326</v>
      </c>
      <c r="D4308" s="38">
        <v>407261</v>
      </c>
      <c r="E4308" s="77" t="s">
        <v>58</v>
      </c>
      <c r="F4308" s="38">
        <v>8266011090</v>
      </c>
      <c r="G4308" s="40">
        <v>9854020528</v>
      </c>
      <c r="H4308" s="2">
        <v>57792.3</v>
      </c>
      <c r="I4308" s="2"/>
      <c r="J4308" s="2">
        <v>0</v>
      </c>
      <c r="K4308" s="3">
        <f t="shared" si="70"/>
        <v>57792.3</v>
      </c>
      <c r="L4308" s="41">
        <v>44347.729166666664</v>
      </c>
      <c r="M4308" s="39">
        <v>6870078097</v>
      </c>
      <c r="N4308" s="39" t="s">
        <v>52</v>
      </c>
      <c r="O4308" s="40"/>
      <c r="P4308" s="41"/>
      <c r="Q4308" s="39" t="s">
        <v>54</v>
      </c>
      <c r="R4308" s="68"/>
    </row>
    <row r="4309" spans="1:18" s="70" customFormat="1" ht="12.75" customHeight="1" x14ac:dyDescent="0.2">
      <c r="A4309" s="38" t="s">
        <v>18354</v>
      </c>
      <c r="B4309" s="39" t="s">
        <v>18335</v>
      </c>
      <c r="C4309" s="39"/>
      <c r="D4309" s="38">
        <v>821027</v>
      </c>
      <c r="E4309" s="39" t="s">
        <v>474</v>
      </c>
      <c r="F4309" s="38">
        <v>8268005622</v>
      </c>
      <c r="G4309" s="40" t="s">
        <v>18355</v>
      </c>
      <c r="H4309" s="2">
        <v>57788.98</v>
      </c>
      <c r="I4309" s="2"/>
      <c r="J4309" s="2">
        <v>0</v>
      </c>
      <c r="K4309" s="3">
        <f t="shared" si="70"/>
        <v>57788.98</v>
      </c>
      <c r="L4309" s="41"/>
      <c r="M4309" s="39"/>
      <c r="N4309" s="39" t="s">
        <v>52</v>
      </c>
      <c r="O4309" s="40"/>
      <c r="P4309" s="41"/>
      <c r="Q4309" s="39" t="s">
        <v>54</v>
      </c>
      <c r="R4309" s="68"/>
    </row>
    <row r="4310" spans="1:18" s="70" customFormat="1" ht="12.75" customHeight="1" x14ac:dyDescent="0.25">
      <c r="A4310" s="38" t="s">
        <v>1734</v>
      </c>
      <c r="B4310" s="42" t="s">
        <v>1735</v>
      </c>
      <c r="C4310" s="42" t="s">
        <v>1736</v>
      </c>
      <c r="D4310" s="38">
        <v>407261</v>
      </c>
      <c r="E4310" s="82" t="s">
        <v>58</v>
      </c>
      <c r="F4310" s="38">
        <v>8266011245</v>
      </c>
      <c r="G4310" s="40">
        <v>9854019639</v>
      </c>
      <c r="H4310" s="3">
        <v>57769.62</v>
      </c>
      <c r="I4310" s="3"/>
      <c r="J4310" s="3">
        <v>0</v>
      </c>
      <c r="K4310" s="3">
        <f t="shared" si="70"/>
        <v>57769.62</v>
      </c>
      <c r="L4310" s="41">
        <v>44305.729166666664</v>
      </c>
      <c r="M4310" s="39">
        <v>6870045619</v>
      </c>
      <c r="N4310" s="42" t="s">
        <v>315</v>
      </c>
      <c r="O4310" s="42"/>
      <c r="P4310" s="60"/>
      <c r="Q4310" s="42" t="s">
        <v>243</v>
      </c>
      <c r="R4310" s="68"/>
    </row>
    <row r="4311" spans="1:18" s="70" customFormat="1" ht="12.75" hidden="1" customHeight="1" x14ac:dyDescent="0.25">
      <c r="A4311" s="38" t="s">
        <v>2731</v>
      </c>
      <c r="B4311" s="42" t="s">
        <v>2732</v>
      </c>
      <c r="C4311" s="42" t="s">
        <v>2733</v>
      </c>
      <c r="D4311" s="38">
        <v>407261</v>
      </c>
      <c r="E4311" s="139" t="s">
        <v>58</v>
      </c>
      <c r="F4311" s="38">
        <v>8266011463</v>
      </c>
      <c r="G4311" s="40">
        <v>9854020607</v>
      </c>
      <c r="H4311" s="3">
        <v>57724.68</v>
      </c>
      <c r="I4311" s="3"/>
      <c r="J4311" s="3">
        <v>0</v>
      </c>
      <c r="K4311" s="3">
        <f t="shared" si="70"/>
        <v>57724.68</v>
      </c>
      <c r="L4311" s="41">
        <v>44351.729166666664</v>
      </c>
      <c r="M4311" s="39">
        <v>6870099846</v>
      </c>
      <c r="N4311" s="42" t="s">
        <v>315</v>
      </c>
      <c r="O4311" s="42"/>
      <c r="P4311" s="60"/>
      <c r="Q4311" s="42" t="s">
        <v>243</v>
      </c>
      <c r="R4311" s="68" t="s">
        <v>506</v>
      </c>
    </row>
    <row r="4312" spans="1:18" s="70" customFormat="1" ht="12.75" customHeight="1" x14ac:dyDescent="0.25">
      <c r="A4312" s="38" t="s">
        <v>1346</v>
      </c>
      <c r="B4312" s="39" t="s">
        <v>1347</v>
      </c>
      <c r="C4312" s="39" t="s">
        <v>1348</v>
      </c>
      <c r="D4312" s="38">
        <v>407261</v>
      </c>
      <c r="E4312" s="77" t="s">
        <v>58</v>
      </c>
      <c r="F4312" s="38">
        <v>8266011090</v>
      </c>
      <c r="G4312" s="40">
        <v>9854019094</v>
      </c>
      <c r="H4312" s="2">
        <v>57701.01</v>
      </c>
      <c r="I4312" s="2"/>
      <c r="J4312" s="2">
        <v>0</v>
      </c>
      <c r="K4312" s="3">
        <f t="shared" si="70"/>
        <v>57701.01</v>
      </c>
      <c r="L4312" s="41">
        <v>44277.729166666664</v>
      </c>
      <c r="M4312" s="39">
        <v>6870369288</v>
      </c>
      <c r="N4312" s="39" t="s">
        <v>52</v>
      </c>
      <c r="O4312" s="40"/>
      <c r="P4312" s="41"/>
      <c r="Q4312" s="39" t="s">
        <v>54</v>
      </c>
      <c r="R4312" s="68"/>
    </row>
    <row r="4313" spans="1:18" s="70" customFormat="1" ht="12.75" customHeight="1" x14ac:dyDescent="0.25">
      <c r="A4313" s="38" t="s">
        <v>1722</v>
      </c>
      <c r="B4313" s="39" t="s">
        <v>1723</v>
      </c>
      <c r="C4313" s="39" t="s">
        <v>1724</v>
      </c>
      <c r="D4313" s="38">
        <v>407261</v>
      </c>
      <c r="E4313" s="77" t="s">
        <v>58</v>
      </c>
      <c r="F4313" s="38">
        <v>8266011090</v>
      </c>
      <c r="G4313" s="40">
        <v>9854019458</v>
      </c>
      <c r="H4313" s="2">
        <v>57701.01</v>
      </c>
      <c r="I4313" s="2"/>
      <c r="J4313" s="2">
        <v>0</v>
      </c>
      <c r="K4313" s="3">
        <f t="shared" si="70"/>
        <v>57701.01</v>
      </c>
      <c r="L4313" s="41">
        <v>44293.729166666664</v>
      </c>
      <c r="M4313" s="39">
        <v>6870045497</v>
      </c>
      <c r="N4313" s="39" t="s">
        <v>52</v>
      </c>
      <c r="O4313" s="40"/>
      <c r="P4313" s="41"/>
      <c r="Q4313" s="39" t="s">
        <v>54</v>
      </c>
      <c r="R4313" s="68"/>
    </row>
    <row r="4314" spans="1:18" s="70" customFormat="1" ht="12.75" customHeight="1" x14ac:dyDescent="0.25">
      <c r="A4314" s="38" t="s">
        <v>1740</v>
      </c>
      <c r="B4314" s="42" t="s">
        <v>1741</v>
      </c>
      <c r="C4314" s="42" t="s">
        <v>1742</v>
      </c>
      <c r="D4314" s="38">
        <v>407261</v>
      </c>
      <c r="E4314" s="82" t="s">
        <v>58</v>
      </c>
      <c r="F4314" s="38">
        <v>8266011245</v>
      </c>
      <c r="G4314" s="40">
        <v>9854019611</v>
      </c>
      <c r="H4314" s="3">
        <v>57701.01</v>
      </c>
      <c r="I4314" s="3"/>
      <c r="J4314" s="3">
        <v>0</v>
      </c>
      <c r="K4314" s="3">
        <f t="shared" si="70"/>
        <v>57701.01</v>
      </c>
      <c r="L4314" s="41">
        <v>44301.729166666664</v>
      </c>
      <c r="M4314" s="39">
        <v>6870045652</v>
      </c>
      <c r="N4314" s="42" t="s">
        <v>315</v>
      </c>
      <c r="O4314" s="42"/>
      <c r="P4314" s="60"/>
      <c r="Q4314" s="42" t="s">
        <v>243</v>
      </c>
      <c r="R4314" s="68"/>
    </row>
    <row r="4315" spans="1:18" s="70" customFormat="1" ht="12.75" customHeight="1" x14ac:dyDescent="0.25">
      <c r="A4315" s="38" t="s">
        <v>309</v>
      </c>
      <c r="B4315" s="39"/>
      <c r="C4315" s="39"/>
      <c r="D4315" s="38"/>
      <c r="E4315" s="82" t="s">
        <v>310</v>
      </c>
      <c r="F4315" s="61"/>
      <c r="G4315" s="52" t="s">
        <v>13504</v>
      </c>
      <c r="H4315" s="5">
        <v>57700</v>
      </c>
      <c r="I4315" s="2"/>
      <c r="J4315" s="2"/>
      <c r="K4315" s="3">
        <f t="shared" si="70"/>
        <v>57700</v>
      </c>
      <c r="L4315" s="41">
        <v>44711</v>
      </c>
      <c r="M4315" s="39"/>
      <c r="N4315" s="39"/>
      <c r="O4315" s="40"/>
      <c r="P4315" s="41"/>
      <c r="Q4315" s="39" t="s">
        <v>54</v>
      </c>
      <c r="R4315" s="68"/>
    </row>
    <row r="4316" spans="1:18" s="70" customFormat="1" ht="12.75" customHeight="1" x14ac:dyDescent="0.25">
      <c r="A4316" s="38" t="s">
        <v>1716</v>
      </c>
      <c r="B4316" s="39" t="s">
        <v>1717</v>
      </c>
      <c r="C4316" s="39" t="s">
        <v>1718</v>
      </c>
      <c r="D4316" s="38">
        <v>407261</v>
      </c>
      <c r="E4316" s="77" t="s">
        <v>58</v>
      </c>
      <c r="F4316" s="38">
        <v>8266011090</v>
      </c>
      <c r="G4316" s="40">
        <v>9854019490</v>
      </c>
      <c r="H4316" s="2">
        <v>57655.27</v>
      </c>
      <c r="I4316" s="2"/>
      <c r="J4316" s="2">
        <v>0</v>
      </c>
      <c r="K4316" s="3">
        <f t="shared" si="70"/>
        <v>57655.27</v>
      </c>
      <c r="L4316" s="41">
        <v>44295.729166666664</v>
      </c>
      <c r="M4316" s="39">
        <v>6870045418</v>
      </c>
      <c r="N4316" s="39" t="s">
        <v>52</v>
      </c>
      <c r="O4316" s="40"/>
      <c r="P4316" s="41"/>
      <c r="Q4316" s="39" t="s">
        <v>54</v>
      </c>
      <c r="R4316" s="68"/>
    </row>
    <row r="4317" spans="1:18" s="70" customFormat="1" ht="12.75" customHeight="1" x14ac:dyDescent="0.25">
      <c r="A4317" s="38" t="s">
        <v>1725</v>
      </c>
      <c r="B4317" s="39" t="s">
        <v>1726</v>
      </c>
      <c r="C4317" s="39" t="s">
        <v>1727</v>
      </c>
      <c r="D4317" s="38">
        <v>407261</v>
      </c>
      <c r="E4317" s="77" t="s">
        <v>58</v>
      </c>
      <c r="F4317" s="38">
        <v>8266011090</v>
      </c>
      <c r="G4317" s="40">
        <v>9854019580</v>
      </c>
      <c r="H4317" s="2">
        <v>57655.27</v>
      </c>
      <c r="I4317" s="2"/>
      <c r="J4317" s="2">
        <v>0</v>
      </c>
      <c r="K4317" s="3">
        <f t="shared" si="70"/>
        <v>57655.27</v>
      </c>
      <c r="L4317" s="41">
        <v>44299.729166666664</v>
      </c>
      <c r="M4317" s="39">
        <v>6870045512</v>
      </c>
      <c r="N4317" s="39" t="s">
        <v>52</v>
      </c>
      <c r="O4317" s="40"/>
      <c r="P4317" s="41"/>
      <c r="Q4317" s="39" t="s">
        <v>54</v>
      </c>
      <c r="R4317" s="68"/>
    </row>
    <row r="4318" spans="1:18" s="70" customFormat="1" ht="12.75" customHeight="1" x14ac:dyDescent="0.25">
      <c r="A4318" s="38" t="s">
        <v>3381</v>
      </c>
      <c r="B4318" s="42" t="s">
        <v>3382</v>
      </c>
      <c r="C4318" s="42" t="s">
        <v>3383</v>
      </c>
      <c r="D4318" s="38">
        <v>407261</v>
      </c>
      <c r="E4318" s="82" t="s">
        <v>58</v>
      </c>
      <c r="F4318" s="38">
        <v>8266011862</v>
      </c>
      <c r="G4318" s="40">
        <v>9854021225</v>
      </c>
      <c r="H4318" s="3">
        <v>57634.52</v>
      </c>
      <c r="I4318" s="3"/>
      <c r="J4318" s="3">
        <v>0</v>
      </c>
      <c r="K4318" s="3">
        <f t="shared" si="70"/>
        <v>57634.52</v>
      </c>
      <c r="L4318" s="41">
        <v>44377.729166666664</v>
      </c>
      <c r="M4318" s="39">
        <v>6870120429</v>
      </c>
      <c r="N4318" s="42" t="s">
        <v>315</v>
      </c>
      <c r="O4318" s="42"/>
      <c r="P4318" s="60"/>
      <c r="Q4318" s="42" t="s">
        <v>243</v>
      </c>
      <c r="R4318" s="68"/>
    </row>
    <row r="4319" spans="1:18" s="70" customFormat="1" ht="12.75" customHeight="1" x14ac:dyDescent="0.25">
      <c r="A4319" s="38" t="s">
        <v>2773</v>
      </c>
      <c r="B4319" s="39" t="s">
        <v>2774</v>
      </c>
      <c r="C4319" s="39" t="s">
        <v>2775</v>
      </c>
      <c r="D4319" s="38">
        <v>407261</v>
      </c>
      <c r="E4319" s="77" t="s">
        <v>58</v>
      </c>
      <c r="F4319" s="38">
        <v>8266011090</v>
      </c>
      <c r="G4319" s="40">
        <v>9854020588</v>
      </c>
      <c r="H4319" s="2">
        <v>57611.98</v>
      </c>
      <c r="I4319" s="2"/>
      <c r="J4319" s="2">
        <v>0</v>
      </c>
      <c r="K4319" s="3">
        <f t="shared" si="70"/>
        <v>57611.98</v>
      </c>
      <c r="L4319" s="41">
        <v>44350.729166666664</v>
      </c>
      <c r="M4319" s="39">
        <v>6870100274</v>
      </c>
      <c r="N4319" s="39" t="s">
        <v>52</v>
      </c>
      <c r="O4319" s="40"/>
      <c r="P4319" s="41"/>
      <c r="Q4319" s="39" t="s">
        <v>54</v>
      </c>
      <c r="R4319" s="68"/>
    </row>
    <row r="4320" spans="1:18" s="70" customFormat="1" ht="12.75" customHeight="1" x14ac:dyDescent="0.25">
      <c r="A4320" s="38" t="s">
        <v>3357</v>
      </c>
      <c r="B4320" s="42" t="s">
        <v>3358</v>
      </c>
      <c r="C4320" s="42" t="s">
        <v>3359</v>
      </c>
      <c r="D4320" s="38">
        <v>407261</v>
      </c>
      <c r="E4320" s="82" t="s">
        <v>58</v>
      </c>
      <c r="F4320" s="38">
        <v>8266011862</v>
      </c>
      <c r="G4320" s="40">
        <v>9854021153</v>
      </c>
      <c r="H4320" s="3">
        <v>57611.98</v>
      </c>
      <c r="I4320" s="3"/>
      <c r="J4320" s="3">
        <v>0</v>
      </c>
      <c r="K4320" s="3">
        <f t="shared" si="70"/>
        <v>57611.98</v>
      </c>
      <c r="L4320" s="41">
        <v>44374.729166666664</v>
      </c>
      <c r="M4320" s="39">
        <v>6870120120</v>
      </c>
      <c r="N4320" s="42" t="s">
        <v>315</v>
      </c>
      <c r="O4320" s="42"/>
      <c r="P4320" s="60"/>
      <c r="Q4320" s="42" t="s">
        <v>243</v>
      </c>
      <c r="R4320" s="68"/>
    </row>
    <row r="4321" spans="1:18" s="70" customFormat="1" ht="12.75" hidden="1" customHeight="1" x14ac:dyDescent="0.25">
      <c r="A4321" s="38" t="s">
        <v>4220</v>
      </c>
      <c r="B4321" s="42" t="s">
        <v>4221</v>
      </c>
      <c r="C4321" s="42" t="s">
        <v>4222</v>
      </c>
      <c r="D4321" s="38">
        <v>407261</v>
      </c>
      <c r="E4321" s="139" t="s">
        <v>58</v>
      </c>
      <c r="F4321" s="38">
        <v>8266011862</v>
      </c>
      <c r="G4321" s="40">
        <v>9854021320</v>
      </c>
      <c r="H4321" s="3">
        <v>57611.98</v>
      </c>
      <c r="I4321" s="3"/>
      <c r="J4321" s="3">
        <v>0</v>
      </c>
      <c r="K4321" s="3">
        <f t="shared" si="70"/>
        <v>57611.98</v>
      </c>
      <c r="L4321" s="41">
        <v>44393.729166666664</v>
      </c>
      <c r="M4321" s="39">
        <v>6870143654</v>
      </c>
      <c r="N4321" s="42" t="s">
        <v>315</v>
      </c>
      <c r="O4321" s="42"/>
      <c r="P4321" s="60"/>
      <c r="Q4321" s="42" t="s">
        <v>243</v>
      </c>
      <c r="R4321" s="68" t="s">
        <v>506</v>
      </c>
    </row>
    <row r="4322" spans="1:18" s="70" customFormat="1" ht="12.75" customHeight="1" x14ac:dyDescent="0.2">
      <c r="A4322" s="38" t="s">
        <v>22084</v>
      </c>
      <c r="B4322" s="39" t="s">
        <v>22085</v>
      </c>
      <c r="C4322" s="39" t="s">
        <v>22086</v>
      </c>
      <c r="D4322" s="38">
        <v>502357</v>
      </c>
      <c r="E4322" s="90" t="s">
        <v>4068</v>
      </c>
      <c r="F4322" s="38">
        <v>8266020740</v>
      </c>
      <c r="G4322" s="40" t="s">
        <v>22087</v>
      </c>
      <c r="H4322" s="2">
        <v>57600</v>
      </c>
      <c r="I4322" s="2"/>
      <c r="J4322" s="2">
        <v>10368</v>
      </c>
      <c r="K4322" s="3">
        <f t="shared" si="70"/>
        <v>67968</v>
      </c>
      <c r="L4322" s="41">
        <v>45328.729166666664</v>
      </c>
      <c r="M4322" s="39">
        <v>1246730773</v>
      </c>
      <c r="N4322" s="39" t="s">
        <v>18463</v>
      </c>
      <c r="O4322" s="40" t="s">
        <v>22088</v>
      </c>
      <c r="P4322" s="41">
        <v>45386</v>
      </c>
      <c r="Q4322" s="62" t="s">
        <v>29</v>
      </c>
      <c r="R4322" s="68"/>
    </row>
    <row r="4323" spans="1:18" s="70" customFormat="1" ht="12.75" customHeight="1" x14ac:dyDescent="0.2">
      <c r="A4323" s="38" t="s">
        <v>12928</v>
      </c>
      <c r="B4323" s="39" t="s">
        <v>12925</v>
      </c>
      <c r="C4323" s="39" t="s">
        <v>12926</v>
      </c>
      <c r="D4323" s="38">
        <v>137974</v>
      </c>
      <c r="E4323" s="39" t="s">
        <v>3527</v>
      </c>
      <c r="F4323" s="38">
        <v>8263000113</v>
      </c>
      <c r="G4323" s="65" t="s">
        <v>12929</v>
      </c>
      <c r="H4323" s="36">
        <v>57592</v>
      </c>
      <c r="I4323" s="2"/>
      <c r="J4323" s="2">
        <v>10366.56</v>
      </c>
      <c r="K4323" s="3">
        <f t="shared" si="70"/>
        <v>67958.559999999998</v>
      </c>
      <c r="L4323" s="41">
        <v>44554.729166666664</v>
      </c>
      <c r="M4323" s="39">
        <v>6870031805</v>
      </c>
      <c r="N4323" s="39" t="s">
        <v>3282</v>
      </c>
      <c r="O4323" s="40" t="s">
        <v>12923</v>
      </c>
      <c r="P4323" s="41">
        <v>44685</v>
      </c>
      <c r="Q4323" s="42" t="s">
        <v>2417</v>
      </c>
      <c r="R4323" s="68"/>
    </row>
    <row r="4324" spans="1:18" s="70" customFormat="1" ht="12.75" hidden="1" customHeight="1" x14ac:dyDescent="0.25">
      <c r="A4324" s="38" t="s">
        <v>4683</v>
      </c>
      <c r="B4324" s="42" t="s">
        <v>4684</v>
      </c>
      <c r="C4324" s="42" t="s">
        <v>4685</v>
      </c>
      <c r="D4324" s="38">
        <v>407261</v>
      </c>
      <c r="E4324" s="139" t="s">
        <v>58</v>
      </c>
      <c r="F4324" s="38">
        <v>8266011463</v>
      </c>
      <c r="G4324" s="40">
        <v>9854021474</v>
      </c>
      <c r="H4324" s="3">
        <v>57589.440000000002</v>
      </c>
      <c r="I4324" s="3"/>
      <c r="J4324" s="3">
        <v>0</v>
      </c>
      <c r="K4324" s="3">
        <f t="shared" si="70"/>
        <v>57589.440000000002</v>
      </c>
      <c r="L4324" s="41">
        <v>44400.729166666664</v>
      </c>
      <c r="M4324" s="39">
        <v>6870152449</v>
      </c>
      <c r="N4324" s="42" t="s">
        <v>315</v>
      </c>
      <c r="O4324" s="42"/>
      <c r="P4324" s="60"/>
      <c r="Q4324" s="42" t="s">
        <v>243</v>
      </c>
      <c r="R4324" s="68" t="s">
        <v>506</v>
      </c>
    </row>
    <row r="4325" spans="1:18" s="70" customFormat="1" ht="12.75" customHeight="1" x14ac:dyDescent="0.25">
      <c r="A4325" s="38" t="s">
        <v>1743</v>
      </c>
      <c r="B4325" s="42" t="s">
        <v>1744</v>
      </c>
      <c r="C4325" s="42" t="s">
        <v>1745</v>
      </c>
      <c r="D4325" s="38">
        <v>407261</v>
      </c>
      <c r="E4325" s="82" t="s">
        <v>58</v>
      </c>
      <c r="F4325" s="38">
        <v>8266011245</v>
      </c>
      <c r="G4325" s="40">
        <v>9854019478</v>
      </c>
      <c r="H4325" s="3">
        <v>57586.66</v>
      </c>
      <c r="I4325" s="3"/>
      <c r="J4325" s="3">
        <v>0</v>
      </c>
      <c r="K4325" s="3">
        <f t="shared" si="70"/>
        <v>57586.66</v>
      </c>
      <c r="L4325" s="41">
        <v>44294.729166666664</v>
      </c>
      <c r="M4325" s="39">
        <v>6870045660</v>
      </c>
      <c r="N4325" s="42" t="s">
        <v>315</v>
      </c>
      <c r="O4325" s="42"/>
      <c r="P4325" s="60"/>
      <c r="Q4325" s="42" t="s">
        <v>243</v>
      </c>
      <c r="R4325" s="68"/>
    </row>
    <row r="4326" spans="1:18" s="70" customFormat="1" ht="12.75" customHeight="1" x14ac:dyDescent="0.2">
      <c r="A4326" s="38" t="s">
        <v>1434</v>
      </c>
      <c r="B4326" s="42"/>
      <c r="C4326" s="42"/>
      <c r="D4326" s="38"/>
      <c r="E4326" s="42" t="s">
        <v>1435</v>
      </c>
      <c r="F4326" s="38"/>
      <c r="G4326" s="40" t="s">
        <v>8004</v>
      </c>
      <c r="H4326" s="3">
        <v>57570</v>
      </c>
      <c r="I4326" s="3"/>
      <c r="J4326" s="3"/>
      <c r="K4326" s="3">
        <f t="shared" si="70"/>
        <v>57570</v>
      </c>
      <c r="L4326" s="41">
        <v>44509</v>
      </c>
      <c r="M4326" s="39"/>
      <c r="N4326" s="42"/>
      <c r="O4326" s="42"/>
      <c r="P4326" s="60"/>
      <c r="Q4326" s="42" t="s">
        <v>243</v>
      </c>
      <c r="R4326" s="68"/>
    </row>
    <row r="4327" spans="1:18" s="70" customFormat="1" ht="12.75" hidden="1" customHeight="1" x14ac:dyDescent="0.25">
      <c r="A4327" s="38" t="s">
        <v>3426</v>
      </c>
      <c r="B4327" s="42" t="s">
        <v>3427</v>
      </c>
      <c r="C4327" s="42" t="s">
        <v>3428</v>
      </c>
      <c r="D4327" s="38">
        <v>407261</v>
      </c>
      <c r="E4327" s="139" t="s">
        <v>58</v>
      </c>
      <c r="F4327" s="38">
        <v>8266011463</v>
      </c>
      <c r="G4327" s="40">
        <v>9854021136</v>
      </c>
      <c r="H4327" s="3">
        <v>57566.9</v>
      </c>
      <c r="I4327" s="3"/>
      <c r="J4327" s="3">
        <v>0</v>
      </c>
      <c r="K4327" s="3">
        <f t="shared" si="70"/>
        <v>57566.9</v>
      </c>
      <c r="L4327" s="41">
        <v>44373.729166666664</v>
      </c>
      <c r="M4327" s="39">
        <v>6870120642</v>
      </c>
      <c r="N4327" s="42" t="s">
        <v>315</v>
      </c>
      <c r="O4327" s="42"/>
      <c r="P4327" s="60"/>
      <c r="Q4327" s="42" t="s">
        <v>243</v>
      </c>
      <c r="R4327" s="68" t="s">
        <v>506</v>
      </c>
    </row>
    <row r="4328" spans="1:18" s="70" customFormat="1" ht="12.75" customHeight="1" x14ac:dyDescent="0.25">
      <c r="A4328" s="38" t="s">
        <v>1737</v>
      </c>
      <c r="B4328" s="42" t="s">
        <v>1738</v>
      </c>
      <c r="C4328" s="42" t="s">
        <v>1739</v>
      </c>
      <c r="D4328" s="38">
        <v>407261</v>
      </c>
      <c r="E4328" s="82" t="s">
        <v>58</v>
      </c>
      <c r="F4328" s="38">
        <v>8266011245</v>
      </c>
      <c r="G4328" s="40">
        <v>9854019610</v>
      </c>
      <c r="H4328" s="3">
        <v>57563.79</v>
      </c>
      <c r="I4328" s="3"/>
      <c r="J4328" s="3">
        <v>0</v>
      </c>
      <c r="K4328" s="3">
        <f t="shared" si="70"/>
        <v>57563.79</v>
      </c>
      <c r="L4328" s="41">
        <v>44300.729166666664</v>
      </c>
      <c r="M4328" s="39">
        <v>6870045633</v>
      </c>
      <c r="N4328" s="42" t="s">
        <v>315</v>
      </c>
      <c r="O4328" s="42"/>
      <c r="P4328" s="60"/>
      <c r="Q4328" s="42" t="s">
        <v>243</v>
      </c>
      <c r="R4328" s="68"/>
    </row>
    <row r="4329" spans="1:18" s="70" customFormat="1" ht="12.75" customHeight="1" x14ac:dyDescent="0.25">
      <c r="A4329" s="38" t="s">
        <v>1755</v>
      </c>
      <c r="B4329" s="42" t="s">
        <v>1756</v>
      </c>
      <c r="C4329" s="42" t="s">
        <v>1757</v>
      </c>
      <c r="D4329" s="38">
        <v>407261</v>
      </c>
      <c r="E4329" s="82" t="s">
        <v>58</v>
      </c>
      <c r="F4329" s="38">
        <v>8266011245</v>
      </c>
      <c r="G4329" s="40">
        <v>9854019704</v>
      </c>
      <c r="H4329" s="3">
        <v>57563.79</v>
      </c>
      <c r="I4329" s="3"/>
      <c r="J4329" s="3">
        <v>0</v>
      </c>
      <c r="K4329" s="3">
        <f t="shared" si="70"/>
        <v>57563.79</v>
      </c>
      <c r="L4329" s="41">
        <v>44312.729166666664</v>
      </c>
      <c r="M4329" s="39">
        <v>6870045706</v>
      </c>
      <c r="N4329" s="42" t="s">
        <v>315</v>
      </c>
      <c r="O4329" s="42"/>
      <c r="P4329" s="60"/>
      <c r="Q4329" s="42" t="s">
        <v>243</v>
      </c>
      <c r="R4329" s="68"/>
    </row>
    <row r="4330" spans="1:18" s="70" customFormat="1" ht="12.75" customHeight="1" x14ac:dyDescent="0.25">
      <c r="A4330" s="38" t="s">
        <v>693</v>
      </c>
      <c r="B4330" s="39" t="s">
        <v>694</v>
      </c>
      <c r="C4330" s="39" t="s">
        <v>695</v>
      </c>
      <c r="D4330" s="38">
        <v>407261</v>
      </c>
      <c r="E4330" s="77" t="s">
        <v>58</v>
      </c>
      <c r="F4330" s="38">
        <v>8266010190</v>
      </c>
      <c r="G4330" s="40">
        <v>9854018330</v>
      </c>
      <c r="H4330" s="2">
        <v>57518.05</v>
      </c>
      <c r="I4330" s="2"/>
      <c r="J4330" s="2">
        <v>0</v>
      </c>
      <c r="K4330" s="3">
        <f t="shared" si="70"/>
        <v>57518.05</v>
      </c>
      <c r="L4330" s="41">
        <v>44248.729166666664</v>
      </c>
      <c r="M4330" s="39">
        <v>6870325848</v>
      </c>
      <c r="N4330" s="39" t="s">
        <v>52</v>
      </c>
      <c r="O4330" s="40"/>
      <c r="P4330" s="41"/>
      <c r="Q4330" s="39" t="s">
        <v>54</v>
      </c>
      <c r="R4330" s="68"/>
    </row>
    <row r="4331" spans="1:18" s="70" customFormat="1" ht="12.75" customHeight="1" x14ac:dyDescent="0.25">
      <c r="A4331" s="38" t="s">
        <v>1022</v>
      </c>
      <c r="B4331" s="39" t="s">
        <v>1023</v>
      </c>
      <c r="C4331" s="39" t="s">
        <v>1024</v>
      </c>
      <c r="D4331" s="38">
        <v>407261</v>
      </c>
      <c r="E4331" s="77" t="s">
        <v>58</v>
      </c>
      <c r="F4331" s="38">
        <v>8266010190</v>
      </c>
      <c r="G4331" s="40">
        <v>9854018630</v>
      </c>
      <c r="H4331" s="2">
        <v>57518.05</v>
      </c>
      <c r="I4331" s="2"/>
      <c r="J4331" s="2">
        <v>0</v>
      </c>
      <c r="K4331" s="3">
        <f t="shared" si="70"/>
        <v>57518.05</v>
      </c>
      <c r="L4331" s="41">
        <v>44259.729166666664</v>
      </c>
      <c r="M4331" s="39">
        <v>6870346557</v>
      </c>
      <c r="N4331" s="39" t="s">
        <v>52</v>
      </c>
      <c r="O4331" s="40"/>
      <c r="P4331" s="41"/>
      <c r="Q4331" s="39" t="s">
        <v>54</v>
      </c>
      <c r="R4331" s="68"/>
    </row>
    <row r="4332" spans="1:18" s="70" customFormat="1" ht="12.75" customHeight="1" x14ac:dyDescent="0.2">
      <c r="A4332" s="38" t="s">
        <v>2427</v>
      </c>
      <c r="B4332" s="39" t="s">
        <v>2428</v>
      </c>
      <c r="C4332" s="39" t="s">
        <v>2429</v>
      </c>
      <c r="D4332" s="38">
        <v>106653</v>
      </c>
      <c r="E4332" s="39" t="s">
        <v>398</v>
      </c>
      <c r="F4332" s="38">
        <v>8263000050</v>
      </c>
      <c r="G4332" s="40" t="s">
        <v>2430</v>
      </c>
      <c r="H4332" s="2">
        <v>57500</v>
      </c>
      <c r="I4332" s="3">
        <v>67.851440200375691</v>
      </c>
      <c r="J4332" s="2">
        <v>10350</v>
      </c>
      <c r="K4332" s="3">
        <f t="shared" si="70"/>
        <v>67917.851440200378</v>
      </c>
      <c r="L4332" s="41">
        <v>44315.729166666664</v>
      </c>
      <c r="M4332" s="39">
        <v>6870080741</v>
      </c>
      <c r="N4332" s="39" t="s">
        <v>52</v>
      </c>
      <c r="O4332" s="40"/>
      <c r="P4332" s="41"/>
      <c r="Q4332" s="39" t="s">
        <v>54</v>
      </c>
      <c r="R4332" s="68"/>
    </row>
    <row r="4333" spans="1:18" s="70" customFormat="1" ht="12.75" customHeight="1" x14ac:dyDescent="0.2">
      <c r="A4333" s="38" t="s">
        <v>12091</v>
      </c>
      <c r="B4333" s="39" t="s">
        <v>12092</v>
      </c>
      <c r="C4333" s="39" t="s">
        <v>12093</v>
      </c>
      <c r="D4333" s="38">
        <v>815161</v>
      </c>
      <c r="E4333" s="39" t="s">
        <v>9928</v>
      </c>
      <c r="F4333" s="38">
        <v>8268008001</v>
      </c>
      <c r="G4333" s="40">
        <v>153</v>
      </c>
      <c r="H4333" s="2">
        <v>57500</v>
      </c>
      <c r="I4333" s="2"/>
      <c r="J4333" s="2">
        <v>10350</v>
      </c>
      <c r="K4333" s="3">
        <f t="shared" si="70"/>
        <v>67850</v>
      </c>
      <c r="L4333" s="41">
        <v>44622.729166666664</v>
      </c>
      <c r="M4333" s="39">
        <v>44469039</v>
      </c>
      <c r="N4333" s="39" t="s">
        <v>3282</v>
      </c>
      <c r="O4333" s="40" t="s">
        <v>12094</v>
      </c>
      <c r="P4333" s="41">
        <v>44656</v>
      </c>
      <c r="Q4333" s="42" t="s">
        <v>2417</v>
      </c>
      <c r="R4333" s="68"/>
    </row>
    <row r="4334" spans="1:18" s="70" customFormat="1" ht="12.75" hidden="1" customHeight="1" x14ac:dyDescent="0.25">
      <c r="A4334" s="38" t="s">
        <v>4638</v>
      </c>
      <c r="B4334" s="42" t="s">
        <v>4639</v>
      </c>
      <c r="C4334" s="42" t="s">
        <v>4640</v>
      </c>
      <c r="D4334" s="38">
        <v>407261</v>
      </c>
      <c r="E4334" s="139" t="s">
        <v>58</v>
      </c>
      <c r="F4334" s="38">
        <v>8266012048</v>
      </c>
      <c r="G4334" s="40">
        <v>9854021350</v>
      </c>
      <c r="H4334" s="3">
        <v>57499.28</v>
      </c>
      <c r="I4334" s="3"/>
      <c r="J4334" s="3">
        <v>0</v>
      </c>
      <c r="K4334" s="3">
        <f t="shared" si="70"/>
        <v>57499.28</v>
      </c>
      <c r="L4334" s="41">
        <v>44394.729166666664</v>
      </c>
      <c r="M4334" s="39">
        <v>6870152384</v>
      </c>
      <c r="N4334" s="42" t="s">
        <v>315</v>
      </c>
      <c r="O4334" s="42"/>
      <c r="P4334" s="60"/>
      <c r="Q4334" s="42" t="s">
        <v>243</v>
      </c>
      <c r="R4334" s="68" t="s">
        <v>506</v>
      </c>
    </row>
    <row r="4335" spans="1:18" s="70" customFormat="1" ht="12.75" customHeight="1" x14ac:dyDescent="0.25">
      <c r="A4335" s="38" t="s">
        <v>1355</v>
      </c>
      <c r="B4335" s="39" t="s">
        <v>1356</v>
      </c>
      <c r="C4335" s="39" t="s">
        <v>1357</v>
      </c>
      <c r="D4335" s="38">
        <v>407261</v>
      </c>
      <c r="E4335" s="77" t="s">
        <v>58</v>
      </c>
      <c r="F4335" s="38">
        <v>8266011090</v>
      </c>
      <c r="G4335" s="40">
        <v>9854019055</v>
      </c>
      <c r="H4335" s="2">
        <v>57495.18</v>
      </c>
      <c r="I4335" s="2"/>
      <c r="J4335" s="2">
        <v>0</v>
      </c>
      <c r="K4335" s="3">
        <f t="shared" si="70"/>
        <v>57495.18</v>
      </c>
      <c r="L4335" s="41">
        <v>44275.729166666664</v>
      </c>
      <c r="M4335" s="39">
        <v>6870369355</v>
      </c>
      <c r="N4335" s="39" t="s">
        <v>52</v>
      </c>
      <c r="O4335" s="40"/>
      <c r="P4335" s="41"/>
      <c r="Q4335" s="39" t="s">
        <v>54</v>
      </c>
      <c r="R4335" s="68"/>
    </row>
    <row r="4336" spans="1:18" s="70" customFormat="1" ht="12.75" customHeight="1" x14ac:dyDescent="0.25">
      <c r="A4336" s="38" t="s">
        <v>681</v>
      </c>
      <c r="B4336" s="39" t="s">
        <v>682</v>
      </c>
      <c r="C4336" s="39" t="s">
        <v>683</v>
      </c>
      <c r="D4336" s="38">
        <v>407261</v>
      </c>
      <c r="E4336" s="77" t="s">
        <v>58</v>
      </c>
      <c r="F4336" s="38">
        <v>8266010190</v>
      </c>
      <c r="G4336" s="40">
        <v>9854018454</v>
      </c>
      <c r="H4336" s="2">
        <v>57472.31</v>
      </c>
      <c r="I4336" s="2"/>
      <c r="J4336" s="2">
        <v>0</v>
      </c>
      <c r="K4336" s="3">
        <f t="shared" si="70"/>
        <v>57472.31</v>
      </c>
      <c r="L4336" s="41">
        <v>44252.729166666664</v>
      </c>
      <c r="M4336" s="39">
        <v>6870325819</v>
      </c>
      <c r="N4336" s="39" t="s">
        <v>52</v>
      </c>
      <c r="O4336" s="40"/>
      <c r="P4336" s="41"/>
      <c r="Q4336" s="39" t="s">
        <v>54</v>
      </c>
      <c r="R4336" s="68"/>
    </row>
    <row r="4337" spans="1:18" s="70" customFormat="1" ht="12.75" customHeight="1" x14ac:dyDescent="0.25">
      <c r="A4337" s="38" t="s">
        <v>1034</v>
      </c>
      <c r="B4337" s="39" t="s">
        <v>1035</v>
      </c>
      <c r="C4337" s="39" t="s">
        <v>1036</v>
      </c>
      <c r="D4337" s="38">
        <v>407261</v>
      </c>
      <c r="E4337" s="77" t="s">
        <v>58</v>
      </c>
      <c r="F4337" s="38">
        <v>8266010190</v>
      </c>
      <c r="G4337" s="40">
        <v>9854018833</v>
      </c>
      <c r="H4337" s="2">
        <v>57472.31</v>
      </c>
      <c r="I4337" s="2"/>
      <c r="J4337" s="2">
        <v>0</v>
      </c>
      <c r="K4337" s="3">
        <f t="shared" si="70"/>
        <v>57472.31</v>
      </c>
      <c r="L4337" s="41">
        <v>44267.729166666664</v>
      </c>
      <c r="M4337" s="39">
        <v>6870346607</v>
      </c>
      <c r="N4337" s="39" t="s">
        <v>52</v>
      </c>
      <c r="O4337" s="40"/>
      <c r="P4337" s="41"/>
      <c r="Q4337" s="39" t="s">
        <v>54</v>
      </c>
      <c r="R4337" s="68"/>
    </row>
    <row r="4338" spans="1:18" s="70" customFormat="1" ht="12.75" customHeight="1" x14ac:dyDescent="0.25">
      <c r="A4338" s="38" t="s">
        <v>2218</v>
      </c>
      <c r="B4338" s="39" t="s">
        <v>2219</v>
      </c>
      <c r="C4338" s="39" t="s">
        <v>2220</v>
      </c>
      <c r="D4338" s="38">
        <v>407261</v>
      </c>
      <c r="E4338" s="77" t="s">
        <v>58</v>
      </c>
      <c r="F4338" s="38">
        <v>8266011090</v>
      </c>
      <c r="G4338" s="40">
        <v>9854020158</v>
      </c>
      <c r="H4338" s="2">
        <v>57454.21</v>
      </c>
      <c r="I4338" s="2"/>
      <c r="J4338" s="2">
        <v>0</v>
      </c>
      <c r="K4338" s="3">
        <f t="shared" si="70"/>
        <v>57454.21</v>
      </c>
      <c r="L4338" s="41">
        <v>44333.729166666664</v>
      </c>
      <c r="M4338" s="39">
        <v>6870071243</v>
      </c>
      <c r="N4338" s="39" t="s">
        <v>52</v>
      </c>
      <c r="O4338" s="40"/>
      <c r="P4338" s="41"/>
      <c r="Q4338" s="39" t="s">
        <v>54</v>
      </c>
      <c r="R4338" s="68"/>
    </row>
    <row r="4339" spans="1:18" s="70" customFormat="1" ht="12.75" customHeight="1" x14ac:dyDescent="0.25">
      <c r="A4339" s="38" t="s">
        <v>2318</v>
      </c>
      <c r="B4339" s="39" t="s">
        <v>2319</v>
      </c>
      <c r="C4339" s="39" t="s">
        <v>2320</v>
      </c>
      <c r="D4339" s="38">
        <v>407261</v>
      </c>
      <c r="E4339" s="77" t="s">
        <v>58</v>
      </c>
      <c r="F4339" s="38">
        <v>8266011090</v>
      </c>
      <c r="G4339" s="40">
        <v>9854020456</v>
      </c>
      <c r="H4339" s="2">
        <v>57454.21</v>
      </c>
      <c r="I4339" s="2"/>
      <c r="J4339" s="2">
        <v>0</v>
      </c>
      <c r="K4339" s="3">
        <f t="shared" si="70"/>
        <v>57454.21</v>
      </c>
      <c r="L4339" s="41">
        <v>44345.729166666664</v>
      </c>
      <c r="M4339" s="39">
        <v>6870078092</v>
      </c>
      <c r="N4339" s="39" t="s">
        <v>52</v>
      </c>
      <c r="O4339" s="40"/>
      <c r="P4339" s="41"/>
      <c r="Q4339" s="39" t="s">
        <v>54</v>
      </c>
      <c r="R4339" s="68"/>
    </row>
    <row r="4340" spans="1:18" s="70" customFormat="1" ht="12.75" hidden="1" customHeight="1" x14ac:dyDescent="0.25">
      <c r="A4340" s="38" t="s">
        <v>3393</v>
      </c>
      <c r="B4340" s="42" t="s">
        <v>3394</v>
      </c>
      <c r="C4340" s="42" t="s">
        <v>3395</v>
      </c>
      <c r="D4340" s="38">
        <v>407261</v>
      </c>
      <c r="E4340" s="139" t="s">
        <v>58</v>
      </c>
      <c r="F4340" s="38">
        <v>8266011463</v>
      </c>
      <c r="G4340" s="40">
        <v>9854020994</v>
      </c>
      <c r="H4340" s="3">
        <v>57454.21</v>
      </c>
      <c r="I4340" s="3"/>
      <c r="J4340" s="3">
        <v>0</v>
      </c>
      <c r="K4340" s="3">
        <f t="shared" si="70"/>
        <v>57454.21</v>
      </c>
      <c r="L4340" s="41">
        <v>44365.729166666664</v>
      </c>
      <c r="M4340" s="39">
        <v>6870120475</v>
      </c>
      <c r="N4340" s="42" t="s">
        <v>315</v>
      </c>
      <c r="O4340" s="42"/>
      <c r="P4340" s="60"/>
      <c r="Q4340" s="42" t="s">
        <v>243</v>
      </c>
      <c r="R4340" s="68" t="s">
        <v>506</v>
      </c>
    </row>
    <row r="4341" spans="1:18" s="70" customFormat="1" ht="12.75" hidden="1" customHeight="1" x14ac:dyDescent="0.25">
      <c r="A4341" s="38" t="s">
        <v>5290</v>
      </c>
      <c r="B4341" s="42" t="s">
        <v>5291</v>
      </c>
      <c r="C4341" s="42" t="s">
        <v>5292</v>
      </c>
      <c r="D4341" s="38">
        <v>407261</v>
      </c>
      <c r="E4341" s="139" t="s">
        <v>58</v>
      </c>
      <c r="F4341" s="38">
        <v>8266012048</v>
      </c>
      <c r="G4341" s="40">
        <v>9854021743</v>
      </c>
      <c r="H4341" s="3">
        <v>57454.21</v>
      </c>
      <c r="I4341" s="3"/>
      <c r="J4341" s="3">
        <v>0</v>
      </c>
      <c r="K4341" s="3">
        <f t="shared" si="70"/>
        <v>57454.21</v>
      </c>
      <c r="L4341" s="41">
        <v>44413.729166666664</v>
      </c>
      <c r="M4341" s="39">
        <v>6870179239</v>
      </c>
      <c r="N4341" s="42" t="s">
        <v>315</v>
      </c>
      <c r="O4341" s="42"/>
      <c r="P4341" s="60"/>
      <c r="Q4341" s="42" t="s">
        <v>243</v>
      </c>
      <c r="R4341" s="68" t="s">
        <v>506</v>
      </c>
    </row>
    <row r="4342" spans="1:18" s="70" customFormat="1" ht="12.75" customHeight="1" x14ac:dyDescent="0.25">
      <c r="A4342" s="38" t="s">
        <v>1749</v>
      </c>
      <c r="B4342" s="42" t="s">
        <v>1750</v>
      </c>
      <c r="C4342" s="42" t="s">
        <v>1751</v>
      </c>
      <c r="D4342" s="38">
        <v>407261</v>
      </c>
      <c r="E4342" s="82" t="s">
        <v>58</v>
      </c>
      <c r="F4342" s="38">
        <v>8266011245</v>
      </c>
      <c r="G4342" s="40">
        <v>9854019613</v>
      </c>
      <c r="H4342" s="3">
        <v>57449.440000000002</v>
      </c>
      <c r="I4342" s="3"/>
      <c r="J4342" s="3">
        <v>0</v>
      </c>
      <c r="K4342" s="3">
        <f t="shared" si="70"/>
        <v>57449.440000000002</v>
      </c>
      <c r="L4342" s="41">
        <v>44302.729166666664</v>
      </c>
      <c r="M4342" s="39">
        <v>6870045667</v>
      </c>
      <c r="N4342" s="42" t="s">
        <v>315</v>
      </c>
      <c r="O4342" s="42"/>
      <c r="P4342" s="60"/>
      <c r="Q4342" s="42" t="s">
        <v>243</v>
      </c>
      <c r="R4342" s="68"/>
    </row>
    <row r="4343" spans="1:18" s="70" customFormat="1" ht="12.75" customHeight="1" x14ac:dyDescent="0.2">
      <c r="A4343" s="38">
        <v>449</v>
      </c>
      <c r="B4343" s="39"/>
      <c r="C4343" s="39"/>
      <c r="D4343" s="38"/>
      <c r="E4343" s="129" t="s">
        <v>19292</v>
      </c>
      <c r="F4343" s="38" t="s">
        <v>19293</v>
      </c>
      <c r="G4343" s="40" t="s">
        <v>19294</v>
      </c>
      <c r="H4343" s="2"/>
      <c r="I4343" s="2"/>
      <c r="J4343" s="2">
        <v>0</v>
      </c>
      <c r="K4343" s="3">
        <f t="shared" si="70"/>
        <v>0</v>
      </c>
      <c r="L4343" s="41">
        <v>45077</v>
      </c>
      <c r="M4343" s="39">
        <v>808096439</v>
      </c>
      <c r="N4343" s="39" t="s">
        <v>8899</v>
      </c>
      <c r="O4343" s="40" t="s">
        <v>19295</v>
      </c>
      <c r="P4343" s="41"/>
      <c r="Q4343" s="42" t="s">
        <v>8901</v>
      </c>
      <c r="R4343" s="68"/>
    </row>
    <row r="4344" spans="1:18" s="70" customFormat="1" ht="12.75" customHeight="1" x14ac:dyDescent="0.25">
      <c r="A4344" s="38" t="s">
        <v>1037</v>
      </c>
      <c r="B4344" s="39" t="s">
        <v>1038</v>
      </c>
      <c r="C4344" s="39" t="s">
        <v>1039</v>
      </c>
      <c r="D4344" s="38">
        <v>407261</v>
      </c>
      <c r="E4344" s="77" t="s">
        <v>58</v>
      </c>
      <c r="F4344" s="38">
        <v>8266010190</v>
      </c>
      <c r="G4344" s="40">
        <v>9854018551</v>
      </c>
      <c r="H4344" s="2">
        <v>57426.57</v>
      </c>
      <c r="I4344" s="2"/>
      <c r="J4344" s="2">
        <v>0</v>
      </c>
      <c r="K4344" s="3">
        <f t="shared" si="70"/>
        <v>57426.57</v>
      </c>
      <c r="L4344" s="41">
        <v>44257</v>
      </c>
      <c r="M4344" s="39">
        <v>6870346614</v>
      </c>
      <c r="N4344" s="39" t="s">
        <v>52</v>
      </c>
      <c r="O4344" s="40"/>
      <c r="P4344" s="41"/>
      <c r="Q4344" s="39" t="s">
        <v>54</v>
      </c>
      <c r="R4344" s="68"/>
    </row>
    <row r="4345" spans="1:18" s="70" customFormat="1" ht="12.75" customHeight="1" x14ac:dyDescent="0.2">
      <c r="A4345" s="38" t="s">
        <v>11929</v>
      </c>
      <c r="B4345" s="39" t="s">
        <v>11930</v>
      </c>
      <c r="C4345" s="39" t="s">
        <v>11931</v>
      </c>
      <c r="D4345" s="38">
        <v>817098</v>
      </c>
      <c r="E4345" s="90" t="s">
        <v>11932</v>
      </c>
      <c r="F4345" s="38">
        <v>8268008314</v>
      </c>
      <c r="G4345" s="40">
        <v>77</v>
      </c>
      <c r="H4345" s="2">
        <v>57420</v>
      </c>
      <c r="I4345" s="2"/>
      <c r="J4345" s="2">
        <v>0</v>
      </c>
      <c r="K4345" s="3">
        <f t="shared" si="70"/>
        <v>57420</v>
      </c>
      <c r="L4345" s="41">
        <v>44641.729166666664</v>
      </c>
      <c r="M4345" s="39">
        <v>44444626</v>
      </c>
      <c r="N4345" s="39" t="s">
        <v>3282</v>
      </c>
      <c r="O4345" s="40" t="s">
        <v>11933</v>
      </c>
      <c r="P4345" s="41">
        <v>44658</v>
      </c>
      <c r="Q4345" s="42" t="s">
        <v>2417</v>
      </c>
      <c r="R4345" s="68"/>
    </row>
    <row r="4346" spans="1:18" s="70" customFormat="1" ht="12.75" hidden="1" customHeight="1" x14ac:dyDescent="0.25">
      <c r="A4346" s="38" t="s">
        <v>4617</v>
      </c>
      <c r="B4346" s="42" t="s">
        <v>4618</v>
      </c>
      <c r="C4346" s="42" t="s">
        <v>4619</v>
      </c>
      <c r="D4346" s="38">
        <v>407261</v>
      </c>
      <c r="E4346" s="139" t="s">
        <v>58</v>
      </c>
      <c r="F4346" s="38">
        <v>8266011862</v>
      </c>
      <c r="G4346" s="40">
        <v>9854021447</v>
      </c>
      <c r="H4346" s="3">
        <v>57386.59</v>
      </c>
      <c r="I4346" s="3"/>
      <c r="J4346" s="3">
        <v>0</v>
      </c>
      <c r="K4346" s="3">
        <f t="shared" si="70"/>
        <v>57386.59</v>
      </c>
      <c r="L4346" s="41">
        <v>44398.729166666664</v>
      </c>
      <c r="M4346" s="39">
        <v>6870152184</v>
      </c>
      <c r="N4346" s="42" t="s">
        <v>315</v>
      </c>
      <c r="O4346" s="42"/>
      <c r="P4346" s="60"/>
      <c r="Q4346" s="42" t="s">
        <v>243</v>
      </c>
      <c r="R4346" s="68" t="s">
        <v>506</v>
      </c>
    </row>
    <row r="4347" spans="1:18" s="70" customFormat="1" ht="12.75" hidden="1" customHeight="1" x14ac:dyDescent="0.25">
      <c r="A4347" s="38" t="s">
        <v>3402</v>
      </c>
      <c r="B4347" s="42" t="s">
        <v>3403</v>
      </c>
      <c r="C4347" s="42" t="s">
        <v>3404</v>
      </c>
      <c r="D4347" s="38">
        <v>407261</v>
      </c>
      <c r="E4347" s="139" t="s">
        <v>58</v>
      </c>
      <c r="F4347" s="38">
        <v>8266011463</v>
      </c>
      <c r="G4347" s="40">
        <v>9854021095</v>
      </c>
      <c r="H4347" s="3">
        <v>57364.05</v>
      </c>
      <c r="I4347" s="3"/>
      <c r="J4347" s="3">
        <v>0</v>
      </c>
      <c r="K4347" s="3">
        <f t="shared" si="70"/>
        <v>57364.05</v>
      </c>
      <c r="L4347" s="41">
        <v>44370.729166666664</v>
      </c>
      <c r="M4347" s="39">
        <v>6870120505</v>
      </c>
      <c r="N4347" s="42" t="s">
        <v>315</v>
      </c>
      <c r="O4347" s="42"/>
      <c r="P4347" s="60"/>
      <c r="Q4347" s="42" t="s">
        <v>243</v>
      </c>
      <c r="R4347" s="68" t="s">
        <v>506</v>
      </c>
    </row>
    <row r="4348" spans="1:18" s="70" customFormat="1" ht="12.75" customHeight="1" x14ac:dyDescent="0.25">
      <c r="A4348" s="38" t="s">
        <v>3372</v>
      </c>
      <c r="B4348" s="42" t="s">
        <v>3373</v>
      </c>
      <c r="C4348" s="42" t="s">
        <v>3374</v>
      </c>
      <c r="D4348" s="38">
        <v>407261</v>
      </c>
      <c r="E4348" s="82" t="s">
        <v>58</v>
      </c>
      <c r="F4348" s="38">
        <v>8266011862</v>
      </c>
      <c r="G4348" s="40">
        <v>9854021172</v>
      </c>
      <c r="H4348" s="3">
        <v>57341.51</v>
      </c>
      <c r="I4348" s="3"/>
      <c r="J4348" s="3">
        <v>0</v>
      </c>
      <c r="K4348" s="3">
        <f t="shared" si="70"/>
        <v>57341.51</v>
      </c>
      <c r="L4348" s="41">
        <v>44375.729166666664</v>
      </c>
      <c r="M4348" s="39">
        <v>6870120394</v>
      </c>
      <c r="N4348" s="42" t="s">
        <v>315</v>
      </c>
      <c r="O4348" s="42"/>
      <c r="P4348" s="60"/>
      <c r="Q4348" s="42" t="s">
        <v>243</v>
      </c>
      <c r="R4348" s="68"/>
    </row>
    <row r="4349" spans="1:18" s="70" customFormat="1" ht="12.75" hidden="1" customHeight="1" x14ac:dyDescent="0.25">
      <c r="A4349" s="38" t="s">
        <v>4211</v>
      </c>
      <c r="B4349" s="42" t="s">
        <v>4212</v>
      </c>
      <c r="C4349" s="42" t="s">
        <v>4213</v>
      </c>
      <c r="D4349" s="38">
        <v>407261</v>
      </c>
      <c r="E4349" s="139" t="s">
        <v>58</v>
      </c>
      <c r="F4349" s="38">
        <v>8266011862</v>
      </c>
      <c r="G4349" s="40">
        <v>9854021328</v>
      </c>
      <c r="H4349" s="3">
        <v>57318.97</v>
      </c>
      <c r="I4349" s="3"/>
      <c r="J4349" s="3">
        <v>0</v>
      </c>
      <c r="K4349" s="3">
        <f t="shared" si="70"/>
        <v>57318.97</v>
      </c>
      <c r="L4349" s="41">
        <v>44393.729166666664</v>
      </c>
      <c r="M4349" s="39">
        <v>6870143571</v>
      </c>
      <c r="N4349" s="42" t="s">
        <v>315</v>
      </c>
      <c r="O4349" s="42"/>
      <c r="P4349" s="60"/>
      <c r="Q4349" s="42" t="s">
        <v>243</v>
      </c>
      <c r="R4349" s="68" t="s">
        <v>506</v>
      </c>
    </row>
    <row r="4350" spans="1:18" s="70" customFormat="1" ht="12.75" customHeight="1" x14ac:dyDescent="0.25">
      <c r="A4350" s="38" t="s">
        <v>4665</v>
      </c>
      <c r="B4350" s="39" t="s">
        <v>4666</v>
      </c>
      <c r="C4350" s="39" t="s">
        <v>4667</v>
      </c>
      <c r="D4350" s="38">
        <v>407261</v>
      </c>
      <c r="E4350" s="77" t="s">
        <v>58</v>
      </c>
      <c r="F4350" s="38">
        <v>8266012048</v>
      </c>
      <c r="G4350" s="40">
        <v>9854021488</v>
      </c>
      <c r="H4350" s="2">
        <v>57296.43</v>
      </c>
      <c r="I4350" s="2"/>
      <c r="J4350" s="2">
        <v>0</v>
      </c>
      <c r="K4350" s="3">
        <f t="shared" si="70"/>
        <v>57296.43</v>
      </c>
      <c r="L4350" s="41">
        <v>44401.729166666664</v>
      </c>
      <c r="M4350" s="39">
        <v>6870152433</v>
      </c>
      <c r="N4350" s="39" t="s">
        <v>52</v>
      </c>
      <c r="O4350" s="40"/>
      <c r="P4350" s="41"/>
      <c r="Q4350" s="39" t="s">
        <v>54</v>
      </c>
      <c r="R4350" s="68"/>
    </row>
    <row r="4351" spans="1:18" s="70" customFormat="1" ht="12.75" customHeight="1" x14ac:dyDescent="0.25">
      <c r="A4351" s="38" t="s">
        <v>1352</v>
      </c>
      <c r="B4351" s="39" t="s">
        <v>1353</v>
      </c>
      <c r="C4351" s="39" t="s">
        <v>1354</v>
      </c>
      <c r="D4351" s="38">
        <v>407261</v>
      </c>
      <c r="E4351" s="77" t="s">
        <v>58</v>
      </c>
      <c r="F4351" s="38">
        <v>8266011090</v>
      </c>
      <c r="G4351" s="40">
        <v>9854019081</v>
      </c>
      <c r="H4351" s="2">
        <v>57289.35</v>
      </c>
      <c r="I4351" s="2"/>
      <c r="J4351" s="2">
        <v>0</v>
      </c>
      <c r="K4351" s="3">
        <f t="shared" si="70"/>
        <v>57289.35</v>
      </c>
      <c r="L4351" s="41">
        <v>44276.729166666664</v>
      </c>
      <c r="M4351" s="39">
        <v>6870369326</v>
      </c>
      <c r="N4351" s="39" t="s">
        <v>52</v>
      </c>
      <c r="O4351" s="40"/>
      <c r="P4351" s="41"/>
      <c r="Q4351" s="39" t="s">
        <v>54</v>
      </c>
      <c r="R4351" s="68"/>
    </row>
    <row r="4352" spans="1:18" s="70" customFormat="1" ht="12.75" customHeight="1" x14ac:dyDescent="0.25">
      <c r="A4352" s="38" t="s">
        <v>958</v>
      </c>
      <c r="B4352" s="39" t="s">
        <v>959</v>
      </c>
      <c r="C4352" s="39" t="s">
        <v>960</v>
      </c>
      <c r="D4352" s="38">
        <v>407261</v>
      </c>
      <c r="E4352" s="77" t="s">
        <v>58</v>
      </c>
      <c r="F4352" s="38">
        <v>8266010190</v>
      </c>
      <c r="G4352" s="40">
        <v>9854018503</v>
      </c>
      <c r="H4352" s="2">
        <v>57266.48</v>
      </c>
      <c r="I4352" s="2"/>
      <c r="J4352" s="2">
        <v>0</v>
      </c>
      <c r="K4352" s="3">
        <f t="shared" si="70"/>
        <v>57266.48</v>
      </c>
      <c r="L4352" s="41">
        <v>44255.729166666664</v>
      </c>
      <c r="M4352" s="39">
        <v>6870343305</v>
      </c>
      <c r="N4352" s="39" t="s">
        <v>52</v>
      </c>
      <c r="O4352" s="40"/>
      <c r="P4352" s="41"/>
      <c r="Q4352" s="39" t="s">
        <v>54</v>
      </c>
      <c r="R4352" s="68"/>
    </row>
    <row r="4353" spans="1:18" s="70" customFormat="1" ht="12.75" hidden="1" customHeight="1" x14ac:dyDescent="0.25">
      <c r="A4353" s="38" t="s">
        <v>4614</v>
      </c>
      <c r="B4353" s="42" t="s">
        <v>4615</v>
      </c>
      <c r="C4353" s="42" t="s">
        <v>4616</v>
      </c>
      <c r="D4353" s="38">
        <v>407261</v>
      </c>
      <c r="E4353" s="139" t="s">
        <v>58</v>
      </c>
      <c r="F4353" s="38">
        <v>8266011862</v>
      </c>
      <c r="G4353" s="40">
        <v>9854021412</v>
      </c>
      <c r="H4353" s="3">
        <v>57251.35</v>
      </c>
      <c r="I4353" s="3"/>
      <c r="J4353" s="3">
        <v>0</v>
      </c>
      <c r="K4353" s="3">
        <f t="shared" si="70"/>
        <v>57251.35</v>
      </c>
      <c r="L4353" s="41">
        <v>44396.729166666664</v>
      </c>
      <c r="M4353" s="39">
        <v>6870152176</v>
      </c>
      <c r="N4353" s="42" t="s">
        <v>315</v>
      </c>
      <c r="O4353" s="42"/>
      <c r="P4353" s="60"/>
      <c r="Q4353" s="42" t="s">
        <v>243</v>
      </c>
      <c r="R4353" s="68" t="s">
        <v>506</v>
      </c>
    </row>
    <row r="4354" spans="1:18" s="70" customFormat="1" ht="12.75" hidden="1" customHeight="1" x14ac:dyDescent="0.25">
      <c r="A4354" s="38" t="s">
        <v>3405</v>
      </c>
      <c r="B4354" s="42" t="s">
        <v>3406</v>
      </c>
      <c r="C4354" s="42" t="s">
        <v>3407</v>
      </c>
      <c r="D4354" s="38">
        <v>407261</v>
      </c>
      <c r="E4354" s="139" t="s">
        <v>58</v>
      </c>
      <c r="F4354" s="38">
        <v>8266011463</v>
      </c>
      <c r="G4354" s="40">
        <v>9854021110</v>
      </c>
      <c r="H4354" s="3">
        <v>57228.81</v>
      </c>
      <c r="I4354" s="3"/>
      <c r="J4354" s="3">
        <v>0</v>
      </c>
      <c r="K4354" s="3">
        <f t="shared" si="70"/>
        <v>57228.81</v>
      </c>
      <c r="L4354" s="41">
        <v>44371.729166666664</v>
      </c>
      <c r="M4354" s="39">
        <v>6870120521</v>
      </c>
      <c r="N4354" s="42" t="s">
        <v>315</v>
      </c>
      <c r="O4354" s="42"/>
      <c r="P4354" s="60"/>
      <c r="Q4354" s="42" t="s">
        <v>243</v>
      </c>
      <c r="R4354" s="68" t="s">
        <v>506</v>
      </c>
    </row>
    <row r="4355" spans="1:18" s="70" customFormat="1" ht="12.75" customHeight="1" x14ac:dyDescent="0.2">
      <c r="A4355" s="38" t="s">
        <v>2412</v>
      </c>
      <c r="B4355" s="42" t="s">
        <v>2409</v>
      </c>
      <c r="C4355" s="42" t="s">
        <v>2410</v>
      </c>
      <c r="D4355" s="38">
        <v>100915</v>
      </c>
      <c r="E4355" s="42" t="s">
        <v>2405</v>
      </c>
      <c r="F4355" s="38">
        <v>8263000102</v>
      </c>
      <c r="G4355" s="40" t="s">
        <v>2411</v>
      </c>
      <c r="H4355" s="3">
        <v>57223.770000000019</v>
      </c>
      <c r="I4355" s="3"/>
      <c r="J4355" s="3">
        <v>10300.278600000003</v>
      </c>
      <c r="K4355" s="3">
        <f t="shared" si="70"/>
        <v>67524.048600000024</v>
      </c>
      <c r="L4355" s="41">
        <v>44305.729166666664</v>
      </c>
      <c r="M4355" s="39">
        <v>6870083743</v>
      </c>
      <c r="N4355" s="42" t="s">
        <v>315</v>
      </c>
      <c r="O4355" s="42" t="s">
        <v>2407</v>
      </c>
      <c r="P4355" s="60">
        <v>44358</v>
      </c>
      <c r="Q4355" s="42" t="s">
        <v>243</v>
      </c>
      <c r="R4355" s="68"/>
    </row>
    <row r="4356" spans="1:18" s="70" customFormat="1" ht="12.75" customHeight="1" x14ac:dyDescent="0.25">
      <c r="A4356" s="38" t="s">
        <v>1025</v>
      </c>
      <c r="B4356" s="39" t="s">
        <v>1026</v>
      </c>
      <c r="C4356" s="39" t="s">
        <v>1027</v>
      </c>
      <c r="D4356" s="38">
        <v>407261</v>
      </c>
      <c r="E4356" s="77" t="s">
        <v>58</v>
      </c>
      <c r="F4356" s="38">
        <v>8266010190</v>
      </c>
      <c r="G4356" s="40">
        <v>9854018562</v>
      </c>
      <c r="H4356" s="2">
        <v>57220.74</v>
      </c>
      <c r="I4356" s="2"/>
      <c r="J4356" s="2">
        <v>0</v>
      </c>
      <c r="K4356" s="3">
        <f t="shared" si="70"/>
        <v>57220.74</v>
      </c>
      <c r="L4356" s="41">
        <v>44257.729166666664</v>
      </c>
      <c r="M4356" s="39">
        <v>6870346562</v>
      </c>
      <c r="N4356" s="39" t="s">
        <v>52</v>
      </c>
      <c r="O4356" s="40"/>
      <c r="P4356" s="41"/>
      <c r="Q4356" s="39" t="s">
        <v>54</v>
      </c>
      <c r="R4356" s="68"/>
    </row>
    <row r="4357" spans="1:18" s="70" customFormat="1" ht="12.75" customHeight="1" x14ac:dyDescent="0.25">
      <c r="A4357" s="38" t="s">
        <v>1349</v>
      </c>
      <c r="B4357" s="39" t="s">
        <v>1350</v>
      </c>
      <c r="C4357" s="39" t="s">
        <v>1351</v>
      </c>
      <c r="D4357" s="38">
        <v>407261</v>
      </c>
      <c r="E4357" s="77" t="s">
        <v>58</v>
      </c>
      <c r="F4357" s="38">
        <v>8266011090</v>
      </c>
      <c r="G4357" s="40">
        <v>9854019148</v>
      </c>
      <c r="H4357" s="2">
        <v>57220.74</v>
      </c>
      <c r="I4357" s="2"/>
      <c r="J4357" s="2">
        <v>0</v>
      </c>
      <c r="K4357" s="3">
        <f t="shared" si="70"/>
        <v>57220.74</v>
      </c>
      <c r="L4357" s="41">
        <v>44279.729166666664</v>
      </c>
      <c r="M4357" s="39">
        <v>6870369306</v>
      </c>
      <c r="N4357" s="39" t="s">
        <v>52</v>
      </c>
      <c r="O4357" s="40"/>
      <c r="P4357" s="41"/>
      <c r="Q4357" s="39" t="s">
        <v>54</v>
      </c>
      <c r="R4357" s="68"/>
    </row>
    <row r="4358" spans="1:18" s="70" customFormat="1" ht="12.75" hidden="1" customHeight="1" x14ac:dyDescent="0.25">
      <c r="A4358" s="38" t="s">
        <v>4046</v>
      </c>
      <c r="B4358" s="42" t="s">
        <v>4047</v>
      </c>
      <c r="C4358" s="42" t="s">
        <v>4048</v>
      </c>
      <c r="D4358" s="38">
        <v>407261</v>
      </c>
      <c r="E4358" s="139" t="s">
        <v>58</v>
      </c>
      <c r="F4358" s="38">
        <v>8266011862</v>
      </c>
      <c r="G4358" s="40">
        <v>9854021303</v>
      </c>
      <c r="H4358" s="3">
        <v>57206.27</v>
      </c>
      <c r="I4358" s="3"/>
      <c r="J4358" s="3">
        <v>0</v>
      </c>
      <c r="K4358" s="3">
        <f t="shared" ref="K4358:K4421" si="71">SUM(H4358:J4358)</f>
        <v>57206.27</v>
      </c>
      <c r="L4358" s="41">
        <v>44386.729166666664</v>
      </c>
      <c r="M4358" s="39">
        <v>6870136773</v>
      </c>
      <c r="N4358" s="42" t="s">
        <v>315</v>
      </c>
      <c r="O4358" s="42"/>
      <c r="P4358" s="60"/>
      <c r="Q4358" s="42" t="s">
        <v>243</v>
      </c>
      <c r="R4358" s="68" t="s">
        <v>506</v>
      </c>
    </row>
    <row r="4359" spans="1:18" s="70" customFormat="1" ht="12.75" customHeight="1" x14ac:dyDescent="0.25">
      <c r="A4359" s="38" t="s">
        <v>7657</v>
      </c>
      <c r="B4359" s="39" t="s">
        <v>7658</v>
      </c>
      <c r="C4359" s="39" t="s">
        <v>7659</v>
      </c>
      <c r="D4359" s="38">
        <v>407261</v>
      </c>
      <c r="E4359" s="77" t="s">
        <v>58</v>
      </c>
      <c r="F4359" s="38">
        <v>8266012903</v>
      </c>
      <c r="G4359" s="40">
        <v>9854023255</v>
      </c>
      <c r="H4359" s="2">
        <v>57197.84</v>
      </c>
      <c r="I4359" s="2"/>
      <c r="J4359" s="2">
        <v>0</v>
      </c>
      <c r="K4359" s="3">
        <f t="shared" si="71"/>
        <v>57197.84</v>
      </c>
      <c r="L4359" s="41">
        <v>44492.729166666664</v>
      </c>
      <c r="M4359" s="39">
        <v>6870258589</v>
      </c>
      <c r="N4359" s="39" t="s">
        <v>3282</v>
      </c>
      <c r="O4359" s="40"/>
      <c r="P4359" s="41"/>
      <c r="Q4359" s="42" t="s">
        <v>2417</v>
      </c>
      <c r="R4359" s="68"/>
    </row>
    <row r="4360" spans="1:18" s="70" customFormat="1" ht="12.75" hidden="1" customHeight="1" x14ac:dyDescent="0.25">
      <c r="A4360" s="38" t="s">
        <v>3399</v>
      </c>
      <c r="B4360" s="42" t="s">
        <v>3400</v>
      </c>
      <c r="C4360" s="42" t="s">
        <v>3401</v>
      </c>
      <c r="D4360" s="38">
        <v>407261</v>
      </c>
      <c r="E4360" s="139" t="s">
        <v>58</v>
      </c>
      <c r="F4360" s="38">
        <v>8266011463</v>
      </c>
      <c r="G4360" s="40">
        <v>9854021038</v>
      </c>
      <c r="H4360" s="3">
        <v>57161.19</v>
      </c>
      <c r="I4360" s="3"/>
      <c r="J4360" s="3">
        <v>0</v>
      </c>
      <c r="K4360" s="3">
        <f t="shared" si="71"/>
        <v>57161.19</v>
      </c>
      <c r="L4360" s="41">
        <v>44367.729166666664</v>
      </c>
      <c r="M4360" s="39">
        <v>6870120495</v>
      </c>
      <c r="N4360" s="42" t="s">
        <v>315</v>
      </c>
      <c r="O4360" s="42"/>
      <c r="P4360" s="60"/>
      <c r="Q4360" s="42" t="s">
        <v>243</v>
      </c>
      <c r="R4360" s="68" t="s">
        <v>506</v>
      </c>
    </row>
    <row r="4361" spans="1:18" s="70" customFormat="1" ht="12.75" customHeight="1" x14ac:dyDescent="0.25">
      <c r="A4361" s="38" t="s">
        <v>2221</v>
      </c>
      <c r="B4361" s="39" t="s">
        <v>2222</v>
      </c>
      <c r="C4361" s="39" t="s">
        <v>2223</v>
      </c>
      <c r="D4361" s="38">
        <v>407261</v>
      </c>
      <c r="E4361" s="77" t="s">
        <v>58</v>
      </c>
      <c r="F4361" s="38">
        <v>8266011090</v>
      </c>
      <c r="G4361" s="40">
        <v>9854020179</v>
      </c>
      <c r="H4361" s="2">
        <v>57116.11</v>
      </c>
      <c r="I4361" s="2"/>
      <c r="J4361" s="2">
        <v>0</v>
      </c>
      <c r="K4361" s="3">
        <f t="shared" si="71"/>
        <v>57116.11</v>
      </c>
      <c r="L4361" s="41">
        <v>44334.729166666664</v>
      </c>
      <c r="M4361" s="39">
        <v>6870071269</v>
      </c>
      <c r="N4361" s="39" t="s">
        <v>52</v>
      </c>
      <c r="O4361" s="40"/>
      <c r="P4361" s="41"/>
      <c r="Q4361" s="39" t="s">
        <v>54</v>
      </c>
      <c r="R4361" s="68"/>
    </row>
    <row r="4362" spans="1:18" s="70" customFormat="1" ht="12.75" customHeight="1" x14ac:dyDescent="0.25">
      <c r="A4362" s="38" t="s">
        <v>3435</v>
      </c>
      <c r="B4362" s="42" t="s">
        <v>3436</v>
      </c>
      <c r="C4362" s="42" t="s">
        <v>3437</v>
      </c>
      <c r="D4362" s="38">
        <v>407261</v>
      </c>
      <c r="E4362" s="82" t="s">
        <v>58</v>
      </c>
      <c r="F4362" s="38">
        <v>8266011862</v>
      </c>
      <c r="G4362" s="40">
        <v>9854021255</v>
      </c>
      <c r="H4362" s="3">
        <v>57116.11</v>
      </c>
      <c r="I4362" s="3"/>
      <c r="J4362" s="3">
        <v>0</v>
      </c>
      <c r="K4362" s="3">
        <f t="shared" si="71"/>
        <v>57116.11</v>
      </c>
      <c r="L4362" s="41">
        <v>44381.729166666664</v>
      </c>
      <c r="M4362" s="39">
        <v>6870120693</v>
      </c>
      <c r="N4362" s="42" t="s">
        <v>315</v>
      </c>
      <c r="O4362" s="42"/>
      <c r="P4362" s="60"/>
      <c r="Q4362" s="42" t="s">
        <v>243</v>
      </c>
      <c r="R4362" s="68"/>
    </row>
    <row r="4363" spans="1:18" s="70" customFormat="1" ht="12.75" customHeight="1" x14ac:dyDescent="0.25">
      <c r="A4363" s="38" t="s">
        <v>3363</v>
      </c>
      <c r="B4363" s="42" t="s">
        <v>3364</v>
      </c>
      <c r="C4363" s="42" t="s">
        <v>3365</v>
      </c>
      <c r="D4363" s="38">
        <v>407261</v>
      </c>
      <c r="E4363" s="82" t="s">
        <v>58</v>
      </c>
      <c r="F4363" s="38">
        <v>8266011862</v>
      </c>
      <c r="G4363" s="40">
        <v>9854021173</v>
      </c>
      <c r="H4363" s="3">
        <v>57093.57</v>
      </c>
      <c r="I4363" s="3"/>
      <c r="J4363" s="3">
        <v>0</v>
      </c>
      <c r="K4363" s="3">
        <f t="shared" si="71"/>
        <v>57093.57</v>
      </c>
      <c r="L4363" s="41">
        <v>44375.729166666664</v>
      </c>
      <c r="M4363" s="39">
        <v>6870120384</v>
      </c>
      <c r="N4363" s="42" t="s">
        <v>315</v>
      </c>
      <c r="O4363" s="42"/>
      <c r="P4363" s="60"/>
      <c r="Q4363" s="42" t="s">
        <v>243</v>
      </c>
      <c r="R4363" s="68"/>
    </row>
    <row r="4364" spans="1:18" s="70" customFormat="1" ht="12.75" hidden="1" customHeight="1" x14ac:dyDescent="0.25">
      <c r="A4364" s="38" t="s">
        <v>3988</v>
      </c>
      <c r="B4364" s="42" t="s">
        <v>3989</v>
      </c>
      <c r="C4364" s="42" t="s">
        <v>3990</v>
      </c>
      <c r="D4364" s="38">
        <v>407261</v>
      </c>
      <c r="E4364" s="139" t="s">
        <v>58</v>
      </c>
      <c r="F4364" s="38">
        <v>8266011862</v>
      </c>
      <c r="G4364" s="40">
        <v>9854021301</v>
      </c>
      <c r="H4364" s="3">
        <v>57093.57</v>
      </c>
      <c r="I4364" s="3"/>
      <c r="J4364" s="3">
        <v>0</v>
      </c>
      <c r="K4364" s="3">
        <f t="shared" si="71"/>
        <v>57093.57</v>
      </c>
      <c r="L4364" s="41">
        <v>44385.729166666664</v>
      </c>
      <c r="M4364" s="39">
        <v>6870134215</v>
      </c>
      <c r="N4364" s="42" t="s">
        <v>315</v>
      </c>
      <c r="O4364" s="42"/>
      <c r="P4364" s="60"/>
      <c r="Q4364" s="42" t="s">
        <v>243</v>
      </c>
      <c r="R4364" s="68" t="s">
        <v>506</v>
      </c>
    </row>
    <row r="4365" spans="1:18" s="70" customFormat="1" ht="12.75" customHeight="1" x14ac:dyDescent="0.25">
      <c r="A4365" s="38" t="s">
        <v>699</v>
      </c>
      <c r="B4365" s="39" t="s">
        <v>700</v>
      </c>
      <c r="C4365" s="39" t="s">
        <v>701</v>
      </c>
      <c r="D4365" s="38">
        <v>407261</v>
      </c>
      <c r="E4365" s="77" t="s">
        <v>58</v>
      </c>
      <c r="F4365" s="38">
        <v>8266010190</v>
      </c>
      <c r="G4365" s="40">
        <v>9854018486</v>
      </c>
      <c r="H4365" s="2">
        <v>57083.519999999997</v>
      </c>
      <c r="I4365" s="2"/>
      <c r="J4365" s="2">
        <v>0</v>
      </c>
      <c r="K4365" s="3">
        <f t="shared" si="71"/>
        <v>57083.519999999997</v>
      </c>
      <c r="L4365" s="41">
        <v>44254.729166666664</v>
      </c>
      <c r="M4365" s="39">
        <v>6870325855</v>
      </c>
      <c r="N4365" s="39" t="s">
        <v>52</v>
      </c>
      <c r="O4365" s="40"/>
      <c r="P4365" s="41"/>
      <c r="Q4365" s="39" t="s">
        <v>54</v>
      </c>
      <c r="R4365" s="68"/>
    </row>
    <row r="4366" spans="1:18" s="70" customFormat="1" ht="12.75" customHeight="1" x14ac:dyDescent="0.2">
      <c r="A4366" s="38" t="s">
        <v>18862</v>
      </c>
      <c r="B4366" s="39" t="s">
        <v>18863</v>
      </c>
      <c r="C4366" s="39" t="s">
        <v>18864</v>
      </c>
      <c r="D4366" s="38">
        <v>934550</v>
      </c>
      <c r="E4366" s="39" t="s">
        <v>2336</v>
      </c>
      <c r="F4366" s="38">
        <v>8268010962</v>
      </c>
      <c r="G4366" s="40" t="s">
        <v>18865</v>
      </c>
      <c r="H4366" s="2">
        <v>57035.08474576271</v>
      </c>
      <c r="I4366" s="2"/>
      <c r="J4366" s="2">
        <v>10266.315254237288</v>
      </c>
      <c r="K4366" s="3">
        <f t="shared" si="71"/>
        <v>67301.399999999994</v>
      </c>
      <c r="L4366" s="41">
        <v>45021.729166666664</v>
      </c>
      <c r="M4366" s="39">
        <v>160321623</v>
      </c>
      <c r="N4366" s="39" t="s">
        <v>3282</v>
      </c>
      <c r="O4366" s="40" t="s">
        <v>18866</v>
      </c>
      <c r="P4366" s="41">
        <v>45043</v>
      </c>
      <c r="Q4366" s="42" t="s">
        <v>2417</v>
      </c>
      <c r="R4366" s="68"/>
    </row>
    <row r="4367" spans="1:18" s="70" customFormat="1" ht="12.75" customHeight="1" x14ac:dyDescent="0.2">
      <c r="A4367" s="38" t="s">
        <v>10885</v>
      </c>
      <c r="B4367" s="39" t="s">
        <v>10886</v>
      </c>
      <c r="C4367" s="39" t="s">
        <v>10887</v>
      </c>
      <c r="D4367" s="38">
        <v>104990</v>
      </c>
      <c r="E4367" s="129" t="s">
        <v>10888</v>
      </c>
      <c r="F4367" s="38">
        <v>8266013466</v>
      </c>
      <c r="G4367" s="40">
        <v>931</v>
      </c>
      <c r="H4367" s="2"/>
      <c r="I4367" s="2"/>
      <c r="J4367" s="2">
        <v>10265.949152542373</v>
      </c>
      <c r="K4367" s="3">
        <f t="shared" si="71"/>
        <v>10265.949152542373</v>
      </c>
      <c r="L4367" s="41">
        <v>44590.729166666664</v>
      </c>
      <c r="M4367" s="39">
        <v>6870383741</v>
      </c>
      <c r="N4367" s="39" t="s">
        <v>3282</v>
      </c>
      <c r="O4367" s="40">
        <v>202230397423</v>
      </c>
      <c r="P4367" s="41">
        <v>44616</v>
      </c>
      <c r="Q4367" s="42" t="s">
        <v>2417</v>
      </c>
      <c r="R4367" s="68"/>
    </row>
    <row r="4368" spans="1:18" s="70" customFormat="1" ht="12.75" hidden="1" customHeight="1" x14ac:dyDescent="0.25">
      <c r="A4368" s="38" t="s">
        <v>3432</v>
      </c>
      <c r="B4368" s="42" t="s">
        <v>3433</v>
      </c>
      <c r="C4368" s="42" t="s">
        <v>3434</v>
      </c>
      <c r="D4368" s="38">
        <v>407261</v>
      </c>
      <c r="E4368" s="139" t="s">
        <v>58</v>
      </c>
      <c r="F4368" s="38">
        <v>8266011862</v>
      </c>
      <c r="G4368" s="40">
        <v>9854021238</v>
      </c>
      <c r="H4368" s="3">
        <v>57003.41</v>
      </c>
      <c r="I4368" s="3"/>
      <c r="J4368" s="3">
        <v>0</v>
      </c>
      <c r="K4368" s="3">
        <f t="shared" si="71"/>
        <v>57003.41</v>
      </c>
      <c r="L4368" s="41">
        <v>44379.729166666664</v>
      </c>
      <c r="M4368" s="39">
        <v>6870120691</v>
      </c>
      <c r="N4368" s="42" t="s">
        <v>315</v>
      </c>
      <c r="O4368" s="42"/>
      <c r="P4368" s="60"/>
      <c r="Q4368" s="42" t="s">
        <v>243</v>
      </c>
      <c r="R4368" s="68" t="s">
        <v>506</v>
      </c>
    </row>
    <row r="4369" spans="1:18" s="70" customFormat="1" ht="12.75" customHeight="1" x14ac:dyDescent="0.25">
      <c r="A4369" s="38" t="s">
        <v>4653</v>
      </c>
      <c r="B4369" s="39" t="s">
        <v>4654</v>
      </c>
      <c r="C4369" s="39" t="s">
        <v>4655</v>
      </c>
      <c r="D4369" s="38">
        <v>407261</v>
      </c>
      <c r="E4369" s="77" t="s">
        <v>58</v>
      </c>
      <c r="F4369" s="38">
        <v>8266012048</v>
      </c>
      <c r="G4369" s="40">
        <v>9854021338</v>
      </c>
      <c r="H4369" s="2">
        <v>57003.41</v>
      </c>
      <c r="I4369" s="2"/>
      <c r="J4369" s="2">
        <v>0</v>
      </c>
      <c r="K4369" s="3">
        <f t="shared" si="71"/>
        <v>57003.41</v>
      </c>
      <c r="L4369" s="41">
        <v>44394.729166666664</v>
      </c>
      <c r="M4369" s="39">
        <v>6870152425</v>
      </c>
      <c r="N4369" s="39" t="s">
        <v>52</v>
      </c>
      <c r="O4369" s="40"/>
      <c r="P4369" s="41"/>
      <c r="Q4369" s="39" t="s">
        <v>54</v>
      </c>
      <c r="R4369" s="68"/>
    </row>
    <row r="4370" spans="1:18" s="70" customFormat="1" ht="12.75" customHeight="1" x14ac:dyDescent="0.2">
      <c r="A4370" s="38" t="s">
        <v>3814</v>
      </c>
      <c r="B4370" s="39" t="s">
        <v>3815</v>
      </c>
      <c r="C4370" s="39" t="s">
        <v>3816</v>
      </c>
      <c r="D4370" s="38">
        <v>401972</v>
      </c>
      <c r="E4370" s="39" t="s">
        <v>842</v>
      </c>
      <c r="F4370" s="38">
        <v>8263000049</v>
      </c>
      <c r="G4370" s="40" t="s">
        <v>3817</v>
      </c>
      <c r="H4370" s="2">
        <v>57000</v>
      </c>
      <c r="I4370" s="2">
        <v>67.260000000000005</v>
      </c>
      <c r="J4370" s="2">
        <v>10260</v>
      </c>
      <c r="K4370" s="3">
        <f t="shared" si="71"/>
        <v>67327.260000000009</v>
      </c>
      <c r="L4370" s="41">
        <v>44344.729166666664</v>
      </c>
      <c r="M4370" s="39">
        <v>6870126283</v>
      </c>
      <c r="N4370" s="39" t="s">
        <v>52</v>
      </c>
      <c r="O4370" s="40" t="s">
        <v>3722</v>
      </c>
      <c r="P4370" s="41">
        <v>44394</v>
      </c>
      <c r="Q4370" s="39" t="s">
        <v>54</v>
      </c>
      <c r="R4370" s="68"/>
    </row>
    <row r="4371" spans="1:18" s="70" customFormat="1" ht="12.75" customHeight="1" x14ac:dyDescent="0.2">
      <c r="A4371" s="38" t="s">
        <v>7336</v>
      </c>
      <c r="B4371" s="42" t="s">
        <v>7337</v>
      </c>
      <c r="C4371" s="42" t="s">
        <v>7338</v>
      </c>
      <c r="D4371" s="38">
        <v>400371</v>
      </c>
      <c r="E4371" s="42" t="s">
        <v>7339</v>
      </c>
      <c r="F4371" s="38">
        <v>8266011716</v>
      </c>
      <c r="G4371" s="40" t="s">
        <v>7340</v>
      </c>
      <c r="H4371" s="3">
        <v>57000</v>
      </c>
      <c r="I4371" s="3"/>
      <c r="J4371" s="3">
        <v>10260</v>
      </c>
      <c r="K4371" s="3">
        <f t="shared" si="71"/>
        <v>67260</v>
      </c>
      <c r="L4371" s="41">
        <v>44447.729166666664</v>
      </c>
      <c r="M4371" s="39">
        <v>6870241743</v>
      </c>
      <c r="N4371" s="42" t="s">
        <v>315</v>
      </c>
      <c r="O4371" s="42" t="s">
        <v>7341</v>
      </c>
      <c r="P4371" s="60">
        <v>44507</v>
      </c>
      <c r="Q4371" s="42" t="s">
        <v>243</v>
      </c>
      <c r="R4371" s="68"/>
    </row>
    <row r="4372" spans="1:18" s="70" customFormat="1" ht="12.75" customHeight="1" x14ac:dyDescent="0.2">
      <c r="A4372" s="38">
        <v>273</v>
      </c>
      <c r="B4372" s="39" t="s">
        <v>19883</v>
      </c>
      <c r="C4372" s="39" t="s">
        <v>19884</v>
      </c>
      <c r="D4372" s="38">
        <v>407464</v>
      </c>
      <c r="E4372" s="39" t="s">
        <v>1230</v>
      </c>
      <c r="F4372" s="38">
        <v>8268011401</v>
      </c>
      <c r="G4372" s="40" t="s">
        <v>19885</v>
      </c>
      <c r="H4372" s="2">
        <v>57000</v>
      </c>
      <c r="I4372" s="2"/>
      <c r="J4372" s="2">
        <v>10260</v>
      </c>
      <c r="K4372" s="3">
        <f t="shared" si="71"/>
        <v>67260</v>
      </c>
      <c r="L4372" s="41">
        <v>45104.729166666664</v>
      </c>
      <c r="M4372" s="39">
        <v>160509450</v>
      </c>
      <c r="N4372" s="39" t="s">
        <v>8899</v>
      </c>
      <c r="O4372" s="40" t="s">
        <v>19886</v>
      </c>
      <c r="P4372" s="41">
        <v>45142</v>
      </c>
      <c r="Q4372" s="42" t="s">
        <v>8901</v>
      </c>
      <c r="R4372" s="68"/>
    </row>
    <row r="4373" spans="1:18" s="70" customFormat="1" ht="12.75" customHeight="1" x14ac:dyDescent="0.2">
      <c r="A4373" s="38" t="s">
        <v>21599</v>
      </c>
      <c r="B4373" s="39" t="s">
        <v>21600</v>
      </c>
      <c r="C4373" s="39" t="s">
        <v>21601</v>
      </c>
      <c r="D4373" s="38">
        <v>407464</v>
      </c>
      <c r="E4373" s="39" t="s">
        <v>1230</v>
      </c>
      <c r="F4373" s="38">
        <v>8268014051</v>
      </c>
      <c r="G4373" s="40" t="s">
        <v>21602</v>
      </c>
      <c r="H4373" s="2">
        <v>57000</v>
      </c>
      <c r="I4373" s="2"/>
      <c r="J4373" s="2">
        <v>10260</v>
      </c>
      <c r="K4373" s="3">
        <f t="shared" si="71"/>
        <v>67260</v>
      </c>
      <c r="L4373" s="41">
        <v>45290.729166666664</v>
      </c>
      <c r="M4373" s="39">
        <v>160947504</v>
      </c>
      <c r="N4373" s="39" t="s">
        <v>18453</v>
      </c>
      <c r="O4373" s="40" t="s">
        <v>21603</v>
      </c>
      <c r="P4373" s="41">
        <v>45315</v>
      </c>
      <c r="Q4373" s="62" t="s">
        <v>21</v>
      </c>
      <c r="R4373" s="68"/>
    </row>
    <row r="4374" spans="1:18" s="70" customFormat="1" ht="12.75" hidden="1" customHeight="1" x14ac:dyDescent="0.2">
      <c r="A4374" s="38" t="s">
        <v>12506</v>
      </c>
      <c r="B4374" s="42" t="s">
        <v>12507</v>
      </c>
      <c r="C4374" s="42" t="s">
        <v>12508</v>
      </c>
      <c r="D4374" s="38">
        <v>811880</v>
      </c>
      <c r="E4374" s="42" t="s">
        <v>9227</v>
      </c>
      <c r="F4374" s="38">
        <v>8268007831</v>
      </c>
      <c r="G4374" s="40" t="s">
        <v>12509</v>
      </c>
      <c r="H4374" s="3">
        <v>56993.65</v>
      </c>
      <c r="I4374" s="3"/>
      <c r="J4374" s="3">
        <v>0</v>
      </c>
      <c r="K4374" s="3">
        <f t="shared" si="71"/>
        <v>56993.65</v>
      </c>
      <c r="L4374" s="41">
        <v>44645.729166666664</v>
      </c>
      <c r="M4374" s="39">
        <v>43835153</v>
      </c>
      <c r="N4374" s="42" t="s">
        <v>315</v>
      </c>
      <c r="O4374" s="42">
        <v>204294348160</v>
      </c>
      <c r="P4374" s="60">
        <v>44682</v>
      </c>
      <c r="Q4374" s="42" t="s">
        <v>243</v>
      </c>
      <c r="R4374" s="68" t="s">
        <v>506</v>
      </c>
    </row>
    <row r="4375" spans="1:18" s="70" customFormat="1" ht="12.75" customHeight="1" x14ac:dyDescent="0.25">
      <c r="A4375" s="38" t="s">
        <v>2215</v>
      </c>
      <c r="B4375" s="39" t="s">
        <v>2216</v>
      </c>
      <c r="C4375" s="39" t="s">
        <v>2217</v>
      </c>
      <c r="D4375" s="38">
        <v>407261</v>
      </c>
      <c r="E4375" s="77" t="s">
        <v>58</v>
      </c>
      <c r="F4375" s="38">
        <v>8266011090</v>
      </c>
      <c r="G4375" s="40">
        <v>9854020345</v>
      </c>
      <c r="H4375" s="2">
        <v>56980.87</v>
      </c>
      <c r="I4375" s="2"/>
      <c r="J4375" s="2">
        <v>0</v>
      </c>
      <c r="K4375" s="3">
        <f t="shared" si="71"/>
        <v>56980.87</v>
      </c>
      <c r="L4375" s="41">
        <v>44341.729166666664</v>
      </c>
      <c r="M4375" s="39">
        <v>6870071237</v>
      </c>
      <c r="N4375" s="39" t="s">
        <v>52</v>
      </c>
      <c r="O4375" s="40"/>
      <c r="P4375" s="41"/>
      <c r="Q4375" s="39" t="s">
        <v>54</v>
      </c>
      <c r="R4375" s="68"/>
    </row>
    <row r="4376" spans="1:18" s="70" customFormat="1" ht="12.75" customHeight="1" x14ac:dyDescent="0.25">
      <c r="A4376" s="38" t="s">
        <v>1028</v>
      </c>
      <c r="B4376" s="39" t="s">
        <v>1029</v>
      </c>
      <c r="C4376" s="39" t="s">
        <v>1030</v>
      </c>
      <c r="D4376" s="38">
        <v>407261</v>
      </c>
      <c r="E4376" s="77" t="s">
        <v>58</v>
      </c>
      <c r="F4376" s="38">
        <v>8266010190</v>
      </c>
      <c r="G4376" s="40">
        <v>9854018660</v>
      </c>
      <c r="H4376" s="2">
        <v>56969.17</v>
      </c>
      <c r="I4376" s="2"/>
      <c r="J4376" s="2">
        <v>0</v>
      </c>
      <c r="K4376" s="3">
        <f t="shared" si="71"/>
        <v>56969.17</v>
      </c>
      <c r="L4376" s="41">
        <v>44260.729166666664</v>
      </c>
      <c r="M4376" s="39">
        <v>6870346596</v>
      </c>
      <c r="N4376" s="39" t="s">
        <v>52</v>
      </c>
      <c r="O4376" s="40"/>
      <c r="P4376" s="41"/>
      <c r="Q4376" s="39" t="s">
        <v>54</v>
      </c>
      <c r="R4376" s="68"/>
    </row>
    <row r="4377" spans="1:18" s="70" customFormat="1" ht="12.75" customHeight="1" x14ac:dyDescent="0.25">
      <c r="A4377" s="38" t="s">
        <v>1728</v>
      </c>
      <c r="B4377" s="42" t="s">
        <v>1729</v>
      </c>
      <c r="C4377" s="42" t="s">
        <v>1730</v>
      </c>
      <c r="D4377" s="38">
        <v>407261</v>
      </c>
      <c r="E4377" s="82" t="s">
        <v>58</v>
      </c>
      <c r="F4377" s="38">
        <v>8266011245</v>
      </c>
      <c r="G4377" s="40">
        <v>9854019670</v>
      </c>
      <c r="H4377" s="3">
        <v>56946.3</v>
      </c>
      <c r="I4377" s="3"/>
      <c r="J4377" s="3">
        <v>0</v>
      </c>
      <c r="K4377" s="3">
        <f t="shared" si="71"/>
        <v>56946.3</v>
      </c>
      <c r="L4377" s="41">
        <v>44309.729166666664</v>
      </c>
      <c r="M4377" s="39">
        <v>6870045559</v>
      </c>
      <c r="N4377" s="42" t="s">
        <v>315</v>
      </c>
      <c r="O4377" s="42"/>
      <c r="P4377" s="60"/>
      <c r="Q4377" s="42" t="s">
        <v>243</v>
      </c>
      <c r="R4377" s="68"/>
    </row>
    <row r="4378" spans="1:18" s="70" customFormat="1" ht="12.75" customHeight="1" x14ac:dyDescent="0.25">
      <c r="A4378" s="38" t="s">
        <v>1746</v>
      </c>
      <c r="B4378" s="42" t="s">
        <v>1747</v>
      </c>
      <c r="C4378" s="42" t="s">
        <v>1748</v>
      </c>
      <c r="D4378" s="38">
        <v>407261</v>
      </c>
      <c r="E4378" s="82" t="s">
        <v>58</v>
      </c>
      <c r="F4378" s="38">
        <v>8266011245</v>
      </c>
      <c r="G4378" s="40">
        <v>9854019721</v>
      </c>
      <c r="H4378" s="3">
        <v>56946.3</v>
      </c>
      <c r="I4378" s="3"/>
      <c r="J4378" s="3">
        <v>0</v>
      </c>
      <c r="K4378" s="3">
        <f t="shared" si="71"/>
        <v>56946.3</v>
      </c>
      <c r="L4378" s="41">
        <v>44313.729166666664</v>
      </c>
      <c r="M4378" s="39">
        <v>6870045663</v>
      </c>
      <c r="N4378" s="42" t="s">
        <v>315</v>
      </c>
      <c r="O4378" s="42"/>
      <c r="P4378" s="60"/>
      <c r="Q4378" s="42" t="s">
        <v>243</v>
      </c>
      <c r="R4378" s="68"/>
    </row>
    <row r="4379" spans="1:18" s="70" customFormat="1" ht="12.75" hidden="1" customHeight="1" x14ac:dyDescent="0.25">
      <c r="A4379" s="38" t="s">
        <v>4205</v>
      </c>
      <c r="B4379" s="42" t="s">
        <v>4206</v>
      </c>
      <c r="C4379" s="42" t="s">
        <v>4207</v>
      </c>
      <c r="D4379" s="38">
        <v>407261</v>
      </c>
      <c r="E4379" s="139" t="s">
        <v>58</v>
      </c>
      <c r="F4379" s="38">
        <v>8266011862</v>
      </c>
      <c r="G4379" s="40">
        <v>9854021312</v>
      </c>
      <c r="H4379" s="3">
        <v>56935.79</v>
      </c>
      <c r="I4379" s="3"/>
      <c r="J4379" s="3">
        <v>0</v>
      </c>
      <c r="K4379" s="3">
        <f t="shared" si="71"/>
        <v>56935.79</v>
      </c>
      <c r="L4379" s="41">
        <v>44391.729166666664</v>
      </c>
      <c r="M4379" s="39">
        <v>6870143564</v>
      </c>
      <c r="N4379" s="42" t="s">
        <v>315</v>
      </c>
      <c r="O4379" s="42"/>
      <c r="P4379" s="60"/>
      <c r="Q4379" s="42" t="s">
        <v>243</v>
      </c>
      <c r="R4379" s="68" t="s">
        <v>506</v>
      </c>
    </row>
    <row r="4380" spans="1:18" s="70" customFormat="1" ht="12.75" customHeight="1" x14ac:dyDescent="0.25">
      <c r="A4380" s="38" t="s">
        <v>2315</v>
      </c>
      <c r="B4380" s="39" t="s">
        <v>2316</v>
      </c>
      <c r="C4380" s="39" t="s">
        <v>2317</v>
      </c>
      <c r="D4380" s="38">
        <v>407261</v>
      </c>
      <c r="E4380" s="77" t="s">
        <v>58</v>
      </c>
      <c r="F4380" s="38">
        <v>8266011090</v>
      </c>
      <c r="G4380" s="40">
        <v>9854020486</v>
      </c>
      <c r="H4380" s="2">
        <v>56890.71</v>
      </c>
      <c r="I4380" s="2"/>
      <c r="J4380" s="2">
        <v>0</v>
      </c>
      <c r="K4380" s="3">
        <f t="shared" si="71"/>
        <v>56890.71</v>
      </c>
      <c r="L4380" s="41">
        <v>44346.729166666664</v>
      </c>
      <c r="M4380" s="39">
        <v>6870078083</v>
      </c>
      <c r="N4380" s="39" t="s">
        <v>52</v>
      </c>
      <c r="O4380" s="40"/>
      <c r="P4380" s="41"/>
      <c r="Q4380" s="39" t="s">
        <v>54</v>
      </c>
      <c r="R4380" s="68"/>
    </row>
    <row r="4381" spans="1:18" s="70" customFormat="1" ht="12.75" hidden="1" customHeight="1" x14ac:dyDescent="0.25">
      <c r="A4381" s="38" t="s">
        <v>4650</v>
      </c>
      <c r="B4381" s="42" t="s">
        <v>4651</v>
      </c>
      <c r="C4381" s="42" t="s">
        <v>4652</v>
      </c>
      <c r="D4381" s="38">
        <v>407261</v>
      </c>
      <c r="E4381" s="139" t="s">
        <v>58</v>
      </c>
      <c r="F4381" s="38">
        <v>8266012048</v>
      </c>
      <c r="G4381" s="40">
        <v>9854021419</v>
      </c>
      <c r="H4381" s="3">
        <v>56890.71</v>
      </c>
      <c r="I4381" s="3"/>
      <c r="J4381" s="3">
        <v>0</v>
      </c>
      <c r="K4381" s="3">
        <f t="shared" si="71"/>
        <v>56890.71</v>
      </c>
      <c r="L4381" s="41">
        <v>44397.729166666664</v>
      </c>
      <c r="M4381" s="39">
        <v>6870152424</v>
      </c>
      <c r="N4381" s="42" t="s">
        <v>315</v>
      </c>
      <c r="O4381" s="42"/>
      <c r="P4381" s="60"/>
      <c r="Q4381" s="42" t="s">
        <v>243</v>
      </c>
      <c r="R4381" s="68" t="s">
        <v>506</v>
      </c>
    </row>
    <row r="4382" spans="1:18" s="70" customFormat="1" ht="12.75" hidden="1" customHeight="1" x14ac:dyDescent="0.25">
      <c r="A4382" s="38" t="s">
        <v>5284</v>
      </c>
      <c r="B4382" s="42" t="s">
        <v>5285</v>
      </c>
      <c r="C4382" s="42" t="s">
        <v>5286</v>
      </c>
      <c r="D4382" s="38">
        <v>407261</v>
      </c>
      <c r="E4382" s="139" t="s">
        <v>58</v>
      </c>
      <c r="F4382" s="38">
        <v>8266012048</v>
      </c>
      <c r="G4382" s="40">
        <v>9854021763</v>
      </c>
      <c r="H4382" s="3">
        <v>56890.71</v>
      </c>
      <c r="I4382" s="3"/>
      <c r="J4382" s="3">
        <v>0</v>
      </c>
      <c r="K4382" s="3">
        <f t="shared" si="71"/>
        <v>56890.71</v>
      </c>
      <c r="L4382" s="41">
        <v>44414.729166666664</v>
      </c>
      <c r="M4382" s="39">
        <v>6870179104</v>
      </c>
      <c r="N4382" s="42" t="s">
        <v>315</v>
      </c>
      <c r="O4382" s="42"/>
      <c r="P4382" s="60"/>
      <c r="Q4382" s="42" t="s">
        <v>243</v>
      </c>
      <c r="R4382" s="68" t="s">
        <v>506</v>
      </c>
    </row>
    <row r="4383" spans="1:18" s="70" customFormat="1" ht="12.75" hidden="1" customHeight="1" x14ac:dyDescent="0.25">
      <c r="A4383" s="38" t="s">
        <v>2734</v>
      </c>
      <c r="B4383" s="42" t="s">
        <v>2735</v>
      </c>
      <c r="C4383" s="42" t="s">
        <v>2736</v>
      </c>
      <c r="D4383" s="38">
        <v>407261</v>
      </c>
      <c r="E4383" s="139" t="s">
        <v>58</v>
      </c>
      <c r="F4383" s="38">
        <v>8266011463</v>
      </c>
      <c r="G4383" s="40">
        <v>9854020569</v>
      </c>
      <c r="H4383" s="3">
        <v>56868.17</v>
      </c>
      <c r="I4383" s="3"/>
      <c r="J4383" s="3">
        <v>0</v>
      </c>
      <c r="K4383" s="3">
        <f t="shared" si="71"/>
        <v>56868.17</v>
      </c>
      <c r="L4383" s="41">
        <v>44349.729166666664</v>
      </c>
      <c r="M4383" s="39">
        <v>6870099851</v>
      </c>
      <c r="N4383" s="42" t="s">
        <v>315</v>
      </c>
      <c r="O4383" s="42"/>
      <c r="P4383" s="60"/>
      <c r="Q4383" s="42" t="s">
        <v>243</v>
      </c>
      <c r="R4383" s="68" t="s">
        <v>506</v>
      </c>
    </row>
    <row r="4384" spans="1:18" s="70" customFormat="1" ht="12.75" customHeight="1" x14ac:dyDescent="0.25">
      <c r="A4384" s="38" t="s">
        <v>4626</v>
      </c>
      <c r="B4384" s="39" t="s">
        <v>4627</v>
      </c>
      <c r="C4384" s="39" t="s">
        <v>4628</v>
      </c>
      <c r="D4384" s="38">
        <v>407261</v>
      </c>
      <c r="E4384" s="77" t="s">
        <v>58</v>
      </c>
      <c r="F4384" s="38">
        <v>8266012048</v>
      </c>
      <c r="G4384" s="40">
        <v>9854021581</v>
      </c>
      <c r="H4384" s="2">
        <v>56845.63</v>
      </c>
      <c r="I4384" s="2"/>
      <c r="J4384" s="2">
        <v>0</v>
      </c>
      <c r="K4384" s="3">
        <f t="shared" si="71"/>
        <v>56845.63</v>
      </c>
      <c r="L4384" s="41">
        <v>44405.729166666664</v>
      </c>
      <c r="M4384" s="39">
        <v>6870152259</v>
      </c>
      <c r="N4384" s="39" t="s">
        <v>52</v>
      </c>
      <c r="O4384" s="40"/>
      <c r="P4384" s="41"/>
      <c r="Q4384" s="39" t="s">
        <v>54</v>
      </c>
      <c r="R4384" s="68"/>
    </row>
    <row r="4385" spans="1:18" s="70" customFormat="1" ht="12.75" hidden="1" customHeight="1" x14ac:dyDescent="0.25">
      <c r="A4385" s="38" t="s">
        <v>2974</v>
      </c>
      <c r="B4385" s="42" t="s">
        <v>2975</v>
      </c>
      <c r="C4385" s="42" t="s">
        <v>2976</v>
      </c>
      <c r="D4385" s="38">
        <v>407261</v>
      </c>
      <c r="E4385" s="139" t="s">
        <v>58</v>
      </c>
      <c r="F4385" s="38">
        <v>8266011463</v>
      </c>
      <c r="G4385" s="40">
        <v>9854020880</v>
      </c>
      <c r="H4385" s="3">
        <v>56800.55</v>
      </c>
      <c r="I4385" s="3"/>
      <c r="J4385" s="3">
        <v>0</v>
      </c>
      <c r="K4385" s="3">
        <f t="shared" si="71"/>
        <v>56800.55</v>
      </c>
      <c r="L4385" s="41">
        <v>44360.729166666664</v>
      </c>
      <c r="M4385" s="39">
        <v>6870106661</v>
      </c>
      <c r="N4385" s="42" t="s">
        <v>315</v>
      </c>
      <c r="O4385" s="42"/>
      <c r="P4385" s="60"/>
      <c r="Q4385" s="42" t="s">
        <v>243</v>
      </c>
      <c r="R4385" s="68" t="s">
        <v>506</v>
      </c>
    </row>
    <row r="4386" spans="1:18" s="70" customFormat="1" ht="12.75" customHeight="1" x14ac:dyDescent="0.25">
      <c r="A4386" s="38" t="s">
        <v>2137</v>
      </c>
      <c r="B4386" s="42" t="s">
        <v>2138</v>
      </c>
      <c r="C4386" s="42" t="s">
        <v>2139</v>
      </c>
      <c r="D4386" s="38">
        <v>407261</v>
      </c>
      <c r="E4386" s="82" t="s">
        <v>58</v>
      </c>
      <c r="F4386" s="38">
        <v>8266011245</v>
      </c>
      <c r="G4386" s="40">
        <v>9854019952</v>
      </c>
      <c r="H4386" s="3">
        <v>56778.01</v>
      </c>
      <c r="I4386" s="3"/>
      <c r="J4386" s="3">
        <v>0</v>
      </c>
      <c r="K4386" s="3">
        <f t="shared" si="71"/>
        <v>56778.01</v>
      </c>
      <c r="L4386" s="41">
        <v>44326.729166666664</v>
      </c>
      <c r="M4386" s="39">
        <v>6870066676</v>
      </c>
      <c r="N4386" s="42" t="s">
        <v>315</v>
      </c>
      <c r="O4386" s="42"/>
      <c r="P4386" s="60"/>
      <c r="Q4386" s="42" t="s">
        <v>243</v>
      </c>
      <c r="R4386" s="68"/>
    </row>
    <row r="4387" spans="1:18" s="70" customFormat="1" ht="12.75" hidden="1" customHeight="1" x14ac:dyDescent="0.25">
      <c r="A4387" s="38" t="s">
        <v>2779</v>
      </c>
      <c r="B4387" s="42" t="s">
        <v>2780</v>
      </c>
      <c r="C4387" s="42" t="s">
        <v>2781</v>
      </c>
      <c r="D4387" s="38">
        <v>407261</v>
      </c>
      <c r="E4387" s="139" t="s">
        <v>58</v>
      </c>
      <c r="F4387" s="38">
        <v>8266011463</v>
      </c>
      <c r="G4387" s="40">
        <v>9854020794</v>
      </c>
      <c r="H4387" s="3">
        <v>56778.01</v>
      </c>
      <c r="I4387" s="3"/>
      <c r="J4387" s="3">
        <v>0</v>
      </c>
      <c r="K4387" s="3">
        <f t="shared" si="71"/>
        <v>56778.01</v>
      </c>
      <c r="L4387" s="41">
        <v>44357.729166666664</v>
      </c>
      <c r="M4387" s="39">
        <v>6870100294</v>
      </c>
      <c r="N4387" s="42" t="s">
        <v>315</v>
      </c>
      <c r="O4387" s="42"/>
      <c r="P4387" s="60"/>
      <c r="Q4387" s="42" t="s">
        <v>243</v>
      </c>
      <c r="R4387" s="68" t="s">
        <v>506</v>
      </c>
    </row>
    <row r="4388" spans="1:18" s="70" customFormat="1" ht="12.75" hidden="1" customHeight="1" x14ac:dyDescent="0.25">
      <c r="A4388" s="38" t="s">
        <v>3997</v>
      </c>
      <c r="B4388" s="42" t="s">
        <v>3998</v>
      </c>
      <c r="C4388" s="42" t="s">
        <v>3999</v>
      </c>
      <c r="D4388" s="38">
        <v>407261</v>
      </c>
      <c r="E4388" s="139" t="s">
        <v>58</v>
      </c>
      <c r="F4388" s="38">
        <v>8266011862</v>
      </c>
      <c r="G4388" s="40">
        <v>9854021276</v>
      </c>
      <c r="H4388" s="3">
        <v>56755.47</v>
      </c>
      <c r="I4388" s="3"/>
      <c r="J4388" s="3">
        <v>0</v>
      </c>
      <c r="K4388" s="3">
        <f t="shared" si="71"/>
        <v>56755.47</v>
      </c>
      <c r="L4388" s="41">
        <v>44382.729166666664</v>
      </c>
      <c r="M4388" s="39">
        <v>6870134300</v>
      </c>
      <c r="N4388" s="42" t="s">
        <v>315</v>
      </c>
      <c r="O4388" s="42"/>
      <c r="P4388" s="60"/>
      <c r="Q4388" s="42" t="s">
        <v>243</v>
      </c>
      <c r="R4388" s="68" t="s">
        <v>506</v>
      </c>
    </row>
    <row r="4389" spans="1:18" s="70" customFormat="1" ht="12.75" customHeight="1" x14ac:dyDescent="0.25">
      <c r="A4389" s="38" t="s">
        <v>215</v>
      </c>
      <c r="B4389" s="39" t="s">
        <v>216</v>
      </c>
      <c r="C4389" s="39" t="s">
        <v>217</v>
      </c>
      <c r="D4389" s="38">
        <v>407261</v>
      </c>
      <c r="E4389" s="77" t="s">
        <v>58</v>
      </c>
      <c r="F4389" s="38">
        <v>8266009550</v>
      </c>
      <c r="G4389" s="40">
        <v>9854016892</v>
      </c>
      <c r="H4389" s="2">
        <v>56711</v>
      </c>
      <c r="I4389" s="2"/>
      <c r="J4389" s="2">
        <v>0</v>
      </c>
      <c r="K4389" s="3">
        <f t="shared" si="71"/>
        <v>56711</v>
      </c>
      <c r="L4389" s="41">
        <v>44170.729166666664</v>
      </c>
      <c r="M4389" s="39">
        <v>6870226051</v>
      </c>
      <c r="N4389" s="39" t="s">
        <v>52</v>
      </c>
      <c r="O4389" s="40"/>
      <c r="P4389" s="41"/>
      <c r="Q4389" s="39" t="s">
        <v>54</v>
      </c>
      <c r="R4389" s="68"/>
    </row>
    <row r="4390" spans="1:18" s="70" customFormat="1" ht="12.75" customHeight="1" x14ac:dyDescent="0.25">
      <c r="A4390" s="38" t="s">
        <v>266</v>
      </c>
      <c r="B4390" s="39" t="s">
        <v>267</v>
      </c>
      <c r="C4390" s="39" t="s">
        <v>268</v>
      </c>
      <c r="D4390" s="38">
        <v>407261</v>
      </c>
      <c r="E4390" s="77" t="s">
        <v>58</v>
      </c>
      <c r="F4390" s="38">
        <v>8266009891</v>
      </c>
      <c r="G4390" s="40">
        <v>9854017004</v>
      </c>
      <c r="H4390" s="2">
        <v>56711</v>
      </c>
      <c r="I4390" s="2"/>
      <c r="J4390" s="2">
        <v>0</v>
      </c>
      <c r="K4390" s="3">
        <f t="shared" si="71"/>
        <v>56711</v>
      </c>
      <c r="L4390" s="41">
        <v>44175.729166666664</v>
      </c>
      <c r="M4390" s="39">
        <v>6870232488</v>
      </c>
      <c r="N4390" s="39" t="s">
        <v>52</v>
      </c>
      <c r="O4390" s="40"/>
      <c r="P4390" s="41"/>
      <c r="Q4390" s="39" t="s">
        <v>54</v>
      </c>
      <c r="R4390" s="68"/>
    </row>
    <row r="4391" spans="1:18" s="70" customFormat="1" ht="12.75" customHeight="1" x14ac:dyDescent="0.25">
      <c r="A4391" s="38" t="s">
        <v>284</v>
      </c>
      <c r="B4391" s="39" t="s">
        <v>285</v>
      </c>
      <c r="C4391" s="39" t="s">
        <v>286</v>
      </c>
      <c r="D4391" s="38">
        <v>407261</v>
      </c>
      <c r="E4391" s="77" t="s">
        <v>58</v>
      </c>
      <c r="F4391" s="38">
        <v>8266009891</v>
      </c>
      <c r="G4391" s="40">
        <v>9854017034</v>
      </c>
      <c r="H4391" s="2">
        <v>56711</v>
      </c>
      <c r="I4391" s="2"/>
      <c r="J4391" s="2">
        <v>0</v>
      </c>
      <c r="K4391" s="3">
        <f t="shared" si="71"/>
        <v>56711</v>
      </c>
      <c r="L4391" s="41">
        <v>44177.729166666664</v>
      </c>
      <c r="M4391" s="39">
        <v>6870232600</v>
      </c>
      <c r="N4391" s="39" t="s">
        <v>52</v>
      </c>
      <c r="O4391" s="40"/>
      <c r="P4391" s="41"/>
      <c r="Q4391" s="39" t="s">
        <v>54</v>
      </c>
      <c r="R4391" s="68"/>
    </row>
    <row r="4392" spans="1:18" s="70" customFormat="1" ht="12.75" customHeight="1" x14ac:dyDescent="0.25">
      <c r="A4392" s="38" t="s">
        <v>2212</v>
      </c>
      <c r="B4392" s="39" t="s">
        <v>2213</v>
      </c>
      <c r="C4392" s="39" t="s">
        <v>2214</v>
      </c>
      <c r="D4392" s="38">
        <v>407261</v>
      </c>
      <c r="E4392" s="77" t="s">
        <v>58</v>
      </c>
      <c r="F4392" s="38">
        <v>8266011090</v>
      </c>
      <c r="G4392" s="40">
        <v>9854020207</v>
      </c>
      <c r="H4392" s="2">
        <v>56687.85</v>
      </c>
      <c r="I4392" s="2"/>
      <c r="J4392" s="2">
        <v>0</v>
      </c>
      <c r="K4392" s="3">
        <f t="shared" si="71"/>
        <v>56687.85</v>
      </c>
      <c r="L4392" s="41">
        <v>44335.729166666664</v>
      </c>
      <c r="M4392" s="39">
        <v>6870071231</v>
      </c>
      <c r="N4392" s="39" t="s">
        <v>52</v>
      </c>
      <c r="O4392" s="40"/>
      <c r="P4392" s="41"/>
      <c r="Q4392" s="39" t="s">
        <v>54</v>
      </c>
      <c r="R4392" s="68"/>
    </row>
    <row r="4393" spans="1:18" s="70" customFormat="1" ht="12.75" customHeight="1" x14ac:dyDescent="0.25">
      <c r="A4393" s="38" t="s">
        <v>2758</v>
      </c>
      <c r="B4393" s="42" t="s">
        <v>2759</v>
      </c>
      <c r="C4393" s="42" t="s">
        <v>2760</v>
      </c>
      <c r="D4393" s="38">
        <v>407261</v>
      </c>
      <c r="E4393" s="82" t="s">
        <v>58</v>
      </c>
      <c r="F4393" s="38">
        <v>8266011463</v>
      </c>
      <c r="G4393" s="40">
        <v>9854020782</v>
      </c>
      <c r="H4393" s="3">
        <v>56687.85</v>
      </c>
      <c r="I4393" s="3"/>
      <c r="J4393" s="3">
        <v>0</v>
      </c>
      <c r="K4393" s="3">
        <f t="shared" si="71"/>
        <v>56687.85</v>
      </c>
      <c r="L4393" s="41">
        <v>44357.729166666664</v>
      </c>
      <c r="M4393" s="39">
        <v>6870099965</v>
      </c>
      <c r="N4393" s="42" t="s">
        <v>315</v>
      </c>
      <c r="O4393" s="42"/>
      <c r="P4393" s="60"/>
      <c r="Q4393" s="42" t="s">
        <v>243</v>
      </c>
      <c r="R4393" s="68"/>
    </row>
    <row r="4394" spans="1:18" s="70" customFormat="1" ht="12.75" hidden="1" customHeight="1" x14ac:dyDescent="0.25">
      <c r="A4394" s="38" t="s">
        <v>3547</v>
      </c>
      <c r="B4394" s="42" t="s">
        <v>3548</v>
      </c>
      <c r="C4394" s="42" t="s">
        <v>3549</v>
      </c>
      <c r="D4394" s="38">
        <v>407261</v>
      </c>
      <c r="E4394" s="139" t="s">
        <v>58</v>
      </c>
      <c r="F4394" s="38">
        <v>8266011463</v>
      </c>
      <c r="G4394" s="40">
        <v>9854020927</v>
      </c>
      <c r="H4394" s="3">
        <v>56642.77</v>
      </c>
      <c r="I4394" s="3"/>
      <c r="J4394" s="3">
        <v>0</v>
      </c>
      <c r="K4394" s="3">
        <f t="shared" si="71"/>
        <v>56642.77</v>
      </c>
      <c r="L4394" s="41">
        <v>44362.729166666664</v>
      </c>
      <c r="M4394" s="39">
        <v>6870122065</v>
      </c>
      <c r="N4394" s="42" t="s">
        <v>315</v>
      </c>
      <c r="O4394" s="42"/>
      <c r="P4394" s="60"/>
      <c r="Q4394" s="42" t="s">
        <v>243</v>
      </c>
      <c r="R4394" s="68" t="s">
        <v>506</v>
      </c>
    </row>
    <row r="4395" spans="1:18" s="70" customFormat="1" ht="12.75" customHeight="1" x14ac:dyDescent="0.2">
      <c r="A4395" s="38" t="s">
        <v>11282</v>
      </c>
      <c r="B4395" s="39" t="s">
        <v>11283</v>
      </c>
      <c r="C4395" s="39" t="s">
        <v>11284</v>
      </c>
      <c r="D4395" s="38">
        <v>811880</v>
      </c>
      <c r="E4395" s="39" t="s">
        <v>9227</v>
      </c>
      <c r="F4395" s="38">
        <v>8268008131</v>
      </c>
      <c r="G4395" s="40" t="s">
        <v>11285</v>
      </c>
      <c r="H4395" s="2">
        <v>56640</v>
      </c>
      <c r="I4395" s="2"/>
      <c r="J4395" s="2">
        <v>0</v>
      </c>
      <c r="K4395" s="3">
        <f t="shared" si="71"/>
        <v>56640</v>
      </c>
      <c r="L4395" s="41">
        <v>44601.729166666664</v>
      </c>
      <c r="M4395" s="39">
        <v>44398304</v>
      </c>
      <c r="N4395" s="39" t="s">
        <v>52</v>
      </c>
      <c r="O4395" s="40">
        <v>203081355724</v>
      </c>
      <c r="P4395" s="41">
        <v>44629</v>
      </c>
      <c r="Q4395" s="39" t="s">
        <v>54</v>
      </c>
      <c r="R4395" s="68"/>
    </row>
    <row r="4396" spans="1:18" s="70" customFormat="1" ht="12.75" hidden="1" customHeight="1" x14ac:dyDescent="0.25">
      <c r="A4396" s="38" t="s">
        <v>2770</v>
      </c>
      <c r="B4396" s="42" t="s">
        <v>2771</v>
      </c>
      <c r="C4396" s="42" t="s">
        <v>2772</v>
      </c>
      <c r="D4396" s="38">
        <v>407261</v>
      </c>
      <c r="E4396" s="139" t="s">
        <v>58</v>
      </c>
      <c r="F4396" s="38">
        <v>8266011463</v>
      </c>
      <c r="G4396" s="40">
        <v>9854020828</v>
      </c>
      <c r="H4396" s="3">
        <v>56620.23</v>
      </c>
      <c r="I4396" s="3"/>
      <c r="J4396" s="3">
        <v>0</v>
      </c>
      <c r="K4396" s="3">
        <f t="shared" si="71"/>
        <v>56620.23</v>
      </c>
      <c r="L4396" s="41">
        <v>44358.729166666664</v>
      </c>
      <c r="M4396" s="39">
        <v>6870100266</v>
      </c>
      <c r="N4396" s="42" t="s">
        <v>315</v>
      </c>
      <c r="O4396" s="42"/>
      <c r="P4396" s="60"/>
      <c r="Q4396" s="42" t="s">
        <v>243</v>
      </c>
      <c r="R4396" s="68" t="s">
        <v>506</v>
      </c>
    </row>
    <row r="4397" spans="1:18" s="70" customFormat="1" ht="12.75" hidden="1" customHeight="1" x14ac:dyDescent="0.25">
      <c r="A4397" s="38" t="s">
        <v>3396</v>
      </c>
      <c r="B4397" s="42" t="s">
        <v>3397</v>
      </c>
      <c r="C4397" s="42" t="s">
        <v>3398</v>
      </c>
      <c r="D4397" s="38">
        <v>407261</v>
      </c>
      <c r="E4397" s="139" t="s">
        <v>58</v>
      </c>
      <c r="F4397" s="38">
        <v>8266011463</v>
      </c>
      <c r="G4397" s="40">
        <v>9854020951</v>
      </c>
      <c r="H4397" s="3">
        <v>56597.69</v>
      </c>
      <c r="I4397" s="3"/>
      <c r="J4397" s="3">
        <v>0</v>
      </c>
      <c r="K4397" s="3">
        <f t="shared" si="71"/>
        <v>56597.69</v>
      </c>
      <c r="L4397" s="41">
        <v>44363.729166666664</v>
      </c>
      <c r="M4397" s="39">
        <v>6870120489</v>
      </c>
      <c r="N4397" s="42" t="s">
        <v>315</v>
      </c>
      <c r="O4397" s="42"/>
      <c r="P4397" s="60"/>
      <c r="Q4397" s="42" t="s">
        <v>243</v>
      </c>
      <c r="R4397" s="68" t="s">
        <v>506</v>
      </c>
    </row>
    <row r="4398" spans="1:18" s="70" customFormat="1" ht="12.75" hidden="1" customHeight="1" x14ac:dyDescent="0.25">
      <c r="A4398" s="38" t="s">
        <v>4035</v>
      </c>
      <c r="B4398" s="42" t="s">
        <v>4036</v>
      </c>
      <c r="C4398" s="42" t="s">
        <v>4037</v>
      </c>
      <c r="D4398" s="38">
        <v>407261</v>
      </c>
      <c r="E4398" s="139" t="s">
        <v>58</v>
      </c>
      <c r="F4398" s="38">
        <v>8266011862</v>
      </c>
      <c r="G4398" s="40">
        <v>9854021309</v>
      </c>
      <c r="H4398" s="3">
        <v>56575.15</v>
      </c>
      <c r="I4398" s="3"/>
      <c r="J4398" s="3">
        <v>0</v>
      </c>
      <c r="K4398" s="3">
        <f t="shared" si="71"/>
        <v>56575.15</v>
      </c>
      <c r="L4398" s="41">
        <v>44389.729166666664</v>
      </c>
      <c r="M4398" s="39">
        <v>6870135225</v>
      </c>
      <c r="N4398" s="42" t="s">
        <v>315</v>
      </c>
      <c r="O4398" s="42"/>
      <c r="P4398" s="60"/>
      <c r="Q4398" s="42" t="s">
        <v>243</v>
      </c>
      <c r="R4398" s="68" t="s">
        <v>506</v>
      </c>
    </row>
    <row r="4399" spans="1:18" s="70" customFormat="1" ht="12.75" customHeight="1" x14ac:dyDescent="0.25">
      <c r="A4399" s="38" t="s">
        <v>2767</v>
      </c>
      <c r="B4399" s="42" t="s">
        <v>2768</v>
      </c>
      <c r="C4399" s="42" t="s">
        <v>2769</v>
      </c>
      <c r="D4399" s="38">
        <v>407261</v>
      </c>
      <c r="E4399" s="82" t="s">
        <v>58</v>
      </c>
      <c r="F4399" s="38">
        <v>8266011463</v>
      </c>
      <c r="G4399" s="40">
        <v>9854020857</v>
      </c>
      <c r="H4399" s="3">
        <v>56552.61</v>
      </c>
      <c r="I4399" s="3"/>
      <c r="J4399" s="3">
        <v>0</v>
      </c>
      <c r="K4399" s="3">
        <f t="shared" si="71"/>
        <v>56552.61</v>
      </c>
      <c r="L4399" s="41">
        <v>44359.729166666664</v>
      </c>
      <c r="M4399" s="39">
        <v>6870100260</v>
      </c>
      <c r="N4399" s="42" t="s">
        <v>315</v>
      </c>
      <c r="O4399" s="42"/>
      <c r="P4399" s="60"/>
      <c r="Q4399" s="42" t="s">
        <v>243</v>
      </c>
      <c r="R4399" s="68"/>
    </row>
    <row r="4400" spans="1:18" s="70" customFormat="1" ht="12.75" customHeight="1" x14ac:dyDescent="0.25">
      <c r="A4400" s="38" t="s">
        <v>4656</v>
      </c>
      <c r="B4400" s="39" t="s">
        <v>4657</v>
      </c>
      <c r="C4400" s="39" t="s">
        <v>4658</v>
      </c>
      <c r="D4400" s="38">
        <v>407261</v>
      </c>
      <c r="E4400" s="77" t="s">
        <v>58</v>
      </c>
      <c r="F4400" s="38">
        <v>8266012048</v>
      </c>
      <c r="G4400" s="40">
        <v>9854021465</v>
      </c>
      <c r="H4400" s="2">
        <v>56552.61</v>
      </c>
      <c r="I4400" s="2"/>
      <c r="J4400" s="2">
        <v>0</v>
      </c>
      <c r="K4400" s="3">
        <f t="shared" si="71"/>
        <v>56552.61</v>
      </c>
      <c r="L4400" s="41">
        <v>44399.729166666664</v>
      </c>
      <c r="M4400" s="39">
        <v>6870152427</v>
      </c>
      <c r="N4400" s="39" t="s">
        <v>52</v>
      </c>
      <c r="O4400" s="40"/>
      <c r="P4400" s="41"/>
      <c r="Q4400" s="39" t="s">
        <v>54</v>
      </c>
      <c r="R4400" s="68"/>
    </row>
    <row r="4401" spans="1:18" s="70" customFormat="1" ht="12.75" customHeight="1" x14ac:dyDescent="0.2">
      <c r="A4401" s="38" t="s">
        <v>19130</v>
      </c>
      <c r="B4401" s="39" t="s">
        <v>19131</v>
      </c>
      <c r="C4401" s="39" t="s">
        <v>19132</v>
      </c>
      <c r="D4401" s="38">
        <v>819844</v>
      </c>
      <c r="E4401" s="39" t="s">
        <v>7634</v>
      </c>
      <c r="F4401" s="38">
        <v>8268011332</v>
      </c>
      <c r="G4401" s="40">
        <v>1029</v>
      </c>
      <c r="H4401" s="2">
        <v>56538.135593220344</v>
      </c>
      <c r="I4401" s="2"/>
      <c r="J4401" s="2">
        <v>10176.864406779661</v>
      </c>
      <c r="K4401" s="3">
        <f t="shared" si="71"/>
        <v>66715</v>
      </c>
      <c r="L4401" s="41">
        <v>45046.729166666664</v>
      </c>
      <c r="M4401" s="39">
        <v>160367193</v>
      </c>
      <c r="N4401" s="39" t="s">
        <v>3282</v>
      </c>
      <c r="O4401" s="40" t="s">
        <v>19133</v>
      </c>
      <c r="P4401" s="41">
        <v>45065</v>
      </c>
      <c r="Q4401" s="42" t="s">
        <v>2417</v>
      </c>
      <c r="R4401" s="68"/>
    </row>
    <row r="4402" spans="1:18" s="70" customFormat="1" ht="12.75" hidden="1" customHeight="1" x14ac:dyDescent="0.25">
      <c r="A4402" s="38" t="s">
        <v>4055</v>
      </c>
      <c r="B4402" s="42" t="s">
        <v>4056</v>
      </c>
      <c r="C4402" s="42" t="s">
        <v>4057</v>
      </c>
      <c r="D4402" s="38">
        <v>407261</v>
      </c>
      <c r="E4402" s="139" t="s">
        <v>58</v>
      </c>
      <c r="F4402" s="38">
        <v>8266011862</v>
      </c>
      <c r="G4402" s="40">
        <v>9854021307</v>
      </c>
      <c r="H4402" s="3">
        <v>56530.07</v>
      </c>
      <c r="I4402" s="3"/>
      <c r="J4402" s="3">
        <v>0</v>
      </c>
      <c r="K4402" s="3">
        <f t="shared" si="71"/>
        <v>56530.07</v>
      </c>
      <c r="L4402" s="41">
        <v>44387.729166666664</v>
      </c>
      <c r="M4402" s="39">
        <v>6870136858</v>
      </c>
      <c r="N4402" s="42" t="s">
        <v>315</v>
      </c>
      <c r="O4402" s="42"/>
      <c r="P4402" s="60"/>
      <c r="Q4402" s="42" t="s">
        <v>243</v>
      </c>
      <c r="R4402" s="68" t="s">
        <v>506</v>
      </c>
    </row>
    <row r="4403" spans="1:18" s="70" customFormat="1" ht="12.75" customHeight="1" x14ac:dyDescent="0.25">
      <c r="A4403" s="38" t="s">
        <v>1043</v>
      </c>
      <c r="B4403" s="39" t="s">
        <v>1044</v>
      </c>
      <c r="C4403" s="39" t="s">
        <v>1045</v>
      </c>
      <c r="D4403" s="38">
        <v>407261</v>
      </c>
      <c r="E4403" s="77" t="s">
        <v>58</v>
      </c>
      <c r="F4403" s="38">
        <v>8266010190</v>
      </c>
      <c r="G4403" s="40">
        <v>9854018794</v>
      </c>
      <c r="H4403" s="2">
        <v>56511.77</v>
      </c>
      <c r="I4403" s="2"/>
      <c r="J4403" s="2">
        <v>0</v>
      </c>
      <c r="K4403" s="3">
        <f t="shared" si="71"/>
        <v>56511.77</v>
      </c>
      <c r="L4403" s="41">
        <v>44266.729166666664</v>
      </c>
      <c r="M4403" s="39">
        <v>6870346632</v>
      </c>
      <c r="N4403" s="39" t="s">
        <v>52</v>
      </c>
      <c r="O4403" s="40"/>
      <c r="P4403" s="41"/>
      <c r="Q4403" s="39" t="s">
        <v>54</v>
      </c>
      <c r="R4403" s="68"/>
    </row>
    <row r="4404" spans="1:18" s="70" customFormat="1" ht="12.75" customHeight="1" x14ac:dyDescent="0.2">
      <c r="A4404" s="38" t="s">
        <v>771</v>
      </c>
      <c r="B4404" s="42" t="s">
        <v>772</v>
      </c>
      <c r="C4404" s="42" t="s">
        <v>773</v>
      </c>
      <c r="D4404" s="38">
        <v>816273</v>
      </c>
      <c r="E4404" s="42" t="s">
        <v>51</v>
      </c>
      <c r="F4404" s="38">
        <v>8268005513</v>
      </c>
      <c r="G4404" s="40">
        <v>160</v>
      </c>
      <c r="H4404" s="3">
        <v>56511.020000000004</v>
      </c>
      <c r="I4404" s="3"/>
      <c r="J4404" s="3">
        <v>10171.98</v>
      </c>
      <c r="K4404" s="3">
        <f t="shared" si="71"/>
        <v>66683</v>
      </c>
      <c r="L4404" s="41">
        <v>44251.729166666664</v>
      </c>
      <c r="M4404" s="39">
        <v>44262174</v>
      </c>
      <c r="N4404" s="42" t="s">
        <v>315</v>
      </c>
      <c r="O4404" s="42" t="s">
        <v>774</v>
      </c>
      <c r="P4404" s="60">
        <v>44285</v>
      </c>
      <c r="Q4404" s="42" t="s">
        <v>243</v>
      </c>
      <c r="R4404" s="68"/>
    </row>
    <row r="4405" spans="1:18" s="70" customFormat="1" ht="12.75" customHeight="1" x14ac:dyDescent="0.25">
      <c r="A4405" s="38" t="s">
        <v>3390</v>
      </c>
      <c r="B4405" s="42" t="s">
        <v>3391</v>
      </c>
      <c r="C4405" s="42" t="s">
        <v>3392</v>
      </c>
      <c r="D4405" s="38">
        <v>407261</v>
      </c>
      <c r="E4405" s="82" t="s">
        <v>58</v>
      </c>
      <c r="F4405" s="38">
        <v>8266011862</v>
      </c>
      <c r="G4405" s="40">
        <v>9854021144</v>
      </c>
      <c r="H4405" s="3">
        <v>56507.53</v>
      </c>
      <c r="I4405" s="3"/>
      <c r="J4405" s="3">
        <v>0</v>
      </c>
      <c r="K4405" s="3">
        <f t="shared" si="71"/>
        <v>56507.53</v>
      </c>
      <c r="L4405" s="41">
        <v>44373.729166666664</v>
      </c>
      <c r="M4405" s="39">
        <v>6870120471</v>
      </c>
      <c r="N4405" s="42" t="s">
        <v>315</v>
      </c>
      <c r="O4405" s="42"/>
      <c r="P4405" s="60"/>
      <c r="Q4405" s="42" t="s">
        <v>243</v>
      </c>
      <c r="R4405" s="68"/>
    </row>
    <row r="4406" spans="1:18" s="70" customFormat="1" ht="12.75" customHeight="1" x14ac:dyDescent="0.25">
      <c r="A4406" s="38" t="s">
        <v>1238</v>
      </c>
      <c r="B4406" s="39" t="s">
        <v>1239</v>
      </c>
      <c r="C4406" s="39" t="s">
        <v>1240</v>
      </c>
      <c r="D4406" s="38">
        <v>407261</v>
      </c>
      <c r="E4406" s="77" t="s">
        <v>58</v>
      </c>
      <c r="F4406" s="38">
        <v>8266010190</v>
      </c>
      <c r="G4406" s="40">
        <v>9854018976</v>
      </c>
      <c r="H4406" s="2">
        <v>56488.9</v>
      </c>
      <c r="I4406" s="2"/>
      <c r="J4406" s="2">
        <v>0</v>
      </c>
      <c r="K4406" s="3">
        <f t="shared" si="71"/>
        <v>56488.9</v>
      </c>
      <c r="L4406" s="41">
        <v>44272.729166666664</v>
      </c>
      <c r="M4406" s="39">
        <v>6870363020</v>
      </c>
      <c r="N4406" s="39" t="s">
        <v>52</v>
      </c>
      <c r="O4406" s="40"/>
      <c r="P4406" s="41"/>
      <c r="Q4406" s="39" t="s">
        <v>54</v>
      </c>
      <c r="R4406" s="68"/>
    </row>
    <row r="4407" spans="1:18" s="70" customFormat="1" ht="12.75" customHeight="1" x14ac:dyDescent="0.25">
      <c r="A4407" s="38" t="s">
        <v>2190</v>
      </c>
      <c r="B4407" s="42" t="s">
        <v>2191</v>
      </c>
      <c r="C4407" s="42" t="s">
        <v>2192</v>
      </c>
      <c r="D4407" s="38">
        <v>407261</v>
      </c>
      <c r="E4407" s="82" t="s">
        <v>58</v>
      </c>
      <c r="F4407" s="38">
        <v>8266011245</v>
      </c>
      <c r="G4407" s="40">
        <v>9854020097</v>
      </c>
      <c r="H4407" s="3">
        <v>56484.99</v>
      </c>
      <c r="I4407" s="3"/>
      <c r="J4407" s="3">
        <v>0</v>
      </c>
      <c r="K4407" s="3">
        <f t="shared" si="71"/>
        <v>56484.99</v>
      </c>
      <c r="L4407" s="41">
        <v>44332.729166666664</v>
      </c>
      <c r="M4407" s="39">
        <v>6870067203</v>
      </c>
      <c r="N4407" s="42" t="s">
        <v>315</v>
      </c>
      <c r="O4407" s="42"/>
      <c r="P4407" s="60"/>
      <c r="Q4407" s="42" t="s">
        <v>243</v>
      </c>
      <c r="R4407" s="68"/>
    </row>
    <row r="4408" spans="1:18" s="70" customFormat="1" ht="12.75" hidden="1" customHeight="1" x14ac:dyDescent="0.25">
      <c r="A4408" s="38" t="s">
        <v>3408</v>
      </c>
      <c r="B4408" s="42" t="s">
        <v>3409</v>
      </c>
      <c r="C4408" s="42" t="s">
        <v>3410</v>
      </c>
      <c r="D4408" s="38">
        <v>407261</v>
      </c>
      <c r="E4408" s="139" t="s">
        <v>58</v>
      </c>
      <c r="F4408" s="38">
        <v>8266011463</v>
      </c>
      <c r="G4408" s="40">
        <v>9854021084</v>
      </c>
      <c r="H4408" s="3">
        <v>56484.99</v>
      </c>
      <c r="I4408" s="3"/>
      <c r="J4408" s="3">
        <v>0</v>
      </c>
      <c r="K4408" s="3">
        <f t="shared" si="71"/>
        <v>56484.99</v>
      </c>
      <c r="L4408" s="41">
        <v>44369.729166666664</v>
      </c>
      <c r="M4408" s="39">
        <v>6870120530</v>
      </c>
      <c r="N4408" s="42" t="s">
        <v>315</v>
      </c>
      <c r="O4408" s="42"/>
      <c r="P4408" s="60"/>
      <c r="Q4408" s="42" t="s">
        <v>243</v>
      </c>
      <c r="R4408" s="68" t="s">
        <v>506</v>
      </c>
    </row>
    <row r="4409" spans="1:18" s="70" customFormat="1" ht="12.75" customHeight="1" x14ac:dyDescent="0.25">
      <c r="A4409" s="38" t="s">
        <v>2209</v>
      </c>
      <c r="B4409" s="39" t="s">
        <v>2210</v>
      </c>
      <c r="C4409" s="39" t="s">
        <v>2211</v>
      </c>
      <c r="D4409" s="38">
        <v>407261</v>
      </c>
      <c r="E4409" s="77" t="s">
        <v>58</v>
      </c>
      <c r="F4409" s="38">
        <v>8266011090</v>
      </c>
      <c r="G4409" s="40">
        <v>9854020225</v>
      </c>
      <c r="H4409" s="2">
        <v>56439.91</v>
      </c>
      <c r="I4409" s="2"/>
      <c r="J4409" s="2">
        <v>0</v>
      </c>
      <c r="K4409" s="3">
        <f t="shared" si="71"/>
        <v>56439.91</v>
      </c>
      <c r="L4409" s="41">
        <v>44336.729166666664</v>
      </c>
      <c r="M4409" s="39">
        <v>6870071221</v>
      </c>
      <c r="N4409" s="39" t="s">
        <v>52</v>
      </c>
      <c r="O4409" s="40"/>
      <c r="P4409" s="41"/>
      <c r="Q4409" s="39" t="s">
        <v>54</v>
      </c>
      <c r="R4409" s="68"/>
    </row>
    <row r="4410" spans="1:18" s="70" customFormat="1" ht="12.75" customHeight="1" x14ac:dyDescent="0.2">
      <c r="A4410" s="38" t="s">
        <v>9326</v>
      </c>
      <c r="B4410" s="42" t="s">
        <v>9327</v>
      </c>
      <c r="C4410" s="42" t="s">
        <v>9328</v>
      </c>
      <c r="D4410" s="38">
        <v>300286</v>
      </c>
      <c r="E4410" s="42" t="s">
        <v>3944</v>
      </c>
      <c r="F4410" s="38">
        <v>8263000075</v>
      </c>
      <c r="G4410" s="40">
        <v>712730270</v>
      </c>
      <c r="H4410" s="3">
        <v>56430</v>
      </c>
      <c r="I4410" s="3"/>
      <c r="J4410" s="3">
        <v>10157.4</v>
      </c>
      <c r="K4410" s="3">
        <f t="shared" si="71"/>
        <v>66587.399999999994</v>
      </c>
      <c r="L4410" s="41">
        <v>44530.729166666664</v>
      </c>
      <c r="M4410" s="39">
        <v>6870320780</v>
      </c>
      <c r="N4410" s="42" t="s">
        <v>315</v>
      </c>
      <c r="O4410" s="42"/>
      <c r="P4410" s="60"/>
      <c r="Q4410" s="42" t="s">
        <v>243</v>
      </c>
      <c r="R4410" s="68"/>
    </row>
    <row r="4411" spans="1:18" s="70" customFormat="1" ht="12.75" customHeight="1" x14ac:dyDescent="0.25">
      <c r="A4411" s="38" t="s">
        <v>2764</v>
      </c>
      <c r="B4411" s="42" t="s">
        <v>2765</v>
      </c>
      <c r="C4411" s="42" t="s">
        <v>2766</v>
      </c>
      <c r="D4411" s="38">
        <v>407261</v>
      </c>
      <c r="E4411" s="82" t="s">
        <v>58</v>
      </c>
      <c r="F4411" s="38">
        <v>8266011463</v>
      </c>
      <c r="G4411" s="40">
        <v>9854020819</v>
      </c>
      <c r="H4411" s="3">
        <v>56417.37</v>
      </c>
      <c r="I4411" s="3"/>
      <c r="J4411" s="3">
        <v>0</v>
      </c>
      <c r="K4411" s="3">
        <f t="shared" si="71"/>
        <v>56417.37</v>
      </c>
      <c r="L4411" s="41">
        <v>44358.729166666664</v>
      </c>
      <c r="M4411" s="39">
        <v>6870100032</v>
      </c>
      <c r="N4411" s="42" t="s">
        <v>315</v>
      </c>
      <c r="O4411" s="42"/>
      <c r="P4411" s="60"/>
      <c r="Q4411" s="42" t="s">
        <v>243</v>
      </c>
      <c r="R4411" s="68"/>
    </row>
    <row r="4412" spans="1:18" s="70" customFormat="1" ht="12.75" customHeight="1" x14ac:dyDescent="0.25">
      <c r="A4412" s="38" t="s">
        <v>2187</v>
      </c>
      <c r="B4412" s="42" t="s">
        <v>2188</v>
      </c>
      <c r="C4412" s="42" t="s">
        <v>2189</v>
      </c>
      <c r="D4412" s="38">
        <v>407261</v>
      </c>
      <c r="E4412" s="82" t="s">
        <v>58</v>
      </c>
      <c r="F4412" s="38">
        <v>8266011245</v>
      </c>
      <c r="G4412" s="40">
        <v>9854020008</v>
      </c>
      <c r="H4412" s="3">
        <v>56394.83</v>
      </c>
      <c r="I4412" s="3"/>
      <c r="J4412" s="3">
        <v>0</v>
      </c>
      <c r="K4412" s="3">
        <f t="shared" si="71"/>
        <v>56394.83</v>
      </c>
      <c r="L4412" s="41">
        <v>44328.729166666664</v>
      </c>
      <c r="M4412" s="39">
        <v>6870067151</v>
      </c>
      <c r="N4412" s="42" t="s">
        <v>315</v>
      </c>
      <c r="O4412" s="42"/>
      <c r="P4412" s="60"/>
      <c r="Q4412" s="42" t="s">
        <v>243</v>
      </c>
      <c r="R4412" s="68"/>
    </row>
    <row r="4413" spans="1:18" s="70" customFormat="1" ht="12.75" customHeight="1" x14ac:dyDescent="0.25">
      <c r="A4413" s="38" t="s">
        <v>2755</v>
      </c>
      <c r="B4413" s="42" t="s">
        <v>2756</v>
      </c>
      <c r="C4413" s="42" t="s">
        <v>2757</v>
      </c>
      <c r="D4413" s="38">
        <v>407261</v>
      </c>
      <c r="E4413" s="82" t="s">
        <v>58</v>
      </c>
      <c r="F4413" s="38">
        <v>8266011463</v>
      </c>
      <c r="G4413" s="40">
        <v>9854020848</v>
      </c>
      <c r="H4413" s="3">
        <v>56372.29</v>
      </c>
      <c r="I4413" s="3"/>
      <c r="J4413" s="3">
        <v>0</v>
      </c>
      <c r="K4413" s="3">
        <f t="shared" si="71"/>
        <v>56372.29</v>
      </c>
      <c r="L4413" s="41">
        <v>44359</v>
      </c>
      <c r="M4413" s="39">
        <v>6870099925</v>
      </c>
      <c r="N4413" s="42" t="s">
        <v>315</v>
      </c>
      <c r="O4413" s="42"/>
      <c r="P4413" s="60"/>
      <c r="Q4413" s="42" t="s">
        <v>243</v>
      </c>
      <c r="R4413" s="68"/>
    </row>
    <row r="4414" spans="1:18" s="70" customFormat="1" ht="12.75" customHeight="1" x14ac:dyDescent="0.25">
      <c r="A4414" s="38" t="s">
        <v>3375</v>
      </c>
      <c r="B4414" s="42" t="s">
        <v>3376</v>
      </c>
      <c r="C4414" s="42" t="s">
        <v>3377</v>
      </c>
      <c r="D4414" s="38">
        <v>407261</v>
      </c>
      <c r="E4414" s="82" t="s">
        <v>58</v>
      </c>
      <c r="F4414" s="38">
        <v>8266011862</v>
      </c>
      <c r="G4414" s="40">
        <v>9854021157</v>
      </c>
      <c r="H4414" s="3">
        <v>56372.29</v>
      </c>
      <c r="I4414" s="3"/>
      <c r="J4414" s="3">
        <v>0</v>
      </c>
      <c r="K4414" s="3">
        <f t="shared" si="71"/>
        <v>56372.29</v>
      </c>
      <c r="L4414" s="41">
        <v>44374.729166666664</v>
      </c>
      <c r="M4414" s="39">
        <v>6870120398</v>
      </c>
      <c r="N4414" s="42" t="s">
        <v>315</v>
      </c>
      <c r="O4414" s="42"/>
      <c r="P4414" s="60"/>
      <c r="Q4414" s="42" t="s">
        <v>243</v>
      </c>
      <c r="R4414" s="68"/>
    </row>
    <row r="4415" spans="1:18" s="70" customFormat="1" ht="12.75" customHeight="1" x14ac:dyDescent="0.25">
      <c r="A4415" s="38" t="s">
        <v>2740</v>
      </c>
      <c r="B4415" s="42" t="s">
        <v>2741</v>
      </c>
      <c r="C4415" s="42" t="s">
        <v>2742</v>
      </c>
      <c r="D4415" s="38">
        <v>407261</v>
      </c>
      <c r="E4415" s="82" t="s">
        <v>58</v>
      </c>
      <c r="F4415" s="38">
        <v>8266011463</v>
      </c>
      <c r="G4415" s="40">
        <v>9854020732</v>
      </c>
      <c r="H4415" s="3">
        <v>56349.75</v>
      </c>
      <c r="I4415" s="3"/>
      <c r="J4415" s="3">
        <v>0</v>
      </c>
      <c r="K4415" s="3">
        <f t="shared" si="71"/>
        <v>56349.75</v>
      </c>
      <c r="L4415" s="41">
        <v>44355.729166666664</v>
      </c>
      <c r="M4415" s="39">
        <v>6870099872</v>
      </c>
      <c r="N4415" s="42" t="s">
        <v>315</v>
      </c>
      <c r="O4415" s="42"/>
      <c r="P4415" s="60"/>
      <c r="Q4415" s="42" t="s">
        <v>243</v>
      </c>
      <c r="R4415" s="68"/>
    </row>
    <row r="4416" spans="1:18" s="70" customFormat="1" ht="12.75" customHeight="1" x14ac:dyDescent="0.25">
      <c r="A4416" s="38" t="s">
        <v>2321</v>
      </c>
      <c r="B4416" s="39" t="s">
        <v>2322</v>
      </c>
      <c r="C4416" s="39" t="s">
        <v>2323</v>
      </c>
      <c r="D4416" s="38">
        <v>407261</v>
      </c>
      <c r="E4416" s="77" t="s">
        <v>58</v>
      </c>
      <c r="F4416" s="38">
        <v>8266011090</v>
      </c>
      <c r="G4416" s="40">
        <v>9854020449</v>
      </c>
      <c r="H4416" s="2">
        <v>56327.21</v>
      </c>
      <c r="I4416" s="2"/>
      <c r="J4416" s="2">
        <v>0</v>
      </c>
      <c r="K4416" s="3">
        <f t="shared" si="71"/>
        <v>56327.21</v>
      </c>
      <c r="L4416" s="41">
        <v>44345.729166666664</v>
      </c>
      <c r="M4416" s="39">
        <v>6870078095</v>
      </c>
      <c r="N4416" s="39" t="s">
        <v>52</v>
      </c>
      <c r="O4416" s="40"/>
      <c r="P4416" s="41"/>
      <c r="Q4416" s="39" t="s">
        <v>54</v>
      </c>
      <c r="R4416" s="68"/>
    </row>
    <row r="4417" spans="1:18" s="70" customFormat="1" ht="12.75" hidden="1" customHeight="1" x14ac:dyDescent="0.25">
      <c r="A4417" s="38" t="s">
        <v>2737</v>
      </c>
      <c r="B4417" s="42" t="s">
        <v>2738</v>
      </c>
      <c r="C4417" s="42" t="s">
        <v>2739</v>
      </c>
      <c r="D4417" s="38">
        <v>407261</v>
      </c>
      <c r="E4417" s="139" t="s">
        <v>58</v>
      </c>
      <c r="F4417" s="38">
        <v>8266011463</v>
      </c>
      <c r="G4417" s="40">
        <v>9854020561</v>
      </c>
      <c r="H4417" s="3">
        <v>56282.13</v>
      </c>
      <c r="I4417" s="3"/>
      <c r="J4417" s="3">
        <v>0</v>
      </c>
      <c r="K4417" s="3">
        <f t="shared" si="71"/>
        <v>56282.13</v>
      </c>
      <c r="L4417" s="41">
        <v>44349.729166666664</v>
      </c>
      <c r="M4417" s="39">
        <v>6870099858</v>
      </c>
      <c r="N4417" s="42" t="s">
        <v>315</v>
      </c>
      <c r="O4417" s="42"/>
      <c r="P4417" s="60"/>
      <c r="Q4417" s="42" t="s">
        <v>243</v>
      </c>
      <c r="R4417" s="68" t="s">
        <v>506</v>
      </c>
    </row>
    <row r="4418" spans="1:18" s="70" customFormat="1" ht="12.75" hidden="1" customHeight="1" x14ac:dyDescent="0.25">
      <c r="A4418" s="38" t="s">
        <v>4049</v>
      </c>
      <c r="B4418" s="42" t="s">
        <v>4050</v>
      </c>
      <c r="C4418" s="42" t="s">
        <v>4051</v>
      </c>
      <c r="D4418" s="38">
        <v>407261</v>
      </c>
      <c r="E4418" s="139" t="s">
        <v>58</v>
      </c>
      <c r="F4418" s="38">
        <v>8266011862</v>
      </c>
      <c r="G4418" s="40">
        <v>9854021308</v>
      </c>
      <c r="H4418" s="3">
        <v>56259.59</v>
      </c>
      <c r="I4418" s="3"/>
      <c r="J4418" s="3">
        <v>0</v>
      </c>
      <c r="K4418" s="3">
        <f t="shared" si="71"/>
        <v>56259.59</v>
      </c>
      <c r="L4418" s="41">
        <v>44388.729166666664</v>
      </c>
      <c r="M4418" s="39">
        <v>6870136836</v>
      </c>
      <c r="N4418" s="42" t="s">
        <v>315</v>
      </c>
      <c r="O4418" s="42"/>
      <c r="P4418" s="60"/>
      <c r="Q4418" s="42" t="s">
        <v>243</v>
      </c>
      <c r="R4418" s="68" t="s">
        <v>506</v>
      </c>
    </row>
    <row r="4419" spans="1:18" s="70" customFormat="1" ht="12.75" hidden="1" customHeight="1" x14ac:dyDescent="0.25">
      <c r="A4419" s="38" t="s">
        <v>4668</v>
      </c>
      <c r="B4419" s="42" t="s">
        <v>4669</v>
      </c>
      <c r="C4419" s="42" t="s">
        <v>4670</v>
      </c>
      <c r="D4419" s="38">
        <v>407261</v>
      </c>
      <c r="E4419" s="139" t="s">
        <v>58</v>
      </c>
      <c r="F4419" s="38">
        <v>8266012048</v>
      </c>
      <c r="G4419" s="40">
        <v>9854021539</v>
      </c>
      <c r="H4419" s="3">
        <v>56214.51</v>
      </c>
      <c r="I4419" s="3"/>
      <c r="J4419" s="3">
        <v>0</v>
      </c>
      <c r="K4419" s="3">
        <f t="shared" si="71"/>
        <v>56214.51</v>
      </c>
      <c r="L4419" s="41">
        <v>44403.729166666664</v>
      </c>
      <c r="M4419" s="39">
        <v>6870152437</v>
      </c>
      <c r="N4419" s="42" t="s">
        <v>315</v>
      </c>
      <c r="O4419" s="42"/>
      <c r="P4419" s="60"/>
      <c r="Q4419" s="42" t="s">
        <v>243</v>
      </c>
      <c r="R4419" s="68" t="s">
        <v>506</v>
      </c>
    </row>
    <row r="4420" spans="1:18" s="70" customFormat="1" ht="12.75" hidden="1" customHeight="1" x14ac:dyDescent="0.25">
      <c r="A4420" s="38" t="s">
        <v>4632</v>
      </c>
      <c r="B4420" s="42" t="s">
        <v>4633</v>
      </c>
      <c r="C4420" s="42" t="s">
        <v>4634</v>
      </c>
      <c r="D4420" s="38">
        <v>407261</v>
      </c>
      <c r="E4420" s="139" t="s">
        <v>58</v>
      </c>
      <c r="F4420" s="38">
        <v>8266012048</v>
      </c>
      <c r="G4420" s="40">
        <v>9854021481</v>
      </c>
      <c r="H4420" s="3">
        <v>56146.89</v>
      </c>
      <c r="I4420" s="3"/>
      <c r="J4420" s="3">
        <v>0</v>
      </c>
      <c r="K4420" s="3">
        <f t="shared" si="71"/>
        <v>56146.89</v>
      </c>
      <c r="L4420" s="41">
        <v>44400.729166666664</v>
      </c>
      <c r="M4420" s="39">
        <v>6870152320</v>
      </c>
      <c r="N4420" s="42" t="s">
        <v>315</v>
      </c>
      <c r="O4420" s="42"/>
      <c r="P4420" s="60"/>
      <c r="Q4420" s="42" t="s">
        <v>243</v>
      </c>
      <c r="R4420" s="68" t="s">
        <v>506</v>
      </c>
    </row>
    <row r="4421" spans="1:18" s="70" customFormat="1" ht="12.75" customHeight="1" x14ac:dyDescent="0.25">
      <c r="A4421" s="38" t="s">
        <v>2134</v>
      </c>
      <c r="B4421" s="42" t="s">
        <v>2135</v>
      </c>
      <c r="C4421" s="42" t="s">
        <v>2136</v>
      </c>
      <c r="D4421" s="38">
        <v>407261</v>
      </c>
      <c r="E4421" s="82" t="s">
        <v>58</v>
      </c>
      <c r="F4421" s="38">
        <v>8266011245</v>
      </c>
      <c r="G4421" s="40">
        <v>9854019982</v>
      </c>
      <c r="H4421" s="3">
        <v>56124.35</v>
      </c>
      <c r="I4421" s="3"/>
      <c r="J4421" s="3">
        <v>0</v>
      </c>
      <c r="K4421" s="3">
        <f t="shared" si="71"/>
        <v>56124.35</v>
      </c>
      <c r="L4421" s="41">
        <v>44327.729166666664</v>
      </c>
      <c r="M4421" s="39">
        <v>6870066655</v>
      </c>
      <c r="N4421" s="42" t="s">
        <v>315</v>
      </c>
      <c r="O4421" s="42"/>
      <c r="P4421" s="60"/>
      <c r="Q4421" s="42" t="s">
        <v>243</v>
      </c>
      <c r="R4421" s="68"/>
    </row>
    <row r="4422" spans="1:18" s="70" customFormat="1" ht="12.75" customHeight="1" x14ac:dyDescent="0.2">
      <c r="A4422" s="38" t="s">
        <v>1474</v>
      </c>
      <c r="B4422" s="42" t="s">
        <v>1475</v>
      </c>
      <c r="C4422" s="42" t="s">
        <v>1476</v>
      </c>
      <c r="D4422" s="38">
        <v>128635</v>
      </c>
      <c r="E4422" s="42" t="s">
        <v>989</v>
      </c>
      <c r="F4422" s="38">
        <v>8266010171</v>
      </c>
      <c r="G4422" s="40" t="s">
        <v>1477</v>
      </c>
      <c r="H4422" s="3">
        <v>56107.799999999996</v>
      </c>
      <c r="I4422" s="3"/>
      <c r="J4422" s="3">
        <v>10099.4</v>
      </c>
      <c r="K4422" s="3">
        <f t="shared" ref="K4422:K4485" si="72">SUM(H4422:J4422)</f>
        <v>66207.199999999997</v>
      </c>
      <c r="L4422" s="41">
        <v>44277.729166666664</v>
      </c>
      <c r="M4422" s="39">
        <v>6870003469</v>
      </c>
      <c r="N4422" s="42" t="s">
        <v>315</v>
      </c>
      <c r="O4422" s="42" t="s">
        <v>1478</v>
      </c>
      <c r="P4422" s="60">
        <v>44327</v>
      </c>
      <c r="Q4422" s="42" t="s">
        <v>243</v>
      </c>
      <c r="R4422" s="68"/>
    </row>
    <row r="4423" spans="1:18" s="70" customFormat="1" ht="12.75" customHeight="1" x14ac:dyDescent="0.2">
      <c r="A4423" s="38" t="s">
        <v>17920</v>
      </c>
      <c r="B4423" s="39" t="s">
        <v>17921</v>
      </c>
      <c r="C4423" s="39" t="s">
        <v>17922</v>
      </c>
      <c r="D4423" s="38">
        <v>811819</v>
      </c>
      <c r="E4423" s="39" t="s">
        <v>1091</v>
      </c>
      <c r="F4423" s="38">
        <v>8262000058</v>
      </c>
      <c r="G4423" s="40" t="s">
        <v>17923</v>
      </c>
      <c r="H4423" s="2">
        <v>56055.000000000007</v>
      </c>
      <c r="I4423" s="2"/>
      <c r="J4423" s="2">
        <v>0</v>
      </c>
      <c r="K4423" s="3">
        <f t="shared" si="72"/>
        <v>56055.000000000007</v>
      </c>
      <c r="L4423" s="41">
        <v>44941.729166666664</v>
      </c>
      <c r="M4423" s="39">
        <v>3445034425</v>
      </c>
      <c r="N4423" s="39" t="s">
        <v>3282</v>
      </c>
      <c r="O4423" s="40">
        <v>303230262464</v>
      </c>
      <c r="P4423" s="41">
        <v>45010</v>
      </c>
      <c r="Q4423" s="42" t="s">
        <v>2417</v>
      </c>
      <c r="R4423" s="68"/>
    </row>
    <row r="4424" spans="1:18" s="70" customFormat="1" ht="12.75" hidden="1" customHeight="1" x14ac:dyDescent="0.25">
      <c r="A4424" s="38" t="s">
        <v>4052</v>
      </c>
      <c r="B4424" s="42" t="s">
        <v>4053</v>
      </c>
      <c r="C4424" s="42" t="s">
        <v>4054</v>
      </c>
      <c r="D4424" s="38">
        <v>407261</v>
      </c>
      <c r="E4424" s="139" t="s">
        <v>58</v>
      </c>
      <c r="F4424" s="38">
        <v>8266011862</v>
      </c>
      <c r="G4424" s="40">
        <v>9854021305</v>
      </c>
      <c r="H4424" s="3">
        <v>56011.65</v>
      </c>
      <c r="I4424" s="3"/>
      <c r="J4424" s="3">
        <v>0</v>
      </c>
      <c r="K4424" s="3">
        <f t="shared" si="72"/>
        <v>56011.65</v>
      </c>
      <c r="L4424" s="41">
        <v>44386.729166666664</v>
      </c>
      <c r="M4424" s="39">
        <v>6870136847</v>
      </c>
      <c r="N4424" s="42" t="s">
        <v>315</v>
      </c>
      <c r="O4424" s="42"/>
      <c r="P4424" s="60"/>
      <c r="Q4424" s="42" t="s">
        <v>243</v>
      </c>
      <c r="R4424" s="68" t="s">
        <v>506</v>
      </c>
    </row>
    <row r="4425" spans="1:18" s="70" customFormat="1" ht="12.75" customHeight="1" x14ac:dyDescent="0.2">
      <c r="A4425" s="38" t="s">
        <v>1705</v>
      </c>
      <c r="B4425" s="39" t="s">
        <v>1706</v>
      </c>
      <c r="C4425" s="39"/>
      <c r="D4425" s="38">
        <v>508632</v>
      </c>
      <c r="E4425" s="39" t="s">
        <v>811</v>
      </c>
      <c r="F4425" s="38">
        <v>8266010710</v>
      </c>
      <c r="G4425" s="40" t="s">
        <v>1707</v>
      </c>
      <c r="H4425" s="5">
        <v>56000</v>
      </c>
      <c r="I4425" s="2"/>
      <c r="J4425" s="2">
        <v>10080</v>
      </c>
      <c r="K4425" s="3">
        <f t="shared" si="72"/>
        <v>66080</v>
      </c>
      <c r="L4425" s="41">
        <v>44315</v>
      </c>
      <c r="M4425" s="39"/>
      <c r="N4425" s="39" t="s">
        <v>52</v>
      </c>
      <c r="O4425" s="40"/>
      <c r="P4425" s="41"/>
      <c r="Q4425" s="39" t="s">
        <v>54</v>
      </c>
      <c r="R4425" s="68"/>
    </row>
    <row r="4426" spans="1:18" s="70" customFormat="1" ht="12.75" customHeight="1" x14ac:dyDescent="0.2">
      <c r="A4426" s="38" t="s">
        <v>6462</v>
      </c>
      <c r="B4426" s="39" t="s">
        <v>6463</v>
      </c>
      <c r="C4426" s="39" t="s">
        <v>6464</v>
      </c>
      <c r="D4426" s="38">
        <v>401972</v>
      </c>
      <c r="E4426" s="39" t="s">
        <v>842</v>
      </c>
      <c r="F4426" s="38">
        <v>8263000049</v>
      </c>
      <c r="G4426" s="40" t="s">
        <v>6465</v>
      </c>
      <c r="H4426" s="2">
        <v>56000</v>
      </c>
      <c r="I4426" s="2">
        <v>0</v>
      </c>
      <c r="J4426" s="2">
        <v>10080</v>
      </c>
      <c r="K4426" s="3">
        <f t="shared" si="72"/>
        <v>66080</v>
      </c>
      <c r="L4426" s="41">
        <v>44379.729166666664</v>
      </c>
      <c r="M4426" s="39">
        <v>6870214116</v>
      </c>
      <c r="N4426" s="39" t="s">
        <v>52</v>
      </c>
      <c r="O4426" s="40"/>
      <c r="P4426" s="41"/>
      <c r="Q4426" s="39" t="s">
        <v>54</v>
      </c>
      <c r="R4426" s="68"/>
    </row>
    <row r="4427" spans="1:18" s="70" customFormat="1" ht="12.75" customHeight="1" x14ac:dyDescent="0.2">
      <c r="A4427" s="38" t="s">
        <v>9920</v>
      </c>
      <c r="B4427" s="39" t="s">
        <v>9921</v>
      </c>
      <c r="C4427" s="39" t="s">
        <v>9922</v>
      </c>
      <c r="D4427" s="38">
        <v>802471</v>
      </c>
      <c r="E4427" s="39" t="s">
        <v>9923</v>
      </c>
      <c r="F4427" s="38">
        <v>8268007819</v>
      </c>
      <c r="G4427" s="40">
        <v>255</v>
      </c>
      <c r="H4427" s="2">
        <v>56000</v>
      </c>
      <c r="I4427" s="2"/>
      <c r="J4427" s="2">
        <v>10080</v>
      </c>
      <c r="K4427" s="3">
        <f t="shared" si="72"/>
        <v>66080</v>
      </c>
      <c r="L4427" s="41">
        <v>44557.729166666664</v>
      </c>
      <c r="M4427" s="39">
        <v>44296183</v>
      </c>
      <c r="N4427" s="39" t="s">
        <v>52</v>
      </c>
      <c r="O4427" s="40" t="s">
        <v>9924</v>
      </c>
      <c r="P4427" s="41">
        <v>44583</v>
      </c>
      <c r="Q4427" s="39" t="s">
        <v>54</v>
      </c>
      <c r="R4427" s="68"/>
    </row>
    <row r="4428" spans="1:18" s="70" customFormat="1" ht="12.75" customHeight="1" x14ac:dyDescent="0.25">
      <c r="A4428" s="38" t="s">
        <v>5542</v>
      </c>
      <c r="B4428" s="39" t="s">
        <v>5543</v>
      </c>
      <c r="C4428" s="39" t="s">
        <v>5544</v>
      </c>
      <c r="D4428" s="38">
        <v>407261</v>
      </c>
      <c r="E4428" s="77" t="s">
        <v>58</v>
      </c>
      <c r="F4428" s="38">
        <v>8266012429</v>
      </c>
      <c r="G4428" s="40">
        <v>9854022261</v>
      </c>
      <c r="H4428" s="2">
        <v>55993</v>
      </c>
      <c r="I4428" s="2"/>
      <c r="J4428" s="2">
        <v>0</v>
      </c>
      <c r="K4428" s="3">
        <f t="shared" si="72"/>
        <v>55993</v>
      </c>
      <c r="L4428" s="41">
        <v>44439.729166666664</v>
      </c>
      <c r="M4428" s="39">
        <v>6870189400</v>
      </c>
      <c r="N4428" s="39" t="s">
        <v>3282</v>
      </c>
      <c r="O4428" s="40"/>
      <c r="P4428" s="41"/>
      <c r="Q4428" s="42" t="s">
        <v>2417</v>
      </c>
      <c r="R4428" s="68"/>
    </row>
    <row r="4429" spans="1:18" s="70" customFormat="1" ht="12.75" customHeight="1" x14ac:dyDescent="0.25">
      <c r="A4429" s="38" t="s">
        <v>6422</v>
      </c>
      <c r="B4429" s="39" t="s">
        <v>6423</v>
      </c>
      <c r="C4429" s="39" t="s">
        <v>6424</v>
      </c>
      <c r="D4429" s="38">
        <v>407261</v>
      </c>
      <c r="E4429" s="77" t="s">
        <v>58</v>
      </c>
      <c r="F4429" s="38">
        <v>8266012429</v>
      </c>
      <c r="G4429" s="40">
        <v>9854022537</v>
      </c>
      <c r="H4429" s="2">
        <v>55993</v>
      </c>
      <c r="I4429" s="2"/>
      <c r="J4429" s="2">
        <v>0</v>
      </c>
      <c r="K4429" s="3">
        <f t="shared" si="72"/>
        <v>55993</v>
      </c>
      <c r="L4429" s="41">
        <v>44452.729166666664</v>
      </c>
      <c r="M4429" s="39">
        <v>6870212923</v>
      </c>
      <c r="N4429" s="39" t="s">
        <v>3282</v>
      </c>
      <c r="O4429" s="40"/>
      <c r="P4429" s="41"/>
      <c r="Q4429" s="42" t="s">
        <v>2417</v>
      </c>
      <c r="R4429" s="68"/>
    </row>
    <row r="4430" spans="1:18" s="70" customFormat="1" ht="12.75" customHeight="1" x14ac:dyDescent="0.25">
      <c r="A4430" s="38" t="s">
        <v>2184</v>
      </c>
      <c r="B4430" s="42" t="s">
        <v>2185</v>
      </c>
      <c r="C4430" s="42" t="s">
        <v>2186</v>
      </c>
      <c r="D4430" s="38">
        <v>407261</v>
      </c>
      <c r="E4430" s="82" t="s">
        <v>58</v>
      </c>
      <c r="F4430" s="38">
        <v>8266011245</v>
      </c>
      <c r="G4430" s="40">
        <v>9854020087</v>
      </c>
      <c r="H4430" s="3">
        <v>55989.11</v>
      </c>
      <c r="I4430" s="3"/>
      <c r="J4430" s="3">
        <v>0</v>
      </c>
      <c r="K4430" s="3">
        <f t="shared" si="72"/>
        <v>55989.11</v>
      </c>
      <c r="L4430" s="41">
        <v>44331.729166666664</v>
      </c>
      <c r="M4430" s="39">
        <v>6870067140</v>
      </c>
      <c r="N4430" s="42" t="s">
        <v>315</v>
      </c>
      <c r="O4430" s="42"/>
      <c r="P4430" s="60"/>
      <c r="Q4430" s="42" t="s">
        <v>243</v>
      </c>
      <c r="R4430" s="68"/>
    </row>
    <row r="4431" spans="1:18" s="70" customFormat="1" ht="12.75" customHeight="1" x14ac:dyDescent="0.25">
      <c r="A4431" s="38" t="s">
        <v>2752</v>
      </c>
      <c r="B4431" s="42" t="s">
        <v>2753</v>
      </c>
      <c r="C4431" s="42" t="s">
        <v>2754</v>
      </c>
      <c r="D4431" s="38">
        <v>407261</v>
      </c>
      <c r="E4431" s="82" t="s">
        <v>58</v>
      </c>
      <c r="F4431" s="38">
        <v>8266011463</v>
      </c>
      <c r="G4431" s="40">
        <v>9854020769</v>
      </c>
      <c r="H4431" s="3">
        <v>55921.49</v>
      </c>
      <c r="I4431" s="3"/>
      <c r="J4431" s="3">
        <v>0</v>
      </c>
      <c r="K4431" s="3">
        <f t="shared" si="72"/>
        <v>55921.49</v>
      </c>
      <c r="L4431" s="41">
        <v>44357</v>
      </c>
      <c r="M4431" s="39">
        <v>6870099919</v>
      </c>
      <c r="N4431" s="42" t="s">
        <v>315</v>
      </c>
      <c r="O4431" s="42"/>
      <c r="P4431" s="60"/>
      <c r="Q4431" s="42" t="s">
        <v>243</v>
      </c>
      <c r="R4431" s="68"/>
    </row>
    <row r="4432" spans="1:18" s="70" customFormat="1" ht="12.75" hidden="1" customHeight="1" x14ac:dyDescent="0.25">
      <c r="A4432" s="38" t="s">
        <v>3441</v>
      </c>
      <c r="B4432" s="42" t="s">
        <v>3442</v>
      </c>
      <c r="C4432" s="42" t="s">
        <v>3443</v>
      </c>
      <c r="D4432" s="38">
        <v>407261</v>
      </c>
      <c r="E4432" s="139" t="s">
        <v>58</v>
      </c>
      <c r="F4432" s="38">
        <v>8266011862</v>
      </c>
      <c r="G4432" s="40">
        <v>9854021248</v>
      </c>
      <c r="H4432" s="3">
        <v>55898.95</v>
      </c>
      <c r="I4432" s="3"/>
      <c r="J4432" s="3">
        <v>0</v>
      </c>
      <c r="K4432" s="3">
        <f t="shared" si="72"/>
        <v>55898.95</v>
      </c>
      <c r="L4432" s="41">
        <v>44379.729166666664</v>
      </c>
      <c r="M4432" s="39">
        <v>6870120696</v>
      </c>
      <c r="N4432" s="42" t="s">
        <v>315</v>
      </c>
      <c r="O4432" s="42"/>
      <c r="P4432" s="60"/>
      <c r="Q4432" s="42" t="s">
        <v>243</v>
      </c>
      <c r="R4432" s="68" t="s">
        <v>506</v>
      </c>
    </row>
    <row r="4433" spans="1:18" s="70" customFormat="1" ht="12.75" hidden="1" customHeight="1" x14ac:dyDescent="0.25">
      <c r="A4433" s="38" t="s">
        <v>3420</v>
      </c>
      <c r="B4433" s="42" t="s">
        <v>3421</v>
      </c>
      <c r="C4433" s="42" t="s">
        <v>3422</v>
      </c>
      <c r="D4433" s="38">
        <v>407261</v>
      </c>
      <c r="E4433" s="139" t="s">
        <v>58</v>
      </c>
      <c r="F4433" s="38">
        <v>8266011463</v>
      </c>
      <c r="G4433" s="40">
        <v>9854021124</v>
      </c>
      <c r="H4433" s="3">
        <v>55876.41</v>
      </c>
      <c r="I4433" s="3"/>
      <c r="J4433" s="3">
        <v>0</v>
      </c>
      <c r="K4433" s="3">
        <f t="shared" si="72"/>
        <v>55876.41</v>
      </c>
      <c r="L4433" s="41">
        <v>44372.729166666664</v>
      </c>
      <c r="M4433" s="39">
        <v>6870120627</v>
      </c>
      <c r="N4433" s="42" t="s">
        <v>315</v>
      </c>
      <c r="O4433" s="42"/>
      <c r="P4433" s="60"/>
      <c r="Q4433" s="42" t="s">
        <v>243</v>
      </c>
      <c r="R4433" s="68" t="s">
        <v>506</v>
      </c>
    </row>
    <row r="4434" spans="1:18" s="70" customFormat="1" ht="12.75" hidden="1" customHeight="1" x14ac:dyDescent="0.25">
      <c r="A4434" s="38" t="s">
        <v>4208</v>
      </c>
      <c r="B4434" s="42" t="s">
        <v>4209</v>
      </c>
      <c r="C4434" s="42" t="s">
        <v>4210</v>
      </c>
      <c r="D4434" s="38">
        <v>407261</v>
      </c>
      <c r="E4434" s="139" t="s">
        <v>58</v>
      </c>
      <c r="F4434" s="38">
        <v>8266011862</v>
      </c>
      <c r="G4434" s="40">
        <v>9854021322</v>
      </c>
      <c r="H4434" s="3">
        <v>55876.41</v>
      </c>
      <c r="I4434" s="3"/>
      <c r="J4434" s="3">
        <v>0</v>
      </c>
      <c r="K4434" s="3">
        <f t="shared" si="72"/>
        <v>55876.41</v>
      </c>
      <c r="L4434" s="41">
        <v>44393.729166666664</v>
      </c>
      <c r="M4434" s="39">
        <v>6870143565</v>
      </c>
      <c r="N4434" s="42" t="s">
        <v>315</v>
      </c>
      <c r="O4434" s="42"/>
      <c r="P4434" s="60"/>
      <c r="Q4434" s="42" t="s">
        <v>243</v>
      </c>
      <c r="R4434" s="68" t="s">
        <v>506</v>
      </c>
    </row>
    <row r="4435" spans="1:18" s="70" customFormat="1" ht="12.75" hidden="1" customHeight="1" x14ac:dyDescent="0.25">
      <c r="A4435" s="38" t="s">
        <v>4620</v>
      </c>
      <c r="B4435" s="42" t="s">
        <v>4621</v>
      </c>
      <c r="C4435" s="42" t="s">
        <v>4622</v>
      </c>
      <c r="D4435" s="38">
        <v>407261</v>
      </c>
      <c r="E4435" s="139" t="s">
        <v>58</v>
      </c>
      <c r="F4435" s="38">
        <v>8266011862</v>
      </c>
      <c r="G4435" s="40">
        <v>9854021439</v>
      </c>
      <c r="H4435" s="3">
        <v>55673.55</v>
      </c>
      <c r="I4435" s="3"/>
      <c r="J4435" s="3">
        <v>0</v>
      </c>
      <c r="K4435" s="3">
        <f t="shared" si="72"/>
        <v>55673.55</v>
      </c>
      <c r="L4435" s="41">
        <v>44398.729166666664</v>
      </c>
      <c r="M4435" s="39">
        <v>6870152201</v>
      </c>
      <c r="N4435" s="42" t="s">
        <v>315</v>
      </c>
      <c r="O4435" s="42"/>
      <c r="P4435" s="60"/>
      <c r="Q4435" s="42" t="s">
        <v>243</v>
      </c>
      <c r="R4435" s="68" t="s">
        <v>506</v>
      </c>
    </row>
    <row r="4436" spans="1:18" s="70" customFormat="1" ht="12.75" hidden="1" customHeight="1" x14ac:dyDescent="0.25">
      <c r="A4436" s="38" t="s">
        <v>5287</v>
      </c>
      <c r="B4436" s="42" t="s">
        <v>5288</v>
      </c>
      <c r="C4436" s="42" t="s">
        <v>5289</v>
      </c>
      <c r="D4436" s="38">
        <v>407261</v>
      </c>
      <c r="E4436" s="139" t="s">
        <v>58</v>
      </c>
      <c r="F4436" s="38">
        <v>8266012048</v>
      </c>
      <c r="G4436" s="40">
        <v>9854021756</v>
      </c>
      <c r="H4436" s="3">
        <v>55673.55</v>
      </c>
      <c r="I4436" s="3"/>
      <c r="J4436" s="3">
        <v>0</v>
      </c>
      <c r="K4436" s="3">
        <f t="shared" si="72"/>
        <v>55673.55</v>
      </c>
      <c r="L4436" s="41">
        <v>44414.729166666664</v>
      </c>
      <c r="M4436" s="39">
        <v>6870179112</v>
      </c>
      <c r="N4436" s="42" t="s">
        <v>315</v>
      </c>
      <c r="O4436" s="42"/>
      <c r="P4436" s="60"/>
      <c r="Q4436" s="42" t="s">
        <v>243</v>
      </c>
      <c r="R4436" s="68" t="s">
        <v>506</v>
      </c>
    </row>
    <row r="4437" spans="1:18" s="70" customFormat="1" ht="12.75" customHeight="1" x14ac:dyDescent="0.2">
      <c r="A4437" s="38" t="s">
        <v>6221</v>
      </c>
      <c r="B4437" s="42" t="s">
        <v>6222</v>
      </c>
      <c r="C4437" s="42" t="s">
        <v>6223</v>
      </c>
      <c r="D4437" s="38">
        <v>300286</v>
      </c>
      <c r="E4437" s="42" t="s">
        <v>3944</v>
      </c>
      <c r="F4437" s="38">
        <v>8263000075</v>
      </c>
      <c r="G4437" s="40">
        <v>712725587</v>
      </c>
      <c r="H4437" s="3">
        <v>55600</v>
      </c>
      <c r="I4437" s="3"/>
      <c r="J4437" s="3">
        <v>10008</v>
      </c>
      <c r="K4437" s="3">
        <f t="shared" si="72"/>
        <v>65608</v>
      </c>
      <c r="L4437" s="41">
        <v>44392.729166666664</v>
      </c>
      <c r="M4437" s="39">
        <v>6870202906</v>
      </c>
      <c r="N4437" s="42" t="s">
        <v>315</v>
      </c>
      <c r="O4437" s="42" t="s">
        <v>6207</v>
      </c>
      <c r="P4437" s="60">
        <v>44462</v>
      </c>
      <c r="Q4437" s="42" t="s">
        <v>243</v>
      </c>
      <c r="R4437" s="68"/>
    </row>
    <row r="4438" spans="1:18" s="70" customFormat="1" ht="12.75" customHeight="1" x14ac:dyDescent="0.25">
      <c r="A4438" s="38" t="s">
        <v>2746</v>
      </c>
      <c r="B4438" s="42" t="s">
        <v>2747</v>
      </c>
      <c r="C4438" s="42" t="s">
        <v>2748</v>
      </c>
      <c r="D4438" s="38">
        <v>407261</v>
      </c>
      <c r="E4438" s="82" t="s">
        <v>58</v>
      </c>
      <c r="F4438" s="38">
        <v>8266011463</v>
      </c>
      <c r="G4438" s="40">
        <v>9854020749</v>
      </c>
      <c r="H4438" s="3">
        <v>55583.39</v>
      </c>
      <c r="I4438" s="3"/>
      <c r="J4438" s="3">
        <v>0</v>
      </c>
      <c r="K4438" s="3">
        <f t="shared" si="72"/>
        <v>55583.39</v>
      </c>
      <c r="L4438" s="41">
        <v>44356.729166666664</v>
      </c>
      <c r="M4438" s="39">
        <v>6870099883</v>
      </c>
      <c r="N4438" s="42" t="s">
        <v>315</v>
      </c>
      <c r="O4438" s="42"/>
      <c r="P4438" s="60"/>
      <c r="Q4438" s="42" t="s">
        <v>243</v>
      </c>
      <c r="R4438" s="68"/>
    </row>
    <row r="4439" spans="1:18" s="70" customFormat="1" ht="12.75" hidden="1" customHeight="1" x14ac:dyDescent="0.25">
      <c r="A4439" s="38" t="s">
        <v>4674</v>
      </c>
      <c r="B4439" s="42" t="s">
        <v>4675</v>
      </c>
      <c r="C4439" s="42" t="s">
        <v>4676</v>
      </c>
      <c r="D4439" s="38">
        <v>407261</v>
      </c>
      <c r="E4439" s="139" t="s">
        <v>58</v>
      </c>
      <c r="F4439" s="38">
        <v>8266011862</v>
      </c>
      <c r="G4439" s="40">
        <v>9854021568</v>
      </c>
      <c r="H4439" s="3">
        <v>55515.77</v>
      </c>
      <c r="I4439" s="3"/>
      <c r="J4439" s="3">
        <v>0</v>
      </c>
      <c r="K4439" s="3">
        <f t="shared" si="72"/>
        <v>55515.77</v>
      </c>
      <c r="L4439" s="41">
        <v>44404.729166666664</v>
      </c>
      <c r="M4439" s="39">
        <v>6870152442</v>
      </c>
      <c r="N4439" s="42" t="s">
        <v>315</v>
      </c>
      <c r="O4439" s="42"/>
      <c r="P4439" s="60"/>
      <c r="Q4439" s="42" t="s">
        <v>243</v>
      </c>
      <c r="R4439" s="68" t="s">
        <v>506</v>
      </c>
    </row>
    <row r="4440" spans="1:18" s="70" customFormat="1" ht="12.75" hidden="1" customHeight="1" x14ac:dyDescent="0.25">
      <c r="A4440" s="38" t="s">
        <v>4217</v>
      </c>
      <c r="B4440" s="42" t="s">
        <v>4218</v>
      </c>
      <c r="C4440" s="42" t="s">
        <v>4219</v>
      </c>
      <c r="D4440" s="38">
        <v>407261</v>
      </c>
      <c r="E4440" s="139" t="s">
        <v>58</v>
      </c>
      <c r="F4440" s="38">
        <v>8266011862</v>
      </c>
      <c r="G4440" s="40">
        <v>9854021318</v>
      </c>
      <c r="H4440" s="3">
        <v>55403.07</v>
      </c>
      <c r="I4440" s="3"/>
      <c r="J4440" s="3">
        <v>0</v>
      </c>
      <c r="K4440" s="3">
        <f t="shared" si="72"/>
        <v>55403.07</v>
      </c>
      <c r="L4440" s="41">
        <v>44392.729166666664</v>
      </c>
      <c r="M4440" s="39">
        <v>6870143591</v>
      </c>
      <c r="N4440" s="42" t="s">
        <v>315</v>
      </c>
      <c r="O4440" s="42"/>
      <c r="P4440" s="60"/>
      <c r="Q4440" s="42" t="s">
        <v>243</v>
      </c>
      <c r="R4440" s="68" t="s">
        <v>506</v>
      </c>
    </row>
    <row r="4441" spans="1:18" s="70" customFormat="1" ht="12.75" customHeight="1" x14ac:dyDescent="0.25">
      <c r="A4441" s="38" t="s">
        <v>1984</v>
      </c>
      <c r="B4441" s="42"/>
      <c r="C4441" s="42"/>
      <c r="D4441" s="38"/>
      <c r="E4441" s="82" t="s">
        <v>310</v>
      </c>
      <c r="F4441" s="38"/>
      <c r="G4441" s="40" t="s">
        <v>17773</v>
      </c>
      <c r="H4441" s="3">
        <v>55370.64</v>
      </c>
      <c r="I4441" s="3"/>
      <c r="J4441" s="3"/>
      <c r="K4441" s="3">
        <f t="shared" si="72"/>
        <v>55370.64</v>
      </c>
      <c r="L4441" s="41">
        <v>44981</v>
      </c>
      <c r="M4441" s="39"/>
      <c r="N4441" s="42"/>
      <c r="O4441" s="42"/>
      <c r="P4441" s="60"/>
      <c r="Q4441" s="42" t="s">
        <v>243</v>
      </c>
      <c r="R4441" s="68"/>
    </row>
    <row r="4442" spans="1:18" s="70" customFormat="1" ht="12.75" customHeight="1" x14ac:dyDescent="0.25">
      <c r="A4442" s="38" t="s">
        <v>7506</v>
      </c>
      <c r="B4442" s="1"/>
      <c r="C4442" s="1"/>
      <c r="D4442" s="51"/>
      <c r="E4442" s="82" t="s">
        <v>310</v>
      </c>
      <c r="F4442" s="53"/>
      <c r="G4442" s="54" t="s">
        <v>17773</v>
      </c>
      <c r="H4442" s="35">
        <v>55370.64</v>
      </c>
      <c r="I4442" s="1"/>
      <c r="J4442" s="1"/>
      <c r="K4442" s="3">
        <f t="shared" si="72"/>
        <v>55370.64</v>
      </c>
      <c r="L4442" s="41">
        <v>44981</v>
      </c>
      <c r="M4442" s="56"/>
      <c r="N4442" s="1"/>
      <c r="O4442" s="1"/>
      <c r="P4442" s="57"/>
      <c r="Q4442" s="42" t="s">
        <v>2417</v>
      </c>
      <c r="R4442" s="69"/>
    </row>
    <row r="4443" spans="1:18" s="70" customFormat="1" ht="12.75" customHeight="1" x14ac:dyDescent="0.25">
      <c r="A4443" s="38" t="s">
        <v>7506</v>
      </c>
      <c r="B4443" s="1"/>
      <c r="C4443" s="1"/>
      <c r="D4443" s="51"/>
      <c r="E4443" s="82" t="s">
        <v>310</v>
      </c>
      <c r="F4443" s="53"/>
      <c r="G4443" s="54" t="s">
        <v>13504</v>
      </c>
      <c r="H4443" s="35">
        <v>55309.86</v>
      </c>
      <c r="I4443" s="1"/>
      <c r="J4443" s="1"/>
      <c r="K4443" s="3">
        <f t="shared" si="72"/>
        <v>55309.86</v>
      </c>
      <c r="L4443" s="41">
        <v>44711</v>
      </c>
      <c r="M4443" s="56"/>
      <c r="N4443" s="1"/>
      <c r="O4443" s="1"/>
      <c r="P4443" s="57"/>
      <c r="Q4443" s="42" t="s">
        <v>2417</v>
      </c>
      <c r="R4443" s="69"/>
    </row>
    <row r="4444" spans="1:18" s="70" customFormat="1" ht="12.75" customHeight="1" x14ac:dyDescent="0.2">
      <c r="A4444" s="38" t="s">
        <v>8669</v>
      </c>
      <c r="B4444" s="42" t="s">
        <v>8670</v>
      </c>
      <c r="C4444" s="42" t="s">
        <v>8671</v>
      </c>
      <c r="D4444" s="38">
        <v>510104</v>
      </c>
      <c r="E4444" s="42" t="s">
        <v>6236</v>
      </c>
      <c r="F4444" s="38">
        <v>8266012361</v>
      </c>
      <c r="G4444" s="40" t="s">
        <v>8672</v>
      </c>
      <c r="H4444" s="3">
        <v>55266.101694915254</v>
      </c>
      <c r="I4444" s="3"/>
      <c r="J4444" s="3">
        <v>9947.8983050847455</v>
      </c>
      <c r="K4444" s="3">
        <f t="shared" si="72"/>
        <v>65214</v>
      </c>
      <c r="L4444" s="41">
        <v>44448.729166666664</v>
      </c>
      <c r="M4444" s="39">
        <v>6870290629</v>
      </c>
      <c r="N4444" s="42" t="s">
        <v>315</v>
      </c>
      <c r="O4444" s="42" t="s">
        <v>8673</v>
      </c>
      <c r="P4444" s="60">
        <v>44540</v>
      </c>
      <c r="Q4444" s="42" t="s">
        <v>243</v>
      </c>
      <c r="R4444" s="68"/>
    </row>
    <row r="4445" spans="1:18" s="70" customFormat="1" ht="12.75" customHeight="1" x14ac:dyDescent="0.25">
      <c r="A4445" s="38" t="s">
        <v>3453</v>
      </c>
      <c r="B4445" s="42" t="s">
        <v>3454</v>
      </c>
      <c r="C4445" s="42" t="s">
        <v>3455</v>
      </c>
      <c r="D4445" s="38">
        <v>407261</v>
      </c>
      <c r="E4445" s="82" t="s">
        <v>58</v>
      </c>
      <c r="F4445" s="38">
        <v>8266011862</v>
      </c>
      <c r="G4445" s="40">
        <v>9854021251</v>
      </c>
      <c r="H4445" s="3">
        <v>55245.29</v>
      </c>
      <c r="I4445" s="3"/>
      <c r="J4445" s="3">
        <v>0</v>
      </c>
      <c r="K4445" s="3">
        <f t="shared" si="72"/>
        <v>55245.29</v>
      </c>
      <c r="L4445" s="41">
        <v>44380.729166666664</v>
      </c>
      <c r="M4445" s="39">
        <v>6870120710</v>
      </c>
      <c r="N4445" s="42" t="s">
        <v>315</v>
      </c>
      <c r="O4445" s="42"/>
      <c r="P4445" s="60"/>
      <c r="Q4445" s="42" t="s">
        <v>243</v>
      </c>
      <c r="R4445" s="68"/>
    </row>
    <row r="4446" spans="1:18" s="70" customFormat="1" ht="12.75" customHeight="1" x14ac:dyDescent="0.2">
      <c r="A4446" s="38" t="s">
        <v>15135</v>
      </c>
      <c r="B4446" s="42" t="s">
        <v>15136</v>
      </c>
      <c r="C4446" s="42" t="s">
        <v>15137</v>
      </c>
      <c r="D4446" s="38">
        <v>122268</v>
      </c>
      <c r="E4446" s="42" t="s">
        <v>15138</v>
      </c>
      <c r="F4446" s="38">
        <v>8268009689</v>
      </c>
      <c r="G4446" s="40" t="s">
        <v>15139</v>
      </c>
      <c r="H4446" s="3">
        <v>55200</v>
      </c>
      <c r="I4446" s="3"/>
      <c r="J4446" s="3">
        <v>9936</v>
      </c>
      <c r="K4446" s="3">
        <f t="shared" si="72"/>
        <v>65136</v>
      </c>
      <c r="L4446" s="41">
        <v>44779.729166666664</v>
      </c>
      <c r="M4446" s="39">
        <v>44109281</v>
      </c>
      <c r="N4446" s="42" t="s">
        <v>315</v>
      </c>
      <c r="O4446" s="42" t="s">
        <v>15140</v>
      </c>
      <c r="P4446" s="60">
        <v>44826</v>
      </c>
      <c r="Q4446" s="42" t="s">
        <v>243</v>
      </c>
      <c r="R4446" s="68"/>
    </row>
    <row r="4447" spans="1:18" s="70" customFormat="1" ht="12.75" customHeight="1" x14ac:dyDescent="0.2">
      <c r="A4447" s="38" t="s">
        <v>14603</v>
      </c>
      <c r="B4447" s="39" t="s">
        <v>14604</v>
      </c>
      <c r="C4447" s="39" t="s">
        <v>14605</v>
      </c>
      <c r="D4447" s="38">
        <v>406424</v>
      </c>
      <c r="E4447" s="39" t="s">
        <v>3254</v>
      </c>
      <c r="F4447" s="38">
        <v>8266014991</v>
      </c>
      <c r="G4447" s="40" t="s">
        <v>14606</v>
      </c>
      <c r="H4447" s="2">
        <v>55195.762711864409</v>
      </c>
      <c r="I4447" s="2"/>
      <c r="J4447" s="2">
        <v>9935.2372881355932</v>
      </c>
      <c r="K4447" s="3">
        <f t="shared" si="72"/>
        <v>65131</v>
      </c>
      <c r="L4447" s="41">
        <v>44753.729166666664</v>
      </c>
      <c r="M4447" s="39">
        <v>6870139306</v>
      </c>
      <c r="N4447" s="39" t="s">
        <v>3282</v>
      </c>
      <c r="O4447" s="40" t="s">
        <v>14607</v>
      </c>
      <c r="P4447" s="41">
        <v>44812</v>
      </c>
      <c r="Q4447" s="42" t="s">
        <v>2417</v>
      </c>
      <c r="R4447" s="68"/>
    </row>
    <row r="4448" spans="1:18" s="70" customFormat="1" ht="12.75" customHeight="1" x14ac:dyDescent="0.2">
      <c r="A4448" s="38" t="s">
        <v>9317</v>
      </c>
      <c r="B4448" s="42" t="s">
        <v>9318</v>
      </c>
      <c r="C4448" s="42" t="s">
        <v>9319</v>
      </c>
      <c r="D4448" s="38">
        <v>300286</v>
      </c>
      <c r="E4448" s="42" t="s">
        <v>3944</v>
      </c>
      <c r="F4448" s="38">
        <v>8263000075</v>
      </c>
      <c r="G4448" s="40">
        <v>712730282</v>
      </c>
      <c r="H4448" s="3">
        <v>55190</v>
      </c>
      <c r="I4448" s="3"/>
      <c r="J4448" s="3">
        <v>9934.1999999999989</v>
      </c>
      <c r="K4448" s="3">
        <f t="shared" si="72"/>
        <v>65124.2</v>
      </c>
      <c r="L4448" s="41">
        <v>44530.729166666664</v>
      </c>
      <c r="M4448" s="39">
        <v>6870320766</v>
      </c>
      <c r="N4448" s="42" t="s">
        <v>315</v>
      </c>
      <c r="O4448" s="42"/>
      <c r="P4448" s="60"/>
      <c r="Q4448" s="42" t="s">
        <v>243</v>
      </c>
      <c r="R4448" s="68"/>
    </row>
    <row r="4449" spans="1:18" s="70" customFormat="1" ht="12.75" customHeight="1" x14ac:dyDescent="0.25">
      <c r="A4449" s="38" t="s">
        <v>1752</v>
      </c>
      <c r="B4449" s="42" t="s">
        <v>1753</v>
      </c>
      <c r="C4449" s="42" t="s">
        <v>1754</v>
      </c>
      <c r="D4449" s="38">
        <v>407261</v>
      </c>
      <c r="E4449" s="82" t="s">
        <v>58</v>
      </c>
      <c r="F4449" s="38">
        <v>8266011245</v>
      </c>
      <c r="G4449" s="40">
        <v>9854019647</v>
      </c>
      <c r="H4449" s="3">
        <v>55185.31</v>
      </c>
      <c r="I4449" s="3"/>
      <c r="J4449" s="3">
        <v>0</v>
      </c>
      <c r="K4449" s="3">
        <f t="shared" si="72"/>
        <v>55185.31</v>
      </c>
      <c r="L4449" s="41">
        <v>44308.729166666664</v>
      </c>
      <c r="M4449" s="39">
        <v>6870045669</v>
      </c>
      <c r="N4449" s="42" t="s">
        <v>315</v>
      </c>
      <c r="O4449" s="42"/>
      <c r="P4449" s="60"/>
      <c r="Q4449" s="42" t="s">
        <v>243</v>
      </c>
      <c r="R4449" s="68"/>
    </row>
    <row r="4450" spans="1:18" s="70" customFormat="1" ht="12.75" hidden="1" customHeight="1" x14ac:dyDescent="0.25">
      <c r="A4450" s="38" t="s">
        <v>4000</v>
      </c>
      <c r="B4450" s="42" t="s">
        <v>4001</v>
      </c>
      <c r="C4450" s="42" t="s">
        <v>4002</v>
      </c>
      <c r="D4450" s="38">
        <v>407261</v>
      </c>
      <c r="E4450" s="139" t="s">
        <v>58</v>
      </c>
      <c r="F4450" s="38">
        <v>8266011862</v>
      </c>
      <c r="G4450" s="40">
        <v>9854021269</v>
      </c>
      <c r="H4450" s="3">
        <v>55177.68</v>
      </c>
      <c r="I4450" s="3"/>
      <c r="J4450" s="3">
        <v>0</v>
      </c>
      <c r="K4450" s="3">
        <f t="shared" si="72"/>
        <v>55177.68</v>
      </c>
      <c r="L4450" s="41">
        <v>44382.729166666664</v>
      </c>
      <c r="M4450" s="39">
        <v>6870134346</v>
      </c>
      <c r="N4450" s="42" t="s">
        <v>315</v>
      </c>
      <c r="O4450" s="42"/>
      <c r="P4450" s="60"/>
      <c r="Q4450" s="42" t="s">
        <v>243</v>
      </c>
      <c r="R4450" s="68" t="s">
        <v>506</v>
      </c>
    </row>
    <row r="4451" spans="1:18" s="70" customFormat="1" ht="12.75" customHeight="1" x14ac:dyDescent="0.25">
      <c r="A4451" s="38" t="s">
        <v>3384</v>
      </c>
      <c r="B4451" s="42" t="s">
        <v>3385</v>
      </c>
      <c r="C4451" s="42" t="s">
        <v>3386</v>
      </c>
      <c r="D4451" s="38">
        <v>407261</v>
      </c>
      <c r="E4451" s="82" t="s">
        <v>58</v>
      </c>
      <c r="F4451" s="38">
        <v>8266011862</v>
      </c>
      <c r="G4451" s="40">
        <v>9854021174</v>
      </c>
      <c r="H4451" s="3">
        <v>55155.14</v>
      </c>
      <c r="I4451" s="3"/>
      <c r="J4451" s="3">
        <v>0</v>
      </c>
      <c r="K4451" s="3">
        <f t="shared" si="72"/>
        <v>55155.14</v>
      </c>
      <c r="L4451" s="41">
        <v>44375.729166666664</v>
      </c>
      <c r="M4451" s="39">
        <v>6870120460</v>
      </c>
      <c r="N4451" s="42" t="s">
        <v>315</v>
      </c>
      <c r="O4451" s="42"/>
      <c r="P4451" s="60"/>
      <c r="Q4451" s="42" t="s">
        <v>243</v>
      </c>
      <c r="R4451" s="68"/>
    </row>
    <row r="4452" spans="1:18" s="70" customFormat="1" ht="12.75" hidden="1" customHeight="1" x14ac:dyDescent="0.25">
      <c r="A4452" s="38" t="s">
        <v>4644</v>
      </c>
      <c r="B4452" s="42" t="s">
        <v>4645</v>
      </c>
      <c r="C4452" s="42" t="s">
        <v>4646</v>
      </c>
      <c r="D4452" s="38">
        <v>407261</v>
      </c>
      <c r="E4452" s="139" t="s">
        <v>58</v>
      </c>
      <c r="F4452" s="38">
        <v>8266012048</v>
      </c>
      <c r="G4452" s="40">
        <v>9854021397</v>
      </c>
      <c r="H4452" s="3">
        <v>55132.6</v>
      </c>
      <c r="I4452" s="3"/>
      <c r="J4452" s="3">
        <v>0</v>
      </c>
      <c r="K4452" s="3">
        <f t="shared" si="72"/>
        <v>55132.6</v>
      </c>
      <c r="L4452" s="41">
        <v>44396.729166666664</v>
      </c>
      <c r="M4452" s="39">
        <v>6870152419</v>
      </c>
      <c r="N4452" s="42" t="s">
        <v>315</v>
      </c>
      <c r="O4452" s="42"/>
      <c r="P4452" s="60"/>
      <c r="Q4452" s="42" t="s">
        <v>243</v>
      </c>
      <c r="R4452" s="68" t="s">
        <v>506</v>
      </c>
    </row>
    <row r="4453" spans="1:18" s="70" customFormat="1" ht="12.75" customHeight="1" x14ac:dyDescent="0.25">
      <c r="A4453" s="38" t="s">
        <v>1984</v>
      </c>
      <c r="B4453" s="42"/>
      <c r="C4453" s="42"/>
      <c r="D4453" s="38"/>
      <c r="E4453" s="82" t="s">
        <v>310</v>
      </c>
      <c r="F4453" s="38"/>
      <c r="G4453" s="40" t="s">
        <v>2686</v>
      </c>
      <c r="H4453" s="3">
        <v>55128.03</v>
      </c>
      <c r="I4453" s="3"/>
      <c r="J4453" s="3"/>
      <c r="K4453" s="3">
        <f t="shared" si="72"/>
        <v>55128.03</v>
      </c>
      <c r="L4453" s="41">
        <v>44367</v>
      </c>
      <c r="M4453" s="39"/>
      <c r="N4453" s="42"/>
      <c r="O4453" s="42"/>
      <c r="P4453" s="60"/>
      <c r="Q4453" s="42" t="s">
        <v>243</v>
      </c>
      <c r="R4453" s="68"/>
    </row>
    <row r="4454" spans="1:18" s="70" customFormat="1" ht="12.75" customHeight="1" x14ac:dyDescent="0.25">
      <c r="A4454" s="38" t="s">
        <v>1731</v>
      </c>
      <c r="B4454" s="42" t="s">
        <v>1732</v>
      </c>
      <c r="C4454" s="42" t="s">
        <v>1733</v>
      </c>
      <c r="D4454" s="38">
        <v>407261</v>
      </c>
      <c r="E4454" s="82" t="s">
        <v>58</v>
      </c>
      <c r="F4454" s="38">
        <v>8266011245</v>
      </c>
      <c r="G4454" s="40">
        <v>9854019641</v>
      </c>
      <c r="H4454" s="3">
        <v>55048.09</v>
      </c>
      <c r="I4454" s="3"/>
      <c r="J4454" s="3">
        <v>0</v>
      </c>
      <c r="K4454" s="3">
        <f t="shared" si="72"/>
        <v>55048.09</v>
      </c>
      <c r="L4454" s="41">
        <v>44306.729166666664</v>
      </c>
      <c r="M4454" s="39">
        <v>6870045609</v>
      </c>
      <c r="N4454" s="42" t="s">
        <v>315</v>
      </c>
      <c r="O4454" s="42"/>
      <c r="P4454" s="60"/>
      <c r="Q4454" s="42" t="s">
        <v>243</v>
      </c>
      <c r="R4454" s="68"/>
    </row>
    <row r="4455" spans="1:18" s="70" customFormat="1" ht="12.75" customHeight="1" x14ac:dyDescent="0.2">
      <c r="A4455" s="38" t="s">
        <v>7301</v>
      </c>
      <c r="B4455" s="39" t="s">
        <v>7302</v>
      </c>
      <c r="C4455" s="39" t="s">
        <v>7303</v>
      </c>
      <c r="D4455" s="38">
        <v>405996</v>
      </c>
      <c r="E4455" s="39" t="s">
        <v>2376</v>
      </c>
      <c r="F4455" s="38">
        <v>8263000079</v>
      </c>
      <c r="G4455" s="40">
        <v>212901035194</v>
      </c>
      <c r="H4455" s="2">
        <v>55000</v>
      </c>
      <c r="I4455" s="2"/>
      <c r="J4455" s="2">
        <v>9900</v>
      </c>
      <c r="K4455" s="3">
        <f t="shared" si="72"/>
        <v>64900</v>
      </c>
      <c r="L4455" s="41">
        <v>44399.729166666664</v>
      </c>
      <c r="M4455" s="39">
        <v>6870241363</v>
      </c>
      <c r="N4455" s="39" t="s">
        <v>52</v>
      </c>
      <c r="O4455" s="40" t="s">
        <v>7304</v>
      </c>
      <c r="P4455" s="41">
        <v>44796</v>
      </c>
      <c r="Q4455" s="39" t="s">
        <v>54</v>
      </c>
      <c r="R4455" s="68"/>
    </row>
    <row r="4456" spans="1:18" s="70" customFormat="1" ht="12.75" customHeight="1" x14ac:dyDescent="0.2">
      <c r="A4456" s="38" t="s">
        <v>16421</v>
      </c>
      <c r="B4456" s="39" t="s">
        <v>16422</v>
      </c>
      <c r="C4456" s="39" t="s">
        <v>16423</v>
      </c>
      <c r="D4456" s="38">
        <v>817556</v>
      </c>
      <c r="E4456" s="39" t="s">
        <v>16424</v>
      </c>
      <c r="F4456" s="38">
        <v>8268010204</v>
      </c>
      <c r="G4456" s="40" t="s">
        <v>16425</v>
      </c>
      <c r="H4456" s="2">
        <v>55000</v>
      </c>
      <c r="I4456" s="2"/>
      <c r="J4456" s="2">
        <v>9900</v>
      </c>
      <c r="K4456" s="3">
        <f t="shared" si="72"/>
        <v>64900</v>
      </c>
      <c r="L4456" s="41">
        <v>44886.729166666664</v>
      </c>
      <c r="M4456" s="39">
        <v>44309074</v>
      </c>
      <c r="N4456" s="39" t="s">
        <v>3282</v>
      </c>
      <c r="O4456" s="40" t="s">
        <v>16426</v>
      </c>
      <c r="P4456" s="41">
        <v>44910</v>
      </c>
      <c r="Q4456" s="42" t="s">
        <v>2417</v>
      </c>
      <c r="R4456" s="68"/>
    </row>
    <row r="4457" spans="1:18" s="70" customFormat="1" ht="12.75" customHeight="1" x14ac:dyDescent="0.2">
      <c r="A4457" s="38" t="s">
        <v>10635</v>
      </c>
      <c r="B4457" s="42" t="s">
        <v>10636</v>
      </c>
      <c r="C4457" s="42" t="s">
        <v>10637</v>
      </c>
      <c r="D4457" s="38">
        <v>128635</v>
      </c>
      <c r="E4457" s="42" t="s">
        <v>989</v>
      </c>
      <c r="F4457" s="38">
        <v>8266010171</v>
      </c>
      <c r="G4457" s="40" t="s">
        <v>10638</v>
      </c>
      <c r="H4457" s="3">
        <v>54975.44</v>
      </c>
      <c r="I4457" s="3"/>
      <c r="J4457" s="3">
        <v>9895.56</v>
      </c>
      <c r="K4457" s="3">
        <f t="shared" si="72"/>
        <v>64871</v>
      </c>
      <c r="L4457" s="41">
        <v>44572.729166666664</v>
      </c>
      <c r="M4457" s="39">
        <v>6870375092</v>
      </c>
      <c r="N4457" s="42" t="s">
        <v>315</v>
      </c>
      <c r="O4457" s="42" t="s">
        <v>10639</v>
      </c>
      <c r="P4457" s="60">
        <v>44640</v>
      </c>
      <c r="Q4457" s="42" t="s">
        <v>243</v>
      </c>
      <c r="R4457" s="68"/>
    </row>
    <row r="4458" spans="1:18" s="70" customFormat="1" ht="12.75" hidden="1" customHeight="1" x14ac:dyDescent="0.25">
      <c r="A4458" s="38" t="s">
        <v>4043</v>
      </c>
      <c r="B4458" s="42" t="s">
        <v>4044</v>
      </c>
      <c r="C4458" s="42" t="s">
        <v>4045</v>
      </c>
      <c r="D4458" s="38">
        <v>407261</v>
      </c>
      <c r="E4458" s="139" t="s">
        <v>58</v>
      </c>
      <c r="F4458" s="38">
        <v>8266011862</v>
      </c>
      <c r="G4458" s="40">
        <v>9854021306</v>
      </c>
      <c r="H4458" s="3">
        <v>54974.82</v>
      </c>
      <c r="I4458" s="3"/>
      <c r="J4458" s="3">
        <v>0</v>
      </c>
      <c r="K4458" s="3">
        <f t="shared" si="72"/>
        <v>54974.82</v>
      </c>
      <c r="L4458" s="41">
        <v>44387.729166666664</v>
      </c>
      <c r="M4458" s="39">
        <v>6870136769</v>
      </c>
      <c r="N4458" s="42" t="s">
        <v>315</v>
      </c>
      <c r="O4458" s="42"/>
      <c r="P4458" s="60"/>
      <c r="Q4458" s="42" t="s">
        <v>243</v>
      </c>
      <c r="R4458" s="68" t="s">
        <v>506</v>
      </c>
    </row>
    <row r="4459" spans="1:18" s="70" customFormat="1" ht="12.75" customHeight="1" x14ac:dyDescent="0.2">
      <c r="A4459" s="38" t="s">
        <v>10069</v>
      </c>
      <c r="B4459" s="42" t="s">
        <v>10070</v>
      </c>
      <c r="C4459" s="42" t="s">
        <v>10071</v>
      </c>
      <c r="D4459" s="38">
        <v>125291</v>
      </c>
      <c r="E4459" s="42" t="s">
        <v>9176</v>
      </c>
      <c r="F4459" s="38">
        <v>8266013343</v>
      </c>
      <c r="G4459" s="40">
        <v>1694</v>
      </c>
      <c r="H4459" s="3">
        <v>54870.400000000001</v>
      </c>
      <c r="I4459" s="3"/>
      <c r="J4459" s="3">
        <v>9876.6</v>
      </c>
      <c r="K4459" s="3">
        <f t="shared" si="72"/>
        <v>64747</v>
      </c>
      <c r="L4459" s="41">
        <v>44565.729166666664</v>
      </c>
      <c r="M4459" s="39">
        <v>6870360531</v>
      </c>
      <c r="N4459" s="42" t="s">
        <v>315</v>
      </c>
      <c r="O4459" s="42" t="s">
        <v>10072</v>
      </c>
      <c r="P4459" s="60">
        <v>44609</v>
      </c>
      <c r="Q4459" s="42" t="s">
        <v>243</v>
      </c>
      <c r="R4459" s="68"/>
    </row>
    <row r="4460" spans="1:18" s="70" customFormat="1" ht="12.75" customHeight="1" x14ac:dyDescent="0.2">
      <c r="A4460" s="38" t="s">
        <v>17675</v>
      </c>
      <c r="B4460" s="42" t="s">
        <v>17676</v>
      </c>
      <c r="C4460" s="42" t="s">
        <v>17677</v>
      </c>
      <c r="D4460" s="38">
        <v>407048</v>
      </c>
      <c r="E4460" s="42" t="s">
        <v>6256</v>
      </c>
      <c r="F4460" s="38">
        <v>8266016583</v>
      </c>
      <c r="G4460" s="40" t="s">
        <v>17678</v>
      </c>
      <c r="H4460" s="3">
        <v>54752</v>
      </c>
      <c r="I4460" s="3"/>
      <c r="J4460" s="3">
        <v>9855.3599999999988</v>
      </c>
      <c r="K4460" s="3">
        <f t="shared" si="72"/>
        <v>64607.360000000001</v>
      </c>
      <c r="L4460" s="41">
        <v>44876.729166666664</v>
      </c>
      <c r="M4460" s="39">
        <v>6870383586</v>
      </c>
      <c r="N4460" s="42" t="s">
        <v>315</v>
      </c>
      <c r="O4460" s="42" t="s">
        <v>17679</v>
      </c>
      <c r="P4460" s="60">
        <v>44978</v>
      </c>
      <c r="Q4460" s="42" t="s">
        <v>243</v>
      </c>
      <c r="R4460" s="68"/>
    </row>
    <row r="4461" spans="1:18" s="70" customFormat="1" ht="12.75" hidden="1" customHeight="1" x14ac:dyDescent="0.25">
      <c r="A4461" s="38" t="s">
        <v>2971</v>
      </c>
      <c r="B4461" s="42" t="s">
        <v>2972</v>
      </c>
      <c r="C4461" s="42" t="s">
        <v>2973</v>
      </c>
      <c r="D4461" s="38">
        <v>407261</v>
      </c>
      <c r="E4461" s="139" t="s">
        <v>58</v>
      </c>
      <c r="F4461" s="38">
        <v>8266011463</v>
      </c>
      <c r="G4461" s="40">
        <v>9854020902</v>
      </c>
      <c r="H4461" s="3">
        <v>54749.42</v>
      </c>
      <c r="I4461" s="3"/>
      <c r="J4461" s="3">
        <v>0</v>
      </c>
      <c r="K4461" s="3">
        <f t="shared" si="72"/>
        <v>54749.42</v>
      </c>
      <c r="L4461" s="41">
        <v>44361.729166666664</v>
      </c>
      <c r="M4461" s="39">
        <v>6870106657</v>
      </c>
      <c r="N4461" s="42" t="s">
        <v>315</v>
      </c>
      <c r="O4461" s="42"/>
      <c r="P4461" s="60"/>
      <c r="Q4461" s="42" t="s">
        <v>243</v>
      </c>
      <c r="R4461" s="68" t="s">
        <v>506</v>
      </c>
    </row>
    <row r="4462" spans="1:18" s="70" customFormat="1" ht="12.75" hidden="1" customHeight="1" x14ac:dyDescent="0.25">
      <c r="A4462" s="38" t="s">
        <v>3991</v>
      </c>
      <c r="B4462" s="42" t="s">
        <v>3992</v>
      </c>
      <c r="C4462" s="42" t="s">
        <v>3993</v>
      </c>
      <c r="D4462" s="38">
        <v>407261</v>
      </c>
      <c r="E4462" s="139" t="s">
        <v>58</v>
      </c>
      <c r="F4462" s="38">
        <v>8266011862</v>
      </c>
      <c r="G4462" s="40">
        <v>9854021298</v>
      </c>
      <c r="H4462" s="3">
        <v>54749.42</v>
      </c>
      <c r="I4462" s="3"/>
      <c r="J4462" s="3">
        <v>0</v>
      </c>
      <c r="K4462" s="3">
        <f t="shared" si="72"/>
        <v>54749.42</v>
      </c>
      <c r="L4462" s="41">
        <v>44385.729166666664</v>
      </c>
      <c r="M4462" s="39">
        <v>6870134271</v>
      </c>
      <c r="N4462" s="42" t="s">
        <v>315</v>
      </c>
      <c r="O4462" s="42"/>
      <c r="P4462" s="60"/>
      <c r="Q4462" s="42" t="s">
        <v>243</v>
      </c>
      <c r="R4462" s="68" t="s">
        <v>506</v>
      </c>
    </row>
    <row r="4463" spans="1:18" s="70" customFormat="1" ht="12.75" customHeight="1" x14ac:dyDescent="0.2">
      <c r="A4463" s="38" t="s">
        <v>10961</v>
      </c>
      <c r="B4463" s="42" t="s">
        <v>10962</v>
      </c>
      <c r="C4463" s="42" t="s">
        <v>10963</v>
      </c>
      <c r="D4463" s="38">
        <v>821146</v>
      </c>
      <c r="E4463" s="42" t="s">
        <v>446</v>
      </c>
      <c r="F4463" s="38">
        <v>8263000191</v>
      </c>
      <c r="G4463" s="40" t="s">
        <v>10964</v>
      </c>
      <c r="H4463" s="3">
        <v>54600</v>
      </c>
      <c r="I4463" s="3"/>
      <c r="J4463" s="3">
        <v>9828</v>
      </c>
      <c r="K4463" s="3">
        <f t="shared" si="72"/>
        <v>64428</v>
      </c>
      <c r="L4463" s="41">
        <v>44572.729166666664</v>
      </c>
      <c r="M4463" s="39">
        <v>6870391705</v>
      </c>
      <c r="N4463" s="42" t="s">
        <v>315</v>
      </c>
      <c r="O4463" s="42">
        <v>202253657672</v>
      </c>
      <c r="P4463" s="60">
        <v>44618</v>
      </c>
      <c r="Q4463" s="42" t="s">
        <v>243</v>
      </c>
      <c r="R4463" s="68"/>
    </row>
    <row r="4464" spans="1:18" s="70" customFormat="1" ht="12.75" customHeight="1" x14ac:dyDescent="0.25">
      <c r="A4464" s="38" t="s">
        <v>2253</v>
      </c>
      <c r="B4464" s="39" t="s">
        <v>2254</v>
      </c>
      <c r="C4464" s="39" t="s">
        <v>2255</v>
      </c>
      <c r="D4464" s="38">
        <v>407261</v>
      </c>
      <c r="E4464" s="77" t="s">
        <v>58</v>
      </c>
      <c r="F4464" s="38">
        <v>8266011090</v>
      </c>
      <c r="G4464" s="40">
        <v>9854020382</v>
      </c>
      <c r="H4464" s="2">
        <v>54501.48</v>
      </c>
      <c r="I4464" s="2"/>
      <c r="J4464" s="2">
        <v>0</v>
      </c>
      <c r="K4464" s="3">
        <f t="shared" si="72"/>
        <v>54501.48</v>
      </c>
      <c r="L4464" s="41">
        <v>44342.729166666664</v>
      </c>
      <c r="M4464" s="39">
        <v>6870071420</v>
      </c>
      <c r="N4464" s="39" t="s">
        <v>52</v>
      </c>
      <c r="O4464" s="40"/>
      <c r="P4464" s="41"/>
      <c r="Q4464" s="39" t="s">
        <v>54</v>
      </c>
      <c r="R4464" s="68"/>
    </row>
    <row r="4465" spans="1:18" s="70" customFormat="1" ht="12.75" customHeight="1" x14ac:dyDescent="0.2">
      <c r="A4465" s="38" t="s">
        <v>18351</v>
      </c>
      <c r="B4465" s="39" t="s">
        <v>18352</v>
      </c>
      <c r="C4465" s="39" t="s">
        <v>18353</v>
      </c>
      <c r="D4465" s="38">
        <v>507203</v>
      </c>
      <c r="E4465" s="39" t="s">
        <v>17373</v>
      </c>
      <c r="F4465" s="38">
        <v>8263000250</v>
      </c>
      <c r="G4465" s="40">
        <v>3722014424</v>
      </c>
      <c r="H4465" s="2">
        <v>54400</v>
      </c>
      <c r="I4465" s="2"/>
      <c r="J4465" s="2">
        <v>9792</v>
      </c>
      <c r="K4465" s="3">
        <f t="shared" si="72"/>
        <v>64192</v>
      </c>
      <c r="L4465" s="41">
        <v>44894.729166666664</v>
      </c>
      <c r="M4465" s="39">
        <v>6870434425</v>
      </c>
      <c r="N4465" s="39" t="s">
        <v>3282</v>
      </c>
      <c r="O4465" s="40" t="s">
        <v>18350</v>
      </c>
      <c r="P4465" s="41">
        <v>45017</v>
      </c>
      <c r="Q4465" s="42" t="s">
        <v>2417</v>
      </c>
      <c r="R4465" s="68"/>
    </row>
    <row r="4466" spans="1:18" s="70" customFormat="1" ht="12.75" hidden="1" customHeight="1" x14ac:dyDescent="0.25">
      <c r="A4466" s="38" t="s">
        <v>4214</v>
      </c>
      <c r="B4466" s="42" t="s">
        <v>4215</v>
      </c>
      <c r="C4466" s="42" t="s">
        <v>4216</v>
      </c>
      <c r="D4466" s="38">
        <v>407261</v>
      </c>
      <c r="E4466" s="139" t="s">
        <v>58</v>
      </c>
      <c r="F4466" s="38">
        <v>8266011862</v>
      </c>
      <c r="G4466" s="40">
        <v>9854021314</v>
      </c>
      <c r="H4466" s="3">
        <v>54343.7</v>
      </c>
      <c r="I4466" s="3"/>
      <c r="J4466" s="3">
        <v>0</v>
      </c>
      <c r="K4466" s="3">
        <f t="shared" si="72"/>
        <v>54343.7</v>
      </c>
      <c r="L4466" s="41">
        <v>44392.729166666664</v>
      </c>
      <c r="M4466" s="39">
        <v>6870143580</v>
      </c>
      <c r="N4466" s="42" t="s">
        <v>315</v>
      </c>
      <c r="O4466" s="42"/>
      <c r="P4466" s="60"/>
      <c r="Q4466" s="42" t="s">
        <v>243</v>
      </c>
      <c r="R4466" s="68" t="s">
        <v>506</v>
      </c>
    </row>
    <row r="4467" spans="1:18" s="70" customFormat="1" ht="12.75" hidden="1" customHeight="1" x14ac:dyDescent="0.25">
      <c r="A4467" s="38" t="s">
        <v>3360</v>
      </c>
      <c r="B4467" s="42" t="s">
        <v>3361</v>
      </c>
      <c r="C4467" s="42" t="s">
        <v>3362</v>
      </c>
      <c r="D4467" s="38">
        <v>407261</v>
      </c>
      <c r="E4467" s="139" t="s">
        <v>58</v>
      </c>
      <c r="F4467" s="38">
        <v>8266011463</v>
      </c>
      <c r="G4467" s="40">
        <v>9854021060</v>
      </c>
      <c r="H4467" s="3">
        <v>54298.62</v>
      </c>
      <c r="I4467" s="3"/>
      <c r="J4467" s="3">
        <v>0</v>
      </c>
      <c r="K4467" s="3">
        <f t="shared" si="72"/>
        <v>54298.62</v>
      </c>
      <c r="L4467" s="41">
        <v>44368.729166666664</v>
      </c>
      <c r="M4467" s="39">
        <v>6870120380</v>
      </c>
      <c r="N4467" s="42" t="s">
        <v>315</v>
      </c>
      <c r="O4467" s="42"/>
      <c r="P4467" s="60"/>
      <c r="Q4467" s="42" t="s">
        <v>243</v>
      </c>
      <c r="R4467" s="68" t="s">
        <v>506</v>
      </c>
    </row>
    <row r="4468" spans="1:18" s="70" customFormat="1" ht="12.75" customHeight="1" x14ac:dyDescent="0.2">
      <c r="A4468" s="38" t="s">
        <v>12578</v>
      </c>
      <c r="B4468" s="39" t="s">
        <v>12579</v>
      </c>
      <c r="C4468" s="39" t="s">
        <v>12580</v>
      </c>
      <c r="D4468" s="38">
        <v>934550</v>
      </c>
      <c r="E4468" s="39" t="s">
        <v>2336</v>
      </c>
      <c r="F4468" s="38">
        <v>8268008158</v>
      </c>
      <c r="G4468" s="40" t="s">
        <v>12581</v>
      </c>
      <c r="H4468" s="2">
        <v>54250.847457627118</v>
      </c>
      <c r="I4468" s="2"/>
      <c r="J4468" s="2">
        <v>9765.1525423728817</v>
      </c>
      <c r="K4468" s="3">
        <f t="shared" si="72"/>
        <v>64016</v>
      </c>
      <c r="L4468" s="41">
        <v>44656.729166666664</v>
      </c>
      <c r="M4468" s="39">
        <v>43847638</v>
      </c>
      <c r="N4468" s="39" t="s">
        <v>3282</v>
      </c>
      <c r="O4468" s="40" t="s">
        <v>12582</v>
      </c>
      <c r="P4468" s="41">
        <v>44674</v>
      </c>
      <c r="Q4468" s="42" t="s">
        <v>2417</v>
      </c>
      <c r="R4468" s="68"/>
    </row>
    <row r="4469" spans="1:18" s="70" customFormat="1" ht="12.75" customHeight="1" x14ac:dyDescent="0.2">
      <c r="A4469" s="38" t="s">
        <v>11697</v>
      </c>
      <c r="B4469" s="42" t="s">
        <v>11698</v>
      </c>
      <c r="C4469" s="42" t="s">
        <v>11699</v>
      </c>
      <c r="D4469" s="38">
        <v>816273</v>
      </c>
      <c r="E4469" s="42" t="s">
        <v>51</v>
      </c>
      <c r="F4469" s="38">
        <v>8268005602</v>
      </c>
      <c r="G4469" s="40">
        <v>417</v>
      </c>
      <c r="H4469" s="3">
        <v>54250</v>
      </c>
      <c r="I4469" s="3"/>
      <c r="J4469" s="3">
        <v>9765</v>
      </c>
      <c r="K4469" s="3">
        <f t="shared" si="72"/>
        <v>64015</v>
      </c>
      <c r="L4469" s="41">
        <v>44623</v>
      </c>
      <c r="M4469" s="39">
        <v>44445114</v>
      </c>
      <c r="N4469" s="42" t="s">
        <v>315</v>
      </c>
      <c r="O4469" s="42" t="s">
        <v>11700</v>
      </c>
      <c r="P4469" s="60">
        <v>44650</v>
      </c>
      <c r="Q4469" s="42" t="s">
        <v>243</v>
      </c>
      <c r="R4469" s="68"/>
    </row>
    <row r="4470" spans="1:18" s="70" customFormat="1" ht="12.75" customHeight="1" x14ac:dyDescent="0.2">
      <c r="A4470" s="38" t="s">
        <v>23032</v>
      </c>
      <c r="B4470" s="39" t="s">
        <v>23033</v>
      </c>
      <c r="C4470" s="39" t="s">
        <v>23034</v>
      </c>
      <c r="D4470" s="38">
        <v>822647</v>
      </c>
      <c r="E4470" s="39" t="s">
        <v>19117</v>
      </c>
      <c r="F4470" s="38">
        <v>8268015465</v>
      </c>
      <c r="G4470" s="40">
        <v>13</v>
      </c>
      <c r="H4470" s="2">
        <v>54180.88</v>
      </c>
      <c r="I4470" s="2"/>
      <c r="J4470" s="2">
        <v>0</v>
      </c>
      <c r="K4470" s="3">
        <f t="shared" si="72"/>
        <v>54180.88</v>
      </c>
      <c r="L4470" s="41">
        <v>45469.729166666664</v>
      </c>
      <c r="M4470" s="39">
        <v>160900223</v>
      </c>
      <c r="N4470" s="39" t="s">
        <v>3282</v>
      </c>
      <c r="O4470" s="40"/>
      <c r="P4470" s="41"/>
      <c r="Q4470" s="42" t="s">
        <v>2417</v>
      </c>
      <c r="R4470" s="68"/>
    </row>
    <row r="4471" spans="1:18" s="70" customFormat="1" ht="12.75" hidden="1" customHeight="1" x14ac:dyDescent="0.25">
      <c r="A4471" s="38" t="s">
        <v>2722</v>
      </c>
      <c r="B4471" s="42" t="s">
        <v>2723</v>
      </c>
      <c r="C4471" s="42" t="s">
        <v>2724</v>
      </c>
      <c r="D4471" s="38">
        <v>407261</v>
      </c>
      <c r="E4471" s="139" t="s">
        <v>58</v>
      </c>
      <c r="F4471" s="38">
        <v>8266011463</v>
      </c>
      <c r="G4471" s="40">
        <v>9854020706</v>
      </c>
      <c r="H4471" s="3">
        <v>54163.38</v>
      </c>
      <c r="I4471" s="3"/>
      <c r="J4471" s="3">
        <v>0</v>
      </c>
      <c r="K4471" s="3">
        <f t="shared" si="72"/>
        <v>54163.38</v>
      </c>
      <c r="L4471" s="41">
        <v>44355.729166666664</v>
      </c>
      <c r="M4471" s="39">
        <v>6870099813</v>
      </c>
      <c r="N4471" s="42" t="s">
        <v>315</v>
      </c>
      <c r="O4471" s="42"/>
      <c r="P4471" s="60"/>
      <c r="Q4471" s="42" t="s">
        <v>243</v>
      </c>
      <c r="R4471" s="68" t="s">
        <v>506</v>
      </c>
    </row>
    <row r="4472" spans="1:18" s="70" customFormat="1" ht="12.75" customHeight="1" x14ac:dyDescent="0.25">
      <c r="A4472" s="38" t="s">
        <v>3366</v>
      </c>
      <c r="B4472" s="42" t="s">
        <v>3367</v>
      </c>
      <c r="C4472" s="42" t="s">
        <v>3368</v>
      </c>
      <c r="D4472" s="38">
        <v>407261</v>
      </c>
      <c r="E4472" s="82" t="s">
        <v>58</v>
      </c>
      <c r="F4472" s="38">
        <v>8266011862</v>
      </c>
      <c r="G4472" s="40">
        <v>9854021147</v>
      </c>
      <c r="H4472" s="3">
        <v>54163.38</v>
      </c>
      <c r="I4472" s="3"/>
      <c r="J4472" s="3">
        <v>0</v>
      </c>
      <c r="K4472" s="3">
        <f t="shared" si="72"/>
        <v>54163.38</v>
      </c>
      <c r="L4472" s="41">
        <v>44374.729166666664</v>
      </c>
      <c r="M4472" s="39">
        <v>6870120390</v>
      </c>
      <c r="N4472" s="42" t="s">
        <v>315</v>
      </c>
      <c r="O4472" s="42"/>
      <c r="P4472" s="60"/>
      <c r="Q4472" s="42" t="s">
        <v>243</v>
      </c>
      <c r="R4472" s="68"/>
    </row>
    <row r="4473" spans="1:18" s="70" customFormat="1" ht="12.75" customHeight="1" x14ac:dyDescent="0.2">
      <c r="A4473" s="38" t="s">
        <v>22693</v>
      </c>
      <c r="B4473" s="39"/>
      <c r="C4473" s="39"/>
      <c r="D4473" s="38"/>
      <c r="E4473" s="39" t="s">
        <v>3025</v>
      </c>
      <c r="F4473" s="38"/>
      <c r="G4473" s="40"/>
      <c r="H4473" s="2">
        <v>54025</v>
      </c>
      <c r="I4473" s="2"/>
      <c r="J4473" s="2">
        <v>0</v>
      </c>
      <c r="K4473" s="3">
        <f t="shared" si="72"/>
        <v>54025</v>
      </c>
      <c r="L4473" s="41">
        <v>45436</v>
      </c>
      <c r="M4473" s="39"/>
      <c r="N4473" s="39" t="s">
        <v>1933</v>
      </c>
      <c r="O4473" s="40"/>
      <c r="P4473" s="41"/>
      <c r="Q4473" s="62" t="s">
        <v>25</v>
      </c>
      <c r="R4473" s="68"/>
    </row>
    <row r="4474" spans="1:18" s="70" customFormat="1" ht="15" customHeight="1" x14ac:dyDescent="0.25">
      <c r="A4474" s="76" t="s">
        <v>156</v>
      </c>
      <c r="B4474" s="77" t="s">
        <v>157</v>
      </c>
      <c r="C4474" s="77" t="s">
        <v>158</v>
      </c>
      <c r="D4474" s="76">
        <v>124567</v>
      </c>
      <c r="E4474" s="77" t="s">
        <v>159</v>
      </c>
      <c r="F4474" s="76">
        <v>8263000054</v>
      </c>
      <c r="G4474" s="78">
        <v>1328</v>
      </c>
      <c r="H4474" s="79">
        <v>54000</v>
      </c>
      <c r="I4474" s="79"/>
      <c r="J4474" s="79">
        <v>0</v>
      </c>
      <c r="K4474" s="80">
        <f t="shared" si="72"/>
        <v>54000</v>
      </c>
      <c r="L4474" s="81">
        <v>44145.729166666664</v>
      </c>
      <c r="M4474" s="77">
        <v>3445013749</v>
      </c>
      <c r="N4474" s="77" t="s">
        <v>52</v>
      </c>
      <c r="O4474" s="78" t="s">
        <v>160</v>
      </c>
      <c r="P4474" s="81">
        <v>44175</v>
      </c>
      <c r="Q4474" s="77" t="s">
        <v>54</v>
      </c>
      <c r="R4474" s="83"/>
    </row>
    <row r="4475" spans="1:18" s="70" customFormat="1" ht="12.75" customHeight="1" x14ac:dyDescent="0.2">
      <c r="A4475" s="38" t="s">
        <v>3859</v>
      </c>
      <c r="B4475" s="42" t="s">
        <v>3860</v>
      </c>
      <c r="C4475" s="42" t="s">
        <v>3861</v>
      </c>
      <c r="D4475" s="38">
        <v>407022</v>
      </c>
      <c r="E4475" s="42" t="s">
        <v>3856</v>
      </c>
      <c r="F4475" s="38">
        <v>8266010068</v>
      </c>
      <c r="G4475" s="40" t="s">
        <v>3862</v>
      </c>
      <c r="H4475" s="3">
        <v>54000</v>
      </c>
      <c r="I4475" s="3"/>
      <c r="J4475" s="3">
        <v>6480</v>
      </c>
      <c r="K4475" s="3">
        <f t="shared" si="72"/>
        <v>60480</v>
      </c>
      <c r="L4475" s="41">
        <v>44248.729166666664</v>
      </c>
      <c r="M4475" s="39">
        <v>6870128665</v>
      </c>
      <c r="N4475" s="42" t="s">
        <v>315</v>
      </c>
      <c r="O4475" s="42" t="s">
        <v>3858</v>
      </c>
      <c r="P4475" s="60">
        <v>44397</v>
      </c>
      <c r="Q4475" s="42" t="s">
        <v>243</v>
      </c>
      <c r="R4475" s="68"/>
    </row>
    <row r="4476" spans="1:18" s="70" customFormat="1" ht="12.75" customHeight="1" x14ac:dyDescent="0.2">
      <c r="A4476" s="38" t="s">
        <v>14608</v>
      </c>
      <c r="B4476" s="39" t="s">
        <v>14609</v>
      </c>
      <c r="C4476" s="39" t="s">
        <v>14610</v>
      </c>
      <c r="D4476" s="38">
        <v>122828</v>
      </c>
      <c r="E4476" s="39" t="s">
        <v>7479</v>
      </c>
      <c r="F4476" s="38">
        <v>8266015263</v>
      </c>
      <c r="G4476" s="40" t="s">
        <v>14611</v>
      </c>
      <c r="H4476" s="2">
        <v>54000</v>
      </c>
      <c r="I4476" s="2"/>
      <c r="J4476" s="2">
        <v>9720</v>
      </c>
      <c r="K4476" s="3">
        <f t="shared" si="72"/>
        <v>63720</v>
      </c>
      <c r="L4476" s="41">
        <v>44761.729166666664</v>
      </c>
      <c r="M4476" s="39">
        <v>6870139346</v>
      </c>
      <c r="N4476" s="39" t="s">
        <v>3282</v>
      </c>
      <c r="O4476" s="40" t="s">
        <v>14612</v>
      </c>
      <c r="P4476" s="41">
        <v>44782</v>
      </c>
      <c r="Q4476" s="42" t="s">
        <v>2417</v>
      </c>
      <c r="R4476" s="68"/>
    </row>
    <row r="4477" spans="1:18" s="70" customFormat="1" ht="12.75" customHeight="1" x14ac:dyDescent="0.2">
      <c r="A4477" s="38" t="s">
        <v>15112</v>
      </c>
      <c r="B4477" s="39" t="s">
        <v>15113</v>
      </c>
      <c r="C4477" s="39" t="s">
        <v>15114</v>
      </c>
      <c r="D4477" s="38">
        <v>821383</v>
      </c>
      <c r="E4477" s="39" t="s">
        <v>4736</v>
      </c>
      <c r="F4477" s="38">
        <v>8268009697</v>
      </c>
      <c r="G4477" s="40" t="s">
        <v>15115</v>
      </c>
      <c r="H4477" s="2">
        <v>54000</v>
      </c>
      <c r="I4477" s="2"/>
      <c r="J4477" s="2">
        <v>9720</v>
      </c>
      <c r="K4477" s="3">
        <f t="shared" si="72"/>
        <v>63720</v>
      </c>
      <c r="L4477" s="41">
        <v>44789.729166666664</v>
      </c>
      <c r="M4477" s="39">
        <v>44108833</v>
      </c>
      <c r="N4477" s="39" t="s">
        <v>3282</v>
      </c>
      <c r="O4477" s="40" t="s">
        <v>15116</v>
      </c>
      <c r="P4477" s="41">
        <v>44809</v>
      </c>
      <c r="Q4477" s="42" t="s">
        <v>2417</v>
      </c>
      <c r="R4477" s="68"/>
    </row>
    <row r="4478" spans="1:18" s="70" customFormat="1" ht="12.75" customHeight="1" x14ac:dyDescent="0.2">
      <c r="A4478" s="38" t="s">
        <v>18664</v>
      </c>
      <c r="B4478" s="39" t="s">
        <v>18665</v>
      </c>
      <c r="C4478" s="39" t="s">
        <v>18666</v>
      </c>
      <c r="D4478" s="38">
        <v>816655</v>
      </c>
      <c r="E4478" s="42" t="s">
        <v>782</v>
      </c>
      <c r="F4478" s="38">
        <v>8266016192</v>
      </c>
      <c r="G4478" s="40">
        <v>378</v>
      </c>
      <c r="H4478" s="2">
        <v>54000</v>
      </c>
      <c r="I4478" s="2"/>
      <c r="J4478" s="2">
        <v>9720</v>
      </c>
      <c r="K4478" s="3">
        <f t="shared" si="72"/>
        <v>63720</v>
      </c>
      <c r="L4478" s="41">
        <v>44958.729166666664</v>
      </c>
      <c r="M4478" s="39">
        <v>1246307768</v>
      </c>
      <c r="N4478" s="39" t="s">
        <v>52</v>
      </c>
      <c r="O4478" s="40" t="s">
        <v>18667</v>
      </c>
      <c r="P4478" s="41">
        <v>45035</v>
      </c>
      <c r="Q4478" s="39" t="s">
        <v>54</v>
      </c>
      <c r="R4478" s="68"/>
    </row>
    <row r="4479" spans="1:18" s="70" customFormat="1" ht="12.75" customHeight="1" x14ac:dyDescent="0.2">
      <c r="A4479" s="38" t="s">
        <v>18788</v>
      </c>
      <c r="B4479" s="39" t="s">
        <v>18789</v>
      </c>
      <c r="C4479" s="39" t="s">
        <v>18790</v>
      </c>
      <c r="D4479" s="38">
        <v>816655</v>
      </c>
      <c r="E4479" s="42" t="s">
        <v>782</v>
      </c>
      <c r="F4479" s="38">
        <v>8266016192</v>
      </c>
      <c r="G4479" s="40">
        <v>389</v>
      </c>
      <c r="H4479" s="2">
        <v>54000</v>
      </c>
      <c r="I4479" s="2"/>
      <c r="J4479" s="2">
        <v>9720</v>
      </c>
      <c r="K4479" s="3">
        <f t="shared" si="72"/>
        <v>63720</v>
      </c>
      <c r="L4479" s="41">
        <v>44987.729166666664</v>
      </c>
      <c r="M4479" s="39">
        <v>1246319992</v>
      </c>
      <c r="N4479" s="39" t="s">
        <v>52</v>
      </c>
      <c r="O4479" s="40" t="s">
        <v>18791</v>
      </c>
      <c r="P4479" s="41">
        <v>45038</v>
      </c>
      <c r="Q4479" s="39" t="s">
        <v>54</v>
      </c>
      <c r="R4479" s="68"/>
    </row>
    <row r="4480" spans="1:18" s="70" customFormat="1" ht="12.75" customHeight="1" x14ac:dyDescent="0.2">
      <c r="A4480" s="38" t="s">
        <v>16014</v>
      </c>
      <c r="B4480" s="39" t="s">
        <v>16015</v>
      </c>
      <c r="C4480" s="39"/>
      <c r="D4480" s="58">
        <v>118480</v>
      </c>
      <c r="E4480" s="39" t="s">
        <v>9826</v>
      </c>
      <c r="F4480" s="38">
        <v>8265000205</v>
      </c>
      <c r="G4480" s="40" t="s">
        <v>16016</v>
      </c>
      <c r="H4480" s="2">
        <v>53910</v>
      </c>
      <c r="I4480" s="2"/>
      <c r="J4480" s="2">
        <v>9703.7999999999993</v>
      </c>
      <c r="K4480" s="3">
        <f t="shared" si="72"/>
        <v>63613.8</v>
      </c>
      <c r="L4480" s="41">
        <v>44876</v>
      </c>
      <c r="M4480" s="39"/>
      <c r="N4480" s="39" t="s">
        <v>3282</v>
      </c>
      <c r="O4480" s="40"/>
      <c r="P4480" s="41"/>
      <c r="Q4480" s="42" t="s">
        <v>2417</v>
      </c>
      <c r="R4480" s="68"/>
    </row>
    <row r="4481" spans="1:18" s="70" customFormat="1" ht="12.75" customHeight="1" x14ac:dyDescent="0.2">
      <c r="A4481" s="38" t="s">
        <v>18368</v>
      </c>
      <c r="B4481" s="39" t="s">
        <v>18369</v>
      </c>
      <c r="C4481" s="39" t="s">
        <v>18370</v>
      </c>
      <c r="D4481" s="38">
        <v>821146</v>
      </c>
      <c r="E4481" s="42" t="s">
        <v>446</v>
      </c>
      <c r="F4481" s="38">
        <v>8268008478</v>
      </c>
      <c r="G4481" s="40" t="s">
        <v>18371</v>
      </c>
      <c r="H4481" s="2">
        <v>53657</v>
      </c>
      <c r="I4481" s="2"/>
      <c r="J4481" s="2">
        <v>0</v>
      </c>
      <c r="K4481" s="3">
        <f t="shared" si="72"/>
        <v>53657</v>
      </c>
      <c r="L4481" s="41">
        <v>44937.729166666664</v>
      </c>
      <c r="M4481" s="39">
        <v>44571518</v>
      </c>
      <c r="N4481" s="39" t="s">
        <v>3282</v>
      </c>
      <c r="O4481" s="40">
        <v>303298297224</v>
      </c>
      <c r="P4481" s="41">
        <v>45016</v>
      </c>
      <c r="Q4481" s="42" t="s">
        <v>2417</v>
      </c>
      <c r="R4481" s="68"/>
    </row>
    <row r="4482" spans="1:18" s="70" customFormat="1" ht="12.75" customHeight="1" x14ac:dyDescent="0.2">
      <c r="A4482" s="38" t="s">
        <v>22239</v>
      </c>
      <c r="B4482" s="39" t="s">
        <v>22240</v>
      </c>
      <c r="C4482" s="39" t="s">
        <v>22241</v>
      </c>
      <c r="D4482" s="38">
        <v>816655</v>
      </c>
      <c r="E4482" s="42" t="s">
        <v>782</v>
      </c>
      <c r="F4482" s="38">
        <v>8268013271</v>
      </c>
      <c r="G4482" s="40">
        <v>637</v>
      </c>
      <c r="H4482" s="2">
        <v>53640</v>
      </c>
      <c r="I4482" s="2"/>
      <c r="J4482" s="2">
        <v>9655.1999999999989</v>
      </c>
      <c r="K4482" s="3">
        <f t="shared" si="72"/>
        <v>63295.199999999997</v>
      </c>
      <c r="L4482" s="41">
        <v>45370.729166666664</v>
      </c>
      <c r="M4482" s="39">
        <v>161159378</v>
      </c>
      <c r="N4482" s="39" t="s">
        <v>3282</v>
      </c>
      <c r="O4482" s="40" t="s">
        <v>22242</v>
      </c>
      <c r="P4482" s="41">
        <v>45380</v>
      </c>
      <c r="Q4482" s="42" t="s">
        <v>2417</v>
      </c>
      <c r="R4482" s="68"/>
    </row>
    <row r="4483" spans="1:18" s="70" customFormat="1" ht="12.75" customHeight="1" x14ac:dyDescent="0.2">
      <c r="A4483" s="38">
        <v>267</v>
      </c>
      <c r="B4483" s="39" t="s">
        <v>18799</v>
      </c>
      <c r="C4483" s="39" t="s">
        <v>18800</v>
      </c>
      <c r="D4483" s="38">
        <v>407464</v>
      </c>
      <c r="E4483" s="39" t="s">
        <v>1230</v>
      </c>
      <c r="F4483" s="38">
        <v>8268011623</v>
      </c>
      <c r="G4483" s="40" t="s">
        <v>18801</v>
      </c>
      <c r="H4483" s="2">
        <v>53600</v>
      </c>
      <c r="I4483" s="2"/>
      <c r="J4483" s="2">
        <v>9648</v>
      </c>
      <c r="K4483" s="3">
        <f t="shared" si="72"/>
        <v>63248</v>
      </c>
      <c r="L4483" s="41">
        <v>45016.729166666664</v>
      </c>
      <c r="M4483" s="39">
        <v>160308062</v>
      </c>
      <c r="N4483" s="39" t="s">
        <v>8899</v>
      </c>
      <c r="O4483" s="40" t="s">
        <v>18745</v>
      </c>
      <c r="P4483" s="41">
        <v>45048</v>
      </c>
      <c r="Q4483" s="42" t="s">
        <v>8901</v>
      </c>
      <c r="R4483" s="68"/>
    </row>
    <row r="4484" spans="1:18" s="70" customFormat="1" ht="12.75" customHeight="1" x14ac:dyDescent="0.2">
      <c r="A4484" s="38" t="s">
        <v>10081</v>
      </c>
      <c r="B4484" s="42" t="s">
        <v>10082</v>
      </c>
      <c r="C4484" s="42" t="s">
        <v>10083</v>
      </c>
      <c r="D4484" s="38">
        <v>407000</v>
      </c>
      <c r="E4484" s="42" t="s">
        <v>9730</v>
      </c>
      <c r="F4484" s="38">
        <v>8266013050</v>
      </c>
      <c r="G4484" s="40" t="s">
        <v>10084</v>
      </c>
      <c r="H4484" s="3">
        <v>53503.796610169498</v>
      </c>
      <c r="I4484" s="3"/>
      <c r="J4484" s="3">
        <v>9630.6833898305085</v>
      </c>
      <c r="K4484" s="3">
        <f t="shared" si="72"/>
        <v>63134.48000000001</v>
      </c>
      <c r="L4484" s="41">
        <v>44561.729166666664</v>
      </c>
      <c r="M4484" s="39">
        <v>6870361681</v>
      </c>
      <c r="N4484" s="42" t="s">
        <v>315</v>
      </c>
      <c r="O4484" s="42">
        <v>202010237874</v>
      </c>
      <c r="P4484" s="60">
        <v>44594</v>
      </c>
      <c r="Q4484" s="42" t="s">
        <v>243</v>
      </c>
      <c r="R4484" s="68"/>
    </row>
    <row r="4485" spans="1:18" s="70" customFormat="1" ht="12.75" customHeight="1" x14ac:dyDescent="0.2">
      <c r="A4485" s="38" t="s">
        <v>11672</v>
      </c>
      <c r="B4485" s="42" t="s">
        <v>11673</v>
      </c>
      <c r="C4485" s="42" t="s">
        <v>11674</v>
      </c>
      <c r="D4485" s="38">
        <v>500071</v>
      </c>
      <c r="E4485" s="42" t="s">
        <v>584</v>
      </c>
      <c r="F4485" s="38">
        <v>8266013649</v>
      </c>
      <c r="G4485" s="40" t="s">
        <v>11675</v>
      </c>
      <c r="H4485" s="3">
        <v>53285.53</v>
      </c>
      <c r="I4485" s="3"/>
      <c r="J4485" s="3">
        <v>9591.4699999999993</v>
      </c>
      <c r="K4485" s="3">
        <f t="shared" si="72"/>
        <v>62877</v>
      </c>
      <c r="L4485" s="41">
        <v>44601.729166666664</v>
      </c>
      <c r="M4485" s="39">
        <v>6870425169</v>
      </c>
      <c r="N4485" s="42" t="s">
        <v>315</v>
      </c>
      <c r="O4485" s="42" t="s">
        <v>11676</v>
      </c>
      <c r="P4485" s="60">
        <v>44642</v>
      </c>
      <c r="Q4485" s="42" t="s">
        <v>243</v>
      </c>
      <c r="R4485" s="68"/>
    </row>
    <row r="4486" spans="1:18" s="70" customFormat="1" ht="12.75" customHeight="1" x14ac:dyDescent="0.2">
      <c r="A4486" s="38" t="s">
        <v>19985</v>
      </c>
      <c r="B4486" s="39" t="s">
        <v>19986</v>
      </c>
      <c r="C4486" s="39" t="s">
        <v>19987</v>
      </c>
      <c r="D4486" s="38">
        <v>919962</v>
      </c>
      <c r="E4486" s="39" t="s">
        <v>6950</v>
      </c>
      <c r="F4486" s="38">
        <v>8263000121</v>
      </c>
      <c r="G4486" s="40" t="s">
        <v>19988</v>
      </c>
      <c r="H4486" s="3">
        <v>53239.8</v>
      </c>
      <c r="I4486" s="3"/>
      <c r="J4486" s="2">
        <v>9583.2000000000007</v>
      </c>
      <c r="K4486" s="3">
        <f t="shared" ref="K4486:K4549" si="73">SUM(H4486:J4486)</f>
        <v>62823</v>
      </c>
      <c r="L4486" s="41">
        <v>45057.729166666664</v>
      </c>
      <c r="M4486" s="39">
        <v>1246465965</v>
      </c>
      <c r="N4486" s="39" t="s">
        <v>3282</v>
      </c>
      <c r="O4486" s="40"/>
      <c r="P4486" s="41"/>
      <c r="Q4486" s="42" t="s">
        <v>2417</v>
      </c>
      <c r="R4486" s="68"/>
    </row>
    <row r="4487" spans="1:18" s="70" customFormat="1" ht="12.75" customHeight="1" x14ac:dyDescent="0.2">
      <c r="A4487" s="38" t="s">
        <v>17221</v>
      </c>
      <c r="B4487" s="42" t="s">
        <v>17222</v>
      </c>
      <c r="C4487" s="42" t="s">
        <v>17223</v>
      </c>
      <c r="D4487" s="38">
        <v>501497</v>
      </c>
      <c r="E4487" s="42" t="s">
        <v>7579</v>
      </c>
      <c r="F4487" s="38">
        <v>8263000099</v>
      </c>
      <c r="G4487" s="40" t="s">
        <v>17224</v>
      </c>
      <c r="H4487" s="3">
        <v>53100</v>
      </c>
      <c r="I4487" s="3"/>
      <c r="J4487" s="3">
        <v>0</v>
      </c>
      <c r="K4487" s="3">
        <f t="shared" si="73"/>
        <v>53100</v>
      </c>
      <c r="L4487" s="41">
        <v>44539.729166666664</v>
      </c>
      <c r="M4487" s="39">
        <v>6870448792</v>
      </c>
      <c r="N4487" s="42" t="s">
        <v>315</v>
      </c>
      <c r="O4487" s="42"/>
      <c r="P4487" s="60"/>
      <c r="Q4487" s="42" t="s">
        <v>243</v>
      </c>
      <c r="R4487" s="68"/>
    </row>
    <row r="4488" spans="1:18" s="70" customFormat="1" ht="12.75" customHeight="1" x14ac:dyDescent="0.2">
      <c r="A4488" s="38" t="s">
        <v>22225</v>
      </c>
      <c r="B4488" s="39" t="s">
        <v>22226</v>
      </c>
      <c r="C4488" s="39" t="s">
        <v>22227</v>
      </c>
      <c r="D4488" s="38">
        <v>105903</v>
      </c>
      <c r="E4488" s="39" t="s">
        <v>6269</v>
      </c>
      <c r="F4488" s="38">
        <v>8266020089</v>
      </c>
      <c r="G4488" s="40" t="s">
        <v>22228</v>
      </c>
      <c r="H4488" s="2">
        <v>53025.423728813563</v>
      </c>
      <c r="I4488" s="2"/>
      <c r="J4488" s="2">
        <v>9544.5762711864409</v>
      </c>
      <c r="K4488" s="3">
        <f t="shared" si="73"/>
        <v>62570</v>
      </c>
      <c r="L4488" s="41">
        <v>45352.729166666664</v>
      </c>
      <c r="M4488" s="39">
        <v>1246760796</v>
      </c>
      <c r="N4488" s="39" t="s">
        <v>18453</v>
      </c>
      <c r="O4488" s="40" t="s">
        <v>22229</v>
      </c>
      <c r="P4488" s="41">
        <v>45399</v>
      </c>
      <c r="Q4488" s="62" t="s">
        <v>21</v>
      </c>
      <c r="R4488" s="68"/>
    </row>
    <row r="4489" spans="1:18" s="70" customFormat="1" ht="12.75" customHeight="1" x14ac:dyDescent="0.2">
      <c r="A4489" s="38" t="s">
        <v>6607</v>
      </c>
      <c r="B4489" s="39" t="s">
        <v>6608</v>
      </c>
      <c r="C4489" s="39" t="s">
        <v>6609</v>
      </c>
      <c r="D4489" s="38">
        <v>401972</v>
      </c>
      <c r="E4489" s="39" t="s">
        <v>842</v>
      </c>
      <c r="F4489" s="38">
        <v>8263000049</v>
      </c>
      <c r="G4489" s="40" t="s">
        <v>6610</v>
      </c>
      <c r="H4489" s="2">
        <v>53000</v>
      </c>
      <c r="I4489" s="2">
        <v>0</v>
      </c>
      <c r="J4489" s="2">
        <v>9540</v>
      </c>
      <c r="K4489" s="3">
        <f t="shared" si="73"/>
        <v>62540</v>
      </c>
      <c r="L4489" s="41">
        <v>44379.729166666664</v>
      </c>
      <c r="M4489" s="39">
        <v>6870217569</v>
      </c>
      <c r="N4489" s="39" t="s">
        <v>52</v>
      </c>
      <c r="O4489" s="40"/>
      <c r="P4489" s="41"/>
      <c r="Q4489" s="39" t="s">
        <v>54</v>
      </c>
      <c r="R4489" s="68"/>
    </row>
    <row r="4490" spans="1:18" s="70" customFormat="1" ht="12.75" customHeight="1" x14ac:dyDescent="0.2">
      <c r="A4490" s="38" t="s">
        <v>8776</v>
      </c>
      <c r="B4490" s="39" t="s">
        <v>8777</v>
      </c>
      <c r="C4490" s="39" t="s">
        <v>8778</v>
      </c>
      <c r="D4490" s="38">
        <v>703046</v>
      </c>
      <c r="E4490" s="42" t="s">
        <v>678</v>
      </c>
      <c r="F4490" s="38">
        <v>8268007561</v>
      </c>
      <c r="G4490" s="40" t="s">
        <v>8779</v>
      </c>
      <c r="H4490" s="2">
        <v>53000</v>
      </c>
      <c r="I4490" s="2"/>
      <c r="J4490" s="2">
        <v>0</v>
      </c>
      <c r="K4490" s="3">
        <f t="shared" si="73"/>
        <v>53000</v>
      </c>
      <c r="L4490" s="41">
        <v>44520.729166666664</v>
      </c>
      <c r="M4490" s="39">
        <v>3445022021</v>
      </c>
      <c r="N4490" s="39" t="s">
        <v>52</v>
      </c>
      <c r="O4490" s="40" t="s">
        <v>8780</v>
      </c>
      <c r="P4490" s="41">
        <v>44563</v>
      </c>
      <c r="Q4490" s="39" t="s">
        <v>54</v>
      </c>
      <c r="R4490" s="68"/>
    </row>
    <row r="4491" spans="1:18" s="70" customFormat="1" ht="12.75" customHeight="1" x14ac:dyDescent="0.25">
      <c r="A4491" s="38" t="s">
        <v>19173</v>
      </c>
      <c r="B4491" s="39" t="s">
        <v>19174</v>
      </c>
      <c r="C4491" s="39" t="s">
        <v>19175</v>
      </c>
      <c r="D4491" s="38">
        <v>820963</v>
      </c>
      <c r="E4491" s="77" t="s">
        <v>10076</v>
      </c>
      <c r="F4491" s="38">
        <v>8268011035</v>
      </c>
      <c r="G4491" s="40">
        <v>12300022</v>
      </c>
      <c r="H4491" s="2">
        <v>53000</v>
      </c>
      <c r="I4491" s="2"/>
      <c r="J4491" s="2">
        <v>0</v>
      </c>
      <c r="K4491" s="3">
        <f t="shared" si="73"/>
        <v>53000</v>
      </c>
      <c r="L4491" s="41">
        <v>45047.729166666664</v>
      </c>
      <c r="M4491" s="39">
        <v>1218721319</v>
      </c>
      <c r="N4491" s="39" t="s">
        <v>3282</v>
      </c>
      <c r="O4491" s="40" t="s">
        <v>19176</v>
      </c>
      <c r="P4491" s="41">
        <v>45080</v>
      </c>
      <c r="Q4491" s="42" t="s">
        <v>2417</v>
      </c>
      <c r="R4491" s="68"/>
    </row>
    <row r="4492" spans="1:18" s="70" customFormat="1" ht="12.75" customHeight="1" x14ac:dyDescent="0.2">
      <c r="A4492" s="38" t="s">
        <v>15472</v>
      </c>
      <c r="B4492" s="39" t="s">
        <v>15473</v>
      </c>
      <c r="C4492" s="42"/>
      <c r="D4492" s="38">
        <v>806910</v>
      </c>
      <c r="E4492" s="42" t="s">
        <v>14182</v>
      </c>
      <c r="F4492" s="38"/>
      <c r="G4492" s="42" t="s">
        <v>15474</v>
      </c>
      <c r="H4492" s="3">
        <v>52990</v>
      </c>
      <c r="I4492" s="3"/>
      <c r="J4492" s="3"/>
      <c r="K4492" s="3">
        <f t="shared" si="73"/>
        <v>52990</v>
      </c>
      <c r="L4492" s="41">
        <v>44830</v>
      </c>
      <c r="M4492" s="39"/>
      <c r="N4492" s="42"/>
      <c r="O4492" s="42"/>
      <c r="P4492" s="60"/>
      <c r="Q4492" s="42" t="s">
        <v>243</v>
      </c>
      <c r="R4492" s="68"/>
    </row>
    <row r="4493" spans="1:18" s="70" customFormat="1" ht="12.75" customHeight="1" x14ac:dyDescent="0.2">
      <c r="A4493" s="38" t="s">
        <v>22657</v>
      </c>
      <c r="B4493" s="39" t="s">
        <v>22658</v>
      </c>
      <c r="C4493" s="39" t="s">
        <v>22659</v>
      </c>
      <c r="D4493" s="38">
        <v>128637</v>
      </c>
      <c r="E4493" s="39" t="s">
        <v>22660</v>
      </c>
      <c r="F4493" s="38">
        <v>8266021289</v>
      </c>
      <c r="G4493" s="40" t="s">
        <v>22661</v>
      </c>
      <c r="H4493" s="2">
        <v>52866.101694915254</v>
      </c>
      <c r="I4493" s="2"/>
      <c r="J4493" s="2">
        <v>9515.8983050847455</v>
      </c>
      <c r="K4493" s="3">
        <f t="shared" si="73"/>
        <v>62382</v>
      </c>
      <c r="L4493" s="41">
        <v>45397.729166666664</v>
      </c>
      <c r="M4493" s="39">
        <v>1251186316</v>
      </c>
      <c r="N4493" s="39" t="s">
        <v>17881</v>
      </c>
      <c r="O4493" s="40" t="s">
        <v>22662</v>
      </c>
      <c r="P4493" s="41">
        <v>45458</v>
      </c>
      <c r="Q4493" s="62" t="s">
        <v>21</v>
      </c>
      <c r="R4493" s="68"/>
    </row>
    <row r="4494" spans="1:18" s="70" customFormat="1" ht="12.75" customHeight="1" x14ac:dyDescent="0.2">
      <c r="A4494" s="38" t="s">
        <v>21179</v>
      </c>
      <c r="B4494" s="39" t="s">
        <v>21180</v>
      </c>
      <c r="C4494" s="39" t="s">
        <v>21181</v>
      </c>
      <c r="D4494" s="38">
        <v>507144</v>
      </c>
      <c r="E4494" s="39" t="s">
        <v>19473</v>
      </c>
      <c r="F4494" s="38">
        <v>8266020067</v>
      </c>
      <c r="G4494" s="40">
        <v>231010702</v>
      </c>
      <c r="H4494" s="2">
        <v>52750</v>
      </c>
      <c r="I4494" s="2"/>
      <c r="J4494" s="2">
        <v>9495</v>
      </c>
      <c r="K4494" s="3">
        <f t="shared" si="73"/>
        <v>62245</v>
      </c>
      <c r="L4494" s="41">
        <v>45225.729166666664</v>
      </c>
      <c r="M4494" s="39">
        <v>1246610584</v>
      </c>
      <c r="N4494" s="39" t="s">
        <v>18453</v>
      </c>
      <c r="O4494" s="40">
        <v>401010500791</v>
      </c>
      <c r="P4494" s="41">
        <v>45292</v>
      </c>
      <c r="Q4494" s="62" t="s">
        <v>21</v>
      </c>
      <c r="R4494" s="68"/>
    </row>
    <row r="4495" spans="1:18" s="70" customFormat="1" ht="12.75" customHeight="1" x14ac:dyDescent="0.2">
      <c r="A4495" s="38" t="s">
        <v>6896</v>
      </c>
      <c r="B4495" s="39" t="s">
        <v>6897</v>
      </c>
      <c r="C4495" s="39" t="s">
        <v>6898</v>
      </c>
      <c r="D4495" s="38">
        <v>401972</v>
      </c>
      <c r="E4495" s="39" t="s">
        <v>842</v>
      </c>
      <c r="F4495" s="38">
        <v>8263000049</v>
      </c>
      <c r="G4495" s="40" t="s">
        <v>6899</v>
      </c>
      <c r="H4495" s="2">
        <v>52710</v>
      </c>
      <c r="I4495" s="2">
        <v>0</v>
      </c>
      <c r="J4495" s="2">
        <v>9487.7999999999993</v>
      </c>
      <c r="K4495" s="3">
        <f t="shared" si="73"/>
        <v>62197.8</v>
      </c>
      <c r="L4495" s="41">
        <v>44434.729166666664</v>
      </c>
      <c r="M4495" s="39">
        <v>6870246494</v>
      </c>
      <c r="N4495" s="39" t="s">
        <v>52</v>
      </c>
      <c r="O4495" s="40" t="s">
        <v>6788</v>
      </c>
      <c r="P4495" s="41">
        <v>44495</v>
      </c>
      <c r="Q4495" s="39" t="s">
        <v>54</v>
      </c>
      <c r="R4495" s="68"/>
    </row>
    <row r="4496" spans="1:18" s="70" customFormat="1" ht="12.75" customHeight="1" x14ac:dyDescent="0.2">
      <c r="A4496" s="38" t="s">
        <v>9931</v>
      </c>
      <c r="B4496" s="42" t="s">
        <v>9932</v>
      </c>
      <c r="C4496" s="42" t="s">
        <v>9933</v>
      </c>
      <c r="D4496" s="38">
        <v>407048</v>
      </c>
      <c r="E4496" s="42" t="s">
        <v>6256</v>
      </c>
      <c r="F4496" s="38">
        <v>8266013022</v>
      </c>
      <c r="G4496" s="40" t="s">
        <v>9934</v>
      </c>
      <c r="H4496" s="3">
        <v>52650</v>
      </c>
      <c r="I4496" s="3"/>
      <c r="J4496" s="3">
        <v>9477</v>
      </c>
      <c r="K4496" s="3">
        <f t="shared" si="73"/>
        <v>62127</v>
      </c>
      <c r="L4496" s="41">
        <v>44546</v>
      </c>
      <c r="M4496" s="39">
        <v>6870346380</v>
      </c>
      <c r="N4496" s="42" t="s">
        <v>315</v>
      </c>
      <c r="O4496" s="42" t="s">
        <v>9935</v>
      </c>
      <c r="P4496" s="60">
        <v>44595</v>
      </c>
      <c r="Q4496" s="42" t="s">
        <v>243</v>
      </c>
      <c r="R4496" s="68"/>
    </row>
    <row r="4497" spans="1:18" s="70" customFormat="1" ht="12.75" customHeight="1" x14ac:dyDescent="0.2">
      <c r="A4497" s="38" t="s">
        <v>20442</v>
      </c>
      <c r="B4497" s="39" t="s">
        <v>20443</v>
      </c>
      <c r="C4497" s="39" t="s">
        <v>20444</v>
      </c>
      <c r="D4497" s="38">
        <v>811819</v>
      </c>
      <c r="E4497" s="39" t="s">
        <v>1091</v>
      </c>
      <c r="F4497" s="38">
        <v>8262000074</v>
      </c>
      <c r="G4497" s="40" t="s">
        <v>20445</v>
      </c>
      <c r="H4497" s="2">
        <v>52643</v>
      </c>
      <c r="I4497" s="2"/>
      <c r="J4497" s="2">
        <v>0</v>
      </c>
      <c r="K4497" s="3">
        <f t="shared" si="73"/>
        <v>52643</v>
      </c>
      <c r="L4497" s="41">
        <v>45175.729166666664</v>
      </c>
      <c r="M4497" s="39">
        <v>1218733443</v>
      </c>
      <c r="N4497" s="39" t="s">
        <v>18453</v>
      </c>
      <c r="O4497" s="40">
        <v>310068773500</v>
      </c>
      <c r="P4497" s="41">
        <v>45207</v>
      </c>
      <c r="Q4497" s="62" t="s">
        <v>21</v>
      </c>
      <c r="R4497" s="68"/>
    </row>
    <row r="4498" spans="1:18" s="70" customFormat="1" ht="12.75" customHeight="1" x14ac:dyDescent="0.2">
      <c r="A4498" s="38" t="s">
        <v>15583</v>
      </c>
      <c r="B4498" s="42" t="s">
        <v>15584</v>
      </c>
      <c r="C4498" s="42" t="s">
        <v>15585</v>
      </c>
      <c r="D4498" s="38">
        <v>506161</v>
      </c>
      <c r="E4498" s="42" t="s">
        <v>7579</v>
      </c>
      <c r="F4498" s="38">
        <v>8268008858</v>
      </c>
      <c r="G4498" s="40" t="s">
        <v>15586</v>
      </c>
      <c r="H4498" s="3">
        <v>52500</v>
      </c>
      <c r="I4498" s="3"/>
      <c r="J4498" s="3">
        <v>9450</v>
      </c>
      <c r="K4498" s="3">
        <f t="shared" si="73"/>
        <v>61950</v>
      </c>
      <c r="L4498" s="41">
        <v>44664.729166666664</v>
      </c>
      <c r="M4498" s="39">
        <v>44123041</v>
      </c>
      <c r="N4498" s="42" t="s">
        <v>315</v>
      </c>
      <c r="O4498" s="42">
        <v>210106492780</v>
      </c>
      <c r="P4498" s="60">
        <v>44847</v>
      </c>
      <c r="Q4498" s="42" t="s">
        <v>243</v>
      </c>
      <c r="R4498" s="68"/>
    </row>
    <row r="4499" spans="1:18" s="70" customFormat="1" ht="12.75" customHeight="1" x14ac:dyDescent="0.2">
      <c r="A4499" s="38">
        <v>239</v>
      </c>
      <c r="B4499" s="39" t="s">
        <v>22898</v>
      </c>
      <c r="C4499" s="39" t="s">
        <v>22899</v>
      </c>
      <c r="D4499" s="38">
        <v>116439</v>
      </c>
      <c r="E4499" s="39" t="s">
        <v>22900</v>
      </c>
      <c r="F4499" s="38">
        <v>8268011368</v>
      </c>
      <c r="G4499" s="40">
        <v>2324001</v>
      </c>
      <c r="H4499" s="2">
        <v>52500</v>
      </c>
      <c r="I4499" s="2"/>
      <c r="J4499" s="2">
        <v>9450</v>
      </c>
      <c r="K4499" s="3">
        <f t="shared" si="73"/>
        <v>61950</v>
      </c>
      <c r="L4499" s="41">
        <v>45388.729166666664</v>
      </c>
      <c r="M4499" s="39">
        <v>160865528</v>
      </c>
      <c r="N4499" s="39" t="s">
        <v>8899</v>
      </c>
      <c r="O4499" s="40" t="s">
        <v>22901</v>
      </c>
      <c r="P4499" s="41">
        <v>45469</v>
      </c>
      <c r="Q4499" s="42" t="s">
        <v>8901</v>
      </c>
      <c r="R4499" s="68"/>
    </row>
    <row r="4500" spans="1:18" s="70" customFormat="1" ht="12.75" customHeight="1" x14ac:dyDescent="0.25">
      <c r="A4500" s="38" t="s">
        <v>17692</v>
      </c>
      <c r="B4500" s="39" t="s">
        <v>17693</v>
      </c>
      <c r="C4500" s="39" t="s">
        <v>17694</v>
      </c>
      <c r="D4500" s="38">
        <v>820963</v>
      </c>
      <c r="E4500" s="77" t="s">
        <v>10076</v>
      </c>
      <c r="F4500" s="38">
        <v>8268010507</v>
      </c>
      <c r="G4500" s="40">
        <v>720</v>
      </c>
      <c r="H4500" s="2">
        <v>52447.5</v>
      </c>
      <c r="I4500" s="2"/>
      <c r="J4500" s="2">
        <v>0</v>
      </c>
      <c r="K4500" s="3">
        <f t="shared" si="73"/>
        <v>52447.5</v>
      </c>
      <c r="L4500" s="41">
        <v>44932.729166666664</v>
      </c>
      <c r="M4500" s="39">
        <v>3445033057</v>
      </c>
      <c r="N4500" s="39" t="s">
        <v>3282</v>
      </c>
      <c r="O4500" s="40" t="s">
        <v>17695</v>
      </c>
      <c r="P4500" s="41">
        <v>44980</v>
      </c>
      <c r="Q4500" s="42" t="s">
        <v>2417</v>
      </c>
      <c r="R4500" s="68"/>
    </row>
    <row r="4501" spans="1:18" s="70" customFormat="1" ht="12.75" customHeight="1" x14ac:dyDescent="0.2">
      <c r="A4501" s="38" t="s">
        <v>1434</v>
      </c>
      <c r="B4501" s="42"/>
      <c r="C4501" s="42"/>
      <c r="D4501" s="38"/>
      <c r="E4501" s="42" t="s">
        <v>1435</v>
      </c>
      <c r="F4501" s="38"/>
      <c r="G4501" s="40" t="s">
        <v>1436</v>
      </c>
      <c r="H4501" s="3">
        <v>52360</v>
      </c>
      <c r="I4501" s="3"/>
      <c r="J4501" s="3"/>
      <c r="K4501" s="3">
        <f t="shared" si="73"/>
        <v>52360</v>
      </c>
      <c r="L4501" s="41">
        <v>44292</v>
      </c>
      <c r="M4501" s="39"/>
      <c r="N4501" s="42"/>
      <c r="O4501" s="42"/>
      <c r="P4501" s="60"/>
      <c r="Q4501" s="42" t="s">
        <v>243</v>
      </c>
      <c r="R4501" s="68"/>
    </row>
    <row r="4502" spans="1:18" s="70" customFormat="1" ht="12.75" customHeight="1" x14ac:dyDescent="0.2">
      <c r="A4502" s="38" t="s">
        <v>16806</v>
      </c>
      <c r="B4502" s="39" t="s">
        <v>16807</v>
      </c>
      <c r="C4502" s="39" t="s">
        <v>16808</v>
      </c>
      <c r="D4502" s="38">
        <v>821146</v>
      </c>
      <c r="E4502" s="42" t="s">
        <v>446</v>
      </c>
      <c r="F4502" s="38">
        <v>8268008478</v>
      </c>
      <c r="G4502" s="40" t="s">
        <v>16809</v>
      </c>
      <c r="H4502" s="2">
        <v>52147</v>
      </c>
      <c r="I4502" s="2"/>
      <c r="J4502" s="2">
        <v>0</v>
      </c>
      <c r="K4502" s="3">
        <f t="shared" si="73"/>
        <v>52147</v>
      </c>
      <c r="L4502" s="41">
        <v>44917.729166666664</v>
      </c>
      <c r="M4502" s="39">
        <v>44377987</v>
      </c>
      <c r="N4502" s="39" t="s">
        <v>3282</v>
      </c>
      <c r="O4502" s="40">
        <v>301058715880</v>
      </c>
      <c r="P4502" s="41">
        <v>44932</v>
      </c>
      <c r="Q4502" s="42" t="s">
        <v>2417</v>
      </c>
      <c r="R4502" s="68"/>
    </row>
    <row r="4503" spans="1:18" s="70" customFormat="1" ht="12.75" customHeight="1" x14ac:dyDescent="0.2">
      <c r="A4503" s="38" t="s">
        <v>218</v>
      </c>
      <c r="B4503" s="39" t="s">
        <v>219</v>
      </c>
      <c r="C4503" s="39" t="s">
        <v>220</v>
      </c>
      <c r="D4503" s="38">
        <v>816273</v>
      </c>
      <c r="E4503" s="39" t="s">
        <v>51</v>
      </c>
      <c r="F4503" s="38">
        <v>8268005286</v>
      </c>
      <c r="G4503" s="40">
        <v>140</v>
      </c>
      <c r="H4503" s="2">
        <v>52000</v>
      </c>
      <c r="I4503" s="2"/>
      <c r="J4503" s="2">
        <v>9360</v>
      </c>
      <c r="K4503" s="3">
        <f t="shared" si="73"/>
        <v>61360</v>
      </c>
      <c r="L4503" s="41">
        <v>44173.729166666664</v>
      </c>
      <c r="M4503" s="39">
        <v>44147780</v>
      </c>
      <c r="N4503" s="39" t="s">
        <v>52</v>
      </c>
      <c r="O4503" s="40" t="s">
        <v>221</v>
      </c>
      <c r="P4503" s="41">
        <v>44203</v>
      </c>
      <c r="Q4503" s="39" t="s">
        <v>54</v>
      </c>
      <c r="R4503" s="68"/>
    </row>
    <row r="4504" spans="1:18" s="70" customFormat="1" ht="12.75" customHeight="1" x14ac:dyDescent="0.2">
      <c r="A4504" s="38" t="s">
        <v>22011</v>
      </c>
      <c r="B4504" s="39" t="s">
        <v>22012</v>
      </c>
      <c r="C4504" s="39" t="s">
        <v>22013</v>
      </c>
      <c r="D4504" s="38">
        <v>909693</v>
      </c>
      <c r="E4504" s="129" t="s">
        <v>6420</v>
      </c>
      <c r="F4504" s="38">
        <v>8268012543</v>
      </c>
      <c r="G4504" s="40" t="s">
        <v>22014</v>
      </c>
      <c r="H4504" s="2"/>
      <c r="I4504" s="2"/>
      <c r="J4504" s="2">
        <v>9346.8813559322043</v>
      </c>
      <c r="K4504" s="3">
        <f t="shared" si="73"/>
        <v>9346.8813559322043</v>
      </c>
      <c r="L4504" s="41">
        <v>45308.729166666664</v>
      </c>
      <c r="M4504" s="39">
        <v>161064308</v>
      </c>
      <c r="N4504" s="39" t="s">
        <v>18453</v>
      </c>
      <c r="O4504" s="40">
        <v>403017909394</v>
      </c>
      <c r="P4504" s="41">
        <v>45354</v>
      </c>
      <c r="Q4504" s="62" t="s">
        <v>21</v>
      </c>
      <c r="R4504" s="68"/>
    </row>
    <row r="4505" spans="1:18" s="70" customFormat="1" ht="12.75" customHeight="1" x14ac:dyDescent="0.2">
      <c r="A4505" s="38" t="s">
        <v>6905</v>
      </c>
      <c r="B4505" s="39" t="s">
        <v>6906</v>
      </c>
      <c r="C4505" s="39" t="s">
        <v>6907</v>
      </c>
      <c r="D4505" s="38">
        <v>401972</v>
      </c>
      <c r="E4505" s="39" t="s">
        <v>842</v>
      </c>
      <c r="F4505" s="38">
        <v>8263000049</v>
      </c>
      <c r="G4505" s="40" t="s">
        <v>6908</v>
      </c>
      <c r="H4505" s="2">
        <v>51920</v>
      </c>
      <c r="I4505" s="2">
        <v>0</v>
      </c>
      <c r="J4505" s="2">
        <v>9345.6</v>
      </c>
      <c r="K4505" s="3">
        <f t="shared" si="73"/>
        <v>61265.599999999999</v>
      </c>
      <c r="L4505" s="41">
        <v>44446.729166666664</v>
      </c>
      <c r="M4505" s="39">
        <v>6870247385</v>
      </c>
      <c r="N4505" s="39" t="s">
        <v>52</v>
      </c>
      <c r="O4505" s="40" t="s">
        <v>6904</v>
      </c>
      <c r="P4505" s="41">
        <v>44496</v>
      </c>
      <c r="Q4505" s="39" t="s">
        <v>54</v>
      </c>
      <c r="R4505" s="68"/>
    </row>
    <row r="4506" spans="1:18" s="70" customFormat="1" ht="12.75" customHeight="1" x14ac:dyDescent="0.2">
      <c r="A4506" s="38" t="s">
        <v>22203</v>
      </c>
      <c r="B4506" s="39" t="s">
        <v>22204</v>
      </c>
      <c r="C4506" s="39"/>
      <c r="D4506" s="38">
        <v>816273</v>
      </c>
      <c r="E4506" s="39" t="s">
        <v>51</v>
      </c>
      <c r="F4506" s="38">
        <v>8268013907</v>
      </c>
      <c r="G4506" s="40">
        <v>320</v>
      </c>
      <c r="H4506" s="2">
        <v>51900</v>
      </c>
      <c r="I4506" s="2"/>
      <c r="J4506" s="2">
        <v>9342</v>
      </c>
      <c r="K4506" s="3">
        <f t="shared" si="73"/>
        <v>61242</v>
      </c>
      <c r="L4506" s="41">
        <v>45373</v>
      </c>
      <c r="M4506" s="39"/>
      <c r="N4506" s="39" t="s">
        <v>19303</v>
      </c>
      <c r="O4506" s="40"/>
      <c r="P4506" s="41"/>
      <c r="Q4506" s="62" t="s">
        <v>19</v>
      </c>
      <c r="R4506" s="68"/>
    </row>
    <row r="4507" spans="1:18" s="70" customFormat="1" ht="12.75" customHeight="1" x14ac:dyDescent="0.25">
      <c r="A4507" s="38" t="s">
        <v>4689</v>
      </c>
      <c r="B4507" s="39" t="s">
        <v>4690</v>
      </c>
      <c r="C4507" s="39" t="s">
        <v>4691</v>
      </c>
      <c r="D4507" s="38">
        <v>407261</v>
      </c>
      <c r="E4507" s="77" t="s">
        <v>58</v>
      </c>
      <c r="F4507" s="38">
        <v>8266012048</v>
      </c>
      <c r="G4507" s="40">
        <v>9854021473</v>
      </c>
      <c r="H4507" s="2">
        <v>51798.8</v>
      </c>
      <c r="I4507" s="2"/>
      <c r="J4507" s="2">
        <v>0</v>
      </c>
      <c r="K4507" s="3">
        <f t="shared" si="73"/>
        <v>51798.8</v>
      </c>
      <c r="L4507" s="41">
        <v>44400.729166666664</v>
      </c>
      <c r="M4507" s="39">
        <v>6870152460</v>
      </c>
      <c r="N4507" s="39" t="s">
        <v>52</v>
      </c>
      <c r="O4507" s="40"/>
      <c r="P4507" s="41"/>
      <c r="Q4507" s="39" t="s">
        <v>54</v>
      </c>
      <c r="R4507" s="68"/>
    </row>
    <row r="4508" spans="1:18" s="70" customFormat="1" ht="12.75" hidden="1" customHeight="1" x14ac:dyDescent="0.25">
      <c r="A4508" s="38" t="s">
        <v>8169</v>
      </c>
      <c r="B4508" s="42" t="s">
        <v>8167</v>
      </c>
      <c r="C4508" s="42" t="s">
        <v>8168</v>
      </c>
      <c r="D4508" s="38">
        <v>407261</v>
      </c>
      <c r="E4508" s="139" t="s">
        <v>58</v>
      </c>
      <c r="F4508" s="38">
        <v>8266012912</v>
      </c>
      <c r="G4508" s="40">
        <v>9854021137</v>
      </c>
      <c r="H4508" s="3">
        <v>51798.8</v>
      </c>
      <c r="I4508" s="3"/>
      <c r="J4508" s="3">
        <v>0</v>
      </c>
      <c r="K4508" s="3">
        <f t="shared" si="73"/>
        <v>51798.8</v>
      </c>
      <c r="L4508" s="41">
        <v>44501.729166666664</v>
      </c>
      <c r="M4508" s="39">
        <v>6870264324</v>
      </c>
      <c r="N4508" s="42" t="s">
        <v>315</v>
      </c>
      <c r="O4508" s="42"/>
      <c r="P4508" s="60"/>
      <c r="Q4508" s="42" t="s">
        <v>243</v>
      </c>
      <c r="R4508" s="68" t="s">
        <v>506</v>
      </c>
    </row>
    <row r="4509" spans="1:18" s="70" customFormat="1" ht="12.75" customHeight="1" x14ac:dyDescent="0.2">
      <c r="A4509" s="38" t="s">
        <v>22576</v>
      </c>
      <c r="B4509" s="39" t="s">
        <v>22577</v>
      </c>
      <c r="C4509" s="39" t="s">
        <v>22578</v>
      </c>
      <c r="D4509" s="38">
        <v>508634</v>
      </c>
      <c r="E4509" s="39" t="s">
        <v>21005</v>
      </c>
      <c r="F4509" s="38">
        <v>8266021294</v>
      </c>
      <c r="G4509" s="40" t="s">
        <v>22579</v>
      </c>
      <c r="H4509" s="2">
        <v>51795.796610169498</v>
      </c>
      <c r="I4509" s="2"/>
      <c r="J4509" s="2">
        <v>9323.2433898305098</v>
      </c>
      <c r="K4509" s="3">
        <f t="shared" si="73"/>
        <v>61119.040000000008</v>
      </c>
      <c r="L4509" s="41">
        <v>45408.729166666664</v>
      </c>
      <c r="M4509" s="39">
        <v>1251170835</v>
      </c>
      <c r="N4509" s="39" t="s">
        <v>18453</v>
      </c>
      <c r="O4509" s="40" t="s">
        <v>22580</v>
      </c>
      <c r="P4509" s="41">
        <v>45458</v>
      </c>
      <c r="Q4509" s="62" t="s">
        <v>21</v>
      </c>
      <c r="R4509" s="68"/>
    </row>
    <row r="4510" spans="1:18" s="70" customFormat="1" ht="12.75" customHeight="1" x14ac:dyDescent="0.2">
      <c r="A4510" s="38" t="s">
        <v>1050</v>
      </c>
      <c r="B4510" s="39" t="s">
        <v>1051</v>
      </c>
      <c r="C4510" s="39" t="s">
        <v>1052</v>
      </c>
      <c r="D4510" s="38">
        <v>815145</v>
      </c>
      <c r="E4510" s="39" t="s">
        <v>1053</v>
      </c>
      <c r="F4510" s="38">
        <v>8268005852</v>
      </c>
      <c r="G4510" s="40">
        <v>42</v>
      </c>
      <c r="H4510" s="2">
        <v>51685.593220338989</v>
      </c>
      <c r="I4510" s="2"/>
      <c r="J4510" s="2">
        <v>9303.4067796610179</v>
      </c>
      <c r="K4510" s="3">
        <f t="shared" si="73"/>
        <v>60989.000000000007</v>
      </c>
      <c r="L4510" s="41">
        <v>44268.729166666664</v>
      </c>
      <c r="M4510" s="39">
        <v>44289813</v>
      </c>
      <c r="N4510" s="39" t="s">
        <v>52</v>
      </c>
      <c r="O4510" s="40" t="s">
        <v>1054</v>
      </c>
      <c r="P4510" s="41">
        <v>44278</v>
      </c>
      <c r="Q4510" s="39" t="s">
        <v>54</v>
      </c>
      <c r="R4510" s="68"/>
    </row>
    <row r="4511" spans="1:18" s="70" customFormat="1" ht="12.75" customHeight="1" x14ac:dyDescent="0.2">
      <c r="A4511" s="38" t="s">
        <v>11292</v>
      </c>
      <c r="B4511" s="39" t="s">
        <v>11293</v>
      </c>
      <c r="C4511" s="39" t="s">
        <v>11294</v>
      </c>
      <c r="D4511" s="38">
        <v>122828</v>
      </c>
      <c r="E4511" s="39" t="s">
        <v>7479</v>
      </c>
      <c r="F4511" s="38">
        <v>8268007269</v>
      </c>
      <c r="G4511" s="40" t="s">
        <v>11295</v>
      </c>
      <c r="H4511" s="2">
        <v>51664</v>
      </c>
      <c r="I4511" s="2"/>
      <c r="J4511" s="2">
        <v>9299.52</v>
      </c>
      <c r="K4511" s="3">
        <f t="shared" si="73"/>
        <v>60963.520000000004</v>
      </c>
      <c r="L4511" s="41">
        <v>44567.729166666664</v>
      </c>
      <c r="M4511" s="39">
        <v>44388512</v>
      </c>
      <c r="N4511" s="39" t="s">
        <v>52</v>
      </c>
      <c r="O4511" s="40" t="s">
        <v>11296</v>
      </c>
      <c r="P4511" s="41">
        <v>44628</v>
      </c>
      <c r="Q4511" s="39" t="s">
        <v>54</v>
      </c>
      <c r="R4511" s="68"/>
    </row>
    <row r="4512" spans="1:18" s="70" customFormat="1" ht="12.75" customHeight="1" x14ac:dyDescent="0.2">
      <c r="A4512" s="38" t="s">
        <v>4174</v>
      </c>
      <c r="B4512" s="42"/>
      <c r="C4512" s="42"/>
      <c r="D4512" s="38"/>
      <c r="E4512" s="42" t="s">
        <v>3025</v>
      </c>
      <c r="F4512" s="61" t="s">
        <v>4166</v>
      </c>
      <c r="G4512" s="59">
        <v>44405</v>
      </c>
      <c r="H4512" s="3">
        <v>51636.85</v>
      </c>
      <c r="I4512" s="3"/>
      <c r="J4512" s="2">
        <v>0</v>
      </c>
      <c r="K4512" s="3">
        <f t="shared" si="73"/>
        <v>51636.85</v>
      </c>
      <c r="L4512" s="59">
        <v>44405</v>
      </c>
      <c r="M4512" s="61" t="s">
        <v>4166</v>
      </c>
      <c r="N4512" s="39" t="s">
        <v>3027</v>
      </c>
      <c r="O4512" s="42"/>
      <c r="P4512" s="60"/>
      <c r="Q4512" s="62" t="s">
        <v>15</v>
      </c>
      <c r="R4512" s="68"/>
    </row>
    <row r="4513" spans="1:18" s="70" customFormat="1" ht="12.75" customHeight="1" x14ac:dyDescent="0.2">
      <c r="A4513" s="38" t="s">
        <v>14679</v>
      </c>
      <c r="B4513" s="39" t="s">
        <v>14680</v>
      </c>
      <c r="C4513" s="39" t="s">
        <v>14681</v>
      </c>
      <c r="D4513" s="38">
        <v>814805</v>
      </c>
      <c r="E4513" s="39" t="s">
        <v>111</v>
      </c>
      <c r="F4513" s="38">
        <v>8268009084</v>
      </c>
      <c r="G4513" s="40">
        <v>4816</v>
      </c>
      <c r="H4513" s="2">
        <v>51600</v>
      </c>
      <c r="I4513" s="2"/>
      <c r="J4513" s="2">
        <v>9288</v>
      </c>
      <c r="K4513" s="3">
        <f t="shared" si="73"/>
        <v>60888</v>
      </c>
      <c r="L4513" s="41">
        <v>44768.729166666664</v>
      </c>
      <c r="M4513" s="39">
        <v>44062193</v>
      </c>
      <c r="N4513" s="39" t="s">
        <v>3282</v>
      </c>
      <c r="O4513" s="40" t="s">
        <v>14682</v>
      </c>
      <c r="P4513" s="41">
        <v>44782</v>
      </c>
      <c r="Q4513" s="42" t="s">
        <v>2417</v>
      </c>
      <c r="R4513" s="68"/>
    </row>
    <row r="4514" spans="1:18" s="70" customFormat="1" ht="12.75" customHeight="1" x14ac:dyDescent="0.2">
      <c r="A4514" s="38" t="s">
        <v>15250</v>
      </c>
      <c r="B4514" s="39" t="s">
        <v>15251</v>
      </c>
      <c r="C4514" s="39" t="s">
        <v>15252</v>
      </c>
      <c r="D4514" s="38">
        <v>814805</v>
      </c>
      <c r="E4514" s="39" t="s">
        <v>111</v>
      </c>
      <c r="F4514" s="38">
        <v>8268009084</v>
      </c>
      <c r="G4514" s="40">
        <v>4916</v>
      </c>
      <c r="H4514" s="2">
        <v>51600</v>
      </c>
      <c r="I4514" s="2"/>
      <c r="J4514" s="2">
        <v>9288</v>
      </c>
      <c r="K4514" s="3">
        <f t="shared" si="73"/>
        <v>60888</v>
      </c>
      <c r="L4514" s="41">
        <v>44798.729166666664</v>
      </c>
      <c r="M4514" s="39">
        <v>44126210</v>
      </c>
      <c r="N4514" s="39" t="s">
        <v>3282</v>
      </c>
      <c r="O4514" s="40" t="s">
        <v>15244</v>
      </c>
      <c r="P4514" s="41">
        <v>44814</v>
      </c>
      <c r="Q4514" s="42" t="s">
        <v>2417</v>
      </c>
      <c r="R4514" s="68"/>
    </row>
    <row r="4515" spans="1:18" s="70" customFormat="1" ht="12.75" customHeight="1" x14ac:dyDescent="0.2">
      <c r="A4515" s="38" t="s">
        <v>15903</v>
      </c>
      <c r="B4515" s="39" t="s">
        <v>15904</v>
      </c>
      <c r="C4515" s="39" t="s">
        <v>15905</v>
      </c>
      <c r="D4515" s="38">
        <v>814805</v>
      </c>
      <c r="E4515" s="39" t="s">
        <v>111</v>
      </c>
      <c r="F4515" s="38">
        <v>8268009084</v>
      </c>
      <c r="G4515" s="40">
        <v>5197</v>
      </c>
      <c r="H4515" s="2">
        <v>51600</v>
      </c>
      <c r="I4515" s="2"/>
      <c r="J4515" s="2">
        <v>9288</v>
      </c>
      <c r="K4515" s="3">
        <f t="shared" si="73"/>
        <v>60888</v>
      </c>
      <c r="L4515" s="41">
        <v>44862.729166666664</v>
      </c>
      <c r="M4515" s="39">
        <v>44242556</v>
      </c>
      <c r="N4515" s="39" t="s">
        <v>3282</v>
      </c>
      <c r="O4515" s="40" t="s">
        <v>15900</v>
      </c>
      <c r="P4515" s="41">
        <v>44875</v>
      </c>
      <c r="Q4515" s="42" t="s">
        <v>2417</v>
      </c>
      <c r="R4515" s="68"/>
    </row>
    <row r="4516" spans="1:18" s="70" customFormat="1" ht="12.75" customHeight="1" x14ac:dyDescent="0.2">
      <c r="A4516" s="38" t="s">
        <v>17759</v>
      </c>
      <c r="B4516" s="39" t="s">
        <v>17760</v>
      </c>
      <c r="C4516" s="39" t="s">
        <v>17761</v>
      </c>
      <c r="D4516" s="38">
        <v>700717</v>
      </c>
      <c r="E4516" s="39" t="s">
        <v>8503</v>
      </c>
      <c r="F4516" s="38">
        <v>8262000058</v>
      </c>
      <c r="G4516" s="40" t="s">
        <v>17762</v>
      </c>
      <c r="H4516" s="2">
        <v>51505</v>
      </c>
      <c r="I4516" s="2"/>
      <c r="J4516" s="2">
        <v>0</v>
      </c>
      <c r="K4516" s="3">
        <f t="shared" si="73"/>
        <v>51505</v>
      </c>
      <c r="L4516" s="41">
        <v>44873.729166666664</v>
      </c>
      <c r="M4516" s="39">
        <v>44498336</v>
      </c>
      <c r="N4516" s="39" t="s">
        <v>3282</v>
      </c>
      <c r="O4516" s="40">
        <v>302271607458</v>
      </c>
      <c r="P4516" s="41">
        <v>44985</v>
      </c>
      <c r="Q4516" s="42" t="s">
        <v>2417</v>
      </c>
      <c r="R4516" s="68"/>
    </row>
    <row r="4517" spans="1:18" s="70" customFormat="1" ht="12.75" customHeight="1" x14ac:dyDescent="0.2">
      <c r="A4517" s="38" t="s">
        <v>22304</v>
      </c>
      <c r="B4517" s="39" t="s">
        <v>22305</v>
      </c>
      <c r="C4517" s="39" t="s">
        <v>22306</v>
      </c>
      <c r="D4517" s="38">
        <v>821146</v>
      </c>
      <c r="E4517" s="42" t="s">
        <v>446</v>
      </c>
      <c r="F4517" s="38">
        <v>8268008478</v>
      </c>
      <c r="G4517" s="40" t="s">
        <v>22307</v>
      </c>
      <c r="H4517" s="2">
        <v>51371</v>
      </c>
      <c r="I4517" s="2"/>
      <c r="J4517" s="2">
        <v>0</v>
      </c>
      <c r="K4517" s="3">
        <f t="shared" si="73"/>
        <v>51371</v>
      </c>
      <c r="L4517" s="41">
        <v>45310</v>
      </c>
      <c r="M4517" s="39">
        <v>161180428</v>
      </c>
      <c r="N4517" s="39" t="s">
        <v>3282</v>
      </c>
      <c r="O4517" s="40" t="s">
        <v>22308</v>
      </c>
      <c r="P4517" s="41">
        <v>45382</v>
      </c>
      <c r="Q4517" s="42" t="s">
        <v>2417</v>
      </c>
      <c r="R4517" s="68"/>
    </row>
    <row r="4518" spans="1:18" s="70" customFormat="1" ht="12.75" customHeight="1" x14ac:dyDescent="0.2">
      <c r="A4518" s="38" t="s">
        <v>5111</v>
      </c>
      <c r="B4518" s="39" t="s">
        <v>5112</v>
      </c>
      <c r="C4518" s="39" t="s">
        <v>5113</v>
      </c>
      <c r="D4518" s="38">
        <v>814805</v>
      </c>
      <c r="E4518" s="39" t="s">
        <v>111</v>
      </c>
      <c r="F4518" s="38">
        <v>8268005707</v>
      </c>
      <c r="G4518" s="40">
        <v>3521</v>
      </c>
      <c r="H4518" s="2">
        <v>51360.169491525427</v>
      </c>
      <c r="I4518" s="2"/>
      <c r="J4518" s="2">
        <v>9244.8305084745771</v>
      </c>
      <c r="K4518" s="3">
        <f t="shared" si="73"/>
        <v>60605</v>
      </c>
      <c r="L4518" s="41">
        <v>44413.729166666664</v>
      </c>
      <c r="M4518" s="39">
        <v>44015648</v>
      </c>
      <c r="N4518" s="39" t="s">
        <v>52</v>
      </c>
      <c r="O4518" s="40" t="s">
        <v>5110</v>
      </c>
      <c r="P4518" s="41">
        <v>44429</v>
      </c>
      <c r="Q4518" s="39" t="s">
        <v>54</v>
      </c>
      <c r="R4518" s="68"/>
    </row>
    <row r="4519" spans="1:18" s="70" customFormat="1" ht="12.75" customHeight="1" x14ac:dyDescent="0.2">
      <c r="A4519" s="38" t="s">
        <v>5657</v>
      </c>
      <c r="B4519" s="39" t="s">
        <v>5658</v>
      </c>
      <c r="C4519" s="39" t="s">
        <v>5659</v>
      </c>
      <c r="D4519" s="38">
        <v>814805</v>
      </c>
      <c r="E4519" s="39" t="s">
        <v>111</v>
      </c>
      <c r="F4519" s="38">
        <v>8268005707</v>
      </c>
      <c r="G4519" s="40">
        <v>3579</v>
      </c>
      <c r="H4519" s="2">
        <v>51360.169491525427</v>
      </c>
      <c r="I4519" s="2"/>
      <c r="J4519" s="2">
        <v>9244.8305084745771</v>
      </c>
      <c r="K4519" s="3">
        <f t="shared" si="73"/>
        <v>60605</v>
      </c>
      <c r="L4519" s="41">
        <v>44436.729166666664</v>
      </c>
      <c r="M4519" s="39">
        <v>44054699</v>
      </c>
      <c r="N4519" s="39" t="s">
        <v>52</v>
      </c>
      <c r="O4519" s="40" t="s">
        <v>5660</v>
      </c>
      <c r="P4519" s="41">
        <v>44449</v>
      </c>
      <c r="Q4519" s="39" t="s">
        <v>54</v>
      </c>
      <c r="R4519" s="68"/>
    </row>
    <row r="4520" spans="1:18" s="70" customFormat="1" ht="12.75" customHeight="1" x14ac:dyDescent="0.2">
      <c r="A4520" s="38" t="s">
        <v>6953</v>
      </c>
      <c r="B4520" s="39" t="s">
        <v>6954</v>
      </c>
      <c r="C4520" s="39" t="s">
        <v>6955</v>
      </c>
      <c r="D4520" s="38">
        <v>814805</v>
      </c>
      <c r="E4520" s="39" t="s">
        <v>111</v>
      </c>
      <c r="F4520" s="38">
        <v>8268005707</v>
      </c>
      <c r="G4520" s="40">
        <v>3660</v>
      </c>
      <c r="H4520" s="2">
        <v>51360.169491525427</v>
      </c>
      <c r="I4520" s="2"/>
      <c r="J4520" s="2">
        <v>9244.8305084745771</v>
      </c>
      <c r="K4520" s="3">
        <f t="shared" si="73"/>
        <v>60605</v>
      </c>
      <c r="L4520" s="41">
        <v>44466.729166666664</v>
      </c>
      <c r="M4520" s="39">
        <v>44116425</v>
      </c>
      <c r="N4520" s="39" t="s">
        <v>52</v>
      </c>
      <c r="O4520" s="40" t="s">
        <v>6923</v>
      </c>
      <c r="P4520" s="41">
        <v>44481</v>
      </c>
      <c r="Q4520" s="39" t="s">
        <v>54</v>
      </c>
      <c r="R4520" s="68"/>
    </row>
    <row r="4521" spans="1:18" s="70" customFormat="1" ht="12.75" customHeight="1" x14ac:dyDescent="0.2">
      <c r="A4521" s="38" t="s">
        <v>8275</v>
      </c>
      <c r="B4521" s="39" t="s">
        <v>8276</v>
      </c>
      <c r="C4521" s="39" t="s">
        <v>8277</v>
      </c>
      <c r="D4521" s="38">
        <v>814805</v>
      </c>
      <c r="E4521" s="39" t="s">
        <v>111</v>
      </c>
      <c r="F4521" s="38">
        <v>8268005707</v>
      </c>
      <c r="G4521" s="40">
        <v>3826</v>
      </c>
      <c r="H4521" s="2">
        <v>51360.169491525427</v>
      </c>
      <c r="I4521" s="2"/>
      <c r="J4521" s="2">
        <v>9244.8305084745771</v>
      </c>
      <c r="K4521" s="3">
        <f t="shared" si="73"/>
        <v>60605</v>
      </c>
      <c r="L4521" s="41">
        <v>44497.729166666664</v>
      </c>
      <c r="M4521" s="39">
        <v>44174240</v>
      </c>
      <c r="N4521" s="39" t="s">
        <v>52</v>
      </c>
      <c r="O4521" s="40"/>
      <c r="P4521" s="41"/>
      <c r="Q4521" s="39" t="s">
        <v>54</v>
      </c>
      <c r="R4521" s="68"/>
    </row>
    <row r="4522" spans="1:18" s="70" customFormat="1" ht="12.75" customHeight="1" x14ac:dyDescent="0.2">
      <c r="A4522" s="38" t="s">
        <v>8798</v>
      </c>
      <c r="B4522" s="39" t="s">
        <v>8799</v>
      </c>
      <c r="C4522" s="39" t="s">
        <v>8800</v>
      </c>
      <c r="D4522" s="38">
        <v>814805</v>
      </c>
      <c r="E4522" s="39" t="s">
        <v>111</v>
      </c>
      <c r="F4522" s="38">
        <v>8268005707</v>
      </c>
      <c r="G4522" s="40">
        <v>3960</v>
      </c>
      <c r="H4522" s="2">
        <v>51360.169491525427</v>
      </c>
      <c r="I4522" s="2"/>
      <c r="J4522" s="2">
        <v>9244.8305084745771</v>
      </c>
      <c r="K4522" s="3">
        <f t="shared" si="73"/>
        <v>60605</v>
      </c>
      <c r="L4522" s="41">
        <v>44529.729166666664</v>
      </c>
      <c r="M4522" s="39">
        <v>44222407</v>
      </c>
      <c r="N4522" s="39" t="s">
        <v>52</v>
      </c>
      <c r="O4522" s="40" t="s">
        <v>8664</v>
      </c>
      <c r="P4522" s="41">
        <v>44540</v>
      </c>
      <c r="Q4522" s="39" t="s">
        <v>54</v>
      </c>
      <c r="R4522" s="68"/>
    </row>
    <row r="4523" spans="1:18" s="70" customFormat="1" ht="12.75" customHeight="1" x14ac:dyDescent="0.2">
      <c r="A4523" s="38" t="s">
        <v>10414</v>
      </c>
      <c r="B4523" s="39" t="s">
        <v>10415</v>
      </c>
      <c r="C4523" s="39" t="s">
        <v>10416</v>
      </c>
      <c r="D4523" s="38">
        <v>814805</v>
      </c>
      <c r="E4523" s="39" t="s">
        <v>111</v>
      </c>
      <c r="F4523" s="38">
        <v>8268005707</v>
      </c>
      <c r="G4523" s="40">
        <v>4140</v>
      </c>
      <c r="H4523" s="2">
        <v>51360.169491525427</v>
      </c>
      <c r="I4523" s="2"/>
      <c r="J4523" s="2">
        <v>9244.8305084745771</v>
      </c>
      <c r="K4523" s="3">
        <f t="shared" si="73"/>
        <v>60605</v>
      </c>
      <c r="L4523" s="41">
        <v>44588.729166666664</v>
      </c>
      <c r="M4523" s="39">
        <v>44333300</v>
      </c>
      <c r="N4523" s="39" t="s">
        <v>52</v>
      </c>
      <c r="O4523" s="40" t="s">
        <v>10417</v>
      </c>
      <c r="P4523" s="41">
        <v>44600</v>
      </c>
      <c r="Q4523" s="39" t="s">
        <v>54</v>
      </c>
      <c r="R4523" s="68"/>
    </row>
    <row r="4524" spans="1:18" s="70" customFormat="1" ht="12.75" customHeight="1" x14ac:dyDescent="0.2">
      <c r="A4524" s="38" t="s">
        <v>11521</v>
      </c>
      <c r="B4524" s="39" t="s">
        <v>11522</v>
      </c>
      <c r="C4524" s="39" t="s">
        <v>11523</v>
      </c>
      <c r="D4524" s="38">
        <v>814805</v>
      </c>
      <c r="E4524" s="39" t="s">
        <v>111</v>
      </c>
      <c r="F4524" s="38">
        <v>8268005707</v>
      </c>
      <c r="G4524" s="40">
        <v>4287</v>
      </c>
      <c r="H4524" s="2">
        <v>51360.169491525427</v>
      </c>
      <c r="I4524" s="2"/>
      <c r="J4524" s="2">
        <v>9244.8305084745771</v>
      </c>
      <c r="K4524" s="3">
        <f t="shared" si="73"/>
        <v>60605</v>
      </c>
      <c r="L4524" s="41">
        <v>44619.729166666664</v>
      </c>
      <c r="M4524" s="39">
        <v>44408824</v>
      </c>
      <c r="N4524" s="39" t="s">
        <v>52</v>
      </c>
      <c r="O4524" s="40" t="s">
        <v>11524</v>
      </c>
      <c r="P4524" s="41">
        <v>44635</v>
      </c>
      <c r="Q4524" s="39" t="s">
        <v>54</v>
      </c>
      <c r="R4524" s="68"/>
    </row>
    <row r="4525" spans="1:18" s="70" customFormat="1" ht="12.75" customHeight="1" x14ac:dyDescent="0.2">
      <c r="A4525" s="38" t="s">
        <v>13013</v>
      </c>
      <c r="B4525" s="39" t="s">
        <v>13014</v>
      </c>
      <c r="C4525" s="39" t="s">
        <v>13015</v>
      </c>
      <c r="D4525" s="38">
        <v>814805</v>
      </c>
      <c r="E4525" s="39" t="s">
        <v>111</v>
      </c>
      <c r="F4525" s="38">
        <v>8268008672</v>
      </c>
      <c r="G4525" s="40">
        <v>4382</v>
      </c>
      <c r="H4525" s="2">
        <v>51360.169491525427</v>
      </c>
      <c r="I4525" s="2"/>
      <c r="J4525" s="2">
        <v>9244.8305084745771</v>
      </c>
      <c r="K4525" s="3">
        <f t="shared" si="73"/>
        <v>60605</v>
      </c>
      <c r="L4525" s="41">
        <v>44645.729166666664</v>
      </c>
      <c r="M4525" s="39">
        <v>43879867</v>
      </c>
      <c r="N4525" s="39" t="s">
        <v>52</v>
      </c>
      <c r="O4525" s="40" t="s">
        <v>13016</v>
      </c>
      <c r="P4525" s="41">
        <v>44686</v>
      </c>
      <c r="Q4525" s="39" t="s">
        <v>54</v>
      </c>
      <c r="R4525" s="68"/>
    </row>
    <row r="4526" spans="1:18" s="70" customFormat="1" ht="12.75" customHeight="1" x14ac:dyDescent="0.2">
      <c r="A4526" s="38" t="s">
        <v>13146</v>
      </c>
      <c r="B4526" s="39" t="s">
        <v>13147</v>
      </c>
      <c r="C4526" s="39" t="s">
        <v>13148</v>
      </c>
      <c r="D4526" s="38">
        <v>814805</v>
      </c>
      <c r="E4526" s="39" t="s">
        <v>111</v>
      </c>
      <c r="F4526" s="38">
        <v>8268008672</v>
      </c>
      <c r="G4526" s="40">
        <v>4579</v>
      </c>
      <c r="H4526" s="2">
        <v>51360.169491525427</v>
      </c>
      <c r="I4526" s="2"/>
      <c r="J4526" s="2">
        <v>9244.8305084745771</v>
      </c>
      <c r="K4526" s="3">
        <f t="shared" si="73"/>
        <v>60605</v>
      </c>
      <c r="L4526" s="41">
        <v>44679.729166666664</v>
      </c>
      <c r="M4526" s="39">
        <v>43885863</v>
      </c>
      <c r="N4526" s="39" t="s">
        <v>52</v>
      </c>
      <c r="O4526" s="40" t="s">
        <v>13149</v>
      </c>
      <c r="P4526" s="41">
        <v>44691</v>
      </c>
      <c r="Q4526" s="39" t="s">
        <v>54</v>
      </c>
      <c r="R4526" s="68"/>
    </row>
    <row r="4527" spans="1:18" s="70" customFormat="1" ht="12.75" customHeight="1" x14ac:dyDescent="0.2">
      <c r="A4527" s="38" t="s">
        <v>13842</v>
      </c>
      <c r="B4527" s="39" t="s">
        <v>13843</v>
      </c>
      <c r="C4527" s="39" t="s">
        <v>13844</v>
      </c>
      <c r="D4527" s="38">
        <v>814805</v>
      </c>
      <c r="E4527" s="39" t="s">
        <v>111</v>
      </c>
      <c r="F4527" s="38">
        <v>8268009084</v>
      </c>
      <c r="G4527" s="40">
        <v>4645</v>
      </c>
      <c r="H4527" s="2">
        <v>51360.169491525427</v>
      </c>
      <c r="I4527" s="2"/>
      <c r="J4527" s="2">
        <v>9244.8305084745771</v>
      </c>
      <c r="K4527" s="3">
        <f t="shared" si="73"/>
        <v>60605</v>
      </c>
      <c r="L4527" s="41">
        <v>44707.729166666664</v>
      </c>
      <c r="M4527" s="39">
        <v>43966447</v>
      </c>
      <c r="N4527" s="39" t="s">
        <v>3282</v>
      </c>
      <c r="O4527" s="40" t="s">
        <v>13845</v>
      </c>
      <c r="P4527" s="41">
        <v>44730</v>
      </c>
      <c r="Q4527" s="42" t="s">
        <v>2417</v>
      </c>
      <c r="R4527" s="68"/>
    </row>
    <row r="4528" spans="1:18" s="70" customFormat="1" ht="12.75" customHeight="1" x14ac:dyDescent="0.2">
      <c r="A4528" s="38" t="s">
        <v>14139</v>
      </c>
      <c r="B4528" s="39" t="s">
        <v>14140</v>
      </c>
      <c r="C4528" s="39" t="s">
        <v>14141</v>
      </c>
      <c r="D4528" s="38">
        <v>814805</v>
      </c>
      <c r="E4528" s="39" t="s">
        <v>111</v>
      </c>
      <c r="F4528" s="38">
        <v>8268009084</v>
      </c>
      <c r="G4528" s="40">
        <v>4728</v>
      </c>
      <c r="H4528" s="2">
        <v>51360.169491525427</v>
      </c>
      <c r="I4528" s="2"/>
      <c r="J4528" s="2">
        <v>9244.8305084745771</v>
      </c>
      <c r="K4528" s="3">
        <f t="shared" si="73"/>
        <v>60605</v>
      </c>
      <c r="L4528" s="41">
        <v>44740.729166666664</v>
      </c>
      <c r="M4528" s="39">
        <v>44003038</v>
      </c>
      <c r="N4528" s="39" t="s">
        <v>3282</v>
      </c>
      <c r="O4528" s="40" t="s">
        <v>14142</v>
      </c>
      <c r="P4528" s="41">
        <v>44750</v>
      </c>
      <c r="Q4528" s="42" t="s">
        <v>2417</v>
      </c>
      <c r="R4528" s="68"/>
    </row>
    <row r="4529" spans="1:18" s="70" customFormat="1" ht="12.75" customHeight="1" x14ac:dyDescent="0.2">
      <c r="A4529" s="38" t="s">
        <v>16409</v>
      </c>
      <c r="B4529" s="39" t="s">
        <v>16410</v>
      </c>
      <c r="C4529" s="39" t="s">
        <v>16411</v>
      </c>
      <c r="D4529" s="38">
        <v>814805</v>
      </c>
      <c r="E4529" s="39" t="s">
        <v>111</v>
      </c>
      <c r="F4529" s="38">
        <v>8268009084</v>
      </c>
      <c r="G4529" s="40">
        <v>5396</v>
      </c>
      <c r="H4529" s="2">
        <v>51360.169491525427</v>
      </c>
      <c r="I4529" s="2"/>
      <c r="J4529" s="2">
        <v>9244.8305084745771</v>
      </c>
      <c r="K4529" s="3">
        <f t="shared" si="73"/>
        <v>60605</v>
      </c>
      <c r="L4529" s="41">
        <v>44900</v>
      </c>
      <c r="M4529" s="39">
        <v>44315815</v>
      </c>
      <c r="N4529" s="39" t="s">
        <v>3282</v>
      </c>
      <c r="O4529" s="40" t="s">
        <v>16412</v>
      </c>
      <c r="P4529" s="41">
        <v>44905</v>
      </c>
      <c r="Q4529" s="42" t="s">
        <v>2417</v>
      </c>
      <c r="R4529" s="68"/>
    </row>
    <row r="4530" spans="1:18" s="70" customFormat="1" ht="12.75" customHeight="1" x14ac:dyDescent="0.2">
      <c r="A4530" s="38">
        <v>271</v>
      </c>
      <c r="B4530" s="39" t="s">
        <v>19339</v>
      </c>
      <c r="C4530" s="39" t="s">
        <v>19340</v>
      </c>
      <c r="D4530" s="38">
        <v>407464</v>
      </c>
      <c r="E4530" s="39" t="s">
        <v>1230</v>
      </c>
      <c r="F4530" s="38">
        <v>8268011401</v>
      </c>
      <c r="G4530" s="40" t="s">
        <v>19341</v>
      </c>
      <c r="H4530" s="2">
        <v>51300</v>
      </c>
      <c r="I4530" s="2"/>
      <c r="J4530" s="2">
        <v>9234</v>
      </c>
      <c r="K4530" s="3">
        <f t="shared" si="73"/>
        <v>60534</v>
      </c>
      <c r="L4530" s="41">
        <v>45047.729166666664</v>
      </c>
      <c r="M4530" s="39">
        <v>160410952</v>
      </c>
      <c r="N4530" s="39" t="s">
        <v>8899</v>
      </c>
      <c r="O4530" s="40" t="s">
        <v>19342</v>
      </c>
      <c r="P4530" s="41">
        <v>45100</v>
      </c>
      <c r="Q4530" s="42" t="s">
        <v>8901</v>
      </c>
      <c r="R4530" s="68"/>
    </row>
    <row r="4531" spans="1:18" s="70" customFormat="1" ht="12.75" customHeight="1" x14ac:dyDescent="0.2">
      <c r="A4531" s="38" t="s">
        <v>9392</v>
      </c>
      <c r="B4531" s="39" t="s">
        <v>9393</v>
      </c>
      <c r="C4531" s="39" t="s">
        <v>9394</v>
      </c>
      <c r="D4531" s="38">
        <v>812419</v>
      </c>
      <c r="E4531" s="39" t="s">
        <v>1956</v>
      </c>
      <c r="F4531" s="38">
        <v>8268007445</v>
      </c>
      <c r="G4531" s="40" t="s">
        <v>9395</v>
      </c>
      <c r="H4531" s="2">
        <v>51287.288135593226</v>
      </c>
      <c r="I4531" s="2"/>
      <c r="J4531" s="2">
        <v>9231.7118644067796</v>
      </c>
      <c r="K4531" s="3">
        <f t="shared" si="73"/>
        <v>60519.000000000007</v>
      </c>
      <c r="L4531" s="41">
        <v>44546.729166666664</v>
      </c>
      <c r="M4531" s="39">
        <v>44262138</v>
      </c>
      <c r="N4531" s="39" t="s">
        <v>52</v>
      </c>
      <c r="O4531" s="40" t="s">
        <v>9396</v>
      </c>
      <c r="P4531" s="41">
        <v>44568</v>
      </c>
      <c r="Q4531" s="39" t="s">
        <v>54</v>
      </c>
      <c r="R4531" s="68"/>
    </row>
    <row r="4532" spans="1:18" s="70" customFormat="1" ht="12.75" customHeight="1" x14ac:dyDescent="0.2">
      <c r="A4532" s="38" t="s">
        <v>22077</v>
      </c>
      <c r="B4532" s="39" t="s">
        <v>22078</v>
      </c>
      <c r="C4532" s="39" t="s">
        <v>22079</v>
      </c>
      <c r="D4532" s="38">
        <v>402152</v>
      </c>
      <c r="E4532" s="39" t="s">
        <v>20759</v>
      </c>
      <c r="F4532" s="38">
        <v>8266020710</v>
      </c>
      <c r="G4532" s="40" t="s">
        <v>22080</v>
      </c>
      <c r="H4532" s="2">
        <v>51036.440677966108</v>
      </c>
      <c r="I4532" s="2"/>
      <c r="J4532" s="2">
        <v>9186.5593220338997</v>
      </c>
      <c r="K4532" s="3">
        <f t="shared" si="73"/>
        <v>60223.000000000007</v>
      </c>
      <c r="L4532" s="41">
        <v>45339.729166666664</v>
      </c>
      <c r="M4532" s="39">
        <v>1246729603</v>
      </c>
      <c r="N4532" s="39" t="s">
        <v>18453</v>
      </c>
      <c r="O4532" s="40">
        <v>403220714053</v>
      </c>
      <c r="P4532" s="41">
        <v>45375</v>
      </c>
      <c r="Q4532" s="62" t="s">
        <v>21</v>
      </c>
      <c r="R4532" s="68"/>
    </row>
    <row r="4533" spans="1:18" s="70" customFormat="1" ht="12.75" customHeight="1" x14ac:dyDescent="0.2">
      <c r="A4533" s="38" t="s">
        <v>4464</v>
      </c>
      <c r="B4533" s="39" t="s">
        <v>4465</v>
      </c>
      <c r="C4533" s="39" t="s">
        <v>4466</v>
      </c>
      <c r="D4533" s="38">
        <v>402984</v>
      </c>
      <c r="E4533" s="39" t="s">
        <v>4467</v>
      </c>
      <c r="F4533" s="38">
        <v>8263000067</v>
      </c>
      <c r="G4533" s="40">
        <v>330092101</v>
      </c>
      <c r="H4533" s="2">
        <v>51000</v>
      </c>
      <c r="I4533" s="2">
        <v>60.18</v>
      </c>
      <c r="J4533" s="2">
        <v>9180</v>
      </c>
      <c r="K4533" s="3">
        <f t="shared" si="73"/>
        <v>60240.18</v>
      </c>
      <c r="L4533" s="41">
        <v>44375.729166666664</v>
      </c>
      <c r="M4533" s="39">
        <v>6870149698</v>
      </c>
      <c r="N4533" s="39" t="s">
        <v>3027</v>
      </c>
      <c r="O4533" s="40" t="s">
        <v>4468</v>
      </c>
      <c r="P4533" s="41">
        <v>44412</v>
      </c>
      <c r="Q4533" s="62" t="s">
        <v>15</v>
      </c>
      <c r="R4533" s="68"/>
    </row>
    <row r="4534" spans="1:18" s="70" customFormat="1" ht="12.75" customHeight="1" x14ac:dyDescent="0.2">
      <c r="A4534" s="38" t="s">
        <v>7907</v>
      </c>
      <c r="B4534" s="39" t="s">
        <v>7908</v>
      </c>
      <c r="C4534" s="39" t="s">
        <v>7909</v>
      </c>
      <c r="D4534" s="38">
        <v>401972</v>
      </c>
      <c r="E4534" s="39" t="s">
        <v>842</v>
      </c>
      <c r="F4534" s="38">
        <v>8263000049</v>
      </c>
      <c r="G4534" s="40" t="s">
        <v>7910</v>
      </c>
      <c r="H4534" s="2">
        <v>50930</v>
      </c>
      <c r="I4534" s="2">
        <v>0</v>
      </c>
      <c r="J4534" s="2">
        <v>9167.4</v>
      </c>
      <c r="K4534" s="3">
        <f t="shared" si="73"/>
        <v>60097.4</v>
      </c>
      <c r="L4534" s="41">
        <v>44445.729166666664</v>
      </c>
      <c r="M4534" s="39">
        <v>6870260791</v>
      </c>
      <c r="N4534" s="39" t="s">
        <v>52</v>
      </c>
      <c r="O4534" s="40" t="s">
        <v>7822</v>
      </c>
      <c r="P4534" s="41">
        <v>44511</v>
      </c>
      <c r="Q4534" s="39" t="s">
        <v>54</v>
      </c>
      <c r="R4534" s="68"/>
    </row>
    <row r="4535" spans="1:18" s="70" customFormat="1" ht="12.75" customHeight="1" x14ac:dyDescent="0.2">
      <c r="A4535" s="38">
        <v>269</v>
      </c>
      <c r="B4535" s="39" t="s">
        <v>22019</v>
      </c>
      <c r="C4535" s="39" t="s">
        <v>22020</v>
      </c>
      <c r="D4535" s="38">
        <v>407464</v>
      </c>
      <c r="E4535" s="39" t="s">
        <v>1230</v>
      </c>
      <c r="F4535" s="38">
        <v>8268013960</v>
      </c>
      <c r="G4535" s="40" t="s">
        <v>22021</v>
      </c>
      <c r="H4535" s="2">
        <v>50875</v>
      </c>
      <c r="I4535" s="2"/>
      <c r="J4535" s="2">
        <v>9157.5</v>
      </c>
      <c r="K4535" s="3">
        <f t="shared" si="73"/>
        <v>60032.5</v>
      </c>
      <c r="L4535" s="41">
        <v>45339.729166666664</v>
      </c>
      <c r="M4535" s="39">
        <v>161064688</v>
      </c>
      <c r="N4535" s="39" t="s">
        <v>8899</v>
      </c>
      <c r="O4535" s="40" t="s">
        <v>22022</v>
      </c>
      <c r="P4535" s="41">
        <v>45363</v>
      </c>
      <c r="Q4535" s="42" t="s">
        <v>8901</v>
      </c>
      <c r="R4535" s="68"/>
    </row>
    <row r="4536" spans="1:18" s="70" customFormat="1" ht="12.75" customHeight="1" x14ac:dyDescent="0.2">
      <c r="A4536" s="38" t="s">
        <v>8325</v>
      </c>
      <c r="B4536" s="39"/>
      <c r="C4536" s="39"/>
      <c r="D4536" s="58">
        <v>102030</v>
      </c>
      <c r="E4536" s="39" t="s">
        <v>1224</v>
      </c>
      <c r="F4536" s="38">
        <v>8263000147</v>
      </c>
      <c r="G4536" s="40" t="s">
        <v>8326</v>
      </c>
      <c r="H4536" s="2">
        <v>50835.6</v>
      </c>
      <c r="I4536" s="2"/>
      <c r="J4536" s="3">
        <f>H4536*18%</f>
        <v>9150.4079999999994</v>
      </c>
      <c r="K4536" s="3">
        <f t="shared" si="73"/>
        <v>59986.008000000002</v>
      </c>
      <c r="L4536" s="41">
        <v>44520</v>
      </c>
      <c r="M4536" s="39"/>
      <c r="N4536" s="39" t="s">
        <v>52</v>
      </c>
      <c r="O4536" s="39"/>
      <c r="P4536" s="41"/>
      <c r="Q4536" s="39" t="s">
        <v>54</v>
      </c>
      <c r="R4536" s="68"/>
    </row>
    <row r="4537" spans="1:18" s="70" customFormat="1" ht="12.75" customHeight="1" x14ac:dyDescent="0.2">
      <c r="A4537" s="38" t="s">
        <v>3257</v>
      </c>
      <c r="B4537" s="39" t="s">
        <v>3258</v>
      </c>
      <c r="C4537" s="39"/>
      <c r="D4537" s="38">
        <v>408117</v>
      </c>
      <c r="E4537" s="39" t="s">
        <v>3259</v>
      </c>
      <c r="F4537" s="38">
        <v>8266011710</v>
      </c>
      <c r="G4537" s="40" t="s">
        <v>3260</v>
      </c>
      <c r="H4537" s="5">
        <v>50780.11</v>
      </c>
      <c r="I4537" s="2"/>
      <c r="J4537" s="2">
        <v>9140.4197999999997</v>
      </c>
      <c r="K4537" s="3">
        <f t="shared" si="73"/>
        <v>59920.529800000004</v>
      </c>
      <c r="L4537" s="41">
        <v>44379</v>
      </c>
      <c r="M4537" s="39"/>
      <c r="N4537" s="39" t="s">
        <v>52</v>
      </c>
      <c r="O4537" s="40"/>
      <c r="P4537" s="41"/>
      <c r="Q4537" s="39" t="s">
        <v>54</v>
      </c>
      <c r="R4537" s="68"/>
    </row>
    <row r="4538" spans="1:18" s="70" customFormat="1" ht="12.75" customHeight="1" x14ac:dyDescent="0.25">
      <c r="A4538" s="38" t="s">
        <v>9816</v>
      </c>
      <c r="B4538" s="39" t="s">
        <v>9812</v>
      </c>
      <c r="C4538" s="39" t="s">
        <v>9813</v>
      </c>
      <c r="D4538" s="38">
        <v>122097</v>
      </c>
      <c r="E4538" s="77" t="s">
        <v>620</v>
      </c>
      <c r="F4538" s="38">
        <v>8263000184</v>
      </c>
      <c r="G4538" s="40" t="s">
        <v>9814</v>
      </c>
      <c r="H4538" s="2">
        <v>50696</v>
      </c>
      <c r="I4538" s="2"/>
      <c r="J4538" s="2">
        <v>9125.2799999999988</v>
      </c>
      <c r="K4538" s="3">
        <f t="shared" si="73"/>
        <v>59821.279999999999</v>
      </c>
      <c r="L4538" s="41">
        <v>44555.729166666664</v>
      </c>
      <c r="M4538" s="39">
        <v>6870334989</v>
      </c>
      <c r="N4538" s="39" t="s">
        <v>52</v>
      </c>
      <c r="O4538" s="40" t="s">
        <v>9815</v>
      </c>
      <c r="P4538" s="41">
        <v>44574</v>
      </c>
      <c r="Q4538" s="39" t="s">
        <v>54</v>
      </c>
      <c r="R4538" s="68"/>
    </row>
    <row r="4539" spans="1:18" s="70" customFormat="1" ht="12.75" customHeight="1" x14ac:dyDescent="0.2">
      <c r="A4539" s="38" t="s">
        <v>6591</v>
      </c>
      <c r="B4539" s="39" t="s">
        <v>6592</v>
      </c>
      <c r="C4539" s="39" t="s">
        <v>6593</v>
      </c>
      <c r="D4539" s="38">
        <v>401972</v>
      </c>
      <c r="E4539" s="39" t="s">
        <v>842</v>
      </c>
      <c r="F4539" s="38">
        <v>8263000049</v>
      </c>
      <c r="G4539" s="40" t="s">
        <v>6594</v>
      </c>
      <c r="H4539" s="2">
        <v>50680</v>
      </c>
      <c r="I4539" s="2">
        <v>0</v>
      </c>
      <c r="J4539" s="2">
        <v>9122.4</v>
      </c>
      <c r="K4539" s="3">
        <f t="shared" si="73"/>
        <v>59802.400000000001</v>
      </c>
      <c r="L4539" s="41">
        <v>44427.729166666664</v>
      </c>
      <c r="M4539" s="39">
        <v>6870217432</v>
      </c>
      <c r="N4539" s="39" t="s">
        <v>52</v>
      </c>
      <c r="O4539" s="40"/>
      <c r="P4539" s="41"/>
      <c r="Q4539" s="39" t="s">
        <v>54</v>
      </c>
      <c r="R4539" s="68"/>
    </row>
    <row r="4540" spans="1:18" s="70" customFormat="1" ht="12.75" customHeight="1" x14ac:dyDescent="0.2">
      <c r="A4540" s="38" t="s">
        <v>7498</v>
      </c>
      <c r="B4540" s="39" t="s">
        <v>7499</v>
      </c>
      <c r="C4540" s="39" t="s">
        <v>7500</v>
      </c>
      <c r="D4540" s="38">
        <v>407235</v>
      </c>
      <c r="E4540" s="39" t="s">
        <v>7501</v>
      </c>
      <c r="F4540" s="38">
        <v>8266012146</v>
      </c>
      <c r="G4540" s="40" t="s">
        <v>7502</v>
      </c>
      <c r="H4540" s="2">
        <v>50666.101694915254</v>
      </c>
      <c r="I4540" s="2"/>
      <c r="J4540" s="2">
        <v>9119.8983050847455</v>
      </c>
      <c r="K4540" s="3">
        <f t="shared" si="73"/>
        <v>59786</v>
      </c>
      <c r="L4540" s="41">
        <v>44427.729166666664</v>
      </c>
      <c r="M4540" s="39">
        <v>6870250912</v>
      </c>
      <c r="N4540" s="39" t="s">
        <v>7503</v>
      </c>
      <c r="O4540" s="40" t="s">
        <v>7504</v>
      </c>
      <c r="P4540" s="41">
        <v>44497</v>
      </c>
      <c r="Q4540" s="62" t="s">
        <v>23</v>
      </c>
      <c r="R4540" s="68"/>
    </row>
    <row r="4541" spans="1:18" s="70" customFormat="1" ht="12.75" customHeight="1" x14ac:dyDescent="0.2">
      <c r="A4541" s="38" t="s">
        <v>3885</v>
      </c>
      <c r="B4541" s="39" t="s">
        <v>3886</v>
      </c>
      <c r="C4541" s="39" t="s">
        <v>3887</v>
      </c>
      <c r="D4541" s="38">
        <v>934550</v>
      </c>
      <c r="E4541" s="129" t="s">
        <v>2336</v>
      </c>
      <c r="F4541" s="38">
        <v>8268006644</v>
      </c>
      <c r="G4541" s="40" t="s">
        <v>3888</v>
      </c>
      <c r="H4541" s="2"/>
      <c r="I4541" s="2"/>
      <c r="J4541" s="2">
        <v>9098.8352542372868</v>
      </c>
      <c r="K4541" s="3">
        <f t="shared" si="73"/>
        <v>9098.8352542372868</v>
      </c>
      <c r="L4541" s="41">
        <v>44381.729166666664</v>
      </c>
      <c r="M4541" s="39">
        <v>43970728</v>
      </c>
      <c r="N4541" s="39" t="s">
        <v>52</v>
      </c>
      <c r="O4541" s="40"/>
      <c r="P4541" s="41"/>
      <c r="Q4541" s="39" t="s">
        <v>54</v>
      </c>
      <c r="R4541" s="68"/>
    </row>
    <row r="4542" spans="1:18" s="70" customFormat="1" ht="12.75" customHeight="1" x14ac:dyDescent="0.2">
      <c r="A4542" s="38" t="s">
        <v>4610</v>
      </c>
      <c r="B4542" s="39" t="s">
        <v>4611</v>
      </c>
      <c r="C4542" s="39"/>
      <c r="D4542" s="38">
        <v>137869</v>
      </c>
      <c r="E4542" s="135" t="s">
        <v>1077</v>
      </c>
      <c r="F4542" s="61" t="s">
        <v>4612</v>
      </c>
      <c r="G4542" s="52" t="s">
        <v>4612</v>
      </c>
      <c r="H4542" s="5"/>
      <c r="I4542" s="2"/>
      <c r="J4542" s="2">
        <v>0</v>
      </c>
      <c r="K4542" s="3">
        <f t="shared" si="73"/>
        <v>0</v>
      </c>
      <c r="L4542" s="41">
        <v>44412</v>
      </c>
      <c r="M4542" s="39"/>
      <c r="N4542" s="39" t="s">
        <v>52</v>
      </c>
      <c r="O4542" s="40"/>
      <c r="P4542" s="41"/>
      <c r="Q4542" s="39" t="s">
        <v>54</v>
      </c>
      <c r="R4542" s="68"/>
    </row>
    <row r="4543" spans="1:18" s="70" customFormat="1" ht="12.75" customHeight="1" x14ac:dyDescent="0.2">
      <c r="A4543" s="38" t="s">
        <v>21628</v>
      </c>
      <c r="B4543" s="39" t="s">
        <v>21629</v>
      </c>
      <c r="C4543" s="39" t="s">
        <v>21630</v>
      </c>
      <c r="D4543" s="38">
        <v>812419</v>
      </c>
      <c r="E4543" s="39" t="s">
        <v>1956</v>
      </c>
      <c r="F4543" s="38">
        <v>8268014014</v>
      </c>
      <c r="G4543" s="40" t="s">
        <v>21631</v>
      </c>
      <c r="H4543" s="2">
        <v>50379.661016949154</v>
      </c>
      <c r="I4543" s="2"/>
      <c r="J4543" s="2">
        <v>9068.3389830508477</v>
      </c>
      <c r="K4543" s="3">
        <f t="shared" si="73"/>
        <v>59448</v>
      </c>
      <c r="L4543" s="41">
        <v>45289.729166666664</v>
      </c>
      <c r="M4543" s="39">
        <v>160951565</v>
      </c>
      <c r="N4543" s="39" t="s">
        <v>18453</v>
      </c>
      <c r="O4543" s="40" t="s">
        <v>21614</v>
      </c>
      <c r="P4543" s="41">
        <v>45310</v>
      </c>
      <c r="Q4543" s="62" t="s">
        <v>21</v>
      </c>
      <c r="R4543" s="68"/>
    </row>
    <row r="4544" spans="1:18" s="70" customFormat="1" ht="12.75" customHeight="1" x14ac:dyDescent="0.2">
      <c r="A4544" s="38" t="s">
        <v>4902</v>
      </c>
      <c r="B4544" s="39" t="s">
        <v>4903</v>
      </c>
      <c r="C4544" s="39" t="s">
        <v>4904</v>
      </c>
      <c r="D4544" s="38">
        <v>934550</v>
      </c>
      <c r="E4544" s="129" t="s">
        <v>2336</v>
      </c>
      <c r="F4544" s="38">
        <v>8268006811</v>
      </c>
      <c r="G4544" s="40" t="s">
        <v>4905</v>
      </c>
      <c r="H4544" s="2"/>
      <c r="I4544" s="2"/>
      <c r="J4544" s="2">
        <v>9068.261186440679</v>
      </c>
      <c r="K4544" s="3">
        <f t="shared" si="73"/>
        <v>9068.261186440679</v>
      </c>
      <c r="L4544" s="41">
        <v>44411.729166666664</v>
      </c>
      <c r="M4544" s="39">
        <v>44035748</v>
      </c>
      <c r="N4544" s="39" t="s">
        <v>52</v>
      </c>
      <c r="O4544" s="40" t="s">
        <v>4906</v>
      </c>
      <c r="P4544" s="41">
        <v>44436</v>
      </c>
      <c r="Q4544" s="39" t="s">
        <v>54</v>
      </c>
      <c r="R4544" s="68"/>
    </row>
    <row r="4545" spans="1:18" s="70" customFormat="1" ht="12.75" customHeight="1" x14ac:dyDescent="0.25">
      <c r="A4545" s="38" t="s">
        <v>338</v>
      </c>
      <c r="B4545" s="39" t="s">
        <v>339</v>
      </c>
      <c r="C4545" s="39" t="s">
        <v>340</v>
      </c>
      <c r="D4545" s="38">
        <v>407261</v>
      </c>
      <c r="E4545" s="77" t="s">
        <v>58</v>
      </c>
      <c r="F4545" s="38">
        <v>8266009944</v>
      </c>
      <c r="G4545" s="40">
        <v>9854017189</v>
      </c>
      <c r="H4545" s="2">
        <v>50328.86</v>
      </c>
      <c r="I4545" s="2"/>
      <c r="J4545" s="2">
        <v>0</v>
      </c>
      <c r="K4545" s="3">
        <f t="shared" si="73"/>
        <v>50328.86</v>
      </c>
      <c r="L4545" s="41">
        <v>44184.729166666664</v>
      </c>
      <c r="M4545" s="39">
        <v>6870237080</v>
      </c>
      <c r="N4545" s="39" t="s">
        <v>52</v>
      </c>
      <c r="O4545" s="40"/>
      <c r="P4545" s="41"/>
      <c r="Q4545" s="39" t="s">
        <v>54</v>
      </c>
      <c r="R4545" s="68"/>
    </row>
    <row r="4546" spans="1:18" s="70" customFormat="1" ht="12.75" customHeight="1" x14ac:dyDescent="0.2">
      <c r="A4546" s="38" t="s">
        <v>2823</v>
      </c>
      <c r="B4546" s="39" t="s">
        <v>2824</v>
      </c>
      <c r="C4546" s="39" t="s">
        <v>2825</v>
      </c>
      <c r="D4546" s="38">
        <v>811819</v>
      </c>
      <c r="E4546" s="39" t="s">
        <v>1091</v>
      </c>
      <c r="F4546" s="38">
        <v>8263000049</v>
      </c>
      <c r="G4546" s="40" t="s">
        <v>2826</v>
      </c>
      <c r="H4546" s="2">
        <v>50246</v>
      </c>
      <c r="I4546" s="2"/>
      <c r="J4546" s="2">
        <v>0</v>
      </c>
      <c r="K4546" s="3">
        <f t="shared" si="73"/>
        <v>50246</v>
      </c>
      <c r="L4546" s="41">
        <v>44320.729166666664</v>
      </c>
      <c r="M4546" s="39">
        <v>3445005447</v>
      </c>
      <c r="N4546" s="39" t="s">
        <v>52</v>
      </c>
      <c r="O4546" s="40">
        <v>106153874729</v>
      </c>
      <c r="P4546" s="41">
        <v>44363</v>
      </c>
      <c r="Q4546" s="39" t="s">
        <v>54</v>
      </c>
      <c r="R4546" s="68"/>
    </row>
    <row r="4547" spans="1:18" s="70" customFormat="1" ht="12.75" customHeight="1" x14ac:dyDescent="0.2">
      <c r="A4547" s="38" t="s">
        <v>2880</v>
      </c>
      <c r="B4547" s="39" t="s">
        <v>2881</v>
      </c>
      <c r="C4547" s="39" t="s">
        <v>2882</v>
      </c>
      <c r="D4547" s="38">
        <v>811819</v>
      </c>
      <c r="E4547" s="39" t="s">
        <v>1091</v>
      </c>
      <c r="F4547" s="38">
        <v>8263000049</v>
      </c>
      <c r="G4547" s="40" t="s">
        <v>2883</v>
      </c>
      <c r="H4547" s="2">
        <v>50246</v>
      </c>
      <c r="I4547" s="2"/>
      <c r="J4547" s="2">
        <v>0</v>
      </c>
      <c r="K4547" s="3">
        <f t="shared" si="73"/>
        <v>50246</v>
      </c>
      <c r="L4547" s="41">
        <v>44320.729166666664</v>
      </c>
      <c r="M4547" s="39">
        <v>3445005667</v>
      </c>
      <c r="N4547" s="39" t="s">
        <v>52</v>
      </c>
      <c r="O4547" s="40">
        <v>105205603583</v>
      </c>
      <c r="P4547" s="41">
        <v>44337</v>
      </c>
      <c r="Q4547" s="39" t="s">
        <v>54</v>
      </c>
      <c r="R4547" s="68"/>
    </row>
    <row r="4548" spans="1:18" s="70" customFormat="1" ht="12.75" customHeight="1" x14ac:dyDescent="0.2">
      <c r="A4548" s="38" t="s">
        <v>4426</v>
      </c>
      <c r="B4548" s="39" t="s">
        <v>4427</v>
      </c>
      <c r="C4548" s="39" t="s">
        <v>4428</v>
      </c>
      <c r="D4548" s="38">
        <v>811819</v>
      </c>
      <c r="E4548" s="39" t="s">
        <v>1091</v>
      </c>
      <c r="F4548" s="38">
        <v>8263000049</v>
      </c>
      <c r="G4548" s="40" t="s">
        <v>4429</v>
      </c>
      <c r="H4548" s="2">
        <v>50246</v>
      </c>
      <c r="I4548" s="2"/>
      <c r="J4548" s="2">
        <v>0</v>
      </c>
      <c r="K4548" s="3">
        <f t="shared" si="73"/>
        <v>50246</v>
      </c>
      <c r="L4548" s="41">
        <v>44389.729166666664</v>
      </c>
      <c r="M4548" s="39">
        <v>3445008970</v>
      </c>
      <c r="N4548" s="39" t="s">
        <v>52</v>
      </c>
      <c r="O4548" s="40">
        <v>107140648634</v>
      </c>
      <c r="P4548" s="41">
        <v>44392</v>
      </c>
      <c r="Q4548" s="39" t="s">
        <v>54</v>
      </c>
      <c r="R4548" s="68"/>
    </row>
    <row r="4549" spans="1:18" s="70" customFormat="1" ht="12.75" customHeight="1" x14ac:dyDescent="0.2">
      <c r="A4549" s="38" t="s">
        <v>4430</v>
      </c>
      <c r="B4549" s="39" t="s">
        <v>4431</v>
      </c>
      <c r="C4549" s="39" t="s">
        <v>4432</v>
      </c>
      <c r="D4549" s="38">
        <v>811819</v>
      </c>
      <c r="E4549" s="39" t="s">
        <v>1091</v>
      </c>
      <c r="F4549" s="38">
        <v>8263000049</v>
      </c>
      <c r="G4549" s="40" t="s">
        <v>4433</v>
      </c>
      <c r="H4549" s="2">
        <v>50246</v>
      </c>
      <c r="I4549" s="2"/>
      <c r="J4549" s="2">
        <v>0</v>
      </c>
      <c r="K4549" s="3">
        <f t="shared" si="73"/>
        <v>50246</v>
      </c>
      <c r="L4549" s="41">
        <v>44399.729166666664</v>
      </c>
      <c r="M4549" s="39">
        <v>3445008971</v>
      </c>
      <c r="N4549" s="39" t="s">
        <v>52</v>
      </c>
      <c r="O4549" s="40">
        <v>108023355182</v>
      </c>
      <c r="P4549" s="41">
        <v>44411</v>
      </c>
      <c r="Q4549" s="39" t="s">
        <v>54</v>
      </c>
      <c r="R4549" s="68"/>
    </row>
    <row r="4550" spans="1:18" s="70" customFormat="1" ht="12.75" customHeight="1" x14ac:dyDescent="0.2">
      <c r="A4550" s="38" t="s">
        <v>7201</v>
      </c>
      <c r="B4550" s="42" t="s">
        <v>7202</v>
      </c>
      <c r="C4550" s="42" t="s">
        <v>7203</v>
      </c>
      <c r="D4550" s="38">
        <v>406359</v>
      </c>
      <c r="E4550" s="42" t="s">
        <v>7204</v>
      </c>
      <c r="F4550" s="38">
        <v>8263000098</v>
      </c>
      <c r="G4550" s="40">
        <v>271600028497</v>
      </c>
      <c r="H4550" s="3">
        <v>50000</v>
      </c>
      <c r="I4550" s="3"/>
      <c r="J4550" s="3">
        <v>9000</v>
      </c>
      <c r="K4550" s="3">
        <f t="shared" ref="K4550:K4613" si="74">SUM(H4550:J4550)</f>
        <v>59000</v>
      </c>
      <c r="L4550" s="41">
        <v>44443.729166666664</v>
      </c>
      <c r="M4550" s="39">
        <v>6870248971</v>
      </c>
      <c r="N4550" s="42" t="s">
        <v>315</v>
      </c>
      <c r="O4550" s="42" t="s">
        <v>7205</v>
      </c>
      <c r="P4550" s="60">
        <v>44498</v>
      </c>
      <c r="Q4550" s="42" t="s">
        <v>243</v>
      </c>
      <c r="R4550" s="68"/>
    </row>
    <row r="4551" spans="1:18" s="70" customFormat="1" ht="12.75" customHeight="1" x14ac:dyDescent="0.2">
      <c r="A4551" s="38" t="s">
        <v>5425</v>
      </c>
      <c r="B4551" s="39" t="s">
        <v>5426</v>
      </c>
      <c r="C4551" s="39" t="s">
        <v>5427</v>
      </c>
      <c r="D4551" s="38">
        <v>200730</v>
      </c>
      <c r="E4551" s="39" t="s">
        <v>5423</v>
      </c>
      <c r="F4551" s="38">
        <v>8262000049</v>
      </c>
      <c r="G4551" s="40" t="s">
        <v>5428</v>
      </c>
      <c r="H4551" s="2">
        <v>49947</v>
      </c>
      <c r="I4551" s="2"/>
      <c r="J4551" s="2">
        <v>0</v>
      </c>
      <c r="K4551" s="3">
        <f t="shared" si="74"/>
        <v>49947</v>
      </c>
      <c r="L4551" s="41">
        <v>44426.729166666664</v>
      </c>
      <c r="M4551" s="39"/>
      <c r="N4551" s="39" t="s">
        <v>52</v>
      </c>
      <c r="O4551" s="40"/>
      <c r="P4551" s="41"/>
      <c r="Q4551" s="39" t="s">
        <v>54</v>
      </c>
      <c r="R4551" s="68"/>
    </row>
    <row r="4552" spans="1:18" s="70" customFormat="1" ht="12.75" customHeight="1" x14ac:dyDescent="0.2">
      <c r="A4552" s="38" t="s">
        <v>8073</v>
      </c>
      <c r="B4552" s="39" t="s">
        <v>8074</v>
      </c>
      <c r="C4552" s="39" t="s">
        <v>8075</v>
      </c>
      <c r="D4552" s="38">
        <v>401972</v>
      </c>
      <c r="E4552" s="39" t="s">
        <v>842</v>
      </c>
      <c r="F4552" s="38">
        <v>8263000049</v>
      </c>
      <c r="G4552" s="40" t="s">
        <v>8076</v>
      </c>
      <c r="H4552" s="2">
        <v>49920</v>
      </c>
      <c r="I4552" s="2">
        <v>0</v>
      </c>
      <c r="J4552" s="2">
        <v>8985.6</v>
      </c>
      <c r="K4552" s="3">
        <f t="shared" si="74"/>
        <v>58905.599999999999</v>
      </c>
      <c r="L4552" s="41">
        <v>44454.729166666664</v>
      </c>
      <c r="M4552" s="39">
        <v>6870263196</v>
      </c>
      <c r="N4552" s="39" t="s">
        <v>52</v>
      </c>
      <c r="O4552" s="40"/>
      <c r="P4552" s="41"/>
      <c r="Q4552" s="39" t="s">
        <v>54</v>
      </c>
      <c r="R4552" s="68"/>
    </row>
    <row r="4553" spans="1:18" s="70" customFormat="1" ht="12.75" customHeight="1" x14ac:dyDescent="0.2">
      <c r="A4553" s="38" t="s">
        <v>1905</v>
      </c>
      <c r="B4553" s="39" t="s">
        <v>1906</v>
      </c>
      <c r="C4553" s="39" t="s">
        <v>1907</v>
      </c>
      <c r="D4553" s="38">
        <v>705083</v>
      </c>
      <c r="E4553" s="39" t="s">
        <v>1414</v>
      </c>
      <c r="F4553" s="38">
        <v>8263000084</v>
      </c>
      <c r="G4553" s="40" t="s">
        <v>1908</v>
      </c>
      <c r="H4553" s="2">
        <v>49894</v>
      </c>
      <c r="I4553" s="2"/>
      <c r="J4553" s="2">
        <v>0</v>
      </c>
      <c r="K4553" s="3">
        <f t="shared" si="74"/>
        <v>49894</v>
      </c>
      <c r="L4553" s="41">
        <v>44286.729166666664</v>
      </c>
      <c r="M4553" s="39">
        <v>3445002618</v>
      </c>
      <c r="N4553" s="39" t="s">
        <v>52</v>
      </c>
      <c r="O4553" s="40">
        <v>106017085056</v>
      </c>
      <c r="P4553" s="41">
        <v>44349</v>
      </c>
      <c r="Q4553" s="39" t="s">
        <v>54</v>
      </c>
      <c r="R4553" s="68"/>
    </row>
    <row r="4554" spans="1:18" s="70" customFormat="1" ht="12.75" customHeight="1" x14ac:dyDescent="0.2">
      <c r="A4554" s="38" t="s">
        <v>10651</v>
      </c>
      <c r="B4554" s="42" t="s">
        <v>10652</v>
      </c>
      <c r="C4554" s="42" t="s">
        <v>10653</v>
      </c>
      <c r="D4554" s="38">
        <v>128635</v>
      </c>
      <c r="E4554" s="42" t="s">
        <v>989</v>
      </c>
      <c r="F4554" s="38">
        <v>8266010171</v>
      </c>
      <c r="G4554" s="40" t="s">
        <v>10654</v>
      </c>
      <c r="H4554" s="3">
        <v>49873.760000000002</v>
      </c>
      <c r="I4554" s="3"/>
      <c r="J4554" s="3">
        <v>8977.24</v>
      </c>
      <c r="K4554" s="3">
        <f t="shared" si="74"/>
        <v>58851</v>
      </c>
      <c r="L4554" s="41">
        <v>44576.729166666664</v>
      </c>
      <c r="M4554" s="39">
        <v>6870377551</v>
      </c>
      <c r="N4554" s="42" t="s">
        <v>315</v>
      </c>
      <c r="O4554" s="42" t="s">
        <v>10639</v>
      </c>
      <c r="P4554" s="60">
        <v>44640</v>
      </c>
      <c r="Q4554" s="42" t="s">
        <v>243</v>
      </c>
      <c r="R4554" s="68"/>
    </row>
    <row r="4555" spans="1:18" s="70" customFormat="1" ht="12.75" customHeight="1" x14ac:dyDescent="0.2">
      <c r="A4555" s="38" t="s">
        <v>6167</v>
      </c>
      <c r="B4555" s="1"/>
      <c r="C4555" s="1"/>
      <c r="D4555" s="51"/>
      <c r="E4555" s="39" t="s">
        <v>6168</v>
      </c>
      <c r="F4555" s="53"/>
      <c r="G4555" s="54" t="s">
        <v>19177</v>
      </c>
      <c r="H4555" s="35">
        <v>49820.68</v>
      </c>
      <c r="I4555" s="1"/>
      <c r="J4555" s="1"/>
      <c r="K4555" s="3">
        <f t="shared" si="74"/>
        <v>49820.68</v>
      </c>
      <c r="L4555" s="63"/>
      <c r="M4555" s="56"/>
      <c r="N4555" s="1"/>
      <c r="O4555" s="1"/>
      <c r="P4555" s="57"/>
      <c r="Q4555" s="42" t="s">
        <v>2417</v>
      </c>
      <c r="R4555" s="68"/>
    </row>
    <row r="4556" spans="1:18" s="70" customFormat="1" ht="12.75" customHeight="1" x14ac:dyDescent="0.2">
      <c r="A4556" s="38" t="s">
        <v>7287</v>
      </c>
      <c r="B4556" s="39" t="s">
        <v>7288</v>
      </c>
      <c r="C4556" s="39" t="s">
        <v>7289</v>
      </c>
      <c r="D4556" s="38">
        <v>510104</v>
      </c>
      <c r="E4556" s="42" t="s">
        <v>6236</v>
      </c>
      <c r="F4556" s="38">
        <v>8266012643</v>
      </c>
      <c r="G4556" s="40" t="s">
        <v>7290</v>
      </c>
      <c r="H4556" s="2">
        <v>49800</v>
      </c>
      <c r="I4556" s="2"/>
      <c r="J4556" s="2">
        <v>0</v>
      </c>
      <c r="K4556" s="3">
        <f t="shared" si="74"/>
        <v>49800</v>
      </c>
      <c r="L4556" s="41">
        <v>44473.729166666664</v>
      </c>
      <c r="M4556" s="39">
        <v>6870241031</v>
      </c>
      <c r="N4556" s="39" t="s">
        <v>52</v>
      </c>
      <c r="O4556" s="40" t="s">
        <v>7291</v>
      </c>
      <c r="P4556" s="41">
        <v>44521</v>
      </c>
      <c r="Q4556" s="39" t="s">
        <v>54</v>
      </c>
      <c r="R4556" s="68"/>
    </row>
    <row r="4557" spans="1:18" s="70" customFormat="1" ht="12.75" customHeight="1" x14ac:dyDescent="0.2">
      <c r="A4557" s="38" t="s">
        <v>9239</v>
      </c>
      <c r="B4557" s="39" t="s">
        <v>9240</v>
      </c>
      <c r="C4557" s="39" t="s">
        <v>9241</v>
      </c>
      <c r="D4557" s="38">
        <v>811819</v>
      </c>
      <c r="E4557" s="39" t="s">
        <v>1091</v>
      </c>
      <c r="F4557" s="38">
        <v>8262000049</v>
      </c>
      <c r="G4557" s="40" t="s">
        <v>9242</v>
      </c>
      <c r="H4557" s="2">
        <v>49594</v>
      </c>
      <c r="I4557" s="2"/>
      <c r="J4557" s="2">
        <v>0</v>
      </c>
      <c r="K4557" s="3">
        <f t="shared" si="74"/>
        <v>49594</v>
      </c>
      <c r="L4557" s="41">
        <v>44508</v>
      </c>
      <c r="M4557" s="39">
        <v>3445022781</v>
      </c>
      <c r="N4557" s="39" t="s">
        <v>52</v>
      </c>
      <c r="O4557" s="40">
        <v>110082110755</v>
      </c>
      <c r="P4557" s="41">
        <v>44478</v>
      </c>
      <c r="Q4557" s="39" t="s">
        <v>54</v>
      </c>
      <c r="R4557" s="68"/>
    </row>
    <row r="4558" spans="1:18" s="70" customFormat="1" ht="12.75" customHeight="1" x14ac:dyDescent="0.2">
      <c r="A4558" s="38" t="s">
        <v>7419</v>
      </c>
      <c r="B4558" s="42" t="s">
        <v>7420</v>
      </c>
      <c r="C4558" s="42" t="s">
        <v>7421</v>
      </c>
      <c r="D4558" s="38">
        <v>406359</v>
      </c>
      <c r="E4558" s="42" t="s">
        <v>7204</v>
      </c>
      <c r="F4558" s="38">
        <v>8263000098</v>
      </c>
      <c r="G4558" s="40">
        <v>271600029085</v>
      </c>
      <c r="H4558" s="3">
        <v>49500</v>
      </c>
      <c r="I4558" s="3"/>
      <c r="J4558" s="3">
        <v>8910</v>
      </c>
      <c r="K4558" s="3">
        <f t="shared" si="74"/>
        <v>58410</v>
      </c>
      <c r="L4558" s="41">
        <v>44466.729166666664</v>
      </c>
      <c r="M4558" s="39">
        <v>6870249929</v>
      </c>
      <c r="N4558" s="42" t="s">
        <v>315</v>
      </c>
      <c r="O4558" s="42" t="s">
        <v>7404</v>
      </c>
      <c r="P4558" s="60">
        <v>44507</v>
      </c>
      <c r="Q4558" s="42" t="s">
        <v>243</v>
      </c>
      <c r="R4558" s="68"/>
    </row>
    <row r="4559" spans="1:18" s="70" customFormat="1" ht="12.75" customHeight="1" x14ac:dyDescent="0.2">
      <c r="A4559" s="38" t="s">
        <v>3034</v>
      </c>
      <c r="B4559" s="42" t="s">
        <v>3035</v>
      </c>
      <c r="C4559" s="42" t="s">
        <v>3036</v>
      </c>
      <c r="D4559" s="38">
        <v>130552</v>
      </c>
      <c r="E4559" s="42" t="s">
        <v>3037</v>
      </c>
      <c r="F4559" s="38">
        <v>8266011075</v>
      </c>
      <c r="G4559" s="40" t="s">
        <v>3038</v>
      </c>
      <c r="H4559" s="3">
        <v>49470</v>
      </c>
      <c r="I4559" s="3"/>
      <c r="J4559" s="3">
        <v>8904.6</v>
      </c>
      <c r="K4559" s="3">
        <f t="shared" si="74"/>
        <v>58374.6</v>
      </c>
      <c r="L4559" s="41">
        <v>44302.729166666664</v>
      </c>
      <c r="M4559" s="39">
        <v>6870109066</v>
      </c>
      <c r="N4559" s="42" t="s">
        <v>315</v>
      </c>
      <c r="O4559" s="42" t="s">
        <v>3039</v>
      </c>
      <c r="P4559" s="60">
        <v>44378</v>
      </c>
      <c r="Q4559" s="42" t="s">
        <v>243</v>
      </c>
      <c r="R4559" s="68"/>
    </row>
    <row r="4560" spans="1:18" s="70" customFormat="1" ht="12.75" customHeight="1" x14ac:dyDescent="0.2">
      <c r="A4560" s="38" t="s">
        <v>16814</v>
      </c>
      <c r="B4560" s="39" t="s">
        <v>16815</v>
      </c>
      <c r="C4560" s="39" t="s">
        <v>16816</v>
      </c>
      <c r="D4560" s="38">
        <v>821146</v>
      </c>
      <c r="E4560" s="42" t="s">
        <v>446</v>
      </c>
      <c r="F4560" s="38">
        <v>8268008478</v>
      </c>
      <c r="G4560" s="40" t="s">
        <v>16817</v>
      </c>
      <c r="H4560" s="2">
        <v>49114</v>
      </c>
      <c r="I4560" s="2"/>
      <c r="J4560" s="2">
        <v>0</v>
      </c>
      <c r="K4560" s="3">
        <f t="shared" si="74"/>
        <v>49114</v>
      </c>
      <c r="L4560" s="41">
        <v>44917.729166666664</v>
      </c>
      <c r="M4560" s="39">
        <v>44378070</v>
      </c>
      <c r="N4560" s="39" t="s">
        <v>3282</v>
      </c>
      <c r="O4560" s="40">
        <v>301058715880</v>
      </c>
      <c r="P4560" s="41">
        <v>44932</v>
      </c>
      <c r="Q4560" s="42" t="s">
        <v>2417</v>
      </c>
      <c r="R4560" s="68"/>
    </row>
    <row r="4561" spans="1:18" s="70" customFormat="1" ht="12.75" customHeight="1" x14ac:dyDescent="0.2">
      <c r="A4561" s="38" t="s">
        <v>10386</v>
      </c>
      <c r="B4561" s="42" t="s">
        <v>10387</v>
      </c>
      <c r="C4561" s="42" t="s">
        <v>10388</v>
      </c>
      <c r="D4561" s="38">
        <v>816273</v>
      </c>
      <c r="E4561" s="42" t="s">
        <v>51</v>
      </c>
      <c r="F4561" s="38">
        <v>8268005602</v>
      </c>
      <c r="G4561" s="40">
        <v>385</v>
      </c>
      <c r="H4561" s="3">
        <v>49000</v>
      </c>
      <c r="I4561" s="3"/>
      <c r="J4561" s="3">
        <v>8820</v>
      </c>
      <c r="K4561" s="3">
        <f t="shared" si="74"/>
        <v>57820</v>
      </c>
      <c r="L4561" s="41">
        <v>44589.729166666664</v>
      </c>
      <c r="M4561" s="39">
        <v>44332222</v>
      </c>
      <c r="N4561" s="42" t="s">
        <v>315</v>
      </c>
      <c r="O4561" s="42" t="s">
        <v>10389</v>
      </c>
      <c r="P4561" s="60">
        <v>44607</v>
      </c>
      <c r="Q4561" s="42" t="s">
        <v>243</v>
      </c>
      <c r="R4561" s="68"/>
    </row>
    <row r="4562" spans="1:18" s="70" customFormat="1" ht="12.75" customHeight="1" x14ac:dyDescent="0.2">
      <c r="A4562" s="38" t="s">
        <v>21011</v>
      </c>
      <c r="B4562" s="39" t="s">
        <v>21012</v>
      </c>
      <c r="C4562" s="39" t="s">
        <v>21013</v>
      </c>
      <c r="D4562" s="38">
        <v>502357</v>
      </c>
      <c r="E4562" s="90" t="s">
        <v>4068</v>
      </c>
      <c r="F4562" s="38">
        <v>8266019990</v>
      </c>
      <c r="G4562" s="40" t="s">
        <v>21014</v>
      </c>
      <c r="H4562" s="2">
        <v>49000</v>
      </c>
      <c r="I4562" s="2"/>
      <c r="J4562" s="2">
        <v>8820</v>
      </c>
      <c r="K4562" s="3">
        <f t="shared" si="74"/>
        <v>57820</v>
      </c>
      <c r="L4562" s="41">
        <v>45197.729166666664</v>
      </c>
      <c r="M4562" s="39">
        <v>1246590883</v>
      </c>
      <c r="N4562" s="39" t="s">
        <v>18453</v>
      </c>
      <c r="O4562" s="40" t="s">
        <v>21015</v>
      </c>
      <c r="P4562" s="41">
        <v>45259</v>
      </c>
      <c r="Q4562" s="62" t="s">
        <v>21</v>
      </c>
      <c r="R4562" s="68"/>
    </row>
    <row r="4563" spans="1:18" s="70" customFormat="1" ht="12.75" customHeight="1" x14ac:dyDescent="0.2">
      <c r="A4563" s="38" t="s">
        <v>6167</v>
      </c>
      <c r="B4563" s="1"/>
      <c r="C4563" s="1"/>
      <c r="D4563" s="51"/>
      <c r="E4563" s="39" t="s">
        <v>6168</v>
      </c>
      <c r="F4563" s="53"/>
      <c r="G4563" s="54" t="s">
        <v>14110</v>
      </c>
      <c r="H4563" s="35">
        <v>48990</v>
      </c>
      <c r="I4563" s="1"/>
      <c r="J4563" s="1"/>
      <c r="K4563" s="3">
        <f t="shared" si="74"/>
        <v>48990</v>
      </c>
      <c r="L4563" s="63"/>
      <c r="M4563" s="56"/>
      <c r="N4563" s="1"/>
      <c r="O4563" s="1"/>
      <c r="P4563" s="57"/>
      <c r="Q4563" s="42" t="s">
        <v>2417</v>
      </c>
      <c r="R4563" s="68"/>
    </row>
    <row r="4564" spans="1:18" s="70" customFormat="1" ht="12.75" customHeight="1" x14ac:dyDescent="0.25">
      <c r="A4564" s="38" t="s">
        <v>1984</v>
      </c>
      <c r="B4564" s="42"/>
      <c r="C4564" s="42"/>
      <c r="D4564" s="38"/>
      <c r="E4564" s="82" t="s">
        <v>310</v>
      </c>
      <c r="F4564" s="38"/>
      <c r="G4564" s="40" t="s">
        <v>16362</v>
      </c>
      <c r="H4564" s="3">
        <v>48858.79</v>
      </c>
      <c r="I4564" s="3"/>
      <c r="J4564" s="3"/>
      <c r="K4564" s="3">
        <f t="shared" si="74"/>
        <v>48858.79</v>
      </c>
      <c r="L4564" s="41">
        <v>44895</v>
      </c>
      <c r="M4564" s="39"/>
      <c r="N4564" s="42"/>
      <c r="O4564" s="42"/>
      <c r="P4564" s="60"/>
      <c r="Q4564" s="42" t="s">
        <v>243</v>
      </c>
      <c r="R4564" s="68"/>
    </row>
    <row r="4565" spans="1:18" s="70" customFormat="1" ht="12.75" customHeight="1" x14ac:dyDescent="0.2">
      <c r="A4565" s="38" t="s">
        <v>20358</v>
      </c>
      <c r="B4565" s="39" t="s">
        <v>20359</v>
      </c>
      <c r="C4565" s="39" t="s">
        <v>20360</v>
      </c>
      <c r="D4565" s="38">
        <v>816655</v>
      </c>
      <c r="E4565" s="42" t="s">
        <v>782</v>
      </c>
      <c r="F4565" s="38">
        <v>8266018742</v>
      </c>
      <c r="G4565" s="40">
        <v>505</v>
      </c>
      <c r="H4565" s="2">
        <v>48750</v>
      </c>
      <c r="I4565" s="2"/>
      <c r="J4565" s="2">
        <v>8775</v>
      </c>
      <c r="K4565" s="3">
        <f t="shared" si="74"/>
        <v>57525</v>
      </c>
      <c r="L4565" s="41">
        <v>45154.729166666664</v>
      </c>
      <c r="M4565" s="39">
        <v>1246494743</v>
      </c>
      <c r="N4565" s="39" t="s">
        <v>3282</v>
      </c>
      <c r="O4565" s="40" t="s">
        <v>20357</v>
      </c>
      <c r="P4565" s="41">
        <v>45189</v>
      </c>
      <c r="Q4565" s="42" t="s">
        <v>2417</v>
      </c>
      <c r="R4565" s="68"/>
    </row>
    <row r="4566" spans="1:18" s="70" customFormat="1" ht="12.75" customHeight="1" x14ac:dyDescent="0.25">
      <c r="A4566" s="38" t="s">
        <v>7506</v>
      </c>
      <c r="B4566" s="1"/>
      <c r="C4566" s="1"/>
      <c r="D4566" s="51"/>
      <c r="E4566" s="82" t="s">
        <v>310</v>
      </c>
      <c r="F4566" s="53"/>
      <c r="G4566" s="54" t="s">
        <v>14563</v>
      </c>
      <c r="H4566" s="35">
        <v>48485.149999999994</v>
      </c>
      <c r="I4566" s="1"/>
      <c r="J4566" s="55"/>
      <c r="K4566" s="3">
        <f t="shared" si="74"/>
        <v>48485.149999999994</v>
      </c>
      <c r="L4566" s="41">
        <v>44951</v>
      </c>
      <c r="M4566" s="56"/>
      <c r="N4566" s="1"/>
      <c r="O4566" s="1"/>
      <c r="P4566" s="57"/>
      <c r="Q4566" s="42" t="s">
        <v>2417</v>
      </c>
      <c r="R4566" s="69"/>
    </row>
    <row r="4567" spans="1:18" s="70" customFormat="1" ht="12.75" customHeight="1" x14ac:dyDescent="0.2">
      <c r="A4567" s="38" t="s">
        <v>20238</v>
      </c>
      <c r="B4567" s="39" t="s">
        <v>20239</v>
      </c>
      <c r="C4567" s="39" t="s">
        <v>20240</v>
      </c>
      <c r="D4567" s="38">
        <v>934550</v>
      </c>
      <c r="E4567" s="39" t="s">
        <v>2336</v>
      </c>
      <c r="F4567" s="38">
        <v>8268012548</v>
      </c>
      <c r="G4567" s="40" t="s">
        <v>20241</v>
      </c>
      <c r="H4567" s="2">
        <v>48330.381355932208</v>
      </c>
      <c r="I4567" s="2"/>
      <c r="J4567" s="2">
        <v>8699.4686440677979</v>
      </c>
      <c r="K4567" s="3">
        <f t="shared" si="74"/>
        <v>57029.850000000006</v>
      </c>
      <c r="L4567" s="41">
        <v>45143.729166666664</v>
      </c>
      <c r="M4567" s="39">
        <v>1246476981</v>
      </c>
      <c r="N4567" s="39" t="s">
        <v>3282</v>
      </c>
      <c r="O4567" s="40" t="s">
        <v>20242</v>
      </c>
      <c r="P4567" s="41">
        <v>45161</v>
      </c>
      <c r="Q4567" s="42" t="s">
        <v>2417</v>
      </c>
      <c r="R4567" s="68"/>
    </row>
    <row r="4568" spans="1:18" s="70" customFormat="1" ht="12.75" customHeight="1" x14ac:dyDescent="0.2">
      <c r="A4568" s="38" t="s">
        <v>21694</v>
      </c>
      <c r="B4568" s="39" t="s">
        <v>21695</v>
      </c>
      <c r="C4568" s="39" t="s">
        <v>21696</v>
      </c>
      <c r="D4568" s="38">
        <v>923348</v>
      </c>
      <c r="E4568" s="39" t="s">
        <v>8499</v>
      </c>
      <c r="F4568" s="38">
        <v>8262000070</v>
      </c>
      <c r="G4568" s="40" t="s">
        <v>21697</v>
      </c>
      <c r="H4568" s="2">
        <v>48284.000000000007</v>
      </c>
      <c r="I4568" s="2"/>
      <c r="J4568" s="2">
        <v>8691.1200000000008</v>
      </c>
      <c r="K4568" s="3">
        <f t="shared" si="74"/>
        <v>56975.12000000001</v>
      </c>
      <c r="L4568" s="41">
        <v>45218.729166666664</v>
      </c>
      <c r="M4568" s="39">
        <v>160979184</v>
      </c>
      <c r="N4568" s="39" t="s">
        <v>18453</v>
      </c>
      <c r="O4568" s="40" t="s">
        <v>21698</v>
      </c>
      <c r="P4568" s="41">
        <v>45321</v>
      </c>
      <c r="Q4568" s="62" t="s">
        <v>21</v>
      </c>
      <c r="R4568" s="68"/>
    </row>
    <row r="4569" spans="1:18" s="70" customFormat="1" ht="12.75" customHeight="1" x14ac:dyDescent="0.2">
      <c r="A4569" s="38" t="s">
        <v>10123</v>
      </c>
      <c r="B4569" s="39" t="s">
        <v>10124</v>
      </c>
      <c r="C4569" s="39" t="s">
        <v>10125</v>
      </c>
      <c r="D4569" s="38">
        <v>812419</v>
      </c>
      <c r="E4569" s="39" t="s">
        <v>1956</v>
      </c>
      <c r="F4569" s="38">
        <v>8268007646</v>
      </c>
      <c r="G4569" s="40" t="s">
        <v>10126</v>
      </c>
      <c r="H4569" s="2">
        <v>48109.322033898308</v>
      </c>
      <c r="I4569" s="2"/>
      <c r="J4569" s="2">
        <v>8659.6779661016953</v>
      </c>
      <c r="K4569" s="3">
        <f t="shared" si="74"/>
        <v>56769</v>
      </c>
      <c r="L4569" s="41">
        <v>44586.729166666664</v>
      </c>
      <c r="M4569" s="39">
        <v>44322945</v>
      </c>
      <c r="N4569" s="39" t="s">
        <v>52</v>
      </c>
      <c r="O4569" s="40" t="s">
        <v>10127</v>
      </c>
      <c r="P4569" s="41">
        <v>44604</v>
      </c>
      <c r="Q4569" s="39" t="s">
        <v>54</v>
      </c>
      <c r="R4569" s="68"/>
    </row>
    <row r="4570" spans="1:18" s="70" customFormat="1" ht="12.75" customHeight="1" x14ac:dyDescent="0.2">
      <c r="A4570" s="38">
        <v>320</v>
      </c>
      <c r="B4570" s="39" t="s">
        <v>21618</v>
      </c>
      <c r="C4570" s="39" t="s">
        <v>21619</v>
      </c>
      <c r="D4570" s="38">
        <v>812419</v>
      </c>
      <c r="E4570" s="39" t="s">
        <v>1956</v>
      </c>
      <c r="F4570" s="38">
        <v>8268013933</v>
      </c>
      <c r="G4570" s="40" t="s">
        <v>21620</v>
      </c>
      <c r="H4570" s="2">
        <v>48108.47457627119</v>
      </c>
      <c r="I4570" s="2"/>
      <c r="J4570" s="2">
        <v>8659.5254237288136</v>
      </c>
      <c r="K4570" s="3">
        <f t="shared" si="74"/>
        <v>56768</v>
      </c>
      <c r="L4570" s="41">
        <v>45275.729166666664</v>
      </c>
      <c r="M4570" s="39">
        <v>160948600</v>
      </c>
      <c r="N4570" s="39" t="s">
        <v>8899</v>
      </c>
      <c r="O4570" s="40" t="s">
        <v>21614</v>
      </c>
      <c r="P4570" s="41">
        <v>45310</v>
      </c>
      <c r="Q4570" s="42" t="s">
        <v>8901</v>
      </c>
      <c r="R4570" s="68"/>
    </row>
    <row r="4571" spans="1:18" s="70" customFormat="1" ht="12.75" customHeight="1" x14ac:dyDescent="0.25">
      <c r="A4571" s="38" t="s">
        <v>341</v>
      </c>
      <c r="B4571" s="39" t="s">
        <v>342</v>
      </c>
      <c r="C4571" s="39" t="s">
        <v>343</v>
      </c>
      <c r="D4571" s="38">
        <v>407261</v>
      </c>
      <c r="E4571" s="77" t="s">
        <v>58</v>
      </c>
      <c r="F4571" s="38">
        <v>8266009944</v>
      </c>
      <c r="G4571" s="40">
        <v>9854017252</v>
      </c>
      <c r="H4571" s="2">
        <v>48080.92</v>
      </c>
      <c r="I4571" s="2"/>
      <c r="J4571" s="2">
        <v>0</v>
      </c>
      <c r="K4571" s="3">
        <f t="shared" si="74"/>
        <v>48080.92</v>
      </c>
      <c r="L4571" s="41">
        <v>44187.729166666664</v>
      </c>
      <c r="M4571" s="39">
        <v>6870237085</v>
      </c>
      <c r="N4571" s="39" t="s">
        <v>52</v>
      </c>
      <c r="O4571" s="40"/>
      <c r="P4571" s="41"/>
      <c r="Q4571" s="39" t="s">
        <v>54</v>
      </c>
      <c r="R4571" s="68"/>
    </row>
    <row r="4572" spans="1:18" s="70" customFormat="1" ht="12.75" customHeight="1" x14ac:dyDescent="0.2">
      <c r="A4572" s="38" t="s">
        <v>77</v>
      </c>
      <c r="B4572" s="39" t="s">
        <v>78</v>
      </c>
      <c r="C4572" s="39" t="s">
        <v>79</v>
      </c>
      <c r="D4572" s="38">
        <v>816273</v>
      </c>
      <c r="E4572" s="39" t="s">
        <v>51</v>
      </c>
      <c r="F4572" s="38">
        <v>8268005210</v>
      </c>
      <c r="G4572" s="40">
        <v>134</v>
      </c>
      <c r="H4572" s="2">
        <v>48000</v>
      </c>
      <c r="I4572" s="2"/>
      <c r="J4572" s="2">
        <v>8640</v>
      </c>
      <c r="K4572" s="3">
        <f t="shared" si="74"/>
        <v>56640</v>
      </c>
      <c r="L4572" s="41">
        <v>44142.729166666664</v>
      </c>
      <c r="M4572" s="39">
        <v>44110659</v>
      </c>
      <c r="N4572" s="39" t="s">
        <v>52</v>
      </c>
      <c r="O4572" s="40" t="s">
        <v>80</v>
      </c>
      <c r="P4572" s="41">
        <v>44168</v>
      </c>
      <c r="Q4572" s="39" t="s">
        <v>54</v>
      </c>
      <c r="R4572" s="68"/>
    </row>
    <row r="4573" spans="1:18" s="70" customFormat="1" ht="12.75" customHeight="1" x14ac:dyDescent="0.2">
      <c r="A4573" s="38">
        <v>327</v>
      </c>
      <c r="B4573" s="39" t="s">
        <v>19894</v>
      </c>
      <c r="C4573" s="39" t="s">
        <v>19895</v>
      </c>
      <c r="D4573" s="38">
        <v>816655</v>
      </c>
      <c r="E4573" s="42" t="s">
        <v>782</v>
      </c>
      <c r="F4573" s="38">
        <v>8266017845</v>
      </c>
      <c r="G4573" s="40">
        <v>463</v>
      </c>
      <c r="H4573" s="2">
        <v>48000</v>
      </c>
      <c r="I4573" s="2"/>
      <c r="J4573" s="2">
        <v>8640</v>
      </c>
      <c r="K4573" s="3">
        <f t="shared" si="74"/>
        <v>56640</v>
      </c>
      <c r="L4573" s="41">
        <v>45108.729166666664</v>
      </c>
      <c r="M4573" s="39">
        <v>1246434301</v>
      </c>
      <c r="N4573" s="39" t="s">
        <v>8899</v>
      </c>
      <c r="O4573" s="40" t="s">
        <v>19806</v>
      </c>
      <c r="P4573" s="41">
        <v>45141</v>
      </c>
      <c r="Q4573" s="42" t="s">
        <v>8901</v>
      </c>
      <c r="R4573" s="68"/>
    </row>
    <row r="4574" spans="1:18" s="70" customFormat="1" ht="12.75" customHeight="1" x14ac:dyDescent="0.2">
      <c r="A4574" s="38" t="s">
        <v>21026</v>
      </c>
      <c r="B4574" s="39" t="s">
        <v>21027</v>
      </c>
      <c r="C4574" s="39" t="s">
        <v>21028</v>
      </c>
      <c r="D4574" s="38">
        <v>502357</v>
      </c>
      <c r="E4574" s="90" t="s">
        <v>4068</v>
      </c>
      <c r="F4574" s="38">
        <v>8266019709</v>
      </c>
      <c r="G4574" s="40" t="s">
        <v>21029</v>
      </c>
      <c r="H4574" s="2">
        <v>48000</v>
      </c>
      <c r="I4574" s="2"/>
      <c r="J4574" s="2">
        <v>8640</v>
      </c>
      <c r="K4574" s="3">
        <f t="shared" si="74"/>
        <v>56640</v>
      </c>
      <c r="L4574" s="41">
        <v>45174.729166666664</v>
      </c>
      <c r="M4574" s="39">
        <v>1246591974</v>
      </c>
      <c r="N4574" s="39" t="s">
        <v>19303</v>
      </c>
      <c r="O4574" s="40" t="s">
        <v>21015</v>
      </c>
      <c r="P4574" s="41">
        <v>45259</v>
      </c>
      <c r="Q4574" s="62" t="s">
        <v>19</v>
      </c>
      <c r="R4574" s="68"/>
    </row>
    <row r="4575" spans="1:18" s="70" customFormat="1" ht="12.75" customHeight="1" x14ac:dyDescent="0.2">
      <c r="A4575" s="38" t="s">
        <v>13189</v>
      </c>
      <c r="B4575" s="39" t="s">
        <v>13190</v>
      </c>
      <c r="C4575" s="39" t="s">
        <v>13191</v>
      </c>
      <c r="D4575" s="38">
        <v>814805</v>
      </c>
      <c r="E4575" s="39" t="s">
        <v>111</v>
      </c>
      <c r="F4575" s="38">
        <v>8268007726</v>
      </c>
      <c r="G4575" s="40">
        <v>4604</v>
      </c>
      <c r="H4575" s="2">
        <v>47755.084745762717</v>
      </c>
      <c r="I4575" s="2"/>
      <c r="J4575" s="2">
        <v>8595.9152542372885</v>
      </c>
      <c r="K4575" s="3">
        <f t="shared" si="74"/>
        <v>56351.000000000007</v>
      </c>
      <c r="L4575" s="41">
        <v>44683.729166666664</v>
      </c>
      <c r="M4575" s="39">
        <v>43889670</v>
      </c>
      <c r="N4575" s="39" t="s">
        <v>3282</v>
      </c>
      <c r="O4575" s="40" t="s">
        <v>13192</v>
      </c>
      <c r="P4575" s="41">
        <v>44695</v>
      </c>
      <c r="Q4575" s="42" t="s">
        <v>2417</v>
      </c>
      <c r="R4575" s="68"/>
    </row>
    <row r="4576" spans="1:18" s="70" customFormat="1" ht="12.75" customHeight="1" x14ac:dyDescent="0.2">
      <c r="A4576" s="38">
        <v>60</v>
      </c>
      <c r="B4576" s="39" t="s">
        <v>22718</v>
      </c>
      <c r="C4576" s="39" t="s">
        <v>22719</v>
      </c>
      <c r="D4576" s="38">
        <v>816965</v>
      </c>
      <c r="E4576" s="90" t="s">
        <v>557</v>
      </c>
      <c r="F4576" s="38">
        <v>8268014427</v>
      </c>
      <c r="G4576" s="40" t="s">
        <v>22722</v>
      </c>
      <c r="H4576" s="2">
        <v>47601.83</v>
      </c>
      <c r="I4576" s="2"/>
      <c r="J4576" s="2">
        <v>0</v>
      </c>
      <c r="K4576" s="3">
        <f t="shared" si="74"/>
        <v>47601.83</v>
      </c>
      <c r="L4576" s="41">
        <v>45433.729166666664</v>
      </c>
      <c r="M4576" s="39">
        <v>160804718</v>
      </c>
      <c r="N4576" s="39" t="s">
        <v>8899</v>
      </c>
      <c r="O4576" s="40" t="s">
        <v>22721</v>
      </c>
      <c r="P4576" s="41">
        <v>45458</v>
      </c>
      <c r="Q4576" s="42" t="s">
        <v>8901</v>
      </c>
      <c r="R4576" s="68"/>
    </row>
    <row r="4577" spans="1:18" s="70" customFormat="1" ht="12.75" customHeight="1" x14ac:dyDescent="0.2">
      <c r="A4577" s="38" t="s">
        <v>2289</v>
      </c>
      <c r="B4577" s="39" t="s">
        <v>2290</v>
      </c>
      <c r="C4577" s="39" t="s">
        <v>2291</v>
      </c>
      <c r="D4577" s="58">
        <v>402300</v>
      </c>
      <c r="E4577" s="39" t="s">
        <v>230</v>
      </c>
      <c r="F4577" s="38">
        <v>8263000091</v>
      </c>
      <c r="G4577" s="40" t="s">
        <v>2292</v>
      </c>
      <c r="H4577" s="2">
        <v>47588</v>
      </c>
      <c r="I4577" s="2">
        <v>56.15</v>
      </c>
      <c r="J4577" s="2">
        <v>8565.84</v>
      </c>
      <c r="K4577" s="3">
        <f t="shared" si="74"/>
        <v>56209.990000000005</v>
      </c>
      <c r="L4577" s="41">
        <v>44302.729166666664</v>
      </c>
      <c r="M4577" s="39">
        <v>6870075358</v>
      </c>
      <c r="N4577" s="39" t="s">
        <v>52</v>
      </c>
      <c r="O4577" s="40" t="s">
        <v>2232</v>
      </c>
      <c r="P4577" s="41">
        <v>44280</v>
      </c>
      <c r="Q4577" s="39" t="s">
        <v>54</v>
      </c>
      <c r="R4577" s="68"/>
    </row>
    <row r="4578" spans="1:18" s="70" customFormat="1" ht="12.75" customHeight="1" x14ac:dyDescent="0.2">
      <c r="A4578" s="38" t="s">
        <v>18232</v>
      </c>
      <c r="B4578" s="39" t="s">
        <v>18233</v>
      </c>
      <c r="C4578" s="39" t="s">
        <v>18234</v>
      </c>
      <c r="D4578" s="38">
        <v>502979</v>
      </c>
      <c r="E4578" s="39" t="s">
        <v>18235</v>
      </c>
      <c r="F4578" s="38">
        <v>8266016733</v>
      </c>
      <c r="G4578" s="40" t="s">
        <v>18236</v>
      </c>
      <c r="H4578" s="2">
        <v>47500</v>
      </c>
      <c r="I4578" s="2"/>
      <c r="J4578" s="2">
        <v>8550</v>
      </c>
      <c r="K4578" s="3">
        <f t="shared" si="74"/>
        <v>56050</v>
      </c>
      <c r="L4578" s="41">
        <v>44967</v>
      </c>
      <c r="M4578" s="39">
        <v>6870423765</v>
      </c>
      <c r="N4578" s="39" t="s">
        <v>3282</v>
      </c>
      <c r="O4578" s="40" t="s">
        <v>18237</v>
      </c>
      <c r="P4578" s="41">
        <v>45029</v>
      </c>
      <c r="Q4578" s="42" t="s">
        <v>2417</v>
      </c>
      <c r="R4578" s="68"/>
    </row>
    <row r="4579" spans="1:18" s="70" customFormat="1" ht="12.75" customHeight="1" x14ac:dyDescent="0.2">
      <c r="A4579" s="38" t="s">
        <v>1416</v>
      </c>
      <c r="B4579" s="39" t="s">
        <v>1417</v>
      </c>
      <c r="C4579" s="39" t="s">
        <v>1418</v>
      </c>
      <c r="D4579" s="38">
        <v>814805</v>
      </c>
      <c r="E4579" s="39" t="s">
        <v>111</v>
      </c>
      <c r="F4579" s="38">
        <v>8268005707</v>
      </c>
      <c r="G4579" s="40">
        <v>3039</v>
      </c>
      <c r="H4579" s="2">
        <v>47279.661016949154</v>
      </c>
      <c r="I4579" s="2"/>
      <c r="J4579" s="2">
        <v>8510.3389830508477</v>
      </c>
      <c r="K4579" s="3">
        <f t="shared" si="74"/>
        <v>55790</v>
      </c>
      <c r="L4579" s="41">
        <v>44281.729166666664</v>
      </c>
      <c r="M4579" s="39">
        <v>43928107</v>
      </c>
      <c r="N4579" s="39" t="s">
        <v>52</v>
      </c>
      <c r="O4579" s="40" t="s">
        <v>1419</v>
      </c>
      <c r="P4579" s="41">
        <v>44371</v>
      </c>
      <c r="Q4579" s="39" t="s">
        <v>54</v>
      </c>
      <c r="R4579" s="68"/>
    </row>
    <row r="4580" spans="1:18" s="70" customFormat="1" ht="12.75" customHeight="1" x14ac:dyDescent="0.2">
      <c r="A4580" s="38" t="s">
        <v>19979</v>
      </c>
      <c r="B4580" s="42" t="s">
        <v>19980</v>
      </c>
      <c r="C4580" s="42" t="s">
        <v>19981</v>
      </c>
      <c r="D4580" s="38">
        <v>807543</v>
      </c>
      <c r="E4580" s="42" t="s">
        <v>18582</v>
      </c>
      <c r="F4580" s="38">
        <v>8268006088</v>
      </c>
      <c r="G4580" s="40" t="s">
        <v>19982</v>
      </c>
      <c r="H4580" s="3">
        <v>47200</v>
      </c>
      <c r="I4580" s="3"/>
      <c r="J4580" s="3">
        <v>0</v>
      </c>
      <c r="K4580" s="3">
        <f t="shared" si="74"/>
        <v>47200</v>
      </c>
      <c r="L4580" s="41">
        <v>44901.729166666664</v>
      </c>
      <c r="M4580" s="39">
        <v>160526564</v>
      </c>
      <c r="N4580" s="42" t="s">
        <v>315</v>
      </c>
      <c r="O4580" s="42"/>
      <c r="P4580" s="60"/>
      <c r="Q4580" s="42" t="s">
        <v>243</v>
      </c>
      <c r="R4580" s="68"/>
    </row>
    <row r="4581" spans="1:18" s="70" customFormat="1" ht="12.75" customHeight="1" x14ac:dyDescent="0.2">
      <c r="A4581" s="38" t="s">
        <v>20186</v>
      </c>
      <c r="B4581" s="42" t="s">
        <v>20187</v>
      </c>
      <c r="C4581" s="42" t="s">
        <v>20188</v>
      </c>
      <c r="D4581" s="38">
        <v>406359</v>
      </c>
      <c r="E4581" s="42" t="s">
        <v>19225</v>
      </c>
      <c r="F4581" s="38">
        <v>8268011645</v>
      </c>
      <c r="G4581" s="40">
        <v>271600033887</v>
      </c>
      <c r="H4581" s="3">
        <v>47200</v>
      </c>
      <c r="I4581" s="3"/>
      <c r="J4581" s="3">
        <v>0</v>
      </c>
      <c r="K4581" s="3">
        <f t="shared" si="74"/>
        <v>47200</v>
      </c>
      <c r="L4581" s="41">
        <v>44628.729166666664</v>
      </c>
      <c r="M4581" s="39">
        <v>160575226</v>
      </c>
      <c r="N4581" s="42" t="s">
        <v>315</v>
      </c>
      <c r="O4581" s="42" t="s">
        <v>20189</v>
      </c>
      <c r="P4581" s="60">
        <v>45150</v>
      </c>
      <c r="Q4581" s="42" t="s">
        <v>243</v>
      </c>
      <c r="R4581" s="68"/>
    </row>
    <row r="4582" spans="1:18" s="70" customFormat="1" ht="12.75" customHeight="1" x14ac:dyDescent="0.2">
      <c r="A4582" s="38" t="s">
        <v>22689</v>
      </c>
      <c r="B4582" s="39" t="s">
        <v>22690</v>
      </c>
      <c r="C4582" s="39" t="s">
        <v>22691</v>
      </c>
      <c r="D4582" s="38">
        <v>811819</v>
      </c>
      <c r="E4582" s="39" t="s">
        <v>1091</v>
      </c>
      <c r="F4582" s="38">
        <v>8263000396</v>
      </c>
      <c r="G4582" s="40" t="s">
        <v>22692</v>
      </c>
      <c r="H4582" s="2">
        <v>47045</v>
      </c>
      <c r="I4582" s="2"/>
      <c r="J4582" s="2">
        <v>0</v>
      </c>
      <c r="K4582" s="3">
        <f t="shared" si="74"/>
        <v>47045</v>
      </c>
      <c r="L4582" s="41">
        <v>45430.729166666664</v>
      </c>
      <c r="M4582" s="39">
        <v>2985482933</v>
      </c>
      <c r="N4582" s="39" t="s">
        <v>18453</v>
      </c>
      <c r="O4582" s="40">
        <v>406171547410</v>
      </c>
      <c r="P4582" s="41">
        <v>45462</v>
      </c>
      <c r="Q4582" s="62" t="s">
        <v>21</v>
      </c>
      <c r="R4582" s="68"/>
    </row>
    <row r="4583" spans="1:18" s="70" customFormat="1" ht="12.75" customHeight="1" x14ac:dyDescent="0.2">
      <c r="A4583" s="38" t="s">
        <v>6239</v>
      </c>
      <c r="B4583" s="42" t="s">
        <v>6240</v>
      </c>
      <c r="C4583" s="42" t="s">
        <v>6241</v>
      </c>
      <c r="D4583" s="38">
        <v>510104</v>
      </c>
      <c r="E4583" s="42" t="s">
        <v>6236</v>
      </c>
      <c r="F4583" s="38">
        <v>8266012361</v>
      </c>
      <c r="G4583" s="40" t="s">
        <v>6242</v>
      </c>
      <c r="H4583" s="3">
        <v>47012.000000000007</v>
      </c>
      <c r="I4583" s="3"/>
      <c r="J4583" s="3">
        <v>8462.1600000000017</v>
      </c>
      <c r="K4583" s="3">
        <f t="shared" si="74"/>
        <v>55474.160000000011</v>
      </c>
      <c r="L4583" s="41">
        <v>44438.729166666664</v>
      </c>
      <c r="M4583" s="39">
        <v>6870219257</v>
      </c>
      <c r="N4583" s="42" t="s">
        <v>315</v>
      </c>
      <c r="O4583" s="42" t="s">
        <v>6243</v>
      </c>
      <c r="P4583" s="60">
        <v>44470</v>
      </c>
      <c r="Q4583" s="42" t="s">
        <v>243</v>
      </c>
      <c r="R4583" s="68"/>
    </row>
    <row r="4584" spans="1:18" s="70" customFormat="1" ht="12.75" customHeight="1" x14ac:dyDescent="0.2">
      <c r="A4584" s="38" t="s">
        <v>8029</v>
      </c>
      <c r="B4584" s="39" t="s">
        <v>8030</v>
      </c>
      <c r="C4584" s="39" t="s">
        <v>8031</v>
      </c>
      <c r="D4584" s="38">
        <v>401972</v>
      </c>
      <c r="E4584" s="39" t="s">
        <v>842</v>
      </c>
      <c r="F4584" s="38">
        <v>8263000049</v>
      </c>
      <c r="G4584" s="40" t="s">
        <v>8032</v>
      </c>
      <c r="H4584" s="2">
        <v>47000</v>
      </c>
      <c r="I4584" s="2">
        <v>0</v>
      </c>
      <c r="J4584" s="2">
        <v>8460</v>
      </c>
      <c r="K4584" s="3">
        <f t="shared" si="74"/>
        <v>55460</v>
      </c>
      <c r="L4584" s="41">
        <v>44460.729166666664</v>
      </c>
      <c r="M4584" s="39">
        <v>6870262732</v>
      </c>
      <c r="N4584" s="39" t="s">
        <v>52</v>
      </c>
      <c r="O4584" s="40"/>
      <c r="P4584" s="41"/>
      <c r="Q4584" s="39" t="s">
        <v>54</v>
      </c>
      <c r="R4584" s="68"/>
    </row>
    <row r="4585" spans="1:18" s="70" customFormat="1" ht="12.75" customHeight="1" x14ac:dyDescent="0.2">
      <c r="A4585" s="38" t="s">
        <v>15635</v>
      </c>
      <c r="B4585" s="42" t="s">
        <v>15636</v>
      </c>
      <c r="C4585" s="42" t="s">
        <v>15637</v>
      </c>
      <c r="D4585" s="38">
        <v>703046</v>
      </c>
      <c r="E4585" s="42" t="s">
        <v>678</v>
      </c>
      <c r="F4585" s="38">
        <v>8268010165</v>
      </c>
      <c r="G4585" s="40" t="s">
        <v>15638</v>
      </c>
      <c r="H4585" s="3">
        <v>47000</v>
      </c>
      <c r="I4585" s="3"/>
      <c r="J4585" s="3">
        <v>0</v>
      </c>
      <c r="K4585" s="3">
        <f t="shared" si="74"/>
        <v>47000</v>
      </c>
      <c r="L4585" s="41">
        <v>44792.729166666664</v>
      </c>
      <c r="M4585" s="39">
        <v>3445019052</v>
      </c>
      <c r="N4585" s="42" t="s">
        <v>315</v>
      </c>
      <c r="O4585" s="42" t="s">
        <v>15639</v>
      </c>
      <c r="P4585" s="60">
        <v>44851</v>
      </c>
      <c r="Q4585" s="42" t="s">
        <v>243</v>
      </c>
      <c r="R4585" s="68"/>
    </row>
    <row r="4586" spans="1:18" s="70" customFormat="1" ht="12.75" customHeight="1" x14ac:dyDescent="0.2">
      <c r="A4586" s="38" t="s">
        <v>809</v>
      </c>
      <c r="B4586" s="39" t="s">
        <v>810</v>
      </c>
      <c r="C4586" s="39"/>
      <c r="D4586" s="38">
        <v>508632</v>
      </c>
      <c r="E4586" s="39" t="s">
        <v>811</v>
      </c>
      <c r="F4586" s="38">
        <v>8266010595</v>
      </c>
      <c r="G4586" s="40" t="s">
        <v>812</v>
      </c>
      <c r="H4586" s="5">
        <v>46993.65</v>
      </c>
      <c r="I4586" s="2"/>
      <c r="J4586" s="2">
        <v>8458.857</v>
      </c>
      <c r="K4586" s="3">
        <f t="shared" si="74"/>
        <v>55452.506999999998</v>
      </c>
      <c r="L4586" s="41">
        <v>44267</v>
      </c>
      <c r="M4586" s="39"/>
      <c r="N4586" s="39" t="s">
        <v>52</v>
      </c>
      <c r="O4586" s="40"/>
      <c r="P4586" s="41"/>
      <c r="Q4586" s="39" t="s">
        <v>54</v>
      </c>
      <c r="R4586" s="68"/>
    </row>
    <row r="4587" spans="1:18" s="70" customFormat="1" ht="12.75" customHeight="1" x14ac:dyDescent="0.2">
      <c r="A4587" s="38" t="s">
        <v>20142</v>
      </c>
      <c r="B4587" s="42"/>
      <c r="C4587" s="42"/>
      <c r="D4587" s="38"/>
      <c r="E4587" s="42" t="s">
        <v>3025</v>
      </c>
      <c r="F4587" s="61" t="s">
        <v>20137</v>
      </c>
      <c r="G4587" s="59">
        <v>45145</v>
      </c>
      <c r="H4587" s="5">
        <v>46937.08</v>
      </c>
      <c r="I4587" s="3"/>
      <c r="J4587" s="2">
        <v>0</v>
      </c>
      <c r="K4587" s="3">
        <f t="shared" si="74"/>
        <v>46937.08</v>
      </c>
      <c r="L4587" s="59">
        <v>45145</v>
      </c>
      <c r="M4587" s="61" t="s">
        <v>20137</v>
      </c>
      <c r="N4587" s="42" t="s">
        <v>20138</v>
      </c>
      <c r="O4587" s="42"/>
      <c r="P4587" s="60"/>
      <c r="Q4587" s="62" t="s">
        <v>17</v>
      </c>
      <c r="R4587" s="68"/>
    </row>
    <row r="4588" spans="1:18" s="70" customFormat="1" ht="12.75" customHeight="1" x14ac:dyDescent="0.2">
      <c r="A4588" s="38" t="s">
        <v>22699</v>
      </c>
      <c r="B4588" s="39" t="s">
        <v>22700</v>
      </c>
      <c r="C4588" s="39" t="s">
        <v>22701</v>
      </c>
      <c r="D4588" s="38">
        <v>510400</v>
      </c>
      <c r="E4588" s="39" t="s">
        <v>2274</v>
      </c>
      <c r="F4588" s="38">
        <v>8266021249</v>
      </c>
      <c r="G4588" s="40" t="s">
        <v>22702</v>
      </c>
      <c r="H4588" s="2">
        <v>46724.576271186445</v>
      </c>
      <c r="I4588" s="2"/>
      <c r="J4588" s="2">
        <v>8410.4237288135591</v>
      </c>
      <c r="K4588" s="3">
        <f t="shared" si="74"/>
        <v>55135</v>
      </c>
      <c r="L4588" s="41">
        <v>45395.729166666664</v>
      </c>
      <c r="M4588" s="39">
        <v>1251191586</v>
      </c>
      <c r="N4588" s="39" t="s">
        <v>18453</v>
      </c>
      <c r="O4588" s="40" t="s">
        <v>22703</v>
      </c>
      <c r="P4588" s="41">
        <v>45458</v>
      </c>
      <c r="Q4588" s="62" t="s">
        <v>21</v>
      </c>
      <c r="R4588" s="68"/>
    </row>
    <row r="4589" spans="1:18" s="70" customFormat="1" ht="12.75" customHeight="1" x14ac:dyDescent="0.2">
      <c r="A4589" s="38" t="s">
        <v>17017</v>
      </c>
      <c r="B4589" s="39" t="s">
        <v>17018</v>
      </c>
      <c r="C4589" s="39" t="s">
        <v>17019</v>
      </c>
      <c r="D4589" s="38">
        <v>934550</v>
      </c>
      <c r="E4589" s="39" t="s">
        <v>2336</v>
      </c>
      <c r="F4589" s="38">
        <v>8268010928</v>
      </c>
      <c r="G4589" s="40" t="s">
        <v>17020</v>
      </c>
      <c r="H4589" s="2">
        <v>46655.372881355928</v>
      </c>
      <c r="I4589" s="2"/>
      <c r="J4589" s="2">
        <v>8397.9671186440664</v>
      </c>
      <c r="K4589" s="3">
        <f t="shared" si="74"/>
        <v>55053.34</v>
      </c>
      <c r="L4589" s="41">
        <v>44863.729166666664</v>
      </c>
      <c r="M4589" s="39">
        <v>44393915</v>
      </c>
      <c r="N4589" s="39" t="s">
        <v>3282</v>
      </c>
      <c r="O4589" s="40" t="s">
        <v>17008</v>
      </c>
      <c r="P4589" s="41">
        <v>44940</v>
      </c>
      <c r="Q4589" s="42" t="s">
        <v>2417</v>
      </c>
      <c r="R4589" s="68"/>
    </row>
    <row r="4590" spans="1:18" s="70" customFormat="1" ht="12.75" customHeight="1" x14ac:dyDescent="0.2">
      <c r="A4590" s="38" t="s">
        <v>6563</v>
      </c>
      <c r="B4590" s="39" t="s">
        <v>6564</v>
      </c>
      <c r="C4590" s="39" t="s">
        <v>6565</v>
      </c>
      <c r="D4590" s="38">
        <v>401972</v>
      </c>
      <c r="E4590" s="39" t="s">
        <v>842</v>
      </c>
      <c r="F4590" s="38">
        <v>8263000049</v>
      </c>
      <c r="G4590" s="40" t="s">
        <v>6566</v>
      </c>
      <c r="H4590" s="2">
        <v>46530</v>
      </c>
      <c r="I4590" s="2">
        <v>0</v>
      </c>
      <c r="J4590" s="2">
        <v>8375.4</v>
      </c>
      <c r="K4590" s="3">
        <f t="shared" si="74"/>
        <v>54905.4</v>
      </c>
      <c r="L4590" s="41">
        <v>44396.729166666664</v>
      </c>
      <c r="M4590" s="39">
        <v>6870216941</v>
      </c>
      <c r="N4590" s="39" t="s">
        <v>52</v>
      </c>
      <c r="O4590" s="40"/>
      <c r="P4590" s="41"/>
      <c r="Q4590" s="39" t="s">
        <v>54</v>
      </c>
      <c r="R4590" s="68"/>
    </row>
    <row r="4591" spans="1:18" s="70" customFormat="1" ht="12.75" customHeight="1" x14ac:dyDescent="0.2">
      <c r="A4591" s="38" t="s">
        <v>8806</v>
      </c>
      <c r="B4591" s="39" t="s">
        <v>8807</v>
      </c>
      <c r="C4591" s="39" t="s">
        <v>8808</v>
      </c>
      <c r="D4591" s="38">
        <v>407048</v>
      </c>
      <c r="E4591" s="39" t="s">
        <v>6256</v>
      </c>
      <c r="F4591" s="38">
        <v>8266012914</v>
      </c>
      <c r="G4591" s="40" t="s">
        <v>8809</v>
      </c>
      <c r="H4591" s="2">
        <v>46332.000000000007</v>
      </c>
      <c r="I4591" s="2"/>
      <c r="J4591" s="2">
        <v>8339.76</v>
      </c>
      <c r="K4591" s="3">
        <f t="shared" si="74"/>
        <v>54671.760000000009</v>
      </c>
      <c r="L4591" s="41">
        <v>44515.729166666664</v>
      </c>
      <c r="M4591" s="39">
        <v>6870296099</v>
      </c>
      <c r="N4591" s="39" t="s">
        <v>3282</v>
      </c>
      <c r="O4591" s="40" t="s">
        <v>8805</v>
      </c>
      <c r="P4591" s="41">
        <v>44548</v>
      </c>
      <c r="Q4591" s="42" t="s">
        <v>2417</v>
      </c>
      <c r="R4591" s="68"/>
    </row>
    <row r="4592" spans="1:18" s="70" customFormat="1" ht="12.75" customHeight="1" x14ac:dyDescent="0.2">
      <c r="A4592" s="38" t="s">
        <v>13964</v>
      </c>
      <c r="B4592" s="42" t="s">
        <v>13965</v>
      </c>
      <c r="C4592" s="42" t="s">
        <v>13966</v>
      </c>
      <c r="D4592" s="38">
        <v>407000</v>
      </c>
      <c r="E4592" s="42" t="s">
        <v>9730</v>
      </c>
      <c r="F4592" s="38">
        <v>8266014896</v>
      </c>
      <c r="G4592" s="40" t="s">
        <v>13967</v>
      </c>
      <c r="H4592" s="3">
        <v>46200</v>
      </c>
      <c r="I4592" s="3"/>
      <c r="J4592" s="3">
        <v>8316</v>
      </c>
      <c r="K4592" s="3">
        <f t="shared" si="74"/>
        <v>54516</v>
      </c>
      <c r="L4592" s="41">
        <v>44721.729166666664</v>
      </c>
      <c r="M4592" s="39">
        <v>6870095398</v>
      </c>
      <c r="N4592" s="42" t="s">
        <v>315</v>
      </c>
      <c r="O4592" s="42">
        <v>207111868301</v>
      </c>
      <c r="P4592" s="60">
        <v>44754</v>
      </c>
      <c r="Q4592" s="42" t="s">
        <v>243</v>
      </c>
      <c r="R4592" s="68"/>
    </row>
    <row r="4593" spans="1:18" s="70" customFormat="1" ht="12.75" customHeight="1" x14ac:dyDescent="0.2">
      <c r="A4593" s="38" t="s">
        <v>22309</v>
      </c>
      <c r="B4593" s="39" t="s">
        <v>22310</v>
      </c>
      <c r="C4593" s="39" t="s">
        <v>22311</v>
      </c>
      <c r="D4593" s="38">
        <v>821146</v>
      </c>
      <c r="E4593" s="42" t="s">
        <v>446</v>
      </c>
      <c r="F4593" s="38">
        <v>8268008478</v>
      </c>
      <c r="G4593" s="40" t="s">
        <v>22312</v>
      </c>
      <c r="H4593" s="2">
        <v>46130</v>
      </c>
      <c r="I4593" s="2"/>
      <c r="J4593" s="2">
        <v>0</v>
      </c>
      <c r="K4593" s="3">
        <f t="shared" si="74"/>
        <v>46130</v>
      </c>
      <c r="L4593" s="41">
        <v>45310</v>
      </c>
      <c r="M4593" s="39">
        <v>161180524</v>
      </c>
      <c r="N4593" s="39" t="s">
        <v>3282</v>
      </c>
      <c r="O4593" s="40">
        <v>404040783971</v>
      </c>
      <c r="P4593" s="41">
        <v>45386</v>
      </c>
      <c r="Q4593" s="42" t="s">
        <v>2417</v>
      </c>
      <c r="R4593" s="68"/>
    </row>
    <row r="4594" spans="1:18" s="70" customFormat="1" ht="12.75" customHeight="1" x14ac:dyDescent="0.2">
      <c r="A4594" s="38" t="s">
        <v>7227</v>
      </c>
      <c r="B4594" s="39" t="s">
        <v>7228</v>
      </c>
      <c r="C4594" s="39" t="s">
        <v>7229</v>
      </c>
      <c r="D4594" s="38">
        <v>128494</v>
      </c>
      <c r="E4594" s="39" t="s">
        <v>7230</v>
      </c>
      <c r="F4594" s="38">
        <v>8266012347</v>
      </c>
      <c r="G4594" s="40" t="s">
        <v>7231</v>
      </c>
      <c r="H4594" s="2">
        <v>45864</v>
      </c>
      <c r="I4594" s="2"/>
      <c r="J4594" s="2">
        <v>8255.52</v>
      </c>
      <c r="K4594" s="3">
        <f t="shared" si="74"/>
        <v>54119.520000000004</v>
      </c>
      <c r="L4594" s="41">
        <v>44461.729166666664</v>
      </c>
      <c r="M4594" s="39">
        <v>6870238745</v>
      </c>
      <c r="N4594" s="39" t="s">
        <v>52</v>
      </c>
      <c r="O4594" s="40" t="s">
        <v>7232</v>
      </c>
      <c r="P4594" s="41">
        <v>44509</v>
      </c>
      <c r="Q4594" s="39" t="s">
        <v>54</v>
      </c>
      <c r="R4594" s="68"/>
    </row>
    <row r="4595" spans="1:18" s="70" customFormat="1" ht="12.75" customHeight="1" x14ac:dyDescent="0.2">
      <c r="A4595" s="38" t="s">
        <v>7378</v>
      </c>
      <c r="B4595" s="39" t="s">
        <v>7379</v>
      </c>
      <c r="C4595" s="39" t="s">
        <v>7380</v>
      </c>
      <c r="D4595" s="38">
        <v>128494</v>
      </c>
      <c r="E4595" s="39" t="s">
        <v>7230</v>
      </c>
      <c r="F4595" s="38">
        <v>8266012347</v>
      </c>
      <c r="G4595" s="40" t="s">
        <v>7381</v>
      </c>
      <c r="H4595" s="2">
        <v>45863.5593220339</v>
      </c>
      <c r="I4595" s="2"/>
      <c r="J4595" s="2">
        <v>8255.4406779661022</v>
      </c>
      <c r="K4595" s="3">
        <f t="shared" si="74"/>
        <v>54119</v>
      </c>
      <c r="L4595" s="41">
        <v>44473.729166666664</v>
      </c>
      <c r="M4595" s="39">
        <v>6870244211</v>
      </c>
      <c r="N4595" s="39" t="s">
        <v>52</v>
      </c>
      <c r="O4595" s="40" t="s">
        <v>7382</v>
      </c>
      <c r="P4595" s="41">
        <v>44527</v>
      </c>
      <c r="Q4595" s="39" t="s">
        <v>54</v>
      </c>
      <c r="R4595" s="68"/>
    </row>
    <row r="4596" spans="1:18" s="70" customFormat="1" ht="12.75" customHeight="1" x14ac:dyDescent="0.2">
      <c r="A4596" s="38">
        <v>397</v>
      </c>
      <c r="B4596" s="39" t="s">
        <v>18797</v>
      </c>
      <c r="C4596" s="39" t="s">
        <v>18798</v>
      </c>
      <c r="D4596" s="38">
        <v>301728</v>
      </c>
      <c r="E4596" s="39" t="s">
        <v>11504</v>
      </c>
      <c r="F4596" s="38">
        <v>8266016863</v>
      </c>
      <c r="G4596" s="40">
        <v>230897709</v>
      </c>
      <c r="H4596" s="2">
        <v>45774.576271186445</v>
      </c>
      <c r="I4596" s="2"/>
      <c r="J4596" s="2">
        <v>8239.4237288135591</v>
      </c>
      <c r="K4596" s="3">
        <f t="shared" si="74"/>
        <v>54014</v>
      </c>
      <c r="L4596" s="41">
        <v>44995</v>
      </c>
      <c r="M4596" s="39">
        <v>1246320996</v>
      </c>
      <c r="N4596" s="39" t="s">
        <v>8899</v>
      </c>
      <c r="O4596" s="40">
        <v>305082375559</v>
      </c>
      <c r="P4596" s="41">
        <v>45057</v>
      </c>
      <c r="Q4596" s="42" t="s">
        <v>8901</v>
      </c>
      <c r="R4596" s="68"/>
    </row>
    <row r="4597" spans="1:18" s="70" customFormat="1" ht="12.75" customHeight="1" x14ac:dyDescent="0.2">
      <c r="A4597" s="38" t="s">
        <v>22211</v>
      </c>
      <c r="B4597" s="39" t="s">
        <v>22212</v>
      </c>
      <c r="C4597" s="39" t="s">
        <v>22213</v>
      </c>
      <c r="D4597" s="38">
        <v>301728</v>
      </c>
      <c r="E4597" s="39" t="s">
        <v>11504</v>
      </c>
      <c r="F4597" s="38">
        <v>8266020633</v>
      </c>
      <c r="G4597" s="40">
        <v>240815221</v>
      </c>
      <c r="H4597" s="2">
        <v>45653.38983050848</v>
      </c>
      <c r="I4597" s="2"/>
      <c r="J4597" s="2">
        <v>8217.6101694915269</v>
      </c>
      <c r="K4597" s="3">
        <f t="shared" si="74"/>
        <v>53871.000000000007</v>
      </c>
      <c r="L4597" s="41">
        <v>45349.729166666664</v>
      </c>
      <c r="M4597" s="39">
        <v>1246758652</v>
      </c>
      <c r="N4597" s="39" t="s">
        <v>18463</v>
      </c>
      <c r="O4597" s="40">
        <v>404262522960</v>
      </c>
      <c r="P4597" s="41">
        <v>45410</v>
      </c>
      <c r="Q4597" s="62" t="s">
        <v>29</v>
      </c>
      <c r="R4597" s="68"/>
    </row>
    <row r="4598" spans="1:18" s="70" customFormat="1" ht="12.75" customHeight="1" x14ac:dyDescent="0.2">
      <c r="A4598" s="38">
        <v>319</v>
      </c>
      <c r="B4598" s="39" t="s">
        <v>21615</v>
      </c>
      <c r="C4598" s="39" t="s">
        <v>21616</v>
      </c>
      <c r="D4598" s="38">
        <v>812419</v>
      </c>
      <c r="E4598" s="39" t="s">
        <v>1956</v>
      </c>
      <c r="F4598" s="38">
        <v>8268013933</v>
      </c>
      <c r="G4598" s="40" t="s">
        <v>21617</v>
      </c>
      <c r="H4598" s="2">
        <v>45639.830508474581</v>
      </c>
      <c r="I4598" s="2"/>
      <c r="J4598" s="2">
        <v>8215.1694915254247</v>
      </c>
      <c r="K4598" s="3">
        <f t="shared" si="74"/>
        <v>53855.000000000007</v>
      </c>
      <c r="L4598" s="41">
        <v>45275.729166666664</v>
      </c>
      <c r="M4598" s="39">
        <v>160948560</v>
      </c>
      <c r="N4598" s="39" t="s">
        <v>8899</v>
      </c>
      <c r="O4598" s="40" t="s">
        <v>21614</v>
      </c>
      <c r="P4598" s="41">
        <v>45310</v>
      </c>
      <c r="Q4598" s="42" t="s">
        <v>8901</v>
      </c>
      <c r="R4598" s="68"/>
    </row>
    <row r="4599" spans="1:18" s="70" customFormat="1" ht="12.75" customHeight="1" x14ac:dyDescent="0.2">
      <c r="A4599" s="38" t="s">
        <v>14319</v>
      </c>
      <c r="B4599" s="39" t="s">
        <v>14320</v>
      </c>
      <c r="C4599" s="39"/>
      <c r="D4599" s="38">
        <v>507912</v>
      </c>
      <c r="E4599" s="39" t="s">
        <v>14321</v>
      </c>
      <c r="F4599" s="38">
        <v>8266015237</v>
      </c>
      <c r="G4599" s="40" t="s">
        <v>14322</v>
      </c>
      <c r="H4599" s="2">
        <v>45600</v>
      </c>
      <c r="I4599" s="2"/>
      <c r="J4599" s="2">
        <v>5472</v>
      </c>
      <c r="K4599" s="3">
        <f t="shared" si="74"/>
        <v>51072</v>
      </c>
      <c r="L4599" s="41">
        <v>44756</v>
      </c>
      <c r="M4599" s="39"/>
      <c r="N4599" s="39" t="s">
        <v>3282</v>
      </c>
      <c r="O4599" s="40"/>
      <c r="P4599" s="41"/>
      <c r="Q4599" s="42" t="s">
        <v>2417</v>
      </c>
      <c r="R4599" s="68"/>
    </row>
    <row r="4600" spans="1:18" s="70" customFormat="1" ht="12.75" customHeight="1" x14ac:dyDescent="0.2">
      <c r="A4600" s="38" t="s">
        <v>2354</v>
      </c>
      <c r="B4600" s="39" t="s">
        <v>2355</v>
      </c>
      <c r="C4600" s="39" t="s">
        <v>2356</v>
      </c>
      <c r="D4600" s="38">
        <v>814805</v>
      </c>
      <c r="E4600" s="39" t="s">
        <v>111</v>
      </c>
      <c r="F4600" s="38">
        <v>8268005707</v>
      </c>
      <c r="G4600" s="40">
        <v>3233</v>
      </c>
      <c r="H4600" s="2">
        <v>45590.677966101699</v>
      </c>
      <c r="I4600" s="2"/>
      <c r="J4600" s="2">
        <v>8206.3220338983047</v>
      </c>
      <c r="K4600" s="3">
        <f t="shared" si="74"/>
        <v>53797</v>
      </c>
      <c r="L4600" s="41">
        <v>44346.729166666664</v>
      </c>
      <c r="M4600" s="39">
        <v>43906624</v>
      </c>
      <c r="N4600" s="39" t="s">
        <v>52</v>
      </c>
      <c r="O4600" s="40" t="s">
        <v>2357</v>
      </c>
      <c r="P4600" s="41">
        <v>44355</v>
      </c>
      <c r="Q4600" s="39" t="s">
        <v>54</v>
      </c>
      <c r="R4600" s="68"/>
    </row>
    <row r="4601" spans="1:18" s="70" customFormat="1" ht="12.75" customHeight="1" x14ac:dyDescent="0.2">
      <c r="A4601" s="38" t="s">
        <v>9644</v>
      </c>
      <c r="B4601" s="42" t="s">
        <v>9645</v>
      </c>
      <c r="C4601" s="42" t="s">
        <v>9646</v>
      </c>
      <c r="D4601" s="38">
        <v>814805</v>
      </c>
      <c r="E4601" s="42" t="s">
        <v>111</v>
      </c>
      <c r="F4601" s="38">
        <v>8268007814</v>
      </c>
      <c r="G4601" s="40">
        <v>4080</v>
      </c>
      <c r="H4601" s="3">
        <v>45537.288135593226</v>
      </c>
      <c r="I4601" s="3"/>
      <c r="J4601" s="3">
        <v>8196.7118644067796</v>
      </c>
      <c r="K4601" s="3">
        <f t="shared" si="74"/>
        <v>53734.000000000007</v>
      </c>
      <c r="L4601" s="41">
        <v>44559.729166666664</v>
      </c>
      <c r="M4601" s="39">
        <v>44271898</v>
      </c>
      <c r="N4601" s="42" t="s">
        <v>315</v>
      </c>
      <c r="O4601" s="42" t="s">
        <v>9647</v>
      </c>
      <c r="P4601" s="60">
        <v>44572</v>
      </c>
      <c r="Q4601" s="42" t="s">
        <v>243</v>
      </c>
      <c r="R4601" s="68"/>
    </row>
    <row r="4602" spans="1:18" s="70" customFormat="1" ht="12.75" customHeight="1" x14ac:dyDescent="0.2">
      <c r="A4602" s="38" t="s">
        <v>15253</v>
      </c>
      <c r="B4602" s="42" t="s">
        <v>15254</v>
      </c>
      <c r="C4602" s="42" t="s">
        <v>15255</v>
      </c>
      <c r="D4602" s="38">
        <v>407021</v>
      </c>
      <c r="E4602" s="42" t="s">
        <v>15256</v>
      </c>
      <c r="F4602" s="38">
        <v>8266014993</v>
      </c>
      <c r="G4602" s="40" t="s">
        <v>15257</v>
      </c>
      <c r="H4602" s="3">
        <v>45396.479999999996</v>
      </c>
      <c r="I4602" s="3"/>
      <c r="J4602" s="3">
        <v>5447.52</v>
      </c>
      <c r="K4602" s="3">
        <f t="shared" si="74"/>
        <v>50844</v>
      </c>
      <c r="L4602" s="41">
        <v>44767.729166666664</v>
      </c>
      <c r="M4602" s="39">
        <v>6870183832</v>
      </c>
      <c r="N4602" s="42" t="s">
        <v>315</v>
      </c>
      <c r="O4602" s="42" t="s">
        <v>15258</v>
      </c>
      <c r="P4602" s="60">
        <v>44813</v>
      </c>
      <c r="Q4602" s="42" t="s">
        <v>243</v>
      </c>
      <c r="R4602" s="68"/>
    </row>
    <row r="4603" spans="1:18" s="70" customFormat="1" ht="12.75" customHeight="1" x14ac:dyDescent="0.2">
      <c r="A4603" s="38" t="s">
        <v>17636</v>
      </c>
      <c r="B4603" s="39" t="s">
        <v>17632</v>
      </c>
      <c r="C4603" s="39" t="s">
        <v>17633</v>
      </c>
      <c r="D4603" s="58">
        <v>118480</v>
      </c>
      <c r="E4603" s="39" t="s">
        <v>9826</v>
      </c>
      <c r="F4603" s="38">
        <v>8263000270</v>
      </c>
      <c r="G4603" s="40" t="s">
        <v>17634</v>
      </c>
      <c r="H4603" s="10">
        <v>45372</v>
      </c>
      <c r="I4603" s="10"/>
      <c r="J4603" s="2">
        <v>8166.96</v>
      </c>
      <c r="K4603" s="3">
        <f t="shared" si="74"/>
        <v>53538.96</v>
      </c>
      <c r="L4603" s="41">
        <v>44876.729166666664</v>
      </c>
      <c r="M4603" s="39">
        <v>6870379256</v>
      </c>
      <c r="N4603" s="39" t="s">
        <v>3282</v>
      </c>
      <c r="O4603" s="40" t="s">
        <v>17629</v>
      </c>
      <c r="P4603" s="41">
        <v>44974</v>
      </c>
      <c r="Q4603" s="42" t="s">
        <v>2417</v>
      </c>
      <c r="R4603" s="68"/>
    </row>
    <row r="4604" spans="1:18" s="70" customFormat="1" ht="12.75" customHeight="1" x14ac:dyDescent="0.2">
      <c r="A4604" s="38" t="s">
        <v>6126</v>
      </c>
      <c r="B4604" s="39" t="s">
        <v>6127</v>
      </c>
      <c r="C4604" s="39" t="s">
        <v>6128</v>
      </c>
      <c r="D4604" s="38">
        <v>934550</v>
      </c>
      <c r="E4604" s="129" t="s">
        <v>2336</v>
      </c>
      <c r="F4604" s="38">
        <v>8268006947</v>
      </c>
      <c r="G4604" s="40" t="s">
        <v>6129</v>
      </c>
      <c r="H4604" s="2"/>
      <c r="I4604" s="2"/>
      <c r="J4604" s="2">
        <v>8161.4364406779659</v>
      </c>
      <c r="K4604" s="3">
        <f t="shared" si="74"/>
        <v>8161.4364406779659</v>
      </c>
      <c r="L4604" s="41">
        <v>44439.729166666664</v>
      </c>
      <c r="M4604" s="39">
        <v>44069346</v>
      </c>
      <c r="N4604" s="39" t="s">
        <v>52</v>
      </c>
      <c r="O4604" s="40" t="s">
        <v>6130</v>
      </c>
      <c r="P4604" s="41">
        <v>44456</v>
      </c>
      <c r="Q4604" s="39" t="s">
        <v>54</v>
      </c>
      <c r="R4604" s="68"/>
    </row>
    <row r="4605" spans="1:18" s="70" customFormat="1" ht="12.75" customHeight="1" x14ac:dyDescent="0.2">
      <c r="A4605" s="38" t="s">
        <v>13017</v>
      </c>
      <c r="B4605" s="39" t="s">
        <v>13018</v>
      </c>
      <c r="C4605" s="39" t="s">
        <v>13019</v>
      </c>
      <c r="D4605" s="38">
        <v>921813</v>
      </c>
      <c r="E4605" s="129" t="s">
        <v>1977</v>
      </c>
      <c r="F4605" s="38">
        <v>8268008157</v>
      </c>
      <c r="G4605" s="40" t="s">
        <v>13020</v>
      </c>
      <c r="H4605" s="2"/>
      <c r="I4605" s="2"/>
      <c r="J4605" s="2">
        <v>8157.3559322033898</v>
      </c>
      <c r="K4605" s="3">
        <f t="shared" si="74"/>
        <v>8157.3559322033898</v>
      </c>
      <c r="L4605" s="41">
        <v>44678.729166666664</v>
      </c>
      <c r="M4605" s="39">
        <v>43879991</v>
      </c>
      <c r="N4605" s="39" t="s">
        <v>52</v>
      </c>
      <c r="O4605" s="40" t="s">
        <v>13021</v>
      </c>
      <c r="P4605" s="41">
        <v>44686</v>
      </c>
      <c r="Q4605" s="39" t="s">
        <v>54</v>
      </c>
      <c r="R4605" s="68"/>
    </row>
    <row r="4606" spans="1:18" s="70" customFormat="1" ht="12.75" customHeight="1" x14ac:dyDescent="0.2">
      <c r="A4606" s="38" t="s">
        <v>21157</v>
      </c>
      <c r="B4606" s="39" t="s">
        <v>21158</v>
      </c>
      <c r="C4606" s="39" t="s">
        <v>21159</v>
      </c>
      <c r="D4606" s="38">
        <v>128635</v>
      </c>
      <c r="E4606" s="39" t="s">
        <v>989</v>
      </c>
      <c r="F4606" s="38">
        <v>8266020133</v>
      </c>
      <c r="G4606" s="40" t="s">
        <v>21160</v>
      </c>
      <c r="H4606" s="2">
        <v>45170.508474576272</v>
      </c>
      <c r="I4606" s="2"/>
      <c r="J4606" s="2">
        <v>8130.6915254237283</v>
      </c>
      <c r="K4606" s="3">
        <f t="shared" si="74"/>
        <v>53301.2</v>
      </c>
      <c r="L4606" s="41">
        <v>45220.729166666664</v>
      </c>
      <c r="M4606" s="39">
        <v>1246603160</v>
      </c>
      <c r="N4606" s="39" t="s">
        <v>18453</v>
      </c>
      <c r="O4606" s="40" t="s">
        <v>21161</v>
      </c>
      <c r="P4606" s="41">
        <v>45276</v>
      </c>
      <c r="Q4606" s="62" t="s">
        <v>21</v>
      </c>
      <c r="R4606" s="68"/>
    </row>
    <row r="4607" spans="1:18" s="70" customFormat="1" ht="12.75" customHeight="1" x14ac:dyDescent="0.2">
      <c r="A4607" s="38" t="s">
        <v>163</v>
      </c>
      <c r="B4607" s="39" t="s">
        <v>164</v>
      </c>
      <c r="C4607" s="39" t="s">
        <v>165</v>
      </c>
      <c r="D4607" s="38">
        <v>508797</v>
      </c>
      <c r="E4607" s="39" t="s">
        <v>166</v>
      </c>
      <c r="F4607" s="38">
        <v>8266009471</v>
      </c>
      <c r="G4607" s="40" t="s">
        <v>167</v>
      </c>
      <c r="H4607" s="2">
        <v>45000</v>
      </c>
      <c r="I4607" s="2"/>
      <c r="J4607" s="2">
        <v>8100</v>
      </c>
      <c r="K4607" s="3">
        <f t="shared" si="74"/>
        <v>53100</v>
      </c>
      <c r="L4607" s="41">
        <v>44158.729166666664</v>
      </c>
      <c r="M4607" s="39">
        <v>6870207149</v>
      </c>
      <c r="N4607" s="39" t="s">
        <v>52</v>
      </c>
      <c r="O4607" s="40" t="s">
        <v>168</v>
      </c>
      <c r="P4607" s="41">
        <v>44190</v>
      </c>
      <c r="Q4607" s="39" t="s">
        <v>54</v>
      </c>
      <c r="R4607" s="68"/>
    </row>
    <row r="4608" spans="1:18" s="70" customFormat="1" ht="12.75" customHeight="1" x14ac:dyDescent="0.2">
      <c r="A4608" s="38" t="s">
        <v>11628</v>
      </c>
      <c r="B4608" s="39" t="s">
        <v>11629</v>
      </c>
      <c r="C4608" s="39" t="s">
        <v>11630</v>
      </c>
      <c r="D4608" s="38">
        <v>508312</v>
      </c>
      <c r="E4608" s="39" t="s">
        <v>11631</v>
      </c>
      <c r="F4608" s="38">
        <v>8266013073</v>
      </c>
      <c r="G4608" s="40" t="s">
        <v>11632</v>
      </c>
      <c r="H4608" s="2">
        <v>45000</v>
      </c>
      <c r="I4608" s="2"/>
      <c r="J4608" s="2">
        <v>8100</v>
      </c>
      <c r="K4608" s="3">
        <f t="shared" si="74"/>
        <v>53100</v>
      </c>
      <c r="L4608" s="41">
        <v>44611.729166666664</v>
      </c>
      <c r="M4608" s="39">
        <v>6870446936</v>
      </c>
      <c r="N4608" s="39" t="s">
        <v>52</v>
      </c>
      <c r="O4608" s="40" t="s">
        <v>11633</v>
      </c>
      <c r="P4608" s="41">
        <v>44652</v>
      </c>
      <c r="Q4608" s="39" t="s">
        <v>54</v>
      </c>
      <c r="R4608" s="68"/>
    </row>
    <row r="4609" spans="1:18" s="70" customFormat="1" ht="12.75" customHeight="1" x14ac:dyDescent="0.2">
      <c r="A4609" s="38" t="s">
        <v>15942</v>
      </c>
      <c r="B4609" s="39" t="s">
        <v>15943</v>
      </c>
      <c r="C4609" s="39" t="s">
        <v>15944</v>
      </c>
      <c r="D4609" s="38">
        <v>402828</v>
      </c>
      <c r="E4609" s="39" t="s">
        <v>11331</v>
      </c>
      <c r="F4609" s="38">
        <v>8263000235</v>
      </c>
      <c r="G4609" s="40" t="s">
        <v>15945</v>
      </c>
      <c r="H4609" s="2">
        <v>45000</v>
      </c>
      <c r="I4609" s="2"/>
      <c r="J4609" s="2">
        <v>8100</v>
      </c>
      <c r="K4609" s="3">
        <f t="shared" si="74"/>
        <v>53100</v>
      </c>
      <c r="L4609" s="41">
        <v>44846.729166666664</v>
      </c>
      <c r="M4609" s="39">
        <v>6870275720</v>
      </c>
      <c r="N4609" s="39" t="s">
        <v>3282</v>
      </c>
      <c r="O4609" s="40" t="s">
        <v>15946</v>
      </c>
      <c r="P4609" s="41">
        <v>44897</v>
      </c>
      <c r="Q4609" s="42" t="s">
        <v>2417</v>
      </c>
      <c r="R4609" s="68"/>
    </row>
    <row r="4610" spans="1:18" s="70" customFormat="1" ht="12.75" customHeight="1" x14ac:dyDescent="0.2">
      <c r="A4610" s="38" t="s">
        <v>7903</v>
      </c>
      <c r="B4610" s="39" t="s">
        <v>7904</v>
      </c>
      <c r="C4610" s="39" t="s">
        <v>7905</v>
      </c>
      <c r="D4610" s="38">
        <v>401972</v>
      </c>
      <c r="E4610" s="39" t="s">
        <v>842</v>
      </c>
      <c r="F4610" s="38">
        <v>8263000049</v>
      </c>
      <c r="G4610" s="40" t="s">
        <v>7906</v>
      </c>
      <c r="H4610" s="2">
        <v>44840</v>
      </c>
      <c r="I4610" s="2">
        <v>0</v>
      </c>
      <c r="J4610" s="2">
        <v>8071.2</v>
      </c>
      <c r="K4610" s="3">
        <f t="shared" si="74"/>
        <v>52911.199999999997</v>
      </c>
      <c r="L4610" s="41">
        <v>44445.729166666664</v>
      </c>
      <c r="M4610" s="39">
        <v>6870260790</v>
      </c>
      <c r="N4610" s="39" t="s">
        <v>52</v>
      </c>
      <c r="O4610" s="40" t="s">
        <v>7822</v>
      </c>
      <c r="P4610" s="41">
        <v>44511</v>
      </c>
      <c r="Q4610" s="39" t="s">
        <v>54</v>
      </c>
      <c r="R4610" s="68"/>
    </row>
    <row r="4611" spans="1:18" s="70" customFormat="1" ht="12.75" customHeight="1" x14ac:dyDescent="0.25">
      <c r="A4611" s="38" t="s">
        <v>11392</v>
      </c>
      <c r="B4611" s="39" t="s">
        <v>11393</v>
      </c>
      <c r="C4611" s="39" t="s">
        <v>11394</v>
      </c>
      <c r="D4611" s="38">
        <v>407261</v>
      </c>
      <c r="E4611" s="77" t="s">
        <v>58</v>
      </c>
      <c r="F4611" s="38">
        <v>8266013888</v>
      </c>
      <c r="G4611" s="40">
        <v>9854025217</v>
      </c>
      <c r="H4611" s="2">
        <v>44756.55</v>
      </c>
      <c r="I4611" s="2"/>
      <c r="J4611" s="2">
        <v>0</v>
      </c>
      <c r="K4611" s="3">
        <f t="shared" si="74"/>
        <v>44756.55</v>
      </c>
      <c r="L4611" s="41">
        <v>44608.729166666664</v>
      </c>
      <c r="M4611" s="39">
        <v>6870409901</v>
      </c>
      <c r="N4611" s="39" t="s">
        <v>3282</v>
      </c>
      <c r="O4611" s="40"/>
      <c r="P4611" s="41"/>
      <c r="Q4611" s="42" t="s">
        <v>2417</v>
      </c>
      <c r="R4611" s="68"/>
    </row>
    <row r="4612" spans="1:18" s="70" customFormat="1" ht="12.75" customHeight="1" x14ac:dyDescent="0.2">
      <c r="A4612" s="38" t="s">
        <v>9388</v>
      </c>
      <c r="B4612" s="42" t="s">
        <v>9389</v>
      </c>
      <c r="C4612" s="42" t="s">
        <v>9390</v>
      </c>
      <c r="D4612" s="38">
        <v>108271</v>
      </c>
      <c r="E4612" s="42" t="s">
        <v>6876</v>
      </c>
      <c r="F4612" s="38">
        <v>8266012562</v>
      </c>
      <c r="G4612" s="40">
        <v>27792</v>
      </c>
      <c r="H4612" s="3">
        <v>44687.5</v>
      </c>
      <c r="I4612" s="3"/>
      <c r="J4612" s="3">
        <v>8043.75</v>
      </c>
      <c r="K4612" s="3">
        <f t="shared" si="74"/>
        <v>52731.25</v>
      </c>
      <c r="L4612" s="41">
        <v>44530.729166666664</v>
      </c>
      <c r="M4612" s="39">
        <v>6870323017</v>
      </c>
      <c r="N4612" s="42" t="s">
        <v>315</v>
      </c>
      <c r="O4612" s="42" t="s">
        <v>9391</v>
      </c>
      <c r="P4612" s="60">
        <v>44574</v>
      </c>
      <c r="Q4612" s="42" t="s">
        <v>243</v>
      </c>
      <c r="R4612" s="68"/>
    </row>
    <row r="4613" spans="1:18" s="70" customFormat="1" ht="12.75" customHeight="1" x14ac:dyDescent="0.2">
      <c r="A4613" s="38" t="s">
        <v>14576</v>
      </c>
      <c r="B4613" s="39" t="s">
        <v>14577</v>
      </c>
      <c r="C4613" s="39" t="s">
        <v>14578</v>
      </c>
      <c r="D4613" s="38">
        <v>821582</v>
      </c>
      <c r="E4613" s="39" t="s">
        <v>14579</v>
      </c>
      <c r="F4613" s="38">
        <v>8268009294</v>
      </c>
      <c r="G4613" s="40" t="s">
        <v>14580</v>
      </c>
      <c r="H4613" s="2">
        <v>44500</v>
      </c>
      <c r="I4613" s="2"/>
      <c r="J4613" s="2">
        <v>8010</v>
      </c>
      <c r="K4613" s="3">
        <f t="shared" si="74"/>
        <v>52510</v>
      </c>
      <c r="L4613" s="41">
        <v>44753.729166666664</v>
      </c>
      <c r="M4613" s="39">
        <v>44044969</v>
      </c>
      <c r="N4613" s="39" t="s">
        <v>52</v>
      </c>
      <c r="O4613" s="40">
        <v>207306882821</v>
      </c>
      <c r="P4613" s="41">
        <v>44775</v>
      </c>
      <c r="Q4613" s="39" t="s">
        <v>54</v>
      </c>
      <c r="R4613" s="68"/>
    </row>
    <row r="4614" spans="1:18" s="70" customFormat="1" ht="12.75" customHeight="1" x14ac:dyDescent="0.2">
      <c r="A4614" s="38" t="s">
        <v>546</v>
      </c>
      <c r="B4614" s="39" t="s">
        <v>547</v>
      </c>
      <c r="C4614" s="39"/>
      <c r="D4614" s="38">
        <v>808282</v>
      </c>
      <c r="E4614" s="39" t="s">
        <v>61</v>
      </c>
      <c r="F4614" s="38">
        <v>8268004170</v>
      </c>
      <c r="G4614" s="40" t="s">
        <v>548</v>
      </c>
      <c r="H4614" s="5">
        <v>44434</v>
      </c>
      <c r="I4614" s="2"/>
      <c r="J4614" s="2">
        <v>7998.12</v>
      </c>
      <c r="K4614" s="3">
        <f t="shared" ref="K4614:K4677" si="75">SUM(H4614:J4614)</f>
        <v>52432.12</v>
      </c>
      <c r="L4614" s="41">
        <v>44237</v>
      </c>
      <c r="M4614" s="39"/>
      <c r="N4614" s="39" t="s">
        <v>52</v>
      </c>
      <c r="O4614" s="40"/>
      <c r="P4614" s="41"/>
      <c r="Q4614" s="39" t="s">
        <v>54</v>
      </c>
      <c r="R4614" s="68"/>
    </row>
    <row r="4615" spans="1:18" s="70" customFormat="1" ht="12.75" customHeight="1" x14ac:dyDescent="0.2">
      <c r="A4615" s="38" t="s">
        <v>8459</v>
      </c>
      <c r="B4615" s="39" t="s">
        <v>8460</v>
      </c>
      <c r="C4615" s="39" t="s">
        <v>8461</v>
      </c>
      <c r="D4615" s="38">
        <v>811819</v>
      </c>
      <c r="E4615" s="39" t="s">
        <v>1091</v>
      </c>
      <c r="F4615" s="38">
        <v>8266012774</v>
      </c>
      <c r="G4615" s="40" t="s">
        <v>8462</v>
      </c>
      <c r="H4615" s="2">
        <v>44396</v>
      </c>
      <c r="I4615" s="2"/>
      <c r="J4615" s="2">
        <v>0</v>
      </c>
      <c r="K4615" s="3">
        <f t="shared" si="75"/>
        <v>44396</v>
      </c>
      <c r="L4615" s="41">
        <v>44494.729166666664</v>
      </c>
      <c r="M4615" s="39">
        <v>3445019872</v>
      </c>
      <c r="N4615" s="39" t="s">
        <v>3027</v>
      </c>
      <c r="O4615" s="40"/>
      <c r="P4615" s="41"/>
      <c r="Q4615" s="62" t="s">
        <v>15</v>
      </c>
      <c r="R4615" s="68"/>
    </row>
    <row r="4616" spans="1:18" s="70" customFormat="1" ht="12.75" customHeight="1" x14ac:dyDescent="0.2">
      <c r="A4616" s="38" t="s">
        <v>8708</v>
      </c>
      <c r="B4616" s="42" t="s">
        <v>8709</v>
      </c>
      <c r="C4616" s="42" t="s">
        <v>8710</v>
      </c>
      <c r="D4616" s="38">
        <v>508633</v>
      </c>
      <c r="E4616" s="42" t="s">
        <v>8711</v>
      </c>
      <c r="F4616" s="38">
        <v>8266012864</v>
      </c>
      <c r="G4616" s="40" t="s">
        <v>8712</v>
      </c>
      <c r="H4616" s="3">
        <v>44100</v>
      </c>
      <c r="I4616" s="3"/>
      <c r="J4616" s="3">
        <v>7938</v>
      </c>
      <c r="K4616" s="3">
        <f t="shared" si="75"/>
        <v>52038</v>
      </c>
      <c r="L4616" s="41">
        <v>44508.729166666664</v>
      </c>
      <c r="M4616" s="39">
        <v>6870291647</v>
      </c>
      <c r="N4616" s="42" t="s">
        <v>315</v>
      </c>
      <c r="O4616" s="42">
        <v>112154373714</v>
      </c>
      <c r="P4616" s="60">
        <v>44546</v>
      </c>
      <c r="Q4616" s="42" t="s">
        <v>243</v>
      </c>
      <c r="R4616" s="68"/>
    </row>
    <row r="4617" spans="1:18" s="70" customFormat="1" ht="12.75" customHeight="1" x14ac:dyDescent="0.2">
      <c r="A4617" s="38" t="s">
        <v>14323</v>
      </c>
      <c r="B4617" s="39" t="s">
        <v>14324</v>
      </c>
      <c r="C4617" s="39"/>
      <c r="D4617" s="38">
        <v>507912</v>
      </c>
      <c r="E4617" s="39" t="s">
        <v>14321</v>
      </c>
      <c r="F4617" s="38">
        <v>8266015237</v>
      </c>
      <c r="G4617" s="40" t="s">
        <v>14325</v>
      </c>
      <c r="H4617" s="2">
        <v>44100</v>
      </c>
      <c r="I4617" s="2"/>
      <c r="J4617" s="2">
        <v>5292</v>
      </c>
      <c r="K4617" s="3">
        <f t="shared" si="75"/>
        <v>49392</v>
      </c>
      <c r="L4617" s="41">
        <v>44756</v>
      </c>
      <c r="M4617" s="39"/>
      <c r="N4617" s="39" t="s">
        <v>3282</v>
      </c>
      <c r="O4617" s="40"/>
      <c r="P4617" s="41"/>
      <c r="Q4617" s="42" t="s">
        <v>2417</v>
      </c>
      <c r="R4617" s="68"/>
    </row>
    <row r="4618" spans="1:18" s="70" customFormat="1" ht="12.75" customHeight="1" x14ac:dyDescent="0.2">
      <c r="A4618" s="38" t="s">
        <v>18048</v>
      </c>
      <c r="B4618" s="42" t="s">
        <v>18049</v>
      </c>
      <c r="C4618" s="42" t="s">
        <v>18050</v>
      </c>
      <c r="D4618" s="38">
        <v>501497</v>
      </c>
      <c r="E4618" s="42" t="s">
        <v>7579</v>
      </c>
      <c r="F4618" s="38">
        <v>8263000099</v>
      </c>
      <c r="G4618" s="40" t="s">
        <v>18051</v>
      </c>
      <c r="H4618" s="3">
        <v>44067.1</v>
      </c>
      <c r="I4618" s="3"/>
      <c r="J4618" s="3">
        <v>0</v>
      </c>
      <c r="K4618" s="3">
        <f t="shared" si="75"/>
        <v>44067.1</v>
      </c>
      <c r="L4618" s="41">
        <v>44588.729166666664</v>
      </c>
      <c r="M4618" s="39">
        <v>1246302918</v>
      </c>
      <c r="N4618" s="42" t="s">
        <v>315</v>
      </c>
      <c r="O4618" s="42"/>
      <c r="P4618" s="60"/>
      <c r="Q4618" s="42" t="s">
        <v>243</v>
      </c>
      <c r="R4618" s="68"/>
    </row>
    <row r="4619" spans="1:18" s="70" customFormat="1" ht="12.75" customHeight="1" x14ac:dyDescent="0.2">
      <c r="A4619" s="38" t="s">
        <v>2614</v>
      </c>
      <c r="B4619" s="42" t="s">
        <v>2615</v>
      </c>
      <c r="C4619" s="42" t="s">
        <v>2616</v>
      </c>
      <c r="D4619" s="38">
        <v>135020</v>
      </c>
      <c r="E4619" s="42" t="s">
        <v>933</v>
      </c>
      <c r="F4619" s="38">
        <v>8266010268</v>
      </c>
      <c r="G4619" s="40" t="s">
        <v>2617</v>
      </c>
      <c r="H4619" s="3">
        <v>44000</v>
      </c>
      <c r="I4619" s="3"/>
      <c r="J4619" s="3">
        <v>7920</v>
      </c>
      <c r="K4619" s="3">
        <f t="shared" si="75"/>
        <v>51920</v>
      </c>
      <c r="L4619" s="41">
        <v>44272.729166666664</v>
      </c>
      <c r="M4619" s="39">
        <v>6870087066</v>
      </c>
      <c r="N4619" s="42" t="s">
        <v>315</v>
      </c>
      <c r="O4619" s="42">
        <v>106153590324</v>
      </c>
      <c r="P4619" s="60">
        <v>44363</v>
      </c>
      <c r="Q4619" s="42" t="s">
        <v>243</v>
      </c>
      <c r="R4619" s="68"/>
    </row>
    <row r="4620" spans="1:18" s="70" customFormat="1" ht="12.75" customHeight="1" x14ac:dyDescent="0.2">
      <c r="A4620" s="38" t="s">
        <v>20261</v>
      </c>
      <c r="B4620" s="39" t="s">
        <v>20262</v>
      </c>
      <c r="C4620" s="39" t="s">
        <v>20263</v>
      </c>
      <c r="D4620" s="38">
        <v>816655</v>
      </c>
      <c r="E4620" s="42" t="s">
        <v>782</v>
      </c>
      <c r="F4620" s="38">
        <v>8266018607</v>
      </c>
      <c r="G4620" s="40">
        <v>495</v>
      </c>
      <c r="H4620" s="2">
        <v>44000</v>
      </c>
      <c r="I4620" s="2"/>
      <c r="J4620" s="2">
        <v>7920</v>
      </c>
      <c r="K4620" s="3">
        <f t="shared" si="75"/>
        <v>51920</v>
      </c>
      <c r="L4620" s="41">
        <v>45140.729166666664</v>
      </c>
      <c r="M4620" s="39">
        <v>1246480662</v>
      </c>
      <c r="N4620" s="39" t="s">
        <v>3282</v>
      </c>
      <c r="O4620" s="40" t="s">
        <v>20226</v>
      </c>
      <c r="P4620" s="41">
        <v>45175</v>
      </c>
      <c r="Q4620" s="42" t="s">
        <v>2417</v>
      </c>
      <c r="R4620" s="68"/>
    </row>
    <row r="4621" spans="1:18" s="70" customFormat="1" ht="12.75" customHeight="1" x14ac:dyDescent="0.2">
      <c r="A4621" s="38" t="s">
        <v>22960</v>
      </c>
      <c r="B4621" s="39" t="s">
        <v>22961</v>
      </c>
      <c r="C4621" s="39" t="s">
        <v>22962</v>
      </c>
      <c r="D4621" s="38">
        <v>915109</v>
      </c>
      <c r="E4621" s="39" t="s">
        <v>20110</v>
      </c>
      <c r="F4621" s="38">
        <v>8268015366</v>
      </c>
      <c r="G4621" s="40" t="s">
        <v>22963</v>
      </c>
      <c r="H4621" s="2">
        <v>44000</v>
      </c>
      <c r="I4621" s="2"/>
      <c r="J4621" s="2">
        <v>7920</v>
      </c>
      <c r="K4621" s="3">
        <f t="shared" si="75"/>
        <v>51920</v>
      </c>
      <c r="L4621" s="41">
        <v>45456.729166666664</v>
      </c>
      <c r="M4621" s="39">
        <v>160882048</v>
      </c>
      <c r="N4621" s="39" t="s">
        <v>18453</v>
      </c>
      <c r="O4621" s="40" t="s">
        <v>22959</v>
      </c>
      <c r="P4621" s="41">
        <v>45472</v>
      </c>
      <c r="Q4621" s="62" t="s">
        <v>21</v>
      </c>
      <c r="R4621" s="68"/>
    </row>
    <row r="4622" spans="1:18" s="70" customFormat="1" ht="12.75" customHeight="1" x14ac:dyDescent="0.2">
      <c r="A4622" s="38" t="s">
        <v>10956</v>
      </c>
      <c r="B4622" s="42" t="s">
        <v>10957</v>
      </c>
      <c r="C4622" s="42" t="s">
        <v>10958</v>
      </c>
      <c r="D4622" s="38">
        <v>510104</v>
      </c>
      <c r="E4622" s="42" t="s">
        <v>6236</v>
      </c>
      <c r="F4622" s="38">
        <v>8266013717</v>
      </c>
      <c r="G4622" s="40" t="s">
        <v>10959</v>
      </c>
      <c r="H4622" s="3">
        <v>43840</v>
      </c>
      <c r="I4622" s="3"/>
      <c r="J4622" s="3">
        <v>7891.2</v>
      </c>
      <c r="K4622" s="3">
        <f t="shared" si="75"/>
        <v>51731.199999999997</v>
      </c>
      <c r="L4622" s="41">
        <v>44603.729166666664</v>
      </c>
      <c r="M4622" s="39">
        <v>6870390277</v>
      </c>
      <c r="N4622" s="42" t="s">
        <v>315</v>
      </c>
      <c r="O4622" s="42" t="s">
        <v>10960</v>
      </c>
      <c r="P4622" s="60">
        <v>44650</v>
      </c>
      <c r="Q4622" s="42" t="s">
        <v>243</v>
      </c>
      <c r="R4622" s="68"/>
    </row>
    <row r="4623" spans="1:18" s="70" customFormat="1" ht="12.75" customHeight="1" x14ac:dyDescent="0.2">
      <c r="A4623" s="38" t="s">
        <v>6167</v>
      </c>
      <c r="B4623" s="1"/>
      <c r="C4623" s="1"/>
      <c r="D4623" s="51"/>
      <c r="E4623" s="39" t="s">
        <v>6168</v>
      </c>
      <c r="F4623" s="53"/>
      <c r="G4623" s="54" t="s">
        <v>311</v>
      </c>
      <c r="H4623" s="35">
        <v>43806.12</v>
      </c>
      <c r="I4623" s="1"/>
      <c r="J4623" s="1"/>
      <c r="K4623" s="3">
        <f t="shared" si="75"/>
        <v>43806.12</v>
      </c>
      <c r="L4623" s="63"/>
      <c r="M4623" s="56"/>
      <c r="N4623" s="1"/>
      <c r="O4623" s="1"/>
      <c r="P4623" s="57"/>
      <c r="Q4623" s="42" t="s">
        <v>2417</v>
      </c>
      <c r="R4623" s="68"/>
    </row>
    <row r="4624" spans="1:18" s="70" customFormat="1" ht="12.75" customHeight="1" x14ac:dyDescent="0.2">
      <c r="A4624" s="38">
        <v>285</v>
      </c>
      <c r="B4624" s="39" t="s">
        <v>19006</v>
      </c>
      <c r="C4624" s="39" t="s">
        <v>19007</v>
      </c>
      <c r="D4624" s="38">
        <v>509330</v>
      </c>
      <c r="E4624" s="39" t="s">
        <v>17332</v>
      </c>
      <c r="F4624" s="38">
        <v>8266017677</v>
      </c>
      <c r="G4624" s="40" t="s">
        <v>19008</v>
      </c>
      <c r="H4624" s="2">
        <v>43700</v>
      </c>
      <c r="I4624" s="2"/>
      <c r="J4624" s="2">
        <v>7866</v>
      </c>
      <c r="K4624" s="3">
        <f t="shared" si="75"/>
        <v>51566</v>
      </c>
      <c r="L4624" s="41">
        <v>45041.729166666664</v>
      </c>
      <c r="M4624" s="39">
        <v>1246345236</v>
      </c>
      <c r="N4624" s="39" t="s">
        <v>8899</v>
      </c>
      <c r="O4624" s="40">
        <v>306121519923</v>
      </c>
      <c r="P4624" s="41">
        <v>45091</v>
      </c>
      <c r="Q4624" s="42" t="s">
        <v>8901</v>
      </c>
      <c r="R4624" s="68"/>
    </row>
    <row r="4625" spans="1:18" s="70" customFormat="1" ht="12.75" customHeight="1" x14ac:dyDescent="0.2">
      <c r="A4625" s="38" t="s">
        <v>8543</v>
      </c>
      <c r="B4625" s="39" t="s">
        <v>8544</v>
      </c>
      <c r="C4625" s="39" t="s">
        <v>8545</v>
      </c>
      <c r="D4625" s="38">
        <v>508838</v>
      </c>
      <c r="E4625" s="39" t="s">
        <v>8404</v>
      </c>
      <c r="F4625" s="38">
        <v>8266012645</v>
      </c>
      <c r="G4625" s="40">
        <v>4374</v>
      </c>
      <c r="H4625" s="2">
        <v>43560.000000000007</v>
      </c>
      <c r="I4625" s="2"/>
      <c r="J4625" s="2">
        <v>7840.8000000000011</v>
      </c>
      <c r="K4625" s="3">
        <f t="shared" si="75"/>
        <v>51400.80000000001</v>
      </c>
      <c r="L4625" s="41">
        <v>44522.729166666664</v>
      </c>
      <c r="M4625" s="39">
        <v>6870286388</v>
      </c>
      <c r="N4625" s="39" t="s">
        <v>52</v>
      </c>
      <c r="O4625" s="40" t="s">
        <v>8546</v>
      </c>
      <c r="P4625" s="41">
        <v>44553</v>
      </c>
      <c r="Q4625" s="39" t="s">
        <v>54</v>
      </c>
      <c r="R4625" s="68"/>
    </row>
    <row r="4626" spans="1:18" s="70" customFormat="1" ht="12.75" customHeight="1" x14ac:dyDescent="0.2">
      <c r="A4626" s="38" t="s">
        <v>13640</v>
      </c>
      <c r="B4626" s="39" t="s">
        <v>13641</v>
      </c>
      <c r="C4626" s="39" t="s">
        <v>13642</v>
      </c>
      <c r="D4626" s="38">
        <v>108928</v>
      </c>
      <c r="E4626" s="39" t="s">
        <v>13643</v>
      </c>
      <c r="F4626" s="38">
        <v>8266014507</v>
      </c>
      <c r="G4626" s="40" t="s">
        <v>13644</v>
      </c>
      <c r="H4626" s="2">
        <v>43550</v>
      </c>
      <c r="I4626" s="2"/>
      <c r="J4626" s="2">
        <v>7839</v>
      </c>
      <c r="K4626" s="3">
        <f t="shared" si="75"/>
        <v>51389</v>
      </c>
      <c r="L4626" s="41">
        <v>44685.729166666664</v>
      </c>
      <c r="M4626" s="39">
        <v>6870075093</v>
      </c>
      <c r="N4626" s="39" t="s">
        <v>52</v>
      </c>
      <c r="O4626" s="40" t="s">
        <v>13645</v>
      </c>
      <c r="P4626" s="41">
        <v>44755</v>
      </c>
      <c r="Q4626" s="39" t="s">
        <v>54</v>
      </c>
      <c r="R4626" s="68"/>
    </row>
    <row r="4627" spans="1:18" s="70" customFormat="1" ht="12.75" customHeight="1" x14ac:dyDescent="0.2">
      <c r="A4627" s="38" t="s">
        <v>20870</v>
      </c>
      <c r="B4627" s="39" t="s">
        <v>20871</v>
      </c>
      <c r="C4627" s="39" t="s">
        <v>20872</v>
      </c>
      <c r="D4627" s="38">
        <v>400371</v>
      </c>
      <c r="E4627" s="39" t="s">
        <v>7339</v>
      </c>
      <c r="F4627" s="38">
        <v>8266019246</v>
      </c>
      <c r="G4627" s="40" t="s">
        <v>20873</v>
      </c>
      <c r="H4627" s="2">
        <v>43500</v>
      </c>
      <c r="I4627" s="2"/>
      <c r="J4627" s="2">
        <v>7830</v>
      </c>
      <c r="K4627" s="3">
        <f t="shared" si="75"/>
        <v>51330</v>
      </c>
      <c r="L4627" s="41">
        <v>45161.729166666664</v>
      </c>
      <c r="M4627" s="39">
        <v>1246569136</v>
      </c>
      <c r="N4627" s="39" t="s">
        <v>19303</v>
      </c>
      <c r="O4627" s="40" t="s">
        <v>20874</v>
      </c>
      <c r="P4627" s="41">
        <v>45234</v>
      </c>
      <c r="Q4627" s="62" t="s">
        <v>19</v>
      </c>
      <c r="R4627" s="68"/>
    </row>
    <row r="4628" spans="1:18" s="70" customFormat="1" ht="12.75" customHeight="1" x14ac:dyDescent="0.2">
      <c r="A4628" s="38" t="s">
        <v>22089</v>
      </c>
      <c r="B4628" s="39" t="s">
        <v>22090</v>
      </c>
      <c r="C4628" s="39" t="s">
        <v>22091</v>
      </c>
      <c r="D4628" s="38">
        <v>502357</v>
      </c>
      <c r="E4628" s="90" t="s">
        <v>4068</v>
      </c>
      <c r="F4628" s="38">
        <v>8266020740</v>
      </c>
      <c r="G4628" s="40" t="s">
        <v>22092</v>
      </c>
      <c r="H4628" s="2">
        <v>43500</v>
      </c>
      <c r="I4628" s="2"/>
      <c r="J4628" s="2">
        <v>7830</v>
      </c>
      <c r="K4628" s="3">
        <f t="shared" si="75"/>
        <v>51330</v>
      </c>
      <c r="L4628" s="41">
        <v>45328.729166666664</v>
      </c>
      <c r="M4628" s="39">
        <v>1246730778</v>
      </c>
      <c r="N4628" s="39" t="s">
        <v>18463</v>
      </c>
      <c r="O4628" s="40" t="s">
        <v>22088</v>
      </c>
      <c r="P4628" s="41">
        <v>45386</v>
      </c>
      <c r="Q4628" s="62" t="s">
        <v>29</v>
      </c>
      <c r="R4628" s="68"/>
    </row>
    <row r="4629" spans="1:18" s="70" customFormat="1" ht="12.75" customHeight="1" x14ac:dyDescent="0.2">
      <c r="A4629" s="38" t="s">
        <v>17410</v>
      </c>
      <c r="B4629" s="39" t="s">
        <v>17411</v>
      </c>
      <c r="C4629" s="39" t="s">
        <v>17412</v>
      </c>
      <c r="D4629" s="58">
        <v>134880</v>
      </c>
      <c r="E4629" s="39" t="s">
        <v>14394</v>
      </c>
      <c r="F4629" s="38">
        <v>8266016931</v>
      </c>
      <c r="G4629" s="40" t="s">
        <v>17413</v>
      </c>
      <c r="H4629" s="2">
        <v>43483.000000000007</v>
      </c>
      <c r="I4629" s="2"/>
      <c r="J4629" s="2">
        <v>7826.9400000000014</v>
      </c>
      <c r="K4629" s="3">
        <f t="shared" si="75"/>
        <v>51309.94000000001</v>
      </c>
      <c r="L4629" s="41">
        <v>44833.729166666664</v>
      </c>
      <c r="M4629" s="39">
        <v>6870359767</v>
      </c>
      <c r="N4629" s="39" t="s">
        <v>3282</v>
      </c>
      <c r="O4629" s="40" t="s">
        <v>17414</v>
      </c>
      <c r="P4629" s="41">
        <v>44960</v>
      </c>
      <c r="Q4629" s="42" t="s">
        <v>2417</v>
      </c>
      <c r="R4629" s="68"/>
    </row>
    <row r="4630" spans="1:18" s="70" customFormat="1" ht="12.75" customHeight="1" x14ac:dyDescent="0.2">
      <c r="A4630" s="38" t="s">
        <v>5837</v>
      </c>
      <c r="B4630" s="39" t="s">
        <v>5838</v>
      </c>
      <c r="C4630" s="39" t="s">
        <v>5839</v>
      </c>
      <c r="D4630" s="38">
        <v>401972</v>
      </c>
      <c r="E4630" s="39" t="s">
        <v>842</v>
      </c>
      <c r="F4630" s="38">
        <v>8263000049</v>
      </c>
      <c r="G4630" s="40" t="s">
        <v>5840</v>
      </c>
      <c r="H4630" s="2">
        <v>43440</v>
      </c>
      <c r="I4630" s="2">
        <v>0</v>
      </c>
      <c r="J4630" s="2">
        <v>7819.2</v>
      </c>
      <c r="K4630" s="3">
        <f t="shared" si="75"/>
        <v>51259.199999999997</v>
      </c>
      <c r="L4630" s="41">
        <v>44396.729166666664</v>
      </c>
      <c r="M4630" s="39">
        <v>6870194553</v>
      </c>
      <c r="N4630" s="39" t="s">
        <v>52</v>
      </c>
      <c r="O4630" s="40" t="s">
        <v>5549</v>
      </c>
      <c r="P4630" s="41">
        <v>44449</v>
      </c>
      <c r="Q4630" s="39" t="s">
        <v>54</v>
      </c>
      <c r="R4630" s="68"/>
    </row>
    <row r="4631" spans="1:18" s="70" customFormat="1" ht="12.75" customHeight="1" x14ac:dyDescent="0.2">
      <c r="A4631" s="38" t="s">
        <v>3159</v>
      </c>
      <c r="B4631" s="39" t="s">
        <v>3160</v>
      </c>
      <c r="C4631" s="39" t="s">
        <v>3161</v>
      </c>
      <c r="D4631" s="58">
        <v>132142</v>
      </c>
      <c r="E4631" s="39" t="s">
        <v>3157</v>
      </c>
      <c r="F4631" s="38">
        <v>8266010956</v>
      </c>
      <c r="G4631" s="40" t="s">
        <v>3162</v>
      </c>
      <c r="H4631" s="2">
        <v>43200</v>
      </c>
      <c r="I4631" s="2"/>
      <c r="J4631" s="2">
        <v>7776</v>
      </c>
      <c r="K4631" s="3">
        <f t="shared" si="75"/>
        <v>50976</v>
      </c>
      <c r="L4631" s="41">
        <v>44334.729166666664</v>
      </c>
      <c r="M4631" s="39">
        <v>6870114987</v>
      </c>
      <c r="N4631" s="39" t="s">
        <v>52</v>
      </c>
      <c r="O4631" s="40" t="s">
        <v>3163</v>
      </c>
      <c r="P4631" s="41">
        <v>44397</v>
      </c>
      <c r="Q4631" s="39" t="s">
        <v>54</v>
      </c>
      <c r="R4631" s="68"/>
    </row>
    <row r="4632" spans="1:18" s="70" customFormat="1" ht="12.75" customHeight="1" x14ac:dyDescent="0.2">
      <c r="A4632" s="38">
        <v>250</v>
      </c>
      <c r="B4632" s="39" t="s">
        <v>19368</v>
      </c>
      <c r="C4632" s="39" t="s">
        <v>19369</v>
      </c>
      <c r="D4632" s="38">
        <v>501974</v>
      </c>
      <c r="E4632" s="39" t="s">
        <v>18123</v>
      </c>
      <c r="F4632" s="38">
        <v>8263000277</v>
      </c>
      <c r="G4632" s="40" t="s">
        <v>19370</v>
      </c>
      <c r="H4632" s="2">
        <v>43200</v>
      </c>
      <c r="I4632" s="2"/>
      <c r="J4632" s="2">
        <v>7776</v>
      </c>
      <c r="K4632" s="3">
        <f t="shared" si="75"/>
        <v>50976</v>
      </c>
      <c r="L4632" s="41">
        <v>45034.729166666664</v>
      </c>
      <c r="M4632" s="39">
        <v>1246382915</v>
      </c>
      <c r="N4632" s="39" t="s">
        <v>8899</v>
      </c>
      <c r="O4632" s="40" t="s">
        <v>19371</v>
      </c>
      <c r="P4632" s="41">
        <v>45088</v>
      </c>
      <c r="Q4632" s="42" t="s">
        <v>8901</v>
      </c>
      <c r="R4632" s="68"/>
    </row>
    <row r="4633" spans="1:18" s="70" customFormat="1" ht="12.75" customHeight="1" x14ac:dyDescent="0.2">
      <c r="A4633" s="38" t="s">
        <v>2305</v>
      </c>
      <c r="B4633" s="39" t="s">
        <v>2306</v>
      </c>
      <c r="C4633" s="39" t="s">
        <v>2307</v>
      </c>
      <c r="D4633" s="38">
        <v>404175</v>
      </c>
      <c r="E4633" s="39" t="s">
        <v>1555</v>
      </c>
      <c r="F4633" s="38">
        <v>8266010969</v>
      </c>
      <c r="G4633" s="40" t="s">
        <v>2308</v>
      </c>
      <c r="H4633" s="2">
        <v>43095</v>
      </c>
      <c r="I4633" s="2"/>
      <c r="J4633" s="2">
        <v>7757.0999999999995</v>
      </c>
      <c r="K4633" s="3">
        <f t="shared" si="75"/>
        <v>50852.1</v>
      </c>
      <c r="L4633" s="41">
        <v>44277.729166666664</v>
      </c>
      <c r="M4633" s="39">
        <v>6870075274</v>
      </c>
      <c r="N4633" s="39" t="s">
        <v>52</v>
      </c>
      <c r="O4633" s="40" t="s">
        <v>2309</v>
      </c>
      <c r="P4633" s="41">
        <v>44351</v>
      </c>
      <c r="Q4633" s="39" t="s">
        <v>54</v>
      </c>
      <c r="R4633" s="68"/>
    </row>
    <row r="4634" spans="1:18" s="70" customFormat="1" ht="12.75" customHeight="1" x14ac:dyDescent="0.2">
      <c r="A4634" s="38" t="s">
        <v>19271</v>
      </c>
      <c r="B4634" s="39" t="s">
        <v>19272</v>
      </c>
      <c r="C4634" s="39" t="s">
        <v>19273</v>
      </c>
      <c r="D4634" s="38">
        <v>103281</v>
      </c>
      <c r="E4634" s="39" t="s">
        <v>376</v>
      </c>
      <c r="F4634" s="38">
        <v>8266018245</v>
      </c>
      <c r="G4634" s="40">
        <v>312</v>
      </c>
      <c r="H4634" s="2">
        <v>43020.338983050853</v>
      </c>
      <c r="I4634" s="2"/>
      <c r="J4634" s="2">
        <v>7743.6610169491532</v>
      </c>
      <c r="K4634" s="3">
        <f t="shared" si="75"/>
        <v>50764.000000000007</v>
      </c>
      <c r="L4634" s="41">
        <v>45034.729166666664</v>
      </c>
      <c r="M4634" s="39">
        <v>1246367360</v>
      </c>
      <c r="N4634" s="39" t="s">
        <v>3282</v>
      </c>
      <c r="O4634" s="40" t="s">
        <v>19274</v>
      </c>
      <c r="P4634" s="41">
        <v>45105</v>
      </c>
      <c r="Q4634" s="42" t="s">
        <v>2417</v>
      </c>
      <c r="R4634" s="68"/>
    </row>
    <row r="4635" spans="1:18" s="70" customFormat="1" ht="12.75" customHeight="1" x14ac:dyDescent="0.2">
      <c r="A4635" s="38" t="s">
        <v>6595</v>
      </c>
      <c r="B4635" s="39" t="s">
        <v>6596</v>
      </c>
      <c r="C4635" s="39" t="s">
        <v>6597</v>
      </c>
      <c r="D4635" s="38">
        <v>401972</v>
      </c>
      <c r="E4635" s="39" t="s">
        <v>842</v>
      </c>
      <c r="F4635" s="38">
        <v>8263000049</v>
      </c>
      <c r="G4635" s="40" t="s">
        <v>6598</v>
      </c>
      <c r="H4635" s="2">
        <v>43000</v>
      </c>
      <c r="I4635" s="2">
        <v>0</v>
      </c>
      <c r="J4635" s="2">
        <v>7740</v>
      </c>
      <c r="K4635" s="3">
        <f t="shared" si="75"/>
        <v>50740</v>
      </c>
      <c r="L4635" s="41">
        <v>44424.729166666664</v>
      </c>
      <c r="M4635" s="39">
        <v>6870217437</v>
      </c>
      <c r="N4635" s="39" t="s">
        <v>52</v>
      </c>
      <c r="O4635" s="40"/>
      <c r="P4635" s="41"/>
      <c r="Q4635" s="39" t="s">
        <v>54</v>
      </c>
      <c r="R4635" s="68"/>
    </row>
    <row r="4636" spans="1:18" s="70" customFormat="1" ht="12.75" customHeight="1" x14ac:dyDescent="0.2">
      <c r="A4636" s="38">
        <v>394</v>
      </c>
      <c r="B4636" s="39" t="s">
        <v>18295</v>
      </c>
      <c r="C4636" s="39" t="s">
        <v>18296</v>
      </c>
      <c r="D4636" s="38">
        <v>404545</v>
      </c>
      <c r="E4636" s="39" t="s">
        <v>18297</v>
      </c>
      <c r="F4636" s="38">
        <v>8266017021</v>
      </c>
      <c r="G4636" s="40" t="s">
        <v>18298</v>
      </c>
      <c r="H4636" s="2">
        <v>43000</v>
      </c>
      <c r="I4636" s="2"/>
      <c r="J4636" s="2">
        <v>7740</v>
      </c>
      <c r="K4636" s="3">
        <f t="shared" si="75"/>
        <v>50740</v>
      </c>
      <c r="L4636" s="41">
        <v>44961.729166666664</v>
      </c>
      <c r="M4636" s="39">
        <v>6870429168</v>
      </c>
      <c r="N4636" s="39" t="s">
        <v>8899</v>
      </c>
      <c r="O4636" s="40" t="s">
        <v>18299</v>
      </c>
      <c r="P4636" s="41">
        <v>45021</v>
      </c>
      <c r="Q4636" s="42" t="s">
        <v>8901</v>
      </c>
      <c r="R4636" s="68"/>
    </row>
    <row r="4637" spans="1:18" s="70" customFormat="1" ht="12.75" customHeight="1" x14ac:dyDescent="0.2">
      <c r="A4637" s="38" t="s">
        <v>21021</v>
      </c>
      <c r="B4637" s="39" t="s">
        <v>21022</v>
      </c>
      <c r="C4637" s="39" t="s">
        <v>21023</v>
      </c>
      <c r="D4637" s="38">
        <v>404545</v>
      </c>
      <c r="E4637" s="39" t="s">
        <v>18297</v>
      </c>
      <c r="F4637" s="38">
        <v>8266019961</v>
      </c>
      <c r="G4637" s="40" t="s">
        <v>21024</v>
      </c>
      <c r="H4637" s="2">
        <v>43000</v>
      </c>
      <c r="I4637" s="2"/>
      <c r="J4637" s="2">
        <v>7740</v>
      </c>
      <c r="K4637" s="3">
        <f t="shared" si="75"/>
        <v>50740</v>
      </c>
      <c r="L4637" s="41">
        <v>45198</v>
      </c>
      <c r="M4637" s="39">
        <v>1246591674</v>
      </c>
      <c r="N4637" s="39" t="s">
        <v>18453</v>
      </c>
      <c r="O4637" s="40" t="s">
        <v>21025</v>
      </c>
      <c r="P4637" s="41">
        <v>45259</v>
      </c>
      <c r="Q4637" s="62" t="s">
        <v>21</v>
      </c>
      <c r="R4637" s="68"/>
    </row>
    <row r="4638" spans="1:18" s="70" customFormat="1" ht="12.75" customHeight="1" x14ac:dyDescent="0.2">
      <c r="A4638" s="38" t="s">
        <v>1804</v>
      </c>
      <c r="B4638" s="39" t="s">
        <v>1805</v>
      </c>
      <c r="C4638" s="39" t="s">
        <v>1806</v>
      </c>
      <c r="D4638" s="38">
        <v>407942</v>
      </c>
      <c r="E4638" s="39" t="s">
        <v>604</v>
      </c>
      <c r="F4638" s="38">
        <v>8266010836</v>
      </c>
      <c r="G4638" s="40">
        <v>4150200075</v>
      </c>
      <c r="H4638" s="2">
        <v>42840</v>
      </c>
      <c r="I4638" s="2"/>
      <c r="J4638" s="2">
        <v>7711.2</v>
      </c>
      <c r="K4638" s="3">
        <f t="shared" si="75"/>
        <v>50551.199999999997</v>
      </c>
      <c r="L4638" s="41">
        <v>44282.729166666664</v>
      </c>
      <c r="M4638" s="39">
        <v>6870048258</v>
      </c>
      <c r="N4638" s="39" t="s">
        <v>52</v>
      </c>
      <c r="O4638" s="40">
        <v>105247798166</v>
      </c>
      <c r="P4638" s="41">
        <v>44341</v>
      </c>
      <c r="Q4638" s="39" t="s">
        <v>54</v>
      </c>
      <c r="R4638" s="68"/>
    </row>
    <row r="4639" spans="1:18" s="70" customFormat="1" ht="12.75" customHeight="1" x14ac:dyDescent="0.25">
      <c r="A4639" s="38" t="s">
        <v>20234</v>
      </c>
      <c r="B4639" s="39" t="s">
        <v>20235</v>
      </c>
      <c r="C4639" s="39" t="s">
        <v>20236</v>
      </c>
      <c r="D4639" s="38">
        <v>407003</v>
      </c>
      <c r="E4639" s="77" t="s">
        <v>8824</v>
      </c>
      <c r="F4639" s="38">
        <v>8266019623</v>
      </c>
      <c r="G4639" s="40" t="s">
        <v>20237</v>
      </c>
      <c r="H4639" s="2">
        <v>42770</v>
      </c>
      <c r="I4639" s="2"/>
      <c r="J4639" s="2">
        <v>7698.5999999999995</v>
      </c>
      <c r="K4639" s="3">
        <f t="shared" si="75"/>
        <v>50468.6</v>
      </c>
      <c r="L4639" s="41">
        <v>45105.729166666664</v>
      </c>
      <c r="M4639" s="39">
        <v>1246477044</v>
      </c>
      <c r="N4639" s="39" t="s">
        <v>3282</v>
      </c>
      <c r="O4639" s="40">
        <v>308213154352</v>
      </c>
      <c r="P4639" s="41">
        <v>45161</v>
      </c>
      <c r="Q4639" s="42" t="s">
        <v>2417</v>
      </c>
      <c r="R4639" s="68"/>
    </row>
    <row r="4640" spans="1:18" s="70" customFormat="1" ht="12.75" customHeight="1" x14ac:dyDescent="0.25">
      <c r="A4640" s="38" t="s">
        <v>15126</v>
      </c>
      <c r="B4640" s="39" t="s">
        <v>15127</v>
      </c>
      <c r="C4640" s="39" t="s">
        <v>15128</v>
      </c>
      <c r="D4640" s="38">
        <v>820963</v>
      </c>
      <c r="E4640" s="77" t="s">
        <v>10076</v>
      </c>
      <c r="F4640" s="38">
        <v>8268009052</v>
      </c>
      <c r="G4640" s="40">
        <v>262</v>
      </c>
      <c r="H4640" s="2">
        <v>42735</v>
      </c>
      <c r="I4640" s="2"/>
      <c r="J4640" s="2">
        <v>0</v>
      </c>
      <c r="K4640" s="3">
        <f t="shared" si="75"/>
        <v>42735</v>
      </c>
      <c r="L4640" s="41">
        <v>44748.729166666664</v>
      </c>
      <c r="M4640" s="39">
        <v>3445017170</v>
      </c>
      <c r="N4640" s="39" t="s">
        <v>3282</v>
      </c>
      <c r="O4640" s="40" t="s">
        <v>15129</v>
      </c>
      <c r="P4640" s="41">
        <v>44827</v>
      </c>
      <c r="Q4640" s="42" t="s">
        <v>2417</v>
      </c>
      <c r="R4640" s="68"/>
    </row>
    <row r="4641" spans="1:18" s="70" customFormat="1" ht="12.75" customHeight="1" x14ac:dyDescent="0.25">
      <c r="A4641" s="38" t="s">
        <v>7506</v>
      </c>
      <c r="B4641" s="1"/>
      <c r="C4641" s="1"/>
      <c r="D4641" s="51"/>
      <c r="E4641" s="82" t="s">
        <v>310</v>
      </c>
      <c r="F4641" s="53"/>
      <c r="G4641" s="54" t="s">
        <v>9971</v>
      </c>
      <c r="H4641" s="35">
        <v>42501</v>
      </c>
      <c r="I4641" s="1"/>
      <c r="J4641" s="1"/>
      <c r="K4641" s="3">
        <f t="shared" si="75"/>
        <v>42501</v>
      </c>
      <c r="L4641" s="41">
        <v>44581</v>
      </c>
      <c r="M4641" s="56"/>
      <c r="N4641" s="1"/>
      <c r="O4641" s="1"/>
      <c r="P4641" s="57"/>
      <c r="Q4641" s="42" t="s">
        <v>2417</v>
      </c>
      <c r="R4641" s="69"/>
    </row>
    <row r="4642" spans="1:18" s="70" customFormat="1" ht="12.75" customHeight="1" x14ac:dyDescent="0.2">
      <c r="A4642" s="38" t="s">
        <v>10724</v>
      </c>
      <c r="B4642" s="39" t="s">
        <v>10725</v>
      </c>
      <c r="C4642" s="39" t="s">
        <v>10726</v>
      </c>
      <c r="D4642" s="38">
        <v>923348</v>
      </c>
      <c r="E4642" s="39" t="s">
        <v>8499</v>
      </c>
      <c r="F4642" s="38">
        <v>8262000049</v>
      </c>
      <c r="G4642" s="40" t="s">
        <v>5428</v>
      </c>
      <c r="H4642" s="2">
        <v>42327.966101694918</v>
      </c>
      <c r="I4642" s="2"/>
      <c r="J4642" s="2">
        <v>7619.0338983050851</v>
      </c>
      <c r="K4642" s="3">
        <f t="shared" si="75"/>
        <v>49947</v>
      </c>
      <c r="L4642" s="41">
        <v>44426.729166666664</v>
      </c>
      <c r="M4642" s="39">
        <v>44346456</v>
      </c>
      <c r="N4642" s="39" t="s">
        <v>52</v>
      </c>
      <c r="O4642" s="40" t="s">
        <v>10727</v>
      </c>
      <c r="P4642" s="41">
        <v>44604</v>
      </c>
      <c r="Q4642" s="39" t="s">
        <v>54</v>
      </c>
      <c r="R4642" s="68"/>
    </row>
    <row r="4643" spans="1:18" s="70" customFormat="1" ht="12.75" customHeight="1" x14ac:dyDescent="0.2">
      <c r="A4643" s="38" t="s">
        <v>10434</v>
      </c>
      <c r="B4643" s="39" t="s">
        <v>10435</v>
      </c>
      <c r="C4643" s="39"/>
      <c r="D4643" s="38">
        <v>123365</v>
      </c>
      <c r="E4643" s="39" t="s">
        <v>10436</v>
      </c>
      <c r="F4643" s="38">
        <v>8266013589</v>
      </c>
      <c r="G4643" s="40">
        <v>220148942</v>
      </c>
      <c r="H4643" s="5">
        <v>42297</v>
      </c>
      <c r="I4643" s="2"/>
      <c r="J4643" s="2">
        <v>7613.46</v>
      </c>
      <c r="K4643" s="3">
        <f t="shared" si="75"/>
        <v>49910.46</v>
      </c>
      <c r="L4643" s="41">
        <v>44596</v>
      </c>
      <c r="M4643" s="39"/>
      <c r="N4643" s="39" t="s">
        <v>52</v>
      </c>
      <c r="O4643" s="40"/>
      <c r="P4643" s="41"/>
      <c r="Q4643" s="39" t="s">
        <v>54</v>
      </c>
      <c r="R4643" s="68"/>
    </row>
    <row r="4644" spans="1:18" s="70" customFormat="1" ht="12.75" customHeight="1" x14ac:dyDescent="0.2">
      <c r="A4644" s="38" t="s">
        <v>7369</v>
      </c>
      <c r="B4644" s="39" t="s">
        <v>7370</v>
      </c>
      <c r="C4644" s="39" t="s">
        <v>7371</v>
      </c>
      <c r="D4644" s="38">
        <v>812419</v>
      </c>
      <c r="E4644" s="39" t="s">
        <v>1956</v>
      </c>
      <c r="F4644" s="38">
        <v>8268006955</v>
      </c>
      <c r="G4644" s="40" t="s">
        <v>7372</v>
      </c>
      <c r="H4644" s="2">
        <v>42294.91525423729</v>
      </c>
      <c r="I4644" s="2"/>
      <c r="J4644" s="2">
        <v>7613.0847457627124</v>
      </c>
      <c r="K4644" s="3">
        <f t="shared" si="75"/>
        <v>49908</v>
      </c>
      <c r="L4644" s="41">
        <v>44464.729166666664</v>
      </c>
      <c r="M4644" s="39">
        <v>44137980</v>
      </c>
      <c r="N4644" s="39" t="s">
        <v>52</v>
      </c>
      <c r="O4644" s="40" t="s">
        <v>7373</v>
      </c>
      <c r="P4644" s="41">
        <v>44492</v>
      </c>
      <c r="Q4644" s="39" t="s">
        <v>54</v>
      </c>
      <c r="R4644" s="68"/>
    </row>
    <row r="4645" spans="1:18" s="70" customFormat="1" ht="12.75" customHeight="1" x14ac:dyDescent="0.25">
      <c r="A4645" s="38" t="s">
        <v>7506</v>
      </c>
      <c r="B4645" s="41"/>
      <c r="C4645" s="1"/>
      <c r="D4645" s="51"/>
      <c r="E4645" s="82" t="s">
        <v>310</v>
      </c>
      <c r="F4645" s="53"/>
      <c r="G4645" s="54" t="s">
        <v>9971</v>
      </c>
      <c r="H4645" s="35">
        <v>42239.1</v>
      </c>
      <c r="I4645" s="1"/>
      <c r="J4645" s="1"/>
      <c r="K4645" s="3">
        <f t="shared" si="75"/>
        <v>42239.1</v>
      </c>
      <c r="L4645" s="41">
        <v>44581</v>
      </c>
      <c r="M4645" s="56"/>
      <c r="N4645" s="1"/>
      <c r="O4645" s="1"/>
      <c r="P4645" s="57"/>
      <c r="Q4645" s="42" t="s">
        <v>2417</v>
      </c>
      <c r="R4645" s="69"/>
    </row>
    <row r="4646" spans="1:18" s="70" customFormat="1" ht="12.75" customHeight="1" x14ac:dyDescent="0.2">
      <c r="A4646" s="38" t="s">
        <v>16223</v>
      </c>
      <c r="B4646" s="39" t="s">
        <v>16224</v>
      </c>
      <c r="C4646" s="39" t="s">
        <v>16225</v>
      </c>
      <c r="D4646" s="38">
        <v>817098</v>
      </c>
      <c r="E4646" s="39" t="s">
        <v>11932</v>
      </c>
      <c r="F4646" s="38">
        <v>8268010262</v>
      </c>
      <c r="G4646" s="40">
        <v>104</v>
      </c>
      <c r="H4646" s="2">
        <v>42030</v>
      </c>
      <c r="I4646" s="2"/>
      <c r="J4646" s="2">
        <v>0</v>
      </c>
      <c r="K4646" s="3">
        <f t="shared" si="75"/>
        <v>42030</v>
      </c>
      <c r="L4646" s="41">
        <v>44878.729166666664</v>
      </c>
      <c r="M4646" s="39">
        <v>44281860</v>
      </c>
      <c r="N4646" s="39" t="s">
        <v>52</v>
      </c>
      <c r="O4646" s="40" t="s">
        <v>16226</v>
      </c>
      <c r="P4646" s="41">
        <v>44896</v>
      </c>
      <c r="Q4646" s="39" t="s">
        <v>54</v>
      </c>
      <c r="R4646" s="68"/>
    </row>
    <row r="4647" spans="1:18" s="70" customFormat="1" ht="12.75" customHeight="1" x14ac:dyDescent="0.2">
      <c r="A4647" s="38" t="s">
        <v>5841</v>
      </c>
      <c r="B4647" s="39" t="s">
        <v>5842</v>
      </c>
      <c r="C4647" s="39" t="s">
        <v>5843</v>
      </c>
      <c r="D4647" s="38">
        <v>401972</v>
      </c>
      <c r="E4647" s="39" t="s">
        <v>842</v>
      </c>
      <c r="F4647" s="38">
        <v>8263000049</v>
      </c>
      <c r="G4647" s="40" t="s">
        <v>5844</v>
      </c>
      <c r="H4647" s="2">
        <v>42000</v>
      </c>
      <c r="I4647" s="2">
        <v>0</v>
      </c>
      <c r="J4647" s="2">
        <v>7560</v>
      </c>
      <c r="K4647" s="3">
        <f t="shared" si="75"/>
        <v>49560</v>
      </c>
      <c r="L4647" s="41">
        <v>44406.729166666664</v>
      </c>
      <c r="M4647" s="39">
        <v>6870194585</v>
      </c>
      <c r="N4647" s="39" t="s">
        <v>52</v>
      </c>
      <c r="O4647" s="40" t="s">
        <v>5472</v>
      </c>
      <c r="P4647" s="41">
        <v>44449</v>
      </c>
      <c r="Q4647" s="39" t="s">
        <v>54</v>
      </c>
      <c r="R4647" s="68"/>
    </row>
    <row r="4648" spans="1:18" s="70" customFormat="1" ht="12.75" customHeight="1" x14ac:dyDescent="0.2">
      <c r="A4648" s="38" t="s">
        <v>8817</v>
      </c>
      <c r="B4648" s="39" t="s">
        <v>8818</v>
      </c>
      <c r="C4648" s="39" t="s">
        <v>8819</v>
      </c>
      <c r="D4648" s="38">
        <v>819844</v>
      </c>
      <c r="E4648" s="39" t="s">
        <v>7634</v>
      </c>
      <c r="F4648" s="38">
        <v>8268007564</v>
      </c>
      <c r="G4648" s="40">
        <v>372</v>
      </c>
      <c r="H4648" s="2">
        <v>42000</v>
      </c>
      <c r="I4648" s="2"/>
      <c r="J4648" s="2">
        <v>7560</v>
      </c>
      <c r="K4648" s="3">
        <f t="shared" si="75"/>
        <v>49560</v>
      </c>
      <c r="L4648" s="41">
        <v>44529.729166666664</v>
      </c>
      <c r="M4648" s="39">
        <v>44223028</v>
      </c>
      <c r="N4648" s="39" t="s">
        <v>3282</v>
      </c>
      <c r="O4648" s="40" t="s">
        <v>8820</v>
      </c>
      <c r="P4648" s="41">
        <v>44544</v>
      </c>
      <c r="Q4648" s="42" t="s">
        <v>2417</v>
      </c>
      <c r="R4648" s="68"/>
    </row>
    <row r="4649" spans="1:18" s="70" customFormat="1" ht="12.75" customHeight="1" x14ac:dyDescent="0.2">
      <c r="A4649" s="38" t="s">
        <v>9690</v>
      </c>
      <c r="B4649" s="39" t="s">
        <v>9691</v>
      </c>
      <c r="C4649" s="39" t="s">
        <v>9692</v>
      </c>
      <c r="D4649" s="38">
        <v>819844</v>
      </c>
      <c r="E4649" s="39" t="s">
        <v>7634</v>
      </c>
      <c r="F4649" s="38">
        <v>8268007564</v>
      </c>
      <c r="G4649" s="40">
        <v>423</v>
      </c>
      <c r="H4649" s="2">
        <v>42000</v>
      </c>
      <c r="I4649" s="2"/>
      <c r="J4649" s="2">
        <v>7560</v>
      </c>
      <c r="K4649" s="3">
        <f t="shared" si="75"/>
        <v>49560</v>
      </c>
      <c r="L4649" s="41">
        <v>44558.729166666664</v>
      </c>
      <c r="M4649" s="39">
        <v>44273306</v>
      </c>
      <c r="N4649" s="39" t="s">
        <v>3282</v>
      </c>
      <c r="O4649" s="40" t="s">
        <v>9693</v>
      </c>
      <c r="P4649" s="41">
        <v>44571</v>
      </c>
      <c r="Q4649" s="42" t="s">
        <v>2417</v>
      </c>
      <c r="R4649" s="68"/>
    </row>
    <row r="4650" spans="1:18" s="70" customFormat="1" ht="12.75" customHeight="1" x14ac:dyDescent="0.2">
      <c r="A4650" s="38" t="s">
        <v>10537</v>
      </c>
      <c r="B4650" s="39" t="s">
        <v>10538</v>
      </c>
      <c r="C4650" s="39" t="s">
        <v>10539</v>
      </c>
      <c r="D4650" s="38">
        <v>819844</v>
      </c>
      <c r="E4650" s="39" t="s">
        <v>7634</v>
      </c>
      <c r="F4650" s="38">
        <v>8268007564</v>
      </c>
      <c r="G4650" s="40">
        <v>453</v>
      </c>
      <c r="H4650" s="2">
        <v>42000</v>
      </c>
      <c r="I4650" s="2"/>
      <c r="J4650" s="2">
        <v>7560</v>
      </c>
      <c r="K4650" s="3">
        <f t="shared" si="75"/>
        <v>49560</v>
      </c>
      <c r="L4650" s="41">
        <v>44594.729166666664</v>
      </c>
      <c r="M4650" s="39">
        <v>44335489</v>
      </c>
      <c r="N4650" s="39" t="s">
        <v>3282</v>
      </c>
      <c r="O4650" s="40" t="s">
        <v>10540</v>
      </c>
      <c r="P4650" s="41">
        <v>44602</v>
      </c>
      <c r="Q4650" s="42" t="s">
        <v>2417</v>
      </c>
      <c r="R4650" s="68"/>
    </row>
    <row r="4651" spans="1:18" s="70" customFormat="1" ht="12.75" customHeight="1" x14ac:dyDescent="0.2">
      <c r="A4651" s="38" t="s">
        <v>11516</v>
      </c>
      <c r="B4651" s="39" t="s">
        <v>11517</v>
      </c>
      <c r="C4651" s="39" t="s">
        <v>11518</v>
      </c>
      <c r="D4651" s="38">
        <v>819844</v>
      </c>
      <c r="E4651" s="39" t="s">
        <v>7634</v>
      </c>
      <c r="F4651" s="38">
        <v>8268007564</v>
      </c>
      <c r="G4651" s="40">
        <v>479</v>
      </c>
      <c r="H4651" s="2">
        <v>42000</v>
      </c>
      <c r="I4651" s="2"/>
      <c r="J4651" s="2">
        <v>7560</v>
      </c>
      <c r="K4651" s="3">
        <f t="shared" si="75"/>
        <v>49560</v>
      </c>
      <c r="L4651" s="41">
        <v>44624.729166666664</v>
      </c>
      <c r="M4651" s="39">
        <v>44405360</v>
      </c>
      <c r="N4651" s="39" t="s">
        <v>3282</v>
      </c>
      <c r="O4651" s="40" t="s">
        <v>11519</v>
      </c>
      <c r="P4651" s="41">
        <v>44632</v>
      </c>
      <c r="Q4651" s="42" t="s">
        <v>2417</v>
      </c>
      <c r="R4651" s="68"/>
    </row>
    <row r="4652" spans="1:18" s="70" customFormat="1" ht="12.75" customHeight="1" x14ac:dyDescent="0.2">
      <c r="A4652" s="38" t="s">
        <v>12383</v>
      </c>
      <c r="B4652" s="39" t="s">
        <v>12384</v>
      </c>
      <c r="C4652" s="39" t="s">
        <v>12385</v>
      </c>
      <c r="D4652" s="38">
        <v>819844</v>
      </c>
      <c r="E4652" s="39" t="s">
        <v>7634</v>
      </c>
      <c r="F4652" s="38">
        <v>8268007564</v>
      </c>
      <c r="G4652" s="40">
        <v>526</v>
      </c>
      <c r="H4652" s="2">
        <v>42000</v>
      </c>
      <c r="I4652" s="2"/>
      <c r="J4652" s="2">
        <v>7560</v>
      </c>
      <c r="K4652" s="3">
        <f t="shared" si="75"/>
        <v>49560</v>
      </c>
      <c r="L4652" s="41">
        <v>44648.729166666664</v>
      </c>
      <c r="M4652" s="39">
        <v>43821259</v>
      </c>
      <c r="N4652" s="39" t="s">
        <v>3282</v>
      </c>
      <c r="O4652" s="40" t="s">
        <v>12386</v>
      </c>
      <c r="P4652" s="41">
        <v>44658</v>
      </c>
      <c r="Q4652" s="42" t="s">
        <v>2417</v>
      </c>
      <c r="R4652" s="68"/>
    </row>
    <row r="4653" spans="1:18" s="70" customFormat="1" ht="12.75" customHeight="1" x14ac:dyDescent="0.2">
      <c r="A4653" s="38" t="s">
        <v>13009</v>
      </c>
      <c r="B4653" s="39" t="s">
        <v>13010</v>
      </c>
      <c r="C4653" s="39" t="s">
        <v>13011</v>
      </c>
      <c r="D4653" s="38">
        <v>819844</v>
      </c>
      <c r="E4653" s="39" t="s">
        <v>7634</v>
      </c>
      <c r="F4653" s="38">
        <v>8268007564</v>
      </c>
      <c r="G4653" s="40">
        <v>574</v>
      </c>
      <c r="H4653" s="2">
        <v>42000</v>
      </c>
      <c r="I4653" s="2"/>
      <c r="J4653" s="2">
        <v>7560</v>
      </c>
      <c r="K4653" s="3">
        <f t="shared" si="75"/>
        <v>49560</v>
      </c>
      <c r="L4653" s="41">
        <v>44680.729166666664</v>
      </c>
      <c r="M4653" s="39">
        <v>43879832</v>
      </c>
      <c r="N4653" s="39" t="s">
        <v>3282</v>
      </c>
      <c r="O4653" s="40" t="s">
        <v>13012</v>
      </c>
      <c r="P4653" s="41">
        <v>44689</v>
      </c>
      <c r="Q4653" s="42" t="s">
        <v>2417</v>
      </c>
      <c r="R4653" s="68"/>
    </row>
    <row r="4654" spans="1:18" s="70" customFormat="1" ht="12.75" customHeight="1" x14ac:dyDescent="0.2">
      <c r="A4654" s="38" t="s">
        <v>16700</v>
      </c>
      <c r="B4654" s="42" t="s">
        <v>16701</v>
      </c>
      <c r="C4654" s="42" t="s">
        <v>16702</v>
      </c>
      <c r="D4654" s="38">
        <v>506161</v>
      </c>
      <c r="E4654" s="42" t="s">
        <v>7579</v>
      </c>
      <c r="F4654" s="38">
        <v>8268010868</v>
      </c>
      <c r="G4654" s="40" t="s">
        <v>16703</v>
      </c>
      <c r="H4654" s="3">
        <v>42000</v>
      </c>
      <c r="I4654" s="3"/>
      <c r="J4654" s="3">
        <v>7560</v>
      </c>
      <c r="K4654" s="3">
        <f t="shared" si="75"/>
        <v>49560</v>
      </c>
      <c r="L4654" s="41">
        <v>44913.729166666664</v>
      </c>
      <c r="M4654" s="39">
        <v>44363739</v>
      </c>
      <c r="N4654" s="42" t="s">
        <v>315</v>
      </c>
      <c r="O4654" s="42">
        <v>302028140131</v>
      </c>
      <c r="P4654" s="60">
        <v>44961</v>
      </c>
      <c r="Q4654" s="42" t="s">
        <v>243</v>
      </c>
      <c r="R4654" s="68"/>
    </row>
    <row r="4655" spans="1:18" s="70" customFormat="1" ht="12.75" customHeight="1" x14ac:dyDescent="0.2">
      <c r="A4655" s="38" t="s">
        <v>16752</v>
      </c>
      <c r="B4655" s="39" t="s">
        <v>16753</v>
      </c>
      <c r="C4655" s="39"/>
      <c r="D4655" s="38">
        <v>703046</v>
      </c>
      <c r="E4655" s="42" t="s">
        <v>678</v>
      </c>
      <c r="F4655" s="38">
        <v>8266016578</v>
      </c>
      <c r="G4655" s="40" t="s">
        <v>16754</v>
      </c>
      <c r="H4655" s="5">
        <v>41994</v>
      </c>
      <c r="I4655" s="2"/>
      <c r="J4655" s="2">
        <v>0</v>
      </c>
      <c r="K4655" s="3">
        <f t="shared" si="75"/>
        <v>41994</v>
      </c>
      <c r="L4655" s="41">
        <v>44925</v>
      </c>
      <c r="M4655" s="39"/>
      <c r="N4655" s="39" t="s">
        <v>52</v>
      </c>
      <c r="O4655" s="40"/>
      <c r="P4655" s="41"/>
      <c r="Q4655" s="39" t="s">
        <v>54</v>
      </c>
      <c r="R4655" s="68"/>
    </row>
    <row r="4656" spans="1:18" s="70" customFormat="1" ht="12.75" customHeight="1" x14ac:dyDescent="0.2">
      <c r="A4656" s="38" t="s">
        <v>15703</v>
      </c>
      <c r="B4656" s="39" t="s">
        <v>15704</v>
      </c>
      <c r="C4656" s="39" t="s">
        <v>15705</v>
      </c>
      <c r="D4656" s="38">
        <v>814805</v>
      </c>
      <c r="E4656" s="39" t="s">
        <v>111</v>
      </c>
      <c r="F4656" s="38">
        <v>8268009084</v>
      </c>
      <c r="G4656" s="40">
        <v>5074</v>
      </c>
      <c r="H4656" s="2">
        <v>41677.118644067799</v>
      </c>
      <c r="I4656" s="2"/>
      <c r="J4656" s="2">
        <v>7501.8813559322034</v>
      </c>
      <c r="K4656" s="3">
        <f t="shared" si="75"/>
        <v>49179</v>
      </c>
      <c r="L4656" s="41">
        <v>44833.729166666664</v>
      </c>
      <c r="M4656" s="39">
        <v>44203175</v>
      </c>
      <c r="N4656" s="39" t="s">
        <v>3282</v>
      </c>
      <c r="O4656" s="40" t="s">
        <v>15657</v>
      </c>
      <c r="P4656" s="41">
        <v>44846</v>
      </c>
      <c r="Q4656" s="42" t="s">
        <v>2417</v>
      </c>
      <c r="R4656" s="68"/>
    </row>
    <row r="4657" spans="1:18" s="70" customFormat="1" ht="12.75" customHeight="1" x14ac:dyDescent="0.2">
      <c r="A4657" s="38" t="s">
        <v>6839</v>
      </c>
      <c r="B4657" s="39" t="s">
        <v>6840</v>
      </c>
      <c r="C4657" s="39" t="s">
        <v>6841</v>
      </c>
      <c r="D4657" s="38">
        <v>821383</v>
      </c>
      <c r="E4657" s="39" t="s">
        <v>4736</v>
      </c>
      <c r="F4657" s="38">
        <v>8268006542</v>
      </c>
      <c r="G4657" s="40" t="s">
        <v>6842</v>
      </c>
      <c r="H4657" s="2">
        <v>41655.932203389835</v>
      </c>
      <c r="I4657" s="2"/>
      <c r="J4657" s="2">
        <v>7498.0677966101703</v>
      </c>
      <c r="K4657" s="3">
        <f t="shared" si="75"/>
        <v>49154.000000000007</v>
      </c>
      <c r="L4657" s="41">
        <v>44406.729166666664</v>
      </c>
      <c r="M4657" s="39">
        <v>44112987</v>
      </c>
      <c r="N4657" s="39" t="s">
        <v>3027</v>
      </c>
      <c r="O4657" s="40" t="s">
        <v>4738</v>
      </c>
      <c r="P4657" s="41">
        <v>44478</v>
      </c>
      <c r="Q4657" s="62" t="s">
        <v>15</v>
      </c>
      <c r="R4657" s="68"/>
    </row>
    <row r="4658" spans="1:18" s="70" customFormat="1" ht="12.75" customHeight="1" x14ac:dyDescent="0.2">
      <c r="A4658" s="38">
        <v>7</v>
      </c>
      <c r="B4658" s="39" t="s">
        <v>22913</v>
      </c>
      <c r="C4658" s="39" t="s">
        <v>22914</v>
      </c>
      <c r="D4658" s="38">
        <v>128773</v>
      </c>
      <c r="E4658" s="39" t="s">
        <v>13807</v>
      </c>
      <c r="F4658" s="38">
        <v>8266021483</v>
      </c>
      <c r="G4658" s="40" t="s">
        <v>22915</v>
      </c>
      <c r="H4658" s="2">
        <v>41600</v>
      </c>
      <c r="I4658" s="2"/>
      <c r="J4658" s="2">
        <v>7488</v>
      </c>
      <c r="K4658" s="3">
        <f t="shared" si="75"/>
        <v>49088</v>
      </c>
      <c r="L4658" s="41">
        <v>45435.729166666664</v>
      </c>
      <c r="M4658" s="39">
        <v>1251223555</v>
      </c>
      <c r="N4658" s="39" t="s">
        <v>8899</v>
      </c>
      <c r="O4658" s="40" t="s">
        <v>22916</v>
      </c>
      <c r="P4658" s="41">
        <v>45482</v>
      </c>
      <c r="Q4658" s="42" t="s">
        <v>8901</v>
      </c>
      <c r="R4658" s="68"/>
    </row>
    <row r="4659" spans="1:18" s="70" customFormat="1" ht="12.75" customHeight="1" x14ac:dyDescent="0.2">
      <c r="A4659" s="38">
        <v>237</v>
      </c>
      <c r="B4659" s="39" t="s">
        <v>22796</v>
      </c>
      <c r="C4659" s="39" t="s">
        <v>22797</v>
      </c>
      <c r="D4659" s="38">
        <v>814561</v>
      </c>
      <c r="E4659" s="39" t="s">
        <v>440</v>
      </c>
      <c r="F4659" s="38">
        <v>8268014872</v>
      </c>
      <c r="G4659" s="40" t="s">
        <v>22800</v>
      </c>
      <c r="H4659" s="2">
        <v>41590</v>
      </c>
      <c r="I4659" s="2"/>
      <c r="J4659" s="2">
        <v>7486.2</v>
      </c>
      <c r="K4659" s="3">
        <f t="shared" si="75"/>
        <v>49076.2</v>
      </c>
      <c r="L4659" s="41">
        <v>45439.729166666664</v>
      </c>
      <c r="M4659" s="39">
        <v>160818678</v>
      </c>
      <c r="N4659" s="39" t="s">
        <v>8899</v>
      </c>
      <c r="O4659" s="40" t="s">
        <v>22799</v>
      </c>
      <c r="P4659" s="41">
        <v>45458</v>
      </c>
      <c r="Q4659" s="42" t="s">
        <v>8901</v>
      </c>
      <c r="R4659" s="68"/>
    </row>
    <row r="4660" spans="1:18" s="70" customFormat="1" ht="12.75" customHeight="1" x14ac:dyDescent="0.2">
      <c r="A4660" s="38" t="s">
        <v>6404</v>
      </c>
      <c r="B4660" s="42" t="s">
        <v>6405</v>
      </c>
      <c r="C4660" s="42" t="s">
        <v>6406</v>
      </c>
      <c r="D4660" s="38">
        <v>300286</v>
      </c>
      <c r="E4660" s="42" t="s">
        <v>3944</v>
      </c>
      <c r="F4660" s="38">
        <v>8263000075</v>
      </c>
      <c r="G4660" s="40">
        <v>712727114</v>
      </c>
      <c r="H4660" s="3">
        <v>41510</v>
      </c>
      <c r="I4660" s="3"/>
      <c r="J4660" s="3">
        <v>7471.7999999999993</v>
      </c>
      <c r="K4660" s="3">
        <f t="shared" si="75"/>
        <v>48981.8</v>
      </c>
      <c r="L4660" s="41">
        <v>44439.729166666664</v>
      </c>
      <c r="M4660" s="39">
        <v>6870211474</v>
      </c>
      <c r="N4660" s="42" t="s">
        <v>315</v>
      </c>
      <c r="O4660" s="42" t="s">
        <v>6375</v>
      </c>
      <c r="P4660" s="60">
        <v>44477</v>
      </c>
      <c r="Q4660" s="42" t="s">
        <v>243</v>
      </c>
      <c r="R4660" s="68"/>
    </row>
    <row r="4661" spans="1:18" s="70" customFormat="1" ht="12.75" customHeight="1" x14ac:dyDescent="0.2">
      <c r="A4661" s="38" t="s">
        <v>7059</v>
      </c>
      <c r="B4661" s="39" t="s">
        <v>7060</v>
      </c>
      <c r="C4661" s="39" t="s">
        <v>7061</v>
      </c>
      <c r="D4661" s="38">
        <v>510104</v>
      </c>
      <c r="E4661" s="42" t="s">
        <v>6236</v>
      </c>
      <c r="F4661" s="38">
        <v>8266012643</v>
      </c>
      <c r="G4661" s="40" t="s">
        <v>7062</v>
      </c>
      <c r="H4661" s="2">
        <v>41500</v>
      </c>
      <c r="I4661" s="2"/>
      <c r="J4661" s="2">
        <v>7470</v>
      </c>
      <c r="K4661" s="3">
        <f t="shared" si="75"/>
        <v>48970</v>
      </c>
      <c r="L4661" s="41">
        <v>44464.729166666664</v>
      </c>
      <c r="M4661" s="39">
        <v>6870237891</v>
      </c>
      <c r="N4661" s="39" t="s">
        <v>52</v>
      </c>
      <c r="O4661" s="40" t="s">
        <v>7063</v>
      </c>
      <c r="P4661" s="41">
        <v>44512</v>
      </c>
      <c r="Q4661" s="39" t="s">
        <v>54</v>
      </c>
      <c r="R4661" s="68"/>
    </row>
    <row r="4662" spans="1:18" s="70" customFormat="1" ht="12.75" customHeight="1" x14ac:dyDescent="0.2">
      <c r="A4662" s="38">
        <v>182</v>
      </c>
      <c r="B4662" s="39" t="s">
        <v>17362</v>
      </c>
      <c r="C4662" s="39" t="s">
        <v>17364</v>
      </c>
      <c r="D4662" s="38">
        <v>904678</v>
      </c>
      <c r="E4662" s="42" t="s">
        <v>10380</v>
      </c>
      <c r="F4662" s="38">
        <v>8266016941</v>
      </c>
      <c r="G4662" s="40" t="s">
        <v>17363</v>
      </c>
      <c r="H4662" s="2">
        <v>41500</v>
      </c>
      <c r="I4662" s="2"/>
      <c r="J4662" s="2">
        <v>7470</v>
      </c>
      <c r="K4662" s="3">
        <f t="shared" si="75"/>
        <v>48970</v>
      </c>
      <c r="L4662" s="41">
        <v>44921.729166666664</v>
      </c>
      <c r="M4662" s="39">
        <v>6870350119</v>
      </c>
      <c r="N4662" s="39" t="s">
        <v>8899</v>
      </c>
      <c r="O4662" s="40">
        <v>301278726102</v>
      </c>
      <c r="P4662" s="41">
        <v>44953</v>
      </c>
      <c r="Q4662" s="42" t="s">
        <v>8901</v>
      </c>
      <c r="R4662" s="68"/>
    </row>
    <row r="4663" spans="1:18" s="70" customFormat="1" ht="12.75" customHeight="1" x14ac:dyDescent="0.2">
      <c r="A4663" s="38" t="s">
        <v>20114</v>
      </c>
      <c r="B4663" s="39" t="s">
        <v>20115</v>
      </c>
      <c r="C4663" s="39" t="s">
        <v>20116</v>
      </c>
      <c r="D4663" s="38">
        <v>919962</v>
      </c>
      <c r="E4663" s="39" t="s">
        <v>6950</v>
      </c>
      <c r="F4663" s="38">
        <v>8263000121</v>
      </c>
      <c r="G4663" s="40" t="s">
        <v>20117</v>
      </c>
      <c r="H4663" s="3">
        <v>41250</v>
      </c>
      <c r="I4663" s="3"/>
      <c r="J4663" s="2">
        <v>7425</v>
      </c>
      <c r="K4663" s="3">
        <f t="shared" si="75"/>
        <v>48675</v>
      </c>
      <c r="L4663" s="41">
        <v>45117.729166666664</v>
      </c>
      <c r="M4663" s="39">
        <v>1246459809</v>
      </c>
      <c r="N4663" s="39" t="s">
        <v>3282</v>
      </c>
      <c r="O4663" s="40"/>
      <c r="P4663" s="41"/>
      <c r="Q4663" s="42" t="s">
        <v>2417</v>
      </c>
      <c r="R4663" s="68"/>
    </row>
    <row r="4664" spans="1:18" s="70" customFormat="1" ht="12.75" customHeight="1" x14ac:dyDescent="0.2">
      <c r="A4664" s="38" t="s">
        <v>5107</v>
      </c>
      <c r="B4664" s="39" t="s">
        <v>5108</v>
      </c>
      <c r="C4664" s="39" t="s">
        <v>5109</v>
      </c>
      <c r="D4664" s="38">
        <v>814805</v>
      </c>
      <c r="E4664" s="39" t="s">
        <v>111</v>
      </c>
      <c r="F4664" s="38">
        <v>8268005707</v>
      </c>
      <c r="G4664" s="40">
        <v>3522</v>
      </c>
      <c r="H4664" s="2">
        <v>41088.135593220344</v>
      </c>
      <c r="I4664" s="2"/>
      <c r="J4664" s="2">
        <v>7395.8644067796613</v>
      </c>
      <c r="K4664" s="3">
        <f t="shared" si="75"/>
        <v>48484.000000000007</v>
      </c>
      <c r="L4664" s="41">
        <v>44413.729166666664</v>
      </c>
      <c r="M4664" s="39">
        <v>44015642</v>
      </c>
      <c r="N4664" s="39" t="s">
        <v>52</v>
      </c>
      <c r="O4664" s="40" t="s">
        <v>5110</v>
      </c>
      <c r="P4664" s="41">
        <v>44429</v>
      </c>
      <c r="Q4664" s="39" t="s">
        <v>54</v>
      </c>
      <c r="R4664" s="68"/>
    </row>
    <row r="4665" spans="1:18" s="70" customFormat="1" ht="12.75" customHeight="1" x14ac:dyDescent="0.2">
      <c r="A4665" s="38" t="s">
        <v>22839</v>
      </c>
      <c r="B4665" s="39" t="s">
        <v>22840</v>
      </c>
      <c r="C4665" s="39" t="s">
        <v>22841</v>
      </c>
      <c r="D4665" s="38">
        <v>816655</v>
      </c>
      <c r="E4665" s="42" t="s">
        <v>782</v>
      </c>
      <c r="F4665" s="38">
        <v>8268014755</v>
      </c>
      <c r="G4665" s="40">
        <v>680</v>
      </c>
      <c r="H4665" s="2">
        <v>41065.525423728817</v>
      </c>
      <c r="I4665" s="2"/>
      <c r="J4665" s="2">
        <v>7391.794576271187</v>
      </c>
      <c r="K4665" s="3">
        <f t="shared" si="75"/>
        <v>48457.320000000007</v>
      </c>
      <c r="L4665" s="41">
        <v>45442.729166666664</v>
      </c>
      <c r="M4665" s="39">
        <v>160826669</v>
      </c>
      <c r="N4665" s="39" t="s">
        <v>18453</v>
      </c>
      <c r="O4665" s="40" t="s">
        <v>22842</v>
      </c>
      <c r="P4665" s="41">
        <v>45458</v>
      </c>
      <c r="Q4665" s="62" t="s">
        <v>21</v>
      </c>
      <c r="R4665" s="68"/>
    </row>
    <row r="4666" spans="1:18" s="70" customFormat="1" ht="12.75" customHeight="1" x14ac:dyDescent="0.2">
      <c r="A4666" s="38" t="s">
        <v>4149</v>
      </c>
      <c r="B4666" s="39" t="s">
        <v>4150</v>
      </c>
      <c r="C4666" s="39" t="s">
        <v>4151</v>
      </c>
      <c r="D4666" s="38">
        <v>105695</v>
      </c>
      <c r="E4666" s="39" t="s">
        <v>2389</v>
      </c>
      <c r="F4666" s="38">
        <v>8263000078</v>
      </c>
      <c r="G4666" s="40" t="s">
        <v>4152</v>
      </c>
      <c r="H4666" s="2">
        <v>41000</v>
      </c>
      <c r="I4666" s="2"/>
      <c r="J4666" s="2">
        <v>7380</v>
      </c>
      <c r="K4666" s="3">
        <f t="shared" si="75"/>
        <v>48380</v>
      </c>
      <c r="L4666" s="41">
        <v>44373.729166666664</v>
      </c>
      <c r="M4666" s="39">
        <v>6870140943</v>
      </c>
      <c r="N4666" s="39" t="s">
        <v>52</v>
      </c>
      <c r="O4666" s="40" t="s">
        <v>4153</v>
      </c>
      <c r="P4666" s="41">
        <v>44416</v>
      </c>
      <c r="Q4666" s="39" t="s">
        <v>54</v>
      </c>
      <c r="R4666" s="68"/>
    </row>
    <row r="4667" spans="1:18" s="70" customFormat="1" ht="12.75" customHeight="1" x14ac:dyDescent="0.2">
      <c r="A4667" s="38" t="s">
        <v>6579</v>
      </c>
      <c r="B4667" s="39" t="s">
        <v>6580</v>
      </c>
      <c r="C4667" s="39" t="s">
        <v>6581</v>
      </c>
      <c r="D4667" s="38">
        <v>401972</v>
      </c>
      <c r="E4667" s="39" t="s">
        <v>842</v>
      </c>
      <c r="F4667" s="38">
        <v>8263000049</v>
      </c>
      <c r="G4667" s="40" t="s">
        <v>6582</v>
      </c>
      <c r="H4667" s="2">
        <v>41000</v>
      </c>
      <c r="I4667" s="2">
        <v>0</v>
      </c>
      <c r="J4667" s="2">
        <v>7380</v>
      </c>
      <c r="K4667" s="3">
        <f t="shared" si="75"/>
        <v>48380</v>
      </c>
      <c r="L4667" s="41">
        <v>44424.729166666664</v>
      </c>
      <c r="M4667" s="39">
        <v>6870217320</v>
      </c>
      <c r="N4667" s="39" t="s">
        <v>52</v>
      </c>
      <c r="O4667" s="40"/>
      <c r="P4667" s="41"/>
      <c r="Q4667" s="39" t="s">
        <v>54</v>
      </c>
      <c r="R4667" s="68"/>
    </row>
    <row r="4668" spans="1:18" s="70" customFormat="1" ht="12.75" customHeight="1" x14ac:dyDescent="0.2">
      <c r="A4668" s="38" t="s">
        <v>8638</v>
      </c>
      <c r="B4668" s="39" t="s">
        <v>8639</v>
      </c>
      <c r="C4668" s="39" t="s">
        <v>8640</v>
      </c>
      <c r="D4668" s="38">
        <v>815145</v>
      </c>
      <c r="E4668" s="39" t="s">
        <v>1053</v>
      </c>
      <c r="F4668" s="38">
        <v>8268007235</v>
      </c>
      <c r="G4668" s="40">
        <v>81</v>
      </c>
      <c r="H4668" s="2">
        <v>40992</v>
      </c>
      <c r="I4668" s="2"/>
      <c r="J4668" s="2">
        <v>7378.5599999999995</v>
      </c>
      <c r="K4668" s="3">
        <f t="shared" si="75"/>
        <v>48370.559999999998</v>
      </c>
      <c r="L4668" s="41">
        <v>44510.729166666664</v>
      </c>
      <c r="M4668" s="39">
        <v>44210126</v>
      </c>
      <c r="N4668" s="39" t="s">
        <v>52</v>
      </c>
      <c r="O4668" s="40" t="s">
        <v>8641</v>
      </c>
      <c r="P4668" s="41">
        <v>44537</v>
      </c>
      <c r="Q4668" s="39" t="s">
        <v>54</v>
      </c>
      <c r="R4668" s="68"/>
    </row>
    <row r="4669" spans="1:18" s="70" customFormat="1" ht="12.75" customHeight="1" x14ac:dyDescent="0.2">
      <c r="A4669" s="38" t="s">
        <v>15108</v>
      </c>
      <c r="B4669" s="42" t="s">
        <v>15109</v>
      </c>
      <c r="C4669" s="42" t="s">
        <v>15110</v>
      </c>
      <c r="D4669" s="38">
        <v>128635</v>
      </c>
      <c r="E4669" s="42" t="s">
        <v>989</v>
      </c>
      <c r="F4669" s="38">
        <v>8266015646</v>
      </c>
      <c r="G4669" s="40" t="s">
        <v>15111</v>
      </c>
      <c r="H4669" s="3">
        <v>40926.6</v>
      </c>
      <c r="I4669" s="3"/>
      <c r="J4669" s="3">
        <v>7366.78</v>
      </c>
      <c r="K4669" s="3">
        <f t="shared" si="75"/>
        <v>48293.38</v>
      </c>
      <c r="L4669" s="41">
        <v>44774.729166666664</v>
      </c>
      <c r="M4669" s="39">
        <v>6870174154</v>
      </c>
      <c r="N4669" s="42" t="s">
        <v>315</v>
      </c>
      <c r="O4669" s="42" t="s">
        <v>15107</v>
      </c>
      <c r="P4669" s="60">
        <v>44820</v>
      </c>
      <c r="Q4669" s="42" t="s">
        <v>243</v>
      </c>
      <c r="R4669" s="68"/>
    </row>
    <row r="4670" spans="1:18" s="70" customFormat="1" ht="12.75" customHeight="1" x14ac:dyDescent="0.2">
      <c r="A4670" s="38" t="s">
        <v>20699</v>
      </c>
      <c r="B4670" s="42"/>
      <c r="C4670" s="42"/>
      <c r="D4670" s="38"/>
      <c r="E4670" s="42" t="s">
        <v>3025</v>
      </c>
      <c r="F4670" s="61" t="s">
        <v>20697</v>
      </c>
      <c r="G4670" s="59">
        <v>45213</v>
      </c>
      <c r="H4670" s="5">
        <v>40516</v>
      </c>
      <c r="I4670" s="3"/>
      <c r="J4670" s="2">
        <v>0</v>
      </c>
      <c r="K4670" s="3">
        <f t="shared" si="75"/>
        <v>40516</v>
      </c>
      <c r="L4670" s="59">
        <v>45213</v>
      </c>
      <c r="M4670" s="61" t="s">
        <v>20697</v>
      </c>
      <c r="N4670" s="42" t="s">
        <v>20138</v>
      </c>
      <c r="O4670" s="42"/>
      <c r="P4670" s="60"/>
      <c r="Q4670" s="62" t="s">
        <v>17</v>
      </c>
      <c r="R4670" s="68"/>
    </row>
    <row r="4671" spans="1:18" s="70" customFormat="1" ht="12.75" customHeight="1" x14ac:dyDescent="0.2">
      <c r="A4671" s="38" t="s">
        <v>9940</v>
      </c>
      <c r="B4671" s="42"/>
      <c r="C4671" s="42"/>
      <c r="D4671" s="38"/>
      <c r="E4671" s="42" t="s">
        <v>3025</v>
      </c>
      <c r="F4671" s="61" t="s">
        <v>9941</v>
      </c>
      <c r="G4671" s="59">
        <v>44579</v>
      </c>
      <c r="H4671" s="3">
        <v>40500</v>
      </c>
      <c r="I4671" s="3"/>
      <c r="J4671" s="2">
        <v>0</v>
      </c>
      <c r="K4671" s="3">
        <f t="shared" si="75"/>
        <v>40500</v>
      </c>
      <c r="L4671" s="59">
        <v>44579</v>
      </c>
      <c r="M4671" s="61" t="s">
        <v>9941</v>
      </c>
      <c r="N4671" s="39" t="s">
        <v>3027</v>
      </c>
      <c r="O4671" s="42"/>
      <c r="P4671" s="60"/>
      <c r="Q4671" s="62" t="s">
        <v>15</v>
      </c>
      <c r="R4671" s="68"/>
    </row>
    <row r="4672" spans="1:18" s="70" customFormat="1" ht="12.75" customHeight="1" x14ac:dyDescent="0.2">
      <c r="A4672" s="38" t="s">
        <v>9842</v>
      </c>
      <c r="B4672" s="39" t="s">
        <v>9843</v>
      </c>
      <c r="C4672" s="39" t="s">
        <v>9844</v>
      </c>
      <c r="D4672" s="38">
        <v>921813</v>
      </c>
      <c r="E4672" s="129" t="s">
        <v>1977</v>
      </c>
      <c r="F4672" s="38">
        <v>8268007919</v>
      </c>
      <c r="G4672" s="40" t="s">
        <v>9845</v>
      </c>
      <c r="H4672" s="2"/>
      <c r="I4672" s="2"/>
      <c r="J4672" s="2">
        <v>7285.8813559322034</v>
      </c>
      <c r="K4672" s="3">
        <f t="shared" si="75"/>
        <v>7285.8813559322034</v>
      </c>
      <c r="L4672" s="41">
        <v>44501.729166666664</v>
      </c>
      <c r="M4672" s="39">
        <v>44282237</v>
      </c>
      <c r="N4672" s="39" t="s">
        <v>52</v>
      </c>
      <c r="O4672" s="40" t="s">
        <v>9837</v>
      </c>
      <c r="P4672" s="41">
        <v>44574</v>
      </c>
      <c r="Q4672" s="39" t="s">
        <v>54</v>
      </c>
      <c r="R4672" s="68"/>
    </row>
    <row r="4673" spans="1:18" s="70" customFormat="1" ht="12.75" customHeight="1" x14ac:dyDescent="0.2">
      <c r="A4673" s="38" t="s">
        <v>14486</v>
      </c>
      <c r="B4673" s="39" t="s">
        <v>14483</v>
      </c>
      <c r="C4673" s="39"/>
      <c r="D4673" s="38">
        <v>815539</v>
      </c>
      <c r="E4673" s="42" t="s">
        <v>1640</v>
      </c>
      <c r="F4673" s="66">
        <v>8268008898</v>
      </c>
      <c r="G4673" s="40" t="s">
        <v>14487</v>
      </c>
      <c r="H4673" s="2">
        <v>40257</v>
      </c>
      <c r="I4673" s="2"/>
      <c r="J4673" s="2">
        <v>7246.26</v>
      </c>
      <c r="K4673" s="3">
        <f t="shared" si="75"/>
        <v>47503.26</v>
      </c>
      <c r="L4673" s="41">
        <v>44762</v>
      </c>
      <c r="M4673" s="39"/>
      <c r="N4673" s="39" t="s">
        <v>52</v>
      </c>
      <c r="O4673" s="40" t="s">
        <v>14488</v>
      </c>
      <c r="P4673" s="41">
        <v>44783</v>
      </c>
      <c r="Q4673" s="39" t="s">
        <v>54</v>
      </c>
      <c r="R4673" s="68"/>
    </row>
    <row r="4674" spans="1:18" s="70" customFormat="1" ht="12.75" customHeight="1" x14ac:dyDescent="0.2">
      <c r="A4674" s="38" t="s">
        <v>4095</v>
      </c>
      <c r="B4674" s="39" t="s">
        <v>4096</v>
      </c>
      <c r="C4674" s="39" t="s">
        <v>4097</v>
      </c>
      <c r="D4674" s="38">
        <v>814561</v>
      </c>
      <c r="E4674" s="39" t="s">
        <v>4098</v>
      </c>
      <c r="F4674" s="38">
        <v>8268005384</v>
      </c>
      <c r="G4674" s="40">
        <v>11</v>
      </c>
      <c r="H4674" s="2">
        <v>40156.779661016953</v>
      </c>
      <c r="I4674" s="2"/>
      <c r="J4674" s="2">
        <v>7228.2203389830511</v>
      </c>
      <c r="K4674" s="3">
        <f t="shared" si="75"/>
        <v>47385.000000000007</v>
      </c>
      <c r="L4674" s="41">
        <v>44342.729166666664</v>
      </c>
      <c r="M4674" s="39">
        <v>43982870</v>
      </c>
      <c r="N4674" s="39" t="s">
        <v>52</v>
      </c>
      <c r="O4674" s="40" t="s">
        <v>4099</v>
      </c>
      <c r="P4674" s="41">
        <v>44411</v>
      </c>
      <c r="Q4674" s="39" t="s">
        <v>54</v>
      </c>
      <c r="R4674" s="68"/>
    </row>
    <row r="4675" spans="1:18" s="70" customFormat="1" ht="12.75" customHeight="1" x14ac:dyDescent="0.2">
      <c r="A4675" s="38" t="s">
        <v>22313</v>
      </c>
      <c r="B4675" s="39" t="s">
        <v>22314</v>
      </c>
      <c r="C4675" s="39" t="s">
        <v>22315</v>
      </c>
      <c r="D4675" s="38">
        <v>821146</v>
      </c>
      <c r="E4675" s="42" t="s">
        <v>446</v>
      </c>
      <c r="F4675" s="38">
        <v>8268008478</v>
      </c>
      <c r="G4675" s="40" t="s">
        <v>22316</v>
      </c>
      <c r="H4675" s="2">
        <v>40054</v>
      </c>
      <c r="I4675" s="2"/>
      <c r="J4675" s="2">
        <v>0</v>
      </c>
      <c r="K4675" s="3">
        <f t="shared" si="75"/>
        <v>40054</v>
      </c>
      <c r="L4675" s="41">
        <v>45310</v>
      </c>
      <c r="M4675" s="39">
        <v>161180384</v>
      </c>
      <c r="N4675" s="39" t="s">
        <v>3282</v>
      </c>
      <c r="O4675" s="40">
        <v>404040783971</v>
      </c>
      <c r="P4675" s="41">
        <v>45386</v>
      </c>
      <c r="Q4675" s="42" t="s">
        <v>2417</v>
      </c>
      <c r="R4675" s="68"/>
    </row>
    <row r="4676" spans="1:18" s="70" customFormat="1" ht="12.75" customHeight="1" x14ac:dyDescent="0.2">
      <c r="A4676" s="38" t="s">
        <v>8145</v>
      </c>
      <c r="B4676" s="39" t="s">
        <v>8146</v>
      </c>
      <c r="C4676" s="39" t="s">
        <v>8147</v>
      </c>
      <c r="D4676" s="38">
        <v>106653</v>
      </c>
      <c r="E4676" s="39" t="s">
        <v>398</v>
      </c>
      <c r="F4676" s="38">
        <v>8263000050</v>
      </c>
      <c r="G4676" s="40" t="s">
        <v>8148</v>
      </c>
      <c r="H4676" s="2">
        <v>40000</v>
      </c>
      <c r="I4676" s="3">
        <v>47.2</v>
      </c>
      <c r="J4676" s="2">
        <v>7200</v>
      </c>
      <c r="K4676" s="3">
        <f t="shared" si="75"/>
        <v>47247.199999999997</v>
      </c>
      <c r="L4676" s="41">
        <v>44330.729166666664</v>
      </c>
      <c r="M4676" s="39">
        <v>6870404795</v>
      </c>
      <c r="N4676" s="39" t="s">
        <v>52</v>
      </c>
      <c r="O4676" s="40">
        <v>203021657289</v>
      </c>
      <c r="P4676" s="41">
        <v>44623</v>
      </c>
      <c r="Q4676" s="39" t="s">
        <v>54</v>
      </c>
      <c r="R4676" s="68"/>
    </row>
    <row r="4677" spans="1:18" s="70" customFormat="1" ht="12.75" customHeight="1" x14ac:dyDescent="0.2">
      <c r="A4677" s="38" t="s">
        <v>10767</v>
      </c>
      <c r="B4677" s="39" t="s">
        <v>10768</v>
      </c>
      <c r="C4677" s="39" t="s">
        <v>10769</v>
      </c>
      <c r="D4677" s="38">
        <v>815400</v>
      </c>
      <c r="E4677" s="39" t="s">
        <v>3200</v>
      </c>
      <c r="F4677" s="38">
        <v>8268006766</v>
      </c>
      <c r="G4677" s="40" t="s">
        <v>10770</v>
      </c>
      <c r="H4677" s="2">
        <v>40000</v>
      </c>
      <c r="I4677" s="2"/>
      <c r="J4677" s="2">
        <v>7200</v>
      </c>
      <c r="K4677" s="3">
        <f t="shared" si="75"/>
        <v>47200</v>
      </c>
      <c r="L4677" s="41">
        <v>44466.729166666664</v>
      </c>
      <c r="M4677" s="39">
        <v>44350067</v>
      </c>
      <c r="N4677" s="39" t="s">
        <v>52</v>
      </c>
      <c r="O4677" s="40" t="s">
        <v>10771</v>
      </c>
      <c r="P4677" s="41">
        <v>44642</v>
      </c>
      <c r="Q4677" s="39" t="s">
        <v>54</v>
      </c>
      <c r="R4677" s="68"/>
    </row>
    <row r="4678" spans="1:18" s="70" customFormat="1" ht="12.75" customHeight="1" x14ac:dyDescent="0.2">
      <c r="A4678" s="38" t="s">
        <v>12191</v>
      </c>
      <c r="B4678" s="39" t="s">
        <v>12192</v>
      </c>
      <c r="C4678" s="39" t="s">
        <v>12193</v>
      </c>
      <c r="D4678" s="38">
        <v>106653</v>
      </c>
      <c r="E4678" s="39" t="s">
        <v>398</v>
      </c>
      <c r="F4678" s="38">
        <v>8263000050</v>
      </c>
      <c r="G4678" s="40" t="s">
        <v>12194</v>
      </c>
      <c r="H4678" s="2">
        <v>40000</v>
      </c>
      <c r="I4678" s="3">
        <v>47.2</v>
      </c>
      <c r="J4678" s="2">
        <v>7200</v>
      </c>
      <c r="K4678" s="3">
        <f t="shared" ref="K4678:K4741" si="76">SUM(H4678:J4678)</f>
        <v>47247.199999999997</v>
      </c>
      <c r="L4678" s="41">
        <v>44323.729166666664</v>
      </c>
      <c r="M4678" s="39">
        <v>6870451590</v>
      </c>
      <c r="N4678" s="39" t="s">
        <v>52</v>
      </c>
      <c r="O4678" s="40">
        <v>204027367867</v>
      </c>
      <c r="P4678" s="41">
        <v>44656</v>
      </c>
      <c r="Q4678" s="39" t="s">
        <v>54</v>
      </c>
      <c r="R4678" s="68"/>
    </row>
    <row r="4679" spans="1:18" s="70" customFormat="1" ht="12.75" customHeight="1" x14ac:dyDescent="0.2">
      <c r="A4679" s="38" t="s">
        <v>21709</v>
      </c>
      <c r="B4679" s="39" t="s">
        <v>21710</v>
      </c>
      <c r="C4679" s="39" t="s">
        <v>21711</v>
      </c>
      <c r="D4679" s="38">
        <v>406359</v>
      </c>
      <c r="E4679" s="39" t="s">
        <v>19225</v>
      </c>
      <c r="F4679" s="38">
        <v>8263000283</v>
      </c>
      <c r="G4679" s="40">
        <v>271600055027</v>
      </c>
      <c r="H4679" s="2">
        <v>40000</v>
      </c>
      <c r="I4679" s="2"/>
      <c r="J4679" s="2">
        <v>7200</v>
      </c>
      <c r="K4679" s="3">
        <f t="shared" si="76"/>
        <v>47200</v>
      </c>
      <c r="L4679" s="41">
        <v>45288.729166666664</v>
      </c>
      <c r="M4679" s="39">
        <v>1246676635</v>
      </c>
      <c r="N4679" s="39" t="s">
        <v>20138</v>
      </c>
      <c r="O4679" s="40" t="s">
        <v>21712</v>
      </c>
      <c r="P4679" s="41">
        <v>45331</v>
      </c>
      <c r="Q4679" s="62" t="s">
        <v>17</v>
      </c>
      <c r="R4679" s="68"/>
    </row>
    <row r="4680" spans="1:18" s="70" customFormat="1" ht="12.75" customHeight="1" x14ac:dyDescent="0.2">
      <c r="A4680" s="38" t="s">
        <v>21717</v>
      </c>
      <c r="B4680" s="39" t="s">
        <v>21718</v>
      </c>
      <c r="C4680" s="39" t="s">
        <v>21719</v>
      </c>
      <c r="D4680" s="38">
        <v>107766</v>
      </c>
      <c r="E4680" s="129" t="s">
        <v>14021</v>
      </c>
      <c r="F4680" s="38">
        <v>8266020353</v>
      </c>
      <c r="G4680" s="40" t="s">
        <v>21720</v>
      </c>
      <c r="H4680" s="2"/>
      <c r="I4680" s="2"/>
      <c r="J4680" s="2">
        <v>7200</v>
      </c>
      <c r="K4680" s="3">
        <f t="shared" si="76"/>
        <v>7200</v>
      </c>
      <c r="L4680" s="41">
        <v>45279.729166666664</v>
      </c>
      <c r="M4680" s="39">
        <v>1246677250</v>
      </c>
      <c r="N4680" s="39" t="s">
        <v>18453</v>
      </c>
      <c r="O4680" s="40" t="s">
        <v>21721</v>
      </c>
      <c r="P4680" s="41">
        <v>45333</v>
      </c>
      <c r="Q4680" s="62" t="s">
        <v>21</v>
      </c>
      <c r="R4680" s="68"/>
    </row>
    <row r="4681" spans="1:18" s="70" customFormat="1" ht="12.75" customHeight="1" x14ac:dyDescent="0.2">
      <c r="A4681" s="38" t="s">
        <v>16738</v>
      </c>
      <c r="B4681" s="39" t="s">
        <v>16739</v>
      </c>
      <c r="C4681" s="39" t="s">
        <v>16740</v>
      </c>
      <c r="D4681" s="38">
        <v>815539</v>
      </c>
      <c r="E4681" s="42" t="s">
        <v>1640</v>
      </c>
      <c r="F4681" s="38">
        <v>8268010595</v>
      </c>
      <c r="G4681" s="40" t="s">
        <v>16741</v>
      </c>
      <c r="H4681" s="2">
        <v>39942</v>
      </c>
      <c r="I4681" s="2"/>
      <c r="J4681" s="2">
        <v>7189.5599999999995</v>
      </c>
      <c r="K4681" s="3">
        <f t="shared" si="76"/>
        <v>47131.56</v>
      </c>
      <c r="L4681" s="41">
        <v>44917.729166666664</v>
      </c>
      <c r="M4681" s="39">
        <v>44365946</v>
      </c>
      <c r="N4681" s="39" t="s">
        <v>52</v>
      </c>
      <c r="O4681" s="40" t="s">
        <v>16742</v>
      </c>
      <c r="P4681" s="41">
        <v>44938</v>
      </c>
      <c r="Q4681" s="39" t="s">
        <v>54</v>
      </c>
      <c r="R4681" s="68"/>
    </row>
    <row r="4682" spans="1:18" s="70" customFormat="1" ht="12.75" customHeight="1" x14ac:dyDescent="0.25">
      <c r="A4682" s="38">
        <v>453</v>
      </c>
      <c r="B4682" s="39"/>
      <c r="C4682" s="39"/>
      <c r="D4682" s="38"/>
      <c r="E4682" s="82" t="s">
        <v>310</v>
      </c>
      <c r="F4682" s="53"/>
      <c r="G4682" s="54" t="s">
        <v>14563</v>
      </c>
      <c r="H4682" s="35">
        <v>39931.089999999997</v>
      </c>
      <c r="I4682" s="1"/>
      <c r="J4682" s="1"/>
      <c r="K4682" s="3">
        <f t="shared" si="76"/>
        <v>39931.089999999997</v>
      </c>
      <c r="L4682" s="63"/>
      <c r="M4682" s="56"/>
      <c r="N4682" s="1"/>
      <c r="O4682" s="1"/>
      <c r="P4682" s="57"/>
      <c r="Q4682" s="42" t="s">
        <v>8901</v>
      </c>
      <c r="R4682" s="68"/>
    </row>
    <row r="4683" spans="1:18" s="70" customFormat="1" ht="12.75" customHeight="1" x14ac:dyDescent="0.2">
      <c r="A4683" s="38" t="s">
        <v>7277</v>
      </c>
      <c r="B4683" s="39" t="s">
        <v>7278</v>
      </c>
      <c r="C4683" s="39" t="s">
        <v>7279</v>
      </c>
      <c r="D4683" s="38">
        <v>814565</v>
      </c>
      <c r="E4683" s="39" t="s">
        <v>7280</v>
      </c>
      <c r="F4683" s="38">
        <v>8266012753</v>
      </c>
      <c r="G4683" s="40" t="s">
        <v>7281</v>
      </c>
      <c r="H4683" s="2">
        <v>39900</v>
      </c>
      <c r="I4683" s="2"/>
      <c r="J4683" s="2">
        <v>7182</v>
      </c>
      <c r="K4683" s="3">
        <f t="shared" si="76"/>
        <v>47082</v>
      </c>
      <c r="L4683" s="41">
        <v>44464.729166666664</v>
      </c>
      <c r="M4683" s="39">
        <v>6870243982</v>
      </c>
      <c r="N4683" s="39" t="s">
        <v>52</v>
      </c>
      <c r="O4683" s="40">
        <v>111083204108</v>
      </c>
      <c r="P4683" s="41">
        <v>44509</v>
      </c>
      <c r="Q4683" s="39" t="s">
        <v>54</v>
      </c>
      <c r="R4683" s="68"/>
    </row>
    <row r="4684" spans="1:18" s="70" customFormat="1" ht="12.75" customHeight="1" x14ac:dyDescent="0.2">
      <c r="A4684" s="38" t="s">
        <v>14386</v>
      </c>
      <c r="B4684" s="42" t="s">
        <v>14387</v>
      </c>
      <c r="C4684" s="42" t="s">
        <v>14388</v>
      </c>
      <c r="D4684" s="38">
        <v>128604</v>
      </c>
      <c r="E4684" s="42" t="s">
        <v>4716</v>
      </c>
      <c r="F4684" s="38">
        <v>8266014614</v>
      </c>
      <c r="G4684" s="40" t="s">
        <v>14389</v>
      </c>
      <c r="H4684" s="3">
        <v>39577.966949152542</v>
      </c>
      <c r="I4684" s="3"/>
      <c r="J4684" s="3">
        <v>7124.0340508474574</v>
      </c>
      <c r="K4684" s="3">
        <f t="shared" si="76"/>
        <v>46702.000999999997</v>
      </c>
      <c r="L4684" s="41">
        <v>44742.729166666664</v>
      </c>
      <c r="M4684" s="39">
        <v>6870124566</v>
      </c>
      <c r="N4684" s="42" t="s">
        <v>315</v>
      </c>
      <c r="O4684" s="42" t="s">
        <v>14390</v>
      </c>
      <c r="P4684" s="60">
        <v>44761</v>
      </c>
      <c r="Q4684" s="42" t="s">
        <v>243</v>
      </c>
      <c r="R4684" s="68"/>
    </row>
    <row r="4685" spans="1:18" s="70" customFormat="1" ht="12.75" customHeight="1" x14ac:dyDescent="0.2">
      <c r="A4685" s="38" t="s">
        <v>20121</v>
      </c>
      <c r="B4685" s="39" t="s">
        <v>20122</v>
      </c>
      <c r="C4685" s="39" t="s">
        <v>20123</v>
      </c>
      <c r="D4685" s="38">
        <v>126335</v>
      </c>
      <c r="E4685" s="39" t="s">
        <v>178</v>
      </c>
      <c r="F4685" s="38">
        <v>8268012502</v>
      </c>
      <c r="G4685" s="40" t="s">
        <v>20124</v>
      </c>
      <c r="H4685" s="2">
        <v>39501</v>
      </c>
      <c r="I4685" s="2"/>
      <c r="J4685" s="2">
        <v>7110.1799999999994</v>
      </c>
      <c r="K4685" s="3">
        <f t="shared" si="76"/>
        <v>46611.18</v>
      </c>
      <c r="L4685" s="41">
        <v>45132.729166666664</v>
      </c>
      <c r="M4685" s="39">
        <v>160561359</v>
      </c>
      <c r="N4685" s="39" t="s">
        <v>18453</v>
      </c>
      <c r="O4685" s="40" t="s">
        <v>20125</v>
      </c>
      <c r="P4685" s="41">
        <v>45150</v>
      </c>
      <c r="Q4685" s="62" t="s">
        <v>21</v>
      </c>
      <c r="R4685" s="68"/>
    </row>
    <row r="4686" spans="1:18" s="70" customFormat="1" ht="12.75" customHeight="1" x14ac:dyDescent="0.2">
      <c r="A4686" s="38" t="s">
        <v>4104</v>
      </c>
      <c r="B4686" s="39" t="s">
        <v>4105</v>
      </c>
      <c r="C4686" s="39" t="s">
        <v>4106</v>
      </c>
      <c r="D4686" s="38">
        <v>815145</v>
      </c>
      <c r="E4686" s="39" t="s">
        <v>1053</v>
      </c>
      <c r="F4686" s="38">
        <v>8268006589</v>
      </c>
      <c r="G4686" s="40">
        <v>56</v>
      </c>
      <c r="H4686" s="2">
        <v>39484.745762711864</v>
      </c>
      <c r="I4686" s="2"/>
      <c r="J4686" s="2">
        <v>7107.2542372881353</v>
      </c>
      <c r="K4686" s="3">
        <f t="shared" si="76"/>
        <v>46592</v>
      </c>
      <c r="L4686" s="41">
        <v>44381.729166666664</v>
      </c>
      <c r="M4686" s="39">
        <v>43985014</v>
      </c>
      <c r="N4686" s="39" t="s">
        <v>52</v>
      </c>
      <c r="O4686" s="40" t="s">
        <v>4107</v>
      </c>
      <c r="P4686" s="41">
        <v>44407</v>
      </c>
      <c r="Q4686" s="39" t="s">
        <v>54</v>
      </c>
      <c r="R4686" s="68"/>
    </row>
    <row r="4687" spans="1:18" s="70" customFormat="1" ht="12.75" customHeight="1" x14ac:dyDescent="0.2">
      <c r="A4687" s="38" t="s">
        <v>21868</v>
      </c>
      <c r="B4687" s="39" t="s">
        <v>21869</v>
      </c>
      <c r="C4687" s="39" t="s">
        <v>21870</v>
      </c>
      <c r="D4687" s="38">
        <v>400371</v>
      </c>
      <c r="E4687" s="39" t="s">
        <v>7339</v>
      </c>
      <c r="F4687" s="38">
        <v>8266020020</v>
      </c>
      <c r="G4687" s="40" t="s">
        <v>21871</v>
      </c>
      <c r="H4687" s="2">
        <v>39400</v>
      </c>
      <c r="I4687" s="2"/>
      <c r="J4687" s="2">
        <v>7092</v>
      </c>
      <c r="K4687" s="3">
        <f t="shared" si="76"/>
        <v>46492</v>
      </c>
      <c r="L4687" s="41">
        <v>45305.729166666664</v>
      </c>
      <c r="M4687" s="39">
        <v>1246696810</v>
      </c>
      <c r="N4687" s="39" t="s">
        <v>18453</v>
      </c>
      <c r="O4687" s="40" t="s">
        <v>21867</v>
      </c>
      <c r="P4687" s="41">
        <v>45352</v>
      </c>
      <c r="Q4687" s="62" t="s">
        <v>21</v>
      </c>
      <c r="R4687" s="68"/>
    </row>
    <row r="4688" spans="1:18" s="70" customFormat="1" ht="12.75" customHeight="1" x14ac:dyDescent="0.2">
      <c r="A4688" s="38" t="s">
        <v>20941</v>
      </c>
      <c r="B4688" s="42"/>
      <c r="C4688" s="42"/>
      <c r="D4688" s="38"/>
      <c r="E4688" s="42" t="s">
        <v>3025</v>
      </c>
      <c r="F4688" s="61" t="s">
        <v>20942</v>
      </c>
      <c r="G4688" s="59">
        <v>45240</v>
      </c>
      <c r="H4688" s="5">
        <v>39375</v>
      </c>
      <c r="I4688" s="3"/>
      <c r="J4688" s="2">
        <v>0</v>
      </c>
      <c r="K4688" s="3">
        <f t="shared" si="76"/>
        <v>39375</v>
      </c>
      <c r="L4688" s="59">
        <v>45240</v>
      </c>
      <c r="M4688" s="61" t="s">
        <v>20942</v>
      </c>
      <c r="N4688" s="42" t="s">
        <v>20138</v>
      </c>
      <c r="O4688" s="42"/>
      <c r="P4688" s="60"/>
      <c r="Q4688" s="62" t="s">
        <v>17</v>
      </c>
      <c r="R4688" s="68"/>
    </row>
    <row r="4689" spans="1:18" s="70" customFormat="1" ht="12.75" customHeight="1" x14ac:dyDescent="0.2">
      <c r="A4689" s="38" t="s">
        <v>6167</v>
      </c>
      <c r="B4689" s="1"/>
      <c r="C4689" s="1"/>
      <c r="D4689" s="51"/>
      <c r="E4689" s="39" t="s">
        <v>6168</v>
      </c>
      <c r="F4689" s="53"/>
      <c r="G4689" s="54" t="s">
        <v>13792</v>
      </c>
      <c r="H4689" s="35">
        <v>39340</v>
      </c>
      <c r="I4689" s="1"/>
      <c r="J4689" s="1"/>
      <c r="K4689" s="3">
        <f t="shared" si="76"/>
        <v>39340</v>
      </c>
      <c r="L4689" s="63"/>
      <c r="M4689" s="56"/>
      <c r="N4689" s="1"/>
      <c r="O4689" s="1"/>
      <c r="P4689" s="57"/>
      <c r="Q4689" s="42" t="s">
        <v>2417</v>
      </c>
      <c r="R4689" s="68"/>
    </row>
    <row r="4690" spans="1:18" s="70" customFormat="1" ht="12.75" customHeight="1" x14ac:dyDescent="0.2">
      <c r="A4690" s="38" t="s">
        <v>15933</v>
      </c>
      <c r="B4690" s="39" t="s">
        <v>15934</v>
      </c>
      <c r="C4690" s="39" t="s">
        <v>15935</v>
      </c>
      <c r="D4690" s="38">
        <v>815539</v>
      </c>
      <c r="E4690" s="42" t="s">
        <v>1640</v>
      </c>
      <c r="F4690" s="38">
        <v>8268010261</v>
      </c>
      <c r="G4690" s="40" t="s">
        <v>15936</v>
      </c>
      <c r="H4690" s="2">
        <v>39312.000000000007</v>
      </c>
      <c r="I4690" s="2"/>
      <c r="J4690" s="2">
        <v>7076.1600000000008</v>
      </c>
      <c r="K4690" s="3">
        <f t="shared" si="76"/>
        <v>46388.160000000011</v>
      </c>
      <c r="L4690" s="41">
        <v>44853.729166666664</v>
      </c>
      <c r="M4690" s="39">
        <v>44251148</v>
      </c>
      <c r="N4690" s="39" t="s">
        <v>52</v>
      </c>
      <c r="O4690" s="40" t="s">
        <v>15937</v>
      </c>
      <c r="P4690" s="41">
        <v>44874</v>
      </c>
      <c r="Q4690" s="39" t="s">
        <v>54</v>
      </c>
      <c r="R4690" s="68"/>
    </row>
    <row r="4691" spans="1:18" s="70" customFormat="1" ht="12.75" customHeight="1" x14ac:dyDescent="0.2">
      <c r="A4691" s="38" t="s">
        <v>6442</v>
      </c>
      <c r="B4691" s="39" t="s">
        <v>6443</v>
      </c>
      <c r="C4691" s="39" t="s">
        <v>6444</v>
      </c>
      <c r="D4691" s="38">
        <v>401972</v>
      </c>
      <c r="E4691" s="39" t="s">
        <v>842</v>
      </c>
      <c r="F4691" s="38">
        <v>8263000049</v>
      </c>
      <c r="G4691" s="40" t="s">
        <v>6445</v>
      </c>
      <c r="H4691" s="2">
        <v>39300</v>
      </c>
      <c r="I4691" s="2">
        <v>46.004000000000005</v>
      </c>
      <c r="J4691" s="2">
        <v>7074</v>
      </c>
      <c r="K4691" s="3">
        <f t="shared" si="76"/>
        <v>46420.004000000001</v>
      </c>
      <c r="L4691" s="41">
        <v>44368.729166666664</v>
      </c>
      <c r="M4691" s="39">
        <v>6870213479</v>
      </c>
      <c r="N4691" s="39" t="s">
        <v>52</v>
      </c>
      <c r="O4691" s="40"/>
      <c r="P4691" s="41"/>
      <c r="Q4691" s="39" t="s">
        <v>54</v>
      </c>
      <c r="R4691" s="68"/>
    </row>
    <row r="4692" spans="1:18" s="70" customFormat="1" ht="12.75" customHeight="1" x14ac:dyDescent="0.2">
      <c r="A4692" s="38" t="s">
        <v>6747</v>
      </c>
      <c r="B4692" s="39" t="s">
        <v>6748</v>
      </c>
      <c r="C4692" s="39" t="s">
        <v>6749</v>
      </c>
      <c r="D4692" s="38">
        <v>401972</v>
      </c>
      <c r="E4692" s="39" t="s">
        <v>842</v>
      </c>
      <c r="F4692" s="38">
        <v>8263000049</v>
      </c>
      <c r="G4692" s="40" t="s">
        <v>6750</v>
      </c>
      <c r="H4692" s="2">
        <v>39300</v>
      </c>
      <c r="I4692" s="2">
        <v>0</v>
      </c>
      <c r="J4692" s="2">
        <v>7074</v>
      </c>
      <c r="K4692" s="3">
        <f t="shared" si="76"/>
        <v>46374</v>
      </c>
      <c r="L4692" s="41">
        <v>44435.729166666664</v>
      </c>
      <c r="M4692" s="39">
        <v>6870225614</v>
      </c>
      <c r="N4692" s="39" t="s">
        <v>52</v>
      </c>
      <c r="O4692" s="40" t="s">
        <v>6751</v>
      </c>
      <c r="P4692" s="41">
        <v>44474</v>
      </c>
      <c r="Q4692" s="39" t="s">
        <v>54</v>
      </c>
      <c r="R4692" s="68"/>
    </row>
    <row r="4693" spans="1:18" s="70" customFormat="1" ht="12.75" customHeight="1" x14ac:dyDescent="0.2">
      <c r="A4693" s="38" t="s">
        <v>22801</v>
      </c>
      <c r="B4693" s="39" t="s">
        <v>22802</v>
      </c>
      <c r="C4693" s="39" t="s">
        <v>22803</v>
      </c>
      <c r="D4693" s="38">
        <v>811819</v>
      </c>
      <c r="E4693" s="39" t="s">
        <v>1091</v>
      </c>
      <c r="F4693" s="38">
        <v>8263000396</v>
      </c>
      <c r="G4693" s="40" t="s">
        <v>22804</v>
      </c>
      <c r="H4693" s="2">
        <v>39205</v>
      </c>
      <c r="I4693" s="2"/>
      <c r="J4693" s="2">
        <v>0</v>
      </c>
      <c r="K4693" s="3">
        <f t="shared" si="76"/>
        <v>39205</v>
      </c>
      <c r="L4693" s="41">
        <v>45434.729166666664</v>
      </c>
      <c r="M4693" s="39">
        <v>2985483551</v>
      </c>
      <c r="N4693" s="39" t="s">
        <v>18453</v>
      </c>
      <c r="O4693" s="40">
        <v>406217344331</v>
      </c>
      <c r="P4693" s="41">
        <v>45466</v>
      </c>
      <c r="Q4693" s="62" t="s">
        <v>21</v>
      </c>
      <c r="R4693" s="68"/>
    </row>
    <row r="4694" spans="1:18" s="70" customFormat="1" ht="12.75" customHeight="1" x14ac:dyDescent="0.2">
      <c r="A4694" s="38" t="s">
        <v>5220</v>
      </c>
      <c r="B4694" s="39" t="s">
        <v>5221</v>
      </c>
      <c r="C4694" s="39" t="s">
        <v>5222</v>
      </c>
      <c r="D4694" s="38">
        <v>100147</v>
      </c>
      <c r="E4694" s="129" t="s">
        <v>5223</v>
      </c>
      <c r="F4694" s="38">
        <v>8266011718</v>
      </c>
      <c r="G4694" s="40" t="s">
        <v>5224</v>
      </c>
      <c r="H4694" s="2"/>
      <c r="I4694" s="2"/>
      <c r="J4694" s="2">
        <v>7056</v>
      </c>
      <c r="K4694" s="3">
        <f t="shared" si="76"/>
        <v>7056</v>
      </c>
      <c r="L4694" s="41">
        <v>44386.729166666664</v>
      </c>
      <c r="M4694" s="39">
        <v>6870173922</v>
      </c>
      <c r="N4694" s="39" t="s">
        <v>52</v>
      </c>
      <c r="O4694" s="40">
        <v>109032761725</v>
      </c>
      <c r="P4694" s="41">
        <v>44444</v>
      </c>
      <c r="Q4694" s="39" t="s">
        <v>54</v>
      </c>
      <c r="R4694" s="68"/>
    </row>
    <row r="4695" spans="1:18" s="70" customFormat="1" ht="12.75" customHeight="1" x14ac:dyDescent="0.2">
      <c r="A4695" s="38">
        <v>6</v>
      </c>
      <c r="B4695" s="39" t="s">
        <v>22913</v>
      </c>
      <c r="C4695" s="39" t="s">
        <v>22914</v>
      </c>
      <c r="D4695" s="38">
        <v>128773</v>
      </c>
      <c r="E4695" s="39" t="s">
        <v>13807</v>
      </c>
      <c r="F4695" s="38">
        <v>8266021483</v>
      </c>
      <c r="G4695" s="40" t="s">
        <v>22917</v>
      </c>
      <c r="H4695" s="2">
        <v>39200</v>
      </c>
      <c r="I4695" s="2"/>
      <c r="J4695" s="2">
        <v>7056</v>
      </c>
      <c r="K4695" s="3">
        <f t="shared" si="76"/>
        <v>46256</v>
      </c>
      <c r="L4695" s="41">
        <v>45435.729166666664</v>
      </c>
      <c r="M4695" s="39">
        <v>1251223555</v>
      </c>
      <c r="N4695" s="39" t="s">
        <v>8899</v>
      </c>
      <c r="O4695" s="40" t="s">
        <v>22916</v>
      </c>
      <c r="P4695" s="41">
        <v>45482</v>
      </c>
      <c r="Q4695" s="42" t="s">
        <v>8901</v>
      </c>
      <c r="R4695" s="68"/>
    </row>
    <row r="4696" spans="1:18" s="70" customFormat="1" ht="12.75" customHeight="1" x14ac:dyDescent="0.2">
      <c r="A4696" s="38" t="s">
        <v>22214</v>
      </c>
      <c r="B4696" s="39" t="s">
        <v>22215</v>
      </c>
      <c r="C4696" s="39" t="s">
        <v>22216</v>
      </c>
      <c r="D4696" s="38">
        <v>502357</v>
      </c>
      <c r="E4696" s="90" t="s">
        <v>4068</v>
      </c>
      <c r="F4696" s="38">
        <v>8266020929</v>
      </c>
      <c r="G4696" s="40" t="s">
        <v>22217</v>
      </c>
      <c r="H4696" s="2">
        <v>39000</v>
      </c>
      <c r="I4696" s="2"/>
      <c r="J4696" s="2">
        <v>7020</v>
      </c>
      <c r="K4696" s="3">
        <f t="shared" si="76"/>
        <v>46020</v>
      </c>
      <c r="L4696" s="41">
        <v>45350.729166666664</v>
      </c>
      <c r="M4696" s="39">
        <v>1246758690</v>
      </c>
      <c r="N4696" s="39" t="s">
        <v>18463</v>
      </c>
      <c r="O4696" s="40" t="s">
        <v>22218</v>
      </c>
      <c r="P4696" s="41">
        <v>45394</v>
      </c>
      <c r="Q4696" s="62" t="s">
        <v>29</v>
      </c>
      <c r="R4696" s="68"/>
    </row>
    <row r="4697" spans="1:18" s="70" customFormat="1" ht="12.75" customHeight="1" x14ac:dyDescent="0.2">
      <c r="A4697" s="38" t="s">
        <v>14520</v>
      </c>
      <c r="B4697" s="42" t="s">
        <v>14521</v>
      </c>
      <c r="C4697" s="42" t="s">
        <v>14522</v>
      </c>
      <c r="D4697" s="38">
        <v>300286</v>
      </c>
      <c r="E4697" s="42" t="s">
        <v>3944</v>
      </c>
      <c r="F4697" s="38">
        <v>8263000075</v>
      </c>
      <c r="G4697" s="40">
        <v>712736104</v>
      </c>
      <c r="H4697" s="3">
        <v>38849.5</v>
      </c>
      <c r="I4697" s="3"/>
      <c r="J4697" s="3">
        <v>6992.91</v>
      </c>
      <c r="K4697" s="3">
        <f t="shared" si="76"/>
        <v>45842.41</v>
      </c>
      <c r="L4697" s="41">
        <v>44659.729166666664</v>
      </c>
      <c r="M4697" s="39">
        <v>6870131639</v>
      </c>
      <c r="N4697" s="42" t="s">
        <v>315</v>
      </c>
      <c r="O4697" s="42" t="s">
        <v>14523</v>
      </c>
      <c r="P4697" s="60">
        <v>44770</v>
      </c>
      <c r="Q4697" s="42" t="s">
        <v>243</v>
      </c>
      <c r="R4697" s="68"/>
    </row>
    <row r="4698" spans="1:18" s="70" customFormat="1" ht="12.75" customHeight="1" x14ac:dyDescent="0.25">
      <c r="A4698" s="38" t="s">
        <v>1984</v>
      </c>
      <c r="B4698" s="42"/>
      <c r="C4698" s="42"/>
      <c r="D4698" s="38"/>
      <c r="E4698" s="82" t="s">
        <v>310</v>
      </c>
      <c r="F4698" s="38"/>
      <c r="G4698" s="40" t="s">
        <v>311</v>
      </c>
      <c r="H4698" s="3">
        <v>38549.120000000003</v>
      </c>
      <c r="I4698" s="3"/>
      <c r="J4698" s="3"/>
      <c r="K4698" s="3">
        <f t="shared" si="76"/>
        <v>38549.120000000003</v>
      </c>
      <c r="L4698" s="41">
        <v>44681</v>
      </c>
      <c r="M4698" s="39"/>
      <c r="N4698" s="42"/>
      <c r="O4698" s="42"/>
      <c r="P4698" s="60"/>
      <c r="Q4698" s="42" t="s">
        <v>243</v>
      </c>
      <c r="R4698" s="68"/>
    </row>
    <row r="4699" spans="1:18" s="70" customFormat="1" ht="12.75" customHeight="1" x14ac:dyDescent="0.2">
      <c r="A4699" s="38" t="s">
        <v>22190</v>
      </c>
      <c r="B4699" s="39" t="s">
        <v>22191</v>
      </c>
      <c r="C4699" s="39" t="s">
        <v>22192</v>
      </c>
      <c r="D4699" s="38">
        <v>408038</v>
      </c>
      <c r="E4699" s="39" t="s">
        <v>6647</v>
      </c>
      <c r="F4699" s="38">
        <v>8266020787</v>
      </c>
      <c r="G4699" s="40" t="s">
        <v>22193</v>
      </c>
      <c r="H4699" s="2">
        <v>38530.508474576272</v>
      </c>
      <c r="I4699" s="2"/>
      <c r="J4699" s="2">
        <v>6935.4915254237285</v>
      </c>
      <c r="K4699" s="3">
        <f t="shared" si="76"/>
        <v>45466</v>
      </c>
      <c r="L4699" s="41">
        <v>45346.729166666664</v>
      </c>
      <c r="M4699" s="39">
        <v>1246756378</v>
      </c>
      <c r="N4699" s="39" t="s">
        <v>18463</v>
      </c>
      <c r="O4699" s="40" t="s">
        <v>22194</v>
      </c>
      <c r="P4699" s="41">
        <v>45395</v>
      </c>
      <c r="Q4699" s="62" t="s">
        <v>29</v>
      </c>
      <c r="R4699" s="68"/>
    </row>
    <row r="4700" spans="1:18" s="70" customFormat="1" ht="12.75" customHeight="1" x14ac:dyDescent="0.25">
      <c r="A4700" s="38">
        <v>453</v>
      </c>
      <c r="B4700" s="39"/>
      <c r="C4700" s="39"/>
      <c r="D4700" s="38"/>
      <c r="E4700" s="82" t="s">
        <v>310</v>
      </c>
      <c r="F4700" s="53"/>
      <c r="G4700" s="54" t="s">
        <v>17356</v>
      </c>
      <c r="H4700" s="35">
        <v>38500</v>
      </c>
      <c r="I4700" s="1"/>
      <c r="J4700" s="1"/>
      <c r="K4700" s="3">
        <f t="shared" si="76"/>
        <v>38500</v>
      </c>
      <c r="L4700" s="63"/>
      <c r="M4700" s="56"/>
      <c r="N4700" s="1"/>
      <c r="O4700" s="1"/>
      <c r="P4700" s="57"/>
      <c r="Q4700" s="42" t="s">
        <v>8901</v>
      </c>
      <c r="R4700" s="68"/>
    </row>
    <row r="4701" spans="1:18" s="70" customFormat="1" ht="12.75" customHeight="1" x14ac:dyDescent="0.2">
      <c r="A4701" s="38" t="s">
        <v>1921</v>
      </c>
      <c r="B4701" s="39" t="s">
        <v>1922</v>
      </c>
      <c r="C4701" s="39" t="s">
        <v>1923</v>
      </c>
      <c r="D4701" s="38">
        <v>705083</v>
      </c>
      <c r="E4701" s="39" t="s">
        <v>1414</v>
      </c>
      <c r="F4701" s="38">
        <v>8263000084</v>
      </c>
      <c r="G4701" s="40" t="s">
        <v>1924</v>
      </c>
      <c r="H4701" s="2">
        <v>38335</v>
      </c>
      <c r="I4701" s="2"/>
      <c r="J4701" s="2">
        <v>0</v>
      </c>
      <c r="K4701" s="3">
        <f t="shared" si="76"/>
        <v>38335</v>
      </c>
      <c r="L4701" s="41">
        <v>44282.729166666664</v>
      </c>
      <c r="M4701" s="39">
        <v>3445002669</v>
      </c>
      <c r="N4701" s="39" t="s">
        <v>52</v>
      </c>
      <c r="O4701" s="40">
        <v>105194499869</v>
      </c>
      <c r="P4701" s="41">
        <v>44336</v>
      </c>
      <c r="Q4701" s="39" t="s">
        <v>54</v>
      </c>
      <c r="R4701" s="68"/>
    </row>
    <row r="4702" spans="1:18" s="70" customFormat="1" ht="12.75" customHeight="1" x14ac:dyDescent="0.2">
      <c r="A4702" s="38">
        <v>452</v>
      </c>
      <c r="B4702" s="39"/>
      <c r="C4702" s="39"/>
      <c r="D4702" s="38"/>
      <c r="E4702" s="129" t="s">
        <v>19292</v>
      </c>
      <c r="F4702" s="38" t="s">
        <v>21458</v>
      </c>
      <c r="G4702" s="40" t="s">
        <v>19294</v>
      </c>
      <c r="H4702" s="2"/>
      <c r="I4702" s="2"/>
      <c r="J4702" s="2">
        <v>0</v>
      </c>
      <c r="K4702" s="3">
        <f t="shared" si="76"/>
        <v>0</v>
      </c>
      <c r="L4702" s="41">
        <v>45291</v>
      </c>
      <c r="M4702" s="39" t="s">
        <v>21458</v>
      </c>
      <c r="N4702" s="39" t="s">
        <v>8899</v>
      </c>
      <c r="O4702" s="40" t="s">
        <v>19295</v>
      </c>
      <c r="P4702" s="41"/>
      <c r="Q4702" s="42" t="s">
        <v>8901</v>
      </c>
      <c r="R4702" s="68"/>
    </row>
    <row r="4703" spans="1:18" s="70" customFormat="1" ht="12.75" customHeight="1" x14ac:dyDescent="0.2">
      <c r="A4703" s="38" t="s">
        <v>15928</v>
      </c>
      <c r="B4703" s="39" t="s">
        <v>15929</v>
      </c>
      <c r="C4703" s="39" t="s">
        <v>15930</v>
      </c>
      <c r="D4703" s="38">
        <v>808131</v>
      </c>
      <c r="E4703" s="129" t="s">
        <v>1843</v>
      </c>
      <c r="F4703" s="38">
        <v>8268010059</v>
      </c>
      <c r="G4703" s="40" t="s">
        <v>15931</v>
      </c>
      <c r="H4703" s="2"/>
      <c r="I4703" s="2"/>
      <c r="J4703" s="2">
        <v>6871.0500000000011</v>
      </c>
      <c r="K4703" s="3">
        <f t="shared" si="76"/>
        <v>6871.0500000000011</v>
      </c>
      <c r="L4703" s="41">
        <v>44855.729166666664</v>
      </c>
      <c r="M4703" s="39">
        <v>44250817</v>
      </c>
      <c r="N4703" s="39" t="s">
        <v>3282</v>
      </c>
      <c r="O4703" s="40" t="s">
        <v>15932</v>
      </c>
      <c r="P4703" s="41">
        <v>44881</v>
      </c>
      <c r="Q4703" s="42" t="s">
        <v>2417</v>
      </c>
      <c r="R4703" s="68"/>
    </row>
    <row r="4704" spans="1:18" s="70" customFormat="1" ht="12.75" customHeight="1" x14ac:dyDescent="0.2">
      <c r="A4704" s="38" t="s">
        <v>13825</v>
      </c>
      <c r="B4704" s="42" t="s">
        <v>13826</v>
      </c>
      <c r="C4704" s="42" t="s">
        <v>13827</v>
      </c>
      <c r="D4704" s="38">
        <v>300865</v>
      </c>
      <c r="E4704" s="42" t="s">
        <v>13828</v>
      </c>
      <c r="F4704" s="38">
        <v>8263000212</v>
      </c>
      <c r="G4704" s="40" t="s">
        <v>13829</v>
      </c>
      <c r="H4704" s="3">
        <v>37938.601694915262</v>
      </c>
      <c r="I4704" s="3"/>
      <c r="J4704" s="3">
        <v>6828.9483050847466</v>
      </c>
      <c r="K4704" s="3">
        <f t="shared" si="76"/>
        <v>44767.55000000001</v>
      </c>
      <c r="L4704" s="41">
        <v>44705.729166666664</v>
      </c>
      <c r="M4704" s="39">
        <v>6870088010</v>
      </c>
      <c r="N4704" s="42" t="s">
        <v>315</v>
      </c>
      <c r="O4704" s="42" t="s">
        <v>13830</v>
      </c>
      <c r="P4704" s="60">
        <v>44744</v>
      </c>
      <c r="Q4704" s="42" t="s">
        <v>243</v>
      </c>
      <c r="R4704" s="68"/>
    </row>
    <row r="4705" spans="1:18" s="70" customFormat="1" ht="12.75" customHeight="1" x14ac:dyDescent="0.2">
      <c r="A4705" s="38" t="s">
        <v>21699</v>
      </c>
      <c r="B4705" s="39" t="s">
        <v>21700</v>
      </c>
      <c r="C4705" s="39" t="s">
        <v>21701</v>
      </c>
      <c r="D4705" s="38">
        <v>507144</v>
      </c>
      <c r="E4705" s="39" t="s">
        <v>19473</v>
      </c>
      <c r="F4705" s="38">
        <v>8266019747</v>
      </c>
      <c r="G4705" s="40">
        <v>231010852</v>
      </c>
      <c r="H4705" s="2">
        <v>37829.661016949154</v>
      </c>
      <c r="I4705" s="2"/>
      <c r="J4705" s="2">
        <v>6809.3389830508477</v>
      </c>
      <c r="K4705" s="3">
        <f t="shared" si="76"/>
        <v>44639</v>
      </c>
      <c r="L4705" s="41">
        <v>45281.729166666664</v>
      </c>
      <c r="M4705" s="39">
        <v>1246672707</v>
      </c>
      <c r="N4705" s="39" t="s">
        <v>18463</v>
      </c>
      <c r="O4705" s="40">
        <v>402224621624</v>
      </c>
      <c r="P4705" s="41">
        <v>45346</v>
      </c>
      <c r="Q4705" s="62" t="s">
        <v>29</v>
      </c>
      <c r="R4705" s="68"/>
    </row>
    <row r="4706" spans="1:18" s="70" customFormat="1" ht="12.75" customHeight="1" x14ac:dyDescent="0.2">
      <c r="A4706" s="38" t="s">
        <v>21218</v>
      </c>
      <c r="B4706" s="39" t="s">
        <v>21219</v>
      </c>
      <c r="C4706" s="39" t="s">
        <v>21220</v>
      </c>
      <c r="D4706" s="38">
        <v>509330</v>
      </c>
      <c r="E4706" s="39" t="s">
        <v>17332</v>
      </c>
      <c r="F4706" s="38">
        <v>8266019849</v>
      </c>
      <c r="G4706" s="40" t="s">
        <v>21221</v>
      </c>
      <c r="H4706" s="2">
        <v>37700</v>
      </c>
      <c r="I4706" s="2"/>
      <c r="J4706" s="2">
        <v>6786</v>
      </c>
      <c r="K4706" s="3">
        <f t="shared" si="76"/>
        <v>44486</v>
      </c>
      <c r="L4706" s="41">
        <v>45178.729166666664</v>
      </c>
      <c r="M4706" s="39">
        <v>1246614594</v>
      </c>
      <c r="N4706" s="39" t="s">
        <v>18453</v>
      </c>
      <c r="O4706" s="40">
        <v>312120714542</v>
      </c>
      <c r="P4706" s="41">
        <v>45274</v>
      </c>
      <c r="Q4706" s="62" t="s">
        <v>21</v>
      </c>
      <c r="R4706" s="68"/>
    </row>
    <row r="4707" spans="1:18" s="70" customFormat="1" ht="12.75" customHeight="1" x14ac:dyDescent="0.2">
      <c r="A4707" s="38" t="s">
        <v>5845</v>
      </c>
      <c r="B4707" s="39" t="s">
        <v>5846</v>
      </c>
      <c r="C4707" s="39" t="s">
        <v>5847</v>
      </c>
      <c r="D4707" s="38">
        <v>401972</v>
      </c>
      <c r="E4707" s="39" t="s">
        <v>842</v>
      </c>
      <c r="F4707" s="38">
        <v>8263000049</v>
      </c>
      <c r="G4707" s="40" t="s">
        <v>5848</v>
      </c>
      <c r="H4707" s="2">
        <v>37650</v>
      </c>
      <c r="I4707" s="2">
        <v>0</v>
      </c>
      <c r="J4707" s="2">
        <v>6777</v>
      </c>
      <c r="K4707" s="3">
        <f t="shared" si="76"/>
        <v>44427</v>
      </c>
      <c r="L4707" s="41">
        <v>44379.729166666664</v>
      </c>
      <c r="M4707" s="39">
        <v>6870194638</v>
      </c>
      <c r="N4707" s="39" t="s">
        <v>52</v>
      </c>
      <c r="O4707" s="40" t="s">
        <v>5812</v>
      </c>
      <c r="P4707" s="41">
        <v>44449</v>
      </c>
      <c r="Q4707" s="39" t="s">
        <v>54</v>
      </c>
      <c r="R4707" s="68"/>
    </row>
    <row r="4708" spans="1:18" s="70" customFormat="1" ht="12.75" customHeight="1" x14ac:dyDescent="0.2">
      <c r="A4708" s="38" t="s">
        <v>16792</v>
      </c>
      <c r="B4708" s="39" t="s">
        <v>16793</v>
      </c>
      <c r="C4708" s="39" t="s">
        <v>16794</v>
      </c>
      <c r="D4708" s="38">
        <v>814805</v>
      </c>
      <c r="E4708" s="39" t="s">
        <v>111</v>
      </c>
      <c r="F4708" s="38">
        <v>8268009084</v>
      </c>
      <c r="G4708" s="40">
        <v>5431</v>
      </c>
      <c r="H4708" s="2">
        <v>37532.203389830509</v>
      </c>
      <c r="I4708" s="2"/>
      <c r="J4708" s="2">
        <v>6755.796610169491</v>
      </c>
      <c r="K4708" s="3">
        <f t="shared" si="76"/>
        <v>44288</v>
      </c>
      <c r="L4708" s="41">
        <v>44921.729166666664</v>
      </c>
      <c r="M4708" s="39">
        <v>44376818</v>
      </c>
      <c r="N4708" s="39" t="s">
        <v>3282</v>
      </c>
      <c r="O4708" s="40" t="s">
        <v>16795</v>
      </c>
      <c r="P4708" s="41">
        <v>44929</v>
      </c>
      <c r="Q4708" s="42" t="s">
        <v>2417</v>
      </c>
      <c r="R4708" s="68"/>
    </row>
    <row r="4709" spans="1:18" s="70" customFormat="1" ht="12.75" customHeight="1" x14ac:dyDescent="0.2">
      <c r="A4709" s="38" t="s">
        <v>13036</v>
      </c>
      <c r="B4709" s="42" t="s">
        <v>13037</v>
      </c>
      <c r="C4709" s="42" t="s">
        <v>13038</v>
      </c>
      <c r="D4709" s="38">
        <v>300286</v>
      </c>
      <c r="E4709" s="42" t="s">
        <v>3944</v>
      </c>
      <c r="F4709" s="38">
        <v>8263000075</v>
      </c>
      <c r="G4709" s="40">
        <v>712736023</v>
      </c>
      <c r="H4709" s="3">
        <v>37500</v>
      </c>
      <c r="I4709" s="3"/>
      <c r="J4709" s="3">
        <v>6750</v>
      </c>
      <c r="K4709" s="3">
        <f t="shared" si="76"/>
        <v>44250</v>
      </c>
      <c r="L4709" s="41">
        <v>44657.729166666664</v>
      </c>
      <c r="M4709" s="39">
        <v>6870034668</v>
      </c>
      <c r="N4709" s="42" t="s">
        <v>315</v>
      </c>
      <c r="O4709" s="42" t="s">
        <v>12993</v>
      </c>
      <c r="P4709" s="60">
        <v>44686</v>
      </c>
      <c r="Q4709" s="42" t="s">
        <v>243</v>
      </c>
      <c r="R4709" s="68"/>
    </row>
    <row r="4710" spans="1:18" s="70" customFormat="1" ht="12.75" customHeight="1" x14ac:dyDescent="0.2">
      <c r="A4710" s="38" t="s">
        <v>19275</v>
      </c>
      <c r="B4710" s="39" t="s">
        <v>19276</v>
      </c>
      <c r="C4710" s="39" t="s">
        <v>19277</v>
      </c>
      <c r="D4710" s="38">
        <v>817861</v>
      </c>
      <c r="E4710" s="39" t="s">
        <v>19278</v>
      </c>
      <c r="F4710" s="38">
        <v>8266017762</v>
      </c>
      <c r="G4710" s="40" t="s">
        <v>19279</v>
      </c>
      <c r="H4710" s="2">
        <v>37400</v>
      </c>
      <c r="I4710" s="2"/>
      <c r="J4710" s="2">
        <v>6732</v>
      </c>
      <c r="K4710" s="3">
        <f t="shared" si="76"/>
        <v>44132</v>
      </c>
      <c r="L4710" s="41">
        <v>45031.729166666664</v>
      </c>
      <c r="M4710" s="39">
        <v>1246367361</v>
      </c>
      <c r="N4710" s="39" t="s">
        <v>18453</v>
      </c>
      <c r="O4710" s="40" t="s">
        <v>19280</v>
      </c>
      <c r="P4710" s="41">
        <v>45108</v>
      </c>
      <c r="Q4710" s="62" t="s">
        <v>21</v>
      </c>
      <c r="R4710" s="68"/>
    </row>
    <row r="4711" spans="1:18" s="70" customFormat="1" ht="12.75" customHeight="1" x14ac:dyDescent="0.2">
      <c r="A4711" s="38" t="s">
        <v>19281</v>
      </c>
      <c r="B4711" s="39" t="s">
        <v>19282</v>
      </c>
      <c r="C4711" s="39" t="s">
        <v>19283</v>
      </c>
      <c r="D4711" s="38">
        <v>817861</v>
      </c>
      <c r="E4711" s="39" t="s">
        <v>19278</v>
      </c>
      <c r="F4711" s="38">
        <v>8266017761</v>
      </c>
      <c r="G4711" s="40" t="s">
        <v>19284</v>
      </c>
      <c r="H4711" s="2">
        <v>37400</v>
      </c>
      <c r="I4711" s="2"/>
      <c r="J4711" s="2">
        <v>6732</v>
      </c>
      <c r="K4711" s="3">
        <f t="shared" si="76"/>
        <v>44132</v>
      </c>
      <c r="L4711" s="41">
        <v>45031.729166666664</v>
      </c>
      <c r="M4711" s="39">
        <v>1246367362</v>
      </c>
      <c r="N4711" s="39" t="s">
        <v>18463</v>
      </c>
      <c r="O4711" s="40" t="s">
        <v>19280</v>
      </c>
      <c r="P4711" s="41">
        <v>45108</v>
      </c>
      <c r="Q4711" s="62" t="s">
        <v>29</v>
      </c>
      <c r="R4711" s="68"/>
    </row>
    <row r="4712" spans="1:18" s="70" customFormat="1" ht="12.75" customHeight="1" x14ac:dyDescent="0.2">
      <c r="A4712" s="38" t="s">
        <v>10469</v>
      </c>
      <c r="B4712" s="42" t="s">
        <v>10470</v>
      </c>
      <c r="C4712" s="42" t="s">
        <v>10471</v>
      </c>
      <c r="D4712" s="58">
        <v>600147</v>
      </c>
      <c r="E4712" s="39" t="s">
        <v>1224</v>
      </c>
      <c r="F4712" s="38">
        <v>8263000140</v>
      </c>
      <c r="G4712" s="40" t="s">
        <v>10472</v>
      </c>
      <c r="H4712" s="3">
        <v>37396.61</v>
      </c>
      <c r="I4712" s="3"/>
      <c r="J4712" s="3">
        <v>6731.39</v>
      </c>
      <c r="K4712" s="3">
        <f t="shared" si="76"/>
        <v>44128</v>
      </c>
      <c r="L4712" s="41">
        <v>44568.729166666664</v>
      </c>
      <c r="M4712" s="39">
        <v>6870371749</v>
      </c>
      <c r="N4712" s="42" t="s">
        <v>315</v>
      </c>
      <c r="O4712" s="42" t="s">
        <v>6630</v>
      </c>
      <c r="P4712" s="60">
        <v>44439</v>
      </c>
      <c r="Q4712" s="42" t="s">
        <v>243</v>
      </c>
      <c r="R4712" s="68"/>
    </row>
    <row r="4713" spans="1:18" s="70" customFormat="1" ht="12.75" customHeight="1" x14ac:dyDescent="0.2">
      <c r="A4713" s="38" t="s">
        <v>8657</v>
      </c>
      <c r="B4713" s="39" t="s">
        <v>8658</v>
      </c>
      <c r="C4713" s="39" t="s">
        <v>8659</v>
      </c>
      <c r="D4713" s="38">
        <v>819844</v>
      </c>
      <c r="E4713" s="39" t="s">
        <v>7634</v>
      </c>
      <c r="F4713" s="38">
        <v>8268007564</v>
      </c>
      <c r="G4713" s="40">
        <v>358</v>
      </c>
      <c r="H4713" s="2">
        <v>37153.389830508473</v>
      </c>
      <c r="I4713" s="2"/>
      <c r="J4713" s="2">
        <v>6687.6101694915251</v>
      </c>
      <c r="K4713" s="3">
        <f t="shared" si="76"/>
        <v>43841</v>
      </c>
      <c r="L4713" s="41">
        <v>44496.729166666664</v>
      </c>
      <c r="M4713" s="39">
        <v>44217486</v>
      </c>
      <c r="N4713" s="39" t="s">
        <v>3282</v>
      </c>
      <c r="O4713" s="40" t="s">
        <v>8660</v>
      </c>
      <c r="P4713" s="41">
        <v>44540</v>
      </c>
      <c r="Q4713" s="42" t="s">
        <v>2417</v>
      </c>
      <c r="R4713" s="68"/>
    </row>
    <row r="4714" spans="1:18" s="70" customFormat="1" ht="12.75" customHeight="1" x14ac:dyDescent="0.2">
      <c r="A4714" s="38" t="s">
        <v>13628</v>
      </c>
      <c r="B4714" s="39" t="s">
        <v>13629</v>
      </c>
      <c r="C4714" s="39" t="s">
        <v>13630</v>
      </c>
      <c r="D4714" s="38">
        <v>921813</v>
      </c>
      <c r="E4714" s="129" t="s">
        <v>1977</v>
      </c>
      <c r="F4714" s="38">
        <v>8268008156</v>
      </c>
      <c r="G4714" s="40" t="s">
        <v>13631</v>
      </c>
      <c r="H4714" s="2"/>
      <c r="I4714" s="2"/>
      <c r="J4714" s="2">
        <v>6685.6271186440681</v>
      </c>
      <c r="K4714" s="3">
        <f t="shared" si="76"/>
        <v>6685.6271186440681</v>
      </c>
      <c r="L4714" s="41">
        <v>44682.729166666664</v>
      </c>
      <c r="M4714" s="39">
        <v>43944940</v>
      </c>
      <c r="N4714" s="39" t="s">
        <v>52</v>
      </c>
      <c r="O4714" s="40" t="s">
        <v>13632</v>
      </c>
      <c r="P4714" s="41">
        <v>44720</v>
      </c>
      <c r="Q4714" s="39" t="s">
        <v>54</v>
      </c>
      <c r="R4714" s="68"/>
    </row>
    <row r="4715" spans="1:18" s="70" customFormat="1" ht="12.75" customHeight="1" x14ac:dyDescent="0.2">
      <c r="A4715" s="38" t="s">
        <v>22280</v>
      </c>
      <c r="B4715" s="39"/>
      <c r="C4715" s="39"/>
      <c r="D4715" s="38">
        <v>137847</v>
      </c>
      <c r="E4715" s="39" t="s">
        <v>17353</v>
      </c>
      <c r="F4715" s="38">
        <v>8266020112</v>
      </c>
      <c r="G4715" s="40" t="s">
        <v>22281</v>
      </c>
      <c r="H4715" s="2">
        <v>37050</v>
      </c>
      <c r="I4715" s="2"/>
      <c r="J4715" s="2">
        <v>6669</v>
      </c>
      <c r="K4715" s="3">
        <f t="shared" si="76"/>
        <v>43719</v>
      </c>
      <c r="L4715" s="41">
        <v>45378</v>
      </c>
      <c r="M4715" s="39"/>
      <c r="N4715" s="39" t="s">
        <v>18463</v>
      </c>
      <c r="O4715" s="40"/>
      <c r="P4715" s="41"/>
      <c r="Q4715" s="62" t="s">
        <v>29</v>
      </c>
      <c r="R4715" s="68"/>
    </row>
    <row r="4716" spans="1:18" s="70" customFormat="1" ht="12.75" customHeight="1" x14ac:dyDescent="0.2">
      <c r="A4716" s="38" t="s">
        <v>8013</v>
      </c>
      <c r="B4716" s="39" t="s">
        <v>8014</v>
      </c>
      <c r="C4716" s="39" t="s">
        <v>8015</v>
      </c>
      <c r="D4716" s="38">
        <v>401972</v>
      </c>
      <c r="E4716" s="39" t="s">
        <v>842</v>
      </c>
      <c r="F4716" s="38">
        <v>8263000049</v>
      </c>
      <c r="G4716" s="40" t="s">
        <v>8016</v>
      </c>
      <c r="H4716" s="2">
        <v>37000</v>
      </c>
      <c r="I4716" s="2">
        <v>0</v>
      </c>
      <c r="J4716" s="2">
        <v>6660</v>
      </c>
      <c r="K4716" s="3">
        <f t="shared" si="76"/>
        <v>43660</v>
      </c>
      <c r="L4716" s="41">
        <v>44469.729166666664</v>
      </c>
      <c r="M4716" s="39">
        <v>6870286425</v>
      </c>
      <c r="N4716" s="39" t="s">
        <v>52</v>
      </c>
      <c r="O4716" s="40"/>
      <c r="P4716" s="41"/>
      <c r="Q4716" s="39" t="s">
        <v>54</v>
      </c>
      <c r="R4716" s="68"/>
    </row>
    <row r="4717" spans="1:18" s="70" customFormat="1" ht="12.75" customHeight="1" x14ac:dyDescent="0.2">
      <c r="A4717" s="38" t="s">
        <v>14119</v>
      </c>
      <c r="B4717" s="39" t="s">
        <v>14120</v>
      </c>
      <c r="C4717" s="39" t="s">
        <v>14121</v>
      </c>
      <c r="D4717" s="38">
        <v>821964</v>
      </c>
      <c r="E4717" s="39" t="s">
        <v>13460</v>
      </c>
      <c r="F4717" s="38">
        <v>8268008970</v>
      </c>
      <c r="G4717" s="40" t="s">
        <v>14122</v>
      </c>
      <c r="H4717" s="2">
        <v>36943.906779661018</v>
      </c>
      <c r="I4717" s="2"/>
      <c r="J4717" s="2">
        <v>6649.9032203389834</v>
      </c>
      <c r="K4717" s="3">
        <f t="shared" si="76"/>
        <v>43593.81</v>
      </c>
      <c r="L4717" s="41">
        <v>44727.729166666664</v>
      </c>
      <c r="M4717" s="39">
        <v>44030724</v>
      </c>
      <c r="N4717" s="39" t="s">
        <v>3282</v>
      </c>
      <c r="O4717" s="40" t="s">
        <v>14123</v>
      </c>
      <c r="P4717" s="41">
        <v>44761</v>
      </c>
      <c r="Q4717" s="42" t="s">
        <v>2417</v>
      </c>
      <c r="R4717" s="68"/>
    </row>
    <row r="4718" spans="1:18" s="70" customFormat="1" ht="12.75" customHeight="1" x14ac:dyDescent="0.25">
      <c r="A4718" s="38">
        <v>453</v>
      </c>
      <c r="B4718" s="39"/>
      <c r="C4718" s="39"/>
      <c r="D4718" s="38"/>
      <c r="E4718" s="82" t="s">
        <v>310</v>
      </c>
      <c r="F4718" s="53"/>
      <c r="G4718" s="54" t="s">
        <v>11192</v>
      </c>
      <c r="H4718" s="35">
        <v>36916</v>
      </c>
      <c r="I4718" s="1"/>
      <c r="J4718" s="1"/>
      <c r="K4718" s="3">
        <f t="shared" si="76"/>
        <v>36916</v>
      </c>
      <c r="L4718" s="63"/>
      <c r="M4718" s="56"/>
      <c r="N4718" s="1"/>
      <c r="O4718" s="1"/>
      <c r="P4718" s="57"/>
      <c r="Q4718" s="42" t="s">
        <v>8901</v>
      </c>
      <c r="R4718" s="68"/>
    </row>
    <row r="4719" spans="1:18" s="70" customFormat="1" ht="12.75" customHeight="1" x14ac:dyDescent="0.2">
      <c r="A4719" s="38" t="s">
        <v>1929</v>
      </c>
      <c r="B4719" s="39" t="s">
        <v>1930</v>
      </c>
      <c r="C4719" s="39" t="s">
        <v>1931</v>
      </c>
      <c r="D4719" s="38">
        <v>705083</v>
      </c>
      <c r="E4719" s="39" t="s">
        <v>1414</v>
      </c>
      <c r="F4719" s="38">
        <v>8263000084</v>
      </c>
      <c r="G4719" s="40" t="s">
        <v>1932</v>
      </c>
      <c r="H4719" s="2">
        <v>36750</v>
      </c>
      <c r="I4719" s="2"/>
      <c r="J4719" s="2">
        <v>0</v>
      </c>
      <c r="K4719" s="3">
        <f t="shared" si="76"/>
        <v>36750</v>
      </c>
      <c r="L4719" s="41">
        <v>44282.729166666664</v>
      </c>
      <c r="M4719" s="39">
        <v>3445002671</v>
      </c>
      <c r="N4719" s="39" t="s">
        <v>1933</v>
      </c>
      <c r="O4719" s="40">
        <v>105183671962</v>
      </c>
      <c r="P4719" s="41">
        <v>44335</v>
      </c>
      <c r="Q4719" s="39" t="s">
        <v>25</v>
      </c>
      <c r="R4719" s="68"/>
    </row>
    <row r="4720" spans="1:18" s="70" customFormat="1" ht="12.75" customHeight="1" x14ac:dyDescent="0.2">
      <c r="A4720" s="38" t="s">
        <v>20253</v>
      </c>
      <c r="B4720" s="39" t="s">
        <v>20254</v>
      </c>
      <c r="C4720" s="39" t="s">
        <v>20255</v>
      </c>
      <c r="D4720" s="38">
        <v>406424</v>
      </c>
      <c r="E4720" s="39" t="s">
        <v>3254</v>
      </c>
      <c r="F4720" s="38">
        <v>8266018988</v>
      </c>
      <c r="G4720" s="40" t="s">
        <v>20256</v>
      </c>
      <c r="H4720" s="2">
        <v>36735.593220338982</v>
      </c>
      <c r="I4720" s="2"/>
      <c r="J4720" s="2">
        <v>6612.4067796610161</v>
      </c>
      <c r="K4720" s="3">
        <f t="shared" si="76"/>
        <v>43348</v>
      </c>
      <c r="L4720" s="41">
        <v>45126.729166666664</v>
      </c>
      <c r="M4720" s="39">
        <v>1246480653</v>
      </c>
      <c r="N4720" s="39" t="s">
        <v>19303</v>
      </c>
      <c r="O4720" s="40" t="s">
        <v>20257</v>
      </c>
      <c r="P4720" s="41">
        <v>45194</v>
      </c>
      <c r="Q4720" s="62" t="s">
        <v>19</v>
      </c>
      <c r="R4720" s="68"/>
    </row>
    <row r="4721" spans="1:18" s="70" customFormat="1" ht="12.75" customHeight="1" x14ac:dyDescent="0.2">
      <c r="A4721" s="38" t="s">
        <v>4180</v>
      </c>
      <c r="B4721" s="39" t="s">
        <v>4181</v>
      </c>
      <c r="C4721" s="39" t="s">
        <v>4182</v>
      </c>
      <c r="D4721" s="38">
        <v>405596</v>
      </c>
      <c r="E4721" s="39" t="s">
        <v>3259</v>
      </c>
      <c r="F4721" s="38">
        <v>8263000119</v>
      </c>
      <c r="G4721" s="40" t="s">
        <v>4183</v>
      </c>
      <c r="H4721" s="2">
        <v>36700</v>
      </c>
      <c r="I4721" s="2">
        <v>43.31</v>
      </c>
      <c r="J4721" s="2">
        <v>6606</v>
      </c>
      <c r="K4721" s="3">
        <f t="shared" si="76"/>
        <v>43349.31</v>
      </c>
      <c r="L4721" s="41">
        <v>44376.729166666664</v>
      </c>
      <c r="M4721" s="39">
        <v>6870142865</v>
      </c>
      <c r="N4721" s="39" t="s">
        <v>52</v>
      </c>
      <c r="O4721" s="40" t="s">
        <v>4179</v>
      </c>
      <c r="P4721" s="41">
        <v>44412</v>
      </c>
      <c r="Q4721" s="39" t="s">
        <v>54</v>
      </c>
      <c r="R4721" s="68"/>
    </row>
    <row r="4722" spans="1:18" s="70" customFormat="1" ht="12.75" customHeight="1" x14ac:dyDescent="0.2">
      <c r="A4722" s="38" t="s">
        <v>10874</v>
      </c>
      <c r="B4722" s="39" t="s">
        <v>10875</v>
      </c>
      <c r="C4722" s="39" t="s">
        <v>10876</v>
      </c>
      <c r="D4722" s="38">
        <v>128494</v>
      </c>
      <c r="E4722" s="39" t="s">
        <v>7230</v>
      </c>
      <c r="F4722" s="38">
        <v>8266012838</v>
      </c>
      <c r="G4722" s="40" t="s">
        <v>10877</v>
      </c>
      <c r="H4722" s="2">
        <v>36691.525423728817</v>
      </c>
      <c r="I4722" s="2"/>
      <c r="J4722" s="2">
        <v>6604.4745762711873</v>
      </c>
      <c r="K4722" s="3">
        <f t="shared" si="76"/>
        <v>43296.000000000007</v>
      </c>
      <c r="L4722" s="41">
        <v>44585.729166666664</v>
      </c>
      <c r="M4722" s="39">
        <v>6870383712</v>
      </c>
      <c r="N4722" s="39" t="s">
        <v>52</v>
      </c>
      <c r="O4722" s="40" t="s">
        <v>10878</v>
      </c>
      <c r="P4722" s="41">
        <v>44640</v>
      </c>
      <c r="Q4722" s="39" t="s">
        <v>54</v>
      </c>
      <c r="R4722" s="68"/>
    </row>
    <row r="4723" spans="1:18" s="70" customFormat="1" ht="12.75" customHeight="1" x14ac:dyDescent="0.2">
      <c r="A4723" s="38" t="s">
        <v>21621</v>
      </c>
      <c r="B4723" s="39" t="s">
        <v>21622</v>
      </c>
      <c r="C4723" s="39" t="s">
        <v>21623</v>
      </c>
      <c r="D4723" s="38">
        <v>816655</v>
      </c>
      <c r="E4723" s="42" t="s">
        <v>782</v>
      </c>
      <c r="F4723" s="38">
        <v>8268013271</v>
      </c>
      <c r="G4723" s="40">
        <v>541</v>
      </c>
      <c r="H4723" s="2">
        <v>36680</v>
      </c>
      <c r="I4723" s="2"/>
      <c r="J4723" s="2">
        <v>6602.4</v>
      </c>
      <c r="K4723" s="3">
        <f t="shared" si="76"/>
        <v>43282.400000000001</v>
      </c>
      <c r="L4723" s="41">
        <v>45224.729166666664</v>
      </c>
      <c r="M4723" s="39">
        <v>160949447</v>
      </c>
      <c r="N4723" s="39" t="s">
        <v>3282</v>
      </c>
      <c r="O4723" s="40" t="s">
        <v>21624</v>
      </c>
      <c r="P4723" s="41">
        <v>45310</v>
      </c>
      <c r="Q4723" s="42" t="s">
        <v>2417</v>
      </c>
      <c r="R4723" s="68"/>
    </row>
    <row r="4724" spans="1:18" s="70" customFormat="1" ht="12.75" customHeight="1" x14ac:dyDescent="0.25">
      <c r="A4724" s="38">
        <v>453</v>
      </c>
      <c r="B4724" s="39"/>
      <c r="C4724" s="39"/>
      <c r="D4724" s="38"/>
      <c r="E4724" s="82" t="s">
        <v>310</v>
      </c>
      <c r="F4724" s="53"/>
      <c r="G4724" s="54" t="s">
        <v>18792</v>
      </c>
      <c r="H4724" s="35">
        <v>36481.75</v>
      </c>
      <c r="I4724" s="1"/>
      <c r="J4724" s="1"/>
      <c r="K4724" s="3">
        <f t="shared" si="76"/>
        <v>36481.75</v>
      </c>
      <c r="L4724" s="63"/>
      <c r="M4724" s="56"/>
      <c r="N4724" s="1"/>
      <c r="O4724" s="1"/>
      <c r="P4724" s="57"/>
      <c r="Q4724" s="42" t="s">
        <v>8901</v>
      </c>
      <c r="R4724" s="68"/>
    </row>
    <row r="4725" spans="1:18" s="70" customFormat="1" ht="12.75" customHeight="1" x14ac:dyDescent="0.2">
      <c r="A4725" s="38" t="s">
        <v>17405</v>
      </c>
      <c r="B4725" s="39" t="s">
        <v>17406</v>
      </c>
      <c r="C4725" s="39" t="s">
        <v>17407</v>
      </c>
      <c r="D4725" s="38">
        <v>124924</v>
      </c>
      <c r="E4725" s="39" t="s">
        <v>13405</v>
      </c>
      <c r="F4725" s="38">
        <v>8266016476</v>
      </c>
      <c r="G4725" s="40" t="s">
        <v>17408</v>
      </c>
      <c r="H4725" s="2">
        <v>36400</v>
      </c>
      <c r="I4725" s="2"/>
      <c r="J4725" s="2">
        <v>6552</v>
      </c>
      <c r="K4725" s="3">
        <f t="shared" si="76"/>
        <v>42952</v>
      </c>
      <c r="L4725" s="41">
        <v>44879.729166666664</v>
      </c>
      <c r="M4725" s="39">
        <v>6870359578</v>
      </c>
      <c r="N4725" s="39" t="s">
        <v>3282</v>
      </c>
      <c r="O4725" s="40" t="s">
        <v>17409</v>
      </c>
      <c r="P4725" s="41">
        <v>44967</v>
      </c>
      <c r="Q4725" s="42" t="s">
        <v>2417</v>
      </c>
      <c r="R4725" s="68"/>
    </row>
    <row r="4726" spans="1:18" s="70" customFormat="1" ht="12.75" customHeight="1" x14ac:dyDescent="0.2">
      <c r="A4726" s="38" t="s">
        <v>6167</v>
      </c>
      <c r="B4726" s="1"/>
      <c r="C4726" s="1"/>
      <c r="D4726" s="51"/>
      <c r="E4726" s="39" t="s">
        <v>6168</v>
      </c>
      <c r="F4726" s="53"/>
      <c r="G4726" s="54" t="s">
        <v>13793</v>
      </c>
      <c r="H4726" s="35">
        <v>36337.5</v>
      </c>
      <c r="I4726" s="1"/>
      <c r="J4726" s="1"/>
      <c r="K4726" s="3">
        <f t="shared" si="76"/>
        <v>36337.5</v>
      </c>
      <c r="L4726" s="63"/>
      <c r="M4726" s="56"/>
      <c r="N4726" s="1"/>
      <c r="O4726" s="1"/>
      <c r="P4726" s="57"/>
      <c r="Q4726" s="42" t="s">
        <v>2417</v>
      </c>
      <c r="R4726" s="68"/>
    </row>
    <row r="4727" spans="1:18" s="70" customFormat="1" ht="12.75" customHeight="1" x14ac:dyDescent="0.2">
      <c r="A4727" s="38">
        <v>283</v>
      </c>
      <c r="B4727" s="39" t="s">
        <v>22351</v>
      </c>
      <c r="C4727" s="39" t="s">
        <v>22352</v>
      </c>
      <c r="D4727" s="38">
        <v>823171</v>
      </c>
      <c r="E4727" s="39" t="s">
        <v>1640</v>
      </c>
      <c r="F4727" s="38">
        <v>8268014479</v>
      </c>
      <c r="G4727" s="40" t="s">
        <v>22353</v>
      </c>
      <c r="H4727" s="2">
        <v>36244.008474576272</v>
      </c>
      <c r="I4727" s="2"/>
      <c r="J4727" s="2">
        <v>6523.9215254237288</v>
      </c>
      <c r="K4727" s="3">
        <f t="shared" si="76"/>
        <v>42767.93</v>
      </c>
      <c r="L4727" s="41">
        <v>45367.729166666664</v>
      </c>
      <c r="M4727" s="39">
        <v>161182063</v>
      </c>
      <c r="N4727" s="39" t="s">
        <v>8899</v>
      </c>
      <c r="O4727" s="40" t="s">
        <v>22354</v>
      </c>
      <c r="P4727" s="41">
        <v>45386</v>
      </c>
      <c r="Q4727" s="42" t="s">
        <v>8901</v>
      </c>
      <c r="R4727" s="68"/>
    </row>
    <row r="4728" spans="1:18" s="70" customFormat="1" ht="12.75" customHeight="1" x14ac:dyDescent="0.2">
      <c r="A4728" s="38" t="s">
        <v>6233</v>
      </c>
      <c r="B4728" s="42" t="s">
        <v>6234</v>
      </c>
      <c r="C4728" s="42" t="s">
        <v>6235</v>
      </c>
      <c r="D4728" s="38">
        <v>510104</v>
      </c>
      <c r="E4728" s="42" t="s">
        <v>6236</v>
      </c>
      <c r="F4728" s="38">
        <v>8266012361</v>
      </c>
      <c r="G4728" s="40" t="s">
        <v>6237</v>
      </c>
      <c r="H4728" s="3">
        <v>36230</v>
      </c>
      <c r="I4728" s="3"/>
      <c r="J4728" s="3">
        <v>6521.4</v>
      </c>
      <c r="K4728" s="3">
        <f t="shared" si="76"/>
        <v>42751.4</v>
      </c>
      <c r="L4728" s="41">
        <v>44440.729166666664</v>
      </c>
      <c r="M4728" s="39">
        <v>6870222441</v>
      </c>
      <c r="N4728" s="42" t="s">
        <v>315</v>
      </c>
      <c r="O4728" s="42" t="s">
        <v>6238</v>
      </c>
      <c r="P4728" s="60">
        <v>44478</v>
      </c>
      <c r="Q4728" s="42" t="s">
        <v>243</v>
      </c>
      <c r="R4728" s="68"/>
    </row>
    <row r="4729" spans="1:18" s="70" customFormat="1" ht="12.75" customHeight="1" x14ac:dyDescent="0.2">
      <c r="A4729" s="38" t="s">
        <v>1958</v>
      </c>
      <c r="B4729" s="39" t="s">
        <v>1959</v>
      </c>
      <c r="C4729" s="39" t="s">
        <v>1960</v>
      </c>
      <c r="D4729" s="38">
        <v>705083</v>
      </c>
      <c r="E4729" s="39" t="s">
        <v>1414</v>
      </c>
      <c r="F4729" s="38">
        <v>8263000084</v>
      </c>
      <c r="G4729" s="40" t="s">
        <v>1961</v>
      </c>
      <c r="H4729" s="2">
        <v>36120</v>
      </c>
      <c r="I4729" s="2"/>
      <c r="J4729" s="2">
        <v>0</v>
      </c>
      <c r="K4729" s="3">
        <f t="shared" si="76"/>
        <v>36120</v>
      </c>
      <c r="L4729" s="41">
        <v>44282.729166666664</v>
      </c>
      <c r="M4729" s="39">
        <v>3445003197</v>
      </c>
      <c r="N4729" s="39" t="s">
        <v>52</v>
      </c>
      <c r="O4729" s="40">
        <v>105258947969</v>
      </c>
      <c r="P4729" s="41">
        <v>44342</v>
      </c>
      <c r="Q4729" s="39" t="s">
        <v>54</v>
      </c>
      <c r="R4729" s="68"/>
    </row>
    <row r="4730" spans="1:18" s="70" customFormat="1" ht="12.75" customHeight="1" x14ac:dyDescent="0.2">
      <c r="A4730" s="38">
        <v>375</v>
      </c>
      <c r="B4730" s="39" t="s">
        <v>18415</v>
      </c>
      <c r="C4730" s="39" t="s">
        <v>18416</v>
      </c>
      <c r="D4730" s="38">
        <v>108958</v>
      </c>
      <c r="E4730" s="129" t="s">
        <v>18115</v>
      </c>
      <c r="F4730" s="38">
        <v>8266017485</v>
      </c>
      <c r="G4730" s="40" t="s">
        <v>18417</v>
      </c>
      <c r="H4730" s="2"/>
      <c r="I4730" s="2"/>
      <c r="J4730" s="2">
        <v>6480.0001525423722</v>
      </c>
      <c r="K4730" s="3">
        <f t="shared" si="76"/>
        <v>6480.0001525423722</v>
      </c>
      <c r="L4730" s="41">
        <v>44968.729166666664</v>
      </c>
      <c r="M4730" s="39">
        <v>6870439372</v>
      </c>
      <c r="N4730" s="39" t="s">
        <v>8899</v>
      </c>
      <c r="O4730" s="40">
        <v>304051773971</v>
      </c>
      <c r="P4730" s="41">
        <v>45023</v>
      </c>
      <c r="Q4730" s="42" t="s">
        <v>8901</v>
      </c>
      <c r="R4730" s="68"/>
    </row>
    <row r="4731" spans="1:18" s="70" customFormat="1" ht="12.75" customHeight="1" x14ac:dyDescent="0.2">
      <c r="A4731" s="38" t="s">
        <v>8065</v>
      </c>
      <c r="B4731" s="39" t="s">
        <v>8066</v>
      </c>
      <c r="C4731" s="39" t="s">
        <v>8067</v>
      </c>
      <c r="D4731" s="38">
        <v>401972</v>
      </c>
      <c r="E4731" s="39" t="s">
        <v>842</v>
      </c>
      <c r="F4731" s="38">
        <v>8263000049</v>
      </c>
      <c r="G4731" s="40" t="s">
        <v>8068</v>
      </c>
      <c r="H4731" s="2">
        <v>36000</v>
      </c>
      <c r="I4731" s="2">
        <v>0</v>
      </c>
      <c r="J4731" s="2">
        <v>6480</v>
      </c>
      <c r="K4731" s="3">
        <f t="shared" si="76"/>
        <v>42480</v>
      </c>
      <c r="L4731" s="41">
        <v>44469.729166666664</v>
      </c>
      <c r="M4731" s="39">
        <v>6870263140</v>
      </c>
      <c r="N4731" s="39" t="s">
        <v>52</v>
      </c>
      <c r="O4731" s="40"/>
      <c r="P4731" s="41"/>
      <c r="Q4731" s="39" t="s">
        <v>54</v>
      </c>
      <c r="R4731" s="68"/>
    </row>
    <row r="4732" spans="1:18" s="70" customFormat="1" ht="12.75" customHeight="1" x14ac:dyDescent="0.2">
      <c r="A4732" s="38" t="s">
        <v>18895</v>
      </c>
      <c r="B4732" s="39" t="s">
        <v>18896</v>
      </c>
      <c r="C4732" s="39" t="s">
        <v>18897</v>
      </c>
      <c r="D4732" s="38">
        <v>501959</v>
      </c>
      <c r="E4732" s="39" t="s">
        <v>16317</v>
      </c>
      <c r="F4732" s="38">
        <v>8268010073</v>
      </c>
      <c r="G4732" s="40" t="s">
        <v>18898</v>
      </c>
      <c r="H4732" s="2">
        <v>36000</v>
      </c>
      <c r="I4732" s="2"/>
      <c r="J4732" s="2">
        <v>6480</v>
      </c>
      <c r="K4732" s="3">
        <f t="shared" si="76"/>
        <v>42480</v>
      </c>
      <c r="L4732" s="41">
        <v>45042.729166666664</v>
      </c>
      <c r="M4732" s="39">
        <v>160331273</v>
      </c>
      <c r="N4732" s="39" t="s">
        <v>52</v>
      </c>
      <c r="O4732" s="40" t="s">
        <v>18899</v>
      </c>
      <c r="P4732" s="41">
        <v>45062</v>
      </c>
      <c r="Q4732" s="39" t="s">
        <v>54</v>
      </c>
      <c r="R4732" s="68"/>
    </row>
    <row r="4733" spans="1:18" s="70" customFormat="1" ht="12.75" customHeight="1" x14ac:dyDescent="0.2">
      <c r="A4733" s="38">
        <v>253</v>
      </c>
      <c r="B4733" s="39" t="s">
        <v>19305</v>
      </c>
      <c r="C4733" s="39" t="s">
        <v>19306</v>
      </c>
      <c r="D4733" s="38">
        <v>501974</v>
      </c>
      <c r="E4733" s="39" t="s">
        <v>18123</v>
      </c>
      <c r="F4733" s="38">
        <v>8263000277</v>
      </c>
      <c r="G4733" s="40" t="s">
        <v>19307</v>
      </c>
      <c r="H4733" s="2">
        <v>36000</v>
      </c>
      <c r="I4733" s="2"/>
      <c r="J4733" s="2">
        <v>6480</v>
      </c>
      <c r="K4733" s="3">
        <f t="shared" si="76"/>
        <v>42480</v>
      </c>
      <c r="L4733" s="41">
        <v>45024.729166666664</v>
      </c>
      <c r="M4733" s="39">
        <v>1246379271</v>
      </c>
      <c r="N4733" s="39" t="s">
        <v>8899</v>
      </c>
      <c r="O4733" s="40" t="s">
        <v>19308</v>
      </c>
      <c r="P4733" s="41">
        <v>45112</v>
      </c>
      <c r="Q4733" s="42" t="s">
        <v>8901</v>
      </c>
      <c r="R4733" s="68"/>
    </row>
    <row r="4734" spans="1:18" s="70" customFormat="1" ht="12.75" customHeight="1" x14ac:dyDescent="0.2">
      <c r="A4734" s="38" t="s">
        <v>19776</v>
      </c>
      <c r="B4734" s="39" t="s">
        <v>19777</v>
      </c>
      <c r="C4734" s="39" t="s">
        <v>19778</v>
      </c>
      <c r="D4734" s="38">
        <v>400371</v>
      </c>
      <c r="E4734" s="39" t="s">
        <v>7339</v>
      </c>
      <c r="F4734" s="38">
        <v>8266018534</v>
      </c>
      <c r="G4734" s="40" t="s">
        <v>19779</v>
      </c>
      <c r="H4734" s="2">
        <v>36000</v>
      </c>
      <c r="I4734" s="2"/>
      <c r="J4734" s="2">
        <v>6480</v>
      </c>
      <c r="K4734" s="3">
        <f t="shared" si="76"/>
        <v>42480</v>
      </c>
      <c r="L4734" s="41">
        <v>45084.729166666664</v>
      </c>
      <c r="M4734" s="39">
        <v>1246426625</v>
      </c>
      <c r="N4734" s="39" t="s">
        <v>3282</v>
      </c>
      <c r="O4734" s="40" t="s">
        <v>19780</v>
      </c>
      <c r="P4734" s="41">
        <v>45132</v>
      </c>
      <c r="Q4734" s="42" t="s">
        <v>2417</v>
      </c>
      <c r="R4734" s="68"/>
    </row>
    <row r="4735" spans="1:18" s="70" customFormat="1" ht="12.75" customHeight="1" x14ac:dyDescent="0.2">
      <c r="A4735" s="38" t="s">
        <v>22117</v>
      </c>
      <c r="B4735" s="39" t="s">
        <v>22113</v>
      </c>
      <c r="C4735" s="39"/>
      <c r="D4735" s="38">
        <v>130312</v>
      </c>
      <c r="E4735" s="39" t="s">
        <v>12842</v>
      </c>
      <c r="F4735" s="38">
        <v>8266020974</v>
      </c>
      <c r="G4735" s="40" t="s">
        <v>22114</v>
      </c>
      <c r="H4735" s="2">
        <v>36000</v>
      </c>
      <c r="I4735" s="2"/>
      <c r="J4735" s="2">
        <v>6480</v>
      </c>
      <c r="K4735" s="3">
        <f t="shared" si="76"/>
        <v>42480</v>
      </c>
      <c r="L4735" s="41">
        <v>45359</v>
      </c>
      <c r="M4735" s="39"/>
      <c r="N4735" s="39" t="s">
        <v>18453</v>
      </c>
      <c r="O4735" s="40" t="s">
        <v>22116</v>
      </c>
      <c r="P4735" s="41">
        <v>45428</v>
      </c>
      <c r="Q4735" s="62" t="s">
        <v>21</v>
      </c>
      <c r="R4735" s="68"/>
    </row>
    <row r="4736" spans="1:18" s="70" customFormat="1" ht="12.75" customHeight="1" x14ac:dyDescent="0.2">
      <c r="A4736" s="38" t="s">
        <v>20219</v>
      </c>
      <c r="B4736" s="42" t="s">
        <v>20220</v>
      </c>
      <c r="C4736" s="42" t="s">
        <v>20221</v>
      </c>
      <c r="D4736" s="38">
        <v>822746</v>
      </c>
      <c r="E4736" s="42" t="s">
        <v>16624</v>
      </c>
      <c r="F4736" s="38">
        <v>8268012767</v>
      </c>
      <c r="G4736" s="40" t="s">
        <v>20222</v>
      </c>
      <c r="H4736" s="3">
        <v>35941.525423728817</v>
      </c>
      <c r="I4736" s="3"/>
      <c r="J4736" s="3">
        <v>6469.4745762711873</v>
      </c>
      <c r="K4736" s="3">
        <f t="shared" si="76"/>
        <v>42411.000000000007</v>
      </c>
      <c r="L4736" s="41">
        <v>45126.729166666664</v>
      </c>
      <c r="M4736" s="39">
        <v>160592172</v>
      </c>
      <c r="N4736" s="42" t="s">
        <v>315</v>
      </c>
      <c r="O4736" s="42">
        <v>308213154365</v>
      </c>
      <c r="P4736" s="60">
        <v>45161</v>
      </c>
      <c r="Q4736" s="42" t="s">
        <v>243</v>
      </c>
      <c r="R4736" s="68"/>
    </row>
    <row r="4737" spans="1:18" s="70" customFormat="1" ht="12.75" customHeight="1" x14ac:dyDescent="0.2">
      <c r="A4737" s="38">
        <v>324</v>
      </c>
      <c r="B4737" s="39" t="s">
        <v>18089</v>
      </c>
      <c r="C4737" s="39" t="s">
        <v>18090</v>
      </c>
      <c r="D4737" s="38">
        <v>120191</v>
      </c>
      <c r="E4737" s="39" t="s">
        <v>13051</v>
      </c>
      <c r="F4737" s="38">
        <v>8266017686</v>
      </c>
      <c r="G4737" s="40" t="s">
        <v>18091</v>
      </c>
      <c r="H4737" s="2">
        <v>35820</v>
      </c>
      <c r="I4737" s="2"/>
      <c r="J4737" s="2">
        <v>6447.5999999999995</v>
      </c>
      <c r="K4737" s="3">
        <f t="shared" si="76"/>
        <v>42267.6</v>
      </c>
      <c r="L4737" s="41">
        <v>44944.729166666664</v>
      </c>
      <c r="M4737" s="39">
        <v>6870414894</v>
      </c>
      <c r="N4737" s="39" t="s">
        <v>8899</v>
      </c>
      <c r="O4737" s="40" t="s">
        <v>18092</v>
      </c>
      <c r="P4737" s="41">
        <v>45004</v>
      </c>
      <c r="Q4737" s="42" t="s">
        <v>8901</v>
      </c>
      <c r="R4737" s="68"/>
    </row>
    <row r="4738" spans="1:18" s="70" customFormat="1" ht="12.75" customHeight="1" x14ac:dyDescent="0.2">
      <c r="A4738" s="38" t="s">
        <v>14397</v>
      </c>
      <c r="B4738" s="42" t="s">
        <v>14398</v>
      </c>
      <c r="C4738" s="42" t="s">
        <v>14399</v>
      </c>
      <c r="D4738" s="38">
        <v>128604</v>
      </c>
      <c r="E4738" s="42" t="s">
        <v>4716</v>
      </c>
      <c r="F4738" s="38">
        <v>8266015356</v>
      </c>
      <c r="G4738" s="40" t="s">
        <v>14400</v>
      </c>
      <c r="H4738" s="3">
        <v>35800.847457627118</v>
      </c>
      <c r="I4738" s="3"/>
      <c r="J4738" s="3">
        <v>6444.1525423728808</v>
      </c>
      <c r="K4738" s="3">
        <f t="shared" si="76"/>
        <v>42245</v>
      </c>
      <c r="L4738" s="41">
        <v>44750.729166666664</v>
      </c>
      <c r="M4738" s="39">
        <v>6870124697</v>
      </c>
      <c r="N4738" s="42" t="s">
        <v>315</v>
      </c>
      <c r="O4738" s="42" t="s">
        <v>14401</v>
      </c>
      <c r="P4738" s="60">
        <v>44778</v>
      </c>
      <c r="Q4738" s="42" t="s">
        <v>243</v>
      </c>
      <c r="R4738" s="68"/>
    </row>
    <row r="4739" spans="1:18" s="70" customFormat="1" ht="12.75" customHeight="1" x14ac:dyDescent="0.2">
      <c r="A4739" s="38" t="s">
        <v>9738</v>
      </c>
      <c r="B4739" s="39" t="s">
        <v>9739</v>
      </c>
      <c r="C4739" s="39" t="s">
        <v>9740</v>
      </c>
      <c r="D4739" s="38">
        <v>814805</v>
      </c>
      <c r="E4739" s="39" t="s">
        <v>111</v>
      </c>
      <c r="F4739" s="38">
        <v>8268005707</v>
      </c>
      <c r="G4739" s="40">
        <v>4061</v>
      </c>
      <c r="H4739" s="2">
        <v>35722.881355932208</v>
      </c>
      <c r="I4739" s="2"/>
      <c r="J4739" s="2">
        <v>6430.1186440677975</v>
      </c>
      <c r="K4739" s="3">
        <f t="shared" si="76"/>
        <v>42153.000000000007</v>
      </c>
      <c r="L4739" s="41">
        <v>44558.729166666664</v>
      </c>
      <c r="M4739" s="39">
        <v>44277870</v>
      </c>
      <c r="N4739" s="39" t="s">
        <v>52</v>
      </c>
      <c r="O4739" s="40" t="s">
        <v>9647</v>
      </c>
      <c r="P4739" s="41">
        <v>44572</v>
      </c>
      <c r="Q4739" s="39" t="s">
        <v>54</v>
      </c>
      <c r="R4739" s="68"/>
    </row>
    <row r="4740" spans="1:18" s="70" customFormat="1" ht="12.75" customHeight="1" x14ac:dyDescent="0.2">
      <c r="A4740" s="38" t="s">
        <v>1909</v>
      </c>
      <c r="B4740" s="39" t="s">
        <v>1910</v>
      </c>
      <c r="C4740" s="39" t="s">
        <v>1911</v>
      </c>
      <c r="D4740" s="38">
        <v>705083</v>
      </c>
      <c r="E4740" s="39" t="s">
        <v>1414</v>
      </c>
      <c r="F4740" s="38">
        <v>8263000084</v>
      </c>
      <c r="G4740" s="40" t="s">
        <v>1912</v>
      </c>
      <c r="H4740" s="2">
        <v>35532</v>
      </c>
      <c r="I4740" s="2"/>
      <c r="J4740" s="2">
        <v>0</v>
      </c>
      <c r="K4740" s="3">
        <f t="shared" si="76"/>
        <v>35532</v>
      </c>
      <c r="L4740" s="41">
        <v>44282.729166666664</v>
      </c>
      <c r="M4740" s="39">
        <v>3445002893</v>
      </c>
      <c r="N4740" s="39" t="s">
        <v>52</v>
      </c>
      <c r="O4740" s="40">
        <v>105205603589</v>
      </c>
      <c r="P4740" s="41">
        <v>44337</v>
      </c>
      <c r="Q4740" s="39" t="s">
        <v>54</v>
      </c>
      <c r="R4740" s="68"/>
    </row>
    <row r="4741" spans="1:18" s="70" customFormat="1" ht="12.75" customHeight="1" x14ac:dyDescent="0.2">
      <c r="A4741" s="38" t="s">
        <v>1837</v>
      </c>
      <c r="B4741" s="39" t="s">
        <v>1838</v>
      </c>
      <c r="C4741" s="39" t="s">
        <v>1839</v>
      </c>
      <c r="D4741" s="38">
        <v>814805</v>
      </c>
      <c r="E4741" s="39" t="s">
        <v>111</v>
      </c>
      <c r="F4741" s="38">
        <v>8268005707</v>
      </c>
      <c r="G4741" s="40">
        <v>3133</v>
      </c>
      <c r="H4741" s="2">
        <v>35459.322033898308</v>
      </c>
      <c r="I4741" s="2"/>
      <c r="J4741" s="2">
        <v>6382.6779661016953</v>
      </c>
      <c r="K4741" s="3">
        <f t="shared" si="76"/>
        <v>41842</v>
      </c>
      <c r="L4741" s="41">
        <v>44316.729166666664</v>
      </c>
      <c r="M4741" s="39">
        <v>43873731</v>
      </c>
      <c r="N4741" s="39" t="s">
        <v>52</v>
      </c>
      <c r="O4741" s="40"/>
      <c r="P4741" s="41"/>
      <c r="Q4741" s="39" t="s">
        <v>54</v>
      </c>
      <c r="R4741" s="68"/>
    </row>
    <row r="4742" spans="1:18" s="70" customFormat="1" ht="12.75" customHeight="1" x14ac:dyDescent="0.2">
      <c r="A4742" s="38" t="s">
        <v>10257</v>
      </c>
      <c r="B4742" s="39" t="s">
        <v>10258</v>
      </c>
      <c r="C4742" s="39" t="s">
        <v>10259</v>
      </c>
      <c r="D4742" s="38">
        <v>401972</v>
      </c>
      <c r="E4742" s="39" t="s">
        <v>842</v>
      </c>
      <c r="F4742" s="38">
        <v>8263000049</v>
      </c>
      <c r="G4742" s="40" t="s">
        <v>10260</v>
      </c>
      <c r="H4742" s="2">
        <v>35440</v>
      </c>
      <c r="I4742" s="2">
        <v>0</v>
      </c>
      <c r="J4742" s="2">
        <v>6379.2</v>
      </c>
      <c r="K4742" s="3">
        <f t="shared" ref="K4742:K4805" si="77">SUM(H4742:J4742)</f>
        <v>41819.199999999997</v>
      </c>
      <c r="L4742" s="41">
        <v>44551.729166666664</v>
      </c>
      <c r="M4742" s="39">
        <v>6870366656</v>
      </c>
      <c r="N4742" s="39" t="s">
        <v>52</v>
      </c>
      <c r="O4742" s="40"/>
      <c r="P4742" s="41"/>
      <c r="Q4742" s="39" t="s">
        <v>54</v>
      </c>
      <c r="R4742" s="68"/>
    </row>
    <row r="4743" spans="1:18" s="70" customFormat="1" ht="12.75" customHeight="1" x14ac:dyDescent="0.2">
      <c r="A4743" s="38" t="s">
        <v>21929</v>
      </c>
      <c r="B4743" s="39" t="s">
        <v>21930</v>
      </c>
      <c r="C4743" s="39" t="s">
        <v>21931</v>
      </c>
      <c r="D4743" s="38">
        <v>816273</v>
      </c>
      <c r="E4743" s="39" t="s">
        <v>51</v>
      </c>
      <c r="F4743" s="38">
        <v>8268013815</v>
      </c>
      <c r="G4743" s="40">
        <v>273</v>
      </c>
      <c r="H4743" s="2">
        <v>35401.694915254237</v>
      </c>
      <c r="I4743" s="2"/>
      <c r="J4743" s="2">
        <v>6372.3050847457625</v>
      </c>
      <c r="K4743" s="3">
        <f t="shared" si="77"/>
        <v>41774</v>
      </c>
      <c r="L4743" s="41">
        <v>45320.729166666664</v>
      </c>
      <c r="M4743" s="39">
        <v>161037535</v>
      </c>
      <c r="N4743" s="39" t="s">
        <v>18463</v>
      </c>
      <c r="O4743" s="40" t="s">
        <v>21928</v>
      </c>
      <c r="P4743" s="41">
        <v>45339</v>
      </c>
      <c r="Q4743" s="62" t="s">
        <v>29</v>
      </c>
      <c r="R4743" s="68"/>
    </row>
    <row r="4744" spans="1:18" s="70" customFormat="1" ht="12.75" customHeight="1" x14ac:dyDescent="0.2">
      <c r="A4744" s="38" t="s">
        <v>15888</v>
      </c>
      <c r="B4744" s="39" t="s">
        <v>15889</v>
      </c>
      <c r="C4744" s="39" t="s">
        <v>15890</v>
      </c>
      <c r="D4744" s="38">
        <v>821582</v>
      </c>
      <c r="E4744" s="39" t="s">
        <v>14579</v>
      </c>
      <c r="F4744" s="38">
        <v>8268009666</v>
      </c>
      <c r="G4744" s="40" t="s">
        <v>15891</v>
      </c>
      <c r="H4744" s="2">
        <v>35250</v>
      </c>
      <c r="I4744" s="2"/>
      <c r="J4744" s="2">
        <v>6345</v>
      </c>
      <c r="K4744" s="3">
        <f t="shared" si="77"/>
        <v>41595</v>
      </c>
      <c r="L4744" s="41">
        <v>44805.729166666664</v>
      </c>
      <c r="M4744" s="39">
        <v>44240385</v>
      </c>
      <c r="N4744" s="39" t="s">
        <v>52</v>
      </c>
      <c r="O4744" s="40">
        <v>211029752422</v>
      </c>
      <c r="P4744" s="41">
        <v>44870</v>
      </c>
      <c r="Q4744" s="39" t="s">
        <v>54</v>
      </c>
      <c r="R4744" s="68"/>
    </row>
    <row r="4745" spans="1:18" s="70" customFormat="1" ht="12.75" customHeight="1" x14ac:dyDescent="0.2">
      <c r="A4745" s="38" t="s">
        <v>13431</v>
      </c>
      <c r="B4745" s="39" t="s">
        <v>13432</v>
      </c>
      <c r="C4745" s="39" t="s">
        <v>13433</v>
      </c>
      <c r="D4745" s="38">
        <v>123365</v>
      </c>
      <c r="E4745" s="39" t="s">
        <v>10436</v>
      </c>
      <c r="F4745" s="38">
        <v>8266013840</v>
      </c>
      <c r="G4745" s="40">
        <v>230806734</v>
      </c>
      <c r="H4745" s="2">
        <v>35125.423728813563</v>
      </c>
      <c r="I4745" s="2"/>
      <c r="J4745" s="2">
        <v>6322.5762711864409</v>
      </c>
      <c r="K4745" s="3">
        <f t="shared" si="77"/>
        <v>41448</v>
      </c>
      <c r="L4745" s="41">
        <v>44680.729166666664</v>
      </c>
      <c r="M4745" s="39">
        <v>6870060110</v>
      </c>
      <c r="N4745" s="39" t="s">
        <v>3282</v>
      </c>
      <c r="O4745" s="40">
        <v>206281431675</v>
      </c>
      <c r="P4745" s="41">
        <v>44741</v>
      </c>
      <c r="Q4745" s="42" t="s">
        <v>2417</v>
      </c>
      <c r="R4745" s="68"/>
    </row>
    <row r="4746" spans="1:18" s="70" customFormat="1" ht="12.75" customHeight="1" x14ac:dyDescent="0.2">
      <c r="A4746" s="38" t="s">
        <v>8061</v>
      </c>
      <c r="B4746" s="39" t="s">
        <v>8062</v>
      </c>
      <c r="C4746" s="39" t="s">
        <v>8063</v>
      </c>
      <c r="D4746" s="38">
        <v>401972</v>
      </c>
      <c r="E4746" s="39" t="s">
        <v>842</v>
      </c>
      <c r="F4746" s="38">
        <v>8263000049</v>
      </c>
      <c r="G4746" s="40" t="s">
        <v>8064</v>
      </c>
      <c r="H4746" s="2">
        <v>35000</v>
      </c>
      <c r="I4746" s="2">
        <v>0</v>
      </c>
      <c r="J4746" s="2">
        <v>6300</v>
      </c>
      <c r="K4746" s="3">
        <f t="shared" si="77"/>
        <v>41300</v>
      </c>
      <c r="L4746" s="41">
        <v>44469.729166666664</v>
      </c>
      <c r="M4746" s="39">
        <v>6870263096</v>
      </c>
      <c r="N4746" s="39" t="s">
        <v>52</v>
      </c>
      <c r="O4746" s="40"/>
      <c r="P4746" s="41"/>
      <c r="Q4746" s="39" t="s">
        <v>54</v>
      </c>
      <c r="R4746" s="68"/>
    </row>
    <row r="4747" spans="1:18" s="70" customFormat="1" ht="12.75" customHeight="1" x14ac:dyDescent="0.2">
      <c r="A4747" s="38" t="s">
        <v>12851</v>
      </c>
      <c r="B4747" s="39" t="s">
        <v>12852</v>
      </c>
      <c r="C4747" s="39" t="s">
        <v>12853</v>
      </c>
      <c r="D4747" s="38">
        <v>122835</v>
      </c>
      <c r="E4747" s="39" t="s">
        <v>12848</v>
      </c>
      <c r="F4747" s="38">
        <v>8266013567</v>
      </c>
      <c r="G4747" s="40" t="s">
        <v>12854</v>
      </c>
      <c r="H4747" s="2">
        <v>35000</v>
      </c>
      <c r="I4747" s="2"/>
      <c r="J4747" s="2">
        <v>6300</v>
      </c>
      <c r="K4747" s="3">
        <f t="shared" si="77"/>
        <v>41300</v>
      </c>
      <c r="L4747" s="41">
        <v>44656.729166666664</v>
      </c>
      <c r="M4747" s="39">
        <v>6870029721</v>
      </c>
      <c r="N4747" s="39" t="s">
        <v>3282</v>
      </c>
      <c r="O4747" s="40" t="s">
        <v>12855</v>
      </c>
      <c r="P4747" s="41">
        <v>44693</v>
      </c>
      <c r="Q4747" s="42" t="s">
        <v>2417</v>
      </c>
      <c r="R4747" s="68"/>
    </row>
    <row r="4748" spans="1:18" s="70" customFormat="1" ht="12.75" customHeight="1" x14ac:dyDescent="0.2">
      <c r="A4748" s="38" t="s">
        <v>15727</v>
      </c>
      <c r="B4748" s="39" t="s">
        <v>15728</v>
      </c>
      <c r="C4748" s="39"/>
      <c r="D4748" s="38">
        <v>811923</v>
      </c>
      <c r="E4748" s="39" t="s">
        <v>13858</v>
      </c>
      <c r="F4748" s="38">
        <v>8268009919</v>
      </c>
      <c r="G4748" s="40" t="s">
        <v>15729</v>
      </c>
      <c r="H4748" s="5">
        <v>34903</v>
      </c>
      <c r="I4748" s="2"/>
      <c r="J4748" s="2">
        <v>6282.54</v>
      </c>
      <c r="K4748" s="3">
        <f t="shared" si="77"/>
        <v>41185.54</v>
      </c>
      <c r="L4748" s="41">
        <v>44755</v>
      </c>
      <c r="M4748" s="39"/>
      <c r="N4748" s="39" t="s">
        <v>52</v>
      </c>
      <c r="O4748" s="40"/>
      <c r="P4748" s="41"/>
      <c r="Q4748" s="39" t="s">
        <v>54</v>
      </c>
      <c r="R4748" s="68"/>
    </row>
    <row r="4749" spans="1:18" s="70" customFormat="1" ht="12.75" customHeight="1" x14ac:dyDescent="0.2">
      <c r="A4749" s="38">
        <v>315</v>
      </c>
      <c r="B4749" s="39" t="s">
        <v>10346</v>
      </c>
      <c r="C4749" s="39" t="s">
        <v>10347</v>
      </c>
      <c r="D4749" s="38">
        <v>809819</v>
      </c>
      <c r="E4749" s="129" t="s">
        <v>1693</v>
      </c>
      <c r="F4749" s="38">
        <v>8268007176</v>
      </c>
      <c r="G4749" s="40" t="s">
        <v>10348</v>
      </c>
      <c r="H4749" s="2"/>
      <c r="I4749" s="2"/>
      <c r="J4749" s="2">
        <v>6276.8141999999998</v>
      </c>
      <c r="K4749" s="3">
        <f t="shared" si="77"/>
        <v>6276.8141999999998</v>
      </c>
      <c r="L4749" s="41">
        <v>44494.729166666664</v>
      </c>
      <c r="M4749" s="39">
        <v>44349318</v>
      </c>
      <c r="N4749" s="39" t="s">
        <v>8899</v>
      </c>
      <c r="O4749" s="40">
        <v>202173546715</v>
      </c>
      <c r="P4749" s="41">
        <v>44610</v>
      </c>
      <c r="Q4749" s="42" t="s">
        <v>8901</v>
      </c>
      <c r="R4749" s="68"/>
    </row>
    <row r="4750" spans="1:18" s="70" customFormat="1" ht="12.75" customHeight="1" x14ac:dyDescent="0.2">
      <c r="A4750" s="38" t="s">
        <v>11896</v>
      </c>
      <c r="B4750" s="39" t="s">
        <v>11897</v>
      </c>
      <c r="C4750" s="39" t="s">
        <v>11898</v>
      </c>
      <c r="D4750" s="38">
        <v>123365</v>
      </c>
      <c r="E4750" s="39" t="s">
        <v>11504</v>
      </c>
      <c r="F4750" s="38">
        <v>8266013840</v>
      </c>
      <c r="G4750" s="40">
        <v>220156332</v>
      </c>
      <c r="H4750" s="2">
        <v>34702.542372881355</v>
      </c>
      <c r="I4750" s="2"/>
      <c r="J4750" s="2">
        <v>6246.4576271186434</v>
      </c>
      <c r="K4750" s="3">
        <f t="shared" si="77"/>
        <v>40949</v>
      </c>
      <c r="L4750" s="41">
        <v>44622.729166666664</v>
      </c>
      <c r="M4750" s="39">
        <v>6870437763</v>
      </c>
      <c r="N4750" s="39" t="s">
        <v>3282</v>
      </c>
      <c r="O4750" s="40">
        <v>204269367546</v>
      </c>
      <c r="P4750" s="41">
        <v>44678</v>
      </c>
      <c r="Q4750" s="42" t="s">
        <v>2417</v>
      </c>
      <c r="R4750" s="68"/>
    </row>
    <row r="4751" spans="1:18" s="70" customFormat="1" ht="12.75" customHeight="1" x14ac:dyDescent="0.2">
      <c r="A4751" s="38" t="s">
        <v>2449</v>
      </c>
      <c r="B4751" s="39" t="s">
        <v>2450</v>
      </c>
      <c r="C4751" s="39" t="s">
        <v>2451</v>
      </c>
      <c r="D4751" s="38">
        <v>401972</v>
      </c>
      <c r="E4751" s="39" t="s">
        <v>842</v>
      </c>
      <c r="F4751" s="38">
        <v>8263000049</v>
      </c>
      <c r="G4751" s="40" t="s">
        <v>2452</v>
      </c>
      <c r="H4751" s="2">
        <v>34440</v>
      </c>
      <c r="I4751" s="2">
        <v>40.639199999999995</v>
      </c>
      <c r="J4751" s="2">
        <v>6199.2</v>
      </c>
      <c r="K4751" s="3">
        <f t="shared" si="77"/>
        <v>40679.839199999995</v>
      </c>
      <c r="L4751" s="41">
        <v>44305.729166666664</v>
      </c>
      <c r="M4751" s="39">
        <v>6870081114</v>
      </c>
      <c r="N4751" s="39" t="s">
        <v>52</v>
      </c>
      <c r="O4751" s="40" t="s">
        <v>2448</v>
      </c>
      <c r="P4751" s="41">
        <v>44362</v>
      </c>
      <c r="Q4751" s="39" t="s">
        <v>54</v>
      </c>
      <c r="R4751" s="68"/>
    </row>
    <row r="4752" spans="1:18" s="70" customFormat="1" ht="12.75" customHeight="1" x14ac:dyDescent="0.2">
      <c r="A4752" s="38" t="s">
        <v>21045</v>
      </c>
      <c r="B4752" s="39" t="s">
        <v>21046</v>
      </c>
      <c r="C4752" s="39" t="s">
        <v>21047</v>
      </c>
      <c r="D4752" s="38">
        <v>105903</v>
      </c>
      <c r="E4752" s="39" t="s">
        <v>6269</v>
      </c>
      <c r="F4752" s="38">
        <v>8266019514</v>
      </c>
      <c r="G4752" s="40" t="s">
        <v>21048</v>
      </c>
      <c r="H4752" s="2">
        <v>34350</v>
      </c>
      <c r="I4752" s="2"/>
      <c r="J4752" s="2">
        <v>6183</v>
      </c>
      <c r="K4752" s="3">
        <f t="shared" si="77"/>
        <v>40533</v>
      </c>
      <c r="L4752" s="41">
        <v>45206.729166666664</v>
      </c>
      <c r="M4752" s="39">
        <v>1246591891</v>
      </c>
      <c r="N4752" s="39" t="s">
        <v>18453</v>
      </c>
      <c r="O4752" s="40" t="s">
        <v>21049</v>
      </c>
      <c r="P4752" s="41">
        <v>45264</v>
      </c>
      <c r="Q4752" s="62" t="s">
        <v>21</v>
      </c>
      <c r="R4752" s="68"/>
    </row>
    <row r="4753" spans="1:18" s="70" customFormat="1" ht="12.75" customHeight="1" x14ac:dyDescent="0.2">
      <c r="A4753" s="38" t="s">
        <v>1661</v>
      </c>
      <c r="B4753" s="39" t="s">
        <v>1662</v>
      </c>
      <c r="C4753" s="39" t="s">
        <v>1663</v>
      </c>
      <c r="D4753" s="38">
        <v>705083</v>
      </c>
      <c r="E4753" s="39" t="s">
        <v>1414</v>
      </c>
      <c r="F4753" s="38">
        <v>8263000055</v>
      </c>
      <c r="G4753" s="40" t="s">
        <v>1664</v>
      </c>
      <c r="H4753" s="2">
        <v>34300</v>
      </c>
      <c r="I4753" s="2"/>
      <c r="J4753" s="2">
        <v>0</v>
      </c>
      <c r="K4753" s="3">
        <f t="shared" si="77"/>
        <v>34300</v>
      </c>
      <c r="L4753" s="41">
        <v>44235.729166666664</v>
      </c>
      <c r="M4753" s="39">
        <v>3445001204</v>
      </c>
      <c r="N4753" s="39" t="s">
        <v>52</v>
      </c>
      <c r="O4753" s="40">
        <v>105183542897</v>
      </c>
      <c r="P4753" s="41">
        <v>44335</v>
      </c>
      <c r="Q4753" s="39" t="s">
        <v>54</v>
      </c>
      <c r="R4753" s="68"/>
    </row>
    <row r="4754" spans="1:18" s="70" customFormat="1" ht="12.75" customHeight="1" x14ac:dyDescent="0.2">
      <c r="A4754" s="38" t="s">
        <v>6167</v>
      </c>
      <c r="B4754" s="1"/>
      <c r="C4754" s="1"/>
      <c r="D4754" s="51"/>
      <c r="E4754" s="39" t="s">
        <v>6168</v>
      </c>
      <c r="F4754" s="53"/>
      <c r="G4754" s="54" t="s">
        <v>19630</v>
      </c>
      <c r="H4754" s="35">
        <v>34275</v>
      </c>
      <c r="I4754" s="1"/>
      <c r="J4754" s="1"/>
      <c r="K4754" s="3">
        <f t="shared" si="77"/>
        <v>34275</v>
      </c>
      <c r="L4754" s="63"/>
      <c r="M4754" s="56"/>
      <c r="N4754" s="1"/>
      <c r="O4754" s="1"/>
      <c r="P4754" s="57"/>
      <c r="Q4754" s="42" t="s">
        <v>2417</v>
      </c>
      <c r="R4754" s="68"/>
    </row>
    <row r="4755" spans="1:18" s="70" customFormat="1" ht="12.75" customHeight="1" x14ac:dyDescent="0.2">
      <c r="A4755" s="38" t="s">
        <v>2594</v>
      </c>
      <c r="B4755" s="39" t="s">
        <v>2595</v>
      </c>
      <c r="C4755" s="39" t="s">
        <v>2596</v>
      </c>
      <c r="D4755" s="38">
        <v>401972</v>
      </c>
      <c r="E4755" s="39" t="s">
        <v>842</v>
      </c>
      <c r="F4755" s="38">
        <v>8263000049</v>
      </c>
      <c r="G4755" s="40" t="s">
        <v>2597</v>
      </c>
      <c r="H4755" s="2">
        <v>34200</v>
      </c>
      <c r="I4755" s="2">
        <v>40.356000000000002</v>
      </c>
      <c r="J4755" s="2">
        <v>6156</v>
      </c>
      <c r="K4755" s="3">
        <f t="shared" si="77"/>
        <v>40396.356</v>
      </c>
      <c r="L4755" s="41">
        <v>44293.729166666664</v>
      </c>
      <c r="M4755" s="39">
        <v>6870084965</v>
      </c>
      <c r="N4755" s="39" t="s">
        <v>52</v>
      </c>
      <c r="O4755" s="40" t="s">
        <v>2540</v>
      </c>
      <c r="P4755" s="41">
        <v>44359</v>
      </c>
      <c r="Q4755" s="39" t="s">
        <v>54</v>
      </c>
      <c r="R4755" s="68"/>
    </row>
    <row r="4756" spans="1:18" s="70" customFormat="1" ht="12.75" customHeight="1" x14ac:dyDescent="0.2">
      <c r="A4756" s="38" t="s">
        <v>18758</v>
      </c>
      <c r="B4756" s="39" t="s">
        <v>18759</v>
      </c>
      <c r="C4756" s="39" t="s">
        <v>18760</v>
      </c>
      <c r="D4756" s="38">
        <v>407464</v>
      </c>
      <c r="E4756" s="39" t="s">
        <v>1230</v>
      </c>
      <c r="F4756" s="38">
        <v>8268011215</v>
      </c>
      <c r="G4756" s="40" t="s">
        <v>18761</v>
      </c>
      <c r="H4756" s="2">
        <v>34200</v>
      </c>
      <c r="I4756" s="2"/>
      <c r="J4756" s="2">
        <v>6156</v>
      </c>
      <c r="K4756" s="3">
        <f t="shared" si="77"/>
        <v>40356</v>
      </c>
      <c r="L4756" s="41">
        <v>45014.729166666664</v>
      </c>
      <c r="M4756" s="39">
        <v>160298813</v>
      </c>
      <c r="N4756" s="39" t="s">
        <v>3282</v>
      </c>
      <c r="O4756" s="40" t="s">
        <v>18762</v>
      </c>
      <c r="P4756" s="41">
        <v>45035</v>
      </c>
      <c r="Q4756" s="42" t="s">
        <v>2417</v>
      </c>
      <c r="R4756" s="68"/>
    </row>
    <row r="4757" spans="1:18" s="70" customFormat="1" ht="12.75" customHeight="1" x14ac:dyDescent="0.25">
      <c r="A4757" s="38" t="s">
        <v>309</v>
      </c>
      <c r="B4757" s="39"/>
      <c r="C4757" s="39"/>
      <c r="D4757" s="38"/>
      <c r="E4757" s="82" t="s">
        <v>310</v>
      </c>
      <c r="F4757" s="61"/>
      <c r="G4757" s="52" t="s">
        <v>311</v>
      </c>
      <c r="H4757" s="5">
        <v>34169.120000000003</v>
      </c>
      <c r="I4757" s="2"/>
      <c r="J4757" s="2"/>
      <c r="K4757" s="3">
        <f t="shared" si="77"/>
        <v>34169.120000000003</v>
      </c>
      <c r="L4757" s="41">
        <v>44198</v>
      </c>
      <c r="M4757" s="39"/>
      <c r="N4757" s="39"/>
      <c r="O4757" s="40"/>
      <c r="P4757" s="41"/>
      <c r="Q4757" s="39" t="s">
        <v>54</v>
      </c>
      <c r="R4757" s="68"/>
    </row>
    <row r="4758" spans="1:18" s="70" customFormat="1" ht="12.75" hidden="1" customHeight="1" x14ac:dyDescent="0.25">
      <c r="A4758" s="38" t="s">
        <v>7413</v>
      </c>
      <c r="B4758" s="42" t="s">
        <v>7414</v>
      </c>
      <c r="C4758" s="42" t="s">
        <v>7415</v>
      </c>
      <c r="D4758" s="38">
        <v>407261</v>
      </c>
      <c r="E4758" s="139" t="s">
        <v>58</v>
      </c>
      <c r="F4758" s="38">
        <v>8266012048</v>
      </c>
      <c r="G4758" s="40">
        <v>9854023064</v>
      </c>
      <c r="H4758" s="3">
        <v>34064.100000000006</v>
      </c>
      <c r="I4758" s="3"/>
      <c r="J4758" s="3">
        <v>0</v>
      </c>
      <c r="K4758" s="3">
        <f t="shared" si="77"/>
        <v>34064.100000000006</v>
      </c>
      <c r="L4758" s="41">
        <v>44482.729166666664</v>
      </c>
      <c r="M4758" s="39">
        <v>6870249343</v>
      </c>
      <c r="N4758" s="42" t="s">
        <v>315</v>
      </c>
      <c r="O4758" s="42"/>
      <c r="P4758" s="60"/>
      <c r="Q4758" s="42" t="s">
        <v>243</v>
      </c>
      <c r="R4758" s="68" t="s">
        <v>506</v>
      </c>
    </row>
    <row r="4759" spans="1:18" s="70" customFormat="1" ht="12.75" customHeight="1" x14ac:dyDescent="0.2">
      <c r="A4759" s="38" t="s">
        <v>1227</v>
      </c>
      <c r="B4759" s="39" t="s">
        <v>1228</v>
      </c>
      <c r="C4759" s="39" t="s">
        <v>1229</v>
      </c>
      <c r="D4759" s="38">
        <v>407464</v>
      </c>
      <c r="E4759" s="39" t="s">
        <v>1230</v>
      </c>
      <c r="F4759" s="38">
        <v>8268005113</v>
      </c>
      <c r="G4759" s="40" t="s">
        <v>1231</v>
      </c>
      <c r="H4759" s="2">
        <v>34040</v>
      </c>
      <c r="I4759" s="2"/>
      <c r="J4759" s="2">
        <v>6127.2</v>
      </c>
      <c r="K4759" s="3">
        <f t="shared" si="77"/>
        <v>40167.199999999997</v>
      </c>
      <c r="L4759" s="41">
        <v>44244.729166666664</v>
      </c>
      <c r="M4759" s="39">
        <v>44307711</v>
      </c>
      <c r="N4759" s="39" t="s">
        <v>52</v>
      </c>
      <c r="O4759" s="40" t="s">
        <v>1232</v>
      </c>
      <c r="P4759" s="41">
        <v>44294</v>
      </c>
      <c r="Q4759" s="39" t="s">
        <v>54</v>
      </c>
      <c r="R4759" s="68"/>
    </row>
    <row r="4760" spans="1:18" s="70" customFormat="1" ht="12.75" customHeight="1" x14ac:dyDescent="0.2">
      <c r="A4760" s="38" t="s">
        <v>767</v>
      </c>
      <c r="B4760" s="42" t="s">
        <v>768</v>
      </c>
      <c r="C4760" s="42" t="s">
        <v>769</v>
      </c>
      <c r="D4760" s="38">
        <v>814805</v>
      </c>
      <c r="E4760" s="42" t="s">
        <v>111</v>
      </c>
      <c r="F4760" s="38">
        <v>8268005478</v>
      </c>
      <c r="G4760" s="40">
        <v>2928</v>
      </c>
      <c r="H4760" s="3">
        <v>34038.480000000003</v>
      </c>
      <c r="I4760" s="3"/>
      <c r="J4760" s="3">
        <v>6126.9264000000003</v>
      </c>
      <c r="K4760" s="3">
        <f t="shared" si="77"/>
        <v>40165.406400000007</v>
      </c>
      <c r="L4760" s="41">
        <v>44254.729166666664</v>
      </c>
      <c r="M4760" s="39">
        <v>44283461</v>
      </c>
      <c r="N4760" s="42" t="s">
        <v>315</v>
      </c>
      <c r="O4760" s="42" t="s">
        <v>770</v>
      </c>
      <c r="P4760" s="60">
        <v>44272</v>
      </c>
      <c r="Q4760" s="42" t="s">
        <v>243</v>
      </c>
      <c r="R4760" s="68"/>
    </row>
    <row r="4761" spans="1:18" s="70" customFormat="1" ht="12.75" customHeight="1" x14ac:dyDescent="0.2">
      <c r="A4761" s="38" t="s">
        <v>20282</v>
      </c>
      <c r="B4761" s="39" t="s">
        <v>20283</v>
      </c>
      <c r="C4761" s="39" t="s">
        <v>20284</v>
      </c>
      <c r="D4761" s="38">
        <v>816655</v>
      </c>
      <c r="E4761" s="42" t="s">
        <v>782</v>
      </c>
      <c r="F4761" s="38">
        <v>8266018370</v>
      </c>
      <c r="G4761" s="40">
        <v>496</v>
      </c>
      <c r="H4761" s="2">
        <v>34010.000000000007</v>
      </c>
      <c r="I4761" s="2"/>
      <c r="J4761" s="2">
        <v>6121.8000000000011</v>
      </c>
      <c r="K4761" s="3">
        <f t="shared" si="77"/>
        <v>40131.80000000001</v>
      </c>
      <c r="L4761" s="41">
        <v>45140.729166666664</v>
      </c>
      <c r="M4761" s="39">
        <v>1246484265</v>
      </c>
      <c r="N4761" s="39" t="s">
        <v>3282</v>
      </c>
      <c r="O4761" s="40" t="s">
        <v>20226</v>
      </c>
      <c r="P4761" s="41">
        <v>45175</v>
      </c>
      <c r="Q4761" s="42" t="s">
        <v>2417</v>
      </c>
      <c r="R4761" s="68"/>
    </row>
    <row r="4762" spans="1:18" s="70" customFormat="1" ht="12.75" customHeight="1" x14ac:dyDescent="0.2">
      <c r="A4762" s="38" t="s">
        <v>5849</v>
      </c>
      <c r="B4762" s="39" t="s">
        <v>5850</v>
      </c>
      <c r="C4762" s="39" t="s">
        <v>5851</v>
      </c>
      <c r="D4762" s="38">
        <v>401972</v>
      </c>
      <c r="E4762" s="39" t="s">
        <v>842</v>
      </c>
      <c r="F4762" s="38">
        <v>8263000049</v>
      </c>
      <c r="G4762" s="40" t="s">
        <v>5852</v>
      </c>
      <c r="H4762" s="2">
        <v>34000</v>
      </c>
      <c r="I4762" s="2">
        <v>0</v>
      </c>
      <c r="J4762" s="2">
        <v>6120</v>
      </c>
      <c r="K4762" s="3">
        <f t="shared" si="77"/>
        <v>40120</v>
      </c>
      <c r="L4762" s="41">
        <v>44378.729166666664</v>
      </c>
      <c r="M4762" s="39">
        <v>6870194652</v>
      </c>
      <c r="N4762" s="39" t="s">
        <v>52</v>
      </c>
      <c r="O4762" s="40" t="s">
        <v>5587</v>
      </c>
      <c r="P4762" s="41">
        <v>44449</v>
      </c>
      <c r="Q4762" s="39" t="s">
        <v>54</v>
      </c>
      <c r="R4762" s="68"/>
    </row>
    <row r="4763" spans="1:18" s="70" customFormat="1" ht="12.75" customHeight="1" x14ac:dyDescent="0.2">
      <c r="A4763" s="38" t="s">
        <v>6620</v>
      </c>
      <c r="B4763" s="42" t="s">
        <v>6621</v>
      </c>
      <c r="C4763" s="42" t="s">
        <v>6622</v>
      </c>
      <c r="D4763" s="38">
        <v>924598</v>
      </c>
      <c r="E4763" s="42" t="s">
        <v>6623</v>
      </c>
      <c r="F4763" s="38">
        <v>8266012295</v>
      </c>
      <c r="G4763" s="40" t="s">
        <v>6624</v>
      </c>
      <c r="H4763" s="3">
        <v>34000</v>
      </c>
      <c r="I4763" s="3"/>
      <c r="J4763" s="3">
        <v>0</v>
      </c>
      <c r="K4763" s="3">
        <f t="shared" si="77"/>
        <v>34000</v>
      </c>
      <c r="L4763" s="41">
        <v>44438.729166666664</v>
      </c>
      <c r="M4763" s="39">
        <v>3445014605</v>
      </c>
      <c r="N4763" s="42" t="s">
        <v>315</v>
      </c>
      <c r="O4763" s="42" t="s">
        <v>6625</v>
      </c>
      <c r="P4763" s="60">
        <v>44470</v>
      </c>
      <c r="Q4763" s="42" t="s">
        <v>243</v>
      </c>
      <c r="R4763" s="68"/>
    </row>
    <row r="4764" spans="1:18" s="70" customFormat="1" ht="12.75" customHeight="1" x14ac:dyDescent="0.2">
      <c r="A4764" s="38" t="s">
        <v>12990</v>
      </c>
      <c r="B4764" s="42" t="s">
        <v>12991</v>
      </c>
      <c r="C4764" s="42" t="s">
        <v>12992</v>
      </c>
      <c r="D4764" s="38">
        <v>300286</v>
      </c>
      <c r="E4764" s="42" t="s">
        <v>3944</v>
      </c>
      <c r="F4764" s="38">
        <v>8263000075</v>
      </c>
      <c r="G4764" s="40">
        <v>712736021</v>
      </c>
      <c r="H4764" s="3">
        <v>34000</v>
      </c>
      <c r="I4764" s="3"/>
      <c r="J4764" s="3">
        <v>6120</v>
      </c>
      <c r="K4764" s="3">
        <f t="shared" si="77"/>
        <v>40120</v>
      </c>
      <c r="L4764" s="41">
        <v>44657.729166666664</v>
      </c>
      <c r="M4764" s="39">
        <v>6870033251</v>
      </c>
      <c r="N4764" s="42" t="s">
        <v>315</v>
      </c>
      <c r="O4764" s="42" t="s">
        <v>12993</v>
      </c>
      <c r="P4764" s="60">
        <v>44686</v>
      </c>
      <c r="Q4764" s="42" t="s">
        <v>243</v>
      </c>
      <c r="R4764" s="68"/>
    </row>
    <row r="4765" spans="1:18" s="70" customFormat="1" ht="12.75" customHeight="1" x14ac:dyDescent="0.2">
      <c r="A4765" s="38" t="s">
        <v>23065</v>
      </c>
      <c r="B4765" s="39" t="s">
        <v>23066</v>
      </c>
      <c r="C4765" s="39"/>
      <c r="D4765" s="38">
        <v>407464</v>
      </c>
      <c r="E4765" s="39" t="s">
        <v>1230</v>
      </c>
      <c r="F4765" s="38">
        <v>8268014559</v>
      </c>
      <c r="G4765" s="40" t="s">
        <v>23067</v>
      </c>
      <c r="H4765" s="2">
        <v>33970</v>
      </c>
      <c r="I4765" s="2"/>
      <c r="J4765" s="2">
        <v>6114.6</v>
      </c>
      <c r="K4765" s="3">
        <f t="shared" si="77"/>
        <v>40084.6</v>
      </c>
      <c r="L4765" s="41">
        <v>45497</v>
      </c>
      <c r="M4765" s="39"/>
      <c r="N4765" s="39" t="s">
        <v>18453</v>
      </c>
      <c r="O4765" s="40"/>
      <c r="P4765" s="41"/>
      <c r="Q4765" s="62" t="s">
        <v>21</v>
      </c>
      <c r="R4765" s="68"/>
    </row>
    <row r="4766" spans="1:18" s="70" customFormat="1" ht="12.75" customHeight="1" x14ac:dyDescent="0.2">
      <c r="A4766" s="38" t="s">
        <v>1434</v>
      </c>
      <c r="B4766" s="42"/>
      <c r="C4766" s="42"/>
      <c r="D4766" s="38"/>
      <c r="E4766" s="42" t="s">
        <v>1435</v>
      </c>
      <c r="F4766" s="38"/>
      <c r="G4766" s="40" t="s">
        <v>10037</v>
      </c>
      <c r="H4766" s="3">
        <v>33944.300000000003</v>
      </c>
      <c r="I4766" s="3"/>
      <c r="J4766" s="3"/>
      <c r="K4766" s="3">
        <f t="shared" si="77"/>
        <v>33944.300000000003</v>
      </c>
      <c r="L4766" s="41">
        <v>44585</v>
      </c>
      <c r="M4766" s="39"/>
      <c r="N4766" s="42"/>
      <c r="O4766" s="42"/>
      <c r="P4766" s="60"/>
      <c r="Q4766" s="42" t="s">
        <v>243</v>
      </c>
      <c r="R4766" s="68"/>
    </row>
    <row r="4767" spans="1:18" s="70" customFormat="1" ht="12.75" customHeight="1" x14ac:dyDescent="0.2">
      <c r="A4767" s="38" t="s">
        <v>19900</v>
      </c>
      <c r="B4767" s="39" t="s">
        <v>19901</v>
      </c>
      <c r="C4767" s="39" t="s">
        <v>19902</v>
      </c>
      <c r="D4767" s="38">
        <v>103281</v>
      </c>
      <c r="E4767" s="39" t="s">
        <v>376</v>
      </c>
      <c r="F4767" s="38">
        <v>8266018937</v>
      </c>
      <c r="G4767" s="40">
        <v>1674</v>
      </c>
      <c r="H4767" s="2">
        <v>33718.644067796609</v>
      </c>
      <c r="I4767" s="2"/>
      <c r="J4767" s="2">
        <v>6069.3559322033898</v>
      </c>
      <c r="K4767" s="3">
        <f t="shared" si="77"/>
        <v>39788</v>
      </c>
      <c r="L4767" s="41">
        <v>45096.729166666664</v>
      </c>
      <c r="M4767" s="39">
        <v>1246434548</v>
      </c>
      <c r="N4767" s="39" t="s">
        <v>19303</v>
      </c>
      <c r="O4767" s="40" t="s">
        <v>19903</v>
      </c>
      <c r="P4767" s="41">
        <v>45143</v>
      </c>
      <c r="Q4767" s="62" t="s">
        <v>19</v>
      </c>
      <c r="R4767" s="68"/>
    </row>
    <row r="4768" spans="1:18" s="70" customFormat="1" ht="12.75" customHeight="1" x14ac:dyDescent="0.2">
      <c r="A4768" s="38" t="s">
        <v>2333</v>
      </c>
      <c r="B4768" s="39" t="s">
        <v>2334</v>
      </c>
      <c r="C4768" s="39" t="s">
        <v>2335</v>
      </c>
      <c r="D4768" s="38">
        <v>934550</v>
      </c>
      <c r="E4768" s="129" t="s">
        <v>2336</v>
      </c>
      <c r="F4768" s="38">
        <v>8268006179</v>
      </c>
      <c r="G4768" s="40" t="s">
        <v>2337</v>
      </c>
      <c r="H4768" s="2"/>
      <c r="I4768" s="2"/>
      <c r="J4768" s="2">
        <v>6065.8871186440683</v>
      </c>
      <c r="K4768" s="3">
        <f t="shared" si="77"/>
        <v>6065.8871186440683</v>
      </c>
      <c r="L4768" s="41">
        <v>44317.729166666664</v>
      </c>
      <c r="M4768" s="39">
        <v>43904283</v>
      </c>
      <c r="N4768" s="39" t="s">
        <v>52</v>
      </c>
      <c r="O4768" s="40" t="s">
        <v>2338</v>
      </c>
      <c r="P4768" s="41">
        <v>44264</v>
      </c>
      <c r="Q4768" s="39" t="s">
        <v>54</v>
      </c>
      <c r="R4768" s="68"/>
    </row>
    <row r="4769" spans="1:18" s="70" customFormat="1" ht="12.75" customHeight="1" x14ac:dyDescent="0.2">
      <c r="A4769" s="38" t="s">
        <v>19483</v>
      </c>
      <c r="B4769" s="39" t="s">
        <v>19484</v>
      </c>
      <c r="C4769" s="39" t="s">
        <v>19485</v>
      </c>
      <c r="D4769" s="38">
        <v>816273</v>
      </c>
      <c r="E4769" s="39" t="s">
        <v>51</v>
      </c>
      <c r="F4769" s="38">
        <v>8268012271</v>
      </c>
      <c r="G4769" s="40">
        <v>30</v>
      </c>
      <c r="H4769" s="2">
        <v>33692.372881355936</v>
      </c>
      <c r="I4769" s="2"/>
      <c r="J4769" s="2">
        <v>6064.6271186440681</v>
      </c>
      <c r="K4769" s="3">
        <f t="shared" si="77"/>
        <v>39757</v>
      </c>
      <c r="L4769" s="41">
        <v>45071.729166666664</v>
      </c>
      <c r="M4769" s="39">
        <v>160427982</v>
      </c>
      <c r="N4769" s="39" t="s">
        <v>3282</v>
      </c>
      <c r="O4769" s="40" t="s">
        <v>19486</v>
      </c>
      <c r="P4769" s="41">
        <v>45094</v>
      </c>
      <c r="Q4769" s="42" t="s">
        <v>2417</v>
      </c>
      <c r="R4769" s="68"/>
    </row>
    <row r="4770" spans="1:18" s="70" customFormat="1" ht="12.75" customHeight="1" x14ac:dyDescent="0.2">
      <c r="A4770" s="38" t="s">
        <v>4578</v>
      </c>
      <c r="B4770" s="39" t="s">
        <v>4579</v>
      </c>
      <c r="C4770" s="39" t="s">
        <v>4580</v>
      </c>
      <c r="D4770" s="38">
        <v>401972</v>
      </c>
      <c r="E4770" s="39" t="s">
        <v>842</v>
      </c>
      <c r="F4770" s="38">
        <v>8263000049</v>
      </c>
      <c r="G4770" s="40" t="s">
        <v>4581</v>
      </c>
      <c r="H4770" s="2">
        <v>33600</v>
      </c>
      <c r="I4770" s="2">
        <v>39.998000000000005</v>
      </c>
      <c r="J4770" s="2">
        <v>6048</v>
      </c>
      <c r="K4770" s="3">
        <f t="shared" si="77"/>
        <v>39687.998</v>
      </c>
      <c r="L4770" s="41">
        <v>44369.729166666664</v>
      </c>
      <c r="M4770" s="39">
        <v>6870150682</v>
      </c>
      <c r="N4770" s="39" t="s">
        <v>52</v>
      </c>
      <c r="O4770" s="40" t="s">
        <v>4561</v>
      </c>
      <c r="P4770" s="41">
        <v>44415</v>
      </c>
      <c r="Q4770" s="39" t="s">
        <v>54</v>
      </c>
      <c r="R4770" s="68"/>
    </row>
    <row r="4771" spans="1:18" s="70" customFormat="1" ht="12.75" customHeight="1" x14ac:dyDescent="0.25">
      <c r="A4771" s="38" t="s">
        <v>1984</v>
      </c>
      <c r="B4771" s="42"/>
      <c r="C4771" s="42"/>
      <c r="D4771" s="38"/>
      <c r="E4771" s="82" t="s">
        <v>310</v>
      </c>
      <c r="F4771" s="38"/>
      <c r="G4771" s="40" t="s">
        <v>9351</v>
      </c>
      <c r="H4771" s="3">
        <v>33584.199999999997</v>
      </c>
      <c r="I4771" s="3"/>
      <c r="J4771" s="3"/>
      <c r="K4771" s="3">
        <f t="shared" si="77"/>
        <v>33584.199999999997</v>
      </c>
      <c r="L4771" s="41">
        <v>44558</v>
      </c>
      <c r="M4771" s="39"/>
      <c r="N4771" s="42"/>
      <c r="O4771" s="42"/>
      <c r="P4771" s="60"/>
      <c r="Q4771" s="42" t="s">
        <v>243</v>
      </c>
      <c r="R4771" s="68"/>
    </row>
    <row r="4772" spans="1:18" s="70" customFormat="1" ht="12.75" customHeight="1" x14ac:dyDescent="0.2">
      <c r="A4772" s="38" t="s">
        <v>1653</v>
      </c>
      <c r="B4772" s="39" t="s">
        <v>1654</v>
      </c>
      <c r="C4772" s="39" t="s">
        <v>1655</v>
      </c>
      <c r="D4772" s="38">
        <v>705083</v>
      </c>
      <c r="E4772" s="39" t="s">
        <v>1414</v>
      </c>
      <c r="F4772" s="38">
        <v>8263000055</v>
      </c>
      <c r="G4772" s="40" t="s">
        <v>1656</v>
      </c>
      <c r="H4772" s="2">
        <v>33480</v>
      </c>
      <c r="I4772" s="2"/>
      <c r="J4772" s="2">
        <v>0</v>
      </c>
      <c r="K4772" s="3">
        <f t="shared" si="77"/>
        <v>33480</v>
      </c>
      <c r="L4772" s="41">
        <v>44235.729166666664</v>
      </c>
      <c r="M4772" s="39">
        <v>3445000803</v>
      </c>
      <c r="N4772" s="39" t="s">
        <v>52</v>
      </c>
      <c r="O4772" s="40">
        <v>105183542897</v>
      </c>
      <c r="P4772" s="41">
        <v>44335</v>
      </c>
      <c r="Q4772" s="39" t="s">
        <v>54</v>
      </c>
      <c r="R4772" s="68"/>
    </row>
    <row r="4773" spans="1:18" s="70" customFormat="1" ht="12.75" customHeight="1" x14ac:dyDescent="0.2">
      <c r="A4773" s="38" t="s">
        <v>22317</v>
      </c>
      <c r="B4773" s="39" t="s">
        <v>22318</v>
      </c>
      <c r="C4773" s="39" t="s">
        <v>22319</v>
      </c>
      <c r="D4773" s="38">
        <v>821146</v>
      </c>
      <c r="E4773" s="42" t="s">
        <v>446</v>
      </c>
      <c r="F4773" s="38">
        <v>8268008478</v>
      </c>
      <c r="G4773" s="40" t="s">
        <v>22320</v>
      </c>
      <c r="H4773" s="2">
        <v>33359</v>
      </c>
      <c r="I4773" s="2"/>
      <c r="J4773" s="2">
        <v>0</v>
      </c>
      <c r="K4773" s="3">
        <f t="shared" si="77"/>
        <v>33359</v>
      </c>
      <c r="L4773" s="41">
        <v>45310</v>
      </c>
      <c r="M4773" s="39">
        <v>161180338</v>
      </c>
      <c r="N4773" s="39" t="s">
        <v>3282</v>
      </c>
      <c r="O4773" s="40">
        <v>404040783971</v>
      </c>
      <c r="P4773" s="41">
        <v>45386</v>
      </c>
      <c r="Q4773" s="42" t="s">
        <v>2417</v>
      </c>
      <c r="R4773" s="68"/>
    </row>
    <row r="4774" spans="1:18" s="70" customFormat="1" ht="12.75" customHeight="1" x14ac:dyDescent="0.2">
      <c r="A4774" s="38" t="s">
        <v>10728</v>
      </c>
      <c r="B4774" s="39" t="s">
        <v>10729</v>
      </c>
      <c r="C4774" s="39" t="s">
        <v>10730</v>
      </c>
      <c r="D4774" s="38">
        <v>820963</v>
      </c>
      <c r="E4774" s="39" t="s">
        <v>10731</v>
      </c>
      <c r="F4774" s="38">
        <v>8268007085</v>
      </c>
      <c r="G4774" s="40">
        <v>328</v>
      </c>
      <c r="H4774" s="2">
        <v>33022.5</v>
      </c>
      <c r="I4774" s="2"/>
      <c r="J4774" s="2">
        <v>0</v>
      </c>
      <c r="K4774" s="3">
        <f t="shared" si="77"/>
        <v>33022.5</v>
      </c>
      <c r="L4774" s="41">
        <v>44602</v>
      </c>
      <c r="M4774" s="39">
        <v>3445028724</v>
      </c>
      <c r="N4774" s="39" t="s">
        <v>3282</v>
      </c>
      <c r="O4774" s="40" t="s">
        <v>10732</v>
      </c>
      <c r="P4774" s="41">
        <v>44611</v>
      </c>
      <c r="Q4774" s="42" t="s">
        <v>2417</v>
      </c>
      <c r="R4774" s="68"/>
    </row>
    <row r="4775" spans="1:18" s="70" customFormat="1" ht="12.75" customHeight="1" x14ac:dyDescent="0.2">
      <c r="A4775" s="38" t="s">
        <v>6559</v>
      </c>
      <c r="B4775" s="39" t="s">
        <v>6560</v>
      </c>
      <c r="C4775" s="39" t="s">
        <v>6561</v>
      </c>
      <c r="D4775" s="38">
        <v>401972</v>
      </c>
      <c r="E4775" s="39" t="s">
        <v>842</v>
      </c>
      <c r="F4775" s="38">
        <v>8263000049</v>
      </c>
      <c r="G4775" s="40" t="s">
        <v>6562</v>
      </c>
      <c r="H4775" s="2">
        <v>33000</v>
      </c>
      <c r="I4775" s="2">
        <v>0</v>
      </c>
      <c r="J4775" s="2">
        <v>5940</v>
      </c>
      <c r="K4775" s="3">
        <f t="shared" si="77"/>
        <v>38940</v>
      </c>
      <c r="L4775" s="41">
        <v>44378.729166666664</v>
      </c>
      <c r="M4775" s="39">
        <v>6870216918</v>
      </c>
      <c r="N4775" s="39" t="s">
        <v>52</v>
      </c>
      <c r="O4775" s="40"/>
      <c r="P4775" s="41"/>
      <c r="Q4775" s="39" t="s">
        <v>54</v>
      </c>
      <c r="R4775" s="68"/>
    </row>
    <row r="4776" spans="1:18" s="70" customFormat="1" ht="12.75" customHeight="1" x14ac:dyDescent="0.2">
      <c r="A4776" s="38" t="s">
        <v>14643</v>
      </c>
      <c r="B4776" s="42" t="s">
        <v>14644</v>
      </c>
      <c r="C4776" s="42" t="s">
        <v>14645</v>
      </c>
      <c r="D4776" s="38">
        <v>814552</v>
      </c>
      <c r="E4776" s="42" t="s">
        <v>14646</v>
      </c>
      <c r="F4776" s="38">
        <v>8268009184</v>
      </c>
      <c r="G4776" s="40">
        <v>220336</v>
      </c>
      <c r="H4776" s="3">
        <v>33000</v>
      </c>
      <c r="I4776" s="3"/>
      <c r="J4776" s="3">
        <v>5940</v>
      </c>
      <c r="K4776" s="3">
        <f t="shared" si="77"/>
        <v>38940</v>
      </c>
      <c r="L4776" s="41">
        <v>44764.729166666664</v>
      </c>
      <c r="M4776" s="39">
        <v>44052021</v>
      </c>
      <c r="N4776" s="42" t="s">
        <v>315</v>
      </c>
      <c r="O4776" s="42" t="s">
        <v>14647</v>
      </c>
      <c r="P4776" s="60">
        <v>44784</v>
      </c>
      <c r="Q4776" s="42" t="s">
        <v>243</v>
      </c>
      <c r="R4776" s="68"/>
    </row>
    <row r="4777" spans="1:18" s="70" customFormat="1" ht="12.75" customHeight="1" x14ac:dyDescent="0.2">
      <c r="A4777" s="38">
        <v>205</v>
      </c>
      <c r="B4777" s="39" t="s">
        <v>18418</v>
      </c>
      <c r="C4777" s="39" t="s">
        <v>18419</v>
      </c>
      <c r="D4777" s="38">
        <v>105872</v>
      </c>
      <c r="E4777" s="39" t="s">
        <v>15714</v>
      </c>
      <c r="F4777" s="38">
        <v>8266017171</v>
      </c>
      <c r="G4777" s="40" t="s">
        <v>18420</v>
      </c>
      <c r="H4777" s="2">
        <v>33000</v>
      </c>
      <c r="I4777" s="2"/>
      <c r="J4777" s="2">
        <v>5940</v>
      </c>
      <c r="K4777" s="3">
        <f t="shared" si="77"/>
        <v>38940</v>
      </c>
      <c r="L4777" s="41">
        <v>44966.729166666664</v>
      </c>
      <c r="M4777" s="39">
        <v>6870439383</v>
      </c>
      <c r="N4777" s="39" t="s">
        <v>8899</v>
      </c>
      <c r="O4777" s="40" t="s">
        <v>18421</v>
      </c>
      <c r="P4777" s="41">
        <v>45016</v>
      </c>
      <c r="Q4777" s="42" t="s">
        <v>8901</v>
      </c>
      <c r="R4777" s="68"/>
    </row>
    <row r="4778" spans="1:18" s="70" customFormat="1" ht="12.75" customHeight="1" x14ac:dyDescent="0.2">
      <c r="A4778" s="38" t="s">
        <v>14024</v>
      </c>
      <c r="B4778" s="42" t="s">
        <v>14025</v>
      </c>
      <c r="C4778" s="42" t="s">
        <v>14026</v>
      </c>
      <c r="D4778" s="38">
        <v>500071</v>
      </c>
      <c r="E4778" s="42" t="s">
        <v>584</v>
      </c>
      <c r="F4778" s="38">
        <v>8266014892</v>
      </c>
      <c r="G4778" s="40" t="s">
        <v>14027</v>
      </c>
      <c r="H4778" s="3">
        <v>32960.199999999997</v>
      </c>
      <c r="I4778" s="3"/>
      <c r="J4778" s="3">
        <v>5932.8</v>
      </c>
      <c r="K4778" s="3">
        <f t="shared" si="77"/>
        <v>38893</v>
      </c>
      <c r="L4778" s="41">
        <v>44705.729166666664</v>
      </c>
      <c r="M4778" s="39">
        <v>6870100112</v>
      </c>
      <c r="N4778" s="42" t="s">
        <v>315</v>
      </c>
      <c r="O4778" s="42" t="s">
        <v>14028</v>
      </c>
      <c r="P4778" s="60">
        <v>44754</v>
      </c>
      <c r="Q4778" s="42" t="s">
        <v>243</v>
      </c>
      <c r="R4778" s="68"/>
    </row>
    <row r="4779" spans="1:18" s="70" customFormat="1" ht="12.75" hidden="1" customHeight="1" x14ac:dyDescent="0.2">
      <c r="A4779" s="38" t="s">
        <v>15061</v>
      </c>
      <c r="B4779" s="42" t="s">
        <v>15062</v>
      </c>
      <c r="C4779" s="42" t="s">
        <v>15063</v>
      </c>
      <c r="D4779" s="38">
        <v>815539</v>
      </c>
      <c r="E4779" s="42" t="s">
        <v>1640</v>
      </c>
      <c r="F4779" s="38">
        <v>8268008932</v>
      </c>
      <c r="G4779" s="40" t="s">
        <v>15064</v>
      </c>
      <c r="H4779" s="3">
        <v>32949.538983050799</v>
      </c>
      <c r="I4779" s="3"/>
      <c r="J4779" s="3">
        <v>0</v>
      </c>
      <c r="K4779" s="3">
        <f t="shared" si="77"/>
        <v>32949.538983050799</v>
      </c>
      <c r="L4779" s="41">
        <v>44753.729166666664</v>
      </c>
      <c r="M4779" s="39">
        <v>44130465</v>
      </c>
      <c r="N4779" s="42" t="s">
        <v>315</v>
      </c>
      <c r="O4779" s="42" t="s">
        <v>15065</v>
      </c>
      <c r="P4779" s="60">
        <v>44813</v>
      </c>
      <c r="Q4779" s="42" t="s">
        <v>243</v>
      </c>
      <c r="R4779" s="68" t="s">
        <v>506</v>
      </c>
    </row>
    <row r="4780" spans="1:18" s="70" customFormat="1" ht="12.75" customHeight="1" x14ac:dyDescent="0.2">
      <c r="A4780" s="38" t="s">
        <v>22321</v>
      </c>
      <c r="B4780" s="39" t="s">
        <v>22322</v>
      </c>
      <c r="C4780" s="39" t="s">
        <v>22323</v>
      </c>
      <c r="D4780" s="38">
        <v>821146</v>
      </c>
      <c r="E4780" s="42" t="s">
        <v>446</v>
      </c>
      <c r="F4780" s="38">
        <v>8268008478</v>
      </c>
      <c r="G4780" s="40" t="s">
        <v>22324</v>
      </c>
      <c r="H4780" s="2">
        <v>32902</v>
      </c>
      <c r="I4780" s="2"/>
      <c r="J4780" s="2">
        <v>0</v>
      </c>
      <c r="K4780" s="3">
        <f t="shared" si="77"/>
        <v>32902</v>
      </c>
      <c r="L4780" s="41">
        <v>45310</v>
      </c>
      <c r="M4780" s="39">
        <v>161180273</v>
      </c>
      <c r="N4780" s="39" t="s">
        <v>3282</v>
      </c>
      <c r="O4780" s="40">
        <v>404040783971</v>
      </c>
      <c r="P4780" s="41">
        <v>45386</v>
      </c>
      <c r="Q4780" s="42" t="s">
        <v>2417</v>
      </c>
      <c r="R4780" s="68"/>
    </row>
    <row r="4781" spans="1:18" s="70" customFormat="1" ht="12.75" customHeight="1" x14ac:dyDescent="0.2">
      <c r="A4781" s="38">
        <v>354</v>
      </c>
      <c r="B4781" s="39" t="s">
        <v>17696</v>
      </c>
      <c r="C4781" s="39" t="s">
        <v>17697</v>
      </c>
      <c r="D4781" s="38">
        <v>104990</v>
      </c>
      <c r="E4781" s="39" t="s">
        <v>10888</v>
      </c>
      <c r="F4781" s="38">
        <v>8266017011</v>
      </c>
      <c r="G4781" s="40">
        <v>971</v>
      </c>
      <c r="H4781" s="2">
        <v>32822.881355932208</v>
      </c>
      <c r="I4781" s="2"/>
      <c r="J4781" s="2">
        <v>5908.1186440677975</v>
      </c>
      <c r="K4781" s="3">
        <f t="shared" si="77"/>
        <v>38731.000000000007</v>
      </c>
      <c r="L4781" s="41">
        <v>44953.729166666664</v>
      </c>
      <c r="M4781" s="39">
        <v>6870386300</v>
      </c>
      <c r="N4781" s="39" t="s">
        <v>8899</v>
      </c>
      <c r="O4781" s="40">
        <v>303242767573</v>
      </c>
      <c r="P4781" s="41">
        <v>45012</v>
      </c>
      <c r="Q4781" s="42" t="s">
        <v>8901</v>
      </c>
      <c r="R4781" s="68"/>
    </row>
    <row r="4782" spans="1:18" s="70" customFormat="1" ht="12.75" customHeight="1" x14ac:dyDescent="0.2">
      <c r="A4782" s="38" t="s">
        <v>1046</v>
      </c>
      <c r="B4782" s="39" t="s">
        <v>1047</v>
      </c>
      <c r="C4782" s="39" t="s">
        <v>1048</v>
      </c>
      <c r="D4782" s="58">
        <v>107909</v>
      </c>
      <c r="E4782" s="39" t="s">
        <v>230</v>
      </c>
      <c r="F4782" s="38">
        <v>8263000084</v>
      </c>
      <c r="G4782" s="40" t="s">
        <v>1049</v>
      </c>
      <c r="H4782" s="2">
        <v>32775</v>
      </c>
      <c r="I4782" s="2">
        <v>29.01</v>
      </c>
      <c r="J4782" s="2">
        <v>5899.5</v>
      </c>
      <c r="K4782" s="3">
        <f t="shared" si="77"/>
        <v>38703.51</v>
      </c>
      <c r="L4782" s="41">
        <v>44253.729166666664</v>
      </c>
      <c r="M4782" s="39">
        <v>6870346913</v>
      </c>
      <c r="N4782" s="39" t="s">
        <v>52</v>
      </c>
      <c r="O4782" s="40" t="s">
        <v>998</v>
      </c>
      <c r="P4782" s="41">
        <v>44251</v>
      </c>
      <c r="Q4782" s="39" t="s">
        <v>54</v>
      </c>
      <c r="R4782" s="68"/>
    </row>
    <row r="4783" spans="1:18" s="70" customFormat="1" ht="12.75" customHeight="1" x14ac:dyDescent="0.2">
      <c r="A4783" s="38" t="s">
        <v>22325</v>
      </c>
      <c r="B4783" s="39" t="s">
        <v>22326</v>
      </c>
      <c r="C4783" s="39" t="s">
        <v>22327</v>
      </c>
      <c r="D4783" s="38">
        <v>821146</v>
      </c>
      <c r="E4783" s="42" t="s">
        <v>446</v>
      </c>
      <c r="F4783" s="38">
        <v>8268008478</v>
      </c>
      <c r="G4783" s="40" t="s">
        <v>22328</v>
      </c>
      <c r="H4783" s="2">
        <v>32705</v>
      </c>
      <c r="I4783" s="2"/>
      <c r="J4783" s="2">
        <v>0</v>
      </c>
      <c r="K4783" s="3">
        <f t="shared" si="77"/>
        <v>32705</v>
      </c>
      <c r="L4783" s="41">
        <v>45310</v>
      </c>
      <c r="M4783" s="39">
        <v>161180573</v>
      </c>
      <c r="N4783" s="39" t="s">
        <v>3282</v>
      </c>
      <c r="O4783" s="40">
        <v>404040783971</v>
      </c>
      <c r="P4783" s="41">
        <v>45386</v>
      </c>
      <c r="Q4783" s="42" t="s">
        <v>2417</v>
      </c>
      <c r="R4783" s="68"/>
    </row>
    <row r="4784" spans="1:18" s="70" customFormat="1" ht="12.75" customHeight="1" x14ac:dyDescent="0.2">
      <c r="A4784" s="38" t="s">
        <v>6575</v>
      </c>
      <c r="B4784" s="39" t="s">
        <v>6576</v>
      </c>
      <c r="C4784" s="39" t="s">
        <v>6577</v>
      </c>
      <c r="D4784" s="38">
        <v>401972</v>
      </c>
      <c r="E4784" s="39" t="s">
        <v>842</v>
      </c>
      <c r="F4784" s="38">
        <v>8263000049</v>
      </c>
      <c r="G4784" s="40" t="s">
        <v>6578</v>
      </c>
      <c r="H4784" s="2">
        <v>32700</v>
      </c>
      <c r="I4784" s="2">
        <v>0</v>
      </c>
      <c r="J4784" s="2">
        <v>5886</v>
      </c>
      <c r="K4784" s="3">
        <f t="shared" si="77"/>
        <v>38586</v>
      </c>
      <c r="L4784" s="41">
        <v>44424.729166666664</v>
      </c>
      <c r="M4784" s="39">
        <v>6870217283</v>
      </c>
      <c r="N4784" s="39" t="s">
        <v>52</v>
      </c>
      <c r="O4784" s="40"/>
      <c r="P4784" s="41"/>
      <c r="Q4784" s="39" t="s">
        <v>54</v>
      </c>
      <c r="R4784" s="68"/>
    </row>
    <row r="4785" spans="1:18" s="70" customFormat="1" ht="12.75" customHeight="1" x14ac:dyDescent="0.2">
      <c r="A4785" s="38" t="s">
        <v>1637</v>
      </c>
      <c r="B4785" s="42" t="s">
        <v>1638</v>
      </c>
      <c r="C4785" s="42" t="s">
        <v>1639</v>
      </c>
      <c r="D4785" s="38">
        <v>815539</v>
      </c>
      <c r="E4785" s="42" t="s">
        <v>1640</v>
      </c>
      <c r="F4785" s="38">
        <v>8268005518</v>
      </c>
      <c r="G4785" s="40" t="s">
        <v>1641</v>
      </c>
      <c r="H4785" s="3">
        <v>32634</v>
      </c>
      <c r="I4785" s="3"/>
      <c r="J4785" s="3">
        <v>5874.12</v>
      </c>
      <c r="K4785" s="3">
        <f t="shared" si="77"/>
        <v>38508.120000000003</v>
      </c>
      <c r="L4785" s="41">
        <v>44270.729166666664</v>
      </c>
      <c r="M4785" s="39">
        <v>43837307</v>
      </c>
      <c r="N4785" s="42" t="s">
        <v>315</v>
      </c>
      <c r="O4785" s="42" t="s">
        <v>1642</v>
      </c>
      <c r="P4785" s="60">
        <v>44304</v>
      </c>
      <c r="Q4785" s="42" t="s">
        <v>243</v>
      </c>
      <c r="R4785" s="68"/>
    </row>
    <row r="4786" spans="1:18" s="70" customFormat="1" ht="12.75" customHeight="1" x14ac:dyDescent="0.2">
      <c r="A4786" s="38" t="s">
        <v>14035</v>
      </c>
      <c r="B4786" s="42" t="s">
        <v>14036</v>
      </c>
      <c r="C4786" s="42" t="s">
        <v>14037</v>
      </c>
      <c r="D4786" s="38">
        <v>407646</v>
      </c>
      <c r="E4786" s="42" t="s">
        <v>13989</v>
      </c>
      <c r="F4786" s="38">
        <v>8266013555</v>
      </c>
      <c r="G4786" s="40">
        <v>22057</v>
      </c>
      <c r="H4786" s="3">
        <v>32444.6</v>
      </c>
      <c r="I4786" s="3"/>
      <c r="J4786" s="3">
        <v>3893.4</v>
      </c>
      <c r="K4786" s="3">
        <f t="shared" si="77"/>
        <v>36338</v>
      </c>
      <c r="L4786" s="41">
        <v>44715.729166666664</v>
      </c>
      <c r="M4786" s="39">
        <v>6870100133</v>
      </c>
      <c r="N4786" s="42" t="s">
        <v>315</v>
      </c>
      <c r="O4786" s="42" t="s">
        <v>13990</v>
      </c>
      <c r="P4786" s="60">
        <v>44770</v>
      </c>
      <c r="Q4786" s="42" t="s">
        <v>243</v>
      </c>
      <c r="R4786" s="68"/>
    </row>
    <row r="4787" spans="1:18" s="70" customFormat="1" ht="12.75" customHeight="1" x14ac:dyDescent="0.25">
      <c r="A4787" s="38" t="s">
        <v>20761</v>
      </c>
      <c r="B4787" s="39" t="s">
        <v>20762</v>
      </c>
      <c r="C4787" s="39" t="s">
        <v>20763</v>
      </c>
      <c r="D4787" s="38">
        <v>502409</v>
      </c>
      <c r="E4787" s="138" t="s">
        <v>17913</v>
      </c>
      <c r="F4787" s="38">
        <v>8266019170</v>
      </c>
      <c r="G4787" s="40" t="s">
        <v>20764</v>
      </c>
      <c r="H4787" s="2">
        <v>32400</v>
      </c>
      <c r="I4787" s="2"/>
      <c r="J4787" s="2">
        <v>5832</v>
      </c>
      <c r="K4787" s="3">
        <f t="shared" si="77"/>
        <v>38232</v>
      </c>
      <c r="L4787" s="41">
        <v>45189</v>
      </c>
      <c r="M4787" s="39">
        <v>1246555839</v>
      </c>
      <c r="N4787" s="39" t="s">
        <v>19303</v>
      </c>
      <c r="O4787" s="40" t="s">
        <v>20765</v>
      </c>
      <c r="P4787" s="41">
        <v>45227</v>
      </c>
      <c r="Q4787" s="62" t="s">
        <v>19</v>
      </c>
      <c r="R4787" s="68"/>
    </row>
    <row r="4788" spans="1:18" s="70" customFormat="1" ht="12.75" customHeight="1" x14ac:dyDescent="0.2">
      <c r="A4788" s="38" t="s">
        <v>22456</v>
      </c>
      <c r="B4788" s="39"/>
      <c r="C4788" s="39" t="s">
        <v>22457</v>
      </c>
      <c r="D4788" s="38">
        <v>820829</v>
      </c>
      <c r="E4788" s="39" t="s">
        <v>19383</v>
      </c>
      <c r="F4788" s="38">
        <v>8268014041</v>
      </c>
      <c r="G4788" s="40" t="s">
        <v>22458</v>
      </c>
      <c r="H4788" s="2">
        <v>32400</v>
      </c>
      <c r="I4788" s="2"/>
      <c r="J4788" s="2">
        <v>5832</v>
      </c>
      <c r="K4788" s="3">
        <f t="shared" si="77"/>
        <v>38232</v>
      </c>
      <c r="L4788" s="41">
        <v>45395</v>
      </c>
      <c r="M4788" s="39"/>
      <c r="N4788" s="39" t="s">
        <v>18453</v>
      </c>
      <c r="O4788" s="40"/>
      <c r="P4788" s="41"/>
      <c r="Q4788" s="62" t="s">
        <v>21</v>
      </c>
      <c r="R4788" s="68"/>
    </row>
    <row r="4789" spans="1:18" s="70" customFormat="1" ht="12.75" customHeight="1" x14ac:dyDescent="0.2">
      <c r="A4789" s="38" t="s">
        <v>17587</v>
      </c>
      <c r="B4789" s="39" t="s">
        <v>17588</v>
      </c>
      <c r="C4789" s="39" t="s">
        <v>17589</v>
      </c>
      <c r="D4789" s="38">
        <v>815539</v>
      </c>
      <c r="E4789" s="42" t="s">
        <v>1640</v>
      </c>
      <c r="F4789" s="38">
        <v>8268010595</v>
      </c>
      <c r="G4789" s="40" t="s">
        <v>17590</v>
      </c>
      <c r="H4789" s="2">
        <v>32382.000000000004</v>
      </c>
      <c r="I4789" s="2"/>
      <c r="J4789" s="2">
        <v>5828.76</v>
      </c>
      <c r="K4789" s="3">
        <f t="shared" si="77"/>
        <v>38210.76</v>
      </c>
      <c r="L4789" s="41">
        <v>44953.729166666664</v>
      </c>
      <c r="M4789" s="39">
        <v>44465785</v>
      </c>
      <c r="N4789" s="39" t="s">
        <v>52</v>
      </c>
      <c r="O4789" s="40" t="s">
        <v>17591</v>
      </c>
      <c r="P4789" s="41">
        <v>44974</v>
      </c>
      <c r="Q4789" s="39" t="s">
        <v>54</v>
      </c>
      <c r="R4789" s="68"/>
    </row>
    <row r="4790" spans="1:18" s="70" customFormat="1" ht="12.75" customHeight="1" x14ac:dyDescent="0.2">
      <c r="A4790" s="38" t="s">
        <v>1055</v>
      </c>
      <c r="B4790" s="39" t="s">
        <v>1056</v>
      </c>
      <c r="C4790" s="39" t="s">
        <v>1057</v>
      </c>
      <c r="D4790" s="58">
        <v>107909</v>
      </c>
      <c r="E4790" s="39" t="s">
        <v>230</v>
      </c>
      <c r="F4790" s="38">
        <v>8263000084</v>
      </c>
      <c r="G4790" s="40" t="s">
        <v>1058</v>
      </c>
      <c r="H4790" s="2">
        <v>32300</v>
      </c>
      <c r="I4790" s="2">
        <v>28.59</v>
      </c>
      <c r="J4790" s="2">
        <v>5814</v>
      </c>
      <c r="K4790" s="3">
        <f t="shared" si="77"/>
        <v>38142.589999999997</v>
      </c>
      <c r="L4790" s="41">
        <v>44253.729166666664</v>
      </c>
      <c r="M4790" s="39">
        <v>6870348378</v>
      </c>
      <c r="N4790" s="39" t="s">
        <v>52</v>
      </c>
      <c r="O4790" s="40" t="s">
        <v>998</v>
      </c>
      <c r="P4790" s="41">
        <v>44251</v>
      </c>
      <c r="Q4790" s="39" t="s">
        <v>54</v>
      </c>
      <c r="R4790" s="68"/>
    </row>
    <row r="4791" spans="1:18" s="70" customFormat="1" ht="12.75" customHeight="1" x14ac:dyDescent="0.2">
      <c r="A4791" s="38" t="s">
        <v>18226</v>
      </c>
      <c r="B4791" s="39" t="s">
        <v>18227</v>
      </c>
      <c r="C4791" s="39" t="s">
        <v>18228</v>
      </c>
      <c r="D4791" s="38">
        <v>815539</v>
      </c>
      <c r="E4791" s="42" t="s">
        <v>1640</v>
      </c>
      <c r="F4791" s="38">
        <v>8268010595</v>
      </c>
      <c r="G4791" s="40" t="s">
        <v>18229</v>
      </c>
      <c r="H4791" s="2">
        <v>32130.000000000004</v>
      </c>
      <c r="I4791" s="2"/>
      <c r="J4791" s="2">
        <v>5783.4000000000005</v>
      </c>
      <c r="K4791" s="3">
        <f t="shared" si="77"/>
        <v>37913.4</v>
      </c>
      <c r="L4791" s="41">
        <v>44991.729166666664</v>
      </c>
      <c r="M4791" s="39">
        <v>44551236</v>
      </c>
      <c r="N4791" s="39" t="s">
        <v>52</v>
      </c>
      <c r="O4791" s="40" t="s">
        <v>18230</v>
      </c>
      <c r="P4791" s="41">
        <v>45021</v>
      </c>
      <c r="Q4791" s="39" t="s">
        <v>54</v>
      </c>
      <c r="R4791" s="68"/>
    </row>
    <row r="4792" spans="1:18" s="70" customFormat="1" ht="12.75" customHeight="1" x14ac:dyDescent="0.2">
      <c r="A4792" s="38" t="s">
        <v>2700</v>
      </c>
      <c r="B4792" s="39" t="s">
        <v>2701</v>
      </c>
      <c r="C4792" s="39" t="s">
        <v>2702</v>
      </c>
      <c r="D4792" s="38">
        <v>934550</v>
      </c>
      <c r="E4792" s="129" t="s">
        <v>2336</v>
      </c>
      <c r="F4792" s="38">
        <v>8268006369</v>
      </c>
      <c r="G4792" s="40" t="s">
        <v>2703</v>
      </c>
      <c r="H4792" s="2"/>
      <c r="I4792" s="2"/>
      <c r="J4792" s="2">
        <v>5772.3788135593222</v>
      </c>
      <c r="K4792" s="3">
        <f t="shared" si="77"/>
        <v>5772.3788135593222</v>
      </c>
      <c r="L4792" s="41">
        <v>44352.729166666664</v>
      </c>
      <c r="M4792" s="39">
        <v>43931006</v>
      </c>
      <c r="N4792" s="39" t="s">
        <v>52</v>
      </c>
      <c r="O4792" s="40"/>
      <c r="P4792" s="41"/>
      <c r="Q4792" s="39" t="s">
        <v>54</v>
      </c>
      <c r="R4792" s="68"/>
    </row>
    <row r="4793" spans="1:18" s="70" customFormat="1" ht="12.75" customHeight="1" x14ac:dyDescent="0.2">
      <c r="A4793" s="38" t="s">
        <v>22363</v>
      </c>
      <c r="B4793" s="39" t="s">
        <v>22364</v>
      </c>
      <c r="C4793" s="39"/>
      <c r="D4793" s="38">
        <v>105903</v>
      </c>
      <c r="E4793" s="39" t="s">
        <v>6269</v>
      </c>
      <c r="F4793" s="38">
        <v>8266020788</v>
      </c>
      <c r="G4793" s="40" t="s">
        <v>22365</v>
      </c>
      <c r="H4793" s="2">
        <v>32047.45</v>
      </c>
      <c r="I4793" s="2"/>
      <c r="J4793" s="2">
        <v>5768.55</v>
      </c>
      <c r="K4793" s="3">
        <f t="shared" si="77"/>
        <v>37816</v>
      </c>
      <c r="L4793" s="41">
        <v>45381</v>
      </c>
      <c r="M4793" s="39"/>
      <c r="N4793" s="39" t="s">
        <v>18463</v>
      </c>
      <c r="O4793" s="40"/>
      <c r="P4793" s="41"/>
      <c r="Q4793" s="62" t="s">
        <v>29</v>
      </c>
      <c r="R4793" s="68"/>
    </row>
    <row r="4794" spans="1:18" s="70" customFormat="1" ht="12.75" customHeight="1" x14ac:dyDescent="0.2">
      <c r="A4794" s="38" t="s">
        <v>9787</v>
      </c>
      <c r="B4794" s="39" t="s">
        <v>9788</v>
      </c>
      <c r="C4794" s="39" t="s">
        <v>9789</v>
      </c>
      <c r="D4794" s="38">
        <v>703046</v>
      </c>
      <c r="E4794" s="42" t="s">
        <v>678</v>
      </c>
      <c r="F4794" s="38">
        <v>8266012811</v>
      </c>
      <c r="G4794" s="40" t="s">
        <v>9790</v>
      </c>
      <c r="H4794" s="2">
        <v>32000</v>
      </c>
      <c r="I4794" s="2"/>
      <c r="J4794" s="2">
        <v>0</v>
      </c>
      <c r="K4794" s="3">
        <f t="shared" si="77"/>
        <v>32000</v>
      </c>
      <c r="L4794" s="41">
        <v>44548.729166666664</v>
      </c>
      <c r="M4794" s="39">
        <v>3445023987</v>
      </c>
      <c r="N4794" s="39" t="s">
        <v>3282</v>
      </c>
      <c r="O4794" s="40" t="s">
        <v>9791</v>
      </c>
      <c r="P4794" s="41">
        <v>44578</v>
      </c>
      <c r="Q4794" s="42" t="s">
        <v>2417</v>
      </c>
      <c r="R4794" s="68"/>
    </row>
    <row r="4795" spans="1:18" s="70" customFormat="1" ht="12.75" customHeight="1" x14ac:dyDescent="0.2">
      <c r="A4795" s="38" t="s">
        <v>19696</v>
      </c>
      <c r="B4795" s="39" t="s">
        <v>19697</v>
      </c>
      <c r="C4795" s="39" t="s">
        <v>19698</v>
      </c>
      <c r="D4795" s="38">
        <v>128635</v>
      </c>
      <c r="E4795" s="39" t="s">
        <v>989</v>
      </c>
      <c r="F4795" s="38">
        <v>8266018692</v>
      </c>
      <c r="G4795" s="40" t="s">
        <v>19699</v>
      </c>
      <c r="H4795" s="2">
        <v>31906.042372881355</v>
      </c>
      <c r="I4795" s="2"/>
      <c r="J4795" s="2">
        <v>5743.0876271186435</v>
      </c>
      <c r="K4795" s="3">
        <f t="shared" si="77"/>
        <v>37649.129999999997</v>
      </c>
      <c r="L4795" s="41">
        <v>45073.729166666664</v>
      </c>
      <c r="M4795" s="39">
        <v>1246418284</v>
      </c>
      <c r="N4795" s="39" t="s">
        <v>3282</v>
      </c>
      <c r="O4795" s="40" t="s">
        <v>19700</v>
      </c>
      <c r="P4795" s="41">
        <v>45126</v>
      </c>
      <c r="Q4795" s="42" t="s">
        <v>2417</v>
      </c>
      <c r="R4795" s="68"/>
    </row>
    <row r="4796" spans="1:18" s="70" customFormat="1" ht="12.75" customHeight="1" x14ac:dyDescent="0.25">
      <c r="A4796" s="38">
        <v>453</v>
      </c>
      <c r="B4796" s="39"/>
      <c r="C4796" s="39"/>
      <c r="D4796" s="38"/>
      <c r="E4796" s="82" t="s">
        <v>310</v>
      </c>
      <c r="F4796" s="53"/>
      <c r="G4796" s="54" t="s">
        <v>14097</v>
      </c>
      <c r="H4796" s="35">
        <v>31862</v>
      </c>
      <c r="I4796" s="1"/>
      <c r="J4796" s="1"/>
      <c r="K4796" s="3">
        <f t="shared" si="77"/>
        <v>31862</v>
      </c>
      <c r="L4796" s="63"/>
      <c r="M4796" s="56"/>
      <c r="N4796" s="1"/>
      <c r="O4796" s="1"/>
      <c r="P4796" s="57"/>
      <c r="Q4796" s="42" t="s">
        <v>8901</v>
      </c>
      <c r="R4796" s="68"/>
    </row>
    <row r="4797" spans="1:18" s="70" customFormat="1" ht="12.75" customHeight="1" x14ac:dyDescent="0.2">
      <c r="A4797" s="38" t="s">
        <v>1925</v>
      </c>
      <c r="B4797" s="39" t="s">
        <v>1926</v>
      </c>
      <c r="C4797" s="39" t="s">
        <v>1927</v>
      </c>
      <c r="D4797" s="38">
        <v>705083</v>
      </c>
      <c r="E4797" s="39" t="s">
        <v>1414</v>
      </c>
      <c r="F4797" s="38">
        <v>8263000084</v>
      </c>
      <c r="G4797" s="40" t="s">
        <v>1928</v>
      </c>
      <c r="H4797" s="2">
        <v>31847</v>
      </c>
      <c r="I4797" s="2"/>
      <c r="J4797" s="2">
        <v>0</v>
      </c>
      <c r="K4797" s="3">
        <f t="shared" si="77"/>
        <v>31847</v>
      </c>
      <c r="L4797" s="41">
        <v>44282.729166666664</v>
      </c>
      <c r="M4797" s="39">
        <v>3445002670</v>
      </c>
      <c r="N4797" s="39" t="s">
        <v>52</v>
      </c>
      <c r="O4797" s="40">
        <v>105194499869</v>
      </c>
      <c r="P4797" s="41">
        <v>44336</v>
      </c>
      <c r="Q4797" s="39" t="s">
        <v>54</v>
      </c>
      <c r="R4797" s="68"/>
    </row>
    <row r="4798" spans="1:18" s="70" customFormat="1" ht="12.75" customHeight="1" x14ac:dyDescent="0.2">
      <c r="A4798" s="38" t="s">
        <v>21055</v>
      </c>
      <c r="B4798" s="39" t="s">
        <v>21056</v>
      </c>
      <c r="C4798" s="39" t="s">
        <v>21057</v>
      </c>
      <c r="D4798" s="38">
        <v>823481</v>
      </c>
      <c r="E4798" s="39" t="s">
        <v>1053</v>
      </c>
      <c r="F4798" s="38">
        <v>8268013374</v>
      </c>
      <c r="G4798" s="40">
        <v>149</v>
      </c>
      <c r="H4798" s="2">
        <v>31832.788135593222</v>
      </c>
      <c r="I4798" s="2"/>
      <c r="J4798" s="2">
        <v>5729.9018644067801</v>
      </c>
      <c r="K4798" s="3">
        <f t="shared" si="77"/>
        <v>37562.69</v>
      </c>
      <c r="L4798" s="41">
        <v>45234.729166666664</v>
      </c>
      <c r="M4798" s="39">
        <v>160820642</v>
      </c>
      <c r="N4798" s="39" t="s">
        <v>52</v>
      </c>
      <c r="O4798" s="40" t="s">
        <v>21058</v>
      </c>
      <c r="P4798" s="41">
        <v>45255</v>
      </c>
      <c r="Q4798" s="39" t="s">
        <v>54</v>
      </c>
      <c r="R4798" s="68"/>
    </row>
    <row r="4799" spans="1:18" s="70" customFormat="1" ht="12.75" customHeight="1" x14ac:dyDescent="0.2">
      <c r="A4799" s="38">
        <v>34</v>
      </c>
      <c r="B4799" s="39" t="s">
        <v>17263</v>
      </c>
      <c r="C4799" s="39" t="s">
        <v>17264</v>
      </c>
      <c r="D4799" s="38">
        <v>703046</v>
      </c>
      <c r="E4799" s="42" t="s">
        <v>678</v>
      </c>
      <c r="F4799" s="38">
        <v>8266016505</v>
      </c>
      <c r="G4799" s="40" t="s">
        <v>17265</v>
      </c>
      <c r="H4799" s="2">
        <v>31798</v>
      </c>
      <c r="I4799" s="2"/>
      <c r="J4799" s="2">
        <v>0</v>
      </c>
      <c r="K4799" s="3">
        <f t="shared" si="77"/>
        <v>31798</v>
      </c>
      <c r="L4799" s="41">
        <v>44910.729166666664</v>
      </c>
      <c r="M4799" s="39">
        <v>3445029153</v>
      </c>
      <c r="N4799" s="39" t="s">
        <v>8899</v>
      </c>
      <c r="O4799" s="40" t="s">
        <v>17257</v>
      </c>
      <c r="P4799" s="41">
        <v>44949</v>
      </c>
      <c r="Q4799" s="42" t="s">
        <v>8901</v>
      </c>
      <c r="R4799" s="68"/>
    </row>
    <row r="4800" spans="1:18" s="70" customFormat="1" ht="12.75" customHeight="1" x14ac:dyDescent="0.2">
      <c r="A4800" s="38" t="s">
        <v>21983</v>
      </c>
      <c r="B4800" s="39" t="s">
        <v>21984</v>
      </c>
      <c r="C4800" s="39" t="s">
        <v>21985</v>
      </c>
      <c r="D4800" s="38">
        <v>400371</v>
      </c>
      <c r="E4800" s="39" t="s">
        <v>7339</v>
      </c>
      <c r="F4800" s="38">
        <v>8266019732</v>
      </c>
      <c r="G4800" s="40" t="s">
        <v>21986</v>
      </c>
      <c r="H4800" s="2">
        <v>31729.661016949154</v>
      </c>
      <c r="I4800" s="2"/>
      <c r="J4800" s="2">
        <v>5711.3389830508477</v>
      </c>
      <c r="K4800" s="3">
        <f t="shared" si="77"/>
        <v>37441</v>
      </c>
      <c r="L4800" s="41">
        <v>45321.729166666664</v>
      </c>
      <c r="M4800" s="39">
        <v>1246710044</v>
      </c>
      <c r="N4800" s="39" t="s">
        <v>18453</v>
      </c>
      <c r="O4800" s="40" t="s">
        <v>21987</v>
      </c>
      <c r="P4800" s="41">
        <v>45364</v>
      </c>
      <c r="Q4800" s="62" t="s">
        <v>21</v>
      </c>
      <c r="R4800" s="68"/>
    </row>
    <row r="4801" spans="1:18" s="70" customFormat="1" ht="12.75" customHeight="1" x14ac:dyDescent="0.2">
      <c r="A4801" s="38" t="s">
        <v>20950</v>
      </c>
      <c r="B4801" s="39" t="s">
        <v>20951</v>
      </c>
      <c r="C4801" s="39" t="s">
        <v>20952</v>
      </c>
      <c r="D4801" s="38">
        <v>814328</v>
      </c>
      <c r="E4801" s="39" t="s">
        <v>8294</v>
      </c>
      <c r="F4801" s="38">
        <v>8268013106</v>
      </c>
      <c r="G4801" s="40" t="s">
        <v>20953</v>
      </c>
      <c r="H4801" s="2">
        <v>31703.898305084746</v>
      </c>
      <c r="I4801" s="2"/>
      <c r="J4801" s="2">
        <v>5706.7016949152539</v>
      </c>
      <c r="K4801" s="3">
        <f t="shared" si="77"/>
        <v>37410.6</v>
      </c>
      <c r="L4801" s="41">
        <v>45215.729166666664</v>
      </c>
      <c r="M4801" s="39">
        <v>160801624</v>
      </c>
      <c r="N4801" s="39" t="s">
        <v>52</v>
      </c>
      <c r="O4801" s="40" t="s">
        <v>20954</v>
      </c>
      <c r="P4801" s="41">
        <v>45256</v>
      </c>
      <c r="Q4801" s="39" t="s">
        <v>54</v>
      </c>
      <c r="R4801" s="68"/>
    </row>
    <row r="4802" spans="1:18" s="70" customFormat="1" ht="12.75" customHeight="1" x14ac:dyDescent="0.2">
      <c r="A4802" s="38" t="s">
        <v>22401</v>
      </c>
      <c r="B4802" s="39" t="s">
        <v>22398</v>
      </c>
      <c r="C4802" s="39"/>
      <c r="D4802" s="38">
        <v>130312</v>
      </c>
      <c r="E4802" s="39" t="s">
        <v>12842</v>
      </c>
      <c r="F4802" s="38">
        <v>8266020974</v>
      </c>
      <c r="G4802" s="40" t="s">
        <v>22399</v>
      </c>
      <c r="H4802" s="2">
        <v>31600</v>
      </c>
      <c r="I4802" s="2"/>
      <c r="J4802" s="2">
        <v>5688</v>
      </c>
      <c r="K4802" s="3">
        <f t="shared" si="77"/>
        <v>37288</v>
      </c>
      <c r="L4802" s="41">
        <v>45359</v>
      </c>
      <c r="M4802" s="39"/>
      <c r="N4802" s="39" t="s">
        <v>18453</v>
      </c>
      <c r="O4802" s="40" t="s">
        <v>22400</v>
      </c>
      <c r="P4802" s="41">
        <v>45413</v>
      </c>
      <c r="Q4802" s="62" t="s">
        <v>21</v>
      </c>
      <c r="R4802" s="68"/>
    </row>
    <row r="4803" spans="1:18" s="70" customFormat="1" ht="12.75" customHeight="1" x14ac:dyDescent="0.2">
      <c r="A4803" s="38" t="s">
        <v>11667</v>
      </c>
      <c r="B4803" s="42" t="s">
        <v>11668</v>
      </c>
      <c r="C4803" s="42" t="s">
        <v>11669</v>
      </c>
      <c r="D4803" s="38">
        <v>500071</v>
      </c>
      <c r="E4803" s="42" t="s">
        <v>584</v>
      </c>
      <c r="F4803" s="38">
        <v>8266013649</v>
      </c>
      <c r="G4803" s="40" t="s">
        <v>11670</v>
      </c>
      <c r="H4803" s="3">
        <v>31585.54</v>
      </c>
      <c r="I4803" s="3"/>
      <c r="J4803" s="3">
        <v>5685.46</v>
      </c>
      <c r="K4803" s="3">
        <f t="shared" si="77"/>
        <v>37271</v>
      </c>
      <c r="L4803" s="41">
        <v>44601.729166666664</v>
      </c>
      <c r="M4803" s="39">
        <v>6870043819</v>
      </c>
      <c r="N4803" s="42" t="s">
        <v>315</v>
      </c>
      <c r="O4803" s="42" t="s">
        <v>11671</v>
      </c>
      <c r="P4803" s="60">
        <v>44695</v>
      </c>
      <c r="Q4803" s="42" t="s">
        <v>243</v>
      </c>
      <c r="R4803" s="68"/>
    </row>
    <row r="4804" spans="1:18" s="70" customFormat="1" ht="12.75" customHeight="1" x14ac:dyDescent="0.2">
      <c r="A4804" s="38" t="s">
        <v>8045</v>
      </c>
      <c r="B4804" s="39" t="s">
        <v>8046</v>
      </c>
      <c r="C4804" s="39" t="s">
        <v>8047</v>
      </c>
      <c r="D4804" s="38">
        <v>401972</v>
      </c>
      <c r="E4804" s="39" t="s">
        <v>842</v>
      </c>
      <c r="F4804" s="38">
        <v>8263000049</v>
      </c>
      <c r="G4804" s="40" t="s">
        <v>8048</v>
      </c>
      <c r="H4804" s="2">
        <v>31560</v>
      </c>
      <c r="I4804" s="2">
        <v>0</v>
      </c>
      <c r="J4804" s="2">
        <v>5680.8</v>
      </c>
      <c r="K4804" s="3">
        <f t="shared" si="77"/>
        <v>37240.800000000003</v>
      </c>
      <c r="L4804" s="41">
        <v>44462.729166666664</v>
      </c>
      <c r="M4804" s="39">
        <v>6870262899</v>
      </c>
      <c r="N4804" s="39" t="s">
        <v>52</v>
      </c>
      <c r="O4804" s="40"/>
      <c r="P4804" s="41"/>
      <c r="Q4804" s="39" t="s">
        <v>54</v>
      </c>
      <c r="R4804" s="68"/>
    </row>
    <row r="4805" spans="1:18" s="70" customFormat="1" ht="12.75" customHeight="1" x14ac:dyDescent="0.2">
      <c r="A4805" s="38" t="s">
        <v>20434</v>
      </c>
      <c r="B4805" s="39" t="s">
        <v>20435</v>
      </c>
      <c r="C4805" s="39" t="s">
        <v>20436</v>
      </c>
      <c r="D4805" s="38">
        <v>823481</v>
      </c>
      <c r="E4805" s="39" t="s">
        <v>1053</v>
      </c>
      <c r="F4805" s="38">
        <v>8268012838</v>
      </c>
      <c r="G4805" s="40">
        <v>142</v>
      </c>
      <c r="H4805" s="2">
        <v>31528.000000000004</v>
      </c>
      <c r="I4805" s="2"/>
      <c r="J4805" s="2">
        <v>5675.0400000000009</v>
      </c>
      <c r="K4805" s="3">
        <f t="shared" si="77"/>
        <v>37203.040000000008</v>
      </c>
      <c r="L4805" s="41">
        <v>45175.729166666664</v>
      </c>
      <c r="M4805" s="39">
        <v>160674955</v>
      </c>
      <c r="N4805" s="39" t="s">
        <v>52</v>
      </c>
      <c r="O4805" s="40" t="s">
        <v>20437</v>
      </c>
      <c r="P4805" s="41">
        <v>45194</v>
      </c>
      <c r="Q4805" s="39" t="s">
        <v>54</v>
      </c>
      <c r="R4805" s="68"/>
    </row>
    <row r="4806" spans="1:18" s="70" customFormat="1" ht="12.75" customHeight="1" x14ac:dyDescent="0.2">
      <c r="A4806" s="38" t="s">
        <v>16656</v>
      </c>
      <c r="B4806" s="39" t="s">
        <v>16657</v>
      </c>
      <c r="C4806" s="39" t="s">
        <v>16658</v>
      </c>
      <c r="D4806" s="38">
        <v>510512</v>
      </c>
      <c r="E4806" s="39" t="s">
        <v>16659</v>
      </c>
      <c r="F4806" s="38">
        <v>8266016198</v>
      </c>
      <c r="G4806" s="40" t="s">
        <v>16660</v>
      </c>
      <c r="H4806" s="2">
        <v>31500</v>
      </c>
      <c r="I4806" s="2"/>
      <c r="J4806" s="2">
        <v>5670</v>
      </c>
      <c r="K4806" s="3">
        <f t="shared" ref="K4806:K4869" si="78">SUM(H4806:J4806)</f>
        <v>37170</v>
      </c>
      <c r="L4806" s="41">
        <v>44838.729166666664</v>
      </c>
      <c r="M4806" s="39">
        <v>6870312216</v>
      </c>
      <c r="N4806" s="39" t="s">
        <v>52</v>
      </c>
      <c r="O4806" s="40" t="s">
        <v>16661</v>
      </c>
      <c r="P4806" s="41">
        <v>44922</v>
      </c>
      <c r="Q4806" s="39" t="s">
        <v>54</v>
      </c>
      <c r="R4806" s="68"/>
    </row>
    <row r="4807" spans="1:18" s="70" customFormat="1" ht="12.75" customHeight="1" x14ac:dyDescent="0.2">
      <c r="A4807" s="38" t="s">
        <v>21431</v>
      </c>
      <c r="B4807" s="39" t="s">
        <v>21432</v>
      </c>
      <c r="C4807" s="39" t="s">
        <v>21433</v>
      </c>
      <c r="D4807" s="38">
        <v>406359</v>
      </c>
      <c r="E4807" s="39" t="s">
        <v>19225</v>
      </c>
      <c r="F4807" s="38">
        <v>8263000283</v>
      </c>
      <c r="G4807" s="40">
        <v>271600053092</v>
      </c>
      <c r="H4807" s="2">
        <v>31500</v>
      </c>
      <c r="I4807" s="2"/>
      <c r="J4807" s="2">
        <v>5670</v>
      </c>
      <c r="K4807" s="3">
        <f t="shared" si="78"/>
        <v>37170</v>
      </c>
      <c r="L4807" s="41">
        <v>45230.729166666664</v>
      </c>
      <c r="M4807" s="39">
        <v>1246642399</v>
      </c>
      <c r="N4807" s="39" t="s">
        <v>20138</v>
      </c>
      <c r="O4807" s="40">
        <v>401022522142</v>
      </c>
      <c r="P4807" s="41">
        <v>45293</v>
      </c>
      <c r="Q4807" s="62" t="s">
        <v>17</v>
      </c>
      <c r="R4807" s="68"/>
    </row>
    <row r="4808" spans="1:18" s="70" customFormat="1" ht="12.75" customHeight="1" x14ac:dyDescent="0.2">
      <c r="A4808" s="38" t="s">
        <v>1434</v>
      </c>
      <c r="B4808" s="42"/>
      <c r="C4808" s="42"/>
      <c r="D4808" s="38"/>
      <c r="E4808" s="42" t="s">
        <v>1435</v>
      </c>
      <c r="F4808" s="38"/>
      <c r="G4808" s="40" t="s">
        <v>1558</v>
      </c>
      <c r="H4808" s="3">
        <v>31416</v>
      </c>
      <c r="I4808" s="3"/>
      <c r="J4808" s="3"/>
      <c r="K4808" s="3">
        <f t="shared" si="78"/>
        <v>31416</v>
      </c>
      <c r="L4808" s="41">
        <v>44295</v>
      </c>
      <c r="M4808" s="39"/>
      <c r="N4808" s="42"/>
      <c r="O4808" s="42"/>
      <c r="P4808" s="60"/>
      <c r="Q4808" s="42" t="s">
        <v>243</v>
      </c>
      <c r="R4808" s="68"/>
    </row>
    <row r="4809" spans="1:18" s="70" customFormat="1" ht="12.75" customHeight="1" x14ac:dyDescent="0.2">
      <c r="A4809" s="38" t="s">
        <v>15276</v>
      </c>
      <c r="B4809" s="42" t="s">
        <v>15277</v>
      </c>
      <c r="C4809" s="42" t="s">
        <v>15278</v>
      </c>
      <c r="D4809" s="38">
        <v>128635</v>
      </c>
      <c r="E4809" s="42" t="s">
        <v>989</v>
      </c>
      <c r="F4809" s="38">
        <v>8266015487</v>
      </c>
      <c r="G4809" s="40" t="s">
        <v>15279</v>
      </c>
      <c r="H4809" s="3">
        <v>31345</v>
      </c>
      <c r="I4809" s="3"/>
      <c r="J4809" s="3">
        <v>5642.1</v>
      </c>
      <c r="K4809" s="3">
        <f t="shared" si="78"/>
        <v>36987.1</v>
      </c>
      <c r="L4809" s="41">
        <v>44756.729166666664</v>
      </c>
      <c r="M4809" s="39">
        <v>6870184903</v>
      </c>
      <c r="N4809" s="42" t="s">
        <v>315</v>
      </c>
      <c r="O4809" s="42" t="s">
        <v>15226</v>
      </c>
      <c r="P4809" s="60">
        <v>44814</v>
      </c>
      <c r="Q4809" s="42" t="s">
        <v>243</v>
      </c>
      <c r="R4809" s="68"/>
    </row>
    <row r="4810" spans="1:18" s="70" customFormat="1" ht="12.75" customHeight="1" x14ac:dyDescent="0.2">
      <c r="A4810" s="38" t="s">
        <v>17311</v>
      </c>
      <c r="B4810" s="39" t="s">
        <v>17312</v>
      </c>
      <c r="C4810" s="39" t="s">
        <v>17313</v>
      </c>
      <c r="D4810" s="38">
        <v>501882</v>
      </c>
      <c r="E4810" s="39" t="s">
        <v>17314</v>
      </c>
      <c r="F4810" s="38">
        <v>8266016430</v>
      </c>
      <c r="G4810" s="40" t="s">
        <v>17315</v>
      </c>
      <c r="H4810" s="2">
        <v>31261.864406779663</v>
      </c>
      <c r="I4810" s="2"/>
      <c r="J4810" s="2">
        <v>5627.1355932203387</v>
      </c>
      <c r="K4810" s="3">
        <f t="shared" si="78"/>
        <v>36889</v>
      </c>
      <c r="L4810" s="41">
        <v>44903.729166666664</v>
      </c>
      <c r="M4810" s="39">
        <v>6870346632</v>
      </c>
      <c r="N4810" s="39" t="s">
        <v>3282</v>
      </c>
      <c r="O4810" s="40">
        <v>301256481688</v>
      </c>
      <c r="P4810" s="41">
        <v>44952</v>
      </c>
      <c r="Q4810" s="42" t="s">
        <v>2417</v>
      </c>
      <c r="R4810" s="68"/>
    </row>
    <row r="4811" spans="1:18" s="70" customFormat="1" ht="12.75" customHeight="1" x14ac:dyDescent="0.2">
      <c r="A4811" s="38" t="s">
        <v>6505</v>
      </c>
      <c r="B4811" s="39" t="s">
        <v>6506</v>
      </c>
      <c r="C4811" s="39" t="s">
        <v>6507</v>
      </c>
      <c r="D4811" s="38">
        <v>401972</v>
      </c>
      <c r="E4811" s="39" t="s">
        <v>842</v>
      </c>
      <c r="F4811" s="38">
        <v>8263000049</v>
      </c>
      <c r="G4811" s="40" t="s">
        <v>6508</v>
      </c>
      <c r="H4811" s="2">
        <v>31080</v>
      </c>
      <c r="I4811" s="2">
        <v>0</v>
      </c>
      <c r="J4811" s="2">
        <v>5594.4</v>
      </c>
      <c r="K4811" s="3">
        <f t="shared" si="78"/>
        <v>36674.400000000001</v>
      </c>
      <c r="L4811" s="41">
        <v>44414.729166666664</v>
      </c>
      <c r="M4811" s="39">
        <v>6870215011</v>
      </c>
      <c r="N4811" s="39" t="s">
        <v>52</v>
      </c>
      <c r="O4811" s="40"/>
      <c r="P4811" s="41"/>
      <c r="Q4811" s="39" t="s">
        <v>54</v>
      </c>
      <c r="R4811" s="68"/>
    </row>
    <row r="4812" spans="1:18" s="70" customFormat="1" ht="12.75" customHeight="1" x14ac:dyDescent="0.2">
      <c r="A4812" s="38" t="s">
        <v>1773</v>
      </c>
      <c r="B4812" s="39" t="s">
        <v>1774</v>
      </c>
      <c r="C4812" s="39" t="s">
        <v>1775</v>
      </c>
      <c r="D4812" s="58">
        <v>107909</v>
      </c>
      <c r="E4812" s="39" t="s">
        <v>230</v>
      </c>
      <c r="F4812" s="38">
        <v>8263000084</v>
      </c>
      <c r="G4812" s="40" t="s">
        <v>1776</v>
      </c>
      <c r="H4812" s="2">
        <v>31020</v>
      </c>
      <c r="I4812" s="2">
        <v>27.45</v>
      </c>
      <c r="J4812" s="2">
        <v>5583.5999999999995</v>
      </c>
      <c r="K4812" s="3">
        <f t="shared" si="78"/>
        <v>36631.050000000003</v>
      </c>
      <c r="L4812" s="41">
        <v>44258.729166666664</v>
      </c>
      <c r="M4812" s="39">
        <v>6870046427</v>
      </c>
      <c r="N4812" s="39" t="s">
        <v>52</v>
      </c>
      <c r="O4812" s="40" t="s">
        <v>998</v>
      </c>
      <c r="P4812" s="41">
        <v>44251</v>
      </c>
      <c r="Q4812" s="39" t="s">
        <v>54</v>
      </c>
      <c r="R4812" s="68"/>
    </row>
    <row r="4813" spans="1:18" s="70" customFormat="1" ht="12.75" customHeight="1" x14ac:dyDescent="0.2">
      <c r="A4813" s="38" t="s">
        <v>4872</v>
      </c>
      <c r="B4813" s="39" t="s">
        <v>4873</v>
      </c>
      <c r="C4813" s="39" t="s">
        <v>4874</v>
      </c>
      <c r="D4813" s="38">
        <v>401972</v>
      </c>
      <c r="E4813" s="39" t="s">
        <v>842</v>
      </c>
      <c r="F4813" s="38">
        <v>8263000049</v>
      </c>
      <c r="G4813" s="40" t="s">
        <v>4875</v>
      </c>
      <c r="H4813" s="2">
        <v>31000</v>
      </c>
      <c r="I4813" s="2">
        <v>37</v>
      </c>
      <c r="J4813" s="2">
        <v>5580</v>
      </c>
      <c r="K4813" s="3">
        <f t="shared" si="78"/>
        <v>36617</v>
      </c>
      <c r="L4813" s="41">
        <v>44377.729166666664</v>
      </c>
      <c r="M4813" s="39">
        <v>6870155962</v>
      </c>
      <c r="N4813" s="39" t="s">
        <v>52</v>
      </c>
      <c r="O4813" s="40" t="s">
        <v>4835</v>
      </c>
      <c r="P4813" s="41">
        <v>44421</v>
      </c>
      <c r="Q4813" s="39" t="s">
        <v>54</v>
      </c>
      <c r="R4813" s="68"/>
    </row>
    <row r="4814" spans="1:18" s="70" customFormat="1" ht="12.75" customHeight="1" x14ac:dyDescent="0.2">
      <c r="A4814" s="38" t="s">
        <v>9057</v>
      </c>
      <c r="B4814" s="42" t="s">
        <v>9058</v>
      </c>
      <c r="C4814" s="42" t="s">
        <v>9059</v>
      </c>
      <c r="D4814" s="38">
        <v>924598</v>
      </c>
      <c r="E4814" s="42" t="s">
        <v>6623</v>
      </c>
      <c r="F4814" s="38">
        <v>8266012894</v>
      </c>
      <c r="G4814" s="40" t="s">
        <v>9060</v>
      </c>
      <c r="H4814" s="3">
        <v>31000</v>
      </c>
      <c r="I4814" s="3"/>
      <c r="J4814" s="3">
        <v>0</v>
      </c>
      <c r="K4814" s="3">
        <f t="shared" si="78"/>
        <v>31000</v>
      </c>
      <c r="L4814" s="41">
        <v>44518.729166666664</v>
      </c>
      <c r="M4814" s="39">
        <v>3445021952</v>
      </c>
      <c r="N4814" s="42" t="s">
        <v>315</v>
      </c>
      <c r="O4814" s="42" t="s">
        <v>9061</v>
      </c>
      <c r="P4814" s="60">
        <v>44549</v>
      </c>
      <c r="Q4814" s="42" t="s">
        <v>243</v>
      </c>
      <c r="R4814" s="68"/>
    </row>
    <row r="4815" spans="1:18" s="70" customFormat="1" ht="12.75" customHeight="1" x14ac:dyDescent="0.2">
      <c r="A4815" s="38" t="s">
        <v>13443</v>
      </c>
      <c r="B4815" s="39" t="s">
        <v>13444</v>
      </c>
      <c r="C4815" s="39" t="s">
        <v>13445</v>
      </c>
      <c r="D4815" s="38">
        <v>703046</v>
      </c>
      <c r="E4815" s="42" t="s">
        <v>678</v>
      </c>
      <c r="F4815" s="38">
        <v>8266013019</v>
      </c>
      <c r="G4815" s="40" t="s">
        <v>13446</v>
      </c>
      <c r="H4815" s="2">
        <v>31000</v>
      </c>
      <c r="I4815" s="2"/>
      <c r="J4815" s="2">
        <v>0</v>
      </c>
      <c r="K4815" s="3">
        <f t="shared" si="78"/>
        <v>31000</v>
      </c>
      <c r="L4815" s="41">
        <v>44681.729166666664</v>
      </c>
      <c r="M4815" s="39">
        <v>3445005309</v>
      </c>
      <c r="N4815" s="39" t="s">
        <v>3282</v>
      </c>
      <c r="O4815" s="40" t="s">
        <v>13447</v>
      </c>
      <c r="P4815" s="41">
        <v>44709</v>
      </c>
      <c r="Q4815" s="42" t="s">
        <v>2417</v>
      </c>
      <c r="R4815" s="68"/>
    </row>
    <row r="4816" spans="1:18" s="70" customFormat="1" ht="12.75" customHeight="1" x14ac:dyDescent="0.2">
      <c r="A4816" s="38" t="s">
        <v>21644</v>
      </c>
      <c r="B4816" s="39" t="s">
        <v>21645</v>
      </c>
      <c r="C4816" s="39" t="s">
        <v>21646</v>
      </c>
      <c r="D4816" s="38">
        <v>400371</v>
      </c>
      <c r="E4816" s="39" t="s">
        <v>7339</v>
      </c>
      <c r="F4816" s="38">
        <v>8266019246</v>
      </c>
      <c r="G4816" s="40" t="s">
        <v>21647</v>
      </c>
      <c r="H4816" s="2">
        <v>31000</v>
      </c>
      <c r="I4816" s="2"/>
      <c r="J4816" s="2">
        <v>5580</v>
      </c>
      <c r="K4816" s="3">
        <f t="shared" si="78"/>
        <v>36580</v>
      </c>
      <c r="L4816" s="41">
        <v>45270.729166666664</v>
      </c>
      <c r="M4816" s="39">
        <v>1246664160</v>
      </c>
      <c r="N4816" s="39" t="s">
        <v>19303</v>
      </c>
      <c r="O4816" s="40" t="s">
        <v>21648</v>
      </c>
      <c r="P4816" s="41">
        <v>45325</v>
      </c>
      <c r="Q4816" s="62" t="s">
        <v>19</v>
      </c>
      <c r="R4816" s="68"/>
    </row>
    <row r="4817" spans="1:18" s="70" customFormat="1" ht="12.75" customHeight="1" x14ac:dyDescent="0.2">
      <c r="A4817" s="38" t="s">
        <v>8069</v>
      </c>
      <c r="B4817" s="39" t="s">
        <v>8070</v>
      </c>
      <c r="C4817" s="39" t="s">
        <v>8071</v>
      </c>
      <c r="D4817" s="38">
        <v>401972</v>
      </c>
      <c r="E4817" s="39" t="s">
        <v>842</v>
      </c>
      <c r="F4817" s="38">
        <v>8263000049</v>
      </c>
      <c r="G4817" s="40" t="s">
        <v>8072</v>
      </c>
      <c r="H4817" s="2">
        <v>30900</v>
      </c>
      <c r="I4817" s="2">
        <v>0</v>
      </c>
      <c r="J4817" s="2">
        <v>5562</v>
      </c>
      <c r="K4817" s="3">
        <f t="shared" si="78"/>
        <v>36462</v>
      </c>
      <c r="L4817" s="41">
        <v>44469.729166666664</v>
      </c>
      <c r="M4817" s="39">
        <v>6870263181</v>
      </c>
      <c r="N4817" s="39" t="s">
        <v>52</v>
      </c>
      <c r="O4817" s="40"/>
      <c r="P4817" s="41"/>
      <c r="Q4817" s="39" t="s">
        <v>54</v>
      </c>
      <c r="R4817" s="68"/>
    </row>
    <row r="4818" spans="1:18" s="70" customFormat="1" ht="12.75" customHeight="1" x14ac:dyDescent="0.2">
      <c r="A4818" s="38" t="s">
        <v>11059</v>
      </c>
      <c r="B4818" s="39" t="s">
        <v>11060</v>
      </c>
      <c r="C4818" s="39" t="s">
        <v>11061</v>
      </c>
      <c r="D4818" s="38">
        <v>502357</v>
      </c>
      <c r="E4818" s="90" t="s">
        <v>4068</v>
      </c>
      <c r="F4818" s="38">
        <v>8266013533</v>
      </c>
      <c r="G4818" s="40" t="s">
        <v>11062</v>
      </c>
      <c r="H4818" s="2">
        <v>30900</v>
      </c>
      <c r="I4818" s="2"/>
      <c r="J4818" s="2">
        <v>5562</v>
      </c>
      <c r="K4818" s="3">
        <f t="shared" si="78"/>
        <v>36462</v>
      </c>
      <c r="L4818" s="41">
        <v>44592.729166666664</v>
      </c>
      <c r="M4818" s="39">
        <v>6870395286</v>
      </c>
      <c r="N4818" s="39" t="s">
        <v>3282</v>
      </c>
      <c r="O4818" s="40" t="s">
        <v>11063</v>
      </c>
      <c r="P4818" s="41">
        <v>44656</v>
      </c>
      <c r="Q4818" s="42" t="s">
        <v>2417</v>
      </c>
      <c r="R4818" s="68"/>
    </row>
    <row r="4819" spans="1:18" s="70" customFormat="1" ht="12.75" customHeight="1" x14ac:dyDescent="0.2">
      <c r="A4819" s="38" t="s">
        <v>22335</v>
      </c>
      <c r="B4819" s="39" t="s">
        <v>22336</v>
      </c>
      <c r="C4819" s="39" t="s">
        <v>22337</v>
      </c>
      <c r="D4819" s="38">
        <v>821146</v>
      </c>
      <c r="E4819" s="42" t="s">
        <v>446</v>
      </c>
      <c r="F4819" s="38">
        <v>8268008478</v>
      </c>
      <c r="G4819" s="40" t="s">
        <v>22338</v>
      </c>
      <c r="H4819" s="2">
        <v>30648</v>
      </c>
      <c r="I4819" s="2"/>
      <c r="J4819" s="2">
        <v>0</v>
      </c>
      <c r="K4819" s="3">
        <f t="shared" si="78"/>
        <v>30648</v>
      </c>
      <c r="L4819" s="41">
        <v>45310</v>
      </c>
      <c r="M4819" s="39">
        <v>161180597</v>
      </c>
      <c r="N4819" s="39" t="s">
        <v>3282</v>
      </c>
      <c r="O4819" s="40">
        <v>404040783971</v>
      </c>
      <c r="P4819" s="41">
        <v>45386</v>
      </c>
      <c r="Q4819" s="42" t="s">
        <v>2417</v>
      </c>
      <c r="R4819" s="68"/>
    </row>
    <row r="4820" spans="1:18" s="70" customFormat="1" ht="12.75" customHeight="1" x14ac:dyDescent="0.2">
      <c r="A4820" s="38" t="s">
        <v>21585</v>
      </c>
      <c r="B4820" s="39" t="s">
        <v>21586</v>
      </c>
      <c r="C4820" s="39" t="s">
        <v>21587</v>
      </c>
      <c r="D4820" s="38">
        <v>406424</v>
      </c>
      <c r="E4820" s="39" t="s">
        <v>3254</v>
      </c>
      <c r="F4820" s="38">
        <v>8266019970</v>
      </c>
      <c r="G4820" s="40" t="s">
        <v>21588</v>
      </c>
      <c r="H4820" s="2">
        <v>30492.372881355936</v>
      </c>
      <c r="I4820" s="2"/>
      <c r="J4820" s="2">
        <v>5488.6271186440681</v>
      </c>
      <c r="K4820" s="3">
        <f t="shared" si="78"/>
        <v>35981</v>
      </c>
      <c r="L4820" s="41">
        <v>45227.729166666664</v>
      </c>
      <c r="M4820" s="39">
        <v>1246655234</v>
      </c>
      <c r="N4820" s="39" t="s">
        <v>18453</v>
      </c>
      <c r="O4820" s="40" t="s">
        <v>21589</v>
      </c>
      <c r="P4820" s="41">
        <v>45308</v>
      </c>
      <c r="Q4820" s="62" t="s">
        <v>21</v>
      </c>
      <c r="R4820" s="68"/>
    </row>
    <row r="4821" spans="1:18" s="70" customFormat="1" ht="12.75" customHeight="1" x14ac:dyDescent="0.2">
      <c r="A4821" s="38" t="s">
        <v>13541</v>
      </c>
      <c r="B4821" s="42" t="s">
        <v>13542</v>
      </c>
      <c r="C4821" s="42" t="s">
        <v>13543</v>
      </c>
      <c r="D4821" s="38">
        <v>507315</v>
      </c>
      <c r="E4821" s="42" t="s">
        <v>13544</v>
      </c>
      <c r="F4821" s="38">
        <v>8266014722</v>
      </c>
      <c r="G4821" s="40" t="s">
        <v>13545</v>
      </c>
      <c r="H4821" s="3">
        <v>30400</v>
      </c>
      <c r="I4821" s="3"/>
      <c r="J4821" s="3">
        <v>5472</v>
      </c>
      <c r="K4821" s="3">
        <f t="shared" si="78"/>
        <v>35872</v>
      </c>
      <c r="L4821" s="41">
        <v>44650.729166666664</v>
      </c>
      <c r="M4821" s="39">
        <v>6870075945</v>
      </c>
      <c r="N4821" s="42" t="s">
        <v>315</v>
      </c>
      <c r="O4821" s="42" t="s">
        <v>13546</v>
      </c>
      <c r="P4821" s="60">
        <v>44736</v>
      </c>
      <c r="Q4821" s="42" t="s">
        <v>243</v>
      </c>
      <c r="R4821" s="68"/>
    </row>
    <row r="4822" spans="1:18" s="70" customFormat="1" ht="12.75" customHeight="1" x14ac:dyDescent="0.2">
      <c r="A4822" s="38" t="s">
        <v>22927</v>
      </c>
      <c r="B4822" s="39" t="s">
        <v>22928</v>
      </c>
      <c r="C4822" s="39" t="s">
        <v>22929</v>
      </c>
      <c r="D4822" s="38">
        <v>404447</v>
      </c>
      <c r="E4822" s="39" t="s">
        <v>17297</v>
      </c>
      <c r="F4822" s="38">
        <v>8266021659</v>
      </c>
      <c r="G4822" s="40" t="s">
        <v>22930</v>
      </c>
      <c r="H4822" s="2">
        <v>30240.076271186445</v>
      </c>
      <c r="I4822" s="2"/>
      <c r="J4822" s="2">
        <v>5443.21372881356</v>
      </c>
      <c r="K4822" s="3">
        <f t="shared" si="78"/>
        <v>35683.290000000008</v>
      </c>
      <c r="L4822" s="41">
        <v>45447.729166666664</v>
      </c>
      <c r="M4822" s="39">
        <v>1251225020</v>
      </c>
      <c r="N4822" s="39" t="s">
        <v>19303</v>
      </c>
      <c r="O4822" s="40"/>
      <c r="P4822" s="41"/>
      <c r="Q4822" s="62" t="s">
        <v>19</v>
      </c>
      <c r="R4822" s="68"/>
    </row>
    <row r="4823" spans="1:18" s="70" customFormat="1" ht="12.75" customHeight="1" x14ac:dyDescent="0.2">
      <c r="A4823" s="38" t="s">
        <v>8919</v>
      </c>
      <c r="B4823" s="42" t="s">
        <v>8920</v>
      </c>
      <c r="C4823" s="42" t="s">
        <v>8921</v>
      </c>
      <c r="D4823" s="38">
        <v>501497</v>
      </c>
      <c r="E4823" s="42" t="s">
        <v>7579</v>
      </c>
      <c r="F4823" s="38">
        <v>8263000099</v>
      </c>
      <c r="G4823" s="40" t="s">
        <v>8922</v>
      </c>
      <c r="H4823" s="3">
        <v>30188.5</v>
      </c>
      <c r="I4823" s="3"/>
      <c r="J4823" s="3">
        <v>5433.93</v>
      </c>
      <c r="K4823" s="3">
        <f t="shared" si="78"/>
        <v>35622.43</v>
      </c>
      <c r="L4823" s="41">
        <v>44495.729166666664</v>
      </c>
      <c r="M4823" s="39">
        <v>6870300683</v>
      </c>
      <c r="N4823" s="42" t="s">
        <v>315</v>
      </c>
      <c r="O4823" s="42" t="s">
        <v>8923</v>
      </c>
      <c r="P4823" s="60">
        <v>44551</v>
      </c>
      <c r="Q4823" s="42" t="s">
        <v>243</v>
      </c>
      <c r="R4823" s="68"/>
    </row>
    <row r="4824" spans="1:18" s="70" customFormat="1" ht="12.75" customHeight="1" x14ac:dyDescent="0.2">
      <c r="A4824" s="38">
        <v>422</v>
      </c>
      <c r="B4824" s="39" t="s">
        <v>15893</v>
      </c>
      <c r="C4824" s="39" t="s">
        <v>15894</v>
      </c>
      <c r="D4824" s="38">
        <v>120191</v>
      </c>
      <c r="E4824" s="39" t="s">
        <v>13051</v>
      </c>
      <c r="F4824" s="38">
        <v>8263000260</v>
      </c>
      <c r="G4824" s="40" t="s">
        <v>15895</v>
      </c>
      <c r="H4824" s="2">
        <v>30100</v>
      </c>
      <c r="I4824" s="2"/>
      <c r="J4824" s="2">
        <v>5418</v>
      </c>
      <c r="K4824" s="3">
        <f t="shared" si="78"/>
        <v>35518</v>
      </c>
      <c r="L4824" s="41">
        <v>44841.729166666664</v>
      </c>
      <c r="M4824" s="39">
        <v>6870254277</v>
      </c>
      <c r="N4824" s="39" t="s">
        <v>8899</v>
      </c>
      <c r="O4824" s="40" t="s">
        <v>15896</v>
      </c>
      <c r="P4824" s="41">
        <v>44876</v>
      </c>
      <c r="Q4824" s="42" t="s">
        <v>8901</v>
      </c>
      <c r="R4824" s="68"/>
    </row>
    <row r="4825" spans="1:18" s="70" customFormat="1" ht="12.75" customHeight="1" x14ac:dyDescent="0.2">
      <c r="A4825" s="38" t="s">
        <v>1409</v>
      </c>
      <c r="B4825" s="42" t="s">
        <v>1405</v>
      </c>
      <c r="C4825" s="42"/>
      <c r="D4825" s="58">
        <v>103531</v>
      </c>
      <c r="E4825" s="42" t="s">
        <v>1407</v>
      </c>
      <c r="F4825" s="38">
        <v>8266010659</v>
      </c>
      <c r="G4825" s="40">
        <v>3458</v>
      </c>
      <c r="H4825" s="3">
        <v>30000</v>
      </c>
      <c r="I4825" s="3"/>
      <c r="J4825" s="3">
        <v>5400</v>
      </c>
      <c r="K4825" s="3">
        <f t="shared" si="78"/>
        <v>35400</v>
      </c>
      <c r="L4825" s="41">
        <v>44255</v>
      </c>
      <c r="M4825" s="39"/>
      <c r="N4825" s="42" t="s">
        <v>315</v>
      </c>
      <c r="O4825" s="42"/>
      <c r="P4825" s="60"/>
      <c r="Q4825" s="42" t="s">
        <v>243</v>
      </c>
      <c r="R4825" s="68"/>
    </row>
    <row r="4826" spans="1:18" s="70" customFormat="1" ht="12.75" customHeight="1" x14ac:dyDescent="0.2">
      <c r="A4826" s="38" t="s">
        <v>4112</v>
      </c>
      <c r="B4826" s="39" t="s">
        <v>4113</v>
      </c>
      <c r="C4826" s="39" t="s">
        <v>4114</v>
      </c>
      <c r="D4826" s="38">
        <v>508865</v>
      </c>
      <c r="E4826" s="39" t="s">
        <v>4115</v>
      </c>
      <c r="F4826" s="38">
        <v>8268006409</v>
      </c>
      <c r="G4826" s="40" t="s">
        <v>4116</v>
      </c>
      <c r="H4826" s="2">
        <v>30000</v>
      </c>
      <c r="I4826" s="2"/>
      <c r="J4826" s="2">
        <v>5400</v>
      </c>
      <c r="K4826" s="3">
        <f t="shared" si="78"/>
        <v>35400</v>
      </c>
      <c r="L4826" s="41">
        <v>44371.729166666664</v>
      </c>
      <c r="M4826" s="39">
        <v>43985006</v>
      </c>
      <c r="N4826" s="39" t="s">
        <v>52</v>
      </c>
      <c r="O4826" s="40" t="s">
        <v>4117</v>
      </c>
      <c r="P4826" s="41">
        <v>44407</v>
      </c>
      <c r="Q4826" s="39" t="s">
        <v>54</v>
      </c>
      <c r="R4826" s="68"/>
    </row>
    <row r="4827" spans="1:18" s="70" customFormat="1" ht="12.75" customHeight="1" x14ac:dyDescent="0.2">
      <c r="A4827" s="38" t="s">
        <v>4582</v>
      </c>
      <c r="B4827" s="39" t="s">
        <v>4583</v>
      </c>
      <c r="C4827" s="39" t="s">
        <v>4584</v>
      </c>
      <c r="D4827" s="38">
        <v>401972</v>
      </c>
      <c r="E4827" s="39" t="s">
        <v>842</v>
      </c>
      <c r="F4827" s="38">
        <v>8263000049</v>
      </c>
      <c r="G4827" s="40" t="s">
        <v>4585</v>
      </c>
      <c r="H4827" s="2">
        <v>30000</v>
      </c>
      <c r="I4827" s="2">
        <v>35</v>
      </c>
      <c r="J4827" s="2">
        <v>5400</v>
      </c>
      <c r="K4827" s="3">
        <f t="shared" si="78"/>
        <v>35435</v>
      </c>
      <c r="L4827" s="41">
        <v>44375.729166666664</v>
      </c>
      <c r="M4827" s="39">
        <v>6870150695</v>
      </c>
      <c r="N4827" s="39" t="s">
        <v>52</v>
      </c>
      <c r="O4827" s="40" t="s">
        <v>4561</v>
      </c>
      <c r="P4827" s="41">
        <v>44415</v>
      </c>
      <c r="Q4827" s="39" t="s">
        <v>54</v>
      </c>
      <c r="R4827" s="68"/>
    </row>
    <row r="4828" spans="1:18" s="70" customFormat="1" ht="12.75" customHeight="1" x14ac:dyDescent="0.2">
      <c r="A4828" s="38" t="s">
        <v>4876</v>
      </c>
      <c r="B4828" s="39" t="s">
        <v>4877</v>
      </c>
      <c r="C4828" s="39" t="s">
        <v>4878</v>
      </c>
      <c r="D4828" s="38">
        <v>401972</v>
      </c>
      <c r="E4828" s="39" t="s">
        <v>842</v>
      </c>
      <c r="F4828" s="38">
        <v>8263000049</v>
      </c>
      <c r="G4828" s="40" t="s">
        <v>4879</v>
      </c>
      <c r="H4828" s="2">
        <v>30000</v>
      </c>
      <c r="I4828" s="2">
        <v>35</v>
      </c>
      <c r="J4828" s="2">
        <v>5400</v>
      </c>
      <c r="K4828" s="3">
        <f t="shared" si="78"/>
        <v>35435</v>
      </c>
      <c r="L4828" s="41">
        <v>44376.729166666664</v>
      </c>
      <c r="M4828" s="39">
        <v>6870155963</v>
      </c>
      <c r="N4828" s="39" t="s">
        <v>52</v>
      </c>
      <c r="O4828" s="40" t="s">
        <v>4835</v>
      </c>
      <c r="P4828" s="41">
        <v>44421</v>
      </c>
      <c r="Q4828" s="39" t="s">
        <v>54</v>
      </c>
      <c r="R4828" s="68"/>
    </row>
    <row r="4829" spans="1:18" s="70" customFormat="1" ht="12.75" customHeight="1" x14ac:dyDescent="0.2">
      <c r="A4829" s="38" t="s">
        <v>12347</v>
      </c>
      <c r="B4829" s="42" t="s">
        <v>12345</v>
      </c>
      <c r="C4829" s="42" t="s">
        <v>12348</v>
      </c>
      <c r="D4829" s="38">
        <v>300287</v>
      </c>
      <c r="E4829" s="42" t="s">
        <v>3944</v>
      </c>
      <c r="F4829" s="38">
        <v>8268008433</v>
      </c>
      <c r="G4829" s="40">
        <v>712728407</v>
      </c>
      <c r="H4829" s="3">
        <v>30000</v>
      </c>
      <c r="I4829" s="3"/>
      <c r="J4829" s="3">
        <v>5400</v>
      </c>
      <c r="K4829" s="3">
        <f t="shared" si="78"/>
        <v>35400</v>
      </c>
      <c r="L4829" s="41"/>
      <c r="M4829" s="39"/>
      <c r="N4829" s="42" t="s">
        <v>315</v>
      </c>
      <c r="O4829" s="42"/>
      <c r="P4829" s="60"/>
      <c r="Q4829" s="42" t="s">
        <v>243</v>
      </c>
      <c r="R4829" s="68"/>
    </row>
    <row r="4830" spans="1:18" s="70" customFormat="1" ht="12.75" customHeight="1" x14ac:dyDescent="0.2">
      <c r="A4830" s="38" t="s">
        <v>16645</v>
      </c>
      <c r="B4830" s="42" t="s">
        <v>16646</v>
      </c>
      <c r="C4830" s="42" t="s">
        <v>16647</v>
      </c>
      <c r="D4830" s="38">
        <v>300286</v>
      </c>
      <c r="E4830" s="42" t="s">
        <v>3944</v>
      </c>
      <c r="F4830" s="38">
        <v>8268008553</v>
      </c>
      <c r="G4830" s="40">
        <v>712738140</v>
      </c>
      <c r="H4830" s="3">
        <v>30000</v>
      </c>
      <c r="I4830" s="3"/>
      <c r="J4830" s="3">
        <v>5400</v>
      </c>
      <c r="K4830" s="3">
        <f t="shared" si="78"/>
        <v>35400</v>
      </c>
      <c r="L4830" s="41">
        <v>44742.729166666664</v>
      </c>
      <c r="M4830" s="39">
        <v>44353713</v>
      </c>
      <c r="N4830" s="42" t="s">
        <v>315</v>
      </c>
      <c r="O4830" s="42" t="s">
        <v>16641</v>
      </c>
      <c r="P4830" s="60">
        <v>44931</v>
      </c>
      <c r="Q4830" s="42" t="s">
        <v>243</v>
      </c>
      <c r="R4830" s="68"/>
    </row>
    <row r="4831" spans="1:18" s="70" customFormat="1" ht="12.75" customHeight="1" x14ac:dyDescent="0.2">
      <c r="A4831" s="38" t="s">
        <v>1669</v>
      </c>
      <c r="B4831" s="39" t="s">
        <v>1670</v>
      </c>
      <c r="C4831" s="39" t="s">
        <v>1671</v>
      </c>
      <c r="D4831" s="38">
        <v>705083</v>
      </c>
      <c r="E4831" s="39" t="s">
        <v>1414</v>
      </c>
      <c r="F4831" s="38">
        <v>8263000055</v>
      </c>
      <c r="G4831" s="40" t="s">
        <v>1672</v>
      </c>
      <c r="H4831" s="2">
        <v>29830</v>
      </c>
      <c r="I4831" s="2"/>
      <c r="J4831" s="2">
        <v>0</v>
      </c>
      <c r="K4831" s="3">
        <f t="shared" si="78"/>
        <v>29830</v>
      </c>
      <c r="L4831" s="41">
        <v>44235.729166666664</v>
      </c>
      <c r="M4831" s="39">
        <v>3445001325</v>
      </c>
      <c r="N4831" s="39" t="s">
        <v>52</v>
      </c>
      <c r="O4831" s="40">
        <v>105183542897</v>
      </c>
      <c r="P4831" s="41">
        <v>44335</v>
      </c>
      <c r="Q4831" s="39" t="s">
        <v>54</v>
      </c>
      <c r="R4831" s="68"/>
    </row>
    <row r="4832" spans="1:18" s="70" customFormat="1" ht="12.75" customHeight="1" x14ac:dyDescent="0.2">
      <c r="A4832" s="38" t="s">
        <v>1434</v>
      </c>
      <c r="B4832" s="42"/>
      <c r="C4832" s="42"/>
      <c r="D4832" s="38"/>
      <c r="E4832" s="42" t="s">
        <v>1435</v>
      </c>
      <c r="F4832" s="38"/>
      <c r="G4832" s="40" t="s">
        <v>7645</v>
      </c>
      <c r="H4832" s="3">
        <v>29750</v>
      </c>
      <c r="I4832" s="3"/>
      <c r="J4832" s="3"/>
      <c r="K4832" s="3">
        <f t="shared" si="78"/>
        <v>29750</v>
      </c>
      <c r="L4832" s="41">
        <v>44502</v>
      </c>
      <c r="M4832" s="39"/>
      <c r="N4832" s="42"/>
      <c r="O4832" s="42"/>
      <c r="P4832" s="60"/>
      <c r="Q4832" s="42" t="s">
        <v>243</v>
      </c>
      <c r="R4832" s="68"/>
    </row>
    <row r="4833" spans="1:18" s="70" customFormat="1" ht="12.75" customHeight="1" x14ac:dyDescent="0.2">
      <c r="A4833" s="38" t="s">
        <v>6942</v>
      </c>
      <c r="B4833" s="39" t="s">
        <v>6943</v>
      </c>
      <c r="C4833" s="39" t="s">
        <v>6944</v>
      </c>
      <c r="D4833" s="38">
        <v>816777</v>
      </c>
      <c r="E4833" s="129" t="s">
        <v>205</v>
      </c>
      <c r="F4833" s="38">
        <v>8268006924</v>
      </c>
      <c r="G4833" s="40" t="s">
        <v>6945</v>
      </c>
      <c r="H4833" s="2"/>
      <c r="I4833" s="2"/>
      <c r="J4833" s="2">
        <v>5341.8600000000006</v>
      </c>
      <c r="K4833" s="3">
        <f t="shared" si="78"/>
        <v>5341.8600000000006</v>
      </c>
      <c r="L4833" s="41">
        <v>44459.729166666664</v>
      </c>
      <c r="M4833" s="39">
        <v>44127477</v>
      </c>
      <c r="N4833" s="39" t="s">
        <v>3282</v>
      </c>
      <c r="O4833" s="40" t="s">
        <v>6946</v>
      </c>
      <c r="P4833" s="41">
        <v>44486</v>
      </c>
      <c r="Q4833" s="42" t="s">
        <v>2417</v>
      </c>
      <c r="R4833" s="68"/>
    </row>
    <row r="4834" spans="1:18" s="70" customFormat="1" ht="12.75" customHeight="1" x14ac:dyDescent="0.2">
      <c r="A4834" s="38" t="s">
        <v>18925</v>
      </c>
      <c r="B4834" s="39" t="s">
        <v>18926</v>
      </c>
      <c r="C4834" s="39" t="s">
        <v>18927</v>
      </c>
      <c r="D4834" s="38">
        <v>400624</v>
      </c>
      <c r="E4834" s="39" t="s">
        <v>18928</v>
      </c>
      <c r="F4834" s="38">
        <v>8266017922</v>
      </c>
      <c r="G4834" s="40" t="s">
        <v>18929</v>
      </c>
      <c r="H4834" s="2">
        <v>29575.423728813559</v>
      </c>
      <c r="I4834" s="2"/>
      <c r="J4834" s="2">
        <v>5323.5762711864409</v>
      </c>
      <c r="K4834" s="3">
        <f t="shared" si="78"/>
        <v>34899</v>
      </c>
      <c r="L4834" s="41">
        <v>45014.729166666664</v>
      </c>
      <c r="M4834" s="39">
        <v>1246339071</v>
      </c>
      <c r="N4834" s="39" t="s">
        <v>3282</v>
      </c>
      <c r="O4834" s="40">
        <v>305173862014</v>
      </c>
      <c r="P4834" s="41">
        <v>45065</v>
      </c>
      <c r="Q4834" s="42" t="s">
        <v>2417</v>
      </c>
      <c r="R4834" s="68"/>
    </row>
    <row r="4835" spans="1:18" s="70" customFormat="1" ht="12.75" customHeight="1" x14ac:dyDescent="0.2">
      <c r="A4835" s="38" t="s">
        <v>1665</v>
      </c>
      <c r="B4835" s="39" t="s">
        <v>1666</v>
      </c>
      <c r="C4835" s="39" t="s">
        <v>1667</v>
      </c>
      <c r="D4835" s="38">
        <v>705083</v>
      </c>
      <c r="E4835" s="39" t="s">
        <v>1414</v>
      </c>
      <c r="F4835" s="38">
        <v>8263000055</v>
      </c>
      <c r="G4835" s="40" t="s">
        <v>1668</v>
      </c>
      <c r="H4835" s="2">
        <v>29530</v>
      </c>
      <c r="I4835" s="2"/>
      <c r="J4835" s="2">
        <v>0</v>
      </c>
      <c r="K4835" s="3">
        <f t="shared" si="78"/>
        <v>29530</v>
      </c>
      <c r="L4835" s="41">
        <v>44235.729166666664</v>
      </c>
      <c r="M4835" s="39">
        <v>3445001326</v>
      </c>
      <c r="N4835" s="39" t="s">
        <v>52</v>
      </c>
      <c r="O4835" s="40">
        <v>105183542897</v>
      </c>
      <c r="P4835" s="41">
        <v>44335</v>
      </c>
      <c r="Q4835" s="39" t="s">
        <v>54</v>
      </c>
      <c r="R4835" s="68"/>
    </row>
    <row r="4836" spans="1:18" s="70" customFormat="1" ht="12.75" customHeight="1" x14ac:dyDescent="0.2">
      <c r="A4836" s="38" t="s">
        <v>16722</v>
      </c>
      <c r="B4836" s="39" t="s">
        <v>16723</v>
      </c>
      <c r="C4836" s="39" t="s">
        <v>16724</v>
      </c>
      <c r="D4836" s="38">
        <v>128635</v>
      </c>
      <c r="E4836" s="39" t="s">
        <v>989</v>
      </c>
      <c r="F4836" s="38">
        <v>8266016396</v>
      </c>
      <c r="G4836" s="40" t="s">
        <v>16725</v>
      </c>
      <c r="H4836" s="2">
        <v>29529.245762711867</v>
      </c>
      <c r="I4836" s="2"/>
      <c r="J4836" s="2">
        <v>5315.2642372881355</v>
      </c>
      <c r="K4836" s="3">
        <f t="shared" si="78"/>
        <v>34844.51</v>
      </c>
      <c r="L4836" s="41">
        <v>44875.729166666664</v>
      </c>
      <c r="M4836" s="39">
        <v>6870316907</v>
      </c>
      <c r="N4836" s="39" t="s">
        <v>3282</v>
      </c>
      <c r="O4836" s="40" t="s">
        <v>16726</v>
      </c>
      <c r="P4836" s="41">
        <v>44929</v>
      </c>
      <c r="Q4836" s="42" t="s">
        <v>2417</v>
      </c>
      <c r="R4836" s="68"/>
    </row>
    <row r="4837" spans="1:18" s="70" customFormat="1" ht="12.75" customHeight="1" x14ac:dyDescent="0.2">
      <c r="A4837" s="38" t="s">
        <v>19862</v>
      </c>
      <c r="B4837" s="39" t="s">
        <v>19858</v>
      </c>
      <c r="C4837" s="39"/>
      <c r="D4837" s="58">
        <v>102030</v>
      </c>
      <c r="E4837" s="39" t="s">
        <v>1224</v>
      </c>
      <c r="F4837" s="38">
        <v>8263000147</v>
      </c>
      <c r="G4837" s="40" t="s">
        <v>19860</v>
      </c>
      <c r="H4837" s="2">
        <v>29287.599999999999</v>
      </c>
      <c r="I4837" s="2"/>
      <c r="J4837" s="2">
        <v>0</v>
      </c>
      <c r="K4837" s="3">
        <f t="shared" si="78"/>
        <v>29287.599999999999</v>
      </c>
      <c r="L4837" s="41">
        <v>44483</v>
      </c>
      <c r="M4837" s="39"/>
      <c r="N4837" s="39" t="s">
        <v>52</v>
      </c>
      <c r="O4837" s="39"/>
      <c r="P4837" s="41"/>
      <c r="Q4837" s="39" t="s">
        <v>54</v>
      </c>
      <c r="R4837" s="68"/>
    </row>
    <row r="4838" spans="1:18" s="70" customFormat="1" ht="12.75" customHeight="1" x14ac:dyDescent="0.2">
      <c r="A4838" s="38" t="s">
        <v>15697</v>
      </c>
      <c r="B4838" s="39" t="s">
        <v>15698</v>
      </c>
      <c r="C4838" s="39" t="s">
        <v>15699</v>
      </c>
      <c r="D4838" s="38">
        <v>406424</v>
      </c>
      <c r="E4838" s="39" t="s">
        <v>3254</v>
      </c>
      <c r="F4838" s="38">
        <v>8266015152</v>
      </c>
      <c r="G4838" s="40" t="s">
        <v>15700</v>
      </c>
      <c r="H4838" s="2">
        <v>29272.881355932204</v>
      </c>
      <c r="I4838" s="2"/>
      <c r="J4838" s="2">
        <v>5269.1186440677966</v>
      </c>
      <c r="K4838" s="3">
        <f t="shared" si="78"/>
        <v>34542</v>
      </c>
      <c r="L4838" s="41">
        <v>44816.729166666664</v>
      </c>
      <c r="M4838" s="39">
        <v>6870225153</v>
      </c>
      <c r="N4838" s="39" t="s">
        <v>52</v>
      </c>
      <c r="O4838" s="40" t="s">
        <v>15701</v>
      </c>
      <c r="P4838" s="41">
        <v>44875</v>
      </c>
      <c r="Q4838" s="39" t="s">
        <v>54</v>
      </c>
      <c r="R4838" s="68"/>
    </row>
    <row r="4839" spans="1:18" s="70" customFormat="1" ht="12.75" customHeight="1" x14ac:dyDescent="0.2">
      <c r="A4839" s="38" t="s">
        <v>21030</v>
      </c>
      <c r="B4839" s="39" t="s">
        <v>21031</v>
      </c>
      <c r="C4839" s="39" t="s">
        <v>21032</v>
      </c>
      <c r="D4839" s="38">
        <v>502357</v>
      </c>
      <c r="E4839" s="90" t="s">
        <v>4068</v>
      </c>
      <c r="F4839" s="38">
        <v>8266019998</v>
      </c>
      <c r="G4839" s="40" t="s">
        <v>21033</v>
      </c>
      <c r="H4839" s="2">
        <v>29250</v>
      </c>
      <c r="I4839" s="2"/>
      <c r="J4839" s="2">
        <v>5265</v>
      </c>
      <c r="K4839" s="3">
        <f t="shared" si="78"/>
        <v>34515</v>
      </c>
      <c r="L4839" s="41">
        <v>45202.729166666664</v>
      </c>
      <c r="M4839" s="39">
        <v>1246591792</v>
      </c>
      <c r="N4839" s="39" t="s">
        <v>18453</v>
      </c>
      <c r="O4839" s="40" t="s">
        <v>21034</v>
      </c>
      <c r="P4839" s="41">
        <v>45255</v>
      </c>
      <c r="Q4839" s="62" t="s">
        <v>21</v>
      </c>
      <c r="R4839" s="68"/>
    </row>
    <row r="4840" spans="1:18" s="70" customFormat="1" ht="12.75" customHeight="1" x14ac:dyDescent="0.2">
      <c r="A4840" s="38" t="s">
        <v>17939</v>
      </c>
      <c r="B4840" s="39" t="s">
        <v>17940</v>
      </c>
      <c r="C4840" s="39" t="s">
        <v>17941</v>
      </c>
      <c r="D4840" s="38">
        <v>802471</v>
      </c>
      <c r="E4840" s="39" t="s">
        <v>9923</v>
      </c>
      <c r="F4840" s="38">
        <v>8268010329</v>
      </c>
      <c r="G4840" s="40">
        <v>289</v>
      </c>
      <c r="H4840" s="2">
        <v>29058.474576271186</v>
      </c>
      <c r="I4840" s="2"/>
      <c r="J4840" s="2">
        <v>5230.5254237288136</v>
      </c>
      <c r="K4840" s="3">
        <f t="shared" si="78"/>
        <v>34289</v>
      </c>
      <c r="L4840" s="41">
        <v>44939.729166666664</v>
      </c>
      <c r="M4840" s="39">
        <v>44521811</v>
      </c>
      <c r="N4840" s="39" t="s">
        <v>52</v>
      </c>
      <c r="O4840" s="40" t="s">
        <v>17942</v>
      </c>
      <c r="P4840" s="41">
        <v>44995</v>
      </c>
      <c r="Q4840" s="39" t="s">
        <v>54</v>
      </c>
      <c r="R4840" s="68"/>
    </row>
    <row r="4841" spans="1:18" s="70" customFormat="1" ht="12.75" customHeight="1" x14ac:dyDescent="0.2">
      <c r="A4841" s="38" t="s">
        <v>12066</v>
      </c>
      <c r="B4841" s="39" t="s">
        <v>12067</v>
      </c>
      <c r="C4841" s="39" t="s">
        <v>12068</v>
      </c>
      <c r="D4841" s="38">
        <v>819844</v>
      </c>
      <c r="E4841" s="39" t="s">
        <v>7634</v>
      </c>
      <c r="F4841" s="38">
        <v>8268007511</v>
      </c>
      <c r="G4841" s="40">
        <v>428</v>
      </c>
      <c r="H4841" s="2">
        <v>29020.338983050849</v>
      </c>
      <c r="I4841" s="2"/>
      <c r="J4841" s="2">
        <v>5223.6610169491523</v>
      </c>
      <c r="K4841" s="3">
        <f t="shared" si="78"/>
        <v>34244</v>
      </c>
      <c r="L4841" s="41">
        <v>44558.729166666664</v>
      </c>
      <c r="M4841" s="39">
        <v>43848834</v>
      </c>
      <c r="N4841" s="39" t="s">
        <v>3282</v>
      </c>
      <c r="O4841" s="40" t="s">
        <v>12065</v>
      </c>
      <c r="P4841" s="41">
        <v>44674</v>
      </c>
      <c r="Q4841" s="42" t="s">
        <v>2417</v>
      </c>
      <c r="R4841" s="68"/>
    </row>
    <row r="4842" spans="1:18" s="70" customFormat="1" ht="12.75" customHeight="1" x14ac:dyDescent="0.2">
      <c r="A4842" s="38" t="s">
        <v>4844</v>
      </c>
      <c r="B4842" s="39" t="s">
        <v>4845</v>
      </c>
      <c r="C4842" s="39" t="s">
        <v>4846</v>
      </c>
      <c r="D4842" s="38">
        <v>401972</v>
      </c>
      <c r="E4842" s="39" t="s">
        <v>842</v>
      </c>
      <c r="F4842" s="38">
        <v>8263000049</v>
      </c>
      <c r="G4842" s="40" t="s">
        <v>4847</v>
      </c>
      <c r="H4842" s="2">
        <v>29000</v>
      </c>
      <c r="I4842" s="2">
        <v>34</v>
      </c>
      <c r="J4842" s="2">
        <v>5220</v>
      </c>
      <c r="K4842" s="3">
        <f t="shared" si="78"/>
        <v>34254</v>
      </c>
      <c r="L4842" s="41">
        <v>44377.729166666664</v>
      </c>
      <c r="M4842" s="39">
        <v>6870155940</v>
      </c>
      <c r="N4842" s="39" t="s">
        <v>52</v>
      </c>
      <c r="O4842" s="40" t="s">
        <v>4835</v>
      </c>
      <c r="P4842" s="41">
        <v>44421</v>
      </c>
      <c r="Q4842" s="39" t="s">
        <v>54</v>
      </c>
      <c r="R4842" s="68"/>
    </row>
    <row r="4843" spans="1:18" s="70" customFormat="1" ht="12.75" customHeight="1" x14ac:dyDescent="0.2">
      <c r="A4843" s="38" t="s">
        <v>6571</v>
      </c>
      <c r="B4843" s="39" t="s">
        <v>6572</v>
      </c>
      <c r="C4843" s="39" t="s">
        <v>6573</v>
      </c>
      <c r="D4843" s="38">
        <v>401972</v>
      </c>
      <c r="E4843" s="39" t="s">
        <v>842</v>
      </c>
      <c r="F4843" s="38">
        <v>8263000049</v>
      </c>
      <c r="G4843" s="40" t="s">
        <v>6574</v>
      </c>
      <c r="H4843" s="2">
        <v>29000</v>
      </c>
      <c r="I4843" s="2">
        <v>0</v>
      </c>
      <c r="J4843" s="2">
        <v>5220</v>
      </c>
      <c r="K4843" s="3">
        <f t="shared" si="78"/>
        <v>34220</v>
      </c>
      <c r="L4843" s="41">
        <v>44424.729166666664</v>
      </c>
      <c r="M4843" s="39">
        <v>6870217220</v>
      </c>
      <c r="N4843" s="39" t="s">
        <v>52</v>
      </c>
      <c r="O4843" s="40"/>
      <c r="P4843" s="41"/>
      <c r="Q4843" s="39" t="s">
        <v>54</v>
      </c>
      <c r="R4843" s="68"/>
    </row>
    <row r="4844" spans="1:18" s="70" customFormat="1" ht="12.75" customHeight="1" x14ac:dyDescent="0.2">
      <c r="A4844" s="38" t="s">
        <v>13814</v>
      </c>
      <c r="B4844" s="42" t="s">
        <v>13815</v>
      </c>
      <c r="C4844" s="42" t="s">
        <v>13816</v>
      </c>
      <c r="D4844" s="38">
        <v>508605</v>
      </c>
      <c r="E4844" s="42" t="s">
        <v>13817</v>
      </c>
      <c r="F4844" s="38">
        <v>8266014667</v>
      </c>
      <c r="G4844" s="40" t="s">
        <v>13818</v>
      </c>
      <c r="H4844" s="3">
        <v>28867.796610169495</v>
      </c>
      <c r="I4844" s="3"/>
      <c r="J4844" s="3">
        <v>5196.203389830509</v>
      </c>
      <c r="K4844" s="3">
        <f t="shared" si="78"/>
        <v>34064</v>
      </c>
      <c r="L4844" s="41">
        <v>44708.729166666664</v>
      </c>
      <c r="M4844" s="39">
        <v>6870083099</v>
      </c>
      <c r="N4844" s="42" t="s">
        <v>315</v>
      </c>
      <c r="O4844" s="42" t="s">
        <v>13819</v>
      </c>
      <c r="P4844" s="60">
        <v>44754</v>
      </c>
      <c r="Q4844" s="42" t="s">
        <v>243</v>
      </c>
      <c r="R4844" s="68"/>
    </row>
    <row r="4845" spans="1:18" s="70" customFormat="1" ht="12.75" customHeight="1" x14ac:dyDescent="0.2">
      <c r="A4845" s="38" t="s">
        <v>17721</v>
      </c>
      <c r="B4845" s="42" t="s">
        <v>17722</v>
      </c>
      <c r="C4845" s="42" t="s">
        <v>17723</v>
      </c>
      <c r="D4845" s="38">
        <v>821146</v>
      </c>
      <c r="E4845" s="42" t="s">
        <v>446</v>
      </c>
      <c r="F4845" s="38">
        <v>8263000191</v>
      </c>
      <c r="G4845" s="40" t="s">
        <v>17724</v>
      </c>
      <c r="H4845" s="3">
        <v>28860.2</v>
      </c>
      <c r="I4845" s="3"/>
      <c r="J4845" s="3">
        <v>5194.8</v>
      </c>
      <c r="K4845" s="3">
        <f t="shared" si="78"/>
        <v>34055</v>
      </c>
      <c r="L4845" s="41">
        <v>44950.729166666664</v>
      </c>
      <c r="M4845" s="39">
        <v>6870388062</v>
      </c>
      <c r="N4845" s="42" t="s">
        <v>315</v>
      </c>
      <c r="O4845" s="42">
        <v>303184615431</v>
      </c>
      <c r="P4845" s="60">
        <v>45005</v>
      </c>
      <c r="Q4845" s="42" t="s">
        <v>243</v>
      </c>
      <c r="R4845" s="68"/>
    </row>
    <row r="4846" spans="1:18" s="70" customFormat="1" ht="12.75" customHeight="1" x14ac:dyDescent="0.2">
      <c r="A4846" s="38" t="s">
        <v>9385</v>
      </c>
      <c r="B4846" s="42" t="s">
        <v>9386</v>
      </c>
      <c r="C4846" s="42" t="s">
        <v>9387</v>
      </c>
      <c r="D4846" s="38">
        <v>816655</v>
      </c>
      <c r="E4846" s="42" t="s">
        <v>782</v>
      </c>
      <c r="F4846" s="38">
        <v>8268005945</v>
      </c>
      <c r="G4846" s="40">
        <v>187</v>
      </c>
      <c r="H4846" s="3">
        <v>28820.25</v>
      </c>
      <c r="I4846" s="3"/>
      <c r="J4846" s="3">
        <v>5187.6400000000003</v>
      </c>
      <c r="K4846" s="3">
        <f t="shared" si="78"/>
        <v>34007.89</v>
      </c>
      <c r="L4846" s="41">
        <v>44496.729166666664</v>
      </c>
      <c r="M4846" s="39">
        <v>44261875</v>
      </c>
      <c r="N4846" s="42" t="s">
        <v>315</v>
      </c>
      <c r="O4846" s="42" t="s">
        <v>9384</v>
      </c>
      <c r="P4846" s="60">
        <v>44571</v>
      </c>
      <c r="Q4846" s="42" t="s">
        <v>243</v>
      </c>
      <c r="R4846" s="68"/>
    </row>
    <row r="4847" spans="1:18" s="70" customFormat="1" ht="12.75" customHeight="1" x14ac:dyDescent="0.2">
      <c r="A4847" s="38" t="s">
        <v>1411</v>
      </c>
      <c r="B4847" s="39" t="s">
        <v>1412</v>
      </c>
      <c r="C4847" s="39" t="s">
        <v>1413</v>
      </c>
      <c r="D4847" s="38">
        <v>705083</v>
      </c>
      <c r="E4847" s="39" t="s">
        <v>1414</v>
      </c>
      <c r="F4847" s="38">
        <v>8263000055</v>
      </c>
      <c r="G4847" s="40" t="s">
        <v>1415</v>
      </c>
      <c r="H4847" s="2">
        <v>28690</v>
      </c>
      <c r="I4847" s="2"/>
      <c r="J4847" s="2">
        <v>0</v>
      </c>
      <c r="K4847" s="3">
        <f t="shared" si="78"/>
        <v>28690</v>
      </c>
      <c r="L4847" s="41">
        <v>44235.729166666664</v>
      </c>
      <c r="M4847" s="39">
        <v>3445001324</v>
      </c>
      <c r="N4847" s="39" t="s">
        <v>52</v>
      </c>
      <c r="O4847" s="40">
        <v>105183671962</v>
      </c>
      <c r="P4847" s="41">
        <v>44335</v>
      </c>
      <c r="Q4847" s="39" t="s">
        <v>54</v>
      </c>
      <c r="R4847" s="68"/>
    </row>
    <row r="4848" spans="1:18" s="70" customFormat="1" ht="12.75" customHeight="1" x14ac:dyDescent="0.2">
      <c r="A4848" s="38" t="s">
        <v>15785</v>
      </c>
      <c r="B4848" s="39" t="s">
        <v>15786</v>
      </c>
      <c r="C4848" s="39" t="s">
        <v>15787</v>
      </c>
      <c r="D4848" s="38">
        <v>501768</v>
      </c>
      <c r="E4848" s="39" t="s">
        <v>2274</v>
      </c>
      <c r="F4848" s="38">
        <v>8266015168</v>
      </c>
      <c r="G4848" s="40" t="s">
        <v>15788</v>
      </c>
      <c r="H4848" s="2">
        <v>28560.169491525427</v>
      </c>
      <c r="I4848" s="2"/>
      <c r="J4848" s="2">
        <v>5140.8305084745762</v>
      </c>
      <c r="K4848" s="3">
        <f t="shared" si="78"/>
        <v>33701</v>
      </c>
      <c r="L4848" s="41">
        <v>44819.729166666664</v>
      </c>
      <c r="M4848" s="39">
        <v>6870240377</v>
      </c>
      <c r="N4848" s="39" t="s">
        <v>52</v>
      </c>
      <c r="O4848" s="40" t="s">
        <v>15789</v>
      </c>
      <c r="P4848" s="41">
        <v>44869</v>
      </c>
      <c r="Q4848" s="39" t="s">
        <v>54</v>
      </c>
      <c r="R4848" s="68"/>
    </row>
    <row r="4849" spans="1:18" s="70" customFormat="1" ht="12.75" customHeight="1" x14ac:dyDescent="0.2">
      <c r="A4849" s="38" t="s">
        <v>15103</v>
      </c>
      <c r="B4849" s="42" t="s">
        <v>15104</v>
      </c>
      <c r="C4849" s="42" t="s">
        <v>15105</v>
      </c>
      <c r="D4849" s="38">
        <v>128635</v>
      </c>
      <c r="E4849" s="42" t="s">
        <v>989</v>
      </c>
      <c r="F4849" s="38">
        <v>8266015487</v>
      </c>
      <c r="G4849" s="40" t="s">
        <v>15106</v>
      </c>
      <c r="H4849" s="3">
        <v>28510.000000000004</v>
      </c>
      <c r="I4849" s="3"/>
      <c r="J4849" s="3">
        <v>5131.8</v>
      </c>
      <c r="K4849" s="3">
        <f t="shared" si="78"/>
        <v>33641.800000000003</v>
      </c>
      <c r="L4849" s="41">
        <v>44774.729166666664</v>
      </c>
      <c r="M4849" s="39">
        <v>6870174150</v>
      </c>
      <c r="N4849" s="42" t="s">
        <v>315</v>
      </c>
      <c r="O4849" s="42" t="s">
        <v>15107</v>
      </c>
      <c r="P4849" s="60">
        <v>44820</v>
      </c>
      <c r="Q4849" s="42" t="s">
        <v>243</v>
      </c>
      <c r="R4849" s="68"/>
    </row>
    <row r="4850" spans="1:18" s="70" customFormat="1" ht="12.75" customHeight="1" x14ac:dyDescent="0.2">
      <c r="A4850" s="38" t="s">
        <v>18443</v>
      </c>
      <c r="B4850" s="39" t="s">
        <v>18444</v>
      </c>
      <c r="C4850" s="39" t="s">
        <v>18445</v>
      </c>
      <c r="D4850" s="38">
        <v>815554</v>
      </c>
      <c r="E4850" s="39" t="s">
        <v>18446</v>
      </c>
      <c r="F4850" s="38">
        <v>8268011117</v>
      </c>
      <c r="G4850" s="40" t="s">
        <v>18447</v>
      </c>
      <c r="H4850" s="2">
        <v>28510.000000000004</v>
      </c>
      <c r="I4850" s="2"/>
      <c r="J4850" s="2">
        <v>5131.8</v>
      </c>
      <c r="K4850" s="3">
        <f t="shared" si="78"/>
        <v>33641.800000000003</v>
      </c>
      <c r="L4850" s="41">
        <v>44978.729166666664</v>
      </c>
      <c r="M4850" s="39">
        <v>44583525</v>
      </c>
      <c r="N4850" s="39" t="s">
        <v>3282</v>
      </c>
      <c r="O4850" s="40" t="s">
        <v>18448</v>
      </c>
      <c r="P4850" s="41">
        <v>45023</v>
      </c>
      <c r="Q4850" s="42" t="s">
        <v>2417</v>
      </c>
      <c r="R4850" s="68"/>
    </row>
    <row r="4851" spans="1:18" s="70" customFormat="1" ht="12.75" customHeight="1" x14ac:dyDescent="0.2">
      <c r="A4851" s="38" t="s">
        <v>9433</v>
      </c>
      <c r="B4851" s="39" t="s">
        <v>9434</v>
      </c>
      <c r="C4851" s="39" t="s">
        <v>9435</v>
      </c>
      <c r="D4851" s="38">
        <v>401972</v>
      </c>
      <c r="E4851" s="39" t="s">
        <v>842</v>
      </c>
      <c r="F4851" s="38">
        <v>8263000049</v>
      </c>
      <c r="G4851" s="40" t="s">
        <v>9436</v>
      </c>
      <c r="H4851" s="2">
        <v>28500</v>
      </c>
      <c r="I4851" s="2">
        <v>0</v>
      </c>
      <c r="J4851" s="2">
        <v>5130</v>
      </c>
      <c r="K4851" s="3">
        <f t="shared" si="78"/>
        <v>33630</v>
      </c>
      <c r="L4851" s="41">
        <v>44491.729166666664</v>
      </c>
      <c r="M4851" s="39">
        <v>6870324458</v>
      </c>
      <c r="N4851" s="39" t="s">
        <v>52</v>
      </c>
      <c r="O4851" s="40"/>
      <c r="P4851" s="41"/>
      <c r="Q4851" s="39" t="s">
        <v>54</v>
      </c>
      <c r="R4851" s="68"/>
    </row>
    <row r="4852" spans="1:18" s="70" customFormat="1" ht="12.75" customHeight="1" x14ac:dyDescent="0.2">
      <c r="A4852" s="38" t="s">
        <v>14378</v>
      </c>
      <c r="B4852" s="39" t="s">
        <v>14379</v>
      </c>
      <c r="C4852" s="39" t="s">
        <v>14380</v>
      </c>
      <c r="D4852" s="38">
        <v>505215</v>
      </c>
      <c r="E4852" s="39" t="s">
        <v>13358</v>
      </c>
      <c r="F4852" s="38">
        <v>8266014931</v>
      </c>
      <c r="G4852" s="40" t="s">
        <v>14381</v>
      </c>
      <c r="H4852" s="2">
        <v>28446.398305084746</v>
      </c>
      <c r="I4852" s="2"/>
      <c r="J4852" s="2">
        <v>5120.3516949152536</v>
      </c>
      <c r="K4852" s="3">
        <f t="shared" si="78"/>
        <v>33566.75</v>
      </c>
      <c r="L4852" s="41">
        <v>44720.729166666664</v>
      </c>
      <c r="M4852" s="39">
        <v>6870124455</v>
      </c>
      <c r="N4852" s="39" t="s">
        <v>3282</v>
      </c>
      <c r="O4852" s="40">
        <v>207191798756</v>
      </c>
      <c r="P4852" s="41">
        <v>44762</v>
      </c>
      <c r="Q4852" s="42" t="s">
        <v>2417</v>
      </c>
      <c r="R4852" s="68"/>
    </row>
    <row r="4853" spans="1:18" s="70" customFormat="1" ht="12.75" customHeight="1" x14ac:dyDescent="0.2">
      <c r="A4853" s="38" t="s">
        <v>1552</v>
      </c>
      <c r="B4853" s="39" t="s">
        <v>1553</v>
      </c>
      <c r="C4853" s="39" t="s">
        <v>1554</v>
      </c>
      <c r="D4853" s="38">
        <v>404175</v>
      </c>
      <c r="E4853" s="39" t="s">
        <v>1555</v>
      </c>
      <c r="F4853" s="38">
        <v>8266010835</v>
      </c>
      <c r="G4853" s="40" t="s">
        <v>1556</v>
      </c>
      <c r="H4853" s="2">
        <v>28305.000000000004</v>
      </c>
      <c r="I4853" s="2"/>
      <c r="J4853" s="2">
        <v>5094.9000000000005</v>
      </c>
      <c r="K4853" s="3">
        <f t="shared" si="78"/>
        <v>33399.9</v>
      </c>
      <c r="L4853" s="41">
        <v>44266.729166666664</v>
      </c>
      <c r="M4853" s="39">
        <v>6870138024</v>
      </c>
      <c r="N4853" s="39" t="s">
        <v>52</v>
      </c>
      <c r="O4853" s="40" t="s">
        <v>1557</v>
      </c>
      <c r="P4853" s="41">
        <v>44406</v>
      </c>
      <c r="Q4853" s="39" t="s">
        <v>54</v>
      </c>
      <c r="R4853" s="68"/>
    </row>
    <row r="4854" spans="1:18" s="70" customFormat="1" ht="12.75" customHeight="1" x14ac:dyDescent="0.2">
      <c r="A4854" s="38" t="s">
        <v>10916</v>
      </c>
      <c r="B4854" s="42" t="s">
        <v>10917</v>
      </c>
      <c r="C4854" s="42" t="s">
        <v>10918</v>
      </c>
      <c r="D4854" s="38">
        <v>406359</v>
      </c>
      <c r="E4854" s="42" t="s">
        <v>7204</v>
      </c>
      <c r="F4854" s="38">
        <v>8263000098</v>
      </c>
      <c r="G4854" s="40">
        <v>271600032105</v>
      </c>
      <c r="H4854" s="3">
        <v>28300</v>
      </c>
      <c r="I4854" s="3"/>
      <c r="J4854" s="3">
        <v>5094</v>
      </c>
      <c r="K4854" s="3">
        <f t="shared" si="78"/>
        <v>33394</v>
      </c>
      <c r="L4854" s="41">
        <v>44573.729166666664</v>
      </c>
      <c r="M4854" s="39">
        <v>6870397503</v>
      </c>
      <c r="N4854" s="42" t="s">
        <v>315</v>
      </c>
      <c r="O4854" s="42" t="s">
        <v>10919</v>
      </c>
      <c r="P4854" s="60">
        <v>44618</v>
      </c>
      <c r="Q4854" s="42" t="s">
        <v>243</v>
      </c>
      <c r="R4854" s="68"/>
    </row>
    <row r="4855" spans="1:18" s="70" customFormat="1" ht="12.75" customHeight="1" x14ac:dyDescent="0.2">
      <c r="A4855" s="38" t="s">
        <v>20700</v>
      </c>
      <c r="B4855" s="42"/>
      <c r="C4855" s="42"/>
      <c r="D4855" s="38"/>
      <c r="E4855" s="42" t="s">
        <v>3025</v>
      </c>
      <c r="F4855" s="61" t="s">
        <v>20697</v>
      </c>
      <c r="G4855" s="59">
        <v>45213</v>
      </c>
      <c r="H4855" s="5">
        <v>28299.52</v>
      </c>
      <c r="I4855" s="3"/>
      <c r="J4855" s="2">
        <v>0</v>
      </c>
      <c r="K4855" s="3">
        <f t="shared" si="78"/>
        <v>28299.52</v>
      </c>
      <c r="L4855" s="59">
        <v>45213</v>
      </c>
      <c r="M4855" s="61" t="s">
        <v>20697</v>
      </c>
      <c r="N4855" s="42" t="s">
        <v>20138</v>
      </c>
      <c r="O4855" s="42"/>
      <c r="P4855" s="60"/>
      <c r="Q4855" s="62" t="s">
        <v>17</v>
      </c>
      <c r="R4855" s="68"/>
    </row>
    <row r="4856" spans="1:18" s="70" customFormat="1" ht="12.75" customHeight="1" x14ac:dyDescent="0.2">
      <c r="A4856" s="38" t="s">
        <v>6224</v>
      </c>
      <c r="B4856" s="42" t="s">
        <v>6225</v>
      </c>
      <c r="C4856" s="42" t="s">
        <v>6226</v>
      </c>
      <c r="D4856" s="38">
        <v>300286</v>
      </c>
      <c r="E4856" s="42" t="s">
        <v>3944</v>
      </c>
      <c r="F4856" s="38">
        <v>8263000075</v>
      </c>
      <c r="G4856" s="40">
        <v>712725585</v>
      </c>
      <c r="H4856" s="3">
        <v>28117</v>
      </c>
      <c r="I4856" s="3"/>
      <c r="J4856" s="3">
        <v>5061.0599999999995</v>
      </c>
      <c r="K4856" s="3">
        <f t="shared" si="78"/>
        <v>33178.06</v>
      </c>
      <c r="L4856" s="41">
        <v>44392.729166666664</v>
      </c>
      <c r="M4856" s="39">
        <v>6870202923</v>
      </c>
      <c r="N4856" s="42" t="s">
        <v>315</v>
      </c>
      <c r="O4856" s="42" t="s">
        <v>6207</v>
      </c>
      <c r="P4856" s="60">
        <v>44462</v>
      </c>
      <c r="Q4856" s="42" t="s">
        <v>243</v>
      </c>
      <c r="R4856" s="68"/>
    </row>
    <row r="4857" spans="1:18" s="70" customFormat="1" ht="12.75" customHeight="1" x14ac:dyDescent="0.25">
      <c r="A4857" s="38" t="s">
        <v>9967</v>
      </c>
      <c r="B4857" s="42" t="s">
        <v>9968</v>
      </c>
      <c r="C4857" s="42" t="s">
        <v>9969</v>
      </c>
      <c r="D4857" s="38">
        <v>407003</v>
      </c>
      <c r="E4857" s="82" t="s">
        <v>8824</v>
      </c>
      <c r="F4857" s="38">
        <v>8266013048</v>
      </c>
      <c r="G4857" s="40" t="s">
        <v>9970</v>
      </c>
      <c r="H4857" s="3">
        <v>28077.000000000004</v>
      </c>
      <c r="I4857" s="3"/>
      <c r="J4857" s="3">
        <v>5053.8600000000006</v>
      </c>
      <c r="K4857" s="3">
        <f t="shared" si="78"/>
        <v>33130.86</v>
      </c>
      <c r="L4857" s="41">
        <v>44559.729166666664</v>
      </c>
      <c r="M4857" s="39">
        <v>6870348546</v>
      </c>
      <c r="N4857" s="42" t="s">
        <v>315</v>
      </c>
      <c r="O4857" s="42">
        <v>202078415844</v>
      </c>
      <c r="P4857" s="60">
        <v>44600</v>
      </c>
      <c r="Q4857" s="42" t="s">
        <v>243</v>
      </c>
      <c r="R4857" s="68"/>
    </row>
    <row r="4858" spans="1:18" s="70" customFormat="1" ht="12.75" customHeight="1" x14ac:dyDescent="0.2">
      <c r="A4858" s="38" t="s">
        <v>12095</v>
      </c>
      <c r="B4858" s="42" t="s">
        <v>12096</v>
      </c>
      <c r="C4858" s="42" t="s">
        <v>12097</v>
      </c>
      <c r="D4858" s="38">
        <v>502357</v>
      </c>
      <c r="E4858" s="87" t="s">
        <v>4068</v>
      </c>
      <c r="F4858" s="38">
        <v>8266013925</v>
      </c>
      <c r="G4858" s="40" t="s">
        <v>12098</v>
      </c>
      <c r="H4858" s="3">
        <v>28029.599999999999</v>
      </c>
      <c r="I4858" s="3"/>
      <c r="J4858" s="3">
        <v>5045.3999999999996</v>
      </c>
      <c r="K4858" s="3">
        <f t="shared" si="78"/>
        <v>33075</v>
      </c>
      <c r="L4858" s="41">
        <v>44627.729166666664</v>
      </c>
      <c r="M4858" s="39">
        <v>6870458386</v>
      </c>
      <c r="N4858" s="42" t="s">
        <v>315</v>
      </c>
      <c r="O4858" s="42" t="s">
        <v>12099</v>
      </c>
      <c r="P4858" s="60">
        <v>44689</v>
      </c>
      <c r="Q4858" s="42" t="s">
        <v>243</v>
      </c>
      <c r="R4858" s="68"/>
    </row>
    <row r="4859" spans="1:18" s="70" customFormat="1" ht="12.75" customHeight="1" x14ac:dyDescent="0.2">
      <c r="A4859" s="38" t="s">
        <v>19844</v>
      </c>
      <c r="B4859" s="39" t="s">
        <v>19845</v>
      </c>
      <c r="C4859" s="39" t="s">
        <v>19846</v>
      </c>
      <c r="D4859" s="38">
        <v>407464</v>
      </c>
      <c r="E4859" s="39" t="s">
        <v>1230</v>
      </c>
      <c r="F4859" s="38">
        <v>8268011215</v>
      </c>
      <c r="G4859" s="40" t="s">
        <v>19847</v>
      </c>
      <c r="H4859" s="2">
        <v>27900</v>
      </c>
      <c r="I4859" s="2"/>
      <c r="J4859" s="2">
        <v>5022</v>
      </c>
      <c r="K4859" s="3">
        <f t="shared" si="78"/>
        <v>32922</v>
      </c>
      <c r="L4859" s="41">
        <v>45104.729166666664</v>
      </c>
      <c r="M4859" s="39">
        <v>160505765</v>
      </c>
      <c r="N4859" s="39" t="s">
        <v>3282</v>
      </c>
      <c r="O4859" s="40" t="s">
        <v>19848</v>
      </c>
      <c r="P4859" s="41">
        <v>45129</v>
      </c>
      <c r="Q4859" s="42" t="s">
        <v>2417</v>
      </c>
      <c r="R4859" s="68"/>
    </row>
    <row r="4860" spans="1:18" s="70" customFormat="1" ht="12.75" customHeight="1" x14ac:dyDescent="0.2">
      <c r="A4860" s="38" t="s">
        <v>1373</v>
      </c>
      <c r="B4860" s="39" t="s">
        <v>1374</v>
      </c>
      <c r="C4860" s="39" t="s">
        <v>1375</v>
      </c>
      <c r="D4860" s="38">
        <v>816655</v>
      </c>
      <c r="E4860" s="42" t="s">
        <v>782</v>
      </c>
      <c r="F4860" s="38">
        <v>8268005967</v>
      </c>
      <c r="G4860" s="40">
        <v>130</v>
      </c>
      <c r="H4860" s="2">
        <v>27892.372881355932</v>
      </c>
      <c r="I4860" s="2"/>
      <c r="J4860" s="2">
        <v>5020.6271186440672</v>
      </c>
      <c r="K4860" s="3">
        <f t="shared" si="78"/>
        <v>32913</v>
      </c>
      <c r="L4860" s="41">
        <v>44278.729166666664</v>
      </c>
      <c r="M4860" s="39">
        <v>44319939</v>
      </c>
      <c r="N4860" s="39" t="s">
        <v>52</v>
      </c>
      <c r="O4860" s="40" t="s">
        <v>1376</v>
      </c>
      <c r="P4860" s="41">
        <v>44331</v>
      </c>
      <c r="Q4860" s="39" t="s">
        <v>54</v>
      </c>
      <c r="R4860" s="68"/>
    </row>
    <row r="4861" spans="1:18" s="70" customFormat="1" ht="12.75" customHeight="1" x14ac:dyDescent="0.2">
      <c r="A4861" s="38" t="s">
        <v>11297</v>
      </c>
      <c r="B4861" s="39" t="s">
        <v>11298</v>
      </c>
      <c r="C4861" s="39" t="s">
        <v>11299</v>
      </c>
      <c r="D4861" s="38">
        <v>815162</v>
      </c>
      <c r="E4861" s="39" t="s">
        <v>9118</v>
      </c>
      <c r="F4861" s="38">
        <v>8268007433</v>
      </c>
      <c r="G4861" s="40" t="s">
        <v>11300</v>
      </c>
      <c r="H4861" s="2">
        <v>27750</v>
      </c>
      <c r="I4861" s="2"/>
      <c r="J4861" s="2">
        <v>4995</v>
      </c>
      <c r="K4861" s="3">
        <f t="shared" si="78"/>
        <v>32745</v>
      </c>
      <c r="L4861" s="41">
        <v>44602.729166666664</v>
      </c>
      <c r="M4861" s="39">
        <v>44391178</v>
      </c>
      <c r="N4861" s="39" t="s">
        <v>52</v>
      </c>
      <c r="O4861" s="40" t="s">
        <v>11301</v>
      </c>
      <c r="P4861" s="41">
        <v>44628</v>
      </c>
      <c r="Q4861" s="39" t="s">
        <v>54</v>
      </c>
      <c r="R4861" s="68"/>
    </row>
    <row r="4862" spans="1:18" s="70" customFormat="1" ht="12.75" customHeight="1" x14ac:dyDescent="0.2">
      <c r="A4862" s="38" t="s">
        <v>2787</v>
      </c>
      <c r="B4862" s="42" t="s">
        <v>2788</v>
      </c>
      <c r="C4862" s="42" t="s">
        <v>2789</v>
      </c>
      <c r="D4862" s="38">
        <v>816655</v>
      </c>
      <c r="E4862" s="42" t="s">
        <v>782</v>
      </c>
      <c r="F4862" s="38">
        <v>8268005573</v>
      </c>
      <c r="G4862" s="40">
        <v>128</v>
      </c>
      <c r="H4862" s="3">
        <v>27600</v>
      </c>
      <c r="I4862" s="3"/>
      <c r="J4862" s="3">
        <v>4968</v>
      </c>
      <c r="K4862" s="3">
        <f t="shared" si="78"/>
        <v>32568</v>
      </c>
      <c r="L4862" s="41">
        <v>44271.729166666664</v>
      </c>
      <c r="M4862" s="39">
        <v>43933710</v>
      </c>
      <c r="N4862" s="42" t="s">
        <v>315</v>
      </c>
      <c r="O4862" s="42" t="s">
        <v>2790</v>
      </c>
      <c r="P4862" s="60">
        <v>44377</v>
      </c>
      <c r="Q4862" s="42" t="s">
        <v>243</v>
      </c>
      <c r="R4862" s="68"/>
    </row>
    <row r="4863" spans="1:18" s="70" customFormat="1" ht="12.75" customHeight="1" x14ac:dyDescent="0.2">
      <c r="A4863" s="38" t="s">
        <v>20299</v>
      </c>
      <c r="B4863" s="39" t="s">
        <v>20300</v>
      </c>
      <c r="C4863" s="39" t="s">
        <v>20301</v>
      </c>
      <c r="D4863" s="38">
        <v>139336</v>
      </c>
      <c r="E4863" s="39" t="s">
        <v>19838</v>
      </c>
      <c r="F4863" s="38">
        <v>8266019332</v>
      </c>
      <c r="G4863" s="40">
        <v>1036</v>
      </c>
      <c r="H4863" s="2">
        <v>27600</v>
      </c>
      <c r="I4863" s="2"/>
      <c r="J4863" s="2">
        <v>4968</v>
      </c>
      <c r="K4863" s="3">
        <f t="shared" si="78"/>
        <v>32568</v>
      </c>
      <c r="L4863" s="41">
        <v>45147.729166666664</v>
      </c>
      <c r="M4863" s="39">
        <v>1246486431</v>
      </c>
      <c r="N4863" s="39" t="s">
        <v>52</v>
      </c>
      <c r="O4863" s="40">
        <v>309184103835</v>
      </c>
      <c r="P4863" s="41">
        <v>45189</v>
      </c>
      <c r="Q4863" s="39" t="s">
        <v>54</v>
      </c>
      <c r="R4863" s="68"/>
    </row>
    <row r="4864" spans="1:18" s="70" customFormat="1" ht="12.75" customHeight="1" x14ac:dyDescent="0.2">
      <c r="A4864" s="38" t="s">
        <v>21204</v>
      </c>
      <c r="B4864" s="39" t="s">
        <v>21205</v>
      </c>
      <c r="C4864" s="39" t="s">
        <v>21206</v>
      </c>
      <c r="D4864" s="38">
        <v>509330</v>
      </c>
      <c r="E4864" s="39" t="s">
        <v>17332</v>
      </c>
      <c r="F4864" s="38">
        <v>8266020021</v>
      </c>
      <c r="G4864" s="40" t="s">
        <v>21207</v>
      </c>
      <c r="H4864" s="2">
        <v>27500</v>
      </c>
      <c r="I4864" s="2"/>
      <c r="J4864" s="2">
        <v>4950</v>
      </c>
      <c r="K4864" s="3">
        <f t="shared" si="78"/>
        <v>32450</v>
      </c>
      <c r="L4864" s="41">
        <v>45240.729166666664</v>
      </c>
      <c r="M4864" s="39">
        <v>1246613226</v>
      </c>
      <c r="N4864" s="39" t="s">
        <v>18453</v>
      </c>
      <c r="O4864" s="40">
        <v>312226312424</v>
      </c>
      <c r="P4864" s="41">
        <v>45284</v>
      </c>
      <c r="Q4864" s="62" t="s">
        <v>21</v>
      </c>
      <c r="R4864" s="68"/>
    </row>
    <row r="4865" spans="1:18" s="70" customFormat="1" ht="12.75" customHeight="1" x14ac:dyDescent="0.25">
      <c r="A4865" s="38" t="s">
        <v>7506</v>
      </c>
      <c r="B4865" s="1"/>
      <c r="C4865" s="1"/>
      <c r="D4865" s="51"/>
      <c r="E4865" s="82" t="s">
        <v>310</v>
      </c>
      <c r="F4865" s="53"/>
      <c r="G4865" s="54" t="s">
        <v>11192</v>
      </c>
      <c r="H4865" s="35">
        <v>27462</v>
      </c>
      <c r="I4865" s="1"/>
      <c r="J4865" s="1"/>
      <c r="K4865" s="3">
        <f t="shared" si="78"/>
        <v>27462</v>
      </c>
      <c r="L4865" s="41">
        <v>44620</v>
      </c>
      <c r="M4865" s="56"/>
      <c r="N4865" s="1"/>
      <c r="O4865" s="1"/>
      <c r="P4865" s="57"/>
      <c r="Q4865" s="42" t="s">
        <v>2417</v>
      </c>
      <c r="R4865" s="69"/>
    </row>
    <row r="4866" spans="1:18" s="70" customFormat="1" ht="12.75" customHeight="1" x14ac:dyDescent="0.2">
      <c r="A4866" s="38" t="s">
        <v>14184</v>
      </c>
      <c r="B4866" s="39" t="s">
        <v>14185</v>
      </c>
      <c r="C4866" s="39" t="s">
        <v>14186</v>
      </c>
      <c r="D4866" s="38">
        <v>819844</v>
      </c>
      <c r="E4866" s="39" t="s">
        <v>7634</v>
      </c>
      <c r="F4866" s="38">
        <v>8268007564</v>
      </c>
      <c r="G4866" s="40">
        <v>611</v>
      </c>
      <c r="H4866" s="2">
        <v>27461.542372881355</v>
      </c>
      <c r="I4866" s="2"/>
      <c r="J4866" s="2">
        <v>4943.0776271186432</v>
      </c>
      <c r="K4866" s="3">
        <f t="shared" si="78"/>
        <v>32404.62</v>
      </c>
      <c r="L4866" s="41">
        <v>44722.729166666664</v>
      </c>
      <c r="M4866" s="39">
        <v>44004418</v>
      </c>
      <c r="N4866" s="39" t="s">
        <v>3282</v>
      </c>
      <c r="O4866" s="40" t="s">
        <v>14187</v>
      </c>
      <c r="P4866" s="41">
        <v>44749</v>
      </c>
      <c r="Q4866" s="42" t="s">
        <v>2417</v>
      </c>
      <c r="R4866" s="68"/>
    </row>
    <row r="4867" spans="1:18" s="70" customFormat="1" ht="12.75" customHeight="1" x14ac:dyDescent="0.2">
      <c r="A4867" s="38" t="s">
        <v>63</v>
      </c>
      <c r="B4867" s="1"/>
      <c r="C4867" s="1"/>
      <c r="D4867" s="51"/>
      <c r="E4867" s="149" t="s">
        <v>64</v>
      </c>
      <c r="F4867" s="53"/>
      <c r="G4867" s="54" t="s">
        <v>18436</v>
      </c>
      <c r="H4867" s="35">
        <v>27403.81</v>
      </c>
      <c r="I4867" s="1"/>
      <c r="J4867" s="1"/>
      <c r="K4867" s="3">
        <f t="shared" si="78"/>
        <v>27403.81</v>
      </c>
      <c r="L4867" s="41">
        <v>45013</v>
      </c>
      <c r="M4867" s="56"/>
      <c r="N4867" s="1"/>
      <c r="O4867" s="1"/>
      <c r="P4867" s="57"/>
      <c r="Q4867" s="39" t="s">
        <v>54</v>
      </c>
      <c r="R4867" s="68"/>
    </row>
    <row r="4868" spans="1:18" s="70" customFormat="1" ht="12.75" customHeight="1" x14ac:dyDescent="0.2">
      <c r="A4868" s="38" t="s">
        <v>22329</v>
      </c>
      <c r="B4868" s="39" t="s">
        <v>22330</v>
      </c>
      <c r="C4868" s="39" t="s">
        <v>22331</v>
      </c>
      <c r="D4868" s="38">
        <v>402420</v>
      </c>
      <c r="E4868" s="39" t="s">
        <v>22332</v>
      </c>
      <c r="F4868" s="38">
        <v>8266020317</v>
      </c>
      <c r="G4868" s="40" t="s">
        <v>22333</v>
      </c>
      <c r="H4868" s="2">
        <v>27375.423728813559</v>
      </c>
      <c r="I4868" s="2"/>
      <c r="J4868" s="2">
        <v>4927.5762711864409</v>
      </c>
      <c r="K4868" s="3">
        <f t="shared" si="78"/>
        <v>32303</v>
      </c>
      <c r="L4868" s="41">
        <v>45307.729166666664</v>
      </c>
      <c r="M4868" s="39">
        <v>1246769533</v>
      </c>
      <c r="N4868" s="39" t="s">
        <v>18453</v>
      </c>
      <c r="O4868" s="40" t="s">
        <v>22334</v>
      </c>
      <c r="P4868" s="41">
        <v>45414</v>
      </c>
      <c r="Q4868" s="62" t="s">
        <v>21</v>
      </c>
      <c r="R4868" s="68"/>
    </row>
    <row r="4869" spans="1:18" s="70" customFormat="1" ht="12.75" customHeight="1" x14ac:dyDescent="0.2">
      <c r="A4869" s="38" t="s">
        <v>6583</v>
      </c>
      <c r="B4869" s="39" t="s">
        <v>6584</v>
      </c>
      <c r="C4869" s="39" t="s">
        <v>6585</v>
      </c>
      <c r="D4869" s="38">
        <v>401972</v>
      </c>
      <c r="E4869" s="39" t="s">
        <v>842</v>
      </c>
      <c r="F4869" s="38">
        <v>8263000049</v>
      </c>
      <c r="G4869" s="40" t="s">
        <v>6586</v>
      </c>
      <c r="H4869" s="2">
        <v>27300</v>
      </c>
      <c r="I4869" s="2">
        <v>0</v>
      </c>
      <c r="J4869" s="2">
        <v>4914</v>
      </c>
      <c r="K4869" s="3">
        <f t="shared" si="78"/>
        <v>32214</v>
      </c>
      <c r="L4869" s="41">
        <v>44427.729166666664</v>
      </c>
      <c r="M4869" s="39">
        <v>6870217368</v>
      </c>
      <c r="N4869" s="39" t="s">
        <v>52</v>
      </c>
      <c r="O4869" s="40"/>
      <c r="P4869" s="41"/>
      <c r="Q4869" s="39" t="s">
        <v>54</v>
      </c>
      <c r="R4869" s="68"/>
    </row>
    <row r="4870" spans="1:18" s="70" customFormat="1" ht="12.75" customHeight="1" x14ac:dyDescent="0.2">
      <c r="A4870" s="38" t="s">
        <v>8314</v>
      </c>
      <c r="B4870" s="42" t="s">
        <v>8315</v>
      </c>
      <c r="C4870" s="42" t="s">
        <v>8316</v>
      </c>
      <c r="D4870" s="38">
        <v>128635</v>
      </c>
      <c r="E4870" s="42" t="s">
        <v>989</v>
      </c>
      <c r="F4870" s="38">
        <v>8266012786</v>
      </c>
      <c r="G4870" s="40" t="s">
        <v>8317</v>
      </c>
      <c r="H4870" s="3">
        <v>27250</v>
      </c>
      <c r="I4870" s="3"/>
      <c r="J4870" s="3">
        <v>4905</v>
      </c>
      <c r="K4870" s="3">
        <f t="shared" ref="K4870:K4933" si="79">SUM(H4870:J4870)</f>
        <v>32155</v>
      </c>
      <c r="L4870" s="41">
        <v>44492.729166666664</v>
      </c>
      <c r="M4870" s="39">
        <v>6870273524</v>
      </c>
      <c r="N4870" s="42" t="s">
        <v>315</v>
      </c>
      <c r="O4870" s="42" t="s">
        <v>8318</v>
      </c>
      <c r="P4870" s="60">
        <v>44555</v>
      </c>
      <c r="Q4870" s="42" t="s">
        <v>243</v>
      </c>
      <c r="R4870" s="68"/>
    </row>
    <row r="4871" spans="1:18" s="70" customFormat="1" ht="12.75" customHeight="1" x14ac:dyDescent="0.25">
      <c r="A4871" s="38" t="s">
        <v>309</v>
      </c>
      <c r="B4871" s="39"/>
      <c r="C4871" s="39"/>
      <c r="D4871" s="38"/>
      <c r="E4871" s="82" t="s">
        <v>310</v>
      </c>
      <c r="F4871" s="61"/>
      <c r="G4871" s="52" t="s">
        <v>2270</v>
      </c>
      <c r="H4871" s="5">
        <v>27151.74</v>
      </c>
      <c r="I4871" s="2"/>
      <c r="J4871" s="2"/>
      <c r="K4871" s="3">
        <f t="shared" si="79"/>
        <v>27151.74</v>
      </c>
      <c r="L4871" s="41">
        <v>44347</v>
      </c>
      <c r="M4871" s="39"/>
      <c r="N4871" s="39"/>
      <c r="O4871" s="40"/>
      <c r="P4871" s="41"/>
      <c r="Q4871" s="39" t="s">
        <v>54</v>
      </c>
      <c r="R4871" s="68"/>
    </row>
    <row r="4872" spans="1:18" s="70" customFormat="1" ht="12.75" customHeight="1" x14ac:dyDescent="0.2">
      <c r="A4872" s="38" t="s">
        <v>20701</v>
      </c>
      <c r="B4872" s="42"/>
      <c r="C4872" s="42"/>
      <c r="D4872" s="38"/>
      <c r="E4872" s="42" t="s">
        <v>3025</v>
      </c>
      <c r="F4872" s="61" t="s">
        <v>20697</v>
      </c>
      <c r="G4872" s="59">
        <v>45213</v>
      </c>
      <c r="H4872" s="5">
        <v>27054</v>
      </c>
      <c r="I4872" s="3"/>
      <c r="J4872" s="2">
        <v>0</v>
      </c>
      <c r="K4872" s="3">
        <f t="shared" si="79"/>
        <v>27054</v>
      </c>
      <c r="L4872" s="59">
        <v>45213</v>
      </c>
      <c r="M4872" s="61" t="s">
        <v>20697</v>
      </c>
      <c r="N4872" s="42" t="s">
        <v>20138</v>
      </c>
      <c r="O4872" s="42"/>
      <c r="P4872" s="60"/>
      <c r="Q4872" s="62" t="s">
        <v>17</v>
      </c>
      <c r="R4872" s="68"/>
    </row>
    <row r="4873" spans="1:18" s="70" customFormat="1" ht="12.75" customHeight="1" x14ac:dyDescent="0.2">
      <c r="A4873" s="38" t="s">
        <v>13427</v>
      </c>
      <c r="B4873" s="39" t="s">
        <v>13428</v>
      </c>
      <c r="C4873" s="39" t="s">
        <v>13429</v>
      </c>
      <c r="D4873" s="38">
        <v>501546</v>
      </c>
      <c r="E4873" s="39" t="s">
        <v>13430</v>
      </c>
      <c r="F4873" s="38">
        <v>8266014219</v>
      </c>
      <c r="G4873" s="40">
        <v>22026</v>
      </c>
      <c r="H4873" s="2">
        <v>27000</v>
      </c>
      <c r="I4873" s="2"/>
      <c r="J4873" s="2">
        <v>4860</v>
      </c>
      <c r="K4873" s="3">
        <f t="shared" si="79"/>
        <v>31860</v>
      </c>
      <c r="L4873" s="41">
        <v>44672.729166666664</v>
      </c>
      <c r="M4873" s="39">
        <v>6870059842</v>
      </c>
      <c r="N4873" s="39" t="s">
        <v>52</v>
      </c>
      <c r="O4873" s="40">
        <v>207064745745</v>
      </c>
      <c r="P4873" s="41">
        <v>44749</v>
      </c>
      <c r="Q4873" s="39" t="s">
        <v>54</v>
      </c>
      <c r="R4873" s="68"/>
    </row>
    <row r="4874" spans="1:18" s="70" customFormat="1" ht="12.75" customHeight="1" x14ac:dyDescent="0.2">
      <c r="A4874" s="38" t="s">
        <v>13831</v>
      </c>
      <c r="B4874" s="39" t="s">
        <v>13832</v>
      </c>
      <c r="C4874" s="39" t="s">
        <v>13833</v>
      </c>
      <c r="D4874" s="38">
        <v>105247</v>
      </c>
      <c r="E4874" s="39" t="s">
        <v>13834</v>
      </c>
      <c r="F4874" s="38">
        <v>8266014581</v>
      </c>
      <c r="G4874" s="40" t="s">
        <v>13835</v>
      </c>
      <c r="H4874" s="2">
        <v>27000</v>
      </c>
      <c r="I4874" s="2"/>
      <c r="J4874" s="2">
        <v>4860</v>
      </c>
      <c r="K4874" s="3">
        <f t="shared" si="79"/>
        <v>31860</v>
      </c>
      <c r="L4874" s="41">
        <v>44707.729166666664</v>
      </c>
      <c r="M4874" s="39">
        <v>6870084354</v>
      </c>
      <c r="N4874" s="39" t="s">
        <v>52</v>
      </c>
      <c r="O4874" s="40">
        <v>206292881687</v>
      </c>
      <c r="P4874" s="41">
        <v>44741</v>
      </c>
      <c r="Q4874" s="39" t="s">
        <v>54</v>
      </c>
      <c r="R4874" s="68"/>
    </row>
    <row r="4875" spans="1:18" s="70" customFormat="1" ht="12.75" customHeight="1" x14ac:dyDescent="0.2">
      <c r="A4875" s="38" t="s">
        <v>16932</v>
      </c>
      <c r="B4875" s="39" t="s">
        <v>16933</v>
      </c>
      <c r="C4875" s="39" t="s">
        <v>16934</v>
      </c>
      <c r="D4875" s="38">
        <v>703046</v>
      </c>
      <c r="E4875" s="42" t="s">
        <v>678</v>
      </c>
      <c r="F4875" s="38">
        <v>8266016396</v>
      </c>
      <c r="G4875" s="40" t="s">
        <v>16935</v>
      </c>
      <c r="H4875" s="2">
        <v>27000</v>
      </c>
      <c r="I4875" s="2"/>
      <c r="J4875" s="2">
        <v>0</v>
      </c>
      <c r="K4875" s="3">
        <f t="shared" si="79"/>
        <v>27000</v>
      </c>
      <c r="L4875" s="41">
        <v>44900.729166666664</v>
      </c>
      <c r="M4875" s="39">
        <v>3445028366</v>
      </c>
      <c r="N4875" s="39" t="s">
        <v>3282</v>
      </c>
      <c r="O4875" s="40" t="s">
        <v>16936</v>
      </c>
      <c r="P4875" s="41">
        <v>44985</v>
      </c>
      <c r="Q4875" s="42" t="s">
        <v>2417</v>
      </c>
      <c r="R4875" s="68"/>
    </row>
    <row r="4876" spans="1:18" s="70" customFormat="1" ht="12.75" customHeight="1" x14ac:dyDescent="0.2">
      <c r="A4876" s="38">
        <v>207</v>
      </c>
      <c r="B4876" s="39" t="s">
        <v>19730</v>
      </c>
      <c r="C4876" s="39" t="s">
        <v>19731</v>
      </c>
      <c r="D4876" s="38">
        <v>105872</v>
      </c>
      <c r="E4876" s="39" t="s">
        <v>15714</v>
      </c>
      <c r="F4876" s="38">
        <v>8266017171</v>
      </c>
      <c r="G4876" s="40" t="s">
        <v>19732</v>
      </c>
      <c r="H4876" s="2">
        <v>27000</v>
      </c>
      <c r="I4876" s="2"/>
      <c r="J4876" s="2">
        <v>4860</v>
      </c>
      <c r="K4876" s="3">
        <f t="shared" si="79"/>
        <v>31860</v>
      </c>
      <c r="L4876" s="41">
        <v>45087.729166666664</v>
      </c>
      <c r="M4876" s="39">
        <v>1246424646</v>
      </c>
      <c r="N4876" s="39" t="s">
        <v>8899</v>
      </c>
      <c r="O4876" s="40" t="s">
        <v>19733</v>
      </c>
      <c r="P4876" s="41">
        <v>45128</v>
      </c>
      <c r="Q4876" s="42" t="s">
        <v>8901</v>
      </c>
      <c r="R4876" s="68"/>
    </row>
    <row r="4877" spans="1:18" s="70" customFormat="1" ht="12.75" customHeight="1" x14ac:dyDescent="0.2">
      <c r="A4877" s="38" t="s">
        <v>22442</v>
      </c>
      <c r="B4877" s="39" t="s">
        <v>22443</v>
      </c>
      <c r="C4877" s="39" t="s">
        <v>22444</v>
      </c>
      <c r="D4877" s="38">
        <v>703046</v>
      </c>
      <c r="E4877" s="87" t="s">
        <v>678</v>
      </c>
      <c r="F4877" s="38">
        <v>8266019278</v>
      </c>
      <c r="G4877" s="40" t="s">
        <v>22445</v>
      </c>
      <c r="H4877" s="2">
        <v>26838</v>
      </c>
      <c r="I4877" s="2"/>
      <c r="J4877" s="2">
        <v>0</v>
      </c>
      <c r="K4877" s="3">
        <f t="shared" si="79"/>
        <v>26838</v>
      </c>
      <c r="L4877" s="41">
        <v>45362.729166666664</v>
      </c>
      <c r="M4877" s="39">
        <v>2985481757</v>
      </c>
      <c r="N4877" s="39" t="s">
        <v>19303</v>
      </c>
      <c r="O4877" s="40" t="s">
        <v>22446</v>
      </c>
      <c r="P4877" s="41">
        <v>45399</v>
      </c>
      <c r="Q4877" s="62" t="s">
        <v>19</v>
      </c>
      <c r="R4877" s="68"/>
    </row>
    <row r="4878" spans="1:18" s="70" customFormat="1" ht="12.75" customHeight="1" x14ac:dyDescent="0.2">
      <c r="A4878" s="38" t="s">
        <v>63</v>
      </c>
      <c r="B4878" s="1"/>
      <c r="C4878" s="1"/>
      <c r="D4878" s="51"/>
      <c r="E4878" s="149" t="s">
        <v>64</v>
      </c>
      <c r="F4878" s="53"/>
      <c r="G4878" s="54" t="s">
        <v>18548</v>
      </c>
      <c r="H4878" s="35">
        <v>26680.9</v>
      </c>
      <c r="I4878" s="1"/>
      <c r="J4878" s="1"/>
      <c r="K4878" s="3">
        <f t="shared" si="79"/>
        <v>26680.9</v>
      </c>
      <c r="L4878" s="41">
        <v>45016</v>
      </c>
      <c r="M4878" s="56"/>
      <c r="N4878" s="1"/>
      <c r="O4878" s="1"/>
      <c r="P4878" s="57"/>
      <c r="Q4878" s="39" t="s">
        <v>54</v>
      </c>
      <c r="R4878" s="68"/>
    </row>
    <row r="4879" spans="1:18" s="70" customFormat="1" ht="12.75" customHeight="1" x14ac:dyDescent="0.2">
      <c r="A4879" s="38" t="s">
        <v>12062</v>
      </c>
      <c r="B4879" s="39" t="s">
        <v>12063</v>
      </c>
      <c r="C4879" s="39" t="s">
        <v>12064</v>
      </c>
      <c r="D4879" s="38">
        <v>819844</v>
      </c>
      <c r="E4879" s="39" t="s">
        <v>7634</v>
      </c>
      <c r="F4879" s="38">
        <v>8268007511</v>
      </c>
      <c r="G4879" s="40">
        <v>429</v>
      </c>
      <c r="H4879" s="2">
        <v>26629.661016949154</v>
      </c>
      <c r="I4879" s="2"/>
      <c r="J4879" s="2">
        <v>4793.3389830508477</v>
      </c>
      <c r="K4879" s="3">
        <f t="shared" si="79"/>
        <v>31423</v>
      </c>
      <c r="L4879" s="41">
        <v>44558.729166666664</v>
      </c>
      <c r="M4879" s="39">
        <v>43848809</v>
      </c>
      <c r="N4879" s="39" t="s">
        <v>3282</v>
      </c>
      <c r="O4879" s="40" t="s">
        <v>12065</v>
      </c>
      <c r="P4879" s="41">
        <v>44674</v>
      </c>
      <c r="Q4879" s="42" t="s">
        <v>2417</v>
      </c>
      <c r="R4879" s="68"/>
    </row>
    <row r="4880" spans="1:18" s="70" customFormat="1" ht="12.75" customHeight="1" x14ac:dyDescent="0.2">
      <c r="A4880" s="38" t="s">
        <v>22846</v>
      </c>
      <c r="B4880" s="39" t="s">
        <v>22847</v>
      </c>
      <c r="C4880" s="39" t="s">
        <v>22848</v>
      </c>
      <c r="D4880" s="38">
        <v>815162</v>
      </c>
      <c r="E4880" s="39" t="s">
        <v>9118</v>
      </c>
      <c r="F4880" s="38">
        <v>8268015145</v>
      </c>
      <c r="G4880" s="40" t="s">
        <v>22849</v>
      </c>
      <c r="H4880" s="2">
        <v>26600</v>
      </c>
      <c r="I4880" s="2"/>
      <c r="J4880" s="2">
        <v>4788</v>
      </c>
      <c r="K4880" s="3">
        <f t="shared" si="79"/>
        <v>31388</v>
      </c>
      <c r="L4880" s="41">
        <v>45437.729166666664</v>
      </c>
      <c r="M4880" s="39">
        <v>160836336</v>
      </c>
      <c r="N4880" s="39" t="s">
        <v>19303</v>
      </c>
      <c r="O4880" s="40"/>
      <c r="P4880" s="41"/>
      <c r="Q4880" s="62" t="s">
        <v>19</v>
      </c>
      <c r="R4880" s="68"/>
    </row>
    <row r="4881" spans="1:18" s="70" customFormat="1" ht="12.75" customHeight="1" x14ac:dyDescent="0.2">
      <c r="A4881" s="38" t="s">
        <v>6587</v>
      </c>
      <c r="B4881" s="39" t="s">
        <v>6588</v>
      </c>
      <c r="C4881" s="39" t="s">
        <v>6589</v>
      </c>
      <c r="D4881" s="38">
        <v>401972</v>
      </c>
      <c r="E4881" s="39" t="s">
        <v>842</v>
      </c>
      <c r="F4881" s="38">
        <v>8263000049</v>
      </c>
      <c r="G4881" s="40" t="s">
        <v>6590</v>
      </c>
      <c r="H4881" s="2">
        <v>26390</v>
      </c>
      <c r="I4881" s="2">
        <v>0</v>
      </c>
      <c r="J4881" s="2">
        <v>4750.2</v>
      </c>
      <c r="K4881" s="3">
        <f t="shared" si="79"/>
        <v>31140.2</v>
      </c>
      <c r="L4881" s="41">
        <v>44427.729166666664</v>
      </c>
      <c r="M4881" s="39">
        <v>6870217402</v>
      </c>
      <c r="N4881" s="39" t="s">
        <v>52</v>
      </c>
      <c r="O4881" s="40"/>
      <c r="P4881" s="41"/>
      <c r="Q4881" s="39" t="s">
        <v>54</v>
      </c>
      <c r="R4881" s="68"/>
    </row>
    <row r="4882" spans="1:18" s="70" customFormat="1" ht="12.75" customHeight="1" x14ac:dyDescent="0.2">
      <c r="A4882" s="38">
        <v>192</v>
      </c>
      <c r="B4882" s="39" t="s">
        <v>20456</v>
      </c>
      <c r="C4882" s="39" t="s">
        <v>20457</v>
      </c>
      <c r="D4882" s="38">
        <v>821964</v>
      </c>
      <c r="E4882" s="39" t="s">
        <v>13460</v>
      </c>
      <c r="F4882" s="38">
        <v>8268013005</v>
      </c>
      <c r="G4882" s="40" t="s">
        <v>20458</v>
      </c>
      <c r="H4882" s="2">
        <v>26371.745762711867</v>
      </c>
      <c r="I4882" s="2"/>
      <c r="J4882" s="2">
        <v>4746.9142372881361</v>
      </c>
      <c r="K4882" s="3">
        <f t="shared" si="79"/>
        <v>31118.660000000003</v>
      </c>
      <c r="L4882" s="41">
        <v>45180.729166666664</v>
      </c>
      <c r="M4882" s="39">
        <v>160676426</v>
      </c>
      <c r="N4882" s="39" t="s">
        <v>8899</v>
      </c>
      <c r="O4882" s="40" t="s">
        <v>20459</v>
      </c>
      <c r="P4882" s="41">
        <v>45199</v>
      </c>
      <c r="Q4882" s="42" t="s">
        <v>8901</v>
      </c>
      <c r="R4882" s="68"/>
    </row>
    <row r="4883" spans="1:18" s="70" customFormat="1" ht="12.75" customHeight="1" x14ac:dyDescent="0.2">
      <c r="A4883" s="38" t="s">
        <v>17599</v>
      </c>
      <c r="B4883" s="39" t="s">
        <v>17600</v>
      </c>
      <c r="C4883" s="39" t="s">
        <v>17601</v>
      </c>
      <c r="D4883" s="38">
        <v>814699</v>
      </c>
      <c r="E4883" s="39" t="s">
        <v>17602</v>
      </c>
      <c r="F4883" s="38">
        <v>8266017036</v>
      </c>
      <c r="G4883" s="40">
        <v>1175</v>
      </c>
      <c r="H4883" s="2">
        <v>26271.186440677968</v>
      </c>
      <c r="I4883" s="2"/>
      <c r="J4883" s="2">
        <v>4728.8135593220341</v>
      </c>
      <c r="K4883" s="3">
        <f t="shared" si="79"/>
        <v>31000</v>
      </c>
      <c r="L4883" s="41">
        <v>44937.729166666664</v>
      </c>
      <c r="M4883" s="39">
        <v>6870376209</v>
      </c>
      <c r="N4883" s="39" t="s">
        <v>52</v>
      </c>
      <c r="O4883" s="40" t="s">
        <v>17603</v>
      </c>
      <c r="P4883" s="41">
        <v>44974</v>
      </c>
      <c r="Q4883" s="39" t="s">
        <v>54</v>
      </c>
      <c r="R4883" s="68"/>
    </row>
    <row r="4884" spans="1:18" s="70" customFormat="1" ht="12.75" customHeight="1" x14ac:dyDescent="0.2">
      <c r="A4884" s="38" t="s">
        <v>21245</v>
      </c>
      <c r="B4884" s="39" t="s">
        <v>21246</v>
      </c>
      <c r="C4884" s="39" t="s">
        <v>21247</v>
      </c>
      <c r="D4884" s="38">
        <v>816273</v>
      </c>
      <c r="E4884" s="39" t="s">
        <v>51</v>
      </c>
      <c r="F4884" s="38">
        <v>8268013815</v>
      </c>
      <c r="G4884" s="40">
        <v>228</v>
      </c>
      <c r="H4884" s="2">
        <v>26261.864406779663</v>
      </c>
      <c r="I4884" s="2"/>
      <c r="J4884" s="2">
        <v>4727.1355932203396</v>
      </c>
      <c r="K4884" s="3">
        <f t="shared" si="79"/>
        <v>30989.000000000004</v>
      </c>
      <c r="L4884" s="41">
        <v>45259.729166666664</v>
      </c>
      <c r="M4884" s="39">
        <v>160865782</v>
      </c>
      <c r="N4884" s="39" t="s">
        <v>18463</v>
      </c>
      <c r="O4884" s="40" t="s">
        <v>21244</v>
      </c>
      <c r="P4884" s="41">
        <v>45274</v>
      </c>
      <c r="Q4884" s="62" t="s">
        <v>29</v>
      </c>
      <c r="R4884" s="68"/>
    </row>
    <row r="4885" spans="1:18" s="70" customFormat="1" ht="12.75" customHeight="1" x14ac:dyDescent="0.2">
      <c r="A4885" s="38">
        <v>368</v>
      </c>
      <c r="B4885" s="39" t="s">
        <v>16859</v>
      </c>
      <c r="C4885" s="39" t="s">
        <v>16860</v>
      </c>
      <c r="D4885" s="38">
        <v>502357</v>
      </c>
      <c r="E4885" s="90" t="s">
        <v>4068</v>
      </c>
      <c r="F4885" s="38">
        <v>8266016729</v>
      </c>
      <c r="G4885" s="40" t="s">
        <v>16861</v>
      </c>
      <c r="H4885" s="2">
        <v>26250</v>
      </c>
      <c r="I4885" s="2"/>
      <c r="J4885" s="2">
        <v>4725</v>
      </c>
      <c r="K4885" s="3">
        <f t="shared" si="79"/>
        <v>30975</v>
      </c>
      <c r="L4885" s="41">
        <v>44896.729166666664</v>
      </c>
      <c r="M4885" s="39">
        <v>6870326854</v>
      </c>
      <c r="N4885" s="39" t="s">
        <v>8899</v>
      </c>
      <c r="O4885" s="40" t="s">
        <v>16862</v>
      </c>
      <c r="P4885" s="41">
        <v>44958</v>
      </c>
      <c r="Q4885" s="42" t="s">
        <v>8901</v>
      </c>
      <c r="R4885" s="68"/>
    </row>
    <row r="4886" spans="1:18" s="70" customFormat="1" ht="12.75" customHeight="1" x14ac:dyDescent="0.2">
      <c r="A4886" s="38" t="s">
        <v>8057</v>
      </c>
      <c r="B4886" s="39" t="s">
        <v>8058</v>
      </c>
      <c r="C4886" s="39" t="s">
        <v>8059</v>
      </c>
      <c r="D4886" s="38">
        <v>401972</v>
      </c>
      <c r="E4886" s="39" t="s">
        <v>842</v>
      </c>
      <c r="F4886" s="38">
        <v>8263000049</v>
      </c>
      <c r="G4886" s="40" t="s">
        <v>8060</v>
      </c>
      <c r="H4886" s="2">
        <v>26200</v>
      </c>
      <c r="I4886" s="2">
        <v>0</v>
      </c>
      <c r="J4886" s="2">
        <v>4716</v>
      </c>
      <c r="K4886" s="3">
        <f t="shared" si="79"/>
        <v>30916</v>
      </c>
      <c r="L4886" s="41">
        <v>44469.729166666664</v>
      </c>
      <c r="M4886" s="39">
        <v>6870263053</v>
      </c>
      <c r="N4886" s="39" t="s">
        <v>52</v>
      </c>
      <c r="O4886" s="40"/>
      <c r="P4886" s="41"/>
      <c r="Q4886" s="39" t="s">
        <v>54</v>
      </c>
      <c r="R4886" s="68"/>
    </row>
    <row r="4887" spans="1:18" s="70" customFormat="1" ht="12.75" customHeight="1" x14ac:dyDescent="0.2">
      <c r="A4887" s="38" t="s">
        <v>10265</v>
      </c>
      <c r="B4887" s="39" t="s">
        <v>10266</v>
      </c>
      <c r="C4887" s="39" t="s">
        <v>10267</v>
      </c>
      <c r="D4887" s="38">
        <v>401972</v>
      </c>
      <c r="E4887" s="39" t="s">
        <v>842</v>
      </c>
      <c r="F4887" s="38">
        <v>8263000049</v>
      </c>
      <c r="G4887" s="40" t="s">
        <v>10268</v>
      </c>
      <c r="H4887" s="2">
        <v>26200</v>
      </c>
      <c r="I4887" s="2">
        <v>0</v>
      </c>
      <c r="J4887" s="2">
        <v>4716</v>
      </c>
      <c r="K4887" s="3">
        <f t="shared" si="79"/>
        <v>30916</v>
      </c>
      <c r="L4887" s="41">
        <v>44551.729166666664</v>
      </c>
      <c r="M4887" s="39">
        <v>6870366740</v>
      </c>
      <c r="N4887" s="39" t="s">
        <v>52</v>
      </c>
      <c r="O4887" s="40"/>
      <c r="P4887" s="41"/>
      <c r="Q4887" s="39" t="s">
        <v>54</v>
      </c>
      <c r="R4887" s="68"/>
    </row>
    <row r="4888" spans="1:18" s="70" customFormat="1" ht="12.75" customHeight="1" x14ac:dyDescent="0.2">
      <c r="A4888" s="38" t="s">
        <v>7627</v>
      </c>
      <c r="B4888" s="39" t="s">
        <v>7628</v>
      </c>
      <c r="C4888" s="39" t="s">
        <v>7629</v>
      </c>
      <c r="D4888" s="38">
        <v>814561</v>
      </c>
      <c r="E4888" s="39" t="s">
        <v>4098</v>
      </c>
      <c r="F4888" s="38">
        <v>8268005384</v>
      </c>
      <c r="G4888" s="40">
        <v>71</v>
      </c>
      <c r="H4888" s="2">
        <v>26188.983050847459</v>
      </c>
      <c r="I4888" s="2"/>
      <c r="J4888" s="2">
        <v>4714.0169491525421</v>
      </c>
      <c r="K4888" s="3">
        <f t="shared" si="79"/>
        <v>30903</v>
      </c>
      <c r="L4888" s="41">
        <v>44492.729166666664</v>
      </c>
      <c r="M4888" s="39">
        <v>44156092</v>
      </c>
      <c r="N4888" s="39" t="s">
        <v>52</v>
      </c>
      <c r="O4888" s="40" t="s">
        <v>7630</v>
      </c>
      <c r="P4888" s="41">
        <v>44511</v>
      </c>
      <c r="Q4888" s="39" t="s">
        <v>54</v>
      </c>
      <c r="R4888" s="68"/>
    </row>
    <row r="4889" spans="1:18" s="70" customFormat="1" ht="12.75" customHeight="1" x14ac:dyDescent="0.2">
      <c r="A4889" s="38" t="s">
        <v>10310</v>
      </c>
      <c r="B4889" s="39" t="s">
        <v>10311</v>
      </c>
      <c r="C4889" s="39" t="s">
        <v>10312</v>
      </c>
      <c r="D4889" s="38">
        <v>819844</v>
      </c>
      <c r="E4889" s="39" t="s">
        <v>7634</v>
      </c>
      <c r="F4889" s="38">
        <v>8268007511</v>
      </c>
      <c r="G4889" s="40">
        <v>447</v>
      </c>
      <c r="H4889" s="2">
        <v>26039.830508474577</v>
      </c>
      <c r="I4889" s="2"/>
      <c r="J4889" s="2">
        <v>4687.1694915254238</v>
      </c>
      <c r="K4889" s="3">
        <f t="shared" si="79"/>
        <v>30727</v>
      </c>
      <c r="L4889" s="41">
        <v>44590</v>
      </c>
      <c r="M4889" s="39">
        <v>44328545</v>
      </c>
      <c r="N4889" s="39" t="s">
        <v>3282</v>
      </c>
      <c r="O4889" s="40" t="s">
        <v>10309</v>
      </c>
      <c r="P4889" s="41">
        <v>44600</v>
      </c>
      <c r="Q4889" s="42" t="s">
        <v>2417</v>
      </c>
      <c r="R4889" s="68"/>
    </row>
    <row r="4890" spans="1:18" s="70" customFormat="1" ht="12.75" customHeight="1" x14ac:dyDescent="0.2">
      <c r="A4890" s="38" t="s">
        <v>12284</v>
      </c>
      <c r="B4890" s="39" t="s">
        <v>12285</v>
      </c>
      <c r="C4890" s="39" t="s">
        <v>12286</v>
      </c>
      <c r="D4890" s="38">
        <v>819844</v>
      </c>
      <c r="E4890" s="39" t="s">
        <v>7634</v>
      </c>
      <c r="F4890" s="38">
        <v>8268007511</v>
      </c>
      <c r="G4890" s="40">
        <v>514</v>
      </c>
      <c r="H4890" s="2">
        <v>26039.830508474577</v>
      </c>
      <c r="I4890" s="2"/>
      <c r="J4890" s="2">
        <v>4687.1694915254238</v>
      </c>
      <c r="K4890" s="3">
        <f t="shared" si="79"/>
        <v>30727</v>
      </c>
      <c r="L4890" s="41">
        <v>44645.729166666664</v>
      </c>
      <c r="M4890" s="39">
        <v>44467072</v>
      </c>
      <c r="N4890" s="39" t="s">
        <v>3282</v>
      </c>
      <c r="O4890" s="40" t="s">
        <v>12287</v>
      </c>
      <c r="P4890" s="41">
        <v>44657</v>
      </c>
      <c r="Q4890" s="42" t="s">
        <v>2417</v>
      </c>
      <c r="R4890" s="68"/>
    </row>
    <row r="4891" spans="1:18" s="70" customFormat="1" ht="12.75" customHeight="1" x14ac:dyDescent="0.2">
      <c r="A4891" s="38" t="s">
        <v>4025</v>
      </c>
      <c r="B4891" s="39" t="s">
        <v>4026</v>
      </c>
      <c r="C4891" s="39" t="s">
        <v>4027</v>
      </c>
      <c r="D4891" s="38">
        <v>509612</v>
      </c>
      <c r="E4891" s="39" t="s">
        <v>4028</v>
      </c>
      <c r="F4891" s="38">
        <v>8266011741</v>
      </c>
      <c r="G4891" s="40" t="s">
        <v>4029</v>
      </c>
      <c r="H4891" s="2">
        <v>26000</v>
      </c>
      <c r="I4891" s="2"/>
      <c r="J4891" s="2">
        <v>4680</v>
      </c>
      <c r="K4891" s="3">
        <f t="shared" si="79"/>
        <v>30680</v>
      </c>
      <c r="L4891" s="41">
        <v>44368.729166666664</v>
      </c>
      <c r="M4891" s="39">
        <v>6870134754</v>
      </c>
      <c r="N4891" s="39" t="s">
        <v>52</v>
      </c>
      <c r="O4891" s="40">
        <v>107273727265</v>
      </c>
      <c r="P4891" s="41">
        <v>44405</v>
      </c>
      <c r="Q4891" s="39" t="s">
        <v>54</v>
      </c>
      <c r="R4891" s="68"/>
    </row>
    <row r="4892" spans="1:18" s="70" customFormat="1" ht="12.75" customHeight="1" x14ac:dyDescent="0.2">
      <c r="A4892" s="38" t="s">
        <v>22649</v>
      </c>
      <c r="B4892" s="39" t="s">
        <v>22650</v>
      </c>
      <c r="C4892" s="39" t="s">
        <v>22651</v>
      </c>
      <c r="D4892" s="38">
        <v>507912</v>
      </c>
      <c r="E4892" s="39" t="s">
        <v>14321</v>
      </c>
      <c r="F4892" s="38">
        <v>8266020103</v>
      </c>
      <c r="G4892" s="40" t="s">
        <v>22652</v>
      </c>
      <c r="H4892" s="2">
        <v>26000</v>
      </c>
      <c r="I4892" s="2"/>
      <c r="J4892" s="2">
        <v>4680</v>
      </c>
      <c r="K4892" s="3">
        <f t="shared" si="79"/>
        <v>30680</v>
      </c>
      <c r="L4892" s="41">
        <v>45401.729166666664</v>
      </c>
      <c r="M4892" s="39">
        <v>1251186207</v>
      </c>
      <c r="N4892" s="39" t="s">
        <v>18453</v>
      </c>
      <c r="O4892" s="40">
        <v>406171547404</v>
      </c>
      <c r="P4892" s="41">
        <v>45462</v>
      </c>
      <c r="Q4892" s="62" t="s">
        <v>21</v>
      </c>
      <c r="R4892" s="68"/>
    </row>
    <row r="4893" spans="1:18" s="70" customFormat="1" ht="12.75" customHeight="1" x14ac:dyDescent="0.2">
      <c r="A4893" s="38" t="s">
        <v>21328</v>
      </c>
      <c r="B4893" s="39" t="s">
        <v>21329</v>
      </c>
      <c r="C4893" s="39" t="s">
        <v>21330</v>
      </c>
      <c r="D4893" s="38">
        <v>703046</v>
      </c>
      <c r="E4893" s="87" t="s">
        <v>678</v>
      </c>
      <c r="F4893" s="38">
        <v>8266020114</v>
      </c>
      <c r="G4893" s="40" t="s">
        <v>21331</v>
      </c>
      <c r="H4893" s="2">
        <v>25981</v>
      </c>
      <c r="I4893" s="2"/>
      <c r="J4893" s="2">
        <v>0</v>
      </c>
      <c r="K4893" s="3">
        <f t="shared" si="79"/>
        <v>25981</v>
      </c>
      <c r="L4893" s="41">
        <v>45254.729166666664</v>
      </c>
      <c r="M4893" s="39">
        <v>1218741167</v>
      </c>
      <c r="N4893" s="39" t="s">
        <v>18453</v>
      </c>
      <c r="O4893" s="40" t="s">
        <v>21332</v>
      </c>
      <c r="P4893" s="41">
        <v>45287</v>
      </c>
      <c r="Q4893" s="62" t="s">
        <v>21</v>
      </c>
      <c r="R4893" s="68"/>
    </row>
    <row r="4894" spans="1:18" s="70" customFormat="1" ht="12.75" customHeight="1" x14ac:dyDescent="0.2">
      <c r="A4894" s="38" t="s">
        <v>12160</v>
      </c>
      <c r="B4894" s="42" t="s">
        <v>12161</v>
      </c>
      <c r="C4894" s="42" t="s">
        <v>12162</v>
      </c>
      <c r="D4894" s="38">
        <v>300286</v>
      </c>
      <c r="E4894" s="42" t="s">
        <v>3944</v>
      </c>
      <c r="F4894" s="38">
        <v>8263000075</v>
      </c>
      <c r="G4894" s="40">
        <v>712733916</v>
      </c>
      <c r="H4894" s="3">
        <v>25900</v>
      </c>
      <c r="I4894" s="3"/>
      <c r="J4894" s="3">
        <v>4662</v>
      </c>
      <c r="K4894" s="3">
        <f t="shared" si="79"/>
        <v>30562</v>
      </c>
      <c r="L4894" s="41">
        <v>44616.729166666664</v>
      </c>
      <c r="M4894" s="39">
        <v>6870451066</v>
      </c>
      <c r="N4894" s="42" t="s">
        <v>315</v>
      </c>
      <c r="O4894" s="42" t="s">
        <v>12163</v>
      </c>
      <c r="P4894" s="60">
        <v>44674</v>
      </c>
      <c r="Q4894" s="42" t="s">
        <v>243</v>
      </c>
      <c r="R4894" s="68"/>
    </row>
    <row r="4895" spans="1:18" s="70" customFormat="1" ht="12.75" customHeight="1" x14ac:dyDescent="0.2">
      <c r="A4895" s="38" t="s">
        <v>18218</v>
      </c>
      <c r="B4895" s="39" t="s">
        <v>18219</v>
      </c>
      <c r="C4895" s="39" t="s">
        <v>18220</v>
      </c>
      <c r="D4895" s="38">
        <v>815145</v>
      </c>
      <c r="E4895" s="39" t="s">
        <v>1053</v>
      </c>
      <c r="F4895" s="38">
        <v>8268011256</v>
      </c>
      <c r="G4895" s="40">
        <v>126</v>
      </c>
      <c r="H4895" s="2">
        <v>25869.69491525424</v>
      </c>
      <c r="I4895" s="2"/>
      <c r="J4895" s="2">
        <v>4656.5450847457632</v>
      </c>
      <c r="K4895" s="3">
        <f t="shared" si="79"/>
        <v>30526.240000000005</v>
      </c>
      <c r="L4895" s="41">
        <v>44998.729166666664</v>
      </c>
      <c r="M4895" s="39">
        <v>44551186</v>
      </c>
      <c r="N4895" s="39" t="s">
        <v>52</v>
      </c>
      <c r="O4895" s="40" t="s">
        <v>18221</v>
      </c>
      <c r="P4895" s="41">
        <v>45021</v>
      </c>
      <c r="Q4895" s="39" t="s">
        <v>54</v>
      </c>
      <c r="R4895" s="68"/>
    </row>
    <row r="4896" spans="1:18" s="70" customFormat="1" ht="12.75" customHeight="1" x14ac:dyDescent="0.2">
      <c r="A4896" s="38" t="s">
        <v>63</v>
      </c>
      <c r="B4896" s="1"/>
      <c r="C4896" s="1"/>
      <c r="D4896" s="51"/>
      <c r="E4896" s="149" t="s">
        <v>64</v>
      </c>
      <c r="F4896" s="53"/>
      <c r="G4896" s="54" t="s">
        <v>18955</v>
      </c>
      <c r="H4896" s="35">
        <v>25736.23</v>
      </c>
      <c r="I4896" s="1"/>
      <c r="J4896" s="1"/>
      <c r="K4896" s="3">
        <f t="shared" si="79"/>
        <v>25736.23</v>
      </c>
      <c r="L4896" s="41">
        <v>45052</v>
      </c>
      <c r="M4896" s="56"/>
      <c r="N4896" s="1"/>
      <c r="O4896" s="1"/>
      <c r="P4896" s="57"/>
      <c r="Q4896" s="39" t="s">
        <v>54</v>
      </c>
      <c r="R4896" s="68"/>
    </row>
    <row r="4897" spans="1:18" s="70" customFormat="1" ht="12.75" customHeight="1" x14ac:dyDescent="0.2">
      <c r="A4897" s="38" t="s">
        <v>22733</v>
      </c>
      <c r="B4897" s="39" t="s">
        <v>22734</v>
      </c>
      <c r="C4897" s="39" t="s">
        <v>22735</v>
      </c>
      <c r="D4897" s="38">
        <v>137847</v>
      </c>
      <c r="E4897" s="39" t="s">
        <v>17353</v>
      </c>
      <c r="F4897" s="38">
        <v>8266019461</v>
      </c>
      <c r="G4897" s="40" t="s">
        <v>22736</v>
      </c>
      <c r="H4897" s="2">
        <v>25650</v>
      </c>
      <c r="I4897" s="2"/>
      <c r="J4897" s="2">
        <v>4617</v>
      </c>
      <c r="K4897" s="3">
        <f t="shared" si="79"/>
        <v>30267</v>
      </c>
      <c r="L4897" s="41">
        <v>45421.729166666664</v>
      </c>
      <c r="M4897" s="39">
        <v>1251193798</v>
      </c>
      <c r="N4897" s="39" t="s">
        <v>19303</v>
      </c>
      <c r="O4897" s="40" t="s">
        <v>22732</v>
      </c>
      <c r="P4897" s="41">
        <v>45458</v>
      </c>
      <c r="Q4897" s="62" t="s">
        <v>19</v>
      </c>
      <c r="R4897" s="68"/>
    </row>
    <row r="4898" spans="1:18" s="70" customFormat="1" ht="12.75" customHeight="1" x14ac:dyDescent="0.2">
      <c r="A4898" s="38" t="s">
        <v>63</v>
      </c>
      <c r="B4898" s="1"/>
      <c r="C4898" s="1"/>
      <c r="D4898" s="51"/>
      <c r="E4898" s="149" t="s">
        <v>64</v>
      </c>
      <c r="F4898" s="53"/>
      <c r="G4898" s="54" t="s">
        <v>19719</v>
      </c>
      <c r="H4898" s="35">
        <v>25627</v>
      </c>
      <c r="I4898" s="1"/>
      <c r="J4898" s="1"/>
      <c r="K4898" s="3">
        <f t="shared" si="79"/>
        <v>25627</v>
      </c>
      <c r="L4898" s="41">
        <v>45112</v>
      </c>
      <c r="M4898" s="56"/>
      <c r="N4898" s="1"/>
      <c r="O4898" s="1"/>
      <c r="P4898" s="57"/>
      <c r="Q4898" s="39" t="s">
        <v>54</v>
      </c>
      <c r="R4898" s="68"/>
    </row>
    <row r="4899" spans="1:18" s="70" customFormat="1" ht="12.75" customHeight="1" x14ac:dyDescent="0.2">
      <c r="A4899" s="38" t="s">
        <v>63</v>
      </c>
      <c r="B4899" s="1"/>
      <c r="C4899" s="1"/>
      <c r="D4899" s="51"/>
      <c r="E4899" s="149" t="s">
        <v>64</v>
      </c>
      <c r="F4899" s="53"/>
      <c r="G4899" s="54" t="s">
        <v>5370</v>
      </c>
      <c r="H4899" s="35">
        <v>25567.759999999998</v>
      </c>
      <c r="I4899" s="1"/>
      <c r="J4899" s="1"/>
      <c r="K4899" s="3">
        <f t="shared" si="79"/>
        <v>25567.759999999998</v>
      </c>
      <c r="L4899" s="41">
        <v>44439</v>
      </c>
      <c r="M4899" s="56"/>
      <c r="N4899" s="1"/>
      <c r="O4899" s="1"/>
      <c r="P4899" s="57"/>
      <c r="Q4899" s="39" t="s">
        <v>54</v>
      </c>
      <c r="R4899" s="68"/>
    </row>
    <row r="4900" spans="1:18" s="70" customFormat="1" ht="12.75" customHeight="1" x14ac:dyDescent="0.2">
      <c r="A4900" s="38" t="s">
        <v>6167</v>
      </c>
      <c r="B4900" s="1"/>
      <c r="C4900" s="1"/>
      <c r="D4900" s="51"/>
      <c r="E4900" s="39" t="s">
        <v>6168</v>
      </c>
      <c r="F4900" s="53"/>
      <c r="G4900" s="54" t="s">
        <v>10940</v>
      </c>
      <c r="H4900" s="35">
        <v>25567.69</v>
      </c>
      <c r="I4900" s="1"/>
      <c r="J4900" s="1"/>
      <c r="K4900" s="3">
        <f t="shared" si="79"/>
        <v>25567.69</v>
      </c>
      <c r="L4900" s="63"/>
      <c r="M4900" s="56"/>
      <c r="N4900" s="1"/>
      <c r="O4900" s="1"/>
      <c r="P4900" s="57"/>
      <c r="Q4900" s="42" t="s">
        <v>2417</v>
      </c>
      <c r="R4900" s="68"/>
    </row>
    <row r="4901" spans="1:18" s="70" customFormat="1" ht="12.75" customHeight="1" x14ac:dyDescent="0.2">
      <c r="A4901" s="38" t="s">
        <v>15996</v>
      </c>
      <c r="B4901" s="42" t="s">
        <v>15997</v>
      </c>
      <c r="C4901" s="42" t="s">
        <v>15998</v>
      </c>
      <c r="D4901" s="38">
        <v>505928</v>
      </c>
      <c r="E4901" s="42" t="s">
        <v>15999</v>
      </c>
      <c r="F4901" s="38">
        <v>8263000227</v>
      </c>
      <c r="G4901" s="40" t="s">
        <v>16000</v>
      </c>
      <c r="H4901" s="3">
        <v>25556.739999999998</v>
      </c>
      <c r="I4901" s="3"/>
      <c r="J4901" s="3">
        <v>4600.26</v>
      </c>
      <c r="K4901" s="3">
        <f t="shared" si="79"/>
        <v>30157</v>
      </c>
      <c r="L4901" s="41">
        <v>44830.729166666664</v>
      </c>
      <c r="M4901" s="39">
        <v>6870256670</v>
      </c>
      <c r="N4901" s="42" t="s">
        <v>315</v>
      </c>
      <c r="O4901" s="42">
        <v>212055837170</v>
      </c>
      <c r="P4901" s="60">
        <v>44901</v>
      </c>
      <c r="Q4901" s="42" t="s">
        <v>243</v>
      </c>
      <c r="R4901" s="68"/>
    </row>
    <row r="4902" spans="1:18" s="70" customFormat="1" ht="12.75" customHeight="1" x14ac:dyDescent="0.2">
      <c r="A4902" s="38" t="s">
        <v>17763</v>
      </c>
      <c r="B4902" s="39" t="s">
        <v>17760</v>
      </c>
      <c r="C4902" s="39"/>
      <c r="D4902" s="38">
        <v>703429</v>
      </c>
      <c r="E4902" s="39" t="s">
        <v>16352</v>
      </c>
      <c r="F4902" s="38">
        <v>8262000058</v>
      </c>
      <c r="G4902" s="40" t="s">
        <v>17764</v>
      </c>
      <c r="H4902" s="2">
        <v>25555.08</v>
      </c>
      <c r="I4902" s="2"/>
      <c r="J4902" s="2">
        <v>4599.91</v>
      </c>
      <c r="K4902" s="3">
        <f t="shared" si="79"/>
        <v>30154.99</v>
      </c>
      <c r="L4902" s="41"/>
      <c r="M4902" s="39"/>
      <c r="N4902" s="39" t="s">
        <v>3282</v>
      </c>
      <c r="O4902" s="40"/>
      <c r="P4902" s="41"/>
      <c r="Q4902" s="42" t="s">
        <v>2417</v>
      </c>
      <c r="R4902" s="68"/>
    </row>
    <row r="4903" spans="1:18" s="70" customFormat="1" ht="12.75" customHeight="1" x14ac:dyDescent="0.2">
      <c r="A4903" s="38" t="s">
        <v>2782</v>
      </c>
      <c r="B4903" s="42" t="s">
        <v>2783</v>
      </c>
      <c r="C4903" s="42" t="s">
        <v>2784</v>
      </c>
      <c r="D4903" s="38">
        <v>814805</v>
      </c>
      <c r="E4903" s="42" t="s">
        <v>111</v>
      </c>
      <c r="F4903" s="38">
        <v>8268005479</v>
      </c>
      <c r="G4903" s="40">
        <v>3294</v>
      </c>
      <c r="H4903" s="3">
        <v>25500</v>
      </c>
      <c r="I4903" s="3"/>
      <c r="J4903" s="3">
        <v>4590</v>
      </c>
      <c r="K4903" s="3">
        <f t="shared" si="79"/>
        <v>30090</v>
      </c>
      <c r="L4903" s="41">
        <v>44362.729166666664</v>
      </c>
      <c r="M4903" s="39">
        <v>43953415</v>
      </c>
      <c r="N4903" s="42" t="s">
        <v>315</v>
      </c>
      <c r="O4903" s="42" t="s">
        <v>2785</v>
      </c>
      <c r="P4903" s="60">
        <v>44386</v>
      </c>
      <c r="Q4903" s="42" t="s">
        <v>243</v>
      </c>
      <c r="R4903" s="68"/>
    </row>
    <row r="4904" spans="1:18" s="70" customFormat="1" ht="12.75" customHeight="1" x14ac:dyDescent="0.2">
      <c r="A4904" s="38" t="s">
        <v>22666</v>
      </c>
      <c r="B4904" s="39" t="s">
        <v>22667</v>
      </c>
      <c r="C4904" s="39" t="s">
        <v>22668</v>
      </c>
      <c r="D4904" s="38">
        <v>128635</v>
      </c>
      <c r="E4904" s="39" t="s">
        <v>989</v>
      </c>
      <c r="F4904" s="38">
        <v>8266021288</v>
      </c>
      <c r="G4904" s="40" t="s">
        <v>22669</v>
      </c>
      <c r="H4904" s="2">
        <v>25500</v>
      </c>
      <c r="I4904" s="2"/>
      <c r="J4904" s="2">
        <v>4590</v>
      </c>
      <c r="K4904" s="3">
        <f t="shared" si="79"/>
        <v>30090</v>
      </c>
      <c r="L4904" s="41">
        <v>45418.729166666664</v>
      </c>
      <c r="M4904" s="39">
        <v>1251186980</v>
      </c>
      <c r="N4904" s="39" t="s">
        <v>17881</v>
      </c>
      <c r="O4904" s="40" t="s">
        <v>22670</v>
      </c>
      <c r="P4904" s="41">
        <v>45459</v>
      </c>
      <c r="Q4904" s="62" t="s">
        <v>21</v>
      </c>
      <c r="R4904" s="68"/>
    </row>
    <row r="4905" spans="1:18" s="70" customFormat="1" ht="12.75" customHeight="1" x14ac:dyDescent="0.2">
      <c r="A4905" s="38" t="s">
        <v>8049</v>
      </c>
      <c r="B4905" s="39" t="s">
        <v>8050</v>
      </c>
      <c r="C4905" s="39" t="s">
        <v>8051</v>
      </c>
      <c r="D4905" s="38">
        <v>401972</v>
      </c>
      <c r="E4905" s="39" t="s">
        <v>842</v>
      </c>
      <c r="F4905" s="38">
        <v>8263000049</v>
      </c>
      <c r="G4905" s="40" t="s">
        <v>8052</v>
      </c>
      <c r="H4905" s="2">
        <v>25340</v>
      </c>
      <c r="I4905" s="2">
        <v>0</v>
      </c>
      <c r="J4905" s="2">
        <v>4561.2</v>
      </c>
      <c r="K4905" s="3">
        <f t="shared" si="79"/>
        <v>29901.200000000001</v>
      </c>
      <c r="L4905" s="41">
        <v>44462.729166666664</v>
      </c>
      <c r="M4905" s="39">
        <v>6870262927</v>
      </c>
      <c r="N4905" s="39" t="s">
        <v>52</v>
      </c>
      <c r="O4905" s="40"/>
      <c r="P4905" s="41"/>
      <c r="Q4905" s="39" t="s">
        <v>54</v>
      </c>
      <c r="R4905" s="68"/>
    </row>
    <row r="4906" spans="1:18" s="70" customFormat="1" ht="12.75" customHeight="1" x14ac:dyDescent="0.2">
      <c r="A4906" s="38" t="s">
        <v>21792</v>
      </c>
      <c r="B4906" s="39" t="s">
        <v>21793</v>
      </c>
      <c r="C4906" s="39" t="s">
        <v>21794</v>
      </c>
      <c r="D4906" s="38">
        <v>820829</v>
      </c>
      <c r="E4906" s="39" t="s">
        <v>19383</v>
      </c>
      <c r="F4906" s="38">
        <v>8268014041</v>
      </c>
      <c r="G4906" s="40" t="s">
        <v>21795</v>
      </c>
      <c r="H4906" s="2">
        <v>25300</v>
      </c>
      <c r="I4906" s="2"/>
      <c r="J4906" s="2">
        <v>4554</v>
      </c>
      <c r="K4906" s="3">
        <f t="shared" si="79"/>
        <v>29854</v>
      </c>
      <c r="L4906" s="41">
        <v>45313.729166666664</v>
      </c>
      <c r="M4906" s="39">
        <v>161004668</v>
      </c>
      <c r="N4906" s="39" t="s">
        <v>18453</v>
      </c>
      <c r="O4906" s="40" t="s">
        <v>21796</v>
      </c>
      <c r="P4906" s="41">
        <v>45332</v>
      </c>
      <c r="Q4906" s="62" t="s">
        <v>21</v>
      </c>
      <c r="R4906" s="68"/>
    </row>
    <row r="4907" spans="1:18" s="70" customFormat="1" ht="12.75" customHeight="1" x14ac:dyDescent="0.2">
      <c r="A4907" s="38" t="s">
        <v>18247</v>
      </c>
      <c r="B4907" s="39" t="s">
        <v>18248</v>
      </c>
      <c r="C4907" s="39" t="s">
        <v>18249</v>
      </c>
      <c r="D4907" s="38">
        <v>130312</v>
      </c>
      <c r="E4907" s="39" t="s">
        <v>12842</v>
      </c>
      <c r="F4907" s="38">
        <v>8266017186</v>
      </c>
      <c r="G4907" s="40" t="s">
        <v>18250</v>
      </c>
      <c r="H4907" s="2">
        <v>25200</v>
      </c>
      <c r="I4907" s="2"/>
      <c r="J4907" s="2">
        <v>4536</v>
      </c>
      <c r="K4907" s="3">
        <f t="shared" si="79"/>
        <v>29736</v>
      </c>
      <c r="L4907" s="41">
        <v>44956.729166666664</v>
      </c>
      <c r="M4907" s="39">
        <v>6870427849</v>
      </c>
      <c r="N4907" s="39" t="s">
        <v>3282</v>
      </c>
      <c r="O4907" s="40" t="s">
        <v>18251</v>
      </c>
      <c r="P4907" s="41">
        <v>45021</v>
      </c>
      <c r="Q4907" s="42" t="s">
        <v>2417</v>
      </c>
      <c r="R4907" s="68"/>
    </row>
    <row r="4908" spans="1:18" s="70" customFormat="1" ht="12.75" customHeight="1" x14ac:dyDescent="0.2">
      <c r="A4908" s="38" t="s">
        <v>21604</v>
      </c>
      <c r="B4908" s="39" t="s">
        <v>21605</v>
      </c>
      <c r="C4908" s="39" t="s">
        <v>21606</v>
      </c>
      <c r="D4908" s="38">
        <v>816273</v>
      </c>
      <c r="E4908" s="39" t="s">
        <v>51</v>
      </c>
      <c r="F4908" s="38">
        <v>8268013815</v>
      </c>
      <c r="G4908" s="40">
        <v>249</v>
      </c>
      <c r="H4908" s="2">
        <v>25130.508474576272</v>
      </c>
      <c r="I4908" s="2"/>
      <c r="J4908" s="2">
        <v>4523.4915254237285</v>
      </c>
      <c r="K4908" s="3">
        <f t="shared" si="79"/>
        <v>29654</v>
      </c>
      <c r="L4908" s="41">
        <v>45288.729166666664</v>
      </c>
      <c r="M4908" s="39">
        <v>160948116</v>
      </c>
      <c r="N4908" s="39" t="s">
        <v>18463</v>
      </c>
      <c r="O4908" s="40" t="s">
        <v>21607</v>
      </c>
      <c r="P4908" s="41">
        <v>45308</v>
      </c>
      <c r="Q4908" s="62" t="s">
        <v>29</v>
      </c>
      <c r="R4908" s="68"/>
    </row>
    <row r="4909" spans="1:18" s="70" customFormat="1" ht="12.75" customHeight="1" x14ac:dyDescent="0.2">
      <c r="A4909" s="38" t="s">
        <v>3678</v>
      </c>
      <c r="B4909" s="39" t="s">
        <v>3679</v>
      </c>
      <c r="C4909" s="39" t="s">
        <v>3680</v>
      </c>
      <c r="D4909" s="38">
        <v>408117</v>
      </c>
      <c r="E4909" s="39" t="s">
        <v>3259</v>
      </c>
      <c r="F4909" s="38">
        <v>8263000119</v>
      </c>
      <c r="G4909" s="40" t="s">
        <v>3681</v>
      </c>
      <c r="H4909" s="2">
        <v>25020</v>
      </c>
      <c r="I4909" s="2">
        <v>29.52</v>
      </c>
      <c r="J4909" s="2">
        <v>4503.5999999999995</v>
      </c>
      <c r="K4909" s="3">
        <f t="shared" si="79"/>
        <v>29553.119999999999</v>
      </c>
      <c r="L4909" s="41">
        <v>44371.729166666664</v>
      </c>
      <c r="M4909" s="39">
        <v>6870124433</v>
      </c>
      <c r="N4909" s="39" t="s">
        <v>52</v>
      </c>
      <c r="O4909" s="40" t="s">
        <v>3682</v>
      </c>
      <c r="P4909" s="41">
        <v>44405</v>
      </c>
      <c r="Q4909" s="39" t="s">
        <v>54</v>
      </c>
      <c r="R4909" s="68"/>
    </row>
    <row r="4910" spans="1:18" s="70" customFormat="1" ht="12.75" customHeight="1" x14ac:dyDescent="0.2">
      <c r="A4910" s="38" t="s">
        <v>15987</v>
      </c>
      <c r="B4910" s="39" t="s">
        <v>15988</v>
      </c>
      <c r="C4910" s="39" t="s">
        <v>15989</v>
      </c>
      <c r="D4910" s="38">
        <v>812140</v>
      </c>
      <c r="E4910" s="42" t="s">
        <v>446</v>
      </c>
      <c r="F4910" s="38">
        <v>8268008478</v>
      </c>
      <c r="G4910" s="40" t="s">
        <v>15990</v>
      </c>
      <c r="H4910" s="2">
        <v>25000</v>
      </c>
      <c r="I4910" s="2"/>
      <c r="J4910" s="2">
        <v>4500</v>
      </c>
      <c r="K4910" s="3">
        <f t="shared" si="79"/>
        <v>29500</v>
      </c>
      <c r="L4910" s="41">
        <v>44769.729166666664</v>
      </c>
      <c r="M4910" s="39">
        <v>44263036</v>
      </c>
      <c r="N4910" s="39" t="s">
        <v>3282</v>
      </c>
      <c r="O4910" s="40">
        <v>211114354748</v>
      </c>
      <c r="P4910" s="41">
        <v>44879</v>
      </c>
      <c r="Q4910" s="42" t="s">
        <v>2417</v>
      </c>
      <c r="R4910" s="68"/>
    </row>
    <row r="4911" spans="1:18" s="70" customFormat="1" ht="12.75" customHeight="1" x14ac:dyDescent="0.2">
      <c r="A4911" s="38" t="s">
        <v>18542</v>
      </c>
      <c r="B4911" s="39" t="s">
        <v>18543</v>
      </c>
      <c r="C4911" s="39" t="s">
        <v>18544</v>
      </c>
      <c r="D4911" s="38">
        <v>703046</v>
      </c>
      <c r="E4911" s="42" t="s">
        <v>678</v>
      </c>
      <c r="F4911" s="38">
        <v>8268011627</v>
      </c>
      <c r="G4911" s="40" t="s">
        <v>18545</v>
      </c>
      <c r="H4911" s="2">
        <v>25000</v>
      </c>
      <c r="I4911" s="2"/>
      <c r="J4911" s="2">
        <v>0</v>
      </c>
      <c r="K4911" s="3">
        <f t="shared" si="79"/>
        <v>25000</v>
      </c>
      <c r="L4911" s="41">
        <v>44985.729166666664</v>
      </c>
      <c r="M4911" s="39">
        <v>3445038244</v>
      </c>
      <c r="N4911" s="39" t="s">
        <v>3282</v>
      </c>
      <c r="O4911" s="40" t="s">
        <v>18546</v>
      </c>
      <c r="P4911" s="41">
        <v>45029</v>
      </c>
      <c r="Q4911" s="42" t="s">
        <v>2417</v>
      </c>
      <c r="R4911" s="68"/>
    </row>
    <row r="4912" spans="1:18" s="70" customFormat="1" ht="12.75" customHeight="1" x14ac:dyDescent="0.2">
      <c r="A4912" s="38" t="s">
        <v>17375</v>
      </c>
      <c r="B4912" s="39" t="s">
        <v>17376</v>
      </c>
      <c r="C4912" s="39" t="s">
        <v>17377</v>
      </c>
      <c r="D4912" s="38">
        <v>108968</v>
      </c>
      <c r="E4912" s="39" t="s">
        <v>9683</v>
      </c>
      <c r="F4912" s="38">
        <v>8266016397</v>
      </c>
      <c r="G4912" s="40" t="s">
        <v>17378</v>
      </c>
      <c r="H4912" s="2">
        <v>24972.881355932204</v>
      </c>
      <c r="I4912" s="2"/>
      <c r="J4912" s="2">
        <v>4495.1186440677966</v>
      </c>
      <c r="K4912" s="3">
        <f t="shared" si="79"/>
        <v>29468</v>
      </c>
      <c r="L4912" s="41">
        <v>44910.729166666664</v>
      </c>
      <c r="M4912" s="39">
        <v>6870419712</v>
      </c>
      <c r="N4912" s="39" t="s">
        <v>3282</v>
      </c>
      <c r="O4912" s="40">
        <v>303173147440</v>
      </c>
      <c r="P4912" s="41">
        <v>45003</v>
      </c>
      <c r="Q4912" s="42" t="s">
        <v>2417</v>
      </c>
      <c r="R4912" s="68"/>
    </row>
    <row r="4913" spans="1:18" s="70" customFormat="1" ht="12.75" customHeight="1" x14ac:dyDescent="0.2">
      <c r="A4913" s="38" t="s">
        <v>9323</v>
      </c>
      <c r="B4913" s="42" t="s">
        <v>9324</v>
      </c>
      <c r="C4913" s="42" t="s">
        <v>9325</v>
      </c>
      <c r="D4913" s="38">
        <v>300286</v>
      </c>
      <c r="E4913" s="42" t="s">
        <v>3944</v>
      </c>
      <c r="F4913" s="38">
        <v>8263000075</v>
      </c>
      <c r="G4913" s="40">
        <v>712730285</v>
      </c>
      <c r="H4913" s="3">
        <v>24960</v>
      </c>
      <c r="I4913" s="3"/>
      <c r="J4913" s="3">
        <v>4492.8</v>
      </c>
      <c r="K4913" s="3">
        <f t="shared" si="79"/>
        <v>29452.799999999999</v>
      </c>
      <c r="L4913" s="41">
        <v>44530.729166666664</v>
      </c>
      <c r="M4913" s="39">
        <v>6870320774</v>
      </c>
      <c r="N4913" s="42" t="s">
        <v>315</v>
      </c>
      <c r="O4913" s="42"/>
      <c r="P4913" s="60"/>
      <c r="Q4913" s="42" t="s">
        <v>243</v>
      </c>
      <c r="R4913" s="68"/>
    </row>
    <row r="4914" spans="1:18" s="70" customFormat="1" ht="12.75" customHeight="1" x14ac:dyDescent="0.2">
      <c r="A4914" s="38" t="s">
        <v>15203</v>
      </c>
      <c r="B4914" s="39" t="s">
        <v>15204</v>
      </c>
      <c r="C4914" s="39" t="s">
        <v>15205</v>
      </c>
      <c r="D4914" s="38">
        <v>934550</v>
      </c>
      <c r="E4914" s="39" t="s">
        <v>2336</v>
      </c>
      <c r="F4914" s="38">
        <v>8268009347</v>
      </c>
      <c r="G4914" s="40" t="s">
        <v>15206</v>
      </c>
      <c r="H4914" s="2">
        <v>24873.745762711867</v>
      </c>
      <c r="I4914" s="2"/>
      <c r="J4914" s="2">
        <v>4477.2742372881357</v>
      </c>
      <c r="K4914" s="3">
        <f t="shared" si="79"/>
        <v>29351.020000000004</v>
      </c>
      <c r="L4914" s="41">
        <v>44777.729166666664</v>
      </c>
      <c r="M4914" s="39">
        <v>44122691</v>
      </c>
      <c r="N4914" s="39" t="s">
        <v>3282</v>
      </c>
      <c r="O4914" s="40" t="s">
        <v>15207</v>
      </c>
      <c r="P4914" s="41">
        <v>44814</v>
      </c>
      <c r="Q4914" s="42" t="s">
        <v>2417</v>
      </c>
      <c r="R4914" s="68"/>
    </row>
    <row r="4915" spans="1:18" s="70" customFormat="1" ht="12.75" customHeight="1" x14ac:dyDescent="0.2">
      <c r="A4915" s="38" t="s">
        <v>22560</v>
      </c>
      <c r="B4915" s="39" t="s">
        <v>22561</v>
      </c>
      <c r="C4915" s="39" t="s">
        <v>22562</v>
      </c>
      <c r="D4915" s="38">
        <v>510651</v>
      </c>
      <c r="E4915" s="39" t="s">
        <v>22557</v>
      </c>
      <c r="F4915" s="38">
        <v>8266021227</v>
      </c>
      <c r="G4915" s="40" t="s">
        <v>22563</v>
      </c>
      <c r="H4915" s="2">
        <v>24742.508474576272</v>
      </c>
      <c r="I4915" s="2"/>
      <c r="J4915" s="2">
        <v>4453.6515254237293</v>
      </c>
      <c r="K4915" s="3">
        <f t="shared" si="79"/>
        <v>29196.160000000003</v>
      </c>
      <c r="L4915" s="41">
        <v>45404.729166666664</v>
      </c>
      <c r="M4915" s="39">
        <v>1251166862</v>
      </c>
      <c r="N4915" s="39" t="s">
        <v>17881</v>
      </c>
      <c r="O4915" s="40" t="s">
        <v>22559</v>
      </c>
      <c r="P4915" s="41">
        <v>45458</v>
      </c>
      <c r="Q4915" s="62" t="s">
        <v>21</v>
      </c>
      <c r="R4915" s="68"/>
    </row>
    <row r="4916" spans="1:18" s="70" customFormat="1" ht="12.75" customHeight="1" x14ac:dyDescent="0.2">
      <c r="A4916" s="38">
        <v>18</v>
      </c>
      <c r="B4916" s="39" t="s">
        <v>21513</v>
      </c>
      <c r="C4916" s="39" t="s">
        <v>21514</v>
      </c>
      <c r="D4916" s="38">
        <v>811923</v>
      </c>
      <c r="E4916" s="39" t="s">
        <v>13858</v>
      </c>
      <c r="F4916" s="38">
        <v>8268013992</v>
      </c>
      <c r="G4916" s="40" t="s">
        <v>21515</v>
      </c>
      <c r="H4916" s="2">
        <v>24659.830508474577</v>
      </c>
      <c r="I4916" s="2"/>
      <c r="J4916" s="2">
        <v>4438.7694915254233</v>
      </c>
      <c r="K4916" s="3">
        <f t="shared" si="79"/>
        <v>29098.6</v>
      </c>
      <c r="L4916" s="41">
        <v>45177.729166666664</v>
      </c>
      <c r="M4916" s="39">
        <v>160934035</v>
      </c>
      <c r="N4916" s="39" t="s">
        <v>8899</v>
      </c>
      <c r="O4916" s="40" t="s">
        <v>21512</v>
      </c>
      <c r="P4916" s="41">
        <v>45305</v>
      </c>
      <c r="Q4916" s="42" t="s">
        <v>8901</v>
      </c>
      <c r="R4916" s="68"/>
    </row>
    <row r="4917" spans="1:18" s="70" customFormat="1" ht="12.75" customHeight="1" x14ac:dyDescent="0.2">
      <c r="A4917" s="38" t="s">
        <v>22653</v>
      </c>
      <c r="B4917" s="39" t="s">
        <v>22654</v>
      </c>
      <c r="C4917" s="39" t="s">
        <v>22655</v>
      </c>
      <c r="D4917" s="38">
        <v>108271</v>
      </c>
      <c r="E4917" s="39" t="s">
        <v>6876</v>
      </c>
      <c r="F4917" s="38">
        <v>8266021290</v>
      </c>
      <c r="G4917" s="40">
        <v>44628</v>
      </c>
      <c r="H4917" s="2">
        <v>24575</v>
      </c>
      <c r="I4917" s="2"/>
      <c r="J4917" s="2">
        <v>4423.5</v>
      </c>
      <c r="K4917" s="3">
        <f t="shared" si="79"/>
        <v>28998.5</v>
      </c>
      <c r="L4917" s="41">
        <v>45395.729166666664</v>
      </c>
      <c r="M4917" s="39">
        <v>1251186269</v>
      </c>
      <c r="N4917" s="39" t="s">
        <v>18453</v>
      </c>
      <c r="O4917" s="40" t="s">
        <v>22656</v>
      </c>
      <c r="P4917" s="41">
        <v>45458</v>
      </c>
      <c r="Q4917" s="62" t="s">
        <v>21</v>
      </c>
      <c r="R4917" s="68"/>
    </row>
    <row r="4918" spans="1:18" s="70" customFormat="1" ht="12.75" customHeight="1" x14ac:dyDescent="0.2">
      <c r="A4918" s="38">
        <v>63</v>
      </c>
      <c r="B4918" s="39" t="s">
        <v>22718</v>
      </c>
      <c r="C4918" s="39" t="s">
        <v>22719</v>
      </c>
      <c r="D4918" s="38">
        <v>816965</v>
      </c>
      <c r="E4918" s="90" t="s">
        <v>557</v>
      </c>
      <c r="F4918" s="38">
        <v>8268014428</v>
      </c>
      <c r="G4918" s="40" t="s">
        <v>22723</v>
      </c>
      <c r="H4918" s="2">
        <v>24571.73</v>
      </c>
      <c r="I4918" s="2"/>
      <c r="J4918" s="2">
        <v>0</v>
      </c>
      <c r="K4918" s="3">
        <f t="shared" si="79"/>
        <v>24571.73</v>
      </c>
      <c r="L4918" s="41">
        <v>45381.729166666664</v>
      </c>
      <c r="M4918" s="39">
        <v>160804718</v>
      </c>
      <c r="N4918" s="39" t="s">
        <v>8899</v>
      </c>
      <c r="O4918" s="40" t="s">
        <v>22721</v>
      </c>
      <c r="P4918" s="41">
        <v>45458</v>
      </c>
      <c r="Q4918" s="42" t="s">
        <v>8901</v>
      </c>
      <c r="R4918" s="68"/>
    </row>
    <row r="4919" spans="1:18" s="70" customFormat="1" ht="12.75" customHeight="1" x14ac:dyDescent="0.2">
      <c r="A4919" s="38" t="s">
        <v>21336</v>
      </c>
      <c r="B4919" s="39" t="s">
        <v>21337</v>
      </c>
      <c r="C4919" s="39" t="s">
        <v>21338</v>
      </c>
      <c r="D4919" s="38">
        <v>812419</v>
      </c>
      <c r="E4919" s="39" t="s">
        <v>1956</v>
      </c>
      <c r="F4919" s="38">
        <v>8268013817</v>
      </c>
      <c r="G4919" s="40" t="s">
        <v>21339</v>
      </c>
      <c r="H4919" s="2">
        <v>24500</v>
      </c>
      <c r="I4919" s="2"/>
      <c r="J4919" s="2">
        <v>4410</v>
      </c>
      <c r="K4919" s="3">
        <f t="shared" si="79"/>
        <v>28910</v>
      </c>
      <c r="L4919" s="41">
        <v>45261.729166666664</v>
      </c>
      <c r="M4919" s="39">
        <v>160893657</v>
      </c>
      <c r="N4919" s="39" t="s">
        <v>19303</v>
      </c>
      <c r="O4919" s="40" t="s">
        <v>21340</v>
      </c>
      <c r="P4919" s="41">
        <v>45288</v>
      </c>
      <c r="Q4919" s="62" t="s">
        <v>19</v>
      </c>
      <c r="R4919" s="68"/>
    </row>
    <row r="4920" spans="1:18" s="70" customFormat="1" ht="12.75" customHeight="1" x14ac:dyDescent="0.2">
      <c r="A4920" s="38" t="s">
        <v>11451</v>
      </c>
      <c r="B4920" s="42" t="s">
        <v>11452</v>
      </c>
      <c r="C4920" s="42" t="s">
        <v>11453</v>
      </c>
      <c r="D4920" s="38">
        <v>815377</v>
      </c>
      <c r="E4920" s="42" t="s">
        <v>9895</v>
      </c>
      <c r="F4920" s="38">
        <v>8268007791</v>
      </c>
      <c r="G4920" s="40">
        <v>231</v>
      </c>
      <c r="H4920" s="3">
        <v>24402</v>
      </c>
      <c r="I4920" s="3"/>
      <c r="J4920" s="3">
        <v>0</v>
      </c>
      <c r="K4920" s="3">
        <f t="shared" si="79"/>
        <v>24402</v>
      </c>
      <c r="L4920" s="41">
        <v>44620.729166666664</v>
      </c>
      <c r="M4920" s="39">
        <v>44397992</v>
      </c>
      <c r="N4920" s="42" t="s">
        <v>315</v>
      </c>
      <c r="O4920" s="42" t="s">
        <v>11454</v>
      </c>
      <c r="P4920" s="60">
        <v>44636</v>
      </c>
      <c r="Q4920" s="42" t="s">
        <v>243</v>
      </c>
      <c r="R4920" s="68"/>
    </row>
    <row r="4921" spans="1:18" s="70" customFormat="1" ht="12.75" customHeight="1" x14ac:dyDescent="0.2">
      <c r="A4921" s="38" t="s">
        <v>6167</v>
      </c>
      <c r="B4921" s="1"/>
      <c r="C4921" s="1"/>
      <c r="D4921" s="51"/>
      <c r="E4921" s="39" t="s">
        <v>6168</v>
      </c>
      <c r="F4921" s="53"/>
      <c r="G4921" s="54" t="s">
        <v>20135</v>
      </c>
      <c r="H4921" s="35">
        <v>24250</v>
      </c>
      <c r="I4921" s="1"/>
      <c r="J4921" s="1"/>
      <c r="K4921" s="3">
        <f t="shared" si="79"/>
        <v>24250</v>
      </c>
      <c r="L4921" s="63"/>
      <c r="M4921" s="56"/>
      <c r="N4921" s="1"/>
      <c r="O4921" s="1"/>
      <c r="P4921" s="57"/>
      <c r="Q4921" s="42" t="s">
        <v>2417</v>
      </c>
      <c r="R4921" s="68"/>
    </row>
    <row r="4922" spans="1:18" s="70" customFormat="1" ht="12.75" customHeight="1" x14ac:dyDescent="0.2">
      <c r="A4922" s="38" t="s">
        <v>11919</v>
      </c>
      <c r="B4922" s="42" t="s">
        <v>11920</v>
      </c>
      <c r="C4922" s="42" t="s">
        <v>11921</v>
      </c>
      <c r="D4922" s="38">
        <v>500071</v>
      </c>
      <c r="E4922" s="42" t="s">
        <v>584</v>
      </c>
      <c r="F4922" s="38">
        <v>8266013649</v>
      </c>
      <c r="G4922" s="40" t="s">
        <v>11922</v>
      </c>
      <c r="H4922" s="3">
        <v>24235.66</v>
      </c>
      <c r="I4922" s="3"/>
      <c r="J4922" s="3">
        <v>4362.34</v>
      </c>
      <c r="K4922" s="3">
        <f t="shared" si="79"/>
        <v>28598</v>
      </c>
      <c r="L4922" s="41">
        <v>44608.729166666664</v>
      </c>
      <c r="M4922" s="39">
        <v>6870437870</v>
      </c>
      <c r="N4922" s="42" t="s">
        <v>315</v>
      </c>
      <c r="O4922" s="42" t="s">
        <v>11923</v>
      </c>
      <c r="P4922" s="60">
        <v>44656</v>
      </c>
      <c r="Q4922" s="42" t="s">
        <v>243</v>
      </c>
      <c r="R4922" s="68"/>
    </row>
    <row r="4923" spans="1:18" s="70" customFormat="1" ht="12.75" customHeight="1" x14ac:dyDescent="0.2">
      <c r="A4923" s="38" t="s">
        <v>8883</v>
      </c>
      <c r="B4923" s="39" t="s">
        <v>8884</v>
      </c>
      <c r="C4923" s="39" t="s">
        <v>8885</v>
      </c>
      <c r="D4923" s="38">
        <v>819844</v>
      </c>
      <c r="E4923" s="39" t="s">
        <v>7634</v>
      </c>
      <c r="F4923" s="38">
        <v>8268007511</v>
      </c>
      <c r="G4923" s="40">
        <v>374</v>
      </c>
      <c r="H4923" s="2">
        <v>24150</v>
      </c>
      <c r="I4923" s="2"/>
      <c r="J4923" s="2">
        <v>4347</v>
      </c>
      <c r="K4923" s="3">
        <f t="shared" si="79"/>
        <v>28497</v>
      </c>
      <c r="L4923" s="41">
        <v>44529.729166666664</v>
      </c>
      <c r="M4923" s="39">
        <v>44228013</v>
      </c>
      <c r="N4923" s="39" t="s">
        <v>3282</v>
      </c>
      <c r="O4923" s="40" t="s">
        <v>8820</v>
      </c>
      <c r="P4923" s="41">
        <v>44544</v>
      </c>
      <c r="Q4923" s="42" t="s">
        <v>2417</v>
      </c>
      <c r="R4923" s="68"/>
    </row>
    <row r="4924" spans="1:18" s="70" customFormat="1" ht="12.75" customHeight="1" x14ac:dyDescent="0.2">
      <c r="A4924" s="38" t="s">
        <v>6167</v>
      </c>
      <c r="B4924" s="1"/>
      <c r="C4924" s="1"/>
      <c r="D4924" s="51"/>
      <c r="E4924" s="39" t="s">
        <v>6168</v>
      </c>
      <c r="F4924" s="53"/>
      <c r="G4924" s="54" t="s">
        <v>18596</v>
      </c>
      <c r="H4924" s="35">
        <v>24119.33</v>
      </c>
      <c r="I4924" s="1"/>
      <c r="J4924" s="1"/>
      <c r="K4924" s="3">
        <f t="shared" si="79"/>
        <v>24119.33</v>
      </c>
      <c r="L4924" s="63"/>
      <c r="M4924" s="56"/>
      <c r="N4924" s="1"/>
      <c r="O4924" s="1"/>
      <c r="P4924" s="57"/>
      <c r="Q4924" s="42" t="s">
        <v>2417</v>
      </c>
      <c r="R4924" s="68"/>
    </row>
    <row r="4925" spans="1:18" s="70" customFormat="1" ht="12.75" customHeight="1" x14ac:dyDescent="0.2">
      <c r="A4925" s="38" t="s">
        <v>11797</v>
      </c>
      <c r="B4925" s="39" t="s">
        <v>11798</v>
      </c>
      <c r="C4925" s="39" t="s">
        <v>11799</v>
      </c>
      <c r="D4925" s="38">
        <v>123365</v>
      </c>
      <c r="E4925" s="39" t="s">
        <v>11504</v>
      </c>
      <c r="F4925" s="38">
        <v>8266013840</v>
      </c>
      <c r="G4925" s="40">
        <v>220155525</v>
      </c>
      <c r="H4925" s="2">
        <v>24104.237288135595</v>
      </c>
      <c r="I4925" s="2"/>
      <c r="J4925" s="2">
        <v>4338.7627118644068</v>
      </c>
      <c r="K4925" s="3">
        <f t="shared" si="79"/>
        <v>28443</v>
      </c>
      <c r="L4925" s="41">
        <v>44620.729166666664</v>
      </c>
      <c r="M4925" s="39">
        <v>6870438494</v>
      </c>
      <c r="N4925" s="39" t="s">
        <v>3282</v>
      </c>
      <c r="O4925" s="40">
        <v>204269367546</v>
      </c>
      <c r="P4925" s="41">
        <v>44678</v>
      </c>
      <c r="Q4925" s="42" t="s">
        <v>2417</v>
      </c>
      <c r="R4925" s="68"/>
    </row>
    <row r="4926" spans="1:18" s="70" customFormat="1" ht="12.75" customHeight="1" x14ac:dyDescent="0.2">
      <c r="A4926" s="38" t="s">
        <v>21241</v>
      </c>
      <c r="B4926" s="39" t="s">
        <v>21242</v>
      </c>
      <c r="C4926" s="39" t="s">
        <v>21243</v>
      </c>
      <c r="D4926" s="38">
        <v>816273</v>
      </c>
      <c r="E4926" s="39" t="s">
        <v>51</v>
      </c>
      <c r="F4926" s="38">
        <v>8268013815</v>
      </c>
      <c r="G4926" s="40">
        <v>184</v>
      </c>
      <c r="H4926" s="2">
        <v>24097.457627118645</v>
      </c>
      <c r="I4926" s="2"/>
      <c r="J4926" s="2">
        <v>4337.5423728813557</v>
      </c>
      <c r="K4926" s="3">
        <f t="shared" si="79"/>
        <v>28435</v>
      </c>
      <c r="L4926" s="41">
        <v>45226.729166666664</v>
      </c>
      <c r="M4926" s="39">
        <v>160865756</v>
      </c>
      <c r="N4926" s="39" t="s">
        <v>18463</v>
      </c>
      <c r="O4926" s="40" t="s">
        <v>21244</v>
      </c>
      <c r="P4926" s="41">
        <v>45274</v>
      </c>
      <c r="Q4926" s="62" t="s">
        <v>29</v>
      </c>
      <c r="R4926" s="68"/>
    </row>
    <row r="4927" spans="1:18" s="70" customFormat="1" ht="12.75" customHeight="1" x14ac:dyDescent="0.2">
      <c r="A4927" s="38" t="s">
        <v>6909</v>
      </c>
      <c r="B4927" s="39" t="s">
        <v>6910</v>
      </c>
      <c r="C4927" s="39" t="s">
        <v>6911</v>
      </c>
      <c r="D4927" s="38">
        <v>401972</v>
      </c>
      <c r="E4927" s="39" t="s">
        <v>842</v>
      </c>
      <c r="F4927" s="38">
        <v>8263000049</v>
      </c>
      <c r="G4927" s="40" t="s">
        <v>6912</v>
      </c>
      <c r="H4927" s="2">
        <v>24080</v>
      </c>
      <c r="I4927" s="2">
        <v>0</v>
      </c>
      <c r="J4927" s="2">
        <v>4334.3999999999996</v>
      </c>
      <c r="K4927" s="3">
        <f t="shared" si="79"/>
        <v>28414.400000000001</v>
      </c>
      <c r="L4927" s="41">
        <v>44445.729166666664</v>
      </c>
      <c r="M4927" s="39">
        <v>6870247384</v>
      </c>
      <c r="N4927" s="39" t="s">
        <v>52</v>
      </c>
      <c r="O4927" s="40" t="s">
        <v>6904</v>
      </c>
      <c r="P4927" s="41">
        <v>44496</v>
      </c>
      <c r="Q4927" s="39" t="s">
        <v>54</v>
      </c>
      <c r="R4927" s="68"/>
    </row>
    <row r="4928" spans="1:18" s="70" customFormat="1" ht="12.75" customHeight="1" x14ac:dyDescent="0.2">
      <c r="A4928" s="38" t="s">
        <v>1434</v>
      </c>
      <c r="B4928" s="42"/>
      <c r="C4928" s="42"/>
      <c r="D4928" s="38"/>
      <c r="E4928" s="42" t="s">
        <v>1435</v>
      </c>
      <c r="F4928" s="38"/>
      <c r="G4928" s="40" t="s">
        <v>4058</v>
      </c>
      <c r="H4928" s="3">
        <v>24000</v>
      </c>
      <c r="I4928" s="3"/>
      <c r="J4928" s="3"/>
      <c r="K4928" s="3">
        <f t="shared" si="79"/>
        <v>24000</v>
      </c>
      <c r="L4928" s="41">
        <v>44403</v>
      </c>
      <c r="M4928" s="39"/>
      <c r="N4928" s="42"/>
      <c r="O4928" s="42"/>
      <c r="P4928" s="60"/>
      <c r="Q4928" s="42" t="s">
        <v>243</v>
      </c>
      <c r="R4928" s="68"/>
    </row>
    <row r="4929" spans="1:18" s="70" customFormat="1" ht="12.75" customHeight="1" x14ac:dyDescent="0.2">
      <c r="A4929" s="38">
        <v>314</v>
      </c>
      <c r="B4929" s="39" t="s">
        <v>10114</v>
      </c>
      <c r="C4929" s="39" t="s">
        <v>10115</v>
      </c>
      <c r="D4929" s="38">
        <v>809819</v>
      </c>
      <c r="E4929" s="129" t="s">
        <v>1693</v>
      </c>
      <c r="F4929" s="38">
        <v>8268007176</v>
      </c>
      <c r="G4929" s="40" t="s">
        <v>10116</v>
      </c>
      <c r="H4929" s="2"/>
      <c r="I4929" s="2"/>
      <c r="J4929" s="2">
        <v>4320</v>
      </c>
      <c r="K4929" s="3">
        <f t="shared" si="79"/>
        <v>4320</v>
      </c>
      <c r="L4929" s="41">
        <v>44494.729166666664</v>
      </c>
      <c r="M4929" s="39">
        <v>44322560</v>
      </c>
      <c r="N4929" s="39" t="s">
        <v>8899</v>
      </c>
      <c r="O4929" s="40">
        <v>202173546715</v>
      </c>
      <c r="P4929" s="41">
        <v>44610</v>
      </c>
      <c r="Q4929" s="42" t="s">
        <v>8901</v>
      </c>
      <c r="R4929" s="68"/>
    </row>
    <row r="4930" spans="1:18" s="70" customFormat="1" ht="12.75" customHeight="1" x14ac:dyDescent="0.2">
      <c r="A4930" s="38" t="s">
        <v>21040</v>
      </c>
      <c r="B4930" s="39" t="s">
        <v>21041</v>
      </c>
      <c r="C4930" s="39" t="s">
        <v>21042</v>
      </c>
      <c r="D4930" s="38">
        <v>400371</v>
      </c>
      <c r="E4930" s="39" t="s">
        <v>7339</v>
      </c>
      <c r="F4930" s="38">
        <v>8266019198</v>
      </c>
      <c r="G4930" s="40" t="s">
        <v>21043</v>
      </c>
      <c r="H4930" s="2">
        <v>24000</v>
      </c>
      <c r="I4930" s="2"/>
      <c r="J4930" s="2">
        <v>4320</v>
      </c>
      <c r="K4930" s="3">
        <f t="shared" si="79"/>
        <v>28320</v>
      </c>
      <c r="L4930" s="41">
        <v>45218.729166666664</v>
      </c>
      <c r="M4930" s="39">
        <v>1246591876</v>
      </c>
      <c r="N4930" s="39" t="s">
        <v>7503</v>
      </c>
      <c r="O4930" s="40" t="s">
        <v>21044</v>
      </c>
      <c r="P4930" s="41">
        <v>45263</v>
      </c>
      <c r="Q4930" s="62" t="s">
        <v>23</v>
      </c>
      <c r="R4930" s="68"/>
    </row>
    <row r="4931" spans="1:18" s="70" customFormat="1" ht="12.75" customHeight="1" x14ac:dyDescent="0.2">
      <c r="A4931" s="38" t="s">
        <v>22459</v>
      </c>
      <c r="B4931" s="39" t="s">
        <v>22460</v>
      </c>
      <c r="C4931" s="39"/>
      <c r="D4931" s="38">
        <v>509613</v>
      </c>
      <c r="E4931" s="39" t="s">
        <v>17440</v>
      </c>
      <c r="F4931" s="38">
        <v>8266021194</v>
      </c>
      <c r="G4931" s="40" t="s">
        <v>22461</v>
      </c>
      <c r="H4931" s="2">
        <v>24000</v>
      </c>
      <c r="I4931" s="2"/>
      <c r="J4931" s="2">
        <v>4320</v>
      </c>
      <c r="K4931" s="3">
        <f t="shared" si="79"/>
        <v>28320</v>
      </c>
      <c r="L4931" s="41">
        <v>45384</v>
      </c>
      <c r="M4931" s="39"/>
      <c r="N4931" s="39" t="s">
        <v>1933</v>
      </c>
      <c r="O4931" s="40"/>
      <c r="P4931" s="41"/>
      <c r="Q4931" s="62" t="s">
        <v>25</v>
      </c>
      <c r="R4931" s="68"/>
    </row>
    <row r="4932" spans="1:18" s="70" customFormat="1" ht="12.75" customHeight="1" x14ac:dyDescent="0.2">
      <c r="A4932" s="38" t="s">
        <v>22513</v>
      </c>
      <c r="B4932" s="39" t="s">
        <v>22514</v>
      </c>
      <c r="C4932" s="39"/>
      <c r="D4932" s="38">
        <v>510413</v>
      </c>
      <c r="E4932" s="39" t="s">
        <v>14957</v>
      </c>
      <c r="F4932" s="38">
        <v>8266021251</v>
      </c>
      <c r="G4932" s="40" t="s">
        <v>22515</v>
      </c>
      <c r="H4932" s="2">
        <v>24000</v>
      </c>
      <c r="I4932" s="2"/>
      <c r="J4932" s="2">
        <v>4320</v>
      </c>
      <c r="K4932" s="3">
        <f t="shared" si="79"/>
        <v>28320</v>
      </c>
      <c r="L4932" s="41">
        <v>45408</v>
      </c>
      <c r="M4932" s="39"/>
      <c r="N4932" s="39" t="s">
        <v>18453</v>
      </c>
      <c r="O4932" s="40"/>
      <c r="P4932" s="41"/>
      <c r="Q4932" s="62" t="s">
        <v>21</v>
      </c>
      <c r="R4932" s="68"/>
    </row>
    <row r="4933" spans="1:18" s="70" customFormat="1" ht="12.75" customHeight="1" x14ac:dyDescent="0.2">
      <c r="A4933" s="38" t="s">
        <v>16405</v>
      </c>
      <c r="B4933" s="39" t="s">
        <v>16406</v>
      </c>
      <c r="C4933" s="39" t="s">
        <v>16407</v>
      </c>
      <c r="D4933" s="38">
        <v>814805</v>
      </c>
      <c r="E4933" s="39" t="s">
        <v>111</v>
      </c>
      <c r="F4933" s="38">
        <v>8268010705</v>
      </c>
      <c r="G4933" s="40">
        <v>5308</v>
      </c>
      <c r="H4933" s="2">
        <v>23944.067796610172</v>
      </c>
      <c r="I4933" s="2"/>
      <c r="J4933" s="2">
        <v>4309.9322033898306</v>
      </c>
      <c r="K4933" s="3">
        <f t="shared" si="79"/>
        <v>28254.000000000004</v>
      </c>
      <c r="L4933" s="41">
        <v>44888.729166666664</v>
      </c>
      <c r="M4933" s="39">
        <v>44308679</v>
      </c>
      <c r="N4933" s="39" t="s">
        <v>52</v>
      </c>
      <c r="O4933" s="40" t="s">
        <v>16408</v>
      </c>
      <c r="P4933" s="41">
        <v>44902</v>
      </c>
      <c r="Q4933" s="39" t="s">
        <v>54</v>
      </c>
      <c r="R4933" s="68"/>
    </row>
    <row r="4934" spans="1:18" s="70" customFormat="1" ht="12.75" customHeight="1" x14ac:dyDescent="0.2">
      <c r="A4934" s="38">
        <v>159</v>
      </c>
      <c r="B4934" s="39" t="s">
        <v>19208</v>
      </c>
      <c r="C4934" s="39" t="s">
        <v>19209</v>
      </c>
      <c r="D4934" s="38">
        <v>921813</v>
      </c>
      <c r="E4934" s="129" t="s">
        <v>1977</v>
      </c>
      <c r="F4934" s="38">
        <v>8268010963</v>
      </c>
      <c r="G4934" s="40" t="s">
        <v>19210</v>
      </c>
      <c r="H4934" s="2"/>
      <c r="I4934" s="2"/>
      <c r="J4934" s="2">
        <v>4309.7796610169498</v>
      </c>
      <c r="K4934" s="3">
        <f t="shared" ref="K4934:K4997" si="80">SUM(H4934:J4934)</f>
        <v>4309.7796610169498</v>
      </c>
      <c r="L4934" s="41">
        <v>45041.729166666664</v>
      </c>
      <c r="M4934" s="39">
        <v>160380026</v>
      </c>
      <c r="N4934" s="39" t="s">
        <v>8899</v>
      </c>
      <c r="O4934" s="40" t="s">
        <v>19211</v>
      </c>
      <c r="P4934" s="41">
        <v>45072</v>
      </c>
      <c r="Q4934" s="42" t="s">
        <v>8901</v>
      </c>
      <c r="R4934" s="68"/>
    </row>
    <row r="4935" spans="1:18" s="70" customFormat="1" ht="12.75" customHeight="1" x14ac:dyDescent="0.2">
      <c r="A4935" s="38" t="s">
        <v>10306</v>
      </c>
      <c r="B4935" s="39" t="s">
        <v>10307</v>
      </c>
      <c r="C4935" s="39" t="s">
        <v>10308</v>
      </c>
      <c r="D4935" s="38">
        <v>819844</v>
      </c>
      <c r="E4935" s="39" t="s">
        <v>7634</v>
      </c>
      <c r="F4935" s="38">
        <v>8268007511</v>
      </c>
      <c r="G4935" s="40">
        <v>448</v>
      </c>
      <c r="H4935" s="2">
        <v>23939.830508474577</v>
      </c>
      <c r="I4935" s="2"/>
      <c r="J4935" s="2">
        <v>4309.1694915254238</v>
      </c>
      <c r="K4935" s="3">
        <f t="shared" si="80"/>
        <v>28249</v>
      </c>
      <c r="L4935" s="41">
        <v>44590.729166666664</v>
      </c>
      <c r="M4935" s="39">
        <v>44328500</v>
      </c>
      <c r="N4935" s="39" t="s">
        <v>3282</v>
      </c>
      <c r="O4935" s="40" t="s">
        <v>10309</v>
      </c>
      <c r="P4935" s="41">
        <v>44600</v>
      </c>
      <c r="Q4935" s="42" t="s">
        <v>2417</v>
      </c>
      <c r="R4935" s="68"/>
    </row>
    <row r="4936" spans="1:18" s="70" customFormat="1" ht="12.75" customHeight="1" x14ac:dyDescent="0.2">
      <c r="A4936" s="38" t="s">
        <v>11416</v>
      </c>
      <c r="B4936" s="39" t="s">
        <v>11417</v>
      </c>
      <c r="C4936" s="39" t="s">
        <v>11418</v>
      </c>
      <c r="D4936" s="38">
        <v>819844</v>
      </c>
      <c r="E4936" s="39" t="s">
        <v>7634</v>
      </c>
      <c r="F4936" s="38">
        <v>8268007511</v>
      </c>
      <c r="G4936" s="40">
        <v>462</v>
      </c>
      <c r="H4936" s="2">
        <v>23939.830508474577</v>
      </c>
      <c r="I4936" s="2"/>
      <c r="J4936" s="2">
        <v>4309.1694915254238</v>
      </c>
      <c r="K4936" s="3">
        <f t="shared" si="80"/>
        <v>28249</v>
      </c>
      <c r="L4936" s="41">
        <v>44620.729166666664</v>
      </c>
      <c r="M4936" s="39">
        <v>44397197</v>
      </c>
      <c r="N4936" s="39" t="s">
        <v>3282</v>
      </c>
      <c r="O4936" s="40" t="s">
        <v>11419</v>
      </c>
      <c r="P4936" s="41">
        <v>44628</v>
      </c>
      <c r="Q4936" s="42" t="s">
        <v>2417</v>
      </c>
      <c r="R4936" s="68"/>
    </row>
    <row r="4937" spans="1:18" s="70" customFormat="1" ht="12.75" customHeight="1" x14ac:dyDescent="0.2">
      <c r="A4937" s="38" t="s">
        <v>12288</v>
      </c>
      <c r="B4937" s="39" t="s">
        <v>12289</v>
      </c>
      <c r="C4937" s="39" t="s">
        <v>12290</v>
      </c>
      <c r="D4937" s="38">
        <v>819844</v>
      </c>
      <c r="E4937" s="39" t="s">
        <v>7634</v>
      </c>
      <c r="F4937" s="38">
        <v>8268007511</v>
      </c>
      <c r="G4937" s="40">
        <v>513</v>
      </c>
      <c r="H4937" s="2">
        <v>23939.830508474577</v>
      </c>
      <c r="I4937" s="2"/>
      <c r="J4937" s="2">
        <v>4309.1694915254238</v>
      </c>
      <c r="K4937" s="3">
        <f t="shared" si="80"/>
        <v>28249</v>
      </c>
      <c r="L4937" s="41">
        <v>44645.729166666664</v>
      </c>
      <c r="M4937" s="39">
        <v>6870454900</v>
      </c>
      <c r="N4937" s="39" t="s">
        <v>3282</v>
      </c>
      <c r="O4937" s="40" t="s">
        <v>12287</v>
      </c>
      <c r="P4937" s="41">
        <v>44657</v>
      </c>
      <c r="Q4937" s="42" t="s">
        <v>2417</v>
      </c>
      <c r="R4937" s="68"/>
    </row>
    <row r="4938" spans="1:18" s="70" customFormat="1" ht="12.75" customHeight="1" x14ac:dyDescent="0.2">
      <c r="A4938" s="38" t="s">
        <v>9214</v>
      </c>
      <c r="B4938" s="39" t="s">
        <v>9215</v>
      </c>
      <c r="C4938" s="39" t="s">
        <v>9216</v>
      </c>
      <c r="D4938" s="38">
        <v>811819</v>
      </c>
      <c r="E4938" s="39" t="s">
        <v>1091</v>
      </c>
      <c r="F4938" s="38">
        <v>8263000049</v>
      </c>
      <c r="G4938" s="40" t="s">
        <v>9217</v>
      </c>
      <c r="H4938" s="2">
        <v>23769</v>
      </c>
      <c r="I4938" s="2"/>
      <c r="J4938" s="2">
        <v>0</v>
      </c>
      <c r="K4938" s="3">
        <f t="shared" si="80"/>
        <v>23769</v>
      </c>
      <c r="L4938" s="41">
        <v>44508.729166666664</v>
      </c>
      <c r="M4938" s="39">
        <v>3445022757</v>
      </c>
      <c r="N4938" s="39" t="s">
        <v>52</v>
      </c>
      <c r="O4938" s="40">
        <v>110082110755</v>
      </c>
      <c r="P4938" s="41">
        <v>44478</v>
      </c>
      <c r="Q4938" s="39" t="s">
        <v>54</v>
      </c>
      <c r="R4938" s="68"/>
    </row>
    <row r="4939" spans="1:18" s="70" customFormat="1" ht="12.75" customHeight="1" x14ac:dyDescent="0.2">
      <c r="A4939" s="38" t="s">
        <v>19317</v>
      </c>
      <c r="B4939" s="39" t="s">
        <v>19318</v>
      </c>
      <c r="C4939" s="39" t="s">
        <v>19319</v>
      </c>
      <c r="D4939" s="38">
        <v>128773</v>
      </c>
      <c r="E4939" s="39" t="s">
        <v>13807</v>
      </c>
      <c r="F4939" s="38">
        <v>8266018436</v>
      </c>
      <c r="G4939" s="40">
        <v>171</v>
      </c>
      <c r="H4939" s="2">
        <v>23750</v>
      </c>
      <c r="I4939" s="2"/>
      <c r="J4939" s="2">
        <v>4275</v>
      </c>
      <c r="K4939" s="3">
        <f t="shared" si="80"/>
        <v>28025</v>
      </c>
      <c r="L4939" s="41">
        <v>45055.729166666664</v>
      </c>
      <c r="M4939" s="39">
        <v>1246379941</v>
      </c>
      <c r="N4939" s="39" t="s">
        <v>19303</v>
      </c>
      <c r="O4939" s="40" t="s">
        <v>19320</v>
      </c>
      <c r="P4939" s="41">
        <v>45101</v>
      </c>
      <c r="Q4939" s="62" t="s">
        <v>19</v>
      </c>
      <c r="R4939" s="68"/>
    </row>
    <row r="4940" spans="1:18" s="70" customFormat="1" ht="12.75" customHeight="1" x14ac:dyDescent="0.25">
      <c r="A4940" s="38">
        <v>453</v>
      </c>
      <c r="B4940" s="39"/>
      <c r="C4940" s="39"/>
      <c r="D4940" s="38"/>
      <c r="E4940" s="82" t="s">
        <v>310</v>
      </c>
      <c r="F4940" s="53"/>
      <c r="G4940" s="54" t="s">
        <v>20348</v>
      </c>
      <c r="H4940" s="35">
        <v>23702.97</v>
      </c>
      <c r="I4940" s="1"/>
      <c r="J4940" s="1"/>
      <c r="K4940" s="3">
        <f t="shared" si="80"/>
        <v>23702.97</v>
      </c>
      <c r="L4940" s="63"/>
      <c r="M4940" s="56"/>
      <c r="N4940" s="1"/>
      <c r="O4940" s="1"/>
      <c r="P4940" s="57"/>
      <c r="Q4940" s="42" t="s">
        <v>8901</v>
      </c>
      <c r="R4940" s="68"/>
    </row>
    <row r="4941" spans="1:18" s="70" customFormat="1" ht="12.75" customHeight="1" x14ac:dyDescent="0.2">
      <c r="A4941" s="38" t="s">
        <v>6497</v>
      </c>
      <c r="B4941" s="39" t="s">
        <v>6498</v>
      </c>
      <c r="C4941" s="39" t="s">
        <v>6499</v>
      </c>
      <c r="D4941" s="38">
        <v>401972</v>
      </c>
      <c r="E4941" s="39" t="s">
        <v>842</v>
      </c>
      <c r="F4941" s="38">
        <v>8263000049</v>
      </c>
      <c r="G4941" s="40" t="s">
        <v>6500</v>
      </c>
      <c r="H4941" s="2">
        <v>23670</v>
      </c>
      <c r="I4941" s="2">
        <v>0</v>
      </c>
      <c r="J4941" s="2">
        <v>4260.5999999999995</v>
      </c>
      <c r="K4941" s="3">
        <f t="shared" si="80"/>
        <v>27930.6</v>
      </c>
      <c r="L4941" s="41">
        <v>44419.729166666664</v>
      </c>
      <c r="M4941" s="39">
        <v>6870214990</v>
      </c>
      <c r="N4941" s="39" t="s">
        <v>52</v>
      </c>
      <c r="O4941" s="40"/>
      <c r="P4941" s="41"/>
      <c r="Q4941" s="39" t="s">
        <v>54</v>
      </c>
      <c r="R4941" s="68"/>
    </row>
    <row r="4942" spans="1:18" s="70" customFormat="1" ht="12.75" customHeight="1" x14ac:dyDescent="0.2">
      <c r="A4942" s="38" t="s">
        <v>3279</v>
      </c>
      <c r="B4942" s="39" t="s">
        <v>3280</v>
      </c>
      <c r="C4942" s="39" t="s">
        <v>3281</v>
      </c>
      <c r="D4942" s="38">
        <v>814805</v>
      </c>
      <c r="E4942" s="39" t="s">
        <v>111</v>
      </c>
      <c r="F4942" s="38">
        <v>8268006403</v>
      </c>
      <c r="G4942" s="40">
        <v>3334</v>
      </c>
      <c r="H4942" s="2">
        <v>23650</v>
      </c>
      <c r="I4942" s="2"/>
      <c r="J4942" s="2">
        <v>4257</v>
      </c>
      <c r="K4942" s="3">
        <f t="shared" si="80"/>
        <v>27907</v>
      </c>
      <c r="L4942" s="41">
        <v>44370.729166666664</v>
      </c>
      <c r="M4942" s="39">
        <v>43977284</v>
      </c>
      <c r="N4942" s="39" t="s">
        <v>3282</v>
      </c>
      <c r="O4942" s="40" t="s">
        <v>3283</v>
      </c>
      <c r="P4942" s="41">
        <v>44406</v>
      </c>
      <c r="Q4942" s="42" t="s">
        <v>2417</v>
      </c>
      <c r="R4942" s="68"/>
    </row>
    <row r="4943" spans="1:18" s="70" customFormat="1" ht="12.75" customHeight="1" x14ac:dyDescent="0.2">
      <c r="A4943" s="38" t="s">
        <v>11429</v>
      </c>
      <c r="B4943" s="42" t="s">
        <v>11430</v>
      </c>
      <c r="C4943" s="42" t="s">
        <v>11431</v>
      </c>
      <c r="D4943" s="38">
        <v>814805</v>
      </c>
      <c r="E4943" s="42" t="s">
        <v>111</v>
      </c>
      <c r="F4943" s="38">
        <v>8268008114</v>
      </c>
      <c r="G4943" s="40">
        <v>4281</v>
      </c>
      <c r="H4943" s="3">
        <v>23650</v>
      </c>
      <c r="I4943" s="3"/>
      <c r="J4943" s="3">
        <v>4257</v>
      </c>
      <c r="K4943" s="3">
        <f t="shared" si="80"/>
        <v>27907</v>
      </c>
      <c r="L4943" s="41">
        <v>44618.729166666664</v>
      </c>
      <c r="M4943" s="39">
        <v>44397371</v>
      </c>
      <c r="N4943" s="42" t="s">
        <v>315</v>
      </c>
      <c r="O4943" s="42" t="s">
        <v>11432</v>
      </c>
      <c r="P4943" s="60">
        <v>44628</v>
      </c>
      <c r="Q4943" s="42" t="s">
        <v>243</v>
      </c>
      <c r="R4943" s="68"/>
    </row>
    <row r="4944" spans="1:18" s="70" customFormat="1" ht="12.75" customHeight="1" x14ac:dyDescent="0.2">
      <c r="A4944" s="38" t="s">
        <v>12396</v>
      </c>
      <c r="B4944" s="42" t="s">
        <v>12397</v>
      </c>
      <c r="C4944" s="42" t="s">
        <v>12398</v>
      </c>
      <c r="D4944" s="38">
        <v>814805</v>
      </c>
      <c r="E4944" s="42" t="s">
        <v>111</v>
      </c>
      <c r="F4944" s="38">
        <v>8268008114</v>
      </c>
      <c r="G4944" s="40">
        <v>4460</v>
      </c>
      <c r="H4944" s="3">
        <v>23650</v>
      </c>
      <c r="I4944" s="3"/>
      <c r="J4944" s="3">
        <v>4257</v>
      </c>
      <c r="K4944" s="3">
        <f t="shared" si="80"/>
        <v>27907</v>
      </c>
      <c r="L4944" s="41">
        <v>44648.729166666664</v>
      </c>
      <c r="M4944" s="39">
        <v>43821394</v>
      </c>
      <c r="N4944" s="42" t="s">
        <v>315</v>
      </c>
      <c r="O4944" s="42" t="s">
        <v>12399</v>
      </c>
      <c r="P4944" s="60">
        <v>44658</v>
      </c>
      <c r="Q4944" s="42" t="s">
        <v>243</v>
      </c>
      <c r="R4944" s="68"/>
    </row>
    <row r="4945" spans="1:18" s="70" customFormat="1" ht="12.75" customHeight="1" x14ac:dyDescent="0.2">
      <c r="A4945" s="38" t="s">
        <v>13552</v>
      </c>
      <c r="B4945" s="42" t="s">
        <v>13553</v>
      </c>
      <c r="C4945" s="42" t="s">
        <v>13554</v>
      </c>
      <c r="D4945" s="38">
        <v>814805</v>
      </c>
      <c r="E4945" s="42" t="s">
        <v>111</v>
      </c>
      <c r="F4945" s="38">
        <v>8268008114</v>
      </c>
      <c r="G4945" s="40">
        <v>4683</v>
      </c>
      <c r="H4945" s="3">
        <v>23650</v>
      </c>
      <c r="I4945" s="3"/>
      <c r="J4945" s="3">
        <v>4257</v>
      </c>
      <c r="K4945" s="3">
        <f t="shared" si="80"/>
        <v>27907</v>
      </c>
      <c r="L4945" s="41">
        <v>44711.729166666664</v>
      </c>
      <c r="M4945" s="39">
        <v>43940505</v>
      </c>
      <c r="N4945" s="42" t="s">
        <v>315</v>
      </c>
      <c r="O4945" s="42" t="s">
        <v>13555</v>
      </c>
      <c r="P4945" s="60">
        <v>44720</v>
      </c>
      <c r="Q4945" s="42" t="s">
        <v>243</v>
      </c>
      <c r="R4945" s="68"/>
    </row>
    <row r="4946" spans="1:18" s="70" customFormat="1" ht="12.75" customHeight="1" x14ac:dyDescent="0.2">
      <c r="A4946" s="38" t="s">
        <v>15654</v>
      </c>
      <c r="B4946" s="42" t="s">
        <v>15655</v>
      </c>
      <c r="C4946" s="42" t="s">
        <v>15656</v>
      </c>
      <c r="D4946" s="38">
        <v>814805</v>
      </c>
      <c r="E4946" s="42" t="s">
        <v>111</v>
      </c>
      <c r="F4946" s="38">
        <v>8268009770</v>
      </c>
      <c r="G4946" s="40">
        <v>4882</v>
      </c>
      <c r="H4946" s="3">
        <v>23650</v>
      </c>
      <c r="I4946" s="3"/>
      <c r="J4946" s="3">
        <v>4257</v>
      </c>
      <c r="K4946" s="3">
        <f t="shared" si="80"/>
        <v>27907</v>
      </c>
      <c r="L4946" s="41">
        <v>44774.729166666664</v>
      </c>
      <c r="M4946" s="39">
        <v>44196201</v>
      </c>
      <c r="N4946" s="42" t="s">
        <v>315</v>
      </c>
      <c r="O4946" s="42" t="s">
        <v>15657</v>
      </c>
      <c r="P4946" s="60">
        <v>44846</v>
      </c>
      <c r="Q4946" s="42" t="s">
        <v>243</v>
      </c>
      <c r="R4946" s="68"/>
    </row>
    <row r="4947" spans="1:18" s="70" customFormat="1" ht="12.75" customHeight="1" x14ac:dyDescent="0.2">
      <c r="A4947" s="38" t="s">
        <v>14413</v>
      </c>
      <c r="B4947" s="42" t="s">
        <v>14414</v>
      </c>
      <c r="C4947" s="42" t="s">
        <v>14415</v>
      </c>
      <c r="D4947" s="38">
        <v>814805</v>
      </c>
      <c r="E4947" s="42" t="s">
        <v>111</v>
      </c>
      <c r="F4947" s="38">
        <v>8268008114</v>
      </c>
      <c r="G4947" s="40">
        <v>4769</v>
      </c>
      <c r="H4947" s="3">
        <v>23645</v>
      </c>
      <c r="I4947" s="3"/>
      <c r="J4947" s="3">
        <v>4256.0999999999995</v>
      </c>
      <c r="K4947" s="3">
        <f t="shared" si="80"/>
        <v>27901.1</v>
      </c>
      <c r="L4947" s="41">
        <v>44743.729166666664</v>
      </c>
      <c r="M4947" s="39">
        <v>44030952</v>
      </c>
      <c r="N4947" s="42" t="s">
        <v>315</v>
      </c>
      <c r="O4947" s="42" t="s">
        <v>14416</v>
      </c>
      <c r="P4947" s="60">
        <v>44761</v>
      </c>
      <c r="Q4947" s="42" t="s">
        <v>243</v>
      </c>
      <c r="R4947" s="68"/>
    </row>
    <row r="4948" spans="1:18" s="70" customFormat="1" ht="12.75" customHeight="1" x14ac:dyDescent="0.2">
      <c r="A4948" s="38" t="s">
        <v>9329</v>
      </c>
      <c r="B4948" s="42" t="s">
        <v>9330</v>
      </c>
      <c r="C4948" s="42" t="s">
        <v>9331</v>
      </c>
      <c r="D4948" s="38">
        <v>300286</v>
      </c>
      <c r="E4948" s="42" t="s">
        <v>3944</v>
      </c>
      <c r="F4948" s="38">
        <v>8263000075</v>
      </c>
      <c r="G4948" s="40">
        <v>712730286</v>
      </c>
      <c r="H4948" s="3">
        <v>23644</v>
      </c>
      <c r="I4948" s="3"/>
      <c r="J4948" s="3">
        <v>4255.92</v>
      </c>
      <c r="K4948" s="3">
        <f t="shared" si="80"/>
        <v>27899.919999999998</v>
      </c>
      <c r="L4948" s="41">
        <v>44530.729166666664</v>
      </c>
      <c r="M4948" s="39">
        <v>6870320847</v>
      </c>
      <c r="N4948" s="42" t="s">
        <v>315</v>
      </c>
      <c r="O4948" s="42"/>
      <c r="P4948" s="60"/>
      <c r="Q4948" s="42" t="s">
        <v>243</v>
      </c>
      <c r="R4948" s="68"/>
    </row>
    <row r="4949" spans="1:18" s="70" customFormat="1" ht="12.75" customHeight="1" x14ac:dyDescent="0.2">
      <c r="A4949" s="38" t="s">
        <v>22858</v>
      </c>
      <c r="B4949" s="39" t="s">
        <v>22859</v>
      </c>
      <c r="C4949" s="39"/>
      <c r="D4949" s="38">
        <v>108928</v>
      </c>
      <c r="E4949" s="39" t="s">
        <v>13643</v>
      </c>
      <c r="F4949" s="38">
        <v>8266021441</v>
      </c>
      <c r="G4949" s="40" t="s">
        <v>22860</v>
      </c>
      <c r="H4949" s="2">
        <v>23600</v>
      </c>
      <c r="I4949" s="2"/>
      <c r="J4949" s="2">
        <v>4248</v>
      </c>
      <c r="K4949" s="3">
        <f t="shared" si="80"/>
        <v>27848</v>
      </c>
      <c r="L4949" s="41">
        <v>45453</v>
      </c>
      <c r="M4949" s="39"/>
      <c r="N4949" s="39" t="s">
        <v>18463</v>
      </c>
      <c r="O4949" s="40"/>
      <c r="P4949" s="41"/>
      <c r="Q4949" s="62" t="s">
        <v>29</v>
      </c>
      <c r="R4949" s="68"/>
    </row>
    <row r="4950" spans="1:18" s="70" customFormat="1" ht="12.75" customHeight="1" x14ac:dyDescent="0.2">
      <c r="A4950" s="38" t="s">
        <v>11575</v>
      </c>
      <c r="B4950" s="39" t="s">
        <v>11576</v>
      </c>
      <c r="C4950" s="39" t="s">
        <v>11577</v>
      </c>
      <c r="D4950" s="38">
        <v>819844</v>
      </c>
      <c r="E4950" s="39" t="s">
        <v>7634</v>
      </c>
      <c r="F4950" s="38">
        <v>8268007511</v>
      </c>
      <c r="G4950" s="40">
        <v>476</v>
      </c>
      <c r="H4950" s="2">
        <v>23459.322033898305</v>
      </c>
      <c r="I4950" s="2"/>
      <c r="J4950" s="2">
        <v>4222.6779661016944</v>
      </c>
      <c r="K4950" s="3">
        <f t="shared" si="80"/>
        <v>27682</v>
      </c>
      <c r="L4950" s="41">
        <v>44622.729166666664</v>
      </c>
      <c r="M4950" s="39">
        <v>44431655</v>
      </c>
      <c r="N4950" s="39" t="s">
        <v>3282</v>
      </c>
      <c r="O4950" s="40" t="s">
        <v>11578</v>
      </c>
      <c r="P4950" s="41">
        <v>44649</v>
      </c>
      <c r="Q4950" s="42" t="s">
        <v>2417</v>
      </c>
      <c r="R4950" s="68"/>
    </row>
    <row r="4951" spans="1:18" s="70" customFormat="1" ht="12.75" customHeight="1" x14ac:dyDescent="0.2">
      <c r="A4951" s="38" t="s">
        <v>5896</v>
      </c>
      <c r="B4951" s="39" t="s">
        <v>5897</v>
      </c>
      <c r="C4951" s="39" t="s">
        <v>5898</v>
      </c>
      <c r="D4951" s="38">
        <v>816655</v>
      </c>
      <c r="E4951" s="42" t="s">
        <v>782</v>
      </c>
      <c r="F4951" s="38">
        <v>8266012344</v>
      </c>
      <c r="G4951" s="40">
        <v>170</v>
      </c>
      <c r="H4951" s="2">
        <v>23440.000000000004</v>
      </c>
      <c r="I4951" s="2"/>
      <c r="J4951" s="2">
        <v>4219.2000000000007</v>
      </c>
      <c r="K4951" s="3">
        <f t="shared" si="80"/>
        <v>27659.200000000004</v>
      </c>
      <c r="L4951" s="41">
        <v>44436.729166666664</v>
      </c>
      <c r="M4951" s="39">
        <v>6870196099</v>
      </c>
      <c r="N4951" s="39" t="s">
        <v>52</v>
      </c>
      <c r="O4951" s="40" t="s">
        <v>5899</v>
      </c>
      <c r="P4951" s="41">
        <v>44462</v>
      </c>
      <c r="Q4951" s="39" t="s">
        <v>54</v>
      </c>
      <c r="R4951" s="68"/>
    </row>
    <row r="4952" spans="1:18" s="70" customFormat="1" ht="12.75" customHeight="1" x14ac:dyDescent="0.2">
      <c r="A4952" s="38" t="s">
        <v>21851</v>
      </c>
      <c r="B4952" s="39" t="s">
        <v>21852</v>
      </c>
      <c r="C4952" s="39" t="s">
        <v>21853</v>
      </c>
      <c r="D4952" s="38">
        <v>137847</v>
      </c>
      <c r="E4952" s="39" t="s">
        <v>17353</v>
      </c>
      <c r="F4952" s="38">
        <v>8266020112</v>
      </c>
      <c r="G4952" s="40" t="s">
        <v>21854</v>
      </c>
      <c r="H4952" s="2">
        <v>23266.511016951757</v>
      </c>
      <c r="I4952" s="2"/>
      <c r="J4952" s="2">
        <v>4187.9719830513159</v>
      </c>
      <c r="K4952" s="3">
        <f t="shared" si="80"/>
        <v>27454.483000003074</v>
      </c>
      <c r="L4952" s="41">
        <v>45309.729166666664</v>
      </c>
      <c r="M4952" s="39">
        <v>1246696499</v>
      </c>
      <c r="N4952" s="39" t="s">
        <v>18463</v>
      </c>
      <c r="O4952" s="40" t="s">
        <v>21846</v>
      </c>
      <c r="P4952" s="41">
        <v>45354</v>
      </c>
      <c r="Q4952" s="62" t="s">
        <v>29</v>
      </c>
      <c r="R4952" s="68"/>
    </row>
    <row r="4953" spans="1:18" s="70" customFormat="1" ht="12.75" customHeight="1" x14ac:dyDescent="0.2">
      <c r="A4953" s="38" t="s">
        <v>2598</v>
      </c>
      <c r="B4953" s="39" t="s">
        <v>2599</v>
      </c>
      <c r="C4953" s="39" t="s">
        <v>2600</v>
      </c>
      <c r="D4953" s="38">
        <v>401972</v>
      </c>
      <c r="E4953" s="39" t="s">
        <v>842</v>
      </c>
      <c r="F4953" s="38">
        <v>8263000049</v>
      </c>
      <c r="G4953" s="40" t="s">
        <v>2601</v>
      </c>
      <c r="H4953" s="2">
        <v>23180</v>
      </c>
      <c r="I4953" s="2">
        <v>27.352400000000003</v>
      </c>
      <c r="J4953" s="2">
        <v>4172.3999999999996</v>
      </c>
      <c r="K4953" s="3">
        <f t="shared" si="80"/>
        <v>27379.752399999998</v>
      </c>
      <c r="L4953" s="41">
        <v>44313.729166666664</v>
      </c>
      <c r="M4953" s="39">
        <v>6870084980</v>
      </c>
      <c r="N4953" s="39" t="s">
        <v>52</v>
      </c>
      <c r="O4953" s="40" t="s">
        <v>2540</v>
      </c>
      <c r="P4953" s="41">
        <v>44359</v>
      </c>
      <c r="Q4953" s="39" t="s">
        <v>54</v>
      </c>
      <c r="R4953" s="68"/>
    </row>
    <row r="4954" spans="1:18" s="70" customFormat="1" ht="12.75" customHeight="1" x14ac:dyDescent="0.2">
      <c r="A4954" s="38" t="s">
        <v>17670</v>
      </c>
      <c r="B4954" s="39" t="s">
        <v>17671</v>
      </c>
      <c r="C4954" s="39" t="s">
        <v>17672</v>
      </c>
      <c r="D4954" s="38">
        <v>501448</v>
      </c>
      <c r="E4954" s="39" t="s">
        <v>12103</v>
      </c>
      <c r="F4954" s="38">
        <v>8266017190</v>
      </c>
      <c r="G4954" s="40" t="s">
        <v>17673</v>
      </c>
      <c r="H4954" s="2">
        <v>23139.830508474577</v>
      </c>
      <c r="I4954" s="2"/>
      <c r="J4954" s="2">
        <v>4165.1694915254238</v>
      </c>
      <c r="K4954" s="3">
        <f t="shared" si="80"/>
        <v>27305</v>
      </c>
      <c r="L4954" s="41">
        <v>44949.729166666664</v>
      </c>
      <c r="M4954" s="39">
        <v>6870381624</v>
      </c>
      <c r="N4954" s="39" t="s">
        <v>3282</v>
      </c>
      <c r="O4954" s="40">
        <v>303135976006</v>
      </c>
      <c r="P4954" s="41">
        <v>44999</v>
      </c>
      <c r="Q4954" s="42" t="s">
        <v>2417</v>
      </c>
      <c r="R4954" s="68"/>
    </row>
    <row r="4955" spans="1:18" s="70" customFormat="1" ht="12.75" customHeight="1" x14ac:dyDescent="0.2">
      <c r="A4955" s="38">
        <v>201</v>
      </c>
      <c r="B4955" s="39" t="s">
        <v>20065</v>
      </c>
      <c r="C4955" s="39" t="s">
        <v>20066</v>
      </c>
      <c r="D4955" s="38">
        <v>404175</v>
      </c>
      <c r="E4955" s="39" t="s">
        <v>1555</v>
      </c>
      <c r="F4955" s="38">
        <v>8266018716</v>
      </c>
      <c r="G4955" s="40" t="s">
        <v>20067</v>
      </c>
      <c r="H4955" s="2">
        <v>22988.567796610168</v>
      </c>
      <c r="I4955" s="2"/>
      <c r="J4955" s="2">
        <v>4137.94220338983</v>
      </c>
      <c r="K4955" s="3">
        <f t="shared" si="80"/>
        <v>27126.51</v>
      </c>
      <c r="L4955" s="41">
        <v>45068.729166666664</v>
      </c>
      <c r="M4955" s="39">
        <v>1246452009</v>
      </c>
      <c r="N4955" s="39" t="s">
        <v>8899</v>
      </c>
      <c r="O4955" s="40" t="s">
        <v>20068</v>
      </c>
      <c r="P4955" s="41">
        <v>45168</v>
      </c>
      <c r="Q4955" s="42" t="s">
        <v>8901</v>
      </c>
      <c r="R4955" s="68"/>
    </row>
    <row r="4956" spans="1:18" s="70" customFormat="1" ht="12.75" customHeight="1" x14ac:dyDescent="0.2">
      <c r="A4956" s="38" t="s">
        <v>5114</v>
      </c>
      <c r="B4956" s="42" t="s">
        <v>5115</v>
      </c>
      <c r="C4956" s="42" t="s">
        <v>5116</v>
      </c>
      <c r="D4956" s="38">
        <v>814805</v>
      </c>
      <c r="E4956" s="42" t="s">
        <v>111</v>
      </c>
      <c r="F4956" s="38">
        <v>8268006828</v>
      </c>
      <c r="G4956" s="40">
        <v>3496</v>
      </c>
      <c r="H4956" s="3">
        <v>22950</v>
      </c>
      <c r="I4956" s="3"/>
      <c r="J4956" s="3">
        <v>4131</v>
      </c>
      <c r="K4956" s="3">
        <f t="shared" si="80"/>
        <v>27081</v>
      </c>
      <c r="L4956" s="41">
        <v>44407.729166666664</v>
      </c>
      <c r="M4956" s="39">
        <v>44015653</v>
      </c>
      <c r="N4956" s="42" t="s">
        <v>315</v>
      </c>
      <c r="O4956" s="42" t="s">
        <v>5117</v>
      </c>
      <c r="P4956" s="60">
        <v>44436</v>
      </c>
      <c r="Q4956" s="42" t="s">
        <v>243</v>
      </c>
      <c r="R4956" s="68"/>
    </row>
    <row r="4957" spans="1:18" s="70" customFormat="1" ht="12.75" customHeight="1" x14ac:dyDescent="0.2">
      <c r="A4957" s="38">
        <v>279</v>
      </c>
      <c r="B4957" s="39" t="s">
        <v>20421</v>
      </c>
      <c r="C4957" s="39" t="s">
        <v>20422</v>
      </c>
      <c r="D4957" s="38">
        <v>821383</v>
      </c>
      <c r="E4957" s="39" t="s">
        <v>4736</v>
      </c>
      <c r="F4957" s="38">
        <v>8268012331</v>
      </c>
      <c r="G4957" s="40" t="s">
        <v>20423</v>
      </c>
      <c r="H4957" s="2">
        <v>22950</v>
      </c>
      <c r="I4957" s="2"/>
      <c r="J4957" s="2">
        <v>4131</v>
      </c>
      <c r="K4957" s="3">
        <f t="shared" si="80"/>
        <v>27081</v>
      </c>
      <c r="L4957" s="41">
        <v>45171.729166666664</v>
      </c>
      <c r="M4957" s="39">
        <v>160673539</v>
      </c>
      <c r="N4957" s="39" t="s">
        <v>8899</v>
      </c>
      <c r="O4957" s="40" t="s">
        <v>20424</v>
      </c>
      <c r="P4957" s="41">
        <v>45192</v>
      </c>
      <c r="Q4957" s="42" t="s">
        <v>8901</v>
      </c>
      <c r="R4957" s="68"/>
    </row>
    <row r="4958" spans="1:18" s="70" customFormat="1" ht="12.75" customHeight="1" x14ac:dyDescent="0.2">
      <c r="A4958" s="38" t="s">
        <v>6493</v>
      </c>
      <c r="B4958" s="39" t="s">
        <v>6494</v>
      </c>
      <c r="C4958" s="39" t="s">
        <v>6495</v>
      </c>
      <c r="D4958" s="38">
        <v>401972</v>
      </c>
      <c r="E4958" s="39" t="s">
        <v>842</v>
      </c>
      <c r="F4958" s="38">
        <v>8263000049</v>
      </c>
      <c r="G4958" s="40" t="s">
        <v>6496</v>
      </c>
      <c r="H4958" s="2">
        <v>22890</v>
      </c>
      <c r="I4958" s="2">
        <v>0</v>
      </c>
      <c r="J4958" s="2">
        <v>4120.2</v>
      </c>
      <c r="K4958" s="3">
        <f t="shared" si="80"/>
        <v>27010.2</v>
      </c>
      <c r="L4958" s="41">
        <v>44419.729166666664</v>
      </c>
      <c r="M4958" s="39">
        <v>6870214950</v>
      </c>
      <c r="N4958" s="39" t="s">
        <v>52</v>
      </c>
      <c r="O4958" s="40"/>
      <c r="P4958" s="41"/>
      <c r="Q4958" s="39" t="s">
        <v>54</v>
      </c>
      <c r="R4958" s="68"/>
    </row>
    <row r="4959" spans="1:18" s="70" customFormat="1" ht="12.75" hidden="1" customHeight="1" x14ac:dyDescent="0.2">
      <c r="A4959" s="38" t="s">
        <v>15911</v>
      </c>
      <c r="B4959" s="42" t="s">
        <v>15912</v>
      </c>
      <c r="C4959" s="42" t="s">
        <v>15913</v>
      </c>
      <c r="D4959" s="38">
        <v>815539</v>
      </c>
      <c r="E4959" s="42" t="s">
        <v>1640</v>
      </c>
      <c r="F4959" s="38">
        <v>8268009809</v>
      </c>
      <c r="G4959" s="40" t="s">
        <v>15914</v>
      </c>
      <c r="H4959" s="3">
        <v>22823.16</v>
      </c>
      <c r="I4959" s="3"/>
      <c r="J4959" s="3">
        <v>0</v>
      </c>
      <c r="K4959" s="3">
        <f t="shared" si="80"/>
        <v>22823.16</v>
      </c>
      <c r="L4959" s="41">
        <v>44847.729166666664</v>
      </c>
      <c r="M4959" s="39">
        <v>44243944</v>
      </c>
      <c r="N4959" s="42" t="s">
        <v>315</v>
      </c>
      <c r="O4959" s="42" t="s">
        <v>15910</v>
      </c>
      <c r="P4959" s="60">
        <v>44871</v>
      </c>
      <c r="Q4959" s="42" t="s">
        <v>243</v>
      </c>
      <c r="R4959" s="68" t="s">
        <v>506</v>
      </c>
    </row>
    <row r="4960" spans="1:18" s="70" customFormat="1" ht="12.75" customHeight="1" x14ac:dyDescent="0.2">
      <c r="A4960" s="38" t="s">
        <v>9652</v>
      </c>
      <c r="B4960" s="39" t="s">
        <v>9653</v>
      </c>
      <c r="C4960" s="39" t="s">
        <v>9654</v>
      </c>
      <c r="D4960" s="38">
        <v>401972</v>
      </c>
      <c r="E4960" s="39" t="s">
        <v>842</v>
      </c>
      <c r="F4960" s="38">
        <v>8263000049</v>
      </c>
      <c r="G4960" s="40" t="s">
        <v>9655</v>
      </c>
      <c r="H4960" s="2">
        <v>22800</v>
      </c>
      <c r="I4960" s="2">
        <v>0</v>
      </c>
      <c r="J4960" s="2">
        <v>4104</v>
      </c>
      <c r="K4960" s="3">
        <f t="shared" si="80"/>
        <v>26904</v>
      </c>
      <c r="L4960" s="41">
        <v>44533.729166666664</v>
      </c>
      <c r="M4960" s="39">
        <v>6870330136</v>
      </c>
      <c r="N4960" s="39" t="s">
        <v>52</v>
      </c>
      <c r="O4960" s="40"/>
      <c r="P4960" s="41"/>
      <c r="Q4960" s="39" t="s">
        <v>54</v>
      </c>
      <c r="R4960" s="68"/>
    </row>
    <row r="4961" spans="1:18" s="70" customFormat="1" ht="12.75" customHeight="1" x14ac:dyDescent="0.2">
      <c r="A4961" s="38" t="s">
        <v>14892</v>
      </c>
      <c r="B4961" s="39" t="s">
        <v>14893</v>
      </c>
      <c r="C4961" s="39" t="s">
        <v>14894</v>
      </c>
      <c r="D4961" s="38">
        <v>130843</v>
      </c>
      <c r="E4961" s="39" t="s">
        <v>14214</v>
      </c>
      <c r="F4961" s="38">
        <v>8266014322</v>
      </c>
      <c r="G4961" s="40" t="s">
        <v>14895</v>
      </c>
      <c r="H4961" s="2">
        <v>22800</v>
      </c>
      <c r="I4961" s="2"/>
      <c r="J4961" s="2">
        <v>4104</v>
      </c>
      <c r="K4961" s="3">
        <f t="shared" si="80"/>
        <v>26904</v>
      </c>
      <c r="L4961" s="41">
        <v>44758.729166666664</v>
      </c>
      <c r="M4961" s="39">
        <v>6870158450</v>
      </c>
      <c r="N4961" s="39" t="s">
        <v>52</v>
      </c>
      <c r="O4961" s="40" t="s">
        <v>14896</v>
      </c>
      <c r="P4961" s="41">
        <v>44820</v>
      </c>
      <c r="Q4961" s="39" t="s">
        <v>54</v>
      </c>
      <c r="R4961" s="68"/>
    </row>
    <row r="4962" spans="1:18" s="70" customFormat="1" ht="12.75" customHeight="1" x14ac:dyDescent="0.2">
      <c r="A4962" s="38" t="s">
        <v>63</v>
      </c>
      <c r="B4962" s="1"/>
      <c r="C4962" s="1"/>
      <c r="D4962" s="51"/>
      <c r="E4962" s="149" t="s">
        <v>64</v>
      </c>
      <c r="F4962" s="53"/>
      <c r="G4962" s="54" t="s">
        <v>15959</v>
      </c>
      <c r="H4962" s="35">
        <v>22720</v>
      </c>
      <c r="I4962" s="1"/>
      <c r="J4962" s="1"/>
      <c r="K4962" s="3">
        <f t="shared" si="80"/>
        <v>22720</v>
      </c>
      <c r="L4962" s="41">
        <v>44874</v>
      </c>
      <c r="M4962" s="56"/>
      <c r="N4962" s="1"/>
      <c r="O4962" s="1"/>
      <c r="P4962" s="57"/>
      <c r="Q4962" s="39" t="s">
        <v>54</v>
      </c>
      <c r="R4962" s="68"/>
    </row>
    <row r="4963" spans="1:18" s="70" customFormat="1" ht="12.75" customHeight="1" x14ac:dyDescent="0.2">
      <c r="A4963" s="38" t="s">
        <v>581</v>
      </c>
      <c r="B4963" s="42" t="s">
        <v>582</v>
      </c>
      <c r="C4963" s="42" t="s">
        <v>583</v>
      </c>
      <c r="D4963" s="38">
        <v>500071</v>
      </c>
      <c r="E4963" s="42" t="s">
        <v>584</v>
      </c>
      <c r="F4963" s="38">
        <v>8266010170</v>
      </c>
      <c r="G4963" s="40" t="s">
        <v>585</v>
      </c>
      <c r="H4963" s="3">
        <v>22600</v>
      </c>
      <c r="I4963" s="3"/>
      <c r="J4963" s="3">
        <v>4068</v>
      </c>
      <c r="K4963" s="3">
        <f t="shared" si="80"/>
        <v>26668</v>
      </c>
      <c r="L4963" s="41">
        <v>44217.729166666664</v>
      </c>
      <c r="M4963" s="39">
        <v>6870295337</v>
      </c>
      <c r="N4963" s="42" t="s">
        <v>315</v>
      </c>
      <c r="O4963" s="42" t="s">
        <v>586</v>
      </c>
      <c r="P4963" s="60">
        <v>44261</v>
      </c>
      <c r="Q4963" s="42" t="s">
        <v>243</v>
      </c>
      <c r="R4963" s="68"/>
    </row>
    <row r="4964" spans="1:18" s="70" customFormat="1" ht="12.75" customHeight="1" x14ac:dyDescent="0.2">
      <c r="A4964" s="38" t="s">
        <v>9892</v>
      </c>
      <c r="B4964" s="42" t="s">
        <v>9893</v>
      </c>
      <c r="C4964" s="42" t="s">
        <v>9894</v>
      </c>
      <c r="D4964" s="38">
        <v>815377</v>
      </c>
      <c r="E4964" s="42" t="s">
        <v>9895</v>
      </c>
      <c r="F4964" s="38">
        <v>8268007791</v>
      </c>
      <c r="G4964" s="40">
        <v>220</v>
      </c>
      <c r="H4964" s="3">
        <v>22560.169491525427</v>
      </c>
      <c r="I4964" s="3"/>
      <c r="J4964" s="3">
        <v>4060.8305084745766</v>
      </c>
      <c r="K4964" s="3">
        <f t="shared" si="80"/>
        <v>26621.000000000004</v>
      </c>
      <c r="L4964" s="41">
        <v>44558.729166666664</v>
      </c>
      <c r="M4964" s="39">
        <v>44287087</v>
      </c>
      <c r="N4964" s="42" t="s">
        <v>315</v>
      </c>
      <c r="O4964" s="42" t="s">
        <v>9896</v>
      </c>
      <c r="P4964" s="60">
        <v>44574</v>
      </c>
      <c r="Q4964" s="42" t="s">
        <v>243</v>
      </c>
      <c r="R4964" s="68"/>
    </row>
    <row r="4965" spans="1:18" s="70" customFormat="1" ht="12.75" customHeight="1" x14ac:dyDescent="0.2">
      <c r="A4965" s="38" t="s">
        <v>312</v>
      </c>
      <c r="B4965" s="42" t="s">
        <v>313</v>
      </c>
      <c r="C4965" s="42" t="s">
        <v>314</v>
      </c>
      <c r="D4965" s="38">
        <v>814805</v>
      </c>
      <c r="E4965" s="42" t="s">
        <v>111</v>
      </c>
      <c r="F4965" s="38">
        <v>8268005478</v>
      </c>
      <c r="G4965" s="40">
        <v>2754</v>
      </c>
      <c r="H4965" s="3">
        <v>22450.847457627118</v>
      </c>
      <c r="I4965" s="3"/>
      <c r="J4965" s="3">
        <v>4041.1525423728813</v>
      </c>
      <c r="K4965" s="3">
        <f t="shared" si="80"/>
        <v>26492</v>
      </c>
      <c r="L4965" s="41">
        <v>44193</v>
      </c>
      <c r="M4965" s="39">
        <v>44156824</v>
      </c>
      <c r="N4965" s="42" t="s">
        <v>315</v>
      </c>
      <c r="O4965" s="42" t="s">
        <v>316</v>
      </c>
      <c r="P4965" s="60">
        <v>44202</v>
      </c>
      <c r="Q4965" s="42" t="s">
        <v>243</v>
      </c>
      <c r="R4965" s="68"/>
    </row>
    <row r="4966" spans="1:18" s="70" customFormat="1" ht="12.75" customHeight="1" x14ac:dyDescent="0.2">
      <c r="A4966" s="38" t="s">
        <v>918</v>
      </c>
      <c r="B4966" s="39" t="s">
        <v>919</v>
      </c>
      <c r="C4966" s="39" t="s">
        <v>920</v>
      </c>
      <c r="D4966" s="38">
        <v>401972</v>
      </c>
      <c r="E4966" s="39" t="s">
        <v>842</v>
      </c>
      <c r="F4966" s="38">
        <v>8263000049</v>
      </c>
      <c r="G4966" s="40" t="s">
        <v>921</v>
      </c>
      <c r="H4966" s="2">
        <v>22440</v>
      </c>
      <c r="I4966" s="2">
        <v>19.859400000000001</v>
      </c>
      <c r="J4966" s="2">
        <v>4039.2</v>
      </c>
      <c r="K4966" s="3">
        <f t="shared" si="80"/>
        <v>26499.059400000002</v>
      </c>
      <c r="L4966" s="41">
        <v>44245.729166666664</v>
      </c>
      <c r="M4966" s="39">
        <v>6870340664</v>
      </c>
      <c r="N4966" s="39" t="s">
        <v>52</v>
      </c>
      <c r="O4966" s="40" t="s">
        <v>844</v>
      </c>
      <c r="P4966" s="41">
        <v>44272</v>
      </c>
      <c r="Q4966" s="39" t="s">
        <v>54</v>
      </c>
      <c r="R4966" s="68"/>
    </row>
    <row r="4967" spans="1:18" s="70" customFormat="1" ht="12.75" customHeight="1" x14ac:dyDescent="0.2">
      <c r="A4967" s="38" t="s">
        <v>12100</v>
      </c>
      <c r="B4967" s="42" t="s">
        <v>12101</v>
      </c>
      <c r="C4967" s="42" t="s">
        <v>12102</v>
      </c>
      <c r="D4967" s="38">
        <v>501448</v>
      </c>
      <c r="E4967" s="42" t="s">
        <v>12103</v>
      </c>
      <c r="F4967" s="38">
        <v>8266013924</v>
      </c>
      <c r="G4967" s="40" t="s">
        <v>12104</v>
      </c>
      <c r="H4967" s="3">
        <v>22426.32</v>
      </c>
      <c r="I4967" s="3"/>
      <c r="J4967" s="3">
        <v>4036.68</v>
      </c>
      <c r="K4967" s="3">
        <f t="shared" si="80"/>
        <v>26463</v>
      </c>
      <c r="L4967" s="41">
        <v>44625</v>
      </c>
      <c r="M4967" s="39">
        <v>6870458364</v>
      </c>
      <c r="N4967" s="42" t="s">
        <v>315</v>
      </c>
      <c r="O4967" s="42">
        <v>204190794388</v>
      </c>
      <c r="P4967" s="60">
        <v>44671</v>
      </c>
      <c r="Q4967" s="42" t="s">
        <v>243</v>
      </c>
      <c r="R4967" s="68"/>
    </row>
    <row r="4968" spans="1:18" s="70" customFormat="1" ht="12.75" customHeight="1" x14ac:dyDescent="0.2">
      <c r="A4968" s="38" t="s">
        <v>20552</v>
      </c>
      <c r="B4968" s="39" t="s">
        <v>20553</v>
      </c>
      <c r="C4968" s="39" t="s">
        <v>20554</v>
      </c>
      <c r="D4968" s="38">
        <v>130312</v>
      </c>
      <c r="E4968" s="39" t="s">
        <v>12842</v>
      </c>
      <c r="F4968" s="38">
        <v>8266019646</v>
      </c>
      <c r="G4968" s="40" t="s">
        <v>20555</v>
      </c>
      <c r="H4968" s="2">
        <v>22400</v>
      </c>
      <c r="I4968" s="2"/>
      <c r="J4968" s="2">
        <v>4032</v>
      </c>
      <c r="K4968" s="3">
        <f t="shared" si="80"/>
        <v>26432</v>
      </c>
      <c r="L4968" s="41">
        <v>45150.729166666664</v>
      </c>
      <c r="M4968" s="39">
        <v>1246527986</v>
      </c>
      <c r="N4968" s="39" t="s">
        <v>18453</v>
      </c>
      <c r="O4968" s="40" t="s">
        <v>20556</v>
      </c>
      <c r="P4968" s="41">
        <v>45206</v>
      </c>
      <c r="Q4968" s="62" t="s">
        <v>21</v>
      </c>
      <c r="R4968" s="68"/>
    </row>
    <row r="4969" spans="1:18" s="70" customFormat="1" ht="12.75" customHeight="1" x14ac:dyDescent="0.25">
      <c r="A4969" s="38" t="s">
        <v>1984</v>
      </c>
      <c r="B4969" s="42"/>
      <c r="C4969" s="42"/>
      <c r="D4969" s="38"/>
      <c r="E4969" s="82" t="s">
        <v>310</v>
      </c>
      <c r="F4969" s="38"/>
      <c r="G4969" s="40" t="s">
        <v>17365</v>
      </c>
      <c r="H4969" s="3">
        <v>22377.759999999998</v>
      </c>
      <c r="I4969" s="3"/>
      <c r="J4969" s="3"/>
      <c r="K4969" s="3">
        <f t="shared" si="80"/>
        <v>22377.759999999998</v>
      </c>
      <c r="L4969" s="41">
        <v>44951</v>
      </c>
      <c r="M4969" s="39"/>
      <c r="N4969" s="42"/>
      <c r="O4969" s="42"/>
      <c r="P4969" s="60"/>
      <c r="Q4969" s="42" t="s">
        <v>243</v>
      </c>
      <c r="R4969" s="68"/>
    </row>
    <row r="4970" spans="1:18" s="70" customFormat="1" ht="12.75" customHeight="1" x14ac:dyDescent="0.2">
      <c r="A4970" s="38" t="s">
        <v>15711</v>
      </c>
      <c r="B4970" s="39" t="s">
        <v>15712</v>
      </c>
      <c r="C4970" s="39" t="s">
        <v>15713</v>
      </c>
      <c r="D4970" s="38">
        <v>105872</v>
      </c>
      <c r="E4970" s="39" t="s">
        <v>15714</v>
      </c>
      <c r="F4970" s="38">
        <v>8266013882</v>
      </c>
      <c r="G4970" s="40" t="s">
        <v>15715</v>
      </c>
      <c r="H4970" s="2">
        <v>22300</v>
      </c>
      <c r="I4970" s="2"/>
      <c r="J4970" s="2">
        <v>4014</v>
      </c>
      <c r="K4970" s="3">
        <f t="shared" si="80"/>
        <v>26314</v>
      </c>
      <c r="L4970" s="41">
        <v>44812.729166666664</v>
      </c>
      <c r="M4970" s="39">
        <v>6870226073</v>
      </c>
      <c r="N4970" s="39" t="s">
        <v>52</v>
      </c>
      <c r="O4970" s="40" t="s">
        <v>15716</v>
      </c>
      <c r="P4970" s="41">
        <v>44863</v>
      </c>
      <c r="Q4970" s="39" t="s">
        <v>54</v>
      </c>
      <c r="R4970" s="68"/>
    </row>
    <row r="4971" spans="1:18" s="70" customFormat="1" ht="12.75" customHeight="1" x14ac:dyDescent="0.2">
      <c r="A4971" s="38" t="s">
        <v>8491</v>
      </c>
      <c r="B4971" s="39" t="s">
        <v>8492</v>
      </c>
      <c r="C4971" s="39"/>
      <c r="D4971" s="38">
        <v>703429</v>
      </c>
      <c r="E4971" s="39" t="s">
        <v>8493</v>
      </c>
      <c r="F4971" s="38">
        <v>8262000049</v>
      </c>
      <c r="G4971" s="40">
        <v>1212200358874</v>
      </c>
      <c r="H4971" s="2">
        <v>22274.576271186441</v>
      </c>
      <c r="I4971" s="2"/>
      <c r="J4971" s="2">
        <v>4009.4237288135591</v>
      </c>
      <c r="K4971" s="3">
        <f t="shared" si="80"/>
        <v>26284</v>
      </c>
      <c r="L4971" s="41">
        <v>44481</v>
      </c>
      <c r="M4971" s="39"/>
      <c r="N4971" s="39" t="s">
        <v>52</v>
      </c>
      <c r="O4971" s="40"/>
      <c r="P4971" s="41"/>
      <c r="Q4971" s="39" t="s">
        <v>54</v>
      </c>
      <c r="R4971" s="68"/>
    </row>
    <row r="4972" spans="1:18" s="70" customFormat="1" ht="12.75" customHeight="1" x14ac:dyDescent="0.2">
      <c r="A4972" s="38" t="s">
        <v>19670</v>
      </c>
      <c r="B4972" s="39" t="s">
        <v>19671</v>
      </c>
      <c r="C4972" s="39" t="s">
        <v>19672</v>
      </c>
      <c r="D4972" s="38">
        <v>503163</v>
      </c>
      <c r="E4972" s="39" t="s">
        <v>10882</v>
      </c>
      <c r="F4972" s="38">
        <v>8266017711</v>
      </c>
      <c r="G4972" s="40" t="s">
        <v>19673</v>
      </c>
      <c r="H4972" s="2">
        <v>22226.271186440677</v>
      </c>
      <c r="I4972" s="2"/>
      <c r="J4972" s="2">
        <v>4000.7288135593217</v>
      </c>
      <c r="K4972" s="3">
        <f t="shared" si="80"/>
        <v>26227</v>
      </c>
      <c r="L4972" s="41">
        <v>45072.729166666664</v>
      </c>
      <c r="M4972" s="39">
        <v>1246413968</v>
      </c>
      <c r="N4972" s="39" t="s">
        <v>18463</v>
      </c>
      <c r="O4972" s="40" t="s">
        <v>19674</v>
      </c>
      <c r="P4972" s="41">
        <v>45128</v>
      </c>
      <c r="Q4972" s="62" t="s">
        <v>29</v>
      </c>
      <c r="R4972" s="68"/>
    </row>
    <row r="4973" spans="1:18" s="70" customFormat="1" ht="12.75" customHeight="1" x14ac:dyDescent="0.2">
      <c r="A4973" s="38" t="s">
        <v>779</v>
      </c>
      <c r="B4973" s="42" t="s">
        <v>780</v>
      </c>
      <c r="C4973" s="42" t="s">
        <v>781</v>
      </c>
      <c r="D4973" s="38">
        <v>816655</v>
      </c>
      <c r="E4973" s="42" t="s">
        <v>782</v>
      </c>
      <c r="F4973" s="38">
        <v>8268005692</v>
      </c>
      <c r="G4973" s="40">
        <v>126</v>
      </c>
      <c r="H4973" s="3">
        <v>22188.12</v>
      </c>
      <c r="I4973" s="3"/>
      <c r="J4973" s="3">
        <v>3993.88</v>
      </c>
      <c r="K4973" s="3">
        <f t="shared" si="80"/>
        <v>26182</v>
      </c>
      <c r="L4973" s="41">
        <v>44249.729166666664</v>
      </c>
      <c r="M4973" s="39">
        <v>44264980</v>
      </c>
      <c r="N4973" s="42" t="s">
        <v>315</v>
      </c>
      <c r="O4973" s="42" t="s">
        <v>783</v>
      </c>
      <c r="P4973" s="60">
        <v>44266</v>
      </c>
      <c r="Q4973" s="42" t="s">
        <v>243</v>
      </c>
      <c r="R4973" s="68"/>
    </row>
    <row r="4974" spans="1:18" s="70" customFormat="1" ht="12.75" customHeight="1" x14ac:dyDescent="0.2">
      <c r="A4974" s="38" t="s">
        <v>9381</v>
      </c>
      <c r="B4974" s="42" t="s">
        <v>9382</v>
      </c>
      <c r="C4974" s="42" t="s">
        <v>9383</v>
      </c>
      <c r="D4974" s="38">
        <v>816655</v>
      </c>
      <c r="E4974" s="42" t="s">
        <v>782</v>
      </c>
      <c r="F4974" s="38">
        <v>8268007375</v>
      </c>
      <c r="G4974" s="40">
        <v>185</v>
      </c>
      <c r="H4974" s="3">
        <v>22182.45</v>
      </c>
      <c r="I4974" s="3"/>
      <c r="J4974" s="3">
        <v>3992.84</v>
      </c>
      <c r="K4974" s="3">
        <f t="shared" si="80"/>
        <v>26175.29</v>
      </c>
      <c r="L4974" s="41">
        <v>44492.729166666664</v>
      </c>
      <c r="M4974" s="39">
        <v>44261824</v>
      </c>
      <c r="N4974" s="42" t="s">
        <v>315</v>
      </c>
      <c r="O4974" s="42" t="s">
        <v>9384</v>
      </c>
      <c r="P4974" s="60">
        <v>44571</v>
      </c>
      <c r="Q4974" s="42" t="s">
        <v>243</v>
      </c>
      <c r="R4974" s="68"/>
    </row>
    <row r="4975" spans="1:18" s="70" customFormat="1" ht="12.75" customHeight="1" x14ac:dyDescent="0.2">
      <c r="A4975" s="38" t="s">
        <v>8880</v>
      </c>
      <c r="B4975" s="39" t="s">
        <v>8881</v>
      </c>
      <c r="C4975" s="39" t="s">
        <v>8882</v>
      </c>
      <c r="D4975" s="38">
        <v>819844</v>
      </c>
      <c r="E4975" s="39" t="s">
        <v>7634</v>
      </c>
      <c r="F4975" s="38">
        <v>8268007511</v>
      </c>
      <c r="G4975" s="40">
        <v>375</v>
      </c>
      <c r="H4975" s="2">
        <v>22050</v>
      </c>
      <c r="I4975" s="2"/>
      <c r="J4975" s="2">
        <v>3969</v>
      </c>
      <c r="K4975" s="3">
        <f t="shared" si="80"/>
        <v>26019</v>
      </c>
      <c r="L4975" s="41">
        <v>44529.729166666664</v>
      </c>
      <c r="M4975" s="39">
        <v>44228008</v>
      </c>
      <c r="N4975" s="39" t="s">
        <v>3282</v>
      </c>
      <c r="O4975" s="40" t="s">
        <v>8820</v>
      </c>
      <c r="P4975" s="41">
        <v>44544</v>
      </c>
      <c r="Q4975" s="42" t="s">
        <v>2417</v>
      </c>
      <c r="R4975" s="68"/>
    </row>
    <row r="4976" spans="1:18" s="70" customFormat="1" ht="12.75" customHeight="1" x14ac:dyDescent="0.2">
      <c r="A4976" s="38">
        <v>395</v>
      </c>
      <c r="B4976" s="39" t="s">
        <v>17843</v>
      </c>
      <c r="C4976" s="39" t="s">
        <v>17844</v>
      </c>
      <c r="D4976" s="38">
        <v>301728</v>
      </c>
      <c r="E4976" s="39" t="s">
        <v>11504</v>
      </c>
      <c r="F4976" s="38">
        <v>8266016990</v>
      </c>
      <c r="G4976" s="40">
        <v>230877537</v>
      </c>
      <c r="H4976" s="2">
        <v>21935.593220338986</v>
      </c>
      <c r="I4976" s="2"/>
      <c r="J4976" s="2">
        <v>3948.4067796610175</v>
      </c>
      <c r="K4976" s="3">
        <f t="shared" si="80"/>
        <v>25884.000000000004</v>
      </c>
      <c r="L4976" s="41">
        <v>44929.729166666664</v>
      </c>
      <c r="M4976" s="39">
        <v>6870397314</v>
      </c>
      <c r="N4976" s="39" t="s">
        <v>8899</v>
      </c>
      <c r="O4976" s="40">
        <v>303205731153</v>
      </c>
      <c r="P4976" s="41">
        <v>45007</v>
      </c>
      <c r="Q4976" s="42" t="s">
        <v>8901</v>
      </c>
      <c r="R4976" s="68"/>
    </row>
    <row r="4977" spans="1:18" s="70" customFormat="1" ht="12.75" customHeight="1" x14ac:dyDescent="0.2">
      <c r="A4977" s="38" t="s">
        <v>13164</v>
      </c>
      <c r="B4977" s="42" t="s">
        <v>13165</v>
      </c>
      <c r="C4977" s="42" t="s">
        <v>13166</v>
      </c>
      <c r="D4977" s="38">
        <v>814805</v>
      </c>
      <c r="E4977" s="42" t="s">
        <v>111</v>
      </c>
      <c r="F4977" s="38">
        <v>8268008114</v>
      </c>
      <c r="G4977" s="40">
        <v>4589</v>
      </c>
      <c r="H4977" s="3">
        <v>21899</v>
      </c>
      <c r="I4977" s="3"/>
      <c r="J4977" s="3">
        <v>3941.8199999999997</v>
      </c>
      <c r="K4977" s="3">
        <f t="shared" si="80"/>
        <v>25840.82</v>
      </c>
      <c r="L4977" s="41">
        <v>44680.729166666664</v>
      </c>
      <c r="M4977" s="39">
        <v>6870038966</v>
      </c>
      <c r="N4977" s="42" t="s">
        <v>315</v>
      </c>
      <c r="O4977" s="42" t="s">
        <v>13167</v>
      </c>
      <c r="P4977" s="60">
        <v>44692</v>
      </c>
      <c r="Q4977" s="42" t="s">
        <v>243</v>
      </c>
      <c r="R4977" s="68"/>
    </row>
    <row r="4978" spans="1:18" s="70" customFormat="1" ht="12.75" customHeight="1" x14ac:dyDescent="0.2">
      <c r="A4978" s="38" t="s">
        <v>21881</v>
      </c>
      <c r="B4978" s="39" t="s">
        <v>21882</v>
      </c>
      <c r="C4978" s="39" t="s">
        <v>21883</v>
      </c>
      <c r="D4978" s="38">
        <v>821383</v>
      </c>
      <c r="E4978" s="39" t="s">
        <v>4736</v>
      </c>
      <c r="F4978" s="38">
        <v>8268014025</v>
      </c>
      <c r="G4978" s="40" t="s">
        <v>21884</v>
      </c>
      <c r="H4978" s="2">
        <v>21883.050847457627</v>
      </c>
      <c r="I4978" s="2"/>
      <c r="J4978" s="2">
        <v>3938.9491525423728</v>
      </c>
      <c r="K4978" s="3">
        <f t="shared" si="80"/>
        <v>25822</v>
      </c>
      <c r="L4978" s="41">
        <v>45297.729166666664</v>
      </c>
      <c r="M4978" s="39">
        <v>161027193</v>
      </c>
      <c r="N4978" s="39" t="s">
        <v>3282</v>
      </c>
      <c r="O4978" s="40" t="s">
        <v>21880</v>
      </c>
      <c r="P4978" s="41">
        <v>45332</v>
      </c>
      <c r="Q4978" s="42" t="s">
        <v>2417</v>
      </c>
      <c r="R4978" s="68"/>
    </row>
    <row r="4979" spans="1:18" s="70" customFormat="1" ht="12.75" customHeight="1" x14ac:dyDescent="0.2">
      <c r="A4979" s="38" t="s">
        <v>18968</v>
      </c>
      <c r="B4979" s="39" t="s">
        <v>18969</v>
      </c>
      <c r="C4979" s="39" t="s">
        <v>18970</v>
      </c>
      <c r="D4979" s="38">
        <v>105903</v>
      </c>
      <c r="E4979" s="39" t="s">
        <v>6269</v>
      </c>
      <c r="F4979" s="38">
        <v>8266017710</v>
      </c>
      <c r="G4979" s="40" t="s">
        <v>18971</v>
      </c>
      <c r="H4979" s="2">
        <v>21750</v>
      </c>
      <c r="I4979" s="2"/>
      <c r="J4979" s="2">
        <v>3915</v>
      </c>
      <c r="K4979" s="3">
        <f t="shared" si="80"/>
        <v>25665</v>
      </c>
      <c r="L4979" s="41">
        <v>45005.729166666664</v>
      </c>
      <c r="M4979" s="39">
        <v>1246342737</v>
      </c>
      <c r="N4979" s="39" t="s">
        <v>18463</v>
      </c>
      <c r="O4979" s="40" t="s">
        <v>18963</v>
      </c>
      <c r="P4979" s="41">
        <v>45065</v>
      </c>
      <c r="Q4979" s="62" t="s">
        <v>29</v>
      </c>
      <c r="R4979" s="68"/>
    </row>
    <row r="4980" spans="1:18" s="70" customFormat="1" ht="12.75" customHeight="1" x14ac:dyDescent="0.2">
      <c r="A4980" s="38" t="s">
        <v>8037</v>
      </c>
      <c r="B4980" s="39" t="s">
        <v>8038</v>
      </c>
      <c r="C4980" s="39" t="s">
        <v>8039</v>
      </c>
      <c r="D4980" s="38">
        <v>401972</v>
      </c>
      <c r="E4980" s="39" t="s">
        <v>842</v>
      </c>
      <c r="F4980" s="38">
        <v>8263000049</v>
      </c>
      <c r="G4980" s="40" t="s">
        <v>8040</v>
      </c>
      <c r="H4980" s="2">
        <v>21720</v>
      </c>
      <c r="I4980" s="2">
        <v>0</v>
      </c>
      <c r="J4980" s="2">
        <v>3909.6</v>
      </c>
      <c r="K4980" s="3">
        <f t="shared" si="80"/>
        <v>25629.599999999999</v>
      </c>
      <c r="L4980" s="41">
        <v>44461.729166666664</v>
      </c>
      <c r="M4980" s="39">
        <v>6870262793</v>
      </c>
      <c r="N4980" s="39" t="s">
        <v>52</v>
      </c>
      <c r="O4980" s="40"/>
      <c r="P4980" s="41"/>
      <c r="Q4980" s="39" t="s">
        <v>54</v>
      </c>
      <c r="R4980" s="68"/>
    </row>
    <row r="4981" spans="1:18" s="70" customFormat="1" ht="12.75" customHeight="1" x14ac:dyDescent="0.2">
      <c r="A4981" s="38" t="s">
        <v>63</v>
      </c>
      <c r="B4981" s="1"/>
      <c r="C4981" s="1"/>
      <c r="D4981" s="51"/>
      <c r="E4981" s="149" t="s">
        <v>64</v>
      </c>
      <c r="F4981" s="53"/>
      <c r="G4981" s="54" t="s">
        <v>18548</v>
      </c>
      <c r="H4981" s="35">
        <v>21700.32</v>
      </c>
      <c r="I4981" s="1"/>
      <c r="J4981" s="1"/>
      <c r="K4981" s="3">
        <f t="shared" si="80"/>
        <v>21700.32</v>
      </c>
      <c r="L4981" s="41">
        <v>45016</v>
      </c>
      <c r="M4981" s="56"/>
      <c r="N4981" s="1"/>
      <c r="O4981" s="1"/>
      <c r="P4981" s="57"/>
      <c r="Q4981" s="39" t="s">
        <v>54</v>
      </c>
      <c r="R4981" s="68"/>
    </row>
    <row r="4982" spans="1:18" s="70" customFormat="1" ht="12.75" customHeight="1" x14ac:dyDescent="0.2">
      <c r="A4982" s="38" t="s">
        <v>3864</v>
      </c>
      <c r="B4982" s="39" t="s">
        <v>3865</v>
      </c>
      <c r="C4982" s="39" t="s">
        <v>3866</v>
      </c>
      <c r="D4982" s="38">
        <v>921813</v>
      </c>
      <c r="E4982" s="129" t="s">
        <v>1977</v>
      </c>
      <c r="F4982" s="38">
        <v>8268006377</v>
      </c>
      <c r="G4982" s="40" t="s">
        <v>3867</v>
      </c>
      <c r="H4982" s="2"/>
      <c r="I4982" s="2"/>
      <c r="J4982" s="2">
        <v>3906</v>
      </c>
      <c r="K4982" s="3">
        <f t="shared" si="80"/>
        <v>3906</v>
      </c>
      <c r="L4982" s="41">
        <v>44378.729166666664</v>
      </c>
      <c r="M4982" s="39">
        <v>43970681</v>
      </c>
      <c r="N4982" s="39" t="s">
        <v>52</v>
      </c>
      <c r="O4982" s="40" t="s">
        <v>3868</v>
      </c>
      <c r="P4982" s="41">
        <v>44397</v>
      </c>
      <c r="Q4982" s="39" t="s">
        <v>54</v>
      </c>
      <c r="R4982" s="68"/>
    </row>
    <row r="4983" spans="1:18" s="70" customFormat="1" ht="12.75" customHeight="1" x14ac:dyDescent="0.25">
      <c r="A4983" s="38" t="s">
        <v>17508</v>
      </c>
      <c r="B4983" s="39" t="s">
        <v>17509</v>
      </c>
      <c r="C4983" s="39" t="s">
        <v>17510</v>
      </c>
      <c r="D4983" s="38">
        <v>820963</v>
      </c>
      <c r="E4983" s="77" t="s">
        <v>10076</v>
      </c>
      <c r="F4983" s="38">
        <v>8268010429</v>
      </c>
      <c r="G4983" s="40">
        <v>656</v>
      </c>
      <c r="H4983" s="2">
        <v>21520</v>
      </c>
      <c r="I4983" s="2"/>
      <c r="J4983" s="2">
        <v>0</v>
      </c>
      <c r="K4983" s="3">
        <f t="shared" si="80"/>
        <v>21520</v>
      </c>
      <c r="L4983" s="41">
        <v>44899.729166666664</v>
      </c>
      <c r="M4983" s="39">
        <v>44457188</v>
      </c>
      <c r="N4983" s="39" t="s">
        <v>3282</v>
      </c>
      <c r="O4983" s="40" t="s">
        <v>17511</v>
      </c>
      <c r="P4983" s="41">
        <v>44967</v>
      </c>
      <c r="Q4983" s="42" t="s">
        <v>2417</v>
      </c>
      <c r="R4983" s="68"/>
    </row>
    <row r="4984" spans="1:18" s="70" customFormat="1" ht="12.75" customHeight="1" x14ac:dyDescent="0.2">
      <c r="A4984" s="38" t="s">
        <v>16446</v>
      </c>
      <c r="B4984" s="39" t="s">
        <v>16447</v>
      </c>
      <c r="C4984" s="39" t="s">
        <v>16448</v>
      </c>
      <c r="D4984" s="38">
        <v>814805</v>
      </c>
      <c r="E4984" s="39" t="s">
        <v>111</v>
      </c>
      <c r="F4984" s="38">
        <v>8268010705</v>
      </c>
      <c r="G4984" s="40">
        <v>5309</v>
      </c>
      <c r="H4984" s="2">
        <v>21467.796610169491</v>
      </c>
      <c r="I4984" s="2"/>
      <c r="J4984" s="2">
        <v>3864.2033898305081</v>
      </c>
      <c r="K4984" s="3">
        <f t="shared" si="80"/>
        <v>25332</v>
      </c>
      <c r="L4984" s="41">
        <v>44888.729166666664</v>
      </c>
      <c r="M4984" s="39">
        <v>44315728</v>
      </c>
      <c r="N4984" s="39" t="s">
        <v>52</v>
      </c>
      <c r="O4984" s="40" t="s">
        <v>16449</v>
      </c>
      <c r="P4984" s="41">
        <v>44910</v>
      </c>
      <c r="Q4984" s="39" t="s">
        <v>54</v>
      </c>
      <c r="R4984" s="68"/>
    </row>
    <row r="4985" spans="1:18" s="70" customFormat="1" ht="12.75" customHeight="1" x14ac:dyDescent="0.2">
      <c r="A4985" s="38" t="s">
        <v>8170</v>
      </c>
      <c r="B4985" s="39" t="s">
        <v>8171</v>
      </c>
      <c r="C4985" s="39" t="s">
        <v>8172</v>
      </c>
      <c r="D4985" s="38">
        <v>811819</v>
      </c>
      <c r="E4985" s="39" t="s">
        <v>1091</v>
      </c>
      <c r="F4985" s="38">
        <v>8263000049</v>
      </c>
      <c r="G4985" s="40" t="s">
        <v>8173</v>
      </c>
      <c r="H4985" s="2">
        <v>21392</v>
      </c>
      <c r="I4985" s="2"/>
      <c r="J4985" s="2">
        <v>0</v>
      </c>
      <c r="K4985" s="3">
        <f t="shared" si="80"/>
        <v>21392</v>
      </c>
      <c r="L4985" s="41">
        <v>44480.729166666664</v>
      </c>
      <c r="M4985" s="39">
        <v>3445019626</v>
      </c>
      <c r="N4985" s="39" t="s">
        <v>52</v>
      </c>
      <c r="O4985" s="40">
        <v>110082110755</v>
      </c>
      <c r="P4985" s="41">
        <v>44478</v>
      </c>
      <c r="Q4985" s="39" t="s">
        <v>54</v>
      </c>
      <c r="R4985" s="68"/>
    </row>
    <row r="4986" spans="1:18" s="70" customFormat="1" ht="12.75" customHeight="1" x14ac:dyDescent="0.2">
      <c r="A4986" s="38" t="s">
        <v>1369</v>
      </c>
      <c r="B4986" s="42" t="s">
        <v>1370</v>
      </c>
      <c r="C4986" s="42" t="s">
        <v>1371</v>
      </c>
      <c r="D4986" s="38">
        <v>814805</v>
      </c>
      <c r="E4986" s="42" t="s">
        <v>111</v>
      </c>
      <c r="F4986" s="38">
        <v>8268005479</v>
      </c>
      <c r="G4986" s="40">
        <v>2983</v>
      </c>
      <c r="H4986" s="3">
        <v>21250</v>
      </c>
      <c r="I4986" s="3"/>
      <c r="J4986" s="3">
        <v>3825</v>
      </c>
      <c r="K4986" s="3">
        <f t="shared" si="80"/>
        <v>25075</v>
      </c>
      <c r="L4986" s="41">
        <v>44280.729166666664</v>
      </c>
      <c r="M4986" s="39">
        <v>44319890</v>
      </c>
      <c r="N4986" s="42" t="s">
        <v>315</v>
      </c>
      <c r="O4986" s="42" t="s">
        <v>1372</v>
      </c>
      <c r="P4986" s="60">
        <v>44296</v>
      </c>
      <c r="Q4986" s="42" t="s">
        <v>243</v>
      </c>
      <c r="R4986" s="68"/>
    </row>
    <row r="4987" spans="1:18" s="70" customFormat="1" ht="12.75" customHeight="1" x14ac:dyDescent="0.2">
      <c r="A4987" s="38" t="s">
        <v>8053</v>
      </c>
      <c r="B4987" s="39" t="s">
        <v>8054</v>
      </c>
      <c r="C4987" s="39" t="s">
        <v>8055</v>
      </c>
      <c r="D4987" s="38">
        <v>401972</v>
      </c>
      <c r="E4987" s="39" t="s">
        <v>842</v>
      </c>
      <c r="F4987" s="38">
        <v>8263000049</v>
      </c>
      <c r="G4987" s="40" t="s">
        <v>8056</v>
      </c>
      <c r="H4987" s="2">
        <v>21240</v>
      </c>
      <c r="I4987" s="2">
        <v>0</v>
      </c>
      <c r="J4987" s="2">
        <v>3823.2</v>
      </c>
      <c r="K4987" s="3">
        <f t="shared" si="80"/>
        <v>25063.200000000001</v>
      </c>
      <c r="L4987" s="41">
        <v>44453.729166666664</v>
      </c>
      <c r="M4987" s="39">
        <v>6870263033</v>
      </c>
      <c r="N4987" s="39" t="s">
        <v>52</v>
      </c>
      <c r="O4987" s="40"/>
      <c r="P4987" s="41"/>
      <c r="Q4987" s="39" t="s">
        <v>54</v>
      </c>
      <c r="R4987" s="68"/>
    </row>
    <row r="4988" spans="1:18" s="70" customFormat="1" ht="12.75" customHeight="1" x14ac:dyDescent="0.2">
      <c r="A4988" s="38" t="s">
        <v>19163</v>
      </c>
      <c r="B4988" s="39" t="s">
        <v>19164</v>
      </c>
      <c r="C4988" s="39" t="s">
        <v>19165</v>
      </c>
      <c r="D4988" s="38">
        <v>821012</v>
      </c>
      <c r="E4988" s="39" t="s">
        <v>3527</v>
      </c>
      <c r="F4988" s="38">
        <v>8263000088</v>
      </c>
      <c r="G4988" s="40" t="s">
        <v>19166</v>
      </c>
      <c r="H4988" s="2">
        <v>21233</v>
      </c>
      <c r="I4988" s="2"/>
      <c r="J4988" s="2">
        <v>3821.94</v>
      </c>
      <c r="K4988" s="3">
        <f t="shared" si="80"/>
        <v>25054.94</v>
      </c>
      <c r="L4988" s="41">
        <v>44834.729166666664</v>
      </c>
      <c r="M4988" s="39">
        <v>1246358718</v>
      </c>
      <c r="N4988" s="39" t="s">
        <v>52</v>
      </c>
      <c r="O4988" s="40" t="s">
        <v>19167</v>
      </c>
      <c r="P4988" s="41">
        <v>45189</v>
      </c>
      <c r="Q4988" s="39" t="s">
        <v>54</v>
      </c>
      <c r="R4988" s="68"/>
    </row>
    <row r="4989" spans="1:18" s="70" customFormat="1" ht="12.75" customHeight="1" x14ac:dyDescent="0.2">
      <c r="A4989" s="38" t="s">
        <v>63</v>
      </c>
      <c r="B4989" s="1"/>
      <c r="C4989" s="1"/>
      <c r="D4989" s="51"/>
      <c r="E4989" s="149" t="s">
        <v>64</v>
      </c>
      <c r="F4989" s="53"/>
      <c r="G4989" s="54" t="s">
        <v>18317</v>
      </c>
      <c r="H4989" s="35">
        <v>21216.1</v>
      </c>
      <c r="I4989" s="1"/>
      <c r="J4989" s="1"/>
      <c r="K4989" s="3">
        <f t="shared" si="80"/>
        <v>21216.1</v>
      </c>
      <c r="L4989" s="41">
        <v>45008</v>
      </c>
      <c r="M4989" s="56"/>
      <c r="N4989" s="1"/>
      <c r="O4989" s="1"/>
      <c r="P4989" s="57"/>
      <c r="Q4989" s="39" t="s">
        <v>54</v>
      </c>
      <c r="R4989" s="68"/>
    </row>
    <row r="4990" spans="1:18" s="70" customFormat="1" ht="12.75" customHeight="1" x14ac:dyDescent="0.2">
      <c r="A4990" s="38" t="s">
        <v>17947</v>
      </c>
      <c r="B4990" s="42" t="s">
        <v>17948</v>
      </c>
      <c r="C4990" s="42" t="s">
        <v>17949</v>
      </c>
      <c r="D4990" s="38">
        <v>300185</v>
      </c>
      <c r="E4990" s="42" t="s">
        <v>11096</v>
      </c>
      <c r="F4990" s="38">
        <v>8263000210</v>
      </c>
      <c r="G4990" s="40" t="s">
        <v>17950</v>
      </c>
      <c r="H4990" s="3">
        <v>21195.67</v>
      </c>
      <c r="I4990" s="3"/>
      <c r="J4990" s="3">
        <v>3815.22</v>
      </c>
      <c r="K4990" s="3">
        <f t="shared" si="80"/>
        <v>25010.89</v>
      </c>
      <c r="L4990" s="41">
        <v>44939</v>
      </c>
      <c r="M4990" s="39">
        <v>6870428367</v>
      </c>
      <c r="N4990" s="42" t="s">
        <v>315</v>
      </c>
      <c r="O4990" s="42" t="s">
        <v>17951</v>
      </c>
      <c r="P4990" s="60">
        <v>45021</v>
      </c>
      <c r="Q4990" s="42" t="s">
        <v>243</v>
      </c>
      <c r="R4990" s="68"/>
    </row>
    <row r="4991" spans="1:18" s="70" customFormat="1" ht="12.75" customHeight="1" x14ac:dyDescent="0.2">
      <c r="A4991" s="38" t="s">
        <v>6615</v>
      </c>
      <c r="B4991" s="39" t="s">
        <v>6616</v>
      </c>
      <c r="C4991" s="39" t="s">
        <v>6617</v>
      </c>
      <c r="D4991" s="38">
        <v>401972</v>
      </c>
      <c r="E4991" s="39" t="s">
        <v>842</v>
      </c>
      <c r="F4991" s="38">
        <v>8263000049</v>
      </c>
      <c r="G4991" s="40" t="s">
        <v>6618</v>
      </c>
      <c r="H4991" s="2">
        <v>21000</v>
      </c>
      <c r="I4991" s="2">
        <v>0</v>
      </c>
      <c r="J4991" s="2">
        <v>3780</v>
      </c>
      <c r="K4991" s="3">
        <f t="shared" si="80"/>
        <v>24780</v>
      </c>
      <c r="L4991" s="41">
        <v>44413.729166666664</v>
      </c>
      <c r="M4991" s="39">
        <v>6870219278</v>
      </c>
      <c r="N4991" s="39" t="s">
        <v>52</v>
      </c>
      <c r="O4991" s="40"/>
      <c r="P4991" s="41"/>
      <c r="Q4991" s="39" t="s">
        <v>54</v>
      </c>
      <c r="R4991" s="68"/>
    </row>
    <row r="4992" spans="1:18" s="70" customFormat="1" ht="12.75" customHeight="1" x14ac:dyDescent="0.2">
      <c r="A4992" s="38" t="s">
        <v>3350</v>
      </c>
      <c r="B4992" s="39" t="s">
        <v>3351</v>
      </c>
      <c r="C4992" s="39" t="s">
        <v>3352</v>
      </c>
      <c r="D4992" s="38">
        <v>814805</v>
      </c>
      <c r="E4992" s="39" t="s">
        <v>111</v>
      </c>
      <c r="F4992" s="38">
        <v>8268006403</v>
      </c>
      <c r="G4992" s="40">
        <v>3337</v>
      </c>
      <c r="H4992" s="2">
        <v>20980.084745762713</v>
      </c>
      <c r="I4992" s="2"/>
      <c r="J4992" s="2">
        <v>3776.4152542372881</v>
      </c>
      <c r="K4992" s="3">
        <f t="shared" si="80"/>
        <v>24756.5</v>
      </c>
      <c r="L4992" s="41">
        <v>44370.729166666664</v>
      </c>
      <c r="M4992" s="39">
        <v>43953417</v>
      </c>
      <c r="N4992" s="39" t="s">
        <v>3282</v>
      </c>
      <c r="O4992" s="40" t="s">
        <v>2785</v>
      </c>
      <c r="P4992" s="41">
        <v>44386</v>
      </c>
      <c r="Q4992" s="42" t="s">
        <v>2417</v>
      </c>
      <c r="R4992" s="68"/>
    </row>
    <row r="4993" spans="1:18" s="70" customFormat="1" ht="12.75" customHeight="1" x14ac:dyDescent="0.2">
      <c r="A4993" s="38" t="s">
        <v>20588</v>
      </c>
      <c r="B4993" s="39" t="s">
        <v>20589</v>
      </c>
      <c r="C4993" s="39" t="s">
        <v>20590</v>
      </c>
      <c r="D4993" s="38">
        <v>408038</v>
      </c>
      <c r="E4993" s="39" t="s">
        <v>6647</v>
      </c>
      <c r="F4993" s="38">
        <v>8266019495</v>
      </c>
      <c r="G4993" s="40" t="s">
        <v>20591</v>
      </c>
      <c r="H4993" s="2">
        <v>20773.728813559323</v>
      </c>
      <c r="I4993" s="2"/>
      <c r="J4993" s="2">
        <v>3739.2711864406779</v>
      </c>
      <c r="K4993" s="3">
        <f t="shared" si="80"/>
        <v>24513</v>
      </c>
      <c r="L4993" s="41">
        <v>45157.729166666664</v>
      </c>
      <c r="M4993" s="39">
        <v>1246535248</v>
      </c>
      <c r="N4993" s="39" t="s">
        <v>18453</v>
      </c>
      <c r="O4993" s="40" t="s">
        <v>20592</v>
      </c>
      <c r="P4993" s="41">
        <v>45220</v>
      </c>
      <c r="Q4993" s="62" t="s">
        <v>21</v>
      </c>
      <c r="R4993" s="68"/>
    </row>
    <row r="4994" spans="1:18" s="70" customFormat="1" ht="12.75" customHeight="1" x14ac:dyDescent="0.2">
      <c r="A4994" s="38" t="s">
        <v>21193</v>
      </c>
      <c r="B4994" s="39" t="s">
        <v>21194</v>
      </c>
      <c r="C4994" s="39" t="s">
        <v>21195</v>
      </c>
      <c r="D4994" s="38">
        <v>508912</v>
      </c>
      <c r="E4994" s="39" t="s">
        <v>21196</v>
      </c>
      <c r="F4994" s="38">
        <v>8266020199</v>
      </c>
      <c r="G4994" s="40" t="s">
        <v>21197</v>
      </c>
      <c r="H4994" s="2">
        <v>20700</v>
      </c>
      <c r="I4994" s="2"/>
      <c r="J4994" s="2">
        <v>3726</v>
      </c>
      <c r="K4994" s="3">
        <f t="shared" si="80"/>
        <v>24426</v>
      </c>
      <c r="L4994" s="41">
        <v>45245.729166666664</v>
      </c>
      <c r="M4994" s="39">
        <v>1246608788</v>
      </c>
      <c r="N4994" s="39" t="s">
        <v>18453</v>
      </c>
      <c r="O4994" s="40">
        <v>401045446202</v>
      </c>
      <c r="P4994" s="41">
        <v>45297</v>
      </c>
      <c r="Q4994" s="62" t="s">
        <v>21</v>
      </c>
      <c r="R4994" s="68"/>
    </row>
    <row r="4995" spans="1:18" s="70" customFormat="1" ht="12.75" customHeight="1" x14ac:dyDescent="0.2">
      <c r="A4995" s="38">
        <v>166</v>
      </c>
      <c r="B4995" s="39" t="s">
        <v>20118</v>
      </c>
      <c r="C4995" s="39" t="s">
        <v>20119</v>
      </c>
      <c r="D4995" s="38">
        <v>921813</v>
      </c>
      <c r="E4995" s="129" t="s">
        <v>1977</v>
      </c>
      <c r="F4995" s="38">
        <v>8268012547</v>
      </c>
      <c r="G4995" s="40" t="s">
        <v>20120</v>
      </c>
      <c r="H4995" s="2"/>
      <c r="I4995" s="2"/>
      <c r="J4995" s="2">
        <v>3708.6101694915255</v>
      </c>
      <c r="K4995" s="3">
        <f t="shared" si="80"/>
        <v>3708.6101694915255</v>
      </c>
      <c r="L4995" s="41">
        <v>45131.729166666664</v>
      </c>
      <c r="M4995" s="39">
        <v>160561344</v>
      </c>
      <c r="N4995" s="39" t="s">
        <v>8899</v>
      </c>
      <c r="O4995" s="40" t="s">
        <v>19769</v>
      </c>
      <c r="P4995" s="41"/>
      <c r="Q4995" s="42" t="s">
        <v>8901</v>
      </c>
      <c r="R4995" s="68"/>
    </row>
    <row r="4996" spans="1:18" s="70" customFormat="1" ht="12.75" customHeight="1" x14ac:dyDescent="0.2">
      <c r="A4996" s="38" t="s">
        <v>14301</v>
      </c>
      <c r="B4996" s="39" t="s">
        <v>14302</v>
      </c>
      <c r="C4996" s="39" t="s">
        <v>14303</v>
      </c>
      <c r="D4996" s="38">
        <v>508797</v>
      </c>
      <c r="E4996" s="39" t="s">
        <v>166</v>
      </c>
      <c r="F4996" s="38">
        <v>8266013839</v>
      </c>
      <c r="G4996" s="40" t="s">
        <v>14304</v>
      </c>
      <c r="H4996" s="2">
        <v>20500</v>
      </c>
      <c r="I4996" s="2"/>
      <c r="J4996" s="2">
        <v>2460</v>
      </c>
      <c r="K4996" s="3">
        <f t="shared" si="80"/>
        <v>22960</v>
      </c>
      <c r="L4996" s="41">
        <v>44746.729166666664</v>
      </c>
      <c r="M4996" s="39">
        <v>6870120796</v>
      </c>
      <c r="N4996" s="39" t="s">
        <v>3282</v>
      </c>
      <c r="O4996" s="40" t="s">
        <v>14305</v>
      </c>
      <c r="P4996" s="41">
        <v>44777</v>
      </c>
      <c r="Q4996" s="42" t="s">
        <v>2417</v>
      </c>
      <c r="R4996" s="68"/>
    </row>
    <row r="4997" spans="1:18" s="70" customFormat="1" ht="12.75" customHeight="1" x14ac:dyDescent="0.2">
      <c r="A4997" s="38" t="s">
        <v>15692</v>
      </c>
      <c r="B4997" s="39" t="s">
        <v>15693</v>
      </c>
      <c r="C4997" s="39" t="s">
        <v>15694</v>
      </c>
      <c r="D4997" s="38">
        <v>508797</v>
      </c>
      <c r="E4997" s="39" t="s">
        <v>166</v>
      </c>
      <c r="F4997" s="38">
        <v>8266013198</v>
      </c>
      <c r="G4997" s="40" t="s">
        <v>15695</v>
      </c>
      <c r="H4997" s="2">
        <v>20500</v>
      </c>
      <c r="I4997" s="2"/>
      <c r="J4997" s="2">
        <v>3690</v>
      </c>
      <c r="K4997" s="3">
        <f t="shared" si="80"/>
        <v>24190</v>
      </c>
      <c r="L4997" s="41">
        <v>44827.729166666664</v>
      </c>
      <c r="M4997" s="39">
        <v>6870225112</v>
      </c>
      <c r="N4997" s="39" t="s">
        <v>3282</v>
      </c>
      <c r="O4997" s="40" t="s">
        <v>15696</v>
      </c>
      <c r="P4997" s="41">
        <v>44863</v>
      </c>
      <c r="Q4997" s="42" t="s">
        <v>2417</v>
      </c>
      <c r="R4997" s="68"/>
    </row>
    <row r="4998" spans="1:18" s="70" customFormat="1" ht="12.75" customHeight="1" x14ac:dyDescent="0.25">
      <c r="A4998" s="38" t="s">
        <v>1984</v>
      </c>
      <c r="B4998" s="42"/>
      <c r="C4998" s="42"/>
      <c r="D4998" s="38"/>
      <c r="E4998" s="82" t="s">
        <v>310</v>
      </c>
      <c r="F4998" s="38"/>
      <c r="G4998" s="40" t="s">
        <v>16736</v>
      </c>
      <c r="H4998" s="3">
        <v>20428.89</v>
      </c>
      <c r="I4998" s="3"/>
      <c r="J4998" s="3"/>
      <c r="K4998" s="3">
        <f t="shared" ref="K4998:K5061" si="81">SUM(H4998:J4998)</f>
        <v>20428.89</v>
      </c>
      <c r="L4998" s="41">
        <v>44924</v>
      </c>
      <c r="M4998" s="39"/>
      <c r="N4998" s="42"/>
      <c r="O4998" s="42"/>
      <c r="P4998" s="60"/>
      <c r="Q4998" s="42" t="s">
        <v>243</v>
      </c>
      <c r="R4998" s="68"/>
    </row>
    <row r="4999" spans="1:18" s="70" customFormat="1" ht="12.75" customHeight="1" x14ac:dyDescent="0.2">
      <c r="A4999" s="38" t="s">
        <v>2271</v>
      </c>
      <c r="B4999" s="39" t="s">
        <v>2272</v>
      </c>
      <c r="C4999" s="39" t="s">
        <v>2273</v>
      </c>
      <c r="D4999" s="38">
        <v>501768</v>
      </c>
      <c r="E4999" s="39" t="s">
        <v>2274</v>
      </c>
      <c r="F4999" s="38">
        <v>8266010860</v>
      </c>
      <c r="G4999" s="40" t="s">
        <v>2275</v>
      </c>
      <c r="H4999" s="2">
        <v>20400</v>
      </c>
      <c r="I4999" s="2"/>
      <c r="J4999" s="2">
        <v>3672</v>
      </c>
      <c r="K4999" s="3">
        <f t="shared" si="81"/>
        <v>24072</v>
      </c>
      <c r="L4999" s="41">
        <v>44263.729166666664</v>
      </c>
      <c r="M4999" s="39">
        <v>6870071599</v>
      </c>
      <c r="N4999" s="39" t="s">
        <v>52</v>
      </c>
      <c r="O4999" s="40" t="s">
        <v>2276</v>
      </c>
      <c r="P4999" s="41">
        <v>44348</v>
      </c>
      <c r="Q4999" s="39" t="s">
        <v>54</v>
      </c>
      <c r="R4999" s="68"/>
    </row>
    <row r="5000" spans="1:18" s="70" customFormat="1" ht="12.75" customHeight="1" x14ac:dyDescent="0.2">
      <c r="A5000" s="38" t="s">
        <v>6150</v>
      </c>
      <c r="B5000" s="42" t="s">
        <v>6151</v>
      </c>
      <c r="C5000" s="42" t="s">
        <v>6152</v>
      </c>
      <c r="D5000" s="38">
        <v>814805</v>
      </c>
      <c r="E5000" s="42" t="s">
        <v>111</v>
      </c>
      <c r="F5000" s="38">
        <v>8268006828</v>
      </c>
      <c r="G5000" s="40">
        <v>3627</v>
      </c>
      <c r="H5000" s="3">
        <v>20400</v>
      </c>
      <c r="I5000" s="3"/>
      <c r="J5000" s="3">
        <v>3672</v>
      </c>
      <c r="K5000" s="3">
        <f t="shared" si="81"/>
        <v>24072</v>
      </c>
      <c r="L5000" s="41">
        <v>44445.729166666664</v>
      </c>
      <c r="M5000" s="39">
        <v>44069653</v>
      </c>
      <c r="N5000" s="42" t="s">
        <v>315</v>
      </c>
      <c r="O5000" s="42" t="s">
        <v>6153</v>
      </c>
      <c r="P5000" s="60">
        <v>44457</v>
      </c>
      <c r="Q5000" s="42" t="s">
        <v>243</v>
      </c>
      <c r="R5000" s="68"/>
    </row>
    <row r="5001" spans="1:18" s="70" customFormat="1" ht="12.75" customHeight="1" x14ac:dyDescent="0.2">
      <c r="A5001" s="38" t="s">
        <v>19422</v>
      </c>
      <c r="B5001" s="39" t="s">
        <v>19423</v>
      </c>
      <c r="C5001" s="39" t="s">
        <v>19424</v>
      </c>
      <c r="D5001" s="38">
        <v>822068</v>
      </c>
      <c r="E5001" s="39" t="s">
        <v>19235</v>
      </c>
      <c r="F5001" s="38">
        <v>8268011892</v>
      </c>
      <c r="G5001" s="40" t="s">
        <v>19425</v>
      </c>
      <c r="H5001" s="2">
        <v>20400</v>
      </c>
      <c r="I5001" s="2"/>
      <c r="J5001" s="2">
        <v>3672</v>
      </c>
      <c r="K5001" s="3">
        <f t="shared" si="81"/>
        <v>24072</v>
      </c>
      <c r="L5001" s="41">
        <v>45063.729166666664</v>
      </c>
      <c r="M5001" s="39">
        <v>160419213</v>
      </c>
      <c r="N5001" s="39" t="s">
        <v>3282</v>
      </c>
      <c r="O5001" s="40" t="s">
        <v>19426</v>
      </c>
      <c r="P5001" s="41">
        <v>45091</v>
      </c>
      <c r="Q5001" s="42" t="s">
        <v>2417</v>
      </c>
      <c r="R5001" s="68"/>
    </row>
    <row r="5002" spans="1:18" s="70" customFormat="1" ht="12.75" customHeight="1" x14ac:dyDescent="0.2">
      <c r="A5002" s="38">
        <v>40</v>
      </c>
      <c r="B5002" s="39" t="s">
        <v>18999</v>
      </c>
      <c r="C5002" s="39" t="s">
        <v>19000</v>
      </c>
      <c r="D5002" s="38">
        <v>703046</v>
      </c>
      <c r="E5002" s="42" t="s">
        <v>678</v>
      </c>
      <c r="F5002" s="38">
        <v>8266017169</v>
      </c>
      <c r="G5002" s="40" t="s">
        <v>19001</v>
      </c>
      <c r="H5002" s="2">
        <v>20116</v>
      </c>
      <c r="I5002" s="2"/>
      <c r="J5002" s="2">
        <v>0</v>
      </c>
      <c r="K5002" s="3">
        <f t="shared" si="81"/>
        <v>20116</v>
      </c>
      <c r="L5002" s="41">
        <v>45023.729166666664</v>
      </c>
      <c r="M5002" s="39">
        <v>1218720236</v>
      </c>
      <c r="N5002" s="39" t="s">
        <v>8899</v>
      </c>
      <c r="O5002" s="40" t="s">
        <v>19002</v>
      </c>
      <c r="P5002" s="41">
        <v>45100</v>
      </c>
      <c r="Q5002" s="42" t="s">
        <v>8901</v>
      </c>
      <c r="R5002" s="68"/>
    </row>
    <row r="5003" spans="1:18" s="70" customFormat="1" ht="12.75" customHeight="1" x14ac:dyDescent="0.2">
      <c r="A5003" s="38" t="s">
        <v>63</v>
      </c>
      <c r="B5003" s="1"/>
      <c r="C5003" s="1"/>
      <c r="D5003" s="51"/>
      <c r="E5003" s="149" t="s">
        <v>64</v>
      </c>
      <c r="F5003" s="53"/>
      <c r="G5003" s="54" t="s">
        <v>19247</v>
      </c>
      <c r="H5003" s="35">
        <v>20045.5</v>
      </c>
      <c r="I5003" s="1"/>
      <c r="J5003" s="1"/>
      <c r="K5003" s="3">
        <f t="shared" si="81"/>
        <v>20045.5</v>
      </c>
      <c r="L5003" s="41">
        <v>45071</v>
      </c>
      <c r="M5003" s="56"/>
      <c r="N5003" s="1"/>
      <c r="O5003" s="1"/>
      <c r="P5003" s="57"/>
      <c r="Q5003" s="39" t="s">
        <v>54</v>
      </c>
      <c r="R5003" s="68"/>
    </row>
    <row r="5004" spans="1:18" s="70" customFormat="1" ht="12.75" customHeight="1" x14ac:dyDescent="0.2">
      <c r="A5004" s="38" t="s">
        <v>2256</v>
      </c>
      <c r="B5004" s="39" t="s">
        <v>2257</v>
      </c>
      <c r="C5004" s="39" t="s">
        <v>2258</v>
      </c>
      <c r="D5004" s="38">
        <v>106653</v>
      </c>
      <c r="E5004" s="39" t="s">
        <v>398</v>
      </c>
      <c r="F5004" s="38">
        <v>8263000050</v>
      </c>
      <c r="G5004" s="40" t="s">
        <v>2259</v>
      </c>
      <c r="H5004" s="2">
        <v>20000</v>
      </c>
      <c r="I5004" s="3">
        <v>17.703349282296653</v>
      </c>
      <c r="J5004" s="2">
        <v>3600</v>
      </c>
      <c r="K5004" s="3">
        <f t="shared" si="81"/>
        <v>23617.703349282296</v>
      </c>
      <c r="L5004" s="41">
        <v>44277.729166666664</v>
      </c>
      <c r="M5004" s="39">
        <v>6870071419</v>
      </c>
      <c r="N5004" s="39" t="s">
        <v>52</v>
      </c>
      <c r="O5004" s="40"/>
      <c r="P5004" s="41"/>
      <c r="Q5004" s="39" t="s">
        <v>54</v>
      </c>
      <c r="R5004" s="68"/>
    </row>
    <row r="5005" spans="1:18" s="70" customFormat="1" ht="12.75" customHeight="1" x14ac:dyDescent="0.2">
      <c r="A5005" s="38" t="s">
        <v>6934</v>
      </c>
      <c r="B5005" s="39" t="s">
        <v>6935</v>
      </c>
      <c r="C5005" s="39" t="s">
        <v>6936</v>
      </c>
      <c r="D5005" s="38">
        <v>106653</v>
      </c>
      <c r="E5005" s="39" t="s">
        <v>398</v>
      </c>
      <c r="F5005" s="38">
        <v>8263000050</v>
      </c>
      <c r="G5005" s="40" t="s">
        <v>6937</v>
      </c>
      <c r="H5005" s="2">
        <v>20000</v>
      </c>
      <c r="I5005" s="3">
        <v>0</v>
      </c>
      <c r="J5005" s="2">
        <v>3600</v>
      </c>
      <c r="K5005" s="3">
        <f t="shared" si="81"/>
        <v>23600</v>
      </c>
      <c r="L5005" s="41">
        <v>44408.729166666664</v>
      </c>
      <c r="M5005" s="39">
        <v>6870229814</v>
      </c>
      <c r="N5005" s="39" t="s">
        <v>52</v>
      </c>
      <c r="O5005" s="40"/>
      <c r="P5005" s="41"/>
      <c r="Q5005" s="39" t="s">
        <v>54</v>
      </c>
      <c r="R5005" s="68"/>
    </row>
    <row r="5006" spans="1:18" s="70" customFormat="1" ht="12.75" customHeight="1" x14ac:dyDescent="0.2">
      <c r="A5006" s="38">
        <v>367</v>
      </c>
      <c r="B5006" s="39" t="s">
        <v>18356</v>
      </c>
      <c r="C5006" s="39" t="s">
        <v>18357</v>
      </c>
      <c r="D5006" s="38">
        <v>502357</v>
      </c>
      <c r="E5006" s="90" t="s">
        <v>4068</v>
      </c>
      <c r="F5006" s="38">
        <v>8266016980</v>
      </c>
      <c r="G5006" s="40" t="s">
        <v>18358</v>
      </c>
      <c r="H5006" s="2">
        <v>20000</v>
      </c>
      <c r="I5006" s="2"/>
      <c r="J5006" s="2">
        <v>3600</v>
      </c>
      <c r="K5006" s="3">
        <f t="shared" si="81"/>
        <v>23600</v>
      </c>
      <c r="L5006" s="41">
        <v>44935.729166666664</v>
      </c>
      <c r="M5006" s="39">
        <v>6870434352</v>
      </c>
      <c r="N5006" s="39" t="s">
        <v>8899</v>
      </c>
      <c r="O5006" s="40" t="s">
        <v>18359</v>
      </c>
      <c r="P5006" s="41">
        <v>45016</v>
      </c>
      <c r="Q5006" s="42" t="s">
        <v>8901</v>
      </c>
      <c r="R5006" s="68"/>
    </row>
    <row r="5007" spans="1:18" s="70" customFormat="1" ht="12.75" customHeight="1" x14ac:dyDescent="0.2">
      <c r="A5007" s="38" t="s">
        <v>6167</v>
      </c>
      <c r="B5007" s="1"/>
      <c r="C5007" s="1"/>
      <c r="D5007" s="51"/>
      <c r="E5007" s="39" t="s">
        <v>6168</v>
      </c>
      <c r="F5007" s="53"/>
      <c r="G5007" s="54" t="s">
        <v>20011</v>
      </c>
      <c r="H5007" s="35">
        <v>20000</v>
      </c>
      <c r="I5007" s="1"/>
      <c r="J5007" s="1"/>
      <c r="K5007" s="3">
        <f t="shared" si="81"/>
        <v>20000</v>
      </c>
      <c r="L5007" s="63"/>
      <c r="M5007" s="56"/>
      <c r="N5007" s="1"/>
      <c r="O5007" s="1"/>
      <c r="P5007" s="57"/>
      <c r="Q5007" s="42" t="s">
        <v>2417</v>
      </c>
      <c r="R5007" s="68"/>
    </row>
    <row r="5008" spans="1:18" s="70" customFormat="1" ht="12.75" customHeight="1" x14ac:dyDescent="0.2">
      <c r="A5008" s="38" t="s">
        <v>12573</v>
      </c>
      <c r="B5008" s="39" t="s">
        <v>12574</v>
      </c>
      <c r="C5008" s="39" t="s">
        <v>12575</v>
      </c>
      <c r="D5008" s="38">
        <v>508797</v>
      </c>
      <c r="E5008" s="39" t="s">
        <v>166</v>
      </c>
      <c r="F5008" s="38">
        <v>8266013823</v>
      </c>
      <c r="G5008" s="40" t="s">
        <v>12576</v>
      </c>
      <c r="H5008" s="2">
        <v>19999.999999999996</v>
      </c>
      <c r="I5008" s="2"/>
      <c r="J5008" s="2">
        <v>2399.9999999999995</v>
      </c>
      <c r="K5008" s="3">
        <f t="shared" si="81"/>
        <v>22399.999999999996</v>
      </c>
      <c r="L5008" s="41">
        <v>44649.729166666664</v>
      </c>
      <c r="M5008" s="39">
        <v>6870013094</v>
      </c>
      <c r="N5008" s="39" t="s">
        <v>3282</v>
      </c>
      <c r="O5008" s="40" t="s">
        <v>12577</v>
      </c>
      <c r="P5008" s="41">
        <v>44684</v>
      </c>
      <c r="Q5008" s="42" t="s">
        <v>2417</v>
      </c>
      <c r="R5008" s="68"/>
    </row>
    <row r="5009" spans="1:18" s="70" customFormat="1" ht="12.75" customHeight="1" x14ac:dyDescent="0.2">
      <c r="A5009" s="38" t="s">
        <v>17225</v>
      </c>
      <c r="B5009" s="39" t="s">
        <v>17226</v>
      </c>
      <c r="C5009" s="39" t="s">
        <v>17227</v>
      </c>
      <c r="D5009" s="38">
        <v>703046</v>
      </c>
      <c r="E5009" s="42" t="s">
        <v>678</v>
      </c>
      <c r="F5009" s="38">
        <v>8266016686</v>
      </c>
      <c r="G5009" s="40" t="s">
        <v>17228</v>
      </c>
      <c r="H5009" s="2">
        <v>19842</v>
      </c>
      <c r="I5009" s="2"/>
      <c r="J5009" s="2">
        <v>0</v>
      </c>
      <c r="K5009" s="3">
        <f t="shared" si="81"/>
        <v>19842</v>
      </c>
      <c r="L5009" s="41">
        <v>44910.729166666664</v>
      </c>
      <c r="M5009" s="39">
        <v>3445029114</v>
      </c>
      <c r="N5009" s="39" t="s">
        <v>3282</v>
      </c>
      <c r="O5009" s="40" t="s">
        <v>17229</v>
      </c>
      <c r="P5009" s="41">
        <v>44960</v>
      </c>
      <c r="Q5009" s="42" t="s">
        <v>2417</v>
      </c>
      <c r="R5009" s="68"/>
    </row>
    <row r="5010" spans="1:18" s="70" customFormat="1" ht="12.75" customHeight="1" x14ac:dyDescent="0.25">
      <c r="A5010" s="38">
        <v>453</v>
      </c>
      <c r="B5010" s="39"/>
      <c r="C5010" s="39"/>
      <c r="D5010" s="38"/>
      <c r="E5010" s="82" t="s">
        <v>310</v>
      </c>
      <c r="F5010" s="53"/>
      <c r="G5010" s="54" t="s">
        <v>19616</v>
      </c>
      <c r="H5010" s="35">
        <v>19837.13</v>
      </c>
      <c r="I5010" s="1"/>
      <c r="J5010" s="1"/>
      <c r="K5010" s="3">
        <f t="shared" si="81"/>
        <v>19837.13</v>
      </c>
      <c r="L5010" s="63"/>
      <c r="M5010" s="56"/>
      <c r="N5010" s="1"/>
      <c r="O5010" s="1"/>
      <c r="P5010" s="57"/>
      <c r="Q5010" s="42" t="s">
        <v>8901</v>
      </c>
      <c r="R5010" s="68"/>
    </row>
    <row r="5011" spans="1:18" s="70" customFormat="1" ht="12.75" customHeight="1" x14ac:dyDescent="0.2">
      <c r="A5011" s="38" t="s">
        <v>8025</v>
      </c>
      <c r="B5011" s="39" t="s">
        <v>8026</v>
      </c>
      <c r="C5011" s="39" t="s">
        <v>8027</v>
      </c>
      <c r="D5011" s="38">
        <v>401972</v>
      </c>
      <c r="E5011" s="39" t="s">
        <v>842</v>
      </c>
      <c r="F5011" s="38">
        <v>8263000049</v>
      </c>
      <c r="G5011" s="40" t="s">
        <v>8028</v>
      </c>
      <c r="H5011" s="2">
        <v>19800</v>
      </c>
      <c r="I5011" s="2">
        <v>0</v>
      </c>
      <c r="J5011" s="2">
        <v>3564</v>
      </c>
      <c r="K5011" s="3">
        <f t="shared" si="81"/>
        <v>23364</v>
      </c>
      <c r="L5011" s="41">
        <v>44469.729166666664</v>
      </c>
      <c r="M5011" s="39">
        <v>6870262710</v>
      </c>
      <c r="N5011" s="39" t="s">
        <v>52</v>
      </c>
      <c r="O5011" s="40"/>
      <c r="P5011" s="41"/>
      <c r="Q5011" s="39" t="s">
        <v>54</v>
      </c>
      <c r="R5011" s="68"/>
    </row>
    <row r="5012" spans="1:18" s="70" customFormat="1" ht="12.75" customHeight="1" x14ac:dyDescent="0.2">
      <c r="A5012" s="38" t="s">
        <v>6167</v>
      </c>
      <c r="B5012" s="1"/>
      <c r="C5012" s="1"/>
      <c r="D5012" s="51"/>
      <c r="E5012" s="39" t="s">
        <v>6168</v>
      </c>
      <c r="F5012" s="53"/>
      <c r="G5012" s="54" t="s">
        <v>11361</v>
      </c>
      <c r="H5012" s="35">
        <v>19800</v>
      </c>
      <c r="I5012" s="1"/>
      <c r="J5012" s="1"/>
      <c r="K5012" s="3">
        <f t="shared" si="81"/>
        <v>19800</v>
      </c>
      <c r="L5012" s="63"/>
      <c r="M5012" s="56"/>
      <c r="N5012" s="1"/>
      <c r="O5012" s="1"/>
      <c r="P5012" s="57"/>
      <c r="Q5012" s="42" t="s">
        <v>2417</v>
      </c>
      <c r="R5012" s="68"/>
    </row>
    <row r="5013" spans="1:18" s="70" customFormat="1" ht="12.75" customHeight="1" x14ac:dyDescent="0.2">
      <c r="A5013" s="38" t="s">
        <v>20194</v>
      </c>
      <c r="B5013" s="39" t="s">
        <v>20195</v>
      </c>
      <c r="C5013" s="39" t="s">
        <v>20196</v>
      </c>
      <c r="D5013" s="38">
        <v>502424</v>
      </c>
      <c r="E5013" s="39" t="s">
        <v>20197</v>
      </c>
      <c r="F5013" s="38">
        <v>8266019055</v>
      </c>
      <c r="G5013" s="40" t="s">
        <v>20198</v>
      </c>
      <c r="H5013" s="2">
        <v>19720.338983050849</v>
      </c>
      <c r="I5013" s="2"/>
      <c r="J5013" s="2">
        <v>3549.6610169491528</v>
      </c>
      <c r="K5013" s="3">
        <f t="shared" si="81"/>
        <v>23270.000000000004</v>
      </c>
      <c r="L5013" s="41">
        <v>45100.729166666664</v>
      </c>
      <c r="M5013" s="39">
        <v>1246468716</v>
      </c>
      <c r="N5013" s="39" t="s">
        <v>3282</v>
      </c>
      <c r="O5013" s="40" t="s">
        <v>20199</v>
      </c>
      <c r="P5013" s="41">
        <v>45151</v>
      </c>
      <c r="Q5013" s="42" t="s">
        <v>2417</v>
      </c>
      <c r="R5013" s="68"/>
    </row>
    <row r="5014" spans="1:18" s="70" customFormat="1" ht="12.75" customHeight="1" x14ac:dyDescent="0.2">
      <c r="A5014" s="38" t="s">
        <v>6167</v>
      </c>
      <c r="B5014" s="1"/>
      <c r="C5014" s="1"/>
      <c r="D5014" s="51"/>
      <c r="E5014" s="39" t="s">
        <v>6168</v>
      </c>
      <c r="F5014" s="53"/>
      <c r="G5014" s="54" t="s">
        <v>8441</v>
      </c>
      <c r="H5014" s="35">
        <v>19622</v>
      </c>
      <c r="I5014" s="1"/>
      <c r="J5014" s="1"/>
      <c r="K5014" s="3">
        <f t="shared" si="81"/>
        <v>19622</v>
      </c>
      <c r="L5014" s="63"/>
      <c r="M5014" s="56"/>
      <c r="N5014" s="1"/>
      <c r="O5014" s="1"/>
      <c r="P5014" s="57"/>
      <c r="Q5014" s="42" t="s">
        <v>2417</v>
      </c>
      <c r="R5014" s="68"/>
    </row>
    <row r="5015" spans="1:18" s="70" customFormat="1" ht="12.75" customHeight="1" x14ac:dyDescent="0.2">
      <c r="A5015" s="38" t="s">
        <v>3877</v>
      </c>
      <c r="B5015" s="39" t="s">
        <v>3878</v>
      </c>
      <c r="C5015" s="39" t="s">
        <v>3879</v>
      </c>
      <c r="D5015" s="38">
        <v>934550</v>
      </c>
      <c r="E5015" s="129" t="s">
        <v>2336</v>
      </c>
      <c r="F5015" s="38">
        <v>8268006371</v>
      </c>
      <c r="G5015" s="40" t="s">
        <v>3880</v>
      </c>
      <c r="H5015" s="2"/>
      <c r="I5015" s="2"/>
      <c r="J5015" s="2">
        <v>3522.2033898305081</v>
      </c>
      <c r="K5015" s="3">
        <f t="shared" si="81"/>
        <v>3522.2033898305081</v>
      </c>
      <c r="L5015" s="41">
        <v>44381.729166666664</v>
      </c>
      <c r="M5015" s="39">
        <v>43970719</v>
      </c>
      <c r="N5015" s="39" t="s">
        <v>52</v>
      </c>
      <c r="O5015" s="40"/>
      <c r="P5015" s="41"/>
      <c r="Q5015" s="39" t="s">
        <v>54</v>
      </c>
      <c r="R5015" s="68"/>
    </row>
    <row r="5016" spans="1:18" s="70" customFormat="1" ht="12.75" customHeight="1" x14ac:dyDescent="0.2">
      <c r="A5016" s="38" t="s">
        <v>6752</v>
      </c>
      <c r="B5016" s="42" t="s">
        <v>6753</v>
      </c>
      <c r="C5016" s="42" t="s">
        <v>6754</v>
      </c>
      <c r="D5016" s="38">
        <v>814805</v>
      </c>
      <c r="E5016" s="42" t="s">
        <v>111</v>
      </c>
      <c r="F5016" s="38">
        <v>8268006828</v>
      </c>
      <c r="G5016" s="40">
        <v>3646</v>
      </c>
      <c r="H5016" s="3">
        <v>19550</v>
      </c>
      <c r="I5016" s="3"/>
      <c r="J5016" s="3">
        <v>3519</v>
      </c>
      <c r="K5016" s="3">
        <f t="shared" si="81"/>
        <v>23069</v>
      </c>
      <c r="L5016" s="41">
        <v>44465.729166666664</v>
      </c>
      <c r="M5016" s="39">
        <v>44105354</v>
      </c>
      <c r="N5016" s="42" t="s">
        <v>315</v>
      </c>
      <c r="O5016" s="42" t="s">
        <v>6755</v>
      </c>
      <c r="P5016" s="60">
        <v>44478</v>
      </c>
      <c r="Q5016" s="42" t="s">
        <v>243</v>
      </c>
      <c r="R5016" s="68"/>
    </row>
    <row r="5017" spans="1:18" s="70" customFormat="1" ht="12.75" customHeight="1" x14ac:dyDescent="0.2">
      <c r="A5017" s="38" t="s">
        <v>16945</v>
      </c>
      <c r="B5017" s="39" t="s">
        <v>16946</v>
      </c>
      <c r="C5017" s="39" t="s">
        <v>16947</v>
      </c>
      <c r="D5017" s="38">
        <v>921813</v>
      </c>
      <c r="E5017" s="129" t="s">
        <v>1977</v>
      </c>
      <c r="F5017" s="38">
        <v>8268010823</v>
      </c>
      <c r="G5017" s="40" t="s">
        <v>16948</v>
      </c>
      <c r="H5017" s="2"/>
      <c r="I5017" s="2"/>
      <c r="J5017" s="2">
        <v>3518.6949152542375</v>
      </c>
      <c r="K5017" s="3">
        <f t="shared" si="81"/>
        <v>3518.6949152542375</v>
      </c>
      <c r="L5017" s="41">
        <v>44865.729166666664</v>
      </c>
      <c r="M5017" s="39">
        <v>44386896</v>
      </c>
      <c r="N5017" s="39" t="s">
        <v>52</v>
      </c>
      <c r="O5017" s="40" t="s">
        <v>16940</v>
      </c>
      <c r="P5017" s="41">
        <v>44938</v>
      </c>
      <c r="Q5017" s="39" t="s">
        <v>54</v>
      </c>
      <c r="R5017" s="68"/>
    </row>
    <row r="5018" spans="1:18" s="70" customFormat="1" ht="12.75" customHeight="1" x14ac:dyDescent="0.25">
      <c r="A5018" s="38" t="s">
        <v>309</v>
      </c>
      <c r="B5018" s="39"/>
      <c r="C5018" s="39"/>
      <c r="D5018" s="38"/>
      <c r="E5018" s="82" t="s">
        <v>310</v>
      </c>
      <c r="F5018" s="61"/>
      <c r="G5018" s="52" t="s">
        <v>15101</v>
      </c>
      <c r="H5018" s="5">
        <v>19505.18</v>
      </c>
      <c r="I5018" s="2"/>
      <c r="J5018" s="2"/>
      <c r="K5018" s="3">
        <f t="shared" si="81"/>
        <v>19505.18</v>
      </c>
      <c r="L5018" s="41">
        <v>44802</v>
      </c>
      <c r="M5018" s="39"/>
      <c r="N5018" s="39"/>
      <c r="O5018" s="40"/>
      <c r="P5018" s="41"/>
      <c r="Q5018" s="39" t="s">
        <v>54</v>
      </c>
      <c r="R5018" s="68"/>
    </row>
    <row r="5019" spans="1:18" s="70" customFormat="1" ht="12.75" customHeight="1" x14ac:dyDescent="0.2">
      <c r="A5019" s="38" t="s">
        <v>20945</v>
      </c>
      <c r="B5019" s="39" t="s">
        <v>20946</v>
      </c>
      <c r="C5019" s="39" t="s">
        <v>20947</v>
      </c>
      <c r="D5019" s="38">
        <v>811923</v>
      </c>
      <c r="E5019" s="39" t="s">
        <v>13858</v>
      </c>
      <c r="F5019" s="38">
        <v>8268013326</v>
      </c>
      <c r="G5019" s="40" t="s">
        <v>20948</v>
      </c>
      <c r="H5019" s="2">
        <v>19462.5</v>
      </c>
      <c r="I5019" s="2"/>
      <c r="J5019" s="2">
        <v>3503.25</v>
      </c>
      <c r="K5019" s="3">
        <f t="shared" si="81"/>
        <v>22965.75</v>
      </c>
      <c r="L5019" s="41">
        <v>45224.729166666664</v>
      </c>
      <c r="M5019" s="39">
        <v>160801565</v>
      </c>
      <c r="N5019" s="39" t="s">
        <v>52</v>
      </c>
      <c r="O5019" s="40" t="s">
        <v>20949</v>
      </c>
      <c r="P5019" s="41">
        <v>45245</v>
      </c>
      <c r="Q5019" s="39" t="s">
        <v>54</v>
      </c>
      <c r="R5019" s="68"/>
    </row>
    <row r="5020" spans="1:18" s="70" customFormat="1" ht="12.75" customHeight="1" x14ac:dyDescent="0.2">
      <c r="A5020" s="38" t="s">
        <v>17428</v>
      </c>
      <c r="B5020" s="39" t="s">
        <v>17429</v>
      </c>
      <c r="C5020" s="39" t="s">
        <v>17430</v>
      </c>
      <c r="D5020" s="38">
        <v>501448</v>
      </c>
      <c r="E5020" s="39" t="s">
        <v>12103</v>
      </c>
      <c r="F5020" s="38">
        <v>8266016731</v>
      </c>
      <c r="G5020" s="40" t="s">
        <v>17431</v>
      </c>
      <c r="H5020" s="2">
        <v>19444.067796610172</v>
      </c>
      <c r="I5020" s="2"/>
      <c r="J5020" s="2">
        <v>3499.9322033898306</v>
      </c>
      <c r="K5020" s="3">
        <f t="shared" si="81"/>
        <v>22944.000000000004</v>
      </c>
      <c r="L5020" s="41">
        <v>44936.729166666664</v>
      </c>
      <c r="M5020" s="39">
        <v>6870362273</v>
      </c>
      <c r="N5020" s="39" t="s">
        <v>3282</v>
      </c>
      <c r="O5020" s="40">
        <v>303091331331</v>
      </c>
      <c r="P5020" s="41">
        <v>44994</v>
      </c>
      <c r="Q5020" s="42" t="s">
        <v>2417</v>
      </c>
      <c r="R5020" s="68"/>
    </row>
    <row r="5021" spans="1:18" s="70" customFormat="1" ht="12.75" customHeight="1" x14ac:dyDescent="0.2">
      <c r="A5021" s="38" t="s">
        <v>22339</v>
      </c>
      <c r="B5021" s="39" t="s">
        <v>22340</v>
      </c>
      <c r="C5021" s="39" t="s">
        <v>22341</v>
      </c>
      <c r="D5021" s="38">
        <v>821146</v>
      </c>
      <c r="E5021" s="42" t="s">
        <v>446</v>
      </c>
      <c r="F5021" s="38">
        <v>8268008478</v>
      </c>
      <c r="G5021" s="40" t="s">
        <v>22342</v>
      </c>
      <c r="H5021" s="2">
        <v>19427</v>
      </c>
      <c r="I5021" s="2"/>
      <c r="J5021" s="2">
        <v>0</v>
      </c>
      <c r="K5021" s="3">
        <f t="shared" si="81"/>
        <v>19427</v>
      </c>
      <c r="L5021" s="41">
        <v>45310</v>
      </c>
      <c r="M5021" s="39">
        <v>161180412</v>
      </c>
      <c r="N5021" s="39" t="s">
        <v>3282</v>
      </c>
      <c r="O5021" s="40">
        <v>404040783971</v>
      </c>
      <c r="P5021" s="41">
        <v>45386</v>
      </c>
      <c r="Q5021" s="42" t="s">
        <v>2417</v>
      </c>
      <c r="R5021" s="68"/>
    </row>
    <row r="5022" spans="1:18" s="70" customFormat="1" ht="12.75" customHeight="1" x14ac:dyDescent="0.2">
      <c r="A5022" s="38" t="s">
        <v>5889</v>
      </c>
      <c r="B5022" s="39" t="s">
        <v>5890</v>
      </c>
      <c r="C5022" s="39"/>
      <c r="D5022" s="38">
        <v>703046</v>
      </c>
      <c r="E5022" s="42" t="s">
        <v>678</v>
      </c>
      <c r="F5022" s="38">
        <v>8266012379</v>
      </c>
      <c r="G5022" s="40" t="s">
        <v>5891</v>
      </c>
      <c r="H5022" s="5">
        <v>19380</v>
      </c>
      <c r="I5022" s="2"/>
      <c r="J5022" s="2">
        <v>0</v>
      </c>
      <c r="K5022" s="3">
        <f t="shared" si="81"/>
        <v>19380</v>
      </c>
      <c r="L5022" s="41">
        <v>44448</v>
      </c>
      <c r="M5022" s="39"/>
      <c r="N5022" s="39" t="s">
        <v>52</v>
      </c>
      <c r="O5022" s="40"/>
      <c r="P5022" s="41"/>
      <c r="Q5022" s="39" t="s">
        <v>54</v>
      </c>
      <c r="R5022" s="68"/>
    </row>
    <row r="5023" spans="1:18" s="70" customFormat="1" ht="12.75" customHeight="1" x14ac:dyDescent="0.2">
      <c r="A5023" s="38" t="s">
        <v>22195</v>
      </c>
      <c r="B5023" s="39" t="s">
        <v>22196</v>
      </c>
      <c r="C5023" s="39" t="s">
        <v>22197</v>
      </c>
      <c r="D5023" s="38">
        <v>137847</v>
      </c>
      <c r="E5023" s="39" t="s">
        <v>17353</v>
      </c>
      <c r="F5023" s="38">
        <v>8266019461</v>
      </c>
      <c r="G5023" s="40" t="s">
        <v>22198</v>
      </c>
      <c r="H5023" s="2">
        <v>19284.745762711864</v>
      </c>
      <c r="I5023" s="2"/>
      <c r="J5023" s="2">
        <v>3471.2542372881353</v>
      </c>
      <c r="K5023" s="3">
        <f t="shared" si="81"/>
        <v>22756</v>
      </c>
      <c r="L5023" s="41">
        <v>45349.729166666664</v>
      </c>
      <c r="M5023" s="39">
        <v>1246756458</v>
      </c>
      <c r="N5023" s="39" t="s">
        <v>19303</v>
      </c>
      <c r="O5023" s="40" t="s">
        <v>22199</v>
      </c>
      <c r="P5023" s="41">
        <v>45394</v>
      </c>
      <c r="Q5023" s="62" t="s">
        <v>19</v>
      </c>
      <c r="R5023" s="68"/>
    </row>
    <row r="5024" spans="1:18" s="70" customFormat="1" ht="12.75" customHeight="1" x14ac:dyDescent="0.2">
      <c r="A5024" s="38" t="s">
        <v>437</v>
      </c>
      <c r="B5024" s="39" t="s">
        <v>438</v>
      </c>
      <c r="C5024" s="39" t="s">
        <v>439</v>
      </c>
      <c r="D5024" s="38">
        <v>814561</v>
      </c>
      <c r="E5024" s="39" t="s">
        <v>440</v>
      </c>
      <c r="F5024" s="38">
        <v>8268005384</v>
      </c>
      <c r="G5024" s="40" t="s">
        <v>441</v>
      </c>
      <c r="H5024" s="2">
        <v>19216.000000000004</v>
      </c>
      <c r="I5024" s="2"/>
      <c r="J5024" s="2">
        <v>3458.8800000000006</v>
      </c>
      <c r="K5024" s="3">
        <f t="shared" si="81"/>
        <v>22674.880000000005</v>
      </c>
      <c r="L5024" s="41">
        <v>44196.729166666664</v>
      </c>
      <c r="M5024" s="39">
        <v>44184545</v>
      </c>
      <c r="N5024" s="39" t="s">
        <v>52</v>
      </c>
      <c r="O5024" s="40" t="s">
        <v>442</v>
      </c>
      <c r="P5024" s="41">
        <v>44218</v>
      </c>
      <c r="Q5024" s="39" t="s">
        <v>54</v>
      </c>
      <c r="R5024" s="68"/>
    </row>
    <row r="5025" spans="1:18" s="70" customFormat="1" ht="12.75" customHeight="1" x14ac:dyDescent="0.2">
      <c r="A5025" s="38">
        <v>202</v>
      </c>
      <c r="B5025" s="39" t="s">
        <v>18411</v>
      </c>
      <c r="C5025" s="39" t="s">
        <v>18412</v>
      </c>
      <c r="D5025" s="38">
        <v>124728</v>
      </c>
      <c r="E5025" s="39" t="s">
        <v>18413</v>
      </c>
      <c r="F5025" s="38">
        <v>8266016976</v>
      </c>
      <c r="G5025" s="40" t="s">
        <v>18414</v>
      </c>
      <c r="H5025" s="2">
        <v>19200</v>
      </c>
      <c r="I5025" s="2"/>
      <c r="J5025" s="2">
        <v>3456</v>
      </c>
      <c r="K5025" s="3">
        <f t="shared" si="81"/>
        <v>22656</v>
      </c>
      <c r="L5025" s="41">
        <v>44939.729166666664</v>
      </c>
      <c r="M5025" s="39">
        <v>6870439193</v>
      </c>
      <c r="N5025" s="39" t="s">
        <v>8899</v>
      </c>
      <c r="O5025" s="40">
        <v>303286497615</v>
      </c>
      <c r="P5025" s="41">
        <v>45015</v>
      </c>
      <c r="Q5025" s="42" t="s">
        <v>8901</v>
      </c>
      <c r="R5025" s="68"/>
    </row>
    <row r="5026" spans="1:18" s="70" customFormat="1" ht="12.75" customHeight="1" x14ac:dyDescent="0.2">
      <c r="A5026" s="38" t="s">
        <v>20728</v>
      </c>
      <c r="B5026" s="39" t="s">
        <v>20729</v>
      </c>
      <c r="C5026" s="39" t="s">
        <v>20730</v>
      </c>
      <c r="D5026" s="38">
        <v>408038</v>
      </c>
      <c r="E5026" s="39" t="s">
        <v>6647</v>
      </c>
      <c r="F5026" s="38">
        <v>8266019797</v>
      </c>
      <c r="G5026" s="40" t="s">
        <v>20731</v>
      </c>
      <c r="H5026" s="2">
        <v>19176.271186440677</v>
      </c>
      <c r="I5026" s="2"/>
      <c r="J5026" s="2">
        <v>3451.7288135593217</v>
      </c>
      <c r="K5026" s="3">
        <f t="shared" si="81"/>
        <v>22628</v>
      </c>
      <c r="L5026" s="41">
        <v>45180.729166666664</v>
      </c>
      <c r="M5026" s="39">
        <v>1246552743</v>
      </c>
      <c r="N5026" s="39" t="s">
        <v>20138</v>
      </c>
      <c r="O5026" s="40" t="s">
        <v>20732</v>
      </c>
      <c r="P5026" s="41">
        <v>45235</v>
      </c>
      <c r="Q5026" s="62" t="s">
        <v>17</v>
      </c>
      <c r="R5026" s="68"/>
    </row>
    <row r="5027" spans="1:18" s="70" customFormat="1" ht="12.75" customHeight="1" x14ac:dyDescent="0.2">
      <c r="A5027" s="38" t="s">
        <v>17126</v>
      </c>
      <c r="B5027" s="39" t="s">
        <v>17127</v>
      </c>
      <c r="C5027" s="39" t="s">
        <v>17128</v>
      </c>
      <c r="D5027" s="38">
        <v>510104</v>
      </c>
      <c r="E5027" s="42" t="s">
        <v>6236</v>
      </c>
      <c r="F5027" s="38">
        <v>8266016267</v>
      </c>
      <c r="G5027" s="40" t="s">
        <v>17129</v>
      </c>
      <c r="H5027" s="2">
        <v>19150.601694915254</v>
      </c>
      <c r="I5027" s="2"/>
      <c r="J5027" s="2">
        <v>3447.1083050847456</v>
      </c>
      <c r="K5027" s="3">
        <f t="shared" si="81"/>
        <v>22597.71</v>
      </c>
      <c r="L5027" s="41">
        <v>44883.729166666664</v>
      </c>
      <c r="M5027" s="39">
        <v>6870339394</v>
      </c>
      <c r="N5027" s="39" t="s">
        <v>3282</v>
      </c>
      <c r="O5027" s="40" t="s">
        <v>17130</v>
      </c>
      <c r="P5027" s="41">
        <v>44945</v>
      </c>
      <c r="Q5027" s="42" t="s">
        <v>2417</v>
      </c>
      <c r="R5027" s="68"/>
    </row>
    <row r="5028" spans="1:18" s="70" customFormat="1" ht="12.75" customHeight="1" x14ac:dyDescent="0.2">
      <c r="A5028" s="38" t="s">
        <v>3300</v>
      </c>
      <c r="B5028" s="39" t="s">
        <v>3301</v>
      </c>
      <c r="C5028" s="39" t="s">
        <v>3302</v>
      </c>
      <c r="D5028" s="38">
        <v>816456</v>
      </c>
      <c r="E5028" s="39" t="s">
        <v>3303</v>
      </c>
      <c r="F5028" s="38">
        <v>8268005691</v>
      </c>
      <c r="G5028" s="40">
        <v>98</v>
      </c>
      <c r="H5028" s="2">
        <v>19133</v>
      </c>
      <c r="I5028" s="2"/>
      <c r="J5028" s="2">
        <v>0</v>
      </c>
      <c r="K5028" s="3">
        <f t="shared" si="81"/>
        <v>19133</v>
      </c>
      <c r="L5028" s="41">
        <v>44329.729166666664</v>
      </c>
      <c r="M5028" s="39">
        <v>43951038</v>
      </c>
      <c r="N5028" s="39" t="s">
        <v>52</v>
      </c>
      <c r="O5028" s="40" t="s">
        <v>3304</v>
      </c>
      <c r="P5028" s="41">
        <v>44385</v>
      </c>
      <c r="Q5028" s="39" t="s">
        <v>54</v>
      </c>
      <c r="R5028" s="68"/>
    </row>
    <row r="5029" spans="1:18" s="70" customFormat="1" ht="12.75" customHeight="1" x14ac:dyDescent="0.2">
      <c r="A5029" s="38" t="s">
        <v>63</v>
      </c>
      <c r="B5029" s="1"/>
      <c r="C5029" s="1"/>
      <c r="D5029" s="51"/>
      <c r="E5029" s="149" t="s">
        <v>64</v>
      </c>
      <c r="F5029" s="53"/>
      <c r="G5029" s="54" t="s">
        <v>11461</v>
      </c>
      <c r="H5029" s="35">
        <v>19047</v>
      </c>
      <c r="I5029" s="1"/>
      <c r="J5029" s="1"/>
      <c r="K5029" s="3">
        <f t="shared" si="81"/>
        <v>19047</v>
      </c>
      <c r="L5029" s="41">
        <v>44628</v>
      </c>
      <c r="M5029" s="56"/>
      <c r="N5029" s="1"/>
      <c r="O5029" s="1"/>
      <c r="P5029" s="57"/>
      <c r="Q5029" s="39" t="s">
        <v>54</v>
      </c>
      <c r="R5029" s="68"/>
    </row>
    <row r="5030" spans="1:18" s="70" customFormat="1" ht="12.75" customHeight="1" x14ac:dyDescent="0.2">
      <c r="A5030" s="38">
        <v>399</v>
      </c>
      <c r="B5030" s="39" t="s">
        <v>19248</v>
      </c>
      <c r="C5030" s="39" t="s">
        <v>19249</v>
      </c>
      <c r="D5030" s="38">
        <v>301728</v>
      </c>
      <c r="E5030" s="39" t="s">
        <v>11504</v>
      </c>
      <c r="F5030" s="38">
        <v>8266016863</v>
      </c>
      <c r="G5030" s="40">
        <v>248508501</v>
      </c>
      <c r="H5030" s="2">
        <v>19033.050847457627</v>
      </c>
      <c r="I5030" s="2"/>
      <c r="J5030" s="2">
        <v>3425.9491525423728</v>
      </c>
      <c r="K5030" s="3">
        <f t="shared" si="81"/>
        <v>22459</v>
      </c>
      <c r="L5030" s="41">
        <v>45044.729166666664</v>
      </c>
      <c r="M5030" s="39">
        <v>1246364890</v>
      </c>
      <c r="N5030" s="39" t="s">
        <v>8899</v>
      </c>
      <c r="O5030" s="40">
        <v>306270389788</v>
      </c>
      <c r="P5030" s="41">
        <v>45106</v>
      </c>
      <c r="Q5030" s="42" t="s">
        <v>8901</v>
      </c>
      <c r="R5030" s="68"/>
    </row>
    <row r="5031" spans="1:18" s="70" customFormat="1" ht="12.75" customHeight="1" x14ac:dyDescent="0.2">
      <c r="A5031" s="38" t="s">
        <v>20126</v>
      </c>
      <c r="B5031" s="39" t="s">
        <v>20127</v>
      </c>
      <c r="C5031" s="39" t="s">
        <v>20128</v>
      </c>
      <c r="D5031" s="38">
        <v>817556</v>
      </c>
      <c r="E5031" s="39" t="s">
        <v>16424</v>
      </c>
      <c r="F5031" s="38">
        <v>8268012806</v>
      </c>
      <c r="G5031" s="40" t="s">
        <v>20129</v>
      </c>
      <c r="H5031" s="2">
        <v>19000</v>
      </c>
      <c r="I5031" s="2"/>
      <c r="J5031" s="2">
        <v>3420</v>
      </c>
      <c r="K5031" s="3">
        <f t="shared" si="81"/>
        <v>22420</v>
      </c>
      <c r="L5031" s="41">
        <v>45132.729166666664</v>
      </c>
      <c r="M5031" s="39">
        <v>160561386</v>
      </c>
      <c r="N5031" s="39" t="s">
        <v>3282</v>
      </c>
      <c r="O5031" s="40" t="s">
        <v>20130</v>
      </c>
      <c r="P5031" s="41">
        <v>45149</v>
      </c>
      <c r="Q5031" s="42" t="s">
        <v>2417</v>
      </c>
      <c r="R5031" s="68"/>
    </row>
    <row r="5032" spans="1:18" s="70" customFormat="1" ht="12.75" customHeight="1" x14ac:dyDescent="0.2">
      <c r="A5032" s="38" t="s">
        <v>63</v>
      </c>
      <c r="B5032" s="1"/>
      <c r="C5032" s="1"/>
      <c r="D5032" s="51"/>
      <c r="E5032" s="149" t="s">
        <v>64</v>
      </c>
      <c r="F5032" s="53"/>
      <c r="G5032" s="54" t="s">
        <v>19246</v>
      </c>
      <c r="H5032" s="35">
        <v>18906.25</v>
      </c>
      <c r="I5032" s="1"/>
      <c r="J5032" s="1"/>
      <c r="K5032" s="3">
        <f t="shared" si="81"/>
        <v>18906.25</v>
      </c>
      <c r="L5032" s="41">
        <v>45071</v>
      </c>
      <c r="M5032" s="56"/>
      <c r="N5032" s="1"/>
      <c r="O5032" s="1"/>
      <c r="P5032" s="57"/>
      <c r="Q5032" s="39" t="s">
        <v>54</v>
      </c>
      <c r="R5032" s="68"/>
    </row>
    <row r="5033" spans="1:18" s="70" customFormat="1" ht="12.75" customHeight="1" x14ac:dyDescent="0.2">
      <c r="A5033" s="38" t="s">
        <v>20943</v>
      </c>
      <c r="B5033" s="42"/>
      <c r="C5033" s="42"/>
      <c r="D5033" s="38"/>
      <c r="E5033" s="42" t="s">
        <v>3025</v>
      </c>
      <c r="F5033" s="61" t="s">
        <v>20942</v>
      </c>
      <c r="G5033" s="59">
        <v>45240</v>
      </c>
      <c r="H5033" s="5">
        <v>18891.48</v>
      </c>
      <c r="I5033" s="3"/>
      <c r="J5033" s="2">
        <v>0</v>
      </c>
      <c r="K5033" s="3">
        <f t="shared" si="81"/>
        <v>18891.48</v>
      </c>
      <c r="L5033" s="59">
        <v>45240</v>
      </c>
      <c r="M5033" s="61" t="s">
        <v>20942</v>
      </c>
      <c r="N5033" s="42" t="s">
        <v>20138</v>
      </c>
      <c r="O5033" s="42"/>
      <c r="P5033" s="60"/>
      <c r="Q5033" s="62" t="s">
        <v>17</v>
      </c>
      <c r="R5033" s="68"/>
    </row>
    <row r="5034" spans="1:18" s="70" customFormat="1" ht="12.75" customHeight="1" x14ac:dyDescent="0.2">
      <c r="A5034" s="38" t="s">
        <v>13099</v>
      </c>
      <c r="B5034" s="42" t="s">
        <v>13100</v>
      </c>
      <c r="C5034" s="42" t="s">
        <v>13101</v>
      </c>
      <c r="D5034" s="38">
        <v>815377</v>
      </c>
      <c r="E5034" s="42" t="s">
        <v>9895</v>
      </c>
      <c r="F5034" s="38">
        <v>8268007791</v>
      </c>
      <c r="G5034" s="40">
        <v>271</v>
      </c>
      <c r="H5034" s="3">
        <v>18800</v>
      </c>
      <c r="I5034" s="3"/>
      <c r="J5034" s="3">
        <v>3384</v>
      </c>
      <c r="K5034" s="3">
        <f t="shared" si="81"/>
        <v>22184</v>
      </c>
      <c r="L5034" s="41">
        <v>44679.729166666664</v>
      </c>
      <c r="M5034" s="39">
        <v>43882381</v>
      </c>
      <c r="N5034" s="42" t="s">
        <v>315</v>
      </c>
      <c r="O5034" s="42" t="s">
        <v>13102</v>
      </c>
      <c r="P5034" s="60">
        <v>44695</v>
      </c>
      <c r="Q5034" s="42" t="s">
        <v>243</v>
      </c>
      <c r="R5034" s="68"/>
    </row>
    <row r="5035" spans="1:18" s="70" customFormat="1" ht="12.75" customHeight="1" x14ac:dyDescent="0.25">
      <c r="A5035" s="38" t="s">
        <v>16326</v>
      </c>
      <c r="B5035" s="39" t="s">
        <v>16327</v>
      </c>
      <c r="C5035" s="39" t="s">
        <v>16328</v>
      </c>
      <c r="D5035" s="38">
        <v>820963</v>
      </c>
      <c r="E5035" s="77" t="s">
        <v>10076</v>
      </c>
      <c r="F5035" s="38">
        <v>8268010429</v>
      </c>
      <c r="G5035" s="40">
        <v>649</v>
      </c>
      <c r="H5035" s="2">
        <v>18780</v>
      </c>
      <c r="I5035" s="2"/>
      <c r="J5035" s="2">
        <v>0</v>
      </c>
      <c r="K5035" s="3">
        <f t="shared" si="81"/>
        <v>18780</v>
      </c>
      <c r="L5035" s="41">
        <v>44876.729166666664</v>
      </c>
      <c r="M5035" s="39">
        <v>44295281</v>
      </c>
      <c r="N5035" s="39" t="s">
        <v>3282</v>
      </c>
      <c r="O5035" s="40" t="s">
        <v>16329</v>
      </c>
      <c r="P5035" s="41">
        <v>44905</v>
      </c>
      <c r="Q5035" s="42" t="s">
        <v>2417</v>
      </c>
      <c r="R5035" s="68"/>
    </row>
    <row r="5036" spans="1:18" s="70" customFormat="1" ht="12.75" customHeight="1" x14ac:dyDescent="0.2">
      <c r="A5036" s="38" t="s">
        <v>1365</v>
      </c>
      <c r="B5036" s="42" t="s">
        <v>1366</v>
      </c>
      <c r="C5036" s="42" t="s">
        <v>1367</v>
      </c>
      <c r="D5036" s="38">
        <v>814805</v>
      </c>
      <c r="E5036" s="42" t="s">
        <v>111</v>
      </c>
      <c r="F5036" s="38">
        <v>8268005479</v>
      </c>
      <c r="G5036" s="40">
        <v>2984</v>
      </c>
      <c r="H5036" s="3">
        <v>18700</v>
      </c>
      <c r="I5036" s="3"/>
      <c r="J5036" s="3">
        <v>3366</v>
      </c>
      <c r="K5036" s="3">
        <f t="shared" si="81"/>
        <v>22066</v>
      </c>
      <c r="L5036" s="41">
        <v>44280.729166666664</v>
      </c>
      <c r="M5036" s="39">
        <v>44319876</v>
      </c>
      <c r="N5036" s="42" t="s">
        <v>315</v>
      </c>
      <c r="O5036" s="42" t="s">
        <v>1368</v>
      </c>
      <c r="P5036" s="60">
        <v>44303</v>
      </c>
      <c r="Q5036" s="42" t="s">
        <v>243</v>
      </c>
      <c r="R5036" s="68"/>
    </row>
    <row r="5037" spans="1:18" s="70" customFormat="1" ht="12.75" customHeight="1" x14ac:dyDescent="0.2">
      <c r="A5037" s="38" t="s">
        <v>824</v>
      </c>
      <c r="B5037" s="39" t="s">
        <v>825</v>
      </c>
      <c r="C5037" s="39" t="s">
        <v>826</v>
      </c>
      <c r="D5037" s="38">
        <v>703046</v>
      </c>
      <c r="E5037" s="42" t="s">
        <v>678</v>
      </c>
      <c r="F5037" s="38">
        <v>8266009524</v>
      </c>
      <c r="G5037" s="40" t="s">
        <v>827</v>
      </c>
      <c r="H5037" s="2">
        <v>18670</v>
      </c>
      <c r="I5037" s="2"/>
      <c r="J5037" s="2">
        <v>0</v>
      </c>
      <c r="K5037" s="3">
        <f t="shared" si="81"/>
        <v>18670</v>
      </c>
      <c r="L5037" s="41">
        <v>44247.729166666664</v>
      </c>
      <c r="M5037" s="39">
        <v>3445022166</v>
      </c>
      <c r="N5037" s="39" t="s">
        <v>52</v>
      </c>
      <c r="O5037" s="40" t="s">
        <v>828</v>
      </c>
      <c r="P5037" s="41">
        <v>44286</v>
      </c>
      <c r="Q5037" s="39" t="s">
        <v>54</v>
      </c>
      <c r="R5037" s="68"/>
    </row>
    <row r="5038" spans="1:18" s="70" customFormat="1" ht="12.75" customHeight="1" x14ac:dyDescent="0.2">
      <c r="A5038" s="38" t="s">
        <v>20944</v>
      </c>
      <c r="B5038" s="42"/>
      <c r="C5038" s="42"/>
      <c r="D5038" s="38"/>
      <c r="E5038" s="42" t="s">
        <v>3025</v>
      </c>
      <c r="F5038" s="61" t="s">
        <v>20942</v>
      </c>
      <c r="G5038" s="59">
        <v>45240</v>
      </c>
      <c r="H5038" s="5">
        <v>18659.349999999999</v>
      </c>
      <c r="I5038" s="3"/>
      <c r="J5038" s="2">
        <v>0</v>
      </c>
      <c r="K5038" s="3">
        <f t="shared" si="81"/>
        <v>18659.349999999999</v>
      </c>
      <c r="L5038" s="59">
        <v>45240</v>
      </c>
      <c r="M5038" s="61" t="s">
        <v>20942</v>
      </c>
      <c r="N5038" s="42" t="s">
        <v>20138</v>
      </c>
      <c r="O5038" s="42"/>
      <c r="P5038" s="60"/>
      <c r="Q5038" s="62" t="s">
        <v>17</v>
      </c>
      <c r="R5038" s="68"/>
    </row>
    <row r="5039" spans="1:18" s="70" customFormat="1" ht="12.75" customHeight="1" x14ac:dyDescent="0.2">
      <c r="A5039" s="38" t="s">
        <v>6167</v>
      </c>
      <c r="B5039" s="1"/>
      <c r="C5039" s="1"/>
      <c r="D5039" s="51"/>
      <c r="E5039" s="39" t="s">
        <v>6168</v>
      </c>
      <c r="F5039" s="53"/>
      <c r="G5039" s="54" t="s">
        <v>11943</v>
      </c>
      <c r="H5039" s="35">
        <v>18648.3</v>
      </c>
      <c r="I5039" s="1"/>
      <c r="J5039" s="1"/>
      <c r="K5039" s="3">
        <f t="shared" si="81"/>
        <v>18648.3</v>
      </c>
      <c r="L5039" s="63"/>
      <c r="M5039" s="56"/>
      <c r="N5039" s="1"/>
      <c r="O5039" s="1"/>
      <c r="P5039" s="57"/>
      <c r="Q5039" s="42" t="s">
        <v>2417</v>
      </c>
      <c r="R5039" s="68"/>
    </row>
    <row r="5040" spans="1:18" s="70" customFormat="1" ht="12.75" customHeight="1" x14ac:dyDescent="0.2">
      <c r="A5040" s="38" t="s">
        <v>7911</v>
      </c>
      <c r="B5040" s="39" t="s">
        <v>7912</v>
      </c>
      <c r="C5040" s="39" t="s">
        <v>7913</v>
      </c>
      <c r="D5040" s="38">
        <v>401972</v>
      </c>
      <c r="E5040" s="39" t="s">
        <v>842</v>
      </c>
      <c r="F5040" s="38">
        <v>8263000049</v>
      </c>
      <c r="G5040" s="40" t="s">
        <v>7914</v>
      </c>
      <c r="H5040" s="2">
        <v>18500</v>
      </c>
      <c r="I5040" s="2">
        <v>0</v>
      </c>
      <c r="J5040" s="2">
        <v>3330</v>
      </c>
      <c r="K5040" s="3">
        <f t="shared" si="81"/>
        <v>21830</v>
      </c>
      <c r="L5040" s="41">
        <v>44445.729166666664</v>
      </c>
      <c r="M5040" s="39">
        <v>6870260794</v>
      </c>
      <c r="N5040" s="39" t="s">
        <v>52</v>
      </c>
      <c r="O5040" s="40" t="s">
        <v>7822</v>
      </c>
      <c r="P5040" s="41">
        <v>44511</v>
      </c>
      <c r="Q5040" s="39" t="s">
        <v>54</v>
      </c>
      <c r="R5040" s="68"/>
    </row>
    <row r="5041" spans="1:18" s="70" customFormat="1" ht="12.75" customHeight="1" x14ac:dyDescent="0.2">
      <c r="A5041" s="38" t="s">
        <v>21073</v>
      </c>
      <c r="B5041" s="39" t="s">
        <v>21074</v>
      </c>
      <c r="C5041" s="39" t="s">
        <v>21075</v>
      </c>
      <c r="D5041" s="38">
        <v>405147</v>
      </c>
      <c r="E5041" s="39" t="s">
        <v>3628</v>
      </c>
      <c r="F5041" s="38">
        <v>8266020081</v>
      </c>
      <c r="G5041" s="40" t="s">
        <v>21076</v>
      </c>
      <c r="H5041" s="2">
        <v>18423.728813559323</v>
      </c>
      <c r="I5041" s="2"/>
      <c r="J5041" s="2">
        <v>3316.2711864406779</v>
      </c>
      <c r="K5041" s="3">
        <f t="shared" si="81"/>
        <v>21740</v>
      </c>
      <c r="L5041" s="41">
        <v>45220.729166666664</v>
      </c>
      <c r="M5041" s="39">
        <v>1246592981</v>
      </c>
      <c r="N5041" s="39" t="s">
        <v>19303</v>
      </c>
      <c r="O5041" s="40" t="s">
        <v>21077</v>
      </c>
      <c r="P5041" s="41">
        <v>45280</v>
      </c>
      <c r="Q5041" s="62" t="s">
        <v>19</v>
      </c>
      <c r="R5041" s="68"/>
    </row>
    <row r="5042" spans="1:18" s="70" customFormat="1" ht="12.75" customHeight="1" x14ac:dyDescent="0.2">
      <c r="A5042" s="38" t="s">
        <v>14326</v>
      </c>
      <c r="B5042" s="39" t="s">
        <v>14327</v>
      </c>
      <c r="C5042" s="39"/>
      <c r="D5042" s="38">
        <v>507912</v>
      </c>
      <c r="E5042" s="39" t="s">
        <v>14321</v>
      </c>
      <c r="F5042" s="38">
        <v>8266015119</v>
      </c>
      <c r="G5042" s="40" t="s">
        <v>14325</v>
      </c>
      <c r="H5042" s="2">
        <v>18375</v>
      </c>
      <c r="I5042" s="2"/>
      <c r="J5042" s="2">
        <v>2205</v>
      </c>
      <c r="K5042" s="3">
        <f t="shared" si="81"/>
        <v>20580</v>
      </c>
      <c r="L5042" s="41">
        <v>44756</v>
      </c>
      <c r="M5042" s="39"/>
      <c r="N5042" s="39" t="s">
        <v>3282</v>
      </c>
      <c r="O5042" s="40"/>
      <c r="P5042" s="41"/>
      <c r="Q5042" s="42" t="s">
        <v>2417</v>
      </c>
      <c r="R5042" s="68"/>
    </row>
    <row r="5043" spans="1:18" s="70" customFormat="1" ht="12.75" customHeight="1" x14ac:dyDescent="0.2">
      <c r="A5043" s="38" t="s">
        <v>2602</v>
      </c>
      <c r="B5043" s="39" t="s">
        <v>2603</v>
      </c>
      <c r="C5043" s="39" t="s">
        <v>2604</v>
      </c>
      <c r="D5043" s="38">
        <v>401972</v>
      </c>
      <c r="E5043" s="39" t="s">
        <v>842</v>
      </c>
      <c r="F5043" s="38">
        <v>8263000049</v>
      </c>
      <c r="G5043" s="40" t="s">
        <v>2605</v>
      </c>
      <c r="H5043" s="2">
        <v>18360</v>
      </c>
      <c r="I5043" s="2">
        <v>21.6648</v>
      </c>
      <c r="J5043" s="2">
        <v>3304.7999999999997</v>
      </c>
      <c r="K5043" s="3">
        <f t="shared" si="81"/>
        <v>21686.464799999998</v>
      </c>
      <c r="L5043" s="41">
        <v>44305.729166666664</v>
      </c>
      <c r="M5043" s="39">
        <v>6870085022</v>
      </c>
      <c r="N5043" s="39" t="s">
        <v>52</v>
      </c>
      <c r="O5043" s="40" t="s">
        <v>2533</v>
      </c>
      <c r="P5043" s="41">
        <v>44362</v>
      </c>
      <c r="Q5043" s="39" t="s">
        <v>54</v>
      </c>
      <c r="R5043" s="68"/>
    </row>
    <row r="5044" spans="1:18" s="70" customFormat="1" ht="12.75" customHeight="1" x14ac:dyDescent="0.25">
      <c r="A5044" s="38" t="s">
        <v>7506</v>
      </c>
      <c r="B5044" s="1"/>
      <c r="C5044" s="1"/>
      <c r="D5044" s="51"/>
      <c r="E5044" s="82" t="s">
        <v>310</v>
      </c>
      <c r="F5044" s="53"/>
      <c r="G5044" s="54" t="s">
        <v>7505</v>
      </c>
      <c r="H5044" s="35">
        <v>18277</v>
      </c>
      <c r="I5044" s="1"/>
      <c r="J5044" s="1"/>
      <c r="K5044" s="3">
        <f t="shared" si="81"/>
        <v>18277</v>
      </c>
      <c r="L5044" s="41">
        <v>44496</v>
      </c>
      <c r="M5044" s="56"/>
      <c r="N5044" s="1"/>
      <c r="O5044" s="1"/>
      <c r="P5044" s="57"/>
      <c r="Q5044" s="42" t="s">
        <v>2417</v>
      </c>
      <c r="R5044" s="69"/>
    </row>
    <row r="5045" spans="1:18" s="70" customFormat="1" ht="12.75" customHeight="1" x14ac:dyDescent="0.2">
      <c r="A5045" s="38" t="s">
        <v>7927</v>
      </c>
      <c r="B5045" s="39" t="s">
        <v>7928</v>
      </c>
      <c r="C5045" s="39" t="s">
        <v>7929</v>
      </c>
      <c r="D5045" s="38">
        <v>401972</v>
      </c>
      <c r="E5045" s="39" t="s">
        <v>842</v>
      </c>
      <c r="F5045" s="38">
        <v>8263000049</v>
      </c>
      <c r="G5045" s="40" t="s">
        <v>7930</v>
      </c>
      <c r="H5045" s="2">
        <v>18240</v>
      </c>
      <c r="I5045" s="2">
        <v>0</v>
      </c>
      <c r="J5045" s="2">
        <v>3283.2</v>
      </c>
      <c r="K5045" s="3">
        <f t="shared" si="81"/>
        <v>21523.200000000001</v>
      </c>
      <c r="L5045" s="41">
        <v>44446.729166666664</v>
      </c>
      <c r="M5045" s="39">
        <v>6870260847</v>
      </c>
      <c r="N5045" s="39" t="s">
        <v>52</v>
      </c>
      <c r="O5045" s="40" t="s">
        <v>7822</v>
      </c>
      <c r="P5045" s="41">
        <v>44511</v>
      </c>
      <c r="Q5045" s="39" t="s">
        <v>54</v>
      </c>
      <c r="R5045" s="68"/>
    </row>
    <row r="5046" spans="1:18" s="70" customFormat="1" ht="12.75" customHeight="1" x14ac:dyDescent="0.2">
      <c r="A5046" s="38" t="s">
        <v>11104</v>
      </c>
      <c r="B5046" s="42" t="s">
        <v>11105</v>
      </c>
      <c r="C5046" s="42" t="s">
        <v>11106</v>
      </c>
      <c r="D5046" s="38">
        <v>814805</v>
      </c>
      <c r="E5046" s="42" t="s">
        <v>111</v>
      </c>
      <c r="F5046" s="38">
        <v>8268007814</v>
      </c>
      <c r="G5046" s="40">
        <v>4081</v>
      </c>
      <c r="H5046" s="3">
        <v>18214.406779661018</v>
      </c>
      <c r="I5046" s="3"/>
      <c r="J5046" s="3">
        <v>3278.593220338983</v>
      </c>
      <c r="K5046" s="3">
        <f t="shared" si="81"/>
        <v>21493</v>
      </c>
      <c r="L5046" s="41">
        <v>44560.729166666664</v>
      </c>
      <c r="M5046" s="39">
        <v>44376907</v>
      </c>
      <c r="N5046" s="42" t="s">
        <v>315</v>
      </c>
      <c r="O5046" s="42" t="s">
        <v>11107</v>
      </c>
      <c r="P5046" s="60">
        <v>44622</v>
      </c>
      <c r="Q5046" s="42" t="s">
        <v>243</v>
      </c>
      <c r="R5046" s="68"/>
    </row>
    <row r="5047" spans="1:18" s="70" customFormat="1" ht="12.75" customHeight="1" x14ac:dyDescent="0.2">
      <c r="A5047" s="38" t="s">
        <v>6167</v>
      </c>
      <c r="B5047" s="1"/>
      <c r="C5047" s="1"/>
      <c r="D5047" s="51"/>
      <c r="E5047" s="39" t="s">
        <v>6168</v>
      </c>
      <c r="F5047" s="53"/>
      <c r="G5047" s="54" t="s">
        <v>20050</v>
      </c>
      <c r="H5047" s="35">
        <v>18203.41</v>
      </c>
      <c r="I5047" s="1"/>
      <c r="J5047" s="1"/>
      <c r="K5047" s="3">
        <f t="shared" si="81"/>
        <v>18203.41</v>
      </c>
      <c r="L5047" s="63"/>
      <c r="M5047" s="56"/>
      <c r="N5047" s="1"/>
      <c r="O5047" s="1"/>
      <c r="P5047" s="57"/>
      <c r="Q5047" s="42" t="s">
        <v>2417</v>
      </c>
      <c r="R5047" s="68"/>
    </row>
    <row r="5048" spans="1:18" s="70" customFormat="1" ht="12.75" customHeight="1" x14ac:dyDescent="0.2">
      <c r="A5048" s="38" t="s">
        <v>4586</v>
      </c>
      <c r="B5048" s="39" t="s">
        <v>4587</v>
      </c>
      <c r="C5048" s="39" t="s">
        <v>4588</v>
      </c>
      <c r="D5048" s="38">
        <v>401972</v>
      </c>
      <c r="E5048" s="39" t="s">
        <v>842</v>
      </c>
      <c r="F5048" s="38">
        <v>8263000049</v>
      </c>
      <c r="G5048" s="40" t="s">
        <v>4589</v>
      </c>
      <c r="H5048" s="2">
        <v>18000</v>
      </c>
      <c r="I5048" s="2">
        <v>21.000000000000004</v>
      </c>
      <c r="J5048" s="2">
        <v>3240</v>
      </c>
      <c r="K5048" s="3">
        <f t="shared" si="81"/>
        <v>21261</v>
      </c>
      <c r="L5048" s="41">
        <v>44370.729166666664</v>
      </c>
      <c r="M5048" s="39">
        <v>6870150713</v>
      </c>
      <c r="N5048" s="39" t="s">
        <v>52</v>
      </c>
      <c r="O5048" s="40" t="s">
        <v>4561</v>
      </c>
      <c r="P5048" s="41">
        <v>44415</v>
      </c>
      <c r="Q5048" s="39" t="s">
        <v>54</v>
      </c>
      <c r="R5048" s="68"/>
    </row>
    <row r="5049" spans="1:18" s="70" customFormat="1" ht="12.75" customHeight="1" x14ac:dyDescent="0.2">
      <c r="A5049" s="38" t="s">
        <v>7931</v>
      </c>
      <c r="B5049" s="39" t="s">
        <v>7932</v>
      </c>
      <c r="C5049" s="39" t="s">
        <v>7933</v>
      </c>
      <c r="D5049" s="38">
        <v>401972</v>
      </c>
      <c r="E5049" s="39" t="s">
        <v>842</v>
      </c>
      <c r="F5049" s="38">
        <v>8263000049</v>
      </c>
      <c r="G5049" s="40" t="s">
        <v>7934</v>
      </c>
      <c r="H5049" s="2">
        <v>18000</v>
      </c>
      <c r="I5049" s="2">
        <v>0</v>
      </c>
      <c r="J5049" s="2">
        <v>3240</v>
      </c>
      <c r="K5049" s="3">
        <f t="shared" si="81"/>
        <v>21240</v>
      </c>
      <c r="L5049" s="41">
        <v>44446.729166666664</v>
      </c>
      <c r="M5049" s="39">
        <v>6870260920</v>
      </c>
      <c r="N5049" s="39" t="s">
        <v>52</v>
      </c>
      <c r="O5049" s="40" t="s">
        <v>7822</v>
      </c>
      <c r="P5049" s="41">
        <v>44511</v>
      </c>
      <c r="Q5049" s="39" t="s">
        <v>54</v>
      </c>
      <c r="R5049" s="68"/>
    </row>
    <row r="5050" spans="1:18" s="70" customFormat="1" ht="12.75" customHeight="1" x14ac:dyDescent="0.2">
      <c r="A5050" s="38" t="s">
        <v>63</v>
      </c>
      <c r="B5050" s="1"/>
      <c r="C5050" s="1"/>
      <c r="D5050" s="51"/>
      <c r="E5050" s="149" t="s">
        <v>64</v>
      </c>
      <c r="F5050" s="53"/>
      <c r="G5050" s="54" t="s">
        <v>11198</v>
      </c>
      <c r="H5050" s="35">
        <v>18000</v>
      </c>
      <c r="I5050" s="1"/>
      <c r="J5050" s="1"/>
      <c r="K5050" s="3">
        <f t="shared" si="81"/>
        <v>18000</v>
      </c>
      <c r="L5050" s="41">
        <v>44620</v>
      </c>
      <c r="M5050" s="56"/>
      <c r="N5050" s="1"/>
      <c r="O5050" s="1"/>
      <c r="P5050" s="57"/>
      <c r="Q5050" s="39" t="s">
        <v>54</v>
      </c>
      <c r="R5050" s="68"/>
    </row>
    <row r="5051" spans="1:18" s="70" customFormat="1" ht="12.75" customHeight="1" x14ac:dyDescent="0.2">
      <c r="A5051" s="38" t="s">
        <v>22614</v>
      </c>
      <c r="B5051" s="39" t="s">
        <v>22615</v>
      </c>
      <c r="C5051" s="39" t="s">
        <v>22616</v>
      </c>
      <c r="D5051" s="38">
        <v>130312</v>
      </c>
      <c r="E5051" s="39" t="s">
        <v>12842</v>
      </c>
      <c r="F5051" s="38">
        <v>8266020974</v>
      </c>
      <c r="G5051" s="40" t="s">
        <v>22617</v>
      </c>
      <c r="H5051" s="2">
        <v>18000</v>
      </c>
      <c r="I5051" s="2"/>
      <c r="J5051" s="2">
        <v>3240</v>
      </c>
      <c r="K5051" s="3">
        <f t="shared" si="81"/>
        <v>21240</v>
      </c>
      <c r="L5051" s="41">
        <v>45412.729166666664</v>
      </c>
      <c r="M5051" s="39">
        <v>1251179155</v>
      </c>
      <c r="N5051" s="39" t="s">
        <v>22115</v>
      </c>
      <c r="O5051" s="40" t="s">
        <v>22618</v>
      </c>
      <c r="P5051" s="41">
        <v>45469</v>
      </c>
      <c r="Q5051" s="62" t="s">
        <v>21</v>
      </c>
      <c r="R5051" s="68"/>
    </row>
    <row r="5052" spans="1:18" s="70" customFormat="1" ht="12.75" customHeight="1" x14ac:dyDescent="0.2">
      <c r="A5052" s="38" t="s">
        <v>63</v>
      </c>
      <c r="B5052" s="1"/>
      <c r="C5052" s="1"/>
      <c r="D5052" s="51"/>
      <c r="E5052" s="149" t="s">
        <v>64</v>
      </c>
      <c r="F5052" s="53"/>
      <c r="G5052" s="54" t="s">
        <v>12673</v>
      </c>
      <c r="H5052" s="35">
        <v>17975.650000000001</v>
      </c>
      <c r="I5052" s="1"/>
      <c r="J5052" s="1"/>
      <c r="K5052" s="3">
        <f t="shared" si="81"/>
        <v>17975.650000000001</v>
      </c>
      <c r="L5052" s="41">
        <v>44677</v>
      </c>
      <c r="M5052" s="56"/>
      <c r="N5052" s="1"/>
      <c r="O5052" s="1"/>
      <c r="P5052" s="57"/>
      <c r="Q5052" s="39" t="s">
        <v>54</v>
      </c>
      <c r="R5052" s="68"/>
    </row>
    <row r="5053" spans="1:18" s="70" customFormat="1" ht="12.75" hidden="1" customHeight="1" x14ac:dyDescent="0.2">
      <c r="A5053" s="38" t="s">
        <v>14448</v>
      </c>
      <c r="B5053" s="42" t="s">
        <v>14449</v>
      </c>
      <c r="C5053" s="42" t="s">
        <v>14450</v>
      </c>
      <c r="D5053" s="38">
        <v>509862</v>
      </c>
      <c r="E5053" s="42" t="s">
        <v>7329</v>
      </c>
      <c r="F5053" s="38">
        <v>8266015386</v>
      </c>
      <c r="G5053" s="40">
        <v>188</v>
      </c>
      <c r="H5053" s="3">
        <v>17912</v>
      </c>
      <c r="I5053" s="3"/>
      <c r="J5053" s="3">
        <v>0</v>
      </c>
      <c r="K5053" s="3">
        <f t="shared" si="81"/>
        <v>17912</v>
      </c>
      <c r="L5053" s="41">
        <v>44740.729166666664</v>
      </c>
      <c r="M5053" s="39">
        <v>6870128342</v>
      </c>
      <c r="N5053" s="42" t="s">
        <v>315</v>
      </c>
      <c r="O5053" s="42" t="s">
        <v>14451</v>
      </c>
      <c r="P5053" s="60">
        <v>44776</v>
      </c>
      <c r="Q5053" s="42" t="s">
        <v>243</v>
      </c>
      <c r="R5053" s="68" t="s">
        <v>506</v>
      </c>
    </row>
    <row r="5054" spans="1:18" s="70" customFormat="1" ht="12.75" customHeight="1" x14ac:dyDescent="0.2">
      <c r="A5054" s="38" t="s">
        <v>645</v>
      </c>
      <c r="B5054" s="39" t="s">
        <v>646</v>
      </c>
      <c r="C5054" s="39" t="s">
        <v>647</v>
      </c>
      <c r="D5054" s="38">
        <v>814561</v>
      </c>
      <c r="E5054" s="39" t="s">
        <v>440</v>
      </c>
      <c r="F5054" s="38">
        <v>8268005663</v>
      </c>
      <c r="G5054" s="40" t="s">
        <v>648</v>
      </c>
      <c r="H5054" s="2">
        <v>17884</v>
      </c>
      <c r="I5054" s="2"/>
      <c r="J5054" s="2">
        <v>3219.12</v>
      </c>
      <c r="K5054" s="3">
        <f t="shared" si="81"/>
        <v>21103.119999999999</v>
      </c>
      <c r="L5054" s="41">
        <v>44229.729166666664</v>
      </c>
      <c r="M5054" s="39">
        <v>44247442</v>
      </c>
      <c r="N5054" s="39" t="s">
        <v>52</v>
      </c>
      <c r="O5054" s="40" t="s">
        <v>649</v>
      </c>
      <c r="P5054" s="41">
        <v>44254</v>
      </c>
      <c r="Q5054" s="39" t="s">
        <v>54</v>
      </c>
      <c r="R5054" s="68"/>
    </row>
    <row r="5055" spans="1:18" s="70" customFormat="1" ht="12.75" customHeight="1" x14ac:dyDescent="0.2">
      <c r="A5055" s="38" t="s">
        <v>16314</v>
      </c>
      <c r="B5055" s="39" t="s">
        <v>16315</v>
      </c>
      <c r="C5055" s="39" t="s">
        <v>16316</v>
      </c>
      <c r="D5055" s="38">
        <v>501959</v>
      </c>
      <c r="E5055" s="39" t="s">
        <v>16317</v>
      </c>
      <c r="F5055" s="38">
        <v>8266016197</v>
      </c>
      <c r="G5055" s="40" t="s">
        <v>16318</v>
      </c>
      <c r="H5055" s="2">
        <v>17875</v>
      </c>
      <c r="I5055" s="2"/>
      <c r="J5055" s="2">
        <v>3217.5</v>
      </c>
      <c r="K5055" s="3">
        <f t="shared" si="81"/>
        <v>21092.5</v>
      </c>
      <c r="L5055" s="41">
        <v>44848.729166666664</v>
      </c>
      <c r="M5055" s="39">
        <v>1246418591</v>
      </c>
      <c r="N5055" s="39" t="s">
        <v>52</v>
      </c>
      <c r="O5055" s="40" t="s">
        <v>16319</v>
      </c>
      <c r="P5055" s="41">
        <v>45112</v>
      </c>
      <c r="Q5055" s="39" t="s">
        <v>54</v>
      </c>
      <c r="R5055" s="68"/>
    </row>
    <row r="5056" spans="1:18" s="70" customFormat="1" ht="12.75" customHeight="1" x14ac:dyDescent="0.2">
      <c r="A5056" s="38" t="s">
        <v>11891</v>
      </c>
      <c r="B5056" s="42" t="s">
        <v>11892</v>
      </c>
      <c r="C5056" s="42" t="s">
        <v>11893</v>
      </c>
      <c r="D5056" s="38">
        <v>510104</v>
      </c>
      <c r="E5056" s="42" t="s">
        <v>6236</v>
      </c>
      <c r="F5056" s="38">
        <v>8266014013</v>
      </c>
      <c r="G5056" s="40" t="s">
        <v>11894</v>
      </c>
      <c r="H5056" s="3">
        <v>17819.491525423731</v>
      </c>
      <c r="I5056" s="3"/>
      <c r="J5056" s="3">
        <v>3207.5084745762715</v>
      </c>
      <c r="K5056" s="3">
        <f t="shared" si="81"/>
        <v>21027.000000000004</v>
      </c>
      <c r="L5056" s="41">
        <v>44631.729166666664</v>
      </c>
      <c r="M5056" s="39">
        <v>6870437629</v>
      </c>
      <c r="N5056" s="42" t="s">
        <v>315</v>
      </c>
      <c r="O5056" s="42" t="s">
        <v>11895</v>
      </c>
      <c r="P5056" s="60">
        <v>44678</v>
      </c>
      <c r="Q5056" s="42" t="s">
        <v>243</v>
      </c>
      <c r="R5056" s="68"/>
    </row>
    <row r="5057" spans="1:18" s="70" customFormat="1" ht="12.75" customHeight="1" x14ac:dyDescent="0.2">
      <c r="A5057" s="38" t="s">
        <v>21727</v>
      </c>
      <c r="B5057" s="39" t="s">
        <v>21728</v>
      </c>
      <c r="C5057" s="39" t="s">
        <v>21729</v>
      </c>
      <c r="D5057" s="38">
        <v>923348</v>
      </c>
      <c r="E5057" s="39" t="s">
        <v>8499</v>
      </c>
      <c r="F5057" s="38">
        <v>8262000070</v>
      </c>
      <c r="G5057" s="40" t="s">
        <v>21730</v>
      </c>
      <c r="H5057" s="2">
        <v>17813</v>
      </c>
      <c r="I5057" s="2"/>
      <c r="J5057" s="2">
        <v>3206.3399999999997</v>
      </c>
      <c r="K5057" s="3">
        <f t="shared" si="81"/>
        <v>21019.34</v>
      </c>
      <c r="L5057" s="41">
        <v>45287.729166666664</v>
      </c>
      <c r="M5057" s="39">
        <v>160985902</v>
      </c>
      <c r="N5057" s="39" t="s">
        <v>18453</v>
      </c>
      <c r="O5057" s="40" t="s">
        <v>21731</v>
      </c>
      <c r="P5057" s="41">
        <v>45329</v>
      </c>
      <c r="Q5057" s="62" t="s">
        <v>21</v>
      </c>
      <c r="R5057" s="68"/>
    </row>
    <row r="5058" spans="1:18" s="70" customFormat="1" ht="12.75" customHeight="1" x14ac:dyDescent="0.25">
      <c r="A5058" s="38" t="s">
        <v>309</v>
      </c>
      <c r="B5058" s="39"/>
      <c r="C5058" s="39"/>
      <c r="D5058" s="38"/>
      <c r="E5058" s="82" t="s">
        <v>310</v>
      </c>
      <c r="F5058" s="61"/>
      <c r="G5058" s="52" t="s">
        <v>15536</v>
      </c>
      <c r="H5058" s="5">
        <v>17772.560000000001</v>
      </c>
      <c r="I5058" s="2"/>
      <c r="J5058" s="2"/>
      <c r="K5058" s="3">
        <f t="shared" si="81"/>
        <v>17772.560000000001</v>
      </c>
      <c r="L5058" s="41">
        <v>44833</v>
      </c>
      <c r="M5058" s="39"/>
      <c r="N5058" s="39"/>
      <c r="O5058" s="40"/>
      <c r="P5058" s="41"/>
      <c r="Q5058" s="39" t="s">
        <v>54</v>
      </c>
      <c r="R5058" s="68"/>
    </row>
    <row r="5059" spans="1:18" s="70" customFormat="1" ht="12.75" customHeight="1" x14ac:dyDescent="0.2">
      <c r="A5059" s="38" t="s">
        <v>63</v>
      </c>
      <c r="B5059" s="1"/>
      <c r="C5059" s="1"/>
      <c r="D5059" s="51"/>
      <c r="E5059" s="149" t="s">
        <v>64</v>
      </c>
      <c r="F5059" s="53"/>
      <c r="G5059" s="54" t="s">
        <v>19719</v>
      </c>
      <c r="H5059" s="35">
        <v>17684.25</v>
      </c>
      <c r="I5059" s="1"/>
      <c r="J5059" s="1"/>
      <c r="K5059" s="3">
        <f t="shared" si="81"/>
        <v>17684.25</v>
      </c>
      <c r="L5059" s="41">
        <v>45112</v>
      </c>
      <c r="M5059" s="56"/>
      <c r="N5059" s="1"/>
      <c r="O5059" s="1"/>
      <c r="P5059" s="57"/>
      <c r="Q5059" s="39" t="s">
        <v>54</v>
      </c>
      <c r="R5059" s="68"/>
    </row>
    <row r="5060" spans="1:18" s="70" customFormat="1" ht="12.75" customHeight="1" x14ac:dyDescent="0.2">
      <c r="A5060" s="38" t="s">
        <v>18772</v>
      </c>
      <c r="B5060" s="39" t="s">
        <v>18773</v>
      </c>
      <c r="C5060" s="39" t="s">
        <v>18774</v>
      </c>
      <c r="D5060" s="38">
        <v>812419</v>
      </c>
      <c r="E5060" s="39" t="s">
        <v>1956</v>
      </c>
      <c r="F5060" s="38">
        <v>8268011592</v>
      </c>
      <c r="G5060" s="40" t="s">
        <v>18775</v>
      </c>
      <c r="H5060" s="2">
        <v>17567.796610169491</v>
      </c>
      <c r="I5060" s="2"/>
      <c r="J5060" s="2">
        <v>3162.2033898305081</v>
      </c>
      <c r="K5060" s="3">
        <f t="shared" si="81"/>
        <v>20730</v>
      </c>
      <c r="L5060" s="41">
        <v>45010.729166666664</v>
      </c>
      <c r="M5060" s="39">
        <v>160301133</v>
      </c>
      <c r="N5060" s="39" t="s">
        <v>52</v>
      </c>
      <c r="O5060" s="40" t="s">
        <v>18776</v>
      </c>
      <c r="P5060" s="41">
        <v>45038</v>
      </c>
      <c r="Q5060" s="39" t="s">
        <v>54</v>
      </c>
      <c r="R5060" s="68"/>
    </row>
    <row r="5061" spans="1:18" s="70" customFormat="1" ht="12.75" customHeight="1" x14ac:dyDescent="0.25">
      <c r="A5061" s="38" t="s">
        <v>1984</v>
      </c>
      <c r="B5061" s="42"/>
      <c r="C5061" s="42"/>
      <c r="D5061" s="38"/>
      <c r="E5061" s="82" t="s">
        <v>310</v>
      </c>
      <c r="F5061" s="38"/>
      <c r="G5061" s="40" t="s">
        <v>2270</v>
      </c>
      <c r="H5061" s="3">
        <v>17336.939999999999</v>
      </c>
      <c r="I5061" s="3"/>
      <c r="J5061" s="3"/>
      <c r="K5061" s="3">
        <f t="shared" si="81"/>
        <v>17336.939999999999</v>
      </c>
      <c r="L5061" s="41">
        <v>44347</v>
      </c>
      <c r="M5061" s="39"/>
      <c r="N5061" s="42"/>
      <c r="O5061" s="42"/>
      <c r="P5061" s="60"/>
      <c r="Q5061" s="42" t="s">
        <v>243</v>
      </c>
      <c r="R5061" s="68"/>
    </row>
    <row r="5062" spans="1:18" s="70" customFormat="1" ht="12.75" customHeight="1" x14ac:dyDescent="0.2">
      <c r="A5062" s="38">
        <v>64</v>
      </c>
      <c r="B5062" s="39" t="s">
        <v>22835</v>
      </c>
      <c r="C5062" s="39" t="s">
        <v>22836</v>
      </c>
      <c r="D5062" s="38">
        <v>816965</v>
      </c>
      <c r="E5062" s="90" t="s">
        <v>557</v>
      </c>
      <c r="F5062" s="38">
        <v>8268015191</v>
      </c>
      <c r="G5062" s="40" t="s">
        <v>22837</v>
      </c>
      <c r="H5062" s="2">
        <v>17217.03</v>
      </c>
      <c r="I5062" s="2"/>
      <c r="J5062" s="2">
        <v>0</v>
      </c>
      <c r="K5062" s="3">
        <f t="shared" ref="K5062:K5125" si="82">SUM(H5062:J5062)</f>
        <v>17217.03</v>
      </c>
      <c r="L5062" s="41">
        <v>45442.729166666664</v>
      </c>
      <c r="M5062" s="39">
        <v>160826602</v>
      </c>
      <c r="N5062" s="39" t="s">
        <v>8899</v>
      </c>
      <c r="O5062" s="40" t="s">
        <v>22838</v>
      </c>
      <c r="P5062" s="41">
        <v>45459</v>
      </c>
      <c r="Q5062" s="42" t="s">
        <v>8901</v>
      </c>
      <c r="R5062" s="68"/>
    </row>
    <row r="5063" spans="1:18" s="70" customFormat="1" ht="12.75" customHeight="1" x14ac:dyDescent="0.2">
      <c r="A5063" s="38" t="s">
        <v>19887</v>
      </c>
      <c r="B5063" s="39" t="s">
        <v>19888</v>
      </c>
      <c r="C5063" s="39" t="s">
        <v>19889</v>
      </c>
      <c r="D5063" s="38">
        <v>822647</v>
      </c>
      <c r="E5063" s="39" t="s">
        <v>19117</v>
      </c>
      <c r="F5063" s="38">
        <v>8268011811</v>
      </c>
      <c r="G5063" s="40">
        <v>26</v>
      </c>
      <c r="H5063" s="2">
        <v>17157.53</v>
      </c>
      <c r="I5063" s="2"/>
      <c r="J5063" s="2">
        <v>0</v>
      </c>
      <c r="K5063" s="3">
        <f t="shared" si="82"/>
        <v>17157.53</v>
      </c>
      <c r="L5063" s="41">
        <v>45107.729166666664</v>
      </c>
      <c r="M5063" s="39">
        <v>160509650</v>
      </c>
      <c r="N5063" s="39" t="s">
        <v>18463</v>
      </c>
      <c r="O5063" s="40" t="s">
        <v>19890</v>
      </c>
      <c r="P5063" s="41">
        <v>45128</v>
      </c>
      <c r="Q5063" s="62" t="s">
        <v>29</v>
      </c>
      <c r="R5063" s="68"/>
    </row>
    <row r="5064" spans="1:18" s="70" customFormat="1" ht="12.75" customHeight="1" x14ac:dyDescent="0.2">
      <c r="A5064" s="38" t="s">
        <v>22569</v>
      </c>
      <c r="B5064" s="39" t="s">
        <v>22570</v>
      </c>
      <c r="C5064" s="39" t="s">
        <v>22571</v>
      </c>
      <c r="D5064" s="38">
        <v>407464</v>
      </c>
      <c r="E5064" s="39" t="s">
        <v>1230</v>
      </c>
      <c r="F5064" s="38">
        <v>8268014051</v>
      </c>
      <c r="G5064" s="40" t="s">
        <v>22572</v>
      </c>
      <c r="H5064" s="2">
        <v>17100</v>
      </c>
      <c r="I5064" s="2"/>
      <c r="J5064" s="2">
        <v>3078</v>
      </c>
      <c r="K5064" s="3">
        <f t="shared" si="82"/>
        <v>20178</v>
      </c>
      <c r="L5064" s="41">
        <v>45425</v>
      </c>
      <c r="M5064" s="39">
        <v>160765016</v>
      </c>
      <c r="N5064" s="39" t="s">
        <v>18453</v>
      </c>
      <c r="O5064" s="40" t="s">
        <v>22573</v>
      </c>
      <c r="P5064" s="41">
        <v>45445</v>
      </c>
      <c r="Q5064" s="62" t="s">
        <v>21</v>
      </c>
      <c r="R5064" s="68"/>
    </row>
    <row r="5065" spans="1:18" s="70" customFormat="1" ht="12.75" customHeight="1" x14ac:dyDescent="0.25">
      <c r="A5065" s="38" t="s">
        <v>309</v>
      </c>
      <c r="B5065" s="39"/>
      <c r="C5065" s="39"/>
      <c r="D5065" s="38"/>
      <c r="E5065" s="82" t="s">
        <v>310</v>
      </c>
      <c r="F5065" s="61"/>
      <c r="G5065" s="52" t="s">
        <v>5368</v>
      </c>
      <c r="H5065" s="5">
        <v>17082.98</v>
      </c>
      <c r="I5065" s="2"/>
      <c r="J5065" s="2"/>
      <c r="K5065" s="3">
        <f t="shared" si="82"/>
        <v>17082.98</v>
      </c>
      <c r="L5065" s="41">
        <v>44439</v>
      </c>
      <c r="M5065" s="39"/>
      <c r="N5065" s="39"/>
      <c r="O5065" s="40"/>
      <c r="P5065" s="41"/>
      <c r="Q5065" s="39" t="s">
        <v>54</v>
      </c>
      <c r="R5065" s="68"/>
    </row>
    <row r="5066" spans="1:18" s="70" customFormat="1" ht="12.75" customHeight="1" x14ac:dyDescent="0.2">
      <c r="A5066" s="38" t="s">
        <v>21035</v>
      </c>
      <c r="B5066" s="39" t="s">
        <v>21036</v>
      </c>
      <c r="C5066" s="39" t="s">
        <v>21037</v>
      </c>
      <c r="D5066" s="38">
        <v>510413</v>
      </c>
      <c r="E5066" s="39" t="s">
        <v>14957</v>
      </c>
      <c r="F5066" s="38">
        <v>8266020104</v>
      </c>
      <c r="G5066" s="40" t="s">
        <v>21038</v>
      </c>
      <c r="H5066" s="2">
        <v>17079.661016949154</v>
      </c>
      <c r="I5066" s="2"/>
      <c r="J5066" s="2">
        <v>3074.3389830508477</v>
      </c>
      <c r="K5066" s="3">
        <f t="shared" si="82"/>
        <v>20154</v>
      </c>
      <c r="L5066" s="41">
        <v>45225.729166666664</v>
      </c>
      <c r="M5066" s="39">
        <v>1246591847</v>
      </c>
      <c r="N5066" s="39" t="s">
        <v>3282</v>
      </c>
      <c r="O5066" s="40" t="s">
        <v>21039</v>
      </c>
      <c r="P5066" s="41">
        <v>45264</v>
      </c>
      <c r="Q5066" s="42" t="s">
        <v>2417</v>
      </c>
      <c r="R5066" s="68"/>
    </row>
    <row r="5067" spans="1:18" s="70" customFormat="1" ht="12.75" customHeight="1" x14ac:dyDescent="0.2">
      <c r="A5067" s="38" t="s">
        <v>6167</v>
      </c>
      <c r="B5067" s="1"/>
      <c r="C5067" s="1"/>
      <c r="D5067" s="51"/>
      <c r="E5067" s="39" t="s">
        <v>6168</v>
      </c>
      <c r="F5067" s="53"/>
      <c r="G5067" s="54" t="s">
        <v>10951</v>
      </c>
      <c r="H5067" s="35">
        <v>17045.13</v>
      </c>
      <c r="I5067" s="1"/>
      <c r="J5067" s="1"/>
      <c r="K5067" s="3">
        <f t="shared" si="82"/>
        <v>17045.13</v>
      </c>
      <c r="L5067" s="63"/>
      <c r="M5067" s="56"/>
      <c r="N5067" s="1"/>
      <c r="O5067" s="1"/>
      <c r="P5067" s="57"/>
      <c r="Q5067" s="42" t="s">
        <v>2417</v>
      </c>
      <c r="R5067" s="68"/>
    </row>
    <row r="5068" spans="1:18" s="70" customFormat="1" ht="12.75" customHeight="1" x14ac:dyDescent="0.2">
      <c r="A5068" s="38" t="s">
        <v>11924</v>
      </c>
      <c r="B5068" s="39" t="s">
        <v>11925</v>
      </c>
      <c r="C5068" s="39" t="s">
        <v>11926</v>
      </c>
      <c r="D5068" s="38">
        <v>401524</v>
      </c>
      <c r="E5068" s="39" t="s">
        <v>11927</v>
      </c>
      <c r="F5068" s="38">
        <v>8266013749</v>
      </c>
      <c r="G5068" s="40">
        <v>474</v>
      </c>
      <c r="H5068" s="2">
        <v>17000</v>
      </c>
      <c r="I5068" s="2"/>
      <c r="J5068" s="2">
        <v>3060</v>
      </c>
      <c r="K5068" s="3">
        <f t="shared" si="82"/>
        <v>20060</v>
      </c>
      <c r="L5068" s="41">
        <v>44617.729166666664</v>
      </c>
      <c r="M5068" s="39">
        <v>6870438092</v>
      </c>
      <c r="N5068" s="39" t="s">
        <v>3282</v>
      </c>
      <c r="O5068" s="40" t="s">
        <v>11928</v>
      </c>
      <c r="P5068" s="41">
        <v>44666</v>
      </c>
      <c r="Q5068" s="42" t="s">
        <v>2417</v>
      </c>
      <c r="R5068" s="68"/>
    </row>
    <row r="5069" spans="1:18" s="70" customFormat="1" ht="12.75" customHeight="1" x14ac:dyDescent="0.2">
      <c r="A5069" s="38" t="s">
        <v>11967</v>
      </c>
      <c r="B5069" s="42" t="s">
        <v>11968</v>
      </c>
      <c r="C5069" s="42" t="s">
        <v>11969</v>
      </c>
      <c r="D5069" s="38">
        <v>300286</v>
      </c>
      <c r="E5069" s="42" t="s">
        <v>3944</v>
      </c>
      <c r="F5069" s="38">
        <v>8263000075</v>
      </c>
      <c r="G5069" s="40">
        <v>712733137</v>
      </c>
      <c r="H5069" s="3">
        <v>17000</v>
      </c>
      <c r="I5069" s="3"/>
      <c r="J5069" s="3">
        <v>3060</v>
      </c>
      <c r="K5069" s="3">
        <f t="shared" si="82"/>
        <v>20060</v>
      </c>
      <c r="L5069" s="41">
        <v>44601.729166666664</v>
      </c>
      <c r="M5069" s="39">
        <v>6870442963</v>
      </c>
      <c r="N5069" s="42" t="s">
        <v>315</v>
      </c>
      <c r="O5069" s="42" t="s">
        <v>11952</v>
      </c>
      <c r="P5069" s="60">
        <v>44650</v>
      </c>
      <c r="Q5069" s="42" t="s">
        <v>243</v>
      </c>
      <c r="R5069" s="68"/>
    </row>
    <row r="5070" spans="1:18" s="70" customFormat="1" ht="12.75" customHeight="1" x14ac:dyDescent="0.2">
      <c r="A5070" s="38" t="s">
        <v>12783</v>
      </c>
      <c r="B5070" s="39" t="s">
        <v>12784</v>
      </c>
      <c r="C5070" s="39" t="s">
        <v>12785</v>
      </c>
      <c r="D5070" s="38">
        <v>128635</v>
      </c>
      <c r="E5070" s="39" t="s">
        <v>989</v>
      </c>
      <c r="F5070" s="38">
        <v>8266013916</v>
      </c>
      <c r="G5070" s="40" t="s">
        <v>12786</v>
      </c>
      <c r="H5070" s="2">
        <v>16989.245762711867</v>
      </c>
      <c r="I5070" s="2"/>
      <c r="J5070" s="2">
        <v>3058.0642372881362</v>
      </c>
      <c r="K5070" s="3">
        <f t="shared" si="82"/>
        <v>20047.310000000005</v>
      </c>
      <c r="L5070" s="41">
        <v>44659.729166666664</v>
      </c>
      <c r="M5070" s="39">
        <v>6870027440</v>
      </c>
      <c r="N5070" s="39" t="s">
        <v>3282</v>
      </c>
      <c r="O5070" s="40" t="s">
        <v>12787</v>
      </c>
      <c r="P5070" s="41">
        <v>44700</v>
      </c>
      <c r="Q5070" s="42" t="s">
        <v>2417</v>
      </c>
      <c r="R5070" s="68"/>
    </row>
    <row r="5071" spans="1:18" s="70" customFormat="1" ht="12.75" customHeight="1" x14ac:dyDescent="0.25">
      <c r="A5071" s="38" t="s">
        <v>309</v>
      </c>
      <c r="B5071" s="39"/>
      <c r="C5071" s="39"/>
      <c r="D5071" s="38"/>
      <c r="E5071" s="82" t="s">
        <v>310</v>
      </c>
      <c r="F5071" s="61"/>
      <c r="G5071" s="52" t="s">
        <v>2270</v>
      </c>
      <c r="H5071" s="5">
        <v>16981.27</v>
      </c>
      <c r="I5071" s="2"/>
      <c r="J5071" s="2"/>
      <c r="K5071" s="3">
        <f t="shared" si="82"/>
        <v>16981.27</v>
      </c>
      <c r="L5071" s="41">
        <v>44347</v>
      </c>
      <c r="M5071" s="39"/>
      <c r="N5071" s="39"/>
      <c r="O5071" s="40"/>
      <c r="P5071" s="41"/>
      <c r="Q5071" s="39" t="s">
        <v>54</v>
      </c>
      <c r="R5071" s="68"/>
    </row>
    <row r="5072" spans="1:18" s="70" customFormat="1" ht="12.75" customHeight="1" x14ac:dyDescent="0.2">
      <c r="A5072" s="38" t="s">
        <v>18721</v>
      </c>
      <c r="B5072" s="39" t="s">
        <v>18722</v>
      </c>
      <c r="C5072" s="39" t="s">
        <v>18723</v>
      </c>
      <c r="D5072" s="38">
        <v>819844</v>
      </c>
      <c r="E5072" s="39" t="s">
        <v>7634</v>
      </c>
      <c r="F5072" s="38">
        <v>8268011332</v>
      </c>
      <c r="G5072" s="40">
        <v>994</v>
      </c>
      <c r="H5072" s="2">
        <v>16961.864406779663</v>
      </c>
      <c r="I5072" s="2"/>
      <c r="J5072" s="2">
        <v>3053.1355932203392</v>
      </c>
      <c r="K5072" s="3">
        <f t="shared" si="82"/>
        <v>20015.000000000004</v>
      </c>
      <c r="L5072" s="41">
        <v>45015.729166666664</v>
      </c>
      <c r="M5072" s="39">
        <v>160293226</v>
      </c>
      <c r="N5072" s="39" t="s">
        <v>3282</v>
      </c>
      <c r="O5072" s="40" t="s">
        <v>18724</v>
      </c>
      <c r="P5072" s="41">
        <v>45035</v>
      </c>
      <c r="Q5072" s="42" t="s">
        <v>2417</v>
      </c>
      <c r="R5072" s="68"/>
    </row>
    <row r="5073" spans="1:18" s="70" customFormat="1" ht="12.75" customHeight="1" x14ac:dyDescent="0.2">
      <c r="A5073" s="38" t="s">
        <v>22000</v>
      </c>
      <c r="B5073" s="42"/>
      <c r="C5073" s="42"/>
      <c r="D5073" s="38"/>
      <c r="E5073" s="42" t="s">
        <v>3025</v>
      </c>
      <c r="F5073" s="61" t="s">
        <v>22001</v>
      </c>
      <c r="G5073" s="59">
        <v>45343</v>
      </c>
      <c r="H5073" s="5">
        <v>16950</v>
      </c>
      <c r="I5073" s="3"/>
      <c r="J5073" s="2">
        <v>0</v>
      </c>
      <c r="K5073" s="3">
        <f t="shared" si="82"/>
        <v>16950</v>
      </c>
      <c r="L5073" s="59">
        <v>45343</v>
      </c>
      <c r="M5073" s="61" t="s">
        <v>22001</v>
      </c>
      <c r="N5073" s="42" t="s">
        <v>20138</v>
      </c>
      <c r="O5073" s="42"/>
      <c r="P5073" s="60"/>
      <c r="Q5073" s="62" t="s">
        <v>17</v>
      </c>
      <c r="R5073" s="68"/>
    </row>
    <row r="5074" spans="1:18" s="70" customFormat="1" ht="12.75" customHeight="1" x14ac:dyDescent="0.2">
      <c r="A5074" s="38" t="s">
        <v>22069</v>
      </c>
      <c r="B5074" s="39" t="s">
        <v>22070</v>
      </c>
      <c r="C5074" s="39"/>
      <c r="D5074" s="38">
        <v>105903</v>
      </c>
      <c r="E5074" s="39" t="s">
        <v>6269</v>
      </c>
      <c r="F5074" s="38">
        <v>8266020788</v>
      </c>
      <c r="G5074" s="40" t="s">
        <v>22071</v>
      </c>
      <c r="H5074" s="2">
        <v>16950</v>
      </c>
      <c r="I5074" s="2"/>
      <c r="J5074" s="2">
        <v>3051</v>
      </c>
      <c r="K5074" s="3">
        <f t="shared" si="82"/>
        <v>20001</v>
      </c>
      <c r="L5074" s="41">
        <v>45352.729166666664</v>
      </c>
      <c r="M5074" s="39"/>
      <c r="N5074" s="39" t="s">
        <v>18463</v>
      </c>
      <c r="O5074" s="40"/>
      <c r="P5074" s="41"/>
      <c r="Q5074" s="62" t="s">
        <v>29</v>
      </c>
      <c r="R5074" s="68"/>
    </row>
    <row r="5075" spans="1:18" s="70" customFormat="1" ht="12.75" customHeight="1" x14ac:dyDescent="0.2">
      <c r="A5075" s="38" t="s">
        <v>12913</v>
      </c>
      <c r="B5075" s="39" t="s">
        <v>12914</v>
      </c>
      <c r="C5075" s="39" t="s">
        <v>12915</v>
      </c>
      <c r="D5075" s="38" t="s">
        <v>12916</v>
      </c>
      <c r="E5075" s="39" t="s">
        <v>12917</v>
      </c>
      <c r="F5075" s="38"/>
      <c r="G5075" s="40" t="s">
        <v>12918</v>
      </c>
      <c r="H5075" s="2">
        <v>16949.152542372882</v>
      </c>
      <c r="I5075" s="2"/>
      <c r="J5075" s="2">
        <v>3050.8474576271187</v>
      </c>
      <c r="K5075" s="3">
        <f t="shared" si="82"/>
        <v>20000</v>
      </c>
      <c r="L5075" s="41">
        <v>44435.729166666664</v>
      </c>
      <c r="M5075" s="39">
        <v>43876241</v>
      </c>
      <c r="N5075" s="39" t="s">
        <v>52</v>
      </c>
      <c r="O5075" s="40"/>
      <c r="P5075" s="41"/>
      <c r="Q5075" s="39" t="s">
        <v>54</v>
      </c>
      <c r="R5075" s="68"/>
    </row>
    <row r="5076" spans="1:18" s="70" customFormat="1" ht="12.75" customHeight="1" x14ac:dyDescent="0.25">
      <c r="A5076" s="38" t="s">
        <v>16888</v>
      </c>
      <c r="B5076" s="39" t="s">
        <v>16889</v>
      </c>
      <c r="C5076" s="39" t="s">
        <v>16890</v>
      </c>
      <c r="D5076" s="38">
        <v>407261</v>
      </c>
      <c r="E5076" s="77" t="s">
        <v>58</v>
      </c>
      <c r="F5076" s="38">
        <v>8266014556</v>
      </c>
      <c r="G5076" s="40">
        <v>9854034898</v>
      </c>
      <c r="H5076" s="2">
        <v>16942.75</v>
      </c>
      <c r="I5076" s="2"/>
      <c r="J5076" s="2">
        <v>0</v>
      </c>
      <c r="K5076" s="3">
        <f t="shared" si="82"/>
        <v>16942.75</v>
      </c>
      <c r="L5076" s="41">
        <v>44910.729166666664</v>
      </c>
      <c r="M5076" s="39">
        <v>6870328700</v>
      </c>
      <c r="N5076" s="39" t="s">
        <v>3282</v>
      </c>
      <c r="O5076" s="40"/>
      <c r="P5076" s="41"/>
      <c r="Q5076" s="42" t="s">
        <v>2417</v>
      </c>
      <c r="R5076" s="68"/>
    </row>
    <row r="5077" spans="1:18" s="70" customFormat="1" ht="12.75" customHeight="1" x14ac:dyDescent="0.2">
      <c r="A5077" s="38" t="s">
        <v>19653</v>
      </c>
      <c r="B5077" s="39" t="s">
        <v>19654</v>
      </c>
      <c r="C5077" s="39" t="s">
        <v>19655</v>
      </c>
      <c r="D5077" s="38">
        <v>108958</v>
      </c>
      <c r="E5077" s="39" t="s">
        <v>18115</v>
      </c>
      <c r="F5077" s="38">
        <v>8266018331</v>
      </c>
      <c r="G5077" s="40" t="s">
        <v>19656</v>
      </c>
      <c r="H5077" s="2">
        <v>16900.000847457628</v>
      </c>
      <c r="I5077" s="2"/>
      <c r="J5077" s="2">
        <v>3042.0001525423731</v>
      </c>
      <c r="K5077" s="3">
        <f t="shared" si="82"/>
        <v>19942.001</v>
      </c>
      <c r="L5077" s="41">
        <v>45070.729166666664</v>
      </c>
      <c r="M5077" s="39">
        <v>1246411844</v>
      </c>
      <c r="N5077" s="39" t="s">
        <v>52</v>
      </c>
      <c r="O5077" s="40">
        <v>307066287520</v>
      </c>
      <c r="P5077" s="41">
        <v>45115</v>
      </c>
      <c r="Q5077" s="39" t="s">
        <v>54</v>
      </c>
      <c r="R5077" s="68"/>
    </row>
    <row r="5078" spans="1:18" s="70" customFormat="1" ht="12.75" customHeight="1" x14ac:dyDescent="0.2">
      <c r="A5078" s="38" t="s">
        <v>6167</v>
      </c>
      <c r="B5078" s="1"/>
      <c r="C5078" s="1"/>
      <c r="D5078" s="51"/>
      <c r="E5078" s="39" t="s">
        <v>6168</v>
      </c>
      <c r="F5078" s="53"/>
      <c r="G5078" s="54" t="s">
        <v>18437</v>
      </c>
      <c r="H5078" s="35">
        <v>16844.03</v>
      </c>
      <c r="I5078" s="1"/>
      <c r="J5078" s="1"/>
      <c r="K5078" s="3">
        <f t="shared" si="82"/>
        <v>16844.03</v>
      </c>
      <c r="L5078" s="63"/>
      <c r="M5078" s="56"/>
      <c r="N5078" s="1"/>
      <c r="O5078" s="1"/>
      <c r="P5078" s="57"/>
      <c r="Q5078" s="42" t="s">
        <v>2417</v>
      </c>
      <c r="R5078" s="68"/>
    </row>
    <row r="5079" spans="1:18" s="70" customFormat="1" ht="12.75" customHeight="1" x14ac:dyDescent="0.2">
      <c r="A5079" s="38">
        <v>366</v>
      </c>
      <c r="B5079" s="39" t="s">
        <v>21625</v>
      </c>
      <c r="C5079" s="39" t="s">
        <v>21626</v>
      </c>
      <c r="D5079" s="38">
        <v>407013</v>
      </c>
      <c r="E5079" s="39" t="s">
        <v>18933</v>
      </c>
      <c r="F5079" s="38">
        <v>8268011457</v>
      </c>
      <c r="G5079" s="40">
        <v>23190142</v>
      </c>
      <c r="H5079" s="2">
        <v>16800</v>
      </c>
      <c r="I5079" s="2"/>
      <c r="J5079" s="2">
        <v>3024</v>
      </c>
      <c r="K5079" s="3">
        <f t="shared" si="82"/>
        <v>19824</v>
      </c>
      <c r="L5079" s="41">
        <v>45164.729166666664</v>
      </c>
      <c r="M5079" s="39">
        <v>160951549</v>
      </c>
      <c r="N5079" s="39" t="s">
        <v>8899</v>
      </c>
      <c r="O5079" s="40" t="s">
        <v>21627</v>
      </c>
      <c r="P5079" s="41">
        <v>45311</v>
      </c>
      <c r="Q5079" s="42" t="s">
        <v>8901</v>
      </c>
      <c r="R5079" s="68"/>
    </row>
    <row r="5080" spans="1:18" s="70" customFormat="1" ht="12.75" customHeight="1" x14ac:dyDescent="0.25">
      <c r="A5080" s="38" t="s">
        <v>7506</v>
      </c>
      <c r="B5080" s="1"/>
      <c r="C5080" s="1"/>
      <c r="D5080" s="51"/>
      <c r="E5080" s="82" t="s">
        <v>310</v>
      </c>
      <c r="F5080" s="53"/>
      <c r="G5080" s="54" t="s">
        <v>9351</v>
      </c>
      <c r="H5080" s="35">
        <v>16797.099999999999</v>
      </c>
      <c r="I5080" s="1"/>
      <c r="J5080" s="1"/>
      <c r="K5080" s="3">
        <f t="shared" si="82"/>
        <v>16797.099999999999</v>
      </c>
      <c r="L5080" s="41">
        <v>44558</v>
      </c>
      <c r="M5080" s="56"/>
      <c r="N5080" s="1"/>
      <c r="O5080" s="1"/>
      <c r="P5080" s="57"/>
      <c r="Q5080" s="42" t="s">
        <v>2417</v>
      </c>
      <c r="R5080" s="69"/>
    </row>
    <row r="5081" spans="1:18" s="70" customFormat="1" ht="12.75" customHeight="1" x14ac:dyDescent="0.2">
      <c r="A5081" s="38" t="s">
        <v>22890</v>
      </c>
      <c r="B5081" s="39" t="s">
        <v>22891</v>
      </c>
      <c r="C5081" s="39" t="s">
        <v>22892</v>
      </c>
      <c r="D5081" s="38">
        <v>405495</v>
      </c>
      <c r="E5081" s="39" t="s">
        <v>18908</v>
      </c>
      <c r="F5081" s="38">
        <v>8266021231</v>
      </c>
      <c r="G5081" s="40" t="s">
        <v>22893</v>
      </c>
      <c r="H5081" s="2">
        <v>16650</v>
      </c>
      <c r="I5081" s="2"/>
      <c r="J5081" s="2">
        <v>2997</v>
      </c>
      <c r="K5081" s="3">
        <f t="shared" si="82"/>
        <v>19647</v>
      </c>
      <c r="L5081" s="41">
        <v>45391.729166666664</v>
      </c>
      <c r="M5081" s="39">
        <v>1251216453</v>
      </c>
      <c r="N5081" s="39" t="s">
        <v>17881</v>
      </c>
      <c r="O5081" s="40">
        <v>406140193356</v>
      </c>
      <c r="P5081" s="41">
        <v>45459</v>
      </c>
      <c r="Q5081" s="62" t="s">
        <v>21</v>
      </c>
      <c r="R5081" s="68"/>
    </row>
    <row r="5082" spans="1:18" s="70" customFormat="1" ht="12.75" customHeight="1" x14ac:dyDescent="0.2">
      <c r="A5082" s="38" t="s">
        <v>22222</v>
      </c>
      <c r="B5082" s="39" t="s">
        <v>22223</v>
      </c>
      <c r="C5082" s="39"/>
      <c r="D5082" s="38">
        <v>703046</v>
      </c>
      <c r="E5082" s="87" t="s">
        <v>678</v>
      </c>
      <c r="F5082" s="38">
        <v>8266020738</v>
      </c>
      <c r="G5082" s="40" t="s">
        <v>22224</v>
      </c>
      <c r="H5082" s="2">
        <v>16630</v>
      </c>
      <c r="I5082" s="2"/>
      <c r="J5082" s="2">
        <v>0</v>
      </c>
      <c r="K5082" s="3">
        <f t="shared" si="82"/>
        <v>16630</v>
      </c>
      <c r="L5082" s="41">
        <v>45374</v>
      </c>
      <c r="M5082" s="39"/>
      <c r="N5082" s="39" t="s">
        <v>18463</v>
      </c>
      <c r="O5082" s="40"/>
      <c r="P5082" s="41"/>
      <c r="Q5082" s="62" t="s">
        <v>29</v>
      </c>
      <c r="R5082" s="68"/>
    </row>
    <row r="5083" spans="1:18" s="70" customFormat="1" ht="12.75" customHeight="1" x14ac:dyDescent="0.2">
      <c r="A5083" s="38" t="s">
        <v>20691</v>
      </c>
      <c r="B5083" s="39" t="s">
        <v>20692</v>
      </c>
      <c r="C5083" s="39" t="s">
        <v>20693</v>
      </c>
      <c r="D5083" s="38">
        <v>815162</v>
      </c>
      <c r="E5083" s="39" t="s">
        <v>9118</v>
      </c>
      <c r="F5083" s="38">
        <v>8268012401</v>
      </c>
      <c r="G5083" s="40" t="s">
        <v>20694</v>
      </c>
      <c r="H5083" s="2">
        <v>16594</v>
      </c>
      <c r="I5083" s="2"/>
      <c r="J5083" s="2">
        <v>0</v>
      </c>
      <c r="K5083" s="3">
        <f t="shared" si="82"/>
        <v>16594</v>
      </c>
      <c r="L5083" s="41">
        <v>45202.729166666664</v>
      </c>
      <c r="M5083" s="39">
        <v>160731544</v>
      </c>
      <c r="N5083" s="39" t="s">
        <v>3282</v>
      </c>
      <c r="O5083" s="40" t="s">
        <v>20695</v>
      </c>
      <c r="P5083" s="41">
        <v>45224</v>
      </c>
      <c r="Q5083" s="42" t="s">
        <v>2417</v>
      </c>
      <c r="R5083" s="68"/>
    </row>
    <row r="5084" spans="1:18" s="70" customFormat="1" ht="12.75" customHeight="1" x14ac:dyDescent="0.2">
      <c r="A5084" s="38" t="s">
        <v>63</v>
      </c>
      <c r="B5084" s="1"/>
      <c r="C5084" s="1"/>
      <c r="D5084" s="51"/>
      <c r="E5084" s="149" t="s">
        <v>64</v>
      </c>
      <c r="F5084" s="53"/>
      <c r="G5084" s="54" t="s">
        <v>7507</v>
      </c>
      <c r="H5084" s="35">
        <v>16564.330000000002</v>
      </c>
      <c r="I5084" s="1"/>
      <c r="J5084" s="1"/>
      <c r="K5084" s="3">
        <f t="shared" si="82"/>
        <v>16564.330000000002</v>
      </c>
      <c r="L5084" s="41">
        <v>44497</v>
      </c>
      <c r="M5084" s="56"/>
      <c r="N5084" s="1"/>
      <c r="O5084" s="1"/>
      <c r="P5084" s="57"/>
      <c r="Q5084" s="39" t="s">
        <v>54</v>
      </c>
      <c r="R5084" s="68"/>
    </row>
    <row r="5085" spans="1:18" s="70" customFormat="1" ht="12.75" customHeight="1" x14ac:dyDescent="0.2">
      <c r="A5085" s="38">
        <v>230</v>
      </c>
      <c r="B5085" s="39" t="s">
        <v>18802</v>
      </c>
      <c r="C5085" s="39" t="s">
        <v>18803</v>
      </c>
      <c r="D5085" s="38">
        <v>817954</v>
      </c>
      <c r="E5085" s="39" t="s">
        <v>14237</v>
      </c>
      <c r="F5085" s="38">
        <v>8268008975</v>
      </c>
      <c r="G5085" s="40" t="s">
        <v>18804</v>
      </c>
      <c r="H5085" s="2">
        <v>16519</v>
      </c>
      <c r="I5085" s="2"/>
      <c r="J5085" s="2">
        <v>0</v>
      </c>
      <c r="K5085" s="3">
        <f t="shared" si="82"/>
        <v>16519</v>
      </c>
      <c r="L5085" s="41">
        <v>45006.729166666664</v>
      </c>
      <c r="M5085" s="39"/>
      <c r="N5085" s="39" t="s">
        <v>8899</v>
      </c>
      <c r="O5085" s="40"/>
      <c r="P5085" s="41"/>
      <c r="Q5085" s="42" t="s">
        <v>8901</v>
      </c>
      <c r="R5085" s="68"/>
    </row>
    <row r="5086" spans="1:18" s="70" customFormat="1" ht="12.75" customHeight="1" x14ac:dyDescent="0.2">
      <c r="A5086" s="38" t="s">
        <v>6167</v>
      </c>
      <c r="B5086" s="1"/>
      <c r="C5086" s="1"/>
      <c r="D5086" s="51"/>
      <c r="E5086" s="39" t="s">
        <v>6168</v>
      </c>
      <c r="F5086" s="53"/>
      <c r="G5086" s="54" t="s">
        <v>10571</v>
      </c>
      <c r="H5086" s="35">
        <v>16500</v>
      </c>
      <c r="I5086" s="1"/>
      <c r="J5086" s="1"/>
      <c r="K5086" s="3">
        <f t="shared" si="82"/>
        <v>16500</v>
      </c>
      <c r="L5086" s="63"/>
      <c r="M5086" s="56"/>
      <c r="N5086" s="1"/>
      <c r="O5086" s="1"/>
      <c r="P5086" s="57"/>
      <c r="Q5086" s="42" t="s">
        <v>2417</v>
      </c>
      <c r="R5086" s="68"/>
    </row>
    <row r="5087" spans="1:18" s="70" customFormat="1" ht="12.75" customHeight="1" x14ac:dyDescent="0.25">
      <c r="A5087" s="38" t="s">
        <v>1984</v>
      </c>
      <c r="B5087" s="42"/>
      <c r="C5087" s="42"/>
      <c r="D5087" s="38"/>
      <c r="E5087" s="82" t="s">
        <v>310</v>
      </c>
      <c r="F5087" s="38"/>
      <c r="G5087" s="40" t="s">
        <v>6272</v>
      </c>
      <c r="H5087" s="3">
        <v>16464</v>
      </c>
      <c r="I5087" s="3"/>
      <c r="J5087" s="3"/>
      <c r="K5087" s="3">
        <f t="shared" si="82"/>
        <v>16464</v>
      </c>
      <c r="L5087" s="41">
        <v>44459</v>
      </c>
      <c r="M5087" s="39"/>
      <c r="N5087" s="42"/>
      <c r="O5087" s="42"/>
      <c r="P5087" s="60"/>
      <c r="Q5087" s="42" t="s">
        <v>243</v>
      </c>
      <c r="R5087" s="68"/>
    </row>
    <row r="5088" spans="1:18" s="70" customFormat="1" ht="12.75" customHeight="1" x14ac:dyDescent="0.2">
      <c r="A5088" s="38" t="s">
        <v>13646</v>
      </c>
      <c r="B5088" s="42" t="s">
        <v>13647</v>
      </c>
      <c r="C5088" s="42" t="s">
        <v>13648</v>
      </c>
      <c r="D5088" s="38">
        <v>815377</v>
      </c>
      <c r="E5088" s="42" t="s">
        <v>9895</v>
      </c>
      <c r="F5088" s="38">
        <v>8268007791</v>
      </c>
      <c r="G5088" s="40">
        <v>285</v>
      </c>
      <c r="H5088" s="3">
        <v>16450</v>
      </c>
      <c r="I5088" s="3"/>
      <c r="J5088" s="3">
        <v>2961</v>
      </c>
      <c r="K5088" s="3">
        <f t="shared" si="82"/>
        <v>19411</v>
      </c>
      <c r="L5088" s="41">
        <v>44712.729166666664</v>
      </c>
      <c r="M5088" s="39">
        <v>43946639</v>
      </c>
      <c r="N5088" s="42" t="s">
        <v>315</v>
      </c>
      <c r="O5088" s="42" t="s">
        <v>13649</v>
      </c>
      <c r="P5088" s="60">
        <v>44728</v>
      </c>
      <c r="Q5088" s="42" t="s">
        <v>243</v>
      </c>
      <c r="R5088" s="68"/>
    </row>
    <row r="5089" spans="1:18" s="70" customFormat="1" ht="12.75" customHeight="1" x14ac:dyDescent="0.2">
      <c r="A5089" s="38" t="s">
        <v>6167</v>
      </c>
      <c r="B5089" s="1"/>
      <c r="C5089" s="1"/>
      <c r="D5089" s="51"/>
      <c r="E5089" s="39" t="s">
        <v>6168</v>
      </c>
      <c r="F5089" s="53"/>
      <c r="G5089" s="54" t="s">
        <v>16755</v>
      </c>
      <c r="H5089" s="35">
        <v>16434.98</v>
      </c>
      <c r="I5089" s="1"/>
      <c r="J5089" s="1"/>
      <c r="K5089" s="3">
        <f t="shared" si="82"/>
        <v>16434.98</v>
      </c>
      <c r="L5089" s="63"/>
      <c r="M5089" s="56"/>
      <c r="N5089" s="1"/>
      <c r="O5089" s="1"/>
      <c r="P5089" s="57"/>
      <c r="Q5089" s="42" t="s">
        <v>2417</v>
      </c>
      <c r="R5089" s="68"/>
    </row>
    <row r="5090" spans="1:18" s="70" customFormat="1" ht="12.75" customHeight="1" x14ac:dyDescent="0.2">
      <c r="A5090" s="38" t="s">
        <v>11863</v>
      </c>
      <c r="B5090" s="42" t="s">
        <v>11864</v>
      </c>
      <c r="C5090" s="42" t="s">
        <v>11865</v>
      </c>
      <c r="D5090" s="38">
        <v>923348</v>
      </c>
      <c r="E5090" s="42" t="s">
        <v>8499</v>
      </c>
      <c r="F5090" s="38">
        <v>8262000050</v>
      </c>
      <c r="G5090" s="40" t="s">
        <v>11866</v>
      </c>
      <c r="H5090" s="3">
        <v>16327.96</v>
      </c>
      <c r="I5090" s="3"/>
      <c r="J5090" s="3">
        <v>2939.04</v>
      </c>
      <c r="K5090" s="3">
        <f t="shared" si="82"/>
        <v>19267</v>
      </c>
      <c r="L5090" s="41">
        <v>44628.729166666664</v>
      </c>
      <c r="M5090" s="39">
        <v>44468338</v>
      </c>
      <c r="N5090" s="42" t="s">
        <v>315</v>
      </c>
      <c r="O5090" s="42" t="s">
        <v>11867</v>
      </c>
      <c r="P5090" s="60">
        <v>44656</v>
      </c>
      <c r="Q5090" s="42" t="s">
        <v>243</v>
      </c>
      <c r="R5090" s="68"/>
    </row>
    <row r="5091" spans="1:18" s="70" customFormat="1" ht="12.75" customHeight="1" x14ac:dyDescent="0.2">
      <c r="A5091" s="38" t="s">
        <v>11064</v>
      </c>
      <c r="B5091" s="39" t="s">
        <v>11065</v>
      </c>
      <c r="C5091" s="39" t="s">
        <v>11066</v>
      </c>
      <c r="D5091" s="38">
        <v>501947</v>
      </c>
      <c r="E5091" s="39" t="s">
        <v>11067</v>
      </c>
      <c r="F5091" s="38">
        <v>8266012927</v>
      </c>
      <c r="G5091" s="40" t="s">
        <v>11068</v>
      </c>
      <c r="H5091" s="2">
        <v>16244.06779661017</v>
      </c>
      <c r="I5091" s="2"/>
      <c r="J5091" s="2">
        <v>2923.9322033898306</v>
      </c>
      <c r="K5091" s="3">
        <f t="shared" si="82"/>
        <v>19168</v>
      </c>
      <c r="L5091" s="41">
        <v>44546.729166666664</v>
      </c>
      <c r="M5091" s="39">
        <v>6870395393</v>
      </c>
      <c r="N5091" s="39" t="s">
        <v>52</v>
      </c>
      <c r="O5091" s="40">
        <v>202242170995</v>
      </c>
      <c r="P5091" s="41">
        <v>44618</v>
      </c>
      <c r="Q5091" s="39" t="s">
        <v>54</v>
      </c>
      <c r="R5091" s="68"/>
    </row>
    <row r="5092" spans="1:18" s="70" customFormat="1" ht="12.75" customHeight="1" x14ac:dyDescent="0.2">
      <c r="A5092" s="38" t="s">
        <v>63</v>
      </c>
      <c r="B5092" s="1"/>
      <c r="C5092" s="1"/>
      <c r="D5092" s="51"/>
      <c r="E5092" s="149" t="s">
        <v>64</v>
      </c>
      <c r="F5092" s="53"/>
      <c r="G5092" s="54" t="s">
        <v>12022</v>
      </c>
      <c r="H5092" s="35">
        <v>16200</v>
      </c>
      <c r="I5092" s="1"/>
      <c r="J5092" s="1"/>
      <c r="K5092" s="3">
        <f t="shared" si="82"/>
        <v>16200</v>
      </c>
      <c r="L5092" s="41">
        <v>44649</v>
      </c>
      <c r="M5092" s="56"/>
      <c r="N5092" s="1"/>
      <c r="O5092" s="1"/>
      <c r="P5092" s="57"/>
      <c r="Q5092" s="39" t="s">
        <v>54</v>
      </c>
      <c r="R5092" s="68"/>
    </row>
    <row r="5093" spans="1:18" s="70" customFormat="1" ht="12.75" customHeight="1" x14ac:dyDescent="0.2">
      <c r="A5093" s="38">
        <v>35</v>
      </c>
      <c r="B5093" s="39" t="s">
        <v>18105</v>
      </c>
      <c r="C5093" s="39" t="s">
        <v>18106</v>
      </c>
      <c r="D5093" s="38">
        <v>703046</v>
      </c>
      <c r="E5093" s="42" t="s">
        <v>678</v>
      </c>
      <c r="F5093" s="38">
        <v>8266016700</v>
      </c>
      <c r="G5093" s="40" t="s">
        <v>18107</v>
      </c>
      <c r="H5093" s="2">
        <v>16193</v>
      </c>
      <c r="I5093" s="2"/>
      <c r="J5093" s="2">
        <v>0</v>
      </c>
      <c r="K5093" s="3">
        <f t="shared" si="82"/>
        <v>16193</v>
      </c>
      <c r="L5093" s="41">
        <v>44947</v>
      </c>
      <c r="M5093" s="39">
        <v>3445038400</v>
      </c>
      <c r="N5093" s="39" t="s">
        <v>8899</v>
      </c>
      <c r="O5093" s="40" t="s">
        <v>18108</v>
      </c>
      <c r="P5093" s="41">
        <v>45062</v>
      </c>
      <c r="Q5093" s="42" t="s">
        <v>8901</v>
      </c>
      <c r="R5093" s="68"/>
    </row>
    <row r="5094" spans="1:18" s="70" customFormat="1" ht="12.75" customHeight="1" x14ac:dyDescent="0.2">
      <c r="A5094" s="38" t="s">
        <v>18939</v>
      </c>
      <c r="B5094" s="39" t="s">
        <v>18940</v>
      </c>
      <c r="C5094" s="39" t="s">
        <v>18941</v>
      </c>
      <c r="D5094" s="38">
        <v>510400</v>
      </c>
      <c r="E5094" s="39" t="s">
        <v>2274</v>
      </c>
      <c r="F5094" s="38">
        <v>8266017923</v>
      </c>
      <c r="G5094" s="40" t="s">
        <v>18942</v>
      </c>
      <c r="H5094" s="2">
        <v>16166.101694915254</v>
      </c>
      <c r="I5094" s="2"/>
      <c r="J5094" s="2">
        <v>2909.8983050847455</v>
      </c>
      <c r="K5094" s="3">
        <f t="shared" si="82"/>
        <v>19076</v>
      </c>
      <c r="L5094" s="41">
        <v>45002.729166666664</v>
      </c>
      <c r="M5094" s="39">
        <v>1246340429</v>
      </c>
      <c r="N5094" s="39" t="s">
        <v>3282</v>
      </c>
      <c r="O5094" s="40" t="s">
        <v>18943</v>
      </c>
      <c r="P5094" s="41">
        <v>45059</v>
      </c>
      <c r="Q5094" s="42" t="s">
        <v>2417</v>
      </c>
      <c r="R5094" s="68"/>
    </row>
    <row r="5095" spans="1:18" s="70" customFormat="1" ht="12.75" customHeight="1" x14ac:dyDescent="0.2">
      <c r="A5095" s="38" t="s">
        <v>4695</v>
      </c>
      <c r="B5095" s="39" t="s">
        <v>4696</v>
      </c>
      <c r="C5095" s="39"/>
      <c r="D5095" s="38">
        <v>814805</v>
      </c>
      <c r="E5095" s="39" t="s">
        <v>111</v>
      </c>
      <c r="F5095" s="38">
        <v>8268005844</v>
      </c>
      <c r="G5095" s="40">
        <v>3519</v>
      </c>
      <c r="H5095" s="5">
        <v>16124.91</v>
      </c>
      <c r="I5095" s="2"/>
      <c r="J5095" s="2">
        <v>2902.4838</v>
      </c>
      <c r="K5095" s="3">
        <f t="shared" si="82"/>
        <v>19027.393799999998</v>
      </c>
      <c r="L5095" s="41">
        <v>44413</v>
      </c>
      <c r="M5095" s="39"/>
      <c r="N5095" s="39" t="s">
        <v>52</v>
      </c>
      <c r="O5095" s="40"/>
      <c r="P5095" s="41"/>
      <c r="Q5095" s="39" t="s">
        <v>54</v>
      </c>
      <c r="R5095" s="68"/>
    </row>
    <row r="5096" spans="1:18" s="70" customFormat="1" ht="12.75" customHeight="1" x14ac:dyDescent="0.2">
      <c r="A5096" s="38" t="s">
        <v>4697</v>
      </c>
      <c r="B5096" s="39" t="s">
        <v>4698</v>
      </c>
      <c r="C5096" s="39"/>
      <c r="D5096" s="38">
        <v>814805</v>
      </c>
      <c r="E5096" s="39" t="s">
        <v>111</v>
      </c>
      <c r="F5096" s="38">
        <v>8268005844</v>
      </c>
      <c r="G5096" s="40">
        <v>3520</v>
      </c>
      <c r="H5096" s="5">
        <v>16124.91</v>
      </c>
      <c r="I5096" s="2"/>
      <c r="J5096" s="2">
        <v>2902.4838</v>
      </c>
      <c r="K5096" s="3">
        <f t="shared" si="82"/>
        <v>19027.393799999998</v>
      </c>
      <c r="L5096" s="41">
        <v>44413</v>
      </c>
      <c r="M5096" s="39"/>
      <c r="N5096" s="39" t="s">
        <v>52</v>
      </c>
      <c r="O5096" s="40"/>
      <c r="P5096" s="41"/>
      <c r="Q5096" s="39" t="s">
        <v>54</v>
      </c>
      <c r="R5096" s="68"/>
    </row>
    <row r="5097" spans="1:18" s="70" customFormat="1" ht="12.75" customHeight="1" x14ac:dyDescent="0.25">
      <c r="A5097" s="38" t="s">
        <v>1984</v>
      </c>
      <c r="B5097" s="42"/>
      <c r="C5097" s="42"/>
      <c r="D5097" s="38"/>
      <c r="E5097" s="82" t="s">
        <v>310</v>
      </c>
      <c r="F5097" s="38"/>
      <c r="G5097" s="40" t="s">
        <v>3940</v>
      </c>
      <c r="H5097" s="3">
        <v>16124.42</v>
      </c>
      <c r="I5097" s="3"/>
      <c r="J5097" s="3"/>
      <c r="K5097" s="3">
        <f t="shared" si="82"/>
        <v>16124.42</v>
      </c>
      <c r="L5097" s="41">
        <v>44397</v>
      </c>
      <c r="M5097" s="39"/>
      <c r="N5097" s="42"/>
      <c r="O5097" s="42"/>
      <c r="P5097" s="60"/>
      <c r="Q5097" s="42" t="s">
        <v>243</v>
      </c>
      <c r="R5097" s="68"/>
    </row>
    <row r="5098" spans="1:18" s="70" customFormat="1" ht="12.75" customHeight="1" x14ac:dyDescent="0.2">
      <c r="A5098" s="38" t="s">
        <v>5853</v>
      </c>
      <c r="B5098" s="39" t="s">
        <v>5854</v>
      </c>
      <c r="C5098" s="39" t="s">
        <v>5855</v>
      </c>
      <c r="D5098" s="38">
        <v>401972</v>
      </c>
      <c r="E5098" s="39" t="s">
        <v>842</v>
      </c>
      <c r="F5098" s="38">
        <v>8263000049</v>
      </c>
      <c r="G5098" s="40" t="s">
        <v>5856</v>
      </c>
      <c r="H5098" s="2">
        <v>16000</v>
      </c>
      <c r="I5098" s="2">
        <v>0</v>
      </c>
      <c r="J5098" s="2">
        <v>2880</v>
      </c>
      <c r="K5098" s="3">
        <f t="shared" si="82"/>
        <v>18880</v>
      </c>
      <c r="L5098" s="41">
        <v>44406.729166666664</v>
      </c>
      <c r="M5098" s="39">
        <v>6870194689</v>
      </c>
      <c r="N5098" s="39" t="s">
        <v>52</v>
      </c>
      <c r="O5098" s="40" t="s">
        <v>5472</v>
      </c>
      <c r="P5098" s="41">
        <v>44449</v>
      </c>
      <c r="Q5098" s="39" t="s">
        <v>54</v>
      </c>
      <c r="R5098" s="68"/>
    </row>
    <row r="5099" spans="1:18" s="70" customFormat="1" ht="12.75" customHeight="1" x14ac:dyDescent="0.2">
      <c r="A5099" s="38" t="s">
        <v>12528</v>
      </c>
      <c r="B5099" s="39" t="s">
        <v>12529</v>
      </c>
      <c r="C5099" s="39" t="s">
        <v>12530</v>
      </c>
      <c r="D5099" s="38">
        <v>106653</v>
      </c>
      <c r="E5099" s="39" t="s">
        <v>398</v>
      </c>
      <c r="F5099" s="38">
        <v>8263000050</v>
      </c>
      <c r="G5099" s="40" t="s">
        <v>12531</v>
      </c>
      <c r="H5099" s="2">
        <v>15822</v>
      </c>
      <c r="I5099" s="3">
        <v>18.66996</v>
      </c>
      <c r="J5099" s="2">
        <v>2847.96</v>
      </c>
      <c r="K5099" s="3">
        <f t="shared" si="82"/>
        <v>18688.629959999998</v>
      </c>
      <c r="L5099" s="41">
        <v>44335.729166666664</v>
      </c>
      <c r="M5099" s="39">
        <v>6870008045</v>
      </c>
      <c r="N5099" s="39" t="s">
        <v>52</v>
      </c>
      <c r="O5099" s="40">
        <v>204190794377</v>
      </c>
      <c r="P5099" s="41">
        <v>44671</v>
      </c>
      <c r="Q5099" s="39" t="s">
        <v>54</v>
      </c>
      <c r="R5099" s="68"/>
    </row>
    <row r="5100" spans="1:18" s="70" customFormat="1" ht="12.75" customHeight="1" x14ac:dyDescent="0.2">
      <c r="A5100" s="38" t="s">
        <v>63</v>
      </c>
      <c r="B5100" s="1"/>
      <c r="C5100" s="1"/>
      <c r="D5100" s="51"/>
      <c r="E5100" s="149" t="s">
        <v>64</v>
      </c>
      <c r="F5100" s="53"/>
      <c r="G5100" s="54" t="s">
        <v>20298</v>
      </c>
      <c r="H5100" s="35">
        <v>15816.77</v>
      </c>
      <c r="I5100" s="1"/>
      <c r="J5100" s="1"/>
      <c r="K5100" s="3">
        <f t="shared" si="82"/>
        <v>15816.77</v>
      </c>
      <c r="L5100" s="41">
        <v>45166</v>
      </c>
      <c r="M5100" s="56"/>
      <c r="N5100" s="1"/>
      <c r="O5100" s="1"/>
      <c r="P5100" s="57"/>
      <c r="Q5100" s="39" t="s">
        <v>54</v>
      </c>
      <c r="R5100" s="68"/>
    </row>
    <row r="5101" spans="1:18" s="70" customFormat="1" ht="12.75" customHeight="1" x14ac:dyDescent="0.2">
      <c r="A5101" s="38" t="s">
        <v>5090</v>
      </c>
      <c r="B5101" s="39" t="s">
        <v>5091</v>
      </c>
      <c r="C5101" s="39" t="s">
        <v>5092</v>
      </c>
      <c r="D5101" s="38">
        <v>502357</v>
      </c>
      <c r="E5101" s="90" t="s">
        <v>4068</v>
      </c>
      <c r="F5101" s="38">
        <v>8266011722</v>
      </c>
      <c r="G5101" s="40" t="s">
        <v>5093</v>
      </c>
      <c r="H5101" s="2">
        <v>15750</v>
      </c>
      <c r="I5101" s="2"/>
      <c r="J5101" s="2">
        <v>2835</v>
      </c>
      <c r="K5101" s="3">
        <f t="shared" si="82"/>
        <v>18585</v>
      </c>
      <c r="L5101" s="41">
        <v>44377.729166666664</v>
      </c>
      <c r="M5101" s="39">
        <v>6870160580</v>
      </c>
      <c r="N5101" s="39" t="s">
        <v>3027</v>
      </c>
      <c r="O5101" s="40" t="s">
        <v>5094</v>
      </c>
      <c r="P5101" s="41">
        <v>44444</v>
      </c>
      <c r="Q5101" s="62" t="s">
        <v>15</v>
      </c>
      <c r="R5101" s="68"/>
    </row>
    <row r="5102" spans="1:18" s="70" customFormat="1" ht="12.75" customHeight="1" x14ac:dyDescent="0.2">
      <c r="A5102" s="38">
        <v>221</v>
      </c>
      <c r="B5102" s="39" t="s">
        <v>16826</v>
      </c>
      <c r="C5102" s="39" t="s">
        <v>16827</v>
      </c>
      <c r="D5102" s="38">
        <v>404284</v>
      </c>
      <c r="E5102" s="39" t="s">
        <v>16828</v>
      </c>
      <c r="F5102" s="38">
        <v>8266016576</v>
      </c>
      <c r="G5102" s="40" t="s">
        <v>16829</v>
      </c>
      <c r="H5102" s="2">
        <v>15720.338983050848</v>
      </c>
      <c r="I5102" s="2"/>
      <c r="J5102" s="2">
        <v>2829.6610169491523</v>
      </c>
      <c r="K5102" s="3">
        <f t="shared" si="82"/>
        <v>18550</v>
      </c>
      <c r="L5102" s="41">
        <v>44893.729166666664</v>
      </c>
      <c r="M5102" s="39">
        <v>6870326323</v>
      </c>
      <c r="N5102" s="39" t="s">
        <v>8899</v>
      </c>
      <c r="O5102" s="40" t="s">
        <v>16830</v>
      </c>
      <c r="P5102" s="41">
        <v>44943</v>
      </c>
      <c r="Q5102" s="42" t="s">
        <v>8901</v>
      </c>
      <c r="R5102" s="68"/>
    </row>
    <row r="5103" spans="1:18" s="70" customFormat="1" ht="12.75" customHeight="1" x14ac:dyDescent="0.2">
      <c r="A5103" s="38" t="s">
        <v>16103</v>
      </c>
      <c r="B5103" s="39" t="s">
        <v>16104</v>
      </c>
      <c r="C5103" s="39" t="s">
        <v>16105</v>
      </c>
      <c r="D5103" s="38">
        <v>814805</v>
      </c>
      <c r="E5103" s="39" t="s">
        <v>111</v>
      </c>
      <c r="F5103" s="38">
        <v>8268010278</v>
      </c>
      <c r="G5103" s="40">
        <v>5236</v>
      </c>
      <c r="H5103" s="2">
        <v>15688.135593220341</v>
      </c>
      <c r="I5103" s="2"/>
      <c r="J5103" s="2">
        <v>2823.8644067796613</v>
      </c>
      <c r="K5103" s="3">
        <f t="shared" si="82"/>
        <v>18512</v>
      </c>
      <c r="L5103" s="41">
        <v>44865.729166666664</v>
      </c>
      <c r="M5103" s="39">
        <v>44267653</v>
      </c>
      <c r="N5103" s="39" t="s">
        <v>52</v>
      </c>
      <c r="O5103" s="40" t="s">
        <v>16106</v>
      </c>
      <c r="P5103" s="41">
        <v>44883</v>
      </c>
      <c r="Q5103" s="39" t="s">
        <v>54</v>
      </c>
      <c r="R5103" s="68"/>
    </row>
    <row r="5104" spans="1:18" s="70" customFormat="1" ht="12.75" customHeight="1" x14ac:dyDescent="0.2">
      <c r="A5104" s="38" t="s">
        <v>6167</v>
      </c>
      <c r="B5104" s="1"/>
      <c r="C5104" s="1"/>
      <c r="D5104" s="51"/>
      <c r="E5104" s="39" t="s">
        <v>6168</v>
      </c>
      <c r="F5104" s="53"/>
      <c r="G5104" s="54" t="s">
        <v>18894</v>
      </c>
      <c r="H5104" s="35">
        <v>15500</v>
      </c>
      <c r="I5104" s="1"/>
      <c r="J5104" s="1"/>
      <c r="K5104" s="3">
        <f t="shared" si="82"/>
        <v>15500</v>
      </c>
      <c r="L5104" s="63"/>
      <c r="M5104" s="56"/>
      <c r="N5104" s="1"/>
      <c r="O5104" s="1"/>
      <c r="P5104" s="57"/>
      <c r="Q5104" s="42" t="s">
        <v>2417</v>
      </c>
      <c r="R5104" s="68"/>
    </row>
    <row r="5105" spans="1:18" s="70" customFormat="1" ht="12.75" customHeight="1" x14ac:dyDescent="0.2">
      <c r="A5105" s="38" t="s">
        <v>22981</v>
      </c>
      <c r="B5105" s="39" t="s">
        <v>22982</v>
      </c>
      <c r="C5105" s="39" t="s">
        <v>22983</v>
      </c>
      <c r="D5105" s="38">
        <v>814556</v>
      </c>
      <c r="E5105" s="39" t="s">
        <v>22984</v>
      </c>
      <c r="F5105" s="38">
        <v>8268014093</v>
      </c>
      <c r="G5105" s="40" t="s">
        <v>22985</v>
      </c>
      <c r="H5105" s="2">
        <v>15490.677966101695</v>
      </c>
      <c r="I5105" s="2"/>
      <c r="J5105" s="2">
        <v>2788.3220338983051</v>
      </c>
      <c r="K5105" s="3">
        <f t="shared" si="82"/>
        <v>18279</v>
      </c>
      <c r="L5105" s="41">
        <v>45407.729166666664</v>
      </c>
      <c r="M5105" s="39"/>
      <c r="N5105" s="39" t="s">
        <v>20138</v>
      </c>
      <c r="O5105" s="40"/>
      <c r="P5105" s="41"/>
      <c r="Q5105" s="62" t="s">
        <v>17</v>
      </c>
      <c r="R5105" s="68"/>
    </row>
    <row r="5106" spans="1:18" s="70" customFormat="1" ht="12.75" customHeight="1" x14ac:dyDescent="0.2">
      <c r="A5106" s="38">
        <v>5</v>
      </c>
      <c r="B5106" s="39" t="s">
        <v>22913</v>
      </c>
      <c r="C5106" s="39" t="s">
        <v>22914</v>
      </c>
      <c r="D5106" s="38">
        <v>128773</v>
      </c>
      <c r="E5106" s="39" t="s">
        <v>13807</v>
      </c>
      <c r="F5106" s="38">
        <v>8266021483</v>
      </c>
      <c r="G5106" s="40" t="s">
        <v>22918</v>
      </c>
      <c r="H5106" s="2">
        <v>15364.406779661018</v>
      </c>
      <c r="I5106" s="2"/>
      <c r="J5106" s="2">
        <v>2765.593220338983</v>
      </c>
      <c r="K5106" s="3">
        <f t="shared" si="82"/>
        <v>18130</v>
      </c>
      <c r="L5106" s="41">
        <v>45435.729166666664</v>
      </c>
      <c r="M5106" s="39">
        <v>1251223555</v>
      </c>
      <c r="N5106" s="39" t="s">
        <v>8899</v>
      </c>
      <c r="O5106" s="40" t="s">
        <v>22916</v>
      </c>
      <c r="P5106" s="41">
        <v>45482</v>
      </c>
      <c r="Q5106" s="42" t="s">
        <v>8901</v>
      </c>
      <c r="R5106" s="68"/>
    </row>
    <row r="5107" spans="1:18" s="70" customFormat="1" ht="12.75" customHeight="1" x14ac:dyDescent="0.2">
      <c r="A5107" s="38" t="s">
        <v>63</v>
      </c>
      <c r="B5107" s="1"/>
      <c r="C5107" s="1"/>
      <c r="D5107" s="51"/>
      <c r="E5107" s="149" t="s">
        <v>64</v>
      </c>
      <c r="F5107" s="53"/>
      <c r="G5107" s="54" t="s">
        <v>19247</v>
      </c>
      <c r="H5107" s="35">
        <v>15289.89</v>
      </c>
      <c r="I5107" s="1"/>
      <c r="J5107" s="1"/>
      <c r="K5107" s="3">
        <f t="shared" si="82"/>
        <v>15289.89</v>
      </c>
      <c r="L5107" s="41">
        <v>45071</v>
      </c>
      <c r="M5107" s="56"/>
      <c r="N5107" s="1"/>
      <c r="O5107" s="1"/>
      <c r="P5107" s="57"/>
      <c r="Q5107" s="39" t="s">
        <v>54</v>
      </c>
      <c r="R5107" s="68"/>
    </row>
    <row r="5108" spans="1:18" s="70" customFormat="1" ht="12.75" customHeight="1" x14ac:dyDescent="0.2">
      <c r="A5108" s="38" t="s">
        <v>20354</v>
      </c>
      <c r="B5108" s="39" t="s">
        <v>20355</v>
      </c>
      <c r="C5108" s="39" t="s">
        <v>20356</v>
      </c>
      <c r="D5108" s="38">
        <v>816655</v>
      </c>
      <c r="E5108" s="42" t="s">
        <v>782</v>
      </c>
      <c r="F5108" s="38">
        <v>8266018370</v>
      </c>
      <c r="G5108" s="40">
        <v>504</v>
      </c>
      <c r="H5108" s="2">
        <v>15210</v>
      </c>
      <c r="I5108" s="2"/>
      <c r="J5108" s="2">
        <v>2737.7999999999997</v>
      </c>
      <c r="K5108" s="3">
        <f t="shared" si="82"/>
        <v>17947.8</v>
      </c>
      <c r="L5108" s="41">
        <v>45154.729166666664</v>
      </c>
      <c r="M5108" s="39">
        <v>1246494741</v>
      </c>
      <c r="N5108" s="39" t="s">
        <v>3282</v>
      </c>
      <c r="O5108" s="40" t="s">
        <v>20357</v>
      </c>
      <c r="P5108" s="41">
        <v>45189</v>
      </c>
      <c r="Q5108" s="42" t="s">
        <v>2417</v>
      </c>
      <c r="R5108" s="68"/>
    </row>
    <row r="5109" spans="1:18" s="70" customFormat="1" ht="12.75" customHeight="1" x14ac:dyDescent="0.2">
      <c r="A5109" s="38" t="s">
        <v>63</v>
      </c>
      <c r="B5109" s="1"/>
      <c r="C5109" s="1"/>
      <c r="D5109" s="51"/>
      <c r="E5109" s="149" t="s">
        <v>64</v>
      </c>
      <c r="F5109" s="53"/>
      <c r="G5109" s="54" t="s">
        <v>4109</v>
      </c>
      <c r="H5109" s="35">
        <v>15000</v>
      </c>
      <c r="I5109" s="1"/>
      <c r="J5109" s="1"/>
      <c r="K5109" s="3">
        <f t="shared" si="82"/>
        <v>15000</v>
      </c>
      <c r="L5109" s="41">
        <v>44404</v>
      </c>
      <c r="M5109" s="56"/>
      <c r="N5109" s="1"/>
      <c r="O5109" s="1"/>
      <c r="P5109" s="57"/>
      <c r="Q5109" s="39" t="s">
        <v>54</v>
      </c>
      <c r="R5109" s="68"/>
    </row>
    <row r="5110" spans="1:18" s="70" customFormat="1" ht="12.75" customHeight="1" x14ac:dyDescent="0.2">
      <c r="A5110" s="38" t="s">
        <v>5861</v>
      </c>
      <c r="B5110" s="39" t="s">
        <v>5862</v>
      </c>
      <c r="C5110" s="39" t="s">
        <v>5863</v>
      </c>
      <c r="D5110" s="38">
        <v>401972</v>
      </c>
      <c r="E5110" s="39" t="s">
        <v>842</v>
      </c>
      <c r="F5110" s="38">
        <v>8263000049</v>
      </c>
      <c r="G5110" s="40" t="s">
        <v>5864</v>
      </c>
      <c r="H5110" s="2">
        <v>15000</v>
      </c>
      <c r="I5110" s="2">
        <v>0</v>
      </c>
      <c r="J5110" s="2">
        <v>2700</v>
      </c>
      <c r="K5110" s="3">
        <f t="shared" si="82"/>
        <v>17700</v>
      </c>
      <c r="L5110" s="41">
        <v>44401.729166666664</v>
      </c>
      <c r="M5110" s="39">
        <v>6870194718</v>
      </c>
      <c r="N5110" s="39" t="s">
        <v>52</v>
      </c>
      <c r="O5110" s="40" t="s">
        <v>5549</v>
      </c>
      <c r="P5110" s="41">
        <v>44449</v>
      </c>
      <c r="Q5110" s="39" t="s">
        <v>54</v>
      </c>
      <c r="R5110" s="68"/>
    </row>
    <row r="5111" spans="1:18" s="70" customFormat="1" ht="12.75" customHeight="1" x14ac:dyDescent="0.2">
      <c r="A5111" s="38" t="s">
        <v>7296</v>
      </c>
      <c r="B5111" s="39" t="s">
        <v>7297</v>
      </c>
      <c r="C5111" s="39" t="s">
        <v>7298</v>
      </c>
      <c r="D5111" s="38">
        <v>130086</v>
      </c>
      <c r="E5111" s="39" t="s">
        <v>7299</v>
      </c>
      <c r="F5111" s="38">
        <v>8266012721</v>
      </c>
      <c r="G5111" s="40">
        <v>241</v>
      </c>
      <c r="H5111" s="2">
        <v>15000</v>
      </c>
      <c r="I5111" s="2"/>
      <c r="J5111" s="2">
        <v>2700</v>
      </c>
      <c r="K5111" s="3">
        <f t="shared" si="82"/>
        <v>17700</v>
      </c>
      <c r="L5111" s="41">
        <v>44457.729166666664</v>
      </c>
      <c r="M5111" s="39">
        <v>6870243522</v>
      </c>
      <c r="N5111" s="39" t="s">
        <v>52</v>
      </c>
      <c r="O5111" s="40" t="s">
        <v>7300</v>
      </c>
      <c r="P5111" s="41">
        <v>44509</v>
      </c>
      <c r="Q5111" s="39" t="s">
        <v>54</v>
      </c>
      <c r="R5111" s="68"/>
    </row>
    <row r="5112" spans="1:18" s="70" customFormat="1" ht="12.75" customHeight="1" x14ac:dyDescent="0.2">
      <c r="A5112" s="38" t="s">
        <v>10566</v>
      </c>
      <c r="B5112" s="42" t="s">
        <v>10567</v>
      </c>
      <c r="C5112" s="42" t="s">
        <v>10568</v>
      </c>
      <c r="D5112" s="38">
        <v>501497</v>
      </c>
      <c r="E5112" s="42" t="s">
        <v>7579</v>
      </c>
      <c r="F5112" s="38">
        <v>8263000099</v>
      </c>
      <c r="G5112" s="40" t="s">
        <v>10569</v>
      </c>
      <c r="H5112" s="3">
        <v>15000</v>
      </c>
      <c r="I5112" s="3"/>
      <c r="J5112" s="3">
        <v>2700</v>
      </c>
      <c r="K5112" s="3">
        <f t="shared" si="82"/>
        <v>17700</v>
      </c>
      <c r="L5112" s="41">
        <v>44560.729166666664</v>
      </c>
      <c r="M5112" s="39">
        <v>6870372971</v>
      </c>
      <c r="N5112" s="42" t="s">
        <v>315</v>
      </c>
      <c r="O5112" s="42" t="s">
        <v>10570</v>
      </c>
      <c r="P5112" s="60">
        <v>44628</v>
      </c>
      <c r="Q5112" s="42" t="s">
        <v>243</v>
      </c>
      <c r="R5112" s="68"/>
    </row>
    <row r="5113" spans="1:18" s="70" customFormat="1" ht="12.75" customHeight="1" x14ac:dyDescent="0.2">
      <c r="A5113" s="38" t="s">
        <v>12332</v>
      </c>
      <c r="B5113" s="42" t="s">
        <v>12333</v>
      </c>
      <c r="C5113" s="42" t="s">
        <v>12334</v>
      </c>
      <c r="D5113" s="38">
        <v>300286</v>
      </c>
      <c r="E5113" s="42" t="s">
        <v>3944</v>
      </c>
      <c r="F5113" s="38">
        <v>8268008059</v>
      </c>
      <c r="G5113" s="40">
        <v>712731049</v>
      </c>
      <c r="H5113" s="3">
        <v>15000</v>
      </c>
      <c r="I5113" s="3"/>
      <c r="J5113" s="3">
        <v>2700</v>
      </c>
      <c r="K5113" s="3">
        <f t="shared" si="82"/>
        <v>17700</v>
      </c>
      <c r="L5113" s="41">
        <v>44551.729166666664</v>
      </c>
      <c r="M5113" s="39">
        <v>44470045</v>
      </c>
      <c r="N5113" s="42" t="s">
        <v>315</v>
      </c>
      <c r="O5113" s="42" t="s">
        <v>12163</v>
      </c>
      <c r="P5113" s="60">
        <v>44674</v>
      </c>
      <c r="Q5113" s="42" t="s">
        <v>243</v>
      </c>
      <c r="R5113" s="68"/>
    </row>
    <row r="5114" spans="1:18" s="70" customFormat="1" ht="12.75" customHeight="1" x14ac:dyDescent="0.2">
      <c r="A5114" s="38" t="s">
        <v>21777</v>
      </c>
      <c r="B5114" s="39" t="s">
        <v>21778</v>
      </c>
      <c r="C5114" s="39" t="s">
        <v>21779</v>
      </c>
      <c r="D5114" s="38">
        <v>128773</v>
      </c>
      <c r="E5114" s="39" t="s">
        <v>13807</v>
      </c>
      <c r="F5114" s="38">
        <v>8266019983</v>
      </c>
      <c r="G5114" s="40">
        <v>1224</v>
      </c>
      <c r="H5114" s="2">
        <v>15000</v>
      </c>
      <c r="I5114" s="2"/>
      <c r="J5114" s="2">
        <v>2700</v>
      </c>
      <c r="K5114" s="3">
        <f t="shared" si="82"/>
        <v>17700</v>
      </c>
      <c r="L5114" s="41">
        <v>45280.729166666664</v>
      </c>
      <c r="M5114" s="39">
        <v>1246683418</v>
      </c>
      <c r="N5114" s="39" t="s">
        <v>18453</v>
      </c>
      <c r="O5114" s="40" t="s">
        <v>21780</v>
      </c>
      <c r="P5114" s="41">
        <v>45339</v>
      </c>
      <c r="Q5114" s="62" t="s">
        <v>21</v>
      </c>
      <c r="R5114" s="68"/>
    </row>
    <row r="5115" spans="1:18" s="70" customFormat="1" ht="12.75" customHeight="1" x14ac:dyDescent="0.2">
      <c r="A5115" s="38" t="s">
        <v>6167</v>
      </c>
      <c r="B5115" s="1"/>
      <c r="C5115" s="1"/>
      <c r="D5115" s="51"/>
      <c r="E5115" s="39" t="s">
        <v>6168</v>
      </c>
      <c r="F5115" s="53"/>
      <c r="G5115" s="54" t="s">
        <v>10946</v>
      </c>
      <c r="H5115" s="35">
        <v>14990</v>
      </c>
      <c r="I5115" s="1"/>
      <c r="J5115" s="1"/>
      <c r="K5115" s="3">
        <f t="shared" si="82"/>
        <v>14990</v>
      </c>
      <c r="L5115" s="63"/>
      <c r="M5115" s="56"/>
      <c r="N5115" s="1"/>
      <c r="O5115" s="1"/>
      <c r="P5115" s="57"/>
      <c r="Q5115" s="42" t="s">
        <v>2417</v>
      </c>
      <c r="R5115" s="68"/>
    </row>
    <row r="5116" spans="1:18" s="70" customFormat="1" ht="12.75" customHeight="1" x14ac:dyDescent="0.2">
      <c r="A5116" s="38" t="s">
        <v>3193</v>
      </c>
      <c r="B5116" s="39" t="s">
        <v>3194</v>
      </c>
      <c r="C5116" s="39" t="s">
        <v>3195</v>
      </c>
      <c r="D5116" s="38">
        <v>401972</v>
      </c>
      <c r="E5116" s="39" t="s">
        <v>842</v>
      </c>
      <c r="F5116" s="38">
        <v>8263000049</v>
      </c>
      <c r="G5116" s="40" t="s">
        <v>3196</v>
      </c>
      <c r="H5116" s="2">
        <v>14980</v>
      </c>
      <c r="I5116" s="2">
        <v>17.676400000000001</v>
      </c>
      <c r="J5116" s="2">
        <v>2696.4</v>
      </c>
      <c r="K5116" s="3">
        <f t="shared" si="82"/>
        <v>17694.076400000002</v>
      </c>
      <c r="L5116" s="41">
        <v>44342</v>
      </c>
      <c r="M5116" s="39">
        <v>6870111096</v>
      </c>
      <c r="N5116" s="39" t="s">
        <v>52</v>
      </c>
      <c r="O5116" s="40" t="s">
        <v>3060</v>
      </c>
      <c r="P5116" s="41">
        <v>44379</v>
      </c>
      <c r="Q5116" s="39" t="s">
        <v>54</v>
      </c>
      <c r="R5116" s="68"/>
    </row>
    <row r="5117" spans="1:18" s="70" customFormat="1" ht="12.75" hidden="1" customHeight="1" x14ac:dyDescent="0.25">
      <c r="A5117" s="38" t="s">
        <v>14156</v>
      </c>
      <c r="B5117" s="42" t="s">
        <v>14157</v>
      </c>
      <c r="C5117" s="42" t="s">
        <v>14158</v>
      </c>
      <c r="D5117" s="38">
        <v>407261</v>
      </c>
      <c r="E5117" s="139" t="s">
        <v>58</v>
      </c>
      <c r="F5117" s="38">
        <v>8266014031</v>
      </c>
      <c r="G5117" s="40">
        <v>9854028223</v>
      </c>
      <c r="H5117" s="3">
        <v>14933.25</v>
      </c>
      <c r="I5117" s="3"/>
      <c r="J5117" s="3">
        <v>0</v>
      </c>
      <c r="K5117" s="3">
        <f t="shared" si="82"/>
        <v>14933.25</v>
      </c>
      <c r="L5117" s="41">
        <v>44737.729166666664</v>
      </c>
      <c r="M5117" s="39">
        <v>6870123288</v>
      </c>
      <c r="N5117" s="42" t="s">
        <v>315</v>
      </c>
      <c r="O5117" s="42"/>
      <c r="P5117" s="60"/>
      <c r="Q5117" s="42" t="s">
        <v>243</v>
      </c>
      <c r="R5117" s="68" t="s">
        <v>506</v>
      </c>
    </row>
    <row r="5118" spans="1:18" s="70" customFormat="1" ht="12.75" customHeight="1" x14ac:dyDescent="0.25">
      <c r="A5118" s="38" t="s">
        <v>14196</v>
      </c>
      <c r="B5118" s="39" t="s">
        <v>14197</v>
      </c>
      <c r="C5118" s="39" t="s">
        <v>14198</v>
      </c>
      <c r="D5118" s="38">
        <v>407261</v>
      </c>
      <c r="E5118" s="77" t="s">
        <v>58</v>
      </c>
      <c r="F5118" s="38">
        <v>8266015316</v>
      </c>
      <c r="G5118" s="40">
        <v>9854028035</v>
      </c>
      <c r="H5118" s="2">
        <v>14933.25</v>
      </c>
      <c r="I5118" s="2"/>
      <c r="J5118" s="2">
        <v>0</v>
      </c>
      <c r="K5118" s="3">
        <f t="shared" si="82"/>
        <v>14933.25</v>
      </c>
      <c r="L5118" s="41">
        <v>44726.729166666664</v>
      </c>
      <c r="M5118" s="39">
        <v>6870110952</v>
      </c>
      <c r="N5118" s="39" t="s">
        <v>52</v>
      </c>
      <c r="O5118" s="40"/>
      <c r="P5118" s="41"/>
      <c r="Q5118" s="39" t="s">
        <v>54</v>
      </c>
      <c r="R5118" s="68"/>
    </row>
    <row r="5119" spans="1:18" s="70" customFormat="1" ht="12.75" customHeight="1" x14ac:dyDescent="0.2">
      <c r="A5119" s="38">
        <v>374</v>
      </c>
      <c r="B5119" s="39" t="s">
        <v>18113</v>
      </c>
      <c r="C5119" s="39" t="s">
        <v>18114</v>
      </c>
      <c r="D5119" s="38">
        <v>108958</v>
      </c>
      <c r="E5119" s="129" t="s">
        <v>18115</v>
      </c>
      <c r="F5119" s="38">
        <v>8266017485</v>
      </c>
      <c r="G5119" s="40" t="s">
        <v>18116</v>
      </c>
      <c r="H5119" s="2"/>
      <c r="I5119" s="2"/>
      <c r="J5119" s="2">
        <v>2673</v>
      </c>
      <c r="K5119" s="3">
        <f t="shared" si="82"/>
        <v>2673</v>
      </c>
      <c r="L5119" s="41">
        <v>44968.729166666664</v>
      </c>
      <c r="M5119" s="39">
        <v>6870417707</v>
      </c>
      <c r="N5119" s="39" t="s">
        <v>8899</v>
      </c>
      <c r="O5119" s="40">
        <v>303274912782</v>
      </c>
      <c r="P5119" s="41">
        <v>45014</v>
      </c>
      <c r="Q5119" s="42" t="s">
        <v>8901</v>
      </c>
      <c r="R5119" s="68"/>
    </row>
    <row r="5120" spans="1:18" s="70" customFormat="1" ht="12.75" customHeight="1" x14ac:dyDescent="0.2">
      <c r="A5120" s="38" t="s">
        <v>22941</v>
      </c>
      <c r="B5120" s="39" t="s">
        <v>22942</v>
      </c>
      <c r="C5120" s="39" t="s">
        <v>22943</v>
      </c>
      <c r="D5120" s="38">
        <v>138402</v>
      </c>
      <c r="E5120" s="39" t="s">
        <v>22568</v>
      </c>
      <c r="F5120" s="38">
        <v>8268014941</v>
      </c>
      <c r="G5120" s="40">
        <v>148</v>
      </c>
      <c r="H5120" s="2">
        <v>14814.406779661018</v>
      </c>
      <c r="I5120" s="2"/>
      <c r="J5120" s="2">
        <v>2666.593220338983</v>
      </c>
      <c r="K5120" s="3">
        <f t="shared" si="82"/>
        <v>17481</v>
      </c>
      <c r="L5120" s="41">
        <v>45453.729166666664</v>
      </c>
      <c r="M5120" s="39">
        <v>160875384</v>
      </c>
      <c r="N5120" s="39" t="s">
        <v>1933</v>
      </c>
      <c r="O5120" s="40" t="s">
        <v>22897</v>
      </c>
      <c r="P5120" s="41">
        <v>45470</v>
      </c>
      <c r="Q5120" s="62" t="s">
        <v>25</v>
      </c>
      <c r="R5120" s="68"/>
    </row>
    <row r="5121" spans="1:18" s="70" customFormat="1" ht="12.75" customHeight="1" x14ac:dyDescent="0.2">
      <c r="A5121" s="38">
        <v>266</v>
      </c>
      <c r="B5121" s="39" t="s">
        <v>18742</v>
      </c>
      <c r="C5121" s="39" t="s">
        <v>18743</v>
      </c>
      <c r="D5121" s="38">
        <v>407464</v>
      </c>
      <c r="E5121" s="39" t="s">
        <v>1230</v>
      </c>
      <c r="F5121" s="38">
        <v>8268011623</v>
      </c>
      <c r="G5121" s="40" t="s">
        <v>18744</v>
      </c>
      <c r="H5121" s="2">
        <v>14800</v>
      </c>
      <c r="I5121" s="2"/>
      <c r="J5121" s="2">
        <v>2664</v>
      </c>
      <c r="K5121" s="3">
        <f t="shared" si="82"/>
        <v>17464</v>
      </c>
      <c r="L5121" s="41">
        <v>45014.729166666664</v>
      </c>
      <c r="M5121" s="39">
        <v>160298312</v>
      </c>
      <c r="N5121" s="39" t="s">
        <v>8899</v>
      </c>
      <c r="O5121" s="40" t="s">
        <v>18745</v>
      </c>
      <c r="P5121" s="41">
        <v>45048</v>
      </c>
      <c r="Q5121" s="42" t="s">
        <v>8901</v>
      </c>
      <c r="R5121" s="68"/>
    </row>
    <row r="5122" spans="1:18" s="70" customFormat="1" ht="12.75" customHeight="1" x14ac:dyDescent="0.2">
      <c r="A5122" s="38">
        <v>339</v>
      </c>
      <c r="B5122" s="39" t="s">
        <v>18429</v>
      </c>
      <c r="C5122" s="39" t="s">
        <v>18430</v>
      </c>
      <c r="D5122" s="38">
        <v>507144</v>
      </c>
      <c r="E5122" s="39" t="s">
        <v>18431</v>
      </c>
      <c r="F5122" s="38">
        <v>8266017026</v>
      </c>
      <c r="G5122" s="40">
        <v>221010943</v>
      </c>
      <c r="H5122" s="2">
        <v>14639.830508474577</v>
      </c>
      <c r="I5122" s="2"/>
      <c r="J5122" s="2">
        <v>2635.1694915254238</v>
      </c>
      <c r="K5122" s="3">
        <f t="shared" si="82"/>
        <v>17275</v>
      </c>
      <c r="L5122" s="41">
        <v>44980.729166666664</v>
      </c>
      <c r="M5122" s="39">
        <v>6870439480</v>
      </c>
      <c r="N5122" s="39" t="s">
        <v>8899</v>
      </c>
      <c r="O5122" s="40" t="s">
        <v>18432</v>
      </c>
      <c r="P5122" s="41">
        <v>45032</v>
      </c>
      <c r="Q5122" s="42" t="s">
        <v>8901</v>
      </c>
      <c r="R5122" s="68"/>
    </row>
    <row r="5123" spans="1:18" s="70" customFormat="1" ht="12.75" customHeight="1" x14ac:dyDescent="0.2">
      <c r="A5123" s="38" t="s">
        <v>5269</v>
      </c>
      <c r="B5123" s="39" t="s">
        <v>5270</v>
      </c>
      <c r="C5123" s="39" t="s">
        <v>5271</v>
      </c>
      <c r="D5123" s="38">
        <v>811819</v>
      </c>
      <c r="E5123" s="39" t="s">
        <v>1091</v>
      </c>
      <c r="F5123" s="38">
        <v>8263000091</v>
      </c>
      <c r="G5123" s="40" t="s">
        <v>5272</v>
      </c>
      <c r="H5123" s="2">
        <v>14610.29</v>
      </c>
      <c r="I5123" s="2"/>
      <c r="J5123" s="2">
        <v>0</v>
      </c>
      <c r="K5123" s="3">
        <f t="shared" si="82"/>
        <v>14610.29</v>
      </c>
      <c r="L5123" s="41">
        <v>44387.729166666664</v>
      </c>
      <c r="M5123" s="39">
        <v>7482103520</v>
      </c>
      <c r="N5123" s="39" t="s">
        <v>52</v>
      </c>
      <c r="O5123" s="40">
        <v>103255046896</v>
      </c>
      <c r="P5123" s="41">
        <v>44281</v>
      </c>
      <c r="Q5123" s="39" t="s">
        <v>54</v>
      </c>
      <c r="R5123" s="68"/>
    </row>
    <row r="5124" spans="1:18" s="70" customFormat="1" ht="12.75" customHeight="1" x14ac:dyDescent="0.25">
      <c r="A5124" s="38">
        <v>453</v>
      </c>
      <c r="B5124" s="39"/>
      <c r="C5124" s="39"/>
      <c r="D5124" s="38"/>
      <c r="E5124" s="82" t="s">
        <v>310</v>
      </c>
      <c r="F5124" s="53"/>
      <c r="G5124" s="54" t="s">
        <v>18792</v>
      </c>
      <c r="H5124" s="35">
        <v>14592.7</v>
      </c>
      <c r="I5124" s="1"/>
      <c r="J5124" s="1"/>
      <c r="K5124" s="3">
        <f t="shared" si="82"/>
        <v>14592.7</v>
      </c>
      <c r="L5124" s="63"/>
      <c r="M5124" s="56"/>
      <c r="N5124" s="1"/>
      <c r="O5124" s="1"/>
      <c r="P5124" s="57"/>
      <c r="Q5124" s="42" t="s">
        <v>8901</v>
      </c>
      <c r="R5124" s="68"/>
    </row>
    <row r="5125" spans="1:18" s="70" customFormat="1" ht="12.75" customHeight="1" x14ac:dyDescent="0.25">
      <c r="A5125" s="38">
        <v>453</v>
      </c>
      <c r="B5125" s="39"/>
      <c r="C5125" s="39"/>
      <c r="D5125" s="38"/>
      <c r="E5125" s="82" t="s">
        <v>310</v>
      </c>
      <c r="F5125" s="53"/>
      <c r="G5125" s="54" t="s">
        <v>18792</v>
      </c>
      <c r="H5125" s="35">
        <v>14592.7</v>
      </c>
      <c r="I5125" s="1"/>
      <c r="J5125" s="1"/>
      <c r="K5125" s="3">
        <f t="shared" si="82"/>
        <v>14592.7</v>
      </c>
      <c r="L5125" s="63"/>
      <c r="M5125" s="56"/>
      <c r="N5125" s="1"/>
      <c r="O5125" s="1"/>
      <c r="P5125" s="57"/>
      <c r="Q5125" s="42" t="s">
        <v>8901</v>
      </c>
      <c r="R5125" s="68"/>
    </row>
    <row r="5126" spans="1:18" s="70" customFormat="1" ht="12.75" customHeight="1" x14ac:dyDescent="0.2">
      <c r="A5126" s="38" t="s">
        <v>11873</v>
      </c>
      <c r="B5126" s="42" t="s">
        <v>11869</v>
      </c>
      <c r="C5126" s="42"/>
      <c r="D5126" s="38">
        <v>934476</v>
      </c>
      <c r="E5126" s="42" t="s">
        <v>11874</v>
      </c>
      <c r="F5126" s="38">
        <v>8262000050</v>
      </c>
      <c r="G5126" s="40" t="s">
        <v>11875</v>
      </c>
      <c r="H5126" s="3">
        <v>14500</v>
      </c>
      <c r="I5126" s="3"/>
      <c r="J5126" s="3">
        <v>2610</v>
      </c>
      <c r="K5126" s="3">
        <f t="shared" ref="K5126:K5189" si="83">SUM(H5126:J5126)</f>
        <v>17110</v>
      </c>
      <c r="L5126" s="41">
        <v>44624</v>
      </c>
      <c r="M5126" s="39"/>
      <c r="N5126" s="42" t="s">
        <v>315</v>
      </c>
      <c r="O5126" s="42"/>
      <c r="P5126" s="60"/>
      <c r="Q5126" s="42" t="s">
        <v>243</v>
      </c>
      <c r="R5126" s="68"/>
    </row>
    <row r="5127" spans="1:18" s="70" customFormat="1" ht="12.75" customHeight="1" x14ac:dyDescent="0.2">
      <c r="A5127" s="38" t="s">
        <v>17612</v>
      </c>
      <c r="B5127" s="39" t="s">
        <v>17613</v>
      </c>
      <c r="C5127" s="39" t="s">
        <v>17614</v>
      </c>
      <c r="D5127" s="38">
        <v>703046</v>
      </c>
      <c r="E5127" s="42" t="s">
        <v>678</v>
      </c>
      <c r="F5127" s="38">
        <v>8266017042</v>
      </c>
      <c r="G5127" s="40" t="s">
        <v>17615</v>
      </c>
      <c r="H5127" s="2">
        <v>14442</v>
      </c>
      <c r="I5127" s="2"/>
      <c r="J5127" s="2">
        <v>0</v>
      </c>
      <c r="K5127" s="3">
        <f t="shared" si="83"/>
        <v>14442</v>
      </c>
      <c r="L5127" s="41">
        <v>44947.729166666664</v>
      </c>
      <c r="M5127" s="39">
        <v>3445032189</v>
      </c>
      <c r="N5127" s="39" t="s">
        <v>3282</v>
      </c>
      <c r="O5127" s="40" t="s">
        <v>17616</v>
      </c>
      <c r="P5127" s="41">
        <v>45002</v>
      </c>
      <c r="Q5127" s="42" t="s">
        <v>2417</v>
      </c>
      <c r="R5127" s="68"/>
    </row>
    <row r="5128" spans="1:18" s="70" customFormat="1" ht="12.75" customHeight="1" x14ac:dyDescent="0.2">
      <c r="A5128" s="38" t="s">
        <v>20910</v>
      </c>
      <c r="B5128" s="39" t="s">
        <v>20911</v>
      </c>
      <c r="C5128" s="39" t="s">
        <v>20912</v>
      </c>
      <c r="D5128" s="38">
        <v>821964</v>
      </c>
      <c r="E5128" s="39" t="s">
        <v>13460</v>
      </c>
      <c r="F5128" s="38">
        <v>8268013561</v>
      </c>
      <c r="G5128" s="40" t="s">
        <v>20913</v>
      </c>
      <c r="H5128" s="2">
        <v>14400</v>
      </c>
      <c r="I5128" s="2"/>
      <c r="J5128" s="2">
        <v>2592</v>
      </c>
      <c r="K5128" s="3">
        <f t="shared" si="83"/>
        <v>16992</v>
      </c>
      <c r="L5128" s="41">
        <v>45222.729166666664</v>
      </c>
      <c r="M5128" s="39">
        <v>160791731</v>
      </c>
      <c r="N5128" s="39" t="s">
        <v>3282</v>
      </c>
      <c r="O5128" s="40" t="s">
        <v>20914</v>
      </c>
      <c r="P5128" s="41">
        <v>45246</v>
      </c>
      <c r="Q5128" s="42" t="s">
        <v>2417</v>
      </c>
      <c r="R5128" s="68"/>
    </row>
    <row r="5129" spans="1:18" s="70" customFormat="1" ht="12.75" customHeight="1" x14ac:dyDescent="0.2">
      <c r="A5129" s="38" t="s">
        <v>6407</v>
      </c>
      <c r="B5129" s="42" t="s">
        <v>6408</v>
      </c>
      <c r="C5129" s="42" t="s">
        <v>6409</v>
      </c>
      <c r="D5129" s="38">
        <v>300286</v>
      </c>
      <c r="E5129" s="42" t="s">
        <v>3944</v>
      </c>
      <c r="F5129" s="38">
        <v>8263000075</v>
      </c>
      <c r="G5129" s="40">
        <v>712727112</v>
      </c>
      <c r="H5129" s="3">
        <v>14300</v>
      </c>
      <c r="I5129" s="3"/>
      <c r="J5129" s="3">
        <v>2574</v>
      </c>
      <c r="K5129" s="3">
        <f t="shared" si="83"/>
        <v>16874</v>
      </c>
      <c r="L5129" s="41">
        <v>44439.729166666664</v>
      </c>
      <c r="M5129" s="39">
        <v>6870211482</v>
      </c>
      <c r="N5129" s="42" t="s">
        <v>315</v>
      </c>
      <c r="O5129" s="42" t="s">
        <v>6375</v>
      </c>
      <c r="P5129" s="60">
        <v>44477</v>
      </c>
      <c r="Q5129" s="42" t="s">
        <v>243</v>
      </c>
      <c r="R5129" s="68"/>
    </row>
    <row r="5130" spans="1:18" s="70" customFormat="1" ht="12.75" customHeight="1" x14ac:dyDescent="0.2">
      <c r="A5130" s="38" t="s">
        <v>19849</v>
      </c>
      <c r="B5130" s="39" t="s">
        <v>19850</v>
      </c>
      <c r="C5130" s="39" t="s">
        <v>19851</v>
      </c>
      <c r="D5130" s="38">
        <v>407464</v>
      </c>
      <c r="E5130" s="39" t="s">
        <v>1230</v>
      </c>
      <c r="F5130" s="38">
        <v>8268010888</v>
      </c>
      <c r="G5130" s="40" t="s">
        <v>19852</v>
      </c>
      <c r="H5130" s="2">
        <v>14250</v>
      </c>
      <c r="I5130" s="2"/>
      <c r="J5130" s="2">
        <v>2565</v>
      </c>
      <c r="K5130" s="3">
        <f t="shared" si="83"/>
        <v>16815</v>
      </c>
      <c r="L5130" s="41">
        <v>45104.729166666664</v>
      </c>
      <c r="M5130" s="39">
        <v>160505767</v>
      </c>
      <c r="N5130" s="39" t="s">
        <v>3282</v>
      </c>
      <c r="O5130" s="40" t="s">
        <v>19848</v>
      </c>
      <c r="P5130" s="41">
        <v>45129</v>
      </c>
      <c r="Q5130" s="42" t="s">
        <v>2417</v>
      </c>
      <c r="R5130" s="68"/>
    </row>
    <row r="5131" spans="1:18" s="70" customFormat="1" ht="12.75" customHeight="1" x14ac:dyDescent="0.2">
      <c r="A5131" s="38" t="s">
        <v>926</v>
      </c>
      <c r="B5131" s="39" t="s">
        <v>927</v>
      </c>
      <c r="C5131" s="39" t="s">
        <v>928</v>
      </c>
      <c r="D5131" s="38">
        <v>401972</v>
      </c>
      <c r="E5131" s="39" t="s">
        <v>842</v>
      </c>
      <c r="F5131" s="38">
        <v>8263000049</v>
      </c>
      <c r="G5131" s="40" t="s">
        <v>929</v>
      </c>
      <c r="H5131" s="2">
        <v>14240</v>
      </c>
      <c r="I5131" s="2">
        <v>12.602400000000001</v>
      </c>
      <c r="J5131" s="2">
        <v>2563.1999999999998</v>
      </c>
      <c r="K5131" s="3">
        <f t="shared" si="83"/>
        <v>16815.8024</v>
      </c>
      <c r="L5131" s="41">
        <v>44237.729166666664</v>
      </c>
      <c r="M5131" s="39">
        <v>6870340783</v>
      </c>
      <c r="N5131" s="39" t="s">
        <v>52</v>
      </c>
      <c r="O5131" s="40" t="s">
        <v>844</v>
      </c>
      <c r="P5131" s="41">
        <v>44272</v>
      </c>
      <c r="Q5131" s="39" t="s">
        <v>54</v>
      </c>
      <c r="R5131" s="68"/>
    </row>
    <row r="5132" spans="1:18" s="70" customFormat="1" ht="12.75" customHeight="1" x14ac:dyDescent="0.2">
      <c r="A5132" s="38" t="s">
        <v>9496</v>
      </c>
      <c r="B5132" s="42" t="s">
        <v>9497</v>
      </c>
      <c r="C5132" s="42" t="s">
        <v>9498</v>
      </c>
      <c r="D5132" s="38">
        <v>816273</v>
      </c>
      <c r="E5132" s="42" t="s">
        <v>51</v>
      </c>
      <c r="F5132" s="38">
        <v>8268005513</v>
      </c>
      <c r="G5132" s="40">
        <v>362</v>
      </c>
      <c r="H5132" s="3">
        <v>14238.16</v>
      </c>
      <c r="I5132" s="3"/>
      <c r="J5132" s="3">
        <v>2562.84</v>
      </c>
      <c r="K5132" s="3">
        <f t="shared" si="83"/>
        <v>16801</v>
      </c>
      <c r="L5132" s="41">
        <v>44553.729166666664</v>
      </c>
      <c r="M5132" s="39">
        <v>44265572</v>
      </c>
      <c r="N5132" s="42" t="s">
        <v>315</v>
      </c>
      <c r="O5132" s="42" t="s">
        <v>9499</v>
      </c>
      <c r="P5132" s="60">
        <v>44586</v>
      </c>
      <c r="Q5132" s="42" t="s">
        <v>243</v>
      </c>
      <c r="R5132" s="68"/>
    </row>
    <row r="5133" spans="1:18" s="70" customFormat="1" ht="12.75" customHeight="1" x14ac:dyDescent="0.2">
      <c r="A5133" s="38" t="s">
        <v>21166</v>
      </c>
      <c r="B5133" s="42"/>
      <c r="C5133" s="42"/>
      <c r="D5133" s="38"/>
      <c r="E5133" s="42" t="s">
        <v>3025</v>
      </c>
      <c r="F5133" s="61" t="s">
        <v>21167</v>
      </c>
      <c r="G5133" s="59">
        <v>45260</v>
      </c>
      <c r="H5133" s="5">
        <v>14168.61</v>
      </c>
      <c r="I5133" s="3"/>
      <c r="J5133" s="2">
        <v>0</v>
      </c>
      <c r="K5133" s="3">
        <f t="shared" si="83"/>
        <v>14168.61</v>
      </c>
      <c r="L5133" s="59">
        <v>45260</v>
      </c>
      <c r="M5133" s="61" t="s">
        <v>21167</v>
      </c>
      <c r="N5133" s="42" t="s">
        <v>20138</v>
      </c>
      <c r="O5133" s="42"/>
      <c r="P5133" s="60"/>
      <c r="Q5133" s="62" t="s">
        <v>17</v>
      </c>
      <c r="R5133" s="68"/>
    </row>
    <row r="5134" spans="1:18" s="70" customFormat="1" ht="12.75" customHeight="1" x14ac:dyDescent="0.2">
      <c r="A5134" s="38" t="s">
        <v>16292</v>
      </c>
      <c r="B5134" s="39" t="s">
        <v>16293</v>
      </c>
      <c r="C5134" s="39" t="s">
        <v>16294</v>
      </c>
      <c r="D5134" s="38">
        <v>700717</v>
      </c>
      <c r="E5134" s="39" t="s">
        <v>8503</v>
      </c>
      <c r="F5134" s="38">
        <v>8262000058</v>
      </c>
      <c r="G5134" s="40" t="s">
        <v>16295</v>
      </c>
      <c r="H5134" s="2">
        <v>14167.796610169493</v>
      </c>
      <c r="I5134" s="2"/>
      <c r="J5134" s="2">
        <v>2550.2033898305085</v>
      </c>
      <c r="K5134" s="3">
        <f t="shared" si="83"/>
        <v>16718</v>
      </c>
      <c r="L5134" s="41">
        <v>44873.729166666664</v>
      </c>
      <c r="M5134" s="39">
        <v>44512229</v>
      </c>
      <c r="N5134" s="39" t="s">
        <v>3282</v>
      </c>
      <c r="O5134" s="40">
        <v>303031441768</v>
      </c>
      <c r="P5134" s="41">
        <v>44989</v>
      </c>
      <c r="Q5134" s="42" t="s">
        <v>2417</v>
      </c>
      <c r="R5134" s="68"/>
    </row>
    <row r="5135" spans="1:18" s="70" customFormat="1" ht="12.75" customHeight="1" x14ac:dyDescent="0.2">
      <c r="A5135" s="38" t="s">
        <v>19853</v>
      </c>
      <c r="B5135" s="39" t="s">
        <v>19854</v>
      </c>
      <c r="C5135" s="39" t="s">
        <v>19855</v>
      </c>
      <c r="D5135" s="38">
        <v>819844</v>
      </c>
      <c r="E5135" s="39" t="s">
        <v>7634</v>
      </c>
      <c r="F5135" s="38">
        <v>8268011332</v>
      </c>
      <c r="G5135" s="40">
        <v>1061</v>
      </c>
      <c r="H5135" s="2">
        <v>14134.745762711866</v>
      </c>
      <c r="I5135" s="2"/>
      <c r="J5135" s="2">
        <v>2544.2542372881358</v>
      </c>
      <c r="K5135" s="3">
        <f t="shared" si="83"/>
        <v>16679</v>
      </c>
      <c r="L5135" s="41">
        <v>45093.729166666664</v>
      </c>
      <c r="M5135" s="39">
        <v>160505770</v>
      </c>
      <c r="N5135" s="39" t="s">
        <v>3282</v>
      </c>
      <c r="O5135" s="40" t="s">
        <v>19856</v>
      </c>
      <c r="P5135" s="41">
        <v>45129</v>
      </c>
      <c r="Q5135" s="42" t="s">
        <v>2417</v>
      </c>
      <c r="R5135" s="68"/>
    </row>
    <row r="5136" spans="1:18" s="70" customFormat="1" ht="12.75" customHeight="1" x14ac:dyDescent="0.2">
      <c r="A5136" s="38" t="s">
        <v>10562</v>
      </c>
      <c r="B5136" s="42" t="s">
        <v>10563</v>
      </c>
      <c r="C5136" s="42" t="s">
        <v>10564</v>
      </c>
      <c r="D5136" s="38">
        <v>815377</v>
      </c>
      <c r="E5136" s="42" t="s">
        <v>9895</v>
      </c>
      <c r="F5136" s="38">
        <v>8268007791</v>
      </c>
      <c r="G5136" s="40">
        <v>229</v>
      </c>
      <c r="H5136" s="3">
        <v>14100</v>
      </c>
      <c r="I5136" s="3"/>
      <c r="J5136" s="3">
        <v>2538</v>
      </c>
      <c r="K5136" s="3">
        <f t="shared" si="83"/>
        <v>16638</v>
      </c>
      <c r="L5136" s="41">
        <v>44594.729166666664</v>
      </c>
      <c r="M5136" s="39">
        <v>44337149</v>
      </c>
      <c r="N5136" s="42" t="s">
        <v>315</v>
      </c>
      <c r="O5136" s="42" t="s">
        <v>10565</v>
      </c>
      <c r="P5136" s="60">
        <v>44610</v>
      </c>
      <c r="Q5136" s="42" t="s">
        <v>243</v>
      </c>
      <c r="R5136" s="68"/>
    </row>
    <row r="5137" spans="1:18" s="70" customFormat="1" ht="12.75" customHeight="1" x14ac:dyDescent="0.2">
      <c r="A5137" s="38" t="s">
        <v>11944</v>
      </c>
      <c r="B5137" s="39" t="s">
        <v>11945</v>
      </c>
      <c r="C5137" s="39" t="s">
        <v>11946</v>
      </c>
      <c r="D5137" s="38">
        <v>103556</v>
      </c>
      <c r="E5137" s="39" t="s">
        <v>2960</v>
      </c>
      <c r="F5137" s="38">
        <v>8266013756</v>
      </c>
      <c r="G5137" s="40" t="s">
        <v>11947</v>
      </c>
      <c r="H5137" s="2">
        <v>14099.999999999998</v>
      </c>
      <c r="I5137" s="2"/>
      <c r="J5137" s="2">
        <v>1691.9999999999998</v>
      </c>
      <c r="K5137" s="3">
        <f t="shared" si="83"/>
        <v>15791.999999999998</v>
      </c>
      <c r="L5137" s="41">
        <v>44617.729166666664</v>
      </c>
      <c r="M5137" s="39">
        <v>6870439795</v>
      </c>
      <c r="N5137" s="39" t="s">
        <v>3282</v>
      </c>
      <c r="O5137" s="40" t="s">
        <v>11948</v>
      </c>
      <c r="P5137" s="41">
        <v>44663</v>
      </c>
      <c r="Q5137" s="42" t="s">
        <v>2417</v>
      </c>
      <c r="R5137" s="68"/>
    </row>
    <row r="5138" spans="1:18" s="70" customFormat="1" ht="12.75" customHeight="1" x14ac:dyDescent="0.2">
      <c r="A5138" s="38" t="s">
        <v>5857</v>
      </c>
      <c r="B5138" s="39" t="s">
        <v>5858</v>
      </c>
      <c r="C5138" s="39" t="s">
        <v>5859</v>
      </c>
      <c r="D5138" s="38">
        <v>401972</v>
      </c>
      <c r="E5138" s="39" t="s">
        <v>842</v>
      </c>
      <c r="F5138" s="38">
        <v>8263000049</v>
      </c>
      <c r="G5138" s="40" t="s">
        <v>5860</v>
      </c>
      <c r="H5138" s="2">
        <v>14000</v>
      </c>
      <c r="I5138" s="2">
        <v>0</v>
      </c>
      <c r="J5138" s="2">
        <v>2520</v>
      </c>
      <c r="K5138" s="3">
        <f t="shared" si="83"/>
        <v>16520</v>
      </c>
      <c r="L5138" s="41">
        <v>44408.729166666664</v>
      </c>
      <c r="M5138" s="39">
        <v>6870194707</v>
      </c>
      <c r="N5138" s="39" t="s">
        <v>52</v>
      </c>
      <c r="O5138" s="40" t="s">
        <v>5812</v>
      </c>
      <c r="P5138" s="41">
        <v>44449</v>
      </c>
      <c r="Q5138" s="39" t="s">
        <v>54</v>
      </c>
      <c r="R5138" s="68"/>
    </row>
    <row r="5139" spans="1:18" s="70" customFormat="1" ht="12.75" customHeight="1" x14ac:dyDescent="0.2">
      <c r="A5139" s="38" t="s">
        <v>9766</v>
      </c>
      <c r="B5139" s="39" t="s">
        <v>9767</v>
      </c>
      <c r="C5139" s="39" t="s">
        <v>9768</v>
      </c>
      <c r="D5139" s="38">
        <v>404175</v>
      </c>
      <c r="E5139" s="39" t="s">
        <v>1555</v>
      </c>
      <c r="F5139" s="38">
        <v>8266012748</v>
      </c>
      <c r="G5139" s="40" t="s">
        <v>9769</v>
      </c>
      <c r="H5139" s="2">
        <v>13988.550847457629</v>
      </c>
      <c r="I5139" s="2"/>
      <c r="J5139" s="2">
        <v>2517.939152542373</v>
      </c>
      <c r="K5139" s="3">
        <f t="shared" si="83"/>
        <v>16506.490000000002</v>
      </c>
      <c r="L5139" s="41">
        <v>44477.729166666664</v>
      </c>
      <c r="M5139" s="39">
        <v>6870334088</v>
      </c>
      <c r="N5139" s="39" t="s">
        <v>52</v>
      </c>
      <c r="O5139" s="40" t="s">
        <v>9770</v>
      </c>
      <c r="P5139" s="41">
        <v>44571</v>
      </c>
      <c r="Q5139" s="39" t="s">
        <v>54</v>
      </c>
      <c r="R5139" s="68"/>
    </row>
    <row r="5140" spans="1:18" s="70" customFormat="1" ht="12.75" customHeight="1" x14ac:dyDescent="0.2">
      <c r="A5140" s="38" t="s">
        <v>7631</v>
      </c>
      <c r="B5140" s="39" t="s">
        <v>7632</v>
      </c>
      <c r="C5140" s="39" t="s">
        <v>7633</v>
      </c>
      <c r="D5140" s="38">
        <v>819844</v>
      </c>
      <c r="E5140" s="39" t="s">
        <v>7634</v>
      </c>
      <c r="F5140" s="38">
        <v>8268007511</v>
      </c>
      <c r="G5140" s="40">
        <v>356</v>
      </c>
      <c r="H5140" s="2">
        <v>13932.203389830509</v>
      </c>
      <c r="I5140" s="2"/>
      <c r="J5140" s="2">
        <v>2507.7966101694915</v>
      </c>
      <c r="K5140" s="3">
        <f t="shared" si="83"/>
        <v>16440</v>
      </c>
      <c r="L5140" s="41">
        <v>44495.729166666664</v>
      </c>
      <c r="M5140" s="39">
        <v>44157355</v>
      </c>
      <c r="N5140" s="39" t="s">
        <v>3282</v>
      </c>
      <c r="O5140" s="40" t="s">
        <v>7635</v>
      </c>
      <c r="P5140" s="41">
        <v>44504</v>
      </c>
      <c r="Q5140" s="42" t="s">
        <v>2417</v>
      </c>
      <c r="R5140" s="68"/>
    </row>
    <row r="5141" spans="1:18" s="70" customFormat="1" ht="12.75" customHeight="1" x14ac:dyDescent="0.2">
      <c r="A5141" s="38" t="s">
        <v>6167</v>
      </c>
      <c r="B5141" s="1"/>
      <c r="C5141" s="1"/>
      <c r="D5141" s="51"/>
      <c r="E5141" s="39" t="s">
        <v>6168</v>
      </c>
      <c r="F5141" s="53"/>
      <c r="G5141" s="54" t="s">
        <v>16917</v>
      </c>
      <c r="H5141" s="35">
        <v>13895.04</v>
      </c>
      <c r="I5141" s="1"/>
      <c r="J5141" s="1"/>
      <c r="K5141" s="3">
        <f t="shared" si="83"/>
        <v>13895.04</v>
      </c>
      <c r="L5141" s="63"/>
      <c r="M5141" s="56"/>
      <c r="N5141" s="1"/>
      <c r="O5141" s="1"/>
      <c r="P5141" s="57"/>
      <c r="Q5141" s="42" t="s">
        <v>2417</v>
      </c>
      <c r="R5141" s="68"/>
    </row>
    <row r="5142" spans="1:18" s="70" customFormat="1" ht="12.75" customHeight="1" x14ac:dyDescent="0.2">
      <c r="A5142" s="38" t="s">
        <v>16577</v>
      </c>
      <c r="B5142" s="39" t="s">
        <v>16578</v>
      </c>
      <c r="C5142" s="39" t="s">
        <v>16579</v>
      </c>
      <c r="D5142" s="38">
        <v>510400</v>
      </c>
      <c r="E5142" s="39" t="s">
        <v>2274</v>
      </c>
      <c r="F5142" s="38">
        <v>8266016398</v>
      </c>
      <c r="G5142" s="40" t="s">
        <v>16580</v>
      </c>
      <c r="H5142" s="2">
        <v>13760.169491525425</v>
      </c>
      <c r="I5142" s="2"/>
      <c r="J5142" s="2">
        <v>2476.8305084745762</v>
      </c>
      <c r="K5142" s="3">
        <f t="shared" si="83"/>
        <v>16237</v>
      </c>
      <c r="L5142" s="41">
        <v>44863.729166666664</v>
      </c>
      <c r="M5142" s="39">
        <v>6870304555</v>
      </c>
      <c r="N5142" s="39" t="s">
        <v>3282</v>
      </c>
      <c r="O5142" s="40" t="s">
        <v>16581</v>
      </c>
      <c r="P5142" s="41">
        <v>44925</v>
      </c>
      <c r="Q5142" s="42" t="s">
        <v>2417</v>
      </c>
      <c r="R5142" s="68"/>
    </row>
    <row r="5143" spans="1:18" s="70" customFormat="1" ht="12.75" customHeight="1" x14ac:dyDescent="0.2">
      <c r="A5143" s="38" t="s">
        <v>63</v>
      </c>
      <c r="B5143" s="1"/>
      <c r="C5143" s="1"/>
      <c r="D5143" s="51"/>
      <c r="E5143" s="149" t="s">
        <v>64</v>
      </c>
      <c r="F5143" s="53"/>
      <c r="G5143" s="54" t="s">
        <v>10945</v>
      </c>
      <c r="H5143" s="35">
        <v>13719.53</v>
      </c>
      <c r="I5143" s="1"/>
      <c r="J5143" s="1"/>
      <c r="K5143" s="3">
        <f t="shared" si="83"/>
        <v>13719.53</v>
      </c>
      <c r="L5143" s="41">
        <v>44611</v>
      </c>
      <c r="M5143" s="56"/>
      <c r="N5143" s="1"/>
      <c r="O5143" s="1"/>
      <c r="P5143" s="57"/>
      <c r="Q5143" s="39" t="s">
        <v>54</v>
      </c>
      <c r="R5143" s="68"/>
    </row>
    <row r="5144" spans="1:18" s="70" customFormat="1" ht="12.75" customHeight="1" x14ac:dyDescent="0.2">
      <c r="A5144" s="38" t="s">
        <v>10521</v>
      </c>
      <c r="B5144" s="42" t="s">
        <v>10522</v>
      </c>
      <c r="C5144" s="42" t="s">
        <v>10523</v>
      </c>
      <c r="D5144" s="38">
        <v>407048</v>
      </c>
      <c r="E5144" s="42" t="s">
        <v>6256</v>
      </c>
      <c r="F5144" s="38">
        <v>8266013402</v>
      </c>
      <c r="G5144" s="40" t="s">
        <v>10524</v>
      </c>
      <c r="H5144" s="3">
        <v>13708.474576271186</v>
      </c>
      <c r="I5144" s="3"/>
      <c r="J5144" s="3">
        <v>2467.5254237288136</v>
      </c>
      <c r="K5144" s="3">
        <f t="shared" si="83"/>
        <v>16176</v>
      </c>
      <c r="L5144" s="41">
        <v>44574.729166666664</v>
      </c>
      <c r="M5144" s="39">
        <v>6870372211</v>
      </c>
      <c r="N5144" s="42" t="s">
        <v>315</v>
      </c>
      <c r="O5144" s="42" t="s">
        <v>10525</v>
      </c>
      <c r="P5144" s="60">
        <v>44616</v>
      </c>
      <c r="Q5144" s="42" t="s">
        <v>243</v>
      </c>
      <c r="R5144" s="68"/>
    </row>
    <row r="5145" spans="1:18" s="70" customFormat="1" ht="12.75" customHeight="1" x14ac:dyDescent="0.2">
      <c r="A5145" s="38" t="s">
        <v>18300</v>
      </c>
      <c r="B5145" s="39" t="s">
        <v>18301</v>
      </c>
      <c r="C5145" s="39" t="s">
        <v>18302</v>
      </c>
      <c r="D5145" s="38">
        <v>128635</v>
      </c>
      <c r="E5145" s="39" t="s">
        <v>989</v>
      </c>
      <c r="F5145" s="38">
        <v>8266017360</v>
      </c>
      <c r="G5145" s="40" t="s">
        <v>18303</v>
      </c>
      <c r="H5145" s="2">
        <v>13688</v>
      </c>
      <c r="I5145" s="2"/>
      <c r="J5145" s="2">
        <v>0</v>
      </c>
      <c r="K5145" s="3">
        <f t="shared" si="83"/>
        <v>13688</v>
      </c>
      <c r="L5145" s="41">
        <v>44978.729166666664</v>
      </c>
      <c r="M5145" s="39">
        <v>6870429170</v>
      </c>
      <c r="N5145" s="39" t="s">
        <v>3282</v>
      </c>
      <c r="O5145" s="40" t="s">
        <v>18304</v>
      </c>
      <c r="P5145" s="41">
        <v>45022</v>
      </c>
      <c r="Q5145" s="42" t="s">
        <v>2417</v>
      </c>
      <c r="R5145" s="68"/>
    </row>
    <row r="5146" spans="1:18" s="70" customFormat="1" ht="12.75" customHeight="1" x14ac:dyDescent="0.2">
      <c r="A5146" s="38" t="s">
        <v>9320</v>
      </c>
      <c r="B5146" s="42" t="s">
        <v>9321</v>
      </c>
      <c r="C5146" s="42" t="s">
        <v>9322</v>
      </c>
      <c r="D5146" s="38">
        <v>300286</v>
      </c>
      <c r="E5146" s="42" t="s">
        <v>3944</v>
      </c>
      <c r="F5146" s="38">
        <v>8263000075</v>
      </c>
      <c r="G5146" s="40">
        <v>712730274</v>
      </c>
      <c r="H5146" s="3">
        <v>13680</v>
      </c>
      <c r="I5146" s="3"/>
      <c r="J5146" s="3">
        <v>2462.4</v>
      </c>
      <c r="K5146" s="3">
        <f t="shared" si="83"/>
        <v>16142.4</v>
      </c>
      <c r="L5146" s="41">
        <v>44530.729166666664</v>
      </c>
      <c r="M5146" s="39">
        <v>6870320770</v>
      </c>
      <c r="N5146" s="42" t="s">
        <v>315</v>
      </c>
      <c r="O5146" s="42"/>
      <c r="P5146" s="60"/>
      <c r="Q5146" s="42" t="s">
        <v>243</v>
      </c>
      <c r="R5146" s="68"/>
    </row>
    <row r="5147" spans="1:18" s="70" customFormat="1" ht="12.75" customHeight="1" x14ac:dyDescent="0.2">
      <c r="A5147" s="38" t="s">
        <v>3456</v>
      </c>
      <c r="B5147" s="39" t="s">
        <v>3457</v>
      </c>
      <c r="C5147" s="39" t="s">
        <v>3458</v>
      </c>
      <c r="D5147" s="38">
        <v>808131</v>
      </c>
      <c r="E5147" s="129" t="s">
        <v>1843</v>
      </c>
      <c r="F5147" s="38">
        <v>8268006038</v>
      </c>
      <c r="G5147" s="40" t="s">
        <v>3459</v>
      </c>
      <c r="H5147" s="2"/>
      <c r="I5147" s="2"/>
      <c r="J5147" s="2">
        <v>2462.3389830508477</v>
      </c>
      <c r="K5147" s="3">
        <f t="shared" si="83"/>
        <v>2462.3389830508477</v>
      </c>
      <c r="L5147" s="41">
        <v>44325.729166666664</v>
      </c>
      <c r="M5147" s="39">
        <v>43955774</v>
      </c>
      <c r="N5147" s="39" t="s">
        <v>52</v>
      </c>
      <c r="O5147" s="40" t="s">
        <v>3460</v>
      </c>
      <c r="P5147" s="41">
        <v>44406</v>
      </c>
      <c r="Q5147" s="39" t="s">
        <v>54</v>
      </c>
      <c r="R5147" s="68"/>
    </row>
    <row r="5148" spans="1:18" s="70" customFormat="1" ht="12.75" customHeight="1" x14ac:dyDescent="0.2">
      <c r="A5148" s="38" t="s">
        <v>12502</v>
      </c>
      <c r="B5148" s="39" t="s">
        <v>12503</v>
      </c>
      <c r="C5148" s="39" t="s">
        <v>12504</v>
      </c>
      <c r="D5148" s="38">
        <v>814805</v>
      </c>
      <c r="E5148" s="39" t="s">
        <v>111</v>
      </c>
      <c r="F5148" s="38">
        <v>8268007726</v>
      </c>
      <c r="G5148" s="40">
        <v>4514</v>
      </c>
      <c r="H5148" s="2">
        <v>13644.06779661017</v>
      </c>
      <c r="I5148" s="2"/>
      <c r="J5148" s="2">
        <v>2455.9322033898306</v>
      </c>
      <c r="K5148" s="3">
        <f t="shared" si="83"/>
        <v>16100</v>
      </c>
      <c r="L5148" s="41">
        <v>44651.729166666664</v>
      </c>
      <c r="M5148" s="39">
        <v>43834788</v>
      </c>
      <c r="N5148" s="39" t="s">
        <v>3282</v>
      </c>
      <c r="O5148" s="40" t="s">
        <v>12505</v>
      </c>
      <c r="P5148" s="41">
        <v>44680</v>
      </c>
      <c r="Q5148" s="42" t="s">
        <v>2417</v>
      </c>
      <c r="R5148" s="68"/>
    </row>
    <row r="5149" spans="1:18" s="70" customFormat="1" ht="12.75" customHeight="1" x14ac:dyDescent="0.2">
      <c r="A5149" s="38">
        <v>216</v>
      </c>
      <c r="B5149" s="39" t="s">
        <v>16831</v>
      </c>
      <c r="C5149" s="39" t="s">
        <v>16832</v>
      </c>
      <c r="D5149" s="38">
        <v>105903</v>
      </c>
      <c r="E5149" s="39" t="s">
        <v>6269</v>
      </c>
      <c r="F5149" s="38">
        <v>8266016468</v>
      </c>
      <c r="G5149" s="40" t="s">
        <v>16833</v>
      </c>
      <c r="H5149" s="2">
        <v>13632.203389830509</v>
      </c>
      <c r="I5149" s="2"/>
      <c r="J5149" s="2">
        <v>2453.7966101694915</v>
      </c>
      <c r="K5149" s="3">
        <f t="shared" si="83"/>
        <v>16086</v>
      </c>
      <c r="L5149" s="41">
        <v>44895.729166666664</v>
      </c>
      <c r="M5149" s="39">
        <v>6870326325</v>
      </c>
      <c r="N5149" s="39" t="s">
        <v>8899</v>
      </c>
      <c r="O5149" s="40" t="s">
        <v>16834</v>
      </c>
      <c r="P5149" s="41">
        <v>44957</v>
      </c>
      <c r="Q5149" s="42" t="s">
        <v>8901</v>
      </c>
      <c r="R5149" s="68"/>
    </row>
    <row r="5150" spans="1:18" s="70" customFormat="1" ht="12.75" customHeight="1" x14ac:dyDescent="0.25">
      <c r="A5150" s="38" t="s">
        <v>18746</v>
      </c>
      <c r="B5150" s="39" t="s">
        <v>18747</v>
      </c>
      <c r="C5150" s="39" t="s">
        <v>18748</v>
      </c>
      <c r="D5150" s="38">
        <v>407261</v>
      </c>
      <c r="E5150" s="77" t="s">
        <v>58</v>
      </c>
      <c r="F5150" s="38">
        <v>8266017003</v>
      </c>
      <c r="G5150" s="40">
        <v>9854041219</v>
      </c>
      <c r="H5150" s="2">
        <v>13554.2</v>
      </c>
      <c r="I5150" s="2"/>
      <c r="J5150" s="2">
        <v>0</v>
      </c>
      <c r="K5150" s="3">
        <f t="shared" si="83"/>
        <v>13554.2</v>
      </c>
      <c r="L5150" s="41">
        <v>45013.729166666664</v>
      </c>
      <c r="M5150" s="39">
        <v>1246313427</v>
      </c>
      <c r="N5150" s="39" t="s">
        <v>3282</v>
      </c>
      <c r="O5150" s="40"/>
      <c r="P5150" s="41"/>
      <c r="Q5150" s="42" t="s">
        <v>2417</v>
      </c>
      <c r="R5150" s="68"/>
    </row>
    <row r="5151" spans="1:18" s="70" customFormat="1" ht="12.75" customHeight="1" x14ac:dyDescent="0.25">
      <c r="A5151" s="38" t="s">
        <v>18996</v>
      </c>
      <c r="B5151" s="39" t="s">
        <v>18997</v>
      </c>
      <c r="C5151" s="39" t="s">
        <v>18998</v>
      </c>
      <c r="D5151" s="38">
        <v>407261</v>
      </c>
      <c r="E5151" s="77" t="s">
        <v>58</v>
      </c>
      <c r="F5151" s="38">
        <v>8266017003</v>
      </c>
      <c r="G5151" s="40">
        <v>9854042317</v>
      </c>
      <c r="H5151" s="2">
        <v>13554.2</v>
      </c>
      <c r="I5151" s="2"/>
      <c r="J5151" s="2">
        <v>0</v>
      </c>
      <c r="K5151" s="3">
        <f t="shared" si="83"/>
        <v>13554.2</v>
      </c>
      <c r="L5151" s="41">
        <v>45030.729166666664</v>
      </c>
      <c r="M5151" s="39">
        <v>1246344431</v>
      </c>
      <c r="N5151" s="39" t="s">
        <v>3282</v>
      </c>
      <c r="O5151" s="40"/>
      <c r="P5151" s="41"/>
      <c r="Q5151" s="42" t="s">
        <v>2417</v>
      </c>
      <c r="R5151" s="68"/>
    </row>
    <row r="5152" spans="1:18" s="70" customFormat="1" ht="12.75" customHeight="1" x14ac:dyDescent="0.2">
      <c r="A5152" s="38" t="s">
        <v>17706</v>
      </c>
      <c r="B5152" s="39" t="s">
        <v>17703</v>
      </c>
      <c r="C5152" s="39" t="s">
        <v>17704</v>
      </c>
      <c r="D5152" s="38">
        <v>811819</v>
      </c>
      <c r="E5152" s="39" t="s">
        <v>1091</v>
      </c>
      <c r="F5152" s="38">
        <v>8263000291</v>
      </c>
      <c r="G5152" s="40" t="s">
        <v>17705</v>
      </c>
      <c r="H5152" s="2">
        <v>13509.600000000093</v>
      </c>
      <c r="I5152" s="2"/>
      <c r="J5152" s="2">
        <v>0</v>
      </c>
      <c r="K5152" s="3">
        <f t="shared" si="83"/>
        <v>13509.600000000093</v>
      </c>
      <c r="L5152" s="41">
        <v>44958</v>
      </c>
      <c r="M5152" s="39">
        <v>3445035346</v>
      </c>
      <c r="N5152" s="39" t="s">
        <v>3282</v>
      </c>
      <c r="O5152" s="40">
        <v>303161879355</v>
      </c>
      <c r="P5152" s="41">
        <v>45002</v>
      </c>
      <c r="Q5152" s="42" t="s">
        <v>2417</v>
      </c>
      <c r="R5152" s="68"/>
    </row>
    <row r="5153" spans="1:18" s="70" customFormat="1" ht="12.75" customHeight="1" x14ac:dyDescent="0.2">
      <c r="A5153" s="38" t="s">
        <v>13252</v>
      </c>
      <c r="B5153" s="39"/>
      <c r="C5153" s="39"/>
      <c r="D5153" s="38"/>
      <c r="E5153" s="129" t="s">
        <v>13253</v>
      </c>
      <c r="F5153" s="38" t="s">
        <v>13320</v>
      </c>
      <c r="G5153" s="40" t="s">
        <v>13320</v>
      </c>
      <c r="H5153" s="2"/>
      <c r="I5153" s="2"/>
      <c r="J5153" s="2"/>
      <c r="K5153" s="3">
        <f t="shared" si="83"/>
        <v>0</v>
      </c>
      <c r="L5153" s="41">
        <v>44694</v>
      </c>
      <c r="M5153" s="39"/>
      <c r="N5153" s="42" t="s">
        <v>315</v>
      </c>
      <c r="O5153" s="40"/>
      <c r="P5153" s="41"/>
      <c r="Q5153" s="42" t="s">
        <v>243</v>
      </c>
      <c r="R5153" s="68"/>
    </row>
    <row r="5154" spans="1:18" s="70" customFormat="1" ht="12.75" customHeight="1" x14ac:dyDescent="0.2">
      <c r="A5154" s="38" t="s">
        <v>13252</v>
      </c>
      <c r="B5154" s="39" t="s">
        <v>13321</v>
      </c>
      <c r="C5154" s="39"/>
      <c r="D5154" s="38"/>
      <c r="E5154" s="129" t="s">
        <v>13322</v>
      </c>
      <c r="F5154" s="38" t="s">
        <v>13323</v>
      </c>
      <c r="G5154" s="40" t="s">
        <v>13323</v>
      </c>
      <c r="H5154" s="2"/>
      <c r="I5154" s="2"/>
      <c r="J5154" s="2"/>
      <c r="K5154" s="3">
        <f t="shared" si="83"/>
        <v>0</v>
      </c>
      <c r="L5154" s="41">
        <v>44694</v>
      </c>
      <c r="M5154" s="39"/>
      <c r="N5154" s="42" t="s">
        <v>315</v>
      </c>
      <c r="O5154" s="40"/>
      <c r="P5154" s="41"/>
      <c r="Q5154" s="42" t="s">
        <v>243</v>
      </c>
      <c r="R5154" s="68"/>
    </row>
    <row r="5155" spans="1:18" s="70" customFormat="1" ht="12.75" customHeight="1" x14ac:dyDescent="0.2">
      <c r="A5155" s="38" t="s">
        <v>13252</v>
      </c>
      <c r="B5155" s="39" t="s">
        <v>13324</v>
      </c>
      <c r="C5155" s="39"/>
      <c r="D5155" s="38"/>
      <c r="E5155" s="129" t="s">
        <v>13322</v>
      </c>
      <c r="F5155" s="38" t="s">
        <v>13325</v>
      </c>
      <c r="G5155" s="40" t="s">
        <v>13325</v>
      </c>
      <c r="H5155" s="2"/>
      <c r="I5155" s="2"/>
      <c r="J5155" s="2"/>
      <c r="K5155" s="3">
        <f t="shared" si="83"/>
        <v>0</v>
      </c>
      <c r="L5155" s="41">
        <v>44694</v>
      </c>
      <c r="M5155" s="39"/>
      <c r="N5155" s="42" t="s">
        <v>315</v>
      </c>
      <c r="O5155" s="40"/>
      <c r="P5155" s="41"/>
      <c r="Q5155" s="42" t="s">
        <v>243</v>
      </c>
      <c r="R5155" s="68"/>
    </row>
    <row r="5156" spans="1:18" s="70" customFormat="1" ht="12.75" customHeight="1" x14ac:dyDescent="0.2">
      <c r="A5156" s="38" t="s">
        <v>13252</v>
      </c>
      <c r="B5156" s="39" t="s">
        <v>13326</v>
      </c>
      <c r="C5156" s="39"/>
      <c r="D5156" s="38"/>
      <c r="E5156" s="129" t="s">
        <v>13322</v>
      </c>
      <c r="F5156" s="38" t="s">
        <v>13327</v>
      </c>
      <c r="G5156" s="40" t="s">
        <v>13327</v>
      </c>
      <c r="H5156" s="2"/>
      <c r="I5156" s="2"/>
      <c r="J5156" s="2"/>
      <c r="K5156" s="3">
        <f t="shared" si="83"/>
        <v>0</v>
      </c>
      <c r="L5156" s="41">
        <v>44694</v>
      </c>
      <c r="M5156" s="39"/>
      <c r="N5156" s="42" t="s">
        <v>315</v>
      </c>
      <c r="O5156" s="40"/>
      <c r="P5156" s="41"/>
      <c r="Q5156" s="42" t="s">
        <v>243</v>
      </c>
      <c r="R5156" s="68"/>
    </row>
    <row r="5157" spans="1:18" s="70" customFormat="1" ht="12.75" customHeight="1" x14ac:dyDescent="0.25">
      <c r="A5157" s="38" t="s">
        <v>12105</v>
      </c>
      <c r="B5157" s="39" t="s">
        <v>12106</v>
      </c>
      <c r="C5157" s="39" t="s">
        <v>12107</v>
      </c>
      <c r="D5157" s="38">
        <v>407261</v>
      </c>
      <c r="E5157" s="77" t="s">
        <v>58</v>
      </c>
      <c r="F5157" s="38">
        <v>8266014067</v>
      </c>
      <c r="G5157" s="40">
        <v>9854026225</v>
      </c>
      <c r="H5157" s="2">
        <v>13426.97</v>
      </c>
      <c r="I5157" s="2"/>
      <c r="J5157" s="2">
        <v>0</v>
      </c>
      <c r="K5157" s="3">
        <f t="shared" si="83"/>
        <v>13426.97</v>
      </c>
      <c r="L5157" s="41">
        <v>44650.729166666664</v>
      </c>
      <c r="M5157" s="39">
        <v>6870456653</v>
      </c>
      <c r="N5157" s="39" t="s">
        <v>52</v>
      </c>
      <c r="O5157" s="40"/>
      <c r="P5157" s="41"/>
      <c r="Q5157" s="39" t="s">
        <v>54</v>
      </c>
      <c r="R5157" s="68"/>
    </row>
    <row r="5158" spans="1:18" s="70" customFormat="1" ht="12.75" customHeight="1" x14ac:dyDescent="0.2">
      <c r="A5158" s="38" t="s">
        <v>21676</v>
      </c>
      <c r="B5158" s="39" t="s">
        <v>21677</v>
      </c>
      <c r="C5158" s="39" t="s">
        <v>21678</v>
      </c>
      <c r="D5158" s="38">
        <v>105903</v>
      </c>
      <c r="E5158" s="39" t="s">
        <v>6269</v>
      </c>
      <c r="F5158" s="38">
        <v>8266020198</v>
      </c>
      <c r="G5158" s="40" t="s">
        <v>21679</v>
      </c>
      <c r="H5158" s="2">
        <v>13410.169491525425</v>
      </c>
      <c r="I5158" s="2"/>
      <c r="J5158" s="2">
        <v>2413.8305084745762</v>
      </c>
      <c r="K5158" s="3">
        <f t="shared" si="83"/>
        <v>15824</v>
      </c>
      <c r="L5158" s="41">
        <v>45283.729166666664</v>
      </c>
      <c r="M5158" s="39">
        <v>1246665551</v>
      </c>
      <c r="N5158" s="39" t="s">
        <v>18453</v>
      </c>
      <c r="O5158" s="40" t="s">
        <v>21680</v>
      </c>
      <c r="P5158" s="41">
        <v>45329</v>
      </c>
      <c r="Q5158" s="62" t="s">
        <v>21</v>
      </c>
      <c r="R5158" s="68"/>
    </row>
    <row r="5159" spans="1:18" s="70" customFormat="1" ht="12.75" customHeight="1" x14ac:dyDescent="0.2">
      <c r="A5159" s="38" t="s">
        <v>22380</v>
      </c>
      <c r="B5159" s="39" t="s">
        <v>22381</v>
      </c>
      <c r="C5159" s="39" t="s">
        <v>22382</v>
      </c>
      <c r="D5159" s="38">
        <v>128635</v>
      </c>
      <c r="E5159" s="39" t="s">
        <v>989</v>
      </c>
      <c r="F5159" s="38">
        <v>8266020254</v>
      </c>
      <c r="G5159" s="40" t="s">
        <v>22383</v>
      </c>
      <c r="H5159" s="2">
        <v>13410</v>
      </c>
      <c r="I5159" s="2"/>
      <c r="J5159" s="2">
        <v>2413.7999999999997</v>
      </c>
      <c r="K5159" s="3">
        <f t="shared" si="83"/>
        <v>15823.8</v>
      </c>
      <c r="L5159" s="41">
        <v>45345.729166666664</v>
      </c>
      <c r="M5159" s="39">
        <v>1246777195</v>
      </c>
      <c r="N5159" s="39" t="s">
        <v>18453</v>
      </c>
      <c r="O5159" s="40" t="s">
        <v>22384</v>
      </c>
      <c r="P5159" s="41">
        <v>45394</v>
      </c>
      <c r="Q5159" s="62" t="s">
        <v>21</v>
      </c>
      <c r="R5159" s="68"/>
    </row>
    <row r="5160" spans="1:18" s="70" customFormat="1" ht="12.75" customHeight="1" x14ac:dyDescent="0.2">
      <c r="A5160" s="38" t="s">
        <v>239</v>
      </c>
      <c r="B5160" s="42" t="s">
        <v>240</v>
      </c>
      <c r="C5160" s="42"/>
      <c r="D5160" s="38" t="s">
        <v>241</v>
      </c>
      <c r="E5160" s="133" t="s">
        <v>242</v>
      </c>
      <c r="F5160" s="38"/>
      <c r="G5160" s="40" t="s">
        <v>240</v>
      </c>
      <c r="H5160" s="3"/>
      <c r="I5160" s="3"/>
      <c r="J5160" s="3"/>
      <c r="K5160" s="3">
        <f t="shared" si="83"/>
        <v>0</v>
      </c>
      <c r="L5160" s="41">
        <v>44196</v>
      </c>
      <c r="M5160" s="39"/>
      <c r="N5160" s="42"/>
      <c r="O5160" s="42"/>
      <c r="P5160" s="60"/>
      <c r="Q5160" s="42" t="s">
        <v>243</v>
      </c>
      <c r="R5160" s="68"/>
    </row>
    <row r="5161" spans="1:18" s="70" customFormat="1" ht="12.75" customHeight="1" x14ac:dyDescent="0.2">
      <c r="A5161" s="38" t="s">
        <v>6167</v>
      </c>
      <c r="B5161" s="1"/>
      <c r="C5161" s="1"/>
      <c r="D5161" s="51"/>
      <c r="E5161" s="39" t="s">
        <v>6168</v>
      </c>
      <c r="F5161" s="53"/>
      <c r="G5161" s="54" t="s">
        <v>10940</v>
      </c>
      <c r="H5161" s="35">
        <v>13200</v>
      </c>
      <c r="I5161" s="1"/>
      <c r="J5161" s="1"/>
      <c r="K5161" s="3">
        <f t="shared" si="83"/>
        <v>13200</v>
      </c>
      <c r="L5161" s="63"/>
      <c r="M5161" s="56"/>
      <c r="N5161" s="1"/>
      <c r="O5161" s="1"/>
      <c r="P5161" s="57"/>
      <c r="Q5161" s="42" t="s">
        <v>2417</v>
      </c>
      <c r="R5161" s="68"/>
    </row>
    <row r="5162" spans="1:18" s="70" customFormat="1" ht="12.75" customHeight="1" x14ac:dyDescent="0.2">
      <c r="A5162" s="38" t="s">
        <v>14038</v>
      </c>
      <c r="B5162" s="42" t="s">
        <v>14039</v>
      </c>
      <c r="C5162" s="42" t="s">
        <v>14040</v>
      </c>
      <c r="D5162" s="38">
        <v>128635</v>
      </c>
      <c r="E5162" s="42" t="s">
        <v>989</v>
      </c>
      <c r="F5162" s="38">
        <v>8266014843</v>
      </c>
      <c r="G5162" s="40" t="s">
        <v>14041</v>
      </c>
      <c r="H5162" s="3">
        <v>13200</v>
      </c>
      <c r="I5162" s="3"/>
      <c r="J5162" s="3">
        <v>2376</v>
      </c>
      <c r="K5162" s="3">
        <f t="shared" si="83"/>
        <v>15576</v>
      </c>
      <c r="L5162" s="41">
        <v>44698.729166666664</v>
      </c>
      <c r="M5162" s="39">
        <v>6870100138</v>
      </c>
      <c r="N5162" s="42" t="s">
        <v>315</v>
      </c>
      <c r="O5162" s="42" t="s">
        <v>14042</v>
      </c>
      <c r="P5162" s="60">
        <v>44750</v>
      </c>
      <c r="Q5162" s="42" t="s">
        <v>243</v>
      </c>
      <c r="R5162" s="68"/>
    </row>
    <row r="5163" spans="1:18" s="70" customFormat="1" ht="12.75" customHeight="1" x14ac:dyDescent="0.2">
      <c r="A5163" s="38" t="s">
        <v>20642</v>
      </c>
      <c r="B5163" s="39" t="s">
        <v>20643</v>
      </c>
      <c r="C5163" s="39" t="s">
        <v>20644</v>
      </c>
      <c r="D5163" s="38">
        <v>502357</v>
      </c>
      <c r="E5163" s="90" t="s">
        <v>4068</v>
      </c>
      <c r="F5163" s="38">
        <v>8266019709</v>
      </c>
      <c r="G5163" s="40" t="s">
        <v>20645</v>
      </c>
      <c r="H5163" s="2">
        <v>13200</v>
      </c>
      <c r="I5163" s="2"/>
      <c r="J5163" s="2">
        <v>2376</v>
      </c>
      <c r="K5163" s="3">
        <f t="shared" si="83"/>
        <v>15576</v>
      </c>
      <c r="L5163" s="41">
        <v>45159.729166666664</v>
      </c>
      <c r="M5163" s="39">
        <v>1246541836</v>
      </c>
      <c r="N5163" s="39" t="s">
        <v>19303</v>
      </c>
      <c r="O5163" s="40" t="s">
        <v>20646</v>
      </c>
      <c r="P5163" s="41">
        <v>45214</v>
      </c>
      <c r="Q5163" s="62" t="s">
        <v>19</v>
      </c>
      <c r="R5163" s="68"/>
    </row>
    <row r="5164" spans="1:18" s="70" customFormat="1" ht="12.75" customHeight="1" x14ac:dyDescent="0.25">
      <c r="A5164" s="38" t="s">
        <v>309</v>
      </c>
      <c r="B5164" s="39"/>
      <c r="C5164" s="39"/>
      <c r="D5164" s="38"/>
      <c r="E5164" s="82" t="s">
        <v>310</v>
      </c>
      <c r="F5164" s="61"/>
      <c r="G5164" s="52" t="s">
        <v>14563</v>
      </c>
      <c r="H5164" s="5">
        <v>13054.4</v>
      </c>
      <c r="I5164" s="2"/>
      <c r="J5164" s="2"/>
      <c r="K5164" s="3">
        <f t="shared" si="83"/>
        <v>13054.4</v>
      </c>
      <c r="L5164" s="41">
        <v>44767</v>
      </c>
      <c r="M5164" s="39"/>
      <c r="N5164" s="39"/>
      <c r="O5164" s="40"/>
      <c r="P5164" s="41"/>
      <c r="Q5164" s="39" t="s">
        <v>54</v>
      </c>
      <c r="R5164" s="68"/>
    </row>
    <row r="5165" spans="1:18" s="70" customFormat="1" ht="12.75" customHeight="1" x14ac:dyDescent="0.25">
      <c r="A5165" s="38" t="s">
        <v>21478</v>
      </c>
      <c r="B5165" s="39" t="s">
        <v>21479</v>
      </c>
      <c r="C5165" s="39" t="s">
        <v>21480</v>
      </c>
      <c r="D5165" s="38">
        <v>407261</v>
      </c>
      <c r="E5165" s="77" t="s">
        <v>58</v>
      </c>
      <c r="F5165" s="38">
        <v>8266019351</v>
      </c>
      <c r="G5165" s="40">
        <v>9854057810</v>
      </c>
      <c r="H5165" s="2">
        <v>13016.520000000002</v>
      </c>
      <c r="I5165" s="2"/>
      <c r="J5165" s="2">
        <v>0</v>
      </c>
      <c r="K5165" s="3">
        <f t="shared" si="83"/>
        <v>13016.520000000002</v>
      </c>
      <c r="L5165" s="41">
        <v>45287.729166666664</v>
      </c>
      <c r="M5165" s="39">
        <v>1246652053</v>
      </c>
      <c r="N5165" s="39" t="s">
        <v>3282</v>
      </c>
      <c r="O5165" s="40"/>
      <c r="P5165" s="41"/>
      <c r="Q5165" s="42" t="s">
        <v>2417</v>
      </c>
      <c r="R5165" s="68"/>
    </row>
    <row r="5166" spans="1:18" s="70" customFormat="1" ht="12.75" customHeight="1" x14ac:dyDescent="0.25">
      <c r="A5166" s="38" t="s">
        <v>20777</v>
      </c>
      <c r="B5166" s="39" t="s">
        <v>20778</v>
      </c>
      <c r="C5166" s="39" t="s">
        <v>20779</v>
      </c>
      <c r="D5166" s="38">
        <v>407261</v>
      </c>
      <c r="E5166" s="77" t="s">
        <v>58</v>
      </c>
      <c r="F5166" s="38">
        <v>8266019960</v>
      </c>
      <c r="G5166" s="40">
        <v>9854053242</v>
      </c>
      <c r="H5166" s="2">
        <v>13016.52</v>
      </c>
      <c r="I5166" s="2"/>
      <c r="J5166" s="2">
        <v>0</v>
      </c>
      <c r="K5166" s="3">
        <f t="shared" si="83"/>
        <v>13016.52</v>
      </c>
      <c r="L5166" s="41">
        <v>45211.729166666664</v>
      </c>
      <c r="M5166" s="39">
        <v>1246555856</v>
      </c>
      <c r="N5166" s="39" t="s">
        <v>3282</v>
      </c>
      <c r="O5166" s="40"/>
      <c r="P5166" s="41"/>
      <c r="Q5166" s="42" t="s">
        <v>2417</v>
      </c>
      <c r="R5166" s="68"/>
    </row>
    <row r="5167" spans="1:18" s="70" customFormat="1" ht="12.75" customHeight="1" x14ac:dyDescent="0.25">
      <c r="A5167" s="38" t="s">
        <v>21198</v>
      </c>
      <c r="B5167" s="39" t="s">
        <v>21199</v>
      </c>
      <c r="C5167" s="39" t="s">
        <v>21200</v>
      </c>
      <c r="D5167" s="38">
        <v>407261</v>
      </c>
      <c r="E5167" s="138" t="s">
        <v>58</v>
      </c>
      <c r="F5167" s="38">
        <v>8266020033</v>
      </c>
      <c r="G5167" s="40">
        <v>9854055375</v>
      </c>
      <c r="H5167" s="2">
        <v>13016.52</v>
      </c>
      <c r="I5167" s="2"/>
      <c r="J5167" s="2">
        <v>0</v>
      </c>
      <c r="K5167" s="3">
        <f t="shared" si="83"/>
        <v>13016.52</v>
      </c>
      <c r="L5167" s="41">
        <v>45248.729166666664</v>
      </c>
      <c r="M5167" s="39">
        <v>1246611683</v>
      </c>
      <c r="N5167" s="39" t="s">
        <v>19303</v>
      </c>
      <c r="O5167" s="40"/>
      <c r="P5167" s="41"/>
      <c r="Q5167" s="62" t="s">
        <v>19</v>
      </c>
      <c r="R5167" s="68"/>
    </row>
    <row r="5168" spans="1:18" s="70" customFormat="1" ht="12.75" customHeight="1" x14ac:dyDescent="0.25">
      <c r="A5168" s="38" t="s">
        <v>21295</v>
      </c>
      <c r="B5168" s="39" t="s">
        <v>21296</v>
      </c>
      <c r="C5168" s="39" t="s">
        <v>21297</v>
      </c>
      <c r="D5168" s="38">
        <v>407261</v>
      </c>
      <c r="E5168" s="138" t="s">
        <v>58</v>
      </c>
      <c r="F5168" s="38">
        <v>8266020033</v>
      </c>
      <c r="G5168" s="40">
        <v>9854055590</v>
      </c>
      <c r="H5168" s="2">
        <v>13016.52</v>
      </c>
      <c r="I5168" s="2"/>
      <c r="J5168" s="2">
        <v>0</v>
      </c>
      <c r="K5168" s="3">
        <f t="shared" si="83"/>
        <v>13016.52</v>
      </c>
      <c r="L5168" s="41">
        <v>45252.729166666664</v>
      </c>
      <c r="M5168" s="39">
        <v>1931849234</v>
      </c>
      <c r="N5168" s="39" t="s">
        <v>19303</v>
      </c>
      <c r="O5168" s="40"/>
      <c r="P5168" s="41"/>
      <c r="Q5168" s="62" t="s">
        <v>19</v>
      </c>
      <c r="R5168" s="68"/>
    </row>
    <row r="5169" spans="1:18" s="70" customFormat="1" ht="12.75" customHeight="1" x14ac:dyDescent="0.25">
      <c r="A5169" s="38" t="s">
        <v>21415</v>
      </c>
      <c r="B5169" s="39" t="s">
        <v>21416</v>
      </c>
      <c r="C5169" s="39" t="s">
        <v>21417</v>
      </c>
      <c r="D5169" s="38">
        <v>407261</v>
      </c>
      <c r="E5169" s="138" t="s">
        <v>58</v>
      </c>
      <c r="F5169" s="38">
        <v>8266019364</v>
      </c>
      <c r="G5169" s="40">
        <v>9854056989</v>
      </c>
      <c r="H5169" s="2">
        <v>13016.52</v>
      </c>
      <c r="I5169" s="2"/>
      <c r="J5169" s="2">
        <v>0</v>
      </c>
      <c r="K5169" s="3">
        <f t="shared" si="83"/>
        <v>13016.52</v>
      </c>
      <c r="L5169" s="41">
        <v>45275.729166666664</v>
      </c>
      <c r="M5169" s="39">
        <v>1246641799</v>
      </c>
      <c r="N5169" s="39" t="s">
        <v>18453</v>
      </c>
      <c r="O5169" s="40"/>
      <c r="P5169" s="41"/>
      <c r="Q5169" s="62" t="s">
        <v>21</v>
      </c>
      <c r="R5169" s="68"/>
    </row>
    <row r="5170" spans="1:18" s="70" customFormat="1" ht="12.75" customHeight="1" x14ac:dyDescent="0.25">
      <c r="A5170" s="38" t="s">
        <v>21475</v>
      </c>
      <c r="B5170" s="39" t="s">
        <v>21476</v>
      </c>
      <c r="C5170" s="39" t="s">
        <v>21477</v>
      </c>
      <c r="D5170" s="38">
        <v>407261</v>
      </c>
      <c r="E5170" s="138" t="s">
        <v>58</v>
      </c>
      <c r="F5170" s="38">
        <v>8266020033</v>
      </c>
      <c r="G5170" s="40">
        <v>9854057896</v>
      </c>
      <c r="H5170" s="2">
        <v>13016.52</v>
      </c>
      <c r="I5170" s="2"/>
      <c r="J5170" s="2">
        <v>0</v>
      </c>
      <c r="K5170" s="3">
        <f t="shared" si="83"/>
        <v>13016.52</v>
      </c>
      <c r="L5170" s="41">
        <v>45288.729166666664</v>
      </c>
      <c r="M5170" s="39">
        <v>1246652052</v>
      </c>
      <c r="N5170" s="39" t="s">
        <v>19303</v>
      </c>
      <c r="O5170" s="40"/>
      <c r="P5170" s="41"/>
      <c r="Q5170" s="62" t="s">
        <v>19</v>
      </c>
      <c r="R5170" s="68"/>
    </row>
    <row r="5171" spans="1:18" s="70" customFormat="1" ht="12.75" customHeight="1" x14ac:dyDescent="0.25">
      <c r="A5171" s="38" t="s">
        <v>21481</v>
      </c>
      <c r="B5171" s="39" t="s">
        <v>21482</v>
      </c>
      <c r="C5171" s="39" t="s">
        <v>21483</v>
      </c>
      <c r="D5171" s="38">
        <v>407261</v>
      </c>
      <c r="E5171" s="138" t="s">
        <v>58</v>
      </c>
      <c r="F5171" s="38">
        <v>8266019364</v>
      </c>
      <c r="G5171" s="40">
        <v>9854057752</v>
      </c>
      <c r="H5171" s="2">
        <v>13016.52</v>
      </c>
      <c r="I5171" s="2"/>
      <c r="J5171" s="2">
        <v>0</v>
      </c>
      <c r="K5171" s="3">
        <f t="shared" si="83"/>
        <v>13016.52</v>
      </c>
      <c r="L5171" s="41">
        <v>45286.729166666664</v>
      </c>
      <c r="M5171" s="39">
        <v>1246652054</v>
      </c>
      <c r="N5171" s="39" t="s">
        <v>18453</v>
      </c>
      <c r="O5171" s="40"/>
      <c r="P5171" s="41"/>
      <c r="Q5171" s="62" t="s">
        <v>21</v>
      </c>
      <c r="R5171" s="68"/>
    </row>
    <row r="5172" spans="1:18" s="70" customFormat="1" ht="12.75" customHeight="1" x14ac:dyDescent="0.25">
      <c r="A5172" s="38" t="s">
        <v>21484</v>
      </c>
      <c r="B5172" s="39" t="s">
        <v>21485</v>
      </c>
      <c r="C5172" s="39" t="s">
        <v>21486</v>
      </c>
      <c r="D5172" s="38">
        <v>407261</v>
      </c>
      <c r="E5172" s="138" t="s">
        <v>58</v>
      </c>
      <c r="F5172" s="38">
        <v>8266019364</v>
      </c>
      <c r="G5172" s="40">
        <v>9854057051</v>
      </c>
      <c r="H5172" s="2">
        <v>13016.52</v>
      </c>
      <c r="I5172" s="2"/>
      <c r="J5172" s="2">
        <v>0</v>
      </c>
      <c r="K5172" s="3">
        <f t="shared" si="83"/>
        <v>13016.52</v>
      </c>
      <c r="L5172" s="41">
        <v>45276.729166666664</v>
      </c>
      <c r="M5172" s="39">
        <v>1246652055</v>
      </c>
      <c r="N5172" s="39" t="s">
        <v>18453</v>
      </c>
      <c r="O5172" s="40"/>
      <c r="P5172" s="41"/>
      <c r="Q5172" s="62" t="s">
        <v>21</v>
      </c>
      <c r="R5172" s="68"/>
    </row>
    <row r="5173" spans="1:18" s="70" customFormat="1" ht="12.75" customHeight="1" x14ac:dyDescent="0.25">
      <c r="A5173" s="38" t="s">
        <v>21487</v>
      </c>
      <c r="B5173" s="39" t="s">
        <v>21488</v>
      </c>
      <c r="C5173" s="39" t="s">
        <v>21489</v>
      </c>
      <c r="D5173" s="38">
        <v>407261</v>
      </c>
      <c r="E5173" s="138" t="s">
        <v>58</v>
      </c>
      <c r="F5173" s="38">
        <v>8266020033</v>
      </c>
      <c r="G5173" s="40">
        <v>9854057944</v>
      </c>
      <c r="H5173" s="2">
        <v>13016.52</v>
      </c>
      <c r="I5173" s="2"/>
      <c r="J5173" s="2">
        <v>0</v>
      </c>
      <c r="K5173" s="3">
        <f t="shared" si="83"/>
        <v>13016.52</v>
      </c>
      <c r="L5173" s="41">
        <v>45289.729166666664</v>
      </c>
      <c r="M5173" s="39">
        <v>1246652059</v>
      </c>
      <c r="N5173" s="39" t="s">
        <v>19303</v>
      </c>
      <c r="O5173" s="40"/>
      <c r="P5173" s="41"/>
      <c r="Q5173" s="62" t="s">
        <v>19</v>
      </c>
      <c r="R5173" s="68"/>
    </row>
    <row r="5174" spans="1:18" s="70" customFormat="1" ht="12.75" customHeight="1" x14ac:dyDescent="0.25">
      <c r="A5174" s="38" t="s">
        <v>21490</v>
      </c>
      <c r="B5174" s="39" t="s">
        <v>21491</v>
      </c>
      <c r="C5174" s="39" t="s">
        <v>21492</v>
      </c>
      <c r="D5174" s="38">
        <v>407261</v>
      </c>
      <c r="E5174" s="138" t="s">
        <v>58</v>
      </c>
      <c r="F5174" s="38">
        <v>8266020033</v>
      </c>
      <c r="G5174" s="40">
        <v>9854058000</v>
      </c>
      <c r="H5174" s="2">
        <v>13016.52</v>
      </c>
      <c r="I5174" s="2"/>
      <c r="J5174" s="2">
        <v>0</v>
      </c>
      <c r="K5174" s="3">
        <f t="shared" si="83"/>
        <v>13016.52</v>
      </c>
      <c r="L5174" s="41">
        <v>45290.729166666664</v>
      </c>
      <c r="M5174" s="39">
        <v>1246652060</v>
      </c>
      <c r="N5174" s="39" t="s">
        <v>19303</v>
      </c>
      <c r="O5174" s="40"/>
      <c r="P5174" s="41"/>
      <c r="Q5174" s="62" t="s">
        <v>19</v>
      </c>
      <c r="R5174" s="68"/>
    </row>
    <row r="5175" spans="1:18" s="70" customFormat="1" ht="12.75" customHeight="1" x14ac:dyDescent="0.2">
      <c r="A5175" s="38" t="s">
        <v>11505</v>
      </c>
      <c r="B5175" s="42" t="s">
        <v>11506</v>
      </c>
      <c r="C5175" s="42" t="s">
        <v>11507</v>
      </c>
      <c r="D5175" s="38">
        <v>137315</v>
      </c>
      <c r="E5175" s="42" t="s">
        <v>11508</v>
      </c>
      <c r="F5175" s="38">
        <v>8266013689</v>
      </c>
      <c r="G5175" s="40" t="s">
        <v>11509</v>
      </c>
      <c r="H5175" s="3">
        <v>13000</v>
      </c>
      <c r="I5175" s="3"/>
      <c r="J5175" s="3">
        <v>2340</v>
      </c>
      <c r="K5175" s="3">
        <f t="shared" si="83"/>
        <v>15340</v>
      </c>
      <c r="L5175" s="41">
        <v>44611.729166666664</v>
      </c>
      <c r="M5175" s="39">
        <v>6870414407</v>
      </c>
      <c r="N5175" s="42" t="s">
        <v>315</v>
      </c>
      <c r="O5175" s="42" t="s">
        <v>11510</v>
      </c>
      <c r="P5175" s="60">
        <v>44648</v>
      </c>
      <c r="Q5175" s="42" t="s">
        <v>243</v>
      </c>
      <c r="R5175" s="68"/>
    </row>
    <row r="5176" spans="1:18" s="70" customFormat="1" ht="12.75" hidden="1" customHeight="1" x14ac:dyDescent="0.25">
      <c r="A5176" s="38" t="s">
        <v>4623</v>
      </c>
      <c r="B5176" s="42" t="s">
        <v>4624</v>
      </c>
      <c r="C5176" s="42" t="s">
        <v>4625</v>
      </c>
      <c r="D5176" s="38">
        <v>407261</v>
      </c>
      <c r="E5176" s="139" t="s">
        <v>58</v>
      </c>
      <c r="F5176" s="38">
        <v>8266012048</v>
      </c>
      <c r="G5176" s="40">
        <v>9854021420</v>
      </c>
      <c r="H5176" s="3">
        <v>12949.7</v>
      </c>
      <c r="I5176" s="3"/>
      <c r="J5176" s="3">
        <v>0</v>
      </c>
      <c r="K5176" s="3">
        <f t="shared" si="83"/>
        <v>12949.7</v>
      </c>
      <c r="L5176" s="41">
        <v>44397.729166666664</v>
      </c>
      <c r="M5176" s="39">
        <v>6870152244</v>
      </c>
      <c r="N5176" s="42" t="s">
        <v>315</v>
      </c>
      <c r="O5176" s="42"/>
      <c r="P5176" s="60"/>
      <c r="Q5176" s="42" t="s">
        <v>243</v>
      </c>
      <c r="R5176" s="68" t="s">
        <v>506</v>
      </c>
    </row>
    <row r="5177" spans="1:18" s="70" customFormat="1" ht="12.75" hidden="1" customHeight="1" x14ac:dyDescent="0.25">
      <c r="A5177" s="38" t="s">
        <v>4677</v>
      </c>
      <c r="B5177" s="42" t="s">
        <v>4678</v>
      </c>
      <c r="C5177" s="42" t="s">
        <v>4679</v>
      </c>
      <c r="D5177" s="38">
        <v>407261</v>
      </c>
      <c r="E5177" s="139" t="s">
        <v>58</v>
      </c>
      <c r="F5177" s="38">
        <v>8266012048</v>
      </c>
      <c r="G5177" s="40">
        <v>9854021627</v>
      </c>
      <c r="H5177" s="3">
        <v>12949.7</v>
      </c>
      <c r="I5177" s="3"/>
      <c r="J5177" s="3">
        <v>0</v>
      </c>
      <c r="K5177" s="3">
        <f t="shared" si="83"/>
        <v>12949.7</v>
      </c>
      <c r="L5177" s="41">
        <v>44407.729166666664</v>
      </c>
      <c r="M5177" s="39">
        <v>6870152445</v>
      </c>
      <c r="N5177" s="42" t="s">
        <v>315</v>
      </c>
      <c r="O5177" s="42"/>
      <c r="P5177" s="60"/>
      <c r="Q5177" s="42" t="s">
        <v>243</v>
      </c>
      <c r="R5177" s="68" t="s">
        <v>506</v>
      </c>
    </row>
    <row r="5178" spans="1:18" s="70" customFormat="1" ht="12.75" customHeight="1" x14ac:dyDescent="0.2">
      <c r="A5178" s="38" t="s">
        <v>63</v>
      </c>
      <c r="B5178" s="1"/>
      <c r="C5178" s="1"/>
      <c r="D5178" s="51"/>
      <c r="E5178" s="149" t="s">
        <v>64</v>
      </c>
      <c r="F5178" s="53"/>
      <c r="G5178" s="54" t="s">
        <v>15717</v>
      </c>
      <c r="H5178" s="35">
        <v>12834.1</v>
      </c>
      <c r="I5178" s="1"/>
      <c r="J5178" s="1"/>
      <c r="K5178" s="3">
        <f t="shared" si="83"/>
        <v>12834.1</v>
      </c>
      <c r="L5178" s="41">
        <v>44846</v>
      </c>
      <c r="M5178" s="56"/>
      <c r="N5178" s="1"/>
      <c r="O5178" s="1"/>
      <c r="P5178" s="57"/>
      <c r="Q5178" s="39" t="s">
        <v>54</v>
      </c>
      <c r="R5178" s="68"/>
    </row>
    <row r="5179" spans="1:18" s="70" customFormat="1" ht="12.75" customHeight="1" x14ac:dyDescent="0.2">
      <c r="A5179" s="38" t="s">
        <v>16855</v>
      </c>
      <c r="B5179" s="42" t="s">
        <v>16856</v>
      </c>
      <c r="C5179" s="42" t="s">
        <v>16857</v>
      </c>
      <c r="D5179" s="38">
        <v>821146</v>
      </c>
      <c r="E5179" s="42" t="s">
        <v>446</v>
      </c>
      <c r="F5179" s="38">
        <v>8263000191</v>
      </c>
      <c r="G5179" s="40" t="s">
        <v>16858</v>
      </c>
      <c r="H5179" s="3">
        <v>12750</v>
      </c>
      <c r="I5179" s="3"/>
      <c r="J5179" s="3">
        <v>2295</v>
      </c>
      <c r="K5179" s="3">
        <f t="shared" si="83"/>
        <v>15045</v>
      </c>
      <c r="L5179" s="41">
        <v>44803.729166666664</v>
      </c>
      <c r="M5179" s="39">
        <v>6870326840</v>
      </c>
      <c r="N5179" s="42" t="s">
        <v>315</v>
      </c>
      <c r="O5179" s="42">
        <v>301058715880</v>
      </c>
      <c r="P5179" s="60">
        <v>44932</v>
      </c>
      <c r="Q5179" s="42" t="s">
        <v>243</v>
      </c>
      <c r="R5179" s="68"/>
    </row>
    <row r="5180" spans="1:18" s="70" customFormat="1" ht="12.75" customHeight="1" x14ac:dyDescent="0.2">
      <c r="A5180" s="38" t="s">
        <v>22694</v>
      </c>
      <c r="B5180" s="39" t="s">
        <v>22695</v>
      </c>
      <c r="C5180" s="39" t="s">
        <v>22696</v>
      </c>
      <c r="D5180" s="38">
        <v>128635</v>
      </c>
      <c r="E5180" s="39" t="s">
        <v>989</v>
      </c>
      <c r="F5180" s="38">
        <v>8266021288</v>
      </c>
      <c r="G5180" s="40" t="s">
        <v>22697</v>
      </c>
      <c r="H5180" s="2">
        <v>12750</v>
      </c>
      <c r="I5180" s="2"/>
      <c r="J5180" s="2">
        <v>2295</v>
      </c>
      <c r="K5180" s="3">
        <f t="shared" si="83"/>
        <v>15045</v>
      </c>
      <c r="L5180" s="41">
        <v>45406.729166666664</v>
      </c>
      <c r="M5180" s="39">
        <v>1251191548</v>
      </c>
      <c r="N5180" s="39" t="s">
        <v>17881</v>
      </c>
      <c r="O5180" s="40" t="s">
        <v>22698</v>
      </c>
      <c r="P5180" s="41">
        <v>45457</v>
      </c>
      <c r="Q5180" s="62" t="s">
        <v>21</v>
      </c>
      <c r="R5180" s="68"/>
    </row>
    <row r="5181" spans="1:18" s="70" customFormat="1" ht="12.75" customHeight="1" x14ac:dyDescent="0.2">
      <c r="A5181" s="38" t="s">
        <v>63</v>
      </c>
      <c r="B5181" s="1"/>
      <c r="C5181" s="1"/>
      <c r="D5181" s="51"/>
      <c r="E5181" s="149" t="s">
        <v>64</v>
      </c>
      <c r="F5181" s="53"/>
      <c r="G5181" s="54" t="s">
        <v>16170</v>
      </c>
      <c r="H5181" s="35">
        <v>12724.81</v>
      </c>
      <c r="I5181" s="1"/>
      <c r="J5181" s="1"/>
      <c r="K5181" s="3">
        <f t="shared" si="83"/>
        <v>12724.81</v>
      </c>
      <c r="L5181" s="41">
        <v>44881</v>
      </c>
      <c r="M5181" s="56"/>
      <c r="N5181" s="1"/>
      <c r="O5181" s="1"/>
      <c r="P5181" s="57"/>
      <c r="Q5181" s="39" t="s">
        <v>54</v>
      </c>
      <c r="R5181" s="68"/>
    </row>
    <row r="5182" spans="1:18" s="70" customFormat="1" ht="12.75" customHeight="1" x14ac:dyDescent="0.2">
      <c r="A5182" s="38" t="s">
        <v>22986</v>
      </c>
      <c r="B5182" s="39" t="s">
        <v>22987</v>
      </c>
      <c r="C5182" s="39" t="s">
        <v>22988</v>
      </c>
      <c r="D5182" s="38">
        <v>144308</v>
      </c>
      <c r="E5182" s="39" t="s">
        <v>22989</v>
      </c>
      <c r="F5182" s="38">
        <v>8266021764</v>
      </c>
      <c r="G5182" s="40" t="s">
        <v>22990</v>
      </c>
      <c r="H5182" s="2">
        <v>12722.033898305086</v>
      </c>
      <c r="I5182" s="2"/>
      <c r="J5182" s="2">
        <v>2289.9661016949153</v>
      </c>
      <c r="K5182" s="3">
        <f t="shared" si="83"/>
        <v>15012.000000000002</v>
      </c>
      <c r="L5182" s="41">
        <v>45453.729166666664</v>
      </c>
      <c r="M5182" s="39">
        <v>1251232650</v>
      </c>
      <c r="N5182" s="39" t="s">
        <v>18453</v>
      </c>
      <c r="O5182" s="40"/>
      <c r="P5182" s="41"/>
      <c r="Q5182" s="62" t="s">
        <v>21</v>
      </c>
      <c r="R5182" s="68"/>
    </row>
    <row r="5183" spans="1:18" s="70" customFormat="1" ht="12.75" customHeight="1" x14ac:dyDescent="0.2">
      <c r="A5183" s="38" t="s">
        <v>5308</v>
      </c>
      <c r="B5183" s="39" t="s">
        <v>5309</v>
      </c>
      <c r="C5183" s="39" t="s">
        <v>5310</v>
      </c>
      <c r="D5183" s="38">
        <v>811819</v>
      </c>
      <c r="E5183" s="39" t="s">
        <v>1091</v>
      </c>
      <c r="F5183" s="38">
        <v>8263000091</v>
      </c>
      <c r="G5183" s="40" t="s">
        <v>5311</v>
      </c>
      <c r="H5183" s="2">
        <v>12696.56</v>
      </c>
      <c r="I5183" s="2"/>
      <c r="J5183" s="2">
        <v>0</v>
      </c>
      <c r="K5183" s="3">
        <f t="shared" si="83"/>
        <v>12696.56</v>
      </c>
      <c r="L5183" s="41">
        <v>44434</v>
      </c>
      <c r="M5183" s="39">
        <v>7482103525</v>
      </c>
      <c r="N5183" s="39" t="s">
        <v>52</v>
      </c>
      <c r="O5183" s="40">
        <v>103255046896</v>
      </c>
      <c r="P5183" s="41">
        <v>44281</v>
      </c>
      <c r="Q5183" s="39" t="s">
        <v>54</v>
      </c>
      <c r="R5183" s="68"/>
    </row>
    <row r="5184" spans="1:18" s="70" customFormat="1" ht="12.75" customHeight="1" x14ac:dyDescent="0.2">
      <c r="A5184" s="38" t="s">
        <v>9618</v>
      </c>
      <c r="B5184" s="42" t="s">
        <v>9619</v>
      </c>
      <c r="C5184" s="42" t="s">
        <v>9620</v>
      </c>
      <c r="D5184" s="38">
        <v>508633</v>
      </c>
      <c r="E5184" s="42" t="s">
        <v>8711</v>
      </c>
      <c r="F5184" s="38">
        <v>8266012864</v>
      </c>
      <c r="G5184" s="40" t="s">
        <v>9621</v>
      </c>
      <c r="H5184" s="3">
        <v>12690.677966101695</v>
      </c>
      <c r="I5184" s="3"/>
      <c r="J5184" s="3">
        <v>2284.3220338983051</v>
      </c>
      <c r="K5184" s="3">
        <f t="shared" si="83"/>
        <v>14975</v>
      </c>
      <c r="L5184" s="41">
        <v>44547.729166666664</v>
      </c>
      <c r="M5184" s="39">
        <v>6870329208</v>
      </c>
      <c r="N5184" s="42" t="s">
        <v>315</v>
      </c>
      <c r="O5184" s="42">
        <v>201137348816</v>
      </c>
      <c r="P5184" s="60">
        <v>44575</v>
      </c>
      <c r="Q5184" s="42" t="s">
        <v>243</v>
      </c>
      <c r="R5184" s="68"/>
    </row>
    <row r="5185" spans="1:18" s="70" customFormat="1" ht="12.75" customHeight="1" x14ac:dyDescent="0.2">
      <c r="A5185" s="38" t="s">
        <v>4590</v>
      </c>
      <c r="B5185" s="39" t="s">
        <v>4591</v>
      </c>
      <c r="C5185" s="39" t="s">
        <v>4592</v>
      </c>
      <c r="D5185" s="38">
        <v>401972</v>
      </c>
      <c r="E5185" s="39" t="s">
        <v>842</v>
      </c>
      <c r="F5185" s="38">
        <v>8263000049</v>
      </c>
      <c r="G5185" s="40" t="s">
        <v>4593</v>
      </c>
      <c r="H5185" s="2">
        <v>12670</v>
      </c>
      <c r="I5185" s="2">
        <v>15.000600000000002</v>
      </c>
      <c r="J5185" s="2">
        <v>2280.6</v>
      </c>
      <c r="K5185" s="3">
        <f t="shared" si="83"/>
        <v>14965.6006</v>
      </c>
      <c r="L5185" s="41">
        <v>44368.729166666664</v>
      </c>
      <c r="M5185" s="39">
        <v>6870150728</v>
      </c>
      <c r="N5185" s="39" t="s">
        <v>52</v>
      </c>
      <c r="O5185" s="40" t="s">
        <v>4561</v>
      </c>
      <c r="P5185" s="41">
        <v>44415</v>
      </c>
      <c r="Q5185" s="39" t="s">
        <v>54</v>
      </c>
      <c r="R5185" s="68"/>
    </row>
    <row r="5186" spans="1:18" s="70" customFormat="1" ht="12.75" customHeight="1" x14ac:dyDescent="0.2">
      <c r="A5186" s="38" t="s">
        <v>6481</v>
      </c>
      <c r="B5186" s="39" t="s">
        <v>6482</v>
      </c>
      <c r="C5186" s="39" t="s">
        <v>6483</v>
      </c>
      <c r="D5186" s="38">
        <v>401972</v>
      </c>
      <c r="E5186" s="39" t="s">
        <v>842</v>
      </c>
      <c r="F5186" s="38">
        <v>8263000049</v>
      </c>
      <c r="G5186" s="40" t="s">
        <v>6484</v>
      </c>
      <c r="H5186" s="2">
        <v>12670</v>
      </c>
      <c r="I5186" s="2">
        <v>15.000600000000002</v>
      </c>
      <c r="J5186" s="2">
        <v>2280.6</v>
      </c>
      <c r="K5186" s="3">
        <f t="shared" si="83"/>
        <v>14965.6006</v>
      </c>
      <c r="L5186" s="41">
        <v>44368.729166666664</v>
      </c>
      <c r="M5186" s="39">
        <v>6870214766</v>
      </c>
      <c r="N5186" s="39" t="s">
        <v>52</v>
      </c>
      <c r="O5186" s="40"/>
      <c r="P5186" s="41"/>
      <c r="Q5186" s="39" t="s">
        <v>54</v>
      </c>
      <c r="R5186" s="68"/>
    </row>
    <row r="5187" spans="1:18" s="70" customFormat="1" ht="12.75" customHeight="1" x14ac:dyDescent="0.2">
      <c r="A5187" s="38" t="s">
        <v>6819</v>
      </c>
      <c r="B5187" s="39" t="s">
        <v>6820</v>
      </c>
      <c r="C5187" s="39" t="s">
        <v>6821</v>
      </c>
      <c r="D5187" s="38">
        <v>401972</v>
      </c>
      <c r="E5187" s="39" t="s">
        <v>842</v>
      </c>
      <c r="F5187" s="38">
        <v>8263000049</v>
      </c>
      <c r="G5187" s="40" t="s">
        <v>6822</v>
      </c>
      <c r="H5187" s="2">
        <v>12670</v>
      </c>
      <c r="I5187" s="2">
        <v>0</v>
      </c>
      <c r="J5187" s="2">
        <v>2280.6</v>
      </c>
      <c r="K5187" s="3">
        <f t="shared" si="83"/>
        <v>14950.6</v>
      </c>
      <c r="L5187" s="41">
        <v>44438.729166666664</v>
      </c>
      <c r="M5187" s="39">
        <v>6870227671</v>
      </c>
      <c r="N5187" s="39" t="s">
        <v>52</v>
      </c>
      <c r="O5187" s="40" t="s">
        <v>6809</v>
      </c>
      <c r="P5187" s="41">
        <v>44481</v>
      </c>
      <c r="Q5187" s="39" t="s">
        <v>54</v>
      </c>
      <c r="R5187" s="68"/>
    </row>
    <row r="5188" spans="1:18" s="70" customFormat="1" ht="12.75" customHeight="1" x14ac:dyDescent="0.2">
      <c r="A5188" s="38" t="s">
        <v>8021</v>
      </c>
      <c r="B5188" s="39" t="s">
        <v>8022</v>
      </c>
      <c r="C5188" s="39" t="s">
        <v>8023</v>
      </c>
      <c r="D5188" s="38">
        <v>401972</v>
      </c>
      <c r="E5188" s="39" t="s">
        <v>842</v>
      </c>
      <c r="F5188" s="38">
        <v>8263000049</v>
      </c>
      <c r="G5188" s="40" t="s">
        <v>8024</v>
      </c>
      <c r="H5188" s="2">
        <v>12670</v>
      </c>
      <c r="I5188" s="2">
        <v>0</v>
      </c>
      <c r="J5188" s="2">
        <v>2280.6</v>
      </c>
      <c r="K5188" s="3">
        <f t="shared" si="83"/>
        <v>14950.6</v>
      </c>
      <c r="L5188" s="41">
        <v>44469.729166666664</v>
      </c>
      <c r="M5188" s="39">
        <v>6870262669</v>
      </c>
      <c r="N5188" s="39" t="s">
        <v>52</v>
      </c>
      <c r="O5188" s="40"/>
      <c r="P5188" s="41"/>
      <c r="Q5188" s="39" t="s">
        <v>54</v>
      </c>
      <c r="R5188" s="68"/>
    </row>
    <row r="5189" spans="1:18" s="70" customFormat="1" ht="12.75" customHeight="1" x14ac:dyDescent="0.2">
      <c r="A5189" s="38" t="s">
        <v>19918</v>
      </c>
      <c r="B5189" s="39" t="s">
        <v>19919</v>
      </c>
      <c r="C5189" s="39" t="s">
        <v>19920</v>
      </c>
      <c r="D5189" s="38">
        <v>128773</v>
      </c>
      <c r="E5189" s="39" t="s">
        <v>13807</v>
      </c>
      <c r="F5189" s="38">
        <v>8266018436</v>
      </c>
      <c r="G5189" s="40">
        <v>374</v>
      </c>
      <c r="H5189" s="2">
        <v>12600</v>
      </c>
      <c r="I5189" s="2"/>
      <c r="J5189" s="2">
        <v>2268</v>
      </c>
      <c r="K5189" s="3">
        <f t="shared" si="83"/>
        <v>14868</v>
      </c>
      <c r="L5189" s="41">
        <v>45096.729166666664</v>
      </c>
      <c r="M5189" s="39">
        <v>1246434999</v>
      </c>
      <c r="N5189" s="39" t="s">
        <v>19303</v>
      </c>
      <c r="O5189" s="40" t="s">
        <v>19834</v>
      </c>
      <c r="P5189" s="41">
        <v>45147</v>
      </c>
      <c r="Q5189" s="62" t="s">
        <v>19</v>
      </c>
      <c r="R5189" s="68"/>
    </row>
    <row r="5190" spans="1:18" s="70" customFormat="1" ht="12.75" customHeight="1" x14ac:dyDescent="0.2">
      <c r="A5190" s="38" t="s">
        <v>17346</v>
      </c>
      <c r="B5190" s="39" t="s">
        <v>17347</v>
      </c>
      <c r="C5190" s="39" t="s">
        <v>17348</v>
      </c>
      <c r="D5190" s="38">
        <v>404175</v>
      </c>
      <c r="E5190" s="39" t="s">
        <v>1555</v>
      </c>
      <c r="F5190" s="38">
        <v>8266016371</v>
      </c>
      <c r="G5190" s="40" t="s">
        <v>17349</v>
      </c>
      <c r="H5190" s="2">
        <v>12542.466101694916</v>
      </c>
      <c r="I5190" s="2"/>
      <c r="J5190" s="2">
        <v>2257.6438983050848</v>
      </c>
      <c r="K5190" s="3">
        <f t="shared" ref="K5190:K5253" si="84">SUM(H5190:J5190)</f>
        <v>14800.11</v>
      </c>
      <c r="L5190" s="41">
        <v>44925.729166666664</v>
      </c>
      <c r="M5190" s="39">
        <v>6870348245</v>
      </c>
      <c r="N5190" s="39" t="s">
        <v>3282</v>
      </c>
      <c r="O5190" s="40" t="s">
        <v>17350</v>
      </c>
      <c r="P5190" s="41">
        <v>44981</v>
      </c>
      <c r="Q5190" s="42" t="s">
        <v>2417</v>
      </c>
      <c r="R5190" s="68"/>
    </row>
    <row r="5191" spans="1:18" s="70" customFormat="1" ht="12.75" customHeight="1" x14ac:dyDescent="0.2">
      <c r="A5191" s="38" t="s">
        <v>63</v>
      </c>
      <c r="B5191" s="1"/>
      <c r="C5191" s="1"/>
      <c r="D5191" s="51"/>
      <c r="E5191" s="149" t="s">
        <v>64</v>
      </c>
      <c r="F5191" s="53"/>
      <c r="G5191" s="54" t="s">
        <v>2314</v>
      </c>
      <c r="H5191" s="35">
        <v>12531.64</v>
      </c>
      <c r="I5191" s="1"/>
      <c r="J5191" s="1"/>
      <c r="K5191" s="3">
        <f t="shared" si="84"/>
        <v>12531.64</v>
      </c>
      <c r="L5191" s="41">
        <v>44350</v>
      </c>
      <c r="M5191" s="56"/>
      <c r="N5191" s="1"/>
      <c r="O5191" s="1"/>
      <c r="P5191" s="57"/>
      <c r="Q5191" s="39" t="s">
        <v>54</v>
      </c>
      <c r="R5191" s="68"/>
    </row>
    <row r="5192" spans="1:18" s="70" customFormat="1" ht="12.75" customHeight="1" x14ac:dyDescent="0.25">
      <c r="A5192" s="38" t="s">
        <v>22055</v>
      </c>
      <c r="B5192" s="39" t="s">
        <v>22056</v>
      </c>
      <c r="C5192" s="39" t="s">
        <v>22057</v>
      </c>
      <c r="D5192" s="38">
        <v>407261</v>
      </c>
      <c r="E5192" s="138" t="s">
        <v>58</v>
      </c>
      <c r="F5192" s="38">
        <v>8266020033</v>
      </c>
      <c r="G5192" s="40">
        <v>9757901318</v>
      </c>
      <c r="H5192" s="2">
        <v>12516</v>
      </c>
      <c r="I5192" s="2"/>
      <c r="J5192" s="2">
        <v>0</v>
      </c>
      <c r="K5192" s="3">
        <f t="shared" si="84"/>
        <v>12516</v>
      </c>
      <c r="L5192" s="41">
        <v>45342.729166666664</v>
      </c>
      <c r="M5192" s="39">
        <v>1246726087</v>
      </c>
      <c r="N5192" s="39" t="s">
        <v>19303</v>
      </c>
      <c r="O5192" s="40"/>
      <c r="P5192" s="41"/>
      <c r="Q5192" s="62" t="s">
        <v>19</v>
      </c>
      <c r="R5192" s="68"/>
    </row>
    <row r="5193" spans="1:18" s="70" customFormat="1" ht="12.75" customHeight="1" x14ac:dyDescent="0.25">
      <c r="A5193" s="38" t="s">
        <v>22081</v>
      </c>
      <c r="B5193" s="39" t="s">
        <v>22082</v>
      </c>
      <c r="C5193" s="39" t="s">
        <v>22083</v>
      </c>
      <c r="D5193" s="38">
        <v>407261</v>
      </c>
      <c r="E5193" s="138" t="s">
        <v>58</v>
      </c>
      <c r="F5193" s="38">
        <v>8266020033</v>
      </c>
      <c r="G5193" s="40">
        <v>9757901783</v>
      </c>
      <c r="H5193" s="2">
        <v>12516</v>
      </c>
      <c r="I5193" s="2"/>
      <c r="J5193" s="2">
        <v>0</v>
      </c>
      <c r="K5193" s="3">
        <f t="shared" si="84"/>
        <v>12516</v>
      </c>
      <c r="L5193" s="41">
        <v>45349.729166666664</v>
      </c>
      <c r="M5193" s="39">
        <v>1246730668</v>
      </c>
      <c r="N5193" s="39" t="s">
        <v>19303</v>
      </c>
      <c r="O5193" s="40"/>
      <c r="P5193" s="41"/>
      <c r="Q5193" s="62" t="s">
        <v>19</v>
      </c>
      <c r="R5193" s="68"/>
    </row>
    <row r="5194" spans="1:18" s="70" customFormat="1" ht="12.75" customHeight="1" x14ac:dyDescent="0.25">
      <c r="A5194" s="38" t="s">
        <v>22184</v>
      </c>
      <c r="B5194" s="39" t="s">
        <v>22185</v>
      </c>
      <c r="C5194" s="39" t="s">
        <v>22186</v>
      </c>
      <c r="D5194" s="38">
        <v>407261</v>
      </c>
      <c r="E5194" s="138" t="s">
        <v>58</v>
      </c>
      <c r="F5194" s="38">
        <v>8266020033</v>
      </c>
      <c r="G5194" s="40">
        <v>9757901907</v>
      </c>
      <c r="H5194" s="2">
        <v>12516</v>
      </c>
      <c r="I5194" s="2"/>
      <c r="J5194" s="2">
        <v>0</v>
      </c>
      <c r="K5194" s="3">
        <f t="shared" si="84"/>
        <v>12516</v>
      </c>
      <c r="L5194" s="41">
        <v>45351.729166666664</v>
      </c>
      <c r="M5194" s="39">
        <v>1246754748</v>
      </c>
      <c r="N5194" s="39" t="s">
        <v>19303</v>
      </c>
      <c r="O5194" s="40"/>
      <c r="P5194" s="41"/>
      <c r="Q5194" s="62" t="s">
        <v>19</v>
      </c>
      <c r="R5194" s="68"/>
    </row>
    <row r="5195" spans="1:18" s="70" customFormat="1" ht="12.75" customHeight="1" x14ac:dyDescent="0.25">
      <c r="A5195" s="38" t="s">
        <v>22531</v>
      </c>
      <c r="B5195" s="39" t="s">
        <v>22532</v>
      </c>
      <c r="C5195" s="39"/>
      <c r="D5195" s="38">
        <v>407261</v>
      </c>
      <c r="E5195" s="138" t="s">
        <v>58</v>
      </c>
      <c r="F5195" s="38">
        <v>8266019363</v>
      </c>
      <c r="G5195" s="40">
        <v>9757904345</v>
      </c>
      <c r="H5195" s="2">
        <v>12516</v>
      </c>
      <c r="I5195" s="2"/>
      <c r="J5195" s="2">
        <v>0</v>
      </c>
      <c r="K5195" s="3">
        <f t="shared" si="84"/>
        <v>12516</v>
      </c>
      <c r="L5195" s="41">
        <v>45411</v>
      </c>
      <c r="M5195" s="39"/>
      <c r="N5195" s="39" t="s">
        <v>19303</v>
      </c>
      <c r="O5195" s="40"/>
      <c r="P5195" s="41"/>
      <c r="Q5195" s="62" t="s">
        <v>19</v>
      </c>
      <c r="R5195" s="68"/>
    </row>
    <row r="5196" spans="1:18" s="70" customFormat="1" ht="12.75" customHeight="1" x14ac:dyDescent="0.25">
      <c r="A5196" s="38" t="s">
        <v>21786</v>
      </c>
      <c r="B5196" s="39" t="s">
        <v>21787</v>
      </c>
      <c r="C5196" s="39" t="s">
        <v>21788</v>
      </c>
      <c r="D5196" s="38">
        <v>407261</v>
      </c>
      <c r="E5196" s="138" t="s">
        <v>58</v>
      </c>
      <c r="F5196" s="38">
        <v>8266020033</v>
      </c>
      <c r="G5196" s="40">
        <v>9854059273</v>
      </c>
      <c r="H5196" s="2">
        <v>12514.52</v>
      </c>
      <c r="I5196" s="2"/>
      <c r="J5196" s="2">
        <v>0</v>
      </c>
      <c r="K5196" s="3">
        <f t="shared" si="84"/>
        <v>12514.52</v>
      </c>
      <c r="L5196" s="41">
        <v>45312.729166666664</v>
      </c>
      <c r="M5196" s="39">
        <v>1246684856</v>
      </c>
      <c r="N5196" s="39" t="s">
        <v>19303</v>
      </c>
      <c r="O5196" s="40"/>
      <c r="P5196" s="41"/>
      <c r="Q5196" s="62" t="s">
        <v>19</v>
      </c>
      <c r="R5196" s="68"/>
    </row>
    <row r="5197" spans="1:18" s="70" customFormat="1" ht="12.75" customHeight="1" x14ac:dyDescent="0.25">
      <c r="A5197" s="38" t="s">
        <v>21789</v>
      </c>
      <c r="B5197" s="39" t="s">
        <v>21790</v>
      </c>
      <c r="C5197" s="39" t="s">
        <v>21791</v>
      </c>
      <c r="D5197" s="38">
        <v>407261</v>
      </c>
      <c r="E5197" s="138" t="s">
        <v>58</v>
      </c>
      <c r="F5197" s="38">
        <v>8266020033</v>
      </c>
      <c r="G5197" s="40">
        <v>9854059175</v>
      </c>
      <c r="H5197" s="2">
        <v>12514.52</v>
      </c>
      <c r="I5197" s="2"/>
      <c r="J5197" s="2">
        <v>0</v>
      </c>
      <c r="K5197" s="3">
        <f t="shared" si="84"/>
        <v>12514.52</v>
      </c>
      <c r="L5197" s="41">
        <v>45310.729166666664</v>
      </c>
      <c r="M5197" s="39">
        <v>1246684863</v>
      </c>
      <c r="N5197" s="39" t="s">
        <v>19303</v>
      </c>
      <c r="O5197" s="40"/>
      <c r="P5197" s="41"/>
      <c r="Q5197" s="62" t="s">
        <v>19</v>
      </c>
      <c r="R5197" s="68"/>
    </row>
    <row r="5198" spans="1:18" s="70" customFormat="1" ht="12.75" customHeight="1" x14ac:dyDescent="0.25">
      <c r="A5198" s="38" t="s">
        <v>21836</v>
      </c>
      <c r="B5198" s="39" t="s">
        <v>21837</v>
      </c>
      <c r="C5198" s="39" t="s">
        <v>21838</v>
      </c>
      <c r="D5198" s="38">
        <v>407261</v>
      </c>
      <c r="E5198" s="138" t="s">
        <v>58</v>
      </c>
      <c r="F5198" s="38">
        <v>8266020033</v>
      </c>
      <c r="G5198" s="40">
        <v>9854059852</v>
      </c>
      <c r="H5198" s="2">
        <v>12514.52</v>
      </c>
      <c r="I5198" s="2"/>
      <c r="J5198" s="2">
        <v>0</v>
      </c>
      <c r="K5198" s="3">
        <f t="shared" si="84"/>
        <v>12514.52</v>
      </c>
      <c r="L5198" s="41">
        <v>45322.729166666664</v>
      </c>
      <c r="M5198" s="39"/>
      <c r="N5198" s="39" t="s">
        <v>19303</v>
      </c>
      <c r="O5198" s="40"/>
      <c r="P5198" s="41"/>
      <c r="Q5198" s="62" t="s">
        <v>19</v>
      </c>
      <c r="R5198" s="68"/>
    </row>
    <row r="5199" spans="1:18" s="70" customFormat="1" ht="12.75" customHeight="1" x14ac:dyDescent="0.25">
      <c r="A5199" s="38" t="s">
        <v>21839</v>
      </c>
      <c r="B5199" s="39" t="s">
        <v>21840</v>
      </c>
      <c r="C5199" s="39" t="s">
        <v>21841</v>
      </c>
      <c r="D5199" s="38">
        <v>407261</v>
      </c>
      <c r="E5199" s="138" t="s">
        <v>58</v>
      </c>
      <c r="F5199" s="38">
        <v>8266020033</v>
      </c>
      <c r="G5199" s="40">
        <v>9854059530</v>
      </c>
      <c r="H5199" s="2">
        <v>12514.52</v>
      </c>
      <c r="I5199" s="2"/>
      <c r="J5199" s="2">
        <v>0</v>
      </c>
      <c r="K5199" s="3">
        <f t="shared" si="84"/>
        <v>12514.52</v>
      </c>
      <c r="L5199" s="41">
        <v>45316.729166666664</v>
      </c>
      <c r="M5199" s="39">
        <v>1246693653</v>
      </c>
      <c r="N5199" s="39" t="s">
        <v>19303</v>
      </c>
      <c r="O5199" s="40"/>
      <c r="P5199" s="41"/>
      <c r="Q5199" s="62" t="s">
        <v>19</v>
      </c>
      <c r="R5199" s="68"/>
    </row>
    <row r="5200" spans="1:18" s="70" customFormat="1" ht="12.75" customHeight="1" x14ac:dyDescent="0.2">
      <c r="A5200" s="38" t="s">
        <v>21913</v>
      </c>
      <c r="B5200" s="39" t="s">
        <v>21914</v>
      </c>
      <c r="C5200" s="39" t="s">
        <v>21915</v>
      </c>
      <c r="D5200" s="38">
        <v>812419</v>
      </c>
      <c r="E5200" s="39" t="s">
        <v>1956</v>
      </c>
      <c r="F5200" s="38">
        <v>8268014014</v>
      </c>
      <c r="G5200" s="40" t="s">
        <v>21916</v>
      </c>
      <c r="H5200" s="2">
        <v>12510.169491525425</v>
      </c>
      <c r="I5200" s="2"/>
      <c r="J5200" s="2">
        <v>2251.8305084745762</v>
      </c>
      <c r="K5200" s="3">
        <f t="shared" si="84"/>
        <v>14762</v>
      </c>
      <c r="L5200" s="41">
        <v>45322.729166666664</v>
      </c>
      <c r="M5200" s="39">
        <v>161033790</v>
      </c>
      <c r="N5200" s="39" t="s">
        <v>18453</v>
      </c>
      <c r="O5200" s="40" t="s">
        <v>21917</v>
      </c>
      <c r="P5200" s="41">
        <v>45338</v>
      </c>
      <c r="Q5200" s="62" t="s">
        <v>21</v>
      </c>
      <c r="R5200" s="68"/>
    </row>
    <row r="5201" spans="1:18" s="70" customFormat="1" ht="12.75" customHeight="1" x14ac:dyDescent="0.2">
      <c r="A5201" s="38" t="s">
        <v>20229</v>
      </c>
      <c r="B5201" s="39" t="s">
        <v>20230</v>
      </c>
      <c r="C5201" s="39" t="s">
        <v>20231</v>
      </c>
      <c r="D5201" s="38">
        <v>821964</v>
      </c>
      <c r="E5201" s="39" t="s">
        <v>13460</v>
      </c>
      <c r="F5201" s="38">
        <v>8268012955</v>
      </c>
      <c r="G5201" s="40" t="s">
        <v>20232</v>
      </c>
      <c r="H5201" s="2">
        <v>12480</v>
      </c>
      <c r="I5201" s="2"/>
      <c r="J5201" s="2">
        <v>2246.4</v>
      </c>
      <c r="K5201" s="3">
        <f t="shared" si="84"/>
        <v>14726.4</v>
      </c>
      <c r="L5201" s="41">
        <v>45149.729166666664</v>
      </c>
      <c r="M5201" s="39">
        <v>160593587</v>
      </c>
      <c r="N5201" s="39" t="s">
        <v>3282</v>
      </c>
      <c r="O5201" s="40" t="s">
        <v>20233</v>
      </c>
      <c r="P5201" s="41">
        <v>45169</v>
      </c>
      <c r="Q5201" s="42" t="s">
        <v>2417</v>
      </c>
      <c r="R5201" s="68"/>
    </row>
    <row r="5202" spans="1:18" s="70" customFormat="1" ht="12.75" customHeight="1" x14ac:dyDescent="0.2">
      <c r="A5202" s="38" t="s">
        <v>6167</v>
      </c>
      <c r="B5202" s="1"/>
      <c r="C5202" s="1"/>
      <c r="D5202" s="51"/>
      <c r="E5202" s="39" t="s">
        <v>6168</v>
      </c>
      <c r="F5202" s="53"/>
      <c r="G5202" s="54" t="s">
        <v>15479</v>
      </c>
      <c r="H5202" s="35">
        <v>12463.11</v>
      </c>
      <c r="I5202" s="1"/>
      <c r="J5202" s="1"/>
      <c r="K5202" s="3">
        <f t="shared" si="84"/>
        <v>12463.11</v>
      </c>
      <c r="L5202" s="63"/>
      <c r="M5202" s="56"/>
      <c r="N5202" s="1"/>
      <c r="O5202" s="1"/>
      <c r="P5202" s="57"/>
      <c r="Q5202" s="42" t="s">
        <v>2417</v>
      </c>
      <c r="R5202" s="68"/>
    </row>
    <row r="5203" spans="1:18" s="70" customFormat="1" ht="12.75" hidden="1" customHeight="1" x14ac:dyDescent="0.25">
      <c r="A5203" s="38" t="s">
        <v>8853</v>
      </c>
      <c r="B5203" s="42" t="s">
        <v>8854</v>
      </c>
      <c r="C5203" s="42" t="s">
        <v>8855</v>
      </c>
      <c r="D5203" s="38">
        <v>407261</v>
      </c>
      <c r="E5203" s="139" t="s">
        <v>58</v>
      </c>
      <c r="F5203" s="38">
        <v>8266013134</v>
      </c>
      <c r="G5203" s="40">
        <v>9854023664</v>
      </c>
      <c r="H5203" s="3">
        <v>12410.4</v>
      </c>
      <c r="I5203" s="3"/>
      <c r="J5203" s="3">
        <v>0</v>
      </c>
      <c r="K5203" s="3">
        <f t="shared" si="84"/>
        <v>12410.4</v>
      </c>
      <c r="L5203" s="41">
        <v>44514.729166666664</v>
      </c>
      <c r="M5203" s="39">
        <v>6870297514</v>
      </c>
      <c r="N5203" s="42" t="s">
        <v>315</v>
      </c>
      <c r="O5203" s="42"/>
      <c r="P5203" s="60"/>
      <c r="Q5203" s="42" t="s">
        <v>243</v>
      </c>
      <c r="R5203" s="68" t="s">
        <v>506</v>
      </c>
    </row>
    <row r="5204" spans="1:18" s="70" customFormat="1" ht="12.75" hidden="1" customHeight="1" x14ac:dyDescent="0.25">
      <c r="A5204" s="38" t="s">
        <v>8964</v>
      </c>
      <c r="B5204" s="42" t="s">
        <v>8965</v>
      </c>
      <c r="C5204" s="42" t="s">
        <v>8966</v>
      </c>
      <c r="D5204" s="38">
        <v>407261</v>
      </c>
      <c r="E5204" s="139" t="s">
        <v>58</v>
      </c>
      <c r="F5204" s="38">
        <v>8266013134</v>
      </c>
      <c r="G5204" s="40">
        <v>9854024050</v>
      </c>
      <c r="H5204" s="3">
        <v>12410.4</v>
      </c>
      <c r="I5204" s="3"/>
      <c r="J5204" s="3">
        <v>0</v>
      </c>
      <c r="K5204" s="3">
        <f t="shared" si="84"/>
        <v>12410.4</v>
      </c>
      <c r="L5204" s="41">
        <v>44531.729166666664</v>
      </c>
      <c r="M5204" s="39">
        <v>6870301034</v>
      </c>
      <c r="N5204" s="42" t="s">
        <v>315</v>
      </c>
      <c r="O5204" s="42"/>
      <c r="P5204" s="60"/>
      <c r="Q5204" s="42" t="s">
        <v>243</v>
      </c>
      <c r="R5204" s="68" t="s">
        <v>506</v>
      </c>
    </row>
    <row r="5205" spans="1:18" s="70" customFormat="1" ht="12.75" hidden="1" customHeight="1" x14ac:dyDescent="0.25">
      <c r="A5205" s="38" t="s">
        <v>8976</v>
      </c>
      <c r="B5205" s="42" t="s">
        <v>8977</v>
      </c>
      <c r="C5205" s="42" t="s">
        <v>8978</v>
      </c>
      <c r="D5205" s="38">
        <v>407261</v>
      </c>
      <c r="E5205" s="139" t="s">
        <v>58</v>
      </c>
      <c r="F5205" s="38">
        <v>8266013134</v>
      </c>
      <c r="G5205" s="40">
        <v>9854024098</v>
      </c>
      <c r="H5205" s="3">
        <v>12410.4</v>
      </c>
      <c r="I5205" s="3"/>
      <c r="J5205" s="3">
        <v>0</v>
      </c>
      <c r="K5205" s="3">
        <f t="shared" si="84"/>
        <v>12410.4</v>
      </c>
      <c r="L5205" s="41">
        <v>44534.729166666664</v>
      </c>
      <c r="M5205" s="39">
        <v>6870303093</v>
      </c>
      <c r="N5205" s="42" t="s">
        <v>315</v>
      </c>
      <c r="O5205" s="42"/>
      <c r="P5205" s="60"/>
      <c r="Q5205" s="42" t="s">
        <v>243</v>
      </c>
      <c r="R5205" s="68" t="s">
        <v>506</v>
      </c>
    </row>
    <row r="5206" spans="1:18" s="70" customFormat="1" ht="12.75" hidden="1" customHeight="1" x14ac:dyDescent="0.25">
      <c r="A5206" s="38" t="s">
        <v>9071</v>
      </c>
      <c r="B5206" s="42" t="s">
        <v>9072</v>
      </c>
      <c r="C5206" s="42" t="s">
        <v>9073</v>
      </c>
      <c r="D5206" s="38">
        <v>407261</v>
      </c>
      <c r="E5206" s="139" t="s">
        <v>58</v>
      </c>
      <c r="F5206" s="38">
        <v>8266013134</v>
      </c>
      <c r="G5206" s="40">
        <v>9854024185</v>
      </c>
      <c r="H5206" s="3">
        <v>12410.4</v>
      </c>
      <c r="I5206" s="3"/>
      <c r="J5206" s="3">
        <v>0</v>
      </c>
      <c r="K5206" s="3">
        <f t="shared" si="84"/>
        <v>12410.4</v>
      </c>
      <c r="L5206" s="41">
        <v>44540.729166666664</v>
      </c>
      <c r="M5206" s="39">
        <v>6870307534</v>
      </c>
      <c r="N5206" s="42" t="s">
        <v>315</v>
      </c>
      <c r="O5206" s="42"/>
      <c r="P5206" s="60"/>
      <c r="Q5206" s="42" t="s">
        <v>243</v>
      </c>
      <c r="R5206" s="68" t="s">
        <v>506</v>
      </c>
    </row>
    <row r="5207" spans="1:18" s="70" customFormat="1" ht="12.75" hidden="1" customHeight="1" x14ac:dyDescent="0.25">
      <c r="A5207" s="38" t="s">
        <v>9170</v>
      </c>
      <c r="B5207" s="42" t="s">
        <v>9171</v>
      </c>
      <c r="C5207" s="42" t="s">
        <v>9172</v>
      </c>
      <c r="D5207" s="38">
        <v>407261</v>
      </c>
      <c r="E5207" s="139" t="s">
        <v>58</v>
      </c>
      <c r="F5207" s="38">
        <v>8266013134</v>
      </c>
      <c r="G5207" s="40">
        <v>9854024304</v>
      </c>
      <c r="H5207" s="3">
        <v>12410.4</v>
      </c>
      <c r="I5207" s="3"/>
      <c r="J5207" s="3">
        <v>0</v>
      </c>
      <c r="K5207" s="3">
        <f t="shared" si="84"/>
        <v>12410.4</v>
      </c>
      <c r="L5207" s="41">
        <v>44546.729166666664</v>
      </c>
      <c r="M5207" s="39">
        <v>6870313514</v>
      </c>
      <c r="N5207" s="42" t="s">
        <v>315</v>
      </c>
      <c r="O5207" s="42"/>
      <c r="P5207" s="60"/>
      <c r="Q5207" s="42" t="s">
        <v>243</v>
      </c>
      <c r="R5207" s="68" t="s">
        <v>506</v>
      </c>
    </row>
    <row r="5208" spans="1:18" s="70" customFormat="1" ht="12.75" hidden="1" customHeight="1" x14ac:dyDescent="0.25">
      <c r="A5208" s="38" t="s">
        <v>9571</v>
      </c>
      <c r="B5208" s="42" t="s">
        <v>9572</v>
      </c>
      <c r="C5208" s="42" t="s">
        <v>9573</v>
      </c>
      <c r="D5208" s="38">
        <v>407261</v>
      </c>
      <c r="E5208" s="139" t="s">
        <v>58</v>
      </c>
      <c r="F5208" s="38">
        <v>8266013134</v>
      </c>
      <c r="G5208" s="40">
        <v>9854023495</v>
      </c>
      <c r="H5208" s="3">
        <v>12410.4</v>
      </c>
      <c r="I5208" s="3"/>
      <c r="J5208" s="3">
        <v>0</v>
      </c>
      <c r="K5208" s="3">
        <f t="shared" si="84"/>
        <v>12410.4</v>
      </c>
      <c r="L5208" s="41">
        <v>44506.729166666664</v>
      </c>
      <c r="M5208" s="39">
        <v>6870328113</v>
      </c>
      <c r="N5208" s="42" t="s">
        <v>315</v>
      </c>
      <c r="O5208" s="42"/>
      <c r="P5208" s="60"/>
      <c r="Q5208" s="42" t="s">
        <v>243</v>
      </c>
      <c r="R5208" s="68" t="s">
        <v>506</v>
      </c>
    </row>
    <row r="5209" spans="1:18" s="70" customFormat="1" ht="12.75" hidden="1" customHeight="1" x14ac:dyDescent="0.25">
      <c r="A5209" s="38" t="s">
        <v>9580</v>
      </c>
      <c r="B5209" s="42" t="s">
        <v>9581</v>
      </c>
      <c r="C5209" s="42" t="s">
        <v>9582</v>
      </c>
      <c r="D5209" s="38">
        <v>407261</v>
      </c>
      <c r="E5209" s="139" t="s">
        <v>58</v>
      </c>
      <c r="F5209" s="38">
        <v>8266013134</v>
      </c>
      <c r="G5209" s="40">
        <v>9854023874</v>
      </c>
      <c r="H5209" s="3">
        <v>12410.4</v>
      </c>
      <c r="I5209" s="3"/>
      <c r="J5209" s="3">
        <v>0</v>
      </c>
      <c r="K5209" s="3">
        <f t="shared" si="84"/>
        <v>12410.4</v>
      </c>
      <c r="L5209" s="41">
        <v>44522.729166666664</v>
      </c>
      <c r="M5209" s="39">
        <v>6870328130</v>
      </c>
      <c r="N5209" s="42" t="s">
        <v>315</v>
      </c>
      <c r="O5209" s="42"/>
      <c r="P5209" s="60"/>
      <c r="Q5209" s="42" t="s">
        <v>243</v>
      </c>
      <c r="R5209" s="68" t="s">
        <v>506</v>
      </c>
    </row>
    <row r="5210" spans="1:18" s="70" customFormat="1" ht="12.75" hidden="1" customHeight="1" x14ac:dyDescent="0.25">
      <c r="A5210" s="38" t="s">
        <v>9583</v>
      </c>
      <c r="B5210" s="42" t="s">
        <v>9584</v>
      </c>
      <c r="C5210" s="42" t="s">
        <v>9585</v>
      </c>
      <c r="D5210" s="38">
        <v>407261</v>
      </c>
      <c r="E5210" s="139" t="s">
        <v>58</v>
      </c>
      <c r="F5210" s="38">
        <v>8266013134</v>
      </c>
      <c r="G5210" s="40">
        <v>9854024530</v>
      </c>
      <c r="H5210" s="3">
        <v>12410.4</v>
      </c>
      <c r="I5210" s="3"/>
      <c r="J5210" s="3">
        <v>0</v>
      </c>
      <c r="K5210" s="3">
        <f t="shared" si="84"/>
        <v>12410.4</v>
      </c>
      <c r="L5210" s="41">
        <v>44557.729166666664</v>
      </c>
      <c r="M5210" s="39">
        <v>6870328137</v>
      </c>
      <c r="N5210" s="42" t="s">
        <v>315</v>
      </c>
      <c r="O5210" s="42"/>
      <c r="P5210" s="60"/>
      <c r="Q5210" s="42" t="s">
        <v>243</v>
      </c>
      <c r="R5210" s="68" t="s">
        <v>506</v>
      </c>
    </row>
    <row r="5211" spans="1:18" s="70" customFormat="1" ht="12.75" hidden="1" customHeight="1" x14ac:dyDescent="0.25">
      <c r="A5211" s="38" t="s">
        <v>9977</v>
      </c>
      <c r="B5211" s="42" t="s">
        <v>9978</v>
      </c>
      <c r="C5211" s="42" t="s">
        <v>9979</v>
      </c>
      <c r="D5211" s="38">
        <v>407261</v>
      </c>
      <c r="E5211" s="139" t="s">
        <v>58</v>
      </c>
      <c r="F5211" s="38">
        <v>8266013432</v>
      </c>
      <c r="G5211" s="40">
        <v>9854024668</v>
      </c>
      <c r="H5211" s="3">
        <v>12410.4</v>
      </c>
      <c r="I5211" s="3"/>
      <c r="J5211" s="3">
        <v>0</v>
      </c>
      <c r="K5211" s="3">
        <f t="shared" si="84"/>
        <v>12410.4</v>
      </c>
      <c r="L5211" s="41">
        <v>44570.729166666664</v>
      </c>
      <c r="M5211" s="39">
        <v>6870350771</v>
      </c>
      <c r="N5211" s="42" t="s">
        <v>315</v>
      </c>
      <c r="O5211" s="42"/>
      <c r="P5211" s="60"/>
      <c r="Q5211" s="42" t="s">
        <v>243</v>
      </c>
      <c r="R5211" s="68" t="s">
        <v>506</v>
      </c>
    </row>
    <row r="5212" spans="1:18" s="70" customFormat="1" ht="12.75" hidden="1" customHeight="1" x14ac:dyDescent="0.25">
      <c r="A5212" s="38" t="s">
        <v>9980</v>
      </c>
      <c r="B5212" s="42" t="s">
        <v>9981</v>
      </c>
      <c r="C5212" s="42" t="s">
        <v>9982</v>
      </c>
      <c r="D5212" s="38">
        <v>407261</v>
      </c>
      <c r="E5212" s="139" t="s">
        <v>58</v>
      </c>
      <c r="F5212" s="38">
        <v>8266013432</v>
      </c>
      <c r="G5212" s="40">
        <v>9854024596</v>
      </c>
      <c r="H5212" s="3">
        <v>12410.4</v>
      </c>
      <c r="I5212" s="3"/>
      <c r="J5212" s="3">
        <v>0</v>
      </c>
      <c r="K5212" s="3">
        <f t="shared" si="84"/>
        <v>12410.4</v>
      </c>
      <c r="L5212" s="41">
        <v>44564.729166666664</v>
      </c>
      <c r="M5212" s="39">
        <v>6870350788</v>
      </c>
      <c r="N5212" s="42" t="s">
        <v>315</v>
      </c>
      <c r="O5212" s="42"/>
      <c r="P5212" s="60"/>
      <c r="Q5212" s="42" t="s">
        <v>243</v>
      </c>
      <c r="R5212" s="68" t="s">
        <v>506</v>
      </c>
    </row>
    <row r="5213" spans="1:18" s="70" customFormat="1" ht="12.75" hidden="1" customHeight="1" x14ac:dyDescent="0.25">
      <c r="A5213" s="38" t="s">
        <v>10049</v>
      </c>
      <c r="B5213" s="42" t="s">
        <v>10050</v>
      </c>
      <c r="C5213" s="42" t="s">
        <v>10051</v>
      </c>
      <c r="D5213" s="38">
        <v>407261</v>
      </c>
      <c r="E5213" s="139" t="s">
        <v>58</v>
      </c>
      <c r="F5213" s="38">
        <v>8266013432</v>
      </c>
      <c r="G5213" s="40">
        <v>9854024752</v>
      </c>
      <c r="H5213" s="3">
        <v>12410.4</v>
      </c>
      <c r="I5213" s="3"/>
      <c r="J5213" s="3">
        <v>0</v>
      </c>
      <c r="K5213" s="3">
        <f t="shared" si="84"/>
        <v>12410.4</v>
      </c>
      <c r="L5213" s="41">
        <v>44576.729166666664</v>
      </c>
      <c r="M5213" s="39">
        <v>6870357749</v>
      </c>
      <c r="N5213" s="42" t="s">
        <v>315</v>
      </c>
      <c r="O5213" s="42"/>
      <c r="P5213" s="60"/>
      <c r="Q5213" s="42" t="s">
        <v>243</v>
      </c>
      <c r="R5213" s="68" t="s">
        <v>506</v>
      </c>
    </row>
    <row r="5214" spans="1:18" s="70" customFormat="1" ht="12.75" hidden="1" customHeight="1" x14ac:dyDescent="0.25">
      <c r="A5214" s="38" t="s">
        <v>10504</v>
      </c>
      <c r="B5214" s="42" t="s">
        <v>10505</v>
      </c>
      <c r="C5214" s="42" t="s">
        <v>10506</v>
      </c>
      <c r="D5214" s="38">
        <v>407261</v>
      </c>
      <c r="E5214" s="139" t="s">
        <v>58</v>
      </c>
      <c r="F5214" s="38">
        <v>8266013432</v>
      </c>
      <c r="G5214" s="40">
        <v>9854024822</v>
      </c>
      <c r="H5214" s="3">
        <v>12410.4</v>
      </c>
      <c r="I5214" s="3"/>
      <c r="J5214" s="3">
        <v>0</v>
      </c>
      <c r="K5214" s="3">
        <f t="shared" si="84"/>
        <v>12410.4</v>
      </c>
      <c r="L5214" s="41">
        <v>44582.729166666664</v>
      </c>
      <c r="M5214" s="39">
        <v>6870372124</v>
      </c>
      <c r="N5214" s="42" t="s">
        <v>315</v>
      </c>
      <c r="O5214" s="42"/>
      <c r="P5214" s="60"/>
      <c r="Q5214" s="42" t="s">
        <v>243</v>
      </c>
      <c r="R5214" s="68" t="s">
        <v>506</v>
      </c>
    </row>
    <row r="5215" spans="1:18" s="70" customFormat="1" ht="12.75" hidden="1" customHeight="1" x14ac:dyDescent="0.25">
      <c r="A5215" s="38" t="s">
        <v>10507</v>
      </c>
      <c r="B5215" s="42" t="s">
        <v>10508</v>
      </c>
      <c r="C5215" s="42" t="s">
        <v>10509</v>
      </c>
      <c r="D5215" s="38">
        <v>407261</v>
      </c>
      <c r="E5215" s="139" t="s">
        <v>58</v>
      </c>
      <c r="F5215" s="38">
        <v>8266013432</v>
      </c>
      <c r="G5215" s="40">
        <v>9854024893</v>
      </c>
      <c r="H5215" s="3">
        <v>12410.4</v>
      </c>
      <c r="I5215" s="3"/>
      <c r="J5215" s="3">
        <v>0</v>
      </c>
      <c r="K5215" s="3">
        <f t="shared" si="84"/>
        <v>12410.4</v>
      </c>
      <c r="L5215" s="41">
        <v>44587.729166666664</v>
      </c>
      <c r="M5215" s="39">
        <v>6870372126</v>
      </c>
      <c r="N5215" s="42" t="s">
        <v>315</v>
      </c>
      <c r="O5215" s="42"/>
      <c r="P5215" s="60"/>
      <c r="Q5215" s="42" t="s">
        <v>243</v>
      </c>
      <c r="R5215" s="68" t="s">
        <v>506</v>
      </c>
    </row>
    <row r="5216" spans="1:18" s="70" customFormat="1" ht="12.75" hidden="1" customHeight="1" x14ac:dyDescent="0.25">
      <c r="A5216" s="38" t="s">
        <v>9568</v>
      </c>
      <c r="B5216" s="42" t="s">
        <v>9569</v>
      </c>
      <c r="C5216" s="42" t="s">
        <v>9570</v>
      </c>
      <c r="D5216" s="38">
        <v>407261</v>
      </c>
      <c r="E5216" s="139" t="s">
        <v>58</v>
      </c>
      <c r="F5216" s="38">
        <v>8266013134</v>
      </c>
      <c r="G5216" s="40">
        <v>9854024399</v>
      </c>
      <c r="H5216" s="3">
        <v>12410</v>
      </c>
      <c r="I5216" s="3"/>
      <c r="J5216" s="3">
        <v>0</v>
      </c>
      <c r="K5216" s="3">
        <f t="shared" si="84"/>
        <v>12410</v>
      </c>
      <c r="L5216" s="41">
        <v>44551.729166666664</v>
      </c>
      <c r="M5216" s="39">
        <v>6870328110</v>
      </c>
      <c r="N5216" s="42" t="s">
        <v>315</v>
      </c>
      <c r="O5216" s="42"/>
      <c r="P5216" s="60"/>
      <c r="Q5216" s="42" t="s">
        <v>243</v>
      </c>
      <c r="R5216" s="68" t="s">
        <v>506</v>
      </c>
    </row>
    <row r="5217" spans="1:18" s="70" customFormat="1" ht="12.75" customHeight="1" x14ac:dyDescent="0.2">
      <c r="A5217" s="38" t="s">
        <v>3309</v>
      </c>
      <c r="B5217" s="39" t="s">
        <v>3310</v>
      </c>
      <c r="C5217" s="39" t="s">
        <v>3311</v>
      </c>
      <c r="D5217" s="38">
        <v>100915</v>
      </c>
      <c r="E5217" s="39" t="s">
        <v>2405</v>
      </c>
      <c r="F5217" s="38">
        <v>8263000105</v>
      </c>
      <c r="G5217" s="40" t="s">
        <v>3312</v>
      </c>
      <c r="H5217" s="2">
        <v>12403</v>
      </c>
      <c r="I5217" s="2">
        <v>13</v>
      </c>
      <c r="J5217" s="2">
        <v>2232.54</v>
      </c>
      <c r="K5217" s="3">
        <f t="shared" si="84"/>
        <v>14648.54</v>
      </c>
      <c r="L5217" s="41">
        <v>44347.729166666664</v>
      </c>
      <c r="M5217" s="39">
        <v>6870119619</v>
      </c>
      <c r="N5217" s="39" t="s">
        <v>52</v>
      </c>
      <c r="O5217" s="40" t="s">
        <v>3313</v>
      </c>
      <c r="P5217" s="41">
        <v>44385</v>
      </c>
      <c r="Q5217" s="39" t="s">
        <v>54</v>
      </c>
      <c r="R5217" s="68"/>
    </row>
    <row r="5218" spans="1:18" s="70" customFormat="1" ht="12.75" customHeight="1" x14ac:dyDescent="0.2">
      <c r="A5218" s="38" t="s">
        <v>10245</v>
      </c>
      <c r="B5218" s="39" t="s">
        <v>10246</v>
      </c>
      <c r="C5218" s="39" t="s">
        <v>10247</v>
      </c>
      <c r="D5218" s="38">
        <v>401972</v>
      </c>
      <c r="E5218" s="39" t="s">
        <v>842</v>
      </c>
      <c r="F5218" s="38">
        <v>8263000049</v>
      </c>
      <c r="G5218" s="40" t="s">
        <v>10248</v>
      </c>
      <c r="H5218" s="2">
        <v>12380</v>
      </c>
      <c r="I5218" s="2">
        <v>0</v>
      </c>
      <c r="J5218" s="2">
        <v>2228.4</v>
      </c>
      <c r="K5218" s="3">
        <f t="shared" si="84"/>
        <v>14608.4</v>
      </c>
      <c r="L5218" s="41">
        <v>44551.729166666664</v>
      </c>
      <c r="M5218" s="39">
        <v>6870366623</v>
      </c>
      <c r="N5218" s="39" t="s">
        <v>52</v>
      </c>
      <c r="O5218" s="40"/>
      <c r="P5218" s="41"/>
      <c r="Q5218" s="39" t="s">
        <v>54</v>
      </c>
      <c r="R5218" s="68"/>
    </row>
    <row r="5219" spans="1:18" s="70" customFormat="1" ht="12.75" customHeight="1" x14ac:dyDescent="0.2">
      <c r="A5219" s="38" t="s">
        <v>14516</v>
      </c>
      <c r="B5219" s="42" t="s">
        <v>14517</v>
      </c>
      <c r="C5219" s="42" t="s">
        <v>14518</v>
      </c>
      <c r="D5219" s="38">
        <v>300286</v>
      </c>
      <c r="E5219" s="42" t="s">
        <v>3944</v>
      </c>
      <c r="F5219" s="38">
        <v>8263000075</v>
      </c>
      <c r="G5219" s="40">
        <v>712736313</v>
      </c>
      <c r="H5219" s="3">
        <v>12375</v>
      </c>
      <c r="I5219" s="3"/>
      <c r="J5219" s="3">
        <v>2227.5</v>
      </c>
      <c r="K5219" s="3">
        <f t="shared" si="84"/>
        <v>14602.5</v>
      </c>
      <c r="L5219" s="41">
        <v>44666.729166666664</v>
      </c>
      <c r="M5219" s="39">
        <v>6870131622</v>
      </c>
      <c r="N5219" s="42" t="s">
        <v>315</v>
      </c>
      <c r="O5219" s="42" t="s">
        <v>14519</v>
      </c>
      <c r="P5219" s="60">
        <v>44770</v>
      </c>
      <c r="Q5219" s="42" t="s">
        <v>243</v>
      </c>
      <c r="R5219" s="68"/>
    </row>
    <row r="5220" spans="1:18" s="70" customFormat="1" ht="12.75" customHeight="1" x14ac:dyDescent="0.2">
      <c r="A5220" s="38" t="s">
        <v>63</v>
      </c>
      <c r="B5220" s="1"/>
      <c r="C5220" s="1"/>
      <c r="D5220" s="51"/>
      <c r="E5220" s="149" t="s">
        <v>64</v>
      </c>
      <c r="F5220" s="53"/>
      <c r="G5220" s="54" t="s">
        <v>14514</v>
      </c>
      <c r="H5220" s="35">
        <v>12172.73</v>
      </c>
      <c r="I5220" s="1"/>
      <c r="J5220" s="1"/>
      <c r="K5220" s="3">
        <f t="shared" si="84"/>
        <v>12172.73</v>
      </c>
      <c r="L5220" s="41">
        <v>44763</v>
      </c>
      <c r="M5220" s="56"/>
      <c r="N5220" s="1"/>
      <c r="O5220" s="1"/>
      <c r="P5220" s="57"/>
      <c r="Q5220" s="39" t="s">
        <v>54</v>
      </c>
      <c r="R5220" s="68"/>
    </row>
    <row r="5221" spans="1:18" s="70" customFormat="1" ht="12.75" customHeight="1" x14ac:dyDescent="0.25">
      <c r="A5221" s="38" t="s">
        <v>22533</v>
      </c>
      <c r="B5221" s="39" t="s">
        <v>22534</v>
      </c>
      <c r="C5221" s="39"/>
      <c r="D5221" s="38">
        <v>407261</v>
      </c>
      <c r="E5221" s="138" t="s">
        <v>58</v>
      </c>
      <c r="F5221" s="38">
        <v>8266019363</v>
      </c>
      <c r="G5221" s="40">
        <v>9757904989</v>
      </c>
      <c r="H5221" s="2">
        <v>12159.96</v>
      </c>
      <c r="I5221" s="2"/>
      <c r="J5221" s="2">
        <v>0</v>
      </c>
      <c r="K5221" s="3">
        <f t="shared" si="84"/>
        <v>12159.96</v>
      </c>
      <c r="L5221" s="41">
        <v>45411</v>
      </c>
      <c r="M5221" s="39"/>
      <c r="N5221" s="39" t="s">
        <v>19303</v>
      </c>
      <c r="O5221" s="40"/>
      <c r="P5221" s="41"/>
      <c r="Q5221" s="62" t="s">
        <v>19</v>
      </c>
      <c r="R5221" s="68"/>
    </row>
    <row r="5222" spans="1:18" s="70" customFormat="1" ht="12.75" customHeight="1" x14ac:dyDescent="0.25">
      <c r="A5222" s="38" t="s">
        <v>22607</v>
      </c>
      <c r="B5222" s="39" t="s">
        <v>22608</v>
      </c>
      <c r="C5222" s="39"/>
      <c r="D5222" s="38">
        <v>407261</v>
      </c>
      <c r="E5222" s="138" t="s">
        <v>58</v>
      </c>
      <c r="F5222" s="38">
        <v>8266019363</v>
      </c>
      <c r="G5222" s="40">
        <v>9757905625</v>
      </c>
      <c r="H5222" s="2">
        <v>12159.96</v>
      </c>
      <c r="I5222" s="2"/>
      <c r="J5222" s="2">
        <v>0</v>
      </c>
      <c r="K5222" s="3">
        <f t="shared" si="84"/>
        <v>12159.96</v>
      </c>
      <c r="L5222" s="41">
        <v>45429</v>
      </c>
      <c r="M5222" s="39"/>
      <c r="N5222" s="39" t="s">
        <v>19303</v>
      </c>
      <c r="O5222" s="40"/>
      <c r="P5222" s="41"/>
      <c r="Q5222" s="62" t="s">
        <v>19</v>
      </c>
      <c r="R5222" s="68"/>
    </row>
    <row r="5223" spans="1:18" s="70" customFormat="1" ht="12.75" customHeight="1" x14ac:dyDescent="0.2">
      <c r="A5223" s="38" t="s">
        <v>20702</v>
      </c>
      <c r="B5223" s="42"/>
      <c r="C5223" s="42"/>
      <c r="D5223" s="38"/>
      <c r="E5223" s="42" t="s">
        <v>3025</v>
      </c>
      <c r="F5223" s="61" t="s">
        <v>20697</v>
      </c>
      <c r="G5223" s="59">
        <v>45213</v>
      </c>
      <c r="H5223" s="5">
        <v>12157.54</v>
      </c>
      <c r="I5223" s="3"/>
      <c r="J5223" s="2">
        <v>0</v>
      </c>
      <c r="K5223" s="3">
        <f t="shared" si="84"/>
        <v>12157.54</v>
      </c>
      <c r="L5223" s="59">
        <v>45213</v>
      </c>
      <c r="M5223" s="61" t="s">
        <v>20697</v>
      </c>
      <c r="N5223" s="42" t="s">
        <v>20138</v>
      </c>
      <c r="O5223" s="42"/>
      <c r="P5223" s="60"/>
      <c r="Q5223" s="62" t="s">
        <v>17</v>
      </c>
      <c r="R5223" s="68"/>
    </row>
    <row r="5224" spans="1:18" s="70" customFormat="1" ht="12.75" customHeight="1" x14ac:dyDescent="0.2">
      <c r="A5224" s="38" t="s">
        <v>6167</v>
      </c>
      <c r="B5224" s="1"/>
      <c r="C5224" s="1"/>
      <c r="D5224" s="51"/>
      <c r="E5224" s="39" t="s">
        <v>6168</v>
      </c>
      <c r="F5224" s="53"/>
      <c r="G5224" s="54" t="s">
        <v>18887</v>
      </c>
      <c r="H5224" s="35">
        <v>12149.29</v>
      </c>
      <c r="I5224" s="1"/>
      <c r="J5224" s="1"/>
      <c r="K5224" s="3">
        <f t="shared" si="84"/>
        <v>12149.29</v>
      </c>
      <c r="L5224" s="63"/>
      <c r="M5224" s="56"/>
      <c r="N5224" s="1"/>
      <c r="O5224" s="1"/>
      <c r="P5224" s="57"/>
      <c r="Q5224" s="42" t="s">
        <v>2417</v>
      </c>
      <c r="R5224" s="68"/>
    </row>
    <row r="5225" spans="1:18" s="70" customFormat="1" ht="12.75" customHeight="1" x14ac:dyDescent="0.2">
      <c r="A5225" s="38" t="s">
        <v>6167</v>
      </c>
      <c r="B5225" s="1"/>
      <c r="C5225" s="1"/>
      <c r="D5225" s="51"/>
      <c r="E5225" s="39" t="s">
        <v>6168</v>
      </c>
      <c r="F5225" s="53"/>
      <c r="G5225" s="54" t="s">
        <v>18893</v>
      </c>
      <c r="H5225" s="35">
        <v>12149.16</v>
      </c>
      <c r="I5225" s="1"/>
      <c r="J5225" s="1"/>
      <c r="K5225" s="3">
        <f t="shared" si="84"/>
        <v>12149.16</v>
      </c>
      <c r="L5225" s="63"/>
      <c r="M5225" s="56"/>
      <c r="N5225" s="1"/>
      <c r="O5225" s="1"/>
      <c r="P5225" s="57"/>
      <c r="Q5225" s="42" t="s">
        <v>2417</v>
      </c>
      <c r="R5225" s="68"/>
    </row>
    <row r="5226" spans="1:18" s="70" customFormat="1" ht="12.75" customHeight="1" x14ac:dyDescent="0.2">
      <c r="A5226" s="38" t="s">
        <v>8297</v>
      </c>
      <c r="B5226" s="42" t="s">
        <v>8298</v>
      </c>
      <c r="C5226" s="42" t="s">
        <v>8299</v>
      </c>
      <c r="D5226" s="38">
        <v>108271</v>
      </c>
      <c r="E5226" s="42" t="s">
        <v>6876</v>
      </c>
      <c r="F5226" s="38">
        <v>8266012562</v>
      </c>
      <c r="G5226" s="40">
        <v>27017</v>
      </c>
      <c r="H5226" s="3">
        <v>12045</v>
      </c>
      <c r="I5226" s="3"/>
      <c r="J5226" s="3">
        <v>2168.1</v>
      </c>
      <c r="K5226" s="3">
        <f t="shared" si="84"/>
        <v>14213.1</v>
      </c>
      <c r="L5226" s="41">
        <v>44483.729166666664</v>
      </c>
      <c r="M5226" s="39">
        <v>6870268235</v>
      </c>
      <c r="N5226" s="42" t="s">
        <v>315</v>
      </c>
      <c r="O5226" s="42" t="s">
        <v>8300</v>
      </c>
      <c r="P5226" s="60">
        <v>44533</v>
      </c>
      <c r="Q5226" s="42" t="s">
        <v>243</v>
      </c>
      <c r="R5226" s="68"/>
    </row>
    <row r="5227" spans="1:18" s="70" customFormat="1" ht="12.75" customHeight="1" x14ac:dyDescent="0.2">
      <c r="A5227" s="38" t="s">
        <v>9423</v>
      </c>
      <c r="B5227" s="39" t="s">
        <v>9424</v>
      </c>
      <c r="C5227" s="39" t="s">
        <v>9425</v>
      </c>
      <c r="D5227" s="38">
        <v>401972</v>
      </c>
      <c r="E5227" s="39" t="s">
        <v>842</v>
      </c>
      <c r="F5227" s="38">
        <v>8263000049</v>
      </c>
      <c r="G5227" s="40" t="s">
        <v>9426</v>
      </c>
      <c r="H5227" s="2">
        <v>12000</v>
      </c>
      <c r="I5227" s="2">
        <v>0</v>
      </c>
      <c r="J5227" s="2">
        <v>2160</v>
      </c>
      <c r="K5227" s="3">
        <f t="shared" si="84"/>
        <v>14160</v>
      </c>
      <c r="L5227" s="41">
        <v>44489.729166666664</v>
      </c>
      <c r="M5227" s="39">
        <v>6870324210</v>
      </c>
      <c r="N5227" s="39" t="s">
        <v>52</v>
      </c>
      <c r="O5227" s="40"/>
      <c r="P5227" s="41"/>
      <c r="Q5227" s="39" t="s">
        <v>54</v>
      </c>
      <c r="R5227" s="68"/>
    </row>
    <row r="5228" spans="1:18" s="70" customFormat="1" ht="12.75" customHeight="1" x14ac:dyDescent="0.2">
      <c r="A5228" s="38" t="s">
        <v>9461</v>
      </c>
      <c r="B5228" s="39" t="s">
        <v>9462</v>
      </c>
      <c r="C5228" s="39" t="s">
        <v>9463</v>
      </c>
      <c r="D5228" s="38">
        <v>401972</v>
      </c>
      <c r="E5228" s="39" t="s">
        <v>842</v>
      </c>
      <c r="F5228" s="38">
        <v>8263000049</v>
      </c>
      <c r="G5228" s="40" t="s">
        <v>9464</v>
      </c>
      <c r="H5228" s="2">
        <v>12000</v>
      </c>
      <c r="I5228" s="2">
        <v>0</v>
      </c>
      <c r="J5228" s="2">
        <v>2160</v>
      </c>
      <c r="K5228" s="3">
        <f t="shared" si="84"/>
        <v>14160</v>
      </c>
      <c r="L5228" s="41">
        <v>44498.729166666664</v>
      </c>
      <c r="M5228" s="39">
        <v>6870324543</v>
      </c>
      <c r="N5228" s="39" t="s">
        <v>52</v>
      </c>
      <c r="O5228" s="40"/>
      <c r="P5228" s="41"/>
      <c r="Q5228" s="39" t="s">
        <v>54</v>
      </c>
      <c r="R5228" s="68"/>
    </row>
    <row r="5229" spans="1:18" s="70" customFormat="1" ht="12.75" customHeight="1" x14ac:dyDescent="0.2">
      <c r="A5229" s="38" t="s">
        <v>9477</v>
      </c>
      <c r="B5229" s="39" t="s">
        <v>9478</v>
      </c>
      <c r="C5229" s="39" t="s">
        <v>9479</v>
      </c>
      <c r="D5229" s="38">
        <v>401972</v>
      </c>
      <c r="E5229" s="39" t="s">
        <v>842</v>
      </c>
      <c r="F5229" s="38">
        <v>8263000049</v>
      </c>
      <c r="G5229" s="40" t="s">
        <v>9480</v>
      </c>
      <c r="H5229" s="2">
        <v>12000</v>
      </c>
      <c r="I5229" s="2">
        <v>0</v>
      </c>
      <c r="J5229" s="2">
        <v>2160</v>
      </c>
      <c r="K5229" s="3">
        <f t="shared" si="84"/>
        <v>14160</v>
      </c>
      <c r="L5229" s="41">
        <v>44498.729166666664</v>
      </c>
      <c r="M5229" s="39">
        <v>6870324641</v>
      </c>
      <c r="N5229" s="39" t="s">
        <v>52</v>
      </c>
      <c r="O5229" s="40"/>
      <c r="P5229" s="41"/>
      <c r="Q5229" s="39" t="s">
        <v>54</v>
      </c>
      <c r="R5229" s="68"/>
    </row>
    <row r="5230" spans="1:18" s="70" customFormat="1" ht="12.75" customHeight="1" x14ac:dyDescent="0.2">
      <c r="A5230" s="38" t="s">
        <v>10281</v>
      </c>
      <c r="B5230" s="39" t="s">
        <v>10282</v>
      </c>
      <c r="C5230" s="39" t="s">
        <v>10283</v>
      </c>
      <c r="D5230" s="38">
        <v>401972</v>
      </c>
      <c r="E5230" s="39" t="s">
        <v>842</v>
      </c>
      <c r="F5230" s="38">
        <v>8263000049</v>
      </c>
      <c r="G5230" s="40" t="s">
        <v>10284</v>
      </c>
      <c r="H5230" s="2">
        <v>12000</v>
      </c>
      <c r="I5230" s="2">
        <v>0</v>
      </c>
      <c r="J5230" s="2">
        <v>2160</v>
      </c>
      <c r="K5230" s="3">
        <f t="shared" si="84"/>
        <v>14160</v>
      </c>
      <c r="L5230" s="41">
        <v>44488.729166666664</v>
      </c>
      <c r="M5230" s="39">
        <v>6870366984</v>
      </c>
      <c r="N5230" s="39" t="s">
        <v>52</v>
      </c>
      <c r="O5230" s="40"/>
      <c r="P5230" s="41"/>
      <c r="Q5230" s="39" t="s">
        <v>54</v>
      </c>
      <c r="R5230" s="68"/>
    </row>
    <row r="5231" spans="1:18" s="70" customFormat="1" ht="12.75" customHeight="1" x14ac:dyDescent="0.2">
      <c r="A5231" s="38" t="s">
        <v>10285</v>
      </c>
      <c r="B5231" s="39" t="s">
        <v>10286</v>
      </c>
      <c r="C5231" s="39" t="s">
        <v>10287</v>
      </c>
      <c r="D5231" s="38">
        <v>401972</v>
      </c>
      <c r="E5231" s="39" t="s">
        <v>842</v>
      </c>
      <c r="F5231" s="38">
        <v>8263000049</v>
      </c>
      <c r="G5231" s="40" t="s">
        <v>10288</v>
      </c>
      <c r="H5231" s="2">
        <v>12000</v>
      </c>
      <c r="I5231" s="2">
        <v>0</v>
      </c>
      <c r="J5231" s="2">
        <v>2160</v>
      </c>
      <c r="K5231" s="3">
        <f t="shared" si="84"/>
        <v>14160</v>
      </c>
      <c r="L5231" s="41">
        <v>44488.729166666664</v>
      </c>
      <c r="M5231" s="39">
        <v>6870367015</v>
      </c>
      <c r="N5231" s="39" t="s">
        <v>52</v>
      </c>
      <c r="O5231" s="40"/>
      <c r="P5231" s="41"/>
      <c r="Q5231" s="39" t="s">
        <v>54</v>
      </c>
      <c r="R5231" s="68"/>
    </row>
    <row r="5232" spans="1:18" s="70" customFormat="1" ht="12.75" customHeight="1" x14ac:dyDescent="0.2">
      <c r="A5232" s="38" t="s">
        <v>17774</v>
      </c>
      <c r="B5232" s="39" t="s">
        <v>17775</v>
      </c>
      <c r="C5232" s="39" t="s">
        <v>17776</v>
      </c>
      <c r="D5232" s="38">
        <v>128544</v>
      </c>
      <c r="E5232" s="39" t="s">
        <v>15792</v>
      </c>
      <c r="F5232" s="38">
        <v>8266016654</v>
      </c>
      <c r="G5232" s="40" t="s">
        <v>17777</v>
      </c>
      <c r="H5232" s="2">
        <v>12000</v>
      </c>
      <c r="I5232" s="2"/>
      <c r="J5232" s="2">
        <v>2160</v>
      </c>
      <c r="K5232" s="3">
        <f t="shared" si="84"/>
        <v>14160</v>
      </c>
      <c r="L5232" s="41">
        <v>44896.729166666664</v>
      </c>
      <c r="M5232" s="39">
        <v>6870391777</v>
      </c>
      <c r="N5232" s="39" t="s">
        <v>3282</v>
      </c>
      <c r="O5232" s="40" t="s">
        <v>17778</v>
      </c>
      <c r="P5232" s="41">
        <v>45021</v>
      </c>
      <c r="Q5232" s="42" t="s">
        <v>2417</v>
      </c>
      <c r="R5232" s="68"/>
    </row>
    <row r="5233" spans="1:18" s="70" customFormat="1" ht="12.75" customHeight="1" x14ac:dyDescent="0.2">
      <c r="A5233" s="38" t="s">
        <v>22681</v>
      </c>
      <c r="B5233" s="39" t="s">
        <v>22682</v>
      </c>
      <c r="C5233" s="39" t="s">
        <v>22683</v>
      </c>
      <c r="D5233" s="38">
        <v>809819</v>
      </c>
      <c r="E5233" s="129" t="s">
        <v>1693</v>
      </c>
      <c r="F5233" s="38">
        <v>8268014486</v>
      </c>
      <c r="G5233" s="40" t="s">
        <v>22684</v>
      </c>
      <c r="H5233" s="2"/>
      <c r="I5233" s="2"/>
      <c r="J5233" s="2">
        <v>2160</v>
      </c>
      <c r="K5233" s="3">
        <f t="shared" si="84"/>
        <v>2160</v>
      </c>
      <c r="L5233" s="41">
        <v>45356.729166666664</v>
      </c>
      <c r="M5233" s="39">
        <v>160792777</v>
      </c>
      <c r="N5233" s="39" t="s">
        <v>19303</v>
      </c>
      <c r="O5233" s="40">
        <v>406039077574</v>
      </c>
      <c r="P5233" s="41">
        <v>45458</v>
      </c>
      <c r="Q5233" s="62" t="s">
        <v>19</v>
      </c>
      <c r="R5233" s="68"/>
    </row>
    <row r="5234" spans="1:18" s="70" customFormat="1" ht="12.75" hidden="1" customHeight="1" x14ac:dyDescent="0.25">
      <c r="A5234" s="38" t="s">
        <v>13306</v>
      </c>
      <c r="B5234" s="42" t="s">
        <v>13307</v>
      </c>
      <c r="C5234" s="42" t="s">
        <v>13308</v>
      </c>
      <c r="D5234" s="38">
        <v>407261</v>
      </c>
      <c r="E5234" s="139" t="s">
        <v>58</v>
      </c>
      <c r="F5234" s="38">
        <v>8266014030</v>
      </c>
      <c r="G5234" s="40">
        <v>9854027069</v>
      </c>
      <c r="H5234" s="3">
        <v>11946.6</v>
      </c>
      <c r="I5234" s="3"/>
      <c r="J5234" s="3">
        <v>0</v>
      </c>
      <c r="K5234" s="3">
        <f t="shared" si="84"/>
        <v>11946.6</v>
      </c>
      <c r="L5234" s="41">
        <v>44686.729166666664</v>
      </c>
      <c r="M5234" s="39">
        <v>6870045341</v>
      </c>
      <c r="N5234" s="42" t="s">
        <v>315</v>
      </c>
      <c r="O5234" s="42"/>
      <c r="P5234" s="60"/>
      <c r="Q5234" s="42" t="s">
        <v>243</v>
      </c>
      <c r="R5234" s="68" t="s">
        <v>506</v>
      </c>
    </row>
    <row r="5235" spans="1:18" s="70" customFormat="1" ht="12.75" hidden="1" customHeight="1" x14ac:dyDescent="0.25">
      <c r="A5235" s="38" t="s">
        <v>13414</v>
      </c>
      <c r="B5235" s="42" t="s">
        <v>13415</v>
      </c>
      <c r="C5235" s="42" t="s">
        <v>13416</v>
      </c>
      <c r="D5235" s="38">
        <v>407261</v>
      </c>
      <c r="E5235" s="139" t="s">
        <v>58</v>
      </c>
      <c r="F5235" s="38">
        <v>8266013877</v>
      </c>
      <c r="G5235" s="40">
        <v>9854027460</v>
      </c>
      <c r="H5235" s="3">
        <v>11946.6</v>
      </c>
      <c r="I5235" s="3"/>
      <c r="J5235" s="3">
        <v>0</v>
      </c>
      <c r="K5235" s="3">
        <f t="shared" si="84"/>
        <v>11946.6</v>
      </c>
      <c r="L5235" s="41">
        <v>44698.729166666664</v>
      </c>
      <c r="M5235" s="39">
        <v>6870059579</v>
      </c>
      <c r="N5235" s="42" t="s">
        <v>315</v>
      </c>
      <c r="O5235" s="42"/>
      <c r="P5235" s="60"/>
      <c r="Q5235" s="42" t="s">
        <v>243</v>
      </c>
      <c r="R5235" s="68" t="s">
        <v>506</v>
      </c>
    </row>
    <row r="5236" spans="1:18" s="70" customFormat="1" ht="12.75" customHeight="1" x14ac:dyDescent="0.25">
      <c r="A5236" s="38" t="s">
        <v>14153</v>
      </c>
      <c r="B5236" s="39" t="s">
        <v>14154</v>
      </c>
      <c r="C5236" s="39" t="s">
        <v>14155</v>
      </c>
      <c r="D5236" s="38">
        <v>407261</v>
      </c>
      <c r="E5236" s="77" t="s">
        <v>58</v>
      </c>
      <c r="F5236" s="38">
        <v>8266015316</v>
      </c>
      <c r="G5236" s="40">
        <v>9854028208</v>
      </c>
      <c r="H5236" s="2">
        <v>11946.6</v>
      </c>
      <c r="I5236" s="2"/>
      <c r="J5236" s="2">
        <v>0</v>
      </c>
      <c r="K5236" s="3">
        <f t="shared" si="84"/>
        <v>11946.6</v>
      </c>
      <c r="L5236" s="41">
        <v>44736.729166666664</v>
      </c>
      <c r="M5236" s="39">
        <v>6870123169</v>
      </c>
      <c r="N5236" s="39" t="s">
        <v>52</v>
      </c>
      <c r="O5236" s="40"/>
      <c r="P5236" s="41"/>
      <c r="Q5236" s="39" t="s">
        <v>54</v>
      </c>
      <c r="R5236" s="68"/>
    </row>
    <row r="5237" spans="1:18" s="70" customFormat="1" ht="12.75" customHeight="1" x14ac:dyDescent="0.25">
      <c r="A5237" s="38" t="s">
        <v>14193</v>
      </c>
      <c r="B5237" s="39" t="s">
        <v>14194</v>
      </c>
      <c r="C5237" s="39" t="s">
        <v>14195</v>
      </c>
      <c r="D5237" s="38">
        <v>407261</v>
      </c>
      <c r="E5237" s="77" t="s">
        <v>58</v>
      </c>
      <c r="F5237" s="38">
        <v>8266015316</v>
      </c>
      <c r="G5237" s="40">
        <v>9854028104</v>
      </c>
      <c r="H5237" s="2">
        <v>11946.6</v>
      </c>
      <c r="I5237" s="2"/>
      <c r="J5237" s="2">
        <v>0</v>
      </c>
      <c r="K5237" s="3">
        <f t="shared" si="84"/>
        <v>11946.6</v>
      </c>
      <c r="L5237" s="41">
        <v>44730.729166666664</v>
      </c>
      <c r="M5237" s="39">
        <v>6870110829</v>
      </c>
      <c r="N5237" s="39" t="s">
        <v>52</v>
      </c>
      <c r="O5237" s="40"/>
      <c r="P5237" s="41"/>
      <c r="Q5237" s="39" t="s">
        <v>54</v>
      </c>
      <c r="R5237" s="68"/>
    </row>
    <row r="5238" spans="1:18" s="70" customFormat="1" ht="12.75" customHeight="1" x14ac:dyDescent="0.25">
      <c r="A5238" s="38" t="s">
        <v>14306</v>
      </c>
      <c r="B5238" s="39" t="s">
        <v>14307</v>
      </c>
      <c r="C5238" s="39" t="s">
        <v>14308</v>
      </c>
      <c r="D5238" s="38">
        <v>407261</v>
      </c>
      <c r="E5238" s="77" t="s">
        <v>58</v>
      </c>
      <c r="F5238" s="38">
        <v>8266015316</v>
      </c>
      <c r="G5238" s="40">
        <v>9854028291</v>
      </c>
      <c r="H5238" s="2">
        <v>11946.6</v>
      </c>
      <c r="I5238" s="2"/>
      <c r="J5238" s="2">
        <v>0</v>
      </c>
      <c r="K5238" s="3">
        <f t="shared" si="84"/>
        <v>11946.6</v>
      </c>
      <c r="L5238" s="41">
        <v>44741.729166666664</v>
      </c>
      <c r="M5238" s="39">
        <v>6870121422</v>
      </c>
      <c r="N5238" s="39" t="s">
        <v>52</v>
      </c>
      <c r="O5238" s="40"/>
      <c r="P5238" s="41"/>
      <c r="Q5238" s="39" t="s">
        <v>54</v>
      </c>
      <c r="R5238" s="68"/>
    </row>
    <row r="5239" spans="1:18" s="70" customFormat="1" ht="12.75" customHeight="1" x14ac:dyDescent="0.25">
      <c r="A5239" s="38" t="s">
        <v>14613</v>
      </c>
      <c r="B5239" s="39" t="s">
        <v>14614</v>
      </c>
      <c r="C5239" s="39" t="s">
        <v>14615</v>
      </c>
      <c r="D5239" s="38">
        <v>407261</v>
      </c>
      <c r="E5239" s="77" t="s">
        <v>58</v>
      </c>
      <c r="F5239" s="38">
        <v>8266015316</v>
      </c>
      <c r="G5239" s="40">
        <v>9854028404</v>
      </c>
      <c r="H5239" s="2">
        <v>11946.6</v>
      </c>
      <c r="I5239" s="2"/>
      <c r="J5239" s="2">
        <v>0</v>
      </c>
      <c r="K5239" s="3">
        <f t="shared" si="84"/>
        <v>11946.6</v>
      </c>
      <c r="L5239" s="41">
        <v>44749.729166666664</v>
      </c>
      <c r="M5239" s="39">
        <v>6870139405</v>
      </c>
      <c r="N5239" s="39" t="s">
        <v>52</v>
      </c>
      <c r="O5239" s="40"/>
      <c r="P5239" s="41"/>
      <c r="Q5239" s="39" t="s">
        <v>54</v>
      </c>
      <c r="R5239" s="68"/>
    </row>
    <row r="5240" spans="1:18" s="70" customFormat="1" ht="12.75" customHeight="1" x14ac:dyDescent="0.25">
      <c r="A5240" s="38" t="s">
        <v>14697</v>
      </c>
      <c r="B5240" s="39" t="s">
        <v>14698</v>
      </c>
      <c r="C5240" s="39" t="s">
        <v>14699</v>
      </c>
      <c r="D5240" s="38">
        <v>407261</v>
      </c>
      <c r="E5240" s="77" t="s">
        <v>58</v>
      </c>
      <c r="F5240" s="38">
        <v>8266015316</v>
      </c>
      <c r="G5240" s="40">
        <v>9854028601</v>
      </c>
      <c r="H5240" s="2">
        <v>11946.6</v>
      </c>
      <c r="I5240" s="2"/>
      <c r="J5240" s="2">
        <v>0</v>
      </c>
      <c r="K5240" s="3">
        <f t="shared" si="84"/>
        <v>11946.6</v>
      </c>
      <c r="L5240" s="41">
        <v>44760.729166666664</v>
      </c>
      <c r="M5240" s="39">
        <v>6870142903</v>
      </c>
      <c r="N5240" s="39" t="s">
        <v>52</v>
      </c>
      <c r="O5240" s="40"/>
      <c r="P5240" s="41"/>
      <c r="Q5240" s="39" t="s">
        <v>54</v>
      </c>
      <c r="R5240" s="68"/>
    </row>
    <row r="5241" spans="1:18" s="70" customFormat="1" ht="12.75" customHeight="1" x14ac:dyDescent="0.25">
      <c r="A5241" s="38" t="s">
        <v>14727</v>
      </c>
      <c r="B5241" s="39" t="s">
        <v>14728</v>
      </c>
      <c r="C5241" s="39" t="s">
        <v>14729</v>
      </c>
      <c r="D5241" s="38">
        <v>407261</v>
      </c>
      <c r="E5241" s="77" t="s">
        <v>58</v>
      </c>
      <c r="F5241" s="38">
        <v>8266015316</v>
      </c>
      <c r="G5241" s="40">
        <v>9854028816</v>
      </c>
      <c r="H5241" s="2">
        <v>11946</v>
      </c>
      <c r="I5241" s="2"/>
      <c r="J5241" s="2">
        <v>0</v>
      </c>
      <c r="K5241" s="3">
        <f t="shared" si="84"/>
        <v>11946</v>
      </c>
      <c r="L5241" s="41">
        <v>44771.729166666664</v>
      </c>
      <c r="M5241" s="39">
        <v>6870149607</v>
      </c>
      <c r="N5241" s="39" t="s">
        <v>52</v>
      </c>
      <c r="O5241" s="40"/>
      <c r="P5241" s="41"/>
      <c r="Q5241" s="39" t="s">
        <v>54</v>
      </c>
      <c r="R5241" s="68"/>
    </row>
    <row r="5242" spans="1:18" s="70" customFormat="1" ht="12.75" hidden="1" customHeight="1" x14ac:dyDescent="0.25">
      <c r="A5242" s="38" t="s">
        <v>10513</v>
      </c>
      <c r="B5242" s="42" t="s">
        <v>10514</v>
      </c>
      <c r="C5242" s="42" t="s">
        <v>10515</v>
      </c>
      <c r="D5242" s="38">
        <v>407261</v>
      </c>
      <c r="E5242" s="139" t="s">
        <v>58</v>
      </c>
      <c r="F5242" s="38">
        <v>8266013432</v>
      </c>
      <c r="G5242" s="40">
        <v>9854024935</v>
      </c>
      <c r="H5242" s="3">
        <v>11935.08</v>
      </c>
      <c r="I5242" s="3"/>
      <c r="J5242" s="3">
        <v>0</v>
      </c>
      <c r="K5242" s="3">
        <f t="shared" si="84"/>
        <v>11935.08</v>
      </c>
      <c r="L5242" s="41">
        <v>44590.729166666664</v>
      </c>
      <c r="M5242" s="39">
        <v>6870372165</v>
      </c>
      <c r="N5242" s="42" t="s">
        <v>315</v>
      </c>
      <c r="O5242" s="42"/>
      <c r="P5242" s="60"/>
      <c r="Q5242" s="42" t="s">
        <v>243</v>
      </c>
      <c r="R5242" s="68" t="s">
        <v>506</v>
      </c>
    </row>
    <row r="5243" spans="1:18" s="70" customFormat="1" ht="12.75" hidden="1" customHeight="1" x14ac:dyDescent="0.25">
      <c r="A5243" s="38" t="s">
        <v>10601</v>
      </c>
      <c r="B5243" s="42" t="s">
        <v>10602</v>
      </c>
      <c r="C5243" s="42" t="s">
        <v>10603</v>
      </c>
      <c r="D5243" s="38">
        <v>407261</v>
      </c>
      <c r="E5243" s="139" t="s">
        <v>58</v>
      </c>
      <c r="F5243" s="38">
        <v>8266013432</v>
      </c>
      <c r="G5243" s="40">
        <v>9854024965</v>
      </c>
      <c r="H5243" s="3">
        <v>11935.08</v>
      </c>
      <c r="I5243" s="3"/>
      <c r="J5243" s="3">
        <v>0</v>
      </c>
      <c r="K5243" s="3">
        <f t="shared" si="84"/>
        <v>11935.08</v>
      </c>
      <c r="L5243" s="41">
        <v>44593.729166666664</v>
      </c>
      <c r="M5243" s="39">
        <v>6870374849</v>
      </c>
      <c r="N5243" s="42" t="s">
        <v>315</v>
      </c>
      <c r="O5243" s="42"/>
      <c r="P5243" s="60"/>
      <c r="Q5243" s="42" t="s">
        <v>243</v>
      </c>
      <c r="R5243" s="68" t="s">
        <v>506</v>
      </c>
    </row>
    <row r="5244" spans="1:18" s="70" customFormat="1" ht="12.75" hidden="1" customHeight="1" x14ac:dyDescent="0.25">
      <c r="A5244" s="38" t="s">
        <v>11040</v>
      </c>
      <c r="B5244" s="42" t="s">
        <v>11041</v>
      </c>
      <c r="C5244" s="42" t="s">
        <v>11042</v>
      </c>
      <c r="D5244" s="38">
        <v>407261</v>
      </c>
      <c r="E5244" s="139" t="s">
        <v>58</v>
      </c>
      <c r="F5244" s="38">
        <v>8266012912</v>
      </c>
      <c r="G5244" s="40">
        <v>9854025141</v>
      </c>
      <c r="H5244" s="3">
        <v>11935.08</v>
      </c>
      <c r="I5244" s="3"/>
      <c r="J5244" s="3">
        <v>0</v>
      </c>
      <c r="K5244" s="3">
        <f t="shared" si="84"/>
        <v>11935.08</v>
      </c>
      <c r="L5244" s="41">
        <v>44604.729166666664</v>
      </c>
      <c r="M5244" s="39">
        <v>6870394896</v>
      </c>
      <c r="N5244" s="42" t="s">
        <v>315</v>
      </c>
      <c r="O5244" s="42"/>
      <c r="P5244" s="60"/>
      <c r="Q5244" s="42" t="s">
        <v>243</v>
      </c>
      <c r="R5244" s="68" t="s">
        <v>506</v>
      </c>
    </row>
    <row r="5245" spans="1:18" s="70" customFormat="1" ht="12.75" hidden="1" customHeight="1" x14ac:dyDescent="0.25">
      <c r="A5245" s="38" t="s">
        <v>11395</v>
      </c>
      <c r="B5245" s="42" t="s">
        <v>11396</v>
      </c>
      <c r="C5245" s="42" t="s">
        <v>11397</v>
      </c>
      <c r="D5245" s="38">
        <v>407261</v>
      </c>
      <c r="E5245" s="139" t="s">
        <v>58</v>
      </c>
      <c r="F5245" s="38">
        <v>8266013877</v>
      </c>
      <c r="G5245" s="40">
        <v>9854025344</v>
      </c>
      <c r="H5245" s="3">
        <v>11935.08</v>
      </c>
      <c r="I5245" s="3"/>
      <c r="J5245" s="3">
        <v>0</v>
      </c>
      <c r="K5245" s="3">
        <f t="shared" si="84"/>
        <v>11935.08</v>
      </c>
      <c r="L5245" s="41">
        <v>44615.729166666664</v>
      </c>
      <c r="M5245" s="39">
        <v>6870409916</v>
      </c>
      <c r="N5245" s="42" t="s">
        <v>315</v>
      </c>
      <c r="O5245" s="42"/>
      <c r="P5245" s="60"/>
      <c r="Q5245" s="42" t="s">
        <v>243</v>
      </c>
      <c r="R5245" s="68" t="s">
        <v>506</v>
      </c>
    </row>
    <row r="5246" spans="1:18" s="70" customFormat="1" ht="12.75" hidden="1" customHeight="1" x14ac:dyDescent="0.25">
      <c r="A5246" s="38" t="s">
        <v>11401</v>
      </c>
      <c r="B5246" s="42" t="s">
        <v>11402</v>
      </c>
      <c r="C5246" s="42" t="s">
        <v>11403</v>
      </c>
      <c r="D5246" s="38">
        <v>407261</v>
      </c>
      <c r="E5246" s="139" t="s">
        <v>58</v>
      </c>
      <c r="F5246" s="38">
        <v>8266013877</v>
      </c>
      <c r="G5246" s="40">
        <v>9854025307</v>
      </c>
      <c r="H5246" s="3">
        <v>11935.08</v>
      </c>
      <c r="I5246" s="3"/>
      <c r="J5246" s="3">
        <v>0</v>
      </c>
      <c r="K5246" s="3">
        <f t="shared" si="84"/>
        <v>11935.08</v>
      </c>
      <c r="L5246" s="41">
        <v>44613.729166666664</v>
      </c>
      <c r="M5246" s="39">
        <v>6870409940</v>
      </c>
      <c r="N5246" s="42" t="s">
        <v>315</v>
      </c>
      <c r="O5246" s="42"/>
      <c r="P5246" s="60"/>
      <c r="Q5246" s="42" t="s">
        <v>243</v>
      </c>
      <c r="R5246" s="68" t="s">
        <v>506</v>
      </c>
    </row>
    <row r="5247" spans="1:18" s="70" customFormat="1" ht="12.75" hidden="1" customHeight="1" x14ac:dyDescent="0.25">
      <c r="A5247" s="38" t="s">
        <v>11407</v>
      </c>
      <c r="B5247" s="42" t="s">
        <v>11408</v>
      </c>
      <c r="C5247" s="42" t="s">
        <v>11409</v>
      </c>
      <c r="D5247" s="38">
        <v>407261</v>
      </c>
      <c r="E5247" s="139" t="s">
        <v>58</v>
      </c>
      <c r="F5247" s="38">
        <v>8266013877</v>
      </c>
      <c r="G5247" s="40">
        <v>9854025383</v>
      </c>
      <c r="H5247" s="3">
        <v>11935.08</v>
      </c>
      <c r="I5247" s="3"/>
      <c r="J5247" s="3">
        <v>0</v>
      </c>
      <c r="K5247" s="3">
        <f t="shared" si="84"/>
        <v>11935.08</v>
      </c>
      <c r="L5247" s="41">
        <v>44617.729166666664</v>
      </c>
      <c r="M5247" s="39">
        <v>6870409943</v>
      </c>
      <c r="N5247" s="42" t="s">
        <v>315</v>
      </c>
      <c r="O5247" s="42"/>
      <c r="P5247" s="60"/>
      <c r="Q5247" s="42" t="s">
        <v>243</v>
      </c>
      <c r="R5247" s="68" t="s">
        <v>506</v>
      </c>
    </row>
    <row r="5248" spans="1:18" s="70" customFormat="1" ht="12.75" hidden="1" customHeight="1" x14ac:dyDescent="0.25">
      <c r="A5248" s="38" t="s">
        <v>11845</v>
      </c>
      <c r="B5248" s="42" t="s">
        <v>11846</v>
      </c>
      <c r="C5248" s="42" t="s">
        <v>11847</v>
      </c>
      <c r="D5248" s="38">
        <v>407261</v>
      </c>
      <c r="E5248" s="139" t="s">
        <v>58</v>
      </c>
      <c r="F5248" s="38">
        <v>8266014030</v>
      </c>
      <c r="G5248" s="40">
        <v>9854025874</v>
      </c>
      <c r="H5248" s="3">
        <v>11935.08</v>
      </c>
      <c r="I5248" s="3"/>
      <c r="J5248" s="3">
        <v>0</v>
      </c>
      <c r="K5248" s="3">
        <f t="shared" si="84"/>
        <v>11935.08</v>
      </c>
      <c r="L5248" s="41">
        <v>44636.729166666664</v>
      </c>
      <c r="M5248" s="39">
        <v>6870436813</v>
      </c>
      <c r="N5248" s="42" t="s">
        <v>315</v>
      </c>
      <c r="O5248" s="42"/>
      <c r="P5248" s="60"/>
      <c r="Q5248" s="42" t="s">
        <v>243</v>
      </c>
      <c r="R5248" s="68" t="s">
        <v>506</v>
      </c>
    </row>
    <row r="5249" spans="1:18" s="70" customFormat="1" ht="12.75" hidden="1" customHeight="1" x14ac:dyDescent="0.25">
      <c r="A5249" s="38" t="s">
        <v>11851</v>
      </c>
      <c r="B5249" s="42" t="s">
        <v>11852</v>
      </c>
      <c r="C5249" s="42" t="s">
        <v>11853</v>
      </c>
      <c r="D5249" s="38">
        <v>407261</v>
      </c>
      <c r="E5249" s="139" t="s">
        <v>58</v>
      </c>
      <c r="F5249" s="38">
        <v>8266014030</v>
      </c>
      <c r="G5249" s="40">
        <v>9854025523</v>
      </c>
      <c r="H5249" s="3">
        <v>11935.08</v>
      </c>
      <c r="I5249" s="3"/>
      <c r="J5249" s="3">
        <v>0</v>
      </c>
      <c r="K5249" s="3">
        <f t="shared" si="84"/>
        <v>11935.08</v>
      </c>
      <c r="L5249" s="41">
        <v>44624.729166666664</v>
      </c>
      <c r="M5249" s="39">
        <v>6870436829</v>
      </c>
      <c r="N5249" s="42" t="s">
        <v>315</v>
      </c>
      <c r="O5249" s="42"/>
      <c r="P5249" s="60"/>
      <c r="Q5249" s="42" t="s">
        <v>243</v>
      </c>
      <c r="R5249" s="68" t="s">
        <v>506</v>
      </c>
    </row>
    <row r="5250" spans="1:18" s="70" customFormat="1" ht="12.75" hidden="1" customHeight="1" x14ac:dyDescent="0.25">
      <c r="A5250" s="38" t="s">
        <v>11860</v>
      </c>
      <c r="B5250" s="42" t="s">
        <v>11861</v>
      </c>
      <c r="C5250" s="42" t="s">
        <v>11862</v>
      </c>
      <c r="D5250" s="38">
        <v>407261</v>
      </c>
      <c r="E5250" s="139" t="s">
        <v>58</v>
      </c>
      <c r="F5250" s="38">
        <v>8266013432</v>
      </c>
      <c r="G5250" s="40">
        <v>9854025696</v>
      </c>
      <c r="H5250" s="3">
        <v>11935.08</v>
      </c>
      <c r="I5250" s="3"/>
      <c r="J5250" s="3">
        <v>0</v>
      </c>
      <c r="K5250" s="3">
        <f t="shared" si="84"/>
        <v>11935.08</v>
      </c>
      <c r="L5250" s="41">
        <v>44630.729166666664</v>
      </c>
      <c r="M5250" s="39">
        <v>6870436889</v>
      </c>
      <c r="N5250" s="42" t="s">
        <v>315</v>
      </c>
      <c r="O5250" s="42"/>
      <c r="P5250" s="60"/>
      <c r="Q5250" s="42" t="s">
        <v>243</v>
      </c>
      <c r="R5250" s="68" t="s">
        <v>506</v>
      </c>
    </row>
    <row r="5251" spans="1:18" s="70" customFormat="1" ht="12.75" hidden="1" customHeight="1" x14ac:dyDescent="0.25">
      <c r="A5251" s="38" t="s">
        <v>12078</v>
      </c>
      <c r="B5251" s="42" t="s">
        <v>12079</v>
      </c>
      <c r="C5251" s="42" t="s">
        <v>12080</v>
      </c>
      <c r="D5251" s="38">
        <v>407261</v>
      </c>
      <c r="E5251" s="139" t="s">
        <v>58</v>
      </c>
      <c r="F5251" s="38">
        <v>8266013877</v>
      </c>
      <c r="G5251" s="40">
        <v>9854026013</v>
      </c>
      <c r="H5251" s="3">
        <v>11935.08</v>
      </c>
      <c r="I5251" s="3"/>
      <c r="J5251" s="3">
        <v>0</v>
      </c>
      <c r="K5251" s="3">
        <f t="shared" si="84"/>
        <v>11935.08</v>
      </c>
      <c r="L5251" s="41">
        <v>44645.729166666664</v>
      </c>
      <c r="M5251" s="39">
        <v>6870449940</v>
      </c>
      <c r="N5251" s="42" t="s">
        <v>315</v>
      </c>
      <c r="O5251" s="42"/>
      <c r="P5251" s="60"/>
      <c r="Q5251" s="42" t="s">
        <v>243</v>
      </c>
      <c r="R5251" s="68" t="s">
        <v>506</v>
      </c>
    </row>
    <row r="5252" spans="1:18" s="70" customFormat="1" ht="12.75" customHeight="1" x14ac:dyDescent="0.25">
      <c r="A5252" s="38" t="s">
        <v>12108</v>
      </c>
      <c r="B5252" s="39" t="s">
        <v>12109</v>
      </c>
      <c r="C5252" s="39" t="s">
        <v>12110</v>
      </c>
      <c r="D5252" s="38">
        <v>407261</v>
      </c>
      <c r="E5252" s="77" t="s">
        <v>58</v>
      </c>
      <c r="F5252" s="38">
        <v>8266014067</v>
      </c>
      <c r="G5252" s="40">
        <v>9854026152</v>
      </c>
      <c r="H5252" s="2">
        <v>11935.08</v>
      </c>
      <c r="I5252" s="2"/>
      <c r="J5252" s="2">
        <v>0</v>
      </c>
      <c r="K5252" s="3">
        <f t="shared" si="84"/>
        <v>11935.08</v>
      </c>
      <c r="L5252" s="41">
        <v>44649.729166666664</v>
      </c>
      <c r="M5252" s="39">
        <v>6870456662</v>
      </c>
      <c r="N5252" s="39" t="s">
        <v>52</v>
      </c>
      <c r="O5252" s="40"/>
      <c r="P5252" s="41"/>
      <c r="Q5252" s="39" t="s">
        <v>54</v>
      </c>
      <c r="R5252" s="68"/>
    </row>
    <row r="5253" spans="1:18" s="70" customFormat="1" ht="12.75" hidden="1" customHeight="1" x14ac:dyDescent="0.25">
      <c r="A5253" s="38" t="s">
        <v>12598</v>
      </c>
      <c r="B5253" s="42" t="s">
        <v>12599</v>
      </c>
      <c r="C5253" s="42" t="s">
        <v>12600</v>
      </c>
      <c r="D5253" s="38">
        <v>407261</v>
      </c>
      <c r="E5253" s="139" t="s">
        <v>58</v>
      </c>
      <c r="F5253" s="38">
        <v>8266013877</v>
      </c>
      <c r="G5253" s="40">
        <v>9854026282</v>
      </c>
      <c r="H5253" s="3">
        <v>11935.08</v>
      </c>
      <c r="I5253" s="3"/>
      <c r="J5253" s="3">
        <v>0</v>
      </c>
      <c r="K5253" s="3">
        <f t="shared" si="84"/>
        <v>11935.08</v>
      </c>
      <c r="L5253" s="41">
        <v>44653.729166666664</v>
      </c>
      <c r="M5253" s="39">
        <v>6870016059</v>
      </c>
      <c r="N5253" s="42" t="s">
        <v>315</v>
      </c>
      <c r="O5253" s="42"/>
      <c r="P5253" s="60"/>
      <c r="Q5253" s="42" t="s">
        <v>243</v>
      </c>
      <c r="R5253" s="68" t="s">
        <v>506</v>
      </c>
    </row>
    <row r="5254" spans="1:18" s="70" customFormat="1" ht="12.75" hidden="1" customHeight="1" x14ac:dyDescent="0.25">
      <c r="A5254" s="38" t="s">
        <v>10856</v>
      </c>
      <c r="B5254" s="42" t="s">
        <v>10857</v>
      </c>
      <c r="C5254" s="42" t="s">
        <v>10858</v>
      </c>
      <c r="D5254" s="38">
        <v>407261</v>
      </c>
      <c r="E5254" s="139" t="s">
        <v>58</v>
      </c>
      <c r="F5254" s="38">
        <v>8266012912</v>
      </c>
      <c r="G5254" s="40">
        <v>9854024984</v>
      </c>
      <c r="H5254" s="3">
        <v>11935</v>
      </c>
      <c r="I5254" s="3"/>
      <c r="J5254" s="3">
        <v>0</v>
      </c>
      <c r="K5254" s="3">
        <f t="shared" ref="K5254:K5317" si="85">SUM(H5254:J5254)</f>
        <v>11935</v>
      </c>
      <c r="L5254" s="41">
        <v>44595.729166666664</v>
      </c>
      <c r="M5254" s="39">
        <v>6870383547</v>
      </c>
      <c r="N5254" s="42" t="s">
        <v>315</v>
      </c>
      <c r="O5254" s="42"/>
      <c r="P5254" s="60"/>
      <c r="Q5254" s="42" t="s">
        <v>243</v>
      </c>
      <c r="R5254" s="68" t="s">
        <v>506</v>
      </c>
    </row>
    <row r="5255" spans="1:18" s="70" customFormat="1" ht="12.75" hidden="1" customHeight="1" x14ac:dyDescent="0.25">
      <c r="A5255" s="38" t="s">
        <v>11362</v>
      </c>
      <c r="B5255" s="42" t="s">
        <v>11363</v>
      </c>
      <c r="C5255" s="42" t="s">
        <v>11364</v>
      </c>
      <c r="D5255" s="38">
        <v>407261</v>
      </c>
      <c r="E5255" s="139" t="s">
        <v>58</v>
      </c>
      <c r="F5255" s="38">
        <v>8266012912</v>
      </c>
      <c r="G5255" s="40">
        <v>9854025311</v>
      </c>
      <c r="H5255" s="3">
        <v>11935</v>
      </c>
      <c r="I5255" s="3"/>
      <c r="J5255" s="3">
        <v>0</v>
      </c>
      <c r="K5255" s="3">
        <f t="shared" si="85"/>
        <v>11935</v>
      </c>
      <c r="L5255" s="41">
        <v>44613.729166666664</v>
      </c>
      <c r="M5255" s="39">
        <v>6870409756</v>
      </c>
      <c r="N5255" s="42" t="s">
        <v>315</v>
      </c>
      <c r="O5255" s="42"/>
      <c r="P5255" s="60"/>
      <c r="Q5255" s="42" t="s">
        <v>243</v>
      </c>
      <c r="R5255" s="68" t="s">
        <v>506</v>
      </c>
    </row>
    <row r="5256" spans="1:18" s="70" customFormat="1" ht="12.75" hidden="1" customHeight="1" x14ac:dyDescent="0.25">
      <c r="A5256" s="38" t="s">
        <v>11365</v>
      </c>
      <c r="B5256" s="42" t="s">
        <v>11366</v>
      </c>
      <c r="C5256" s="42" t="s">
        <v>11367</v>
      </c>
      <c r="D5256" s="38">
        <v>407261</v>
      </c>
      <c r="E5256" s="139" t="s">
        <v>58</v>
      </c>
      <c r="F5256" s="38">
        <v>8266012912</v>
      </c>
      <c r="G5256" s="40">
        <v>9854025253</v>
      </c>
      <c r="H5256" s="3">
        <v>11935</v>
      </c>
      <c r="I5256" s="3"/>
      <c r="J5256" s="3">
        <v>0</v>
      </c>
      <c r="K5256" s="3">
        <f t="shared" si="85"/>
        <v>11935</v>
      </c>
      <c r="L5256" s="41">
        <v>44610.729166666664</v>
      </c>
      <c r="M5256" s="39">
        <v>6870409758</v>
      </c>
      <c r="N5256" s="42" t="s">
        <v>315</v>
      </c>
      <c r="O5256" s="42"/>
      <c r="P5256" s="60"/>
      <c r="Q5256" s="42" t="s">
        <v>243</v>
      </c>
      <c r="R5256" s="68" t="s">
        <v>506</v>
      </c>
    </row>
    <row r="5257" spans="1:18" s="70" customFormat="1" ht="12.75" hidden="1" customHeight="1" x14ac:dyDescent="0.25">
      <c r="A5257" s="38" t="s">
        <v>11380</v>
      </c>
      <c r="B5257" s="42" t="s">
        <v>11381</v>
      </c>
      <c r="C5257" s="42" t="s">
        <v>11382</v>
      </c>
      <c r="D5257" s="38">
        <v>407261</v>
      </c>
      <c r="E5257" s="139" t="s">
        <v>58</v>
      </c>
      <c r="F5257" s="38">
        <v>8266013877</v>
      </c>
      <c r="G5257" s="40">
        <v>9854025403</v>
      </c>
      <c r="H5257" s="3">
        <v>11935</v>
      </c>
      <c r="I5257" s="3"/>
      <c r="J5257" s="3">
        <v>0</v>
      </c>
      <c r="K5257" s="3">
        <f t="shared" si="85"/>
        <v>11935</v>
      </c>
      <c r="L5257" s="41">
        <v>44618.729166666664</v>
      </c>
      <c r="M5257" s="39">
        <v>6870409859</v>
      </c>
      <c r="N5257" s="42" t="s">
        <v>315</v>
      </c>
      <c r="O5257" s="42"/>
      <c r="P5257" s="60"/>
      <c r="Q5257" s="42" t="s">
        <v>243</v>
      </c>
      <c r="R5257" s="68" t="s">
        <v>506</v>
      </c>
    </row>
    <row r="5258" spans="1:18" s="70" customFormat="1" ht="12.75" hidden="1" customHeight="1" x14ac:dyDescent="0.25">
      <c r="A5258" s="38" t="s">
        <v>11383</v>
      </c>
      <c r="B5258" s="42" t="s">
        <v>11384</v>
      </c>
      <c r="C5258" s="42" t="s">
        <v>11385</v>
      </c>
      <c r="D5258" s="38">
        <v>407261</v>
      </c>
      <c r="E5258" s="139" t="s">
        <v>58</v>
      </c>
      <c r="F5258" s="38">
        <v>8266013877</v>
      </c>
      <c r="G5258" s="40">
        <v>9854025380</v>
      </c>
      <c r="H5258" s="3">
        <v>11935</v>
      </c>
      <c r="I5258" s="3"/>
      <c r="J5258" s="3">
        <v>0</v>
      </c>
      <c r="K5258" s="3">
        <f t="shared" si="85"/>
        <v>11935</v>
      </c>
      <c r="L5258" s="41">
        <v>44617.729166666664</v>
      </c>
      <c r="M5258" s="39">
        <v>6870409861</v>
      </c>
      <c r="N5258" s="42" t="s">
        <v>315</v>
      </c>
      <c r="O5258" s="42"/>
      <c r="P5258" s="60"/>
      <c r="Q5258" s="42" t="s">
        <v>243</v>
      </c>
      <c r="R5258" s="68" t="s">
        <v>506</v>
      </c>
    </row>
    <row r="5259" spans="1:18" s="70" customFormat="1" ht="12.75" hidden="1" customHeight="1" x14ac:dyDescent="0.25">
      <c r="A5259" s="38" t="s">
        <v>11386</v>
      </c>
      <c r="B5259" s="42" t="s">
        <v>11387</v>
      </c>
      <c r="C5259" s="42" t="s">
        <v>11388</v>
      </c>
      <c r="D5259" s="38">
        <v>407261</v>
      </c>
      <c r="E5259" s="139" t="s">
        <v>58</v>
      </c>
      <c r="F5259" s="38">
        <v>8266013877</v>
      </c>
      <c r="G5259" s="40">
        <v>9854025326</v>
      </c>
      <c r="H5259" s="3">
        <v>11935</v>
      </c>
      <c r="I5259" s="3"/>
      <c r="J5259" s="3">
        <v>0</v>
      </c>
      <c r="K5259" s="3">
        <f t="shared" si="85"/>
        <v>11935</v>
      </c>
      <c r="L5259" s="41">
        <v>44614.729166666664</v>
      </c>
      <c r="M5259" s="39">
        <v>6870409868</v>
      </c>
      <c r="N5259" s="42" t="s">
        <v>315</v>
      </c>
      <c r="O5259" s="42"/>
      <c r="P5259" s="60"/>
      <c r="Q5259" s="42" t="s">
        <v>243</v>
      </c>
      <c r="R5259" s="68" t="s">
        <v>506</v>
      </c>
    </row>
    <row r="5260" spans="1:18" s="70" customFormat="1" ht="12.75" hidden="1" customHeight="1" x14ac:dyDescent="0.25">
      <c r="A5260" s="38" t="s">
        <v>11389</v>
      </c>
      <c r="B5260" s="42" t="s">
        <v>11390</v>
      </c>
      <c r="C5260" s="42" t="s">
        <v>11391</v>
      </c>
      <c r="D5260" s="38">
        <v>407261</v>
      </c>
      <c r="E5260" s="139" t="s">
        <v>58</v>
      </c>
      <c r="F5260" s="38">
        <v>8266013877</v>
      </c>
      <c r="G5260" s="40">
        <v>9854025322</v>
      </c>
      <c r="H5260" s="3">
        <v>11935</v>
      </c>
      <c r="I5260" s="3"/>
      <c r="J5260" s="3">
        <v>0</v>
      </c>
      <c r="K5260" s="3">
        <f t="shared" si="85"/>
        <v>11935</v>
      </c>
      <c r="L5260" s="41">
        <v>44614.729166666664</v>
      </c>
      <c r="M5260" s="39">
        <v>6870409883</v>
      </c>
      <c r="N5260" s="42" t="s">
        <v>315</v>
      </c>
      <c r="O5260" s="42"/>
      <c r="P5260" s="60"/>
      <c r="Q5260" s="42" t="s">
        <v>243</v>
      </c>
      <c r="R5260" s="68" t="s">
        <v>506</v>
      </c>
    </row>
    <row r="5261" spans="1:18" s="70" customFormat="1" ht="12.75" hidden="1" customHeight="1" x14ac:dyDescent="0.25">
      <c r="A5261" s="38" t="s">
        <v>11404</v>
      </c>
      <c r="B5261" s="42" t="s">
        <v>11405</v>
      </c>
      <c r="C5261" s="42" t="s">
        <v>11406</v>
      </c>
      <c r="D5261" s="38">
        <v>407261</v>
      </c>
      <c r="E5261" s="139" t="s">
        <v>58</v>
      </c>
      <c r="F5261" s="38">
        <v>8266013877</v>
      </c>
      <c r="G5261" s="40">
        <v>9854025346</v>
      </c>
      <c r="H5261" s="3">
        <v>11935</v>
      </c>
      <c r="I5261" s="3"/>
      <c r="J5261" s="3">
        <v>0</v>
      </c>
      <c r="K5261" s="3">
        <f t="shared" si="85"/>
        <v>11935</v>
      </c>
      <c r="L5261" s="41">
        <v>44615.729166666664</v>
      </c>
      <c r="M5261" s="39">
        <v>6870409942</v>
      </c>
      <c r="N5261" s="42" t="s">
        <v>315</v>
      </c>
      <c r="O5261" s="42"/>
      <c r="P5261" s="60"/>
      <c r="Q5261" s="42" t="s">
        <v>243</v>
      </c>
      <c r="R5261" s="68" t="s">
        <v>506</v>
      </c>
    </row>
    <row r="5262" spans="1:18" s="70" customFormat="1" ht="12.75" customHeight="1" x14ac:dyDescent="0.2">
      <c r="A5262" s="38" t="s">
        <v>16600</v>
      </c>
      <c r="B5262" s="39" t="s">
        <v>16601</v>
      </c>
      <c r="C5262" s="39" t="s">
        <v>16602</v>
      </c>
      <c r="D5262" s="38">
        <v>141262</v>
      </c>
      <c r="E5262" s="90" t="s">
        <v>16603</v>
      </c>
      <c r="F5262" s="38">
        <v>8266016635</v>
      </c>
      <c r="G5262" s="40" t="s">
        <v>16604</v>
      </c>
      <c r="H5262" s="2">
        <v>11915.254237288136</v>
      </c>
      <c r="I5262" s="2"/>
      <c r="J5262" s="2">
        <v>2144.7457627118642</v>
      </c>
      <c r="K5262" s="3">
        <f t="shared" si="85"/>
        <v>14060</v>
      </c>
      <c r="L5262" s="41">
        <v>44879.729166666664</v>
      </c>
      <c r="M5262" s="39">
        <v>6870306139</v>
      </c>
      <c r="N5262" s="39" t="s">
        <v>52</v>
      </c>
      <c r="O5262" s="40" t="s">
        <v>16605</v>
      </c>
      <c r="P5262" s="41">
        <v>44919</v>
      </c>
      <c r="Q5262" s="39" t="s">
        <v>54</v>
      </c>
      <c r="R5262" s="68"/>
    </row>
    <row r="5263" spans="1:18" s="70" customFormat="1" ht="12.75" customHeight="1" x14ac:dyDescent="0.2">
      <c r="A5263" s="38" t="s">
        <v>17149</v>
      </c>
      <c r="B5263" s="39" t="s">
        <v>17150</v>
      </c>
      <c r="C5263" s="39" t="s">
        <v>17151</v>
      </c>
      <c r="D5263" s="38">
        <v>811743</v>
      </c>
      <c r="E5263" s="39" t="s">
        <v>17152</v>
      </c>
      <c r="F5263" s="38">
        <v>8266016730</v>
      </c>
      <c r="G5263" s="40" t="s">
        <v>17153</v>
      </c>
      <c r="H5263" s="2">
        <v>11900</v>
      </c>
      <c r="I5263" s="2"/>
      <c r="J5263" s="2">
        <v>2142</v>
      </c>
      <c r="K5263" s="3">
        <f t="shared" si="85"/>
        <v>14042</v>
      </c>
      <c r="L5263" s="41">
        <v>44897.729166666664</v>
      </c>
      <c r="M5263" s="39">
        <v>6870338470</v>
      </c>
      <c r="N5263" s="39" t="s">
        <v>3282</v>
      </c>
      <c r="O5263" s="40" t="s">
        <v>17154</v>
      </c>
      <c r="P5263" s="41">
        <v>44974</v>
      </c>
      <c r="Q5263" s="42" t="s">
        <v>2417</v>
      </c>
      <c r="R5263" s="68"/>
    </row>
    <row r="5264" spans="1:18" s="70" customFormat="1" ht="12.75" customHeight="1" x14ac:dyDescent="0.2">
      <c r="A5264" s="38" t="s">
        <v>11501</v>
      </c>
      <c r="B5264" s="39" t="s">
        <v>11502</v>
      </c>
      <c r="C5264" s="39" t="s">
        <v>11503</v>
      </c>
      <c r="D5264" s="38">
        <v>123365</v>
      </c>
      <c r="E5264" s="39" t="s">
        <v>11504</v>
      </c>
      <c r="F5264" s="38">
        <v>8266013467</v>
      </c>
      <c r="G5264" s="40">
        <v>220148189</v>
      </c>
      <c r="H5264" s="2">
        <v>11884.745762711866</v>
      </c>
      <c r="I5264" s="2"/>
      <c r="J5264" s="2">
        <v>2139.2542372881358</v>
      </c>
      <c r="K5264" s="3">
        <f t="shared" si="85"/>
        <v>14024.000000000002</v>
      </c>
      <c r="L5264" s="41">
        <v>44594.729166666664</v>
      </c>
      <c r="M5264" s="39">
        <v>6870414359</v>
      </c>
      <c r="N5264" s="39" t="s">
        <v>3282</v>
      </c>
      <c r="O5264" s="40">
        <v>203217120619</v>
      </c>
      <c r="P5264" s="41">
        <v>44642</v>
      </c>
      <c r="Q5264" s="42" t="s">
        <v>2417</v>
      </c>
      <c r="R5264" s="68"/>
    </row>
    <row r="5265" spans="1:18" s="70" customFormat="1" ht="12.75" customHeight="1" x14ac:dyDescent="0.2">
      <c r="A5265" s="38">
        <v>183</v>
      </c>
      <c r="B5265" s="39" t="s">
        <v>17137</v>
      </c>
      <c r="C5265" s="39" t="s">
        <v>17138</v>
      </c>
      <c r="D5265" s="38">
        <v>500477</v>
      </c>
      <c r="E5265" s="39" t="s">
        <v>17139</v>
      </c>
      <c r="F5265" s="38">
        <v>8266016216</v>
      </c>
      <c r="G5265" s="40" t="s">
        <v>17140</v>
      </c>
      <c r="H5265" s="2">
        <v>11839.830508474577</v>
      </c>
      <c r="I5265" s="2"/>
      <c r="J5265" s="2">
        <v>2131.1694915254238</v>
      </c>
      <c r="K5265" s="3">
        <f t="shared" si="85"/>
        <v>13971</v>
      </c>
      <c r="L5265" s="41">
        <v>44891.729166666664</v>
      </c>
      <c r="M5265" s="39">
        <v>6870338435</v>
      </c>
      <c r="N5265" s="39" t="s">
        <v>8899</v>
      </c>
      <c r="O5265" s="40" t="s">
        <v>17141</v>
      </c>
      <c r="P5265" s="41">
        <v>44942</v>
      </c>
      <c r="Q5265" s="42" t="s">
        <v>8901</v>
      </c>
      <c r="R5265" s="68"/>
    </row>
    <row r="5266" spans="1:18" s="70" customFormat="1" ht="12.75" customHeight="1" x14ac:dyDescent="0.2">
      <c r="A5266" s="38" t="s">
        <v>14094</v>
      </c>
      <c r="B5266" s="39" t="s">
        <v>13087</v>
      </c>
      <c r="C5266" s="39" t="s">
        <v>13088</v>
      </c>
      <c r="D5266" s="38">
        <v>405485</v>
      </c>
      <c r="E5266" s="39" t="s">
        <v>3628</v>
      </c>
      <c r="F5266" s="38">
        <v>8263000144</v>
      </c>
      <c r="G5266" s="40">
        <v>222901040639</v>
      </c>
      <c r="H5266" s="2">
        <v>11833</v>
      </c>
      <c r="I5266" s="2"/>
      <c r="J5266" s="2">
        <v>2129.94</v>
      </c>
      <c r="K5266" s="3">
        <f t="shared" si="85"/>
        <v>13962.94</v>
      </c>
      <c r="L5266" s="41">
        <v>44742</v>
      </c>
      <c r="M5266" s="39">
        <v>6870035178</v>
      </c>
      <c r="N5266" s="39" t="s">
        <v>3282</v>
      </c>
      <c r="O5266" s="40" t="s">
        <v>13062</v>
      </c>
      <c r="P5266" s="41">
        <v>44688</v>
      </c>
      <c r="Q5266" s="42" t="s">
        <v>2417</v>
      </c>
      <c r="R5266" s="68"/>
    </row>
    <row r="5267" spans="1:18" s="70" customFormat="1" ht="12.75" customHeight="1" x14ac:dyDescent="0.2">
      <c r="A5267" s="38" t="s">
        <v>10899</v>
      </c>
      <c r="B5267" s="42" t="s">
        <v>10900</v>
      </c>
      <c r="C5267" s="42" t="s">
        <v>10901</v>
      </c>
      <c r="D5267" s="38">
        <v>814805</v>
      </c>
      <c r="E5267" s="87" t="s">
        <v>111</v>
      </c>
      <c r="F5267" s="38">
        <v>8268008114</v>
      </c>
      <c r="G5267" s="40">
        <v>4212</v>
      </c>
      <c r="H5267" s="3">
        <v>11825</v>
      </c>
      <c r="I5267" s="3"/>
      <c r="J5267" s="3">
        <v>2128.5</v>
      </c>
      <c r="K5267" s="3">
        <f t="shared" si="85"/>
        <v>13953.5</v>
      </c>
      <c r="L5267" s="41">
        <v>44603.729166666664</v>
      </c>
      <c r="M5267" s="39">
        <v>44356228</v>
      </c>
      <c r="N5267" s="42" t="s">
        <v>315</v>
      </c>
      <c r="O5267" s="42" t="s">
        <v>10902</v>
      </c>
      <c r="P5267" s="60">
        <v>44611</v>
      </c>
      <c r="Q5267" s="42" t="s">
        <v>243</v>
      </c>
      <c r="R5267" s="68"/>
    </row>
    <row r="5268" spans="1:18" s="70" customFormat="1" ht="12.75" customHeight="1" x14ac:dyDescent="0.25">
      <c r="A5268" s="38" t="s">
        <v>19567</v>
      </c>
      <c r="B5268" s="39" t="s">
        <v>19568</v>
      </c>
      <c r="C5268" s="39" t="s">
        <v>19569</v>
      </c>
      <c r="D5268" s="38">
        <v>407261</v>
      </c>
      <c r="E5268" s="77" t="s">
        <v>58</v>
      </c>
      <c r="F5268" s="38">
        <v>8266017003</v>
      </c>
      <c r="G5268" s="40">
        <v>9854045847</v>
      </c>
      <c r="H5268" s="2">
        <v>11822.64</v>
      </c>
      <c r="I5268" s="2"/>
      <c r="J5268" s="2">
        <v>0</v>
      </c>
      <c r="K5268" s="3">
        <f t="shared" si="85"/>
        <v>11822.64</v>
      </c>
      <c r="L5268" s="41">
        <v>45087.729166666664</v>
      </c>
      <c r="M5268" s="39">
        <v>1246399307</v>
      </c>
      <c r="N5268" s="39" t="s">
        <v>3282</v>
      </c>
      <c r="O5268" s="40"/>
      <c r="P5268" s="41"/>
      <c r="Q5268" s="42" t="s">
        <v>2417</v>
      </c>
      <c r="R5268" s="68"/>
    </row>
    <row r="5269" spans="1:18" s="70" customFormat="1" ht="12.75" customHeight="1" x14ac:dyDescent="0.2">
      <c r="A5269" s="38" t="s">
        <v>22510</v>
      </c>
      <c r="B5269" s="39" t="s">
        <v>22511</v>
      </c>
      <c r="C5269" s="39"/>
      <c r="D5269" s="38">
        <v>703046</v>
      </c>
      <c r="E5269" s="87" t="s">
        <v>678</v>
      </c>
      <c r="F5269" s="38">
        <v>8266020314</v>
      </c>
      <c r="G5269" s="40" t="s">
        <v>22512</v>
      </c>
      <c r="H5269" s="2">
        <v>11765</v>
      </c>
      <c r="I5269" s="2"/>
      <c r="J5269" s="2">
        <v>0</v>
      </c>
      <c r="K5269" s="3">
        <f t="shared" si="85"/>
        <v>11765</v>
      </c>
      <c r="L5269" s="41">
        <v>45408</v>
      </c>
      <c r="M5269" s="39"/>
      <c r="N5269" s="39" t="s">
        <v>18463</v>
      </c>
      <c r="O5269" s="40"/>
      <c r="P5269" s="41"/>
      <c r="Q5269" s="62" t="s">
        <v>29</v>
      </c>
      <c r="R5269" s="68"/>
    </row>
    <row r="5270" spans="1:18" s="70" customFormat="1" ht="12.75" customHeight="1" x14ac:dyDescent="0.2">
      <c r="A5270" s="38" t="s">
        <v>13809</v>
      </c>
      <c r="B5270" s="39" t="s">
        <v>13810</v>
      </c>
      <c r="C5270" s="39" t="s">
        <v>13811</v>
      </c>
      <c r="D5270" s="38">
        <v>508954</v>
      </c>
      <c r="E5270" s="39" t="s">
        <v>11490</v>
      </c>
      <c r="F5270" s="38">
        <v>8266013767</v>
      </c>
      <c r="G5270" s="40" t="s">
        <v>13812</v>
      </c>
      <c r="H5270" s="2">
        <v>11717.796610169493</v>
      </c>
      <c r="I5270" s="2"/>
      <c r="J5270" s="2">
        <v>2109.2033898305085</v>
      </c>
      <c r="K5270" s="3">
        <f t="shared" si="85"/>
        <v>13827.000000000002</v>
      </c>
      <c r="L5270" s="41">
        <v>44692.729166666664</v>
      </c>
      <c r="M5270" s="39">
        <v>6870083092</v>
      </c>
      <c r="N5270" s="39" t="s">
        <v>3282</v>
      </c>
      <c r="O5270" s="40" t="s">
        <v>13813</v>
      </c>
      <c r="P5270" s="41">
        <v>44741</v>
      </c>
      <c r="Q5270" s="42" t="s">
        <v>2417</v>
      </c>
      <c r="R5270" s="68"/>
    </row>
    <row r="5271" spans="1:18" s="70" customFormat="1" ht="12.75" customHeight="1" x14ac:dyDescent="0.2">
      <c r="A5271" s="38" t="s">
        <v>14916</v>
      </c>
      <c r="B5271" s="39" t="s">
        <v>14917</v>
      </c>
      <c r="C5271" s="39" t="s">
        <v>14918</v>
      </c>
      <c r="D5271" s="38">
        <v>703046</v>
      </c>
      <c r="E5271" s="42" t="s">
        <v>678</v>
      </c>
      <c r="F5271" s="38">
        <v>8266015442</v>
      </c>
      <c r="G5271" s="40" t="s">
        <v>14919</v>
      </c>
      <c r="H5271" s="2">
        <v>11640</v>
      </c>
      <c r="I5271" s="2"/>
      <c r="J5271" s="2">
        <v>0</v>
      </c>
      <c r="K5271" s="3">
        <f t="shared" si="85"/>
        <v>11640</v>
      </c>
      <c r="L5271" s="41">
        <v>44779.729166666664</v>
      </c>
      <c r="M5271" s="39">
        <v>3445013625</v>
      </c>
      <c r="N5271" s="39" t="s">
        <v>3282</v>
      </c>
      <c r="O5271" s="40" t="s">
        <v>14920</v>
      </c>
      <c r="P5271" s="41">
        <v>44841</v>
      </c>
      <c r="Q5271" s="42" t="s">
        <v>2417</v>
      </c>
      <c r="R5271" s="68"/>
    </row>
    <row r="5272" spans="1:18" s="70" customFormat="1" ht="12.75" customHeight="1" x14ac:dyDescent="0.2">
      <c r="A5272" s="38" t="s">
        <v>21590</v>
      </c>
      <c r="B5272" s="39" t="s">
        <v>21591</v>
      </c>
      <c r="C5272" s="39" t="s">
        <v>21592</v>
      </c>
      <c r="D5272" s="38">
        <v>509304</v>
      </c>
      <c r="E5272" s="39" t="s">
        <v>21386</v>
      </c>
      <c r="F5272" s="38">
        <v>8266020322</v>
      </c>
      <c r="G5272" s="40" t="s">
        <v>21593</v>
      </c>
      <c r="H5272" s="2">
        <v>11596.000000000002</v>
      </c>
      <c r="I5272" s="2"/>
      <c r="J5272" s="2">
        <v>2087.2800000000002</v>
      </c>
      <c r="K5272" s="3">
        <f t="shared" si="85"/>
        <v>13683.280000000002</v>
      </c>
      <c r="L5272" s="41">
        <v>45261.729166666664</v>
      </c>
      <c r="M5272" s="39">
        <v>1246657165</v>
      </c>
      <c r="N5272" s="39" t="s">
        <v>18453</v>
      </c>
      <c r="O5272" s="40" t="s">
        <v>21594</v>
      </c>
      <c r="P5272" s="41">
        <v>45315</v>
      </c>
      <c r="Q5272" s="62" t="s">
        <v>21</v>
      </c>
      <c r="R5272" s="68"/>
    </row>
    <row r="5273" spans="1:18" s="70" customFormat="1" ht="12.75" customHeight="1" x14ac:dyDescent="0.2">
      <c r="A5273" s="38" t="s">
        <v>16112</v>
      </c>
      <c r="B5273" s="39" t="s">
        <v>16113</v>
      </c>
      <c r="C5273" s="39" t="s">
        <v>16114</v>
      </c>
      <c r="D5273" s="38">
        <v>934979</v>
      </c>
      <c r="E5273" s="39" t="s">
        <v>16110</v>
      </c>
      <c r="F5273" s="38">
        <v>8262000058</v>
      </c>
      <c r="G5273" s="40" t="s">
        <v>16115</v>
      </c>
      <c r="H5273" s="2">
        <v>11568.644067796611</v>
      </c>
      <c r="I5273" s="2"/>
      <c r="J5273" s="2">
        <v>2082.3559322033898</v>
      </c>
      <c r="K5273" s="3">
        <f t="shared" si="85"/>
        <v>13651</v>
      </c>
      <c r="L5273" s="41">
        <v>44840.729166666664</v>
      </c>
      <c r="M5273" s="39">
        <v>44548283</v>
      </c>
      <c r="N5273" s="39" t="s">
        <v>3282</v>
      </c>
      <c r="O5273" s="40"/>
      <c r="P5273" s="41"/>
      <c r="Q5273" s="42" t="s">
        <v>2417</v>
      </c>
      <c r="R5273" s="68"/>
    </row>
    <row r="5274" spans="1:18" s="70" customFormat="1" ht="12.75" customHeight="1" x14ac:dyDescent="0.2">
      <c r="A5274" s="38" t="s">
        <v>20770</v>
      </c>
      <c r="B5274" s="39" t="s">
        <v>20771</v>
      </c>
      <c r="C5274" s="39" t="s">
        <v>20772</v>
      </c>
      <c r="D5274" s="38">
        <v>105903</v>
      </c>
      <c r="E5274" s="39" t="s">
        <v>6269</v>
      </c>
      <c r="F5274" s="38">
        <v>8266019514</v>
      </c>
      <c r="G5274" s="40" t="s">
        <v>20773</v>
      </c>
      <c r="H5274" s="2">
        <v>11550</v>
      </c>
      <c r="I5274" s="2"/>
      <c r="J5274" s="2">
        <v>2079</v>
      </c>
      <c r="K5274" s="3">
        <f t="shared" si="85"/>
        <v>13629</v>
      </c>
      <c r="L5274" s="41">
        <v>45185.729166666664</v>
      </c>
      <c r="M5274" s="39">
        <v>1246555848</v>
      </c>
      <c r="N5274" s="39" t="s">
        <v>18453</v>
      </c>
      <c r="O5274" s="40" t="s">
        <v>20774</v>
      </c>
      <c r="P5274" s="41">
        <v>45235</v>
      </c>
      <c r="Q5274" s="62" t="s">
        <v>21</v>
      </c>
      <c r="R5274" s="68"/>
    </row>
    <row r="5275" spans="1:18" s="70" customFormat="1" ht="12.75" customHeight="1" x14ac:dyDescent="0.2">
      <c r="A5275" s="38" t="s">
        <v>10166</v>
      </c>
      <c r="B5275" s="39" t="s">
        <v>10167</v>
      </c>
      <c r="C5275" s="39" t="s">
        <v>10168</v>
      </c>
      <c r="D5275" s="38">
        <v>812140</v>
      </c>
      <c r="E5275" s="42" t="s">
        <v>446</v>
      </c>
      <c r="F5275" s="38"/>
      <c r="G5275" s="40">
        <v>137</v>
      </c>
      <c r="H5275" s="2">
        <v>11500</v>
      </c>
      <c r="I5275" s="3"/>
      <c r="J5275" s="2">
        <v>0</v>
      </c>
      <c r="K5275" s="3">
        <f t="shared" si="85"/>
        <v>11500</v>
      </c>
      <c r="L5275" s="41">
        <v>44504.729166666664</v>
      </c>
      <c r="M5275" s="39">
        <v>44325514</v>
      </c>
      <c r="N5275" s="39" t="s">
        <v>52</v>
      </c>
      <c r="O5275" s="40"/>
      <c r="P5275" s="41"/>
      <c r="Q5275" s="39" t="s">
        <v>54</v>
      </c>
      <c r="R5275" s="68"/>
    </row>
    <row r="5276" spans="1:18" s="70" customFormat="1" ht="12.75" customHeight="1" x14ac:dyDescent="0.2">
      <c r="A5276" s="38" t="s">
        <v>17146</v>
      </c>
      <c r="B5276" s="39" t="s">
        <v>17147</v>
      </c>
      <c r="C5276" s="39" t="s">
        <v>17148</v>
      </c>
      <c r="D5276" s="38">
        <v>301728</v>
      </c>
      <c r="E5276" s="39" t="s">
        <v>11504</v>
      </c>
      <c r="F5276" s="38">
        <v>8266016646</v>
      </c>
      <c r="G5276" s="40">
        <v>230865508</v>
      </c>
      <c r="H5276" s="2">
        <v>11469.491525423729</v>
      </c>
      <c r="I5276" s="2"/>
      <c r="J5276" s="2">
        <v>2064.5084745762711</v>
      </c>
      <c r="K5276" s="3">
        <f t="shared" si="85"/>
        <v>13534</v>
      </c>
      <c r="L5276" s="41">
        <v>44889.729166666664</v>
      </c>
      <c r="M5276" s="39">
        <v>6870346039</v>
      </c>
      <c r="N5276" s="39" t="s">
        <v>3282</v>
      </c>
      <c r="O5276" s="40">
        <v>302157906621</v>
      </c>
      <c r="P5276" s="41">
        <v>44974</v>
      </c>
      <c r="Q5276" s="42" t="s">
        <v>2417</v>
      </c>
      <c r="R5276" s="68"/>
    </row>
    <row r="5277" spans="1:18" s="70" customFormat="1" ht="12.75" customHeight="1" x14ac:dyDescent="0.2">
      <c r="A5277" s="38" t="s">
        <v>1255</v>
      </c>
      <c r="B5277" s="39" t="s">
        <v>1256</v>
      </c>
      <c r="C5277" s="39" t="s">
        <v>1257</v>
      </c>
      <c r="D5277" s="38">
        <v>126335</v>
      </c>
      <c r="E5277" s="39" t="s">
        <v>178</v>
      </c>
      <c r="F5277" s="38">
        <v>8268005987</v>
      </c>
      <c r="G5277" s="40" t="s">
        <v>1258</v>
      </c>
      <c r="H5277" s="2">
        <v>11350</v>
      </c>
      <c r="I5277" s="2"/>
      <c r="J5277" s="2">
        <v>2043</v>
      </c>
      <c r="K5277" s="3">
        <f t="shared" si="85"/>
        <v>13393</v>
      </c>
      <c r="L5277" s="41">
        <v>44281.729166666664</v>
      </c>
      <c r="M5277" s="39">
        <v>44312066</v>
      </c>
      <c r="N5277" s="39" t="s">
        <v>52</v>
      </c>
      <c r="O5277" s="40" t="s">
        <v>1259</v>
      </c>
      <c r="P5277" s="41">
        <v>44299</v>
      </c>
      <c r="Q5277" s="39" t="s">
        <v>54</v>
      </c>
      <c r="R5277" s="68"/>
    </row>
    <row r="5278" spans="1:18" s="70" customFormat="1" ht="12.75" customHeight="1" x14ac:dyDescent="0.2">
      <c r="A5278" s="38" t="s">
        <v>13026</v>
      </c>
      <c r="B5278" s="39" t="s">
        <v>13027</v>
      </c>
      <c r="C5278" s="39" t="s">
        <v>13028</v>
      </c>
      <c r="D5278" s="38">
        <v>921813</v>
      </c>
      <c r="E5278" s="129" t="s">
        <v>1977</v>
      </c>
      <c r="F5278" s="38">
        <v>8268008156</v>
      </c>
      <c r="G5278" s="40" t="s">
        <v>13029</v>
      </c>
      <c r="H5278" s="2"/>
      <c r="I5278" s="2"/>
      <c r="J5278" s="2">
        <v>2039.3389830508474</v>
      </c>
      <c r="K5278" s="3">
        <f t="shared" si="85"/>
        <v>2039.3389830508474</v>
      </c>
      <c r="L5278" s="41">
        <v>44678.729166666664</v>
      </c>
      <c r="M5278" s="39">
        <v>43880047</v>
      </c>
      <c r="N5278" s="39" t="s">
        <v>52</v>
      </c>
      <c r="O5278" s="40" t="s">
        <v>13021</v>
      </c>
      <c r="P5278" s="41">
        <v>44686</v>
      </c>
      <c r="Q5278" s="39" t="s">
        <v>54</v>
      </c>
      <c r="R5278" s="68"/>
    </row>
    <row r="5279" spans="1:18" s="70" customFormat="1" ht="12.75" customHeight="1" x14ac:dyDescent="0.2">
      <c r="A5279" s="38" t="s">
        <v>16440</v>
      </c>
      <c r="B5279" s="39" t="s">
        <v>16441</v>
      </c>
      <c r="C5279" s="39" t="s">
        <v>16442</v>
      </c>
      <c r="D5279" s="38">
        <v>510321</v>
      </c>
      <c r="E5279" s="39" t="s">
        <v>16443</v>
      </c>
      <c r="F5279" s="38">
        <v>8266016760</v>
      </c>
      <c r="G5279" s="40" t="s">
        <v>16444</v>
      </c>
      <c r="H5279" s="2">
        <v>11326.271186440679</v>
      </c>
      <c r="I5279" s="2"/>
      <c r="J5279" s="2">
        <v>2038.7288135593221</v>
      </c>
      <c r="K5279" s="3">
        <f t="shared" si="85"/>
        <v>13365.000000000002</v>
      </c>
      <c r="L5279" s="41">
        <v>44877.729166666664</v>
      </c>
      <c r="M5279" s="39">
        <v>6870291028</v>
      </c>
      <c r="N5279" s="39" t="s">
        <v>52</v>
      </c>
      <c r="O5279" s="40" t="s">
        <v>16445</v>
      </c>
      <c r="P5279" s="41">
        <v>44918</v>
      </c>
      <c r="Q5279" s="39" t="s">
        <v>54</v>
      </c>
      <c r="R5279" s="68"/>
    </row>
    <row r="5280" spans="1:18" s="70" customFormat="1" ht="12.75" customHeight="1" x14ac:dyDescent="0.2">
      <c r="A5280" s="38" t="s">
        <v>63</v>
      </c>
      <c r="B5280" s="1"/>
      <c r="C5280" s="1"/>
      <c r="D5280" s="51"/>
      <c r="E5280" s="149" t="s">
        <v>64</v>
      </c>
      <c r="F5280" s="53"/>
      <c r="G5280" s="54" t="s">
        <v>10007</v>
      </c>
      <c r="H5280" s="35">
        <v>11313.33</v>
      </c>
      <c r="I5280" s="1"/>
      <c r="J5280" s="1"/>
      <c r="K5280" s="3">
        <f t="shared" si="85"/>
        <v>11313.33</v>
      </c>
      <c r="L5280" s="41">
        <v>44582</v>
      </c>
      <c r="M5280" s="56"/>
      <c r="N5280" s="1"/>
      <c r="O5280" s="1"/>
      <c r="P5280" s="57"/>
      <c r="Q5280" s="39" t="s">
        <v>54</v>
      </c>
      <c r="R5280" s="68"/>
    </row>
    <row r="5281" spans="1:18" s="70" customFormat="1" ht="12.75" customHeight="1" x14ac:dyDescent="0.2">
      <c r="A5281" s="38" t="s">
        <v>2606</v>
      </c>
      <c r="B5281" s="39" t="s">
        <v>2607</v>
      </c>
      <c r="C5281" s="39" t="s">
        <v>2608</v>
      </c>
      <c r="D5281" s="38">
        <v>401972</v>
      </c>
      <c r="E5281" s="39" t="s">
        <v>842</v>
      </c>
      <c r="F5281" s="38">
        <v>8263000049</v>
      </c>
      <c r="G5281" s="40" t="s">
        <v>2609</v>
      </c>
      <c r="H5281" s="2">
        <v>11280</v>
      </c>
      <c r="I5281" s="2">
        <v>13.3104</v>
      </c>
      <c r="J5281" s="2">
        <v>2030.3999999999999</v>
      </c>
      <c r="K5281" s="3">
        <f t="shared" si="85"/>
        <v>13323.7104</v>
      </c>
      <c r="L5281" s="41">
        <v>44313.729166666664</v>
      </c>
      <c r="M5281" s="39">
        <v>6870085109</v>
      </c>
      <c r="N5281" s="39" t="s">
        <v>52</v>
      </c>
      <c r="O5281" s="40" t="s">
        <v>2540</v>
      </c>
      <c r="P5281" s="41">
        <v>44359</v>
      </c>
      <c r="Q5281" s="39" t="s">
        <v>54</v>
      </c>
      <c r="R5281" s="68"/>
    </row>
    <row r="5282" spans="1:18" s="70" customFormat="1" ht="12.75" customHeight="1" x14ac:dyDescent="0.2">
      <c r="A5282" s="38" t="s">
        <v>13355</v>
      </c>
      <c r="B5282" s="39" t="s">
        <v>13356</v>
      </c>
      <c r="C5282" s="39" t="s">
        <v>13357</v>
      </c>
      <c r="D5282" s="38">
        <v>505215</v>
      </c>
      <c r="E5282" s="39" t="s">
        <v>13358</v>
      </c>
      <c r="F5282" s="38">
        <v>8266014508</v>
      </c>
      <c r="G5282" s="40" t="s">
        <v>13359</v>
      </c>
      <c r="H5282" s="2">
        <v>11273.101694915254</v>
      </c>
      <c r="I5282" s="2"/>
      <c r="J5282" s="2">
        <v>2029.1583050847457</v>
      </c>
      <c r="K5282" s="3">
        <f t="shared" si="85"/>
        <v>13302.26</v>
      </c>
      <c r="L5282" s="41">
        <v>44673.729166666664</v>
      </c>
      <c r="M5282" s="39">
        <v>6870049573</v>
      </c>
      <c r="N5282" s="39" t="s">
        <v>52</v>
      </c>
      <c r="O5282" s="40" t="s">
        <v>13360</v>
      </c>
      <c r="P5282" s="41">
        <v>44717</v>
      </c>
      <c r="Q5282" s="39" t="s">
        <v>54</v>
      </c>
      <c r="R5282" s="68"/>
    </row>
    <row r="5283" spans="1:18" s="70" customFormat="1" ht="12.75" customHeight="1" x14ac:dyDescent="0.25">
      <c r="A5283" s="38" t="s">
        <v>5429</v>
      </c>
      <c r="B5283" s="39" t="s">
        <v>5430</v>
      </c>
      <c r="C5283" s="39" t="s">
        <v>5431</v>
      </c>
      <c r="D5283" s="38">
        <v>407261</v>
      </c>
      <c r="E5283" s="77" t="s">
        <v>58</v>
      </c>
      <c r="F5283" s="38">
        <v>8266009891</v>
      </c>
      <c r="G5283" s="40">
        <v>9854021903</v>
      </c>
      <c r="H5283" s="2">
        <v>11198.6</v>
      </c>
      <c r="I5283" s="2"/>
      <c r="J5283" s="2">
        <v>0</v>
      </c>
      <c r="K5283" s="3">
        <f t="shared" si="85"/>
        <v>11198.6</v>
      </c>
      <c r="L5283" s="41">
        <v>44422.729166666664</v>
      </c>
      <c r="M5283" s="39">
        <v>6870188133</v>
      </c>
      <c r="N5283" s="39" t="s">
        <v>52</v>
      </c>
      <c r="O5283" s="40"/>
      <c r="P5283" s="41"/>
      <c r="Q5283" s="39" t="s">
        <v>54</v>
      </c>
      <c r="R5283" s="68"/>
    </row>
    <row r="5284" spans="1:18" s="70" customFormat="1" ht="12.75" customHeight="1" x14ac:dyDescent="0.25">
      <c r="A5284" s="38" t="s">
        <v>5514</v>
      </c>
      <c r="B5284" s="39" t="s">
        <v>5515</v>
      </c>
      <c r="C5284" s="39" t="s">
        <v>5516</v>
      </c>
      <c r="D5284" s="38">
        <v>407261</v>
      </c>
      <c r="E5284" s="77" t="s">
        <v>58</v>
      </c>
      <c r="F5284" s="38">
        <v>8266009891</v>
      </c>
      <c r="G5284" s="40">
        <v>9854021831</v>
      </c>
      <c r="H5284" s="2">
        <v>11198.6</v>
      </c>
      <c r="I5284" s="2"/>
      <c r="J5284" s="2">
        <v>0</v>
      </c>
      <c r="K5284" s="3">
        <f t="shared" si="85"/>
        <v>11198.6</v>
      </c>
      <c r="L5284" s="41">
        <v>44418.729166666664</v>
      </c>
      <c r="M5284" s="39">
        <v>6870188137</v>
      </c>
      <c r="N5284" s="39" t="s">
        <v>52</v>
      </c>
      <c r="O5284" s="40"/>
      <c r="P5284" s="41"/>
      <c r="Q5284" s="39" t="s">
        <v>54</v>
      </c>
      <c r="R5284" s="68"/>
    </row>
    <row r="5285" spans="1:18" s="70" customFormat="1" ht="12.75" customHeight="1" x14ac:dyDescent="0.25">
      <c r="A5285" s="38" t="s">
        <v>5517</v>
      </c>
      <c r="B5285" s="39" t="s">
        <v>5518</v>
      </c>
      <c r="C5285" s="39" t="s">
        <v>5519</v>
      </c>
      <c r="D5285" s="38">
        <v>407261</v>
      </c>
      <c r="E5285" s="77" t="s">
        <v>58</v>
      </c>
      <c r="F5285" s="38">
        <v>8266009891</v>
      </c>
      <c r="G5285" s="40">
        <v>9854021848</v>
      </c>
      <c r="H5285" s="2">
        <v>11198.6</v>
      </c>
      <c r="I5285" s="2"/>
      <c r="J5285" s="2">
        <v>0</v>
      </c>
      <c r="K5285" s="3">
        <f t="shared" si="85"/>
        <v>11198.6</v>
      </c>
      <c r="L5285" s="41">
        <v>44419.729166666664</v>
      </c>
      <c r="M5285" s="39">
        <v>6870188150</v>
      </c>
      <c r="N5285" s="39" t="s">
        <v>52</v>
      </c>
      <c r="O5285" s="40"/>
      <c r="P5285" s="41"/>
      <c r="Q5285" s="39" t="s">
        <v>54</v>
      </c>
      <c r="R5285" s="68"/>
    </row>
    <row r="5286" spans="1:18" s="70" customFormat="1" ht="12.75" hidden="1" customHeight="1" x14ac:dyDescent="0.25">
      <c r="A5286" s="38" t="s">
        <v>5520</v>
      </c>
      <c r="B5286" s="42" t="s">
        <v>5521</v>
      </c>
      <c r="C5286" s="42" t="s">
        <v>5522</v>
      </c>
      <c r="D5286" s="38">
        <v>407261</v>
      </c>
      <c r="E5286" s="139" t="s">
        <v>58</v>
      </c>
      <c r="F5286" s="38">
        <v>8266012048</v>
      </c>
      <c r="G5286" s="40">
        <v>9854022030</v>
      </c>
      <c r="H5286" s="3">
        <v>11198.6</v>
      </c>
      <c r="I5286" s="3"/>
      <c r="J5286" s="3">
        <v>0</v>
      </c>
      <c r="K5286" s="3">
        <f t="shared" si="85"/>
        <v>11198.6</v>
      </c>
      <c r="L5286" s="41">
        <v>44428.729166666664</v>
      </c>
      <c r="M5286" s="39">
        <v>6870188244</v>
      </c>
      <c r="N5286" s="42" t="s">
        <v>315</v>
      </c>
      <c r="O5286" s="42"/>
      <c r="P5286" s="60"/>
      <c r="Q5286" s="42" t="s">
        <v>243</v>
      </c>
      <c r="R5286" s="68" t="s">
        <v>506</v>
      </c>
    </row>
    <row r="5287" spans="1:18" s="70" customFormat="1" ht="12.75" hidden="1" customHeight="1" x14ac:dyDescent="0.25">
      <c r="A5287" s="38" t="s">
        <v>5527</v>
      </c>
      <c r="B5287" s="42" t="s">
        <v>5528</v>
      </c>
      <c r="C5287" s="42" t="s">
        <v>5529</v>
      </c>
      <c r="D5287" s="38">
        <v>407261</v>
      </c>
      <c r="E5287" s="139" t="s">
        <v>58</v>
      </c>
      <c r="F5287" s="38">
        <v>8266012048</v>
      </c>
      <c r="G5287" s="40">
        <v>9854022102</v>
      </c>
      <c r="H5287" s="3">
        <v>11198.6</v>
      </c>
      <c r="I5287" s="3"/>
      <c r="J5287" s="3">
        <v>0</v>
      </c>
      <c r="K5287" s="3">
        <f t="shared" si="85"/>
        <v>11198.6</v>
      </c>
      <c r="L5287" s="41">
        <v>44431.729166666664</v>
      </c>
      <c r="M5287" s="39">
        <v>6870188247</v>
      </c>
      <c r="N5287" s="42" t="s">
        <v>315</v>
      </c>
      <c r="O5287" s="42"/>
      <c r="P5287" s="60"/>
      <c r="Q5287" s="42" t="s">
        <v>243</v>
      </c>
      <c r="R5287" s="68" t="s">
        <v>506</v>
      </c>
    </row>
    <row r="5288" spans="1:18" s="70" customFormat="1" ht="12.75" customHeight="1" x14ac:dyDescent="0.25">
      <c r="A5288" s="38" t="s">
        <v>5648</v>
      </c>
      <c r="B5288" s="39" t="s">
        <v>5649</v>
      </c>
      <c r="C5288" s="39" t="s">
        <v>5650</v>
      </c>
      <c r="D5288" s="38">
        <v>407261</v>
      </c>
      <c r="E5288" s="77" t="s">
        <v>58</v>
      </c>
      <c r="F5288" s="38">
        <v>8266009550</v>
      </c>
      <c r="G5288" s="40">
        <v>9854021974</v>
      </c>
      <c r="H5288" s="2">
        <v>11198.6</v>
      </c>
      <c r="I5288" s="2"/>
      <c r="J5288" s="2">
        <v>0</v>
      </c>
      <c r="K5288" s="3">
        <f t="shared" si="85"/>
        <v>11198.6</v>
      </c>
      <c r="L5288" s="41">
        <v>44425.729166666664</v>
      </c>
      <c r="M5288" s="39">
        <v>6870191202</v>
      </c>
      <c r="N5288" s="39" t="s">
        <v>52</v>
      </c>
      <c r="O5288" s="40"/>
      <c r="P5288" s="41"/>
      <c r="Q5288" s="39" t="s">
        <v>54</v>
      </c>
      <c r="R5288" s="68"/>
    </row>
    <row r="5289" spans="1:18" s="70" customFormat="1" ht="12.75" customHeight="1" x14ac:dyDescent="0.25">
      <c r="A5289" s="38" t="s">
        <v>6744</v>
      </c>
      <c r="B5289" s="39" t="s">
        <v>6745</v>
      </c>
      <c r="C5289" s="39" t="s">
        <v>6746</v>
      </c>
      <c r="D5289" s="38">
        <v>407261</v>
      </c>
      <c r="E5289" s="77" t="s">
        <v>58</v>
      </c>
      <c r="F5289" s="38">
        <v>8266009891</v>
      </c>
      <c r="G5289" s="40">
        <v>9854022615</v>
      </c>
      <c r="H5289" s="2">
        <v>11198.6</v>
      </c>
      <c r="I5289" s="2"/>
      <c r="J5289" s="2">
        <v>0</v>
      </c>
      <c r="K5289" s="3">
        <f t="shared" si="85"/>
        <v>11198.6</v>
      </c>
      <c r="L5289" s="41">
        <v>44460.729166666664</v>
      </c>
      <c r="M5289" s="39">
        <v>6870225464</v>
      </c>
      <c r="N5289" s="39" t="s">
        <v>52</v>
      </c>
      <c r="O5289" s="40"/>
      <c r="P5289" s="41"/>
      <c r="Q5289" s="39" t="s">
        <v>54</v>
      </c>
      <c r="R5289" s="68"/>
    </row>
    <row r="5290" spans="1:18" s="70" customFormat="1" ht="12.75" hidden="1" customHeight="1" x14ac:dyDescent="0.25">
      <c r="A5290" s="38" t="s">
        <v>7663</v>
      </c>
      <c r="B5290" s="42" t="s">
        <v>7664</v>
      </c>
      <c r="C5290" s="42" t="s">
        <v>7665</v>
      </c>
      <c r="D5290" s="38">
        <v>407261</v>
      </c>
      <c r="E5290" s="139" t="s">
        <v>58</v>
      </c>
      <c r="F5290" s="38">
        <v>8266012912</v>
      </c>
      <c r="G5290" s="40">
        <v>9854023225</v>
      </c>
      <c r="H5290" s="3">
        <v>11198.6</v>
      </c>
      <c r="I5290" s="3"/>
      <c r="J5290" s="3">
        <v>0</v>
      </c>
      <c r="K5290" s="3">
        <f t="shared" si="85"/>
        <v>11198.6</v>
      </c>
      <c r="L5290" s="41">
        <v>44491.729166666664</v>
      </c>
      <c r="M5290" s="39">
        <v>6870258603</v>
      </c>
      <c r="N5290" s="42" t="s">
        <v>315</v>
      </c>
      <c r="O5290" s="42"/>
      <c r="P5290" s="60"/>
      <c r="Q5290" s="42" t="s">
        <v>243</v>
      </c>
      <c r="R5290" s="68" t="s">
        <v>506</v>
      </c>
    </row>
    <row r="5291" spans="1:18" s="70" customFormat="1" ht="12.75" hidden="1" customHeight="1" x14ac:dyDescent="0.25">
      <c r="A5291" s="38" t="s">
        <v>7666</v>
      </c>
      <c r="B5291" s="42" t="s">
        <v>7667</v>
      </c>
      <c r="C5291" s="42" t="s">
        <v>7668</v>
      </c>
      <c r="D5291" s="38">
        <v>407261</v>
      </c>
      <c r="E5291" s="139" t="s">
        <v>58</v>
      </c>
      <c r="F5291" s="38">
        <v>8266012912</v>
      </c>
      <c r="G5291" s="40">
        <v>9854023382</v>
      </c>
      <c r="H5291" s="3">
        <v>11198.6</v>
      </c>
      <c r="I5291" s="3"/>
      <c r="J5291" s="3">
        <v>0</v>
      </c>
      <c r="K5291" s="3">
        <f t="shared" si="85"/>
        <v>11198.6</v>
      </c>
      <c r="L5291" s="41">
        <v>44498.729166666664</v>
      </c>
      <c r="M5291" s="39">
        <v>6870258601</v>
      </c>
      <c r="N5291" s="42" t="s">
        <v>315</v>
      </c>
      <c r="O5291" s="42"/>
      <c r="P5291" s="60"/>
      <c r="Q5291" s="42" t="s">
        <v>243</v>
      </c>
      <c r="R5291" s="68" t="s">
        <v>506</v>
      </c>
    </row>
    <row r="5292" spans="1:18" s="70" customFormat="1" ht="12.75" customHeight="1" x14ac:dyDescent="0.25">
      <c r="A5292" s="38" t="s">
        <v>6379</v>
      </c>
      <c r="B5292" s="39" t="s">
        <v>6380</v>
      </c>
      <c r="C5292" s="39" t="s">
        <v>6381</v>
      </c>
      <c r="D5292" s="38">
        <v>407261</v>
      </c>
      <c r="E5292" s="77" t="s">
        <v>58</v>
      </c>
      <c r="F5292" s="38">
        <v>8266009891</v>
      </c>
      <c r="G5292" s="40">
        <v>9854022347</v>
      </c>
      <c r="H5292" s="2">
        <v>11198</v>
      </c>
      <c r="I5292" s="2"/>
      <c r="J5292" s="2">
        <v>0</v>
      </c>
      <c r="K5292" s="3">
        <f t="shared" si="85"/>
        <v>11198</v>
      </c>
      <c r="L5292" s="41">
        <v>44442.729166666664</v>
      </c>
      <c r="M5292" s="39">
        <v>6870211007</v>
      </c>
      <c r="N5292" s="39" t="s">
        <v>52</v>
      </c>
      <c r="O5292" s="40"/>
      <c r="P5292" s="41"/>
      <c r="Q5292" s="39" t="s">
        <v>54</v>
      </c>
      <c r="R5292" s="68"/>
    </row>
    <row r="5293" spans="1:18" s="70" customFormat="1" ht="12.75" customHeight="1" x14ac:dyDescent="0.25">
      <c r="A5293" s="38" t="s">
        <v>6382</v>
      </c>
      <c r="B5293" s="39" t="s">
        <v>6383</v>
      </c>
      <c r="C5293" s="39" t="s">
        <v>6384</v>
      </c>
      <c r="D5293" s="38">
        <v>407261</v>
      </c>
      <c r="E5293" s="77" t="s">
        <v>58</v>
      </c>
      <c r="F5293" s="38">
        <v>8266009891</v>
      </c>
      <c r="G5293" s="40">
        <v>9854022460</v>
      </c>
      <c r="H5293" s="2">
        <v>11198</v>
      </c>
      <c r="I5293" s="2"/>
      <c r="J5293" s="2">
        <v>0</v>
      </c>
      <c r="K5293" s="3">
        <f t="shared" si="85"/>
        <v>11198</v>
      </c>
      <c r="L5293" s="41">
        <v>44448.729166666664</v>
      </c>
      <c r="M5293" s="39">
        <v>6870211015</v>
      </c>
      <c r="N5293" s="39" t="s">
        <v>52</v>
      </c>
      <c r="O5293" s="40"/>
      <c r="P5293" s="41"/>
      <c r="Q5293" s="39" t="s">
        <v>54</v>
      </c>
      <c r="R5293" s="68"/>
    </row>
    <row r="5294" spans="1:18" s="70" customFormat="1" ht="12.75" customHeight="1" x14ac:dyDescent="0.2">
      <c r="A5294" s="38" t="s">
        <v>20804</v>
      </c>
      <c r="B5294" s="39" t="s">
        <v>20805</v>
      </c>
      <c r="C5294" s="39" t="s">
        <v>20806</v>
      </c>
      <c r="D5294" s="38">
        <v>105903</v>
      </c>
      <c r="E5294" s="39" t="s">
        <v>6269</v>
      </c>
      <c r="F5294" s="38">
        <v>8266018938</v>
      </c>
      <c r="G5294" s="40" t="s">
        <v>20807</v>
      </c>
      <c r="H5294" s="2">
        <v>11183.898305084746</v>
      </c>
      <c r="I5294" s="2"/>
      <c r="J5294" s="2">
        <v>2013.101694915254</v>
      </c>
      <c r="K5294" s="3">
        <f t="shared" si="85"/>
        <v>13197</v>
      </c>
      <c r="L5294" s="41">
        <v>45185</v>
      </c>
      <c r="M5294" s="39">
        <v>1246558488</v>
      </c>
      <c r="N5294" s="39" t="s">
        <v>19303</v>
      </c>
      <c r="O5294" s="40" t="s">
        <v>20774</v>
      </c>
      <c r="P5294" s="41">
        <v>45235</v>
      </c>
      <c r="Q5294" s="62" t="s">
        <v>19</v>
      </c>
      <c r="R5294" s="68"/>
    </row>
    <row r="5295" spans="1:18" s="70" customFormat="1" ht="12.75" hidden="1" customHeight="1" x14ac:dyDescent="0.2">
      <c r="A5295" s="38" t="s">
        <v>3912</v>
      </c>
      <c r="B5295" s="42" t="s">
        <v>3913</v>
      </c>
      <c r="C5295" s="42" t="s">
        <v>3914</v>
      </c>
      <c r="D5295" s="38">
        <v>811819</v>
      </c>
      <c r="E5295" s="39" t="s">
        <v>1091</v>
      </c>
      <c r="F5295" s="38">
        <v>8263000114</v>
      </c>
      <c r="G5295" s="40" t="s">
        <v>3915</v>
      </c>
      <c r="H5295" s="3">
        <v>11120</v>
      </c>
      <c r="I5295" s="3"/>
      <c r="J5295" s="3">
        <v>0</v>
      </c>
      <c r="K5295" s="3">
        <f t="shared" si="85"/>
        <v>11120</v>
      </c>
      <c r="L5295" s="41">
        <v>44347.729166666664</v>
      </c>
      <c r="M5295" s="39">
        <v>3445007521</v>
      </c>
      <c r="N5295" s="42" t="s">
        <v>315</v>
      </c>
      <c r="O5295" s="42" t="s">
        <v>3207</v>
      </c>
      <c r="P5295" s="60">
        <v>44341</v>
      </c>
      <c r="Q5295" s="42" t="s">
        <v>243</v>
      </c>
      <c r="R5295" s="68" t="s">
        <v>506</v>
      </c>
    </row>
    <row r="5296" spans="1:18" s="70" customFormat="1" ht="12.75" customHeight="1" x14ac:dyDescent="0.2">
      <c r="A5296" s="38" t="s">
        <v>11012</v>
      </c>
      <c r="B5296" s="42" t="s">
        <v>11013</v>
      </c>
      <c r="C5296" s="42" t="s">
        <v>11014</v>
      </c>
      <c r="D5296" s="38">
        <v>815377</v>
      </c>
      <c r="E5296" s="42" t="s">
        <v>9895</v>
      </c>
      <c r="F5296" s="38">
        <v>8268007791</v>
      </c>
      <c r="G5296" s="40">
        <v>219</v>
      </c>
      <c r="H5296" s="3">
        <v>11092</v>
      </c>
      <c r="I5296" s="3"/>
      <c r="J5296" s="3">
        <v>0</v>
      </c>
      <c r="K5296" s="3">
        <f t="shared" si="85"/>
        <v>11092</v>
      </c>
      <c r="L5296" s="41">
        <v>44558.729166666664</v>
      </c>
      <c r="M5296" s="39">
        <v>44373903</v>
      </c>
      <c r="N5296" s="42" t="s">
        <v>315</v>
      </c>
      <c r="O5296" s="42" t="s">
        <v>11015</v>
      </c>
      <c r="P5296" s="60">
        <v>44618</v>
      </c>
      <c r="Q5296" s="42" t="s">
        <v>243</v>
      </c>
      <c r="R5296" s="68"/>
    </row>
    <row r="5297" spans="1:18" s="70" customFormat="1" ht="12.75" customHeight="1" x14ac:dyDescent="0.2">
      <c r="A5297" s="38" t="s">
        <v>1434</v>
      </c>
      <c r="B5297" s="42"/>
      <c r="C5297" s="42"/>
      <c r="D5297" s="38"/>
      <c r="E5297" s="42" t="s">
        <v>1435</v>
      </c>
      <c r="F5297" s="38"/>
      <c r="G5297" s="40" t="s">
        <v>5367</v>
      </c>
      <c r="H5297" s="3">
        <v>11050</v>
      </c>
      <c r="I5297" s="3"/>
      <c r="J5297" s="3"/>
      <c r="K5297" s="3">
        <f t="shared" si="85"/>
        <v>11050</v>
      </c>
      <c r="L5297" s="41">
        <v>44439</v>
      </c>
      <c r="M5297" s="39"/>
      <c r="N5297" s="42"/>
      <c r="O5297" s="42"/>
      <c r="P5297" s="60"/>
      <c r="Q5297" s="42" t="s">
        <v>243</v>
      </c>
      <c r="R5297" s="68"/>
    </row>
    <row r="5298" spans="1:18" s="70" customFormat="1" ht="12.75" customHeight="1" x14ac:dyDescent="0.2">
      <c r="A5298" s="38" t="s">
        <v>63</v>
      </c>
      <c r="B5298" s="1"/>
      <c r="C5298" s="1"/>
      <c r="D5298" s="51"/>
      <c r="E5298" s="149" t="s">
        <v>64</v>
      </c>
      <c r="F5298" s="53"/>
      <c r="G5298" s="54" t="s">
        <v>5369</v>
      </c>
      <c r="H5298" s="35">
        <v>11050</v>
      </c>
      <c r="I5298" s="1"/>
      <c r="J5298" s="1"/>
      <c r="K5298" s="3">
        <f t="shared" si="85"/>
        <v>11050</v>
      </c>
      <c r="L5298" s="41">
        <v>44439</v>
      </c>
      <c r="M5298" s="56"/>
      <c r="N5298" s="1"/>
      <c r="O5298" s="1"/>
      <c r="P5298" s="57"/>
      <c r="Q5298" s="39" t="s">
        <v>54</v>
      </c>
      <c r="R5298" s="68"/>
    </row>
    <row r="5299" spans="1:18" s="70" customFormat="1" ht="12.75" customHeight="1" x14ac:dyDescent="0.2">
      <c r="A5299" s="38">
        <v>180</v>
      </c>
      <c r="B5299" s="39" t="s">
        <v>18109</v>
      </c>
      <c r="C5299" s="39" t="s">
        <v>18110</v>
      </c>
      <c r="D5299" s="38">
        <v>128635</v>
      </c>
      <c r="E5299" s="39" t="s">
        <v>989</v>
      </c>
      <c r="F5299" s="38">
        <v>8266017486</v>
      </c>
      <c r="G5299" s="40" t="s">
        <v>18111</v>
      </c>
      <c r="H5299" s="2">
        <v>11050</v>
      </c>
      <c r="I5299" s="2"/>
      <c r="J5299" s="2">
        <v>1989</v>
      </c>
      <c r="K5299" s="3">
        <f t="shared" si="85"/>
        <v>13039</v>
      </c>
      <c r="L5299" s="41">
        <v>44967.729166666664</v>
      </c>
      <c r="M5299" s="39">
        <v>6870417693</v>
      </c>
      <c r="N5299" s="39" t="s">
        <v>8899</v>
      </c>
      <c r="O5299" s="40" t="s">
        <v>18112</v>
      </c>
      <c r="P5299" s="41">
        <v>45021</v>
      </c>
      <c r="Q5299" s="42" t="s">
        <v>8901</v>
      </c>
      <c r="R5299" s="68"/>
    </row>
    <row r="5300" spans="1:18" s="70" customFormat="1" ht="12.75" customHeight="1" x14ac:dyDescent="0.2">
      <c r="A5300" s="38" t="s">
        <v>21673</v>
      </c>
      <c r="B5300" s="39" t="s">
        <v>21674</v>
      </c>
      <c r="C5300" s="39" t="s">
        <v>21675</v>
      </c>
      <c r="D5300" s="38">
        <v>407942</v>
      </c>
      <c r="E5300" s="90" t="s">
        <v>604</v>
      </c>
      <c r="F5300" s="38">
        <v>8266020188</v>
      </c>
      <c r="G5300" s="40">
        <v>4150332685</v>
      </c>
      <c r="H5300" s="2">
        <v>11046.000000000002</v>
      </c>
      <c r="I5300" s="2"/>
      <c r="J5300" s="2">
        <v>1988.2800000000002</v>
      </c>
      <c r="K5300" s="3">
        <f t="shared" si="85"/>
        <v>13034.280000000002</v>
      </c>
      <c r="L5300" s="41">
        <v>45281.729166666664</v>
      </c>
      <c r="M5300" s="39">
        <v>1246665480</v>
      </c>
      <c r="N5300" s="39" t="s">
        <v>18453</v>
      </c>
      <c r="O5300" s="40">
        <v>402167858693</v>
      </c>
      <c r="P5300" s="41">
        <v>45340</v>
      </c>
      <c r="Q5300" s="62" t="s">
        <v>21</v>
      </c>
      <c r="R5300" s="68"/>
    </row>
    <row r="5301" spans="1:18" s="70" customFormat="1" ht="12.75" customHeight="1" x14ac:dyDescent="0.2">
      <c r="A5301" s="38" t="s">
        <v>15761</v>
      </c>
      <c r="B5301" s="39" t="s">
        <v>15762</v>
      </c>
      <c r="C5301" s="39" t="s">
        <v>15763</v>
      </c>
      <c r="D5301" s="38">
        <v>817098</v>
      </c>
      <c r="E5301" s="90" t="s">
        <v>11932</v>
      </c>
      <c r="F5301" s="38">
        <v>8268008314</v>
      </c>
      <c r="G5301" s="40">
        <v>100</v>
      </c>
      <c r="H5301" s="2">
        <v>10972.4</v>
      </c>
      <c r="I5301" s="2"/>
      <c r="J5301" s="2">
        <v>0</v>
      </c>
      <c r="K5301" s="3">
        <f t="shared" si="85"/>
        <v>10972.4</v>
      </c>
      <c r="L5301" s="41">
        <v>44848.729166666664</v>
      </c>
      <c r="M5301" s="39">
        <v>44222821</v>
      </c>
      <c r="N5301" s="39" t="s">
        <v>3282</v>
      </c>
      <c r="O5301" s="40" t="s">
        <v>15764</v>
      </c>
      <c r="P5301" s="41">
        <v>44858</v>
      </c>
      <c r="Q5301" s="42" t="s">
        <v>2417</v>
      </c>
      <c r="R5301" s="68"/>
    </row>
    <row r="5302" spans="1:18" s="70" customFormat="1" ht="12.75" customHeight="1" x14ac:dyDescent="0.2">
      <c r="A5302" s="38">
        <v>396</v>
      </c>
      <c r="B5302" s="39" t="s">
        <v>18087</v>
      </c>
      <c r="C5302" s="39" t="s">
        <v>18088</v>
      </c>
      <c r="D5302" s="38">
        <v>301728</v>
      </c>
      <c r="E5302" s="39" t="s">
        <v>11504</v>
      </c>
      <c r="F5302" s="38">
        <v>8266016990</v>
      </c>
      <c r="G5302" s="40">
        <v>230886654</v>
      </c>
      <c r="H5302" s="2">
        <v>10967.796610169493</v>
      </c>
      <c r="I5302" s="2"/>
      <c r="J5302" s="2">
        <v>1974.2033898305087</v>
      </c>
      <c r="K5302" s="3">
        <f t="shared" si="85"/>
        <v>12942.000000000002</v>
      </c>
      <c r="L5302" s="41">
        <v>44959.729166666664</v>
      </c>
      <c r="M5302" s="39">
        <v>6870419422</v>
      </c>
      <c r="N5302" s="39" t="s">
        <v>8899</v>
      </c>
      <c r="O5302" s="40">
        <v>304039383157</v>
      </c>
      <c r="P5302" s="41">
        <v>45021</v>
      </c>
      <c r="Q5302" s="42" t="s">
        <v>8901</v>
      </c>
      <c r="R5302" s="68"/>
    </row>
    <row r="5303" spans="1:18" s="70" customFormat="1" ht="12.75" customHeight="1" x14ac:dyDescent="0.2">
      <c r="A5303" s="38" t="s">
        <v>63</v>
      </c>
      <c r="B5303" s="1"/>
      <c r="C5303" s="1"/>
      <c r="D5303" s="51"/>
      <c r="E5303" s="149" t="s">
        <v>64</v>
      </c>
      <c r="F5303" s="53"/>
      <c r="G5303" s="54" t="s">
        <v>11202</v>
      </c>
      <c r="H5303" s="35">
        <v>10900</v>
      </c>
      <c r="I5303" s="1"/>
      <c r="J5303" s="1"/>
      <c r="K5303" s="3">
        <f t="shared" si="85"/>
        <v>10900</v>
      </c>
      <c r="L5303" s="41">
        <v>44620</v>
      </c>
      <c r="M5303" s="56"/>
      <c r="N5303" s="1"/>
      <c r="O5303" s="1"/>
      <c r="P5303" s="57"/>
      <c r="Q5303" s="39" t="s">
        <v>54</v>
      </c>
      <c r="R5303" s="68"/>
    </row>
    <row r="5304" spans="1:18" s="70" customFormat="1" ht="12.75" customHeight="1" x14ac:dyDescent="0.2">
      <c r="A5304" s="38" t="s">
        <v>22685</v>
      </c>
      <c r="B5304" s="39" t="s">
        <v>22686</v>
      </c>
      <c r="C5304" s="39" t="s">
        <v>22687</v>
      </c>
      <c r="D5304" s="38">
        <v>809819</v>
      </c>
      <c r="E5304" s="129" t="s">
        <v>1693</v>
      </c>
      <c r="F5304" s="38">
        <v>8268014486</v>
      </c>
      <c r="G5304" s="40" t="s">
        <v>22688</v>
      </c>
      <c r="H5304" s="2"/>
      <c r="I5304" s="2"/>
      <c r="J5304" s="2">
        <v>1956.8135593220338</v>
      </c>
      <c r="K5304" s="3">
        <f t="shared" si="85"/>
        <v>1956.8135593220338</v>
      </c>
      <c r="L5304" s="41">
        <v>45356.729166666664</v>
      </c>
      <c r="M5304" s="39">
        <v>160792825</v>
      </c>
      <c r="N5304" s="39" t="s">
        <v>19303</v>
      </c>
      <c r="O5304" s="40">
        <v>406039077574</v>
      </c>
      <c r="P5304" s="41">
        <v>45458</v>
      </c>
      <c r="Q5304" s="62" t="s">
        <v>19</v>
      </c>
      <c r="R5304" s="68"/>
    </row>
    <row r="5305" spans="1:18" s="70" customFormat="1" ht="12.75" customHeight="1" x14ac:dyDescent="0.2">
      <c r="A5305" s="38" t="s">
        <v>5865</v>
      </c>
      <c r="B5305" s="39" t="s">
        <v>5866</v>
      </c>
      <c r="C5305" s="39" t="s">
        <v>5867</v>
      </c>
      <c r="D5305" s="38">
        <v>401972</v>
      </c>
      <c r="E5305" s="39" t="s">
        <v>842</v>
      </c>
      <c r="F5305" s="38">
        <v>8263000049</v>
      </c>
      <c r="G5305" s="40" t="s">
        <v>5868</v>
      </c>
      <c r="H5305" s="2">
        <v>10860</v>
      </c>
      <c r="I5305" s="2">
        <v>0</v>
      </c>
      <c r="J5305" s="2">
        <v>1954.8</v>
      </c>
      <c r="K5305" s="3">
        <f t="shared" si="85"/>
        <v>12814.8</v>
      </c>
      <c r="L5305" s="41">
        <v>44405.729166666664</v>
      </c>
      <c r="M5305" s="39">
        <v>6870194721</v>
      </c>
      <c r="N5305" s="39" t="s">
        <v>52</v>
      </c>
      <c r="O5305" s="40" t="s">
        <v>5812</v>
      </c>
      <c r="P5305" s="41">
        <v>44449</v>
      </c>
      <c r="Q5305" s="39" t="s">
        <v>54</v>
      </c>
      <c r="R5305" s="68"/>
    </row>
    <row r="5306" spans="1:18" s="70" customFormat="1" ht="12.75" customHeight="1" x14ac:dyDescent="0.2">
      <c r="A5306" s="38" t="s">
        <v>12498</v>
      </c>
      <c r="B5306" s="42" t="s">
        <v>12499</v>
      </c>
      <c r="C5306" s="42" t="s">
        <v>12500</v>
      </c>
      <c r="D5306" s="38">
        <v>815377</v>
      </c>
      <c r="E5306" s="42" t="s">
        <v>9895</v>
      </c>
      <c r="F5306" s="38">
        <v>8268007791</v>
      </c>
      <c r="G5306" s="40">
        <v>263</v>
      </c>
      <c r="H5306" s="3">
        <v>10810.169491525425</v>
      </c>
      <c r="I5306" s="3"/>
      <c r="J5306" s="3">
        <v>1945.8305084745764</v>
      </c>
      <c r="K5306" s="3">
        <f t="shared" si="85"/>
        <v>12756.000000000002</v>
      </c>
      <c r="L5306" s="41">
        <v>44649.729166666664</v>
      </c>
      <c r="M5306" s="39">
        <v>43834750</v>
      </c>
      <c r="N5306" s="42" t="s">
        <v>315</v>
      </c>
      <c r="O5306" s="42" t="s">
        <v>12501</v>
      </c>
      <c r="P5306" s="60">
        <v>44680</v>
      </c>
      <c r="Q5306" s="42" t="s">
        <v>243</v>
      </c>
      <c r="R5306" s="68"/>
    </row>
    <row r="5307" spans="1:18" s="70" customFormat="1" ht="12.75" customHeight="1" x14ac:dyDescent="0.2">
      <c r="A5307" s="38" t="s">
        <v>16835</v>
      </c>
      <c r="B5307" s="39" t="s">
        <v>16836</v>
      </c>
      <c r="C5307" s="39" t="s">
        <v>16837</v>
      </c>
      <c r="D5307" s="38">
        <v>301728</v>
      </c>
      <c r="E5307" s="39" t="s">
        <v>11504</v>
      </c>
      <c r="F5307" s="38">
        <v>8266016646</v>
      </c>
      <c r="G5307" s="40">
        <v>230866744</v>
      </c>
      <c r="H5307" s="2">
        <v>10704.237288135593</v>
      </c>
      <c r="I5307" s="2"/>
      <c r="J5307" s="2">
        <v>1926.7627118644068</v>
      </c>
      <c r="K5307" s="3">
        <f t="shared" si="85"/>
        <v>12631</v>
      </c>
      <c r="L5307" s="41">
        <v>44893.729166666664</v>
      </c>
      <c r="M5307" s="39">
        <v>6870341633</v>
      </c>
      <c r="N5307" s="39" t="s">
        <v>3282</v>
      </c>
      <c r="O5307" s="40">
        <v>302099551861</v>
      </c>
      <c r="P5307" s="41">
        <v>44968</v>
      </c>
      <c r="Q5307" s="42" t="s">
        <v>2417</v>
      </c>
      <c r="R5307" s="68"/>
    </row>
    <row r="5308" spans="1:18" s="70" customFormat="1" ht="12.75" customHeight="1" x14ac:dyDescent="0.2">
      <c r="A5308" s="38" t="s">
        <v>15141</v>
      </c>
      <c r="B5308" s="39" t="s">
        <v>15142</v>
      </c>
      <c r="C5308" s="39" t="s">
        <v>15143</v>
      </c>
      <c r="D5308" s="38">
        <v>816965</v>
      </c>
      <c r="E5308" s="90" t="s">
        <v>557</v>
      </c>
      <c r="F5308" s="38">
        <v>8268008180</v>
      </c>
      <c r="G5308" s="40" t="s">
        <v>15144</v>
      </c>
      <c r="H5308" s="2">
        <v>10643.9</v>
      </c>
      <c r="I5308" s="2"/>
      <c r="J5308" s="2">
        <v>0</v>
      </c>
      <c r="K5308" s="3">
        <f t="shared" si="85"/>
        <v>10643.9</v>
      </c>
      <c r="L5308" s="41">
        <v>44773.729166666664</v>
      </c>
      <c r="M5308" s="39">
        <v>44109382</v>
      </c>
      <c r="N5308" s="39" t="s">
        <v>3282</v>
      </c>
      <c r="O5308" s="40" t="s">
        <v>15145</v>
      </c>
      <c r="P5308" s="41">
        <v>44806</v>
      </c>
      <c r="Q5308" s="42" t="s">
        <v>2417</v>
      </c>
      <c r="R5308" s="68"/>
    </row>
    <row r="5309" spans="1:18" s="70" customFormat="1" ht="12.75" customHeight="1" x14ac:dyDescent="0.2">
      <c r="A5309" s="38" t="s">
        <v>20884</v>
      </c>
      <c r="B5309" s="39" t="s">
        <v>20885</v>
      </c>
      <c r="C5309" s="39" t="s">
        <v>20886</v>
      </c>
      <c r="D5309" s="38">
        <v>703046</v>
      </c>
      <c r="E5309" s="87" t="s">
        <v>678</v>
      </c>
      <c r="F5309" s="38">
        <v>8266019669</v>
      </c>
      <c r="G5309" s="40" t="s">
        <v>20887</v>
      </c>
      <c r="H5309" s="2">
        <v>10640</v>
      </c>
      <c r="I5309" s="2"/>
      <c r="J5309" s="2">
        <v>0</v>
      </c>
      <c r="K5309" s="3">
        <f t="shared" si="85"/>
        <v>10640</v>
      </c>
      <c r="L5309" s="41">
        <v>45205.729166666664</v>
      </c>
      <c r="M5309" s="39">
        <v>1218737062</v>
      </c>
      <c r="N5309" s="39" t="s">
        <v>18453</v>
      </c>
      <c r="O5309" s="40" t="s">
        <v>20888</v>
      </c>
      <c r="P5309" s="41">
        <v>45240</v>
      </c>
      <c r="Q5309" s="62" t="s">
        <v>21</v>
      </c>
      <c r="R5309" s="68"/>
    </row>
    <row r="5310" spans="1:18" s="70" customFormat="1" ht="15" customHeight="1" x14ac:dyDescent="0.25">
      <c r="A5310" s="76" t="s">
        <v>209</v>
      </c>
      <c r="B5310" s="77" t="s">
        <v>210</v>
      </c>
      <c r="C5310" s="77" t="s">
        <v>211</v>
      </c>
      <c r="D5310" s="76">
        <v>407261</v>
      </c>
      <c r="E5310" s="77" t="s">
        <v>58</v>
      </c>
      <c r="F5310" s="76">
        <v>8266009550</v>
      </c>
      <c r="G5310" s="78">
        <v>9854016887</v>
      </c>
      <c r="H5310" s="79">
        <v>10633.31</v>
      </c>
      <c r="I5310" s="79"/>
      <c r="J5310" s="79">
        <v>0</v>
      </c>
      <c r="K5310" s="80">
        <f t="shared" si="85"/>
        <v>10633.31</v>
      </c>
      <c r="L5310" s="81">
        <v>44169.729166666664</v>
      </c>
      <c r="M5310" s="77">
        <v>6870226024</v>
      </c>
      <c r="N5310" s="77" t="s">
        <v>52</v>
      </c>
      <c r="O5310" s="78"/>
      <c r="P5310" s="81"/>
      <c r="Q5310" s="77" t="s">
        <v>54</v>
      </c>
      <c r="R5310" s="83"/>
    </row>
    <row r="5311" spans="1:18" s="70" customFormat="1" ht="12.75" customHeight="1" x14ac:dyDescent="0.25">
      <c r="A5311" s="38" t="s">
        <v>117</v>
      </c>
      <c r="B5311" s="39" t="s">
        <v>118</v>
      </c>
      <c r="C5311" s="39" t="s">
        <v>119</v>
      </c>
      <c r="D5311" s="38">
        <v>407261</v>
      </c>
      <c r="E5311" s="77" t="s">
        <v>58</v>
      </c>
      <c r="F5311" s="38">
        <v>8266009550</v>
      </c>
      <c r="G5311" s="40">
        <v>9854016712</v>
      </c>
      <c r="H5311" s="2">
        <v>10633.31</v>
      </c>
      <c r="I5311" s="2"/>
      <c r="J5311" s="2">
        <v>0</v>
      </c>
      <c r="K5311" s="3">
        <f t="shared" si="85"/>
        <v>10633.31</v>
      </c>
      <c r="L5311" s="41">
        <v>44160.729166666664</v>
      </c>
      <c r="M5311" s="39">
        <v>6870205252</v>
      </c>
      <c r="N5311" s="39" t="s">
        <v>52</v>
      </c>
      <c r="O5311" s="40"/>
      <c r="P5311" s="41"/>
      <c r="Q5311" s="39" t="s">
        <v>54</v>
      </c>
      <c r="R5311" s="68"/>
    </row>
    <row r="5312" spans="1:18" s="70" customFormat="1" ht="12.75" customHeight="1" x14ac:dyDescent="0.25">
      <c r="A5312" s="38" t="s">
        <v>120</v>
      </c>
      <c r="B5312" s="39" t="s">
        <v>121</v>
      </c>
      <c r="C5312" s="39" t="s">
        <v>122</v>
      </c>
      <c r="D5312" s="38">
        <v>407261</v>
      </c>
      <c r="E5312" s="77" t="s">
        <v>58</v>
      </c>
      <c r="F5312" s="38">
        <v>8266009550</v>
      </c>
      <c r="G5312" s="40">
        <v>9854016749</v>
      </c>
      <c r="H5312" s="2">
        <v>10633.31</v>
      </c>
      <c r="I5312" s="2"/>
      <c r="J5312" s="2">
        <v>0</v>
      </c>
      <c r="K5312" s="3">
        <f t="shared" si="85"/>
        <v>10633.31</v>
      </c>
      <c r="L5312" s="41">
        <v>44162.729166666664</v>
      </c>
      <c r="M5312" s="39">
        <v>6870205311</v>
      </c>
      <c r="N5312" s="39" t="s">
        <v>52</v>
      </c>
      <c r="O5312" s="40"/>
      <c r="P5312" s="41"/>
      <c r="Q5312" s="39" t="s">
        <v>54</v>
      </c>
      <c r="R5312" s="68"/>
    </row>
    <row r="5313" spans="1:18" s="70" customFormat="1" ht="12.75" customHeight="1" x14ac:dyDescent="0.25">
      <c r="A5313" s="38" t="s">
        <v>123</v>
      </c>
      <c r="B5313" s="39" t="s">
        <v>124</v>
      </c>
      <c r="C5313" s="39" t="s">
        <v>125</v>
      </c>
      <c r="D5313" s="38">
        <v>407261</v>
      </c>
      <c r="E5313" s="77" t="s">
        <v>58</v>
      </c>
      <c r="F5313" s="38">
        <v>8266009550</v>
      </c>
      <c r="G5313" s="40">
        <v>9854016695</v>
      </c>
      <c r="H5313" s="2">
        <v>10633.31</v>
      </c>
      <c r="I5313" s="2"/>
      <c r="J5313" s="2">
        <v>0</v>
      </c>
      <c r="K5313" s="3">
        <f t="shared" si="85"/>
        <v>10633.31</v>
      </c>
      <c r="L5313" s="41">
        <v>44159.729166666664</v>
      </c>
      <c r="M5313" s="39">
        <v>6870205296</v>
      </c>
      <c r="N5313" s="39" t="s">
        <v>52</v>
      </c>
      <c r="O5313" s="40"/>
      <c r="P5313" s="41"/>
      <c r="Q5313" s="39" t="s">
        <v>54</v>
      </c>
      <c r="R5313" s="68"/>
    </row>
    <row r="5314" spans="1:18" s="70" customFormat="1" ht="12.75" customHeight="1" x14ac:dyDescent="0.25">
      <c r="A5314" s="38" t="s">
        <v>126</v>
      </c>
      <c r="B5314" s="39" t="s">
        <v>127</v>
      </c>
      <c r="C5314" s="39" t="s">
        <v>128</v>
      </c>
      <c r="D5314" s="38">
        <v>407261</v>
      </c>
      <c r="E5314" s="77" t="s">
        <v>58</v>
      </c>
      <c r="F5314" s="38">
        <v>8266009550</v>
      </c>
      <c r="G5314" s="40">
        <v>9854016793</v>
      </c>
      <c r="H5314" s="2">
        <v>10633.31</v>
      </c>
      <c r="I5314" s="2"/>
      <c r="J5314" s="2">
        <v>0</v>
      </c>
      <c r="K5314" s="3">
        <f t="shared" si="85"/>
        <v>10633.31</v>
      </c>
      <c r="L5314" s="41">
        <v>44164.729166666664</v>
      </c>
      <c r="M5314" s="39">
        <v>6870205283</v>
      </c>
      <c r="N5314" s="39" t="s">
        <v>52</v>
      </c>
      <c r="O5314" s="40"/>
      <c r="P5314" s="41"/>
      <c r="Q5314" s="39" t="s">
        <v>54</v>
      </c>
      <c r="R5314" s="68"/>
    </row>
    <row r="5315" spans="1:18" s="70" customFormat="1" ht="12.75" customHeight="1" x14ac:dyDescent="0.25">
      <c r="A5315" s="38" t="s">
        <v>129</v>
      </c>
      <c r="B5315" s="39" t="s">
        <v>130</v>
      </c>
      <c r="C5315" s="39" t="s">
        <v>131</v>
      </c>
      <c r="D5315" s="38">
        <v>407261</v>
      </c>
      <c r="E5315" s="77" t="s">
        <v>58</v>
      </c>
      <c r="F5315" s="38">
        <v>8266009550</v>
      </c>
      <c r="G5315" s="40">
        <v>9854016774</v>
      </c>
      <c r="H5315" s="2">
        <v>10633.31</v>
      </c>
      <c r="I5315" s="2"/>
      <c r="J5315" s="2">
        <v>0</v>
      </c>
      <c r="K5315" s="3">
        <f t="shared" si="85"/>
        <v>10633.31</v>
      </c>
      <c r="L5315" s="41">
        <v>44163.729166666664</v>
      </c>
      <c r="M5315" s="39">
        <v>6870205365</v>
      </c>
      <c r="N5315" s="39" t="s">
        <v>52</v>
      </c>
      <c r="O5315" s="40"/>
      <c r="P5315" s="41"/>
      <c r="Q5315" s="39" t="s">
        <v>54</v>
      </c>
      <c r="R5315" s="68"/>
    </row>
    <row r="5316" spans="1:18" s="70" customFormat="1" ht="12.75" customHeight="1" x14ac:dyDescent="0.25">
      <c r="A5316" s="38" t="s">
        <v>132</v>
      </c>
      <c r="B5316" s="39" t="s">
        <v>133</v>
      </c>
      <c r="C5316" s="39" t="s">
        <v>134</v>
      </c>
      <c r="D5316" s="38">
        <v>407261</v>
      </c>
      <c r="E5316" s="77" t="s">
        <v>58</v>
      </c>
      <c r="F5316" s="38">
        <v>8266009550</v>
      </c>
      <c r="G5316" s="40">
        <v>9854016750</v>
      </c>
      <c r="H5316" s="2">
        <v>10633.31</v>
      </c>
      <c r="I5316" s="2"/>
      <c r="J5316" s="2">
        <v>0</v>
      </c>
      <c r="K5316" s="3">
        <f t="shared" si="85"/>
        <v>10633.31</v>
      </c>
      <c r="L5316" s="41">
        <v>44162.729166666664</v>
      </c>
      <c r="M5316" s="39">
        <v>6870205344</v>
      </c>
      <c r="N5316" s="39" t="s">
        <v>52</v>
      </c>
      <c r="O5316" s="40"/>
      <c r="P5316" s="41"/>
      <c r="Q5316" s="39" t="s">
        <v>54</v>
      </c>
      <c r="R5316" s="68"/>
    </row>
    <row r="5317" spans="1:18" s="70" customFormat="1" ht="12.75" customHeight="1" x14ac:dyDescent="0.25">
      <c r="A5317" s="38" t="s">
        <v>135</v>
      </c>
      <c r="B5317" s="39" t="s">
        <v>136</v>
      </c>
      <c r="C5317" s="39" t="s">
        <v>137</v>
      </c>
      <c r="D5317" s="38">
        <v>407261</v>
      </c>
      <c r="E5317" s="77" t="s">
        <v>58</v>
      </c>
      <c r="F5317" s="38">
        <v>8266009550</v>
      </c>
      <c r="G5317" s="40">
        <v>9854016736</v>
      </c>
      <c r="H5317" s="2">
        <v>10633.31</v>
      </c>
      <c r="I5317" s="2"/>
      <c r="J5317" s="2">
        <v>0</v>
      </c>
      <c r="K5317" s="3">
        <f t="shared" si="85"/>
        <v>10633.31</v>
      </c>
      <c r="L5317" s="41">
        <v>44161.729166666664</v>
      </c>
      <c r="M5317" s="39">
        <v>6870205187</v>
      </c>
      <c r="N5317" s="39" t="s">
        <v>52</v>
      </c>
      <c r="O5317" s="40"/>
      <c r="P5317" s="41"/>
      <c r="Q5317" s="39" t="s">
        <v>54</v>
      </c>
      <c r="R5317" s="68"/>
    </row>
    <row r="5318" spans="1:18" s="70" customFormat="1" ht="12.75" customHeight="1" x14ac:dyDescent="0.25">
      <c r="A5318" s="38" t="s">
        <v>138</v>
      </c>
      <c r="B5318" s="39" t="s">
        <v>139</v>
      </c>
      <c r="C5318" s="39" t="s">
        <v>140</v>
      </c>
      <c r="D5318" s="38">
        <v>407261</v>
      </c>
      <c r="E5318" s="77" t="s">
        <v>58</v>
      </c>
      <c r="F5318" s="38">
        <v>8266009550</v>
      </c>
      <c r="G5318" s="40">
        <v>9854016718</v>
      </c>
      <c r="H5318" s="2">
        <v>10633.31</v>
      </c>
      <c r="I5318" s="2"/>
      <c r="J5318" s="2">
        <v>0</v>
      </c>
      <c r="K5318" s="3">
        <f t="shared" ref="K5318:K5381" si="86">SUM(H5318:J5318)</f>
        <v>10633.31</v>
      </c>
      <c r="L5318" s="41">
        <v>44160.729166666664</v>
      </c>
      <c r="M5318" s="39">
        <v>6870204510</v>
      </c>
      <c r="N5318" s="39" t="s">
        <v>52</v>
      </c>
      <c r="O5318" s="40"/>
      <c r="P5318" s="41"/>
      <c r="Q5318" s="39" t="s">
        <v>54</v>
      </c>
      <c r="R5318" s="68"/>
    </row>
    <row r="5319" spans="1:18" s="70" customFormat="1" ht="12.75" customHeight="1" x14ac:dyDescent="0.25">
      <c r="A5319" s="38" t="s">
        <v>191</v>
      </c>
      <c r="B5319" s="39" t="s">
        <v>192</v>
      </c>
      <c r="C5319" s="39" t="s">
        <v>193</v>
      </c>
      <c r="D5319" s="38">
        <v>407261</v>
      </c>
      <c r="E5319" s="77" t="s">
        <v>58</v>
      </c>
      <c r="F5319" s="38">
        <v>8266009550</v>
      </c>
      <c r="G5319" s="40">
        <v>9854016836</v>
      </c>
      <c r="H5319" s="2">
        <v>10633.31</v>
      </c>
      <c r="I5319" s="2"/>
      <c r="J5319" s="2">
        <v>0</v>
      </c>
      <c r="K5319" s="3">
        <f t="shared" si="86"/>
        <v>10633.31</v>
      </c>
      <c r="L5319" s="41">
        <v>44167.729166666664</v>
      </c>
      <c r="M5319" s="39">
        <v>6870210451</v>
      </c>
      <c r="N5319" s="39" t="s">
        <v>52</v>
      </c>
      <c r="O5319" s="40"/>
      <c r="P5319" s="41"/>
      <c r="Q5319" s="39" t="s">
        <v>54</v>
      </c>
      <c r="R5319" s="68"/>
    </row>
    <row r="5320" spans="1:18" s="70" customFormat="1" ht="12.75" customHeight="1" x14ac:dyDescent="0.25">
      <c r="A5320" s="38" t="s">
        <v>194</v>
      </c>
      <c r="B5320" s="39" t="s">
        <v>195</v>
      </c>
      <c r="C5320" s="39" t="s">
        <v>196</v>
      </c>
      <c r="D5320" s="38">
        <v>407261</v>
      </c>
      <c r="E5320" s="77" t="s">
        <v>58</v>
      </c>
      <c r="F5320" s="38">
        <v>8266009550</v>
      </c>
      <c r="G5320" s="40">
        <v>9854016850</v>
      </c>
      <c r="H5320" s="2">
        <v>10633.31</v>
      </c>
      <c r="I5320" s="2"/>
      <c r="J5320" s="2">
        <v>0</v>
      </c>
      <c r="K5320" s="3">
        <f t="shared" si="86"/>
        <v>10633.31</v>
      </c>
      <c r="L5320" s="41">
        <v>44167.729166666664</v>
      </c>
      <c r="M5320" s="39">
        <v>6870210455</v>
      </c>
      <c r="N5320" s="39" t="s">
        <v>52</v>
      </c>
      <c r="O5320" s="40"/>
      <c r="P5320" s="41"/>
      <c r="Q5320" s="39" t="s">
        <v>54</v>
      </c>
      <c r="R5320" s="68"/>
    </row>
    <row r="5321" spans="1:18" s="70" customFormat="1" ht="12.75" customHeight="1" x14ac:dyDescent="0.25">
      <c r="A5321" s="38" t="s">
        <v>212</v>
      </c>
      <c r="B5321" s="39" t="s">
        <v>213</v>
      </c>
      <c r="C5321" s="39" t="s">
        <v>214</v>
      </c>
      <c r="D5321" s="38">
        <v>407261</v>
      </c>
      <c r="E5321" s="77" t="s">
        <v>58</v>
      </c>
      <c r="F5321" s="38">
        <v>8266009550</v>
      </c>
      <c r="G5321" s="40">
        <v>9854016873</v>
      </c>
      <c r="H5321" s="2">
        <v>10633.31</v>
      </c>
      <c r="I5321" s="2"/>
      <c r="J5321" s="2">
        <v>0</v>
      </c>
      <c r="K5321" s="3">
        <f t="shared" si="86"/>
        <v>10633.31</v>
      </c>
      <c r="L5321" s="41">
        <v>44169.729166666664</v>
      </c>
      <c r="M5321" s="39">
        <v>6870226028</v>
      </c>
      <c r="N5321" s="39" t="s">
        <v>52</v>
      </c>
      <c r="O5321" s="40"/>
      <c r="P5321" s="41"/>
      <c r="Q5321" s="39" t="s">
        <v>54</v>
      </c>
      <c r="R5321" s="68"/>
    </row>
    <row r="5322" spans="1:18" s="70" customFormat="1" ht="12.75" customHeight="1" x14ac:dyDescent="0.25">
      <c r="A5322" s="38" t="s">
        <v>269</v>
      </c>
      <c r="B5322" s="39" t="s">
        <v>270</v>
      </c>
      <c r="C5322" s="39" t="s">
        <v>271</v>
      </c>
      <c r="D5322" s="38">
        <v>407261</v>
      </c>
      <c r="E5322" s="77" t="s">
        <v>58</v>
      </c>
      <c r="F5322" s="38">
        <v>8266009891</v>
      </c>
      <c r="G5322" s="40">
        <v>9854016950</v>
      </c>
      <c r="H5322" s="2">
        <v>10633.31</v>
      </c>
      <c r="I5322" s="2"/>
      <c r="J5322" s="2">
        <v>0</v>
      </c>
      <c r="K5322" s="3">
        <f t="shared" si="86"/>
        <v>10633.31</v>
      </c>
      <c r="L5322" s="41">
        <v>44173.729166666664</v>
      </c>
      <c r="M5322" s="39">
        <v>6870232524</v>
      </c>
      <c r="N5322" s="39" t="s">
        <v>52</v>
      </c>
      <c r="O5322" s="40"/>
      <c r="P5322" s="41"/>
      <c r="Q5322" s="39" t="s">
        <v>54</v>
      </c>
      <c r="R5322" s="68"/>
    </row>
    <row r="5323" spans="1:18" s="70" customFormat="1" ht="12.75" customHeight="1" x14ac:dyDescent="0.25">
      <c r="A5323" s="38" t="s">
        <v>272</v>
      </c>
      <c r="B5323" s="39" t="s">
        <v>273</v>
      </c>
      <c r="C5323" s="39" t="s">
        <v>274</v>
      </c>
      <c r="D5323" s="38">
        <v>407261</v>
      </c>
      <c r="E5323" s="77" t="s">
        <v>58</v>
      </c>
      <c r="F5323" s="38">
        <v>8266009891</v>
      </c>
      <c r="G5323" s="40">
        <v>9854017032</v>
      </c>
      <c r="H5323" s="2">
        <v>10633.31</v>
      </c>
      <c r="I5323" s="2"/>
      <c r="J5323" s="2">
        <v>0</v>
      </c>
      <c r="K5323" s="3">
        <f t="shared" si="86"/>
        <v>10633.31</v>
      </c>
      <c r="L5323" s="41">
        <v>44177.729166666664</v>
      </c>
      <c r="M5323" s="39">
        <v>6870232525</v>
      </c>
      <c r="N5323" s="39" t="s">
        <v>52</v>
      </c>
      <c r="O5323" s="40"/>
      <c r="P5323" s="41"/>
      <c r="Q5323" s="39" t="s">
        <v>54</v>
      </c>
      <c r="R5323" s="68"/>
    </row>
    <row r="5324" spans="1:18" s="70" customFormat="1" ht="12.75" customHeight="1" x14ac:dyDescent="0.25">
      <c r="A5324" s="38" t="s">
        <v>275</v>
      </c>
      <c r="B5324" s="39" t="s">
        <v>276</v>
      </c>
      <c r="C5324" s="39" t="s">
        <v>277</v>
      </c>
      <c r="D5324" s="38">
        <v>407261</v>
      </c>
      <c r="E5324" s="77" t="s">
        <v>58</v>
      </c>
      <c r="F5324" s="38">
        <v>8266009891</v>
      </c>
      <c r="G5324" s="40">
        <v>9854017112</v>
      </c>
      <c r="H5324" s="2">
        <v>10633.31</v>
      </c>
      <c r="I5324" s="2"/>
      <c r="J5324" s="2">
        <v>0</v>
      </c>
      <c r="K5324" s="3">
        <f t="shared" si="86"/>
        <v>10633.31</v>
      </c>
      <c r="L5324" s="41">
        <v>44181.729166666664</v>
      </c>
      <c r="M5324" s="39">
        <v>6870232535</v>
      </c>
      <c r="N5324" s="39" t="s">
        <v>52</v>
      </c>
      <c r="O5324" s="40"/>
      <c r="P5324" s="41"/>
      <c r="Q5324" s="39" t="s">
        <v>54</v>
      </c>
      <c r="R5324" s="68"/>
    </row>
    <row r="5325" spans="1:18" s="70" customFormat="1" ht="12.75" customHeight="1" x14ac:dyDescent="0.25">
      <c r="A5325" s="38" t="s">
        <v>278</v>
      </c>
      <c r="B5325" s="39" t="s">
        <v>279</v>
      </c>
      <c r="C5325" s="39" t="s">
        <v>280</v>
      </c>
      <c r="D5325" s="38">
        <v>407261</v>
      </c>
      <c r="E5325" s="77" t="s">
        <v>58</v>
      </c>
      <c r="F5325" s="38">
        <v>8266009891</v>
      </c>
      <c r="G5325" s="40">
        <v>9854016905</v>
      </c>
      <c r="H5325" s="2">
        <v>10633.31</v>
      </c>
      <c r="I5325" s="2"/>
      <c r="J5325" s="2">
        <v>0</v>
      </c>
      <c r="K5325" s="3">
        <f t="shared" si="86"/>
        <v>10633.31</v>
      </c>
      <c r="L5325" s="41">
        <v>44171.729166666664</v>
      </c>
      <c r="M5325" s="39">
        <v>6870232560</v>
      </c>
      <c r="N5325" s="39" t="s">
        <v>52</v>
      </c>
      <c r="O5325" s="40"/>
      <c r="P5325" s="41"/>
      <c r="Q5325" s="39" t="s">
        <v>54</v>
      </c>
      <c r="R5325" s="68"/>
    </row>
    <row r="5326" spans="1:18" s="70" customFormat="1" ht="12.75" customHeight="1" x14ac:dyDescent="0.25">
      <c r="A5326" s="38" t="s">
        <v>281</v>
      </c>
      <c r="B5326" s="39" t="s">
        <v>282</v>
      </c>
      <c r="C5326" s="39" t="s">
        <v>283</v>
      </c>
      <c r="D5326" s="38">
        <v>407261</v>
      </c>
      <c r="E5326" s="77" t="s">
        <v>58</v>
      </c>
      <c r="F5326" s="38">
        <v>8266009891</v>
      </c>
      <c r="G5326" s="40">
        <v>9854017000</v>
      </c>
      <c r="H5326" s="2">
        <v>10633.31</v>
      </c>
      <c r="I5326" s="2"/>
      <c r="J5326" s="2">
        <v>0</v>
      </c>
      <c r="K5326" s="3">
        <f t="shared" si="86"/>
        <v>10633.31</v>
      </c>
      <c r="L5326" s="41">
        <v>44175.729166666664</v>
      </c>
      <c r="M5326" s="39">
        <v>6870232568</v>
      </c>
      <c r="N5326" s="39" t="s">
        <v>52</v>
      </c>
      <c r="O5326" s="40"/>
      <c r="P5326" s="41"/>
      <c r="Q5326" s="39" t="s">
        <v>54</v>
      </c>
      <c r="R5326" s="68"/>
    </row>
    <row r="5327" spans="1:18" s="70" customFormat="1" ht="12.75" customHeight="1" x14ac:dyDescent="0.25">
      <c r="A5327" s="38" t="s">
        <v>287</v>
      </c>
      <c r="B5327" s="39" t="s">
        <v>288</v>
      </c>
      <c r="C5327" s="39" t="s">
        <v>289</v>
      </c>
      <c r="D5327" s="38">
        <v>407261</v>
      </c>
      <c r="E5327" s="77" t="s">
        <v>58</v>
      </c>
      <c r="F5327" s="38">
        <v>8266009891</v>
      </c>
      <c r="G5327" s="40">
        <v>9854016975</v>
      </c>
      <c r="H5327" s="2">
        <v>10633.31</v>
      </c>
      <c r="I5327" s="2"/>
      <c r="J5327" s="2">
        <v>0</v>
      </c>
      <c r="K5327" s="3">
        <f t="shared" si="86"/>
        <v>10633.31</v>
      </c>
      <c r="L5327" s="41">
        <v>44174.729166666664</v>
      </c>
      <c r="M5327" s="39">
        <v>6870232606</v>
      </c>
      <c r="N5327" s="39" t="s">
        <v>52</v>
      </c>
      <c r="O5327" s="40"/>
      <c r="P5327" s="41"/>
      <c r="Q5327" s="39" t="s">
        <v>54</v>
      </c>
      <c r="R5327" s="68"/>
    </row>
    <row r="5328" spans="1:18" s="70" customFormat="1" ht="12.75" customHeight="1" x14ac:dyDescent="0.2">
      <c r="A5328" s="38" t="s">
        <v>63</v>
      </c>
      <c r="B5328" s="1"/>
      <c r="C5328" s="1"/>
      <c r="D5328" s="51"/>
      <c r="E5328" s="149" t="s">
        <v>64</v>
      </c>
      <c r="F5328" s="53"/>
      <c r="G5328" s="54" t="s">
        <v>7147</v>
      </c>
      <c r="H5328" s="35">
        <v>10632.57</v>
      </c>
      <c r="I5328" s="1"/>
      <c r="J5328" s="1"/>
      <c r="K5328" s="3">
        <f t="shared" si="86"/>
        <v>10632.57</v>
      </c>
      <c r="L5328" s="41">
        <v>44485</v>
      </c>
      <c r="M5328" s="56"/>
      <c r="N5328" s="1"/>
      <c r="O5328" s="1"/>
      <c r="P5328" s="57"/>
      <c r="Q5328" s="39" t="s">
        <v>54</v>
      </c>
      <c r="R5328" s="68"/>
    </row>
    <row r="5329" spans="1:18" s="70" customFormat="1" ht="12.75" customHeight="1" x14ac:dyDescent="0.2">
      <c r="A5329" s="38" t="s">
        <v>63</v>
      </c>
      <c r="B5329" s="1"/>
      <c r="C5329" s="1"/>
      <c r="D5329" s="51"/>
      <c r="E5329" s="149" t="s">
        <v>64</v>
      </c>
      <c r="F5329" s="53"/>
      <c r="G5329" s="54" t="s">
        <v>7146</v>
      </c>
      <c r="H5329" s="35">
        <v>10632.56</v>
      </c>
      <c r="I5329" s="1"/>
      <c r="J5329" s="1"/>
      <c r="K5329" s="3">
        <f t="shared" si="86"/>
        <v>10632.56</v>
      </c>
      <c r="L5329" s="41">
        <v>44485</v>
      </c>
      <c r="M5329" s="56"/>
      <c r="N5329" s="1"/>
      <c r="O5329" s="1"/>
      <c r="P5329" s="57"/>
      <c r="Q5329" s="39" t="s">
        <v>54</v>
      </c>
      <c r="R5329" s="68"/>
    </row>
    <row r="5330" spans="1:18" s="70" customFormat="1" ht="12.75" customHeight="1" x14ac:dyDescent="0.2">
      <c r="A5330" s="38" t="s">
        <v>6167</v>
      </c>
      <c r="B5330" s="1"/>
      <c r="C5330" s="1"/>
      <c r="D5330" s="51"/>
      <c r="E5330" s="39" t="s">
        <v>6168</v>
      </c>
      <c r="F5330" s="53"/>
      <c r="G5330" s="54" t="s">
        <v>17682</v>
      </c>
      <c r="H5330" s="35">
        <v>10594.64</v>
      </c>
      <c r="I5330" s="1"/>
      <c r="J5330" s="1"/>
      <c r="K5330" s="3">
        <f t="shared" si="86"/>
        <v>10594.64</v>
      </c>
      <c r="L5330" s="63"/>
      <c r="M5330" s="56"/>
      <c r="N5330" s="1"/>
      <c r="O5330" s="1"/>
      <c r="P5330" s="57"/>
      <c r="Q5330" s="42" t="s">
        <v>2417</v>
      </c>
      <c r="R5330" s="68"/>
    </row>
    <row r="5331" spans="1:18" s="70" customFormat="1" ht="12.75" customHeight="1" x14ac:dyDescent="0.2">
      <c r="A5331" s="38" t="s">
        <v>6167</v>
      </c>
      <c r="B5331" s="1"/>
      <c r="C5331" s="1"/>
      <c r="D5331" s="51"/>
      <c r="E5331" s="39" t="s">
        <v>6168</v>
      </c>
      <c r="F5331" s="53"/>
      <c r="G5331" s="54" t="s">
        <v>17683</v>
      </c>
      <c r="H5331" s="35">
        <v>10594.64</v>
      </c>
      <c r="I5331" s="1"/>
      <c r="J5331" s="1"/>
      <c r="K5331" s="3">
        <f t="shared" si="86"/>
        <v>10594.64</v>
      </c>
      <c r="L5331" s="63"/>
      <c r="M5331" s="56"/>
      <c r="N5331" s="1"/>
      <c r="O5331" s="1"/>
      <c r="P5331" s="57"/>
      <c r="Q5331" s="42" t="s">
        <v>2417</v>
      </c>
      <c r="R5331" s="68"/>
    </row>
    <row r="5332" spans="1:18" s="70" customFormat="1" ht="12.75" customHeight="1" x14ac:dyDescent="0.2">
      <c r="A5332" s="38">
        <v>36</v>
      </c>
      <c r="B5332" s="39" t="s">
        <v>18564</v>
      </c>
      <c r="C5332" s="39" t="s">
        <v>18565</v>
      </c>
      <c r="D5332" s="38">
        <v>703046</v>
      </c>
      <c r="E5332" s="42" t="s">
        <v>678</v>
      </c>
      <c r="F5332" s="38">
        <v>8266017441</v>
      </c>
      <c r="G5332" s="40" t="s">
        <v>18566</v>
      </c>
      <c r="H5332" s="2">
        <v>10542</v>
      </c>
      <c r="I5332" s="2"/>
      <c r="J5332" s="2">
        <v>0</v>
      </c>
      <c r="K5332" s="3">
        <f t="shared" si="86"/>
        <v>10542</v>
      </c>
      <c r="L5332" s="41">
        <v>44998.729166666664</v>
      </c>
      <c r="M5332" s="39">
        <v>3445038122</v>
      </c>
      <c r="N5332" s="39" t="s">
        <v>8899</v>
      </c>
      <c r="O5332" s="40" t="s">
        <v>17645</v>
      </c>
      <c r="P5332" s="41">
        <v>45030</v>
      </c>
      <c r="Q5332" s="42" t="s">
        <v>8901</v>
      </c>
      <c r="R5332" s="68"/>
    </row>
    <row r="5333" spans="1:18" s="70" customFormat="1" ht="12.75" customHeight="1" x14ac:dyDescent="0.2">
      <c r="A5333" s="38" t="s">
        <v>4880</v>
      </c>
      <c r="B5333" s="39" t="s">
        <v>4881</v>
      </c>
      <c r="C5333" s="39" t="s">
        <v>4882</v>
      </c>
      <c r="D5333" s="38">
        <v>401972</v>
      </c>
      <c r="E5333" s="39" t="s">
        <v>842</v>
      </c>
      <c r="F5333" s="38">
        <v>8263000049</v>
      </c>
      <c r="G5333" s="40" t="s">
        <v>4883</v>
      </c>
      <c r="H5333" s="2">
        <v>10500</v>
      </c>
      <c r="I5333" s="2">
        <v>12</v>
      </c>
      <c r="J5333" s="2">
        <v>1890</v>
      </c>
      <c r="K5333" s="3">
        <f t="shared" si="86"/>
        <v>12402</v>
      </c>
      <c r="L5333" s="41">
        <v>44376.729166666664</v>
      </c>
      <c r="M5333" s="39">
        <v>6870155964</v>
      </c>
      <c r="N5333" s="39" t="s">
        <v>52</v>
      </c>
      <c r="O5333" s="40" t="s">
        <v>4835</v>
      </c>
      <c r="P5333" s="41">
        <v>44421</v>
      </c>
      <c r="Q5333" s="39" t="s">
        <v>54</v>
      </c>
      <c r="R5333" s="68"/>
    </row>
    <row r="5334" spans="1:18" s="70" customFormat="1" ht="12.75" customHeight="1" x14ac:dyDescent="0.2">
      <c r="A5334" s="38" t="s">
        <v>13402</v>
      </c>
      <c r="B5334" s="39" t="s">
        <v>13403</v>
      </c>
      <c r="C5334" s="39" t="s">
        <v>13404</v>
      </c>
      <c r="D5334" s="38">
        <v>124924</v>
      </c>
      <c r="E5334" s="39" t="s">
        <v>13405</v>
      </c>
      <c r="F5334" s="38">
        <v>8266013673</v>
      </c>
      <c r="G5334" s="40" t="s">
        <v>13406</v>
      </c>
      <c r="H5334" s="2">
        <v>10500</v>
      </c>
      <c r="I5334" s="2"/>
      <c r="J5334" s="2">
        <v>1890</v>
      </c>
      <c r="K5334" s="3">
        <f t="shared" si="86"/>
        <v>12390</v>
      </c>
      <c r="L5334" s="41">
        <v>44674.729166666664</v>
      </c>
      <c r="M5334" s="39">
        <v>6870059528</v>
      </c>
      <c r="N5334" s="39" t="s">
        <v>52</v>
      </c>
      <c r="O5334" s="40" t="s">
        <v>13407</v>
      </c>
      <c r="P5334" s="41">
        <v>44727</v>
      </c>
      <c r="Q5334" s="39" t="s">
        <v>54</v>
      </c>
      <c r="R5334" s="68"/>
    </row>
    <row r="5335" spans="1:18" s="70" customFormat="1" ht="12.75" customHeight="1" x14ac:dyDescent="0.2">
      <c r="A5335" s="38" t="s">
        <v>19737</v>
      </c>
      <c r="B5335" s="39" t="s">
        <v>19738</v>
      </c>
      <c r="C5335" s="39" t="s">
        <v>19739</v>
      </c>
      <c r="D5335" s="38">
        <v>407013</v>
      </c>
      <c r="E5335" s="39" t="s">
        <v>18933</v>
      </c>
      <c r="F5335" s="38">
        <v>8268011042</v>
      </c>
      <c r="G5335" s="40">
        <v>23190072</v>
      </c>
      <c r="H5335" s="2">
        <v>10500</v>
      </c>
      <c r="I5335" s="2"/>
      <c r="J5335" s="2">
        <v>1890</v>
      </c>
      <c r="K5335" s="3">
        <f t="shared" si="86"/>
        <v>12390</v>
      </c>
      <c r="L5335" s="41">
        <v>45101.729166666664</v>
      </c>
      <c r="M5335" s="39">
        <v>160492310</v>
      </c>
      <c r="N5335" s="39" t="s">
        <v>3282</v>
      </c>
      <c r="O5335" s="40" t="s">
        <v>19740</v>
      </c>
      <c r="P5335" s="41">
        <v>45144</v>
      </c>
      <c r="Q5335" s="42" t="s">
        <v>2417</v>
      </c>
      <c r="R5335" s="68"/>
    </row>
    <row r="5336" spans="1:18" s="70" customFormat="1" ht="12.75" customHeight="1" x14ac:dyDescent="0.2">
      <c r="A5336" s="38" t="s">
        <v>11054</v>
      </c>
      <c r="B5336" s="39" t="s">
        <v>11055</v>
      </c>
      <c r="C5336" s="39" t="s">
        <v>11056</v>
      </c>
      <c r="D5336" s="38">
        <v>407235</v>
      </c>
      <c r="E5336" s="39" t="s">
        <v>7501</v>
      </c>
      <c r="F5336" s="38">
        <v>8266013490</v>
      </c>
      <c r="G5336" s="40" t="s">
        <v>11057</v>
      </c>
      <c r="H5336" s="2">
        <v>10450</v>
      </c>
      <c r="I5336" s="2"/>
      <c r="J5336" s="2">
        <v>1881</v>
      </c>
      <c r="K5336" s="3">
        <f t="shared" si="86"/>
        <v>12331</v>
      </c>
      <c r="L5336" s="41">
        <v>44588.729166666664</v>
      </c>
      <c r="M5336" s="39">
        <v>6870395278</v>
      </c>
      <c r="N5336" s="39" t="s">
        <v>3282</v>
      </c>
      <c r="O5336" s="40" t="s">
        <v>11058</v>
      </c>
      <c r="P5336" s="41">
        <v>44649</v>
      </c>
      <c r="Q5336" s="42" t="s">
        <v>2417</v>
      </c>
      <c r="R5336" s="68"/>
    </row>
    <row r="5337" spans="1:18" s="70" customFormat="1" ht="12.75" customHeight="1" x14ac:dyDescent="0.25">
      <c r="A5337" s="38">
        <v>101</v>
      </c>
      <c r="B5337" s="39" t="s">
        <v>12594</v>
      </c>
      <c r="C5337" s="39" t="s">
        <v>12595</v>
      </c>
      <c r="D5337" s="38">
        <v>407261</v>
      </c>
      <c r="E5337" s="77" t="s">
        <v>58</v>
      </c>
      <c r="F5337" s="38">
        <v>8266014473</v>
      </c>
      <c r="G5337" s="40">
        <v>9854026371</v>
      </c>
      <c r="H5337" s="2">
        <v>10443.200000000001</v>
      </c>
      <c r="I5337" s="2"/>
      <c r="J5337" s="2">
        <v>0</v>
      </c>
      <c r="K5337" s="3">
        <f t="shared" si="86"/>
        <v>10443.200000000001</v>
      </c>
      <c r="L5337" s="41">
        <v>44657.729166666664</v>
      </c>
      <c r="M5337" s="39">
        <v>6870015936</v>
      </c>
      <c r="N5337" s="39" t="s">
        <v>8899</v>
      </c>
      <c r="O5337" s="40"/>
      <c r="P5337" s="41"/>
      <c r="Q5337" s="42" t="s">
        <v>8901</v>
      </c>
      <c r="R5337" s="68"/>
    </row>
    <row r="5338" spans="1:18" s="70" customFormat="1" ht="12.75" customHeight="1" x14ac:dyDescent="0.25">
      <c r="A5338" s="38">
        <v>107</v>
      </c>
      <c r="B5338" s="39" t="s">
        <v>12776</v>
      </c>
      <c r="C5338" s="39" t="s">
        <v>12777</v>
      </c>
      <c r="D5338" s="38">
        <v>407261</v>
      </c>
      <c r="E5338" s="77" t="s">
        <v>58</v>
      </c>
      <c r="F5338" s="38">
        <v>8266014473</v>
      </c>
      <c r="G5338" s="40">
        <v>9854026356</v>
      </c>
      <c r="H5338" s="2">
        <v>10443.200000000001</v>
      </c>
      <c r="I5338" s="2"/>
      <c r="J5338" s="2">
        <v>0</v>
      </c>
      <c r="K5338" s="3">
        <f t="shared" si="86"/>
        <v>10443.200000000001</v>
      </c>
      <c r="L5338" s="41">
        <v>44656.729166666664</v>
      </c>
      <c r="M5338" s="39">
        <v>6870027100</v>
      </c>
      <c r="N5338" s="39" t="s">
        <v>8899</v>
      </c>
      <c r="O5338" s="40"/>
      <c r="P5338" s="41"/>
      <c r="Q5338" s="42" t="s">
        <v>8901</v>
      </c>
      <c r="R5338" s="68"/>
    </row>
    <row r="5339" spans="1:18" s="70" customFormat="1" ht="12.75" customHeight="1" x14ac:dyDescent="0.2">
      <c r="A5339" s="38" t="s">
        <v>21323</v>
      </c>
      <c r="B5339" s="39" t="s">
        <v>21324</v>
      </c>
      <c r="C5339" s="39" t="s">
        <v>21325</v>
      </c>
      <c r="D5339" s="38">
        <v>703046</v>
      </c>
      <c r="E5339" s="87" t="s">
        <v>678</v>
      </c>
      <c r="F5339" s="38">
        <v>8266019710</v>
      </c>
      <c r="G5339" s="40" t="s">
        <v>21326</v>
      </c>
      <c r="H5339" s="2">
        <v>10436</v>
      </c>
      <c r="I5339" s="2"/>
      <c r="J5339" s="2">
        <v>0</v>
      </c>
      <c r="K5339" s="3">
        <f t="shared" si="86"/>
        <v>10436</v>
      </c>
      <c r="L5339" s="41">
        <v>45227.729166666664</v>
      </c>
      <c r="M5339" s="39">
        <v>1218741137</v>
      </c>
      <c r="N5339" s="39" t="s">
        <v>19303</v>
      </c>
      <c r="O5339" s="40" t="s">
        <v>21327</v>
      </c>
      <c r="P5339" s="41">
        <v>45283</v>
      </c>
      <c r="Q5339" s="62" t="s">
        <v>19</v>
      </c>
      <c r="R5339" s="68"/>
    </row>
    <row r="5340" spans="1:18" s="70" customFormat="1" ht="12.75" customHeight="1" x14ac:dyDescent="0.2">
      <c r="A5340" s="38" t="s">
        <v>1123</v>
      </c>
      <c r="B5340" s="39" t="s">
        <v>1124</v>
      </c>
      <c r="C5340" s="39" t="s">
        <v>1125</v>
      </c>
      <c r="D5340" s="38">
        <v>106653</v>
      </c>
      <c r="E5340" s="39" t="s">
        <v>398</v>
      </c>
      <c r="F5340" s="38">
        <v>8263000050</v>
      </c>
      <c r="G5340" s="40" t="s">
        <v>1126</v>
      </c>
      <c r="H5340" s="2">
        <v>10400</v>
      </c>
      <c r="I5340" s="2">
        <v>9.2100000000000009</v>
      </c>
      <c r="J5340" s="2">
        <v>1872</v>
      </c>
      <c r="K5340" s="3">
        <f t="shared" si="86"/>
        <v>12281.21</v>
      </c>
      <c r="L5340" s="41">
        <v>44256.729166666664</v>
      </c>
      <c r="M5340" s="39">
        <v>6870354981</v>
      </c>
      <c r="N5340" s="39" t="s">
        <v>52</v>
      </c>
      <c r="O5340" s="40">
        <v>103243679508</v>
      </c>
      <c r="P5340" s="41">
        <v>44281</v>
      </c>
      <c r="Q5340" s="39" t="s">
        <v>54</v>
      </c>
      <c r="R5340" s="68"/>
    </row>
    <row r="5341" spans="1:18" s="70" customFormat="1" ht="12.75" customHeight="1" x14ac:dyDescent="0.2">
      <c r="A5341" s="38" t="s">
        <v>63</v>
      </c>
      <c r="B5341" s="1"/>
      <c r="C5341" s="1"/>
      <c r="D5341" s="51"/>
      <c r="E5341" s="149" t="s">
        <v>64</v>
      </c>
      <c r="F5341" s="53"/>
      <c r="G5341" s="54" t="s">
        <v>4405</v>
      </c>
      <c r="H5341" s="35">
        <v>10368.459999999999</v>
      </c>
      <c r="I5341" s="1"/>
      <c r="J5341" s="1"/>
      <c r="K5341" s="3">
        <f t="shared" si="86"/>
        <v>10368.459999999999</v>
      </c>
      <c r="L5341" s="41">
        <v>44408</v>
      </c>
      <c r="M5341" s="56"/>
      <c r="N5341" s="1"/>
      <c r="O5341" s="1"/>
      <c r="P5341" s="57"/>
      <c r="Q5341" s="39" t="s">
        <v>54</v>
      </c>
      <c r="R5341" s="68"/>
    </row>
    <row r="5342" spans="1:18" s="70" customFormat="1" ht="12.75" customHeight="1" x14ac:dyDescent="0.25">
      <c r="A5342" s="38" t="s">
        <v>4003</v>
      </c>
      <c r="B5342" s="39" t="s">
        <v>4004</v>
      </c>
      <c r="C5342" s="39" t="s">
        <v>4005</v>
      </c>
      <c r="D5342" s="38">
        <v>407261</v>
      </c>
      <c r="E5342" s="77" t="s">
        <v>58</v>
      </c>
      <c r="F5342" s="38">
        <v>8266009944</v>
      </c>
      <c r="G5342" s="40">
        <v>9854021302</v>
      </c>
      <c r="H5342" s="2">
        <v>10359.76</v>
      </c>
      <c r="I5342" s="2"/>
      <c r="J5342" s="2">
        <v>0</v>
      </c>
      <c r="K5342" s="3">
        <f t="shared" si="86"/>
        <v>10359.76</v>
      </c>
      <c r="L5342" s="41">
        <v>44385.729166666664</v>
      </c>
      <c r="M5342" s="39">
        <v>6870134358</v>
      </c>
      <c r="N5342" s="39" t="s">
        <v>52</v>
      </c>
      <c r="O5342" s="40"/>
      <c r="P5342" s="41"/>
      <c r="Q5342" s="39" t="s">
        <v>54</v>
      </c>
      <c r="R5342" s="68"/>
    </row>
    <row r="5343" spans="1:18" s="70" customFormat="1" ht="12.75" customHeight="1" x14ac:dyDescent="0.25">
      <c r="A5343" s="38" t="s">
        <v>4450</v>
      </c>
      <c r="B5343" s="42" t="s">
        <v>4451</v>
      </c>
      <c r="C5343" s="42" t="s">
        <v>4452</v>
      </c>
      <c r="D5343" s="38">
        <v>407261</v>
      </c>
      <c r="E5343" s="82" t="s">
        <v>58</v>
      </c>
      <c r="F5343" s="38">
        <v>8266012048</v>
      </c>
      <c r="G5343" s="40">
        <v>9854021310</v>
      </c>
      <c r="H5343" s="3">
        <v>10359.76</v>
      </c>
      <c r="I5343" s="3"/>
      <c r="J5343" s="3">
        <v>0</v>
      </c>
      <c r="K5343" s="3">
        <f t="shared" si="86"/>
        <v>10359.76</v>
      </c>
      <c r="L5343" s="41">
        <v>44389.729166666664</v>
      </c>
      <c r="M5343" s="39">
        <v>6870149346</v>
      </c>
      <c r="N5343" s="42" t="s">
        <v>315</v>
      </c>
      <c r="O5343" s="42"/>
      <c r="P5343" s="60"/>
      <c r="Q5343" s="42" t="s">
        <v>243</v>
      </c>
      <c r="R5343" s="68"/>
    </row>
    <row r="5344" spans="1:18" s="70" customFormat="1" ht="12.75" customHeight="1" x14ac:dyDescent="0.25">
      <c r="A5344" s="38" t="s">
        <v>4453</v>
      </c>
      <c r="B5344" s="39" t="s">
        <v>4454</v>
      </c>
      <c r="C5344" s="39" t="s">
        <v>4455</v>
      </c>
      <c r="D5344" s="38">
        <v>407261</v>
      </c>
      <c r="E5344" s="77" t="s">
        <v>58</v>
      </c>
      <c r="F5344" s="38">
        <v>8266012048</v>
      </c>
      <c r="G5344" s="40">
        <v>9854021438</v>
      </c>
      <c r="H5344" s="2">
        <v>10359.76</v>
      </c>
      <c r="I5344" s="2"/>
      <c r="J5344" s="2">
        <v>0</v>
      </c>
      <c r="K5344" s="3">
        <f t="shared" si="86"/>
        <v>10359.76</v>
      </c>
      <c r="L5344" s="41">
        <v>44398.729166666664</v>
      </c>
      <c r="M5344" s="39">
        <v>6870149347</v>
      </c>
      <c r="N5344" s="39" t="s">
        <v>52</v>
      </c>
      <c r="O5344" s="40"/>
      <c r="P5344" s="41"/>
      <c r="Q5344" s="39" t="s">
        <v>54</v>
      </c>
      <c r="R5344" s="68"/>
    </row>
    <row r="5345" spans="1:18" s="70" customFormat="1" ht="12.75" customHeight="1" x14ac:dyDescent="0.25">
      <c r="A5345" s="38" t="s">
        <v>1984</v>
      </c>
      <c r="B5345" s="42"/>
      <c r="C5345" s="42"/>
      <c r="D5345" s="38"/>
      <c r="E5345" s="82" t="s">
        <v>310</v>
      </c>
      <c r="F5345" s="38"/>
      <c r="G5345" s="40" t="s">
        <v>6272</v>
      </c>
      <c r="H5345" s="3">
        <v>10290</v>
      </c>
      <c r="I5345" s="3"/>
      <c r="J5345" s="3"/>
      <c r="K5345" s="3">
        <f t="shared" si="86"/>
        <v>10290</v>
      </c>
      <c r="L5345" s="41">
        <v>44459</v>
      </c>
      <c r="M5345" s="39"/>
      <c r="N5345" s="42"/>
      <c r="O5345" s="42"/>
      <c r="P5345" s="60"/>
      <c r="Q5345" s="42" t="s">
        <v>243</v>
      </c>
      <c r="R5345" s="68"/>
    </row>
    <row r="5346" spans="1:18" s="70" customFormat="1" ht="12.75" customHeight="1" x14ac:dyDescent="0.2">
      <c r="A5346" s="38" t="s">
        <v>19743</v>
      </c>
      <c r="B5346" s="42" t="s">
        <v>19744</v>
      </c>
      <c r="C5346" s="42" t="s">
        <v>19745</v>
      </c>
      <c r="D5346" s="38">
        <v>407074</v>
      </c>
      <c r="E5346" s="42" t="s">
        <v>19746</v>
      </c>
      <c r="F5346" s="38">
        <v>8266015239</v>
      </c>
      <c r="G5346" s="40" t="s">
        <v>19747</v>
      </c>
      <c r="H5346" s="3">
        <v>10271.186440677966</v>
      </c>
      <c r="I5346" s="3"/>
      <c r="J5346" s="3">
        <v>1848.8135593220338</v>
      </c>
      <c r="K5346" s="3">
        <f t="shared" si="86"/>
        <v>12120</v>
      </c>
      <c r="L5346" s="41">
        <v>45093.729166666664</v>
      </c>
      <c r="M5346" s="39">
        <v>1246425190</v>
      </c>
      <c r="N5346" s="42" t="s">
        <v>315</v>
      </c>
      <c r="O5346" s="42" t="s">
        <v>19748</v>
      </c>
      <c r="P5346" s="60">
        <v>45128</v>
      </c>
      <c r="Q5346" s="42" t="s">
        <v>243</v>
      </c>
      <c r="R5346" s="68"/>
    </row>
    <row r="5347" spans="1:18" s="70" customFormat="1" ht="12.75" customHeight="1" x14ac:dyDescent="0.2">
      <c r="A5347" s="38" t="s">
        <v>11909</v>
      </c>
      <c r="B5347" s="42" t="s">
        <v>11910</v>
      </c>
      <c r="C5347" s="42" t="s">
        <v>11911</v>
      </c>
      <c r="D5347" s="38">
        <v>128635</v>
      </c>
      <c r="E5347" s="42" t="s">
        <v>989</v>
      </c>
      <c r="F5347" s="38">
        <v>8266013738</v>
      </c>
      <c r="G5347" s="40" t="s">
        <v>11912</v>
      </c>
      <c r="H5347" s="3">
        <v>10270</v>
      </c>
      <c r="I5347" s="3"/>
      <c r="J5347" s="3">
        <v>1848.6</v>
      </c>
      <c r="K5347" s="3">
        <f t="shared" si="86"/>
        <v>12118.6</v>
      </c>
      <c r="L5347" s="41">
        <v>44609.729166666664</v>
      </c>
      <c r="M5347" s="39">
        <v>6870437850</v>
      </c>
      <c r="N5347" s="42" t="s">
        <v>315</v>
      </c>
      <c r="O5347" s="42" t="s">
        <v>11913</v>
      </c>
      <c r="P5347" s="60">
        <v>44681</v>
      </c>
      <c r="Q5347" s="42" t="s">
        <v>243</v>
      </c>
      <c r="R5347" s="68"/>
    </row>
    <row r="5348" spans="1:18" s="70" customFormat="1" ht="12.75" customHeight="1" x14ac:dyDescent="0.2">
      <c r="A5348" s="38" t="s">
        <v>9735</v>
      </c>
      <c r="B5348" s="42" t="s">
        <v>9736</v>
      </c>
      <c r="C5348" s="42" t="s">
        <v>9737</v>
      </c>
      <c r="D5348" s="38">
        <v>814805</v>
      </c>
      <c r="E5348" s="42" t="s">
        <v>111</v>
      </c>
      <c r="F5348" s="38">
        <v>8268006828</v>
      </c>
      <c r="G5348" s="40">
        <v>4087</v>
      </c>
      <c r="H5348" s="3">
        <v>10200</v>
      </c>
      <c r="I5348" s="3"/>
      <c r="J5348" s="3">
        <v>1836</v>
      </c>
      <c r="K5348" s="3">
        <f t="shared" si="86"/>
        <v>12036</v>
      </c>
      <c r="L5348" s="41">
        <v>44561.729166666664</v>
      </c>
      <c r="M5348" s="39">
        <v>44277833</v>
      </c>
      <c r="N5348" s="42" t="s">
        <v>315</v>
      </c>
      <c r="O5348" s="42" t="s">
        <v>9708</v>
      </c>
      <c r="P5348" s="60">
        <v>44571</v>
      </c>
      <c r="Q5348" s="42" t="s">
        <v>243</v>
      </c>
      <c r="R5348" s="68"/>
    </row>
    <row r="5349" spans="1:18" s="70" customFormat="1" ht="12.75" customHeight="1" x14ac:dyDescent="0.2">
      <c r="A5349" s="38" t="s">
        <v>1331</v>
      </c>
      <c r="B5349" s="39" t="s">
        <v>1332</v>
      </c>
      <c r="C5349" s="39" t="s">
        <v>1333</v>
      </c>
      <c r="D5349" s="38">
        <v>814805</v>
      </c>
      <c r="E5349" s="39" t="s">
        <v>111</v>
      </c>
      <c r="F5349" s="38">
        <v>8268005707</v>
      </c>
      <c r="G5349" s="40">
        <v>2982</v>
      </c>
      <c r="H5349" s="2">
        <v>10131.355932203391</v>
      </c>
      <c r="I5349" s="2"/>
      <c r="J5349" s="2">
        <v>1823.6440677966102</v>
      </c>
      <c r="K5349" s="3">
        <f t="shared" si="86"/>
        <v>11955</v>
      </c>
      <c r="L5349" s="41">
        <v>44280.729166666664</v>
      </c>
      <c r="M5349" s="39">
        <v>44316790</v>
      </c>
      <c r="N5349" s="39" t="s">
        <v>52</v>
      </c>
      <c r="O5349" s="40" t="s">
        <v>1334</v>
      </c>
      <c r="P5349" s="41">
        <v>44290</v>
      </c>
      <c r="Q5349" s="39" t="s">
        <v>54</v>
      </c>
      <c r="R5349" s="68"/>
    </row>
    <row r="5350" spans="1:18" s="70" customFormat="1" ht="12.75" customHeight="1" x14ac:dyDescent="0.2">
      <c r="A5350" s="38" t="s">
        <v>6167</v>
      </c>
      <c r="B5350" s="1"/>
      <c r="C5350" s="1"/>
      <c r="D5350" s="51"/>
      <c r="E5350" s="39" t="s">
        <v>6168</v>
      </c>
      <c r="F5350" s="53"/>
      <c r="G5350" s="54" t="s">
        <v>18727</v>
      </c>
      <c r="H5350" s="35">
        <v>10028.719999999999</v>
      </c>
      <c r="I5350" s="1"/>
      <c r="J5350" s="1"/>
      <c r="K5350" s="3">
        <f t="shared" si="86"/>
        <v>10028.719999999999</v>
      </c>
      <c r="L5350" s="63"/>
      <c r="M5350" s="56"/>
      <c r="N5350" s="1"/>
      <c r="O5350" s="1"/>
      <c r="P5350" s="57"/>
      <c r="Q5350" s="42" t="s">
        <v>2417</v>
      </c>
      <c r="R5350" s="68"/>
    </row>
    <row r="5351" spans="1:18" s="70" customFormat="1" ht="12.75" customHeight="1" x14ac:dyDescent="0.2">
      <c r="A5351" s="38" t="s">
        <v>19781</v>
      </c>
      <c r="B5351" s="39" t="s">
        <v>19782</v>
      </c>
      <c r="C5351" s="39" t="s">
        <v>19783</v>
      </c>
      <c r="D5351" s="38">
        <v>501448</v>
      </c>
      <c r="E5351" s="39" t="s">
        <v>12103</v>
      </c>
      <c r="F5351" s="38">
        <v>8266017190</v>
      </c>
      <c r="G5351" s="40" t="s">
        <v>19784</v>
      </c>
      <c r="H5351" s="2">
        <v>10016.101694915254</v>
      </c>
      <c r="I5351" s="2"/>
      <c r="J5351" s="2">
        <v>1802.8983050847457</v>
      </c>
      <c r="K5351" s="3">
        <f t="shared" si="86"/>
        <v>11819</v>
      </c>
      <c r="L5351" s="41">
        <v>45076.729166666664</v>
      </c>
      <c r="M5351" s="39">
        <v>1246426632</v>
      </c>
      <c r="N5351" s="39" t="s">
        <v>3282</v>
      </c>
      <c r="O5351" s="40">
        <v>307218218231</v>
      </c>
      <c r="P5351" s="41">
        <v>45128</v>
      </c>
      <c r="Q5351" s="42" t="s">
        <v>2417</v>
      </c>
      <c r="R5351" s="68"/>
    </row>
    <row r="5352" spans="1:18" s="70" customFormat="1" ht="12.75" customHeight="1" x14ac:dyDescent="0.2">
      <c r="A5352" s="38" t="s">
        <v>13665</v>
      </c>
      <c r="B5352" s="42" t="s">
        <v>13666</v>
      </c>
      <c r="C5352" s="42" t="s">
        <v>13667</v>
      </c>
      <c r="D5352" s="38">
        <v>404824</v>
      </c>
      <c r="E5352" s="42" t="s">
        <v>1159</v>
      </c>
      <c r="F5352" s="38">
        <v>8268007296</v>
      </c>
      <c r="G5352" s="40" t="s">
        <v>13668</v>
      </c>
      <c r="H5352" s="3">
        <v>10000</v>
      </c>
      <c r="I5352" s="3"/>
      <c r="J5352" s="3">
        <v>1800</v>
      </c>
      <c r="K5352" s="3">
        <f t="shared" si="86"/>
        <v>11800</v>
      </c>
      <c r="L5352" s="41">
        <v>44678.729166666664</v>
      </c>
      <c r="M5352" s="39">
        <v>43950628</v>
      </c>
      <c r="N5352" s="42" t="s">
        <v>315</v>
      </c>
      <c r="O5352" s="42" t="s">
        <v>13669</v>
      </c>
      <c r="P5352" s="60">
        <v>44761</v>
      </c>
      <c r="Q5352" s="42" t="s">
        <v>243</v>
      </c>
      <c r="R5352" s="68"/>
    </row>
    <row r="5353" spans="1:18" s="70" customFormat="1" ht="12.75" customHeight="1" x14ac:dyDescent="0.2">
      <c r="A5353" s="38" t="s">
        <v>63</v>
      </c>
      <c r="B5353" s="1"/>
      <c r="C5353" s="1"/>
      <c r="D5353" s="51"/>
      <c r="E5353" s="149" t="s">
        <v>64</v>
      </c>
      <c r="F5353" s="53"/>
      <c r="G5353" s="54" t="s">
        <v>20598</v>
      </c>
      <c r="H5353" s="35">
        <v>10000</v>
      </c>
      <c r="I5353" s="1"/>
      <c r="J5353" s="1"/>
      <c r="K5353" s="3">
        <f t="shared" si="86"/>
        <v>10000</v>
      </c>
      <c r="L5353" s="41">
        <v>45208</v>
      </c>
      <c r="M5353" s="56"/>
      <c r="N5353" s="1"/>
      <c r="O5353" s="1"/>
      <c r="P5353" s="57"/>
      <c r="Q5353" s="39" t="s">
        <v>54</v>
      </c>
      <c r="R5353" s="68"/>
    </row>
    <row r="5354" spans="1:18" s="70" customFormat="1" ht="12.75" customHeight="1" x14ac:dyDescent="0.2">
      <c r="A5354" s="38" t="s">
        <v>63</v>
      </c>
      <c r="B5354" s="1"/>
      <c r="C5354" s="1"/>
      <c r="D5354" s="51"/>
      <c r="E5354" s="149" t="s">
        <v>64</v>
      </c>
      <c r="F5354" s="53"/>
      <c r="G5354" s="54" t="s">
        <v>13188</v>
      </c>
      <c r="H5354" s="35">
        <v>9940</v>
      </c>
      <c r="I5354" s="1"/>
      <c r="J5354" s="1"/>
      <c r="K5354" s="3">
        <f t="shared" si="86"/>
        <v>9940</v>
      </c>
      <c r="L5354" s="41">
        <v>44690</v>
      </c>
      <c r="M5354" s="56"/>
      <c r="N5354" s="1"/>
      <c r="O5354" s="1"/>
      <c r="P5354" s="57"/>
      <c r="Q5354" s="39" t="s">
        <v>54</v>
      </c>
      <c r="R5354" s="68"/>
    </row>
    <row r="5355" spans="1:18" s="70" customFormat="1" ht="12.75" customHeight="1" x14ac:dyDescent="0.2">
      <c r="A5355" s="38" t="s">
        <v>6167</v>
      </c>
      <c r="B5355" s="1"/>
      <c r="C5355" s="1"/>
      <c r="D5355" s="51"/>
      <c r="E5355" s="39" t="s">
        <v>6168</v>
      </c>
      <c r="F5355" s="53"/>
      <c r="G5355" s="54" t="s">
        <v>8441</v>
      </c>
      <c r="H5355" s="35">
        <v>9932</v>
      </c>
      <c r="I5355" s="1"/>
      <c r="J5355" s="1"/>
      <c r="K5355" s="3">
        <f t="shared" si="86"/>
        <v>9932</v>
      </c>
      <c r="L5355" s="63"/>
      <c r="M5355" s="56"/>
      <c r="N5355" s="1"/>
      <c r="O5355" s="1"/>
      <c r="P5355" s="57"/>
      <c r="Q5355" s="42" t="s">
        <v>2417</v>
      </c>
      <c r="R5355" s="68"/>
    </row>
    <row r="5356" spans="1:18" s="70" customFormat="1" ht="12.75" customHeight="1" x14ac:dyDescent="0.2">
      <c r="A5356" s="38" t="s">
        <v>18944</v>
      </c>
      <c r="B5356" s="39" t="s">
        <v>18945</v>
      </c>
      <c r="C5356" s="39" t="s">
        <v>18946</v>
      </c>
      <c r="D5356" s="38">
        <v>105247</v>
      </c>
      <c r="E5356" s="39" t="s">
        <v>13834</v>
      </c>
      <c r="F5356" s="38">
        <v>8266017236</v>
      </c>
      <c r="G5356" s="40" t="s">
        <v>18947</v>
      </c>
      <c r="H5356" s="2">
        <v>9900</v>
      </c>
      <c r="I5356" s="2"/>
      <c r="J5356" s="2">
        <v>1782</v>
      </c>
      <c r="K5356" s="3">
        <f t="shared" si="86"/>
        <v>11682</v>
      </c>
      <c r="L5356" s="41">
        <v>45006.729166666664</v>
      </c>
      <c r="M5356" s="39">
        <v>1246340471</v>
      </c>
      <c r="N5356" s="39" t="s">
        <v>3282</v>
      </c>
      <c r="O5356" s="40">
        <v>305197428651</v>
      </c>
      <c r="P5356" s="41">
        <v>45067</v>
      </c>
      <c r="Q5356" s="42" t="s">
        <v>2417</v>
      </c>
      <c r="R5356" s="68"/>
    </row>
    <row r="5357" spans="1:18" s="70" customFormat="1" ht="12.75" customHeight="1" x14ac:dyDescent="0.2">
      <c r="A5357" s="38" t="s">
        <v>22554</v>
      </c>
      <c r="B5357" s="39" t="s">
        <v>22555</v>
      </c>
      <c r="C5357" s="39" t="s">
        <v>22556</v>
      </c>
      <c r="D5357" s="38">
        <v>510651</v>
      </c>
      <c r="E5357" s="39" t="s">
        <v>22557</v>
      </c>
      <c r="F5357" s="38">
        <v>8266021247</v>
      </c>
      <c r="G5357" s="40" t="s">
        <v>22558</v>
      </c>
      <c r="H5357" s="2">
        <v>9897</v>
      </c>
      <c r="I5357" s="2"/>
      <c r="J5357" s="2">
        <v>1781.46</v>
      </c>
      <c r="K5357" s="3">
        <f t="shared" si="86"/>
        <v>11678.46</v>
      </c>
      <c r="L5357" s="41">
        <v>45404.729166666664</v>
      </c>
      <c r="M5357" s="39">
        <v>1251165331</v>
      </c>
      <c r="N5357" s="39" t="s">
        <v>18453</v>
      </c>
      <c r="O5357" s="40" t="s">
        <v>22559</v>
      </c>
      <c r="P5357" s="41">
        <v>45458</v>
      </c>
      <c r="Q5357" s="62" t="s">
        <v>21</v>
      </c>
      <c r="R5357" s="68"/>
    </row>
    <row r="5358" spans="1:18" s="70" customFormat="1" ht="12.75" customHeight="1" x14ac:dyDescent="0.25">
      <c r="A5358" s="38" t="s">
        <v>309</v>
      </c>
      <c r="B5358" s="39"/>
      <c r="C5358" s="39"/>
      <c r="D5358" s="38"/>
      <c r="E5358" s="82" t="s">
        <v>310</v>
      </c>
      <c r="F5358" s="61"/>
      <c r="G5358" s="52" t="s">
        <v>16362</v>
      </c>
      <c r="H5358" s="5">
        <v>9771.76</v>
      </c>
      <c r="I5358" s="2"/>
      <c r="J5358" s="2"/>
      <c r="K5358" s="3">
        <f t="shared" si="86"/>
        <v>9771.76</v>
      </c>
      <c r="L5358" s="41">
        <v>44895</v>
      </c>
      <c r="M5358" s="39"/>
      <c r="N5358" s="39"/>
      <c r="O5358" s="40"/>
      <c r="P5358" s="41"/>
      <c r="Q5358" s="39" t="s">
        <v>54</v>
      </c>
      <c r="R5358" s="68"/>
    </row>
    <row r="5359" spans="1:18" s="70" customFormat="1" ht="12.75" customHeight="1" x14ac:dyDescent="0.2">
      <c r="A5359" s="38" t="s">
        <v>63</v>
      </c>
      <c r="B5359" s="1"/>
      <c r="C5359" s="1"/>
      <c r="D5359" s="51"/>
      <c r="E5359" s="149" t="s">
        <v>64</v>
      </c>
      <c r="F5359" s="53"/>
      <c r="G5359" s="54" t="s">
        <v>16529</v>
      </c>
      <c r="H5359" s="35">
        <v>9656</v>
      </c>
      <c r="I5359" s="1"/>
      <c r="J5359" s="1"/>
      <c r="K5359" s="3">
        <f t="shared" si="86"/>
        <v>9656</v>
      </c>
      <c r="L5359" s="41">
        <v>44911</v>
      </c>
      <c r="M5359" s="56"/>
      <c r="N5359" s="1"/>
      <c r="O5359" s="1"/>
      <c r="P5359" s="57"/>
      <c r="Q5359" s="39" t="s">
        <v>54</v>
      </c>
      <c r="R5359" s="68"/>
    </row>
    <row r="5360" spans="1:18" s="70" customFormat="1" ht="12.75" customHeight="1" x14ac:dyDescent="0.2">
      <c r="A5360" s="38" t="s">
        <v>15368</v>
      </c>
      <c r="B5360" s="39" t="s">
        <v>15369</v>
      </c>
      <c r="C5360" s="39" t="s">
        <v>15370</v>
      </c>
      <c r="D5360" s="38">
        <v>122835</v>
      </c>
      <c r="E5360" s="39" t="s">
        <v>12848</v>
      </c>
      <c r="F5360" s="38">
        <v>8266015147</v>
      </c>
      <c r="G5360" s="40" t="s">
        <v>15371</v>
      </c>
      <c r="H5360" s="2">
        <v>9600</v>
      </c>
      <c r="I5360" s="2"/>
      <c r="J5360" s="2">
        <v>1728</v>
      </c>
      <c r="K5360" s="3">
        <f t="shared" si="86"/>
        <v>11328</v>
      </c>
      <c r="L5360" s="41">
        <v>44795.729166666664</v>
      </c>
      <c r="M5360" s="39">
        <v>6870191882</v>
      </c>
      <c r="N5360" s="39" t="s">
        <v>52</v>
      </c>
      <c r="O5360" s="40" t="s">
        <v>15372</v>
      </c>
      <c r="P5360" s="41">
        <v>44836</v>
      </c>
      <c r="Q5360" s="39" t="s">
        <v>54</v>
      </c>
      <c r="R5360" s="68"/>
    </row>
    <row r="5361" spans="1:18" s="70" customFormat="1" ht="12.75" customHeight="1" x14ac:dyDescent="0.2">
      <c r="A5361" s="38" t="s">
        <v>63</v>
      </c>
      <c r="B5361" s="1"/>
      <c r="C5361" s="1"/>
      <c r="D5361" s="51"/>
      <c r="E5361" s="149" t="s">
        <v>64</v>
      </c>
      <c r="F5361" s="53"/>
      <c r="G5361" s="54" t="s">
        <v>650</v>
      </c>
      <c r="H5361" s="35">
        <v>9542.26</v>
      </c>
      <c r="I5361" s="1"/>
      <c r="J5361" s="1"/>
      <c r="K5361" s="3">
        <f t="shared" si="86"/>
        <v>9542.26</v>
      </c>
      <c r="L5361" s="41">
        <v>44252</v>
      </c>
      <c r="M5361" s="56"/>
      <c r="N5361" s="1"/>
      <c r="O5361" s="1"/>
      <c r="P5361" s="57"/>
      <c r="Q5361" s="39" t="s">
        <v>54</v>
      </c>
      <c r="R5361" s="68"/>
    </row>
    <row r="5362" spans="1:18" s="70" customFormat="1" ht="12.75" customHeight="1" x14ac:dyDescent="0.2">
      <c r="A5362" s="38" t="s">
        <v>15227</v>
      </c>
      <c r="B5362" s="42" t="s">
        <v>15228</v>
      </c>
      <c r="C5362" s="42" t="s">
        <v>15229</v>
      </c>
      <c r="D5362" s="38">
        <v>510104</v>
      </c>
      <c r="E5362" s="42" t="s">
        <v>6236</v>
      </c>
      <c r="F5362" s="38">
        <v>8266015621</v>
      </c>
      <c r="G5362" s="40" t="s">
        <v>15230</v>
      </c>
      <c r="H5362" s="3">
        <v>9522</v>
      </c>
      <c r="I5362" s="3"/>
      <c r="J5362" s="3">
        <v>1713.96</v>
      </c>
      <c r="K5362" s="3">
        <f t="shared" si="86"/>
        <v>11235.96</v>
      </c>
      <c r="L5362" s="41">
        <v>44771.729166666664</v>
      </c>
      <c r="M5362" s="39">
        <v>6870182817</v>
      </c>
      <c r="N5362" s="42" t="s">
        <v>315</v>
      </c>
      <c r="O5362" s="42" t="s">
        <v>15231</v>
      </c>
      <c r="P5362" s="60">
        <v>44826</v>
      </c>
      <c r="Q5362" s="42" t="s">
        <v>243</v>
      </c>
      <c r="R5362" s="68"/>
    </row>
    <row r="5363" spans="1:18" s="70" customFormat="1" ht="12.75" customHeight="1" x14ac:dyDescent="0.25">
      <c r="A5363" s="38" t="s">
        <v>7506</v>
      </c>
      <c r="B5363" s="1"/>
      <c r="C5363" s="1"/>
      <c r="D5363" s="51"/>
      <c r="E5363" s="82" t="s">
        <v>310</v>
      </c>
      <c r="F5363" s="53"/>
      <c r="G5363" s="54" t="s">
        <v>20348</v>
      </c>
      <c r="H5363" s="35">
        <v>9481.19</v>
      </c>
      <c r="I5363" s="1"/>
      <c r="J5363" s="1"/>
      <c r="K5363" s="3">
        <f t="shared" si="86"/>
        <v>9481.19</v>
      </c>
      <c r="L5363" s="41">
        <v>45169</v>
      </c>
      <c r="M5363" s="56"/>
      <c r="N5363" s="1"/>
      <c r="O5363" s="1"/>
      <c r="P5363" s="57"/>
      <c r="Q5363" s="42" t="s">
        <v>2417</v>
      </c>
      <c r="R5363" s="69"/>
    </row>
    <row r="5364" spans="1:18" s="70" customFormat="1" ht="12.75" customHeight="1" x14ac:dyDescent="0.25">
      <c r="A5364" s="38" t="s">
        <v>22058</v>
      </c>
      <c r="B5364" s="39" t="s">
        <v>22059</v>
      </c>
      <c r="C5364" s="39" t="s">
        <v>22060</v>
      </c>
      <c r="D5364" s="38">
        <v>407261</v>
      </c>
      <c r="E5364" s="138" t="s">
        <v>58</v>
      </c>
      <c r="F5364" s="38">
        <v>8266020033</v>
      </c>
      <c r="G5364" s="40">
        <v>9757900891</v>
      </c>
      <c r="H5364" s="2">
        <v>9387</v>
      </c>
      <c r="I5364" s="2"/>
      <c r="J5364" s="2">
        <v>0</v>
      </c>
      <c r="K5364" s="3">
        <f t="shared" si="86"/>
        <v>9387</v>
      </c>
      <c r="L5364" s="41">
        <v>45336.729166666664</v>
      </c>
      <c r="M5364" s="39">
        <v>1246726091</v>
      </c>
      <c r="N5364" s="39" t="s">
        <v>19303</v>
      </c>
      <c r="O5364" s="40"/>
      <c r="P5364" s="41"/>
      <c r="Q5364" s="62" t="s">
        <v>19</v>
      </c>
      <c r="R5364" s="68"/>
    </row>
    <row r="5365" spans="1:18" s="70" customFormat="1" ht="12.75" customHeight="1" x14ac:dyDescent="0.2">
      <c r="A5365" s="38" t="s">
        <v>7318</v>
      </c>
      <c r="B5365" s="42" t="s">
        <v>7319</v>
      </c>
      <c r="C5365" s="42" t="s">
        <v>7320</v>
      </c>
      <c r="D5365" s="38">
        <v>108271</v>
      </c>
      <c r="E5365" s="42" t="s">
        <v>6876</v>
      </c>
      <c r="F5365" s="38">
        <v>8266012562</v>
      </c>
      <c r="G5365" s="40">
        <v>26579</v>
      </c>
      <c r="H5365" s="3">
        <v>9360.5</v>
      </c>
      <c r="I5365" s="3"/>
      <c r="J5365" s="3">
        <v>1684.89</v>
      </c>
      <c r="K5365" s="3">
        <f t="shared" si="86"/>
        <v>11045.39</v>
      </c>
      <c r="L5365" s="41">
        <v>44457.729166666664</v>
      </c>
      <c r="M5365" s="39">
        <v>6870241666</v>
      </c>
      <c r="N5365" s="42" t="s">
        <v>315</v>
      </c>
      <c r="O5365" s="42" t="s">
        <v>7321</v>
      </c>
      <c r="P5365" s="60">
        <v>44504</v>
      </c>
      <c r="Q5365" s="42" t="s">
        <v>243</v>
      </c>
      <c r="R5365" s="68"/>
    </row>
    <row r="5366" spans="1:18" s="70" customFormat="1" ht="12.75" customHeight="1" x14ac:dyDescent="0.2">
      <c r="A5366" s="38" t="s">
        <v>63</v>
      </c>
      <c r="B5366" s="1"/>
      <c r="C5366" s="1"/>
      <c r="D5366" s="51"/>
      <c r="E5366" s="149" t="s">
        <v>64</v>
      </c>
      <c r="F5366" s="53"/>
      <c r="G5366" s="54" t="s">
        <v>18548</v>
      </c>
      <c r="H5366" s="35">
        <v>9340.35</v>
      </c>
      <c r="I5366" s="1"/>
      <c r="J5366" s="1"/>
      <c r="K5366" s="3">
        <f t="shared" si="86"/>
        <v>9340.35</v>
      </c>
      <c r="L5366" s="41">
        <v>45016</v>
      </c>
      <c r="M5366" s="56"/>
      <c r="N5366" s="1"/>
      <c r="O5366" s="1"/>
      <c r="P5366" s="57"/>
      <c r="Q5366" s="39" t="s">
        <v>54</v>
      </c>
      <c r="R5366" s="68"/>
    </row>
    <row r="5367" spans="1:18" s="70" customFormat="1" ht="12.75" customHeight="1" x14ac:dyDescent="0.2">
      <c r="A5367" s="38" t="s">
        <v>8531</v>
      </c>
      <c r="B5367" s="42" t="s">
        <v>8532</v>
      </c>
      <c r="C5367" s="42" t="s">
        <v>8533</v>
      </c>
      <c r="D5367" s="38">
        <v>510104</v>
      </c>
      <c r="E5367" s="42" t="s">
        <v>6236</v>
      </c>
      <c r="F5367" s="38">
        <v>8266012361</v>
      </c>
      <c r="G5367" s="40">
        <v>256832145927049</v>
      </c>
      <c r="H5367" s="3">
        <v>9332.7966101694929</v>
      </c>
      <c r="I5367" s="3"/>
      <c r="J5367" s="3">
        <v>1679.9033898305086</v>
      </c>
      <c r="K5367" s="3">
        <f t="shared" si="86"/>
        <v>11012.7</v>
      </c>
      <c r="L5367" s="41">
        <v>44440.729166666664</v>
      </c>
      <c r="M5367" s="39">
        <v>6870286325</v>
      </c>
      <c r="N5367" s="42" t="s">
        <v>315</v>
      </c>
      <c r="O5367" s="42" t="s">
        <v>8534</v>
      </c>
      <c r="P5367" s="60">
        <v>44534</v>
      </c>
      <c r="Q5367" s="42" t="s">
        <v>243</v>
      </c>
      <c r="R5367" s="68"/>
    </row>
    <row r="5368" spans="1:18" s="70" customFormat="1" ht="12.75" customHeight="1" x14ac:dyDescent="0.2">
      <c r="A5368" s="38" t="s">
        <v>8382</v>
      </c>
      <c r="B5368" s="39" t="s">
        <v>8383</v>
      </c>
      <c r="C5368" s="39" t="s">
        <v>8384</v>
      </c>
      <c r="D5368" s="38">
        <v>819844</v>
      </c>
      <c r="E5368" s="39" t="s">
        <v>7634</v>
      </c>
      <c r="F5368" s="38">
        <v>8268007511</v>
      </c>
      <c r="G5368" s="40">
        <v>354</v>
      </c>
      <c r="H5368" s="2">
        <v>9328.8135593220341</v>
      </c>
      <c r="I5368" s="2"/>
      <c r="J5368" s="2">
        <v>1679.1864406779662</v>
      </c>
      <c r="K5368" s="3">
        <f t="shared" si="86"/>
        <v>11008</v>
      </c>
      <c r="L5368" s="41">
        <v>44495.729166666664</v>
      </c>
      <c r="M5368" s="39">
        <v>44193313</v>
      </c>
      <c r="N5368" s="39" t="s">
        <v>3282</v>
      </c>
      <c r="O5368" s="40"/>
      <c r="P5368" s="41"/>
      <c r="Q5368" s="42" t="s">
        <v>2417</v>
      </c>
      <c r="R5368" s="68"/>
    </row>
    <row r="5369" spans="1:18" s="70" customFormat="1" ht="12.75" customHeight="1" x14ac:dyDescent="0.2">
      <c r="A5369" s="38" t="s">
        <v>19434</v>
      </c>
      <c r="B5369" s="39" t="s">
        <v>19435</v>
      </c>
      <c r="C5369" s="39" t="s">
        <v>19436</v>
      </c>
      <c r="D5369" s="38">
        <v>822647</v>
      </c>
      <c r="E5369" s="39" t="s">
        <v>19117</v>
      </c>
      <c r="F5369" s="38"/>
      <c r="G5369" s="40">
        <v>11</v>
      </c>
      <c r="H5369" s="2">
        <v>9238.2503389830508</v>
      </c>
      <c r="I5369" s="2"/>
      <c r="J5369" s="2">
        <v>1662.8850610169491</v>
      </c>
      <c r="K5369" s="3">
        <f t="shared" si="86"/>
        <v>10901.135399999999</v>
      </c>
      <c r="L5369" s="41">
        <v>45068.729166666664</v>
      </c>
      <c r="M5369" s="39">
        <v>160431701</v>
      </c>
      <c r="N5369" s="39" t="s">
        <v>18463</v>
      </c>
      <c r="O5369" s="40" t="s">
        <v>19437</v>
      </c>
      <c r="P5369" s="41">
        <v>45098</v>
      </c>
      <c r="Q5369" s="62" t="s">
        <v>29</v>
      </c>
      <c r="R5369" s="68"/>
    </row>
    <row r="5370" spans="1:18" s="70" customFormat="1" ht="12.75" customHeight="1" x14ac:dyDescent="0.2">
      <c r="A5370" s="38" t="s">
        <v>10488</v>
      </c>
      <c r="B5370" s="39" t="s">
        <v>10489</v>
      </c>
      <c r="C5370" s="39" t="s">
        <v>10490</v>
      </c>
      <c r="D5370" s="38">
        <v>811819</v>
      </c>
      <c r="E5370" s="39" t="s">
        <v>1091</v>
      </c>
      <c r="F5370" s="38">
        <v>8263000049</v>
      </c>
      <c r="G5370" s="40" t="s">
        <v>10491</v>
      </c>
      <c r="H5370" s="2">
        <v>9235</v>
      </c>
      <c r="I5370" s="2"/>
      <c r="J5370" s="2">
        <v>0</v>
      </c>
      <c r="K5370" s="3">
        <f t="shared" si="86"/>
        <v>9235</v>
      </c>
      <c r="L5370" s="41">
        <v>44564.729166666664</v>
      </c>
      <c r="M5370" s="39">
        <v>3445027116</v>
      </c>
      <c r="N5370" s="39" t="s">
        <v>52</v>
      </c>
      <c r="O5370" s="40">
        <v>203116259038</v>
      </c>
      <c r="P5370" s="41">
        <v>44634</v>
      </c>
      <c r="Q5370" s="39" t="s">
        <v>54</v>
      </c>
      <c r="R5370" s="68"/>
    </row>
    <row r="5371" spans="1:18" s="70" customFormat="1" ht="12.75" customHeight="1" x14ac:dyDescent="0.2">
      <c r="A5371" s="38" t="s">
        <v>63</v>
      </c>
      <c r="B5371" s="1"/>
      <c r="C5371" s="1"/>
      <c r="D5371" s="51"/>
      <c r="E5371" s="149" t="s">
        <v>64</v>
      </c>
      <c r="F5371" s="53"/>
      <c r="G5371" s="54" t="s">
        <v>18548</v>
      </c>
      <c r="H5371" s="35">
        <v>9212.4</v>
      </c>
      <c r="I5371" s="1"/>
      <c r="J5371" s="1"/>
      <c r="K5371" s="3">
        <f t="shared" si="86"/>
        <v>9212.4</v>
      </c>
      <c r="L5371" s="41">
        <v>45016</v>
      </c>
      <c r="M5371" s="56"/>
      <c r="N5371" s="1"/>
      <c r="O5371" s="1"/>
      <c r="P5371" s="57"/>
      <c r="Q5371" s="39" t="s">
        <v>54</v>
      </c>
      <c r="R5371" s="68"/>
    </row>
    <row r="5372" spans="1:18" s="70" customFormat="1" ht="12.75" customHeight="1" x14ac:dyDescent="0.2">
      <c r="A5372" s="38" t="s">
        <v>14134</v>
      </c>
      <c r="B5372" s="39" t="s">
        <v>14135</v>
      </c>
      <c r="C5372" s="39" t="s">
        <v>14136</v>
      </c>
      <c r="D5372" s="38">
        <v>815146</v>
      </c>
      <c r="E5372" s="39" t="s">
        <v>14137</v>
      </c>
      <c r="F5372" s="38">
        <v>8268008663</v>
      </c>
      <c r="G5372" s="40">
        <v>90</v>
      </c>
      <c r="H5372" s="2">
        <v>9200</v>
      </c>
      <c r="I5372" s="2"/>
      <c r="J5372" s="2">
        <v>1656</v>
      </c>
      <c r="K5372" s="3">
        <f t="shared" si="86"/>
        <v>10856</v>
      </c>
      <c r="L5372" s="41">
        <v>44739.729166666664</v>
      </c>
      <c r="M5372" s="39">
        <v>44030772</v>
      </c>
      <c r="N5372" s="39" t="s">
        <v>52</v>
      </c>
      <c r="O5372" s="40" t="s">
        <v>14138</v>
      </c>
      <c r="P5372" s="41">
        <v>44761</v>
      </c>
      <c r="Q5372" s="39" t="s">
        <v>54</v>
      </c>
      <c r="R5372" s="68"/>
    </row>
    <row r="5373" spans="1:18" s="70" customFormat="1" ht="12.75" customHeight="1" x14ac:dyDescent="0.2">
      <c r="A5373" s="38" t="s">
        <v>63</v>
      </c>
      <c r="B5373" s="1"/>
      <c r="C5373" s="1"/>
      <c r="D5373" s="51"/>
      <c r="E5373" s="149" t="s">
        <v>64</v>
      </c>
      <c r="F5373" s="53"/>
      <c r="G5373" s="54" t="s">
        <v>93</v>
      </c>
      <c r="H5373" s="35">
        <v>9192.75</v>
      </c>
      <c r="I5373" s="1"/>
      <c r="J5373" s="1"/>
      <c r="K5373" s="3">
        <f t="shared" si="86"/>
        <v>9192.75</v>
      </c>
      <c r="L5373" s="41">
        <v>44165</v>
      </c>
      <c r="M5373" s="56"/>
      <c r="N5373" s="1"/>
      <c r="O5373" s="1"/>
      <c r="P5373" s="57"/>
      <c r="Q5373" s="39" t="s">
        <v>54</v>
      </c>
      <c r="R5373" s="68"/>
    </row>
    <row r="5374" spans="1:18" s="70" customFormat="1" ht="12.75" customHeight="1" x14ac:dyDescent="0.2">
      <c r="A5374" s="38" t="s">
        <v>63</v>
      </c>
      <c r="B5374" s="1"/>
      <c r="C5374" s="1"/>
      <c r="D5374" s="51"/>
      <c r="E5374" s="149" t="s">
        <v>64</v>
      </c>
      <c r="F5374" s="53"/>
      <c r="G5374" s="54" t="s">
        <v>94</v>
      </c>
      <c r="H5374" s="35">
        <v>9192.75</v>
      </c>
      <c r="I5374" s="1"/>
      <c r="J5374" s="1"/>
      <c r="K5374" s="3">
        <f t="shared" si="86"/>
        <v>9192.75</v>
      </c>
      <c r="L5374" s="41">
        <v>44165</v>
      </c>
      <c r="M5374" s="56"/>
      <c r="N5374" s="1"/>
      <c r="O5374" s="1"/>
      <c r="P5374" s="57"/>
      <c r="Q5374" s="39" t="s">
        <v>54</v>
      </c>
      <c r="R5374" s="68"/>
    </row>
    <row r="5375" spans="1:18" s="70" customFormat="1" ht="12.75" customHeight="1" x14ac:dyDescent="0.25">
      <c r="A5375" s="38" t="s">
        <v>7506</v>
      </c>
      <c r="B5375" s="1"/>
      <c r="C5375" s="1"/>
      <c r="D5375" s="51"/>
      <c r="E5375" s="82" t="s">
        <v>310</v>
      </c>
      <c r="F5375" s="53"/>
      <c r="G5375" s="54" t="s">
        <v>11192</v>
      </c>
      <c r="H5375" s="35">
        <v>9154</v>
      </c>
      <c r="I5375" s="1"/>
      <c r="J5375" s="1"/>
      <c r="K5375" s="3">
        <f t="shared" si="86"/>
        <v>9154</v>
      </c>
      <c r="L5375" s="41">
        <v>44620</v>
      </c>
      <c r="M5375" s="56"/>
      <c r="N5375" s="1"/>
      <c r="O5375" s="1"/>
      <c r="P5375" s="57"/>
      <c r="Q5375" s="42" t="s">
        <v>2417</v>
      </c>
      <c r="R5375" s="69"/>
    </row>
    <row r="5376" spans="1:18" s="70" customFormat="1" ht="12.75" customHeight="1" x14ac:dyDescent="0.2">
      <c r="A5376" s="38" t="s">
        <v>63</v>
      </c>
      <c r="B5376" s="1"/>
      <c r="C5376" s="1"/>
      <c r="D5376" s="51"/>
      <c r="E5376" s="149" t="s">
        <v>64</v>
      </c>
      <c r="F5376" s="53"/>
      <c r="G5376" s="54" t="s">
        <v>1711</v>
      </c>
      <c r="H5376" s="35">
        <v>9133.6</v>
      </c>
      <c r="I5376" s="1"/>
      <c r="J5376" s="1"/>
      <c r="K5376" s="3">
        <f t="shared" si="86"/>
        <v>9133.6</v>
      </c>
      <c r="L5376" s="41">
        <v>44316</v>
      </c>
      <c r="M5376" s="56"/>
      <c r="N5376" s="1"/>
      <c r="O5376" s="1"/>
      <c r="P5376" s="57"/>
      <c r="Q5376" s="39" t="s">
        <v>54</v>
      </c>
      <c r="R5376" s="68"/>
    </row>
    <row r="5377" spans="1:18" s="70" customFormat="1" ht="12.75" customHeight="1" x14ac:dyDescent="0.25">
      <c r="A5377" s="38" t="s">
        <v>2327</v>
      </c>
      <c r="B5377" s="39" t="s">
        <v>2328</v>
      </c>
      <c r="C5377" s="39" t="s">
        <v>2329</v>
      </c>
      <c r="D5377" s="38">
        <v>407261</v>
      </c>
      <c r="E5377" s="77" t="s">
        <v>58</v>
      </c>
      <c r="F5377" s="38">
        <v>8266009944</v>
      </c>
      <c r="G5377" s="40">
        <v>9854020223</v>
      </c>
      <c r="H5377" s="2">
        <v>9065</v>
      </c>
      <c r="I5377" s="2"/>
      <c r="J5377" s="2">
        <v>0</v>
      </c>
      <c r="K5377" s="3">
        <f t="shared" si="86"/>
        <v>9065</v>
      </c>
      <c r="L5377" s="41">
        <v>44336.729166666664</v>
      </c>
      <c r="M5377" s="39">
        <v>6870078108</v>
      </c>
      <c r="N5377" s="39" t="s">
        <v>52</v>
      </c>
      <c r="O5377" s="40"/>
      <c r="P5377" s="41"/>
      <c r="Q5377" s="39" t="s">
        <v>54</v>
      </c>
      <c r="R5377" s="68"/>
    </row>
    <row r="5378" spans="1:18" s="70" customFormat="1" ht="12.75" customHeight="1" x14ac:dyDescent="0.25">
      <c r="A5378" s="38" t="s">
        <v>2776</v>
      </c>
      <c r="B5378" s="39" t="s">
        <v>2777</v>
      </c>
      <c r="C5378" s="39" t="s">
        <v>2778</v>
      </c>
      <c r="D5378" s="38">
        <v>407261</v>
      </c>
      <c r="E5378" s="77" t="s">
        <v>58</v>
      </c>
      <c r="F5378" s="38">
        <v>8266009944</v>
      </c>
      <c r="G5378" s="40">
        <v>9854020584</v>
      </c>
      <c r="H5378" s="2">
        <v>9065</v>
      </c>
      <c r="I5378" s="2"/>
      <c r="J5378" s="2">
        <v>0</v>
      </c>
      <c r="K5378" s="3">
        <f t="shared" si="86"/>
        <v>9065</v>
      </c>
      <c r="L5378" s="41">
        <v>44350.729166666664</v>
      </c>
      <c r="M5378" s="39">
        <v>6870100285</v>
      </c>
      <c r="N5378" s="39" t="s">
        <v>52</v>
      </c>
      <c r="O5378" s="40"/>
      <c r="P5378" s="41"/>
      <c r="Q5378" s="39" t="s">
        <v>54</v>
      </c>
      <c r="R5378" s="68"/>
    </row>
    <row r="5379" spans="1:18" s="70" customFormat="1" ht="12.75" customHeight="1" x14ac:dyDescent="0.25">
      <c r="A5379" s="38" t="s">
        <v>3411</v>
      </c>
      <c r="B5379" s="39" t="s">
        <v>3412</v>
      </c>
      <c r="C5379" s="39" t="s">
        <v>3413</v>
      </c>
      <c r="D5379" s="38">
        <v>407261</v>
      </c>
      <c r="E5379" s="77" t="s">
        <v>58</v>
      </c>
      <c r="F5379" s="38">
        <v>8266009944</v>
      </c>
      <c r="G5379" s="40">
        <v>9854021111</v>
      </c>
      <c r="H5379" s="2">
        <v>9064.7900000000009</v>
      </c>
      <c r="I5379" s="2"/>
      <c r="J5379" s="2">
        <v>0</v>
      </c>
      <c r="K5379" s="3">
        <f t="shared" si="86"/>
        <v>9064.7900000000009</v>
      </c>
      <c r="L5379" s="41">
        <v>44371.729166666664</v>
      </c>
      <c r="M5379" s="39">
        <v>6870120534</v>
      </c>
      <c r="N5379" s="39" t="s">
        <v>52</v>
      </c>
      <c r="O5379" s="40"/>
      <c r="P5379" s="41"/>
      <c r="Q5379" s="39" t="s">
        <v>54</v>
      </c>
      <c r="R5379" s="68"/>
    </row>
    <row r="5380" spans="1:18" s="70" customFormat="1" ht="12.75" customHeight="1" x14ac:dyDescent="0.25">
      <c r="A5380" s="38" t="s">
        <v>3414</v>
      </c>
      <c r="B5380" s="39" t="s">
        <v>3415</v>
      </c>
      <c r="C5380" s="39" t="s">
        <v>3416</v>
      </c>
      <c r="D5380" s="38">
        <v>407261</v>
      </c>
      <c r="E5380" s="77" t="s">
        <v>58</v>
      </c>
      <c r="F5380" s="38">
        <v>8266009944</v>
      </c>
      <c r="G5380" s="40">
        <v>9854021176</v>
      </c>
      <c r="H5380" s="2">
        <v>9064.7900000000009</v>
      </c>
      <c r="I5380" s="2"/>
      <c r="J5380" s="2">
        <v>0</v>
      </c>
      <c r="K5380" s="3">
        <f t="shared" si="86"/>
        <v>9064.7900000000009</v>
      </c>
      <c r="L5380" s="41">
        <v>44375.729166666664</v>
      </c>
      <c r="M5380" s="39">
        <v>6870120609</v>
      </c>
      <c r="N5380" s="39" t="s">
        <v>52</v>
      </c>
      <c r="O5380" s="40"/>
      <c r="P5380" s="41"/>
      <c r="Q5380" s="39" t="s">
        <v>54</v>
      </c>
      <c r="R5380" s="68"/>
    </row>
    <row r="5381" spans="1:18" s="70" customFormat="1" ht="12.75" customHeight="1" x14ac:dyDescent="0.25">
      <c r="A5381" s="38" t="s">
        <v>3417</v>
      </c>
      <c r="B5381" s="39" t="s">
        <v>3418</v>
      </c>
      <c r="C5381" s="39" t="s">
        <v>3419</v>
      </c>
      <c r="D5381" s="38">
        <v>407261</v>
      </c>
      <c r="E5381" s="77" t="s">
        <v>58</v>
      </c>
      <c r="F5381" s="38">
        <v>8266009944</v>
      </c>
      <c r="G5381" s="40">
        <v>9854020999</v>
      </c>
      <c r="H5381" s="2">
        <v>9064.7900000000009</v>
      </c>
      <c r="I5381" s="2"/>
      <c r="J5381" s="2">
        <v>0</v>
      </c>
      <c r="K5381" s="3">
        <f t="shared" si="86"/>
        <v>9064.7900000000009</v>
      </c>
      <c r="L5381" s="41">
        <v>44365.729166666664</v>
      </c>
      <c r="M5381" s="39">
        <v>6870120618</v>
      </c>
      <c r="N5381" s="39" t="s">
        <v>52</v>
      </c>
      <c r="O5381" s="40"/>
      <c r="P5381" s="41"/>
      <c r="Q5381" s="39" t="s">
        <v>54</v>
      </c>
      <c r="R5381" s="68"/>
    </row>
    <row r="5382" spans="1:18" s="70" customFormat="1" ht="12.75" customHeight="1" x14ac:dyDescent="0.25">
      <c r="A5382" s="38" t="s">
        <v>3438</v>
      </c>
      <c r="B5382" s="39" t="s">
        <v>3439</v>
      </c>
      <c r="C5382" s="39" t="s">
        <v>3440</v>
      </c>
      <c r="D5382" s="38">
        <v>407261</v>
      </c>
      <c r="E5382" s="77" t="s">
        <v>58</v>
      </c>
      <c r="F5382" s="38">
        <v>8266009944</v>
      </c>
      <c r="G5382" s="40">
        <v>9854021252</v>
      </c>
      <c r="H5382" s="2">
        <v>9064.7900000000009</v>
      </c>
      <c r="I5382" s="2"/>
      <c r="J5382" s="2">
        <v>0</v>
      </c>
      <c r="K5382" s="3">
        <f t="shared" ref="K5382:K5445" si="87">SUM(H5382:J5382)</f>
        <v>9064.7900000000009</v>
      </c>
      <c r="L5382" s="41">
        <v>44380</v>
      </c>
      <c r="M5382" s="39">
        <v>6870120695</v>
      </c>
      <c r="N5382" s="39" t="s">
        <v>52</v>
      </c>
      <c r="O5382" s="40"/>
      <c r="P5382" s="41"/>
      <c r="Q5382" s="39" t="s">
        <v>54</v>
      </c>
      <c r="R5382" s="68"/>
    </row>
    <row r="5383" spans="1:18" s="70" customFormat="1" ht="12.75" customHeight="1" x14ac:dyDescent="0.2">
      <c r="A5383" s="38" t="s">
        <v>16872</v>
      </c>
      <c r="B5383" s="39" t="s">
        <v>16873</v>
      </c>
      <c r="C5383" s="39" t="s">
        <v>16874</v>
      </c>
      <c r="D5383" s="38">
        <v>105247</v>
      </c>
      <c r="E5383" s="39" t="s">
        <v>13834</v>
      </c>
      <c r="F5383" s="38">
        <v>8266016647</v>
      </c>
      <c r="G5383" s="40" t="s">
        <v>16875</v>
      </c>
      <c r="H5383" s="2">
        <v>9000</v>
      </c>
      <c r="I5383" s="2"/>
      <c r="J5383" s="2">
        <v>1620</v>
      </c>
      <c r="K5383" s="3">
        <f t="shared" si="87"/>
        <v>10620</v>
      </c>
      <c r="L5383" s="41">
        <v>44890.729166666664</v>
      </c>
      <c r="M5383" s="39">
        <v>6870327683</v>
      </c>
      <c r="N5383" s="39" t="s">
        <v>3282</v>
      </c>
      <c r="O5383" s="40">
        <v>301300702800</v>
      </c>
      <c r="P5383" s="41">
        <v>44958</v>
      </c>
      <c r="Q5383" s="42" t="s">
        <v>2417</v>
      </c>
      <c r="R5383" s="68"/>
    </row>
    <row r="5384" spans="1:18" s="70" customFormat="1" ht="12.75" hidden="1" customHeight="1" x14ac:dyDescent="0.25">
      <c r="A5384" s="38" t="s">
        <v>13617</v>
      </c>
      <c r="B5384" s="42" t="s">
        <v>13618</v>
      </c>
      <c r="C5384" s="42" t="s">
        <v>13619</v>
      </c>
      <c r="D5384" s="38">
        <v>407261</v>
      </c>
      <c r="E5384" s="139" t="s">
        <v>58</v>
      </c>
      <c r="F5384" s="38">
        <v>8266013877</v>
      </c>
      <c r="G5384" s="40">
        <v>9854027702</v>
      </c>
      <c r="H5384" s="3">
        <v>8959.9500000000007</v>
      </c>
      <c r="I5384" s="3"/>
      <c r="J5384" s="3">
        <v>0</v>
      </c>
      <c r="K5384" s="3">
        <f t="shared" si="87"/>
        <v>8959.9500000000007</v>
      </c>
      <c r="L5384" s="41">
        <v>44708.729166666664</v>
      </c>
      <c r="M5384" s="39">
        <v>6870073007</v>
      </c>
      <c r="N5384" s="42" t="s">
        <v>315</v>
      </c>
      <c r="O5384" s="42"/>
      <c r="P5384" s="60"/>
      <c r="Q5384" s="42" t="s">
        <v>243</v>
      </c>
      <c r="R5384" s="68" t="s">
        <v>506</v>
      </c>
    </row>
    <row r="5385" spans="1:18" s="70" customFormat="1" ht="12.75" hidden="1" customHeight="1" x14ac:dyDescent="0.25">
      <c r="A5385" s="38" t="s">
        <v>14050</v>
      </c>
      <c r="B5385" s="42" t="s">
        <v>14051</v>
      </c>
      <c r="C5385" s="42" t="s">
        <v>14052</v>
      </c>
      <c r="D5385" s="38">
        <v>407261</v>
      </c>
      <c r="E5385" s="139" t="s">
        <v>58</v>
      </c>
      <c r="F5385" s="38">
        <v>8266013877</v>
      </c>
      <c r="G5385" s="40">
        <v>9854027912</v>
      </c>
      <c r="H5385" s="3">
        <v>8959.9500000000007</v>
      </c>
      <c r="I5385" s="3"/>
      <c r="J5385" s="3">
        <v>0</v>
      </c>
      <c r="K5385" s="3">
        <f t="shared" si="87"/>
        <v>8959.9500000000007</v>
      </c>
      <c r="L5385" s="41">
        <v>44719.729166666664</v>
      </c>
      <c r="M5385" s="39">
        <v>6870100170</v>
      </c>
      <c r="N5385" s="42" t="s">
        <v>315</v>
      </c>
      <c r="O5385" s="42"/>
      <c r="P5385" s="60"/>
      <c r="Q5385" s="42" t="s">
        <v>243</v>
      </c>
      <c r="R5385" s="68" t="s">
        <v>506</v>
      </c>
    </row>
    <row r="5386" spans="1:18" s="70" customFormat="1" ht="12.75" customHeight="1" x14ac:dyDescent="0.2">
      <c r="A5386" s="38">
        <v>43</v>
      </c>
      <c r="B5386" s="39" t="s">
        <v>19418</v>
      </c>
      <c r="C5386" s="39" t="s">
        <v>19419</v>
      </c>
      <c r="D5386" s="38">
        <v>703046</v>
      </c>
      <c r="E5386" s="42" t="s">
        <v>678</v>
      </c>
      <c r="F5386" s="38">
        <v>8266017205</v>
      </c>
      <c r="G5386" s="40" t="s">
        <v>19420</v>
      </c>
      <c r="H5386" s="2">
        <v>8919</v>
      </c>
      <c r="I5386" s="2"/>
      <c r="J5386" s="2">
        <v>0</v>
      </c>
      <c r="K5386" s="3">
        <f t="shared" si="87"/>
        <v>8919</v>
      </c>
      <c r="L5386" s="41">
        <v>45065.729166666664</v>
      </c>
      <c r="M5386" s="39">
        <v>1218723160</v>
      </c>
      <c r="N5386" s="39" t="s">
        <v>8899</v>
      </c>
      <c r="O5386" s="40" t="s">
        <v>19421</v>
      </c>
      <c r="P5386" s="41">
        <v>45099</v>
      </c>
      <c r="Q5386" s="42" t="s">
        <v>8901</v>
      </c>
      <c r="R5386" s="68"/>
    </row>
    <row r="5387" spans="1:18" s="70" customFormat="1" ht="12.75" customHeight="1" x14ac:dyDescent="0.2">
      <c r="A5387" s="38" t="s">
        <v>63</v>
      </c>
      <c r="B5387" s="1"/>
      <c r="C5387" s="1"/>
      <c r="D5387" s="51"/>
      <c r="E5387" s="149" t="s">
        <v>64</v>
      </c>
      <c r="F5387" s="53"/>
      <c r="G5387" s="54" t="s">
        <v>10938</v>
      </c>
      <c r="H5387" s="35">
        <v>8900</v>
      </c>
      <c r="I5387" s="1"/>
      <c r="J5387" s="1"/>
      <c r="K5387" s="3">
        <f t="shared" si="87"/>
        <v>8900</v>
      </c>
      <c r="L5387" s="41">
        <v>44610</v>
      </c>
      <c r="M5387" s="56"/>
      <c r="N5387" s="1"/>
      <c r="O5387" s="1"/>
      <c r="P5387" s="57"/>
      <c r="Q5387" s="39" t="s">
        <v>54</v>
      </c>
      <c r="R5387" s="68"/>
    </row>
    <row r="5388" spans="1:18" s="70" customFormat="1" ht="12.75" customHeight="1" x14ac:dyDescent="0.2">
      <c r="A5388" s="38" t="s">
        <v>14374</v>
      </c>
      <c r="B5388" s="42" t="s">
        <v>14375</v>
      </c>
      <c r="C5388" s="42" t="s">
        <v>14376</v>
      </c>
      <c r="D5388" s="38">
        <v>130086</v>
      </c>
      <c r="E5388" s="42" t="s">
        <v>7299</v>
      </c>
      <c r="F5388" s="38">
        <v>8266015215</v>
      </c>
      <c r="G5388" s="40">
        <v>88</v>
      </c>
      <c r="H5388" s="3">
        <v>8850</v>
      </c>
      <c r="I5388" s="3"/>
      <c r="J5388" s="3">
        <v>0</v>
      </c>
      <c r="K5388" s="3">
        <f t="shared" si="87"/>
        <v>8850</v>
      </c>
      <c r="L5388" s="41">
        <v>44698.729166666664</v>
      </c>
      <c r="M5388" s="39">
        <v>6870124383</v>
      </c>
      <c r="N5388" s="42" t="s">
        <v>315</v>
      </c>
      <c r="O5388" s="42" t="s">
        <v>14377</v>
      </c>
      <c r="P5388" s="60">
        <v>44760</v>
      </c>
      <c r="Q5388" s="42" t="s">
        <v>243</v>
      </c>
      <c r="R5388" s="68"/>
    </row>
    <row r="5389" spans="1:18" s="70" customFormat="1" ht="12.75" customHeight="1" x14ac:dyDescent="0.2">
      <c r="A5389" s="38" t="s">
        <v>10516</v>
      </c>
      <c r="B5389" s="42" t="s">
        <v>10517</v>
      </c>
      <c r="C5389" s="42" t="s">
        <v>10518</v>
      </c>
      <c r="D5389" s="38">
        <v>407048</v>
      </c>
      <c r="E5389" s="42" t="s">
        <v>6256</v>
      </c>
      <c r="F5389" s="38">
        <v>8266013478</v>
      </c>
      <c r="G5389" s="40" t="s">
        <v>10519</v>
      </c>
      <c r="H5389" s="3">
        <v>8775</v>
      </c>
      <c r="I5389" s="3"/>
      <c r="J5389" s="3">
        <v>1579.5</v>
      </c>
      <c r="K5389" s="3">
        <f t="shared" si="87"/>
        <v>10354.5</v>
      </c>
      <c r="L5389" s="41">
        <v>44590.729166666664</v>
      </c>
      <c r="M5389" s="39">
        <v>6870372208</v>
      </c>
      <c r="N5389" s="42" t="s">
        <v>315</v>
      </c>
      <c r="O5389" s="42" t="s">
        <v>10520</v>
      </c>
      <c r="P5389" s="60">
        <v>44622</v>
      </c>
      <c r="Q5389" s="42" t="s">
        <v>243</v>
      </c>
      <c r="R5389" s="68"/>
    </row>
    <row r="5390" spans="1:18" s="70" customFormat="1" ht="12.75" customHeight="1" x14ac:dyDescent="0.2">
      <c r="A5390" s="38">
        <v>23</v>
      </c>
      <c r="B5390" s="39" t="s">
        <v>16929</v>
      </c>
      <c r="C5390" s="39" t="s">
        <v>16930</v>
      </c>
      <c r="D5390" s="38">
        <v>703046</v>
      </c>
      <c r="E5390" s="42" t="s">
        <v>678</v>
      </c>
      <c r="F5390" s="38">
        <v>8266016459</v>
      </c>
      <c r="G5390" s="40" t="s">
        <v>16931</v>
      </c>
      <c r="H5390" s="2">
        <v>8768</v>
      </c>
      <c r="I5390" s="2"/>
      <c r="J5390" s="2">
        <v>0</v>
      </c>
      <c r="K5390" s="3">
        <f t="shared" si="87"/>
        <v>8768</v>
      </c>
      <c r="L5390" s="41">
        <v>44894.729166666664</v>
      </c>
      <c r="M5390" s="39">
        <v>3445028124</v>
      </c>
      <c r="N5390" s="39" t="s">
        <v>8899</v>
      </c>
      <c r="O5390" s="40" t="s">
        <v>16880</v>
      </c>
      <c r="P5390" s="41">
        <v>44986</v>
      </c>
      <c r="Q5390" s="42" t="s">
        <v>8901</v>
      </c>
      <c r="R5390" s="68"/>
    </row>
    <row r="5391" spans="1:18" s="70" customFormat="1" ht="12.75" customHeight="1" x14ac:dyDescent="0.2">
      <c r="A5391" s="38" t="s">
        <v>6167</v>
      </c>
      <c r="B5391" s="1"/>
      <c r="C5391" s="1"/>
      <c r="D5391" s="51"/>
      <c r="E5391" s="39" t="s">
        <v>6168</v>
      </c>
      <c r="F5391" s="53"/>
      <c r="G5391" s="54" t="s">
        <v>17456</v>
      </c>
      <c r="H5391" s="35">
        <v>8694</v>
      </c>
      <c r="I5391" s="1"/>
      <c r="J5391" s="1"/>
      <c r="K5391" s="3">
        <f t="shared" si="87"/>
        <v>8694</v>
      </c>
      <c r="L5391" s="63"/>
      <c r="M5391" s="56"/>
      <c r="N5391" s="1"/>
      <c r="O5391" s="1"/>
      <c r="P5391" s="57"/>
      <c r="Q5391" s="42" t="s">
        <v>2417</v>
      </c>
      <c r="R5391" s="68"/>
    </row>
    <row r="5392" spans="1:18" s="70" customFormat="1" ht="12.75" customHeight="1" x14ac:dyDescent="0.2">
      <c r="A5392" s="38" t="s">
        <v>109</v>
      </c>
      <c r="B5392" s="39" t="s">
        <v>110</v>
      </c>
      <c r="C5392" s="39"/>
      <c r="D5392" s="38">
        <v>814805</v>
      </c>
      <c r="E5392" s="39" t="s">
        <v>111</v>
      </c>
      <c r="F5392" s="38">
        <v>8268005743</v>
      </c>
      <c r="G5392" s="40">
        <v>2710</v>
      </c>
      <c r="H5392" s="5">
        <v>8682.65</v>
      </c>
      <c r="I5392" s="2"/>
      <c r="J5392" s="2">
        <v>1562.877</v>
      </c>
      <c r="K5392" s="3">
        <f t="shared" si="87"/>
        <v>10245.527</v>
      </c>
      <c r="L5392" s="41">
        <v>44166</v>
      </c>
      <c r="M5392" s="39"/>
      <c r="N5392" s="39" t="s">
        <v>52</v>
      </c>
      <c r="O5392" s="40"/>
      <c r="P5392" s="41"/>
      <c r="Q5392" s="39" t="s">
        <v>54</v>
      </c>
      <c r="R5392" s="68"/>
    </row>
    <row r="5393" spans="1:18" s="70" customFormat="1" ht="12.75" customHeight="1" x14ac:dyDescent="0.2">
      <c r="A5393" s="38" t="s">
        <v>7167</v>
      </c>
      <c r="B5393" s="39" t="s">
        <v>7168</v>
      </c>
      <c r="C5393" s="39" t="s">
        <v>7169</v>
      </c>
      <c r="D5393" s="38">
        <v>105903</v>
      </c>
      <c r="E5393" s="39" t="s">
        <v>6269</v>
      </c>
      <c r="F5393" s="38">
        <v>8266011603</v>
      </c>
      <c r="G5393" s="40" t="s">
        <v>7170</v>
      </c>
      <c r="H5393" s="2">
        <v>8650</v>
      </c>
      <c r="I5393" s="2"/>
      <c r="J5393" s="2">
        <v>1557</v>
      </c>
      <c r="K5393" s="3">
        <f t="shared" si="87"/>
        <v>10207</v>
      </c>
      <c r="L5393" s="41">
        <v>44436.729166666664</v>
      </c>
      <c r="M5393" s="39">
        <v>6870238256</v>
      </c>
      <c r="N5393" s="39" t="s">
        <v>3027</v>
      </c>
      <c r="O5393" s="40" t="s">
        <v>7171</v>
      </c>
      <c r="P5393" s="41">
        <v>44498</v>
      </c>
      <c r="Q5393" s="62" t="s">
        <v>15</v>
      </c>
      <c r="R5393" s="68"/>
    </row>
    <row r="5394" spans="1:18" s="70" customFormat="1" ht="12.75" customHeight="1" x14ac:dyDescent="0.2">
      <c r="A5394" s="38" t="s">
        <v>922</v>
      </c>
      <c r="B5394" s="39" t="s">
        <v>923</v>
      </c>
      <c r="C5394" s="39" t="s">
        <v>924</v>
      </c>
      <c r="D5394" s="38">
        <v>401972</v>
      </c>
      <c r="E5394" s="39" t="s">
        <v>842</v>
      </c>
      <c r="F5394" s="38">
        <v>8263000049</v>
      </c>
      <c r="G5394" s="40" t="s">
        <v>925</v>
      </c>
      <c r="H5394" s="2">
        <v>8640</v>
      </c>
      <c r="I5394" s="2">
        <v>7.9964000000000004</v>
      </c>
      <c r="J5394" s="2">
        <v>1555.2</v>
      </c>
      <c r="K5394" s="3">
        <f t="shared" si="87"/>
        <v>10203.196400000001</v>
      </c>
      <c r="L5394" s="41">
        <v>44224.729166666664</v>
      </c>
      <c r="M5394" s="39">
        <v>6870340745</v>
      </c>
      <c r="N5394" s="39" t="s">
        <v>52</v>
      </c>
      <c r="O5394" s="40" t="s">
        <v>865</v>
      </c>
      <c r="P5394" s="41">
        <v>44272</v>
      </c>
      <c r="Q5394" s="39" t="s">
        <v>54</v>
      </c>
      <c r="R5394" s="68"/>
    </row>
    <row r="5395" spans="1:18" s="70" customFormat="1" ht="12.75" customHeight="1" x14ac:dyDescent="0.2">
      <c r="A5395" s="38" t="s">
        <v>19390</v>
      </c>
      <c r="B5395" s="39" t="s">
        <v>19391</v>
      </c>
      <c r="C5395" s="39" t="s">
        <v>19392</v>
      </c>
      <c r="D5395" s="38">
        <v>404175</v>
      </c>
      <c r="E5395" s="39" t="s">
        <v>1555</v>
      </c>
      <c r="F5395" s="38">
        <v>8266018535</v>
      </c>
      <c r="G5395" s="40" t="s">
        <v>19393</v>
      </c>
      <c r="H5395" s="2">
        <v>8620.720338983052</v>
      </c>
      <c r="I5395" s="2"/>
      <c r="J5395" s="2">
        <v>1551.7296610169492</v>
      </c>
      <c r="K5395" s="3">
        <f t="shared" si="87"/>
        <v>10172.450000000001</v>
      </c>
      <c r="L5395" s="41">
        <v>45055.729166666664</v>
      </c>
      <c r="M5395" s="39">
        <v>1246384093</v>
      </c>
      <c r="N5395" s="39" t="s">
        <v>18453</v>
      </c>
      <c r="O5395" s="40" t="s">
        <v>19394</v>
      </c>
      <c r="P5395" s="41">
        <v>45122</v>
      </c>
      <c r="Q5395" s="62" t="s">
        <v>21</v>
      </c>
      <c r="R5395" s="68"/>
    </row>
    <row r="5396" spans="1:18" s="70" customFormat="1" ht="12.75" customHeight="1" x14ac:dyDescent="0.2">
      <c r="A5396" s="38" t="s">
        <v>22187</v>
      </c>
      <c r="B5396" s="39" t="s">
        <v>22188</v>
      </c>
      <c r="C5396" s="39"/>
      <c r="D5396" s="38">
        <v>509330</v>
      </c>
      <c r="E5396" s="39" t="s">
        <v>17332</v>
      </c>
      <c r="F5396" s="38">
        <v>8266019849</v>
      </c>
      <c r="G5396" s="40" t="s">
        <v>22189</v>
      </c>
      <c r="H5396" s="2">
        <v>8600</v>
      </c>
      <c r="I5396" s="2"/>
      <c r="J5396" s="2">
        <v>1548</v>
      </c>
      <c r="K5396" s="3">
        <f t="shared" si="87"/>
        <v>10148</v>
      </c>
      <c r="L5396" s="41">
        <v>45372</v>
      </c>
      <c r="M5396" s="39"/>
      <c r="N5396" s="39" t="s">
        <v>18453</v>
      </c>
      <c r="O5396" s="40"/>
      <c r="P5396" s="41"/>
      <c r="Q5396" s="62" t="s">
        <v>21</v>
      </c>
      <c r="R5396" s="68"/>
    </row>
    <row r="5397" spans="1:18" s="70" customFormat="1" ht="15" x14ac:dyDescent="0.25">
      <c r="A5397" s="38" t="s">
        <v>55</v>
      </c>
      <c r="B5397" s="39" t="s">
        <v>56</v>
      </c>
      <c r="C5397" s="39" t="s">
        <v>57</v>
      </c>
      <c r="D5397" s="38">
        <v>407261</v>
      </c>
      <c r="E5397" s="77" t="s">
        <v>58</v>
      </c>
      <c r="F5397" s="38">
        <v>8266009550</v>
      </c>
      <c r="G5397" s="40">
        <v>9854016176</v>
      </c>
      <c r="H5397" s="2">
        <v>8580.15</v>
      </c>
      <c r="I5397" s="2"/>
      <c r="J5397" s="2">
        <v>0</v>
      </c>
      <c r="K5397" s="3">
        <f t="shared" si="87"/>
        <v>8580.15</v>
      </c>
      <c r="L5397" s="41">
        <v>44133.729166666664</v>
      </c>
      <c r="M5397" s="39">
        <v>6870172872</v>
      </c>
      <c r="N5397" s="39" t="s">
        <v>52</v>
      </c>
      <c r="O5397" s="40"/>
      <c r="P5397" s="41"/>
      <c r="Q5397" s="39" t="s">
        <v>54</v>
      </c>
      <c r="R5397" s="68"/>
    </row>
    <row r="5398" spans="1:18" s="70" customFormat="1" ht="12.75" customHeight="1" x14ac:dyDescent="0.2">
      <c r="A5398" s="38" t="s">
        <v>63</v>
      </c>
      <c r="B5398" s="1"/>
      <c r="C5398" s="1"/>
      <c r="D5398" s="51"/>
      <c r="E5398" s="149" t="s">
        <v>64</v>
      </c>
      <c r="F5398" s="53"/>
      <c r="G5398" s="54" t="s">
        <v>14116</v>
      </c>
      <c r="H5398" s="35">
        <v>8536.7099999999991</v>
      </c>
      <c r="I5398" s="1"/>
      <c r="J5398" s="1"/>
      <c r="K5398" s="3">
        <f t="shared" si="87"/>
        <v>8536.7099999999991</v>
      </c>
      <c r="L5398" s="41">
        <v>44746</v>
      </c>
      <c r="M5398" s="56"/>
      <c r="N5398" s="1"/>
      <c r="O5398" s="1"/>
      <c r="P5398" s="57"/>
      <c r="Q5398" s="39" t="s">
        <v>54</v>
      </c>
      <c r="R5398" s="68"/>
    </row>
    <row r="5399" spans="1:18" s="70" customFormat="1" ht="12.75" customHeight="1" x14ac:dyDescent="0.2">
      <c r="A5399" s="38" t="s">
        <v>6167</v>
      </c>
      <c r="B5399" s="1"/>
      <c r="C5399" s="1"/>
      <c r="D5399" s="51"/>
      <c r="E5399" s="39" t="s">
        <v>6168</v>
      </c>
      <c r="F5399" s="53"/>
      <c r="G5399" s="54" t="s">
        <v>11415</v>
      </c>
      <c r="H5399" s="35">
        <v>8522.57</v>
      </c>
      <c r="I5399" s="1"/>
      <c r="J5399" s="1"/>
      <c r="K5399" s="3">
        <f t="shared" si="87"/>
        <v>8522.57</v>
      </c>
      <c r="L5399" s="63"/>
      <c r="M5399" s="56"/>
      <c r="N5399" s="1"/>
      <c r="O5399" s="1"/>
      <c r="P5399" s="57"/>
      <c r="Q5399" s="42" t="s">
        <v>2417</v>
      </c>
      <c r="R5399" s="68"/>
    </row>
    <row r="5400" spans="1:18" s="70" customFormat="1" ht="12.75" customHeight="1" x14ac:dyDescent="0.2">
      <c r="A5400" s="38" t="s">
        <v>19570</v>
      </c>
      <c r="B5400" s="39" t="s">
        <v>19571</v>
      </c>
      <c r="C5400" s="39" t="s">
        <v>19572</v>
      </c>
      <c r="D5400" s="38">
        <v>128773</v>
      </c>
      <c r="E5400" s="39" t="s">
        <v>13807</v>
      </c>
      <c r="F5400" s="38">
        <v>8266018436</v>
      </c>
      <c r="G5400" s="40">
        <v>235</v>
      </c>
      <c r="H5400" s="2">
        <v>8520.3389830508477</v>
      </c>
      <c r="I5400" s="2"/>
      <c r="J5400" s="2">
        <v>1533.6610169491526</v>
      </c>
      <c r="K5400" s="3">
        <f t="shared" si="87"/>
        <v>10054</v>
      </c>
      <c r="L5400" s="41">
        <v>45066.729166666664</v>
      </c>
      <c r="M5400" s="39">
        <v>1246399308</v>
      </c>
      <c r="N5400" s="39" t="s">
        <v>19303</v>
      </c>
      <c r="O5400" s="40" t="s">
        <v>19573</v>
      </c>
      <c r="P5400" s="41">
        <v>45114</v>
      </c>
      <c r="Q5400" s="62" t="s">
        <v>19</v>
      </c>
      <c r="R5400" s="68"/>
    </row>
    <row r="5401" spans="1:18" s="70" customFormat="1" ht="12.75" customHeight="1" x14ac:dyDescent="0.2">
      <c r="A5401" s="38" t="s">
        <v>6266</v>
      </c>
      <c r="B5401" s="39" t="s">
        <v>6267</v>
      </c>
      <c r="C5401" s="39" t="s">
        <v>6268</v>
      </c>
      <c r="D5401" s="38">
        <v>105903</v>
      </c>
      <c r="E5401" s="39" t="s">
        <v>6269</v>
      </c>
      <c r="F5401" s="38">
        <v>8266011603</v>
      </c>
      <c r="G5401" s="40" t="s">
        <v>6270</v>
      </c>
      <c r="H5401" s="2">
        <v>8500</v>
      </c>
      <c r="I5401" s="2"/>
      <c r="J5401" s="2">
        <v>1530</v>
      </c>
      <c r="K5401" s="3">
        <f t="shared" si="87"/>
        <v>10030</v>
      </c>
      <c r="L5401" s="41">
        <v>44410.729166666664</v>
      </c>
      <c r="M5401" s="39">
        <v>6870207676</v>
      </c>
      <c r="N5401" s="39" t="s">
        <v>3027</v>
      </c>
      <c r="O5401" s="40" t="s">
        <v>6271</v>
      </c>
      <c r="P5401" s="41">
        <v>44467</v>
      </c>
      <c r="Q5401" s="62" t="s">
        <v>15</v>
      </c>
      <c r="R5401" s="68"/>
    </row>
    <row r="5402" spans="1:18" s="70" customFormat="1" ht="12.75" customHeight="1" x14ac:dyDescent="0.2">
      <c r="A5402" s="38" t="s">
        <v>17234</v>
      </c>
      <c r="B5402" s="39" t="s">
        <v>17235</v>
      </c>
      <c r="C5402" s="39" t="s">
        <v>17236</v>
      </c>
      <c r="D5402" s="38">
        <v>129948</v>
      </c>
      <c r="E5402" s="39" t="s">
        <v>989</v>
      </c>
      <c r="F5402" s="38">
        <v>8266016732</v>
      </c>
      <c r="G5402" s="40">
        <v>203</v>
      </c>
      <c r="H5402" s="2">
        <v>8500</v>
      </c>
      <c r="I5402" s="2"/>
      <c r="J5402" s="2">
        <v>1530</v>
      </c>
      <c r="K5402" s="3">
        <f t="shared" si="87"/>
        <v>10030</v>
      </c>
      <c r="L5402" s="41">
        <v>44902.729166666664</v>
      </c>
      <c r="M5402" s="39">
        <v>6870341816</v>
      </c>
      <c r="N5402" s="39" t="s">
        <v>3282</v>
      </c>
      <c r="O5402" s="40" t="s">
        <v>17237</v>
      </c>
      <c r="P5402" s="41">
        <v>44978</v>
      </c>
      <c r="Q5402" s="42" t="s">
        <v>2417</v>
      </c>
      <c r="R5402" s="68"/>
    </row>
    <row r="5403" spans="1:18" s="70" customFormat="1" ht="12.75" customHeight="1" x14ac:dyDescent="0.2">
      <c r="A5403" s="38" t="s">
        <v>20703</v>
      </c>
      <c r="B5403" s="42"/>
      <c r="C5403" s="42"/>
      <c r="D5403" s="38"/>
      <c r="E5403" s="42" t="s">
        <v>3025</v>
      </c>
      <c r="F5403" s="61" t="s">
        <v>20704</v>
      </c>
      <c r="G5403" s="59">
        <v>45213</v>
      </c>
      <c r="H5403" s="5">
        <v>8466.01</v>
      </c>
      <c r="I5403" s="3"/>
      <c r="J5403" s="2">
        <v>0</v>
      </c>
      <c r="K5403" s="3">
        <f t="shared" si="87"/>
        <v>8466.01</v>
      </c>
      <c r="L5403" s="59">
        <v>45213</v>
      </c>
      <c r="M5403" s="61" t="s">
        <v>20704</v>
      </c>
      <c r="N5403" s="42" t="s">
        <v>20138</v>
      </c>
      <c r="O5403" s="42"/>
      <c r="P5403" s="60"/>
      <c r="Q5403" s="62" t="s">
        <v>17</v>
      </c>
      <c r="R5403" s="68"/>
    </row>
    <row r="5404" spans="1:18" s="70" customFormat="1" ht="12.75" customHeight="1" x14ac:dyDescent="0.2">
      <c r="A5404" s="38" t="s">
        <v>22409</v>
      </c>
      <c r="B5404" s="39" t="s">
        <v>22410</v>
      </c>
      <c r="C5404" s="39"/>
      <c r="D5404" s="38">
        <v>103281</v>
      </c>
      <c r="E5404" s="39" t="s">
        <v>376</v>
      </c>
      <c r="F5404" s="38">
        <v>8266020965</v>
      </c>
      <c r="G5404" s="40">
        <v>35</v>
      </c>
      <c r="H5404" s="2">
        <v>8440</v>
      </c>
      <c r="I5404" s="2"/>
      <c r="J5404" s="2">
        <v>1519.2</v>
      </c>
      <c r="K5404" s="3">
        <f t="shared" si="87"/>
        <v>9959.2000000000007</v>
      </c>
      <c r="L5404" s="41">
        <v>45385</v>
      </c>
      <c r="M5404" s="39"/>
      <c r="N5404" s="39" t="s">
        <v>18463</v>
      </c>
      <c r="O5404" s="40"/>
      <c r="P5404" s="41"/>
      <c r="Q5404" s="62" t="s">
        <v>29</v>
      </c>
      <c r="R5404" s="68"/>
    </row>
    <row r="5405" spans="1:18" s="70" customFormat="1" ht="12.75" customHeight="1" x14ac:dyDescent="0.2">
      <c r="A5405" s="38" t="s">
        <v>14911</v>
      </c>
      <c r="B5405" s="42" t="s">
        <v>14912</v>
      </c>
      <c r="C5405" s="42" t="s">
        <v>14913</v>
      </c>
      <c r="D5405" s="38">
        <v>703046</v>
      </c>
      <c r="E5405" s="42" t="s">
        <v>678</v>
      </c>
      <c r="F5405" s="38">
        <v>8266015258</v>
      </c>
      <c r="G5405" s="40" t="s">
        <v>14914</v>
      </c>
      <c r="H5405" s="3">
        <v>8430</v>
      </c>
      <c r="I5405" s="3"/>
      <c r="J5405" s="3">
        <v>0</v>
      </c>
      <c r="K5405" s="3">
        <f t="shared" si="87"/>
        <v>8430</v>
      </c>
      <c r="L5405" s="41">
        <v>44779.729166666664</v>
      </c>
      <c r="M5405" s="39">
        <v>3445013618</v>
      </c>
      <c r="N5405" s="42" t="s">
        <v>315</v>
      </c>
      <c r="O5405" s="42" t="s">
        <v>14915</v>
      </c>
      <c r="P5405" s="60">
        <v>44851</v>
      </c>
      <c r="Q5405" s="42" t="s">
        <v>243</v>
      </c>
      <c r="R5405" s="68"/>
    </row>
    <row r="5406" spans="1:18" s="70" customFormat="1" ht="12.75" customHeight="1" x14ac:dyDescent="0.2">
      <c r="A5406" s="38" t="s">
        <v>2358</v>
      </c>
      <c r="B5406" s="39" t="s">
        <v>2359</v>
      </c>
      <c r="C5406" s="39" t="s">
        <v>2360</v>
      </c>
      <c r="D5406" s="38">
        <v>814805</v>
      </c>
      <c r="E5406" s="39" t="s">
        <v>111</v>
      </c>
      <c r="F5406" s="38">
        <v>8268005707</v>
      </c>
      <c r="G5406" s="40">
        <v>3174</v>
      </c>
      <c r="H5406" s="2">
        <v>8422.8813559322043</v>
      </c>
      <c r="I5406" s="2"/>
      <c r="J5406" s="2">
        <v>1516.1186440677968</v>
      </c>
      <c r="K5406" s="3">
        <f t="shared" si="87"/>
        <v>9939.0000000000018</v>
      </c>
      <c r="L5406" s="41">
        <v>44329.729166666664</v>
      </c>
      <c r="M5406" s="39">
        <v>43906733</v>
      </c>
      <c r="N5406" s="39" t="s">
        <v>52</v>
      </c>
      <c r="O5406" s="40" t="s">
        <v>2357</v>
      </c>
      <c r="P5406" s="41">
        <v>44355</v>
      </c>
      <c r="Q5406" s="39" t="s">
        <v>54</v>
      </c>
      <c r="R5406" s="68"/>
    </row>
    <row r="5407" spans="1:18" s="70" customFormat="1" ht="12.75" customHeight="1" x14ac:dyDescent="0.2">
      <c r="A5407" s="38" t="s">
        <v>10269</v>
      </c>
      <c r="B5407" s="39" t="s">
        <v>10270</v>
      </c>
      <c r="C5407" s="39" t="s">
        <v>10271</v>
      </c>
      <c r="D5407" s="38">
        <v>401972</v>
      </c>
      <c r="E5407" s="39" t="s">
        <v>842</v>
      </c>
      <c r="F5407" s="38">
        <v>8263000049</v>
      </c>
      <c r="G5407" s="40" t="s">
        <v>10272</v>
      </c>
      <c r="H5407" s="2">
        <v>8400</v>
      </c>
      <c r="I5407" s="2">
        <v>0</v>
      </c>
      <c r="J5407" s="2">
        <v>1512</v>
      </c>
      <c r="K5407" s="3">
        <f t="shared" si="87"/>
        <v>9912</v>
      </c>
      <c r="L5407" s="41">
        <v>44537.729166666664</v>
      </c>
      <c r="M5407" s="39">
        <v>6870366762</v>
      </c>
      <c r="N5407" s="39" t="s">
        <v>52</v>
      </c>
      <c r="O5407" s="40"/>
      <c r="P5407" s="41"/>
      <c r="Q5407" s="39" t="s">
        <v>54</v>
      </c>
      <c r="R5407" s="68"/>
    </row>
    <row r="5408" spans="1:18" s="70" customFormat="1" ht="12.75" customHeight="1" x14ac:dyDescent="0.2">
      <c r="A5408" s="38" t="s">
        <v>1434</v>
      </c>
      <c r="B5408" s="42"/>
      <c r="C5408" s="42"/>
      <c r="D5408" s="38"/>
      <c r="E5408" s="42" t="s">
        <v>1435</v>
      </c>
      <c r="F5408" s="38"/>
      <c r="G5408" s="40" t="s">
        <v>10437</v>
      </c>
      <c r="H5408" s="3">
        <v>8400</v>
      </c>
      <c r="I5408" s="3"/>
      <c r="J5408" s="3"/>
      <c r="K5408" s="3">
        <f t="shared" si="87"/>
        <v>8400</v>
      </c>
      <c r="L5408" s="41">
        <v>44596</v>
      </c>
      <c r="M5408" s="39"/>
      <c r="N5408" s="42"/>
      <c r="O5408" s="42"/>
      <c r="P5408" s="60"/>
      <c r="Q5408" s="42" t="s">
        <v>243</v>
      </c>
      <c r="R5408" s="68"/>
    </row>
    <row r="5409" spans="1:18" s="70" customFormat="1" ht="12.75" customHeight="1" x14ac:dyDescent="0.25">
      <c r="A5409" s="38" t="s">
        <v>1984</v>
      </c>
      <c r="B5409" s="42"/>
      <c r="C5409" s="42"/>
      <c r="D5409" s="38"/>
      <c r="E5409" s="82" t="s">
        <v>310</v>
      </c>
      <c r="F5409" s="38"/>
      <c r="G5409" s="40" t="s">
        <v>9351</v>
      </c>
      <c r="H5409" s="3">
        <v>8368.2999999999993</v>
      </c>
      <c r="I5409" s="3"/>
      <c r="J5409" s="3"/>
      <c r="K5409" s="3">
        <f t="shared" si="87"/>
        <v>8368.2999999999993</v>
      </c>
      <c r="L5409" s="41">
        <v>44558</v>
      </c>
      <c r="M5409" s="39"/>
      <c r="N5409" s="42"/>
      <c r="O5409" s="42"/>
      <c r="P5409" s="60"/>
      <c r="Q5409" s="42" t="s">
        <v>243</v>
      </c>
      <c r="R5409" s="68"/>
    </row>
    <row r="5410" spans="1:18" s="70" customFormat="1" ht="12.75" customHeight="1" x14ac:dyDescent="0.2">
      <c r="A5410" s="38" t="s">
        <v>10401</v>
      </c>
      <c r="B5410" s="42" t="s">
        <v>10402</v>
      </c>
      <c r="C5410" s="42" t="s">
        <v>10403</v>
      </c>
      <c r="D5410" s="38">
        <v>814561</v>
      </c>
      <c r="E5410" s="42" t="s">
        <v>4098</v>
      </c>
      <c r="F5410" s="38">
        <v>8268007872</v>
      </c>
      <c r="G5410" s="40">
        <v>89</v>
      </c>
      <c r="H5410" s="3">
        <v>8325.4237288135591</v>
      </c>
      <c r="I5410" s="3"/>
      <c r="J5410" s="3">
        <v>1498.5762711864406</v>
      </c>
      <c r="K5410" s="3">
        <f t="shared" si="87"/>
        <v>9824</v>
      </c>
      <c r="L5410" s="41">
        <v>44573.729166666664</v>
      </c>
      <c r="M5410" s="39">
        <v>44333198</v>
      </c>
      <c r="N5410" s="42" t="s">
        <v>315</v>
      </c>
      <c r="O5410" s="42" t="s">
        <v>10404</v>
      </c>
      <c r="P5410" s="60">
        <v>44609</v>
      </c>
      <c r="Q5410" s="42" t="s">
        <v>243</v>
      </c>
      <c r="R5410" s="68"/>
    </row>
    <row r="5411" spans="1:18" s="70" customFormat="1" ht="12.75" customHeight="1" x14ac:dyDescent="0.2">
      <c r="A5411" s="38" t="s">
        <v>12611</v>
      </c>
      <c r="B5411" s="42" t="s">
        <v>12612</v>
      </c>
      <c r="C5411" s="42" t="s">
        <v>12613</v>
      </c>
      <c r="D5411" s="38">
        <v>401524</v>
      </c>
      <c r="E5411" s="42" t="s">
        <v>11927</v>
      </c>
      <c r="F5411" s="38">
        <v>8266013914</v>
      </c>
      <c r="G5411" s="40">
        <v>476</v>
      </c>
      <c r="H5411" s="3">
        <v>8280</v>
      </c>
      <c r="I5411" s="3"/>
      <c r="J5411" s="3">
        <v>993.59999999999991</v>
      </c>
      <c r="K5411" s="3">
        <f t="shared" si="87"/>
        <v>9273.6</v>
      </c>
      <c r="L5411" s="41">
        <v>44617.729166666664</v>
      </c>
      <c r="M5411" s="39">
        <v>6870016971</v>
      </c>
      <c r="N5411" s="42" t="s">
        <v>315</v>
      </c>
      <c r="O5411" s="42" t="s">
        <v>12614</v>
      </c>
      <c r="P5411" s="60">
        <v>44690</v>
      </c>
      <c r="Q5411" s="42" t="s">
        <v>243</v>
      </c>
      <c r="R5411" s="68"/>
    </row>
    <row r="5412" spans="1:18" s="70" customFormat="1" ht="12.75" customHeight="1" x14ac:dyDescent="0.25">
      <c r="A5412" s="38" t="s">
        <v>1984</v>
      </c>
      <c r="B5412" s="42"/>
      <c r="C5412" s="42"/>
      <c r="D5412" s="38"/>
      <c r="E5412" s="82" t="s">
        <v>310</v>
      </c>
      <c r="F5412" s="38"/>
      <c r="G5412" s="40" t="s">
        <v>6272</v>
      </c>
      <c r="H5412" s="3">
        <v>8232.3700000000008</v>
      </c>
      <c r="I5412" s="3"/>
      <c r="J5412" s="3"/>
      <c r="K5412" s="3">
        <f t="shared" si="87"/>
        <v>8232.3700000000008</v>
      </c>
      <c r="L5412" s="41">
        <v>44459</v>
      </c>
      <c r="M5412" s="39"/>
      <c r="N5412" s="42"/>
      <c r="O5412" s="42"/>
      <c r="P5412" s="60"/>
      <c r="Q5412" s="42" t="s">
        <v>243</v>
      </c>
      <c r="R5412" s="68"/>
    </row>
    <row r="5413" spans="1:18" s="70" customFormat="1" ht="12.75" customHeight="1" x14ac:dyDescent="0.25">
      <c r="A5413" s="38" t="s">
        <v>1984</v>
      </c>
      <c r="B5413" s="42"/>
      <c r="C5413" s="42"/>
      <c r="D5413" s="38"/>
      <c r="E5413" s="82" t="s">
        <v>310</v>
      </c>
      <c r="F5413" s="38"/>
      <c r="G5413" s="40" t="s">
        <v>6272</v>
      </c>
      <c r="H5413" s="3">
        <v>8232.3700000000008</v>
      </c>
      <c r="I5413" s="3"/>
      <c r="J5413" s="3"/>
      <c r="K5413" s="3">
        <f t="shared" si="87"/>
        <v>8232.3700000000008</v>
      </c>
      <c r="L5413" s="41">
        <v>44459</v>
      </c>
      <c r="M5413" s="39"/>
      <c r="N5413" s="42"/>
      <c r="O5413" s="42"/>
      <c r="P5413" s="60"/>
      <c r="Q5413" s="42" t="s">
        <v>243</v>
      </c>
      <c r="R5413" s="68"/>
    </row>
    <row r="5414" spans="1:18" s="70" customFormat="1" ht="12.75" customHeight="1" x14ac:dyDescent="0.25">
      <c r="A5414" s="38" t="s">
        <v>1984</v>
      </c>
      <c r="B5414" s="42"/>
      <c r="C5414" s="42"/>
      <c r="D5414" s="38"/>
      <c r="E5414" s="82" t="s">
        <v>310</v>
      </c>
      <c r="F5414" s="38"/>
      <c r="G5414" s="40" t="s">
        <v>6272</v>
      </c>
      <c r="H5414" s="3">
        <v>8232</v>
      </c>
      <c r="I5414" s="3"/>
      <c r="J5414" s="3"/>
      <c r="K5414" s="3">
        <f t="shared" si="87"/>
        <v>8232</v>
      </c>
      <c r="L5414" s="41">
        <v>44459</v>
      </c>
      <c r="M5414" s="39"/>
      <c r="N5414" s="42"/>
      <c r="O5414" s="42"/>
      <c r="P5414" s="60"/>
      <c r="Q5414" s="42" t="s">
        <v>243</v>
      </c>
      <c r="R5414" s="68"/>
    </row>
    <row r="5415" spans="1:18" s="70" customFormat="1" ht="12.75" customHeight="1" x14ac:dyDescent="0.2">
      <c r="A5415" s="38" t="s">
        <v>9271</v>
      </c>
      <c r="B5415" s="42" t="s">
        <v>9272</v>
      </c>
      <c r="C5415" s="42" t="s">
        <v>9273</v>
      </c>
      <c r="D5415" s="38">
        <v>300286</v>
      </c>
      <c r="E5415" s="42" t="s">
        <v>3944</v>
      </c>
      <c r="F5415" s="38">
        <v>8263000075</v>
      </c>
      <c r="G5415" s="40">
        <v>712730276</v>
      </c>
      <c r="H5415" s="3">
        <v>8215.75</v>
      </c>
      <c r="I5415" s="3"/>
      <c r="J5415" s="3">
        <v>1478.835</v>
      </c>
      <c r="K5415" s="3">
        <f t="shared" si="87"/>
        <v>9694.5849999999991</v>
      </c>
      <c r="L5415" s="41">
        <v>44530.729166666664</v>
      </c>
      <c r="M5415" s="39">
        <v>6870317953</v>
      </c>
      <c r="N5415" s="42" t="s">
        <v>315</v>
      </c>
      <c r="O5415" s="42"/>
      <c r="P5415" s="60"/>
      <c r="Q5415" s="42" t="s">
        <v>243</v>
      </c>
      <c r="R5415" s="68"/>
    </row>
    <row r="5416" spans="1:18" s="70" customFormat="1" ht="12.75" customHeight="1" x14ac:dyDescent="0.2">
      <c r="A5416" s="38" t="s">
        <v>16066</v>
      </c>
      <c r="B5416" s="39" t="s">
        <v>16067</v>
      </c>
      <c r="C5416" s="39" t="s">
        <v>16068</v>
      </c>
      <c r="D5416" s="38">
        <v>510104</v>
      </c>
      <c r="E5416" s="42" t="s">
        <v>6236</v>
      </c>
      <c r="F5416" s="38">
        <v>8266016267</v>
      </c>
      <c r="G5416" s="40">
        <v>547</v>
      </c>
      <c r="H5416" s="2">
        <v>8207.3983050847455</v>
      </c>
      <c r="I5416" s="2"/>
      <c r="J5416" s="2">
        <v>1477.331694915254</v>
      </c>
      <c r="K5416" s="3">
        <f t="shared" si="87"/>
        <v>9684.73</v>
      </c>
      <c r="L5416" s="41">
        <v>44844.729166666664</v>
      </c>
      <c r="M5416" s="39">
        <v>6870259739</v>
      </c>
      <c r="N5416" s="39" t="s">
        <v>3282</v>
      </c>
      <c r="O5416" s="40" t="s">
        <v>16069</v>
      </c>
      <c r="P5416" s="41">
        <v>44883</v>
      </c>
      <c r="Q5416" s="42" t="s">
        <v>2417</v>
      </c>
      <c r="R5416" s="68"/>
    </row>
    <row r="5417" spans="1:18" s="70" customFormat="1" ht="12.75" customHeight="1" x14ac:dyDescent="0.2">
      <c r="A5417" s="38" t="s">
        <v>16616</v>
      </c>
      <c r="B5417" s="39" t="s">
        <v>16617</v>
      </c>
      <c r="C5417" s="39" t="s">
        <v>16618</v>
      </c>
      <c r="D5417" s="38">
        <v>128634</v>
      </c>
      <c r="E5417" s="39" t="s">
        <v>16619</v>
      </c>
      <c r="F5417" s="38">
        <v>8266016399</v>
      </c>
      <c r="G5417" s="40">
        <v>2129</v>
      </c>
      <c r="H5417" s="2">
        <v>8162.7118644067805</v>
      </c>
      <c r="I5417" s="2"/>
      <c r="J5417" s="2">
        <v>1469.2881355932204</v>
      </c>
      <c r="K5417" s="3">
        <f t="shared" si="87"/>
        <v>9632</v>
      </c>
      <c r="L5417" s="41">
        <v>44862.729166666664</v>
      </c>
      <c r="M5417" s="39">
        <v>6870307397</v>
      </c>
      <c r="N5417" s="39" t="s">
        <v>3282</v>
      </c>
      <c r="O5417" s="40" t="s">
        <v>16620</v>
      </c>
      <c r="P5417" s="41">
        <v>44919</v>
      </c>
      <c r="Q5417" s="42" t="s">
        <v>2417</v>
      </c>
      <c r="R5417" s="68"/>
    </row>
    <row r="5418" spans="1:18" s="70" customFormat="1" ht="12.75" customHeight="1" x14ac:dyDescent="0.25">
      <c r="A5418" s="38" t="s">
        <v>7506</v>
      </c>
      <c r="B5418" s="1"/>
      <c r="C5418" s="1"/>
      <c r="D5418" s="51"/>
      <c r="E5418" s="82" t="s">
        <v>310</v>
      </c>
      <c r="F5418" s="53"/>
      <c r="G5418" s="54" t="s">
        <v>7505</v>
      </c>
      <c r="H5418" s="35">
        <v>8123</v>
      </c>
      <c r="I5418" s="1"/>
      <c r="J5418" s="1"/>
      <c r="K5418" s="3">
        <f t="shared" si="87"/>
        <v>8123</v>
      </c>
      <c r="L5418" s="41">
        <v>44496</v>
      </c>
      <c r="M5418" s="56"/>
      <c r="N5418" s="1"/>
      <c r="O5418" s="1"/>
      <c r="P5418" s="57"/>
      <c r="Q5418" s="42" t="s">
        <v>2417</v>
      </c>
      <c r="R5418" s="69"/>
    </row>
    <row r="5419" spans="1:18" s="70" customFormat="1" ht="12.75" customHeight="1" x14ac:dyDescent="0.2">
      <c r="A5419" s="38" t="s">
        <v>6167</v>
      </c>
      <c r="B5419" s="1"/>
      <c r="C5419" s="1"/>
      <c r="D5419" s="51"/>
      <c r="E5419" s="39" t="s">
        <v>6168</v>
      </c>
      <c r="F5419" s="53"/>
      <c r="G5419" s="54" t="s">
        <v>14846</v>
      </c>
      <c r="H5419" s="35">
        <v>8083</v>
      </c>
      <c r="I5419" s="1"/>
      <c r="J5419" s="1"/>
      <c r="K5419" s="3">
        <f t="shared" si="87"/>
        <v>8083</v>
      </c>
      <c r="L5419" s="63"/>
      <c r="M5419" s="56"/>
      <c r="N5419" s="1"/>
      <c r="O5419" s="1"/>
      <c r="P5419" s="57"/>
      <c r="Q5419" s="42" t="s">
        <v>2417</v>
      </c>
      <c r="R5419" s="68"/>
    </row>
    <row r="5420" spans="1:18" s="70" customFormat="1" ht="12.75" customHeight="1" x14ac:dyDescent="0.2">
      <c r="A5420" s="38" t="s">
        <v>18879</v>
      </c>
      <c r="B5420" s="39" t="s">
        <v>18880</v>
      </c>
      <c r="C5420" s="39" t="s">
        <v>18881</v>
      </c>
      <c r="D5420" s="38">
        <v>814805</v>
      </c>
      <c r="E5420" s="39" t="s">
        <v>111</v>
      </c>
      <c r="F5420" s="38">
        <v>8268010884</v>
      </c>
      <c r="G5420" s="40">
        <v>5846</v>
      </c>
      <c r="H5420" s="2">
        <v>8062.7118644067805</v>
      </c>
      <c r="I5420" s="2"/>
      <c r="J5420" s="2">
        <v>1451.2881355932204</v>
      </c>
      <c r="K5420" s="3">
        <f t="shared" si="87"/>
        <v>9514</v>
      </c>
      <c r="L5420" s="41">
        <v>45015.729166666664</v>
      </c>
      <c r="M5420" s="39">
        <v>160321816</v>
      </c>
      <c r="N5420" s="39" t="s">
        <v>3282</v>
      </c>
      <c r="O5420" s="40"/>
      <c r="P5420" s="41"/>
      <c r="Q5420" s="42" t="s">
        <v>2417</v>
      </c>
      <c r="R5420" s="68"/>
    </row>
    <row r="5421" spans="1:18" s="70" customFormat="1" ht="12.75" customHeight="1" x14ac:dyDescent="0.2">
      <c r="A5421" s="38" t="s">
        <v>3164</v>
      </c>
      <c r="B5421" s="42" t="s">
        <v>3165</v>
      </c>
      <c r="C5421" s="42" t="s">
        <v>3166</v>
      </c>
      <c r="D5421" s="38">
        <v>128635</v>
      </c>
      <c r="E5421" s="42" t="s">
        <v>989</v>
      </c>
      <c r="F5421" s="38">
        <v>8266011404</v>
      </c>
      <c r="G5421" s="40" t="s">
        <v>3167</v>
      </c>
      <c r="H5421" s="3">
        <v>8040.0000000000009</v>
      </c>
      <c r="I5421" s="3"/>
      <c r="J5421" s="3">
        <v>1447.2</v>
      </c>
      <c r="K5421" s="3">
        <f t="shared" si="87"/>
        <v>9487.2000000000007</v>
      </c>
      <c r="L5421" s="41">
        <v>44350.729166666664</v>
      </c>
      <c r="M5421" s="39">
        <v>6870115090</v>
      </c>
      <c r="N5421" s="42" t="s">
        <v>315</v>
      </c>
      <c r="O5421" s="42" t="s">
        <v>3168</v>
      </c>
      <c r="P5421" s="60">
        <v>44414</v>
      </c>
      <c r="Q5421" s="42" t="s">
        <v>243</v>
      </c>
      <c r="R5421" s="68"/>
    </row>
    <row r="5422" spans="1:18" s="70" customFormat="1" ht="12.75" customHeight="1" x14ac:dyDescent="0.2">
      <c r="A5422" s="38" t="s">
        <v>21754</v>
      </c>
      <c r="B5422" s="39" t="s">
        <v>21755</v>
      </c>
      <c r="C5422" s="39" t="s">
        <v>21756</v>
      </c>
      <c r="D5422" s="38">
        <v>128635</v>
      </c>
      <c r="E5422" s="39" t="s">
        <v>989</v>
      </c>
      <c r="F5422" s="38">
        <v>8266020254</v>
      </c>
      <c r="G5422" s="40" t="s">
        <v>21757</v>
      </c>
      <c r="H5422" s="2">
        <v>8000</v>
      </c>
      <c r="I5422" s="2"/>
      <c r="J5422" s="2">
        <v>1440</v>
      </c>
      <c r="K5422" s="3">
        <f t="shared" si="87"/>
        <v>9440</v>
      </c>
      <c r="L5422" s="41">
        <v>45296.729166666664</v>
      </c>
      <c r="M5422" s="39">
        <v>1246681332</v>
      </c>
      <c r="N5422" s="39" t="s">
        <v>18453</v>
      </c>
      <c r="O5422" s="40" t="s">
        <v>21758</v>
      </c>
      <c r="P5422" s="41">
        <v>45339</v>
      </c>
      <c r="Q5422" s="62" t="s">
        <v>21</v>
      </c>
      <c r="R5422" s="68"/>
    </row>
    <row r="5423" spans="1:18" s="70" customFormat="1" ht="12.75" customHeight="1" x14ac:dyDescent="0.2">
      <c r="A5423" s="38">
        <v>50</v>
      </c>
      <c r="B5423" s="39" t="s">
        <v>20014</v>
      </c>
      <c r="C5423" s="39" t="s">
        <v>20015</v>
      </c>
      <c r="D5423" s="38">
        <v>703046</v>
      </c>
      <c r="E5423" s="42" t="s">
        <v>678</v>
      </c>
      <c r="F5423" s="38">
        <v>8266018650</v>
      </c>
      <c r="G5423" s="40" t="s">
        <v>20016</v>
      </c>
      <c r="H5423" s="2">
        <v>7986</v>
      </c>
      <c r="I5423" s="2"/>
      <c r="J5423" s="2">
        <v>0</v>
      </c>
      <c r="K5423" s="3">
        <f t="shared" si="87"/>
        <v>7986</v>
      </c>
      <c r="L5423" s="41">
        <v>45107.729166666664</v>
      </c>
      <c r="M5423" s="39">
        <v>1218727891</v>
      </c>
      <c r="N5423" s="39" t="s">
        <v>8899</v>
      </c>
      <c r="O5423" s="40" t="s">
        <v>19446</v>
      </c>
      <c r="P5423" s="41">
        <v>45140</v>
      </c>
      <c r="Q5423" s="42" t="s">
        <v>8901</v>
      </c>
      <c r="R5423" s="68"/>
    </row>
    <row r="5424" spans="1:18" s="70" customFormat="1" ht="12.75" customHeight="1" x14ac:dyDescent="0.2">
      <c r="A5424" s="38" t="s">
        <v>63</v>
      </c>
      <c r="B5424" s="1"/>
      <c r="C5424" s="1"/>
      <c r="D5424" s="51"/>
      <c r="E5424" s="149" t="s">
        <v>64</v>
      </c>
      <c r="F5424" s="53"/>
      <c r="G5424" s="54" t="s">
        <v>16170</v>
      </c>
      <c r="H5424" s="35">
        <v>7946.2</v>
      </c>
      <c r="I5424" s="1"/>
      <c r="J5424" s="1"/>
      <c r="K5424" s="3">
        <f t="shared" si="87"/>
        <v>7946.2</v>
      </c>
      <c r="L5424" s="41">
        <v>44881</v>
      </c>
      <c r="M5424" s="56"/>
      <c r="N5424" s="1"/>
      <c r="O5424" s="1"/>
      <c r="P5424" s="57"/>
      <c r="Q5424" s="39" t="s">
        <v>54</v>
      </c>
      <c r="R5424" s="68"/>
    </row>
    <row r="5425" spans="1:18" s="70" customFormat="1" ht="12.75" customHeight="1" x14ac:dyDescent="0.2">
      <c r="A5425" s="38" t="s">
        <v>8291</v>
      </c>
      <c r="B5425" s="39" t="s">
        <v>8292</v>
      </c>
      <c r="C5425" s="39" t="s">
        <v>8293</v>
      </c>
      <c r="D5425" s="38">
        <v>814328</v>
      </c>
      <c r="E5425" s="39" t="s">
        <v>8294</v>
      </c>
      <c r="F5425" s="38">
        <v>8266012722</v>
      </c>
      <c r="G5425" s="40" t="s">
        <v>8295</v>
      </c>
      <c r="H5425" s="2">
        <v>7930.4761904761899</v>
      </c>
      <c r="I5425" s="2"/>
      <c r="J5425" s="2">
        <v>396.52380952380952</v>
      </c>
      <c r="K5425" s="3">
        <f t="shared" si="87"/>
        <v>8327</v>
      </c>
      <c r="L5425" s="41">
        <v>44477.729166666664</v>
      </c>
      <c r="M5425" s="39">
        <v>44194264</v>
      </c>
      <c r="N5425" s="39" t="s">
        <v>52</v>
      </c>
      <c r="O5425" s="40" t="s">
        <v>8296</v>
      </c>
      <c r="P5425" s="41">
        <v>44526</v>
      </c>
      <c r="Q5425" s="39" t="s">
        <v>54</v>
      </c>
      <c r="R5425" s="68"/>
    </row>
    <row r="5426" spans="1:18" s="70" customFormat="1" ht="12.75" customHeight="1" x14ac:dyDescent="0.2">
      <c r="A5426" s="38" t="s">
        <v>7538</v>
      </c>
      <c r="B5426" s="42" t="s">
        <v>7539</v>
      </c>
      <c r="C5426" s="42" t="s">
        <v>7540</v>
      </c>
      <c r="D5426" s="38">
        <v>510104</v>
      </c>
      <c r="E5426" s="42" t="s">
        <v>6236</v>
      </c>
      <c r="F5426" s="38">
        <v>8266012361</v>
      </c>
      <c r="G5426" s="40" t="s">
        <v>7541</v>
      </c>
      <c r="H5426" s="3">
        <v>7919.4915254237294</v>
      </c>
      <c r="I5426" s="3"/>
      <c r="J5426" s="3">
        <v>1425.5084745762713</v>
      </c>
      <c r="K5426" s="3">
        <f t="shared" si="87"/>
        <v>9345</v>
      </c>
      <c r="L5426" s="41">
        <v>44438.729166666664</v>
      </c>
      <c r="M5426" s="39">
        <v>6870253964</v>
      </c>
      <c r="N5426" s="42" t="s">
        <v>315</v>
      </c>
      <c r="O5426" s="42" t="s">
        <v>7542</v>
      </c>
      <c r="P5426" s="60">
        <v>44523</v>
      </c>
      <c r="Q5426" s="42" t="s">
        <v>243</v>
      </c>
      <c r="R5426" s="68"/>
    </row>
    <row r="5427" spans="1:18" s="70" customFormat="1" ht="12.75" customHeight="1" x14ac:dyDescent="0.2">
      <c r="A5427" s="38">
        <v>185</v>
      </c>
      <c r="B5427" s="39" t="s">
        <v>17943</v>
      </c>
      <c r="C5427" s="39" t="s">
        <v>17944</v>
      </c>
      <c r="D5427" s="38">
        <v>400371</v>
      </c>
      <c r="E5427" s="39" t="s">
        <v>7339</v>
      </c>
      <c r="F5427" s="38">
        <v>8266017007</v>
      </c>
      <c r="G5427" s="40" t="s">
        <v>17945</v>
      </c>
      <c r="H5427" s="2">
        <v>7900</v>
      </c>
      <c r="I5427" s="2"/>
      <c r="J5427" s="2">
        <v>1422</v>
      </c>
      <c r="K5427" s="3">
        <f t="shared" si="87"/>
        <v>9322</v>
      </c>
      <c r="L5427" s="41">
        <v>44953.729166666664</v>
      </c>
      <c r="M5427" s="39">
        <v>6870407114</v>
      </c>
      <c r="N5427" s="39" t="s">
        <v>8899</v>
      </c>
      <c r="O5427" s="40" t="s">
        <v>17946</v>
      </c>
      <c r="P5427" s="41">
        <v>44997</v>
      </c>
      <c r="Q5427" s="42" t="s">
        <v>8901</v>
      </c>
      <c r="R5427" s="68"/>
    </row>
    <row r="5428" spans="1:18" s="70" customFormat="1" ht="12.75" customHeight="1" x14ac:dyDescent="0.25">
      <c r="A5428" s="38">
        <v>94</v>
      </c>
      <c r="B5428" s="39" t="s">
        <v>9993</v>
      </c>
      <c r="C5428" s="39" t="s">
        <v>9994</v>
      </c>
      <c r="D5428" s="38">
        <v>407261</v>
      </c>
      <c r="E5428" s="77" t="s">
        <v>58</v>
      </c>
      <c r="F5428" s="38">
        <v>8266013404</v>
      </c>
      <c r="G5428" s="40">
        <v>9854024681</v>
      </c>
      <c r="H5428" s="2">
        <v>7756.5</v>
      </c>
      <c r="I5428" s="2"/>
      <c r="J5428" s="2">
        <v>0</v>
      </c>
      <c r="K5428" s="3">
        <f t="shared" si="87"/>
        <v>7756.5</v>
      </c>
      <c r="L5428" s="41">
        <v>44571.729166666664</v>
      </c>
      <c r="M5428" s="39">
        <v>6870350850</v>
      </c>
      <c r="N5428" s="39" t="s">
        <v>8899</v>
      </c>
      <c r="O5428" s="40"/>
      <c r="P5428" s="41"/>
      <c r="Q5428" s="42" t="s">
        <v>8901</v>
      </c>
      <c r="R5428" s="68"/>
    </row>
    <row r="5429" spans="1:18" s="70" customFormat="1" ht="12.75" customHeight="1" x14ac:dyDescent="0.2">
      <c r="A5429" s="38" t="s">
        <v>16171</v>
      </c>
      <c r="B5429" s="39" t="s">
        <v>16172</v>
      </c>
      <c r="C5429" s="39" t="s">
        <v>16173</v>
      </c>
      <c r="D5429" s="38">
        <v>123859</v>
      </c>
      <c r="E5429" s="39" t="s">
        <v>3842</v>
      </c>
      <c r="F5429" s="38">
        <v>8266016273</v>
      </c>
      <c r="G5429" s="40" t="s">
        <v>16174</v>
      </c>
      <c r="H5429" s="2">
        <v>7750</v>
      </c>
      <c r="I5429" s="2"/>
      <c r="J5429" s="2">
        <v>1395</v>
      </c>
      <c r="K5429" s="3">
        <f t="shared" si="87"/>
        <v>9145</v>
      </c>
      <c r="L5429" s="41">
        <v>44846.729166666664</v>
      </c>
      <c r="M5429" s="39">
        <v>6870262900</v>
      </c>
      <c r="N5429" s="39" t="s">
        <v>3282</v>
      </c>
      <c r="O5429" s="40" t="s">
        <v>16175</v>
      </c>
      <c r="P5429" s="41">
        <v>44883</v>
      </c>
      <c r="Q5429" s="42" t="s">
        <v>2417</v>
      </c>
      <c r="R5429" s="68"/>
    </row>
    <row r="5430" spans="1:18" s="70" customFormat="1" ht="12.75" customHeight="1" x14ac:dyDescent="0.2">
      <c r="A5430" s="38" t="s">
        <v>7556</v>
      </c>
      <c r="B5430" s="42" t="s">
        <v>7557</v>
      </c>
      <c r="C5430" s="42" t="s">
        <v>7558</v>
      </c>
      <c r="D5430" s="38">
        <v>703046</v>
      </c>
      <c r="E5430" s="42" t="s">
        <v>678</v>
      </c>
      <c r="F5430" s="38">
        <v>8266012622</v>
      </c>
      <c r="G5430" s="40" t="s">
        <v>7559</v>
      </c>
      <c r="H5430" s="3">
        <v>7701</v>
      </c>
      <c r="I5430" s="3"/>
      <c r="J5430" s="3">
        <v>0</v>
      </c>
      <c r="K5430" s="3">
        <f t="shared" si="87"/>
        <v>7701</v>
      </c>
      <c r="L5430" s="41">
        <v>44487.729166666664</v>
      </c>
      <c r="M5430" s="39">
        <v>3445017467</v>
      </c>
      <c r="N5430" s="42" t="s">
        <v>315</v>
      </c>
      <c r="O5430" s="42" t="s">
        <v>7560</v>
      </c>
      <c r="P5430" s="60">
        <v>44512</v>
      </c>
      <c r="Q5430" s="42" t="s">
        <v>243</v>
      </c>
      <c r="R5430" s="68"/>
    </row>
    <row r="5431" spans="1:18" s="70" customFormat="1" ht="12.75" customHeight="1" x14ac:dyDescent="0.2">
      <c r="A5431" s="38" t="s">
        <v>63</v>
      </c>
      <c r="B5431" s="1"/>
      <c r="C5431" s="1"/>
      <c r="D5431" s="51"/>
      <c r="E5431" s="149" t="s">
        <v>64</v>
      </c>
      <c r="F5431" s="53"/>
      <c r="G5431" s="54" t="s">
        <v>5344</v>
      </c>
      <c r="H5431" s="35">
        <v>7690.55</v>
      </c>
      <c r="I5431" s="1"/>
      <c r="J5431" s="1"/>
      <c r="K5431" s="3">
        <f t="shared" si="87"/>
        <v>7690.55</v>
      </c>
      <c r="L5431" s="41">
        <v>44438</v>
      </c>
      <c r="M5431" s="56"/>
      <c r="N5431" s="1"/>
      <c r="O5431" s="1"/>
      <c r="P5431" s="57"/>
      <c r="Q5431" s="39" t="s">
        <v>54</v>
      </c>
      <c r="R5431" s="68"/>
    </row>
    <row r="5432" spans="1:18" s="70" customFormat="1" ht="12.75" customHeight="1" x14ac:dyDescent="0.2">
      <c r="A5432" s="38" t="s">
        <v>1434</v>
      </c>
      <c r="B5432" s="42"/>
      <c r="C5432" s="42"/>
      <c r="D5432" s="38"/>
      <c r="E5432" s="42" t="s">
        <v>1435</v>
      </c>
      <c r="F5432" s="38"/>
      <c r="G5432" s="40" t="s">
        <v>11456</v>
      </c>
      <c r="H5432" s="3">
        <v>7657.47</v>
      </c>
      <c r="I5432" s="3"/>
      <c r="J5432" s="3"/>
      <c r="K5432" s="3">
        <f t="shared" si="87"/>
        <v>7657.47</v>
      </c>
      <c r="L5432" s="41">
        <v>44628</v>
      </c>
      <c r="M5432" s="39"/>
      <c r="N5432" s="42"/>
      <c r="O5432" s="42"/>
      <c r="P5432" s="60"/>
      <c r="Q5432" s="42" t="s">
        <v>243</v>
      </c>
      <c r="R5432" s="68"/>
    </row>
    <row r="5433" spans="1:18" s="70" customFormat="1" ht="12.75" customHeight="1" x14ac:dyDescent="0.2">
      <c r="A5433" s="38" t="s">
        <v>9469</v>
      </c>
      <c r="B5433" s="39" t="s">
        <v>9470</v>
      </c>
      <c r="C5433" s="39" t="s">
        <v>9471</v>
      </c>
      <c r="D5433" s="38">
        <v>401972</v>
      </c>
      <c r="E5433" s="39" t="s">
        <v>842</v>
      </c>
      <c r="F5433" s="38">
        <v>8263000049</v>
      </c>
      <c r="G5433" s="40" t="s">
        <v>9472</v>
      </c>
      <c r="H5433" s="2">
        <v>7630</v>
      </c>
      <c r="I5433" s="2">
        <v>0</v>
      </c>
      <c r="J5433" s="2">
        <v>1373.3999999999999</v>
      </c>
      <c r="K5433" s="3">
        <f t="shared" si="87"/>
        <v>9003.4</v>
      </c>
      <c r="L5433" s="41">
        <v>44491.729166666664</v>
      </c>
      <c r="M5433" s="39">
        <v>6870324593</v>
      </c>
      <c r="N5433" s="39" t="s">
        <v>52</v>
      </c>
      <c r="O5433" s="40"/>
      <c r="P5433" s="41"/>
      <c r="Q5433" s="39" t="s">
        <v>54</v>
      </c>
      <c r="R5433" s="68"/>
    </row>
    <row r="5434" spans="1:18" s="70" customFormat="1" ht="12.75" customHeight="1" x14ac:dyDescent="0.2">
      <c r="A5434" s="38" t="s">
        <v>21253</v>
      </c>
      <c r="B5434" s="39" t="s">
        <v>21254</v>
      </c>
      <c r="C5434" s="39" t="s">
        <v>21255</v>
      </c>
      <c r="D5434" s="38">
        <v>128635</v>
      </c>
      <c r="E5434" s="39" t="s">
        <v>989</v>
      </c>
      <c r="F5434" s="38">
        <v>8266020254</v>
      </c>
      <c r="G5434" s="40" t="s">
        <v>21256</v>
      </c>
      <c r="H5434" s="2">
        <v>7580</v>
      </c>
      <c r="I5434" s="2"/>
      <c r="J5434" s="2">
        <v>1364.3999999999999</v>
      </c>
      <c r="K5434" s="3">
        <f t="shared" si="87"/>
        <v>8944.4</v>
      </c>
      <c r="L5434" s="41">
        <v>45240.729166666664</v>
      </c>
      <c r="M5434" s="39">
        <v>1246617013</v>
      </c>
      <c r="N5434" s="39" t="s">
        <v>18453</v>
      </c>
      <c r="O5434" s="40" t="s">
        <v>21257</v>
      </c>
      <c r="P5434" s="41">
        <v>45287</v>
      </c>
      <c r="Q5434" s="62" t="s">
        <v>21</v>
      </c>
      <c r="R5434" s="68"/>
    </row>
    <row r="5435" spans="1:18" s="70" customFormat="1" ht="12.75" customHeight="1" x14ac:dyDescent="0.2">
      <c r="A5435" s="38" t="s">
        <v>1434</v>
      </c>
      <c r="B5435" s="42"/>
      <c r="C5435" s="42"/>
      <c r="D5435" s="38"/>
      <c r="E5435" s="42" t="s">
        <v>1435</v>
      </c>
      <c r="F5435" s="38"/>
      <c r="G5435" s="40" t="s">
        <v>11456</v>
      </c>
      <c r="H5435" s="3">
        <v>7530.2</v>
      </c>
      <c r="I5435" s="3"/>
      <c r="J5435" s="3"/>
      <c r="K5435" s="3">
        <f t="shared" si="87"/>
        <v>7530.2</v>
      </c>
      <c r="L5435" s="41">
        <v>44628</v>
      </c>
      <c r="M5435" s="39"/>
      <c r="N5435" s="42"/>
      <c r="O5435" s="42"/>
      <c r="P5435" s="60"/>
      <c r="Q5435" s="42" t="s">
        <v>243</v>
      </c>
      <c r="R5435" s="68"/>
    </row>
    <row r="5436" spans="1:18" s="70" customFormat="1" ht="12.75" customHeight="1" x14ac:dyDescent="0.2">
      <c r="A5436" s="38" t="s">
        <v>63</v>
      </c>
      <c r="B5436" s="1"/>
      <c r="C5436" s="1"/>
      <c r="D5436" s="51"/>
      <c r="E5436" s="149" t="s">
        <v>64</v>
      </c>
      <c r="F5436" s="53"/>
      <c r="G5436" s="54" t="s">
        <v>15994</v>
      </c>
      <c r="H5436" s="35">
        <v>7489.85</v>
      </c>
      <c r="I5436" s="1"/>
      <c r="J5436" s="1"/>
      <c r="K5436" s="3">
        <f t="shared" si="87"/>
        <v>7489.85</v>
      </c>
      <c r="L5436" s="41">
        <v>44875</v>
      </c>
      <c r="M5436" s="56"/>
      <c r="N5436" s="1"/>
      <c r="O5436" s="1"/>
      <c r="P5436" s="57"/>
      <c r="Q5436" s="39" t="s">
        <v>54</v>
      </c>
      <c r="R5436" s="68"/>
    </row>
    <row r="5437" spans="1:18" s="70" customFormat="1" ht="12.75" customHeight="1" x14ac:dyDescent="0.2">
      <c r="A5437" s="38" t="s">
        <v>11049</v>
      </c>
      <c r="B5437" s="39" t="s">
        <v>11050</v>
      </c>
      <c r="C5437" s="39" t="s">
        <v>11051</v>
      </c>
      <c r="D5437" s="38">
        <v>502357</v>
      </c>
      <c r="E5437" s="90" t="s">
        <v>4068</v>
      </c>
      <c r="F5437" s="38">
        <v>8266013533</v>
      </c>
      <c r="G5437" s="40" t="s">
        <v>11052</v>
      </c>
      <c r="H5437" s="2">
        <v>7489.8305084745771</v>
      </c>
      <c r="I5437" s="2"/>
      <c r="J5437" s="2">
        <v>1348.1694915254238</v>
      </c>
      <c r="K5437" s="3">
        <f t="shared" si="87"/>
        <v>8838</v>
      </c>
      <c r="L5437" s="41">
        <v>44593.729166666664</v>
      </c>
      <c r="M5437" s="39">
        <v>6870395269</v>
      </c>
      <c r="N5437" s="39" t="s">
        <v>3282</v>
      </c>
      <c r="O5437" s="40" t="s">
        <v>11053</v>
      </c>
      <c r="P5437" s="41">
        <v>44652</v>
      </c>
      <c r="Q5437" s="42" t="s">
        <v>2417</v>
      </c>
      <c r="R5437" s="68"/>
    </row>
    <row r="5438" spans="1:18" s="70" customFormat="1" ht="12.75" customHeight="1" x14ac:dyDescent="0.2">
      <c r="A5438" s="38">
        <v>264</v>
      </c>
      <c r="B5438" s="39" t="s">
        <v>20446</v>
      </c>
      <c r="C5438" s="39" t="s">
        <v>20447</v>
      </c>
      <c r="D5438" s="38">
        <v>407464</v>
      </c>
      <c r="E5438" s="39" t="s">
        <v>1230</v>
      </c>
      <c r="F5438" s="38">
        <v>8268013074</v>
      </c>
      <c r="G5438" s="40" t="s">
        <v>20448</v>
      </c>
      <c r="H5438" s="2">
        <v>7480</v>
      </c>
      <c r="I5438" s="2"/>
      <c r="J5438" s="2">
        <v>1346.3999999999999</v>
      </c>
      <c r="K5438" s="3">
        <f t="shared" si="87"/>
        <v>8826.4</v>
      </c>
      <c r="L5438" s="41">
        <v>45174.729166666664</v>
      </c>
      <c r="M5438" s="39">
        <v>160676126</v>
      </c>
      <c r="N5438" s="39" t="s">
        <v>8899</v>
      </c>
      <c r="O5438" s="40" t="s">
        <v>20449</v>
      </c>
      <c r="P5438" s="41">
        <v>45197</v>
      </c>
      <c r="Q5438" s="42" t="s">
        <v>8901</v>
      </c>
      <c r="R5438" s="68"/>
    </row>
    <row r="5439" spans="1:18" s="70" customFormat="1" ht="12.75" customHeight="1" x14ac:dyDescent="0.25">
      <c r="A5439" s="38">
        <v>115</v>
      </c>
      <c r="B5439" s="39" t="s">
        <v>13599</v>
      </c>
      <c r="C5439" s="39" t="s">
        <v>13600</v>
      </c>
      <c r="D5439" s="38">
        <v>407261</v>
      </c>
      <c r="E5439" s="77" t="s">
        <v>58</v>
      </c>
      <c r="F5439" s="38">
        <v>8266014574</v>
      </c>
      <c r="G5439" s="40">
        <v>9854027673</v>
      </c>
      <c r="H5439" s="2">
        <v>7466.63</v>
      </c>
      <c r="I5439" s="2"/>
      <c r="J5439" s="2">
        <v>0</v>
      </c>
      <c r="K5439" s="3">
        <f t="shared" si="87"/>
        <v>7466.63</v>
      </c>
      <c r="L5439" s="41">
        <v>44706.729166666664</v>
      </c>
      <c r="M5439" s="39">
        <v>6870072923</v>
      </c>
      <c r="N5439" s="39" t="s">
        <v>8899</v>
      </c>
      <c r="O5439" s="40"/>
      <c r="P5439" s="41"/>
      <c r="Q5439" s="42" t="s">
        <v>8901</v>
      </c>
      <c r="R5439" s="68"/>
    </row>
    <row r="5440" spans="1:18" s="70" customFormat="1" ht="12.75" customHeight="1" x14ac:dyDescent="0.25">
      <c r="A5440" s="38">
        <v>95</v>
      </c>
      <c r="B5440" s="39" t="s">
        <v>10526</v>
      </c>
      <c r="C5440" s="39" t="s">
        <v>10527</v>
      </c>
      <c r="D5440" s="38">
        <v>407261</v>
      </c>
      <c r="E5440" s="77" t="s">
        <v>58</v>
      </c>
      <c r="F5440" s="38">
        <v>8266013404</v>
      </c>
      <c r="G5440" s="40">
        <v>9854024922</v>
      </c>
      <c r="H5440" s="2">
        <v>7459.43</v>
      </c>
      <c r="I5440" s="2"/>
      <c r="J5440" s="2">
        <v>0</v>
      </c>
      <c r="K5440" s="3">
        <f t="shared" si="87"/>
        <v>7459.43</v>
      </c>
      <c r="L5440" s="41">
        <v>44589.729166666664</v>
      </c>
      <c r="M5440" s="39">
        <v>6870372221</v>
      </c>
      <c r="N5440" s="39" t="s">
        <v>8899</v>
      </c>
      <c r="O5440" s="40"/>
      <c r="P5440" s="41"/>
      <c r="Q5440" s="42" t="s">
        <v>8901</v>
      </c>
      <c r="R5440" s="68"/>
    </row>
    <row r="5441" spans="1:18" s="70" customFormat="1" ht="12.75" customHeight="1" x14ac:dyDescent="0.25">
      <c r="A5441" s="38" t="s">
        <v>12111</v>
      </c>
      <c r="B5441" s="39" t="s">
        <v>12112</v>
      </c>
      <c r="C5441" s="39" t="s">
        <v>12113</v>
      </c>
      <c r="D5441" s="38">
        <v>407261</v>
      </c>
      <c r="E5441" s="77" t="s">
        <v>58</v>
      </c>
      <c r="F5441" s="38">
        <v>8266014067</v>
      </c>
      <c r="G5441" s="40">
        <v>9854025498</v>
      </c>
      <c r="H5441" s="2">
        <v>7459.43</v>
      </c>
      <c r="I5441" s="2"/>
      <c r="J5441" s="2">
        <v>0</v>
      </c>
      <c r="K5441" s="3">
        <f t="shared" si="87"/>
        <v>7459.43</v>
      </c>
      <c r="L5441" s="41">
        <v>44623.729166666664</v>
      </c>
      <c r="M5441" s="39">
        <v>6870456418</v>
      </c>
      <c r="N5441" s="39" t="s">
        <v>52</v>
      </c>
      <c r="O5441" s="40"/>
      <c r="P5441" s="41"/>
      <c r="Q5441" s="39" t="s">
        <v>54</v>
      </c>
      <c r="R5441" s="68"/>
    </row>
    <row r="5442" spans="1:18" s="70" customFormat="1" ht="12.75" customHeight="1" x14ac:dyDescent="0.25">
      <c r="A5442" s="38">
        <v>98</v>
      </c>
      <c r="B5442" s="39" t="s">
        <v>11372</v>
      </c>
      <c r="C5442" s="39" t="s">
        <v>11373</v>
      </c>
      <c r="D5442" s="38">
        <v>407261</v>
      </c>
      <c r="E5442" s="77" t="s">
        <v>58</v>
      </c>
      <c r="F5442" s="38">
        <v>8266013404</v>
      </c>
      <c r="G5442" s="40">
        <v>9854025386</v>
      </c>
      <c r="H5442" s="2">
        <v>7459</v>
      </c>
      <c r="I5442" s="2"/>
      <c r="J5442" s="2">
        <v>0</v>
      </c>
      <c r="K5442" s="3">
        <f t="shared" si="87"/>
        <v>7459</v>
      </c>
      <c r="L5442" s="41">
        <v>44617.729166666664</v>
      </c>
      <c r="M5442" s="39">
        <v>6870409793</v>
      </c>
      <c r="N5442" s="39" t="s">
        <v>8899</v>
      </c>
      <c r="O5442" s="40"/>
      <c r="P5442" s="41"/>
      <c r="Q5442" s="42" t="s">
        <v>8901</v>
      </c>
      <c r="R5442" s="68"/>
    </row>
    <row r="5443" spans="1:18" s="70" customFormat="1" ht="12.75" customHeight="1" x14ac:dyDescent="0.25">
      <c r="A5443" s="38">
        <v>97</v>
      </c>
      <c r="B5443" s="39" t="s">
        <v>11374</v>
      </c>
      <c r="C5443" s="39" t="s">
        <v>11375</v>
      </c>
      <c r="D5443" s="38">
        <v>407261</v>
      </c>
      <c r="E5443" s="77" t="s">
        <v>58</v>
      </c>
      <c r="F5443" s="38">
        <v>8266013404</v>
      </c>
      <c r="G5443" s="40">
        <v>9854025249</v>
      </c>
      <c r="H5443" s="2">
        <v>7459</v>
      </c>
      <c r="I5443" s="2"/>
      <c r="J5443" s="2">
        <v>0</v>
      </c>
      <c r="K5443" s="3">
        <f t="shared" si="87"/>
        <v>7459</v>
      </c>
      <c r="L5443" s="41">
        <v>44610.729166666664</v>
      </c>
      <c r="M5443" s="39">
        <v>6870409814</v>
      </c>
      <c r="N5443" s="39" t="s">
        <v>8899</v>
      </c>
      <c r="O5443" s="40"/>
      <c r="P5443" s="41"/>
      <c r="Q5443" s="42" t="s">
        <v>8901</v>
      </c>
      <c r="R5443" s="68"/>
    </row>
    <row r="5444" spans="1:18" s="70" customFormat="1" ht="12.75" customHeight="1" x14ac:dyDescent="0.25">
      <c r="A5444" s="38">
        <v>96</v>
      </c>
      <c r="B5444" s="39" t="s">
        <v>11376</v>
      </c>
      <c r="C5444" s="39" t="s">
        <v>11377</v>
      </c>
      <c r="D5444" s="38">
        <v>407261</v>
      </c>
      <c r="E5444" s="77" t="s">
        <v>58</v>
      </c>
      <c r="F5444" s="38">
        <v>8266013404</v>
      </c>
      <c r="G5444" s="40">
        <v>9854025216</v>
      </c>
      <c r="H5444" s="2">
        <v>7459</v>
      </c>
      <c r="I5444" s="2"/>
      <c r="J5444" s="2">
        <v>0</v>
      </c>
      <c r="K5444" s="3">
        <f t="shared" si="87"/>
        <v>7459</v>
      </c>
      <c r="L5444" s="41">
        <v>44608.729166666664</v>
      </c>
      <c r="M5444" s="39">
        <v>6870409822</v>
      </c>
      <c r="N5444" s="39" t="s">
        <v>8899</v>
      </c>
      <c r="O5444" s="40"/>
      <c r="P5444" s="41"/>
      <c r="Q5444" s="42" t="s">
        <v>8901</v>
      </c>
      <c r="R5444" s="68"/>
    </row>
    <row r="5445" spans="1:18" s="70" customFormat="1" ht="12.75" customHeight="1" x14ac:dyDescent="0.25">
      <c r="A5445" s="38">
        <v>99</v>
      </c>
      <c r="B5445" s="39" t="s">
        <v>11378</v>
      </c>
      <c r="C5445" s="39" t="s">
        <v>11379</v>
      </c>
      <c r="D5445" s="38">
        <v>407261</v>
      </c>
      <c r="E5445" s="77" t="s">
        <v>58</v>
      </c>
      <c r="F5445" s="38">
        <v>8266013404</v>
      </c>
      <c r="G5445" s="40">
        <v>9854025305</v>
      </c>
      <c r="H5445" s="2">
        <v>7459</v>
      </c>
      <c r="I5445" s="2"/>
      <c r="J5445" s="2">
        <v>0</v>
      </c>
      <c r="K5445" s="3">
        <f t="shared" si="87"/>
        <v>7459</v>
      </c>
      <c r="L5445" s="41">
        <v>44613.729166666664</v>
      </c>
      <c r="M5445" s="39">
        <v>6870409855</v>
      </c>
      <c r="N5445" s="39" t="s">
        <v>8899</v>
      </c>
      <c r="O5445" s="40"/>
      <c r="P5445" s="41"/>
      <c r="Q5445" s="42" t="s">
        <v>8901</v>
      </c>
      <c r="R5445" s="68"/>
    </row>
    <row r="5446" spans="1:18" s="70" customFormat="1" ht="12.75" customHeight="1" x14ac:dyDescent="0.2">
      <c r="A5446" s="38" t="s">
        <v>63</v>
      </c>
      <c r="B5446" s="1"/>
      <c r="C5446" s="1"/>
      <c r="D5446" s="51"/>
      <c r="E5446" s="149" t="s">
        <v>64</v>
      </c>
      <c r="F5446" s="53"/>
      <c r="G5446" s="54" t="s">
        <v>15994</v>
      </c>
      <c r="H5446" s="35">
        <v>7438.8</v>
      </c>
      <c r="I5446" s="1"/>
      <c r="J5446" s="1"/>
      <c r="K5446" s="3">
        <f t="shared" ref="K5446:K5509" si="88">SUM(H5446:J5446)</f>
        <v>7438.8</v>
      </c>
      <c r="L5446" s="41">
        <v>44875</v>
      </c>
      <c r="M5446" s="56"/>
      <c r="N5446" s="1"/>
      <c r="O5446" s="1"/>
      <c r="P5446" s="57"/>
      <c r="Q5446" s="39" t="s">
        <v>54</v>
      </c>
      <c r="R5446" s="68"/>
    </row>
    <row r="5447" spans="1:18" s="70" customFormat="1" ht="12.75" customHeight="1" x14ac:dyDescent="0.2">
      <c r="A5447" s="38" t="s">
        <v>12297</v>
      </c>
      <c r="B5447" s="39" t="s">
        <v>12298</v>
      </c>
      <c r="C5447" s="39" t="s">
        <v>12299</v>
      </c>
      <c r="D5447" s="38">
        <v>508839</v>
      </c>
      <c r="E5447" s="39" t="s">
        <v>12300</v>
      </c>
      <c r="F5447" s="38">
        <v>8266013917</v>
      </c>
      <c r="G5447" s="40">
        <v>3720</v>
      </c>
      <c r="H5447" s="2">
        <v>7412.71</v>
      </c>
      <c r="I5447" s="2"/>
      <c r="J5447" s="2">
        <v>1334.29</v>
      </c>
      <c r="K5447" s="3">
        <f t="shared" si="88"/>
        <v>8747</v>
      </c>
      <c r="L5447" s="41">
        <v>44625.729166666664</v>
      </c>
      <c r="M5447" s="39">
        <v>6870458391</v>
      </c>
      <c r="N5447" s="39" t="s">
        <v>3282</v>
      </c>
      <c r="O5447" s="40" t="s">
        <v>12301</v>
      </c>
      <c r="P5447" s="41">
        <v>44670</v>
      </c>
      <c r="Q5447" s="42" t="s">
        <v>2417</v>
      </c>
      <c r="R5447" s="68"/>
    </row>
    <row r="5448" spans="1:18" s="70" customFormat="1" ht="12.75" customHeight="1" x14ac:dyDescent="0.2">
      <c r="A5448" s="38" t="s">
        <v>15472</v>
      </c>
      <c r="B5448" s="39" t="s">
        <v>15475</v>
      </c>
      <c r="C5448" s="42"/>
      <c r="D5448" s="38">
        <v>816965</v>
      </c>
      <c r="E5448" s="87" t="s">
        <v>557</v>
      </c>
      <c r="F5448" s="38"/>
      <c r="G5448" s="42" t="s">
        <v>15474</v>
      </c>
      <c r="H5448" s="3">
        <v>7412</v>
      </c>
      <c r="I5448" s="3"/>
      <c r="J5448" s="3"/>
      <c r="K5448" s="3">
        <f t="shared" si="88"/>
        <v>7412</v>
      </c>
      <c r="L5448" s="41">
        <v>44830</v>
      </c>
      <c r="M5448" s="39"/>
      <c r="N5448" s="42"/>
      <c r="O5448" s="42"/>
      <c r="P5448" s="60"/>
      <c r="Q5448" s="42" t="s">
        <v>243</v>
      </c>
      <c r="R5448" s="68"/>
    </row>
    <row r="5449" spans="1:18" s="70" customFormat="1" ht="12.75" customHeight="1" x14ac:dyDescent="0.2">
      <c r="A5449" s="38" t="s">
        <v>63</v>
      </c>
      <c r="B5449" s="1"/>
      <c r="C5449" s="1"/>
      <c r="D5449" s="51"/>
      <c r="E5449" s="149" t="s">
        <v>64</v>
      </c>
      <c r="F5449" s="53"/>
      <c r="G5449" s="54" t="s">
        <v>9534</v>
      </c>
      <c r="H5449" s="35">
        <v>7394.27</v>
      </c>
      <c r="I5449" s="1"/>
      <c r="J5449" s="1"/>
      <c r="K5449" s="3">
        <f t="shared" si="88"/>
        <v>7394.27</v>
      </c>
      <c r="L5449" s="41">
        <v>44561</v>
      </c>
      <c r="M5449" s="56"/>
      <c r="N5449" s="1"/>
      <c r="O5449" s="1"/>
      <c r="P5449" s="57"/>
      <c r="Q5449" s="39" t="s">
        <v>54</v>
      </c>
      <c r="R5449" s="68"/>
    </row>
    <row r="5450" spans="1:18" s="70" customFormat="1" ht="12.75" customHeight="1" x14ac:dyDescent="0.2">
      <c r="A5450" s="38" t="s">
        <v>22205</v>
      </c>
      <c r="B5450" s="39" t="s">
        <v>22206</v>
      </c>
      <c r="C5450" s="39"/>
      <c r="D5450" s="38">
        <v>128635</v>
      </c>
      <c r="E5450" s="39" t="s">
        <v>989</v>
      </c>
      <c r="F5450" s="38">
        <v>8266020254</v>
      </c>
      <c r="G5450" s="40" t="s">
        <v>22207</v>
      </c>
      <c r="H5450" s="2">
        <v>7350</v>
      </c>
      <c r="I5450" s="2"/>
      <c r="J5450" s="2">
        <v>1323</v>
      </c>
      <c r="K5450" s="3">
        <f t="shared" si="88"/>
        <v>8673</v>
      </c>
      <c r="L5450" s="41">
        <v>45373</v>
      </c>
      <c r="M5450" s="39"/>
      <c r="N5450" s="39" t="s">
        <v>18453</v>
      </c>
      <c r="O5450" s="40"/>
      <c r="P5450" s="41"/>
      <c r="Q5450" s="62" t="s">
        <v>21</v>
      </c>
      <c r="R5450" s="68"/>
    </row>
    <row r="5451" spans="1:18" s="70" customFormat="1" ht="12.75" customHeight="1" x14ac:dyDescent="0.2">
      <c r="A5451" s="38">
        <v>346</v>
      </c>
      <c r="B5451" s="39" t="s">
        <v>19242</v>
      </c>
      <c r="C5451" s="39" t="s">
        <v>19243</v>
      </c>
      <c r="D5451" s="38">
        <v>808131</v>
      </c>
      <c r="E5451" s="129" t="s">
        <v>1843</v>
      </c>
      <c r="F5451" s="38">
        <v>8268011290</v>
      </c>
      <c r="G5451" s="40" t="s">
        <v>19244</v>
      </c>
      <c r="H5451" s="2"/>
      <c r="I5451" s="2"/>
      <c r="J5451" s="2">
        <v>1316.8799999999999</v>
      </c>
      <c r="K5451" s="3">
        <f t="shared" si="88"/>
        <v>1316.8799999999999</v>
      </c>
      <c r="L5451" s="41">
        <v>45013.729166666664</v>
      </c>
      <c r="M5451" s="39">
        <v>160386888</v>
      </c>
      <c r="N5451" s="39" t="s">
        <v>8899</v>
      </c>
      <c r="O5451" s="40" t="s">
        <v>19245</v>
      </c>
      <c r="P5451" s="41">
        <v>45073</v>
      </c>
      <c r="Q5451" s="42" t="s">
        <v>8901</v>
      </c>
      <c r="R5451" s="68"/>
    </row>
    <row r="5452" spans="1:18" s="70" customFormat="1" ht="12.75" customHeight="1" x14ac:dyDescent="0.2">
      <c r="A5452" s="38" t="s">
        <v>8494</v>
      </c>
      <c r="B5452" s="39" t="s">
        <v>8492</v>
      </c>
      <c r="C5452" s="39"/>
      <c r="D5452" s="38">
        <v>935494</v>
      </c>
      <c r="E5452" s="39" t="s">
        <v>8495</v>
      </c>
      <c r="F5452" s="38">
        <v>8262000049</v>
      </c>
      <c r="G5452" s="40" t="s">
        <v>8496</v>
      </c>
      <c r="H5452" s="2">
        <v>7300</v>
      </c>
      <c r="I5452" s="2"/>
      <c r="J5452" s="2">
        <v>1314</v>
      </c>
      <c r="K5452" s="3">
        <f t="shared" si="88"/>
        <v>8614</v>
      </c>
      <c r="L5452" s="41"/>
      <c r="M5452" s="39"/>
      <c r="N5452" s="39" t="s">
        <v>52</v>
      </c>
      <c r="O5452" s="40"/>
      <c r="P5452" s="41"/>
      <c r="Q5452" s="39" t="s">
        <v>54</v>
      </c>
      <c r="R5452" s="68"/>
    </row>
    <row r="5453" spans="1:18" s="70" customFormat="1" ht="12.75" customHeight="1" x14ac:dyDescent="0.2">
      <c r="A5453" s="38" t="s">
        <v>63</v>
      </c>
      <c r="B5453" s="1"/>
      <c r="C5453" s="1"/>
      <c r="D5453" s="51"/>
      <c r="E5453" s="149" t="s">
        <v>64</v>
      </c>
      <c r="F5453" s="53"/>
      <c r="G5453" s="54" t="s">
        <v>452</v>
      </c>
      <c r="H5453" s="35">
        <v>7257.6</v>
      </c>
      <c r="I5453" s="1"/>
      <c r="J5453" s="1"/>
      <c r="K5453" s="3">
        <f t="shared" si="88"/>
        <v>7257.6</v>
      </c>
      <c r="L5453" s="41">
        <v>44225</v>
      </c>
      <c r="M5453" s="56"/>
      <c r="N5453" s="1"/>
      <c r="O5453" s="1"/>
      <c r="P5453" s="57"/>
      <c r="Q5453" s="39" t="s">
        <v>54</v>
      </c>
      <c r="R5453" s="68"/>
    </row>
    <row r="5454" spans="1:18" s="70" customFormat="1" ht="12.75" customHeight="1" x14ac:dyDescent="0.2">
      <c r="A5454" s="38" t="s">
        <v>22402</v>
      </c>
      <c r="B5454" s="39" t="s">
        <v>22398</v>
      </c>
      <c r="C5454" s="39" t="s">
        <v>22403</v>
      </c>
      <c r="D5454" s="38">
        <v>130312</v>
      </c>
      <c r="E5454" s="39" t="s">
        <v>12842</v>
      </c>
      <c r="F5454" s="38">
        <v>8266020974</v>
      </c>
      <c r="G5454" s="40" t="s">
        <v>22399</v>
      </c>
      <c r="H5454" s="2">
        <v>7250</v>
      </c>
      <c r="I5454" s="2"/>
      <c r="J5454" s="2">
        <v>1305</v>
      </c>
      <c r="K5454" s="3">
        <f t="shared" si="88"/>
        <v>8555</v>
      </c>
      <c r="L5454" s="41">
        <v>45359</v>
      </c>
      <c r="M5454" s="39">
        <v>1246776204</v>
      </c>
      <c r="N5454" s="39" t="s">
        <v>19303</v>
      </c>
      <c r="O5454" s="40" t="s">
        <v>22400</v>
      </c>
      <c r="P5454" s="41">
        <v>45413</v>
      </c>
      <c r="Q5454" s="62" t="s">
        <v>19</v>
      </c>
      <c r="R5454" s="68"/>
    </row>
    <row r="5455" spans="1:18" s="70" customFormat="1" ht="12.75" customHeight="1" x14ac:dyDescent="0.2">
      <c r="A5455" s="38" t="s">
        <v>6167</v>
      </c>
      <c r="B5455" s="1"/>
      <c r="C5455" s="1"/>
      <c r="D5455" s="51"/>
      <c r="E5455" s="39" t="s">
        <v>6168</v>
      </c>
      <c r="F5455" s="53"/>
      <c r="G5455" s="54" t="s">
        <v>8521</v>
      </c>
      <c r="H5455" s="35">
        <v>7210.76</v>
      </c>
      <c r="I5455" s="1"/>
      <c r="J5455" s="1"/>
      <c r="K5455" s="3">
        <f t="shared" si="88"/>
        <v>7210.76</v>
      </c>
      <c r="L5455" s="63"/>
      <c r="M5455" s="56"/>
      <c r="N5455" s="1"/>
      <c r="O5455" s="1"/>
      <c r="P5455" s="57"/>
      <c r="Q5455" s="42" t="s">
        <v>2417</v>
      </c>
      <c r="R5455" s="68"/>
    </row>
    <row r="5456" spans="1:18" s="70" customFormat="1" ht="12.75" customHeight="1" x14ac:dyDescent="0.2">
      <c r="A5456" s="38" t="s">
        <v>5405</v>
      </c>
      <c r="B5456" s="42" t="s">
        <v>5406</v>
      </c>
      <c r="C5456" s="42" t="s">
        <v>5407</v>
      </c>
      <c r="D5456" s="38">
        <v>816655</v>
      </c>
      <c r="E5456" s="42" t="s">
        <v>782</v>
      </c>
      <c r="F5456" s="38">
        <v>8266012288</v>
      </c>
      <c r="G5456" s="40">
        <v>151</v>
      </c>
      <c r="H5456" s="3">
        <v>7200</v>
      </c>
      <c r="I5456" s="3"/>
      <c r="J5456" s="3">
        <v>1296</v>
      </c>
      <c r="K5456" s="3">
        <f t="shared" si="88"/>
        <v>8496</v>
      </c>
      <c r="L5456" s="41">
        <v>44419.729166666664</v>
      </c>
      <c r="M5456" s="39">
        <v>6870185961</v>
      </c>
      <c r="N5456" s="42" t="s">
        <v>315</v>
      </c>
      <c r="O5456" s="42" t="s">
        <v>5408</v>
      </c>
      <c r="P5456" s="60">
        <v>44441</v>
      </c>
      <c r="Q5456" s="42" t="s">
        <v>243</v>
      </c>
      <c r="R5456" s="68"/>
    </row>
    <row r="5457" spans="1:18" s="70" customFormat="1" ht="12.75" customHeight="1" x14ac:dyDescent="0.2">
      <c r="A5457" s="38" t="s">
        <v>18305</v>
      </c>
      <c r="B5457" s="39" t="s">
        <v>18306</v>
      </c>
      <c r="C5457" s="39" t="s">
        <v>18307</v>
      </c>
      <c r="D5457" s="38">
        <v>502347</v>
      </c>
      <c r="E5457" s="39" t="s">
        <v>18308</v>
      </c>
      <c r="F5457" s="38">
        <v>8266017366</v>
      </c>
      <c r="G5457" s="40">
        <v>8224266</v>
      </c>
      <c r="H5457" s="2">
        <v>7200</v>
      </c>
      <c r="I5457" s="2"/>
      <c r="J5457" s="2">
        <v>1296</v>
      </c>
      <c r="K5457" s="3">
        <f t="shared" si="88"/>
        <v>8496</v>
      </c>
      <c r="L5457" s="41">
        <v>44979.729166666664</v>
      </c>
      <c r="M5457" s="39">
        <v>6870429172</v>
      </c>
      <c r="N5457" s="39" t="s">
        <v>3282</v>
      </c>
      <c r="O5457" s="40" t="s">
        <v>18309</v>
      </c>
      <c r="P5457" s="41">
        <v>45023</v>
      </c>
      <c r="Q5457" s="42" t="s">
        <v>2417</v>
      </c>
      <c r="R5457" s="68"/>
    </row>
    <row r="5458" spans="1:18" s="70" customFormat="1" ht="12.75" customHeight="1" x14ac:dyDescent="0.2">
      <c r="A5458" s="38" t="s">
        <v>9397</v>
      </c>
      <c r="B5458" s="42" t="s">
        <v>9398</v>
      </c>
      <c r="C5458" s="42" t="s">
        <v>9399</v>
      </c>
      <c r="D5458" s="38">
        <v>816273</v>
      </c>
      <c r="E5458" s="42" t="s">
        <v>51</v>
      </c>
      <c r="F5458" s="38">
        <v>8268005896</v>
      </c>
      <c r="G5458" s="40">
        <v>361</v>
      </c>
      <c r="H5458" s="3">
        <v>7155.1</v>
      </c>
      <c r="I5458" s="3"/>
      <c r="J5458" s="3">
        <v>1287.9000000000001</v>
      </c>
      <c r="K5458" s="3">
        <f t="shared" si="88"/>
        <v>8443</v>
      </c>
      <c r="L5458" s="41">
        <v>44553.729166666664</v>
      </c>
      <c r="M5458" s="39">
        <v>44262675</v>
      </c>
      <c r="N5458" s="42" t="s">
        <v>315</v>
      </c>
      <c r="O5458" s="42" t="s">
        <v>9400</v>
      </c>
      <c r="P5458" s="60">
        <v>44569</v>
      </c>
      <c r="Q5458" s="42" t="s">
        <v>243</v>
      </c>
      <c r="R5458" s="68"/>
    </row>
    <row r="5459" spans="1:18" s="70" customFormat="1" ht="12.75" customHeight="1" x14ac:dyDescent="0.2">
      <c r="A5459" s="38" t="s">
        <v>1434</v>
      </c>
      <c r="B5459" s="42"/>
      <c r="C5459" s="42"/>
      <c r="D5459" s="38"/>
      <c r="E5459" s="42" t="s">
        <v>1435</v>
      </c>
      <c r="F5459" s="38"/>
      <c r="G5459" s="40" t="s">
        <v>6509</v>
      </c>
      <c r="H5459" s="3">
        <v>7125</v>
      </c>
      <c r="I5459" s="3"/>
      <c r="J5459" s="3"/>
      <c r="K5459" s="3">
        <f t="shared" si="88"/>
        <v>7125</v>
      </c>
      <c r="L5459" s="41">
        <v>44464</v>
      </c>
      <c r="M5459" s="39"/>
      <c r="N5459" s="42"/>
      <c r="O5459" s="42"/>
      <c r="P5459" s="60"/>
      <c r="Q5459" s="42" t="s">
        <v>243</v>
      </c>
      <c r="R5459" s="68"/>
    </row>
    <row r="5460" spans="1:18" s="70" customFormat="1" ht="12.75" customHeight="1" x14ac:dyDescent="0.2">
      <c r="A5460" s="38">
        <v>214</v>
      </c>
      <c r="B5460" s="39" t="s">
        <v>18517</v>
      </c>
      <c r="C5460" s="39" t="s">
        <v>18518</v>
      </c>
      <c r="D5460" s="38">
        <v>105903</v>
      </c>
      <c r="E5460" s="39" t="s">
        <v>6269</v>
      </c>
      <c r="F5460" s="38">
        <v>8266016468</v>
      </c>
      <c r="G5460" s="40" t="s">
        <v>18519</v>
      </c>
      <c r="H5460" s="2">
        <v>7098.3050847457635</v>
      </c>
      <c r="I5460" s="2"/>
      <c r="J5460" s="2">
        <v>1277.6949152542375</v>
      </c>
      <c r="K5460" s="3">
        <f t="shared" si="88"/>
        <v>8376</v>
      </c>
      <c r="L5460" s="41">
        <v>44972.729166666664</v>
      </c>
      <c r="M5460" s="39">
        <v>6870444864</v>
      </c>
      <c r="N5460" s="39" t="s">
        <v>8899</v>
      </c>
      <c r="O5460" s="40" t="s">
        <v>18516</v>
      </c>
      <c r="P5460" s="41">
        <v>45022</v>
      </c>
      <c r="Q5460" s="42" t="s">
        <v>8901</v>
      </c>
      <c r="R5460" s="68"/>
    </row>
    <row r="5461" spans="1:18" s="70" customFormat="1" ht="15" customHeight="1" x14ac:dyDescent="0.25">
      <c r="A5461" s="76" t="s">
        <v>114</v>
      </c>
      <c r="B5461" s="77" t="s">
        <v>115</v>
      </c>
      <c r="C5461" s="77" t="s">
        <v>116</v>
      </c>
      <c r="D5461" s="76">
        <v>407261</v>
      </c>
      <c r="E5461" s="77" t="s">
        <v>58</v>
      </c>
      <c r="F5461" s="76">
        <v>8266009550</v>
      </c>
      <c r="G5461" s="78">
        <v>9854016590</v>
      </c>
      <c r="H5461" s="79">
        <v>7088.88</v>
      </c>
      <c r="I5461" s="79"/>
      <c r="J5461" s="79">
        <v>0</v>
      </c>
      <c r="K5461" s="80">
        <f t="shared" si="88"/>
        <v>7088.88</v>
      </c>
      <c r="L5461" s="81">
        <v>44155.729166666664</v>
      </c>
      <c r="M5461" s="77">
        <v>6870205102</v>
      </c>
      <c r="N5461" s="77" t="s">
        <v>52</v>
      </c>
      <c r="O5461" s="78"/>
      <c r="P5461" s="81"/>
      <c r="Q5461" s="77" t="s">
        <v>54</v>
      </c>
      <c r="R5461" s="83"/>
    </row>
    <row r="5462" spans="1:18" s="70" customFormat="1" ht="12.75" customHeight="1" x14ac:dyDescent="0.25">
      <c r="A5462" s="38" t="s">
        <v>141</v>
      </c>
      <c r="B5462" s="39" t="s">
        <v>142</v>
      </c>
      <c r="C5462" s="39" t="s">
        <v>143</v>
      </c>
      <c r="D5462" s="38">
        <v>407261</v>
      </c>
      <c r="E5462" s="77" t="s">
        <v>58</v>
      </c>
      <c r="F5462" s="38">
        <v>8266009550</v>
      </c>
      <c r="G5462" s="40">
        <v>9854016429</v>
      </c>
      <c r="H5462" s="2">
        <v>7088.88</v>
      </c>
      <c r="I5462" s="2"/>
      <c r="J5462" s="2">
        <v>0</v>
      </c>
      <c r="K5462" s="3">
        <f t="shared" si="88"/>
        <v>7088.88</v>
      </c>
      <c r="L5462" s="41">
        <v>44147.729166666664</v>
      </c>
      <c r="M5462" s="39">
        <v>6870204535</v>
      </c>
      <c r="N5462" s="39" t="s">
        <v>52</v>
      </c>
      <c r="O5462" s="40"/>
      <c r="P5462" s="41"/>
      <c r="Q5462" s="39" t="s">
        <v>54</v>
      </c>
      <c r="R5462" s="68"/>
    </row>
    <row r="5463" spans="1:18" s="70" customFormat="1" ht="12.75" customHeight="1" x14ac:dyDescent="0.25">
      <c r="A5463" s="38" t="s">
        <v>144</v>
      </c>
      <c r="B5463" s="39" t="s">
        <v>145</v>
      </c>
      <c r="C5463" s="39" t="s">
        <v>146</v>
      </c>
      <c r="D5463" s="38">
        <v>407261</v>
      </c>
      <c r="E5463" s="77" t="s">
        <v>58</v>
      </c>
      <c r="F5463" s="38">
        <v>8266009550</v>
      </c>
      <c r="G5463" s="40">
        <v>9854016571</v>
      </c>
      <c r="H5463" s="2">
        <v>7088.88</v>
      </c>
      <c r="I5463" s="2"/>
      <c r="J5463" s="2">
        <v>0</v>
      </c>
      <c r="K5463" s="3">
        <f t="shared" si="88"/>
        <v>7088.88</v>
      </c>
      <c r="L5463" s="41">
        <v>44154.729166666664</v>
      </c>
      <c r="M5463" s="39">
        <v>6870204568</v>
      </c>
      <c r="N5463" s="39" t="s">
        <v>52</v>
      </c>
      <c r="O5463" s="40"/>
      <c r="P5463" s="41"/>
      <c r="Q5463" s="39" t="s">
        <v>54</v>
      </c>
      <c r="R5463" s="68"/>
    </row>
    <row r="5464" spans="1:18" s="70" customFormat="1" ht="12.75" customHeight="1" x14ac:dyDescent="0.25">
      <c r="A5464" s="38" t="s">
        <v>150</v>
      </c>
      <c r="B5464" s="39" t="s">
        <v>151</v>
      </c>
      <c r="C5464" s="39" t="s">
        <v>152</v>
      </c>
      <c r="D5464" s="38">
        <v>407261</v>
      </c>
      <c r="E5464" s="77" t="s">
        <v>58</v>
      </c>
      <c r="F5464" s="38">
        <v>8266009550</v>
      </c>
      <c r="G5464" s="40">
        <v>9854016445</v>
      </c>
      <c r="H5464" s="2">
        <v>7088.88</v>
      </c>
      <c r="I5464" s="2"/>
      <c r="J5464" s="2">
        <v>0</v>
      </c>
      <c r="K5464" s="3">
        <f t="shared" si="88"/>
        <v>7088.88</v>
      </c>
      <c r="L5464" s="41">
        <v>44148.729166666664</v>
      </c>
      <c r="M5464" s="39">
        <v>6870204657</v>
      </c>
      <c r="N5464" s="39" t="s">
        <v>52</v>
      </c>
      <c r="O5464" s="40"/>
      <c r="P5464" s="41"/>
      <c r="Q5464" s="39" t="s">
        <v>54</v>
      </c>
      <c r="R5464" s="68"/>
    </row>
    <row r="5465" spans="1:18" s="70" customFormat="1" ht="12.75" customHeight="1" x14ac:dyDescent="0.25">
      <c r="A5465" s="38" t="s">
        <v>153</v>
      </c>
      <c r="B5465" s="39" t="s">
        <v>154</v>
      </c>
      <c r="C5465" s="39" t="s">
        <v>155</v>
      </c>
      <c r="D5465" s="38">
        <v>407261</v>
      </c>
      <c r="E5465" s="77" t="s">
        <v>58</v>
      </c>
      <c r="F5465" s="38">
        <v>8266009550</v>
      </c>
      <c r="G5465" s="40">
        <v>9854016546</v>
      </c>
      <c r="H5465" s="2">
        <v>7088.88</v>
      </c>
      <c r="I5465" s="2"/>
      <c r="J5465" s="2">
        <v>0</v>
      </c>
      <c r="K5465" s="3">
        <f t="shared" si="88"/>
        <v>7088.88</v>
      </c>
      <c r="L5465" s="41">
        <v>44153.729166666664</v>
      </c>
      <c r="M5465" s="39">
        <v>6870204738</v>
      </c>
      <c r="N5465" s="39" t="s">
        <v>52</v>
      </c>
      <c r="O5465" s="40"/>
      <c r="P5465" s="41"/>
      <c r="Q5465" s="39" t="s">
        <v>54</v>
      </c>
      <c r="R5465" s="68"/>
    </row>
    <row r="5466" spans="1:18" s="70" customFormat="1" ht="12.75" customHeight="1" x14ac:dyDescent="0.2">
      <c r="A5466" s="38" t="s">
        <v>8445</v>
      </c>
      <c r="B5466" s="42" t="s">
        <v>8446</v>
      </c>
      <c r="C5466" s="42" t="s">
        <v>8447</v>
      </c>
      <c r="D5466" s="38">
        <v>703046</v>
      </c>
      <c r="E5466" s="42" t="s">
        <v>678</v>
      </c>
      <c r="F5466" s="38">
        <v>8266012621</v>
      </c>
      <c r="G5466" s="40" t="s">
        <v>8448</v>
      </c>
      <c r="H5466" s="3">
        <v>7082</v>
      </c>
      <c r="I5466" s="3"/>
      <c r="J5466" s="3">
        <v>0</v>
      </c>
      <c r="K5466" s="3">
        <f t="shared" si="88"/>
        <v>7082</v>
      </c>
      <c r="L5466" s="41">
        <v>44519.729166666664</v>
      </c>
      <c r="M5466" s="39">
        <v>3445019784</v>
      </c>
      <c r="N5466" s="42" t="s">
        <v>315</v>
      </c>
      <c r="O5466" s="42" t="s">
        <v>8449</v>
      </c>
      <c r="P5466" s="60">
        <v>44542</v>
      </c>
      <c r="Q5466" s="42" t="s">
        <v>243</v>
      </c>
      <c r="R5466" s="68"/>
    </row>
    <row r="5467" spans="1:18" s="70" customFormat="1" ht="12.75" customHeight="1" x14ac:dyDescent="0.2">
      <c r="A5467" s="38" t="s">
        <v>1434</v>
      </c>
      <c r="B5467" s="42"/>
      <c r="C5467" s="42"/>
      <c r="D5467" s="38"/>
      <c r="E5467" s="42" t="s">
        <v>1435</v>
      </c>
      <c r="F5467" s="38"/>
      <c r="G5467" s="40" t="s">
        <v>11159</v>
      </c>
      <c r="H5467" s="3">
        <v>7080</v>
      </c>
      <c r="I5467" s="3"/>
      <c r="J5467" s="3"/>
      <c r="K5467" s="3">
        <f t="shared" si="88"/>
        <v>7080</v>
      </c>
      <c r="L5467" s="41">
        <v>44618</v>
      </c>
      <c r="M5467" s="39"/>
      <c r="N5467" s="42"/>
      <c r="O5467" s="42"/>
      <c r="P5467" s="60"/>
      <c r="Q5467" s="42" t="s">
        <v>243</v>
      </c>
      <c r="R5467" s="68"/>
    </row>
    <row r="5468" spans="1:18" s="70" customFormat="1" ht="12.75" customHeight="1" x14ac:dyDescent="0.2">
      <c r="A5468" s="38" t="s">
        <v>63</v>
      </c>
      <c r="B5468" s="1"/>
      <c r="C5468" s="1"/>
      <c r="D5468" s="51"/>
      <c r="E5468" s="149" t="s">
        <v>64</v>
      </c>
      <c r="F5468" s="53"/>
      <c r="G5468" s="54" t="s">
        <v>19247</v>
      </c>
      <c r="H5468" s="35">
        <v>7010</v>
      </c>
      <c r="I5468" s="1"/>
      <c r="J5468" s="1"/>
      <c r="K5468" s="3">
        <f t="shared" si="88"/>
        <v>7010</v>
      </c>
      <c r="L5468" s="41">
        <v>45071</v>
      </c>
      <c r="M5468" s="56"/>
      <c r="N5468" s="1"/>
      <c r="O5468" s="1"/>
      <c r="P5468" s="57"/>
      <c r="Q5468" s="39" t="s">
        <v>54</v>
      </c>
      <c r="R5468" s="68"/>
    </row>
    <row r="5469" spans="1:18" s="70" customFormat="1" ht="12.75" customHeight="1" x14ac:dyDescent="0.2">
      <c r="A5469" s="38" t="s">
        <v>14018</v>
      </c>
      <c r="B5469" s="39" t="s">
        <v>14019</v>
      </c>
      <c r="C5469" s="39" t="s">
        <v>14020</v>
      </c>
      <c r="D5469" s="38">
        <v>107766</v>
      </c>
      <c r="E5469" s="129" t="s">
        <v>14021</v>
      </c>
      <c r="F5469" s="38">
        <v>8266014936</v>
      </c>
      <c r="G5469" s="40" t="s">
        <v>14022</v>
      </c>
      <c r="H5469" s="2"/>
      <c r="I5469" s="2"/>
      <c r="J5469" s="2">
        <v>1260</v>
      </c>
      <c r="K5469" s="3">
        <f t="shared" si="88"/>
        <v>1260</v>
      </c>
      <c r="L5469" s="41">
        <v>44706.729166666664</v>
      </c>
      <c r="M5469" s="39">
        <v>6870099245</v>
      </c>
      <c r="N5469" s="39" t="s">
        <v>3282</v>
      </c>
      <c r="O5469" s="40" t="s">
        <v>14023</v>
      </c>
      <c r="P5469" s="41">
        <v>44755</v>
      </c>
      <c r="Q5469" s="42" t="s">
        <v>2417</v>
      </c>
      <c r="R5469" s="68"/>
    </row>
    <row r="5470" spans="1:18" s="70" customFormat="1" ht="12.75" customHeight="1" x14ac:dyDescent="0.2">
      <c r="A5470" s="38" t="s">
        <v>19831</v>
      </c>
      <c r="B5470" s="39" t="s">
        <v>19832</v>
      </c>
      <c r="C5470" s="39" t="s">
        <v>19833</v>
      </c>
      <c r="D5470" s="38">
        <v>128773</v>
      </c>
      <c r="E5470" s="39" t="s">
        <v>13807</v>
      </c>
      <c r="F5470" s="38">
        <v>8266018436</v>
      </c>
      <c r="G5470" s="40">
        <v>393</v>
      </c>
      <c r="H5470" s="2">
        <v>7000</v>
      </c>
      <c r="I5470" s="2"/>
      <c r="J5470" s="2">
        <v>1260</v>
      </c>
      <c r="K5470" s="3">
        <f t="shared" si="88"/>
        <v>8260</v>
      </c>
      <c r="L5470" s="41">
        <v>45099.729166666664</v>
      </c>
      <c r="M5470" s="39">
        <v>1246431471</v>
      </c>
      <c r="N5470" s="39" t="s">
        <v>19303</v>
      </c>
      <c r="O5470" s="40" t="s">
        <v>19834</v>
      </c>
      <c r="P5470" s="41">
        <v>45147</v>
      </c>
      <c r="Q5470" s="62" t="s">
        <v>19</v>
      </c>
      <c r="R5470" s="68"/>
    </row>
    <row r="5471" spans="1:18" s="70" customFormat="1" ht="12.75" customHeight="1" x14ac:dyDescent="0.2">
      <c r="A5471" s="38" t="s">
        <v>63</v>
      </c>
      <c r="B5471" s="1"/>
      <c r="C5471" s="1"/>
      <c r="D5471" s="51"/>
      <c r="E5471" s="149" t="s">
        <v>64</v>
      </c>
      <c r="F5471" s="53"/>
      <c r="G5471" s="54" t="s">
        <v>1081</v>
      </c>
      <c r="H5471" s="35">
        <v>6945.9</v>
      </c>
      <c r="I5471" s="1"/>
      <c r="J5471" s="1"/>
      <c r="K5471" s="3">
        <f t="shared" si="88"/>
        <v>6945.9</v>
      </c>
      <c r="L5471" s="41">
        <v>44274</v>
      </c>
      <c r="M5471" s="56"/>
      <c r="N5471" s="1"/>
      <c r="O5471" s="1"/>
      <c r="P5471" s="57"/>
      <c r="Q5471" s="39" t="s">
        <v>54</v>
      </c>
      <c r="R5471" s="68"/>
    </row>
    <row r="5472" spans="1:18" s="70" customFormat="1" ht="12.75" customHeight="1" x14ac:dyDescent="0.2">
      <c r="A5472" s="38" t="s">
        <v>63</v>
      </c>
      <c r="B5472" s="1"/>
      <c r="C5472" s="1"/>
      <c r="D5472" s="51"/>
      <c r="E5472" s="149" t="s">
        <v>64</v>
      </c>
      <c r="F5472" s="53"/>
      <c r="G5472" s="54" t="s">
        <v>16170</v>
      </c>
      <c r="H5472" s="35">
        <v>6909.3</v>
      </c>
      <c r="I5472" s="1"/>
      <c r="J5472" s="1"/>
      <c r="K5472" s="3">
        <f t="shared" si="88"/>
        <v>6909.3</v>
      </c>
      <c r="L5472" s="41">
        <v>44881</v>
      </c>
      <c r="M5472" s="56"/>
      <c r="N5472" s="1"/>
      <c r="O5472" s="1"/>
      <c r="P5472" s="57"/>
      <c r="Q5472" s="39" t="s">
        <v>54</v>
      </c>
      <c r="R5472" s="68"/>
    </row>
    <row r="5473" spans="1:18" s="70" customFormat="1" ht="12.75" customHeight="1" x14ac:dyDescent="0.2">
      <c r="A5473" s="38" t="s">
        <v>13670</v>
      </c>
      <c r="B5473" s="39" t="s">
        <v>13671</v>
      </c>
      <c r="C5473" s="39" t="s">
        <v>13672</v>
      </c>
      <c r="D5473" s="38">
        <v>703046</v>
      </c>
      <c r="E5473" s="42" t="s">
        <v>678</v>
      </c>
      <c r="F5473" s="38">
        <v>8266014541</v>
      </c>
      <c r="G5473" s="40" t="s">
        <v>13673</v>
      </c>
      <c r="H5473" s="2">
        <v>6871</v>
      </c>
      <c r="I5473" s="2"/>
      <c r="J5473" s="2">
        <v>0</v>
      </c>
      <c r="K5473" s="3">
        <f t="shared" si="88"/>
        <v>6871</v>
      </c>
      <c r="L5473" s="41">
        <v>44701.729166666664</v>
      </c>
      <c r="M5473" s="39">
        <v>3445006524</v>
      </c>
      <c r="N5473" s="39" t="s">
        <v>52</v>
      </c>
      <c r="O5473" s="40" t="s">
        <v>13674</v>
      </c>
      <c r="P5473" s="41">
        <v>44733</v>
      </c>
      <c r="Q5473" s="39" t="s">
        <v>54</v>
      </c>
      <c r="R5473" s="68"/>
    </row>
    <row r="5474" spans="1:18" s="70" customFormat="1" ht="12.75" customHeight="1" x14ac:dyDescent="0.2">
      <c r="A5474" s="38">
        <v>16</v>
      </c>
      <c r="B5474" s="39" t="s">
        <v>17025</v>
      </c>
      <c r="C5474" s="39" t="s">
        <v>17026</v>
      </c>
      <c r="D5474" s="38">
        <v>811923</v>
      </c>
      <c r="E5474" s="39" t="s">
        <v>13858</v>
      </c>
      <c r="F5474" s="38">
        <v>8268010793</v>
      </c>
      <c r="G5474" s="40" t="s">
        <v>17027</v>
      </c>
      <c r="H5474" s="2">
        <v>6840</v>
      </c>
      <c r="I5474" s="2"/>
      <c r="J5474" s="2">
        <v>1231.2</v>
      </c>
      <c r="K5474" s="3">
        <f t="shared" si="88"/>
        <v>8071.2</v>
      </c>
      <c r="L5474" s="41">
        <v>44929.729166666664</v>
      </c>
      <c r="M5474" s="39">
        <v>44394111</v>
      </c>
      <c r="N5474" s="39" t="s">
        <v>8899</v>
      </c>
      <c r="O5474" s="40" t="s">
        <v>17028</v>
      </c>
      <c r="P5474" s="41">
        <v>44944</v>
      </c>
      <c r="Q5474" s="42" t="s">
        <v>8901</v>
      </c>
      <c r="R5474" s="68"/>
    </row>
    <row r="5475" spans="1:18" s="70" customFormat="1" ht="12.75" customHeight="1" x14ac:dyDescent="0.2">
      <c r="A5475" s="38" t="s">
        <v>16566</v>
      </c>
      <c r="B5475" s="39" t="s">
        <v>16567</v>
      </c>
      <c r="C5475" s="39" t="s">
        <v>16568</v>
      </c>
      <c r="D5475" s="38">
        <v>702680</v>
      </c>
      <c r="E5475" s="39" t="s">
        <v>16564</v>
      </c>
      <c r="F5475" s="38">
        <v>8262000058</v>
      </c>
      <c r="G5475" s="40" t="s">
        <v>16569</v>
      </c>
      <c r="H5475" s="2">
        <v>6796.610169491526</v>
      </c>
      <c r="I5475" s="2"/>
      <c r="J5475" s="2">
        <v>1223.3898305084747</v>
      </c>
      <c r="K5475" s="3">
        <f t="shared" si="88"/>
        <v>8020.0000000000009</v>
      </c>
      <c r="L5475" s="41">
        <v>44827.729166666664</v>
      </c>
      <c r="M5475" s="39">
        <v>44512121</v>
      </c>
      <c r="N5475" s="39" t="s">
        <v>3282</v>
      </c>
      <c r="O5475" s="40"/>
      <c r="P5475" s="41"/>
      <c r="Q5475" s="42" t="s">
        <v>2417</v>
      </c>
      <c r="R5475" s="68"/>
    </row>
    <row r="5476" spans="1:18" s="70" customFormat="1" ht="12.75" customHeight="1" x14ac:dyDescent="0.2">
      <c r="A5476" s="38" t="s">
        <v>63</v>
      </c>
      <c r="B5476" s="1"/>
      <c r="C5476" s="1"/>
      <c r="D5476" s="51"/>
      <c r="E5476" s="149" t="s">
        <v>64</v>
      </c>
      <c r="F5476" s="53"/>
      <c r="G5476" s="54" t="s">
        <v>18436</v>
      </c>
      <c r="H5476" s="35">
        <v>6791.4</v>
      </c>
      <c r="I5476" s="1"/>
      <c r="J5476" s="1"/>
      <c r="K5476" s="3">
        <f t="shared" si="88"/>
        <v>6791.4</v>
      </c>
      <c r="L5476" s="41">
        <v>45013</v>
      </c>
      <c r="M5476" s="56"/>
      <c r="N5476" s="1"/>
      <c r="O5476" s="1"/>
      <c r="P5476" s="57"/>
      <c r="Q5476" s="39" t="s">
        <v>54</v>
      </c>
      <c r="R5476" s="68"/>
    </row>
    <row r="5477" spans="1:18" s="70" customFormat="1" ht="12.75" customHeight="1" x14ac:dyDescent="0.2">
      <c r="A5477" s="38" t="s">
        <v>13121</v>
      </c>
      <c r="B5477" s="39" t="s">
        <v>13122</v>
      </c>
      <c r="C5477" s="39" t="s">
        <v>13123</v>
      </c>
      <c r="D5477" s="58">
        <v>118480</v>
      </c>
      <c r="E5477" s="39" t="s">
        <v>9826</v>
      </c>
      <c r="F5477" s="38">
        <v>8265000171</v>
      </c>
      <c r="G5477" s="40" t="s">
        <v>13124</v>
      </c>
      <c r="H5477" s="10">
        <v>6756.49</v>
      </c>
      <c r="I5477" s="10"/>
      <c r="J5477" s="2">
        <v>1216.1681999999998</v>
      </c>
      <c r="K5477" s="3">
        <f t="shared" si="88"/>
        <v>7972.6581999999999</v>
      </c>
      <c r="L5477" s="41">
        <v>44663.729166666664</v>
      </c>
      <c r="M5477" s="39">
        <v>6870036375</v>
      </c>
      <c r="N5477" s="39" t="s">
        <v>3282</v>
      </c>
      <c r="O5477" s="40" t="s">
        <v>13125</v>
      </c>
      <c r="P5477" s="41">
        <v>44689</v>
      </c>
      <c r="Q5477" s="42" t="s">
        <v>2417</v>
      </c>
      <c r="R5477" s="68"/>
    </row>
    <row r="5478" spans="1:18" s="70" customFormat="1" ht="12.75" customHeight="1" x14ac:dyDescent="0.2">
      <c r="A5478" s="38" t="s">
        <v>63</v>
      </c>
      <c r="B5478" s="1"/>
      <c r="C5478" s="1"/>
      <c r="D5478" s="51"/>
      <c r="E5478" s="149" t="s">
        <v>64</v>
      </c>
      <c r="F5478" s="53"/>
      <c r="G5478" s="54" t="s">
        <v>12685</v>
      </c>
      <c r="H5478" s="35">
        <v>6755.64</v>
      </c>
      <c r="I5478" s="1"/>
      <c r="J5478" s="1"/>
      <c r="K5478" s="3">
        <f t="shared" si="88"/>
        <v>6755.64</v>
      </c>
      <c r="L5478" s="41">
        <v>44678</v>
      </c>
      <c r="M5478" s="56"/>
      <c r="N5478" s="1"/>
      <c r="O5478" s="1"/>
      <c r="P5478" s="57"/>
      <c r="Q5478" s="39" t="s">
        <v>54</v>
      </c>
      <c r="R5478" s="68"/>
    </row>
    <row r="5479" spans="1:18" s="70" customFormat="1" ht="12.75" customHeight="1" x14ac:dyDescent="0.2">
      <c r="A5479" s="38" t="s">
        <v>15222</v>
      </c>
      <c r="B5479" s="42" t="s">
        <v>15223</v>
      </c>
      <c r="C5479" s="42" t="s">
        <v>15224</v>
      </c>
      <c r="D5479" s="38">
        <v>128635</v>
      </c>
      <c r="E5479" s="42" t="s">
        <v>989</v>
      </c>
      <c r="F5479" s="38">
        <v>8266015487</v>
      </c>
      <c r="G5479" s="40" t="s">
        <v>15225</v>
      </c>
      <c r="H5479" s="3">
        <v>6750</v>
      </c>
      <c r="I5479" s="3"/>
      <c r="J5479" s="3">
        <v>1215</v>
      </c>
      <c r="K5479" s="3">
        <f t="shared" si="88"/>
        <v>7965</v>
      </c>
      <c r="L5479" s="41">
        <v>44769.729166666664</v>
      </c>
      <c r="M5479" s="39">
        <v>6870182595</v>
      </c>
      <c r="N5479" s="42" t="s">
        <v>315</v>
      </c>
      <c r="O5479" s="42" t="s">
        <v>15226</v>
      </c>
      <c r="P5479" s="60">
        <v>44814</v>
      </c>
      <c r="Q5479" s="42" t="s">
        <v>243</v>
      </c>
      <c r="R5479" s="68"/>
    </row>
    <row r="5480" spans="1:18" s="70" customFormat="1" ht="12.75" customHeight="1" x14ac:dyDescent="0.2">
      <c r="A5480" s="38" t="s">
        <v>20718</v>
      </c>
      <c r="B5480" s="39" t="s">
        <v>20719</v>
      </c>
      <c r="C5480" s="39" t="s">
        <v>20720</v>
      </c>
      <c r="D5480" s="38">
        <v>128635</v>
      </c>
      <c r="E5480" s="39" t="s">
        <v>989</v>
      </c>
      <c r="F5480" s="38">
        <v>8266018500</v>
      </c>
      <c r="G5480" s="40" t="s">
        <v>20721</v>
      </c>
      <c r="H5480" s="2">
        <v>6750</v>
      </c>
      <c r="I5480" s="2"/>
      <c r="J5480" s="2">
        <v>1215</v>
      </c>
      <c r="K5480" s="3">
        <f t="shared" si="88"/>
        <v>7965</v>
      </c>
      <c r="L5480" s="41">
        <v>45183.729166666664</v>
      </c>
      <c r="M5480" s="39">
        <v>1246552616</v>
      </c>
      <c r="N5480" s="39" t="s">
        <v>19303</v>
      </c>
      <c r="O5480" s="40" t="s">
        <v>20722</v>
      </c>
      <c r="P5480" s="41">
        <v>45235</v>
      </c>
      <c r="Q5480" s="62" t="s">
        <v>19</v>
      </c>
      <c r="R5480" s="68"/>
    </row>
    <row r="5481" spans="1:18" s="70" customFormat="1" ht="12.75" customHeight="1" x14ac:dyDescent="0.2">
      <c r="A5481" s="38" t="s">
        <v>63</v>
      </c>
      <c r="B5481" s="1"/>
      <c r="C5481" s="1"/>
      <c r="D5481" s="51"/>
      <c r="E5481" s="149" t="s">
        <v>64</v>
      </c>
      <c r="F5481" s="53"/>
      <c r="G5481" s="54" t="s">
        <v>7608</v>
      </c>
      <c r="H5481" s="35">
        <v>6715.09</v>
      </c>
      <c r="I5481" s="1"/>
      <c r="J5481" s="1"/>
      <c r="K5481" s="3">
        <f t="shared" si="88"/>
        <v>6715.09</v>
      </c>
      <c r="L5481" s="41">
        <v>44499</v>
      </c>
      <c r="M5481" s="56"/>
      <c r="N5481" s="1"/>
      <c r="O5481" s="1"/>
      <c r="P5481" s="57"/>
      <c r="Q5481" s="39" t="s">
        <v>54</v>
      </c>
      <c r="R5481" s="68"/>
    </row>
    <row r="5482" spans="1:18" s="70" customFormat="1" ht="12.75" customHeight="1" x14ac:dyDescent="0.2">
      <c r="A5482" s="38" t="s">
        <v>63</v>
      </c>
      <c r="B5482" s="1"/>
      <c r="C5482" s="1"/>
      <c r="D5482" s="51"/>
      <c r="E5482" s="149" t="s">
        <v>64</v>
      </c>
      <c r="F5482" s="53"/>
      <c r="G5482" s="54" t="s">
        <v>653</v>
      </c>
      <c r="H5482" s="35">
        <v>6708.36</v>
      </c>
      <c r="I5482" s="1"/>
      <c r="J5482" s="1"/>
      <c r="K5482" s="3">
        <f t="shared" si="88"/>
        <v>6708.36</v>
      </c>
      <c r="L5482" s="41">
        <v>44254</v>
      </c>
      <c r="M5482" s="56"/>
      <c r="N5482" s="1"/>
      <c r="O5482" s="1"/>
      <c r="P5482" s="57"/>
      <c r="Q5482" s="39" t="s">
        <v>54</v>
      </c>
      <c r="R5482" s="68"/>
    </row>
    <row r="5483" spans="1:18" s="70" customFormat="1" ht="12.75" customHeight="1" x14ac:dyDescent="0.2">
      <c r="A5483" s="38" t="s">
        <v>63</v>
      </c>
      <c r="B5483" s="1"/>
      <c r="C5483" s="1"/>
      <c r="D5483" s="51"/>
      <c r="E5483" s="149" t="s">
        <v>64</v>
      </c>
      <c r="F5483" s="53"/>
      <c r="G5483" s="54" t="s">
        <v>654</v>
      </c>
      <c r="H5483" s="35">
        <v>6708.36</v>
      </c>
      <c r="I5483" s="1"/>
      <c r="J5483" s="1"/>
      <c r="K5483" s="3">
        <f t="shared" si="88"/>
        <v>6708.36</v>
      </c>
      <c r="L5483" s="41">
        <v>44254</v>
      </c>
      <c r="M5483" s="56"/>
      <c r="N5483" s="1"/>
      <c r="O5483" s="1"/>
      <c r="P5483" s="57"/>
      <c r="Q5483" s="39" t="s">
        <v>54</v>
      </c>
      <c r="R5483" s="68"/>
    </row>
    <row r="5484" spans="1:18" s="70" customFormat="1" ht="12.75" customHeight="1" x14ac:dyDescent="0.2">
      <c r="A5484" s="38" t="s">
        <v>63</v>
      </c>
      <c r="B5484" s="1"/>
      <c r="C5484" s="1"/>
      <c r="D5484" s="51"/>
      <c r="E5484" s="149" t="s">
        <v>64</v>
      </c>
      <c r="F5484" s="53"/>
      <c r="G5484" s="54" t="s">
        <v>655</v>
      </c>
      <c r="H5484" s="35">
        <v>6696.83</v>
      </c>
      <c r="I5484" s="1"/>
      <c r="J5484" s="1"/>
      <c r="K5484" s="3">
        <f t="shared" si="88"/>
        <v>6696.83</v>
      </c>
      <c r="L5484" s="41">
        <v>44254</v>
      </c>
      <c r="M5484" s="56"/>
      <c r="N5484" s="1"/>
      <c r="O5484" s="1"/>
      <c r="P5484" s="57"/>
      <c r="Q5484" s="39" t="s">
        <v>54</v>
      </c>
      <c r="R5484" s="68"/>
    </row>
    <row r="5485" spans="1:18" s="70" customFormat="1" ht="12.75" customHeight="1" x14ac:dyDescent="0.2">
      <c r="A5485" s="38" t="s">
        <v>22590</v>
      </c>
      <c r="B5485" s="39" t="s">
        <v>22591</v>
      </c>
      <c r="C5485" s="39" t="s">
        <v>22592</v>
      </c>
      <c r="D5485" s="38">
        <v>407757</v>
      </c>
      <c r="E5485" s="90" t="s">
        <v>22593</v>
      </c>
      <c r="F5485" s="38">
        <v>8266021435</v>
      </c>
      <c r="G5485" s="40">
        <v>8496884925</v>
      </c>
      <c r="H5485" s="2">
        <v>6670.0000000000009</v>
      </c>
      <c r="I5485" s="2"/>
      <c r="J5485" s="2">
        <v>1200.6000000000001</v>
      </c>
      <c r="K5485" s="3">
        <f t="shared" si="88"/>
        <v>7870.6000000000013</v>
      </c>
      <c r="L5485" s="41">
        <v>45393.729166666664</v>
      </c>
      <c r="M5485" s="39"/>
      <c r="N5485" s="39" t="s">
        <v>18453</v>
      </c>
      <c r="O5485" s="40"/>
      <c r="P5485" s="41"/>
      <c r="Q5485" s="62" t="s">
        <v>21</v>
      </c>
      <c r="R5485" s="68"/>
    </row>
    <row r="5486" spans="1:18" s="70" customFormat="1" ht="12.75" customHeight="1" x14ac:dyDescent="0.2">
      <c r="A5486" s="38" t="s">
        <v>63</v>
      </c>
      <c r="B5486" s="1"/>
      <c r="C5486" s="1"/>
      <c r="D5486" s="51"/>
      <c r="E5486" s="149" t="s">
        <v>64</v>
      </c>
      <c r="F5486" s="53"/>
      <c r="G5486" s="54" t="s">
        <v>13341</v>
      </c>
      <c r="H5486" s="35">
        <v>6639.67</v>
      </c>
      <c r="I5486" s="1"/>
      <c r="J5486" s="1"/>
      <c r="K5486" s="3">
        <f t="shared" si="88"/>
        <v>6639.67</v>
      </c>
      <c r="L5486" s="41">
        <v>44695</v>
      </c>
      <c r="M5486" s="56"/>
      <c r="N5486" s="1"/>
      <c r="O5486" s="1"/>
      <c r="P5486" s="57"/>
      <c r="Q5486" s="39" t="s">
        <v>54</v>
      </c>
      <c r="R5486" s="68"/>
    </row>
    <row r="5487" spans="1:18" s="70" customFormat="1" ht="12.75" customHeight="1" x14ac:dyDescent="0.2">
      <c r="A5487" s="38" t="s">
        <v>10879</v>
      </c>
      <c r="B5487" s="39" t="s">
        <v>10880</v>
      </c>
      <c r="C5487" s="39" t="s">
        <v>10881</v>
      </c>
      <c r="D5487" s="38">
        <v>503163</v>
      </c>
      <c r="E5487" s="39" t="s">
        <v>10882</v>
      </c>
      <c r="F5487" s="38">
        <v>8266013468</v>
      </c>
      <c r="G5487" s="40" t="s">
        <v>10883</v>
      </c>
      <c r="H5487" s="2">
        <v>6583.0508474576272</v>
      </c>
      <c r="I5487" s="2"/>
      <c r="J5487" s="2">
        <v>1184.9491525423728</v>
      </c>
      <c r="K5487" s="3">
        <f t="shared" si="88"/>
        <v>7768</v>
      </c>
      <c r="L5487" s="41">
        <v>44585.729166666664</v>
      </c>
      <c r="M5487" s="39">
        <v>6870383719</v>
      </c>
      <c r="N5487" s="39" t="s">
        <v>3282</v>
      </c>
      <c r="O5487" s="40" t="s">
        <v>10884</v>
      </c>
      <c r="P5487" s="41">
        <v>44648</v>
      </c>
      <c r="Q5487" s="42" t="s">
        <v>2417</v>
      </c>
      <c r="R5487" s="68"/>
    </row>
    <row r="5488" spans="1:18" s="70" customFormat="1" ht="12.75" customHeight="1" x14ac:dyDescent="0.2">
      <c r="A5488" s="38">
        <v>17</v>
      </c>
      <c r="B5488" s="39" t="s">
        <v>21509</v>
      </c>
      <c r="C5488" s="39" t="s">
        <v>21510</v>
      </c>
      <c r="D5488" s="38">
        <v>811923</v>
      </c>
      <c r="E5488" s="39" t="s">
        <v>13858</v>
      </c>
      <c r="F5488" s="38">
        <v>8268013992</v>
      </c>
      <c r="G5488" s="40" t="s">
        <v>21511</v>
      </c>
      <c r="H5488" s="2">
        <v>6576.9491525423737</v>
      </c>
      <c r="I5488" s="2"/>
      <c r="J5488" s="2">
        <v>1183.8508474576272</v>
      </c>
      <c r="K5488" s="3">
        <f t="shared" si="88"/>
        <v>7760.8000000000011</v>
      </c>
      <c r="L5488" s="41">
        <v>45202.729166666664</v>
      </c>
      <c r="M5488" s="39">
        <v>160933974</v>
      </c>
      <c r="N5488" s="39" t="s">
        <v>8899</v>
      </c>
      <c r="O5488" s="40" t="s">
        <v>21512</v>
      </c>
      <c r="P5488" s="41">
        <v>45305</v>
      </c>
      <c r="Q5488" s="42" t="s">
        <v>8901</v>
      </c>
      <c r="R5488" s="68"/>
    </row>
    <row r="5489" spans="1:18" s="70" customFormat="1" ht="12.75" customHeight="1" x14ac:dyDescent="0.2">
      <c r="A5489" s="38" t="s">
        <v>1386</v>
      </c>
      <c r="B5489" s="42" t="s">
        <v>1387</v>
      </c>
      <c r="C5489" s="42" t="s">
        <v>1388</v>
      </c>
      <c r="D5489" s="38">
        <v>816273</v>
      </c>
      <c r="E5489" s="42" t="s">
        <v>51</v>
      </c>
      <c r="F5489" s="38">
        <v>8268005896</v>
      </c>
      <c r="G5489" s="40">
        <v>174</v>
      </c>
      <c r="H5489" s="3">
        <v>6572.84</v>
      </c>
      <c r="I5489" s="3"/>
      <c r="J5489" s="3">
        <v>1183.1600000000001</v>
      </c>
      <c r="K5489" s="3">
        <f t="shared" si="88"/>
        <v>7756</v>
      </c>
      <c r="L5489" s="41">
        <v>44281.729166666664</v>
      </c>
      <c r="M5489" s="39">
        <v>44329791</v>
      </c>
      <c r="N5489" s="42" t="s">
        <v>315</v>
      </c>
      <c r="O5489" s="42" t="s">
        <v>1389</v>
      </c>
      <c r="P5489" s="60">
        <v>44296</v>
      </c>
      <c r="Q5489" s="42" t="s">
        <v>243</v>
      </c>
      <c r="R5489" s="68"/>
    </row>
    <row r="5490" spans="1:18" s="70" customFormat="1" ht="12.75" customHeight="1" x14ac:dyDescent="0.25">
      <c r="A5490" s="38" t="s">
        <v>1040</v>
      </c>
      <c r="B5490" s="39" t="s">
        <v>1041</v>
      </c>
      <c r="C5490" s="39" t="s">
        <v>1042</v>
      </c>
      <c r="D5490" s="38">
        <v>407261</v>
      </c>
      <c r="E5490" s="77" t="s">
        <v>58</v>
      </c>
      <c r="F5490" s="38">
        <v>8266009891</v>
      </c>
      <c r="G5490" s="40">
        <v>9854018695</v>
      </c>
      <c r="H5490" s="2">
        <v>6524.15</v>
      </c>
      <c r="I5490" s="2"/>
      <c r="J5490" s="2">
        <v>0</v>
      </c>
      <c r="K5490" s="3">
        <f t="shared" si="88"/>
        <v>6524.15</v>
      </c>
      <c r="L5490" s="41">
        <v>44262.729166666664</v>
      </c>
      <c r="M5490" s="39">
        <v>6870346620</v>
      </c>
      <c r="N5490" s="39" t="s">
        <v>52</v>
      </c>
      <c r="O5490" s="40"/>
      <c r="P5490" s="41"/>
      <c r="Q5490" s="39" t="s">
        <v>54</v>
      </c>
      <c r="R5490" s="68"/>
    </row>
    <row r="5491" spans="1:18" s="70" customFormat="1" ht="12.75" customHeight="1" x14ac:dyDescent="0.2">
      <c r="A5491" s="38" t="s">
        <v>63</v>
      </c>
      <c r="B5491" s="1"/>
      <c r="C5491" s="1"/>
      <c r="D5491" s="51"/>
      <c r="E5491" s="149" t="s">
        <v>64</v>
      </c>
      <c r="F5491" s="53"/>
      <c r="G5491" s="54" t="s">
        <v>1710</v>
      </c>
      <c r="H5491" s="35">
        <v>6524</v>
      </c>
      <c r="I5491" s="1"/>
      <c r="J5491" s="1"/>
      <c r="K5491" s="3">
        <f t="shared" si="88"/>
        <v>6524</v>
      </c>
      <c r="L5491" s="41">
        <v>44316</v>
      </c>
      <c r="M5491" s="56"/>
      <c r="N5491" s="1"/>
      <c r="O5491" s="1"/>
      <c r="P5491" s="57"/>
      <c r="Q5491" s="39" t="s">
        <v>54</v>
      </c>
      <c r="R5491" s="68"/>
    </row>
    <row r="5492" spans="1:18" s="70" customFormat="1" ht="12.75" customHeight="1" x14ac:dyDescent="0.2">
      <c r="A5492" s="38" t="s">
        <v>63</v>
      </c>
      <c r="B5492" s="1"/>
      <c r="C5492" s="1"/>
      <c r="D5492" s="51"/>
      <c r="E5492" s="149" t="s">
        <v>64</v>
      </c>
      <c r="F5492" s="53"/>
      <c r="G5492" s="54" t="s">
        <v>13039</v>
      </c>
      <c r="H5492" s="35">
        <v>6438.25</v>
      </c>
      <c r="I5492" s="1"/>
      <c r="J5492" s="1"/>
      <c r="K5492" s="3">
        <f t="shared" si="88"/>
        <v>6438.25</v>
      </c>
      <c r="L5492" s="41">
        <v>44685</v>
      </c>
      <c r="M5492" s="56"/>
      <c r="N5492" s="1"/>
      <c r="O5492" s="1"/>
      <c r="P5492" s="57"/>
      <c r="Q5492" s="39" t="s">
        <v>54</v>
      </c>
      <c r="R5492" s="68"/>
    </row>
    <row r="5493" spans="1:18" s="70" customFormat="1" ht="12.75" customHeight="1" x14ac:dyDescent="0.2">
      <c r="A5493" s="38" t="s">
        <v>17607</v>
      </c>
      <c r="B5493" s="39" t="s">
        <v>17608</v>
      </c>
      <c r="C5493" s="39" t="s">
        <v>17609</v>
      </c>
      <c r="D5493" s="38">
        <v>703046</v>
      </c>
      <c r="E5493" s="87" t="s">
        <v>678</v>
      </c>
      <c r="F5493" s="38">
        <v>8266016586</v>
      </c>
      <c r="G5493" s="40" t="s">
        <v>17610</v>
      </c>
      <c r="H5493" s="2">
        <v>6434</v>
      </c>
      <c r="I5493" s="2"/>
      <c r="J5493" s="2">
        <v>0</v>
      </c>
      <c r="K5493" s="3">
        <f t="shared" si="88"/>
        <v>6434</v>
      </c>
      <c r="L5493" s="41">
        <v>44932.729166666664</v>
      </c>
      <c r="M5493" s="39">
        <v>3445032188</v>
      </c>
      <c r="N5493" s="39" t="s">
        <v>7503</v>
      </c>
      <c r="O5493" s="40" t="s">
        <v>17611</v>
      </c>
      <c r="P5493" s="41">
        <v>44989</v>
      </c>
      <c r="Q5493" s="62" t="s">
        <v>23</v>
      </c>
      <c r="R5493" s="68"/>
    </row>
    <row r="5494" spans="1:18" s="70" customFormat="1" ht="12.75" customHeight="1" x14ac:dyDescent="0.2">
      <c r="A5494" s="38" t="s">
        <v>63</v>
      </c>
      <c r="B5494" s="1"/>
      <c r="C5494" s="1"/>
      <c r="D5494" s="51"/>
      <c r="E5494" s="149" t="s">
        <v>64</v>
      </c>
      <c r="F5494" s="53"/>
      <c r="G5494" s="54" t="s">
        <v>8441</v>
      </c>
      <c r="H5494" s="35">
        <v>6357</v>
      </c>
      <c r="I5494" s="1"/>
      <c r="J5494" s="1"/>
      <c r="K5494" s="3">
        <f t="shared" si="88"/>
        <v>6357</v>
      </c>
      <c r="L5494" s="41">
        <v>44529</v>
      </c>
      <c r="M5494" s="56"/>
      <c r="N5494" s="1"/>
      <c r="O5494" s="1"/>
      <c r="P5494" s="57"/>
      <c r="Q5494" s="39" t="s">
        <v>54</v>
      </c>
      <c r="R5494" s="68"/>
    </row>
    <row r="5495" spans="1:18" s="70" customFormat="1" ht="12.75" customHeight="1" x14ac:dyDescent="0.2">
      <c r="A5495" s="38" t="s">
        <v>6167</v>
      </c>
      <c r="B5495" s="1"/>
      <c r="C5495" s="1"/>
      <c r="D5495" s="51"/>
      <c r="E5495" s="39" t="s">
        <v>6168</v>
      </c>
      <c r="F5495" s="53"/>
      <c r="G5495" s="54" t="s">
        <v>11016</v>
      </c>
      <c r="H5495" s="35">
        <v>6327.61</v>
      </c>
      <c r="I5495" s="1"/>
      <c r="J5495" s="1"/>
      <c r="K5495" s="3">
        <f t="shared" si="88"/>
        <v>6327.61</v>
      </c>
      <c r="L5495" s="63"/>
      <c r="M5495" s="56"/>
      <c r="N5495" s="1"/>
      <c r="O5495" s="1"/>
      <c r="P5495" s="57"/>
      <c r="Q5495" s="42" t="s">
        <v>2417</v>
      </c>
      <c r="R5495" s="68"/>
    </row>
    <row r="5496" spans="1:18" s="70" customFormat="1" ht="12.75" customHeight="1" x14ac:dyDescent="0.2">
      <c r="A5496" s="38" t="s">
        <v>9782</v>
      </c>
      <c r="B5496" s="39" t="s">
        <v>9783</v>
      </c>
      <c r="C5496" s="39" t="s">
        <v>9784</v>
      </c>
      <c r="D5496" s="38">
        <v>703046</v>
      </c>
      <c r="E5496" s="42" t="s">
        <v>678</v>
      </c>
      <c r="F5496" s="38">
        <v>8266012655</v>
      </c>
      <c r="G5496" s="40" t="s">
        <v>9785</v>
      </c>
      <c r="H5496" s="2">
        <v>6312</v>
      </c>
      <c r="I5496" s="2"/>
      <c r="J5496" s="2">
        <v>0</v>
      </c>
      <c r="K5496" s="3">
        <f t="shared" si="88"/>
        <v>6312</v>
      </c>
      <c r="L5496" s="41">
        <v>44546.729166666664</v>
      </c>
      <c r="M5496" s="39">
        <v>3445023986</v>
      </c>
      <c r="N5496" s="39" t="s">
        <v>52</v>
      </c>
      <c r="O5496" s="40" t="s">
        <v>9786</v>
      </c>
      <c r="P5496" s="41">
        <v>44576</v>
      </c>
      <c r="Q5496" s="39" t="s">
        <v>54</v>
      </c>
      <c r="R5496" s="68"/>
    </row>
    <row r="5497" spans="1:18" s="70" customFormat="1" ht="12.75" customHeight="1" x14ac:dyDescent="0.2">
      <c r="A5497" s="38" t="s">
        <v>63</v>
      </c>
      <c r="B5497" s="1"/>
      <c r="C5497" s="1"/>
      <c r="D5497" s="51"/>
      <c r="E5497" s="149" t="s">
        <v>64</v>
      </c>
      <c r="F5497" s="53"/>
      <c r="G5497" s="54" t="s">
        <v>19246</v>
      </c>
      <c r="H5497" s="35">
        <v>6296.43</v>
      </c>
      <c r="I5497" s="1"/>
      <c r="J5497" s="1"/>
      <c r="K5497" s="3">
        <f t="shared" si="88"/>
        <v>6296.43</v>
      </c>
      <c r="L5497" s="41">
        <v>45071</v>
      </c>
      <c r="M5497" s="56"/>
      <c r="N5497" s="1"/>
      <c r="O5497" s="1"/>
      <c r="P5497" s="57"/>
      <c r="Q5497" s="39" t="s">
        <v>54</v>
      </c>
      <c r="R5497" s="68"/>
    </row>
    <row r="5498" spans="1:18" s="70" customFormat="1" ht="12.75" customHeight="1" x14ac:dyDescent="0.2">
      <c r="A5498" s="38" t="s">
        <v>6167</v>
      </c>
      <c r="B5498" s="1"/>
      <c r="C5498" s="1"/>
      <c r="D5498" s="51"/>
      <c r="E5498" s="39" t="s">
        <v>6168</v>
      </c>
      <c r="F5498" s="53"/>
      <c r="G5498" s="54" t="s">
        <v>18995</v>
      </c>
      <c r="H5498" s="35">
        <v>6286.67</v>
      </c>
      <c r="I5498" s="1"/>
      <c r="J5498" s="1"/>
      <c r="K5498" s="3">
        <f t="shared" si="88"/>
        <v>6286.67</v>
      </c>
      <c r="L5498" s="63"/>
      <c r="M5498" s="56"/>
      <c r="N5498" s="1"/>
      <c r="O5498" s="1"/>
      <c r="P5498" s="57"/>
      <c r="Q5498" s="42" t="s">
        <v>2417</v>
      </c>
      <c r="R5498" s="68"/>
    </row>
    <row r="5499" spans="1:18" s="70" customFormat="1" ht="12.75" customHeight="1" x14ac:dyDescent="0.2">
      <c r="A5499" s="38" t="s">
        <v>5215</v>
      </c>
      <c r="B5499" s="39" t="s">
        <v>5216</v>
      </c>
      <c r="C5499" s="39" t="s">
        <v>5217</v>
      </c>
      <c r="D5499" s="38">
        <v>808131</v>
      </c>
      <c r="E5499" s="129" t="s">
        <v>1843</v>
      </c>
      <c r="F5499" s="38">
        <v>8268006038</v>
      </c>
      <c r="G5499" s="40" t="s">
        <v>5218</v>
      </c>
      <c r="H5499" s="2"/>
      <c r="I5499" s="2"/>
      <c r="J5499" s="2">
        <v>1129.7288135593221</v>
      </c>
      <c r="K5499" s="3">
        <f t="shared" si="88"/>
        <v>1129.7288135593221</v>
      </c>
      <c r="L5499" s="41">
        <v>44374.729166666664</v>
      </c>
      <c r="M5499" s="39">
        <v>44029166</v>
      </c>
      <c r="N5499" s="39" t="s">
        <v>52</v>
      </c>
      <c r="O5499" s="40" t="s">
        <v>5219</v>
      </c>
      <c r="P5499" s="41">
        <v>44456</v>
      </c>
      <c r="Q5499" s="39" t="s">
        <v>54</v>
      </c>
      <c r="R5499" s="68"/>
    </row>
    <row r="5500" spans="1:18" s="70" customFormat="1" ht="12.75" customHeight="1" x14ac:dyDescent="0.2">
      <c r="A5500" s="38" t="s">
        <v>63</v>
      </c>
      <c r="B5500" s="1"/>
      <c r="C5500" s="1"/>
      <c r="D5500" s="51"/>
      <c r="E5500" s="149" t="s">
        <v>64</v>
      </c>
      <c r="F5500" s="53"/>
      <c r="G5500" s="54" t="s">
        <v>522</v>
      </c>
      <c r="H5500" s="35">
        <v>6248.8</v>
      </c>
      <c r="I5500" s="1"/>
      <c r="J5500" s="1"/>
      <c r="K5500" s="3">
        <f t="shared" si="88"/>
        <v>6248.8</v>
      </c>
      <c r="L5500" s="41">
        <v>44233</v>
      </c>
      <c r="M5500" s="56"/>
      <c r="N5500" s="1"/>
      <c r="O5500" s="1"/>
      <c r="P5500" s="57"/>
      <c r="Q5500" s="39" t="s">
        <v>54</v>
      </c>
      <c r="R5500" s="68"/>
    </row>
    <row r="5501" spans="1:18" s="70" customFormat="1" ht="12.75" customHeight="1" x14ac:dyDescent="0.2">
      <c r="A5501" s="38">
        <v>49</v>
      </c>
      <c r="B5501" s="39" t="s">
        <v>19451</v>
      </c>
      <c r="C5501" s="39" t="s">
        <v>19452</v>
      </c>
      <c r="D5501" s="38">
        <v>703046</v>
      </c>
      <c r="E5501" s="42" t="s">
        <v>678</v>
      </c>
      <c r="F5501" s="38">
        <v>8266018454</v>
      </c>
      <c r="G5501" s="40" t="s">
        <v>19453</v>
      </c>
      <c r="H5501" s="2">
        <v>6222</v>
      </c>
      <c r="I5501" s="2"/>
      <c r="J5501" s="2">
        <v>0</v>
      </c>
      <c r="K5501" s="3">
        <f t="shared" si="88"/>
        <v>6222</v>
      </c>
      <c r="L5501" s="41">
        <v>45068</v>
      </c>
      <c r="M5501" s="39">
        <v>1218723290</v>
      </c>
      <c r="N5501" s="39" t="s">
        <v>8899</v>
      </c>
      <c r="O5501" s="40" t="s">
        <v>19450</v>
      </c>
      <c r="P5501" s="41">
        <v>45138</v>
      </c>
      <c r="Q5501" s="42" t="s">
        <v>8901</v>
      </c>
      <c r="R5501" s="68"/>
    </row>
    <row r="5502" spans="1:18" s="70" customFormat="1" ht="12.75" customHeight="1" x14ac:dyDescent="0.2">
      <c r="A5502" s="38" t="s">
        <v>12459</v>
      </c>
      <c r="B5502" s="42" t="s">
        <v>12460</v>
      </c>
      <c r="C5502" s="42" t="s">
        <v>12461</v>
      </c>
      <c r="D5502" s="38">
        <v>123859</v>
      </c>
      <c r="E5502" s="42" t="s">
        <v>3842</v>
      </c>
      <c r="F5502" s="38">
        <v>8266014123</v>
      </c>
      <c r="G5502" s="40" t="s">
        <v>12462</v>
      </c>
      <c r="H5502" s="3">
        <v>6200</v>
      </c>
      <c r="I5502" s="3"/>
      <c r="J5502" s="3">
        <v>1116</v>
      </c>
      <c r="K5502" s="3">
        <f t="shared" si="88"/>
        <v>7316</v>
      </c>
      <c r="L5502" s="41">
        <v>44636.729166666664</v>
      </c>
      <c r="M5502" s="39">
        <v>6870004765</v>
      </c>
      <c r="N5502" s="42" t="s">
        <v>315</v>
      </c>
      <c r="O5502" s="42" t="s">
        <v>12463</v>
      </c>
      <c r="P5502" s="60">
        <v>44688</v>
      </c>
      <c r="Q5502" s="42" t="s">
        <v>243</v>
      </c>
      <c r="R5502" s="68"/>
    </row>
    <row r="5503" spans="1:18" s="70" customFormat="1" ht="12.75" customHeight="1" x14ac:dyDescent="0.25">
      <c r="A5503" s="38" t="s">
        <v>309</v>
      </c>
      <c r="B5503" s="39"/>
      <c r="C5503" s="39"/>
      <c r="D5503" s="38"/>
      <c r="E5503" s="82" t="s">
        <v>310</v>
      </c>
      <c r="F5503" s="61"/>
      <c r="G5503" s="52" t="s">
        <v>13504</v>
      </c>
      <c r="H5503" s="5">
        <v>6195</v>
      </c>
      <c r="I5503" s="2"/>
      <c r="J5503" s="2"/>
      <c r="K5503" s="3">
        <f t="shared" si="88"/>
        <v>6195</v>
      </c>
      <c r="L5503" s="41">
        <v>44711</v>
      </c>
      <c r="M5503" s="39"/>
      <c r="N5503" s="39"/>
      <c r="O5503" s="40"/>
      <c r="P5503" s="41"/>
      <c r="Q5503" s="39" t="s">
        <v>54</v>
      </c>
      <c r="R5503" s="68"/>
    </row>
    <row r="5504" spans="1:18" s="70" customFormat="1" ht="12.75" customHeight="1" x14ac:dyDescent="0.2">
      <c r="A5504" s="38" t="s">
        <v>63</v>
      </c>
      <c r="B5504" s="1"/>
      <c r="C5504" s="1"/>
      <c r="D5504" s="51"/>
      <c r="E5504" s="149" t="s">
        <v>64</v>
      </c>
      <c r="F5504" s="53"/>
      <c r="G5504" s="54" t="s">
        <v>1410</v>
      </c>
      <c r="H5504" s="35">
        <v>6192.8</v>
      </c>
      <c r="I5504" s="1"/>
      <c r="J5504" s="1"/>
      <c r="K5504" s="3">
        <f t="shared" si="88"/>
        <v>6192.8</v>
      </c>
      <c r="L5504" s="41">
        <v>44288</v>
      </c>
      <c r="M5504" s="56"/>
      <c r="N5504" s="1"/>
      <c r="O5504" s="1"/>
      <c r="P5504" s="57"/>
      <c r="Q5504" s="39" t="s">
        <v>54</v>
      </c>
      <c r="R5504" s="68"/>
    </row>
    <row r="5505" spans="1:18" s="70" customFormat="1" ht="12.75" customHeight="1" x14ac:dyDescent="0.2">
      <c r="A5505" s="38" t="s">
        <v>2423</v>
      </c>
      <c r="B5505" s="39" t="s">
        <v>2424</v>
      </c>
      <c r="C5505" s="39" t="s">
        <v>2425</v>
      </c>
      <c r="D5505" s="38">
        <v>106653</v>
      </c>
      <c r="E5505" s="39" t="s">
        <v>398</v>
      </c>
      <c r="F5505" s="38">
        <v>8263000050</v>
      </c>
      <c r="G5505" s="40" t="s">
        <v>2426</v>
      </c>
      <c r="H5505" s="2">
        <v>6160</v>
      </c>
      <c r="I5505" s="3">
        <v>7.2689542892924219</v>
      </c>
      <c r="J5505" s="2">
        <v>1108.8</v>
      </c>
      <c r="K5505" s="3">
        <f t="shared" si="88"/>
        <v>7276.0689542892924</v>
      </c>
      <c r="L5505" s="41">
        <v>44291.729166666664</v>
      </c>
      <c r="M5505" s="39">
        <v>6870080728</v>
      </c>
      <c r="N5505" s="39" t="s">
        <v>52</v>
      </c>
      <c r="O5505" s="40"/>
      <c r="P5505" s="41"/>
      <c r="Q5505" s="39" t="s">
        <v>54</v>
      </c>
      <c r="R5505" s="68"/>
    </row>
    <row r="5506" spans="1:18" s="70" customFormat="1" ht="12.75" customHeight="1" x14ac:dyDescent="0.2">
      <c r="A5506" s="38" t="s">
        <v>19413</v>
      </c>
      <c r="B5506" s="39" t="s">
        <v>19414</v>
      </c>
      <c r="C5506" s="39" t="s">
        <v>19415</v>
      </c>
      <c r="D5506" s="38">
        <v>703046</v>
      </c>
      <c r="E5506" s="87" t="s">
        <v>678</v>
      </c>
      <c r="F5506" s="38">
        <v>8266017761</v>
      </c>
      <c r="G5506" s="40" t="s">
        <v>19416</v>
      </c>
      <c r="H5506" s="2">
        <v>6159</v>
      </c>
      <c r="I5506" s="2"/>
      <c r="J5506" s="2">
        <v>0</v>
      </c>
      <c r="K5506" s="3">
        <f t="shared" si="88"/>
        <v>6159</v>
      </c>
      <c r="L5506" s="41">
        <v>45049.729166666664</v>
      </c>
      <c r="M5506" s="39">
        <v>1218723157</v>
      </c>
      <c r="N5506" s="39" t="s">
        <v>18463</v>
      </c>
      <c r="O5506" s="40" t="s">
        <v>19417</v>
      </c>
      <c r="P5506" s="41">
        <v>45088</v>
      </c>
      <c r="Q5506" s="62" t="s">
        <v>29</v>
      </c>
      <c r="R5506" s="68"/>
    </row>
    <row r="5507" spans="1:18" s="70" customFormat="1" ht="12.75" customHeight="1" x14ac:dyDescent="0.2">
      <c r="A5507" s="38" t="s">
        <v>63</v>
      </c>
      <c r="B5507" s="1"/>
      <c r="C5507" s="1"/>
      <c r="D5507" s="51"/>
      <c r="E5507" s="149" t="s">
        <v>64</v>
      </c>
      <c r="F5507" s="53"/>
      <c r="G5507" s="54" t="s">
        <v>9098</v>
      </c>
      <c r="H5507" s="35">
        <v>6150.26</v>
      </c>
      <c r="I5507" s="1"/>
      <c r="J5507" s="1"/>
      <c r="K5507" s="3">
        <f t="shared" si="88"/>
        <v>6150.26</v>
      </c>
      <c r="L5507" s="41">
        <v>44550</v>
      </c>
      <c r="M5507" s="56"/>
      <c r="N5507" s="1"/>
      <c r="O5507" s="1"/>
      <c r="P5507" s="57"/>
      <c r="Q5507" s="39" t="s">
        <v>54</v>
      </c>
      <c r="R5507" s="68"/>
    </row>
    <row r="5508" spans="1:18" s="70" customFormat="1" ht="12.75" customHeight="1" x14ac:dyDescent="0.25">
      <c r="A5508" s="38" t="s">
        <v>68</v>
      </c>
      <c r="B5508" s="39" t="s">
        <v>69</v>
      </c>
      <c r="C5508" s="39" t="s">
        <v>70</v>
      </c>
      <c r="D5508" s="38">
        <v>407261</v>
      </c>
      <c r="E5508" s="77" t="s">
        <v>58</v>
      </c>
      <c r="F5508" s="38">
        <v>8266009550</v>
      </c>
      <c r="G5508" s="40">
        <v>9854016233</v>
      </c>
      <c r="H5508" s="2">
        <v>6128.68</v>
      </c>
      <c r="I5508" s="2"/>
      <c r="J5508" s="2">
        <v>0</v>
      </c>
      <c r="K5508" s="3">
        <f t="shared" si="88"/>
        <v>6128.68</v>
      </c>
      <c r="L5508" s="41">
        <v>44138.729166666664</v>
      </c>
      <c r="M5508" s="39">
        <v>6870188402</v>
      </c>
      <c r="N5508" s="39" t="s">
        <v>52</v>
      </c>
      <c r="O5508" s="40"/>
      <c r="P5508" s="41"/>
      <c r="Q5508" s="39" t="s">
        <v>54</v>
      </c>
      <c r="R5508" s="68"/>
    </row>
    <row r="5509" spans="1:18" s="70" customFormat="1" ht="12.75" customHeight="1" x14ac:dyDescent="0.25">
      <c r="A5509" s="38" t="s">
        <v>87</v>
      </c>
      <c r="B5509" s="39" t="s">
        <v>88</v>
      </c>
      <c r="C5509" s="39" t="s">
        <v>89</v>
      </c>
      <c r="D5509" s="38">
        <v>407261</v>
      </c>
      <c r="E5509" s="77" t="s">
        <v>58</v>
      </c>
      <c r="F5509" s="38">
        <v>8266009550</v>
      </c>
      <c r="G5509" s="40">
        <v>9854016320</v>
      </c>
      <c r="H5509" s="2">
        <v>6128.68</v>
      </c>
      <c r="I5509" s="2"/>
      <c r="J5509" s="2">
        <v>0</v>
      </c>
      <c r="K5509" s="3">
        <f t="shared" si="88"/>
        <v>6128.68</v>
      </c>
      <c r="L5509" s="41">
        <v>44142.729166666664</v>
      </c>
      <c r="M5509" s="39">
        <v>6870204703</v>
      </c>
      <c r="N5509" s="39" t="s">
        <v>52</v>
      </c>
      <c r="O5509" s="40"/>
      <c r="P5509" s="41"/>
      <c r="Q5509" s="39" t="s">
        <v>54</v>
      </c>
      <c r="R5509" s="68"/>
    </row>
    <row r="5510" spans="1:18" s="70" customFormat="1" ht="12.75" customHeight="1" x14ac:dyDescent="0.25">
      <c r="A5510" s="38" t="s">
        <v>90</v>
      </c>
      <c r="B5510" s="39" t="s">
        <v>91</v>
      </c>
      <c r="C5510" s="39" t="s">
        <v>92</v>
      </c>
      <c r="D5510" s="38">
        <v>407261</v>
      </c>
      <c r="E5510" s="77" t="s">
        <v>58</v>
      </c>
      <c r="F5510" s="38">
        <v>8266009550</v>
      </c>
      <c r="G5510" s="40">
        <v>9854016383</v>
      </c>
      <c r="H5510" s="2">
        <v>6128.68</v>
      </c>
      <c r="I5510" s="2"/>
      <c r="J5510" s="2">
        <v>0</v>
      </c>
      <c r="K5510" s="3">
        <f t="shared" ref="K5510:K5573" si="89">SUM(H5510:J5510)</f>
        <v>6128.68</v>
      </c>
      <c r="L5510" s="41">
        <v>44145.729166666664</v>
      </c>
      <c r="M5510" s="39">
        <v>6870204687</v>
      </c>
      <c r="N5510" s="39" t="s">
        <v>52</v>
      </c>
      <c r="O5510" s="40"/>
      <c r="P5510" s="41"/>
      <c r="Q5510" s="39" t="s">
        <v>54</v>
      </c>
      <c r="R5510" s="68"/>
    </row>
    <row r="5511" spans="1:18" s="70" customFormat="1" ht="12.75" customHeight="1" x14ac:dyDescent="0.25">
      <c r="A5511" s="38" t="s">
        <v>147</v>
      </c>
      <c r="B5511" s="39" t="s">
        <v>148</v>
      </c>
      <c r="C5511" s="39" t="s">
        <v>149</v>
      </c>
      <c r="D5511" s="38">
        <v>407261</v>
      </c>
      <c r="E5511" s="77" t="s">
        <v>58</v>
      </c>
      <c r="F5511" s="38">
        <v>8266009550</v>
      </c>
      <c r="G5511" s="40">
        <v>9854016422</v>
      </c>
      <c r="H5511" s="2">
        <v>6128.68</v>
      </c>
      <c r="I5511" s="2"/>
      <c r="J5511" s="2">
        <v>0</v>
      </c>
      <c r="K5511" s="3">
        <f t="shared" si="89"/>
        <v>6128.68</v>
      </c>
      <c r="L5511" s="41">
        <v>44146.729166666664</v>
      </c>
      <c r="M5511" s="39">
        <v>6870204604</v>
      </c>
      <c r="N5511" s="39" t="s">
        <v>52</v>
      </c>
      <c r="O5511" s="40"/>
      <c r="P5511" s="41"/>
      <c r="Q5511" s="39" t="s">
        <v>54</v>
      </c>
      <c r="R5511" s="68"/>
    </row>
    <row r="5512" spans="1:18" s="70" customFormat="1" ht="12.75" customHeight="1" x14ac:dyDescent="0.2">
      <c r="A5512" s="38" t="s">
        <v>63</v>
      </c>
      <c r="B5512" s="1"/>
      <c r="C5512" s="1"/>
      <c r="D5512" s="51"/>
      <c r="E5512" s="149" t="s">
        <v>64</v>
      </c>
      <c r="F5512" s="53"/>
      <c r="G5512" s="54" t="s">
        <v>95</v>
      </c>
      <c r="H5512" s="35">
        <v>6128.5</v>
      </c>
      <c r="I5512" s="1"/>
      <c r="J5512" s="1"/>
      <c r="K5512" s="3">
        <f t="shared" si="89"/>
        <v>6128.5</v>
      </c>
      <c r="L5512" s="41">
        <v>44165</v>
      </c>
      <c r="M5512" s="56"/>
      <c r="N5512" s="1"/>
      <c r="O5512" s="1"/>
      <c r="P5512" s="57"/>
      <c r="Q5512" s="39" t="s">
        <v>54</v>
      </c>
      <c r="R5512" s="68"/>
    </row>
    <row r="5513" spans="1:18" s="70" customFormat="1" ht="12.75" customHeight="1" x14ac:dyDescent="0.25">
      <c r="A5513" s="38" t="s">
        <v>7506</v>
      </c>
      <c r="B5513" s="1"/>
      <c r="C5513" s="1"/>
      <c r="D5513" s="51"/>
      <c r="E5513" s="82" t="s">
        <v>310</v>
      </c>
      <c r="F5513" s="53"/>
      <c r="G5513" s="54" t="s">
        <v>20863</v>
      </c>
      <c r="H5513" s="35">
        <v>6104.33</v>
      </c>
      <c r="I5513" s="1"/>
      <c r="J5513" s="1"/>
      <c r="K5513" s="3">
        <f t="shared" si="89"/>
        <v>6104.33</v>
      </c>
      <c r="L5513" s="41">
        <v>45230</v>
      </c>
      <c r="M5513" s="56"/>
      <c r="N5513" s="1"/>
      <c r="O5513" s="1"/>
      <c r="P5513" s="57"/>
      <c r="Q5513" s="42" t="s">
        <v>2417</v>
      </c>
      <c r="R5513" s="69"/>
    </row>
    <row r="5514" spans="1:18" s="70" customFormat="1" ht="12.75" customHeight="1" x14ac:dyDescent="0.2">
      <c r="A5514" s="38" t="s">
        <v>19348</v>
      </c>
      <c r="B5514" s="39" t="s">
        <v>19349</v>
      </c>
      <c r="C5514" s="39" t="s">
        <v>19350</v>
      </c>
      <c r="D5514" s="38">
        <v>128635</v>
      </c>
      <c r="E5514" s="39" t="s">
        <v>989</v>
      </c>
      <c r="F5514" s="38">
        <v>8266018306</v>
      </c>
      <c r="G5514" s="40" t="s">
        <v>19351</v>
      </c>
      <c r="H5514" s="2">
        <v>6090</v>
      </c>
      <c r="I5514" s="2"/>
      <c r="J5514" s="2">
        <v>1096.2</v>
      </c>
      <c r="K5514" s="3">
        <f t="shared" si="89"/>
        <v>7186.2</v>
      </c>
      <c r="L5514" s="41">
        <v>45056.729166666664</v>
      </c>
      <c r="M5514" s="39">
        <v>1246380987</v>
      </c>
      <c r="N5514" s="39" t="s">
        <v>52</v>
      </c>
      <c r="O5514" s="40" t="s">
        <v>19352</v>
      </c>
      <c r="P5514" s="41">
        <v>45107</v>
      </c>
      <c r="Q5514" s="39" t="s">
        <v>54</v>
      </c>
      <c r="R5514" s="68"/>
    </row>
    <row r="5515" spans="1:18" s="70" customFormat="1" ht="12.75" customHeight="1" x14ac:dyDescent="0.25">
      <c r="A5515" s="38">
        <v>93</v>
      </c>
      <c r="B5515" s="39" t="s">
        <v>22813</v>
      </c>
      <c r="C5515" s="39" t="s">
        <v>22814</v>
      </c>
      <c r="D5515" s="38">
        <v>408921</v>
      </c>
      <c r="E5515" s="77" t="s">
        <v>58</v>
      </c>
      <c r="F5515" s="38">
        <v>8266021524</v>
      </c>
      <c r="G5515" s="40">
        <v>9757908165</v>
      </c>
      <c r="H5515" s="2">
        <v>6079.98</v>
      </c>
      <c r="I5515" s="2"/>
      <c r="J5515" s="2">
        <v>0</v>
      </c>
      <c r="K5515" s="3">
        <f t="shared" si="89"/>
        <v>6079.98</v>
      </c>
      <c r="L5515" s="41">
        <v>45439.729166666664</v>
      </c>
      <c r="M5515" s="39">
        <v>1251202003</v>
      </c>
      <c r="N5515" s="39" t="s">
        <v>8899</v>
      </c>
      <c r="O5515" s="40"/>
      <c r="P5515" s="41"/>
      <c r="Q5515" s="42" t="s">
        <v>8901</v>
      </c>
      <c r="R5515" s="68"/>
    </row>
    <row r="5516" spans="1:18" s="70" customFormat="1" ht="12.75" customHeight="1" x14ac:dyDescent="0.2">
      <c r="A5516" s="38" t="s">
        <v>22015</v>
      </c>
      <c r="B5516" s="39" t="s">
        <v>22016</v>
      </c>
      <c r="C5516" s="39" t="s">
        <v>22017</v>
      </c>
      <c r="D5516" s="38">
        <v>909693</v>
      </c>
      <c r="E5516" s="129" t="s">
        <v>6420</v>
      </c>
      <c r="F5516" s="38">
        <v>8268013386</v>
      </c>
      <c r="G5516" s="40" t="s">
        <v>22018</v>
      </c>
      <c r="H5516" s="2"/>
      <c r="I5516" s="2"/>
      <c r="J5516" s="2">
        <v>1080</v>
      </c>
      <c r="K5516" s="3">
        <f t="shared" si="89"/>
        <v>1080</v>
      </c>
      <c r="L5516" s="41">
        <v>45308.729166666664</v>
      </c>
      <c r="M5516" s="39">
        <v>161064281</v>
      </c>
      <c r="N5516" s="39" t="s">
        <v>18453</v>
      </c>
      <c r="O5516" s="40">
        <v>402270259614</v>
      </c>
      <c r="P5516" s="41">
        <v>45351</v>
      </c>
      <c r="Q5516" s="62" t="s">
        <v>21</v>
      </c>
      <c r="R5516" s="68"/>
    </row>
    <row r="5517" spans="1:18" s="70" customFormat="1" ht="12.75" customHeight="1" x14ac:dyDescent="0.2">
      <c r="A5517" s="38" t="s">
        <v>21957</v>
      </c>
      <c r="B5517" s="39" t="s">
        <v>21958</v>
      </c>
      <c r="C5517" s="39" t="s">
        <v>21959</v>
      </c>
      <c r="D5517" s="38">
        <v>703046</v>
      </c>
      <c r="E5517" s="87" t="s">
        <v>678</v>
      </c>
      <c r="F5517" s="38">
        <v>8266019856</v>
      </c>
      <c r="G5517" s="40" t="s">
        <v>21960</v>
      </c>
      <c r="H5517" s="2">
        <v>5981</v>
      </c>
      <c r="I5517" s="2"/>
      <c r="J5517" s="2">
        <v>0</v>
      </c>
      <c r="K5517" s="3">
        <f t="shared" si="89"/>
        <v>5981</v>
      </c>
      <c r="L5517" s="41">
        <v>45325.729166666664</v>
      </c>
      <c r="M5517" s="39">
        <v>161047093</v>
      </c>
      <c r="N5517" s="39" t="s">
        <v>18453</v>
      </c>
      <c r="O5517" s="40" t="s">
        <v>21961</v>
      </c>
      <c r="P5517" s="41">
        <v>45357</v>
      </c>
      <c r="Q5517" s="62" t="s">
        <v>21</v>
      </c>
      <c r="R5517" s="68"/>
    </row>
    <row r="5518" spans="1:18" s="70" customFormat="1" ht="12.75" customHeight="1" x14ac:dyDescent="0.25">
      <c r="A5518" s="38" t="s">
        <v>14333</v>
      </c>
      <c r="B5518" s="42" t="s">
        <v>14334</v>
      </c>
      <c r="C5518" s="42" t="s">
        <v>14335</v>
      </c>
      <c r="D5518" s="38">
        <v>407261</v>
      </c>
      <c r="E5518" s="82" t="s">
        <v>58</v>
      </c>
      <c r="F5518" s="38">
        <v>8266014031</v>
      </c>
      <c r="G5518" s="40">
        <v>9854027977</v>
      </c>
      <c r="H5518" s="3">
        <v>5973.3</v>
      </c>
      <c r="I5518" s="3"/>
      <c r="J5518" s="3">
        <v>0</v>
      </c>
      <c r="K5518" s="3">
        <f t="shared" si="89"/>
        <v>5973.3</v>
      </c>
      <c r="L5518" s="41">
        <v>44723.729166666664</v>
      </c>
      <c r="M5518" s="39">
        <v>6870122835</v>
      </c>
      <c r="N5518" s="42" t="s">
        <v>315</v>
      </c>
      <c r="O5518" s="42"/>
      <c r="P5518" s="60"/>
      <c r="Q5518" s="42" t="s">
        <v>243</v>
      </c>
      <c r="R5518" s="68"/>
    </row>
    <row r="5519" spans="1:18" s="70" customFormat="1" ht="12.75" hidden="1" customHeight="1" x14ac:dyDescent="0.25">
      <c r="A5519" s="38" t="s">
        <v>14056</v>
      </c>
      <c r="B5519" s="42" t="s">
        <v>14057</v>
      </c>
      <c r="C5519" s="42" t="s">
        <v>14058</v>
      </c>
      <c r="D5519" s="38">
        <v>407261</v>
      </c>
      <c r="E5519" s="139" t="s">
        <v>58</v>
      </c>
      <c r="F5519" s="38">
        <v>8266014030</v>
      </c>
      <c r="G5519" s="40">
        <v>9854027838</v>
      </c>
      <c r="H5519" s="3">
        <v>5973</v>
      </c>
      <c r="I5519" s="3"/>
      <c r="J5519" s="3">
        <v>0</v>
      </c>
      <c r="K5519" s="3">
        <f t="shared" si="89"/>
        <v>5973</v>
      </c>
      <c r="L5519" s="41">
        <v>44714.729166666664</v>
      </c>
      <c r="M5519" s="39">
        <v>6870100177</v>
      </c>
      <c r="N5519" s="42" t="s">
        <v>315</v>
      </c>
      <c r="O5519" s="42"/>
      <c r="P5519" s="60"/>
      <c r="Q5519" s="42" t="s">
        <v>243</v>
      </c>
      <c r="R5519" s="68" t="s">
        <v>506</v>
      </c>
    </row>
    <row r="5520" spans="1:18" s="70" customFormat="1" ht="12.75" hidden="1" customHeight="1" x14ac:dyDescent="0.25">
      <c r="A5520" s="38" t="s">
        <v>12778</v>
      </c>
      <c r="B5520" s="42" t="s">
        <v>12779</v>
      </c>
      <c r="C5520" s="42" t="s">
        <v>12780</v>
      </c>
      <c r="D5520" s="38">
        <v>407261</v>
      </c>
      <c r="E5520" s="139" t="s">
        <v>58</v>
      </c>
      <c r="F5520" s="38">
        <v>8266014031</v>
      </c>
      <c r="G5520" s="40">
        <v>9854026631</v>
      </c>
      <c r="H5520" s="3">
        <v>5967.54</v>
      </c>
      <c r="I5520" s="3"/>
      <c r="J5520" s="3">
        <v>0</v>
      </c>
      <c r="K5520" s="3">
        <f t="shared" si="89"/>
        <v>5967.54</v>
      </c>
      <c r="L5520" s="41">
        <v>44671.729166666664</v>
      </c>
      <c r="M5520" s="39">
        <v>43869112</v>
      </c>
      <c r="N5520" s="42" t="s">
        <v>315</v>
      </c>
      <c r="O5520" s="42"/>
      <c r="P5520" s="60"/>
      <c r="Q5520" s="42" t="s">
        <v>243</v>
      </c>
      <c r="R5520" s="68" t="s">
        <v>506</v>
      </c>
    </row>
    <row r="5521" spans="1:18" s="70" customFormat="1" ht="12.75" customHeight="1" x14ac:dyDescent="0.2">
      <c r="A5521" s="38" t="s">
        <v>19399</v>
      </c>
      <c r="B5521" s="39" t="s">
        <v>19400</v>
      </c>
      <c r="C5521" s="39" t="s">
        <v>19401</v>
      </c>
      <c r="D5521" s="38">
        <v>703046</v>
      </c>
      <c r="E5521" s="87" t="s">
        <v>678</v>
      </c>
      <c r="F5521" s="38">
        <v>8266017762</v>
      </c>
      <c r="G5521" s="40" t="s">
        <v>19402</v>
      </c>
      <c r="H5521" s="2">
        <v>5958</v>
      </c>
      <c r="I5521" s="2"/>
      <c r="J5521" s="2">
        <v>0</v>
      </c>
      <c r="K5521" s="3">
        <f t="shared" si="89"/>
        <v>5958</v>
      </c>
      <c r="L5521" s="41">
        <v>45049.729166666664</v>
      </c>
      <c r="M5521" s="39">
        <v>1218723135</v>
      </c>
      <c r="N5521" s="39" t="s">
        <v>18453</v>
      </c>
      <c r="O5521" s="40" t="s">
        <v>19403</v>
      </c>
      <c r="P5521" s="41">
        <v>45087</v>
      </c>
      <c r="Q5521" s="62" t="s">
        <v>21</v>
      </c>
      <c r="R5521" s="68"/>
    </row>
    <row r="5522" spans="1:18" s="70" customFormat="1" ht="12.75" customHeight="1" x14ac:dyDescent="0.2">
      <c r="A5522" s="38" t="s">
        <v>17904</v>
      </c>
      <c r="B5522" s="39" t="s">
        <v>17905</v>
      </c>
      <c r="C5522" s="39" t="s">
        <v>17906</v>
      </c>
      <c r="D5522" s="38">
        <v>128634</v>
      </c>
      <c r="E5522" s="39" t="s">
        <v>16619</v>
      </c>
      <c r="F5522" s="38">
        <v>8266016926</v>
      </c>
      <c r="G5522" s="40">
        <v>3060</v>
      </c>
      <c r="H5522" s="2">
        <v>5955.9322033898306</v>
      </c>
      <c r="I5522" s="2"/>
      <c r="J5522" s="2">
        <v>1072.0677966101696</v>
      </c>
      <c r="K5522" s="3">
        <f t="shared" si="89"/>
        <v>7028</v>
      </c>
      <c r="L5522" s="41">
        <v>44940.729166666664</v>
      </c>
      <c r="M5522" s="39">
        <v>6870403256</v>
      </c>
      <c r="N5522" s="39" t="s">
        <v>3282</v>
      </c>
      <c r="O5522" s="40" t="s">
        <v>17907</v>
      </c>
      <c r="P5522" s="41">
        <v>44993</v>
      </c>
      <c r="Q5522" s="42" t="s">
        <v>2417</v>
      </c>
      <c r="R5522" s="68"/>
    </row>
    <row r="5523" spans="1:18" s="70" customFormat="1" ht="12.75" customHeight="1" x14ac:dyDescent="0.2">
      <c r="A5523" s="38" t="s">
        <v>8017</v>
      </c>
      <c r="B5523" s="39" t="s">
        <v>8018</v>
      </c>
      <c r="C5523" s="39" t="s">
        <v>8019</v>
      </c>
      <c r="D5523" s="38">
        <v>401972</v>
      </c>
      <c r="E5523" s="39" t="s">
        <v>842</v>
      </c>
      <c r="F5523" s="38">
        <v>8263000049</v>
      </c>
      <c r="G5523" s="40" t="s">
        <v>8020</v>
      </c>
      <c r="H5523" s="2">
        <v>5920</v>
      </c>
      <c r="I5523" s="2">
        <v>0</v>
      </c>
      <c r="J5523" s="2">
        <v>1065.5999999999999</v>
      </c>
      <c r="K5523" s="3">
        <f t="shared" si="89"/>
        <v>6985.6</v>
      </c>
      <c r="L5523" s="41">
        <v>44454.729166666664</v>
      </c>
      <c r="M5523" s="39">
        <v>6870262651</v>
      </c>
      <c r="N5523" s="39" t="s">
        <v>52</v>
      </c>
      <c r="O5523" s="40"/>
      <c r="P5523" s="41"/>
      <c r="Q5523" s="39" t="s">
        <v>54</v>
      </c>
      <c r="R5523" s="68"/>
    </row>
    <row r="5524" spans="1:18" s="70" customFormat="1" ht="12.75" customHeight="1" x14ac:dyDescent="0.2">
      <c r="A5524" s="38" t="s">
        <v>9614</v>
      </c>
      <c r="B5524" s="42" t="s">
        <v>9615</v>
      </c>
      <c r="C5524" s="42" t="s">
        <v>9616</v>
      </c>
      <c r="D5524" s="38">
        <v>508633</v>
      </c>
      <c r="E5524" s="42" t="s">
        <v>8711</v>
      </c>
      <c r="F5524" s="38">
        <v>8266012864</v>
      </c>
      <c r="G5524" s="40" t="s">
        <v>9617</v>
      </c>
      <c r="H5524" s="3">
        <v>5879.6610169491532</v>
      </c>
      <c r="I5524" s="3"/>
      <c r="J5524" s="3">
        <v>1058.3389830508474</v>
      </c>
      <c r="K5524" s="3">
        <f t="shared" si="89"/>
        <v>6938.0000000000009</v>
      </c>
      <c r="L5524" s="41">
        <v>44547.729166666664</v>
      </c>
      <c r="M5524" s="39">
        <v>6870329187</v>
      </c>
      <c r="N5524" s="42" t="s">
        <v>315</v>
      </c>
      <c r="O5524" s="42">
        <v>201137348816</v>
      </c>
      <c r="P5524" s="60">
        <v>44575</v>
      </c>
      <c r="Q5524" s="42" t="s">
        <v>243</v>
      </c>
      <c r="R5524" s="68"/>
    </row>
    <row r="5525" spans="1:18" s="70" customFormat="1" ht="12.75" customHeight="1" x14ac:dyDescent="0.2">
      <c r="A5525" s="38" t="s">
        <v>63</v>
      </c>
      <c r="B5525" s="1"/>
      <c r="C5525" s="1"/>
      <c r="D5525" s="51"/>
      <c r="E5525" s="149" t="s">
        <v>64</v>
      </c>
      <c r="F5525" s="53"/>
      <c r="G5525" s="54" t="s">
        <v>16170</v>
      </c>
      <c r="H5525" s="35">
        <v>5850</v>
      </c>
      <c r="I5525" s="1"/>
      <c r="J5525" s="1"/>
      <c r="K5525" s="3">
        <f t="shared" si="89"/>
        <v>5850</v>
      </c>
      <c r="L5525" s="41">
        <v>44881</v>
      </c>
      <c r="M5525" s="56"/>
      <c r="N5525" s="1"/>
      <c r="O5525" s="1"/>
      <c r="P5525" s="57"/>
      <c r="Q5525" s="39" t="s">
        <v>54</v>
      </c>
      <c r="R5525" s="68"/>
    </row>
    <row r="5526" spans="1:18" s="70" customFormat="1" ht="12.75" customHeight="1" x14ac:dyDescent="0.2">
      <c r="A5526" s="38" t="s">
        <v>6177</v>
      </c>
      <c r="B5526" s="39" t="s">
        <v>6178</v>
      </c>
      <c r="C5526" s="39" t="s">
        <v>6179</v>
      </c>
      <c r="D5526" s="38">
        <v>703046</v>
      </c>
      <c r="E5526" s="87" t="s">
        <v>678</v>
      </c>
      <c r="F5526" s="38">
        <v>8266011765</v>
      </c>
      <c r="G5526" s="40" t="s">
        <v>6180</v>
      </c>
      <c r="H5526" s="2">
        <v>5824</v>
      </c>
      <c r="I5526" s="2"/>
      <c r="J5526" s="2">
        <v>0</v>
      </c>
      <c r="K5526" s="3">
        <f t="shared" si="89"/>
        <v>5824</v>
      </c>
      <c r="L5526" s="41">
        <v>44422.729166666664</v>
      </c>
      <c r="M5526" s="39">
        <v>3445013358</v>
      </c>
      <c r="N5526" s="39" t="s">
        <v>3027</v>
      </c>
      <c r="O5526" s="40" t="s">
        <v>6181</v>
      </c>
      <c r="P5526" s="41">
        <v>44456</v>
      </c>
      <c r="Q5526" s="62" t="s">
        <v>15</v>
      </c>
      <c r="R5526" s="68"/>
    </row>
    <row r="5527" spans="1:18" s="70" customFormat="1" ht="12.75" customHeight="1" x14ac:dyDescent="0.2">
      <c r="A5527" s="38" t="s">
        <v>7282</v>
      </c>
      <c r="B5527" s="42" t="s">
        <v>7283</v>
      </c>
      <c r="C5527" s="42" t="s">
        <v>7284</v>
      </c>
      <c r="D5527" s="38">
        <v>510104</v>
      </c>
      <c r="E5527" s="42" t="s">
        <v>6236</v>
      </c>
      <c r="F5527" s="38">
        <v>8266012361</v>
      </c>
      <c r="G5527" s="40" t="s">
        <v>7285</v>
      </c>
      <c r="H5527" s="3">
        <v>5796.610169491526</v>
      </c>
      <c r="I5527" s="3"/>
      <c r="J5527" s="3">
        <v>1043.3898305084747</v>
      </c>
      <c r="K5527" s="3">
        <f t="shared" si="89"/>
        <v>6840.0000000000009</v>
      </c>
      <c r="L5527" s="41">
        <v>44473.729166666664</v>
      </c>
      <c r="M5527" s="39">
        <v>6870241021</v>
      </c>
      <c r="N5527" s="42" t="s">
        <v>315</v>
      </c>
      <c r="O5527" s="42" t="s">
        <v>7286</v>
      </c>
      <c r="P5527" s="60">
        <v>44506</v>
      </c>
      <c r="Q5527" s="42" t="s">
        <v>243</v>
      </c>
      <c r="R5527" s="68"/>
    </row>
    <row r="5528" spans="1:18" s="70" customFormat="1" ht="12.75" customHeight="1" x14ac:dyDescent="0.2">
      <c r="A5528" s="38" t="s">
        <v>14964</v>
      </c>
      <c r="B5528" s="39" t="s">
        <v>14965</v>
      </c>
      <c r="C5528" s="39" t="s">
        <v>14966</v>
      </c>
      <c r="D5528" s="38">
        <v>128975</v>
      </c>
      <c r="E5528" s="39" t="s">
        <v>14967</v>
      </c>
      <c r="F5528" s="38">
        <v>8266014956</v>
      </c>
      <c r="G5528" s="40" t="s">
        <v>14968</v>
      </c>
      <c r="H5528" s="2">
        <v>5783.8983050847464</v>
      </c>
      <c r="I5528" s="2"/>
      <c r="J5528" s="2">
        <v>1041.1016949152543</v>
      </c>
      <c r="K5528" s="3">
        <f t="shared" si="89"/>
        <v>6825.0000000000009</v>
      </c>
      <c r="L5528" s="41">
        <v>44732.729166666664</v>
      </c>
      <c r="M5528" s="39">
        <v>6870160389</v>
      </c>
      <c r="N5528" s="39" t="s">
        <v>52</v>
      </c>
      <c r="O5528" s="40">
        <v>208293310309</v>
      </c>
      <c r="P5528" s="41">
        <v>44805</v>
      </c>
      <c r="Q5528" s="39" t="s">
        <v>54</v>
      </c>
      <c r="R5528" s="68"/>
    </row>
    <row r="5529" spans="1:18" s="70" customFormat="1" ht="12.75" customHeight="1" x14ac:dyDescent="0.2">
      <c r="A5529" s="38" t="s">
        <v>18286</v>
      </c>
      <c r="B5529" s="39" t="s">
        <v>18287</v>
      </c>
      <c r="C5529" s="39" t="s">
        <v>18288</v>
      </c>
      <c r="D5529" s="38">
        <v>101593</v>
      </c>
      <c r="E5529" s="39" t="s">
        <v>18289</v>
      </c>
      <c r="F5529" s="38">
        <v>8266017191</v>
      </c>
      <c r="G5529" s="40" t="s">
        <v>18290</v>
      </c>
      <c r="H5529" s="2">
        <v>5700</v>
      </c>
      <c r="I5529" s="2"/>
      <c r="J5529" s="2">
        <v>1026</v>
      </c>
      <c r="K5529" s="3">
        <f t="shared" si="89"/>
        <v>6726</v>
      </c>
      <c r="L5529" s="41">
        <v>44968.729166666664</v>
      </c>
      <c r="M5529" s="39">
        <v>6870429163</v>
      </c>
      <c r="N5529" s="39" t="s">
        <v>3282</v>
      </c>
      <c r="O5529" s="40" t="s">
        <v>18291</v>
      </c>
      <c r="P5529" s="41">
        <v>45021</v>
      </c>
      <c r="Q5529" s="42" t="s">
        <v>2417</v>
      </c>
      <c r="R5529" s="68"/>
    </row>
    <row r="5530" spans="1:18" s="70" customFormat="1" ht="12.75" customHeight="1" x14ac:dyDescent="0.2">
      <c r="A5530" s="38" t="s">
        <v>63</v>
      </c>
      <c r="B5530" s="1"/>
      <c r="C5530" s="1"/>
      <c r="D5530" s="51"/>
      <c r="E5530" s="149" t="s">
        <v>64</v>
      </c>
      <c r="F5530" s="53"/>
      <c r="G5530" s="54" t="s">
        <v>16170</v>
      </c>
      <c r="H5530" s="35">
        <v>5681</v>
      </c>
      <c r="I5530" s="1"/>
      <c r="J5530" s="1"/>
      <c r="K5530" s="3">
        <f t="shared" si="89"/>
        <v>5681</v>
      </c>
      <c r="L5530" s="41">
        <v>44881</v>
      </c>
      <c r="M5530" s="56"/>
      <c r="N5530" s="1"/>
      <c r="O5530" s="1"/>
      <c r="P5530" s="57"/>
      <c r="Q5530" s="39" t="s">
        <v>54</v>
      </c>
      <c r="R5530" s="68"/>
    </row>
    <row r="5531" spans="1:18" s="70" customFormat="1" ht="12.75" customHeight="1" x14ac:dyDescent="0.2">
      <c r="A5531" s="38" t="s">
        <v>19866</v>
      </c>
      <c r="B5531" s="39" t="s">
        <v>19867</v>
      </c>
      <c r="C5531" s="39" t="s">
        <v>19868</v>
      </c>
      <c r="D5531" s="38">
        <v>703046</v>
      </c>
      <c r="E5531" s="87" t="s">
        <v>678</v>
      </c>
      <c r="F5531" s="38">
        <v>8266018583</v>
      </c>
      <c r="G5531" s="40" t="s">
        <v>19869</v>
      </c>
      <c r="H5531" s="2">
        <v>5674</v>
      </c>
      <c r="I5531" s="2"/>
      <c r="J5531" s="2">
        <v>0</v>
      </c>
      <c r="K5531" s="3">
        <f t="shared" si="89"/>
        <v>5674</v>
      </c>
      <c r="L5531" s="41">
        <v>45092.729166666664</v>
      </c>
      <c r="M5531" s="39">
        <v>1218726966</v>
      </c>
      <c r="N5531" s="39" t="s">
        <v>19303</v>
      </c>
      <c r="O5531" s="40" t="s">
        <v>19870</v>
      </c>
      <c r="P5531" s="41">
        <v>45175</v>
      </c>
      <c r="Q5531" s="62" t="s">
        <v>19</v>
      </c>
      <c r="R5531" s="68"/>
    </row>
    <row r="5532" spans="1:18" s="70" customFormat="1" ht="12.75" customHeight="1" x14ac:dyDescent="0.2">
      <c r="A5532" s="38" t="s">
        <v>63</v>
      </c>
      <c r="B5532" s="1"/>
      <c r="C5532" s="1"/>
      <c r="D5532" s="51"/>
      <c r="E5532" s="149" t="s">
        <v>64</v>
      </c>
      <c r="F5532" s="53"/>
      <c r="G5532" s="54" t="s">
        <v>4699</v>
      </c>
      <c r="H5532" s="35">
        <v>5600.4</v>
      </c>
      <c r="I5532" s="1"/>
      <c r="J5532" s="1"/>
      <c r="K5532" s="3">
        <f t="shared" si="89"/>
        <v>5600.4</v>
      </c>
      <c r="L5532" s="41">
        <v>44413</v>
      </c>
      <c r="M5532" s="56"/>
      <c r="N5532" s="1"/>
      <c r="O5532" s="1"/>
      <c r="P5532" s="57"/>
      <c r="Q5532" s="39" t="s">
        <v>54</v>
      </c>
      <c r="R5532" s="68"/>
    </row>
    <row r="5533" spans="1:18" s="70" customFormat="1" ht="12.75" customHeight="1" x14ac:dyDescent="0.2">
      <c r="A5533" s="38" t="s">
        <v>63</v>
      </c>
      <c r="B5533" s="1"/>
      <c r="C5533" s="1"/>
      <c r="D5533" s="51"/>
      <c r="E5533" s="149" t="s">
        <v>64</v>
      </c>
      <c r="F5533" s="53"/>
      <c r="G5533" s="54" t="s">
        <v>1715</v>
      </c>
      <c r="H5533" s="35">
        <v>5600</v>
      </c>
      <c r="I5533" s="1"/>
      <c r="J5533" s="1"/>
      <c r="K5533" s="3">
        <f t="shared" si="89"/>
        <v>5600</v>
      </c>
      <c r="L5533" s="41">
        <v>44320</v>
      </c>
      <c r="M5533" s="56"/>
      <c r="N5533" s="1"/>
      <c r="O5533" s="1"/>
      <c r="P5533" s="57"/>
      <c r="Q5533" s="39" t="s">
        <v>54</v>
      </c>
      <c r="R5533" s="68"/>
    </row>
    <row r="5534" spans="1:18" s="70" customFormat="1" ht="12.75" customHeight="1" x14ac:dyDescent="0.2">
      <c r="A5534" s="38" t="s">
        <v>63</v>
      </c>
      <c r="B5534" s="1"/>
      <c r="C5534" s="1"/>
      <c r="D5534" s="51"/>
      <c r="E5534" s="149" t="s">
        <v>64</v>
      </c>
      <c r="F5534" s="53"/>
      <c r="G5534" s="54" t="s">
        <v>8409</v>
      </c>
      <c r="H5534" s="35">
        <v>5552.11</v>
      </c>
      <c r="I5534" s="1"/>
      <c r="J5534" s="1"/>
      <c r="K5534" s="3">
        <f t="shared" si="89"/>
        <v>5552.11</v>
      </c>
      <c r="L5534" s="41">
        <v>44525</v>
      </c>
      <c r="M5534" s="56"/>
      <c r="N5534" s="1"/>
      <c r="O5534" s="1"/>
      <c r="P5534" s="57"/>
      <c r="Q5534" s="39" t="s">
        <v>54</v>
      </c>
      <c r="R5534" s="68"/>
    </row>
    <row r="5535" spans="1:18" s="70" customFormat="1" ht="12.75" customHeight="1" x14ac:dyDescent="0.2">
      <c r="A5535" s="38" t="s">
        <v>10313</v>
      </c>
      <c r="B5535" s="42" t="s">
        <v>10314</v>
      </c>
      <c r="C5535" s="42" t="s">
        <v>10315</v>
      </c>
      <c r="D5535" s="38">
        <v>126335</v>
      </c>
      <c r="E5535" s="42" t="s">
        <v>178</v>
      </c>
      <c r="F5535" s="38">
        <v>8268005921</v>
      </c>
      <c r="G5535" s="40" t="s">
        <v>10316</v>
      </c>
      <c r="H5535" s="3">
        <v>5540.6779661016953</v>
      </c>
      <c r="I5535" s="3"/>
      <c r="J5535" s="3">
        <v>997.32203389830511</v>
      </c>
      <c r="K5535" s="3">
        <f t="shared" si="89"/>
        <v>6538</v>
      </c>
      <c r="L5535" s="41">
        <v>44580.729166666664</v>
      </c>
      <c r="M5535" s="39">
        <v>44329151</v>
      </c>
      <c r="N5535" s="42" t="s">
        <v>315</v>
      </c>
      <c r="O5535" s="42" t="s">
        <v>10317</v>
      </c>
      <c r="P5535" s="60">
        <v>44601</v>
      </c>
      <c r="Q5535" s="42" t="s">
        <v>243</v>
      </c>
      <c r="R5535" s="68"/>
    </row>
    <row r="5536" spans="1:18" s="70" customFormat="1" ht="12.75" customHeight="1" x14ac:dyDescent="0.2">
      <c r="A5536" s="38" t="s">
        <v>63</v>
      </c>
      <c r="B5536" s="1"/>
      <c r="C5536" s="1"/>
      <c r="D5536" s="51"/>
      <c r="E5536" s="149" t="s">
        <v>64</v>
      </c>
      <c r="F5536" s="53"/>
      <c r="G5536" s="54" t="s">
        <v>11200</v>
      </c>
      <c r="H5536" s="35">
        <v>5500</v>
      </c>
      <c r="I5536" s="1"/>
      <c r="J5536" s="1"/>
      <c r="K5536" s="3">
        <f t="shared" si="89"/>
        <v>5500</v>
      </c>
      <c r="L5536" s="41">
        <v>44620</v>
      </c>
      <c r="M5536" s="56"/>
      <c r="N5536" s="1"/>
      <c r="O5536" s="1"/>
      <c r="P5536" s="57"/>
      <c r="Q5536" s="39" t="s">
        <v>54</v>
      </c>
      <c r="R5536" s="68"/>
    </row>
    <row r="5537" spans="1:18" s="70" customFormat="1" ht="12.75" customHeight="1" x14ac:dyDescent="0.2">
      <c r="A5537" s="38" t="s">
        <v>20723</v>
      </c>
      <c r="B5537" s="39" t="s">
        <v>20724</v>
      </c>
      <c r="C5537" s="39" t="s">
        <v>20725</v>
      </c>
      <c r="D5537" s="38">
        <v>128635</v>
      </c>
      <c r="E5537" s="39" t="s">
        <v>989</v>
      </c>
      <c r="F5537" s="38">
        <v>8266019665</v>
      </c>
      <c r="G5537" s="40" t="s">
        <v>20726</v>
      </c>
      <c r="H5537" s="2">
        <v>5500</v>
      </c>
      <c r="I5537" s="2"/>
      <c r="J5537" s="2">
        <v>990</v>
      </c>
      <c r="K5537" s="3">
        <f t="shared" si="89"/>
        <v>6490</v>
      </c>
      <c r="L5537" s="41">
        <v>45180.729166666664</v>
      </c>
      <c r="M5537" s="39">
        <v>1246552619</v>
      </c>
      <c r="N5537" s="39" t="s">
        <v>3282</v>
      </c>
      <c r="O5537" s="40" t="s">
        <v>20727</v>
      </c>
      <c r="P5537" s="41">
        <v>45234</v>
      </c>
      <c r="Q5537" s="42" t="s">
        <v>2417</v>
      </c>
      <c r="R5537" s="68"/>
    </row>
    <row r="5538" spans="1:18" s="70" customFormat="1" ht="12.75" customHeight="1" x14ac:dyDescent="0.2">
      <c r="A5538" s="38" t="s">
        <v>20593</v>
      </c>
      <c r="B5538" s="39" t="s">
        <v>20594</v>
      </c>
      <c r="C5538" s="39" t="s">
        <v>20595</v>
      </c>
      <c r="D5538" s="38">
        <v>508797</v>
      </c>
      <c r="E5538" s="39" t="s">
        <v>166</v>
      </c>
      <c r="F5538" s="38">
        <v>8266019778</v>
      </c>
      <c r="G5538" s="40" t="s">
        <v>20596</v>
      </c>
      <c r="H5538" s="2">
        <v>5489.8305084745762</v>
      </c>
      <c r="I5538" s="2"/>
      <c r="J5538" s="2">
        <v>988.16949152542372</v>
      </c>
      <c r="K5538" s="3">
        <f t="shared" si="89"/>
        <v>6478</v>
      </c>
      <c r="L5538" s="41">
        <v>45178.729166666664</v>
      </c>
      <c r="M5538" s="39">
        <v>1246535385</v>
      </c>
      <c r="N5538" s="39" t="s">
        <v>18463</v>
      </c>
      <c r="O5538" s="40" t="s">
        <v>20597</v>
      </c>
      <c r="P5538" s="41">
        <v>45230</v>
      </c>
      <c r="Q5538" s="62" t="s">
        <v>29</v>
      </c>
      <c r="R5538" s="68"/>
    </row>
    <row r="5539" spans="1:18" s="70" customFormat="1" ht="12.75" customHeight="1" x14ac:dyDescent="0.2">
      <c r="A5539" s="38" t="s">
        <v>7951</v>
      </c>
      <c r="B5539" s="39" t="s">
        <v>7952</v>
      </c>
      <c r="C5539" s="39" t="s">
        <v>7953</v>
      </c>
      <c r="D5539" s="38">
        <v>401972</v>
      </c>
      <c r="E5539" s="39" t="s">
        <v>842</v>
      </c>
      <c r="F5539" s="38">
        <v>8263000049</v>
      </c>
      <c r="G5539" s="40" t="s">
        <v>7954</v>
      </c>
      <c r="H5539" s="2">
        <v>5460</v>
      </c>
      <c r="I5539" s="2">
        <v>0</v>
      </c>
      <c r="J5539" s="2">
        <v>982.8</v>
      </c>
      <c r="K5539" s="3">
        <f t="shared" si="89"/>
        <v>6442.8</v>
      </c>
      <c r="L5539" s="41">
        <v>44453.729166666664</v>
      </c>
      <c r="M5539" s="39">
        <v>6870286695</v>
      </c>
      <c r="N5539" s="39" t="s">
        <v>52</v>
      </c>
      <c r="O5539" s="40"/>
      <c r="P5539" s="41"/>
      <c r="Q5539" s="39" t="s">
        <v>54</v>
      </c>
      <c r="R5539" s="68"/>
    </row>
    <row r="5540" spans="1:18" s="70" customFormat="1" ht="12.75" customHeight="1" x14ac:dyDescent="0.2">
      <c r="A5540" s="38" t="s">
        <v>15658</v>
      </c>
      <c r="B5540" s="42" t="s">
        <v>15659</v>
      </c>
      <c r="C5540" s="42" t="s">
        <v>15660</v>
      </c>
      <c r="D5540" s="38">
        <v>814805</v>
      </c>
      <c r="E5540" s="42" t="s">
        <v>111</v>
      </c>
      <c r="F5540" s="38">
        <v>8268009770</v>
      </c>
      <c r="G5540" s="40">
        <v>4983</v>
      </c>
      <c r="H5540" s="3">
        <v>5457.6271186440681</v>
      </c>
      <c r="I5540" s="3"/>
      <c r="J5540" s="3">
        <v>982.37288135593224</v>
      </c>
      <c r="K5540" s="3">
        <f t="shared" si="89"/>
        <v>6440</v>
      </c>
      <c r="L5540" s="41">
        <v>44805.729166666664</v>
      </c>
      <c r="M5540" s="39">
        <v>44196235</v>
      </c>
      <c r="N5540" s="42" t="s">
        <v>315</v>
      </c>
      <c r="O5540" s="42" t="s">
        <v>15657</v>
      </c>
      <c r="P5540" s="60">
        <v>44846</v>
      </c>
      <c r="Q5540" s="42" t="s">
        <v>243</v>
      </c>
      <c r="R5540" s="68"/>
    </row>
    <row r="5541" spans="1:18" s="70" customFormat="1" ht="12.75" customHeight="1" x14ac:dyDescent="0.2">
      <c r="A5541" s="38" t="s">
        <v>5312</v>
      </c>
      <c r="B5541" s="39" t="s">
        <v>5313</v>
      </c>
      <c r="C5541" s="39" t="s">
        <v>5314</v>
      </c>
      <c r="D5541" s="38">
        <v>811819</v>
      </c>
      <c r="E5541" s="39" t="s">
        <v>1091</v>
      </c>
      <c r="F5541" s="38">
        <v>8263000091</v>
      </c>
      <c r="G5541" s="40" t="s">
        <v>5315</v>
      </c>
      <c r="H5541" s="2">
        <v>5457.15</v>
      </c>
      <c r="I5541" s="2"/>
      <c r="J5541" s="2">
        <v>0</v>
      </c>
      <c r="K5541" s="3">
        <f t="shared" si="89"/>
        <v>5457.15</v>
      </c>
      <c r="L5541" s="41">
        <v>44434</v>
      </c>
      <c r="M5541" s="39">
        <v>7482103526</v>
      </c>
      <c r="N5541" s="39" t="s">
        <v>52</v>
      </c>
      <c r="O5541" s="40">
        <v>103255046896</v>
      </c>
      <c r="P5541" s="41">
        <v>44281</v>
      </c>
      <c r="Q5541" s="39" t="s">
        <v>54</v>
      </c>
      <c r="R5541" s="68"/>
    </row>
    <row r="5542" spans="1:18" s="70" customFormat="1" ht="12.75" customHeight="1" x14ac:dyDescent="0.2">
      <c r="A5542" s="38" t="s">
        <v>20374</v>
      </c>
      <c r="B5542" s="39" t="s">
        <v>20375</v>
      </c>
      <c r="C5542" s="39" t="s">
        <v>20376</v>
      </c>
      <c r="D5542" s="38">
        <v>407464</v>
      </c>
      <c r="E5542" s="39" t="s">
        <v>1230</v>
      </c>
      <c r="F5542" s="38">
        <v>8268013026</v>
      </c>
      <c r="G5542" s="40" t="s">
        <v>20377</v>
      </c>
      <c r="H5542" s="2">
        <v>5440</v>
      </c>
      <c r="I5542" s="2"/>
      <c r="J5542" s="2">
        <v>979.19999999999993</v>
      </c>
      <c r="K5542" s="3">
        <f t="shared" si="89"/>
        <v>6419.2</v>
      </c>
      <c r="L5542" s="41">
        <v>45163.729166666664</v>
      </c>
      <c r="M5542" s="39">
        <v>160663874</v>
      </c>
      <c r="N5542" s="39" t="s">
        <v>3282</v>
      </c>
      <c r="O5542" s="40" t="s">
        <v>20378</v>
      </c>
      <c r="P5542" s="41">
        <v>45189</v>
      </c>
      <c r="Q5542" s="42" t="s">
        <v>2417</v>
      </c>
      <c r="R5542" s="68"/>
    </row>
    <row r="5543" spans="1:18" s="70" customFormat="1" ht="12.75" customHeight="1" x14ac:dyDescent="0.2">
      <c r="A5543" s="38" t="s">
        <v>63</v>
      </c>
      <c r="B5543" s="1"/>
      <c r="C5543" s="1"/>
      <c r="D5543" s="51"/>
      <c r="E5543" s="149" t="s">
        <v>64</v>
      </c>
      <c r="F5543" s="53"/>
      <c r="G5543" s="54" t="s">
        <v>6766</v>
      </c>
      <c r="H5543" s="35">
        <v>5426.8</v>
      </c>
      <c r="I5543" s="1"/>
      <c r="J5543" s="1"/>
      <c r="K5543" s="3">
        <f t="shared" si="89"/>
        <v>5426.8</v>
      </c>
      <c r="L5543" s="41">
        <v>44474</v>
      </c>
      <c r="M5543" s="56"/>
      <c r="N5543" s="1"/>
      <c r="O5543" s="1"/>
      <c r="P5543" s="57"/>
      <c r="Q5543" s="39" t="s">
        <v>54</v>
      </c>
      <c r="R5543" s="68"/>
    </row>
    <row r="5544" spans="1:18" s="70" customFormat="1" ht="12.75" customHeight="1" x14ac:dyDescent="0.2">
      <c r="A5544" s="38" t="s">
        <v>63</v>
      </c>
      <c r="B5544" s="1"/>
      <c r="C5544" s="1"/>
      <c r="D5544" s="51"/>
      <c r="E5544" s="149" t="s">
        <v>64</v>
      </c>
      <c r="F5544" s="53"/>
      <c r="G5544" s="54" t="s">
        <v>7030</v>
      </c>
      <c r="H5544" s="35">
        <v>5426.8</v>
      </c>
      <c r="I5544" s="1"/>
      <c r="J5544" s="1"/>
      <c r="K5544" s="3">
        <f t="shared" si="89"/>
        <v>5426.8</v>
      </c>
      <c r="L5544" s="41">
        <v>44481</v>
      </c>
      <c r="M5544" s="56"/>
      <c r="N5544" s="1"/>
      <c r="O5544" s="1"/>
      <c r="P5544" s="57"/>
      <c r="Q5544" s="39" t="s">
        <v>54</v>
      </c>
      <c r="R5544" s="68"/>
    </row>
    <row r="5545" spans="1:18" s="70" customFormat="1" ht="12.75" customHeight="1" x14ac:dyDescent="0.2">
      <c r="A5545" s="38" t="s">
        <v>17059</v>
      </c>
      <c r="B5545" s="39" t="s">
        <v>17060</v>
      </c>
      <c r="C5545" s="39" t="s">
        <v>17061</v>
      </c>
      <c r="D5545" s="38">
        <v>814805</v>
      </c>
      <c r="E5545" s="39" t="s">
        <v>111</v>
      </c>
      <c r="F5545" s="38">
        <v>8268010884</v>
      </c>
      <c r="G5545" s="40">
        <v>5419</v>
      </c>
      <c r="H5545" s="2">
        <v>5375.42372881356</v>
      </c>
      <c r="I5545" s="2"/>
      <c r="J5545" s="2">
        <v>967.57627118644075</v>
      </c>
      <c r="K5545" s="3">
        <f t="shared" si="89"/>
        <v>6343.0000000000009</v>
      </c>
      <c r="L5545" s="41">
        <v>44911.729166666664</v>
      </c>
      <c r="M5545" s="39">
        <v>44402675</v>
      </c>
      <c r="N5545" s="39" t="s">
        <v>3282</v>
      </c>
      <c r="O5545" s="40" t="s">
        <v>17062</v>
      </c>
      <c r="P5545" s="41">
        <v>44945</v>
      </c>
      <c r="Q5545" s="42" t="s">
        <v>2417</v>
      </c>
      <c r="R5545" s="68"/>
    </row>
    <row r="5546" spans="1:18" s="70" customFormat="1" ht="12.75" customHeight="1" x14ac:dyDescent="0.25">
      <c r="A5546" s="38" t="s">
        <v>1984</v>
      </c>
      <c r="B5546" s="42"/>
      <c r="C5546" s="42"/>
      <c r="D5546" s="38"/>
      <c r="E5546" s="82" t="s">
        <v>310</v>
      </c>
      <c r="F5546" s="38"/>
      <c r="G5546" s="40" t="s">
        <v>14563</v>
      </c>
      <c r="H5546" s="3">
        <v>5375.34</v>
      </c>
      <c r="I5546" s="3"/>
      <c r="J5546" s="3"/>
      <c r="K5546" s="3">
        <f t="shared" si="89"/>
        <v>5375.34</v>
      </c>
      <c r="L5546" s="41">
        <v>44767</v>
      </c>
      <c r="M5546" s="39"/>
      <c r="N5546" s="42"/>
      <c r="O5546" s="42"/>
      <c r="P5546" s="60"/>
      <c r="Q5546" s="42" t="s">
        <v>243</v>
      </c>
      <c r="R5546" s="68"/>
    </row>
    <row r="5547" spans="1:18" s="70" customFormat="1" ht="12.75" customHeight="1" x14ac:dyDescent="0.2">
      <c r="A5547" s="38" t="s">
        <v>21925</v>
      </c>
      <c r="B5547" s="39" t="s">
        <v>21926</v>
      </c>
      <c r="C5547" s="39" t="s">
        <v>21927</v>
      </c>
      <c r="D5547" s="38">
        <v>816273</v>
      </c>
      <c r="E5547" s="39" t="s">
        <v>51</v>
      </c>
      <c r="F5547" s="38">
        <v>8268013815</v>
      </c>
      <c r="G5547" s="40">
        <v>290</v>
      </c>
      <c r="H5547" s="2">
        <v>5363.5593220338988</v>
      </c>
      <c r="I5547" s="2"/>
      <c r="J5547" s="2">
        <v>965.4406779661017</v>
      </c>
      <c r="K5547" s="3">
        <f t="shared" si="89"/>
        <v>6329</v>
      </c>
      <c r="L5547" s="41">
        <v>45322.729166666664</v>
      </c>
      <c r="M5547" s="39">
        <v>161037495</v>
      </c>
      <c r="N5547" s="39" t="s">
        <v>18463</v>
      </c>
      <c r="O5547" s="40" t="s">
        <v>21928</v>
      </c>
      <c r="P5547" s="41">
        <v>45339</v>
      </c>
      <c r="Q5547" s="62" t="s">
        <v>29</v>
      </c>
      <c r="R5547" s="68"/>
    </row>
    <row r="5548" spans="1:18" s="70" customFormat="1" ht="12.75" customHeight="1" x14ac:dyDescent="0.2">
      <c r="A5548" s="38" t="s">
        <v>1434</v>
      </c>
      <c r="B5548" s="42"/>
      <c r="C5548" s="42"/>
      <c r="D5548" s="38"/>
      <c r="E5548" s="42" t="s">
        <v>1435</v>
      </c>
      <c r="F5548" s="38"/>
      <c r="G5548" s="40" t="s">
        <v>11458</v>
      </c>
      <c r="H5548" s="3">
        <v>5340</v>
      </c>
      <c r="I5548" s="3"/>
      <c r="J5548" s="3"/>
      <c r="K5548" s="3">
        <f t="shared" si="89"/>
        <v>5340</v>
      </c>
      <c r="L5548" s="41">
        <v>44628</v>
      </c>
      <c r="M5548" s="39"/>
      <c r="N5548" s="42"/>
      <c r="O5548" s="42"/>
      <c r="P5548" s="60"/>
      <c r="Q5548" s="42" t="s">
        <v>243</v>
      </c>
      <c r="R5548" s="68"/>
    </row>
    <row r="5549" spans="1:18" s="70" customFormat="1" ht="12.75" customHeight="1" x14ac:dyDescent="0.2">
      <c r="A5549" s="38" t="s">
        <v>7196</v>
      </c>
      <c r="B5549" s="42" t="s">
        <v>7197</v>
      </c>
      <c r="C5549" s="42" t="s">
        <v>7198</v>
      </c>
      <c r="D5549" s="38">
        <v>703046</v>
      </c>
      <c r="E5549" s="42" t="s">
        <v>678</v>
      </c>
      <c r="F5549" s="38">
        <v>8266012564</v>
      </c>
      <c r="G5549" s="40" t="s">
        <v>7199</v>
      </c>
      <c r="H5549" s="3">
        <v>5302</v>
      </c>
      <c r="I5549" s="3"/>
      <c r="J5549" s="3">
        <v>0</v>
      </c>
      <c r="K5549" s="3">
        <f t="shared" si="89"/>
        <v>5302</v>
      </c>
      <c r="L5549" s="41">
        <v>44478.729166666664</v>
      </c>
      <c r="M5549" s="39">
        <v>3445016274</v>
      </c>
      <c r="N5549" s="42" t="s">
        <v>315</v>
      </c>
      <c r="O5549" s="42" t="s">
        <v>7200</v>
      </c>
      <c r="P5549" s="60">
        <v>44509</v>
      </c>
      <c r="Q5549" s="42" t="s">
        <v>243</v>
      </c>
      <c r="R5549" s="68"/>
    </row>
    <row r="5550" spans="1:18" s="70" customFormat="1" ht="12.75" customHeight="1" x14ac:dyDescent="0.2">
      <c r="A5550" s="38" t="s">
        <v>6167</v>
      </c>
      <c r="B5550" s="1"/>
      <c r="C5550" s="1"/>
      <c r="D5550" s="51"/>
      <c r="E5550" s="39" t="s">
        <v>6168</v>
      </c>
      <c r="F5550" s="53"/>
      <c r="G5550" s="54" t="s">
        <v>17646</v>
      </c>
      <c r="H5550" s="35">
        <v>5297.32</v>
      </c>
      <c r="I5550" s="1"/>
      <c r="J5550" s="1"/>
      <c r="K5550" s="3">
        <f t="shared" si="89"/>
        <v>5297.32</v>
      </c>
      <c r="L5550" s="63"/>
      <c r="M5550" s="56"/>
      <c r="N5550" s="1"/>
      <c r="O5550" s="1"/>
      <c r="P5550" s="57"/>
      <c r="Q5550" s="42" t="s">
        <v>2417</v>
      </c>
      <c r="R5550" s="68"/>
    </row>
    <row r="5551" spans="1:18" s="70" customFormat="1" ht="12.75" customHeight="1" x14ac:dyDescent="0.2">
      <c r="A5551" s="38" t="s">
        <v>18524</v>
      </c>
      <c r="B5551" s="39" t="s">
        <v>18525</v>
      </c>
      <c r="C5551" s="39" t="s">
        <v>18526</v>
      </c>
      <c r="D5551" s="38">
        <v>703046</v>
      </c>
      <c r="E5551" s="87" t="s">
        <v>678</v>
      </c>
      <c r="F5551" s="38">
        <v>8266017700</v>
      </c>
      <c r="G5551" s="40" t="s">
        <v>18527</v>
      </c>
      <c r="H5551" s="2">
        <v>5287</v>
      </c>
      <c r="I5551" s="2"/>
      <c r="J5551" s="2">
        <v>0</v>
      </c>
      <c r="K5551" s="3">
        <f t="shared" si="89"/>
        <v>5287</v>
      </c>
      <c r="L5551" s="41">
        <v>44998.729166666664</v>
      </c>
      <c r="M5551" s="39">
        <v>3445037714</v>
      </c>
      <c r="N5551" s="39" t="s">
        <v>18453</v>
      </c>
      <c r="O5551" s="40" t="s">
        <v>17645</v>
      </c>
      <c r="P5551" s="41">
        <v>45030</v>
      </c>
      <c r="Q5551" s="62" t="s">
        <v>21</v>
      </c>
      <c r="R5551" s="68"/>
    </row>
    <row r="5552" spans="1:18" s="70" customFormat="1" ht="12.75" customHeight="1" x14ac:dyDescent="0.2">
      <c r="A5552" s="38" t="s">
        <v>6167</v>
      </c>
      <c r="B5552" s="1"/>
      <c r="C5552" s="1"/>
      <c r="D5552" s="51"/>
      <c r="E5552" s="39" t="s">
        <v>6168</v>
      </c>
      <c r="F5552" s="53"/>
      <c r="G5552" s="54" t="s">
        <v>14847</v>
      </c>
      <c r="H5552" s="35">
        <v>5272.6</v>
      </c>
      <c r="I5552" s="1"/>
      <c r="J5552" s="1"/>
      <c r="K5552" s="3">
        <f t="shared" si="89"/>
        <v>5272.6</v>
      </c>
      <c r="L5552" s="63"/>
      <c r="M5552" s="56"/>
      <c r="N5552" s="1"/>
      <c r="O5552" s="1"/>
      <c r="P5552" s="57"/>
      <c r="Q5552" s="42" t="s">
        <v>2417</v>
      </c>
      <c r="R5552" s="68"/>
    </row>
    <row r="5553" spans="1:18" s="70" customFormat="1" ht="12.75" customHeight="1" x14ac:dyDescent="0.2">
      <c r="A5553" s="38" t="s">
        <v>6167</v>
      </c>
      <c r="B5553" s="1"/>
      <c r="C5553" s="1"/>
      <c r="D5553" s="51"/>
      <c r="E5553" s="39" t="s">
        <v>6168</v>
      </c>
      <c r="F5553" s="53"/>
      <c r="G5553" s="54" t="s">
        <v>17788</v>
      </c>
      <c r="H5553" s="35">
        <v>5250</v>
      </c>
      <c r="I5553" s="1"/>
      <c r="J5553" s="1"/>
      <c r="K5553" s="3">
        <f t="shared" si="89"/>
        <v>5250</v>
      </c>
      <c r="L5553" s="63"/>
      <c r="M5553" s="56"/>
      <c r="N5553" s="1"/>
      <c r="O5553" s="1"/>
      <c r="P5553" s="57"/>
      <c r="Q5553" s="42" t="s">
        <v>2417</v>
      </c>
      <c r="R5553" s="68"/>
    </row>
    <row r="5554" spans="1:18" s="70" customFormat="1" ht="12.75" customHeight="1" x14ac:dyDescent="0.2">
      <c r="A5554" s="38">
        <v>209</v>
      </c>
      <c r="B5554" s="39" t="s">
        <v>17968</v>
      </c>
      <c r="C5554" s="39" t="s">
        <v>17969</v>
      </c>
      <c r="D5554" s="38">
        <v>126076</v>
      </c>
      <c r="E5554" s="129" t="s">
        <v>17958</v>
      </c>
      <c r="F5554" s="38">
        <v>8266016977</v>
      </c>
      <c r="G5554" s="40" t="s">
        <v>17970</v>
      </c>
      <c r="H5554" s="2"/>
      <c r="I5554" s="2"/>
      <c r="J5554" s="2">
        <v>936</v>
      </c>
      <c r="K5554" s="3">
        <f t="shared" si="89"/>
        <v>936</v>
      </c>
      <c r="L5554" s="41">
        <v>44961.729166666664</v>
      </c>
      <c r="M5554" s="39">
        <v>6870427761</v>
      </c>
      <c r="N5554" s="39" t="s">
        <v>8899</v>
      </c>
      <c r="O5554" s="40">
        <v>303218005187</v>
      </c>
      <c r="P5554" s="41">
        <v>45008</v>
      </c>
      <c r="Q5554" s="42" t="s">
        <v>8901</v>
      </c>
      <c r="R5554" s="68"/>
    </row>
    <row r="5555" spans="1:18" s="70" customFormat="1" ht="12.75" customHeight="1" x14ac:dyDescent="0.2">
      <c r="A5555" s="38" t="s">
        <v>22630</v>
      </c>
      <c r="B5555" s="39" t="s">
        <v>22631</v>
      </c>
      <c r="C5555" s="39" t="s">
        <v>22632</v>
      </c>
      <c r="D5555" s="38">
        <v>400624</v>
      </c>
      <c r="E5555" s="39" t="s">
        <v>18928</v>
      </c>
      <c r="F5555" s="38">
        <v>8266021248</v>
      </c>
      <c r="G5555" s="40" t="s">
        <v>22633</v>
      </c>
      <c r="H5555" s="2">
        <v>5200</v>
      </c>
      <c r="I5555" s="2"/>
      <c r="J5555" s="2">
        <v>936</v>
      </c>
      <c r="K5555" s="3">
        <f t="shared" si="89"/>
        <v>6136</v>
      </c>
      <c r="L5555" s="41">
        <v>45394.729166666664</v>
      </c>
      <c r="M5555" s="39">
        <v>1251184114</v>
      </c>
      <c r="N5555" s="39" t="s">
        <v>18453</v>
      </c>
      <c r="O5555" s="40">
        <v>406171547398</v>
      </c>
      <c r="P5555" s="41">
        <v>45462</v>
      </c>
      <c r="Q5555" s="62" t="s">
        <v>21</v>
      </c>
      <c r="R5555" s="68"/>
    </row>
    <row r="5556" spans="1:18" s="70" customFormat="1" ht="12.75" customHeight="1" x14ac:dyDescent="0.2">
      <c r="A5556" s="38" t="s">
        <v>21437</v>
      </c>
      <c r="B5556" s="39" t="s">
        <v>21438</v>
      </c>
      <c r="C5556" s="39" t="s">
        <v>21439</v>
      </c>
      <c r="D5556" s="38">
        <v>408784</v>
      </c>
      <c r="E5556" s="39" t="s">
        <v>21440</v>
      </c>
      <c r="F5556" s="38">
        <v>8266019793</v>
      </c>
      <c r="G5556" s="40" t="s">
        <v>21441</v>
      </c>
      <c r="H5556" s="2">
        <v>5141.5254237288136</v>
      </c>
      <c r="I5556" s="2"/>
      <c r="J5556" s="2">
        <v>925.47457627118638</v>
      </c>
      <c r="K5556" s="3">
        <f t="shared" si="89"/>
        <v>6067</v>
      </c>
      <c r="L5556" s="41">
        <v>45181.729166666664</v>
      </c>
      <c r="M5556" s="39">
        <v>1246644043</v>
      </c>
      <c r="N5556" s="39" t="s">
        <v>20138</v>
      </c>
      <c r="O5556" s="40">
        <v>401010500789</v>
      </c>
      <c r="P5556" s="41">
        <v>45292</v>
      </c>
      <c r="Q5556" s="62" t="s">
        <v>17</v>
      </c>
      <c r="R5556" s="68"/>
    </row>
    <row r="5557" spans="1:18" s="70" customFormat="1" ht="12.75" customHeight="1" x14ac:dyDescent="0.2">
      <c r="A5557" s="38" t="s">
        <v>13982</v>
      </c>
      <c r="B5557" s="39" t="s">
        <v>13983</v>
      </c>
      <c r="C5557" s="39" t="s">
        <v>13984</v>
      </c>
      <c r="D5557" s="38">
        <v>508839</v>
      </c>
      <c r="E5557" s="39" t="s">
        <v>12300</v>
      </c>
      <c r="F5557" s="38">
        <v>8266013917</v>
      </c>
      <c r="G5557" s="40">
        <v>3761</v>
      </c>
      <c r="H5557" s="2">
        <v>5107.7966101694919</v>
      </c>
      <c r="I5557" s="2"/>
      <c r="J5557" s="2">
        <v>919.40338983050856</v>
      </c>
      <c r="K5557" s="3">
        <f t="shared" si="89"/>
        <v>6027.2000000000007</v>
      </c>
      <c r="L5557" s="41">
        <v>44649.729166666664</v>
      </c>
      <c r="M5557" s="39">
        <v>6870162395</v>
      </c>
      <c r="N5557" s="39" t="s">
        <v>3282</v>
      </c>
      <c r="O5557" s="40" t="s">
        <v>13985</v>
      </c>
      <c r="P5557" s="41">
        <v>44810</v>
      </c>
      <c r="Q5557" s="42" t="s">
        <v>2417</v>
      </c>
      <c r="R5557" s="68"/>
    </row>
    <row r="5558" spans="1:18" s="70" customFormat="1" ht="12.75" customHeight="1" x14ac:dyDescent="0.2">
      <c r="A5558" s="38" t="s">
        <v>7191</v>
      </c>
      <c r="B5558" s="42" t="s">
        <v>7192</v>
      </c>
      <c r="C5558" s="42" t="s">
        <v>7193</v>
      </c>
      <c r="D5558" s="38">
        <v>703046</v>
      </c>
      <c r="E5558" s="42" t="s">
        <v>678</v>
      </c>
      <c r="F5558" s="38">
        <v>8266012544</v>
      </c>
      <c r="G5558" s="40" t="s">
        <v>7194</v>
      </c>
      <c r="H5558" s="3">
        <v>5085</v>
      </c>
      <c r="I5558" s="3"/>
      <c r="J5558" s="3">
        <v>0</v>
      </c>
      <c r="K5558" s="3">
        <f t="shared" si="89"/>
        <v>5085</v>
      </c>
      <c r="L5558" s="41">
        <v>44477.729166666664</v>
      </c>
      <c r="M5558" s="39">
        <v>3445016272</v>
      </c>
      <c r="N5558" s="42" t="s">
        <v>315</v>
      </c>
      <c r="O5558" s="42" t="s">
        <v>7195</v>
      </c>
      <c r="P5558" s="60">
        <v>44506</v>
      </c>
      <c r="Q5558" s="42" t="s">
        <v>243</v>
      </c>
      <c r="R5558" s="68"/>
    </row>
    <row r="5559" spans="1:18" s="70" customFormat="1" ht="12.75" customHeight="1" x14ac:dyDescent="0.2">
      <c r="A5559" s="38" t="s">
        <v>6167</v>
      </c>
      <c r="B5559" s="1"/>
      <c r="C5559" s="1"/>
      <c r="D5559" s="51"/>
      <c r="E5559" s="39" t="s">
        <v>6168</v>
      </c>
      <c r="F5559" s="53"/>
      <c r="G5559" s="54" t="s">
        <v>14633</v>
      </c>
      <c r="H5559" s="35">
        <v>5041</v>
      </c>
      <c r="I5559" s="1"/>
      <c r="J5559" s="1"/>
      <c r="K5559" s="3">
        <f t="shared" si="89"/>
        <v>5041</v>
      </c>
      <c r="L5559" s="63"/>
      <c r="M5559" s="56"/>
      <c r="N5559" s="1"/>
      <c r="O5559" s="1"/>
      <c r="P5559" s="57"/>
      <c r="Q5559" s="42" t="s">
        <v>2417</v>
      </c>
      <c r="R5559" s="68"/>
    </row>
    <row r="5560" spans="1:18" s="70" customFormat="1" ht="12.75" customHeight="1" x14ac:dyDescent="0.2">
      <c r="A5560" s="38" t="s">
        <v>19749</v>
      </c>
      <c r="B5560" s="39" t="s">
        <v>19750</v>
      </c>
      <c r="C5560" s="39" t="s">
        <v>19751</v>
      </c>
      <c r="D5560" s="38">
        <v>105903</v>
      </c>
      <c r="E5560" s="39" t="s">
        <v>6269</v>
      </c>
      <c r="F5560" s="38">
        <v>8266018244</v>
      </c>
      <c r="G5560" s="40" t="s">
        <v>19752</v>
      </c>
      <c r="H5560" s="2">
        <v>5039.8305084745762</v>
      </c>
      <c r="I5560" s="2"/>
      <c r="J5560" s="2">
        <v>907.16949152542372</v>
      </c>
      <c r="K5560" s="3">
        <f t="shared" si="89"/>
        <v>5947</v>
      </c>
      <c r="L5560" s="41">
        <v>45082.729166666664</v>
      </c>
      <c r="M5560" s="39">
        <v>1246425191</v>
      </c>
      <c r="N5560" s="39" t="s">
        <v>3282</v>
      </c>
      <c r="O5560" s="40" t="s">
        <v>19753</v>
      </c>
      <c r="P5560" s="41">
        <v>45147</v>
      </c>
      <c r="Q5560" s="42" t="s">
        <v>2417</v>
      </c>
      <c r="R5560" s="68"/>
    </row>
    <row r="5561" spans="1:18" s="70" customFormat="1" ht="12.75" customHeight="1" x14ac:dyDescent="0.2">
      <c r="A5561" s="38" t="s">
        <v>4818</v>
      </c>
      <c r="B5561" s="39" t="s">
        <v>4819</v>
      </c>
      <c r="C5561" s="39" t="s">
        <v>4820</v>
      </c>
      <c r="D5561" s="38">
        <v>106653</v>
      </c>
      <c r="E5561" s="39" t="s">
        <v>398</v>
      </c>
      <c r="F5561" s="38">
        <v>8263000050</v>
      </c>
      <c r="G5561" s="40" t="s">
        <v>4821</v>
      </c>
      <c r="H5561" s="2">
        <v>5000</v>
      </c>
      <c r="I5561" s="3">
        <v>5.9001252348152775</v>
      </c>
      <c r="J5561" s="2">
        <v>900</v>
      </c>
      <c r="K5561" s="3">
        <f t="shared" si="89"/>
        <v>5905.9001252348153</v>
      </c>
      <c r="L5561" s="41">
        <v>44341.729166666664</v>
      </c>
      <c r="M5561" s="39">
        <v>6870155905</v>
      </c>
      <c r="N5561" s="39" t="s">
        <v>52</v>
      </c>
      <c r="O5561" s="40">
        <v>108116313730</v>
      </c>
      <c r="P5561" s="41">
        <v>44421</v>
      </c>
      <c r="Q5561" s="39" t="s">
        <v>54</v>
      </c>
      <c r="R5561" s="68"/>
    </row>
    <row r="5562" spans="1:18" s="70" customFormat="1" ht="12.75" customHeight="1" x14ac:dyDescent="0.2">
      <c r="A5562" s="38" t="s">
        <v>10700</v>
      </c>
      <c r="B5562" s="39" t="s">
        <v>10701</v>
      </c>
      <c r="C5562" s="39" t="s">
        <v>10702</v>
      </c>
      <c r="D5562" s="38">
        <v>811819</v>
      </c>
      <c r="E5562" s="39" t="s">
        <v>1091</v>
      </c>
      <c r="F5562" s="38">
        <v>8263000049</v>
      </c>
      <c r="G5562" s="40" t="s">
        <v>10703</v>
      </c>
      <c r="H5562" s="2">
        <v>5000</v>
      </c>
      <c r="I5562" s="2"/>
      <c r="J5562" s="2">
        <v>0</v>
      </c>
      <c r="K5562" s="3">
        <f t="shared" si="89"/>
        <v>5000</v>
      </c>
      <c r="L5562" s="41">
        <v>44577.729166666664</v>
      </c>
      <c r="M5562" s="39">
        <v>3445027823</v>
      </c>
      <c r="N5562" s="39" t="s">
        <v>52</v>
      </c>
      <c r="O5562" s="40">
        <v>203116259038</v>
      </c>
      <c r="P5562" s="41">
        <v>44634</v>
      </c>
      <c r="Q5562" s="39" t="s">
        <v>54</v>
      </c>
      <c r="R5562" s="68"/>
    </row>
    <row r="5563" spans="1:18" s="70" customFormat="1" ht="12.75" customHeight="1" x14ac:dyDescent="0.2">
      <c r="A5563" s="38" t="s">
        <v>22724</v>
      </c>
      <c r="B5563" s="39" t="s">
        <v>22725</v>
      </c>
      <c r="C5563" s="39" t="s">
        <v>22726</v>
      </c>
      <c r="D5563" s="38">
        <v>108271</v>
      </c>
      <c r="E5563" s="39" t="s">
        <v>6876</v>
      </c>
      <c r="F5563" s="38">
        <v>8266021290</v>
      </c>
      <c r="G5563" s="40">
        <v>45137</v>
      </c>
      <c r="H5563" s="2">
        <v>5000</v>
      </c>
      <c r="I5563" s="2"/>
      <c r="J5563" s="2">
        <v>900</v>
      </c>
      <c r="K5563" s="3">
        <f t="shared" si="89"/>
        <v>5900</v>
      </c>
      <c r="L5563" s="41">
        <v>45420.729166666664</v>
      </c>
      <c r="M5563" s="39">
        <v>1251193763</v>
      </c>
      <c r="N5563" s="39" t="s">
        <v>18453</v>
      </c>
      <c r="O5563" s="40" t="s">
        <v>22727</v>
      </c>
      <c r="P5563" s="41">
        <v>45465</v>
      </c>
      <c r="Q5563" s="62" t="s">
        <v>21</v>
      </c>
      <c r="R5563" s="68"/>
    </row>
    <row r="5564" spans="1:18" s="70" customFormat="1" ht="12.75" customHeight="1" x14ac:dyDescent="0.2">
      <c r="A5564" s="38" t="s">
        <v>10797</v>
      </c>
      <c r="B5564" s="39" t="s">
        <v>10798</v>
      </c>
      <c r="C5564" s="39" t="s">
        <v>10799</v>
      </c>
      <c r="D5564" s="38">
        <v>401972</v>
      </c>
      <c r="E5564" s="39" t="s">
        <v>842</v>
      </c>
      <c r="F5564" s="38">
        <v>8263000049</v>
      </c>
      <c r="G5564" s="40" t="s">
        <v>10800</v>
      </c>
      <c r="H5564" s="2">
        <v>4980</v>
      </c>
      <c r="I5564" s="2">
        <v>0</v>
      </c>
      <c r="J5564" s="2">
        <v>896.4</v>
      </c>
      <c r="K5564" s="3">
        <f t="shared" si="89"/>
        <v>5876.4</v>
      </c>
      <c r="L5564" s="41">
        <v>44446.729166666664</v>
      </c>
      <c r="M5564" s="39">
        <v>6870381157</v>
      </c>
      <c r="N5564" s="39" t="s">
        <v>52</v>
      </c>
      <c r="O5564" s="40"/>
      <c r="P5564" s="41"/>
      <c r="Q5564" s="39" t="s">
        <v>54</v>
      </c>
      <c r="R5564" s="68"/>
    </row>
    <row r="5565" spans="1:18" s="70" customFormat="1" ht="12.75" customHeight="1" x14ac:dyDescent="0.2">
      <c r="A5565" s="38" t="s">
        <v>7374</v>
      </c>
      <c r="B5565" s="39" t="s">
        <v>234</v>
      </c>
      <c r="C5565" s="39"/>
      <c r="D5565" s="38" t="s">
        <v>245</v>
      </c>
      <c r="E5565" s="129" t="s">
        <v>1378</v>
      </c>
      <c r="F5565" s="38" t="s">
        <v>1378</v>
      </c>
      <c r="G5565" s="52" t="s">
        <v>7375</v>
      </c>
      <c r="H5565" s="5"/>
      <c r="I5565" s="2"/>
      <c r="J5565" s="2">
        <v>0</v>
      </c>
      <c r="K5565" s="3">
        <f t="shared" si="89"/>
        <v>0</v>
      </c>
      <c r="L5565" s="59">
        <v>44491</v>
      </c>
      <c r="M5565" s="39"/>
      <c r="N5565" s="39" t="s">
        <v>52</v>
      </c>
      <c r="O5565" s="40"/>
      <c r="P5565" s="41"/>
      <c r="Q5565" s="39" t="s">
        <v>54</v>
      </c>
      <c r="R5565" s="68"/>
    </row>
    <row r="5566" spans="1:18" s="70" customFormat="1" ht="12.75" customHeight="1" x14ac:dyDescent="0.2">
      <c r="A5566" s="38" t="s">
        <v>19300</v>
      </c>
      <c r="B5566" s="39" t="s">
        <v>19301</v>
      </c>
      <c r="C5566" s="39" t="s">
        <v>19302</v>
      </c>
      <c r="D5566" s="38">
        <v>103281</v>
      </c>
      <c r="E5566" s="39" t="s">
        <v>376</v>
      </c>
      <c r="F5566" s="38">
        <v>8266018405</v>
      </c>
      <c r="G5566" s="40">
        <v>555</v>
      </c>
      <c r="H5566" s="2">
        <v>4922.0338983050851</v>
      </c>
      <c r="I5566" s="2"/>
      <c r="J5566" s="2">
        <v>885.96610169491532</v>
      </c>
      <c r="K5566" s="3">
        <f t="shared" si="89"/>
        <v>5808</v>
      </c>
      <c r="L5566" s="41">
        <v>45044.729166666664</v>
      </c>
      <c r="M5566" s="39">
        <v>1246379058</v>
      </c>
      <c r="N5566" s="39" t="s">
        <v>19303</v>
      </c>
      <c r="O5566" s="40" t="s">
        <v>19304</v>
      </c>
      <c r="P5566" s="41">
        <v>45093</v>
      </c>
      <c r="Q5566" s="62" t="s">
        <v>19</v>
      </c>
      <c r="R5566" s="68"/>
    </row>
    <row r="5567" spans="1:18" s="70" customFormat="1" ht="12.75" customHeight="1" x14ac:dyDescent="0.2">
      <c r="A5567" s="38" t="s">
        <v>3818</v>
      </c>
      <c r="B5567" s="39" t="s">
        <v>3819</v>
      </c>
      <c r="C5567" s="39" t="s">
        <v>3820</v>
      </c>
      <c r="D5567" s="38">
        <v>401972</v>
      </c>
      <c r="E5567" s="39" t="s">
        <v>842</v>
      </c>
      <c r="F5567" s="38">
        <v>8263000049</v>
      </c>
      <c r="G5567" s="40" t="s">
        <v>3821</v>
      </c>
      <c r="H5567" s="2">
        <v>4920</v>
      </c>
      <c r="I5567" s="2">
        <v>5.8056000000000001</v>
      </c>
      <c r="J5567" s="2">
        <v>885.6</v>
      </c>
      <c r="K5567" s="3">
        <f t="shared" si="89"/>
        <v>5811.4056</v>
      </c>
      <c r="L5567" s="41">
        <v>44349.729166666664</v>
      </c>
      <c r="M5567" s="39">
        <v>6870126293</v>
      </c>
      <c r="N5567" s="39" t="s">
        <v>52</v>
      </c>
      <c r="O5567" s="40" t="s">
        <v>3722</v>
      </c>
      <c r="P5567" s="41">
        <v>44394</v>
      </c>
      <c r="Q5567" s="39" t="s">
        <v>54</v>
      </c>
      <c r="R5567" s="68"/>
    </row>
    <row r="5568" spans="1:18" s="70" customFormat="1" ht="12.75" customHeight="1" x14ac:dyDescent="0.2">
      <c r="A5568" s="38" t="s">
        <v>16347</v>
      </c>
      <c r="B5568" s="39" t="s">
        <v>16348</v>
      </c>
      <c r="C5568" s="39" t="s">
        <v>16349</v>
      </c>
      <c r="D5568" s="38">
        <v>700717</v>
      </c>
      <c r="E5568" s="39" t="s">
        <v>8503</v>
      </c>
      <c r="F5568" s="38">
        <v>8262000058</v>
      </c>
      <c r="G5568" s="40" t="s">
        <v>16350</v>
      </c>
      <c r="H5568" s="2">
        <v>4900</v>
      </c>
      <c r="I5568" s="2"/>
      <c r="J5568" s="2">
        <v>0</v>
      </c>
      <c r="K5568" s="3">
        <f t="shared" si="89"/>
        <v>4900</v>
      </c>
      <c r="L5568" s="41">
        <v>44880.729166666664</v>
      </c>
      <c r="M5568" s="39">
        <v>44534418</v>
      </c>
      <c r="N5568" s="39" t="s">
        <v>3282</v>
      </c>
      <c r="O5568" s="40">
        <v>303135976015</v>
      </c>
      <c r="P5568" s="41">
        <v>44999</v>
      </c>
      <c r="Q5568" s="42" t="s">
        <v>2417</v>
      </c>
      <c r="R5568" s="68"/>
    </row>
    <row r="5569" spans="1:18" s="70" customFormat="1" ht="12.75" customHeight="1" x14ac:dyDescent="0.2">
      <c r="A5569" s="38" t="s">
        <v>13345</v>
      </c>
      <c r="B5569" s="39" t="s">
        <v>13346</v>
      </c>
      <c r="C5569" s="39" t="s">
        <v>13347</v>
      </c>
      <c r="D5569" s="38">
        <v>508797</v>
      </c>
      <c r="E5569" s="39" t="s">
        <v>166</v>
      </c>
      <c r="F5569" s="38">
        <v>8266013829</v>
      </c>
      <c r="G5569" s="40" t="s">
        <v>13348</v>
      </c>
      <c r="H5569" s="2">
        <v>4899.9999999999991</v>
      </c>
      <c r="I5569" s="2"/>
      <c r="J5569" s="2">
        <v>587.99999999999989</v>
      </c>
      <c r="K5569" s="3">
        <f t="shared" si="89"/>
        <v>5487.9999999999991</v>
      </c>
      <c r="L5569" s="41">
        <v>44680</v>
      </c>
      <c r="M5569" s="39">
        <v>6870048534</v>
      </c>
      <c r="N5569" s="39" t="s">
        <v>3282</v>
      </c>
      <c r="O5569" s="40" t="s">
        <v>13349</v>
      </c>
      <c r="P5569" s="41">
        <v>44714</v>
      </c>
      <c r="Q5569" s="42" t="s">
        <v>2417</v>
      </c>
      <c r="R5569" s="68"/>
    </row>
    <row r="5570" spans="1:18" s="70" customFormat="1" ht="12.75" customHeight="1" x14ac:dyDescent="0.2">
      <c r="A5570" s="38" t="s">
        <v>63</v>
      </c>
      <c r="B5570" s="1"/>
      <c r="C5570" s="1"/>
      <c r="D5570" s="51"/>
      <c r="E5570" s="149" t="s">
        <v>64</v>
      </c>
      <c r="F5570" s="53"/>
      <c r="G5570" s="54" t="s">
        <v>7505</v>
      </c>
      <c r="H5570" s="35">
        <v>4874</v>
      </c>
      <c r="I5570" s="1"/>
      <c r="J5570" s="1"/>
      <c r="K5570" s="3">
        <f t="shared" si="89"/>
        <v>4874</v>
      </c>
      <c r="L5570" s="41">
        <v>44496</v>
      </c>
      <c r="M5570" s="56"/>
      <c r="N5570" s="1"/>
      <c r="O5570" s="1"/>
      <c r="P5570" s="57"/>
      <c r="Q5570" s="39" t="s">
        <v>54</v>
      </c>
      <c r="R5570" s="68"/>
    </row>
    <row r="5571" spans="1:18" s="70" customFormat="1" ht="12.75" customHeight="1" x14ac:dyDescent="0.2">
      <c r="A5571" s="38" t="s">
        <v>22524</v>
      </c>
      <c r="B5571" s="39" t="s">
        <v>22525</v>
      </c>
      <c r="C5571" s="39"/>
      <c r="D5571" s="38">
        <v>501448</v>
      </c>
      <c r="E5571" s="39" t="s">
        <v>12103</v>
      </c>
      <c r="F5571" s="38">
        <v>8266020769</v>
      </c>
      <c r="G5571" s="40" t="s">
        <v>22526</v>
      </c>
      <c r="H5571" s="2">
        <v>4852</v>
      </c>
      <c r="I5571" s="2"/>
      <c r="J5571" s="2">
        <v>873.36</v>
      </c>
      <c r="K5571" s="3">
        <f t="shared" si="89"/>
        <v>5725.36</v>
      </c>
      <c r="L5571" s="41">
        <v>45373</v>
      </c>
      <c r="M5571" s="39"/>
      <c r="N5571" s="39" t="s">
        <v>18463</v>
      </c>
      <c r="O5571" s="40"/>
      <c r="P5571" s="41"/>
      <c r="Q5571" s="62" t="s">
        <v>29</v>
      </c>
      <c r="R5571" s="68"/>
    </row>
    <row r="5572" spans="1:18" s="70" customFormat="1" ht="12.75" customHeight="1" x14ac:dyDescent="0.2">
      <c r="A5572" s="38" t="s">
        <v>6167</v>
      </c>
      <c r="B5572" s="1"/>
      <c r="C5572" s="1"/>
      <c r="D5572" s="51"/>
      <c r="E5572" s="39" t="s">
        <v>6168</v>
      </c>
      <c r="F5572" s="53"/>
      <c r="G5572" s="54" t="s">
        <v>10054</v>
      </c>
      <c r="H5572" s="35">
        <v>4822.7299999999996</v>
      </c>
      <c r="I5572" s="1"/>
      <c r="J5572" s="1"/>
      <c r="K5572" s="3">
        <f t="shared" si="89"/>
        <v>4822.7299999999996</v>
      </c>
      <c r="L5572" s="63"/>
      <c r="M5572" s="56"/>
      <c r="N5572" s="1"/>
      <c r="O5572" s="1"/>
      <c r="P5572" s="57"/>
      <c r="Q5572" s="42" t="s">
        <v>2417</v>
      </c>
      <c r="R5572" s="68"/>
    </row>
    <row r="5573" spans="1:18" s="70" customFormat="1" ht="12.75" customHeight="1" x14ac:dyDescent="0.2">
      <c r="A5573" s="38" t="s">
        <v>63</v>
      </c>
      <c r="B5573" s="1"/>
      <c r="C5573" s="1"/>
      <c r="D5573" s="51"/>
      <c r="E5573" s="149" t="s">
        <v>64</v>
      </c>
      <c r="F5573" s="53"/>
      <c r="G5573" s="54" t="s">
        <v>4404</v>
      </c>
      <c r="H5573" s="35">
        <v>4795.6099999999997</v>
      </c>
      <c r="I5573" s="1"/>
      <c r="J5573" s="1"/>
      <c r="K5573" s="3">
        <f t="shared" si="89"/>
        <v>4795.6099999999997</v>
      </c>
      <c r="L5573" s="41">
        <v>44408</v>
      </c>
      <c r="M5573" s="56"/>
      <c r="N5573" s="1"/>
      <c r="O5573" s="1"/>
      <c r="P5573" s="57"/>
      <c r="Q5573" s="39" t="s">
        <v>54</v>
      </c>
      <c r="R5573" s="68"/>
    </row>
    <row r="5574" spans="1:18" s="70" customFormat="1" ht="12.75" customHeight="1" x14ac:dyDescent="0.2">
      <c r="A5574" s="38" t="s">
        <v>5273</v>
      </c>
      <c r="B5574" s="39" t="s">
        <v>5274</v>
      </c>
      <c r="C5574" s="39" t="s">
        <v>5275</v>
      </c>
      <c r="D5574" s="38">
        <v>811819</v>
      </c>
      <c r="E5574" s="39" t="s">
        <v>1091</v>
      </c>
      <c r="F5574" s="38">
        <v>8263000091</v>
      </c>
      <c r="G5574" s="40" t="s">
        <v>5276</v>
      </c>
      <c r="H5574" s="2">
        <v>4768.38</v>
      </c>
      <c r="I5574" s="2"/>
      <c r="J5574" s="2">
        <v>0</v>
      </c>
      <c r="K5574" s="3">
        <f t="shared" ref="K5574:K5637" si="90">SUM(H5574:J5574)</f>
        <v>4768.38</v>
      </c>
      <c r="L5574" s="41">
        <v>44434</v>
      </c>
      <c r="M5574" s="39">
        <v>7482103521</v>
      </c>
      <c r="N5574" s="39" t="s">
        <v>52</v>
      </c>
      <c r="O5574" s="40">
        <v>103255046896</v>
      </c>
      <c r="P5574" s="41">
        <v>44281</v>
      </c>
      <c r="Q5574" s="39" t="s">
        <v>54</v>
      </c>
      <c r="R5574" s="68"/>
    </row>
    <row r="5575" spans="1:18" s="70" customFormat="1" ht="12.75" customHeight="1" x14ac:dyDescent="0.2">
      <c r="A5575" s="38" t="s">
        <v>14829</v>
      </c>
      <c r="B5575" s="42" t="s">
        <v>14830</v>
      </c>
      <c r="C5575" s="42" t="s">
        <v>14831</v>
      </c>
      <c r="D5575" s="38">
        <v>821146</v>
      </c>
      <c r="E5575" s="42" t="s">
        <v>446</v>
      </c>
      <c r="F5575" s="38">
        <v>8263000191</v>
      </c>
      <c r="G5575" s="40" t="s">
        <v>14832</v>
      </c>
      <c r="H5575" s="3">
        <v>4751.6400000000003</v>
      </c>
      <c r="I5575" s="3"/>
      <c r="J5575" s="3">
        <v>855.36</v>
      </c>
      <c r="K5575" s="3">
        <f t="shared" si="90"/>
        <v>5607</v>
      </c>
      <c r="L5575" s="41">
        <v>44709.729166666664</v>
      </c>
      <c r="M5575" s="39">
        <v>6870155889</v>
      </c>
      <c r="N5575" s="42" t="s">
        <v>315</v>
      </c>
      <c r="O5575" s="42">
        <v>208125993703</v>
      </c>
      <c r="P5575" s="60">
        <v>44788</v>
      </c>
      <c r="Q5575" s="42" t="s">
        <v>243</v>
      </c>
      <c r="R5575" s="68"/>
    </row>
    <row r="5576" spans="1:18" s="70" customFormat="1" ht="12.75" customHeight="1" x14ac:dyDescent="0.2">
      <c r="A5576" s="38" t="s">
        <v>1434</v>
      </c>
      <c r="B5576" s="42"/>
      <c r="C5576" s="42"/>
      <c r="D5576" s="38"/>
      <c r="E5576" s="42" t="s">
        <v>1435</v>
      </c>
      <c r="F5576" s="38"/>
      <c r="G5576" s="40" t="s">
        <v>9062</v>
      </c>
      <c r="H5576" s="3">
        <v>4747.08</v>
      </c>
      <c r="I5576" s="3"/>
      <c r="J5576" s="3"/>
      <c r="K5576" s="3">
        <f t="shared" si="90"/>
        <v>4747.08</v>
      </c>
      <c r="L5576" s="41">
        <v>44547</v>
      </c>
      <c r="M5576" s="39"/>
      <c r="N5576" s="42"/>
      <c r="O5576" s="42"/>
      <c r="P5576" s="60"/>
      <c r="Q5576" s="42" t="s">
        <v>243</v>
      </c>
      <c r="R5576" s="68"/>
    </row>
    <row r="5577" spans="1:18" s="70" customFormat="1" ht="12.75" customHeight="1" x14ac:dyDescent="0.2">
      <c r="A5577" s="38" t="s">
        <v>6167</v>
      </c>
      <c r="B5577" s="1"/>
      <c r="C5577" s="1"/>
      <c r="D5577" s="51"/>
      <c r="E5577" s="39" t="s">
        <v>6168</v>
      </c>
      <c r="F5577" s="53"/>
      <c r="G5577" s="54" t="s">
        <v>10622</v>
      </c>
      <c r="H5577" s="35">
        <v>4747.08</v>
      </c>
      <c r="I5577" s="1"/>
      <c r="J5577" s="1"/>
      <c r="K5577" s="3">
        <f t="shared" si="90"/>
        <v>4747.08</v>
      </c>
      <c r="L5577" s="63"/>
      <c r="M5577" s="56"/>
      <c r="N5577" s="1"/>
      <c r="O5577" s="1"/>
      <c r="P5577" s="57"/>
      <c r="Q5577" s="42" t="s">
        <v>2417</v>
      </c>
      <c r="R5577" s="68"/>
    </row>
    <row r="5578" spans="1:18" s="70" customFormat="1" ht="12.75" customHeight="1" x14ac:dyDescent="0.2">
      <c r="A5578" s="38">
        <v>39</v>
      </c>
      <c r="B5578" s="39" t="s">
        <v>18855</v>
      </c>
      <c r="C5578" s="39" t="s">
        <v>18856</v>
      </c>
      <c r="D5578" s="38">
        <v>703046</v>
      </c>
      <c r="E5578" s="42" t="s">
        <v>678</v>
      </c>
      <c r="F5578" s="38">
        <v>8266017181</v>
      </c>
      <c r="G5578" s="40" t="s">
        <v>18857</v>
      </c>
      <c r="H5578" s="2">
        <v>4732</v>
      </c>
      <c r="I5578" s="2"/>
      <c r="J5578" s="2">
        <v>0</v>
      </c>
      <c r="K5578" s="3">
        <f t="shared" si="90"/>
        <v>4732</v>
      </c>
      <c r="L5578" s="41">
        <v>45019.729166666664</v>
      </c>
      <c r="M5578" s="39">
        <v>1218719311</v>
      </c>
      <c r="N5578" s="39" t="s">
        <v>8899</v>
      </c>
      <c r="O5578" s="40" t="s">
        <v>18851</v>
      </c>
      <c r="P5578" s="41">
        <v>45092</v>
      </c>
      <c r="Q5578" s="42" t="s">
        <v>8901</v>
      </c>
      <c r="R5578" s="68"/>
    </row>
    <row r="5579" spans="1:18" s="70" customFormat="1" ht="12.75" customHeight="1" x14ac:dyDescent="0.2">
      <c r="A5579" s="38" t="s">
        <v>9776</v>
      </c>
      <c r="B5579" s="39" t="s">
        <v>9772</v>
      </c>
      <c r="C5579" s="39" t="s">
        <v>9773</v>
      </c>
      <c r="D5579" s="38">
        <v>138684</v>
      </c>
      <c r="E5579" s="39" t="s">
        <v>9774</v>
      </c>
      <c r="F5579" s="38">
        <v>8266013240</v>
      </c>
      <c r="G5579" s="40">
        <v>1</v>
      </c>
      <c r="H5579" s="2">
        <v>4720</v>
      </c>
      <c r="I5579" s="2"/>
      <c r="J5579" s="2">
        <v>0</v>
      </c>
      <c r="K5579" s="3">
        <f t="shared" si="90"/>
        <v>4720</v>
      </c>
      <c r="L5579" s="41">
        <v>44545.729166666664</v>
      </c>
      <c r="M5579" s="39">
        <v>6870338366</v>
      </c>
      <c r="N5579" s="39" t="s">
        <v>52</v>
      </c>
      <c r="O5579" s="40" t="s">
        <v>9775</v>
      </c>
      <c r="P5579" s="41">
        <v>44576</v>
      </c>
      <c r="Q5579" s="39" t="s">
        <v>54</v>
      </c>
      <c r="R5579" s="68"/>
    </row>
    <row r="5580" spans="1:18" s="70" customFormat="1" ht="12.75" customHeight="1" x14ac:dyDescent="0.2">
      <c r="A5580" s="38" t="s">
        <v>1434</v>
      </c>
      <c r="B5580" s="42"/>
      <c r="C5580" s="42"/>
      <c r="D5580" s="38"/>
      <c r="E5580" s="42" t="s">
        <v>1435</v>
      </c>
      <c r="F5580" s="38"/>
      <c r="G5580" s="40" t="s">
        <v>11414</v>
      </c>
      <c r="H5580" s="3">
        <v>4720</v>
      </c>
      <c r="I5580" s="3"/>
      <c r="J5580" s="3"/>
      <c r="K5580" s="3">
        <f t="shared" si="90"/>
        <v>4720</v>
      </c>
      <c r="L5580" s="41">
        <v>44625</v>
      </c>
      <c r="M5580" s="39"/>
      <c r="N5580" s="42"/>
      <c r="O5580" s="42"/>
      <c r="P5580" s="60"/>
      <c r="Q5580" s="42" t="s">
        <v>243</v>
      </c>
      <c r="R5580" s="68"/>
    </row>
    <row r="5581" spans="1:18" s="70" customFormat="1" ht="12.75" customHeight="1" x14ac:dyDescent="0.2">
      <c r="A5581" s="38" t="s">
        <v>16863</v>
      </c>
      <c r="B5581" s="39" t="s">
        <v>16864</v>
      </c>
      <c r="C5581" s="39" t="s">
        <v>16865</v>
      </c>
      <c r="D5581" s="38">
        <v>141009</v>
      </c>
      <c r="E5581" s="39" t="s">
        <v>16866</v>
      </c>
      <c r="F5581" s="38">
        <v>8266016699</v>
      </c>
      <c r="G5581" s="40" t="s">
        <v>16867</v>
      </c>
      <c r="H5581" s="2">
        <v>4700</v>
      </c>
      <c r="I5581" s="2"/>
      <c r="J5581" s="2">
        <v>846</v>
      </c>
      <c r="K5581" s="3">
        <f t="shared" si="90"/>
        <v>5546</v>
      </c>
      <c r="L5581" s="41">
        <v>44890.729166666664</v>
      </c>
      <c r="M5581" s="39">
        <v>6870326899</v>
      </c>
      <c r="N5581" s="39" t="s">
        <v>52</v>
      </c>
      <c r="O5581" s="40">
        <v>301058715765</v>
      </c>
      <c r="P5581" s="41">
        <v>44932</v>
      </c>
      <c r="Q5581" s="39" t="s">
        <v>54</v>
      </c>
      <c r="R5581" s="68"/>
    </row>
    <row r="5582" spans="1:18" s="70" customFormat="1" ht="12.75" customHeight="1" x14ac:dyDescent="0.2">
      <c r="A5582" s="38" t="s">
        <v>63</v>
      </c>
      <c r="B5582" s="1"/>
      <c r="C5582" s="1"/>
      <c r="D5582" s="51"/>
      <c r="E5582" s="149" t="s">
        <v>64</v>
      </c>
      <c r="F5582" s="53"/>
      <c r="G5582" s="54" t="s">
        <v>13500</v>
      </c>
      <c r="H5582" s="35">
        <v>4691.47</v>
      </c>
      <c r="I5582" s="1"/>
      <c r="J5582" s="1"/>
      <c r="K5582" s="3">
        <f t="shared" si="90"/>
        <v>4691.47</v>
      </c>
      <c r="L5582" s="41">
        <v>44709</v>
      </c>
      <c r="M5582" s="56"/>
      <c r="N5582" s="1"/>
      <c r="O5582" s="1"/>
      <c r="P5582" s="57"/>
      <c r="Q5582" s="39" t="s">
        <v>54</v>
      </c>
      <c r="R5582" s="68"/>
    </row>
    <row r="5583" spans="1:18" s="70" customFormat="1" ht="12.75" customHeight="1" x14ac:dyDescent="0.2">
      <c r="A5583" s="38" t="s">
        <v>11800</v>
      </c>
      <c r="B5583" s="39" t="s">
        <v>11801</v>
      </c>
      <c r="C5583" s="39" t="s">
        <v>11802</v>
      </c>
      <c r="D5583" s="38">
        <v>123365</v>
      </c>
      <c r="E5583" s="39" t="s">
        <v>11504</v>
      </c>
      <c r="F5583" s="38">
        <v>8266013766</v>
      </c>
      <c r="G5583" s="40">
        <v>220152418</v>
      </c>
      <c r="H5583" s="2">
        <v>4679.6610169491532</v>
      </c>
      <c r="I5583" s="2"/>
      <c r="J5583" s="2">
        <v>842.33898305084756</v>
      </c>
      <c r="K5583" s="3">
        <f t="shared" si="90"/>
        <v>5522.0000000000009</v>
      </c>
      <c r="L5583" s="41">
        <v>44608.729166666664</v>
      </c>
      <c r="M5583" s="39">
        <v>6870435656</v>
      </c>
      <c r="N5583" s="39" t="s">
        <v>3282</v>
      </c>
      <c r="O5583" s="40">
        <v>204225317858</v>
      </c>
      <c r="P5583" s="41">
        <v>44674</v>
      </c>
      <c r="Q5583" s="42" t="s">
        <v>2417</v>
      </c>
      <c r="R5583" s="68"/>
    </row>
    <row r="5584" spans="1:18" s="70" customFormat="1" ht="12.75" customHeight="1" x14ac:dyDescent="0.2">
      <c r="A5584" s="38" t="s">
        <v>6167</v>
      </c>
      <c r="B5584" s="1"/>
      <c r="C5584" s="1"/>
      <c r="D5584" s="51"/>
      <c r="E5584" s="39" t="s">
        <v>6168</v>
      </c>
      <c r="F5584" s="53"/>
      <c r="G5584" s="54" t="s">
        <v>18894</v>
      </c>
      <c r="H5584" s="35">
        <v>4671.3599999999997</v>
      </c>
      <c r="I5584" s="1"/>
      <c r="J5584" s="1"/>
      <c r="K5584" s="3">
        <f t="shared" si="90"/>
        <v>4671.3599999999997</v>
      </c>
      <c r="L5584" s="63"/>
      <c r="M5584" s="56"/>
      <c r="N5584" s="1"/>
      <c r="O5584" s="1"/>
      <c r="P5584" s="57"/>
      <c r="Q5584" s="42" t="s">
        <v>2417</v>
      </c>
      <c r="R5584" s="68"/>
    </row>
    <row r="5585" spans="1:18" s="70" customFormat="1" ht="12.75" customHeight="1" x14ac:dyDescent="0.2">
      <c r="A5585" s="38" t="s">
        <v>7292</v>
      </c>
      <c r="B5585" s="42" t="s">
        <v>7293</v>
      </c>
      <c r="C5585" s="42" t="s">
        <v>7294</v>
      </c>
      <c r="D5585" s="38">
        <v>510104</v>
      </c>
      <c r="E5585" s="42" t="s">
        <v>6236</v>
      </c>
      <c r="F5585" s="38">
        <v>8266012361</v>
      </c>
      <c r="G5585" s="40" t="s">
        <v>7295</v>
      </c>
      <c r="H5585" s="3">
        <v>4666.1016949152545</v>
      </c>
      <c r="I5585" s="3"/>
      <c r="J5585" s="3">
        <v>839.89830508474574</v>
      </c>
      <c r="K5585" s="3">
        <f t="shared" si="90"/>
        <v>5506</v>
      </c>
      <c r="L5585" s="41">
        <v>44470.729166666664</v>
      </c>
      <c r="M5585" s="39">
        <v>6870241035</v>
      </c>
      <c r="N5585" s="42" t="s">
        <v>315</v>
      </c>
      <c r="O5585" s="42" t="s">
        <v>7286</v>
      </c>
      <c r="P5585" s="60">
        <v>44506</v>
      </c>
      <c r="Q5585" s="42" t="s">
        <v>243</v>
      </c>
      <c r="R5585" s="68"/>
    </row>
    <row r="5586" spans="1:18" s="70" customFormat="1" ht="12.75" customHeight="1" x14ac:dyDescent="0.2">
      <c r="A5586" s="38" t="s">
        <v>6167</v>
      </c>
      <c r="B5586" s="1"/>
      <c r="C5586" s="1"/>
      <c r="D5586" s="51"/>
      <c r="E5586" s="39" t="s">
        <v>6168</v>
      </c>
      <c r="F5586" s="53"/>
      <c r="G5586" s="54" t="s">
        <v>18727</v>
      </c>
      <c r="H5586" s="35">
        <v>4640</v>
      </c>
      <c r="I5586" s="1"/>
      <c r="J5586" s="1"/>
      <c r="K5586" s="3">
        <f t="shared" si="90"/>
        <v>4640</v>
      </c>
      <c r="L5586" s="63"/>
      <c r="M5586" s="56"/>
      <c r="N5586" s="1"/>
      <c r="O5586" s="1"/>
      <c r="P5586" s="57"/>
      <c r="Q5586" s="42" t="s">
        <v>2417</v>
      </c>
      <c r="R5586" s="68"/>
    </row>
    <row r="5587" spans="1:18" s="70" customFormat="1" ht="12.75" customHeight="1" x14ac:dyDescent="0.2">
      <c r="A5587" s="38" t="s">
        <v>6873</v>
      </c>
      <c r="B5587" s="39" t="s">
        <v>6874</v>
      </c>
      <c r="C5587" s="39" t="s">
        <v>6875</v>
      </c>
      <c r="D5587" s="38">
        <v>108271</v>
      </c>
      <c r="E5587" s="39" t="s">
        <v>6876</v>
      </c>
      <c r="F5587" s="38">
        <v>8266012385</v>
      </c>
      <c r="G5587" s="40">
        <v>26358</v>
      </c>
      <c r="H5587" s="2">
        <v>4600</v>
      </c>
      <c r="I5587" s="2"/>
      <c r="J5587" s="2">
        <v>828</v>
      </c>
      <c r="K5587" s="3">
        <f t="shared" si="90"/>
        <v>5428</v>
      </c>
      <c r="L5587" s="41">
        <v>44447.729166666664</v>
      </c>
      <c r="M5587" s="39">
        <v>6870229356</v>
      </c>
      <c r="N5587" s="39" t="s">
        <v>52</v>
      </c>
      <c r="O5587" s="40" t="s">
        <v>6877</v>
      </c>
      <c r="P5587" s="41">
        <v>44491</v>
      </c>
      <c r="Q5587" s="39" t="s">
        <v>54</v>
      </c>
      <c r="R5587" s="68"/>
    </row>
    <row r="5588" spans="1:18" s="70" customFormat="1" ht="12.75" customHeight="1" x14ac:dyDescent="0.2">
      <c r="A5588" s="38" t="s">
        <v>15335</v>
      </c>
      <c r="B5588" s="42" t="s">
        <v>15336</v>
      </c>
      <c r="C5588" s="42" t="s">
        <v>15337</v>
      </c>
      <c r="D5588" s="38">
        <v>128635</v>
      </c>
      <c r="E5588" s="42" t="s">
        <v>989</v>
      </c>
      <c r="F5588" s="38">
        <v>8266015487</v>
      </c>
      <c r="G5588" s="40" t="s">
        <v>15338</v>
      </c>
      <c r="H5588" s="3">
        <v>4575</v>
      </c>
      <c r="I5588" s="3"/>
      <c r="J5588" s="3">
        <v>823.5</v>
      </c>
      <c r="K5588" s="3">
        <f t="shared" si="90"/>
        <v>5398.5</v>
      </c>
      <c r="L5588" s="41">
        <v>44793.729166666664</v>
      </c>
      <c r="M5588" s="39">
        <v>6870191419</v>
      </c>
      <c r="N5588" s="42" t="s">
        <v>315</v>
      </c>
      <c r="O5588" s="42" t="s">
        <v>15339</v>
      </c>
      <c r="P5588" s="60">
        <v>44840</v>
      </c>
      <c r="Q5588" s="42" t="s">
        <v>243</v>
      </c>
      <c r="R5588" s="68"/>
    </row>
    <row r="5589" spans="1:18" s="70" customFormat="1" ht="12.75" customHeight="1" x14ac:dyDescent="0.2">
      <c r="A5589" s="38" t="s">
        <v>17801</v>
      </c>
      <c r="B5589" s="39" t="s">
        <v>17802</v>
      </c>
      <c r="C5589" s="39" t="s">
        <v>17803</v>
      </c>
      <c r="D5589" s="38">
        <v>123859</v>
      </c>
      <c r="E5589" s="39" t="s">
        <v>3842</v>
      </c>
      <c r="F5589" s="38">
        <v>8266017234</v>
      </c>
      <c r="G5589" s="40" t="s">
        <v>17804</v>
      </c>
      <c r="H5589" s="2">
        <v>4570.3389830508477</v>
      </c>
      <c r="I5589" s="2"/>
      <c r="J5589" s="2">
        <v>822.66101694915255</v>
      </c>
      <c r="K5589" s="3">
        <f t="shared" si="90"/>
        <v>5393</v>
      </c>
      <c r="L5589" s="41">
        <v>44960.729166666664</v>
      </c>
      <c r="M5589" s="39">
        <v>6870394414</v>
      </c>
      <c r="N5589" s="39" t="s">
        <v>3282</v>
      </c>
      <c r="O5589" s="40" t="s">
        <v>17805</v>
      </c>
      <c r="P5589" s="41">
        <v>45000</v>
      </c>
      <c r="Q5589" s="42" t="s">
        <v>2417</v>
      </c>
      <c r="R5589" s="68"/>
    </row>
    <row r="5590" spans="1:18" s="70" customFormat="1" ht="12.75" customHeight="1" x14ac:dyDescent="0.2">
      <c r="A5590" s="38" t="s">
        <v>4100</v>
      </c>
      <c r="B5590" s="39" t="s">
        <v>4101</v>
      </c>
      <c r="C5590" s="39" t="s">
        <v>4102</v>
      </c>
      <c r="D5590" s="38">
        <v>814561</v>
      </c>
      <c r="E5590" s="39" t="s">
        <v>4098</v>
      </c>
      <c r="F5590" s="38">
        <v>8268005663</v>
      </c>
      <c r="G5590" s="40" t="s">
        <v>4103</v>
      </c>
      <c r="H5590" s="2">
        <v>4560</v>
      </c>
      <c r="I5590" s="2"/>
      <c r="J5590" s="2">
        <v>820.8</v>
      </c>
      <c r="K5590" s="3">
        <f t="shared" si="90"/>
        <v>5380.8</v>
      </c>
      <c r="L5590" s="41">
        <v>44342.729166666664</v>
      </c>
      <c r="M5590" s="39">
        <v>43982977</v>
      </c>
      <c r="N5590" s="39" t="s">
        <v>52</v>
      </c>
      <c r="O5590" s="40" t="s">
        <v>4099</v>
      </c>
      <c r="P5590" s="41">
        <v>44411</v>
      </c>
      <c r="Q5590" s="39" t="s">
        <v>54</v>
      </c>
      <c r="R5590" s="68"/>
    </row>
    <row r="5591" spans="1:18" s="70" customFormat="1" ht="12.75" customHeight="1" x14ac:dyDescent="0.2">
      <c r="A5591" s="38" t="s">
        <v>16158</v>
      </c>
      <c r="B5591" s="39" t="s">
        <v>16159</v>
      </c>
      <c r="C5591" s="39" t="s">
        <v>16160</v>
      </c>
      <c r="D5591" s="38">
        <v>703046</v>
      </c>
      <c r="E5591" s="42" t="s">
        <v>678</v>
      </c>
      <c r="F5591" s="38">
        <v>8266016016</v>
      </c>
      <c r="G5591" s="40" t="s">
        <v>16161</v>
      </c>
      <c r="H5591" s="2">
        <v>4527</v>
      </c>
      <c r="I5591" s="2"/>
      <c r="J5591" s="2">
        <v>0</v>
      </c>
      <c r="K5591" s="3">
        <f t="shared" si="90"/>
        <v>4527</v>
      </c>
      <c r="L5591" s="41">
        <v>44850.729166666664</v>
      </c>
      <c r="M5591" s="39">
        <v>3445022896</v>
      </c>
      <c r="N5591" s="39" t="s">
        <v>3282</v>
      </c>
      <c r="O5591" s="40" t="s">
        <v>16162</v>
      </c>
      <c r="P5591" s="41">
        <v>44889</v>
      </c>
      <c r="Q5591" s="42" t="s">
        <v>2417</v>
      </c>
      <c r="R5591" s="68"/>
    </row>
    <row r="5592" spans="1:18" s="70" customFormat="1" ht="12.75" customHeight="1" x14ac:dyDescent="0.25">
      <c r="A5592" s="38" t="s">
        <v>309</v>
      </c>
      <c r="B5592" s="39"/>
      <c r="C5592" s="39"/>
      <c r="D5592" s="38"/>
      <c r="E5592" s="82" t="s">
        <v>310</v>
      </c>
      <c r="F5592" s="61"/>
      <c r="G5592" s="52" t="s">
        <v>15101</v>
      </c>
      <c r="H5592" s="5">
        <v>4501.1899999999996</v>
      </c>
      <c r="I5592" s="2"/>
      <c r="J5592" s="2"/>
      <c r="K5592" s="3">
        <f t="shared" si="90"/>
        <v>4501.1899999999996</v>
      </c>
      <c r="L5592" s="41">
        <v>44802</v>
      </c>
      <c r="M5592" s="39"/>
      <c r="N5592" s="39"/>
      <c r="O5592" s="40"/>
      <c r="P5592" s="41"/>
      <c r="Q5592" s="39" t="s">
        <v>54</v>
      </c>
      <c r="R5592" s="68"/>
    </row>
    <row r="5593" spans="1:18" s="70" customFormat="1" ht="12.75" customHeight="1" x14ac:dyDescent="0.25">
      <c r="A5593" s="38" t="s">
        <v>309</v>
      </c>
      <c r="B5593" s="39"/>
      <c r="C5593" s="39"/>
      <c r="D5593" s="38"/>
      <c r="E5593" s="82" t="s">
        <v>310</v>
      </c>
      <c r="F5593" s="61"/>
      <c r="G5593" s="52" t="s">
        <v>15101</v>
      </c>
      <c r="H5593" s="5">
        <v>4501.1899999999996</v>
      </c>
      <c r="I5593" s="2"/>
      <c r="J5593" s="2"/>
      <c r="K5593" s="3">
        <f t="shared" si="90"/>
        <v>4501.1899999999996</v>
      </c>
      <c r="L5593" s="41">
        <v>44802</v>
      </c>
      <c r="M5593" s="39"/>
      <c r="N5593" s="39"/>
      <c r="O5593" s="40"/>
      <c r="P5593" s="41"/>
      <c r="Q5593" s="39" t="s">
        <v>54</v>
      </c>
      <c r="R5593" s="68"/>
    </row>
    <row r="5594" spans="1:18" s="70" customFormat="1" ht="12.75" customHeight="1" x14ac:dyDescent="0.2">
      <c r="A5594" s="38" t="s">
        <v>1156</v>
      </c>
      <c r="B5594" s="39" t="s">
        <v>1157</v>
      </c>
      <c r="C5594" s="39" t="s">
        <v>1158</v>
      </c>
      <c r="D5594" s="38">
        <v>404824</v>
      </c>
      <c r="E5594" s="39" t="s">
        <v>1159</v>
      </c>
      <c r="F5594" s="38">
        <v>8263000064</v>
      </c>
      <c r="G5594" s="40" t="s">
        <v>1160</v>
      </c>
      <c r="H5594" s="2">
        <v>4500</v>
      </c>
      <c r="I5594" s="2"/>
      <c r="J5594" s="2">
        <v>810</v>
      </c>
      <c r="K5594" s="3">
        <f t="shared" si="90"/>
        <v>5310</v>
      </c>
      <c r="L5594" s="41">
        <v>44239.729166666664</v>
      </c>
      <c r="M5594" s="39">
        <v>6870016895</v>
      </c>
      <c r="N5594" s="39" t="s">
        <v>52</v>
      </c>
      <c r="O5594" s="40" t="s">
        <v>1161</v>
      </c>
      <c r="P5594" s="41">
        <v>44307</v>
      </c>
      <c r="Q5594" s="39" t="s">
        <v>54</v>
      </c>
      <c r="R5594" s="68"/>
    </row>
    <row r="5595" spans="1:18" s="70" customFormat="1" ht="12.75" customHeight="1" x14ac:dyDescent="0.2">
      <c r="A5595" s="38" t="s">
        <v>10692</v>
      </c>
      <c r="B5595" s="39" t="s">
        <v>10693</v>
      </c>
      <c r="C5595" s="39" t="s">
        <v>10694</v>
      </c>
      <c r="D5595" s="38">
        <v>811819</v>
      </c>
      <c r="E5595" s="39" t="s">
        <v>1091</v>
      </c>
      <c r="F5595" s="38">
        <v>8263000049</v>
      </c>
      <c r="G5595" s="40" t="s">
        <v>10695</v>
      </c>
      <c r="H5595" s="2">
        <v>4500</v>
      </c>
      <c r="I5595" s="2"/>
      <c r="J5595" s="2">
        <v>0</v>
      </c>
      <c r="K5595" s="3">
        <f t="shared" si="90"/>
        <v>4500</v>
      </c>
      <c r="L5595" s="41">
        <v>44576.729166666664</v>
      </c>
      <c r="M5595" s="39">
        <v>3445027817</v>
      </c>
      <c r="N5595" s="39" t="s">
        <v>52</v>
      </c>
      <c r="O5595" s="40">
        <v>203116259038</v>
      </c>
      <c r="P5595" s="41">
        <v>44634</v>
      </c>
      <c r="Q5595" s="39" t="s">
        <v>54</v>
      </c>
      <c r="R5595" s="68"/>
    </row>
    <row r="5596" spans="1:18" s="70" customFormat="1" ht="12.75" customHeight="1" x14ac:dyDescent="0.2">
      <c r="A5596" s="38" t="s">
        <v>10750</v>
      </c>
      <c r="B5596" s="39" t="s">
        <v>10751</v>
      </c>
      <c r="C5596" s="39" t="s">
        <v>10752</v>
      </c>
      <c r="D5596" s="38">
        <v>811819</v>
      </c>
      <c r="E5596" s="39" t="s">
        <v>1091</v>
      </c>
      <c r="F5596" s="38">
        <v>8263000049</v>
      </c>
      <c r="G5596" s="40" t="s">
        <v>10753</v>
      </c>
      <c r="H5596" s="2">
        <v>4500</v>
      </c>
      <c r="I5596" s="2"/>
      <c r="J5596" s="2">
        <v>0</v>
      </c>
      <c r="K5596" s="3">
        <f t="shared" si="90"/>
        <v>4500</v>
      </c>
      <c r="L5596" s="41">
        <v>44576.729166666664</v>
      </c>
      <c r="M5596" s="39">
        <v>3445027914</v>
      </c>
      <c r="N5596" s="39" t="s">
        <v>52</v>
      </c>
      <c r="O5596" s="40">
        <v>203116259038</v>
      </c>
      <c r="P5596" s="41">
        <v>44634</v>
      </c>
      <c r="Q5596" s="39" t="s">
        <v>54</v>
      </c>
      <c r="R5596" s="68"/>
    </row>
    <row r="5597" spans="1:18" s="70" customFormat="1" ht="12.75" customHeight="1" x14ac:dyDescent="0.2">
      <c r="A5597" s="38" t="s">
        <v>6167</v>
      </c>
      <c r="B5597" s="1"/>
      <c r="C5597" s="1"/>
      <c r="D5597" s="51"/>
      <c r="E5597" s="39" t="s">
        <v>6168</v>
      </c>
      <c r="F5597" s="53"/>
      <c r="G5597" s="54" t="s">
        <v>19565</v>
      </c>
      <c r="H5597" s="35">
        <v>4477.5</v>
      </c>
      <c r="I5597" s="1"/>
      <c r="J5597" s="1"/>
      <c r="K5597" s="3">
        <f t="shared" si="90"/>
        <v>4477.5</v>
      </c>
      <c r="L5597" s="63"/>
      <c r="M5597" s="56"/>
      <c r="N5597" s="1"/>
      <c r="O5597" s="1"/>
      <c r="P5597" s="57"/>
      <c r="Q5597" s="42" t="s">
        <v>2417</v>
      </c>
      <c r="R5597" s="68"/>
    </row>
    <row r="5598" spans="1:18" s="70" customFormat="1" ht="12.75" customHeight="1" x14ac:dyDescent="0.2">
      <c r="A5598" s="38" t="s">
        <v>20102</v>
      </c>
      <c r="B5598" s="39" t="s">
        <v>20103</v>
      </c>
      <c r="C5598" s="39" t="s">
        <v>20104</v>
      </c>
      <c r="D5598" s="38">
        <v>510104</v>
      </c>
      <c r="E5598" s="42" t="s">
        <v>6236</v>
      </c>
      <c r="F5598" s="38">
        <v>8266018750</v>
      </c>
      <c r="G5598" s="40" t="s">
        <v>20105</v>
      </c>
      <c r="H5598" s="2">
        <v>4456.7796610169498</v>
      </c>
      <c r="I5598" s="2"/>
      <c r="J5598" s="2">
        <v>802.22033898305096</v>
      </c>
      <c r="K5598" s="3">
        <f t="shared" si="90"/>
        <v>5259.0000000000009</v>
      </c>
      <c r="L5598" s="41">
        <v>45110.729166666664</v>
      </c>
      <c r="M5598" s="39">
        <v>1246457171</v>
      </c>
      <c r="N5598" s="39" t="s">
        <v>3282</v>
      </c>
      <c r="O5598" s="40" t="s">
        <v>20106</v>
      </c>
      <c r="P5598" s="41">
        <v>45182</v>
      </c>
      <c r="Q5598" s="42" t="s">
        <v>2417</v>
      </c>
      <c r="R5598" s="68"/>
    </row>
    <row r="5599" spans="1:18" s="70" customFormat="1" ht="12.75" customHeight="1" x14ac:dyDescent="0.2">
      <c r="A5599" s="38" t="s">
        <v>1265</v>
      </c>
      <c r="B5599" s="42" t="s">
        <v>1266</v>
      </c>
      <c r="C5599" s="42" t="s">
        <v>1267</v>
      </c>
      <c r="D5599" s="38">
        <v>816273</v>
      </c>
      <c r="E5599" s="42" t="s">
        <v>51</v>
      </c>
      <c r="F5599" s="38">
        <v>8268005513</v>
      </c>
      <c r="G5599" s="40">
        <v>175</v>
      </c>
      <c r="H5599" s="3">
        <v>4434.66</v>
      </c>
      <c r="I5599" s="3"/>
      <c r="J5599" s="3">
        <v>798.34</v>
      </c>
      <c r="K5599" s="3">
        <f t="shared" si="90"/>
        <v>5233</v>
      </c>
      <c r="L5599" s="41">
        <v>44279.729166666664</v>
      </c>
      <c r="M5599" s="39">
        <v>44312352</v>
      </c>
      <c r="N5599" s="42" t="s">
        <v>315</v>
      </c>
      <c r="O5599" s="42" t="s">
        <v>1268</v>
      </c>
      <c r="P5599" s="60">
        <v>44313</v>
      </c>
      <c r="Q5599" s="42" t="s">
        <v>243</v>
      </c>
      <c r="R5599" s="68"/>
    </row>
    <row r="5600" spans="1:18" s="70" customFormat="1" ht="12.75" customHeight="1" x14ac:dyDescent="0.2">
      <c r="A5600" s="38" t="s">
        <v>6167</v>
      </c>
      <c r="B5600" s="1"/>
      <c r="C5600" s="1"/>
      <c r="D5600" s="51"/>
      <c r="E5600" s="39" t="s">
        <v>6168</v>
      </c>
      <c r="F5600" s="53"/>
      <c r="G5600" s="54" t="s">
        <v>17647</v>
      </c>
      <c r="H5600" s="35">
        <v>4414.43</v>
      </c>
      <c r="I5600" s="1"/>
      <c r="J5600" s="1"/>
      <c r="K5600" s="3">
        <f t="shared" si="90"/>
        <v>4414.43</v>
      </c>
      <c r="L5600" s="63"/>
      <c r="M5600" s="56"/>
      <c r="N5600" s="1"/>
      <c r="O5600" s="1"/>
      <c r="P5600" s="57"/>
      <c r="Q5600" s="42" t="s">
        <v>2417</v>
      </c>
      <c r="R5600" s="68"/>
    </row>
    <row r="5601" spans="1:18" s="70" customFormat="1" ht="12.75" customHeight="1" x14ac:dyDescent="0.2">
      <c r="A5601" s="38" t="s">
        <v>14838</v>
      </c>
      <c r="B5601" s="42" t="s">
        <v>14839</v>
      </c>
      <c r="C5601" s="42" t="s">
        <v>14840</v>
      </c>
      <c r="D5601" s="38">
        <v>703046</v>
      </c>
      <c r="E5601" s="42" t="s">
        <v>678</v>
      </c>
      <c r="F5601" s="38">
        <v>8266015076</v>
      </c>
      <c r="G5601" s="40" t="s">
        <v>14841</v>
      </c>
      <c r="H5601" s="3">
        <v>4407</v>
      </c>
      <c r="I5601" s="3"/>
      <c r="J5601" s="3">
        <v>0</v>
      </c>
      <c r="K5601" s="3">
        <f t="shared" si="90"/>
        <v>4407</v>
      </c>
      <c r="L5601" s="41">
        <v>44762.729166666664</v>
      </c>
      <c r="M5601" s="39">
        <v>3445013372</v>
      </c>
      <c r="N5601" s="42" t="s">
        <v>315</v>
      </c>
      <c r="O5601" s="42" t="s">
        <v>14842</v>
      </c>
      <c r="P5601" s="60">
        <v>44826</v>
      </c>
      <c r="Q5601" s="42" t="s">
        <v>243</v>
      </c>
      <c r="R5601" s="68"/>
    </row>
    <row r="5602" spans="1:18" s="70" customFormat="1" ht="12.75" customHeight="1" x14ac:dyDescent="0.2">
      <c r="A5602" s="38" t="s">
        <v>63</v>
      </c>
      <c r="B5602" s="1"/>
      <c r="C5602" s="1"/>
      <c r="D5602" s="51"/>
      <c r="E5602" s="149" t="s">
        <v>64</v>
      </c>
      <c r="F5602" s="53"/>
      <c r="G5602" s="54" t="s">
        <v>15285</v>
      </c>
      <c r="H5602" s="35">
        <v>4393.05</v>
      </c>
      <c r="I5602" s="1"/>
      <c r="J5602" s="1"/>
      <c r="K5602" s="3">
        <f t="shared" si="90"/>
        <v>4393.05</v>
      </c>
      <c r="L5602" s="41">
        <v>44811</v>
      </c>
      <c r="M5602" s="56"/>
      <c r="N5602" s="1"/>
      <c r="O5602" s="1"/>
      <c r="P5602" s="57"/>
      <c r="Q5602" s="39" t="s">
        <v>54</v>
      </c>
      <c r="R5602" s="68"/>
    </row>
    <row r="5603" spans="1:18" s="70" customFormat="1" ht="12.75" customHeight="1" x14ac:dyDescent="0.2">
      <c r="A5603" s="38" t="s">
        <v>63</v>
      </c>
      <c r="B5603" s="1"/>
      <c r="C5603" s="1"/>
      <c r="D5603" s="51"/>
      <c r="E5603" s="149" t="s">
        <v>64</v>
      </c>
      <c r="F5603" s="53"/>
      <c r="G5603" s="54" t="s">
        <v>18548</v>
      </c>
      <c r="H5603" s="35">
        <v>4329.83</v>
      </c>
      <c r="I5603" s="1"/>
      <c r="J5603" s="1"/>
      <c r="K5603" s="3">
        <f t="shared" si="90"/>
        <v>4329.83</v>
      </c>
      <c r="L5603" s="41">
        <v>45016</v>
      </c>
      <c r="M5603" s="56"/>
      <c r="N5603" s="1"/>
      <c r="O5603" s="1"/>
      <c r="P5603" s="57"/>
      <c r="Q5603" s="39" t="s">
        <v>54</v>
      </c>
      <c r="R5603" s="68"/>
    </row>
    <row r="5604" spans="1:18" s="70" customFormat="1" ht="12.75" customHeight="1" x14ac:dyDescent="0.2">
      <c r="A5604" s="38">
        <v>57</v>
      </c>
      <c r="B5604" s="39" t="s">
        <v>17908</v>
      </c>
      <c r="C5604" s="39" t="s">
        <v>17909</v>
      </c>
      <c r="D5604" s="38">
        <v>128634</v>
      </c>
      <c r="E5604" s="39" t="s">
        <v>16619</v>
      </c>
      <c r="F5604" s="38">
        <v>8266016982</v>
      </c>
      <c r="G5604" s="40">
        <v>3061</v>
      </c>
      <c r="H5604" s="2">
        <v>4320.3389830508477</v>
      </c>
      <c r="I5604" s="2"/>
      <c r="J5604" s="2">
        <v>777.66101694915255</v>
      </c>
      <c r="K5604" s="3">
        <f t="shared" si="90"/>
        <v>5098</v>
      </c>
      <c r="L5604" s="41">
        <v>44940.729166666664</v>
      </c>
      <c r="M5604" s="39">
        <v>6870403257</v>
      </c>
      <c r="N5604" s="39" t="s">
        <v>8899</v>
      </c>
      <c r="O5604" s="40" t="s">
        <v>17907</v>
      </c>
      <c r="P5604" s="41">
        <v>44993</v>
      </c>
      <c r="Q5604" s="42" t="s">
        <v>8901</v>
      </c>
      <c r="R5604" s="68"/>
    </row>
    <row r="5605" spans="1:18" s="70" customFormat="1" ht="12.75" customHeight="1" x14ac:dyDescent="0.2">
      <c r="A5605" s="38" t="s">
        <v>1434</v>
      </c>
      <c r="B5605" s="42"/>
      <c r="C5605" s="42"/>
      <c r="D5605" s="38"/>
      <c r="E5605" s="42" t="s">
        <v>1435</v>
      </c>
      <c r="F5605" s="38"/>
      <c r="G5605" s="40" t="s">
        <v>12040</v>
      </c>
      <c r="H5605" s="3">
        <v>4296.75</v>
      </c>
      <c r="I5605" s="3"/>
      <c r="J5605" s="3"/>
      <c r="K5605" s="3">
        <f t="shared" si="90"/>
        <v>4296.75</v>
      </c>
      <c r="L5605" s="41">
        <v>44650</v>
      </c>
      <c r="M5605" s="39"/>
      <c r="N5605" s="42"/>
      <c r="O5605" s="42"/>
      <c r="P5605" s="60"/>
      <c r="Q5605" s="42" t="s">
        <v>243</v>
      </c>
      <c r="R5605" s="68"/>
    </row>
    <row r="5606" spans="1:18" s="70" customFormat="1" ht="12.75" customHeight="1" x14ac:dyDescent="0.2">
      <c r="A5606" s="38" t="s">
        <v>5420</v>
      </c>
      <c r="B5606" s="39" t="s">
        <v>5421</v>
      </c>
      <c r="C5606" s="39" t="s">
        <v>5422</v>
      </c>
      <c r="D5606" s="38">
        <v>200730</v>
      </c>
      <c r="E5606" s="39" t="s">
        <v>5423</v>
      </c>
      <c r="F5606" s="38">
        <v>8262000049</v>
      </c>
      <c r="G5606" s="40" t="s">
        <v>5424</v>
      </c>
      <c r="H5606" s="2">
        <v>4287.2881355932204</v>
      </c>
      <c r="I5606" s="2"/>
      <c r="J5606" s="2">
        <v>771.71186440677968</v>
      </c>
      <c r="K5606" s="3">
        <f t="shared" si="90"/>
        <v>5059</v>
      </c>
      <c r="L5606" s="41">
        <v>44396.729166666664</v>
      </c>
      <c r="M5606" s="39"/>
      <c r="N5606" s="39" t="s">
        <v>52</v>
      </c>
      <c r="O5606" s="40"/>
      <c r="P5606" s="41"/>
      <c r="Q5606" s="39" t="s">
        <v>54</v>
      </c>
      <c r="R5606" s="68"/>
    </row>
    <row r="5607" spans="1:18" s="70" customFormat="1" ht="12.75" customHeight="1" x14ac:dyDescent="0.2">
      <c r="A5607" s="38" t="s">
        <v>10584</v>
      </c>
      <c r="B5607" s="39" t="s">
        <v>10585</v>
      </c>
      <c r="C5607" s="39" t="s">
        <v>8498</v>
      </c>
      <c r="D5607" s="38">
        <v>923348</v>
      </c>
      <c r="E5607" s="39" t="s">
        <v>8499</v>
      </c>
      <c r="F5607" s="38">
        <v>8262000049</v>
      </c>
      <c r="G5607" s="40" t="s">
        <v>5424</v>
      </c>
      <c r="H5607" s="2">
        <v>4287.2881355932204</v>
      </c>
      <c r="I5607" s="2"/>
      <c r="J5607" s="2">
        <v>771.71186440677968</v>
      </c>
      <c r="K5607" s="3">
        <f t="shared" si="90"/>
        <v>5059</v>
      </c>
      <c r="L5607" s="41">
        <v>44426.729166666664</v>
      </c>
      <c r="M5607" s="39">
        <v>44338822</v>
      </c>
      <c r="N5607" s="39" t="s">
        <v>52</v>
      </c>
      <c r="O5607" s="40" t="s">
        <v>8500</v>
      </c>
      <c r="P5607" s="41">
        <v>44601</v>
      </c>
      <c r="Q5607" s="39" t="s">
        <v>54</v>
      </c>
      <c r="R5607" s="68"/>
    </row>
    <row r="5608" spans="1:18" s="70" customFormat="1" ht="12.75" customHeight="1" x14ac:dyDescent="0.2">
      <c r="A5608" s="38" t="s">
        <v>21814</v>
      </c>
      <c r="B5608" s="39" t="s">
        <v>21815</v>
      </c>
      <c r="C5608" s="39" t="s">
        <v>21816</v>
      </c>
      <c r="D5608" s="38">
        <v>703046</v>
      </c>
      <c r="E5608" s="87" t="s">
        <v>678</v>
      </c>
      <c r="F5608" s="38">
        <v>8266019983</v>
      </c>
      <c r="G5608" s="40" t="s">
        <v>21817</v>
      </c>
      <c r="H5608" s="2">
        <v>4286</v>
      </c>
      <c r="I5608" s="2"/>
      <c r="J5608" s="2">
        <v>0</v>
      </c>
      <c r="K5608" s="3">
        <f t="shared" si="90"/>
        <v>4286</v>
      </c>
      <c r="L5608" s="41">
        <v>45303.729166666664</v>
      </c>
      <c r="M5608" s="39">
        <v>1218745916</v>
      </c>
      <c r="N5608" s="39" t="s">
        <v>18453</v>
      </c>
      <c r="O5608" s="40" t="s">
        <v>21818</v>
      </c>
      <c r="P5608" s="41">
        <v>45334</v>
      </c>
      <c r="Q5608" s="62" t="s">
        <v>21</v>
      </c>
      <c r="R5608" s="68"/>
    </row>
    <row r="5609" spans="1:18" s="70" customFormat="1" ht="12.75" customHeight="1" x14ac:dyDescent="0.2">
      <c r="A5609" s="38" t="s">
        <v>63</v>
      </c>
      <c r="B5609" s="1"/>
      <c r="C5609" s="1"/>
      <c r="D5609" s="51"/>
      <c r="E5609" s="149" t="s">
        <v>64</v>
      </c>
      <c r="F5609" s="53"/>
      <c r="G5609" s="54" t="s">
        <v>19247</v>
      </c>
      <c r="H5609" s="35">
        <v>4260</v>
      </c>
      <c r="I5609" s="1"/>
      <c r="J5609" s="1"/>
      <c r="K5609" s="3">
        <f t="shared" si="90"/>
        <v>4260</v>
      </c>
      <c r="L5609" s="41">
        <v>45071</v>
      </c>
      <c r="M5609" s="56"/>
      <c r="N5609" s="1"/>
      <c r="O5609" s="1"/>
      <c r="P5609" s="57"/>
      <c r="Q5609" s="39" t="s">
        <v>54</v>
      </c>
      <c r="R5609" s="68"/>
    </row>
    <row r="5610" spans="1:18" s="70" customFormat="1" ht="12.75" customHeight="1" x14ac:dyDescent="0.2">
      <c r="A5610" s="38" t="s">
        <v>63</v>
      </c>
      <c r="B5610" s="1"/>
      <c r="C5610" s="1"/>
      <c r="D5610" s="51"/>
      <c r="E5610" s="149" t="s">
        <v>64</v>
      </c>
      <c r="F5610" s="53"/>
      <c r="G5610" s="54" t="s">
        <v>19296</v>
      </c>
      <c r="H5610" s="35">
        <v>4222.3500000000004</v>
      </c>
      <c r="I5610" s="1"/>
      <c r="J5610" s="1"/>
      <c r="K5610" s="3">
        <f t="shared" si="90"/>
        <v>4222.3500000000004</v>
      </c>
      <c r="L5610" s="41">
        <v>45077</v>
      </c>
      <c r="M5610" s="56"/>
      <c r="N5610" s="1"/>
      <c r="O5610" s="1"/>
      <c r="P5610" s="57"/>
      <c r="Q5610" s="39" t="s">
        <v>54</v>
      </c>
      <c r="R5610" s="68"/>
    </row>
    <row r="5611" spans="1:18" s="70" customFormat="1" ht="12.75" customHeight="1" x14ac:dyDescent="0.2">
      <c r="A5611" s="38" t="s">
        <v>20537</v>
      </c>
      <c r="B5611" s="39" t="s">
        <v>20538</v>
      </c>
      <c r="C5611" s="39" t="s">
        <v>20539</v>
      </c>
      <c r="D5611" s="38">
        <v>815146</v>
      </c>
      <c r="E5611" s="39" t="s">
        <v>14137</v>
      </c>
      <c r="F5611" s="38">
        <v>8268012574</v>
      </c>
      <c r="G5611" s="40">
        <v>21</v>
      </c>
      <c r="H5611" s="2">
        <v>4200</v>
      </c>
      <c r="I5611" s="2"/>
      <c r="J5611" s="2">
        <v>756</v>
      </c>
      <c r="K5611" s="3">
        <f t="shared" si="90"/>
        <v>4956</v>
      </c>
      <c r="L5611" s="41">
        <v>45174.729166666664</v>
      </c>
      <c r="M5611" s="39">
        <v>160693329</v>
      </c>
      <c r="N5611" s="39" t="s">
        <v>3282</v>
      </c>
      <c r="O5611" s="40"/>
      <c r="P5611" s="41"/>
      <c r="Q5611" s="42" t="s">
        <v>2417</v>
      </c>
      <c r="R5611" s="68"/>
    </row>
    <row r="5612" spans="1:18" s="70" customFormat="1" ht="12.75" customHeight="1" x14ac:dyDescent="0.2">
      <c r="A5612" s="38" t="s">
        <v>20647</v>
      </c>
      <c r="B5612" s="39" t="s">
        <v>20648</v>
      </c>
      <c r="C5612" s="39" t="s">
        <v>20649</v>
      </c>
      <c r="D5612" s="38">
        <v>137315</v>
      </c>
      <c r="E5612" s="90" t="s">
        <v>11508</v>
      </c>
      <c r="F5612" s="38">
        <v>8266019643</v>
      </c>
      <c r="G5612" s="40" t="s">
        <v>20650</v>
      </c>
      <c r="H5612" s="2">
        <v>4200</v>
      </c>
      <c r="I5612" s="2"/>
      <c r="J5612" s="2">
        <v>756</v>
      </c>
      <c r="K5612" s="3">
        <f t="shared" si="90"/>
        <v>4956</v>
      </c>
      <c r="L5612" s="41">
        <v>45182.729166666664</v>
      </c>
      <c r="M5612" s="39">
        <v>1246541974</v>
      </c>
      <c r="N5612" s="39" t="s">
        <v>18453</v>
      </c>
      <c r="O5612" s="40" t="s">
        <v>20651</v>
      </c>
      <c r="P5612" s="41">
        <v>45220</v>
      </c>
      <c r="Q5612" s="62" t="s">
        <v>21</v>
      </c>
      <c r="R5612" s="68"/>
    </row>
    <row r="5613" spans="1:18" s="70" customFormat="1" ht="12.75" customHeight="1" x14ac:dyDescent="0.2">
      <c r="A5613" s="38" t="s">
        <v>2197</v>
      </c>
      <c r="B5613" s="39" t="s">
        <v>2198</v>
      </c>
      <c r="C5613" s="39" t="s">
        <v>2199</v>
      </c>
      <c r="D5613" s="38">
        <v>106653</v>
      </c>
      <c r="E5613" s="39" t="s">
        <v>398</v>
      </c>
      <c r="F5613" s="38">
        <v>8263000050</v>
      </c>
      <c r="G5613" s="40" t="s">
        <v>2200</v>
      </c>
      <c r="H5613" s="2">
        <v>4180</v>
      </c>
      <c r="I5613" s="3">
        <v>3.7</v>
      </c>
      <c r="J5613" s="2">
        <v>752.4</v>
      </c>
      <c r="K5613" s="3">
        <f t="shared" si="90"/>
        <v>4936.0999999999995</v>
      </c>
      <c r="L5613" s="41">
        <v>44278.729166666664</v>
      </c>
      <c r="M5613" s="39">
        <v>6870069097</v>
      </c>
      <c r="N5613" s="39" t="s">
        <v>52</v>
      </c>
      <c r="O5613" s="40">
        <v>105282758461</v>
      </c>
      <c r="P5613" s="41">
        <v>44346</v>
      </c>
      <c r="Q5613" s="39" t="s">
        <v>54</v>
      </c>
      <c r="R5613" s="68"/>
    </row>
    <row r="5614" spans="1:18" s="70" customFormat="1" ht="12.75" customHeight="1" x14ac:dyDescent="0.25">
      <c r="A5614" s="38" t="s">
        <v>1984</v>
      </c>
      <c r="B5614" s="42"/>
      <c r="C5614" s="42"/>
      <c r="D5614" s="38"/>
      <c r="E5614" s="82" t="s">
        <v>310</v>
      </c>
      <c r="F5614" s="38"/>
      <c r="G5614" s="40" t="s">
        <v>6272</v>
      </c>
      <c r="H5614" s="3">
        <v>4116</v>
      </c>
      <c r="I5614" s="3"/>
      <c r="J5614" s="3"/>
      <c r="K5614" s="3">
        <f t="shared" si="90"/>
        <v>4116</v>
      </c>
      <c r="L5614" s="41">
        <v>44459</v>
      </c>
      <c r="M5614" s="39"/>
      <c r="N5614" s="42"/>
      <c r="O5614" s="42"/>
      <c r="P5614" s="60"/>
      <c r="Q5614" s="42" t="s">
        <v>243</v>
      </c>
      <c r="R5614" s="68"/>
    </row>
    <row r="5615" spans="1:18" s="70" customFormat="1" ht="12.75" customHeight="1" x14ac:dyDescent="0.25">
      <c r="A5615" s="38" t="s">
        <v>1984</v>
      </c>
      <c r="B5615" s="42"/>
      <c r="C5615" s="42"/>
      <c r="D5615" s="38"/>
      <c r="E5615" s="82" t="s">
        <v>310</v>
      </c>
      <c r="F5615" s="38"/>
      <c r="G5615" s="40" t="s">
        <v>6272</v>
      </c>
      <c r="H5615" s="3">
        <v>4116</v>
      </c>
      <c r="I5615" s="3"/>
      <c r="J5615" s="3"/>
      <c r="K5615" s="3">
        <f t="shared" si="90"/>
        <v>4116</v>
      </c>
      <c r="L5615" s="41">
        <v>44459</v>
      </c>
      <c r="M5615" s="39"/>
      <c r="N5615" s="42"/>
      <c r="O5615" s="42"/>
      <c r="P5615" s="60"/>
      <c r="Q5615" s="42" t="s">
        <v>243</v>
      </c>
      <c r="R5615" s="68"/>
    </row>
    <row r="5616" spans="1:18" s="70" customFormat="1" ht="12.75" customHeight="1" x14ac:dyDescent="0.2">
      <c r="A5616" s="38" t="s">
        <v>11487</v>
      </c>
      <c r="B5616" s="42" t="s">
        <v>11488</v>
      </c>
      <c r="C5616" s="42" t="s">
        <v>11489</v>
      </c>
      <c r="D5616" s="38">
        <v>508954</v>
      </c>
      <c r="E5616" s="42" t="s">
        <v>11490</v>
      </c>
      <c r="F5616" s="38">
        <v>8266013554</v>
      </c>
      <c r="G5616" s="40" t="s">
        <v>11491</v>
      </c>
      <c r="H5616" s="3">
        <v>4115.47</v>
      </c>
      <c r="I5616" s="3"/>
      <c r="J5616" s="3">
        <v>740.78</v>
      </c>
      <c r="K5616" s="3">
        <f t="shared" si="90"/>
        <v>4856.25</v>
      </c>
      <c r="L5616" s="41">
        <v>44596.729166666664</v>
      </c>
      <c r="M5616" s="39">
        <v>6870414092</v>
      </c>
      <c r="N5616" s="42" t="s">
        <v>315</v>
      </c>
      <c r="O5616" s="42" t="s">
        <v>11492</v>
      </c>
      <c r="P5616" s="60">
        <v>44643</v>
      </c>
      <c r="Q5616" s="42" t="s">
        <v>243</v>
      </c>
      <c r="R5616" s="68"/>
    </row>
    <row r="5617" spans="1:18" s="70" customFormat="1" ht="12.75" customHeight="1" x14ac:dyDescent="0.2">
      <c r="A5617" s="38" t="s">
        <v>63</v>
      </c>
      <c r="B5617" s="1"/>
      <c r="C5617" s="1"/>
      <c r="D5617" s="51"/>
      <c r="E5617" s="149" t="s">
        <v>64</v>
      </c>
      <c r="F5617" s="53"/>
      <c r="G5617" s="54" t="s">
        <v>18548</v>
      </c>
      <c r="H5617" s="35">
        <v>4114.87</v>
      </c>
      <c r="I5617" s="1"/>
      <c r="J5617" s="1"/>
      <c r="K5617" s="3">
        <f t="shared" si="90"/>
        <v>4114.87</v>
      </c>
      <c r="L5617" s="41">
        <v>45016</v>
      </c>
      <c r="M5617" s="56"/>
      <c r="N5617" s="1"/>
      <c r="O5617" s="1"/>
      <c r="P5617" s="57"/>
      <c r="Q5617" s="39" t="s">
        <v>54</v>
      </c>
      <c r="R5617" s="68"/>
    </row>
    <row r="5618" spans="1:18" s="70" customFormat="1" ht="12.75" customHeight="1" x14ac:dyDescent="0.2">
      <c r="A5618" s="38" t="s">
        <v>6167</v>
      </c>
      <c r="B5618" s="1"/>
      <c r="C5618" s="1"/>
      <c r="D5618" s="51"/>
      <c r="E5618" s="39" t="s">
        <v>6168</v>
      </c>
      <c r="F5618" s="53"/>
      <c r="G5618" s="54" t="s">
        <v>17456</v>
      </c>
      <c r="H5618" s="35">
        <v>4112.16</v>
      </c>
      <c r="I5618" s="1"/>
      <c r="J5618" s="1"/>
      <c r="K5618" s="3">
        <f t="shared" si="90"/>
        <v>4112.16</v>
      </c>
      <c r="L5618" s="63"/>
      <c r="M5618" s="56"/>
      <c r="N5618" s="1"/>
      <c r="O5618" s="1"/>
      <c r="P5618" s="57"/>
      <c r="Q5618" s="42" t="s">
        <v>2417</v>
      </c>
      <c r="R5618" s="68"/>
    </row>
    <row r="5619" spans="1:18" s="70" customFormat="1" ht="12.75" customHeight="1" x14ac:dyDescent="0.25">
      <c r="A5619" s="38" t="s">
        <v>7506</v>
      </c>
      <c r="B5619" s="1"/>
      <c r="C5619" s="1"/>
      <c r="D5619" s="51"/>
      <c r="E5619" s="82" t="s">
        <v>310</v>
      </c>
      <c r="F5619" s="53"/>
      <c r="G5619" s="54" t="s">
        <v>15536</v>
      </c>
      <c r="H5619" s="35">
        <v>4093.49</v>
      </c>
      <c r="I5619" s="1"/>
      <c r="J5619" s="1"/>
      <c r="K5619" s="3">
        <f t="shared" si="90"/>
        <v>4093.49</v>
      </c>
      <c r="L5619" s="41">
        <v>44833</v>
      </c>
      <c r="M5619" s="56"/>
      <c r="N5619" s="1"/>
      <c r="O5619" s="1"/>
      <c r="P5619" s="57"/>
      <c r="Q5619" s="42" t="s">
        <v>2417</v>
      </c>
      <c r="R5619" s="69"/>
    </row>
    <row r="5620" spans="1:18" s="70" customFormat="1" ht="12.75" customHeight="1" x14ac:dyDescent="0.2">
      <c r="A5620" s="38" t="s">
        <v>63</v>
      </c>
      <c r="B5620" s="1"/>
      <c r="C5620" s="1"/>
      <c r="D5620" s="51"/>
      <c r="E5620" s="149" t="s">
        <v>64</v>
      </c>
      <c r="F5620" s="53"/>
      <c r="G5620" s="54" t="s">
        <v>16170</v>
      </c>
      <c r="H5620" s="35">
        <v>4080.92</v>
      </c>
      <c r="I5620" s="1"/>
      <c r="J5620" s="1"/>
      <c r="K5620" s="3">
        <f t="shared" si="90"/>
        <v>4080.92</v>
      </c>
      <c r="L5620" s="41">
        <v>44881</v>
      </c>
      <c r="M5620" s="56"/>
      <c r="N5620" s="1"/>
      <c r="O5620" s="1"/>
      <c r="P5620" s="57"/>
      <c r="Q5620" s="39" t="s">
        <v>54</v>
      </c>
      <c r="R5620" s="68"/>
    </row>
    <row r="5621" spans="1:18" s="70" customFormat="1" ht="12.75" customHeight="1" x14ac:dyDescent="0.2">
      <c r="A5621" s="38" t="s">
        <v>15472</v>
      </c>
      <c r="B5621" s="39" t="s">
        <v>15476</v>
      </c>
      <c r="C5621" s="42"/>
      <c r="D5621" s="38">
        <v>816965</v>
      </c>
      <c r="E5621" s="87" t="s">
        <v>557</v>
      </c>
      <c r="F5621" s="38"/>
      <c r="G5621" s="42" t="s">
        <v>15474</v>
      </c>
      <c r="H5621" s="3">
        <v>4033</v>
      </c>
      <c r="I5621" s="3"/>
      <c r="J5621" s="3"/>
      <c r="K5621" s="3">
        <f t="shared" si="90"/>
        <v>4033</v>
      </c>
      <c r="L5621" s="41">
        <v>44830</v>
      </c>
      <c r="M5621" s="39"/>
      <c r="N5621" s="42"/>
      <c r="O5621" s="42"/>
      <c r="P5621" s="60"/>
      <c r="Q5621" s="42" t="s">
        <v>243</v>
      </c>
      <c r="R5621" s="68"/>
    </row>
    <row r="5622" spans="1:18" s="70" customFormat="1" ht="12.75" customHeight="1" x14ac:dyDescent="0.2">
      <c r="A5622" s="38" t="s">
        <v>7919</v>
      </c>
      <c r="B5622" s="39" t="s">
        <v>7920</v>
      </c>
      <c r="C5622" s="39" t="s">
        <v>7921</v>
      </c>
      <c r="D5622" s="38">
        <v>401972</v>
      </c>
      <c r="E5622" s="39" t="s">
        <v>842</v>
      </c>
      <c r="F5622" s="38">
        <v>8263000049</v>
      </c>
      <c r="G5622" s="40" t="s">
        <v>7922</v>
      </c>
      <c r="H5622" s="2">
        <v>4000</v>
      </c>
      <c r="I5622" s="2">
        <v>0</v>
      </c>
      <c r="J5622" s="2">
        <v>720</v>
      </c>
      <c r="K5622" s="3">
        <f t="shared" si="90"/>
        <v>4720</v>
      </c>
      <c r="L5622" s="41">
        <v>44446.729166666664</v>
      </c>
      <c r="M5622" s="39">
        <v>6870260816</v>
      </c>
      <c r="N5622" s="39" t="s">
        <v>52</v>
      </c>
      <c r="O5622" s="40" t="s">
        <v>7822</v>
      </c>
      <c r="P5622" s="41">
        <v>44511</v>
      </c>
      <c r="Q5622" s="39" t="s">
        <v>54</v>
      </c>
      <c r="R5622" s="68"/>
    </row>
    <row r="5623" spans="1:18" s="70" customFormat="1" ht="12.75" customHeight="1" x14ac:dyDescent="0.2">
      <c r="A5623" s="38" t="s">
        <v>6167</v>
      </c>
      <c r="B5623" s="1"/>
      <c r="C5623" s="1"/>
      <c r="D5623" s="51"/>
      <c r="E5623" s="39" t="s">
        <v>6168</v>
      </c>
      <c r="F5623" s="53"/>
      <c r="G5623" s="54" t="s">
        <v>10363</v>
      </c>
      <c r="H5623" s="35">
        <v>4000</v>
      </c>
      <c r="I5623" s="1"/>
      <c r="J5623" s="1"/>
      <c r="K5623" s="3">
        <f t="shared" si="90"/>
        <v>4000</v>
      </c>
      <c r="L5623" s="63"/>
      <c r="M5623" s="56"/>
      <c r="N5623" s="1"/>
      <c r="O5623" s="1"/>
      <c r="P5623" s="57"/>
      <c r="Q5623" s="42" t="s">
        <v>2417</v>
      </c>
      <c r="R5623" s="68"/>
    </row>
    <row r="5624" spans="1:18" s="70" customFormat="1" ht="12.75" customHeight="1" x14ac:dyDescent="0.2">
      <c r="A5624" s="38" t="s">
        <v>6167</v>
      </c>
      <c r="B5624" s="1"/>
      <c r="C5624" s="1"/>
      <c r="D5624" s="51"/>
      <c r="E5624" s="39" t="s">
        <v>6168</v>
      </c>
      <c r="F5624" s="53"/>
      <c r="G5624" s="54" t="s">
        <v>10364</v>
      </c>
      <c r="H5624" s="35">
        <v>4000</v>
      </c>
      <c r="I5624" s="1"/>
      <c r="J5624" s="1"/>
      <c r="K5624" s="3">
        <f t="shared" si="90"/>
        <v>4000</v>
      </c>
      <c r="L5624" s="63"/>
      <c r="M5624" s="56"/>
      <c r="N5624" s="1"/>
      <c r="O5624" s="1"/>
      <c r="P5624" s="57"/>
      <c r="Q5624" s="42" t="s">
        <v>2417</v>
      </c>
      <c r="R5624" s="68"/>
    </row>
    <row r="5625" spans="1:18" s="70" customFormat="1" ht="12.75" customHeight="1" x14ac:dyDescent="0.2">
      <c r="A5625" s="38" t="s">
        <v>10664</v>
      </c>
      <c r="B5625" s="39" t="s">
        <v>10665</v>
      </c>
      <c r="C5625" s="39" t="s">
        <v>10666</v>
      </c>
      <c r="D5625" s="38">
        <v>811819</v>
      </c>
      <c r="E5625" s="39" t="s">
        <v>1091</v>
      </c>
      <c r="F5625" s="38">
        <v>8263000049</v>
      </c>
      <c r="G5625" s="40" t="s">
        <v>10667</v>
      </c>
      <c r="H5625" s="2">
        <v>4000</v>
      </c>
      <c r="I5625" s="2"/>
      <c r="J5625" s="2">
        <v>0</v>
      </c>
      <c r="K5625" s="3">
        <f t="shared" si="90"/>
        <v>4000</v>
      </c>
      <c r="L5625" s="41">
        <v>44578.729166666664</v>
      </c>
      <c r="M5625" s="39">
        <v>3445027791</v>
      </c>
      <c r="N5625" s="39" t="s">
        <v>52</v>
      </c>
      <c r="O5625" s="40">
        <v>207306882854</v>
      </c>
      <c r="P5625" s="41">
        <v>44775</v>
      </c>
      <c r="Q5625" s="39" t="s">
        <v>54</v>
      </c>
      <c r="R5625" s="68"/>
    </row>
    <row r="5626" spans="1:18" s="70" customFormat="1" ht="12.75" customHeight="1" x14ac:dyDescent="0.2">
      <c r="A5626" s="38" t="s">
        <v>10668</v>
      </c>
      <c r="B5626" s="39" t="s">
        <v>10669</v>
      </c>
      <c r="C5626" s="39" t="s">
        <v>10670</v>
      </c>
      <c r="D5626" s="38">
        <v>811819</v>
      </c>
      <c r="E5626" s="39" t="s">
        <v>1091</v>
      </c>
      <c r="F5626" s="38">
        <v>8263000049</v>
      </c>
      <c r="G5626" s="40" t="s">
        <v>10671</v>
      </c>
      <c r="H5626" s="2">
        <v>4000</v>
      </c>
      <c r="I5626" s="2"/>
      <c r="J5626" s="2">
        <v>0</v>
      </c>
      <c r="K5626" s="3">
        <f t="shared" si="90"/>
        <v>4000</v>
      </c>
      <c r="L5626" s="41">
        <v>44576.729166666664</v>
      </c>
      <c r="M5626" s="39">
        <v>3445027794</v>
      </c>
      <c r="N5626" s="39" t="s">
        <v>52</v>
      </c>
      <c r="O5626" s="40">
        <v>203116259038</v>
      </c>
      <c r="P5626" s="41">
        <v>44634</v>
      </c>
      <c r="Q5626" s="39" t="s">
        <v>54</v>
      </c>
      <c r="R5626" s="68"/>
    </row>
    <row r="5627" spans="1:18" s="70" customFormat="1" ht="12.75" customHeight="1" x14ac:dyDescent="0.2">
      <c r="A5627" s="38" t="s">
        <v>10676</v>
      </c>
      <c r="B5627" s="39" t="s">
        <v>10677</v>
      </c>
      <c r="C5627" s="39" t="s">
        <v>10678</v>
      </c>
      <c r="D5627" s="38">
        <v>811819</v>
      </c>
      <c r="E5627" s="39" t="s">
        <v>1091</v>
      </c>
      <c r="F5627" s="38">
        <v>8263000049</v>
      </c>
      <c r="G5627" s="40" t="s">
        <v>10679</v>
      </c>
      <c r="H5627" s="2">
        <v>4000</v>
      </c>
      <c r="I5627" s="2"/>
      <c r="J5627" s="2">
        <v>0</v>
      </c>
      <c r="K5627" s="3">
        <f t="shared" si="90"/>
        <v>4000</v>
      </c>
      <c r="L5627" s="41">
        <v>44576.729166666664</v>
      </c>
      <c r="M5627" s="39">
        <v>3445027796</v>
      </c>
      <c r="N5627" s="39" t="s">
        <v>52</v>
      </c>
      <c r="O5627" s="40">
        <v>203116259038</v>
      </c>
      <c r="P5627" s="41">
        <v>44634</v>
      </c>
      <c r="Q5627" s="39" t="s">
        <v>54</v>
      </c>
      <c r="R5627" s="68"/>
    </row>
    <row r="5628" spans="1:18" s="70" customFormat="1" ht="12.75" customHeight="1" x14ac:dyDescent="0.2">
      <c r="A5628" s="38" t="s">
        <v>10680</v>
      </c>
      <c r="B5628" s="39" t="s">
        <v>10681</v>
      </c>
      <c r="C5628" s="39" t="s">
        <v>10682</v>
      </c>
      <c r="D5628" s="38">
        <v>811819</v>
      </c>
      <c r="E5628" s="39" t="s">
        <v>1091</v>
      </c>
      <c r="F5628" s="38">
        <v>8263000049</v>
      </c>
      <c r="G5628" s="40" t="s">
        <v>10683</v>
      </c>
      <c r="H5628" s="2">
        <v>4000</v>
      </c>
      <c r="I5628" s="2"/>
      <c r="J5628" s="2">
        <v>0</v>
      </c>
      <c r="K5628" s="3">
        <f t="shared" si="90"/>
        <v>4000</v>
      </c>
      <c r="L5628" s="41">
        <v>44578.729166666664</v>
      </c>
      <c r="M5628" s="39">
        <v>3445027802</v>
      </c>
      <c r="N5628" s="39" t="s">
        <v>52</v>
      </c>
      <c r="O5628" s="40">
        <v>203116259038</v>
      </c>
      <c r="P5628" s="41">
        <v>44634</v>
      </c>
      <c r="Q5628" s="39" t="s">
        <v>54</v>
      </c>
      <c r="R5628" s="68"/>
    </row>
    <row r="5629" spans="1:18" s="70" customFormat="1" ht="12.75" customHeight="1" x14ac:dyDescent="0.2">
      <c r="A5629" s="38" t="s">
        <v>10696</v>
      </c>
      <c r="B5629" s="39" t="s">
        <v>10697</v>
      </c>
      <c r="C5629" s="39" t="s">
        <v>10698</v>
      </c>
      <c r="D5629" s="38">
        <v>811819</v>
      </c>
      <c r="E5629" s="39" t="s">
        <v>1091</v>
      </c>
      <c r="F5629" s="38">
        <v>8263000049</v>
      </c>
      <c r="G5629" s="40" t="s">
        <v>10699</v>
      </c>
      <c r="H5629" s="2">
        <v>4000</v>
      </c>
      <c r="I5629" s="2"/>
      <c r="J5629" s="2">
        <v>0</v>
      </c>
      <c r="K5629" s="3">
        <f t="shared" si="90"/>
        <v>4000</v>
      </c>
      <c r="L5629" s="41">
        <v>44577.729166666664</v>
      </c>
      <c r="M5629" s="39">
        <v>3445027821</v>
      </c>
      <c r="N5629" s="39" t="s">
        <v>52</v>
      </c>
      <c r="O5629" s="40">
        <v>203116259038</v>
      </c>
      <c r="P5629" s="41">
        <v>44634</v>
      </c>
      <c r="Q5629" s="39" t="s">
        <v>54</v>
      </c>
      <c r="R5629" s="68"/>
    </row>
    <row r="5630" spans="1:18" s="70" customFormat="1" ht="12.75" customHeight="1" x14ac:dyDescent="0.2">
      <c r="A5630" s="38" t="s">
        <v>10708</v>
      </c>
      <c r="B5630" s="39" t="s">
        <v>10709</v>
      </c>
      <c r="C5630" s="39" t="s">
        <v>10710</v>
      </c>
      <c r="D5630" s="38">
        <v>811819</v>
      </c>
      <c r="E5630" s="39" t="s">
        <v>1091</v>
      </c>
      <c r="F5630" s="38">
        <v>8263000049</v>
      </c>
      <c r="G5630" s="40" t="s">
        <v>10711</v>
      </c>
      <c r="H5630" s="2">
        <v>4000</v>
      </c>
      <c r="I5630" s="2"/>
      <c r="J5630" s="2">
        <v>0</v>
      </c>
      <c r="K5630" s="3">
        <f t="shared" si="90"/>
        <v>4000</v>
      </c>
      <c r="L5630" s="41">
        <v>44576.729166666664</v>
      </c>
      <c r="M5630" s="39">
        <v>3445027832</v>
      </c>
      <c r="N5630" s="39" t="s">
        <v>52</v>
      </c>
      <c r="O5630" s="40">
        <v>203116259038</v>
      </c>
      <c r="P5630" s="41">
        <v>44634</v>
      </c>
      <c r="Q5630" s="39" t="s">
        <v>54</v>
      </c>
      <c r="R5630" s="68"/>
    </row>
    <row r="5631" spans="1:18" s="70" customFormat="1" ht="12.75" customHeight="1" x14ac:dyDescent="0.2">
      <c r="A5631" s="38" t="s">
        <v>10716</v>
      </c>
      <c r="B5631" s="39" t="s">
        <v>10717</v>
      </c>
      <c r="C5631" s="39" t="s">
        <v>10718</v>
      </c>
      <c r="D5631" s="38">
        <v>811819</v>
      </c>
      <c r="E5631" s="39" t="s">
        <v>1091</v>
      </c>
      <c r="F5631" s="38">
        <v>8263000049</v>
      </c>
      <c r="G5631" s="40" t="s">
        <v>10719</v>
      </c>
      <c r="H5631" s="2">
        <v>4000</v>
      </c>
      <c r="I5631" s="2"/>
      <c r="J5631" s="2">
        <v>0</v>
      </c>
      <c r="K5631" s="3">
        <f t="shared" si="90"/>
        <v>4000</v>
      </c>
      <c r="L5631" s="41">
        <v>44577.729166666664</v>
      </c>
      <c r="M5631" s="39">
        <v>3445027836</v>
      </c>
      <c r="N5631" s="39" t="s">
        <v>52</v>
      </c>
      <c r="O5631" s="40">
        <v>203116259038</v>
      </c>
      <c r="P5631" s="41">
        <v>44634</v>
      </c>
      <c r="Q5631" s="39" t="s">
        <v>54</v>
      </c>
      <c r="R5631" s="68"/>
    </row>
    <row r="5632" spans="1:18" s="70" customFormat="1" ht="12.75" customHeight="1" x14ac:dyDescent="0.2">
      <c r="A5632" s="38" t="s">
        <v>10720</v>
      </c>
      <c r="B5632" s="39" t="s">
        <v>10721</v>
      </c>
      <c r="C5632" s="39" t="s">
        <v>10722</v>
      </c>
      <c r="D5632" s="38">
        <v>811819</v>
      </c>
      <c r="E5632" s="39" t="s">
        <v>1091</v>
      </c>
      <c r="F5632" s="38">
        <v>8263000049</v>
      </c>
      <c r="G5632" s="40" t="s">
        <v>10723</v>
      </c>
      <c r="H5632" s="2">
        <v>4000</v>
      </c>
      <c r="I5632" s="2"/>
      <c r="J5632" s="2">
        <v>0</v>
      </c>
      <c r="K5632" s="3">
        <f t="shared" si="90"/>
        <v>4000</v>
      </c>
      <c r="L5632" s="41">
        <v>44576.729166666664</v>
      </c>
      <c r="M5632" s="39">
        <v>3445027839</v>
      </c>
      <c r="N5632" s="39" t="s">
        <v>52</v>
      </c>
      <c r="O5632" s="40">
        <v>112177445684</v>
      </c>
      <c r="P5632" s="41">
        <v>44548</v>
      </c>
      <c r="Q5632" s="39" t="s">
        <v>54</v>
      </c>
      <c r="R5632" s="68"/>
    </row>
    <row r="5633" spans="1:18" s="70" customFormat="1" ht="12.75" customHeight="1" x14ac:dyDescent="0.2">
      <c r="A5633" s="38" t="s">
        <v>10738</v>
      </c>
      <c r="B5633" s="39" t="s">
        <v>10739</v>
      </c>
      <c r="C5633" s="39" t="s">
        <v>10740</v>
      </c>
      <c r="D5633" s="38">
        <v>811819</v>
      </c>
      <c r="E5633" s="39" t="s">
        <v>1091</v>
      </c>
      <c r="F5633" s="38">
        <v>8263000049</v>
      </c>
      <c r="G5633" s="40" t="s">
        <v>10741</v>
      </c>
      <c r="H5633" s="2">
        <v>4000</v>
      </c>
      <c r="I5633" s="2"/>
      <c r="J5633" s="2">
        <v>0</v>
      </c>
      <c r="K5633" s="3">
        <f t="shared" si="90"/>
        <v>4000</v>
      </c>
      <c r="L5633" s="41">
        <v>44577</v>
      </c>
      <c r="M5633" s="39">
        <v>3445027905</v>
      </c>
      <c r="N5633" s="39" t="s">
        <v>52</v>
      </c>
      <c r="O5633" s="40">
        <v>203116259038</v>
      </c>
      <c r="P5633" s="41">
        <v>44634</v>
      </c>
      <c r="Q5633" s="39" t="s">
        <v>54</v>
      </c>
      <c r="R5633" s="68"/>
    </row>
    <row r="5634" spans="1:18" s="70" customFormat="1" ht="12.75" customHeight="1" x14ac:dyDescent="0.2">
      <c r="A5634" s="38" t="s">
        <v>10742</v>
      </c>
      <c r="B5634" s="39" t="s">
        <v>10743</v>
      </c>
      <c r="C5634" s="39" t="s">
        <v>10744</v>
      </c>
      <c r="D5634" s="38">
        <v>811819</v>
      </c>
      <c r="E5634" s="39" t="s">
        <v>1091</v>
      </c>
      <c r="F5634" s="38">
        <v>8263000049</v>
      </c>
      <c r="G5634" s="40" t="s">
        <v>10745</v>
      </c>
      <c r="H5634" s="2">
        <v>4000</v>
      </c>
      <c r="I5634" s="2"/>
      <c r="J5634" s="2">
        <v>0</v>
      </c>
      <c r="K5634" s="3">
        <f t="shared" si="90"/>
        <v>4000</v>
      </c>
      <c r="L5634" s="41">
        <v>44576.729166666664</v>
      </c>
      <c r="M5634" s="39">
        <v>3445027906</v>
      </c>
      <c r="N5634" s="39" t="s">
        <v>52</v>
      </c>
      <c r="O5634" s="40">
        <v>203116259038</v>
      </c>
      <c r="P5634" s="41">
        <v>44634</v>
      </c>
      <c r="Q5634" s="39" t="s">
        <v>54</v>
      </c>
      <c r="R5634" s="68"/>
    </row>
    <row r="5635" spans="1:18" s="70" customFormat="1" ht="12.75" customHeight="1" x14ac:dyDescent="0.2">
      <c r="A5635" s="38" t="s">
        <v>10754</v>
      </c>
      <c r="B5635" s="39" t="s">
        <v>10755</v>
      </c>
      <c r="C5635" s="39" t="s">
        <v>10756</v>
      </c>
      <c r="D5635" s="38">
        <v>811819</v>
      </c>
      <c r="E5635" s="39" t="s">
        <v>1091</v>
      </c>
      <c r="F5635" s="38">
        <v>8263000049</v>
      </c>
      <c r="G5635" s="40" t="s">
        <v>10757</v>
      </c>
      <c r="H5635" s="2">
        <v>4000</v>
      </c>
      <c r="I5635" s="2"/>
      <c r="J5635" s="2">
        <v>0</v>
      </c>
      <c r="K5635" s="3">
        <f t="shared" si="90"/>
        <v>4000</v>
      </c>
      <c r="L5635" s="41">
        <v>44577</v>
      </c>
      <c r="M5635" s="39">
        <v>3445027917</v>
      </c>
      <c r="N5635" s="39" t="s">
        <v>52</v>
      </c>
      <c r="O5635" s="40">
        <v>203116259038</v>
      </c>
      <c r="P5635" s="41">
        <v>44634</v>
      </c>
      <c r="Q5635" s="39" t="s">
        <v>54</v>
      </c>
      <c r="R5635" s="68"/>
    </row>
    <row r="5636" spans="1:18" s="70" customFormat="1" ht="12.75" customHeight="1" x14ac:dyDescent="0.2">
      <c r="A5636" s="38" t="s">
        <v>11481</v>
      </c>
      <c r="B5636" s="39" t="s">
        <v>11482</v>
      </c>
      <c r="C5636" s="39"/>
      <c r="D5636" s="38">
        <v>811819</v>
      </c>
      <c r="E5636" s="39" t="s">
        <v>1091</v>
      </c>
      <c r="F5636" s="38">
        <v>8263000049</v>
      </c>
      <c r="G5636" s="40" t="s">
        <v>11483</v>
      </c>
      <c r="H5636" s="2">
        <v>4000</v>
      </c>
      <c r="I5636" s="2"/>
      <c r="J5636" s="2">
        <v>0</v>
      </c>
      <c r="K5636" s="3">
        <f t="shared" si="90"/>
        <v>4000</v>
      </c>
      <c r="L5636" s="4">
        <v>44577</v>
      </c>
      <c r="M5636" s="39"/>
      <c r="N5636" s="39" t="s">
        <v>52</v>
      </c>
      <c r="O5636" s="40"/>
      <c r="P5636" s="41"/>
      <c r="Q5636" s="39" t="s">
        <v>54</v>
      </c>
      <c r="R5636" s="68"/>
    </row>
    <row r="5637" spans="1:18" s="70" customFormat="1" ht="12.75" customHeight="1" x14ac:dyDescent="0.2">
      <c r="A5637" s="38" t="s">
        <v>11729</v>
      </c>
      <c r="B5637" s="39" t="s">
        <v>11730</v>
      </c>
      <c r="C5637" s="39" t="s">
        <v>11731</v>
      </c>
      <c r="D5637" s="38">
        <v>811819</v>
      </c>
      <c r="E5637" s="39" t="s">
        <v>1091</v>
      </c>
      <c r="F5637" s="38">
        <v>8263000049</v>
      </c>
      <c r="G5637" s="40" t="s">
        <v>11732</v>
      </c>
      <c r="H5637" s="2">
        <v>4000</v>
      </c>
      <c r="I5637" s="2"/>
      <c r="J5637" s="2">
        <v>0</v>
      </c>
      <c r="K5637" s="3">
        <f t="shared" si="90"/>
        <v>4000</v>
      </c>
      <c r="L5637" s="41">
        <v>44593</v>
      </c>
      <c r="M5637" s="39">
        <v>3445032490</v>
      </c>
      <c r="N5637" s="39" t="s">
        <v>52</v>
      </c>
      <c r="O5637" s="40">
        <v>203230660148</v>
      </c>
      <c r="P5637" s="41">
        <v>44645</v>
      </c>
      <c r="Q5637" s="39" t="s">
        <v>54</v>
      </c>
      <c r="R5637" s="68"/>
    </row>
    <row r="5638" spans="1:18" s="70" customFormat="1" ht="12.75" customHeight="1" x14ac:dyDescent="0.2">
      <c r="A5638" s="38" t="s">
        <v>63</v>
      </c>
      <c r="B5638" s="1"/>
      <c r="C5638" s="1"/>
      <c r="D5638" s="51"/>
      <c r="E5638" s="149" t="s">
        <v>64</v>
      </c>
      <c r="F5638" s="53"/>
      <c r="G5638" s="54" t="s">
        <v>13999</v>
      </c>
      <c r="H5638" s="35">
        <v>3988.37</v>
      </c>
      <c r="I5638" s="1"/>
      <c r="J5638" s="1"/>
      <c r="K5638" s="3">
        <f t="shared" ref="K5638:K5701" si="91">SUM(H5638:J5638)</f>
        <v>3988.37</v>
      </c>
      <c r="L5638" s="41">
        <v>44737</v>
      </c>
      <c r="M5638" s="56"/>
      <c r="N5638" s="1"/>
      <c r="O5638" s="1"/>
      <c r="P5638" s="57"/>
      <c r="Q5638" s="39" t="s">
        <v>54</v>
      </c>
      <c r="R5638" s="68"/>
    </row>
    <row r="5639" spans="1:18" s="70" customFormat="1" ht="12.75" customHeight="1" x14ac:dyDescent="0.2">
      <c r="A5639" s="38" t="s">
        <v>1434</v>
      </c>
      <c r="B5639" s="42"/>
      <c r="C5639" s="42"/>
      <c r="D5639" s="38"/>
      <c r="E5639" s="42" t="s">
        <v>1435</v>
      </c>
      <c r="F5639" s="38"/>
      <c r="G5639" s="40" t="s">
        <v>6619</v>
      </c>
      <c r="H5639" s="3">
        <v>3978</v>
      </c>
      <c r="I5639" s="3"/>
      <c r="J5639" s="3"/>
      <c r="K5639" s="3">
        <f t="shared" si="91"/>
        <v>3978</v>
      </c>
      <c r="L5639" s="41">
        <v>44468</v>
      </c>
      <c r="M5639" s="39"/>
      <c r="N5639" s="42"/>
      <c r="O5639" s="42"/>
      <c r="P5639" s="60"/>
      <c r="Q5639" s="42" t="s">
        <v>243</v>
      </c>
      <c r="R5639" s="68"/>
    </row>
    <row r="5640" spans="1:18" s="70" customFormat="1" ht="12.75" customHeight="1" x14ac:dyDescent="0.2">
      <c r="A5640" s="38" t="s">
        <v>63</v>
      </c>
      <c r="B5640" s="1"/>
      <c r="C5640" s="1"/>
      <c r="D5640" s="51"/>
      <c r="E5640" s="149" t="s">
        <v>64</v>
      </c>
      <c r="F5640" s="53"/>
      <c r="G5640" s="54" t="s">
        <v>18548</v>
      </c>
      <c r="H5640" s="35">
        <v>3937.77</v>
      </c>
      <c r="I5640" s="1"/>
      <c r="J5640" s="1"/>
      <c r="K5640" s="3">
        <f t="shared" si="91"/>
        <v>3937.77</v>
      </c>
      <c r="L5640" s="41">
        <v>45016</v>
      </c>
      <c r="M5640" s="56"/>
      <c r="N5640" s="1"/>
      <c r="O5640" s="1"/>
      <c r="P5640" s="57"/>
      <c r="Q5640" s="39" t="s">
        <v>54</v>
      </c>
      <c r="R5640" s="68"/>
    </row>
    <row r="5641" spans="1:18" s="70" customFormat="1" ht="12.75" customHeight="1" x14ac:dyDescent="0.2">
      <c r="A5641" s="38" t="s">
        <v>9173</v>
      </c>
      <c r="B5641" s="42" t="s">
        <v>9174</v>
      </c>
      <c r="C5641" s="42" t="s">
        <v>9175</v>
      </c>
      <c r="D5641" s="38">
        <v>125291</v>
      </c>
      <c r="E5641" s="42" t="s">
        <v>9176</v>
      </c>
      <c r="F5641" s="38">
        <v>8266012787</v>
      </c>
      <c r="G5641" s="40">
        <v>1368</v>
      </c>
      <c r="H5641" s="3">
        <v>3900</v>
      </c>
      <c r="I5641" s="3"/>
      <c r="J5641" s="3">
        <v>702</v>
      </c>
      <c r="K5641" s="3">
        <f t="shared" si="91"/>
        <v>4602</v>
      </c>
      <c r="L5641" s="41">
        <v>44517.729166666664</v>
      </c>
      <c r="M5641" s="39">
        <v>6870313548</v>
      </c>
      <c r="N5641" s="42" t="s">
        <v>315</v>
      </c>
      <c r="O5641" s="42" t="s">
        <v>9177</v>
      </c>
      <c r="P5641" s="60">
        <v>44573</v>
      </c>
      <c r="Q5641" s="42" t="s">
        <v>243</v>
      </c>
      <c r="R5641" s="68"/>
    </row>
    <row r="5642" spans="1:18" s="70" customFormat="1" ht="12.75" customHeight="1" x14ac:dyDescent="0.2">
      <c r="A5642" s="38" t="s">
        <v>18479</v>
      </c>
      <c r="B5642" s="39" t="s">
        <v>18480</v>
      </c>
      <c r="C5642" s="39" t="s">
        <v>18481</v>
      </c>
      <c r="D5642" s="38">
        <v>814561</v>
      </c>
      <c r="E5642" s="39" t="s">
        <v>4098</v>
      </c>
      <c r="F5642" s="38">
        <v>8268010099</v>
      </c>
      <c r="G5642" s="40" t="s">
        <v>18482</v>
      </c>
      <c r="H5642" s="2">
        <v>3900</v>
      </c>
      <c r="I5642" s="2"/>
      <c r="J5642" s="2">
        <v>702</v>
      </c>
      <c r="K5642" s="3">
        <f t="shared" si="91"/>
        <v>4602</v>
      </c>
      <c r="L5642" s="41">
        <v>45002.729166666664</v>
      </c>
      <c r="M5642" s="39">
        <v>44587375</v>
      </c>
      <c r="N5642" s="39" t="s">
        <v>52</v>
      </c>
      <c r="O5642" s="40" t="s">
        <v>18483</v>
      </c>
      <c r="P5642" s="41">
        <v>45025</v>
      </c>
      <c r="Q5642" s="39" t="s">
        <v>54</v>
      </c>
      <c r="R5642" s="68"/>
    </row>
    <row r="5643" spans="1:18" s="70" customFormat="1" x14ac:dyDescent="0.2">
      <c r="A5643" s="38" t="s">
        <v>373</v>
      </c>
      <c r="B5643" s="39" t="s">
        <v>374</v>
      </c>
      <c r="C5643" s="39" t="s">
        <v>375</v>
      </c>
      <c r="D5643" s="38">
        <v>103281</v>
      </c>
      <c r="E5643" s="39" t="s">
        <v>376</v>
      </c>
      <c r="F5643" s="38">
        <v>8266009302</v>
      </c>
      <c r="G5643" s="40">
        <v>2954</v>
      </c>
      <c r="H5643" s="2">
        <v>3899.9999999999995</v>
      </c>
      <c r="I5643" s="2"/>
      <c r="J5643" s="2">
        <v>701.99999999999989</v>
      </c>
      <c r="K5643" s="3">
        <f t="shared" si="91"/>
        <v>4601.9999999999991</v>
      </c>
      <c r="L5643" s="41">
        <v>44124.729166666664</v>
      </c>
      <c r="M5643" s="39">
        <v>6870239758</v>
      </c>
      <c r="N5643" s="39" t="s">
        <v>52</v>
      </c>
      <c r="O5643" s="40" t="s">
        <v>377</v>
      </c>
      <c r="P5643" s="41">
        <v>44204</v>
      </c>
      <c r="Q5643" s="39" t="s">
        <v>54</v>
      </c>
      <c r="R5643" s="68"/>
    </row>
    <row r="5644" spans="1:18" s="70" customFormat="1" ht="12.75" customHeight="1" x14ac:dyDescent="0.2">
      <c r="A5644" s="38" t="s">
        <v>20928</v>
      </c>
      <c r="B5644" s="39" t="s">
        <v>20929</v>
      </c>
      <c r="C5644" s="39" t="s">
        <v>20930</v>
      </c>
      <c r="D5644" s="38">
        <v>703046</v>
      </c>
      <c r="E5644" s="87" t="s">
        <v>678</v>
      </c>
      <c r="F5644" s="38">
        <v>8266019998</v>
      </c>
      <c r="G5644" s="40" t="s">
        <v>20931</v>
      </c>
      <c r="H5644" s="2">
        <v>3894</v>
      </c>
      <c r="I5644" s="2"/>
      <c r="J5644" s="2">
        <v>0</v>
      </c>
      <c r="K5644" s="3">
        <f t="shared" si="91"/>
        <v>3894</v>
      </c>
      <c r="L5644" s="41">
        <v>45218.729166666664</v>
      </c>
      <c r="M5644" s="39">
        <v>1218737828</v>
      </c>
      <c r="N5644" s="39" t="s">
        <v>18453</v>
      </c>
      <c r="O5644" s="40" t="s">
        <v>20932</v>
      </c>
      <c r="P5644" s="41">
        <v>45250</v>
      </c>
      <c r="Q5644" s="62" t="s">
        <v>21</v>
      </c>
      <c r="R5644" s="68"/>
    </row>
    <row r="5645" spans="1:18" s="70" customFormat="1" ht="12.75" customHeight="1" x14ac:dyDescent="0.2">
      <c r="A5645" s="38" t="s">
        <v>1434</v>
      </c>
      <c r="B5645" s="42"/>
      <c r="C5645" s="42"/>
      <c r="D5645" s="38"/>
      <c r="E5645" s="42" t="s">
        <v>1435</v>
      </c>
      <c r="F5645" s="38"/>
      <c r="G5645" s="40" t="s">
        <v>8433</v>
      </c>
      <c r="H5645" s="3">
        <v>3866.86</v>
      </c>
      <c r="I5645" s="3"/>
      <c r="J5645" s="3"/>
      <c r="K5645" s="3">
        <f t="shared" si="91"/>
        <v>3866.86</v>
      </c>
      <c r="L5645" s="41">
        <v>44526</v>
      </c>
      <c r="M5645" s="39"/>
      <c r="N5645" s="42"/>
      <c r="O5645" s="42"/>
      <c r="P5645" s="60"/>
      <c r="Q5645" s="42" t="s">
        <v>243</v>
      </c>
      <c r="R5645" s="68"/>
    </row>
    <row r="5646" spans="1:18" s="70" customFormat="1" ht="12.75" customHeight="1" x14ac:dyDescent="0.2">
      <c r="A5646" s="38" t="s">
        <v>15340</v>
      </c>
      <c r="B5646" s="39" t="s">
        <v>15341</v>
      </c>
      <c r="C5646" s="39" t="s">
        <v>15342</v>
      </c>
      <c r="D5646" s="38">
        <v>508954</v>
      </c>
      <c r="E5646" s="39" t="s">
        <v>11490</v>
      </c>
      <c r="F5646" s="38">
        <v>8266013767</v>
      </c>
      <c r="G5646" s="40" t="s">
        <v>15343</v>
      </c>
      <c r="H5646" s="2">
        <v>3844.0677966101698</v>
      </c>
      <c r="I5646" s="2"/>
      <c r="J5646" s="2">
        <v>691.93220338983053</v>
      </c>
      <c r="K5646" s="3">
        <f t="shared" si="91"/>
        <v>4536</v>
      </c>
      <c r="L5646" s="41">
        <v>44809.729166666664</v>
      </c>
      <c r="M5646" s="39">
        <v>6870191484</v>
      </c>
      <c r="N5646" s="39" t="s">
        <v>3282</v>
      </c>
      <c r="O5646" s="40" t="s">
        <v>15344</v>
      </c>
      <c r="P5646" s="41">
        <v>44856</v>
      </c>
      <c r="Q5646" s="42" t="s">
        <v>2417</v>
      </c>
      <c r="R5646" s="68"/>
    </row>
    <row r="5647" spans="1:18" s="70" customFormat="1" ht="12.75" customHeight="1" x14ac:dyDescent="0.2">
      <c r="A5647" s="38" t="s">
        <v>6167</v>
      </c>
      <c r="B5647" s="1"/>
      <c r="C5647" s="1"/>
      <c r="D5647" s="51"/>
      <c r="E5647" s="39" t="s">
        <v>6168</v>
      </c>
      <c r="F5647" s="53"/>
      <c r="G5647" s="54" t="s">
        <v>11943</v>
      </c>
      <c r="H5647" s="35">
        <v>3842.67</v>
      </c>
      <c r="I5647" s="1"/>
      <c r="J5647" s="1"/>
      <c r="K5647" s="3">
        <f t="shared" si="91"/>
        <v>3842.67</v>
      </c>
      <c r="L5647" s="63"/>
      <c r="M5647" s="56"/>
      <c r="N5647" s="1"/>
      <c r="O5647" s="1"/>
      <c r="P5647" s="57"/>
      <c r="Q5647" s="42" t="s">
        <v>2417</v>
      </c>
      <c r="R5647" s="68"/>
    </row>
    <row r="5648" spans="1:18" s="70" customFormat="1" ht="12.75" customHeight="1" x14ac:dyDescent="0.25">
      <c r="A5648" s="38" t="s">
        <v>1984</v>
      </c>
      <c r="B5648" s="42"/>
      <c r="C5648" s="42"/>
      <c r="D5648" s="38"/>
      <c r="E5648" s="82" t="s">
        <v>310</v>
      </c>
      <c r="F5648" s="38"/>
      <c r="G5648" s="40" t="s">
        <v>14563</v>
      </c>
      <c r="H5648" s="3">
        <v>3839.53</v>
      </c>
      <c r="I5648" s="3"/>
      <c r="J5648" s="3"/>
      <c r="K5648" s="3">
        <f t="shared" si="91"/>
        <v>3839.53</v>
      </c>
      <c r="L5648" s="41">
        <v>44767</v>
      </c>
      <c r="M5648" s="39"/>
      <c r="N5648" s="42"/>
      <c r="O5648" s="42"/>
      <c r="P5648" s="60"/>
      <c r="Q5648" s="42" t="s">
        <v>243</v>
      </c>
      <c r="R5648" s="68"/>
    </row>
    <row r="5649" spans="1:18" s="70" customFormat="1" ht="12.75" customHeight="1" x14ac:dyDescent="0.2">
      <c r="A5649" s="38" t="s">
        <v>5277</v>
      </c>
      <c r="B5649" s="39" t="s">
        <v>5278</v>
      </c>
      <c r="C5649" s="39" t="s">
        <v>5279</v>
      </c>
      <c r="D5649" s="38">
        <v>811819</v>
      </c>
      <c r="E5649" s="39" t="s">
        <v>1091</v>
      </c>
      <c r="F5649" s="38">
        <v>8263000091</v>
      </c>
      <c r="G5649" s="40" t="s">
        <v>5280</v>
      </c>
      <c r="H5649" s="2">
        <v>3814.7</v>
      </c>
      <c r="I5649" s="2"/>
      <c r="J5649" s="2">
        <v>0</v>
      </c>
      <c r="K5649" s="3">
        <f t="shared" si="91"/>
        <v>3814.7</v>
      </c>
      <c r="L5649" s="41">
        <v>44434</v>
      </c>
      <c r="M5649" s="39">
        <v>7482103522</v>
      </c>
      <c r="N5649" s="39" t="s">
        <v>52</v>
      </c>
      <c r="O5649" s="40">
        <v>103255046896</v>
      </c>
      <c r="P5649" s="41">
        <v>44281</v>
      </c>
      <c r="Q5649" s="39" t="s">
        <v>54</v>
      </c>
      <c r="R5649" s="68"/>
    </row>
    <row r="5650" spans="1:18" s="70" customFormat="1" ht="12.75" customHeight="1" x14ac:dyDescent="0.2">
      <c r="A5650" s="38" t="s">
        <v>13977</v>
      </c>
      <c r="B5650" s="39" t="s">
        <v>13978</v>
      </c>
      <c r="C5650" s="39" t="s">
        <v>13979</v>
      </c>
      <c r="D5650" s="38">
        <v>123859</v>
      </c>
      <c r="E5650" s="39" t="s">
        <v>3842</v>
      </c>
      <c r="F5650" s="38">
        <v>8266013768</v>
      </c>
      <c r="G5650" s="40" t="s">
        <v>13980</v>
      </c>
      <c r="H5650" s="2">
        <v>3810.1694915254238</v>
      </c>
      <c r="I5650" s="2"/>
      <c r="J5650" s="2">
        <v>685.83050847457628</v>
      </c>
      <c r="K5650" s="3">
        <f t="shared" si="91"/>
        <v>4496</v>
      </c>
      <c r="L5650" s="41">
        <v>44715.729166666664</v>
      </c>
      <c r="M5650" s="39">
        <v>6870097147</v>
      </c>
      <c r="N5650" s="39" t="s">
        <v>3282</v>
      </c>
      <c r="O5650" s="40" t="s">
        <v>13981</v>
      </c>
      <c r="P5650" s="41">
        <v>44762</v>
      </c>
      <c r="Q5650" s="42" t="s">
        <v>2417</v>
      </c>
      <c r="R5650" s="68"/>
    </row>
    <row r="5651" spans="1:18" s="70" customFormat="1" ht="12.75" customHeight="1" x14ac:dyDescent="0.2">
      <c r="A5651" s="38">
        <v>46</v>
      </c>
      <c r="B5651" s="39" t="s">
        <v>19644</v>
      </c>
      <c r="C5651" s="39" t="s">
        <v>19645</v>
      </c>
      <c r="D5651" s="38">
        <v>703046</v>
      </c>
      <c r="E5651" s="42" t="s">
        <v>678</v>
      </c>
      <c r="F5651" s="38">
        <v>8266017196</v>
      </c>
      <c r="G5651" s="40" t="s">
        <v>19646</v>
      </c>
      <c r="H5651" s="2">
        <v>3770</v>
      </c>
      <c r="I5651" s="2"/>
      <c r="J5651" s="2">
        <v>0</v>
      </c>
      <c r="K5651" s="3">
        <f t="shared" si="91"/>
        <v>3770</v>
      </c>
      <c r="L5651" s="41">
        <v>45084.729166666664</v>
      </c>
      <c r="M5651" s="39">
        <v>1218725244</v>
      </c>
      <c r="N5651" s="39" t="s">
        <v>8899</v>
      </c>
      <c r="O5651" s="40" t="s">
        <v>19639</v>
      </c>
      <c r="P5651" s="41">
        <v>45161</v>
      </c>
      <c r="Q5651" s="42" t="s">
        <v>8901</v>
      </c>
      <c r="R5651" s="68"/>
    </row>
    <row r="5652" spans="1:18" s="70" customFormat="1" ht="12.75" customHeight="1" x14ac:dyDescent="0.2">
      <c r="A5652" s="38" t="s">
        <v>63</v>
      </c>
      <c r="B5652" s="1"/>
      <c r="C5652" s="1"/>
      <c r="D5652" s="51"/>
      <c r="E5652" s="149" t="s">
        <v>64</v>
      </c>
      <c r="F5652" s="53"/>
      <c r="G5652" s="54" t="s">
        <v>11110</v>
      </c>
      <c r="H5652" s="35">
        <v>3754.66</v>
      </c>
      <c r="I5652" s="1"/>
      <c r="J5652" s="1"/>
      <c r="K5652" s="3">
        <f t="shared" si="91"/>
        <v>3754.66</v>
      </c>
      <c r="L5652" s="41">
        <v>44616</v>
      </c>
      <c r="M5652" s="56"/>
      <c r="N5652" s="1"/>
      <c r="O5652" s="1"/>
      <c r="P5652" s="57"/>
      <c r="Q5652" s="39" t="s">
        <v>54</v>
      </c>
      <c r="R5652" s="68"/>
    </row>
    <row r="5653" spans="1:18" s="70" customFormat="1" ht="12.75" customHeight="1" x14ac:dyDescent="0.2">
      <c r="A5653" s="38" t="s">
        <v>63</v>
      </c>
      <c r="B5653" s="1"/>
      <c r="C5653" s="1"/>
      <c r="D5653" s="51"/>
      <c r="E5653" s="149" t="s">
        <v>64</v>
      </c>
      <c r="F5653" s="53"/>
      <c r="G5653" s="54" t="s">
        <v>8324</v>
      </c>
      <c r="H5653" s="35">
        <v>3741.06</v>
      </c>
      <c r="I5653" s="1"/>
      <c r="J5653" s="1"/>
      <c r="K5653" s="3">
        <f t="shared" si="91"/>
        <v>3741.06</v>
      </c>
      <c r="L5653" s="41">
        <v>44519</v>
      </c>
      <c r="M5653" s="56"/>
      <c r="N5653" s="1"/>
      <c r="O5653" s="1"/>
      <c r="P5653" s="57"/>
      <c r="Q5653" s="39" t="s">
        <v>54</v>
      </c>
      <c r="R5653" s="68"/>
    </row>
    <row r="5654" spans="1:18" s="70" customFormat="1" ht="12.75" customHeight="1" x14ac:dyDescent="0.2">
      <c r="A5654" s="38" t="s">
        <v>63</v>
      </c>
      <c r="B5654" s="1"/>
      <c r="C5654" s="1"/>
      <c r="D5654" s="51"/>
      <c r="E5654" s="149" t="s">
        <v>64</v>
      </c>
      <c r="F5654" s="53"/>
      <c r="G5654" s="54" t="s">
        <v>6190</v>
      </c>
      <c r="H5654" s="35">
        <v>3733.6</v>
      </c>
      <c r="I5654" s="1"/>
      <c r="J5654" s="1"/>
      <c r="K5654" s="3">
        <f t="shared" si="91"/>
        <v>3733.6</v>
      </c>
      <c r="L5654" s="41">
        <v>44455</v>
      </c>
      <c r="M5654" s="56"/>
      <c r="N5654" s="1"/>
      <c r="O5654" s="1"/>
      <c r="P5654" s="57"/>
      <c r="Q5654" s="39" t="s">
        <v>54</v>
      </c>
      <c r="R5654" s="68"/>
    </row>
    <row r="5655" spans="1:18" s="70" customFormat="1" ht="12.75" customHeight="1" x14ac:dyDescent="0.25">
      <c r="A5655" s="38">
        <v>453</v>
      </c>
      <c r="B5655" s="39"/>
      <c r="C5655" s="39"/>
      <c r="D5655" s="38"/>
      <c r="E5655" s="82" t="s">
        <v>310</v>
      </c>
      <c r="F5655" s="53"/>
      <c r="G5655" s="54" t="s">
        <v>17365</v>
      </c>
      <c r="H5655" s="35">
        <v>3729.63</v>
      </c>
      <c r="I5655" s="1"/>
      <c r="J5655" s="1"/>
      <c r="K5655" s="3">
        <f t="shared" si="91"/>
        <v>3729.63</v>
      </c>
      <c r="L5655" s="63"/>
      <c r="M5655" s="56"/>
      <c r="N5655" s="1"/>
      <c r="O5655" s="1"/>
      <c r="P5655" s="57"/>
      <c r="Q5655" s="42" t="s">
        <v>8901</v>
      </c>
      <c r="R5655" s="68"/>
    </row>
    <row r="5656" spans="1:18" s="70" customFormat="1" ht="12.75" customHeight="1" x14ac:dyDescent="0.2">
      <c r="A5656" s="38" t="s">
        <v>197</v>
      </c>
      <c r="B5656" s="39" t="s">
        <v>198</v>
      </c>
      <c r="C5656" s="39"/>
      <c r="D5656" s="38">
        <v>814805</v>
      </c>
      <c r="E5656" s="39" t="s">
        <v>111</v>
      </c>
      <c r="F5656" s="38">
        <v>8268005743</v>
      </c>
      <c r="G5656" s="40">
        <v>2711</v>
      </c>
      <c r="H5656" s="5">
        <v>3721.13</v>
      </c>
      <c r="I5656" s="2"/>
      <c r="J5656" s="2">
        <v>669.80340000000001</v>
      </c>
      <c r="K5656" s="3">
        <f t="shared" si="91"/>
        <v>4390.9333999999999</v>
      </c>
      <c r="L5656" s="41">
        <v>44174</v>
      </c>
      <c r="M5656" s="39"/>
      <c r="N5656" s="39" t="s">
        <v>52</v>
      </c>
      <c r="O5656" s="40"/>
      <c r="P5656" s="41"/>
      <c r="Q5656" s="39" t="s">
        <v>54</v>
      </c>
      <c r="R5656" s="68"/>
    </row>
    <row r="5657" spans="1:18" s="70" customFormat="1" ht="12.75" customHeight="1" x14ac:dyDescent="0.2">
      <c r="A5657" s="38" t="s">
        <v>63</v>
      </c>
      <c r="B5657" s="1"/>
      <c r="C5657" s="1"/>
      <c r="D5657" s="51"/>
      <c r="E5657" s="149" t="s">
        <v>64</v>
      </c>
      <c r="F5657" s="53"/>
      <c r="G5657" s="54" t="s">
        <v>7740</v>
      </c>
      <c r="H5657" s="35">
        <v>3701.41</v>
      </c>
      <c r="I5657" s="1"/>
      <c r="J5657" s="1"/>
      <c r="K5657" s="3">
        <f t="shared" si="91"/>
        <v>3701.41</v>
      </c>
      <c r="L5657" s="41">
        <v>44504</v>
      </c>
      <c r="M5657" s="56"/>
      <c r="N5657" s="1"/>
      <c r="O5657" s="1"/>
      <c r="P5657" s="57"/>
      <c r="Q5657" s="39" t="s">
        <v>54</v>
      </c>
      <c r="R5657" s="68"/>
    </row>
    <row r="5658" spans="1:18" s="70" customFormat="1" ht="12.75" customHeight="1" x14ac:dyDescent="0.2">
      <c r="A5658" s="38" t="s">
        <v>11970</v>
      </c>
      <c r="B5658" s="42" t="s">
        <v>11971</v>
      </c>
      <c r="C5658" s="42" t="s">
        <v>11972</v>
      </c>
      <c r="D5658" s="38">
        <v>703046</v>
      </c>
      <c r="E5658" s="42" t="s">
        <v>678</v>
      </c>
      <c r="F5658" s="38">
        <v>8266013649</v>
      </c>
      <c r="G5658" s="40" t="s">
        <v>11973</v>
      </c>
      <c r="H5658" s="3">
        <v>3686</v>
      </c>
      <c r="I5658" s="3"/>
      <c r="J5658" s="3">
        <v>0</v>
      </c>
      <c r="K5658" s="3">
        <f t="shared" si="91"/>
        <v>3686</v>
      </c>
      <c r="L5658" s="41">
        <v>44619.729166666664</v>
      </c>
      <c r="M5658" s="39">
        <v>3445033523</v>
      </c>
      <c r="N5658" s="42" t="s">
        <v>315</v>
      </c>
      <c r="O5658" s="42" t="s">
        <v>11586</v>
      </c>
      <c r="P5658" s="60">
        <v>44650</v>
      </c>
      <c r="Q5658" s="42" t="s">
        <v>243</v>
      </c>
      <c r="R5658" s="68"/>
    </row>
    <row r="5659" spans="1:18" s="70" customFormat="1" ht="12.75" customHeight="1" x14ac:dyDescent="0.2">
      <c r="A5659" s="38" t="s">
        <v>12240</v>
      </c>
      <c r="B5659" s="42" t="s">
        <v>12241</v>
      </c>
      <c r="C5659" s="42" t="s">
        <v>12242</v>
      </c>
      <c r="D5659" s="38">
        <v>703046</v>
      </c>
      <c r="E5659" s="42" t="s">
        <v>678</v>
      </c>
      <c r="F5659" s="38">
        <v>8266013649</v>
      </c>
      <c r="G5659" s="40" t="s">
        <v>12243</v>
      </c>
      <c r="H5659" s="3">
        <v>3686</v>
      </c>
      <c r="I5659" s="3"/>
      <c r="J5659" s="3">
        <v>0</v>
      </c>
      <c r="K5659" s="3">
        <f t="shared" si="91"/>
        <v>3686</v>
      </c>
      <c r="L5659" s="41">
        <v>44619.729166666664</v>
      </c>
      <c r="M5659" s="39">
        <v>3445034315</v>
      </c>
      <c r="N5659" s="42" t="s">
        <v>315</v>
      </c>
      <c r="O5659" s="42" t="s">
        <v>12244</v>
      </c>
      <c r="P5659" s="60">
        <v>44656</v>
      </c>
      <c r="Q5659" s="42" t="s">
        <v>243</v>
      </c>
      <c r="R5659" s="68"/>
    </row>
    <row r="5660" spans="1:18" s="70" customFormat="1" ht="12.75" customHeight="1" x14ac:dyDescent="0.2">
      <c r="A5660" s="38" t="s">
        <v>19289</v>
      </c>
      <c r="B5660" s="39" t="s">
        <v>19290</v>
      </c>
      <c r="C5660" s="39"/>
      <c r="D5660" s="38">
        <v>703046</v>
      </c>
      <c r="E5660" s="87" t="s">
        <v>678</v>
      </c>
      <c r="F5660" s="38">
        <v>8266020741</v>
      </c>
      <c r="G5660" s="40" t="s">
        <v>19291</v>
      </c>
      <c r="H5660" s="2">
        <v>3631</v>
      </c>
      <c r="I5660" s="2"/>
      <c r="J5660" s="2">
        <v>0</v>
      </c>
      <c r="K5660" s="3">
        <f t="shared" si="91"/>
        <v>3631</v>
      </c>
      <c r="L5660" s="41">
        <v>45072.729166666664</v>
      </c>
      <c r="M5660" s="39"/>
      <c r="N5660" s="39" t="s">
        <v>18463</v>
      </c>
      <c r="O5660" s="40"/>
      <c r="P5660" s="41"/>
      <c r="Q5660" s="62" t="s">
        <v>29</v>
      </c>
      <c r="R5660" s="68"/>
    </row>
    <row r="5661" spans="1:18" s="70" customFormat="1" ht="12.75" customHeight="1" x14ac:dyDescent="0.2">
      <c r="A5661" s="38" t="s">
        <v>22152</v>
      </c>
      <c r="B5661" s="39" t="s">
        <v>22153</v>
      </c>
      <c r="C5661" s="39" t="s">
        <v>22154</v>
      </c>
      <c r="D5661" s="38">
        <v>703046</v>
      </c>
      <c r="E5661" s="87" t="s">
        <v>678</v>
      </c>
      <c r="F5661" s="38">
        <v>8266020740</v>
      </c>
      <c r="G5661" s="40" t="s">
        <v>22155</v>
      </c>
      <c r="H5661" s="2">
        <v>3621</v>
      </c>
      <c r="I5661" s="2"/>
      <c r="J5661" s="2">
        <v>0</v>
      </c>
      <c r="K5661" s="3">
        <f t="shared" si="91"/>
        <v>3621</v>
      </c>
      <c r="L5661" s="41">
        <v>45339.729166666664</v>
      </c>
      <c r="M5661" s="39">
        <v>3569300566</v>
      </c>
      <c r="N5661" s="39" t="s">
        <v>18463</v>
      </c>
      <c r="O5661" s="40" t="s">
        <v>22156</v>
      </c>
      <c r="P5661" s="41">
        <v>45373</v>
      </c>
      <c r="Q5661" s="62" t="s">
        <v>29</v>
      </c>
      <c r="R5661" s="68"/>
    </row>
    <row r="5662" spans="1:18" s="70" customFormat="1" ht="12.75" customHeight="1" x14ac:dyDescent="0.2">
      <c r="A5662" s="38" t="s">
        <v>9958</v>
      </c>
      <c r="B5662" s="42" t="s">
        <v>9959</v>
      </c>
      <c r="C5662" s="42" t="s">
        <v>9960</v>
      </c>
      <c r="D5662" s="38">
        <v>703046</v>
      </c>
      <c r="E5662" s="42" t="s">
        <v>678</v>
      </c>
      <c r="F5662" s="38">
        <v>8266013252</v>
      </c>
      <c r="G5662" s="40" t="s">
        <v>9961</v>
      </c>
      <c r="H5662" s="3">
        <v>3610</v>
      </c>
      <c r="I5662" s="3"/>
      <c r="J5662" s="3">
        <v>0</v>
      </c>
      <c r="K5662" s="3">
        <f t="shared" si="91"/>
        <v>3610</v>
      </c>
      <c r="L5662" s="41">
        <v>44562.729166666664</v>
      </c>
      <c r="M5662" s="39">
        <v>3445025139</v>
      </c>
      <c r="N5662" s="42" t="s">
        <v>315</v>
      </c>
      <c r="O5662" s="42" t="s">
        <v>9957</v>
      </c>
      <c r="P5662" s="60">
        <v>44594</v>
      </c>
      <c r="Q5662" s="42" t="s">
        <v>243</v>
      </c>
      <c r="R5662" s="68"/>
    </row>
    <row r="5663" spans="1:18" s="70" customFormat="1" ht="12.75" customHeight="1" x14ac:dyDescent="0.2">
      <c r="A5663" s="38" t="s">
        <v>7273</v>
      </c>
      <c r="B5663" s="39" t="s">
        <v>7274</v>
      </c>
      <c r="C5663" s="39" t="s">
        <v>7275</v>
      </c>
      <c r="D5663" s="38">
        <v>108271</v>
      </c>
      <c r="E5663" s="39" t="s">
        <v>6876</v>
      </c>
      <c r="F5663" s="38">
        <v>8266012385</v>
      </c>
      <c r="G5663" s="40">
        <v>26233</v>
      </c>
      <c r="H5663" s="2">
        <v>3600</v>
      </c>
      <c r="I5663" s="2"/>
      <c r="J5663" s="2">
        <v>648</v>
      </c>
      <c r="K5663" s="3">
        <f t="shared" si="91"/>
        <v>4248</v>
      </c>
      <c r="L5663" s="41">
        <v>44439.729166666664</v>
      </c>
      <c r="M5663" s="39">
        <v>44134209</v>
      </c>
      <c r="N5663" s="39" t="s">
        <v>52</v>
      </c>
      <c r="O5663" s="40" t="s">
        <v>7276</v>
      </c>
      <c r="P5663" s="41">
        <v>44492</v>
      </c>
      <c r="Q5663" s="39" t="s">
        <v>54</v>
      </c>
      <c r="R5663" s="68"/>
    </row>
    <row r="5664" spans="1:18" s="70" customFormat="1" ht="12.75" customHeight="1" x14ac:dyDescent="0.2">
      <c r="A5664" s="38" t="s">
        <v>63</v>
      </c>
      <c r="B5664" s="1"/>
      <c r="C5664" s="1"/>
      <c r="D5664" s="51"/>
      <c r="E5664" s="149" t="s">
        <v>64</v>
      </c>
      <c r="F5664" s="53"/>
      <c r="G5664" s="54" t="s">
        <v>13144</v>
      </c>
      <c r="H5664" s="35">
        <v>3584</v>
      </c>
      <c r="I5664" s="1"/>
      <c r="J5664" s="1"/>
      <c r="K5664" s="3">
        <f t="shared" si="91"/>
        <v>3584</v>
      </c>
      <c r="L5664" s="41">
        <v>44687</v>
      </c>
      <c r="M5664" s="56"/>
      <c r="N5664" s="1"/>
      <c r="O5664" s="1"/>
      <c r="P5664" s="57"/>
      <c r="Q5664" s="39" t="s">
        <v>54</v>
      </c>
      <c r="R5664" s="68"/>
    </row>
    <row r="5665" spans="1:18" s="70" customFormat="1" ht="12.75" customHeight="1" x14ac:dyDescent="0.2">
      <c r="A5665" s="38" t="s">
        <v>5316</v>
      </c>
      <c r="B5665" s="39" t="s">
        <v>5317</v>
      </c>
      <c r="C5665" s="39" t="s">
        <v>5318</v>
      </c>
      <c r="D5665" s="38">
        <v>705083</v>
      </c>
      <c r="E5665" s="39" t="s">
        <v>1414</v>
      </c>
      <c r="F5665" s="38">
        <v>8263000091</v>
      </c>
      <c r="G5665" s="40" t="s">
        <v>3294</v>
      </c>
      <c r="H5665" s="2">
        <v>3538.11</v>
      </c>
      <c r="I5665" s="2"/>
      <c r="J5665" s="2">
        <v>0</v>
      </c>
      <c r="K5665" s="3">
        <f t="shared" si="91"/>
        <v>3538.11</v>
      </c>
      <c r="L5665" s="41">
        <v>44349.729166666664</v>
      </c>
      <c r="M5665" s="39">
        <v>7482103528</v>
      </c>
      <c r="N5665" s="39" t="s">
        <v>52</v>
      </c>
      <c r="O5665" s="40"/>
      <c r="P5665" s="41"/>
      <c r="Q5665" s="39" t="s">
        <v>54</v>
      </c>
      <c r="R5665" s="68"/>
    </row>
    <row r="5666" spans="1:18" s="70" customFormat="1" ht="12.75" customHeight="1" x14ac:dyDescent="0.2">
      <c r="A5666" s="38" t="s">
        <v>6167</v>
      </c>
      <c r="B5666" s="1"/>
      <c r="C5666" s="1"/>
      <c r="D5666" s="51"/>
      <c r="E5666" s="39" t="s">
        <v>6168</v>
      </c>
      <c r="F5666" s="53"/>
      <c r="G5666" s="54" t="s">
        <v>17720</v>
      </c>
      <c r="H5666" s="35">
        <v>3531.55</v>
      </c>
      <c r="I5666" s="1"/>
      <c r="J5666" s="1"/>
      <c r="K5666" s="3">
        <f t="shared" si="91"/>
        <v>3531.55</v>
      </c>
      <c r="L5666" s="63"/>
      <c r="M5666" s="56"/>
      <c r="N5666" s="1"/>
      <c r="O5666" s="1"/>
      <c r="P5666" s="57"/>
      <c r="Q5666" s="42" t="s">
        <v>2417</v>
      </c>
      <c r="R5666" s="68"/>
    </row>
    <row r="5667" spans="1:18" s="70" customFormat="1" ht="12.75" customHeight="1" x14ac:dyDescent="0.2">
      <c r="A5667" s="38" t="s">
        <v>6167</v>
      </c>
      <c r="B5667" s="1"/>
      <c r="C5667" s="1"/>
      <c r="D5667" s="51"/>
      <c r="E5667" s="39" t="s">
        <v>6168</v>
      </c>
      <c r="F5667" s="53"/>
      <c r="G5667" s="54" t="s">
        <v>12648</v>
      </c>
      <c r="H5667" s="35">
        <v>3520.8</v>
      </c>
      <c r="I5667" s="1"/>
      <c r="J5667" s="1"/>
      <c r="K5667" s="3">
        <f t="shared" si="91"/>
        <v>3520.8</v>
      </c>
      <c r="L5667" s="63"/>
      <c r="M5667" s="56"/>
      <c r="N5667" s="1"/>
      <c r="O5667" s="1"/>
      <c r="P5667" s="57"/>
      <c r="Q5667" s="42" t="s">
        <v>2417</v>
      </c>
      <c r="R5667" s="68"/>
    </row>
    <row r="5668" spans="1:18" s="70" customFormat="1" ht="12.75" customHeight="1" x14ac:dyDescent="0.2">
      <c r="A5668" s="38" t="s">
        <v>5433</v>
      </c>
      <c r="B5668" s="39" t="s">
        <v>5434</v>
      </c>
      <c r="C5668" s="39" t="s">
        <v>5435</v>
      </c>
      <c r="D5668" s="38">
        <v>703046</v>
      </c>
      <c r="E5668" s="42" t="s">
        <v>678</v>
      </c>
      <c r="F5668" s="38">
        <v>8266011634</v>
      </c>
      <c r="G5668" s="40" t="s">
        <v>5436</v>
      </c>
      <c r="H5668" s="2">
        <v>3504</v>
      </c>
      <c r="I5668" s="2"/>
      <c r="J5668" s="2">
        <v>0</v>
      </c>
      <c r="K5668" s="3">
        <f t="shared" si="91"/>
        <v>3504</v>
      </c>
      <c r="L5668" s="41">
        <v>44382.729166666664</v>
      </c>
      <c r="M5668" s="39">
        <v>3445011970</v>
      </c>
      <c r="N5668" s="39" t="s">
        <v>52</v>
      </c>
      <c r="O5668" s="40" t="s">
        <v>5437</v>
      </c>
      <c r="P5668" s="41">
        <v>44442</v>
      </c>
      <c r="Q5668" s="39" t="s">
        <v>54</v>
      </c>
      <c r="R5668" s="68"/>
    </row>
    <row r="5669" spans="1:18" s="70" customFormat="1" ht="12.75" customHeight="1" x14ac:dyDescent="0.2">
      <c r="A5669" s="38" t="s">
        <v>10712</v>
      </c>
      <c r="B5669" s="39" t="s">
        <v>10713</v>
      </c>
      <c r="C5669" s="39" t="s">
        <v>10714</v>
      </c>
      <c r="D5669" s="38">
        <v>811819</v>
      </c>
      <c r="E5669" s="39" t="s">
        <v>1091</v>
      </c>
      <c r="F5669" s="38">
        <v>8263000049</v>
      </c>
      <c r="G5669" s="40" t="s">
        <v>10715</v>
      </c>
      <c r="H5669" s="2">
        <v>3500</v>
      </c>
      <c r="I5669" s="2"/>
      <c r="J5669" s="2">
        <v>0</v>
      </c>
      <c r="K5669" s="3">
        <f t="shared" si="91"/>
        <v>3500</v>
      </c>
      <c r="L5669" s="41">
        <v>44577.729166666664</v>
      </c>
      <c r="M5669" s="39">
        <v>3445027833</v>
      </c>
      <c r="N5669" s="39" t="s">
        <v>52</v>
      </c>
      <c r="O5669" s="40">
        <v>203116259038</v>
      </c>
      <c r="P5669" s="41">
        <v>44634</v>
      </c>
      <c r="Q5669" s="39" t="s">
        <v>54</v>
      </c>
      <c r="R5669" s="68"/>
    </row>
    <row r="5670" spans="1:18" s="70" customFormat="1" ht="12.75" customHeight="1" x14ac:dyDescent="0.2">
      <c r="A5670" s="38" t="s">
        <v>11713</v>
      </c>
      <c r="B5670" s="39" t="s">
        <v>11714</v>
      </c>
      <c r="C5670" s="39" t="s">
        <v>11715</v>
      </c>
      <c r="D5670" s="38">
        <v>811819</v>
      </c>
      <c r="E5670" s="39" t="s">
        <v>1091</v>
      </c>
      <c r="F5670" s="38">
        <v>8263000049</v>
      </c>
      <c r="G5670" s="40" t="s">
        <v>11716</v>
      </c>
      <c r="H5670" s="2">
        <v>3500</v>
      </c>
      <c r="I5670" s="2"/>
      <c r="J5670" s="2">
        <v>0</v>
      </c>
      <c r="K5670" s="3">
        <f t="shared" si="91"/>
        <v>3500</v>
      </c>
      <c r="L5670" s="41">
        <v>44593.729166666664</v>
      </c>
      <c r="M5670" s="39">
        <v>3445032486</v>
      </c>
      <c r="N5670" s="39" t="s">
        <v>52</v>
      </c>
      <c r="O5670" s="40">
        <v>203230660148</v>
      </c>
      <c r="P5670" s="41">
        <v>44645</v>
      </c>
      <c r="Q5670" s="39" t="s">
        <v>54</v>
      </c>
      <c r="R5670" s="68"/>
    </row>
    <row r="5671" spans="1:18" s="70" customFormat="1" ht="12.75" customHeight="1" x14ac:dyDescent="0.2">
      <c r="A5671" s="38" t="s">
        <v>11717</v>
      </c>
      <c r="B5671" s="39" t="s">
        <v>11718</v>
      </c>
      <c r="C5671" s="39" t="s">
        <v>11719</v>
      </c>
      <c r="D5671" s="38">
        <v>811819</v>
      </c>
      <c r="E5671" s="39" t="s">
        <v>1091</v>
      </c>
      <c r="F5671" s="38">
        <v>8263000049</v>
      </c>
      <c r="G5671" s="40" t="s">
        <v>11720</v>
      </c>
      <c r="H5671" s="2">
        <v>3500</v>
      </c>
      <c r="I5671" s="2"/>
      <c r="J5671" s="2">
        <v>0</v>
      </c>
      <c r="K5671" s="3">
        <f t="shared" si="91"/>
        <v>3500</v>
      </c>
      <c r="L5671" s="41">
        <v>44593.729166666664</v>
      </c>
      <c r="M5671" s="39">
        <v>3445032487</v>
      </c>
      <c r="N5671" s="39" t="s">
        <v>52</v>
      </c>
      <c r="O5671" s="40">
        <v>203230660148</v>
      </c>
      <c r="P5671" s="41">
        <v>44645</v>
      </c>
      <c r="Q5671" s="39" t="s">
        <v>54</v>
      </c>
      <c r="R5671" s="68"/>
    </row>
    <row r="5672" spans="1:18" s="70" customFormat="1" ht="12.75" customHeight="1" x14ac:dyDescent="0.2">
      <c r="A5672" s="38" t="s">
        <v>11721</v>
      </c>
      <c r="B5672" s="39" t="s">
        <v>11722</v>
      </c>
      <c r="C5672" s="39" t="s">
        <v>11723</v>
      </c>
      <c r="D5672" s="38">
        <v>811819</v>
      </c>
      <c r="E5672" s="39" t="s">
        <v>1091</v>
      </c>
      <c r="F5672" s="38">
        <v>8263000049</v>
      </c>
      <c r="G5672" s="40" t="s">
        <v>11724</v>
      </c>
      <c r="H5672" s="2">
        <v>3500</v>
      </c>
      <c r="I5672" s="2"/>
      <c r="J5672" s="2">
        <v>0</v>
      </c>
      <c r="K5672" s="3">
        <f t="shared" si="91"/>
        <v>3500</v>
      </c>
      <c r="L5672" s="41">
        <v>44593.729166666664</v>
      </c>
      <c r="M5672" s="39">
        <v>3445032488</v>
      </c>
      <c r="N5672" s="39" t="s">
        <v>52</v>
      </c>
      <c r="O5672" s="40">
        <v>203230660148</v>
      </c>
      <c r="P5672" s="41">
        <v>44645</v>
      </c>
      <c r="Q5672" s="39" t="s">
        <v>54</v>
      </c>
      <c r="R5672" s="68"/>
    </row>
    <row r="5673" spans="1:18" s="70" customFormat="1" ht="12.75" customHeight="1" x14ac:dyDescent="0.2">
      <c r="A5673" s="38" t="s">
        <v>11725</v>
      </c>
      <c r="B5673" s="39" t="s">
        <v>11726</v>
      </c>
      <c r="C5673" s="39" t="s">
        <v>11727</v>
      </c>
      <c r="D5673" s="38">
        <v>811819</v>
      </c>
      <c r="E5673" s="39" t="s">
        <v>1091</v>
      </c>
      <c r="F5673" s="38">
        <v>8263000049</v>
      </c>
      <c r="G5673" s="40" t="s">
        <v>11728</v>
      </c>
      <c r="H5673" s="2">
        <v>3500</v>
      </c>
      <c r="I5673" s="2"/>
      <c r="J5673" s="2">
        <v>0</v>
      </c>
      <c r="K5673" s="3">
        <f t="shared" si="91"/>
        <v>3500</v>
      </c>
      <c r="L5673" s="41">
        <v>44593.729166666664</v>
      </c>
      <c r="M5673" s="39">
        <v>3445032489</v>
      </c>
      <c r="N5673" s="39" t="s">
        <v>52</v>
      </c>
      <c r="O5673" s="40">
        <v>203230660148</v>
      </c>
      <c r="P5673" s="41">
        <v>44645</v>
      </c>
      <c r="Q5673" s="39" t="s">
        <v>54</v>
      </c>
      <c r="R5673" s="68"/>
    </row>
    <row r="5674" spans="1:18" s="70" customFormat="1" ht="12.75" customHeight="1" x14ac:dyDescent="0.2">
      <c r="A5674" s="38" t="s">
        <v>63</v>
      </c>
      <c r="B5674" s="1"/>
      <c r="C5674" s="1"/>
      <c r="D5674" s="51"/>
      <c r="E5674" s="149" t="s">
        <v>64</v>
      </c>
      <c r="F5674" s="53"/>
      <c r="G5674" s="54" t="s">
        <v>12043</v>
      </c>
      <c r="H5674" s="35">
        <v>3500</v>
      </c>
      <c r="I5674" s="1"/>
      <c r="J5674" s="1"/>
      <c r="K5674" s="3">
        <f t="shared" si="91"/>
        <v>3500</v>
      </c>
      <c r="L5674" s="41">
        <v>44650</v>
      </c>
      <c r="M5674" s="56"/>
      <c r="N5674" s="1"/>
      <c r="O5674" s="1"/>
      <c r="P5674" s="57"/>
      <c r="Q5674" s="39" t="s">
        <v>54</v>
      </c>
      <c r="R5674" s="68"/>
    </row>
    <row r="5675" spans="1:18" s="70" customFormat="1" ht="12.75" customHeight="1" x14ac:dyDescent="0.2">
      <c r="A5675" s="38" t="s">
        <v>12045</v>
      </c>
      <c r="B5675" s="39" t="s">
        <v>12046</v>
      </c>
      <c r="C5675" s="39" t="s">
        <v>12047</v>
      </c>
      <c r="D5675" s="38">
        <v>811819</v>
      </c>
      <c r="E5675" s="39" t="s">
        <v>1091</v>
      </c>
      <c r="F5675" s="38"/>
      <c r="G5675" s="40" t="s">
        <v>12048</v>
      </c>
      <c r="H5675" s="2">
        <v>3500</v>
      </c>
      <c r="I5675" s="2"/>
      <c r="J5675" s="2">
        <v>0</v>
      </c>
      <c r="K5675" s="3">
        <f t="shared" si="91"/>
        <v>3500</v>
      </c>
      <c r="L5675" s="41">
        <v>44605</v>
      </c>
      <c r="M5675" s="39">
        <v>3445033892</v>
      </c>
      <c r="N5675" s="39" t="s">
        <v>52</v>
      </c>
      <c r="O5675" s="40">
        <v>204027367934</v>
      </c>
      <c r="P5675" s="41">
        <v>44656</v>
      </c>
      <c r="Q5675" s="39" t="s">
        <v>54</v>
      </c>
      <c r="R5675" s="68"/>
    </row>
    <row r="5676" spans="1:18" s="70" customFormat="1" ht="12.75" customHeight="1" x14ac:dyDescent="0.2">
      <c r="A5676" s="38" t="s">
        <v>14538</v>
      </c>
      <c r="B5676" s="39" t="s">
        <v>14539</v>
      </c>
      <c r="C5676" s="39" t="s">
        <v>14540</v>
      </c>
      <c r="D5676" s="38">
        <v>811819</v>
      </c>
      <c r="E5676" s="39" t="s">
        <v>1091</v>
      </c>
      <c r="F5676" s="38">
        <v>8263000049</v>
      </c>
      <c r="G5676" s="40" t="s">
        <v>14541</v>
      </c>
      <c r="H5676" s="2">
        <v>3500</v>
      </c>
      <c r="I5676" s="2"/>
      <c r="J5676" s="2">
        <v>0</v>
      </c>
      <c r="K5676" s="3">
        <f t="shared" si="91"/>
        <v>3500</v>
      </c>
      <c r="L5676" s="41">
        <v>44743.729166666664</v>
      </c>
      <c r="M5676" s="39">
        <v>3445011592</v>
      </c>
      <c r="N5676" s="39" t="s">
        <v>52</v>
      </c>
      <c r="O5676" s="40">
        <v>207306882854</v>
      </c>
      <c r="P5676" s="41">
        <v>44775</v>
      </c>
      <c r="Q5676" s="39" t="s">
        <v>54</v>
      </c>
      <c r="R5676" s="68"/>
    </row>
    <row r="5677" spans="1:18" s="70" customFormat="1" ht="12.75" customHeight="1" x14ac:dyDescent="0.2">
      <c r="A5677" s="38" t="s">
        <v>9732</v>
      </c>
      <c r="B5677" s="42" t="s">
        <v>9733</v>
      </c>
      <c r="C5677" s="42" t="s">
        <v>9734</v>
      </c>
      <c r="D5677" s="38">
        <v>814805</v>
      </c>
      <c r="E5677" s="42" t="s">
        <v>111</v>
      </c>
      <c r="F5677" s="38">
        <v>8268006828</v>
      </c>
      <c r="G5677" s="40">
        <v>4088</v>
      </c>
      <c r="H5677" s="3">
        <v>3400</v>
      </c>
      <c r="I5677" s="3"/>
      <c r="J5677" s="3">
        <v>612</v>
      </c>
      <c r="K5677" s="3">
        <f t="shared" si="91"/>
        <v>4012</v>
      </c>
      <c r="L5677" s="41">
        <v>44561.729166666664</v>
      </c>
      <c r="M5677" s="39">
        <v>6870333372</v>
      </c>
      <c r="N5677" s="42" t="s">
        <v>315</v>
      </c>
      <c r="O5677" s="42" t="s">
        <v>9708</v>
      </c>
      <c r="P5677" s="60">
        <v>44571</v>
      </c>
      <c r="Q5677" s="42" t="s">
        <v>243</v>
      </c>
      <c r="R5677" s="68"/>
    </row>
    <row r="5678" spans="1:18" s="70" customFormat="1" ht="12.75" customHeight="1" x14ac:dyDescent="0.2">
      <c r="A5678" s="38">
        <v>38</v>
      </c>
      <c r="B5678" s="39" t="s">
        <v>18567</v>
      </c>
      <c r="C5678" s="39" t="s">
        <v>18568</v>
      </c>
      <c r="D5678" s="38">
        <v>703046</v>
      </c>
      <c r="E5678" s="42" t="s">
        <v>678</v>
      </c>
      <c r="F5678" s="38">
        <v>8266017485</v>
      </c>
      <c r="G5678" s="40" t="s">
        <v>18569</v>
      </c>
      <c r="H5678" s="2">
        <v>3398</v>
      </c>
      <c r="I5678" s="2"/>
      <c r="J5678" s="2">
        <v>0</v>
      </c>
      <c r="K5678" s="3">
        <f t="shared" si="91"/>
        <v>3398</v>
      </c>
      <c r="L5678" s="41">
        <v>44988.729166666664</v>
      </c>
      <c r="M5678" s="39">
        <v>1218718974</v>
      </c>
      <c r="N5678" s="39" t="s">
        <v>8899</v>
      </c>
      <c r="O5678" s="40" t="s">
        <v>18570</v>
      </c>
      <c r="P5678" s="41">
        <v>45070</v>
      </c>
      <c r="Q5678" s="42" t="s">
        <v>8901</v>
      </c>
      <c r="R5678" s="68"/>
    </row>
    <row r="5679" spans="1:18" s="70" customFormat="1" ht="12.75" customHeight="1" x14ac:dyDescent="0.2">
      <c r="A5679" s="38" t="s">
        <v>10418</v>
      </c>
      <c r="B5679" s="39" t="s">
        <v>10419</v>
      </c>
      <c r="C5679" s="39" t="s">
        <v>10420</v>
      </c>
      <c r="D5679" s="38">
        <v>935963</v>
      </c>
      <c r="E5679" s="39" t="s">
        <v>10421</v>
      </c>
      <c r="F5679" s="38"/>
      <c r="G5679" s="40">
        <v>685</v>
      </c>
      <c r="H5679" s="2">
        <v>3389.8305084745766</v>
      </c>
      <c r="I5679" s="2"/>
      <c r="J5679" s="2">
        <v>610.16949152542372</v>
      </c>
      <c r="K5679" s="3">
        <f t="shared" si="91"/>
        <v>4000.0000000000005</v>
      </c>
      <c r="L5679" s="41">
        <v>44589.729166666664</v>
      </c>
      <c r="M5679" s="39">
        <v>44333345</v>
      </c>
      <c r="N5679" s="39" t="s">
        <v>3282</v>
      </c>
      <c r="O5679" s="40" t="s">
        <v>10422</v>
      </c>
      <c r="P5679" s="41">
        <v>44608</v>
      </c>
      <c r="Q5679" s="42" t="s">
        <v>2417</v>
      </c>
      <c r="R5679" s="68"/>
    </row>
    <row r="5680" spans="1:18" s="70" customFormat="1" ht="12.75" customHeight="1" x14ac:dyDescent="0.2">
      <c r="A5680" s="38" t="s">
        <v>10423</v>
      </c>
      <c r="B5680" s="39" t="s">
        <v>10424</v>
      </c>
      <c r="C5680" s="39" t="s">
        <v>10425</v>
      </c>
      <c r="D5680" s="38">
        <v>935963</v>
      </c>
      <c r="E5680" s="39" t="s">
        <v>10421</v>
      </c>
      <c r="F5680" s="38"/>
      <c r="G5680" s="40">
        <v>686</v>
      </c>
      <c r="H5680" s="2">
        <v>3389.8305084745766</v>
      </c>
      <c r="I5680" s="2"/>
      <c r="J5680" s="2">
        <v>610.16949152542372</v>
      </c>
      <c r="K5680" s="3">
        <f t="shared" si="91"/>
        <v>4000.0000000000005</v>
      </c>
      <c r="L5680" s="41">
        <v>44589.729166666664</v>
      </c>
      <c r="M5680" s="39">
        <v>44333360</v>
      </c>
      <c r="N5680" s="39" t="s">
        <v>3282</v>
      </c>
      <c r="O5680" s="40" t="s">
        <v>10422</v>
      </c>
      <c r="P5680" s="41">
        <v>44608</v>
      </c>
      <c r="Q5680" s="42" t="s">
        <v>2417</v>
      </c>
      <c r="R5680" s="68"/>
    </row>
    <row r="5681" spans="1:18" s="70" customFormat="1" ht="12.75" customHeight="1" x14ac:dyDescent="0.25">
      <c r="A5681" s="38" t="s">
        <v>1984</v>
      </c>
      <c r="B5681" s="42"/>
      <c r="C5681" s="42"/>
      <c r="D5681" s="38"/>
      <c r="E5681" s="82" t="s">
        <v>310</v>
      </c>
      <c r="F5681" s="38"/>
      <c r="G5681" s="40" t="s">
        <v>9971</v>
      </c>
      <c r="H5681" s="3">
        <v>3379</v>
      </c>
      <c r="I5681" s="3"/>
      <c r="J5681" s="3"/>
      <c r="K5681" s="3">
        <f t="shared" si="91"/>
        <v>3379</v>
      </c>
      <c r="L5681" s="41">
        <v>44581</v>
      </c>
      <c r="M5681" s="39"/>
      <c r="N5681" s="42"/>
      <c r="O5681" s="42"/>
      <c r="P5681" s="60"/>
      <c r="Q5681" s="42" t="s">
        <v>243</v>
      </c>
      <c r="R5681" s="68"/>
    </row>
    <row r="5682" spans="1:18" s="70" customFormat="1" ht="12.75" customHeight="1" x14ac:dyDescent="0.2">
      <c r="A5682" s="38" t="s">
        <v>63</v>
      </c>
      <c r="B5682" s="1"/>
      <c r="C5682" s="1"/>
      <c r="D5682" s="51"/>
      <c r="E5682" s="149" t="s">
        <v>64</v>
      </c>
      <c r="F5682" s="53"/>
      <c r="G5682" s="54" t="s">
        <v>6718</v>
      </c>
      <c r="H5682" s="35">
        <v>3375</v>
      </c>
      <c r="I5682" s="1"/>
      <c r="J5682" s="1"/>
      <c r="K5682" s="3">
        <f t="shared" si="91"/>
        <v>3375</v>
      </c>
      <c r="L5682" s="41">
        <v>44469</v>
      </c>
      <c r="M5682" s="56"/>
      <c r="N5682" s="1"/>
      <c r="O5682" s="1"/>
      <c r="P5682" s="57"/>
      <c r="Q5682" s="39" t="s">
        <v>54</v>
      </c>
      <c r="R5682" s="68"/>
    </row>
    <row r="5683" spans="1:18" s="70" customFormat="1" ht="12.75" customHeight="1" x14ac:dyDescent="0.2">
      <c r="A5683" s="38" t="s">
        <v>63</v>
      </c>
      <c r="B5683" s="1"/>
      <c r="C5683" s="1"/>
      <c r="D5683" s="51"/>
      <c r="E5683" s="149" t="s">
        <v>64</v>
      </c>
      <c r="F5683" s="53"/>
      <c r="G5683" s="54" t="s">
        <v>1987</v>
      </c>
      <c r="H5683" s="35">
        <v>3331.37</v>
      </c>
      <c r="I5683" s="1"/>
      <c r="J5683" s="1"/>
      <c r="K5683" s="3">
        <f t="shared" si="91"/>
        <v>3331.37</v>
      </c>
      <c r="L5683" s="41">
        <v>44340</v>
      </c>
      <c r="M5683" s="56"/>
      <c r="N5683" s="1"/>
      <c r="O5683" s="1"/>
      <c r="P5683" s="57"/>
      <c r="Q5683" s="39" t="s">
        <v>54</v>
      </c>
      <c r="R5683" s="68"/>
    </row>
    <row r="5684" spans="1:18" s="70" customFormat="1" ht="12.75" customHeight="1" x14ac:dyDescent="0.2">
      <c r="A5684" s="38" t="s">
        <v>6167</v>
      </c>
      <c r="B5684" s="1"/>
      <c r="C5684" s="1"/>
      <c r="D5684" s="51"/>
      <c r="E5684" s="39" t="s">
        <v>6168</v>
      </c>
      <c r="F5684" s="53"/>
      <c r="G5684" s="54" t="s">
        <v>17457</v>
      </c>
      <c r="H5684" s="35">
        <v>3326.28</v>
      </c>
      <c r="I5684" s="1"/>
      <c r="J5684" s="1"/>
      <c r="K5684" s="3">
        <f t="shared" si="91"/>
        <v>3326.28</v>
      </c>
      <c r="L5684" s="63"/>
      <c r="M5684" s="56"/>
      <c r="N5684" s="1"/>
      <c r="O5684" s="1"/>
      <c r="P5684" s="57"/>
      <c r="Q5684" s="42" t="s">
        <v>2417</v>
      </c>
      <c r="R5684" s="68"/>
    </row>
    <row r="5685" spans="1:18" s="70" customFormat="1" ht="12.75" customHeight="1" x14ac:dyDescent="0.2">
      <c r="A5685" s="38" t="s">
        <v>6167</v>
      </c>
      <c r="B5685" s="1"/>
      <c r="C5685" s="1"/>
      <c r="D5685" s="51"/>
      <c r="E5685" s="39" t="s">
        <v>6168</v>
      </c>
      <c r="F5685" s="53"/>
      <c r="G5685" s="54" t="s">
        <v>17458</v>
      </c>
      <c r="H5685" s="35">
        <v>3326.28</v>
      </c>
      <c r="I5685" s="1"/>
      <c r="J5685" s="1"/>
      <c r="K5685" s="3">
        <f t="shared" si="91"/>
        <v>3326.28</v>
      </c>
      <c r="L5685" s="63"/>
      <c r="M5685" s="56"/>
      <c r="N5685" s="1"/>
      <c r="O5685" s="1"/>
      <c r="P5685" s="57"/>
      <c r="Q5685" s="42" t="s">
        <v>2417</v>
      </c>
      <c r="R5685" s="68"/>
    </row>
    <row r="5686" spans="1:18" s="70" customFormat="1" ht="12.75" customHeight="1" x14ac:dyDescent="0.2">
      <c r="A5686" s="38" t="s">
        <v>6167</v>
      </c>
      <c r="B5686" s="1"/>
      <c r="C5686" s="1"/>
      <c r="D5686" s="51"/>
      <c r="E5686" s="39" t="s">
        <v>6168</v>
      </c>
      <c r="F5686" s="53"/>
      <c r="G5686" s="54" t="s">
        <v>20715</v>
      </c>
      <c r="H5686" s="35">
        <v>3325.39</v>
      </c>
      <c r="I5686" s="1"/>
      <c r="J5686" s="1"/>
      <c r="K5686" s="3">
        <f t="shared" si="91"/>
        <v>3325.39</v>
      </c>
      <c r="L5686" s="63"/>
      <c r="M5686" s="56"/>
      <c r="N5686" s="1"/>
      <c r="O5686" s="1"/>
      <c r="P5686" s="57"/>
      <c r="Q5686" s="42" t="s">
        <v>2417</v>
      </c>
      <c r="R5686" s="68"/>
    </row>
    <row r="5687" spans="1:18" s="70" customFormat="1" ht="12.75" customHeight="1" x14ac:dyDescent="0.2">
      <c r="A5687" s="38" t="s">
        <v>6878</v>
      </c>
      <c r="B5687" s="39" t="s">
        <v>6879</v>
      </c>
      <c r="C5687" s="39" t="s">
        <v>6880</v>
      </c>
      <c r="D5687" s="38">
        <v>108271</v>
      </c>
      <c r="E5687" s="39" t="s">
        <v>6876</v>
      </c>
      <c r="F5687" s="38">
        <v>8266012458</v>
      </c>
      <c r="G5687" s="40">
        <v>26365</v>
      </c>
      <c r="H5687" s="2">
        <v>3320.3389830508477</v>
      </c>
      <c r="I5687" s="2"/>
      <c r="J5687" s="2">
        <v>597.66101694915255</v>
      </c>
      <c r="K5687" s="3">
        <f t="shared" si="91"/>
        <v>3918</v>
      </c>
      <c r="L5687" s="41">
        <v>44447.729166666664</v>
      </c>
      <c r="M5687" s="39">
        <v>6870229530</v>
      </c>
      <c r="N5687" s="39" t="s">
        <v>52</v>
      </c>
      <c r="O5687" s="40" t="s">
        <v>6881</v>
      </c>
      <c r="P5687" s="41">
        <v>44506</v>
      </c>
      <c r="Q5687" s="39" t="s">
        <v>54</v>
      </c>
      <c r="R5687" s="68"/>
    </row>
    <row r="5688" spans="1:18" s="70" customFormat="1" ht="12.75" customHeight="1" x14ac:dyDescent="0.25">
      <c r="A5688" s="38" t="s">
        <v>1984</v>
      </c>
      <c r="B5688" s="42"/>
      <c r="C5688" s="42"/>
      <c r="D5688" s="38"/>
      <c r="E5688" s="82" t="s">
        <v>310</v>
      </c>
      <c r="F5688" s="38"/>
      <c r="G5688" s="40" t="s">
        <v>14097</v>
      </c>
      <c r="H5688" s="3">
        <v>3290.94</v>
      </c>
      <c r="I5688" s="3"/>
      <c r="J5688" s="3"/>
      <c r="K5688" s="3">
        <f t="shared" si="91"/>
        <v>3290.94</v>
      </c>
      <c r="L5688" s="41">
        <v>44742</v>
      </c>
      <c r="M5688" s="39"/>
      <c r="N5688" s="42"/>
      <c r="O5688" s="42"/>
      <c r="P5688" s="60"/>
      <c r="Q5688" s="42" t="s">
        <v>243</v>
      </c>
      <c r="R5688" s="68"/>
    </row>
    <row r="5689" spans="1:18" s="70" customFormat="1" ht="12.75" customHeight="1" x14ac:dyDescent="0.2">
      <c r="A5689" s="38" t="s">
        <v>63</v>
      </c>
      <c r="B5689" s="1"/>
      <c r="C5689" s="1"/>
      <c r="D5689" s="51"/>
      <c r="E5689" s="149" t="s">
        <v>64</v>
      </c>
      <c r="F5689" s="53"/>
      <c r="G5689" s="54" t="s">
        <v>1880</v>
      </c>
      <c r="H5689" s="35">
        <v>3264</v>
      </c>
      <c r="I5689" s="1"/>
      <c r="J5689" s="1"/>
      <c r="K5689" s="3">
        <f t="shared" si="91"/>
        <v>3264</v>
      </c>
      <c r="L5689" s="41">
        <v>44329</v>
      </c>
      <c r="M5689" s="56"/>
      <c r="N5689" s="1"/>
      <c r="O5689" s="1"/>
      <c r="P5689" s="57"/>
      <c r="Q5689" s="39" t="s">
        <v>54</v>
      </c>
      <c r="R5689" s="68"/>
    </row>
    <row r="5690" spans="1:18" s="70" customFormat="1" ht="12.75" customHeight="1" x14ac:dyDescent="0.2">
      <c r="A5690" s="38" t="s">
        <v>20205</v>
      </c>
      <c r="B5690" s="39" t="s">
        <v>20206</v>
      </c>
      <c r="C5690" s="39" t="s">
        <v>20207</v>
      </c>
      <c r="D5690" s="38">
        <v>703046</v>
      </c>
      <c r="E5690" s="42" t="s">
        <v>678</v>
      </c>
      <c r="F5690" s="38">
        <v>8266018429</v>
      </c>
      <c r="G5690" s="40" t="s">
        <v>20208</v>
      </c>
      <c r="H5690" s="2">
        <v>3262</v>
      </c>
      <c r="I5690" s="2"/>
      <c r="J5690" s="2">
        <v>0</v>
      </c>
      <c r="K5690" s="3">
        <f t="shared" si="91"/>
        <v>3262</v>
      </c>
      <c r="L5690" s="41">
        <v>45132.729166666664</v>
      </c>
      <c r="M5690" s="39">
        <v>1218729711</v>
      </c>
      <c r="N5690" s="39" t="s">
        <v>3282</v>
      </c>
      <c r="O5690" s="40" t="s">
        <v>20204</v>
      </c>
      <c r="P5690" s="41">
        <v>45207</v>
      </c>
      <c r="Q5690" s="42" t="s">
        <v>2417</v>
      </c>
      <c r="R5690" s="68"/>
    </row>
    <row r="5691" spans="1:18" s="70" customFormat="1" ht="12.75" customHeight="1" x14ac:dyDescent="0.2">
      <c r="A5691" s="38" t="s">
        <v>17339</v>
      </c>
      <c r="B5691" s="39" t="s">
        <v>17340</v>
      </c>
      <c r="C5691" s="39" t="s">
        <v>17341</v>
      </c>
      <c r="D5691" s="38">
        <v>301728</v>
      </c>
      <c r="E5691" s="39" t="s">
        <v>11504</v>
      </c>
      <c r="F5691" s="38">
        <v>8266016646</v>
      </c>
      <c r="G5691" s="40">
        <v>230867746</v>
      </c>
      <c r="H5691" s="2">
        <v>3257.6271186440681</v>
      </c>
      <c r="I5691" s="2"/>
      <c r="J5691" s="2">
        <v>586.37288135593224</v>
      </c>
      <c r="K5691" s="3">
        <f t="shared" si="91"/>
        <v>3844.0000000000005</v>
      </c>
      <c r="L5691" s="41">
        <v>44895.729166666664</v>
      </c>
      <c r="M5691" s="39">
        <v>6870347262</v>
      </c>
      <c r="N5691" s="39" t="s">
        <v>3282</v>
      </c>
      <c r="O5691" s="40">
        <v>302169238954</v>
      </c>
      <c r="P5691" s="41">
        <v>44975</v>
      </c>
      <c r="Q5691" s="42" t="s">
        <v>2417</v>
      </c>
      <c r="R5691" s="68"/>
    </row>
    <row r="5692" spans="1:18" s="70" customFormat="1" ht="12.75" customHeight="1" x14ac:dyDescent="0.2">
      <c r="A5692" s="38" t="s">
        <v>6167</v>
      </c>
      <c r="B5692" s="1"/>
      <c r="C5692" s="1"/>
      <c r="D5692" s="51"/>
      <c r="E5692" s="39" t="s">
        <v>6168</v>
      </c>
      <c r="F5692" s="53"/>
      <c r="G5692" s="54" t="s">
        <v>16695</v>
      </c>
      <c r="H5692" s="35">
        <v>3250.3</v>
      </c>
      <c r="I5692" s="1"/>
      <c r="J5692" s="1"/>
      <c r="K5692" s="3">
        <f t="shared" si="91"/>
        <v>3250.3</v>
      </c>
      <c r="L5692" s="63"/>
      <c r="M5692" s="56"/>
      <c r="N5692" s="1"/>
      <c r="O5692" s="1"/>
      <c r="P5692" s="57"/>
      <c r="Q5692" s="42" t="s">
        <v>2417</v>
      </c>
      <c r="R5692" s="68"/>
    </row>
    <row r="5693" spans="1:18" s="70" customFormat="1" ht="12.75" customHeight="1" x14ac:dyDescent="0.2">
      <c r="A5693" s="38" t="s">
        <v>6167</v>
      </c>
      <c r="B5693" s="1"/>
      <c r="C5693" s="1"/>
      <c r="D5693" s="51"/>
      <c r="E5693" s="39" t="s">
        <v>6168</v>
      </c>
      <c r="F5693" s="53"/>
      <c r="G5693" s="54" t="s">
        <v>10160</v>
      </c>
      <c r="H5693" s="35">
        <v>3215.16</v>
      </c>
      <c r="I5693" s="1"/>
      <c r="J5693" s="1"/>
      <c r="K5693" s="3">
        <f t="shared" si="91"/>
        <v>3215.16</v>
      </c>
      <c r="L5693" s="63"/>
      <c r="M5693" s="56"/>
      <c r="N5693" s="1"/>
      <c r="O5693" s="1"/>
      <c r="P5693" s="57"/>
      <c r="Q5693" s="42" t="s">
        <v>2417</v>
      </c>
      <c r="R5693" s="68"/>
    </row>
    <row r="5694" spans="1:18" s="70" customFormat="1" ht="12.75" customHeight="1" x14ac:dyDescent="0.2">
      <c r="A5694" s="38" t="s">
        <v>6167</v>
      </c>
      <c r="B5694" s="1"/>
      <c r="C5694" s="1"/>
      <c r="D5694" s="51"/>
      <c r="E5694" s="39" t="s">
        <v>6168</v>
      </c>
      <c r="F5694" s="53"/>
      <c r="G5694" s="54" t="s">
        <v>11554</v>
      </c>
      <c r="H5694" s="35">
        <v>3215.16</v>
      </c>
      <c r="I5694" s="1"/>
      <c r="J5694" s="1"/>
      <c r="K5694" s="3">
        <f t="shared" si="91"/>
        <v>3215.16</v>
      </c>
      <c r="L5694" s="63"/>
      <c r="M5694" s="56"/>
      <c r="N5694" s="1"/>
      <c r="O5694" s="1"/>
      <c r="P5694" s="57"/>
      <c r="Q5694" s="42" t="s">
        <v>2417</v>
      </c>
      <c r="R5694" s="68"/>
    </row>
    <row r="5695" spans="1:18" s="70" customFormat="1" ht="12.75" customHeight="1" x14ac:dyDescent="0.2">
      <c r="A5695" s="38" t="s">
        <v>6167</v>
      </c>
      <c r="B5695" s="1"/>
      <c r="C5695" s="1"/>
      <c r="D5695" s="51"/>
      <c r="E5695" s="39" t="s">
        <v>6168</v>
      </c>
      <c r="F5695" s="53"/>
      <c r="G5695" s="54" t="s">
        <v>10036</v>
      </c>
      <c r="H5695" s="35">
        <v>3215.15</v>
      </c>
      <c r="I5695" s="1"/>
      <c r="J5695" s="1"/>
      <c r="K5695" s="3">
        <f t="shared" si="91"/>
        <v>3215.15</v>
      </c>
      <c r="L5695" s="63"/>
      <c r="M5695" s="56"/>
      <c r="N5695" s="1"/>
      <c r="O5695" s="1"/>
      <c r="P5695" s="57"/>
      <c r="Q5695" s="42" t="s">
        <v>2417</v>
      </c>
      <c r="R5695" s="68"/>
    </row>
    <row r="5696" spans="1:18" s="70" customFormat="1" ht="12.75" customHeight="1" x14ac:dyDescent="0.2">
      <c r="A5696" s="38" t="s">
        <v>6167</v>
      </c>
      <c r="B5696" s="1"/>
      <c r="C5696" s="1"/>
      <c r="D5696" s="51"/>
      <c r="E5696" s="39" t="s">
        <v>6168</v>
      </c>
      <c r="F5696" s="53"/>
      <c r="G5696" s="54" t="s">
        <v>10439</v>
      </c>
      <c r="H5696" s="35">
        <v>3215.15</v>
      </c>
      <c r="I5696" s="1"/>
      <c r="J5696" s="1"/>
      <c r="K5696" s="3">
        <f t="shared" si="91"/>
        <v>3215.15</v>
      </c>
      <c r="L5696" s="63"/>
      <c r="M5696" s="56"/>
      <c r="N5696" s="1"/>
      <c r="O5696" s="1"/>
      <c r="P5696" s="57"/>
      <c r="Q5696" s="42" t="s">
        <v>2417</v>
      </c>
      <c r="R5696" s="68"/>
    </row>
    <row r="5697" spans="1:18" s="70" customFormat="1" ht="12.75" customHeight="1" x14ac:dyDescent="0.2">
      <c r="A5697" s="38" t="s">
        <v>6167</v>
      </c>
      <c r="B5697" s="1"/>
      <c r="C5697" s="1"/>
      <c r="D5697" s="51"/>
      <c r="E5697" s="39" t="s">
        <v>6168</v>
      </c>
      <c r="F5697" s="53"/>
      <c r="G5697" s="54" t="s">
        <v>10646</v>
      </c>
      <c r="H5697" s="35">
        <v>3215.15</v>
      </c>
      <c r="I5697" s="1"/>
      <c r="J5697" s="1"/>
      <c r="K5697" s="3">
        <f t="shared" si="91"/>
        <v>3215.15</v>
      </c>
      <c r="L5697" s="63"/>
      <c r="M5697" s="56"/>
      <c r="N5697" s="1"/>
      <c r="O5697" s="1"/>
      <c r="P5697" s="57"/>
      <c r="Q5697" s="42" t="s">
        <v>2417</v>
      </c>
      <c r="R5697" s="68"/>
    </row>
    <row r="5698" spans="1:18" s="70" customFormat="1" ht="12.75" customHeight="1" x14ac:dyDescent="0.2">
      <c r="A5698" s="38" t="s">
        <v>11904</v>
      </c>
      <c r="B5698" s="39" t="s">
        <v>11905</v>
      </c>
      <c r="C5698" s="39" t="s">
        <v>11906</v>
      </c>
      <c r="D5698" s="38">
        <v>128635</v>
      </c>
      <c r="E5698" s="39" t="s">
        <v>989</v>
      </c>
      <c r="F5698" s="38">
        <v>8266014054</v>
      </c>
      <c r="G5698" s="40" t="s">
        <v>11907</v>
      </c>
      <c r="H5698" s="2">
        <v>3210.0000000000005</v>
      </c>
      <c r="I5698" s="2"/>
      <c r="J5698" s="2">
        <v>577.80000000000007</v>
      </c>
      <c r="K5698" s="3">
        <f t="shared" si="91"/>
        <v>3787.8000000000006</v>
      </c>
      <c r="L5698" s="41">
        <v>44609.729166666664</v>
      </c>
      <c r="M5698" s="39">
        <v>6870437847</v>
      </c>
      <c r="N5698" s="39" t="s">
        <v>52</v>
      </c>
      <c r="O5698" s="40" t="s">
        <v>11908</v>
      </c>
      <c r="P5698" s="41">
        <v>44674</v>
      </c>
      <c r="Q5698" s="39" t="s">
        <v>54</v>
      </c>
      <c r="R5698" s="68"/>
    </row>
    <row r="5699" spans="1:18" s="70" customFormat="1" ht="12.75" customHeight="1" x14ac:dyDescent="0.2">
      <c r="A5699" s="38" t="s">
        <v>63</v>
      </c>
      <c r="B5699" s="1"/>
      <c r="C5699" s="1"/>
      <c r="D5699" s="51"/>
      <c r="E5699" s="149" t="s">
        <v>64</v>
      </c>
      <c r="F5699" s="53"/>
      <c r="G5699" s="54" t="s">
        <v>4884</v>
      </c>
      <c r="H5699" s="35">
        <v>3197.07</v>
      </c>
      <c r="I5699" s="1"/>
      <c r="J5699" s="1"/>
      <c r="K5699" s="3">
        <f t="shared" si="91"/>
        <v>3197.07</v>
      </c>
      <c r="L5699" s="41">
        <v>44417</v>
      </c>
      <c r="M5699" s="56"/>
      <c r="N5699" s="1"/>
      <c r="O5699" s="1"/>
      <c r="P5699" s="57"/>
      <c r="Q5699" s="39" t="s">
        <v>54</v>
      </c>
      <c r="R5699" s="68"/>
    </row>
    <row r="5700" spans="1:18" s="70" customFormat="1" ht="12.75" customHeight="1" x14ac:dyDescent="0.2">
      <c r="A5700" s="38" t="s">
        <v>63</v>
      </c>
      <c r="B5700" s="1"/>
      <c r="C5700" s="1"/>
      <c r="D5700" s="51"/>
      <c r="E5700" s="149" t="s">
        <v>64</v>
      </c>
      <c r="F5700" s="53"/>
      <c r="G5700" s="54" t="s">
        <v>6557</v>
      </c>
      <c r="H5700" s="35">
        <v>3193.22</v>
      </c>
      <c r="I5700" s="1"/>
      <c r="J5700" s="1"/>
      <c r="K5700" s="3">
        <f t="shared" si="91"/>
        <v>3193.22</v>
      </c>
      <c r="L5700" s="41">
        <v>44466</v>
      </c>
      <c r="M5700" s="56"/>
      <c r="N5700" s="1"/>
      <c r="O5700" s="1"/>
      <c r="P5700" s="57"/>
      <c r="Q5700" s="39" t="s">
        <v>54</v>
      </c>
      <c r="R5700" s="68"/>
    </row>
    <row r="5701" spans="1:18" s="70" customFormat="1" ht="12.75" customHeight="1" x14ac:dyDescent="0.2">
      <c r="A5701" s="38" t="s">
        <v>6167</v>
      </c>
      <c r="B5701" s="1"/>
      <c r="C5701" s="1"/>
      <c r="D5701" s="51"/>
      <c r="E5701" s="39" t="s">
        <v>6168</v>
      </c>
      <c r="F5701" s="53"/>
      <c r="G5701" s="54" t="s">
        <v>19607</v>
      </c>
      <c r="H5701" s="35">
        <v>3191.07</v>
      </c>
      <c r="I5701" s="1"/>
      <c r="J5701" s="1"/>
      <c r="K5701" s="3">
        <f t="shared" si="91"/>
        <v>3191.07</v>
      </c>
      <c r="L5701" s="63"/>
      <c r="M5701" s="56"/>
      <c r="N5701" s="1"/>
      <c r="O5701" s="1"/>
      <c r="P5701" s="57"/>
      <c r="Q5701" s="42" t="s">
        <v>2417</v>
      </c>
      <c r="R5701" s="68"/>
    </row>
    <row r="5702" spans="1:18" s="70" customFormat="1" ht="12.75" customHeight="1" x14ac:dyDescent="0.2">
      <c r="A5702" s="38" t="s">
        <v>63</v>
      </c>
      <c r="B5702" s="1"/>
      <c r="C5702" s="1"/>
      <c r="D5702" s="51"/>
      <c r="E5702" s="149" t="s">
        <v>64</v>
      </c>
      <c r="F5702" s="53"/>
      <c r="G5702" s="54" t="s">
        <v>11711</v>
      </c>
      <c r="H5702" s="35">
        <v>3164.72</v>
      </c>
      <c r="I5702" s="1"/>
      <c r="J5702" s="1"/>
      <c r="K5702" s="3">
        <f t="shared" ref="K5702:K5765" si="92">SUM(H5702:J5702)</f>
        <v>3164.72</v>
      </c>
      <c r="L5702" s="41">
        <v>44641</v>
      </c>
      <c r="M5702" s="56"/>
      <c r="N5702" s="1"/>
      <c r="O5702" s="1"/>
      <c r="P5702" s="57"/>
      <c r="Q5702" s="39" t="s">
        <v>54</v>
      </c>
      <c r="R5702" s="68"/>
    </row>
    <row r="5703" spans="1:18" s="70" customFormat="1" ht="12.75" customHeight="1" x14ac:dyDescent="0.2">
      <c r="A5703" s="38" t="s">
        <v>14954</v>
      </c>
      <c r="B5703" s="42" t="s">
        <v>14955</v>
      </c>
      <c r="C5703" s="42" t="s">
        <v>14956</v>
      </c>
      <c r="D5703" s="38">
        <v>510413</v>
      </c>
      <c r="E5703" s="42" t="s">
        <v>14957</v>
      </c>
      <c r="F5703" s="38">
        <v>8266015566</v>
      </c>
      <c r="G5703" s="40" t="s">
        <v>14958</v>
      </c>
      <c r="H5703" s="3">
        <v>3145.8</v>
      </c>
      <c r="I5703" s="3"/>
      <c r="J5703" s="3">
        <v>566.24</v>
      </c>
      <c r="K5703" s="3">
        <f t="shared" si="92"/>
        <v>3712.04</v>
      </c>
      <c r="L5703" s="41">
        <v>44781.729166666664</v>
      </c>
      <c r="M5703" s="39">
        <v>6870160271</v>
      </c>
      <c r="N5703" s="42" t="s">
        <v>315</v>
      </c>
      <c r="O5703" s="42"/>
      <c r="P5703" s="60"/>
      <c r="Q5703" s="42" t="s">
        <v>243</v>
      </c>
      <c r="R5703" s="68"/>
    </row>
    <row r="5704" spans="1:18" s="70" customFormat="1" ht="12.75" customHeight="1" x14ac:dyDescent="0.2">
      <c r="A5704" s="38" t="s">
        <v>3477</v>
      </c>
      <c r="B5704" s="42"/>
      <c r="C5704" s="42"/>
      <c r="D5704" s="38"/>
      <c r="E5704" s="42" t="s">
        <v>3025</v>
      </c>
      <c r="F5704" s="61" t="s">
        <v>3478</v>
      </c>
      <c r="G5704" s="59">
        <v>44386</v>
      </c>
      <c r="H5704" s="3">
        <v>3132.91</v>
      </c>
      <c r="I5704" s="3"/>
      <c r="J5704" s="2">
        <v>0</v>
      </c>
      <c r="K5704" s="3">
        <f t="shared" si="92"/>
        <v>3132.91</v>
      </c>
      <c r="L5704" s="59">
        <v>44386</v>
      </c>
      <c r="M5704" s="61" t="s">
        <v>3478</v>
      </c>
      <c r="N5704" s="39" t="s">
        <v>3027</v>
      </c>
      <c r="O5704" s="42"/>
      <c r="P5704" s="60"/>
      <c r="Q5704" s="62" t="s">
        <v>15</v>
      </c>
      <c r="R5704" s="68"/>
    </row>
    <row r="5705" spans="1:18" s="70" customFormat="1" ht="12.75" customHeight="1" x14ac:dyDescent="0.25">
      <c r="A5705" s="38" t="s">
        <v>22061</v>
      </c>
      <c r="B5705" s="39" t="s">
        <v>22062</v>
      </c>
      <c r="C5705" s="39" t="s">
        <v>22063</v>
      </c>
      <c r="D5705" s="38">
        <v>407261</v>
      </c>
      <c r="E5705" s="138" t="s">
        <v>58</v>
      </c>
      <c r="F5705" s="38">
        <v>8266020033</v>
      </c>
      <c r="G5705" s="40">
        <v>9757900867</v>
      </c>
      <c r="H5705" s="2">
        <v>3129</v>
      </c>
      <c r="I5705" s="2"/>
      <c r="J5705" s="2">
        <v>0</v>
      </c>
      <c r="K5705" s="3">
        <f t="shared" si="92"/>
        <v>3129</v>
      </c>
      <c r="L5705" s="41">
        <v>45336.729166666664</v>
      </c>
      <c r="M5705" s="39">
        <v>1246726098</v>
      </c>
      <c r="N5705" s="39" t="s">
        <v>19303</v>
      </c>
      <c r="O5705" s="40"/>
      <c r="P5705" s="41"/>
      <c r="Q5705" s="62" t="s">
        <v>19</v>
      </c>
      <c r="R5705" s="68"/>
    </row>
    <row r="5706" spans="1:18" s="70" customFormat="1" ht="12.75" customHeight="1" x14ac:dyDescent="0.2">
      <c r="A5706" s="38" t="s">
        <v>63</v>
      </c>
      <c r="B5706" s="1"/>
      <c r="C5706" s="1"/>
      <c r="D5706" s="51"/>
      <c r="E5706" s="149" t="s">
        <v>64</v>
      </c>
      <c r="F5706" s="53"/>
      <c r="G5706" s="54" t="s">
        <v>8826</v>
      </c>
      <c r="H5706" s="35">
        <v>3107.69</v>
      </c>
      <c r="I5706" s="1"/>
      <c r="J5706" s="1"/>
      <c r="K5706" s="3">
        <f t="shared" si="92"/>
        <v>3107.69</v>
      </c>
      <c r="L5706" s="41">
        <v>44539</v>
      </c>
      <c r="M5706" s="56"/>
      <c r="N5706" s="1"/>
      <c r="O5706" s="1"/>
      <c r="P5706" s="57"/>
      <c r="Q5706" s="39" t="s">
        <v>54</v>
      </c>
      <c r="R5706" s="68"/>
    </row>
    <row r="5707" spans="1:18" s="70" customFormat="1" ht="12.75" customHeight="1" x14ac:dyDescent="0.25">
      <c r="A5707" s="38" t="s">
        <v>19261</v>
      </c>
      <c r="B5707" s="39" t="s">
        <v>19262</v>
      </c>
      <c r="C5707" s="39" t="s">
        <v>19263</v>
      </c>
      <c r="D5707" s="38">
        <v>407261</v>
      </c>
      <c r="E5707" s="77" t="s">
        <v>58</v>
      </c>
      <c r="F5707" s="38">
        <v>8266017003</v>
      </c>
      <c r="G5707" s="40">
        <v>9854043964</v>
      </c>
      <c r="H5707" s="2">
        <v>3103.44</v>
      </c>
      <c r="I5707" s="2"/>
      <c r="J5707" s="2">
        <v>0</v>
      </c>
      <c r="K5707" s="3">
        <f t="shared" si="92"/>
        <v>3103.44</v>
      </c>
      <c r="L5707" s="41">
        <v>45055.729166666664</v>
      </c>
      <c r="M5707" s="39">
        <v>1246366210</v>
      </c>
      <c r="N5707" s="39" t="s">
        <v>3282</v>
      </c>
      <c r="O5707" s="40"/>
      <c r="P5707" s="41"/>
      <c r="Q5707" s="42" t="s">
        <v>2417</v>
      </c>
      <c r="R5707" s="68"/>
    </row>
    <row r="5708" spans="1:18" s="70" customFormat="1" ht="12.75" customHeight="1" x14ac:dyDescent="0.2">
      <c r="A5708" s="38" t="s">
        <v>6167</v>
      </c>
      <c r="B5708" s="1"/>
      <c r="C5708" s="1"/>
      <c r="D5708" s="51"/>
      <c r="E5708" s="39" t="s">
        <v>6168</v>
      </c>
      <c r="F5708" s="53"/>
      <c r="G5708" s="54" t="s">
        <v>15522</v>
      </c>
      <c r="H5708" s="35">
        <v>3100</v>
      </c>
      <c r="I5708" s="1"/>
      <c r="J5708" s="1"/>
      <c r="K5708" s="3">
        <f t="shared" si="92"/>
        <v>3100</v>
      </c>
      <c r="L5708" s="63"/>
      <c r="M5708" s="56"/>
      <c r="N5708" s="1"/>
      <c r="O5708" s="1"/>
      <c r="P5708" s="57"/>
      <c r="Q5708" s="42" t="s">
        <v>2417</v>
      </c>
      <c r="R5708" s="68"/>
    </row>
    <row r="5709" spans="1:18" s="70" customFormat="1" ht="12.75" customHeight="1" x14ac:dyDescent="0.2">
      <c r="A5709" s="38" t="s">
        <v>6167</v>
      </c>
      <c r="B5709" s="1"/>
      <c r="C5709" s="1"/>
      <c r="D5709" s="51"/>
      <c r="E5709" s="39" t="s">
        <v>6168</v>
      </c>
      <c r="F5709" s="53"/>
      <c r="G5709" s="54" t="s">
        <v>20143</v>
      </c>
      <c r="H5709" s="35">
        <v>3096.21</v>
      </c>
      <c r="I5709" s="1"/>
      <c r="J5709" s="1"/>
      <c r="K5709" s="3">
        <f t="shared" si="92"/>
        <v>3096.21</v>
      </c>
      <c r="L5709" s="63"/>
      <c r="M5709" s="56"/>
      <c r="N5709" s="1"/>
      <c r="O5709" s="1"/>
      <c r="P5709" s="57"/>
      <c r="Q5709" s="42" t="s">
        <v>2417</v>
      </c>
      <c r="R5709" s="68"/>
    </row>
    <row r="5710" spans="1:18" s="70" customFormat="1" ht="12.75" customHeight="1" x14ac:dyDescent="0.2">
      <c r="A5710" s="38" t="s">
        <v>6167</v>
      </c>
      <c r="B5710" s="1"/>
      <c r="C5710" s="1"/>
      <c r="D5710" s="51"/>
      <c r="E5710" s="39" t="s">
        <v>6168</v>
      </c>
      <c r="F5710" s="53"/>
      <c r="G5710" s="54" t="s">
        <v>20074</v>
      </c>
      <c r="H5710" s="35">
        <v>3090.16</v>
      </c>
      <c r="I5710" s="1"/>
      <c r="J5710" s="1"/>
      <c r="K5710" s="3">
        <f t="shared" si="92"/>
        <v>3090.16</v>
      </c>
      <c r="L5710" s="63"/>
      <c r="M5710" s="56"/>
      <c r="N5710" s="1"/>
      <c r="O5710" s="1"/>
      <c r="P5710" s="57"/>
      <c r="Q5710" s="42" t="s">
        <v>2417</v>
      </c>
      <c r="R5710" s="68"/>
    </row>
    <row r="5711" spans="1:18" s="70" customFormat="1" ht="12.75" customHeight="1" x14ac:dyDescent="0.2">
      <c r="A5711" s="38" t="s">
        <v>63</v>
      </c>
      <c r="B5711" s="1"/>
      <c r="C5711" s="1"/>
      <c r="D5711" s="51"/>
      <c r="E5711" s="149" t="s">
        <v>64</v>
      </c>
      <c r="F5711" s="53"/>
      <c r="G5711" s="54" t="s">
        <v>10949</v>
      </c>
      <c r="H5711" s="35">
        <v>3078.32</v>
      </c>
      <c r="I5711" s="1"/>
      <c r="J5711" s="1"/>
      <c r="K5711" s="3">
        <f t="shared" si="92"/>
        <v>3078.32</v>
      </c>
      <c r="L5711" s="41">
        <v>44613</v>
      </c>
      <c r="M5711" s="56"/>
      <c r="N5711" s="1"/>
      <c r="O5711" s="1"/>
      <c r="P5711" s="57"/>
      <c r="Q5711" s="39" t="s">
        <v>54</v>
      </c>
      <c r="R5711" s="68"/>
    </row>
    <row r="5712" spans="1:18" s="70" customFormat="1" ht="12.75" customHeight="1" x14ac:dyDescent="0.2">
      <c r="A5712" s="38" t="s">
        <v>16354</v>
      </c>
      <c r="B5712" s="39" t="s">
        <v>16355</v>
      </c>
      <c r="C5712" s="39" t="s">
        <v>16356</v>
      </c>
      <c r="D5712" s="38">
        <v>700717</v>
      </c>
      <c r="E5712" s="39" t="s">
        <v>8503</v>
      </c>
      <c r="F5712" s="38">
        <v>8262000058</v>
      </c>
      <c r="G5712" s="40" t="s">
        <v>16357</v>
      </c>
      <c r="H5712" s="2">
        <v>3077.9661016949153</v>
      </c>
      <c r="I5712" s="2"/>
      <c r="J5712" s="2">
        <v>554.03389830508479</v>
      </c>
      <c r="K5712" s="3">
        <f t="shared" si="92"/>
        <v>3632</v>
      </c>
      <c r="L5712" s="41">
        <v>44880.729166666664</v>
      </c>
      <c r="M5712" s="39">
        <v>44512169</v>
      </c>
      <c r="N5712" s="39" t="s">
        <v>3282</v>
      </c>
      <c r="O5712" s="40">
        <v>303031441768</v>
      </c>
      <c r="P5712" s="41">
        <v>44989</v>
      </c>
      <c r="Q5712" s="42" t="s">
        <v>2417</v>
      </c>
      <c r="R5712" s="68"/>
    </row>
    <row r="5713" spans="1:18" s="70" customFormat="1" ht="12.75" customHeight="1" x14ac:dyDescent="0.2">
      <c r="A5713" s="38" t="s">
        <v>6167</v>
      </c>
      <c r="B5713" s="1"/>
      <c r="C5713" s="1"/>
      <c r="D5713" s="51"/>
      <c r="E5713" s="39" t="s">
        <v>6168</v>
      </c>
      <c r="F5713" s="53"/>
      <c r="G5713" s="54" t="s">
        <v>19765</v>
      </c>
      <c r="H5713" s="35">
        <v>3077.72</v>
      </c>
      <c r="I5713" s="1"/>
      <c r="J5713" s="1"/>
      <c r="K5713" s="3">
        <f t="shared" si="92"/>
        <v>3077.72</v>
      </c>
      <c r="L5713" s="63"/>
      <c r="M5713" s="56"/>
      <c r="N5713" s="1"/>
      <c r="O5713" s="1"/>
      <c r="P5713" s="57"/>
      <c r="Q5713" s="42" t="s">
        <v>2417</v>
      </c>
      <c r="R5713" s="68"/>
    </row>
    <row r="5714" spans="1:18" s="70" customFormat="1" ht="12.75" customHeight="1" x14ac:dyDescent="0.2">
      <c r="A5714" s="38" t="s">
        <v>22634</v>
      </c>
      <c r="B5714" s="39" t="s">
        <v>22635</v>
      </c>
      <c r="C5714" s="39" t="s">
        <v>22636</v>
      </c>
      <c r="D5714" s="38">
        <v>400624</v>
      </c>
      <c r="E5714" s="39" t="s">
        <v>18928</v>
      </c>
      <c r="F5714" s="38">
        <v>8266021228</v>
      </c>
      <c r="G5714" s="40" t="s">
        <v>22637</v>
      </c>
      <c r="H5714" s="2">
        <v>3060.1694915254238</v>
      </c>
      <c r="I5714" s="2"/>
      <c r="J5714" s="2">
        <v>550.83050847457628</v>
      </c>
      <c r="K5714" s="3">
        <f t="shared" si="92"/>
        <v>3611</v>
      </c>
      <c r="L5714" s="41">
        <v>45395.729166666664</v>
      </c>
      <c r="M5714" s="39">
        <v>1251184175</v>
      </c>
      <c r="N5714" s="39" t="s">
        <v>17881</v>
      </c>
      <c r="O5714" s="40">
        <v>406171547398</v>
      </c>
      <c r="P5714" s="41">
        <v>45462</v>
      </c>
      <c r="Q5714" s="62" t="s">
        <v>21</v>
      </c>
      <c r="R5714" s="68"/>
    </row>
    <row r="5715" spans="1:18" s="70" customFormat="1" ht="12.75" customHeight="1" x14ac:dyDescent="0.2">
      <c r="A5715" s="38" t="s">
        <v>17253</v>
      </c>
      <c r="B5715" s="39" t="s">
        <v>17254</v>
      </c>
      <c r="C5715" s="39" t="s">
        <v>17255</v>
      </c>
      <c r="D5715" s="38">
        <v>703046</v>
      </c>
      <c r="E5715" s="42" t="s">
        <v>678</v>
      </c>
      <c r="F5715" s="38">
        <v>8266015788</v>
      </c>
      <c r="G5715" s="40" t="s">
        <v>17256</v>
      </c>
      <c r="H5715" s="2">
        <v>3040</v>
      </c>
      <c r="I5715" s="2"/>
      <c r="J5715" s="2">
        <v>0</v>
      </c>
      <c r="K5715" s="3">
        <f t="shared" si="92"/>
        <v>3040</v>
      </c>
      <c r="L5715" s="41">
        <v>44898.729166666664</v>
      </c>
      <c r="M5715" s="39">
        <v>3445029146</v>
      </c>
      <c r="N5715" s="39" t="s">
        <v>3282</v>
      </c>
      <c r="O5715" s="40" t="s">
        <v>17257</v>
      </c>
      <c r="P5715" s="41">
        <v>44949</v>
      </c>
      <c r="Q5715" s="42" t="s">
        <v>2417</v>
      </c>
      <c r="R5715" s="68"/>
    </row>
    <row r="5716" spans="1:18" s="70" customFormat="1" ht="12.75" customHeight="1" x14ac:dyDescent="0.2">
      <c r="A5716" s="38" t="s">
        <v>1434</v>
      </c>
      <c r="B5716" s="42"/>
      <c r="C5716" s="42"/>
      <c r="D5716" s="38"/>
      <c r="E5716" s="42" t="s">
        <v>1435</v>
      </c>
      <c r="F5716" s="38"/>
      <c r="G5716" s="40" t="s">
        <v>7148</v>
      </c>
      <c r="H5716" s="3">
        <v>3037.17</v>
      </c>
      <c r="I5716" s="3"/>
      <c r="J5716" s="3"/>
      <c r="K5716" s="3">
        <f t="shared" si="92"/>
        <v>3037.17</v>
      </c>
      <c r="L5716" s="41">
        <v>44487</v>
      </c>
      <c r="M5716" s="39"/>
      <c r="N5716" s="42"/>
      <c r="O5716" s="42"/>
      <c r="P5716" s="60"/>
      <c r="Q5716" s="42" t="s">
        <v>243</v>
      </c>
      <c r="R5716" s="68"/>
    </row>
    <row r="5717" spans="1:18" s="70" customFormat="1" ht="12.75" customHeight="1" x14ac:dyDescent="0.2">
      <c r="A5717" s="38" t="s">
        <v>63</v>
      </c>
      <c r="B5717" s="1"/>
      <c r="C5717" s="1"/>
      <c r="D5717" s="51"/>
      <c r="E5717" s="149" t="s">
        <v>64</v>
      </c>
      <c r="F5717" s="53"/>
      <c r="G5717" s="54" t="s">
        <v>14118</v>
      </c>
      <c r="H5717" s="35">
        <v>3025.47</v>
      </c>
      <c r="I5717" s="1"/>
      <c r="J5717" s="1"/>
      <c r="K5717" s="3">
        <f t="shared" si="92"/>
        <v>3025.47</v>
      </c>
      <c r="L5717" s="41">
        <v>44746</v>
      </c>
      <c r="M5717" s="56"/>
      <c r="N5717" s="1"/>
      <c r="O5717" s="1"/>
      <c r="P5717" s="57"/>
      <c r="Q5717" s="39" t="s">
        <v>54</v>
      </c>
      <c r="R5717" s="68"/>
    </row>
    <row r="5718" spans="1:18" s="70" customFormat="1" ht="12.75" customHeight="1" x14ac:dyDescent="0.2">
      <c r="A5718" s="38" t="s">
        <v>63</v>
      </c>
      <c r="B5718" s="1"/>
      <c r="C5718" s="1"/>
      <c r="D5718" s="51"/>
      <c r="E5718" s="149" t="s">
        <v>64</v>
      </c>
      <c r="F5718" s="53"/>
      <c r="G5718" s="54" t="s">
        <v>6965</v>
      </c>
      <c r="H5718" s="35">
        <v>3025.11</v>
      </c>
      <c r="I5718" s="1"/>
      <c r="J5718" s="1"/>
      <c r="K5718" s="3">
        <f t="shared" si="92"/>
        <v>3025.11</v>
      </c>
      <c r="L5718" s="41">
        <v>44478</v>
      </c>
      <c r="M5718" s="56"/>
      <c r="N5718" s="1"/>
      <c r="O5718" s="1"/>
      <c r="P5718" s="57"/>
      <c r="Q5718" s="39" t="s">
        <v>54</v>
      </c>
      <c r="R5718" s="68"/>
    </row>
    <row r="5719" spans="1:18" s="70" customFormat="1" ht="12.75" customHeight="1" x14ac:dyDescent="0.2">
      <c r="A5719" s="38" t="s">
        <v>63</v>
      </c>
      <c r="B5719" s="1"/>
      <c r="C5719" s="1"/>
      <c r="D5719" s="51"/>
      <c r="E5719" s="149" t="s">
        <v>64</v>
      </c>
      <c r="F5719" s="53"/>
      <c r="G5719" s="54" t="s">
        <v>14704</v>
      </c>
      <c r="H5719" s="35">
        <v>3013.84</v>
      </c>
      <c r="I5719" s="1"/>
      <c r="J5719" s="1"/>
      <c r="K5719" s="3">
        <f t="shared" si="92"/>
        <v>3013.84</v>
      </c>
      <c r="L5719" s="41">
        <v>44774</v>
      </c>
      <c r="M5719" s="56"/>
      <c r="N5719" s="1"/>
      <c r="O5719" s="1"/>
      <c r="P5719" s="57"/>
      <c r="Q5719" s="39" t="s">
        <v>54</v>
      </c>
      <c r="R5719" s="68"/>
    </row>
    <row r="5720" spans="1:18" s="70" customFormat="1" ht="12.75" customHeight="1" x14ac:dyDescent="0.2">
      <c r="A5720" s="38" t="s">
        <v>3024</v>
      </c>
      <c r="B5720" s="42"/>
      <c r="C5720" s="42"/>
      <c r="D5720" s="38"/>
      <c r="E5720" s="42" t="s">
        <v>3025</v>
      </c>
      <c r="F5720" s="61" t="s">
        <v>3026</v>
      </c>
      <c r="G5720" s="59">
        <v>44376</v>
      </c>
      <c r="H5720" s="3">
        <v>3010.16</v>
      </c>
      <c r="I5720" s="3"/>
      <c r="J5720" s="2">
        <v>0</v>
      </c>
      <c r="K5720" s="3">
        <f t="shared" si="92"/>
        <v>3010.16</v>
      </c>
      <c r="L5720" s="59">
        <v>44376</v>
      </c>
      <c r="M5720" s="61" t="s">
        <v>3026</v>
      </c>
      <c r="N5720" s="39" t="s">
        <v>3027</v>
      </c>
      <c r="O5720" s="42"/>
      <c r="P5720" s="60"/>
      <c r="Q5720" s="62" t="s">
        <v>15</v>
      </c>
      <c r="R5720" s="68"/>
    </row>
    <row r="5721" spans="1:18" s="70" customFormat="1" ht="12.75" customHeight="1" x14ac:dyDescent="0.2">
      <c r="A5721" s="38" t="s">
        <v>3169</v>
      </c>
      <c r="B5721" s="42"/>
      <c r="C5721" s="42"/>
      <c r="D5721" s="38"/>
      <c r="E5721" s="42" t="s">
        <v>3025</v>
      </c>
      <c r="F5721" s="61" t="s">
        <v>3170</v>
      </c>
      <c r="G5721" s="59">
        <v>44377</v>
      </c>
      <c r="H5721" s="3">
        <v>3010.16</v>
      </c>
      <c r="I5721" s="3"/>
      <c r="J5721" s="2">
        <v>0</v>
      </c>
      <c r="K5721" s="3">
        <f t="shared" si="92"/>
        <v>3010.16</v>
      </c>
      <c r="L5721" s="59">
        <v>44377</v>
      </c>
      <c r="M5721" s="61" t="s">
        <v>3170</v>
      </c>
      <c r="N5721" s="39" t="s">
        <v>3027</v>
      </c>
      <c r="O5721" s="42"/>
      <c r="P5721" s="60"/>
      <c r="Q5721" s="62" t="s">
        <v>15</v>
      </c>
      <c r="R5721" s="68"/>
    </row>
    <row r="5722" spans="1:18" s="70" customFormat="1" ht="12.75" customHeight="1" x14ac:dyDescent="0.2">
      <c r="A5722" s="38" t="s">
        <v>11733</v>
      </c>
      <c r="B5722" s="39" t="s">
        <v>11734</v>
      </c>
      <c r="C5722" s="39" t="s">
        <v>11735</v>
      </c>
      <c r="D5722" s="38">
        <v>811819</v>
      </c>
      <c r="E5722" s="39" t="s">
        <v>1091</v>
      </c>
      <c r="F5722" s="38">
        <v>8263000049</v>
      </c>
      <c r="G5722" s="40" t="s">
        <v>11736</v>
      </c>
      <c r="H5722" s="2">
        <v>3000</v>
      </c>
      <c r="I5722" s="2"/>
      <c r="J5722" s="2">
        <v>0</v>
      </c>
      <c r="K5722" s="3">
        <f t="shared" si="92"/>
        <v>3000</v>
      </c>
      <c r="L5722" s="41">
        <v>44593.729166666664</v>
      </c>
      <c r="M5722" s="39">
        <v>3445032491</v>
      </c>
      <c r="N5722" s="39" t="s">
        <v>52</v>
      </c>
      <c r="O5722" s="40">
        <v>203230660148</v>
      </c>
      <c r="P5722" s="41">
        <v>44645</v>
      </c>
      <c r="Q5722" s="39" t="s">
        <v>54</v>
      </c>
      <c r="R5722" s="68"/>
    </row>
    <row r="5723" spans="1:18" s="70" customFormat="1" ht="12.75" customHeight="1" x14ac:dyDescent="0.2">
      <c r="A5723" s="38" t="s">
        <v>22704</v>
      </c>
      <c r="B5723" s="39" t="s">
        <v>22705</v>
      </c>
      <c r="C5723" s="39" t="s">
        <v>22706</v>
      </c>
      <c r="D5723" s="38">
        <v>916653</v>
      </c>
      <c r="E5723" s="39" t="s">
        <v>17902</v>
      </c>
      <c r="F5723" s="38">
        <v>8266021180</v>
      </c>
      <c r="G5723" s="40" t="s">
        <v>22707</v>
      </c>
      <c r="H5723" s="2">
        <v>3000</v>
      </c>
      <c r="I5723" s="2"/>
      <c r="J5723" s="2">
        <v>540</v>
      </c>
      <c r="K5723" s="3">
        <f t="shared" si="92"/>
        <v>3540</v>
      </c>
      <c r="L5723" s="41">
        <v>45407.729166666664</v>
      </c>
      <c r="M5723" s="39">
        <v>1251191838</v>
      </c>
      <c r="N5723" s="39" t="s">
        <v>18453</v>
      </c>
      <c r="O5723" s="40">
        <v>406148573291</v>
      </c>
      <c r="P5723" s="41">
        <v>45459</v>
      </c>
      <c r="Q5723" s="62" t="s">
        <v>21</v>
      </c>
      <c r="R5723" s="68"/>
    </row>
    <row r="5724" spans="1:18" s="70" customFormat="1" ht="12.75" customHeight="1" x14ac:dyDescent="0.2">
      <c r="A5724" s="38" t="s">
        <v>6167</v>
      </c>
      <c r="B5724" s="1"/>
      <c r="C5724" s="1"/>
      <c r="D5724" s="51"/>
      <c r="E5724" s="39" t="s">
        <v>6168</v>
      </c>
      <c r="F5724" s="53"/>
      <c r="G5724" s="54" t="s">
        <v>10042</v>
      </c>
      <c r="H5724" s="35">
        <v>2993.35</v>
      </c>
      <c r="I5724" s="1"/>
      <c r="J5724" s="1"/>
      <c r="K5724" s="3">
        <f t="shared" si="92"/>
        <v>2993.35</v>
      </c>
      <c r="L5724" s="63"/>
      <c r="M5724" s="56"/>
      <c r="N5724" s="1"/>
      <c r="O5724" s="1"/>
      <c r="P5724" s="57"/>
      <c r="Q5724" s="42" t="s">
        <v>2417</v>
      </c>
      <c r="R5724" s="68"/>
    </row>
    <row r="5725" spans="1:18" s="70" customFormat="1" ht="12.75" customHeight="1" x14ac:dyDescent="0.2">
      <c r="A5725" s="38" t="s">
        <v>1434</v>
      </c>
      <c r="B5725" s="42"/>
      <c r="C5725" s="42"/>
      <c r="D5725" s="38"/>
      <c r="E5725" s="42" t="s">
        <v>1435</v>
      </c>
      <c r="F5725" s="38"/>
      <c r="G5725" s="40" t="s">
        <v>11457</v>
      </c>
      <c r="H5725" s="3">
        <v>2886.05</v>
      </c>
      <c r="I5725" s="3"/>
      <c r="J5725" s="3"/>
      <c r="K5725" s="3">
        <f t="shared" si="92"/>
        <v>2886.05</v>
      </c>
      <c r="L5725" s="41">
        <v>44628</v>
      </c>
      <c r="M5725" s="39"/>
      <c r="N5725" s="42"/>
      <c r="O5725" s="42"/>
      <c r="P5725" s="60"/>
      <c r="Q5725" s="42" t="s">
        <v>243</v>
      </c>
      <c r="R5725" s="68"/>
    </row>
    <row r="5726" spans="1:18" s="70" customFormat="1" ht="12.75" customHeight="1" x14ac:dyDescent="0.2">
      <c r="A5726" s="38" t="s">
        <v>14336</v>
      </c>
      <c r="B5726" s="39" t="s">
        <v>14337</v>
      </c>
      <c r="C5726" s="39" t="s">
        <v>14338</v>
      </c>
      <c r="D5726" s="38">
        <v>116760</v>
      </c>
      <c r="E5726" s="39" t="s">
        <v>4157</v>
      </c>
      <c r="F5726" s="38">
        <v>8266013674</v>
      </c>
      <c r="G5726" s="40" t="s">
        <v>14339</v>
      </c>
      <c r="H5726" s="2">
        <v>2879.6610169491528</v>
      </c>
      <c r="I5726" s="2"/>
      <c r="J5726" s="2">
        <v>518.33898305084745</v>
      </c>
      <c r="K5726" s="3">
        <f t="shared" si="92"/>
        <v>3398</v>
      </c>
      <c r="L5726" s="41">
        <v>44720.729166666664</v>
      </c>
      <c r="M5726" s="39">
        <v>6870122923</v>
      </c>
      <c r="N5726" s="39" t="s">
        <v>52</v>
      </c>
      <c r="O5726" s="40" t="s">
        <v>14340</v>
      </c>
      <c r="P5726" s="41">
        <v>44777</v>
      </c>
      <c r="Q5726" s="39" t="s">
        <v>54</v>
      </c>
      <c r="R5726" s="68"/>
    </row>
    <row r="5727" spans="1:18" s="70" customFormat="1" ht="12.75" customHeight="1" x14ac:dyDescent="0.2">
      <c r="A5727" s="38" t="s">
        <v>1882</v>
      </c>
      <c r="B5727" s="42" t="s">
        <v>1883</v>
      </c>
      <c r="C5727" s="42" t="s">
        <v>1884</v>
      </c>
      <c r="D5727" s="38">
        <v>703046</v>
      </c>
      <c r="E5727" s="42" t="s">
        <v>678</v>
      </c>
      <c r="F5727" s="38">
        <v>8266010268</v>
      </c>
      <c r="G5727" s="40" t="s">
        <v>1885</v>
      </c>
      <c r="H5727" s="3">
        <v>2876</v>
      </c>
      <c r="I5727" s="3"/>
      <c r="J5727" s="3">
        <v>0</v>
      </c>
      <c r="K5727" s="3">
        <f t="shared" si="92"/>
        <v>2876</v>
      </c>
      <c r="L5727" s="41">
        <v>44302.729166666664</v>
      </c>
      <c r="M5727" s="39">
        <v>3445002406</v>
      </c>
      <c r="N5727" s="42" t="s">
        <v>315</v>
      </c>
      <c r="O5727" s="42" t="s">
        <v>1886</v>
      </c>
      <c r="P5727" s="60">
        <v>44390</v>
      </c>
      <c r="Q5727" s="42" t="s">
        <v>243</v>
      </c>
      <c r="R5727" s="68"/>
    </row>
    <row r="5728" spans="1:18" s="70" customFormat="1" ht="12.75" customHeight="1" x14ac:dyDescent="0.2">
      <c r="A5728" s="38" t="s">
        <v>22759</v>
      </c>
      <c r="B5728" s="39" t="s">
        <v>22760</v>
      </c>
      <c r="C5728" s="39" t="s">
        <v>22761</v>
      </c>
      <c r="D5728" s="38">
        <v>703046</v>
      </c>
      <c r="E5728" s="87" t="s">
        <v>678</v>
      </c>
      <c r="F5728" s="38">
        <v>8266021249</v>
      </c>
      <c r="G5728" s="40" t="s">
        <v>22762</v>
      </c>
      <c r="H5728" s="2">
        <v>2873</v>
      </c>
      <c r="I5728" s="2"/>
      <c r="J5728" s="2">
        <v>0</v>
      </c>
      <c r="K5728" s="3">
        <f t="shared" si="92"/>
        <v>2873</v>
      </c>
      <c r="L5728" s="41">
        <v>45412.729166666664</v>
      </c>
      <c r="M5728" s="39">
        <v>2985483206</v>
      </c>
      <c r="N5728" s="39" t="s">
        <v>18453</v>
      </c>
      <c r="O5728" s="40" t="s">
        <v>22763</v>
      </c>
      <c r="P5728" s="41">
        <v>45457</v>
      </c>
      <c r="Q5728" s="62" t="s">
        <v>21</v>
      </c>
      <c r="R5728" s="68"/>
    </row>
    <row r="5729" spans="1:18" s="70" customFormat="1" ht="12.75" customHeight="1" x14ac:dyDescent="0.2">
      <c r="A5729" s="38" t="s">
        <v>6167</v>
      </c>
      <c r="B5729" s="1"/>
      <c r="C5729" s="1"/>
      <c r="D5729" s="51"/>
      <c r="E5729" s="39" t="s">
        <v>6168</v>
      </c>
      <c r="F5729" s="53"/>
      <c r="G5729" s="54" t="s">
        <v>19631</v>
      </c>
      <c r="H5729" s="35">
        <v>2852.23</v>
      </c>
      <c r="I5729" s="1"/>
      <c r="J5729" s="1"/>
      <c r="K5729" s="3">
        <f t="shared" si="92"/>
        <v>2852.23</v>
      </c>
      <c r="L5729" s="63"/>
      <c r="M5729" s="56"/>
      <c r="N5729" s="1"/>
      <c r="O5729" s="1"/>
      <c r="P5729" s="57"/>
      <c r="Q5729" s="42" t="s">
        <v>2417</v>
      </c>
      <c r="R5729" s="68"/>
    </row>
    <row r="5730" spans="1:18" s="70" customFormat="1" ht="12.75" customHeight="1" x14ac:dyDescent="0.2">
      <c r="A5730" s="38" t="s">
        <v>22773</v>
      </c>
      <c r="B5730" s="39" t="s">
        <v>22774</v>
      </c>
      <c r="C5730" s="39" t="s">
        <v>22775</v>
      </c>
      <c r="D5730" s="38">
        <v>128544</v>
      </c>
      <c r="E5730" s="39" t="s">
        <v>15792</v>
      </c>
      <c r="F5730" s="38">
        <v>8266021431</v>
      </c>
      <c r="G5730" s="40" t="s">
        <v>22776</v>
      </c>
      <c r="H5730" s="2">
        <v>2850</v>
      </c>
      <c r="I5730" s="2"/>
      <c r="J5730" s="2">
        <v>513</v>
      </c>
      <c r="K5730" s="3">
        <f t="shared" si="92"/>
        <v>3363</v>
      </c>
      <c r="L5730" s="41">
        <v>45421.729166666664</v>
      </c>
      <c r="M5730" s="39">
        <v>1251198928</v>
      </c>
      <c r="N5730" s="39" t="s">
        <v>19303</v>
      </c>
      <c r="O5730" s="40" t="s">
        <v>22777</v>
      </c>
      <c r="P5730" s="41">
        <v>45465</v>
      </c>
      <c r="Q5730" s="62" t="s">
        <v>19</v>
      </c>
      <c r="R5730" s="68"/>
    </row>
    <row r="5731" spans="1:18" s="70" customFormat="1" ht="12.75" customHeight="1" x14ac:dyDescent="0.2">
      <c r="A5731" s="38" t="s">
        <v>6167</v>
      </c>
      <c r="B5731" s="1"/>
      <c r="C5731" s="1"/>
      <c r="D5731" s="51"/>
      <c r="E5731" s="39" t="s">
        <v>6168</v>
      </c>
      <c r="F5731" s="53"/>
      <c r="G5731" s="54" t="s">
        <v>18318</v>
      </c>
      <c r="H5731" s="35">
        <v>2844.99</v>
      </c>
      <c r="I5731" s="1"/>
      <c r="J5731" s="1"/>
      <c r="K5731" s="3">
        <f t="shared" si="92"/>
        <v>2844.99</v>
      </c>
      <c r="L5731" s="63"/>
      <c r="M5731" s="56"/>
      <c r="N5731" s="1"/>
      <c r="O5731" s="1"/>
      <c r="P5731" s="57"/>
      <c r="Q5731" s="42" t="s">
        <v>2417</v>
      </c>
      <c r="R5731" s="68"/>
    </row>
    <row r="5732" spans="1:18" s="70" customFormat="1" ht="12.75" customHeight="1" x14ac:dyDescent="0.2">
      <c r="A5732" s="38" t="s">
        <v>6167</v>
      </c>
      <c r="B5732" s="1"/>
      <c r="C5732" s="1"/>
      <c r="D5732" s="51"/>
      <c r="E5732" s="39" t="s">
        <v>6168</v>
      </c>
      <c r="F5732" s="53"/>
      <c r="G5732" s="54" t="s">
        <v>18673</v>
      </c>
      <c r="H5732" s="35">
        <v>2844.99</v>
      </c>
      <c r="I5732" s="1"/>
      <c r="J5732" s="1"/>
      <c r="K5732" s="3">
        <f t="shared" si="92"/>
        <v>2844.99</v>
      </c>
      <c r="L5732" s="63"/>
      <c r="M5732" s="56"/>
      <c r="N5732" s="1"/>
      <c r="O5732" s="1"/>
      <c r="P5732" s="57"/>
      <c r="Q5732" s="42" t="s">
        <v>2417</v>
      </c>
      <c r="R5732" s="68"/>
    </row>
    <row r="5733" spans="1:18" s="70" customFormat="1" ht="12.75" customHeight="1" x14ac:dyDescent="0.2">
      <c r="A5733" s="38" t="s">
        <v>6167</v>
      </c>
      <c r="B5733" s="1"/>
      <c r="C5733" s="1"/>
      <c r="D5733" s="51"/>
      <c r="E5733" s="39" t="s">
        <v>6168</v>
      </c>
      <c r="F5733" s="53"/>
      <c r="G5733" s="54" t="s">
        <v>19363</v>
      </c>
      <c r="H5733" s="35">
        <v>2844.99</v>
      </c>
      <c r="I5733" s="1"/>
      <c r="J5733" s="1"/>
      <c r="K5733" s="3">
        <f t="shared" si="92"/>
        <v>2844.99</v>
      </c>
      <c r="L5733" s="63"/>
      <c r="M5733" s="56"/>
      <c r="N5733" s="1"/>
      <c r="O5733" s="1"/>
      <c r="P5733" s="57"/>
      <c r="Q5733" s="42" t="s">
        <v>2417</v>
      </c>
      <c r="R5733" s="68"/>
    </row>
    <row r="5734" spans="1:18" s="70" customFormat="1" ht="12.75" customHeight="1" x14ac:dyDescent="0.2">
      <c r="A5734" s="38" t="s">
        <v>6167</v>
      </c>
      <c r="B5734" s="1"/>
      <c r="C5734" s="1"/>
      <c r="D5734" s="51"/>
      <c r="E5734" s="39" t="s">
        <v>6168</v>
      </c>
      <c r="F5734" s="53"/>
      <c r="G5734" s="54" t="s">
        <v>15847</v>
      </c>
      <c r="H5734" s="35">
        <v>2835.17</v>
      </c>
      <c r="I5734" s="1"/>
      <c r="J5734" s="1"/>
      <c r="K5734" s="3">
        <f t="shared" si="92"/>
        <v>2835.17</v>
      </c>
      <c r="L5734" s="63"/>
      <c r="M5734" s="56"/>
      <c r="N5734" s="1"/>
      <c r="O5734" s="1"/>
      <c r="P5734" s="57"/>
      <c r="Q5734" s="42" t="s">
        <v>2417</v>
      </c>
      <c r="R5734" s="68"/>
    </row>
    <row r="5735" spans="1:18" s="70" customFormat="1" ht="12.75" customHeight="1" x14ac:dyDescent="0.2">
      <c r="A5735" s="38" t="s">
        <v>9953</v>
      </c>
      <c r="B5735" s="42" t="s">
        <v>9954</v>
      </c>
      <c r="C5735" s="42" t="s">
        <v>9955</v>
      </c>
      <c r="D5735" s="38">
        <v>703046</v>
      </c>
      <c r="E5735" s="42" t="s">
        <v>678</v>
      </c>
      <c r="F5735" s="38">
        <v>8266013022</v>
      </c>
      <c r="G5735" s="40" t="s">
        <v>9956</v>
      </c>
      <c r="H5735" s="3">
        <v>2833</v>
      </c>
      <c r="I5735" s="3"/>
      <c r="J5735" s="3">
        <v>0</v>
      </c>
      <c r="K5735" s="3">
        <f t="shared" si="92"/>
        <v>2833</v>
      </c>
      <c r="L5735" s="41">
        <v>44562</v>
      </c>
      <c r="M5735" s="39">
        <v>3445025137</v>
      </c>
      <c r="N5735" s="42" t="s">
        <v>315</v>
      </c>
      <c r="O5735" s="42" t="s">
        <v>9957</v>
      </c>
      <c r="P5735" s="60">
        <v>44594</v>
      </c>
      <c r="Q5735" s="42" t="s">
        <v>243</v>
      </c>
      <c r="R5735" s="68"/>
    </row>
    <row r="5736" spans="1:18" s="70" customFormat="1" ht="12.75" customHeight="1" x14ac:dyDescent="0.2">
      <c r="A5736" s="38" t="s">
        <v>1434</v>
      </c>
      <c r="B5736" s="42"/>
      <c r="C5736" s="42"/>
      <c r="D5736" s="38"/>
      <c r="E5736" s="42" t="s">
        <v>1435</v>
      </c>
      <c r="F5736" s="38"/>
      <c r="G5736" s="40" t="s">
        <v>10052</v>
      </c>
      <c r="H5736" s="3">
        <v>2814.9</v>
      </c>
      <c r="I5736" s="3"/>
      <c r="J5736" s="3"/>
      <c r="K5736" s="3">
        <f t="shared" si="92"/>
        <v>2814.9</v>
      </c>
      <c r="L5736" s="41">
        <v>44588</v>
      </c>
      <c r="M5736" s="39"/>
      <c r="N5736" s="42"/>
      <c r="O5736" s="42"/>
      <c r="P5736" s="60"/>
      <c r="Q5736" s="42" t="s">
        <v>243</v>
      </c>
      <c r="R5736" s="68"/>
    </row>
    <row r="5737" spans="1:18" s="70" customFormat="1" ht="12.75" customHeight="1" x14ac:dyDescent="0.2">
      <c r="A5737" s="38" t="s">
        <v>7331</v>
      </c>
      <c r="B5737" s="42" t="s">
        <v>7332</v>
      </c>
      <c r="C5737" s="42" t="s">
        <v>7333</v>
      </c>
      <c r="D5737" s="38">
        <v>128635</v>
      </c>
      <c r="E5737" s="42" t="s">
        <v>989</v>
      </c>
      <c r="F5737" s="38">
        <v>8266012563</v>
      </c>
      <c r="G5737" s="40" t="s">
        <v>7334</v>
      </c>
      <c r="H5737" s="3">
        <v>2805</v>
      </c>
      <c r="I5737" s="3"/>
      <c r="J5737" s="3">
        <v>504.9</v>
      </c>
      <c r="K5737" s="3">
        <f t="shared" si="92"/>
        <v>3309.9</v>
      </c>
      <c r="L5737" s="41">
        <v>44454.729166666664</v>
      </c>
      <c r="M5737" s="39">
        <v>6870241704</v>
      </c>
      <c r="N5737" s="42" t="s">
        <v>315</v>
      </c>
      <c r="O5737" s="42" t="s">
        <v>7335</v>
      </c>
      <c r="P5737" s="60">
        <v>44507</v>
      </c>
      <c r="Q5737" s="42" t="s">
        <v>243</v>
      </c>
      <c r="R5737" s="68"/>
    </row>
    <row r="5738" spans="1:18" s="70" customFormat="1" ht="12.75" customHeight="1" x14ac:dyDescent="0.2">
      <c r="A5738" s="38" t="s">
        <v>20200</v>
      </c>
      <c r="B5738" s="39" t="s">
        <v>20201</v>
      </c>
      <c r="C5738" s="39" t="s">
        <v>20202</v>
      </c>
      <c r="D5738" s="38">
        <v>703046</v>
      </c>
      <c r="E5738" s="42" t="s">
        <v>678</v>
      </c>
      <c r="F5738" s="38">
        <v>8266018636</v>
      </c>
      <c r="G5738" s="40" t="s">
        <v>20203</v>
      </c>
      <c r="H5738" s="2">
        <v>2801</v>
      </c>
      <c r="I5738" s="2"/>
      <c r="J5738" s="2">
        <v>0</v>
      </c>
      <c r="K5738" s="3">
        <f t="shared" si="92"/>
        <v>2801</v>
      </c>
      <c r="L5738" s="41">
        <v>45135.729166666664</v>
      </c>
      <c r="M5738" s="39">
        <v>1218729709</v>
      </c>
      <c r="N5738" s="39" t="s">
        <v>3282</v>
      </c>
      <c r="O5738" s="40" t="s">
        <v>20204</v>
      </c>
      <c r="P5738" s="41">
        <v>45207</v>
      </c>
      <c r="Q5738" s="42" t="s">
        <v>2417</v>
      </c>
      <c r="R5738" s="68"/>
    </row>
    <row r="5739" spans="1:18" s="70" customFormat="1" ht="12.75" customHeight="1" x14ac:dyDescent="0.2">
      <c r="A5739" s="38" t="s">
        <v>18520</v>
      </c>
      <c r="B5739" s="39" t="s">
        <v>18521</v>
      </c>
      <c r="C5739" s="39" t="s">
        <v>18522</v>
      </c>
      <c r="D5739" s="38">
        <v>703046</v>
      </c>
      <c r="E5739" s="87" t="s">
        <v>678</v>
      </c>
      <c r="F5739" s="38">
        <v>8266017709</v>
      </c>
      <c r="G5739" s="40" t="s">
        <v>18523</v>
      </c>
      <c r="H5739" s="2">
        <v>2785</v>
      </c>
      <c r="I5739" s="2"/>
      <c r="J5739" s="2">
        <v>0</v>
      </c>
      <c r="K5739" s="3">
        <f t="shared" si="92"/>
        <v>2785</v>
      </c>
      <c r="L5739" s="41">
        <v>44998.729166666664</v>
      </c>
      <c r="M5739" s="39">
        <v>3445037713</v>
      </c>
      <c r="N5739" s="39" t="s">
        <v>18463</v>
      </c>
      <c r="O5739" s="40" t="s">
        <v>17645</v>
      </c>
      <c r="P5739" s="41">
        <v>45030</v>
      </c>
      <c r="Q5739" s="62" t="s">
        <v>29</v>
      </c>
      <c r="R5739" s="68"/>
    </row>
    <row r="5740" spans="1:18" s="70" customFormat="1" ht="12.75" customHeight="1" x14ac:dyDescent="0.2">
      <c r="A5740" s="38" t="s">
        <v>6167</v>
      </c>
      <c r="B5740" s="1"/>
      <c r="C5740" s="1"/>
      <c r="D5740" s="51"/>
      <c r="E5740" s="39" t="s">
        <v>6168</v>
      </c>
      <c r="F5740" s="53"/>
      <c r="G5740" s="54" t="s">
        <v>11712</v>
      </c>
      <c r="H5740" s="35">
        <v>2783.42</v>
      </c>
      <c r="I5740" s="1"/>
      <c r="J5740" s="1"/>
      <c r="K5740" s="3">
        <f t="shared" si="92"/>
        <v>2783.42</v>
      </c>
      <c r="L5740" s="63"/>
      <c r="M5740" s="56"/>
      <c r="N5740" s="1"/>
      <c r="O5740" s="1"/>
      <c r="P5740" s="57"/>
      <c r="Q5740" s="42" t="s">
        <v>2417</v>
      </c>
      <c r="R5740" s="68"/>
    </row>
    <row r="5741" spans="1:18" s="70" customFormat="1" ht="12.75" customHeight="1" x14ac:dyDescent="0.2">
      <c r="A5741" s="38" t="s">
        <v>11914</v>
      </c>
      <c r="B5741" s="42" t="s">
        <v>11915</v>
      </c>
      <c r="C5741" s="42" t="s">
        <v>11916</v>
      </c>
      <c r="D5741" s="38">
        <v>500071</v>
      </c>
      <c r="E5741" s="42" t="s">
        <v>584</v>
      </c>
      <c r="F5741" s="38">
        <v>8266013732</v>
      </c>
      <c r="G5741" s="40" t="s">
        <v>11917</v>
      </c>
      <c r="H5741" s="3">
        <v>2749.1</v>
      </c>
      <c r="I5741" s="3"/>
      <c r="J5741" s="3">
        <v>494.9</v>
      </c>
      <c r="K5741" s="3">
        <f t="shared" si="92"/>
        <v>3244</v>
      </c>
      <c r="L5741" s="41">
        <v>44611.729166666664</v>
      </c>
      <c r="M5741" s="39">
        <v>6870437855</v>
      </c>
      <c r="N5741" s="42" t="s">
        <v>315</v>
      </c>
      <c r="O5741" s="42" t="s">
        <v>11918</v>
      </c>
      <c r="P5741" s="60">
        <v>44650</v>
      </c>
      <c r="Q5741" s="42" t="s">
        <v>243</v>
      </c>
      <c r="R5741" s="68"/>
    </row>
    <row r="5742" spans="1:18" s="70" customFormat="1" ht="12.75" customHeight="1" x14ac:dyDescent="0.2">
      <c r="A5742" s="38" t="s">
        <v>63</v>
      </c>
      <c r="B5742" s="1"/>
      <c r="C5742" s="1"/>
      <c r="D5742" s="51"/>
      <c r="E5742" s="149" t="s">
        <v>64</v>
      </c>
      <c r="F5742" s="53"/>
      <c r="G5742" s="54" t="s">
        <v>16170</v>
      </c>
      <c r="H5742" s="35">
        <v>2738.75</v>
      </c>
      <c r="I5742" s="1"/>
      <c r="J5742" s="1"/>
      <c r="K5742" s="3">
        <f t="shared" si="92"/>
        <v>2738.75</v>
      </c>
      <c r="L5742" s="41">
        <v>44881</v>
      </c>
      <c r="M5742" s="56"/>
      <c r="N5742" s="1"/>
      <c r="O5742" s="1"/>
      <c r="P5742" s="57"/>
      <c r="Q5742" s="39" t="s">
        <v>54</v>
      </c>
      <c r="R5742" s="68"/>
    </row>
    <row r="5743" spans="1:18" s="70" customFormat="1" ht="12.75" customHeight="1" x14ac:dyDescent="0.2">
      <c r="A5743" s="38">
        <v>220</v>
      </c>
      <c r="B5743" s="39" t="s">
        <v>17622</v>
      </c>
      <c r="C5743" s="39" t="s">
        <v>17623</v>
      </c>
      <c r="D5743" s="38">
        <v>105903</v>
      </c>
      <c r="E5743" s="39" t="s">
        <v>6269</v>
      </c>
      <c r="F5743" s="38">
        <v>8266016468</v>
      </c>
      <c r="G5743" s="40" t="s">
        <v>17624</v>
      </c>
      <c r="H5743" s="2">
        <v>2737.2881355932204</v>
      </c>
      <c r="I5743" s="2"/>
      <c r="J5743" s="2">
        <v>492.71186440677968</v>
      </c>
      <c r="K5743" s="3">
        <f t="shared" si="92"/>
        <v>3230</v>
      </c>
      <c r="L5743" s="41">
        <v>44907.729166666664</v>
      </c>
      <c r="M5743" s="39">
        <v>1246431050</v>
      </c>
      <c r="N5743" s="39" t="s">
        <v>8899</v>
      </c>
      <c r="O5743" s="40" t="s">
        <v>17625</v>
      </c>
      <c r="P5743" s="41">
        <v>45121</v>
      </c>
      <c r="Q5743" s="42" t="s">
        <v>8901</v>
      </c>
      <c r="R5743" s="68"/>
    </row>
    <row r="5744" spans="1:18" s="70" customFormat="1" ht="12.75" customHeight="1" x14ac:dyDescent="0.2">
      <c r="A5744" s="38" t="s">
        <v>4744</v>
      </c>
      <c r="B5744" s="39" t="s">
        <v>4745</v>
      </c>
      <c r="C5744" s="39" t="s">
        <v>4746</v>
      </c>
      <c r="D5744" s="38">
        <v>703046</v>
      </c>
      <c r="E5744" s="42" t="s">
        <v>678</v>
      </c>
      <c r="F5744" s="38">
        <v>8266011634</v>
      </c>
      <c r="G5744" s="40" t="s">
        <v>4747</v>
      </c>
      <c r="H5744" s="2">
        <v>2710</v>
      </c>
      <c r="I5744" s="2"/>
      <c r="J5744" s="2">
        <v>0</v>
      </c>
      <c r="K5744" s="3">
        <f t="shared" si="92"/>
        <v>2710</v>
      </c>
      <c r="L5744" s="41">
        <v>44386.729166666664</v>
      </c>
      <c r="M5744" s="39">
        <v>3445009487</v>
      </c>
      <c r="N5744" s="39" t="s">
        <v>52</v>
      </c>
      <c r="O5744" s="40" t="s">
        <v>4748</v>
      </c>
      <c r="P5744" s="41">
        <v>44421</v>
      </c>
      <c r="Q5744" s="39" t="s">
        <v>54</v>
      </c>
      <c r="R5744" s="68"/>
    </row>
    <row r="5745" spans="1:18" s="70" customFormat="1" ht="12.75" customHeight="1" x14ac:dyDescent="0.2">
      <c r="A5745" s="38" t="s">
        <v>63</v>
      </c>
      <c r="B5745" s="1"/>
      <c r="C5745" s="1"/>
      <c r="D5745" s="51"/>
      <c r="E5745" s="149" t="s">
        <v>64</v>
      </c>
      <c r="F5745" s="53"/>
      <c r="G5745" s="54" t="s">
        <v>11460</v>
      </c>
      <c r="H5745" s="35">
        <v>2707.2</v>
      </c>
      <c r="I5745" s="1"/>
      <c r="J5745" s="1"/>
      <c r="K5745" s="3">
        <f t="shared" si="92"/>
        <v>2707.2</v>
      </c>
      <c r="L5745" s="41">
        <v>44628</v>
      </c>
      <c r="M5745" s="56"/>
      <c r="N5745" s="1"/>
      <c r="O5745" s="1"/>
      <c r="P5745" s="57"/>
      <c r="Q5745" s="39" t="s">
        <v>54</v>
      </c>
      <c r="R5745" s="68"/>
    </row>
    <row r="5746" spans="1:18" s="70" customFormat="1" ht="12.75" customHeight="1" x14ac:dyDescent="0.2">
      <c r="A5746" s="38" t="s">
        <v>63</v>
      </c>
      <c r="B5746" s="1"/>
      <c r="C5746" s="1"/>
      <c r="D5746" s="51"/>
      <c r="E5746" s="149" t="s">
        <v>64</v>
      </c>
      <c r="F5746" s="53"/>
      <c r="G5746" s="54" t="s">
        <v>6360</v>
      </c>
      <c r="H5746" s="35">
        <v>2700</v>
      </c>
      <c r="I5746" s="1"/>
      <c r="J5746" s="1"/>
      <c r="K5746" s="3">
        <f t="shared" si="92"/>
        <v>2700</v>
      </c>
      <c r="L5746" s="41">
        <v>44461</v>
      </c>
      <c r="M5746" s="56"/>
      <c r="N5746" s="1"/>
      <c r="O5746" s="1"/>
      <c r="P5746" s="57"/>
      <c r="Q5746" s="39" t="s">
        <v>54</v>
      </c>
      <c r="R5746" s="68"/>
    </row>
    <row r="5747" spans="1:18" s="70" customFormat="1" ht="12.75" customHeight="1" x14ac:dyDescent="0.2">
      <c r="A5747" s="38" t="s">
        <v>63</v>
      </c>
      <c r="B5747" s="1"/>
      <c r="C5747" s="1"/>
      <c r="D5747" s="51"/>
      <c r="E5747" s="149" t="s">
        <v>64</v>
      </c>
      <c r="F5747" s="53"/>
      <c r="G5747" s="54" t="s">
        <v>15588</v>
      </c>
      <c r="H5747" s="35">
        <v>2687</v>
      </c>
      <c r="I5747" s="1"/>
      <c r="J5747" s="1"/>
      <c r="K5747" s="3">
        <f t="shared" si="92"/>
        <v>2687</v>
      </c>
      <c r="L5747" s="41">
        <v>44838</v>
      </c>
      <c r="M5747" s="56"/>
      <c r="N5747" s="1"/>
      <c r="O5747" s="1"/>
      <c r="P5747" s="57"/>
      <c r="Q5747" s="39" t="s">
        <v>54</v>
      </c>
      <c r="R5747" s="68"/>
    </row>
    <row r="5748" spans="1:18" s="70" customFormat="1" ht="12.75" customHeight="1" x14ac:dyDescent="0.2">
      <c r="A5748" s="38" t="s">
        <v>21739</v>
      </c>
      <c r="B5748" s="39" t="s">
        <v>21740</v>
      </c>
      <c r="C5748" s="39" t="s">
        <v>21741</v>
      </c>
      <c r="D5748" s="38">
        <v>703046</v>
      </c>
      <c r="E5748" s="87" t="s">
        <v>678</v>
      </c>
      <c r="F5748" s="38">
        <v>8266020221</v>
      </c>
      <c r="G5748" s="40" t="s">
        <v>21742</v>
      </c>
      <c r="H5748" s="2">
        <v>2677</v>
      </c>
      <c r="I5748" s="2"/>
      <c r="J5748" s="2">
        <v>0</v>
      </c>
      <c r="K5748" s="3">
        <f t="shared" si="92"/>
        <v>2677</v>
      </c>
      <c r="L5748" s="41">
        <v>45289.729166666664</v>
      </c>
      <c r="M5748" s="39">
        <v>1218745296</v>
      </c>
      <c r="N5748" s="39" t="s">
        <v>20138</v>
      </c>
      <c r="O5748" s="40" t="s">
        <v>21743</v>
      </c>
      <c r="P5748" s="41">
        <v>45329</v>
      </c>
      <c r="Q5748" s="62" t="s">
        <v>17</v>
      </c>
      <c r="R5748" s="68"/>
    </row>
    <row r="5749" spans="1:18" s="70" customFormat="1" ht="12.75" customHeight="1" x14ac:dyDescent="0.2">
      <c r="A5749" s="38" t="s">
        <v>21493</v>
      </c>
      <c r="B5749" s="39" t="s">
        <v>21494</v>
      </c>
      <c r="C5749" s="39" t="s">
        <v>21495</v>
      </c>
      <c r="D5749" s="38">
        <v>703046</v>
      </c>
      <c r="E5749" s="87" t="s">
        <v>678</v>
      </c>
      <c r="F5749" s="38">
        <v>8266020290</v>
      </c>
      <c r="G5749" s="40" t="s">
        <v>21496</v>
      </c>
      <c r="H5749" s="2">
        <v>2640</v>
      </c>
      <c r="I5749" s="2"/>
      <c r="J5749" s="2">
        <v>0</v>
      </c>
      <c r="K5749" s="3">
        <f t="shared" si="92"/>
        <v>2640</v>
      </c>
      <c r="L5749" s="41">
        <v>45275.729166666664</v>
      </c>
      <c r="M5749" s="39">
        <v>1218743009</v>
      </c>
      <c r="N5749" s="39" t="s">
        <v>18453</v>
      </c>
      <c r="O5749" s="40" t="s">
        <v>21497</v>
      </c>
      <c r="P5749" s="41">
        <v>45308</v>
      </c>
      <c r="Q5749" s="62" t="s">
        <v>21</v>
      </c>
      <c r="R5749" s="68"/>
    </row>
    <row r="5750" spans="1:18" s="70" customFormat="1" ht="12.75" customHeight="1" x14ac:dyDescent="0.2">
      <c r="A5750" s="38" t="s">
        <v>8527</v>
      </c>
      <c r="B5750" s="39" t="s">
        <v>8528</v>
      </c>
      <c r="C5750" s="39" t="s">
        <v>8529</v>
      </c>
      <c r="D5750" s="38">
        <v>401972</v>
      </c>
      <c r="E5750" s="39" t="s">
        <v>842</v>
      </c>
      <c r="F5750" s="38">
        <v>8263000049</v>
      </c>
      <c r="G5750" s="40" t="s">
        <v>8530</v>
      </c>
      <c r="H5750" s="2">
        <v>2610</v>
      </c>
      <c r="I5750" s="2">
        <v>0</v>
      </c>
      <c r="J5750" s="2">
        <v>469.79999999999995</v>
      </c>
      <c r="K5750" s="3">
        <f t="shared" si="92"/>
        <v>3079.8</v>
      </c>
      <c r="L5750" s="41">
        <v>44424.729166666664</v>
      </c>
      <c r="M5750" s="39">
        <v>6870286242</v>
      </c>
      <c r="N5750" s="39" t="s">
        <v>52</v>
      </c>
      <c r="O5750" s="40"/>
      <c r="P5750" s="41"/>
      <c r="Q5750" s="39" t="s">
        <v>54</v>
      </c>
      <c r="R5750" s="68"/>
    </row>
    <row r="5751" spans="1:18" s="70" customFormat="1" ht="12.75" customHeight="1" x14ac:dyDescent="0.2">
      <c r="A5751" s="38" t="s">
        <v>63</v>
      </c>
      <c r="B5751" s="1"/>
      <c r="C5751" s="1"/>
      <c r="D5751" s="51"/>
      <c r="E5751" s="149" t="s">
        <v>64</v>
      </c>
      <c r="F5751" s="53"/>
      <c r="G5751" s="54" t="s">
        <v>13516</v>
      </c>
      <c r="H5751" s="35">
        <v>2593.96</v>
      </c>
      <c r="I5751" s="1"/>
      <c r="J5751" s="1"/>
      <c r="K5751" s="3">
        <f t="shared" si="92"/>
        <v>2593.96</v>
      </c>
      <c r="L5751" s="41">
        <v>44712</v>
      </c>
      <c r="M5751" s="56"/>
      <c r="N5751" s="1"/>
      <c r="O5751" s="1"/>
      <c r="P5751" s="57"/>
      <c r="Q5751" s="39" t="s">
        <v>54</v>
      </c>
      <c r="R5751" s="68"/>
    </row>
    <row r="5752" spans="1:18" s="70" customFormat="1" ht="12.75" customHeight="1" x14ac:dyDescent="0.2">
      <c r="A5752" s="38" t="s">
        <v>1434</v>
      </c>
      <c r="B5752" s="42"/>
      <c r="C5752" s="42"/>
      <c r="D5752" s="38"/>
      <c r="E5752" s="42" t="s">
        <v>1435</v>
      </c>
      <c r="F5752" s="38"/>
      <c r="G5752" s="40" t="s">
        <v>10035</v>
      </c>
      <c r="H5752" s="3">
        <v>2580.59</v>
      </c>
      <c r="I5752" s="3"/>
      <c r="J5752" s="3"/>
      <c r="K5752" s="3">
        <f t="shared" si="92"/>
        <v>2580.59</v>
      </c>
      <c r="L5752" s="41">
        <v>44583</v>
      </c>
      <c r="M5752" s="39"/>
      <c r="N5752" s="42"/>
      <c r="O5752" s="42"/>
      <c r="P5752" s="60"/>
      <c r="Q5752" s="42" t="s">
        <v>243</v>
      </c>
      <c r="R5752" s="68"/>
    </row>
    <row r="5753" spans="1:18" s="70" customFormat="1" ht="12.75" customHeight="1" x14ac:dyDescent="0.2">
      <c r="A5753" s="38" t="s">
        <v>6167</v>
      </c>
      <c r="B5753" s="1"/>
      <c r="C5753" s="1"/>
      <c r="D5753" s="51"/>
      <c r="E5753" s="39" t="s">
        <v>6168</v>
      </c>
      <c r="F5753" s="53"/>
      <c r="G5753" s="54" t="s">
        <v>15522</v>
      </c>
      <c r="H5753" s="35">
        <v>2580.59</v>
      </c>
      <c r="I5753" s="1"/>
      <c r="J5753" s="1"/>
      <c r="K5753" s="3">
        <f t="shared" si="92"/>
        <v>2580.59</v>
      </c>
      <c r="L5753" s="63"/>
      <c r="M5753" s="56"/>
      <c r="N5753" s="1"/>
      <c r="O5753" s="1"/>
      <c r="P5753" s="57"/>
      <c r="Q5753" s="42" t="s">
        <v>2417</v>
      </c>
      <c r="R5753" s="68"/>
    </row>
    <row r="5754" spans="1:18" s="70" customFormat="1" ht="12.75" customHeight="1" x14ac:dyDescent="0.2">
      <c r="A5754" s="38" t="s">
        <v>18009</v>
      </c>
      <c r="B5754" s="39" t="s">
        <v>18010</v>
      </c>
      <c r="C5754" s="39" t="s">
        <v>18011</v>
      </c>
      <c r="D5754" s="38">
        <v>703046</v>
      </c>
      <c r="E5754" s="42" t="s">
        <v>678</v>
      </c>
      <c r="F5754" s="38">
        <v>8266017309</v>
      </c>
      <c r="G5754" s="40" t="s">
        <v>18012</v>
      </c>
      <c r="H5754" s="2">
        <v>2560</v>
      </c>
      <c r="I5754" s="2"/>
      <c r="J5754" s="2">
        <v>0</v>
      </c>
      <c r="K5754" s="3">
        <f t="shared" si="92"/>
        <v>2560</v>
      </c>
      <c r="L5754" s="41">
        <v>44972.729166666664</v>
      </c>
      <c r="M5754" s="39">
        <v>3445035043</v>
      </c>
      <c r="N5754" s="39" t="s">
        <v>3282</v>
      </c>
      <c r="O5754" s="40" t="s">
        <v>18001</v>
      </c>
      <c r="P5754" s="41">
        <v>45021</v>
      </c>
      <c r="Q5754" s="42" t="s">
        <v>2417</v>
      </c>
      <c r="R5754" s="68"/>
    </row>
    <row r="5755" spans="1:18" s="70" customFormat="1" ht="12.75" customHeight="1" x14ac:dyDescent="0.2">
      <c r="A5755" s="38" t="s">
        <v>7376</v>
      </c>
      <c r="B5755" s="39" t="s">
        <v>234</v>
      </c>
      <c r="C5755" s="39"/>
      <c r="D5755" s="38" t="s">
        <v>245</v>
      </c>
      <c r="E5755" s="129" t="s">
        <v>1378</v>
      </c>
      <c r="F5755" s="38" t="s">
        <v>1378</v>
      </c>
      <c r="G5755" s="52" t="s">
        <v>7377</v>
      </c>
      <c r="H5755" s="5"/>
      <c r="I5755" s="2"/>
      <c r="J5755" s="2">
        <v>0</v>
      </c>
      <c r="K5755" s="3">
        <f t="shared" si="92"/>
        <v>0</v>
      </c>
      <c r="L5755" s="59">
        <v>44491</v>
      </c>
      <c r="M5755" s="39"/>
      <c r="N5755" s="39" t="s">
        <v>52</v>
      </c>
      <c r="O5755" s="40"/>
      <c r="P5755" s="41"/>
      <c r="Q5755" s="39" t="s">
        <v>54</v>
      </c>
      <c r="R5755" s="68"/>
    </row>
    <row r="5756" spans="1:18" s="70" customFormat="1" ht="12.75" customHeight="1" x14ac:dyDescent="0.2">
      <c r="A5756" s="38" t="s">
        <v>9942</v>
      </c>
      <c r="B5756" s="42"/>
      <c r="C5756" s="42"/>
      <c r="D5756" s="38"/>
      <c r="E5756" s="42" t="s">
        <v>3025</v>
      </c>
      <c r="F5756" s="61" t="s">
        <v>9941</v>
      </c>
      <c r="G5756" s="59">
        <v>44579</v>
      </c>
      <c r="H5756" s="3">
        <v>2543.65</v>
      </c>
      <c r="I5756" s="3"/>
      <c r="J5756" s="2">
        <v>0</v>
      </c>
      <c r="K5756" s="3">
        <f t="shared" si="92"/>
        <v>2543.65</v>
      </c>
      <c r="L5756" s="59">
        <v>44579</v>
      </c>
      <c r="M5756" s="61" t="s">
        <v>9941</v>
      </c>
      <c r="N5756" s="39" t="s">
        <v>3027</v>
      </c>
      <c r="O5756" s="42"/>
      <c r="P5756" s="60"/>
      <c r="Q5756" s="62" t="s">
        <v>15</v>
      </c>
      <c r="R5756" s="68"/>
    </row>
    <row r="5757" spans="1:18" s="70" customFormat="1" ht="12.75" customHeight="1" x14ac:dyDescent="0.2">
      <c r="A5757" s="38" t="s">
        <v>6167</v>
      </c>
      <c r="B5757" s="1"/>
      <c r="C5757" s="1"/>
      <c r="D5757" s="51"/>
      <c r="E5757" s="39" t="s">
        <v>6168</v>
      </c>
      <c r="F5757" s="53"/>
      <c r="G5757" s="54" t="s">
        <v>15522</v>
      </c>
      <c r="H5757" s="35">
        <v>2538.5700000000002</v>
      </c>
      <c r="I5757" s="1"/>
      <c r="J5757" s="1"/>
      <c r="K5757" s="3">
        <f t="shared" si="92"/>
        <v>2538.5700000000002</v>
      </c>
      <c r="L5757" s="63"/>
      <c r="M5757" s="56"/>
      <c r="N5757" s="1"/>
      <c r="O5757" s="1"/>
      <c r="P5757" s="57"/>
      <c r="Q5757" s="42" t="s">
        <v>2417</v>
      </c>
      <c r="R5757" s="68"/>
    </row>
    <row r="5758" spans="1:18" s="70" customFormat="1" ht="12.75" customHeight="1" x14ac:dyDescent="0.2">
      <c r="A5758" s="38" t="s">
        <v>484</v>
      </c>
      <c r="B5758" s="42" t="s">
        <v>485</v>
      </c>
      <c r="C5758" s="42" t="s">
        <v>486</v>
      </c>
      <c r="D5758" s="38">
        <v>814805</v>
      </c>
      <c r="E5758" s="42" t="s">
        <v>111</v>
      </c>
      <c r="F5758" s="38">
        <v>8268005478</v>
      </c>
      <c r="G5758" s="40">
        <v>2842</v>
      </c>
      <c r="H5758" s="3">
        <v>2500</v>
      </c>
      <c r="I5758" s="3"/>
      <c r="J5758" s="3">
        <v>450</v>
      </c>
      <c r="K5758" s="3">
        <f t="shared" si="92"/>
        <v>2950</v>
      </c>
      <c r="L5758" s="41">
        <v>44224.729166666664</v>
      </c>
      <c r="M5758" s="39">
        <v>44204070</v>
      </c>
      <c r="N5758" s="42" t="s">
        <v>315</v>
      </c>
      <c r="O5758" s="42" t="s">
        <v>483</v>
      </c>
      <c r="P5758" s="60">
        <v>44232</v>
      </c>
      <c r="Q5758" s="42" t="s">
        <v>243</v>
      </c>
      <c r="R5758" s="68"/>
    </row>
    <row r="5759" spans="1:18" s="70" customFormat="1" ht="12.75" customHeight="1" x14ac:dyDescent="0.2">
      <c r="A5759" s="38" t="s">
        <v>10672</v>
      </c>
      <c r="B5759" s="39" t="s">
        <v>10673</v>
      </c>
      <c r="C5759" s="39" t="s">
        <v>10674</v>
      </c>
      <c r="D5759" s="38">
        <v>811819</v>
      </c>
      <c r="E5759" s="39" t="s">
        <v>1091</v>
      </c>
      <c r="F5759" s="38">
        <v>8263000049</v>
      </c>
      <c r="G5759" s="40" t="s">
        <v>10675</v>
      </c>
      <c r="H5759" s="2">
        <v>2500</v>
      </c>
      <c r="I5759" s="2"/>
      <c r="J5759" s="2">
        <v>0</v>
      </c>
      <c r="K5759" s="3">
        <f t="shared" si="92"/>
        <v>2500</v>
      </c>
      <c r="L5759" s="41">
        <v>44576.729166666664</v>
      </c>
      <c r="M5759" s="39">
        <v>3445027795</v>
      </c>
      <c r="N5759" s="39" t="s">
        <v>52</v>
      </c>
      <c r="O5759" s="40">
        <v>203116259038</v>
      </c>
      <c r="P5759" s="41">
        <v>44634</v>
      </c>
      <c r="Q5759" s="39" t="s">
        <v>54</v>
      </c>
      <c r="R5759" s="68"/>
    </row>
    <row r="5760" spans="1:18" s="70" customFormat="1" ht="12.75" customHeight="1" x14ac:dyDescent="0.2">
      <c r="A5760" s="38" t="s">
        <v>10688</v>
      </c>
      <c r="B5760" s="39" t="s">
        <v>10689</v>
      </c>
      <c r="C5760" s="39" t="s">
        <v>10690</v>
      </c>
      <c r="D5760" s="38">
        <v>811819</v>
      </c>
      <c r="E5760" s="39" t="s">
        <v>1091</v>
      </c>
      <c r="F5760" s="38">
        <v>8263000049</v>
      </c>
      <c r="G5760" s="40" t="s">
        <v>10691</v>
      </c>
      <c r="H5760" s="2">
        <v>2500</v>
      </c>
      <c r="I5760" s="2"/>
      <c r="J5760" s="2">
        <v>0</v>
      </c>
      <c r="K5760" s="3">
        <f t="shared" si="92"/>
        <v>2500</v>
      </c>
      <c r="L5760" s="41">
        <v>44576</v>
      </c>
      <c r="M5760" s="39">
        <v>3445027816</v>
      </c>
      <c r="N5760" s="39" t="s">
        <v>52</v>
      </c>
      <c r="O5760" s="40">
        <v>203116259038</v>
      </c>
      <c r="P5760" s="41">
        <v>44634</v>
      </c>
      <c r="Q5760" s="39" t="s">
        <v>54</v>
      </c>
      <c r="R5760" s="68"/>
    </row>
    <row r="5761" spans="1:18" s="70" customFormat="1" ht="12.75" customHeight="1" x14ac:dyDescent="0.2">
      <c r="A5761" s="38" t="s">
        <v>10704</v>
      </c>
      <c r="B5761" s="39" t="s">
        <v>10705</v>
      </c>
      <c r="C5761" s="39" t="s">
        <v>10706</v>
      </c>
      <c r="D5761" s="38">
        <v>811819</v>
      </c>
      <c r="E5761" s="39" t="s">
        <v>1091</v>
      </c>
      <c r="F5761" s="38">
        <v>8263000049</v>
      </c>
      <c r="G5761" s="40" t="s">
        <v>10707</v>
      </c>
      <c r="H5761" s="2">
        <v>2500</v>
      </c>
      <c r="I5761" s="2"/>
      <c r="J5761" s="2">
        <v>0</v>
      </c>
      <c r="K5761" s="3">
        <f t="shared" si="92"/>
        <v>2500</v>
      </c>
      <c r="L5761" s="41">
        <v>44577.729166666664</v>
      </c>
      <c r="M5761" s="39">
        <v>3445027826</v>
      </c>
      <c r="N5761" s="39" t="s">
        <v>52</v>
      </c>
      <c r="O5761" s="40">
        <v>203116259038</v>
      </c>
      <c r="P5761" s="41">
        <v>44634</v>
      </c>
      <c r="Q5761" s="39" t="s">
        <v>54</v>
      </c>
      <c r="R5761" s="68"/>
    </row>
    <row r="5762" spans="1:18" s="70" customFormat="1" ht="12.75" customHeight="1" x14ac:dyDescent="0.2">
      <c r="A5762" s="38" t="s">
        <v>10746</v>
      </c>
      <c r="B5762" s="39" t="s">
        <v>10747</v>
      </c>
      <c r="C5762" s="39" t="s">
        <v>10748</v>
      </c>
      <c r="D5762" s="38">
        <v>811819</v>
      </c>
      <c r="E5762" s="39" t="s">
        <v>1091</v>
      </c>
      <c r="F5762" s="38">
        <v>8263000049</v>
      </c>
      <c r="G5762" s="40" t="s">
        <v>10749</v>
      </c>
      <c r="H5762" s="2">
        <v>2500</v>
      </c>
      <c r="I5762" s="2"/>
      <c r="J5762" s="2">
        <v>0</v>
      </c>
      <c r="K5762" s="3">
        <f t="shared" si="92"/>
        <v>2500</v>
      </c>
      <c r="L5762" s="41">
        <v>44577.729166666664</v>
      </c>
      <c r="M5762" s="39">
        <v>3445027912</v>
      </c>
      <c r="N5762" s="39" t="s">
        <v>52</v>
      </c>
      <c r="O5762" s="40">
        <v>203116259038</v>
      </c>
      <c r="P5762" s="41">
        <v>44634</v>
      </c>
      <c r="Q5762" s="39" t="s">
        <v>54</v>
      </c>
      <c r="R5762" s="68"/>
    </row>
    <row r="5763" spans="1:18" s="70" customFormat="1" ht="12.75" customHeight="1" x14ac:dyDescent="0.2">
      <c r="A5763" s="38" t="s">
        <v>63</v>
      </c>
      <c r="B5763" s="1"/>
      <c r="C5763" s="1"/>
      <c r="D5763" s="51"/>
      <c r="E5763" s="149" t="s">
        <v>64</v>
      </c>
      <c r="F5763" s="53"/>
      <c r="G5763" s="54" t="s">
        <v>12019</v>
      </c>
      <c r="H5763" s="35">
        <v>2500</v>
      </c>
      <c r="I5763" s="1"/>
      <c r="J5763" s="1"/>
      <c r="K5763" s="3">
        <f t="shared" si="92"/>
        <v>2500</v>
      </c>
      <c r="L5763" s="41">
        <v>44649</v>
      </c>
      <c r="M5763" s="56"/>
      <c r="N5763" s="1"/>
      <c r="O5763" s="1"/>
      <c r="P5763" s="57"/>
      <c r="Q5763" s="39" t="s">
        <v>54</v>
      </c>
      <c r="R5763" s="68"/>
    </row>
    <row r="5764" spans="1:18" s="70" customFormat="1" ht="12.75" customHeight="1" x14ac:dyDescent="0.2">
      <c r="A5764" s="38" t="s">
        <v>12034</v>
      </c>
      <c r="B5764" s="39" t="s">
        <v>12035</v>
      </c>
      <c r="C5764" s="39" t="s">
        <v>12036</v>
      </c>
      <c r="D5764" s="38">
        <v>811819</v>
      </c>
      <c r="E5764" s="39" t="s">
        <v>1091</v>
      </c>
      <c r="F5764" s="38"/>
      <c r="G5764" s="40" t="s">
        <v>12037</v>
      </c>
      <c r="H5764" s="2">
        <v>2500</v>
      </c>
      <c r="I5764" s="2"/>
      <c r="J5764" s="2">
        <v>0</v>
      </c>
      <c r="K5764" s="3">
        <f t="shared" si="92"/>
        <v>2500</v>
      </c>
      <c r="L5764" s="41">
        <v>44593.729166666664</v>
      </c>
      <c r="M5764" s="39">
        <v>3445033863</v>
      </c>
      <c r="N5764" s="39" t="s">
        <v>52</v>
      </c>
      <c r="O5764" s="40">
        <v>203300957448</v>
      </c>
      <c r="P5764" s="41">
        <v>44651</v>
      </c>
      <c r="Q5764" s="39" t="s">
        <v>54</v>
      </c>
      <c r="R5764" s="68"/>
    </row>
    <row r="5765" spans="1:18" s="70" customFormat="1" ht="12.75" customHeight="1" x14ac:dyDescent="0.2">
      <c r="A5765" s="38" t="s">
        <v>63</v>
      </c>
      <c r="B5765" s="1"/>
      <c r="C5765" s="1"/>
      <c r="D5765" s="51"/>
      <c r="E5765" s="149" t="s">
        <v>64</v>
      </c>
      <c r="F5765" s="53"/>
      <c r="G5765" s="54" t="s">
        <v>5144</v>
      </c>
      <c r="H5765" s="35">
        <v>2456.52</v>
      </c>
      <c r="I5765" s="1"/>
      <c r="J5765" s="1"/>
      <c r="K5765" s="3">
        <f t="shared" si="92"/>
        <v>2456.52</v>
      </c>
      <c r="L5765" s="41">
        <v>44425</v>
      </c>
      <c r="M5765" s="56"/>
      <c r="N5765" s="1"/>
      <c r="O5765" s="1"/>
      <c r="P5765" s="57"/>
      <c r="Q5765" s="39" t="s">
        <v>54</v>
      </c>
      <c r="R5765" s="68"/>
    </row>
    <row r="5766" spans="1:18" s="70" customFormat="1" ht="12.75" customHeight="1" x14ac:dyDescent="0.2">
      <c r="A5766" s="38" t="s">
        <v>63</v>
      </c>
      <c r="B5766" s="1"/>
      <c r="C5766" s="1"/>
      <c r="D5766" s="51"/>
      <c r="E5766" s="149" t="s">
        <v>64</v>
      </c>
      <c r="F5766" s="53"/>
      <c r="G5766" s="54" t="s">
        <v>5145</v>
      </c>
      <c r="H5766" s="35">
        <v>2456.52</v>
      </c>
      <c r="I5766" s="1"/>
      <c r="J5766" s="1"/>
      <c r="K5766" s="3">
        <f t="shared" ref="K5766:K5829" si="93">SUM(H5766:J5766)</f>
        <v>2456.52</v>
      </c>
      <c r="L5766" s="41">
        <v>44425</v>
      </c>
      <c r="M5766" s="56"/>
      <c r="N5766" s="1"/>
      <c r="O5766" s="1"/>
      <c r="P5766" s="57"/>
      <c r="Q5766" s="39" t="s">
        <v>54</v>
      </c>
      <c r="R5766" s="68"/>
    </row>
    <row r="5767" spans="1:18" s="70" customFormat="1" ht="12.75" customHeight="1" x14ac:dyDescent="0.2">
      <c r="A5767" s="38" t="s">
        <v>63</v>
      </c>
      <c r="B5767" s="1"/>
      <c r="C5767" s="1"/>
      <c r="D5767" s="51"/>
      <c r="E5767" s="149" t="s">
        <v>64</v>
      </c>
      <c r="F5767" s="53"/>
      <c r="G5767" s="54" t="s">
        <v>5151</v>
      </c>
      <c r="H5767" s="35">
        <v>2456.52</v>
      </c>
      <c r="I5767" s="1"/>
      <c r="J5767" s="1"/>
      <c r="K5767" s="3">
        <f t="shared" si="93"/>
        <v>2456.52</v>
      </c>
      <c r="L5767" s="41">
        <v>44426</v>
      </c>
      <c r="M5767" s="56"/>
      <c r="N5767" s="1"/>
      <c r="O5767" s="1"/>
      <c r="P5767" s="57"/>
      <c r="Q5767" s="39" t="s">
        <v>54</v>
      </c>
      <c r="R5767" s="68"/>
    </row>
    <row r="5768" spans="1:18" s="70" customFormat="1" ht="12.75" customHeight="1" x14ac:dyDescent="0.2">
      <c r="A5768" s="38" t="s">
        <v>63</v>
      </c>
      <c r="B5768" s="1"/>
      <c r="C5768" s="1"/>
      <c r="D5768" s="51"/>
      <c r="E5768" s="149" t="s">
        <v>64</v>
      </c>
      <c r="F5768" s="53"/>
      <c r="G5768" s="54" t="s">
        <v>15833</v>
      </c>
      <c r="H5768" s="35">
        <v>2440.8000000000002</v>
      </c>
      <c r="I5768" s="1"/>
      <c r="J5768" s="1"/>
      <c r="K5768" s="3">
        <f t="shared" si="93"/>
        <v>2440.8000000000002</v>
      </c>
      <c r="L5768" s="41">
        <v>44862</v>
      </c>
      <c r="M5768" s="56"/>
      <c r="N5768" s="1"/>
      <c r="O5768" s="1"/>
      <c r="P5768" s="57"/>
      <c r="Q5768" s="39" t="s">
        <v>54</v>
      </c>
      <c r="R5768" s="68"/>
    </row>
    <row r="5769" spans="1:18" s="70" customFormat="1" ht="12.75" customHeight="1" x14ac:dyDescent="0.2">
      <c r="A5769" s="38" t="s">
        <v>63</v>
      </c>
      <c r="B5769" s="1"/>
      <c r="C5769" s="1"/>
      <c r="D5769" s="51"/>
      <c r="E5769" s="149" t="s">
        <v>64</v>
      </c>
      <c r="F5769" s="53"/>
      <c r="G5769" s="54" t="s">
        <v>16195</v>
      </c>
      <c r="H5769" s="35">
        <v>2440.8000000000002</v>
      </c>
      <c r="I5769" s="1"/>
      <c r="J5769" s="1"/>
      <c r="K5769" s="3">
        <f t="shared" si="93"/>
        <v>2440.8000000000002</v>
      </c>
      <c r="L5769" s="41">
        <v>44883</v>
      </c>
      <c r="M5769" s="56"/>
      <c r="N5769" s="1"/>
      <c r="O5769" s="1"/>
      <c r="P5769" s="57"/>
      <c r="Q5769" s="39" t="s">
        <v>54</v>
      </c>
      <c r="R5769" s="68"/>
    </row>
    <row r="5770" spans="1:18" s="70" customFormat="1" ht="12.75" customHeight="1" x14ac:dyDescent="0.2">
      <c r="A5770" s="38" t="s">
        <v>63</v>
      </c>
      <c r="B5770" s="1"/>
      <c r="C5770" s="1"/>
      <c r="D5770" s="51"/>
      <c r="E5770" s="149" t="s">
        <v>64</v>
      </c>
      <c r="F5770" s="53"/>
      <c r="G5770" s="54" t="s">
        <v>16227</v>
      </c>
      <c r="H5770" s="35">
        <v>2440.8000000000002</v>
      </c>
      <c r="I5770" s="1"/>
      <c r="J5770" s="1"/>
      <c r="K5770" s="3">
        <f t="shared" si="93"/>
        <v>2440.8000000000002</v>
      </c>
      <c r="L5770" s="41">
        <v>44887</v>
      </c>
      <c r="M5770" s="56"/>
      <c r="N5770" s="1"/>
      <c r="O5770" s="1"/>
      <c r="P5770" s="57"/>
      <c r="Q5770" s="39" t="s">
        <v>54</v>
      </c>
      <c r="R5770" s="68"/>
    </row>
    <row r="5771" spans="1:18" s="70" customFormat="1" ht="12.75" customHeight="1" x14ac:dyDescent="0.2">
      <c r="A5771" s="38" t="s">
        <v>63</v>
      </c>
      <c r="B5771" s="1"/>
      <c r="C5771" s="1"/>
      <c r="D5771" s="51"/>
      <c r="E5771" s="149" t="s">
        <v>64</v>
      </c>
      <c r="F5771" s="53"/>
      <c r="G5771" s="54" t="s">
        <v>16398</v>
      </c>
      <c r="H5771" s="35">
        <v>2440.8000000000002</v>
      </c>
      <c r="I5771" s="1"/>
      <c r="J5771" s="1"/>
      <c r="K5771" s="3">
        <f t="shared" si="93"/>
        <v>2440.8000000000002</v>
      </c>
      <c r="L5771" s="41">
        <v>44900</v>
      </c>
      <c r="M5771" s="56"/>
      <c r="N5771" s="1"/>
      <c r="O5771" s="1"/>
      <c r="P5771" s="57"/>
      <c r="Q5771" s="39" t="s">
        <v>54</v>
      </c>
      <c r="R5771" s="68"/>
    </row>
    <row r="5772" spans="1:18" s="70" customFormat="1" ht="12.75" customHeight="1" x14ac:dyDescent="0.2">
      <c r="A5772" s="38" t="s">
        <v>8875</v>
      </c>
      <c r="B5772" s="42" t="s">
        <v>8876</v>
      </c>
      <c r="C5772" s="42" t="s">
        <v>8877</v>
      </c>
      <c r="D5772" s="38">
        <v>500071</v>
      </c>
      <c r="E5772" s="42" t="s">
        <v>584</v>
      </c>
      <c r="F5772" s="38">
        <v>8266012561</v>
      </c>
      <c r="G5772" s="40" t="s">
        <v>8878</v>
      </c>
      <c r="H5772" s="3">
        <v>2429.6</v>
      </c>
      <c r="I5772" s="3"/>
      <c r="J5772" s="3">
        <v>437.4</v>
      </c>
      <c r="K5772" s="3">
        <f t="shared" si="93"/>
        <v>2867</v>
      </c>
      <c r="L5772" s="41">
        <v>44526.729166666664</v>
      </c>
      <c r="M5772" s="39">
        <v>6870298345</v>
      </c>
      <c r="N5772" s="42" t="s">
        <v>315</v>
      </c>
      <c r="O5772" s="42" t="s">
        <v>8879</v>
      </c>
      <c r="P5772" s="60">
        <v>44545</v>
      </c>
      <c r="Q5772" s="42" t="s">
        <v>243</v>
      </c>
      <c r="R5772" s="68"/>
    </row>
    <row r="5773" spans="1:18" s="70" customFormat="1" ht="12.75" customHeight="1" x14ac:dyDescent="0.2">
      <c r="A5773" s="38" t="s">
        <v>6167</v>
      </c>
      <c r="B5773" s="1"/>
      <c r="C5773" s="1"/>
      <c r="D5773" s="51"/>
      <c r="E5773" s="39" t="s">
        <v>6168</v>
      </c>
      <c r="F5773" s="53"/>
      <c r="G5773" s="54" t="s">
        <v>19128</v>
      </c>
      <c r="H5773" s="35">
        <v>2413.2199999999998</v>
      </c>
      <c r="I5773" s="1"/>
      <c r="J5773" s="1"/>
      <c r="K5773" s="3">
        <f t="shared" si="93"/>
        <v>2413.2199999999998</v>
      </c>
      <c r="L5773" s="63"/>
      <c r="M5773" s="56"/>
      <c r="N5773" s="1"/>
      <c r="O5773" s="1"/>
      <c r="P5773" s="57"/>
      <c r="Q5773" s="42" t="s">
        <v>2417</v>
      </c>
      <c r="R5773" s="68"/>
    </row>
    <row r="5774" spans="1:18" s="70" customFormat="1" ht="12.75" customHeight="1" x14ac:dyDescent="0.2">
      <c r="A5774" s="38" t="s">
        <v>63</v>
      </c>
      <c r="B5774" s="1"/>
      <c r="C5774" s="1"/>
      <c r="D5774" s="51"/>
      <c r="E5774" s="149" t="s">
        <v>64</v>
      </c>
      <c r="F5774" s="53"/>
      <c r="G5774" s="54" t="s">
        <v>10939</v>
      </c>
      <c r="H5774" s="35">
        <v>2411.37</v>
      </c>
      <c r="I5774" s="1"/>
      <c r="J5774" s="1"/>
      <c r="K5774" s="3">
        <f t="shared" si="93"/>
        <v>2411.37</v>
      </c>
      <c r="L5774" s="41">
        <v>44610</v>
      </c>
      <c r="M5774" s="56"/>
      <c r="N5774" s="1"/>
      <c r="O5774" s="1"/>
      <c r="P5774" s="57"/>
      <c r="Q5774" s="39" t="s">
        <v>54</v>
      </c>
      <c r="R5774" s="68"/>
    </row>
    <row r="5775" spans="1:18" s="70" customFormat="1" ht="12.75" customHeight="1" x14ac:dyDescent="0.2">
      <c r="A5775" s="38" t="s">
        <v>63</v>
      </c>
      <c r="B5775" s="1"/>
      <c r="C5775" s="1"/>
      <c r="D5775" s="51"/>
      <c r="E5775" s="149" t="s">
        <v>64</v>
      </c>
      <c r="F5775" s="53"/>
      <c r="G5775" s="54" t="s">
        <v>10950</v>
      </c>
      <c r="H5775" s="35">
        <v>2411.36</v>
      </c>
      <c r="I5775" s="1"/>
      <c r="J5775" s="1"/>
      <c r="K5775" s="3">
        <f t="shared" si="93"/>
        <v>2411.36</v>
      </c>
      <c r="L5775" s="41">
        <v>44613</v>
      </c>
      <c r="M5775" s="56"/>
      <c r="N5775" s="1"/>
      <c r="O5775" s="1"/>
      <c r="P5775" s="57"/>
      <c r="Q5775" s="39" t="s">
        <v>54</v>
      </c>
      <c r="R5775" s="68"/>
    </row>
    <row r="5776" spans="1:18" s="70" customFormat="1" ht="12.75" customHeight="1" x14ac:dyDescent="0.2">
      <c r="A5776" s="38" t="s">
        <v>6167</v>
      </c>
      <c r="B5776" s="1"/>
      <c r="C5776" s="1"/>
      <c r="D5776" s="51"/>
      <c r="E5776" s="39" t="s">
        <v>6168</v>
      </c>
      <c r="F5776" s="53"/>
      <c r="G5776" s="54" t="s">
        <v>20212</v>
      </c>
      <c r="H5776" s="35">
        <v>2388.5700000000002</v>
      </c>
      <c r="I5776" s="1"/>
      <c r="J5776" s="1"/>
      <c r="K5776" s="3">
        <f t="shared" si="93"/>
        <v>2388.5700000000002</v>
      </c>
      <c r="L5776" s="63"/>
      <c r="M5776" s="56"/>
      <c r="N5776" s="1"/>
      <c r="O5776" s="1"/>
      <c r="P5776" s="57"/>
      <c r="Q5776" s="42" t="s">
        <v>2417</v>
      </c>
      <c r="R5776" s="68"/>
    </row>
    <row r="5777" spans="1:18" s="70" customFormat="1" ht="12.75" customHeight="1" x14ac:dyDescent="0.2">
      <c r="A5777" s="38" t="s">
        <v>63</v>
      </c>
      <c r="B5777" s="1"/>
      <c r="C5777" s="1"/>
      <c r="D5777" s="51"/>
      <c r="E5777" s="149" t="s">
        <v>64</v>
      </c>
      <c r="F5777" s="53"/>
      <c r="G5777" s="54" t="s">
        <v>16299</v>
      </c>
      <c r="H5777" s="35">
        <v>2386.0100000000002</v>
      </c>
      <c r="I5777" s="1"/>
      <c r="J5777" s="1"/>
      <c r="K5777" s="3">
        <f t="shared" si="93"/>
        <v>2386.0100000000002</v>
      </c>
      <c r="L5777" s="41">
        <v>44893</v>
      </c>
      <c r="M5777" s="56"/>
      <c r="N5777" s="1"/>
      <c r="O5777" s="1"/>
      <c r="P5777" s="57"/>
      <c r="Q5777" s="39" t="s">
        <v>54</v>
      </c>
      <c r="R5777" s="68"/>
    </row>
    <row r="5778" spans="1:18" s="70" customFormat="1" ht="12.75" customHeight="1" x14ac:dyDescent="0.2">
      <c r="A5778" s="38" t="s">
        <v>63</v>
      </c>
      <c r="B5778" s="1"/>
      <c r="C5778" s="1"/>
      <c r="D5778" s="51"/>
      <c r="E5778" s="149" t="s">
        <v>64</v>
      </c>
      <c r="F5778" s="53"/>
      <c r="G5778" s="54" t="s">
        <v>5141</v>
      </c>
      <c r="H5778" s="35">
        <v>2353</v>
      </c>
      <c r="I5778" s="1"/>
      <c r="J5778" s="1"/>
      <c r="K5778" s="3">
        <f t="shared" si="93"/>
        <v>2353</v>
      </c>
      <c r="L5778" s="41">
        <v>44425</v>
      </c>
      <c r="M5778" s="56"/>
      <c r="N5778" s="1"/>
      <c r="O5778" s="1"/>
      <c r="P5778" s="57"/>
      <c r="Q5778" s="39" t="s">
        <v>54</v>
      </c>
      <c r="R5778" s="68"/>
    </row>
    <row r="5779" spans="1:18" s="70" customFormat="1" ht="12.75" customHeight="1" x14ac:dyDescent="0.2">
      <c r="A5779" s="38" t="s">
        <v>63</v>
      </c>
      <c r="B5779" s="1"/>
      <c r="C5779" s="1"/>
      <c r="D5779" s="51"/>
      <c r="E5779" s="149" t="s">
        <v>64</v>
      </c>
      <c r="F5779" s="53"/>
      <c r="G5779" s="54" t="s">
        <v>5142</v>
      </c>
      <c r="H5779" s="35">
        <v>2353</v>
      </c>
      <c r="I5779" s="1"/>
      <c r="J5779" s="1"/>
      <c r="K5779" s="3">
        <f t="shared" si="93"/>
        <v>2353</v>
      </c>
      <c r="L5779" s="41">
        <v>44425</v>
      </c>
      <c r="M5779" s="56"/>
      <c r="N5779" s="1"/>
      <c r="O5779" s="1"/>
      <c r="P5779" s="57"/>
      <c r="Q5779" s="39" t="s">
        <v>54</v>
      </c>
      <c r="R5779" s="68"/>
    </row>
    <row r="5780" spans="1:18" s="70" customFormat="1" ht="12.75" hidden="1" customHeight="1" x14ac:dyDescent="0.2">
      <c r="A5780" s="38" t="s">
        <v>17248</v>
      </c>
      <c r="B5780" s="42" t="s">
        <v>17249</v>
      </c>
      <c r="C5780" s="42" t="s">
        <v>17250</v>
      </c>
      <c r="D5780" s="38">
        <v>703046</v>
      </c>
      <c r="E5780" s="42" t="s">
        <v>678</v>
      </c>
      <c r="F5780" s="38">
        <v>8266016583</v>
      </c>
      <c r="G5780" s="40" t="s">
        <v>17251</v>
      </c>
      <c r="H5780" s="3">
        <v>2348</v>
      </c>
      <c r="I5780" s="3"/>
      <c r="J5780" s="3">
        <v>0</v>
      </c>
      <c r="K5780" s="3">
        <f t="shared" si="93"/>
        <v>2348</v>
      </c>
      <c r="L5780" s="41">
        <v>44925</v>
      </c>
      <c r="M5780" s="39">
        <v>3445029143</v>
      </c>
      <c r="N5780" s="42" t="s">
        <v>315</v>
      </c>
      <c r="O5780" s="42" t="s">
        <v>17252</v>
      </c>
      <c r="P5780" s="60">
        <v>44958</v>
      </c>
      <c r="Q5780" s="42" t="s">
        <v>243</v>
      </c>
      <c r="R5780" s="68" t="s">
        <v>506</v>
      </c>
    </row>
    <row r="5781" spans="1:18" s="70" customFormat="1" ht="12.75" customHeight="1" x14ac:dyDescent="0.2">
      <c r="A5781" s="38" t="s">
        <v>63</v>
      </c>
      <c r="B5781" s="1"/>
      <c r="C5781" s="1"/>
      <c r="D5781" s="51"/>
      <c r="E5781" s="149" t="s">
        <v>64</v>
      </c>
      <c r="F5781" s="53"/>
      <c r="G5781" s="54" t="s">
        <v>13694</v>
      </c>
      <c r="H5781" s="35">
        <v>2345.73</v>
      </c>
      <c r="I5781" s="1"/>
      <c r="J5781" s="1"/>
      <c r="K5781" s="3">
        <f t="shared" si="93"/>
        <v>2345.73</v>
      </c>
      <c r="L5781" s="41">
        <v>44721</v>
      </c>
      <c r="M5781" s="56"/>
      <c r="N5781" s="1"/>
      <c r="O5781" s="1"/>
      <c r="P5781" s="57"/>
      <c r="Q5781" s="39" t="s">
        <v>54</v>
      </c>
      <c r="R5781" s="68"/>
    </row>
    <row r="5782" spans="1:18" s="70" customFormat="1" ht="12.75" customHeight="1" x14ac:dyDescent="0.2">
      <c r="A5782" s="38" t="s">
        <v>63</v>
      </c>
      <c r="B5782" s="1"/>
      <c r="C5782" s="1"/>
      <c r="D5782" s="51"/>
      <c r="E5782" s="149" t="s">
        <v>64</v>
      </c>
      <c r="F5782" s="53"/>
      <c r="G5782" s="54" t="s">
        <v>14742</v>
      </c>
      <c r="H5782" s="35">
        <v>2331.04</v>
      </c>
      <c r="I5782" s="1"/>
      <c r="J5782" s="1"/>
      <c r="K5782" s="3">
        <f t="shared" si="93"/>
        <v>2331.04</v>
      </c>
      <c r="L5782" s="41">
        <v>44779</v>
      </c>
      <c r="M5782" s="56"/>
      <c r="N5782" s="1"/>
      <c r="O5782" s="1"/>
      <c r="P5782" s="57"/>
      <c r="Q5782" s="39" t="s">
        <v>54</v>
      </c>
      <c r="R5782" s="68"/>
    </row>
    <row r="5783" spans="1:18" s="70" customFormat="1" ht="12.75" customHeight="1" x14ac:dyDescent="0.2">
      <c r="A5783" s="38" t="s">
        <v>63</v>
      </c>
      <c r="B5783" s="1"/>
      <c r="C5783" s="1"/>
      <c r="D5783" s="51"/>
      <c r="E5783" s="149" t="s">
        <v>64</v>
      </c>
      <c r="F5783" s="53"/>
      <c r="G5783" s="54" t="s">
        <v>13329</v>
      </c>
      <c r="H5783" s="35">
        <v>2325.56</v>
      </c>
      <c r="I5783" s="1"/>
      <c r="J5783" s="1"/>
      <c r="K5783" s="3">
        <f t="shared" si="93"/>
        <v>2325.56</v>
      </c>
      <c r="L5783" s="41">
        <v>44694</v>
      </c>
      <c r="M5783" s="56"/>
      <c r="N5783" s="1"/>
      <c r="O5783" s="1"/>
      <c r="P5783" s="57"/>
      <c r="Q5783" s="39" t="s">
        <v>54</v>
      </c>
      <c r="R5783" s="68"/>
    </row>
    <row r="5784" spans="1:18" s="70" customFormat="1" ht="12.75" customHeight="1" x14ac:dyDescent="0.2">
      <c r="A5784" s="38" t="s">
        <v>22581</v>
      </c>
      <c r="B5784" s="39" t="s">
        <v>22582</v>
      </c>
      <c r="C5784" s="39" t="s">
        <v>22583</v>
      </c>
      <c r="D5784" s="38">
        <v>404175</v>
      </c>
      <c r="E5784" s="39" t="s">
        <v>1555</v>
      </c>
      <c r="F5784" s="38">
        <v>8266021226</v>
      </c>
      <c r="G5784" s="40" t="s">
        <v>22584</v>
      </c>
      <c r="H5784" s="2">
        <v>2318.6271186440681</v>
      </c>
      <c r="I5784" s="2"/>
      <c r="J5784" s="2">
        <v>417.35288135593225</v>
      </c>
      <c r="K5784" s="3">
        <f t="shared" si="93"/>
        <v>2735.9800000000005</v>
      </c>
      <c r="L5784" s="41">
        <v>45406.729166666664</v>
      </c>
      <c r="M5784" s="39">
        <v>1251170869</v>
      </c>
      <c r="N5784" s="39" t="s">
        <v>17881</v>
      </c>
      <c r="O5784" s="40" t="s">
        <v>22585</v>
      </c>
      <c r="P5784" s="41">
        <v>45462</v>
      </c>
      <c r="Q5784" s="62" t="s">
        <v>21</v>
      </c>
      <c r="R5784" s="68"/>
    </row>
    <row r="5785" spans="1:18" s="70" customFormat="1" ht="12.75" customHeight="1" x14ac:dyDescent="0.2">
      <c r="A5785" s="38" t="s">
        <v>11876</v>
      </c>
      <c r="B5785" s="42" t="s">
        <v>11869</v>
      </c>
      <c r="C5785" s="42"/>
      <c r="D5785" s="38">
        <v>935480</v>
      </c>
      <c r="E5785" s="42" t="s">
        <v>11877</v>
      </c>
      <c r="F5785" s="38">
        <v>8262000050</v>
      </c>
      <c r="G5785" s="40" t="s">
        <v>11878</v>
      </c>
      <c r="H5785" s="3">
        <v>2300</v>
      </c>
      <c r="I5785" s="3"/>
      <c r="J5785" s="3">
        <v>414</v>
      </c>
      <c r="K5785" s="3">
        <f t="shared" si="93"/>
        <v>2714</v>
      </c>
      <c r="L5785" s="41">
        <v>44627</v>
      </c>
      <c r="M5785" s="39"/>
      <c r="N5785" s="42" t="s">
        <v>315</v>
      </c>
      <c r="O5785" s="42"/>
      <c r="P5785" s="60"/>
      <c r="Q5785" s="42" t="s">
        <v>243</v>
      </c>
      <c r="R5785" s="68"/>
    </row>
    <row r="5786" spans="1:18" s="70" customFormat="1" ht="12.75" customHeight="1" x14ac:dyDescent="0.2">
      <c r="A5786" s="38" t="s">
        <v>19706</v>
      </c>
      <c r="B5786" s="39" t="s">
        <v>19707</v>
      </c>
      <c r="C5786" s="39" t="s">
        <v>19708</v>
      </c>
      <c r="D5786" s="38">
        <v>128773</v>
      </c>
      <c r="E5786" s="39" t="s">
        <v>13807</v>
      </c>
      <c r="F5786" s="38">
        <v>8266018436</v>
      </c>
      <c r="G5786" s="40">
        <v>293</v>
      </c>
      <c r="H5786" s="2">
        <v>2300</v>
      </c>
      <c r="I5786" s="2"/>
      <c r="J5786" s="2">
        <v>414</v>
      </c>
      <c r="K5786" s="3">
        <f t="shared" si="93"/>
        <v>2714</v>
      </c>
      <c r="L5786" s="41">
        <v>45080.729166666664</v>
      </c>
      <c r="M5786" s="39">
        <v>1246419646</v>
      </c>
      <c r="N5786" s="39" t="s">
        <v>19303</v>
      </c>
      <c r="O5786" s="40" t="s">
        <v>19709</v>
      </c>
      <c r="P5786" s="41">
        <v>45132</v>
      </c>
      <c r="Q5786" s="62" t="s">
        <v>19</v>
      </c>
      <c r="R5786" s="68"/>
    </row>
    <row r="5787" spans="1:18" s="70" customFormat="1" ht="12.75" customHeight="1" x14ac:dyDescent="0.2">
      <c r="A5787" s="38" t="s">
        <v>63</v>
      </c>
      <c r="B5787" s="1"/>
      <c r="C5787" s="1"/>
      <c r="D5787" s="51"/>
      <c r="E5787" s="149" t="s">
        <v>64</v>
      </c>
      <c r="F5787" s="53"/>
      <c r="G5787" s="54" t="s">
        <v>18231</v>
      </c>
      <c r="H5787" s="35">
        <v>2288.87</v>
      </c>
      <c r="I5787" s="1"/>
      <c r="J5787" s="1"/>
      <c r="K5787" s="3">
        <f t="shared" si="93"/>
        <v>2288.87</v>
      </c>
      <c r="L5787" s="41">
        <v>45003</v>
      </c>
      <c r="M5787" s="56"/>
      <c r="N5787" s="1"/>
      <c r="O5787" s="1"/>
      <c r="P5787" s="57"/>
      <c r="Q5787" s="39" t="s">
        <v>54</v>
      </c>
      <c r="R5787" s="68"/>
    </row>
    <row r="5788" spans="1:18" s="70" customFormat="1" ht="12.75" customHeight="1" x14ac:dyDescent="0.2">
      <c r="A5788" s="38" t="s">
        <v>63</v>
      </c>
      <c r="B5788" s="1"/>
      <c r="C5788" s="1"/>
      <c r="D5788" s="51"/>
      <c r="E5788" s="149" t="s">
        <v>64</v>
      </c>
      <c r="F5788" s="53"/>
      <c r="G5788" s="54" t="s">
        <v>18595</v>
      </c>
      <c r="H5788" s="35">
        <v>2288.87</v>
      </c>
      <c r="I5788" s="1"/>
      <c r="J5788" s="1"/>
      <c r="K5788" s="3">
        <f t="shared" si="93"/>
        <v>2288.87</v>
      </c>
      <c r="L5788" s="41">
        <v>45022</v>
      </c>
      <c r="M5788" s="56"/>
      <c r="N5788" s="1"/>
      <c r="O5788" s="1"/>
      <c r="P5788" s="57"/>
      <c r="Q5788" s="39" t="s">
        <v>54</v>
      </c>
      <c r="R5788" s="68"/>
    </row>
    <row r="5789" spans="1:18" s="70" customFormat="1" ht="12.75" customHeight="1" x14ac:dyDescent="0.2">
      <c r="A5789" s="38" t="s">
        <v>1434</v>
      </c>
      <c r="B5789" s="42"/>
      <c r="C5789" s="42"/>
      <c r="D5789" s="38"/>
      <c r="E5789" s="42" t="s">
        <v>1435</v>
      </c>
      <c r="F5789" s="38"/>
      <c r="G5789" s="40" t="s">
        <v>11455</v>
      </c>
      <c r="H5789" s="3">
        <v>2288</v>
      </c>
      <c r="I5789" s="3"/>
      <c r="J5789" s="3"/>
      <c r="K5789" s="3">
        <f t="shared" si="93"/>
        <v>2288</v>
      </c>
      <c r="L5789" s="41">
        <v>44628</v>
      </c>
      <c r="M5789" s="39"/>
      <c r="N5789" s="42"/>
      <c r="O5789" s="42"/>
      <c r="P5789" s="60"/>
      <c r="Q5789" s="42" t="s">
        <v>243</v>
      </c>
      <c r="R5789" s="68"/>
    </row>
    <row r="5790" spans="1:18" s="70" customFormat="1" ht="12.75" customHeight="1" x14ac:dyDescent="0.2">
      <c r="A5790" s="38" t="s">
        <v>63</v>
      </c>
      <c r="B5790" s="1"/>
      <c r="C5790" s="1"/>
      <c r="D5790" s="51"/>
      <c r="E5790" s="149" t="s">
        <v>64</v>
      </c>
      <c r="F5790" s="53"/>
      <c r="G5790" s="54" t="s">
        <v>15031</v>
      </c>
      <c r="H5790" s="35">
        <v>2287.39</v>
      </c>
      <c r="I5790" s="1"/>
      <c r="J5790" s="1"/>
      <c r="K5790" s="3">
        <f t="shared" si="93"/>
        <v>2287.39</v>
      </c>
      <c r="L5790" s="41">
        <v>44796</v>
      </c>
      <c r="M5790" s="56"/>
      <c r="N5790" s="1"/>
      <c r="O5790" s="1"/>
      <c r="P5790" s="57"/>
      <c r="Q5790" s="39" t="s">
        <v>54</v>
      </c>
      <c r="R5790" s="68"/>
    </row>
    <row r="5791" spans="1:18" s="70" customFormat="1" ht="12.75" customHeight="1" x14ac:dyDescent="0.2">
      <c r="A5791" s="38" t="s">
        <v>7363</v>
      </c>
      <c r="B5791" s="42" t="s">
        <v>7364</v>
      </c>
      <c r="C5791" s="42"/>
      <c r="D5791" s="38">
        <v>408038</v>
      </c>
      <c r="E5791" s="39" t="s">
        <v>6647</v>
      </c>
      <c r="F5791" s="38">
        <v>8263000131</v>
      </c>
      <c r="G5791" s="40" t="s">
        <v>7365</v>
      </c>
      <c r="H5791" s="3">
        <v>2285</v>
      </c>
      <c r="I5791" s="3"/>
      <c r="J5791" s="3">
        <v>411.3</v>
      </c>
      <c r="K5791" s="3">
        <f t="shared" si="93"/>
        <v>2696.3</v>
      </c>
      <c r="L5791" s="41">
        <v>44490</v>
      </c>
      <c r="M5791" s="39"/>
      <c r="N5791" s="42" t="s">
        <v>315</v>
      </c>
      <c r="O5791" s="42"/>
      <c r="P5791" s="60"/>
      <c r="Q5791" s="42" t="s">
        <v>243</v>
      </c>
      <c r="R5791" s="68"/>
    </row>
    <row r="5792" spans="1:18" s="70" customFormat="1" ht="12.75" customHeight="1" x14ac:dyDescent="0.2">
      <c r="A5792" s="38" t="s">
        <v>18767</v>
      </c>
      <c r="B5792" s="39" t="s">
        <v>18768</v>
      </c>
      <c r="C5792" s="39" t="s">
        <v>18769</v>
      </c>
      <c r="D5792" s="38">
        <v>815539</v>
      </c>
      <c r="E5792" s="39" t="s">
        <v>1640</v>
      </c>
      <c r="F5792" s="38">
        <v>8268010595</v>
      </c>
      <c r="G5792" s="40" t="s">
        <v>18770</v>
      </c>
      <c r="H5792" s="2">
        <v>2268</v>
      </c>
      <c r="I5792" s="2"/>
      <c r="J5792" s="2">
        <v>408.24</v>
      </c>
      <c r="K5792" s="3">
        <f t="shared" si="93"/>
        <v>2676.24</v>
      </c>
      <c r="L5792" s="41">
        <v>45012.729166666664</v>
      </c>
      <c r="M5792" s="39">
        <v>160301131</v>
      </c>
      <c r="N5792" s="39" t="s">
        <v>52</v>
      </c>
      <c r="O5792" s="40" t="s">
        <v>18771</v>
      </c>
      <c r="P5792" s="41">
        <v>45038</v>
      </c>
      <c r="Q5792" s="39" t="s">
        <v>54</v>
      </c>
      <c r="R5792" s="68"/>
    </row>
    <row r="5793" spans="1:20" s="70" customFormat="1" ht="12.75" customHeight="1" x14ac:dyDescent="0.2">
      <c r="A5793" s="38" t="s">
        <v>19934</v>
      </c>
      <c r="B5793" s="39" t="s">
        <v>19935</v>
      </c>
      <c r="C5793" s="39" t="s">
        <v>19936</v>
      </c>
      <c r="D5793" s="38">
        <v>508597</v>
      </c>
      <c r="E5793" s="39" t="s">
        <v>19937</v>
      </c>
      <c r="F5793" s="38">
        <v>8266018278</v>
      </c>
      <c r="G5793" s="40" t="s">
        <v>19938</v>
      </c>
      <c r="H5793" s="2">
        <v>2259.3220338983051</v>
      </c>
      <c r="I5793" s="2"/>
      <c r="J5793" s="2">
        <v>406.67796610169489</v>
      </c>
      <c r="K5793" s="3">
        <f t="shared" si="93"/>
        <v>2666</v>
      </c>
      <c r="L5793" s="41">
        <v>45054.729166666664</v>
      </c>
      <c r="M5793" s="39">
        <v>1246436769</v>
      </c>
      <c r="N5793" s="39" t="s">
        <v>3282</v>
      </c>
      <c r="O5793" s="40" t="s">
        <v>19939</v>
      </c>
      <c r="P5793" s="41">
        <v>45129</v>
      </c>
      <c r="Q5793" s="42" t="s">
        <v>2417</v>
      </c>
      <c r="R5793" s="68"/>
    </row>
    <row r="5794" spans="1:20" s="70" customFormat="1" ht="12.75" customHeight="1" x14ac:dyDescent="0.2">
      <c r="A5794" s="38" t="s">
        <v>63</v>
      </c>
      <c r="B5794" s="1"/>
      <c r="C5794" s="1"/>
      <c r="D5794" s="51"/>
      <c r="E5794" s="149" t="s">
        <v>64</v>
      </c>
      <c r="F5794" s="53"/>
      <c r="G5794" s="54" t="s">
        <v>13838</v>
      </c>
      <c r="H5794" s="35">
        <v>2258.38</v>
      </c>
      <c r="I5794" s="1"/>
      <c r="J5794" s="1"/>
      <c r="K5794" s="3">
        <f t="shared" si="93"/>
        <v>2258.38</v>
      </c>
      <c r="L5794" s="41">
        <v>44727</v>
      </c>
      <c r="M5794" s="56"/>
      <c r="N5794" s="1"/>
      <c r="O5794" s="1"/>
      <c r="P5794" s="57"/>
      <c r="Q5794" s="39" t="s">
        <v>54</v>
      </c>
      <c r="R5794" s="68"/>
      <c r="S5794" s="43"/>
      <c r="T5794" s="43"/>
    </row>
    <row r="5795" spans="1:20" s="70" customFormat="1" ht="12.75" customHeight="1" x14ac:dyDescent="0.2">
      <c r="A5795" s="38" t="s">
        <v>63</v>
      </c>
      <c r="B5795" s="1"/>
      <c r="C5795" s="1"/>
      <c r="D5795" s="51"/>
      <c r="E5795" s="149" t="s">
        <v>64</v>
      </c>
      <c r="F5795" s="53"/>
      <c r="G5795" s="54" t="s">
        <v>14101</v>
      </c>
      <c r="H5795" s="35">
        <v>2247.46</v>
      </c>
      <c r="I5795" s="1"/>
      <c r="J5795" s="1"/>
      <c r="K5795" s="3">
        <f t="shared" si="93"/>
        <v>2247.46</v>
      </c>
      <c r="L5795" s="41">
        <v>44742</v>
      </c>
      <c r="M5795" s="56"/>
      <c r="N5795" s="1"/>
      <c r="O5795" s="1"/>
      <c r="P5795" s="57"/>
      <c r="Q5795" s="39" t="s">
        <v>54</v>
      </c>
      <c r="R5795" s="68"/>
      <c r="S5795" s="43"/>
      <c r="T5795" s="43"/>
    </row>
    <row r="5796" spans="1:20" s="70" customFormat="1" ht="12.75" customHeight="1" x14ac:dyDescent="0.2">
      <c r="A5796" s="38" t="s">
        <v>63</v>
      </c>
      <c r="B5796" s="1"/>
      <c r="C5796" s="1"/>
      <c r="D5796" s="51"/>
      <c r="E5796" s="149" t="s">
        <v>64</v>
      </c>
      <c r="F5796" s="53"/>
      <c r="G5796" s="54" t="s">
        <v>14102</v>
      </c>
      <c r="H5796" s="35">
        <v>2247.46</v>
      </c>
      <c r="I5796" s="1"/>
      <c r="J5796" s="1"/>
      <c r="K5796" s="3">
        <f t="shared" si="93"/>
        <v>2247.46</v>
      </c>
      <c r="L5796" s="41">
        <v>44742</v>
      </c>
      <c r="M5796" s="56"/>
      <c r="N5796" s="1"/>
      <c r="O5796" s="1"/>
      <c r="P5796" s="57"/>
      <c r="Q5796" s="39" t="s">
        <v>54</v>
      </c>
      <c r="R5796" s="68"/>
      <c r="S5796" s="43"/>
      <c r="T5796" s="43"/>
    </row>
    <row r="5797" spans="1:20" s="70" customFormat="1" ht="12.75" customHeight="1" x14ac:dyDescent="0.2">
      <c r="A5797" s="38" t="s">
        <v>63</v>
      </c>
      <c r="B5797" s="1"/>
      <c r="C5797" s="1"/>
      <c r="D5797" s="51"/>
      <c r="E5797" s="149" t="s">
        <v>64</v>
      </c>
      <c r="F5797" s="53"/>
      <c r="G5797" s="54" t="s">
        <v>14177</v>
      </c>
      <c r="H5797" s="35">
        <v>2247.46</v>
      </c>
      <c r="I5797" s="1"/>
      <c r="J5797" s="1"/>
      <c r="K5797" s="3">
        <f t="shared" si="93"/>
        <v>2247.46</v>
      </c>
      <c r="L5797" s="41">
        <v>44747</v>
      </c>
      <c r="M5797" s="56"/>
      <c r="N5797" s="1"/>
      <c r="O5797" s="1"/>
      <c r="P5797" s="57"/>
      <c r="Q5797" s="39" t="s">
        <v>54</v>
      </c>
      <c r="R5797" s="68"/>
      <c r="S5797" s="43"/>
      <c r="T5797" s="43"/>
    </row>
    <row r="5798" spans="1:20" s="70" customFormat="1" ht="12.75" customHeight="1" x14ac:dyDescent="0.2">
      <c r="A5798" s="38" t="s">
        <v>63</v>
      </c>
      <c r="B5798" s="1"/>
      <c r="C5798" s="1"/>
      <c r="D5798" s="51"/>
      <c r="E5798" s="149" t="s">
        <v>64</v>
      </c>
      <c r="F5798" s="53"/>
      <c r="G5798" s="54" t="s">
        <v>14355</v>
      </c>
      <c r="H5798" s="35">
        <v>2247.46</v>
      </c>
      <c r="I5798" s="1"/>
      <c r="J5798" s="1"/>
      <c r="K5798" s="3">
        <f t="shared" si="93"/>
        <v>2247.46</v>
      </c>
      <c r="L5798" s="41">
        <v>44757</v>
      </c>
      <c r="M5798" s="56"/>
      <c r="N5798" s="1"/>
      <c r="O5798" s="1"/>
      <c r="P5798" s="57"/>
      <c r="Q5798" s="39" t="s">
        <v>54</v>
      </c>
      <c r="R5798" s="68"/>
      <c r="S5798" s="43"/>
      <c r="T5798" s="43"/>
    </row>
    <row r="5799" spans="1:20" s="70" customFormat="1" ht="12.75" customHeight="1" x14ac:dyDescent="0.2">
      <c r="A5799" s="38" t="s">
        <v>63</v>
      </c>
      <c r="B5799" s="1"/>
      <c r="C5799" s="1"/>
      <c r="D5799" s="51"/>
      <c r="E5799" s="149" t="s">
        <v>64</v>
      </c>
      <c r="F5799" s="53"/>
      <c r="G5799" s="54" t="s">
        <v>14361</v>
      </c>
      <c r="H5799" s="35">
        <v>2247.46</v>
      </c>
      <c r="I5799" s="1"/>
      <c r="J5799" s="1"/>
      <c r="K5799" s="3">
        <f t="shared" si="93"/>
        <v>2247.46</v>
      </c>
      <c r="L5799" s="41">
        <v>44757</v>
      </c>
      <c r="M5799" s="56"/>
      <c r="N5799" s="1"/>
      <c r="O5799" s="1"/>
      <c r="P5799" s="57"/>
      <c r="Q5799" s="39" t="s">
        <v>54</v>
      </c>
      <c r="R5799" s="68"/>
      <c r="S5799" s="43"/>
      <c r="T5799" s="43"/>
    </row>
    <row r="5800" spans="1:20" s="70" customFormat="1" ht="12.75" customHeight="1" x14ac:dyDescent="0.2">
      <c r="A5800" s="38" t="s">
        <v>1434</v>
      </c>
      <c r="B5800" s="42"/>
      <c r="C5800" s="42"/>
      <c r="D5800" s="38"/>
      <c r="E5800" s="42" t="s">
        <v>1435</v>
      </c>
      <c r="F5800" s="38"/>
      <c r="G5800" s="40" t="s">
        <v>11455</v>
      </c>
      <c r="H5800" s="3">
        <v>2243.2800000000002</v>
      </c>
      <c r="I5800" s="3"/>
      <c r="J5800" s="3"/>
      <c r="K5800" s="3">
        <f t="shared" si="93"/>
        <v>2243.2800000000002</v>
      </c>
      <c r="L5800" s="41">
        <v>44628</v>
      </c>
      <c r="M5800" s="39"/>
      <c r="N5800" s="42"/>
      <c r="O5800" s="42"/>
      <c r="P5800" s="60"/>
      <c r="Q5800" s="42" t="s">
        <v>243</v>
      </c>
      <c r="R5800" s="68"/>
      <c r="S5800" s="43"/>
      <c r="T5800" s="43"/>
    </row>
    <row r="5801" spans="1:20" s="70" customFormat="1" ht="12.75" customHeight="1" x14ac:dyDescent="0.2">
      <c r="A5801" s="38" t="s">
        <v>63</v>
      </c>
      <c r="B5801" s="1"/>
      <c r="C5801" s="1"/>
      <c r="D5801" s="51"/>
      <c r="E5801" s="149" t="s">
        <v>64</v>
      </c>
      <c r="F5801" s="53"/>
      <c r="G5801" s="54" t="s">
        <v>5141</v>
      </c>
      <c r="H5801" s="35">
        <v>2235</v>
      </c>
      <c r="I5801" s="1"/>
      <c r="J5801" s="1"/>
      <c r="K5801" s="3">
        <f t="shared" si="93"/>
        <v>2235</v>
      </c>
      <c r="L5801" s="41">
        <v>44425</v>
      </c>
      <c r="M5801" s="56"/>
      <c r="N5801" s="1"/>
      <c r="O5801" s="1"/>
      <c r="P5801" s="57"/>
      <c r="Q5801" s="39" t="s">
        <v>54</v>
      </c>
      <c r="R5801" s="68"/>
      <c r="S5801" s="43"/>
      <c r="T5801" s="43"/>
    </row>
    <row r="5802" spans="1:20" s="70" customFormat="1" ht="12.75" customHeight="1" x14ac:dyDescent="0.2">
      <c r="A5802" s="38" t="s">
        <v>63</v>
      </c>
      <c r="B5802" s="1"/>
      <c r="C5802" s="1"/>
      <c r="D5802" s="51"/>
      <c r="E5802" s="149" t="s">
        <v>64</v>
      </c>
      <c r="F5802" s="53"/>
      <c r="G5802" s="54" t="s">
        <v>5142</v>
      </c>
      <c r="H5802" s="35">
        <v>2235</v>
      </c>
      <c r="I5802" s="1"/>
      <c r="J5802" s="1"/>
      <c r="K5802" s="3">
        <f t="shared" si="93"/>
        <v>2235</v>
      </c>
      <c r="L5802" s="41">
        <v>44425</v>
      </c>
      <c r="M5802" s="56"/>
      <c r="N5802" s="1"/>
      <c r="O5802" s="1"/>
      <c r="P5802" s="57"/>
      <c r="Q5802" s="39" t="s">
        <v>54</v>
      </c>
      <c r="R5802" s="68"/>
      <c r="S5802" s="43"/>
      <c r="T5802" s="43"/>
    </row>
    <row r="5803" spans="1:20" s="70" customFormat="1" ht="12.75" customHeight="1" x14ac:dyDescent="0.2">
      <c r="A5803" s="38" t="s">
        <v>63</v>
      </c>
      <c r="B5803" s="1"/>
      <c r="C5803" s="1"/>
      <c r="D5803" s="51"/>
      <c r="E5803" s="149" t="s">
        <v>64</v>
      </c>
      <c r="F5803" s="53"/>
      <c r="G5803" s="54" t="s">
        <v>18548</v>
      </c>
      <c r="H5803" s="35">
        <v>2229.7800000000002</v>
      </c>
      <c r="I5803" s="1"/>
      <c r="J5803" s="1"/>
      <c r="K5803" s="3">
        <f t="shared" si="93"/>
        <v>2229.7800000000002</v>
      </c>
      <c r="L5803" s="41">
        <v>45016</v>
      </c>
      <c r="M5803" s="56"/>
      <c r="N5803" s="1"/>
      <c r="O5803" s="1"/>
      <c r="P5803" s="57"/>
      <c r="Q5803" s="39" t="s">
        <v>54</v>
      </c>
      <c r="R5803" s="68"/>
      <c r="S5803" s="43"/>
      <c r="T5803" s="43"/>
    </row>
    <row r="5804" spans="1:20" s="70" customFormat="1" ht="12.75" customHeight="1" x14ac:dyDescent="0.2">
      <c r="A5804" s="38" t="s">
        <v>22644</v>
      </c>
      <c r="B5804" s="39" t="s">
        <v>22645</v>
      </c>
      <c r="C5804" s="39" t="s">
        <v>22646</v>
      </c>
      <c r="D5804" s="38">
        <v>105903</v>
      </c>
      <c r="E5804" s="39" t="s">
        <v>6269</v>
      </c>
      <c r="F5804" s="38">
        <v>8266020788</v>
      </c>
      <c r="G5804" s="40" t="s">
        <v>22647</v>
      </c>
      <c r="H5804" s="2">
        <v>2220.3389830508477</v>
      </c>
      <c r="I5804" s="2"/>
      <c r="J5804" s="2">
        <v>399.66101694915255</v>
      </c>
      <c r="K5804" s="3">
        <f t="shared" si="93"/>
        <v>2620</v>
      </c>
      <c r="L5804" s="41">
        <v>45406.729166666664</v>
      </c>
      <c r="M5804" s="39">
        <v>1251186105</v>
      </c>
      <c r="N5804" s="39" t="s">
        <v>18463</v>
      </c>
      <c r="O5804" s="40" t="s">
        <v>22648</v>
      </c>
      <c r="P5804" s="41">
        <v>45456</v>
      </c>
      <c r="Q5804" s="62" t="s">
        <v>29</v>
      </c>
      <c r="R5804" s="68"/>
      <c r="S5804" s="43"/>
      <c r="T5804" s="43"/>
    </row>
    <row r="5805" spans="1:20" s="70" customFormat="1" ht="12.75" customHeight="1" x14ac:dyDescent="0.2">
      <c r="A5805" s="38" t="s">
        <v>63</v>
      </c>
      <c r="B5805" s="1"/>
      <c r="C5805" s="1"/>
      <c r="D5805" s="51"/>
      <c r="E5805" s="149" t="s">
        <v>64</v>
      </c>
      <c r="F5805" s="53"/>
      <c r="G5805" s="54" t="s">
        <v>66</v>
      </c>
      <c r="H5805" s="35">
        <v>2203.4</v>
      </c>
      <c r="I5805" s="1"/>
      <c r="J5805" s="1"/>
      <c r="K5805" s="3">
        <f t="shared" si="93"/>
        <v>2203.4</v>
      </c>
      <c r="L5805" s="41">
        <v>44151</v>
      </c>
      <c r="M5805" s="56"/>
      <c r="N5805" s="1"/>
      <c r="O5805" s="1"/>
      <c r="P5805" s="57"/>
      <c r="Q5805" s="39" t="s">
        <v>54</v>
      </c>
      <c r="R5805" s="68"/>
      <c r="S5805" s="43"/>
      <c r="T5805" s="43"/>
    </row>
    <row r="5806" spans="1:20" s="70" customFormat="1" ht="12.75" customHeight="1" x14ac:dyDescent="0.2">
      <c r="A5806" s="38" t="s">
        <v>63</v>
      </c>
      <c r="B5806" s="1"/>
      <c r="C5806" s="1"/>
      <c r="D5806" s="51"/>
      <c r="E5806" s="149" t="s">
        <v>64</v>
      </c>
      <c r="F5806" s="53"/>
      <c r="G5806" s="54" t="s">
        <v>13943</v>
      </c>
      <c r="H5806" s="35">
        <v>2190.3000000000002</v>
      </c>
      <c r="I5806" s="1"/>
      <c r="J5806" s="1"/>
      <c r="K5806" s="3">
        <f t="shared" si="93"/>
        <v>2190.3000000000002</v>
      </c>
      <c r="L5806" s="41">
        <v>44734</v>
      </c>
      <c r="M5806" s="56"/>
      <c r="N5806" s="1"/>
      <c r="O5806" s="1"/>
      <c r="P5806" s="57"/>
      <c r="Q5806" s="39" t="s">
        <v>54</v>
      </c>
      <c r="R5806" s="68"/>
      <c r="S5806" s="43"/>
      <c r="T5806" s="43"/>
    </row>
    <row r="5807" spans="1:20" s="70" customFormat="1" ht="12.75" customHeight="1" x14ac:dyDescent="0.2">
      <c r="A5807" s="38" t="s">
        <v>63</v>
      </c>
      <c r="B5807" s="1"/>
      <c r="C5807" s="1"/>
      <c r="D5807" s="51"/>
      <c r="E5807" s="149" t="s">
        <v>64</v>
      </c>
      <c r="F5807" s="53"/>
      <c r="G5807" s="54" t="s">
        <v>14001</v>
      </c>
      <c r="H5807" s="35">
        <v>2190.3000000000002</v>
      </c>
      <c r="I5807" s="1"/>
      <c r="J5807" s="1"/>
      <c r="K5807" s="3">
        <f t="shared" si="93"/>
        <v>2190.3000000000002</v>
      </c>
      <c r="L5807" s="41">
        <v>44737</v>
      </c>
      <c r="M5807" s="56"/>
      <c r="N5807" s="1"/>
      <c r="O5807" s="1"/>
      <c r="P5807" s="57"/>
      <c r="Q5807" s="39" t="s">
        <v>54</v>
      </c>
      <c r="R5807" s="68"/>
      <c r="S5807" s="43"/>
      <c r="T5807" s="43"/>
    </row>
    <row r="5808" spans="1:20" s="70" customFormat="1" ht="12.75" customHeight="1" x14ac:dyDescent="0.2">
      <c r="A5808" s="38" t="s">
        <v>63</v>
      </c>
      <c r="B5808" s="1"/>
      <c r="C5808" s="1"/>
      <c r="D5808" s="51"/>
      <c r="E5808" s="149" t="s">
        <v>64</v>
      </c>
      <c r="F5808" s="53"/>
      <c r="G5808" s="54" t="s">
        <v>12880</v>
      </c>
      <c r="H5808" s="35">
        <v>2184.3000000000002</v>
      </c>
      <c r="I5808" s="1"/>
      <c r="J5808" s="1"/>
      <c r="K5808" s="3">
        <f t="shared" si="93"/>
        <v>2184.3000000000002</v>
      </c>
      <c r="L5808" s="41">
        <v>44681</v>
      </c>
      <c r="M5808" s="56"/>
      <c r="N5808" s="1"/>
      <c r="O5808" s="1"/>
      <c r="P5808" s="57"/>
      <c r="Q5808" s="39" t="s">
        <v>54</v>
      </c>
      <c r="R5808" s="68"/>
      <c r="S5808" s="43"/>
      <c r="T5808" s="43"/>
    </row>
    <row r="5809" spans="1:20" s="70" customFormat="1" ht="12.75" customHeight="1" x14ac:dyDescent="0.2">
      <c r="A5809" s="38" t="s">
        <v>63</v>
      </c>
      <c r="B5809" s="1"/>
      <c r="C5809" s="1"/>
      <c r="D5809" s="51"/>
      <c r="E5809" s="149" t="s">
        <v>64</v>
      </c>
      <c r="F5809" s="53"/>
      <c r="G5809" s="54" t="s">
        <v>12882</v>
      </c>
      <c r="H5809" s="35">
        <v>2184.3000000000002</v>
      </c>
      <c r="I5809" s="1"/>
      <c r="J5809" s="1"/>
      <c r="K5809" s="3">
        <f t="shared" si="93"/>
        <v>2184.3000000000002</v>
      </c>
      <c r="L5809" s="41">
        <v>44681</v>
      </c>
      <c r="M5809" s="56"/>
      <c r="N5809" s="1"/>
      <c r="O5809" s="1"/>
      <c r="P5809" s="57"/>
      <c r="Q5809" s="39" t="s">
        <v>54</v>
      </c>
      <c r="R5809" s="68"/>
      <c r="S5809" s="43"/>
      <c r="T5809" s="43"/>
    </row>
    <row r="5810" spans="1:20" s="70" customFormat="1" ht="12.75" customHeight="1" x14ac:dyDescent="0.2">
      <c r="A5810" s="38" t="s">
        <v>6167</v>
      </c>
      <c r="B5810" s="1"/>
      <c r="C5810" s="1"/>
      <c r="D5810" s="51"/>
      <c r="E5810" s="39" t="s">
        <v>6168</v>
      </c>
      <c r="F5810" s="53"/>
      <c r="G5810" s="54" t="s">
        <v>12885</v>
      </c>
      <c r="H5810" s="35">
        <v>2184.3000000000002</v>
      </c>
      <c r="I5810" s="1"/>
      <c r="J5810" s="1"/>
      <c r="K5810" s="3">
        <f t="shared" si="93"/>
        <v>2184.3000000000002</v>
      </c>
      <c r="L5810" s="63"/>
      <c r="M5810" s="56"/>
      <c r="N5810" s="1"/>
      <c r="O5810" s="1"/>
      <c r="P5810" s="57"/>
      <c r="Q5810" s="42" t="s">
        <v>2417</v>
      </c>
      <c r="R5810" s="68"/>
      <c r="S5810" s="43"/>
      <c r="T5810" s="43"/>
    </row>
    <row r="5811" spans="1:20" s="70" customFormat="1" ht="12.75" customHeight="1" x14ac:dyDescent="0.2">
      <c r="A5811" s="38" t="s">
        <v>6167</v>
      </c>
      <c r="B5811" s="1"/>
      <c r="C5811" s="1"/>
      <c r="D5811" s="51"/>
      <c r="E5811" s="39" t="s">
        <v>6168</v>
      </c>
      <c r="F5811" s="53"/>
      <c r="G5811" s="54" t="s">
        <v>12886</v>
      </c>
      <c r="H5811" s="35">
        <v>2184.3000000000002</v>
      </c>
      <c r="I5811" s="1"/>
      <c r="J5811" s="1"/>
      <c r="K5811" s="3">
        <f t="shared" si="93"/>
        <v>2184.3000000000002</v>
      </c>
      <c r="L5811" s="63"/>
      <c r="M5811" s="56"/>
      <c r="N5811" s="1"/>
      <c r="O5811" s="1"/>
      <c r="P5811" s="57"/>
      <c r="Q5811" s="42" t="s">
        <v>2417</v>
      </c>
      <c r="R5811" s="68"/>
      <c r="S5811" s="43"/>
      <c r="T5811" s="43"/>
    </row>
    <row r="5812" spans="1:20" s="70" customFormat="1" ht="12.75" customHeight="1" x14ac:dyDescent="0.2">
      <c r="A5812" s="38" t="s">
        <v>63</v>
      </c>
      <c r="B5812" s="1"/>
      <c r="C5812" s="1"/>
      <c r="D5812" s="51"/>
      <c r="E5812" s="149" t="s">
        <v>64</v>
      </c>
      <c r="F5812" s="53"/>
      <c r="G5812" s="54" t="s">
        <v>16381</v>
      </c>
      <c r="H5812" s="35">
        <v>2184</v>
      </c>
      <c r="I5812" s="1"/>
      <c r="J5812" s="1"/>
      <c r="K5812" s="3">
        <f t="shared" si="93"/>
        <v>2184</v>
      </c>
      <c r="L5812" s="41">
        <v>44897</v>
      </c>
      <c r="M5812" s="56"/>
      <c r="N5812" s="1"/>
      <c r="O5812" s="1"/>
      <c r="P5812" s="57"/>
      <c r="Q5812" s="39" t="s">
        <v>54</v>
      </c>
      <c r="R5812" s="68"/>
      <c r="S5812" s="43"/>
      <c r="T5812" s="43"/>
    </row>
    <row r="5813" spans="1:20" s="70" customFormat="1" ht="12.75" customHeight="1" x14ac:dyDescent="0.2">
      <c r="A5813" s="38" t="s">
        <v>6167</v>
      </c>
      <c r="B5813" s="1"/>
      <c r="C5813" s="1"/>
      <c r="D5813" s="51"/>
      <c r="E5813" s="39" t="s">
        <v>6168</v>
      </c>
      <c r="F5813" s="53"/>
      <c r="G5813" s="54" t="s">
        <v>19058</v>
      </c>
      <c r="H5813" s="35">
        <v>2168.56</v>
      </c>
      <c r="I5813" s="1"/>
      <c r="J5813" s="1"/>
      <c r="K5813" s="3">
        <f t="shared" si="93"/>
        <v>2168.56</v>
      </c>
      <c r="L5813" s="63"/>
      <c r="M5813" s="56"/>
      <c r="N5813" s="1"/>
      <c r="O5813" s="1"/>
      <c r="P5813" s="57"/>
      <c r="Q5813" s="42" t="s">
        <v>2417</v>
      </c>
      <c r="R5813" s="68"/>
      <c r="S5813" s="43"/>
      <c r="T5813" s="43"/>
    </row>
    <row r="5814" spans="1:20" s="70" customFormat="1" ht="12.75" customHeight="1" x14ac:dyDescent="0.2">
      <c r="A5814" s="38" t="s">
        <v>6167</v>
      </c>
      <c r="B5814" s="1"/>
      <c r="C5814" s="1"/>
      <c r="D5814" s="51"/>
      <c r="E5814" s="39" t="s">
        <v>6168</v>
      </c>
      <c r="F5814" s="53"/>
      <c r="G5814" s="54" t="s">
        <v>16363</v>
      </c>
      <c r="H5814" s="35">
        <v>2162.31</v>
      </c>
      <c r="I5814" s="1"/>
      <c r="J5814" s="1"/>
      <c r="K5814" s="3">
        <f t="shared" si="93"/>
        <v>2162.31</v>
      </c>
      <c r="L5814" s="63"/>
      <c r="M5814" s="56"/>
      <c r="N5814" s="1"/>
      <c r="O5814" s="1"/>
      <c r="P5814" s="57"/>
      <c r="Q5814" s="42" t="s">
        <v>2417</v>
      </c>
      <c r="R5814" s="68"/>
      <c r="S5814" s="43"/>
      <c r="T5814" s="43"/>
    </row>
    <row r="5815" spans="1:20" s="70" customFormat="1" ht="12.75" customHeight="1" x14ac:dyDescent="0.2">
      <c r="A5815" s="38" t="s">
        <v>6167</v>
      </c>
      <c r="B5815" s="1"/>
      <c r="C5815" s="1"/>
      <c r="D5815" s="51"/>
      <c r="E5815" s="39" t="s">
        <v>6168</v>
      </c>
      <c r="F5815" s="53"/>
      <c r="G5815" s="54" t="s">
        <v>18253</v>
      </c>
      <c r="H5815" s="35">
        <v>2158.9</v>
      </c>
      <c r="I5815" s="1"/>
      <c r="J5815" s="1"/>
      <c r="K5815" s="3">
        <f t="shared" si="93"/>
        <v>2158.9</v>
      </c>
      <c r="L5815" s="63"/>
      <c r="M5815" s="56"/>
      <c r="N5815" s="1"/>
      <c r="O5815" s="1"/>
      <c r="P5815" s="57"/>
      <c r="Q5815" s="42" t="s">
        <v>2417</v>
      </c>
      <c r="R5815" s="68"/>
      <c r="S5815" s="43"/>
      <c r="T5815" s="43"/>
    </row>
    <row r="5816" spans="1:20" s="70" customFormat="1" ht="12.75" customHeight="1" x14ac:dyDescent="0.2">
      <c r="A5816" s="38" t="s">
        <v>6167</v>
      </c>
      <c r="B5816" s="1"/>
      <c r="C5816" s="1"/>
      <c r="D5816" s="51"/>
      <c r="E5816" s="39" t="s">
        <v>6168</v>
      </c>
      <c r="F5816" s="53"/>
      <c r="G5816" s="54" t="s">
        <v>18533</v>
      </c>
      <c r="H5816" s="35">
        <v>2158.9</v>
      </c>
      <c r="I5816" s="1"/>
      <c r="J5816" s="1"/>
      <c r="K5816" s="3">
        <f t="shared" si="93"/>
        <v>2158.9</v>
      </c>
      <c r="L5816" s="63"/>
      <c r="M5816" s="56"/>
      <c r="N5816" s="1"/>
      <c r="O5816" s="1"/>
      <c r="P5816" s="57"/>
      <c r="Q5816" s="42" t="s">
        <v>2417</v>
      </c>
      <c r="R5816" s="68"/>
      <c r="S5816" s="43"/>
      <c r="T5816" s="43"/>
    </row>
    <row r="5817" spans="1:20" s="70" customFormat="1" ht="12.75" customHeight="1" x14ac:dyDescent="0.2">
      <c r="A5817" s="38" t="s">
        <v>16351</v>
      </c>
      <c r="B5817" s="39" t="s">
        <v>16348</v>
      </c>
      <c r="C5817" s="39"/>
      <c r="D5817" s="38">
        <v>703429</v>
      </c>
      <c r="E5817" s="39" t="s">
        <v>16352</v>
      </c>
      <c r="F5817" s="38">
        <v>8262000058</v>
      </c>
      <c r="G5817" s="40" t="s">
        <v>16353</v>
      </c>
      <c r="H5817" s="2">
        <v>2152.54</v>
      </c>
      <c r="I5817" s="2"/>
      <c r="J5817" s="2">
        <v>387.46</v>
      </c>
      <c r="K5817" s="3">
        <f t="shared" si="93"/>
        <v>2540</v>
      </c>
      <c r="L5817" s="41">
        <v>44840</v>
      </c>
      <c r="M5817" s="39"/>
      <c r="N5817" s="39" t="s">
        <v>3282</v>
      </c>
      <c r="O5817" s="40"/>
      <c r="P5817" s="41"/>
      <c r="Q5817" s="42" t="s">
        <v>2417</v>
      </c>
      <c r="R5817" s="68"/>
      <c r="S5817" s="43"/>
      <c r="T5817" s="43"/>
    </row>
    <row r="5818" spans="1:20" s="70" customFormat="1" ht="12.75" customHeight="1" x14ac:dyDescent="0.2">
      <c r="A5818" s="38" t="s">
        <v>63</v>
      </c>
      <c r="B5818" s="1"/>
      <c r="C5818" s="1"/>
      <c r="D5818" s="51"/>
      <c r="E5818" s="149" t="s">
        <v>64</v>
      </c>
      <c r="F5818" s="53"/>
      <c r="G5818" s="54" t="s">
        <v>14658</v>
      </c>
      <c r="H5818" s="35">
        <v>2143.71</v>
      </c>
      <c r="I5818" s="1"/>
      <c r="J5818" s="1"/>
      <c r="K5818" s="3">
        <f t="shared" si="93"/>
        <v>2143.71</v>
      </c>
      <c r="L5818" s="41">
        <v>44771</v>
      </c>
      <c r="M5818" s="56"/>
      <c r="N5818" s="1"/>
      <c r="O5818" s="1"/>
      <c r="P5818" s="57"/>
      <c r="Q5818" s="39" t="s">
        <v>54</v>
      </c>
      <c r="R5818" s="68"/>
      <c r="S5818" s="43"/>
      <c r="T5818" s="43"/>
    </row>
    <row r="5819" spans="1:20" s="70" customFormat="1" ht="12.75" customHeight="1" x14ac:dyDescent="0.2">
      <c r="A5819" s="38" t="s">
        <v>63</v>
      </c>
      <c r="B5819" s="1"/>
      <c r="C5819" s="1"/>
      <c r="D5819" s="51"/>
      <c r="E5819" s="149" t="s">
        <v>64</v>
      </c>
      <c r="F5819" s="53"/>
      <c r="G5819" s="54" t="s">
        <v>13824</v>
      </c>
      <c r="H5819" s="35">
        <v>2121.46</v>
      </c>
      <c r="I5819" s="1"/>
      <c r="J5819" s="1"/>
      <c r="K5819" s="3">
        <f t="shared" si="93"/>
        <v>2121.46</v>
      </c>
      <c r="L5819" s="41">
        <v>44726</v>
      </c>
      <c r="M5819" s="56"/>
      <c r="N5819" s="1"/>
      <c r="O5819" s="1"/>
      <c r="P5819" s="57"/>
      <c r="Q5819" s="39" t="s">
        <v>54</v>
      </c>
      <c r="R5819" s="68"/>
      <c r="S5819" s="43"/>
      <c r="T5819" s="43"/>
    </row>
    <row r="5820" spans="1:20" s="70" customFormat="1" ht="12.75" customHeight="1" x14ac:dyDescent="0.2">
      <c r="A5820" s="38" t="s">
        <v>1434</v>
      </c>
      <c r="B5820" s="42"/>
      <c r="C5820" s="42"/>
      <c r="D5820" s="38"/>
      <c r="E5820" s="42" t="s">
        <v>1435</v>
      </c>
      <c r="F5820" s="38"/>
      <c r="G5820" s="40" t="s">
        <v>10086</v>
      </c>
      <c r="H5820" s="3">
        <v>2100.25</v>
      </c>
      <c r="I5820" s="3"/>
      <c r="J5820" s="3"/>
      <c r="K5820" s="3">
        <f t="shared" si="93"/>
        <v>2100.25</v>
      </c>
      <c r="L5820" s="41">
        <v>44590</v>
      </c>
      <c r="M5820" s="39"/>
      <c r="N5820" s="42"/>
      <c r="O5820" s="42"/>
      <c r="P5820" s="60"/>
      <c r="Q5820" s="42" t="s">
        <v>243</v>
      </c>
      <c r="R5820" s="68"/>
      <c r="S5820" s="43"/>
      <c r="T5820" s="43"/>
    </row>
    <row r="5821" spans="1:20" s="70" customFormat="1" ht="12.75" customHeight="1" x14ac:dyDescent="0.2">
      <c r="A5821" s="38" t="s">
        <v>22919</v>
      </c>
      <c r="B5821" s="39" t="s">
        <v>22920</v>
      </c>
      <c r="C5821" s="39" t="s">
        <v>22921</v>
      </c>
      <c r="D5821" s="38">
        <v>400371</v>
      </c>
      <c r="E5821" s="39" t="s">
        <v>7339</v>
      </c>
      <c r="F5821" s="38">
        <v>8266020739</v>
      </c>
      <c r="G5821" s="40" t="s">
        <v>22922</v>
      </c>
      <c r="H5821" s="2">
        <v>2100</v>
      </c>
      <c r="I5821" s="2"/>
      <c r="J5821" s="2">
        <v>378</v>
      </c>
      <c r="K5821" s="3">
        <f t="shared" si="93"/>
        <v>2478</v>
      </c>
      <c r="L5821" s="41">
        <v>45434.729166666664</v>
      </c>
      <c r="M5821" s="39">
        <v>1251223581</v>
      </c>
      <c r="N5821" s="39" t="s">
        <v>18463</v>
      </c>
      <c r="O5821" s="40"/>
      <c r="P5821" s="41"/>
      <c r="Q5821" s="62" t="s">
        <v>29</v>
      </c>
      <c r="R5821" s="68"/>
      <c r="S5821" s="43"/>
      <c r="T5821" s="43"/>
    </row>
    <row r="5822" spans="1:20" s="70" customFormat="1" ht="12.75" customHeight="1" x14ac:dyDescent="0.2">
      <c r="A5822" s="38" t="s">
        <v>63</v>
      </c>
      <c r="B5822" s="1"/>
      <c r="C5822" s="1"/>
      <c r="D5822" s="51"/>
      <c r="E5822" s="149" t="s">
        <v>64</v>
      </c>
      <c r="F5822" s="53"/>
      <c r="G5822" s="54" t="s">
        <v>2786</v>
      </c>
      <c r="H5822" s="35">
        <v>2092.4</v>
      </c>
      <c r="I5822" s="1"/>
      <c r="J5822" s="1"/>
      <c r="K5822" s="3">
        <f t="shared" si="93"/>
        <v>2092.4</v>
      </c>
      <c r="L5822" s="41">
        <v>44370</v>
      </c>
      <c r="M5822" s="56"/>
      <c r="N5822" s="1"/>
      <c r="O5822" s="1"/>
      <c r="P5822" s="57"/>
      <c r="Q5822" s="39" t="s">
        <v>54</v>
      </c>
      <c r="R5822" s="68"/>
      <c r="S5822" s="43"/>
      <c r="T5822" s="43"/>
    </row>
    <row r="5823" spans="1:20" s="70" customFormat="1" ht="12.75" customHeight="1" x14ac:dyDescent="0.2">
      <c r="A5823" s="38" t="s">
        <v>63</v>
      </c>
      <c r="B5823" s="1"/>
      <c r="C5823" s="1"/>
      <c r="D5823" s="51"/>
      <c r="E5823" s="149" t="s">
        <v>64</v>
      </c>
      <c r="F5823" s="53"/>
      <c r="G5823" s="54" t="s">
        <v>3480</v>
      </c>
      <c r="H5823" s="35">
        <v>2092.4</v>
      </c>
      <c r="I5823" s="1"/>
      <c r="J5823" s="1"/>
      <c r="K5823" s="3">
        <f t="shared" si="93"/>
        <v>2092.4</v>
      </c>
      <c r="L5823" s="41">
        <v>44386</v>
      </c>
      <c r="M5823" s="56"/>
      <c r="N5823" s="1"/>
      <c r="O5823" s="1"/>
      <c r="P5823" s="57"/>
      <c r="Q5823" s="39" t="s">
        <v>54</v>
      </c>
      <c r="R5823" s="68"/>
      <c r="S5823" s="43"/>
      <c r="T5823" s="43"/>
    </row>
    <row r="5824" spans="1:20" s="70" customFormat="1" ht="12.75" customHeight="1" x14ac:dyDescent="0.2">
      <c r="A5824" s="38" t="s">
        <v>63</v>
      </c>
      <c r="B5824" s="1"/>
      <c r="C5824" s="1"/>
      <c r="D5824" s="51"/>
      <c r="E5824" s="149" t="s">
        <v>64</v>
      </c>
      <c r="F5824" s="53"/>
      <c r="G5824" s="54" t="s">
        <v>13342</v>
      </c>
      <c r="H5824" s="35">
        <v>2075.17</v>
      </c>
      <c r="I5824" s="1"/>
      <c r="J5824" s="1"/>
      <c r="K5824" s="3">
        <f t="shared" si="93"/>
        <v>2075.17</v>
      </c>
      <c r="L5824" s="41">
        <v>44695</v>
      </c>
      <c r="M5824" s="56"/>
      <c r="N5824" s="1"/>
      <c r="O5824" s="1"/>
      <c r="P5824" s="57"/>
      <c r="Q5824" s="39" t="s">
        <v>54</v>
      </c>
      <c r="R5824" s="68"/>
      <c r="S5824" s="43"/>
      <c r="T5824" s="43"/>
    </row>
    <row r="5825" spans="1:20" s="70" customFormat="1" ht="12.75" customHeight="1" x14ac:dyDescent="0.2">
      <c r="A5825" s="38" t="s">
        <v>63</v>
      </c>
      <c r="B5825" s="1"/>
      <c r="C5825" s="1"/>
      <c r="D5825" s="51"/>
      <c r="E5825" s="149" t="s">
        <v>64</v>
      </c>
      <c r="F5825" s="53"/>
      <c r="G5825" s="54" t="s">
        <v>13824</v>
      </c>
      <c r="H5825" s="35">
        <v>2075.17</v>
      </c>
      <c r="I5825" s="1"/>
      <c r="J5825" s="1"/>
      <c r="K5825" s="3">
        <f t="shared" si="93"/>
        <v>2075.17</v>
      </c>
      <c r="L5825" s="41">
        <v>44726</v>
      </c>
      <c r="M5825" s="56"/>
      <c r="N5825" s="1"/>
      <c r="O5825" s="1"/>
      <c r="P5825" s="57"/>
      <c r="Q5825" s="39" t="s">
        <v>54</v>
      </c>
      <c r="R5825" s="68"/>
      <c r="S5825" s="43"/>
      <c r="T5825" s="43"/>
    </row>
    <row r="5826" spans="1:20" s="70" customFormat="1" ht="12.75" customHeight="1" x14ac:dyDescent="0.2">
      <c r="A5826" s="38" t="s">
        <v>63</v>
      </c>
      <c r="B5826" s="1"/>
      <c r="C5826" s="1"/>
      <c r="D5826" s="51"/>
      <c r="E5826" s="149" t="s">
        <v>64</v>
      </c>
      <c r="F5826" s="53"/>
      <c r="G5826" s="54" t="s">
        <v>15537</v>
      </c>
      <c r="H5826" s="35">
        <v>2068.81</v>
      </c>
      <c r="I5826" s="1"/>
      <c r="J5826" s="1"/>
      <c r="K5826" s="3">
        <f t="shared" si="93"/>
        <v>2068.81</v>
      </c>
      <c r="L5826" s="41">
        <v>44833</v>
      </c>
      <c r="M5826" s="56"/>
      <c r="N5826" s="1"/>
      <c r="O5826" s="1"/>
      <c r="P5826" s="57"/>
      <c r="Q5826" s="39" t="s">
        <v>54</v>
      </c>
      <c r="R5826" s="68"/>
      <c r="S5826" s="43"/>
      <c r="T5826" s="43"/>
    </row>
    <row r="5827" spans="1:20" s="70" customFormat="1" ht="12.75" customHeight="1" x14ac:dyDescent="0.2">
      <c r="A5827" s="38" t="s">
        <v>63</v>
      </c>
      <c r="B5827" s="1"/>
      <c r="C5827" s="1"/>
      <c r="D5827" s="51"/>
      <c r="E5827" s="149" t="s">
        <v>64</v>
      </c>
      <c r="F5827" s="53"/>
      <c r="G5827" s="54" t="s">
        <v>15563</v>
      </c>
      <c r="H5827" s="35">
        <v>2068.81</v>
      </c>
      <c r="I5827" s="1"/>
      <c r="J5827" s="1"/>
      <c r="K5827" s="3">
        <f t="shared" si="93"/>
        <v>2068.81</v>
      </c>
      <c r="L5827" s="41">
        <v>44834</v>
      </c>
      <c r="M5827" s="56"/>
      <c r="N5827" s="1"/>
      <c r="O5827" s="1"/>
      <c r="P5827" s="57"/>
      <c r="Q5827" s="39" t="s">
        <v>54</v>
      </c>
      <c r="R5827" s="68"/>
      <c r="S5827" s="43"/>
      <c r="T5827" s="43"/>
    </row>
    <row r="5828" spans="1:20" s="70" customFormat="1" ht="12.75" customHeight="1" x14ac:dyDescent="0.2">
      <c r="A5828" s="38" t="s">
        <v>6167</v>
      </c>
      <c r="B5828" s="1"/>
      <c r="C5828" s="1"/>
      <c r="D5828" s="51"/>
      <c r="E5828" s="39" t="s">
        <v>6168</v>
      </c>
      <c r="F5828" s="53"/>
      <c r="G5828" s="54" t="s">
        <v>16346</v>
      </c>
      <c r="H5828" s="35">
        <v>2064.17</v>
      </c>
      <c r="I5828" s="1"/>
      <c r="J5828" s="1"/>
      <c r="K5828" s="3">
        <f t="shared" si="93"/>
        <v>2064.17</v>
      </c>
      <c r="L5828" s="63"/>
      <c r="M5828" s="56"/>
      <c r="N5828" s="1"/>
      <c r="O5828" s="1"/>
      <c r="P5828" s="57"/>
      <c r="Q5828" s="42" t="s">
        <v>2417</v>
      </c>
      <c r="R5828" s="68"/>
      <c r="S5828" s="43"/>
      <c r="T5828" s="43"/>
    </row>
    <row r="5829" spans="1:20" s="70" customFormat="1" ht="12.75" customHeight="1" x14ac:dyDescent="0.2">
      <c r="A5829" s="38" t="s">
        <v>6167</v>
      </c>
      <c r="B5829" s="1"/>
      <c r="C5829" s="1"/>
      <c r="D5829" s="51"/>
      <c r="E5829" s="39" t="s">
        <v>6168</v>
      </c>
      <c r="F5829" s="53"/>
      <c r="G5829" s="54" t="s">
        <v>12492</v>
      </c>
      <c r="H5829" s="35">
        <v>2050</v>
      </c>
      <c r="I5829" s="1"/>
      <c r="J5829" s="1"/>
      <c r="K5829" s="3">
        <f t="shared" si="93"/>
        <v>2050</v>
      </c>
      <c r="L5829" s="63"/>
      <c r="M5829" s="56"/>
      <c r="N5829" s="1"/>
      <c r="O5829" s="1"/>
      <c r="P5829" s="57"/>
      <c r="Q5829" s="42" t="s">
        <v>2417</v>
      </c>
      <c r="R5829" s="68"/>
      <c r="S5829" s="43"/>
      <c r="T5829" s="43"/>
    </row>
    <row r="5830" spans="1:20" s="70" customFormat="1" ht="12.75" customHeight="1" x14ac:dyDescent="0.2">
      <c r="A5830" s="38" t="s">
        <v>20933</v>
      </c>
      <c r="B5830" s="39" t="s">
        <v>20934</v>
      </c>
      <c r="C5830" s="39" t="s">
        <v>20935</v>
      </c>
      <c r="D5830" s="38">
        <v>703046</v>
      </c>
      <c r="E5830" s="87" t="s">
        <v>678</v>
      </c>
      <c r="F5830" s="38">
        <v>8266019709</v>
      </c>
      <c r="G5830" s="40" t="s">
        <v>20936</v>
      </c>
      <c r="H5830" s="2">
        <v>2048</v>
      </c>
      <c r="I5830" s="2"/>
      <c r="J5830" s="2">
        <v>0</v>
      </c>
      <c r="K5830" s="3">
        <f t="shared" ref="K5830:K5893" si="94">SUM(H5830:J5830)</f>
        <v>2048</v>
      </c>
      <c r="L5830" s="41">
        <v>45211.729166666664</v>
      </c>
      <c r="M5830" s="39">
        <v>1218737830</v>
      </c>
      <c r="N5830" s="39" t="s">
        <v>19303</v>
      </c>
      <c r="O5830" s="40" t="s">
        <v>20927</v>
      </c>
      <c r="P5830" s="41">
        <v>45245</v>
      </c>
      <c r="Q5830" s="62" t="s">
        <v>19</v>
      </c>
      <c r="R5830" s="68"/>
      <c r="S5830" s="43"/>
      <c r="T5830" s="43"/>
    </row>
    <row r="5831" spans="1:20" s="70" customFormat="1" ht="12.75" customHeight="1" x14ac:dyDescent="0.2">
      <c r="A5831" s="38" t="s">
        <v>63</v>
      </c>
      <c r="B5831" s="1"/>
      <c r="C5831" s="1"/>
      <c r="D5831" s="51"/>
      <c r="E5831" s="149" t="s">
        <v>64</v>
      </c>
      <c r="F5831" s="53"/>
      <c r="G5831" s="54" t="s">
        <v>1699</v>
      </c>
      <c r="H5831" s="35">
        <v>2038.08</v>
      </c>
      <c r="I5831" s="1"/>
      <c r="J5831" s="1"/>
      <c r="K5831" s="3">
        <f t="shared" si="94"/>
        <v>2038.08</v>
      </c>
      <c r="L5831" s="41">
        <v>44309</v>
      </c>
      <c r="M5831" s="56"/>
      <c r="N5831" s="1"/>
      <c r="O5831" s="1"/>
      <c r="P5831" s="57"/>
      <c r="Q5831" s="39" t="s">
        <v>54</v>
      </c>
      <c r="R5831" s="68"/>
      <c r="S5831" s="43"/>
      <c r="T5831" s="43"/>
    </row>
    <row r="5832" spans="1:20" s="70" customFormat="1" ht="12.75" customHeight="1" x14ac:dyDescent="0.2">
      <c r="A5832" s="38" t="s">
        <v>7313</v>
      </c>
      <c r="B5832" s="39" t="s">
        <v>7314</v>
      </c>
      <c r="C5832" s="39" t="s">
        <v>7315</v>
      </c>
      <c r="D5832" s="38">
        <v>128599</v>
      </c>
      <c r="E5832" s="39" t="s">
        <v>7316</v>
      </c>
      <c r="F5832" s="38">
        <v>8266012714</v>
      </c>
      <c r="G5832" s="40" t="s">
        <v>7317</v>
      </c>
      <c r="H5832" s="2">
        <v>2025.4237288135594</v>
      </c>
      <c r="I5832" s="2"/>
      <c r="J5832" s="2">
        <v>364.57627118644069</v>
      </c>
      <c r="K5832" s="3">
        <f t="shared" si="94"/>
        <v>2390</v>
      </c>
      <c r="L5832" s="41">
        <v>44456.729166666664</v>
      </c>
      <c r="M5832" s="39">
        <v>6870241521</v>
      </c>
      <c r="N5832" s="39" t="s">
        <v>52</v>
      </c>
      <c r="O5832" s="40">
        <v>111061736408</v>
      </c>
      <c r="P5832" s="41">
        <v>44507</v>
      </c>
      <c r="Q5832" s="39" t="s">
        <v>54</v>
      </c>
      <c r="R5832" s="68"/>
      <c r="S5832" s="43"/>
      <c r="T5832" s="43"/>
    </row>
    <row r="5833" spans="1:20" s="70" customFormat="1" ht="12.75" customHeight="1" x14ac:dyDescent="0.2">
      <c r="A5833" s="38" t="s">
        <v>8505</v>
      </c>
      <c r="B5833" s="39" t="s">
        <v>8506</v>
      </c>
      <c r="C5833" s="39" t="s">
        <v>8507</v>
      </c>
      <c r="D5833" s="38">
        <v>700717</v>
      </c>
      <c r="E5833" s="39" t="s">
        <v>8503</v>
      </c>
      <c r="F5833" s="38">
        <v>8262000049</v>
      </c>
      <c r="G5833" s="40" t="s">
        <v>8508</v>
      </c>
      <c r="H5833" s="2">
        <v>2025.4237288135594</v>
      </c>
      <c r="I5833" s="2"/>
      <c r="J5833" s="2">
        <v>364.57627118644069</v>
      </c>
      <c r="K5833" s="3">
        <f t="shared" si="94"/>
        <v>2390</v>
      </c>
      <c r="L5833" s="41">
        <v>44489.729166666664</v>
      </c>
      <c r="M5833" s="39">
        <v>44237537</v>
      </c>
      <c r="N5833" s="39" t="s">
        <v>52</v>
      </c>
      <c r="O5833" s="40">
        <v>112177197154</v>
      </c>
      <c r="P5833" s="41">
        <v>44548</v>
      </c>
      <c r="Q5833" s="39" t="s">
        <v>54</v>
      </c>
      <c r="R5833" s="68"/>
      <c r="S5833" s="43"/>
      <c r="T5833" s="43"/>
    </row>
    <row r="5834" spans="1:20" s="70" customFormat="1" ht="12.75" customHeight="1" x14ac:dyDescent="0.2">
      <c r="A5834" s="38" t="s">
        <v>63</v>
      </c>
      <c r="B5834" s="1"/>
      <c r="C5834" s="1"/>
      <c r="D5834" s="51"/>
      <c r="E5834" s="149" t="s">
        <v>64</v>
      </c>
      <c r="F5834" s="53"/>
      <c r="G5834" s="54" t="s">
        <v>6844</v>
      </c>
      <c r="H5834" s="35">
        <v>2025</v>
      </c>
      <c r="I5834" s="1"/>
      <c r="J5834" s="1"/>
      <c r="K5834" s="3">
        <f t="shared" si="94"/>
        <v>2025</v>
      </c>
      <c r="L5834" s="41">
        <v>44476</v>
      </c>
      <c r="M5834" s="56"/>
      <c r="N5834" s="1"/>
      <c r="O5834" s="1"/>
      <c r="P5834" s="57"/>
      <c r="Q5834" s="39" t="s">
        <v>54</v>
      </c>
      <c r="R5834" s="68"/>
      <c r="S5834" s="43"/>
      <c r="T5834" s="43"/>
    </row>
    <row r="5835" spans="1:20" s="70" customFormat="1" ht="12.75" customHeight="1" x14ac:dyDescent="0.2">
      <c r="A5835" s="38" t="s">
        <v>21649</v>
      </c>
      <c r="B5835" s="39" t="s">
        <v>21650</v>
      </c>
      <c r="C5835" s="39" t="s">
        <v>21651</v>
      </c>
      <c r="D5835" s="38">
        <v>703046</v>
      </c>
      <c r="E5835" s="87" t="s">
        <v>678</v>
      </c>
      <c r="F5835" s="38">
        <v>8266020057</v>
      </c>
      <c r="G5835" s="40" t="s">
        <v>21652</v>
      </c>
      <c r="H5835" s="2">
        <v>2015</v>
      </c>
      <c r="I5835" s="2"/>
      <c r="J5835" s="2">
        <v>0</v>
      </c>
      <c r="K5835" s="3">
        <f t="shared" si="94"/>
        <v>2015</v>
      </c>
      <c r="L5835" s="41">
        <v>45289.729166666664</v>
      </c>
      <c r="M5835" s="39">
        <v>1218743993</v>
      </c>
      <c r="N5835" s="39" t="s">
        <v>20138</v>
      </c>
      <c r="O5835" s="40" t="s">
        <v>21653</v>
      </c>
      <c r="P5835" s="41">
        <v>45322</v>
      </c>
      <c r="Q5835" s="62" t="s">
        <v>17</v>
      </c>
      <c r="R5835" s="68"/>
      <c r="S5835" s="43"/>
      <c r="T5835" s="43"/>
    </row>
    <row r="5836" spans="1:20" s="70" customFormat="1" ht="12.75" customHeight="1" x14ac:dyDescent="0.2">
      <c r="A5836" s="38" t="s">
        <v>21595</v>
      </c>
      <c r="B5836" s="39" t="s">
        <v>21596</v>
      </c>
      <c r="C5836" s="39" t="s">
        <v>21597</v>
      </c>
      <c r="D5836" s="38">
        <v>703046</v>
      </c>
      <c r="E5836" s="87" t="s">
        <v>678</v>
      </c>
      <c r="F5836" s="38">
        <v>8266020081</v>
      </c>
      <c r="G5836" s="40" t="s">
        <v>21598</v>
      </c>
      <c r="H5836" s="2">
        <v>2012</v>
      </c>
      <c r="I5836" s="2"/>
      <c r="J5836" s="2">
        <v>0</v>
      </c>
      <c r="K5836" s="3">
        <f t="shared" si="94"/>
        <v>2012</v>
      </c>
      <c r="L5836" s="41">
        <v>45275.729166666664</v>
      </c>
      <c r="M5836" s="39">
        <v>1218743542</v>
      </c>
      <c r="N5836" s="39" t="s">
        <v>19303</v>
      </c>
      <c r="O5836" s="40" t="s">
        <v>21497</v>
      </c>
      <c r="P5836" s="41">
        <v>45308</v>
      </c>
      <c r="Q5836" s="62" t="s">
        <v>19</v>
      </c>
      <c r="R5836" s="68"/>
      <c r="S5836" s="43"/>
      <c r="T5836" s="43"/>
    </row>
    <row r="5837" spans="1:20" s="70" customFormat="1" ht="12.75" customHeight="1" x14ac:dyDescent="0.2">
      <c r="A5837" s="38" t="s">
        <v>63</v>
      </c>
      <c r="B5837" s="1"/>
      <c r="C5837" s="1"/>
      <c r="D5837" s="51"/>
      <c r="E5837" s="149" t="s">
        <v>64</v>
      </c>
      <c r="F5837" s="53"/>
      <c r="G5837" s="54" t="s">
        <v>8973</v>
      </c>
      <c r="H5837" s="35">
        <v>2010.36</v>
      </c>
      <c r="I5837" s="1"/>
      <c r="J5837" s="1"/>
      <c r="K5837" s="3">
        <f t="shared" si="94"/>
        <v>2010.36</v>
      </c>
      <c r="L5837" s="41">
        <v>44544</v>
      </c>
      <c r="M5837" s="56"/>
      <c r="N5837" s="1"/>
      <c r="O5837" s="1"/>
      <c r="P5837" s="57"/>
      <c r="Q5837" s="39" t="s">
        <v>54</v>
      </c>
      <c r="R5837" s="68"/>
      <c r="S5837" s="43"/>
      <c r="T5837" s="43"/>
    </row>
    <row r="5838" spans="1:20" s="70" customFormat="1" ht="12.75" customHeight="1" x14ac:dyDescent="0.2">
      <c r="A5838" s="38" t="s">
        <v>63</v>
      </c>
      <c r="B5838" s="1"/>
      <c r="C5838" s="1"/>
      <c r="D5838" s="51"/>
      <c r="E5838" s="149" t="s">
        <v>64</v>
      </c>
      <c r="F5838" s="53"/>
      <c r="G5838" s="54" t="s">
        <v>9137</v>
      </c>
      <c r="H5838" s="35">
        <v>2010.36</v>
      </c>
      <c r="I5838" s="1"/>
      <c r="J5838" s="1"/>
      <c r="K5838" s="3">
        <f t="shared" si="94"/>
        <v>2010.36</v>
      </c>
      <c r="L5838" s="41">
        <v>44551</v>
      </c>
      <c r="M5838" s="56"/>
      <c r="N5838" s="1"/>
      <c r="O5838" s="1"/>
      <c r="P5838" s="57"/>
      <c r="Q5838" s="39" t="s">
        <v>54</v>
      </c>
      <c r="R5838" s="68"/>
      <c r="S5838" s="43"/>
      <c r="T5838" s="43"/>
    </row>
    <row r="5839" spans="1:20" s="70" customFormat="1" ht="12.75" customHeight="1" x14ac:dyDescent="0.2">
      <c r="A5839" s="38" t="s">
        <v>63</v>
      </c>
      <c r="B5839" s="1"/>
      <c r="C5839" s="1"/>
      <c r="D5839" s="51"/>
      <c r="E5839" s="149" t="s">
        <v>64</v>
      </c>
      <c r="F5839" s="53"/>
      <c r="G5839" s="54" t="s">
        <v>9527</v>
      </c>
      <c r="H5839" s="35">
        <v>2010.36</v>
      </c>
      <c r="I5839" s="1"/>
      <c r="J5839" s="1"/>
      <c r="K5839" s="3">
        <f t="shared" si="94"/>
        <v>2010.36</v>
      </c>
      <c r="L5839" s="41">
        <v>44561</v>
      </c>
      <c r="M5839" s="56"/>
      <c r="N5839" s="1"/>
      <c r="O5839" s="1"/>
      <c r="P5839" s="57"/>
      <c r="Q5839" s="39" t="s">
        <v>54</v>
      </c>
      <c r="R5839" s="68"/>
      <c r="S5839" s="43"/>
      <c r="T5839" s="43"/>
    </row>
    <row r="5840" spans="1:20" s="70" customFormat="1" ht="12.75" customHeight="1" x14ac:dyDescent="0.2">
      <c r="A5840" s="38" t="s">
        <v>63</v>
      </c>
      <c r="B5840" s="1"/>
      <c r="C5840" s="1"/>
      <c r="D5840" s="51"/>
      <c r="E5840" s="149" t="s">
        <v>64</v>
      </c>
      <c r="F5840" s="53"/>
      <c r="G5840" s="54" t="s">
        <v>9138</v>
      </c>
      <c r="H5840" s="35">
        <v>2010.35</v>
      </c>
      <c r="I5840" s="1"/>
      <c r="J5840" s="1"/>
      <c r="K5840" s="3">
        <f t="shared" si="94"/>
        <v>2010.35</v>
      </c>
      <c r="L5840" s="41">
        <v>44552</v>
      </c>
      <c r="M5840" s="56"/>
      <c r="N5840" s="1"/>
      <c r="O5840" s="1"/>
      <c r="P5840" s="57"/>
      <c r="Q5840" s="39" t="s">
        <v>54</v>
      </c>
      <c r="R5840" s="68"/>
      <c r="S5840" s="43"/>
      <c r="T5840" s="43"/>
    </row>
    <row r="5841" spans="1:20" s="70" customFormat="1" ht="12.75" customHeight="1" x14ac:dyDescent="0.2">
      <c r="A5841" s="38" t="s">
        <v>63</v>
      </c>
      <c r="B5841" s="1"/>
      <c r="C5841" s="1"/>
      <c r="D5841" s="51"/>
      <c r="E5841" s="149" t="s">
        <v>64</v>
      </c>
      <c r="F5841" s="53"/>
      <c r="G5841" s="54" t="s">
        <v>9526</v>
      </c>
      <c r="H5841" s="35">
        <v>2010.35</v>
      </c>
      <c r="I5841" s="1"/>
      <c r="J5841" s="1"/>
      <c r="K5841" s="3">
        <f t="shared" si="94"/>
        <v>2010.35</v>
      </c>
      <c r="L5841" s="41">
        <v>44561</v>
      </c>
      <c r="M5841" s="56"/>
      <c r="N5841" s="1"/>
      <c r="O5841" s="1"/>
      <c r="P5841" s="57"/>
      <c r="Q5841" s="39" t="s">
        <v>54</v>
      </c>
      <c r="R5841" s="68"/>
      <c r="S5841" s="43"/>
      <c r="T5841" s="43"/>
    </row>
    <row r="5842" spans="1:20" s="70" customFormat="1" ht="12.75" customHeight="1" x14ac:dyDescent="0.2">
      <c r="A5842" s="38" t="s">
        <v>63</v>
      </c>
      <c r="B5842" s="1"/>
      <c r="C5842" s="1"/>
      <c r="D5842" s="51"/>
      <c r="E5842" s="149" t="s">
        <v>64</v>
      </c>
      <c r="F5842" s="53"/>
      <c r="G5842" s="54" t="s">
        <v>9530</v>
      </c>
      <c r="H5842" s="35">
        <v>2010.35</v>
      </c>
      <c r="I5842" s="1"/>
      <c r="J5842" s="1"/>
      <c r="K5842" s="3">
        <f t="shared" si="94"/>
        <v>2010.35</v>
      </c>
      <c r="L5842" s="41">
        <v>44561</v>
      </c>
      <c r="M5842" s="56"/>
      <c r="N5842" s="1"/>
      <c r="O5842" s="1"/>
      <c r="P5842" s="57"/>
      <c r="Q5842" s="39" t="s">
        <v>54</v>
      </c>
      <c r="R5842" s="68"/>
      <c r="S5842" s="43"/>
      <c r="T5842" s="43"/>
    </row>
    <row r="5843" spans="1:20" s="70" customFormat="1" ht="12.75" customHeight="1" x14ac:dyDescent="0.2">
      <c r="A5843" s="38" t="s">
        <v>6167</v>
      </c>
      <c r="B5843" s="1"/>
      <c r="C5843" s="1"/>
      <c r="D5843" s="51"/>
      <c r="E5843" s="39" t="s">
        <v>6168</v>
      </c>
      <c r="F5843" s="53"/>
      <c r="G5843" s="54" t="s">
        <v>17818</v>
      </c>
      <c r="H5843" s="35">
        <v>2008.3</v>
      </c>
      <c r="I5843" s="1"/>
      <c r="J5843" s="1"/>
      <c r="K5843" s="3">
        <f t="shared" si="94"/>
        <v>2008.3</v>
      </c>
      <c r="L5843" s="63"/>
      <c r="M5843" s="56"/>
      <c r="N5843" s="1"/>
      <c r="O5843" s="1"/>
      <c r="P5843" s="57"/>
      <c r="Q5843" s="42" t="s">
        <v>2417</v>
      </c>
      <c r="R5843" s="68"/>
      <c r="S5843" s="43"/>
      <c r="T5843" s="43"/>
    </row>
    <row r="5844" spans="1:20" s="70" customFormat="1" ht="12.75" customHeight="1" x14ac:dyDescent="0.2">
      <c r="A5844" s="38" t="s">
        <v>1434</v>
      </c>
      <c r="B5844" s="42"/>
      <c r="C5844" s="42"/>
      <c r="D5844" s="38"/>
      <c r="E5844" s="42" t="s">
        <v>1435</v>
      </c>
      <c r="F5844" s="38"/>
      <c r="G5844" s="40" t="s">
        <v>8764</v>
      </c>
      <c r="H5844" s="3">
        <v>2006.88</v>
      </c>
      <c r="I5844" s="3"/>
      <c r="J5844" s="3"/>
      <c r="K5844" s="3">
        <f t="shared" si="94"/>
        <v>2006.88</v>
      </c>
      <c r="L5844" s="41">
        <v>44537</v>
      </c>
      <c r="M5844" s="39"/>
      <c r="N5844" s="42"/>
      <c r="O5844" s="42"/>
      <c r="P5844" s="60"/>
      <c r="Q5844" s="42" t="s">
        <v>243</v>
      </c>
      <c r="R5844" s="68"/>
      <c r="S5844" s="43"/>
      <c r="T5844" s="43"/>
    </row>
    <row r="5845" spans="1:20" s="70" customFormat="1" ht="12.75" customHeight="1" x14ac:dyDescent="0.2">
      <c r="A5845" s="38" t="s">
        <v>9910</v>
      </c>
      <c r="B5845" s="39" t="s">
        <v>9911</v>
      </c>
      <c r="C5845" s="39" t="s">
        <v>9912</v>
      </c>
      <c r="D5845" s="38" t="s">
        <v>9913</v>
      </c>
      <c r="E5845" s="90" t="s">
        <v>9914</v>
      </c>
      <c r="F5845" s="38"/>
      <c r="G5845" s="40" t="s">
        <v>9915</v>
      </c>
      <c r="H5845" s="2">
        <v>2000</v>
      </c>
      <c r="I5845" s="2"/>
      <c r="J5845" s="2">
        <v>0</v>
      </c>
      <c r="K5845" s="3">
        <f t="shared" si="94"/>
        <v>2000</v>
      </c>
      <c r="L5845" s="41">
        <v>44531.729166666664</v>
      </c>
      <c r="M5845" s="39">
        <v>44293913</v>
      </c>
      <c r="N5845" s="39" t="s">
        <v>3282</v>
      </c>
      <c r="O5845" s="40" t="s">
        <v>9916</v>
      </c>
      <c r="P5845" s="41">
        <v>44576</v>
      </c>
      <c r="Q5845" s="42" t="s">
        <v>2417</v>
      </c>
      <c r="R5845" s="68"/>
      <c r="S5845" s="43"/>
      <c r="T5845" s="43"/>
    </row>
    <row r="5846" spans="1:20" s="70" customFormat="1" ht="12.75" customHeight="1" x14ac:dyDescent="0.2">
      <c r="A5846" s="38" t="s">
        <v>10624</v>
      </c>
      <c r="B5846" s="39" t="s">
        <v>10625</v>
      </c>
      <c r="C5846" s="39" t="s">
        <v>10626</v>
      </c>
      <c r="D5846" s="38" t="s">
        <v>9913</v>
      </c>
      <c r="E5846" s="90" t="s">
        <v>9914</v>
      </c>
      <c r="F5846" s="38"/>
      <c r="G5846" s="40" t="s">
        <v>10627</v>
      </c>
      <c r="H5846" s="2">
        <v>2000</v>
      </c>
      <c r="I5846" s="2"/>
      <c r="J5846" s="2">
        <v>0</v>
      </c>
      <c r="K5846" s="3">
        <f t="shared" si="94"/>
        <v>2000</v>
      </c>
      <c r="L5846" s="41">
        <v>44562.729166666664</v>
      </c>
      <c r="M5846" s="39">
        <v>44340914</v>
      </c>
      <c r="N5846" s="39" t="s">
        <v>3282</v>
      </c>
      <c r="O5846" s="40" t="s">
        <v>10628</v>
      </c>
      <c r="P5846" s="41">
        <v>44601</v>
      </c>
      <c r="Q5846" s="42" t="s">
        <v>2417</v>
      </c>
      <c r="R5846" s="68"/>
      <c r="S5846" s="43"/>
      <c r="T5846" s="43"/>
    </row>
    <row r="5847" spans="1:20" s="70" customFormat="1" ht="12.75" customHeight="1" x14ac:dyDescent="0.2">
      <c r="A5847" s="38" t="s">
        <v>10684</v>
      </c>
      <c r="B5847" s="39" t="s">
        <v>10685</v>
      </c>
      <c r="C5847" s="39" t="s">
        <v>10686</v>
      </c>
      <c r="D5847" s="38">
        <v>811819</v>
      </c>
      <c r="E5847" s="39" t="s">
        <v>1091</v>
      </c>
      <c r="F5847" s="38">
        <v>8263000049</v>
      </c>
      <c r="G5847" s="40" t="s">
        <v>10687</v>
      </c>
      <c r="H5847" s="2">
        <v>2000</v>
      </c>
      <c r="I5847" s="2"/>
      <c r="J5847" s="2">
        <v>0</v>
      </c>
      <c r="K5847" s="3">
        <f t="shared" si="94"/>
        <v>2000</v>
      </c>
      <c r="L5847" s="41">
        <v>44578</v>
      </c>
      <c r="M5847" s="39">
        <v>3445027810</v>
      </c>
      <c r="N5847" s="39" t="s">
        <v>52</v>
      </c>
      <c r="O5847" s="40">
        <v>203116259038</v>
      </c>
      <c r="P5847" s="41">
        <v>44634</v>
      </c>
      <c r="Q5847" s="39" t="s">
        <v>54</v>
      </c>
      <c r="R5847" s="68"/>
      <c r="S5847" s="43"/>
      <c r="T5847" s="43"/>
    </row>
    <row r="5848" spans="1:20" s="70" customFormat="1" ht="12.75" customHeight="1" x14ac:dyDescent="0.2">
      <c r="A5848" s="38" t="s">
        <v>63</v>
      </c>
      <c r="B5848" s="1"/>
      <c r="C5848" s="1"/>
      <c r="D5848" s="51"/>
      <c r="E5848" s="149" t="s">
        <v>64</v>
      </c>
      <c r="F5848" s="53"/>
      <c r="G5848" s="54" t="s">
        <v>11194</v>
      </c>
      <c r="H5848" s="35">
        <v>2000</v>
      </c>
      <c r="I5848" s="1"/>
      <c r="J5848" s="1"/>
      <c r="K5848" s="3">
        <f t="shared" si="94"/>
        <v>2000</v>
      </c>
      <c r="L5848" s="41">
        <v>44620</v>
      </c>
      <c r="M5848" s="56"/>
      <c r="N5848" s="1"/>
      <c r="O5848" s="1"/>
      <c r="P5848" s="57"/>
      <c r="Q5848" s="39" t="s">
        <v>54</v>
      </c>
      <c r="R5848" s="68"/>
      <c r="S5848" s="43"/>
      <c r="T5848" s="43"/>
    </row>
    <row r="5849" spans="1:20" s="70" customFormat="1" ht="12.75" customHeight="1" x14ac:dyDescent="0.2">
      <c r="A5849" s="38" t="s">
        <v>11558</v>
      </c>
      <c r="B5849" s="39" t="s">
        <v>11559</v>
      </c>
      <c r="C5849" s="39" t="s">
        <v>11560</v>
      </c>
      <c r="D5849" s="38" t="s">
        <v>9913</v>
      </c>
      <c r="E5849" s="90" t="s">
        <v>9914</v>
      </c>
      <c r="F5849" s="38"/>
      <c r="G5849" s="40" t="s">
        <v>11561</v>
      </c>
      <c r="H5849" s="2">
        <v>2000</v>
      </c>
      <c r="I5849" s="2"/>
      <c r="J5849" s="2">
        <v>0</v>
      </c>
      <c r="K5849" s="3">
        <f t="shared" si="94"/>
        <v>2000</v>
      </c>
      <c r="L5849" s="41">
        <v>44452.729166666664</v>
      </c>
      <c r="M5849" s="39">
        <v>44413719</v>
      </c>
      <c r="N5849" s="39" t="s">
        <v>3282</v>
      </c>
      <c r="O5849" s="40" t="s">
        <v>11562</v>
      </c>
      <c r="P5849" s="41">
        <v>44635</v>
      </c>
      <c r="Q5849" s="42" t="s">
        <v>2417</v>
      </c>
      <c r="R5849" s="68"/>
      <c r="S5849" s="43"/>
      <c r="T5849" s="43"/>
    </row>
    <row r="5850" spans="1:20" s="70" customFormat="1" ht="12.75" customHeight="1" x14ac:dyDescent="0.2">
      <c r="A5850" s="38" t="s">
        <v>12493</v>
      </c>
      <c r="B5850" s="39" t="s">
        <v>12494</v>
      </c>
      <c r="C5850" s="39" t="s">
        <v>12495</v>
      </c>
      <c r="D5850" s="38" t="s">
        <v>9913</v>
      </c>
      <c r="E5850" s="90" t="s">
        <v>9914</v>
      </c>
      <c r="F5850" s="38"/>
      <c r="G5850" s="40" t="s">
        <v>12496</v>
      </c>
      <c r="H5850" s="2">
        <v>2000</v>
      </c>
      <c r="I5850" s="2"/>
      <c r="J5850" s="2">
        <v>0</v>
      </c>
      <c r="K5850" s="3">
        <f t="shared" si="94"/>
        <v>2000</v>
      </c>
      <c r="L5850" s="41">
        <v>44636</v>
      </c>
      <c r="M5850" s="39">
        <v>43834625</v>
      </c>
      <c r="N5850" s="39" t="s">
        <v>3282</v>
      </c>
      <c r="O5850" s="40" t="s">
        <v>12497</v>
      </c>
      <c r="P5850" s="41">
        <v>44664</v>
      </c>
      <c r="Q5850" s="42" t="s">
        <v>2417</v>
      </c>
      <c r="R5850" s="68"/>
      <c r="S5850" s="43"/>
      <c r="T5850" s="43"/>
    </row>
    <row r="5851" spans="1:20" s="70" customFormat="1" ht="12.75" customHeight="1" x14ac:dyDescent="0.2">
      <c r="A5851" s="38" t="s">
        <v>13265</v>
      </c>
      <c r="B5851" s="39" t="s">
        <v>13266</v>
      </c>
      <c r="C5851" s="39" t="s">
        <v>13267</v>
      </c>
      <c r="D5851" s="38" t="s">
        <v>9913</v>
      </c>
      <c r="E5851" s="90" t="s">
        <v>9914</v>
      </c>
      <c r="F5851" s="38"/>
      <c r="G5851" s="40" t="s">
        <v>13268</v>
      </c>
      <c r="H5851" s="2">
        <v>2000</v>
      </c>
      <c r="I5851" s="2"/>
      <c r="J5851" s="2">
        <v>0</v>
      </c>
      <c r="K5851" s="3">
        <f t="shared" si="94"/>
        <v>2000</v>
      </c>
      <c r="L5851" s="41">
        <v>44645.729166666664</v>
      </c>
      <c r="M5851" s="39">
        <v>43896821</v>
      </c>
      <c r="N5851" s="39" t="s">
        <v>3282</v>
      </c>
      <c r="O5851" s="40" t="s">
        <v>13269</v>
      </c>
      <c r="P5851" s="41">
        <v>44695</v>
      </c>
      <c r="Q5851" s="42" t="s">
        <v>2417</v>
      </c>
      <c r="R5851" s="68"/>
      <c r="S5851" s="43"/>
      <c r="T5851" s="43"/>
    </row>
    <row r="5852" spans="1:20" s="70" customFormat="1" ht="12.75" customHeight="1" x14ac:dyDescent="0.2">
      <c r="A5852" s="38" t="s">
        <v>13761</v>
      </c>
      <c r="B5852" s="39" t="s">
        <v>13762</v>
      </c>
      <c r="C5852" s="39" t="s">
        <v>13763</v>
      </c>
      <c r="D5852" s="38" t="s">
        <v>9913</v>
      </c>
      <c r="E5852" s="90" t="s">
        <v>9914</v>
      </c>
      <c r="F5852" s="38"/>
      <c r="G5852" s="40" t="s">
        <v>13764</v>
      </c>
      <c r="H5852" s="2">
        <v>2000</v>
      </c>
      <c r="I5852" s="2"/>
      <c r="J5852" s="2">
        <v>0</v>
      </c>
      <c r="K5852" s="3">
        <f t="shared" si="94"/>
        <v>2000</v>
      </c>
      <c r="L5852" s="41">
        <v>44682.729166666664</v>
      </c>
      <c r="M5852" s="39">
        <v>43956325</v>
      </c>
      <c r="N5852" s="39" t="s">
        <v>3282</v>
      </c>
      <c r="O5852" s="40" t="s">
        <v>13765</v>
      </c>
      <c r="P5852" s="41">
        <v>44730</v>
      </c>
      <c r="Q5852" s="42" t="s">
        <v>2417</v>
      </c>
      <c r="R5852" s="68"/>
      <c r="S5852" s="43"/>
      <c r="T5852" s="43"/>
    </row>
    <row r="5853" spans="1:20" s="70" customFormat="1" ht="12.75" customHeight="1" x14ac:dyDescent="0.2">
      <c r="A5853" s="38" t="s">
        <v>14257</v>
      </c>
      <c r="B5853" s="39" t="s">
        <v>14258</v>
      </c>
      <c r="C5853" s="39" t="s">
        <v>14259</v>
      </c>
      <c r="D5853" s="38" t="s">
        <v>9913</v>
      </c>
      <c r="E5853" s="90" t="s">
        <v>9914</v>
      </c>
      <c r="F5853" s="38"/>
      <c r="G5853" s="40" t="s">
        <v>14260</v>
      </c>
      <c r="H5853" s="2">
        <v>2000</v>
      </c>
      <c r="I5853" s="2"/>
      <c r="J5853" s="2">
        <v>0</v>
      </c>
      <c r="K5853" s="3">
        <f t="shared" si="94"/>
        <v>2000</v>
      </c>
      <c r="L5853" s="41">
        <v>44735</v>
      </c>
      <c r="M5853" s="39">
        <v>44014662</v>
      </c>
      <c r="N5853" s="39" t="s">
        <v>3282</v>
      </c>
      <c r="O5853" s="40" t="s">
        <v>14261</v>
      </c>
      <c r="P5853" s="41">
        <v>44754</v>
      </c>
      <c r="Q5853" s="42" t="s">
        <v>2417</v>
      </c>
      <c r="R5853" s="68"/>
      <c r="S5853" s="43"/>
      <c r="T5853" s="43"/>
    </row>
    <row r="5854" spans="1:20" s="70" customFormat="1" ht="12.75" customHeight="1" x14ac:dyDescent="0.2">
      <c r="A5854" s="38" t="s">
        <v>14816</v>
      </c>
      <c r="B5854" s="39" t="s">
        <v>14817</v>
      </c>
      <c r="C5854" s="39" t="s">
        <v>14818</v>
      </c>
      <c r="D5854" s="38" t="s">
        <v>9913</v>
      </c>
      <c r="E5854" s="90" t="s">
        <v>9914</v>
      </c>
      <c r="F5854" s="38"/>
      <c r="G5854" s="40" t="s">
        <v>14819</v>
      </c>
      <c r="H5854" s="2">
        <v>2000</v>
      </c>
      <c r="I5854" s="2"/>
      <c r="J5854" s="2">
        <v>0</v>
      </c>
      <c r="K5854" s="3">
        <f t="shared" si="94"/>
        <v>2000</v>
      </c>
      <c r="L5854" s="41">
        <v>44755</v>
      </c>
      <c r="M5854" s="39">
        <v>44074614</v>
      </c>
      <c r="N5854" s="39" t="s">
        <v>3282</v>
      </c>
      <c r="O5854" s="40" t="s">
        <v>14820</v>
      </c>
      <c r="P5854" s="41">
        <v>44784</v>
      </c>
      <c r="Q5854" s="42" t="s">
        <v>2417</v>
      </c>
      <c r="R5854" s="68"/>
      <c r="S5854" s="43"/>
      <c r="T5854" s="43"/>
    </row>
    <row r="5855" spans="1:20" s="70" customFormat="1" ht="12.75" customHeight="1" x14ac:dyDescent="0.2">
      <c r="A5855" s="38" t="s">
        <v>15330</v>
      </c>
      <c r="B5855" s="39" t="s">
        <v>15331</v>
      </c>
      <c r="C5855" s="39" t="s">
        <v>15332</v>
      </c>
      <c r="D5855" s="38" t="s">
        <v>9913</v>
      </c>
      <c r="E5855" s="90" t="s">
        <v>9914</v>
      </c>
      <c r="F5855" s="38"/>
      <c r="G5855" s="40" t="s">
        <v>15333</v>
      </c>
      <c r="H5855" s="2">
        <v>2000</v>
      </c>
      <c r="I5855" s="2"/>
      <c r="J5855" s="2">
        <v>0</v>
      </c>
      <c r="K5855" s="3">
        <f t="shared" si="94"/>
        <v>2000</v>
      </c>
      <c r="L5855" s="41">
        <v>44809.729166666664</v>
      </c>
      <c r="M5855" s="39">
        <v>44137837</v>
      </c>
      <c r="N5855" s="39" t="s">
        <v>3282</v>
      </c>
      <c r="O5855" s="40" t="s">
        <v>15334</v>
      </c>
      <c r="P5855" s="41">
        <v>44820</v>
      </c>
      <c r="Q5855" s="42" t="s">
        <v>2417</v>
      </c>
      <c r="R5855" s="68"/>
      <c r="S5855" s="43"/>
      <c r="T5855" s="43"/>
    </row>
    <row r="5856" spans="1:20" s="70" customFormat="1" ht="12.75" customHeight="1" x14ac:dyDescent="0.2">
      <c r="A5856" s="38" t="s">
        <v>15735</v>
      </c>
      <c r="B5856" s="39" t="s">
        <v>15736</v>
      </c>
      <c r="C5856" s="39" t="s">
        <v>15737</v>
      </c>
      <c r="D5856" s="38" t="s">
        <v>9913</v>
      </c>
      <c r="E5856" s="90" t="s">
        <v>9914</v>
      </c>
      <c r="F5856" s="38"/>
      <c r="G5856" s="40">
        <v>4415</v>
      </c>
      <c r="H5856" s="2">
        <v>2000</v>
      </c>
      <c r="I5856" s="2"/>
      <c r="J5856" s="2">
        <v>0</v>
      </c>
      <c r="K5856" s="3">
        <f t="shared" si="94"/>
        <v>2000</v>
      </c>
      <c r="L5856" s="41">
        <v>44805</v>
      </c>
      <c r="M5856" s="39">
        <v>6870229826</v>
      </c>
      <c r="N5856" s="39" t="s">
        <v>3282</v>
      </c>
      <c r="O5856" s="40" t="s">
        <v>15738</v>
      </c>
      <c r="P5856" s="41">
        <v>44852</v>
      </c>
      <c r="Q5856" s="42" t="s">
        <v>2417</v>
      </c>
      <c r="R5856" s="68"/>
      <c r="S5856" s="43"/>
      <c r="T5856" s="43"/>
    </row>
    <row r="5857" spans="1:20" s="70" customFormat="1" ht="12.75" customHeight="1" x14ac:dyDescent="0.2">
      <c r="A5857" s="38">
        <v>448</v>
      </c>
      <c r="B5857" s="39" t="s">
        <v>16392</v>
      </c>
      <c r="C5857" s="39" t="s">
        <v>16393</v>
      </c>
      <c r="D5857" s="38">
        <v>703046</v>
      </c>
      <c r="E5857" s="42" t="s">
        <v>678</v>
      </c>
      <c r="F5857" s="38">
        <v>8268009591</v>
      </c>
      <c r="G5857" s="40" t="s">
        <v>16394</v>
      </c>
      <c r="H5857" s="2">
        <v>2000</v>
      </c>
      <c r="I5857" s="2"/>
      <c r="J5857" s="2">
        <v>0</v>
      </c>
      <c r="K5857" s="3">
        <f t="shared" si="94"/>
        <v>2000</v>
      </c>
      <c r="L5857" s="41">
        <v>44899.729166666664</v>
      </c>
      <c r="M5857" s="39">
        <v>3445029070</v>
      </c>
      <c r="N5857" s="39" t="s">
        <v>8899</v>
      </c>
      <c r="O5857" s="40" t="s">
        <v>16395</v>
      </c>
      <c r="P5857" s="41">
        <v>44845</v>
      </c>
      <c r="Q5857" s="42" t="s">
        <v>8901</v>
      </c>
      <c r="R5857" s="68"/>
      <c r="S5857" s="43"/>
      <c r="T5857" s="43"/>
    </row>
    <row r="5858" spans="1:20" s="70" customFormat="1" ht="12.75" customHeight="1" x14ac:dyDescent="0.2">
      <c r="A5858" s="38" t="s">
        <v>16535</v>
      </c>
      <c r="B5858" s="39" t="s">
        <v>16536</v>
      </c>
      <c r="C5858" s="39" t="s">
        <v>16537</v>
      </c>
      <c r="D5858" s="38" t="s">
        <v>9913</v>
      </c>
      <c r="E5858" s="90" t="s">
        <v>9914</v>
      </c>
      <c r="F5858" s="38"/>
      <c r="G5858" s="40">
        <v>5021</v>
      </c>
      <c r="H5858" s="2">
        <v>2000</v>
      </c>
      <c r="I5858" s="2"/>
      <c r="J5858" s="2">
        <v>0</v>
      </c>
      <c r="K5858" s="3">
        <f t="shared" si="94"/>
        <v>2000</v>
      </c>
      <c r="L5858" s="41">
        <v>44835</v>
      </c>
      <c r="M5858" s="39">
        <v>44340739</v>
      </c>
      <c r="N5858" s="39" t="s">
        <v>3282</v>
      </c>
      <c r="O5858" s="40" t="s">
        <v>16538</v>
      </c>
      <c r="P5858" s="41">
        <v>44915</v>
      </c>
      <c r="Q5858" s="42" t="s">
        <v>2417</v>
      </c>
      <c r="R5858" s="68"/>
      <c r="S5858" s="43"/>
      <c r="T5858" s="43"/>
    </row>
    <row r="5859" spans="1:20" s="70" customFormat="1" ht="12.75" customHeight="1" x14ac:dyDescent="0.2">
      <c r="A5859" s="38" t="s">
        <v>16787</v>
      </c>
      <c r="B5859" s="39" t="s">
        <v>16788</v>
      </c>
      <c r="C5859" s="39" t="s">
        <v>16789</v>
      </c>
      <c r="D5859" s="38" t="s">
        <v>9913</v>
      </c>
      <c r="E5859" s="90" t="s">
        <v>9914</v>
      </c>
      <c r="F5859" s="38"/>
      <c r="G5859" s="40" t="s">
        <v>16790</v>
      </c>
      <c r="H5859" s="2">
        <v>2000</v>
      </c>
      <c r="I5859" s="2"/>
      <c r="J5859" s="2">
        <v>0</v>
      </c>
      <c r="K5859" s="3">
        <f t="shared" si="94"/>
        <v>2000</v>
      </c>
      <c r="L5859" s="41">
        <v>44915.729166666664</v>
      </c>
      <c r="M5859" s="39">
        <v>44378669</v>
      </c>
      <c r="N5859" s="39" t="s">
        <v>3282</v>
      </c>
      <c r="O5859" s="40" t="s">
        <v>16791</v>
      </c>
      <c r="P5859" s="41">
        <v>44932</v>
      </c>
      <c r="Q5859" s="42" t="s">
        <v>2417</v>
      </c>
      <c r="R5859" s="68"/>
      <c r="S5859" s="43"/>
      <c r="T5859" s="43"/>
    </row>
    <row r="5860" spans="1:20" s="70" customFormat="1" ht="12.75" customHeight="1" x14ac:dyDescent="0.2">
      <c r="A5860" s="38" t="s">
        <v>17515</v>
      </c>
      <c r="B5860" s="39" t="s">
        <v>17516</v>
      </c>
      <c r="C5860" s="39" t="s">
        <v>17517</v>
      </c>
      <c r="D5860" s="38" t="s">
        <v>9913</v>
      </c>
      <c r="E5860" s="90" t="s">
        <v>9914</v>
      </c>
      <c r="F5860" s="38"/>
      <c r="G5860" s="40">
        <v>4123</v>
      </c>
      <c r="H5860" s="2">
        <v>2000</v>
      </c>
      <c r="I5860" s="2"/>
      <c r="J5860" s="2">
        <v>0</v>
      </c>
      <c r="K5860" s="3">
        <f t="shared" si="94"/>
        <v>2000</v>
      </c>
      <c r="L5860" s="41">
        <v>44953</v>
      </c>
      <c r="M5860" s="39">
        <v>44458265</v>
      </c>
      <c r="N5860" s="39" t="s">
        <v>3282</v>
      </c>
      <c r="O5860" s="40" t="s">
        <v>17518</v>
      </c>
      <c r="P5860" s="41">
        <v>44967</v>
      </c>
      <c r="Q5860" s="42" t="s">
        <v>2417</v>
      </c>
      <c r="R5860" s="68"/>
      <c r="S5860" s="43"/>
      <c r="T5860" s="43"/>
    </row>
    <row r="5861" spans="1:20" s="70" customFormat="1" ht="12.75" customHeight="1" x14ac:dyDescent="0.2">
      <c r="A5861" s="38" t="s">
        <v>17861</v>
      </c>
      <c r="B5861" s="39" t="s">
        <v>17862</v>
      </c>
      <c r="C5861" s="39" t="s">
        <v>17863</v>
      </c>
      <c r="D5861" s="38" t="s">
        <v>9913</v>
      </c>
      <c r="E5861" s="90" t="s">
        <v>9914</v>
      </c>
      <c r="F5861" s="38"/>
      <c r="G5861" s="40" t="s">
        <v>17864</v>
      </c>
      <c r="H5861" s="2">
        <v>2000</v>
      </c>
      <c r="I5861" s="2"/>
      <c r="J5861" s="2">
        <v>0</v>
      </c>
      <c r="K5861" s="3">
        <f t="shared" si="94"/>
        <v>2000</v>
      </c>
      <c r="L5861" s="41">
        <v>44954.729166666664</v>
      </c>
      <c r="M5861" s="39">
        <v>44512014</v>
      </c>
      <c r="N5861" s="39" t="s">
        <v>3282</v>
      </c>
      <c r="O5861" s="40" t="s">
        <v>17865</v>
      </c>
      <c r="P5861" s="41">
        <v>44989</v>
      </c>
      <c r="Q5861" s="42" t="s">
        <v>2417</v>
      </c>
      <c r="R5861" s="68"/>
      <c r="S5861" s="43"/>
      <c r="T5861" s="43"/>
    </row>
    <row r="5862" spans="1:20" s="70" customFormat="1" ht="12.75" customHeight="1" x14ac:dyDescent="0.2">
      <c r="A5862" s="38" t="s">
        <v>18499</v>
      </c>
      <c r="B5862" s="39" t="s">
        <v>18500</v>
      </c>
      <c r="C5862" s="39" t="s">
        <v>18501</v>
      </c>
      <c r="D5862" s="38" t="s">
        <v>9913</v>
      </c>
      <c r="E5862" s="90" t="s">
        <v>9914</v>
      </c>
      <c r="F5862" s="38"/>
      <c r="G5862" s="40" t="s">
        <v>18502</v>
      </c>
      <c r="H5862" s="2">
        <v>2000</v>
      </c>
      <c r="I5862" s="2"/>
      <c r="J5862" s="2">
        <v>0</v>
      </c>
      <c r="K5862" s="3">
        <f t="shared" si="94"/>
        <v>2000</v>
      </c>
      <c r="L5862" s="41">
        <v>45001.729166666664</v>
      </c>
      <c r="M5862" s="39">
        <v>44588176</v>
      </c>
      <c r="N5862" s="39" t="s">
        <v>3282</v>
      </c>
      <c r="O5862" s="40" t="s">
        <v>18503</v>
      </c>
      <c r="P5862" s="41">
        <v>45022</v>
      </c>
      <c r="Q5862" s="42" t="s">
        <v>2417</v>
      </c>
      <c r="R5862" s="68"/>
      <c r="S5862" s="43"/>
      <c r="T5862" s="43"/>
    </row>
    <row r="5863" spans="1:20" s="70" customFormat="1" ht="12.75" customHeight="1" x14ac:dyDescent="0.2">
      <c r="A5863" s="38" t="s">
        <v>18826</v>
      </c>
      <c r="B5863" s="39" t="s">
        <v>18827</v>
      </c>
      <c r="C5863" s="39" t="s">
        <v>18828</v>
      </c>
      <c r="D5863" s="38" t="s">
        <v>9913</v>
      </c>
      <c r="E5863" s="90" t="s">
        <v>9914</v>
      </c>
      <c r="F5863" s="38"/>
      <c r="G5863" s="40">
        <v>2203</v>
      </c>
      <c r="H5863" s="2">
        <v>2000</v>
      </c>
      <c r="I5863" s="2"/>
      <c r="J5863" s="2">
        <v>0</v>
      </c>
      <c r="K5863" s="3">
        <f t="shared" si="94"/>
        <v>2000</v>
      </c>
      <c r="L5863" s="41">
        <v>44987</v>
      </c>
      <c r="M5863" s="39">
        <v>160313853</v>
      </c>
      <c r="N5863" s="39" t="s">
        <v>3282</v>
      </c>
      <c r="O5863" s="40" t="s">
        <v>18829</v>
      </c>
      <c r="P5863" s="41">
        <v>45043</v>
      </c>
      <c r="Q5863" s="42" t="s">
        <v>2417</v>
      </c>
      <c r="R5863" s="68"/>
      <c r="S5863" s="43"/>
      <c r="T5863" s="43"/>
    </row>
    <row r="5864" spans="1:20" s="70" customFormat="1" ht="12.75" customHeight="1" x14ac:dyDescent="0.2">
      <c r="A5864" s="38" t="s">
        <v>20749</v>
      </c>
      <c r="B5864" s="39" t="s">
        <v>20750</v>
      </c>
      <c r="C5864" s="39" t="s">
        <v>20751</v>
      </c>
      <c r="D5864" s="38" t="s">
        <v>9913</v>
      </c>
      <c r="E5864" s="90" t="s">
        <v>9914</v>
      </c>
      <c r="F5864" s="38"/>
      <c r="G5864" s="40">
        <v>2836</v>
      </c>
      <c r="H5864" s="2">
        <v>2000</v>
      </c>
      <c r="I5864" s="2"/>
      <c r="J5864" s="2">
        <v>0</v>
      </c>
      <c r="K5864" s="3">
        <f t="shared" si="94"/>
        <v>2000</v>
      </c>
      <c r="L5864" s="41">
        <v>45164</v>
      </c>
      <c r="M5864" s="39">
        <v>1262970910</v>
      </c>
      <c r="N5864" s="39" t="s">
        <v>3282</v>
      </c>
      <c r="O5864" s="40" t="s">
        <v>20752</v>
      </c>
      <c r="P5864" s="41">
        <v>45227</v>
      </c>
      <c r="Q5864" s="42" t="s">
        <v>2417</v>
      </c>
      <c r="R5864" s="68"/>
      <c r="S5864" s="43"/>
      <c r="T5864" s="43"/>
    </row>
    <row r="5865" spans="1:20" s="70" customFormat="1" ht="12.75" customHeight="1" x14ac:dyDescent="0.2">
      <c r="A5865" s="38" t="s">
        <v>20753</v>
      </c>
      <c r="B5865" s="39" t="s">
        <v>20754</v>
      </c>
      <c r="C5865" s="39" t="s">
        <v>20755</v>
      </c>
      <c r="D5865" s="38" t="s">
        <v>9913</v>
      </c>
      <c r="E5865" s="90" t="s">
        <v>9914</v>
      </c>
      <c r="F5865" s="38"/>
      <c r="G5865" s="40">
        <v>2937</v>
      </c>
      <c r="H5865" s="2">
        <v>2000</v>
      </c>
      <c r="I5865" s="2"/>
      <c r="J5865" s="2">
        <v>0</v>
      </c>
      <c r="K5865" s="3">
        <f t="shared" si="94"/>
        <v>2000</v>
      </c>
      <c r="L5865" s="41">
        <v>45170</v>
      </c>
      <c r="M5865" s="39">
        <v>1262970911</v>
      </c>
      <c r="N5865" s="39" t="s">
        <v>3282</v>
      </c>
      <c r="O5865" s="40" t="s">
        <v>20752</v>
      </c>
      <c r="P5865" s="41">
        <v>45227</v>
      </c>
      <c r="Q5865" s="42" t="s">
        <v>2417</v>
      </c>
      <c r="R5865" s="68"/>
      <c r="S5865" s="43"/>
      <c r="T5865" s="43"/>
    </row>
    <row r="5866" spans="1:20" s="70" customFormat="1" ht="12.75" customHeight="1" x14ac:dyDescent="0.2">
      <c r="A5866" s="38" t="s">
        <v>21344</v>
      </c>
      <c r="B5866" s="39" t="s">
        <v>21345</v>
      </c>
      <c r="C5866" s="39" t="s">
        <v>21346</v>
      </c>
      <c r="D5866" s="38" t="s">
        <v>9913</v>
      </c>
      <c r="E5866" s="90" t="s">
        <v>9914</v>
      </c>
      <c r="F5866" s="38"/>
      <c r="G5866" s="40" t="s">
        <v>21347</v>
      </c>
      <c r="H5866" s="2">
        <v>2000</v>
      </c>
      <c r="I5866" s="2"/>
      <c r="J5866" s="2">
        <v>0</v>
      </c>
      <c r="K5866" s="3">
        <f t="shared" si="94"/>
        <v>2000</v>
      </c>
      <c r="L5866" s="41">
        <v>45281</v>
      </c>
      <c r="M5866" s="39">
        <v>1262971648</v>
      </c>
      <c r="N5866" s="39" t="s">
        <v>3282</v>
      </c>
      <c r="O5866" s="40" t="s">
        <v>21348</v>
      </c>
      <c r="P5866" s="41">
        <v>45311</v>
      </c>
      <c r="Q5866" s="42" t="s">
        <v>2417</v>
      </c>
      <c r="R5866" s="68"/>
      <c r="S5866" s="43"/>
      <c r="T5866" s="43"/>
    </row>
    <row r="5867" spans="1:20" s="70" customFormat="1" ht="12.75" customHeight="1" x14ac:dyDescent="0.2">
      <c r="A5867" s="38" t="s">
        <v>21349</v>
      </c>
      <c r="B5867" s="39" t="s">
        <v>21350</v>
      </c>
      <c r="C5867" s="39" t="s">
        <v>21346</v>
      </c>
      <c r="D5867" s="38" t="s">
        <v>9913</v>
      </c>
      <c r="E5867" s="90" t="s">
        <v>9914</v>
      </c>
      <c r="F5867" s="38"/>
      <c r="G5867" s="40" t="s">
        <v>21351</v>
      </c>
      <c r="H5867" s="2">
        <v>2000</v>
      </c>
      <c r="I5867" s="2"/>
      <c r="J5867" s="2">
        <v>0</v>
      </c>
      <c r="K5867" s="3">
        <f t="shared" si="94"/>
        <v>2000</v>
      </c>
      <c r="L5867" s="41">
        <v>45281</v>
      </c>
      <c r="M5867" s="39">
        <v>1262971648</v>
      </c>
      <c r="N5867" s="39" t="s">
        <v>3282</v>
      </c>
      <c r="O5867" s="40" t="s">
        <v>21348</v>
      </c>
      <c r="P5867" s="41">
        <v>45311</v>
      </c>
      <c r="Q5867" s="42" t="s">
        <v>2417</v>
      </c>
      <c r="R5867" s="68"/>
      <c r="S5867" s="43"/>
      <c r="T5867" s="43"/>
    </row>
    <row r="5868" spans="1:20" s="70" customFormat="1" ht="12.75" customHeight="1" x14ac:dyDescent="0.2">
      <c r="A5868" s="38" t="s">
        <v>21352</v>
      </c>
      <c r="B5868" s="39" t="s">
        <v>21353</v>
      </c>
      <c r="C5868" s="39" t="s">
        <v>21346</v>
      </c>
      <c r="D5868" s="38" t="s">
        <v>9913</v>
      </c>
      <c r="E5868" s="90" t="s">
        <v>9914</v>
      </c>
      <c r="F5868" s="38"/>
      <c r="G5868" s="40" t="s">
        <v>21354</v>
      </c>
      <c r="H5868" s="2">
        <v>2000</v>
      </c>
      <c r="I5868" s="2"/>
      <c r="J5868" s="2">
        <v>0</v>
      </c>
      <c r="K5868" s="3">
        <f t="shared" si="94"/>
        <v>2000</v>
      </c>
      <c r="L5868" s="41">
        <v>45281</v>
      </c>
      <c r="M5868" s="39">
        <v>1262971648</v>
      </c>
      <c r="N5868" s="39" t="s">
        <v>3282</v>
      </c>
      <c r="O5868" s="40" t="s">
        <v>21348</v>
      </c>
      <c r="P5868" s="41">
        <v>45311</v>
      </c>
      <c r="Q5868" s="42" t="s">
        <v>2417</v>
      </c>
      <c r="R5868" s="68"/>
      <c r="S5868" s="43"/>
      <c r="T5868" s="43"/>
    </row>
    <row r="5869" spans="1:20" s="70" customFormat="1" ht="12.75" customHeight="1" x14ac:dyDescent="0.2">
      <c r="A5869" s="38" t="s">
        <v>21355</v>
      </c>
      <c r="B5869" s="39" t="s">
        <v>21356</v>
      </c>
      <c r="C5869" s="39" t="s">
        <v>21346</v>
      </c>
      <c r="D5869" s="38" t="s">
        <v>9913</v>
      </c>
      <c r="E5869" s="90" t="s">
        <v>9914</v>
      </c>
      <c r="F5869" s="38"/>
      <c r="G5869" s="40" t="s">
        <v>21357</v>
      </c>
      <c r="H5869" s="2">
        <v>2000</v>
      </c>
      <c r="I5869" s="2"/>
      <c r="J5869" s="2">
        <v>0</v>
      </c>
      <c r="K5869" s="3">
        <f t="shared" si="94"/>
        <v>2000</v>
      </c>
      <c r="L5869" s="41">
        <v>45281</v>
      </c>
      <c r="M5869" s="39">
        <v>1262971648</v>
      </c>
      <c r="N5869" s="39" t="s">
        <v>3282</v>
      </c>
      <c r="O5869" s="40" t="s">
        <v>21348</v>
      </c>
      <c r="P5869" s="41">
        <v>45311</v>
      </c>
      <c r="Q5869" s="42" t="s">
        <v>2417</v>
      </c>
      <c r="R5869" s="68"/>
      <c r="S5869" s="43"/>
      <c r="T5869" s="43"/>
    </row>
    <row r="5870" spans="1:20" s="70" customFormat="1" ht="12.75" customHeight="1" x14ac:dyDescent="0.2">
      <c r="A5870" s="38" t="s">
        <v>21358</v>
      </c>
      <c r="B5870" s="39" t="s">
        <v>21359</v>
      </c>
      <c r="C5870" s="39" t="s">
        <v>21346</v>
      </c>
      <c r="D5870" s="38" t="s">
        <v>9913</v>
      </c>
      <c r="E5870" s="90" t="s">
        <v>9914</v>
      </c>
      <c r="F5870" s="38"/>
      <c r="G5870" s="40" t="s">
        <v>21360</v>
      </c>
      <c r="H5870" s="2">
        <v>2000</v>
      </c>
      <c r="I5870" s="2"/>
      <c r="J5870" s="2">
        <v>0</v>
      </c>
      <c r="K5870" s="3">
        <f t="shared" si="94"/>
        <v>2000</v>
      </c>
      <c r="L5870" s="41">
        <v>45281</v>
      </c>
      <c r="M5870" s="39">
        <v>1262971648</v>
      </c>
      <c r="N5870" s="39" t="s">
        <v>3282</v>
      </c>
      <c r="O5870" s="40" t="s">
        <v>21348</v>
      </c>
      <c r="P5870" s="41">
        <v>45311</v>
      </c>
      <c r="Q5870" s="42" t="s">
        <v>2417</v>
      </c>
      <c r="R5870" s="68"/>
      <c r="S5870" s="43"/>
      <c r="T5870" s="43"/>
    </row>
    <row r="5871" spans="1:20" s="70" customFormat="1" ht="12.75" customHeight="1" x14ac:dyDescent="0.2">
      <c r="A5871" s="38" t="s">
        <v>21361</v>
      </c>
      <c r="B5871" s="39" t="s">
        <v>21362</v>
      </c>
      <c r="C5871" s="39" t="s">
        <v>21346</v>
      </c>
      <c r="D5871" s="38" t="s">
        <v>9913</v>
      </c>
      <c r="E5871" s="90" t="s">
        <v>9914</v>
      </c>
      <c r="F5871" s="38"/>
      <c r="G5871" s="40" t="s">
        <v>21363</v>
      </c>
      <c r="H5871" s="2">
        <v>2000</v>
      </c>
      <c r="I5871" s="2"/>
      <c r="J5871" s="2">
        <v>0</v>
      </c>
      <c r="K5871" s="3">
        <f t="shared" si="94"/>
        <v>2000</v>
      </c>
      <c r="L5871" s="41">
        <v>45281</v>
      </c>
      <c r="M5871" s="39">
        <v>1262971648</v>
      </c>
      <c r="N5871" s="39" t="s">
        <v>3282</v>
      </c>
      <c r="O5871" s="40" t="s">
        <v>21348</v>
      </c>
      <c r="P5871" s="41">
        <v>45311</v>
      </c>
      <c r="Q5871" s="42" t="s">
        <v>2417</v>
      </c>
      <c r="R5871" s="68"/>
      <c r="S5871" s="43"/>
      <c r="T5871" s="43"/>
    </row>
    <row r="5872" spans="1:20" s="70" customFormat="1" ht="12.75" customHeight="1" x14ac:dyDescent="0.2">
      <c r="A5872" s="38" t="s">
        <v>21364</v>
      </c>
      <c r="B5872" s="39" t="s">
        <v>21365</v>
      </c>
      <c r="C5872" s="39" t="s">
        <v>21346</v>
      </c>
      <c r="D5872" s="38" t="s">
        <v>9913</v>
      </c>
      <c r="E5872" s="90" t="s">
        <v>9914</v>
      </c>
      <c r="F5872" s="38"/>
      <c r="G5872" s="40" t="s">
        <v>21366</v>
      </c>
      <c r="H5872" s="2">
        <v>2000</v>
      </c>
      <c r="I5872" s="2"/>
      <c r="J5872" s="2">
        <v>0</v>
      </c>
      <c r="K5872" s="3">
        <f t="shared" si="94"/>
        <v>2000</v>
      </c>
      <c r="L5872" s="41">
        <v>45281</v>
      </c>
      <c r="M5872" s="39">
        <v>1262971648</v>
      </c>
      <c r="N5872" s="39" t="s">
        <v>3282</v>
      </c>
      <c r="O5872" s="40" t="s">
        <v>21348</v>
      </c>
      <c r="P5872" s="41">
        <v>45311</v>
      </c>
      <c r="Q5872" s="42" t="s">
        <v>2417</v>
      </c>
      <c r="R5872" s="68"/>
      <c r="S5872" s="43"/>
      <c r="T5872" s="43"/>
    </row>
    <row r="5873" spans="1:20" s="70" customFormat="1" ht="12.75" customHeight="1" x14ac:dyDescent="0.2">
      <c r="A5873" s="38" t="s">
        <v>21367</v>
      </c>
      <c r="B5873" s="39" t="s">
        <v>21368</v>
      </c>
      <c r="C5873" s="39" t="s">
        <v>21346</v>
      </c>
      <c r="D5873" s="38" t="s">
        <v>9913</v>
      </c>
      <c r="E5873" s="90" t="s">
        <v>9914</v>
      </c>
      <c r="F5873" s="38"/>
      <c r="G5873" s="40" t="s">
        <v>21369</v>
      </c>
      <c r="H5873" s="2">
        <v>2000</v>
      </c>
      <c r="I5873" s="2"/>
      <c r="J5873" s="2">
        <v>0</v>
      </c>
      <c r="K5873" s="3">
        <f t="shared" si="94"/>
        <v>2000</v>
      </c>
      <c r="L5873" s="41">
        <v>45281</v>
      </c>
      <c r="M5873" s="39">
        <v>1262971648</v>
      </c>
      <c r="N5873" s="39" t="s">
        <v>3282</v>
      </c>
      <c r="O5873" s="40" t="s">
        <v>21348</v>
      </c>
      <c r="P5873" s="41">
        <v>45311</v>
      </c>
      <c r="Q5873" s="42" t="s">
        <v>2417</v>
      </c>
      <c r="R5873" s="68"/>
      <c r="S5873" s="43"/>
      <c r="T5873" s="43"/>
    </row>
    <row r="5874" spans="1:20" s="70" customFormat="1" ht="12.75" customHeight="1" x14ac:dyDescent="0.2">
      <c r="A5874" s="38" t="s">
        <v>21375</v>
      </c>
      <c r="B5874" s="39" t="s">
        <v>21376</v>
      </c>
      <c r="C5874" s="39" t="s">
        <v>21377</v>
      </c>
      <c r="D5874" s="38" t="s">
        <v>9913</v>
      </c>
      <c r="E5874" s="90" t="s">
        <v>9914</v>
      </c>
      <c r="F5874" s="38"/>
      <c r="G5874" s="40">
        <v>4925</v>
      </c>
      <c r="H5874" s="2">
        <v>2000</v>
      </c>
      <c r="I5874" s="2"/>
      <c r="J5874" s="2">
        <v>0</v>
      </c>
      <c r="K5874" s="3">
        <f t="shared" si="94"/>
        <v>2000</v>
      </c>
      <c r="L5874" s="41">
        <v>45201</v>
      </c>
      <c r="M5874" s="39">
        <v>1262971453</v>
      </c>
      <c r="N5874" s="39" t="s">
        <v>3282</v>
      </c>
      <c r="O5874" s="40" t="s">
        <v>21378</v>
      </c>
      <c r="P5874" s="41">
        <v>45288</v>
      </c>
      <c r="Q5874" s="42" t="s">
        <v>2417</v>
      </c>
      <c r="R5874" s="68"/>
      <c r="S5874" s="43"/>
      <c r="T5874" s="43"/>
    </row>
    <row r="5875" spans="1:20" s="70" customFormat="1" ht="12.75" customHeight="1" x14ac:dyDescent="0.2">
      <c r="A5875" s="38" t="s">
        <v>21379</v>
      </c>
      <c r="B5875" s="39" t="s">
        <v>21380</v>
      </c>
      <c r="C5875" s="39" t="s">
        <v>21381</v>
      </c>
      <c r="D5875" s="38" t="s">
        <v>9913</v>
      </c>
      <c r="E5875" s="90" t="s">
        <v>9914</v>
      </c>
      <c r="F5875" s="38"/>
      <c r="G5875" s="40">
        <v>5185</v>
      </c>
      <c r="H5875" s="2">
        <v>2000</v>
      </c>
      <c r="I5875" s="2"/>
      <c r="J5875" s="2">
        <v>0</v>
      </c>
      <c r="K5875" s="3">
        <f t="shared" si="94"/>
        <v>2000</v>
      </c>
      <c r="L5875" s="41">
        <v>45231</v>
      </c>
      <c r="M5875" s="39">
        <v>1262971454</v>
      </c>
      <c r="N5875" s="39" t="s">
        <v>3282</v>
      </c>
      <c r="O5875" s="40" t="s">
        <v>21382</v>
      </c>
      <c r="P5875" s="41">
        <v>45288</v>
      </c>
      <c r="Q5875" s="42" t="s">
        <v>2417</v>
      </c>
      <c r="R5875" s="68"/>
      <c r="S5875" s="43"/>
      <c r="T5875" s="43"/>
    </row>
    <row r="5876" spans="1:20" s="70" customFormat="1" ht="12.75" customHeight="1" x14ac:dyDescent="0.2">
      <c r="A5876" s="38" t="s">
        <v>21636</v>
      </c>
      <c r="B5876" s="39" t="s">
        <v>21637</v>
      </c>
      <c r="C5876" s="39" t="s">
        <v>21346</v>
      </c>
      <c r="D5876" s="38" t="s">
        <v>9913</v>
      </c>
      <c r="E5876" s="90" t="s">
        <v>9914</v>
      </c>
      <c r="F5876" s="38"/>
      <c r="G5876" s="40" t="s">
        <v>21638</v>
      </c>
      <c r="H5876" s="2">
        <v>2000</v>
      </c>
      <c r="I5876" s="2"/>
      <c r="J5876" s="2">
        <v>0</v>
      </c>
      <c r="K5876" s="3">
        <f t="shared" si="94"/>
        <v>2000</v>
      </c>
      <c r="L5876" s="41">
        <v>45281</v>
      </c>
      <c r="M5876" s="39">
        <v>1262971648</v>
      </c>
      <c r="N5876" s="39" t="s">
        <v>3282</v>
      </c>
      <c r="O5876" s="40" t="s">
        <v>21348</v>
      </c>
      <c r="P5876" s="41">
        <v>45311</v>
      </c>
      <c r="Q5876" s="42" t="s">
        <v>2417</v>
      </c>
      <c r="R5876" s="68"/>
      <c r="S5876" s="43"/>
      <c r="T5876" s="43"/>
    </row>
    <row r="5877" spans="1:20" s="70" customFormat="1" ht="12.75" customHeight="1" x14ac:dyDescent="0.2">
      <c r="A5877" s="38" t="s">
        <v>1434</v>
      </c>
      <c r="B5877" s="42"/>
      <c r="C5877" s="42"/>
      <c r="D5877" s="38"/>
      <c r="E5877" s="42" t="s">
        <v>1435</v>
      </c>
      <c r="F5877" s="38"/>
      <c r="G5877" s="40" t="s">
        <v>8439</v>
      </c>
      <c r="H5877" s="3">
        <v>1970.01</v>
      </c>
      <c r="I5877" s="3"/>
      <c r="J5877" s="3"/>
      <c r="K5877" s="3">
        <f t="shared" si="94"/>
        <v>1970.01</v>
      </c>
      <c r="L5877" s="41">
        <v>44527</v>
      </c>
      <c r="M5877" s="39"/>
      <c r="N5877" s="42"/>
      <c r="O5877" s="42"/>
      <c r="P5877" s="60"/>
      <c r="Q5877" s="42" t="s">
        <v>243</v>
      </c>
      <c r="R5877" s="68"/>
      <c r="S5877" s="43"/>
      <c r="T5877" s="43"/>
    </row>
    <row r="5878" spans="1:20" s="70" customFormat="1" ht="12.75" customHeight="1" x14ac:dyDescent="0.2">
      <c r="A5878" s="38" t="s">
        <v>63</v>
      </c>
      <c r="B5878" s="1"/>
      <c r="C5878" s="1"/>
      <c r="D5878" s="51"/>
      <c r="E5878" s="149" t="s">
        <v>64</v>
      </c>
      <c r="F5878" s="53"/>
      <c r="G5878" s="54" t="s">
        <v>16453</v>
      </c>
      <c r="H5878" s="35">
        <v>1968.64</v>
      </c>
      <c r="I5878" s="1"/>
      <c r="J5878" s="1"/>
      <c r="K5878" s="3">
        <f t="shared" si="94"/>
        <v>1968.64</v>
      </c>
      <c r="L5878" s="41">
        <v>44904</v>
      </c>
      <c r="M5878" s="56"/>
      <c r="N5878" s="1"/>
      <c r="O5878" s="1"/>
      <c r="P5878" s="57"/>
      <c r="Q5878" s="39" t="s">
        <v>54</v>
      </c>
      <c r="R5878" s="68"/>
      <c r="S5878" s="43"/>
      <c r="T5878" s="43"/>
    </row>
    <row r="5879" spans="1:20" s="70" customFormat="1" ht="12.75" customHeight="1" x14ac:dyDescent="0.2">
      <c r="A5879" s="38" t="s">
        <v>63</v>
      </c>
      <c r="B5879" s="1"/>
      <c r="C5879" s="1"/>
      <c r="D5879" s="51"/>
      <c r="E5879" s="149" t="s">
        <v>64</v>
      </c>
      <c r="F5879" s="53"/>
      <c r="G5879" s="54" t="s">
        <v>10100</v>
      </c>
      <c r="H5879" s="35">
        <v>1952.33</v>
      </c>
      <c r="I5879" s="1"/>
      <c r="J5879" s="1"/>
      <c r="K5879" s="3">
        <f t="shared" si="94"/>
        <v>1952.33</v>
      </c>
      <c r="L5879" s="41">
        <v>44592</v>
      </c>
      <c r="M5879" s="56"/>
      <c r="N5879" s="1"/>
      <c r="O5879" s="1"/>
      <c r="P5879" s="57"/>
      <c r="Q5879" s="39" t="s">
        <v>54</v>
      </c>
      <c r="R5879" s="68"/>
      <c r="S5879" s="43"/>
      <c r="T5879" s="43"/>
    </row>
    <row r="5880" spans="1:20" s="70" customFormat="1" ht="12.75" customHeight="1" x14ac:dyDescent="0.2">
      <c r="A5880" s="38" t="s">
        <v>63</v>
      </c>
      <c r="B5880" s="1"/>
      <c r="C5880" s="1"/>
      <c r="D5880" s="51"/>
      <c r="E5880" s="149" t="s">
        <v>64</v>
      </c>
      <c r="F5880" s="53"/>
      <c r="G5880" s="54" t="s">
        <v>12647</v>
      </c>
      <c r="H5880" s="35">
        <v>1951.37</v>
      </c>
      <c r="I5880" s="1"/>
      <c r="J5880" s="1"/>
      <c r="K5880" s="3">
        <f t="shared" si="94"/>
        <v>1951.37</v>
      </c>
      <c r="L5880" s="41">
        <v>44676</v>
      </c>
      <c r="M5880" s="56"/>
      <c r="N5880" s="1"/>
      <c r="O5880" s="1"/>
      <c r="P5880" s="57"/>
      <c r="Q5880" s="39" t="s">
        <v>54</v>
      </c>
      <c r="R5880" s="68"/>
      <c r="S5880" s="43"/>
      <c r="T5880" s="43"/>
    </row>
    <row r="5881" spans="1:20" s="70" customFormat="1" ht="12.75" customHeight="1" x14ac:dyDescent="0.2">
      <c r="A5881" s="38" t="s">
        <v>63</v>
      </c>
      <c r="B5881" s="1"/>
      <c r="C5881" s="1"/>
      <c r="D5881" s="51"/>
      <c r="E5881" s="149" t="s">
        <v>64</v>
      </c>
      <c r="F5881" s="53"/>
      <c r="G5881" s="54" t="s">
        <v>3863</v>
      </c>
      <c r="H5881" s="35">
        <v>1946.16</v>
      </c>
      <c r="I5881" s="1"/>
      <c r="J5881" s="1"/>
      <c r="K5881" s="3">
        <f t="shared" si="94"/>
        <v>1946.16</v>
      </c>
      <c r="L5881" s="41">
        <v>44394</v>
      </c>
      <c r="M5881" s="56"/>
      <c r="N5881" s="1"/>
      <c r="O5881" s="1"/>
      <c r="P5881" s="57"/>
      <c r="Q5881" s="39" t="s">
        <v>54</v>
      </c>
      <c r="R5881" s="68"/>
      <c r="S5881" s="43"/>
      <c r="T5881" s="43"/>
    </row>
    <row r="5882" spans="1:20" s="70" customFormat="1" ht="12.75" customHeight="1" x14ac:dyDescent="0.2">
      <c r="A5882" s="38" t="s">
        <v>16651</v>
      </c>
      <c r="B5882" s="39" t="s">
        <v>16652</v>
      </c>
      <c r="C5882" s="39" t="s">
        <v>16653</v>
      </c>
      <c r="D5882" s="38">
        <v>508954</v>
      </c>
      <c r="E5882" s="39" t="s">
        <v>11490</v>
      </c>
      <c r="F5882" s="38">
        <v>8266013767</v>
      </c>
      <c r="G5882" s="40" t="s">
        <v>16654</v>
      </c>
      <c r="H5882" s="2">
        <v>1922.0338983050849</v>
      </c>
      <c r="I5882" s="2"/>
      <c r="J5882" s="2">
        <v>345.96610169491527</v>
      </c>
      <c r="K5882" s="3">
        <f t="shared" si="94"/>
        <v>2268</v>
      </c>
      <c r="L5882" s="41">
        <v>44888.729166666664</v>
      </c>
      <c r="M5882" s="39">
        <v>6870312208</v>
      </c>
      <c r="N5882" s="39" t="s">
        <v>3282</v>
      </c>
      <c r="O5882" s="40" t="s">
        <v>16655</v>
      </c>
      <c r="P5882" s="41">
        <v>44938</v>
      </c>
      <c r="Q5882" s="42" t="s">
        <v>2417</v>
      </c>
      <c r="R5882" s="68"/>
      <c r="S5882" s="43"/>
      <c r="T5882" s="43"/>
    </row>
    <row r="5883" spans="1:20" s="70" customFormat="1" ht="12.75" customHeight="1" x14ac:dyDescent="0.2">
      <c r="A5883" s="38" t="s">
        <v>63</v>
      </c>
      <c r="B5883" s="1"/>
      <c r="C5883" s="1"/>
      <c r="D5883" s="51"/>
      <c r="E5883" s="149" t="s">
        <v>64</v>
      </c>
      <c r="F5883" s="53"/>
      <c r="G5883" s="54" t="s">
        <v>5205</v>
      </c>
      <c r="H5883" s="35">
        <v>1900</v>
      </c>
      <c r="I5883" s="1"/>
      <c r="J5883" s="1"/>
      <c r="K5883" s="3">
        <f t="shared" si="94"/>
        <v>1900</v>
      </c>
      <c r="L5883" s="41">
        <v>44429</v>
      </c>
      <c r="M5883" s="56"/>
      <c r="N5883" s="1"/>
      <c r="O5883" s="1"/>
      <c r="P5883" s="57"/>
      <c r="Q5883" s="39" t="s">
        <v>54</v>
      </c>
      <c r="R5883" s="68"/>
      <c r="S5883" s="43"/>
      <c r="T5883" s="43"/>
    </row>
    <row r="5884" spans="1:20" s="70" customFormat="1" ht="12.75" customHeight="1" x14ac:dyDescent="0.2">
      <c r="A5884" s="38" t="s">
        <v>1434</v>
      </c>
      <c r="B5884" s="42"/>
      <c r="C5884" s="42"/>
      <c r="D5884" s="38"/>
      <c r="E5884" s="42" t="s">
        <v>1435</v>
      </c>
      <c r="F5884" s="38"/>
      <c r="G5884" s="40" t="s">
        <v>9349</v>
      </c>
      <c r="H5884" s="3">
        <v>1900</v>
      </c>
      <c r="I5884" s="3"/>
      <c r="J5884" s="3"/>
      <c r="K5884" s="3">
        <f t="shared" si="94"/>
        <v>1900</v>
      </c>
      <c r="L5884" s="41">
        <v>44558</v>
      </c>
      <c r="M5884" s="39"/>
      <c r="N5884" s="42"/>
      <c r="O5884" s="42"/>
      <c r="P5884" s="60"/>
      <c r="Q5884" s="42" t="s">
        <v>243</v>
      </c>
      <c r="R5884" s="68"/>
      <c r="S5884" s="43"/>
      <c r="T5884" s="43"/>
    </row>
    <row r="5885" spans="1:20" s="70" customFormat="1" ht="12.75" customHeight="1" x14ac:dyDescent="0.2">
      <c r="A5885" s="38" t="s">
        <v>19046</v>
      </c>
      <c r="B5885" s="39" t="s">
        <v>19047</v>
      </c>
      <c r="C5885" s="39" t="s">
        <v>19048</v>
      </c>
      <c r="D5885" s="38">
        <v>703046</v>
      </c>
      <c r="E5885" s="87" t="s">
        <v>678</v>
      </c>
      <c r="F5885" s="38">
        <v>8266017710</v>
      </c>
      <c r="G5885" s="40" t="s">
        <v>19049</v>
      </c>
      <c r="H5885" s="2">
        <v>1892</v>
      </c>
      <c r="I5885" s="2"/>
      <c r="J5885" s="2">
        <v>0</v>
      </c>
      <c r="K5885" s="3">
        <f t="shared" si="94"/>
        <v>1892</v>
      </c>
      <c r="L5885" s="41">
        <v>45032.729166666664</v>
      </c>
      <c r="M5885" s="39">
        <v>1218720359</v>
      </c>
      <c r="N5885" s="39" t="s">
        <v>18463</v>
      </c>
      <c r="O5885" s="40" t="s">
        <v>19041</v>
      </c>
      <c r="P5885" s="41">
        <v>45064</v>
      </c>
      <c r="Q5885" s="62" t="s">
        <v>29</v>
      </c>
      <c r="R5885" s="68"/>
      <c r="S5885" s="43"/>
      <c r="T5885" s="43"/>
    </row>
    <row r="5886" spans="1:20" s="70" customFormat="1" ht="12.75" customHeight="1" x14ac:dyDescent="0.2">
      <c r="A5886" s="38" t="s">
        <v>63</v>
      </c>
      <c r="B5886" s="1"/>
      <c r="C5886" s="1"/>
      <c r="D5886" s="51"/>
      <c r="E5886" s="149" t="s">
        <v>64</v>
      </c>
      <c r="F5886" s="53"/>
      <c r="G5886" s="54" t="s">
        <v>10810</v>
      </c>
      <c r="H5886" s="35">
        <v>1877.33</v>
      </c>
      <c r="I5886" s="1"/>
      <c r="J5886" s="1"/>
      <c r="K5886" s="3">
        <f t="shared" si="94"/>
        <v>1877.33</v>
      </c>
      <c r="L5886" s="41">
        <v>44604</v>
      </c>
      <c r="M5886" s="56"/>
      <c r="N5886" s="1"/>
      <c r="O5886" s="1"/>
      <c r="P5886" s="57"/>
      <c r="Q5886" s="39" t="s">
        <v>54</v>
      </c>
      <c r="R5886" s="68"/>
      <c r="S5886" s="43"/>
      <c r="T5886" s="43"/>
    </row>
    <row r="5887" spans="1:20" s="70" customFormat="1" ht="12.75" customHeight="1" x14ac:dyDescent="0.2">
      <c r="A5887" s="38" t="s">
        <v>63</v>
      </c>
      <c r="B5887" s="1"/>
      <c r="C5887" s="1"/>
      <c r="D5887" s="51"/>
      <c r="E5887" s="149" t="s">
        <v>64</v>
      </c>
      <c r="F5887" s="53"/>
      <c r="G5887" s="54" t="s">
        <v>10925</v>
      </c>
      <c r="H5887" s="35">
        <v>1877.33</v>
      </c>
      <c r="I5887" s="1"/>
      <c r="J5887" s="1"/>
      <c r="K5887" s="3">
        <f t="shared" si="94"/>
        <v>1877.33</v>
      </c>
      <c r="L5887" s="41">
        <v>44609</v>
      </c>
      <c r="M5887" s="56"/>
      <c r="N5887" s="1"/>
      <c r="O5887" s="1"/>
      <c r="P5887" s="57"/>
      <c r="Q5887" s="39" t="s">
        <v>54</v>
      </c>
      <c r="R5887" s="68"/>
      <c r="S5887" s="43"/>
      <c r="T5887" s="43"/>
    </row>
    <row r="5888" spans="1:20" s="70" customFormat="1" ht="12.75" customHeight="1" x14ac:dyDescent="0.2">
      <c r="A5888" s="38" t="s">
        <v>1627</v>
      </c>
      <c r="B5888" s="42" t="s">
        <v>1628</v>
      </c>
      <c r="C5888" s="42" t="s">
        <v>1629</v>
      </c>
      <c r="D5888" s="38">
        <v>703046</v>
      </c>
      <c r="E5888" s="42" t="s">
        <v>678</v>
      </c>
      <c r="F5888" s="38">
        <v>8266010174</v>
      </c>
      <c r="G5888" s="40" t="s">
        <v>1630</v>
      </c>
      <c r="H5888" s="3">
        <v>1862</v>
      </c>
      <c r="I5888" s="3"/>
      <c r="J5888" s="3">
        <v>0</v>
      </c>
      <c r="K5888" s="3">
        <f t="shared" si="94"/>
        <v>1862</v>
      </c>
      <c r="L5888" s="41">
        <v>44286.729166666664</v>
      </c>
      <c r="M5888" s="39">
        <v>3445000578</v>
      </c>
      <c r="N5888" s="42" t="s">
        <v>315</v>
      </c>
      <c r="O5888" s="42" t="s">
        <v>1631</v>
      </c>
      <c r="P5888" s="60">
        <v>44317</v>
      </c>
      <c r="Q5888" s="42" t="s">
        <v>243</v>
      </c>
      <c r="R5888" s="68"/>
      <c r="S5888" s="43"/>
      <c r="T5888" s="43"/>
    </row>
    <row r="5889" spans="1:20" s="70" customFormat="1" ht="12.75" customHeight="1" x14ac:dyDescent="0.2">
      <c r="A5889" s="38" t="s">
        <v>18278</v>
      </c>
      <c r="B5889" s="39" t="s">
        <v>18279</v>
      </c>
      <c r="C5889" s="39" t="s">
        <v>18280</v>
      </c>
      <c r="D5889" s="38">
        <v>703046</v>
      </c>
      <c r="E5889" s="42" t="s">
        <v>678</v>
      </c>
      <c r="F5889" s="38">
        <v>8266017191</v>
      </c>
      <c r="G5889" s="40" t="s">
        <v>18281</v>
      </c>
      <c r="H5889" s="2">
        <v>1857</v>
      </c>
      <c r="I5889" s="2"/>
      <c r="J5889" s="2">
        <v>0</v>
      </c>
      <c r="K5889" s="3">
        <f t="shared" si="94"/>
        <v>1857</v>
      </c>
      <c r="L5889" s="41">
        <v>44988.729166666664</v>
      </c>
      <c r="M5889" s="39">
        <v>3445036301</v>
      </c>
      <c r="N5889" s="39" t="s">
        <v>3282</v>
      </c>
      <c r="O5889" s="40" t="s">
        <v>17455</v>
      </c>
      <c r="P5889" s="41">
        <v>45021</v>
      </c>
      <c r="Q5889" s="42" t="s">
        <v>2417</v>
      </c>
      <c r="R5889" s="68"/>
      <c r="S5889" s="43"/>
      <c r="T5889" s="43"/>
    </row>
    <row r="5890" spans="1:20" s="70" customFormat="1" ht="12.75" customHeight="1" x14ac:dyDescent="0.2">
      <c r="A5890" s="38" t="s">
        <v>1434</v>
      </c>
      <c r="B5890" s="42"/>
      <c r="C5890" s="42"/>
      <c r="D5890" s="38"/>
      <c r="E5890" s="42" t="s">
        <v>1435</v>
      </c>
      <c r="F5890" s="38"/>
      <c r="G5890" s="40">
        <v>7043435920</v>
      </c>
      <c r="H5890" s="3">
        <v>1849.94</v>
      </c>
      <c r="I5890" s="3"/>
      <c r="J5890" s="3"/>
      <c r="K5890" s="3">
        <f t="shared" si="94"/>
        <v>1849.94</v>
      </c>
      <c r="L5890" s="41">
        <v>44632</v>
      </c>
      <c r="M5890" s="39"/>
      <c r="N5890" s="42"/>
      <c r="O5890" s="42"/>
      <c r="P5890" s="60"/>
      <c r="Q5890" s="42" t="s">
        <v>243</v>
      </c>
      <c r="R5890" s="68"/>
      <c r="S5890" s="43"/>
      <c r="T5890" s="43"/>
    </row>
    <row r="5891" spans="1:20" s="70" customFormat="1" ht="12.75" customHeight="1" x14ac:dyDescent="0.2">
      <c r="A5891" s="38" t="s">
        <v>6167</v>
      </c>
      <c r="B5891" s="1"/>
      <c r="C5891" s="1"/>
      <c r="D5891" s="51"/>
      <c r="E5891" s="39" t="s">
        <v>6168</v>
      </c>
      <c r="F5891" s="53"/>
      <c r="G5891" s="54" t="s">
        <v>19129</v>
      </c>
      <c r="H5891" s="35">
        <v>1846.58</v>
      </c>
      <c r="I5891" s="1"/>
      <c r="J5891" s="1"/>
      <c r="K5891" s="3">
        <f t="shared" si="94"/>
        <v>1846.58</v>
      </c>
      <c r="L5891" s="63"/>
      <c r="M5891" s="56"/>
      <c r="N5891" s="1"/>
      <c r="O5891" s="1"/>
      <c r="P5891" s="57"/>
      <c r="Q5891" s="42" t="s">
        <v>2417</v>
      </c>
      <c r="R5891" s="68"/>
      <c r="S5891" s="43"/>
      <c r="T5891" s="43"/>
    </row>
    <row r="5892" spans="1:20" s="70" customFormat="1" ht="12.75" customHeight="1" x14ac:dyDescent="0.2">
      <c r="A5892" s="38" t="s">
        <v>63</v>
      </c>
      <c r="B5892" s="1"/>
      <c r="C5892" s="1"/>
      <c r="D5892" s="51"/>
      <c r="E5892" s="149" t="s">
        <v>64</v>
      </c>
      <c r="F5892" s="53"/>
      <c r="G5892" s="54" t="s">
        <v>8437</v>
      </c>
      <c r="H5892" s="35">
        <v>1840.37</v>
      </c>
      <c r="I5892" s="1"/>
      <c r="J5892" s="1"/>
      <c r="K5892" s="3">
        <f t="shared" si="94"/>
        <v>1840.37</v>
      </c>
      <c r="L5892" s="41">
        <v>44526</v>
      </c>
      <c r="M5892" s="56"/>
      <c r="N5892" s="1"/>
      <c r="O5892" s="1"/>
      <c r="P5892" s="57"/>
      <c r="Q5892" s="39" t="s">
        <v>54</v>
      </c>
      <c r="R5892" s="68"/>
      <c r="S5892" s="43"/>
      <c r="T5892" s="43"/>
    </row>
    <row r="5893" spans="1:20" s="70" customFormat="1" ht="12.75" customHeight="1" x14ac:dyDescent="0.2">
      <c r="A5893" s="38" t="s">
        <v>63</v>
      </c>
      <c r="B5893" s="1"/>
      <c r="C5893" s="1"/>
      <c r="D5893" s="51"/>
      <c r="E5893" s="149" t="s">
        <v>64</v>
      </c>
      <c r="F5893" s="53"/>
      <c r="G5893" s="54" t="s">
        <v>8440</v>
      </c>
      <c r="H5893" s="35">
        <v>1840.37</v>
      </c>
      <c r="I5893" s="1"/>
      <c r="J5893" s="1"/>
      <c r="K5893" s="3">
        <f t="shared" si="94"/>
        <v>1840.37</v>
      </c>
      <c r="L5893" s="41">
        <v>44527</v>
      </c>
      <c r="M5893" s="56"/>
      <c r="N5893" s="1"/>
      <c r="O5893" s="1"/>
      <c r="P5893" s="57"/>
      <c r="Q5893" s="39" t="s">
        <v>54</v>
      </c>
      <c r="R5893" s="68"/>
      <c r="S5893" s="43"/>
      <c r="T5893" s="43"/>
    </row>
    <row r="5894" spans="1:20" s="70" customFormat="1" ht="12.75" customHeight="1" x14ac:dyDescent="0.2">
      <c r="A5894" s="38" t="s">
        <v>63</v>
      </c>
      <c r="B5894" s="1"/>
      <c r="C5894" s="1"/>
      <c r="D5894" s="51"/>
      <c r="E5894" s="149" t="s">
        <v>64</v>
      </c>
      <c r="F5894" s="53"/>
      <c r="G5894" s="54" t="s">
        <v>8444</v>
      </c>
      <c r="H5894" s="35">
        <v>1840.37</v>
      </c>
      <c r="I5894" s="1"/>
      <c r="J5894" s="1"/>
      <c r="K5894" s="3">
        <f t="shared" ref="K5894:K5957" si="95">SUM(H5894:J5894)</f>
        <v>1840.37</v>
      </c>
      <c r="L5894" s="41">
        <v>44529</v>
      </c>
      <c r="M5894" s="56"/>
      <c r="N5894" s="1"/>
      <c r="O5894" s="1"/>
      <c r="P5894" s="57"/>
      <c r="Q5894" s="39" t="s">
        <v>54</v>
      </c>
      <c r="R5894" s="68"/>
      <c r="S5894" s="43"/>
      <c r="T5894" s="43"/>
    </row>
    <row r="5895" spans="1:20" s="70" customFormat="1" ht="12.75" customHeight="1" x14ac:dyDescent="0.2">
      <c r="A5895" s="38" t="s">
        <v>1434</v>
      </c>
      <c r="B5895" s="42"/>
      <c r="C5895" s="42"/>
      <c r="D5895" s="38"/>
      <c r="E5895" s="42" t="s">
        <v>1435</v>
      </c>
      <c r="F5895" s="38"/>
      <c r="G5895" s="40" t="s">
        <v>8439</v>
      </c>
      <c r="H5895" s="3">
        <v>1834.25</v>
      </c>
      <c r="I5895" s="3"/>
      <c r="J5895" s="3"/>
      <c r="K5895" s="3">
        <f t="shared" si="95"/>
        <v>1834.25</v>
      </c>
      <c r="L5895" s="41">
        <v>44527</v>
      </c>
      <c r="M5895" s="39"/>
      <c r="N5895" s="42"/>
      <c r="O5895" s="42"/>
      <c r="P5895" s="60"/>
      <c r="Q5895" s="42" t="s">
        <v>243</v>
      </c>
      <c r="R5895" s="68"/>
      <c r="S5895" s="43"/>
      <c r="T5895" s="43"/>
    </row>
    <row r="5896" spans="1:20" s="70" customFormat="1" ht="12.75" customHeight="1" x14ac:dyDescent="0.2">
      <c r="A5896" s="38" t="s">
        <v>11603</v>
      </c>
      <c r="B5896" s="39" t="s">
        <v>11604</v>
      </c>
      <c r="C5896" s="39" t="s">
        <v>11605</v>
      </c>
      <c r="D5896" s="38">
        <v>703046</v>
      </c>
      <c r="E5896" s="42" t="s">
        <v>678</v>
      </c>
      <c r="F5896" s="38">
        <v>8266013466</v>
      </c>
      <c r="G5896" s="40" t="s">
        <v>11606</v>
      </c>
      <c r="H5896" s="2">
        <v>1832</v>
      </c>
      <c r="I5896" s="2"/>
      <c r="J5896" s="2">
        <v>0</v>
      </c>
      <c r="K5896" s="3">
        <f t="shared" si="95"/>
        <v>1832</v>
      </c>
      <c r="L5896" s="41">
        <v>44619.729166666664</v>
      </c>
      <c r="M5896" s="39">
        <v>3445031884</v>
      </c>
      <c r="N5896" s="39" t="s">
        <v>3282</v>
      </c>
      <c r="O5896" s="40" t="s">
        <v>11586</v>
      </c>
      <c r="P5896" s="41">
        <v>44650</v>
      </c>
      <c r="Q5896" s="42" t="s">
        <v>2417</v>
      </c>
      <c r="R5896" s="68"/>
      <c r="S5896" s="43"/>
      <c r="T5896" s="43"/>
    </row>
    <row r="5897" spans="1:20" s="70" customFormat="1" ht="12.75" customHeight="1" x14ac:dyDescent="0.25">
      <c r="A5897" s="38">
        <v>453</v>
      </c>
      <c r="B5897" s="39"/>
      <c r="C5897" s="39"/>
      <c r="D5897" s="38"/>
      <c r="E5897" s="82" t="s">
        <v>310</v>
      </c>
      <c r="F5897" s="53"/>
      <c r="G5897" s="54" t="s">
        <v>11192</v>
      </c>
      <c r="H5897" s="35">
        <v>1831</v>
      </c>
      <c r="I5897" s="1"/>
      <c r="J5897" s="1"/>
      <c r="K5897" s="3">
        <f t="shared" si="95"/>
        <v>1831</v>
      </c>
      <c r="L5897" s="63"/>
      <c r="M5897" s="56"/>
      <c r="N5897" s="1"/>
      <c r="O5897" s="1"/>
      <c r="P5897" s="57"/>
      <c r="Q5897" s="42" t="s">
        <v>8901</v>
      </c>
      <c r="R5897" s="68"/>
      <c r="S5897" s="43"/>
      <c r="T5897" s="43"/>
    </row>
    <row r="5898" spans="1:20" s="70" customFormat="1" ht="12.75" customHeight="1" x14ac:dyDescent="0.2">
      <c r="A5898" s="38" t="s">
        <v>63</v>
      </c>
      <c r="B5898" s="1"/>
      <c r="C5898" s="1"/>
      <c r="D5898" s="51"/>
      <c r="E5898" s="149" t="s">
        <v>64</v>
      </c>
      <c r="F5898" s="53"/>
      <c r="G5898" s="54" t="s">
        <v>16163</v>
      </c>
      <c r="H5898" s="35">
        <v>1830.72</v>
      </c>
      <c r="I5898" s="1"/>
      <c r="J5898" s="1"/>
      <c r="K5898" s="3">
        <f t="shared" si="95"/>
        <v>1830.72</v>
      </c>
      <c r="L5898" s="41">
        <v>44881</v>
      </c>
      <c r="M5898" s="56"/>
      <c r="N5898" s="1"/>
      <c r="O5898" s="1"/>
      <c r="P5898" s="57"/>
      <c r="Q5898" s="39" t="s">
        <v>54</v>
      </c>
      <c r="R5898" s="68"/>
      <c r="S5898" s="43"/>
      <c r="T5898" s="43"/>
    </row>
    <row r="5899" spans="1:20" s="70" customFormat="1" ht="12.75" customHeight="1" x14ac:dyDescent="0.2">
      <c r="A5899" s="38" t="s">
        <v>63</v>
      </c>
      <c r="B5899" s="1"/>
      <c r="C5899" s="1"/>
      <c r="D5899" s="51"/>
      <c r="E5899" s="149" t="s">
        <v>64</v>
      </c>
      <c r="F5899" s="53"/>
      <c r="G5899" s="54" t="s">
        <v>19247</v>
      </c>
      <c r="H5899" s="35">
        <v>1788.6</v>
      </c>
      <c r="I5899" s="1"/>
      <c r="J5899" s="1"/>
      <c r="K5899" s="3">
        <f t="shared" si="95"/>
        <v>1788.6</v>
      </c>
      <c r="L5899" s="41">
        <v>45071</v>
      </c>
      <c r="M5899" s="56"/>
      <c r="N5899" s="1"/>
      <c r="O5899" s="1"/>
      <c r="P5899" s="57"/>
      <c r="Q5899" s="39" t="s">
        <v>54</v>
      </c>
      <c r="R5899" s="68"/>
      <c r="S5899" s="43"/>
      <c r="T5899" s="43"/>
    </row>
    <row r="5900" spans="1:20" s="70" customFormat="1" ht="12.75" customHeight="1" x14ac:dyDescent="0.2">
      <c r="A5900" s="38" t="s">
        <v>63</v>
      </c>
      <c r="B5900" s="1"/>
      <c r="C5900" s="1"/>
      <c r="D5900" s="51"/>
      <c r="E5900" s="149" t="s">
        <v>64</v>
      </c>
      <c r="F5900" s="53"/>
      <c r="G5900" s="54" t="s">
        <v>16680</v>
      </c>
      <c r="H5900" s="35">
        <v>1788</v>
      </c>
      <c r="I5900" s="1"/>
      <c r="J5900" s="1"/>
      <c r="K5900" s="3">
        <f t="shared" si="95"/>
        <v>1788</v>
      </c>
      <c r="L5900" s="41">
        <v>44922</v>
      </c>
      <c r="M5900" s="56"/>
      <c r="N5900" s="1"/>
      <c r="O5900" s="1"/>
      <c r="P5900" s="57"/>
      <c r="Q5900" s="39" t="s">
        <v>54</v>
      </c>
      <c r="R5900" s="68"/>
      <c r="S5900" s="43"/>
      <c r="T5900" s="43"/>
    </row>
    <row r="5901" spans="1:20" s="70" customFormat="1" ht="12.75" customHeight="1" x14ac:dyDescent="0.2">
      <c r="A5901" s="38" t="s">
        <v>63</v>
      </c>
      <c r="B5901" s="1"/>
      <c r="C5901" s="1"/>
      <c r="D5901" s="51"/>
      <c r="E5901" s="149" t="s">
        <v>64</v>
      </c>
      <c r="F5901" s="53"/>
      <c r="G5901" s="54" t="s">
        <v>16818</v>
      </c>
      <c r="H5901" s="35">
        <v>1788</v>
      </c>
      <c r="I5901" s="1"/>
      <c r="J5901" s="1"/>
      <c r="K5901" s="3">
        <f t="shared" si="95"/>
        <v>1788</v>
      </c>
      <c r="L5901" s="41">
        <v>44930</v>
      </c>
      <c r="M5901" s="56"/>
      <c r="N5901" s="1"/>
      <c r="O5901" s="1"/>
      <c r="P5901" s="57"/>
      <c r="Q5901" s="39" t="s">
        <v>54</v>
      </c>
      <c r="R5901" s="68"/>
      <c r="S5901" s="43"/>
      <c r="T5901" s="43"/>
    </row>
    <row r="5902" spans="1:20" ht="12.75" customHeight="1" x14ac:dyDescent="0.2">
      <c r="A5902" s="38" t="s">
        <v>63</v>
      </c>
      <c r="B5902" s="1"/>
      <c r="C5902" s="1"/>
      <c r="D5902" s="51"/>
      <c r="E5902" s="149" t="s">
        <v>64</v>
      </c>
      <c r="F5902" s="53"/>
      <c r="G5902" s="54" t="s">
        <v>2786</v>
      </c>
      <c r="H5902" s="35">
        <v>1782.4</v>
      </c>
      <c r="I5902" s="1"/>
      <c r="J5902" s="1"/>
      <c r="K5902" s="3">
        <f t="shared" si="95"/>
        <v>1782.4</v>
      </c>
      <c r="L5902" s="41">
        <v>44370</v>
      </c>
      <c r="M5902" s="56"/>
      <c r="N5902" s="1"/>
      <c r="O5902" s="1"/>
      <c r="P5902" s="57"/>
      <c r="Q5902" s="39" t="s">
        <v>54</v>
      </c>
      <c r="R5902" s="68"/>
    </row>
    <row r="5903" spans="1:20" ht="12.75" customHeight="1" x14ac:dyDescent="0.2">
      <c r="A5903" s="38" t="s">
        <v>1434</v>
      </c>
      <c r="B5903" s="42"/>
      <c r="C5903" s="42"/>
      <c r="D5903" s="38"/>
      <c r="E5903" s="42" t="s">
        <v>1435</v>
      </c>
      <c r="F5903" s="38"/>
      <c r="G5903" s="40" t="s">
        <v>11276</v>
      </c>
      <c r="H5903" s="3">
        <v>1781.25</v>
      </c>
      <c r="I5903" s="3"/>
      <c r="J5903" s="3"/>
      <c r="K5903" s="3">
        <f t="shared" si="95"/>
        <v>1781.25</v>
      </c>
      <c r="L5903" s="41">
        <v>44622</v>
      </c>
      <c r="M5903" s="39"/>
      <c r="N5903" s="42"/>
      <c r="O5903" s="42"/>
      <c r="P5903" s="60"/>
      <c r="Q5903" s="42" t="s">
        <v>243</v>
      </c>
      <c r="R5903" s="68"/>
    </row>
    <row r="5904" spans="1:20" ht="12.75" customHeight="1" x14ac:dyDescent="0.2">
      <c r="A5904" s="38" t="s">
        <v>1434</v>
      </c>
      <c r="B5904" s="42"/>
      <c r="C5904" s="42"/>
      <c r="D5904" s="38"/>
      <c r="E5904" s="42" t="s">
        <v>1435</v>
      </c>
      <c r="F5904" s="38"/>
      <c r="G5904" s="40" t="s">
        <v>11459</v>
      </c>
      <c r="H5904" s="3">
        <v>1781.25</v>
      </c>
      <c r="I5904" s="3"/>
      <c r="J5904" s="3"/>
      <c r="K5904" s="3">
        <f t="shared" si="95"/>
        <v>1781.25</v>
      </c>
      <c r="L5904" s="41">
        <v>44628</v>
      </c>
      <c r="M5904" s="39"/>
      <c r="N5904" s="42"/>
      <c r="O5904" s="42"/>
      <c r="P5904" s="60"/>
      <c r="Q5904" s="42" t="s">
        <v>243</v>
      </c>
      <c r="R5904" s="68"/>
    </row>
    <row r="5905" spans="1:18" ht="12.75" customHeight="1" x14ac:dyDescent="0.25">
      <c r="A5905" s="38" t="s">
        <v>1984</v>
      </c>
      <c r="B5905" s="42"/>
      <c r="C5905" s="42"/>
      <c r="D5905" s="38"/>
      <c r="E5905" s="82" t="s">
        <v>310</v>
      </c>
      <c r="F5905" s="38"/>
      <c r="G5905" s="40" t="s">
        <v>13504</v>
      </c>
      <c r="H5905" s="3">
        <v>1770</v>
      </c>
      <c r="I5905" s="3"/>
      <c r="J5905" s="3"/>
      <c r="K5905" s="3">
        <f t="shared" si="95"/>
        <v>1770</v>
      </c>
      <c r="L5905" s="41">
        <v>44711</v>
      </c>
      <c r="M5905" s="39"/>
      <c r="N5905" s="42"/>
      <c r="O5905" s="42"/>
      <c r="P5905" s="60"/>
      <c r="Q5905" s="42" t="s">
        <v>243</v>
      </c>
      <c r="R5905" s="68"/>
    </row>
    <row r="5906" spans="1:18" ht="12.75" customHeight="1" x14ac:dyDescent="0.2">
      <c r="A5906" s="38" t="s">
        <v>19108</v>
      </c>
      <c r="B5906" s="39" t="s">
        <v>19109</v>
      </c>
      <c r="C5906" s="39" t="s">
        <v>19110</v>
      </c>
      <c r="D5906" s="38">
        <v>505215</v>
      </c>
      <c r="E5906" s="39" t="s">
        <v>13358</v>
      </c>
      <c r="F5906" s="38">
        <v>8266017235</v>
      </c>
      <c r="G5906" s="40" t="s">
        <v>19111</v>
      </c>
      <c r="H5906" s="2">
        <v>1767.15</v>
      </c>
      <c r="I5906" s="2"/>
      <c r="J5906" s="2">
        <v>212.05799999999999</v>
      </c>
      <c r="K5906" s="3">
        <f t="shared" si="95"/>
        <v>1979.2080000000001</v>
      </c>
      <c r="L5906" s="41">
        <v>45028.729166666664</v>
      </c>
      <c r="M5906" s="39">
        <v>1246350445</v>
      </c>
      <c r="N5906" s="39" t="s">
        <v>3282</v>
      </c>
      <c r="O5906" s="40">
        <v>305266199142</v>
      </c>
      <c r="P5906" s="41">
        <v>45076</v>
      </c>
      <c r="Q5906" s="42" t="s">
        <v>2417</v>
      </c>
      <c r="R5906" s="68"/>
    </row>
    <row r="5907" spans="1:18" ht="12.75" customHeight="1" x14ac:dyDescent="0.2">
      <c r="A5907" s="38" t="s">
        <v>6167</v>
      </c>
      <c r="B5907" s="1"/>
      <c r="C5907" s="1"/>
      <c r="D5907" s="51"/>
      <c r="E5907" s="39" t="s">
        <v>6168</v>
      </c>
      <c r="F5907" s="53"/>
      <c r="G5907" s="54" t="s">
        <v>20218</v>
      </c>
      <c r="H5907" s="35">
        <v>1757.72</v>
      </c>
      <c r="I5907" s="1"/>
      <c r="J5907" s="1"/>
      <c r="K5907" s="3">
        <f t="shared" si="95"/>
        <v>1757.72</v>
      </c>
      <c r="L5907" s="63"/>
      <c r="M5907" s="56"/>
      <c r="N5907" s="1"/>
      <c r="O5907" s="1"/>
      <c r="P5907" s="57"/>
      <c r="Q5907" s="42" t="s">
        <v>2417</v>
      </c>
      <c r="R5907" s="68"/>
    </row>
    <row r="5908" spans="1:18" ht="12.75" customHeight="1" x14ac:dyDescent="0.2">
      <c r="A5908" s="38" t="s">
        <v>11074</v>
      </c>
      <c r="B5908" s="42" t="s">
        <v>11075</v>
      </c>
      <c r="C5908" s="42" t="s">
        <v>11076</v>
      </c>
      <c r="D5908" s="38">
        <v>703046</v>
      </c>
      <c r="E5908" s="42" t="s">
        <v>678</v>
      </c>
      <c r="F5908" s="38">
        <v>8266010171</v>
      </c>
      <c r="G5908" s="40" t="s">
        <v>11077</v>
      </c>
      <c r="H5908" s="3">
        <v>1738</v>
      </c>
      <c r="I5908" s="3"/>
      <c r="J5908" s="3">
        <v>0</v>
      </c>
      <c r="K5908" s="3">
        <f t="shared" si="95"/>
        <v>1738</v>
      </c>
      <c r="L5908" s="41">
        <v>44592.729166666664</v>
      </c>
      <c r="M5908" s="39">
        <v>3445029418</v>
      </c>
      <c r="N5908" s="42" t="s">
        <v>315</v>
      </c>
      <c r="O5908" s="42" t="s">
        <v>11078</v>
      </c>
      <c r="P5908" s="60">
        <v>44623</v>
      </c>
      <c r="Q5908" s="42" t="s">
        <v>243</v>
      </c>
      <c r="R5908" s="68"/>
    </row>
    <row r="5909" spans="1:18" ht="12.75" customHeight="1" x14ac:dyDescent="0.2">
      <c r="A5909" s="38" t="s">
        <v>18266</v>
      </c>
      <c r="B5909" s="39" t="s">
        <v>18267</v>
      </c>
      <c r="C5909" s="39" t="s">
        <v>18268</v>
      </c>
      <c r="D5909" s="38">
        <v>703046</v>
      </c>
      <c r="E5909" s="42" t="s">
        <v>678</v>
      </c>
      <c r="F5909" s="38">
        <v>8266017366</v>
      </c>
      <c r="G5909" s="40" t="s">
        <v>18269</v>
      </c>
      <c r="H5909" s="2">
        <v>1725</v>
      </c>
      <c r="I5909" s="2"/>
      <c r="J5909" s="2">
        <v>0</v>
      </c>
      <c r="K5909" s="3">
        <f t="shared" si="95"/>
        <v>1725</v>
      </c>
      <c r="L5909" s="41">
        <v>44993.729166666664</v>
      </c>
      <c r="M5909" s="39">
        <v>3445036252</v>
      </c>
      <c r="N5909" s="39" t="s">
        <v>3282</v>
      </c>
      <c r="O5909" s="40" t="s">
        <v>18108</v>
      </c>
      <c r="P5909" s="41">
        <v>45063</v>
      </c>
      <c r="Q5909" s="42" t="s">
        <v>2417</v>
      </c>
      <c r="R5909" s="68"/>
    </row>
    <row r="5910" spans="1:18" ht="12.75" customHeight="1" x14ac:dyDescent="0.2">
      <c r="A5910" s="38" t="s">
        <v>6167</v>
      </c>
      <c r="B5910" s="1"/>
      <c r="C5910" s="1"/>
      <c r="D5910" s="51"/>
      <c r="E5910" s="39" t="s">
        <v>6168</v>
      </c>
      <c r="F5910" s="53"/>
      <c r="G5910" s="54" t="s">
        <v>12291</v>
      </c>
      <c r="H5910" s="35">
        <v>1716</v>
      </c>
      <c r="I5910" s="1"/>
      <c r="J5910" s="1"/>
      <c r="K5910" s="3">
        <f t="shared" si="95"/>
        <v>1716</v>
      </c>
      <c r="L5910" s="63"/>
      <c r="M5910" s="56"/>
      <c r="N5910" s="1"/>
      <c r="O5910" s="1"/>
      <c r="P5910" s="57"/>
      <c r="Q5910" s="42" t="s">
        <v>2417</v>
      </c>
      <c r="R5910" s="68"/>
    </row>
    <row r="5911" spans="1:18" ht="12.75" customHeight="1" x14ac:dyDescent="0.2">
      <c r="A5911" s="38" t="s">
        <v>6167</v>
      </c>
      <c r="B5911" s="1"/>
      <c r="C5911" s="1"/>
      <c r="D5911" s="51"/>
      <c r="E5911" s="39" t="s">
        <v>6168</v>
      </c>
      <c r="F5911" s="53"/>
      <c r="G5911" s="54" t="s">
        <v>13507</v>
      </c>
      <c r="H5911" s="35">
        <v>1709</v>
      </c>
      <c r="I5911" s="1"/>
      <c r="J5911" s="1"/>
      <c r="K5911" s="3">
        <f t="shared" si="95"/>
        <v>1709</v>
      </c>
      <c r="L5911" s="63"/>
      <c r="M5911" s="56"/>
      <c r="N5911" s="1"/>
      <c r="O5911" s="1"/>
      <c r="P5911" s="57"/>
      <c r="Q5911" s="42" t="s">
        <v>2417</v>
      </c>
      <c r="R5911" s="68"/>
    </row>
    <row r="5912" spans="1:18" ht="12.75" customHeight="1" x14ac:dyDescent="0.25">
      <c r="A5912" s="38" t="s">
        <v>7506</v>
      </c>
      <c r="B5912" s="1"/>
      <c r="C5912" s="1"/>
      <c r="D5912" s="51"/>
      <c r="E5912" s="82" t="s">
        <v>310</v>
      </c>
      <c r="F5912" s="53"/>
      <c r="G5912" s="54" t="s">
        <v>20864</v>
      </c>
      <c r="H5912" s="35">
        <v>1705.54</v>
      </c>
      <c r="I5912" s="1"/>
      <c r="J5912" s="1"/>
      <c r="K5912" s="3">
        <f t="shared" si="95"/>
        <v>1705.54</v>
      </c>
      <c r="L5912" s="41">
        <v>45230</v>
      </c>
      <c r="M5912" s="56"/>
      <c r="N5912" s="1"/>
      <c r="O5912" s="1"/>
      <c r="P5912" s="57"/>
      <c r="Q5912" s="42" t="s">
        <v>2417</v>
      </c>
      <c r="R5912" s="69"/>
    </row>
    <row r="5913" spans="1:18" ht="12.75" customHeight="1" x14ac:dyDescent="0.2">
      <c r="A5913" s="38" t="s">
        <v>6167</v>
      </c>
      <c r="B5913" s="1"/>
      <c r="C5913" s="1"/>
      <c r="D5913" s="51"/>
      <c r="E5913" s="39" t="s">
        <v>6168</v>
      </c>
      <c r="F5913" s="53"/>
      <c r="G5913" s="54" t="s">
        <v>15522</v>
      </c>
      <c r="H5913" s="35">
        <v>1697.34</v>
      </c>
      <c r="I5913" s="1"/>
      <c r="J5913" s="1"/>
      <c r="K5913" s="3">
        <f t="shared" si="95"/>
        <v>1697.34</v>
      </c>
      <c r="L5913" s="63"/>
      <c r="M5913" s="56"/>
      <c r="N5913" s="1"/>
      <c r="O5913" s="1"/>
      <c r="P5913" s="57"/>
      <c r="Q5913" s="42" t="s">
        <v>2417</v>
      </c>
      <c r="R5913" s="68"/>
    </row>
    <row r="5914" spans="1:18" ht="12.75" customHeight="1" x14ac:dyDescent="0.25">
      <c r="A5914" s="38" t="s">
        <v>22910</v>
      </c>
      <c r="B5914" s="39" t="s">
        <v>22911</v>
      </c>
      <c r="C5914" s="39" t="s">
        <v>22912</v>
      </c>
      <c r="D5914" s="38">
        <v>923711</v>
      </c>
      <c r="E5914" s="77" t="s">
        <v>14845</v>
      </c>
      <c r="F5914" s="38"/>
      <c r="G5914" s="40" t="s">
        <v>20894</v>
      </c>
      <c r="H5914" s="2">
        <v>1694.9152542372883</v>
      </c>
      <c r="I5914" s="2"/>
      <c r="J5914" s="2">
        <v>305.08474576271186</v>
      </c>
      <c r="K5914" s="3">
        <f t="shared" si="95"/>
        <v>2000.0000000000002</v>
      </c>
      <c r="L5914" s="41">
        <v>44217.729166666664</v>
      </c>
      <c r="M5914" s="39"/>
      <c r="N5914" s="39" t="s">
        <v>3282</v>
      </c>
      <c r="O5914" s="40"/>
      <c r="P5914" s="41"/>
      <c r="Q5914" s="42" t="s">
        <v>2417</v>
      </c>
      <c r="R5914" s="68"/>
    </row>
    <row r="5915" spans="1:18" ht="12.75" customHeight="1" x14ac:dyDescent="0.2">
      <c r="A5915" s="38" t="s">
        <v>63</v>
      </c>
      <c r="B5915" s="1"/>
      <c r="C5915" s="1"/>
      <c r="D5915" s="51"/>
      <c r="E5915" s="149" t="s">
        <v>64</v>
      </c>
      <c r="F5915" s="53"/>
      <c r="G5915" s="54" t="s">
        <v>19247</v>
      </c>
      <c r="H5915" s="35">
        <v>1671.22</v>
      </c>
      <c r="I5915" s="1"/>
      <c r="J5915" s="1"/>
      <c r="K5915" s="3">
        <f t="shared" si="95"/>
        <v>1671.22</v>
      </c>
      <c r="L5915" s="41">
        <v>45071</v>
      </c>
      <c r="M5915" s="56"/>
      <c r="N5915" s="1"/>
      <c r="O5915" s="1"/>
      <c r="P5915" s="57"/>
      <c r="Q5915" s="39" t="s">
        <v>54</v>
      </c>
      <c r="R5915" s="68"/>
    </row>
    <row r="5916" spans="1:18" ht="12.75" customHeight="1" x14ac:dyDescent="0.2">
      <c r="A5916" s="38" t="s">
        <v>63</v>
      </c>
      <c r="B5916" s="1"/>
      <c r="C5916" s="1"/>
      <c r="D5916" s="51"/>
      <c r="E5916" s="149" t="s">
        <v>64</v>
      </c>
      <c r="F5916" s="53"/>
      <c r="G5916" s="54" t="s">
        <v>9868</v>
      </c>
      <c r="H5916" s="35">
        <v>1669.52</v>
      </c>
      <c r="I5916" s="1"/>
      <c r="J5916" s="1"/>
      <c r="K5916" s="3">
        <f t="shared" si="95"/>
        <v>1669.52</v>
      </c>
      <c r="L5916" s="41">
        <v>44569</v>
      </c>
      <c r="M5916" s="56"/>
      <c r="N5916" s="1"/>
      <c r="O5916" s="1"/>
      <c r="P5916" s="57"/>
      <c r="Q5916" s="39" t="s">
        <v>54</v>
      </c>
      <c r="R5916" s="68"/>
    </row>
    <row r="5917" spans="1:18" ht="12.75" customHeight="1" x14ac:dyDescent="0.2">
      <c r="A5917" s="38" t="s">
        <v>6167</v>
      </c>
      <c r="B5917" s="1"/>
      <c r="C5917" s="1"/>
      <c r="D5917" s="51"/>
      <c r="E5917" s="39" t="s">
        <v>6168</v>
      </c>
      <c r="F5917" s="53"/>
      <c r="G5917" s="54" t="s">
        <v>15522</v>
      </c>
      <c r="H5917" s="35">
        <v>1658.23</v>
      </c>
      <c r="I5917" s="1"/>
      <c r="J5917" s="1"/>
      <c r="K5917" s="3">
        <f t="shared" si="95"/>
        <v>1658.23</v>
      </c>
      <c r="L5917" s="63"/>
      <c r="M5917" s="56"/>
      <c r="N5917" s="1"/>
      <c r="O5917" s="1"/>
      <c r="P5917" s="57"/>
      <c r="Q5917" s="42" t="s">
        <v>2417</v>
      </c>
      <c r="R5917" s="68"/>
    </row>
    <row r="5918" spans="1:18" ht="12.75" customHeight="1" x14ac:dyDescent="0.2">
      <c r="A5918" s="38" t="s">
        <v>6167</v>
      </c>
      <c r="B5918" s="1"/>
      <c r="C5918" s="1"/>
      <c r="D5918" s="51"/>
      <c r="E5918" s="39" t="s">
        <v>6168</v>
      </c>
      <c r="F5918" s="53"/>
      <c r="G5918" s="54" t="s">
        <v>15747</v>
      </c>
      <c r="H5918" s="35">
        <v>1651.34</v>
      </c>
      <c r="I5918" s="1"/>
      <c r="J5918" s="1"/>
      <c r="K5918" s="3">
        <f t="shared" si="95"/>
        <v>1651.34</v>
      </c>
      <c r="L5918" s="63"/>
      <c r="M5918" s="56"/>
      <c r="N5918" s="1"/>
      <c r="O5918" s="1"/>
      <c r="P5918" s="57"/>
      <c r="Q5918" s="42" t="s">
        <v>2417</v>
      </c>
      <c r="R5918" s="68"/>
    </row>
    <row r="5919" spans="1:18" ht="12.75" customHeight="1" x14ac:dyDescent="0.2">
      <c r="A5919" s="38" t="s">
        <v>63</v>
      </c>
      <c r="B5919" s="1"/>
      <c r="C5919" s="1"/>
      <c r="D5919" s="51"/>
      <c r="E5919" s="149" t="s">
        <v>64</v>
      </c>
      <c r="F5919" s="53"/>
      <c r="G5919" s="54" t="s">
        <v>3987</v>
      </c>
      <c r="H5919" s="35">
        <v>1645.85</v>
      </c>
      <c r="I5919" s="1"/>
      <c r="J5919" s="1"/>
      <c r="K5919" s="3">
        <f t="shared" si="95"/>
        <v>1645.85</v>
      </c>
      <c r="L5919" s="41">
        <v>44399</v>
      </c>
      <c r="M5919" s="56"/>
      <c r="N5919" s="1"/>
      <c r="O5919" s="1"/>
      <c r="P5919" s="57"/>
      <c r="Q5919" s="39" t="s">
        <v>54</v>
      </c>
      <c r="R5919" s="68"/>
    </row>
    <row r="5920" spans="1:18" ht="12.75" customHeight="1" x14ac:dyDescent="0.2">
      <c r="A5920" s="38" t="s">
        <v>1657</v>
      </c>
      <c r="B5920" s="39" t="s">
        <v>1658</v>
      </c>
      <c r="C5920" s="39" t="s">
        <v>1659</v>
      </c>
      <c r="D5920" s="38">
        <v>705083</v>
      </c>
      <c r="E5920" s="39" t="s">
        <v>1414</v>
      </c>
      <c r="F5920" s="38">
        <v>8263000055</v>
      </c>
      <c r="G5920" s="40" t="s">
        <v>1660</v>
      </c>
      <c r="H5920" s="2">
        <v>1645</v>
      </c>
      <c r="I5920" s="2"/>
      <c r="J5920" s="2">
        <v>0</v>
      </c>
      <c r="K5920" s="3">
        <f t="shared" si="95"/>
        <v>1645</v>
      </c>
      <c r="L5920" s="41">
        <v>44235.729166666664</v>
      </c>
      <c r="M5920" s="39">
        <v>3445000808</v>
      </c>
      <c r="N5920" s="39" t="s">
        <v>52</v>
      </c>
      <c r="O5920" s="40">
        <v>105183542897</v>
      </c>
      <c r="P5920" s="41">
        <v>44335</v>
      </c>
      <c r="Q5920" s="39" t="s">
        <v>54</v>
      </c>
      <c r="R5920" s="68"/>
    </row>
    <row r="5921" spans="1:18" ht="12.75" customHeight="1" x14ac:dyDescent="0.2">
      <c r="A5921" s="38" t="s">
        <v>63</v>
      </c>
      <c r="B5921" s="1"/>
      <c r="C5921" s="1"/>
      <c r="D5921" s="51"/>
      <c r="E5921" s="149" t="s">
        <v>64</v>
      </c>
      <c r="F5921" s="53"/>
      <c r="G5921" s="54" t="s">
        <v>9909</v>
      </c>
      <c r="H5921" s="35">
        <v>1643.07</v>
      </c>
      <c r="I5921" s="1"/>
      <c r="J5921" s="1"/>
      <c r="K5921" s="3">
        <f t="shared" si="95"/>
        <v>1643.07</v>
      </c>
      <c r="L5921" s="41">
        <v>44574</v>
      </c>
      <c r="M5921" s="56"/>
      <c r="N5921" s="1"/>
      <c r="O5921" s="1"/>
      <c r="P5921" s="57"/>
      <c r="Q5921" s="39" t="s">
        <v>54</v>
      </c>
      <c r="R5921" s="68"/>
    </row>
    <row r="5922" spans="1:18" ht="12.75" customHeight="1" x14ac:dyDescent="0.2">
      <c r="A5922" s="38" t="s">
        <v>63</v>
      </c>
      <c r="B5922" s="1"/>
      <c r="C5922" s="1"/>
      <c r="D5922" s="51"/>
      <c r="E5922" s="149" t="s">
        <v>64</v>
      </c>
      <c r="F5922" s="53"/>
      <c r="G5922" s="54" t="s">
        <v>16465</v>
      </c>
      <c r="H5922" s="35">
        <v>1609.2</v>
      </c>
      <c r="I5922" s="1"/>
      <c r="J5922" s="1"/>
      <c r="K5922" s="3">
        <f t="shared" si="95"/>
        <v>1609.2</v>
      </c>
      <c r="L5922" s="41">
        <v>44907</v>
      </c>
      <c r="M5922" s="56"/>
      <c r="N5922" s="1"/>
      <c r="O5922" s="1"/>
      <c r="P5922" s="57"/>
      <c r="Q5922" s="39" t="s">
        <v>54</v>
      </c>
      <c r="R5922" s="68"/>
    </row>
    <row r="5923" spans="1:18" ht="12.75" customHeight="1" x14ac:dyDescent="0.2">
      <c r="A5923" s="38" t="s">
        <v>6167</v>
      </c>
      <c r="B5923" s="1"/>
      <c r="C5923" s="1"/>
      <c r="D5923" s="51"/>
      <c r="E5923" s="39" t="s">
        <v>6168</v>
      </c>
      <c r="F5923" s="53"/>
      <c r="G5923" s="54" t="s">
        <v>20087</v>
      </c>
      <c r="H5923" s="35">
        <v>1605.23</v>
      </c>
      <c r="I5923" s="1"/>
      <c r="J5923" s="1"/>
      <c r="K5923" s="3">
        <f t="shared" si="95"/>
        <v>1605.23</v>
      </c>
      <c r="L5923" s="63"/>
      <c r="M5923" s="56"/>
      <c r="N5923" s="1"/>
      <c r="O5923" s="1"/>
      <c r="P5923" s="57"/>
      <c r="Q5923" s="42" t="s">
        <v>2417</v>
      </c>
      <c r="R5923" s="68"/>
    </row>
    <row r="5924" spans="1:18" ht="12.75" customHeight="1" x14ac:dyDescent="0.2">
      <c r="A5924" s="38" t="s">
        <v>63</v>
      </c>
      <c r="B5924" s="1"/>
      <c r="C5924" s="1"/>
      <c r="D5924" s="51"/>
      <c r="E5924" s="149" t="s">
        <v>64</v>
      </c>
      <c r="F5924" s="53"/>
      <c r="G5924" s="54" t="s">
        <v>7085</v>
      </c>
      <c r="H5924" s="35">
        <v>1596.61</v>
      </c>
      <c r="I5924" s="1"/>
      <c r="J5924" s="1"/>
      <c r="K5924" s="3">
        <f t="shared" si="95"/>
        <v>1596.61</v>
      </c>
      <c r="L5924" s="41">
        <v>44482</v>
      </c>
      <c r="M5924" s="56"/>
      <c r="N5924" s="1"/>
      <c r="O5924" s="1"/>
      <c r="P5924" s="57"/>
      <c r="Q5924" s="39" t="s">
        <v>54</v>
      </c>
      <c r="R5924" s="68"/>
    </row>
    <row r="5925" spans="1:18" ht="12.75" customHeight="1" x14ac:dyDescent="0.2">
      <c r="A5925" s="38" t="s">
        <v>63</v>
      </c>
      <c r="B5925" s="1"/>
      <c r="C5925" s="1"/>
      <c r="D5925" s="51"/>
      <c r="E5925" s="149" t="s">
        <v>64</v>
      </c>
      <c r="F5925" s="53"/>
      <c r="G5925" s="54" t="s">
        <v>7086</v>
      </c>
      <c r="H5925" s="35">
        <v>1596.61</v>
      </c>
      <c r="I5925" s="1"/>
      <c r="J5925" s="1"/>
      <c r="K5925" s="3">
        <f t="shared" si="95"/>
        <v>1596.61</v>
      </c>
      <c r="L5925" s="41">
        <v>44482</v>
      </c>
      <c r="M5925" s="56"/>
      <c r="N5925" s="1"/>
      <c r="O5925" s="1"/>
      <c r="P5925" s="57"/>
      <c r="Q5925" s="39" t="s">
        <v>54</v>
      </c>
      <c r="R5925" s="68"/>
    </row>
    <row r="5926" spans="1:18" ht="12.75" customHeight="1" x14ac:dyDescent="0.2">
      <c r="A5926" s="38" t="s">
        <v>63</v>
      </c>
      <c r="B5926" s="1"/>
      <c r="C5926" s="1"/>
      <c r="D5926" s="51"/>
      <c r="E5926" s="149" t="s">
        <v>64</v>
      </c>
      <c r="F5926" s="53"/>
      <c r="G5926" s="54" t="s">
        <v>5775</v>
      </c>
      <c r="H5926" s="35">
        <v>1595.03</v>
      </c>
      <c r="I5926" s="1"/>
      <c r="J5926" s="1"/>
      <c r="K5926" s="3">
        <f t="shared" si="95"/>
        <v>1595.03</v>
      </c>
      <c r="L5926" s="41">
        <v>44446</v>
      </c>
      <c r="M5926" s="56"/>
      <c r="N5926" s="1"/>
      <c r="O5926" s="1"/>
      <c r="P5926" s="57"/>
      <c r="Q5926" s="39" t="s">
        <v>54</v>
      </c>
      <c r="R5926" s="68"/>
    </row>
    <row r="5927" spans="1:18" ht="12.75" customHeight="1" x14ac:dyDescent="0.2">
      <c r="A5927" s="38" t="s">
        <v>63</v>
      </c>
      <c r="B5927" s="1"/>
      <c r="C5927" s="1"/>
      <c r="D5927" s="51"/>
      <c r="E5927" s="149" t="s">
        <v>64</v>
      </c>
      <c r="F5927" s="53"/>
      <c r="G5927" s="54" t="s">
        <v>6191</v>
      </c>
      <c r="H5927" s="35">
        <v>1595.03</v>
      </c>
      <c r="I5927" s="1"/>
      <c r="J5927" s="1"/>
      <c r="K5927" s="3">
        <f t="shared" si="95"/>
        <v>1595.03</v>
      </c>
      <c r="L5927" s="41">
        <v>44455</v>
      </c>
      <c r="M5927" s="56"/>
      <c r="N5927" s="1"/>
      <c r="O5927" s="1"/>
      <c r="P5927" s="57"/>
      <c r="Q5927" s="39" t="s">
        <v>54</v>
      </c>
      <c r="R5927" s="68"/>
    </row>
    <row r="5928" spans="1:18" ht="12.75" customHeight="1" x14ac:dyDescent="0.2">
      <c r="A5928" s="38" t="s">
        <v>63</v>
      </c>
      <c r="B5928" s="1"/>
      <c r="C5928" s="1"/>
      <c r="D5928" s="51"/>
      <c r="E5928" s="149" t="s">
        <v>64</v>
      </c>
      <c r="F5928" s="53"/>
      <c r="G5928" s="54" t="s">
        <v>6192</v>
      </c>
      <c r="H5928" s="35">
        <v>1595.03</v>
      </c>
      <c r="I5928" s="1"/>
      <c r="J5928" s="1"/>
      <c r="K5928" s="3">
        <f t="shared" si="95"/>
        <v>1595.03</v>
      </c>
      <c r="L5928" s="41">
        <v>44455</v>
      </c>
      <c r="M5928" s="56"/>
      <c r="N5928" s="1"/>
      <c r="O5928" s="1"/>
      <c r="P5928" s="57"/>
      <c r="Q5928" s="39" t="s">
        <v>54</v>
      </c>
      <c r="R5928" s="68"/>
    </row>
    <row r="5929" spans="1:18" ht="12.75" customHeight="1" x14ac:dyDescent="0.2">
      <c r="A5929" s="38">
        <v>31</v>
      </c>
      <c r="B5929" s="39" t="s">
        <v>18005</v>
      </c>
      <c r="C5929" s="39" t="s">
        <v>18006</v>
      </c>
      <c r="D5929" s="38">
        <v>703046</v>
      </c>
      <c r="E5929" s="42" t="s">
        <v>678</v>
      </c>
      <c r="F5929" s="38">
        <v>8266017012</v>
      </c>
      <c r="G5929" s="40" t="s">
        <v>18007</v>
      </c>
      <c r="H5929" s="2">
        <v>1591</v>
      </c>
      <c r="I5929" s="2"/>
      <c r="J5929" s="2">
        <v>0</v>
      </c>
      <c r="K5929" s="3">
        <f t="shared" si="95"/>
        <v>1591</v>
      </c>
      <c r="L5929" s="41">
        <v>44972</v>
      </c>
      <c r="M5929" s="39">
        <v>3445034856</v>
      </c>
      <c r="N5929" s="39" t="s">
        <v>8899</v>
      </c>
      <c r="O5929" s="40" t="s">
        <v>18008</v>
      </c>
      <c r="P5929" s="41">
        <v>45021</v>
      </c>
      <c r="Q5929" s="42" t="s">
        <v>8901</v>
      </c>
      <c r="R5929" s="68"/>
    </row>
    <row r="5930" spans="1:18" ht="12.75" customHeight="1" x14ac:dyDescent="0.2">
      <c r="A5930" s="38" t="s">
        <v>63</v>
      </c>
      <c r="B5930" s="1"/>
      <c r="C5930" s="1"/>
      <c r="D5930" s="51"/>
      <c r="E5930" s="149" t="s">
        <v>64</v>
      </c>
      <c r="F5930" s="53"/>
      <c r="G5930" s="54" t="s">
        <v>16380</v>
      </c>
      <c r="H5930" s="35">
        <v>1590.67</v>
      </c>
      <c r="I5930" s="1"/>
      <c r="J5930" s="1"/>
      <c r="K5930" s="3">
        <f t="shared" si="95"/>
        <v>1590.67</v>
      </c>
      <c r="L5930" s="41">
        <v>44897</v>
      </c>
      <c r="M5930" s="56"/>
      <c r="N5930" s="1"/>
      <c r="O5930" s="1"/>
      <c r="P5930" s="57"/>
      <c r="Q5930" s="39" t="s">
        <v>54</v>
      </c>
      <c r="R5930" s="68"/>
    </row>
    <row r="5931" spans="1:18" ht="12.75" customHeight="1" x14ac:dyDescent="0.2">
      <c r="A5931" s="38" t="s">
        <v>63</v>
      </c>
      <c r="B5931" s="1"/>
      <c r="C5931" s="1"/>
      <c r="D5931" s="51"/>
      <c r="E5931" s="149" t="s">
        <v>64</v>
      </c>
      <c r="F5931" s="53"/>
      <c r="G5931" s="54" t="s">
        <v>14744</v>
      </c>
      <c r="H5931" s="35">
        <v>1564.5</v>
      </c>
      <c r="I5931" s="1"/>
      <c r="J5931" s="1"/>
      <c r="K5931" s="3">
        <f t="shared" si="95"/>
        <v>1564.5</v>
      </c>
      <c r="L5931" s="41">
        <v>44781</v>
      </c>
      <c r="M5931" s="56"/>
      <c r="N5931" s="1"/>
      <c r="O5931" s="1"/>
      <c r="P5931" s="57"/>
      <c r="Q5931" s="39" t="s">
        <v>54</v>
      </c>
      <c r="R5931" s="68"/>
    </row>
    <row r="5932" spans="1:18" ht="12.75" customHeight="1" x14ac:dyDescent="0.2">
      <c r="A5932" s="38" t="s">
        <v>63</v>
      </c>
      <c r="B5932" s="1"/>
      <c r="C5932" s="1"/>
      <c r="D5932" s="51"/>
      <c r="E5932" s="149" t="s">
        <v>64</v>
      </c>
      <c r="F5932" s="53"/>
      <c r="G5932" s="54" t="s">
        <v>16961</v>
      </c>
      <c r="H5932" s="35">
        <v>1564.5</v>
      </c>
      <c r="I5932" s="1"/>
      <c r="J5932" s="1"/>
      <c r="K5932" s="3">
        <f t="shared" si="95"/>
        <v>1564.5</v>
      </c>
      <c r="L5932" s="41">
        <v>44935</v>
      </c>
      <c r="M5932" s="56"/>
      <c r="N5932" s="1"/>
      <c r="O5932" s="1"/>
      <c r="P5932" s="57"/>
      <c r="Q5932" s="39" t="s">
        <v>54</v>
      </c>
      <c r="R5932" s="68"/>
    </row>
    <row r="5933" spans="1:18" ht="12.75" customHeight="1" x14ac:dyDescent="0.2">
      <c r="A5933" s="38" t="s">
        <v>63</v>
      </c>
      <c r="B5933" s="1"/>
      <c r="C5933" s="1"/>
      <c r="D5933" s="51"/>
      <c r="E5933" s="149" t="s">
        <v>64</v>
      </c>
      <c r="F5933" s="53"/>
      <c r="G5933" s="54" t="s">
        <v>12561</v>
      </c>
      <c r="H5933" s="35">
        <v>1556.38</v>
      </c>
      <c r="I5933" s="1"/>
      <c r="J5933" s="1"/>
      <c r="K5933" s="3">
        <f t="shared" si="95"/>
        <v>1556.38</v>
      </c>
      <c r="L5933" s="41">
        <v>44669</v>
      </c>
      <c r="M5933" s="56"/>
      <c r="N5933" s="1"/>
      <c r="O5933" s="1"/>
      <c r="P5933" s="57"/>
      <c r="Q5933" s="39" t="s">
        <v>54</v>
      </c>
      <c r="R5933" s="68"/>
    </row>
    <row r="5934" spans="1:18" ht="12.75" customHeight="1" x14ac:dyDescent="0.2">
      <c r="A5934" s="38" t="s">
        <v>63</v>
      </c>
      <c r="B5934" s="1"/>
      <c r="C5934" s="1"/>
      <c r="D5934" s="51"/>
      <c r="E5934" s="149" t="s">
        <v>64</v>
      </c>
      <c r="F5934" s="53"/>
      <c r="G5934" s="54" t="s">
        <v>13506</v>
      </c>
      <c r="H5934" s="35">
        <v>1556.38</v>
      </c>
      <c r="I5934" s="1"/>
      <c r="J5934" s="1"/>
      <c r="K5934" s="3">
        <f t="shared" si="95"/>
        <v>1556.38</v>
      </c>
      <c r="L5934" s="41">
        <v>44711</v>
      </c>
      <c r="M5934" s="56"/>
      <c r="N5934" s="1"/>
      <c r="O5934" s="1"/>
      <c r="P5934" s="57"/>
      <c r="Q5934" s="39" t="s">
        <v>54</v>
      </c>
      <c r="R5934" s="68"/>
    </row>
    <row r="5935" spans="1:18" ht="12.75" customHeight="1" x14ac:dyDescent="0.2">
      <c r="A5935" s="38" t="s">
        <v>15552</v>
      </c>
      <c r="B5935" s="42" t="s">
        <v>15553</v>
      </c>
      <c r="C5935" s="42" t="s">
        <v>15554</v>
      </c>
      <c r="D5935" s="38">
        <v>703046</v>
      </c>
      <c r="E5935" s="42" t="s">
        <v>678</v>
      </c>
      <c r="F5935" s="38">
        <v>8266015753</v>
      </c>
      <c r="G5935" s="40" t="s">
        <v>15555</v>
      </c>
      <c r="H5935" s="3">
        <v>1555</v>
      </c>
      <c r="I5935" s="3"/>
      <c r="J5935" s="3">
        <v>0</v>
      </c>
      <c r="K5935" s="3">
        <f t="shared" si="95"/>
        <v>1555</v>
      </c>
      <c r="L5935" s="41">
        <v>44820.729166666664</v>
      </c>
      <c r="M5935" s="39">
        <v>3445018427</v>
      </c>
      <c r="N5935" s="42" t="s">
        <v>315</v>
      </c>
      <c r="O5935" s="42" t="s">
        <v>15551</v>
      </c>
      <c r="P5935" s="60">
        <v>44896</v>
      </c>
      <c r="Q5935" s="42" t="s">
        <v>243</v>
      </c>
      <c r="R5935" s="68"/>
    </row>
    <row r="5936" spans="1:18" ht="12.75" customHeight="1" x14ac:dyDescent="0.2">
      <c r="A5936" s="38" t="s">
        <v>12464</v>
      </c>
      <c r="B5936" s="42" t="s">
        <v>12465</v>
      </c>
      <c r="C5936" s="42" t="s">
        <v>12466</v>
      </c>
      <c r="D5936" s="38">
        <v>123859</v>
      </c>
      <c r="E5936" s="42" t="s">
        <v>3842</v>
      </c>
      <c r="F5936" s="38">
        <v>8266014123</v>
      </c>
      <c r="G5936" s="40" t="s">
        <v>12467</v>
      </c>
      <c r="H5936" s="3">
        <v>1550</v>
      </c>
      <c r="I5936" s="3"/>
      <c r="J5936" s="3">
        <v>279</v>
      </c>
      <c r="K5936" s="3">
        <f t="shared" si="95"/>
        <v>1829</v>
      </c>
      <c r="L5936" s="41">
        <v>44629.729166666664</v>
      </c>
      <c r="M5936" s="39">
        <v>6870004766</v>
      </c>
      <c r="N5936" s="42" t="s">
        <v>315</v>
      </c>
      <c r="O5936" s="42" t="s">
        <v>12468</v>
      </c>
      <c r="P5936" s="60">
        <v>44678</v>
      </c>
      <c r="Q5936" s="42" t="s">
        <v>243</v>
      </c>
      <c r="R5936" s="68"/>
    </row>
    <row r="5937" spans="1:18" ht="12.75" customHeight="1" x14ac:dyDescent="0.2">
      <c r="A5937" s="38" t="s">
        <v>63</v>
      </c>
      <c r="B5937" s="1"/>
      <c r="C5937" s="1"/>
      <c r="D5937" s="51"/>
      <c r="E5937" s="149" t="s">
        <v>64</v>
      </c>
      <c r="F5937" s="53"/>
      <c r="G5937" s="54" t="s">
        <v>2193</v>
      </c>
      <c r="H5937" s="35">
        <v>1548.2</v>
      </c>
      <c r="I5937" s="1"/>
      <c r="J5937" s="1"/>
      <c r="K5937" s="3">
        <f t="shared" si="95"/>
        <v>1548.2</v>
      </c>
      <c r="L5937" s="41">
        <v>44343</v>
      </c>
      <c r="M5937" s="56"/>
      <c r="N5937" s="1"/>
      <c r="O5937" s="1"/>
      <c r="P5937" s="57"/>
      <c r="Q5937" s="39" t="s">
        <v>54</v>
      </c>
      <c r="R5937" s="68"/>
    </row>
    <row r="5938" spans="1:18" ht="12.75" customHeight="1" x14ac:dyDescent="0.2">
      <c r="A5938" s="38" t="s">
        <v>1896</v>
      </c>
      <c r="B5938" s="39" t="s">
        <v>1897</v>
      </c>
      <c r="C5938" s="39" t="s">
        <v>1898</v>
      </c>
      <c r="D5938" s="38">
        <v>703046</v>
      </c>
      <c r="E5938" s="42" t="s">
        <v>678</v>
      </c>
      <c r="F5938" s="38">
        <v>8266010860</v>
      </c>
      <c r="G5938" s="40" t="s">
        <v>1899</v>
      </c>
      <c r="H5938" s="2">
        <v>1535</v>
      </c>
      <c r="I5938" s="2"/>
      <c r="J5938" s="2">
        <v>0</v>
      </c>
      <c r="K5938" s="3">
        <f t="shared" si="95"/>
        <v>1535</v>
      </c>
      <c r="L5938" s="41">
        <v>44279.729166666664</v>
      </c>
      <c r="M5938" s="39">
        <v>3445002470</v>
      </c>
      <c r="N5938" s="39" t="s">
        <v>52</v>
      </c>
      <c r="O5938" s="40" t="s">
        <v>1900</v>
      </c>
      <c r="P5938" s="41">
        <v>44334</v>
      </c>
      <c r="Q5938" s="39" t="s">
        <v>54</v>
      </c>
      <c r="R5938" s="68"/>
    </row>
    <row r="5939" spans="1:18" ht="12.75" customHeight="1" x14ac:dyDescent="0.2">
      <c r="A5939" s="38" t="s">
        <v>8535</v>
      </c>
      <c r="B5939" s="42" t="s">
        <v>8536</v>
      </c>
      <c r="C5939" s="42" t="s">
        <v>8537</v>
      </c>
      <c r="D5939" s="38">
        <v>128635</v>
      </c>
      <c r="E5939" s="42" t="s">
        <v>989</v>
      </c>
      <c r="F5939" s="38">
        <v>8266012786</v>
      </c>
      <c r="G5939" s="40" t="s">
        <v>8538</v>
      </c>
      <c r="H5939" s="3">
        <v>1520</v>
      </c>
      <c r="I5939" s="3"/>
      <c r="J5939" s="3">
        <v>273.60000000000002</v>
      </c>
      <c r="K5939" s="3">
        <f t="shared" si="95"/>
        <v>1793.6</v>
      </c>
      <c r="L5939" s="41">
        <v>44498.729166666664</v>
      </c>
      <c r="M5939" s="39">
        <v>6870286346</v>
      </c>
      <c r="N5939" s="42" t="s">
        <v>315</v>
      </c>
      <c r="O5939" s="42" t="s">
        <v>8539</v>
      </c>
      <c r="P5939" s="60">
        <v>44563</v>
      </c>
      <c r="Q5939" s="42" t="s">
        <v>243</v>
      </c>
      <c r="R5939" s="68"/>
    </row>
    <row r="5940" spans="1:18" ht="12.75" customHeight="1" x14ac:dyDescent="0.2">
      <c r="A5940" s="38" t="s">
        <v>63</v>
      </c>
      <c r="B5940" s="1"/>
      <c r="C5940" s="1"/>
      <c r="D5940" s="51"/>
      <c r="E5940" s="149" t="s">
        <v>64</v>
      </c>
      <c r="F5940" s="53"/>
      <c r="G5940" s="54" t="s">
        <v>15580</v>
      </c>
      <c r="H5940" s="35">
        <v>1506.92</v>
      </c>
      <c r="I5940" s="1"/>
      <c r="J5940" s="1"/>
      <c r="K5940" s="3">
        <f t="shared" si="95"/>
        <v>1506.92</v>
      </c>
      <c r="L5940" s="41">
        <v>44835</v>
      </c>
      <c r="M5940" s="56"/>
      <c r="N5940" s="1"/>
      <c r="O5940" s="1"/>
      <c r="P5940" s="57"/>
      <c r="Q5940" s="39" t="s">
        <v>54</v>
      </c>
      <c r="R5940" s="68"/>
    </row>
    <row r="5941" spans="1:18" ht="12.75" customHeight="1" x14ac:dyDescent="0.2">
      <c r="A5941" s="38" t="s">
        <v>63</v>
      </c>
      <c r="B5941" s="1"/>
      <c r="C5941" s="1"/>
      <c r="D5941" s="51"/>
      <c r="E5941" s="149" t="s">
        <v>64</v>
      </c>
      <c r="F5941" s="53"/>
      <c r="G5941" s="54" t="s">
        <v>3028</v>
      </c>
      <c r="H5941" s="35">
        <v>1505.08</v>
      </c>
      <c r="I5941" s="1"/>
      <c r="J5941" s="1"/>
      <c r="K5941" s="3">
        <f t="shared" si="95"/>
        <v>1505.08</v>
      </c>
      <c r="L5941" s="41">
        <v>44376</v>
      </c>
      <c r="M5941" s="56"/>
      <c r="N5941" s="1"/>
      <c r="O5941" s="1"/>
      <c r="P5941" s="57"/>
      <c r="Q5941" s="39" t="s">
        <v>54</v>
      </c>
      <c r="R5941" s="68"/>
    </row>
    <row r="5942" spans="1:18" ht="12.75" customHeight="1" x14ac:dyDescent="0.2">
      <c r="A5942" s="38" t="s">
        <v>1434</v>
      </c>
      <c r="B5942" s="42"/>
      <c r="C5942" s="42"/>
      <c r="D5942" s="38"/>
      <c r="E5942" s="42" t="s">
        <v>1435</v>
      </c>
      <c r="F5942" s="38"/>
      <c r="G5942" s="40" t="s">
        <v>9097</v>
      </c>
      <c r="H5942" s="3">
        <v>1493.77</v>
      </c>
      <c r="I5942" s="3"/>
      <c r="J5942" s="3"/>
      <c r="K5942" s="3">
        <f t="shared" si="95"/>
        <v>1493.77</v>
      </c>
      <c r="L5942" s="41">
        <v>44550</v>
      </c>
      <c r="M5942" s="39"/>
      <c r="N5942" s="42"/>
      <c r="O5942" s="42"/>
      <c r="P5942" s="60"/>
      <c r="Q5942" s="42" t="s">
        <v>243</v>
      </c>
      <c r="R5942" s="68"/>
    </row>
    <row r="5943" spans="1:18" ht="12.75" customHeight="1" x14ac:dyDescent="0.2">
      <c r="A5943" s="38" t="s">
        <v>63</v>
      </c>
      <c r="B5943" s="1"/>
      <c r="C5943" s="1"/>
      <c r="D5943" s="51"/>
      <c r="E5943" s="149" t="s">
        <v>64</v>
      </c>
      <c r="F5943" s="53"/>
      <c r="G5943" s="54" t="s">
        <v>15702</v>
      </c>
      <c r="H5943" s="35">
        <v>1490.69</v>
      </c>
      <c r="I5943" s="1"/>
      <c r="J5943" s="1"/>
      <c r="K5943" s="3">
        <f t="shared" si="95"/>
        <v>1490.69</v>
      </c>
      <c r="L5943" s="41">
        <v>44845</v>
      </c>
      <c r="M5943" s="56"/>
      <c r="N5943" s="1"/>
      <c r="O5943" s="1"/>
      <c r="P5943" s="57"/>
      <c r="Q5943" s="39" t="s">
        <v>54</v>
      </c>
      <c r="R5943" s="68"/>
    </row>
    <row r="5944" spans="1:18" ht="12.75" customHeight="1" x14ac:dyDescent="0.2">
      <c r="A5944" s="38" t="s">
        <v>6167</v>
      </c>
      <c r="B5944" s="1"/>
      <c r="C5944" s="1"/>
      <c r="D5944" s="51"/>
      <c r="E5944" s="39" t="s">
        <v>6168</v>
      </c>
      <c r="F5944" s="53"/>
      <c r="G5944" s="54" t="s">
        <v>19556</v>
      </c>
      <c r="H5944" s="35">
        <v>1487.64</v>
      </c>
      <c r="I5944" s="1"/>
      <c r="J5944" s="1"/>
      <c r="K5944" s="3">
        <f t="shared" si="95"/>
        <v>1487.64</v>
      </c>
      <c r="L5944" s="63"/>
      <c r="M5944" s="56"/>
      <c r="N5944" s="1"/>
      <c r="O5944" s="1"/>
      <c r="P5944" s="57"/>
      <c r="Q5944" s="42" t="s">
        <v>2417</v>
      </c>
      <c r="R5944" s="68"/>
    </row>
    <row r="5945" spans="1:18" ht="12.75" customHeight="1" x14ac:dyDescent="0.2">
      <c r="A5945" s="38" t="s">
        <v>8319</v>
      </c>
      <c r="B5945" s="42" t="s">
        <v>8320</v>
      </c>
      <c r="C5945" s="42" t="s">
        <v>8321</v>
      </c>
      <c r="D5945" s="38">
        <v>128635</v>
      </c>
      <c r="E5945" s="42" t="s">
        <v>989</v>
      </c>
      <c r="F5945" s="38">
        <v>8266012563</v>
      </c>
      <c r="G5945" s="40" t="s">
        <v>8322</v>
      </c>
      <c r="H5945" s="3">
        <v>1485</v>
      </c>
      <c r="I5945" s="3"/>
      <c r="J5945" s="3">
        <v>267.3</v>
      </c>
      <c r="K5945" s="3">
        <f t="shared" si="95"/>
        <v>1752.3</v>
      </c>
      <c r="L5945" s="41">
        <v>44496.729166666664</v>
      </c>
      <c r="M5945" s="39">
        <v>6870273539</v>
      </c>
      <c r="N5945" s="42" t="s">
        <v>315</v>
      </c>
      <c r="O5945" s="42" t="s">
        <v>8323</v>
      </c>
      <c r="P5945" s="60">
        <v>44540</v>
      </c>
      <c r="Q5945" s="42" t="s">
        <v>243</v>
      </c>
      <c r="R5945" s="68"/>
    </row>
    <row r="5946" spans="1:18" ht="12.75" customHeight="1" x14ac:dyDescent="0.2">
      <c r="A5946" s="38" t="s">
        <v>63</v>
      </c>
      <c r="B5946" s="1"/>
      <c r="C5946" s="1"/>
      <c r="D5946" s="51"/>
      <c r="E5946" s="149" t="s">
        <v>64</v>
      </c>
      <c r="F5946" s="53"/>
      <c r="G5946" s="54" t="s">
        <v>10041</v>
      </c>
      <c r="H5946" s="35">
        <v>1479.91</v>
      </c>
      <c r="I5946" s="1"/>
      <c r="J5946" s="1"/>
      <c r="K5946" s="3">
        <f t="shared" si="95"/>
        <v>1479.91</v>
      </c>
      <c r="L5946" s="41">
        <v>44586</v>
      </c>
      <c r="M5946" s="56"/>
      <c r="N5946" s="1"/>
      <c r="O5946" s="1"/>
      <c r="P5946" s="57"/>
      <c r="Q5946" s="39" t="s">
        <v>54</v>
      </c>
      <c r="R5946" s="68"/>
    </row>
    <row r="5947" spans="1:18" ht="12.75" customHeight="1" x14ac:dyDescent="0.2">
      <c r="A5947" s="38" t="s">
        <v>22786</v>
      </c>
      <c r="B5947" s="39" t="s">
        <v>22787</v>
      </c>
      <c r="C5947" s="39" t="s">
        <v>22788</v>
      </c>
      <c r="D5947" s="38">
        <v>703046</v>
      </c>
      <c r="E5947" s="87" t="s">
        <v>678</v>
      </c>
      <c r="F5947" s="38">
        <v>8266021289</v>
      </c>
      <c r="G5947" s="40" t="s">
        <v>22789</v>
      </c>
      <c r="H5947" s="2">
        <v>1477</v>
      </c>
      <c r="I5947" s="2"/>
      <c r="J5947" s="2">
        <v>0</v>
      </c>
      <c r="K5947" s="3">
        <f t="shared" si="95"/>
        <v>1477</v>
      </c>
      <c r="L5947" s="41">
        <v>45412</v>
      </c>
      <c r="M5947" s="39">
        <v>2985483220</v>
      </c>
      <c r="N5947" s="39" t="s">
        <v>17881</v>
      </c>
      <c r="O5947" s="40" t="s">
        <v>22763</v>
      </c>
      <c r="P5947" s="41">
        <v>45457</v>
      </c>
      <c r="Q5947" s="62" t="s">
        <v>21</v>
      </c>
      <c r="R5947" s="68"/>
    </row>
    <row r="5948" spans="1:18" ht="12.75" customHeight="1" x14ac:dyDescent="0.2">
      <c r="A5948" s="38" t="s">
        <v>63</v>
      </c>
      <c r="B5948" s="1"/>
      <c r="C5948" s="1"/>
      <c r="D5948" s="51"/>
      <c r="E5948" s="149" t="s">
        <v>64</v>
      </c>
      <c r="F5948" s="53"/>
      <c r="G5948" s="54" t="s">
        <v>14008</v>
      </c>
      <c r="H5948" s="35">
        <v>1476.92</v>
      </c>
      <c r="I5948" s="1"/>
      <c r="J5948" s="1"/>
      <c r="K5948" s="3">
        <f t="shared" si="95"/>
        <v>1476.92</v>
      </c>
      <c r="L5948" s="41">
        <v>44739</v>
      </c>
      <c r="M5948" s="56"/>
      <c r="N5948" s="1"/>
      <c r="O5948" s="1"/>
      <c r="P5948" s="57"/>
      <c r="Q5948" s="39" t="s">
        <v>54</v>
      </c>
      <c r="R5948" s="68"/>
    </row>
    <row r="5949" spans="1:18" ht="12.75" customHeight="1" x14ac:dyDescent="0.2">
      <c r="A5949" s="38" t="s">
        <v>63</v>
      </c>
      <c r="B5949" s="1"/>
      <c r="C5949" s="1"/>
      <c r="D5949" s="51"/>
      <c r="E5949" s="149" t="s">
        <v>64</v>
      </c>
      <c r="F5949" s="53"/>
      <c r="G5949" s="54" t="s">
        <v>2121</v>
      </c>
      <c r="H5949" s="35">
        <v>1473.62</v>
      </c>
      <c r="I5949" s="1"/>
      <c r="J5949" s="1"/>
      <c r="K5949" s="3">
        <f t="shared" si="95"/>
        <v>1473.62</v>
      </c>
      <c r="L5949" s="41">
        <v>44342</v>
      </c>
      <c r="M5949" s="56"/>
      <c r="N5949" s="1"/>
      <c r="O5949" s="1"/>
      <c r="P5949" s="57"/>
      <c r="Q5949" s="39" t="s">
        <v>54</v>
      </c>
      <c r="R5949" s="68"/>
    </row>
    <row r="5950" spans="1:18" ht="12.75" customHeight="1" x14ac:dyDescent="0.2">
      <c r="A5950" s="38" t="s">
        <v>63</v>
      </c>
      <c r="B5950" s="1"/>
      <c r="C5950" s="1"/>
      <c r="D5950" s="51"/>
      <c r="E5950" s="149" t="s">
        <v>64</v>
      </c>
      <c r="F5950" s="53"/>
      <c r="G5950" s="54" t="s">
        <v>8410</v>
      </c>
      <c r="H5950" s="35">
        <v>1467.4</v>
      </c>
      <c r="I5950" s="1"/>
      <c r="J5950" s="1"/>
      <c r="K5950" s="3">
        <f t="shared" si="95"/>
        <v>1467.4</v>
      </c>
      <c r="L5950" s="41">
        <v>44525</v>
      </c>
      <c r="M5950" s="56"/>
      <c r="N5950" s="1"/>
      <c r="O5950" s="1"/>
      <c r="P5950" s="57"/>
      <c r="Q5950" s="39" t="s">
        <v>54</v>
      </c>
      <c r="R5950" s="68"/>
    </row>
    <row r="5951" spans="1:18" ht="12.75" customHeight="1" x14ac:dyDescent="0.2">
      <c r="A5951" s="38" t="s">
        <v>63</v>
      </c>
      <c r="B5951" s="1"/>
      <c r="C5951" s="1"/>
      <c r="D5951" s="51"/>
      <c r="E5951" s="149" t="s">
        <v>64</v>
      </c>
      <c r="F5951" s="53"/>
      <c r="G5951" s="54" t="s">
        <v>11520</v>
      </c>
      <c r="H5951" s="35">
        <v>1467</v>
      </c>
      <c r="I5951" s="1"/>
      <c r="J5951" s="1"/>
      <c r="K5951" s="3">
        <f t="shared" si="95"/>
        <v>1467</v>
      </c>
      <c r="L5951" s="41">
        <v>44630</v>
      </c>
      <c r="M5951" s="56"/>
      <c r="N5951" s="1"/>
      <c r="O5951" s="1"/>
      <c r="P5951" s="57"/>
      <c r="Q5951" s="39" t="s">
        <v>54</v>
      </c>
      <c r="R5951" s="68"/>
    </row>
    <row r="5952" spans="1:18" ht="12.75" customHeight="1" x14ac:dyDescent="0.2">
      <c r="A5952" s="38" t="s">
        <v>63</v>
      </c>
      <c r="B5952" s="1"/>
      <c r="C5952" s="1"/>
      <c r="D5952" s="51"/>
      <c r="E5952" s="149" t="s">
        <v>64</v>
      </c>
      <c r="F5952" s="53"/>
      <c r="G5952" s="54" t="s">
        <v>4030</v>
      </c>
      <c r="H5952" s="35">
        <v>1461.43</v>
      </c>
      <c r="I5952" s="1"/>
      <c r="J5952" s="1"/>
      <c r="K5952" s="3">
        <f t="shared" si="95"/>
        <v>1461.43</v>
      </c>
      <c r="L5952" s="41">
        <v>44400</v>
      </c>
      <c r="M5952" s="56"/>
      <c r="N5952" s="1"/>
      <c r="O5952" s="1"/>
      <c r="P5952" s="57"/>
      <c r="Q5952" s="39" t="s">
        <v>54</v>
      </c>
      <c r="R5952" s="68"/>
    </row>
    <row r="5953" spans="1:18" ht="12.75" customHeight="1" x14ac:dyDescent="0.25">
      <c r="A5953" s="38">
        <v>453</v>
      </c>
      <c r="B5953" s="39"/>
      <c r="C5953" s="39"/>
      <c r="D5953" s="38"/>
      <c r="E5953" s="82" t="s">
        <v>310</v>
      </c>
      <c r="F5953" s="53"/>
      <c r="G5953" s="54" t="s">
        <v>311</v>
      </c>
      <c r="H5953" s="35">
        <v>1460</v>
      </c>
      <c r="I5953" s="1"/>
      <c r="J5953" s="1"/>
      <c r="K5953" s="3">
        <f t="shared" si="95"/>
        <v>1460</v>
      </c>
      <c r="L5953" s="63"/>
      <c r="M5953" s="56"/>
      <c r="N5953" s="1"/>
      <c r="O5953" s="1"/>
      <c r="P5953" s="57"/>
      <c r="Q5953" s="42" t="s">
        <v>8901</v>
      </c>
      <c r="R5953" s="68"/>
    </row>
    <row r="5954" spans="1:18" ht="12.75" customHeight="1" x14ac:dyDescent="0.2">
      <c r="A5954" s="38" t="s">
        <v>20217</v>
      </c>
      <c r="B5954" s="42"/>
      <c r="C5954" s="42"/>
      <c r="D5954" s="38"/>
      <c r="E5954" s="42" t="s">
        <v>3025</v>
      </c>
      <c r="F5954" s="61" t="s">
        <v>20214</v>
      </c>
      <c r="G5954" s="59">
        <v>45152</v>
      </c>
      <c r="H5954" s="5">
        <v>1452.38</v>
      </c>
      <c r="I5954" s="3"/>
      <c r="J5954" s="2">
        <v>0</v>
      </c>
      <c r="K5954" s="3">
        <f t="shared" si="95"/>
        <v>1452.38</v>
      </c>
      <c r="L5954" s="59">
        <v>45152</v>
      </c>
      <c r="M5954" s="61" t="s">
        <v>20214</v>
      </c>
      <c r="N5954" s="42" t="s">
        <v>20138</v>
      </c>
      <c r="O5954" s="42"/>
      <c r="P5954" s="60"/>
      <c r="Q5954" s="62" t="s">
        <v>17</v>
      </c>
      <c r="R5954" s="68"/>
    </row>
    <row r="5955" spans="1:18" ht="12.75" customHeight="1" x14ac:dyDescent="0.2">
      <c r="A5955" s="38" t="s">
        <v>16727</v>
      </c>
      <c r="B5955" s="39" t="s">
        <v>16728</v>
      </c>
      <c r="C5955" s="39" t="s">
        <v>16729</v>
      </c>
      <c r="D5955" s="38">
        <v>500071</v>
      </c>
      <c r="E5955" s="39" t="s">
        <v>584</v>
      </c>
      <c r="F5955" s="38">
        <v>8266016395</v>
      </c>
      <c r="G5955" s="40" t="s">
        <v>16730</v>
      </c>
      <c r="H5955" s="2">
        <v>1446.6101694915255</v>
      </c>
      <c r="I5955" s="2"/>
      <c r="J5955" s="2">
        <v>260.38983050847457</v>
      </c>
      <c r="K5955" s="3">
        <f t="shared" si="95"/>
        <v>1707</v>
      </c>
      <c r="L5955" s="41">
        <v>44870.729166666664</v>
      </c>
      <c r="M5955" s="39">
        <v>6870316952</v>
      </c>
      <c r="N5955" s="39" t="s">
        <v>3282</v>
      </c>
      <c r="O5955" s="40">
        <v>212297566044</v>
      </c>
      <c r="P5955" s="41">
        <v>44926</v>
      </c>
      <c r="Q5955" s="42" t="s">
        <v>2417</v>
      </c>
      <c r="R5955" s="68"/>
    </row>
    <row r="5956" spans="1:18" ht="12.75" customHeight="1" x14ac:dyDescent="0.2">
      <c r="A5956" s="38" t="s">
        <v>63</v>
      </c>
      <c r="B5956" s="1"/>
      <c r="C5956" s="1"/>
      <c r="D5956" s="51"/>
      <c r="E5956" s="149" t="s">
        <v>64</v>
      </c>
      <c r="F5956" s="53"/>
      <c r="G5956" s="54" t="s">
        <v>96</v>
      </c>
      <c r="H5956" s="35">
        <v>1440.56</v>
      </c>
      <c r="I5956" s="1"/>
      <c r="J5956" s="1"/>
      <c r="K5956" s="3">
        <f t="shared" si="95"/>
        <v>1440.56</v>
      </c>
      <c r="L5956" s="41">
        <v>44165</v>
      </c>
      <c r="M5956" s="56"/>
      <c r="N5956" s="1"/>
      <c r="O5956" s="1"/>
      <c r="P5956" s="57"/>
      <c r="Q5956" s="39" t="s">
        <v>54</v>
      </c>
      <c r="R5956" s="68"/>
    </row>
    <row r="5957" spans="1:18" ht="12.75" customHeight="1" x14ac:dyDescent="0.2">
      <c r="A5957" s="38" t="s">
        <v>63</v>
      </c>
      <c r="B5957" s="1"/>
      <c r="C5957" s="1"/>
      <c r="D5957" s="51"/>
      <c r="E5957" s="149" t="s">
        <v>64</v>
      </c>
      <c r="F5957" s="53"/>
      <c r="G5957" s="54" t="s">
        <v>102</v>
      </c>
      <c r="H5957" s="35">
        <v>1440.56</v>
      </c>
      <c r="I5957" s="1"/>
      <c r="J5957" s="1"/>
      <c r="K5957" s="3">
        <f t="shared" si="95"/>
        <v>1440.56</v>
      </c>
      <c r="L5957" s="41">
        <v>44165</v>
      </c>
      <c r="M5957" s="56"/>
      <c r="N5957" s="1"/>
      <c r="O5957" s="1"/>
      <c r="P5957" s="57"/>
      <c r="Q5957" s="39" t="s">
        <v>54</v>
      </c>
      <c r="R5957" s="68"/>
    </row>
    <row r="5958" spans="1:18" ht="12.75" customHeight="1" x14ac:dyDescent="0.2">
      <c r="A5958" s="38" t="s">
        <v>63</v>
      </c>
      <c r="B5958" s="1"/>
      <c r="C5958" s="1"/>
      <c r="D5958" s="51"/>
      <c r="E5958" s="149" t="s">
        <v>64</v>
      </c>
      <c r="F5958" s="53"/>
      <c r="G5958" s="54" t="s">
        <v>103</v>
      </c>
      <c r="H5958" s="35">
        <v>1440.56</v>
      </c>
      <c r="I5958" s="1"/>
      <c r="J5958" s="1"/>
      <c r="K5958" s="3">
        <f t="shared" ref="K5958:K6021" si="96">SUM(H5958:J5958)</f>
        <v>1440.56</v>
      </c>
      <c r="L5958" s="41">
        <v>44165</v>
      </c>
      <c r="M5958" s="56"/>
      <c r="N5958" s="1"/>
      <c r="O5958" s="1"/>
      <c r="P5958" s="57"/>
      <c r="Q5958" s="39" t="s">
        <v>54</v>
      </c>
      <c r="R5958" s="68"/>
    </row>
    <row r="5959" spans="1:18" ht="12.75" customHeight="1" x14ac:dyDescent="0.2">
      <c r="A5959" s="38" t="s">
        <v>63</v>
      </c>
      <c r="B5959" s="1"/>
      <c r="C5959" s="1"/>
      <c r="D5959" s="51"/>
      <c r="E5959" s="149" t="s">
        <v>64</v>
      </c>
      <c r="F5959" s="53"/>
      <c r="G5959" s="54" t="s">
        <v>104</v>
      </c>
      <c r="H5959" s="35">
        <v>1440.56</v>
      </c>
      <c r="I5959" s="1"/>
      <c r="J5959" s="1"/>
      <c r="K5959" s="3">
        <f t="shared" si="96"/>
        <v>1440.56</v>
      </c>
      <c r="L5959" s="41">
        <v>44165</v>
      </c>
      <c r="M5959" s="56"/>
      <c r="N5959" s="1"/>
      <c r="O5959" s="1"/>
      <c r="P5959" s="57"/>
      <c r="Q5959" s="39" t="s">
        <v>54</v>
      </c>
      <c r="R5959" s="68"/>
    </row>
    <row r="5960" spans="1:18" ht="12.75" customHeight="1" x14ac:dyDescent="0.2">
      <c r="A5960" s="38" t="s">
        <v>63</v>
      </c>
      <c r="B5960" s="1"/>
      <c r="C5960" s="1"/>
      <c r="D5960" s="51"/>
      <c r="E5960" s="149" t="s">
        <v>64</v>
      </c>
      <c r="F5960" s="53"/>
      <c r="G5960" s="54" t="s">
        <v>105</v>
      </c>
      <c r="H5960" s="35">
        <v>1440.56</v>
      </c>
      <c r="I5960" s="1"/>
      <c r="J5960" s="1"/>
      <c r="K5960" s="3">
        <f t="shared" si="96"/>
        <v>1440.56</v>
      </c>
      <c r="L5960" s="41">
        <v>44165</v>
      </c>
      <c r="M5960" s="56"/>
      <c r="N5960" s="1"/>
      <c r="O5960" s="1"/>
      <c r="P5960" s="57"/>
      <c r="Q5960" s="39" t="s">
        <v>54</v>
      </c>
      <c r="R5960" s="68"/>
    </row>
    <row r="5961" spans="1:18" ht="12.75" customHeight="1" x14ac:dyDescent="0.2">
      <c r="A5961" s="38" t="s">
        <v>63</v>
      </c>
      <c r="B5961" s="1"/>
      <c r="C5961" s="1"/>
      <c r="D5961" s="51"/>
      <c r="E5961" s="149" t="s">
        <v>64</v>
      </c>
      <c r="F5961" s="53"/>
      <c r="G5961" s="54" t="s">
        <v>106</v>
      </c>
      <c r="H5961" s="35">
        <v>1440.56</v>
      </c>
      <c r="I5961" s="1"/>
      <c r="J5961" s="1"/>
      <c r="K5961" s="3">
        <f t="shared" si="96"/>
        <v>1440.56</v>
      </c>
      <c r="L5961" s="41">
        <v>44165</v>
      </c>
      <c r="M5961" s="56"/>
      <c r="N5961" s="1"/>
      <c r="O5961" s="1"/>
      <c r="P5961" s="57"/>
      <c r="Q5961" s="39" t="s">
        <v>54</v>
      </c>
      <c r="R5961" s="68"/>
    </row>
    <row r="5962" spans="1:18" ht="12.75" customHeight="1" x14ac:dyDescent="0.2">
      <c r="A5962" s="38" t="s">
        <v>63</v>
      </c>
      <c r="B5962" s="1"/>
      <c r="C5962" s="1"/>
      <c r="D5962" s="51"/>
      <c r="E5962" s="149" t="s">
        <v>64</v>
      </c>
      <c r="F5962" s="53"/>
      <c r="G5962" s="54" t="s">
        <v>107</v>
      </c>
      <c r="H5962" s="35">
        <v>1440.56</v>
      </c>
      <c r="I5962" s="1"/>
      <c r="J5962" s="1"/>
      <c r="K5962" s="3">
        <f t="shared" si="96"/>
        <v>1440.56</v>
      </c>
      <c r="L5962" s="41">
        <v>44165</v>
      </c>
      <c r="M5962" s="56"/>
      <c r="N5962" s="1"/>
      <c r="O5962" s="1"/>
      <c r="P5962" s="57"/>
      <c r="Q5962" s="39" t="s">
        <v>54</v>
      </c>
      <c r="R5962" s="68"/>
    </row>
    <row r="5963" spans="1:18" ht="12.75" customHeight="1" x14ac:dyDescent="0.2">
      <c r="A5963" s="38" t="s">
        <v>63</v>
      </c>
      <c r="B5963" s="1"/>
      <c r="C5963" s="1"/>
      <c r="D5963" s="51"/>
      <c r="E5963" s="149" t="s">
        <v>64</v>
      </c>
      <c r="F5963" s="53"/>
      <c r="G5963" s="54" t="s">
        <v>108</v>
      </c>
      <c r="H5963" s="35">
        <v>1440.56</v>
      </c>
      <c r="I5963" s="1"/>
      <c r="J5963" s="1"/>
      <c r="K5963" s="3">
        <f t="shared" si="96"/>
        <v>1440.56</v>
      </c>
      <c r="L5963" s="41">
        <v>44165</v>
      </c>
      <c r="M5963" s="56"/>
      <c r="N5963" s="1"/>
      <c r="O5963" s="1"/>
      <c r="P5963" s="57"/>
      <c r="Q5963" s="39" t="s">
        <v>54</v>
      </c>
      <c r="R5963" s="68"/>
    </row>
    <row r="5964" spans="1:18" ht="12.75" customHeight="1" x14ac:dyDescent="0.2">
      <c r="A5964" s="38" t="s">
        <v>63</v>
      </c>
      <c r="B5964" s="1"/>
      <c r="C5964" s="1"/>
      <c r="D5964" s="51"/>
      <c r="E5964" s="149" t="s">
        <v>64</v>
      </c>
      <c r="F5964" s="53"/>
      <c r="G5964" s="54" t="s">
        <v>14118</v>
      </c>
      <c r="H5964" s="35">
        <v>1438.93</v>
      </c>
      <c r="I5964" s="1"/>
      <c r="J5964" s="1"/>
      <c r="K5964" s="3">
        <f t="shared" si="96"/>
        <v>1438.93</v>
      </c>
      <c r="L5964" s="41">
        <v>44746</v>
      </c>
      <c r="M5964" s="56"/>
      <c r="N5964" s="1"/>
      <c r="O5964" s="1"/>
      <c r="P5964" s="57"/>
      <c r="Q5964" s="39" t="s">
        <v>54</v>
      </c>
      <c r="R5964" s="68"/>
    </row>
    <row r="5965" spans="1:18" ht="12.75" customHeight="1" x14ac:dyDescent="0.2">
      <c r="A5965" s="38" t="s">
        <v>21016</v>
      </c>
      <c r="B5965" s="39" t="s">
        <v>21017</v>
      </c>
      <c r="C5965" s="39" t="s">
        <v>21018</v>
      </c>
      <c r="D5965" s="38">
        <v>404175</v>
      </c>
      <c r="E5965" s="39" t="s">
        <v>1555</v>
      </c>
      <c r="F5965" s="38">
        <v>8266018488</v>
      </c>
      <c r="G5965" s="40" t="s">
        <v>21019</v>
      </c>
      <c r="H5965" s="2">
        <v>1436.8474576271187</v>
      </c>
      <c r="I5965" s="2"/>
      <c r="J5965" s="2">
        <v>258.63254237288135</v>
      </c>
      <c r="K5965" s="3">
        <f t="shared" si="96"/>
        <v>1695.48</v>
      </c>
      <c r="L5965" s="41">
        <v>45197.729166666664</v>
      </c>
      <c r="M5965" s="39">
        <v>1246591630</v>
      </c>
      <c r="N5965" s="39" t="s">
        <v>19303</v>
      </c>
      <c r="O5965" s="40" t="s">
        <v>21020</v>
      </c>
      <c r="P5965" s="41">
        <v>45264</v>
      </c>
      <c r="Q5965" s="62" t="s">
        <v>19</v>
      </c>
      <c r="R5965" s="68"/>
    </row>
    <row r="5966" spans="1:18" ht="12.75" customHeight="1" x14ac:dyDescent="0.2">
      <c r="A5966" s="38" t="s">
        <v>6167</v>
      </c>
      <c r="B5966" s="1"/>
      <c r="C5966" s="1"/>
      <c r="D5966" s="51"/>
      <c r="E5966" s="39" t="s">
        <v>6168</v>
      </c>
      <c r="F5966" s="53"/>
      <c r="G5966" s="54" t="s">
        <v>20420</v>
      </c>
      <c r="H5966" s="35">
        <v>1433.04</v>
      </c>
      <c r="I5966" s="1"/>
      <c r="J5966" s="1"/>
      <c r="K5966" s="3">
        <f t="shared" si="96"/>
        <v>1433.04</v>
      </c>
      <c r="L5966" s="63"/>
      <c r="M5966" s="56"/>
      <c r="N5966" s="1"/>
      <c r="O5966" s="1"/>
      <c r="P5966" s="57"/>
      <c r="Q5966" s="42" t="s">
        <v>2417</v>
      </c>
      <c r="R5966" s="68"/>
    </row>
    <row r="5967" spans="1:18" ht="12.75" customHeight="1" x14ac:dyDescent="0.2">
      <c r="A5967" s="38">
        <v>24</v>
      </c>
      <c r="B5967" s="39" t="s">
        <v>17476</v>
      </c>
      <c r="C5967" s="39" t="s">
        <v>17477</v>
      </c>
      <c r="D5967" s="38">
        <v>703046</v>
      </c>
      <c r="E5967" s="42" t="s">
        <v>678</v>
      </c>
      <c r="F5967" s="38">
        <v>8266016468</v>
      </c>
      <c r="G5967" s="40" t="s">
        <v>17478</v>
      </c>
      <c r="H5967" s="2">
        <v>1426</v>
      </c>
      <c r="I5967" s="2"/>
      <c r="J5967" s="2">
        <v>0</v>
      </c>
      <c r="K5967" s="3">
        <f t="shared" si="96"/>
        <v>1426</v>
      </c>
      <c r="L5967" s="41">
        <v>44940.729166666664</v>
      </c>
      <c r="M5967" s="39">
        <v>3445031363</v>
      </c>
      <c r="N5967" s="39" t="s">
        <v>8899</v>
      </c>
      <c r="O5967" s="40" t="s">
        <v>17479</v>
      </c>
      <c r="P5967" s="41">
        <v>44988</v>
      </c>
      <c r="Q5967" s="42" t="s">
        <v>8901</v>
      </c>
      <c r="R5967" s="68"/>
    </row>
    <row r="5968" spans="1:18" ht="12.75" customHeight="1" x14ac:dyDescent="0.2">
      <c r="A5968" s="38" t="s">
        <v>21182</v>
      </c>
      <c r="B5968" s="39" t="s">
        <v>21183</v>
      </c>
      <c r="C5968" s="39" t="s">
        <v>21184</v>
      </c>
      <c r="D5968" s="38">
        <v>703046</v>
      </c>
      <c r="E5968" s="87" t="s">
        <v>678</v>
      </c>
      <c r="F5968" s="38">
        <v>8266020133</v>
      </c>
      <c r="G5968" s="40" t="s">
        <v>21185</v>
      </c>
      <c r="H5968" s="2">
        <v>1426</v>
      </c>
      <c r="I5968" s="2"/>
      <c r="J5968" s="2">
        <v>0</v>
      </c>
      <c r="K5968" s="3">
        <f t="shared" si="96"/>
        <v>1426</v>
      </c>
      <c r="L5968" s="41">
        <v>45239.729166666664</v>
      </c>
      <c r="M5968" s="39">
        <v>1218739975</v>
      </c>
      <c r="N5968" s="39" t="s">
        <v>18453</v>
      </c>
      <c r="O5968" s="40" t="s">
        <v>21186</v>
      </c>
      <c r="P5968" s="41">
        <v>45273</v>
      </c>
      <c r="Q5968" s="62" t="s">
        <v>21</v>
      </c>
      <c r="R5968" s="68"/>
    </row>
    <row r="5969" spans="1:18" ht="12.75" customHeight="1" x14ac:dyDescent="0.2">
      <c r="A5969" s="38" t="s">
        <v>675</v>
      </c>
      <c r="B5969" s="42" t="s">
        <v>676</v>
      </c>
      <c r="C5969" s="42" t="s">
        <v>677</v>
      </c>
      <c r="D5969" s="38">
        <v>703046</v>
      </c>
      <c r="E5969" s="42" t="s">
        <v>678</v>
      </c>
      <c r="F5969" s="38">
        <v>8266010170</v>
      </c>
      <c r="G5969" s="40" t="s">
        <v>679</v>
      </c>
      <c r="H5969" s="3">
        <v>1405</v>
      </c>
      <c r="I5969" s="3"/>
      <c r="J5969" s="3">
        <v>0</v>
      </c>
      <c r="K5969" s="3">
        <f t="shared" si="96"/>
        <v>1405</v>
      </c>
      <c r="L5969" s="41">
        <v>44231.729166666664</v>
      </c>
      <c r="M5969" s="39">
        <v>3445019638</v>
      </c>
      <c r="N5969" s="42" t="s">
        <v>315</v>
      </c>
      <c r="O5969" s="42" t="s">
        <v>680</v>
      </c>
      <c r="P5969" s="60">
        <v>44262</v>
      </c>
      <c r="Q5969" s="42" t="s">
        <v>243</v>
      </c>
      <c r="R5969" s="68"/>
    </row>
    <row r="5970" spans="1:18" ht="12.75" customHeight="1" x14ac:dyDescent="0.2">
      <c r="A5970" s="38" t="s">
        <v>6167</v>
      </c>
      <c r="B5970" s="1"/>
      <c r="C5970" s="1"/>
      <c r="D5970" s="51"/>
      <c r="E5970" s="39" t="s">
        <v>6168</v>
      </c>
      <c r="F5970" s="53"/>
      <c r="G5970" s="54" t="s">
        <v>12555</v>
      </c>
      <c r="H5970" s="35">
        <v>1400</v>
      </c>
      <c r="I5970" s="1"/>
      <c r="J5970" s="1"/>
      <c r="K5970" s="3">
        <f t="shared" si="96"/>
        <v>1400</v>
      </c>
      <c r="L5970" s="63"/>
      <c r="M5970" s="56"/>
      <c r="N5970" s="1"/>
      <c r="O5970" s="1"/>
      <c r="P5970" s="57"/>
      <c r="Q5970" s="42" t="s">
        <v>2417</v>
      </c>
      <c r="R5970" s="68"/>
    </row>
    <row r="5971" spans="1:18" ht="12.75" customHeight="1" x14ac:dyDescent="0.2">
      <c r="A5971" s="38" t="s">
        <v>63</v>
      </c>
      <c r="B5971" s="1"/>
      <c r="C5971" s="1"/>
      <c r="D5971" s="51"/>
      <c r="E5971" s="149" t="s">
        <v>64</v>
      </c>
      <c r="F5971" s="53"/>
      <c r="G5971" s="54" t="s">
        <v>16454</v>
      </c>
      <c r="H5971" s="35">
        <v>1400</v>
      </c>
      <c r="I5971" s="1"/>
      <c r="J5971" s="1"/>
      <c r="K5971" s="3">
        <f t="shared" si="96"/>
        <v>1400</v>
      </c>
      <c r="L5971" s="41">
        <v>44904</v>
      </c>
      <c r="M5971" s="56"/>
      <c r="N5971" s="1"/>
      <c r="O5971" s="1"/>
      <c r="P5971" s="57"/>
      <c r="Q5971" s="39" t="s">
        <v>54</v>
      </c>
      <c r="R5971" s="68"/>
    </row>
    <row r="5972" spans="1:18" ht="12.75" customHeight="1" x14ac:dyDescent="0.2">
      <c r="A5972" s="38" t="s">
        <v>1434</v>
      </c>
      <c r="B5972" s="42"/>
      <c r="C5972" s="42"/>
      <c r="D5972" s="38"/>
      <c r="E5972" s="42" t="s">
        <v>1435</v>
      </c>
      <c r="F5972" s="38"/>
      <c r="G5972" s="40" t="s">
        <v>8439</v>
      </c>
      <c r="H5972" s="3">
        <v>1392.1</v>
      </c>
      <c r="I5972" s="3"/>
      <c r="J5972" s="3"/>
      <c r="K5972" s="3">
        <f t="shared" si="96"/>
        <v>1392.1</v>
      </c>
      <c r="L5972" s="41">
        <v>44527</v>
      </c>
      <c r="M5972" s="39"/>
      <c r="N5972" s="42"/>
      <c r="O5972" s="42"/>
      <c r="P5972" s="60"/>
      <c r="Q5972" s="42" t="s">
        <v>243</v>
      </c>
      <c r="R5972" s="68"/>
    </row>
    <row r="5973" spans="1:18" ht="12.75" customHeight="1" x14ac:dyDescent="0.2">
      <c r="A5973" s="38" t="s">
        <v>63</v>
      </c>
      <c r="B5973" s="1"/>
      <c r="C5973" s="1"/>
      <c r="D5973" s="51"/>
      <c r="E5973" s="149" t="s">
        <v>64</v>
      </c>
      <c r="F5973" s="53"/>
      <c r="G5973" s="54" t="s">
        <v>14256</v>
      </c>
      <c r="H5973" s="35">
        <v>1370.95</v>
      </c>
      <c r="I5973" s="1"/>
      <c r="J5973" s="1"/>
      <c r="K5973" s="3">
        <f t="shared" si="96"/>
        <v>1370.95</v>
      </c>
      <c r="L5973" s="41">
        <v>44750</v>
      </c>
      <c r="M5973" s="56"/>
      <c r="N5973" s="1"/>
      <c r="O5973" s="1"/>
      <c r="P5973" s="57"/>
      <c r="Q5973" s="39" t="s">
        <v>54</v>
      </c>
      <c r="R5973" s="68"/>
    </row>
    <row r="5974" spans="1:18" ht="12.75" customHeight="1" x14ac:dyDescent="0.2">
      <c r="A5974" s="38" t="s">
        <v>4739</v>
      </c>
      <c r="B5974" s="42" t="s">
        <v>4740</v>
      </c>
      <c r="C5974" s="42" t="s">
        <v>4741</v>
      </c>
      <c r="D5974" s="38">
        <v>703046</v>
      </c>
      <c r="E5974" s="42" t="s">
        <v>678</v>
      </c>
      <c r="F5974" s="38">
        <v>8266011404</v>
      </c>
      <c r="G5974" s="40" t="s">
        <v>4742</v>
      </c>
      <c r="H5974" s="3">
        <v>1350</v>
      </c>
      <c r="I5974" s="3"/>
      <c r="J5974" s="3">
        <v>0</v>
      </c>
      <c r="K5974" s="3">
        <f t="shared" si="96"/>
        <v>1350</v>
      </c>
      <c r="L5974" s="41">
        <v>44383.729166666664</v>
      </c>
      <c r="M5974" s="39">
        <v>3445009462</v>
      </c>
      <c r="N5974" s="42" t="s">
        <v>315</v>
      </c>
      <c r="O5974" s="42" t="s">
        <v>4743</v>
      </c>
      <c r="P5974" s="60">
        <v>44450</v>
      </c>
      <c r="Q5974" s="42" t="s">
        <v>243</v>
      </c>
      <c r="R5974" s="68"/>
    </row>
    <row r="5975" spans="1:18" ht="12.75" customHeight="1" x14ac:dyDescent="0.2">
      <c r="A5975" s="38" t="s">
        <v>63</v>
      </c>
      <c r="B5975" s="1"/>
      <c r="C5975" s="1"/>
      <c r="D5975" s="51"/>
      <c r="E5975" s="149" t="s">
        <v>64</v>
      </c>
      <c r="F5975" s="53"/>
      <c r="G5975" s="54" t="s">
        <v>6612</v>
      </c>
      <c r="H5975" s="35">
        <v>1345.64</v>
      </c>
      <c r="I5975" s="1"/>
      <c r="J5975" s="1"/>
      <c r="K5975" s="3">
        <f t="shared" si="96"/>
        <v>1345.64</v>
      </c>
      <c r="L5975" s="41">
        <v>44467</v>
      </c>
      <c r="M5975" s="56"/>
      <c r="N5975" s="1"/>
      <c r="O5975" s="1"/>
      <c r="P5975" s="57"/>
      <c r="Q5975" s="39" t="s">
        <v>54</v>
      </c>
      <c r="R5975" s="68"/>
    </row>
    <row r="5976" spans="1:18" ht="12.75" customHeight="1" x14ac:dyDescent="0.2">
      <c r="A5976" s="38" t="s">
        <v>63</v>
      </c>
      <c r="B5976" s="1"/>
      <c r="C5976" s="1"/>
      <c r="D5976" s="51"/>
      <c r="E5976" s="149" t="s">
        <v>64</v>
      </c>
      <c r="F5976" s="53"/>
      <c r="G5976" s="54" t="s">
        <v>13865</v>
      </c>
      <c r="H5976" s="35">
        <v>1341.01</v>
      </c>
      <c r="I5976" s="1"/>
      <c r="J5976" s="1"/>
      <c r="K5976" s="3">
        <f t="shared" si="96"/>
        <v>1341.01</v>
      </c>
      <c r="L5976" s="41">
        <v>44730</v>
      </c>
      <c r="M5976" s="56"/>
      <c r="N5976" s="1"/>
      <c r="O5976" s="1"/>
      <c r="P5976" s="57"/>
      <c r="Q5976" s="39" t="s">
        <v>54</v>
      </c>
      <c r="R5976" s="68"/>
    </row>
    <row r="5977" spans="1:18" ht="12.75" customHeight="1" x14ac:dyDescent="0.2">
      <c r="A5977" s="38" t="s">
        <v>63</v>
      </c>
      <c r="B5977" s="1"/>
      <c r="C5977" s="1"/>
      <c r="D5977" s="51"/>
      <c r="E5977" s="149" t="s">
        <v>64</v>
      </c>
      <c r="F5977" s="53"/>
      <c r="G5977" s="54" t="s">
        <v>13905</v>
      </c>
      <c r="H5977" s="35">
        <v>1341.01</v>
      </c>
      <c r="I5977" s="1"/>
      <c r="J5977" s="1"/>
      <c r="K5977" s="3">
        <f t="shared" si="96"/>
        <v>1341.01</v>
      </c>
      <c r="L5977" s="41">
        <v>44732</v>
      </c>
      <c r="M5977" s="56"/>
      <c r="N5977" s="1"/>
      <c r="O5977" s="1"/>
      <c r="P5977" s="57"/>
      <c r="Q5977" s="39" t="s">
        <v>54</v>
      </c>
      <c r="R5977" s="68"/>
    </row>
    <row r="5978" spans="1:18" ht="12.75" customHeight="1" x14ac:dyDescent="0.2">
      <c r="A5978" s="38" t="s">
        <v>63</v>
      </c>
      <c r="B5978" s="1"/>
      <c r="C5978" s="1"/>
      <c r="D5978" s="51"/>
      <c r="E5978" s="149" t="s">
        <v>64</v>
      </c>
      <c r="F5978" s="53"/>
      <c r="G5978" s="54" t="s">
        <v>17175</v>
      </c>
      <c r="H5978" s="35">
        <v>1341</v>
      </c>
      <c r="I5978" s="1"/>
      <c r="J5978" s="1"/>
      <c r="K5978" s="3">
        <f t="shared" si="96"/>
        <v>1341</v>
      </c>
      <c r="L5978" s="41">
        <v>44942</v>
      </c>
      <c r="M5978" s="56"/>
      <c r="N5978" s="1"/>
      <c r="O5978" s="1"/>
      <c r="P5978" s="57"/>
      <c r="Q5978" s="39" t="s">
        <v>54</v>
      </c>
      <c r="R5978" s="68"/>
    </row>
    <row r="5979" spans="1:18" ht="12.75" customHeight="1" x14ac:dyDescent="0.2">
      <c r="A5979" s="38" t="s">
        <v>63</v>
      </c>
      <c r="B5979" s="1"/>
      <c r="C5979" s="1"/>
      <c r="D5979" s="51"/>
      <c r="E5979" s="149" t="s">
        <v>64</v>
      </c>
      <c r="F5979" s="53"/>
      <c r="G5979" s="54" t="s">
        <v>1968</v>
      </c>
      <c r="H5979" s="35">
        <v>1339.61</v>
      </c>
      <c r="I5979" s="1"/>
      <c r="J5979" s="1"/>
      <c r="K5979" s="3">
        <f t="shared" si="96"/>
        <v>1339.61</v>
      </c>
      <c r="L5979" s="41">
        <v>44337</v>
      </c>
      <c r="M5979" s="56"/>
      <c r="N5979" s="1"/>
      <c r="O5979" s="1"/>
      <c r="P5979" s="57"/>
      <c r="Q5979" s="39" t="s">
        <v>54</v>
      </c>
      <c r="R5979" s="68"/>
    </row>
    <row r="5980" spans="1:18" ht="12.75" customHeight="1" x14ac:dyDescent="0.2">
      <c r="A5980" s="38" t="s">
        <v>19042</v>
      </c>
      <c r="B5980" s="39" t="s">
        <v>19043</v>
      </c>
      <c r="C5980" s="39" t="s">
        <v>19044</v>
      </c>
      <c r="D5980" s="38">
        <v>703046</v>
      </c>
      <c r="E5980" s="42" t="s">
        <v>678</v>
      </c>
      <c r="F5980" s="38">
        <v>8266017922</v>
      </c>
      <c r="G5980" s="40" t="s">
        <v>19045</v>
      </c>
      <c r="H5980" s="2">
        <v>1338</v>
      </c>
      <c r="I5980" s="2"/>
      <c r="J5980" s="2">
        <v>0</v>
      </c>
      <c r="K5980" s="3">
        <f t="shared" si="96"/>
        <v>1338</v>
      </c>
      <c r="L5980" s="41">
        <v>45032.729166666664</v>
      </c>
      <c r="M5980" s="39">
        <v>1218720358</v>
      </c>
      <c r="N5980" s="39" t="s">
        <v>3282</v>
      </c>
      <c r="O5980" s="40" t="s">
        <v>19041</v>
      </c>
      <c r="P5980" s="41">
        <v>45064</v>
      </c>
      <c r="Q5980" s="42" t="s">
        <v>2417</v>
      </c>
      <c r="R5980" s="68"/>
    </row>
    <row r="5981" spans="1:18" ht="12.75" customHeight="1" x14ac:dyDescent="0.2">
      <c r="A5981" s="38" t="s">
        <v>13193</v>
      </c>
      <c r="B5981" s="42" t="s">
        <v>13194</v>
      </c>
      <c r="C5981" s="42" t="s">
        <v>13195</v>
      </c>
      <c r="D5981" s="38">
        <v>703046</v>
      </c>
      <c r="E5981" s="42" t="s">
        <v>678</v>
      </c>
      <c r="F5981" s="38">
        <v>8266013649</v>
      </c>
      <c r="G5981" s="40" t="s">
        <v>13196</v>
      </c>
      <c r="H5981" s="3">
        <v>1330</v>
      </c>
      <c r="I5981" s="3"/>
      <c r="J5981" s="3">
        <v>0</v>
      </c>
      <c r="K5981" s="3">
        <f t="shared" si="96"/>
        <v>1330</v>
      </c>
      <c r="L5981" s="41">
        <v>44669.729166666664</v>
      </c>
      <c r="M5981" s="39">
        <v>3445003449</v>
      </c>
      <c r="N5981" s="42" t="s">
        <v>315</v>
      </c>
      <c r="O5981" s="42" t="s">
        <v>13197</v>
      </c>
      <c r="P5981" s="60">
        <v>44700</v>
      </c>
      <c r="Q5981" s="42" t="s">
        <v>243</v>
      </c>
      <c r="R5981" s="68"/>
    </row>
    <row r="5982" spans="1:18" ht="12.75" customHeight="1" x14ac:dyDescent="0.2">
      <c r="A5982" s="38" t="s">
        <v>6167</v>
      </c>
      <c r="B5982" s="1"/>
      <c r="C5982" s="1"/>
      <c r="D5982" s="51"/>
      <c r="E5982" s="39" t="s">
        <v>6168</v>
      </c>
      <c r="F5982" s="53"/>
      <c r="G5982" s="54" t="s">
        <v>19178</v>
      </c>
      <c r="H5982" s="35">
        <v>1326.44</v>
      </c>
      <c r="I5982" s="1"/>
      <c r="J5982" s="1"/>
      <c r="K5982" s="3">
        <f t="shared" si="96"/>
        <v>1326.44</v>
      </c>
      <c r="L5982" s="63"/>
      <c r="M5982" s="56"/>
      <c r="N5982" s="1"/>
      <c r="O5982" s="1"/>
      <c r="P5982" s="57"/>
      <c r="Q5982" s="42" t="s">
        <v>2417</v>
      </c>
      <c r="R5982" s="68"/>
    </row>
    <row r="5983" spans="1:18" ht="12.75" customHeight="1" x14ac:dyDescent="0.2">
      <c r="A5983" s="38" t="s">
        <v>1361</v>
      </c>
      <c r="B5983" s="42" t="s">
        <v>1362</v>
      </c>
      <c r="C5983" s="42" t="s">
        <v>1363</v>
      </c>
      <c r="D5983" s="38">
        <v>128635</v>
      </c>
      <c r="E5983" s="42" t="s">
        <v>989</v>
      </c>
      <c r="F5983" s="38">
        <v>8266010171</v>
      </c>
      <c r="G5983" s="40" t="s">
        <v>1364</v>
      </c>
      <c r="H5983" s="3">
        <v>1320</v>
      </c>
      <c r="I5983" s="3"/>
      <c r="J5983" s="3">
        <v>237.6</v>
      </c>
      <c r="K5983" s="3">
        <f t="shared" si="96"/>
        <v>1557.6</v>
      </c>
      <c r="L5983" s="41">
        <v>44237.729166666664</v>
      </c>
      <c r="M5983" s="39">
        <v>6870369399</v>
      </c>
      <c r="N5983" s="42" t="s">
        <v>315</v>
      </c>
      <c r="O5983" s="42" t="s">
        <v>1245</v>
      </c>
      <c r="P5983" s="60">
        <v>44304</v>
      </c>
      <c r="Q5983" s="42" t="s">
        <v>243</v>
      </c>
      <c r="R5983" s="68"/>
    </row>
    <row r="5984" spans="1:18" ht="12.75" customHeight="1" x14ac:dyDescent="0.2">
      <c r="A5984" s="38" t="s">
        <v>22179</v>
      </c>
      <c r="B5984" s="39" t="s">
        <v>22180</v>
      </c>
      <c r="C5984" s="39" t="s">
        <v>22181</v>
      </c>
      <c r="D5984" s="38">
        <v>703046</v>
      </c>
      <c r="E5984" s="87" t="s">
        <v>678</v>
      </c>
      <c r="F5984" s="38">
        <v>8266019869</v>
      </c>
      <c r="G5984" s="40" t="s">
        <v>22182</v>
      </c>
      <c r="H5984" s="2">
        <v>1307</v>
      </c>
      <c r="I5984" s="2"/>
      <c r="J5984" s="2">
        <v>0</v>
      </c>
      <c r="K5984" s="3">
        <f t="shared" si="96"/>
        <v>1307</v>
      </c>
      <c r="L5984" s="41">
        <v>45325.729166666664</v>
      </c>
      <c r="M5984" s="39">
        <v>3569300790</v>
      </c>
      <c r="N5984" s="39" t="s">
        <v>18453</v>
      </c>
      <c r="O5984" s="40" t="s">
        <v>22183</v>
      </c>
      <c r="P5984" s="41">
        <v>45375</v>
      </c>
      <c r="Q5984" s="62" t="s">
        <v>21</v>
      </c>
      <c r="R5984" s="68"/>
    </row>
    <row r="5985" spans="1:18" ht="12.75" customHeight="1" x14ac:dyDescent="0.2">
      <c r="A5985" s="38" t="s">
        <v>63</v>
      </c>
      <c r="B5985" s="1"/>
      <c r="C5985" s="1"/>
      <c r="D5985" s="51"/>
      <c r="E5985" s="149" t="s">
        <v>64</v>
      </c>
      <c r="F5985" s="53"/>
      <c r="G5985" s="54" t="s">
        <v>9533</v>
      </c>
      <c r="H5985" s="35">
        <v>1302</v>
      </c>
      <c r="I5985" s="1"/>
      <c r="J5985" s="1"/>
      <c r="K5985" s="3">
        <f t="shared" si="96"/>
        <v>1302</v>
      </c>
      <c r="L5985" s="41">
        <v>44561</v>
      </c>
      <c r="M5985" s="56"/>
      <c r="N5985" s="1"/>
      <c r="O5985" s="1"/>
      <c r="P5985" s="57"/>
      <c r="Q5985" s="39" t="s">
        <v>54</v>
      </c>
      <c r="R5985" s="68"/>
    </row>
    <row r="5986" spans="1:18" ht="12.75" customHeight="1" x14ac:dyDescent="0.2">
      <c r="A5986" s="38">
        <v>446</v>
      </c>
      <c r="B5986" s="39" t="s">
        <v>17901</v>
      </c>
      <c r="C5986" s="39"/>
      <c r="D5986" s="38">
        <v>916653</v>
      </c>
      <c r="E5986" s="39" t="s">
        <v>17902</v>
      </c>
      <c r="F5986" s="38">
        <v>8266019206</v>
      </c>
      <c r="G5986" s="40" t="s">
        <v>17903</v>
      </c>
      <c r="H5986" s="2">
        <v>1292</v>
      </c>
      <c r="I5986" s="2"/>
      <c r="J5986" s="2">
        <v>232.56</v>
      </c>
      <c r="K5986" s="3">
        <f t="shared" si="96"/>
        <v>1524.56</v>
      </c>
      <c r="L5986" s="41">
        <v>44988</v>
      </c>
      <c r="M5986" s="39"/>
      <c r="N5986" s="39" t="s">
        <v>8899</v>
      </c>
      <c r="O5986" s="40">
        <v>405011426713</v>
      </c>
      <c r="P5986" s="41">
        <v>45413</v>
      </c>
      <c r="Q5986" s="42" t="s">
        <v>8901</v>
      </c>
      <c r="R5986" s="68"/>
    </row>
    <row r="5987" spans="1:18" ht="12.75" customHeight="1" x14ac:dyDescent="0.2">
      <c r="A5987" s="38" t="s">
        <v>1434</v>
      </c>
      <c r="B5987" s="42"/>
      <c r="C5987" s="42"/>
      <c r="D5987" s="38"/>
      <c r="E5987" s="42" t="s">
        <v>1435</v>
      </c>
      <c r="F5987" s="38"/>
      <c r="G5987" s="40" t="s">
        <v>10809</v>
      </c>
      <c r="H5987" s="3">
        <v>1290</v>
      </c>
      <c r="I5987" s="3"/>
      <c r="J5987" s="3"/>
      <c r="K5987" s="3">
        <f t="shared" si="96"/>
        <v>1290</v>
      </c>
      <c r="L5987" s="41">
        <v>44604</v>
      </c>
      <c r="M5987" s="39"/>
      <c r="N5987" s="42"/>
      <c r="O5987" s="42"/>
      <c r="P5987" s="60"/>
      <c r="Q5987" s="42" t="s">
        <v>243</v>
      </c>
      <c r="R5987" s="68"/>
    </row>
    <row r="5988" spans="1:18" ht="12.75" customHeight="1" x14ac:dyDescent="0.2">
      <c r="A5988" s="38" t="s">
        <v>21248</v>
      </c>
      <c r="B5988" s="39" t="s">
        <v>21249</v>
      </c>
      <c r="C5988" s="39" t="s">
        <v>21250</v>
      </c>
      <c r="D5988" s="38">
        <v>503163</v>
      </c>
      <c r="E5988" s="39" t="s">
        <v>10882</v>
      </c>
      <c r="F5988" s="38">
        <v>8266020191</v>
      </c>
      <c r="G5988" s="40" t="s">
        <v>21251</v>
      </c>
      <c r="H5988" s="2">
        <v>1289.8305084745764</v>
      </c>
      <c r="I5988" s="2"/>
      <c r="J5988" s="2">
        <v>232.16949152542375</v>
      </c>
      <c r="K5988" s="3">
        <f t="shared" si="96"/>
        <v>1522.0000000000002</v>
      </c>
      <c r="L5988" s="41">
        <v>45237.729166666664</v>
      </c>
      <c r="M5988" s="39">
        <v>1246616873</v>
      </c>
      <c r="N5988" s="39" t="s">
        <v>18453</v>
      </c>
      <c r="O5988" s="40" t="s">
        <v>21252</v>
      </c>
      <c r="P5988" s="41">
        <v>45284</v>
      </c>
      <c r="Q5988" s="62" t="s">
        <v>21</v>
      </c>
      <c r="R5988" s="68"/>
    </row>
    <row r="5989" spans="1:18" ht="12.75" customHeight="1" x14ac:dyDescent="0.2">
      <c r="A5989" s="38" t="s">
        <v>63</v>
      </c>
      <c r="B5989" s="1"/>
      <c r="C5989" s="1"/>
      <c r="D5989" s="51"/>
      <c r="E5989" s="149" t="s">
        <v>64</v>
      </c>
      <c r="F5989" s="53"/>
      <c r="G5989" s="54" t="s">
        <v>201</v>
      </c>
      <c r="H5989" s="35">
        <v>1280.55</v>
      </c>
      <c r="I5989" s="1"/>
      <c r="J5989" s="1"/>
      <c r="K5989" s="3">
        <f t="shared" si="96"/>
        <v>1280.55</v>
      </c>
      <c r="L5989" s="41">
        <v>44176</v>
      </c>
      <c r="M5989" s="56"/>
      <c r="N5989" s="1"/>
      <c r="O5989" s="1"/>
      <c r="P5989" s="57"/>
      <c r="Q5989" s="39" t="s">
        <v>54</v>
      </c>
      <c r="R5989" s="68"/>
    </row>
    <row r="5990" spans="1:18" ht="12.75" customHeight="1" x14ac:dyDescent="0.2">
      <c r="A5990" s="38" t="s">
        <v>63</v>
      </c>
      <c r="B5990" s="1"/>
      <c r="C5990" s="1"/>
      <c r="D5990" s="51"/>
      <c r="E5990" s="149" t="s">
        <v>64</v>
      </c>
      <c r="F5990" s="53"/>
      <c r="G5990" s="54" t="s">
        <v>2504</v>
      </c>
      <c r="H5990" s="35">
        <v>1275</v>
      </c>
      <c r="I5990" s="1"/>
      <c r="J5990" s="1"/>
      <c r="K5990" s="3">
        <f t="shared" si="96"/>
        <v>1275</v>
      </c>
      <c r="L5990" s="41">
        <v>44355</v>
      </c>
      <c r="M5990" s="56"/>
      <c r="N5990" s="1"/>
      <c r="O5990" s="1"/>
      <c r="P5990" s="57"/>
      <c r="Q5990" s="39" t="s">
        <v>54</v>
      </c>
      <c r="R5990" s="68"/>
    </row>
    <row r="5991" spans="1:18" ht="12.75" customHeight="1" x14ac:dyDescent="0.2">
      <c r="A5991" s="38" t="s">
        <v>63</v>
      </c>
      <c r="B5991" s="1"/>
      <c r="C5991" s="1"/>
      <c r="D5991" s="51"/>
      <c r="E5991" s="149" t="s">
        <v>64</v>
      </c>
      <c r="F5991" s="53"/>
      <c r="G5991" s="54" t="s">
        <v>1689</v>
      </c>
      <c r="H5991" s="35">
        <v>1274.6400000000001</v>
      </c>
      <c r="I5991" s="1"/>
      <c r="J5991" s="1"/>
      <c r="K5991" s="3">
        <f t="shared" si="96"/>
        <v>1274.6400000000001</v>
      </c>
      <c r="L5991" s="41">
        <v>44305</v>
      </c>
      <c r="M5991" s="56"/>
      <c r="N5991" s="1"/>
      <c r="O5991" s="1"/>
      <c r="P5991" s="57"/>
      <c r="Q5991" s="39" t="s">
        <v>54</v>
      </c>
      <c r="R5991" s="68"/>
    </row>
    <row r="5992" spans="1:18" ht="12.75" customHeight="1" x14ac:dyDescent="0.2">
      <c r="A5992" s="38" t="s">
        <v>63</v>
      </c>
      <c r="B5992" s="1"/>
      <c r="C5992" s="1"/>
      <c r="D5992" s="51"/>
      <c r="E5992" s="149" t="s">
        <v>64</v>
      </c>
      <c r="F5992" s="53"/>
      <c r="G5992" s="54" t="s">
        <v>1934</v>
      </c>
      <c r="H5992" s="35">
        <v>1274.6400000000001</v>
      </c>
      <c r="I5992" s="1"/>
      <c r="J5992" s="1"/>
      <c r="K5992" s="3">
        <f t="shared" si="96"/>
        <v>1274.6400000000001</v>
      </c>
      <c r="L5992" s="41">
        <v>44334</v>
      </c>
      <c r="M5992" s="56"/>
      <c r="N5992" s="1"/>
      <c r="O5992" s="1"/>
      <c r="P5992" s="57"/>
      <c r="Q5992" s="39" t="s">
        <v>54</v>
      </c>
      <c r="R5992" s="68"/>
    </row>
    <row r="5993" spans="1:18" ht="12.75" customHeight="1" x14ac:dyDescent="0.2">
      <c r="A5993" s="38" t="s">
        <v>19760</v>
      </c>
      <c r="B5993" s="39" t="s">
        <v>19761</v>
      </c>
      <c r="C5993" s="39" t="s">
        <v>19762</v>
      </c>
      <c r="D5993" s="38">
        <v>503163</v>
      </c>
      <c r="E5993" s="39" t="s">
        <v>10882</v>
      </c>
      <c r="F5993" s="38">
        <v>8266018319</v>
      </c>
      <c r="G5993" s="40" t="s">
        <v>19763</v>
      </c>
      <c r="H5993" s="2">
        <v>1261.0169491525423</v>
      </c>
      <c r="I5993" s="2"/>
      <c r="J5993" s="2">
        <v>226.9830508474576</v>
      </c>
      <c r="K5993" s="3">
        <f t="shared" si="96"/>
        <v>1488</v>
      </c>
      <c r="L5993" s="41">
        <v>45084.729166666664</v>
      </c>
      <c r="M5993" s="39">
        <v>1246425195</v>
      </c>
      <c r="N5993" s="39" t="s">
        <v>3282</v>
      </c>
      <c r="O5993" s="40" t="s">
        <v>19764</v>
      </c>
      <c r="P5993" s="41">
        <v>45145</v>
      </c>
      <c r="Q5993" s="42" t="s">
        <v>2417</v>
      </c>
      <c r="R5993" s="68"/>
    </row>
    <row r="5994" spans="1:18" ht="12.75" customHeight="1" x14ac:dyDescent="0.2">
      <c r="A5994" s="38" t="s">
        <v>63</v>
      </c>
      <c r="B5994" s="1"/>
      <c r="C5994" s="1"/>
      <c r="D5994" s="51"/>
      <c r="E5994" s="149" t="s">
        <v>64</v>
      </c>
      <c r="F5994" s="53"/>
      <c r="G5994" s="54" t="s">
        <v>15995</v>
      </c>
      <c r="H5994" s="35">
        <v>1251.5999999999999</v>
      </c>
      <c r="I5994" s="1"/>
      <c r="J5994" s="1"/>
      <c r="K5994" s="3">
        <f t="shared" si="96"/>
        <v>1251.5999999999999</v>
      </c>
      <c r="L5994" s="41">
        <v>44875</v>
      </c>
      <c r="M5994" s="56"/>
      <c r="N5994" s="1"/>
      <c r="O5994" s="1"/>
      <c r="P5994" s="57"/>
      <c r="Q5994" s="39" t="s">
        <v>54</v>
      </c>
      <c r="R5994" s="68"/>
    </row>
    <row r="5995" spans="1:18" ht="12.75" customHeight="1" x14ac:dyDescent="0.2">
      <c r="A5995" s="38" t="s">
        <v>63</v>
      </c>
      <c r="B5995" s="1"/>
      <c r="C5995" s="1"/>
      <c r="D5995" s="51"/>
      <c r="E5995" s="149" t="s">
        <v>64</v>
      </c>
      <c r="F5995" s="53"/>
      <c r="G5995" s="54" t="s">
        <v>16381</v>
      </c>
      <c r="H5995" s="35">
        <v>1251.5999999999999</v>
      </c>
      <c r="I5995" s="1"/>
      <c r="J5995" s="1"/>
      <c r="K5995" s="3">
        <f t="shared" si="96"/>
        <v>1251.5999999999999</v>
      </c>
      <c r="L5995" s="41">
        <v>44897</v>
      </c>
      <c r="M5995" s="56"/>
      <c r="N5995" s="1"/>
      <c r="O5995" s="1"/>
      <c r="P5995" s="57"/>
      <c r="Q5995" s="39" t="s">
        <v>54</v>
      </c>
      <c r="R5995" s="68"/>
    </row>
    <row r="5996" spans="1:18" ht="12.75" customHeight="1" x14ac:dyDescent="0.2">
      <c r="A5996" s="38" t="s">
        <v>63</v>
      </c>
      <c r="B5996" s="1"/>
      <c r="C5996" s="1"/>
      <c r="D5996" s="51"/>
      <c r="E5996" s="149" t="s">
        <v>64</v>
      </c>
      <c r="F5996" s="53"/>
      <c r="G5996" s="54" t="s">
        <v>16382</v>
      </c>
      <c r="H5996" s="35">
        <v>1251.5999999999999</v>
      </c>
      <c r="I5996" s="1"/>
      <c r="J5996" s="1"/>
      <c r="K5996" s="3">
        <f t="shared" si="96"/>
        <v>1251.5999999999999</v>
      </c>
      <c r="L5996" s="41">
        <v>44897</v>
      </c>
      <c r="M5996" s="56"/>
      <c r="N5996" s="1"/>
      <c r="O5996" s="1"/>
      <c r="P5996" s="57"/>
      <c r="Q5996" s="39" t="s">
        <v>54</v>
      </c>
      <c r="R5996" s="68"/>
    </row>
    <row r="5997" spans="1:18" ht="12.75" customHeight="1" x14ac:dyDescent="0.2">
      <c r="A5997" s="38" t="s">
        <v>63</v>
      </c>
      <c r="B5997" s="1"/>
      <c r="C5997" s="1"/>
      <c r="D5997" s="51"/>
      <c r="E5997" s="149" t="s">
        <v>64</v>
      </c>
      <c r="F5997" s="53"/>
      <c r="G5997" s="54" t="s">
        <v>16456</v>
      </c>
      <c r="H5997" s="35">
        <v>1251.5999999999999</v>
      </c>
      <c r="I5997" s="1"/>
      <c r="J5997" s="1"/>
      <c r="K5997" s="3">
        <f t="shared" si="96"/>
        <v>1251.5999999999999</v>
      </c>
      <c r="L5997" s="41">
        <v>44904</v>
      </c>
      <c r="M5997" s="56"/>
      <c r="N5997" s="1"/>
      <c r="O5997" s="1"/>
      <c r="P5997" s="57"/>
      <c r="Q5997" s="39" t="s">
        <v>54</v>
      </c>
      <c r="R5997" s="68"/>
    </row>
    <row r="5998" spans="1:18" ht="12.75" customHeight="1" x14ac:dyDescent="0.2">
      <c r="A5998" s="38" t="s">
        <v>63</v>
      </c>
      <c r="B5998" s="1"/>
      <c r="C5998" s="1"/>
      <c r="D5998" s="51"/>
      <c r="E5998" s="149" t="s">
        <v>64</v>
      </c>
      <c r="F5998" s="53"/>
      <c r="G5998" s="54" t="s">
        <v>16530</v>
      </c>
      <c r="H5998" s="35">
        <v>1251.5999999999999</v>
      </c>
      <c r="I5998" s="1"/>
      <c r="J5998" s="1"/>
      <c r="K5998" s="3">
        <f t="shared" si="96"/>
        <v>1251.5999999999999</v>
      </c>
      <c r="L5998" s="41">
        <v>44911</v>
      </c>
      <c r="M5998" s="56"/>
      <c r="N5998" s="1"/>
      <c r="O5998" s="1"/>
      <c r="P5998" s="57"/>
      <c r="Q5998" s="39" t="s">
        <v>54</v>
      </c>
      <c r="R5998" s="68"/>
    </row>
    <row r="5999" spans="1:18" ht="12.75" customHeight="1" x14ac:dyDescent="0.2">
      <c r="A5999" s="38" t="s">
        <v>19112</v>
      </c>
      <c r="B5999" s="39" t="s">
        <v>19109</v>
      </c>
      <c r="C5999" s="39" t="s">
        <v>19110</v>
      </c>
      <c r="D5999" s="38">
        <v>505215</v>
      </c>
      <c r="E5999" s="39" t="s">
        <v>13358</v>
      </c>
      <c r="F5999" s="38">
        <v>8266017235</v>
      </c>
      <c r="G5999" s="40" t="s">
        <v>19111</v>
      </c>
      <c r="H5999" s="2">
        <v>1247</v>
      </c>
      <c r="I5999" s="2"/>
      <c r="J5999" s="2">
        <v>224.45999999999998</v>
      </c>
      <c r="K5999" s="3">
        <f t="shared" si="96"/>
        <v>1471.46</v>
      </c>
      <c r="L5999" s="41">
        <v>45028.729166666664</v>
      </c>
      <c r="M5999" s="39">
        <v>1246350445</v>
      </c>
      <c r="N5999" s="39" t="s">
        <v>3282</v>
      </c>
      <c r="O5999" s="40">
        <v>305266199142</v>
      </c>
      <c r="P5999" s="41">
        <v>45076</v>
      </c>
      <c r="Q5999" s="42" t="s">
        <v>2417</v>
      </c>
      <c r="R5999" s="68"/>
    </row>
    <row r="6000" spans="1:18" ht="12.75" customHeight="1" x14ac:dyDescent="0.2">
      <c r="A6000" s="38">
        <v>48</v>
      </c>
      <c r="B6000" s="39" t="s">
        <v>18629</v>
      </c>
      <c r="C6000" s="39" t="s">
        <v>18630</v>
      </c>
      <c r="D6000" s="38">
        <v>703046</v>
      </c>
      <c r="E6000" s="42" t="s">
        <v>678</v>
      </c>
      <c r="F6000" s="38">
        <v>8266017440</v>
      </c>
      <c r="G6000" s="40" t="s">
        <v>18631</v>
      </c>
      <c r="H6000" s="2">
        <v>1245</v>
      </c>
      <c r="I6000" s="2"/>
      <c r="J6000" s="2">
        <v>0</v>
      </c>
      <c r="K6000" s="3">
        <f t="shared" si="96"/>
        <v>1245</v>
      </c>
      <c r="L6000" s="41">
        <v>44998.729166666664</v>
      </c>
      <c r="M6000" s="39">
        <v>1218717048</v>
      </c>
      <c r="N6000" s="39" t="s">
        <v>8899</v>
      </c>
      <c r="O6000" s="40"/>
      <c r="P6000" s="41"/>
      <c r="Q6000" s="42" t="s">
        <v>8901</v>
      </c>
      <c r="R6000" s="68"/>
    </row>
    <row r="6001" spans="1:18" ht="12.75" customHeight="1" x14ac:dyDescent="0.2">
      <c r="A6001" s="38" t="s">
        <v>63</v>
      </c>
      <c r="B6001" s="1"/>
      <c r="C6001" s="1"/>
      <c r="D6001" s="51"/>
      <c r="E6001" s="149" t="s">
        <v>64</v>
      </c>
      <c r="F6001" s="53"/>
      <c r="G6001" s="54" t="s">
        <v>813</v>
      </c>
      <c r="H6001" s="35">
        <v>1231.3399999999999</v>
      </c>
      <c r="I6001" s="1"/>
      <c r="J6001" s="1"/>
      <c r="K6001" s="3">
        <f t="shared" si="96"/>
        <v>1231.3399999999999</v>
      </c>
      <c r="L6001" s="41">
        <v>44267</v>
      </c>
      <c r="M6001" s="56"/>
      <c r="N6001" s="1"/>
      <c r="O6001" s="1"/>
      <c r="P6001" s="57"/>
      <c r="Q6001" s="39" t="s">
        <v>54</v>
      </c>
      <c r="R6001" s="68"/>
    </row>
    <row r="6002" spans="1:18" ht="12.75" customHeight="1" x14ac:dyDescent="0.2">
      <c r="A6002" s="38" t="s">
        <v>63</v>
      </c>
      <c r="B6002" s="1"/>
      <c r="C6002" s="1"/>
      <c r="D6002" s="51"/>
      <c r="E6002" s="149" t="s">
        <v>64</v>
      </c>
      <c r="F6002" s="53"/>
      <c r="G6002" s="54" t="s">
        <v>15562</v>
      </c>
      <c r="H6002" s="35">
        <v>1230.78</v>
      </c>
      <c r="I6002" s="1"/>
      <c r="J6002" s="1"/>
      <c r="K6002" s="3">
        <f t="shared" si="96"/>
        <v>1230.78</v>
      </c>
      <c r="L6002" s="41">
        <v>44834</v>
      </c>
      <c r="M6002" s="56"/>
      <c r="N6002" s="1"/>
      <c r="O6002" s="1"/>
      <c r="P6002" s="57"/>
      <c r="Q6002" s="39" t="s">
        <v>54</v>
      </c>
      <c r="R6002" s="68"/>
    </row>
    <row r="6003" spans="1:18" ht="12.75" customHeight="1" x14ac:dyDescent="0.2">
      <c r="A6003" s="38" t="s">
        <v>63</v>
      </c>
      <c r="B6003" s="1"/>
      <c r="C6003" s="1"/>
      <c r="D6003" s="51"/>
      <c r="E6003" s="149" t="s">
        <v>64</v>
      </c>
      <c r="F6003" s="53"/>
      <c r="G6003" s="54" t="s">
        <v>16737</v>
      </c>
      <c r="H6003" s="35">
        <v>1220.4000000000001</v>
      </c>
      <c r="I6003" s="1"/>
      <c r="J6003" s="1"/>
      <c r="K6003" s="3">
        <f t="shared" si="96"/>
        <v>1220.4000000000001</v>
      </c>
      <c r="L6003" s="41">
        <v>44924</v>
      </c>
      <c r="M6003" s="56"/>
      <c r="N6003" s="1"/>
      <c r="O6003" s="1"/>
      <c r="P6003" s="57"/>
      <c r="Q6003" s="39" t="s">
        <v>54</v>
      </c>
      <c r="R6003" s="68"/>
    </row>
    <row r="6004" spans="1:18" ht="12.75" customHeight="1" x14ac:dyDescent="0.2">
      <c r="A6004" s="38" t="s">
        <v>18282</v>
      </c>
      <c r="B6004" s="39" t="s">
        <v>18283</v>
      </c>
      <c r="C6004" s="39" t="s">
        <v>18284</v>
      </c>
      <c r="D6004" s="38">
        <v>703046</v>
      </c>
      <c r="E6004" s="42" t="s">
        <v>678</v>
      </c>
      <c r="F6004" s="38">
        <v>8266016733</v>
      </c>
      <c r="G6004" s="40" t="s">
        <v>18285</v>
      </c>
      <c r="H6004" s="2">
        <v>1210</v>
      </c>
      <c r="I6004" s="2"/>
      <c r="J6004" s="2">
        <v>0</v>
      </c>
      <c r="K6004" s="3">
        <f t="shared" si="96"/>
        <v>1210</v>
      </c>
      <c r="L6004" s="41">
        <v>44982.729166666664</v>
      </c>
      <c r="M6004" s="39">
        <v>3445036297</v>
      </c>
      <c r="N6004" s="39" t="s">
        <v>3282</v>
      </c>
      <c r="O6004" s="40" t="s">
        <v>18108</v>
      </c>
      <c r="P6004" s="41">
        <v>45063</v>
      </c>
      <c r="Q6004" s="42" t="s">
        <v>2417</v>
      </c>
      <c r="R6004" s="68"/>
    </row>
    <row r="6005" spans="1:18" ht="12.75" customHeight="1" x14ac:dyDescent="0.2">
      <c r="A6005" s="38" t="s">
        <v>6167</v>
      </c>
      <c r="B6005" s="1"/>
      <c r="C6005" s="1"/>
      <c r="D6005" s="51"/>
      <c r="E6005" s="39" t="s">
        <v>6168</v>
      </c>
      <c r="F6005" s="53"/>
      <c r="G6005" s="54" t="s">
        <v>20087</v>
      </c>
      <c r="H6005" s="35">
        <v>1209.47</v>
      </c>
      <c r="I6005" s="1"/>
      <c r="J6005" s="1"/>
      <c r="K6005" s="3">
        <f t="shared" si="96"/>
        <v>1209.47</v>
      </c>
      <c r="L6005" s="63"/>
      <c r="M6005" s="56"/>
      <c r="N6005" s="1"/>
      <c r="O6005" s="1"/>
      <c r="P6005" s="57"/>
      <c r="Q6005" s="42" t="s">
        <v>2417</v>
      </c>
      <c r="R6005" s="68"/>
    </row>
    <row r="6006" spans="1:18" ht="12.75" customHeight="1" x14ac:dyDescent="0.2">
      <c r="A6006" s="38" t="s">
        <v>63</v>
      </c>
      <c r="B6006" s="1"/>
      <c r="C6006" s="1"/>
      <c r="D6006" s="51"/>
      <c r="E6006" s="149" t="s">
        <v>64</v>
      </c>
      <c r="F6006" s="53"/>
      <c r="G6006" s="54" t="s">
        <v>10949</v>
      </c>
      <c r="H6006" s="35">
        <v>1205.68</v>
      </c>
      <c r="I6006" s="1"/>
      <c r="J6006" s="1"/>
      <c r="K6006" s="3">
        <f t="shared" si="96"/>
        <v>1205.68</v>
      </c>
      <c r="L6006" s="41">
        <v>44613</v>
      </c>
      <c r="M6006" s="56"/>
      <c r="N6006" s="1"/>
      <c r="O6006" s="1"/>
      <c r="P6006" s="57"/>
      <c r="Q6006" s="39" t="s">
        <v>54</v>
      </c>
      <c r="R6006" s="68"/>
    </row>
    <row r="6007" spans="1:18" ht="12.75" customHeight="1" x14ac:dyDescent="0.2">
      <c r="A6007" s="38" t="s">
        <v>6167</v>
      </c>
      <c r="B6007" s="1"/>
      <c r="C6007" s="1"/>
      <c r="D6007" s="51"/>
      <c r="E6007" s="39" t="s">
        <v>6168</v>
      </c>
      <c r="F6007" s="53"/>
      <c r="G6007" s="54" t="s">
        <v>12044</v>
      </c>
      <c r="H6007" s="35">
        <v>1205.68</v>
      </c>
      <c r="I6007" s="1"/>
      <c r="J6007" s="1"/>
      <c r="K6007" s="3">
        <f t="shared" si="96"/>
        <v>1205.68</v>
      </c>
      <c r="L6007" s="63"/>
      <c r="M6007" s="56"/>
      <c r="N6007" s="1"/>
      <c r="O6007" s="1"/>
      <c r="P6007" s="57"/>
      <c r="Q6007" s="42" t="s">
        <v>2417</v>
      </c>
      <c r="R6007" s="68"/>
    </row>
    <row r="6008" spans="1:18" ht="12.75" customHeight="1" x14ac:dyDescent="0.2">
      <c r="A6008" s="38" t="s">
        <v>63</v>
      </c>
      <c r="B6008" s="1"/>
      <c r="C6008" s="1"/>
      <c r="D6008" s="51"/>
      <c r="E6008" s="149" t="s">
        <v>64</v>
      </c>
      <c r="F6008" s="53"/>
      <c r="G6008" s="54" t="s">
        <v>15379</v>
      </c>
      <c r="H6008" s="35">
        <v>1205.54</v>
      </c>
      <c r="I6008" s="1"/>
      <c r="J6008" s="1"/>
      <c r="K6008" s="3">
        <f t="shared" si="96"/>
        <v>1205.54</v>
      </c>
      <c r="L6008" s="41">
        <v>44819</v>
      </c>
      <c r="M6008" s="56"/>
      <c r="N6008" s="1"/>
      <c r="O6008" s="1"/>
      <c r="P6008" s="57"/>
      <c r="Q6008" s="39" t="s">
        <v>54</v>
      </c>
      <c r="R6008" s="68"/>
    </row>
    <row r="6009" spans="1:18" ht="12.75" customHeight="1" x14ac:dyDescent="0.2">
      <c r="A6009" s="38" t="s">
        <v>63</v>
      </c>
      <c r="B6009" s="1"/>
      <c r="C6009" s="1"/>
      <c r="D6009" s="51"/>
      <c r="E6009" s="149" t="s">
        <v>64</v>
      </c>
      <c r="F6009" s="53"/>
      <c r="G6009" s="54" t="s">
        <v>15521</v>
      </c>
      <c r="H6009" s="35">
        <v>1205.54</v>
      </c>
      <c r="I6009" s="1"/>
      <c r="J6009" s="1"/>
      <c r="K6009" s="3">
        <f t="shared" si="96"/>
        <v>1205.54</v>
      </c>
      <c r="L6009" s="41">
        <v>44832</v>
      </c>
      <c r="M6009" s="56"/>
      <c r="N6009" s="1"/>
      <c r="O6009" s="1"/>
      <c r="P6009" s="57"/>
      <c r="Q6009" s="39" t="s">
        <v>54</v>
      </c>
      <c r="R6009" s="68"/>
    </row>
    <row r="6010" spans="1:18" ht="12.75" customHeight="1" x14ac:dyDescent="0.2">
      <c r="A6010" s="38" t="s">
        <v>63</v>
      </c>
      <c r="B6010" s="1"/>
      <c r="C6010" s="1"/>
      <c r="D6010" s="51"/>
      <c r="E6010" s="149" t="s">
        <v>64</v>
      </c>
      <c r="F6010" s="53"/>
      <c r="G6010" s="54" t="s">
        <v>15378</v>
      </c>
      <c r="H6010" s="35">
        <v>1205.53</v>
      </c>
      <c r="I6010" s="1"/>
      <c r="J6010" s="1"/>
      <c r="K6010" s="3">
        <f t="shared" si="96"/>
        <v>1205.53</v>
      </c>
      <c r="L6010" s="41">
        <v>44818</v>
      </c>
      <c r="M6010" s="56"/>
      <c r="N6010" s="1"/>
      <c r="O6010" s="1"/>
      <c r="P6010" s="57"/>
      <c r="Q6010" s="39" t="s">
        <v>54</v>
      </c>
      <c r="R6010" s="68"/>
    </row>
    <row r="6011" spans="1:18" ht="12.75" customHeight="1" x14ac:dyDescent="0.2">
      <c r="A6011" s="38" t="s">
        <v>63</v>
      </c>
      <c r="B6011" s="1"/>
      <c r="C6011" s="1"/>
      <c r="D6011" s="51"/>
      <c r="E6011" s="149" t="s">
        <v>64</v>
      </c>
      <c r="F6011" s="53"/>
      <c r="G6011" s="54" t="s">
        <v>5257</v>
      </c>
      <c r="H6011" s="35">
        <v>1203.3599999999999</v>
      </c>
      <c r="I6011" s="1"/>
      <c r="J6011" s="1"/>
      <c r="K6011" s="3">
        <f t="shared" si="96"/>
        <v>1203.3599999999999</v>
      </c>
      <c r="L6011" s="41">
        <v>44432</v>
      </c>
      <c r="M6011" s="56"/>
      <c r="N6011" s="1"/>
      <c r="O6011" s="1"/>
      <c r="P6011" s="57"/>
      <c r="Q6011" s="39" t="s">
        <v>54</v>
      </c>
      <c r="R6011" s="68"/>
    </row>
    <row r="6012" spans="1:18" ht="12.75" customHeight="1" x14ac:dyDescent="0.2">
      <c r="A6012" s="38" t="s">
        <v>20370</v>
      </c>
      <c r="B6012" s="39" t="s">
        <v>20371</v>
      </c>
      <c r="C6012" s="39" t="s">
        <v>20372</v>
      </c>
      <c r="D6012" s="38">
        <v>103281</v>
      </c>
      <c r="E6012" s="39" t="s">
        <v>376</v>
      </c>
      <c r="F6012" s="38">
        <v>8266016712</v>
      </c>
      <c r="G6012" s="40">
        <v>5403</v>
      </c>
      <c r="H6012" s="2">
        <v>1196.6101694915255</v>
      </c>
      <c r="I6012" s="2"/>
      <c r="J6012" s="2">
        <v>215.3898305084746</v>
      </c>
      <c r="K6012" s="3">
        <f t="shared" si="96"/>
        <v>1412.0000000000002</v>
      </c>
      <c r="L6012" s="41">
        <v>44924</v>
      </c>
      <c r="M6012" s="39">
        <v>1246504477</v>
      </c>
      <c r="N6012" s="39" t="s">
        <v>3282</v>
      </c>
      <c r="O6012" s="40" t="s">
        <v>20373</v>
      </c>
      <c r="P6012" s="41">
        <v>45189</v>
      </c>
      <c r="Q6012" s="42" t="s">
        <v>2417</v>
      </c>
      <c r="R6012" s="68"/>
    </row>
    <row r="6013" spans="1:18" ht="12.75" customHeight="1" x14ac:dyDescent="0.2">
      <c r="A6013" s="38" t="s">
        <v>63</v>
      </c>
      <c r="B6013" s="1"/>
      <c r="C6013" s="1"/>
      <c r="D6013" s="51"/>
      <c r="E6013" s="149" t="s">
        <v>64</v>
      </c>
      <c r="F6013" s="53"/>
      <c r="G6013" s="54" t="s">
        <v>13396</v>
      </c>
      <c r="H6013" s="35">
        <v>1190.8</v>
      </c>
      <c r="I6013" s="1"/>
      <c r="J6013" s="1"/>
      <c r="K6013" s="3">
        <f t="shared" si="96"/>
        <v>1190.8</v>
      </c>
      <c r="L6013" s="41">
        <v>44704</v>
      </c>
      <c r="M6013" s="56"/>
      <c r="N6013" s="1"/>
      <c r="O6013" s="1"/>
      <c r="P6013" s="57"/>
      <c r="Q6013" s="39" t="s">
        <v>54</v>
      </c>
      <c r="R6013" s="68"/>
    </row>
    <row r="6014" spans="1:18" ht="12.75" customHeight="1" x14ac:dyDescent="0.2">
      <c r="A6014" s="38" t="s">
        <v>63</v>
      </c>
      <c r="B6014" s="1"/>
      <c r="C6014" s="1"/>
      <c r="D6014" s="51"/>
      <c r="E6014" s="149" t="s">
        <v>64</v>
      </c>
      <c r="F6014" s="53"/>
      <c r="G6014" s="54" t="s">
        <v>16195</v>
      </c>
      <c r="H6014" s="35">
        <v>1190.4000000000001</v>
      </c>
      <c r="I6014" s="1"/>
      <c r="J6014" s="1"/>
      <c r="K6014" s="3">
        <f t="shared" si="96"/>
        <v>1190.4000000000001</v>
      </c>
      <c r="L6014" s="41">
        <v>44883</v>
      </c>
      <c r="M6014" s="56"/>
      <c r="N6014" s="1"/>
      <c r="O6014" s="1"/>
      <c r="P6014" s="57"/>
      <c r="Q6014" s="39" t="s">
        <v>54</v>
      </c>
      <c r="R6014" s="68"/>
    </row>
    <row r="6015" spans="1:18" ht="12.75" customHeight="1" x14ac:dyDescent="0.2">
      <c r="A6015" s="38" t="s">
        <v>6167</v>
      </c>
      <c r="B6015" s="1"/>
      <c r="C6015" s="1"/>
      <c r="D6015" s="51"/>
      <c r="E6015" s="39" t="s">
        <v>6168</v>
      </c>
      <c r="F6015" s="53"/>
      <c r="G6015" s="54" t="s">
        <v>18597</v>
      </c>
      <c r="H6015" s="35">
        <v>1190.4000000000001</v>
      </c>
      <c r="I6015" s="1"/>
      <c r="J6015" s="1"/>
      <c r="K6015" s="3">
        <f t="shared" si="96"/>
        <v>1190.4000000000001</v>
      </c>
      <c r="L6015" s="63"/>
      <c r="M6015" s="56"/>
      <c r="N6015" s="1"/>
      <c r="O6015" s="1"/>
      <c r="P6015" s="57"/>
      <c r="Q6015" s="42" t="s">
        <v>2417</v>
      </c>
      <c r="R6015" s="68"/>
    </row>
    <row r="6016" spans="1:18" ht="12.75" customHeight="1" x14ac:dyDescent="0.2">
      <c r="A6016" s="38" t="s">
        <v>9777</v>
      </c>
      <c r="B6016" s="39" t="s">
        <v>9778</v>
      </c>
      <c r="C6016" s="39" t="s">
        <v>9779</v>
      </c>
      <c r="D6016" s="38">
        <v>703046</v>
      </c>
      <c r="E6016" s="87" t="s">
        <v>678</v>
      </c>
      <c r="F6016" s="38">
        <v>8266012991</v>
      </c>
      <c r="G6016" s="40" t="s">
        <v>9780</v>
      </c>
      <c r="H6016" s="2">
        <v>1190</v>
      </c>
      <c r="I6016" s="2"/>
      <c r="J6016" s="2">
        <v>0</v>
      </c>
      <c r="K6016" s="3">
        <f t="shared" si="96"/>
        <v>1190</v>
      </c>
      <c r="L6016" s="41">
        <v>44555.729166666664</v>
      </c>
      <c r="M6016" s="39">
        <v>3445023984</v>
      </c>
      <c r="N6016" s="39" t="s">
        <v>2691</v>
      </c>
      <c r="O6016" s="40" t="s">
        <v>9781</v>
      </c>
      <c r="P6016" s="41">
        <v>44586</v>
      </c>
      <c r="Q6016" s="62" t="s">
        <v>27</v>
      </c>
      <c r="R6016" s="68"/>
    </row>
    <row r="6017" spans="1:18" ht="12.75" customHeight="1" x14ac:dyDescent="0.2">
      <c r="A6017" s="38" t="s">
        <v>7963</v>
      </c>
      <c r="B6017" s="42" t="s">
        <v>7964</v>
      </c>
      <c r="C6017" s="42" t="s">
        <v>7965</v>
      </c>
      <c r="D6017" s="38">
        <v>508615</v>
      </c>
      <c r="E6017" s="42" t="s">
        <v>6770</v>
      </c>
      <c r="F6017" s="38">
        <v>8266012480</v>
      </c>
      <c r="G6017" s="40" t="s">
        <v>7966</v>
      </c>
      <c r="H6017" s="3">
        <v>1183.8983050847457</v>
      </c>
      <c r="I6017" s="3"/>
      <c r="J6017" s="3">
        <v>213.10169491525423</v>
      </c>
      <c r="K6017" s="3">
        <f t="shared" si="96"/>
        <v>1397</v>
      </c>
      <c r="L6017" s="41">
        <v>44459.729166666664</v>
      </c>
      <c r="M6017" s="39">
        <v>7482105204</v>
      </c>
      <c r="N6017" s="42" t="s">
        <v>315</v>
      </c>
      <c r="O6017" s="42"/>
      <c r="P6017" s="60"/>
      <c r="Q6017" s="42" t="s">
        <v>243</v>
      </c>
      <c r="R6017" s="68"/>
    </row>
    <row r="6018" spans="1:18" ht="12.75" customHeight="1" x14ac:dyDescent="0.2">
      <c r="A6018" s="38" t="s">
        <v>6167</v>
      </c>
      <c r="B6018" s="1"/>
      <c r="C6018" s="1"/>
      <c r="D6018" s="51"/>
      <c r="E6018" s="39" t="s">
        <v>6168</v>
      </c>
      <c r="F6018" s="53"/>
      <c r="G6018" s="54" t="s">
        <v>15172</v>
      </c>
      <c r="H6018" s="35">
        <v>1181.2</v>
      </c>
      <c r="I6018" s="1"/>
      <c r="J6018" s="1"/>
      <c r="K6018" s="3">
        <f t="shared" si="96"/>
        <v>1181.2</v>
      </c>
      <c r="L6018" s="63"/>
      <c r="M6018" s="56"/>
      <c r="N6018" s="1"/>
      <c r="O6018" s="1"/>
      <c r="P6018" s="57"/>
      <c r="Q6018" s="42" t="s">
        <v>2417</v>
      </c>
      <c r="R6018" s="68"/>
    </row>
    <row r="6019" spans="1:18" ht="12.75" customHeight="1" x14ac:dyDescent="0.2">
      <c r="A6019" s="38" t="s">
        <v>63</v>
      </c>
      <c r="B6019" s="1"/>
      <c r="C6019" s="1"/>
      <c r="D6019" s="51"/>
      <c r="E6019" s="149" t="s">
        <v>64</v>
      </c>
      <c r="F6019" s="53"/>
      <c r="G6019" s="54" t="s">
        <v>9064</v>
      </c>
      <c r="H6019" s="35">
        <v>1173.5999999999999</v>
      </c>
      <c r="I6019" s="1"/>
      <c r="J6019" s="1"/>
      <c r="K6019" s="3">
        <f t="shared" si="96"/>
        <v>1173.5999999999999</v>
      </c>
      <c r="L6019" s="41">
        <v>44547</v>
      </c>
      <c r="M6019" s="56"/>
      <c r="N6019" s="1"/>
      <c r="O6019" s="1"/>
      <c r="P6019" s="57"/>
      <c r="Q6019" s="39" t="s">
        <v>54</v>
      </c>
      <c r="R6019" s="68"/>
    </row>
    <row r="6020" spans="1:18" ht="12.75" customHeight="1" x14ac:dyDescent="0.2">
      <c r="A6020" s="38" t="s">
        <v>63</v>
      </c>
      <c r="B6020" s="1"/>
      <c r="C6020" s="1"/>
      <c r="D6020" s="51"/>
      <c r="E6020" s="149" t="s">
        <v>64</v>
      </c>
      <c r="F6020" s="53"/>
      <c r="G6020" s="54" t="s">
        <v>9137</v>
      </c>
      <c r="H6020" s="35">
        <v>1173.5999999999999</v>
      </c>
      <c r="I6020" s="1"/>
      <c r="J6020" s="1"/>
      <c r="K6020" s="3">
        <f t="shared" si="96"/>
        <v>1173.5999999999999</v>
      </c>
      <c r="L6020" s="41">
        <v>44551</v>
      </c>
      <c r="M6020" s="56"/>
      <c r="N6020" s="1"/>
      <c r="O6020" s="1"/>
      <c r="P6020" s="57"/>
      <c r="Q6020" s="39" t="s">
        <v>54</v>
      </c>
      <c r="R6020" s="68"/>
    </row>
    <row r="6021" spans="1:18" ht="12.75" customHeight="1" x14ac:dyDescent="0.2">
      <c r="A6021" s="38" t="s">
        <v>63</v>
      </c>
      <c r="B6021" s="1"/>
      <c r="C6021" s="1"/>
      <c r="D6021" s="51"/>
      <c r="E6021" s="149" t="s">
        <v>64</v>
      </c>
      <c r="F6021" s="53"/>
      <c r="G6021" s="54" t="s">
        <v>9142</v>
      </c>
      <c r="H6021" s="35">
        <v>1173.5999999999999</v>
      </c>
      <c r="I6021" s="1"/>
      <c r="J6021" s="1"/>
      <c r="K6021" s="3">
        <f t="shared" si="96"/>
        <v>1173.5999999999999</v>
      </c>
      <c r="L6021" s="41">
        <v>44552</v>
      </c>
      <c r="M6021" s="56"/>
      <c r="N6021" s="1"/>
      <c r="O6021" s="1"/>
      <c r="P6021" s="57"/>
      <c r="Q6021" s="39" t="s">
        <v>54</v>
      </c>
      <c r="R6021" s="68"/>
    </row>
    <row r="6022" spans="1:18" ht="12.75" customHeight="1" x14ac:dyDescent="0.2">
      <c r="A6022" s="38" t="s">
        <v>63</v>
      </c>
      <c r="B6022" s="1"/>
      <c r="C6022" s="1"/>
      <c r="D6022" s="51"/>
      <c r="E6022" s="149" t="s">
        <v>64</v>
      </c>
      <c r="F6022" s="53"/>
      <c r="G6022" s="54" t="s">
        <v>9292</v>
      </c>
      <c r="H6022" s="35">
        <v>1173.5999999999999</v>
      </c>
      <c r="I6022" s="1"/>
      <c r="J6022" s="1"/>
      <c r="K6022" s="3">
        <f t="shared" ref="K6022:K6085" si="97">SUM(H6022:J6022)</f>
        <v>1173.5999999999999</v>
      </c>
      <c r="L6022" s="41">
        <v>44557</v>
      </c>
      <c r="M6022" s="56"/>
      <c r="N6022" s="1"/>
      <c r="O6022" s="1"/>
      <c r="P6022" s="57"/>
      <c r="Q6022" s="39" t="s">
        <v>54</v>
      </c>
      <c r="R6022" s="68"/>
    </row>
    <row r="6023" spans="1:18" ht="12.75" customHeight="1" x14ac:dyDescent="0.2">
      <c r="A6023" s="38" t="s">
        <v>63</v>
      </c>
      <c r="B6023" s="1"/>
      <c r="C6023" s="1"/>
      <c r="D6023" s="51"/>
      <c r="E6023" s="149" t="s">
        <v>64</v>
      </c>
      <c r="F6023" s="53"/>
      <c r="G6023" s="54" t="s">
        <v>9533</v>
      </c>
      <c r="H6023" s="35">
        <v>1173.5999999999999</v>
      </c>
      <c r="I6023" s="1"/>
      <c r="J6023" s="1"/>
      <c r="K6023" s="3">
        <f t="shared" si="97"/>
        <v>1173.5999999999999</v>
      </c>
      <c r="L6023" s="41">
        <v>44561</v>
      </c>
      <c r="M6023" s="56"/>
      <c r="N6023" s="1"/>
      <c r="O6023" s="1"/>
      <c r="P6023" s="57"/>
      <c r="Q6023" s="39" t="s">
        <v>54</v>
      </c>
      <c r="R6023" s="68"/>
    </row>
    <row r="6024" spans="1:18" ht="12.75" customHeight="1" x14ac:dyDescent="0.2">
      <c r="A6024" s="38" t="s">
        <v>63</v>
      </c>
      <c r="B6024" s="1"/>
      <c r="C6024" s="1"/>
      <c r="D6024" s="51"/>
      <c r="E6024" s="149" t="s">
        <v>64</v>
      </c>
      <c r="F6024" s="53"/>
      <c r="G6024" s="54" t="s">
        <v>9602</v>
      </c>
      <c r="H6024" s="35">
        <v>1173.5999999999999</v>
      </c>
      <c r="I6024" s="1"/>
      <c r="J6024" s="1"/>
      <c r="K6024" s="3">
        <f t="shared" si="97"/>
        <v>1173.5999999999999</v>
      </c>
      <c r="L6024" s="41">
        <v>44564</v>
      </c>
      <c r="M6024" s="56"/>
      <c r="N6024" s="1"/>
      <c r="O6024" s="1"/>
      <c r="P6024" s="57"/>
      <c r="Q6024" s="39" t="s">
        <v>54</v>
      </c>
      <c r="R6024" s="68"/>
    </row>
    <row r="6025" spans="1:18" ht="12.75" customHeight="1" x14ac:dyDescent="0.2">
      <c r="A6025" s="38" t="s">
        <v>63</v>
      </c>
      <c r="B6025" s="1"/>
      <c r="C6025" s="1"/>
      <c r="D6025" s="51"/>
      <c r="E6025" s="149" t="s">
        <v>64</v>
      </c>
      <c r="F6025" s="53"/>
      <c r="G6025" s="54" t="s">
        <v>9869</v>
      </c>
      <c r="H6025" s="35">
        <v>1173.5999999999999</v>
      </c>
      <c r="I6025" s="1"/>
      <c r="J6025" s="1"/>
      <c r="K6025" s="3">
        <f t="shared" si="97"/>
        <v>1173.5999999999999</v>
      </c>
      <c r="L6025" s="41">
        <v>44569</v>
      </c>
      <c r="M6025" s="56"/>
      <c r="N6025" s="1"/>
      <c r="O6025" s="1"/>
      <c r="P6025" s="57"/>
      <c r="Q6025" s="39" t="s">
        <v>54</v>
      </c>
      <c r="R6025" s="68"/>
    </row>
    <row r="6026" spans="1:18" ht="12.75" customHeight="1" x14ac:dyDescent="0.2">
      <c r="A6026" s="38" t="s">
        <v>63</v>
      </c>
      <c r="B6026" s="1"/>
      <c r="C6026" s="1"/>
      <c r="D6026" s="51"/>
      <c r="E6026" s="149" t="s">
        <v>64</v>
      </c>
      <c r="F6026" s="53"/>
      <c r="G6026" s="54" t="s">
        <v>9919</v>
      </c>
      <c r="H6026" s="35">
        <v>1173.5999999999999</v>
      </c>
      <c r="I6026" s="1"/>
      <c r="J6026" s="1"/>
      <c r="K6026" s="3">
        <f t="shared" si="97"/>
        <v>1173.5999999999999</v>
      </c>
      <c r="L6026" s="41">
        <v>44575</v>
      </c>
      <c r="M6026" s="56"/>
      <c r="N6026" s="1"/>
      <c r="O6026" s="1"/>
      <c r="P6026" s="57"/>
      <c r="Q6026" s="39" t="s">
        <v>54</v>
      </c>
      <c r="R6026" s="68"/>
    </row>
    <row r="6027" spans="1:18" ht="12.75" customHeight="1" x14ac:dyDescent="0.2">
      <c r="A6027" s="38" t="s">
        <v>63</v>
      </c>
      <c r="B6027" s="1"/>
      <c r="C6027" s="1"/>
      <c r="D6027" s="51"/>
      <c r="E6027" s="149" t="s">
        <v>64</v>
      </c>
      <c r="F6027" s="53"/>
      <c r="G6027" s="54" t="s">
        <v>10361</v>
      </c>
      <c r="H6027" s="35">
        <v>1173.5999999999999</v>
      </c>
      <c r="I6027" s="1"/>
      <c r="J6027" s="1"/>
      <c r="K6027" s="3">
        <f t="shared" si="97"/>
        <v>1173.5999999999999</v>
      </c>
      <c r="L6027" s="41">
        <v>44595</v>
      </c>
      <c r="M6027" s="56"/>
      <c r="N6027" s="1"/>
      <c r="O6027" s="1"/>
      <c r="P6027" s="57"/>
      <c r="Q6027" s="39" t="s">
        <v>54</v>
      </c>
      <c r="R6027" s="68"/>
    </row>
    <row r="6028" spans="1:18" ht="12.75" customHeight="1" x14ac:dyDescent="0.2">
      <c r="A6028" s="38" t="s">
        <v>63</v>
      </c>
      <c r="B6028" s="1"/>
      <c r="C6028" s="1"/>
      <c r="D6028" s="51"/>
      <c r="E6028" s="149" t="s">
        <v>64</v>
      </c>
      <c r="F6028" s="53"/>
      <c r="G6028" s="54" t="s">
        <v>13463</v>
      </c>
      <c r="H6028" s="35">
        <v>1173.5999999999999</v>
      </c>
      <c r="I6028" s="1"/>
      <c r="J6028" s="1"/>
      <c r="K6028" s="3">
        <f t="shared" si="97"/>
        <v>1173.5999999999999</v>
      </c>
      <c r="L6028" s="41">
        <v>44708</v>
      </c>
      <c r="M6028" s="56"/>
      <c r="N6028" s="1"/>
      <c r="O6028" s="1"/>
      <c r="P6028" s="57"/>
      <c r="Q6028" s="39" t="s">
        <v>54</v>
      </c>
      <c r="R6028" s="68"/>
    </row>
    <row r="6029" spans="1:18" ht="12.75" customHeight="1" x14ac:dyDescent="0.2">
      <c r="A6029" s="38" t="s">
        <v>63</v>
      </c>
      <c r="B6029" s="1"/>
      <c r="C6029" s="1"/>
      <c r="D6029" s="51"/>
      <c r="E6029" s="149" t="s">
        <v>64</v>
      </c>
      <c r="F6029" s="53"/>
      <c r="G6029" s="54" t="s">
        <v>14256</v>
      </c>
      <c r="H6029" s="35">
        <v>1161.58</v>
      </c>
      <c r="I6029" s="1"/>
      <c r="J6029" s="1"/>
      <c r="K6029" s="3">
        <f t="shared" si="97"/>
        <v>1161.58</v>
      </c>
      <c r="L6029" s="41">
        <v>44750</v>
      </c>
      <c r="M6029" s="56"/>
      <c r="N6029" s="1"/>
      <c r="O6029" s="1"/>
      <c r="P6029" s="57"/>
      <c r="Q6029" s="39" t="s">
        <v>54</v>
      </c>
      <c r="R6029" s="68"/>
    </row>
    <row r="6030" spans="1:18" ht="12.75" customHeight="1" x14ac:dyDescent="0.2">
      <c r="A6030" s="38" t="s">
        <v>63</v>
      </c>
      <c r="B6030" s="1"/>
      <c r="C6030" s="1"/>
      <c r="D6030" s="51"/>
      <c r="E6030" s="149" t="s">
        <v>64</v>
      </c>
      <c r="F6030" s="53"/>
      <c r="G6030" s="54" t="s">
        <v>19247</v>
      </c>
      <c r="H6030" s="35">
        <v>1142.92</v>
      </c>
      <c r="I6030" s="1"/>
      <c r="J6030" s="1"/>
      <c r="K6030" s="3">
        <f t="shared" si="97"/>
        <v>1142.92</v>
      </c>
      <c r="L6030" s="41">
        <v>45071</v>
      </c>
      <c r="M6030" s="56"/>
      <c r="N6030" s="1"/>
      <c r="O6030" s="1"/>
      <c r="P6030" s="57"/>
      <c r="Q6030" s="39" t="s">
        <v>54</v>
      </c>
      <c r="R6030" s="68"/>
    </row>
    <row r="6031" spans="1:18" ht="12.75" customHeight="1" x14ac:dyDescent="0.2">
      <c r="A6031" s="38" t="s">
        <v>6167</v>
      </c>
      <c r="B6031" s="1"/>
      <c r="C6031" s="1"/>
      <c r="D6031" s="51"/>
      <c r="E6031" s="39" t="s">
        <v>6168</v>
      </c>
      <c r="F6031" s="53"/>
      <c r="G6031" s="54" t="s">
        <v>14815</v>
      </c>
      <c r="H6031" s="35">
        <v>1135</v>
      </c>
      <c r="I6031" s="1"/>
      <c r="J6031" s="1"/>
      <c r="K6031" s="3">
        <f t="shared" si="97"/>
        <v>1135</v>
      </c>
      <c r="L6031" s="63"/>
      <c r="M6031" s="56"/>
      <c r="N6031" s="1"/>
      <c r="O6031" s="1"/>
      <c r="P6031" s="57"/>
      <c r="Q6031" s="42" t="s">
        <v>2417</v>
      </c>
      <c r="R6031" s="68"/>
    </row>
    <row r="6032" spans="1:18" ht="12.75" customHeight="1" x14ac:dyDescent="0.2">
      <c r="A6032" s="38" t="s">
        <v>63</v>
      </c>
      <c r="B6032" s="1"/>
      <c r="C6032" s="1"/>
      <c r="D6032" s="51"/>
      <c r="E6032" s="149" t="s">
        <v>64</v>
      </c>
      <c r="F6032" s="53"/>
      <c r="G6032" s="54" t="s">
        <v>9930</v>
      </c>
      <c r="H6032" s="35">
        <v>1134.97</v>
      </c>
      <c r="I6032" s="1"/>
      <c r="J6032" s="1"/>
      <c r="K6032" s="3">
        <f t="shared" si="97"/>
        <v>1134.97</v>
      </c>
      <c r="L6032" s="41">
        <v>44576</v>
      </c>
      <c r="M6032" s="56"/>
      <c r="N6032" s="1"/>
      <c r="O6032" s="1"/>
      <c r="P6032" s="57"/>
      <c r="Q6032" s="39" t="s">
        <v>54</v>
      </c>
      <c r="R6032" s="68"/>
    </row>
    <row r="6033" spans="1:18" ht="12.75" customHeight="1" x14ac:dyDescent="0.2">
      <c r="A6033" s="38" t="s">
        <v>1434</v>
      </c>
      <c r="B6033" s="42"/>
      <c r="C6033" s="42"/>
      <c r="D6033" s="38"/>
      <c r="E6033" s="42" t="s">
        <v>1435</v>
      </c>
      <c r="F6033" s="38"/>
      <c r="G6033" s="40" t="s">
        <v>10920</v>
      </c>
      <c r="H6033" s="3">
        <v>1134.97</v>
      </c>
      <c r="I6033" s="3"/>
      <c r="J6033" s="3"/>
      <c r="K6033" s="3">
        <f t="shared" si="97"/>
        <v>1134.97</v>
      </c>
      <c r="L6033" s="41">
        <v>44608</v>
      </c>
      <c r="M6033" s="39"/>
      <c r="N6033" s="42"/>
      <c r="O6033" s="42"/>
      <c r="P6033" s="60"/>
      <c r="Q6033" s="42" t="s">
        <v>243</v>
      </c>
      <c r="R6033" s="68"/>
    </row>
    <row r="6034" spans="1:18" ht="12.75" customHeight="1" x14ac:dyDescent="0.2">
      <c r="A6034" s="38" t="s">
        <v>63</v>
      </c>
      <c r="B6034" s="1"/>
      <c r="C6034" s="1"/>
      <c r="D6034" s="51"/>
      <c r="E6034" s="149" t="s">
        <v>64</v>
      </c>
      <c r="F6034" s="53"/>
      <c r="G6034" s="54" t="s">
        <v>9867</v>
      </c>
      <c r="H6034" s="35">
        <v>1134.94</v>
      </c>
      <c r="I6034" s="1"/>
      <c r="J6034" s="1"/>
      <c r="K6034" s="3">
        <f t="shared" si="97"/>
        <v>1134.94</v>
      </c>
      <c r="L6034" s="41">
        <v>44569</v>
      </c>
      <c r="M6034" s="56"/>
      <c r="N6034" s="1"/>
      <c r="O6034" s="1"/>
      <c r="P6034" s="57"/>
      <c r="Q6034" s="39" t="s">
        <v>54</v>
      </c>
      <c r="R6034" s="68"/>
    </row>
    <row r="6035" spans="1:18" ht="12.75" customHeight="1" x14ac:dyDescent="0.2">
      <c r="A6035" s="38" t="s">
        <v>63</v>
      </c>
      <c r="B6035" s="1"/>
      <c r="C6035" s="1"/>
      <c r="D6035" s="51"/>
      <c r="E6035" s="149" t="s">
        <v>64</v>
      </c>
      <c r="F6035" s="53"/>
      <c r="G6035" s="54" t="s">
        <v>16170</v>
      </c>
      <c r="H6035" s="35">
        <v>1133.3399999999999</v>
      </c>
      <c r="I6035" s="1"/>
      <c r="J6035" s="1"/>
      <c r="K6035" s="3">
        <f t="shared" si="97"/>
        <v>1133.3399999999999</v>
      </c>
      <c r="L6035" s="41">
        <v>44881</v>
      </c>
      <c r="M6035" s="56"/>
      <c r="N6035" s="1"/>
      <c r="O6035" s="1"/>
      <c r="P6035" s="57"/>
      <c r="Q6035" s="39" t="s">
        <v>54</v>
      </c>
      <c r="R6035" s="68"/>
    </row>
    <row r="6036" spans="1:18" ht="12.75" customHeight="1" x14ac:dyDescent="0.2">
      <c r="A6036" s="38" t="s">
        <v>6167</v>
      </c>
      <c r="B6036" s="1"/>
      <c r="C6036" s="1"/>
      <c r="D6036" s="51"/>
      <c r="E6036" s="39" t="s">
        <v>6168</v>
      </c>
      <c r="F6036" s="53"/>
      <c r="G6036" s="54" t="s">
        <v>18910</v>
      </c>
      <c r="H6036" s="35">
        <v>1125.96</v>
      </c>
      <c r="I6036" s="1"/>
      <c r="J6036" s="1"/>
      <c r="K6036" s="3">
        <f t="shared" si="97"/>
        <v>1125.96</v>
      </c>
      <c r="L6036" s="63"/>
      <c r="M6036" s="56"/>
      <c r="N6036" s="1"/>
      <c r="O6036" s="1"/>
      <c r="P6036" s="57"/>
      <c r="Q6036" s="42" t="s">
        <v>2417</v>
      </c>
      <c r="R6036" s="68"/>
    </row>
    <row r="6037" spans="1:18" ht="12.75" customHeight="1" x14ac:dyDescent="0.2">
      <c r="A6037" s="38" t="s">
        <v>63</v>
      </c>
      <c r="B6037" s="1"/>
      <c r="C6037" s="1"/>
      <c r="D6037" s="51"/>
      <c r="E6037" s="149" t="s">
        <v>64</v>
      </c>
      <c r="F6037" s="53"/>
      <c r="G6037" s="54" t="s">
        <v>11110</v>
      </c>
      <c r="H6037" s="35">
        <v>1120.01</v>
      </c>
      <c r="I6037" s="1"/>
      <c r="J6037" s="1"/>
      <c r="K6037" s="3">
        <f t="shared" si="97"/>
        <v>1120.01</v>
      </c>
      <c r="L6037" s="41">
        <v>44616</v>
      </c>
      <c r="M6037" s="56"/>
      <c r="N6037" s="1"/>
      <c r="O6037" s="1"/>
      <c r="P6037" s="57"/>
      <c r="Q6037" s="39" t="s">
        <v>54</v>
      </c>
      <c r="R6037" s="68"/>
    </row>
    <row r="6038" spans="1:18" ht="12.75" customHeight="1" x14ac:dyDescent="0.2">
      <c r="A6038" s="38" t="s">
        <v>63</v>
      </c>
      <c r="B6038" s="1"/>
      <c r="C6038" s="1"/>
      <c r="D6038" s="51"/>
      <c r="E6038" s="149" t="s">
        <v>64</v>
      </c>
      <c r="F6038" s="53"/>
      <c r="G6038" s="54" t="s">
        <v>11111</v>
      </c>
      <c r="H6038" s="35">
        <v>1120.01</v>
      </c>
      <c r="I6038" s="1"/>
      <c r="J6038" s="1"/>
      <c r="K6038" s="3">
        <f t="shared" si="97"/>
        <v>1120.01</v>
      </c>
      <c r="L6038" s="41">
        <v>44616</v>
      </c>
      <c r="M6038" s="56"/>
      <c r="N6038" s="1"/>
      <c r="O6038" s="1"/>
      <c r="P6038" s="57"/>
      <c r="Q6038" s="39" t="s">
        <v>54</v>
      </c>
      <c r="R6038" s="68"/>
    </row>
    <row r="6039" spans="1:18" ht="12.75" customHeight="1" x14ac:dyDescent="0.2">
      <c r="A6039" s="38" t="s">
        <v>63</v>
      </c>
      <c r="B6039" s="1"/>
      <c r="C6039" s="1"/>
      <c r="D6039" s="51"/>
      <c r="E6039" s="149" t="s">
        <v>64</v>
      </c>
      <c r="F6039" s="53"/>
      <c r="G6039" s="54" t="s">
        <v>10926</v>
      </c>
      <c r="H6039" s="35">
        <v>1120</v>
      </c>
      <c r="I6039" s="1"/>
      <c r="J6039" s="1"/>
      <c r="K6039" s="3">
        <f t="shared" si="97"/>
        <v>1120</v>
      </c>
      <c r="L6039" s="41">
        <v>44609</v>
      </c>
      <c r="M6039" s="56"/>
      <c r="N6039" s="1"/>
      <c r="O6039" s="1"/>
      <c r="P6039" s="57"/>
      <c r="Q6039" s="39" t="s">
        <v>54</v>
      </c>
      <c r="R6039" s="68"/>
    </row>
    <row r="6040" spans="1:18" ht="12.75" customHeight="1" x14ac:dyDescent="0.2">
      <c r="A6040" s="38" t="s">
        <v>63</v>
      </c>
      <c r="B6040" s="1"/>
      <c r="C6040" s="1"/>
      <c r="D6040" s="51"/>
      <c r="E6040" s="149" t="s">
        <v>64</v>
      </c>
      <c r="F6040" s="53"/>
      <c r="G6040" s="54" t="s">
        <v>11682</v>
      </c>
      <c r="H6040" s="35">
        <v>1120</v>
      </c>
      <c r="I6040" s="1"/>
      <c r="J6040" s="1"/>
      <c r="K6040" s="3">
        <f t="shared" si="97"/>
        <v>1120</v>
      </c>
      <c r="L6040" s="41">
        <v>44637</v>
      </c>
      <c r="M6040" s="56"/>
      <c r="N6040" s="1"/>
      <c r="O6040" s="1"/>
      <c r="P6040" s="57"/>
      <c r="Q6040" s="39" t="s">
        <v>54</v>
      </c>
      <c r="R6040" s="68"/>
    </row>
    <row r="6041" spans="1:18" ht="12.75" customHeight="1" x14ac:dyDescent="0.2">
      <c r="A6041" s="38" t="s">
        <v>63</v>
      </c>
      <c r="B6041" s="1"/>
      <c r="C6041" s="1"/>
      <c r="D6041" s="51"/>
      <c r="E6041" s="149" t="s">
        <v>64</v>
      </c>
      <c r="F6041" s="53"/>
      <c r="G6041" s="54" t="s">
        <v>15477</v>
      </c>
      <c r="H6041" s="35">
        <v>1120</v>
      </c>
      <c r="I6041" s="1"/>
      <c r="J6041" s="1"/>
      <c r="K6041" s="3">
        <f t="shared" si="97"/>
        <v>1120</v>
      </c>
      <c r="L6041" s="41">
        <v>44830</v>
      </c>
      <c r="M6041" s="56"/>
      <c r="N6041" s="1"/>
      <c r="O6041" s="1"/>
      <c r="P6041" s="57"/>
      <c r="Q6041" s="39" t="s">
        <v>54</v>
      </c>
      <c r="R6041" s="68"/>
    </row>
    <row r="6042" spans="1:18" ht="12.75" customHeight="1" x14ac:dyDescent="0.2">
      <c r="A6042" s="38" t="s">
        <v>63</v>
      </c>
      <c r="B6042" s="1"/>
      <c r="C6042" s="1"/>
      <c r="D6042" s="51"/>
      <c r="E6042" s="149" t="s">
        <v>64</v>
      </c>
      <c r="F6042" s="53"/>
      <c r="G6042" s="54" t="s">
        <v>16344</v>
      </c>
      <c r="H6042" s="35">
        <v>1120</v>
      </c>
      <c r="I6042" s="1"/>
      <c r="J6042" s="1"/>
      <c r="K6042" s="3">
        <f t="shared" si="97"/>
        <v>1120</v>
      </c>
      <c r="L6042" s="41">
        <v>44894</v>
      </c>
      <c r="M6042" s="56"/>
      <c r="N6042" s="1"/>
      <c r="O6042" s="1"/>
      <c r="P6042" s="57"/>
      <c r="Q6042" s="39" t="s">
        <v>54</v>
      </c>
      <c r="R6042" s="68"/>
    </row>
    <row r="6043" spans="1:18" ht="12.75" customHeight="1" x14ac:dyDescent="0.2">
      <c r="A6043" s="38" t="s">
        <v>63</v>
      </c>
      <c r="B6043" s="1"/>
      <c r="C6043" s="1"/>
      <c r="D6043" s="51"/>
      <c r="E6043" s="149" t="s">
        <v>64</v>
      </c>
      <c r="F6043" s="53"/>
      <c r="G6043" s="54" t="s">
        <v>16960</v>
      </c>
      <c r="H6043" s="35">
        <v>1120</v>
      </c>
      <c r="I6043" s="1"/>
      <c r="J6043" s="1"/>
      <c r="K6043" s="3">
        <f t="shared" si="97"/>
        <v>1120</v>
      </c>
      <c r="L6043" s="41">
        <v>44935</v>
      </c>
      <c r="M6043" s="56"/>
      <c r="N6043" s="1"/>
      <c r="O6043" s="1"/>
      <c r="P6043" s="57"/>
      <c r="Q6043" s="39" t="s">
        <v>54</v>
      </c>
      <c r="R6043" s="68"/>
    </row>
    <row r="6044" spans="1:18" ht="12.75" customHeight="1" x14ac:dyDescent="0.2">
      <c r="A6044" s="38" t="s">
        <v>63</v>
      </c>
      <c r="B6044" s="1"/>
      <c r="C6044" s="1"/>
      <c r="D6044" s="51"/>
      <c r="E6044" s="149" t="s">
        <v>64</v>
      </c>
      <c r="F6044" s="53"/>
      <c r="G6044" s="54" t="s">
        <v>17176</v>
      </c>
      <c r="H6044" s="35">
        <v>1120</v>
      </c>
      <c r="I6044" s="1"/>
      <c r="J6044" s="1"/>
      <c r="K6044" s="3">
        <f t="shared" si="97"/>
        <v>1120</v>
      </c>
      <c r="L6044" s="41">
        <v>44942</v>
      </c>
      <c r="M6044" s="56"/>
      <c r="N6044" s="1"/>
      <c r="O6044" s="1"/>
      <c r="P6044" s="57"/>
      <c r="Q6044" s="39" t="s">
        <v>54</v>
      </c>
      <c r="R6044" s="68"/>
    </row>
    <row r="6045" spans="1:18" ht="12.75" customHeight="1" x14ac:dyDescent="0.2">
      <c r="A6045" s="38" t="s">
        <v>1434</v>
      </c>
      <c r="B6045" s="42"/>
      <c r="C6045" s="42"/>
      <c r="D6045" s="38"/>
      <c r="E6045" s="42" t="s">
        <v>1435</v>
      </c>
      <c r="F6045" s="38"/>
      <c r="G6045" s="40" t="s">
        <v>8439</v>
      </c>
      <c r="H6045" s="3">
        <v>1100.55</v>
      </c>
      <c r="I6045" s="3"/>
      <c r="J6045" s="3"/>
      <c r="K6045" s="3">
        <f t="shared" si="97"/>
        <v>1100.55</v>
      </c>
      <c r="L6045" s="41">
        <v>44527</v>
      </c>
      <c r="M6045" s="39"/>
      <c r="N6045" s="42"/>
      <c r="O6045" s="42"/>
      <c r="P6045" s="60"/>
      <c r="Q6045" s="42" t="s">
        <v>243</v>
      </c>
      <c r="R6045" s="68"/>
    </row>
    <row r="6046" spans="1:18" ht="12.75" customHeight="1" x14ac:dyDescent="0.2">
      <c r="A6046" s="38" t="s">
        <v>63</v>
      </c>
      <c r="B6046" s="1"/>
      <c r="C6046" s="1"/>
      <c r="D6046" s="51"/>
      <c r="E6046" s="149" t="s">
        <v>64</v>
      </c>
      <c r="F6046" s="53"/>
      <c r="G6046" s="54" t="s">
        <v>16260</v>
      </c>
      <c r="H6046" s="35">
        <v>1092</v>
      </c>
      <c r="I6046" s="1"/>
      <c r="J6046" s="1"/>
      <c r="K6046" s="3">
        <f t="shared" si="97"/>
        <v>1092</v>
      </c>
      <c r="L6046" s="41">
        <v>44890</v>
      </c>
      <c r="M6046" s="56"/>
      <c r="N6046" s="1"/>
      <c r="O6046" s="1"/>
      <c r="P6046" s="57"/>
      <c r="Q6046" s="39" t="s">
        <v>54</v>
      </c>
      <c r="R6046" s="68"/>
    </row>
    <row r="6047" spans="1:18" ht="12.75" customHeight="1" x14ac:dyDescent="0.2">
      <c r="A6047" s="38" t="s">
        <v>6167</v>
      </c>
      <c r="B6047" s="1"/>
      <c r="C6047" s="1"/>
      <c r="D6047" s="51"/>
      <c r="E6047" s="39" t="s">
        <v>6168</v>
      </c>
      <c r="F6047" s="53"/>
      <c r="G6047" s="54" t="s">
        <v>15617</v>
      </c>
      <c r="H6047" s="35">
        <v>1073.9100000000001</v>
      </c>
      <c r="I6047" s="1"/>
      <c r="J6047" s="1"/>
      <c r="K6047" s="3">
        <f t="shared" si="97"/>
        <v>1073.9100000000001</v>
      </c>
      <c r="L6047" s="63"/>
      <c r="M6047" s="56"/>
      <c r="N6047" s="1"/>
      <c r="O6047" s="1"/>
      <c r="P6047" s="57"/>
      <c r="Q6047" s="42" t="s">
        <v>2417</v>
      </c>
      <c r="R6047" s="68"/>
    </row>
    <row r="6048" spans="1:18" ht="12.75" customHeight="1" x14ac:dyDescent="0.2">
      <c r="A6048" s="38" t="s">
        <v>63</v>
      </c>
      <c r="B6048" s="1"/>
      <c r="C6048" s="1"/>
      <c r="D6048" s="51"/>
      <c r="E6048" s="149" t="s">
        <v>64</v>
      </c>
      <c r="F6048" s="53"/>
      <c r="G6048" s="54" t="s">
        <v>2002</v>
      </c>
      <c r="H6048" s="35">
        <v>1062.48</v>
      </c>
      <c r="I6048" s="1"/>
      <c r="J6048" s="1"/>
      <c r="K6048" s="3">
        <f t="shared" si="97"/>
        <v>1062.48</v>
      </c>
      <c r="L6048" s="41">
        <v>44341</v>
      </c>
      <c r="M6048" s="56"/>
      <c r="N6048" s="1"/>
      <c r="O6048" s="1"/>
      <c r="P6048" s="57"/>
      <c r="Q6048" s="39" t="s">
        <v>54</v>
      </c>
      <c r="R6048" s="68"/>
    </row>
    <row r="6049" spans="1:18" ht="12.75" customHeight="1" x14ac:dyDescent="0.2">
      <c r="A6049" s="38" t="s">
        <v>63</v>
      </c>
      <c r="B6049" s="1"/>
      <c r="C6049" s="1"/>
      <c r="D6049" s="51"/>
      <c r="E6049" s="149" t="s">
        <v>64</v>
      </c>
      <c r="F6049" s="53"/>
      <c r="G6049" s="54" t="s">
        <v>11462</v>
      </c>
      <c r="H6049" s="35">
        <v>1060.1300000000001</v>
      </c>
      <c r="I6049" s="1"/>
      <c r="J6049" s="1"/>
      <c r="K6049" s="3">
        <f t="shared" si="97"/>
        <v>1060.1300000000001</v>
      </c>
      <c r="L6049" s="41">
        <v>44628</v>
      </c>
      <c r="M6049" s="56"/>
      <c r="N6049" s="1"/>
      <c r="O6049" s="1"/>
      <c r="P6049" s="57"/>
      <c r="Q6049" s="39" t="s">
        <v>54</v>
      </c>
      <c r="R6049" s="68"/>
    </row>
    <row r="6050" spans="1:18" ht="12.75" customHeight="1" x14ac:dyDescent="0.2">
      <c r="A6050" s="38" t="s">
        <v>63</v>
      </c>
      <c r="B6050" s="1"/>
      <c r="C6050" s="1"/>
      <c r="D6050" s="51"/>
      <c r="E6050" s="149" t="s">
        <v>64</v>
      </c>
      <c r="F6050" s="53"/>
      <c r="G6050" s="54" t="s">
        <v>5143</v>
      </c>
      <c r="H6050" s="35">
        <v>1057.8399999999999</v>
      </c>
      <c r="I6050" s="1"/>
      <c r="J6050" s="1"/>
      <c r="K6050" s="3">
        <f t="shared" si="97"/>
        <v>1057.8399999999999</v>
      </c>
      <c r="L6050" s="41">
        <v>44425</v>
      </c>
      <c r="M6050" s="56"/>
      <c r="N6050" s="1"/>
      <c r="O6050" s="1"/>
      <c r="P6050" s="57"/>
      <c r="Q6050" s="39" t="s">
        <v>54</v>
      </c>
      <c r="R6050" s="68"/>
    </row>
    <row r="6051" spans="1:18" ht="12.75" customHeight="1" x14ac:dyDescent="0.2">
      <c r="A6051" s="38" t="s">
        <v>11607</v>
      </c>
      <c r="B6051" s="39" t="s">
        <v>11608</v>
      </c>
      <c r="C6051" s="39" t="s">
        <v>11609</v>
      </c>
      <c r="D6051" s="38">
        <v>703046</v>
      </c>
      <c r="E6051" s="42" t="s">
        <v>678</v>
      </c>
      <c r="F6051" s="38">
        <v>8266013533</v>
      </c>
      <c r="G6051" s="40" t="s">
        <v>11610</v>
      </c>
      <c r="H6051" s="2">
        <v>1056</v>
      </c>
      <c r="I6051" s="2"/>
      <c r="J6051" s="2">
        <v>0</v>
      </c>
      <c r="K6051" s="3">
        <f t="shared" si="97"/>
        <v>1056</v>
      </c>
      <c r="L6051" s="41">
        <v>44619.729166666664</v>
      </c>
      <c r="M6051" s="39">
        <v>3445031886</v>
      </c>
      <c r="N6051" s="39" t="s">
        <v>3282</v>
      </c>
      <c r="O6051" s="40" t="s">
        <v>11586</v>
      </c>
      <c r="P6051" s="41">
        <v>44650</v>
      </c>
      <c r="Q6051" s="42" t="s">
        <v>2417</v>
      </c>
      <c r="R6051" s="68"/>
    </row>
    <row r="6052" spans="1:18" ht="12.75" customHeight="1" x14ac:dyDescent="0.2">
      <c r="A6052" s="38" t="s">
        <v>12001</v>
      </c>
      <c r="B6052" s="42" t="s">
        <v>12002</v>
      </c>
      <c r="C6052" s="42" t="s">
        <v>12003</v>
      </c>
      <c r="D6052" s="38">
        <v>703046</v>
      </c>
      <c r="E6052" s="42" t="s">
        <v>678</v>
      </c>
      <c r="F6052" s="38">
        <v>8266013649</v>
      </c>
      <c r="G6052" s="40" t="s">
        <v>12004</v>
      </c>
      <c r="H6052" s="3">
        <v>1053</v>
      </c>
      <c r="I6052" s="3"/>
      <c r="J6052" s="3">
        <v>0</v>
      </c>
      <c r="K6052" s="3">
        <f t="shared" si="97"/>
        <v>1053</v>
      </c>
      <c r="L6052" s="41">
        <v>44624.729166666664</v>
      </c>
      <c r="M6052" s="39">
        <v>3445033629</v>
      </c>
      <c r="N6052" s="42" t="s">
        <v>315</v>
      </c>
      <c r="O6052" s="42" t="s">
        <v>11623</v>
      </c>
      <c r="P6052" s="60">
        <v>44656</v>
      </c>
      <c r="Q6052" s="42" t="s">
        <v>243</v>
      </c>
      <c r="R6052" s="68"/>
    </row>
    <row r="6053" spans="1:18" ht="12.75" customHeight="1" x14ac:dyDescent="0.2">
      <c r="A6053" s="38" t="s">
        <v>63</v>
      </c>
      <c r="B6053" s="1"/>
      <c r="C6053" s="1"/>
      <c r="D6053" s="51"/>
      <c r="E6053" s="149" t="s">
        <v>64</v>
      </c>
      <c r="F6053" s="53"/>
      <c r="G6053" s="54" t="s">
        <v>5013</v>
      </c>
      <c r="H6053" s="35">
        <v>1050</v>
      </c>
      <c r="I6053" s="1"/>
      <c r="J6053" s="1"/>
      <c r="K6053" s="3">
        <f t="shared" si="97"/>
        <v>1050</v>
      </c>
      <c r="L6053" s="41">
        <v>44419</v>
      </c>
      <c r="M6053" s="56"/>
      <c r="N6053" s="1"/>
      <c r="O6053" s="1"/>
      <c r="P6053" s="57"/>
      <c r="Q6053" s="39" t="s">
        <v>54</v>
      </c>
      <c r="R6053" s="68"/>
    </row>
    <row r="6054" spans="1:18" ht="12.75" customHeight="1" x14ac:dyDescent="0.2">
      <c r="A6054" s="38" t="s">
        <v>6167</v>
      </c>
      <c r="B6054" s="1"/>
      <c r="C6054" s="1"/>
      <c r="D6054" s="51"/>
      <c r="E6054" s="39" t="s">
        <v>6168</v>
      </c>
      <c r="F6054" s="53"/>
      <c r="G6054" s="54" t="s">
        <v>18672</v>
      </c>
      <c r="H6054" s="35">
        <v>1046.81</v>
      </c>
      <c r="I6054" s="1"/>
      <c r="J6054" s="1"/>
      <c r="K6054" s="3">
        <f t="shared" si="97"/>
        <v>1046.81</v>
      </c>
      <c r="L6054" s="63"/>
      <c r="M6054" s="56"/>
      <c r="N6054" s="1"/>
      <c r="O6054" s="1"/>
      <c r="P6054" s="57"/>
      <c r="Q6054" s="42" t="s">
        <v>2417</v>
      </c>
      <c r="R6054" s="68"/>
    </row>
    <row r="6055" spans="1:18" ht="12.75" customHeight="1" x14ac:dyDescent="0.2">
      <c r="A6055" s="38" t="s">
        <v>63</v>
      </c>
      <c r="B6055" s="1"/>
      <c r="C6055" s="1"/>
      <c r="D6055" s="51"/>
      <c r="E6055" s="149" t="s">
        <v>64</v>
      </c>
      <c r="F6055" s="53"/>
      <c r="G6055" s="54" t="s">
        <v>2637</v>
      </c>
      <c r="H6055" s="35">
        <v>1045.5</v>
      </c>
      <c r="I6055" s="1"/>
      <c r="J6055" s="1"/>
      <c r="K6055" s="3">
        <f t="shared" si="97"/>
        <v>1045.5</v>
      </c>
      <c r="L6055" s="41">
        <v>44363</v>
      </c>
      <c r="M6055" s="56"/>
      <c r="N6055" s="1"/>
      <c r="O6055" s="1"/>
      <c r="P6055" s="57"/>
      <c r="Q6055" s="39" t="s">
        <v>54</v>
      </c>
      <c r="R6055" s="68"/>
    </row>
    <row r="6056" spans="1:18" ht="12.75" customHeight="1" x14ac:dyDescent="0.2">
      <c r="A6056" s="38" t="s">
        <v>63</v>
      </c>
      <c r="B6056" s="1"/>
      <c r="C6056" s="1"/>
      <c r="D6056" s="51"/>
      <c r="E6056" s="149" t="s">
        <v>64</v>
      </c>
      <c r="F6056" s="53"/>
      <c r="G6056" s="54" t="s">
        <v>13531</v>
      </c>
      <c r="H6056" s="35">
        <v>1037.58</v>
      </c>
      <c r="I6056" s="1"/>
      <c r="J6056" s="1"/>
      <c r="K6056" s="3">
        <f t="shared" si="97"/>
        <v>1037.58</v>
      </c>
      <c r="L6056" s="41">
        <v>44714</v>
      </c>
      <c r="M6056" s="56"/>
      <c r="N6056" s="1"/>
      <c r="O6056" s="1"/>
      <c r="P6056" s="57"/>
      <c r="Q6056" s="39" t="s">
        <v>54</v>
      </c>
      <c r="R6056" s="68"/>
    </row>
    <row r="6057" spans="1:18" ht="12.75" customHeight="1" x14ac:dyDescent="0.2">
      <c r="A6057" s="38" t="s">
        <v>63</v>
      </c>
      <c r="B6057" s="1"/>
      <c r="C6057" s="1"/>
      <c r="D6057" s="51"/>
      <c r="E6057" s="149" t="s">
        <v>64</v>
      </c>
      <c r="F6057" s="53"/>
      <c r="G6057" s="54" t="s">
        <v>1709</v>
      </c>
      <c r="H6057" s="35">
        <v>1034.57</v>
      </c>
      <c r="I6057" s="1"/>
      <c r="J6057" s="1"/>
      <c r="K6057" s="3">
        <f t="shared" si="97"/>
        <v>1034.57</v>
      </c>
      <c r="L6057" s="41">
        <v>44316</v>
      </c>
      <c r="M6057" s="56"/>
      <c r="N6057" s="1"/>
      <c r="O6057" s="1"/>
      <c r="P6057" s="57"/>
      <c r="Q6057" s="39" t="s">
        <v>54</v>
      </c>
      <c r="R6057" s="68"/>
    </row>
    <row r="6058" spans="1:18" ht="12.75" customHeight="1" x14ac:dyDescent="0.2">
      <c r="A6058" s="38" t="s">
        <v>1434</v>
      </c>
      <c r="B6058" s="42"/>
      <c r="C6058" s="42"/>
      <c r="D6058" s="38"/>
      <c r="E6058" s="42" t="s">
        <v>1435</v>
      </c>
      <c r="F6058" s="38"/>
      <c r="G6058" s="40" t="s">
        <v>5432</v>
      </c>
      <c r="H6058" s="3">
        <v>1017.98</v>
      </c>
      <c r="I6058" s="3"/>
      <c r="J6058" s="3"/>
      <c r="K6058" s="3">
        <f t="shared" si="97"/>
        <v>1017.98</v>
      </c>
      <c r="L6058" s="41">
        <v>44440</v>
      </c>
      <c r="M6058" s="39"/>
      <c r="N6058" s="42"/>
      <c r="O6058" s="42"/>
      <c r="P6058" s="60"/>
      <c r="Q6058" s="42" t="s">
        <v>243</v>
      </c>
      <c r="R6058" s="68"/>
    </row>
    <row r="6059" spans="1:18" ht="12.75" customHeight="1" x14ac:dyDescent="0.2">
      <c r="A6059" s="38" t="s">
        <v>1434</v>
      </c>
      <c r="B6059" s="42"/>
      <c r="C6059" s="42"/>
      <c r="D6059" s="38"/>
      <c r="E6059" s="42" t="s">
        <v>1435</v>
      </c>
      <c r="F6059" s="38"/>
      <c r="G6059" s="40" t="s">
        <v>6509</v>
      </c>
      <c r="H6059" s="3">
        <v>1012.39</v>
      </c>
      <c r="I6059" s="3"/>
      <c r="J6059" s="3"/>
      <c r="K6059" s="3">
        <f t="shared" si="97"/>
        <v>1012.39</v>
      </c>
      <c r="L6059" s="41">
        <v>44464</v>
      </c>
      <c r="M6059" s="39"/>
      <c r="N6059" s="42"/>
      <c r="O6059" s="42"/>
      <c r="P6059" s="60"/>
      <c r="Q6059" s="42" t="s">
        <v>243</v>
      </c>
      <c r="R6059" s="68"/>
    </row>
    <row r="6060" spans="1:18" ht="12.75" customHeight="1" x14ac:dyDescent="0.2">
      <c r="A6060" s="38" t="s">
        <v>1434</v>
      </c>
      <c r="B6060" s="42"/>
      <c r="C6060" s="42"/>
      <c r="D6060" s="38"/>
      <c r="E6060" s="42" t="s">
        <v>1435</v>
      </c>
      <c r="F6060" s="38"/>
      <c r="G6060" s="40" t="s">
        <v>6952</v>
      </c>
      <c r="H6060" s="3">
        <v>1012.39</v>
      </c>
      <c r="I6060" s="3"/>
      <c r="J6060" s="3"/>
      <c r="K6060" s="3">
        <f t="shared" si="97"/>
        <v>1012.39</v>
      </c>
      <c r="L6060" s="41">
        <v>44477</v>
      </c>
      <c r="M6060" s="39"/>
      <c r="N6060" s="42"/>
      <c r="O6060" s="42"/>
      <c r="P6060" s="60"/>
      <c r="Q6060" s="42" t="s">
        <v>243</v>
      </c>
      <c r="R6060" s="68"/>
    </row>
    <row r="6061" spans="1:18" ht="12.75" customHeight="1" x14ac:dyDescent="0.2">
      <c r="A6061" s="38" t="s">
        <v>63</v>
      </c>
      <c r="B6061" s="1"/>
      <c r="C6061" s="1"/>
      <c r="D6061" s="51"/>
      <c r="E6061" s="149" t="s">
        <v>64</v>
      </c>
      <c r="F6061" s="53"/>
      <c r="G6061" s="54" t="s">
        <v>11196</v>
      </c>
      <c r="H6061" s="35">
        <v>1000</v>
      </c>
      <c r="I6061" s="1"/>
      <c r="J6061" s="1"/>
      <c r="K6061" s="3">
        <f t="shared" si="97"/>
        <v>1000</v>
      </c>
      <c r="L6061" s="41">
        <v>44620</v>
      </c>
      <c r="M6061" s="56"/>
      <c r="N6061" s="1"/>
      <c r="O6061" s="1"/>
      <c r="P6061" s="57"/>
      <c r="Q6061" s="39" t="s">
        <v>54</v>
      </c>
      <c r="R6061" s="68"/>
    </row>
    <row r="6062" spans="1:18" ht="12.75" customHeight="1" x14ac:dyDescent="0.2">
      <c r="A6062" s="38" t="s">
        <v>11992</v>
      </c>
      <c r="B6062" s="39" t="s">
        <v>11993</v>
      </c>
      <c r="C6062" s="39" t="s">
        <v>11994</v>
      </c>
      <c r="D6062" s="38">
        <v>703046</v>
      </c>
      <c r="E6062" s="42" t="s">
        <v>678</v>
      </c>
      <c r="F6062" s="38">
        <v>8266013749</v>
      </c>
      <c r="G6062" s="40" t="s">
        <v>11995</v>
      </c>
      <c r="H6062" s="2">
        <v>997</v>
      </c>
      <c r="I6062" s="2"/>
      <c r="J6062" s="2">
        <v>0</v>
      </c>
      <c r="K6062" s="3">
        <f t="shared" si="97"/>
        <v>997</v>
      </c>
      <c r="L6062" s="41">
        <v>44634.729166666664</v>
      </c>
      <c r="M6062" s="39">
        <v>3445033620</v>
      </c>
      <c r="N6062" s="39" t="s">
        <v>3282</v>
      </c>
      <c r="O6062" s="40" t="s">
        <v>11996</v>
      </c>
      <c r="P6062" s="41">
        <v>44665</v>
      </c>
      <c r="Q6062" s="42" t="s">
        <v>2417</v>
      </c>
      <c r="R6062" s="68"/>
    </row>
    <row r="6063" spans="1:18" ht="12.75" customHeight="1" x14ac:dyDescent="0.2">
      <c r="A6063" s="38" t="s">
        <v>1434</v>
      </c>
      <c r="B6063" s="42"/>
      <c r="C6063" s="42"/>
      <c r="D6063" s="38"/>
      <c r="E6063" s="42" t="s">
        <v>1435</v>
      </c>
      <c r="F6063" s="38"/>
      <c r="G6063" s="40" t="s">
        <v>9349</v>
      </c>
      <c r="H6063" s="3">
        <v>986.3</v>
      </c>
      <c r="I6063" s="3"/>
      <c r="J6063" s="3"/>
      <c r="K6063" s="3">
        <f t="shared" si="97"/>
        <v>986.3</v>
      </c>
      <c r="L6063" s="41">
        <v>44558</v>
      </c>
      <c r="M6063" s="39"/>
      <c r="N6063" s="42"/>
      <c r="O6063" s="42"/>
      <c r="P6063" s="60"/>
      <c r="Q6063" s="42" t="s">
        <v>243</v>
      </c>
      <c r="R6063" s="68"/>
    </row>
    <row r="6064" spans="1:18" ht="12.75" customHeight="1" x14ac:dyDescent="0.2">
      <c r="A6064" s="38" t="s">
        <v>1434</v>
      </c>
      <c r="B6064" s="42"/>
      <c r="C6064" s="42"/>
      <c r="D6064" s="38"/>
      <c r="E6064" s="42" t="s">
        <v>1435</v>
      </c>
      <c r="F6064" s="38"/>
      <c r="G6064" s="40" t="s">
        <v>10035</v>
      </c>
      <c r="H6064" s="3">
        <v>986.3</v>
      </c>
      <c r="I6064" s="3"/>
      <c r="J6064" s="3"/>
      <c r="K6064" s="3">
        <f t="shared" si="97"/>
        <v>986.3</v>
      </c>
      <c r="L6064" s="41">
        <v>44583</v>
      </c>
      <c r="M6064" s="39"/>
      <c r="N6064" s="42"/>
      <c r="O6064" s="42"/>
      <c r="P6064" s="60"/>
      <c r="Q6064" s="42" t="s">
        <v>243</v>
      </c>
      <c r="R6064" s="68"/>
    </row>
    <row r="6065" spans="1:18" ht="12.75" customHeight="1" x14ac:dyDescent="0.2">
      <c r="A6065" s="38" t="s">
        <v>1434</v>
      </c>
      <c r="B6065" s="42"/>
      <c r="C6065" s="42"/>
      <c r="D6065" s="38"/>
      <c r="E6065" s="42" t="s">
        <v>1435</v>
      </c>
      <c r="F6065" s="38"/>
      <c r="G6065" s="40" t="s">
        <v>10812</v>
      </c>
      <c r="H6065" s="3">
        <v>986.3</v>
      </c>
      <c r="I6065" s="3"/>
      <c r="J6065" s="3"/>
      <c r="K6065" s="3">
        <f t="shared" si="97"/>
        <v>986.3</v>
      </c>
      <c r="L6065" s="41">
        <v>44606</v>
      </c>
      <c r="M6065" s="39"/>
      <c r="N6065" s="42"/>
      <c r="O6065" s="42"/>
      <c r="P6065" s="60"/>
      <c r="Q6065" s="42" t="s">
        <v>243</v>
      </c>
      <c r="R6065" s="68"/>
    </row>
    <row r="6066" spans="1:18" ht="12.75" customHeight="1" x14ac:dyDescent="0.2">
      <c r="A6066" s="38" t="s">
        <v>1434</v>
      </c>
      <c r="B6066" s="42"/>
      <c r="C6066" s="42"/>
      <c r="D6066" s="38"/>
      <c r="E6066" s="42" t="s">
        <v>1435</v>
      </c>
      <c r="F6066" s="38"/>
      <c r="G6066" s="40" t="s">
        <v>11276</v>
      </c>
      <c r="H6066" s="3">
        <v>986.3</v>
      </c>
      <c r="I6066" s="3"/>
      <c r="J6066" s="3"/>
      <c r="K6066" s="3">
        <f t="shared" si="97"/>
        <v>986.3</v>
      </c>
      <c r="L6066" s="41">
        <v>44622</v>
      </c>
      <c r="M6066" s="39"/>
      <c r="N6066" s="42"/>
      <c r="O6066" s="42"/>
      <c r="P6066" s="60"/>
      <c r="Q6066" s="42" t="s">
        <v>243</v>
      </c>
      <c r="R6066" s="68"/>
    </row>
    <row r="6067" spans="1:18" ht="12.75" customHeight="1" x14ac:dyDescent="0.2">
      <c r="A6067" s="38" t="s">
        <v>63</v>
      </c>
      <c r="B6067" s="1"/>
      <c r="C6067" s="1"/>
      <c r="D6067" s="51"/>
      <c r="E6067" s="149" t="s">
        <v>64</v>
      </c>
      <c r="F6067" s="53"/>
      <c r="G6067" s="54" t="s">
        <v>15100</v>
      </c>
      <c r="H6067" s="35">
        <v>979.79</v>
      </c>
      <c r="I6067" s="1"/>
      <c r="J6067" s="1"/>
      <c r="K6067" s="3">
        <f t="shared" si="97"/>
        <v>979.79</v>
      </c>
      <c r="L6067" s="41">
        <v>44800</v>
      </c>
      <c r="M6067" s="56"/>
      <c r="N6067" s="1"/>
      <c r="O6067" s="1"/>
      <c r="P6067" s="57"/>
      <c r="Q6067" s="39" t="s">
        <v>54</v>
      </c>
      <c r="R6067" s="68"/>
    </row>
    <row r="6068" spans="1:18" ht="12.75" customHeight="1" x14ac:dyDescent="0.2">
      <c r="A6068" s="38" t="s">
        <v>6167</v>
      </c>
      <c r="B6068" s="1"/>
      <c r="C6068" s="1"/>
      <c r="D6068" s="51"/>
      <c r="E6068" s="39" t="s">
        <v>6168</v>
      </c>
      <c r="F6068" s="53"/>
      <c r="G6068" s="54" t="s">
        <v>19113</v>
      </c>
      <c r="H6068" s="35">
        <v>976.84</v>
      </c>
      <c r="I6068" s="1"/>
      <c r="J6068" s="1"/>
      <c r="K6068" s="3">
        <f t="shared" si="97"/>
        <v>976.84</v>
      </c>
      <c r="L6068" s="63"/>
      <c r="M6068" s="56"/>
      <c r="N6068" s="1"/>
      <c r="O6068" s="1"/>
      <c r="P6068" s="57"/>
      <c r="Q6068" s="42" t="s">
        <v>2417</v>
      </c>
      <c r="R6068" s="68"/>
    </row>
    <row r="6069" spans="1:18" ht="12.75" customHeight="1" x14ac:dyDescent="0.2">
      <c r="A6069" s="38" t="s">
        <v>63</v>
      </c>
      <c r="B6069" s="1"/>
      <c r="C6069" s="1"/>
      <c r="D6069" s="51"/>
      <c r="E6069" s="149" t="s">
        <v>64</v>
      </c>
      <c r="F6069" s="53"/>
      <c r="G6069" s="54" t="s">
        <v>97</v>
      </c>
      <c r="H6069" s="35">
        <v>960.38</v>
      </c>
      <c r="I6069" s="1"/>
      <c r="J6069" s="1"/>
      <c r="K6069" s="3">
        <f t="shared" si="97"/>
        <v>960.38</v>
      </c>
      <c r="L6069" s="41">
        <v>44165</v>
      </c>
      <c r="M6069" s="56"/>
      <c r="N6069" s="1"/>
      <c r="O6069" s="1"/>
      <c r="P6069" s="57"/>
      <c r="Q6069" s="39" t="s">
        <v>54</v>
      </c>
      <c r="R6069" s="68"/>
    </row>
    <row r="6070" spans="1:18" ht="12.75" customHeight="1" x14ac:dyDescent="0.2">
      <c r="A6070" s="38" t="s">
        <v>63</v>
      </c>
      <c r="B6070" s="1"/>
      <c r="C6070" s="1"/>
      <c r="D6070" s="51"/>
      <c r="E6070" s="149" t="s">
        <v>64</v>
      </c>
      <c r="F6070" s="53"/>
      <c r="G6070" s="54" t="s">
        <v>98</v>
      </c>
      <c r="H6070" s="35">
        <v>960.38</v>
      </c>
      <c r="I6070" s="1"/>
      <c r="J6070" s="1"/>
      <c r="K6070" s="3">
        <f t="shared" si="97"/>
        <v>960.38</v>
      </c>
      <c r="L6070" s="41">
        <v>44165</v>
      </c>
      <c r="M6070" s="56"/>
      <c r="N6070" s="1"/>
      <c r="O6070" s="1"/>
      <c r="P6070" s="57"/>
      <c r="Q6070" s="39" t="s">
        <v>54</v>
      </c>
      <c r="R6070" s="68"/>
    </row>
    <row r="6071" spans="1:18" ht="12.75" customHeight="1" x14ac:dyDescent="0.2">
      <c r="A6071" s="38" t="s">
        <v>63</v>
      </c>
      <c r="B6071" s="1"/>
      <c r="C6071" s="1"/>
      <c r="D6071" s="51"/>
      <c r="E6071" s="149" t="s">
        <v>64</v>
      </c>
      <c r="F6071" s="53"/>
      <c r="G6071" s="54" t="s">
        <v>99</v>
      </c>
      <c r="H6071" s="35">
        <v>960.38</v>
      </c>
      <c r="I6071" s="1"/>
      <c r="J6071" s="1"/>
      <c r="K6071" s="3">
        <f t="shared" si="97"/>
        <v>960.38</v>
      </c>
      <c r="L6071" s="41">
        <v>44165</v>
      </c>
      <c r="M6071" s="56"/>
      <c r="N6071" s="1"/>
      <c r="O6071" s="1"/>
      <c r="P6071" s="57"/>
      <c r="Q6071" s="39" t="s">
        <v>54</v>
      </c>
      <c r="R6071" s="68"/>
    </row>
    <row r="6072" spans="1:18" ht="12.75" customHeight="1" x14ac:dyDescent="0.2">
      <c r="A6072" s="38" t="s">
        <v>63</v>
      </c>
      <c r="B6072" s="1"/>
      <c r="C6072" s="1"/>
      <c r="D6072" s="51"/>
      <c r="E6072" s="149" t="s">
        <v>64</v>
      </c>
      <c r="F6072" s="53"/>
      <c r="G6072" s="54" t="s">
        <v>100</v>
      </c>
      <c r="H6072" s="35">
        <v>960.38</v>
      </c>
      <c r="I6072" s="1"/>
      <c r="J6072" s="1"/>
      <c r="K6072" s="3">
        <f t="shared" si="97"/>
        <v>960.38</v>
      </c>
      <c r="L6072" s="41">
        <v>44165</v>
      </c>
      <c r="M6072" s="56"/>
      <c r="N6072" s="1"/>
      <c r="O6072" s="1"/>
      <c r="P6072" s="57"/>
      <c r="Q6072" s="39" t="s">
        <v>54</v>
      </c>
      <c r="R6072" s="68"/>
    </row>
    <row r="6073" spans="1:18" ht="12.75" customHeight="1" x14ac:dyDescent="0.2">
      <c r="A6073" s="38" t="s">
        <v>63</v>
      </c>
      <c r="B6073" s="1"/>
      <c r="C6073" s="1"/>
      <c r="D6073" s="51"/>
      <c r="E6073" s="149" t="s">
        <v>64</v>
      </c>
      <c r="F6073" s="53"/>
      <c r="G6073" s="54" t="s">
        <v>101</v>
      </c>
      <c r="H6073" s="35">
        <v>960.38</v>
      </c>
      <c r="I6073" s="1"/>
      <c r="J6073" s="1"/>
      <c r="K6073" s="3">
        <f t="shared" si="97"/>
        <v>960.38</v>
      </c>
      <c r="L6073" s="41">
        <v>44165</v>
      </c>
      <c r="M6073" s="56"/>
      <c r="N6073" s="1"/>
      <c r="O6073" s="1"/>
      <c r="P6073" s="57"/>
      <c r="Q6073" s="39" t="s">
        <v>54</v>
      </c>
      <c r="R6073" s="68"/>
    </row>
    <row r="6074" spans="1:18" ht="12.75" customHeight="1" x14ac:dyDescent="0.2">
      <c r="A6074" s="38" t="s">
        <v>7915</v>
      </c>
      <c r="B6074" s="39" t="s">
        <v>7916</v>
      </c>
      <c r="C6074" s="39" t="s">
        <v>7917</v>
      </c>
      <c r="D6074" s="38">
        <v>401972</v>
      </c>
      <c r="E6074" s="39" t="s">
        <v>842</v>
      </c>
      <c r="F6074" s="38">
        <v>8263000049</v>
      </c>
      <c r="G6074" s="40" t="s">
        <v>7918</v>
      </c>
      <c r="H6074" s="2">
        <v>960</v>
      </c>
      <c r="I6074" s="2">
        <v>0</v>
      </c>
      <c r="J6074" s="2">
        <v>172.79999999999998</v>
      </c>
      <c r="K6074" s="3">
        <f t="shared" si="97"/>
        <v>1132.8</v>
      </c>
      <c r="L6074" s="41">
        <v>44446.729166666664</v>
      </c>
      <c r="M6074" s="39">
        <v>6870260815</v>
      </c>
      <c r="N6074" s="39" t="s">
        <v>52</v>
      </c>
      <c r="O6074" s="40" t="s">
        <v>7822</v>
      </c>
      <c r="P6074" s="41">
        <v>44511</v>
      </c>
      <c r="Q6074" s="39" t="s">
        <v>54</v>
      </c>
      <c r="R6074" s="68"/>
    </row>
    <row r="6075" spans="1:18" ht="12.75" customHeight="1" x14ac:dyDescent="0.2">
      <c r="A6075" s="38" t="s">
        <v>63</v>
      </c>
      <c r="B6075" s="1"/>
      <c r="C6075" s="1"/>
      <c r="D6075" s="51"/>
      <c r="E6075" s="149" t="s">
        <v>64</v>
      </c>
      <c r="F6075" s="53"/>
      <c r="G6075" s="54" t="s">
        <v>8738</v>
      </c>
      <c r="H6075" s="35">
        <v>960</v>
      </c>
      <c r="I6075" s="1"/>
      <c r="J6075" s="1"/>
      <c r="K6075" s="3">
        <f t="shared" si="97"/>
        <v>960</v>
      </c>
      <c r="L6075" s="41">
        <v>44536</v>
      </c>
      <c r="M6075" s="56"/>
      <c r="N6075" s="1"/>
      <c r="O6075" s="1"/>
      <c r="P6075" s="57"/>
      <c r="Q6075" s="39" t="s">
        <v>54</v>
      </c>
      <c r="R6075" s="68"/>
    </row>
    <row r="6076" spans="1:18" ht="12.75" customHeight="1" x14ac:dyDescent="0.2">
      <c r="A6076" s="38" t="s">
        <v>63</v>
      </c>
      <c r="B6076" s="1"/>
      <c r="C6076" s="1"/>
      <c r="D6076" s="51"/>
      <c r="E6076" s="149" t="s">
        <v>64</v>
      </c>
      <c r="F6076" s="53"/>
      <c r="G6076" s="54" t="s">
        <v>13525</v>
      </c>
      <c r="H6076" s="35">
        <v>941.71</v>
      </c>
      <c r="I6076" s="1"/>
      <c r="J6076" s="1"/>
      <c r="K6076" s="3">
        <f t="shared" si="97"/>
        <v>941.71</v>
      </c>
      <c r="L6076" s="41">
        <v>44713</v>
      </c>
      <c r="M6076" s="56"/>
      <c r="N6076" s="1"/>
      <c r="O6076" s="1"/>
      <c r="P6076" s="57"/>
      <c r="Q6076" s="39" t="s">
        <v>54</v>
      </c>
      <c r="R6076" s="68"/>
    </row>
    <row r="6077" spans="1:18" ht="12.75" customHeight="1" x14ac:dyDescent="0.2">
      <c r="A6077" s="38" t="s">
        <v>63</v>
      </c>
      <c r="B6077" s="1"/>
      <c r="C6077" s="1"/>
      <c r="D6077" s="51"/>
      <c r="E6077" s="149" t="s">
        <v>64</v>
      </c>
      <c r="F6077" s="53"/>
      <c r="G6077" s="54" t="s">
        <v>15833</v>
      </c>
      <c r="H6077" s="35">
        <v>938.7</v>
      </c>
      <c r="I6077" s="1"/>
      <c r="J6077" s="1"/>
      <c r="K6077" s="3">
        <f t="shared" si="97"/>
        <v>938.7</v>
      </c>
      <c r="L6077" s="41">
        <v>44862</v>
      </c>
      <c r="M6077" s="56"/>
      <c r="N6077" s="1"/>
      <c r="O6077" s="1"/>
      <c r="P6077" s="57"/>
      <c r="Q6077" s="39" t="s">
        <v>54</v>
      </c>
      <c r="R6077" s="68"/>
    </row>
    <row r="6078" spans="1:18" ht="12.75" customHeight="1" x14ac:dyDescent="0.2">
      <c r="A6078" s="38" t="s">
        <v>63</v>
      </c>
      <c r="B6078" s="1"/>
      <c r="C6078" s="1"/>
      <c r="D6078" s="51"/>
      <c r="E6078" s="149" t="s">
        <v>64</v>
      </c>
      <c r="F6078" s="53"/>
      <c r="G6078" s="54" t="s">
        <v>16017</v>
      </c>
      <c r="H6078" s="35">
        <v>938.7</v>
      </c>
      <c r="I6078" s="1"/>
      <c r="J6078" s="1"/>
      <c r="K6078" s="3">
        <f t="shared" si="97"/>
        <v>938.7</v>
      </c>
      <c r="L6078" s="41">
        <v>44876</v>
      </c>
      <c r="M6078" s="56"/>
      <c r="N6078" s="1"/>
      <c r="O6078" s="1"/>
      <c r="P6078" s="57"/>
      <c r="Q6078" s="39" t="s">
        <v>54</v>
      </c>
      <c r="R6078" s="68"/>
    </row>
    <row r="6079" spans="1:18" ht="12.75" customHeight="1" x14ac:dyDescent="0.2">
      <c r="A6079" s="38" t="s">
        <v>63</v>
      </c>
      <c r="B6079" s="1"/>
      <c r="C6079" s="1"/>
      <c r="D6079" s="51"/>
      <c r="E6079" s="149" t="s">
        <v>64</v>
      </c>
      <c r="F6079" s="53"/>
      <c r="G6079" s="54" t="s">
        <v>16229</v>
      </c>
      <c r="H6079" s="35">
        <v>938.7</v>
      </c>
      <c r="I6079" s="1"/>
      <c r="J6079" s="1"/>
      <c r="K6079" s="3">
        <f t="shared" si="97"/>
        <v>938.7</v>
      </c>
      <c r="L6079" s="41">
        <v>44888</v>
      </c>
      <c r="M6079" s="56"/>
      <c r="N6079" s="1"/>
      <c r="O6079" s="1"/>
      <c r="P6079" s="57"/>
      <c r="Q6079" s="39" t="s">
        <v>54</v>
      </c>
      <c r="R6079" s="68"/>
    </row>
    <row r="6080" spans="1:18" ht="12.75" customHeight="1" x14ac:dyDescent="0.2">
      <c r="A6080" s="38" t="s">
        <v>63</v>
      </c>
      <c r="B6080" s="1"/>
      <c r="C6080" s="1"/>
      <c r="D6080" s="51"/>
      <c r="E6080" s="149" t="s">
        <v>64</v>
      </c>
      <c r="F6080" s="53"/>
      <c r="G6080" s="54" t="s">
        <v>16345</v>
      </c>
      <c r="H6080" s="35">
        <v>938.7</v>
      </c>
      <c r="I6080" s="1"/>
      <c r="J6080" s="1"/>
      <c r="K6080" s="3">
        <f t="shared" si="97"/>
        <v>938.7</v>
      </c>
      <c r="L6080" s="41">
        <v>44894</v>
      </c>
      <c r="M6080" s="56"/>
      <c r="N6080" s="1"/>
      <c r="O6080" s="1"/>
      <c r="P6080" s="57"/>
      <c r="Q6080" s="39" t="s">
        <v>54</v>
      </c>
      <c r="R6080" s="68"/>
    </row>
    <row r="6081" spans="1:18" ht="12.75" customHeight="1" x14ac:dyDescent="0.2">
      <c r="A6081" s="38" t="s">
        <v>63</v>
      </c>
      <c r="B6081" s="1"/>
      <c r="C6081" s="1"/>
      <c r="D6081" s="51"/>
      <c r="E6081" s="149" t="s">
        <v>64</v>
      </c>
      <c r="F6081" s="53"/>
      <c r="G6081" s="54" t="s">
        <v>16439</v>
      </c>
      <c r="H6081" s="35">
        <v>938.7</v>
      </c>
      <c r="I6081" s="1"/>
      <c r="J6081" s="1"/>
      <c r="K6081" s="3">
        <f t="shared" si="97"/>
        <v>938.7</v>
      </c>
      <c r="L6081" s="41">
        <v>44902</v>
      </c>
      <c r="M6081" s="56"/>
      <c r="N6081" s="1"/>
      <c r="O6081" s="1"/>
      <c r="P6081" s="57"/>
      <c r="Q6081" s="39" t="s">
        <v>54</v>
      </c>
      <c r="R6081" s="68"/>
    </row>
    <row r="6082" spans="1:18" ht="12.75" customHeight="1" x14ac:dyDescent="0.2">
      <c r="A6082" s="38" t="s">
        <v>63</v>
      </c>
      <c r="B6082" s="1"/>
      <c r="C6082" s="1"/>
      <c r="D6082" s="51"/>
      <c r="E6082" s="149" t="s">
        <v>64</v>
      </c>
      <c r="F6082" s="53"/>
      <c r="G6082" s="54" t="s">
        <v>15436</v>
      </c>
      <c r="H6082" s="35">
        <v>926.82</v>
      </c>
      <c r="I6082" s="1"/>
      <c r="J6082" s="1"/>
      <c r="K6082" s="3">
        <f t="shared" si="97"/>
        <v>926.82</v>
      </c>
      <c r="L6082" s="41">
        <v>44826</v>
      </c>
      <c r="M6082" s="56"/>
      <c r="N6082" s="1"/>
      <c r="O6082" s="1"/>
      <c r="P6082" s="57"/>
      <c r="Q6082" s="39" t="s">
        <v>54</v>
      </c>
      <c r="R6082" s="68"/>
    </row>
    <row r="6083" spans="1:18" ht="12.75" customHeight="1" x14ac:dyDescent="0.2">
      <c r="A6083" s="38" t="s">
        <v>63</v>
      </c>
      <c r="B6083" s="1"/>
      <c r="C6083" s="1"/>
      <c r="D6083" s="51"/>
      <c r="E6083" s="149" t="s">
        <v>64</v>
      </c>
      <c r="F6083" s="53"/>
      <c r="G6083" s="54" t="s">
        <v>7739</v>
      </c>
      <c r="H6083" s="35">
        <v>925.35</v>
      </c>
      <c r="I6083" s="1"/>
      <c r="J6083" s="1"/>
      <c r="K6083" s="3">
        <f t="shared" si="97"/>
        <v>925.35</v>
      </c>
      <c r="L6083" s="41">
        <v>44504</v>
      </c>
      <c r="M6083" s="56"/>
      <c r="N6083" s="1"/>
      <c r="O6083" s="1"/>
      <c r="P6083" s="57"/>
      <c r="Q6083" s="39" t="s">
        <v>54</v>
      </c>
      <c r="R6083" s="68"/>
    </row>
    <row r="6084" spans="1:18" ht="12.75" customHeight="1" x14ac:dyDescent="0.2">
      <c r="A6084" s="38" t="s">
        <v>63</v>
      </c>
      <c r="B6084" s="1"/>
      <c r="C6084" s="1"/>
      <c r="D6084" s="51"/>
      <c r="E6084" s="149" t="s">
        <v>64</v>
      </c>
      <c r="F6084" s="53"/>
      <c r="G6084" s="54" t="s">
        <v>9870</v>
      </c>
      <c r="H6084" s="35">
        <v>924.92</v>
      </c>
      <c r="I6084" s="1"/>
      <c r="J6084" s="1"/>
      <c r="K6084" s="3">
        <f t="shared" si="97"/>
        <v>924.92</v>
      </c>
      <c r="L6084" s="41">
        <v>44571</v>
      </c>
      <c r="M6084" s="56"/>
      <c r="N6084" s="1"/>
      <c r="O6084" s="1"/>
      <c r="P6084" s="57"/>
      <c r="Q6084" s="39" t="s">
        <v>54</v>
      </c>
      <c r="R6084" s="68"/>
    </row>
    <row r="6085" spans="1:18" ht="12.75" customHeight="1" x14ac:dyDescent="0.2">
      <c r="A6085" s="38" t="s">
        <v>63</v>
      </c>
      <c r="B6085" s="1"/>
      <c r="C6085" s="1"/>
      <c r="D6085" s="51"/>
      <c r="E6085" s="149" t="s">
        <v>64</v>
      </c>
      <c r="F6085" s="53"/>
      <c r="G6085" s="54" t="s">
        <v>10737</v>
      </c>
      <c r="H6085" s="35">
        <v>924.92</v>
      </c>
      <c r="I6085" s="1"/>
      <c r="J6085" s="1"/>
      <c r="K6085" s="3">
        <f t="shared" si="97"/>
        <v>924.92</v>
      </c>
      <c r="L6085" s="41">
        <v>44602</v>
      </c>
      <c r="M6085" s="56"/>
      <c r="N6085" s="1"/>
      <c r="O6085" s="1"/>
      <c r="P6085" s="57"/>
      <c r="Q6085" s="39" t="s">
        <v>54</v>
      </c>
      <c r="R6085" s="68"/>
    </row>
    <row r="6086" spans="1:18" ht="12.75" customHeight="1" x14ac:dyDescent="0.2">
      <c r="A6086" s="38" t="s">
        <v>18262</v>
      </c>
      <c r="B6086" s="39" t="s">
        <v>18263</v>
      </c>
      <c r="C6086" s="39" t="s">
        <v>18264</v>
      </c>
      <c r="D6086" s="38">
        <v>703046</v>
      </c>
      <c r="E6086" s="42" t="s">
        <v>678</v>
      </c>
      <c r="F6086" s="38">
        <v>8266017560</v>
      </c>
      <c r="G6086" s="40" t="s">
        <v>18265</v>
      </c>
      <c r="H6086" s="2">
        <v>919</v>
      </c>
      <c r="I6086" s="2"/>
      <c r="J6086" s="2">
        <v>0</v>
      </c>
      <c r="K6086" s="3">
        <f t="shared" ref="K6086:K6149" si="98">SUM(H6086:J6086)</f>
        <v>919</v>
      </c>
      <c r="L6086" s="41">
        <v>44982.729166666664</v>
      </c>
      <c r="M6086" s="39">
        <v>3445036250</v>
      </c>
      <c r="N6086" s="39" t="s">
        <v>3282</v>
      </c>
      <c r="O6086" s="40" t="s">
        <v>18108</v>
      </c>
      <c r="P6086" s="41">
        <v>45063</v>
      </c>
      <c r="Q6086" s="42" t="s">
        <v>2417</v>
      </c>
      <c r="R6086" s="68"/>
    </row>
    <row r="6087" spans="1:18" ht="12.75" customHeight="1" x14ac:dyDescent="0.2">
      <c r="A6087" s="38" t="s">
        <v>13397</v>
      </c>
      <c r="B6087" s="39" t="s">
        <v>13398</v>
      </c>
      <c r="C6087" s="39" t="s">
        <v>13399</v>
      </c>
      <c r="D6087" s="38">
        <v>703046</v>
      </c>
      <c r="E6087" s="42" t="s">
        <v>678</v>
      </c>
      <c r="F6087" s="38">
        <v>8266014219</v>
      </c>
      <c r="G6087" s="40" t="s">
        <v>13400</v>
      </c>
      <c r="H6087" s="2">
        <v>913</v>
      </c>
      <c r="I6087" s="2"/>
      <c r="J6087" s="2">
        <v>0</v>
      </c>
      <c r="K6087" s="3">
        <f t="shared" si="98"/>
        <v>913</v>
      </c>
      <c r="L6087" s="41">
        <v>44704.729166666664</v>
      </c>
      <c r="M6087" s="39">
        <v>3445005216</v>
      </c>
      <c r="N6087" s="39" t="s">
        <v>52</v>
      </c>
      <c r="O6087" s="40" t="s">
        <v>13401</v>
      </c>
      <c r="P6087" s="41">
        <v>44717</v>
      </c>
      <c r="Q6087" s="39" t="s">
        <v>54</v>
      </c>
      <c r="R6087" s="68"/>
    </row>
    <row r="6088" spans="1:18" ht="12.75" customHeight="1" x14ac:dyDescent="0.2">
      <c r="A6088" s="38" t="s">
        <v>63</v>
      </c>
      <c r="B6088" s="1"/>
      <c r="C6088" s="1"/>
      <c r="D6088" s="51"/>
      <c r="E6088" s="149" t="s">
        <v>64</v>
      </c>
      <c r="F6088" s="53"/>
      <c r="G6088" s="54" t="s">
        <v>14248</v>
      </c>
      <c r="H6088" s="35">
        <v>911.64</v>
      </c>
      <c r="I6088" s="1"/>
      <c r="J6088" s="1"/>
      <c r="K6088" s="3">
        <f t="shared" si="98"/>
        <v>911.64</v>
      </c>
      <c r="L6088" s="41">
        <v>44749</v>
      </c>
      <c r="M6088" s="56"/>
      <c r="N6088" s="1"/>
      <c r="O6088" s="1"/>
      <c r="P6088" s="57"/>
      <c r="Q6088" s="39" t="s">
        <v>54</v>
      </c>
      <c r="R6088" s="68"/>
    </row>
    <row r="6089" spans="1:18" ht="12.75" customHeight="1" x14ac:dyDescent="0.2">
      <c r="A6089" s="38" t="s">
        <v>6167</v>
      </c>
      <c r="B6089" s="1"/>
      <c r="C6089" s="1"/>
      <c r="D6089" s="51"/>
      <c r="E6089" s="39" t="s">
        <v>6168</v>
      </c>
      <c r="F6089" s="53"/>
      <c r="G6089" s="54" t="s">
        <v>15847</v>
      </c>
      <c r="H6089" s="35">
        <v>909.66</v>
      </c>
      <c r="I6089" s="1"/>
      <c r="J6089" s="1"/>
      <c r="K6089" s="3">
        <f t="shared" si="98"/>
        <v>909.66</v>
      </c>
      <c r="L6089" s="63"/>
      <c r="M6089" s="56"/>
      <c r="N6089" s="1"/>
      <c r="O6089" s="1"/>
      <c r="P6089" s="57"/>
      <c r="Q6089" s="42" t="s">
        <v>2417</v>
      </c>
      <c r="R6089" s="68"/>
    </row>
    <row r="6090" spans="1:18" ht="12.75" customHeight="1" x14ac:dyDescent="0.2">
      <c r="A6090" s="38" t="s">
        <v>63</v>
      </c>
      <c r="B6090" s="1"/>
      <c r="C6090" s="1"/>
      <c r="D6090" s="51"/>
      <c r="E6090" s="149" t="s">
        <v>64</v>
      </c>
      <c r="F6090" s="53"/>
      <c r="G6090" s="54" t="s">
        <v>6274</v>
      </c>
      <c r="H6090" s="35">
        <v>906.2</v>
      </c>
      <c r="I6090" s="1"/>
      <c r="J6090" s="1"/>
      <c r="K6090" s="3">
        <f t="shared" si="98"/>
        <v>906.2</v>
      </c>
      <c r="L6090" s="41">
        <v>44459</v>
      </c>
      <c r="M6090" s="56"/>
      <c r="N6090" s="1"/>
      <c r="O6090" s="1"/>
      <c r="P6090" s="57"/>
      <c r="Q6090" s="39" t="s">
        <v>54</v>
      </c>
      <c r="R6090" s="68"/>
    </row>
    <row r="6091" spans="1:18" ht="12.75" customHeight="1" x14ac:dyDescent="0.2">
      <c r="A6091" s="38" t="s">
        <v>14267</v>
      </c>
      <c r="B6091" s="42" t="s">
        <v>14268</v>
      </c>
      <c r="C6091" s="42" t="s">
        <v>14269</v>
      </c>
      <c r="D6091" s="38">
        <v>703046</v>
      </c>
      <c r="E6091" s="42" t="s">
        <v>678</v>
      </c>
      <c r="F6091" s="38">
        <v>8266014892</v>
      </c>
      <c r="G6091" s="40" t="s">
        <v>14270</v>
      </c>
      <c r="H6091" s="3">
        <v>901</v>
      </c>
      <c r="I6091" s="3"/>
      <c r="J6091" s="3">
        <v>0</v>
      </c>
      <c r="K6091" s="3">
        <f t="shared" si="98"/>
        <v>901</v>
      </c>
      <c r="L6091" s="41">
        <v>44721.729166666664</v>
      </c>
      <c r="M6091" s="39">
        <v>3445010085</v>
      </c>
      <c r="N6091" s="42" t="s">
        <v>315</v>
      </c>
      <c r="O6091" s="42" t="s">
        <v>14271</v>
      </c>
      <c r="P6091" s="60">
        <v>44754</v>
      </c>
      <c r="Q6091" s="42" t="s">
        <v>243</v>
      </c>
      <c r="R6091" s="68"/>
    </row>
    <row r="6092" spans="1:18" ht="12.75" customHeight="1" x14ac:dyDescent="0.2">
      <c r="A6092" s="38" t="s">
        <v>6900</v>
      </c>
      <c r="B6092" s="39" t="s">
        <v>6901</v>
      </c>
      <c r="C6092" s="39" t="s">
        <v>6902</v>
      </c>
      <c r="D6092" s="38">
        <v>401972</v>
      </c>
      <c r="E6092" s="39" t="s">
        <v>842</v>
      </c>
      <c r="F6092" s="38">
        <v>8263000049</v>
      </c>
      <c r="G6092" s="40" t="s">
        <v>6903</v>
      </c>
      <c r="H6092" s="2">
        <v>900</v>
      </c>
      <c r="I6092" s="2">
        <v>0</v>
      </c>
      <c r="J6092" s="2">
        <v>162</v>
      </c>
      <c r="K6092" s="3">
        <f t="shared" si="98"/>
        <v>1062</v>
      </c>
      <c r="L6092" s="41">
        <v>44445.729166666664</v>
      </c>
      <c r="M6092" s="39">
        <v>6870247374</v>
      </c>
      <c r="N6092" s="39" t="s">
        <v>52</v>
      </c>
      <c r="O6092" s="40" t="s">
        <v>6904</v>
      </c>
      <c r="P6092" s="41">
        <v>44496</v>
      </c>
      <c r="Q6092" s="39" t="s">
        <v>54</v>
      </c>
      <c r="R6092" s="68"/>
    </row>
    <row r="6093" spans="1:18" ht="12.75" customHeight="1" x14ac:dyDescent="0.2">
      <c r="A6093" s="38" t="s">
        <v>63</v>
      </c>
      <c r="B6093" s="1"/>
      <c r="C6093" s="1"/>
      <c r="D6093" s="51"/>
      <c r="E6093" s="149" t="s">
        <v>64</v>
      </c>
      <c r="F6093" s="53"/>
      <c r="G6093" s="54" t="s">
        <v>14726</v>
      </c>
      <c r="H6093" s="35">
        <v>894</v>
      </c>
      <c r="I6093" s="1"/>
      <c r="J6093" s="1"/>
      <c r="K6093" s="3">
        <f t="shared" si="98"/>
        <v>894</v>
      </c>
      <c r="L6093" s="41">
        <v>44777</v>
      </c>
      <c r="M6093" s="56"/>
      <c r="N6093" s="1"/>
      <c r="O6093" s="1"/>
      <c r="P6093" s="57"/>
      <c r="Q6093" s="39" t="s">
        <v>54</v>
      </c>
      <c r="R6093" s="68"/>
    </row>
    <row r="6094" spans="1:18" ht="12.75" customHeight="1" x14ac:dyDescent="0.2">
      <c r="A6094" s="38" t="s">
        <v>63</v>
      </c>
      <c r="B6094" s="1"/>
      <c r="C6094" s="1"/>
      <c r="D6094" s="51"/>
      <c r="E6094" s="149" t="s">
        <v>64</v>
      </c>
      <c r="F6094" s="53"/>
      <c r="G6094" s="54" t="s">
        <v>12117</v>
      </c>
      <c r="H6094" s="35">
        <v>886.24</v>
      </c>
      <c r="I6094" s="1"/>
      <c r="J6094" s="1"/>
      <c r="K6094" s="3">
        <f t="shared" si="98"/>
        <v>886.24</v>
      </c>
      <c r="L6094" s="41">
        <v>44651</v>
      </c>
      <c r="M6094" s="56"/>
      <c r="N6094" s="1"/>
      <c r="O6094" s="1"/>
      <c r="P6094" s="57"/>
      <c r="Q6094" s="39" t="s">
        <v>54</v>
      </c>
      <c r="R6094" s="68"/>
    </row>
    <row r="6095" spans="1:18" ht="12.75" customHeight="1" x14ac:dyDescent="0.25">
      <c r="A6095" s="38" t="s">
        <v>1984</v>
      </c>
      <c r="B6095" s="42"/>
      <c r="C6095" s="42"/>
      <c r="D6095" s="38"/>
      <c r="E6095" s="82" t="s">
        <v>310</v>
      </c>
      <c r="F6095" s="38"/>
      <c r="G6095" s="40" t="s">
        <v>13504</v>
      </c>
      <c r="H6095" s="3">
        <v>885</v>
      </c>
      <c r="I6095" s="3"/>
      <c r="J6095" s="3"/>
      <c r="K6095" s="3">
        <f t="shared" si="98"/>
        <v>885</v>
      </c>
      <c r="L6095" s="41">
        <v>44711</v>
      </c>
      <c r="M6095" s="39"/>
      <c r="N6095" s="42"/>
      <c r="O6095" s="42"/>
      <c r="P6095" s="60"/>
      <c r="Q6095" s="42" t="s">
        <v>243</v>
      </c>
      <c r="R6095" s="68"/>
    </row>
    <row r="6096" spans="1:18" ht="12.75" customHeight="1" x14ac:dyDescent="0.2">
      <c r="A6096" s="38">
        <v>33</v>
      </c>
      <c r="B6096" s="39" t="s">
        <v>17095</v>
      </c>
      <c r="C6096" s="39" t="s">
        <v>17096</v>
      </c>
      <c r="D6096" s="38">
        <v>703046</v>
      </c>
      <c r="E6096" s="42" t="s">
        <v>678</v>
      </c>
      <c r="F6096" s="38">
        <v>8266016576</v>
      </c>
      <c r="G6096" s="40" t="s">
        <v>17097</v>
      </c>
      <c r="H6096" s="2">
        <v>885</v>
      </c>
      <c r="I6096" s="2"/>
      <c r="J6096" s="2">
        <v>0</v>
      </c>
      <c r="K6096" s="3">
        <f t="shared" si="98"/>
        <v>885</v>
      </c>
      <c r="L6096" s="41">
        <v>44911.729166666664</v>
      </c>
      <c r="M6096" s="39">
        <v>3445028796</v>
      </c>
      <c r="N6096" s="39" t="s">
        <v>8899</v>
      </c>
      <c r="O6096" s="40" t="s">
        <v>17094</v>
      </c>
      <c r="P6096" s="41">
        <v>44999</v>
      </c>
      <c r="Q6096" s="42" t="s">
        <v>8901</v>
      </c>
      <c r="R6096" s="68"/>
    </row>
    <row r="6097" spans="1:18" ht="12.75" customHeight="1" x14ac:dyDescent="0.2">
      <c r="A6097" s="38" t="s">
        <v>17725</v>
      </c>
      <c r="B6097" s="39" t="s">
        <v>17726</v>
      </c>
      <c r="C6097" s="39" t="s">
        <v>17727</v>
      </c>
      <c r="D6097" s="38">
        <v>703046</v>
      </c>
      <c r="E6097" s="42" t="s">
        <v>678</v>
      </c>
      <c r="F6097" s="38">
        <v>8266016430</v>
      </c>
      <c r="G6097" s="40" t="s">
        <v>17728</v>
      </c>
      <c r="H6097" s="2">
        <v>885</v>
      </c>
      <c r="I6097" s="2"/>
      <c r="J6097" s="2">
        <v>0</v>
      </c>
      <c r="K6097" s="3">
        <f t="shared" si="98"/>
        <v>885</v>
      </c>
      <c r="L6097" s="41">
        <v>44921</v>
      </c>
      <c r="M6097" s="39">
        <v>3445033274</v>
      </c>
      <c r="N6097" s="39" t="s">
        <v>3282</v>
      </c>
      <c r="O6097" s="40" t="s">
        <v>17729</v>
      </c>
      <c r="P6097" s="41">
        <v>45036</v>
      </c>
      <c r="Q6097" s="42" t="s">
        <v>2417</v>
      </c>
      <c r="R6097" s="68"/>
    </row>
    <row r="6098" spans="1:18" ht="12.75" customHeight="1" x14ac:dyDescent="0.2">
      <c r="A6098" s="38" t="s">
        <v>1434</v>
      </c>
      <c r="B6098" s="42"/>
      <c r="C6098" s="42"/>
      <c r="D6098" s="38"/>
      <c r="E6098" s="42" t="s">
        <v>1435</v>
      </c>
      <c r="F6098" s="38"/>
      <c r="G6098" s="40" t="s">
        <v>5366</v>
      </c>
      <c r="H6098" s="3">
        <v>884</v>
      </c>
      <c r="I6098" s="3"/>
      <c r="J6098" s="3"/>
      <c r="K6098" s="3">
        <f t="shared" si="98"/>
        <v>884</v>
      </c>
      <c r="L6098" s="41">
        <v>44439</v>
      </c>
      <c r="M6098" s="39"/>
      <c r="N6098" s="42"/>
      <c r="O6098" s="42"/>
      <c r="P6098" s="60"/>
      <c r="Q6098" s="42" t="s">
        <v>243</v>
      </c>
      <c r="R6098" s="68"/>
    </row>
    <row r="6099" spans="1:18" ht="12.75" customHeight="1" x14ac:dyDescent="0.2">
      <c r="A6099" s="38" t="s">
        <v>6167</v>
      </c>
      <c r="B6099" s="1"/>
      <c r="C6099" s="1"/>
      <c r="D6099" s="51"/>
      <c r="E6099" s="39" t="s">
        <v>6168</v>
      </c>
      <c r="F6099" s="53"/>
      <c r="G6099" s="54" t="s">
        <v>10561</v>
      </c>
      <c r="H6099" s="35">
        <v>880.2</v>
      </c>
      <c r="I6099" s="1"/>
      <c r="J6099" s="1"/>
      <c r="K6099" s="3">
        <f t="shared" si="98"/>
        <v>880.2</v>
      </c>
      <c r="L6099" s="63"/>
      <c r="M6099" s="56"/>
      <c r="N6099" s="1"/>
      <c r="O6099" s="1"/>
      <c r="P6099" s="57"/>
      <c r="Q6099" s="42" t="s">
        <v>2417</v>
      </c>
      <c r="R6099" s="68"/>
    </row>
    <row r="6100" spans="1:18" ht="12.75" customHeight="1" x14ac:dyDescent="0.2">
      <c r="A6100" s="38" t="s">
        <v>63</v>
      </c>
      <c r="B6100" s="1"/>
      <c r="C6100" s="1"/>
      <c r="D6100" s="51"/>
      <c r="E6100" s="149" t="s">
        <v>64</v>
      </c>
      <c r="F6100" s="53"/>
      <c r="G6100" s="54" t="s">
        <v>13145</v>
      </c>
      <c r="H6100" s="35">
        <v>880.2</v>
      </c>
      <c r="I6100" s="1"/>
      <c r="J6100" s="1"/>
      <c r="K6100" s="3">
        <f t="shared" si="98"/>
        <v>880.2</v>
      </c>
      <c r="L6100" s="41">
        <v>44687</v>
      </c>
      <c r="M6100" s="56"/>
      <c r="N6100" s="1"/>
      <c r="O6100" s="1"/>
      <c r="P6100" s="57"/>
      <c r="Q6100" s="39" t="s">
        <v>54</v>
      </c>
      <c r="R6100" s="68"/>
    </row>
    <row r="6101" spans="1:18" ht="12.75" customHeight="1" x14ac:dyDescent="0.2">
      <c r="A6101" s="38" t="s">
        <v>63</v>
      </c>
      <c r="B6101" s="1"/>
      <c r="C6101" s="1"/>
      <c r="D6101" s="51"/>
      <c r="E6101" s="149" t="s">
        <v>64</v>
      </c>
      <c r="F6101" s="53"/>
      <c r="G6101" s="54" t="s">
        <v>13506</v>
      </c>
      <c r="H6101" s="35">
        <v>880.2</v>
      </c>
      <c r="I6101" s="1"/>
      <c r="J6101" s="1"/>
      <c r="K6101" s="3">
        <f t="shared" si="98"/>
        <v>880.2</v>
      </c>
      <c r="L6101" s="41">
        <v>44711</v>
      </c>
      <c r="M6101" s="56"/>
      <c r="N6101" s="1"/>
      <c r="O6101" s="1"/>
      <c r="P6101" s="57"/>
      <c r="Q6101" s="39" t="s">
        <v>54</v>
      </c>
      <c r="R6101" s="68"/>
    </row>
    <row r="6102" spans="1:18" ht="12.75" customHeight="1" x14ac:dyDescent="0.2">
      <c r="A6102" s="38">
        <v>42</v>
      </c>
      <c r="B6102" s="39" t="s">
        <v>19003</v>
      </c>
      <c r="C6102" s="39" t="s">
        <v>19004</v>
      </c>
      <c r="D6102" s="38">
        <v>703046</v>
      </c>
      <c r="E6102" s="42" t="s">
        <v>678</v>
      </c>
      <c r="F6102" s="38">
        <v>8266016468</v>
      </c>
      <c r="G6102" s="40" t="s">
        <v>19005</v>
      </c>
      <c r="H6102" s="2">
        <v>880</v>
      </c>
      <c r="I6102" s="2"/>
      <c r="J6102" s="2">
        <v>0</v>
      </c>
      <c r="K6102" s="3">
        <f t="shared" si="98"/>
        <v>880</v>
      </c>
      <c r="L6102" s="41">
        <v>45032.729166666664</v>
      </c>
      <c r="M6102" s="39">
        <v>1218720237</v>
      </c>
      <c r="N6102" s="39" t="s">
        <v>8899</v>
      </c>
      <c r="O6102" s="40" t="s">
        <v>19002</v>
      </c>
      <c r="P6102" s="41">
        <v>45100</v>
      </c>
      <c r="Q6102" s="42" t="s">
        <v>8901</v>
      </c>
      <c r="R6102" s="68"/>
    </row>
    <row r="6103" spans="1:18" ht="12.75" customHeight="1" x14ac:dyDescent="0.2">
      <c r="A6103" s="38" t="s">
        <v>19640</v>
      </c>
      <c r="B6103" s="39" t="s">
        <v>19641</v>
      </c>
      <c r="C6103" s="39" t="s">
        <v>19642</v>
      </c>
      <c r="D6103" s="38">
        <v>703046</v>
      </c>
      <c r="E6103" s="87" t="s">
        <v>678</v>
      </c>
      <c r="F6103" s="38">
        <v>8266017711</v>
      </c>
      <c r="G6103" s="40" t="s">
        <v>19643</v>
      </c>
      <c r="H6103" s="2">
        <v>880</v>
      </c>
      <c r="I6103" s="2"/>
      <c r="J6103" s="2">
        <v>0</v>
      </c>
      <c r="K6103" s="3">
        <f t="shared" si="98"/>
        <v>880</v>
      </c>
      <c r="L6103" s="41">
        <v>45081.729166666664</v>
      </c>
      <c r="M6103" s="39">
        <v>1218725242</v>
      </c>
      <c r="N6103" s="39" t="s">
        <v>18463</v>
      </c>
      <c r="O6103" s="40" t="s">
        <v>19639</v>
      </c>
      <c r="P6103" s="41">
        <v>45161</v>
      </c>
      <c r="Q6103" s="62" t="s">
        <v>29</v>
      </c>
      <c r="R6103" s="68"/>
    </row>
    <row r="6104" spans="1:18" ht="12.75" customHeight="1" x14ac:dyDescent="0.2">
      <c r="A6104" s="38" t="s">
        <v>1434</v>
      </c>
      <c r="B6104" s="42"/>
      <c r="C6104" s="42"/>
      <c r="D6104" s="38"/>
      <c r="E6104" s="42" t="s">
        <v>1435</v>
      </c>
      <c r="F6104" s="38"/>
      <c r="G6104" s="40" t="s">
        <v>7405</v>
      </c>
      <c r="H6104" s="3">
        <v>872.48</v>
      </c>
      <c r="I6104" s="3"/>
      <c r="J6104" s="3"/>
      <c r="K6104" s="3">
        <f t="shared" si="98"/>
        <v>872.48</v>
      </c>
      <c r="L6104" s="41">
        <v>44495</v>
      </c>
      <c r="M6104" s="39"/>
      <c r="N6104" s="42"/>
      <c r="O6104" s="42"/>
      <c r="P6104" s="60"/>
      <c r="Q6104" s="42" t="s">
        <v>243</v>
      </c>
      <c r="R6104" s="68"/>
    </row>
    <row r="6105" spans="1:18" ht="12.75" customHeight="1" x14ac:dyDescent="0.2">
      <c r="A6105" s="38" t="s">
        <v>5350</v>
      </c>
      <c r="B6105" s="39" t="s">
        <v>5351</v>
      </c>
      <c r="C6105" s="39" t="s">
        <v>5352</v>
      </c>
      <c r="D6105" s="38">
        <v>703046</v>
      </c>
      <c r="E6105" s="87" t="s">
        <v>678</v>
      </c>
      <c r="F6105" s="38">
        <v>8266011603</v>
      </c>
      <c r="G6105" s="40" t="s">
        <v>5353</v>
      </c>
      <c r="H6105" s="2">
        <v>869</v>
      </c>
      <c r="I6105" s="2"/>
      <c r="J6105" s="2">
        <v>0</v>
      </c>
      <c r="K6105" s="3">
        <f t="shared" si="98"/>
        <v>869</v>
      </c>
      <c r="L6105" s="41">
        <v>44419.729166666664</v>
      </c>
      <c r="M6105" s="39">
        <v>3445011735</v>
      </c>
      <c r="N6105" s="39" t="s">
        <v>3027</v>
      </c>
      <c r="O6105" s="40" t="s">
        <v>5354</v>
      </c>
      <c r="P6105" s="41">
        <v>44499</v>
      </c>
      <c r="Q6105" s="62" t="s">
        <v>15</v>
      </c>
      <c r="R6105" s="68"/>
    </row>
    <row r="6106" spans="1:18" ht="12.75" customHeight="1" x14ac:dyDescent="0.2">
      <c r="A6106" s="38">
        <v>29</v>
      </c>
      <c r="B6106" s="39" t="s">
        <v>17648</v>
      </c>
      <c r="C6106" s="39" t="s">
        <v>17649</v>
      </c>
      <c r="D6106" s="38">
        <v>703046</v>
      </c>
      <c r="E6106" s="42" t="s">
        <v>678</v>
      </c>
      <c r="F6106" s="38">
        <v>8266016982</v>
      </c>
      <c r="G6106" s="40" t="s">
        <v>17650</v>
      </c>
      <c r="H6106" s="2">
        <v>866</v>
      </c>
      <c r="I6106" s="2"/>
      <c r="J6106" s="2">
        <v>0</v>
      </c>
      <c r="K6106" s="3">
        <f t="shared" si="98"/>
        <v>866</v>
      </c>
      <c r="L6106" s="41">
        <v>44954.729166666664</v>
      </c>
      <c r="M6106" s="39">
        <v>3445036381</v>
      </c>
      <c r="N6106" s="39" t="s">
        <v>8899</v>
      </c>
      <c r="O6106" s="40" t="s">
        <v>17645</v>
      </c>
      <c r="P6106" s="41">
        <v>45029</v>
      </c>
      <c r="Q6106" s="42" t="s">
        <v>8901</v>
      </c>
      <c r="R6106" s="68"/>
    </row>
    <row r="6107" spans="1:18" ht="12.75" customHeight="1" x14ac:dyDescent="0.2">
      <c r="A6107" s="38" t="s">
        <v>6167</v>
      </c>
      <c r="B6107" s="1"/>
      <c r="C6107" s="1"/>
      <c r="D6107" s="51"/>
      <c r="E6107" s="39" t="s">
        <v>6168</v>
      </c>
      <c r="F6107" s="53"/>
      <c r="G6107" s="54" t="s">
        <v>15718</v>
      </c>
      <c r="H6107" s="35">
        <v>861.1</v>
      </c>
      <c r="I6107" s="1"/>
      <c r="J6107" s="1"/>
      <c r="K6107" s="3">
        <f t="shared" si="98"/>
        <v>861.1</v>
      </c>
      <c r="L6107" s="63"/>
      <c r="M6107" s="56"/>
      <c r="N6107" s="1"/>
      <c r="O6107" s="1"/>
      <c r="P6107" s="57"/>
      <c r="Q6107" s="42" t="s">
        <v>2417</v>
      </c>
      <c r="R6107" s="68"/>
    </row>
    <row r="6108" spans="1:18" ht="12.75" customHeight="1" x14ac:dyDescent="0.2">
      <c r="A6108" s="38" t="s">
        <v>6167</v>
      </c>
      <c r="B6108" s="1"/>
      <c r="C6108" s="1"/>
      <c r="D6108" s="51"/>
      <c r="E6108" s="39" t="s">
        <v>6168</v>
      </c>
      <c r="F6108" s="53"/>
      <c r="G6108" s="54" t="s">
        <v>15747</v>
      </c>
      <c r="H6108" s="35">
        <v>861.1</v>
      </c>
      <c r="I6108" s="1"/>
      <c r="J6108" s="1"/>
      <c r="K6108" s="3">
        <f t="shared" si="98"/>
        <v>861.1</v>
      </c>
      <c r="L6108" s="63"/>
      <c r="M6108" s="56"/>
      <c r="N6108" s="1"/>
      <c r="O6108" s="1"/>
      <c r="P6108" s="57"/>
      <c r="Q6108" s="42" t="s">
        <v>2417</v>
      </c>
      <c r="R6108" s="68"/>
    </row>
    <row r="6109" spans="1:18" ht="12.75" customHeight="1" x14ac:dyDescent="0.2">
      <c r="A6109" s="38" t="s">
        <v>22535</v>
      </c>
      <c r="B6109" s="39" t="s">
        <v>22536</v>
      </c>
      <c r="C6109" s="39"/>
      <c r="D6109" s="38">
        <v>703046</v>
      </c>
      <c r="E6109" s="87" t="s">
        <v>678</v>
      </c>
      <c r="F6109" s="38">
        <v>8263000269</v>
      </c>
      <c r="G6109" s="40" t="s">
        <v>22537</v>
      </c>
      <c r="H6109" s="2">
        <v>860</v>
      </c>
      <c r="I6109" s="2"/>
      <c r="J6109" s="2">
        <v>154.79999999999998</v>
      </c>
      <c r="K6109" s="3">
        <f t="shared" si="98"/>
        <v>1014.8</v>
      </c>
      <c r="L6109" s="41">
        <v>45412</v>
      </c>
      <c r="M6109" s="39"/>
      <c r="N6109" s="39" t="s">
        <v>17881</v>
      </c>
      <c r="O6109" s="40"/>
      <c r="P6109" s="41"/>
      <c r="Q6109" s="62" t="s">
        <v>21</v>
      </c>
      <c r="R6109" s="68"/>
    </row>
    <row r="6110" spans="1:18" ht="12.75" customHeight="1" x14ac:dyDescent="0.2">
      <c r="A6110" s="38" t="s">
        <v>63</v>
      </c>
      <c r="B6110" s="1"/>
      <c r="C6110" s="1"/>
      <c r="D6110" s="51"/>
      <c r="E6110" s="149" t="s">
        <v>64</v>
      </c>
      <c r="F6110" s="53"/>
      <c r="G6110" s="54" t="s">
        <v>6512</v>
      </c>
      <c r="H6110" s="35">
        <v>852.5</v>
      </c>
      <c r="I6110" s="1"/>
      <c r="J6110" s="1"/>
      <c r="K6110" s="3">
        <f t="shared" si="98"/>
        <v>852.5</v>
      </c>
      <c r="L6110" s="41">
        <v>44464</v>
      </c>
      <c r="M6110" s="56"/>
      <c r="N6110" s="1"/>
      <c r="O6110" s="1"/>
      <c r="P6110" s="57"/>
      <c r="Q6110" s="39" t="s">
        <v>54</v>
      </c>
      <c r="R6110" s="68"/>
    </row>
    <row r="6111" spans="1:18" ht="12.75" customHeight="1" x14ac:dyDescent="0.2">
      <c r="A6111" s="38" t="s">
        <v>63</v>
      </c>
      <c r="B6111" s="1"/>
      <c r="C6111" s="1"/>
      <c r="D6111" s="51"/>
      <c r="E6111" s="149" t="s">
        <v>64</v>
      </c>
      <c r="F6111" s="53"/>
      <c r="G6111" s="54" t="s">
        <v>6558</v>
      </c>
      <c r="H6111" s="35">
        <v>852.5</v>
      </c>
      <c r="I6111" s="1"/>
      <c r="J6111" s="1"/>
      <c r="K6111" s="3">
        <f t="shared" si="98"/>
        <v>852.5</v>
      </c>
      <c r="L6111" s="41">
        <v>44466</v>
      </c>
      <c r="M6111" s="56"/>
      <c r="N6111" s="1"/>
      <c r="O6111" s="1"/>
      <c r="P6111" s="57"/>
      <c r="Q6111" s="39" t="s">
        <v>54</v>
      </c>
      <c r="R6111" s="68"/>
    </row>
    <row r="6112" spans="1:18" ht="12.75" customHeight="1" x14ac:dyDescent="0.2">
      <c r="A6112" s="38" t="s">
        <v>63</v>
      </c>
      <c r="B6112" s="1"/>
      <c r="C6112" s="1"/>
      <c r="D6112" s="51"/>
      <c r="E6112" s="149" t="s">
        <v>64</v>
      </c>
      <c r="F6112" s="53"/>
      <c r="G6112" s="54" t="s">
        <v>3755</v>
      </c>
      <c r="H6112" s="35">
        <v>850</v>
      </c>
      <c r="I6112" s="1"/>
      <c r="J6112" s="1"/>
      <c r="K6112" s="3">
        <f t="shared" si="98"/>
        <v>850</v>
      </c>
      <c r="L6112" s="41">
        <v>44391</v>
      </c>
      <c r="M6112" s="56"/>
      <c r="N6112" s="1"/>
      <c r="O6112" s="1"/>
      <c r="P6112" s="57"/>
      <c r="Q6112" s="39" t="s">
        <v>54</v>
      </c>
      <c r="R6112" s="68"/>
    </row>
    <row r="6113" spans="1:18" ht="12.75" customHeight="1" x14ac:dyDescent="0.2">
      <c r="A6113" s="38" t="s">
        <v>63</v>
      </c>
      <c r="B6113" s="1"/>
      <c r="C6113" s="1"/>
      <c r="D6113" s="51"/>
      <c r="E6113" s="149" t="s">
        <v>64</v>
      </c>
      <c r="F6113" s="53"/>
      <c r="G6113" s="54" t="s">
        <v>9291</v>
      </c>
      <c r="H6113" s="35">
        <v>849.16</v>
      </c>
      <c r="I6113" s="1"/>
      <c r="J6113" s="1"/>
      <c r="K6113" s="3">
        <f t="shared" si="98"/>
        <v>849.16</v>
      </c>
      <c r="L6113" s="41">
        <v>44557</v>
      </c>
      <c r="M6113" s="56"/>
      <c r="N6113" s="1"/>
      <c r="O6113" s="1"/>
      <c r="P6113" s="57"/>
      <c r="Q6113" s="39" t="s">
        <v>54</v>
      </c>
      <c r="R6113" s="68"/>
    </row>
    <row r="6114" spans="1:18" ht="12.75" customHeight="1" x14ac:dyDescent="0.2">
      <c r="A6114" s="38" t="s">
        <v>63</v>
      </c>
      <c r="B6114" s="1"/>
      <c r="C6114" s="1"/>
      <c r="D6114" s="51"/>
      <c r="E6114" s="149" t="s">
        <v>64</v>
      </c>
      <c r="F6114" s="53"/>
      <c r="G6114" s="54" t="s">
        <v>1683</v>
      </c>
      <c r="H6114" s="35">
        <v>849.15</v>
      </c>
      <c r="I6114" s="1"/>
      <c r="J6114" s="1"/>
      <c r="K6114" s="3">
        <f t="shared" si="98"/>
        <v>849.15</v>
      </c>
      <c r="L6114" s="41">
        <v>44303</v>
      </c>
      <c r="M6114" s="56"/>
      <c r="N6114" s="1"/>
      <c r="O6114" s="1"/>
      <c r="P6114" s="57"/>
      <c r="Q6114" s="39" t="s">
        <v>54</v>
      </c>
      <c r="R6114" s="68"/>
    </row>
    <row r="6115" spans="1:18" ht="12.75" customHeight="1" x14ac:dyDescent="0.2">
      <c r="A6115" s="38" t="s">
        <v>63</v>
      </c>
      <c r="B6115" s="1"/>
      <c r="C6115" s="1"/>
      <c r="D6115" s="51"/>
      <c r="E6115" s="149" t="s">
        <v>64</v>
      </c>
      <c r="F6115" s="53"/>
      <c r="G6115" s="54" t="s">
        <v>5205</v>
      </c>
      <c r="H6115" s="35">
        <v>848.32</v>
      </c>
      <c r="I6115" s="1"/>
      <c r="J6115" s="1"/>
      <c r="K6115" s="3">
        <f t="shared" si="98"/>
        <v>848.32</v>
      </c>
      <c r="L6115" s="41">
        <v>44429</v>
      </c>
      <c r="M6115" s="56"/>
      <c r="N6115" s="1"/>
      <c r="O6115" s="1"/>
      <c r="P6115" s="57"/>
      <c r="Q6115" s="39" t="s">
        <v>54</v>
      </c>
      <c r="R6115" s="68"/>
    </row>
    <row r="6116" spans="1:18" ht="12.75" customHeight="1" x14ac:dyDescent="0.2">
      <c r="A6116" s="38" t="s">
        <v>63</v>
      </c>
      <c r="B6116" s="1"/>
      <c r="C6116" s="1"/>
      <c r="D6116" s="51"/>
      <c r="E6116" s="149" t="s">
        <v>64</v>
      </c>
      <c r="F6116" s="53"/>
      <c r="G6116" s="54" t="s">
        <v>11204</v>
      </c>
      <c r="H6116" s="35">
        <v>845.8</v>
      </c>
      <c r="I6116" s="1"/>
      <c r="J6116" s="1"/>
      <c r="K6116" s="3">
        <f t="shared" si="98"/>
        <v>845.8</v>
      </c>
      <c r="L6116" s="41">
        <v>44620</v>
      </c>
      <c r="M6116" s="56"/>
      <c r="N6116" s="1"/>
      <c r="O6116" s="1"/>
      <c r="P6116" s="57"/>
      <c r="Q6116" s="39" t="s">
        <v>54</v>
      </c>
      <c r="R6116" s="68"/>
    </row>
    <row r="6117" spans="1:18" ht="12.75" customHeight="1" x14ac:dyDescent="0.2">
      <c r="A6117" s="38" t="s">
        <v>63</v>
      </c>
      <c r="B6117" s="1"/>
      <c r="C6117" s="1"/>
      <c r="D6117" s="51"/>
      <c r="E6117" s="149" t="s">
        <v>64</v>
      </c>
      <c r="F6117" s="53"/>
      <c r="G6117" s="54" t="s">
        <v>10053</v>
      </c>
      <c r="H6117" s="35">
        <v>840.08</v>
      </c>
      <c r="I6117" s="1"/>
      <c r="J6117" s="1"/>
      <c r="K6117" s="3">
        <f t="shared" si="98"/>
        <v>840.08</v>
      </c>
      <c r="L6117" s="41">
        <v>44588</v>
      </c>
      <c r="M6117" s="56"/>
      <c r="N6117" s="1"/>
      <c r="O6117" s="1"/>
      <c r="P6117" s="57"/>
      <c r="Q6117" s="39" t="s">
        <v>54</v>
      </c>
      <c r="R6117" s="68"/>
    </row>
    <row r="6118" spans="1:18" ht="12.75" customHeight="1" x14ac:dyDescent="0.2">
      <c r="A6118" s="38" t="s">
        <v>63</v>
      </c>
      <c r="B6118" s="1"/>
      <c r="C6118" s="1"/>
      <c r="D6118" s="51"/>
      <c r="E6118" s="149" t="s">
        <v>64</v>
      </c>
      <c r="F6118" s="53"/>
      <c r="G6118" s="54" t="s">
        <v>10038</v>
      </c>
      <c r="H6118" s="35">
        <v>840.07</v>
      </c>
      <c r="I6118" s="1"/>
      <c r="J6118" s="1"/>
      <c r="K6118" s="3">
        <f t="shared" si="98"/>
        <v>840.07</v>
      </c>
      <c r="L6118" s="41">
        <v>44585</v>
      </c>
      <c r="M6118" s="56"/>
      <c r="N6118" s="1"/>
      <c r="O6118" s="1"/>
      <c r="P6118" s="57"/>
      <c r="Q6118" s="39" t="s">
        <v>54</v>
      </c>
      <c r="R6118" s="68"/>
    </row>
    <row r="6119" spans="1:18" ht="12.75" customHeight="1" x14ac:dyDescent="0.2">
      <c r="A6119" s="38" t="s">
        <v>63</v>
      </c>
      <c r="B6119" s="1"/>
      <c r="C6119" s="1"/>
      <c r="D6119" s="51"/>
      <c r="E6119" s="149" t="s">
        <v>64</v>
      </c>
      <c r="F6119" s="53"/>
      <c r="G6119" s="54" t="s">
        <v>11683</v>
      </c>
      <c r="H6119" s="35">
        <v>840</v>
      </c>
      <c r="I6119" s="1"/>
      <c r="J6119" s="1"/>
      <c r="K6119" s="3">
        <f t="shared" si="98"/>
        <v>840</v>
      </c>
      <c r="L6119" s="41">
        <v>44637</v>
      </c>
      <c r="M6119" s="56"/>
      <c r="N6119" s="1"/>
      <c r="O6119" s="1"/>
      <c r="P6119" s="57"/>
      <c r="Q6119" s="39" t="s">
        <v>54</v>
      </c>
      <c r="R6119" s="68"/>
    </row>
    <row r="6120" spans="1:18" ht="12.75" customHeight="1" x14ac:dyDescent="0.2">
      <c r="A6120" s="38" t="s">
        <v>63</v>
      </c>
      <c r="B6120" s="1"/>
      <c r="C6120" s="1"/>
      <c r="D6120" s="51"/>
      <c r="E6120" s="149" t="s">
        <v>64</v>
      </c>
      <c r="F6120" s="53"/>
      <c r="G6120" s="54" t="s">
        <v>13395</v>
      </c>
      <c r="H6120" s="35">
        <v>840</v>
      </c>
      <c r="I6120" s="1"/>
      <c r="J6120" s="1"/>
      <c r="K6120" s="3">
        <f t="shared" si="98"/>
        <v>840</v>
      </c>
      <c r="L6120" s="41">
        <v>44704</v>
      </c>
      <c r="M6120" s="56"/>
      <c r="N6120" s="1"/>
      <c r="O6120" s="1"/>
      <c r="P6120" s="57"/>
      <c r="Q6120" s="39" t="s">
        <v>54</v>
      </c>
      <c r="R6120" s="68"/>
    </row>
    <row r="6121" spans="1:18" ht="12.75" customHeight="1" x14ac:dyDescent="0.2">
      <c r="A6121" s="38" t="s">
        <v>15390</v>
      </c>
      <c r="B6121" s="39" t="s">
        <v>15391</v>
      </c>
      <c r="C6121" s="39" t="s">
        <v>15392</v>
      </c>
      <c r="D6121" s="38">
        <v>703046</v>
      </c>
      <c r="E6121" s="42" t="s">
        <v>678</v>
      </c>
      <c r="F6121" s="38">
        <v>8266015147</v>
      </c>
      <c r="G6121" s="40" t="s">
        <v>15393</v>
      </c>
      <c r="H6121" s="2">
        <v>840</v>
      </c>
      <c r="I6121" s="2"/>
      <c r="J6121" s="2">
        <v>0</v>
      </c>
      <c r="K6121" s="3">
        <f t="shared" si="98"/>
        <v>840</v>
      </c>
      <c r="L6121" s="41">
        <v>44811.729166666664</v>
      </c>
      <c r="M6121" s="39">
        <v>3445016816</v>
      </c>
      <c r="N6121" s="39" t="s">
        <v>52</v>
      </c>
      <c r="O6121" s="40" t="s">
        <v>15394</v>
      </c>
      <c r="P6121" s="41">
        <v>44875</v>
      </c>
      <c r="Q6121" s="39" t="s">
        <v>54</v>
      </c>
      <c r="R6121" s="68"/>
    </row>
    <row r="6122" spans="1:18" ht="12.75" customHeight="1" x14ac:dyDescent="0.2">
      <c r="A6122" s="38" t="s">
        <v>63</v>
      </c>
      <c r="B6122" s="1"/>
      <c r="C6122" s="1"/>
      <c r="D6122" s="51"/>
      <c r="E6122" s="149" t="s">
        <v>64</v>
      </c>
      <c r="F6122" s="53"/>
      <c r="G6122" s="54" t="s">
        <v>17131</v>
      </c>
      <c r="H6122" s="35">
        <v>840</v>
      </c>
      <c r="I6122" s="1"/>
      <c r="J6122" s="1"/>
      <c r="K6122" s="3">
        <f t="shared" si="98"/>
        <v>840</v>
      </c>
      <c r="L6122" s="41">
        <v>44939</v>
      </c>
      <c r="M6122" s="56"/>
      <c r="N6122" s="1"/>
      <c r="O6122" s="1"/>
      <c r="P6122" s="57"/>
      <c r="Q6122" s="39" t="s">
        <v>54</v>
      </c>
      <c r="R6122" s="68"/>
    </row>
    <row r="6123" spans="1:18" ht="12.75" customHeight="1" x14ac:dyDescent="0.2">
      <c r="A6123" s="38" t="s">
        <v>6167</v>
      </c>
      <c r="B6123" s="1"/>
      <c r="C6123" s="1"/>
      <c r="D6123" s="51"/>
      <c r="E6123" s="39" t="s">
        <v>6168</v>
      </c>
      <c r="F6123" s="53"/>
      <c r="G6123" s="54" t="s">
        <v>17924</v>
      </c>
      <c r="H6123" s="35">
        <v>840</v>
      </c>
      <c r="I6123" s="1"/>
      <c r="J6123" s="1"/>
      <c r="K6123" s="3">
        <f t="shared" si="98"/>
        <v>840</v>
      </c>
      <c r="L6123" s="63"/>
      <c r="M6123" s="56"/>
      <c r="N6123" s="1"/>
      <c r="O6123" s="1"/>
      <c r="P6123" s="57"/>
      <c r="Q6123" s="42" t="s">
        <v>2417</v>
      </c>
      <c r="R6123" s="68"/>
    </row>
    <row r="6124" spans="1:18" ht="12.75" customHeight="1" x14ac:dyDescent="0.2">
      <c r="A6124" s="38" t="s">
        <v>6167</v>
      </c>
      <c r="B6124" s="1"/>
      <c r="C6124" s="1"/>
      <c r="D6124" s="51"/>
      <c r="E6124" s="39" t="s">
        <v>6168</v>
      </c>
      <c r="F6124" s="53"/>
      <c r="G6124" s="54" t="s">
        <v>18533</v>
      </c>
      <c r="H6124" s="35">
        <v>840</v>
      </c>
      <c r="I6124" s="1"/>
      <c r="J6124" s="1"/>
      <c r="K6124" s="3">
        <f t="shared" si="98"/>
        <v>840</v>
      </c>
      <c r="L6124" s="63"/>
      <c r="M6124" s="56"/>
      <c r="N6124" s="1"/>
      <c r="O6124" s="1"/>
      <c r="P6124" s="57"/>
      <c r="Q6124" s="42" t="s">
        <v>2417</v>
      </c>
      <c r="R6124" s="68"/>
    </row>
    <row r="6125" spans="1:18" ht="12.75" customHeight="1" x14ac:dyDescent="0.2">
      <c r="A6125" s="38" t="s">
        <v>6167</v>
      </c>
      <c r="B6125" s="1"/>
      <c r="C6125" s="1"/>
      <c r="D6125" s="51"/>
      <c r="E6125" s="39" t="s">
        <v>6168</v>
      </c>
      <c r="F6125" s="53"/>
      <c r="G6125" s="54" t="s">
        <v>18606</v>
      </c>
      <c r="H6125" s="35">
        <v>840</v>
      </c>
      <c r="I6125" s="1"/>
      <c r="J6125" s="1"/>
      <c r="K6125" s="3">
        <f t="shared" si="98"/>
        <v>840</v>
      </c>
      <c r="L6125" s="63"/>
      <c r="M6125" s="56"/>
      <c r="N6125" s="1"/>
      <c r="O6125" s="1"/>
      <c r="P6125" s="57"/>
      <c r="Q6125" s="42" t="s">
        <v>2417</v>
      </c>
      <c r="R6125" s="68"/>
    </row>
    <row r="6126" spans="1:18" ht="12.75" customHeight="1" x14ac:dyDescent="0.2">
      <c r="A6126" s="38" t="s">
        <v>6167</v>
      </c>
      <c r="B6126" s="1"/>
      <c r="C6126" s="1"/>
      <c r="D6126" s="51"/>
      <c r="E6126" s="39" t="s">
        <v>6168</v>
      </c>
      <c r="F6126" s="53"/>
      <c r="G6126" s="54" t="s">
        <v>18732</v>
      </c>
      <c r="H6126" s="35">
        <v>840</v>
      </c>
      <c r="I6126" s="1"/>
      <c r="J6126" s="1"/>
      <c r="K6126" s="3">
        <f t="shared" si="98"/>
        <v>840</v>
      </c>
      <c r="L6126" s="63"/>
      <c r="M6126" s="56"/>
      <c r="N6126" s="1"/>
      <c r="O6126" s="1"/>
      <c r="P6126" s="57"/>
      <c r="Q6126" s="42" t="s">
        <v>2417</v>
      </c>
      <c r="R6126" s="68"/>
    </row>
    <row r="6127" spans="1:18" ht="12.75" customHeight="1" x14ac:dyDescent="0.2">
      <c r="A6127" s="38" t="s">
        <v>6167</v>
      </c>
      <c r="B6127" s="1"/>
      <c r="C6127" s="1"/>
      <c r="D6127" s="51"/>
      <c r="E6127" s="39" t="s">
        <v>6168</v>
      </c>
      <c r="F6127" s="53"/>
      <c r="G6127" s="54" t="s">
        <v>19556</v>
      </c>
      <c r="H6127" s="35">
        <v>840</v>
      </c>
      <c r="I6127" s="1"/>
      <c r="J6127" s="1"/>
      <c r="K6127" s="3">
        <f t="shared" si="98"/>
        <v>840</v>
      </c>
      <c r="L6127" s="63"/>
      <c r="M6127" s="56"/>
      <c r="N6127" s="1"/>
      <c r="O6127" s="1"/>
      <c r="P6127" s="57"/>
      <c r="Q6127" s="42" t="s">
        <v>2417</v>
      </c>
      <c r="R6127" s="68"/>
    </row>
    <row r="6128" spans="1:18" ht="12.75" customHeight="1" x14ac:dyDescent="0.2">
      <c r="A6128" s="38" t="s">
        <v>6167</v>
      </c>
      <c r="B6128" s="1"/>
      <c r="C6128" s="1"/>
      <c r="D6128" s="51"/>
      <c r="E6128" s="39" t="s">
        <v>6168</v>
      </c>
      <c r="F6128" s="53"/>
      <c r="G6128" s="54" t="s">
        <v>19566</v>
      </c>
      <c r="H6128" s="35">
        <v>840</v>
      </c>
      <c r="I6128" s="1"/>
      <c r="J6128" s="1"/>
      <c r="K6128" s="3">
        <f t="shared" si="98"/>
        <v>840</v>
      </c>
      <c r="L6128" s="63"/>
      <c r="M6128" s="56"/>
      <c r="N6128" s="1"/>
      <c r="O6128" s="1"/>
      <c r="P6128" s="57"/>
      <c r="Q6128" s="42" t="s">
        <v>2417</v>
      </c>
      <c r="R6128" s="68"/>
    </row>
    <row r="6129" spans="1:18" ht="12.75" customHeight="1" x14ac:dyDescent="0.2">
      <c r="A6129" s="38">
        <v>37</v>
      </c>
      <c r="B6129" s="39" t="s">
        <v>17091</v>
      </c>
      <c r="C6129" s="39" t="s">
        <v>17092</v>
      </c>
      <c r="D6129" s="38">
        <v>703046</v>
      </c>
      <c r="E6129" s="42" t="s">
        <v>678</v>
      </c>
      <c r="F6129" s="38">
        <v>8266016216</v>
      </c>
      <c r="G6129" s="40" t="s">
        <v>17093</v>
      </c>
      <c r="H6129" s="2">
        <v>838</v>
      </c>
      <c r="I6129" s="2"/>
      <c r="J6129" s="2">
        <v>0</v>
      </c>
      <c r="K6129" s="3">
        <f t="shared" si="98"/>
        <v>838</v>
      </c>
      <c r="L6129" s="41">
        <v>44911.729166666664</v>
      </c>
      <c r="M6129" s="39">
        <v>3445028794</v>
      </c>
      <c r="N6129" s="39" t="s">
        <v>8899</v>
      </c>
      <c r="O6129" s="40" t="s">
        <v>17094</v>
      </c>
      <c r="P6129" s="41">
        <v>44999</v>
      </c>
      <c r="Q6129" s="42" t="s">
        <v>8901</v>
      </c>
      <c r="R6129" s="68"/>
    </row>
    <row r="6130" spans="1:18" ht="12.75" customHeight="1" x14ac:dyDescent="0.2">
      <c r="A6130" s="38" t="s">
        <v>21050</v>
      </c>
      <c r="B6130" s="39" t="s">
        <v>21051</v>
      </c>
      <c r="C6130" s="39" t="s">
        <v>21052</v>
      </c>
      <c r="D6130" s="38">
        <v>105903</v>
      </c>
      <c r="E6130" s="39" t="s">
        <v>6269</v>
      </c>
      <c r="F6130" s="38">
        <v>8266019962</v>
      </c>
      <c r="G6130" s="40" t="s">
        <v>21053</v>
      </c>
      <c r="H6130" s="2">
        <v>832.20338983050851</v>
      </c>
      <c r="I6130" s="2"/>
      <c r="J6130" s="2">
        <v>149.79661016949152</v>
      </c>
      <c r="K6130" s="3">
        <f t="shared" si="98"/>
        <v>982</v>
      </c>
      <c r="L6130" s="41">
        <v>45206.729166666664</v>
      </c>
      <c r="M6130" s="39">
        <v>1246591901</v>
      </c>
      <c r="N6130" s="39" t="s">
        <v>18453</v>
      </c>
      <c r="O6130" s="40" t="s">
        <v>21054</v>
      </c>
      <c r="P6130" s="41">
        <v>45263</v>
      </c>
      <c r="Q6130" s="62" t="s">
        <v>21</v>
      </c>
      <c r="R6130" s="68"/>
    </row>
    <row r="6131" spans="1:18" ht="12.75" customHeight="1" x14ac:dyDescent="0.2">
      <c r="A6131" s="38" t="s">
        <v>1622</v>
      </c>
      <c r="B6131" s="42" t="s">
        <v>1623</v>
      </c>
      <c r="C6131" s="42" t="s">
        <v>1624</v>
      </c>
      <c r="D6131" s="38">
        <v>703046</v>
      </c>
      <c r="E6131" s="42" t="s">
        <v>678</v>
      </c>
      <c r="F6131" s="38">
        <v>8266010268</v>
      </c>
      <c r="G6131" s="40" t="s">
        <v>1625</v>
      </c>
      <c r="H6131" s="3">
        <v>830</v>
      </c>
      <c r="I6131" s="3"/>
      <c r="J6131" s="3">
        <v>0</v>
      </c>
      <c r="K6131" s="3">
        <f t="shared" si="98"/>
        <v>830</v>
      </c>
      <c r="L6131" s="41">
        <v>44279.729166666664</v>
      </c>
      <c r="M6131" s="39">
        <v>3445001166</v>
      </c>
      <c r="N6131" s="42" t="s">
        <v>315</v>
      </c>
      <c r="O6131" s="42" t="s">
        <v>1626</v>
      </c>
      <c r="P6131" s="60">
        <v>44310</v>
      </c>
      <c r="Q6131" s="42" t="s">
        <v>243</v>
      </c>
      <c r="R6131" s="68"/>
    </row>
    <row r="6132" spans="1:18" ht="12.75" customHeight="1" x14ac:dyDescent="0.2">
      <c r="A6132" s="38" t="s">
        <v>7181</v>
      </c>
      <c r="B6132" s="42" t="s">
        <v>7182</v>
      </c>
      <c r="C6132" s="42" t="s">
        <v>7183</v>
      </c>
      <c r="D6132" s="38">
        <v>703046</v>
      </c>
      <c r="E6132" s="42" t="s">
        <v>678</v>
      </c>
      <c r="F6132" s="38">
        <v>8266011716</v>
      </c>
      <c r="G6132" s="40" t="s">
        <v>7184</v>
      </c>
      <c r="H6132" s="3">
        <v>830</v>
      </c>
      <c r="I6132" s="3"/>
      <c r="J6132" s="3">
        <v>0</v>
      </c>
      <c r="K6132" s="3">
        <f t="shared" si="98"/>
        <v>830</v>
      </c>
      <c r="L6132" s="41">
        <v>44461.729166666664</v>
      </c>
      <c r="M6132" s="39">
        <v>3445016270</v>
      </c>
      <c r="N6132" s="42" t="s">
        <v>315</v>
      </c>
      <c r="O6132" s="42" t="s">
        <v>7185</v>
      </c>
      <c r="P6132" s="60">
        <v>44507</v>
      </c>
      <c r="Q6132" s="42" t="s">
        <v>243</v>
      </c>
      <c r="R6132" s="68"/>
    </row>
    <row r="6133" spans="1:18" ht="12.75" customHeight="1" x14ac:dyDescent="0.2">
      <c r="A6133" s="38" t="s">
        <v>6167</v>
      </c>
      <c r="B6133" s="1"/>
      <c r="C6133" s="1"/>
      <c r="D6133" s="51"/>
      <c r="E6133" s="39" t="s">
        <v>6168</v>
      </c>
      <c r="F6133" s="53"/>
      <c r="G6133" s="54" t="s">
        <v>16363</v>
      </c>
      <c r="H6133" s="35">
        <v>829.12</v>
      </c>
      <c r="I6133" s="1"/>
      <c r="J6133" s="1"/>
      <c r="K6133" s="3">
        <f t="shared" si="98"/>
        <v>829.12</v>
      </c>
      <c r="L6133" s="63"/>
      <c r="M6133" s="56"/>
      <c r="N6133" s="1"/>
      <c r="O6133" s="1"/>
      <c r="P6133" s="57"/>
      <c r="Q6133" s="42" t="s">
        <v>2417</v>
      </c>
      <c r="R6133" s="68"/>
    </row>
    <row r="6134" spans="1:18" ht="12.75" customHeight="1" x14ac:dyDescent="0.2">
      <c r="A6134" s="38" t="s">
        <v>63</v>
      </c>
      <c r="B6134" s="1"/>
      <c r="C6134" s="1"/>
      <c r="D6134" s="51"/>
      <c r="E6134" s="149" t="s">
        <v>64</v>
      </c>
      <c r="F6134" s="53"/>
      <c r="G6134" s="54" t="s">
        <v>6275</v>
      </c>
      <c r="H6134" s="35">
        <v>816</v>
      </c>
      <c r="I6134" s="1"/>
      <c r="J6134" s="1"/>
      <c r="K6134" s="3">
        <f t="shared" si="98"/>
        <v>816</v>
      </c>
      <c r="L6134" s="41">
        <v>44459</v>
      </c>
      <c r="M6134" s="56"/>
      <c r="N6134" s="1"/>
      <c r="O6134" s="1"/>
      <c r="P6134" s="57"/>
      <c r="Q6134" s="39" t="s">
        <v>54</v>
      </c>
      <c r="R6134" s="68"/>
    </row>
    <row r="6135" spans="1:18" ht="12.75" customHeight="1" x14ac:dyDescent="0.2">
      <c r="A6135" s="38" t="s">
        <v>1434</v>
      </c>
      <c r="B6135" s="42"/>
      <c r="C6135" s="42"/>
      <c r="D6135" s="38"/>
      <c r="E6135" s="42" t="s">
        <v>1435</v>
      </c>
      <c r="F6135" s="38"/>
      <c r="G6135" s="40" t="s">
        <v>9350</v>
      </c>
      <c r="H6135" s="3">
        <v>808.64</v>
      </c>
      <c r="I6135" s="3"/>
      <c r="J6135" s="3"/>
      <c r="K6135" s="3">
        <f t="shared" si="98"/>
        <v>808.64</v>
      </c>
      <c r="L6135" s="41">
        <v>44558</v>
      </c>
      <c r="M6135" s="39"/>
      <c r="N6135" s="42"/>
      <c r="O6135" s="42"/>
      <c r="P6135" s="60"/>
      <c r="Q6135" s="42" t="s">
        <v>243</v>
      </c>
      <c r="R6135" s="68"/>
    </row>
    <row r="6136" spans="1:18" ht="12.75" customHeight="1" x14ac:dyDescent="0.2">
      <c r="A6136" s="38" t="s">
        <v>63</v>
      </c>
      <c r="B6136" s="1"/>
      <c r="C6136" s="1"/>
      <c r="D6136" s="51"/>
      <c r="E6136" s="149" t="s">
        <v>64</v>
      </c>
      <c r="F6136" s="53"/>
      <c r="G6136" s="54" t="s">
        <v>10810</v>
      </c>
      <c r="H6136" s="35">
        <v>803.79</v>
      </c>
      <c r="I6136" s="1"/>
      <c r="J6136" s="1"/>
      <c r="K6136" s="3">
        <f t="shared" si="98"/>
        <v>803.79</v>
      </c>
      <c r="L6136" s="41">
        <v>44604</v>
      </c>
      <c r="M6136" s="56"/>
      <c r="N6136" s="1"/>
      <c r="O6136" s="1"/>
      <c r="P6136" s="57"/>
      <c r="Q6136" s="39" t="s">
        <v>54</v>
      </c>
      <c r="R6136" s="68"/>
    </row>
    <row r="6137" spans="1:18" ht="12.75" customHeight="1" x14ac:dyDescent="0.2">
      <c r="A6137" s="38" t="s">
        <v>63</v>
      </c>
      <c r="B6137" s="1"/>
      <c r="C6137" s="1"/>
      <c r="D6137" s="51"/>
      <c r="E6137" s="149" t="s">
        <v>64</v>
      </c>
      <c r="F6137" s="53"/>
      <c r="G6137" s="54" t="s">
        <v>14410</v>
      </c>
      <c r="H6137" s="35">
        <v>800</v>
      </c>
      <c r="I6137" s="1"/>
      <c r="J6137" s="1"/>
      <c r="K6137" s="3">
        <f t="shared" si="98"/>
        <v>800</v>
      </c>
      <c r="L6137" s="41">
        <v>44760</v>
      </c>
      <c r="M6137" s="56"/>
      <c r="N6137" s="1"/>
      <c r="O6137" s="1"/>
      <c r="P6137" s="57"/>
      <c r="Q6137" s="39" t="s">
        <v>54</v>
      </c>
      <c r="R6137" s="68"/>
    </row>
    <row r="6138" spans="1:18" ht="12.75" customHeight="1" x14ac:dyDescent="0.2">
      <c r="A6138" s="38" t="s">
        <v>63</v>
      </c>
      <c r="B6138" s="1"/>
      <c r="C6138" s="1"/>
      <c r="D6138" s="51"/>
      <c r="E6138" s="149" t="s">
        <v>64</v>
      </c>
      <c r="F6138" s="53"/>
      <c r="G6138" s="54" t="s">
        <v>14412</v>
      </c>
      <c r="H6138" s="35">
        <v>800</v>
      </c>
      <c r="I6138" s="1"/>
      <c r="J6138" s="1"/>
      <c r="K6138" s="3">
        <f t="shared" si="98"/>
        <v>800</v>
      </c>
      <c r="L6138" s="41">
        <v>44760</v>
      </c>
      <c r="M6138" s="56"/>
      <c r="N6138" s="1"/>
      <c r="O6138" s="1"/>
      <c r="P6138" s="57"/>
      <c r="Q6138" s="39" t="s">
        <v>54</v>
      </c>
      <c r="R6138" s="68"/>
    </row>
    <row r="6139" spans="1:18" ht="12.75" customHeight="1" x14ac:dyDescent="0.2">
      <c r="A6139" s="38" t="s">
        <v>1434</v>
      </c>
      <c r="B6139" s="42"/>
      <c r="C6139" s="42"/>
      <c r="D6139" s="38"/>
      <c r="E6139" s="42" t="s">
        <v>1435</v>
      </c>
      <c r="F6139" s="38"/>
      <c r="G6139" s="40" t="s">
        <v>11563</v>
      </c>
      <c r="H6139" s="3">
        <v>789.48</v>
      </c>
      <c r="I6139" s="3"/>
      <c r="J6139" s="3"/>
      <c r="K6139" s="3">
        <f t="shared" si="98"/>
        <v>789.48</v>
      </c>
      <c r="L6139" s="41">
        <v>44634</v>
      </c>
      <c r="M6139" s="39"/>
      <c r="N6139" s="42"/>
      <c r="O6139" s="42"/>
      <c r="P6139" s="60"/>
      <c r="Q6139" s="42" t="s">
        <v>243</v>
      </c>
      <c r="R6139" s="68"/>
    </row>
    <row r="6140" spans="1:18" ht="12.75" customHeight="1" x14ac:dyDescent="0.2">
      <c r="A6140" s="38" t="s">
        <v>63</v>
      </c>
      <c r="B6140" s="1"/>
      <c r="C6140" s="1"/>
      <c r="D6140" s="51"/>
      <c r="E6140" s="149" t="s">
        <v>64</v>
      </c>
      <c r="F6140" s="53"/>
      <c r="G6140" s="54" t="s">
        <v>67</v>
      </c>
      <c r="H6140" s="35">
        <v>784.02</v>
      </c>
      <c r="I6140" s="1"/>
      <c r="J6140" s="1"/>
      <c r="K6140" s="3">
        <f t="shared" si="98"/>
        <v>784.02</v>
      </c>
      <c r="L6140" s="41">
        <v>44152</v>
      </c>
      <c r="M6140" s="56"/>
      <c r="N6140" s="1"/>
      <c r="O6140" s="1"/>
      <c r="P6140" s="57"/>
      <c r="Q6140" s="39" t="s">
        <v>54</v>
      </c>
      <c r="R6140" s="68"/>
    </row>
    <row r="6141" spans="1:18" ht="12.75" customHeight="1" x14ac:dyDescent="0.2">
      <c r="A6141" s="38" t="s">
        <v>63</v>
      </c>
      <c r="B6141" s="1"/>
      <c r="C6141" s="1"/>
      <c r="D6141" s="51"/>
      <c r="E6141" s="149" t="s">
        <v>64</v>
      </c>
      <c r="F6141" s="53"/>
      <c r="G6141" s="54" t="s">
        <v>71</v>
      </c>
      <c r="H6141" s="35">
        <v>784.02</v>
      </c>
      <c r="I6141" s="1"/>
      <c r="J6141" s="1"/>
      <c r="K6141" s="3">
        <f t="shared" si="98"/>
        <v>784.02</v>
      </c>
      <c r="L6141" s="41">
        <v>44154</v>
      </c>
      <c r="M6141" s="56"/>
      <c r="N6141" s="1"/>
      <c r="O6141" s="1"/>
      <c r="P6141" s="57"/>
      <c r="Q6141" s="39" t="s">
        <v>54</v>
      </c>
      <c r="R6141" s="68"/>
    </row>
    <row r="6142" spans="1:18" ht="12.75" customHeight="1" x14ac:dyDescent="0.2">
      <c r="A6142" s="38" t="s">
        <v>63</v>
      </c>
      <c r="B6142" s="1"/>
      <c r="C6142" s="1"/>
      <c r="D6142" s="51"/>
      <c r="E6142" s="149" t="s">
        <v>64</v>
      </c>
      <c r="F6142" s="53"/>
      <c r="G6142" s="54" t="s">
        <v>360</v>
      </c>
      <c r="H6142" s="35">
        <v>780.3</v>
      </c>
      <c r="I6142" s="1"/>
      <c r="J6142" s="1"/>
      <c r="K6142" s="3">
        <f t="shared" si="98"/>
        <v>780.3</v>
      </c>
      <c r="L6142" s="41">
        <v>44200</v>
      </c>
      <c r="M6142" s="56"/>
      <c r="N6142" s="1"/>
      <c r="O6142" s="1"/>
      <c r="P6142" s="57"/>
      <c r="Q6142" s="39" t="s">
        <v>54</v>
      </c>
      <c r="R6142" s="68"/>
    </row>
    <row r="6143" spans="1:18" ht="12.75" customHeight="1" x14ac:dyDescent="0.2">
      <c r="A6143" s="38" t="s">
        <v>14833</v>
      </c>
      <c r="B6143" s="39" t="s">
        <v>14834</v>
      </c>
      <c r="C6143" s="39" t="s">
        <v>14835</v>
      </c>
      <c r="D6143" s="38">
        <v>703046</v>
      </c>
      <c r="E6143" s="42" t="s">
        <v>678</v>
      </c>
      <c r="F6143" s="38">
        <v>8266014991</v>
      </c>
      <c r="G6143" s="40" t="s">
        <v>14836</v>
      </c>
      <c r="H6143" s="2">
        <v>774</v>
      </c>
      <c r="I6143" s="2"/>
      <c r="J6143" s="2">
        <v>0</v>
      </c>
      <c r="K6143" s="3">
        <f t="shared" si="98"/>
        <v>774</v>
      </c>
      <c r="L6143" s="41">
        <v>44762.729166666664</v>
      </c>
      <c r="M6143" s="39">
        <v>3445013366</v>
      </c>
      <c r="N6143" s="39" t="s">
        <v>3282</v>
      </c>
      <c r="O6143" s="40" t="s">
        <v>14837</v>
      </c>
      <c r="P6143" s="41">
        <v>44793</v>
      </c>
      <c r="Q6143" s="42" t="s">
        <v>2417</v>
      </c>
      <c r="R6143" s="68"/>
    </row>
    <row r="6144" spans="1:18" ht="12.75" customHeight="1" x14ac:dyDescent="0.2">
      <c r="A6144" s="38" t="s">
        <v>63</v>
      </c>
      <c r="B6144" s="1"/>
      <c r="C6144" s="1"/>
      <c r="D6144" s="51"/>
      <c r="E6144" s="149" t="s">
        <v>64</v>
      </c>
      <c r="F6144" s="53"/>
      <c r="G6144" s="54" t="s">
        <v>14098</v>
      </c>
      <c r="H6144" s="35">
        <v>768.5</v>
      </c>
      <c r="I6144" s="1"/>
      <c r="J6144" s="1"/>
      <c r="K6144" s="3">
        <f t="shared" si="98"/>
        <v>768.5</v>
      </c>
      <c r="L6144" s="41">
        <v>44742</v>
      </c>
      <c r="M6144" s="56"/>
      <c r="N6144" s="1"/>
      <c r="O6144" s="1"/>
      <c r="P6144" s="57"/>
      <c r="Q6144" s="39" t="s">
        <v>54</v>
      </c>
      <c r="R6144" s="68"/>
    </row>
    <row r="6145" spans="1:18" ht="12.75" customHeight="1" x14ac:dyDescent="0.2">
      <c r="A6145" s="38" t="s">
        <v>63</v>
      </c>
      <c r="B6145" s="1"/>
      <c r="C6145" s="1"/>
      <c r="D6145" s="51"/>
      <c r="E6145" s="149" t="s">
        <v>64</v>
      </c>
      <c r="F6145" s="53"/>
      <c r="G6145" s="54" t="s">
        <v>18548</v>
      </c>
      <c r="H6145" s="35">
        <v>767.7</v>
      </c>
      <c r="I6145" s="1"/>
      <c r="J6145" s="1"/>
      <c r="K6145" s="3">
        <f t="shared" si="98"/>
        <v>767.7</v>
      </c>
      <c r="L6145" s="41">
        <v>45016</v>
      </c>
      <c r="M6145" s="56"/>
      <c r="N6145" s="1"/>
      <c r="O6145" s="1"/>
      <c r="P6145" s="57"/>
      <c r="Q6145" s="39" t="s">
        <v>54</v>
      </c>
      <c r="R6145" s="68"/>
    </row>
    <row r="6146" spans="1:18" ht="12.75" customHeight="1" x14ac:dyDescent="0.2">
      <c r="A6146" s="38" t="s">
        <v>63</v>
      </c>
      <c r="B6146" s="1"/>
      <c r="C6146" s="1"/>
      <c r="D6146" s="51"/>
      <c r="E6146" s="149" t="s">
        <v>64</v>
      </c>
      <c r="F6146" s="53"/>
      <c r="G6146" s="54" t="s">
        <v>6613</v>
      </c>
      <c r="H6146" s="35">
        <v>756.28</v>
      </c>
      <c r="I6146" s="1"/>
      <c r="J6146" s="1"/>
      <c r="K6146" s="3">
        <f t="shared" si="98"/>
        <v>756.28</v>
      </c>
      <c r="L6146" s="41">
        <v>44467</v>
      </c>
      <c r="M6146" s="56"/>
      <c r="N6146" s="1"/>
      <c r="O6146" s="1"/>
      <c r="P6146" s="57"/>
      <c r="Q6146" s="39" t="s">
        <v>54</v>
      </c>
      <c r="R6146" s="68"/>
    </row>
    <row r="6147" spans="1:18" ht="12.75" customHeight="1" x14ac:dyDescent="0.2">
      <c r="A6147" s="38" t="s">
        <v>63</v>
      </c>
      <c r="B6147" s="1"/>
      <c r="C6147" s="1"/>
      <c r="D6147" s="51"/>
      <c r="E6147" s="149" t="s">
        <v>64</v>
      </c>
      <c r="F6147" s="53"/>
      <c r="G6147" s="54" t="s">
        <v>8327</v>
      </c>
      <c r="H6147" s="35">
        <v>756.28</v>
      </c>
      <c r="I6147" s="1"/>
      <c r="J6147" s="1"/>
      <c r="K6147" s="3">
        <f t="shared" si="98"/>
        <v>756.28</v>
      </c>
      <c r="L6147" s="41">
        <v>44522</v>
      </c>
      <c r="M6147" s="56"/>
      <c r="N6147" s="1"/>
      <c r="O6147" s="1"/>
      <c r="P6147" s="57"/>
      <c r="Q6147" s="39" t="s">
        <v>54</v>
      </c>
      <c r="R6147" s="68"/>
    </row>
    <row r="6148" spans="1:18" ht="12.75" customHeight="1" x14ac:dyDescent="0.2">
      <c r="A6148" s="38" t="s">
        <v>63</v>
      </c>
      <c r="B6148" s="1"/>
      <c r="C6148" s="1"/>
      <c r="D6148" s="51"/>
      <c r="E6148" s="149" t="s">
        <v>64</v>
      </c>
      <c r="F6148" s="53"/>
      <c r="G6148" s="54" t="s">
        <v>12486</v>
      </c>
      <c r="H6148" s="35">
        <v>753.02</v>
      </c>
      <c r="I6148" s="1"/>
      <c r="J6148" s="1"/>
      <c r="K6148" s="3">
        <f t="shared" si="98"/>
        <v>753.02</v>
      </c>
      <c r="L6148" s="41">
        <v>44660</v>
      </c>
      <c r="M6148" s="56"/>
      <c r="N6148" s="1"/>
      <c r="O6148" s="1"/>
      <c r="P6148" s="57"/>
      <c r="Q6148" s="39" t="s">
        <v>54</v>
      </c>
      <c r="R6148" s="68"/>
    </row>
    <row r="6149" spans="1:18" ht="12.75" customHeight="1" x14ac:dyDescent="0.2">
      <c r="A6149" s="38" t="s">
        <v>22764</v>
      </c>
      <c r="B6149" s="39" t="s">
        <v>22765</v>
      </c>
      <c r="C6149" s="39" t="s">
        <v>22766</v>
      </c>
      <c r="D6149" s="38">
        <v>703046</v>
      </c>
      <c r="E6149" s="87" t="s">
        <v>678</v>
      </c>
      <c r="F6149" s="38">
        <v>8266021435</v>
      </c>
      <c r="G6149" s="40" t="s">
        <v>22767</v>
      </c>
      <c r="H6149" s="2">
        <v>752</v>
      </c>
      <c r="I6149" s="2"/>
      <c r="J6149" s="2">
        <v>0</v>
      </c>
      <c r="K6149" s="3">
        <f t="shared" si="98"/>
        <v>752</v>
      </c>
      <c r="L6149" s="41">
        <v>45404.729166666664</v>
      </c>
      <c r="M6149" s="39">
        <v>2985483209</v>
      </c>
      <c r="N6149" s="39" t="s">
        <v>18453</v>
      </c>
      <c r="O6149" s="40" t="s">
        <v>22763</v>
      </c>
      <c r="P6149" s="41">
        <v>45457</v>
      </c>
      <c r="Q6149" s="62" t="s">
        <v>21</v>
      </c>
      <c r="R6149" s="68"/>
    </row>
    <row r="6150" spans="1:18" ht="12.75" customHeight="1" x14ac:dyDescent="0.2">
      <c r="A6150" s="38" t="s">
        <v>63</v>
      </c>
      <c r="B6150" s="1"/>
      <c r="C6150" s="1"/>
      <c r="D6150" s="51"/>
      <c r="E6150" s="149" t="s">
        <v>64</v>
      </c>
      <c r="F6150" s="53"/>
      <c r="G6150" s="54" t="s">
        <v>161</v>
      </c>
      <c r="H6150" s="35">
        <v>748.87</v>
      </c>
      <c r="I6150" s="1"/>
      <c r="J6150" s="1"/>
      <c r="K6150" s="3">
        <f t="shared" ref="K6150:K6213" si="99">SUM(H6150:J6150)</f>
        <v>748.87</v>
      </c>
      <c r="L6150" s="41">
        <v>44169</v>
      </c>
      <c r="M6150" s="56"/>
      <c r="N6150" s="1"/>
      <c r="O6150" s="1"/>
      <c r="P6150" s="57"/>
      <c r="Q6150" s="39" t="s">
        <v>54</v>
      </c>
      <c r="R6150" s="68"/>
    </row>
    <row r="6151" spans="1:18" ht="12.75" customHeight="1" x14ac:dyDescent="0.25">
      <c r="A6151" s="38">
        <v>453</v>
      </c>
      <c r="B6151" s="39"/>
      <c r="C6151" s="39"/>
      <c r="D6151" s="38"/>
      <c r="E6151" s="82" t="s">
        <v>310</v>
      </c>
      <c r="F6151" s="53"/>
      <c r="G6151" s="54" t="s">
        <v>17365</v>
      </c>
      <c r="H6151" s="35">
        <v>745.93</v>
      </c>
      <c r="I6151" s="1"/>
      <c r="J6151" s="1"/>
      <c r="K6151" s="3">
        <f t="shared" si="99"/>
        <v>745.93</v>
      </c>
      <c r="L6151" s="63"/>
      <c r="M6151" s="56"/>
      <c r="N6151" s="1"/>
      <c r="O6151" s="1"/>
      <c r="P6151" s="57"/>
      <c r="Q6151" s="42" t="s">
        <v>8901</v>
      </c>
      <c r="R6151" s="68"/>
    </row>
    <row r="6152" spans="1:18" ht="12.75" customHeight="1" x14ac:dyDescent="0.2">
      <c r="A6152" s="38" t="s">
        <v>63</v>
      </c>
      <c r="B6152" s="1"/>
      <c r="C6152" s="1"/>
      <c r="D6152" s="51"/>
      <c r="E6152" s="149" t="s">
        <v>64</v>
      </c>
      <c r="F6152" s="53"/>
      <c r="G6152" s="54" t="s">
        <v>10041</v>
      </c>
      <c r="H6152" s="35">
        <v>740</v>
      </c>
      <c r="I6152" s="1"/>
      <c r="J6152" s="1"/>
      <c r="K6152" s="3">
        <f t="shared" si="99"/>
        <v>740</v>
      </c>
      <c r="L6152" s="41">
        <v>44586</v>
      </c>
      <c r="M6152" s="56"/>
      <c r="N6152" s="1"/>
      <c r="O6152" s="1"/>
      <c r="P6152" s="57"/>
      <c r="Q6152" s="39" t="s">
        <v>54</v>
      </c>
      <c r="R6152" s="68"/>
    </row>
    <row r="6153" spans="1:18" ht="12.75" customHeight="1" x14ac:dyDescent="0.2">
      <c r="A6153" s="38" t="s">
        <v>6167</v>
      </c>
      <c r="B6153" s="1"/>
      <c r="C6153" s="1"/>
      <c r="D6153" s="51"/>
      <c r="E6153" s="39" t="s">
        <v>6168</v>
      </c>
      <c r="F6153" s="53"/>
      <c r="G6153" s="54" t="s">
        <v>15743</v>
      </c>
      <c r="H6153" s="35">
        <v>739.98</v>
      </c>
      <c r="I6153" s="1"/>
      <c r="J6153" s="1"/>
      <c r="K6153" s="3">
        <f t="shared" si="99"/>
        <v>739.98</v>
      </c>
      <c r="L6153" s="63"/>
      <c r="M6153" s="56"/>
      <c r="N6153" s="1"/>
      <c r="O6153" s="1"/>
      <c r="P6153" s="57"/>
      <c r="Q6153" s="42" t="s">
        <v>2417</v>
      </c>
      <c r="R6153" s="68"/>
    </row>
    <row r="6154" spans="1:18" ht="12.75" customHeight="1" x14ac:dyDescent="0.2">
      <c r="A6154" s="38" t="s">
        <v>6167</v>
      </c>
      <c r="B6154" s="1"/>
      <c r="C6154" s="1"/>
      <c r="D6154" s="51"/>
      <c r="E6154" s="39" t="s">
        <v>6168</v>
      </c>
      <c r="F6154" s="53"/>
      <c r="G6154" s="54" t="s">
        <v>6193</v>
      </c>
      <c r="H6154" s="35">
        <v>739.84</v>
      </c>
      <c r="I6154" s="1"/>
      <c r="J6154" s="1"/>
      <c r="K6154" s="3">
        <f t="shared" si="99"/>
        <v>739.84</v>
      </c>
      <c r="L6154" s="63"/>
      <c r="M6154" s="56"/>
      <c r="N6154" s="1"/>
      <c r="O6154" s="1"/>
      <c r="P6154" s="57"/>
      <c r="Q6154" s="42" t="s">
        <v>2417</v>
      </c>
      <c r="R6154" s="68"/>
    </row>
    <row r="6155" spans="1:18" ht="12.75" customHeight="1" x14ac:dyDescent="0.2">
      <c r="A6155" s="38" t="s">
        <v>1434</v>
      </c>
      <c r="B6155" s="42"/>
      <c r="C6155" s="42"/>
      <c r="D6155" s="38"/>
      <c r="E6155" s="42" t="s">
        <v>1435</v>
      </c>
      <c r="F6155" s="38"/>
      <c r="G6155" s="40" t="s">
        <v>8972</v>
      </c>
      <c r="H6155" s="3">
        <v>739.84</v>
      </c>
      <c r="I6155" s="3"/>
      <c r="J6155" s="3"/>
      <c r="K6155" s="3">
        <f t="shared" si="99"/>
        <v>739.84</v>
      </c>
      <c r="L6155" s="41">
        <v>44544</v>
      </c>
      <c r="M6155" s="39"/>
      <c r="N6155" s="42"/>
      <c r="O6155" s="42"/>
      <c r="P6155" s="60"/>
      <c r="Q6155" s="42" t="s">
        <v>243</v>
      </c>
      <c r="R6155" s="68"/>
    </row>
    <row r="6156" spans="1:18" ht="12.75" customHeight="1" x14ac:dyDescent="0.2">
      <c r="A6156" s="38" t="s">
        <v>6167</v>
      </c>
      <c r="B6156" s="1"/>
      <c r="C6156" s="1"/>
      <c r="D6156" s="51"/>
      <c r="E6156" s="39" t="s">
        <v>6168</v>
      </c>
      <c r="F6156" s="53"/>
      <c r="G6156" s="54" t="s">
        <v>14515</v>
      </c>
      <c r="H6156" s="35">
        <v>739.84</v>
      </c>
      <c r="I6156" s="1"/>
      <c r="J6156" s="1"/>
      <c r="K6156" s="3">
        <f t="shared" si="99"/>
        <v>739.84</v>
      </c>
      <c r="L6156" s="63"/>
      <c r="M6156" s="56"/>
      <c r="N6156" s="1"/>
      <c r="O6156" s="1"/>
      <c r="P6156" s="57"/>
      <c r="Q6156" s="42" t="s">
        <v>2417</v>
      </c>
      <c r="R6156" s="68"/>
    </row>
    <row r="6157" spans="1:18" ht="12.75" customHeight="1" x14ac:dyDescent="0.2">
      <c r="A6157" s="38" t="s">
        <v>63</v>
      </c>
      <c r="B6157" s="1"/>
      <c r="C6157" s="1"/>
      <c r="D6157" s="51"/>
      <c r="E6157" s="149" t="s">
        <v>64</v>
      </c>
      <c r="F6157" s="53"/>
      <c r="G6157" s="54" t="s">
        <v>15437</v>
      </c>
      <c r="H6157" s="35">
        <v>738.21</v>
      </c>
      <c r="I6157" s="1"/>
      <c r="J6157" s="1"/>
      <c r="K6157" s="3">
        <f t="shared" si="99"/>
        <v>738.21</v>
      </c>
      <c r="L6157" s="41">
        <v>44826</v>
      </c>
      <c r="M6157" s="56"/>
      <c r="N6157" s="1"/>
      <c r="O6157" s="1"/>
      <c r="P6157" s="57"/>
      <c r="Q6157" s="39" t="s">
        <v>54</v>
      </c>
      <c r="R6157" s="68"/>
    </row>
    <row r="6158" spans="1:18" ht="12.75" customHeight="1" x14ac:dyDescent="0.2">
      <c r="A6158" s="38" t="s">
        <v>63</v>
      </c>
      <c r="B6158" s="1"/>
      <c r="C6158" s="1"/>
      <c r="D6158" s="51"/>
      <c r="E6158" s="149" t="s">
        <v>64</v>
      </c>
      <c r="F6158" s="53"/>
      <c r="G6158" s="54" t="s">
        <v>65</v>
      </c>
      <c r="H6158" s="35">
        <v>736.67</v>
      </c>
      <c r="I6158" s="1"/>
      <c r="J6158" s="55"/>
      <c r="K6158" s="3">
        <f t="shared" si="99"/>
        <v>736.67</v>
      </c>
      <c r="L6158" s="41">
        <v>44145</v>
      </c>
      <c r="M6158" s="56"/>
      <c r="N6158" s="1"/>
      <c r="O6158" s="1"/>
      <c r="P6158" s="57"/>
      <c r="Q6158" s="39" t="s">
        <v>54</v>
      </c>
      <c r="R6158" s="68"/>
    </row>
    <row r="6159" spans="1:18" ht="12.75" customHeight="1" x14ac:dyDescent="0.2">
      <c r="A6159" s="38" t="s">
        <v>63</v>
      </c>
      <c r="B6159" s="1"/>
      <c r="C6159" s="1"/>
      <c r="D6159" s="51"/>
      <c r="E6159" s="149" t="s">
        <v>64</v>
      </c>
      <c r="F6159" s="53"/>
      <c r="G6159" s="54" t="s">
        <v>12684</v>
      </c>
      <c r="H6159" s="35">
        <v>726.11</v>
      </c>
      <c r="I6159" s="1"/>
      <c r="J6159" s="1"/>
      <c r="K6159" s="3">
        <f t="shared" si="99"/>
        <v>726.11</v>
      </c>
      <c r="L6159" s="41">
        <v>44678</v>
      </c>
      <c r="M6159" s="56"/>
      <c r="N6159" s="1"/>
      <c r="O6159" s="1"/>
      <c r="P6159" s="57"/>
      <c r="Q6159" s="39" t="s">
        <v>54</v>
      </c>
      <c r="R6159" s="68"/>
    </row>
    <row r="6160" spans="1:18" ht="12.75" customHeight="1" x14ac:dyDescent="0.2">
      <c r="A6160" s="38" t="s">
        <v>16743</v>
      </c>
      <c r="B6160" s="39" t="s">
        <v>16744</v>
      </c>
      <c r="C6160" s="39" t="s">
        <v>16745</v>
      </c>
      <c r="D6160" s="38">
        <v>500071</v>
      </c>
      <c r="E6160" s="39" t="s">
        <v>584</v>
      </c>
      <c r="F6160" s="38">
        <v>8266016395</v>
      </c>
      <c r="G6160" s="40" t="s">
        <v>16746</v>
      </c>
      <c r="H6160" s="2">
        <v>725.42372881355936</v>
      </c>
      <c r="I6160" s="2"/>
      <c r="J6160" s="2">
        <v>130.57627118644069</v>
      </c>
      <c r="K6160" s="3">
        <f t="shared" si="99"/>
        <v>856</v>
      </c>
      <c r="L6160" s="41">
        <v>44869.729166666664</v>
      </c>
      <c r="M6160" s="39"/>
      <c r="N6160" s="39" t="s">
        <v>3282</v>
      </c>
      <c r="O6160" s="40"/>
      <c r="P6160" s="41"/>
      <c r="Q6160" s="42" t="s">
        <v>2417</v>
      </c>
      <c r="R6160" s="68"/>
    </row>
    <row r="6161" spans="1:18" ht="12.75" customHeight="1" x14ac:dyDescent="0.2">
      <c r="A6161" s="38" t="s">
        <v>15542</v>
      </c>
      <c r="B6161" s="39" t="s">
        <v>15543</v>
      </c>
      <c r="C6161" s="39" t="s">
        <v>15544</v>
      </c>
      <c r="D6161" s="38">
        <v>703046</v>
      </c>
      <c r="E6161" s="42" t="s">
        <v>678</v>
      </c>
      <c r="F6161" s="38">
        <v>8266015166</v>
      </c>
      <c r="G6161" s="40" t="s">
        <v>15545</v>
      </c>
      <c r="H6161" s="2">
        <v>725</v>
      </c>
      <c r="I6161" s="2"/>
      <c r="J6161" s="2">
        <v>0</v>
      </c>
      <c r="K6161" s="3">
        <f t="shared" si="99"/>
        <v>725</v>
      </c>
      <c r="L6161" s="41">
        <v>44820.729166666664</v>
      </c>
      <c r="M6161" s="39">
        <v>3445018424</v>
      </c>
      <c r="N6161" s="39" t="s">
        <v>52</v>
      </c>
      <c r="O6161" s="40" t="s">
        <v>15546</v>
      </c>
      <c r="P6161" s="41">
        <v>44864</v>
      </c>
      <c r="Q6161" s="39" t="s">
        <v>54</v>
      </c>
      <c r="R6161" s="68"/>
    </row>
    <row r="6162" spans="1:18" ht="12.75" customHeight="1" x14ac:dyDescent="0.2">
      <c r="A6162" s="38" t="s">
        <v>17651</v>
      </c>
      <c r="B6162" s="39" t="s">
        <v>17652</v>
      </c>
      <c r="C6162" s="39" t="s">
        <v>17653</v>
      </c>
      <c r="D6162" s="38">
        <v>703046</v>
      </c>
      <c r="E6162" s="42" t="s">
        <v>678</v>
      </c>
      <c r="F6162" s="38">
        <v>8266016144</v>
      </c>
      <c r="G6162" s="40" t="s">
        <v>17654</v>
      </c>
      <c r="H6162" s="2">
        <v>725</v>
      </c>
      <c r="I6162" s="2"/>
      <c r="J6162" s="2">
        <v>0</v>
      </c>
      <c r="K6162" s="3">
        <f t="shared" si="99"/>
        <v>725</v>
      </c>
      <c r="L6162" s="41">
        <v>44954</v>
      </c>
      <c r="M6162" s="39">
        <v>3445032490</v>
      </c>
      <c r="N6162" s="39" t="s">
        <v>3282</v>
      </c>
      <c r="O6162" s="40" t="s">
        <v>17645</v>
      </c>
      <c r="P6162" s="41">
        <v>45029</v>
      </c>
      <c r="Q6162" s="42" t="s">
        <v>2417</v>
      </c>
      <c r="R6162" s="68"/>
    </row>
    <row r="6163" spans="1:18" ht="12.75" customHeight="1" x14ac:dyDescent="0.2">
      <c r="A6163" s="38" t="s">
        <v>20880</v>
      </c>
      <c r="B6163" s="39" t="s">
        <v>20881</v>
      </c>
      <c r="C6163" s="39" t="s">
        <v>20882</v>
      </c>
      <c r="D6163" s="38">
        <v>703046</v>
      </c>
      <c r="E6163" s="87" t="s">
        <v>678</v>
      </c>
      <c r="F6163" s="38">
        <v>8266019170</v>
      </c>
      <c r="G6163" s="40" t="s">
        <v>20883</v>
      </c>
      <c r="H6163" s="2">
        <v>725</v>
      </c>
      <c r="I6163" s="2"/>
      <c r="J6163" s="2">
        <v>0</v>
      </c>
      <c r="K6163" s="3">
        <f t="shared" si="99"/>
        <v>725</v>
      </c>
      <c r="L6163" s="41">
        <v>45205.729166666664</v>
      </c>
      <c r="M6163" s="39">
        <v>1218737061</v>
      </c>
      <c r="N6163" s="39" t="s">
        <v>19303</v>
      </c>
      <c r="O6163" s="40" t="s">
        <v>20879</v>
      </c>
      <c r="P6163" s="41">
        <v>45238</v>
      </c>
      <c r="Q6163" s="62" t="s">
        <v>19</v>
      </c>
      <c r="R6163" s="68"/>
    </row>
    <row r="6164" spans="1:18" ht="12.75" customHeight="1" x14ac:dyDescent="0.2">
      <c r="A6164" s="38" t="s">
        <v>7923</v>
      </c>
      <c r="B6164" s="39" t="s">
        <v>7924</v>
      </c>
      <c r="C6164" s="39" t="s">
        <v>7925</v>
      </c>
      <c r="D6164" s="38">
        <v>401972</v>
      </c>
      <c r="E6164" s="39" t="s">
        <v>842</v>
      </c>
      <c r="F6164" s="38">
        <v>8263000049</v>
      </c>
      <c r="G6164" s="40" t="s">
        <v>7926</v>
      </c>
      <c r="H6164" s="2">
        <v>720</v>
      </c>
      <c r="I6164" s="2">
        <v>0</v>
      </c>
      <c r="J6164" s="2">
        <v>129.6</v>
      </c>
      <c r="K6164" s="3">
        <f t="shared" si="99"/>
        <v>849.6</v>
      </c>
      <c r="L6164" s="41">
        <v>44446.729166666664</v>
      </c>
      <c r="M6164" s="39">
        <v>6870260831</v>
      </c>
      <c r="N6164" s="39" t="s">
        <v>52</v>
      </c>
      <c r="O6164" s="40" t="s">
        <v>7822</v>
      </c>
      <c r="P6164" s="41">
        <v>44511</v>
      </c>
      <c r="Q6164" s="39" t="s">
        <v>54</v>
      </c>
      <c r="R6164" s="68"/>
    </row>
    <row r="6165" spans="1:18" ht="12.75" customHeight="1" x14ac:dyDescent="0.2">
      <c r="A6165" s="38" t="s">
        <v>63</v>
      </c>
      <c r="B6165" s="1"/>
      <c r="C6165" s="1"/>
      <c r="D6165" s="51"/>
      <c r="E6165" s="149" t="s">
        <v>64</v>
      </c>
      <c r="F6165" s="53"/>
      <c r="G6165" s="54" t="s">
        <v>1613</v>
      </c>
      <c r="H6165" s="35">
        <v>714</v>
      </c>
      <c r="I6165" s="1"/>
      <c r="J6165" s="1"/>
      <c r="K6165" s="3">
        <f t="shared" si="99"/>
        <v>714</v>
      </c>
      <c r="L6165" s="41">
        <v>44300</v>
      </c>
      <c r="M6165" s="56"/>
      <c r="N6165" s="1"/>
      <c r="O6165" s="1"/>
      <c r="P6165" s="57"/>
      <c r="Q6165" s="39" t="s">
        <v>54</v>
      </c>
      <c r="R6165" s="68"/>
    </row>
    <row r="6166" spans="1:18" ht="12.75" customHeight="1" x14ac:dyDescent="0.2">
      <c r="A6166" s="38" t="s">
        <v>63</v>
      </c>
      <c r="B6166" s="1"/>
      <c r="C6166" s="1"/>
      <c r="D6166" s="51"/>
      <c r="E6166" s="149" t="s">
        <v>64</v>
      </c>
      <c r="F6166" s="53"/>
      <c r="G6166" s="54" t="s">
        <v>1424</v>
      </c>
      <c r="H6166" s="35">
        <v>709.12</v>
      </c>
      <c r="I6166" s="1"/>
      <c r="J6166" s="1"/>
      <c r="K6166" s="3">
        <f t="shared" si="99"/>
        <v>709.12</v>
      </c>
      <c r="L6166" s="41">
        <v>44289</v>
      </c>
      <c r="M6166" s="56"/>
      <c r="N6166" s="1"/>
      <c r="O6166" s="1"/>
      <c r="P6166" s="57"/>
      <c r="Q6166" s="39" t="s">
        <v>54</v>
      </c>
      <c r="R6166" s="68"/>
    </row>
    <row r="6167" spans="1:18" ht="12.75" customHeight="1" x14ac:dyDescent="0.25">
      <c r="A6167" s="38">
        <v>453</v>
      </c>
      <c r="B6167" s="39"/>
      <c r="C6167" s="39"/>
      <c r="D6167" s="38"/>
      <c r="E6167" s="82" t="s">
        <v>310</v>
      </c>
      <c r="F6167" s="53"/>
      <c r="G6167" s="54" t="s">
        <v>21085</v>
      </c>
      <c r="H6167" s="35">
        <v>708.35</v>
      </c>
      <c r="I6167" s="1"/>
      <c r="J6167" s="1"/>
      <c r="K6167" s="3">
        <f t="shared" si="99"/>
        <v>708.35</v>
      </c>
      <c r="L6167" s="63"/>
      <c r="M6167" s="56"/>
      <c r="N6167" s="1"/>
      <c r="O6167" s="1"/>
      <c r="P6167" s="57"/>
      <c r="Q6167" s="42" t="s">
        <v>8901</v>
      </c>
      <c r="R6167" s="68"/>
    </row>
    <row r="6168" spans="1:18" ht="12.75" customHeight="1" x14ac:dyDescent="0.2">
      <c r="A6168" s="38" t="s">
        <v>11314</v>
      </c>
      <c r="B6168" s="42"/>
      <c r="C6168" s="42"/>
      <c r="D6168" s="38"/>
      <c r="E6168" s="42" t="s">
        <v>3025</v>
      </c>
      <c r="F6168" s="61" t="s">
        <v>11315</v>
      </c>
      <c r="G6168" s="59">
        <v>44623</v>
      </c>
      <c r="H6168" s="3">
        <v>706.28</v>
      </c>
      <c r="I6168" s="3"/>
      <c r="J6168" s="2">
        <v>0</v>
      </c>
      <c r="K6168" s="3">
        <f t="shared" si="99"/>
        <v>706.28</v>
      </c>
      <c r="L6168" s="59">
        <v>44623</v>
      </c>
      <c r="M6168" s="61" t="s">
        <v>11315</v>
      </c>
      <c r="N6168" s="39" t="s">
        <v>3027</v>
      </c>
      <c r="O6168" s="42"/>
      <c r="P6168" s="60"/>
      <c r="Q6168" s="62" t="s">
        <v>15</v>
      </c>
      <c r="R6168" s="68"/>
    </row>
    <row r="6169" spans="1:18" ht="12.75" customHeight="1" x14ac:dyDescent="0.2">
      <c r="A6169" s="38" t="s">
        <v>14949</v>
      </c>
      <c r="B6169" s="39" t="s">
        <v>14950</v>
      </c>
      <c r="C6169" s="39" t="s">
        <v>14951</v>
      </c>
      <c r="D6169" s="38">
        <v>501768</v>
      </c>
      <c r="E6169" s="39" t="s">
        <v>2274</v>
      </c>
      <c r="F6169" s="38">
        <v>8266015168</v>
      </c>
      <c r="G6169" s="40" t="s">
        <v>14952</v>
      </c>
      <c r="H6169" s="2">
        <v>697.45762711864415</v>
      </c>
      <c r="I6169" s="2"/>
      <c r="J6169" s="2">
        <v>125.54237288135594</v>
      </c>
      <c r="K6169" s="3">
        <f t="shared" si="99"/>
        <v>823.00000000000011</v>
      </c>
      <c r="L6169" s="41">
        <v>44762.729166666664</v>
      </c>
      <c r="M6169" s="39">
        <v>6870160263</v>
      </c>
      <c r="N6169" s="39" t="s">
        <v>52</v>
      </c>
      <c r="O6169" s="40" t="s">
        <v>14953</v>
      </c>
      <c r="P6169" s="41">
        <v>44813</v>
      </c>
      <c r="Q6169" s="39" t="s">
        <v>54</v>
      </c>
      <c r="R6169" s="68"/>
    </row>
    <row r="6170" spans="1:18" ht="12.75" customHeight="1" x14ac:dyDescent="0.2">
      <c r="A6170" s="38" t="s">
        <v>9948</v>
      </c>
      <c r="B6170" s="39" t="s">
        <v>9949</v>
      </c>
      <c r="C6170" s="39" t="s">
        <v>9950</v>
      </c>
      <c r="D6170" s="38">
        <v>703046</v>
      </c>
      <c r="E6170" s="42" t="s">
        <v>678</v>
      </c>
      <c r="F6170" s="38">
        <v>8266012927</v>
      </c>
      <c r="G6170" s="40" t="s">
        <v>9951</v>
      </c>
      <c r="H6170" s="2">
        <v>691</v>
      </c>
      <c r="I6170" s="2"/>
      <c r="J6170" s="2">
        <v>0</v>
      </c>
      <c r="K6170" s="3">
        <f t="shared" si="99"/>
        <v>691</v>
      </c>
      <c r="L6170" s="41">
        <v>44561.729166666664</v>
      </c>
      <c r="M6170" s="39">
        <v>3445025135</v>
      </c>
      <c r="N6170" s="39" t="s">
        <v>52</v>
      </c>
      <c r="O6170" s="40" t="s">
        <v>9952</v>
      </c>
      <c r="P6170" s="41">
        <v>44593</v>
      </c>
      <c r="Q6170" s="39" t="s">
        <v>54</v>
      </c>
      <c r="R6170" s="68"/>
    </row>
    <row r="6171" spans="1:18" ht="12.75" customHeight="1" x14ac:dyDescent="0.2">
      <c r="A6171" s="38" t="s">
        <v>18830</v>
      </c>
      <c r="B6171" s="39" t="s">
        <v>18831</v>
      </c>
      <c r="C6171" s="39" t="s">
        <v>18832</v>
      </c>
      <c r="D6171" s="38">
        <v>919962</v>
      </c>
      <c r="E6171" s="39" t="s">
        <v>6950</v>
      </c>
      <c r="F6171" s="38">
        <v>8263000121</v>
      </c>
      <c r="G6171" s="40" t="s">
        <v>18833</v>
      </c>
      <c r="H6171" s="3">
        <v>689.8</v>
      </c>
      <c r="I6171" s="3"/>
      <c r="J6171" s="2">
        <v>124.2</v>
      </c>
      <c r="K6171" s="3">
        <f t="shared" si="99"/>
        <v>814</v>
      </c>
      <c r="L6171" s="41">
        <v>44989.729166666664</v>
      </c>
      <c r="M6171" s="39">
        <v>1246322449</v>
      </c>
      <c r="N6171" s="39" t="s">
        <v>3282</v>
      </c>
      <c r="O6171" s="40">
        <v>304249897286</v>
      </c>
      <c r="P6171" s="41">
        <v>45042</v>
      </c>
      <c r="Q6171" s="42" t="s">
        <v>2417</v>
      </c>
      <c r="R6171" s="68"/>
    </row>
    <row r="6172" spans="1:18" ht="12.75" customHeight="1" x14ac:dyDescent="0.2">
      <c r="A6172" s="38" t="s">
        <v>63</v>
      </c>
      <c r="B6172" s="1"/>
      <c r="C6172" s="1"/>
      <c r="D6172" s="51"/>
      <c r="E6172" s="149" t="s">
        <v>64</v>
      </c>
      <c r="F6172" s="53"/>
      <c r="G6172" s="54" t="s">
        <v>1904</v>
      </c>
      <c r="H6172" s="35">
        <v>684.83</v>
      </c>
      <c r="I6172" s="1"/>
      <c r="J6172" s="1"/>
      <c r="K6172" s="3">
        <f t="shared" si="99"/>
        <v>684.83</v>
      </c>
      <c r="L6172" s="41">
        <v>44333</v>
      </c>
      <c r="M6172" s="56"/>
      <c r="N6172" s="1"/>
      <c r="O6172" s="1"/>
      <c r="P6172" s="57"/>
      <c r="Q6172" s="39" t="s">
        <v>54</v>
      </c>
      <c r="R6172" s="68"/>
    </row>
    <row r="6173" spans="1:18" ht="12.75" customHeight="1" x14ac:dyDescent="0.2">
      <c r="A6173" s="38" t="s">
        <v>63</v>
      </c>
      <c r="B6173" s="1"/>
      <c r="C6173" s="1"/>
      <c r="D6173" s="51"/>
      <c r="E6173" s="149" t="s">
        <v>64</v>
      </c>
      <c r="F6173" s="53"/>
      <c r="G6173" s="54" t="s">
        <v>5136</v>
      </c>
      <c r="H6173" s="35">
        <v>678.65</v>
      </c>
      <c r="I6173" s="1"/>
      <c r="J6173" s="1"/>
      <c r="K6173" s="3">
        <f t="shared" si="99"/>
        <v>678.65</v>
      </c>
      <c r="L6173" s="41">
        <v>44424</v>
      </c>
      <c r="M6173" s="56"/>
      <c r="N6173" s="1"/>
      <c r="O6173" s="1"/>
      <c r="P6173" s="57"/>
      <c r="Q6173" s="39" t="s">
        <v>54</v>
      </c>
      <c r="R6173" s="68"/>
    </row>
    <row r="6174" spans="1:18" ht="12.75" customHeight="1" x14ac:dyDescent="0.2">
      <c r="A6174" s="38" t="s">
        <v>63</v>
      </c>
      <c r="B6174" s="1"/>
      <c r="C6174" s="1"/>
      <c r="D6174" s="51"/>
      <c r="E6174" s="149" t="s">
        <v>64</v>
      </c>
      <c r="F6174" s="53"/>
      <c r="G6174" s="54" t="s">
        <v>6614</v>
      </c>
      <c r="H6174" s="35">
        <v>675</v>
      </c>
      <c r="I6174" s="1"/>
      <c r="J6174" s="1"/>
      <c r="K6174" s="3">
        <f t="shared" si="99"/>
        <v>675</v>
      </c>
      <c r="L6174" s="41">
        <v>44467</v>
      </c>
      <c r="M6174" s="56"/>
      <c r="N6174" s="1"/>
      <c r="O6174" s="1"/>
      <c r="P6174" s="57"/>
      <c r="Q6174" s="39" t="s">
        <v>54</v>
      </c>
      <c r="R6174" s="68"/>
    </row>
    <row r="6175" spans="1:18" ht="12.75" customHeight="1" x14ac:dyDescent="0.2">
      <c r="A6175" s="38" t="s">
        <v>63</v>
      </c>
      <c r="B6175" s="1"/>
      <c r="C6175" s="1"/>
      <c r="D6175" s="51"/>
      <c r="E6175" s="149" t="s">
        <v>64</v>
      </c>
      <c r="F6175" s="53"/>
      <c r="G6175" s="54" t="s">
        <v>7384</v>
      </c>
      <c r="H6175" s="35">
        <v>675</v>
      </c>
      <c r="I6175" s="1"/>
      <c r="J6175" s="1"/>
      <c r="K6175" s="3">
        <f t="shared" si="99"/>
        <v>675</v>
      </c>
      <c r="L6175" s="41">
        <v>44492</v>
      </c>
      <c r="M6175" s="56"/>
      <c r="N6175" s="1"/>
      <c r="O6175" s="1"/>
      <c r="P6175" s="57"/>
      <c r="Q6175" s="39" t="s">
        <v>54</v>
      </c>
      <c r="R6175" s="68"/>
    </row>
    <row r="6176" spans="1:18" ht="12.75" customHeight="1" x14ac:dyDescent="0.2">
      <c r="A6176" s="38" t="s">
        <v>16876</v>
      </c>
      <c r="B6176" s="39" t="s">
        <v>16877</v>
      </c>
      <c r="C6176" s="39" t="s">
        <v>16878</v>
      </c>
      <c r="D6176" s="38">
        <v>703046</v>
      </c>
      <c r="E6176" s="42" t="s">
        <v>678</v>
      </c>
      <c r="F6176" s="38">
        <v>8266016008</v>
      </c>
      <c r="G6176" s="40" t="s">
        <v>16879</v>
      </c>
      <c r="H6176" s="2">
        <v>672</v>
      </c>
      <c r="I6176" s="2"/>
      <c r="J6176" s="2">
        <v>0</v>
      </c>
      <c r="K6176" s="3">
        <f t="shared" si="99"/>
        <v>672</v>
      </c>
      <c r="L6176" s="41">
        <v>44898.729166666664</v>
      </c>
      <c r="M6176" s="39">
        <v>3445027999</v>
      </c>
      <c r="N6176" s="39" t="s">
        <v>3282</v>
      </c>
      <c r="O6176" s="40" t="s">
        <v>16880</v>
      </c>
      <c r="P6176" s="41">
        <v>44986</v>
      </c>
      <c r="Q6176" s="42" t="s">
        <v>2417</v>
      </c>
      <c r="R6176" s="68"/>
    </row>
    <row r="6177" spans="1:18" ht="12.75" customHeight="1" x14ac:dyDescent="0.2">
      <c r="A6177" s="38" t="s">
        <v>21975</v>
      </c>
      <c r="B6177" s="39" t="s">
        <v>21976</v>
      </c>
      <c r="C6177" s="39" t="s">
        <v>21977</v>
      </c>
      <c r="D6177" s="38">
        <v>703046</v>
      </c>
      <c r="E6177" s="87" t="s">
        <v>678</v>
      </c>
      <c r="F6177" s="38">
        <v>8266019732</v>
      </c>
      <c r="G6177" s="40" t="s">
        <v>21978</v>
      </c>
      <c r="H6177" s="2">
        <v>672</v>
      </c>
      <c r="I6177" s="2"/>
      <c r="J6177" s="2">
        <v>0</v>
      </c>
      <c r="K6177" s="3">
        <f t="shared" si="99"/>
        <v>672</v>
      </c>
      <c r="L6177" s="41">
        <v>45325.729166666664</v>
      </c>
      <c r="M6177" s="39">
        <v>3569300075</v>
      </c>
      <c r="N6177" s="39" t="s">
        <v>18453</v>
      </c>
      <c r="O6177" s="40" t="s">
        <v>21961</v>
      </c>
      <c r="P6177" s="41">
        <v>45357</v>
      </c>
      <c r="Q6177" s="62" t="s">
        <v>21</v>
      </c>
      <c r="R6177" s="68"/>
    </row>
    <row r="6178" spans="1:18" ht="12.75" customHeight="1" x14ac:dyDescent="0.2">
      <c r="A6178" s="38" t="s">
        <v>63</v>
      </c>
      <c r="B6178" s="1"/>
      <c r="C6178" s="1"/>
      <c r="D6178" s="51"/>
      <c r="E6178" s="149" t="s">
        <v>64</v>
      </c>
      <c r="F6178" s="53"/>
      <c r="G6178" s="54" t="s">
        <v>16170</v>
      </c>
      <c r="H6178" s="35">
        <v>665.34</v>
      </c>
      <c r="I6178" s="1"/>
      <c r="J6178" s="1"/>
      <c r="K6178" s="3">
        <f t="shared" si="99"/>
        <v>665.34</v>
      </c>
      <c r="L6178" s="41">
        <v>44881</v>
      </c>
      <c r="M6178" s="56"/>
      <c r="N6178" s="1"/>
      <c r="O6178" s="1"/>
      <c r="P6178" s="57"/>
      <c r="Q6178" s="39" t="s">
        <v>54</v>
      </c>
      <c r="R6178" s="68"/>
    </row>
    <row r="6179" spans="1:18" ht="12.75" customHeight="1" x14ac:dyDescent="0.2">
      <c r="A6179" s="38" t="s">
        <v>63</v>
      </c>
      <c r="B6179" s="1"/>
      <c r="C6179" s="1"/>
      <c r="D6179" s="51"/>
      <c r="E6179" s="149" t="s">
        <v>64</v>
      </c>
      <c r="F6179" s="53"/>
      <c r="G6179" s="54" t="s">
        <v>4034</v>
      </c>
      <c r="H6179" s="35">
        <v>659.76</v>
      </c>
      <c r="I6179" s="1"/>
      <c r="J6179" s="1"/>
      <c r="K6179" s="3">
        <f t="shared" si="99"/>
        <v>659.76</v>
      </c>
      <c r="L6179" s="41">
        <v>44400</v>
      </c>
      <c r="M6179" s="56"/>
      <c r="N6179" s="1"/>
      <c r="O6179" s="1"/>
      <c r="P6179" s="57"/>
      <c r="Q6179" s="39" t="s">
        <v>54</v>
      </c>
      <c r="R6179" s="68"/>
    </row>
    <row r="6180" spans="1:18" ht="12.75" customHeight="1" x14ac:dyDescent="0.2">
      <c r="A6180" s="38" t="s">
        <v>15547</v>
      </c>
      <c r="B6180" s="39" t="s">
        <v>15548</v>
      </c>
      <c r="C6180" s="39" t="s">
        <v>15549</v>
      </c>
      <c r="D6180" s="38">
        <v>703046</v>
      </c>
      <c r="E6180" s="42" t="s">
        <v>678</v>
      </c>
      <c r="F6180" s="38">
        <v>8266015165</v>
      </c>
      <c r="G6180" s="40" t="s">
        <v>15550</v>
      </c>
      <c r="H6180" s="2">
        <v>648</v>
      </c>
      <c r="I6180" s="2"/>
      <c r="J6180" s="2">
        <v>0</v>
      </c>
      <c r="K6180" s="3">
        <f t="shared" si="99"/>
        <v>648</v>
      </c>
      <c r="L6180" s="41">
        <v>44821.729166666664</v>
      </c>
      <c r="M6180" s="39">
        <v>3445018426</v>
      </c>
      <c r="N6180" s="39" t="s">
        <v>52</v>
      </c>
      <c r="O6180" s="40" t="s">
        <v>15551</v>
      </c>
      <c r="P6180" s="41">
        <v>44896</v>
      </c>
      <c r="Q6180" s="39" t="s">
        <v>54</v>
      </c>
      <c r="R6180" s="68"/>
    </row>
    <row r="6181" spans="1:18" ht="12.75" customHeight="1" x14ac:dyDescent="0.2">
      <c r="A6181" s="38" t="s">
        <v>15650</v>
      </c>
      <c r="B6181" s="39" t="s">
        <v>15651</v>
      </c>
      <c r="C6181" s="39" t="s">
        <v>15652</v>
      </c>
      <c r="D6181" s="38">
        <v>703046</v>
      </c>
      <c r="E6181" s="42" t="s">
        <v>678</v>
      </c>
      <c r="F6181" s="38">
        <v>8266015165</v>
      </c>
      <c r="G6181" s="40" t="s">
        <v>15653</v>
      </c>
      <c r="H6181" s="2">
        <v>648</v>
      </c>
      <c r="I6181" s="2"/>
      <c r="J6181" s="2">
        <v>0</v>
      </c>
      <c r="K6181" s="3">
        <f t="shared" si="99"/>
        <v>648</v>
      </c>
      <c r="L6181" s="41">
        <v>44827.729166666664</v>
      </c>
      <c r="M6181" s="39">
        <v>3445019137</v>
      </c>
      <c r="N6181" s="39" t="s">
        <v>52</v>
      </c>
      <c r="O6181" s="40" t="s">
        <v>15649</v>
      </c>
      <c r="P6181" s="41">
        <v>44871</v>
      </c>
      <c r="Q6181" s="39" t="s">
        <v>54</v>
      </c>
      <c r="R6181" s="68"/>
    </row>
    <row r="6182" spans="1:18" ht="12.75" customHeight="1" x14ac:dyDescent="0.2">
      <c r="A6182" s="38" t="s">
        <v>19725</v>
      </c>
      <c r="B6182" s="39" t="s">
        <v>19726</v>
      </c>
      <c r="C6182" s="39" t="s">
        <v>19727</v>
      </c>
      <c r="D6182" s="38">
        <v>703046</v>
      </c>
      <c r="E6182" s="42" t="s">
        <v>678</v>
      </c>
      <c r="F6182" s="38">
        <v>8266018692</v>
      </c>
      <c r="G6182" s="40" t="s">
        <v>19728</v>
      </c>
      <c r="H6182" s="2">
        <v>648</v>
      </c>
      <c r="I6182" s="2"/>
      <c r="J6182" s="2">
        <v>0</v>
      </c>
      <c r="K6182" s="3">
        <f t="shared" si="99"/>
        <v>648</v>
      </c>
      <c r="L6182" s="41">
        <v>45085.729166666664</v>
      </c>
      <c r="M6182" s="39">
        <v>1218726282</v>
      </c>
      <c r="N6182" s="39" t="s">
        <v>3282</v>
      </c>
      <c r="O6182" s="40" t="s">
        <v>19729</v>
      </c>
      <c r="P6182" s="41">
        <v>45119</v>
      </c>
      <c r="Q6182" s="42" t="s">
        <v>2417</v>
      </c>
      <c r="R6182" s="68"/>
    </row>
    <row r="6183" spans="1:18" ht="12.75" customHeight="1" x14ac:dyDescent="0.2">
      <c r="A6183" s="38" t="s">
        <v>63</v>
      </c>
      <c r="B6183" s="1"/>
      <c r="C6183" s="1"/>
      <c r="D6183" s="51"/>
      <c r="E6183" s="149" t="s">
        <v>64</v>
      </c>
      <c r="F6183" s="53"/>
      <c r="G6183" s="54" t="s">
        <v>644</v>
      </c>
      <c r="H6183" s="35">
        <v>646.69000000000005</v>
      </c>
      <c r="I6183" s="1"/>
      <c r="J6183" s="1"/>
      <c r="K6183" s="3">
        <f t="shared" si="99"/>
        <v>646.69000000000005</v>
      </c>
      <c r="L6183" s="41">
        <v>44251</v>
      </c>
      <c r="M6183" s="56"/>
      <c r="N6183" s="1"/>
      <c r="O6183" s="1"/>
      <c r="P6183" s="57"/>
      <c r="Q6183" s="39" t="s">
        <v>54</v>
      </c>
      <c r="R6183" s="68"/>
    </row>
    <row r="6184" spans="1:18" ht="12.75" customHeight="1" x14ac:dyDescent="0.2">
      <c r="A6184" s="38" t="s">
        <v>6167</v>
      </c>
      <c r="B6184" s="1"/>
      <c r="C6184" s="1"/>
      <c r="D6184" s="51"/>
      <c r="E6184" s="39" t="s">
        <v>6168</v>
      </c>
      <c r="F6184" s="53"/>
      <c r="G6184" s="54" t="s">
        <v>19020</v>
      </c>
      <c r="H6184" s="35">
        <v>640.03</v>
      </c>
      <c r="I6184" s="1"/>
      <c r="J6184" s="1"/>
      <c r="K6184" s="3">
        <f t="shared" si="99"/>
        <v>640.03</v>
      </c>
      <c r="L6184" s="63"/>
      <c r="M6184" s="56"/>
      <c r="N6184" s="1"/>
      <c r="O6184" s="1"/>
      <c r="P6184" s="57"/>
      <c r="Q6184" s="42" t="s">
        <v>2417</v>
      </c>
      <c r="R6184" s="68"/>
    </row>
    <row r="6185" spans="1:18" ht="12.75" customHeight="1" x14ac:dyDescent="0.2">
      <c r="A6185" s="38" t="s">
        <v>8497</v>
      </c>
      <c r="B6185" s="39" t="s">
        <v>8492</v>
      </c>
      <c r="C6185" s="39" t="s">
        <v>8498</v>
      </c>
      <c r="D6185" s="38">
        <v>923348</v>
      </c>
      <c r="E6185" s="39" t="s">
        <v>8499</v>
      </c>
      <c r="F6185" s="38">
        <v>8262000049</v>
      </c>
      <c r="G6185" s="40" t="s">
        <v>5424</v>
      </c>
      <c r="H6185" s="2">
        <v>640</v>
      </c>
      <c r="I6185" s="2"/>
      <c r="J6185" s="2">
        <v>0</v>
      </c>
      <c r="K6185" s="3">
        <f t="shared" si="99"/>
        <v>640</v>
      </c>
      <c r="L6185" s="41">
        <v>44489</v>
      </c>
      <c r="M6185" s="39">
        <v>44338822</v>
      </c>
      <c r="N6185" s="39" t="s">
        <v>52</v>
      </c>
      <c r="O6185" s="40" t="s">
        <v>8500</v>
      </c>
      <c r="P6185" s="41">
        <v>44601</v>
      </c>
      <c r="Q6185" s="39" t="s">
        <v>54</v>
      </c>
      <c r="R6185" s="68"/>
    </row>
    <row r="6186" spans="1:18" ht="12.75" customHeight="1" x14ac:dyDescent="0.2">
      <c r="A6186" s="38" t="s">
        <v>8501</v>
      </c>
      <c r="B6186" s="39" t="s">
        <v>8492</v>
      </c>
      <c r="C6186" s="39" t="s">
        <v>8502</v>
      </c>
      <c r="D6186" s="38">
        <v>700717</v>
      </c>
      <c r="E6186" s="39" t="s">
        <v>8503</v>
      </c>
      <c r="F6186" s="38">
        <v>8262000049</v>
      </c>
      <c r="G6186" s="40" t="s">
        <v>8504</v>
      </c>
      <c r="H6186" s="2">
        <v>640</v>
      </c>
      <c r="I6186" s="2"/>
      <c r="J6186" s="2">
        <v>0</v>
      </c>
      <c r="K6186" s="3">
        <f t="shared" si="99"/>
        <v>640</v>
      </c>
      <c r="L6186" s="41">
        <v>44489.729166666664</v>
      </c>
      <c r="M6186" s="39">
        <v>44252496</v>
      </c>
      <c r="N6186" s="39" t="s">
        <v>52</v>
      </c>
      <c r="O6186" s="40">
        <v>112278135598</v>
      </c>
      <c r="P6186" s="41">
        <v>44558</v>
      </c>
      <c r="Q6186" s="39" t="s">
        <v>54</v>
      </c>
      <c r="R6186" s="68"/>
    </row>
    <row r="6187" spans="1:18" ht="12.75" customHeight="1" x14ac:dyDescent="0.2">
      <c r="A6187" s="38" t="s">
        <v>63</v>
      </c>
      <c r="B6187" s="1"/>
      <c r="C6187" s="1"/>
      <c r="D6187" s="51"/>
      <c r="E6187" s="149" t="s">
        <v>64</v>
      </c>
      <c r="F6187" s="53"/>
      <c r="G6187" s="54" t="s">
        <v>3927</v>
      </c>
      <c r="H6187" s="35">
        <v>637.26</v>
      </c>
      <c r="I6187" s="1"/>
      <c r="J6187" s="1"/>
      <c r="K6187" s="3">
        <f t="shared" si="99"/>
        <v>637.26</v>
      </c>
      <c r="L6187" s="41">
        <v>44396</v>
      </c>
      <c r="M6187" s="56"/>
      <c r="N6187" s="1"/>
      <c r="O6187" s="1"/>
      <c r="P6187" s="57"/>
      <c r="Q6187" s="39" t="s">
        <v>54</v>
      </c>
      <c r="R6187" s="68"/>
    </row>
    <row r="6188" spans="1:18" ht="12.75" customHeight="1" x14ac:dyDescent="0.2">
      <c r="A6188" s="38" t="s">
        <v>9414</v>
      </c>
      <c r="B6188" s="42" t="s">
        <v>9415</v>
      </c>
      <c r="C6188" s="42" t="s">
        <v>9416</v>
      </c>
      <c r="D6188" s="38">
        <v>703046</v>
      </c>
      <c r="E6188" s="42" t="s">
        <v>678</v>
      </c>
      <c r="F6188" s="38">
        <v>8266012562</v>
      </c>
      <c r="G6188" s="40" t="s">
        <v>9417</v>
      </c>
      <c r="H6188" s="3">
        <v>632</v>
      </c>
      <c r="I6188" s="3"/>
      <c r="J6188" s="3">
        <v>0</v>
      </c>
      <c r="K6188" s="3">
        <f t="shared" si="99"/>
        <v>632</v>
      </c>
      <c r="L6188" s="41">
        <v>44540</v>
      </c>
      <c r="M6188" s="39">
        <v>3445023312</v>
      </c>
      <c r="N6188" s="42" t="s">
        <v>315</v>
      </c>
      <c r="O6188" s="42" t="s">
        <v>9418</v>
      </c>
      <c r="P6188" s="60">
        <v>44572</v>
      </c>
      <c r="Q6188" s="42" t="s">
        <v>243</v>
      </c>
      <c r="R6188" s="68"/>
    </row>
    <row r="6189" spans="1:18" ht="12.75" customHeight="1" x14ac:dyDescent="0.2">
      <c r="A6189" s="38" t="s">
        <v>63</v>
      </c>
      <c r="B6189" s="1"/>
      <c r="C6189" s="1"/>
      <c r="D6189" s="51"/>
      <c r="E6189" s="149" t="s">
        <v>64</v>
      </c>
      <c r="F6189" s="53"/>
      <c r="G6189" s="54" t="s">
        <v>14106</v>
      </c>
      <c r="H6189" s="35">
        <v>628.57000000000005</v>
      </c>
      <c r="I6189" s="1"/>
      <c r="J6189" s="1"/>
      <c r="K6189" s="3">
        <f t="shared" si="99"/>
        <v>628.57000000000005</v>
      </c>
      <c r="L6189" s="41">
        <v>44742</v>
      </c>
      <c r="M6189" s="56"/>
      <c r="N6189" s="1"/>
      <c r="O6189" s="1"/>
      <c r="P6189" s="57"/>
      <c r="Q6189" s="39" t="s">
        <v>54</v>
      </c>
      <c r="R6189" s="68"/>
    </row>
    <row r="6190" spans="1:18" ht="12.75" customHeight="1" x14ac:dyDescent="0.2">
      <c r="A6190" s="38" t="s">
        <v>63</v>
      </c>
      <c r="B6190" s="1"/>
      <c r="C6190" s="1"/>
      <c r="D6190" s="51"/>
      <c r="E6190" s="149" t="s">
        <v>64</v>
      </c>
      <c r="F6190" s="53"/>
      <c r="G6190" s="54" t="s">
        <v>14178</v>
      </c>
      <c r="H6190" s="35">
        <v>628.57000000000005</v>
      </c>
      <c r="I6190" s="1"/>
      <c r="J6190" s="1"/>
      <c r="K6190" s="3">
        <f t="shared" si="99"/>
        <v>628.57000000000005</v>
      </c>
      <c r="L6190" s="41">
        <v>44747</v>
      </c>
      <c r="M6190" s="56"/>
      <c r="N6190" s="1"/>
      <c r="O6190" s="1"/>
      <c r="P6190" s="57"/>
      <c r="Q6190" s="39" t="s">
        <v>54</v>
      </c>
      <c r="R6190" s="68"/>
    </row>
    <row r="6191" spans="1:18" ht="12.75" customHeight="1" x14ac:dyDescent="0.2">
      <c r="A6191" s="38" t="s">
        <v>63</v>
      </c>
      <c r="B6191" s="1"/>
      <c r="C6191" s="1"/>
      <c r="D6191" s="51"/>
      <c r="E6191" s="149" t="s">
        <v>64</v>
      </c>
      <c r="F6191" s="53"/>
      <c r="G6191" s="54" t="s">
        <v>15915</v>
      </c>
      <c r="H6191" s="35">
        <v>625.79999999999995</v>
      </c>
      <c r="I6191" s="1"/>
      <c r="J6191" s="1"/>
      <c r="K6191" s="3">
        <f t="shared" si="99"/>
        <v>625.79999999999995</v>
      </c>
      <c r="L6191" s="41">
        <v>44868</v>
      </c>
      <c r="M6191" s="56"/>
      <c r="N6191" s="1"/>
      <c r="O6191" s="1"/>
      <c r="P6191" s="57"/>
      <c r="Q6191" s="39" t="s">
        <v>54</v>
      </c>
      <c r="R6191" s="68"/>
    </row>
    <row r="6192" spans="1:18" ht="12.75" customHeight="1" x14ac:dyDescent="0.2">
      <c r="A6192" s="38" t="s">
        <v>63</v>
      </c>
      <c r="B6192" s="1"/>
      <c r="C6192" s="1"/>
      <c r="D6192" s="51"/>
      <c r="E6192" s="149" t="s">
        <v>64</v>
      </c>
      <c r="F6192" s="53"/>
      <c r="G6192" s="54" t="s">
        <v>16065</v>
      </c>
      <c r="H6192" s="35">
        <v>625.79999999999995</v>
      </c>
      <c r="I6192" s="1"/>
      <c r="J6192" s="1"/>
      <c r="K6192" s="3">
        <f t="shared" si="99"/>
        <v>625.79999999999995</v>
      </c>
      <c r="L6192" s="41">
        <v>44879</v>
      </c>
      <c r="M6192" s="56"/>
      <c r="N6192" s="1"/>
      <c r="O6192" s="1"/>
      <c r="P6192" s="57"/>
      <c r="Q6192" s="39" t="s">
        <v>54</v>
      </c>
      <c r="R6192" s="68"/>
    </row>
    <row r="6193" spans="1:18" ht="12.75" customHeight="1" x14ac:dyDescent="0.2">
      <c r="A6193" s="38" t="s">
        <v>63</v>
      </c>
      <c r="B6193" s="1"/>
      <c r="C6193" s="1"/>
      <c r="D6193" s="51"/>
      <c r="E6193" s="149" t="s">
        <v>64</v>
      </c>
      <c r="F6193" s="53"/>
      <c r="G6193" s="54" t="s">
        <v>16124</v>
      </c>
      <c r="H6193" s="35">
        <v>625.79999999999995</v>
      </c>
      <c r="I6193" s="1"/>
      <c r="J6193" s="1"/>
      <c r="K6193" s="3">
        <f t="shared" si="99"/>
        <v>625.79999999999995</v>
      </c>
      <c r="L6193" s="41">
        <v>44880</v>
      </c>
      <c r="M6193" s="56"/>
      <c r="N6193" s="1"/>
      <c r="O6193" s="1"/>
      <c r="P6193" s="57"/>
      <c r="Q6193" s="39" t="s">
        <v>54</v>
      </c>
      <c r="R6193" s="68"/>
    </row>
    <row r="6194" spans="1:18" ht="12.75" customHeight="1" x14ac:dyDescent="0.2">
      <c r="A6194" s="38" t="s">
        <v>17111</v>
      </c>
      <c r="B6194" s="42" t="s">
        <v>17112</v>
      </c>
      <c r="C6194" s="42" t="s">
        <v>17113</v>
      </c>
      <c r="D6194" s="38">
        <v>300286</v>
      </c>
      <c r="E6194" s="42" t="s">
        <v>3944</v>
      </c>
      <c r="F6194" s="38">
        <v>8263000075</v>
      </c>
      <c r="G6194" s="40">
        <v>712737215</v>
      </c>
      <c r="H6194" s="3">
        <v>624</v>
      </c>
      <c r="I6194" s="3"/>
      <c r="J6194" s="3">
        <v>112.32</v>
      </c>
      <c r="K6194" s="3">
        <f t="shared" si="99"/>
        <v>736.31999999999994</v>
      </c>
      <c r="L6194" s="41">
        <v>44732.729166666664</v>
      </c>
      <c r="M6194" s="39">
        <v>6870337774</v>
      </c>
      <c r="N6194" s="42" t="s">
        <v>315</v>
      </c>
      <c r="O6194" s="42" t="s">
        <v>17114</v>
      </c>
      <c r="P6194" s="60">
        <v>44940</v>
      </c>
      <c r="Q6194" s="42" t="s">
        <v>243</v>
      </c>
      <c r="R6194" s="68"/>
    </row>
    <row r="6195" spans="1:18" ht="12.75" customHeight="1" x14ac:dyDescent="0.2">
      <c r="A6195" s="38" t="s">
        <v>6167</v>
      </c>
      <c r="B6195" s="1"/>
      <c r="C6195" s="1"/>
      <c r="D6195" s="51"/>
      <c r="E6195" s="39" t="s">
        <v>6168</v>
      </c>
      <c r="F6195" s="53"/>
      <c r="G6195" s="54" t="s">
        <v>20135</v>
      </c>
      <c r="H6195" s="35">
        <v>621.91</v>
      </c>
      <c r="I6195" s="1"/>
      <c r="J6195" s="1"/>
      <c r="K6195" s="3">
        <f t="shared" si="99"/>
        <v>621.91</v>
      </c>
      <c r="L6195" s="63"/>
      <c r="M6195" s="56"/>
      <c r="N6195" s="1"/>
      <c r="O6195" s="1"/>
      <c r="P6195" s="57"/>
      <c r="Q6195" s="42" t="s">
        <v>2417</v>
      </c>
      <c r="R6195" s="68"/>
    </row>
    <row r="6196" spans="1:18" ht="12.75" customHeight="1" x14ac:dyDescent="0.2">
      <c r="A6196" s="38" t="s">
        <v>1434</v>
      </c>
      <c r="B6196" s="42"/>
      <c r="C6196" s="42"/>
      <c r="D6196" s="38"/>
      <c r="E6196" s="42" t="s">
        <v>1435</v>
      </c>
      <c r="F6196" s="38"/>
      <c r="G6196" s="40" t="s">
        <v>8433</v>
      </c>
      <c r="H6196" s="3">
        <v>621.33000000000004</v>
      </c>
      <c r="I6196" s="3"/>
      <c r="J6196" s="3"/>
      <c r="K6196" s="3">
        <f t="shared" si="99"/>
        <v>621.33000000000004</v>
      </c>
      <c r="L6196" s="41">
        <v>44526</v>
      </c>
      <c r="M6196" s="39"/>
      <c r="N6196" s="42"/>
      <c r="O6196" s="42"/>
      <c r="P6196" s="60"/>
      <c r="Q6196" s="42" t="s">
        <v>243</v>
      </c>
      <c r="R6196" s="68"/>
    </row>
    <row r="6197" spans="1:18" ht="12.75" customHeight="1" x14ac:dyDescent="0.2">
      <c r="A6197" s="38" t="s">
        <v>6167</v>
      </c>
      <c r="B6197" s="1"/>
      <c r="C6197" s="1"/>
      <c r="D6197" s="51"/>
      <c r="E6197" s="39" t="s">
        <v>6168</v>
      </c>
      <c r="F6197" s="53"/>
      <c r="G6197" s="54" t="s">
        <v>19615</v>
      </c>
      <c r="H6197" s="35">
        <v>620.1</v>
      </c>
      <c r="I6197" s="1"/>
      <c r="J6197" s="1"/>
      <c r="K6197" s="3">
        <f t="shared" si="99"/>
        <v>620.1</v>
      </c>
      <c r="L6197" s="63"/>
      <c r="M6197" s="56"/>
      <c r="N6197" s="1"/>
      <c r="O6197" s="1"/>
      <c r="P6197" s="57"/>
      <c r="Q6197" s="42" t="s">
        <v>2417</v>
      </c>
      <c r="R6197" s="68"/>
    </row>
    <row r="6198" spans="1:18" ht="12.75" customHeight="1" x14ac:dyDescent="0.2">
      <c r="A6198" s="38" t="s">
        <v>20564</v>
      </c>
      <c r="B6198" s="39" t="s">
        <v>20565</v>
      </c>
      <c r="C6198" s="39" t="s">
        <v>20566</v>
      </c>
      <c r="D6198" s="38">
        <v>703046</v>
      </c>
      <c r="E6198" s="87" t="s">
        <v>678</v>
      </c>
      <c r="F6198" s="38">
        <v>8266019709</v>
      </c>
      <c r="G6198" s="40" t="s">
        <v>20567</v>
      </c>
      <c r="H6198" s="2">
        <v>614</v>
      </c>
      <c r="I6198" s="2"/>
      <c r="J6198" s="2">
        <v>0</v>
      </c>
      <c r="K6198" s="3">
        <f t="shared" si="99"/>
        <v>614</v>
      </c>
      <c r="L6198" s="41">
        <v>45172.729166666664</v>
      </c>
      <c r="M6198" s="39">
        <v>1218734291</v>
      </c>
      <c r="N6198" s="39" t="s">
        <v>19303</v>
      </c>
      <c r="O6198" s="40" t="s">
        <v>20568</v>
      </c>
      <c r="P6198" s="41">
        <v>45206</v>
      </c>
      <c r="Q6198" s="62" t="s">
        <v>19</v>
      </c>
      <c r="R6198" s="68"/>
    </row>
    <row r="6199" spans="1:18" ht="12.75" customHeight="1" x14ac:dyDescent="0.2">
      <c r="A6199" s="38" t="s">
        <v>20937</v>
      </c>
      <c r="B6199" s="39" t="s">
        <v>20938</v>
      </c>
      <c r="C6199" s="39" t="s">
        <v>20939</v>
      </c>
      <c r="D6199" s="38">
        <v>703046</v>
      </c>
      <c r="E6199" s="87" t="s">
        <v>678</v>
      </c>
      <c r="F6199" s="38">
        <v>8266019990</v>
      </c>
      <c r="G6199" s="40" t="s">
        <v>20940</v>
      </c>
      <c r="H6199" s="2">
        <v>612</v>
      </c>
      <c r="I6199" s="2"/>
      <c r="J6199" s="2">
        <v>0</v>
      </c>
      <c r="K6199" s="3">
        <f t="shared" si="99"/>
        <v>612</v>
      </c>
      <c r="L6199" s="41">
        <v>45211.729166666664</v>
      </c>
      <c r="M6199" s="39">
        <v>1218737833</v>
      </c>
      <c r="N6199" s="39" t="s">
        <v>18453</v>
      </c>
      <c r="O6199" s="40" t="s">
        <v>20927</v>
      </c>
      <c r="P6199" s="41">
        <v>45245</v>
      </c>
      <c r="Q6199" s="62" t="s">
        <v>21</v>
      </c>
      <c r="R6199" s="68"/>
    </row>
    <row r="6200" spans="1:18" ht="12.75" customHeight="1" x14ac:dyDescent="0.2">
      <c r="A6200" s="38" t="s">
        <v>63</v>
      </c>
      <c r="B6200" s="1"/>
      <c r="C6200" s="1"/>
      <c r="D6200" s="51"/>
      <c r="E6200" s="149" t="s">
        <v>64</v>
      </c>
      <c r="F6200" s="53"/>
      <c r="G6200" s="54" t="s">
        <v>14513</v>
      </c>
      <c r="H6200" s="35">
        <v>607.73</v>
      </c>
      <c r="I6200" s="1"/>
      <c r="J6200" s="1"/>
      <c r="K6200" s="3">
        <f t="shared" si="99"/>
        <v>607.73</v>
      </c>
      <c r="L6200" s="41">
        <v>44763</v>
      </c>
      <c r="M6200" s="56"/>
      <c r="N6200" s="1"/>
      <c r="O6200" s="1"/>
      <c r="P6200" s="57"/>
      <c r="Q6200" s="39" t="s">
        <v>54</v>
      </c>
      <c r="R6200" s="68"/>
    </row>
    <row r="6201" spans="1:18" ht="12.75" customHeight="1" x14ac:dyDescent="0.2">
      <c r="A6201" s="38" t="s">
        <v>63</v>
      </c>
      <c r="B6201" s="1"/>
      <c r="C6201" s="1"/>
      <c r="D6201" s="51"/>
      <c r="E6201" s="149" t="s">
        <v>64</v>
      </c>
      <c r="F6201" s="53"/>
      <c r="G6201" s="54" t="s">
        <v>12814</v>
      </c>
      <c r="H6201" s="35">
        <v>595.4</v>
      </c>
      <c r="I6201" s="1"/>
      <c r="J6201" s="1"/>
      <c r="K6201" s="3">
        <f t="shared" si="99"/>
        <v>595.4</v>
      </c>
      <c r="L6201" s="41">
        <v>44680</v>
      </c>
      <c r="M6201" s="56"/>
      <c r="N6201" s="1"/>
      <c r="O6201" s="1"/>
      <c r="P6201" s="57"/>
      <c r="Q6201" s="39" t="s">
        <v>54</v>
      </c>
      <c r="R6201" s="68"/>
    </row>
    <row r="6202" spans="1:18" ht="12.75" hidden="1" customHeight="1" x14ac:dyDescent="0.2">
      <c r="A6202" s="38" t="s">
        <v>5892</v>
      </c>
      <c r="B6202" s="42" t="s">
        <v>5893</v>
      </c>
      <c r="C6202" s="42" t="s">
        <v>5894</v>
      </c>
      <c r="D6202" s="38">
        <v>811819</v>
      </c>
      <c r="E6202" s="39" t="s">
        <v>1091</v>
      </c>
      <c r="F6202" s="38">
        <v>8263000114</v>
      </c>
      <c r="G6202" s="40" t="s">
        <v>5895</v>
      </c>
      <c r="H6202" s="3">
        <v>595.30999999999995</v>
      </c>
      <c r="I6202" s="3"/>
      <c r="J6202" s="3">
        <v>0</v>
      </c>
      <c r="K6202" s="3">
        <f t="shared" si="99"/>
        <v>595.30999999999995</v>
      </c>
      <c r="L6202" s="41">
        <v>44383.729166666664</v>
      </c>
      <c r="M6202" s="39">
        <v>7482103694</v>
      </c>
      <c r="N6202" s="42" t="s">
        <v>315</v>
      </c>
      <c r="O6202" s="42" t="s">
        <v>3207</v>
      </c>
      <c r="P6202" s="60">
        <v>44341</v>
      </c>
      <c r="Q6202" s="42" t="s">
        <v>243</v>
      </c>
      <c r="R6202" s="68" t="s">
        <v>506</v>
      </c>
    </row>
    <row r="6203" spans="1:18" ht="12.75" customHeight="1" x14ac:dyDescent="0.2">
      <c r="A6203" s="38" t="s">
        <v>13526</v>
      </c>
      <c r="B6203" s="39" t="s">
        <v>13527</v>
      </c>
      <c r="C6203" s="39" t="s">
        <v>13528</v>
      </c>
      <c r="D6203" s="38">
        <v>703046</v>
      </c>
      <c r="E6203" s="42" t="s">
        <v>678</v>
      </c>
      <c r="F6203" s="38">
        <v>8266014607</v>
      </c>
      <c r="G6203" s="40" t="s">
        <v>13529</v>
      </c>
      <c r="H6203" s="2">
        <v>595</v>
      </c>
      <c r="I6203" s="2"/>
      <c r="J6203" s="2">
        <v>0</v>
      </c>
      <c r="K6203" s="3">
        <f t="shared" si="99"/>
        <v>595</v>
      </c>
      <c r="L6203" s="41">
        <v>44697.729166666664</v>
      </c>
      <c r="M6203" s="39">
        <v>3445006055</v>
      </c>
      <c r="N6203" s="39" t="s">
        <v>3282</v>
      </c>
      <c r="O6203" s="40" t="s">
        <v>13530</v>
      </c>
      <c r="P6203" s="41">
        <v>44728</v>
      </c>
      <c r="Q6203" s="42" t="s">
        <v>2417</v>
      </c>
      <c r="R6203" s="68"/>
    </row>
    <row r="6204" spans="1:18" ht="12.75" customHeight="1" x14ac:dyDescent="0.2">
      <c r="A6204" s="38" t="s">
        <v>6167</v>
      </c>
      <c r="B6204" s="1"/>
      <c r="C6204" s="1"/>
      <c r="D6204" s="51"/>
      <c r="E6204" s="39" t="s">
        <v>6168</v>
      </c>
      <c r="F6204" s="53"/>
      <c r="G6204" s="54" t="s">
        <v>20113</v>
      </c>
      <c r="H6204" s="35">
        <v>585.28</v>
      </c>
      <c r="I6204" s="1"/>
      <c r="J6204" s="1"/>
      <c r="K6204" s="3">
        <f t="shared" si="99"/>
        <v>585.28</v>
      </c>
      <c r="L6204" s="63"/>
      <c r="M6204" s="56"/>
      <c r="N6204" s="1"/>
      <c r="O6204" s="1"/>
      <c r="P6204" s="57"/>
      <c r="Q6204" s="42" t="s">
        <v>2417</v>
      </c>
      <c r="R6204" s="68"/>
    </row>
    <row r="6205" spans="1:18" ht="12.75" customHeight="1" x14ac:dyDescent="0.2">
      <c r="A6205" s="38" t="s">
        <v>23021</v>
      </c>
      <c r="B6205" s="39" t="s">
        <v>23022</v>
      </c>
      <c r="C6205" s="39" t="s">
        <v>23023</v>
      </c>
      <c r="D6205" s="38">
        <v>703046</v>
      </c>
      <c r="E6205" s="87" t="s">
        <v>678</v>
      </c>
      <c r="F6205" s="38">
        <v>8266021441</v>
      </c>
      <c r="G6205" s="40" t="s">
        <v>23024</v>
      </c>
      <c r="H6205" s="2">
        <v>580</v>
      </c>
      <c r="I6205" s="2"/>
      <c r="J6205" s="2">
        <v>0</v>
      </c>
      <c r="K6205" s="3">
        <f t="shared" si="99"/>
        <v>580</v>
      </c>
      <c r="L6205" s="41">
        <v>45451.729166666664</v>
      </c>
      <c r="M6205" s="39">
        <v>2985484154</v>
      </c>
      <c r="N6205" s="39" t="s">
        <v>18463</v>
      </c>
      <c r="O6205" s="40" t="s">
        <v>22976</v>
      </c>
      <c r="P6205" s="41">
        <v>45483</v>
      </c>
      <c r="Q6205" s="62" t="s">
        <v>29</v>
      </c>
      <c r="R6205" s="68"/>
    </row>
    <row r="6206" spans="1:18" ht="12.75" customHeight="1" x14ac:dyDescent="0.2">
      <c r="A6206" s="38" t="s">
        <v>15645</v>
      </c>
      <c r="B6206" s="39" t="s">
        <v>15646</v>
      </c>
      <c r="C6206" s="39" t="s">
        <v>15647</v>
      </c>
      <c r="D6206" s="38">
        <v>703046</v>
      </c>
      <c r="E6206" s="42" t="s">
        <v>678</v>
      </c>
      <c r="F6206" s="38">
        <v>8266013882</v>
      </c>
      <c r="G6206" s="40" t="s">
        <v>15648</v>
      </c>
      <c r="H6206" s="2">
        <v>578</v>
      </c>
      <c r="I6206" s="2"/>
      <c r="J6206" s="2">
        <v>0</v>
      </c>
      <c r="K6206" s="3">
        <f t="shared" si="99"/>
        <v>578</v>
      </c>
      <c r="L6206" s="41">
        <v>44827.729166666664</v>
      </c>
      <c r="M6206" s="39">
        <v>3445019136</v>
      </c>
      <c r="N6206" s="39" t="s">
        <v>52</v>
      </c>
      <c r="O6206" s="40" t="s">
        <v>15649</v>
      </c>
      <c r="P6206" s="41">
        <v>44871</v>
      </c>
      <c r="Q6206" s="39" t="s">
        <v>54</v>
      </c>
      <c r="R6206" s="68"/>
    </row>
    <row r="6207" spans="1:18" ht="12.75" customHeight="1" x14ac:dyDescent="0.2">
      <c r="A6207" s="38" t="s">
        <v>16330</v>
      </c>
      <c r="B6207" s="39" t="s">
        <v>16331</v>
      </c>
      <c r="C6207" s="39" t="s">
        <v>16332</v>
      </c>
      <c r="D6207" s="38">
        <v>703046</v>
      </c>
      <c r="E6207" s="42" t="s">
        <v>678</v>
      </c>
      <c r="F6207" s="38">
        <v>8266016399</v>
      </c>
      <c r="G6207" s="40" t="s">
        <v>16333</v>
      </c>
      <c r="H6207" s="2">
        <v>578</v>
      </c>
      <c r="I6207" s="2"/>
      <c r="J6207" s="2">
        <v>0</v>
      </c>
      <c r="K6207" s="3">
        <f t="shared" si="99"/>
        <v>578</v>
      </c>
      <c r="L6207" s="41">
        <v>44875.729166666664</v>
      </c>
      <c r="M6207" s="39">
        <v>3445024178</v>
      </c>
      <c r="N6207" s="39" t="s">
        <v>3282</v>
      </c>
      <c r="O6207" s="40" t="s">
        <v>16334</v>
      </c>
      <c r="P6207" s="41">
        <v>44910</v>
      </c>
      <c r="Q6207" s="42" t="s">
        <v>2417</v>
      </c>
      <c r="R6207" s="68"/>
    </row>
    <row r="6208" spans="1:18" ht="12.75" customHeight="1" x14ac:dyDescent="0.2">
      <c r="A6208" s="38">
        <v>28</v>
      </c>
      <c r="B6208" s="39" t="s">
        <v>18259</v>
      </c>
      <c r="C6208" s="39" t="s">
        <v>18260</v>
      </c>
      <c r="D6208" s="38">
        <v>703046</v>
      </c>
      <c r="E6208" s="42" t="s">
        <v>678</v>
      </c>
      <c r="F6208" s="38">
        <v>8266017171</v>
      </c>
      <c r="G6208" s="40" t="s">
        <v>18261</v>
      </c>
      <c r="H6208" s="2">
        <v>578</v>
      </c>
      <c r="I6208" s="2"/>
      <c r="J6208" s="2">
        <v>0</v>
      </c>
      <c r="K6208" s="3">
        <f t="shared" si="99"/>
        <v>578</v>
      </c>
      <c r="L6208" s="41">
        <v>44973.729166666664</v>
      </c>
      <c r="M6208" s="39">
        <v>3445036248</v>
      </c>
      <c r="N6208" s="39" t="s">
        <v>8899</v>
      </c>
      <c r="O6208" s="40" t="s">
        <v>18108</v>
      </c>
      <c r="P6208" s="41">
        <v>45063</v>
      </c>
      <c r="Q6208" s="42" t="s">
        <v>8901</v>
      </c>
      <c r="R6208" s="68"/>
    </row>
    <row r="6209" spans="1:18" ht="12.75" customHeight="1" x14ac:dyDescent="0.2">
      <c r="A6209" s="38">
        <v>30</v>
      </c>
      <c r="B6209" s="39" t="s">
        <v>18476</v>
      </c>
      <c r="C6209" s="39" t="s">
        <v>18477</v>
      </c>
      <c r="D6209" s="38">
        <v>703046</v>
      </c>
      <c r="E6209" s="42" t="s">
        <v>678</v>
      </c>
      <c r="F6209" s="38">
        <v>8266017171</v>
      </c>
      <c r="G6209" s="40" t="s">
        <v>18478</v>
      </c>
      <c r="H6209" s="2">
        <v>578</v>
      </c>
      <c r="I6209" s="2"/>
      <c r="J6209" s="2">
        <v>0</v>
      </c>
      <c r="K6209" s="3">
        <f t="shared" si="99"/>
        <v>578</v>
      </c>
      <c r="L6209" s="41">
        <v>44998.729166666664</v>
      </c>
      <c r="M6209" s="39">
        <v>3445037537</v>
      </c>
      <c r="N6209" s="39" t="s">
        <v>8899</v>
      </c>
      <c r="O6209" s="40" t="s">
        <v>18363</v>
      </c>
      <c r="P6209" s="41">
        <v>45070</v>
      </c>
      <c r="Q6209" s="42" t="s">
        <v>8901</v>
      </c>
      <c r="R6209" s="68"/>
    </row>
    <row r="6210" spans="1:18" ht="12.75" customHeight="1" x14ac:dyDescent="0.2">
      <c r="A6210" s="38">
        <v>44</v>
      </c>
      <c r="B6210" s="39" t="s">
        <v>19447</v>
      </c>
      <c r="C6210" s="39" t="s">
        <v>19448</v>
      </c>
      <c r="D6210" s="38">
        <v>703046</v>
      </c>
      <c r="E6210" s="42" t="s">
        <v>678</v>
      </c>
      <c r="F6210" s="38">
        <v>8266017171</v>
      </c>
      <c r="G6210" s="40" t="s">
        <v>19449</v>
      </c>
      <c r="H6210" s="2">
        <v>578</v>
      </c>
      <c r="I6210" s="2"/>
      <c r="J6210" s="2">
        <v>0</v>
      </c>
      <c r="K6210" s="3">
        <f t="shared" si="99"/>
        <v>578</v>
      </c>
      <c r="L6210" s="41">
        <v>45066.729166666664</v>
      </c>
      <c r="M6210" s="39">
        <v>1218723288</v>
      </c>
      <c r="N6210" s="39" t="s">
        <v>8899</v>
      </c>
      <c r="O6210" s="40" t="s">
        <v>19450</v>
      </c>
      <c r="P6210" s="41">
        <v>45138</v>
      </c>
      <c r="Q6210" s="42" t="s">
        <v>8901</v>
      </c>
      <c r="R6210" s="68"/>
    </row>
    <row r="6211" spans="1:18" ht="12.75" customHeight="1" x14ac:dyDescent="0.2">
      <c r="A6211" s="38" t="s">
        <v>19969</v>
      </c>
      <c r="B6211" s="39" t="s">
        <v>19970</v>
      </c>
      <c r="C6211" s="39" t="s">
        <v>19971</v>
      </c>
      <c r="D6211" s="38">
        <v>703046</v>
      </c>
      <c r="E6211" s="42" t="s">
        <v>678</v>
      </c>
      <c r="F6211" s="38">
        <v>8266019055</v>
      </c>
      <c r="G6211" s="40" t="s">
        <v>19972</v>
      </c>
      <c r="H6211" s="2">
        <v>578</v>
      </c>
      <c r="I6211" s="2"/>
      <c r="J6211" s="2">
        <v>0</v>
      </c>
      <c r="K6211" s="3">
        <f t="shared" si="99"/>
        <v>578</v>
      </c>
      <c r="L6211" s="41">
        <v>45107.729166666664</v>
      </c>
      <c r="M6211" s="39">
        <v>1218727542</v>
      </c>
      <c r="N6211" s="39" t="s">
        <v>3282</v>
      </c>
      <c r="O6211" s="40" t="s">
        <v>19958</v>
      </c>
      <c r="P6211" s="41">
        <v>45182</v>
      </c>
      <c r="Q6211" s="42" t="s">
        <v>2417</v>
      </c>
      <c r="R6211" s="68"/>
    </row>
    <row r="6212" spans="1:18" ht="12.75" customHeight="1" x14ac:dyDescent="0.2">
      <c r="A6212" s="38" t="s">
        <v>21659</v>
      </c>
      <c r="B6212" s="39" t="s">
        <v>21660</v>
      </c>
      <c r="C6212" s="39" t="s">
        <v>21661</v>
      </c>
      <c r="D6212" s="38">
        <v>703046</v>
      </c>
      <c r="E6212" s="87" t="s">
        <v>678</v>
      </c>
      <c r="F6212" s="38">
        <v>8266020298</v>
      </c>
      <c r="G6212" s="40" t="s">
        <v>21662</v>
      </c>
      <c r="H6212" s="2">
        <v>578</v>
      </c>
      <c r="I6212" s="2"/>
      <c r="J6212" s="2">
        <v>0</v>
      </c>
      <c r="K6212" s="3">
        <f t="shared" si="99"/>
        <v>578</v>
      </c>
      <c r="L6212" s="41">
        <v>45289.729166666664</v>
      </c>
      <c r="M6212" s="39">
        <v>1218743995</v>
      </c>
      <c r="N6212" s="39" t="s">
        <v>18453</v>
      </c>
      <c r="O6212" s="40" t="s">
        <v>21653</v>
      </c>
      <c r="P6212" s="41">
        <v>45322</v>
      </c>
      <c r="Q6212" s="62" t="s">
        <v>21</v>
      </c>
      <c r="R6212" s="68"/>
    </row>
    <row r="6213" spans="1:18" ht="12.75" customHeight="1" x14ac:dyDescent="0.2">
      <c r="A6213" s="38" t="s">
        <v>63</v>
      </c>
      <c r="B6213" s="1"/>
      <c r="C6213" s="1"/>
      <c r="D6213" s="51"/>
      <c r="E6213" s="149" t="s">
        <v>64</v>
      </c>
      <c r="F6213" s="53"/>
      <c r="G6213" s="54" t="s">
        <v>8399</v>
      </c>
      <c r="H6213" s="35">
        <v>576.36</v>
      </c>
      <c r="I6213" s="1"/>
      <c r="J6213" s="1"/>
      <c r="K6213" s="3">
        <f t="shared" si="99"/>
        <v>576.36</v>
      </c>
      <c r="L6213" s="41">
        <v>44524</v>
      </c>
      <c r="M6213" s="56"/>
      <c r="N6213" s="1"/>
      <c r="O6213" s="1"/>
      <c r="P6213" s="57"/>
      <c r="Q6213" s="39" t="s">
        <v>54</v>
      </c>
      <c r="R6213" s="68"/>
    </row>
    <row r="6214" spans="1:18" ht="12.75" customHeight="1" x14ac:dyDescent="0.2">
      <c r="A6214" s="38" t="s">
        <v>63</v>
      </c>
      <c r="B6214" s="1"/>
      <c r="C6214" s="1"/>
      <c r="D6214" s="51"/>
      <c r="E6214" s="149" t="s">
        <v>64</v>
      </c>
      <c r="F6214" s="53"/>
      <c r="G6214" s="54" t="s">
        <v>8434</v>
      </c>
      <c r="H6214" s="35">
        <v>576.36</v>
      </c>
      <c r="I6214" s="1"/>
      <c r="J6214" s="1"/>
      <c r="K6214" s="3">
        <f t="shared" ref="K6214:K6277" si="100">SUM(H6214:J6214)</f>
        <v>576.36</v>
      </c>
      <c r="L6214" s="41">
        <v>44526</v>
      </c>
      <c r="M6214" s="56"/>
      <c r="N6214" s="1"/>
      <c r="O6214" s="1"/>
      <c r="P6214" s="57"/>
      <c r="Q6214" s="39" t="s">
        <v>54</v>
      </c>
      <c r="R6214" s="68"/>
    </row>
    <row r="6215" spans="1:18" ht="12.75" customHeight="1" x14ac:dyDescent="0.2">
      <c r="A6215" s="38" t="s">
        <v>63</v>
      </c>
      <c r="B6215" s="1"/>
      <c r="C6215" s="1"/>
      <c r="D6215" s="51"/>
      <c r="E6215" s="149" t="s">
        <v>64</v>
      </c>
      <c r="F6215" s="53"/>
      <c r="G6215" s="54" t="s">
        <v>8440</v>
      </c>
      <c r="H6215" s="35">
        <v>576.36</v>
      </c>
      <c r="I6215" s="1"/>
      <c r="J6215" s="1"/>
      <c r="K6215" s="3">
        <f t="shared" si="100"/>
        <v>576.36</v>
      </c>
      <c r="L6215" s="41">
        <v>44527</v>
      </c>
      <c r="M6215" s="56"/>
      <c r="N6215" s="1"/>
      <c r="O6215" s="1"/>
      <c r="P6215" s="57"/>
      <c r="Q6215" s="39" t="s">
        <v>54</v>
      </c>
      <c r="R6215" s="68"/>
    </row>
    <row r="6216" spans="1:18" ht="12.75" customHeight="1" x14ac:dyDescent="0.2">
      <c r="A6216" s="38" t="s">
        <v>63</v>
      </c>
      <c r="B6216" s="1"/>
      <c r="C6216" s="1"/>
      <c r="D6216" s="51"/>
      <c r="E6216" s="149" t="s">
        <v>64</v>
      </c>
      <c r="F6216" s="53"/>
      <c r="G6216" s="54" t="s">
        <v>14300</v>
      </c>
      <c r="H6216" s="35">
        <v>575</v>
      </c>
      <c r="I6216" s="1"/>
      <c r="J6216" s="1"/>
      <c r="K6216" s="3">
        <f t="shared" si="100"/>
        <v>575</v>
      </c>
      <c r="L6216" s="41">
        <v>44755</v>
      </c>
      <c r="M6216" s="56"/>
      <c r="N6216" s="1"/>
      <c r="O6216" s="1"/>
      <c r="P6216" s="57"/>
      <c r="Q6216" s="39" t="s">
        <v>54</v>
      </c>
      <c r="R6216" s="68"/>
    </row>
    <row r="6217" spans="1:18" ht="12.75" customHeight="1" x14ac:dyDescent="0.2">
      <c r="A6217" s="38" t="s">
        <v>63</v>
      </c>
      <c r="B6217" s="1"/>
      <c r="C6217" s="1"/>
      <c r="D6217" s="51"/>
      <c r="E6217" s="149" t="s">
        <v>64</v>
      </c>
      <c r="F6217" s="53"/>
      <c r="G6217" s="54" t="s">
        <v>8619</v>
      </c>
      <c r="H6217" s="35">
        <v>573.29</v>
      </c>
      <c r="I6217" s="1"/>
      <c r="J6217" s="1"/>
      <c r="K6217" s="3">
        <f t="shared" si="100"/>
        <v>573.29</v>
      </c>
      <c r="L6217" s="41">
        <v>44532</v>
      </c>
      <c r="M6217" s="56"/>
      <c r="N6217" s="1"/>
      <c r="O6217" s="1"/>
      <c r="P6217" s="57"/>
      <c r="Q6217" s="39" t="s">
        <v>54</v>
      </c>
      <c r="R6217" s="68"/>
    </row>
    <row r="6218" spans="1:18" ht="12.75" customHeight="1" x14ac:dyDescent="0.2">
      <c r="A6218" s="38" t="s">
        <v>63</v>
      </c>
      <c r="B6218" s="1"/>
      <c r="C6218" s="1"/>
      <c r="D6218" s="51"/>
      <c r="E6218" s="149" t="s">
        <v>64</v>
      </c>
      <c r="F6218" s="53"/>
      <c r="G6218" s="54" t="s">
        <v>8674</v>
      </c>
      <c r="H6218" s="35">
        <v>573.29</v>
      </c>
      <c r="I6218" s="1"/>
      <c r="J6218" s="1"/>
      <c r="K6218" s="3">
        <f t="shared" si="100"/>
        <v>573.29</v>
      </c>
      <c r="L6218" s="41">
        <v>44533</v>
      </c>
      <c r="M6218" s="56"/>
      <c r="N6218" s="1"/>
      <c r="O6218" s="1"/>
      <c r="P6218" s="57"/>
      <c r="Q6218" s="39" t="s">
        <v>54</v>
      </c>
      <c r="R6218" s="68"/>
    </row>
    <row r="6219" spans="1:18" ht="12.75" customHeight="1" x14ac:dyDescent="0.2">
      <c r="A6219" s="38" t="s">
        <v>63</v>
      </c>
      <c r="B6219" s="1"/>
      <c r="C6219" s="1"/>
      <c r="D6219" s="51"/>
      <c r="E6219" s="149" t="s">
        <v>64</v>
      </c>
      <c r="F6219" s="53"/>
      <c r="G6219" s="54" t="s">
        <v>6511</v>
      </c>
      <c r="H6219" s="35">
        <v>568.33000000000004</v>
      </c>
      <c r="I6219" s="1"/>
      <c r="J6219" s="1"/>
      <c r="K6219" s="3">
        <f t="shared" si="100"/>
        <v>568.33000000000004</v>
      </c>
      <c r="L6219" s="41">
        <v>44464</v>
      </c>
      <c r="M6219" s="56"/>
      <c r="N6219" s="1"/>
      <c r="O6219" s="1"/>
      <c r="P6219" s="57"/>
      <c r="Q6219" s="39" t="s">
        <v>54</v>
      </c>
      <c r="R6219" s="68"/>
    </row>
    <row r="6220" spans="1:18" ht="12.75" customHeight="1" x14ac:dyDescent="0.2">
      <c r="A6220" s="38" t="s">
        <v>63</v>
      </c>
      <c r="B6220" s="1"/>
      <c r="C6220" s="1"/>
      <c r="D6220" s="51"/>
      <c r="E6220" s="149" t="s">
        <v>64</v>
      </c>
      <c r="F6220" s="53"/>
      <c r="G6220" s="54" t="s">
        <v>6719</v>
      </c>
      <c r="H6220" s="35">
        <v>568.33000000000004</v>
      </c>
      <c r="I6220" s="1"/>
      <c r="J6220" s="1"/>
      <c r="K6220" s="3">
        <f t="shared" si="100"/>
        <v>568.33000000000004</v>
      </c>
      <c r="L6220" s="41">
        <v>44469</v>
      </c>
      <c r="M6220" s="56"/>
      <c r="N6220" s="1"/>
      <c r="O6220" s="1"/>
      <c r="P6220" s="57"/>
      <c r="Q6220" s="39" t="s">
        <v>54</v>
      </c>
      <c r="R6220" s="68"/>
    </row>
    <row r="6221" spans="1:18" ht="12.75" customHeight="1" x14ac:dyDescent="0.2">
      <c r="A6221" s="38" t="s">
        <v>63</v>
      </c>
      <c r="B6221" s="1"/>
      <c r="C6221" s="1"/>
      <c r="D6221" s="51"/>
      <c r="E6221" s="149" t="s">
        <v>64</v>
      </c>
      <c r="F6221" s="53"/>
      <c r="G6221" s="54" t="s">
        <v>6720</v>
      </c>
      <c r="H6221" s="35">
        <v>568.33000000000004</v>
      </c>
      <c r="I6221" s="1"/>
      <c r="J6221" s="1"/>
      <c r="K6221" s="3">
        <f t="shared" si="100"/>
        <v>568.33000000000004</v>
      </c>
      <c r="L6221" s="41">
        <v>44469</v>
      </c>
      <c r="M6221" s="56"/>
      <c r="N6221" s="1"/>
      <c r="O6221" s="1"/>
      <c r="P6221" s="57"/>
      <c r="Q6221" s="39" t="s">
        <v>54</v>
      </c>
      <c r="R6221" s="68"/>
    </row>
    <row r="6222" spans="1:18" ht="12.75" customHeight="1" x14ac:dyDescent="0.2">
      <c r="A6222" s="38" t="s">
        <v>63</v>
      </c>
      <c r="B6222" s="1"/>
      <c r="C6222" s="1"/>
      <c r="D6222" s="51"/>
      <c r="E6222" s="149" t="s">
        <v>64</v>
      </c>
      <c r="F6222" s="53"/>
      <c r="G6222" s="54" t="s">
        <v>8874</v>
      </c>
      <c r="H6222" s="35">
        <v>567.80999999999995</v>
      </c>
      <c r="I6222" s="1"/>
      <c r="J6222" s="1"/>
      <c r="K6222" s="3">
        <f t="shared" si="100"/>
        <v>567.80999999999995</v>
      </c>
      <c r="L6222" s="41">
        <v>44540</v>
      </c>
      <c r="M6222" s="56"/>
      <c r="N6222" s="1"/>
      <c r="O6222" s="1"/>
      <c r="P6222" s="57"/>
      <c r="Q6222" s="39" t="s">
        <v>54</v>
      </c>
      <c r="R6222" s="68"/>
    </row>
    <row r="6223" spans="1:18" ht="12.75" customHeight="1" x14ac:dyDescent="0.2">
      <c r="A6223" s="38" t="s">
        <v>63</v>
      </c>
      <c r="B6223" s="1"/>
      <c r="C6223" s="1"/>
      <c r="D6223" s="51"/>
      <c r="E6223" s="149" t="s">
        <v>64</v>
      </c>
      <c r="F6223" s="53"/>
      <c r="G6223" s="54" t="s">
        <v>8974</v>
      </c>
      <c r="H6223" s="35">
        <v>567.80999999999995</v>
      </c>
      <c r="I6223" s="1"/>
      <c r="J6223" s="1"/>
      <c r="K6223" s="3">
        <f t="shared" si="100"/>
        <v>567.80999999999995</v>
      </c>
      <c r="L6223" s="41">
        <v>44544</v>
      </c>
      <c r="M6223" s="56"/>
      <c r="N6223" s="1"/>
      <c r="O6223" s="1"/>
      <c r="P6223" s="57"/>
      <c r="Q6223" s="39" t="s">
        <v>54</v>
      </c>
      <c r="R6223" s="68"/>
    </row>
    <row r="6224" spans="1:18" ht="12.75" customHeight="1" x14ac:dyDescent="0.2">
      <c r="A6224" s="38" t="s">
        <v>63</v>
      </c>
      <c r="B6224" s="1"/>
      <c r="C6224" s="1"/>
      <c r="D6224" s="51"/>
      <c r="E6224" s="149" t="s">
        <v>64</v>
      </c>
      <c r="F6224" s="53"/>
      <c r="G6224" s="54" t="s">
        <v>9532</v>
      </c>
      <c r="H6224" s="35">
        <v>565.52</v>
      </c>
      <c r="I6224" s="1"/>
      <c r="J6224" s="1"/>
      <c r="K6224" s="3">
        <f t="shared" si="100"/>
        <v>565.52</v>
      </c>
      <c r="L6224" s="41">
        <v>44561</v>
      </c>
      <c r="M6224" s="56"/>
      <c r="N6224" s="1"/>
      <c r="O6224" s="1"/>
      <c r="P6224" s="57"/>
      <c r="Q6224" s="39" t="s">
        <v>54</v>
      </c>
      <c r="R6224" s="68"/>
    </row>
    <row r="6225" spans="1:18" ht="12.75" customHeight="1" x14ac:dyDescent="0.2">
      <c r="A6225" s="38" t="s">
        <v>63</v>
      </c>
      <c r="B6225" s="1"/>
      <c r="C6225" s="1"/>
      <c r="D6225" s="51"/>
      <c r="E6225" s="149" t="s">
        <v>64</v>
      </c>
      <c r="F6225" s="53"/>
      <c r="G6225" s="54" t="s">
        <v>7084</v>
      </c>
      <c r="H6225" s="35">
        <v>565.30999999999995</v>
      </c>
      <c r="I6225" s="1"/>
      <c r="J6225" s="1"/>
      <c r="K6225" s="3">
        <f t="shared" si="100"/>
        <v>565.30999999999995</v>
      </c>
      <c r="L6225" s="41">
        <v>44482</v>
      </c>
      <c r="M6225" s="56"/>
      <c r="N6225" s="1"/>
      <c r="O6225" s="1"/>
      <c r="P6225" s="57"/>
      <c r="Q6225" s="39" t="s">
        <v>54</v>
      </c>
      <c r="R6225" s="68"/>
    </row>
    <row r="6226" spans="1:18" ht="12.75" customHeight="1" x14ac:dyDescent="0.2">
      <c r="A6226" s="38" t="s">
        <v>63</v>
      </c>
      <c r="B6226" s="1"/>
      <c r="C6226" s="1"/>
      <c r="D6226" s="51"/>
      <c r="E6226" s="149" t="s">
        <v>64</v>
      </c>
      <c r="F6226" s="53"/>
      <c r="G6226" s="54" t="s">
        <v>9067</v>
      </c>
      <c r="H6226" s="35">
        <v>564.80999999999995</v>
      </c>
      <c r="I6226" s="1"/>
      <c r="J6226" s="1"/>
      <c r="K6226" s="3">
        <f t="shared" si="100"/>
        <v>564.80999999999995</v>
      </c>
      <c r="L6226" s="41">
        <v>44547</v>
      </c>
      <c r="M6226" s="56"/>
      <c r="N6226" s="1"/>
      <c r="O6226" s="1"/>
      <c r="P6226" s="57"/>
      <c r="Q6226" s="39" t="s">
        <v>54</v>
      </c>
      <c r="R6226" s="68"/>
    </row>
    <row r="6227" spans="1:18" ht="12.75" customHeight="1" x14ac:dyDescent="0.2">
      <c r="A6227" s="38" t="s">
        <v>63</v>
      </c>
      <c r="B6227" s="1"/>
      <c r="C6227" s="1"/>
      <c r="D6227" s="51"/>
      <c r="E6227" s="149" t="s">
        <v>64</v>
      </c>
      <c r="F6227" s="53"/>
      <c r="G6227" s="54" t="s">
        <v>14256</v>
      </c>
      <c r="H6227" s="35">
        <v>562.46</v>
      </c>
      <c r="I6227" s="1"/>
      <c r="J6227" s="1"/>
      <c r="K6227" s="3">
        <f t="shared" si="100"/>
        <v>562.46</v>
      </c>
      <c r="L6227" s="41">
        <v>44750</v>
      </c>
      <c r="M6227" s="56"/>
      <c r="N6227" s="1"/>
      <c r="O6227" s="1"/>
      <c r="P6227" s="57"/>
      <c r="Q6227" s="39" t="s">
        <v>54</v>
      </c>
      <c r="R6227" s="68"/>
    </row>
    <row r="6228" spans="1:18" ht="12.75" customHeight="1" x14ac:dyDescent="0.2">
      <c r="A6228" s="38" t="s">
        <v>63</v>
      </c>
      <c r="B6228" s="1"/>
      <c r="C6228" s="1"/>
      <c r="D6228" s="51"/>
      <c r="E6228" s="149" t="s">
        <v>64</v>
      </c>
      <c r="F6228" s="53"/>
      <c r="G6228" s="54" t="s">
        <v>7526</v>
      </c>
      <c r="H6228" s="35">
        <v>562.09</v>
      </c>
      <c r="I6228" s="1"/>
      <c r="J6228" s="1"/>
      <c r="K6228" s="3">
        <f t="shared" si="100"/>
        <v>562.09</v>
      </c>
      <c r="L6228" s="41">
        <v>44498</v>
      </c>
      <c r="M6228" s="56"/>
      <c r="N6228" s="1"/>
      <c r="O6228" s="1"/>
      <c r="P6228" s="57"/>
      <c r="Q6228" s="39" t="s">
        <v>54</v>
      </c>
      <c r="R6228" s="68"/>
    </row>
    <row r="6229" spans="1:18" ht="12.75" customHeight="1" x14ac:dyDescent="0.2">
      <c r="A6229" s="38" t="s">
        <v>63</v>
      </c>
      <c r="B6229" s="1"/>
      <c r="C6229" s="1"/>
      <c r="D6229" s="51"/>
      <c r="E6229" s="149" t="s">
        <v>64</v>
      </c>
      <c r="F6229" s="53"/>
      <c r="G6229" s="54" t="s">
        <v>9531</v>
      </c>
      <c r="H6229" s="35">
        <v>560.39</v>
      </c>
      <c r="I6229" s="1"/>
      <c r="J6229" s="1"/>
      <c r="K6229" s="3">
        <f t="shared" si="100"/>
        <v>560.39</v>
      </c>
      <c r="L6229" s="41">
        <v>44561</v>
      </c>
      <c r="M6229" s="56"/>
      <c r="N6229" s="1"/>
      <c r="O6229" s="1"/>
      <c r="P6229" s="57"/>
      <c r="Q6229" s="39" t="s">
        <v>54</v>
      </c>
      <c r="R6229" s="68"/>
    </row>
    <row r="6230" spans="1:18" ht="12.75" customHeight="1" x14ac:dyDescent="0.2">
      <c r="A6230" s="38" t="s">
        <v>63</v>
      </c>
      <c r="B6230" s="1"/>
      <c r="C6230" s="1"/>
      <c r="D6230" s="51"/>
      <c r="E6230" s="149" t="s">
        <v>64</v>
      </c>
      <c r="F6230" s="53"/>
      <c r="G6230" s="54" t="s">
        <v>9698</v>
      </c>
      <c r="H6230" s="35">
        <v>560.28</v>
      </c>
      <c r="I6230" s="1"/>
      <c r="J6230" s="1"/>
      <c r="K6230" s="3">
        <f t="shared" si="100"/>
        <v>560.28</v>
      </c>
      <c r="L6230" s="41">
        <v>44565</v>
      </c>
      <c r="M6230" s="56"/>
      <c r="N6230" s="1"/>
      <c r="O6230" s="1"/>
      <c r="P6230" s="57"/>
      <c r="Q6230" s="39" t="s">
        <v>54</v>
      </c>
      <c r="R6230" s="68"/>
    </row>
    <row r="6231" spans="1:18" ht="12.75" customHeight="1" x14ac:dyDescent="0.2">
      <c r="A6231" s="38" t="s">
        <v>63</v>
      </c>
      <c r="B6231" s="1"/>
      <c r="C6231" s="1"/>
      <c r="D6231" s="51"/>
      <c r="E6231" s="149" t="s">
        <v>64</v>
      </c>
      <c r="F6231" s="53"/>
      <c r="G6231" s="54" t="s">
        <v>9873</v>
      </c>
      <c r="H6231" s="35">
        <v>560.28</v>
      </c>
      <c r="I6231" s="1"/>
      <c r="J6231" s="1"/>
      <c r="K6231" s="3">
        <f t="shared" si="100"/>
        <v>560.28</v>
      </c>
      <c r="L6231" s="41">
        <v>44571</v>
      </c>
      <c r="M6231" s="56"/>
      <c r="N6231" s="1"/>
      <c r="O6231" s="1"/>
      <c r="P6231" s="57"/>
      <c r="Q6231" s="39" t="s">
        <v>54</v>
      </c>
      <c r="R6231" s="68"/>
    </row>
    <row r="6232" spans="1:18" ht="12.75" customHeight="1" x14ac:dyDescent="0.2">
      <c r="A6232" s="38" t="s">
        <v>63</v>
      </c>
      <c r="B6232" s="1"/>
      <c r="C6232" s="1"/>
      <c r="D6232" s="51"/>
      <c r="E6232" s="149" t="s">
        <v>64</v>
      </c>
      <c r="F6232" s="53"/>
      <c r="G6232" s="54" t="s">
        <v>9943</v>
      </c>
      <c r="H6232" s="35">
        <v>560.07000000000005</v>
      </c>
      <c r="I6232" s="1"/>
      <c r="J6232" s="1"/>
      <c r="K6232" s="3">
        <f t="shared" si="100"/>
        <v>560.07000000000005</v>
      </c>
      <c r="L6232" s="41">
        <v>44579</v>
      </c>
      <c r="M6232" s="56"/>
      <c r="N6232" s="1"/>
      <c r="O6232" s="1"/>
      <c r="P6232" s="57"/>
      <c r="Q6232" s="39" t="s">
        <v>54</v>
      </c>
      <c r="R6232" s="68"/>
    </row>
    <row r="6233" spans="1:18" ht="12.75" customHeight="1" x14ac:dyDescent="0.2">
      <c r="A6233" s="38" t="s">
        <v>6167</v>
      </c>
      <c r="B6233" s="1"/>
      <c r="C6233" s="1"/>
      <c r="D6233" s="51"/>
      <c r="E6233" s="39" t="s">
        <v>6168</v>
      </c>
      <c r="F6233" s="53"/>
      <c r="G6233" s="54" t="s">
        <v>10039</v>
      </c>
      <c r="H6233" s="35">
        <v>560.04999999999995</v>
      </c>
      <c r="I6233" s="1"/>
      <c r="J6233" s="1"/>
      <c r="K6233" s="3">
        <f t="shared" si="100"/>
        <v>560.04999999999995</v>
      </c>
      <c r="L6233" s="63"/>
      <c r="M6233" s="56"/>
      <c r="N6233" s="1"/>
      <c r="O6233" s="1"/>
      <c r="P6233" s="57"/>
      <c r="Q6233" s="42" t="s">
        <v>2417</v>
      </c>
      <c r="R6233" s="68"/>
    </row>
    <row r="6234" spans="1:18" ht="12.75" customHeight="1" x14ac:dyDescent="0.2">
      <c r="A6234" s="38" t="s">
        <v>63</v>
      </c>
      <c r="B6234" s="1"/>
      <c r="C6234" s="1"/>
      <c r="D6234" s="51"/>
      <c r="E6234" s="149" t="s">
        <v>64</v>
      </c>
      <c r="F6234" s="53"/>
      <c r="G6234" s="54" t="s">
        <v>10087</v>
      </c>
      <c r="H6234" s="35">
        <v>560.02</v>
      </c>
      <c r="I6234" s="1"/>
      <c r="J6234" s="1"/>
      <c r="K6234" s="3">
        <f t="shared" si="100"/>
        <v>560.02</v>
      </c>
      <c r="L6234" s="41">
        <v>44590</v>
      </c>
      <c r="M6234" s="56"/>
      <c r="N6234" s="1"/>
      <c r="O6234" s="1"/>
      <c r="P6234" s="57"/>
      <c r="Q6234" s="39" t="s">
        <v>54</v>
      </c>
      <c r="R6234" s="68"/>
    </row>
    <row r="6235" spans="1:18" ht="12.75" customHeight="1" x14ac:dyDescent="0.2">
      <c r="A6235" s="38" t="s">
        <v>63</v>
      </c>
      <c r="B6235" s="1"/>
      <c r="C6235" s="1"/>
      <c r="D6235" s="51"/>
      <c r="E6235" s="149" t="s">
        <v>64</v>
      </c>
      <c r="F6235" s="53"/>
      <c r="G6235" s="54" t="s">
        <v>10088</v>
      </c>
      <c r="H6235" s="35">
        <v>560.02</v>
      </c>
      <c r="I6235" s="1"/>
      <c r="J6235" s="1"/>
      <c r="K6235" s="3">
        <f t="shared" si="100"/>
        <v>560.02</v>
      </c>
      <c r="L6235" s="41">
        <v>44590</v>
      </c>
      <c r="M6235" s="56"/>
      <c r="N6235" s="1"/>
      <c r="O6235" s="1"/>
      <c r="P6235" s="57"/>
      <c r="Q6235" s="39" t="s">
        <v>54</v>
      </c>
      <c r="R6235" s="68"/>
    </row>
    <row r="6236" spans="1:18" ht="12.75" customHeight="1" x14ac:dyDescent="0.2">
      <c r="A6236" s="38" t="s">
        <v>63</v>
      </c>
      <c r="B6236" s="1"/>
      <c r="C6236" s="1"/>
      <c r="D6236" s="51"/>
      <c r="E6236" s="149" t="s">
        <v>64</v>
      </c>
      <c r="F6236" s="53"/>
      <c r="G6236" s="54" t="s">
        <v>10089</v>
      </c>
      <c r="H6236" s="35">
        <v>560.02</v>
      </c>
      <c r="I6236" s="1"/>
      <c r="J6236" s="1"/>
      <c r="K6236" s="3">
        <f t="shared" si="100"/>
        <v>560.02</v>
      </c>
      <c r="L6236" s="41">
        <v>44590</v>
      </c>
      <c r="M6236" s="56"/>
      <c r="N6236" s="1"/>
      <c r="O6236" s="1"/>
      <c r="P6236" s="57"/>
      <c r="Q6236" s="39" t="s">
        <v>54</v>
      </c>
      <c r="R6236" s="68"/>
    </row>
    <row r="6237" spans="1:18" ht="12.75" customHeight="1" x14ac:dyDescent="0.2">
      <c r="A6237" s="38" t="s">
        <v>6167</v>
      </c>
      <c r="B6237" s="1"/>
      <c r="C6237" s="1"/>
      <c r="D6237" s="51"/>
      <c r="E6237" s="39" t="s">
        <v>6168</v>
      </c>
      <c r="F6237" s="53"/>
      <c r="G6237" s="54" t="s">
        <v>10293</v>
      </c>
      <c r="H6237" s="35">
        <v>560.02</v>
      </c>
      <c r="I6237" s="1"/>
      <c r="J6237" s="1"/>
      <c r="K6237" s="3">
        <f t="shared" si="100"/>
        <v>560.02</v>
      </c>
      <c r="L6237" s="63"/>
      <c r="M6237" s="56"/>
      <c r="N6237" s="1"/>
      <c r="O6237" s="1"/>
      <c r="P6237" s="57"/>
      <c r="Q6237" s="42" t="s">
        <v>2417</v>
      </c>
      <c r="R6237" s="68"/>
    </row>
    <row r="6238" spans="1:18" ht="12.75" customHeight="1" x14ac:dyDescent="0.2">
      <c r="A6238" s="38" t="s">
        <v>63</v>
      </c>
      <c r="B6238" s="1"/>
      <c r="C6238" s="1"/>
      <c r="D6238" s="51"/>
      <c r="E6238" s="149" t="s">
        <v>64</v>
      </c>
      <c r="F6238" s="53"/>
      <c r="G6238" s="54" t="s">
        <v>10362</v>
      </c>
      <c r="H6238" s="35">
        <v>560.01</v>
      </c>
      <c r="I6238" s="1"/>
      <c r="J6238" s="1"/>
      <c r="K6238" s="3">
        <f t="shared" si="100"/>
        <v>560.01</v>
      </c>
      <c r="L6238" s="41">
        <v>44595</v>
      </c>
      <c r="M6238" s="56"/>
      <c r="N6238" s="1"/>
      <c r="O6238" s="1"/>
      <c r="P6238" s="57"/>
      <c r="Q6238" s="39" t="s">
        <v>54</v>
      </c>
      <c r="R6238" s="68"/>
    </row>
    <row r="6239" spans="1:18" ht="12.75" customHeight="1" x14ac:dyDescent="0.2">
      <c r="A6239" s="38" t="s">
        <v>63</v>
      </c>
      <c r="B6239" s="1"/>
      <c r="C6239" s="1"/>
      <c r="D6239" s="51"/>
      <c r="E6239" s="149" t="s">
        <v>64</v>
      </c>
      <c r="F6239" s="53"/>
      <c r="G6239" s="54" t="s">
        <v>10438</v>
      </c>
      <c r="H6239" s="35">
        <v>560.01</v>
      </c>
      <c r="I6239" s="1"/>
      <c r="J6239" s="1"/>
      <c r="K6239" s="3">
        <f t="shared" si="100"/>
        <v>560.01</v>
      </c>
      <c r="L6239" s="41">
        <v>44596</v>
      </c>
      <c r="M6239" s="56"/>
      <c r="N6239" s="1"/>
      <c r="O6239" s="1"/>
      <c r="P6239" s="57"/>
      <c r="Q6239" s="39" t="s">
        <v>54</v>
      </c>
      <c r="R6239" s="68"/>
    </row>
    <row r="6240" spans="1:18" ht="12.75" customHeight="1" x14ac:dyDescent="0.2">
      <c r="A6240" s="38" t="s">
        <v>6167</v>
      </c>
      <c r="B6240" s="1"/>
      <c r="C6240" s="1"/>
      <c r="D6240" s="51"/>
      <c r="E6240" s="39" t="s">
        <v>6168</v>
      </c>
      <c r="F6240" s="53"/>
      <c r="G6240" s="54" t="s">
        <v>10440</v>
      </c>
      <c r="H6240" s="35">
        <v>560.01</v>
      </c>
      <c r="I6240" s="1"/>
      <c r="J6240" s="1"/>
      <c r="K6240" s="3">
        <f t="shared" si="100"/>
        <v>560.01</v>
      </c>
      <c r="L6240" s="63"/>
      <c r="M6240" s="56"/>
      <c r="N6240" s="1"/>
      <c r="O6240" s="1"/>
      <c r="P6240" s="57"/>
      <c r="Q6240" s="42" t="s">
        <v>2417</v>
      </c>
      <c r="R6240" s="68"/>
    </row>
    <row r="6241" spans="1:18" ht="12.75" customHeight="1" x14ac:dyDescent="0.2">
      <c r="A6241" s="38" t="s">
        <v>63</v>
      </c>
      <c r="B6241" s="1"/>
      <c r="C6241" s="1"/>
      <c r="D6241" s="51"/>
      <c r="E6241" s="149" t="s">
        <v>64</v>
      </c>
      <c r="F6241" s="53"/>
      <c r="G6241" s="54" t="s">
        <v>10621</v>
      </c>
      <c r="H6241" s="35">
        <v>560.01</v>
      </c>
      <c r="I6241" s="1"/>
      <c r="J6241" s="1"/>
      <c r="K6241" s="3">
        <f t="shared" si="100"/>
        <v>560.01</v>
      </c>
      <c r="L6241" s="41">
        <v>44600</v>
      </c>
      <c r="M6241" s="56"/>
      <c r="N6241" s="1"/>
      <c r="O6241" s="1"/>
      <c r="P6241" s="57"/>
      <c r="Q6241" s="39" t="s">
        <v>54</v>
      </c>
      <c r="R6241" s="68"/>
    </row>
    <row r="6242" spans="1:18" ht="12.75" customHeight="1" x14ac:dyDescent="0.2">
      <c r="A6242" s="38" t="s">
        <v>6167</v>
      </c>
      <c r="B6242" s="1"/>
      <c r="C6242" s="1"/>
      <c r="D6242" s="51"/>
      <c r="E6242" s="39" t="s">
        <v>6168</v>
      </c>
      <c r="F6242" s="53"/>
      <c r="G6242" s="54" t="s">
        <v>10623</v>
      </c>
      <c r="H6242" s="35">
        <v>560.01</v>
      </c>
      <c r="I6242" s="1"/>
      <c r="J6242" s="1"/>
      <c r="K6242" s="3">
        <f t="shared" si="100"/>
        <v>560.01</v>
      </c>
      <c r="L6242" s="63"/>
      <c r="M6242" s="56"/>
      <c r="N6242" s="1"/>
      <c r="O6242" s="1"/>
      <c r="P6242" s="57"/>
      <c r="Q6242" s="42" t="s">
        <v>2417</v>
      </c>
      <c r="R6242" s="68"/>
    </row>
    <row r="6243" spans="1:18" ht="12.75" customHeight="1" x14ac:dyDescent="0.2">
      <c r="A6243" s="38" t="s">
        <v>63</v>
      </c>
      <c r="B6243" s="1"/>
      <c r="C6243" s="1"/>
      <c r="D6243" s="51"/>
      <c r="E6243" s="149" t="s">
        <v>64</v>
      </c>
      <c r="F6243" s="53"/>
      <c r="G6243" s="54" t="s">
        <v>10645</v>
      </c>
      <c r="H6243" s="35">
        <v>560.01</v>
      </c>
      <c r="I6243" s="1"/>
      <c r="J6243" s="1"/>
      <c r="K6243" s="3">
        <f t="shared" si="100"/>
        <v>560.01</v>
      </c>
      <c r="L6243" s="41">
        <v>44601</v>
      </c>
      <c r="M6243" s="56"/>
      <c r="N6243" s="1"/>
      <c r="O6243" s="1"/>
      <c r="P6243" s="57"/>
      <c r="Q6243" s="39" t="s">
        <v>54</v>
      </c>
      <c r="R6243" s="68"/>
    </row>
    <row r="6244" spans="1:18" ht="12.75" customHeight="1" x14ac:dyDescent="0.2">
      <c r="A6244" s="38" t="s">
        <v>63</v>
      </c>
      <c r="B6244" s="1"/>
      <c r="C6244" s="1"/>
      <c r="D6244" s="51"/>
      <c r="E6244" s="149" t="s">
        <v>64</v>
      </c>
      <c r="F6244" s="53"/>
      <c r="G6244" s="54" t="s">
        <v>10925</v>
      </c>
      <c r="H6244" s="35">
        <v>560</v>
      </c>
      <c r="I6244" s="1"/>
      <c r="J6244" s="1"/>
      <c r="K6244" s="3">
        <f t="shared" si="100"/>
        <v>560</v>
      </c>
      <c r="L6244" s="41">
        <v>44609</v>
      </c>
      <c r="M6244" s="56"/>
      <c r="N6244" s="1"/>
      <c r="O6244" s="1"/>
      <c r="P6244" s="57"/>
      <c r="Q6244" s="39" t="s">
        <v>54</v>
      </c>
      <c r="R6244" s="68"/>
    </row>
    <row r="6245" spans="1:18" ht="12.75" customHeight="1" x14ac:dyDescent="0.2">
      <c r="A6245" s="38" t="s">
        <v>63</v>
      </c>
      <c r="B6245" s="1"/>
      <c r="C6245" s="1"/>
      <c r="D6245" s="51"/>
      <c r="E6245" s="149" t="s">
        <v>64</v>
      </c>
      <c r="F6245" s="53"/>
      <c r="G6245" s="54" t="s">
        <v>10927</v>
      </c>
      <c r="H6245" s="35">
        <v>560</v>
      </c>
      <c r="I6245" s="1"/>
      <c r="J6245" s="1"/>
      <c r="K6245" s="3">
        <f t="shared" si="100"/>
        <v>560</v>
      </c>
      <c r="L6245" s="41">
        <v>44609</v>
      </c>
      <c r="M6245" s="56"/>
      <c r="N6245" s="1"/>
      <c r="O6245" s="1"/>
      <c r="P6245" s="57"/>
      <c r="Q6245" s="39" t="s">
        <v>54</v>
      </c>
      <c r="R6245" s="68"/>
    </row>
    <row r="6246" spans="1:18" ht="12.75" customHeight="1" x14ac:dyDescent="0.2">
      <c r="A6246" s="38" t="s">
        <v>63</v>
      </c>
      <c r="B6246" s="1"/>
      <c r="C6246" s="1"/>
      <c r="D6246" s="51"/>
      <c r="E6246" s="149" t="s">
        <v>64</v>
      </c>
      <c r="F6246" s="53"/>
      <c r="G6246" s="54" t="s">
        <v>10928</v>
      </c>
      <c r="H6246" s="35">
        <v>560</v>
      </c>
      <c r="I6246" s="1"/>
      <c r="J6246" s="1"/>
      <c r="K6246" s="3">
        <f t="shared" si="100"/>
        <v>560</v>
      </c>
      <c r="L6246" s="41">
        <v>44609</v>
      </c>
      <c r="M6246" s="56"/>
      <c r="N6246" s="1"/>
      <c r="O6246" s="1"/>
      <c r="P6246" s="57"/>
      <c r="Q6246" s="39" t="s">
        <v>54</v>
      </c>
      <c r="R6246" s="68"/>
    </row>
    <row r="6247" spans="1:18" ht="12.75" customHeight="1" x14ac:dyDescent="0.2">
      <c r="A6247" s="38" t="s">
        <v>63</v>
      </c>
      <c r="B6247" s="1"/>
      <c r="C6247" s="1"/>
      <c r="D6247" s="51"/>
      <c r="E6247" s="149" t="s">
        <v>64</v>
      </c>
      <c r="F6247" s="53"/>
      <c r="G6247" s="54" t="s">
        <v>10929</v>
      </c>
      <c r="H6247" s="35">
        <v>560</v>
      </c>
      <c r="I6247" s="1"/>
      <c r="J6247" s="1"/>
      <c r="K6247" s="3">
        <f t="shared" si="100"/>
        <v>560</v>
      </c>
      <c r="L6247" s="41">
        <v>44609</v>
      </c>
      <c r="M6247" s="56"/>
      <c r="N6247" s="1"/>
      <c r="O6247" s="1"/>
      <c r="P6247" s="57"/>
      <c r="Q6247" s="39" t="s">
        <v>54</v>
      </c>
      <c r="R6247" s="68"/>
    </row>
    <row r="6248" spans="1:18" ht="12.75" customHeight="1" x14ac:dyDescent="0.2">
      <c r="A6248" s="38" t="s">
        <v>6167</v>
      </c>
      <c r="B6248" s="1"/>
      <c r="C6248" s="1"/>
      <c r="D6248" s="51"/>
      <c r="E6248" s="39" t="s">
        <v>6168</v>
      </c>
      <c r="F6248" s="53"/>
      <c r="G6248" s="54" t="s">
        <v>10930</v>
      </c>
      <c r="H6248" s="35">
        <v>560</v>
      </c>
      <c r="I6248" s="1"/>
      <c r="J6248" s="1"/>
      <c r="K6248" s="3">
        <f t="shared" si="100"/>
        <v>560</v>
      </c>
      <c r="L6248" s="63"/>
      <c r="M6248" s="56"/>
      <c r="N6248" s="1"/>
      <c r="O6248" s="1"/>
      <c r="P6248" s="57"/>
      <c r="Q6248" s="42" t="s">
        <v>2417</v>
      </c>
      <c r="R6248" s="68"/>
    </row>
    <row r="6249" spans="1:18" ht="12.75" customHeight="1" x14ac:dyDescent="0.2">
      <c r="A6249" s="38" t="s">
        <v>6167</v>
      </c>
      <c r="B6249" s="1"/>
      <c r="C6249" s="1"/>
      <c r="D6249" s="51"/>
      <c r="E6249" s="39" t="s">
        <v>6168</v>
      </c>
      <c r="F6249" s="53"/>
      <c r="G6249" s="54" t="s">
        <v>10931</v>
      </c>
      <c r="H6249" s="35">
        <v>560</v>
      </c>
      <c r="I6249" s="1"/>
      <c r="J6249" s="1"/>
      <c r="K6249" s="3">
        <f t="shared" si="100"/>
        <v>560</v>
      </c>
      <c r="L6249" s="63"/>
      <c r="M6249" s="56"/>
      <c r="N6249" s="1"/>
      <c r="O6249" s="1"/>
      <c r="P6249" s="57"/>
      <c r="Q6249" s="42" t="s">
        <v>2417</v>
      </c>
      <c r="R6249" s="68"/>
    </row>
    <row r="6250" spans="1:18" ht="12.75" customHeight="1" x14ac:dyDescent="0.2">
      <c r="A6250" s="38" t="s">
        <v>63</v>
      </c>
      <c r="B6250" s="1"/>
      <c r="C6250" s="1"/>
      <c r="D6250" s="51"/>
      <c r="E6250" s="149" t="s">
        <v>64</v>
      </c>
      <c r="F6250" s="53"/>
      <c r="G6250" s="54" t="s">
        <v>11112</v>
      </c>
      <c r="H6250" s="35">
        <v>560</v>
      </c>
      <c r="I6250" s="1"/>
      <c r="J6250" s="1"/>
      <c r="K6250" s="3">
        <f t="shared" si="100"/>
        <v>560</v>
      </c>
      <c r="L6250" s="41">
        <v>44616</v>
      </c>
      <c r="M6250" s="56"/>
      <c r="N6250" s="1"/>
      <c r="O6250" s="1"/>
      <c r="P6250" s="57"/>
      <c r="Q6250" s="39" t="s">
        <v>54</v>
      </c>
      <c r="R6250" s="68"/>
    </row>
    <row r="6251" spans="1:18" ht="12.75" customHeight="1" x14ac:dyDescent="0.2">
      <c r="A6251" s="38" t="s">
        <v>63</v>
      </c>
      <c r="B6251" s="1"/>
      <c r="C6251" s="1"/>
      <c r="D6251" s="51"/>
      <c r="E6251" s="149" t="s">
        <v>64</v>
      </c>
      <c r="F6251" s="53"/>
      <c r="G6251" s="54" t="s">
        <v>11681</v>
      </c>
      <c r="H6251" s="35">
        <v>560</v>
      </c>
      <c r="I6251" s="1"/>
      <c r="J6251" s="1"/>
      <c r="K6251" s="3">
        <f t="shared" si="100"/>
        <v>560</v>
      </c>
      <c r="L6251" s="41">
        <v>44637</v>
      </c>
      <c r="M6251" s="56"/>
      <c r="N6251" s="1"/>
      <c r="O6251" s="1"/>
      <c r="P6251" s="57"/>
      <c r="Q6251" s="39" t="s">
        <v>54</v>
      </c>
      <c r="R6251" s="68"/>
    </row>
    <row r="6252" spans="1:18" ht="12.75" customHeight="1" x14ac:dyDescent="0.2">
      <c r="A6252" s="38" t="s">
        <v>63</v>
      </c>
      <c r="B6252" s="1"/>
      <c r="C6252" s="1"/>
      <c r="D6252" s="51"/>
      <c r="E6252" s="149" t="s">
        <v>64</v>
      </c>
      <c r="F6252" s="53"/>
      <c r="G6252" s="54" t="s">
        <v>11684</v>
      </c>
      <c r="H6252" s="35">
        <v>560</v>
      </c>
      <c r="I6252" s="1"/>
      <c r="J6252" s="1"/>
      <c r="K6252" s="3">
        <f t="shared" si="100"/>
        <v>560</v>
      </c>
      <c r="L6252" s="41">
        <v>44637</v>
      </c>
      <c r="M6252" s="56"/>
      <c r="N6252" s="1"/>
      <c r="O6252" s="1"/>
      <c r="P6252" s="57"/>
      <c r="Q6252" s="39" t="s">
        <v>54</v>
      </c>
      <c r="R6252" s="68"/>
    </row>
    <row r="6253" spans="1:18" ht="12.75" customHeight="1" x14ac:dyDescent="0.2">
      <c r="A6253" s="38" t="s">
        <v>63</v>
      </c>
      <c r="B6253" s="1"/>
      <c r="C6253" s="1"/>
      <c r="D6253" s="51"/>
      <c r="E6253" s="149" t="s">
        <v>64</v>
      </c>
      <c r="F6253" s="53"/>
      <c r="G6253" s="54" t="s">
        <v>11685</v>
      </c>
      <c r="H6253" s="35">
        <v>560</v>
      </c>
      <c r="I6253" s="1"/>
      <c r="J6253" s="1"/>
      <c r="K6253" s="3">
        <f t="shared" si="100"/>
        <v>560</v>
      </c>
      <c r="L6253" s="41">
        <v>44637</v>
      </c>
      <c r="M6253" s="56"/>
      <c r="N6253" s="1"/>
      <c r="O6253" s="1"/>
      <c r="P6253" s="57"/>
      <c r="Q6253" s="39" t="s">
        <v>54</v>
      </c>
      <c r="R6253" s="68"/>
    </row>
    <row r="6254" spans="1:18" ht="12.75" customHeight="1" x14ac:dyDescent="0.2">
      <c r="A6254" s="38" t="s">
        <v>1434</v>
      </c>
      <c r="B6254" s="42"/>
      <c r="C6254" s="42"/>
      <c r="D6254" s="38"/>
      <c r="E6254" s="42" t="s">
        <v>1435</v>
      </c>
      <c r="F6254" s="38"/>
      <c r="G6254" s="40" t="s">
        <v>12018</v>
      </c>
      <c r="H6254" s="3">
        <v>560</v>
      </c>
      <c r="I6254" s="3"/>
      <c r="J6254" s="3"/>
      <c r="K6254" s="3">
        <f t="shared" si="100"/>
        <v>560</v>
      </c>
      <c r="L6254" s="41">
        <v>44649</v>
      </c>
      <c r="M6254" s="39"/>
      <c r="N6254" s="42"/>
      <c r="O6254" s="42"/>
      <c r="P6254" s="60"/>
      <c r="Q6254" s="42" t="s">
        <v>243</v>
      </c>
      <c r="R6254" s="68"/>
    </row>
    <row r="6255" spans="1:18" ht="12.75" customHeight="1" x14ac:dyDescent="0.2">
      <c r="A6255" s="38" t="s">
        <v>63</v>
      </c>
      <c r="B6255" s="1"/>
      <c r="C6255" s="1"/>
      <c r="D6255" s="51"/>
      <c r="E6255" s="149" t="s">
        <v>64</v>
      </c>
      <c r="F6255" s="53"/>
      <c r="G6255" s="54" t="s">
        <v>12021</v>
      </c>
      <c r="H6255" s="35">
        <v>560</v>
      </c>
      <c r="I6255" s="1"/>
      <c r="J6255" s="1"/>
      <c r="K6255" s="3">
        <f t="shared" si="100"/>
        <v>560</v>
      </c>
      <c r="L6255" s="41">
        <v>44649</v>
      </c>
      <c r="M6255" s="56"/>
      <c r="N6255" s="1"/>
      <c r="O6255" s="1"/>
      <c r="P6255" s="57"/>
      <c r="Q6255" s="39" t="s">
        <v>54</v>
      </c>
      <c r="R6255" s="68"/>
    </row>
    <row r="6256" spans="1:18" ht="12.75" customHeight="1" x14ac:dyDescent="0.2">
      <c r="A6256" s="38" t="s">
        <v>63</v>
      </c>
      <c r="B6256" s="1"/>
      <c r="C6256" s="1"/>
      <c r="D6256" s="51"/>
      <c r="E6256" s="149" t="s">
        <v>64</v>
      </c>
      <c r="F6256" s="53"/>
      <c r="G6256" s="54" t="s">
        <v>12041</v>
      </c>
      <c r="H6256" s="35">
        <v>560</v>
      </c>
      <c r="I6256" s="1"/>
      <c r="J6256" s="1"/>
      <c r="K6256" s="3">
        <f t="shared" si="100"/>
        <v>560</v>
      </c>
      <c r="L6256" s="41">
        <v>44650</v>
      </c>
      <c r="M6256" s="56"/>
      <c r="N6256" s="1"/>
      <c r="O6256" s="1"/>
      <c r="P6256" s="57"/>
      <c r="Q6256" s="39" t="s">
        <v>54</v>
      </c>
      <c r="R6256" s="68"/>
    </row>
    <row r="6257" spans="1:18" ht="12.75" customHeight="1" x14ac:dyDescent="0.2">
      <c r="A6257" s="38" t="s">
        <v>63</v>
      </c>
      <c r="B6257" s="1"/>
      <c r="C6257" s="1"/>
      <c r="D6257" s="51"/>
      <c r="E6257" s="149" t="s">
        <v>64</v>
      </c>
      <c r="F6257" s="53"/>
      <c r="G6257" s="54" t="s">
        <v>12042</v>
      </c>
      <c r="H6257" s="35">
        <v>560</v>
      </c>
      <c r="I6257" s="1"/>
      <c r="J6257" s="1"/>
      <c r="K6257" s="3">
        <f t="shared" si="100"/>
        <v>560</v>
      </c>
      <c r="L6257" s="41">
        <v>44650</v>
      </c>
      <c r="M6257" s="56"/>
      <c r="N6257" s="1"/>
      <c r="O6257" s="1"/>
      <c r="P6257" s="57"/>
      <c r="Q6257" s="39" t="s">
        <v>54</v>
      </c>
      <c r="R6257" s="68"/>
    </row>
    <row r="6258" spans="1:18" ht="12.75" customHeight="1" x14ac:dyDescent="0.2">
      <c r="A6258" s="38" t="s">
        <v>63</v>
      </c>
      <c r="B6258" s="1"/>
      <c r="C6258" s="1"/>
      <c r="D6258" s="51"/>
      <c r="E6258" s="149" t="s">
        <v>64</v>
      </c>
      <c r="F6258" s="53"/>
      <c r="G6258" s="54" t="s">
        <v>12118</v>
      </c>
      <c r="H6258" s="35">
        <v>560</v>
      </c>
      <c r="I6258" s="1"/>
      <c r="J6258" s="1"/>
      <c r="K6258" s="3">
        <f t="shared" si="100"/>
        <v>560</v>
      </c>
      <c r="L6258" s="41">
        <v>44651</v>
      </c>
      <c r="M6258" s="56"/>
      <c r="N6258" s="1"/>
      <c r="O6258" s="1"/>
      <c r="P6258" s="57"/>
      <c r="Q6258" s="39" t="s">
        <v>54</v>
      </c>
      <c r="R6258" s="68"/>
    </row>
    <row r="6259" spans="1:18" ht="12.75" customHeight="1" x14ac:dyDescent="0.2">
      <c r="A6259" s="38" t="s">
        <v>6167</v>
      </c>
      <c r="B6259" s="1"/>
      <c r="C6259" s="1"/>
      <c r="D6259" s="51"/>
      <c r="E6259" s="39" t="s">
        <v>6168</v>
      </c>
      <c r="F6259" s="53"/>
      <c r="G6259" s="54" t="s">
        <v>12119</v>
      </c>
      <c r="H6259" s="35">
        <v>560</v>
      </c>
      <c r="I6259" s="1"/>
      <c r="J6259" s="1"/>
      <c r="K6259" s="3">
        <f t="shared" si="100"/>
        <v>560</v>
      </c>
      <c r="L6259" s="63"/>
      <c r="M6259" s="56"/>
      <c r="N6259" s="1"/>
      <c r="O6259" s="1"/>
      <c r="P6259" s="57"/>
      <c r="Q6259" s="42" t="s">
        <v>2417</v>
      </c>
      <c r="R6259" s="68"/>
    </row>
    <row r="6260" spans="1:18" ht="12.75" customHeight="1" x14ac:dyDescent="0.2">
      <c r="A6260" s="38" t="s">
        <v>6167</v>
      </c>
      <c r="B6260" s="1"/>
      <c r="C6260" s="1"/>
      <c r="D6260" s="51"/>
      <c r="E6260" s="39" t="s">
        <v>6168</v>
      </c>
      <c r="F6260" s="53"/>
      <c r="G6260" s="54" t="s">
        <v>12120</v>
      </c>
      <c r="H6260" s="35">
        <v>560</v>
      </c>
      <c r="I6260" s="1"/>
      <c r="J6260" s="1"/>
      <c r="K6260" s="3">
        <f t="shared" si="100"/>
        <v>560</v>
      </c>
      <c r="L6260" s="63"/>
      <c r="M6260" s="56"/>
      <c r="N6260" s="1"/>
      <c r="O6260" s="1"/>
      <c r="P6260" s="57"/>
      <c r="Q6260" s="42" t="s">
        <v>2417</v>
      </c>
      <c r="R6260" s="68"/>
    </row>
    <row r="6261" spans="1:18" ht="12.75" customHeight="1" x14ac:dyDescent="0.2">
      <c r="A6261" s="38" t="s">
        <v>63</v>
      </c>
      <c r="B6261" s="1"/>
      <c r="C6261" s="1"/>
      <c r="D6261" s="51"/>
      <c r="E6261" s="149" t="s">
        <v>64</v>
      </c>
      <c r="F6261" s="53"/>
      <c r="G6261" s="54" t="s">
        <v>12487</v>
      </c>
      <c r="H6261" s="35">
        <v>560</v>
      </c>
      <c r="I6261" s="1"/>
      <c r="J6261" s="1"/>
      <c r="K6261" s="3">
        <f t="shared" si="100"/>
        <v>560</v>
      </c>
      <c r="L6261" s="41">
        <v>44662</v>
      </c>
      <c r="M6261" s="56"/>
      <c r="N6261" s="1"/>
      <c r="O6261" s="1"/>
      <c r="P6261" s="57"/>
      <c r="Q6261" s="39" t="s">
        <v>54</v>
      </c>
      <c r="R6261" s="68"/>
    </row>
    <row r="6262" spans="1:18" ht="12.75" customHeight="1" x14ac:dyDescent="0.2">
      <c r="A6262" s="38" t="s">
        <v>63</v>
      </c>
      <c r="B6262" s="1"/>
      <c r="C6262" s="1"/>
      <c r="D6262" s="51"/>
      <c r="E6262" s="149" t="s">
        <v>64</v>
      </c>
      <c r="F6262" s="53"/>
      <c r="G6262" s="54" t="s">
        <v>12880</v>
      </c>
      <c r="H6262" s="35">
        <v>560</v>
      </c>
      <c r="I6262" s="1"/>
      <c r="J6262" s="1"/>
      <c r="K6262" s="3">
        <f t="shared" si="100"/>
        <v>560</v>
      </c>
      <c r="L6262" s="41">
        <v>44681</v>
      </c>
      <c r="M6262" s="56"/>
      <c r="N6262" s="1"/>
      <c r="O6262" s="1"/>
      <c r="P6262" s="57"/>
      <c r="Q6262" s="39" t="s">
        <v>54</v>
      </c>
      <c r="R6262" s="68"/>
    </row>
    <row r="6263" spans="1:18" ht="12.75" customHeight="1" x14ac:dyDescent="0.2">
      <c r="A6263" s="38" t="s">
        <v>63</v>
      </c>
      <c r="B6263" s="1"/>
      <c r="C6263" s="1"/>
      <c r="D6263" s="51"/>
      <c r="E6263" s="149" t="s">
        <v>64</v>
      </c>
      <c r="F6263" s="53"/>
      <c r="G6263" s="54" t="s">
        <v>12881</v>
      </c>
      <c r="H6263" s="35">
        <v>560</v>
      </c>
      <c r="I6263" s="1"/>
      <c r="J6263" s="1"/>
      <c r="K6263" s="3">
        <f t="shared" si="100"/>
        <v>560</v>
      </c>
      <c r="L6263" s="41">
        <v>44681</v>
      </c>
      <c r="M6263" s="56"/>
      <c r="N6263" s="1"/>
      <c r="O6263" s="1"/>
      <c r="P6263" s="57"/>
      <c r="Q6263" s="39" t="s">
        <v>54</v>
      </c>
      <c r="R6263" s="68"/>
    </row>
    <row r="6264" spans="1:18" ht="12.75" customHeight="1" x14ac:dyDescent="0.2">
      <c r="A6264" s="38" t="s">
        <v>63</v>
      </c>
      <c r="B6264" s="1"/>
      <c r="C6264" s="1"/>
      <c r="D6264" s="51"/>
      <c r="E6264" s="149" t="s">
        <v>64</v>
      </c>
      <c r="F6264" s="53"/>
      <c r="G6264" s="54" t="s">
        <v>13270</v>
      </c>
      <c r="H6264" s="35">
        <v>560</v>
      </c>
      <c r="I6264" s="1"/>
      <c r="J6264" s="1"/>
      <c r="K6264" s="3">
        <f t="shared" si="100"/>
        <v>560</v>
      </c>
      <c r="L6264" s="41">
        <v>44693</v>
      </c>
      <c r="M6264" s="56"/>
      <c r="N6264" s="1"/>
      <c r="O6264" s="1"/>
      <c r="P6264" s="57"/>
      <c r="Q6264" s="39" t="s">
        <v>54</v>
      </c>
      <c r="R6264" s="68"/>
    </row>
    <row r="6265" spans="1:18" ht="12.75" customHeight="1" x14ac:dyDescent="0.2">
      <c r="A6265" s="38" t="s">
        <v>63</v>
      </c>
      <c r="B6265" s="1"/>
      <c r="C6265" s="1"/>
      <c r="D6265" s="51"/>
      <c r="E6265" s="149" t="s">
        <v>64</v>
      </c>
      <c r="F6265" s="53"/>
      <c r="G6265" s="54" t="s">
        <v>13328</v>
      </c>
      <c r="H6265" s="35">
        <v>560</v>
      </c>
      <c r="I6265" s="1"/>
      <c r="J6265" s="1"/>
      <c r="K6265" s="3">
        <f t="shared" si="100"/>
        <v>560</v>
      </c>
      <c r="L6265" s="41">
        <v>44694</v>
      </c>
      <c r="M6265" s="56"/>
      <c r="N6265" s="1"/>
      <c r="O6265" s="1"/>
      <c r="P6265" s="57"/>
      <c r="Q6265" s="39" t="s">
        <v>54</v>
      </c>
      <c r="R6265" s="68"/>
    </row>
    <row r="6266" spans="1:18" ht="12.75" customHeight="1" x14ac:dyDescent="0.2">
      <c r="A6266" s="38" t="s">
        <v>63</v>
      </c>
      <c r="B6266" s="1"/>
      <c r="C6266" s="1"/>
      <c r="D6266" s="51"/>
      <c r="E6266" s="149" t="s">
        <v>64</v>
      </c>
      <c r="F6266" s="53"/>
      <c r="G6266" s="54" t="s">
        <v>13499</v>
      </c>
      <c r="H6266" s="35">
        <v>560</v>
      </c>
      <c r="I6266" s="1"/>
      <c r="J6266" s="1"/>
      <c r="K6266" s="3">
        <f t="shared" si="100"/>
        <v>560</v>
      </c>
      <c r="L6266" s="41">
        <v>44709</v>
      </c>
      <c r="M6266" s="56"/>
      <c r="N6266" s="1"/>
      <c r="O6266" s="1"/>
      <c r="P6266" s="57"/>
      <c r="Q6266" s="39" t="s">
        <v>54</v>
      </c>
      <c r="R6266" s="68"/>
    </row>
    <row r="6267" spans="1:18" ht="12.75" customHeight="1" x14ac:dyDescent="0.2">
      <c r="A6267" s="38" t="s">
        <v>63</v>
      </c>
      <c r="B6267" s="1"/>
      <c r="C6267" s="1"/>
      <c r="D6267" s="51"/>
      <c r="E6267" s="149" t="s">
        <v>64</v>
      </c>
      <c r="F6267" s="53"/>
      <c r="G6267" s="54" t="s">
        <v>13500</v>
      </c>
      <c r="H6267" s="35">
        <v>560</v>
      </c>
      <c r="I6267" s="1"/>
      <c r="J6267" s="1"/>
      <c r="K6267" s="3">
        <f t="shared" si="100"/>
        <v>560</v>
      </c>
      <c r="L6267" s="41">
        <v>44709</v>
      </c>
      <c r="M6267" s="56"/>
      <c r="N6267" s="1"/>
      <c r="O6267" s="1"/>
      <c r="P6267" s="57"/>
      <c r="Q6267" s="39" t="s">
        <v>54</v>
      </c>
      <c r="R6267" s="68"/>
    </row>
    <row r="6268" spans="1:18" ht="12.75" customHeight="1" x14ac:dyDescent="0.2">
      <c r="A6268" s="38" t="s">
        <v>63</v>
      </c>
      <c r="B6268" s="1"/>
      <c r="C6268" s="1"/>
      <c r="D6268" s="51"/>
      <c r="E6268" s="149" t="s">
        <v>64</v>
      </c>
      <c r="F6268" s="53"/>
      <c r="G6268" s="54" t="s">
        <v>13505</v>
      </c>
      <c r="H6268" s="35">
        <v>560</v>
      </c>
      <c r="I6268" s="1"/>
      <c r="J6268" s="1"/>
      <c r="K6268" s="3">
        <f t="shared" si="100"/>
        <v>560</v>
      </c>
      <c r="L6268" s="41">
        <v>44711</v>
      </c>
      <c r="M6268" s="56"/>
      <c r="N6268" s="1"/>
      <c r="O6268" s="1"/>
      <c r="P6268" s="57"/>
      <c r="Q6268" s="39" t="s">
        <v>54</v>
      </c>
      <c r="R6268" s="68"/>
    </row>
    <row r="6269" spans="1:18" ht="12.75" customHeight="1" x14ac:dyDescent="0.2">
      <c r="A6269" s="38" t="s">
        <v>63</v>
      </c>
      <c r="B6269" s="1"/>
      <c r="C6269" s="1"/>
      <c r="D6269" s="51"/>
      <c r="E6269" s="149" t="s">
        <v>64</v>
      </c>
      <c r="F6269" s="53"/>
      <c r="G6269" s="54" t="s">
        <v>13675</v>
      </c>
      <c r="H6269" s="35">
        <v>560</v>
      </c>
      <c r="I6269" s="1"/>
      <c r="J6269" s="1"/>
      <c r="K6269" s="3">
        <f t="shared" si="100"/>
        <v>560</v>
      </c>
      <c r="L6269" s="41">
        <v>44720</v>
      </c>
      <c r="M6269" s="56"/>
      <c r="N6269" s="1"/>
      <c r="O6269" s="1"/>
      <c r="P6269" s="57"/>
      <c r="Q6269" s="39" t="s">
        <v>54</v>
      </c>
      <c r="R6269" s="68"/>
    </row>
    <row r="6270" spans="1:18" ht="12.75" customHeight="1" x14ac:dyDescent="0.2">
      <c r="A6270" s="38" t="s">
        <v>63</v>
      </c>
      <c r="B6270" s="1"/>
      <c r="C6270" s="1"/>
      <c r="D6270" s="51"/>
      <c r="E6270" s="149" t="s">
        <v>64</v>
      </c>
      <c r="F6270" s="53"/>
      <c r="G6270" s="54" t="s">
        <v>13676</v>
      </c>
      <c r="H6270" s="35">
        <v>560</v>
      </c>
      <c r="I6270" s="1"/>
      <c r="J6270" s="1"/>
      <c r="K6270" s="3">
        <f t="shared" si="100"/>
        <v>560</v>
      </c>
      <c r="L6270" s="41">
        <v>44720</v>
      </c>
      <c r="M6270" s="56"/>
      <c r="N6270" s="1"/>
      <c r="O6270" s="1"/>
      <c r="P6270" s="57"/>
      <c r="Q6270" s="39" t="s">
        <v>54</v>
      </c>
      <c r="R6270" s="68"/>
    </row>
    <row r="6271" spans="1:18" ht="12.75" customHeight="1" x14ac:dyDescent="0.2">
      <c r="A6271" s="38" t="s">
        <v>63</v>
      </c>
      <c r="B6271" s="1"/>
      <c r="C6271" s="1"/>
      <c r="D6271" s="51"/>
      <c r="E6271" s="149" t="s">
        <v>64</v>
      </c>
      <c r="F6271" s="53"/>
      <c r="G6271" s="54" t="s">
        <v>13677</v>
      </c>
      <c r="H6271" s="35">
        <v>560</v>
      </c>
      <c r="I6271" s="1"/>
      <c r="J6271" s="1"/>
      <c r="K6271" s="3">
        <f t="shared" si="100"/>
        <v>560</v>
      </c>
      <c r="L6271" s="41">
        <v>44720</v>
      </c>
      <c r="M6271" s="56"/>
      <c r="N6271" s="1"/>
      <c r="O6271" s="1"/>
      <c r="P6271" s="57"/>
      <c r="Q6271" s="39" t="s">
        <v>54</v>
      </c>
      <c r="R6271" s="68"/>
    </row>
    <row r="6272" spans="1:18" ht="12.75" customHeight="1" x14ac:dyDescent="0.2">
      <c r="A6272" s="38" t="s">
        <v>63</v>
      </c>
      <c r="B6272" s="1"/>
      <c r="C6272" s="1"/>
      <c r="D6272" s="51"/>
      <c r="E6272" s="149" t="s">
        <v>64</v>
      </c>
      <c r="F6272" s="53"/>
      <c r="G6272" s="54" t="s">
        <v>13678</v>
      </c>
      <c r="H6272" s="35">
        <v>560</v>
      </c>
      <c r="I6272" s="1"/>
      <c r="J6272" s="1"/>
      <c r="K6272" s="3">
        <f t="shared" si="100"/>
        <v>560</v>
      </c>
      <c r="L6272" s="41">
        <v>44720</v>
      </c>
      <c r="M6272" s="56"/>
      <c r="N6272" s="1"/>
      <c r="O6272" s="1"/>
      <c r="P6272" s="57"/>
      <c r="Q6272" s="39" t="s">
        <v>54</v>
      </c>
      <c r="R6272" s="68"/>
    </row>
    <row r="6273" spans="1:18" ht="12.75" customHeight="1" x14ac:dyDescent="0.2">
      <c r="A6273" s="38" t="s">
        <v>63</v>
      </c>
      <c r="B6273" s="1"/>
      <c r="C6273" s="1"/>
      <c r="D6273" s="51"/>
      <c r="E6273" s="149" t="s">
        <v>64</v>
      </c>
      <c r="F6273" s="53"/>
      <c r="G6273" s="54" t="s">
        <v>13695</v>
      </c>
      <c r="H6273" s="35">
        <v>560</v>
      </c>
      <c r="I6273" s="1"/>
      <c r="J6273" s="1"/>
      <c r="K6273" s="3">
        <f t="shared" si="100"/>
        <v>560</v>
      </c>
      <c r="L6273" s="41">
        <v>44721</v>
      </c>
      <c r="M6273" s="56"/>
      <c r="N6273" s="1"/>
      <c r="O6273" s="1"/>
      <c r="P6273" s="57"/>
      <c r="Q6273" s="39" t="s">
        <v>54</v>
      </c>
      <c r="R6273" s="68"/>
    </row>
    <row r="6274" spans="1:18" ht="12.75" customHeight="1" x14ac:dyDescent="0.2">
      <c r="A6274" s="38" t="s">
        <v>63</v>
      </c>
      <c r="B6274" s="1"/>
      <c r="C6274" s="1"/>
      <c r="D6274" s="51"/>
      <c r="E6274" s="149" t="s">
        <v>64</v>
      </c>
      <c r="F6274" s="53"/>
      <c r="G6274" s="54" t="s">
        <v>13696</v>
      </c>
      <c r="H6274" s="35">
        <v>560</v>
      </c>
      <c r="I6274" s="1"/>
      <c r="J6274" s="1"/>
      <c r="K6274" s="3">
        <f t="shared" si="100"/>
        <v>560</v>
      </c>
      <c r="L6274" s="41">
        <v>44721</v>
      </c>
      <c r="M6274" s="56"/>
      <c r="N6274" s="1"/>
      <c r="O6274" s="1"/>
      <c r="P6274" s="57"/>
      <c r="Q6274" s="39" t="s">
        <v>54</v>
      </c>
      <c r="R6274" s="68"/>
    </row>
    <row r="6275" spans="1:18" ht="12.75" customHeight="1" x14ac:dyDescent="0.2">
      <c r="A6275" s="38" t="s">
        <v>63</v>
      </c>
      <c r="B6275" s="1"/>
      <c r="C6275" s="1"/>
      <c r="D6275" s="51"/>
      <c r="E6275" s="149" t="s">
        <v>64</v>
      </c>
      <c r="F6275" s="53"/>
      <c r="G6275" s="54" t="s">
        <v>13697</v>
      </c>
      <c r="H6275" s="35">
        <v>560</v>
      </c>
      <c r="I6275" s="1"/>
      <c r="J6275" s="1"/>
      <c r="K6275" s="3">
        <f t="shared" si="100"/>
        <v>560</v>
      </c>
      <c r="L6275" s="41">
        <v>44721</v>
      </c>
      <c r="M6275" s="56"/>
      <c r="N6275" s="1"/>
      <c r="O6275" s="1"/>
      <c r="P6275" s="57"/>
      <c r="Q6275" s="39" t="s">
        <v>54</v>
      </c>
      <c r="R6275" s="68"/>
    </row>
    <row r="6276" spans="1:18" ht="12.75" customHeight="1" x14ac:dyDescent="0.2">
      <c r="A6276" s="38" t="s">
        <v>63</v>
      </c>
      <c r="B6276" s="1"/>
      <c r="C6276" s="1"/>
      <c r="D6276" s="51"/>
      <c r="E6276" s="149" t="s">
        <v>64</v>
      </c>
      <c r="F6276" s="53"/>
      <c r="G6276" s="54" t="s">
        <v>13698</v>
      </c>
      <c r="H6276" s="35">
        <v>560</v>
      </c>
      <c r="I6276" s="1"/>
      <c r="J6276" s="1"/>
      <c r="K6276" s="3">
        <f t="shared" si="100"/>
        <v>560</v>
      </c>
      <c r="L6276" s="41">
        <v>44721</v>
      </c>
      <c r="M6276" s="56"/>
      <c r="N6276" s="1"/>
      <c r="O6276" s="1"/>
      <c r="P6276" s="57"/>
      <c r="Q6276" s="39" t="s">
        <v>54</v>
      </c>
      <c r="R6276" s="68"/>
    </row>
    <row r="6277" spans="1:18" ht="12.75" customHeight="1" x14ac:dyDescent="0.2">
      <c r="A6277" s="38" t="s">
        <v>63</v>
      </c>
      <c r="B6277" s="1"/>
      <c r="C6277" s="1"/>
      <c r="D6277" s="51"/>
      <c r="E6277" s="149" t="s">
        <v>64</v>
      </c>
      <c r="F6277" s="53"/>
      <c r="G6277" s="54" t="s">
        <v>13790</v>
      </c>
      <c r="H6277" s="35">
        <v>560</v>
      </c>
      <c r="I6277" s="1"/>
      <c r="J6277" s="1"/>
      <c r="K6277" s="3">
        <f t="shared" si="100"/>
        <v>560</v>
      </c>
      <c r="L6277" s="41">
        <v>44725</v>
      </c>
      <c r="M6277" s="56"/>
      <c r="N6277" s="1"/>
      <c r="O6277" s="1"/>
      <c r="P6277" s="57"/>
      <c r="Q6277" s="39" t="s">
        <v>54</v>
      </c>
      <c r="R6277" s="68"/>
    </row>
    <row r="6278" spans="1:18" ht="12.75" customHeight="1" x14ac:dyDescent="0.2">
      <c r="A6278" s="38" t="s">
        <v>63</v>
      </c>
      <c r="B6278" s="1"/>
      <c r="C6278" s="1"/>
      <c r="D6278" s="51"/>
      <c r="E6278" s="149" t="s">
        <v>64</v>
      </c>
      <c r="F6278" s="53"/>
      <c r="G6278" s="54" t="s">
        <v>13791</v>
      </c>
      <c r="H6278" s="35">
        <v>560</v>
      </c>
      <c r="I6278" s="1"/>
      <c r="J6278" s="1"/>
      <c r="K6278" s="3">
        <f t="shared" ref="K6278:K6341" si="101">SUM(H6278:J6278)</f>
        <v>560</v>
      </c>
      <c r="L6278" s="41">
        <v>44725</v>
      </c>
      <c r="M6278" s="56"/>
      <c r="N6278" s="1"/>
      <c r="O6278" s="1"/>
      <c r="P6278" s="57"/>
      <c r="Q6278" s="39" t="s">
        <v>54</v>
      </c>
      <c r="R6278" s="68"/>
    </row>
    <row r="6279" spans="1:18" ht="12.75" customHeight="1" x14ac:dyDescent="0.2">
      <c r="A6279" s="38" t="s">
        <v>63</v>
      </c>
      <c r="B6279" s="1"/>
      <c r="C6279" s="1"/>
      <c r="D6279" s="51"/>
      <c r="E6279" s="149" t="s">
        <v>64</v>
      </c>
      <c r="F6279" s="53"/>
      <c r="G6279" s="54" t="s">
        <v>13836</v>
      </c>
      <c r="H6279" s="35">
        <v>560</v>
      </c>
      <c r="I6279" s="1"/>
      <c r="J6279" s="1"/>
      <c r="K6279" s="3">
        <f t="shared" si="101"/>
        <v>560</v>
      </c>
      <c r="L6279" s="41">
        <v>44727</v>
      </c>
      <c r="M6279" s="56"/>
      <c r="N6279" s="1"/>
      <c r="O6279" s="1"/>
      <c r="P6279" s="57"/>
      <c r="Q6279" s="39" t="s">
        <v>54</v>
      </c>
      <c r="R6279" s="68"/>
    </row>
    <row r="6280" spans="1:18" ht="12.75" customHeight="1" x14ac:dyDescent="0.2">
      <c r="A6280" s="38" t="s">
        <v>63</v>
      </c>
      <c r="B6280" s="1"/>
      <c r="C6280" s="1"/>
      <c r="D6280" s="51"/>
      <c r="E6280" s="149" t="s">
        <v>64</v>
      </c>
      <c r="F6280" s="53"/>
      <c r="G6280" s="54" t="s">
        <v>13837</v>
      </c>
      <c r="H6280" s="35">
        <v>560</v>
      </c>
      <c r="I6280" s="1"/>
      <c r="J6280" s="1"/>
      <c r="K6280" s="3">
        <f t="shared" si="101"/>
        <v>560</v>
      </c>
      <c r="L6280" s="41">
        <v>44727</v>
      </c>
      <c r="M6280" s="56"/>
      <c r="N6280" s="1"/>
      <c r="O6280" s="1"/>
      <c r="P6280" s="57"/>
      <c r="Q6280" s="39" t="s">
        <v>54</v>
      </c>
      <c r="R6280" s="68"/>
    </row>
    <row r="6281" spans="1:18" ht="12.75" customHeight="1" x14ac:dyDescent="0.2">
      <c r="A6281" s="38" t="s">
        <v>63</v>
      </c>
      <c r="B6281" s="1"/>
      <c r="C6281" s="1"/>
      <c r="D6281" s="51"/>
      <c r="E6281" s="149" t="s">
        <v>64</v>
      </c>
      <c r="F6281" s="53"/>
      <c r="G6281" s="54" t="s">
        <v>13841</v>
      </c>
      <c r="H6281" s="35">
        <v>560</v>
      </c>
      <c r="I6281" s="1"/>
      <c r="J6281" s="1"/>
      <c r="K6281" s="3">
        <f t="shared" si="101"/>
        <v>560</v>
      </c>
      <c r="L6281" s="41">
        <v>44727</v>
      </c>
      <c r="M6281" s="56"/>
      <c r="N6281" s="1"/>
      <c r="O6281" s="1"/>
      <c r="P6281" s="57"/>
      <c r="Q6281" s="39" t="s">
        <v>54</v>
      </c>
      <c r="R6281" s="68"/>
    </row>
    <row r="6282" spans="1:18" ht="12.75" customHeight="1" x14ac:dyDescent="0.2">
      <c r="A6282" s="38" t="s">
        <v>63</v>
      </c>
      <c r="B6282" s="1"/>
      <c r="C6282" s="1"/>
      <c r="D6282" s="51"/>
      <c r="E6282" s="149" t="s">
        <v>64</v>
      </c>
      <c r="F6282" s="53"/>
      <c r="G6282" s="54" t="s">
        <v>14007</v>
      </c>
      <c r="H6282" s="35">
        <v>560</v>
      </c>
      <c r="I6282" s="1"/>
      <c r="J6282" s="1"/>
      <c r="K6282" s="3">
        <f t="shared" si="101"/>
        <v>560</v>
      </c>
      <c r="L6282" s="41">
        <v>44739</v>
      </c>
      <c r="M6282" s="56"/>
      <c r="N6282" s="1"/>
      <c r="O6282" s="1"/>
      <c r="P6282" s="57"/>
      <c r="Q6282" s="39" t="s">
        <v>54</v>
      </c>
      <c r="R6282" s="68"/>
    </row>
    <row r="6283" spans="1:18" ht="12.75" customHeight="1" x14ac:dyDescent="0.2">
      <c r="A6283" s="38" t="s">
        <v>63</v>
      </c>
      <c r="B6283" s="1"/>
      <c r="C6283" s="1"/>
      <c r="D6283" s="51"/>
      <c r="E6283" s="149" t="s">
        <v>64</v>
      </c>
      <c r="F6283" s="53"/>
      <c r="G6283" s="54" t="s">
        <v>14010</v>
      </c>
      <c r="H6283" s="35">
        <v>560</v>
      </c>
      <c r="I6283" s="1"/>
      <c r="J6283" s="1"/>
      <c r="K6283" s="3">
        <f t="shared" si="101"/>
        <v>560</v>
      </c>
      <c r="L6283" s="41">
        <v>44739</v>
      </c>
      <c r="M6283" s="56"/>
      <c r="N6283" s="1"/>
      <c r="O6283" s="1"/>
      <c r="P6283" s="57"/>
      <c r="Q6283" s="39" t="s">
        <v>54</v>
      </c>
      <c r="R6283" s="68"/>
    </row>
    <row r="6284" spans="1:18" ht="12.75" customHeight="1" x14ac:dyDescent="0.2">
      <c r="A6284" s="38" t="s">
        <v>63</v>
      </c>
      <c r="B6284" s="1"/>
      <c r="C6284" s="1"/>
      <c r="D6284" s="51"/>
      <c r="E6284" s="149" t="s">
        <v>64</v>
      </c>
      <c r="F6284" s="53"/>
      <c r="G6284" s="54" t="s">
        <v>14014</v>
      </c>
      <c r="H6284" s="35">
        <v>560</v>
      </c>
      <c r="I6284" s="1"/>
      <c r="J6284" s="1"/>
      <c r="K6284" s="3">
        <f t="shared" si="101"/>
        <v>560</v>
      </c>
      <c r="L6284" s="41">
        <v>44739</v>
      </c>
      <c r="M6284" s="56"/>
      <c r="N6284" s="1"/>
      <c r="O6284" s="1"/>
      <c r="P6284" s="57"/>
      <c r="Q6284" s="39" t="s">
        <v>54</v>
      </c>
      <c r="R6284" s="68"/>
    </row>
    <row r="6285" spans="1:18" ht="12.75" customHeight="1" x14ac:dyDescent="0.2">
      <c r="A6285" s="38" t="s">
        <v>63</v>
      </c>
      <c r="B6285" s="1"/>
      <c r="C6285" s="1"/>
      <c r="D6285" s="51"/>
      <c r="E6285" s="149" t="s">
        <v>64</v>
      </c>
      <c r="F6285" s="53"/>
      <c r="G6285" s="54" t="s">
        <v>14353</v>
      </c>
      <c r="H6285" s="35">
        <v>560</v>
      </c>
      <c r="I6285" s="1"/>
      <c r="J6285" s="1"/>
      <c r="K6285" s="3">
        <f t="shared" si="101"/>
        <v>560</v>
      </c>
      <c r="L6285" s="41">
        <v>44757</v>
      </c>
      <c r="M6285" s="56"/>
      <c r="N6285" s="1"/>
      <c r="O6285" s="1"/>
      <c r="P6285" s="57"/>
      <c r="Q6285" s="39" t="s">
        <v>54</v>
      </c>
      <c r="R6285" s="68"/>
    </row>
    <row r="6286" spans="1:18" ht="12.75" customHeight="1" x14ac:dyDescent="0.2">
      <c r="A6286" s="38" t="s">
        <v>63</v>
      </c>
      <c r="B6286" s="1"/>
      <c r="C6286" s="1"/>
      <c r="D6286" s="51"/>
      <c r="E6286" s="149" t="s">
        <v>64</v>
      </c>
      <c r="F6286" s="53"/>
      <c r="G6286" s="54" t="s">
        <v>14354</v>
      </c>
      <c r="H6286" s="35">
        <v>560</v>
      </c>
      <c r="I6286" s="1"/>
      <c r="J6286" s="1"/>
      <c r="K6286" s="3">
        <f t="shared" si="101"/>
        <v>560</v>
      </c>
      <c r="L6286" s="41">
        <v>44757</v>
      </c>
      <c r="M6286" s="56"/>
      <c r="N6286" s="1"/>
      <c r="O6286" s="1"/>
      <c r="P6286" s="57"/>
      <c r="Q6286" s="39" t="s">
        <v>54</v>
      </c>
      <c r="R6286" s="68"/>
    </row>
    <row r="6287" spans="1:18" ht="12.75" customHeight="1" x14ac:dyDescent="0.2">
      <c r="A6287" s="38" t="s">
        <v>63</v>
      </c>
      <c r="B6287" s="1"/>
      <c r="C6287" s="1"/>
      <c r="D6287" s="51"/>
      <c r="E6287" s="149" t="s">
        <v>64</v>
      </c>
      <c r="F6287" s="53"/>
      <c r="G6287" s="54" t="s">
        <v>14356</v>
      </c>
      <c r="H6287" s="35">
        <v>560</v>
      </c>
      <c r="I6287" s="1"/>
      <c r="J6287" s="1"/>
      <c r="K6287" s="3">
        <f t="shared" si="101"/>
        <v>560</v>
      </c>
      <c r="L6287" s="41">
        <v>44757</v>
      </c>
      <c r="M6287" s="56"/>
      <c r="N6287" s="1"/>
      <c r="O6287" s="1"/>
      <c r="P6287" s="57"/>
      <c r="Q6287" s="39" t="s">
        <v>54</v>
      </c>
      <c r="R6287" s="68"/>
    </row>
    <row r="6288" spans="1:18" ht="12.75" customHeight="1" x14ac:dyDescent="0.2">
      <c r="A6288" s="38" t="s">
        <v>63</v>
      </c>
      <c r="B6288" s="1"/>
      <c r="C6288" s="1"/>
      <c r="D6288" s="51"/>
      <c r="E6288" s="149" t="s">
        <v>64</v>
      </c>
      <c r="F6288" s="53"/>
      <c r="G6288" s="54" t="s">
        <v>14357</v>
      </c>
      <c r="H6288" s="35">
        <v>560</v>
      </c>
      <c r="I6288" s="1"/>
      <c r="J6288" s="1"/>
      <c r="K6288" s="3">
        <f t="shared" si="101"/>
        <v>560</v>
      </c>
      <c r="L6288" s="41">
        <v>44757</v>
      </c>
      <c r="M6288" s="56"/>
      <c r="N6288" s="1"/>
      <c r="O6288" s="1"/>
      <c r="P6288" s="57"/>
      <c r="Q6288" s="39" t="s">
        <v>54</v>
      </c>
      <c r="R6288" s="68"/>
    </row>
    <row r="6289" spans="1:18" ht="12.75" customHeight="1" x14ac:dyDescent="0.2">
      <c r="A6289" s="38" t="s">
        <v>63</v>
      </c>
      <c r="B6289" s="1"/>
      <c r="C6289" s="1"/>
      <c r="D6289" s="51"/>
      <c r="E6289" s="149" t="s">
        <v>64</v>
      </c>
      <c r="F6289" s="53"/>
      <c r="G6289" s="54" t="s">
        <v>14358</v>
      </c>
      <c r="H6289" s="35">
        <v>560</v>
      </c>
      <c r="I6289" s="1"/>
      <c r="J6289" s="1"/>
      <c r="K6289" s="3">
        <f t="shared" si="101"/>
        <v>560</v>
      </c>
      <c r="L6289" s="41">
        <v>44757</v>
      </c>
      <c r="M6289" s="56"/>
      <c r="N6289" s="1"/>
      <c r="O6289" s="1"/>
      <c r="P6289" s="57"/>
      <c r="Q6289" s="39" t="s">
        <v>54</v>
      </c>
      <c r="R6289" s="68"/>
    </row>
    <row r="6290" spans="1:18" ht="12.75" customHeight="1" x14ac:dyDescent="0.2">
      <c r="A6290" s="38" t="s">
        <v>63</v>
      </c>
      <c r="B6290" s="1"/>
      <c r="C6290" s="1"/>
      <c r="D6290" s="51"/>
      <c r="E6290" s="149" t="s">
        <v>64</v>
      </c>
      <c r="F6290" s="53"/>
      <c r="G6290" s="54" t="s">
        <v>14489</v>
      </c>
      <c r="H6290" s="35">
        <v>560</v>
      </c>
      <c r="I6290" s="1"/>
      <c r="J6290" s="1"/>
      <c r="K6290" s="3">
        <f t="shared" si="101"/>
        <v>560</v>
      </c>
      <c r="L6290" s="41">
        <v>44762</v>
      </c>
      <c r="M6290" s="56"/>
      <c r="N6290" s="1"/>
      <c r="O6290" s="1"/>
      <c r="P6290" s="57"/>
      <c r="Q6290" s="39" t="s">
        <v>54</v>
      </c>
      <c r="R6290" s="68"/>
    </row>
    <row r="6291" spans="1:18" ht="12.75" customHeight="1" x14ac:dyDescent="0.2">
      <c r="A6291" s="38" t="s">
        <v>63</v>
      </c>
      <c r="B6291" s="1"/>
      <c r="C6291" s="1"/>
      <c r="D6291" s="51"/>
      <c r="E6291" s="149" t="s">
        <v>64</v>
      </c>
      <c r="F6291" s="53"/>
      <c r="G6291" s="54" t="s">
        <v>14657</v>
      </c>
      <c r="H6291" s="35">
        <v>560</v>
      </c>
      <c r="I6291" s="1"/>
      <c r="J6291" s="1"/>
      <c r="K6291" s="3">
        <f t="shared" si="101"/>
        <v>560</v>
      </c>
      <c r="L6291" s="41">
        <v>44771</v>
      </c>
      <c r="M6291" s="56"/>
      <c r="N6291" s="1"/>
      <c r="O6291" s="1"/>
      <c r="P6291" s="57"/>
      <c r="Q6291" s="39" t="s">
        <v>54</v>
      </c>
      <c r="R6291" s="68"/>
    </row>
    <row r="6292" spans="1:18" ht="12.75" customHeight="1" x14ac:dyDescent="0.2">
      <c r="A6292" s="38" t="s">
        <v>63</v>
      </c>
      <c r="B6292" s="1"/>
      <c r="C6292" s="1"/>
      <c r="D6292" s="51"/>
      <c r="E6292" s="149" t="s">
        <v>64</v>
      </c>
      <c r="F6292" s="53"/>
      <c r="G6292" s="54" t="s">
        <v>14716</v>
      </c>
      <c r="H6292" s="35">
        <v>560</v>
      </c>
      <c r="I6292" s="1"/>
      <c r="J6292" s="1"/>
      <c r="K6292" s="3">
        <f t="shared" si="101"/>
        <v>560</v>
      </c>
      <c r="L6292" s="41">
        <v>44775</v>
      </c>
      <c r="M6292" s="56"/>
      <c r="N6292" s="1"/>
      <c r="O6292" s="1"/>
      <c r="P6292" s="57"/>
      <c r="Q6292" s="39" t="s">
        <v>54</v>
      </c>
      <c r="R6292" s="68"/>
    </row>
    <row r="6293" spans="1:18" ht="12.75" customHeight="1" x14ac:dyDescent="0.2">
      <c r="A6293" s="38" t="s">
        <v>63</v>
      </c>
      <c r="B6293" s="1"/>
      <c r="C6293" s="1"/>
      <c r="D6293" s="51"/>
      <c r="E6293" s="149" t="s">
        <v>64</v>
      </c>
      <c r="F6293" s="53"/>
      <c r="G6293" s="54" t="s">
        <v>14743</v>
      </c>
      <c r="H6293" s="35">
        <v>560</v>
      </c>
      <c r="I6293" s="1"/>
      <c r="J6293" s="1"/>
      <c r="K6293" s="3">
        <f t="shared" si="101"/>
        <v>560</v>
      </c>
      <c r="L6293" s="41">
        <v>44779</v>
      </c>
      <c r="M6293" s="56"/>
      <c r="N6293" s="1"/>
      <c r="O6293" s="1"/>
      <c r="P6293" s="57"/>
      <c r="Q6293" s="39" t="s">
        <v>54</v>
      </c>
      <c r="R6293" s="68"/>
    </row>
    <row r="6294" spans="1:18" ht="12.75" customHeight="1" x14ac:dyDescent="0.2">
      <c r="A6294" s="38" t="s">
        <v>63</v>
      </c>
      <c r="B6294" s="1"/>
      <c r="C6294" s="1"/>
      <c r="D6294" s="51"/>
      <c r="E6294" s="149" t="s">
        <v>64</v>
      </c>
      <c r="F6294" s="53"/>
      <c r="G6294" s="54" t="s">
        <v>15378</v>
      </c>
      <c r="H6294" s="35">
        <v>560</v>
      </c>
      <c r="I6294" s="1"/>
      <c r="J6294" s="1"/>
      <c r="K6294" s="3">
        <f t="shared" si="101"/>
        <v>560</v>
      </c>
      <c r="L6294" s="41">
        <v>44818</v>
      </c>
      <c r="M6294" s="56"/>
      <c r="N6294" s="1"/>
      <c r="O6294" s="1"/>
      <c r="P6294" s="57"/>
      <c r="Q6294" s="39" t="s">
        <v>54</v>
      </c>
      <c r="R6294" s="68"/>
    </row>
    <row r="6295" spans="1:18" ht="12.75" customHeight="1" x14ac:dyDescent="0.2">
      <c r="A6295" s="38" t="s">
        <v>63</v>
      </c>
      <c r="B6295" s="1"/>
      <c r="C6295" s="1"/>
      <c r="D6295" s="51"/>
      <c r="E6295" s="149" t="s">
        <v>64</v>
      </c>
      <c r="F6295" s="53"/>
      <c r="G6295" s="54" t="s">
        <v>15381</v>
      </c>
      <c r="H6295" s="35">
        <v>560</v>
      </c>
      <c r="I6295" s="1"/>
      <c r="J6295" s="1"/>
      <c r="K6295" s="3">
        <f t="shared" si="101"/>
        <v>560</v>
      </c>
      <c r="L6295" s="41">
        <v>44819</v>
      </c>
      <c r="M6295" s="56"/>
      <c r="N6295" s="1"/>
      <c r="O6295" s="1"/>
      <c r="P6295" s="57"/>
      <c r="Q6295" s="39" t="s">
        <v>54</v>
      </c>
      <c r="R6295" s="68"/>
    </row>
    <row r="6296" spans="1:18" ht="12.75" customHeight="1" x14ac:dyDescent="0.2">
      <c r="A6296" s="38" t="s">
        <v>63</v>
      </c>
      <c r="B6296" s="1"/>
      <c r="C6296" s="1"/>
      <c r="D6296" s="51"/>
      <c r="E6296" s="149" t="s">
        <v>64</v>
      </c>
      <c r="F6296" s="53"/>
      <c r="G6296" s="54" t="s">
        <v>15478</v>
      </c>
      <c r="H6296" s="35">
        <v>560</v>
      </c>
      <c r="I6296" s="1"/>
      <c r="J6296" s="1"/>
      <c r="K6296" s="3">
        <f t="shared" si="101"/>
        <v>560</v>
      </c>
      <c r="L6296" s="41">
        <v>44830</v>
      </c>
      <c r="M6296" s="56"/>
      <c r="N6296" s="1"/>
      <c r="O6296" s="1"/>
      <c r="P6296" s="57"/>
      <c r="Q6296" s="39" t="s">
        <v>54</v>
      </c>
      <c r="R6296" s="68"/>
    </row>
    <row r="6297" spans="1:18" ht="12.75" customHeight="1" x14ac:dyDescent="0.2">
      <c r="A6297" s="38" t="s">
        <v>63</v>
      </c>
      <c r="B6297" s="1"/>
      <c r="C6297" s="1"/>
      <c r="D6297" s="51"/>
      <c r="E6297" s="149" t="s">
        <v>64</v>
      </c>
      <c r="F6297" s="53"/>
      <c r="G6297" s="54" t="s">
        <v>15537</v>
      </c>
      <c r="H6297" s="35">
        <v>560</v>
      </c>
      <c r="I6297" s="1"/>
      <c r="J6297" s="1"/>
      <c r="K6297" s="3">
        <f t="shared" si="101"/>
        <v>560</v>
      </c>
      <c r="L6297" s="41">
        <v>44833</v>
      </c>
      <c r="M6297" s="56"/>
      <c r="N6297" s="1"/>
      <c r="O6297" s="1"/>
      <c r="P6297" s="57"/>
      <c r="Q6297" s="39" t="s">
        <v>54</v>
      </c>
      <c r="R6297" s="68"/>
    </row>
    <row r="6298" spans="1:18" ht="12.75" customHeight="1" x14ac:dyDescent="0.2">
      <c r="A6298" s="38" t="s">
        <v>63</v>
      </c>
      <c r="B6298" s="1"/>
      <c r="C6298" s="1"/>
      <c r="D6298" s="51"/>
      <c r="E6298" s="149" t="s">
        <v>64</v>
      </c>
      <c r="F6298" s="53"/>
      <c r="G6298" s="54" t="s">
        <v>15580</v>
      </c>
      <c r="H6298" s="35">
        <v>560</v>
      </c>
      <c r="I6298" s="1"/>
      <c r="J6298" s="1"/>
      <c r="K6298" s="3">
        <f t="shared" si="101"/>
        <v>560</v>
      </c>
      <c r="L6298" s="41">
        <v>44835</v>
      </c>
      <c r="M6298" s="56"/>
      <c r="N6298" s="1"/>
      <c r="O6298" s="1"/>
      <c r="P6298" s="57"/>
      <c r="Q6298" s="39" t="s">
        <v>54</v>
      </c>
      <c r="R6298" s="68"/>
    </row>
    <row r="6299" spans="1:18" ht="12.75" customHeight="1" x14ac:dyDescent="0.2">
      <c r="A6299" s="38" t="s">
        <v>63</v>
      </c>
      <c r="B6299" s="1"/>
      <c r="C6299" s="1"/>
      <c r="D6299" s="51"/>
      <c r="E6299" s="149" t="s">
        <v>64</v>
      </c>
      <c r="F6299" s="53"/>
      <c r="G6299" s="54" t="s">
        <v>15581</v>
      </c>
      <c r="H6299" s="35">
        <v>560</v>
      </c>
      <c r="I6299" s="1"/>
      <c r="J6299" s="1"/>
      <c r="K6299" s="3">
        <f t="shared" si="101"/>
        <v>560</v>
      </c>
      <c r="L6299" s="41">
        <v>44835</v>
      </c>
      <c r="M6299" s="56"/>
      <c r="N6299" s="1"/>
      <c r="O6299" s="1"/>
      <c r="P6299" s="57"/>
      <c r="Q6299" s="39" t="s">
        <v>54</v>
      </c>
      <c r="R6299" s="68"/>
    </row>
    <row r="6300" spans="1:18" ht="12.75" customHeight="1" x14ac:dyDescent="0.2">
      <c r="A6300" s="38" t="s">
        <v>63</v>
      </c>
      <c r="B6300" s="1"/>
      <c r="C6300" s="1"/>
      <c r="D6300" s="51"/>
      <c r="E6300" s="149" t="s">
        <v>64</v>
      </c>
      <c r="F6300" s="53"/>
      <c r="G6300" s="54" t="s">
        <v>15582</v>
      </c>
      <c r="H6300" s="35">
        <v>560</v>
      </c>
      <c r="I6300" s="1"/>
      <c r="J6300" s="1"/>
      <c r="K6300" s="3">
        <f t="shared" si="101"/>
        <v>560</v>
      </c>
      <c r="L6300" s="41">
        <v>44835</v>
      </c>
      <c r="M6300" s="56"/>
      <c r="N6300" s="1"/>
      <c r="O6300" s="1"/>
      <c r="P6300" s="57"/>
      <c r="Q6300" s="39" t="s">
        <v>54</v>
      </c>
      <c r="R6300" s="68"/>
    </row>
    <row r="6301" spans="1:18" ht="12.75" customHeight="1" x14ac:dyDescent="0.2">
      <c r="A6301" s="38" t="s">
        <v>63</v>
      </c>
      <c r="B6301" s="1"/>
      <c r="C6301" s="1"/>
      <c r="D6301" s="51"/>
      <c r="E6301" s="149" t="s">
        <v>64</v>
      </c>
      <c r="F6301" s="53"/>
      <c r="G6301" s="54" t="s">
        <v>15775</v>
      </c>
      <c r="H6301" s="35">
        <v>560</v>
      </c>
      <c r="I6301" s="1"/>
      <c r="J6301" s="1"/>
      <c r="K6301" s="3">
        <f t="shared" si="101"/>
        <v>560</v>
      </c>
      <c r="L6301" s="41">
        <v>44856</v>
      </c>
      <c r="M6301" s="56"/>
      <c r="N6301" s="1"/>
      <c r="O6301" s="1"/>
      <c r="P6301" s="57"/>
      <c r="Q6301" s="39" t="s">
        <v>54</v>
      </c>
      <c r="R6301" s="68"/>
    </row>
    <row r="6302" spans="1:18" ht="12.75" customHeight="1" x14ac:dyDescent="0.2">
      <c r="A6302" s="38" t="s">
        <v>63</v>
      </c>
      <c r="B6302" s="1"/>
      <c r="C6302" s="1"/>
      <c r="D6302" s="51"/>
      <c r="E6302" s="149" t="s">
        <v>64</v>
      </c>
      <c r="F6302" s="53"/>
      <c r="G6302" s="54" t="s">
        <v>15832</v>
      </c>
      <c r="H6302" s="35">
        <v>560</v>
      </c>
      <c r="I6302" s="1"/>
      <c r="J6302" s="1"/>
      <c r="K6302" s="3">
        <f t="shared" si="101"/>
        <v>560</v>
      </c>
      <c r="L6302" s="41">
        <v>44862</v>
      </c>
      <c r="M6302" s="56"/>
      <c r="N6302" s="1"/>
      <c r="O6302" s="1"/>
      <c r="P6302" s="57"/>
      <c r="Q6302" s="39" t="s">
        <v>54</v>
      </c>
      <c r="R6302" s="68"/>
    </row>
    <row r="6303" spans="1:18" ht="12.75" customHeight="1" x14ac:dyDescent="0.2">
      <c r="A6303" s="38" t="s">
        <v>63</v>
      </c>
      <c r="B6303" s="1"/>
      <c r="C6303" s="1"/>
      <c r="D6303" s="51"/>
      <c r="E6303" s="149" t="s">
        <v>64</v>
      </c>
      <c r="F6303" s="53"/>
      <c r="G6303" s="54" t="s">
        <v>16124</v>
      </c>
      <c r="H6303" s="35">
        <v>560</v>
      </c>
      <c r="I6303" s="1"/>
      <c r="J6303" s="1"/>
      <c r="K6303" s="3">
        <f t="shared" si="101"/>
        <v>560</v>
      </c>
      <c r="L6303" s="41">
        <v>44880</v>
      </c>
      <c r="M6303" s="56"/>
      <c r="N6303" s="1"/>
      <c r="O6303" s="1"/>
      <c r="P6303" s="57"/>
      <c r="Q6303" s="39" t="s">
        <v>54</v>
      </c>
      <c r="R6303" s="68"/>
    </row>
    <row r="6304" spans="1:18" ht="12.75" customHeight="1" x14ac:dyDescent="0.2">
      <c r="A6304" s="38" t="s">
        <v>63</v>
      </c>
      <c r="B6304" s="1"/>
      <c r="C6304" s="1"/>
      <c r="D6304" s="51"/>
      <c r="E6304" s="149" t="s">
        <v>64</v>
      </c>
      <c r="F6304" s="53"/>
      <c r="G6304" s="54" t="s">
        <v>16164</v>
      </c>
      <c r="H6304" s="35">
        <v>560</v>
      </c>
      <c r="I6304" s="1"/>
      <c r="J6304" s="1"/>
      <c r="K6304" s="3">
        <f t="shared" si="101"/>
        <v>560</v>
      </c>
      <c r="L6304" s="41">
        <v>44881</v>
      </c>
      <c r="M6304" s="56"/>
      <c r="N6304" s="1"/>
      <c r="O6304" s="1"/>
      <c r="P6304" s="57"/>
      <c r="Q6304" s="39" t="s">
        <v>54</v>
      </c>
      <c r="R6304" s="68"/>
    </row>
    <row r="6305" spans="1:18" ht="12.75" customHeight="1" x14ac:dyDescent="0.2">
      <c r="A6305" s="38" t="s">
        <v>63</v>
      </c>
      <c r="B6305" s="1"/>
      <c r="C6305" s="1"/>
      <c r="D6305" s="51"/>
      <c r="E6305" s="149" t="s">
        <v>64</v>
      </c>
      <c r="F6305" s="53"/>
      <c r="G6305" s="54" t="s">
        <v>16166</v>
      </c>
      <c r="H6305" s="35">
        <v>560</v>
      </c>
      <c r="I6305" s="1"/>
      <c r="J6305" s="1"/>
      <c r="K6305" s="3">
        <f t="shared" si="101"/>
        <v>560</v>
      </c>
      <c r="L6305" s="41">
        <v>44881</v>
      </c>
      <c r="M6305" s="56"/>
      <c r="N6305" s="1"/>
      <c r="O6305" s="1"/>
      <c r="P6305" s="57"/>
      <c r="Q6305" s="39" t="s">
        <v>54</v>
      </c>
      <c r="R6305" s="68"/>
    </row>
    <row r="6306" spans="1:18" ht="12.75" customHeight="1" x14ac:dyDescent="0.2">
      <c r="A6306" s="38" t="s">
        <v>63</v>
      </c>
      <c r="B6306" s="1"/>
      <c r="C6306" s="1"/>
      <c r="D6306" s="51"/>
      <c r="E6306" s="149" t="s">
        <v>64</v>
      </c>
      <c r="F6306" s="53"/>
      <c r="G6306" s="54" t="s">
        <v>16167</v>
      </c>
      <c r="H6306" s="35">
        <v>560</v>
      </c>
      <c r="I6306" s="1"/>
      <c r="J6306" s="1"/>
      <c r="K6306" s="3">
        <f t="shared" si="101"/>
        <v>560</v>
      </c>
      <c r="L6306" s="41">
        <v>44881</v>
      </c>
      <c r="M6306" s="56"/>
      <c r="N6306" s="1"/>
      <c r="O6306" s="1"/>
      <c r="P6306" s="57"/>
      <c r="Q6306" s="39" t="s">
        <v>54</v>
      </c>
      <c r="R6306" s="68"/>
    </row>
    <row r="6307" spans="1:18" ht="12.75" customHeight="1" x14ac:dyDescent="0.2">
      <c r="A6307" s="38" t="s">
        <v>63</v>
      </c>
      <c r="B6307" s="1"/>
      <c r="C6307" s="1"/>
      <c r="D6307" s="51"/>
      <c r="E6307" s="149" t="s">
        <v>64</v>
      </c>
      <c r="F6307" s="53"/>
      <c r="G6307" s="54" t="s">
        <v>16168</v>
      </c>
      <c r="H6307" s="35">
        <v>560</v>
      </c>
      <c r="I6307" s="1"/>
      <c r="J6307" s="1"/>
      <c r="K6307" s="3">
        <f t="shared" si="101"/>
        <v>560</v>
      </c>
      <c r="L6307" s="41">
        <v>44881</v>
      </c>
      <c r="M6307" s="56"/>
      <c r="N6307" s="1"/>
      <c r="O6307" s="1"/>
      <c r="P6307" s="57"/>
      <c r="Q6307" s="39" t="s">
        <v>54</v>
      </c>
      <c r="R6307" s="68"/>
    </row>
    <row r="6308" spans="1:18" ht="12.75" customHeight="1" x14ac:dyDescent="0.2">
      <c r="A6308" s="38" t="s">
        <v>63</v>
      </c>
      <c r="B6308" s="1"/>
      <c r="C6308" s="1"/>
      <c r="D6308" s="51"/>
      <c r="E6308" s="149" t="s">
        <v>64</v>
      </c>
      <c r="F6308" s="53"/>
      <c r="G6308" s="54" t="s">
        <v>16169</v>
      </c>
      <c r="H6308" s="35">
        <v>560</v>
      </c>
      <c r="I6308" s="1"/>
      <c r="J6308" s="1"/>
      <c r="K6308" s="3">
        <f t="shared" si="101"/>
        <v>560</v>
      </c>
      <c r="L6308" s="41">
        <v>44881</v>
      </c>
      <c r="M6308" s="56"/>
      <c r="N6308" s="1"/>
      <c r="O6308" s="1"/>
      <c r="P6308" s="57"/>
      <c r="Q6308" s="39" t="s">
        <v>54</v>
      </c>
      <c r="R6308" s="68"/>
    </row>
    <row r="6309" spans="1:18" ht="12.75" customHeight="1" x14ac:dyDescent="0.2">
      <c r="A6309" s="38" t="s">
        <v>63</v>
      </c>
      <c r="B6309" s="1"/>
      <c r="C6309" s="1"/>
      <c r="D6309" s="51"/>
      <c r="E6309" s="149" t="s">
        <v>64</v>
      </c>
      <c r="F6309" s="53"/>
      <c r="G6309" s="54" t="s">
        <v>16345</v>
      </c>
      <c r="H6309" s="35">
        <v>560</v>
      </c>
      <c r="I6309" s="1"/>
      <c r="J6309" s="1"/>
      <c r="K6309" s="3">
        <f t="shared" si="101"/>
        <v>560</v>
      </c>
      <c r="L6309" s="41">
        <v>44894</v>
      </c>
      <c r="M6309" s="56"/>
      <c r="N6309" s="1"/>
      <c r="O6309" s="1"/>
      <c r="P6309" s="57"/>
      <c r="Q6309" s="39" t="s">
        <v>54</v>
      </c>
      <c r="R6309" s="68"/>
    </row>
    <row r="6310" spans="1:18" ht="12.75" customHeight="1" x14ac:dyDescent="0.2">
      <c r="A6310" s="38" t="s">
        <v>63</v>
      </c>
      <c r="B6310" s="1"/>
      <c r="C6310" s="1"/>
      <c r="D6310" s="51"/>
      <c r="E6310" s="149" t="s">
        <v>64</v>
      </c>
      <c r="F6310" s="53"/>
      <c r="G6310" s="54" t="s">
        <v>16436</v>
      </c>
      <c r="H6310" s="35">
        <v>560</v>
      </c>
      <c r="I6310" s="1"/>
      <c r="J6310" s="1"/>
      <c r="K6310" s="3">
        <f t="shared" si="101"/>
        <v>560</v>
      </c>
      <c r="L6310" s="41">
        <v>44901</v>
      </c>
      <c r="M6310" s="56"/>
      <c r="N6310" s="1"/>
      <c r="O6310" s="1"/>
      <c r="P6310" s="57"/>
      <c r="Q6310" s="39" t="s">
        <v>54</v>
      </c>
      <c r="R6310" s="68"/>
    </row>
    <row r="6311" spans="1:18" ht="12.75" customHeight="1" x14ac:dyDescent="0.2">
      <c r="A6311" s="38" t="s">
        <v>63</v>
      </c>
      <c r="B6311" s="1"/>
      <c r="C6311" s="1"/>
      <c r="D6311" s="51"/>
      <c r="E6311" s="149" t="s">
        <v>64</v>
      </c>
      <c r="F6311" s="53"/>
      <c r="G6311" s="54" t="s">
        <v>16437</v>
      </c>
      <c r="H6311" s="35">
        <v>560</v>
      </c>
      <c r="I6311" s="1"/>
      <c r="J6311" s="1"/>
      <c r="K6311" s="3">
        <f t="shared" si="101"/>
        <v>560</v>
      </c>
      <c r="L6311" s="41">
        <v>44901</v>
      </c>
      <c r="M6311" s="56"/>
      <c r="N6311" s="1"/>
      <c r="O6311" s="1"/>
      <c r="P6311" s="57"/>
      <c r="Q6311" s="39" t="s">
        <v>54</v>
      </c>
      <c r="R6311" s="68"/>
    </row>
    <row r="6312" spans="1:18" ht="12.75" customHeight="1" x14ac:dyDescent="0.2">
      <c r="A6312" s="38" t="s">
        <v>63</v>
      </c>
      <c r="B6312" s="1"/>
      <c r="C6312" s="1"/>
      <c r="D6312" s="51"/>
      <c r="E6312" s="149" t="s">
        <v>64</v>
      </c>
      <c r="F6312" s="53"/>
      <c r="G6312" s="54" t="s">
        <v>16438</v>
      </c>
      <c r="H6312" s="35">
        <v>560</v>
      </c>
      <c r="I6312" s="1"/>
      <c r="J6312" s="1"/>
      <c r="K6312" s="3">
        <f t="shared" si="101"/>
        <v>560</v>
      </c>
      <c r="L6312" s="41">
        <v>44901</v>
      </c>
      <c r="M6312" s="56"/>
      <c r="N6312" s="1"/>
      <c r="O6312" s="1"/>
      <c r="P6312" s="57"/>
      <c r="Q6312" s="39" t="s">
        <v>54</v>
      </c>
      <c r="R6312" s="68"/>
    </row>
    <row r="6313" spans="1:18" ht="12.75" customHeight="1" x14ac:dyDescent="0.2">
      <c r="A6313" s="38" t="s">
        <v>63</v>
      </c>
      <c r="B6313" s="1"/>
      <c r="C6313" s="1"/>
      <c r="D6313" s="51"/>
      <c r="E6313" s="149" t="s">
        <v>64</v>
      </c>
      <c r="F6313" s="53"/>
      <c r="G6313" s="54" t="s">
        <v>16453</v>
      </c>
      <c r="H6313" s="35">
        <v>560</v>
      </c>
      <c r="I6313" s="1"/>
      <c r="J6313" s="1"/>
      <c r="K6313" s="3">
        <f t="shared" si="101"/>
        <v>560</v>
      </c>
      <c r="L6313" s="41">
        <v>44904</v>
      </c>
      <c r="M6313" s="56"/>
      <c r="N6313" s="1"/>
      <c r="O6313" s="1"/>
      <c r="P6313" s="57"/>
      <c r="Q6313" s="39" t="s">
        <v>54</v>
      </c>
      <c r="R6313" s="68"/>
    </row>
    <row r="6314" spans="1:18" ht="12.75" customHeight="1" x14ac:dyDescent="0.2">
      <c r="A6314" s="38" t="s">
        <v>63</v>
      </c>
      <c r="B6314" s="1"/>
      <c r="C6314" s="1"/>
      <c r="D6314" s="51"/>
      <c r="E6314" s="149" t="s">
        <v>64</v>
      </c>
      <c r="F6314" s="53"/>
      <c r="G6314" s="54" t="s">
        <v>16455</v>
      </c>
      <c r="H6314" s="35">
        <v>560</v>
      </c>
      <c r="I6314" s="1"/>
      <c r="J6314" s="1"/>
      <c r="K6314" s="3">
        <f t="shared" si="101"/>
        <v>560</v>
      </c>
      <c r="L6314" s="41">
        <v>44904</v>
      </c>
      <c r="M6314" s="56"/>
      <c r="N6314" s="1"/>
      <c r="O6314" s="1"/>
      <c r="P6314" s="57"/>
      <c r="Q6314" s="39" t="s">
        <v>54</v>
      </c>
      <c r="R6314" s="68"/>
    </row>
    <row r="6315" spans="1:18" ht="12.75" customHeight="1" x14ac:dyDescent="0.2">
      <c r="A6315" s="38" t="s">
        <v>63</v>
      </c>
      <c r="B6315" s="1"/>
      <c r="C6315" s="1"/>
      <c r="D6315" s="51"/>
      <c r="E6315" s="149" t="s">
        <v>64</v>
      </c>
      <c r="F6315" s="53"/>
      <c r="G6315" s="54" t="s">
        <v>16539</v>
      </c>
      <c r="H6315" s="35">
        <v>560</v>
      </c>
      <c r="I6315" s="1"/>
      <c r="J6315" s="1"/>
      <c r="K6315" s="3">
        <f t="shared" si="101"/>
        <v>560</v>
      </c>
      <c r="L6315" s="41">
        <v>44914</v>
      </c>
      <c r="M6315" s="56"/>
      <c r="N6315" s="1"/>
      <c r="O6315" s="1"/>
      <c r="P6315" s="57"/>
      <c r="Q6315" s="39" t="s">
        <v>54</v>
      </c>
      <c r="R6315" s="68"/>
    </row>
    <row r="6316" spans="1:18" ht="12.75" customHeight="1" x14ac:dyDescent="0.2">
      <c r="A6316" s="38" t="s">
        <v>63</v>
      </c>
      <c r="B6316" s="1"/>
      <c r="C6316" s="1"/>
      <c r="D6316" s="51"/>
      <c r="E6316" s="149" t="s">
        <v>64</v>
      </c>
      <c r="F6316" s="53"/>
      <c r="G6316" s="54" t="s">
        <v>16540</v>
      </c>
      <c r="H6316" s="35">
        <v>560</v>
      </c>
      <c r="I6316" s="1"/>
      <c r="J6316" s="1"/>
      <c r="K6316" s="3">
        <f t="shared" si="101"/>
        <v>560</v>
      </c>
      <c r="L6316" s="41">
        <v>44914</v>
      </c>
      <c r="M6316" s="56"/>
      <c r="N6316" s="1"/>
      <c r="O6316" s="1"/>
      <c r="P6316" s="57"/>
      <c r="Q6316" s="39" t="s">
        <v>54</v>
      </c>
      <c r="R6316" s="68"/>
    </row>
    <row r="6317" spans="1:18" ht="12.75" customHeight="1" x14ac:dyDescent="0.2">
      <c r="A6317" s="38" t="s">
        <v>63</v>
      </c>
      <c r="B6317" s="1"/>
      <c r="C6317" s="1"/>
      <c r="D6317" s="51"/>
      <c r="E6317" s="149" t="s">
        <v>64</v>
      </c>
      <c r="F6317" s="53"/>
      <c r="G6317" s="54" t="s">
        <v>16541</v>
      </c>
      <c r="H6317" s="35">
        <v>560</v>
      </c>
      <c r="I6317" s="1"/>
      <c r="J6317" s="1"/>
      <c r="K6317" s="3">
        <f t="shared" si="101"/>
        <v>560</v>
      </c>
      <c r="L6317" s="41">
        <v>44914</v>
      </c>
      <c r="M6317" s="56"/>
      <c r="N6317" s="1"/>
      <c r="O6317" s="1"/>
      <c r="P6317" s="57"/>
      <c r="Q6317" s="39" t="s">
        <v>54</v>
      </c>
      <c r="R6317" s="68"/>
    </row>
    <row r="6318" spans="1:18" ht="12.75" customHeight="1" x14ac:dyDescent="0.2">
      <c r="A6318" s="38" t="s">
        <v>63</v>
      </c>
      <c r="B6318" s="1"/>
      <c r="C6318" s="1"/>
      <c r="D6318" s="51"/>
      <c r="E6318" s="149" t="s">
        <v>64</v>
      </c>
      <c r="F6318" s="53"/>
      <c r="G6318" s="54" t="s">
        <v>16681</v>
      </c>
      <c r="H6318" s="35">
        <v>560</v>
      </c>
      <c r="I6318" s="1"/>
      <c r="J6318" s="1"/>
      <c r="K6318" s="3">
        <f t="shared" si="101"/>
        <v>560</v>
      </c>
      <c r="L6318" s="41">
        <v>44922</v>
      </c>
      <c r="M6318" s="56"/>
      <c r="N6318" s="1"/>
      <c r="O6318" s="1"/>
      <c r="P6318" s="57"/>
      <c r="Q6318" s="39" t="s">
        <v>54</v>
      </c>
      <c r="R6318" s="68"/>
    </row>
    <row r="6319" spans="1:18" ht="12.75" customHeight="1" x14ac:dyDescent="0.2">
      <c r="A6319" s="38" t="s">
        <v>63</v>
      </c>
      <c r="B6319" s="1"/>
      <c r="C6319" s="1"/>
      <c r="D6319" s="51"/>
      <c r="E6319" s="149" t="s">
        <v>64</v>
      </c>
      <c r="F6319" s="53"/>
      <c r="G6319" s="54" t="s">
        <v>16682</v>
      </c>
      <c r="H6319" s="35">
        <v>560</v>
      </c>
      <c r="I6319" s="1"/>
      <c r="J6319" s="1"/>
      <c r="K6319" s="3">
        <f t="shared" si="101"/>
        <v>560</v>
      </c>
      <c r="L6319" s="41">
        <v>44922</v>
      </c>
      <c r="M6319" s="56"/>
      <c r="N6319" s="1"/>
      <c r="O6319" s="1"/>
      <c r="P6319" s="57"/>
      <c r="Q6319" s="39" t="s">
        <v>54</v>
      </c>
      <c r="R6319" s="68"/>
    </row>
    <row r="6320" spans="1:18" ht="12.75" customHeight="1" x14ac:dyDescent="0.2">
      <c r="A6320" s="38" t="s">
        <v>63</v>
      </c>
      <c r="B6320" s="1"/>
      <c r="C6320" s="1"/>
      <c r="D6320" s="51"/>
      <c r="E6320" s="149" t="s">
        <v>64</v>
      </c>
      <c r="F6320" s="53"/>
      <c r="G6320" s="54" t="s">
        <v>16683</v>
      </c>
      <c r="H6320" s="35">
        <v>560</v>
      </c>
      <c r="I6320" s="1"/>
      <c r="J6320" s="1"/>
      <c r="K6320" s="3">
        <f t="shared" si="101"/>
        <v>560</v>
      </c>
      <c r="L6320" s="41">
        <v>44922</v>
      </c>
      <c r="M6320" s="56"/>
      <c r="N6320" s="1"/>
      <c r="O6320" s="1"/>
      <c r="P6320" s="57"/>
      <c r="Q6320" s="39" t="s">
        <v>54</v>
      </c>
      <c r="R6320" s="68"/>
    </row>
    <row r="6321" spans="1:18" ht="12.75" customHeight="1" x14ac:dyDescent="0.2">
      <c r="A6321" s="38" t="s">
        <v>63</v>
      </c>
      <c r="B6321" s="1"/>
      <c r="C6321" s="1"/>
      <c r="D6321" s="51"/>
      <c r="E6321" s="149" t="s">
        <v>64</v>
      </c>
      <c r="F6321" s="53"/>
      <c r="G6321" s="54" t="s">
        <v>16684</v>
      </c>
      <c r="H6321" s="35">
        <v>560</v>
      </c>
      <c r="I6321" s="1"/>
      <c r="J6321" s="1"/>
      <c r="K6321" s="3">
        <f t="shared" si="101"/>
        <v>560</v>
      </c>
      <c r="L6321" s="41">
        <v>44922</v>
      </c>
      <c r="M6321" s="56"/>
      <c r="N6321" s="1"/>
      <c r="O6321" s="1"/>
      <c r="P6321" s="57"/>
      <c r="Q6321" s="39" t="s">
        <v>54</v>
      </c>
      <c r="R6321" s="68"/>
    </row>
    <row r="6322" spans="1:18" ht="12.75" customHeight="1" x14ac:dyDescent="0.2">
      <c r="A6322" s="38" t="s">
        <v>63</v>
      </c>
      <c r="B6322" s="1"/>
      <c r="C6322" s="1"/>
      <c r="D6322" s="51"/>
      <c r="E6322" s="149" t="s">
        <v>64</v>
      </c>
      <c r="F6322" s="53"/>
      <c r="G6322" s="54" t="s">
        <v>16685</v>
      </c>
      <c r="H6322" s="35">
        <v>560</v>
      </c>
      <c r="I6322" s="1"/>
      <c r="J6322" s="1"/>
      <c r="K6322" s="3">
        <f t="shared" si="101"/>
        <v>560</v>
      </c>
      <c r="L6322" s="41">
        <v>44922</v>
      </c>
      <c r="M6322" s="56"/>
      <c r="N6322" s="1"/>
      <c r="O6322" s="1"/>
      <c r="P6322" s="57"/>
      <c r="Q6322" s="39" t="s">
        <v>54</v>
      </c>
      <c r="R6322" s="68"/>
    </row>
    <row r="6323" spans="1:18" ht="12.75" customHeight="1" x14ac:dyDescent="0.2">
      <c r="A6323" s="38" t="s">
        <v>63</v>
      </c>
      <c r="B6323" s="1"/>
      <c r="C6323" s="1"/>
      <c r="D6323" s="51"/>
      <c r="E6323" s="149" t="s">
        <v>64</v>
      </c>
      <c r="F6323" s="53"/>
      <c r="G6323" s="54" t="s">
        <v>16686</v>
      </c>
      <c r="H6323" s="35">
        <v>560</v>
      </c>
      <c r="I6323" s="1"/>
      <c r="J6323" s="1"/>
      <c r="K6323" s="3">
        <f t="shared" si="101"/>
        <v>560</v>
      </c>
      <c r="L6323" s="41">
        <v>44922</v>
      </c>
      <c r="M6323" s="56"/>
      <c r="N6323" s="1"/>
      <c r="O6323" s="1"/>
      <c r="P6323" s="57"/>
      <c r="Q6323" s="39" t="s">
        <v>54</v>
      </c>
      <c r="R6323" s="68"/>
    </row>
    <row r="6324" spans="1:18" ht="12.75" customHeight="1" x14ac:dyDescent="0.2">
      <c r="A6324" s="38" t="s">
        <v>63</v>
      </c>
      <c r="B6324" s="1"/>
      <c r="C6324" s="1"/>
      <c r="D6324" s="51"/>
      <c r="E6324" s="149" t="s">
        <v>64</v>
      </c>
      <c r="F6324" s="53"/>
      <c r="G6324" s="54" t="s">
        <v>16819</v>
      </c>
      <c r="H6324" s="35">
        <v>560</v>
      </c>
      <c r="I6324" s="1"/>
      <c r="J6324" s="1"/>
      <c r="K6324" s="3">
        <f t="shared" si="101"/>
        <v>560</v>
      </c>
      <c r="L6324" s="41">
        <v>44930</v>
      </c>
      <c r="M6324" s="56"/>
      <c r="N6324" s="1"/>
      <c r="O6324" s="1"/>
      <c r="P6324" s="57"/>
      <c r="Q6324" s="39" t="s">
        <v>54</v>
      </c>
      <c r="R6324" s="68"/>
    </row>
    <row r="6325" spans="1:18" ht="12.75" customHeight="1" x14ac:dyDescent="0.2">
      <c r="A6325" s="38" t="s">
        <v>63</v>
      </c>
      <c r="B6325" s="1"/>
      <c r="C6325" s="1"/>
      <c r="D6325" s="51"/>
      <c r="E6325" s="149" t="s">
        <v>64</v>
      </c>
      <c r="F6325" s="53"/>
      <c r="G6325" s="54" t="s">
        <v>16820</v>
      </c>
      <c r="H6325" s="35">
        <v>560</v>
      </c>
      <c r="I6325" s="1"/>
      <c r="J6325" s="1"/>
      <c r="K6325" s="3">
        <f t="shared" si="101"/>
        <v>560</v>
      </c>
      <c r="L6325" s="41">
        <v>44930</v>
      </c>
      <c r="M6325" s="56"/>
      <c r="N6325" s="1"/>
      <c r="O6325" s="1"/>
      <c r="P6325" s="57"/>
      <c r="Q6325" s="39" t="s">
        <v>54</v>
      </c>
      <c r="R6325" s="68"/>
    </row>
    <row r="6326" spans="1:18" ht="12.75" customHeight="1" x14ac:dyDescent="0.2">
      <c r="A6326" s="38" t="s">
        <v>63</v>
      </c>
      <c r="B6326" s="1"/>
      <c r="C6326" s="1"/>
      <c r="D6326" s="51"/>
      <c r="E6326" s="149" t="s">
        <v>64</v>
      </c>
      <c r="F6326" s="53"/>
      <c r="G6326" s="54" t="s">
        <v>16821</v>
      </c>
      <c r="H6326" s="35">
        <v>560</v>
      </c>
      <c r="I6326" s="1"/>
      <c r="J6326" s="1"/>
      <c r="K6326" s="3">
        <f t="shared" si="101"/>
        <v>560</v>
      </c>
      <c r="L6326" s="41">
        <v>44930</v>
      </c>
      <c r="M6326" s="56"/>
      <c r="N6326" s="1"/>
      <c r="O6326" s="1"/>
      <c r="P6326" s="57"/>
      <c r="Q6326" s="39" t="s">
        <v>54</v>
      </c>
      <c r="R6326" s="68"/>
    </row>
    <row r="6327" spans="1:18" ht="12.75" customHeight="1" x14ac:dyDescent="0.2">
      <c r="A6327" s="38" t="s">
        <v>63</v>
      </c>
      <c r="B6327" s="1"/>
      <c r="C6327" s="1"/>
      <c r="D6327" s="51"/>
      <c r="E6327" s="149" t="s">
        <v>64</v>
      </c>
      <c r="F6327" s="53"/>
      <c r="G6327" s="54" t="s">
        <v>16822</v>
      </c>
      <c r="H6327" s="35">
        <v>560</v>
      </c>
      <c r="I6327" s="1"/>
      <c r="J6327" s="1"/>
      <c r="K6327" s="3">
        <f t="shared" si="101"/>
        <v>560</v>
      </c>
      <c r="L6327" s="41">
        <v>44930</v>
      </c>
      <c r="M6327" s="56"/>
      <c r="N6327" s="1"/>
      <c r="O6327" s="1"/>
      <c r="P6327" s="57"/>
      <c r="Q6327" s="39" t="s">
        <v>54</v>
      </c>
      <c r="R6327" s="68"/>
    </row>
    <row r="6328" spans="1:18" ht="12.75" customHeight="1" x14ac:dyDescent="0.2">
      <c r="A6328" s="38" t="s">
        <v>63</v>
      </c>
      <c r="B6328" s="1"/>
      <c r="C6328" s="1"/>
      <c r="D6328" s="51"/>
      <c r="E6328" s="149" t="s">
        <v>64</v>
      </c>
      <c r="F6328" s="53"/>
      <c r="G6328" s="54" t="s">
        <v>16823</v>
      </c>
      <c r="H6328" s="35">
        <v>560</v>
      </c>
      <c r="I6328" s="1"/>
      <c r="J6328" s="1"/>
      <c r="K6328" s="3">
        <f t="shared" si="101"/>
        <v>560</v>
      </c>
      <c r="L6328" s="41">
        <v>44930</v>
      </c>
      <c r="M6328" s="56"/>
      <c r="N6328" s="1"/>
      <c r="O6328" s="1"/>
      <c r="P6328" s="57"/>
      <c r="Q6328" s="39" t="s">
        <v>54</v>
      </c>
      <c r="R6328" s="68"/>
    </row>
    <row r="6329" spans="1:18" ht="12.75" customHeight="1" x14ac:dyDescent="0.2">
      <c r="A6329" s="38" t="s">
        <v>63</v>
      </c>
      <c r="B6329" s="1"/>
      <c r="C6329" s="1"/>
      <c r="D6329" s="51"/>
      <c r="E6329" s="149" t="s">
        <v>64</v>
      </c>
      <c r="F6329" s="53"/>
      <c r="G6329" s="54" t="s">
        <v>16824</v>
      </c>
      <c r="H6329" s="35">
        <v>560</v>
      </c>
      <c r="I6329" s="1"/>
      <c r="J6329" s="1"/>
      <c r="K6329" s="3">
        <f t="shared" si="101"/>
        <v>560</v>
      </c>
      <c r="L6329" s="41">
        <v>44930</v>
      </c>
      <c r="M6329" s="56"/>
      <c r="N6329" s="1"/>
      <c r="O6329" s="1"/>
      <c r="P6329" s="57"/>
      <c r="Q6329" s="39" t="s">
        <v>54</v>
      </c>
      <c r="R6329" s="68"/>
    </row>
    <row r="6330" spans="1:18" ht="12.75" customHeight="1" x14ac:dyDescent="0.2">
      <c r="A6330" s="38" t="s">
        <v>63</v>
      </c>
      <c r="B6330" s="1"/>
      <c r="C6330" s="1"/>
      <c r="D6330" s="51"/>
      <c r="E6330" s="149" t="s">
        <v>64</v>
      </c>
      <c r="F6330" s="53"/>
      <c r="G6330" s="54" t="s">
        <v>16825</v>
      </c>
      <c r="H6330" s="35">
        <v>560</v>
      </c>
      <c r="I6330" s="1"/>
      <c r="J6330" s="1"/>
      <c r="K6330" s="3">
        <f t="shared" si="101"/>
        <v>560</v>
      </c>
      <c r="L6330" s="41">
        <v>44930</v>
      </c>
      <c r="M6330" s="56"/>
      <c r="N6330" s="1"/>
      <c r="O6330" s="1"/>
      <c r="P6330" s="57"/>
      <c r="Q6330" s="39" t="s">
        <v>54</v>
      </c>
      <c r="R6330" s="68"/>
    </row>
    <row r="6331" spans="1:18" ht="12.75" customHeight="1" x14ac:dyDescent="0.2">
      <c r="A6331" s="38" t="s">
        <v>63</v>
      </c>
      <c r="B6331" s="1"/>
      <c r="C6331" s="1"/>
      <c r="D6331" s="51"/>
      <c r="E6331" s="149" t="s">
        <v>64</v>
      </c>
      <c r="F6331" s="53"/>
      <c r="G6331" s="54" t="s">
        <v>17003</v>
      </c>
      <c r="H6331" s="35">
        <v>560</v>
      </c>
      <c r="I6331" s="1"/>
      <c r="J6331" s="1"/>
      <c r="K6331" s="3">
        <f t="shared" si="101"/>
        <v>560</v>
      </c>
      <c r="L6331" s="41">
        <v>44936</v>
      </c>
      <c r="M6331" s="56"/>
      <c r="N6331" s="1"/>
      <c r="O6331" s="1"/>
      <c r="P6331" s="57"/>
      <c r="Q6331" s="39" t="s">
        <v>54</v>
      </c>
      <c r="R6331" s="68"/>
    </row>
    <row r="6332" spans="1:18" ht="12.75" customHeight="1" x14ac:dyDescent="0.2">
      <c r="A6332" s="38" t="s">
        <v>63</v>
      </c>
      <c r="B6332" s="1"/>
      <c r="C6332" s="1"/>
      <c r="D6332" s="51"/>
      <c r="E6332" s="149" t="s">
        <v>64</v>
      </c>
      <c r="F6332" s="53"/>
      <c r="G6332" s="54" t="s">
        <v>18208</v>
      </c>
      <c r="H6332" s="35">
        <v>560</v>
      </c>
      <c r="I6332" s="1"/>
      <c r="J6332" s="1"/>
      <c r="K6332" s="3">
        <f t="shared" si="101"/>
        <v>560</v>
      </c>
      <c r="L6332" s="41">
        <v>45002</v>
      </c>
      <c r="M6332" s="56"/>
      <c r="N6332" s="1"/>
      <c r="O6332" s="1"/>
      <c r="P6332" s="57"/>
      <c r="Q6332" s="39" t="s">
        <v>54</v>
      </c>
      <c r="R6332" s="68"/>
    </row>
    <row r="6333" spans="1:18" ht="12.75" customHeight="1" x14ac:dyDescent="0.2">
      <c r="A6333" s="38" t="s">
        <v>63</v>
      </c>
      <c r="B6333" s="1"/>
      <c r="C6333" s="1"/>
      <c r="D6333" s="51"/>
      <c r="E6333" s="149" t="s">
        <v>64</v>
      </c>
      <c r="F6333" s="53"/>
      <c r="G6333" s="54" t="s">
        <v>18209</v>
      </c>
      <c r="H6333" s="35">
        <v>560</v>
      </c>
      <c r="I6333" s="1"/>
      <c r="J6333" s="1"/>
      <c r="K6333" s="3">
        <f t="shared" si="101"/>
        <v>560</v>
      </c>
      <c r="L6333" s="41">
        <v>45002</v>
      </c>
      <c r="M6333" s="56"/>
      <c r="N6333" s="1"/>
      <c r="O6333" s="1"/>
      <c r="P6333" s="57"/>
      <c r="Q6333" s="39" t="s">
        <v>54</v>
      </c>
      <c r="R6333" s="68"/>
    </row>
    <row r="6334" spans="1:18" ht="12.75" customHeight="1" x14ac:dyDescent="0.2">
      <c r="A6334" s="38" t="s">
        <v>63</v>
      </c>
      <c r="B6334" s="1"/>
      <c r="C6334" s="1"/>
      <c r="D6334" s="51"/>
      <c r="E6334" s="149" t="s">
        <v>64</v>
      </c>
      <c r="F6334" s="53"/>
      <c r="G6334" s="54" t="s">
        <v>18252</v>
      </c>
      <c r="H6334" s="35">
        <v>560</v>
      </c>
      <c r="I6334" s="1"/>
      <c r="J6334" s="1"/>
      <c r="K6334" s="3">
        <f t="shared" si="101"/>
        <v>560</v>
      </c>
      <c r="L6334" s="41">
        <v>45006</v>
      </c>
      <c r="M6334" s="56"/>
      <c r="N6334" s="1"/>
      <c r="O6334" s="1"/>
      <c r="P6334" s="57"/>
      <c r="Q6334" s="39" t="s">
        <v>54</v>
      </c>
      <c r="R6334" s="68"/>
    </row>
    <row r="6335" spans="1:18" ht="12.75" customHeight="1" x14ac:dyDescent="0.2">
      <c r="A6335" s="38" t="s">
        <v>63</v>
      </c>
      <c r="B6335" s="1"/>
      <c r="C6335" s="1"/>
      <c r="D6335" s="51"/>
      <c r="E6335" s="149" t="s">
        <v>64</v>
      </c>
      <c r="F6335" s="53"/>
      <c r="G6335" s="54" t="s">
        <v>18316</v>
      </c>
      <c r="H6335" s="35">
        <v>560</v>
      </c>
      <c r="I6335" s="1"/>
      <c r="J6335" s="1"/>
      <c r="K6335" s="3">
        <f t="shared" si="101"/>
        <v>560</v>
      </c>
      <c r="L6335" s="41">
        <v>45008</v>
      </c>
      <c r="M6335" s="56"/>
      <c r="N6335" s="1"/>
      <c r="O6335" s="1"/>
      <c r="P6335" s="57"/>
      <c r="Q6335" s="39" t="s">
        <v>54</v>
      </c>
      <c r="R6335" s="68"/>
    </row>
    <row r="6336" spans="1:18" ht="12.75" customHeight="1" x14ac:dyDescent="0.2">
      <c r="A6336" s="38" t="s">
        <v>63</v>
      </c>
      <c r="B6336" s="1"/>
      <c r="C6336" s="1"/>
      <c r="D6336" s="51"/>
      <c r="E6336" s="149" t="s">
        <v>64</v>
      </c>
      <c r="F6336" s="53"/>
      <c r="G6336" s="54" t="s">
        <v>18588</v>
      </c>
      <c r="H6336" s="35">
        <v>560</v>
      </c>
      <c r="I6336" s="1"/>
      <c r="J6336" s="1"/>
      <c r="K6336" s="3">
        <f t="shared" si="101"/>
        <v>560</v>
      </c>
      <c r="L6336" s="41">
        <v>45020</v>
      </c>
      <c r="M6336" s="56"/>
      <c r="N6336" s="1"/>
      <c r="O6336" s="1"/>
      <c r="P6336" s="57"/>
      <c r="Q6336" s="39" t="s">
        <v>54</v>
      </c>
      <c r="R6336" s="68"/>
    </row>
    <row r="6337" spans="1:18" ht="12.75" customHeight="1" x14ac:dyDescent="0.2">
      <c r="A6337" s="38" t="s">
        <v>63</v>
      </c>
      <c r="B6337" s="1"/>
      <c r="C6337" s="1"/>
      <c r="D6337" s="51"/>
      <c r="E6337" s="149" t="s">
        <v>64</v>
      </c>
      <c r="F6337" s="53"/>
      <c r="G6337" s="54" t="s">
        <v>18834</v>
      </c>
      <c r="H6337" s="35">
        <v>560</v>
      </c>
      <c r="I6337" s="1"/>
      <c r="J6337" s="1"/>
      <c r="K6337" s="3">
        <f t="shared" si="101"/>
        <v>560</v>
      </c>
      <c r="L6337" s="41">
        <v>45041</v>
      </c>
      <c r="M6337" s="56"/>
      <c r="N6337" s="1"/>
      <c r="O6337" s="1"/>
      <c r="P6337" s="57"/>
      <c r="Q6337" s="39" t="s">
        <v>54</v>
      </c>
      <c r="R6337" s="68"/>
    </row>
    <row r="6338" spans="1:18" ht="12.75" customHeight="1" x14ac:dyDescent="0.2">
      <c r="A6338" s="38" t="s">
        <v>21236</v>
      </c>
      <c r="B6338" s="39" t="s">
        <v>21237</v>
      </c>
      <c r="C6338" s="39" t="s">
        <v>21238</v>
      </c>
      <c r="D6338" s="38">
        <v>703046</v>
      </c>
      <c r="E6338" s="87" t="s">
        <v>678</v>
      </c>
      <c r="F6338" s="38">
        <v>8266019198</v>
      </c>
      <c r="G6338" s="40" t="s">
        <v>21239</v>
      </c>
      <c r="H6338" s="2">
        <v>560</v>
      </c>
      <c r="I6338" s="2"/>
      <c r="J6338" s="2">
        <v>0</v>
      </c>
      <c r="K6338" s="3">
        <f t="shared" si="101"/>
        <v>560</v>
      </c>
      <c r="L6338" s="41">
        <v>45227.729166666664</v>
      </c>
      <c r="M6338" s="39">
        <v>1218740469</v>
      </c>
      <c r="N6338" s="39" t="s">
        <v>7503</v>
      </c>
      <c r="O6338" s="40" t="s">
        <v>21240</v>
      </c>
      <c r="P6338" s="41">
        <v>45276</v>
      </c>
      <c r="Q6338" s="62" t="s">
        <v>23</v>
      </c>
      <c r="R6338" s="68"/>
    </row>
    <row r="6339" spans="1:18" ht="12.75" customHeight="1" x14ac:dyDescent="0.2">
      <c r="A6339" s="38" t="s">
        <v>63</v>
      </c>
      <c r="B6339" s="1"/>
      <c r="C6339" s="1"/>
      <c r="D6339" s="51"/>
      <c r="E6339" s="149" t="s">
        <v>64</v>
      </c>
      <c r="F6339" s="53"/>
      <c r="G6339" s="54" t="s">
        <v>9099</v>
      </c>
      <c r="H6339" s="35">
        <v>554.95000000000005</v>
      </c>
      <c r="I6339" s="1"/>
      <c r="J6339" s="1"/>
      <c r="K6339" s="3">
        <f t="shared" si="101"/>
        <v>554.95000000000005</v>
      </c>
      <c r="L6339" s="41">
        <v>44550</v>
      </c>
      <c r="M6339" s="56"/>
      <c r="N6339" s="1"/>
      <c r="O6339" s="1"/>
      <c r="P6339" s="57"/>
      <c r="Q6339" s="39" t="s">
        <v>54</v>
      </c>
      <c r="R6339" s="68"/>
    </row>
    <row r="6340" spans="1:18" ht="12.75" customHeight="1" x14ac:dyDescent="0.2">
      <c r="A6340" s="38" t="s">
        <v>63</v>
      </c>
      <c r="B6340" s="1"/>
      <c r="C6340" s="1"/>
      <c r="D6340" s="51"/>
      <c r="E6340" s="149" t="s">
        <v>64</v>
      </c>
      <c r="F6340" s="53"/>
      <c r="G6340" s="54" t="s">
        <v>4110</v>
      </c>
      <c r="H6340" s="35">
        <v>547.46</v>
      </c>
      <c r="I6340" s="1"/>
      <c r="J6340" s="1"/>
      <c r="K6340" s="3">
        <f t="shared" si="101"/>
        <v>547.46</v>
      </c>
      <c r="L6340" s="41">
        <v>44404</v>
      </c>
      <c r="M6340" s="56"/>
      <c r="N6340" s="1"/>
      <c r="O6340" s="1"/>
      <c r="P6340" s="57"/>
      <c r="Q6340" s="39" t="s">
        <v>54</v>
      </c>
      <c r="R6340" s="68"/>
    </row>
    <row r="6341" spans="1:18" ht="12.75" customHeight="1" x14ac:dyDescent="0.2">
      <c r="A6341" s="38" t="s">
        <v>63</v>
      </c>
      <c r="B6341" s="1"/>
      <c r="C6341" s="1"/>
      <c r="D6341" s="51"/>
      <c r="E6341" s="149" t="s">
        <v>64</v>
      </c>
      <c r="F6341" s="53"/>
      <c r="G6341" s="54" t="s">
        <v>6259</v>
      </c>
      <c r="H6341" s="35">
        <v>543.72</v>
      </c>
      <c r="I6341" s="1"/>
      <c r="J6341" s="1"/>
      <c r="K6341" s="3">
        <f t="shared" si="101"/>
        <v>543.72</v>
      </c>
      <c r="L6341" s="41">
        <v>44457</v>
      </c>
      <c r="M6341" s="56"/>
      <c r="N6341" s="1"/>
      <c r="O6341" s="1"/>
      <c r="P6341" s="57"/>
      <c r="Q6341" s="39" t="s">
        <v>54</v>
      </c>
      <c r="R6341" s="68"/>
    </row>
    <row r="6342" spans="1:18" ht="12.75" customHeight="1" x14ac:dyDescent="0.2">
      <c r="A6342" s="38" t="s">
        <v>63</v>
      </c>
      <c r="B6342" s="1"/>
      <c r="C6342" s="1"/>
      <c r="D6342" s="51"/>
      <c r="E6342" s="149" t="s">
        <v>64</v>
      </c>
      <c r="F6342" s="53"/>
      <c r="G6342" s="54" t="s">
        <v>1135</v>
      </c>
      <c r="H6342" s="35">
        <v>538.48</v>
      </c>
      <c r="I6342" s="1"/>
      <c r="J6342" s="1"/>
      <c r="K6342" s="3">
        <f t="shared" ref="K6342:K6405" si="102">SUM(H6342:J6342)</f>
        <v>538.48</v>
      </c>
      <c r="L6342" s="41">
        <v>44279</v>
      </c>
      <c r="M6342" s="56"/>
      <c r="N6342" s="1"/>
      <c r="O6342" s="1"/>
      <c r="P6342" s="57"/>
      <c r="Q6342" s="39" t="s">
        <v>54</v>
      </c>
      <c r="R6342" s="68"/>
    </row>
    <row r="6343" spans="1:18" ht="12.75" hidden="1" customHeight="1" x14ac:dyDescent="0.2">
      <c r="A6343" s="38" t="s">
        <v>16751</v>
      </c>
      <c r="B6343" s="42" t="s">
        <v>16748</v>
      </c>
      <c r="C6343" s="42" t="s">
        <v>16749</v>
      </c>
      <c r="D6343" s="38">
        <v>102659</v>
      </c>
      <c r="E6343" s="42" t="s">
        <v>15315</v>
      </c>
      <c r="F6343" s="38">
        <v>8268009673</v>
      </c>
      <c r="G6343" s="40">
        <v>83</v>
      </c>
      <c r="H6343" s="3">
        <v>536.54999999999995</v>
      </c>
      <c r="I6343" s="3"/>
      <c r="J6343" s="3">
        <v>96.578999999999994</v>
      </c>
      <c r="K6343" s="3">
        <f t="shared" si="102"/>
        <v>633.12899999999991</v>
      </c>
      <c r="L6343" s="41">
        <v>44903.729166666664</v>
      </c>
      <c r="M6343" s="39">
        <v>44367499</v>
      </c>
      <c r="N6343" s="42" t="s">
        <v>315</v>
      </c>
      <c r="O6343" s="42" t="s">
        <v>16750</v>
      </c>
      <c r="P6343" s="60">
        <v>44938</v>
      </c>
      <c r="Q6343" s="42" t="s">
        <v>243</v>
      </c>
      <c r="R6343" s="68" t="s">
        <v>506</v>
      </c>
    </row>
    <row r="6344" spans="1:18" ht="12.75" customHeight="1" x14ac:dyDescent="0.2">
      <c r="A6344" s="38" t="s">
        <v>13860</v>
      </c>
      <c r="B6344" s="39" t="s">
        <v>13861</v>
      </c>
      <c r="C6344" s="39" t="s">
        <v>13862</v>
      </c>
      <c r="D6344" s="38">
        <v>703046</v>
      </c>
      <c r="E6344" s="42" t="s">
        <v>678</v>
      </c>
      <c r="F6344" s="38">
        <v>8266014507</v>
      </c>
      <c r="G6344" s="40" t="s">
        <v>13863</v>
      </c>
      <c r="H6344" s="2">
        <v>536</v>
      </c>
      <c r="I6344" s="2"/>
      <c r="J6344" s="2">
        <v>0</v>
      </c>
      <c r="K6344" s="3">
        <f t="shared" si="102"/>
        <v>536</v>
      </c>
      <c r="L6344" s="41">
        <v>44710.729166666664</v>
      </c>
      <c r="M6344" s="39">
        <v>3445007711</v>
      </c>
      <c r="N6344" s="39" t="s">
        <v>52</v>
      </c>
      <c r="O6344" s="40" t="s">
        <v>13864</v>
      </c>
      <c r="P6344" s="41">
        <v>44741</v>
      </c>
      <c r="Q6344" s="39" t="s">
        <v>54</v>
      </c>
      <c r="R6344" s="68"/>
    </row>
    <row r="6345" spans="1:18" ht="12.75" customHeight="1" x14ac:dyDescent="0.2">
      <c r="A6345" s="38" t="s">
        <v>18911</v>
      </c>
      <c r="B6345" s="39" t="s">
        <v>18912</v>
      </c>
      <c r="C6345" s="39" t="s">
        <v>18913</v>
      </c>
      <c r="D6345" s="38">
        <v>703046</v>
      </c>
      <c r="E6345" s="42" t="s">
        <v>678</v>
      </c>
      <c r="F6345" s="38">
        <v>8266017923</v>
      </c>
      <c r="G6345" s="40" t="s">
        <v>18914</v>
      </c>
      <c r="H6345" s="2">
        <v>534</v>
      </c>
      <c r="I6345" s="2"/>
      <c r="J6345" s="2">
        <v>0</v>
      </c>
      <c r="K6345" s="3">
        <f t="shared" si="102"/>
        <v>534</v>
      </c>
      <c r="L6345" s="41">
        <v>45016.729166666664</v>
      </c>
      <c r="M6345" s="39">
        <v>1218719738</v>
      </c>
      <c r="N6345" s="39" t="s">
        <v>3282</v>
      </c>
      <c r="O6345" s="40" t="s">
        <v>18915</v>
      </c>
      <c r="P6345" s="41">
        <v>45105</v>
      </c>
      <c r="Q6345" s="42" t="s">
        <v>2417</v>
      </c>
      <c r="R6345" s="68"/>
    </row>
    <row r="6346" spans="1:18" ht="12.75" customHeight="1" x14ac:dyDescent="0.2">
      <c r="A6346" s="38" t="s">
        <v>13448</v>
      </c>
      <c r="B6346" s="39" t="s">
        <v>13449</v>
      </c>
      <c r="C6346" s="39" t="s">
        <v>13450</v>
      </c>
      <c r="D6346" s="38">
        <v>703046</v>
      </c>
      <c r="E6346" s="42" t="s">
        <v>678</v>
      </c>
      <c r="F6346" s="38">
        <v>8266014508</v>
      </c>
      <c r="G6346" s="40" t="s">
        <v>13451</v>
      </c>
      <c r="H6346" s="2">
        <v>533</v>
      </c>
      <c r="I6346" s="2"/>
      <c r="J6346" s="2">
        <v>0</v>
      </c>
      <c r="K6346" s="3">
        <f t="shared" si="102"/>
        <v>533</v>
      </c>
      <c r="L6346" s="41">
        <v>44702.729166666664</v>
      </c>
      <c r="M6346" s="39">
        <v>3445005311</v>
      </c>
      <c r="N6346" s="39" t="s">
        <v>52</v>
      </c>
      <c r="O6346" s="40" t="s">
        <v>13401</v>
      </c>
      <c r="P6346" s="41">
        <v>44717</v>
      </c>
      <c r="Q6346" s="39" t="s">
        <v>54</v>
      </c>
      <c r="R6346" s="68"/>
    </row>
    <row r="6347" spans="1:18" ht="12.75" customHeight="1" x14ac:dyDescent="0.2">
      <c r="A6347" s="38">
        <v>32</v>
      </c>
      <c r="B6347" s="39" t="s">
        <v>18360</v>
      </c>
      <c r="C6347" s="39" t="s">
        <v>18361</v>
      </c>
      <c r="D6347" s="38">
        <v>703046</v>
      </c>
      <c r="E6347" s="42" t="s">
        <v>678</v>
      </c>
      <c r="F6347" s="38">
        <v>8266017026</v>
      </c>
      <c r="G6347" s="40" t="s">
        <v>18362</v>
      </c>
      <c r="H6347" s="2">
        <v>529</v>
      </c>
      <c r="I6347" s="2"/>
      <c r="J6347" s="2">
        <v>0</v>
      </c>
      <c r="K6347" s="3">
        <f t="shared" si="102"/>
        <v>529</v>
      </c>
      <c r="L6347" s="41">
        <v>44998.729166666664</v>
      </c>
      <c r="M6347" s="39">
        <v>3445036734</v>
      </c>
      <c r="N6347" s="39" t="s">
        <v>8899</v>
      </c>
      <c r="O6347" s="40" t="s">
        <v>18363</v>
      </c>
      <c r="P6347" s="41">
        <v>45070</v>
      </c>
      <c r="Q6347" s="42" t="s">
        <v>8901</v>
      </c>
      <c r="R6347" s="68"/>
    </row>
    <row r="6348" spans="1:18" ht="12.75" customHeight="1" x14ac:dyDescent="0.2">
      <c r="A6348" s="38" t="s">
        <v>21819</v>
      </c>
      <c r="B6348" s="39" t="s">
        <v>21820</v>
      </c>
      <c r="C6348" s="39" t="s">
        <v>21821</v>
      </c>
      <c r="D6348" s="38">
        <v>703046</v>
      </c>
      <c r="E6348" s="87" t="s">
        <v>678</v>
      </c>
      <c r="F6348" s="38">
        <v>8266020353</v>
      </c>
      <c r="G6348" s="40" t="s">
        <v>21822</v>
      </c>
      <c r="H6348" s="2">
        <v>529</v>
      </c>
      <c r="I6348" s="2"/>
      <c r="J6348" s="2">
        <v>0</v>
      </c>
      <c r="K6348" s="3">
        <f t="shared" si="102"/>
        <v>529</v>
      </c>
      <c r="L6348" s="41">
        <v>45297.729166666664</v>
      </c>
      <c r="M6348" s="39">
        <v>1218745896</v>
      </c>
      <c r="N6348" s="39" t="s">
        <v>18453</v>
      </c>
      <c r="O6348" s="40" t="s">
        <v>21823</v>
      </c>
      <c r="P6348" s="41">
        <v>45330</v>
      </c>
      <c r="Q6348" s="62" t="s">
        <v>21</v>
      </c>
      <c r="R6348" s="68"/>
    </row>
    <row r="6349" spans="1:18" ht="12.75" customHeight="1" x14ac:dyDescent="0.2">
      <c r="A6349" s="38" t="s">
        <v>21965</v>
      </c>
      <c r="B6349" s="39" t="s">
        <v>21966</v>
      </c>
      <c r="C6349" s="39" t="s">
        <v>21967</v>
      </c>
      <c r="D6349" s="38">
        <v>703046</v>
      </c>
      <c r="E6349" s="87" t="s">
        <v>678</v>
      </c>
      <c r="F6349" s="38">
        <v>8266019747</v>
      </c>
      <c r="G6349" s="40" t="s">
        <v>21968</v>
      </c>
      <c r="H6349" s="2">
        <v>529</v>
      </c>
      <c r="I6349" s="2"/>
      <c r="J6349" s="2">
        <v>0</v>
      </c>
      <c r="K6349" s="3">
        <f t="shared" si="102"/>
        <v>529</v>
      </c>
      <c r="L6349" s="41">
        <v>45297.729166666664</v>
      </c>
      <c r="M6349" s="39">
        <v>1218747015</v>
      </c>
      <c r="N6349" s="39" t="s">
        <v>18463</v>
      </c>
      <c r="O6349" s="40" t="s">
        <v>21969</v>
      </c>
      <c r="P6349" s="41">
        <v>45344</v>
      </c>
      <c r="Q6349" s="62" t="s">
        <v>29</v>
      </c>
      <c r="R6349" s="68"/>
    </row>
    <row r="6350" spans="1:18" ht="12.75" customHeight="1" x14ac:dyDescent="0.2">
      <c r="A6350" s="38" t="s">
        <v>11582</v>
      </c>
      <c r="B6350" s="39" t="s">
        <v>11583</v>
      </c>
      <c r="C6350" s="39" t="s">
        <v>11584</v>
      </c>
      <c r="D6350" s="38">
        <v>703046</v>
      </c>
      <c r="E6350" s="42" t="s">
        <v>678</v>
      </c>
      <c r="F6350" s="38">
        <v>8266013533</v>
      </c>
      <c r="G6350" s="40" t="s">
        <v>11585</v>
      </c>
      <c r="H6350" s="2">
        <v>527</v>
      </c>
      <c r="I6350" s="2"/>
      <c r="J6350" s="2">
        <v>0</v>
      </c>
      <c r="K6350" s="3">
        <f t="shared" si="102"/>
        <v>527</v>
      </c>
      <c r="L6350" s="41">
        <v>44619.729166666664</v>
      </c>
      <c r="M6350" s="39">
        <v>3445031771</v>
      </c>
      <c r="N6350" s="39" t="s">
        <v>3282</v>
      </c>
      <c r="O6350" s="40" t="s">
        <v>11586</v>
      </c>
      <c r="P6350" s="41">
        <v>44650</v>
      </c>
      <c r="Q6350" s="42" t="s">
        <v>2417</v>
      </c>
      <c r="R6350" s="68"/>
    </row>
    <row r="6351" spans="1:18" ht="12.75" customHeight="1" x14ac:dyDescent="0.2">
      <c r="A6351" s="38" t="s">
        <v>11619</v>
      </c>
      <c r="B6351" s="42" t="s">
        <v>11620</v>
      </c>
      <c r="C6351" s="42" t="s">
        <v>11621</v>
      </c>
      <c r="D6351" s="38">
        <v>703046</v>
      </c>
      <c r="E6351" s="42" t="s">
        <v>678</v>
      </c>
      <c r="F6351" s="38">
        <v>8266013732</v>
      </c>
      <c r="G6351" s="40" t="s">
        <v>11622</v>
      </c>
      <c r="H6351" s="3">
        <v>527</v>
      </c>
      <c r="I6351" s="3"/>
      <c r="J6351" s="3">
        <v>0</v>
      </c>
      <c r="K6351" s="3">
        <f t="shared" si="102"/>
        <v>527</v>
      </c>
      <c r="L6351" s="41">
        <v>44624.729166666664</v>
      </c>
      <c r="M6351" s="39">
        <v>3445031942</v>
      </c>
      <c r="N6351" s="42" t="s">
        <v>315</v>
      </c>
      <c r="O6351" s="42" t="s">
        <v>11623</v>
      </c>
      <c r="P6351" s="60">
        <v>44656</v>
      </c>
      <c r="Q6351" s="42" t="s">
        <v>243</v>
      </c>
      <c r="R6351" s="68"/>
    </row>
    <row r="6352" spans="1:18" ht="12.75" customHeight="1" x14ac:dyDescent="0.2">
      <c r="A6352" s="38" t="s">
        <v>12236</v>
      </c>
      <c r="B6352" s="42" t="s">
        <v>12237</v>
      </c>
      <c r="C6352" s="42" t="s">
        <v>12238</v>
      </c>
      <c r="D6352" s="38">
        <v>703046</v>
      </c>
      <c r="E6352" s="42" t="s">
        <v>678</v>
      </c>
      <c r="F6352" s="38">
        <v>8266013924</v>
      </c>
      <c r="G6352" s="40" t="s">
        <v>12239</v>
      </c>
      <c r="H6352" s="3">
        <v>527</v>
      </c>
      <c r="I6352" s="3"/>
      <c r="J6352" s="3">
        <v>0</v>
      </c>
      <c r="K6352" s="3">
        <f t="shared" si="102"/>
        <v>527</v>
      </c>
      <c r="L6352" s="41">
        <v>44634.729166666664</v>
      </c>
      <c r="M6352" s="39">
        <v>3445034312</v>
      </c>
      <c r="N6352" s="42" t="s">
        <v>315</v>
      </c>
      <c r="O6352" s="42" t="s">
        <v>11996</v>
      </c>
      <c r="P6352" s="60">
        <v>44665</v>
      </c>
      <c r="Q6352" s="42" t="s">
        <v>243</v>
      </c>
      <c r="R6352" s="68"/>
    </row>
    <row r="6353" spans="1:18" ht="12.75" customHeight="1" x14ac:dyDescent="0.2">
      <c r="A6353" s="38" t="s">
        <v>12378</v>
      </c>
      <c r="B6353" s="39" t="s">
        <v>12379</v>
      </c>
      <c r="C6353" s="39" t="s">
        <v>12380</v>
      </c>
      <c r="D6353" s="38">
        <v>703046</v>
      </c>
      <c r="E6353" s="42" t="s">
        <v>678</v>
      </c>
      <c r="F6353" s="38">
        <v>8266013919</v>
      </c>
      <c r="G6353" s="40" t="s">
        <v>12381</v>
      </c>
      <c r="H6353" s="2">
        <v>527</v>
      </c>
      <c r="I6353" s="2"/>
      <c r="J6353" s="2">
        <v>0</v>
      </c>
      <c r="K6353" s="3">
        <f t="shared" si="102"/>
        <v>527</v>
      </c>
      <c r="L6353" s="41">
        <v>44644.729166666664</v>
      </c>
      <c r="M6353" s="39">
        <v>3445000072</v>
      </c>
      <c r="N6353" s="39" t="s">
        <v>3282</v>
      </c>
      <c r="O6353" s="40" t="s">
        <v>12382</v>
      </c>
      <c r="P6353" s="41">
        <v>44677</v>
      </c>
      <c r="Q6353" s="42" t="s">
        <v>2417</v>
      </c>
      <c r="R6353" s="68"/>
    </row>
    <row r="6354" spans="1:18" ht="12.75" customHeight="1" x14ac:dyDescent="0.2">
      <c r="A6354" s="38" t="s">
        <v>16782</v>
      </c>
      <c r="B6354" s="39" t="s">
        <v>16783</v>
      </c>
      <c r="C6354" s="39" t="s">
        <v>16784</v>
      </c>
      <c r="D6354" s="38">
        <v>703046</v>
      </c>
      <c r="E6354" s="42" t="s">
        <v>678</v>
      </c>
      <c r="F6354" s="38">
        <v>8266016396</v>
      </c>
      <c r="G6354" s="40" t="s">
        <v>16785</v>
      </c>
      <c r="H6354" s="2">
        <v>518</v>
      </c>
      <c r="I6354" s="2"/>
      <c r="J6354" s="2">
        <v>0</v>
      </c>
      <c r="K6354" s="3">
        <f t="shared" si="102"/>
        <v>518</v>
      </c>
      <c r="L6354" s="41">
        <v>44886.729166666664</v>
      </c>
      <c r="M6354" s="39">
        <v>3445027729</v>
      </c>
      <c r="N6354" s="39" t="s">
        <v>3282</v>
      </c>
      <c r="O6354" s="40" t="s">
        <v>16786</v>
      </c>
      <c r="P6354" s="41">
        <v>44946</v>
      </c>
      <c r="Q6354" s="42" t="s">
        <v>2417</v>
      </c>
      <c r="R6354" s="68"/>
    </row>
    <row r="6355" spans="1:18" ht="12.75" customHeight="1" x14ac:dyDescent="0.2">
      <c r="A6355" s="38">
        <v>45</v>
      </c>
      <c r="B6355" s="39" t="s">
        <v>19636</v>
      </c>
      <c r="C6355" s="39" t="s">
        <v>19637</v>
      </c>
      <c r="D6355" s="38">
        <v>703046</v>
      </c>
      <c r="E6355" s="42" t="s">
        <v>678</v>
      </c>
      <c r="F6355" s="38">
        <v>8266017007</v>
      </c>
      <c r="G6355" s="40" t="s">
        <v>19638</v>
      </c>
      <c r="H6355" s="2">
        <v>518</v>
      </c>
      <c r="I6355" s="2"/>
      <c r="J6355" s="2">
        <v>0</v>
      </c>
      <c r="K6355" s="3">
        <f t="shared" si="102"/>
        <v>518</v>
      </c>
      <c r="L6355" s="41">
        <v>45066.729166666664</v>
      </c>
      <c r="M6355" s="39">
        <v>1218725240</v>
      </c>
      <c r="N6355" s="39" t="s">
        <v>8899</v>
      </c>
      <c r="O6355" s="40" t="s">
        <v>19639</v>
      </c>
      <c r="P6355" s="41">
        <v>45161</v>
      </c>
      <c r="Q6355" s="42" t="s">
        <v>8901</v>
      </c>
      <c r="R6355" s="68"/>
    </row>
    <row r="6356" spans="1:18" ht="12.75" customHeight="1" x14ac:dyDescent="0.2">
      <c r="A6356" s="38" t="s">
        <v>17734</v>
      </c>
      <c r="B6356" s="39" t="s">
        <v>17735</v>
      </c>
      <c r="C6356" s="39" t="s">
        <v>17736</v>
      </c>
      <c r="D6356" s="38">
        <v>703046</v>
      </c>
      <c r="E6356" s="42" t="s">
        <v>678</v>
      </c>
      <c r="F6356" s="38">
        <v>8266017190</v>
      </c>
      <c r="G6356" s="40" t="s">
        <v>17737</v>
      </c>
      <c r="H6356" s="2">
        <v>516</v>
      </c>
      <c r="I6356" s="2"/>
      <c r="J6356" s="2">
        <v>0</v>
      </c>
      <c r="K6356" s="3">
        <f t="shared" si="102"/>
        <v>516</v>
      </c>
      <c r="L6356" s="41">
        <v>44964.729166666664</v>
      </c>
      <c r="M6356" s="39">
        <v>3445033278</v>
      </c>
      <c r="N6356" s="39" t="s">
        <v>3282</v>
      </c>
      <c r="O6356" s="40" t="s">
        <v>17738</v>
      </c>
      <c r="P6356" s="41">
        <v>45035</v>
      </c>
      <c r="Q6356" s="42" t="s">
        <v>2417</v>
      </c>
      <c r="R6356" s="68"/>
    </row>
    <row r="6357" spans="1:18" ht="12.75" customHeight="1" x14ac:dyDescent="0.2">
      <c r="A6357" s="38" t="s">
        <v>20328</v>
      </c>
      <c r="B6357" s="39" t="s">
        <v>20329</v>
      </c>
      <c r="C6357" s="39" t="s">
        <v>20330</v>
      </c>
      <c r="D6357" s="38">
        <v>703046</v>
      </c>
      <c r="E6357" s="87" t="s">
        <v>678</v>
      </c>
      <c r="F6357" s="38">
        <v>8266018988</v>
      </c>
      <c r="G6357" s="40" t="s">
        <v>20331</v>
      </c>
      <c r="H6357" s="2">
        <v>516</v>
      </c>
      <c r="I6357" s="2"/>
      <c r="J6357" s="2">
        <v>0</v>
      </c>
      <c r="K6357" s="3">
        <f t="shared" si="102"/>
        <v>516</v>
      </c>
      <c r="L6357" s="41">
        <v>45143.729166666664</v>
      </c>
      <c r="M6357" s="39">
        <v>1218731157</v>
      </c>
      <c r="N6357" s="39" t="s">
        <v>19303</v>
      </c>
      <c r="O6357" s="40" t="s">
        <v>20332</v>
      </c>
      <c r="P6357" s="41">
        <v>45218</v>
      </c>
      <c r="Q6357" s="62" t="s">
        <v>19</v>
      </c>
      <c r="R6357" s="68"/>
    </row>
    <row r="6358" spans="1:18" ht="12.75" customHeight="1" x14ac:dyDescent="0.2">
      <c r="A6358" s="38" t="s">
        <v>21469</v>
      </c>
      <c r="B6358" s="39" t="s">
        <v>21470</v>
      </c>
      <c r="C6358" s="39"/>
      <c r="D6358" s="38">
        <v>703046</v>
      </c>
      <c r="E6358" s="87" t="s">
        <v>678</v>
      </c>
      <c r="F6358" s="38">
        <v>8266019970</v>
      </c>
      <c r="G6358" s="40" t="s">
        <v>21471</v>
      </c>
      <c r="H6358" s="2">
        <v>516</v>
      </c>
      <c r="I6358" s="2"/>
      <c r="J6358" s="2">
        <v>0</v>
      </c>
      <c r="K6358" s="3">
        <f t="shared" si="102"/>
        <v>516</v>
      </c>
      <c r="L6358" s="41">
        <v>45239</v>
      </c>
      <c r="M6358" s="39"/>
      <c r="N6358" s="39" t="s">
        <v>18453</v>
      </c>
      <c r="O6358" s="40"/>
      <c r="P6358" s="41"/>
      <c r="Q6358" s="62" t="s">
        <v>21</v>
      </c>
      <c r="R6358" s="68"/>
    </row>
    <row r="6359" spans="1:18" ht="12.75" customHeight="1" x14ac:dyDescent="0.2">
      <c r="A6359" s="38" t="s">
        <v>63</v>
      </c>
      <c r="B6359" s="1"/>
      <c r="C6359" s="1"/>
      <c r="D6359" s="51"/>
      <c r="E6359" s="149" t="s">
        <v>64</v>
      </c>
      <c r="F6359" s="53"/>
      <c r="G6359" s="54" t="s">
        <v>11203</v>
      </c>
      <c r="H6359" s="35">
        <v>514.70000000000005</v>
      </c>
      <c r="I6359" s="1"/>
      <c r="J6359" s="1"/>
      <c r="K6359" s="3">
        <f t="shared" si="102"/>
        <v>514.70000000000005</v>
      </c>
      <c r="L6359" s="41">
        <v>44620</v>
      </c>
      <c r="M6359" s="56"/>
      <c r="N6359" s="1"/>
      <c r="O6359" s="1"/>
      <c r="P6359" s="57"/>
      <c r="Q6359" s="39" t="s">
        <v>54</v>
      </c>
      <c r="R6359" s="68"/>
    </row>
    <row r="6360" spans="1:18" ht="12.75" customHeight="1" x14ac:dyDescent="0.2">
      <c r="A6360" s="38" t="s">
        <v>14289</v>
      </c>
      <c r="B6360" s="39" t="s">
        <v>14290</v>
      </c>
      <c r="C6360" s="39" t="s">
        <v>14291</v>
      </c>
      <c r="D6360" s="38">
        <v>703046</v>
      </c>
      <c r="E6360" s="42" t="s">
        <v>678</v>
      </c>
      <c r="F6360" s="38">
        <v>8266014931</v>
      </c>
      <c r="G6360" s="40" t="s">
        <v>14292</v>
      </c>
      <c r="H6360" s="2">
        <v>513</v>
      </c>
      <c r="I6360" s="2"/>
      <c r="J6360" s="2">
        <v>0</v>
      </c>
      <c r="K6360" s="3">
        <f t="shared" si="102"/>
        <v>513</v>
      </c>
      <c r="L6360" s="41">
        <v>44732.729166666664</v>
      </c>
      <c r="M6360" s="39">
        <v>3445010463</v>
      </c>
      <c r="N6360" s="39" t="s">
        <v>3282</v>
      </c>
      <c r="O6360" s="40" t="s">
        <v>14288</v>
      </c>
      <c r="P6360" s="41">
        <v>44762</v>
      </c>
      <c r="Q6360" s="42" t="s">
        <v>2417</v>
      </c>
      <c r="R6360" s="68"/>
    </row>
    <row r="6361" spans="1:18" ht="12.75" customHeight="1" x14ac:dyDescent="0.2">
      <c r="A6361" s="38" t="s">
        <v>16796</v>
      </c>
      <c r="B6361" s="39" t="s">
        <v>16797</v>
      </c>
      <c r="C6361" s="39" t="s">
        <v>16798</v>
      </c>
      <c r="D6361" s="38">
        <v>703046</v>
      </c>
      <c r="E6361" s="42" t="s">
        <v>678</v>
      </c>
      <c r="F6361" s="38">
        <v>8266016395</v>
      </c>
      <c r="G6361" s="40" t="s">
        <v>16799</v>
      </c>
      <c r="H6361" s="2">
        <v>512</v>
      </c>
      <c r="I6361" s="2"/>
      <c r="J6361" s="2">
        <v>0</v>
      </c>
      <c r="K6361" s="3">
        <f t="shared" si="102"/>
        <v>512</v>
      </c>
      <c r="L6361" s="41">
        <v>44886</v>
      </c>
      <c r="M6361" s="39">
        <v>3445027781</v>
      </c>
      <c r="N6361" s="39" t="s">
        <v>3282</v>
      </c>
      <c r="O6361" s="40" t="s">
        <v>16786</v>
      </c>
      <c r="P6361" s="41">
        <v>44946</v>
      </c>
      <c r="Q6361" s="42" t="s">
        <v>2417</v>
      </c>
      <c r="R6361" s="68"/>
    </row>
    <row r="6362" spans="1:18" ht="12.75" customHeight="1" x14ac:dyDescent="0.2">
      <c r="A6362" s="38" t="s">
        <v>17451</v>
      </c>
      <c r="B6362" s="39" t="s">
        <v>17452</v>
      </c>
      <c r="C6362" s="39" t="s">
        <v>17453</v>
      </c>
      <c r="D6362" s="38">
        <v>703046</v>
      </c>
      <c r="E6362" s="42" t="s">
        <v>678</v>
      </c>
      <c r="F6362" s="38">
        <v>8266016731</v>
      </c>
      <c r="G6362" s="40" t="s">
        <v>17454</v>
      </c>
      <c r="H6362" s="2">
        <v>512</v>
      </c>
      <c r="I6362" s="2"/>
      <c r="J6362" s="2">
        <v>0</v>
      </c>
      <c r="K6362" s="3">
        <f t="shared" si="102"/>
        <v>512</v>
      </c>
      <c r="L6362" s="41">
        <v>44947.729166666664</v>
      </c>
      <c r="M6362" s="39">
        <v>3445031109</v>
      </c>
      <c r="N6362" s="39" t="s">
        <v>3282</v>
      </c>
      <c r="O6362" s="40" t="s">
        <v>17455</v>
      </c>
      <c r="P6362" s="41">
        <v>45020</v>
      </c>
      <c r="Q6362" s="42" t="s">
        <v>2417</v>
      </c>
      <c r="R6362" s="68"/>
    </row>
    <row r="6363" spans="1:18" ht="12.75" customHeight="1" x14ac:dyDescent="0.2">
      <c r="A6363" s="38" t="s">
        <v>22256</v>
      </c>
      <c r="B6363" s="39" t="s">
        <v>22257</v>
      </c>
      <c r="C6363" s="39" t="s">
        <v>22258</v>
      </c>
      <c r="D6363" s="38">
        <v>703046</v>
      </c>
      <c r="E6363" s="87" t="s">
        <v>678</v>
      </c>
      <c r="F6363" s="38">
        <v>8266020929</v>
      </c>
      <c r="G6363" s="40" t="s">
        <v>22259</v>
      </c>
      <c r="H6363" s="2">
        <v>512</v>
      </c>
      <c r="I6363" s="2"/>
      <c r="J6363" s="2">
        <v>0</v>
      </c>
      <c r="K6363" s="3">
        <f t="shared" si="102"/>
        <v>512</v>
      </c>
      <c r="L6363" s="41">
        <v>45357.729166666664</v>
      </c>
      <c r="M6363" s="39">
        <v>3569301018</v>
      </c>
      <c r="N6363" s="39" t="s">
        <v>18463</v>
      </c>
      <c r="O6363" s="40" t="s">
        <v>22260</v>
      </c>
      <c r="P6363" s="41">
        <v>45389</v>
      </c>
      <c r="Q6363" s="62" t="s">
        <v>29</v>
      </c>
      <c r="R6363" s="68"/>
    </row>
    <row r="6364" spans="1:18" ht="12.75" customHeight="1" x14ac:dyDescent="0.2">
      <c r="A6364" s="38" t="s">
        <v>1434</v>
      </c>
      <c r="B6364" s="42"/>
      <c r="C6364" s="42"/>
      <c r="D6364" s="38"/>
      <c r="E6364" s="42" t="s">
        <v>1435</v>
      </c>
      <c r="F6364" s="38"/>
      <c r="G6364" s="40" t="s">
        <v>7029</v>
      </c>
      <c r="H6364" s="3">
        <v>511.82</v>
      </c>
      <c r="I6364" s="3"/>
      <c r="J6364" s="3"/>
      <c r="K6364" s="3">
        <f t="shared" si="102"/>
        <v>511.82</v>
      </c>
      <c r="L6364" s="41">
        <v>44481</v>
      </c>
      <c r="M6364" s="39"/>
      <c r="N6364" s="42"/>
      <c r="O6364" s="42"/>
      <c r="P6364" s="60"/>
      <c r="Q6364" s="42" t="s">
        <v>243</v>
      </c>
      <c r="R6364" s="68"/>
    </row>
    <row r="6365" spans="1:18" ht="12.75" customHeight="1" x14ac:dyDescent="0.2">
      <c r="A6365" s="38">
        <v>22</v>
      </c>
      <c r="B6365" s="39" t="s">
        <v>16769</v>
      </c>
      <c r="C6365" s="39" t="s">
        <v>16770</v>
      </c>
      <c r="D6365" s="38">
        <v>703046</v>
      </c>
      <c r="E6365" s="42" t="s">
        <v>678</v>
      </c>
      <c r="F6365" s="38">
        <v>8266016729</v>
      </c>
      <c r="G6365" s="40" t="s">
        <v>16771</v>
      </c>
      <c r="H6365" s="2">
        <v>510</v>
      </c>
      <c r="I6365" s="2"/>
      <c r="J6365" s="2">
        <v>0</v>
      </c>
      <c r="K6365" s="3">
        <f t="shared" si="102"/>
        <v>510</v>
      </c>
      <c r="L6365" s="41">
        <v>44911.729166666664</v>
      </c>
      <c r="M6365" s="39">
        <v>3445027639</v>
      </c>
      <c r="N6365" s="39" t="s">
        <v>8899</v>
      </c>
      <c r="O6365" s="40" t="s">
        <v>16768</v>
      </c>
      <c r="P6365" s="41">
        <v>44972</v>
      </c>
      <c r="Q6365" s="42" t="s">
        <v>8901</v>
      </c>
      <c r="R6365" s="68"/>
    </row>
    <row r="6366" spans="1:18" ht="12.75" customHeight="1" x14ac:dyDescent="0.2">
      <c r="A6366" s="38" t="s">
        <v>22147</v>
      </c>
      <c r="B6366" s="39" t="s">
        <v>22148</v>
      </c>
      <c r="C6366" s="39" t="s">
        <v>22149</v>
      </c>
      <c r="D6366" s="38">
        <v>703046</v>
      </c>
      <c r="E6366" s="87" t="s">
        <v>678</v>
      </c>
      <c r="F6366" s="38">
        <v>8266020740</v>
      </c>
      <c r="G6366" s="40" t="s">
        <v>22150</v>
      </c>
      <c r="H6366" s="2">
        <v>510</v>
      </c>
      <c r="I6366" s="2"/>
      <c r="J6366" s="2">
        <v>0</v>
      </c>
      <c r="K6366" s="3">
        <f t="shared" si="102"/>
        <v>510</v>
      </c>
      <c r="L6366" s="41">
        <v>45339</v>
      </c>
      <c r="M6366" s="39">
        <v>3569300559</v>
      </c>
      <c r="N6366" s="39" t="s">
        <v>18463</v>
      </c>
      <c r="O6366" s="40" t="s">
        <v>22151</v>
      </c>
      <c r="P6366" s="41">
        <v>45371</v>
      </c>
      <c r="Q6366" s="62" t="s">
        <v>29</v>
      </c>
      <c r="R6366" s="68"/>
    </row>
    <row r="6367" spans="1:18" ht="12.75" customHeight="1" x14ac:dyDescent="0.2">
      <c r="A6367" s="38" t="s">
        <v>63</v>
      </c>
      <c r="B6367" s="1"/>
      <c r="C6367" s="1"/>
      <c r="D6367" s="51"/>
      <c r="E6367" s="149" t="s">
        <v>64</v>
      </c>
      <c r="F6367" s="53"/>
      <c r="G6367" s="54" t="s">
        <v>2535</v>
      </c>
      <c r="H6367" s="35">
        <v>509.49</v>
      </c>
      <c r="I6367" s="1"/>
      <c r="J6367" s="1"/>
      <c r="K6367" s="3">
        <f t="shared" si="102"/>
        <v>509.49</v>
      </c>
      <c r="L6367" s="41">
        <v>44357</v>
      </c>
      <c r="M6367" s="56"/>
      <c r="N6367" s="1"/>
      <c r="O6367" s="1"/>
      <c r="P6367" s="57"/>
      <c r="Q6367" s="39" t="s">
        <v>54</v>
      </c>
      <c r="R6367" s="68"/>
    </row>
    <row r="6368" spans="1:18" ht="12.75" customHeight="1" x14ac:dyDescent="0.2">
      <c r="A6368" s="38" t="s">
        <v>19404</v>
      </c>
      <c r="B6368" s="39" t="s">
        <v>19405</v>
      </c>
      <c r="C6368" s="39" t="s">
        <v>19406</v>
      </c>
      <c r="D6368" s="38">
        <v>703046</v>
      </c>
      <c r="E6368" s="87" t="s">
        <v>678</v>
      </c>
      <c r="F6368" s="38">
        <v>8266018436</v>
      </c>
      <c r="G6368" s="40" t="s">
        <v>19407</v>
      </c>
      <c r="H6368" s="2">
        <v>505</v>
      </c>
      <c r="I6368" s="2"/>
      <c r="J6368" s="2">
        <v>0</v>
      </c>
      <c r="K6368" s="3">
        <f t="shared" si="102"/>
        <v>505</v>
      </c>
      <c r="L6368" s="41">
        <v>45066.729166666664</v>
      </c>
      <c r="M6368" s="39">
        <v>1218723136</v>
      </c>
      <c r="N6368" s="39" t="s">
        <v>19303</v>
      </c>
      <c r="O6368" s="40" t="s">
        <v>19408</v>
      </c>
      <c r="P6368" s="41">
        <v>45098</v>
      </c>
      <c r="Q6368" s="62" t="s">
        <v>19</v>
      </c>
      <c r="R6368" s="68"/>
    </row>
    <row r="6369" spans="1:18" ht="12.75" customHeight="1" x14ac:dyDescent="0.2">
      <c r="A6369" s="38" t="s">
        <v>22663</v>
      </c>
      <c r="B6369" s="39" t="s">
        <v>22664</v>
      </c>
      <c r="C6369" s="39"/>
      <c r="D6369" s="38">
        <v>703046</v>
      </c>
      <c r="E6369" s="87" t="s">
        <v>678</v>
      </c>
      <c r="F6369" s="38">
        <v>8266020739</v>
      </c>
      <c r="G6369" s="40" t="s">
        <v>22665</v>
      </c>
      <c r="H6369" s="2">
        <v>505</v>
      </c>
      <c r="I6369" s="2"/>
      <c r="J6369" s="2">
        <v>0</v>
      </c>
      <c r="K6369" s="3">
        <f t="shared" si="102"/>
        <v>505</v>
      </c>
      <c r="L6369" s="41">
        <v>45434.729166666664</v>
      </c>
      <c r="M6369" s="39"/>
      <c r="N6369" s="39" t="s">
        <v>18463</v>
      </c>
      <c r="O6369" s="40"/>
      <c r="P6369" s="41"/>
      <c r="Q6369" s="62" t="s">
        <v>29</v>
      </c>
      <c r="R6369" s="68"/>
    </row>
    <row r="6370" spans="1:18" ht="12.75" customHeight="1" x14ac:dyDescent="0.2">
      <c r="A6370" s="38" t="s">
        <v>4599</v>
      </c>
      <c r="B6370" s="39" t="s">
        <v>4600</v>
      </c>
      <c r="C6370" s="39" t="s">
        <v>4601</v>
      </c>
      <c r="D6370" s="38">
        <v>703046</v>
      </c>
      <c r="E6370" s="87" t="s">
        <v>678</v>
      </c>
      <c r="F6370" s="38">
        <v>8266011722</v>
      </c>
      <c r="G6370" s="40" t="s">
        <v>4602</v>
      </c>
      <c r="H6370" s="2">
        <v>504</v>
      </c>
      <c r="I6370" s="2"/>
      <c r="J6370" s="2">
        <v>0</v>
      </c>
      <c r="K6370" s="3">
        <f t="shared" si="102"/>
        <v>504</v>
      </c>
      <c r="L6370" s="41">
        <v>44390.729166666664</v>
      </c>
      <c r="M6370" s="39">
        <v>3445009183</v>
      </c>
      <c r="N6370" s="39" t="s">
        <v>3027</v>
      </c>
      <c r="O6370" s="40" t="s">
        <v>4603</v>
      </c>
      <c r="P6370" s="41">
        <v>44474</v>
      </c>
      <c r="Q6370" s="62" t="s">
        <v>15</v>
      </c>
      <c r="R6370" s="68"/>
    </row>
    <row r="6371" spans="1:18" ht="12.75" customHeight="1" x14ac:dyDescent="0.2">
      <c r="A6371" s="38" t="s">
        <v>7358</v>
      </c>
      <c r="B6371" s="39" t="s">
        <v>7359</v>
      </c>
      <c r="C6371" s="39" t="s">
        <v>7360</v>
      </c>
      <c r="D6371" s="38">
        <v>703046</v>
      </c>
      <c r="E6371" s="42" t="s">
        <v>678</v>
      </c>
      <c r="F6371" s="38">
        <v>8266012385</v>
      </c>
      <c r="G6371" s="40" t="s">
        <v>7361</v>
      </c>
      <c r="H6371" s="2">
        <v>504</v>
      </c>
      <c r="I6371" s="2"/>
      <c r="J6371" s="2">
        <v>0</v>
      </c>
      <c r="K6371" s="3">
        <f t="shared" si="102"/>
        <v>504</v>
      </c>
      <c r="L6371" s="41">
        <v>44450.729166666664</v>
      </c>
      <c r="M6371" s="39">
        <v>3445016622</v>
      </c>
      <c r="N6371" s="39" t="s">
        <v>52</v>
      </c>
      <c r="O6371" s="40" t="s">
        <v>7362</v>
      </c>
      <c r="P6371" s="41">
        <v>44520</v>
      </c>
      <c r="Q6371" s="39" t="s">
        <v>54</v>
      </c>
      <c r="R6371" s="68"/>
    </row>
    <row r="6372" spans="1:18" ht="12.75" customHeight="1" x14ac:dyDescent="0.2">
      <c r="A6372" s="38" t="s">
        <v>8367</v>
      </c>
      <c r="B6372" s="42" t="s">
        <v>8368</v>
      </c>
      <c r="C6372" s="42" t="s">
        <v>8369</v>
      </c>
      <c r="D6372" s="38">
        <v>703046</v>
      </c>
      <c r="E6372" s="42" t="s">
        <v>678</v>
      </c>
      <c r="F6372" s="38">
        <v>8266012562</v>
      </c>
      <c r="G6372" s="40" t="s">
        <v>8370</v>
      </c>
      <c r="H6372" s="3">
        <v>504</v>
      </c>
      <c r="I6372" s="3"/>
      <c r="J6372" s="3">
        <v>0</v>
      </c>
      <c r="K6372" s="3">
        <f t="shared" si="102"/>
        <v>504</v>
      </c>
      <c r="L6372" s="41">
        <v>44498.729166666664</v>
      </c>
      <c r="M6372" s="39">
        <v>3445019272</v>
      </c>
      <c r="N6372" s="42" t="s">
        <v>315</v>
      </c>
      <c r="O6372" s="42" t="s">
        <v>8371</v>
      </c>
      <c r="P6372" s="60">
        <v>44530</v>
      </c>
      <c r="Q6372" s="42" t="s">
        <v>243</v>
      </c>
      <c r="R6372" s="68"/>
    </row>
    <row r="6373" spans="1:18" ht="12.75" customHeight="1" x14ac:dyDescent="0.2">
      <c r="A6373" s="38" t="s">
        <v>63</v>
      </c>
      <c r="B6373" s="1"/>
      <c r="C6373" s="1"/>
      <c r="D6373" s="51"/>
      <c r="E6373" s="149" t="s">
        <v>64</v>
      </c>
      <c r="F6373" s="53"/>
      <c r="G6373" s="54" t="s">
        <v>18922</v>
      </c>
      <c r="H6373" s="35">
        <v>502</v>
      </c>
      <c r="I6373" s="1"/>
      <c r="J6373" s="1"/>
      <c r="K6373" s="3">
        <f t="shared" si="102"/>
        <v>502</v>
      </c>
      <c r="L6373" s="41">
        <v>45050</v>
      </c>
      <c r="M6373" s="56"/>
      <c r="N6373" s="1"/>
      <c r="O6373" s="1"/>
      <c r="P6373" s="57"/>
      <c r="Q6373" s="39" t="s">
        <v>54</v>
      </c>
      <c r="R6373" s="68"/>
    </row>
    <row r="6374" spans="1:18" ht="12.75" customHeight="1" x14ac:dyDescent="0.2">
      <c r="A6374" s="38" t="s">
        <v>63</v>
      </c>
      <c r="B6374" s="1"/>
      <c r="C6374" s="1"/>
      <c r="D6374" s="51"/>
      <c r="E6374" s="149" t="s">
        <v>64</v>
      </c>
      <c r="F6374" s="53"/>
      <c r="G6374" s="54" t="s">
        <v>18922</v>
      </c>
      <c r="H6374" s="35">
        <v>501</v>
      </c>
      <c r="I6374" s="1"/>
      <c r="J6374" s="1"/>
      <c r="K6374" s="3">
        <f t="shared" si="102"/>
        <v>501</v>
      </c>
      <c r="L6374" s="41">
        <v>45050</v>
      </c>
      <c r="M6374" s="56"/>
      <c r="N6374" s="1"/>
      <c r="O6374" s="1"/>
      <c r="P6374" s="57"/>
      <c r="Q6374" s="39" t="s">
        <v>54</v>
      </c>
      <c r="R6374" s="68"/>
    </row>
    <row r="6375" spans="1:18" ht="12.75" customHeight="1" x14ac:dyDescent="0.2">
      <c r="A6375" s="38" t="s">
        <v>9465</v>
      </c>
      <c r="B6375" s="39" t="s">
        <v>9466</v>
      </c>
      <c r="C6375" s="39" t="s">
        <v>9467</v>
      </c>
      <c r="D6375" s="38">
        <v>401972</v>
      </c>
      <c r="E6375" s="39" t="s">
        <v>842</v>
      </c>
      <c r="F6375" s="38">
        <v>8263000049</v>
      </c>
      <c r="G6375" s="40" t="s">
        <v>9468</v>
      </c>
      <c r="H6375" s="2">
        <v>500</v>
      </c>
      <c r="I6375" s="2">
        <v>0</v>
      </c>
      <c r="J6375" s="2">
        <v>90</v>
      </c>
      <c r="K6375" s="3">
        <f t="shared" si="102"/>
        <v>590</v>
      </c>
      <c r="L6375" s="41">
        <v>44498.729166666664</v>
      </c>
      <c r="M6375" s="39">
        <v>6870324560</v>
      </c>
      <c r="N6375" s="39" t="s">
        <v>52</v>
      </c>
      <c r="O6375" s="40"/>
      <c r="P6375" s="41"/>
      <c r="Q6375" s="39" t="s">
        <v>54</v>
      </c>
      <c r="R6375" s="68"/>
    </row>
    <row r="6376" spans="1:18" ht="12.75" customHeight="1" x14ac:dyDescent="0.2">
      <c r="A6376" s="38" t="s">
        <v>9473</v>
      </c>
      <c r="B6376" s="39" t="s">
        <v>9474</v>
      </c>
      <c r="C6376" s="39" t="s">
        <v>9475</v>
      </c>
      <c r="D6376" s="38">
        <v>401972</v>
      </c>
      <c r="E6376" s="39" t="s">
        <v>842</v>
      </c>
      <c r="F6376" s="38">
        <v>8263000049</v>
      </c>
      <c r="G6376" s="40" t="s">
        <v>9476</v>
      </c>
      <c r="H6376" s="2">
        <v>500</v>
      </c>
      <c r="I6376" s="2">
        <v>0</v>
      </c>
      <c r="J6376" s="2">
        <v>90</v>
      </c>
      <c r="K6376" s="3">
        <f t="shared" si="102"/>
        <v>590</v>
      </c>
      <c r="L6376" s="41">
        <v>44498.729166666664</v>
      </c>
      <c r="M6376" s="39">
        <v>6870324629</v>
      </c>
      <c r="N6376" s="39" t="s">
        <v>52</v>
      </c>
      <c r="O6376" s="40"/>
      <c r="P6376" s="41"/>
      <c r="Q6376" s="39" t="s">
        <v>54</v>
      </c>
      <c r="R6376" s="68"/>
    </row>
    <row r="6377" spans="1:18" ht="12.75" customHeight="1" x14ac:dyDescent="0.2">
      <c r="A6377" s="38" t="s">
        <v>10273</v>
      </c>
      <c r="B6377" s="39" t="s">
        <v>10274</v>
      </c>
      <c r="C6377" s="39" t="s">
        <v>10275</v>
      </c>
      <c r="D6377" s="38">
        <v>401972</v>
      </c>
      <c r="E6377" s="39" t="s">
        <v>842</v>
      </c>
      <c r="F6377" s="38">
        <v>8263000049</v>
      </c>
      <c r="G6377" s="40" t="s">
        <v>10276</v>
      </c>
      <c r="H6377" s="2">
        <v>500</v>
      </c>
      <c r="I6377" s="2">
        <v>0</v>
      </c>
      <c r="J6377" s="2">
        <v>90</v>
      </c>
      <c r="K6377" s="3">
        <f t="shared" si="102"/>
        <v>590</v>
      </c>
      <c r="L6377" s="41">
        <v>44488.729166666664</v>
      </c>
      <c r="M6377" s="39">
        <v>6870366799</v>
      </c>
      <c r="N6377" s="39" t="s">
        <v>52</v>
      </c>
      <c r="O6377" s="40"/>
      <c r="P6377" s="41"/>
      <c r="Q6377" s="39" t="s">
        <v>54</v>
      </c>
      <c r="R6377" s="68"/>
    </row>
    <row r="6378" spans="1:18" ht="12.75" customHeight="1" x14ac:dyDescent="0.2">
      <c r="A6378" s="38" t="s">
        <v>10277</v>
      </c>
      <c r="B6378" s="39" t="s">
        <v>10278</v>
      </c>
      <c r="C6378" s="39" t="s">
        <v>10279</v>
      </c>
      <c r="D6378" s="38">
        <v>401972</v>
      </c>
      <c r="E6378" s="39" t="s">
        <v>842</v>
      </c>
      <c r="F6378" s="38">
        <v>8263000049</v>
      </c>
      <c r="G6378" s="40" t="s">
        <v>10280</v>
      </c>
      <c r="H6378" s="2">
        <v>500</v>
      </c>
      <c r="I6378" s="2">
        <v>0</v>
      </c>
      <c r="J6378" s="2">
        <v>90</v>
      </c>
      <c r="K6378" s="3">
        <f t="shared" si="102"/>
        <v>590</v>
      </c>
      <c r="L6378" s="41">
        <v>44488</v>
      </c>
      <c r="M6378" s="39">
        <v>6870366969</v>
      </c>
      <c r="N6378" s="39" t="s">
        <v>52</v>
      </c>
      <c r="O6378" s="40"/>
      <c r="P6378" s="41"/>
      <c r="Q6378" s="39" t="s">
        <v>54</v>
      </c>
      <c r="R6378" s="68"/>
    </row>
    <row r="6379" spans="1:18" ht="12.75" customHeight="1" x14ac:dyDescent="0.2">
      <c r="A6379" s="38" t="s">
        <v>16764</v>
      </c>
      <c r="B6379" s="39" t="s">
        <v>16765</v>
      </c>
      <c r="C6379" s="39" t="s">
        <v>16766</v>
      </c>
      <c r="D6379" s="38">
        <v>703046</v>
      </c>
      <c r="E6379" s="42" t="s">
        <v>678</v>
      </c>
      <c r="F6379" s="38">
        <v>8266016647</v>
      </c>
      <c r="G6379" s="40" t="s">
        <v>16767</v>
      </c>
      <c r="H6379" s="2">
        <v>499</v>
      </c>
      <c r="I6379" s="2"/>
      <c r="J6379" s="2">
        <v>0</v>
      </c>
      <c r="K6379" s="3">
        <f t="shared" si="102"/>
        <v>499</v>
      </c>
      <c r="L6379" s="41">
        <v>44911.729166666664</v>
      </c>
      <c r="M6379" s="39">
        <v>3445027638</v>
      </c>
      <c r="N6379" s="39" t="s">
        <v>3282</v>
      </c>
      <c r="O6379" s="40" t="s">
        <v>16768</v>
      </c>
      <c r="P6379" s="41">
        <v>44972</v>
      </c>
      <c r="Q6379" s="42" t="s">
        <v>2417</v>
      </c>
      <c r="R6379" s="68"/>
    </row>
    <row r="6380" spans="1:18" ht="12.75" customHeight="1" x14ac:dyDescent="0.2">
      <c r="A6380" s="38">
        <v>41</v>
      </c>
      <c r="B6380" s="39" t="s">
        <v>19038</v>
      </c>
      <c r="C6380" s="39" t="s">
        <v>19039</v>
      </c>
      <c r="D6380" s="38">
        <v>703046</v>
      </c>
      <c r="E6380" s="42" t="s">
        <v>678</v>
      </c>
      <c r="F6380" s="38">
        <v>8266016503</v>
      </c>
      <c r="G6380" s="40" t="s">
        <v>19040</v>
      </c>
      <c r="H6380" s="2">
        <v>499</v>
      </c>
      <c r="I6380" s="2"/>
      <c r="J6380" s="2">
        <v>0</v>
      </c>
      <c r="K6380" s="3">
        <f t="shared" si="102"/>
        <v>499</v>
      </c>
      <c r="L6380" s="41">
        <v>45032.729166666664</v>
      </c>
      <c r="M6380" s="39">
        <v>1218720357</v>
      </c>
      <c r="N6380" s="39" t="s">
        <v>8899</v>
      </c>
      <c r="O6380" s="40" t="s">
        <v>19041</v>
      </c>
      <c r="P6380" s="41">
        <v>45064</v>
      </c>
      <c r="Q6380" s="42" t="s">
        <v>8901</v>
      </c>
      <c r="R6380" s="68"/>
    </row>
    <row r="6381" spans="1:18" ht="12.75" customHeight="1" x14ac:dyDescent="0.2">
      <c r="A6381" s="38" t="s">
        <v>21832</v>
      </c>
      <c r="B6381" s="39" t="s">
        <v>21833</v>
      </c>
      <c r="C6381" s="39" t="s">
        <v>21834</v>
      </c>
      <c r="D6381" s="38">
        <v>703046</v>
      </c>
      <c r="E6381" s="87" t="s">
        <v>678</v>
      </c>
      <c r="F6381" s="38">
        <v>8266017630</v>
      </c>
      <c r="G6381" s="40" t="s">
        <v>21835</v>
      </c>
      <c r="H6381" s="2">
        <v>499</v>
      </c>
      <c r="I6381" s="2"/>
      <c r="J6381" s="2">
        <v>0</v>
      </c>
      <c r="K6381" s="3">
        <f t="shared" si="102"/>
        <v>499</v>
      </c>
      <c r="L6381" s="41">
        <v>45303.729166666664</v>
      </c>
      <c r="M6381" s="39">
        <v>1218745915</v>
      </c>
      <c r="N6381" s="39" t="s">
        <v>18453</v>
      </c>
      <c r="O6381" s="40" t="s">
        <v>21818</v>
      </c>
      <c r="P6381" s="41">
        <v>45334</v>
      </c>
      <c r="Q6381" s="62" t="s">
        <v>21</v>
      </c>
      <c r="R6381" s="68"/>
    </row>
    <row r="6382" spans="1:18" ht="12.75" customHeight="1" x14ac:dyDescent="0.2">
      <c r="A6382" s="38" t="s">
        <v>22270</v>
      </c>
      <c r="B6382" s="39" t="s">
        <v>22271</v>
      </c>
      <c r="C6382" s="39" t="s">
        <v>22272</v>
      </c>
      <c r="D6382" s="38">
        <v>703046</v>
      </c>
      <c r="E6382" s="87" t="s">
        <v>678</v>
      </c>
      <c r="F6382" s="38">
        <v>8266019461</v>
      </c>
      <c r="G6382" s="40" t="s">
        <v>22273</v>
      </c>
      <c r="H6382" s="2">
        <v>499</v>
      </c>
      <c r="I6382" s="2"/>
      <c r="J6382" s="2">
        <v>0</v>
      </c>
      <c r="K6382" s="3">
        <f t="shared" si="102"/>
        <v>499</v>
      </c>
      <c r="L6382" s="41">
        <v>45357.729166666664</v>
      </c>
      <c r="M6382" s="39">
        <v>3569301030</v>
      </c>
      <c r="N6382" s="39" t="s">
        <v>19303</v>
      </c>
      <c r="O6382" s="40" t="s">
        <v>22260</v>
      </c>
      <c r="P6382" s="41">
        <v>45389</v>
      </c>
      <c r="Q6382" s="62" t="s">
        <v>19</v>
      </c>
      <c r="R6382" s="68"/>
    </row>
    <row r="6383" spans="1:18" ht="12.75" customHeight="1" x14ac:dyDescent="0.2">
      <c r="A6383" s="38" t="s">
        <v>22594</v>
      </c>
      <c r="B6383" s="39" t="s">
        <v>22595</v>
      </c>
      <c r="C6383" s="39"/>
      <c r="D6383" s="38">
        <v>703046</v>
      </c>
      <c r="E6383" s="87" t="s">
        <v>678</v>
      </c>
      <c r="F6383" s="38">
        <v>8266021290</v>
      </c>
      <c r="G6383" s="40" t="s">
        <v>22596</v>
      </c>
      <c r="H6383" s="2">
        <v>499</v>
      </c>
      <c r="I6383" s="2"/>
      <c r="J6383" s="2">
        <v>0</v>
      </c>
      <c r="K6383" s="3">
        <f t="shared" si="102"/>
        <v>499</v>
      </c>
      <c r="L6383" s="41"/>
      <c r="M6383" s="39"/>
      <c r="N6383" s="39" t="s">
        <v>18453</v>
      </c>
      <c r="O6383" s="40"/>
      <c r="P6383" s="41"/>
      <c r="Q6383" s="62" t="s">
        <v>21</v>
      </c>
      <c r="R6383" s="68"/>
    </row>
    <row r="6384" spans="1:18" ht="12.75" customHeight="1" x14ac:dyDescent="0.2">
      <c r="A6384" s="38" t="s">
        <v>22755</v>
      </c>
      <c r="B6384" s="39" t="s">
        <v>22756</v>
      </c>
      <c r="C6384" s="39" t="s">
        <v>22757</v>
      </c>
      <c r="D6384" s="38">
        <v>703046</v>
      </c>
      <c r="E6384" s="87" t="s">
        <v>678</v>
      </c>
      <c r="F6384" s="38">
        <v>8266021290</v>
      </c>
      <c r="G6384" s="40" t="s">
        <v>22758</v>
      </c>
      <c r="H6384" s="2">
        <v>499</v>
      </c>
      <c r="I6384" s="2"/>
      <c r="J6384" s="2">
        <v>0</v>
      </c>
      <c r="K6384" s="3">
        <f t="shared" si="102"/>
        <v>499</v>
      </c>
      <c r="L6384" s="41">
        <v>45428.729166666664</v>
      </c>
      <c r="M6384" s="39">
        <v>2985483202</v>
      </c>
      <c r="N6384" s="39" t="s">
        <v>18453</v>
      </c>
      <c r="O6384" s="40" t="s">
        <v>22754</v>
      </c>
      <c r="P6384" s="41">
        <v>45462</v>
      </c>
      <c r="Q6384" s="62" t="s">
        <v>21</v>
      </c>
      <c r="R6384" s="68"/>
    </row>
    <row r="6385" spans="1:18" ht="12.75" customHeight="1" x14ac:dyDescent="0.2">
      <c r="A6385" s="38">
        <v>47</v>
      </c>
      <c r="B6385" s="39" t="s">
        <v>22973</v>
      </c>
      <c r="C6385" s="39" t="s">
        <v>22974</v>
      </c>
      <c r="D6385" s="38">
        <v>703046</v>
      </c>
      <c r="E6385" s="42" t="s">
        <v>678</v>
      </c>
      <c r="F6385" s="38">
        <v>8266021483</v>
      </c>
      <c r="G6385" s="40" t="s">
        <v>22975</v>
      </c>
      <c r="H6385" s="2">
        <v>494</v>
      </c>
      <c r="I6385" s="2"/>
      <c r="J6385" s="2">
        <v>0</v>
      </c>
      <c r="K6385" s="3">
        <f t="shared" si="102"/>
        <v>494</v>
      </c>
      <c r="L6385" s="41">
        <v>45451.729166666664</v>
      </c>
      <c r="M6385" s="39">
        <v>2985483893</v>
      </c>
      <c r="N6385" s="39" t="s">
        <v>8899</v>
      </c>
      <c r="O6385" s="40" t="s">
        <v>22976</v>
      </c>
      <c r="P6385" s="41">
        <v>45483</v>
      </c>
      <c r="Q6385" s="42" t="s">
        <v>8901</v>
      </c>
      <c r="R6385" s="68"/>
    </row>
    <row r="6386" spans="1:18" ht="12.75" customHeight="1" x14ac:dyDescent="0.2">
      <c r="A6386" s="38" t="s">
        <v>63</v>
      </c>
      <c r="B6386" s="1"/>
      <c r="C6386" s="1"/>
      <c r="D6386" s="51"/>
      <c r="E6386" s="149" t="s">
        <v>64</v>
      </c>
      <c r="F6386" s="53"/>
      <c r="G6386" s="54" t="s">
        <v>16299</v>
      </c>
      <c r="H6386" s="35">
        <v>486.03</v>
      </c>
      <c r="I6386" s="1"/>
      <c r="J6386" s="1"/>
      <c r="K6386" s="3">
        <f t="shared" si="102"/>
        <v>486.03</v>
      </c>
      <c r="L6386" s="41">
        <v>44893</v>
      </c>
      <c r="M6386" s="56"/>
      <c r="N6386" s="1"/>
      <c r="O6386" s="1"/>
      <c r="P6386" s="57"/>
      <c r="Q6386" s="39" t="s">
        <v>54</v>
      </c>
      <c r="R6386" s="68"/>
    </row>
    <row r="6387" spans="1:18" ht="12.75" customHeight="1" x14ac:dyDescent="0.2">
      <c r="A6387" s="38" t="s">
        <v>63</v>
      </c>
      <c r="B6387" s="1"/>
      <c r="C6387" s="1"/>
      <c r="D6387" s="51"/>
      <c r="E6387" s="149" t="s">
        <v>64</v>
      </c>
      <c r="F6387" s="53"/>
      <c r="G6387" s="54" t="s">
        <v>247</v>
      </c>
      <c r="H6387" s="35">
        <v>485.01</v>
      </c>
      <c r="I6387" s="1"/>
      <c r="J6387" s="1"/>
      <c r="K6387" s="3">
        <f t="shared" si="102"/>
        <v>485.01</v>
      </c>
      <c r="L6387" s="41">
        <v>44196</v>
      </c>
      <c r="M6387" s="56"/>
      <c r="N6387" s="1"/>
      <c r="O6387" s="1"/>
      <c r="P6387" s="57"/>
      <c r="Q6387" s="39" t="s">
        <v>54</v>
      </c>
      <c r="R6387" s="68"/>
    </row>
    <row r="6388" spans="1:18" ht="12.75" customHeight="1" x14ac:dyDescent="0.2">
      <c r="A6388" s="38" t="s">
        <v>63</v>
      </c>
      <c r="B6388" s="1"/>
      <c r="C6388" s="1"/>
      <c r="D6388" s="51"/>
      <c r="E6388" s="149" t="s">
        <v>64</v>
      </c>
      <c r="F6388" s="53"/>
      <c r="G6388" s="54" t="s">
        <v>2618</v>
      </c>
      <c r="H6388" s="35">
        <v>482.15</v>
      </c>
      <c r="I6388" s="1"/>
      <c r="J6388" s="1"/>
      <c r="K6388" s="3">
        <f t="shared" si="102"/>
        <v>482.15</v>
      </c>
      <c r="L6388" s="41">
        <v>44358</v>
      </c>
      <c r="M6388" s="56"/>
      <c r="N6388" s="1"/>
      <c r="O6388" s="1"/>
      <c r="P6388" s="57"/>
      <c r="Q6388" s="39" t="s">
        <v>54</v>
      </c>
      <c r="R6388" s="68"/>
    </row>
    <row r="6389" spans="1:18" ht="12.75" customHeight="1" x14ac:dyDescent="0.2">
      <c r="A6389" s="38" t="s">
        <v>1434</v>
      </c>
      <c r="B6389" s="42"/>
      <c r="C6389" s="42"/>
      <c r="D6389" s="38"/>
      <c r="E6389" s="42" t="s">
        <v>1435</v>
      </c>
      <c r="F6389" s="38"/>
      <c r="G6389" s="40" t="s">
        <v>8764</v>
      </c>
      <c r="H6389" s="3">
        <v>479.73</v>
      </c>
      <c r="I6389" s="3"/>
      <c r="J6389" s="3"/>
      <c r="K6389" s="3">
        <f t="shared" si="102"/>
        <v>479.73</v>
      </c>
      <c r="L6389" s="41">
        <v>44537</v>
      </c>
      <c r="M6389" s="39"/>
      <c r="N6389" s="42"/>
      <c r="O6389" s="42"/>
      <c r="P6389" s="60"/>
      <c r="Q6389" s="42" t="s">
        <v>243</v>
      </c>
      <c r="R6389" s="68"/>
    </row>
    <row r="6390" spans="1:18" ht="12.75" customHeight="1" x14ac:dyDescent="0.2">
      <c r="A6390" s="38" t="s">
        <v>63</v>
      </c>
      <c r="B6390" s="1"/>
      <c r="C6390" s="1"/>
      <c r="D6390" s="51"/>
      <c r="E6390" s="149" t="s">
        <v>64</v>
      </c>
      <c r="F6390" s="53"/>
      <c r="G6390" s="54" t="s">
        <v>814</v>
      </c>
      <c r="H6390" s="35">
        <v>476</v>
      </c>
      <c r="I6390" s="1"/>
      <c r="J6390" s="1"/>
      <c r="K6390" s="3">
        <f t="shared" si="102"/>
        <v>476</v>
      </c>
      <c r="L6390" s="41">
        <v>44267</v>
      </c>
      <c r="M6390" s="56"/>
      <c r="N6390" s="1"/>
      <c r="O6390" s="1"/>
      <c r="P6390" s="57"/>
      <c r="Q6390" s="39" t="s">
        <v>54</v>
      </c>
      <c r="R6390" s="68"/>
    </row>
    <row r="6391" spans="1:18" ht="12.75" customHeight="1" x14ac:dyDescent="0.2">
      <c r="A6391" s="38" t="s">
        <v>63</v>
      </c>
      <c r="B6391" s="1"/>
      <c r="C6391" s="1"/>
      <c r="D6391" s="51"/>
      <c r="E6391" s="149" t="s">
        <v>64</v>
      </c>
      <c r="F6391" s="53"/>
      <c r="G6391" s="54" t="s">
        <v>1648</v>
      </c>
      <c r="H6391" s="35">
        <v>476</v>
      </c>
      <c r="I6391" s="1"/>
      <c r="J6391" s="1"/>
      <c r="K6391" s="3">
        <f t="shared" si="102"/>
        <v>476</v>
      </c>
      <c r="L6391" s="41">
        <v>44301</v>
      </c>
      <c r="M6391" s="56"/>
      <c r="N6391" s="1"/>
      <c r="O6391" s="1"/>
      <c r="P6391" s="57"/>
      <c r="Q6391" s="39" t="s">
        <v>54</v>
      </c>
      <c r="R6391" s="68"/>
    </row>
    <row r="6392" spans="1:18" ht="12.75" customHeight="1" x14ac:dyDescent="0.2">
      <c r="A6392" s="38" t="s">
        <v>63</v>
      </c>
      <c r="B6392" s="1"/>
      <c r="C6392" s="1"/>
      <c r="D6392" s="51"/>
      <c r="E6392" s="149" t="s">
        <v>64</v>
      </c>
      <c r="F6392" s="53"/>
      <c r="G6392" s="54" t="s">
        <v>1676</v>
      </c>
      <c r="H6392" s="35">
        <v>476</v>
      </c>
      <c r="I6392" s="1"/>
      <c r="J6392" s="1"/>
      <c r="K6392" s="3">
        <f t="shared" si="102"/>
        <v>476</v>
      </c>
      <c r="L6392" s="41">
        <v>44302</v>
      </c>
      <c r="M6392" s="56"/>
      <c r="N6392" s="1"/>
      <c r="O6392" s="1"/>
      <c r="P6392" s="57"/>
      <c r="Q6392" s="39" t="s">
        <v>54</v>
      </c>
      <c r="R6392" s="68"/>
    </row>
    <row r="6393" spans="1:18" ht="12.75" customHeight="1" x14ac:dyDescent="0.2">
      <c r="A6393" s="38" t="s">
        <v>63</v>
      </c>
      <c r="B6393" s="1"/>
      <c r="C6393" s="1"/>
      <c r="D6393" s="51"/>
      <c r="E6393" s="149" t="s">
        <v>64</v>
      </c>
      <c r="F6393" s="53"/>
      <c r="G6393" s="54" t="s">
        <v>1677</v>
      </c>
      <c r="H6393" s="35">
        <v>476</v>
      </c>
      <c r="I6393" s="1"/>
      <c r="J6393" s="1"/>
      <c r="K6393" s="3">
        <f t="shared" si="102"/>
        <v>476</v>
      </c>
      <c r="L6393" s="41">
        <v>44302</v>
      </c>
      <c r="M6393" s="56"/>
      <c r="N6393" s="1"/>
      <c r="O6393" s="1"/>
      <c r="P6393" s="57"/>
      <c r="Q6393" s="39" t="s">
        <v>54</v>
      </c>
      <c r="R6393" s="68"/>
    </row>
    <row r="6394" spans="1:18" ht="12.75" customHeight="1" x14ac:dyDescent="0.2">
      <c r="A6394" s="38" t="s">
        <v>63</v>
      </c>
      <c r="B6394" s="1"/>
      <c r="C6394" s="1"/>
      <c r="D6394" s="51"/>
      <c r="E6394" s="149" t="s">
        <v>64</v>
      </c>
      <c r="F6394" s="53"/>
      <c r="G6394" s="54" t="s">
        <v>1678</v>
      </c>
      <c r="H6394" s="35">
        <v>476</v>
      </c>
      <c r="I6394" s="1"/>
      <c r="J6394" s="1"/>
      <c r="K6394" s="3">
        <f t="shared" si="102"/>
        <v>476</v>
      </c>
      <c r="L6394" s="41">
        <v>44302</v>
      </c>
      <c r="M6394" s="56"/>
      <c r="N6394" s="1"/>
      <c r="O6394" s="1"/>
      <c r="P6394" s="57"/>
      <c r="Q6394" s="39" t="s">
        <v>54</v>
      </c>
      <c r="R6394" s="68"/>
    </row>
    <row r="6395" spans="1:18" ht="12.75" customHeight="1" x14ac:dyDescent="0.2">
      <c r="A6395" s="38" t="s">
        <v>63</v>
      </c>
      <c r="B6395" s="1"/>
      <c r="C6395" s="1"/>
      <c r="D6395" s="51"/>
      <c r="E6395" s="149" t="s">
        <v>64</v>
      </c>
      <c r="F6395" s="53"/>
      <c r="G6395" s="54" t="s">
        <v>2697</v>
      </c>
      <c r="H6395" s="35">
        <v>476</v>
      </c>
      <c r="I6395" s="1"/>
      <c r="J6395" s="1"/>
      <c r="K6395" s="3">
        <f t="shared" si="102"/>
        <v>476</v>
      </c>
      <c r="L6395" s="41">
        <v>44369</v>
      </c>
      <c r="M6395" s="56"/>
      <c r="N6395" s="1"/>
      <c r="O6395" s="1"/>
      <c r="P6395" s="57"/>
      <c r="Q6395" s="39" t="s">
        <v>54</v>
      </c>
      <c r="R6395" s="68"/>
    </row>
    <row r="6396" spans="1:18" ht="12.75" customHeight="1" x14ac:dyDescent="0.2">
      <c r="A6396" s="38" t="s">
        <v>63</v>
      </c>
      <c r="B6396" s="1"/>
      <c r="C6396" s="1"/>
      <c r="D6396" s="51"/>
      <c r="E6396" s="149" t="s">
        <v>64</v>
      </c>
      <c r="F6396" s="53"/>
      <c r="G6396" s="54" t="s">
        <v>2698</v>
      </c>
      <c r="H6396" s="35">
        <v>476</v>
      </c>
      <c r="I6396" s="1"/>
      <c r="J6396" s="1"/>
      <c r="K6396" s="3">
        <f t="shared" si="102"/>
        <v>476</v>
      </c>
      <c r="L6396" s="41">
        <v>44369</v>
      </c>
      <c r="M6396" s="56"/>
      <c r="N6396" s="1"/>
      <c r="O6396" s="1"/>
      <c r="P6396" s="57"/>
      <c r="Q6396" s="39" t="s">
        <v>54</v>
      </c>
      <c r="R6396" s="68"/>
    </row>
    <row r="6397" spans="1:18" ht="12.75" customHeight="1" x14ac:dyDescent="0.2">
      <c r="A6397" s="38" t="s">
        <v>63</v>
      </c>
      <c r="B6397" s="1"/>
      <c r="C6397" s="1"/>
      <c r="D6397" s="51"/>
      <c r="E6397" s="149" t="s">
        <v>64</v>
      </c>
      <c r="F6397" s="53"/>
      <c r="G6397" s="54" t="s">
        <v>3177</v>
      </c>
      <c r="H6397" s="35">
        <v>476</v>
      </c>
      <c r="I6397" s="1"/>
      <c r="J6397" s="1"/>
      <c r="K6397" s="3">
        <f t="shared" si="102"/>
        <v>476</v>
      </c>
      <c r="L6397" s="41">
        <v>44377</v>
      </c>
      <c r="M6397" s="56"/>
      <c r="N6397" s="1"/>
      <c r="O6397" s="1"/>
      <c r="P6397" s="57"/>
      <c r="Q6397" s="39" t="s">
        <v>54</v>
      </c>
      <c r="R6397" s="68"/>
    </row>
    <row r="6398" spans="1:18" ht="12.75" customHeight="1" x14ac:dyDescent="0.2">
      <c r="A6398" s="38" t="s">
        <v>63</v>
      </c>
      <c r="B6398" s="1"/>
      <c r="C6398" s="1"/>
      <c r="D6398" s="51"/>
      <c r="E6398" s="149" t="s">
        <v>64</v>
      </c>
      <c r="F6398" s="53"/>
      <c r="G6398" s="54" t="s">
        <v>3273</v>
      </c>
      <c r="H6398" s="35">
        <v>476</v>
      </c>
      <c r="I6398" s="1"/>
      <c r="J6398" s="1"/>
      <c r="K6398" s="3">
        <f t="shared" si="102"/>
        <v>476</v>
      </c>
      <c r="L6398" s="41">
        <v>44382</v>
      </c>
      <c r="M6398" s="56"/>
      <c r="N6398" s="1"/>
      <c r="O6398" s="1"/>
      <c r="P6398" s="57"/>
      <c r="Q6398" s="39" t="s">
        <v>54</v>
      </c>
      <c r="R6398" s="68"/>
    </row>
    <row r="6399" spans="1:18" ht="12.75" customHeight="1" x14ac:dyDescent="0.2">
      <c r="A6399" s="38" t="s">
        <v>63</v>
      </c>
      <c r="B6399" s="1"/>
      <c r="C6399" s="1"/>
      <c r="D6399" s="51"/>
      <c r="E6399" s="149" t="s">
        <v>64</v>
      </c>
      <c r="F6399" s="53"/>
      <c r="G6399" s="54" t="s">
        <v>3348</v>
      </c>
      <c r="H6399" s="35">
        <v>476</v>
      </c>
      <c r="I6399" s="1"/>
      <c r="J6399" s="1"/>
      <c r="K6399" s="3">
        <f t="shared" si="102"/>
        <v>476</v>
      </c>
      <c r="L6399" s="41">
        <v>44383</v>
      </c>
      <c r="M6399" s="56"/>
      <c r="N6399" s="1"/>
      <c r="O6399" s="1"/>
      <c r="P6399" s="57"/>
      <c r="Q6399" s="39" t="s">
        <v>54</v>
      </c>
      <c r="R6399" s="68"/>
    </row>
    <row r="6400" spans="1:18" ht="12.75" customHeight="1" x14ac:dyDescent="0.2">
      <c r="A6400" s="38" t="s">
        <v>63</v>
      </c>
      <c r="B6400" s="1"/>
      <c r="C6400" s="1"/>
      <c r="D6400" s="51"/>
      <c r="E6400" s="149" t="s">
        <v>64</v>
      </c>
      <c r="F6400" s="53"/>
      <c r="G6400" s="54" t="s">
        <v>14256</v>
      </c>
      <c r="H6400" s="35">
        <v>470.75</v>
      </c>
      <c r="I6400" s="1"/>
      <c r="J6400" s="1"/>
      <c r="K6400" s="3">
        <f t="shared" si="102"/>
        <v>470.75</v>
      </c>
      <c r="L6400" s="41">
        <v>44750</v>
      </c>
      <c r="M6400" s="56"/>
      <c r="N6400" s="1"/>
      <c r="O6400" s="1"/>
      <c r="P6400" s="57"/>
      <c r="Q6400" s="39" t="s">
        <v>54</v>
      </c>
      <c r="R6400" s="68"/>
    </row>
    <row r="6401" spans="1:18" ht="12.75" customHeight="1" x14ac:dyDescent="0.2">
      <c r="A6401" s="38" t="s">
        <v>63</v>
      </c>
      <c r="B6401" s="1"/>
      <c r="C6401" s="1"/>
      <c r="D6401" s="51"/>
      <c r="E6401" s="149" t="s">
        <v>64</v>
      </c>
      <c r="F6401" s="53"/>
      <c r="G6401" s="54" t="s">
        <v>13392</v>
      </c>
      <c r="H6401" s="35">
        <v>462.46</v>
      </c>
      <c r="I6401" s="1"/>
      <c r="J6401" s="1"/>
      <c r="K6401" s="3">
        <f t="shared" si="102"/>
        <v>462.46</v>
      </c>
      <c r="L6401" s="41">
        <v>44699</v>
      </c>
      <c r="M6401" s="56"/>
      <c r="N6401" s="1"/>
      <c r="O6401" s="1"/>
      <c r="P6401" s="57"/>
      <c r="Q6401" s="39" t="s">
        <v>54</v>
      </c>
      <c r="R6401" s="68"/>
    </row>
    <row r="6402" spans="1:18" ht="12.75" customHeight="1" x14ac:dyDescent="0.2">
      <c r="A6402" s="38" t="s">
        <v>22932</v>
      </c>
      <c r="B6402" s="39" t="s">
        <v>22933</v>
      </c>
      <c r="C6402" s="39" t="s">
        <v>22934</v>
      </c>
      <c r="D6402" s="38">
        <v>510400</v>
      </c>
      <c r="E6402" s="39" t="s">
        <v>2274</v>
      </c>
      <c r="F6402" s="38">
        <v>8266021375</v>
      </c>
      <c r="G6402" s="40" t="s">
        <v>22935</v>
      </c>
      <c r="H6402" s="2">
        <v>450</v>
      </c>
      <c r="I6402" s="2"/>
      <c r="J6402" s="2">
        <v>81</v>
      </c>
      <c r="K6402" s="3">
        <f t="shared" si="102"/>
        <v>531</v>
      </c>
      <c r="L6402" s="41">
        <v>45429.729166666664</v>
      </c>
      <c r="M6402" s="39">
        <v>1251225314</v>
      </c>
      <c r="N6402" s="39" t="s">
        <v>1933</v>
      </c>
      <c r="O6402" s="40"/>
      <c r="P6402" s="41"/>
      <c r="Q6402" s="62" t="s">
        <v>25</v>
      </c>
      <c r="R6402" s="68"/>
    </row>
    <row r="6403" spans="1:18" ht="12.75" customHeight="1" x14ac:dyDescent="0.2">
      <c r="A6403" s="38">
        <v>25</v>
      </c>
      <c r="B6403" s="39" t="s">
        <v>18002</v>
      </c>
      <c r="C6403" s="39" t="s">
        <v>18003</v>
      </c>
      <c r="D6403" s="38">
        <v>703046</v>
      </c>
      <c r="E6403" s="42" t="s">
        <v>678</v>
      </c>
      <c r="F6403" s="38">
        <v>8266016977</v>
      </c>
      <c r="G6403" s="40" t="s">
        <v>18004</v>
      </c>
      <c r="H6403" s="2">
        <v>448</v>
      </c>
      <c r="I6403" s="2"/>
      <c r="J6403" s="2">
        <v>0</v>
      </c>
      <c r="K6403" s="3">
        <f t="shared" si="102"/>
        <v>448</v>
      </c>
      <c r="L6403" s="41">
        <v>44972.729166666664</v>
      </c>
      <c r="M6403" s="39">
        <v>3445034849</v>
      </c>
      <c r="N6403" s="39" t="s">
        <v>8899</v>
      </c>
      <c r="O6403" s="40" t="s">
        <v>17094</v>
      </c>
      <c r="P6403" s="41">
        <v>45000</v>
      </c>
      <c r="Q6403" s="42" t="s">
        <v>8901</v>
      </c>
      <c r="R6403" s="68"/>
    </row>
    <row r="6404" spans="1:18" ht="12.75" customHeight="1" x14ac:dyDescent="0.2">
      <c r="A6404" s="38" t="s">
        <v>15090</v>
      </c>
      <c r="B6404" s="42" t="s">
        <v>15091</v>
      </c>
      <c r="C6404" s="42" t="s">
        <v>15092</v>
      </c>
      <c r="D6404" s="38">
        <v>703046</v>
      </c>
      <c r="E6404" s="42" t="s">
        <v>678</v>
      </c>
      <c r="F6404" s="38">
        <v>8266014993</v>
      </c>
      <c r="G6404" s="40" t="s">
        <v>15093</v>
      </c>
      <c r="H6404" s="3">
        <v>447</v>
      </c>
      <c r="I6404" s="3"/>
      <c r="J6404" s="3">
        <v>0</v>
      </c>
      <c r="K6404" s="3">
        <f t="shared" si="102"/>
        <v>447</v>
      </c>
      <c r="L6404" s="41">
        <v>44779.729166666664</v>
      </c>
      <c r="M6404" s="39">
        <v>3445014744</v>
      </c>
      <c r="N6404" s="42" t="s">
        <v>315</v>
      </c>
      <c r="O6404" s="42" t="s">
        <v>15094</v>
      </c>
      <c r="P6404" s="60">
        <v>44812</v>
      </c>
      <c r="Q6404" s="42" t="s">
        <v>243</v>
      </c>
      <c r="R6404" s="68"/>
    </row>
    <row r="6405" spans="1:18" ht="12.75" customHeight="1" x14ac:dyDescent="0.2">
      <c r="A6405" s="38" t="s">
        <v>63</v>
      </c>
      <c r="B6405" s="1"/>
      <c r="C6405" s="1"/>
      <c r="D6405" s="51"/>
      <c r="E6405" s="149" t="s">
        <v>64</v>
      </c>
      <c r="F6405" s="53"/>
      <c r="G6405" s="54" t="s">
        <v>15537</v>
      </c>
      <c r="H6405" s="35">
        <v>447</v>
      </c>
      <c r="I6405" s="1"/>
      <c r="J6405" s="1"/>
      <c r="K6405" s="3">
        <f t="shared" si="102"/>
        <v>447</v>
      </c>
      <c r="L6405" s="41">
        <v>44833</v>
      </c>
      <c r="M6405" s="56"/>
      <c r="N6405" s="1"/>
      <c r="O6405" s="1"/>
      <c r="P6405" s="57"/>
      <c r="Q6405" s="39" t="s">
        <v>54</v>
      </c>
      <c r="R6405" s="68"/>
    </row>
    <row r="6406" spans="1:18" ht="12.75" customHeight="1" x14ac:dyDescent="0.2">
      <c r="A6406" s="38" t="s">
        <v>18847</v>
      </c>
      <c r="B6406" s="39" t="s">
        <v>18848</v>
      </c>
      <c r="C6406" s="39" t="s">
        <v>18849</v>
      </c>
      <c r="D6406" s="38">
        <v>703046</v>
      </c>
      <c r="E6406" s="42" t="s">
        <v>678</v>
      </c>
      <c r="F6406" s="38">
        <v>8266017236</v>
      </c>
      <c r="G6406" s="40" t="s">
        <v>18850</v>
      </c>
      <c r="H6406" s="2">
        <v>447</v>
      </c>
      <c r="I6406" s="2"/>
      <c r="J6406" s="2">
        <v>0</v>
      </c>
      <c r="K6406" s="3">
        <f t="shared" ref="K6406:K6469" si="103">SUM(H6406:J6406)</f>
        <v>447</v>
      </c>
      <c r="L6406" s="41">
        <v>45019.729166666664</v>
      </c>
      <c r="M6406" s="39">
        <v>1218719204</v>
      </c>
      <c r="N6406" s="39" t="s">
        <v>3282</v>
      </c>
      <c r="O6406" s="40" t="s">
        <v>18851</v>
      </c>
      <c r="P6406" s="41">
        <v>45092</v>
      </c>
      <c r="Q6406" s="42" t="s">
        <v>2417</v>
      </c>
      <c r="R6406" s="68"/>
    </row>
    <row r="6407" spans="1:18" ht="12.75" customHeight="1" x14ac:dyDescent="0.2">
      <c r="A6407" s="38" t="s">
        <v>20923</v>
      </c>
      <c r="B6407" s="39" t="s">
        <v>20924</v>
      </c>
      <c r="C6407" s="39" t="s">
        <v>20925</v>
      </c>
      <c r="D6407" s="38">
        <v>703046</v>
      </c>
      <c r="E6407" s="87" t="s">
        <v>678</v>
      </c>
      <c r="F6407" s="38">
        <v>8266019797</v>
      </c>
      <c r="G6407" s="40" t="s">
        <v>20926</v>
      </c>
      <c r="H6407" s="2">
        <v>447</v>
      </c>
      <c r="I6407" s="2"/>
      <c r="J6407" s="2">
        <v>0</v>
      </c>
      <c r="K6407" s="3">
        <f t="shared" si="103"/>
        <v>447</v>
      </c>
      <c r="L6407" s="41">
        <v>45194.729166666664</v>
      </c>
      <c r="M6407" s="39">
        <v>1218737827</v>
      </c>
      <c r="N6407" s="39" t="s">
        <v>20138</v>
      </c>
      <c r="O6407" s="40" t="s">
        <v>20927</v>
      </c>
      <c r="P6407" s="41">
        <v>45245</v>
      </c>
      <c r="Q6407" s="62" t="s">
        <v>17</v>
      </c>
      <c r="R6407" s="68"/>
    </row>
    <row r="6408" spans="1:18" ht="12.75" customHeight="1" x14ac:dyDescent="0.2">
      <c r="A6408" s="38" t="s">
        <v>63</v>
      </c>
      <c r="B6408" s="1"/>
      <c r="C6408" s="1"/>
      <c r="D6408" s="51"/>
      <c r="E6408" s="149" t="s">
        <v>64</v>
      </c>
      <c r="F6408" s="53"/>
      <c r="G6408" s="54" t="s">
        <v>643</v>
      </c>
      <c r="H6408" s="35">
        <v>443.3</v>
      </c>
      <c r="I6408" s="1"/>
      <c r="J6408" s="1"/>
      <c r="K6408" s="3">
        <f t="shared" si="103"/>
        <v>443.3</v>
      </c>
      <c r="L6408" s="41">
        <v>44251</v>
      </c>
      <c r="M6408" s="56"/>
      <c r="N6408" s="1"/>
      <c r="O6408" s="1"/>
      <c r="P6408" s="57"/>
      <c r="Q6408" s="39" t="s">
        <v>54</v>
      </c>
      <c r="R6408" s="68"/>
    </row>
    <row r="6409" spans="1:18" ht="12.75" customHeight="1" x14ac:dyDescent="0.2">
      <c r="A6409" s="38" t="s">
        <v>22261</v>
      </c>
      <c r="B6409" s="39" t="s">
        <v>22262</v>
      </c>
      <c r="C6409" s="39" t="s">
        <v>22263</v>
      </c>
      <c r="D6409" s="38">
        <v>703046</v>
      </c>
      <c r="E6409" s="87" t="s">
        <v>678</v>
      </c>
      <c r="F6409" s="38">
        <v>8266020787</v>
      </c>
      <c r="G6409" s="40" t="s">
        <v>22264</v>
      </c>
      <c r="H6409" s="2">
        <v>443</v>
      </c>
      <c r="I6409" s="2"/>
      <c r="J6409" s="2">
        <v>0</v>
      </c>
      <c r="K6409" s="3">
        <f t="shared" si="103"/>
        <v>443</v>
      </c>
      <c r="L6409" s="41">
        <v>45357.729166666664</v>
      </c>
      <c r="M6409" s="39">
        <v>3569301022</v>
      </c>
      <c r="N6409" s="39" t="s">
        <v>18463</v>
      </c>
      <c r="O6409" s="40" t="s">
        <v>22260</v>
      </c>
      <c r="P6409" s="41">
        <v>45389</v>
      </c>
      <c r="Q6409" s="62" t="s">
        <v>29</v>
      </c>
      <c r="R6409" s="68"/>
    </row>
    <row r="6410" spans="1:18" ht="12.75" customHeight="1" x14ac:dyDescent="0.2">
      <c r="A6410" s="38" t="s">
        <v>22265</v>
      </c>
      <c r="B6410" s="39" t="s">
        <v>22266</v>
      </c>
      <c r="C6410" s="39" t="s">
        <v>22267</v>
      </c>
      <c r="D6410" s="38">
        <v>703046</v>
      </c>
      <c r="E6410" s="87" t="s">
        <v>678</v>
      </c>
      <c r="F6410" s="38">
        <v>8266020113</v>
      </c>
      <c r="G6410" s="40" t="s">
        <v>22268</v>
      </c>
      <c r="H6410" s="2">
        <v>443</v>
      </c>
      <c r="I6410" s="2"/>
      <c r="J6410" s="2">
        <v>0</v>
      </c>
      <c r="K6410" s="3">
        <f t="shared" si="103"/>
        <v>443</v>
      </c>
      <c r="L6410" s="41">
        <v>45353.729166666664</v>
      </c>
      <c r="M6410" s="39">
        <v>3569301025</v>
      </c>
      <c r="N6410" s="39" t="s">
        <v>18453</v>
      </c>
      <c r="O6410" s="40" t="s">
        <v>22269</v>
      </c>
      <c r="P6410" s="41">
        <v>45386</v>
      </c>
      <c r="Q6410" s="62" t="s">
        <v>21</v>
      </c>
      <c r="R6410" s="68"/>
    </row>
    <row r="6411" spans="1:18" ht="12.75" customHeight="1" x14ac:dyDescent="0.2">
      <c r="A6411" s="38" t="s">
        <v>63</v>
      </c>
      <c r="B6411" s="1"/>
      <c r="C6411" s="1"/>
      <c r="D6411" s="51"/>
      <c r="E6411" s="149" t="s">
        <v>64</v>
      </c>
      <c r="F6411" s="53"/>
      <c r="G6411" s="54" t="s">
        <v>12486</v>
      </c>
      <c r="H6411" s="35">
        <v>442</v>
      </c>
      <c r="I6411" s="1"/>
      <c r="J6411" s="1"/>
      <c r="K6411" s="3">
        <f t="shared" si="103"/>
        <v>442</v>
      </c>
      <c r="L6411" s="41">
        <v>44660</v>
      </c>
      <c r="M6411" s="56"/>
      <c r="N6411" s="1"/>
      <c r="O6411" s="1"/>
      <c r="P6411" s="57"/>
      <c r="Q6411" s="39" t="s">
        <v>54</v>
      </c>
      <c r="R6411" s="68"/>
    </row>
    <row r="6412" spans="1:18" ht="12.75" customHeight="1" x14ac:dyDescent="0.2">
      <c r="A6412" s="38" t="s">
        <v>63</v>
      </c>
      <c r="B6412" s="1"/>
      <c r="C6412" s="1"/>
      <c r="D6412" s="51"/>
      <c r="E6412" s="149" t="s">
        <v>64</v>
      </c>
      <c r="F6412" s="53"/>
      <c r="G6412" s="54" t="s">
        <v>993</v>
      </c>
      <c r="H6412" s="35">
        <v>430</v>
      </c>
      <c r="I6412" s="1"/>
      <c r="J6412" s="1"/>
      <c r="K6412" s="3">
        <f t="shared" si="103"/>
        <v>430</v>
      </c>
      <c r="L6412" s="41">
        <v>44272</v>
      </c>
      <c r="M6412" s="56"/>
      <c r="N6412" s="1"/>
      <c r="O6412" s="1"/>
      <c r="P6412" s="57"/>
      <c r="Q6412" s="39" t="s">
        <v>54</v>
      </c>
      <c r="R6412" s="68"/>
    </row>
    <row r="6413" spans="1:18" ht="12.75" customHeight="1" x14ac:dyDescent="0.2">
      <c r="A6413" s="38" t="s">
        <v>63</v>
      </c>
      <c r="B6413" s="1"/>
      <c r="C6413" s="1"/>
      <c r="D6413" s="51"/>
      <c r="E6413" s="149" t="s">
        <v>64</v>
      </c>
      <c r="F6413" s="53"/>
      <c r="G6413" s="54" t="s">
        <v>14256</v>
      </c>
      <c r="H6413" s="35">
        <v>429.87</v>
      </c>
      <c r="I6413" s="1"/>
      <c r="J6413" s="1"/>
      <c r="K6413" s="3">
        <f t="shared" si="103"/>
        <v>429.87</v>
      </c>
      <c r="L6413" s="41">
        <v>44750</v>
      </c>
      <c r="M6413" s="56"/>
      <c r="N6413" s="1"/>
      <c r="O6413" s="1"/>
      <c r="P6413" s="57"/>
      <c r="Q6413" s="39" t="s">
        <v>54</v>
      </c>
      <c r="R6413" s="68"/>
    </row>
    <row r="6414" spans="1:18" ht="12.75" customHeight="1" x14ac:dyDescent="0.2">
      <c r="A6414" s="38" t="s">
        <v>63</v>
      </c>
      <c r="B6414" s="1"/>
      <c r="C6414" s="1"/>
      <c r="D6414" s="51"/>
      <c r="E6414" s="149" t="s">
        <v>64</v>
      </c>
      <c r="F6414" s="53"/>
      <c r="G6414" s="54" t="s">
        <v>3754</v>
      </c>
      <c r="H6414" s="35">
        <v>425</v>
      </c>
      <c r="I6414" s="1"/>
      <c r="J6414" s="1"/>
      <c r="K6414" s="3">
        <f t="shared" si="103"/>
        <v>425</v>
      </c>
      <c r="L6414" s="41">
        <v>44391</v>
      </c>
      <c r="M6414" s="56"/>
      <c r="N6414" s="1"/>
      <c r="O6414" s="1"/>
      <c r="P6414" s="57"/>
      <c r="Q6414" s="39" t="s">
        <v>54</v>
      </c>
      <c r="R6414" s="68"/>
    </row>
    <row r="6415" spans="1:18" ht="12.75" customHeight="1" x14ac:dyDescent="0.2">
      <c r="A6415" s="38" t="s">
        <v>63</v>
      </c>
      <c r="B6415" s="1"/>
      <c r="C6415" s="1"/>
      <c r="D6415" s="51"/>
      <c r="E6415" s="149" t="s">
        <v>64</v>
      </c>
      <c r="F6415" s="53"/>
      <c r="G6415" s="54" t="s">
        <v>3756</v>
      </c>
      <c r="H6415" s="35">
        <v>425</v>
      </c>
      <c r="I6415" s="1"/>
      <c r="J6415" s="1"/>
      <c r="K6415" s="3">
        <f t="shared" si="103"/>
        <v>425</v>
      </c>
      <c r="L6415" s="41">
        <v>44391</v>
      </c>
      <c r="M6415" s="56"/>
      <c r="N6415" s="1"/>
      <c r="O6415" s="1"/>
      <c r="P6415" s="57"/>
      <c r="Q6415" s="39" t="s">
        <v>54</v>
      </c>
      <c r="R6415" s="68"/>
    </row>
    <row r="6416" spans="1:18" ht="12.75" customHeight="1" x14ac:dyDescent="0.2">
      <c r="A6416" s="38" t="s">
        <v>20569</v>
      </c>
      <c r="B6416" s="39" t="s">
        <v>20570</v>
      </c>
      <c r="C6416" s="39" t="s">
        <v>20571</v>
      </c>
      <c r="D6416" s="38">
        <v>703046</v>
      </c>
      <c r="E6416" s="87" t="s">
        <v>678</v>
      </c>
      <c r="F6416" s="38">
        <v>8266019246</v>
      </c>
      <c r="G6416" s="40" t="s">
        <v>20572</v>
      </c>
      <c r="H6416" s="2">
        <v>420</v>
      </c>
      <c r="I6416" s="2"/>
      <c r="J6416" s="2">
        <v>0</v>
      </c>
      <c r="K6416" s="3">
        <f t="shared" si="103"/>
        <v>420</v>
      </c>
      <c r="L6416" s="41">
        <v>45172.729166666664</v>
      </c>
      <c r="M6416" s="39">
        <v>1218734293</v>
      </c>
      <c r="N6416" s="39" t="s">
        <v>19303</v>
      </c>
      <c r="O6416" s="40" t="s">
        <v>20568</v>
      </c>
      <c r="P6416" s="41">
        <v>45206</v>
      </c>
      <c r="Q6416" s="62" t="s">
        <v>19</v>
      </c>
      <c r="R6416" s="68"/>
    </row>
    <row r="6417" spans="1:18" ht="12.75" customHeight="1" x14ac:dyDescent="0.2">
      <c r="A6417" s="38" t="s">
        <v>63</v>
      </c>
      <c r="B6417" s="1"/>
      <c r="C6417" s="1"/>
      <c r="D6417" s="51"/>
      <c r="E6417" s="149" t="s">
        <v>64</v>
      </c>
      <c r="F6417" s="53"/>
      <c r="G6417" s="54" t="s">
        <v>15380</v>
      </c>
      <c r="H6417" s="35">
        <v>417.07</v>
      </c>
      <c r="I6417" s="1"/>
      <c r="J6417" s="1"/>
      <c r="K6417" s="3">
        <f t="shared" si="103"/>
        <v>417.07</v>
      </c>
      <c r="L6417" s="41">
        <v>44819</v>
      </c>
      <c r="M6417" s="56"/>
      <c r="N6417" s="1"/>
      <c r="O6417" s="1"/>
      <c r="P6417" s="57"/>
      <c r="Q6417" s="39" t="s">
        <v>54</v>
      </c>
      <c r="R6417" s="68"/>
    </row>
    <row r="6418" spans="1:18" ht="12.75" customHeight="1" x14ac:dyDescent="0.2">
      <c r="A6418" s="38" t="s">
        <v>15095</v>
      </c>
      <c r="B6418" s="42" t="s">
        <v>15096</v>
      </c>
      <c r="C6418" s="42" t="s">
        <v>15097</v>
      </c>
      <c r="D6418" s="38">
        <v>703046</v>
      </c>
      <c r="E6418" s="42" t="s">
        <v>678</v>
      </c>
      <c r="F6418" s="38">
        <v>8266015646</v>
      </c>
      <c r="G6418" s="40" t="s">
        <v>15098</v>
      </c>
      <c r="H6418" s="3">
        <v>415</v>
      </c>
      <c r="I6418" s="3"/>
      <c r="J6418" s="3">
        <v>0</v>
      </c>
      <c r="K6418" s="3">
        <f t="shared" si="103"/>
        <v>415</v>
      </c>
      <c r="L6418" s="41">
        <v>44786.729166666664</v>
      </c>
      <c r="M6418" s="39">
        <v>3445014745</v>
      </c>
      <c r="N6418" s="42" t="s">
        <v>315</v>
      </c>
      <c r="O6418" s="42" t="s">
        <v>15099</v>
      </c>
      <c r="P6418" s="60">
        <v>44819</v>
      </c>
      <c r="Q6418" s="42" t="s">
        <v>243</v>
      </c>
      <c r="R6418" s="68"/>
    </row>
    <row r="6419" spans="1:18" ht="12.75" customHeight="1" x14ac:dyDescent="0.2">
      <c r="A6419" s="38" t="s">
        <v>63</v>
      </c>
      <c r="B6419" s="1"/>
      <c r="C6419" s="1"/>
      <c r="D6419" s="51"/>
      <c r="E6419" s="149" t="s">
        <v>64</v>
      </c>
      <c r="F6419" s="53"/>
      <c r="G6419" s="54" t="s">
        <v>14117</v>
      </c>
      <c r="H6419" s="35">
        <v>413</v>
      </c>
      <c r="I6419" s="1"/>
      <c r="J6419" s="1"/>
      <c r="K6419" s="3">
        <f t="shared" si="103"/>
        <v>413</v>
      </c>
      <c r="L6419" s="41">
        <v>44746</v>
      </c>
      <c r="M6419" s="56"/>
      <c r="N6419" s="1"/>
      <c r="O6419" s="1"/>
      <c r="P6419" s="57"/>
      <c r="Q6419" s="39" t="s">
        <v>54</v>
      </c>
      <c r="R6419" s="68"/>
    </row>
    <row r="6420" spans="1:18" ht="12.75" customHeight="1" x14ac:dyDescent="0.2">
      <c r="A6420" s="38" t="s">
        <v>16450</v>
      </c>
      <c r="B6420" s="39" t="s">
        <v>16451</v>
      </c>
      <c r="C6420" s="39" t="s">
        <v>16452</v>
      </c>
      <c r="D6420" s="38">
        <v>814805</v>
      </c>
      <c r="E6420" s="39" t="s">
        <v>111</v>
      </c>
      <c r="F6420" s="38">
        <v>8268010278</v>
      </c>
      <c r="G6420" s="40">
        <v>5310</v>
      </c>
      <c r="H6420" s="2">
        <v>412.71186440677968</v>
      </c>
      <c r="I6420" s="2"/>
      <c r="J6420" s="2">
        <v>74.288135593220346</v>
      </c>
      <c r="K6420" s="3">
        <f t="shared" si="103"/>
        <v>487</v>
      </c>
      <c r="L6420" s="41">
        <v>44888.729166666664</v>
      </c>
      <c r="M6420" s="39">
        <v>44317617</v>
      </c>
      <c r="N6420" s="39" t="s">
        <v>52</v>
      </c>
      <c r="O6420" s="40" t="s">
        <v>16449</v>
      </c>
      <c r="P6420" s="41">
        <v>44910</v>
      </c>
      <c r="Q6420" s="39" t="s">
        <v>54</v>
      </c>
      <c r="R6420" s="68"/>
    </row>
    <row r="6421" spans="1:18" ht="12.75" customHeight="1" x14ac:dyDescent="0.25">
      <c r="A6421" s="38" t="s">
        <v>7506</v>
      </c>
      <c r="B6421" s="1"/>
      <c r="C6421" s="1"/>
      <c r="D6421" s="51"/>
      <c r="E6421" s="82" t="s">
        <v>310</v>
      </c>
      <c r="F6421" s="53"/>
      <c r="G6421" s="54" t="s">
        <v>21085</v>
      </c>
      <c r="H6421" s="35">
        <v>410.84</v>
      </c>
      <c r="I6421" s="1"/>
      <c r="J6421" s="1"/>
      <c r="K6421" s="3">
        <f t="shared" si="103"/>
        <v>410.84</v>
      </c>
      <c r="L6421" s="41">
        <v>45253</v>
      </c>
      <c r="M6421" s="56"/>
      <c r="N6421" s="1"/>
      <c r="O6421" s="1"/>
      <c r="P6421" s="57"/>
      <c r="Q6421" s="42" t="s">
        <v>2417</v>
      </c>
      <c r="R6421" s="69"/>
    </row>
    <row r="6422" spans="1:18" ht="12.75" customHeight="1" x14ac:dyDescent="0.2">
      <c r="A6422" s="38" t="s">
        <v>63</v>
      </c>
      <c r="B6422" s="1"/>
      <c r="C6422" s="1"/>
      <c r="D6422" s="51"/>
      <c r="E6422" s="149" t="s">
        <v>64</v>
      </c>
      <c r="F6422" s="53"/>
      <c r="G6422" s="54" t="s">
        <v>14411</v>
      </c>
      <c r="H6422" s="35">
        <v>400</v>
      </c>
      <c r="I6422" s="1"/>
      <c r="J6422" s="1"/>
      <c r="K6422" s="3">
        <f t="shared" si="103"/>
        <v>400</v>
      </c>
      <c r="L6422" s="41">
        <v>44760</v>
      </c>
      <c r="M6422" s="56"/>
      <c r="N6422" s="1"/>
      <c r="O6422" s="1"/>
      <c r="P6422" s="57"/>
      <c r="Q6422" s="39" t="s">
        <v>54</v>
      </c>
      <c r="R6422" s="68"/>
    </row>
    <row r="6423" spans="1:18" ht="12.75" customHeight="1" x14ac:dyDescent="0.2">
      <c r="A6423" s="38" t="s">
        <v>21287</v>
      </c>
      <c r="B6423" s="39" t="s">
        <v>21288</v>
      </c>
      <c r="C6423" s="39" t="s">
        <v>21289</v>
      </c>
      <c r="D6423" s="38">
        <v>128635</v>
      </c>
      <c r="E6423" s="39" t="s">
        <v>989</v>
      </c>
      <c r="F6423" s="38">
        <v>8266020133</v>
      </c>
      <c r="G6423" s="40" t="s">
        <v>21290</v>
      </c>
      <c r="H6423" s="2">
        <v>400</v>
      </c>
      <c r="I6423" s="2"/>
      <c r="J6423" s="2">
        <v>72</v>
      </c>
      <c r="K6423" s="3">
        <f t="shared" si="103"/>
        <v>472</v>
      </c>
      <c r="L6423" s="41">
        <v>45240.729166666664</v>
      </c>
      <c r="M6423" s="39">
        <v>1246620068</v>
      </c>
      <c r="N6423" s="39" t="s">
        <v>18453</v>
      </c>
      <c r="O6423" s="40" t="s">
        <v>21257</v>
      </c>
      <c r="P6423" s="41">
        <v>45287</v>
      </c>
      <c r="Q6423" s="62" t="s">
        <v>21</v>
      </c>
      <c r="R6423" s="68"/>
    </row>
    <row r="6424" spans="1:18" ht="12.75" customHeight="1" x14ac:dyDescent="0.2">
      <c r="A6424" s="38" t="s">
        <v>63</v>
      </c>
      <c r="B6424" s="1"/>
      <c r="C6424" s="1"/>
      <c r="D6424" s="51"/>
      <c r="E6424" s="149" t="s">
        <v>64</v>
      </c>
      <c r="F6424" s="53"/>
      <c r="G6424" s="54" t="s">
        <v>162</v>
      </c>
      <c r="H6424" s="35">
        <v>392</v>
      </c>
      <c r="I6424" s="1"/>
      <c r="J6424" s="1"/>
      <c r="K6424" s="3">
        <f t="shared" si="103"/>
        <v>392</v>
      </c>
      <c r="L6424" s="41">
        <v>44169</v>
      </c>
      <c r="M6424" s="56"/>
      <c r="N6424" s="1"/>
      <c r="O6424" s="1"/>
      <c r="P6424" s="57"/>
      <c r="Q6424" s="39" t="s">
        <v>54</v>
      </c>
      <c r="R6424" s="68"/>
    </row>
    <row r="6425" spans="1:18" ht="12.75" customHeight="1" x14ac:dyDescent="0.2">
      <c r="A6425" s="38" t="s">
        <v>21663</v>
      </c>
      <c r="B6425" s="39" t="s">
        <v>21664</v>
      </c>
      <c r="C6425" s="39" t="s">
        <v>21665</v>
      </c>
      <c r="D6425" s="38">
        <v>703046</v>
      </c>
      <c r="E6425" s="87" t="s">
        <v>678</v>
      </c>
      <c r="F6425" s="38">
        <v>8266019246</v>
      </c>
      <c r="G6425" s="40" t="s">
        <v>21666</v>
      </c>
      <c r="H6425" s="2">
        <v>392</v>
      </c>
      <c r="I6425" s="2"/>
      <c r="J6425" s="2">
        <v>0</v>
      </c>
      <c r="K6425" s="3">
        <f t="shared" si="103"/>
        <v>392</v>
      </c>
      <c r="L6425" s="41">
        <v>45289.729166666664</v>
      </c>
      <c r="M6425" s="39">
        <v>1218743998</v>
      </c>
      <c r="N6425" s="39" t="s">
        <v>19303</v>
      </c>
      <c r="O6425" s="40" t="s">
        <v>21653</v>
      </c>
      <c r="P6425" s="41">
        <v>45322</v>
      </c>
      <c r="Q6425" s="62" t="s">
        <v>19</v>
      </c>
      <c r="R6425" s="68"/>
    </row>
    <row r="6426" spans="1:18" ht="12.75" customHeight="1" x14ac:dyDescent="0.2">
      <c r="A6426" s="38" t="s">
        <v>19409</v>
      </c>
      <c r="B6426" s="39" t="s">
        <v>19410</v>
      </c>
      <c r="C6426" s="39" t="s">
        <v>19411</v>
      </c>
      <c r="D6426" s="38">
        <v>703046</v>
      </c>
      <c r="E6426" s="42" t="s">
        <v>678</v>
      </c>
      <c r="F6426" s="38">
        <v>8266018306</v>
      </c>
      <c r="G6426" s="40" t="s">
        <v>19412</v>
      </c>
      <c r="H6426" s="2">
        <v>389</v>
      </c>
      <c r="I6426" s="2"/>
      <c r="J6426" s="2">
        <v>0</v>
      </c>
      <c r="K6426" s="3">
        <f t="shared" si="103"/>
        <v>389</v>
      </c>
      <c r="L6426" s="41">
        <v>45066.729166666664</v>
      </c>
      <c r="M6426" s="39">
        <v>1218723142</v>
      </c>
      <c r="N6426" s="39" t="s">
        <v>52</v>
      </c>
      <c r="O6426" s="40" t="s">
        <v>19408</v>
      </c>
      <c r="P6426" s="41">
        <v>45098</v>
      </c>
      <c r="Q6426" s="39" t="s">
        <v>54</v>
      </c>
      <c r="R6426" s="68"/>
    </row>
    <row r="6427" spans="1:18" ht="12.75" customHeight="1" x14ac:dyDescent="0.2">
      <c r="A6427" s="38" t="s">
        <v>19442</v>
      </c>
      <c r="B6427" s="39" t="s">
        <v>19443</v>
      </c>
      <c r="C6427" s="39" t="s">
        <v>19444</v>
      </c>
      <c r="D6427" s="38">
        <v>703046</v>
      </c>
      <c r="E6427" s="42" t="s">
        <v>678</v>
      </c>
      <c r="F6427" s="38">
        <v>8266018306</v>
      </c>
      <c r="G6427" s="40" t="s">
        <v>19445</v>
      </c>
      <c r="H6427" s="2">
        <v>389</v>
      </c>
      <c r="I6427" s="2"/>
      <c r="J6427" s="2">
        <v>0</v>
      </c>
      <c r="K6427" s="3">
        <f t="shared" si="103"/>
        <v>389</v>
      </c>
      <c r="L6427" s="41">
        <v>45068.729166666664</v>
      </c>
      <c r="M6427" s="39">
        <v>1218723286</v>
      </c>
      <c r="N6427" s="39" t="s">
        <v>52</v>
      </c>
      <c r="O6427" s="40" t="s">
        <v>19446</v>
      </c>
      <c r="P6427" s="41">
        <v>45140</v>
      </c>
      <c r="Q6427" s="39" t="s">
        <v>54</v>
      </c>
      <c r="R6427" s="68"/>
    </row>
    <row r="6428" spans="1:18" ht="12.75" customHeight="1" x14ac:dyDescent="0.2">
      <c r="A6428" s="38" t="s">
        <v>1434</v>
      </c>
      <c r="B6428" s="42"/>
      <c r="C6428" s="42"/>
      <c r="D6428" s="38"/>
      <c r="E6428" s="42" t="s">
        <v>1435</v>
      </c>
      <c r="F6428" s="38"/>
      <c r="G6428" s="40" t="s">
        <v>11360</v>
      </c>
      <c r="H6428" s="3">
        <v>385.7</v>
      </c>
      <c r="I6428" s="3"/>
      <c r="J6428" s="3"/>
      <c r="K6428" s="3">
        <f t="shared" si="103"/>
        <v>385.7</v>
      </c>
      <c r="L6428" s="41">
        <v>44624</v>
      </c>
      <c r="M6428" s="39"/>
      <c r="N6428" s="42"/>
      <c r="O6428" s="42"/>
      <c r="P6428" s="60"/>
      <c r="Q6428" s="42" t="s">
        <v>243</v>
      </c>
      <c r="R6428" s="68"/>
    </row>
    <row r="6429" spans="1:18" ht="12.75" customHeight="1" x14ac:dyDescent="0.2">
      <c r="A6429" s="38" t="s">
        <v>63</v>
      </c>
      <c r="B6429" s="1"/>
      <c r="C6429" s="1"/>
      <c r="D6429" s="51"/>
      <c r="E6429" s="149" t="s">
        <v>64</v>
      </c>
      <c r="F6429" s="53"/>
      <c r="G6429" s="54" t="s">
        <v>6740</v>
      </c>
      <c r="H6429" s="35">
        <v>379.95</v>
      </c>
      <c r="I6429" s="1"/>
      <c r="J6429" s="1"/>
      <c r="K6429" s="3">
        <f t="shared" si="103"/>
        <v>379.95</v>
      </c>
      <c r="L6429" s="41">
        <v>44470</v>
      </c>
      <c r="M6429" s="56"/>
      <c r="N6429" s="1"/>
      <c r="O6429" s="1"/>
      <c r="P6429" s="57"/>
      <c r="Q6429" s="39" t="s">
        <v>54</v>
      </c>
      <c r="R6429" s="68"/>
    </row>
    <row r="6430" spans="1:18" ht="12.75" customHeight="1" x14ac:dyDescent="0.2">
      <c r="A6430" s="38" t="s">
        <v>63</v>
      </c>
      <c r="B6430" s="1"/>
      <c r="C6430" s="1"/>
      <c r="D6430" s="51"/>
      <c r="E6430" s="149" t="s">
        <v>64</v>
      </c>
      <c r="F6430" s="53"/>
      <c r="G6430" s="54" t="s">
        <v>9063</v>
      </c>
      <c r="H6430" s="35">
        <v>366.85</v>
      </c>
      <c r="I6430" s="1"/>
      <c r="J6430" s="1"/>
      <c r="K6430" s="3">
        <f t="shared" si="103"/>
        <v>366.85</v>
      </c>
      <c r="L6430" s="41">
        <v>44547</v>
      </c>
      <c r="M6430" s="56"/>
      <c r="N6430" s="1"/>
      <c r="O6430" s="1"/>
      <c r="P6430" s="57"/>
      <c r="Q6430" s="39" t="s">
        <v>54</v>
      </c>
      <c r="R6430" s="68"/>
    </row>
    <row r="6431" spans="1:18" ht="12.75" customHeight="1" x14ac:dyDescent="0.2">
      <c r="A6431" s="38" t="s">
        <v>63</v>
      </c>
      <c r="B6431" s="1"/>
      <c r="C6431" s="1"/>
      <c r="D6431" s="51"/>
      <c r="E6431" s="149" t="s">
        <v>64</v>
      </c>
      <c r="F6431" s="53"/>
      <c r="G6431" s="54" t="s">
        <v>15100</v>
      </c>
      <c r="H6431" s="35">
        <v>364.66</v>
      </c>
      <c r="I6431" s="1"/>
      <c r="J6431" s="1"/>
      <c r="K6431" s="3">
        <f t="shared" si="103"/>
        <v>364.66</v>
      </c>
      <c r="L6431" s="41">
        <v>44800</v>
      </c>
      <c r="M6431" s="56"/>
      <c r="N6431" s="1"/>
      <c r="O6431" s="1"/>
      <c r="P6431" s="57"/>
      <c r="Q6431" s="39" t="s">
        <v>54</v>
      </c>
      <c r="R6431" s="68"/>
    </row>
    <row r="6432" spans="1:18" ht="12.75" customHeight="1" x14ac:dyDescent="0.2">
      <c r="A6432" s="38" t="s">
        <v>63</v>
      </c>
      <c r="B6432" s="1"/>
      <c r="C6432" s="1"/>
      <c r="D6432" s="51"/>
      <c r="E6432" s="149" t="s">
        <v>64</v>
      </c>
      <c r="F6432" s="53"/>
      <c r="G6432" s="54" t="s">
        <v>1967</v>
      </c>
      <c r="H6432" s="35">
        <v>364.27</v>
      </c>
      <c r="I6432" s="1"/>
      <c r="J6432" s="1"/>
      <c r="K6432" s="3">
        <f t="shared" si="103"/>
        <v>364.27</v>
      </c>
      <c r="L6432" s="41">
        <v>44337</v>
      </c>
      <c r="M6432" s="56"/>
      <c r="N6432" s="1"/>
      <c r="O6432" s="1"/>
      <c r="P6432" s="57"/>
      <c r="Q6432" s="39" t="s">
        <v>54</v>
      </c>
      <c r="R6432" s="68"/>
    </row>
    <row r="6433" spans="1:18" ht="12.75" customHeight="1" x14ac:dyDescent="0.2">
      <c r="A6433" s="38" t="s">
        <v>63</v>
      </c>
      <c r="B6433" s="1"/>
      <c r="C6433" s="1"/>
      <c r="D6433" s="51"/>
      <c r="E6433" s="149" t="s">
        <v>64</v>
      </c>
      <c r="F6433" s="53"/>
      <c r="G6433" s="54" t="s">
        <v>13904</v>
      </c>
      <c r="H6433" s="35">
        <v>358.26</v>
      </c>
      <c r="I6433" s="1"/>
      <c r="J6433" s="1"/>
      <c r="K6433" s="3">
        <f t="shared" si="103"/>
        <v>358.26</v>
      </c>
      <c r="L6433" s="41">
        <v>44732</v>
      </c>
      <c r="M6433" s="56"/>
      <c r="N6433" s="1"/>
      <c r="O6433" s="1"/>
      <c r="P6433" s="57"/>
      <c r="Q6433" s="39" t="s">
        <v>54</v>
      </c>
      <c r="R6433" s="68"/>
    </row>
    <row r="6434" spans="1:18" ht="12.75" customHeight="1" x14ac:dyDescent="0.2">
      <c r="A6434" s="38" t="s">
        <v>63</v>
      </c>
      <c r="B6434" s="1"/>
      <c r="C6434" s="1"/>
      <c r="D6434" s="51"/>
      <c r="E6434" s="149" t="s">
        <v>64</v>
      </c>
      <c r="F6434" s="53"/>
      <c r="G6434" s="54" t="s">
        <v>15477</v>
      </c>
      <c r="H6434" s="35">
        <v>357.6</v>
      </c>
      <c r="I6434" s="1"/>
      <c r="J6434" s="1"/>
      <c r="K6434" s="3">
        <f t="shared" si="103"/>
        <v>357.6</v>
      </c>
      <c r="L6434" s="41">
        <v>44830</v>
      </c>
      <c r="M6434" s="56"/>
      <c r="N6434" s="1"/>
      <c r="O6434" s="1"/>
      <c r="P6434" s="57"/>
      <c r="Q6434" s="39" t="s">
        <v>54</v>
      </c>
      <c r="R6434" s="68"/>
    </row>
    <row r="6435" spans="1:18" ht="12.75" customHeight="1" x14ac:dyDescent="0.2">
      <c r="A6435" s="38" t="s">
        <v>63</v>
      </c>
      <c r="B6435" s="1"/>
      <c r="C6435" s="1"/>
      <c r="D6435" s="51"/>
      <c r="E6435" s="149" t="s">
        <v>64</v>
      </c>
      <c r="F6435" s="53"/>
      <c r="G6435" s="54" t="s">
        <v>15587</v>
      </c>
      <c r="H6435" s="35">
        <v>357.6</v>
      </c>
      <c r="I6435" s="1"/>
      <c r="J6435" s="1"/>
      <c r="K6435" s="3">
        <f t="shared" si="103"/>
        <v>357.6</v>
      </c>
      <c r="L6435" s="41">
        <v>44838</v>
      </c>
      <c r="M6435" s="56"/>
      <c r="N6435" s="1"/>
      <c r="O6435" s="1"/>
      <c r="P6435" s="57"/>
      <c r="Q6435" s="39" t="s">
        <v>54</v>
      </c>
      <c r="R6435" s="68"/>
    </row>
    <row r="6436" spans="1:18" ht="12.75" customHeight="1" x14ac:dyDescent="0.25">
      <c r="A6436" s="38">
        <v>453</v>
      </c>
      <c r="B6436" s="39"/>
      <c r="C6436" s="39"/>
      <c r="D6436" s="38"/>
      <c r="E6436" s="82" t="s">
        <v>310</v>
      </c>
      <c r="F6436" s="53"/>
      <c r="G6436" s="54" t="s">
        <v>21085</v>
      </c>
      <c r="H6436" s="35">
        <v>354.18</v>
      </c>
      <c r="I6436" s="1"/>
      <c r="J6436" s="1"/>
      <c r="K6436" s="3">
        <f t="shared" si="103"/>
        <v>354.18</v>
      </c>
      <c r="L6436" s="63"/>
      <c r="M6436" s="56"/>
      <c r="N6436" s="1"/>
      <c r="O6436" s="1"/>
      <c r="P6436" s="57"/>
      <c r="Q6436" s="42" t="s">
        <v>8901</v>
      </c>
      <c r="R6436" s="68"/>
    </row>
    <row r="6437" spans="1:18" ht="12.75" customHeight="1" x14ac:dyDescent="0.2">
      <c r="A6437" s="38" t="s">
        <v>63</v>
      </c>
      <c r="B6437" s="1"/>
      <c r="C6437" s="1"/>
      <c r="D6437" s="51"/>
      <c r="E6437" s="149" t="s">
        <v>64</v>
      </c>
      <c r="F6437" s="53"/>
      <c r="G6437" s="54" t="s">
        <v>14117</v>
      </c>
      <c r="H6437" s="35">
        <v>353.6</v>
      </c>
      <c r="I6437" s="1"/>
      <c r="J6437" s="1"/>
      <c r="K6437" s="3">
        <f t="shared" si="103"/>
        <v>353.6</v>
      </c>
      <c r="L6437" s="41">
        <v>44746</v>
      </c>
      <c r="M6437" s="56"/>
      <c r="N6437" s="1"/>
      <c r="O6437" s="1"/>
      <c r="P6437" s="57"/>
      <c r="Q6437" s="39" t="s">
        <v>54</v>
      </c>
      <c r="R6437" s="68"/>
    </row>
    <row r="6438" spans="1:18" ht="12.75" customHeight="1" x14ac:dyDescent="0.2">
      <c r="A6438" s="38" t="s">
        <v>1093</v>
      </c>
      <c r="B6438" s="42" t="s">
        <v>1094</v>
      </c>
      <c r="C6438" s="42" t="s">
        <v>1095</v>
      </c>
      <c r="D6438" s="38">
        <v>703046</v>
      </c>
      <c r="E6438" s="42" t="s">
        <v>678</v>
      </c>
      <c r="F6438" s="38">
        <v>8266010171</v>
      </c>
      <c r="G6438" s="40" t="s">
        <v>1096</v>
      </c>
      <c r="H6438" s="3">
        <v>350</v>
      </c>
      <c r="I6438" s="3"/>
      <c r="J6438" s="3">
        <v>0</v>
      </c>
      <c r="K6438" s="3">
        <f t="shared" si="103"/>
        <v>350</v>
      </c>
      <c r="L6438" s="41">
        <v>44253.729166666664</v>
      </c>
      <c r="M6438" s="39">
        <v>3445020925</v>
      </c>
      <c r="N6438" s="42" t="s">
        <v>315</v>
      </c>
      <c r="O6438" s="42" t="s">
        <v>1097</v>
      </c>
      <c r="P6438" s="60">
        <v>44285</v>
      </c>
      <c r="Q6438" s="42" t="s">
        <v>243</v>
      </c>
      <c r="R6438" s="68"/>
    </row>
    <row r="6439" spans="1:18" ht="12.75" customHeight="1" x14ac:dyDescent="0.2">
      <c r="A6439" s="38" t="s">
        <v>7088</v>
      </c>
      <c r="B6439" s="42" t="s">
        <v>7089</v>
      </c>
      <c r="C6439" s="42" t="s">
        <v>7090</v>
      </c>
      <c r="D6439" s="38">
        <v>703046</v>
      </c>
      <c r="E6439" s="42" t="s">
        <v>678</v>
      </c>
      <c r="F6439" s="38">
        <v>8266012563</v>
      </c>
      <c r="G6439" s="40" t="s">
        <v>7091</v>
      </c>
      <c r="H6439" s="3">
        <v>350</v>
      </c>
      <c r="I6439" s="3"/>
      <c r="J6439" s="3">
        <v>0</v>
      </c>
      <c r="K6439" s="3">
        <f t="shared" si="103"/>
        <v>350</v>
      </c>
      <c r="L6439" s="41">
        <v>44461</v>
      </c>
      <c r="M6439" s="39">
        <v>3445015828</v>
      </c>
      <c r="N6439" s="42" t="s">
        <v>315</v>
      </c>
      <c r="O6439" s="42" t="s">
        <v>7092</v>
      </c>
      <c r="P6439" s="60">
        <v>44492</v>
      </c>
      <c r="Q6439" s="42" t="s">
        <v>243</v>
      </c>
      <c r="R6439" s="68"/>
    </row>
    <row r="6440" spans="1:18" ht="12.75" customHeight="1" x14ac:dyDescent="0.2">
      <c r="A6440" s="38" t="s">
        <v>8450</v>
      </c>
      <c r="B6440" s="42" t="s">
        <v>8451</v>
      </c>
      <c r="C6440" s="42" t="s">
        <v>8452</v>
      </c>
      <c r="D6440" s="38">
        <v>703046</v>
      </c>
      <c r="E6440" s="42" t="s">
        <v>678</v>
      </c>
      <c r="F6440" s="38">
        <v>8266012786</v>
      </c>
      <c r="G6440" s="40" t="s">
        <v>8453</v>
      </c>
      <c r="H6440" s="3">
        <v>350</v>
      </c>
      <c r="I6440" s="3"/>
      <c r="J6440" s="3">
        <v>0</v>
      </c>
      <c r="K6440" s="3">
        <f t="shared" si="103"/>
        <v>350</v>
      </c>
      <c r="L6440" s="41">
        <v>44519.729166666664</v>
      </c>
      <c r="M6440" s="39">
        <v>3445019787</v>
      </c>
      <c r="N6440" s="42" t="s">
        <v>315</v>
      </c>
      <c r="O6440" s="42" t="s">
        <v>8454</v>
      </c>
      <c r="P6440" s="60">
        <v>44540</v>
      </c>
      <c r="Q6440" s="42" t="s">
        <v>243</v>
      </c>
      <c r="R6440" s="68"/>
    </row>
    <row r="6441" spans="1:18" ht="12.75" customHeight="1" x14ac:dyDescent="0.2">
      <c r="A6441" s="38" t="s">
        <v>8455</v>
      </c>
      <c r="B6441" s="42" t="s">
        <v>8456</v>
      </c>
      <c r="C6441" s="42" t="s">
        <v>8457</v>
      </c>
      <c r="D6441" s="38">
        <v>703046</v>
      </c>
      <c r="E6441" s="42" t="s">
        <v>678</v>
      </c>
      <c r="F6441" s="38">
        <v>8266012563</v>
      </c>
      <c r="G6441" s="40" t="s">
        <v>8458</v>
      </c>
      <c r="H6441" s="3">
        <v>350</v>
      </c>
      <c r="I6441" s="3"/>
      <c r="J6441" s="3">
        <v>0</v>
      </c>
      <c r="K6441" s="3">
        <f t="shared" si="103"/>
        <v>350</v>
      </c>
      <c r="L6441" s="41">
        <v>44519.729166666664</v>
      </c>
      <c r="M6441" s="39">
        <v>3445019788</v>
      </c>
      <c r="N6441" s="42" t="s">
        <v>315</v>
      </c>
      <c r="O6441" s="42" t="s">
        <v>8454</v>
      </c>
      <c r="P6441" s="60">
        <v>44540</v>
      </c>
      <c r="Q6441" s="42" t="s">
        <v>243</v>
      </c>
      <c r="R6441" s="68"/>
    </row>
    <row r="6442" spans="1:18" ht="12.75" customHeight="1" x14ac:dyDescent="0.2">
      <c r="A6442" s="38" t="s">
        <v>9409</v>
      </c>
      <c r="B6442" s="42" t="s">
        <v>9410</v>
      </c>
      <c r="C6442" s="42" t="s">
        <v>9411</v>
      </c>
      <c r="D6442" s="38">
        <v>703046</v>
      </c>
      <c r="E6442" s="42" t="s">
        <v>678</v>
      </c>
      <c r="F6442" s="38">
        <v>8266012787</v>
      </c>
      <c r="G6442" s="40" t="s">
        <v>9412</v>
      </c>
      <c r="H6442" s="3">
        <v>350</v>
      </c>
      <c r="I6442" s="3"/>
      <c r="J6442" s="3">
        <v>0</v>
      </c>
      <c r="K6442" s="3">
        <f t="shared" si="103"/>
        <v>350</v>
      </c>
      <c r="L6442" s="41">
        <v>44536.729166666664</v>
      </c>
      <c r="M6442" s="39">
        <v>3445023311</v>
      </c>
      <c r="N6442" s="42" t="s">
        <v>315</v>
      </c>
      <c r="O6442" s="42" t="s">
        <v>9413</v>
      </c>
      <c r="P6442" s="60">
        <v>44568</v>
      </c>
      <c r="Q6442" s="42" t="s">
        <v>243</v>
      </c>
      <c r="R6442" s="68"/>
    </row>
    <row r="6443" spans="1:18" ht="12.75" customHeight="1" x14ac:dyDescent="0.2">
      <c r="A6443" s="38" t="s">
        <v>12005</v>
      </c>
      <c r="B6443" s="42" t="s">
        <v>12006</v>
      </c>
      <c r="C6443" s="42" t="s">
        <v>12007</v>
      </c>
      <c r="D6443" s="38">
        <v>703046</v>
      </c>
      <c r="E6443" s="42" t="s">
        <v>678</v>
      </c>
      <c r="F6443" s="38">
        <v>8266013738</v>
      </c>
      <c r="G6443" s="40" t="s">
        <v>12008</v>
      </c>
      <c r="H6443" s="3">
        <v>350</v>
      </c>
      <c r="I6443" s="3"/>
      <c r="J6443" s="3">
        <v>0</v>
      </c>
      <c r="K6443" s="3">
        <f t="shared" si="103"/>
        <v>350</v>
      </c>
      <c r="L6443" s="41">
        <v>44634.729166666664</v>
      </c>
      <c r="M6443" s="39">
        <v>3445033634</v>
      </c>
      <c r="N6443" s="42" t="s">
        <v>315</v>
      </c>
      <c r="O6443" s="42" t="s">
        <v>11996</v>
      </c>
      <c r="P6443" s="60">
        <v>44665</v>
      </c>
      <c r="Q6443" s="42" t="s">
        <v>243</v>
      </c>
      <c r="R6443" s="68"/>
    </row>
    <row r="6444" spans="1:18" ht="12.75" customHeight="1" x14ac:dyDescent="0.2">
      <c r="A6444" s="38" t="s">
        <v>13198</v>
      </c>
      <c r="B6444" s="39" t="s">
        <v>13199</v>
      </c>
      <c r="C6444" s="39" t="s">
        <v>13200</v>
      </c>
      <c r="D6444" s="38">
        <v>703046</v>
      </c>
      <c r="E6444" s="42" t="s">
        <v>678</v>
      </c>
      <c r="F6444" s="38">
        <v>8266013916</v>
      </c>
      <c r="G6444" s="40" t="s">
        <v>13201</v>
      </c>
      <c r="H6444" s="2">
        <v>350</v>
      </c>
      <c r="I6444" s="2"/>
      <c r="J6444" s="2">
        <v>0</v>
      </c>
      <c r="K6444" s="3">
        <f t="shared" si="103"/>
        <v>350</v>
      </c>
      <c r="L6444" s="41">
        <v>44669.729166666664</v>
      </c>
      <c r="M6444" s="39">
        <v>3445003450</v>
      </c>
      <c r="N6444" s="39" t="s">
        <v>3282</v>
      </c>
      <c r="O6444" s="40" t="s">
        <v>13197</v>
      </c>
      <c r="P6444" s="41">
        <v>44700</v>
      </c>
      <c r="Q6444" s="42" t="s">
        <v>2417</v>
      </c>
      <c r="R6444" s="68"/>
    </row>
    <row r="6445" spans="1:18" ht="12.75" customHeight="1" x14ac:dyDescent="0.2">
      <c r="A6445" s="38" t="s">
        <v>13422</v>
      </c>
      <c r="B6445" s="39" t="s">
        <v>13423</v>
      </c>
      <c r="C6445" s="39" t="s">
        <v>13424</v>
      </c>
      <c r="D6445" s="38">
        <v>703046</v>
      </c>
      <c r="E6445" s="42" t="s">
        <v>678</v>
      </c>
      <c r="F6445" s="38">
        <v>8266013209</v>
      </c>
      <c r="G6445" s="40" t="s">
        <v>13425</v>
      </c>
      <c r="H6445" s="2">
        <v>350</v>
      </c>
      <c r="I6445" s="2"/>
      <c r="J6445" s="2">
        <v>0</v>
      </c>
      <c r="K6445" s="3">
        <f t="shared" si="103"/>
        <v>350</v>
      </c>
      <c r="L6445" s="41">
        <v>44693</v>
      </c>
      <c r="M6445" s="39">
        <v>3445005261</v>
      </c>
      <c r="N6445" s="39" t="s">
        <v>3282</v>
      </c>
      <c r="O6445" s="40" t="s">
        <v>13426</v>
      </c>
      <c r="P6445" s="41">
        <v>44726</v>
      </c>
      <c r="Q6445" s="42" t="s">
        <v>2417</v>
      </c>
      <c r="R6445" s="68"/>
    </row>
    <row r="6446" spans="1:18" ht="12.75" customHeight="1" x14ac:dyDescent="0.2">
      <c r="A6446" s="38" t="s">
        <v>14284</v>
      </c>
      <c r="B6446" s="39" t="s">
        <v>14285</v>
      </c>
      <c r="C6446" s="39" t="s">
        <v>14286</v>
      </c>
      <c r="D6446" s="38">
        <v>703046</v>
      </c>
      <c r="E6446" s="42" t="s">
        <v>678</v>
      </c>
      <c r="F6446" s="38">
        <v>8266013674</v>
      </c>
      <c r="G6446" s="40" t="s">
        <v>14287</v>
      </c>
      <c r="H6446" s="2">
        <v>350</v>
      </c>
      <c r="I6446" s="2"/>
      <c r="J6446" s="2">
        <v>0</v>
      </c>
      <c r="K6446" s="3">
        <f t="shared" si="103"/>
        <v>350</v>
      </c>
      <c r="L6446" s="41">
        <v>44732.729166666664</v>
      </c>
      <c r="M6446" s="39">
        <v>3445010461</v>
      </c>
      <c r="N6446" s="39" t="s">
        <v>52</v>
      </c>
      <c r="O6446" s="40" t="s">
        <v>14288</v>
      </c>
      <c r="P6446" s="41">
        <v>44762</v>
      </c>
      <c r="Q6446" s="39" t="s">
        <v>54</v>
      </c>
      <c r="R6446" s="68"/>
    </row>
    <row r="6447" spans="1:18" ht="12.75" customHeight="1" x14ac:dyDescent="0.2">
      <c r="A6447" s="38" t="s">
        <v>14876</v>
      </c>
      <c r="B6447" s="39" t="s">
        <v>14877</v>
      </c>
      <c r="C6447" s="39" t="s">
        <v>14878</v>
      </c>
      <c r="D6447" s="38">
        <v>703046</v>
      </c>
      <c r="E6447" s="42" t="s">
        <v>678</v>
      </c>
      <c r="F6447" s="38">
        <v>8266014956</v>
      </c>
      <c r="G6447" s="40" t="s">
        <v>14879</v>
      </c>
      <c r="H6447" s="2">
        <v>350</v>
      </c>
      <c r="I6447" s="2"/>
      <c r="J6447" s="2">
        <v>0</v>
      </c>
      <c r="K6447" s="3">
        <f t="shared" si="103"/>
        <v>350</v>
      </c>
      <c r="L6447" s="41">
        <v>44779.729166666664</v>
      </c>
      <c r="M6447" s="39">
        <v>3445013587</v>
      </c>
      <c r="N6447" s="39" t="s">
        <v>52</v>
      </c>
      <c r="O6447" s="40" t="s">
        <v>14880</v>
      </c>
      <c r="P6447" s="41">
        <v>44796</v>
      </c>
      <c r="Q6447" s="39" t="s">
        <v>54</v>
      </c>
      <c r="R6447" s="68"/>
    </row>
    <row r="6448" spans="1:18" ht="12.75" customHeight="1" x14ac:dyDescent="0.2">
      <c r="A6448" s="38" t="s">
        <v>15173</v>
      </c>
      <c r="B6448" s="42" t="s">
        <v>15174</v>
      </c>
      <c r="C6448" s="42" t="s">
        <v>15175</v>
      </c>
      <c r="D6448" s="38">
        <v>703046</v>
      </c>
      <c r="E6448" s="42" t="s">
        <v>678</v>
      </c>
      <c r="F6448" s="38">
        <v>8266015487</v>
      </c>
      <c r="G6448" s="40" t="s">
        <v>15176</v>
      </c>
      <c r="H6448" s="3">
        <v>350</v>
      </c>
      <c r="I6448" s="3"/>
      <c r="J6448" s="3">
        <v>0</v>
      </c>
      <c r="K6448" s="3">
        <f t="shared" si="103"/>
        <v>350</v>
      </c>
      <c r="L6448" s="41">
        <v>44779.729166666664</v>
      </c>
      <c r="M6448" s="39">
        <v>3445015144</v>
      </c>
      <c r="N6448" s="42" t="s">
        <v>315</v>
      </c>
      <c r="O6448" s="42" t="s">
        <v>15094</v>
      </c>
      <c r="P6448" s="60">
        <v>44812</v>
      </c>
      <c r="Q6448" s="42" t="s">
        <v>243</v>
      </c>
      <c r="R6448" s="68"/>
    </row>
    <row r="6449" spans="1:18" ht="12.75" customHeight="1" x14ac:dyDescent="0.2">
      <c r="A6449" s="38" t="s">
        <v>15395</v>
      </c>
      <c r="B6449" s="42" t="s">
        <v>15396</v>
      </c>
      <c r="C6449" s="42" t="s">
        <v>15397</v>
      </c>
      <c r="D6449" s="38">
        <v>703046</v>
      </c>
      <c r="E6449" s="42" t="s">
        <v>678</v>
      </c>
      <c r="F6449" s="38">
        <v>8266015487</v>
      </c>
      <c r="G6449" s="40" t="s">
        <v>15398</v>
      </c>
      <c r="H6449" s="3">
        <v>350</v>
      </c>
      <c r="I6449" s="3"/>
      <c r="J6449" s="3">
        <v>0</v>
      </c>
      <c r="K6449" s="3">
        <f t="shared" si="103"/>
        <v>350</v>
      </c>
      <c r="L6449" s="41">
        <v>44811.729166666664</v>
      </c>
      <c r="M6449" s="39">
        <v>3445016817</v>
      </c>
      <c r="N6449" s="42" t="s">
        <v>315</v>
      </c>
      <c r="O6449" s="42" t="s">
        <v>15394</v>
      </c>
      <c r="P6449" s="60">
        <v>44875</v>
      </c>
      <c r="Q6449" s="42" t="s">
        <v>243</v>
      </c>
      <c r="R6449" s="68"/>
    </row>
    <row r="6450" spans="1:18" ht="12.75" customHeight="1" x14ac:dyDescent="0.2">
      <c r="A6450" s="38">
        <v>447</v>
      </c>
      <c r="B6450" s="39" t="s">
        <v>16396</v>
      </c>
      <c r="C6450" s="39" t="s">
        <v>16393</v>
      </c>
      <c r="D6450" s="38">
        <v>703046</v>
      </c>
      <c r="E6450" s="42" t="s">
        <v>678</v>
      </c>
      <c r="F6450" s="38">
        <v>8266019206</v>
      </c>
      <c r="G6450" s="40" t="s">
        <v>16397</v>
      </c>
      <c r="H6450" s="2">
        <v>350</v>
      </c>
      <c r="I6450" s="2"/>
      <c r="J6450" s="2">
        <v>0</v>
      </c>
      <c r="K6450" s="3">
        <f t="shared" si="103"/>
        <v>350</v>
      </c>
      <c r="L6450" s="41">
        <v>44899.729166666664</v>
      </c>
      <c r="M6450" s="39">
        <v>3445029070</v>
      </c>
      <c r="N6450" s="39" t="s">
        <v>8899</v>
      </c>
      <c r="O6450" s="40">
        <v>405011426713</v>
      </c>
      <c r="P6450" s="41">
        <v>45413</v>
      </c>
      <c r="Q6450" s="42" t="s">
        <v>8901</v>
      </c>
      <c r="R6450" s="68"/>
    </row>
    <row r="6451" spans="1:18" ht="12.75" customHeight="1" x14ac:dyDescent="0.2">
      <c r="A6451" s="38" t="s">
        <v>17238</v>
      </c>
      <c r="B6451" s="39" t="s">
        <v>17239</v>
      </c>
      <c r="C6451" s="39" t="s">
        <v>17240</v>
      </c>
      <c r="D6451" s="38">
        <v>703046</v>
      </c>
      <c r="E6451" s="42" t="s">
        <v>678</v>
      </c>
      <c r="F6451" s="38">
        <v>8266016732</v>
      </c>
      <c r="G6451" s="40" t="s">
        <v>17241</v>
      </c>
      <c r="H6451" s="2">
        <v>350</v>
      </c>
      <c r="I6451" s="2"/>
      <c r="J6451" s="2">
        <v>0</v>
      </c>
      <c r="K6451" s="3">
        <f t="shared" si="103"/>
        <v>350</v>
      </c>
      <c r="L6451" s="41">
        <v>44921.729166666664</v>
      </c>
      <c r="M6451" s="39">
        <v>3445029116</v>
      </c>
      <c r="N6451" s="39" t="s">
        <v>3282</v>
      </c>
      <c r="O6451" s="40" t="s">
        <v>17242</v>
      </c>
      <c r="P6451" s="41">
        <v>44978</v>
      </c>
      <c r="Q6451" s="42" t="s">
        <v>2417</v>
      </c>
      <c r="R6451" s="68"/>
    </row>
    <row r="6452" spans="1:18" ht="12.75" customHeight="1" x14ac:dyDescent="0.2">
      <c r="A6452" s="38" t="s">
        <v>17243</v>
      </c>
      <c r="B6452" s="39" t="s">
        <v>17244</v>
      </c>
      <c r="C6452" s="39" t="s">
        <v>17245</v>
      </c>
      <c r="D6452" s="38">
        <v>703046</v>
      </c>
      <c r="E6452" s="42" t="s">
        <v>678</v>
      </c>
      <c r="F6452" s="38">
        <v>8266016396</v>
      </c>
      <c r="G6452" s="40" t="s">
        <v>17246</v>
      </c>
      <c r="H6452" s="2">
        <v>350</v>
      </c>
      <c r="I6452" s="2"/>
      <c r="J6452" s="2">
        <v>0</v>
      </c>
      <c r="K6452" s="3">
        <f t="shared" si="103"/>
        <v>350</v>
      </c>
      <c r="L6452" s="41">
        <v>44921.729166666664</v>
      </c>
      <c r="M6452" s="39">
        <v>3445029142</v>
      </c>
      <c r="N6452" s="39" t="s">
        <v>3282</v>
      </c>
      <c r="O6452" s="40" t="s">
        <v>17247</v>
      </c>
      <c r="P6452" s="41">
        <v>44952</v>
      </c>
      <c r="Q6452" s="42" t="s">
        <v>2417</v>
      </c>
      <c r="R6452" s="68"/>
    </row>
    <row r="6453" spans="1:18" ht="12.75" customHeight="1" x14ac:dyDescent="0.2">
      <c r="A6453" s="38" t="s">
        <v>17258</v>
      </c>
      <c r="B6453" s="39" t="s">
        <v>17259</v>
      </c>
      <c r="C6453" s="39" t="s">
        <v>17260</v>
      </c>
      <c r="D6453" s="38">
        <v>703046</v>
      </c>
      <c r="E6453" s="42" t="s">
        <v>678</v>
      </c>
      <c r="F6453" s="38">
        <v>8266016397</v>
      </c>
      <c r="G6453" s="40" t="s">
        <v>17261</v>
      </c>
      <c r="H6453" s="2">
        <v>350</v>
      </c>
      <c r="I6453" s="2"/>
      <c r="J6453" s="2">
        <v>0</v>
      </c>
      <c r="K6453" s="3">
        <f t="shared" si="103"/>
        <v>350</v>
      </c>
      <c r="L6453" s="41">
        <v>44925.729166666664</v>
      </c>
      <c r="M6453" s="39">
        <v>3445029148</v>
      </c>
      <c r="N6453" s="39" t="s">
        <v>3282</v>
      </c>
      <c r="O6453" s="40" t="s">
        <v>17262</v>
      </c>
      <c r="P6453" s="41">
        <v>45003</v>
      </c>
      <c r="Q6453" s="42" t="s">
        <v>2417</v>
      </c>
      <c r="R6453" s="68"/>
    </row>
    <row r="6454" spans="1:18" ht="12.75" customHeight="1" x14ac:dyDescent="0.2">
      <c r="A6454" s="38" t="s">
        <v>17641</v>
      </c>
      <c r="B6454" s="39" t="s">
        <v>17642</v>
      </c>
      <c r="C6454" s="39" t="s">
        <v>17643</v>
      </c>
      <c r="D6454" s="38">
        <v>703046</v>
      </c>
      <c r="E6454" s="42" t="s">
        <v>678</v>
      </c>
      <c r="F6454" s="38">
        <v>8266017186</v>
      </c>
      <c r="G6454" s="40" t="s">
        <v>17644</v>
      </c>
      <c r="H6454" s="2">
        <v>350</v>
      </c>
      <c r="I6454" s="2"/>
      <c r="J6454" s="2">
        <v>0</v>
      </c>
      <c r="K6454" s="3">
        <f t="shared" si="103"/>
        <v>350</v>
      </c>
      <c r="L6454" s="41">
        <v>44961</v>
      </c>
      <c r="M6454" s="39">
        <v>3445032438</v>
      </c>
      <c r="N6454" s="39" t="s">
        <v>3282</v>
      </c>
      <c r="O6454" s="40" t="s">
        <v>17645</v>
      </c>
      <c r="P6454" s="41">
        <v>45029</v>
      </c>
      <c r="Q6454" s="42" t="s">
        <v>2417</v>
      </c>
      <c r="R6454" s="68"/>
    </row>
    <row r="6455" spans="1:18" ht="12.75" customHeight="1" x14ac:dyDescent="0.2">
      <c r="A6455" s="38" t="s">
        <v>17730</v>
      </c>
      <c r="B6455" s="39" t="s">
        <v>17731</v>
      </c>
      <c r="C6455" s="39" t="s">
        <v>17732</v>
      </c>
      <c r="D6455" s="38">
        <v>703046</v>
      </c>
      <c r="E6455" s="42" t="s">
        <v>678</v>
      </c>
      <c r="F6455" s="38">
        <v>8266016396</v>
      </c>
      <c r="G6455" s="40" t="s">
        <v>17733</v>
      </c>
      <c r="H6455" s="2">
        <v>350</v>
      </c>
      <c r="I6455" s="2"/>
      <c r="J6455" s="2">
        <v>0</v>
      </c>
      <c r="K6455" s="3">
        <f t="shared" si="103"/>
        <v>350</v>
      </c>
      <c r="L6455" s="41">
        <v>44925.729166666664</v>
      </c>
      <c r="M6455" s="39">
        <v>3445033275</v>
      </c>
      <c r="N6455" s="39" t="s">
        <v>3282</v>
      </c>
      <c r="O6455" s="40" t="s">
        <v>17729</v>
      </c>
      <c r="P6455" s="41">
        <v>45036</v>
      </c>
      <c r="Q6455" s="42" t="s">
        <v>2417</v>
      </c>
      <c r="R6455" s="68"/>
    </row>
    <row r="6456" spans="1:18" ht="12.75" customHeight="1" x14ac:dyDescent="0.2">
      <c r="A6456" s="38">
        <v>26</v>
      </c>
      <c r="B6456" s="39" t="s">
        <v>17994</v>
      </c>
      <c r="C6456" s="39" t="s">
        <v>17995</v>
      </c>
      <c r="D6456" s="38">
        <v>703046</v>
      </c>
      <c r="E6456" s="42" t="s">
        <v>678</v>
      </c>
      <c r="F6456" s="38">
        <v>8266017007</v>
      </c>
      <c r="G6456" s="40" t="s">
        <v>17996</v>
      </c>
      <c r="H6456" s="2">
        <v>350</v>
      </c>
      <c r="I6456" s="2"/>
      <c r="J6456" s="2">
        <v>0</v>
      </c>
      <c r="K6456" s="3">
        <f t="shared" si="103"/>
        <v>350</v>
      </c>
      <c r="L6456" s="41">
        <v>44964.729166666664</v>
      </c>
      <c r="M6456" s="39">
        <v>1218719088</v>
      </c>
      <c r="N6456" s="39" t="s">
        <v>8899</v>
      </c>
      <c r="O6456" s="40" t="s">
        <v>17997</v>
      </c>
      <c r="P6456" s="41">
        <v>45043</v>
      </c>
      <c r="Q6456" s="42" t="s">
        <v>8901</v>
      </c>
      <c r="R6456" s="68"/>
    </row>
    <row r="6457" spans="1:18" ht="12.75" customHeight="1" x14ac:dyDescent="0.2">
      <c r="A6457" s="38">
        <v>27</v>
      </c>
      <c r="B6457" s="39" t="s">
        <v>17998</v>
      </c>
      <c r="C6457" s="39" t="s">
        <v>17999</v>
      </c>
      <c r="D6457" s="38">
        <v>703046</v>
      </c>
      <c r="E6457" s="42" t="s">
        <v>678</v>
      </c>
      <c r="F6457" s="38">
        <v>8266016977</v>
      </c>
      <c r="G6457" s="40" t="s">
        <v>18000</v>
      </c>
      <c r="H6457" s="2">
        <v>350</v>
      </c>
      <c r="I6457" s="2"/>
      <c r="J6457" s="2">
        <v>0</v>
      </c>
      <c r="K6457" s="3">
        <f t="shared" si="103"/>
        <v>350</v>
      </c>
      <c r="L6457" s="41">
        <v>44973.729166666664</v>
      </c>
      <c r="M6457" s="39">
        <v>3445034848</v>
      </c>
      <c r="N6457" s="39" t="s">
        <v>8899</v>
      </c>
      <c r="O6457" s="40" t="s">
        <v>18001</v>
      </c>
      <c r="P6457" s="41">
        <v>45021</v>
      </c>
      <c r="Q6457" s="42" t="s">
        <v>8901</v>
      </c>
      <c r="R6457" s="68"/>
    </row>
    <row r="6458" spans="1:18" ht="12.75" customHeight="1" x14ac:dyDescent="0.2">
      <c r="A6458" s="38" t="s">
        <v>19954</v>
      </c>
      <c r="B6458" s="39" t="s">
        <v>19955</v>
      </c>
      <c r="C6458" s="39" t="s">
        <v>19956</v>
      </c>
      <c r="D6458" s="38">
        <v>703046</v>
      </c>
      <c r="E6458" s="87" t="s">
        <v>678</v>
      </c>
      <c r="F6458" s="38">
        <v>8266018937</v>
      </c>
      <c r="G6458" s="40" t="s">
        <v>19957</v>
      </c>
      <c r="H6458" s="2">
        <v>350</v>
      </c>
      <c r="I6458" s="2"/>
      <c r="J6458" s="2">
        <v>0</v>
      </c>
      <c r="K6458" s="3">
        <f t="shared" si="103"/>
        <v>350</v>
      </c>
      <c r="L6458" s="41">
        <v>45106.729166666664</v>
      </c>
      <c r="M6458" s="39">
        <v>1218727478</v>
      </c>
      <c r="N6458" s="39" t="s">
        <v>19303</v>
      </c>
      <c r="O6458" s="40" t="s">
        <v>19958</v>
      </c>
      <c r="P6458" s="41">
        <v>45182</v>
      </c>
      <c r="Q6458" s="62" t="s">
        <v>19</v>
      </c>
      <c r="R6458" s="68"/>
    </row>
    <row r="6459" spans="1:18" ht="12.75" customHeight="1" x14ac:dyDescent="0.2">
      <c r="A6459" s="38" t="s">
        <v>20333</v>
      </c>
      <c r="B6459" s="39" t="s">
        <v>20334</v>
      </c>
      <c r="C6459" s="39" t="s">
        <v>20335</v>
      </c>
      <c r="D6459" s="38">
        <v>703046</v>
      </c>
      <c r="E6459" s="42" t="s">
        <v>678</v>
      </c>
      <c r="F6459" s="38">
        <v>8266018906</v>
      </c>
      <c r="G6459" s="40" t="s">
        <v>20336</v>
      </c>
      <c r="H6459" s="2">
        <v>350</v>
      </c>
      <c r="I6459" s="2"/>
      <c r="J6459" s="2">
        <v>0</v>
      </c>
      <c r="K6459" s="3">
        <f t="shared" si="103"/>
        <v>350</v>
      </c>
      <c r="L6459" s="41">
        <v>45133.729166666664</v>
      </c>
      <c r="M6459" s="39">
        <v>1218731163</v>
      </c>
      <c r="N6459" s="39" t="s">
        <v>3282</v>
      </c>
      <c r="O6459" s="40" t="s">
        <v>20337</v>
      </c>
      <c r="P6459" s="41">
        <v>45217</v>
      </c>
      <c r="Q6459" s="42" t="s">
        <v>2417</v>
      </c>
      <c r="R6459" s="68"/>
    </row>
    <row r="6460" spans="1:18" ht="12.75" customHeight="1" x14ac:dyDescent="0.2">
      <c r="A6460" s="38" t="s">
        <v>20875</v>
      </c>
      <c r="B6460" s="39" t="s">
        <v>20876</v>
      </c>
      <c r="C6460" s="39" t="s">
        <v>20877</v>
      </c>
      <c r="D6460" s="38">
        <v>703046</v>
      </c>
      <c r="E6460" s="87" t="s">
        <v>678</v>
      </c>
      <c r="F6460" s="38">
        <v>8266017644</v>
      </c>
      <c r="G6460" s="40" t="s">
        <v>20878</v>
      </c>
      <c r="H6460" s="2">
        <v>350</v>
      </c>
      <c r="I6460" s="2"/>
      <c r="J6460" s="2">
        <v>0</v>
      </c>
      <c r="K6460" s="3">
        <f t="shared" si="103"/>
        <v>350</v>
      </c>
      <c r="L6460" s="41">
        <v>45197.729166666664</v>
      </c>
      <c r="M6460" s="39">
        <v>1218737059</v>
      </c>
      <c r="N6460" s="39" t="s">
        <v>17881</v>
      </c>
      <c r="O6460" s="40" t="s">
        <v>20879</v>
      </c>
      <c r="P6460" s="41">
        <v>45238</v>
      </c>
      <c r="Q6460" s="62" t="s">
        <v>21</v>
      </c>
      <c r="R6460" s="68"/>
    </row>
    <row r="6461" spans="1:18" ht="12.75" customHeight="1" x14ac:dyDescent="0.2">
      <c r="A6461" s="38" t="s">
        <v>20889</v>
      </c>
      <c r="B6461" s="39" t="s">
        <v>20890</v>
      </c>
      <c r="C6461" s="39" t="s">
        <v>20891</v>
      </c>
      <c r="D6461" s="38">
        <v>703046</v>
      </c>
      <c r="E6461" s="87" t="s">
        <v>678</v>
      </c>
      <c r="F6461" s="38">
        <v>8266018500</v>
      </c>
      <c r="G6461" s="40" t="s">
        <v>20892</v>
      </c>
      <c r="H6461" s="2">
        <v>350</v>
      </c>
      <c r="I6461" s="2"/>
      <c r="J6461" s="2">
        <v>0</v>
      </c>
      <c r="K6461" s="3">
        <f t="shared" si="103"/>
        <v>350</v>
      </c>
      <c r="L6461" s="41">
        <v>45194.729166666664</v>
      </c>
      <c r="M6461" s="39">
        <v>1218737063</v>
      </c>
      <c r="N6461" s="39" t="s">
        <v>19303</v>
      </c>
      <c r="O6461" s="40" t="s">
        <v>20879</v>
      </c>
      <c r="P6461" s="41">
        <v>45238</v>
      </c>
      <c r="Q6461" s="62" t="s">
        <v>19</v>
      </c>
      <c r="R6461" s="68"/>
    </row>
    <row r="6462" spans="1:18" ht="12.75" customHeight="1" x14ac:dyDescent="0.2">
      <c r="A6462" s="38" t="s">
        <v>20899</v>
      </c>
      <c r="B6462" s="39" t="s">
        <v>20900</v>
      </c>
      <c r="C6462" s="39" t="s">
        <v>20901</v>
      </c>
      <c r="D6462" s="38">
        <v>703046</v>
      </c>
      <c r="E6462" s="42" t="s">
        <v>678</v>
      </c>
      <c r="F6462" s="38">
        <v>8266019665</v>
      </c>
      <c r="G6462" s="40" t="s">
        <v>20902</v>
      </c>
      <c r="H6462" s="2">
        <v>350</v>
      </c>
      <c r="I6462" s="2"/>
      <c r="J6462" s="2">
        <v>0</v>
      </c>
      <c r="K6462" s="3">
        <f t="shared" si="103"/>
        <v>350</v>
      </c>
      <c r="L6462" s="41">
        <v>45194.729166666664</v>
      </c>
      <c r="M6462" s="39">
        <v>1218737102</v>
      </c>
      <c r="N6462" s="39" t="s">
        <v>3282</v>
      </c>
      <c r="O6462" s="40" t="s">
        <v>20879</v>
      </c>
      <c r="P6462" s="41">
        <v>45238</v>
      </c>
      <c r="Q6462" s="42" t="s">
        <v>2417</v>
      </c>
      <c r="R6462" s="68"/>
    </row>
    <row r="6463" spans="1:18" ht="12.75" customHeight="1" x14ac:dyDescent="0.2">
      <c r="A6463" s="38" t="s">
        <v>21824</v>
      </c>
      <c r="B6463" s="39" t="s">
        <v>21825</v>
      </c>
      <c r="C6463" s="39" t="s">
        <v>21826</v>
      </c>
      <c r="D6463" s="38">
        <v>703046</v>
      </c>
      <c r="E6463" s="87" t="s">
        <v>678</v>
      </c>
      <c r="F6463" s="38">
        <v>8266020254</v>
      </c>
      <c r="G6463" s="40" t="s">
        <v>21827</v>
      </c>
      <c r="H6463" s="2">
        <v>350</v>
      </c>
      <c r="I6463" s="2"/>
      <c r="J6463" s="2">
        <v>0</v>
      </c>
      <c r="K6463" s="3">
        <f t="shared" si="103"/>
        <v>350</v>
      </c>
      <c r="L6463" s="41">
        <v>45303.729166666664</v>
      </c>
      <c r="M6463" s="39">
        <v>1218745925</v>
      </c>
      <c r="N6463" s="39" t="s">
        <v>18453</v>
      </c>
      <c r="O6463" s="40" t="s">
        <v>21818</v>
      </c>
      <c r="P6463" s="41">
        <v>45334</v>
      </c>
      <c r="Q6463" s="62" t="s">
        <v>21</v>
      </c>
      <c r="R6463" s="68"/>
    </row>
    <row r="6464" spans="1:18" ht="12.75" customHeight="1" x14ac:dyDescent="0.2">
      <c r="A6464" s="38" t="s">
        <v>21979</v>
      </c>
      <c r="B6464" s="39" t="s">
        <v>21980</v>
      </c>
      <c r="C6464" s="39" t="s">
        <v>21981</v>
      </c>
      <c r="D6464" s="38">
        <v>703046</v>
      </c>
      <c r="E6464" s="87" t="s">
        <v>678</v>
      </c>
      <c r="F6464" s="38">
        <v>8266020020</v>
      </c>
      <c r="G6464" s="40" t="s">
        <v>21982</v>
      </c>
      <c r="H6464" s="2">
        <v>350</v>
      </c>
      <c r="I6464" s="2"/>
      <c r="J6464" s="2">
        <v>0</v>
      </c>
      <c r="K6464" s="3">
        <f t="shared" si="103"/>
        <v>350</v>
      </c>
      <c r="L6464" s="41">
        <v>45325.729166666664</v>
      </c>
      <c r="M6464" s="39">
        <v>3569300076</v>
      </c>
      <c r="N6464" s="39" t="s">
        <v>18453</v>
      </c>
      <c r="O6464" s="40" t="s">
        <v>21961</v>
      </c>
      <c r="P6464" s="41">
        <v>45357</v>
      </c>
      <c r="Q6464" s="62" t="s">
        <v>21</v>
      </c>
      <c r="R6464" s="68"/>
    </row>
    <row r="6465" spans="1:18" ht="12.75" customHeight="1" x14ac:dyDescent="0.2">
      <c r="A6465" s="38" t="s">
        <v>22550</v>
      </c>
      <c r="B6465" s="39" t="s">
        <v>22551</v>
      </c>
      <c r="C6465" s="39"/>
      <c r="D6465" s="38">
        <v>703046</v>
      </c>
      <c r="E6465" s="87" t="s">
        <v>678</v>
      </c>
      <c r="F6465" s="38">
        <v>8266020965</v>
      </c>
      <c r="G6465" s="40" t="s">
        <v>22552</v>
      </c>
      <c r="H6465" s="2">
        <v>350</v>
      </c>
      <c r="I6465" s="2"/>
      <c r="J6465" s="2">
        <v>0</v>
      </c>
      <c r="K6465" s="3">
        <f t="shared" si="103"/>
        <v>350</v>
      </c>
      <c r="L6465" s="41">
        <v>45404</v>
      </c>
      <c r="M6465" s="39"/>
      <c r="N6465" s="39" t="s">
        <v>18463</v>
      </c>
      <c r="O6465" s="40"/>
      <c r="P6465" s="41"/>
      <c r="Q6465" s="62" t="s">
        <v>29</v>
      </c>
      <c r="R6465" s="68"/>
    </row>
    <row r="6466" spans="1:18" ht="12.75" customHeight="1" x14ac:dyDescent="0.2">
      <c r="A6466" s="38" t="s">
        <v>22641</v>
      </c>
      <c r="B6466" s="39" t="s">
        <v>22642</v>
      </c>
      <c r="C6466" s="39"/>
      <c r="D6466" s="38">
        <v>703046</v>
      </c>
      <c r="E6466" s="87" t="s">
        <v>678</v>
      </c>
      <c r="F6466" s="38">
        <v>8266020884</v>
      </c>
      <c r="G6466" s="40" t="s">
        <v>22643</v>
      </c>
      <c r="H6466" s="2">
        <v>350</v>
      </c>
      <c r="I6466" s="2"/>
      <c r="J6466" s="2">
        <v>0</v>
      </c>
      <c r="K6466" s="3">
        <f t="shared" si="103"/>
        <v>350</v>
      </c>
      <c r="L6466" s="41">
        <v>45393</v>
      </c>
      <c r="M6466" s="39"/>
      <c r="N6466" s="39" t="s">
        <v>21764</v>
      </c>
      <c r="O6466" s="40"/>
      <c r="P6466" s="41"/>
      <c r="Q6466" s="62" t="s">
        <v>21</v>
      </c>
      <c r="R6466" s="68"/>
    </row>
    <row r="6467" spans="1:18" ht="12.75" customHeight="1" x14ac:dyDescent="0.2">
      <c r="A6467" s="38" t="s">
        <v>22750</v>
      </c>
      <c r="B6467" s="39" t="s">
        <v>22751</v>
      </c>
      <c r="C6467" s="39" t="s">
        <v>22752</v>
      </c>
      <c r="D6467" s="38">
        <v>703046</v>
      </c>
      <c r="E6467" s="87" t="s">
        <v>678</v>
      </c>
      <c r="F6467" s="38">
        <v>8266021288</v>
      </c>
      <c r="G6467" s="40" t="s">
        <v>22753</v>
      </c>
      <c r="H6467" s="2">
        <v>350</v>
      </c>
      <c r="I6467" s="2"/>
      <c r="J6467" s="2">
        <v>0</v>
      </c>
      <c r="K6467" s="3">
        <f t="shared" si="103"/>
        <v>350</v>
      </c>
      <c r="L6467" s="41">
        <v>45428.729166666664</v>
      </c>
      <c r="M6467" s="39">
        <v>2985483201</v>
      </c>
      <c r="N6467" s="39" t="s">
        <v>17881</v>
      </c>
      <c r="O6467" s="40" t="s">
        <v>22754</v>
      </c>
      <c r="P6467" s="41">
        <v>45462</v>
      </c>
      <c r="Q6467" s="62" t="s">
        <v>21</v>
      </c>
      <c r="R6467" s="68"/>
    </row>
    <row r="6468" spans="1:18" ht="12.75" customHeight="1" x14ac:dyDescent="0.2">
      <c r="A6468" s="38" t="s">
        <v>22977</v>
      </c>
      <c r="B6468" s="39" t="s">
        <v>22978</v>
      </c>
      <c r="C6468" s="39" t="s">
        <v>22979</v>
      </c>
      <c r="D6468" s="38">
        <v>703046</v>
      </c>
      <c r="E6468" s="87" t="s">
        <v>678</v>
      </c>
      <c r="F6468" s="38">
        <v>8266020739</v>
      </c>
      <c r="G6468" s="40" t="s">
        <v>22980</v>
      </c>
      <c r="H6468" s="2">
        <v>350</v>
      </c>
      <c r="I6468" s="2"/>
      <c r="J6468" s="2">
        <v>0</v>
      </c>
      <c r="K6468" s="3">
        <f t="shared" si="103"/>
        <v>350</v>
      </c>
      <c r="L6468" s="41">
        <v>45451.729166666664</v>
      </c>
      <c r="M6468" s="39">
        <v>2985483895</v>
      </c>
      <c r="N6468" s="39" t="s">
        <v>18463</v>
      </c>
      <c r="O6468" s="40" t="s">
        <v>22976</v>
      </c>
      <c r="P6468" s="41">
        <v>45483</v>
      </c>
      <c r="Q6468" s="62" t="s">
        <v>29</v>
      </c>
      <c r="R6468" s="68"/>
    </row>
    <row r="6469" spans="1:18" ht="12.75" customHeight="1" x14ac:dyDescent="0.2">
      <c r="A6469" s="38" t="s">
        <v>63</v>
      </c>
      <c r="B6469" s="1"/>
      <c r="C6469" s="1"/>
      <c r="D6469" s="51"/>
      <c r="E6469" s="149" t="s">
        <v>64</v>
      </c>
      <c r="F6469" s="53"/>
      <c r="G6469" s="54" t="s">
        <v>5172</v>
      </c>
      <c r="H6469" s="35">
        <v>346.76</v>
      </c>
      <c r="I6469" s="1"/>
      <c r="J6469" s="1"/>
      <c r="K6469" s="3">
        <f t="shared" si="103"/>
        <v>346.76</v>
      </c>
      <c r="L6469" s="41">
        <v>44427</v>
      </c>
      <c r="M6469" s="56"/>
      <c r="N6469" s="1"/>
      <c r="O6469" s="1"/>
      <c r="P6469" s="57"/>
      <c r="Q6469" s="39" t="s">
        <v>54</v>
      </c>
      <c r="R6469" s="68"/>
    </row>
    <row r="6470" spans="1:18" ht="12.75" customHeight="1" x14ac:dyDescent="0.2">
      <c r="A6470" s="38" t="s">
        <v>63</v>
      </c>
      <c r="B6470" s="1"/>
      <c r="C6470" s="1"/>
      <c r="D6470" s="51"/>
      <c r="E6470" s="149" t="s">
        <v>64</v>
      </c>
      <c r="F6470" s="53"/>
      <c r="G6470" s="54" t="s">
        <v>5203</v>
      </c>
      <c r="H6470" s="35">
        <v>346.76</v>
      </c>
      <c r="I6470" s="1"/>
      <c r="J6470" s="1"/>
      <c r="K6470" s="3">
        <f t="shared" ref="K6470:K6533" si="104">SUM(H6470:J6470)</f>
        <v>346.76</v>
      </c>
      <c r="L6470" s="41">
        <v>44428</v>
      </c>
      <c r="M6470" s="56"/>
      <c r="N6470" s="1"/>
      <c r="O6470" s="1"/>
      <c r="P6470" s="57"/>
      <c r="Q6470" s="39" t="s">
        <v>54</v>
      </c>
      <c r="R6470" s="68"/>
    </row>
    <row r="6471" spans="1:18" ht="12.75" customHeight="1" x14ac:dyDescent="0.2">
      <c r="A6471" s="38" t="s">
        <v>63</v>
      </c>
      <c r="B6471" s="1"/>
      <c r="C6471" s="1"/>
      <c r="D6471" s="51"/>
      <c r="E6471" s="149" t="s">
        <v>64</v>
      </c>
      <c r="F6471" s="53"/>
      <c r="G6471" s="54" t="s">
        <v>2631</v>
      </c>
      <c r="H6471" s="35">
        <v>345.04</v>
      </c>
      <c r="I6471" s="1"/>
      <c r="J6471" s="1"/>
      <c r="K6471" s="3">
        <f t="shared" si="104"/>
        <v>345.04</v>
      </c>
      <c r="L6471" s="41">
        <v>44361</v>
      </c>
      <c r="M6471" s="56"/>
      <c r="N6471" s="1"/>
      <c r="O6471" s="1"/>
      <c r="P6471" s="57"/>
      <c r="Q6471" s="39" t="s">
        <v>54</v>
      </c>
      <c r="R6471" s="68"/>
    </row>
    <row r="6472" spans="1:18" ht="12.75" customHeight="1" x14ac:dyDescent="0.2">
      <c r="A6472" s="38" t="s">
        <v>63</v>
      </c>
      <c r="B6472" s="1"/>
      <c r="C6472" s="1"/>
      <c r="D6472" s="51"/>
      <c r="E6472" s="149" t="s">
        <v>64</v>
      </c>
      <c r="F6472" s="53"/>
      <c r="G6472" s="54" t="s">
        <v>14000</v>
      </c>
      <c r="H6472" s="35">
        <v>342.91</v>
      </c>
      <c r="I6472" s="1"/>
      <c r="J6472" s="1"/>
      <c r="K6472" s="3">
        <f t="shared" si="104"/>
        <v>342.91</v>
      </c>
      <c r="L6472" s="41">
        <v>44737</v>
      </c>
      <c r="M6472" s="56"/>
      <c r="N6472" s="1"/>
      <c r="O6472" s="1"/>
      <c r="P6472" s="57"/>
      <c r="Q6472" s="39" t="s">
        <v>54</v>
      </c>
      <c r="R6472" s="68"/>
    </row>
    <row r="6473" spans="1:18" ht="12.75" customHeight="1" x14ac:dyDescent="0.2">
      <c r="A6473" s="38" t="s">
        <v>19519</v>
      </c>
      <c r="B6473" s="39" t="s">
        <v>19520</v>
      </c>
      <c r="C6473" s="39" t="s">
        <v>19521</v>
      </c>
      <c r="D6473" s="38">
        <v>703046</v>
      </c>
      <c r="E6473" s="42" t="s">
        <v>678</v>
      </c>
      <c r="F6473" s="38">
        <v>8266018331</v>
      </c>
      <c r="G6473" s="40" t="s">
        <v>19522</v>
      </c>
      <c r="H6473" s="2">
        <v>338</v>
      </c>
      <c r="I6473" s="2"/>
      <c r="J6473" s="2">
        <v>0</v>
      </c>
      <c r="K6473" s="3">
        <f t="shared" si="104"/>
        <v>338</v>
      </c>
      <c r="L6473" s="41">
        <v>45081</v>
      </c>
      <c r="M6473" s="39">
        <v>1218724038</v>
      </c>
      <c r="N6473" s="39" t="s">
        <v>52</v>
      </c>
      <c r="O6473" s="40" t="s">
        <v>19523</v>
      </c>
      <c r="P6473" s="41">
        <v>45148</v>
      </c>
      <c r="Q6473" s="39" t="s">
        <v>54</v>
      </c>
      <c r="R6473" s="68"/>
    </row>
    <row r="6474" spans="1:18" ht="12.75" customHeight="1" x14ac:dyDescent="0.2">
      <c r="A6474" s="38" t="s">
        <v>63</v>
      </c>
      <c r="B6474" s="1"/>
      <c r="C6474" s="1"/>
      <c r="D6474" s="51"/>
      <c r="E6474" s="149" t="s">
        <v>64</v>
      </c>
      <c r="F6474" s="53"/>
      <c r="G6474" s="54" t="s">
        <v>13823</v>
      </c>
      <c r="H6474" s="35">
        <v>332.67</v>
      </c>
      <c r="I6474" s="1"/>
      <c r="J6474" s="1"/>
      <c r="K6474" s="3">
        <f t="shared" si="104"/>
        <v>332.67</v>
      </c>
      <c r="L6474" s="41">
        <v>44726</v>
      </c>
      <c r="M6474" s="56"/>
      <c r="N6474" s="1"/>
      <c r="O6474" s="1"/>
      <c r="P6474" s="57"/>
      <c r="Q6474" s="39" t="s">
        <v>54</v>
      </c>
      <c r="R6474" s="68"/>
    </row>
    <row r="6475" spans="1:18" ht="12.75" customHeight="1" x14ac:dyDescent="0.2">
      <c r="A6475" s="38" t="s">
        <v>63</v>
      </c>
      <c r="B6475" s="1"/>
      <c r="C6475" s="1"/>
      <c r="D6475" s="51"/>
      <c r="E6475" s="149" t="s">
        <v>64</v>
      </c>
      <c r="F6475" s="53"/>
      <c r="G6475" s="54" t="s">
        <v>4030</v>
      </c>
      <c r="H6475" s="35">
        <v>329.88</v>
      </c>
      <c r="I6475" s="1"/>
      <c r="J6475" s="1"/>
      <c r="K6475" s="3">
        <f t="shared" si="104"/>
        <v>329.88</v>
      </c>
      <c r="L6475" s="41">
        <v>44400</v>
      </c>
      <c r="M6475" s="56"/>
      <c r="N6475" s="1"/>
      <c r="O6475" s="1"/>
      <c r="P6475" s="57"/>
      <c r="Q6475" s="39" t="s">
        <v>54</v>
      </c>
      <c r="R6475" s="68"/>
    </row>
    <row r="6476" spans="1:18" ht="12.75" customHeight="1" x14ac:dyDescent="0.2">
      <c r="A6476" s="38" t="s">
        <v>63</v>
      </c>
      <c r="B6476" s="1"/>
      <c r="C6476" s="1"/>
      <c r="D6476" s="51"/>
      <c r="E6476" s="149" t="s">
        <v>64</v>
      </c>
      <c r="F6476" s="53"/>
      <c r="G6476" s="54" t="s">
        <v>4031</v>
      </c>
      <c r="H6476" s="35">
        <v>329.88</v>
      </c>
      <c r="I6476" s="1"/>
      <c r="J6476" s="1"/>
      <c r="K6476" s="3">
        <f t="shared" si="104"/>
        <v>329.88</v>
      </c>
      <c r="L6476" s="41">
        <v>44400</v>
      </c>
      <c r="M6476" s="56"/>
      <c r="N6476" s="1"/>
      <c r="O6476" s="1"/>
      <c r="P6476" s="57"/>
      <c r="Q6476" s="39" t="s">
        <v>54</v>
      </c>
      <c r="R6476" s="68"/>
    </row>
    <row r="6477" spans="1:18" ht="12.75" customHeight="1" x14ac:dyDescent="0.2">
      <c r="A6477" s="38" t="s">
        <v>63</v>
      </c>
      <c r="B6477" s="1"/>
      <c r="C6477" s="1"/>
      <c r="D6477" s="51"/>
      <c r="E6477" s="149" t="s">
        <v>64</v>
      </c>
      <c r="F6477" s="53"/>
      <c r="G6477" s="54" t="s">
        <v>4032</v>
      </c>
      <c r="H6477" s="35">
        <v>329.88</v>
      </c>
      <c r="I6477" s="1"/>
      <c r="J6477" s="1"/>
      <c r="K6477" s="3">
        <f t="shared" si="104"/>
        <v>329.88</v>
      </c>
      <c r="L6477" s="41">
        <v>44400</v>
      </c>
      <c r="M6477" s="56"/>
      <c r="N6477" s="1"/>
      <c r="O6477" s="1"/>
      <c r="P6477" s="57"/>
      <c r="Q6477" s="39" t="s">
        <v>54</v>
      </c>
      <c r="R6477" s="68"/>
    </row>
    <row r="6478" spans="1:18" ht="12.75" customHeight="1" x14ac:dyDescent="0.2">
      <c r="A6478" s="38" t="s">
        <v>63</v>
      </c>
      <c r="B6478" s="1"/>
      <c r="C6478" s="1"/>
      <c r="D6478" s="51"/>
      <c r="E6478" s="149" t="s">
        <v>64</v>
      </c>
      <c r="F6478" s="53"/>
      <c r="G6478" s="54" t="s">
        <v>4033</v>
      </c>
      <c r="H6478" s="35">
        <v>329.88</v>
      </c>
      <c r="I6478" s="1"/>
      <c r="J6478" s="1"/>
      <c r="K6478" s="3">
        <f t="shared" si="104"/>
        <v>329.88</v>
      </c>
      <c r="L6478" s="41">
        <v>44400</v>
      </c>
      <c r="M6478" s="56"/>
      <c r="N6478" s="1"/>
      <c r="O6478" s="1"/>
      <c r="P6478" s="57"/>
      <c r="Q6478" s="39" t="s">
        <v>54</v>
      </c>
      <c r="R6478" s="68"/>
    </row>
    <row r="6479" spans="1:18" ht="12.75" customHeight="1" x14ac:dyDescent="0.2">
      <c r="A6479" s="38" t="s">
        <v>63</v>
      </c>
      <c r="B6479" s="1"/>
      <c r="C6479" s="1"/>
      <c r="D6479" s="51"/>
      <c r="E6479" s="149" t="s">
        <v>64</v>
      </c>
      <c r="F6479" s="53"/>
      <c r="G6479" s="54" t="s">
        <v>18548</v>
      </c>
      <c r="H6479" s="35">
        <v>327.55</v>
      </c>
      <c r="I6479" s="1"/>
      <c r="J6479" s="1"/>
      <c r="K6479" s="3">
        <f t="shared" si="104"/>
        <v>327.55</v>
      </c>
      <c r="L6479" s="41">
        <v>45016</v>
      </c>
      <c r="M6479" s="56"/>
      <c r="N6479" s="1"/>
      <c r="O6479" s="1"/>
      <c r="P6479" s="57"/>
      <c r="Q6479" s="39" t="s">
        <v>54</v>
      </c>
      <c r="R6479" s="68"/>
    </row>
    <row r="6480" spans="1:18" ht="12.75" customHeight="1" x14ac:dyDescent="0.2">
      <c r="A6480" s="38" t="s">
        <v>63</v>
      </c>
      <c r="B6480" s="1"/>
      <c r="C6480" s="1"/>
      <c r="D6480" s="51"/>
      <c r="E6480" s="149" t="s">
        <v>64</v>
      </c>
      <c r="F6480" s="53"/>
      <c r="G6480" s="54" t="s">
        <v>13639</v>
      </c>
      <c r="H6480" s="35">
        <v>323.88</v>
      </c>
      <c r="I6480" s="1"/>
      <c r="J6480" s="1"/>
      <c r="K6480" s="3">
        <f t="shared" si="104"/>
        <v>323.88</v>
      </c>
      <c r="L6480" s="41">
        <v>44718</v>
      </c>
      <c r="M6480" s="56"/>
      <c r="N6480" s="1"/>
      <c r="O6480" s="1"/>
      <c r="P6480" s="57"/>
      <c r="Q6480" s="39" t="s">
        <v>54</v>
      </c>
      <c r="R6480" s="68"/>
    </row>
    <row r="6481" spans="1:18" ht="12.75" customHeight="1" x14ac:dyDescent="0.2">
      <c r="A6481" s="38" t="s">
        <v>63</v>
      </c>
      <c r="B6481" s="1"/>
      <c r="C6481" s="1"/>
      <c r="D6481" s="51"/>
      <c r="E6481" s="149" t="s">
        <v>64</v>
      </c>
      <c r="F6481" s="53"/>
      <c r="G6481" s="54" t="s">
        <v>208</v>
      </c>
      <c r="H6481" s="35">
        <v>323.33999999999997</v>
      </c>
      <c r="I6481" s="1"/>
      <c r="J6481" s="1"/>
      <c r="K6481" s="3">
        <f t="shared" si="104"/>
        <v>323.33999999999997</v>
      </c>
      <c r="L6481" s="41">
        <v>44193</v>
      </c>
      <c r="M6481" s="56"/>
      <c r="N6481" s="1"/>
      <c r="O6481" s="1"/>
      <c r="P6481" s="57"/>
      <c r="Q6481" s="39" t="s">
        <v>54</v>
      </c>
      <c r="R6481" s="68"/>
    </row>
    <row r="6482" spans="1:18" ht="12.75" customHeight="1" x14ac:dyDescent="0.25">
      <c r="A6482" s="38" t="s">
        <v>1434</v>
      </c>
      <c r="B6482" s="42"/>
      <c r="C6482" s="42"/>
      <c r="D6482" s="38"/>
      <c r="E6482" s="82" t="s">
        <v>1435</v>
      </c>
      <c r="F6482" s="38"/>
      <c r="G6482" s="40" t="s">
        <v>8313</v>
      </c>
      <c r="H6482" s="3">
        <v>320</v>
      </c>
      <c r="I6482" s="3"/>
      <c r="J6482" s="3"/>
      <c r="K6482" s="3">
        <f t="shared" si="104"/>
        <v>320</v>
      </c>
      <c r="L6482" s="41">
        <v>44516</v>
      </c>
      <c r="M6482" s="39"/>
      <c r="N6482" s="42"/>
      <c r="O6482" s="42"/>
      <c r="P6482" s="60"/>
      <c r="Q6482" s="42" t="s">
        <v>243</v>
      </c>
      <c r="R6482" s="68"/>
    </row>
    <row r="6483" spans="1:18" ht="12.75" customHeight="1" x14ac:dyDescent="0.2">
      <c r="A6483" s="38" t="s">
        <v>63</v>
      </c>
      <c r="B6483" s="1"/>
      <c r="C6483" s="1"/>
      <c r="D6483" s="51"/>
      <c r="E6483" s="149" t="s">
        <v>64</v>
      </c>
      <c r="F6483" s="53"/>
      <c r="G6483" s="54" t="s">
        <v>11462</v>
      </c>
      <c r="H6483" s="35">
        <v>318.36</v>
      </c>
      <c r="I6483" s="1"/>
      <c r="J6483" s="1"/>
      <c r="K6483" s="3">
        <f t="shared" si="104"/>
        <v>318.36</v>
      </c>
      <c r="L6483" s="41">
        <v>44628</v>
      </c>
      <c r="M6483" s="56"/>
      <c r="N6483" s="1"/>
      <c r="O6483" s="1"/>
      <c r="P6483" s="57"/>
      <c r="Q6483" s="39" t="s">
        <v>54</v>
      </c>
      <c r="R6483" s="68"/>
    </row>
    <row r="6484" spans="1:18" ht="12.75" customHeight="1" x14ac:dyDescent="0.2">
      <c r="A6484" s="38" t="s">
        <v>63</v>
      </c>
      <c r="B6484" s="1"/>
      <c r="C6484" s="1"/>
      <c r="D6484" s="51"/>
      <c r="E6484" s="149" t="s">
        <v>64</v>
      </c>
      <c r="F6484" s="53"/>
      <c r="G6484" s="54" t="s">
        <v>14077</v>
      </c>
      <c r="H6484" s="35">
        <v>314.29000000000002</v>
      </c>
      <c r="I6484" s="1"/>
      <c r="J6484" s="1"/>
      <c r="K6484" s="3">
        <f t="shared" si="104"/>
        <v>314.29000000000002</v>
      </c>
      <c r="L6484" s="41">
        <v>44740</v>
      </c>
      <c r="M6484" s="56"/>
      <c r="N6484" s="1"/>
      <c r="O6484" s="1"/>
      <c r="P6484" s="57"/>
      <c r="Q6484" s="39" t="s">
        <v>54</v>
      </c>
      <c r="R6484" s="68"/>
    </row>
    <row r="6485" spans="1:18" ht="12.75" customHeight="1" x14ac:dyDescent="0.2">
      <c r="A6485" s="38" t="s">
        <v>63</v>
      </c>
      <c r="B6485" s="1"/>
      <c r="C6485" s="1"/>
      <c r="D6485" s="51"/>
      <c r="E6485" s="149" t="s">
        <v>64</v>
      </c>
      <c r="F6485" s="53"/>
      <c r="G6485" s="54" t="s">
        <v>14078</v>
      </c>
      <c r="H6485" s="35">
        <v>314.29000000000002</v>
      </c>
      <c r="I6485" s="1"/>
      <c r="J6485" s="1"/>
      <c r="K6485" s="3">
        <f t="shared" si="104"/>
        <v>314.29000000000002</v>
      </c>
      <c r="L6485" s="41">
        <v>44740</v>
      </c>
      <c r="M6485" s="56"/>
      <c r="N6485" s="1"/>
      <c r="O6485" s="1"/>
      <c r="P6485" s="57"/>
      <c r="Q6485" s="39" t="s">
        <v>54</v>
      </c>
      <c r="R6485" s="68"/>
    </row>
    <row r="6486" spans="1:18" ht="12.75" customHeight="1" x14ac:dyDescent="0.2">
      <c r="A6486" s="38" t="s">
        <v>63</v>
      </c>
      <c r="B6486" s="1"/>
      <c r="C6486" s="1"/>
      <c r="D6486" s="51"/>
      <c r="E6486" s="149" t="s">
        <v>64</v>
      </c>
      <c r="F6486" s="53"/>
      <c r="G6486" s="54" t="s">
        <v>14105</v>
      </c>
      <c r="H6486" s="35">
        <v>314.29000000000002</v>
      </c>
      <c r="I6486" s="1"/>
      <c r="J6486" s="1"/>
      <c r="K6486" s="3">
        <f t="shared" si="104"/>
        <v>314.29000000000002</v>
      </c>
      <c r="L6486" s="41">
        <v>44742</v>
      </c>
      <c r="M6486" s="56"/>
      <c r="N6486" s="1"/>
      <c r="O6486" s="1"/>
      <c r="P6486" s="57"/>
      <c r="Q6486" s="39" t="s">
        <v>54</v>
      </c>
      <c r="R6486" s="68"/>
    </row>
    <row r="6487" spans="1:18" ht="12.75" customHeight="1" x14ac:dyDescent="0.2">
      <c r="A6487" s="38" t="s">
        <v>63</v>
      </c>
      <c r="B6487" s="1"/>
      <c r="C6487" s="1"/>
      <c r="D6487" s="51"/>
      <c r="E6487" s="149" t="s">
        <v>64</v>
      </c>
      <c r="F6487" s="53"/>
      <c r="G6487" s="54" t="s">
        <v>14107</v>
      </c>
      <c r="H6487" s="35">
        <v>314.29000000000002</v>
      </c>
      <c r="I6487" s="1"/>
      <c r="J6487" s="1"/>
      <c r="K6487" s="3">
        <f t="shared" si="104"/>
        <v>314.29000000000002</v>
      </c>
      <c r="L6487" s="41">
        <v>44742</v>
      </c>
      <c r="M6487" s="56"/>
      <c r="N6487" s="1"/>
      <c r="O6487" s="1"/>
      <c r="P6487" s="57"/>
      <c r="Q6487" s="39" t="s">
        <v>54</v>
      </c>
      <c r="R6487" s="68"/>
    </row>
    <row r="6488" spans="1:18" ht="12.75" customHeight="1" x14ac:dyDescent="0.2">
      <c r="A6488" s="38" t="s">
        <v>63</v>
      </c>
      <c r="B6488" s="1"/>
      <c r="C6488" s="1"/>
      <c r="D6488" s="51"/>
      <c r="E6488" s="149" t="s">
        <v>64</v>
      </c>
      <c r="F6488" s="53"/>
      <c r="G6488" s="54" t="s">
        <v>14108</v>
      </c>
      <c r="H6488" s="35">
        <v>314.29000000000002</v>
      </c>
      <c r="I6488" s="1"/>
      <c r="J6488" s="1"/>
      <c r="K6488" s="3">
        <f t="shared" si="104"/>
        <v>314.29000000000002</v>
      </c>
      <c r="L6488" s="41">
        <v>44742</v>
      </c>
      <c r="M6488" s="56"/>
      <c r="N6488" s="1"/>
      <c r="O6488" s="1"/>
      <c r="P6488" s="57"/>
      <c r="Q6488" s="39" t="s">
        <v>54</v>
      </c>
      <c r="R6488" s="68"/>
    </row>
    <row r="6489" spans="1:18" ht="12.75" customHeight="1" x14ac:dyDescent="0.2">
      <c r="A6489" s="38" t="s">
        <v>63</v>
      </c>
      <c r="B6489" s="1"/>
      <c r="C6489" s="1"/>
      <c r="D6489" s="51"/>
      <c r="E6489" s="149" t="s">
        <v>64</v>
      </c>
      <c r="F6489" s="53"/>
      <c r="G6489" s="54" t="s">
        <v>14109</v>
      </c>
      <c r="H6489" s="35">
        <v>314.29000000000002</v>
      </c>
      <c r="I6489" s="1"/>
      <c r="J6489" s="1"/>
      <c r="K6489" s="3">
        <f t="shared" si="104"/>
        <v>314.29000000000002</v>
      </c>
      <c r="L6489" s="41">
        <v>44742</v>
      </c>
      <c r="M6489" s="56"/>
      <c r="N6489" s="1"/>
      <c r="O6489" s="1"/>
      <c r="P6489" s="57"/>
      <c r="Q6489" s="39" t="s">
        <v>54</v>
      </c>
      <c r="R6489" s="68"/>
    </row>
    <row r="6490" spans="1:18" ht="12.75" customHeight="1" x14ac:dyDescent="0.2">
      <c r="A6490" s="38" t="s">
        <v>63</v>
      </c>
      <c r="B6490" s="1"/>
      <c r="C6490" s="1"/>
      <c r="D6490" s="51"/>
      <c r="E6490" s="149" t="s">
        <v>64</v>
      </c>
      <c r="F6490" s="53"/>
      <c r="G6490" s="54" t="s">
        <v>14099</v>
      </c>
      <c r="H6490" s="35">
        <v>314.27999999999997</v>
      </c>
      <c r="I6490" s="1"/>
      <c r="J6490" s="1"/>
      <c r="K6490" s="3">
        <f t="shared" si="104"/>
        <v>314.27999999999997</v>
      </c>
      <c r="L6490" s="41">
        <v>44742</v>
      </c>
      <c r="M6490" s="56"/>
      <c r="N6490" s="1"/>
      <c r="O6490" s="1"/>
      <c r="P6490" s="57"/>
      <c r="Q6490" s="39" t="s">
        <v>54</v>
      </c>
      <c r="R6490" s="68"/>
    </row>
    <row r="6491" spans="1:18" ht="12.75" customHeight="1" x14ac:dyDescent="0.2">
      <c r="A6491" s="38" t="s">
        <v>63</v>
      </c>
      <c r="B6491" s="1"/>
      <c r="C6491" s="1"/>
      <c r="D6491" s="51"/>
      <c r="E6491" s="149" t="s">
        <v>64</v>
      </c>
      <c r="F6491" s="53"/>
      <c r="G6491" s="54" t="s">
        <v>14100</v>
      </c>
      <c r="H6491" s="35">
        <v>314.27999999999997</v>
      </c>
      <c r="I6491" s="1"/>
      <c r="J6491" s="1"/>
      <c r="K6491" s="3">
        <f t="shared" si="104"/>
        <v>314.27999999999997</v>
      </c>
      <c r="L6491" s="41">
        <v>44742</v>
      </c>
      <c r="M6491" s="56"/>
      <c r="N6491" s="1"/>
      <c r="O6491" s="1"/>
      <c r="P6491" s="57"/>
      <c r="Q6491" s="39" t="s">
        <v>54</v>
      </c>
      <c r="R6491" s="68"/>
    </row>
    <row r="6492" spans="1:18" ht="12.75" customHeight="1" x14ac:dyDescent="0.2">
      <c r="A6492" s="38" t="s">
        <v>63</v>
      </c>
      <c r="B6492" s="1"/>
      <c r="C6492" s="1"/>
      <c r="D6492" s="51"/>
      <c r="E6492" s="149" t="s">
        <v>64</v>
      </c>
      <c r="F6492" s="53"/>
      <c r="G6492" s="54" t="s">
        <v>14103</v>
      </c>
      <c r="H6492" s="35">
        <v>314.27999999999997</v>
      </c>
      <c r="I6492" s="1"/>
      <c r="J6492" s="1"/>
      <c r="K6492" s="3">
        <f t="shared" si="104"/>
        <v>314.27999999999997</v>
      </c>
      <c r="L6492" s="41">
        <v>44742</v>
      </c>
      <c r="M6492" s="56"/>
      <c r="N6492" s="1"/>
      <c r="O6492" s="1"/>
      <c r="P6492" s="57"/>
      <c r="Q6492" s="39" t="s">
        <v>54</v>
      </c>
      <c r="R6492" s="68"/>
    </row>
    <row r="6493" spans="1:18" ht="12.75" customHeight="1" x14ac:dyDescent="0.2">
      <c r="A6493" s="38" t="s">
        <v>63</v>
      </c>
      <c r="B6493" s="1"/>
      <c r="C6493" s="1"/>
      <c r="D6493" s="51"/>
      <c r="E6493" s="149" t="s">
        <v>64</v>
      </c>
      <c r="F6493" s="53"/>
      <c r="G6493" s="54" t="s">
        <v>14104</v>
      </c>
      <c r="H6493" s="35">
        <v>314.27999999999997</v>
      </c>
      <c r="I6493" s="1"/>
      <c r="J6493" s="1"/>
      <c r="K6493" s="3">
        <f t="shared" si="104"/>
        <v>314.27999999999997</v>
      </c>
      <c r="L6493" s="41">
        <v>44742</v>
      </c>
      <c r="M6493" s="56"/>
      <c r="N6493" s="1"/>
      <c r="O6493" s="1"/>
      <c r="P6493" s="57"/>
      <c r="Q6493" s="39" t="s">
        <v>54</v>
      </c>
      <c r="R6493" s="68"/>
    </row>
    <row r="6494" spans="1:18" ht="12.75" customHeight="1" x14ac:dyDescent="0.2">
      <c r="A6494" s="38" t="s">
        <v>63</v>
      </c>
      <c r="B6494" s="1"/>
      <c r="C6494" s="1"/>
      <c r="D6494" s="51"/>
      <c r="E6494" s="149" t="s">
        <v>64</v>
      </c>
      <c r="F6494" s="53"/>
      <c r="G6494" s="54" t="s">
        <v>13906</v>
      </c>
      <c r="H6494" s="35">
        <v>310.73</v>
      </c>
      <c r="I6494" s="1"/>
      <c r="J6494" s="1"/>
      <c r="K6494" s="3">
        <f t="shared" si="104"/>
        <v>310.73</v>
      </c>
      <c r="L6494" s="41">
        <v>44733</v>
      </c>
      <c r="M6494" s="56"/>
      <c r="N6494" s="1"/>
      <c r="O6494" s="1"/>
      <c r="P6494" s="57"/>
      <c r="Q6494" s="39" t="s">
        <v>54</v>
      </c>
      <c r="R6494" s="68"/>
    </row>
    <row r="6495" spans="1:18" ht="12.75" customHeight="1" x14ac:dyDescent="0.2">
      <c r="A6495" s="38" t="s">
        <v>63</v>
      </c>
      <c r="B6495" s="1"/>
      <c r="C6495" s="1"/>
      <c r="D6495" s="51"/>
      <c r="E6495" s="149" t="s">
        <v>64</v>
      </c>
      <c r="F6495" s="53"/>
      <c r="G6495" s="54" t="s">
        <v>13907</v>
      </c>
      <c r="H6495" s="35">
        <v>310.73</v>
      </c>
      <c r="I6495" s="1"/>
      <c r="J6495" s="1"/>
      <c r="K6495" s="3">
        <f t="shared" si="104"/>
        <v>310.73</v>
      </c>
      <c r="L6495" s="41">
        <v>44733</v>
      </c>
      <c r="M6495" s="56"/>
      <c r="N6495" s="1"/>
      <c r="O6495" s="1"/>
      <c r="P6495" s="57"/>
      <c r="Q6495" s="39" t="s">
        <v>54</v>
      </c>
      <c r="R6495" s="68"/>
    </row>
    <row r="6496" spans="1:18" ht="12.75" customHeight="1" x14ac:dyDescent="0.25">
      <c r="A6496" s="38" t="s">
        <v>1434</v>
      </c>
      <c r="B6496" s="42"/>
      <c r="C6496" s="42"/>
      <c r="D6496" s="38"/>
      <c r="E6496" s="82" t="s">
        <v>1435</v>
      </c>
      <c r="F6496" s="38"/>
      <c r="G6496" s="40" t="s">
        <v>11555</v>
      </c>
      <c r="H6496" s="3">
        <v>304.61</v>
      </c>
      <c r="I6496" s="3"/>
      <c r="J6496" s="3"/>
      <c r="K6496" s="3">
        <f t="shared" si="104"/>
        <v>304.61</v>
      </c>
      <c r="L6496" s="41">
        <v>44632</v>
      </c>
      <c r="M6496" s="39"/>
      <c r="N6496" s="42"/>
      <c r="O6496" s="42"/>
      <c r="P6496" s="60"/>
      <c r="Q6496" s="42" t="s">
        <v>243</v>
      </c>
      <c r="R6496" s="68"/>
    </row>
    <row r="6497" spans="1:18" ht="12.75" customHeight="1" x14ac:dyDescent="0.2">
      <c r="A6497" s="38" t="s">
        <v>63</v>
      </c>
      <c r="B6497" s="1"/>
      <c r="C6497" s="1"/>
      <c r="D6497" s="51"/>
      <c r="E6497" s="149" t="s">
        <v>64</v>
      </c>
      <c r="F6497" s="53"/>
      <c r="G6497" s="54" t="s">
        <v>5174</v>
      </c>
      <c r="H6497" s="35">
        <v>302.16000000000003</v>
      </c>
      <c r="I6497" s="1"/>
      <c r="J6497" s="1"/>
      <c r="K6497" s="3">
        <f t="shared" si="104"/>
        <v>302.16000000000003</v>
      </c>
      <c r="L6497" s="41">
        <v>44427</v>
      </c>
      <c r="M6497" s="56"/>
      <c r="N6497" s="1"/>
      <c r="O6497" s="1"/>
      <c r="P6497" s="57"/>
      <c r="Q6497" s="39" t="s">
        <v>54</v>
      </c>
      <c r="R6497" s="68"/>
    </row>
    <row r="6498" spans="1:18" ht="12.75" customHeight="1" x14ac:dyDescent="0.2">
      <c r="A6498" s="38" t="s">
        <v>63</v>
      </c>
      <c r="B6498" s="1"/>
      <c r="C6498" s="1"/>
      <c r="D6498" s="51"/>
      <c r="E6498" s="149" t="s">
        <v>64</v>
      </c>
      <c r="F6498" s="53"/>
      <c r="G6498" s="54" t="s">
        <v>5204</v>
      </c>
      <c r="H6498" s="35">
        <v>302.16000000000003</v>
      </c>
      <c r="I6498" s="1"/>
      <c r="J6498" s="1"/>
      <c r="K6498" s="3">
        <f t="shared" si="104"/>
        <v>302.16000000000003</v>
      </c>
      <c r="L6498" s="41">
        <v>44428</v>
      </c>
      <c r="M6498" s="56"/>
      <c r="N6498" s="1"/>
      <c r="O6498" s="1"/>
      <c r="P6498" s="57"/>
      <c r="Q6498" s="39" t="s">
        <v>54</v>
      </c>
      <c r="R6498" s="68"/>
    </row>
    <row r="6499" spans="1:18" ht="12.75" customHeight="1" x14ac:dyDescent="0.2">
      <c r="A6499" s="38" t="s">
        <v>63</v>
      </c>
      <c r="B6499" s="1"/>
      <c r="C6499" s="1"/>
      <c r="D6499" s="51"/>
      <c r="E6499" s="149" t="s">
        <v>64</v>
      </c>
      <c r="F6499" s="53"/>
      <c r="G6499" s="54" t="s">
        <v>13187</v>
      </c>
      <c r="H6499" s="35">
        <v>300</v>
      </c>
      <c r="I6499" s="1"/>
      <c r="J6499" s="1"/>
      <c r="K6499" s="3">
        <f t="shared" si="104"/>
        <v>300</v>
      </c>
      <c r="L6499" s="41">
        <v>44690</v>
      </c>
      <c r="M6499" s="56"/>
      <c r="N6499" s="1"/>
      <c r="O6499" s="1"/>
      <c r="P6499" s="57"/>
      <c r="Q6499" s="39" t="s">
        <v>54</v>
      </c>
      <c r="R6499" s="68"/>
    </row>
    <row r="6500" spans="1:18" ht="12.75" customHeight="1" x14ac:dyDescent="0.2">
      <c r="A6500" s="38" t="s">
        <v>63</v>
      </c>
      <c r="B6500" s="1"/>
      <c r="C6500" s="1"/>
      <c r="D6500" s="51"/>
      <c r="E6500" s="149" t="s">
        <v>64</v>
      </c>
      <c r="F6500" s="53"/>
      <c r="G6500" s="54" t="s">
        <v>19694</v>
      </c>
      <c r="H6500" s="35">
        <v>300</v>
      </c>
      <c r="I6500" s="1"/>
      <c r="J6500" s="1"/>
      <c r="K6500" s="3">
        <f t="shared" si="104"/>
        <v>300</v>
      </c>
      <c r="L6500" s="41">
        <v>45110</v>
      </c>
      <c r="M6500" s="56"/>
      <c r="N6500" s="1"/>
      <c r="O6500" s="1"/>
      <c r="P6500" s="57"/>
      <c r="Q6500" s="39" t="s">
        <v>54</v>
      </c>
      <c r="R6500" s="68"/>
    </row>
    <row r="6501" spans="1:18" ht="12.75" customHeight="1" x14ac:dyDescent="0.2">
      <c r="A6501" s="38" t="s">
        <v>63</v>
      </c>
      <c r="B6501" s="1"/>
      <c r="C6501" s="1"/>
      <c r="D6501" s="51"/>
      <c r="E6501" s="149" t="s">
        <v>64</v>
      </c>
      <c r="F6501" s="53"/>
      <c r="G6501" s="54" t="s">
        <v>18548</v>
      </c>
      <c r="H6501" s="35">
        <v>296.83999999999997</v>
      </c>
      <c r="I6501" s="1"/>
      <c r="J6501" s="1"/>
      <c r="K6501" s="3">
        <f t="shared" si="104"/>
        <v>296.83999999999997</v>
      </c>
      <c r="L6501" s="41">
        <v>45016</v>
      </c>
      <c r="M6501" s="56"/>
      <c r="N6501" s="1"/>
      <c r="O6501" s="1"/>
      <c r="P6501" s="57"/>
      <c r="Q6501" s="39" t="s">
        <v>54</v>
      </c>
      <c r="R6501" s="68"/>
    </row>
    <row r="6502" spans="1:18" ht="12.75" customHeight="1" x14ac:dyDescent="0.2">
      <c r="A6502" s="38" t="s">
        <v>63</v>
      </c>
      <c r="B6502" s="1"/>
      <c r="C6502" s="1"/>
      <c r="D6502" s="51"/>
      <c r="E6502" s="149" t="s">
        <v>64</v>
      </c>
      <c r="F6502" s="53"/>
      <c r="G6502" s="54" t="s">
        <v>13638</v>
      </c>
      <c r="H6502" s="35">
        <v>295</v>
      </c>
      <c r="I6502" s="1"/>
      <c r="J6502" s="1"/>
      <c r="K6502" s="3">
        <f t="shared" si="104"/>
        <v>295</v>
      </c>
      <c r="L6502" s="41">
        <v>44718</v>
      </c>
      <c r="M6502" s="56"/>
      <c r="N6502" s="1"/>
      <c r="O6502" s="1"/>
      <c r="P6502" s="57"/>
      <c r="Q6502" s="39" t="s">
        <v>54</v>
      </c>
      <c r="R6502" s="68"/>
    </row>
    <row r="6503" spans="1:18" ht="12.75" customHeight="1" x14ac:dyDescent="0.25">
      <c r="A6503" s="38" t="s">
        <v>1434</v>
      </c>
      <c r="B6503" s="42"/>
      <c r="C6503" s="42"/>
      <c r="D6503" s="38"/>
      <c r="E6503" s="82" t="s">
        <v>1435</v>
      </c>
      <c r="F6503" s="38"/>
      <c r="G6503" s="40" t="s">
        <v>10736</v>
      </c>
      <c r="H6503" s="3">
        <v>293.39999999999998</v>
      </c>
      <c r="I6503" s="3"/>
      <c r="J6503" s="3"/>
      <c r="K6503" s="3">
        <f t="shared" si="104"/>
        <v>293.39999999999998</v>
      </c>
      <c r="L6503" s="41">
        <v>44602</v>
      </c>
      <c r="M6503" s="39"/>
      <c r="N6503" s="42"/>
      <c r="O6503" s="42"/>
      <c r="P6503" s="60"/>
      <c r="Q6503" s="42" t="s">
        <v>243</v>
      </c>
      <c r="R6503" s="68"/>
    </row>
    <row r="6504" spans="1:18" ht="12.75" customHeight="1" x14ac:dyDescent="0.2">
      <c r="A6504" s="38" t="s">
        <v>63</v>
      </c>
      <c r="B6504" s="1"/>
      <c r="C6504" s="1"/>
      <c r="D6504" s="51"/>
      <c r="E6504" s="149" t="s">
        <v>64</v>
      </c>
      <c r="F6504" s="53"/>
      <c r="G6504" s="54" t="s">
        <v>8398</v>
      </c>
      <c r="H6504" s="35">
        <v>288.18</v>
      </c>
      <c r="I6504" s="1"/>
      <c r="J6504" s="1"/>
      <c r="K6504" s="3">
        <f t="shared" si="104"/>
        <v>288.18</v>
      </c>
      <c r="L6504" s="41">
        <v>44524</v>
      </c>
      <c r="M6504" s="56"/>
      <c r="N6504" s="1"/>
      <c r="O6504" s="1"/>
      <c r="P6504" s="57"/>
      <c r="Q6504" s="39" t="s">
        <v>54</v>
      </c>
      <c r="R6504" s="68"/>
    </row>
    <row r="6505" spans="1:18" ht="12.75" customHeight="1" x14ac:dyDescent="0.2">
      <c r="A6505" s="38" t="s">
        <v>63</v>
      </c>
      <c r="B6505" s="1"/>
      <c r="C6505" s="1"/>
      <c r="D6505" s="51"/>
      <c r="E6505" s="149" t="s">
        <v>64</v>
      </c>
      <c r="F6505" s="53"/>
      <c r="G6505" s="54" t="s">
        <v>8400</v>
      </c>
      <c r="H6505" s="35">
        <v>288.18</v>
      </c>
      <c r="I6505" s="1"/>
      <c r="J6505" s="1"/>
      <c r="K6505" s="3">
        <f t="shared" si="104"/>
        <v>288.18</v>
      </c>
      <c r="L6505" s="41">
        <v>44524</v>
      </c>
      <c r="M6505" s="56"/>
      <c r="N6505" s="1"/>
      <c r="O6505" s="1"/>
      <c r="P6505" s="57"/>
      <c r="Q6505" s="39" t="s">
        <v>54</v>
      </c>
      <c r="R6505" s="68"/>
    </row>
    <row r="6506" spans="1:18" ht="12.75" customHeight="1" x14ac:dyDescent="0.2">
      <c r="A6506" s="38" t="s">
        <v>63</v>
      </c>
      <c r="B6506" s="1"/>
      <c r="C6506" s="1"/>
      <c r="D6506" s="51"/>
      <c r="E6506" s="149" t="s">
        <v>64</v>
      </c>
      <c r="F6506" s="53"/>
      <c r="G6506" s="54" t="s">
        <v>8435</v>
      </c>
      <c r="H6506" s="35">
        <v>288.18</v>
      </c>
      <c r="I6506" s="1"/>
      <c r="J6506" s="1"/>
      <c r="K6506" s="3">
        <f t="shared" si="104"/>
        <v>288.18</v>
      </c>
      <c r="L6506" s="41">
        <v>44526</v>
      </c>
      <c r="M6506" s="56"/>
      <c r="N6506" s="1"/>
      <c r="O6506" s="1"/>
      <c r="P6506" s="57"/>
      <c r="Q6506" s="39" t="s">
        <v>54</v>
      </c>
      <c r="R6506" s="68"/>
    </row>
    <row r="6507" spans="1:18" ht="12.75" customHeight="1" x14ac:dyDescent="0.2">
      <c r="A6507" s="38" t="s">
        <v>63</v>
      </c>
      <c r="B6507" s="1"/>
      <c r="C6507" s="1"/>
      <c r="D6507" s="51"/>
      <c r="E6507" s="149" t="s">
        <v>64</v>
      </c>
      <c r="F6507" s="53"/>
      <c r="G6507" s="54" t="s">
        <v>8436</v>
      </c>
      <c r="H6507" s="35">
        <v>288.18</v>
      </c>
      <c r="I6507" s="1"/>
      <c r="J6507" s="1"/>
      <c r="K6507" s="3">
        <f t="shared" si="104"/>
        <v>288.18</v>
      </c>
      <c r="L6507" s="41">
        <v>44526</v>
      </c>
      <c r="M6507" s="56"/>
      <c r="N6507" s="1"/>
      <c r="O6507" s="1"/>
      <c r="P6507" s="57"/>
      <c r="Q6507" s="39" t="s">
        <v>54</v>
      </c>
      <c r="R6507" s="68"/>
    </row>
    <row r="6508" spans="1:18" ht="12.75" customHeight="1" x14ac:dyDescent="0.2">
      <c r="A6508" s="38" t="s">
        <v>63</v>
      </c>
      <c r="B6508" s="1"/>
      <c r="C6508" s="1"/>
      <c r="D6508" s="51"/>
      <c r="E6508" s="149" t="s">
        <v>64</v>
      </c>
      <c r="F6508" s="53"/>
      <c r="G6508" s="54" t="s">
        <v>8438</v>
      </c>
      <c r="H6508" s="35">
        <v>288.18</v>
      </c>
      <c r="I6508" s="1"/>
      <c r="J6508" s="1"/>
      <c r="K6508" s="3">
        <f t="shared" si="104"/>
        <v>288.18</v>
      </c>
      <c r="L6508" s="41">
        <v>44526</v>
      </c>
      <c r="M6508" s="56"/>
      <c r="N6508" s="1"/>
      <c r="O6508" s="1"/>
      <c r="P6508" s="57"/>
      <c r="Q6508" s="39" t="s">
        <v>54</v>
      </c>
      <c r="R6508" s="68"/>
    </row>
    <row r="6509" spans="1:18" ht="12.75" customHeight="1" x14ac:dyDescent="0.2">
      <c r="A6509" s="38" t="s">
        <v>63</v>
      </c>
      <c r="B6509" s="1"/>
      <c r="C6509" s="1"/>
      <c r="D6509" s="51"/>
      <c r="E6509" s="149" t="s">
        <v>64</v>
      </c>
      <c r="F6509" s="53"/>
      <c r="G6509" s="54" t="s">
        <v>8554</v>
      </c>
      <c r="H6509" s="35">
        <v>286.64</v>
      </c>
      <c r="I6509" s="1"/>
      <c r="J6509" s="1"/>
      <c r="K6509" s="3">
        <f t="shared" si="104"/>
        <v>286.64</v>
      </c>
      <c r="L6509" s="41">
        <v>44531</v>
      </c>
      <c r="M6509" s="56"/>
      <c r="N6509" s="1"/>
      <c r="O6509" s="1"/>
      <c r="P6509" s="57"/>
      <c r="Q6509" s="39" t="s">
        <v>54</v>
      </c>
      <c r="R6509" s="68"/>
    </row>
    <row r="6510" spans="1:18" ht="12.75" customHeight="1" x14ac:dyDescent="0.2">
      <c r="A6510" s="38" t="s">
        <v>63</v>
      </c>
      <c r="B6510" s="1"/>
      <c r="C6510" s="1"/>
      <c r="D6510" s="51"/>
      <c r="E6510" s="149" t="s">
        <v>64</v>
      </c>
      <c r="F6510" s="53"/>
      <c r="G6510" s="54" t="s">
        <v>8555</v>
      </c>
      <c r="H6510" s="35">
        <v>286.64</v>
      </c>
      <c r="I6510" s="1"/>
      <c r="J6510" s="1"/>
      <c r="K6510" s="3">
        <f t="shared" si="104"/>
        <v>286.64</v>
      </c>
      <c r="L6510" s="41">
        <v>44531</v>
      </c>
      <c r="M6510" s="56"/>
      <c r="N6510" s="1"/>
      <c r="O6510" s="1"/>
      <c r="P6510" s="57"/>
      <c r="Q6510" s="39" t="s">
        <v>54</v>
      </c>
      <c r="R6510" s="68"/>
    </row>
    <row r="6511" spans="1:18" ht="12.75" customHeight="1" x14ac:dyDescent="0.2">
      <c r="A6511" s="38" t="s">
        <v>63</v>
      </c>
      <c r="B6511" s="1"/>
      <c r="C6511" s="1"/>
      <c r="D6511" s="51"/>
      <c r="E6511" s="149" t="s">
        <v>64</v>
      </c>
      <c r="F6511" s="53"/>
      <c r="G6511" s="54" t="s">
        <v>8556</v>
      </c>
      <c r="H6511" s="35">
        <v>286.64</v>
      </c>
      <c r="I6511" s="1"/>
      <c r="J6511" s="1"/>
      <c r="K6511" s="3">
        <f t="shared" si="104"/>
        <v>286.64</v>
      </c>
      <c r="L6511" s="41">
        <v>44531</v>
      </c>
      <c r="M6511" s="56"/>
      <c r="N6511" s="1"/>
      <c r="O6511" s="1"/>
      <c r="P6511" s="57"/>
      <c r="Q6511" s="39" t="s">
        <v>54</v>
      </c>
      <c r="R6511" s="68"/>
    </row>
    <row r="6512" spans="1:18" ht="12.75" customHeight="1" x14ac:dyDescent="0.2">
      <c r="A6512" s="38" t="s">
        <v>63</v>
      </c>
      <c r="B6512" s="1"/>
      <c r="C6512" s="1"/>
      <c r="D6512" s="51"/>
      <c r="E6512" s="149" t="s">
        <v>64</v>
      </c>
      <c r="F6512" s="53"/>
      <c r="G6512" s="54" t="s">
        <v>8675</v>
      </c>
      <c r="H6512" s="35">
        <v>286.64</v>
      </c>
      <c r="I6512" s="1"/>
      <c r="J6512" s="1"/>
      <c r="K6512" s="3">
        <f t="shared" si="104"/>
        <v>286.64</v>
      </c>
      <c r="L6512" s="41">
        <v>44533</v>
      </c>
      <c r="M6512" s="56"/>
      <c r="N6512" s="1"/>
      <c r="O6512" s="1"/>
      <c r="P6512" s="57"/>
      <c r="Q6512" s="39" t="s">
        <v>54</v>
      </c>
      <c r="R6512" s="68"/>
    </row>
    <row r="6513" spans="1:18" ht="12.75" customHeight="1" x14ac:dyDescent="0.2">
      <c r="A6513" s="38" t="s">
        <v>63</v>
      </c>
      <c r="B6513" s="1"/>
      <c r="C6513" s="1"/>
      <c r="D6513" s="51"/>
      <c r="E6513" s="149" t="s">
        <v>64</v>
      </c>
      <c r="F6513" s="53"/>
      <c r="G6513" s="54" t="s">
        <v>8765</v>
      </c>
      <c r="H6513" s="35">
        <v>284.88</v>
      </c>
      <c r="I6513" s="1"/>
      <c r="J6513" s="1"/>
      <c r="K6513" s="3">
        <f t="shared" si="104"/>
        <v>284.88</v>
      </c>
      <c r="L6513" s="41">
        <v>44538</v>
      </c>
      <c r="M6513" s="56"/>
      <c r="N6513" s="1"/>
      <c r="O6513" s="1"/>
      <c r="P6513" s="57"/>
      <c r="Q6513" s="39" t="s">
        <v>54</v>
      </c>
      <c r="R6513" s="68"/>
    </row>
    <row r="6514" spans="1:18" ht="12.75" customHeight="1" x14ac:dyDescent="0.2">
      <c r="A6514" s="38" t="s">
        <v>63</v>
      </c>
      <c r="B6514" s="1"/>
      <c r="C6514" s="1"/>
      <c r="D6514" s="51"/>
      <c r="E6514" s="149" t="s">
        <v>64</v>
      </c>
      <c r="F6514" s="53"/>
      <c r="G6514" s="54" t="s">
        <v>6611</v>
      </c>
      <c r="H6514" s="35">
        <v>284.17</v>
      </c>
      <c r="I6514" s="1"/>
      <c r="J6514" s="1"/>
      <c r="K6514" s="3">
        <f t="shared" si="104"/>
        <v>284.17</v>
      </c>
      <c r="L6514" s="41">
        <v>44467</v>
      </c>
      <c r="M6514" s="56"/>
      <c r="N6514" s="1"/>
      <c r="O6514" s="1"/>
      <c r="P6514" s="57"/>
      <c r="Q6514" s="39" t="s">
        <v>54</v>
      </c>
      <c r="R6514" s="68"/>
    </row>
    <row r="6515" spans="1:18" ht="12.75" customHeight="1" x14ac:dyDescent="0.2">
      <c r="A6515" s="38" t="s">
        <v>63</v>
      </c>
      <c r="B6515" s="1"/>
      <c r="C6515" s="1"/>
      <c r="D6515" s="51"/>
      <c r="E6515" s="149" t="s">
        <v>64</v>
      </c>
      <c r="F6515" s="53"/>
      <c r="G6515" s="54" t="s">
        <v>8873</v>
      </c>
      <c r="H6515" s="35">
        <v>283.89999999999998</v>
      </c>
      <c r="I6515" s="1"/>
      <c r="J6515" s="1"/>
      <c r="K6515" s="3">
        <f t="shared" si="104"/>
        <v>283.89999999999998</v>
      </c>
      <c r="L6515" s="41">
        <v>44540</v>
      </c>
      <c r="M6515" s="56"/>
      <c r="N6515" s="1"/>
      <c r="O6515" s="1"/>
      <c r="P6515" s="57"/>
      <c r="Q6515" s="39" t="s">
        <v>54</v>
      </c>
      <c r="R6515" s="68"/>
    </row>
    <row r="6516" spans="1:18" ht="12.75" customHeight="1" x14ac:dyDescent="0.2">
      <c r="A6516" s="38" t="s">
        <v>63</v>
      </c>
      <c r="B6516" s="1"/>
      <c r="C6516" s="1"/>
      <c r="D6516" s="51"/>
      <c r="E6516" s="149" t="s">
        <v>64</v>
      </c>
      <c r="F6516" s="53"/>
      <c r="G6516" s="54" t="s">
        <v>8975</v>
      </c>
      <c r="H6516" s="35">
        <v>283.89999999999998</v>
      </c>
      <c r="I6516" s="1"/>
      <c r="J6516" s="1"/>
      <c r="K6516" s="3">
        <f t="shared" si="104"/>
        <v>283.89999999999998</v>
      </c>
      <c r="L6516" s="41">
        <v>44545</v>
      </c>
      <c r="M6516" s="56"/>
      <c r="N6516" s="1"/>
      <c r="O6516" s="1"/>
      <c r="P6516" s="57"/>
      <c r="Q6516" s="39" t="s">
        <v>54</v>
      </c>
      <c r="R6516" s="68"/>
    </row>
    <row r="6517" spans="1:18" ht="12.75" customHeight="1" x14ac:dyDescent="0.25">
      <c r="A6517" s="38" t="s">
        <v>1434</v>
      </c>
      <c r="B6517" s="42"/>
      <c r="C6517" s="42"/>
      <c r="D6517" s="38"/>
      <c r="E6517" s="82" t="s">
        <v>1435</v>
      </c>
      <c r="F6517" s="38"/>
      <c r="G6517" s="40" t="s">
        <v>10766</v>
      </c>
      <c r="H6517" s="3">
        <v>282.76</v>
      </c>
      <c r="I6517" s="3"/>
      <c r="J6517" s="3"/>
      <c r="K6517" s="3">
        <f t="shared" si="104"/>
        <v>282.76</v>
      </c>
      <c r="L6517" s="41">
        <v>44603</v>
      </c>
      <c r="M6517" s="39"/>
      <c r="N6517" s="42"/>
      <c r="O6517" s="42"/>
      <c r="P6517" s="60"/>
      <c r="Q6517" s="42" t="s">
        <v>243</v>
      </c>
      <c r="R6517" s="68"/>
    </row>
    <row r="6518" spans="1:18" ht="12.75" customHeight="1" x14ac:dyDescent="0.2">
      <c r="A6518" s="38" t="s">
        <v>63</v>
      </c>
      <c r="B6518" s="1"/>
      <c r="C6518" s="1"/>
      <c r="D6518" s="51"/>
      <c r="E6518" s="149" t="s">
        <v>64</v>
      </c>
      <c r="F6518" s="53"/>
      <c r="G6518" s="54" t="s">
        <v>6843</v>
      </c>
      <c r="H6518" s="35">
        <v>282.66000000000003</v>
      </c>
      <c r="I6518" s="1"/>
      <c r="J6518" s="1"/>
      <c r="K6518" s="3">
        <f t="shared" si="104"/>
        <v>282.66000000000003</v>
      </c>
      <c r="L6518" s="41">
        <v>44476</v>
      </c>
      <c r="M6518" s="56"/>
      <c r="N6518" s="1"/>
      <c r="O6518" s="1"/>
      <c r="P6518" s="57"/>
      <c r="Q6518" s="39" t="s">
        <v>54</v>
      </c>
      <c r="R6518" s="68"/>
    </row>
    <row r="6519" spans="1:18" ht="12.75" customHeight="1" x14ac:dyDescent="0.2">
      <c r="A6519" s="38" t="s">
        <v>63</v>
      </c>
      <c r="B6519" s="1"/>
      <c r="C6519" s="1"/>
      <c r="D6519" s="51"/>
      <c r="E6519" s="149" t="s">
        <v>64</v>
      </c>
      <c r="F6519" s="53"/>
      <c r="G6519" s="54" t="s">
        <v>6974</v>
      </c>
      <c r="H6519" s="35">
        <v>282.66000000000003</v>
      </c>
      <c r="I6519" s="1"/>
      <c r="J6519" s="1"/>
      <c r="K6519" s="3">
        <f t="shared" si="104"/>
        <v>282.66000000000003</v>
      </c>
      <c r="L6519" s="41">
        <v>44480</v>
      </c>
      <c r="M6519" s="56"/>
      <c r="N6519" s="1"/>
      <c r="O6519" s="1"/>
      <c r="P6519" s="57"/>
      <c r="Q6519" s="39" t="s">
        <v>54</v>
      </c>
      <c r="R6519" s="68"/>
    </row>
    <row r="6520" spans="1:18" ht="12.75" customHeight="1" x14ac:dyDescent="0.2">
      <c r="A6520" s="38" t="s">
        <v>63</v>
      </c>
      <c r="B6520" s="1"/>
      <c r="C6520" s="1"/>
      <c r="D6520" s="51"/>
      <c r="E6520" s="149" t="s">
        <v>64</v>
      </c>
      <c r="F6520" s="53"/>
      <c r="G6520" s="54" t="s">
        <v>7087</v>
      </c>
      <c r="H6520" s="35">
        <v>282.66000000000003</v>
      </c>
      <c r="I6520" s="1"/>
      <c r="J6520" s="1"/>
      <c r="K6520" s="3">
        <f t="shared" si="104"/>
        <v>282.66000000000003</v>
      </c>
      <c r="L6520" s="41">
        <v>44482</v>
      </c>
      <c r="M6520" s="56"/>
      <c r="N6520" s="1"/>
      <c r="O6520" s="1"/>
      <c r="P6520" s="57"/>
      <c r="Q6520" s="39" t="s">
        <v>54</v>
      </c>
      <c r="R6520" s="68"/>
    </row>
    <row r="6521" spans="1:18" ht="12.75" customHeight="1" x14ac:dyDescent="0.2">
      <c r="A6521" s="38" t="s">
        <v>63</v>
      </c>
      <c r="B6521" s="1"/>
      <c r="C6521" s="1"/>
      <c r="D6521" s="51"/>
      <c r="E6521" s="149" t="s">
        <v>64</v>
      </c>
      <c r="F6521" s="53"/>
      <c r="G6521" s="54" t="s">
        <v>7112</v>
      </c>
      <c r="H6521" s="35">
        <v>282.66000000000003</v>
      </c>
      <c r="I6521" s="1"/>
      <c r="J6521" s="1"/>
      <c r="K6521" s="3">
        <f t="shared" si="104"/>
        <v>282.66000000000003</v>
      </c>
      <c r="L6521" s="41">
        <v>44483</v>
      </c>
      <c r="M6521" s="56"/>
      <c r="N6521" s="1"/>
      <c r="O6521" s="1"/>
      <c r="P6521" s="57"/>
      <c r="Q6521" s="39" t="s">
        <v>54</v>
      </c>
      <c r="R6521" s="68"/>
    </row>
    <row r="6522" spans="1:18" ht="12.75" customHeight="1" x14ac:dyDescent="0.2">
      <c r="A6522" s="38" t="s">
        <v>63</v>
      </c>
      <c r="B6522" s="1"/>
      <c r="C6522" s="1"/>
      <c r="D6522" s="51"/>
      <c r="E6522" s="149" t="s">
        <v>64</v>
      </c>
      <c r="F6522" s="53"/>
      <c r="G6522" s="54" t="s">
        <v>9065</v>
      </c>
      <c r="H6522" s="35">
        <v>282.39999999999998</v>
      </c>
      <c r="I6522" s="1"/>
      <c r="J6522" s="1"/>
      <c r="K6522" s="3">
        <f t="shared" si="104"/>
        <v>282.39999999999998</v>
      </c>
      <c r="L6522" s="41">
        <v>44547</v>
      </c>
      <c r="M6522" s="56"/>
      <c r="N6522" s="1"/>
      <c r="O6522" s="1"/>
      <c r="P6522" s="57"/>
      <c r="Q6522" s="39" t="s">
        <v>54</v>
      </c>
      <c r="R6522" s="68"/>
    </row>
    <row r="6523" spans="1:18" ht="12.75" customHeight="1" x14ac:dyDescent="0.2">
      <c r="A6523" s="38" t="s">
        <v>63</v>
      </c>
      <c r="B6523" s="1"/>
      <c r="C6523" s="1"/>
      <c r="D6523" s="51"/>
      <c r="E6523" s="149" t="s">
        <v>64</v>
      </c>
      <c r="F6523" s="53"/>
      <c r="G6523" s="54" t="s">
        <v>9066</v>
      </c>
      <c r="H6523" s="35">
        <v>282.39999999999998</v>
      </c>
      <c r="I6523" s="1"/>
      <c r="J6523" s="1"/>
      <c r="K6523" s="3">
        <f t="shared" si="104"/>
        <v>282.39999999999998</v>
      </c>
      <c r="L6523" s="41">
        <v>44547</v>
      </c>
      <c r="M6523" s="56"/>
      <c r="N6523" s="1"/>
      <c r="O6523" s="1"/>
      <c r="P6523" s="57"/>
      <c r="Q6523" s="39" t="s">
        <v>54</v>
      </c>
      <c r="R6523" s="68"/>
    </row>
    <row r="6524" spans="1:18" ht="12.75" customHeight="1" x14ac:dyDescent="0.2">
      <c r="A6524" s="38" t="s">
        <v>63</v>
      </c>
      <c r="B6524" s="1"/>
      <c r="C6524" s="1"/>
      <c r="D6524" s="51"/>
      <c r="E6524" s="149" t="s">
        <v>64</v>
      </c>
      <c r="F6524" s="53"/>
      <c r="G6524" s="54" t="s">
        <v>9080</v>
      </c>
      <c r="H6524" s="35">
        <v>282.39999999999998</v>
      </c>
      <c r="I6524" s="1"/>
      <c r="J6524" s="1"/>
      <c r="K6524" s="3">
        <f t="shared" si="104"/>
        <v>282.39999999999998</v>
      </c>
      <c r="L6524" s="41">
        <v>44548</v>
      </c>
      <c r="M6524" s="56"/>
      <c r="N6524" s="1"/>
      <c r="O6524" s="1"/>
      <c r="P6524" s="57"/>
      <c r="Q6524" s="39" t="s">
        <v>54</v>
      </c>
      <c r="R6524" s="68"/>
    </row>
    <row r="6525" spans="1:18" ht="12.75" customHeight="1" x14ac:dyDescent="0.2">
      <c r="A6525" s="38" t="s">
        <v>63</v>
      </c>
      <c r="B6525" s="1"/>
      <c r="C6525" s="1"/>
      <c r="D6525" s="51"/>
      <c r="E6525" s="149" t="s">
        <v>64</v>
      </c>
      <c r="F6525" s="53"/>
      <c r="G6525" s="54" t="s">
        <v>9135</v>
      </c>
      <c r="H6525" s="35">
        <v>282.39999999999998</v>
      </c>
      <c r="I6525" s="1"/>
      <c r="J6525" s="1"/>
      <c r="K6525" s="3">
        <f t="shared" si="104"/>
        <v>282.39999999999998</v>
      </c>
      <c r="L6525" s="41">
        <v>44551</v>
      </c>
      <c r="M6525" s="56"/>
      <c r="N6525" s="1"/>
      <c r="O6525" s="1"/>
      <c r="P6525" s="57"/>
      <c r="Q6525" s="39" t="s">
        <v>54</v>
      </c>
      <c r="R6525" s="68"/>
    </row>
    <row r="6526" spans="1:18" ht="12.75" customHeight="1" x14ac:dyDescent="0.2">
      <c r="A6526" s="38" t="s">
        <v>63</v>
      </c>
      <c r="B6526" s="1"/>
      <c r="C6526" s="1"/>
      <c r="D6526" s="51"/>
      <c r="E6526" s="149" t="s">
        <v>64</v>
      </c>
      <c r="F6526" s="53"/>
      <c r="G6526" s="54" t="s">
        <v>9136</v>
      </c>
      <c r="H6526" s="35">
        <v>282.39999999999998</v>
      </c>
      <c r="I6526" s="1"/>
      <c r="J6526" s="1"/>
      <c r="K6526" s="3">
        <f t="shared" si="104"/>
        <v>282.39999999999998</v>
      </c>
      <c r="L6526" s="41">
        <v>44551</v>
      </c>
      <c r="M6526" s="56"/>
      <c r="N6526" s="1"/>
      <c r="O6526" s="1"/>
      <c r="P6526" s="57"/>
      <c r="Q6526" s="39" t="s">
        <v>54</v>
      </c>
      <c r="R6526" s="68"/>
    </row>
    <row r="6527" spans="1:18" ht="12.75" customHeight="1" x14ac:dyDescent="0.2">
      <c r="A6527" s="38" t="s">
        <v>63</v>
      </c>
      <c r="B6527" s="1"/>
      <c r="C6527" s="1"/>
      <c r="D6527" s="51"/>
      <c r="E6527" s="149" t="s">
        <v>64</v>
      </c>
      <c r="F6527" s="53"/>
      <c r="G6527" s="54" t="s">
        <v>9139</v>
      </c>
      <c r="H6527" s="35">
        <v>282.39999999999998</v>
      </c>
      <c r="I6527" s="1"/>
      <c r="J6527" s="1"/>
      <c r="K6527" s="3">
        <f t="shared" si="104"/>
        <v>282.39999999999998</v>
      </c>
      <c r="L6527" s="41">
        <v>44552</v>
      </c>
      <c r="M6527" s="56"/>
      <c r="N6527" s="1"/>
      <c r="O6527" s="1"/>
      <c r="P6527" s="57"/>
      <c r="Q6527" s="39" t="s">
        <v>54</v>
      </c>
      <c r="R6527" s="68"/>
    </row>
    <row r="6528" spans="1:18" ht="12.75" customHeight="1" x14ac:dyDescent="0.2">
      <c r="A6528" s="38" t="s">
        <v>63</v>
      </c>
      <c r="B6528" s="1"/>
      <c r="C6528" s="1"/>
      <c r="D6528" s="51"/>
      <c r="E6528" s="149" t="s">
        <v>64</v>
      </c>
      <c r="F6528" s="53"/>
      <c r="G6528" s="54" t="s">
        <v>9140</v>
      </c>
      <c r="H6528" s="35">
        <v>282.39999999999998</v>
      </c>
      <c r="I6528" s="1"/>
      <c r="J6528" s="1"/>
      <c r="K6528" s="3">
        <f t="shared" si="104"/>
        <v>282.39999999999998</v>
      </c>
      <c r="L6528" s="41">
        <v>44552</v>
      </c>
      <c r="M6528" s="56"/>
      <c r="N6528" s="1"/>
      <c r="O6528" s="1"/>
      <c r="P6528" s="57"/>
      <c r="Q6528" s="39" t="s">
        <v>54</v>
      </c>
      <c r="R6528" s="68"/>
    </row>
    <row r="6529" spans="1:20" ht="12.75" customHeight="1" x14ac:dyDescent="0.2">
      <c r="A6529" s="38" t="s">
        <v>63</v>
      </c>
      <c r="B6529" s="1"/>
      <c r="C6529" s="1"/>
      <c r="D6529" s="51"/>
      <c r="E6529" s="149" t="s">
        <v>64</v>
      </c>
      <c r="F6529" s="53"/>
      <c r="G6529" s="54" t="s">
        <v>9141</v>
      </c>
      <c r="H6529" s="35">
        <v>282.39999999999998</v>
      </c>
      <c r="I6529" s="1"/>
      <c r="J6529" s="1"/>
      <c r="K6529" s="3">
        <f t="shared" si="104"/>
        <v>282.39999999999998</v>
      </c>
      <c r="L6529" s="41">
        <v>44552</v>
      </c>
      <c r="M6529" s="56"/>
      <c r="N6529" s="1"/>
      <c r="O6529" s="1"/>
      <c r="P6529" s="57"/>
      <c r="Q6529" s="39" t="s">
        <v>54</v>
      </c>
      <c r="R6529" s="68"/>
    </row>
    <row r="6530" spans="1:20" ht="12.75" customHeight="1" x14ac:dyDescent="0.2">
      <c r="A6530" s="38" t="s">
        <v>63</v>
      </c>
      <c r="B6530" s="1"/>
      <c r="C6530" s="1"/>
      <c r="D6530" s="51"/>
      <c r="E6530" s="149" t="s">
        <v>64</v>
      </c>
      <c r="F6530" s="53"/>
      <c r="G6530" s="54" t="s">
        <v>9293</v>
      </c>
      <c r="H6530" s="35">
        <v>282.39999999999998</v>
      </c>
      <c r="I6530" s="1"/>
      <c r="J6530" s="1"/>
      <c r="K6530" s="3">
        <f t="shared" si="104"/>
        <v>282.39999999999998</v>
      </c>
      <c r="L6530" s="41">
        <v>44557</v>
      </c>
      <c r="M6530" s="56"/>
      <c r="N6530" s="1"/>
      <c r="O6530" s="1"/>
      <c r="P6530" s="57"/>
      <c r="Q6530" s="39" t="s">
        <v>54</v>
      </c>
      <c r="R6530" s="68"/>
    </row>
    <row r="6531" spans="1:20" ht="12.75" customHeight="1" x14ac:dyDescent="0.2">
      <c r="A6531" s="38" t="s">
        <v>63</v>
      </c>
      <c r="B6531" s="1"/>
      <c r="C6531" s="1"/>
      <c r="D6531" s="51"/>
      <c r="E6531" s="149" t="s">
        <v>64</v>
      </c>
      <c r="F6531" s="53"/>
      <c r="G6531" s="54" t="s">
        <v>9294</v>
      </c>
      <c r="H6531" s="35">
        <v>282.39999999999998</v>
      </c>
      <c r="I6531" s="1"/>
      <c r="J6531" s="1"/>
      <c r="K6531" s="3">
        <f t="shared" si="104"/>
        <v>282.39999999999998</v>
      </c>
      <c r="L6531" s="41">
        <v>44557</v>
      </c>
      <c r="M6531" s="56"/>
      <c r="N6531" s="1"/>
      <c r="O6531" s="1"/>
      <c r="P6531" s="57"/>
      <c r="Q6531" s="39" t="s">
        <v>54</v>
      </c>
      <c r="R6531" s="68"/>
    </row>
    <row r="6532" spans="1:20" ht="12.75" customHeight="1" x14ac:dyDescent="0.2">
      <c r="A6532" s="38" t="s">
        <v>63</v>
      </c>
      <c r="B6532" s="1"/>
      <c r="C6532" s="1"/>
      <c r="D6532" s="51"/>
      <c r="E6532" s="149" t="s">
        <v>64</v>
      </c>
      <c r="F6532" s="53"/>
      <c r="G6532" s="54" t="s">
        <v>9295</v>
      </c>
      <c r="H6532" s="35">
        <v>282.39999999999998</v>
      </c>
      <c r="I6532" s="1"/>
      <c r="J6532" s="1"/>
      <c r="K6532" s="3">
        <f t="shared" si="104"/>
        <v>282.39999999999998</v>
      </c>
      <c r="L6532" s="41">
        <v>44557</v>
      </c>
      <c r="M6532" s="56"/>
      <c r="N6532" s="1"/>
      <c r="O6532" s="1"/>
      <c r="P6532" s="57"/>
      <c r="Q6532" s="39" t="s">
        <v>54</v>
      </c>
      <c r="R6532" s="68"/>
    </row>
    <row r="6533" spans="1:20" ht="12.75" customHeight="1" x14ac:dyDescent="0.2">
      <c r="A6533" s="38" t="s">
        <v>63</v>
      </c>
      <c r="B6533" s="1"/>
      <c r="C6533" s="1"/>
      <c r="D6533" s="51"/>
      <c r="E6533" s="149" t="s">
        <v>64</v>
      </c>
      <c r="F6533" s="53"/>
      <c r="G6533" s="54" t="s">
        <v>15102</v>
      </c>
      <c r="H6533" s="35">
        <v>281.88</v>
      </c>
      <c r="I6533" s="1"/>
      <c r="J6533" s="1"/>
      <c r="K6533" s="3">
        <f t="shared" si="104"/>
        <v>281.88</v>
      </c>
      <c r="L6533" s="41">
        <v>44802</v>
      </c>
      <c r="M6533" s="56"/>
      <c r="N6533" s="1"/>
      <c r="O6533" s="1"/>
      <c r="P6533" s="57"/>
      <c r="Q6533" s="39" t="s">
        <v>54</v>
      </c>
      <c r="R6533" s="68"/>
    </row>
    <row r="6534" spans="1:20" ht="12.75" customHeight="1" x14ac:dyDescent="0.2">
      <c r="A6534" s="38" t="s">
        <v>63</v>
      </c>
      <c r="B6534" s="1"/>
      <c r="C6534" s="1"/>
      <c r="D6534" s="51"/>
      <c r="E6534" s="149" t="s">
        <v>64</v>
      </c>
      <c r="F6534" s="53"/>
      <c r="G6534" s="54" t="s">
        <v>7383</v>
      </c>
      <c r="H6534" s="35">
        <v>281.81</v>
      </c>
      <c r="I6534" s="1"/>
      <c r="J6534" s="1"/>
      <c r="K6534" s="3">
        <f t="shared" ref="K6534:K6597" si="105">SUM(H6534:J6534)</f>
        <v>281.81</v>
      </c>
      <c r="L6534" s="41">
        <v>44492</v>
      </c>
      <c r="M6534" s="56"/>
      <c r="N6534" s="1"/>
      <c r="O6534" s="1"/>
      <c r="P6534" s="57"/>
      <c r="Q6534" s="39" t="s">
        <v>54</v>
      </c>
      <c r="R6534" s="68"/>
    </row>
    <row r="6535" spans="1:20" ht="12.75" customHeight="1" x14ac:dyDescent="0.2">
      <c r="A6535" s="38" t="s">
        <v>63</v>
      </c>
      <c r="B6535" s="1"/>
      <c r="C6535" s="1"/>
      <c r="D6535" s="51"/>
      <c r="E6535" s="149" t="s">
        <v>64</v>
      </c>
      <c r="F6535" s="53"/>
      <c r="G6535" s="54" t="s">
        <v>9528</v>
      </c>
      <c r="H6535" s="35">
        <v>280.19</v>
      </c>
      <c r="I6535" s="1"/>
      <c r="J6535" s="1"/>
      <c r="K6535" s="3">
        <f t="shared" si="105"/>
        <v>280.19</v>
      </c>
      <c r="L6535" s="41">
        <v>44561</v>
      </c>
      <c r="M6535" s="56"/>
      <c r="N6535" s="1"/>
      <c r="O6535" s="1"/>
      <c r="P6535" s="57"/>
      <c r="Q6535" s="39" t="s">
        <v>54</v>
      </c>
      <c r="R6535" s="68"/>
    </row>
    <row r="6536" spans="1:20" ht="12.75" customHeight="1" x14ac:dyDescent="0.2">
      <c r="A6536" s="38" t="s">
        <v>63</v>
      </c>
      <c r="B6536" s="1"/>
      <c r="C6536" s="1"/>
      <c r="D6536" s="51"/>
      <c r="E6536" s="149" t="s">
        <v>64</v>
      </c>
      <c r="F6536" s="53"/>
      <c r="G6536" s="54" t="s">
        <v>9529</v>
      </c>
      <c r="H6536" s="35">
        <v>280.19</v>
      </c>
      <c r="I6536" s="1"/>
      <c r="J6536" s="1"/>
      <c r="K6536" s="3">
        <f t="shared" si="105"/>
        <v>280.19</v>
      </c>
      <c r="L6536" s="41">
        <v>44561</v>
      </c>
      <c r="M6536" s="56"/>
      <c r="N6536" s="1"/>
      <c r="O6536" s="1"/>
      <c r="P6536" s="57"/>
      <c r="Q6536" s="39" t="s">
        <v>54</v>
      </c>
      <c r="R6536" s="68"/>
    </row>
    <row r="6537" spans="1:20" ht="12.75" customHeight="1" x14ac:dyDescent="0.2">
      <c r="A6537" s="38" t="s">
        <v>63</v>
      </c>
      <c r="B6537" s="1"/>
      <c r="C6537" s="1"/>
      <c r="D6537" s="51"/>
      <c r="E6537" s="149" t="s">
        <v>64</v>
      </c>
      <c r="F6537" s="53"/>
      <c r="G6537" s="54" t="s">
        <v>9530</v>
      </c>
      <c r="H6537" s="35">
        <v>280.19</v>
      </c>
      <c r="I6537" s="1"/>
      <c r="J6537" s="1"/>
      <c r="K6537" s="3">
        <f t="shared" si="105"/>
        <v>280.19</v>
      </c>
      <c r="L6537" s="41">
        <v>44561</v>
      </c>
      <c r="M6537" s="56"/>
      <c r="N6537" s="1"/>
      <c r="O6537" s="1"/>
      <c r="P6537" s="57"/>
      <c r="Q6537" s="39" t="s">
        <v>54</v>
      </c>
      <c r="R6537" s="68"/>
    </row>
    <row r="6538" spans="1:20" ht="12.75" customHeight="1" x14ac:dyDescent="0.2">
      <c r="A6538" s="38" t="s">
        <v>63</v>
      </c>
      <c r="B6538" s="1"/>
      <c r="C6538" s="1"/>
      <c r="D6538" s="51"/>
      <c r="E6538" s="149" t="s">
        <v>64</v>
      </c>
      <c r="F6538" s="53"/>
      <c r="G6538" s="54" t="s">
        <v>9601</v>
      </c>
      <c r="H6538" s="35">
        <v>280.19</v>
      </c>
      <c r="I6538" s="1"/>
      <c r="J6538" s="1"/>
      <c r="K6538" s="3">
        <f t="shared" si="105"/>
        <v>280.19</v>
      </c>
      <c r="L6538" s="41">
        <v>44564</v>
      </c>
      <c r="M6538" s="56"/>
      <c r="N6538" s="1"/>
      <c r="O6538" s="1"/>
      <c r="P6538" s="57"/>
      <c r="Q6538" s="39" t="s">
        <v>54</v>
      </c>
      <c r="R6538" s="68"/>
    </row>
    <row r="6539" spans="1:20" ht="12.75" customHeight="1" x14ac:dyDescent="0.2">
      <c r="A6539" s="38" t="s">
        <v>63</v>
      </c>
      <c r="B6539" s="1"/>
      <c r="C6539" s="1"/>
      <c r="D6539" s="51"/>
      <c r="E6539" s="149" t="s">
        <v>64</v>
      </c>
      <c r="F6539" s="53"/>
      <c r="G6539" s="54" t="s">
        <v>9765</v>
      </c>
      <c r="H6539" s="35">
        <v>280.14</v>
      </c>
      <c r="I6539" s="1"/>
      <c r="J6539" s="1"/>
      <c r="K6539" s="3">
        <f t="shared" si="105"/>
        <v>280.14</v>
      </c>
      <c r="L6539" s="41">
        <v>44567</v>
      </c>
      <c r="M6539" s="56"/>
      <c r="N6539" s="1"/>
      <c r="O6539" s="1"/>
      <c r="P6539" s="57"/>
      <c r="Q6539" s="39" t="s">
        <v>54</v>
      </c>
      <c r="R6539" s="68"/>
    </row>
    <row r="6540" spans="1:20" ht="12.75" customHeight="1" x14ac:dyDescent="0.2">
      <c r="A6540" s="38" t="s">
        <v>63</v>
      </c>
      <c r="B6540" s="1"/>
      <c r="C6540" s="1"/>
      <c r="D6540" s="51"/>
      <c r="E6540" s="149" t="s">
        <v>64</v>
      </c>
      <c r="F6540" s="53"/>
      <c r="G6540" s="54" t="s">
        <v>9831</v>
      </c>
      <c r="H6540" s="35">
        <v>280.14</v>
      </c>
      <c r="I6540" s="1"/>
      <c r="J6540" s="1"/>
      <c r="K6540" s="3">
        <f t="shared" si="105"/>
        <v>280.14</v>
      </c>
      <c r="L6540" s="41">
        <v>44568</v>
      </c>
      <c r="M6540" s="56"/>
      <c r="N6540" s="1"/>
      <c r="O6540" s="1"/>
      <c r="P6540" s="57"/>
      <c r="Q6540" s="39" t="s">
        <v>54</v>
      </c>
      <c r="R6540" s="68"/>
    </row>
    <row r="6541" spans="1:20" ht="12.75" customHeight="1" x14ac:dyDescent="0.2">
      <c r="A6541" s="38" t="s">
        <v>63</v>
      </c>
      <c r="B6541" s="1"/>
      <c r="C6541" s="1"/>
      <c r="D6541" s="51"/>
      <c r="E6541" s="149" t="s">
        <v>64</v>
      </c>
      <c r="F6541" s="53"/>
      <c r="G6541" s="54" t="s">
        <v>9871</v>
      </c>
      <c r="H6541" s="35">
        <v>280.14</v>
      </c>
      <c r="I6541" s="1"/>
      <c r="J6541" s="1"/>
      <c r="K6541" s="3">
        <f t="shared" si="105"/>
        <v>280.14</v>
      </c>
      <c r="L6541" s="41">
        <v>44571</v>
      </c>
      <c r="M6541" s="56"/>
      <c r="N6541" s="1"/>
      <c r="O6541" s="1"/>
      <c r="P6541" s="57"/>
      <c r="Q6541" s="39" t="s">
        <v>54</v>
      </c>
      <c r="R6541" s="68"/>
    </row>
    <row r="6542" spans="1:20" ht="12.75" customHeight="1" x14ac:dyDescent="0.2">
      <c r="A6542" s="38" t="s">
        <v>63</v>
      </c>
      <c r="B6542" s="1"/>
      <c r="C6542" s="1"/>
      <c r="D6542" s="51"/>
      <c r="E6542" s="149" t="s">
        <v>64</v>
      </c>
      <c r="F6542" s="53"/>
      <c r="G6542" s="54" t="s">
        <v>9872</v>
      </c>
      <c r="H6542" s="35">
        <v>280.14</v>
      </c>
      <c r="I6542" s="1"/>
      <c r="J6542" s="1"/>
      <c r="K6542" s="3">
        <f t="shared" si="105"/>
        <v>280.14</v>
      </c>
      <c r="L6542" s="41">
        <v>44571</v>
      </c>
      <c r="M6542" s="56"/>
      <c r="N6542" s="1"/>
      <c r="O6542" s="1"/>
      <c r="P6542" s="57"/>
      <c r="Q6542" s="39" t="s">
        <v>54</v>
      </c>
      <c r="R6542" s="68"/>
      <c r="S6542" s="70"/>
      <c r="T6542" s="70"/>
    </row>
    <row r="6543" spans="1:20" ht="12.75" customHeight="1" x14ac:dyDescent="0.2">
      <c r="A6543" s="38" t="s">
        <v>63</v>
      </c>
      <c r="B6543" s="1"/>
      <c r="C6543" s="1"/>
      <c r="D6543" s="51"/>
      <c r="E6543" s="149" t="s">
        <v>64</v>
      </c>
      <c r="F6543" s="53"/>
      <c r="G6543" s="54" t="s">
        <v>9891</v>
      </c>
      <c r="H6543" s="35">
        <v>280.14</v>
      </c>
      <c r="I6543" s="1"/>
      <c r="J6543" s="1"/>
      <c r="K6543" s="3">
        <f t="shared" si="105"/>
        <v>280.14</v>
      </c>
      <c r="L6543" s="41">
        <v>44572</v>
      </c>
      <c r="M6543" s="56"/>
      <c r="N6543" s="1"/>
      <c r="O6543" s="1"/>
      <c r="P6543" s="57"/>
      <c r="Q6543" s="39" t="s">
        <v>54</v>
      </c>
      <c r="R6543" s="68"/>
      <c r="S6543" s="70"/>
      <c r="T6543" s="70"/>
    </row>
    <row r="6544" spans="1:20" ht="12.75" customHeight="1" x14ac:dyDescent="0.2">
      <c r="A6544" s="38" t="s">
        <v>63</v>
      </c>
      <c r="B6544" s="1"/>
      <c r="C6544" s="1"/>
      <c r="D6544" s="51"/>
      <c r="E6544" s="149" t="s">
        <v>64</v>
      </c>
      <c r="F6544" s="53"/>
      <c r="G6544" s="54" t="s">
        <v>9904</v>
      </c>
      <c r="H6544" s="35">
        <v>280.05</v>
      </c>
      <c r="I6544" s="1"/>
      <c r="J6544" s="1"/>
      <c r="K6544" s="3">
        <f t="shared" si="105"/>
        <v>280.05</v>
      </c>
      <c r="L6544" s="41">
        <v>44573</v>
      </c>
      <c r="M6544" s="56"/>
      <c r="N6544" s="1"/>
      <c r="O6544" s="1"/>
      <c r="P6544" s="57"/>
      <c r="Q6544" s="39" t="s">
        <v>54</v>
      </c>
      <c r="R6544" s="68"/>
    </row>
    <row r="6545" spans="1:18" ht="12.75" customHeight="1" x14ac:dyDescent="0.2">
      <c r="A6545" s="38" t="s">
        <v>63</v>
      </c>
      <c r="B6545" s="1"/>
      <c r="C6545" s="1"/>
      <c r="D6545" s="51"/>
      <c r="E6545" s="149" t="s">
        <v>64</v>
      </c>
      <c r="F6545" s="53"/>
      <c r="G6545" s="54" t="s">
        <v>10159</v>
      </c>
      <c r="H6545" s="35">
        <v>280.01</v>
      </c>
      <c r="I6545" s="1"/>
      <c r="J6545" s="1"/>
      <c r="K6545" s="3">
        <f t="shared" si="105"/>
        <v>280.01</v>
      </c>
      <c r="L6545" s="41">
        <v>44593</v>
      </c>
      <c r="M6545" s="56"/>
      <c r="N6545" s="1"/>
      <c r="O6545" s="1"/>
      <c r="P6545" s="57"/>
      <c r="Q6545" s="39" t="s">
        <v>54</v>
      </c>
      <c r="R6545" s="68"/>
    </row>
    <row r="6546" spans="1:18" ht="12.75" customHeight="1" x14ac:dyDescent="0.2">
      <c r="A6546" s="38" t="s">
        <v>63</v>
      </c>
      <c r="B6546" s="1"/>
      <c r="C6546" s="1"/>
      <c r="D6546" s="51"/>
      <c r="E6546" s="149" t="s">
        <v>64</v>
      </c>
      <c r="F6546" s="53"/>
      <c r="G6546" s="54" t="s">
        <v>643</v>
      </c>
      <c r="H6546" s="35">
        <v>280</v>
      </c>
      <c r="I6546" s="1"/>
      <c r="J6546" s="1"/>
      <c r="K6546" s="3">
        <f t="shared" si="105"/>
        <v>280</v>
      </c>
      <c r="L6546" s="41">
        <v>44251</v>
      </c>
      <c r="M6546" s="56"/>
      <c r="N6546" s="1"/>
      <c r="O6546" s="1"/>
      <c r="P6546" s="57"/>
      <c r="Q6546" s="39" t="s">
        <v>54</v>
      </c>
      <c r="R6546" s="68"/>
    </row>
    <row r="6547" spans="1:18" ht="12.75" customHeight="1" x14ac:dyDescent="0.2">
      <c r="A6547" s="38" t="s">
        <v>63</v>
      </c>
      <c r="B6547" s="1"/>
      <c r="C6547" s="1"/>
      <c r="D6547" s="51"/>
      <c r="E6547" s="149" t="s">
        <v>64</v>
      </c>
      <c r="F6547" s="53"/>
      <c r="G6547" s="54" t="s">
        <v>12883</v>
      </c>
      <c r="H6547" s="35">
        <v>280</v>
      </c>
      <c r="I6547" s="1"/>
      <c r="J6547" s="1"/>
      <c r="K6547" s="3">
        <f t="shared" si="105"/>
        <v>280</v>
      </c>
      <c r="L6547" s="41">
        <v>44681</v>
      </c>
      <c r="M6547" s="56"/>
      <c r="N6547" s="1"/>
      <c r="O6547" s="1"/>
      <c r="P6547" s="57"/>
      <c r="Q6547" s="39" t="s">
        <v>54</v>
      </c>
      <c r="R6547" s="68"/>
    </row>
    <row r="6548" spans="1:18" ht="12.75" customHeight="1" x14ac:dyDescent="0.2">
      <c r="A6548" s="38" t="s">
        <v>63</v>
      </c>
      <c r="B6548" s="1"/>
      <c r="C6548" s="1"/>
      <c r="D6548" s="51"/>
      <c r="E6548" s="149" t="s">
        <v>64</v>
      </c>
      <c r="F6548" s="53"/>
      <c r="G6548" s="54" t="s">
        <v>12884</v>
      </c>
      <c r="H6548" s="35">
        <v>280</v>
      </c>
      <c r="I6548" s="1"/>
      <c r="J6548" s="1"/>
      <c r="K6548" s="3">
        <f t="shared" si="105"/>
        <v>280</v>
      </c>
      <c r="L6548" s="41">
        <v>44681</v>
      </c>
      <c r="M6548" s="56"/>
      <c r="N6548" s="1"/>
      <c r="O6548" s="1"/>
      <c r="P6548" s="57"/>
      <c r="Q6548" s="39" t="s">
        <v>54</v>
      </c>
      <c r="R6548" s="68"/>
    </row>
    <row r="6549" spans="1:18" ht="12.75" customHeight="1" x14ac:dyDescent="0.2">
      <c r="A6549" s="38" t="s">
        <v>63</v>
      </c>
      <c r="B6549" s="1"/>
      <c r="C6549" s="1"/>
      <c r="D6549" s="51"/>
      <c r="E6549" s="149" t="s">
        <v>64</v>
      </c>
      <c r="F6549" s="53"/>
      <c r="G6549" s="54" t="s">
        <v>13142</v>
      </c>
      <c r="H6549" s="35">
        <v>280</v>
      </c>
      <c r="I6549" s="1"/>
      <c r="J6549" s="1"/>
      <c r="K6549" s="3">
        <f t="shared" si="105"/>
        <v>280</v>
      </c>
      <c r="L6549" s="41">
        <v>44687</v>
      </c>
      <c r="M6549" s="56"/>
      <c r="N6549" s="1"/>
      <c r="O6549" s="1"/>
      <c r="P6549" s="57"/>
      <c r="Q6549" s="39" t="s">
        <v>54</v>
      </c>
      <c r="R6549" s="68"/>
    </row>
    <row r="6550" spans="1:18" ht="12.75" customHeight="1" x14ac:dyDescent="0.2">
      <c r="A6550" s="38" t="s">
        <v>63</v>
      </c>
      <c r="B6550" s="1"/>
      <c r="C6550" s="1"/>
      <c r="D6550" s="51"/>
      <c r="E6550" s="149" t="s">
        <v>64</v>
      </c>
      <c r="F6550" s="53"/>
      <c r="G6550" s="54" t="s">
        <v>13143</v>
      </c>
      <c r="H6550" s="35">
        <v>280</v>
      </c>
      <c r="I6550" s="1"/>
      <c r="J6550" s="1"/>
      <c r="K6550" s="3">
        <f t="shared" si="105"/>
        <v>280</v>
      </c>
      <c r="L6550" s="41">
        <v>44687</v>
      </c>
      <c r="M6550" s="56"/>
      <c r="N6550" s="1"/>
      <c r="O6550" s="1"/>
      <c r="P6550" s="57"/>
      <c r="Q6550" s="39" t="s">
        <v>54</v>
      </c>
      <c r="R6550" s="68"/>
    </row>
    <row r="6551" spans="1:18" ht="12.75" customHeight="1" x14ac:dyDescent="0.2">
      <c r="A6551" s="38" t="s">
        <v>63</v>
      </c>
      <c r="B6551" s="1"/>
      <c r="C6551" s="1"/>
      <c r="D6551" s="51"/>
      <c r="E6551" s="149" t="s">
        <v>64</v>
      </c>
      <c r="F6551" s="53"/>
      <c r="G6551" s="54" t="s">
        <v>13271</v>
      </c>
      <c r="H6551" s="35">
        <v>280</v>
      </c>
      <c r="I6551" s="1"/>
      <c r="J6551" s="1"/>
      <c r="K6551" s="3">
        <f t="shared" si="105"/>
        <v>280</v>
      </c>
      <c r="L6551" s="41">
        <v>44693</v>
      </c>
      <c r="M6551" s="56"/>
      <c r="N6551" s="1"/>
      <c r="O6551" s="1"/>
      <c r="P6551" s="57"/>
      <c r="Q6551" s="39" t="s">
        <v>54</v>
      </c>
      <c r="R6551" s="68"/>
    </row>
    <row r="6552" spans="1:18" ht="12.75" customHeight="1" x14ac:dyDescent="0.2">
      <c r="A6552" s="38" t="s">
        <v>63</v>
      </c>
      <c r="B6552" s="1"/>
      <c r="C6552" s="1"/>
      <c r="D6552" s="51"/>
      <c r="E6552" s="149" t="s">
        <v>64</v>
      </c>
      <c r="F6552" s="53"/>
      <c r="G6552" s="54" t="s">
        <v>13272</v>
      </c>
      <c r="H6552" s="35">
        <v>280</v>
      </c>
      <c r="I6552" s="1"/>
      <c r="J6552" s="1"/>
      <c r="K6552" s="3">
        <f t="shared" si="105"/>
        <v>280</v>
      </c>
      <c r="L6552" s="41">
        <v>44693</v>
      </c>
      <c r="M6552" s="56"/>
      <c r="N6552" s="1"/>
      <c r="O6552" s="1"/>
      <c r="P6552" s="57"/>
      <c r="Q6552" s="39" t="s">
        <v>54</v>
      </c>
      <c r="R6552" s="68"/>
    </row>
    <row r="6553" spans="1:18" ht="12.75" customHeight="1" x14ac:dyDescent="0.2">
      <c r="A6553" s="38" t="s">
        <v>63</v>
      </c>
      <c r="B6553" s="1"/>
      <c r="C6553" s="1"/>
      <c r="D6553" s="51"/>
      <c r="E6553" s="149" t="s">
        <v>64</v>
      </c>
      <c r="F6553" s="53"/>
      <c r="G6553" s="54" t="s">
        <v>13329</v>
      </c>
      <c r="H6553" s="35">
        <v>280</v>
      </c>
      <c r="I6553" s="1"/>
      <c r="J6553" s="1"/>
      <c r="K6553" s="3">
        <f t="shared" si="105"/>
        <v>280</v>
      </c>
      <c r="L6553" s="41">
        <v>44694</v>
      </c>
      <c r="M6553" s="56"/>
      <c r="N6553" s="1"/>
      <c r="O6553" s="1"/>
      <c r="P6553" s="57"/>
      <c r="Q6553" s="39" t="s">
        <v>54</v>
      </c>
      <c r="R6553" s="68"/>
    </row>
    <row r="6554" spans="1:18" ht="12.75" customHeight="1" x14ac:dyDescent="0.2">
      <c r="A6554" s="38" t="s">
        <v>63</v>
      </c>
      <c r="B6554" s="1"/>
      <c r="C6554" s="1"/>
      <c r="D6554" s="51"/>
      <c r="E6554" s="149" t="s">
        <v>64</v>
      </c>
      <c r="F6554" s="53"/>
      <c r="G6554" s="54" t="s">
        <v>13344</v>
      </c>
      <c r="H6554" s="35">
        <v>280</v>
      </c>
      <c r="I6554" s="1"/>
      <c r="J6554" s="1"/>
      <c r="K6554" s="3">
        <f t="shared" si="105"/>
        <v>280</v>
      </c>
      <c r="L6554" s="41">
        <v>44697</v>
      </c>
      <c r="M6554" s="56"/>
      <c r="N6554" s="1"/>
      <c r="O6554" s="1"/>
      <c r="P6554" s="57"/>
      <c r="Q6554" s="39" t="s">
        <v>54</v>
      </c>
      <c r="R6554" s="68"/>
    </row>
    <row r="6555" spans="1:18" ht="12.75" customHeight="1" x14ac:dyDescent="0.2">
      <c r="A6555" s="38" t="s">
        <v>63</v>
      </c>
      <c r="B6555" s="1"/>
      <c r="C6555" s="1"/>
      <c r="D6555" s="51"/>
      <c r="E6555" s="149" t="s">
        <v>64</v>
      </c>
      <c r="F6555" s="53"/>
      <c r="G6555" s="54" t="s">
        <v>13394</v>
      </c>
      <c r="H6555" s="35">
        <v>280</v>
      </c>
      <c r="I6555" s="1"/>
      <c r="J6555" s="1"/>
      <c r="K6555" s="3">
        <f t="shared" si="105"/>
        <v>280</v>
      </c>
      <c r="L6555" s="41">
        <v>44700</v>
      </c>
      <c r="M6555" s="56"/>
      <c r="N6555" s="1"/>
      <c r="O6555" s="1"/>
      <c r="P6555" s="57"/>
      <c r="Q6555" s="39" t="s">
        <v>54</v>
      </c>
      <c r="R6555" s="68"/>
    </row>
    <row r="6556" spans="1:18" ht="12.75" customHeight="1" x14ac:dyDescent="0.2">
      <c r="A6556" s="38" t="s">
        <v>63</v>
      </c>
      <c r="B6556" s="1"/>
      <c r="C6556" s="1"/>
      <c r="D6556" s="51"/>
      <c r="E6556" s="149" t="s">
        <v>64</v>
      </c>
      <c r="F6556" s="53"/>
      <c r="G6556" s="54" t="s">
        <v>13693</v>
      </c>
      <c r="H6556" s="35">
        <v>280</v>
      </c>
      <c r="I6556" s="1"/>
      <c r="J6556" s="1"/>
      <c r="K6556" s="3">
        <f t="shared" si="105"/>
        <v>280</v>
      </c>
      <c r="L6556" s="41">
        <v>44721</v>
      </c>
      <c r="M6556" s="56"/>
      <c r="N6556" s="1"/>
      <c r="O6556" s="1"/>
      <c r="P6556" s="57"/>
      <c r="Q6556" s="39" t="s">
        <v>54</v>
      </c>
      <c r="R6556" s="68"/>
    </row>
    <row r="6557" spans="1:18" ht="12.75" customHeight="1" x14ac:dyDescent="0.2">
      <c r="A6557" s="38" t="s">
        <v>63</v>
      </c>
      <c r="B6557" s="1"/>
      <c r="C6557" s="1"/>
      <c r="D6557" s="51"/>
      <c r="E6557" s="149" t="s">
        <v>64</v>
      </c>
      <c r="F6557" s="53"/>
      <c r="G6557" s="54" t="s">
        <v>13839</v>
      </c>
      <c r="H6557" s="35">
        <v>280</v>
      </c>
      <c r="I6557" s="1"/>
      <c r="J6557" s="1"/>
      <c r="K6557" s="3">
        <f t="shared" si="105"/>
        <v>280</v>
      </c>
      <c r="L6557" s="41">
        <v>44727</v>
      </c>
      <c r="M6557" s="56"/>
      <c r="N6557" s="1"/>
      <c r="O6557" s="1"/>
      <c r="P6557" s="57"/>
      <c r="Q6557" s="39" t="s">
        <v>54</v>
      </c>
      <c r="R6557" s="68"/>
    </row>
    <row r="6558" spans="1:18" ht="12.75" customHeight="1" x14ac:dyDescent="0.2">
      <c r="A6558" s="38" t="s">
        <v>63</v>
      </c>
      <c r="B6558" s="1"/>
      <c r="C6558" s="1"/>
      <c r="D6558" s="51"/>
      <c r="E6558" s="149" t="s">
        <v>64</v>
      </c>
      <c r="F6558" s="53"/>
      <c r="G6558" s="54" t="s">
        <v>13840</v>
      </c>
      <c r="H6558" s="35">
        <v>280</v>
      </c>
      <c r="I6558" s="1"/>
      <c r="J6558" s="1"/>
      <c r="K6558" s="3">
        <f t="shared" si="105"/>
        <v>280</v>
      </c>
      <c r="L6558" s="41">
        <v>44727</v>
      </c>
      <c r="M6558" s="56"/>
      <c r="N6558" s="1"/>
      <c r="O6558" s="1"/>
      <c r="P6558" s="57"/>
      <c r="Q6558" s="39" t="s">
        <v>54</v>
      </c>
      <c r="R6558" s="68"/>
    </row>
    <row r="6559" spans="1:18" ht="12.75" customHeight="1" x14ac:dyDescent="0.2">
      <c r="A6559" s="38" t="s">
        <v>63</v>
      </c>
      <c r="B6559" s="1"/>
      <c r="C6559" s="1"/>
      <c r="D6559" s="51"/>
      <c r="E6559" s="149" t="s">
        <v>64</v>
      </c>
      <c r="F6559" s="53"/>
      <c r="G6559" s="54" t="s">
        <v>14002</v>
      </c>
      <c r="H6559" s="35">
        <v>280</v>
      </c>
      <c r="I6559" s="1"/>
      <c r="J6559" s="1"/>
      <c r="K6559" s="3">
        <f t="shared" si="105"/>
        <v>280</v>
      </c>
      <c r="L6559" s="41">
        <v>44739</v>
      </c>
      <c r="M6559" s="56"/>
      <c r="N6559" s="1"/>
      <c r="O6559" s="1"/>
      <c r="P6559" s="57"/>
      <c r="Q6559" s="39" t="s">
        <v>54</v>
      </c>
      <c r="R6559" s="68"/>
    </row>
    <row r="6560" spans="1:18" ht="12.75" customHeight="1" x14ac:dyDescent="0.2">
      <c r="A6560" s="38" t="s">
        <v>63</v>
      </c>
      <c r="B6560" s="1"/>
      <c r="C6560" s="1"/>
      <c r="D6560" s="51"/>
      <c r="E6560" s="149" t="s">
        <v>64</v>
      </c>
      <c r="F6560" s="53"/>
      <c r="G6560" s="54" t="s">
        <v>14003</v>
      </c>
      <c r="H6560" s="35">
        <v>280</v>
      </c>
      <c r="I6560" s="1"/>
      <c r="J6560" s="1"/>
      <c r="K6560" s="3">
        <f t="shared" si="105"/>
        <v>280</v>
      </c>
      <c r="L6560" s="41">
        <v>44739</v>
      </c>
      <c r="M6560" s="56"/>
      <c r="N6560" s="1"/>
      <c r="O6560" s="1"/>
      <c r="P6560" s="57"/>
      <c r="Q6560" s="39" t="s">
        <v>54</v>
      </c>
      <c r="R6560" s="68"/>
    </row>
    <row r="6561" spans="1:18" ht="12.75" customHeight="1" x14ac:dyDescent="0.2">
      <c r="A6561" s="38" t="s">
        <v>63</v>
      </c>
      <c r="B6561" s="1"/>
      <c r="C6561" s="1"/>
      <c r="D6561" s="51"/>
      <c r="E6561" s="149" t="s">
        <v>64</v>
      </c>
      <c r="F6561" s="53"/>
      <c r="G6561" s="54" t="s">
        <v>14004</v>
      </c>
      <c r="H6561" s="35">
        <v>280</v>
      </c>
      <c r="I6561" s="1"/>
      <c r="J6561" s="1"/>
      <c r="K6561" s="3">
        <f t="shared" si="105"/>
        <v>280</v>
      </c>
      <c r="L6561" s="41">
        <v>44739</v>
      </c>
      <c r="M6561" s="56"/>
      <c r="N6561" s="1"/>
      <c r="O6561" s="1"/>
      <c r="P6561" s="57"/>
      <c r="Q6561" s="39" t="s">
        <v>54</v>
      </c>
      <c r="R6561" s="68"/>
    </row>
    <row r="6562" spans="1:18" ht="12.75" customHeight="1" x14ac:dyDescent="0.2">
      <c r="A6562" s="38" t="s">
        <v>63</v>
      </c>
      <c r="B6562" s="1"/>
      <c r="C6562" s="1"/>
      <c r="D6562" s="51"/>
      <c r="E6562" s="149" t="s">
        <v>64</v>
      </c>
      <c r="F6562" s="53"/>
      <c r="G6562" s="54" t="s">
        <v>14005</v>
      </c>
      <c r="H6562" s="35">
        <v>280</v>
      </c>
      <c r="I6562" s="1"/>
      <c r="J6562" s="1"/>
      <c r="K6562" s="3">
        <f t="shared" si="105"/>
        <v>280</v>
      </c>
      <c r="L6562" s="41">
        <v>44739</v>
      </c>
      <c r="M6562" s="56"/>
      <c r="N6562" s="1"/>
      <c r="O6562" s="1"/>
      <c r="P6562" s="57"/>
      <c r="Q6562" s="39" t="s">
        <v>54</v>
      </c>
      <c r="R6562" s="68"/>
    </row>
    <row r="6563" spans="1:18" ht="12.75" customHeight="1" x14ac:dyDescent="0.2">
      <c r="A6563" s="38" t="s">
        <v>63</v>
      </c>
      <c r="B6563" s="1"/>
      <c r="C6563" s="1"/>
      <c r="D6563" s="51"/>
      <c r="E6563" s="149" t="s">
        <v>64</v>
      </c>
      <c r="F6563" s="53"/>
      <c r="G6563" s="54" t="s">
        <v>14006</v>
      </c>
      <c r="H6563" s="35">
        <v>280</v>
      </c>
      <c r="I6563" s="1"/>
      <c r="J6563" s="1"/>
      <c r="K6563" s="3">
        <f t="shared" si="105"/>
        <v>280</v>
      </c>
      <c r="L6563" s="41">
        <v>44739</v>
      </c>
      <c r="M6563" s="56"/>
      <c r="N6563" s="1"/>
      <c r="O6563" s="1"/>
      <c r="P6563" s="57"/>
      <c r="Q6563" s="39" t="s">
        <v>54</v>
      </c>
      <c r="R6563" s="68"/>
    </row>
    <row r="6564" spans="1:18" ht="12.75" customHeight="1" x14ac:dyDescent="0.2">
      <c r="A6564" s="38" t="s">
        <v>63</v>
      </c>
      <c r="B6564" s="1"/>
      <c r="C6564" s="1"/>
      <c r="D6564" s="51"/>
      <c r="E6564" s="149" t="s">
        <v>64</v>
      </c>
      <c r="F6564" s="53"/>
      <c r="G6564" s="54" t="s">
        <v>14009</v>
      </c>
      <c r="H6564" s="35">
        <v>280</v>
      </c>
      <c r="I6564" s="1"/>
      <c r="J6564" s="1"/>
      <c r="K6564" s="3">
        <f t="shared" si="105"/>
        <v>280</v>
      </c>
      <c r="L6564" s="41">
        <v>44739</v>
      </c>
      <c r="M6564" s="56"/>
      <c r="N6564" s="1"/>
      <c r="O6564" s="1"/>
      <c r="P6564" s="57"/>
      <c r="Q6564" s="39" t="s">
        <v>54</v>
      </c>
      <c r="R6564" s="68"/>
    </row>
    <row r="6565" spans="1:18" ht="12.75" customHeight="1" x14ac:dyDescent="0.2">
      <c r="A6565" s="38" t="s">
        <v>63</v>
      </c>
      <c r="B6565" s="1"/>
      <c r="C6565" s="1"/>
      <c r="D6565" s="51"/>
      <c r="E6565" s="149" t="s">
        <v>64</v>
      </c>
      <c r="F6565" s="53"/>
      <c r="G6565" s="54" t="s">
        <v>14011</v>
      </c>
      <c r="H6565" s="35">
        <v>280</v>
      </c>
      <c r="I6565" s="1"/>
      <c r="J6565" s="1"/>
      <c r="K6565" s="3">
        <f t="shared" si="105"/>
        <v>280</v>
      </c>
      <c r="L6565" s="41">
        <v>44739</v>
      </c>
      <c r="M6565" s="56"/>
      <c r="N6565" s="1"/>
      <c r="O6565" s="1"/>
      <c r="P6565" s="57"/>
      <c r="Q6565" s="39" t="s">
        <v>54</v>
      </c>
      <c r="R6565" s="68"/>
    </row>
    <row r="6566" spans="1:18" ht="12.75" customHeight="1" x14ac:dyDescent="0.2">
      <c r="A6566" s="38" t="s">
        <v>63</v>
      </c>
      <c r="B6566" s="1"/>
      <c r="C6566" s="1"/>
      <c r="D6566" s="51"/>
      <c r="E6566" s="149" t="s">
        <v>64</v>
      </c>
      <c r="F6566" s="53"/>
      <c r="G6566" s="54" t="s">
        <v>14012</v>
      </c>
      <c r="H6566" s="35">
        <v>280</v>
      </c>
      <c r="I6566" s="1"/>
      <c r="J6566" s="1"/>
      <c r="K6566" s="3">
        <f t="shared" si="105"/>
        <v>280</v>
      </c>
      <c r="L6566" s="41">
        <v>44739</v>
      </c>
      <c r="M6566" s="56"/>
      <c r="N6566" s="1"/>
      <c r="O6566" s="1"/>
      <c r="P6566" s="57"/>
      <c r="Q6566" s="39" t="s">
        <v>54</v>
      </c>
      <c r="R6566" s="68"/>
    </row>
    <row r="6567" spans="1:18" ht="12.75" customHeight="1" x14ac:dyDescent="0.2">
      <c r="A6567" s="38" t="s">
        <v>63</v>
      </c>
      <c r="B6567" s="1"/>
      <c r="C6567" s="1"/>
      <c r="D6567" s="51"/>
      <c r="E6567" s="149" t="s">
        <v>64</v>
      </c>
      <c r="F6567" s="53"/>
      <c r="G6567" s="54" t="s">
        <v>14013</v>
      </c>
      <c r="H6567" s="35">
        <v>280</v>
      </c>
      <c r="I6567" s="1"/>
      <c r="J6567" s="1"/>
      <c r="K6567" s="3">
        <f t="shared" si="105"/>
        <v>280</v>
      </c>
      <c r="L6567" s="41">
        <v>44739</v>
      </c>
      <c r="M6567" s="56"/>
      <c r="N6567" s="1"/>
      <c r="O6567" s="1"/>
      <c r="P6567" s="57"/>
      <c r="Q6567" s="39" t="s">
        <v>54</v>
      </c>
      <c r="R6567" s="68"/>
    </row>
    <row r="6568" spans="1:18" ht="12.75" customHeight="1" x14ac:dyDescent="0.2">
      <c r="A6568" s="38" t="s">
        <v>63</v>
      </c>
      <c r="B6568" s="1"/>
      <c r="C6568" s="1"/>
      <c r="D6568" s="51"/>
      <c r="E6568" s="149" t="s">
        <v>64</v>
      </c>
      <c r="F6568" s="53"/>
      <c r="G6568" s="54" t="s">
        <v>14351</v>
      </c>
      <c r="H6568" s="35">
        <v>280</v>
      </c>
      <c r="I6568" s="1"/>
      <c r="J6568" s="1"/>
      <c r="K6568" s="3">
        <f t="shared" si="105"/>
        <v>280</v>
      </c>
      <c r="L6568" s="41">
        <v>44757</v>
      </c>
      <c r="M6568" s="56"/>
      <c r="N6568" s="1"/>
      <c r="O6568" s="1"/>
      <c r="P6568" s="57"/>
      <c r="Q6568" s="39" t="s">
        <v>54</v>
      </c>
      <c r="R6568" s="68"/>
    </row>
    <row r="6569" spans="1:18" ht="12.75" customHeight="1" x14ac:dyDescent="0.2">
      <c r="A6569" s="38" t="s">
        <v>63</v>
      </c>
      <c r="B6569" s="1"/>
      <c r="C6569" s="1"/>
      <c r="D6569" s="51"/>
      <c r="E6569" s="149" t="s">
        <v>64</v>
      </c>
      <c r="F6569" s="53"/>
      <c r="G6569" s="54" t="s">
        <v>14352</v>
      </c>
      <c r="H6569" s="35">
        <v>280</v>
      </c>
      <c r="I6569" s="1"/>
      <c r="J6569" s="1"/>
      <c r="K6569" s="3">
        <f t="shared" si="105"/>
        <v>280</v>
      </c>
      <c r="L6569" s="41">
        <v>44757</v>
      </c>
      <c r="M6569" s="56"/>
      <c r="N6569" s="1"/>
      <c r="O6569" s="1"/>
      <c r="P6569" s="57"/>
      <c r="Q6569" s="39" t="s">
        <v>54</v>
      </c>
      <c r="R6569" s="68"/>
    </row>
    <row r="6570" spans="1:18" ht="12.75" customHeight="1" x14ac:dyDescent="0.2">
      <c r="A6570" s="38" t="s">
        <v>63</v>
      </c>
      <c r="B6570" s="1"/>
      <c r="C6570" s="1"/>
      <c r="D6570" s="51"/>
      <c r="E6570" s="149" t="s">
        <v>64</v>
      </c>
      <c r="F6570" s="53"/>
      <c r="G6570" s="54" t="s">
        <v>14359</v>
      </c>
      <c r="H6570" s="35">
        <v>280</v>
      </c>
      <c r="I6570" s="1"/>
      <c r="J6570" s="1"/>
      <c r="K6570" s="3">
        <f t="shared" si="105"/>
        <v>280</v>
      </c>
      <c r="L6570" s="41">
        <v>44757</v>
      </c>
      <c r="M6570" s="56"/>
      <c r="N6570" s="1"/>
      <c r="O6570" s="1"/>
      <c r="P6570" s="57"/>
      <c r="Q6570" s="39" t="s">
        <v>54</v>
      </c>
      <c r="R6570" s="68"/>
    </row>
    <row r="6571" spans="1:18" ht="12.75" customHeight="1" x14ac:dyDescent="0.2">
      <c r="A6571" s="38" t="s">
        <v>63</v>
      </c>
      <c r="B6571" s="1"/>
      <c r="C6571" s="1"/>
      <c r="D6571" s="51"/>
      <c r="E6571" s="149" t="s">
        <v>64</v>
      </c>
      <c r="F6571" s="53"/>
      <c r="G6571" s="54" t="s">
        <v>14360</v>
      </c>
      <c r="H6571" s="35">
        <v>280</v>
      </c>
      <c r="I6571" s="1"/>
      <c r="J6571" s="1"/>
      <c r="K6571" s="3">
        <f t="shared" si="105"/>
        <v>280</v>
      </c>
      <c r="L6571" s="41">
        <v>44757</v>
      </c>
      <c r="M6571" s="56"/>
      <c r="N6571" s="1"/>
      <c r="O6571" s="1"/>
      <c r="P6571" s="57"/>
      <c r="Q6571" s="39" t="s">
        <v>54</v>
      </c>
      <c r="R6571" s="68"/>
    </row>
    <row r="6572" spans="1:18" ht="12.75" customHeight="1" x14ac:dyDescent="0.2">
      <c r="A6572" s="38" t="s">
        <v>63</v>
      </c>
      <c r="B6572" s="1"/>
      <c r="C6572" s="1"/>
      <c r="D6572" s="51"/>
      <c r="E6572" s="149" t="s">
        <v>64</v>
      </c>
      <c r="F6572" s="53"/>
      <c r="G6572" s="54" t="s">
        <v>14632</v>
      </c>
      <c r="H6572" s="35">
        <v>280</v>
      </c>
      <c r="I6572" s="1"/>
      <c r="J6572" s="1"/>
      <c r="K6572" s="3">
        <f t="shared" si="105"/>
        <v>280</v>
      </c>
      <c r="L6572" s="41">
        <v>44770</v>
      </c>
      <c r="M6572" s="56"/>
      <c r="N6572" s="1"/>
      <c r="O6572" s="1"/>
      <c r="P6572" s="57"/>
      <c r="Q6572" s="39" t="s">
        <v>54</v>
      </c>
      <c r="R6572" s="68"/>
    </row>
    <row r="6573" spans="1:18" ht="12.75" customHeight="1" x14ac:dyDescent="0.2">
      <c r="A6573" s="38" t="s">
        <v>63</v>
      </c>
      <c r="B6573" s="1"/>
      <c r="C6573" s="1"/>
      <c r="D6573" s="51"/>
      <c r="E6573" s="149" t="s">
        <v>64</v>
      </c>
      <c r="F6573" s="53"/>
      <c r="G6573" s="54" t="s">
        <v>15419</v>
      </c>
      <c r="H6573" s="35">
        <v>280</v>
      </c>
      <c r="I6573" s="1"/>
      <c r="J6573" s="1"/>
      <c r="K6573" s="3">
        <f t="shared" si="105"/>
        <v>280</v>
      </c>
      <c r="L6573" s="41">
        <v>44821</v>
      </c>
      <c r="M6573" s="56"/>
      <c r="N6573" s="1"/>
      <c r="O6573" s="1"/>
      <c r="P6573" s="57"/>
      <c r="Q6573" s="39" t="s">
        <v>54</v>
      </c>
      <c r="R6573" s="68"/>
    </row>
    <row r="6574" spans="1:18" ht="12.75" customHeight="1" x14ac:dyDescent="0.2">
      <c r="A6574" s="38" t="s">
        <v>63</v>
      </c>
      <c r="B6574" s="1"/>
      <c r="C6574" s="1"/>
      <c r="D6574" s="51"/>
      <c r="E6574" s="149" t="s">
        <v>64</v>
      </c>
      <c r="F6574" s="53"/>
      <c r="G6574" s="54" t="s">
        <v>15848</v>
      </c>
      <c r="H6574" s="35">
        <v>280</v>
      </c>
      <c r="I6574" s="1"/>
      <c r="J6574" s="1"/>
      <c r="K6574" s="3">
        <f t="shared" si="105"/>
        <v>280</v>
      </c>
      <c r="L6574" s="41">
        <v>44865</v>
      </c>
      <c r="M6574" s="56"/>
      <c r="N6574" s="1"/>
      <c r="O6574" s="1"/>
      <c r="P6574" s="57"/>
      <c r="Q6574" s="39" t="s">
        <v>54</v>
      </c>
      <c r="R6574" s="68"/>
    </row>
    <row r="6575" spans="1:18" ht="12.75" customHeight="1" x14ac:dyDescent="0.2">
      <c r="A6575" s="38" t="s">
        <v>63</v>
      </c>
      <c r="B6575" s="1"/>
      <c r="C6575" s="1"/>
      <c r="D6575" s="51"/>
      <c r="E6575" s="149" t="s">
        <v>64</v>
      </c>
      <c r="F6575" s="53"/>
      <c r="G6575" s="54" t="s">
        <v>16163</v>
      </c>
      <c r="H6575" s="35">
        <v>280</v>
      </c>
      <c r="I6575" s="1"/>
      <c r="J6575" s="1"/>
      <c r="K6575" s="3">
        <f t="shared" si="105"/>
        <v>280</v>
      </c>
      <c r="L6575" s="41">
        <v>44881</v>
      </c>
      <c r="M6575" s="56"/>
      <c r="N6575" s="1"/>
      <c r="O6575" s="1"/>
      <c r="P6575" s="57"/>
      <c r="Q6575" s="39" t="s">
        <v>54</v>
      </c>
      <c r="R6575" s="68"/>
    </row>
    <row r="6576" spans="1:18" ht="12.75" customHeight="1" x14ac:dyDescent="0.2">
      <c r="A6576" s="38" t="s">
        <v>63</v>
      </c>
      <c r="B6576" s="1"/>
      <c r="C6576" s="1"/>
      <c r="D6576" s="51"/>
      <c r="E6576" s="149" t="s">
        <v>64</v>
      </c>
      <c r="F6576" s="53"/>
      <c r="G6576" s="54" t="s">
        <v>16165</v>
      </c>
      <c r="H6576" s="35">
        <v>280</v>
      </c>
      <c r="I6576" s="1"/>
      <c r="J6576" s="1"/>
      <c r="K6576" s="3">
        <f t="shared" si="105"/>
        <v>280</v>
      </c>
      <c r="L6576" s="41">
        <v>44881</v>
      </c>
      <c r="M6576" s="56"/>
      <c r="N6576" s="1"/>
      <c r="O6576" s="1"/>
      <c r="P6576" s="57"/>
      <c r="Q6576" s="39" t="s">
        <v>54</v>
      </c>
      <c r="R6576" s="68"/>
    </row>
    <row r="6577" spans="1:18" ht="12.75" customHeight="1" x14ac:dyDescent="0.2">
      <c r="A6577" s="38" t="s">
        <v>63</v>
      </c>
      <c r="B6577" s="1"/>
      <c r="C6577" s="1"/>
      <c r="D6577" s="51"/>
      <c r="E6577" s="149" t="s">
        <v>64</v>
      </c>
      <c r="F6577" s="53"/>
      <c r="G6577" s="54" t="s">
        <v>368</v>
      </c>
      <c r="H6577" s="35">
        <v>277.06</v>
      </c>
      <c r="I6577" s="1"/>
      <c r="J6577" s="1"/>
      <c r="K6577" s="3">
        <f t="shared" si="105"/>
        <v>277.06</v>
      </c>
      <c r="L6577" s="41">
        <v>44201</v>
      </c>
      <c r="M6577" s="56"/>
      <c r="N6577" s="1"/>
      <c r="O6577" s="1"/>
      <c r="P6577" s="57"/>
      <c r="Q6577" s="39" t="s">
        <v>54</v>
      </c>
      <c r="R6577" s="68"/>
    </row>
    <row r="6578" spans="1:18" ht="12.75" customHeight="1" x14ac:dyDescent="0.2">
      <c r="A6578" s="38" t="s">
        <v>63</v>
      </c>
      <c r="B6578" s="1"/>
      <c r="C6578" s="1"/>
      <c r="D6578" s="51"/>
      <c r="E6578" s="149" t="s">
        <v>64</v>
      </c>
      <c r="F6578" s="53"/>
      <c r="G6578" s="54" t="s">
        <v>15994</v>
      </c>
      <c r="H6578" s="35">
        <v>262.01</v>
      </c>
      <c r="I6578" s="1"/>
      <c r="J6578" s="1"/>
      <c r="K6578" s="3">
        <f t="shared" si="105"/>
        <v>262.01</v>
      </c>
      <c r="L6578" s="41">
        <v>44875</v>
      </c>
      <c r="M6578" s="56"/>
      <c r="N6578" s="1"/>
      <c r="O6578" s="1"/>
      <c r="P6578" s="57"/>
      <c r="Q6578" s="39" t="s">
        <v>54</v>
      </c>
      <c r="R6578" s="68"/>
    </row>
    <row r="6579" spans="1:18" ht="12.75" customHeight="1" x14ac:dyDescent="0.2">
      <c r="A6579" s="38" t="s">
        <v>63</v>
      </c>
      <c r="B6579" s="1"/>
      <c r="C6579" s="1"/>
      <c r="D6579" s="51"/>
      <c r="E6579" s="149" t="s">
        <v>64</v>
      </c>
      <c r="F6579" s="53"/>
      <c r="G6579" s="54" t="s">
        <v>16737</v>
      </c>
      <c r="H6579" s="35">
        <v>256.2</v>
      </c>
      <c r="I6579" s="1"/>
      <c r="J6579" s="1"/>
      <c r="K6579" s="3">
        <f t="shared" si="105"/>
        <v>256.2</v>
      </c>
      <c r="L6579" s="41">
        <v>44924</v>
      </c>
      <c r="M6579" s="56"/>
      <c r="N6579" s="1"/>
      <c r="O6579" s="1"/>
      <c r="P6579" s="57"/>
      <c r="Q6579" s="39" t="s">
        <v>54</v>
      </c>
      <c r="R6579" s="68"/>
    </row>
    <row r="6580" spans="1:18" ht="12.75" customHeight="1" x14ac:dyDescent="0.2">
      <c r="A6580" s="38" t="s">
        <v>63</v>
      </c>
      <c r="B6580" s="1"/>
      <c r="C6580" s="1"/>
      <c r="D6580" s="51"/>
      <c r="E6580" s="149" t="s">
        <v>64</v>
      </c>
      <c r="F6580" s="53"/>
      <c r="G6580" s="54" t="s">
        <v>13944</v>
      </c>
      <c r="H6580" s="35">
        <v>255.83</v>
      </c>
      <c r="I6580" s="1"/>
      <c r="J6580" s="1"/>
      <c r="K6580" s="3">
        <f t="shared" si="105"/>
        <v>255.83</v>
      </c>
      <c r="L6580" s="41">
        <v>44734</v>
      </c>
      <c r="M6580" s="56"/>
      <c r="N6580" s="1"/>
      <c r="O6580" s="1"/>
      <c r="P6580" s="57"/>
      <c r="Q6580" s="39" t="s">
        <v>54</v>
      </c>
      <c r="R6580" s="68"/>
    </row>
    <row r="6581" spans="1:18" ht="12.75" customHeight="1" x14ac:dyDescent="0.2">
      <c r="A6581" s="38" t="s">
        <v>63</v>
      </c>
      <c r="B6581" s="1"/>
      <c r="C6581" s="1"/>
      <c r="D6581" s="51"/>
      <c r="E6581" s="149" t="s">
        <v>64</v>
      </c>
      <c r="F6581" s="53"/>
      <c r="G6581" s="54" t="s">
        <v>11557</v>
      </c>
      <c r="H6581" s="35">
        <v>252.28</v>
      </c>
      <c r="I6581" s="1"/>
      <c r="J6581" s="1"/>
      <c r="K6581" s="3">
        <f t="shared" si="105"/>
        <v>252.28</v>
      </c>
      <c r="L6581" s="41">
        <v>44632</v>
      </c>
      <c r="M6581" s="56"/>
      <c r="N6581" s="1"/>
      <c r="O6581" s="1"/>
      <c r="P6581" s="57"/>
      <c r="Q6581" s="39" t="s">
        <v>54</v>
      </c>
      <c r="R6581" s="68"/>
    </row>
    <row r="6582" spans="1:18" ht="12.75" customHeight="1" x14ac:dyDescent="0.2">
      <c r="A6582" s="38" t="s">
        <v>63</v>
      </c>
      <c r="B6582" s="1"/>
      <c r="C6582" s="1"/>
      <c r="D6582" s="51"/>
      <c r="E6582" s="149" t="s">
        <v>64</v>
      </c>
      <c r="F6582" s="53"/>
      <c r="G6582" s="54" t="s">
        <v>6273</v>
      </c>
      <c r="H6582" s="35">
        <v>251.78</v>
      </c>
      <c r="I6582" s="1"/>
      <c r="J6582" s="1"/>
      <c r="K6582" s="3">
        <f t="shared" si="105"/>
        <v>251.78</v>
      </c>
      <c r="L6582" s="41">
        <v>44459</v>
      </c>
      <c r="M6582" s="56"/>
      <c r="N6582" s="1"/>
      <c r="O6582" s="1"/>
      <c r="P6582" s="57"/>
      <c r="Q6582" s="39" t="s">
        <v>54</v>
      </c>
      <c r="R6582" s="68"/>
    </row>
    <row r="6583" spans="1:18" ht="12.75" customHeight="1" x14ac:dyDescent="0.2">
      <c r="A6583" s="38" t="s">
        <v>63</v>
      </c>
      <c r="B6583" s="1"/>
      <c r="C6583" s="1"/>
      <c r="D6583" s="51"/>
      <c r="E6583" s="149" t="s">
        <v>64</v>
      </c>
      <c r="F6583" s="53"/>
      <c r="G6583" s="54" t="s">
        <v>9019</v>
      </c>
      <c r="H6583" s="35">
        <v>244.35</v>
      </c>
      <c r="I6583" s="1"/>
      <c r="J6583" s="1"/>
      <c r="K6583" s="3">
        <f t="shared" si="105"/>
        <v>244.35</v>
      </c>
      <c r="L6583" s="41">
        <v>44546</v>
      </c>
      <c r="M6583" s="56"/>
      <c r="N6583" s="1"/>
      <c r="O6583" s="1"/>
      <c r="P6583" s="57"/>
      <c r="Q6583" s="39" t="s">
        <v>54</v>
      </c>
      <c r="R6583" s="68"/>
    </row>
    <row r="6584" spans="1:18" ht="12.75" customHeight="1" x14ac:dyDescent="0.2">
      <c r="A6584" s="38">
        <v>373</v>
      </c>
      <c r="B6584" s="39" t="s">
        <v>18555</v>
      </c>
      <c r="C6584" s="39" t="s">
        <v>18556</v>
      </c>
      <c r="D6584" s="38">
        <v>909972</v>
      </c>
      <c r="E6584" s="39" t="s">
        <v>15857</v>
      </c>
      <c r="F6584" s="38">
        <v>8262000063</v>
      </c>
      <c r="G6584" s="40" t="s">
        <v>18558</v>
      </c>
      <c r="H6584" s="2">
        <v>240.67796610169492</v>
      </c>
      <c r="I6584" s="2"/>
      <c r="J6584" s="2">
        <v>43.322033898305087</v>
      </c>
      <c r="K6584" s="3">
        <f t="shared" si="105"/>
        <v>284</v>
      </c>
      <c r="L6584" s="41">
        <v>44854.729166666664</v>
      </c>
      <c r="M6584" s="39">
        <v>44596286</v>
      </c>
      <c r="N6584" s="39" t="s">
        <v>8899</v>
      </c>
      <c r="O6584" s="40">
        <v>304039383131</v>
      </c>
      <c r="P6584" s="41">
        <v>45021</v>
      </c>
      <c r="Q6584" s="42" t="s">
        <v>8901</v>
      </c>
      <c r="R6584" s="68"/>
    </row>
    <row r="6585" spans="1:18" ht="12.75" customHeight="1" x14ac:dyDescent="0.2">
      <c r="A6585" s="38" t="s">
        <v>63</v>
      </c>
      <c r="B6585" s="1"/>
      <c r="C6585" s="1"/>
      <c r="D6585" s="51"/>
      <c r="E6585" s="149" t="s">
        <v>64</v>
      </c>
      <c r="F6585" s="53"/>
      <c r="G6585" s="54" t="s">
        <v>14117</v>
      </c>
      <c r="H6585" s="35">
        <v>238.95</v>
      </c>
      <c r="I6585" s="1"/>
      <c r="J6585" s="1"/>
      <c r="K6585" s="3">
        <f t="shared" si="105"/>
        <v>238.95</v>
      </c>
      <c r="L6585" s="41">
        <v>44746</v>
      </c>
      <c r="M6585" s="56"/>
      <c r="N6585" s="1"/>
      <c r="O6585" s="1"/>
      <c r="P6585" s="57"/>
      <c r="Q6585" s="39" t="s">
        <v>54</v>
      </c>
      <c r="R6585" s="68"/>
    </row>
    <row r="6586" spans="1:18" ht="12.75" customHeight="1" x14ac:dyDescent="0.2">
      <c r="A6586" s="38" t="s">
        <v>63</v>
      </c>
      <c r="B6586" s="1"/>
      <c r="C6586" s="1"/>
      <c r="D6586" s="51"/>
      <c r="E6586" s="149" t="s">
        <v>64</v>
      </c>
      <c r="F6586" s="53"/>
      <c r="G6586" s="54" t="s">
        <v>1564</v>
      </c>
      <c r="H6586" s="35">
        <v>238</v>
      </c>
      <c r="I6586" s="1"/>
      <c r="J6586" s="1"/>
      <c r="K6586" s="3">
        <f t="shared" si="105"/>
        <v>238</v>
      </c>
      <c r="L6586" s="41">
        <v>44298</v>
      </c>
      <c r="M6586" s="56"/>
      <c r="N6586" s="1"/>
      <c r="O6586" s="1"/>
      <c r="P6586" s="57"/>
      <c r="Q6586" s="39" t="s">
        <v>54</v>
      </c>
      <c r="R6586" s="68"/>
    </row>
    <row r="6587" spans="1:18" ht="12.75" customHeight="1" x14ac:dyDescent="0.2">
      <c r="A6587" s="38" t="s">
        <v>63</v>
      </c>
      <c r="B6587" s="1"/>
      <c r="C6587" s="1"/>
      <c r="D6587" s="51"/>
      <c r="E6587" s="149" t="s">
        <v>64</v>
      </c>
      <c r="F6587" s="53"/>
      <c r="G6587" s="54" t="s">
        <v>1565</v>
      </c>
      <c r="H6587" s="35">
        <v>238</v>
      </c>
      <c r="I6587" s="1"/>
      <c r="J6587" s="1"/>
      <c r="K6587" s="3">
        <f t="shared" si="105"/>
        <v>238</v>
      </c>
      <c r="L6587" s="41">
        <v>44298</v>
      </c>
      <c r="M6587" s="56"/>
      <c r="N6587" s="1"/>
      <c r="O6587" s="1"/>
      <c r="P6587" s="57"/>
      <c r="Q6587" s="39" t="s">
        <v>54</v>
      </c>
      <c r="R6587" s="68"/>
    </row>
    <row r="6588" spans="1:18" ht="12.75" customHeight="1" x14ac:dyDescent="0.2">
      <c r="A6588" s="38" t="s">
        <v>63</v>
      </c>
      <c r="B6588" s="1"/>
      <c r="C6588" s="1"/>
      <c r="D6588" s="51"/>
      <c r="E6588" s="149" t="s">
        <v>64</v>
      </c>
      <c r="F6588" s="53"/>
      <c r="G6588" s="54" t="s">
        <v>1566</v>
      </c>
      <c r="H6588" s="35">
        <v>238</v>
      </c>
      <c r="I6588" s="1"/>
      <c r="J6588" s="1"/>
      <c r="K6588" s="3">
        <f t="shared" si="105"/>
        <v>238</v>
      </c>
      <c r="L6588" s="41">
        <v>44298</v>
      </c>
      <c r="M6588" s="56"/>
      <c r="N6588" s="1"/>
      <c r="O6588" s="1"/>
      <c r="P6588" s="57"/>
      <c r="Q6588" s="39" t="s">
        <v>54</v>
      </c>
      <c r="R6588" s="68"/>
    </row>
    <row r="6589" spans="1:18" ht="12.75" customHeight="1" x14ac:dyDescent="0.2">
      <c r="A6589" s="38" t="s">
        <v>63</v>
      </c>
      <c r="B6589" s="1"/>
      <c r="C6589" s="1"/>
      <c r="D6589" s="51"/>
      <c r="E6589" s="149" t="s">
        <v>64</v>
      </c>
      <c r="F6589" s="53"/>
      <c r="G6589" s="54" t="s">
        <v>1612</v>
      </c>
      <c r="H6589" s="35">
        <v>238</v>
      </c>
      <c r="I6589" s="1"/>
      <c r="J6589" s="1"/>
      <c r="K6589" s="3">
        <f t="shared" si="105"/>
        <v>238</v>
      </c>
      <c r="L6589" s="41">
        <v>44300</v>
      </c>
      <c r="M6589" s="56"/>
      <c r="N6589" s="1"/>
      <c r="O6589" s="1"/>
      <c r="P6589" s="57"/>
      <c r="Q6589" s="39" t="s">
        <v>54</v>
      </c>
      <c r="R6589" s="68"/>
    </row>
    <row r="6590" spans="1:18" ht="12.75" customHeight="1" x14ac:dyDescent="0.2">
      <c r="A6590" s="38" t="s">
        <v>63</v>
      </c>
      <c r="B6590" s="1"/>
      <c r="C6590" s="1"/>
      <c r="D6590" s="51"/>
      <c r="E6590" s="149" t="s">
        <v>64</v>
      </c>
      <c r="F6590" s="53"/>
      <c r="G6590" s="54" t="s">
        <v>1881</v>
      </c>
      <c r="H6590" s="35">
        <v>238</v>
      </c>
      <c r="I6590" s="1"/>
      <c r="J6590" s="1"/>
      <c r="K6590" s="3">
        <f t="shared" si="105"/>
        <v>238</v>
      </c>
      <c r="L6590" s="41">
        <v>44329</v>
      </c>
      <c r="M6590" s="56"/>
      <c r="N6590" s="1"/>
      <c r="O6590" s="1"/>
      <c r="P6590" s="57"/>
      <c r="Q6590" s="39" t="s">
        <v>54</v>
      </c>
      <c r="R6590" s="68"/>
    </row>
    <row r="6591" spans="1:18" ht="12.75" customHeight="1" x14ac:dyDescent="0.2">
      <c r="A6591" s="38" t="s">
        <v>63</v>
      </c>
      <c r="B6591" s="1"/>
      <c r="C6591" s="1"/>
      <c r="D6591" s="51"/>
      <c r="E6591" s="149" t="s">
        <v>64</v>
      </c>
      <c r="F6591" s="53"/>
      <c r="G6591" s="54" t="s">
        <v>2699</v>
      </c>
      <c r="H6591" s="35">
        <v>238</v>
      </c>
      <c r="I6591" s="1"/>
      <c r="J6591" s="1"/>
      <c r="K6591" s="3">
        <f t="shared" si="105"/>
        <v>238</v>
      </c>
      <c r="L6591" s="41">
        <v>44369</v>
      </c>
      <c r="M6591" s="56"/>
      <c r="N6591" s="1"/>
      <c r="O6591" s="1"/>
      <c r="P6591" s="57"/>
      <c r="Q6591" s="39" t="s">
        <v>54</v>
      </c>
      <c r="R6591" s="68"/>
    </row>
    <row r="6592" spans="1:18" ht="12.75" customHeight="1" x14ac:dyDescent="0.2">
      <c r="A6592" s="38" t="s">
        <v>63</v>
      </c>
      <c r="B6592" s="1"/>
      <c r="C6592" s="1"/>
      <c r="D6592" s="51"/>
      <c r="E6592" s="149" t="s">
        <v>64</v>
      </c>
      <c r="F6592" s="53"/>
      <c r="G6592" s="54" t="s">
        <v>3028</v>
      </c>
      <c r="H6592" s="35">
        <v>238</v>
      </c>
      <c r="I6592" s="1"/>
      <c r="J6592" s="1"/>
      <c r="K6592" s="3">
        <f t="shared" si="105"/>
        <v>238</v>
      </c>
      <c r="L6592" s="41">
        <v>44376</v>
      </c>
      <c r="M6592" s="56"/>
      <c r="N6592" s="1"/>
      <c r="O6592" s="1"/>
      <c r="P6592" s="57"/>
      <c r="Q6592" s="39" t="s">
        <v>54</v>
      </c>
      <c r="R6592" s="68"/>
    </row>
    <row r="6593" spans="1:18" ht="12.75" customHeight="1" x14ac:dyDescent="0.2">
      <c r="A6593" s="38" t="s">
        <v>63</v>
      </c>
      <c r="B6593" s="1"/>
      <c r="C6593" s="1"/>
      <c r="D6593" s="51"/>
      <c r="E6593" s="149" t="s">
        <v>64</v>
      </c>
      <c r="F6593" s="53"/>
      <c r="G6593" s="54" t="s">
        <v>3029</v>
      </c>
      <c r="H6593" s="35">
        <v>238</v>
      </c>
      <c r="I6593" s="1"/>
      <c r="J6593" s="1"/>
      <c r="K6593" s="3">
        <f t="shared" si="105"/>
        <v>238</v>
      </c>
      <c r="L6593" s="41">
        <v>44376</v>
      </c>
      <c r="M6593" s="56"/>
      <c r="N6593" s="1"/>
      <c r="O6593" s="1"/>
      <c r="P6593" s="57"/>
      <c r="Q6593" s="39" t="s">
        <v>54</v>
      </c>
      <c r="R6593" s="68"/>
    </row>
    <row r="6594" spans="1:18" ht="12.75" customHeight="1" x14ac:dyDescent="0.2">
      <c r="A6594" s="38" t="s">
        <v>63</v>
      </c>
      <c r="B6594" s="1"/>
      <c r="C6594" s="1"/>
      <c r="D6594" s="51"/>
      <c r="E6594" s="149" t="s">
        <v>64</v>
      </c>
      <c r="F6594" s="53"/>
      <c r="G6594" s="54" t="s">
        <v>3175</v>
      </c>
      <c r="H6594" s="35">
        <v>238</v>
      </c>
      <c r="I6594" s="1"/>
      <c r="J6594" s="1"/>
      <c r="K6594" s="3">
        <f t="shared" si="105"/>
        <v>238</v>
      </c>
      <c r="L6594" s="41">
        <v>44377</v>
      </c>
      <c r="M6594" s="56"/>
      <c r="N6594" s="1"/>
      <c r="O6594" s="1"/>
      <c r="P6594" s="57"/>
      <c r="Q6594" s="39" t="s">
        <v>54</v>
      </c>
      <c r="R6594" s="68"/>
    </row>
    <row r="6595" spans="1:18" ht="12.75" customHeight="1" x14ac:dyDescent="0.2">
      <c r="A6595" s="38" t="s">
        <v>63</v>
      </c>
      <c r="B6595" s="1"/>
      <c r="C6595" s="1"/>
      <c r="D6595" s="51"/>
      <c r="E6595" s="149" t="s">
        <v>64</v>
      </c>
      <c r="F6595" s="53"/>
      <c r="G6595" s="54" t="s">
        <v>3176</v>
      </c>
      <c r="H6595" s="35">
        <v>238</v>
      </c>
      <c r="I6595" s="1"/>
      <c r="J6595" s="1"/>
      <c r="K6595" s="3">
        <f t="shared" si="105"/>
        <v>238</v>
      </c>
      <c r="L6595" s="41">
        <v>44377</v>
      </c>
      <c r="M6595" s="56"/>
      <c r="N6595" s="1"/>
      <c r="O6595" s="1"/>
      <c r="P6595" s="57"/>
      <c r="Q6595" s="39" t="s">
        <v>54</v>
      </c>
      <c r="R6595" s="68"/>
    </row>
    <row r="6596" spans="1:18" ht="12.75" customHeight="1" x14ac:dyDescent="0.2">
      <c r="A6596" s="38" t="s">
        <v>63</v>
      </c>
      <c r="B6596" s="1"/>
      <c r="C6596" s="1"/>
      <c r="D6596" s="51"/>
      <c r="E6596" s="149" t="s">
        <v>64</v>
      </c>
      <c r="F6596" s="53"/>
      <c r="G6596" s="54" t="s">
        <v>3178</v>
      </c>
      <c r="H6596" s="35">
        <v>238</v>
      </c>
      <c r="I6596" s="1"/>
      <c r="J6596" s="1"/>
      <c r="K6596" s="3">
        <f t="shared" si="105"/>
        <v>238</v>
      </c>
      <c r="L6596" s="41">
        <v>44377</v>
      </c>
      <c r="M6596" s="56"/>
      <c r="N6596" s="1"/>
      <c r="O6596" s="1"/>
      <c r="P6596" s="57"/>
      <c r="Q6596" s="39" t="s">
        <v>54</v>
      </c>
      <c r="R6596" s="68"/>
    </row>
    <row r="6597" spans="1:18" ht="12.75" customHeight="1" x14ac:dyDescent="0.2">
      <c r="A6597" s="38" t="s">
        <v>63</v>
      </c>
      <c r="B6597" s="1"/>
      <c r="C6597" s="1"/>
      <c r="D6597" s="51"/>
      <c r="E6597" s="149" t="s">
        <v>64</v>
      </c>
      <c r="F6597" s="53"/>
      <c r="G6597" s="54" t="s">
        <v>3349</v>
      </c>
      <c r="H6597" s="35">
        <v>238</v>
      </c>
      <c r="I6597" s="1"/>
      <c r="J6597" s="1"/>
      <c r="K6597" s="3">
        <f t="shared" si="105"/>
        <v>238</v>
      </c>
      <c r="L6597" s="41">
        <v>44383</v>
      </c>
      <c r="M6597" s="56"/>
      <c r="N6597" s="1"/>
      <c r="O6597" s="1"/>
      <c r="P6597" s="57"/>
      <c r="Q6597" s="39" t="s">
        <v>54</v>
      </c>
      <c r="R6597" s="68"/>
    </row>
    <row r="6598" spans="1:18" ht="12.75" customHeight="1" x14ac:dyDescent="0.2">
      <c r="A6598" s="38" t="s">
        <v>63</v>
      </c>
      <c r="B6598" s="1"/>
      <c r="C6598" s="1"/>
      <c r="D6598" s="51"/>
      <c r="E6598" s="149" t="s">
        <v>64</v>
      </c>
      <c r="F6598" s="53"/>
      <c r="G6598" s="54" t="s">
        <v>3834</v>
      </c>
      <c r="H6598" s="35">
        <v>238</v>
      </c>
      <c r="I6598" s="1"/>
      <c r="J6598" s="1"/>
      <c r="K6598" s="3">
        <f t="shared" ref="K6598:K6661" si="106">SUM(H6598:J6598)</f>
        <v>238</v>
      </c>
      <c r="L6598" s="41">
        <v>44392</v>
      </c>
      <c r="M6598" s="56"/>
      <c r="N6598" s="1"/>
      <c r="O6598" s="1"/>
      <c r="P6598" s="57"/>
      <c r="Q6598" s="39" t="s">
        <v>54</v>
      </c>
      <c r="R6598" s="68"/>
    </row>
    <row r="6599" spans="1:18" ht="12.75" customHeight="1" x14ac:dyDescent="0.2">
      <c r="A6599" s="38" t="s">
        <v>63</v>
      </c>
      <c r="B6599" s="1"/>
      <c r="C6599" s="1"/>
      <c r="D6599" s="51"/>
      <c r="E6599" s="149" t="s">
        <v>64</v>
      </c>
      <c r="F6599" s="53"/>
      <c r="G6599" s="54" t="s">
        <v>3835</v>
      </c>
      <c r="H6599" s="35">
        <v>238</v>
      </c>
      <c r="I6599" s="1"/>
      <c r="J6599" s="1"/>
      <c r="K6599" s="3">
        <f t="shared" si="106"/>
        <v>238</v>
      </c>
      <c r="L6599" s="41">
        <v>44392</v>
      </c>
      <c r="M6599" s="56"/>
      <c r="N6599" s="1"/>
      <c r="O6599" s="1"/>
      <c r="P6599" s="57"/>
      <c r="Q6599" s="39" t="s">
        <v>54</v>
      </c>
      <c r="R6599" s="68"/>
    </row>
    <row r="6600" spans="1:18" ht="12.75" customHeight="1" x14ac:dyDescent="0.2">
      <c r="A6600" s="38" t="s">
        <v>63</v>
      </c>
      <c r="B6600" s="1"/>
      <c r="C6600" s="1"/>
      <c r="D6600" s="51"/>
      <c r="E6600" s="149" t="s">
        <v>64</v>
      </c>
      <c r="F6600" s="53"/>
      <c r="G6600" s="54" t="s">
        <v>208</v>
      </c>
      <c r="H6600" s="35">
        <v>221.65</v>
      </c>
      <c r="I6600" s="1"/>
      <c r="J6600" s="1"/>
      <c r="K6600" s="3">
        <f t="shared" si="106"/>
        <v>221.65</v>
      </c>
      <c r="L6600" s="41">
        <v>44193</v>
      </c>
      <c r="M6600" s="56"/>
      <c r="N6600" s="1"/>
      <c r="O6600" s="1"/>
      <c r="P6600" s="57"/>
      <c r="Q6600" s="39" t="s">
        <v>54</v>
      </c>
      <c r="R6600" s="68"/>
    </row>
    <row r="6601" spans="1:18" ht="12.75" customHeight="1" x14ac:dyDescent="0.2">
      <c r="A6601" s="38" t="s">
        <v>63</v>
      </c>
      <c r="B6601" s="1"/>
      <c r="C6601" s="1"/>
      <c r="D6601" s="51"/>
      <c r="E6601" s="149" t="s">
        <v>64</v>
      </c>
      <c r="F6601" s="53"/>
      <c r="G6601" s="54" t="s">
        <v>15436</v>
      </c>
      <c r="H6601" s="35">
        <v>219.47</v>
      </c>
      <c r="I6601" s="1"/>
      <c r="J6601" s="1"/>
      <c r="K6601" s="3">
        <f t="shared" si="106"/>
        <v>219.47</v>
      </c>
      <c r="L6601" s="41">
        <v>44826</v>
      </c>
      <c r="M6601" s="56"/>
      <c r="N6601" s="1"/>
      <c r="O6601" s="1"/>
      <c r="P6601" s="57"/>
      <c r="Q6601" s="39" t="s">
        <v>54</v>
      </c>
      <c r="R6601" s="68"/>
    </row>
    <row r="6602" spans="1:18" ht="12.75" customHeight="1" x14ac:dyDescent="0.2">
      <c r="A6602" s="38" t="s">
        <v>63</v>
      </c>
      <c r="B6602" s="1"/>
      <c r="C6602" s="1"/>
      <c r="D6602" s="51"/>
      <c r="E6602" s="149" t="s">
        <v>64</v>
      </c>
      <c r="F6602" s="53"/>
      <c r="G6602" s="54" t="s">
        <v>2685</v>
      </c>
      <c r="H6602" s="35">
        <v>215.98</v>
      </c>
      <c r="I6602" s="1"/>
      <c r="J6602" s="1"/>
      <c r="K6602" s="3">
        <f t="shared" si="106"/>
        <v>215.98</v>
      </c>
      <c r="L6602" s="41">
        <v>44366</v>
      </c>
      <c r="M6602" s="56"/>
      <c r="N6602" s="1"/>
      <c r="O6602" s="1"/>
      <c r="P6602" s="57"/>
      <c r="Q6602" s="39" t="s">
        <v>54</v>
      </c>
      <c r="R6602" s="68"/>
    </row>
    <row r="6603" spans="1:18" ht="12.75" customHeight="1" x14ac:dyDescent="0.2">
      <c r="A6603" s="38" t="s">
        <v>63</v>
      </c>
      <c r="B6603" s="1"/>
      <c r="C6603" s="1"/>
      <c r="D6603" s="51"/>
      <c r="E6603" s="149" t="s">
        <v>64</v>
      </c>
      <c r="F6603" s="53"/>
      <c r="G6603" s="54" t="s">
        <v>5013</v>
      </c>
      <c r="H6603" s="35">
        <v>215</v>
      </c>
      <c r="I6603" s="1"/>
      <c r="J6603" s="1"/>
      <c r="K6603" s="3">
        <f t="shared" si="106"/>
        <v>215</v>
      </c>
      <c r="L6603" s="41">
        <v>44419</v>
      </c>
      <c r="M6603" s="56"/>
      <c r="N6603" s="1"/>
      <c r="O6603" s="1"/>
      <c r="P6603" s="57"/>
      <c r="Q6603" s="39" t="s">
        <v>54</v>
      </c>
      <c r="R6603" s="68"/>
    </row>
    <row r="6604" spans="1:18" ht="12.75" customHeight="1" x14ac:dyDescent="0.2">
      <c r="A6604" s="38" t="s">
        <v>63</v>
      </c>
      <c r="B6604" s="1"/>
      <c r="C6604" s="1"/>
      <c r="D6604" s="51"/>
      <c r="E6604" s="149" t="s">
        <v>64</v>
      </c>
      <c r="F6604" s="53"/>
      <c r="G6604" s="54" t="s">
        <v>6975</v>
      </c>
      <c r="H6604" s="35">
        <v>215</v>
      </c>
      <c r="I6604" s="1"/>
      <c r="J6604" s="1"/>
      <c r="K6604" s="3">
        <f t="shared" si="106"/>
        <v>215</v>
      </c>
      <c r="L6604" s="41">
        <v>44480</v>
      </c>
      <c r="M6604" s="56"/>
      <c r="N6604" s="1"/>
      <c r="O6604" s="1"/>
      <c r="P6604" s="57"/>
      <c r="Q6604" s="39" t="s">
        <v>54</v>
      </c>
      <c r="R6604" s="68"/>
    </row>
    <row r="6605" spans="1:18" ht="12.75" customHeight="1" x14ac:dyDescent="0.25">
      <c r="A6605" s="38" t="s">
        <v>1434</v>
      </c>
      <c r="B6605" s="42"/>
      <c r="C6605" s="42"/>
      <c r="D6605" s="38"/>
      <c r="E6605" s="82" t="s">
        <v>1435</v>
      </c>
      <c r="F6605" s="38"/>
      <c r="G6605" s="40" t="s">
        <v>11890</v>
      </c>
      <c r="H6605" s="3">
        <v>213.11</v>
      </c>
      <c r="I6605" s="3"/>
      <c r="J6605" s="3"/>
      <c r="K6605" s="3">
        <f t="shared" si="106"/>
        <v>213.11</v>
      </c>
      <c r="L6605" s="41">
        <v>44645</v>
      </c>
      <c r="M6605" s="39"/>
      <c r="N6605" s="42"/>
      <c r="O6605" s="42"/>
      <c r="P6605" s="60"/>
      <c r="Q6605" s="42" t="s">
        <v>243</v>
      </c>
      <c r="R6605" s="68"/>
    </row>
    <row r="6606" spans="1:18" ht="12.75" customHeight="1" x14ac:dyDescent="0.2">
      <c r="A6606" s="38" t="s">
        <v>63</v>
      </c>
      <c r="B6606" s="1"/>
      <c r="C6606" s="1"/>
      <c r="D6606" s="51"/>
      <c r="E6606" s="149" t="s">
        <v>64</v>
      </c>
      <c r="F6606" s="53"/>
      <c r="G6606" s="54" t="s">
        <v>367</v>
      </c>
      <c r="H6606" s="35">
        <v>210.21</v>
      </c>
      <c r="I6606" s="1"/>
      <c r="J6606" s="1"/>
      <c r="K6606" s="3">
        <f t="shared" si="106"/>
        <v>210.21</v>
      </c>
      <c r="L6606" s="41">
        <v>44201</v>
      </c>
      <c r="M6606" s="56"/>
      <c r="N6606" s="1"/>
      <c r="O6606" s="1"/>
      <c r="P6606" s="57"/>
      <c r="Q6606" s="39" t="s">
        <v>54</v>
      </c>
      <c r="R6606" s="68"/>
    </row>
    <row r="6607" spans="1:18" ht="12.75" customHeight="1" x14ac:dyDescent="0.2">
      <c r="A6607" s="38" t="s">
        <v>63</v>
      </c>
      <c r="B6607" s="1"/>
      <c r="C6607" s="1"/>
      <c r="D6607" s="51"/>
      <c r="E6607" s="149" t="s">
        <v>64</v>
      </c>
      <c r="F6607" s="53"/>
      <c r="G6607" s="54" t="s">
        <v>9290</v>
      </c>
      <c r="H6607" s="35">
        <v>210</v>
      </c>
      <c r="I6607" s="1"/>
      <c r="J6607" s="1"/>
      <c r="K6607" s="3">
        <f t="shared" si="106"/>
        <v>210</v>
      </c>
      <c r="L6607" s="41">
        <v>44557</v>
      </c>
      <c r="M6607" s="56"/>
      <c r="N6607" s="1"/>
      <c r="O6607" s="1"/>
      <c r="P6607" s="57"/>
      <c r="Q6607" s="39" t="s">
        <v>54</v>
      </c>
      <c r="R6607" s="68"/>
    </row>
    <row r="6608" spans="1:18" ht="12.75" customHeight="1" x14ac:dyDescent="0.2">
      <c r="A6608" s="38" t="s">
        <v>63</v>
      </c>
      <c r="B6608" s="1"/>
      <c r="C6608" s="1"/>
      <c r="D6608" s="51"/>
      <c r="E6608" s="149" t="s">
        <v>64</v>
      </c>
      <c r="F6608" s="53"/>
      <c r="G6608" s="54" t="s">
        <v>4797</v>
      </c>
      <c r="H6608" s="35">
        <v>204</v>
      </c>
      <c r="I6608" s="1"/>
      <c r="J6608" s="1"/>
      <c r="K6608" s="3">
        <f t="shared" si="106"/>
        <v>204</v>
      </c>
      <c r="L6608" s="41">
        <v>44415</v>
      </c>
      <c r="M6608" s="56"/>
      <c r="N6608" s="1"/>
      <c r="O6608" s="1"/>
      <c r="P6608" s="57"/>
      <c r="Q6608" s="39" t="s">
        <v>54</v>
      </c>
      <c r="R6608" s="68"/>
    </row>
    <row r="6609" spans="1:18" ht="12.75" customHeight="1" x14ac:dyDescent="0.25">
      <c r="A6609" s="38" t="s">
        <v>1434</v>
      </c>
      <c r="B6609" s="42"/>
      <c r="C6609" s="42"/>
      <c r="D6609" s="38"/>
      <c r="E6609" s="82" t="s">
        <v>1435</v>
      </c>
      <c r="F6609" s="38"/>
      <c r="G6609" s="40" t="s">
        <v>11556</v>
      </c>
      <c r="H6609" s="3">
        <v>203.03</v>
      </c>
      <c r="I6609" s="3"/>
      <c r="J6609" s="3"/>
      <c r="K6609" s="3">
        <f t="shared" si="106"/>
        <v>203.03</v>
      </c>
      <c r="L6609" s="41">
        <v>44632</v>
      </c>
      <c r="M6609" s="39"/>
      <c r="N6609" s="42"/>
      <c r="O6609" s="42"/>
      <c r="P6609" s="60"/>
      <c r="Q6609" s="42" t="s">
        <v>243</v>
      </c>
      <c r="R6609" s="68"/>
    </row>
    <row r="6610" spans="1:18" ht="12.75" customHeight="1" x14ac:dyDescent="0.2">
      <c r="A6610" s="38" t="s">
        <v>63</v>
      </c>
      <c r="B6610" s="1"/>
      <c r="C6610" s="1"/>
      <c r="D6610" s="51"/>
      <c r="E6610" s="149" t="s">
        <v>64</v>
      </c>
      <c r="F6610" s="53"/>
      <c r="G6610" s="54" t="s">
        <v>199</v>
      </c>
      <c r="H6610" s="35">
        <v>196</v>
      </c>
      <c r="I6610" s="1"/>
      <c r="J6610" s="1"/>
      <c r="K6610" s="3">
        <f t="shared" si="106"/>
        <v>196</v>
      </c>
      <c r="L6610" s="41">
        <v>44174</v>
      </c>
      <c r="M6610" s="56"/>
      <c r="N6610" s="1"/>
      <c r="O6610" s="1"/>
      <c r="P6610" s="57"/>
      <c r="Q6610" s="39" t="s">
        <v>54</v>
      </c>
      <c r="R6610" s="68"/>
    </row>
    <row r="6611" spans="1:18" ht="12.75" customHeight="1" x14ac:dyDescent="0.2">
      <c r="A6611" s="38" t="s">
        <v>63</v>
      </c>
      <c r="B6611" s="1"/>
      <c r="C6611" s="1"/>
      <c r="D6611" s="51"/>
      <c r="E6611" s="149" t="s">
        <v>64</v>
      </c>
      <c r="F6611" s="53"/>
      <c r="G6611" s="54" t="s">
        <v>2618</v>
      </c>
      <c r="H6611" s="35">
        <v>195</v>
      </c>
      <c r="I6611" s="1"/>
      <c r="J6611" s="1"/>
      <c r="K6611" s="3">
        <f t="shared" si="106"/>
        <v>195</v>
      </c>
      <c r="L6611" s="41">
        <v>44358</v>
      </c>
      <c r="M6611" s="56"/>
      <c r="N6611" s="1"/>
      <c r="O6611" s="1"/>
      <c r="P6611" s="57"/>
      <c r="Q6611" s="39" t="s">
        <v>54</v>
      </c>
      <c r="R6611" s="68"/>
    </row>
    <row r="6612" spans="1:18" ht="12.75" customHeight="1" x14ac:dyDescent="0.2">
      <c r="A6612" s="38" t="s">
        <v>63</v>
      </c>
      <c r="B6612" s="1"/>
      <c r="C6612" s="1"/>
      <c r="D6612" s="51"/>
      <c r="E6612" s="149" t="s">
        <v>64</v>
      </c>
      <c r="F6612" s="53"/>
      <c r="G6612" s="54" t="s">
        <v>10811</v>
      </c>
      <c r="H6612" s="35">
        <v>194.81</v>
      </c>
      <c r="I6612" s="1"/>
      <c r="J6612" s="1"/>
      <c r="K6612" s="3">
        <f t="shared" si="106"/>
        <v>194.81</v>
      </c>
      <c r="L6612" s="41">
        <v>44604</v>
      </c>
      <c r="M6612" s="56"/>
      <c r="N6612" s="1"/>
      <c r="O6612" s="1"/>
      <c r="P6612" s="57"/>
      <c r="Q6612" s="39" t="s">
        <v>54</v>
      </c>
      <c r="R6612" s="68"/>
    </row>
    <row r="6613" spans="1:18" ht="12.75" customHeight="1" x14ac:dyDescent="0.2">
      <c r="A6613" s="38" t="s">
        <v>63</v>
      </c>
      <c r="B6613" s="1"/>
      <c r="C6613" s="1"/>
      <c r="D6613" s="51"/>
      <c r="E6613" s="149" t="s">
        <v>64</v>
      </c>
      <c r="F6613" s="53"/>
      <c r="G6613" s="54" t="s">
        <v>10006</v>
      </c>
      <c r="H6613" s="35">
        <v>193.58</v>
      </c>
      <c r="I6613" s="1"/>
      <c r="J6613" s="1"/>
      <c r="K6613" s="3">
        <f t="shared" si="106"/>
        <v>193.58</v>
      </c>
      <c r="L6613" s="41">
        <v>44582</v>
      </c>
      <c r="M6613" s="56"/>
      <c r="N6613" s="1"/>
      <c r="O6613" s="1"/>
      <c r="P6613" s="57"/>
      <c r="Q6613" s="39" t="s">
        <v>54</v>
      </c>
      <c r="R6613" s="68"/>
    </row>
    <row r="6614" spans="1:18" ht="12.75" customHeight="1" x14ac:dyDescent="0.25">
      <c r="A6614" s="38" t="s">
        <v>1434</v>
      </c>
      <c r="B6614" s="42"/>
      <c r="C6614" s="42"/>
      <c r="D6614" s="38"/>
      <c r="E6614" s="82" t="s">
        <v>1435</v>
      </c>
      <c r="F6614" s="38"/>
      <c r="G6614" s="40" t="s">
        <v>10920</v>
      </c>
      <c r="H6614" s="3">
        <v>193.58</v>
      </c>
      <c r="I6614" s="3"/>
      <c r="J6614" s="3"/>
      <c r="K6614" s="3">
        <f t="shared" si="106"/>
        <v>193.58</v>
      </c>
      <c r="L6614" s="41">
        <v>44608</v>
      </c>
      <c r="M6614" s="39"/>
      <c r="N6614" s="42"/>
      <c r="O6614" s="42"/>
      <c r="P6614" s="60"/>
      <c r="Q6614" s="42" t="s">
        <v>243</v>
      </c>
      <c r="R6614" s="68"/>
    </row>
    <row r="6615" spans="1:18" ht="12.75" customHeight="1" x14ac:dyDescent="0.2">
      <c r="A6615" s="38" t="s">
        <v>63</v>
      </c>
      <c r="B6615" s="1"/>
      <c r="C6615" s="1"/>
      <c r="D6615" s="51"/>
      <c r="E6615" s="149" t="s">
        <v>64</v>
      </c>
      <c r="F6615" s="53"/>
      <c r="G6615" s="54" t="s">
        <v>13525</v>
      </c>
      <c r="H6615" s="35">
        <v>192.24</v>
      </c>
      <c r="I6615" s="1"/>
      <c r="J6615" s="1"/>
      <c r="K6615" s="3">
        <f t="shared" si="106"/>
        <v>192.24</v>
      </c>
      <c r="L6615" s="41">
        <v>44713</v>
      </c>
      <c r="M6615" s="56"/>
      <c r="N6615" s="1"/>
      <c r="O6615" s="1"/>
      <c r="P6615" s="57"/>
      <c r="Q6615" s="39" t="s">
        <v>54</v>
      </c>
      <c r="R6615" s="68"/>
    </row>
    <row r="6616" spans="1:18" ht="12.75" customHeight="1" x14ac:dyDescent="0.25">
      <c r="A6616" s="38" t="s">
        <v>1434</v>
      </c>
      <c r="B6616" s="42"/>
      <c r="C6616" s="42"/>
      <c r="D6616" s="38"/>
      <c r="E6616" s="82" t="s">
        <v>1435</v>
      </c>
      <c r="F6616" s="38"/>
      <c r="G6616" s="40" t="s">
        <v>8972</v>
      </c>
      <c r="H6616" s="3">
        <v>191.84</v>
      </c>
      <c r="I6616" s="3"/>
      <c r="J6616" s="3"/>
      <c r="K6616" s="3">
        <f t="shared" si="106"/>
        <v>191.84</v>
      </c>
      <c r="L6616" s="41">
        <v>44544</v>
      </c>
      <c r="M6616" s="39"/>
      <c r="N6616" s="42"/>
      <c r="O6616" s="42"/>
      <c r="P6616" s="60"/>
      <c r="Q6616" s="42" t="s">
        <v>243</v>
      </c>
      <c r="R6616" s="68"/>
    </row>
    <row r="6617" spans="1:18" ht="12.75" customHeight="1" x14ac:dyDescent="0.2">
      <c r="A6617" s="38" t="s">
        <v>63</v>
      </c>
      <c r="B6617" s="1"/>
      <c r="C6617" s="1"/>
      <c r="D6617" s="51"/>
      <c r="E6617" s="149" t="s">
        <v>64</v>
      </c>
      <c r="F6617" s="53"/>
      <c r="G6617" s="54" t="s">
        <v>13638</v>
      </c>
      <c r="H6617" s="35">
        <v>190</v>
      </c>
      <c r="I6617" s="1"/>
      <c r="J6617" s="1"/>
      <c r="K6617" s="3">
        <f t="shared" si="106"/>
        <v>190</v>
      </c>
      <c r="L6617" s="41">
        <v>44718</v>
      </c>
      <c r="M6617" s="56"/>
      <c r="N6617" s="1"/>
      <c r="O6617" s="1"/>
      <c r="P6617" s="57"/>
      <c r="Q6617" s="39" t="s">
        <v>54</v>
      </c>
      <c r="R6617" s="68"/>
    </row>
    <row r="6618" spans="1:18" ht="12.75" customHeight="1" x14ac:dyDescent="0.2">
      <c r="A6618" s="38" t="s">
        <v>6756</v>
      </c>
      <c r="B6618" s="39" t="s">
        <v>6757</v>
      </c>
      <c r="C6618" s="39" t="s">
        <v>6758</v>
      </c>
      <c r="D6618" s="38">
        <v>703046</v>
      </c>
      <c r="E6618" s="42" t="s">
        <v>678</v>
      </c>
      <c r="F6618" s="38">
        <v>8266012458</v>
      </c>
      <c r="G6618" s="40" t="s">
        <v>6759</v>
      </c>
      <c r="H6618" s="2">
        <v>184</v>
      </c>
      <c r="I6618" s="2"/>
      <c r="J6618" s="2">
        <v>0</v>
      </c>
      <c r="K6618" s="3">
        <f t="shared" si="106"/>
        <v>184</v>
      </c>
      <c r="L6618" s="41">
        <v>44455</v>
      </c>
      <c r="M6618" s="39">
        <v>3445014986</v>
      </c>
      <c r="N6618" s="39" t="s">
        <v>52</v>
      </c>
      <c r="O6618" s="40" t="s">
        <v>6760</v>
      </c>
      <c r="P6618" s="41">
        <v>44486</v>
      </c>
      <c r="Q6618" s="39" t="s">
        <v>54</v>
      </c>
      <c r="R6618" s="68"/>
    </row>
    <row r="6619" spans="1:18" ht="12.75" customHeight="1" x14ac:dyDescent="0.2">
      <c r="A6619" s="38" t="s">
        <v>63</v>
      </c>
      <c r="B6619" s="1"/>
      <c r="C6619" s="1"/>
      <c r="D6619" s="51"/>
      <c r="E6619" s="149" t="s">
        <v>64</v>
      </c>
      <c r="F6619" s="53"/>
      <c r="G6619" s="54" t="s">
        <v>13855</v>
      </c>
      <c r="H6619" s="35">
        <v>179.13</v>
      </c>
      <c r="I6619" s="1"/>
      <c r="J6619" s="1"/>
      <c r="K6619" s="3">
        <f t="shared" si="106"/>
        <v>179.13</v>
      </c>
      <c r="L6619" s="41">
        <v>44728</v>
      </c>
      <c r="M6619" s="56"/>
      <c r="N6619" s="1"/>
      <c r="O6619" s="1"/>
      <c r="P6619" s="57"/>
      <c r="Q6619" s="39" t="s">
        <v>54</v>
      </c>
      <c r="R6619" s="68"/>
    </row>
    <row r="6620" spans="1:18" ht="12.75" customHeight="1" x14ac:dyDescent="0.2">
      <c r="A6620" s="38" t="s">
        <v>63</v>
      </c>
      <c r="B6620" s="1"/>
      <c r="C6620" s="1"/>
      <c r="D6620" s="51"/>
      <c r="E6620" s="149" t="s">
        <v>64</v>
      </c>
      <c r="F6620" s="53"/>
      <c r="G6620" s="54" t="s">
        <v>9832</v>
      </c>
      <c r="H6620" s="35">
        <v>178</v>
      </c>
      <c r="I6620" s="1"/>
      <c r="J6620" s="1"/>
      <c r="K6620" s="3">
        <f t="shared" si="106"/>
        <v>178</v>
      </c>
      <c r="L6620" s="41">
        <v>44568</v>
      </c>
      <c r="M6620" s="56"/>
      <c r="N6620" s="1"/>
      <c r="O6620" s="1"/>
      <c r="P6620" s="57"/>
      <c r="Q6620" s="39" t="s">
        <v>54</v>
      </c>
      <c r="R6620" s="68"/>
    </row>
    <row r="6621" spans="1:18" ht="12.75" customHeight="1" x14ac:dyDescent="0.25">
      <c r="A6621" s="38" t="s">
        <v>1434</v>
      </c>
      <c r="B6621" s="42"/>
      <c r="C6621" s="42"/>
      <c r="D6621" s="38"/>
      <c r="E6621" s="82" t="s">
        <v>1435</v>
      </c>
      <c r="F6621" s="38"/>
      <c r="G6621" s="40" t="s">
        <v>11737</v>
      </c>
      <c r="H6621" s="3">
        <v>178</v>
      </c>
      <c r="I6621" s="3"/>
      <c r="J6621" s="3"/>
      <c r="K6621" s="3">
        <f t="shared" si="106"/>
        <v>178</v>
      </c>
      <c r="L6621" s="41">
        <v>44642</v>
      </c>
      <c r="M6621" s="39"/>
      <c r="N6621" s="42"/>
      <c r="O6621" s="42"/>
      <c r="P6621" s="60"/>
      <c r="Q6621" s="42" t="s">
        <v>243</v>
      </c>
      <c r="R6621" s="68"/>
    </row>
    <row r="6622" spans="1:18" ht="12.75" customHeight="1" x14ac:dyDescent="0.2">
      <c r="A6622" s="38" t="s">
        <v>63</v>
      </c>
      <c r="B6622" s="1"/>
      <c r="C6622" s="1"/>
      <c r="D6622" s="51"/>
      <c r="E6622" s="149" t="s">
        <v>64</v>
      </c>
      <c r="F6622" s="53"/>
      <c r="G6622" s="54" t="s">
        <v>2534</v>
      </c>
      <c r="H6622" s="35">
        <v>176</v>
      </c>
      <c r="I6622" s="1"/>
      <c r="J6622" s="1"/>
      <c r="K6622" s="3">
        <f t="shared" si="106"/>
        <v>176</v>
      </c>
      <c r="L6622" s="41">
        <v>44357</v>
      </c>
      <c r="M6622" s="56"/>
      <c r="N6622" s="1"/>
      <c r="O6622" s="1"/>
      <c r="P6622" s="57"/>
      <c r="Q6622" s="39" t="s">
        <v>54</v>
      </c>
      <c r="R6622" s="68"/>
    </row>
    <row r="6623" spans="1:18" ht="12.75" customHeight="1" x14ac:dyDescent="0.2">
      <c r="A6623" s="38" t="s">
        <v>63</v>
      </c>
      <c r="B6623" s="1"/>
      <c r="C6623" s="1"/>
      <c r="D6623" s="51"/>
      <c r="E6623" s="149" t="s">
        <v>64</v>
      </c>
      <c r="F6623" s="53"/>
      <c r="G6623" s="54" t="s">
        <v>4613</v>
      </c>
      <c r="H6623" s="35">
        <v>176</v>
      </c>
      <c r="I6623" s="1"/>
      <c r="J6623" s="1"/>
      <c r="K6623" s="3">
        <f t="shared" si="106"/>
        <v>176</v>
      </c>
      <c r="L6623" s="41">
        <v>44412</v>
      </c>
      <c r="M6623" s="56"/>
      <c r="N6623" s="1"/>
      <c r="O6623" s="1"/>
      <c r="P6623" s="57"/>
      <c r="Q6623" s="39" t="s">
        <v>54</v>
      </c>
      <c r="R6623" s="68"/>
    </row>
    <row r="6624" spans="1:18" ht="12.75" customHeight="1" x14ac:dyDescent="0.2">
      <c r="A6624" s="38" t="s">
        <v>63</v>
      </c>
      <c r="B6624" s="1"/>
      <c r="C6624" s="1"/>
      <c r="D6624" s="51"/>
      <c r="E6624" s="149" t="s">
        <v>64</v>
      </c>
      <c r="F6624" s="53"/>
      <c r="G6624" s="54" t="s">
        <v>208</v>
      </c>
      <c r="H6624" s="35">
        <v>175.96</v>
      </c>
      <c r="I6624" s="1"/>
      <c r="J6624" s="1"/>
      <c r="K6624" s="3">
        <f t="shared" si="106"/>
        <v>175.96</v>
      </c>
      <c r="L6624" s="41">
        <v>44193</v>
      </c>
      <c r="M6624" s="56"/>
      <c r="N6624" s="1"/>
      <c r="O6624" s="1"/>
      <c r="P6624" s="57"/>
      <c r="Q6624" s="39" t="s">
        <v>54</v>
      </c>
      <c r="R6624" s="68"/>
    </row>
    <row r="6625" spans="1:18" ht="12.75" customHeight="1" x14ac:dyDescent="0.2">
      <c r="A6625" s="38" t="s">
        <v>63</v>
      </c>
      <c r="B6625" s="1"/>
      <c r="C6625" s="1"/>
      <c r="D6625" s="51"/>
      <c r="E6625" s="149" t="s">
        <v>64</v>
      </c>
      <c r="F6625" s="53"/>
      <c r="G6625" s="54" t="s">
        <v>18532</v>
      </c>
      <c r="H6625" s="35">
        <v>161.94999999999999</v>
      </c>
      <c r="I6625" s="1"/>
      <c r="J6625" s="1"/>
      <c r="K6625" s="3">
        <f t="shared" si="106"/>
        <v>161.94999999999999</v>
      </c>
      <c r="L6625" s="41">
        <v>45015</v>
      </c>
      <c r="M6625" s="56"/>
      <c r="N6625" s="1"/>
      <c r="O6625" s="1"/>
      <c r="P6625" s="57"/>
      <c r="Q6625" s="39" t="s">
        <v>54</v>
      </c>
      <c r="R6625" s="68"/>
    </row>
    <row r="6626" spans="1:18" ht="12.75" customHeight="1" x14ac:dyDescent="0.2">
      <c r="A6626" s="38" t="s">
        <v>63</v>
      </c>
      <c r="B6626" s="1"/>
      <c r="C6626" s="1"/>
      <c r="D6626" s="51"/>
      <c r="E6626" s="149" t="s">
        <v>64</v>
      </c>
      <c r="F6626" s="53"/>
      <c r="G6626" s="54" t="s">
        <v>200</v>
      </c>
      <c r="H6626" s="35">
        <v>157.91999999999999</v>
      </c>
      <c r="I6626" s="1"/>
      <c r="J6626" s="1"/>
      <c r="K6626" s="3">
        <f t="shared" si="106"/>
        <v>157.91999999999999</v>
      </c>
      <c r="L6626" s="41">
        <v>44175</v>
      </c>
      <c r="M6626" s="56"/>
      <c r="N6626" s="1"/>
      <c r="O6626" s="1"/>
      <c r="P6626" s="57"/>
      <c r="Q6626" s="39" t="s">
        <v>54</v>
      </c>
      <c r="R6626" s="68"/>
    </row>
    <row r="6627" spans="1:18" ht="12.75" customHeight="1" x14ac:dyDescent="0.25">
      <c r="A6627" s="38" t="s">
        <v>1434</v>
      </c>
      <c r="B6627" s="42"/>
      <c r="C6627" s="42"/>
      <c r="D6627" s="38"/>
      <c r="E6627" s="82" t="s">
        <v>1435</v>
      </c>
      <c r="F6627" s="38"/>
      <c r="G6627" s="40" t="s">
        <v>10085</v>
      </c>
      <c r="H6627" s="3">
        <v>154.28</v>
      </c>
      <c r="I6627" s="3"/>
      <c r="J6627" s="3"/>
      <c r="K6627" s="3">
        <f t="shared" si="106"/>
        <v>154.28</v>
      </c>
      <c r="L6627" s="41">
        <v>44590</v>
      </c>
      <c r="M6627" s="39"/>
      <c r="N6627" s="42"/>
      <c r="O6627" s="42"/>
      <c r="P6627" s="60"/>
      <c r="Q6627" s="42" t="s">
        <v>243</v>
      </c>
      <c r="R6627" s="68"/>
    </row>
    <row r="6628" spans="1:18" ht="12.75" customHeight="1" x14ac:dyDescent="0.2">
      <c r="A6628" s="38" t="s">
        <v>63</v>
      </c>
      <c r="B6628" s="1"/>
      <c r="C6628" s="1"/>
      <c r="D6628" s="51"/>
      <c r="E6628" s="149" t="s">
        <v>64</v>
      </c>
      <c r="F6628" s="53"/>
      <c r="G6628" s="54" t="s">
        <v>8520</v>
      </c>
      <c r="H6628" s="35">
        <v>153.54</v>
      </c>
      <c r="I6628" s="1"/>
      <c r="J6628" s="1"/>
      <c r="K6628" s="3">
        <f t="shared" si="106"/>
        <v>153.54</v>
      </c>
      <c r="L6628" s="41">
        <v>44530</v>
      </c>
      <c r="M6628" s="56"/>
      <c r="N6628" s="1"/>
      <c r="O6628" s="1"/>
      <c r="P6628" s="57"/>
      <c r="Q6628" s="39" t="s">
        <v>54</v>
      </c>
      <c r="R6628" s="68"/>
    </row>
    <row r="6629" spans="1:18" ht="12.75" customHeight="1" x14ac:dyDescent="0.2">
      <c r="A6629" s="38" t="s">
        <v>63</v>
      </c>
      <c r="B6629" s="1"/>
      <c r="C6629" s="1"/>
      <c r="D6629" s="51"/>
      <c r="E6629" s="149" t="s">
        <v>64</v>
      </c>
      <c r="F6629" s="53"/>
      <c r="G6629" s="54" t="s">
        <v>13855</v>
      </c>
      <c r="H6629" s="35">
        <v>153.5</v>
      </c>
      <c r="I6629" s="1"/>
      <c r="J6629" s="1"/>
      <c r="K6629" s="3">
        <f t="shared" si="106"/>
        <v>153.5</v>
      </c>
      <c r="L6629" s="41">
        <v>44728</v>
      </c>
      <c r="M6629" s="56"/>
      <c r="N6629" s="1"/>
      <c r="O6629" s="1"/>
      <c r="P6629" s="57"/>
      <c r="Q6629" s="39" t="s">
        <v>54</v>
      </c>
      <c r="R6629" s="68"/>
    </row>
    <row r="6630" spans="1:18" ht="12.75" customHeight="1" x14ac:dyDescent="0.2">
      <c r="A6630" s="38" t="s">
        <v>63</v>
      </c>
      <c r="B6630" s="1"/>
      <c r="C6630" s="1"/>
      <c r="D6630" s="51"/>
      <c r="E6630" s="149" t="s">
        <v>64</v>
      </c>
      <c r="F6630" s="53"/>
      <c r="G6630" s="54" t="s">
        <v>11462</v>
      </c>
      <c r="H6630" s="35">
        <v>152.31</v>
      </c>
      <c r="I6630" s="1"/>
      <c r="J6630" s="1"/>
      <c r="K6630" s="3">
        <f t="shared" si="106"/>
        <v>152.31</v>
      </c>
      <c r="L6630" s="41">
        <v>44628</v>
      </c>
      <c r="M6630" s="56"/>
      <c r="N6630" s="1"/>
      <c r="O6630" s="1"/>
      <c r="P6630" s="57"/>
      <c r="Q6630" s="39" t="s">
        <v>54</v>
      </c>
      <c r="R6630" s="68"/>
    </row>
    <row r="6631" spans="1:18" ht="12.75" customHeight="1" x14ac:dyDescent="0.25">
      <c r="A6631" s="38" t="s">
        <v>1434</v>
      </c>
      <c r="B6631" s="42"/>
      <c r="C6631" s="42"/>
      <c r="D6631" s="38"/>
      <c r="E6631" s="82" t="s">
        <v>1435</v>
      </c>
      <c r="F6631" s="38"/>
      <c r="G6631" s="40" t="s">
        <v>8313</v>
      </c>
      <c r="H6631" s="3">
        <v>147.5</v>
      </c>
      <c r="I6631" s="3"/>
      <c r="J6631" s="3"/>
      <c r="K6631" s="3">
        <f t="shared" si="106"/>
        <v>147.5</v>
      </c>
      <c r="L6631" s="41">
        <v>44516</v>
      </c>
      <c r="M6631" s="39"/>
      <c r="N6631" s="42"/>
      <c r="O6631" s="42"/>
      <c r="P6631" s="60"/>
      <c r="Q6631" s="42" t="s">
        <v>243</v>
      </c>
      <c r="R6631" s="68"/>
    </row>
    <row r="6632" spans="1:18" ht="12.75" customHeight="1" x14ac:dyDescent="0.2">
      <c r="A6632" s="38" t="s">
        <v>63</v>
      </c>
      <c r="B6632" s="1"/>
      <c r="C6632" s="1"/>
      <c r="D6632" s="51"/>
      <c r="E6632" s="149" t="s">
        <v>64</v>
      </c>
      <c r="F6632" s="53"/>
      <c r="G6632" s="54" t="s">
        <v>4111</v>
      </c>
      <c r="H6632" s="35">
        <v>140.80000000000001</v>
      </c>
      <c r="I6632" s="1"/>
      <c r="J6632" s="1"/>
      <c r="K6632" s="3">
        <f t="shared" si="106"/>
        <v>140.80000000000001</v>
      </c>
      <c r="L6632" s="41">
        <v>44404</v>
      </c>
      <c r="M6632" s="56"/>
      <c r="N6632" s="1"/>
      <c r="O6632" s="1"/>
      <c r="P6632" s="57"/>
      <c r="Q6632" s="39" t="s">
        <v>54</v>
      </c>
      <c r="R6632" s="68"/>
    </row>
    <row r="6633" spans="1:18" ht="12.75" customHeight="1" x14ac:dyDescent="0.2">
      <c r="A6633" s="38" t="s">
        <v>63</v>
      </c>
      <c r="B6633" s="1"/>
      <c r="C6633" s="1"/>
      <c r="D6633" s="51"/>
      <c r="E6633" s="149" t="s">
        <v>64</v>
      </c>
      <c r="F6633" s="53"/>
      <c r="G6633" s="54" t="s">
        <v>4336</v>
      </c>
      <c r="H6633" s="35">
        <v>140.80000000000001</v>
      </c>
      <c r="I6633" s="1"/>
      <c r="J6633" s="1"/>
      <c r="K6633" s="3">
        <f t="shared" si="106"/>
        <v>140.80000000000001</v>
      </c>
      <c r="L6633" s="41">
        <v>44407</v>
      </c>
      <c r="M6633" s="56"/>
      <c r="N6633" s="1"/>
      <c r="O6633" s="1"/>
      <c r="P6633" s="57"/>
      <c r="Q6633" s="39" t="s">
        <v>54</v>
      </c>
      <c r="R6633" s="68"/>
    </row>
    <row r="6634" spans="1:18" ht="12.75" customHeight="1" x14ac:dyDescent="0.2">
      <c r="A6634" s="38" t="s">
        <v>63</v>
      </c>
      <c r="B6634" s="1"/>
      <c r="C6634" s="1"/>
      <c r="D6634" s="51"/>
      <c r="E6634" s="149" t="s">
        <v>64</v>
      </c>
      <c r="F6634" s="53"/>
      <c r="G6634" s="54" t="s">
        <v>2535</v>
      </c>
      <c r="H6634" s="35">
        <v>140</v>
      </c>
      <c r="I6634" s="1"/>
      <c r="J6634" s="1"/>
      <c r="K6634" s="3">
        <f t="shared" si="106"/>
        <v>140</v>
      </c>
      <c r="L6634" s="41">
        <v>44357</v>
      </c>
      <c r="M6634" s="56"/>
      <c r="N6634" s="1"/>
      <c r="O6634" s="1"/>
      <c r="P6634" s="57"/>
      <c r="Q6634" s="39" t="s">
        <v>54</v>
      </c>
      <c r="R6634" s="68"/>
    </row>
    <row r="6635" spans="1:18" ht="12.75" customHeight="1" x14ac:dyDescent="0.2">
      <c r="A6635" s="38" t="s">
        <v>63</v>
      </c>
      <c r="B6635" s="1"/>
      <c r="C6635" s="1"/>
      <c r="D6635" s="51"/>
      <c r="E6635" s="149" t="s">
        <v>64</v>
      </c>
      <c r="F6635" s="53"/>
      <c r="G6635" s="54" t="s">
        <v>9832</v>
      </c>
      <c r="H6635" s="35">
        <v>138</v>
      </c>
      <c r="I6635" s="1"/>
      <c r="J6635" s="1"/>
      <c r="K6635" s="3">
        <f t="shared" si="106"/>
        <v>138</v>
      </c>
      <c r="L6635" s="41">
        <v>44568</v>
      </c>
      <c r="M6635" s="56"/>
      <c r="N6635" s="1"/>
      <c r="O6635" s="1"/>
      <c r="P6635" s="57"/>
      <c r="Q6635" s="39" t="s">
        <v>54</v>
      </c>
      <c r="R6635" s="68"/>
    </row>
    <row r="6636" spans="1:18" ht="12.75" customHeight="1" x14ac:dyDescent="0.2">
      <c r="A6636" s="38" t="s">
        <v>63</v>
      </c>
      <c r="B6636" s="1"/>
      <c r="C6636" s="1"/>
      <c r="D6636" s="51"/>
      <c r="E6636" s="149" t="s">
        <v>64</v>
      </c>
      <c r="F6636" s="53"/>
      <c r="G6636" s="54" t="s">
        <v>12646</v>
      </c>
      <c r="H6636" s="35">
        <v>136.69999999999999</v>
      </c>
      <c r="I6636" s="1"/>
      <c r="J6636" s="1"/>
      <c r="K6636" s="3">
        <f t="shared" si="106"/>
        <v>136.69999999999999</v>
      </c>
      <c r="L6636" s="41">
        <v>44673</v>
      </c>
      <c r="M6636" s="56"/>
      <c r="N6636" s="1"/>
      <c r="O6636" s="1"/>
      <c r="P6636" s="57"/>
      <c r="Q6636" s="39" t="s">
        <v>54</v>
      </c>
      <c r="R6636" s="68"/>
    </row>
    <row r="6637" spans="1:18" ht="12.75" customHeight="1" x14ac:dyDescent="0.2">
      <c r="A6637" s="38" t="s">
        <v>63</v>
      </c>
      <c r="B6637" s="1"/>
      <c r="C6637" s="1"/>
      <c r="D6637" s="51"/>
      <c r="E6637" s="149" t="s">
        <v>64</v>
      </c>
      <c r="F6637" s="53"/>
      <c r="G6637" s="54" t="s">
        <v>643</v>
      </c>
      <c r="H6637" s="35">
        <v>135.63999999999999</v>
      </c>
      <c r="I6637" s="1"/>
      <c r="J6637" s="1"/>
      <c r="K6637" s="3">
        <f t="shared" si="106"/>
        <v>135.63999999999999</v>
      </c>
      <c r="L6637" s="41">
        <v>44251</v>
      </c>
      <c r="M6637" s="56"/>
      <c r="N6637" s="1"/>
      <c r="O6637" s="1"/>
      <c r="P6637" s="57"/>
      <c r="Q6637" s="39" t="s">
        <v>54</v>
      </c>
      <c r="R6637" s="68"/>
    </row>
    <row r="6638" spans="1:18" ht="12.75" customHeight="1" x14ac:dyDescent="0.2">
      <c r="A6638" s="38" t="s">
        <v>63</v>
      </c>
      <c r="B6638" s="1"/>
      <c r="C6638" s="1"/>
      <c r="D6638" s="51"/>
      <c r="E6638" s="149" t="s">
        <v>64</v>
      </c>
      <c r="F6638" s="53"/>
      <c r="G6638" s="54" t="s">
        <v>2343</v>
      </c>
      <c r="H6638" s="35">
        <v>132.49</v>
      </c>
      <c r="I6638" s="1"/>
      <c r="J6638" s="1"/>
      <c r="K6638" s="3">
        <f t="shared" si="106"/>
        <v>132.49</v>
      </c>
      <c r="L6638" s="41">
        <v>44352</v>
      </c>
      <c r="M6638" s="56"/>
      <c r="N6638" s="1"/>
      <c r="O6638" s="1"/>
      <c r="P6638" s="57"/>
      <c r="Q6638" s="39" t="s">
        <v>54</v>
      </c>
      <c r="R6638" s="68"/>
    </row>
    <row r="6639" spans="1:18" ht="12.75" customHeight="1" x14ac:dyDescent="0.2">
      <c r="A6639" s="38" t="s">
        <v>63</v>
      </c>
      <c r="B6639" s="1"/>
      <c r="C6639" s="1"/>
      <c r="D6639" s="51"/>
      <c r="E6639" s="149" t="s">
        <v>64</v>
      </c>
      <c r="F6639" s="53"/>
      <c r="G6639" s="54" t="s">
        <v>13393</v>
      </c>
      <c r="H6639" s="35">
        <v>130.49</v>
      </c>
      <c r="I6639" s="1"/>
      <c r="J6639" s="1"/>
      <c r="K6639" s="3">
        <f t="shared" si="106"/>
        <v>130.49</v>
      </c>
      <c r="L6639" s="41">
        <v>44699</v>
      </c>
      <c r="M6639" s="56"/>
      <c r="N6639" s="1"/>
      <c r="O6639" s="1"/>
      <c r="P6639" s="57"/>
      <c r="Q6639" s="39" t="s">
        <v>54</v>
      </c>
      <c r="R6639" s="68"/>
    </row>
    <row r="6640" spans="1:18" ht="12.75" customHeight="1" x14ac:dyDescent="0.2">
      <c r="A6640" s="38" t="s">
        <v>63</v>
      </c>
      <c r="B6640" s="1"/>
      <c r="C6640" s="1"/>
      <c r="D6640" s="51"/>
      <c r="E6640" s="149" t="s">
        <v>64</v>
      </c>
      <c r="F6640" s="53"/>
      <c r="G6640" s="54" t="s">
        <v>3356</v>
      </c>
      <c r="H6640" s="35">
        <v>128.31</v>
      </c>
      <c r="I6640" s="1"/>
      <c r="J6640" s="1"/>
      <c r="K6640" s="3">
        <f t="shared" si="106"/>
        <v>128.31</v>
      </c>
      <c r="L6640" s="41">
        <v>44384</v>
      </c>
      <c r="M6640" s="56"/>
      <c r="N6640" s="1"/>
      <c r="O6640" s="1"/>
      <c r="P6640" s="57"/>
      <c r="Q6640" s="39" t="s">
        <v>54</v>
      </c>
      <c r="R6640" s="68"/>
    </row>
    <row r="6641" spans="1:20" ht="12.75" customHeight="1" x14ac:dyDescent="0.2">
      <c r="A6641" s="38" t="s">
        <v>63</v>
      </c>
      <c r="B6641" s="1"/>
      <c r="C6641" s="1"/>
      <c r="D6641" s="51"/>
      <c r="E6641" s="149" t="s">
        <v>64</v>
      </c>
      <c r="F6641" s="53"/>
      <c r="G6641" s="54" t="s">
        <v>5013</v>
      </c>
      <c r="H6641" s="35">
        <v>128.31</v>
      </c>
      <c r="I6641" s="1"/>
      <c r="J6641" s="1"/>
      <c r="K6641" s="3">
        <f t="shared" si="106"/>
        <v>128.31</v>
      </c>
      <c r="L6641" s="41">
        <v>44419</v>
      </c>
      <c r="M6641" s="56"/>
      <c r="N6641" s="1"/>
      <c r="O6641" s="1"/>
      <c r="P6641" s="57"/>
      <c r="Q6641" s="39" t="s">
        <v>54</v>
      </c>
      <c r="R6641" s="68"/>
    </row>
    <row r="6642" spans="1:20" ht="12.75" customHeight="1" x14ac:dyDescent="0.25">
      <c r="A6642" s="38" t="s">
        <v>1434</v>
      </c>
      <c r="B6642" s="42"/>
      <c r="C6642" s="42"/>
      <c r="D6642" s="38"/>
      <c r="E6642" s="82" t="s">
        <v>1435</v>
      </c>
      <c r="F6642" s="38"/>
      <c r="G6642" s="40" t="s">
        <v>8972</v>
      </c>
      <c r="H6642" s="3">
        <v>128.31</v>
      </c>
      <c r="I6642" s="3"/>
      <c r="J6642" s="3"/>
      <c r="K6642" s="3">
        <f t="shared" si="106"/>
        <v>128.31</v>
      </c>
      <c r="L6642" s="41">
        <v>44544</v>
      </c>
      <c r="M6642" s="39"/>
      <c r="N6642" s="42"/>
      <c r="O6642" s="42"/>
      <c r="P6642" s="60"/>
      <c r="Q6642" s="42" t="s">
        <v>243</v>
      </c>
      <c r="R6642" s="68"/>
    </row>
    <row r="6643" spans="1:20" ht="12.75" customHeight="1" x14ac:dyDescent="0.2">
      <c r="A6643" s="38" t="s">
        <v>63</v>
      </c>
      <c r="B6643" s="1"/>
      <c r="C6643" s="1"/>
      <c r="D6643" s="51"/>
      <c r="E6643" s="149" t="s">
        <v>64</v>
      </c>
      <c r="F6643" s="53"/>
      <c r="G6643" s="54" t="s">
        <v>993</v>
      </c>
      <c r="H6643" s="35">
        <v>126.46</v>
      </c>
      <c r="I6643" s="1"/>
      <c r="J6643" s="1"/>
      <c r="K6643" s="3">
        <f t="shared" si="106"/>
        <v>126.46</v>
      </c>
      <c r="L6643" s="41">
        <v>44272</v>
      </c>
      <c r="M6643" s="56"/>
      <c r="N6643" s="1"/>
      <c r="O6643" s="1"/>
      <c r="P6643" s="57"/>
      <c r="Q6643" s="39" t="s">
        <v>54</v>
      </c>
      <c r="R6643" s="68"/>
    </row>
    <row r="6644" spans="1:20" ht="12.75" customHeight="1" x14ac:dyDescent="0.2">
      <c r="A6644" s="38" t="s">
        <v>63</v>
      </c>
      <c r="B6644" s="1"/>
      <c r="C6644" s="1"/>
      <c r="D6644" s="51"/>
      <c r="E6644" s="149" t="s">
        <v>64</v>
      </c>
      <c r="F6644" s="53"/>
      <c r="G6644" s="54" t="s">
        <v>12117</v>
      </c>
      <c r="H6644" s="35">
        <v>122.18</v>
      </c>
      <c r="I6644" s="1"/>
      <c r="J6644" s="1"/>
      <c r="K6644" s="3">
        <f t="shared" si="106"/>
        <v>122.18</v>
      </c>
      <c r="L6644" s="41">
        <v>44651</v>
      </c>
      <c r="M6644" s="56"/>
      <c r="N6644" s="1"/>
      <c r="O6644" s="1"/>
      <c r="P6644" s="57"/>
      <c r="Q6644" s="39" t="s">
        <v>54</v>
      </c>
      <c r="R6644" s="68"/>
    </row>
    <row r="6645" spans="1:20" ht="12.75" customHeight="1" x14ac:dyDescent="0.2">
      <c r="A6645" s="38" t="s">
        <v>63</v>
      </c>
      <c r="B6645" s="1"/>
      <c r="C6645" s="1"/>
      <c r="D6645" s="51"/>
      <c r="E6645" s="149" t="s">
        <v>64</v>
      </c>
      <c r="F6645" s="53"/>
      <c r="G6645" s="54" t="s">
        <v>12684</v>
      </c>
      <c r="H6645" s="35">
        <v>111.5</v>
      </c>
      <c r="I6645" s="1"/>
      <c r="J6645" s="1"/>
      <c r="K6645" s="3">
        <f t="shared" si="106"/>
        <v>111.5</v>
      </c>
      <c r="L6645" s="41">
        <v>44678</v>
      </c>
      <c r="M6645" s="56"/>
      <c r="N6645" s="1"/>
      <c r="O6645" s="1"/>
      <c r="P6645" s="57"/>
      <c r="Q6645" s="39" t="s">
        <v>54</v>
      </c>
      <c r="R6645" s="68"/>
    </row>
    <row r="6646" spans="1:20" ht="12.75" customHeight="1" x14ac:dyDescent="0.2">
      <c r="A6646" s="38" t="s">
        <v>63</v>
      </c>
      <c r="B6646" s="1"/>
      <c r="C6646" s="1"/>
      <c r="D6646" s="51"/>
      <c r="E6646" s="149" t="s">
        <v>64</v>
      </c>
      <c r="F6646" s="53"/>
      <c r="G6646" s="54" t="s">
        <v>14247</v>
      </c>
      <c r="H6646" s="35">
        <v>111</v>
      </c>
      <c r="I6646" s="1"/>
      <c r="J6646" s="1"/>
      <c r="K6646" s="3">
        <f t="shared" si="106"/>
        <v>111</v>
      </c>
      <c r="L6646" s="41">
        <v>44749</v>
      </c>
      <c r="M6646" s="56"/>
      <c r="N6646" s="1"/>
      <c r="O6646" s="1"/>
      <c r="P6646" s="57"/>
      <c r="Q6646" s="39" t="s">
        <v>54</v>
      </c>
      <c r="R6646" s="68"/>
    </row>
    <row r="6647" spans="1:20" ht="12.75" customHeight="1" x14ac:dyDescent="0.2">
      <c r="A6647" s="38" t="s">
        <v>63</v>
      </c>
      <c r="B6647" s="1"/>
      <c r="C6647" s="1"/>
      <c r="D6647" s="51"/>
      <c r="E6647" s="149" t="s">
        <v>64</v>
      </c>
      <c r="F6647" s="53"/>
      <c r="G6647" s="54" t="s">
        <v>644</v>
      </c>
      <c r="H6647" s="35">
        <v>107.99</v>
      </c>
      <c r="I6647" s="1"/>
      <c r="J6647" s="1"/>
      <c r="K6647" s="3">
        <f t="shared" si="106"/>
        <v>107.99</v>
      </c>
      <c r="L6647" s="41">
        <v>44251</v>
      </c>
      <c r="M6647" s="56"/>
      <c r="N6647" s="1"/>
      <c r="O6647" s="1"/>
      <c r="P6647" s="57"/>
      <c r="Q6647" s="39" t="s">
        <v>54</v>
      </c>
      <c r="R6647" s="68"/>
    </row>
    <row r="6648" spans="1:20" ht="12.75" customHeight="1" x14ac:dyDescent="0.2">
      <c r="A6648" s="38" t="s">
        <v>63</v>
      </c>
      <c r="B6648" s="1"/>
      <c r="C6648" s="1"/>
      <c r="D6648" s="51"/>
      <c r="E6648" s="149" t="s">
        <v>64</v>
      </c>
      <c r="F6648" s="53"/>
      <c r="G6648" s="54" t="s">
        <v>993</v>
      </c>
      <c r="H6648" s="35">
        <v>107.99</v>
      </c>
      <c r="I6648" s="1"/>
      <c r="J6648" s="1"/>
      <c r="K6648" s="3">
        <f t="shared" si="106"/>
        <v>107.99</v>
      </c>
      <c r="L6648" s="41">
        <v>44272</v>
      </c>
      <c r="M6648" s="56"/>
      <c r="N6648" s="1"/>
      <c r="O6648" s="1"/>
      <c r="P6648" s="57"/>
      <c r="Q6648" s="39" t="s">
        <v>54</v>
      </c>
      <c r="R6648" s="68"/>
    </row>
    <row r="6649" spans="1:20" ht="12.75" customHeight="1" x14ac:dyDescent="0.2">
      <c r="A6649" s="38" t="s">
        <v>63</v>
      </c>
      <c r="B6649" s="1"/>
      <c r="C6649" s="1"/>
      <c r="D6649" s="51"/>
      <c r="E6649" s="149" t="s">
        <v>64</v>
      </c>
      <c r="F6649" s="53"/>
      <c r="G6649" s="54" t="s">
        <v>12117</v>
      </c>
      <c r="H6649" s="35">
        <v>106.08</v>
      </c>
      <c r="I6649" s="1"/>
      <c r="J6649" s="1"/>
      <c r="K6649" s="3">
        <f t="shared" si="106"/>
        <v>106.08</v>
      </c>
      <c r="L6649" s="41">
        <v>44651</v>
      </c>
      <c r="M6649" s="56"/>
      <c r="N6649" s="1"/>
      <c r="O6649" s="1"/>
      <c r="P6649" s="57"/>
      <c r="Q6649" s="39" t="s">
        <v>54</v>
      </c>
      <c r="R6649" s="68"/>
    </row>
    <row r="6650" spans="1:20" s="70" customFormat="1" ht="12.75" customHeight="1" x14ac:dyDescent="0.2">
      <c r="A6650" s="38" t="s">
        <v>63</v>
      </c>
      <c r="B6650" s="1"/>
      <c r="C6650" s="1"/>
      <c r="D6650" s="51"/>
      <c r="E6650" s="149" t="s">
        <v>64</v>
      </c>
      <c r="F6650" s="53"/>
      <c r="G6650" s="54" t="s">
        <v>1708</v>
      </c>
      <c r="H6650" s="35">
        <v>103.46</v>
      </c>
      <c r="I6650" s="1"/>
      <c r="J6650" s="1"/>
      <c r="K6650" s="3">
        <f t="shared" si="106"/>
        <v>103.46</v>
      </c>
      <c r="L6650" s="41">
        <v>44316</v>
      </c>
      <c r="M6650" s="56"/>
      <c r="N6650" s="1"/>
      <c r="O6650" s="1"/>
      <c r="P6650" s="57"/>
      <c r="Q6650" s="39" t="s">
        <v>54</v>
      </c>
      <c r="R6650" s="68"/>
      <c r="S6650" s="43"/>
      <c r="T6650" s="43"/>
    </row>
    <row r="6651" spans="1:20" s="70" customFormat="1" ht="12.75" customHeight="1" x14ac:dyDescent="0.2">
      <c r="A6651" s="38" t="s">
        <v>63</v>
      </c>
      <c r="B6651" s="1"/>
      <c r="C6651" s="1"/>
      <c r="D6651" s="51"/>
      <c r="E6651" s="149" t="s">
        <v>64</v>
      </c>
      <c r="F6651" s="53"/>
      <c r="G6651" s="54" t="s">
        <v>8443</v>
      </c>
      <c r="H6651" s="35">
        <v>101.96</v>
      </c>
      <c r="I6651" s="1"/>
      <c r="J6651" s="1"/>
      <c r="K6651" s="3">
        <f t="shared" si="106"/>
        <v>101.96</v>
      </c>
      <c r="L6651" s="41">
        <v>44529</v>
      </c>
      <c r="M6651" s="56"/>
      <c r="N6651" s="1"/>
      <c r="O6651" s="1"/>
      <c r="P6651" s="57"/>
      <c r="Q6651" s="39" t="s">
        <v>54</v>
      </c>
      <c r="R6651" s="68"/>
      <c r="S6651" s="43"/>
      <c r="T6651" s="43"/>
    </row>
    <row r="6652" spans="1:20" ht="12.75" customHeight="1" x14ac:dyDescent="0.2">
      <c r="A6652" s="38" t="s">
        <v>14750</v>
      </c>
      <c r="B6652" s="39" t="s">
        <v>14751</v>
      </c>
      <c r="C6652" s="39" t="s">
        <v>14752</v>
      </c>
      <c r="D6652" s="38">
        <v>508839</v>
      </c>
      <c r="E6652" s="39" t="s">
        <v>12300</v>
      </c>
      <c r="F6652" s="38">
        <v>8266013917</v>
      </c>
      <c r="G6652" s="40">
        <v>4012</v>
      </c>
      <c r="H6652" s="2">
        <v>100.32203389830508</v>
      </c>
      <c r="I6652" s="2"/>
      <c r="J6652" s="2">
        <v>18.057966101694912</v>
      </c>
      <c r="K6652" s="3">
        <f t="shared" si="106"/>
        <v>118.38</v>
      </c>
      <c r="L6652" s="41">
        <v>44742.729166666664</v>
      </c>
      <c r="M6652" s="39">
        <v>6870151524</v>
      </c>
      <c r="N6652" s="39" t="s">
        <v>3282</v>
      </c>
      <c r="O6652" s="40" t="s">
        <v>14753</v>
      </c>
      <c r="P6652" s="41">
        <v>44791</v>
      </c>
      <c r="Q6652" s="42" t="s">
        <v>2417</v>
      </c>
      <c r="R6652" s="68"/>
    </row>
    <row r="6653" spans="1:20" ht="12.75" customHeight="1" x14ac:dyDescent="0.2">
      <c r="A6653" s="38" t="s">
        <v>63</v>
      </c>
      <c r="B6653" s="1"/>
      <c r="C6653" s="1"/>
      <c r="D6653" s="51"/>
      <c r="E6653" s="149" t="s">
        <v>64</v>
      </c>
      <c r="F6653" s="53"/>
      <c r="G6653" s="54" t="s">
        <v>15100</v>
      </c>
      <c r="H6653" s="35">
        <v>98.39</v>
      </c>
      <c r="I6653" s="1"/>
      <c r="J6653" s="1"/>
      <c r="K6653" s="3">
        <f t="shared" si="106"/>
        <v>98.39</v>
      </c>
      <c r="L6653" s="41">
        <v>44800</v>
      </c>
      <c r="M6653" s="56"/>
      <c r="N6653" s="1"/>
      <c r="O6653" s="1"/>
      <c r="P6653" s="57"/>
      <c r="Q6653" s="39" t="s">
        <v>54</v>
      </c>
      <c r="R6653" s="68"/>
    </row>
    <row r="6654" spans="1:20" ht="12.75" customHeight="1" x14ac:dyDescent="0.2">
      <c r="A6654" s="38" t="s">
        <v>63</v>
      </c>
      <c r="B6654" s="1"/>
      <c r="C6654" s="1"/>
      <c r="D6654" s="51"/>
      <c r="E6654" s="149" t="s">
        <v>64</v>
      </c>
      <c r="F6654" s="53"/>
      <c r="G6654" s="54" t="s">
        <v>8442</v>
      </c>
      <c r="H6654" s="35">
        <v>97.32</v>
      </c>
      <c r="I6654" s="1"/>
      <c r="J6654" s="1"/>
      <c r="K6654" s="3">
        <f t="shared" si="106"/>
        <v>97.32</v>
      </c>
      <c r="L6654" s="41">
        <v>44529</v>
      </c>
      <c r="M6654" s="56"/>
      <c r="N6654" s="1"/>
      <c r="O6654" s="1"/>
      <c r="P6654" s="57"/>
      <c r="Q6654" s="39" t="s">
        <v>54</v>
      </c>
      <c r="R6654" s="68"/>
    </row>
    <row r="6655" spans="1:20" ht="12.75" customHeight="1" x14ac:dyDescent="0.2">
      <c r="A6655" s="38" t="s">
        <v>63</v>
      </c>
      <c r="B6655" s="1"/>
      <c r="C6655" s="1"/>
      <c r="D6655" s="51"/>
      <c r="E6655" s="149" t="s">
        <v>64</v>
      </c>
      <c r="F6655" s="53"/>
      <c r="G6655" s="54" t="s">
        <v>644</v>
      </c>
      <c r="H6655" s="35">
        <v>95.32</v>
      </c>
      <c r="I6655" s="1"/>
      <c r="J6655" s="1"/>
      <c r="K6655" s="3">
        <f t="shared" si="106"/>
        <v>95.32</v>
      </c>
      <c r="L6655" s="41">
        <v>44251</v>
      </c>
      <c r="M6655" s="56"/>
      <c r="N6655" s="1"/>
      <c r="O6655" s="1"/>
      <c r="P6655" s="57"/>
      <c r="Q6655" s="39" t="s">
        <v>54</v>
      </c>
      <c r="R6655" s="68"/>
    </row>
    <row r="6656" spans="1:20" ht="12.75" customHeight="1" x14ac:dyDescent="0.2">
      <c r="A6656" s="38" t="s">
        <v>63</v>
      </c>
      <c r="B6656" s="1"/>
      <c r="C6656" s="1"/>
      <c r="D6656" s="51"/>
      <c r="E6656" s="149" t="s">
        <v>64</v>
      </c>
      <c r="F6656" s="53"/>
      <c r="G6656" s="54" t="s">
        <v>15994</v>
      </c>
      <c r="H6656" s="35">
        <v>93.44</v>
      </c>
      <c r="I6656" s="1"/>
      <c r="J6656" s="1"/>
      <c r="K6656" s="3">
        <f t="shared" si="106"/>
        <v>93.44</v>
      </c>
      <c r="L6656" s="41">
        <v>44875</v>
      </c>
      <c r="M6656" s="56"/>
      <c r="N6656" s="1"/>
      <c r="O6656" s="1"/>
      <c r="P6656" s="57"/>
      <c r="Q6656" s="39" t="s">
        <v>54</v>
      </c>
      <c r="R6656" s="68"/>
    </row>
    <row r="6657" spans="1:18" ht="12.75" customHeight="1" x14ac:dyDescent="0.2">
      <c r="A6657" s="38" t="s">
        <v>63</v>
      </c>
      <c r="B6657" s="1"/>
      <c r="C6657" s="1"/>
      <c r="D6657" s="51"/>
      <c r="E6657" s="149" t="s">
        <v>64</v>
      </c>
      <c r="F6657" s="53"/>
      <c r="G6657" s="54" t="s">
        <v>2535</v>
      </c>
      <c r="H6657" s="35">
        <v>81.53</v>
      </c>
      <c r="I6657" s="1"/>
      <c r="J6657" s="1"/>
      <c r="K6657" s="3">
        <f t="shared" si="106"/>
        <v>81.53</v>
      </c>
      <c r="L6657" s="41">
        <v>44357</v>
      </c>
      <c r="M6657" s="56"/>
      <c r="N6657" s="1"/>
      <c r="O6657" s="1"/>
      <c r="P6657" s="57"/>
      <c r="Q6657" s="39" t="s">
        <v>54</v>
      </c>
      <c r="R6657" s="68"/>
    </row>
    <row r="6658" spans="1:18" ht="12.75" customHeight="1" x14ac:dyDescent="0.2">
      <c r="A6658" s="38" t="s">
        <v>63</v>
      </c>
      <c r="B6658" s="1"/>
      <c r="C6658" s="1"/>
      <c r="D6658" s="51"/>
      <c r="E6658" s="149" t="s">
        <v>64</v>
      </c>
      <c r="F6658" s="53"/>
      <c r="G6658" s="54" t="s">
        <v>992</v>
      </c>
      <c r="H6658" s="35">
        <v>80.97</v>
      </c>
      <c r="I6658" s="1"/>
      <c r="J6658" s="1"/>
      <c r="K6658" s="3">
        <f t="shared" si="106"/>
        <v>80.97</v>
      </c>
      <c r="L6658" s="41">
        <v>44272</v>
      </c>
      <c r="M6658" s="56"/>
      <c r="N6658" s="1"/>
      <c r="O6658" s="1"/>
      <c r="P6658" s="57"/>
      <c r="Q6658" s="39" t="s">
        <v>54</v>
      </c>
      <c r="R6658" s="68"/>
    </row>
    <row r="6659" spans="1:18" ht="12.75" customHeight="1" x14ac:dyDescent="0.25">
      <c r="A6659" s="38" t="s">
        <v>1434</v>
      </c>
      <c r="B6659" s="42"/>
      <c r="C6659" s="42"/>
      <c r="D6659" s="38"/>
      <c r="E6659" s="82" t="s">
        <v>1435</v>
      </c>
      <c r="F6659" s="38"/>
      <c r="G6659" s="40" t="s">
        <v>8313</v>
      </c>
      <c r="H6659" s="3">
        <v>80.97</v>
      </c>
      <c r="I6659" s="3"/>
      <c r="J6659" s="3"/>
      <c r="K6659" s="3">
        <f t="shared" si="106"/>
        <v>80.97</v>
      </c>
      <c r="L6659" s="41">
        <v>44516</v>
      </c>
      <c r="M6659" s="39"/>
      <c r="N6659" s="42"/>
      <c r="O6659" s="42"/>
      <c r="P6659" s="60"/>
      <c r="Q6659" s="42" t="s">
        <v>243</v>
      </c>
      <c r="R6659" s="68"/>
    </row>
    <row r="6660" spans="1:18" ht="12.75" customHeight="1" x14ac:dyDescent="0.2">
      <c r="A6660" s="38" t="s">
        <v>63</v>
      </c>
      <c r="B6660" s="1"/>
      <c r="C6660" s="1"/>
      <c r="D6660" s="51"/>
      <c r="E6660" s="149" t="s">
        <v>64</v>
      </c>
      <c r="F6660" s="53"/>
      <c r="G6660" s="54" t="s">
        <v>7406</v>
      </c>
      <c r="H6660" s="35">
        <v>71.98</v>
      </c>
      <c r="I6660" s="1"/>
      <c r="J6660" s="1"/>
      <c r="K6660" s="3">
        <f t="shared" si="106"/>
        <v>71.98</v>
      </c>
      <c r="L6660" s="41">
        <v>44495</v>
      </c>
      <c r="M6660" s="56"/>
      <c r="N6660" s="1"/>
      <c r="O6660" s="1"/>
      <c r="P6660" s="57"/>
      <c r="Q6660" s="39" t="s">
        <v>54</v>
      </c>
      <c r="R6660" s="68"/>
    </row>
    <row r="6661" spans="1:18" ht="12.75" customHeight="1" x14ac:dyDescent="0.2">
      <c r="A6661" s="38" t="s">
        <v>63</v>
      </c>
      <c r="B6661" s="1"/>
      <c r="C6661" s="1"/>
      <c r="D6661" s="51"/>
      <c r="E6661" s="149" t="s">
        <v>64</v>
      </c>
      <c r="F6661" s="53"/>
      <c r="G6661" s="54" t="s">
        <v>19088</v>
      </c>
      <c r="H6661" s="35">
        <v>68</v>
      </c>
      <c r="I6661" s="1"/>
      <c r="J6661" s="1"/>
      <c r="K6661" s="3">
        <f t="shared" si="106"/>
        <v>68</v>
      </c>
      <c r="L6661" s="41">
        <v>45058</v>
      </c>
      <c r="M6661" s="56"/>
      <c r="N6661" s="1"/>
      <c r="O6661" s="1"/>
      <c r="P6661" s="57"/>
      <c r="Q6661" s="39" t="s">
        <v>54</v>
      </c>
      <c r="R6661" s="68"/>
    </row>
    <row r="6662" spans="1:18" ht="12.75" customHeight="1" x14ac:dyDescent="0.2">
      <c r="A6662" s="38" t="s">
        <v>6167</v>
      </c>
      <c r="B6662" s="1"/>
      <c r="C6662" s="1"/>
      <c r="D6662" s="51"/>
      <c r="E6662" s="39" t="s">
        <v>6168</v>
      </c>
      <c r="F6662" s="53"/>
      <c r="G6662" s="54" t="s">
        <v>20135</v>
      </c>
      <c r="H6662" s="35">
        <v>65.91</v>
      </c>
      <c r="I6662" s="1"/>
      <c r="J6662" s="1"/>
      <c r="K6662" s="3">
        <f t="shared" ref="K6662:K6725" si="107">SUM(H6662:J6662)</f>
        <v>65.91</v>
      </c>
      <c r="L6662" s="63"/>
      <c r="M6662" s="56"/>
      <c r="N6662" s="1"/>
      <c r="O6662" s="1"/>
      <c r="P6662" s="57"/>
      <c r="Q6662" s="42" t="s">
        <v>2417</v>
      </c>
      <c r="R6662" s="68"/>
    </row>
    <row r="6663" spans="1:18" ht="12.75" customHeight="1" x14ac:dyDescent="0.2">
      <c r="A6663" s="38" t="s">
        <v>6167</v>
      </c>
      <c r="B6663" s="1"/>
      <c r="C6663" s="1"/>
      <c r="D6663" s="51"/>
      <c r="E6663" s="39" t="s">
        <v>6168</v>
      </c>
      <c r="F6663" s="53"/>
      <c r="G6663" s="54" t="s">
        <v>15431</v>
      </c>
      <c r="H6663" s="35">
        <v>65.83</v>
      </c>
      <c r="I6663" s="1"/>
      <c r="J6663" s="1"/>
      <c r="K6663" s="3">
        <f t="shared" si="107"/>
        <v>65.83</v>
      </c>
      <c r="L6663" s="63"/>
      <c r="M6663" s="56"/>
      <c r="N6663" s="1"/>
      <c r="O6663" s="1"/>
      <c r="P6663" s="57"/>
      <c r="Q6663" s="42" t="s">
        <v>2417</v>
      </c>
      <c r="R6663" s="68"/>
    </row>
    <row r="6664" spans="1:18" ht="12.75" customHeight="1" x14ac:dyDescent="0.2">
      <c r="A6664" s="38" t="s">
        <v>6167</v>
      </c>
      <c r="B6664" s="1"/>
      <c r="C6664" s="1"/>
      <c r="D6664" s="51"/>
      <c r="E6664" s="39" t="s">
        <v>6168</v>
      </c>
      <c r="F6664" s="53"/>
      <c r="G6664" s="54" t="s">
        <v>18318</v>
      </c>
      <c r="H6664" s="35">
        <v>62.33</v>
      </c>
      <c r="I6664" s="1"/>
      <c r="J6664" s="1"/>
      <c r="K6664" s="3">
        <f t="shared" si="107"/>
        <v>62.33</v>
      </c>
      <c r="L6664" s="63"/>
      <c r="M6664" s="56"/>
      <c r="N6664" s="1"/>
      <c r="O6664" s="1"/>
      <c r="P6664" s="57"/>
      <c r="Q6664" s="42" t="s">
        <v>2417</v>
      </c>
      <c r="R6664" s="68"/>
    </row>
    <row r="6665" spans="1:18" ht="12.75" customHeight="1" x14ac:dyDescent="0.2">
      <c r="A6665" s="38" t="s">
        <v>6167</v>
      </c>
      <c r="B6665" s="1"/>
      <c r="C6665" s="1"/>
      <c r="D6665" s="51"/>
      <c r="E6665" s="39" t="s">
        <v>6168</v>
      </c>
      <c r="F6665" s="53"/>
      <c r="G6665" s="54" t="s">
        <v>6169</v>
      </c>
      <c r="H6665" s="35">
        <v>62.25</v>
      </c>
      <c r="I6665" s="1"/>
      <c r="J6665" s="1"/>
      <c r="K6665" s="3">
        <f t="shared" si="107"/>
        <v>62.25</v>
      </c>
      <c r="L6665" s="63"/>
      <c r="M6665" s="56"/>
      <c r="N6665" s="1"/>
      <c r="O6665" s="1"/>
      <c r="P6665" s="57"/>
      <c r="Q6665" s="42" t="s">
        <v>2417</v>
      </c>
      <c r="R6665" s="68"/>
    </row>
    <row r="6666" spans="1:18" ht="12.75" customHeight="1" x14ac:dyDescent="0.25">
      <c r="A6666" s="38" t="s">
        <v>1434</v>
      </c>
      <c r="B6666" s="42"/>
      <c r="C6666" s="42"/>
      <c r="D6666" s="38"/>
      <c r="E6666" s="82" t="s">
        <v>1435</v>
      </c>
      <c r="F6666" s="38"/>
      <c r="G6666" s="40" t="s">
        <v>10766</v>
      </c>
      <c r="H6666" s="3">
        <v>61.09</v>
      </c>
      <c r="I6666" s="3"/>
      <c r="J6666" s="3"/>
      <c r="K6666" s="3">
        <f t="shared" si="107"/>
        <v>61.09</v>
      </c>
      <c r="L6666" s="41">
        <v>44603</v>
      </c>
      <c r="M6666" s="39"/>
      <c r="N6666" s="42"/>
      <c r="O6666" s="42"/>
      <c r="P6666" s="60"/>
      <c r="Q6666" s="42" t="s">
        <v>243</v>
      </c>
      <c r="R6666" s="68"/>
    </row>
    <row r="6667" spans="1:18" ht="12.75" customHeight="1" x14ac:dyDescent="0.2">
      <c r="A6667" s="38" t="s">
        <v>63</v>
      </c>
      <c r="B6667" s="1"/>
      <c r="C6667" s="1"/>
      <c r="D6667" s="51"/>
      <c r="E6667" s="149" t="s">
        <v>64</v>
      </c>
      <c r="F6667" s="53"/>
      <c r="G6667" s="54" t="s">
        <v>12684</v>
      </c>
      <c r="H6667" s="35">
        <v>61.09</v>
      </c>
      <c r="I6667" s="1"/>
      <c r="J6667" s="1"/>
      <c r="K6667" s="3">
        <f t="shared" si="107"/>
        <v>61.09</v>
      </c>
      <c r="L6667" s="41">
        <v>44678</v>
      </c>
      <c r="M6667" s="56"/>
      <c r="N6667" s="1"/>
      <c r="O6667" s="1"/>
      <c r="P6667" s="57"/>
      <c r="Q6667" s="39" t="s">
        <v>54</v>
      </c>
      <c r="R6667" s="68"/>
    </row>
    <row r="6668" spans="1:18" ht="12.75" customHeight="1" x14ac:dyDescent="0.2">
      <c r="A6668" s="38" t="s">
        <v>63</v>
      </c>
      <c r="B6668" s="1"/>
      <c r="C6668" s="1"/>
      <c r="D6668" s="51"/>
      <c r="E6668" s="149" t="s">
        <v>64</v>
      </c>
      <c r="F6668" s="53"/>
      <c r="G6668" s="54" t="s">
        <v>993</v>
      </c>
      <c r="H6668" s="35">
        <v>60.16</v>
      </c>
      <c r="I6668" s="1"/>
      <c r="J6668" s="1"/>
      <c r="K6668" s="3">
        <f t="shared" si="107"/>
        <v>60.16</v>
      </c>
      <c r="L6668" s="41">
        <v>44272</v>
      </c>
      <c r="M6668" s="56"/>
      <c r="N6668" s="1"/>
      <c r="O6668" s="1"/>
      <c r="P6668" s="57"/>
      <c r="Q6668" s="39" t="s">
        <v>54</v>
      </c>
      <c r="R6668" s="68"/>
    </row>
    <row r="6669" spans="1:18" ht="12.75" customHeight="1" x14ac:dyDescent="0.2">
      <c r="A6669" s="38" t="s">
        <v>63</v>
      </c>
      <c r="B6669" s="1"/>
      <c r="C6669" s="1"/>
      <c r="D6669" s="51"/>
      <c r="E6669" s="149" t="s">
        <v>64</v>
      </c>
      <c r="F6669" s="53"/>
      <c r="G6669" s="54" t="s">
        <v>2619</v>
      </c>
      <c r="H6669" s="35">
        <v>59.85</v>
      </c>
      <c r="I6669" s="1"/>
      <c r="J6669" s="1"/>
      <c r="K6669" s="3">
        <f t="shared" si="107"/>
        <v>59.85</v>
      </c>
      <c r="L6669" s="41">
        <v>44358</v>
      </c>
      <c r="M6669" s="56"/>
      <c r="N6669" s="1"/>
      <c r="O6669" s="1"/>
      <c r="P6669" s="57"/>
      <c r="Q6669" s="39" t="s">
        <v>54</v>
      </c>
      <c r="R6669" s="68"/>
    </row>
    <row r="6670" spans="1:18" ht="12.75" customHeight="1" x14ac:dyDescent="0.2">
      <c r="A6670" s="38" t="s">
        <v>63</v>
      </c>
      <c r="B6670" s="1"/>
      <c r="C6670" s="1"/>
      <c r="D6670" s="51"/>
      <c r="E6670" s="149" t="s">
        <v>64</v>
      </c>
      <c r="F6670" s="53"/>
      <c r="G6670" s="54" t="s">
        <v>2535</v>
      </c>
      <c r="H6670" s="35">
        <v>58.64</v>
      </c>
      <c r="I6670" s="1"/>
      <c r="J6670" s="1"/>
      <c r="K6670" s="3">
        <f t="shared" si="107"/>
        <v>58.64</v>
      </c>
      <c r="L6670" s="41">
        <v>44357</v>
      </c>
      <c r="M6670" s="56"/>
      <c r="N6670" s="1"/>
      <c r="O6670" s="1"/>
      <c r="P6670" s="57"/>
      <c r="Q6670" s="39" t="s">
        <v>54</v>
      </c>
      <c r="R6670" s="68"/>
    </row>
    <row r="6671" spans="1:18" ht="12.75" customHeight="1" x14ac:dyDescent="0.2">
      <c r="A6671" s="38" t="s">
        <v>63</v>
      </c>
      <c r="B6671" s="1"/>
      <c r="C6671" s="1"/>
      <c r="D6671" s="51"/>
      <c r="E6671" s="149" t="s">
        <v>64</v>
      </c>
      <c r="F6671" s="53"/>
      <c r="G6671" s="54" t="s">
        <v>65</v>
      </c>
      <c r="H6671" s="35">
        <v>49.32</v>
      </c>
      <c r="I6671" s="1"/>
      <c r="J6671" s="55"/>
      <c r="K6671" s="3">
        <f t="shared" si="107"/>
        <v>49.32</v>
      </c>
      <c r="L6671" s="41">
        <v>44145</v>
      </c>
      <c r="M6671" s="56"/>
      <c r="N6671" s="1"/>
      <c r="O6671" s="1"/>
      <c r="P6671" s="57"/>
      <c r="Q6671" s="39" t="s">
        <v>54</v>
      </c>
      <c r="R6671" s="68"/>
    </row>
    <row r="6672" spans="1:18" ht="12.75" customHeight="1" x14ac:dyDescent="0.2">
      <c r="A6672" s="38" t="s">
        <v>63</v>
      </c>
      <c r="B6672" s="1"/>
      <c r="C6672" s="1"/>
      <c r="D6672" s="51"/>
      <c r="E6672" s="149" t="s">
        <v>64</v>
      </c>
      <c r="F6672" s="53"/>
      <c r="G6672" s="54" t="s">
        <v>1946</v>
      </c>
      <c r="H6672" s="35">
        <v>49.04</v>
      </c>
      <c r="I6672" s="1"/>
      <c r="J6672" s="1"/>
      <c r="K6672" s="3">
        <f t="shared" si="107"/>
        <v>49.04</v>
      </c>
      <c r="L6672" s="41">
        <v>44335</v>
      </c>
      <c r="M6672" s="56"/>
      <c r="N6672" s="1"/>
      <c r="O6672" s="1"/>
      <c r="P6672" s="57"/>
      <c r="Q6672" s="39" t="s">
        <v>54</v>
      </c>
      <c r="R6672" s="68"/>
    </row>
    <row r="6673" spans="1:18" ht="12.75" customHeight="1" x14ac:dyDescent="0.25">
      <c r="A6673" s="38" t="s">
        <v>1434</v>
      </c>
      <c r="B6673" s="42"/>
      <c r="C6673" s="42"/>
      <c r="D6673" s="38"/>
      <c r="E6673" s="82" t="s">
        <v>1435</v>
      </c>
      <c r="F6673" s="38"/>
      <c r="G6673" s="40" t="s">
        <v>8313</v>
      </c>
      <c r="H6673" s="3">
        <v>48.75</v>
      </c>
      <c r="I6673" s="3"/>
      <c r="J6673" s="3"/>
      <c r="K6673" s="3">
        <f t="shared" si="107"/>
        <v>48.75</v>
      </c>
      <c r="L6673" s="41">
        <v>44516</v>
      </c>
      <c r="M6673" s="39"/>
      <c r="N6673" s="42"/>
      <c r="O6673" s="42"/>
      <c r="P6673" s="60"/>
      <c r="Q6673" s="42" t="s">
        <v>243</v>
      </c>
      <c r="R6673" s="68"/>
    </row>
    <row r="6674" spans="1:18" ht="12.75" customHeight="1" x14ac:dyDescent="0.2">
      <c r="A6674" s="38" t="s">
        <v>63</v>
      </c>
      <c r="B6674" s="1"/>
      <c r="C6674" s="1"/>
      <c r="D6674" s="51"/>
      <c r="E6674" s="149" t="s">
        <v>64</v>
      </c>
      <c r="F6674" s="53"/>
      <c r="G6674" s="54" t="s">
        <v>11149</v>
      </c>
      <c r="H6674" s="35">
        <v>48.7</v>
      </c>
      <c r="I6674" s="1"/>
      <c r="J6674" s="1"/>
      <c r="K6674" s="3">
        <f t="shared" si="107"/>
        <v>48.7</v>
      </c>
      <c r="L6674" s="41">
        <v>44617</v>
      </c>
      <c r="M6674" s="56"/>
      <c r="N6674" s="1"/>
      <c r="O6674" s="1"/>
      <c r="P6674" s="57"/>
      <c r="Q6674" s="39" t="s">
        <v>54</v>
      </c>
      <c r="R6674" s="68"/>
    </row>
    <row r="6675" spans="1:18" ht="12.75" customHeight="1" x14ac:dyDescent="0.2">
      <c r="A6675" s="38" t="s">
        <v>63</v>
      </c>
      <c r="B6675" s="1"/>
      <c r="C6675" s="1"/>
      <c r="D6675" s="51"/>
      <c r="E6675" s="149" t="s">
        <v>64</v>
      </c>
      <c r="F6675" s="53"/>
      <c r="G6675" s="54" t="s">
        <v>208</v>
      </c>
      <c r="H6675" s="35">
        <v>48.45</v>
      </c>
      <c r="I6675" s="1"/>
      <c r="J6675" s="1"/>
      <c r="K6675" s="3">
        <f t="shared" si="107"/>
        <v>48.45</v>
      </c>
      <c r="L6675" s="41">
        <v>44193</v>
      </c>
      <c r="M6675" s="56"/>
      <c r="N6675" s="1"/>
      <c r="O6675" s="1"/>
      <c r="P6675" s="57"/>
      <c r="Q6675" s="39" t="s">
        <v>54</v>
      </c>
      <c r="R6675" s="68"/>
    </row>
    <row r="6676" spans="1:18" ht="12.75" customHeight="1" x14ac:dyDescent="0.2">
      <c r="A6676" s="38" t="s">
        <v>63</v>
      </c>
      <c r="B6676" s="1"/>
      <c r="C6676" s="1"/>
      <c r="D6676" s="51"/>
      <c r="E6676" s="149" t="s">
        <v>64</v>
      </c>
      <c r="F6676" s="53"/>
      <c r="G6676" s="54" t="s">
        <v>2342</v>
      </c>
      <c r="H6676" s="35">
        <v>48.22</v>
      </c>
      <c r="I6676" s="1"/>
      <c r="J6676" s="1"/>
      <c r="K6676" s="3">
        <f t="shared" si="107"/>
        <v>48.22</v>
      </c>
      <c r="L6676" s="41">
        <v>44352</v>
      </c>
      <c r="M6676" s="56"/>
      <c r="N6676" s="1"/>
      <c r="O6676" s="1"/>
      <c r="P6676" s="57"/>
      <c r="Q6676" s="39" t="s">
        <v>54</v>
      </c>
      <c r="R6676" s="68"/>
    </row>
    <row r="6677" spans="1:18" ht="12.75" customHeight="1" x14ac:dyDescent="0.2">
      <c r="A6677" s="38" t="s">
        <v>63</v>
      </c>
      <c r="B6677" s="1"/>
      <c r="C6677" s="1"/>
      <c r="D6677" s="51"/>
      <c r="E6677" s="149" t="s">
        <v>64</v>
      </c>
      <c r="F6677" s="53"/>
      <c r="G6677" s="54" t="s">
        <v>2343</v>
      </c>
      <c r="H6677" s="35">
        <v>48.22</v>
      </c>
      <c r="I6677" s="1"/>
      <c r="J6677" s="1"/>
      <c r="K6677" s="3">
        <f t="shared" si="107"/>
        <v>48.22</v>
      </c>
      <c r="L6677" s="41">
        <v>44352</v>
      </c>
      <c r="M6677" s="56"/>
      <c r="N6677" s="1"/>
      <c r="O6677" s="1"/>
      <c r="P6677" s="57"/>
      <c r="Q6677" s="39" t="s">
        <v>54</v>
      </c>
      <c r="R6677" s="68"/>
    </row>
    <row r="6678" spans="1:18" ht="12.75" customHeight="1" x14ac:dyDescent="0.2">
      <c r="A6678" s="38" t="s">
        <v>63</v>
      </c>
      <c r="B6678" s="1"/>
      <c r="C6678" s="1"/>
      <c r="D6678" s="51"/>
      <c r="E6678" s="149" t="s">
        <v>64</v>
      </c>
      <c r="F6678" s="53"/>
      <c r="G6678" s="54" t="s">
        <v>992</v>
      </c>
      <c r="H6678" s="35">
        <v>47.66</v>
      </c>
      <c r="I6678" s="1"/>
      <c r="J6678" s="1"/>
      <c r="K6678" s="3">
        <f t="shared" si="107"/>
        <v>47.66</v>
      </c>
      <c r="L6678" s="41">
        <v>44272</v>
      </c>
      <c r="M6678" s="56"/>
      <c r="N6678" s="1"/>
      <c r="O6678" s="1"/>
      <c r="P6678" s="57"/>
      <c r="Q6678" s="39" t="s">
        <v>54</v>
      </c>
      <c r="R6678" s="68"/>
    </row>
    <row r="6679" spans="1:18" ht="12.75" customHeight="1" x14ac:dyDescent="0.2">
      <c r="A6679" s="38" t="s">
        <v>11108</v>
      </c>
      <c r="B6679" s="42"/>
      <c r="C6679" s="42"/>
      <c r="D6679" s="38"/>
      <c r="E6679" s="42" t="s">
        <v>3025</v>
      </c>
      <c r="F6679" s="61" t="s">
        <v>11109</v>
      </c>
      <c r="G6679" s="59">
        <v>44616</v>
      </c>
      <c r="H6679" s="3">
        <v>46.8</v>
      </c>
      <c r="I6679" s="3"/>
      <c r="J6679" s="2">
        <v>0</v>
      </c>
      <c r="K6679" s="3">
        <f t="shared" si="107"/>
        <v>46.8</v>
      </c>
      <c r="L6679" s="59">
        <v>44616</v>
      </c>
      <c r="M6679" s="61" t="s">
        <v>11109</v>
      </c>
      <c r="N6679" s="39" t="s">
        <v>3027</v>
      </c>
      <c r="O6679" s="42"/>
      <c r="P6679" s="60"/>
      <c r="Q6679" s="62" t="s">
        <v>15</v>
      </c>
      <c r="R6679" s="68"/>
    </row>
    <row r="6680" spans="1:18" ht="12.75" customHeight="1" x14ac:dyDescent="0.2">
      <c r="A6680" s="38" t="s">
        <v>63</v>
      </c>
      <c r="B6680" s="1"/>
      <c r="C6680" s="1"/>
      <c r="D6680" s="51"/>
      <c r="E6680" s="149" t="s">
        <v>64</v>
      </c>
      <c r="F6680" s="53"/>
      <c r="G6680" s="54" t="s">
        <v>12684</v>
      </c>
      <c r="H6680" s="35">
        <v>46.22</v>
      </c>
      <c r="I6680" s="1"/>
      <c r="J6680" s="1"/>
      <c r="K6680" s="3">
        <f t="shared" si="107"/>
        <v>46.22</v>
      </c>
      <c r="L6680" s="41">
        <v>44678</v>
      </c>
      <c r="M6680" s="56"/>
      <c r="N6680" s="1"/>
      <c r="O6680" s="1"/>
      <c r="P6680" s="57"/>
      <c r="Q6680" s="39" t="s">
        <v>54</v>
      </c>
      <c r="R6680" s="68"/>
    </row>
    <row r="6681" spans="1:18" ht="12.75" customHeight="1" x14ac:dyDescent="0.2">
      <c r="A6681" s="38" t="s">
        <v>63</v>
      </c>
      <c r="B6681" s="1"/>
      <c r="C6681" s="1"/>
      <c r="D6681" s="51"/>
      <c r="E6681" s="149" t="s">
        <v>64</v>
      </c>
      <c r="F6681" s="53"/>
      <c r="G6681" s="54" t="s">
        <v>15100</v>
      </c>
      <c r="H6681" s="35">
        <v>45.07</v>
      </c>
      <c r="I6681" s="1"/>
      <c r="J6681" s="1"/>
      <c r="K6681" s="3">
        <f t="shared" si="107"/>
        <v>45.07</v>
      </c>
      <c r="L6681" s="41">
        <v>44800</v>
      </c>
      <c r="M6681" s="56"/>
      <c r="N6681" s="1"/>
      <c r="O6681" s="1"/>
      <c r="P6681" s="57"/>
      <c r="Q6681" s="39" t="s">
        <v>54</v>
      </c>
      <c r="R6681" s="68"/>
    </row>
    <row r="6682" spans="1:18" ht="12.75" customHeight="1" x14ac:dyDescent="0.2">
      <c r="A6682" s="38" t="s">
        <v>63</v>
      </c>
      <c r="B6682" s="1"/>
      <c r="C6682" s="1"/>
      <c r="D6682" s="51"/>
      <c r="E6682" s="149" t="s">
        <v>64</v>
      </c>
      <c r="F6682" s="53"/>
      <c r="G6682" s="54" t="s">
        <v>2619</v>
      </c>
      <c r="H6682" s="35">
        <v>41.62</v>
      </c>
      <c r="I6682" s="1"/>
      <c r="J6682" s="1"/>
      <c r="K6682" s="3">
        <f t="shared" si="107"/>
        <v>41.62</v>
      </c>
      <c r="L6682" s="41">
        <v>44358</v>
      </c>
      <c r="M6682" s="56"/>
      <c r="N6682" s="1"/>
      <c r="O6682" s="1"/>
      <c r="P6682" s="57"/>
      <c r="Q6682" s="39" t="s">
        <v>54</v>
      </c>
      <c r="R6682" s="68"/>
    </row>
    <row r="6683" spans="1:18" ht="12.75" customHeight="1" x14ac:dyDescent="0.2">
      <c r="A6683" s="38" t="s">
        <v>63</v>
      </c>
      <c r="B6683" s="1"/>
      <c r="C6683" s="1"/>
      <c r="D6683" s="51"/>
      <c r="E6683" s="149" t="s">
        <v>64</v>
      </c>
      <c r="F6683" s="53"/>
      <c r="G6683" s="54" t="s">
        <v>6717</v>
      </c>
      <c r="H6683" s="35">
        <v>37.880000000000003</v>
      </c>
      <c r="I6683" s="1"/>
      <c r="J6683" s="1"/>
      <c r="K6683" s="3">
        <f t="shared" si="107"/>
        <v>37.880000000000003</v>
      </c>
      <c r="L6683" s="41">
        <v>44469</v>
      </c>
      <c r="M6683" s="56"/>
      <c r="N6683" s="1"/>
      <c r="O6683" s="1"/>
      <c r="P6683" s="57"/>
      <c r="Q6683" s="39" t="s">
        <v>54</v>
      </c>
      <c r="R6683" s="68"/>
    </row>
    <row r="6684" spans="1:18" ht="12.75" customHeight="1" x14ac:dyDescent="0.2">
      <c r="A6684" s="38" t="s">
        <v>63</v>
      </c>
      <c r="B6684" s="1"/>
      <c r="C6684" s="1"/>
      <c r="D6684" s="51"/>
      <c r="E6684" s="149" t="s">
        <v>64</v>
      </c>
      <c r="F6684" s="53"/>
      <c r="G6684" s="54" t="s">
        <v>16170</v>
      </c>
      <c r="H6684" s="35">
        <v>37.869999999999997</v>
      </c>
      <c r="I6684" s="1"/>
      <c r="J6684" s="1"/>
      <c r="K6684" s="3">
        <f t="shared" si="107"/>
        <v>37.869999999999997</v>
      </c>
      <c r="L6684" s="41">
        <v>44881</v>
      </c>
      <c r="M6684" s="56"/>
      <c r="N6684" s="1"/>
      <c r="O6684" s="1"/>
      <c r="P6684" s="57"/>
      <c r="Q6684" s="39" t="s">
        <v>54</v>
      </c>
      <c r="R6684" s="68"/>
    </row>
    <row r="6685" spans="1:18" ht="12.75" customHeight="1" x14ac:dyDescent="0.25">
      <c r="A6685" s="38" t="s">
        <v>1434</v>
      </c>
      <c r="B6685" s="42"/>
      <c r="C6685" s="42"/>
      <c r="D6685" s="38"/>
      <c r="E6685" s="82" t="s">
        <v>1435</v>
      </c>
      <c r="F6685" s="38"/>
      <c r="G6685" s="40" t="s">
        <v>5432</v>
      </c>
      <c r="H6685" s="3">
        <v>36</v>
      </c>
      <c r="I6685" s="3"/>
      <c r="J6685" s="3"/>
      <c r="K6685" s="3">
        <f t="shared" si="107"/>
        <v>36</v>
      </c>
      <c r="L6685" s="41">
        <v>44440</v>
      </c>
      <c r="M6685" s="39"/>
      <c r="N6685" s="42"/>
      <c r="O6685" s="42"/>
      <c r="P6685" s="60"/>
      <c r="Q6685" s="42" t="s">
        <v>243</v>
      </c>
      <c r="R6685" s="68"/>
    </row>
    <row r="6686" spans="1:18" ht="12.75" customHeight="1" x14ac:dyDescent="0.2">
      <c r="A6686" s="38" t="s">
        <v>63</v>
      </c>
      <c r="B6686" s="1"/>
      <c r="C6686" s="1"/>
      <c r="D6686" s="51"/>
      <c r="E6686" s="149" t="s">
        <v>64</v>
      </c>
      <c r="F6686" s="53"/>
      <c r="G6686" s="54" t="s">
        <v>12684</v>
      </c>
      <c r="H6686" s="35">
        <v>35.83</v>
      </c>
      <c r="I6686" s="1"/>
      <c r="J6686" s="1"/>
      <c r="K6686" s="3">
        <f t="shared" si="107"/>
        <v>35.83</v>
      </c>
      <c r="L6686" s="41">
        <v>44678</v>
      </c>
      <c r="M6686" s="56"/>
      <c r="N6686" s="1"/>
      <c r="O6686" s="1"/>
      <c r="P6686" s="57"/>
      <c r="Q6686" s="39" t="s">
        <v>54</v>
      </c>
      <c r="R6686" s="68"/>
    </row>
    <row r="6687" spans="1:18" ht="12.75" customHeight="1" x14ac:dyDescent="0.25">
      <c r="A6687" s="38" t="s">
        <v>1434</v>
      </c>
      <c r="B6687" s="42"/>
      <c r="C6687" s="42"/>
      <c r="D6687" s="38"/>
      <c r="E6687" s="82" t="s">
        <v>1435</v>
      </c>
      <c r="F6687" s="38"/>
      <c r="G6687" s="40" t="s">
        <v>5432</v>
      </c>
      <c r="H6687" s="3">
        <v>35.4</v>
      </c>
      <c r="I6687" s="3"/>
      <c r="J6687" s="3"/>
      <c r="K6687" s="3">
        <f t="shared" si="107"/>
        <v>35.4</v>
      </c>
      <c r="L6687" s="41">
        <v>44440</v>
      </c>
      <c r="M6687" s="39"/>
      <c r="N6687" s="42"/>
      <c r="O6687" s="42"/>
      <c r="P6687" s="60"/>
      <c r="Q6687" s="42" t="s">
        <v>243</v>
      </c>
      <c r="R6687" s="68"/>
    </row>
    <row r="6688" spans="1:18" ht="12.75" customHeight="1" x14ac:dyDescent="0.2">
      <c r="A6688" s="38" t="s">
        <v>63</v>
      </c>
      <c r="B6688" s="1"/>
      <c r="C6688" s="1"/>
      <c r="D6688" s="51"/>
      <c r="E6688" s="149" t="s">
        <v>64</v>
      </c>
      <c r="F6688" s="53"/>
      <c r="G6688" s="54" t="s">
        <v>644</v>
      </c>
      <c r="H6688" s="35">
        <v>35.18</v>
      </c>
      <c r="I6688" s="1"/>
      <c r="J6688" s="1"/>
      <c r="K6688" s="3">
        <f t="shared" si="107"/>
        <v>35.18</v>
      </c>
      <c r="L6688" s="41">
        <v>44251</v>
      </c>
      <c r="M6688" s="56"/>
      <c r="N6688" s="1"/>
      <c r="O6688" s="1"/>
      <c r="P6688" s="57"/>
      <c r="Q6688" s="39" t="s">
        <v>54</v>
      </c>
      <c r="R6688" s="68"/>
    </row>
    <row r="6689" spans="1:18" ht="12.75" customHeight="1" x14ac:dyDescent="0.2">
      <c r="A6689" s="38" t="s">
        <v>63</v>
      </c>
      <c r="B6689" s="1"/>
      <c r="C6689" s="1"/>
      <c r="D6689" s="51"/>
      <c r="E6689" s="149" t="s">
        <v>64</v>
      </c>
      <c r="F6689" s="53"/>
      <c r="G6689" s="54" t="s">
        <v>993</v>
      </c>
      <c r="H6689" s="35">
        <v>32.119999999999997</v>
      </c>
      <c r="I6689" s="1"/>
      <c r="J6689" s="1"/>
      <c r="K6689" s="3">
        <f t="shared" si="107"/>
        <v>32.119999999999997</v>
      </c>
      <c r="L6689" s="41">
        <v>44272</v>
      </c>
      <c r="M6689" s="56"/>
      <c r="N6689" s="1"/>
      <c r="O6689" s="1"/>
      <c r="P6689" s="57"/>
      <c r="Q6689" s="39" t="s">
        <v>54</v>
      </c>
      <c r="R6689" s="68"/>
    </row>
    <row r="6690" spans="1:18" ht="12.75" customHeight="1" x14ac:dyDescent="0.2">
      <c r="A6690" s="38" t="s">
        <v>63</v>
      </c>
      <c r="B6690" s="1"/>
      <c r="C6690" s="1"/>
      <c r="D6690" s="51"/>
      <c r="E6690" s="149" t="s">
        <v>64</v>
      </c>
      <c r="F6690" s="53"/>
      <c r="G6690" s="54" t="s">
        <v>9832</v>
      </c>
      <c r="H6690" s="35">
        <v>31.61</v>
      </c>
      <c r="I6690" s="1"/>
      <c r="J6690" s="1"/>
      <c r="K6690" s="3">
        <f t="shared" si="107"/>
        <v>31.61</v>
      </c>
      <c r="L6690" s="41">
        <v>44568</v>
      </c>
      <c r="M6690" s="56"/>
      <c r="N6690" s="1"/>
      <c r="O6690" s="1"/>
      <c r="P6690" s="57"/>
      <c r="Q6690" s="39" t="s">
        <v>54</v>
      </c>
      <c r="R6690" s="68"/>
    </row>
    <row r="6691" spans="1:18" ht="12.75" customHeight="1" x14ac:dyDescent="0.2">
      <c r="A6691" s="38" t="s">
        <v>63</v>
      </c>
      <c r="B6691" s="1"/>
      <c r="C6691" s="1"/>
      <c r="D6691" s="51"/>
      <c r="E6691" s="149" t="s">
        <v>64</v>
      </c>
      <c r="F6691" s="53"/>
      <c r="G6691" s="54" t="s">
        <v>2535</v>
      </c>
      <c r="H6691" s="35">
        <v>30.07</v>
      </c>
      <c r="I6691" s="1"/>
      <c r="J6691" s="1"/>
      <c r="K6691" s="3">
        <f t="shared" si="107"/>
        <v>30.07</v>
      </c>
      <c r="L6691" s="41">
        <v>44357</v>
      </c>
      <c r="M6691" s="56"/>
      <c r="N6691" s="1"/>
      <c r="O6691" s="1"/>
      <c r="P6691" s="57"/>
      <c r="Q6691" s="39" t="s">
        <v>54</v>
      </c>
      <c r="R6691" s="68"/>
    </row>
    <row r="6692" spans="1:18" ht="12.75" customHeight="1" x14ac:dyDescent="0.2">
      <c r="A6692" s="38" t="s">
        <v>63</v>
      </c>
      <c r="B6692" s="1"/>
      <c r="C6692" s="1"/>
      <c r="D6692" s="51"/>
      <c r="E6692" s="149" t="s">
        <v>64</v>
      </c>
      <c r="F6692" s="53"/>
      <c r="G6692" s="54" t="s">
        <v>2535</v>
      </c>
      <c r="H6692" s="35">
        <v>30</v>
      </c>
      <c r="I6692" s="1"/>
      <c r="J6692" s="1"/>
      <c r="K6692" s="3">
        <f t="shared" si="107"/>
        <v>30</v>
      </c>
      <c r="L6692" s="41">
        <v>44357</v>
      </c>
      <c r="M6692" s="56"/>
      <c r="N6692" s="1"/>
      <c r="O6692" s="1"/>
      <c r="P6692" s="57"/>
      <c r="Q6692" s="39" t="s">
        <v>54</v>
      </c>
      <c r="R6692" s="68"/>
    </row>
    <row r="6693" spans="1:18" ht="12.75" customHeight="1" x14ac:dyDescent="0.2">
      <c r="A6693" s="38" t="s">
        <v>63</v>
      </c>
      <c r="B6693" s="1"/>
      <c r="C6693" s="1"/>
      <c r="D6693" s="51"/>
      <c r="E6693" s="149" t="s">
        <v>64</v>
      </c>
      <c r="F6693" s="53"/>
      <c r="G6693" s="54" t="s">
        <v>993</v>
      </c>
      <c r="H6693" s="35">
        <v>29.25</v>
      </c>
      <c r="I6693" s="1"/>
      <c r="J6693" s="1"/>
      <c r="K6693" s="3">
        <f t="shared" si="107"/>
        <v>29.25</v>
      </c>
      <c r="L6693" s="41">
        <v>44272</v>
      </c>
      <c r="M6693" s="56"/>
      <c r="N6693" s="1"/>
      <c r="O6693" s="1"/>
      <c r="P6693" s="57"/>
      <c r="Q6693" s="39" t="s">
        <v>54</v>
      </c>
      <c r="R6693" s="68"/>
    </row>
    <row r="6694" spans="1:18" ht="12.75" customHeight="1" x14ac:dyDescent="0.2">
      <c r="A6694" s="38" t="s">
        <v>63</v>
      </c>
      <c r="B6694" s="1"/>
      <c r="C6694" s="1"/>
      <c r="D6694" s="51"/>
      <c r="E6694" s="149" t="s">
        <v>64</v>
      </c>
      <c r="F6694" s="53"/>
      <c r="G6694" s="54" t="s">
        <v>7406</v>
      </c>
      <c r="H6694" s="35">
        <v>28</v>
      </c>
      <c r="I6694" s="1"/>
      <c r="J6694" s="1"/>
      <c r="K6694" s="3">
        <f t="shared" si="107"/>
        <v>28</v>
      </c>
      <c r="L6694" s="41">
        <v>44495</v>
      </c>
      <c r="M6694" s="56"/>
      <c r="N6694" s="1"/>
      <c r="O6694" s="1"/>
      <c r="P6694" s="57"/>
      <c r="Q6694" s="39" t="s">
        <v>54</v>
      </c>
      <c r="R6694" s="68"/>
    </row>
    <row r="6695" spans="1:18" ht="12.75" customHeight="1" x14ac:dyDescent="0.2">
      <c r="A6695" s="38" t="s">
        <v>63</v>
      </c>
      <c r="B6695" s="1"/>
      <c r="C6695" s="1"/>
      <c r="D6695" s="51"/>
      <c r="E6695" s="149" t="s">
        <v>64</v>
      </c>
      <c r="F6695" s="53"/>
      <c r="G6695" s="54" t="s">
        <v>13903</v>
      </c>
      <c r="H6695" s="35">
        <v>27.82</v>
      </c>
      <c r="I6695" s="1"/>
      <c r="J6695" s="1"/>
      <c r="K6695" s="3">
        <f t="shared" si="107"/>
        <v>27.82</v>
      </c>
      <c r="L6695" s="41">
        <v>44732</v>
      </c>
      <c r="M6695" s="56"/>
      <c r="N6695" s="1"/>
      <c r="O6695" s="1"/>
      <c r="P6695" s="57"/>
      <c r="Q6695" s="39" t="s">
        <v>54</v>
      </c>
      <c r="R6695" s="68"/>
    </row>
    <row r="6696" spans="1:18" ht="12.75" customHeight="1" x14ac:dyDescent="0.2">
      <c r="A6696" s="38" t="s">
        <v>63</v>
      </c>
      <c r="B6696" s="1"/>
      <c r="C6696" s="1"/>
      <c r="D6696" s="51"/>
      <c r="E6696" s="149" t="s">
        <v>64</v>
      </c>
      <c r="F6696" s="53"/>
      <c r="G6696" s="54" t="s">
        <v>15100</v>
      </c>
      <c r="H6696" s="35">
        <v>25.73</v>
      </c>
      <c r="I6696" s="1"/>
      <c r="J6696" s="1"/>
      <c r="K6696" s="3">
        <f t="shared" si="107"/>
        <v>25.73</v>
      </c>
      <c r="L6696" s="41">
        <v>44800</v>
      </c>
      <c r="M6696" s="56"/>
      <c r="N6696" s="1"/>
      <c r="O6696" s="1"/>
      <c r="P6696" s="57"/>
      <c r="Q6696" s="39" t="s">
        <v>54</v>
      </c>
      <c r="R6696" s="68"/>
    </row>
    <row r="6697" spans="1:18" ht="12.75" customHeight="1" x14ac:dyDescent="0.2">
      <c r="A6697" s="38" t="s">
        <v>63</v>
      </c>
      <c r="B6697" s="1"/>
      <c r="C6697" s="1"/>
      <c r="D6697" s="51"/>
      <c r="E6697" s="149" t="s">
        <v>64</v>
      </c>
      <c r="F6697" s="53"/>
      <c r="G6697" s="54" t="s">
        <v>113</v>
      </c>
      <c r="H6697" s="35">
        <v>25.34</v>
      </c>
      <c r="I6697" s="1"/>
      <c r="J6697" s="1"/>
      <c r="K6697" s="3">
        <f t="shared" si="107"/>
        <v>25.34</v>
      </c>
      <c r="L6697" s="41">
        <v>44167</v>
      </c>
      <c r="M6697" s="56"/>
      <c r="N6697" s="1"/>
      <c r="O6697" s="1"/>
      <c r="P6697" s="57"/>
      <c r="Q6697" s="39" t="s">
        <v>54</v>
      </c>
      <c r="R6697" s="68"/>
    </row>
    <row r="6698" spans="1:18" ht="12.75" customHeight="1" x14ac:dyDescent="0.2">
      <c r="A6698" s="38" t="s">
        <v>63</v>
      </c>
      <c r="B6698" s="1"/>
      <c r="C6698" s="1"/>
      <c r="D6698" s="51"/>
      <c r="E6698" s="149" t="s">
        <v>64</v>
      </c>
      <c r="F6698" s="53"/>
      <c r="G6698" s="54" t="s">
        <v>15100</v>
      </c>
      <c r="H6698" s="35">
        <v>25.3</v>
      </c>
      <c r="I6698" s="1"/>
      <c r="J6698" s="1"/>
      <c r="K6698" s="3">
        <f t="shared" si="107"/>
        <v>25.3</v>
      </c>
      <c r="L6698" s="41">
        <v>44800</v>
      </c>
      <c r="M6698" s="56"/>
      <c r="N6698" s="1"/>
      <c r="O6698" s="1"/>
      <c r="P6698" s="57"/>
      <c r="Q6698" s="39" t="s">
        <v>54</v>
      </c>
      <c r="R6698" s="68"/>
    </row>
    <row r="6699" spans="1:18" ht="12.75" customHeight="1" x14ac:dyDescent="0.2">
      <c r="A6699" s="38" t="s">
        <v>63</v>
      </c>
      <c r="B6699" s="1"/>
      <c r="C6699" s="1"/>
      <c r="D6699" s="51"/>
      <c r="E6699" s="149" t="s">
        <v>64</v>
      </c>
      <c r="F6699" s="53"/>
      <c r="G6699" s="54" t="s">
        <v>367</v>
      </c>
      <c r="H6699" s="35">
        <v>20.75</v>
      </c>
      <c r="I6699" s="1"/>
      <c r="J6699" s="1"/>
      <c r="K6699" s="3">
        <f t="shared" si="107"/>
        <v>20.75</v>
      </c>
      <c r="L6699" s="41">
        <v>44201</v>
      </c>
      <c r="M6699" s="56"/>
      <c r="N6699" s="1"/>
      <c r="O6699" s="1"/>
      <c r="P6699" s="57"/>
      <c r="Q6699" s="39" t="s">
        <v>54</v>
      </c>
      <c r="R6699" s="68"/>
    </row>
    <row r="6700" spans="1:18" ht="12.75" customHeight="1" x14ac:dyDescent="0.2">
      <c r="A6700" s="38" t="s">
        <v>63</v>
      </c>
      <c r="B6700" s="1"/>
      <c r="C6700" s="1"/>
      <c r="D6700" s="51"/>
      <c r="E6700" s="149" t="s">
        <v>64</v>
      </c>
      <c r="F6700" s="53"/>
      <c r="G6700" s="54" t="s">
        <v>367</v>
      </c>
      <c r="H6700" s="35">
        <v>19.52</v>
      </c>
      <c r="I6700" s="1"/>
      <c r="J6700" s="1"/>
      <c r="K6700" s="3">
        <f t="shared" si="107"/>
        <v>19.52</v>
      </c>
      <c r="L6700" s="41">
        <v>44201</v>
      </c>
      <c r="M6700" s="56"/>
      <c r="N6700" s="1"/>
      <c r="O6700" s="1"/>
      <c r="P6700" s="57"/>
      <c r="Q6700" s="39" t="s">
        <v>54</v>
      </c>
      <c r="R6700" s="68"/>
    </row>
    <row r="6701" spans="1:18" ht="12.75" customHeight="1" x14ac:dyDescent="0.2">
      <c r="A6701" s="38" t="s">
        <v>63</v>
      </c>
      <c r="B6701" s="1"/>
      <c r="C6701" s="1"/>
      <c r="D6701" s="51"/>
      <c r="E6701" s="149" t="s">
        <v>64</v>
      </c>
      <c r="F6701" s="53"/>
      <c r="G6701" s="54" t="s">
        <v>12684</v>
      </c>
      <c r="H6701" s="35">
        <v>18.34</v>
      </c>
      <c r="I6701" s="1"/>
      <c r="J6701" s="1"/>
      <c r="K6701" s="3">
        <f t="shared" si="107"/>
        <v>18.34</v>
      </c>
      <c r="L6701" s="41">
        <v>44678</v>
      </c>
      <c r="M6701" s="56"/>
      <c r="N6701" s="1"/>
      <c r="O6701" s="1"/>
      <c r="P6701" s="57"/>
      <c r="Q6701" s="39" t="s">
        <v>54</v>
      </c>
      <c r="R6701" s="68"/>
    </row>
    <row r="6702" spans="1:18" ht="12.75" customHeight="1" x14ac:dyDescent="0.2">
      <c r="A6702" s="38" t="s">
        <v>63</v>
      </c>
      <c r="B6702" s="1"/>
      <c r="C6702" s="1"/>
      <c r="D6702" s="51"/>
      <c r="E6702" s="149" t="s">
        <v>64</v>
      </c>
      <c r="F6702" s="53"/>
      <c r="G6702" s="54" t="s">
        <v>1946</v>
      </c>
      <c r="H6702" s="35">
        <v>13.48</v>
      </c>
      <c r="I6702" s="1"/>
      <c r="J6702" s="1"/>
      <c r="K6702" s="3">
        <f t="shared" si="107"/>
        <v>13.48</v>
      </c>
      <c r="L6702" s="41">
        <v>44335</v>
      </c>
      <c r="M6702" s="56"/>
      <c r="N6702" s="1"/>
      <c r="O6702" s="1"/>
      <c r="P6702" s="57"/>
      <c r="Q6702" s="39" t="s">
        <v>54</v>
      </c>
      <c r="R6702" s="68"/>
    </row>
    <row r="6703" spans="1:18" ht="12.75" customHeight="1" x14ac:dyDescent="0.2">
      <c r="A6703" s="38" t="s">
        <v>63</v>
      </c>
      <c r="B6703" s="1"/>
      <c r="C6703" s="1"/>
      <c r="D6703" s="51"/>
      <c r="E6703" s="149" t="s">
        <v>64</v>
      </c>
      <c r="F6703" s="53"/>
      <c r="G6703" s="54" t="s">
        <v>208</v>
      </c>
      <c r="H6703" s="35">
        <v>13.44</v>
      </c>
      <c r="I6703" s="1"/>
      <c r="J6703" s="1"/>
      <c r="K6703" s="3">
        <f t="shared" si="107"/>
        <v>13.44</v>
      </c>
      <c r="L6703" s="41">
        <v>44193</v>
      </c>
      <c r="M6703" s="56"/>
      <c r="N6703" s="1"/>
      <c r="O6703" s="1"/>
      <c r="P6703" s="57"/>
      <c r="Q6703" s="39" t="s">
        <v>54</v>
      </c>
      <c r="R6703" s="68"/>
    </row>
    <row r="6704" spans="1:18" ht="12.75" customHeight="1" x14ac:dyDescent="0.2">
      <c r="A6704" s="38" t="s">
        <v>63</v>
      </c>
      <c r="B6704" s="1"/>
      <c r="C6704" s="1"/>
      <c r="D6704" s="51"/>
      <c r="E6704" s="149" t="s">
        <v>64</v>
      </c>
      <c r="F6704" s="53"/>
      <c r="G6704" s="54" t="s">
        <v>1683</v>
      </c>
      <c r="H6704" s="35">
        <v>12.3</v>
      </c>
      <c r="I6704" s="1"/>
      <c r="J6704" s="1"/>
      <c r="K6704" s="3">
        <f t="shared" si="107"/>
        <v>12.3</v>
      </c>
      <c r="L6704" s="41">
        <v>44303</v>
      </c>
      <c r="M6704" s="56"/>
      <c r="N6704" s="1"/>
      <c r="O6704" s="1"/>
      <c r="P6704" s="57"/>
      <c r="Q6704" s="39" t="s">
        <v>54</v>
      </c>
      <c r="R6704" s="68"/>
    </row>
    <row r="6705" spans="1:18" ht="12.75" customHeight="1" x14ac:dyDescent="0.2">
      <c r="A6705" s="38" t="s">
        <v>63</v>
      </c>
      <c r="B6705" s="1"/>
      <c r="C6705" s="1"/>
      <c r="D6705" s="51"/>
      <c r="E6705" s="149" t="s">
        <v>64</v>
      </c>
      <c r="F6705" s="53"/>
      <c r="G6705" s="54" t="s">
        <v>993</v>
      </c>
      <c r="H6705" s="35">
        <v>11.73</v>
      </c>
      <c r="I6705" s="1"/>
      <c r="J6705" s="1"/>
      <c r="K6705" s="3">
        <f t="shared" si="107"/>
        <v>11.73</v>
      </c>
      <c r="L6705" s="41">
        <v>44272</v>
      </c>
      <c r="M6705" s="56"/>
      <c r="N6705" s="1"/>
      <c r="O6705" s="1"/>
      <c r="P6705" s="57"/>
      <c r="Q6705" s="39" t="s">
        <v>54</v>
      </c>
      <c r="R6705" s="68"/>
    </row>
    <row r="6706" spans="1:18" ht="12.75" customHeight="1" x14ac:dyDescent="0.25">
      <c r="A6706" s="38" t="s">
        <v>1434</v>
      </c>
      <c r="B6706" s="42"/>
      <c r="C6706" s="42"/>
      <c r="D6706" s="38"/>
      <c r="E6706" s="82" t="s">
        <v>1435</v>
      </c>
      <c r="F6706" s="38"/>
      <c r="G6706" s="40" t="s">
        <v>5432</v>
      </c>
      <c r="H6706" s="3">
        <v>11.73</v>
      </c>
      <c r="I6706" s="3"/>
      <c r="J6706" s="3"/>
      <c r="K6706" s="3">
        <f t="shared" si="107"/>
        <v>11.73</v>
      </c>
      <c r="L6706" s="41">
        <v>44440</v>
      </c>
      <c r="M6706" s="39"/>
      <c r="N6706" s="42"/>
      <c r="O6706" s="42"/>
      <c r="P6706" s="60"/>
      <c r="Q6706" s="42" t="s">
        <v>243</v>
      </c>
      <c r="R6706" s="68"/>
    </row>
    <row r="6707" spans="1:18" ht="12.75" customHeight="1" x14ac:dyDescent="0.2">
      <c r="A6707" s="38" t="s">
        <v>63</v>
      </c>
      <c r="B6707" s="1"/>
      <c r="C6707" s="1"/>
      <c r="D6707" s="51"/>
      <c r="E6707" s="149" t="s">
        <v>64</v>
      </c>
      <c r="F6707" s="53"/>
      <c r="G6707" s="54" t="s">
        <v>112</v>
      </c>
      <c r="H6707" s="35">
        <v>9.3000000000000007</v>
      </c>
      <c r="I6707" s="1"/>
      <c r="J6707" s="1"/>
      <c r="K6707" s="3">
        <f t="shared" si="107"/>
        <v>9.3000000000000007</v>
      </c>
      <c r="L6707" s="41">
        <v>44167</v>
      </c>
      <c r="M6707" s="56"/>
      <c r="N6707" s="1"/>
      <c r="O6707" s="1"/>
      <c r="P6707" s="57"/>
      <c r="Q6707" s="39" t="s">
        <v>54</v>
      </c>
      <c r="R6707" s="68"/>
    </row>
    <row r="6708" spans="1:18" ht="12.75" customHeight="1" x14ac:dyDescent="0.2">
      <c r="A6708" s="38" t="s">
        <v>63</v>
      </c>
      <c r="B6708" s="1"/>
      <c r="C6708" s="1"/>
      <c r="D6708" s="51"/>
      <c r="E6708" s="149" t="s">
        <v>64</v>
      </c>
      <c r="F6708" s="53"/>
      <c r="G6708" s="54" t="s">
        <v>2535</v>
      </c>
      <c r="H6708" s="35">
        <v>7.45</v>
      </c>
      <c r="I6708" s="1"/>
      <c r="J6708" s="1"/>
      <c r="K6708" s="3">
        <f t="shared" si="107"/>
        <v>7.45</v>
      </c>
      <c r="L6708" s="41">
        <v>44357</v>
      </c>
      <c r="M6708" s="56"/>
      <c r="N6708" s="1"/>
      <c r="O6708" s="1"/>
      <c r="P6708" s="57"/>
      <c r="Q6708" s="39" t="s">
        <v>54</v>
      </c>
      <c r="R6708" s="68"/>
    </row>
    <row r="6709" spans="1:18" ht="12.75" customHeight="1" x14ac:dyDescent="0.2">
      <c r="A6709" s="38" t="s">
        <v>63</v>
      </c>
      <c r="B6709" s="1"/>
      <c r="C6709" s="1"/>
      <c r="D6709" s="51"/>
      <c r="E6709" s="149" t="s">
        <v>64</v>
      </c>
      <c r="F6709" s="53"/>
      <c r="G6709" s="54" t="s">
        <v>993</v>
      </c>
      <c r="H6709" s="35">
        <v>6.54</v>
      </c>
      <c r="I6709" s="1"/>
      <c r="J6709" s="1"/>
      <c r="K6709" s="3">
        <f t="shared" si="107"/>
        <v>6.54</v>
      </c>
      <c r="L6709" s="41">
        <v>44272</v>
      </c>
      <c r="M6709" s="56"/>
      <c r="N6709" s="1"/>
      <c r="O6709" s="1"/>
      <c r="P6709" s="57"/>
      <c r="Q6709" s="39" t="s">
        <v>54</v>
      </c>
      <c r="R6709" s="68"/>
    </row>
    <row r="6710" spans="1:18" ht="12.75" customHeight="1" x14ac:dyDescent="0.2">
      <c r="A6710" s="38" t="s">
        <v>63</v>
      </c>
      <c r="B6710" s="1"/>
      <c r="C6710" s="1"/>
      <c r="D6710" s="51"/>
      <c r="E6710" s="149" t="s">
        <v>64</v>
      </c>
      <c r="F6710" s="53"/>
      <c r="G6710" s="54" t="s">
        <v>6510</v>
      </c>
      <c r="H6710" s="35">
        <v>6</v>
      </c>
      <c r="I6710" s="1"/>
      <c r="J6710" s="1"/>
      <c r="K6710" s="3">
        <f t="shared" si="107"/>
        <v>6</v>
      </c>
      <c r="L6710" s="41">
        <v>44464</v>
      </c>
      <c r="M6710" s="56"/>
      <c r="N6710" s="1"/>
      <c r="O6710" s="1"/>
      <c r="P6710" s="57"/>
      <c r="Q6710" s="39" t="s">
        <v>54</v>
      </c>
      <c r="R6710" s="68"/>
    </row>
    <row r="6711" spans="1:18" ht="12.75" customHeight="1" x14ac:dyDescent="0.2">
      <c r="A6711" s="38" t="s">
        <v>63</v>
      </c>
      <c r="B6711" s="1"/>
      <c r="C6711" s="1"/>
      <c r="D6711" s="51"/>
      <c r="E6711" s="149" t="s">
        <v>64</v>
      </c>
      <c r="F6711" s="53"/>
      <c r="G6711" s="54" t="s">
        <v>2535</v>
      </c>
      <c r="H6711" s="35">
        <v>5.9</v>
      </c>
      <c r="I6711" s="1"/>
      <c r="J6711" s="1"/>
      <c r="K6711" s="3">
        <f t="shared" si="107"/>
        <v>5.9</v>
      </c>
      <c r="L6711" s="41">
        <v>44357</v>
      </c>
      <c r="M6711" s="56"/>
      <c r="N6711" s="1"/>
      <c r="O6711" s="1"/>
      <c r="P6711" s="57"/>
      <c r="Q6711" s="39" t="s">
        <v>54</v>
      </c>
      <c r="R6711" s="68"/>
    </row>
    <row r="6712" spans="1:18" ht="12.75" customHeight="1" x14ac:dyDescent="0.25">
      <c r="A6712" s="38" t="s">
        <v>1434</v>
      </c>
      <c r="B6712" s="42"/>
      <c r="C6712" s="42"/>
      <c r="D6712" s="38"/>
      <c r="E6712" s="82" t="s">
        <v>1435</v>
      </c>
      <c r="F6712" s="38"/>
      <c r="G6712" s="40" t="s">
        <v>7390</v>
      </c>
      <c r="H6712" s="3">
        <v>2.93</v>
      </c>
      <c r="I6712" s="3"/>
      <c r="J6712" s="3"/>
      <c r="K6712" s="3">
        <f t="shared" si="107"/>
        <v>2.93</v>
      </c>
      <c r="L6712" s="41">
        <v>44494</v>
      </c>
      <c r="M6712" s="39"/>
      <c r="N6712" s="42"/>
      <c r="O6712" s="42"/>
      <c r="P6712" s="60"/>
      <c r="Q6712" s="42" t="s">
        <v>243</v>
      </c>
      <c r="R6712" s="68"/>
    </row>
    <row r="6713" spans="1:18" ht="12.75" customHeight="1" x14ac:dyDescent="0.2">
      <c r="A6713" s="38" t="s">
        <v>11553</v>
      </c>
      <c r="B6713" s="42" t="s">
        <v>11548</v>
      </c>
      <c r="C6713" s="42" t="s">
        <v>11549</v>
      </c>
      <c r="D6713" s="38">
        <v>132298</v>
      </c>
      <c r="E6713" s="42" t="s">
        <v>11550</v>
      </c>
      <c r="F6713" s="38">
        <v>8263000128</v>
      </c>
      <c r="G6713" s="40" t="s">
        <v>11551</v>
      </c>
      <c r="H6713" s="3">
        <v>1</v>
      </c>
      <c r="I6713" s="3"/>
      <c r="J6713" s="3">
        <v>0</v>
      </c>
      <c r="K6713" s="3">
        <f t="shared" si="107"/>
        <v>1</v>
      </c>
      <c r="L6713" s="41">
        <v>44599.729166666664</v>
      </c>
      <c r="M6713" s="39">
        <v>6870417493</v>
      </c>
      <c r="N6713" s="42" t="s">
        <v>315</v>
      </c>
      <c r="O6713" s="42" t="s">
        <v>11552</v>
      </c>
      <c r="P6713" s="60">
        <v>44632</v>
      </c>
      <c r="Q6713" s="42" t="s">
        <v>243</v>
      </c>
      <c r="R6713" s="68"/>
    </row>
    <row r="6714" spans="1:18" ht="12.75" customHeight="1" x14ac:dyDescent="0.25">
      <c r="A6714" s="38" t="s">
        <v>20662</v>
      </c>
      <c r="B6714" s="39" t="s">
        <v>20657</v>
      </c>
      <c r="C6714" s="39"/>
      <c r="D6714" s="38">
        <v>802047</v>
      </c>
      <c r="E6714" s="138" t="s">
        <v>12073</v>
      </c>
      <c r="F6714" s="38">
        <v>8262000074</v>
      </c>
      <c r="G6714" s="40">
        <v>7299875</v>
      </c>
      <c r="H6714" s="2">
        <v>1</v>
      </c>
      <c r="I6714" s="2"/>
      <c r="J6714" s="2">
        <v>284085</v>
      </c>
      <c r="K6714" s="3">
        <f t="shared" si="107"/>
        <v>284086</v>
      </c>
      <c r="L6714" s="41">
        <v>45149</v>
      </c>
      <c r="M6714" s="39"/>
      <c r="N6714" s="39" t="s">
        <v>18453</v>
      </c>
      <c r="O6714" s="40"/>
      <c r="P6714" s="41"/>
      <c r="Q6714" s="62" t="s">
        <v>21</v>
      </c>
      <c r="R6714" s="68"/>
    </row>
    <row r="6715" spans="1:18" ht="12.75" hidden="1" customHeight="1" x14ac:dyDescent="0.25">
      <c r="A6715" s="38" t="s">
        <v>4635</v>
      </c>
      <c r="B6715" s="42" t="s">
        <v>4636</v>
      </c>
      <c r="C6715" s="42" t="s">
        <v>4637</v>
      </c>
      <c r="D6715" s="38">
        <v>407261</v>
      </c>
      <c r="E6715" s="139" t="s">
        <v>58</v>
      </c>
      <c r="F6715" s="38">
        <v>8266012048</v>
      </c>
      <c r="G6715" s="40">
        <v>9854021633</v>
      </c>
      <c r="H6715" s="3">
        <v>0</v>
      </c>
      <c r="I6715" s="3"/>
      <c r="J6715" s="3">
        <v>0</v>
      </c>
      <c r="K6715" s="3">
        <f t="shared" si="107"/>
        <v>0</v>
      </c>
      <c r="L6715" s="41">
        <v>44407.729166666664</v>
      </c>
      <c r="M6715" s="39">
        <v>6870152362</v>
      </c>
      <c r="N6715" s="42" t="s">
        <v>315</v>
      </c>
      <c r="O6715" s="42"/>
      <c r="P6715" s="60"/>
      <c r="Q6715" s="42" t="s">
        <v>243</v>
      </c>
      <c r="R6715" s="68" t="s">
        <v>506</v>
      </c>
    </row>
    <row r="6716" spans="1:18" ht="12.75" customHeight="1" x14ac:dyDescent="0.2">
      <c r="A6716" s="38" t="s">
        <v>21812</v>
      </c>
      <c r="B6716" s="39" t="s">
        <v>16117</v>
      </c>
      <c r="C6716" s="39" t="s">
        <v>16118</v>
      </c>
      <c r="D6716" s="38">
        <v>919962</v>
      </c>
      <c r="E6716" s="39" t="s">
        <v>6950</v>
      </c>
      <c r="F6716" s="38">
        <v>8263000121</v>
      </c>
      <c r="G6716" s="40" t="s">
        <v>21813</v>
      </c>
      <c r="H6716" s="3"/>
      <c r="I6716" s="3"/>
      <c r="J6716" s="2">
        <v>-11.88</v>
      </c>
      <c r="K6716" s="3">
        <f t="shared" si="107"/>
        <v>-11.88</v>
      </c>
      <c r="L6716" s="41">
        <v>45327</v>
      </c>
      <c r="M6716" s="39">
        <v>26631474</v>
      </c>
      <c r="N6716" s="39" t="s">
        <v>3282</v>
      </c>
      <c r="O6716" s="40">
        <v>203045304636</v>
      </c>
      <c r="P6716" s="41">
        <v>44625</v>
      </c>
      <c r="Q6716" s="42" t="s">
        <v>2417</v>
      </c>
      <c r="R6716" s="68"/>
    </row>
    <row r="6717" spans="1:18" ht="12.75" customHeight="1" x14ac:dyDescent="0.2">
      <c r="A6717" s="38" t="s">
        <v>18725</v>
      </c>
      <c r="B6717" s="39" t="s">
        <v>16117</v>
      </c>
      <c r="C6717" s="39" t="s">
        <v>16118</v>
      </c>
      <c r="D6717" s="38">
        <v>919962</v>
      </c>
      <c r="E6717" s="39" t="s">
        <v>6950</v>
      </c>
      <c r="F6717" s="38">
        <v>8263000121</v>
      </c>
      <c r="G6717" s="40" t="s">
        <v>18726</v>
      </c>
      <c r="H6717" s="3"/>
      <c r="I6717" s="3"/>
      <c r="J6717" s="2">
        <v>-46.62</v>
      </c>
      <c r="K6717" s="3">
        <f t="shared" si="107"/>
        <v>-46.62</v>
      </c>
      <c r="L6717" s="41">
        <v>45030</v>
      </c>
      <c r="M6717" s="39">
        <v>26631474</v>
      </c>
      <c r="N6717" s="39" t="s">
        <v>3282</v>
      </c>
      <c r="O6717" s="40">
        <v>203045304636</v>
      </c>
      <c r="P6717" s="41">
        <v>44625</v>
      </c>
      <c r="Q6717" s="42" t="s">
        <v>2417</v>
      </c>
      <c r="R6717" s="68"/>
    </row>
    <row r="6718" spans="1:18" ht="12.75" customHeight="1" x14ac:dyDescent="0.2">
      <c r="A6718" s="38" t="s">
        <v>10947</v>
      </c>
      <c r="B6718" s="42"/>
      <c r="C6718" s="42"/>
      <c r="D6718" s="38">
        <v>408038</v>
      </c>
      <c r="E6718" s="39" t="s">
        <v>6647</v>
      </c>
      <c r="F6718" s="38">
        <v>8263000182</v>
      </c>
      <c r="G6718" s="40" t="s">
        <v>10948</v>
      </c>
      <c r="H6718" s="3"/>
      <c r="I6718" s="3"/>
      <c r="J6718" s="3">
        <v>-47.437200000000004</v>
      </c>
      <c r="K6718" s="3">
        <f t="shared" si="107"/>
        <v>-47.437200000000004</v>
      </c>
      <c r="L6718" s="41">
        <v>44613</v>
      </c>
      <c r="M6718" s="39"/>
      <c r="N6718" s="42" t="s">
        <v>315</v>
      </c>
      <c r="O6718" s="42"/>
      <c r="P6718" s="60"/>
      <c r="Q6718" s="42" t="s">
        <v>243</v>
      </c>
      <c r="R6718" s="68"/>
    </row>
    <row r="6719" spans="1:18" ht="12.75" customHeight="1" x14ac:dyDescent="0.2">
      <c r="A6719" s="38" t="s">
        <v>63</v>
      </c>
      <c r="B6719" s="1"/>
      <c r="C6719" s="1"/>
      <c r="D6719" s="51"/>
      <c r="E6719" s="52" t="s">
        <v>64</v>
      </c>
      <c r="F6719" s="53"/>
      <c r="G6719" s="54" t="s">
        <v>19695</v>
      </c>
      <c r="H6719" s="35"/>
      <c r="I6719" s="1"/>
      <c r="J6719" s="1"/>
      <c r="K6719" s="3">
        <f t="shared" si="107"/>
        <v>0</v>
      </c>
      <c r="L6719" s="41">
        <v>45110</v>
      </c>
      <c r="M6719" s="56"/>
      <c r="N6719" s="1"/>
      <c r="O6719" s="1"/>
      <c r="P6719" s="57"/>
      <c r="Q6719" s="39" t="s">
        <v>54</v>
      </c>
      <c r="R6719" s="68"/>
    </row>
    <row r="6720" spans="1:18" ht="12.75" customHeight="1" x14ac:dyDescent="0.2">
      <c r="A6720" s="38" t="s">
        <v>63</v>
      </c>
      <c r="B6720" s="1"/>
      <c r="C6720" s="1"/>
      <c r="D6720" s="51"/>
      <c r="E6720" s="52" t="s">
        <v>64</v>
      </c>
      <c r="F6720" s="53"/>
      <c r="G6720" s="54" t="s">
        <v>5262</v>
      </c>
      <c r="H6720" s="35"/>
      <c r="I6720" s="1"/>
      <c r="J6720" s="1"/>
      <c r="K6720" s="3">
        <f t="shared" si="107"/>
        <v>0</v>
      </c>
      <c r="L6720" s="41">
        <v>44433</v>
      </c>
      <c r="M6720" s="56"/>
      <c r="N6720" s="1"/>
      <c r="O6720" s="1"/>
      <c r="P6720" s="57"/>
      <c r="Q6720" s="39" t="s">
        <v>54</v>
      </c>
      <c r="R6720" s="68"/>
    </row>
    <row r="6721" spans="1:20" ht="12.75" customHeight="1" x14ac:dyDescent="0.2">
      <c r="A6721" s="38" t="s">
        <v>63</v>
      </c>
      <c r="B6721" s="1"/>
      <c r="C6721" s="1"/>
      <c r="D6721" s="51"/>
      <c r="E6721" s="52" t="s">
        <v>64</v>
      </c>
      <c r="F6721" s="53"/>
      <c r="G6721" s="54" t="s">
        <v>14512</v>
      </c>
      <c r="H6721" s="35"/>
      <c r="I6721" s="1"/>
      <c r="J6721" s="1"/>
      <c r="K6721" s="3">
        <f t="shared" si="107"/>
        <v>0</v>
      </c>
      <c r="L6721" s="41">
        <v>44763</v>
      </c>
      <c r="M6721" s="56"/>
      <c r="N6721" s="1"/>
      <c r="O6721" s="1"/>
      <c r="P6721" s="57"/>
      <c r="Q6721" s="39" t="s">
        <v>54</v>
      </c>
      <c r="R6721" s="68"/>
    </row>
    <row r="6722" spans="1:20" ht="12.75" customHeight="1" x14ac:dyDescent="0.2">
      <c r="A6722" s="38" t="s">
        <v>63</v>
      </c>
      <c r="B6722" s="1"/>
      <c r="C6722" s="1"/>
      <c r="D6722" s="51"/>
      <c r="E6722" s="52" t="s">
        <v>64</v>
      </c>
      <c r="F6722" s="53"/>
      <c r="G6722" s="54" t="s">
        <v>4059</v>
      </c>
      <c r="H6722" s="35"/>
      <c r="I6722" s="1"/>
      <c r="J6722" s="1"/>
      <c r="K6722" s="3">
        <f t="shared" si="107"/>
        <v>0</v>
      </c>
      <c r="L6722" s="41">
        <v>44403</v>
      </c>
      <c r="M6722" s="56"/>
      <c r="N6722" s="1"/>
      <c r="O6722" s="1"/>
      <c r="P6722" s="57"/>
      <c r="Q6722" s="39" t="s">
        <v>54</v>
      </c>
      <c r="R6722" s="68"/>
    </row>
    <row r="6723" spans="1:20" ht="12.75" customHeight="1" x14ac:dyDescent="0.2">
      <c r="A6723" s="38" t="s">
        <v>308</v>
      </c>
      <c r="B6723" s="39" t="s">
        <v>305</v>
      </c>
      <c r="C6723" s="39" t="s">
        <v>306</v>
      </c>
      <c r="D6723" s="58">
        <v>503899</v>
      </c>
      <c r="E6723" s="39" t="s">
        <v>293</v>
      </c>
      <c r="F6723" s="38">
        <v>8263000063</v>
      </c>
      <c r="G6723" s="40">
        <v>20</v>
      </c>
      <c r="H6723" s="2"/>
      <c r="I6723" s="2"/>
      <c r="J6723" s="2">
        <v>-140.45399999999998</v>
      </c>
      <c r="K6723" s="3">
        <f t="shared" si="107"/>
        <v>-140.45399999999998</v>
      </c>
      <c r="L6723" s="41">
        <v>44167.729166666664</v>
      </c>
      <c r="M6723" s="39">
        <v>6870238663</v>
      </c>
      <c r="N6723" s="39" t="s">
        <v>52</v>
      </c>
      <c r="O6723" s="40">
        <v>101074000000</v>
      </c>
      <c r="P6723" s="41">
        <v>44204</v>
      </c>
      <c r="Q6723" s="39" t="s">
        <v>54</v>
      </c>
      <c r="R6723" s="68"/>
    </row>
    <row r="6724" spans="1:20" ht="12.75" customHeight="1" x14ac:dyDescent="0.2">
      <c r="A6724" s="38" t="s">
        <v>63</v>
      </c>
      <c r="B6724" s="1"/>
      <c r="C6724" s="1"/>
      <c r="D6724" s="51"/>
      <c r="E6724" s="52" t="s">
        <v>64</v>
      </c>
      <c r="F6724" s="53"/>
      <c r="G6724" s="54" t="s">
        <v>361</v>
      </c>
      <c r="H6724" s="35"/>
      <c r="I6724" s="1"/>
      <c r="J6724" s="1"/>
      <c r="K6724" s="3">
        <f t="shared" si="107"/>
        <v>0</v>
      </c>
      <c r="L6724" s="41">
        <v>44200</v>
      </c>
      <c r="M6724" s="56"/>
      <c r="N6724" s="1"/>
      <c r="O6724" s="1"/>
      <c r="P6724" s="57"/>
      <c r="Q6724" s="39" t="s">
        <v>54</v>
      </c>
      <c r="R6724" s="68"/>
    </row>
    <row r="6725" spans="1:20" ht="12.75" customHeight="1" x14ac:dyDescent="0.2">
      <c r="A6725" s="38" t="s">
        <v>12521</v>
      </c>
      <c r="B6725" s="42" t="s">
        <v>12517</v>
      </c>
      <c r="C6725" s="42"/>
      <c r="D6725" s="38">
        <v>500071</v>
      </c>
      <c r="E6725" s="42" t="s">
        <v>584</v>
      </c>
      <c r="F6725" s="38">
        <v>8266013649</v>
      </c>
      <c r="G6725" s="40" t="s">
        <v>12522</v>
      </c>
      <c r="H6725" s="3"/>
      <c r="I6725" s="3"/>
      <c r="J6725" s="3">
        <v>-179.1</v>
      </c>
      <c r="K6725" s="3">
        <f t="shared" si="107"/>
        <v>-179.1</v>
      </c>
      <c r="L6725" s="41">
        <v>44617</v>
      </c>
      <c r="M6725" s="39"/>
      <c r="N6725" s="42" t="s">
        <v>315</v>
      </c>
      <c r="O6725" s="42"/>
      <c r="P6725" s="60"/>
      <c r="Q6725" s="42" t="s">
        <v>243</v>
      </c>
      <c r="R6725" s="68"/>
    </row>
    <row r="6726" spans="1:20" ht="12.75" customHeight="1" x14ac:dyDescent="0.2">
      <c r="A6726" s="38" t="s">
        <v>13260</v>
      </c>
      <c r="B6726" s="42" t="s">
        <v>12448</v>
      </c>
      <c r="C6726" s="42"/>
      <c r="D6726" s="38">
        <v>816777</v>
      </c>
      <c r="E6726" s="129" t="s">
        <v>205</v>
      </c>
      <c r="F6726" s="38">
        <v>8268009490</v>
      </c>
      <c r="G6726" s="40">
        <v>7482100584</v>
      </c>
      <c r="H6726" s="3"/>
      <c r="I6726" s="3"/>
      <c r="J6726" s="3">
        <v>-180</v>
      </c>
      <c r="K6726" s="3">
        <f t="shared" ref="K6726:K6789" si="108">SUM(H6726:J6726)</f>
        <v>-180</v>
      </c>
      <c r="L6726" s="41">
        <v>44692</v>
      </c>
      <c r="M6726" s="39"/>
      <c r="N6726" s="42" t="s">
        <v>315</v>
      </c>
      <c r="O6726" s="42"/>
      <c r="P6726" s="60"/>
      <c r="Q6726" s="42" t="s">
        <v>243</v>
      </c>
      <c r="R6726" s="68"/>
    </row>
    <row r="6727" spans="1:20" ht="12.75" customHeight="1" x14ac:dyDescent="0.2">
      <c r="A6727" s="38" t="s">
        <v>12013</v>
      </c>
      <c r="B6727" s="42" t="s">
        <v>11989</v>
      </c>
      <c r="C6727" s="42"/>
      <c r="D6727" s="38">
        <v>130170</v>
      </c>
      <c r="E6727" s="42" t="s">
        <v>1687</v>
      </c>
      <c r="F6727" s="38">
        <v>8263000096</v>
      </c>
      <c r="G6727" s="40">
        <v>4604001838</v>
      </c>
      <c r="H6727" s="3"/>
      <c r="I6727" s="3"/>
      <c r="J6727" s="3">
        <v>-198</v>
      </c>
      <c r="K6727" s="3">
        <f t="shared" si="108"/>
        <v>-198</v>
      </c>
      <c r="L6727" s="41">
        <v>44648.729166666664</v>
      </c>
      <c r="M6727" s="39"/>
      <c r="N6727" s="42" t="s">
        <v>315</v>
      </c>
      <c r="O6727" s="42"/>
      <c r="P6727" s="60"/>
      <c r="Q6727" s="42" t="s">
        <v>243</v>
      </c>
      <c r="R6727" s="68"/>
    </row>
    <row r="6728" spans="1:20" ht="15" customHeight="1" x14ac:dyDescent="0.25">
      <c r="A6728" s="38" t="s">
        <v>63</v>
      </c>
      <c r="B6728" s="1"/>
      <c r="C6728" s="1"/>
      <c r="D6728" s="51"/>
      <c r="E6728" s="52" t="s">
        <v>64</v>
      </c>
      <c r="F6728" s="53"/>
      <c r="G6728" s="54" t="s">
        <v>11195</v>
      </c>
      <c r="H6728" s="35"/>
      <c r="I6728" s="1"/>
      <c r="J6728" s="1"/>
      <c r="K6728" s="3">
        <f t="shared" si="108"/>
        <v>0</v>
      </c>
      <c r="L6728" s="41">
        <v>44620</v>
      </c>
      <c r="M6728" s="56"/>
      <c r="N6728" s="1"/>
      <c r="O6728" s="1"/>
      <c r="P6728" s="57"/>
      <c r="Q6728" s="39" t="s">
        <v>54</v>
      </c>
      <c r="R6728" s="68"/>
      <c r="S6728" s="84"/>
      <c r="T6728" s="84"/>
    </row>
    <row r="6729" spans="1:20" ht="15" customHeight="1" x14ac:dyDescent="0.25">
      <c r="A6729" s="38" t="s">
        <v>63</v>
      </c>
      <c r="B6729" s="1"/>
      <c r="C6729" s="1"/>
      <c r="D6729" s="51"/>
      <c r="E6729" s="52" t="s">
        <v>64</v>
      </c>
      <c r="F6729" s="53"/>
      <c r="G6729" s="54" t="s">
        <v>5173</v>
      </c>
      <c r="H6729" s="35"/>
      <c r="I6729" s="1"/>
      <c r="J6729" s="1"/>
      <c r="K6729" s="3">
        <f t="shared" si="108"/>
        <v>0</v>
      </c>
      <c r="L6729" s="41">
        <v>44427</v>
      </c>
      <c r="M6729" s="56"/>
      <c r="N6729" s="1"/>
      <c r="O6729" s="1"/>
      <c r="P6729" s="57"/>
      <c r="Q6729" s="39" t="s">
        <v>54</v>
      </c>
      <c r="R6729" s="68"/>
      <c r="S6729" s="84"/>
      <c r="T6729" s="84"/>
    </row>
    <row r="6730" spans="1:20" ht="15" customHeight="1" x14ac:dyDescent="0.25">
      <c r="A6730" s="38" t="s">
        <v>63</v>
      </c>
      <c r="B6730" s="1"/>
      <c r="C6730" s="1"/>
      <c r="D6730" s="51"/>
      <c r="E6730" s="52" t="s">
        <v>64</v>
      </c>
      <c r="F6730" s="53"/>
      <c r="G6730" s="54" t="s">
        <v>4108</v>
      </c>
      <c r="H6730" s="35"/>
      <c r="I6730" s="1"/>
      <c r="J6730" s="1"/>
      <c r="K6730" s="3">
        <f t="shared" si="108"/>
        <v>0</v>
      </c>
      <c r="L6730" s="41">
        <v>44404</v>
      </c>
      <c r="M6730" s="56"/>
      <c r="N6730" s="1"/>
      <c r="O6730" s="1"/>
      <c r="P6730" s="57"/>
      <c r="Q6730" s="39" t="s">
        <v>54</v>
      </c>
      <c r="R6730" s="68"/>
      <c r="S6730" s="84"/>
      <c r="T6730" s="84"/>
    </row>
    <row r="6731" spans="1:20" ht="15" customHeight="1" x14ac:dyDescent="0.25">
      <c r="A6731" s="38" t="s">
        <v>63</v>
      </c>
      <c r="B6731" s="1"/>
      <c r="C6731" s="1"/>
      <c r="D6731" s="51"/>
      <c r="E6731" s="52" t="s">
        <v>64</v>
      </c>
      <c r="F6731" s="53"/>
      <c r="G6731" s="54" t="s">
        <v>4556</v>
      </c>
      <c r="H6731" s="35"/>
      <c r="I6731" s="1"/>
      <c r="J6731" s="1"/>
      <c r="K6731" s="3">
        <f t="shared" si="108"/>
        <v>0</v>
      </c>
      <c r="L6731" s="41">
        <v>44411</v>
      </c>
      <c r="M6731" s="56"/>
      <c r="N6731" s="1"/>
      <c r="O6731" s="1"/>
      <c r="P6731" s="57"/>
      <c r="Q6731" s="39" t="s">
        <v>54</v>
      </c>
      <c r="R6731" s="68"/>
      <c r="S6731" s="84"/>
      <c r="T6731" s="84"/>
    </row>
    <row r="6732" spans="1:20" ht="15" customHeight="1" x14ac:dyDescent="0.25">
      <c r="A6732" s="38" t="s">
        <v>309</v>
      </c>
      <c r="B6732" s="39"/>
      <c r="C6732" s="39"/>
      <c r="D6732" s="38"/>
      <c r="E6732" s="82" t="s">
        <v>310</v>
      </c>
      <c r="F6732" s="61"/>
      <c r="G6732" s="52" t="s">
        <v>2227</v>
      </c>
      <c r="H6732" s="5"/>
      <c r="I6732" s="2"/>
      <c r="J6732" s="2"/>
      <c r="K6732" s="3">
        <f t="shared" si="108"/>
        <v>0</v>
      </c>
      <c r="L6732" s="41">
        <v>44346</v>
      </c>
      <c r="M6732" s="39"/>
      <c r="N6732" s="39"/>
      <c r="O6732" s="40"/>
      <c r="P6732" s="41"/>
      <c r="Q6732" s="39" t="s">
        <v>54</v>
      </c>
      <c r="R6732" s="68"/>
      <c r="S6732" s="84"/>
      <c r="T6732" s="84"/>
    </row>
    <row r="6733" spans="1:20" ht="15" customHeight="1" x14ac:dyDescent="0.25">
      <c r="A6733" s="38" t="s">
        <v>6650</v>
      </c>
      <c r="B6733" s="42" t="s">
        <v>6645</v>
      </c>
      <c r="C6733" s="42"/>
      <c r="D6733" s="38">
        <v>408038</v>
      </c>
      <c r="E6733" s="39" t="s">
        <v>6647</v>
      </c>
      <c r="F6733" s="38">
        <v>8263000131</v>
      </c>
      <c r="G6733" s="40" t="s">
        <v>6651</v>
      </c>
      <c r="H6733" s="3"/>
      <c r="I6733" s="3"/>
      <c r="J6733" s="3">
        <v>-399.59999999999997</v>
      </c>
      <c r="K6733" s="3">
        <f t="shared" si="108"/>
        <v>-399.59999999999997</v>
      </c>
      <c r="L6733" s="41">
        <v>44445</v>
      </c>
      <c r="M6733" s="39"/>
      <c r="N6733" s="42" t="s">
        <v>315</v>
      </c>
      <c r="O6733" s="42"/>
      <c r="P6733" s="60"/>
      <c r="Q6733" s="42" t="s">
        <v>243</v>
      </c>
      <c r="R6733" s="68"/>
      <c r="S6733" s="84"/>
      <c r="T6733" s="84"/>
    </row>
    <row r="6734" spans="1:20" ht="15" customHeight="1" x14ac:dyDescent="0.25">
      <c r="A6734" s="38" t="s">
        <v>7366</v>
      </c>
      <c r="B6734" s="42" t="s">
        <v>7364</v>
      </c>
      <c r="C6734" s="42"/>
      <c r="D6734" s="38">
        <v>408038</v>
      </c>
      <c r="E6734" s="39" t="s">
        <v>6647</v>
      </c>
      <c r="F6734" s="38">
        <v>8263000131</v>
      </c>
      <c r="G6734" s="40" t="s">
        <v>7367</v>
      </c>
      <c r="H6734" s="3"/>
      <c r="I6734" s="3"/>
      <c r="J6734" s="3">
        <v>-411.3</v>
      </c>
      <c r="K6734" s="3">
        <f t="shared" si="108"/>
        <v>-411.3</v>
      </c>
      <c r="L6734" s="41">
        <v>44490</v>
      </c>
      <c r="M6734" s="39"/>
      <c r="N6734" s="42" t="s">
        <v>315</v>
      </c>
      <c r="O6734" s="42"/>
      <c r="P6734" s="60"/>
      <c r="Q6734" s="42" t="s">
        <v>243</v>
      </c>
      <c r="R6734" s="68"/>
      <c r="S6734" s="84"/>
      <c r="T6734" s="84"/>
    </row>
    <row r="6735" spans="1:20" ht="15" customHeight="1" x14ac:dyDescent="0.25">
      <c r="A6735" s="38" t="s">
        <v>7368</v>
      </c>
      <c r="B6735" s="42" t="s">
        <v>7364</v>
      </c>
      <c r="C6735" s="42"/>
      <c r="D6735" s="38">
        <v>408038</v>
      </c>
      <c r="E6735" s="39" t="s">
        <v>6647</v>
      </c>
      <c r="F6735" s="38">
        <v>8263000131</v>
      </c>
      <c r="G6735" s="40" t="s">
        <v>7367</v>
      </c>
      <c r="H6735" s="3"/>
      <c r="I6735" s="3"/>
      <c r="J6735" s="3">
        <v>-423.9</v>
      </c>
      <c r="K6735" s="3">
        <f t="shared" si="108"/>
        <v>-423.9</v>
      </c>
      <c r="L6735" s="41">
        <v>44490</v>
      </c>
      <c r="M6735" s="39"/>
      <c r="N6735" s="42" t="s">
        <v>315</v>
      </c>
      <c r="O6735" s="42"/>
      <c r="P6735" s="60"/>
      <c r="Q6735" s="42" t="s">
        <v>243</v>
      </c>
      <c r="R6735" s="68"/>
      <c r="S6735" s="84"/>
      <c r="T6735" s="84"/>
    </row>
    <row r="6736" spans="1:20" ht="15" customHeight="1" x14ac:dyDescent="0.25">
      <c r="A6736" s="38" t="s">
        <v>63</v>
      </c>
      <c r="B6736" s="1"/>
      <c r="C6736" s="1"/>
      <c r="D6736" s="51"/>
      <c r="E6736" s="52" t="s">
        <v>64</v>
      </c>
      <c r="F6736" s="53"/>
      <c r="G6736" s="54" t="s">
        <v>11193</v>
      </c>
      <c r="H6736" s="35"/>
      <c r="I6736" s="1"/>
      <c r="J6736" s="1"/>
      <c r="K6736" s="3">
        <f t="shared" si="108"/>
        <v>0</v>
      </c>
      <c r="L6736" s="41">
        <v>44620</v>
      </c>
      <c r="M6736" s="56"/>
      <c r="N6736" s="1"/>
      <c r="O6736" s="1"/>
      <c r="P6736" s="57"/>
      <c r="Q6736" s="39" t="s">
        <v>54</v>
      </c>
      <c r="R6736" s="68"/>
      <c r="S6736" s="84"/>
      <c r="T6736" s="84"/>
    </row>
    <row r="6737" spans="1:20" ht="15" customHeight="1" x14ac:dyDescent="0.25">
      <c r="A6737" s="38" t="s">
        <v>394</v>
      </c>
      <c r="B6737" s="39" t="s">
        <v>391</v>
      </c>
      <c r="C6737" s="39" t="s">
        <v>392</v>
      </c>
      <c r="D6737" s="58">
        <v>503899</v>
      </c>
      <c r="E6737" s="39" t="s">
        <v>293</v>
      </c>
      <c r="F6737" s="38">
        <v>8263000063</v>
      </c>
      <c r="G6737" s="40">
        <v>22</v>
      </c>
      <c r="H6737" s="2"/>
      <c r="I6737" s="2"/>
      <c r="J6737" s="2">
        <v>-437.76</v>
      </c>
      <c r="K6737" s="3">
        <f t="shared" si="108"/>
        <v>-437.76</v>
      </c>
      <c r="L6737" s="41">
        <v>44174.729166666664</v>
      </c>
      <c r="M6737" s="39">
        <v>6870244425</v>
      </c>
      <c r="N6737" s="39" t="s">
        <v>52</v>
      </c>
      <c r="O6737" s="40">
        <v>101124931700</v>
      </c>
      <c r="P6737" s="41">
        <v>44209</v>
      </c>
      <c r="Q6737" s="39" t="s">
        <v>54</v>
      </c>
      <c r="R6737" s="68"/>
      <c r="S6737" s="84"/>
      <c r="T6737" s="84"/>
    </row>
    <row r="6738" spans="1:20" ht="15" customHeight="1" x14ac:dyDescent="0.25">
      <c r="A6738" s="38" t="s">
        <v>3979</v>
      </c>
      <c r="B6738" s="42" t="s">
        <v>3975</v>
      </c>
      <c r="C6738" s="42"/>
      <c r="D6738" s="38">
        <v>506950</v>
      </c>
      <c r="E6738" s="42" t="s">
        <v>503</v>
      </c>
      <c r="F6738" s="38">
        <v>8263000120</v>
      </c>
      <c r="G6738" s="40" t="s">
        <v>3980</v>
      </c>
      <c r="H6738" s="3"/>
      <c r="I6738" s="3"/>
      <c r="J6738" s="3">
        <v>-446.4</v>
      </c>
      <c r="K6738" s="3">
        <f t="shared" si="108"/>
        <v>-446.4</v>
      </c>
      <c r="L6738" s="41">
        <v>44386</v>
      </c>
      <c r="M6738" s="39"/>
      <c r="N6738" s="42" t="s">
        <v>315</v>
      </c>
      <c r="O6738" s="42"/>
      <c r="P6738" s="60"/>
      <c r="Q6738" s="42" t="s">
        <v>243</v>
      </c>
      <c r="R6738" s="68"/>
      <c r="S6738" s="84" t="s">
        <v>23073</v>
      </c>
      <c r="T6738" s="84"/>
    </row>
    <row r="6739" spans="1:20" ht="15" customHeight="1" x14ac:dyDescent="0.25">
      <c r="A6739" s="38" t="s">
        <v>8158</v>
      </c>
      <c r="B6739" s="42" t="s">
        <v>8155</v>
      </c>
      <c r="C6739" s="42"/>
      <c r="D6739" s="38">
        <v>508442</v>
      </c>
      <c r="E6739" s="42" t="s">
        <v>659</v>
      </c>
      <c r="F6739" s="38">
        <v>8263000141</v>
      </c>
      <c r="G6739" s="40">
        <v>7</v>
      </c>
      <c r="H6739" s="3"/>
      <c r="I6739" s="3"/>
      <c r="J6739" s="3">
        <v>-475.2</v>
      </c>
      <c r="K6739" s="3">
        <f t="shared" si="108"/>
        <v>-475.2</v>
      </c>
      <c r="L6739" s="41">
        <v>44473</v>
      </c>
      <c r="M6739" s="39"/>
      <c r="N6739" s="42" t="s">
        <v>315</v>
      </c>
      <c r="O6739" s="42"/>
      <c r="P6739" s="60"/>
      <c r="Q6739" s="42" t="s">
        <v>243</v>
      </c>
      <c r="R6739" s="68"/>
      <c r="S6739" s="84" t="s">
        <v>23073</v>
      </c>
      <c r="T6739" s="84"/>
    </row>
    <row r="6740" spans="1:20" ht="15" customHeight="1" x14ac:dyDescent="0.25">
      <c r="A6740" s="38" t="s">
        <v>63</v>
      </c>
      <c r="B6740" s="1"/>
      <c r="C6740" s="1"/>
      <c r="D6740" s="51"/>
      <c r="E6740" s="52" t="s">
        <v>64</v>
      </c>
      <c r="F6740" s="53"/>
      <c r="G6740" s="54" t="s">
        <v>5263</v>
      </c>
      <c r="H6740" s="35"/>
      <c r="I6740" s="1"/>
      <c r="J6740" s="1"/>
      <c r="K6740" s="3">
        <f t="shared" si="108"/>
        <v>0</v>
      </c>
      <c r="L6740" s="41">
        <v>44434</v>
      </c>
      <c r="M6740" s="56"/>
      <c r="N6740" s="1"/>
      <c r="O6740" s="1"/>
      <c r="P6740" s="57"/>
      <c r="Q6740" s="39" t="s">
        <v>54</v>
      </c>
      <c r="R6740" s="68"/>
      <c r="S6740" s="84"/>
      <c r="T6740" s="84"/>
    </row>
    <row r="6741" spans="1:20" ht="15" customHeight="1" x14ac:dyDescent="0.25">
      <c r="A6741" s="38" t="s">
        <v>10936</v>
      </c>
      <c r="B6741" s="42"/>
      <c r="C6741" s="42">
        <v>408038</v>
      </c>
      <c r="D6741" s="38">
        <v>408038</v>
      </c>
      <c r="E6741" s="39" t="s">
        <v>6647</v>
      </c>
      <c r="F6741" s="38">
        <v>8263000182</v>
      </c>
      <c r="G6741" s="40" t="s">
        <v>10937</v>
      </c>
      <c r="H6741" s="3"/>
      <c r="I6741" s="3"/>
      <c r="J6741" s="3">
        <v>-545.25599999999997</v>
      </c>
      <c r="K6741" s="3">
        <f t="shared" si="108"/>
        <v>-545.25599999999997</v>
      </c>
      <c r="L6741" s="41">
        <v>44610</v>
      </c>
      <c r="M6741" s="39"/>
      <c r="N6741" s="42" t="s">
        <v>315</v>
      </c>
      <c r="O6741" s="42"/>
      <c r="P6741" s="60"/>
      <c r="Q6741" s="42" t="s">
        <v>243</v>
      </c>
      <c r="R6741" s="68"/>
      <c r="S6741" s="84"/>
      <c r="T6741" s="84"/>
    </row>
    <row r="6742" spans="1:20" ht="15" customHeight="1" x14ac:dyDescent="0.25">
      <c r="A6742" s="38" t="s">
        <v>10777</v>
      </c>
      <c r="B6742" s="42" t="s">
        <v>10773</v>
      </c>
      <c r="C6742" s="42"/>
      <c r="D6742" s="38">
        <v>506950</v>
      </c>
      <c r="E6742" s="42" t="s">
        <v>503</v>
      </c>
      <c r="F6742" s="38">
        <v>8263000171</v>
      </c>
      <c r="G6742" s="40" t="s">
        <v>10778</v>
      </c>
      <c r="H6742" s="3"/>
      <c r="I6742" s="3"/>
      <c r="J6742" s="3">
        <v>-559.98</v>
      </c>
      <c r="K6742" s="3">
        <f t="shared" si="108"/>
        <v>-559.98</v>
      </c>
      <c r="L6742" s="41">
        <v>44588</v>
      </c>
      <c r="M6742" s="39"/>
      <c r="N6742" s="42" t="s">
        <v>315</v>
      </c>
      <c r="O6742" s="42"/>
      <c r="P6742" s="60"/>
      <c r="Q6742" s="42" t="s">
        <v>243</v>
      </c>
      <c r="R6742" s="68"/>
      <c r="S6742" s="84"/>
      <c r="T6742" s="84"/>
    </row>
    <row r="6743" spans="1:20" ht="15" customHeight="1" x14ac:dyDescent="0.25">
      <c r="A6743" s="38" t="s">
        <v>63</v>
      </c>
      <c r="B6743" s="1"/>
      <c r="C6743" s="1"/>
      <c r="D6743" s="51"/>
      <c r="E6743" s="52" t="s">
        <v>64</v>
      </c>
      <c r="F6743" s="53"/>
      <c r="G6743" s="54" t="s">
        <v>5266</v>
      </c>
      <c r="H6743" s="35"/>
      <c r="I6743" s="1"/>
      <c r="J6743" s="1"/>
      <c r="K6743" s="3">
        <f t="shared" si="108"/>
        <v>0</v>
      </c>
      <c r="L6743" s="41">
        <v>44434</v>
      </c>
      <c r="M6743" s="56"/>
      <c r="N6743" s="1"/>
      <c r="O6743" s="1"/>
      <c r="P6743" s="57"/>
      <c r="Q6743" s="39" t="s">
        <v>54</v>
      </c>
      <c r="R6743" s="68"/>
      <c r="S6743" s="84"/>
      <c r="T6743" s="84"/>
    </row>
    <row r="6744" spans="1:20" ht="15" customHeight="1" x14ac:dyDescent="0.25">
      <c r="A6744" s="38" t="s">
        <v>63</v>
      </c>
      <c r="B6744" s="1"/>
      <c r="C6744" s="1"/>
      <c r="D6744" s="51"/>
      <c r="E6744" s="52" t="s">
        <v>64</v>
      </c>
      <c r="F6744" s="53"/>
      <c r="G6744" s="54" t="s">
        <v>13343</v>
      </c>
      <c r="H6744" s="35"/>
      <c r="I6744" s="1"/>
      <c r="J6744" s="1"/>
      <c r="K6744" s="3">
        <f t="shared" si="108"/>
        <v>0</v>
      </c>
      <c r="L6744" s="41">
        <v>44697</v>
      </c>
      <c r="M6744" s="56"/>
      <c r="N6744" s="1"/>
      <c r="O6744" s="1"/>
      <c r="P6744" s="57"/>
      <c r="Q6744" s="39" t="s">
        <v>54</v>
      </c>
      <c r="R6744" s="68"/>
      <c r="S6744" s="84"/>
      <c r="T6744" s="84"/>
    </row>
    <row r="6745" spans="1:20" ht="15" customHeight="1" x14ac:dyDescent="0.25">
      <c r="A6745" s="38" t="s">
        <v>63</v>
      </c>
      <c r="B6745" s="1"/>
      <c r="C6745" s="1"/>
      <c r="D6745" s="51"/>
      <c r="E6745" s="52" t="s">
        <v>64</v>
      </c>
      <c r="F6745" s="53"/>
      <c r="G6745" s="54" t="s">
        <v>1985</v>
      </c>
      <c r="H6745" s="35"/>
      <c r="I6745" s="1"/>
      <c r="J6745" s="1"/>
      <c r="K6745" s="3">
        <f t="shared" si="108"/>
        <v>0</v>
      </c>
      <c r="L6745" s="41">
        <v>44340</v>
      </c>
      <c r="M6745" s="56"/>
      <c r="N6745" s="1"/>
      <c r="O6745" s="1"/>
      <c r="P6745" s="57"/>
      <c r="Q6745" s="39" t="s">
        <v>54</v>
      </c>
      <c r="R6745" s="68"/>
      <c r="S6745" s="84"/>
      <c r="T6745" s="84"/>
    </row>
    <row r="6746" spans="1:20" ht="15" customHeight="1" x14ac:dyDescent="0.25">
      <c r="A6746" s="38" t="s">
        <v>63</v>
      </c>
      <c r="B6746" s="1"/>
      <c r="C6746" s="1"/>
      <c r="D6746" s="51"/>
      <c r="E6746" s="52" t="s">
        <v>64</v>
      </c>
      <c r="F6746" s="53"/>
      <c r="G6746" s="54" t="s">
        <v>1986</v>
      </c>
      <c r="H6746" s="35"/>
      <c r="I6746" s="1"/>
      <c r="J6746" s="1"/>
      <c r="K6746" s="3">
        <f t="shared" si="108"/>
        <v>0</v>
      </c>
      <c r="L6746" s="41">
        <v>44340</v>
      </c>
      <c r="M6746" s="56"/>
      <c r="N6746" s="1"/>
      <c r="O6746" s="1"/>
      <c r="P6746" s="57"/>
      <c r="Q6746" s="39" t="s">
        <v>54</v>
      </c>
      <c r="R6746" s="68"/>
      <c r="S6746" s="84"/>
      <c r="T6746" s="84"/>
    </row>
    <row r="6747" spans="1:20" ht="15" customHeight="1" x14ac:dyDescent="0.25">
      <c r="A6747" s="38" t="s">
        <v>14298</v>
      </c>
      <c r="B6747" s="42" t="s">
        <v>14294</v>
      </c>
      <c r="C6747" s="42"/>
      <c r="D6747" s="38">
        <v>128635</v>
      </c>
      <c r="E6747" s="42" t="s">
        <v>989</v>
      </c>
      <c r="F6747" s="38">
        <v>8266014726</v>
      </c>
      <c r="G6747" s="40" t="s">
        <v>14299</v>
      </c>
      <c r="H6747" s="3"/>
      <c r="I6747" s="3"/>
      <c r="J6747" s="3">
        <v>-633.34</v>
      </c>
      <c r="K6747" s="3">
        <f t="shared" si="108"/>
        <v>-633.34</v>
      </c>
      <c r="L6747" s="41">
        <v>44692</v>
      </c>
      <c r="M6747" s="39"/>
      <c r="N6747" s="42" t="s">
        <v>315</v>
      </c>
      <c r="O6747" s="42"/>
      <c r="P6747" s="60"/>
      <c r="Q6747" s="42" t="s">
        <v>243</v>
      </c>
      <c r="R6747" s="68"/>
      <c r="S6747" s="84"/>
      <c r="T6747" s="84"/>
    </row>
    <row r="6748" spans="1:20" ht="15" customHeight="1" x14ac:dyDescent="0.25">
      <c r="A6748" s="38" t="s">
        <v>63</v>
      </c>
      <c r="B6748" s="1"/>
      <c r="C6748" s="1"/>
      <c r="D6748" s="51"/>
      <c r="E6748" s="52" t="s">
        <v>64</v>
      </c>
      <c r="F6748" s="53"/>
      <c r="G6748" s="54" t="s">
        <v>6415</v>
      </c>
      <c r="H6748" s="35"/>
      <c r="I6748" s="1"/>
      <c r="J6748" s="1"/>
      <c r="K6748" s="3">
        <f t="shared" si="108"/>
        <v>0</v>
      </c>
      <c r="L6748" s="41">
        <v>44462</v>
      </c>
      <c r="M6748" s="56"/>
      <c r="N6748" s="1"/>
      <c r="O6748" s="1"/>
      <c r="P6748" s="57"/>
      <c r="Q6748" s="39" t="s">
        <v>54</v>
      </c>
      <c r="R6748" s="68"/>
      <c r="S6748" s="84"/>
      <c r="T6748" s="84"/>
    </row>
    <row r="6749" spans="1:20" ht="15" customHeight="1" x14ac:dyDescent="0.25">
      <c r="A6749" s="38" t="s">
        <v>8153</v>
      </c>
      <c r="B6749" s="42" t="s">
        <v>8150</v>
      </c>
      <c r="C6749" s="42"/>
      <c r="D6749" s="38">
        <v>508442</v>
      </c>
      <c r="E6749" s="42" t="s">
        <v>659</v>
      </c>
      <c r="F6749" s="38">
        <v>8263000141</v>
      </c>
      <c r="G6749" s="40">
        <v>8</v>
      </c>
      <c r="H6749" s="3"/>
      <c r="I6749" s="3"/>
      <c r="J6749" s="3">
        <v>-659.23199999999997</v>
      </c>
      <c r="K6749" s="3">
        <f t="shared" si="108"/>
        <v>-659.23199999999997</v>
      </c>
      <c r="L6749" s="41">
        <v>44473</v>
      </c>
      <c r="M6749" s="39"/>
      <c r="N6749" s="42" t="s">
        <v>315</v>
      </c>
      <c r="O6749" s="42"/>
      <c r="P6749" s="60"/>
      <c r="Q6749" s="42" t="s">
        <v>243</v>
      </c>
      <c r="R6749" s="68"/>
      <c r="S6749" s="84"/>
      <c r="T6749" s="84"/>
    </row>
    <row r="6750" spans="1:20" ht="15" customHeight="1" x14ac:dyDescent="0.25">
      <c r="A6750" s="38" t="s">
        <v>7031</v>
      </c>
      <c r="B6750" s="42" t="s">
        <v>7032</v>
      </c>
      <c r="C6750" s="42"/>
      <c r="D6750" s="38">
        <v>122097</v>
      </c>
      <c r="E6750" s="82" t="s">
        <v>620</v>
      </c>
      <c r="F6750" s="38">
        <v>8263000139</v>
      </c>
      <c r="G6750" s="40" t="s">
        <v>7033</v>
      </c>
      <c r="H6750" s="3"/>
      <c r="I6750" s="3"/>
      <c r="J6750" s="3">
        <v>-670.68</v>
      </c>
      <c r="K6750" s="3">
        <f t="shared" si="108"/>
        <v>-670.68</v>
      </c>
      <c r="L6750" s="41">
        <v>44438</v>
      </c>
      <c r="M6750" s="39"/>
      <c r="N6750" s="42" t="s">
        <v>315</v>
      </c>
      <c r="O6750" s="42"/>
      <c r="P6750" s="60"/>
      <c r="Q6750" s="42" t="s">
        <v>243</v>
      </c>
      <c r="R6750" s="68"/>
      <c r="S6750" s="84"/>
      <c r="T6750" s="84"/>
    </row>
    <row r="6751" spans="1:20" ht="15" customHeight="1" x14ac:dyDescent="0.25">
      <c r="A6751" s="38" t="s">
        <v>11484</v>
      </c>
      <c r="B6751" s="39" t="s">
        <v>11485</v>
      </c>
      <c r="C6751" s="39"/>
      <c r="D6751" s="38">
        <v>811819</v>
      </c>
      <c r="E6751" s="39" t="s">
        <v>1091</v>
      </c>
      <c r="F6751" s="38">
        <v>8263000049</v>
      </c>
      <c r="G6751" s="40" t="s">
        <v>11486</v>
      </c>
      <c r="H6751" s="2"/>
      <c r="I6751" s="2"/>
      <c r="J6751" s="2">
        <v>0</v>
      </c>
      <c r="K6751" s="3">
        <f t="shared" si="108"/>
        <v>0</v>
      </c>
      <c r="L6751" s="4">
        <v>44577</v>
      </c>
      <c r="M6751" s="39"/>
      <c r="N6751" s="39" t="s">
        <v>52</v>
      </c>
      <c r="O6751" s="40"/>
      <c r="P6751" s="41"/>
      <c r="Q6751" s="39" t="s">
        <v>54</v>
      </c>
      <c r="R6751" s="68"/>
      <c r="S6751" s="84"/>
      <c r="T6751" s="84"/>
    </row>
    <row r="6752" spans="1:20" ht="15" customHeight="1" x14ac:dyDescent="0.25">
      <c r="A6752" s="38" t="s">
        <v>63</v>
      </c>
      <c r="B6752" s="1"/>
      <c r="C6752" s="1"/>
      <c r="D6752" s="51"/>
      <c r="E6752" s="52" t="s">
        <v>64</v>
      </c>
      <c r="F6752" s="53"/>
      <c r="G6752" s="54" t="s">
        <v>5267</v>
      </c>
      <c r="H6752" s="35"/>
      <c r="I6752" s="1"/>
      <c r="J6752" s="1"/>
      <c r="K6752" s="3">
        <f t="shared" si="108"/>
        <v>0</v>
      </c>
      <c r="L6752" s="41">
        <v>44434</v>
      </c>
      <c r="M6752" s="56"/>
      <c r="N6752" s="1"/>
      <c r="O6752" s="1"/>
      <c r="P6752" s="57"/>
      <c r="Q6752" s="39" t="s">
        <v>54</v>
      </c>
      <c r="R6752" s="68"/>
      <c r="S6752" s="84"/>
      <c r="T6752" s="84"/>
    </row>
    <row r="6753" spans="1:20" ht="15" customHeight="1" x14ac:dyDescent="0.25">
      <c r="A6753" s="38" t="s">
        <v>303</v>
      </c>
      <c r="B6753" s="39" t="s">
        <v>300</v>
      </c>
      <c r="C6753" s="39" t="s">
        <v>301</v>
      </c>
      <c r="D6753" s="58">
        <v>503899</v>
      </c>
      <c r="E6753" s="39" t="s">
        <v>293</v>
      </c>
      <c r="F6753" s="38">
        <v>8263000063</v>
      </c>
      <c r="G6753" s="40">
        <v>21</v>
      </c>
      <c r="H6753" s="2"/>
      <c r="I6753" s="2"/>
      <c r="J6753" s="2">
        <v>-759.34800000000007</v>
      </c>
      <c r="K6753" s="3">
        <f t="shared" si="108"/>
        <v>-759.34800000000007</v>
      </c>
      <c r="L6753" s="41">
        <v>44170.729166666664</v>
      </c>
      <c r="M6753" s="39">
        <v>6870238856</v>
      </c>
      <c r="N6753" s="39" t="s">
        <v>52</v>
      </c>
      <c r="O6753" s="40">
        <v>101086000000</v>
      </c>
      <c r="P6753" s="41">
        <v>44205</v>
      </c>
      <c r="Q6753" s="39" t="s">
        <v>54</v>
      </c>
      <c r="R6753" s="68"/>
      <c r="S6753" s="84"/>
      <c r="T6753" s="84"/>
    </row>
    <row r="6754" spans="1:20" ht="15" customHeight="1" x14ac:dyDescent="0.25">
      <c r="A6754" s="38" t="s">
        <v>11653</v>
      </c>
      <c r="B6754" s="42" t="s">
        <v>11648</v>
      </c>
      <c r="C6754" s="42"/>
      <c r="D6754" s="38">
        <v>408038</v>
      </c>
      <c r="E6754" s="39" t="s">
        <v>6647</v>
      </c>
      <c r="F6754" s="38">
        <v>8263000182</v>
      </c>
      <c r="G6754" s="40" t="s">
        <v>11654</v>
      </c>
      <c r="H6754" s="3"/>
      <c r="I6754" s="3"/>
      <c r="J6754" s="3">
        <v>-813.06</v>
      </c>
      <c r="K6754" s="3">
        <f t="shared" si="108"/>
        <v>-813.06</v>
      </c>
      <c r="L6754" s="41"/>
      <c r="M6754" s="39"/>
      <c r="N6754" s="42" t="s">
        <v>315</v>
      </c>
      <c r="O6754" s="42"/>
      <c r="P6754" s="60"/>
      <c r="Q6754" s="42" t="s">
        <v>243</v>
      </c>
      <c r="R6754" s="68"/>
      <c r="S6754" s="84"/>
      <c r="T6754" s="84"/>
    </row>
    <row r="6755" spans="1:20" ht="15" customHeight="1" x14ac:dyDescent="0.25">
      <c r="A6755" s="38" t="s">
        <v>63</v>
      </c>
      <c r="B6755" s="1"/>
      <c r="C6755" s="1"/>
      <c r="D6755" s="51"/>
      <c r="E6755" s="52" t="s">
        <v>64</v>
      </c>
      <c r="F6755" s="53"/>
      <c r="G6755" s="54" t="s">
        <v>5264</v>
      </c>
      <c r="H6755" s="35"/>
      <c r="I6755" s="1"/>
      <c r="J6755" s="1"/>
      <c r="K6755" s="3">
        <f t="shared" si="108"/>
        <v>0</v>
      </c>
      <c r="L6755" s="41">
        <v>44434</v>
      </c>
      <c r="M6755" s="56"/>
      <c r="N6755" s="1"/>
      <c r="O6755" s="1"/>
      <c r="P6755" s="57"/>
      <c r="Q6755" s="39" t="s">
        <v>54</v>
      </c>
      <c r="R6755" s="68"/>
      <c r="S6755" s="84"/>
      <c r="T6755" s="84"/>
    </row>
    <row r="6756" spans="1:20" ht="15" customHeight="1" x14ac:dyDescent="0.25">
      <c r="A6756" s="38" t="s">
        <v>11639</v>
      </c>
      <c r="B6756" s="42" t="s">
        <v>11635</v>
      </c>
      <c r="C6756" s="42"/>
      <c r="D6756" s="38">
        <v>408038</v>
      </c>
      <c r="E6756" s="39" t="s">
        <v>6647</v>
      </c>
      <c r="F6756" s="38">
        <v>8263000182</v>
      </c>
      <c r="G6756" s="40" t="s">
        <v>11640</v>
      </c>
      <c r="H6756" s="3"/>
      <c r="I6756" s="3"/>
      <c r="J6756" s="3">
        <v>-993.24</v>
      </c>
      <c r="K6756" s="3">
        <f t="shared" si="108"/>
        <v>-993.24</v>
      </c>
      <c r="L6756" s="41">
        <v>44613</v>
      </c>
      <c r="M6756" s="39"/>
      <c r="N6756" s="42" t="s">
        <v>315</v>
      </c>
      <c r="O6756" s="42"/>
      <c r="P6756" s="60"/>
      <c r="Q6756" s="42" t="s">
        <v>243</v>
      </c>
      <c r="R6756" s="68"/>
      <c r="S6756" s="84"/>
      <c r="T6756" s="84"/>
    </row>
    <row r="6757" spans="1:20" ht="15" customHeight="1" x14ac:dyDescent="0.25">
      <c r="A6757" s="38">
        <v>310</v>
      </c>
      <c r="B6757" s="39" t="s">
        <v>18494</v>
      </c>
      <c r="C6757" s="39"/>
      <c r="D6757" s="58">
        <v>137691</v>
      </c>
      <c r="E6757" s="39" t="s">
        <v>14869</v>
      </c>
      <c r="F6757" s="38">
        <v>8263000311</v>
      </c>
      <c r="G6757" s="40" t="s">
        <v>18498</v>
      </c>
      <c r="H6757" s="2"/>
      <c r="I6757" s="2"/>
      <c r="J6757" s="2">
        <v>-1017.7631999999999</v>
      </c>
      <c r="K6757" s="3">
        <f t="shared" si="108"/>
        <v>-1017.7631999999999</v>
      </c>
      <c r="L6757" s="41">
        <v>45005</v>
      </c>
      <c r="M6757" s="39"/>
      <c r="N6757" s="39" t="s">
        <v>8899</v>
      </c>
      <c r="O6757" s="40"/>
      <c r="P6757" s="41"/>
      <c r="Q6757" s="42" t="s">
        <v>8901</v>
      </c>
      <c r="R6757" s="68"/>
      <c r="S6757" s="84"/>
      <c r="T6757" s="84"/>
    </row>
    <row r="6758" spans="1:20" ht="15" customHeight="1" x14ac:dyDescent="0.25">
      <c r="A6758" s="38" t="s">
        <v>11710</v>
      </c>
      <c r="B6758" s="42"/>
      <c r="C6758" s="42">
        <v>509862</v>
      </c>
      <c r="D6758" s="38">
        <v>509862</v>
      </c>
      <c r="E6758" s="42" t="s">
        <v>7329</v>
      </c>
      <c r="F6758" s="38">
        <v>8266014020</v>
      </c>
      <c r="G6758" s="40">
        <v>4</v>
      </c>
      <c r="H6758" s="3"/>
      <c r="I6758" s="3"/>
      <c r="J6758" s="3">
        <v>-1046.8799999999999</v>
      </c>
      <c r="K6758" s="3">
        <f t="shared" si="108"/>
        <v>-1046.8799999999999</v>
      </c>
      <c r="L6758" s="41">
        <v>44638</v>
      </c>
      <c r="M6758" s="39"/>
      <c r="N6758" s="42" t="s">
        <v>315</v>
      </c>
      <c r="O6758" s="42"/>
      <c r="P6758" s="60"/>
      <c r="Q6758" s="42" t="s">
        <v>243</v>
      </c>
      <c r="R6758" s="68"/>
      <c r="S6758" s="84"/>
      <c r="T6758" s="84"/>
    </row>
    <row r="6759" spans="1:20" ht="15" customHeight="1" x14ac:dyDescent="0.25">
      <c r="A6759" s="38" t="s">
        <v>12732</v>
      </c>
      <c r="B6759" s="39" t="s">
        <v>12729</v>
      </c>
      <c r="C6759" s="39" t="s">
        <v>12730</v>
      </c>
      <c r="D6759" s="38">
        <v>122097</v>
      </c>
      <c r="E6759" s="77" t="s">
        <v>620</v>
      </c>
      <c r="F6759" s="38">
        <v>8263000216</v>
      </c>
      <c r="G6759" s="40" t="s">
        <v>12733</v>
      </c>
      <c r="H6759" s="2"/>
      <c r="I6759" s="2"/>
      <c r="J6759" s="2">
        <v>-1160.28</v>
      </c>
      <c r="K6759" s="3">
        <f t="shared" si="108"/>
        <v>-1160.28</v>
      </c>
      <c r="L6759" s="41">
        <v>44657.729166666664</v>
      </c>
      <c r="M6759" s="39">
        <v>6870025515</v>
      </c>
      <c r="N6759" s="39" t="s">
        <v>3282</v>
      </c>
      <c r="O6759" s="40" t="s">
        <v>12723</v>
      </c>
      <c r="P6759" s="41">
        <v>44682</v>
      </c>
      <c r="Q6759" s="42" t="s">
        <v>2417</v>
      </c>
      <c r="R6759" s="68"/>
      <c r="S6759" s="84"/>
      <c r="T6759" s="84"/>
    </row>
    <row r="6760" spans="1:20" ht="15" customHeight="1" x14ac:dyDescent="0.25">
      <c r="A6760" s="38" t="s">
        <v>63</v>
      </c>
      <c r="B6760" s="1"/>
      <c r="C6760" s="1"/>
      <c r="D6760" s="51"/>
      <c r="E6760" s="52" t="s">
        <v>64</v>
      </c>
      <c r="F6760" s="53"/>
      <c r="G6760" s="54" t="s">
        <v>11199</v>
      </c>
      <c r="H6760" s="35"/>
      <c r="I6760" s="1"/>
      <c r="J6760" s="1"/>
      <c r="K6760" s="3">
        <f t="shared" si="108"/>
        <v>0</v>
      </c>
      <c r="L6760" s="41">
        <v>44620</v>
      </c>
      <c r="M6760" s="56"/>
      <c r="N6760" s="1"/>
      <c r="O6760" s="1"/>
      <c r="P6760" s="57"/>
      <c r="Q6760" s="39" t="s">
        <v>54</v>
      </c>
      <c r="R6760" s="68"/>
      <c r="S6760" s="84"/>
      <c r="T6760" s="84"/>
    </row>
    <row r="6761" spans="1:20" ht="15" customHeight="1" x14ac:dyDescent="0.25">
      <c r="A6761" s="38" t="s">
        <v>63</v>
      </c>
      <c r="B6761" s="1"/>
      <c r="C6761" s="1"/>
      <c r="D6761" s="51"/>
      <c r="E6761" s="52" t="s">
        <v>64</v>
      </c>
      <c r="F6761" s="53"/>
      <c r="G6761" s="54" t="s">
        <v>13340</v>
      </c>
      <c r="H6761" s="35"/>
      <c r="I6761" s="1"/>
      <c r="J6761" s="1"/>
      <c r="K6761" s="3">
        <f t="shared" si="108"/>
        <v>0</v>
      </c>
      <c r="L6761" s="41">
        <v>44695</v>
      </c>
      <c r="M6761" s="56"/>
      <c r="N6761" s="1"/>
      <c r="O6761" s="1"/>
      <c r="P6761" s="57"/>
      <c r="Q6761" s="39" t="s">
        <v>54</v>
      </c>
      <c r="R6761" s="68"/>
      <c r="S6761" s="84"/>
      <c r="T6761" s="84"/>
    </row>
    <row r="6762" spans="1:20" ht="15" customHeight="1" x14ac:dyDescent="0.25">
      <c r="A6762" s="38" t="s">
        <v>63</v>
      </c>
      <c r="B6762" s="1"/>
      <c r="C6762" s="1"/>
      <c r="D6762" s="51"/>
      <c r="E6762" s="52" t="s">
        <v>64</v>
      </c>
      <c r="F6762" s="53"/>
      <c r="G6762" s="54" t="s">
        <v>1698</v>
      </c>
      <c r="H6762" s="35"/>
      <c r="I6762" s="1"/>
      <c r="J6762" s="1"/>
      <c r="K6762" s="3">
        <f t="shared" si="108"/>
        <v>0</v>
      </c>
      <c r="L6762" s="41">
        <v>44309</v>
      </c>
      <c r="M6762" s="56"/>
      <c r="N6762" s="1"/>
      <c r="O6762" s="1"/>
      <c r="P6762" s="57"/>
      <c r="Q6762" s="39" t="s">
        <v>54</v>
      </c>
      <c r="R6762" s="68"/>
      <c r="S6762" s="84"/>
      <c r="T6762" s="84"/>
    </row>
    <row r="6763" spans="1:20" ht="15" customHeight="1" x14ac:dyDescent="0.25">
      <c r="A6763" s="38" t="s">
        <v>13056</v>
      </c>
      <c r="B6763" s="42" t="s">
        <v>13050</v>
      </c>
      <c r="C6763" s="42"/>
      <c r="D6763" s="38">
        <v>120191</v>
      </c>
      <c r="E6763" s="42" t="s">
        <v>13051</v>
      </c>
      <c r="F6763" s="38">
        <v>8263000213</v>
      </c>
      <c r="G6763" s="40" t="s">
        <v>13057</v>
      </c>
      <c r="H6763" s="3"/>
      <c r="I6763" s="3"/>
      <c r="J6763" s="3">
        <v>-1450.44</v>
      </c>
      <c r="K6763" s="3">
        <f t="shared" si="108"/>
        <v>-1450.44</v>
      </c>
      <c r="L6763" s="41">
        <v>44665</v>
      </c>
      <c r="M6763" s="39"/>
      <c r="N6763" s="42" t="s">
        <v>315</v>
      </c>
      <c r="O6763" s="42"/>
      <c r="P6763" s="60"/>
      <c r="Q6763" s="42" t="s">
        <v>243</v>
      </c>
      <c r="R6763" s="68"/>
      <c r="S6763" s="84"/>
      <c r="T6763" s="84"/>
    </row>
    <row r="6764" spans="1:20" ht="15" customHeight="1" x14ac:dyDescent="0.25">
      <c r="A6764" s="38" t="s">
        <v>6175</v>
      </c>
      <c r="B6764" s="42" t="s">
        <v>6171</v>
      </c>
      <c r="C6764" s="42"/>
      <c r="D6764" s="38">
        <v>122097</v>
      </c>
      <c r="E6764" s="82" t="s">
        <v>620</v>
      </c>
      <c r="F6764" s="38">
        <v>8263000139</v>
      </c>
      <c r="G6764" s="40" t="s">
        <v>6176</v>
      </c>
      <c r="H6764" s="3"/>
      <c r="I6764" s="3"/>
      <c r="J6764" s="3">
        <v>-1477.98</v>
      </c>
      <c r="K6764" s="3">
        <f t="shared" si="108"/>
        <v>-1477.98</v>
      </c>
      <c r="L6764" s="41">
        <v>44438</v>
      </c>
      <c r="M6764" s="39"/>
      <c r="N6764" s="42" t="s">
        <v>315</v>
      </c>
      <c r="O6764" s="42"/>
      <c r="P6764" s="60"/>
      <c r="Q6764" s="42" t="s">
        <v>243</v>
      </c>
      <c r="R6764" s="68"/>
      <c r="S6764" s="75"/>
      <c r="T6764" s="75"/>
    </row>
    <row r="6765" spans="1:20" ht="12.75" customHeight="1" x14ac:dyDescent="0.2">
      <c r="A6765" s="38" t="s">
        <v>6656</v>
      </c>
      <c r="B6765" s="42" t="s">
        <v>6653</v>
      </c>
      <c r="C6765" s="42"/>
      <c r="D6765" s="38">
        <v>408038</v>
      </c>
      <c r="E6765" s="39" t="s">
        <v>6647</v>
      </c>
      <c r="F6765" s="38">
        <v>8263000131</v>
      </c>
      <c r="G6765" s="40" t="s">
        <v>6657</v>
      </c>
      <c r="H6765" s="3"/>
      <c r="I6765" s="3"/>
      <c r="J6765" s="3">
        <v>-1515.96</v>
      </c>
      <c r="K6765" s="3">
        <f t="shared" si="108"/>
        <v>-1515.96</v>
      </c>
      <c r="L6765" s="41">
        <v>44445</v>
      </c>
      <c r="M6765" s="39"/>
      <c r="N6765" s="42" t="s">
        <v>315</v>
      </c>
      <c r="O6765" s="42"/>
      <c r="P6765" s="60"/>
      <c r="Q6765" s="42" t="s">
        <v>243</v>
      </c>
      <c r="R6765" s="68"/>
      <c r="S6765" s="73"/>
      <c r="T6765" s="73"/>
    </row>
    <row r="6766" spans="1:20" ht="12.75" customHeight="1" x14ac:dyDescent="0.2">
      <c r="A6766" s="38" t="s">
        <v>63</v>
      </c>
      <c r="B6766" s="1"/>
      <c r="C6766" s="1"/>
      <c r="D6766" s="51"/>
      <c r="E6766" s="52" t="s">
        <v>64</v>
      </c>
      <c r="F6766" s="53"/>
      <c r="G6766" s="54" t="s">
        <v>6416</v>
      </c>
      <c r="H6766" s="35"/>
      <c r="I6766" s="1"/>
      <c r="J6766" s="1"/>
      <c r="K6766" s="3">
        <f t="shared" si="108"/>
        <v>0</v>
      </c>
      <c r="L6766" s="41">
        <v>44462</v>
      </c>
      <c r="M6766" s="56"/>
      <c r="N6766" s="1"/>
      <c r="O6766" s="1"/>
      <c r="P6766" s="57"/>
      <c r="Q6766" s="39" t="s">
        <v>54</v>
      </c>
      <c r="R6766" s="68"/>
      <c r="S6766" s="73"/>
      <c r="T6766" s="73"/>
    </row>
    <row r="6767" spans="1:20" ht="15" customHeight="1" x14ac:dyDescent="0.25">
      <c r="A6767" s="38" t="s">
        <v>3894</v>
      </c>
      <c r="B6767" s="42" t="s">
        <v>3890</v>
      </c>
      <c r="C6767" s="42"/>
      <c r="D6767" s="38">
        <v>821190</v>
      </c>
      <c r="E6767" s="42" t="s">
        <v>1965</v>
      </c>
      <c r="F6767" s="38">
        <v>8263000154</v>
      </c>
      <c r="G6767" s="40" t="s">
        <v>3895</v>
      </c>
      <c r="H6767" s="3"/>
      <c r="I6767" s="3"/>
      <c r="J6767" s="3">
        <v>-1575.8999999999999</v>
      </c>
      <c r="K6767" s="3">
        <f t="shared" si="108"/>
        <v>-1575.8999999999999</v>
      </c>
      <c r="L6767" s="41">
        <v>44382</v>
      </c>
      <c r="M6767" s="39"/>
      <c r="N6767" s="42" t="s">
        <v>315</v>
      </c>
      <c r="O6767" s="42"/>
      <c r="P6767" s="60"/>
      <c r="Q6767" s="42" t="s">
        <v>243</v>
      </c>
      <c r="R6767" s="68"/>
      <c r="S6767" s="84"/>
      <c r="T6767" s="84"/>
    </row>
    <row r="6768" spans="1:20" ht="12.75" customHeight="1" x14ac:dyDescent="0.25">
      <c r="A6768" s="38" t="s">
        <v>1984</v>
      </c>
      <c r="B6768" s="42"/>
      <c r="C6768" s="42"/>
      <c r="D6768" s="38"/>
      <c r="E6768" s="82" t="s">
        <v>310</v>
      </c>
      <c r="F6768" s="38"/>
      <c r="G6768" s="40" t="s">
        <v>1985</v>
      </c>
      <c r="H6768" s="3"/>
      <c r="I6768" s="3"/>
      <c r="J6768" s="3"/>
      <c r="K6768" s="3">
        <f t="shared" si="108"/>
        <v>0</v>
      </c>
      <c r="L6768" s="41">
        <v>44340</v>
      </c>
      <c r="M6768" s="39"/>
      <c r="N6768" s="42"/>
      <c r="O6768" s="42"/>
      <c r="P6768" s="60"/>
      <c r="Q6768" s="42" t="s">
        <v>243</v>
      </c>
      <c r="R6768" s="68"/>
      <c r="S6768" s="73"/>
      <c r="T6768" s="73"/>
    </row>
    <row r="6769" spans="1:20" ht="12.75" customHeight="1" x14ac:dyDescent="0.25">
      <c r="A6769" s="38" t="s">
        <v>1984</v>
      </c>
      <c r="B6769" s="42"/>
      <c r="C6769" s="42"/>
      <c r="D6769" s="38"/>
      <c r="E6769" s="82" t="s">
        <v>310</v>
      </c>
      <c r="F6769" s="38"/>
      <c r="G6769" s="40" t="s">
        <v>1986</v>
      </c>
      <c r="H6769" s="3"/>
      <c r="I6769" s="3"/>
      <c r="J6769" s="3"/>
      <c r="K6769" s="3">
        <f t="shared" si="108"/>
        <v>0</v>
      </c>
      <c r="L6769" s="41">
        <v>44340</v>
      </c>
      <c r="M6769" s="39"/>
      <c r="N6769" s="42"/>
      <c r="O6769" s="42"/>
      <c r="P6769" s="60"/>
      <c r="Q6769" s="42" t="s">
        <v>243</v>
      </c>
      <c r="R6769" s="68"/>
      <c r="S6769" s="71"/>
      <c r="T6769" s="71"/>
    </row>
    <row r="6770" spans="1:20" ht="15" customHeight="1" x14ac:dyDescent="0.25">
      <c r="A6770" s="38" t="s">
        <v>6475</v>
      </c>
      <c r="B6770" s="42" t="s">
        <v>6472</v>
      </c>
      <c r="C6770" s="42"/>
      <c r="D6770" s="38">
        <v>122097</v>
      </c>
      <c r="E6770" s="82" t="s">
        <v>620</v>
      </c>
      <c r="F6770" s="38">
        <v>8263000139</v>
      </c>
      <c r="G6770" s="40" t="s">
        <v>6476</v>
      </c>
      <c r="H6770" s="3"/>
      <c r="I6770" s="3"/>
      <c r="J6770" s="3">
        <v>-1761.75</v>
      </c>
      <c r="K6770" s="3">
        <f t="shared" si="108"/>
        <v>-1761.75</v>
      </c>
      <c r="L6770" s="41">
        <v>44438</v>
      </c>
      <c r="M6770" s="39"/>
      <c r="N6770" s="42" t="s">
        <v>315</v>
      </c>
      <c r="O6770" s="42"/>
      <c r="P6770" s="60"/>
      <c r="Q6770" s="42" t="s">
        <v>243</v>
      </c>
      <c r="R6770" s="68"/>
      <c r="S6770" s="84"/>
      <c r="T6770" s="84"/>
    </row>
    <row r="6771" spans="1:20" ht="12.75" customHeight="1" x14ac:dyDescent="0.2">
      <c r="A6771" s="38" t="s">
        <v>63</v>
      </c>
      <c r="B6771" s="1"/>
      <c r="C6771" s="1"/>
      <c r="D6771" s="51"/>
      <c r="E6771" s="52" t="s">
        <v>64</v>
      </c>
      <c r="F6771" s="53"/>
      <c r="G6771" s="54" t="s">
        <v>10102</v>
      </c>
      <c r="H6771" s="35"/>
      <c r="I6771" s="1"/>
      <c r="J6771" s="1"/>
      <c r="K6771" s="3">
        <f t="shared" si="108"/>
        <v>0</v>
      </c>
      <c r="L6771" s="41">
        <v>44592</v>
      </c>
      <c r="M6771" s="56"/>
      <c r="N6771" s="1"/>
      <c r="O6771" s="1"/>
      <c r="P6771" s="57"/>
      <c r="Q6771" s="39" t="s">
        <v>54</v>
      </c>
      <c r="R6771" s="68"/>
      <c r="S6771" s="73"/>
      <c r="T6771" s="73"/>
    </row>
    <row r="6772" spans="1:20" ht="12.75" customHeight="1" x14ac:dyDescent="0.2">
      <c r="A6772" s="38" t="s">
        <v>63</v>
      </c>
      <c r="B6772" s="1"/>
      <c r="C6772" s="1"/>
      <c r="D6772" s="51"/>
      <c r="E6772" s="52" t="s">
        <v>64</v>
      </c>
      <c r="F6772" s="53"/>
      <c r="G6772" s="54" t="s">
        <v>5265</v>
      </c>
      <c r="H6772" s="35"/>
      <c r="I6772" s="1"/>
      <c r="J6772" s="1"/>
      <c r="K6772" s="3">
        <f t="shared" si="108"/>
        <v>0</v>
      </c>
      <c r="L6772" s="41">
        <v>44434</v>
      </c>
      <c r="M6772" s="56"/>
      <c r="N6772" s="1"/>
      <c r="O6772" s="1"/>
      <c r="P6772" s="57"/>
      <c r="Q6772" s="39" t="s">
        <v>54</v>
      </c>
      <c r="R6772" s="68"/>
      <c r="S6772" s="73"/>
      <c r="T6772" s="73"/>
    </row>
    <row r="6773" spans="1:20" ht="12.75" customHeight="1" x14ac:dyDescent="0.2">
      <c r="A6773" s="38" t="s">
        <v>63</v>
      </c>
      <c r="B6773" s="1"/>
      <c r="C6773" s="1"/>
      <c r="D6773" s="51"/>
      <c r="E6773" s="52" t="s">
        <v>64</v>
      </c>
      <c r="F6773" s="53"/>
      <c r="G6773" s="54" t="s">
        <v>3479</v>
      </c>
      <c r="H6773" s="35"/>
      <c r="I6773" s="1"/>
      <c r="J6773" s="1"/>
      <c r="K6773" s="3">
        <f t="shared" si="108"/>
        <v>0</v>
      </c>
      <c r="L6773" s="41">
        <v>44386</v>
      </c>
      <c r="M6773" s="56"/>
      <c r="N6773" s="1"/>
      <c r="O6773" s="1"/>
      <c r="P6773" s="57"/>
      <c r="Q6773" s="39" t="s">
        <v>54</v>
      </c>
      <c r="R6773" s="68"/>
      <c r="S6773" s="73"/>
      <c r="T6773" s="73"/>
    </row>
    <row r="6774" spans="1:20" ht="12.75" customHeight="1" x14ac:dyDescent="0.2">
      <c r="A6774" s="38" t="s">
        <v>63</v>
      </c>
      <c r="B6774" s="1"/>
      <c r="C6774" s="1"/>
      <c r="D6774" s="51"/>
      <c r="E6774" s="52" t="s">
        <v>64</v>
      </c>
      <c r="F6774" s="53"/>
      <c r="G6774" s="54" t="s">
        <v>3561</v>
      </c>
      <c r="H6774" s="35"/>
      <c r="I6774" s="1"/>
      <c r="J6774" s="1"/>
      <c r="K6774" s="3">
        <f t="shared" si="108"/>
        <v>0</v>
      </c>
      <c r="L6774" s="41">
        <v>44387</v>
      </c>
      <c r="M6774" s="56"/>
      <c r="N6774" s="1"/>
      <c r="O6774" s="1"/>
      <c r="P6774" s="57"/>
      <c r="Q6774" s="39" t="s">
        <v>54</v>
      </c>
      <c r="R6774" s="68"/>
      <c r="S6774" s="73"/>
      <c r="T6774" s="73"/>
    </row>
    <row r="6775" spans="1:20" ht="15" customHeight="1" x14ac:dyDescent="0.25">
      <c r="A6775" s="38" t="s">
        <v>63</v>
      </c>
      <c r="B6775" s="1"/>
      <c r="C6775" s="1"/>
      <c r="D6775" s="51"/>
      <c r="E6775" s="52" t="s">
        <v>64</v>
      </c>
      <c r="F6775" s="53"/>
      <c r="G6775" s="54" t="s">
        <v>10101</v>
      </c>
      <c r="H6775" s="35"/>
      <c r="I6775" s="1"/>
      <c r="J6775" s="1"/>
      <c r="K6775" s="3">
        <f t="shared" si="108"/>
        <v>0</v>
      </c>
      <c r="L6775" s="41">
        <v>44592</v>
      </c>
      <c r="M6775" s="56"/>
      <c r="N6775" s="1"/>
      <c r="O6775" s="1"/>
      <c r="P6775" s="57"/>
      <c r="Q6775" s="39" t="s">
        <v>54</v>
      </c>
      <c r="R6775" s="68"/>
      <c r="S6775" s="84"/>
      <c r="T6775" s="84"/>
    </row>
    <row r="6776" spans="1:20" ht="15" customHeight="1" x14ac:dyDescent="0.25">
      <c r="A6776" s="38" t="s">
        <v>63</v>
      </c>
      <c r="B6776" s="1"/>
      <c r="C6776" s="1"/>
      <c r="D6776" s="51"/>
      <c r="E6776" s="52" t="s">
        <v>64</v>
      </c>
      <c r="F6776" s="53"/>
      <c r="G6776" s="54" t="s">
        <v>5268</v>
      </c>
      <c r="H6776" s="35"/>
      <c r="I6776" s="1"/>
      <c r="J6776" s="1"/>
      <c r="K6776" s="3">
        <f t="shared" si="108"/>
        <v>0</v>
      </c>
      <c r="L6776" s="41">
        <v>44434</v>
      </c>
      <c r="M6776" s="56"/>
      <c r="N6776" s="1"/>
      <c r="O6776" s="1"/>
      <c r="P6776" s="57"/>
      <c r="Q6776" s="39" t="s">
        <v>54</v>
      </c>
      <c r="R6776" s="68"/>
      <c r="S6776" s="84"/>
      <c r="T6776" s="84"/>
    </row>
    <row r="6777" spans="1:20" ht="15" customHeight="1" x14ac:dyDescent="0.25">
      <c r="A6777" s="38" t="s">
        <v>63</v>
      </c>
      <c r="B6777" s="1"/>
      <c r="C6777" s="1"/>
      <c r="D6777" s="51"/>
      <c r="E6777" s="52" t="s">
        <v>64</v>
      </c>
      <c r="F6777" s="53"/>
      <c r="G6777" s="54" t="s">
        <v>11201</v>
      </c>
      <c r="H6777" s="35"/>
      <c r="I6777" s="1"/>
      <c r="J6777" s="1"/>
      <c r="K6777" s="3">
        <f t="shared" si="108"/>
        <v>0</v>
      </c>
      <c r="L6777" s="41">
        <v>44620</v>
      </c>
      <c r="M6777" s="56"/>
      <c r="N6777" s="1"/>
      <c r="O6777" s="1"/>
      <c r="P6777" s="57"/>
      <c r="Q6777" s="39" t="s">
        <v>54</v>
      </c>
      <c r="R6777" s="68"/>
      <c r="S6777" s="84"/>
      <c r="T6777" s="84"/>
    </row>
    <row r="6778" spans="1:20" ht="15" customHeight="1" x14ac:dyDescent="0.25">
      <c r="A6778" s="38" t="s">
        <v>11942</v>
      </c>
      <c r="B6778" s="42" t="s">
        <v>11939</v>
      </c>
      <c r="C6778" s="42"/>
      <c r="D6778" s="38">
        <v>508442</v>
      </c>
      <c r="E6778" s="42" t="s">
        <v>659</v>
      </c>
      <c r="F6778" s="38">
        <v>8263000199</v>
      </c>
      <c r="G6778" s="40">
        <v>362</v>
      </c>
      <c r="H6778" s="3"/>
      <c r="I6778" s="3"/>
      <c r="J6778" s="3">
        <v>-2343.96</v>
      </c>
      <c r="K6778" s="3">
        <f t="shared" si="108"/>
        <v>-2343.96</v>
      </c>
      <c r="L6778" s="41">
        <v>44618</v>
      </c>
      <c r="M6778" s="39"/>
      <c r="N6778" s="42" t="s">
        <v>315</v>
      </c>
      <c r="O6778" s="42"/>
      <c r="P6778" s="60"/>
      <c r="Q6778" s="42" t="s">
        <v>243</v>
      </c>
      <c r="R6778" s="68"/>
      <c r="S6778" s="84"/>
      <c r="T6778" s="84"/>
    </row>
    <row r="6779" spans="1:20" ht="12.75" customHeight="1" x14ac:dyDescent="0.2">
      <c r="A6779" s="38" t="s">
        <v>63</v>
      </c>
      <c r="B6779" s="1"/>
      <c r="C6779" s="1"/>
      <c r="D6779" s="51"/>
      <c r="E6779" s="52" t="s">
        <v>64</v>
      </c>
      <c r="F6779" s="53"/>
      <c r="G6779" s="54" t="s">
        <v>1675</v>
      </c>
      <c r="H6779" s="35"/>
      <c r="I6779" s="1"/>
      <c r="J6779" s="1"/>
      <c r="K6779" s="3">
        <f t="shared" si="108"/>
        <v>0</v>
      </c>
      <c r="L6779" s="41">
        <v>44302</v>
      </c>
      <c r="M6779" s="56"/>
      <c r="N6779" s="1"/>
      <c r="O6779" s="1"/>
      <c r="P6779" s="57"/>
      <c r="Q6779" s="39" t="s">
        <v>54</v>
      </c>
      <c r="R6779" s="68"/>
      <c r="S6779" s="70"/>
      <c r="T6779" s="70"/>
    </row>
    <row r="6780" spans="1:20" ht="15" customHeight="1" x14ac:dyDescent="0.25">
      <c r="A6780" s="38" t="s">
        <v>1673</v>
      </c>
      <c r="B6780" s="39" t="s">
        <v>1674</v>
      </c>
      <c r="C6780" s="39"/>
      <c r="D6780" s="38">
        <v>812140</v>
      </c>
      <c r="E6780" s="42" t="s">
        <v>446</v>
      </c>
      <c r="F6780" s="38">
        <v>8268008653</v>
      </c>
      <c r="G6780" s="40">
        <v>1201624</v>
      </c>
      <c r="H6780" s="2"/>
      <c r="I6780" s="2"/>
      <c r="J6780" s="2">
        <v>0</v>
      </c>
      <c r="K6780" s="3">
        <f t="shared" si="108"/>
        <v>0</v>
      </c>
      <c r="L6780" s="41"/>
      <c r="M6780" s="39"/>
      <c r="N6780" s="39" t="s">
        <v>52</v>
      </c>
      <c r="O6780" s="40"/>
      <c r="P6780" s="41"/>
      <c r="Q6780" s="39" t="s">
        <v>54</v>
      </c>
      <c r="R6780" s="68"/>
      <c r="S6780" s="84"/>
      <c r="T6780" s="84"/>
    </row>
    <row r="6781" spans="1:20" ht="15" customHeight="1" x14ac:dyDescent="0.25">
      <c r="A6781" s="38" t="s">
        <v>63</v>
      </c>
      <c r="B6781" s="1"/>
      <c r="C6781" s="1"/>
      <c r="D6781" s="51"/>
      <c r="E6781" s="52" t="s">
        <v>64</v>
      </c>
      <c r="F6781" s="53"/>
      <c r="G6781" s="54" t="s">
        <v>9971</v>
      </c>
      <c r="H6781" s="35"/>
      <c r="I6781" s="1"/>
      <c r="J6781" s="1"/>
      <c r="K6781" s="3">
        <f t="shared" si="108"/>
        <v>0</v>
      </c>
      <c r="L6781" s="41">
        <v>44581</v>
      </c>
      <c r="M6781" s="56"/>
      <c r="N6781" s="1"/>
      <c r="O6781" s="1"/>
      <c r="P6781" s="57"/>
      <c r="Q6781" s="39" t="s">
        <v>54</v>
      </c>
      <c r="R6781" s="68"/>
      <c r="S6781" s="84"/>
      <c r="T6781" s="84"/>
    </row>
    <row r="6782" spans="1:20" ht="15" customHeight="1" x14ac:dyDescent="0.25">
      <c r="A6782" s="38" t="s">
        <v>63</v>
      </c>
      <c r="B6782" s="1"/>
      <c r="C6782" s="1"/>
      <c r="D6782" s="51"/>
      <c r="E6782" s="52" t="s">
        <v>64</v>
      </c>
      <c r="F6782" s="53"/>
      <c r="G6782" s="54" t="s">
        <v>11197</v>
      </c>
      <c r="H6782" s="35"/>
      <c r="I6782" s="1"/>
      <c r="J6782" s="1"/>
      <c r="K6782" s="3">
        <f t="shared" si="108"/>
        <v>0</v>
      </c>
      <c r="L6782" s="41">
        <v>44620</v>
      </c>
      <c r="M6782" s="56"/>
      <c r="N6782" s="1"/>
      <c r="O6782" s="1"/>
      <c r="P6782" s="57"/>
      <c r="Q6782" s="39" t="s">
        <v>54</v>
      </c>
      <c r="R6782" s="68"/>
      <c r="S6782" s="84"/>
      <c r="T6782" s="84"/>
    </row>
    <row r="6783" spans="1:20" ht="15" customHeight="1" x14ac:dyDescent="0.25">
      <c r="A6783" s="38">
        <v>428</v>
      </c>
      <c r="B6783" s="39" t="s">
        <v>17659</v>
      </c>
      <c r="C6783" s="39"/>
      <c r="D6783" s="58">
        <v>118480</v>
      </c>
      <c r="E6783" s="39" t="s">
        <v>9826</v>
      </c>
      <c r="F6783" s="38">
        <v>8263000261</v>
      </c>
      <c r="G6783" s="40" t="s">
        <v>17674</v>
      </c>
      <c r="H6783" s="2"/>
      <c r="I6783" s="2"/>
      <c r="J6783" s="2">
        <v>-4078.1879999999996</v>
      </c>
      <c r="K6783" s="3">
        <f t="shared" si="108"/>
        <v>-4078.1879999999996</v>
      </c>
      <c r="L6783" s="41">
        <v>44974</v>
      </c>
      <c r="M6783" s="39"/>
      <c r="N6783" s="39" t="s">
        <v>8899</v>
      </c>
      <c r="O6783" s="40"/>
      <c r="P6783" s="41"/>
      <c r="Q6783" s="42" t="s">
        <v>8901</v>
      </c>
      <c r="R6783" s="68"/>
      <c r="S6783" s="84"/>
      <c r="T6783" s="84"/>
    </row>
    <row r="6784" spans="1:20" ht="15" customHeight="1" x14ac:dyDescent="0.25">
      <c r="A6784" s="38">
        <v>427</v>
      </c>
      <c r="B6784" s="39" t="s">
        <v>17665</v>
      </c>
      <c r="C6784" s="39"/>
      <c r="D6784" s="58">
        <v>118480</v>
      </c>
      <c r="E6784" s="39" t="s">
        <v>9826</v>
      </c>
      <c r="F6784" s="38">
        <v>8263000261</v>
      </c>
      <c r="G6784" s="40" t="s">
        <v>17669</v>
      </c>
      <c r="H6784" s="2"/>
      <c r="I6784" s="2"/>
      <c r="J6784" s="2">
        <v>-4823.2367999999997</v>
      </c>
      <c r="K6784" s="3">
        <f t="shared" si="108"/>
        <v>-4823.2367999999997</v>
      </c>
      <c r="L6784" s="41">
        <v>44974</v>
      </c>
      <c r="M6784" s="39"/>
      <c r="N6784" s="39" t="s">
        <v>8899</v>
      </c>
      <c r="O6784" s="40"/>
      <c r="P6784" s="41"/>
      <c r="Q6784" s="42" t="s">
        <v>8901</v>
      </c>
      <c r="R6784" s="68"/>
      <c r="S6784" s="84"/>
      <c r="T6784" s="84"/>
    </row>
    <row r="6785" spans="1:20" ht="15" customHeight="1" x14ac:dyDescent="0.25">
      <c r="A6785" s="38" t="s">
        <v>6970</v>
      </c>
      <c r="B6785" s="39" t="s">
        <v>6971</v>
      </c>
      <c r="C6785" s="39"/>
      <c r="D6785" s="38">
        <v>404824</v>
      </c>
      <c r="E6785" s="39" t="s">
        <v>1159</v>
      </c>
      <c r="F6785" s="38">
        <v>8266012527</v>
      </c>
      <c r="G6785" s="40">
        <v>7482107240</v>
      </c>
      <c r="H6785" s="2"/>
      <c r="I6785" s="2"/>
      <c r="J6785" s="2">
        <v>-6480</v>
      </c>
      <c r="K6785" s="3">
        <f t="shared" si="108"/>
        <v>-6480</v>
      </c>
      <c r="L6785" s="41"/>
      <c r="M6785" s="39"/>
      <c r="N6785" s="39" t="s">
        <v>52</v>
      </c>
      <c r="O6785" s="40"/>
      <c r="P6785" s="41"/>
      <c r="Q6785" s="39" t="s">
        <v>54</v>
      </c>
      <c r="R6785" s="68"/>
      <c r="S6785" s="84"/>
      <c r="T6785" s="84"/>
    </row>
    <row r="6786" spans="1:20" ht="15" customHeight="1" x14ac:dyDescent="0.25">
      <c r="A6786" s="38" t="s">
        <v>1855</v>
      </c>
      <c r="B6786" s="39" t="s">
        <v>1851</v>
      </c>
      <c r="C6786" s="39" t="s">
        <v>1852</v>
      </c>
      <c r="D6786" s="38">
        <v>404824</v>
      </c>
      <c r="E6786" s="39" t="s">
        <v>1159</v>
      </c>
      <c r="F6786" s="38">
        <v>8263000064</v>
      </c>
      <c r="G6786" s="40">
        <v>29</v>
      </c>
      <c r="H6786" s="2"/>
      <c r="I6786" s="2"/>
      <c r="J6786" s="2">
        <v>-10746</v>
      </c>
      <c r="K6786" s="3">
        <f t="shared" si="108"/>
        <v>-10746</v>
      </c>
      <c r="L6786" s="41">
        <v>44286</v>
      </c>
      <c r="M6786" s="39">
        <v>6870057857</v>
      </c>
      <c r="N6786" s="39" t="s">
        <v>52</v>
      </c>
      <c r="O6786" s="40" t="s">
        <v>1854</v>
      </c>
      <c r="P6786" s="41">
        <v>44337</v>
      </c>
      <c r="Q6786" s="39" t="s">
        <v>54</v>
      </c>
      <c r="R6786" s="68"/>
      <c r="S6786" s="84"/>
      <c r="T6786" s="84"/>
    </row>
    <row r="6787" spans="1:20" ht="15" customHeight="1" x14ac:dyDescent="0.25">
      <c r="A6787" s="38" t="s">
        <v>16116</v>
      </c>
      <c r="B6787" s="39" t="s">
        <v>16117</v>
      </c>
      <c r="C6787" s="39" t="s">
        <v>16118</v>
      </c>
      <c r="D6787" s="38">
        <v>919962</v>
      </c>
      <c r="E6787" s="39" t="s">
        <v>6950</v>
      </c>
      <c r="F6787" s="38">
        <v>8263000121</v>
      </c>
      <c r="G6787" s="40" t="s">
        <v>16119</v>
      </c>
      <c r="H6787" s="3"/>
      <c r="I6787" s="3"/>
      <c r="J6787" s="2">
        <v>-11047.27</v>
      </c>
      <c r="K6787" s="3">
        <f t="shared" si="108"/>
        <v>-11047.27</v>
      </c>
      <c r="L6787" s="41">
        <v>44880</v>
      </c>
      <c r="M6787" s="39">
        <v>26631474</v>
      </c>
      <c r="N6787" s="39" t="s">
        <v>3282</v>
      </c>
      <c r="O6787" s="40">
        <v>203045304636</v>
      </c>
      <c r="P6787" s="41">
        <v>44625</v>
      </c>
      <c r="Q6787" s="42" t="s">
        <v>2417</v>
      </c>
      <c r="R6787" s="68"/>
      <c r="S6787" s="84"/>
      <c r="T6787" s="84"/>
    </row>
    <row r="6788" spans="1:20" ht="15" customHeight="1" x14ac:dyDescent="0.25">
      <c r="A6788" s="38" t="s">
        <v>1984</v>
      </c>
      <c r="B6788" s="42"/>
      <c r="C6788" s="42"/>
      <c r="D6788" s="38"/>
      <c r="E6788" s="82" t="s">
        <v>310</v>
      </c>
      <c r="F6788" s="38"/>
      <c r="G6788" s="40" t="s">
        <v>10040</v>
      </c>
      <c r="H6788" s="3"/>
      <c r="I6788" s="3"/>
      <c r="J6788" s="3"/>
      <c r="K6788" s="3">
        <f t="shared" si="108"/>
        <v>0</v>
      </c>
      <c r="L6788" s="41">
        <v>44586</v>
      </c>
      <c r="M6788" s="39"/>
      <c r="N6788" s="42"/>
      <c r="O6788" s="42"/>
      <c r="P6788" s="60"/>
      <c r="Q6788" s="42" t="s">
        <v>243</v>
      </c>
      <c r="R6788" s="68"/>
      <c r="S6788" s="84"/>
      <c r="T6788" s="84"/>
    </row>
    <row r="6789" spans="1:20" ht="15" customHeight="1" x14ac:dyDescent="0.25">
      <c r="A6789" s="38" t="s">
        <v>10094</v>
      </c>
      <c r="B6789" s="39" t="s">
        <v>10095</v>
      </c>
      <c r="C6789" s="39"/>
      <c r="D6789" s="38">
        <v>106653</v>
      </c>
      <c r="E6789" s="39" t="s">
        <v>398</v>
      </c>
      <c r="F6789" s="38">
        <v>8268009382</v>
      </c>
      <c r="G6789" s="40">
        <v>7482107275</v>
      </c>
      <c r="H6789" s="2"/>
      <c r="I6789" s="3"/>
      <c r="J6789" s="2">
        <v>-15120</v>
      </c>
      <c r="K6789" s="3">
        <f t="shared" si="108"/>
        <v>-15120</v>
      </c>
      <c r="L6789" s="41"/>
      <c r="M6789" s="39"/>
      <c r="N6789" s="39" t="s">
        <v>52</v>
      </c>
      <c r="O6789" s="40"/>
      <c r="P6789" s="41"/>
      <c r="Q6789" s="39" t="s">
        <v>54</v>
      </c>
      <c r="R6789" s="68"/>
      <c r="S6789" s="84"/>
      <c r="T6789" s="84"/>
    </row>
    <row r="6790" spans="1:20" ht="15" customHeight="1" x14ac:dyDescent="0.25">
      <c r="A6790" s="38" t="s">
        <v>15991</v>
      </c>
      <c r="B6790" s="42" t="s">
        <v>15992</v>
      </c>
      <c r="C6790" s="42"/>
      <c r="D6790" s="38">
        <v>808268</v>
      </c>
      <c r="E6790" s="42" t="s">
        <v>15993</v>
      </c>
      <c r="F6790" s="38">
        <v>8268008235</v>
      </c>
      <c r="G6790" s="40">
        <v>7482104800</v>
      </c>
      <c r="H6790" s="3"/>
      <c r="I6790" s="3"/>
      <c r="J6790" s="3">
        <v>-16860.239999999998</v>
      </c>
      <c r="K6790" s="3">
        <f t="shared" ref="K6790:K6835" si="109">SUM(H6790:J6790)</f>
        <v>-16860.239999999998</v>
      </c>
      <c r="L6790" s="41">
        <v>44875</v>
      </c>
      <c r="M6790" s="39"/>
      <c r="N6790" s="42" t="s">
        <v>315</v>
      </c>
      <c r="O6790" s="42"/>
      <c r="P6790" s="60"/>
      <c r="Q6790" s="42" t="s">
        <v>243</v>
      </c>
      <c r="R6790" s="68"/>
      <c r="S6790" s="84"/>
      <c r="T6790" s="84"/>
    </row>
    <row r="6791" spans="1:20" ht="15" customHeight="1" x14ac:dyDescent="0.25">
      <c r="A6791" s="38" t="s">
        <v>14926</v>
      </c>
      <c r="B6791" s="42" t="s">
        <v>14922</v>
      </c>
      <c r="C6791" s="42" t="s">
        <v>14923</v>
      </c>
      <c r="D6791" s="38">
        <v>121011</v>
      </c>
      <c r="E6791" s="42" t="s">
        <v>9221</v>
      </c>
      <c r="F6791" s="38">
        <v>8263000180</v>
      </c>
      <c r="G6791" s="40" t="s">
        <v>14927</v>
      </c>
      <c r="H6791" s="3"/>
      <c r="I6791" s="3"/>
      <c r="J6791" s="3">
        <v>-17559</v>
      </c>
      <c r="K6791" s="3">
        <f t="shared" si="109"/>
        <v>-17559</v>
      </c>
      <c r="L6791" s="41">
        <v>44776.729166666664</v>
      </c>
      <c r="M6791" s="39">
        <v>6870159040</v>
      </c>
      <c r="N6791" s="42" t="s">
        <v>315</v>
      </c>
      <c r="O6791" s="42" t="s">
        <v>14925</v>
      </c>
      <c r="P6791" s="60">
        <v>44796</v>
      </c>
      <c r="Q6791" s="42" t="s">
        <v>243</v>
      </c>
      <c r="R6791" s="68"/>
      <c r="S6791" s="84"/>
      <c r="T6791" s="84"/>
    </row>
    <row r="6792" spans="1:20" ht="15" customHeight="1" x14ac:dyDescent="0.25">
      <c r="A6792" s="38" t="s">
        <v>63</v>
      </c>
      <c r="B6792" s="1"/>
      <c r="C6792" s="1"/>
      <c r="D6792" s="51"/>
      <c r="E6792" s="52" t="s">
        <v>64</v>
      </c>
      <c r="F6792" s="53"/>
      <c r="G6792" s="54" t="s">
        <v>8887</v>
      </c>
      <c r="H6792" s="35"/>
      <c r="I6792" s="1"/>
      <c r="J6792" s="1"/>
      <c r="K6792" s="3">
        <f t="shared" si="109"/>
        <v>0</v>
      </c>
      <c r="L6792" s="41">
        <v>44541</v>
      </c>
      <c r="M6792" s="56"/>
      <c r="N6792" s="1"/>
      <c r="O6792" s="1"/>
      <c r="P6792" s="57"/>
      <c r="Q6792" s="39" t="s">
        <v>54</v>
      </c>
      <c r="R6792" s="68"/>
      <c r="S6792" s="84"/>
      <c r="T6792" s="84"/>
    </row>
    <row r="6793" spans="1:20" ht="15" customHeight="1" x14ac:dyDescent="0.25">
      <c r="A6793" s="38" t="s">
        <v>11307</v>
      </c>
      <c r="B6793" s="39" t="s">
        <v>11303</v>
      </c>
      <c r="C6793" s="39" t="s">
        <v>11304</v>
      </c>
      <c r="D6793" s="38">
        <v>821442</v>
      </c>
      <c r="E6793" s="39" t="s">
        <v>1950</v>
      </c>
      <c r="F6793" s="38">
        <v>8268006127</v>
      </c>
      <c r="G6793" s="40" t="s">
        <v>11308</v>
      </c>
      <c r="H6793" s="2"/>
      <c r="I6793" s="2"/>
      <c r="J6793" s="2">
        <v>-18540</v>
      </c>
      <c r="K6793" s="3">
        <f t="shared" si="109"/>
        <v>-18540</v>
      </c>
      <c r="L6793" s="41">
        <v>44594.729166666664</v>
      </c>
      <c r="M6793" s="39">
        <v>44389124</v>
      </c>
      <c r="N6793" s="39" t="s">
        <v>52</v>
      </c>
      <c r="O6793" s="40" t="s">
        <v>11306</v>
      </c>
      <c r="P6793" s="41">
        <v>44657</v>
      </c>
      <c r="Q6793" s="39" t="s">
        <v>54</v>
      </c>
      <c r="R6793" s="68"/>
      <c r="S6793" s="84"/>
      <c r="T6793" s="84"/>
    </row>
    <row r="6794" spans="1:20" ht="15" customHeight="1" x14ac:dyDescent="0.25">
      <c r="A6794" s="38">
        <v>417</v>
      </c>
      <c r="B6794" s="39">
        <v>3569600212</v>
      </c>
      <c r="C6794" s="39"/>
      <c r="D6794" s="38">
        <v>817817</v>
      </c>
      <c r="E6794" s="39" t="s">
        <v>17427</v>
      </c>
      <c r="F6794" s="38">
        <v>8268014483</v>
      </c>
      <c r="G6794" s="40">
        <v>3569600212</v>
      </c>
      <c r="H6794" s="2"/>
      <c r="I6794" s="2"/>
      <c r="J6794" s="2">
        <v>0</v>
      </c>
      <c r="K6794" s="3">
        <f t="shared" si="109"/>
        <v>0</v>
      </c>
      <c r="L6794" s="41"/>
      <c r="M6794" s="39"/>
      <c r="N6794" s="39" t="s">
        <v>8899</v>
      </c>
      <c r="O6794" s="40"/>
      <c r="P6794" s="41"/>
      <c r="Q6794" s="42" t="s">
        <v>8901</v>
      </c>
      <c r="R6794" s="68"/>
      <c r="S6794" s="84"/>
      <c r="T6794" s="84"/>
    </row>
    <row r="6795" spans="1:20" ht="15" customHeight="1" x14ac:dyDescent="0.25">
      <c r="A6795" s="38">
        <v>416</v>
      </c>
      <c r="B6795" s="39">
        <v>3569600212</v>
      </c>
      <c r="C6795" s="39"/>
      <c r="D6795" s="38">
        <v>817817</v>
      </c>
      <c r="E6795" s="39" t="s">
        <v>17427</v>
      </c>
      <c r="F6795" s="38">
        <v>8268014483</v>
      </c>
      <c r="G6795" s="40">
        <v>3569600212</v>
      </c>
      <c r="H6795" s="2"/>
      <c r="I6795" s="2"/>
      <c r="J6795" s="2">
        <v>-19470.87</v>
      </c>
      <c r="K6795" s="3">
        <f t="shared" si="109"/>
        <v>-19470.87</v>
      </c>
      <c r="L6795" s="41"/>
      <c r="M6795" s="39"/>
      <c r="N6795" s="39" t="s">
        <v>8899</v>
      </c>
      <c r="O6795" s="40"/>
      <c r="P6795" s="41"/>
      <c r="Q6795" s="42" t="s">
        <v>8901</v>
      </c>
      <c r="R6795" s="68"/>
      <c r="S6795" s="84"/>
      <c r="T6795" s="84"/>
    </row>
    <row r="6796" spans="1:20" ht="15" customHeight="1" x14ac:dyDescent="0.25">
      <c r="A6796" s="38" t="s">
        <v>19102</v>
      </c>
      <c r="B6796" s="42" t="s">
        <v>19103</v>
      </c>
      <c r="C6796" s="42"/>
      <c r="D6796" s="58">
        <v>604339</v>
      </c>
      <c r="E6796" s="39" t="s">
        <v>1224</v>
      </c>
      <c r="F6796" s="38">
        <v>8263000284</v>
      </c>
      <c r="G6796" s="40">
        <v>1205984</v>
      </c>
      <c r="H6796" s="3"/>
      <c r="I6796" s="3"/>
      <c r="J6796" s="3">
        <v>-19630.067399999996</v>
      </c>
      <c r="K6796" s="3">
        <f t="shared" si="109"/>
        <v>-19630.067399999996</v>
      </c>
      <c r="L6796" s="41">
        <v>44831</v>
      </c>
      <c r="M6796" s="39"/>
      <c r="N6796" s="42" t="s">
        <v>315</v>
      </c>
      <c r="O6796" s="42"/>
      <c r="P6796" s="60"/>
      <c r="Q6796" s="42" t="s">
        <v>243</v>
      </c>
      <c r="R6796" s="68"/>
      <c r="S6796" s="84"/>
      <c r="T6796" s="84"/>
    </row>
    <row r="6797" spans="1:20" ht="15" customHeight="1" x14ac:dyDescent="0.25">
      <c r="A6797" s="38" t="s">
        <v>9901</v>
      </c>
      <c r="B6797" s="39" t="s">
        <v>9902</v>
      </c>
      <c r="C6797" s="39"/>
      <c r="D6797" s="38">
        <v>821012</v>
      </c>
      <c r="E6797" s="39" t="s">
        <v>3527</v>
      </c>
      <c r="F6797" s="38">
        <v>8263000088</v>
      </c>
      <c r="G6797" s="40" t="s">
        <v>9903</v>
      </c>
      <c r="H6797" s="2"/>
      <c r="I6797" s="2"/>
      <c r="J6797" s="2">
        <v>-20246.795999999998</v>
      </c>
      <c r="K6797" s="3">
        <f t="shared" si="109"/>
        <v>-20246.795999999998</v>
      </c>
      <c r="L6797" s="41"/>
      <c r="M6797" s="39"/>
      <c r="N6797" s="39" t="s">
        <v>52</v>
      </c>
      <c r="O6797" s="40"/>
      <c r="P6797" s="41"/>
      <c r="Q6797" s="39" t="s">
        <v>54</v>
      </c>
      <c r="R6797" s="68"/>
      <c r="S6797" s="84"/>
      <c r="T6797" s="84"/>
    </row>
    <row r="6798" spans="1:20" ht="15" customHeight="1" x14ac:dyDescent="0.25">
      <c r="A6798" s="38" t="s">
        <v>63</v>
      </c>
      <c r="B6798" s="1"/>
      <c r="C6798" s="1"/>
      <c r="D6798" s="51"/>
      <c r="E6798" s="52" t="s">
        <v>64</v>
      </c>
      <c r="F6798" s="53"/>
      <c r="G6798" s="54" t="s">
        <v>19606</v>
      </c>
      <c r="H6798" s="35"/>
      <c r="I6798" s="1"/>
      <c r="J6798" s="1"/>
      <c r="K6798" s="3">
        <f t="shared" si="109"/>
        <v>0</v>
      </c>
      <c r="L6798" s="41">
        <v>45099</v>
      </c>
      <c r="M6798" s="56"/>
      <c r="N6798" s="1"/>
      <c r="O6798" s="1"/>
      <c r="P6798" s="57"/>
      <c r="Q6798" s="39" t="s">
        <v>54</v>
      </c>
      <c r="R6798" s="68"/>
      <c r="S6798" s="84"/>
      <c r="T6798" s="84"/>
    </row>
    <row r="6799" spans="1:20" customFormat="1" ht="15" customHeight="1" x14ac:dyDescent="0.25">
      <c r="A6799" s="101" t="s">
        <v>3022</v>
      </c>
      <c r="B6799" s="103" t="s">
        <v>357</v>
      </c>
      <c r="C6799" s="103"/>
      <c r="D6799" s="106">
        <v>510129</v>
      </c>
      <c r="E6799" s="103" t="s">
        <v>230</v>
      </c>
      <c r="F6799" s="101">
        <v>8263000055</v>
      </c>
      <c r="G6799" s="107" t="s">
        <v>3023</v>
      </c>
      <c r="H6799" s="110"/>
      <c r="I6799" s="110"/>
      <c r="J6799" s="110">
        <v>0</v>
      </c>
      <c r="K6799" s="111">
        <f t="shared" si="109"/>
        <v>0</v>
      </c>
      <c r="L6799" s="115">
        <v>44376</v>
      </c>
      <c r="M6799" s="103"/>
      <c r="N6799" s="103" t="s">
        <v>52</v>
      </c>
      <c r="O6799" s="107"/>
      <c r="P6799" s="115"/>
      <c r="Q6799" s="103" t="s">
        <v>54</v>
      </c>
      <c r="R6799" s="104"/>
    </row>
    <row r="6800" spans="1:20" ht="15" customHeight="1" x14ac:dyDescent="0.25">
      <c r="A6800" s="38" t="s">
        <v>252</v>
      </c>
      <c r="B6800" s="39" t="s">
        <v>249</v>
      </c>
      <c r="C6800" s="39"/>
      <c r="D6800" s="58">
        <v>510129</v>
      </c>
      <c r="E6800" s="39" t="s">
        <v>230</v>
      </c>
      <c r="F6800" s="38">
        <v>8263000055</v>
      </c>
      <c r="G6800" s="40" t="s">
        <v>253</v>
      </c>
      <c r="H6800" s="2"/>
      <c r="I6800" s="2"/>
      <c r="J6800" s="2">
        <v>0</v>
      </c>
      <c r="K6800" s="3">
        <f t="shared" si="109"/>
        <v>0</v>
      </c>
      <c r="L6800" s="41"/>
      <c r="M6800" s="39"/>
      <c r="N6800" s="39" t="s">
        <v>52</v>
      </c>
      <c r="O6800" s="40"/>
      <c r="P6800" s="41"/>
      <c r="Q6800" s="39" t="s">
        <v>54</v>
      </c>
      <c r="R6800" s="68"/>
      <c r="S6800" s="84"/>
      <c r="T6800" s="84"/>
    </row>
    <row r="6801" spans="1:20" ht="15" customHeight="1" x14ac:dyDescent="0.25">
      <c r="A6801" s="38" t="s">
        <v>18571</v>
      </c>
      <c r="B6801" s="39" t="s">
        <v>18572</v>
      </c>
      <c r="C6801" s="39" t="s">
        <v>18573</v>
      </c>
      <c r="D6801" s="38">
        <v>121011</v>
      </c>
      <c r="E6801" s="39" t="s">
        <v>9221</v>
      </c>
      <c r="F6801" s="38">
        <v>8268007770</v>
      </c>
      <c r="G6801" s="40" t="s">
        <v>18574</v>
      </c>
      <c r="H6801" s="2"/>
      <c r="I6801" s="2"/>
      <c r="J6801" s="2">
        <v>0</v>
      </c>
      <c r="K6801" s="3">
        <f t="shared" si="109"/>
        <v>0</v>
      </c>
      <c r="L6801" s="41">
        <v>44970.729166666664</v>
      </c>
      <c r="M6801" s="39">
        <v>3325000843</v>
      </c>
      <c r="N6801" s="39" t="s">
        <v>52</v>
      </c>
      <c r="O6801" s="40"/>
      <c r="P6801" s="41"/>
      <c r="Q6801" s="39" t="s">
        <v>54</v>
      </c>
      <c r="R6801" s="68"/>
      <c r="S6801" s="84"/>
      <c r="T6801" s="84"/>
    </row>
    <row r="6802" spans="1:20" ht="15" customHeight="1" x14ac:dyDescent="0.25">
      <c r="A6802" s="38" t="s">
        <v>20051</v>
      </c>
      <c r="B6802" s="42" t="s">
        <v>20052</v>
      </c>
      <c r="C6802" s="42"/>
      <c r="D6802" s="58">
        <v>405267</v>
      </c>
      <c r="E6802" s="39" t="s">
        <v>1224</v>
      </c>
      <c r="F6802" s="38">
        <v>8263000147</v>
      </c>
      <c r="G6802" s="40" t="s">
        <v>20053</v>
      </c>
      <c r="H6802" s="3"/>
      <c r="I6802" s="3"/>
      <c r="J6802" s="3">
        <v>-25858.3734</v>
      </c>
      <c r="K6802" s="3">
        <f t="shared" si="109"/>
        <v>-25858.3734</v>
      </c>
      <c r="L6802" s="41">
        <v>45100</v>
      </c>
      <c r="M6802" s="39"/>
      <c r="N6802" s="42" t="s">
        <v>315</v>
      </c>
      <c r="O6802" s="42"/>
      <c r="P6802" s="60"/>
      <c r="Q6802" s="42" t="s">
        <v>243</v>
      </c>
      <c r="R6802" s="68"/>
      <c r="S6802" s="84"/>
      <c r="T6802" s="84"/>
    </row>
    <row r="6803" spans="1:20" ht="15" customHeight="1" x14ac:dyDescent="0.25">
      <c r="A6803" s="38" t="s">
        <v>19947</v>
      </c>
      <c r="B6803" s="42" t="s">
        <v>19948</v>
      </c>
      <c r="C6803" s="42"/>
      <c r="D6803" s="58">
        <v>405267</v>
      </c>
      <c r="E6803" s="39" t="s">
        <v>1224</v>
      </c>
      <c r="F6803" s="38">
        <v>8263000147</v>
      </c>
      <c r="G6803" s="40" t="s">
        <v>19949</v>
      </c>
      <c r="H6803" s="3"/>
      <c r="I6803" s="3"/>
      <c r="J6803" s="3">
        <v>-27797.626800000002</v>
      </c>
      <c r="K6803" s="3">
        <f t="shared" si="109"/>
        <v>-27797.626800000002</v>
      </c>
      <c r="L6803" s="41">
        <v>45100</v>
      </c>
      <c r="M6803" s="39"/>
      <c r="N6803" s="42" t="s">
        <v>315</v>
      </c>
      <c r="O6803" s="42"/>
      <c r="P6803" s="60"/>
      <c r="Q6803" s="42" t="s">
        <v>243</v>
      </c>
      <c r="R6803" s="68"/>
      <c r="S6803" s="84"/>
      <c r="T6803" s="84"/>
    </row>
    <row r="6804" spans="1:20" ht="15" customHeight="1" x14ac:dyDescent="0.25">
      <c r="A6804" s="38" t="s">
        <v>1984</v>
      </c>
      <c r="B6804" s="42"/>
      <c r="C6804" s="42"/>
      <c r="D6804" s="38"/>
      <c r="E6804" s="82" t="s">
        <v>310</v>
      </c>
      <c r="F6804" s="38"/>
      <c r="G6804" s="40" t="s">
        <v>10040</v>
      </c>
      <c r="H6804" s="3"/>
      <c r="I6804" s="3"/>
      <c r="J6804" s="3"/>
      <c r="K6804" s="3">
        <f t="shared" si="109"/>
        <v>0</v>
      </c>
      <c r="L6804" s="41">
        <v>44586</v>
      </c>
      <c r="M6804" s="39"/>
      <c r="N6804" s="42"/>
      <c r="O6804" s="42"/>
      <c r="P6804" s="60"/>
      <c r="Q6804" s="42" t="s">
        <v>243</v>
      </c>
      <c r="R6804" s="68"/>
      <c r="S6804" s="84"/>
      <c r="T6804" s="84"/>
    </row>
    <row r="6805" spans="1:20" ht="15" customHeight="1" x14ac:dyDescent="0.25">
      <c r="A6805" s="38" t="s">
        <v>1984</v>
      </c>
      <c r="B6805" s="42"/>
      <c r="C6805" s="42"/>
      <c r="D6805" s="38"/>
      <c r="E6805" s="82" t="s">
        <v>310</v>
      </c>
      <c r="F6805" s="38"/>
      <c r="G6805" s="40" t="s">
        <v>10040</v>
      </c>
      <c r="H6805" s="3"/>
      <c r="I6805" s="3"/>
      <c r="J6805" s="3"/>
      <c r="K6805" s="3">
        <f t="shared" si="109"/>
        <v>0</v>
      </c>
      <c r="L6805" s="41">
        <v>44586</v>
      </c>
      <c r="M6805" s="39"/>
      <c r="N6805" s="42"/>
      <c r="O6805" s="42"/>
      <c r="P6805" s="60"/>
      <c r="Q6805" s="42" t="s">
        <v>243</v>
      </c>
      <c r="R6805" s="68"/>
      <c r="S6805" s="84"/>
      <c r="T6805" s="84"/>
    </row>
    <row r="6806" spans="1:20" ht="15" customHeight="1" x14ac:dyDescent="0.25">
      <c r="A6806" s="38">
        <v>336</v>
      </c>
      <c r="B6806" s="39">
        <v>7482114382</v>
      </c>
      <c r="C6806" s="39"/>
      <c r="D6806" s="38">
        <v>301236</v>
      </c>
      <c r="E6806" s="39" t="s">
        <v>12603</v>
      </c>
      <c r="F6806" s="38">
        <v>8268007821</v>
      </c>
      <c r="G6806" s="40">
        <v>7482114382</v>
      </c>
      <c r="H6806" s="2"/>
      <c r="I6806" s="2"/>
      <c r="J6806" s="2">
        <v>-39528</v>
      </c>
      <c r="K6806" s="3">
        <f t="shared" si="109"/>
        <v>-39528</v>
      </c>
      <c r="L6806" s="41">
        <v>45016</v>
      </c>
      <c r="M6806" s="39"/>
      <c r="N6806" s="39" t="s">
        <v>8899</v>
      </c>
      <c r="O6806" s="40"/>
      <c r="P6806" s="41"/>
      <c r="Q6806" s="42" t="s">
        <v>8901</v>
      </c>
      <c r="R6806" s="68"/>
      <c r="S6806" s="84"/>
      <c r="T6806" s="84"/>
    </row>
    <row r="6807" spans="1:20" ht="15" customHeight="1" x14ac:dyDescent="0.25">
      <c r="A6807" s="38" t="s">
        <v>16120</v>
      </c>
      <c r="B6807" s="39" t="s">
        <v>16117</v>
      </c>
      <c r="C6807" s="39" t="s">
        <v>16118</v>
      </c>
      <c r="D6807" s="38">
        <v>919962</v>
      </c>
      <c r="E6807" s="39" t="s">
        <v>6950</v>
      </c>
      <c r="F6807" s="38">
        <v>8263000121</v>
      </c>
      <c r="G6807" s="40" t="s">
        <v>16121</v>
      </c>
      <c r="H6807" s="3"/>
      <c r="I6807" s="3"/>
      <c r="J6807" s="2">
        <v>-41652.76</v>
      </c>
      <c r="K6807" s="3">
        <f t="shared" si="109"/>
        <v>-41652.76</v>
      </c>
      <c r="L6807" s="41">
        <v>44880</v>
      </c>
      <c r="M6807" s="39">
        <v>26631474</v>
      </c>
      <c r="N6807" s="39" t="s">
        <v>3282</v>
      </c>
      <c r="O6807" s="40">
        <v>203045304636</v>
      </c>
      <c r="P6807" s="41">
        <v>44625</v>
      </c>
      <c r="Q6807" s="42" t="s">
        <v>2417</v>
      </c>
      <c r="R6807" s="68"/>
      <c r="S6807" s="84"/>
      <c r="T6807" s="84"/>
    </row>
    <row r="6808" spans="1:20" ht="15" customHeight="1" x14ac:dyDescent="0.25">
      <c r="A6808" s="38">
        <v>337</v>
      </c>
      <c r="B6808" s="39" t="s">
        <v>18547</v>
      </c>
      <c r="C6808" s="39"/>
      <c r="D6808" s="38">
        <v>301236</v>
      </c>
      <c r="E6808" s="39" t="s">
        <v>12603</v>
      </c>
      <c r="F6808" s="38">
        <v>8268007821</v>
      </c>
      <c r="G6808" s="40" t="s">
        <v>18547</v>
      </c>
      <c r="H6808" s="2"/>
      <c r="I6808" s="2"/>
      <c r="J6808" s="2">
        <v>-43168.84</v>
      </c>
      <c r="K6808" s="3">
        <f t="shared" si="109"/>
        <v>-43168.84</v>
      </c>
      <c r="L6808" s="41">
        <v>45016</v>
      </c>
      <c r="M6808" s="39"/>
      <c r="N6808" s="39" t="s">
        <v>8899</v>
      </c>
      <c r="O6808" s="40"/>
      <c r="P6808" s="41"/>
      <c r="Q6808" s="42" t="s">
        <v>8901</v>
      </c>
      <c r="R6808" s="68"/>
      <c r="S6808" s="84"/>
      <c r="T6808" s="84"/>
    </row>
    <row r="6809" spans="1:20" ht="15" customHeight="1" x14ac:dyDescent="0.25">
      <c r="A6809" s="38" t="s">
        <v>14561</v>
      </c>
      <c r="B6809" s="42"/>
      <c r="C6809" s="42"/>
      <c r="D6809" s="38"/>
      <c r="E6809" s="87" t="s">
        <v>14562</v>
      </c>
      <c r="F6809" s="38"/>
      <c r="G6809" s="40">
        <v>7049874459</v>
      </c>
      <c r="H6809" s="3"/>
      <c r="I6809" s="3"/>
      <c r="J6809" s="3">
        <v>-52020</v>
      </c>
      <c r="K6809" s="3">
        <f t="shared" si="109"/>
        <v>-52020</v>
      </c>
      <c r="L6809" s="41">
        <v>44767</v>
      </c>
      <c r="M6809" s="39"/>
      <c r="N6809" s="42" t="s">
        <v>315</v>
      </c>
      <c r="O6809" s="42"/>
      <c r="P6809" s="60"/>
      <c r="Q6809" s="42" t="s">
        <v>243</v>
      </c>
      <c r="R6809" s="68"/>
      <c r="S6809" s="84"/>
      <c r="T6809" s="84"/>
    </row>
    <row r="6810" spans="1:20" ht="15" customHeight="1" x14ac:dyDescent="0.25">
      <c r="A6810" s="38" t="s">
        <v>10157</v>
      </c>
      <c r="B6810" s="42" t="s">
        <v>10158</v>
      </c>
      <c r="C6810" s="42"/>
      <c r="D6810" s="38">
        <v>301661</v>
      </c>
      <c r="E6810" s="39" t="s">
        <v>3527</v>
      </c>
      <c r="F6810" s="38">
        <v>8263000157</v>
      </c>
      <c r="G6810" s="40">
        <v>5108002434</v>
      </c>
      <c r="H6810" s="3"/>
      <c r="I6810" s="3"/>
      <c r="J6810" s="3">
        <v>-53152.2</v>
      </c>
      <c r="K6810" s="3">
        <f t="shared" si="109"/>
        <v>-53152.2</v>
      </c>
      <c r="L6810" s="41">
        <v>44593</v>
      </c>
      <c r="M6810" s="39"/>
      <c r="N6810" s="42" t="s">
        <v>315</v>
      </c>
      <c r="O6810" s="42"/>
      <c r="P6810" s="60"/>
      <c r="Q6810" s="42" t="s">
        <v>243</v>
      </c>
      <c r="R6810" s="68"/>
      <c r="S6810" s="84"/>
      <c r="T6810" s="84"/>
    </row>
    <row r="6811" spans="1:20" customFormat="1" ht="15" customHeight="1" x14ac:dyDescent="0.25">
      <c r="A6811" s="101" t="s">
        <v>10096</v>
      </c>
      <c r="B6811" s="103" t="s">
        <v>10097</v>
      </c>
      <c r="C6811" s="103"/>
      <c r="D6811" s="101">
        <v>401972</v>
      </c>
      <c r="E6811" s="103" t="s">
        <v>842</v>
      </c>
      <c r="F6811" s="101">
        <v>8263000049</v>
      </c>
      <c r="G6811" s="107">
        <v>7482107250</v>
      </c>
      <c r="H6811" s="110"/>
      <c r="I6811" s="110"/>
      <c r="J6811" s="110">
        <v>-55440</v>
      </c>
      <c r="K6811" s="111">
        <f t="shared" si="109"/>
        <v>-55440</v>
      </c>
      <c r="L6811" s="115"/>
      <c r="M6811" s="103"/>
      <c r="N6811" s="103" t="s">
        <v>52</v>
      </c>
      <c r="O6811" s="107"/>
      <c r="P6811" s="115"/>
      <c r="Q6811" s="103" t="s">
        <v>54</v>
      </c>
      <c r="R6811" s="104"/>
    </row>
    <row r="6812" spans="1:20" ht="12.75" customHeight="1" x14ac:dyDescent="0.2">
      <c r="A6812" s="38" t="s">
        <v>15558</v>
      </c>
      <c r="B6812" s="39" t="s">
        <v>234</v>
      </c>
      <c r="C6812" s="39"/>
      <c r="D6812" s="38" t="s">
        <v>245</v>
      </c>
      <c r="E6812" s="129" t="s">
        <v>3151</v>
      </c>
      <c r="F6812" s="38" t="s">
        <v>3151</v>
      </c>
      <c r="G6812" s="52" t="s">
        <v>15559</v>
      </c>
      <c r="H6812" s="10"/>
      <c r="I6812" s="2"/>
      <c r="J6812" s="2">
        <v>0</v>
      </c>
      <c r="K6812" s="3">
        <f t="shared" si="109"/>
        <v>0</v>
      </c>
      <c r="L6812" s="59">
        <v>44834</v>
      </c>
      <c r="M6812" s="39"/>
      <c r="N6812" s="39" t="s">
        <v>52</v>
      </c>
      <c r="O6812" s="40"/>
      <c r="P6812" s="41"/>
      <c r="Q6812" s="39" t="s">
        <v>54</v>
      </c>
      <c r="R6812" s="68"/>
      <c r="S6812" s="70"/>
      <c r="T6812" s="70"/>
    </row>
    <row r="6813" spans="1:20" ht="12.75" customHeight="1" x14ac:dyDescent="0.2">
      <c r="A6813" s="38" t="s">
        <v>17512</v>
      </c>
      <c r="B6813" s="42" t="s">
        <v>17213</v>
      </c>
      <c r="C6813" s="42" t="s">
        <v>17513</v>
      </c>
      <c r="D6813" s="38">
        <v>501497</v>
      </c>
      <c r="E6813" s="42" t="s">
        <v>7579</v>
      </c>
      <c r="F6813" s="38">
        <v>8263000099</v>
      </c>
      <c r="G6813" s="40" t="s">
        <v>17514</v>
      </c>
      <c r="H6813" s="3"/>
      <c r="I6813" s="3"/>
      <c r="J6813" s="3">
        <v>0</v>
      </c>
      <c r="K6813" s="3">
        <f t="shared" si="109"/>
        <v>0</v>
      </c>
      <c r="L6813" s="41">
        <v>44965</v>
      </c>
      <c r="M6813" s="39">
        <v>164620339</v>
      </c>
      <c r="N6813" s="42" t="s">
        <v>315</v>
      </c>
      <c r="O6813" s="42"/>
      <c r="P6813" s="60"/>
      <c r="Q6813" s="42" t="s">
        <v>243</v>
      </c>
      <c r="R6813" s="68"/>
      <c r="S6813" s="70"/>
      <c r="T6813" s="70"/>
    </row>
    <row r="6814" spans="1:20" ht="12.75" customHeight="1" x14ac:dyDescent="0.2">
      <c r="A6814" s="38" t="s">
        <v>13820</v>
      </c>
      <c r="B6814" s="42"/>
      <c r="C6814" s="42"/>
      <c r="D6814" s="38"/>
      <c r="E6814" s="87" t="s">
        <v>13821</v>
      </c>
      <c r="F6814" s="38"/>
      <c r="G6814" s="40" t="s">
        <v>13822</v>
      </c>
      <c r="H6814" s="3"/>
      <c r="I6814" s="3"/>
      <c r="J6814" s="3">
        <v>0</v>
      </c>
      <c r="K6814" s="3">
        <f t="shared" si="109"/>
        <v>0</v>
      </c>
      <c r="L6814" s="41">
        <v>44726</v>
      </c>
      <c r="M6814" s="39"/>
      <c r="N6814" s="42" t="s">
        <v>315</v>
      </c>
      <c r="O6814" s="42"/>
      <c r="P6814" s="60"/>
      <c r="Q6814" s="42" t="s">
        <v>243</v>
      </c>
      <c r="R6814" s="68"/>
      <c r="S6814" s="70"/>
      <c r="T6814" s="70"/>
    </row>
    <row r="6815" spans="1:20" ht="12.75" customHeight="1" x14ac:dyDescent="0.2">
      <c r="A6815" s="38" t="s">
        <v>16122</v>
      </c>
      <c r="B6815" s="39" t="s">
        <v>16117</v>
      </c>
      <c r="C6815" s="39" t="s">
        <v>16118</v>
      </c>
      <c r="D6815" s="38">
        <v>919962</v>
      </c>
      <c r="E6815" s="39" t="s">
        <v>6950</v>
      </c>
      <c r="F6815" s="38">
        <v>8263000121</v>
      </c>
      <c r="G6815" s="40" t="s">
        <v>16123</v>
      </c>
      <c r="H6815" s="3"/>
      <c r="I6815" s="3"/>
      <c r="J6815" s="2">
        <v>-81600.100000000006</v>
      </c>
      <c r="K6815" s="3">
        <f t="shared" si="109"/>
        <v>-81600.100000000006</v>
      </c>
      <c r="L6815" s="41">
        <v>44880</v>
      </c>
      <c r="M6815" s="39">
        <v>26631474</v>
      </c>
      <c r="N6815" s="39" t="s">
        <v>3282</v>
      </c>
      <c r="O6815" s="40">
        <v>203045304636</v>
      </c>
      <c r="P6815" s="41">
        <v>44625</v>
      </c>
      <c r="Q6815" s="42" t="s">
        <v>2417</v>
      </c>
      <c r="R6815" s="68"/>
      <c r="S6815" s="70"/>
      <c r="T6815" s="70"/>
    </row>
    <row r="6816" spans="1:20" ht="12.75" customHeight="1" x14ac:dyDescent="0.2">
      <c r="A6816" s="38" t="s">
        <v>11188</v>
      </c>
      <c r="B6816" s="39"/>
      <c r="C6816" s="39"/>
      <c r="D6816" s="38" t="s">
        <v>235</v>
      </c>
      <c r="E6816" s="129" t="s">
        <v>5364</v>
      </c>
      <c r="F6816" s="38" t="s">
        <v>5364</v>
      </c>
      <c r="G6816" s="52" t="s">
        <v>11189</v>
      </c>
      <c r="H6816" s="10"/>
      <c r="I6816" s="2"/>
      <c r="J6816" s="2">
        <v>0</v>
      </c>
      <c r="K6816" s="3">
        <f t="shared" si="109"/>
        <v>0</v>
      </c>
      <c r="L6816" s="59">
        <v>44620</v>
      </c>
      <c r="M6816" s="39"/>
      <c r="N6816" s="39" t="s">
        <v>52</v>
      </c>
      <c r="O6816" s="40"/>
      <c r="P6816" s="41"/>
      <c r="Q6816" s="39" t="s">
        <v>54</v>
      </c>
      <c r="R6816" s="68"/>
      <c r="S6816" s="70"/>
      <c r="T6816" s="70"/>
    </row>
    <row r="6817" spans="1:20" ht="12.75" customHeight="1" x14ac:dyDescent="0.2">
      <c r="A6817" s="38" t="s">
        <v>11591</v>
      </c>
      <c r="B6817" s="39" t="s">
        <v>11592</v>
      </c>
      <c r="C6817" s="39"/>
      <c r="D6817" s="38">
        <v>821027</v>
      </c>
      <c r="E6817" s="39" t="s">
        <v>474</v>
      </c>
      <c r="F6817" s="38">
        <v>8268005622</v>
      </c>
      <c r="G6817" s="40">
        <v>7482109919</v>
      </c>
      <c r="H6817" s="2"/>
      <c r="I6817" s="2"/>
      <c r="J6817" s="2">
        <v>-90000</v>
      </c>
      <c r="K6817" s="3">
        <f t="shared" si="109"/>
        <v>-90000</v>
      </c>
      <c r="L6817" s="41"/>
      <c r="M6817" s="39"/>
      <c r="N6817" s="39" t="s">
        <v>52</v>
      </c>
      <c r="O6817" s="40"/>
      <c r="P6817" s="41"/>
      <c r="Q6817" s="39" t="s">
        <v>54</v>
      </c>
      <c r="R6817" s="68"/>
      <c r="S6817" s="70"/>
      <c r="T6817" s="70"/>
    </row>
    <row r="6818" spans="1:20" ht="12.75" customHeight="1" x14ac:dyDescent="0.2">
      <c r="A6818" s="38" t="s">
        <v>18069</v>
      </c>
      <c r="B6818" s="39"/>
      <c r="C6818" s="39"/>
      <c r="D6818" s="38" t="s">
        <v>235</v>
      </c>
      <c r="E6818" s="129" t="s">
        <v>18070</v>
      </c>
      <c r="F6818" s="38" t="s">
        <v>18070</v>
      </c>
      <c r="G6818" s="52"/>
      <c r="H6818" s="10"/>
      <c r="I6818" s="2"/>
      <c r="J6818" s="2">
        <v>0</v>
      </c>
      <c r="K6818" s="3">
        <f t="shared" si="109"/>
        <v>0</v>
      </c>
      <c r="L6818" s="59">
        <v>44999</v>
      </c>
      <c r="M6818" s="39"/>
      <c r="N6818" s="39" t="s">
        <v>52</v>
      </c>
      <c r="O6818" s="40"/>
      <c r="P6818" s="41"/>
      <c r="Q6818" s="39" t="s">
        <v>54</v>
      </c>
      <c r="R6818" s="68"/>
      <c r="S6818" s="70"/>
      <c r="T6818" s="70"/>
    </row>
    <row r="6819" spans="1:20" ht="12.75" customHeight="1" x14ac:dyDescent="0.2">
      <c r="A6819" s="38" t="s">
        <v>17001</v>
      </c>
      <c r="B6819" s="42" t="s">
        <v>17002</v>
      </c>
      <c r="C6819" s="42"/>
      <c r="D6819" s="38">
        <v>300286</v>
      </c>
      <c r="E6819" s="42" t="s">
        <v>3944</v>
      </c>
      <c r="F6819" s="38">
        <v>8263000075</v>
      </c>
      <c r="G6819" s="40">
        <v>7482106638</v>
      </c>
      <c r="H6819" s="3"/>
      <c r="I6819" s="3"/>
      <c r="J6819" s="3">
        <v>-105267.66119999999</v>
      </c>
      <c r="K6819" s="3">
        <f t="shared" si="109"/>
        <v>-105267.66119999999</v>
      </c>
      <c r="L6819" s="41">
        <v>44936</v>
      </c>
      <c r="M6819" s="39"/>
      <c r="N6819" s="42" t="s">
        <v>315</v>
      </c>
      <c r="O6819" s="42"/>
      <c r="P6819" s="60"/>
      <c r="Q6819" s="42" t="s">
        <v>243</v>
      </c>
      <c r="R6819" s="68"/>
      <c r="S6819" s="70"/>
      <c r="T6819" s="70"/>
    </row>
    <row r="6820" spans="1:20" ht="12.75" customHeight="1" x14ac:dyDescent="0.2">
      <c r="A6820" s="38" t="s">
        <v>15364</v>
      </c>
      <c r="B6820" s="42"/>
      <c r="C6820" s="42"/>
      <c r="D6820" s="38" t="s">
        <v>15365</v>
      </c>
      <c r="E6820" s="87" t="s">
        <v>15366</v>
      </c>
      <c r="F6820" s="38"/>
      <c r="G6820" s="40" t="s">
        <v>15367</v>
      </c>
      <c r="H6820" s="3"/>
      <c r="I6820" s="3"/>
      <c r="J6820" s="3">
        <v>-138793.5</v>
      </c>
      <c r="K6820" s="3">
        <f t="shared" si="109"/>
        <v>-138793.5</v>
      </c>
      <c r="L6820" s="41">
        <v>44817</v>
      </c>
      <c r="M6820" s="39"/>
      <c r="N6820" s="42" t="s">
        <v>315</v>
      </c>
      <c r="O6820" s="42"/>
      <c r="P6820" s="60"/>
      <c r="Q6820" s="42" t="s">
        <v>243</v>
      </c>
      <c r="R6820" s="68"/>
      <c r="S6820" s="70"/>
      <c r="T6820" s="70"/>
    </row>
    <row r="6821" spans="1:20" ht="12.75" customHeight="1" x14ac:dyDescent="0.2">
      <c r="A6821" s="38" t="s">
        <v>16760</v>
      </c>
      <c r="B6821" s="42" t="s">
        <v>16761</v>
      </c>
      <c r="C6821" s="42"/>
      <c r="D6821" s="38">
        <v>138349</v>
      </c>
      <c r="E6821" s="42" t="s">
        <v>12407</v>
      </c>
      <c r="F6821" s="38">
        <v>8263000146</v>
      </c>
      <c r="G6821" s="40">
        <v>7482106301</v>
      </c>
      <c r="H6821" s="3"/>
      <c r="I6821" s="3"/>
      <c r="J6821" s="3">
        <v>-150667.74</v>
      </c>
      <c r="K6821" s="3">
        <f t="shared" si="109"/>
        <v>-150667.74</v>
      </c>
      <c r="L6821" s="41">
        <v>44926</v>
      </c>
      <c r="M6821" s="39"/>
      <c r="N6821" s="42" t="s">
        <v>315</v>
      </c>
      <c r="O6821" s="42"/>
      <c r="P6821" s="60"/>
      <c r="Q6821" s="42" t="s">
        <v>243</v>
      </c>
      <c r="R6821" s="68"/>
      <c r="S6821" s="70"/>
      <c r="T6821" s="70"/>
    </row>
    <row r="6822" spans="1:20" ht="12.75" customHeight="1" x14ac:dyDescent="0.2">
      <c r="A6822" s="38" t="s">
        <v>12649</v>
      </c>
      <c r="B6822" s="39" t="s">
        <v>12650</v>
      </c>
      <c r="C6822" s="39"/>
      <c r="D6822" s="38" t="s">
        <v>12651</v>
      </c>
      <c r="E6822" s="39" t="s">
        <v>12652</v>
      </c>
      <c r="F6822" s="38">
        <v>8263000119</v>
      </c>
      <c r="G6822" s="40">
        <v>7039479388</v>
      </c>
      <c r="H6822" s="2"/>
      <c r="I6822" s="2"/>
      <c r="J6822" s="2">
        <v>-173448</v>
      </c>
      <c r="K6822" s="3">
        <f t="shared" si="109"/>
        <v>-173448</v>
      </c>
      <c r="L6822" s="41">
        <v>44676.729166666664</v>
      </c>
      <c r="M6822" s="39">
        <v>14483825</v>
      </c>
      <c r="N6822" s="39" t="s">
        <v>52</v>
      </c>
      <c r="O6822" s="40" t="s">
        <v>12653</v>
      </c>
      <c r="P6822" s="41">
        <v>44689</v>
      </c>
      <c r="Q6822" s="39" t="s">
        <v>54</v>
      </c>
      <c r="R6822" s="68"/>
      <c r="S6822" s="70"/>
      <c r="T6822" s="70"/>
    </row>
    <row r="6823" spans="1:20" ht="15" customHeight="1" x14ac:dyDescent="0.25">
      <c r="A6823" s="11" t="s">
        <v>16574</v>
      </c>
      <c r="B6823" s="11"/>
      <c r="C6823" s="11"/>
      <c r="D6823" s="11" t="s">
        <v>235</v>
      </c>
      <c r="E6823" s="131" t="s">
        <v>16575</v>
      </c>
      <c r="F6823" s="11" t="s">
        <v>16575</v>
      </c>
      <c r="G6823" s="11" t="s">
        <v>16576</v>
      </c>
      <c r="H6823" s="11"/>
      <c r="I6823" s="11"/>
      <c r="J6823" s="11">
        <v>0</v>
      </c>
      <c r="K6823" s="11">
        <f t="shared" si="109"/>
        <v>0</v>
      </c>
      <c r="L6823" s="11">
        <v>44915</v>
      </c>
      <c r="M6823" s="11"/>
      <c r="N6823" s="11" t="s">
        <v>52</v>
      </c>
      <c r="O6823" s="11"/>
      <c r="P6823" s="11"/>
      <c r="Q6823" s="11" t="s">
        <v>54</v>
      </c>
      <c r="R6823" s="121"/>
      <c r="S6823" s="70"/>
      <c r="T6823" s="70"/>
    </row>
    <row r="6824" spans="1:20" ht="12.75" customHeight="1" x14ac:dyDescent="0.2">
      <c r="A6824" s="38" t="s">
        <v>12038</v>
      </c>
      <c r="B6824" s="39" t="s">
        <v>12039</v>
      </c>
      <c r="C6824" s="39"/>
      <c r="D6824" s="38">
        <v>401972</v>
      </c>
      <c r="E6824" s="39" t="s">
        <v>842</v>
      </c>
      <c r="F6824" s="38">
        <v>8263000049</v>
      </c>
      <c r="G6824" s="40">
        <v>7482110417</v>
      </c>
      <c r="H6824" s="2"/>
      <c r="I6824" s="2">
        <v>0</v>
      </c>
      <c r="J6824" s="2">
        <v>-296592.25319999998</v>
      </c>
      <c r="K6824" s="3">
        <f t="shared" si="109"/>
        <v>-296592.25319999998</v>
      </c>
      <c r="L6824" s="41">
        <v>44650</v>
      </c>
      <c r="M6824" s="39"/>
      <c r="N6824" s="39" t="s">
        <v>52</v>
      </c>
      <c r="O6824" s="40"/>
      <c r="P6824" s="41"/>
      <c r="Q6824" s="39" t="s">
        <v>54</v>
      </c>
      <c r="R6824" s="68"/>
      <c r="S6824" s="70"/>
      <c r="T6824" s="70"/>
    </row>
    <row r="6825" spans="1:20" ht="12.75" customHeight="1" x14ac:dyDescent="0.2">
      <c r="A6825" s="38" t="s">
        <v>18575</v>
      </c>
      <c r="B6825" s="39" t="s">
        <v>18576</v>
      </c>
      <c r="C6825" s="39" t="s">
        <v>18577</v>
      </c>
      <c r="D6825" s="38">
        <v>121011</v>
      </c>
      <c r="E6825" s="39" t="s">
        <v>9221</v>
      </c>
      <c r="F6825" s="38">
        <v>8268007770</v>
      </c>
      <c r="G6825" s="40" t="s">
        <v>18578</v>
      </c>
      <c r="H6825" s="2"/>
      <c r="I6825" s="2"/>
      <c r="J6825" s="2">
        <v>-302060.44067796541</v>
      </c>
      <c r="K6825" s="3">
        <f t="shared" si="109"/>
        <v>-302060.44067796541</v>
      </c>
      <c r="L6825" s="41">
        <v>44970</v>
      </c>
      <c r="M6825" s="39">
        <v>3325000844</v>
      </c>
      <c r="N6825" s="39" t="s">
        <v>52</v>
      </c>
      <c r="O6825" s="40"/>
      <c r="P6825" s="41"/>
      <c r="Q6825" s="39" t="s">
        <v>54</v>
      </c>
      <c r="R6825" s="68"/>
      <c r="S6825" s="70"/>
      <c r="T6825" s="70"/>
    </row>
    <row r="6826" spans="1:20" ht="15" customHeight="1" x14ac:dyDescent="0.25">
      <c r="A6826" s="11" t="s">
        <v>18433</v>
      </c>
      <c r="B6826" s="11" t="s">
        <v>18434</v>
      </c>
      <c r="C6826" s="11"/>
      <c r="D6826" s="11"/>
      <c r="E6826" s="137" t="s">
        <v>18435</v>
      </c>
      <c r="F6826" s="11"/>
      <c r="G6826" s="11"/>
      <c r="H6826" s="11"/>
      <c r="I6826" s="11"/>
      <c r="J6826" s="11">
        <v>0</v>
      </c>
      <c r="K6826" s="11">
        <f t="shared" si="109"/>
        <v>0</v>
      </c>
      <c r="L6826" s="11">
        <v>45013</v>
      </c>
      <c r="M6826" s="11"/>
      <c r="N6826" s="11" t="s">
        <v>315</v>
      </c>
      <c r="O6826" s="11"/>
      <c r="P6826" s="11"/>
      <c r="Q6826" s="11" t="s">
        <v>243</v>
      </c>
      <c r="R6826" s="121"/>
      <c r="S6826" s="70"/>
      <c r="T6826" s="70"/>
    </row>
    <row r="6827" spans="1:20" ht="15" customHeight="1" x14ac:dyDescent="0.25">
      <c r="A6827" s="38">
        <v>177</v>
      </c>
      <c r="B6827" s="39">
        <v>2985781711</v>
      </c>
      <c r="C6827" s="39"/>
      <c r="D6827" s="38">
        <v>820886</v>
      </c>
      <c r="E6827" s="39" t="s">
        <v>10575</v>
      </c>
      <c r="F6827" s="38">
        <v>8268009828</v>
      </c>
      <c r="G6827" s="40" t="s">
        <v>22640</v>
      </c>
      <c r="H6827" s="2"/>
      <c r="I6827" s="2"/>
      <c r="J6827" s="2">
        <v>-379695.44160000002</v>
      </c>
      <c r="K6827" s="3">
        <f t="shared" si="109"/>
        <v>-379695.44160000002</v>
      </c>
      <c r="L6827" s="41">
        <v>45434</v>
      </c>
      <c r="M6827" s="39"/>
      <c r="N6827" s="39" t="s">
        <v>8899</v>
      </c>
      <c r="O6827" s="40"/>
      <c r="P6827" s="41"/>
      <c r="Q6827" s="42" t="s">
        <v>8901</v>
      </c>
      <c r="R6827" s="68"/>
      <c r="S6827" s="84"/>
      <c r="T6827" s="84"/>
    </row>
    <row r="6828" spans="1:20" ht="15" customHeight="1" x14ac:dyDescent="0.25">
      <c r="A6828" s="11" t="s">
        <v>18397</v>
      </c>
      <c r="B6828" s="11"/>
      <c r="C6828" s="11"/>
      <c r="D6828" s="11" t="s">
        <v>235</v>
      </c>
      <c r="E6828" s="131" t="s">
        <v>16575</v>
      </c>
      <c r="F6828" s="11" t="s">
        <v>16575</v>
      </c>
      <c r="G6828" s="11" t="s">
        <v>18398</v>
      </c>
      <c r="H6828" s="11"/>
      <c r="I6828" s="11"/>
      <c r="J6828" s="11">
        <v>0</v>
      </c>
      <c r="K6828" s="11">
        <f t="shared" si="109"/>
        <v>0</v>
      </c>
      <c r="L6828" s="11">
        <v>45012</v>
      </c>
      <c r="M6828" s="11"/>
      <c r="N6828" s="11" t="s">
        <v>52</v>
      </c>
      <c r="O6828" s="11"/>
      <c r="P6828" s="11"/>
      <c r="Q6828" s="11" t="s">
        <v>54</v>
      </c>
      <c r="R6828" s="121"/>
      <c r="S6828" s="84"/>
      <c r="T6828" s="84"/>
    </row>
    <row r="6829" spans="1:20" customFormat="1" ht="15" customHeight="1" x14ac:dyDescent="0.25">
      <c r="A6829" s="101" t="s">
        <v>21410</v>
      </c>
      <c r="B6829" s="104"/>
      <c r="C6829" s="104"/>
      <c r="D6829" s="101" t="s">
        <v>18529</v>
      </c>
      <c r="E6829" s="104" t="s">
        <v>18530</v>
      </c>
      <c r="F6829" s="101"/>
      <c r="G6829" s="107" t="s">
        <v>21411</v>
      </c>
      <c r="H6829" s="111"/>
      <c r="I6829" s="111"/>
      <c r="J6829" s="111">
        <v>-445176</v>
      </c>
      <c r="K6829" s="111">
        <f t="shared" si="109"/>
        <v>-445176</v>
      </c>
      <c r="L6829" s="115">
        <v>45288</v>
      </c>
      <c r="M6829" s="103"/>
      <c r="N6829" s="104" t="s">
        <v>315</v>
      </c>
      <c r="O6829" s="104"/>
      <c r="P6829" s="118"/>
      <c r="Q6829" s="104" t="s">
        <v>243</v>
      </c>
      <c r="R6829" s="104"/>
    </row>
    <row r="6830" spans="1:20" customFormat="1" ht="15" customHeight="1" x14ac:dyDescent="0.25">
      <c r="A6830" t="s">
        <v>17680</v>
      </c>
      <c r="D6830" t="s">
        <v>235</v>
      </c>
      <c r="E6830" s="132" t="s">
        <v>16575</v>
      </c>
      <c r="F6830" t="s">
        <v>16575</v>
      </c>
      <c r="G6830" t="s">
        <v>17681</v>
      </c>
      <c r="J6830">
        <v>0</v>
      </c>
      <c r="K6830">
        <f t="shared" si="109"/>
        <v>0</v>
      </c>
      <c r="L6830">
        <v>44974</v>
      </c>
      <c r="N6830" t="s">
        <v>52</v>
      </c>
      <c r="Q6830" t="s">
        <v>54</v>
      </c>
    </row>
    <row r="6831" spans="1:20" customFormat="1" ht="15" customHeight="1" x14ac:dyDescent="0.25">
      <c r="A6831" s="101" t="s">
        <v>19517</v>
      </c>
      <c r="B6831" s="103">
        <v>1395581</v>
      </c>
      <c r="C6831" s="103"/>
      <c r="D6831" s="101"/>
      <c r="E6831" s="103"/>
      <c r="F6831" s="101">
        <v>8268007755</v>
      </c>
      <c r="G6831" s="107" t="s">
        <v>19518</v>
      </c>
      <c r="H6831" s="113"/>
      <c r="I6831" s="113"/>
      <c r="J6831" s="110">
        <v>0</v>
      </c>
      <c r="K6831" s="111">
        <f t="shared" si="109"/>
        <v>0</v>
      </c>
      <c r="L6831" s="115">
        <v>45092</v>
      </c>
      <c r="M6831" s="103"/>
      <c r="N6831" s="103" t="s">
        <v>3282</v>
      </c>
      <c r="O6831" s="107"/>
      <c r="P6831" s="115"/>
      <c r="Q6831" s="104" t="s">
        <v>2417</v>
      </c>
      <c r="R6831" s="104"/>
    </row>
    <row r="6832" spans="1:20" customFormat="1" ht="15" customHeight="1" x14ac:dyDescent="0.25">
      <c r="A6832" s="101" t="s">
        <v>18013</v>
      </c>
      <c r="B6832" s="103" t="s">
        <v>18014</v>
      </c>
      <c r="C6832" s="103" t="s">
        <v>18015</v>
      </c>
      <c r="D6832" s="101">
        <v>821027</v>
      </c>
      <c r="E6832" s="103" t="s">
        <v>474</v>
      </c>
      <c r="F6832" s="101">
        <v>8268005622</v>
      </c>
      <c r="G6832" s="107" t="s">
        <v>18016</v>
      </c>
      <c r="H6832" s="110"/>
      <c r="I6832" s="110"/>
      <c r="J6832" s="110">
        <v>-1056016.5254237289</v>
      </c>
      <c r="K6832" s="111">
        <f t="shared" si="109"/>
        <v>-1056016.5254237289</v>
      </c>
      <c r="L6832" s="115">
        <v>44916.729166666664</v>
      </c>
      <c r="M6832" s="103">
        <v>3325000795</v>
      </c>
      <c r="N6832" s="103" t="s">
        <v>52</v>
      </c>
      <c r="O6832" s="107" t="s">
        <v>13627</v>
      </c>
      <c r="P6832" s="115">
        <v>44636</v>
      </c>
      <c r="Q6832" s="103" t="s">
        <v>54</v>
      </c>
      <c r="R6832" s="104"/>
      <c r="T6832" t="s">
        <v>23074</v>
      </c>
    </row>
    <row r="6833" spans="1:20" customFormat="1" ht="15" customHeight="1" x14ac:dyDescent="0.25">
      <c r="A6833" s="101" t="s">
        <v>19983</v>
      </c>
      <c r="B6833" s="103" t="s">
        <v>19984</v>
      </c>
      <c r="C6833" s="103"/>
      <c r="D6833" s="101">
        <v>919962</v>
      </c>
      <c r="E6833" s="103" t="s">
        <v>6950</v>
      </c>
      <c r="F6833" s="101">
        <v>8263000121</v>
      </c>
      <c r="G6833" s="107">
        <v>808844443</v>
      </c>
      <c r="H6833" s="111"/>
      <c r="I6833" s="111"/>
      <c r="J6833" s="110">
        <v>-1188000</v>
      </c>
      <c r="K6833" s="111">
        <f t="shared" si="109"/>
        <v>-1188000</v>
      </c>
      <c r="L6833" s="115">
        <v>45127</v>
      </c>
      <c r="M6833" s="103"/>
      <c r="N6833" s="103" t="s">
        <v>3282</v>
      </c>
      <c r="O6833" s="107"/>
      <c r="P6833" s="115"/>
      <c r="Q6833" s="104" t="s">
        <v>2417</v>
      </c>
      <c r="R6833" s="104"/>
      <c r="T6833" t="s">
        <v>23074</v>
      </c>
    </row>
    <row r="6834" spans="1:20" customFormat="1" ht="15" customHeight="1" x14ac:dyDescent="0.25">
      <c r="A6834" s="101" t="s">
        <v>18528</v>
      </c>
      <c r="B6834" s="104"/>
      <c r="C6834" s="104"/>
      <c r="D6834" s="101" t="s">
        <v>18529</v>
      </c>
      <c r="E6834" s="104" t="s">
        <v>18530</v>
      </c>
      <c r="F6834" s="101"/>
      <c r="G6834" s="107" t="s">
        <v>18531</v>
      </c>
      <c r="H6834" s="111"/>
      <c r="I6834" s="111"/>
      <c r="J6834" s="111">
        <v>-1484102.52</v>
      </c>
      <c r="K6834" s="111">
        <f t="shared" si="109"/>
        <v>-1484102.52</v>
      </c>
      <c r="L6834" s="115">
        <v>45015</v>
      </c>
      <c r="M6834" s="103"/>
      <c r="N6834" s="104" t="s">
        <v>315</v>
      </c>
      <c r="O6834" s="104"/>
      <c r="P6834" s="118"/>
      <c r="Q6834" s="104" t="s">
        <v>243</v>
      </c>
      <c r="R6834" s="104"/>
      <c r="S6834" t="s">
        <v>23075</v>
      </c>
    </row>
    <row r="6835" spans="1:20" customFormat="1" ht="15" customHeight="1" x14ac:dyDescent="0.25">
      <c r="A6835" s="101" t="s">
        <v>12083</v>
      </c>
      <c r="B6835" s="103" t="s">
        <v>234</v>
      </c>
      <c r="C6835" s="103"/>
      <c r="D6835" s="101" t="s">
        <v>245</v>
      </c>
      <c r="E6835" s="130" t="s">
        <v>3151</v>
      </c>
      <c r="F6835" s="101" t="s">
        <v>3151</v>
      </c>
      <c r="G6835" s="109" t="s">
        <v>12084</v>
      </c>
      <c r="H6835" s="113"/>
      <c r="I6835" s="110"/>
      <c r="J6835" s="110">
        <v>0</v>
      </c>
      <c r="K6835" s="111">
        <f t="shared" si="109"/>
        <v>0</v>
      </c>
      <c r="L6835" s="117">
        <v>44651</v>
      </c>
      <c r="M6835" s="103"/>
      <c r="N6835" s="103" t="s">
        <v>52</v>
      </c>
      <c r="O6835" s="107"/>
      <c r="P6835" s="115"/>
      <c r="Q6835" s="103" t="s">
        <v>54</v>
      </c>
      <c r="R6835" s="104"/>
    </row>
  </sheetData>
  <autoFilter ref="A5:R6835">
    <filterColumn colId="17">
      <filters blank="1"/>
    </filterColumn>
  </autoFilter>
  <conditionalFormatting sqref="G5658">
    <cfRule type="duplicateValues" dxfId="54" priority="16"/>
  </conditionalFormatting>
  <conditionalFormatting sqref="G5657">
    <cfRule type="duplicateValues" dxfId="53" priority="15"/>
  </conditionalFormatting>
  <conditionalFormatting sqref="G1337">
    <cfRule type="duplicateValues" dxfId="52" priority="14"/>
  </conditionalFormatting>
  <conditionalFormatting sqref="G4191">
    <cfRule type="duplicateValues" dxfId="51" priority="13"/>
  </conditionalFormatting>
  <conditionalFormatting sqref="G225">
    <cfRule type="duplicateValues" dxfId="50" priority="12"/>
  </conditionalFormatting>
  <conditionalFormatting sqref="G226">
    <cfRule type="duplicateValues" dxfId="49" priority="11"/>
  </conditionalFormatting>
  <conditionalFormatting sqref="G4218">
    <cfRule type="duplicateValues" dxfId="48" priority="10"/>
  </conditionalFormatting>
  <conditionalFormatting sqref="G4141">
    <cfRule type="duplicateValues" dxfId="47" priority="9"/>
  </conditionalFormatting>
  <conditionalFormatting sqref="G4232">
    <cfRule type="duplicateValues" dxfId="46" priority="8"/>
  </conditionalFormatting>
  <conditionalFormatting sqref="G2863">
    <cfRule type="duplicateValues" dxfId="45" priority="7"/>
  </conditionalFormatting>
  <conditionalFormatting sqref="G2865">
    <cfRule type="duplicateValues" dxfId="44" priority="6"/>
  </conditionalFormatting>
  <conditionalFormatting sqref="G2408">
    <cfRule type="duplicateValues" dxfId="43" priority="5"/>
  </conditionalFormatting>
  <conditionalFormatting sqref="G2864">
    <cfRule type="duplicateValues" dxfId="42" priority="4"/>
  </conditionalFormatting>
  <conditionalFormatting sqref="G2867">
    <cfRule type="duplicateValues" dxfId="41" priority="3"/>
  </conditionalFormatting>
  <conditionalFormatting sqref="G2870">
    <cfRule type="duplicateValues" dxfId="40" priority="2"/>
  </conditionalFormatting>
  <conditionalFormatting sqref="G2869">
    <cfRule type="duplicateValues" dxfId="39" priority="1"/>
  </conditionalFormatting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opLeftCell="A2" workbookViewId="0">
      <selection activeCell="C6" sqref="C6"/>
    </sheetView>
  </sheetViews>
  <sheetFormatPr defaultRowHeight="15" x14ac:dyDescent="0.25"/>
  <cols>
    <col min="2" max="2" width="34.5703125" bestFit="1" customWidth="1"/>
    <col min="3" max="3" width="16.85546875" bestFit="1" customWidth="1"/>
    <col min="4" max="4" width="19.140625" bestFit="1" customWidth="1"/>
    <col min="5" max="5" width="15.28515625" bestFit="1" customWidth="1"/>
    <col min="6" max="6" width="10" bestFit="1" customWidth="1"/>
  </cols>
  <sheetData>
    <row r="1" spans="1:6" x14ac:dyDescent="0.25">
      <c r="A1" s="12" t="s">
        <v>0</v>
      </c>
    </row>
    <row r="2" spans="1:6" x14ac:dyDescent="0.25">
      <c r="A2" s="12" t="s">
        <v>1</v>
      </c>
    </row>
    <row r="3" spans="1:6" x14ac:dyDescent="0.25">
      <c r="A3" s="12" t="s">
        <v>2</v>
      </c>
    </row>
    <row r="4" spans="1:6" x14ac:dyDescent="0.25">
      <c r="A4" s="13" t="s">
        <v>3</v>
      </c>
      <c r="B4" s="13" t="s">
        <v>4</v>
      </c>
      <c r="C4" s="17"/>
      <c r="D4" s="13" t="s">
        <v>5</v>
      </c>
    </row>
    <row r="5" spans="1:6" x14ac:dyDescent="0.25">
      <c r="A5" s="14" t="s">
        <v>6</v>
      </c>
      <c r="B5" s="11" t="s">
        <v>7</v>
      </c>
      <c r="C5" s="15">
        <v>1058838723.6034347</v>
      </c>
      <c r="D5" s="11"/>
    </row>
    <row r="6" spans="1:6" x14ac:dyDescent="0.25">
      <c r="A6" s="14" t="s">
        <v>8</v>
      </c>
      <c r="B6" s="11" t="s">
        <v>9</v>
      </c>
      <c r="C6" s="15">
        <v>296333452.18656623</v>
      </c>
      <c r="D6" s="16">
        <f>SUM(C5:C6)</f>
        <v>1355172175.7900009</v>
      </c>
    </row>
    <row r="7" spans="1:6" x14ac:dyDescent="0.25">
      <c r="A7" s="14">
        <v>2</v>
      </c>
      <c r="B7" s="11" t="s">
        <v>10</v>
      </c>
      <c r="C7" s="11"/>
      <c r="D7" s="15">
        <v>1268680971.6711068</v>
      </c>
    </row>
    <row r="8" spans="1:6" x14ac:dyDescent="0.25">
      <c r="A8" s="14">
        <v>3</v>
      </c>
      <c r="B8" s="11" t="s">
        <v>11</v>
      </c>
      <c r="C8" s="11"/>
      <c r="D8" s="15">
        <v>1073491446.5799992</v>
      </c>
    </row>
    <row r="9" spans="1:6" x14ac:dyDescent="0.25">
      <c r="A9" s="14">
        <v>4</v>
      </c>
      <c r="B9" s="11" t="s">
        <v>12</v>
      </c>
      <c r="C9" s="11"/>
      <c r="D9" s="15">
        <v>361857941.02000046</v>
      </c>
    </row>
    <row r="10" spans="1:6" x14ac:dyDescent="0.25">
      <c r="A10" s="18">
        <v>5</v>
      </c>
      <c r="B10" s="19" t="s">
        <v>13</v>
      </c>
    </row>
    <row r="11" spans="1:6" x14ac:dyDescent="0.25">
      <c r="A11" s="14" t="s">
        <v>14</v>
      </c>
      <c r="B11" s="11" t="s">
        <v>15</v>
      </c>
      <c r="C11" s="15">
        <v>15355378.376779661</v>
      </c>
      <c r="D11" s="11"/>
    </row>
    <row r="12" spans="1:6" x14ac:dyDescent="0.25">
      <c r="A12" s="14" t="s">
        <v>16</v>
      </c>
      <c r="B12" s="11" t="s">
        <v>17</v>
      </c>
      <c r="C12" s="15">
        <v>18776626.885423731</v>
      </c>
      <c r="D12" s="11"/>
    </row>
    <row r="13" spans="1:6" x14ac:dyDescent="0.25">
      <c r="A13" s="14" t="s">
        <v>18</v>
      </c>
      <c r="B13" s="11" t="s">
        <v>19</v>
      </c>
      <c r="C13" s="15">
        <v>38192349.200000003</v>
      </c>
      <c r="D13" s="11"/>
    </row>
    <row r="14" spans="1:6" x14ac:dyDescent="0.25">
      <c r="A14" s="14" t="s">
        <v>20</v>
      </c>
      <c r="B14" s="11" t="s">
        <v>21</v>
      </c>
      <c r="C14" s="15">
        <v>279503128.35084748</v>
      </c>
      <c r="D14" s="11"/>
      <c r="E14" s="8"/>
      <c r="F14" s="9"/>
    </row>
    <row r="15" spans="1:6" x14ac:dyDescent="0.25">
      <c r="A15" s="14" t="s">
        <v>22</v>
      </c>
      <c r="B15" s="11" t="s">
        <v>23</v>
      </c>
      <c r="C15" s="15">
        <v>11849707.559322035</v>
      </c>
      <c r="D15" s="11"/>
      <c r="E15" s="8"/>
      <c r="F15" s="9"/>
    </row>
    <row r="16" spans="1:6" ht="30" x14ac:dyDescent="0.25">
      <c r="A16" s="20" t="s">
        <v>24</v>
      </c>
      <c r="B16" s="21" t="s">
        <v>25</v>
      </c>
      <c r="C16" s="22">
        <v>54873419.886779658</v>
      </c>
      <c r="D16" s="11"/>
    </row>
    <row r="17" spans="1:4" x14ac:dyDescent="0.25">
      <c r="A17" s="14" t="s">
        <v>26</v>
      </c>
      <c r="B17" s="11" t="s">
        <v>27</v>
      </c>
      <c r="C17" s="15">
        <v>18459190</v>
      </c>
      <c r="D17" s="11"/>
    </row>
    <row r="18" spans="1:4" x14ac:dyDescent="0.25">
      <c r="A18" s="14" t="s">
        <v>28</v>
      </c>
      <c r="B18" s="11" t="s">
        <v>29</v>
      </c>
      <c r="C18" s="15">
        <v>50247269.169999994</v>
      </c>
      <c r="D18" s="16">
        <f>SUM(C11:C18)</f>
        <v>487257069.42915261</v>
      </c>
    </row>
    <row r="19" spans="1:4" ht="15.75" thickBot="1" x14ac:dyDescent="0.3">
      <c r="D19" s="23">
        <f>SUM(D6:D18)</f>
        <v>4546459604.4902601</v>
      </c>
    </row>
    <row r="20" spans="1:4" ht="15.75" thickTop="1" x14ac:dyDescent="0.25">
      <c r="D20" s="8"/>
    </row>
    <row r="21" spans="1:4" x14ac:dyDescent="0.25">
      <c r="D21" s="8"/>
    </row>
    <row r="22" spans="1:4" x14ac:dyDescent="0.25">
      <c r="D22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47"/>
  <sheetViews>
    <sheetView workbookViewId="0">
      <selection activeCell="C3" sqref="C3"/>
    </sheetView>
  </sheetViews>
  <sheetFormatPr defaultRowHeight="15" x14ac:dyDescent="0.25"/>
  <cols>
    <col min="1" max="1" width="54" bestFit="1" customWidth="1"/>
    <col min="2" max="2" width="22.42578125" bestFit="1" customWidth="1"/>
    <col min="3" max="3" width="23.28515625" bestFit="1" customWidth="1"/>
  </cols>
  <sheetData>
    <row r="3" spans="1:3" x14ac:dyDescent="0.25">
      <c r="A3" s="96" t="s">
        <v>23076</v>
      </c>
      <c r="B3" t="s">
        <v>23079</v>
      </c>
      <c r="C3" t="s">
        <v>23082</v>
      </c>
    </row>
    <row r="4" spans="1:3" x14ac:dyDescent="0.25">
      <c r="A4" s="95" t="s">
        <v>10731</v>
      </c>
      <c r="B4" s="97">
        <v>33022.5</v>
      </c>
      <c r="C4" s="97">
        <v>0</v>
      </c>
    </row>
    <row r="5" spans="1:3" x14ac:dyDescent="0.25">
      <c r="A5" s="95" t="s">
        <v>17440</v>
      </c>
      <c r="B5" s="97">
        <v>241600</v>
      </c>
      <c r="C5" s="97">
        <v>0</v>
      </c>
    </row>
    <row r="6" spans="1:3" x14ac:dyDescent="0.25">
      <c r="A6" s="95" t="s">
        <v>7230</v>
      </c>
      <c r="B6" s="97">
        <v>128419.08474576271</v>
      </c>
      <c r="C6" s="97">
        <v>0</v>
      </c>
    </row>
    <row r="7" spans="1:3" x14ac:dyDescent="0.25">
      <c r="A7" s="95" t="s">
        <v>15627</v>
      </c>
      <c r="B7" s="97">
        <v>817500</v>
      </c>
      <c r="C7" s="97">
        <v>0</v>
      </c>
    </row>
    <row r="8" spans="1:3" x14ac:dyDescent="0.25">
      <c r="A8" s="95" t="s">
        <v>8294</v>
      </c>
      <c r="B8" s="97">
        <v>433926.67958030675</v>
      </c>
      <c r="C8" s="97">
        <v>0</v>
      </c>
    </row>
    <row r="9" spans="1:3" x14ac:dyDescent="0.25">
      <c r="A9" s="95" t="s">
        <v>16558</v>
      </c>
      <c r="B9" s="97">
        <v>180000</v>
      </c>
      <c r="C9" s="97">
        <v>0</v>
      </c>
    </row>
    <row r="10" spans="1:3" x14ac:dyDescent="0.25">
      <c r="A10" s="95" t="s">
        <v>2376</v>
      </c>
      <c r="B10" s="97">
        <v>60537820.230338968</v>
      </c>
      <c r="C10" s="97">
        <v>0</v>
      </c>
    </row>
    <row r="11" spans="1:3" x14ac:dyDescent="0.25">
      <c r="A11" s="95" t="s">
        <v>1414</v>
      </c>
      <c r="B11" s="97">
        <v>484585.11</v>
      </c>
      <c r="C11" s="97">
        <v>0</v>
      </c>
    </row>
    <row r="12" spans="1:3" x14ac:dyDescent="0.25">
      <c r="A12" s="95" t="s">
        <v>4751</v>
      </c>
      <c r="B12" s="97">
        <v>337000</v>
      </c>
      <c r="C12" s="97">
        <v>0</v>
      </c>
    </row>
    <row r="13" spans="1:3" x14ac:dyDescent="0.25">
      <c r="A13" s="95" t="s">
        <v>13807</v>
      </c>
      <c r="B13" s="97">
        <v>307084.74576271186</v>
      </c>
      <c r="C13" s="97">
        <v>0</v>
      </c>
    </row>
    <row r="14" spans="1:3" x14ac:dyDescent="0.25">
      <c r="A14" s="95" t="s">
        <v>7280</v>
      </c>
      <c r="B14" s="97">
        <v>39900</v>
      </c>
      <c r="C14" s="97">
        <v>0</v>
      </c>
    </row>
    <row r="15" spans="1:3" x14ac:dyDescent="0.25">
      <c r="A15" s="95" t="s">
        <v>22395</v>
      </c>
      <c r="B15" s="97">
        <v>15355100.59661017</v>
      </c>
      <c r="C15" s="97">
        <v>0</v>
      </c>
    </row>
    <row r="16" spans="1:3" x14ac:dyDescent="0.25">
      <c r="A16" s="95" t="s">
        <v>7329</v>
      </c>
      <c r="B16" s="97">
        <v>678969</v>
      </c>
      <c r="C16" s="97">
        <v>0</v>
      </c>
    </row>
    <row r="17" spans="1:3" x14ac:dyDescent="0.25">
      <c r="A17" s="95" t="s">
        <v>3157</v>
      </c>
      <c r="B17" s="97">
        <v>1110471.6101694915</v>
      </c>
      <c r="C17" s="97">
        <v>0</v>
      </c>
    </row>
    <row r="18" spans="1:3" x14ac:dyDescent="0.25">
      <c r="A18" s="95" t="s">
        <v>22464</v>
      </c>
      <c r="B18" s="97">
        <v>15349449.640000001</v>
      </c>
      <c r="C18" s="97">
        <v>0</v>
      </c>
    </row>
    <row r="19" spans="1:3" x14ac:dyDescent="0.25">
      <c r="A19" s="95" t="s">
        <v>20341</v>
      </c>
      <c r="B19" s="97">
        <v>68600</v>
      </c>
      <c r="C19" s="97">
        <v>0</v>
      </c>
    </row>
    <row r="20" spans="1:3" x14ac:dyDescent="0.25">
      <c r="A20" s="95" t="s">
        <v>5223</v>
      </c>
      <c r="B20" s="97">
        <v>39200</v>
      </c>
      <c r="C20" s="97">
        <v>0</v>
      </c>
    </row>
    <row r="21" spans="1:3" x14ac:dyDescent="0.25">
      <c r="A21" s="95" t="s">
        <v>620</v>
      </c>
      <c r="B21" s="97">
        <v>49493518.863050841</v>
      </c>
      <c r="C21" s="97">
        <v>0</v>
      </c>
    </row>
    <row r="22" spans="1:3" x14ac:dyDescent="0.25">
      <c r="A22" s="95" t="s">
        <v>584</v>
      </c>
      <c r="B22" s="97">
        <v>381227.74389830494</v>
      </c>
      <c r="C22" s="97">
        <v>0</v>
      </c>
    </row>
    <row r="23" spans="1:3" x14ac:dyDescent="0.25">
      <c r="A23" s="95" t="s">
        <v>21230</v>
      </c>
      <c r="B23" s="97">
        <v>686450</v>
      </c>
      <c r="C23" s="97">
        <v>0</v>
      </c>
    </row>
    <row r="24" spans="1:3" x14ac:dyDescent="0.25">
      <c r="A24" s="95" t="s">
        <v>630</v>
      </c>
      <c r="B24" s="97">
        <v>1401652.88</v>
      </c>
      <c r="C24" s="97">
        <v>0</v>
      </c>
    </row>
    <row r="25" spans="1:3" x14ac:dyDescent="0.25">
      <c r="A25" s="95" t="s">
        <v>16073</v>
      </c>
      <c r="B25" s="97">
        <v>82300</v>
      </c>
      <c r="C25" s="97">
        <v>0</v>
      </c>
    </row>
    <row r="26" spans="1:3" x14ac:dyDescent="0.25">
      <c r="A26" s="95" t="s">
        <v>14708</v>
      </c>
      <c r="B26" s="97">
        <v>88198.34</v>
      </c>
      <c r="C26" s="97">
        <v>0</v>
      </c>
    </row>
    <row r="27" spans="1:3" x14ac:dyDescent="0.25">
      <c r="A27" s="95" t="s">
        <v>2389</v>
      </c>
      <c r="B27" s="97">
        <v>2279825</v>
      </c>
      <c r="C27" s="97">
        <v>0</v>
      </c>
    </row>
    <row r="28" spans="1:3" x14ac:dyDescent="0.25">
      <c r="A28" s="95" t="s">
        <v>1943</v>
      </c>
      <c r="B28" s="97">
        <v>4662383.7966101691</v>
      </c>
      <c r="C28" s="97">
        <v>0</v>
      </c>
    </row>
    <row r="29" spans="1:3" x14ac:dyDescent="0.25">
      <c r="A29" s="95" t="s">
        <v>21196</v>
      </c>
      <c r="B29" s="97">
        <v>20700</v>
      </c>
      <c r="C29" s="97">
        <v>0</v>
      </c>
    </row>
    <row r="30" spans="1:3" x14ac:dyDescent="0.25">
      <c r="A30" s="95" t="s">
        <v>12103</v>
      </c>
      <c r="B30" s="97">
        <v>2242373.2352542379</v>
      </c>
      <c r="C30" s="97">
        <v>0</v>
      </c>
    </row>
    <row r="31" spans="1:3" x14ac:dyDescent="0.25">
      <c r="A31" s="95" t="s">
        <v>14592</v>
      </c>
      <c r="B31" s="97">
        <v>945223.99999999977</v>
      </c>
      <c r="C31" s="97">
        <v>0</v>
      </c>
    </row>
    <row r="32" spans="1:3" x14ac:dyDescent="0.25">
      <c r="A32" s="95" t="s">
        <v>11508</v>
      </c>
      <c r="B32" s="97">
        <v>17200</v>
      </c>
      <c r="C32" s="97">
        <v>0</v>
      </c>
    </row>
    <row r="33" spans="1:3" x14ac:dyDescent="0.25">
      <c r="A33" s="95" t="s">
        <v>13858</v>
      </c>
      <c r="B33" s="97">
        <v>3181583.6864406783</v>
      </c>
      <c r="C33" s="97">
        <v>0</v>
      </c>
    </row>
    <row r="34" spans="1:3" x14ac:dyDescent="0.25">
      <c r="A34" s="95" t="s">
        <v>659</v>
      </c>
      <c r="B34" s="97">
        <v>27345280.590169493</v>
      </c>
      <c r="C34" s="97">
        <v>0</v>
      </c>
    </row>
    <row r="35" spans="1:3" x14ac:dyDescent="0.25">
      <c r="A35" s="95" t="s">
        <v>1562</v>
      </c>
      <c r="B35" s="97">
        <v>475159.6</v>
      </c>
      <c r="C35" s="97">
        <v>0</v>
      </c>
    </row>
    <row r="36" spans="1:3" x14ac:dyDescent="0.25">
      <c r="A36" s="95" t="s">
        <v>17152</v>
      </c>
      <c r="B36" s="97">
        <v>11900</v>
      </c>
      <c r="C36" s="97">
        <v>0</v>
      </c>
    </row>
    <row r="37" spans="1:3" x14ac:dyDescent="0.25">
      <c r="A37" s="95" t="s">
        <v>678</v>
      </c>
      <c r="B37" s="97">
        <v>1476043</v>
      </c>
      <c r="C37" s="97">
        <v>0</v>
      </c>
    </row>
    <row r="38" spans="1:3" x14ac:dyDescent="0.25">
      <c r="A38" s="95" t="s">
        <v>5423</v>
      </c>
      <c r="B38" s="97">
        <v>4853517.9181355927</v>
      </c>
      <c r="C38" s="97">
        <v>0</v>
      </c>
    </row>
    <row r="39" spans="1:3" x14ac:dyDescent="0.25">
      <c r="A39" s="95" t="s">
        <v>17162</v>
      </c>
      <c r="B39" s="97">
        <v>38000000</v>
      </c>
      <c r="C39" s="97">
        <v>0</v>
      </c>
    </row>
    <row r="40" spans="1:3" x14ac:dyDescent="0.25">
      <c r="A40" s="95" t="s">
        <v>7579</v>
      </c>
      <c r="B40" s="97">
        <v>38517498.600000001</v>
      </c>
      <c r="C40" s="97">
        <v>0</v>
      </c>
    </row>
    <row r="41" spans="1:3" x14ac:dyDescent="0.25">
      <c r="A41" s="95" t="s">
        <v>12355</v>
      </c>
      <c r="B41" s="97">
        <v>15908801.76</v>
      </c>
      <c r="C41" s="97">
        <v>0</v>
      </c>
    </row>
    <row r="42" spans="1:3" x14ac:dyDescent="0.25">
      <c r="A42" s="95" t="s">
        <v>51</v>
      </c>
      <c r="B42" s="97">
        <v>1498849.5596610168</v>
      </c>
      <c r="C42" s="97">
        <v>0</v>
      </c>
    </row>
    <row r="43" spans="1:3" x14ac:dyDescent="0.25">
      <c r="A43" s="95" t="s">
        <v>19976</v>
      </c>
      <c r="B43" s="97">
        <v>173820.33898305087</v>
      </c>
      <c r="C43" s="97">
        <v>0</v>
      </c>
    </row>
    <row r="44" spans="1:3" x14ac:dyDescent="0.25">
      <c r="A44" s="95" t="s">
        <v>16619</v>
      </c>
      <c r="B44" s="97">
        <v>18438.983050847459</v>
      </c>
      <c r="C44" s="97">
        <v>0</v>
      </c>
    </row>
    <row r="45" spans="1:3" x14ac:dyDescent="0.25">
      <c r="A45" s="95" t="s">
        <v>14972</v>
      </c>
      <c r="B45" s="97">
        <v>79500</v>
      </c>
      <c r="C45" s="97">
        <v>0</v>
      </c>
    </row>
    <row r="46" spans="1:3" x14ac:dyDescent="0.25">
      <c r="A46" s="95" t="s">
        <v>12842</v>
      </c>
      <c r="B46" s="97">
        <v>1050720</v>
      </c>
      <c r="C46" s="97">
        <v>0</v>
      </c>
    </row>
    <row r="47" spans="1:3" x14ac:dyDescent="0.25">
      <c r="A47" s="95" t="s">
        <v>9798</v>
      </c>
      <c r="B47" s="97">
        <v>49855045</v>
      </c>
      <c r="C47" s="97">
        <v>0</v>
      </c>
    </row>
    <row r="48" spans="1:3" x14ac:dyDescent="0.25">
      <c r="A48" s="95" t="s">
        <v>13405</v>
      </c>
      <c r="B48" s="97">
        <v>46900</v>
      </c>
      <c r="C48" s="97">
        <v>0</v>
      </c>
    </row>
    <row r="49" spans="1:3" x14ac:dyDescent="0.25">
      <c r="A49" s="95" t="s">
        <v>557</v>
      </c>
      <c r="B49" s="97">
        <v>4440873.1800000016</v>
      </c>
      <c r="C49" s="97">
        <v>0</v>
      </c>
    </row>
    <row r="50" spans="1:3" x14ac:dyDescent="0.25">
      <c r="A50" s="95" t="s">
        <v>7240</v>
      </c>
      <c r="B50" s="97">
        <v>5725850.7999999998</v>
      </c>
      <c r="C50" s="97">
        <v>0</v>
      </c>
    </row>
    <row r="51" spans="1:3" x14ac:dyDescent="0.25">
      <c r="A51" s="95" t="s">
        <v>9928</v>
      </c>
      <c r="B51" s="97">
        <v>119450</v>
      </c>
      <c r="C51" s="97">
        <v>0</v>
      </c>
    </row>
    <row r="52" spans="1:3" x14ac:dyDescent="0.25">
      <c r="A52" s="95" t="s">
        <v>1687</v>
      </c>
      <c r="B52" s="97">
        <v>10909436.174576269</v>
      </c>
      <c r="C52" s="97">
        <v>0</v>
      </c>
    </row>
    <row r="53" spans="1:3" x14ac:dyDescent="0.25">
      <c r="A53" s="95" t="s">
        <v>13430</v>
      </c>
      <c r="B53" s="97">
        <v>27000</v>
      </c>
      <c r="C53" s="97">
        <v>0</v>
      </c>
    </row>
    <row r="54" spans="1:3" x14ac:dyDescent="0.25">
      <c r="A54" s="95" t="s">
        <v>10882</v>
      </c>
      <c r="B54" s="97">
        <v>233211.8644067797</v>
      </c>
      <c r="C54" s="97">
        <v>0</v>
      </c>
    </row>
    <row r="55" spans="1:3" x14ac:dyDescent="0.25">
      <c r="A55" s="95" t="s">
        <v>14182</v>
      </c>
      <c r="B55" s="97">
        <v>905944.94033898308</v>
      </c>
      <c r="C55" s="97">
        <v>0</v>
      </c>
    </row>
    <row r="56" spans="1:3" x14ac:dyDescent="0.25">
      <c r="A56" s="95" t="s">
        <v>15993</v>
      </c>
      <c r="B56" s="97">
        <v>517127.31000000006</v>
      </c>
      <c r="C56" s="97">
        <v>0</v>
      </c>
    </row>
    <row r="57" spans="1:3" x14ac:dyDescent="0.25">
      <c r="A57" s="95" t="s">
        <v>451</v>
      </c>
      <c r="B57" s="97">
        <v>2286612.2940677963</v>
      </c>
      <c r="C57" s="97">
        <v>0</v>
      </c>
    </row>
    <row r="58" spans="1:3" x14ac:dyDescent="0.25">
      <c r="A58" s="95" t="s">
        <v>7236</v>
      </c>
      <c r="B58" s="97">
        <v>126900</v>
      </c>
      <c r="C58" s="97">
        <v>0</v>
      </c>
    </row>
    <row r="59" spans="1:3" x14ac:dyDescent="0.25">
      <c r="A59" s="95" t="s">
        <v>3259</v>
      </c>
      <c r="B59" s="97">
        <v>24738949.940508474</v>
      </c>
      <c r="C59" s="97">
        <v>0</v>
      </c>
    </row>
    <row r="60" spans="1:3" x14ac:dyDescent="0.25">
      <c r="A60" s="95" t="s">
        <v>58</v>
      </c>
      <c r="B60" s="97">
        <v>44037087.690000087</v>
      </c>
      <c r="C60" s="97">
        <v>0</v>
      </c>
    </row>
    <row r="61" spans="1:3" x14ac:dyDescent="0.25">
      <c r="A61" s="95" t="s">
        <v>8617</v>
      </c>
      <c r="B61" s="97">
        <v>20430506.879999999</v>
      </c>
      <c r="C61" s="97">
        <v>0</v>
      </c>
    </row>
    <row r="62" spans="1:3" x14ac:dyDescent="0.25">
      <c r="A62" s="95" t="s">
        <v>9176</v>
      </c>
      <c r="B62" s="97">
        <v>58770.400000000001</v>
      </c>
      <c r="C62" s="97">
        <v>0</v>
      </c>
    </row>
    <row r="63" spans="1:3" x14ac:dyDescent="0.25">
      <c r="A63" s="95" t="s">
        <v>1977</v>
      </c>
      <c r="B63" s="97">
        <v>7096395.0101694921</v>
      </c>
      <c r="C63" s="97">
        <v>0</v>
      </c>
    </row>
    <row r="64" spans="1:3" x14ac:dyDescent="0.25">
      <c r="A64" s="95" t="s">
        <v>5326</v>
      </c>
      <c r="B64" s="97">
        <v>2615336.5677966098</v>
      </c>
      <c r="C64" s="97">
        <v>0</v>
      </c>
    </row>
    <row r="65" spans="1:3" x14ac:dyDescent="0.25">
      <c r="A65" s="95" t="s">
        <v>6623</v>
      </c>
      <c r="B65" s="97">
        <v>129000</v>
      </c>
      <c r="C65" s="97">
        <v>0</v>
      </c>
    </row>
    <row r="66" spans="1:3" x14ac:dyDescent="0.25">
      <c r="A66" s="95" t="s">
        <v>15069</v>
      </c>
      <c r="B66" s="97">
        <v>10544000.000000002</v>
      </c>
      <c r="C66" s="97">
        <v>0</v>
      </c>
    </row>
    <row r="67" spans="1:3" x14ac:dyDescent="0.25">
      <c r="A67" s="95" t="s">
        <v>10575</v>
      </c>
      <c r="B67" s="97">
        <v>180095288.2864407</v>
      </c>
      <c r="C67" s="97">
        <v>0</v>
      </c>
    </row>
    <row r="68" spans="1:3" x14ac:dyDescent="0.25">
      <c r="A68" s="95" t="s">
        <v>6263</v>
      </c>
      <c r="B68" s="97">
        <v>788801.69491525425</v>
      </c>
      <c r="C68" s="97">
        <v>0</v>
      </c>
    </row>
    <row r="69" spans="1:3" x14ac:dyDescent="0.25">
      <c r="A69" s="95" t="s">
        <v>2405</v>
      </c>
      <c r="B69" s="97">
        <v>35218645.300000004</v>
      </c>
      <c r="C69" s="97">
        <v>0</v>
      </c>
    </row>
    <row r="70" spans="1:3" x14ac:dyDescent="0.25">
      <c r="A70" s="95" t="s">
        <v>17373</v>
      </c>
      <c r="B70" s="97">
        <v>5268899.3898305083</v>
      </c>
      <c r="C70" s="97">
        <v>0</v>
      </c>
    </row>
    <row r="71" spans="1:3" x14ac:dyDescent="0.25">
      <c r="A71" s="95" t="s">
        <v>12073</v>
      </c>
      <c r="B71" s="97">
        <v>13702765.16</v>
      </c>
      <c r="C71" s="97">
        <v>0</v>
      </c>
    </row>
    <row r="72" spans="1:3" x14ac:dyDescent="0.25">
      <c r="A72" s="95" t="s">
        <v>18908</v>
      </c>
      <c r="B72" s="97">
        <v>196409.92372881356</v>
      </c>
      <c r="C72" s="97">
        <v>0</v>
      </c>
    </row>
    <row r="73" spans="1:3" x14ac:dyDescent="0.25">
      <c r="A73" s="95" t="s">
        <v>18641</v>
      </c>
      <c r="B73" s="97">
        <v>1203800.7108474574</v>
      </c>
      <c r="C73" s="97">
        <v>0</v>
      </c>
    </row>
    <row r="74" spans="1:3" x14ac:dyDescent="0.25">
      <c r="A74" s="95" t="s">
        <v>293</v>
      </c>
      <c r="B74" s="97">
        <v>13663788.4</v>
      </c>
      <c r="C74" s="97">
        <v>0</v>
      </c>
    </row>
    <row r="75" spans="1:3" x14ac:dyDescent="0.25">
      <c r="A75" s="95" t="s">
        <v>17319</v>
      </c>
      <c r="B75" s="97">
        <v>159000</v>
      </c>
      <c r="C75" s="97">
        <v>0</v>
      </c>
    </row>
    <row r="76" spans="1:3" x14ac:dyDescent="0.25">
      <c r="A76" s="95" t="s">
        <v>7356</v>
      </c>
      <c r="B76" s="97">
        <v>980979.66101694922</v>
      </c>
      <c r="C76" s="97">
        <v>0</v>
      </c>
    </row>
    <row r="77" spans="1:3" x14ac:dyDescent="0.25">
      <c r="A77" s="95" t="s">
        <v>3612</v>
      </c>
      <c r="B77" s="97">
        <v>3204834</v>
      </c>
      <c r="C77" s="97">
        <v>0</v>
      </c>
    </row>
    <row r="78" spans="1:3" x14ac:dyDescent="0.25">
      <c r="A78" s="95" t="s">
        <v>7479</v>
      </c>
      <c r="B78" s="97">
        <v>2530909.2000000002</v>
      </c>
      <c r="C78" s="97">
        <v>0</v>
      </c>
    </row>
    <row r="79" spans="1:3" x14ac:dyDescent="0.25">
      <c r="A79" s="95" t="s">
        <v>989</v>
      </c>
      <c r="B79" s="97">
        <v>3376125.7059322032</v>
      </c>
      <c r="C79" s="97">
        <v>0</v>
      </c>
    </row>
    <row r="80" spans="1:3" x14ac:dyDescent="0.25">
      <c r="A80" s="95" t="s">
        <v>12791</v>
      </c>
      <c r="B80" s="97">
        <v>160001.69491525425</v>
      </c>
      <c r="C80" s="97">
        <v>0</v>
      </c>
    </row>
    <row r="81" spans="1:3" x14ac:dyDescent="0.25">
      <c r="A81" s="95" t="s">
        <v>22529</v>
      </c>
      <c r="B81" s="97">
        <v>310380</v>
      </c>
      <c r="C81" s="97">
        <v>0</v>
      </c>
    </row>
    <row r="82" spans="1:3" x14ac:dyDescent="0.25">
      <c r="A82" s="95" t="s">
        <v>12224</v>
      </c>
      <c r="B82" s="97">
        <v>340000</v>
      </c>
      <c r="C82" s="97">
        <v>0</v>
      </c>
    </row>
    <row r="83" spans="1:3" x14ac:dyDescent="0.25">
      <c r="A83" s="95" t="s">
        <v>8499</v>
      </c>
      <c r="B83" s="97">
        <v>539592.57016949146</v>
      </c>
      <c r="C83" s="97">
        <v>0</v>
      </c>
    </row>
    <row r="84" spans="1:3" x14ac:dyDescent="0.25">
      <c r="A84" s="95" t="s">
        <v>15256</v>
      </c>
      <c r="B84" s="97">
        <v>45396.479999999996</v>
      </c>
      <c r="C84" s="97">
        <v>0</v>
      </c>
    </row>
    <row r="85" spans="1:3" x14ac:dyDescent="0.25">
      <c r="A85" s="95" t="s">
        <v>18937</v>
      </c>
      <c r="B85" s="97">
        <v>98598.305084745763</v>
      </c>
      <c r="C85" s="97">
        <v>0</v>
      </c>
    </row>
    <row r="86" spans="1:3" x14ac:dyDescent="0.25">
      <c r="A86" s="95" t="s">
        <v>10380</v>
      </c>
      <c r="B86" s="97">
        <v>5408994.8999999994</v>
      </c>
      <c r="C86" s="97">
        <v>0</v>
      </c>
    </row>
    <row r="87" spans="1:3" x14ac:dyDescent="0.25">
      <c r="A87" s="95" t="s">
        <v>19278</v>
      </c>
      <c r="B87" s="97">
        <v>74800</v>
      </c>
      <c r="C87" s="97">
        <v>0</v>
      </c>
    </row>
    <row r="88" spans="1:3" x14ac:dyDescent="0.25">
      <c r="A88" s="95" t="s">
        <v>16564</v>
      </c>
      <c r="B88" s="97">
        <v>868275.6101694915</v>
      </c>
      <c r="C88" s="97">
        <v>0</v>
      </c>
    </row>
    <row r="89" spans="1:3" x14ac:dyDescent="0.25">
      <c r="A89" s="95" t="s">
        <v>11874</v>
      </c>
      <c r="B89" s="97">
        <v>14500</v>
      </c>
      <c r="C89" s="97">
        <v>0</v>
      </c>
    </row>
    <row r="90" spans="1:3" x14ac:dyDescent="0.25">
      <c r="A90" s="95" t="s">
        <v>17139</v>
      </c>
      <c r="B90" s="97">
        <v>11839.830508474577</v>
      </c>
      <c r="C90" s="97">
        <v>0</v>
      </c>
    </row>
    <row r="91" spans="1:3" x14ac:dyDescent="0.25">
      <c r="A91" s="95" t="s">
        <v>11125</v>
      </c>
      <c r="B91" s="97">
        <v>474750</v>
      </c>
      <c r="C91" s="97">
        <v>0</v>
      </c>
    </row>
    <row r="92" spans="1:3" x14ac:dyDescent="0.25">
      <c r="A92" s="95" t="s">
        <v>11119</v>
      </c>
      <c r="B92" s="97">
        <v>6697924</v>
      </c>
      <c r="C92" s="97">
        <v>0</v>
      </c>
    </row>
    <row r="93" spans="1:3" x14ac:dyDescent="0.25">
      <c r="A93" s="95" t="s">
        <v>7339</v>
      </c>
      <c r="B93" s="97">
        <v>3431631.3559322031</v>
      </c>
      <c r="C93" s="97">
        <v>0</v>
      </c>
    </row>
    <row r="94" spans="1:3" x14ac:dyDescent="0.25">
      <c r="A94" s="95" t="s">
        <v>9702</v>
      </c>
      <c r="B94" s="97">
        <v>158000</v>
      </c>
      <c r="C94" s="97">
        <v>0</v>
      </c>
    </row>
    <row r="95" spans="1:3" x14ac:dyDescent="0.25">
      <c r="A95" s="95" t="s">
        <v>14651</v>
      </c>
      <c r="B95" s="97">
        <v>1689089.8305084747</v>
      </c>
      <c r="C95" s="97">
        <v>0</v>
      </c>
    </row>
    <row r="96" spans="1:3" x14ac:dyDescent="0.25">
      <c r="A96" s="95" t="s">
        <v>22026</v>
      </c>
      <c r="B96" s="97">
        <v>4305000</v>
      </c>
      <c r="C96" s="97">
        <v>0</v>
      </c>
    </row>
    <row r="97" spans="1:3" x14ac:dyDescent="0.25">
      <c r="A97" s="95" t="s">
        <v>10352</v>
      </c>
      <c r="B97" s="97">
        <v>749000</v>
      </c>
      <c r="C97" s="97">
        <v>0</v>
      </c>
    </row>
    <row r="98" spans="1:3" x14ac:dyDescent="0.25">
      <c r="A98" s="95" t="s">
        <v>13643</v>
      </c>
      <c r="B98" s="97">
        <v>132100</v>
      </c>
      <c r="C98" s="97">
        <v>0</v>
      </c>
    </row>
    <row r="99" spans="1:3" x14ac:dyDescent="0.25">
      <c r="A99" s="95" t="s">
        <v>17757</v>
      </c>
      <c r="B99" s="97">
        <v>67939</v>
      </c>
      <c r="C99" s="97">
        <v>0</v>
      </c>
    </row>
    <row r="100" spans="1:3" x14ac:dyDescent="0.25">
      <c r="A100" s="95" t="s">
        <v>5374</v>
      </c>
      <c r="B100" s="97">
        <v>1533041.16</v>
      </c>
      <c r="C100" s="97">
        <v>0</v>
      </c>
    </row>
    <row r="101" spans="1:3" x14ac:dyDescent="0.25">
      <c r="A101" s="95" t="s">
        <v>8503</v>
      </c>
      <c r="B101" s="97">
        <v>76316.186440677964</v>
      </c>
      <c r="C101" s="97">
        <v>0</v>
      </c>
    </row>
    <row r="102" spans="1:3" x14ac:dyDescent="0.25">
      <c r="A102" s="95" t="s">
        <v>14845</v>
      </c>
      <c r="B102" s="97">
        <v>10440500.955254236</v>
      </c>
      <c r="C102" s="97">
        <v>0</v>
      </c>
    </row>
    <row r="103" spans="1:3" x14ac:dyDescent="0.25">
      <c r="A103" s="95" t="s">
        <v>13253</v>
      </c>
      <c r="B103" s="97">
        <v>111500</v>
      </c>
      <c r="C103" s="97">
        <v>0</v>
      </c>
    </row>
    <row r="104" spans="1:3" x14ac:dyDescent="0.25">
      <c r="A104" s="95" t="s">
        <v>13322</v>
      </c>
      <c r="B104" s="97">
        <v>40500</v>
      </c>
      <c r="C104" s="97">
        <v>0</v>
      </c>
    </row>
    <row r="105" spans="1:3" x14ac:dyDescent="0.25">
      <c r="A105" s="95" t="s">
        <v>12545</v>
      </c>
      <c r="B105" s="97">
        <v>346405.92</v>
      </c>
      <c r="C105" s="97">
        <v>0</v>
      </c>
    </row>
    <row r="106" spans="1:3" x14ac:dyDescent="0.25">
      <c r="A106" s="95" t="s">
        <v>21921</v>
      </c>
      <c r="B106" s="97">
        <v>62762911.769999996</v>
      </c>
      <c r="C106" s="97">
        <v>0</v>
      </c>
    </row>
    <row r="107" spans="1:3" x14ac:dyDescent="0.25">
      <c r="A107" s="95" t="s">
        <v>4467</v>
      </c>
      <c r="B107" s="97">
        <v>65772500</v>
      </c>
      <c r="C107" s="97">
        <v>0</v>
      </c>
    </row>
    <row r="108" spans="1:3" x14ac:dyDescent="0.25">
      <c r="A108" s="95" t="s">
        <v>22246</v>
      </c>
      <c r="B108" s="97">
        <v>400000</v>
      </c>
      <c r="C108" s="97">
        <v>0</v>
      </c>
    </row>
    <row r="109" spans="1:3" x14ac:dyDescent="0.25">
      <c r="A109" s="95" t="s">
        <v>19099</v>
      </c>
      <c r="B109" s="97">
        <v>514500</v>
      </c>
      <c r="C109" s="97">
        <v>0</v>
      </c>
    </row>
    <row r="110" spans="1:3" x14ac:dyDescent="0.25">
      <c r="A110" s="95" t="s">
        <v>22096</v>
      </c>
      <c r="B110" s="97">
        <v>387981.00000000006</v>
      </c>
      <c r="C110" s="97">
        <v>0</v>
      </c>
    </row>
    <row r="111" spans="1:3" x14ac:dyDescent="0.25">
      <c r="A111" s="95" t="s">
        <v>7501</v>
      </c>
      <c r="B111" s="97">
        <v>2117036.4406779665</v>
      </c>
      <c r="C111" s="97">
        <v>0</v>
      </c>
    </row>
    <row r="112" spans="1:3" x14ac:dyDescent="0.25">
      <c r="A112" s="95" t="s">
        <v>159</v>
      </c>
      <c r="B112" s="97">
        <v>54000</v>
      </c>
      <c r="C112" s="97">
        <v>0</v>
      </c>
    </row>
    <row r="113" spans="1:3" x14ac:dyDescent="0.25">
      <c r="A113" s="95" t="s">
        <v>16659</v>
      </c>
      <c r="B113" s="97">
        <v>31500</v>
      </c>
      <c r="C113" s="97">
        <v>0</v>
      </c>
    </row>
    <row r="114" spans="1:3" x14ac:dyDescent="0.25">
      <c r="A114" s="95" t="s">
        <v>11289</v>
      </c>
      <c r="B114" s="97">
        <v>475339.1</v>
      </c>
      <c r="C114" s="97">
        <v>0</v>
      </c>
    </row>
    <row r="115" spans="1:3" x14ac:dyDescent="0.25">
      <c r="A115" s="95" t="s">
        <v>5255</v>
      </c>
      <c r="B115" s="97">
        <v>120929.60000000001</v>
      </c>
      <c r="C115" s="97">
        <v>0</v>
      </c>
    </row>
    <row r="116" spans="1:3" x14ac:dyDescent="0.25">
      <c r="A116" s="95" t="s">
        <v>22332</v>
      </c>
      <c r="B116" s="97">
        <v>1122252.5423728814</v>
      </c>
      <c r="C116" s="97">
        <v>0</v>
      </c>
    </row>
    <row r="117" spans="1:3" x14ac:dyDescent="0.25">
      <c r="A117" s="95" t="s">
        <v>61</v>
      </c>
      <c r="B117" s="97">
        <v>879357.68644067796</v>
      </c>
      <c r="C117" s="97">
        <v>0</v>
      </c>
    </row>
    <row r="118" spans="1:3" x14ac:dyDescent="0.25">
      <c r="A118" s="95" t="s">
        <v>16424</v>
      </c>
      <c r="B118" s="97">
        <v>74000</v>
      </c>
      <c r="C118" s="97">
        <v>0</v>
      </c>
    </row>
    <row r="119" spans="1:3" x14ac:dyDescent="0.25">
      <c r="A119" s="95" t="s">
        <v>20966</v>
      </c>
      <c r="B119" s="97">
        <v>635320.00423728675</v>
      </c>
      <c r="C119" s="97">
        <v>0</v>
      </c>
    </row>
    <row r="120" spans="1:3" x14ac:dyDescent="0.25">
      <c r="A120" s="95" t="s">
        <v>13460</v>
      </c>
      <c r="B120" s="97">
        <v>174585.48305084746</v>
      </c>
      <c r="C120" s="97">
        <v>0</v>
      </c>
    </row>
    <row r="121" spans="1:3" x14ac:dyDescent="0.25">
      <c r="A121" s="95" t="s">
        <v>15325</v>
      </c>
      <c r="B121" s="97">
        <v>182500</v>
      </c>
      <c r="C121" s="97">
        <v>0</v>
      </c>
    </row>
    <row r="122" spans="1:3" x14ac:dyDescent="0.25">
      <c r="A122" s="95" t="s">
        <v>18446</v>
      </c>
      <c r="B122" s="97">
        <v>28510.000000000004</v>
      </c>
      <c r="C122" s="97">
        <v>0</v>
      </c>
    </row>
    <row r="123" spans="1:3" x14ac:dyDescent="0.25">
      <c r="A123" s="95" t="s">
        <v>13544</v>
      </c>
      <c r="B123" s="97">
        <v>336304.28</v>
      </c>
      <c r="C123" s="97">
        <v>0</v>
      </c>
    </row>
    <row r="124" spans="1:3" x14ac:dyDescent="0.25">
      <c r="A124" s="95" t="s">
        <v>3037</v>
      </c>
      <c r="B124" s="97">
        <v>2398283.8474576273</v>
      </c>
      <c r="C124" s="97">
        <v>0</v>
      </c>
    </row>
    <row r="125" spans="1:3" x14ac:dyDescent="0.25">
      <c r="A125" s="95" t="s">
        <v>8679</v>
      </c>
      <c r="B125" s="97">
        <v>32560000.809999999</v>
      </c>
      <c r="C125" s="97">
        <v>0</v>
      </c>
    </row>
    <row r="126" spans="1:3" x14ac:dyDescent="0.25">
      <c r="A126" s="95" t="s">
        <v>1965</v>
      </c>
      <c r="B126" s="97">
        <v>30281675.108983047</v>
      </c>
      <c r="C126" s="97">
        <v>0</v>
      </c>
    </row>
    <row r="127" spans="1:3" x14ac:dyDescent="0.25">
      <c r="A127" s="95" t="s">
        <v>15999</v>
      </c>
      <c r="B127" s="97">
        <v>25556.739999999998</v>
      </c>
      <c r="C127" s="97">
        <v>0</v>
      </c>
    </row>
    <row r="128" spans="1:3" x14ac:dyDescent="0.25">
      <c r="A128" s="95" t="s">
        <v>23002</v>
      </c>
      <c r="B128" s="97">
        <v>3100000</v>
      </c>
      <c r="C128" s="97">
        <v>0</v>
      </c>
    </row>
    <row r="129" spans="1:3" x14ac:dyDescent="0.25">
      <c r="A129" s="95" t="s">
        <v>22793</v>
      </c>
      <c r="B129" s="97">
        <v>9599544.0705084745</v>
      </c>
      <c r="C129" s="97">
        <v>0</v>
      </c>
    </row>
    <row r="130" spans="1:3" x14ac:dyDescent="0.25">
      <c r="A130" s="95" t="s">
        <v>18289</v>
      </c>
      <c r="B130" s="97">
        <v>5700</v>
      </c>
      <c r="C130" s="97">
        <v>0</v>
      </c>
    </row>
    <row r="131" spans="1:3" x14ac:dyDescent="0.25">
      <c r="A131" s="95" t="s">
        <v>19383</v>
      </c>
      <c r="B131" s="97">
        <v>1761219.8983050848</v>
      </c>
      <c r="C131" s="97">
        <v>0</v>
      </c>
    </row>
    <row r="132" spans="1:3" x14ac:dyDescent="0.25">
      <c r="A132" s="95" t="s">
        <v>20110</v>
      </c>
      <c r="B132" s="97">
        <v>1439750.4237288137</v>
      </c>
      <c r="C132" s="97">
        <v>0</v>
      </c>
    </row>
    <row r="133" spans="1:3" x14ac:dyDescent="0.25">
      <c r="A133" s="95" t="s">
        <v>933</v>
      </c>
      <c r="B133" s="97">
        <v>1078350</v>
      </c>
      <c r="C133" s="97">
        <v>0</v>
      </c>
    </row>
    <row r="134" spans="1:3" x14ac:dyDescent="0.25">
      <c r="A134" s="95" t="s">
        <v>2274</v>
      </c>
      <c r="B134" s="97">
        <v>126758.47457627118</v>
      </c>
      <c r="C134" s="97">
        <v>0</v>
      </c>
    </row>
    <row r="135" spans="1:3" x14ac:dyDescent="0.25">
      <c r="A135" s="95" t="s">
        <v>4163</v>
      </c>
      <c r="B135" s="97">
        <v>287000</v>
      </c>
      <c r="C135" s="97">
        <v>0</v>
      </c>
    </row>
    <row r="136" spans="1:3" x14ac:dyDescent="0.25">
      <c r="A136" s="95" t="s">
        <v>1555</v>
      </c>
      <c r="B136" s="97">
        <v>310475.08966101694</v>
      </c>
      <c r="C136" s="97">
        <v>0</v>
      </c>
    </row>
    <row r="137" spans="1:3" x14ac:dyDescent="0.25">
      <c r="A137" s="95" t="s">
        <v>9730</v>
      </c>
      <c r="B137" s="97">
        <v>646553.91661016946</v>
      </c>
      <c r="C137" s="97">
        <v>0</v>
      </c>
    </row>
    <row r="138" spans="1:3" x14ac:dyDescent="0.25">
      <c r="A138" s="95" t="s">
        <v>8730</v>
      </c>
      <c r="B138" s="97">
        <v>2413953.46</v>
      </c>
      <c r="C138" s="97">
        <v>0</v>
      </c>
    </row>
    <row r="139" spans="1:3" x14ac:dyDescent="0.25">
      <c r="A139" s="95" t="s">
        <v>11346</v>
      </c>
      <c r="B139" s="97">
        <v>5863000</v>
      </c>
      <c r="C139" s="97">
        <v>0</v>
      </c>
    </row>
    <row r="140" spans="1:3" x14ac:dyDescent="0.25">
      <c r="A140" s="95" t="s">
        <v>22997</v>
      </c>
      <c r="B140" s="97">
        <v>266400</v>
      </c>
      <c r="C140" s="97">
        <v>0</v>
      </c>
    </row>
    <row r="141" spans="1:3" x14ac:dyDescent="0.25">
      <c r="A141" s="95" t="s">
        <v>16803</v>
      </c>
      <c r="B141" s="97">
        <v>29500000</v>
      </c>
      <c r="C141" s="97">
        <v>0</v>
      </c>
    </row>
    <row r="142" spans="1:3" x14ac:dyDescent="0.25">
      <c r="A142" s="95" t="s">
        <v>18413</v>
      </c>
      <c r="B142" s="97">
        <v>19200</v>
      </c>
      <c r="C142" s="97">
        <v>0</v>
      </c>
    </row>
    <row r="143" spans="1:3" x14ac:dyDescent="0.25">
      <c r="A143" s="95" t="s">
        <v>5120</v>
      </c>
      <c r="B143" s="97">
        <v>2133987.7400000002</v>
      </c>
      <c r="C143" s="97">
        <v>0</v>
      </c>
    </row>
    <row r="144" spans="1:3" x14ac:dyDescent="0.25">
      <c r="A144" s="95" t="s">
        <v>20061</v>
      </c>
      <c r="B144" s="97">
        <v>2067562.7118644069</v>
      </c>
      <c r="C144" s="97">
        <v>0</v>
      </c>
    </row>
    <row r="145" spans="1:3" x14ac:dyDescent="0.25">
      <c r="A145" s="95" t="s">
        <v>15714</v>
      </c>
      <c r="B145" s="97">
        <v>404433.89830508473</v>
      </c>
      <c r="C145" s="97">
        <v>0</v>
      </c>
    </row>
    <row r="146" spans="1:3" x14ac:dyDescent="0.25">
      <c r="A146" s="95" t="s">
        <v>14957</v>
      </c>
      <c r="B146" s="97">
        <v>373376.30847457628</v>
      </c>
      <c r="C146" s="97">
        <v>0</v>
      </c>
    </row>
    <row r="147" spans="1:3" x14ac:dyDescent="0.25">
      <c r="A147" s="95" t="s">
        <v>10358</v>
      </c>
      <c r="B147" s="97">
        <v>939905</v>
      </c>
      <c r="C147" s="97">
        <v>0</v>
      </c>
    </row>
    <row r="148" spans="1:3" x14ac:dyDescent="0.25">
      <c r="A148" s="95" t="s">
        <v>10531</v>
      </c>
      <c r="B148" s="97">
        <v>300000</v>
      </c>
      <c r="C148" s="97">
        <v>0</v>
      </c>
    </row>
    <row r="149" spans="1:3" x14ac:dyDescent="0.25">
      <c r="A149" s="95" t="s">
        <v>8824</v>
      </c>
      <c r="B149" s="97">
        <v>675088.3898305085</v>
      </c>
      <c r="C149" s="97">
        <v>0</v>
      </c>
    </row>
    <row r="150" spans="1:3" x14ac:dyDescent="0.25">
      <c r="A150" s="95" t="s">
        <v>19746</v>
      </c>
      <c r="B150" s="97">
        <v>10271.186440677966</v>
      </c>
      <c r="C150" s="97">
        <v>0</v>
      </c>
    </row>
    <row r="151" spans="1:3" x14ac:dyDescent="0.25">
      <c r="A151" s="95" t="s">
        <v>18928</v>
      </c>
      <c r="B151" s="97">
        <v>37835.593220338989</v>
      </c>
      <c r="C151" s="97">
        <v>0</v>
      </c>
    </row>
    <row r="152" spans="1:3" x14ac:dyDescent="0.25">
      <c r="A152" s="95" t="s">
        <v>4028</v>
      </c>
      <c r="B152" s="97">
        <v>130000</v>
      </c>
      <c r="C152" s="97">
        <v>0</v>
      </c>
    </row>
    <row r="153" spans="1:3" x14ac:dyDescent="0.25">
      <c r="A153" s="95" t="s">
        <v>16110</v>
      </c>
      <c r="B153" s="97">
        <v>282836.64406779659</v>
      </c>
      <c r="C153" s="97">
        <v>0</v>
      </c>
    </row>
    <row r="154" spans="1:3" x14ac:dyDescent="0.25">
      <c r="A154" s="95" t="s">
        <v>17958</v>
      </c>
      <c r="B154" s="97">
        <v>74400</v>
      </c>
      <c r="C154" s="97">
        <v>0</v>
      </c>
    </row>
    <row r="155" spans="1:3" x14ac:dyDescent="0.25">
      <c r="A155" s="95" t="s">
        <v>13502</v>
      </c>
      <c r="B155" s="97">
        <v>701383.05</v>
      </c>
      <c r="C155" s="97">
        <v>0</v>
      </c>
    </row>
    <row r="156" spans="1:3" x14ac:dyDescent="0.25">
      <c r="A156" s="95" t="s">
        <v>12407</v>
      </c>
      <c r="B156" s="97">
        <v>18655210</v>
      </c>
      <c r="C156" s="97">
        <v>0</v>
      </c>
    </row>
    <row r="157" spans="1:3" x14ac:dyDescent="0.25">
      <c r="A157" s="95" t="s">
        <v>16613</v>
      </c>
      <c r="B157" s="97">
        <v>155538.13559322036</v>
      </c>
      <c r="C157" s="97">
        <v>0</v>
      </c>
    </row>
    <row r="158" spans="1:3" x14ac:dyDescent="0.25">
      <c r="A158" s="95" t="s">
        <v>22989</v>
      </c>
      <c r="B158" s="97">
        <v>12722.033898305086</v>
      </c>
      <c r="C158" s="97">
        <v>0</v>
      </c>
    </row>
    <row r="159" spans="1:3" x14ac:dyDescent="0.25">
      <c r="A159" s="95" t="s">
        <v>310</v>
      </c>
      <c r="B159" s="97">
        <v>4979929.1199999992</v>
      </c>
      <c r="C159" s="97">
        <v>0</v>
      </c>
    </row>
    <row r="160" spans="1:3" x14ac:dyDescent="0.25">
      <c r="A160" s="95" t="s">
        <v>19117</v>
      </c>
      <c r="B160" s="97">
        <v>1094262.0911864408</v>
      </c>
      <c r="C160" s="97">
        <v>0</v>
      </c>
    </row>
    <row r="161" spans="1:3" x14ac:dyDescent="0.25">
      <c r="A161" s="95" t="s">
        <v>21386</v>
      </c>
      <c r="B161" s="97">
        <v>87396</v>
      </c>
      <c r="C161" s="97">
        <v>0</v>
      </c>
    </row>
    <row r="162" spans="1:3" x14ac:dyDescent="0.25">
      <c r="A162" s="95" t="s">
        <v>5237</v>
      </c>
      <c r="B162" s="97">
        <v>1959750</v>
      </c>
      <c r="C162" s="97">
        <v>0</v>
      </c>
    </row>
    <row r="163" spans="1:3" x14ac:dyDescent="0.25">
      <c r="A163" s="95" t="s">
        <v>17817</v>
      </c>
      <c r="B163" s="97">
        <v>970499</v>
      </c>
      <c r="C163" s="97">
        <v>0</v>
      </c>
    </row>
    <row r="164" spans="1:3" x14ac:dyDescent="0.25">
      <c r="A164" s="95" t="s">
        <v>18325</v>
      </c>
      <c r="B164" s="97">
        <v>4984004.559322034</v>
      </c>
      <c r="C164" s="97">
        <v>0</v>
      </c>
    </row>
    <row r="165" spans="1:3" x14ac:dyDescent="0.25">
      <c r="A165" s="95" t="s">
        <v>6269</v>
      </c>
      <c r="B165" s="97">
        <v>743413.55169491528</v>
      </c>
      <c r="C165" s="97">
        <v>0</v>
      </c>
    </row>
    <row r="166" spans="1:3" x14ac:dyDescent="0.25">
      <c r="A166" s="95" t="s">
        <v>16828</v>
      </c>
      <c r="B166" s="97">
        <v>15720.338983050848</v>
      </c>
      <c r="C166" s="97">
        <v>0</v>
      </c>
    </row>
    <row r="167" spans="1:3" x14ac:dyDescent="0.25">
      <c r="A167" s="95" t="s">
        <v>22660</v>
      </c>
      <c r="B167" s="97">
        <v>52866.101694915254</v>
      </c>
      <c r="C167" s="97">
        <v>0</v>
      </c>
    </row>
    <row r="168" spans="1:3" x14ac:dyDescent="0.25">
      <c r="A168" s="95" t="s">
        <v>6702</v>
      </c>
      <c r="B168" s="97">
        <v>156239.83050847458</v>
      </c>
      <c r="C168" s="97">
        <v>0</v>
      </c>
    </row>
    <row r="169" spans="1:3" x14ac:dyDescent="0.25">
      <c r="A169" s="95" t="s">
        <v>1224</v>
      </c>
      <c r="B169" s="97">
        <v>98475397.57372956</v>
      </c>
      <c r="C169" s="97">
        <v>0</v>
      </c>
    </row>
    <row r="170" spans="1:3" x14ac:dyDescent="0.25">
      <c r="A170" s="95" t="s">
        <v>4947</v>
      </c>
      <c r="B170" s="97">
        <v>3305100</v>
      </c>
      <c r="C170" s="97">
        <v>0</v>
      </c>
    </row>
    <row r="171" spans="1:3" x14ac:dyDescent="0.25">
      <c r="A171" s="95" t="s">
        <v>3303</v>
      </c>
      <c r="B171" s="97">
        <v>244405.14</v>
      </c>
      <c r="C171" s="97">
        <v>0</v>
      </c>
    </row>
    <row r="172" spans="1:3" x14ac:dyDescent="0.25">
      <c r="A172" s="95" t="s">
        <v>11331</v>
      </c>
      <c r="B172" s="97">
        <v>6997776</v>
      </c>
      <c r="C172" s="97">
        <v>0</v>
      </c>
    </row>
    <row r="173" spans="1:3" x14ac:dyDescent="0.25">
      <c r="A173" s="95" t="s">
        <v>811</v>
      </c>
      <c r="B173" s="97">
        <v>102993.65</v>
      </c>
      <c r="C173" s="97">
        <v>0</v>
      </c>
    </row>
    <row r="174" spans="1:3" x14ac:dyDescent="0.25">
      <c r="A174" s="95" t="s">
        <v>17314</v>
      </c>
      <c r="B174" s="97">
        <v>31261.864406779663</v>
      </c>
      <c r="C174" s="97">
        <v>0</v>
      </c>
    </row>
    <row r="175" spans="1:3" x14ac:dyDescent="0.25">
      <c r="A175" s="95" t="s">
        <v>9820</v>
      </c>
      <c r="B175" s="97">
        <v>960000</v>
      </c>
      <c r="C175" s="97">
        <v>0</v>
      </c>
    </row>
    <row r="176" spans="1:3" x14ac:dyDescent="0.25">
      <c r="A176" s="95" t="s">
        <v>172</v>
      </c>
      <c r="B176" s="97">
        <v>89700</v>
      </c>
      <c r="C176" s="97">
        <v>0</v>
      </c>
    </row>
    <row r="177" spans="1:3" x14ac:dyDescent="0.25">
      <c r="A177" s="95" t="s">
        <v>3628</v>
      </c>
      <c r="B177" s="97">
        <v>58062765.860847458</v>
      </c>
      <c r="C177" s="97">
        <v>0</v>
      </c>
    </row>
    <row r="178" spans="1:3" x14ac:dyDescent="0.25">
      <c r="A178" s="95" t="s">
        <v>183</v>
      </c>
      <c r="B178" s="97">
        <v>3743355.9305084748</v>
      </c>
      <c r="C178" s="97">
        <v>0</v>
      </c>
    </row>
    <row r="179" spans="1:3" x14ac:dyDescent="0.25">
      <c r="A179" s="95" t="s">
        <v>17422</v>
      </c>
      <c r="B179" s="97">
        <v>63829.000000000007</v>
      </c>
      <c r="C179" s="97">
        <v>0</v>
      </c>
    </row>
    <row r="180" spans="1:3" x14ac:dyDescent="0.25">
      <c r="A180" s="95" t="s">
        <v>10828</v>
      </c>
      <c r="B180" s="97">
        <v>6575000</v>
      </c>
      <c r="C180" s="97">
        <v>0</v>
      </c>
    </row>
    <row r="181" spans="1:3" x14ac:dyDescent="0.25">
      <c r="A181" s="95" t="s">
        <v>15138</v>
      </c>
      <c r="B181" s="97">
        <v>55200</v>
      </c>
      <c r="C181" s="97">
        <v>0</v>
      </c>
    </row>
    <row r="182" spans="1:3" x14ac:dyDescent="0.25">
      <c r="A182" s="95" t="s">
        <v>2679</v>
      </c>
      <c r="B182" s="97">
        <v>64500</v>
      </c>
      <c r="C182" s="97">
        <v>0</v>
      </c>
    </row>
    <row r="183" spans="1:3" x14ac:dyDescent="0.25">
      <c r="A183" s="95" t="s">
        <v>15792</v>
      </c>
      <c r="B183" s="97">
        <v>89475</v>
      </c>
      <c r="C183" s="97">
        <v>0</v>
      </c>
    </row>
    <row r="184" spans="1:3" x14ac:dyDescent="0.25">
      <c r="A184" s="95" t="s">
        <v>10943</v>
      </c>
      <c r="B184" s="97">
        <v>7579331.6610169448</v>
      </c>
      <c r="C184" s="97">
        <v>0</v>
      </c>
    </row>
    <row r="185" spans="1:3" x14ac:dyDescent="0.25">
      <c r="A185" s="95" t="s">
        <v>13358</v>
      </c>
      <c r="B185" s="97">
        <v>42733.65</v>
      </c>
      <c r="C185" s="97">
        <v>0</v>
      </c>
    </row>
    <row r="186" spans="1:3" x14ac:dyDescent="0.25">
      <c r="A186" s="95" t="s">
        <v>14220</v>
      </c>
      <c r="B186" s="97">
        <v>278800</v>
      </c>
      <c r="C186" s="97">
        <v>0</v>
      </c>
    </row>
    <row r="187" spans="1:3" x14ac:dyDescent="0.25">
      <c r="A187" s="95" t="s">
        <v>9914</v>
      </c>
      <c r="B187" s="97">
        <v>58000</v>
      </c>
      <c r="C187" s="97">
        <v>0</v>
      </c>
    </row>
    <row r="188" spans="1:3" x14ac:dyDescent="0.25">
      <c r="A188" s="95" t="s">
        <v>19015</v>
      </c>
      <c r="B188" s="97">
        <v>1257692.3728813559</v>
      </c>
      <c r="C188" s="97">
        <v>0</v>
      </c>
    </row>
    <row r="189" spans="1:3" x14ac:dyDescent="0.25">
      <c r="A189" s="95" t="s">
        <v>6692</v>
      </c>
      <c r="B189" s="97">
        <v>2703579.65</v>
      </c>
      <c r="C189" s="97">
        <v>0</v>
      </c>
    </row>
    <row r="190" spans="1:3" x14ac:dyDescent="0.25">
      <c r="A190" s="95" t="s">
        <v>13920</v>
      </c>
      <c r="B190" s="97">
        <v>119420000</v>
      </c>
      <c r="C190" s="97">
        <v>0</v>
      </c>
    </row>
    <row r="191" spans="1:3" x14ac:dyDescent="0.25">
      <c r="A191" s="95" t="s">
        <v>22478</v>
      </c>
      <c r="B191" s="97">
        <v>472492.44999999995</v>
      </c>
      <c r="C191" s="97">
        <v>0</v>
      </c>
    </row>
    <row r="192" spans="1:3" x14ac:dyDescent="0.25">
      <c r="A192" s="95" t="s">
        <v>14032</v>
      </c>
      <c r="B192" s="97">
        <v>185250</v>
      </c>
      <c r="C192" s="97">
        <v>0</v>
      </c>
    </row>
    <row r="193" spans="1:3" x14ac:dyDescent="0.25">
      <c r="A193" s="95" t="s">
        <v>22141</v>
      </c>
      <c r="B193" s="97">
        <v>75000</v>
      </c>
      <c r="C193" s="97">
        <v>0</v>
      </c>
    </row>
    <row r="194" spans="1:3" x14ac:dyDescent="0.25">
      <c r="A194" s="95" t="s">
        <v>14237</v>
      </c>
      <c r="B194" s="97">
        <v>12668265</v>
      </c>
      <c r="C194" s="97">
        <v>0</v>
      </c>
    </row>
    <row r="195" spans="1:3" x14ac:dyDescent="0.25">
      <c r="A195" s="95" t="s">
        <v>6236</v>
      </c>
      <c r="B195" s="97">
        <v>1589362.1271186441</v>
      </c>
      <c r="C195" s="97">
        <v>0</v>
      </c>
    </row>
    <row r="196" spans="1:3" x14ac:dyDescent="0.25">
      <c r="A196" s="95" t="s">
        <v>16624</v>
      </c>
      <c r="B196" s="97">
        <v>6751987.2881355938</v>
      </c>
      <c r="C196" s="97">
        <v>0</v>
      </c>
    </row>
    <row r="197" spans="1:3" x14ac:dyDescent="0.25">
      <c r="A197" s="95" t="s">
        <v>6950</v>
      </c>
      <c r="B197" s="97">
        <v>469783436.65169466</v>
      </c>
      <c r="C197" s="97">
        <v>0</v>
      </c>
    </row>
    <row r="198" spans="1:3" x14ac:dyDescent="0.25">
      <c r="A198" s="95" t="s">
        <v>14579</v>
      </c>
      <c r="B198" s="97">
        <v>407843.22033898305</v>
      </c>
      <c r="C198" s="97">
        <v>0</v>
      </c>
    </row>
    <row r="199" spans="1:3" x14ac:dyDescent="0.25">
      <c r="A199" s="95" t="s">
        <v>22679</v>
      </c>
      <c r="B199" s="97">
        <v>1186153.3898305087</v>
      </c>
      <c r="C199" s="97">
        <v>0</v>
      </c>
    </row>
    <row r="200" spans="1:3" x14ac:dyDescent="0.25">
      <c r="A200" s="95" t="s">
        <v>503</v>
      </c>
      <c r="B200" s="97">
        <v>44131540.350000001</v>
      </c>
      <c r="C200" s="97">
        <v>0</v>
      </c>
    </row>
    <row r="201" spans="1:3" x14ac:dyDescent="0.25">
      <c r="A201" s="95" t="s">
        <v>11067</v>
      </c>
      <c r="B201" s="97">
        <v>16244.06779661017</v>
      </c>
      <c r="C201" s="97">
        <v>0</v>
      </c>
    </row>
    <row r="202" spans="1:3" x14ac:dyDescent="0.25">
      <c r="A202" s="95" t="s">
        <v>1053</v>
      </c>
      <c r="B202" s="97">
        <v>4160992.0338983051</v>
      </c>
      <c r="C202" s="97">
        <v>0</v>
      </c>
    </row>
    <row r="203" spans="1:3" x14ac:dyDescent="0.25">
      <c r="A203" s="95" t="s">
        <v>12652</v>
      </c>
      <c r="B203" s="97">
        <v>-963600</v>
      </c>
      <c r="C203" s="97">
        <v>0</v>
      </c>
    </row>
    <row r="204" spans="1:3" x14ac:dyDescent="0.25">
      <c r="A204" s="95" t="s">
        <v>4098</v>
      </c>
      <c r="B204" s="97">
        <v>278715.0847457627</v>
      </c>
      <c r="C204" s="97">
        <v>0</v>
      </c>
    </row>
    <row r="205" spans="1:3" x14ac:dyDescent="0.25">
      <c r="A205" s="95" t="s">
        <v>440</v>
      </c>
      <c r="B205" s="97">
        <v>1448046.3983050848</v>
      </c>
      <c r="C205" s="97">
        <v>0</v>
      </c>
    </row>
    <row r="206" spans="1:3" x14ac:dyDescent="0.25">
      <c r="A206" s="95" t="s">
        <v>22900</v>
      </c>
      <c r="B206" s="97">
        <v>52500</v>
      </c>
      <c r="C206" s="97">
        <v>0</v>
      </c>
    </row>
    <row r="207" spans="1:3" x14ac:dyDescent="0.25">
      <c r="A207" s="95" t="s">
        <v>15807</v>
      </c>
      <c r="B207" s="97">
        <v>22900000</v>
      </c>
      <c r="C207" s="97">
        <v>0</v>
      </c>
    </row>
    <row r="208" spans="1:3" x14ac:dyDescent="0.25">
      <c r="A208" s="95" t="s">
        <v>22075</v>
      </c>
      <c r="B208" s="97">
        <v>4195000</v>
      </c>
      <c r="C208" s="97">
        <v>0</v>
      </c>
    </row>
    <row r="209" spans="1:3" x14ac:dyDescent="0.25">
      <c r="A209" s="95" t="s">
        <v>16317</v>
      </c>
      <c r="B209" s="97">
        <v>53875</v>
      </c>
      <c r="C209" s="97">
        <v>0</v>
      </c>
    </row>
    <row r="210" spans="1:3" x14ac:dyDescent="0.25">
      <c r="A210" s="95" t="s">
        <v>6256</v>
      </c>
      <c r="B210" s="97">
        <v>2057657.747457627</v>
      </c>
      <c r="C210" s="97">
        <v>0</v>
      </c>
    </row>
    <row r="211" spans="1:3" x14ac:dyDescent="0.25">
      <c r="A211" s="95" t="s">
        <v>15315</v>
      </c>
      <c r="B211" s="97">
        <v>1869756.0415254238</v>
      </c>
      <c r="C211" s="97">
        <v>0</v>
      </c>
    </row>
    <row r="212" spans="1:3" x14ac:dyDescent="0.25">
      <c r="A212" s="95" t="s">
        <v>11515</v>
      </c>
      <c r="B212" s="97">
        <v>58900</v>
      </c>
      <c r="C212" s="97">
        <v>0</v>
      </c>
    </row>
    <row r="213" spans="1:3" x14ac:dyDescent="0.25">
      <c r="A213" s="95" t="s">
        <v>21440</v>
      </c>
      <c r="B213" s="97">
        <v>5141.5254237288136</v>
      </c>
      <c r="C213" s="97">
        <v>0</v>
      </c>
    </row>
    <row r="214" spans="1:3" x14ac:dyDescent="0.25">
      <c r="A214" s="95" t="s">
        <v>18123</v>
      </c>
      <c r="B214" s="97">
        <v>17094826.271186445</v>
      </c>
      <c r="C214" s="97">
        <v>0</v>
      </c>
    </row>
    <row r="215" spans="1:3" x14ac:dyDescent="0.25">
      <c r="A215" s="95" t="s">
        <v>13333</v>
      </c>
      <c r="B215" s="97">
        <v>519084.74576271186</v>
      </c>
      <c r="C215" s="97">
        <v>0</v>
      </c>
    </row>
    <row r="216" spans="1:3" x14ac:dyDescent="0.25">
      <c r="A216" s="95" t="s">
        <v>1091</v>
      </c>
      <c r="B216" s="97">
        <v>38216625.06000001</v>
      </c>
      <c r="C216" s="97">
        <v>0</v>
      </c>
    </row>
    <row r="217" spans="1:3" x14ac:dyDescent="0.25">
      <c r="A217" s="95" t="s">
        <v>22005</v>
      </c>
      <c r="B217" s="97">
        <v>62670</v>
      </c>
      <c r="C217" s="97">
        <v>0</v>
      </c>
    </row>
    <row r="218" spans="1:3" x14ac:dyDescent="0.25">
      <c r="A218" s="95" t="s">
        <v>22431</v>
      </c>
      <c r="B218" s="97">
        <v>154200</v>
      </c>
      <c r="C218" s="97">
        <v>0</v>
      </c>
    </row>
    <row r="219" spans="1:3" x14ac:dyDescent="0.25">
      <c r="A219" s="95" t="s">
        <v>22173</v>
      </c>
      <c r="B219" s="97">
        <v>64500</v>
      </c>
      <c r="C219" s="97">
        <v>0</v>
      </c>
    </row>
    <row r="220" spans="1:3" x14ac:dyDescent="0.25">
      <c r="A220" s="95" t="s">
        <v>19937</v>
      </c>
      <c r="B220" s="97">
        <v>407071.16203389829</v>
      </c>
      <c r="C220" s="97">
        <v>0</v>
      </c>
    </row>
    <row r="221" spans="1:3" x14ac:dyDescent="0.25">
      <c r="A221" s="95" t="s">
        <v>3856</v>
      </c>
      <c r="B221" s="97">
        <v>180400</v>
      </c>
      <c r="C221" s="97">
        <v>0</v>
      </c>
    </row>
    <row r="222" spans="1:3" x14ac:dyDescent="0.25">
      <c r="A222" s="95" t="s">
        <v>16352</v>
      </c>
      <c r="B222" s="97">
        <v>27707.620000000003</v>
      </c>
      <c r="C222" s="97">
        <v>0</v>
      </c>
    </row>
    <row r="223" spans="1:3" x14ac:dyDescent="0.25">
      <c r="A223" s="95" t="s">
        <v>8493</v>
      </c>
      <c r="B223" s="97">
        <v>22274.576271186441</v>
      </c>
      <c r="C223" s="97">
        <v>0</v>
      </c>
    </row>
    <row r="224" spans="1:3" x14ac:dyDescent="0.25">
      <c r="A224" s="95" t="s">
        <v>189</v>
      </c>
      <c r="B224" s="97">
        <v>67355.932203389835</v>
      </c>
      <c r="C224" s="97">
        <v>0</v>
      </c>
    </row>
    <row r="225" spans="1:3" x14ac:dyDescent="0.25">
      <c r="A225" s="95" t="s">
        <v>3606</v>
      </c>
      <c r="B225" s="97">
        <v>5152323.4000000004</v>
      </c>
      <c r="C225" s="97">
        <v>0</v>
      </c>
    </row>
    <row r="226" spans="1:3" x14ac:dyDescent="0.25">
      <c r="A226" s="95" t="s">
        <v>14967</v>
      </c>
      <c r="B226" s="97">
        <v>5783.8983050847464</v>
      </c>
      <c r="C226" s="97">
        <v>0</v>
      </c>
    </row>
    <row r="227" spans="1:3" x14ac:dyDescent="0.25">
      <c r="A227" s="95" t="s">
        <v>14646</v>
      </c>
      <c r="B227" s="97">
        <v>33000</v>
      </c>
      <c r="C227" s="97">
        <v>0</v>
      </c>
    </row>
    <row r="228" spans="1:3" x14ac:dyDescent="0.25">
      <c r="A228" s="95" t="s">
        <v>21396</v>
      </c>
      <c r="B228" s="97">
        <v>7127583.0194915254</v>
      </c>
      <c r="C228" s="97">
        <v>0</v>
      </c>
    </row>
    <row r="229" spans="1:3" x14ac:dyDescent="0.25">
      <c r="A229" s="95" t="s">
        <v>16779</v>
      </c>
      <c r="B229" s="97">
        <v>475667.79661016952</v>
      </c>
      <c r="C229" s="97">
        <v>0</v>
      </c>
    </row>
    <row r="230" spans="1:3" x14ac:dyDescent="0.25">
      <c r="A230" s="95" t="s">
        <v>20759</v>
      </c>
      <c r="B230" s="97">
        <v>919550</v>
      </c>
      <c r="C230" s="97">
        <v>0</v>
      </c>
    </row>
    <row r="231" spans="1:3" x14ac:dyDescent="0.25">
      <c r="A231" s="95" t="s">
        <v>8495</v>
      </c>
      <c r="B231" s="97">
        <v>7300</v>
      </c>
      <c r="C231" s="97">
        <v>0</v>
      </c>
    </row>
    <row r="232" spans="1:3" x14ac:dyDescent="0.25">
      <c r="A232" s="95" t="s">
        <v>17902</v>
      </c>
      <c r="B232" s="97">
        <v>4292</v>
      </c>
      <c r="C232" s="97">
        <v>0</v>
      </c>
    </row>
    <row r="233" spans="1:3" x14ac:dyDescent="0.25">
      <c r="A233" s="95" t="s">
        <v>11631</v>
      </c>
      <c r="B233" s="97">
        <v>45000</v>
      </c>
      <c r="C233" s="97">
        <v>0</v>
      </c>
    </row>
    <row r="234" spans="1:3" x14ac:dyDescent="0.25">
      <c r="A234" s="95" t="s">
        <v>398</v>
      </c>
      <c r="B234" s="97">
        <v>91994003.520847455</v>
      </c>
      <c r="C234" s="97">
        <v>0</v>
      </c>
    </row>
    <row r="235" spans="1:3" x14ac:dyDescent="0.25">
      <c r="A235" s="95" t="s">
        <v>1159</v>
      </c>
      <c r="B235" s="97">
        <v>1909200</v>
      </c>
      <c r="C235" s="97">
        <v>0</v>
      </c>
    </row>
    <row r="236" spans="1:3" x14ac:dyDescent="0.25">
      <c r="A236" s="95" t="s">
        <v>8711</v>
      </c>
      <c r="B236" s="97">
        <v>283170.16949152545</v>
      </c>
      <c r="C236" s="97">
        <v>0</v>
      </c>
    </row>
    <row r="237" spans="1:3" x14ac:dyDescent="0.25">
      <c r="A237" s="95" t="s">
        <v>376</v>
      </c>
      <c r="B237" s="97">
        <v>95197.627118644072</v>
      </c>
      <c r="C237" s="97">
        <v>0</v>
      </c>
    </row>
    <row r="238" spans="1:3" x14ac:dyDescent="0.25">
      <c r="A238" s="95" t="s">
        <v>1112</v>
      </c>
      <c r="B238" s="97">
        <v>827770.33898305078</v>
      </c>
      <c r="C238" s="97">
        <v>0</v>
      </c>
    </row>
    <row r="239" spans="1:3" x14ac:dyDescent="0.25">
      <c r="A239" s="95" t="s">
        <v>11976</v>
      </c>
      <c r="B239" s="97">
        <v>2344457.6271186443</v>
      </c>
      <c r="C239" s="97">
        <v>0</v>
      </c>
    </row>
    <row r="240" spans="1:3" x14ac:dyDescent="0.25">
      <c r="A240" s="95" t="s">
        <v>11778</v>
      </c>
      <c r="B240" s="97">
        <v>5479300</v>
      </c>
      <c r="C240" s="97">
        <v>0</v>
      </c>
    </row>
    <row r="241" spans="1:3" x14ac:dyDescent="0.25">
      <c r="A241" s="95" t="s">
        <v>1950</v>
      </c>
      <c r="B241" s="97">
        <v>17265195.525423728</v>
      </c>
      <c r="C241" s="97">
        <v>0</v>
      </c>
    </row>
    <row r="242" spans="1:3" x14ac:dyDescent="0.25">
      <c r="A242" s="95" t="s">
        <v>15320</v>
      </c>
      <c r="B242" s="97">
        <v>955000</v>
      </c>
      <c r="C242" s="97">
        <v>0</v>
      </c>
    </row>
    <row r="243" spans="1:3" x14ac:dyDescent="0.25">
      <c r="A243" s="95" t="s">
        <v>14499</v>
      </c>
      <c r="B243" s="97">
        <v>1055000</v>
      </c>
      <c r="C243" s="97">
        <v>0</v>
      </c>
    </row>
    <row r="244" spans="1:3" x14ac:dyDescent="0.25">
      <c r="A244" s="95" t="s">
        <v>178</v>
      </c>
      <c r="B244" s="97">
        <v>572366.6101694915</v>
      </c>
      <c r="C244" s="97">
        <v>0</v>
      </c>
    </row>
    <row r="245" spans="1:3" x14ac:dyDescent="0.25">
      <c r="A245" s="95" t="s">
        <v>1397</v>
      </c>
      <c r="B245" s="97">
        <v>270000</v>
      </c>
      <c r="C245" s="97">
        <v>0</v>
      </c>
    </row>
    <row r="246" spans="1:3" x14ac:dyDescent="0.25">
      <c r="A246" s="95" t="s">
        <v>5125</v>
      </c>
      <c r="B246" s="97">
        <v>5361466.790000001</v>
      </c>
      <c r="C246" s="97">
        <v>0</v>
      </c>
    </row>
    <row r="247" spans="1:3" x14ac:dyDescent="0.25">
      <c r="A247" s="95" t="s">
        <v>17297</v>
      </c>
      <c r="B247" s="97">
        <v>418867.279661017</v>
      </c>
      <c r="C247" s="97">
        <v>0</v>
      </c>
    </row>
    <row r="248" spans="1:3" x14ac:dyDescent="0.25">
      <c r="A248" s="95" t="s">
        <v>1681</v>
      </c>
      <c r="B248" s="97">
        <v>554500</v>
      </c>
      <c r="C248" s="97">
        <v>0</v>
      </c>
    </row>
    <row r="249" spans="1:3" x14ac:dyDescent="0.25">
      <c r="A249" s="95" t="s">
        <v>10589</v>
      </c>
      <c r="B249" s="97">
        <v>5778125.4237288134</v>
      </c>
      <c r="C249" s="97">
        <v>0</v>
      </c>
    </row>
    <row r="250" spans="1:3" x14ac:dyDescent="0.25">
      <c r="A250" s="95" t="s">
        <v>3180</v>
      </c>
      <c r="B250" s="97">
        <v>3753190.0200000005</v>
      </c>
      <c r="C250" s="97">
        <v>0</v>
      </c>
    </row>
    <row r="251" spans="1:3" x14ac:dyDescent="0.25">
      <c r="A251" s="95" t="s">
        <v>1392</v>
      </c>
      <c r="B251" s="97">
        <v>1079339.83</v>
      </c>
      <c r="C251" s="97">
        <v>0</v>
      </c>
    </row>
    <row r="252" spans="1:3" x14ac:dyDescent="0.25">
      <c r="A252" s="95" t="s">
        <v>1407</v>
      </c>
      <c r="B252" s="97">
        <v>330000</v>
      </c>
      <c r="C252" s="97">
        <v>0</v>
      </c>
    </row>
    <row r="253" spans="1:3" x14ac:dyDescent="0.25">
      <c r="A253" s="95" t="s">
        <v>2960</v>
      </c>
      <c r="B253" s="97">
        <v>1039809.8214285714</v>
      </c>
      <c r="C253" s="97">
        <v>0</v>
      </c>
    </row>
    <row r="254" spans="1:3" x14ac:dyDescent="0.25">
      <c r="A254" s="95" t="s">
        <v>20867</v>
      </c>
      <c r="B254" s="97">
        <v>504129.92</v>
      </c>
      <c r="C254" s="97">
        <v>0</v>
      </c>
    </row>
    <row r="255" spans="1:3" x14ac:dyDescent="0.25">
      <c r="A255" s="95" t="s">
        <v>6706</v>
      </c>
      <c r="B255" s="97">
        <v>84807.627118644072</v>
      </c>
      <c r="C255" s="97">
        <v>0</v>
      </c>
    </row>
    <row r="256" spans="1:3" x14ac:dyDescent="0.25">
      <c r="A256" s="95" t="s">
        <v>12848</v>
      </c>
      <c r="B256" s="97">
        <v>1381600</v>
      </c>
      <c r="C256" s="97">
        <v>0</v>
      </c>
    </row>
    <row r="257" spans="1:3" x14ac:dyDescent="0.25">
      <c r="A257" s="95" t="s">
        <v>18582</v>
      </c>
      <c r="B257" s="97">
        <v>561000</v>
      </c>
      <c r="C257" s="97">
        <v>0</v>
      </c>
    </row>
    <row r="258" spans="1:3" x14ac:dyDescent="0.25">
      <c r="A258" s="95" t="s">
        <v>22971</v>
      </c>
      <c r="B258" s="97">
        <v>2302039.7999999998</v>
      </c>
      <c r="C258" s="97">
        <v>0</v>
      </c>
    </row>
    <row r="259" spans="1:3" x14ac:dyDescent="0.25">
      <c r="A259" s="95" t="s">
        <v>7634</v>
      </c>
      <c r="B259" s="97">
        <v>1247757.3050847452</v>
      </c>
      <c r="C259" s="97">
        <v>0</v>
      </c>
    </row>
    <row r="260" spans="1:3" x14ac:dyDescent="0.25">
      <c r="A260" s="95" t="s">
        <v>1230</v>
      </c>
      <c r="B260" s="97">
        <v>8072980.25881356</v>
      </c>
      <c r="C260" s="97">
        <v>0</v>
      </c>
    </row>
    <row r="261" spans="1:3" x14ac:dyDescent="0.25">
      <c r="A261" s="95" t="s">
        <v>20453</v>
      </c>
      <c r="B261" s="97">
        <v>620710.16949152551</v>
      </c>
      <c r="C261" s="97">
        <v>0</v>
      </c>
    </row>
    <row r="262" spans="1:3" x14ac:dyDescent="0.25">
      <c r="A262" s="95" t="s">
        <v>9895</v>
      </c>
      <c r="B262" s="97">
        <v>209808.33898305084</v>
      </c>
      <c r="C262" s="97">
        <v>0</v>
      </c>
    </row>
    <row r="263" spans="1:3" x14ac:dyDescent="0.25">
      <c r="A263" s="95" t="s">
        <v>11932</v>
      </c>
      <c r="B263" s="97">
        <v>110422.39999999999</v>
      </c>
      <c r="C263" s="97">
        <v>0</v>
      </c>
    </row>
    <row r="264" spans="1:3" x14ac:dyDescent="0.25">
      <c r="A264" s="95" t="s">
        <v>16866</v>
      </c>
      <c r="B264" s="97">
        <v>4700</v>
      </c>
      <c r="C264" s="97">
        <v>0</v>
      </c>
    </row>
    <row r="265" spans="1:3" x14ac:dyDescent="0.25">
      <c r="A265" s="95" t="s">
        <v>16533</v>
      </c>
      <c r="B265" s="97">
        <v>9373702.5345677845</v>
      </c>
      <c r="C265" s="97">
        <v>0</v>
      </c>
    </row>
    <row r="266" spans="1:3" x14ac:dyDescent="0.25">
      <c r="A266" s="95" t="s">
        <v>21005</v>
      </c>
      <c r="B266" s="97">
        <v>1300795.7966101696</v>
      </c>
      <c r="C266" s="97">
        <v>0</v>
      </c>
    </row>
    <row r="267" spans="1:3" x14ac:dyDescent="0.25">
      <c r="A267" s="95" t="s">
        <v>4157</v>
      </c>
      <c r="B267" s="97">
        <v>201600</v>
      </c>
      <c r="C267" s="97">
        <v>0</v>
      </c>
    </row>
    <row r="268" spans="1:3" x14ac:dyDescent="0.25">
      <c r="A268" s="95" t="s">
        <v>6188</v>
      </c>
      <c r="B268" s="97">
        <v>726410.22813559312</v>
      </c>
      <c r="C268" s="97">
        <v>0</v>
      </c>
    </row>
    <row r="269" spans="1:3" x14ac:dyDescent="0.25">
      <c r="A269" s="95" t="s">
        <v>7312</v>
      </c>
      <c r="B269" s="97">
        <v>64939.830508474581</v>
      </c>
      <c r="C269" s="97">
        <v>0</v>
      </c>
    </row>
    <row r="270" spans="1:3" x14ac:dyDescent="0.25">
      <c r="A270" s="95" t="s">
        <v>4736</v>
      </c>
      <c r="B270" s="97">
        <v>3516326.1633898309</v>
      </c>
      <c r="C270" s="97">
        <v>0</v>
      </c>
    </row>
    <row r="271" spans="1:3" x14ac:dyDescent="0.25">
      <c r="A271" s="95" t="s">
        <v>12657</v>
      </c>
      <c r="B271" s="97">
        <v>317579.66101694916</v>
      </c>
      <c r="C271" s="97">
        <v>0</v>
      </c>
    </row>
    <row r="272" spans="1:3" x14ac:dyDescent="0.25">
      <c r="A272" s="95" t="s">
        <v>75</v>
      </c>
      <c r="B272" s="97">
        <v>989380</v>
      </c>
      <c r="C272" s="97">
        <v>0</v>
      </c>
    </row>
    <row r="273" spans="1:3" x14ac:dyDescent="0.25">
      <c r="A273" s="95" t="s">
        <v>3842</v>
      </c>
      <c r="B273" s="97">
        <v>808590.59491525427</v>
      </c>
      <c r="C273" s="97">
        <v>0</v>
      </c>
    </row>
    <row r="274" spans="1:3" x14ac:dyDescent="0.25">
      <c r="A274" s="95" t="s">
        <v>6647</v>
      </c>
      <c r="B274" s="97">
        <v>20777384.348135598</v>
      </c>
      <c r="C274" s="97">
        <v>0</v>
      </c>
    </row>
    <row r="275" spans="1:3" x14ac:dyDescent="0.25">
      <c r="A275" s="95" t="s">
        <v>84</v>
      </c>
      <c r="B275" s="97">
        <v>1121377</v>
      </c>
      <c r="C275" s="97">
        <v>0</v>
      </c>
    </row>
    <row r="276" spans="1:3" x14ac:dyDescent="0.25">
      <c r="A276" s="95" t="s">
        <v>1640</v>
      </c>
      <c r="B276" s="97">
        <v>2490433.1929322034</v>
      </c>
      <c r="C276" s="97">
        <v>0</v>
      </c>
    </row>
    <row r="277" spans="1:3" x14ac:dyDescent="0.25">
      <c r="A277" s="95" t="s">
        <v>17838</v>
      </c>
      <c r="B277" s="97">
        <v>3939094.9152542371</v>
      </c>
      <c r="C277" s="97">
        <v>0</v>
      </c>
    </row>
    <row r="278" spans="1:3" x14ac:dyDescent="0.25">
      <c r="A278" s="95" t="s">
        <v>20999</v>
      </c>
      <c r="B278" s="97">
        <v>864800</v>
      </c>
      <c r="C278" s="97">
        <v>0</v>
      </c>
    </row>
    <row r="279" spans="1:3" x14ac:dyDescent="0.25">
      <c r="A279" s="95" t="s">
        <v>17879</v>
      </c>
      <c r="B279" s="97">
        <v>6000000</v>
      </c>
      <c r="C279" s="97">
        <v>0</v>
      </c>
    </row>
    <row r="280" spans="1:3" x14ac:dyDescent="0.25">
      <c r="A280" s="95" t="s">
        <v>22740</v>
      </c>
      <c r="B280" s="97">
        <v>5968900</v>
      </c>
      <c r="C280" s="97">
        <v>0</v>
      </c>
    </row>
    <row r="281" spans="1:3" x14ac:dyDescent="0.25">
      <c r="A281" s="95" t="s">
        <v>4063</v>
      </c>
      <c r="B281" s="97">
        <v>1550000</v>
      </c>
      <c r="C281" s="97">
        <v>0</v>
      </c>
    </row>
    <row r="282" spans="1:3" x14ac:dyDescent="0.25">
      <c r="A282" s="95" t="s">
        <v>17332</v>
      </c>
      <c r="B282" s="97">
        <v>934500</v>
      </c>
      <c r="C282" s="97">
        <v>0</v>
      </c>
    </row>
    <row r="283" spans="1:3" x14ac:dyDescent="0.25">
      <c r="A283" s="95" t="s">
        <v>12281</v>
      </c>
      <c r="B283" s="97">
        <v>2100000</v>
      </c>
      <c r="C283" s="97">
        <v>0</v>
      </c>
    </row>
    <row r="284" spans="1:3" x14ac:dyDescent="0.25">
      <c r="A284" s="95" t="s">
        <v>17822</v>
      </c>
      <c r="B284" s="97">
        <v>117445.76271186442</v>
      </c>
      <c r="C284" s="97">
        <v>0</v>
      </c>
    </row>
    <row r="285" spans="1:3" x14ac:dyDescent="0.25">
      <c r="A285" s="95" t="s">
        <v>9826</v>
      </c>
      <c r="B285" s="97">
        <v>29028240.085084736</v>
      </c>
      <c r="C285" s="97">
        <v>0</v>
      </c>
    </row>
    <row r="286" spans="1:3" x14ac:dyDescent="0.25">
      <c r="A286" s="95" t="s">
        <v>11550</v>
      </c>
      <c r="B286" s="97">
        <v>613501</v>
      </c>
      <c r="C286" s="97">
        <v>0</v>
      </c>
    </row>
    <row r="287" spans="1:3" x14ac:dyDescent="0.25">
      <c r="A287" s="95" t="s">
        <v>20279</v>
      </c>
      <c r="B287" s="97">
        <v>1569235.5932203392</v>
      </c>
      <c r="C287" s="97">
        <v>0</v>
      </c>
    </row>
    <row r="288" spans="1:3" x14ac:dyDescent="0.25">
      <c r="A288" s="95" t="s">
        <v>4115</v>
      </c>
      <c r="B288" s="97">
        <v>30000</v>
      </c>
      <c r="C288" s="97">
        <v>0</v>
      </c>
    </row>
    <row r="289" spans="1:3" x14ac:dyDescent="0.25">
      <c r="A289" s="95" t="s">
        <v>14074</v>
      </c>
      <c r="B289" s="97">
        <v>900000</v>
      </c>
      <c r="C289" s="97">
        <v>0</v>
      </c>
    </row>
    <row r="290" spans="1:3" x14ac:dyDescent="0.25">
      <c r="A290" s="95" t="s">
        <v>18062</v>
      </c>
      <c r="B290" s="97">
        <v>16431639.550000001</v>
      </c>
      <c r="C290" s="97">
        <v>0</v>
      </c>
    </row>
    <row r="291" spans="1:3" x14ac:dyDescent="0.25">
      <c r="A291" s="95" t="s">
        <v>9774</v>
      </c>
      <c r="B291" s="97">
        <v>104341</v>
      </c>
      <c r="C291" s="97">
        <v>0</v>
      </c>
    </row>
    <row r="292" spans="1:3" x14ac:dyDescent="0.25">
      <c r="A292" s="95" t="s">
        <v>17750</v>
      </c>
      <c r="B292" s="97">
        <v>8346000</v>
      </c>
      <c r="C292" s="97">
        <v>0</v>
      </c>
    </row>
    <row r="293" spans="1:3" x14ac:dyDescent="0.25">
      <c r="A293" s="95" t="s">
        <v>19535</v>
      </c>
      <c r="B293" s="97">
        <v>12253867.796610169</v>
      </c>
      <c r="C293" s="97">
        <v>0</v>
      </c>
    </row>
    <row r="294" spans="1:3" x14ac:dyDescent="0.25">
      <c r="A294" s="95" t="s">
        <v>14394</v>
      </c>
      <c r="B294" s="97">
        <v>5951216</v>
      </c>
      <c r="C294" s="97">
        <v>0</v>
      </c>
    </row>
    <row r="295" spans="1:3" x14ac:dyDescent="0.25">
      <c r="A295" s="95" t="s">
        <v>10421</v>
      </c>
      <c r="B295" s="97">
        <v>6779.6610169491532</v>
      </c>
      <c r="C295" s="97">
        <v>0</v>
      </c>
    </row>
    <row r="296" spans="1:3" x14ac:dyDescent="0.25">
      <c r="A296" s="95" t="s">
        <v>22557</v>
      </c>
      <c r="B296" s="97">
        <v>34639.508474576272</v>
      </c>
      <c r="C296" s="97">
        <v>0</v>
      </c>
    </row>
    <row r="297" spans="1:3" x14ac:dyDescent="0.25">
      <c r="A297" s="95" t="s">
        <v>2878</v>
      </c>
      <c r="B297" s="97">
        <v>8675000</v>
      </c>
      <c r="C297" s="97">
        <v>0</v>
      </c>
    </row>
    <row r="298" spans="1:3" x14ac:dyDescent="0.25">
      <c r="A298" s="95" t="s">
        <v>11882</v>
      </c>
      <c r="B298" s="97">
        <v>201920.33898305087</v>
      </c>
      <c r="C298" s="97">
        <v>0</v>
      </c>
    </row>
    <row r="299" spans="1:3" x14ac:dyDescent="0.25">
      <c r="A299" s="95" t="s">
        <v>14869</v>
      </c>
      <c r="B299" s="97">
        <v>9554453.090508474</v>
      </c>
      <c r="C299" s="97">
        <v>0</v>
      </c>
    </row>
    <row r="300" spans="1:3" x14ac:dyDescent="0.25">
      <c r="A300" s="95" t="s">
        <v>18235</v>
      </c>
      <c r="B300" s="97">
        <v>47500</v>
      </c>
      <c r="C300" s="97">
        <v>0</v>
      </c>
    </row>
    <row r="301" spans="1:3" x14ac:dyDescent="0.25">
      <c r="A301" s="95" t="s">
        <v>7072</v>
      </c>
      <c r="B301" s="97">
        <v>13290428.5</v>
      </c>
      <c r="C301" s="97">
        <v>0</v>
      </c>
    </row>
    <row r="302" spans="1:3" x14ac:dyDescent="0.25">
      <c r="A302" s="95" t="s">
        <v>3527</v>
      </c>
      <c r="B302" s="97">
        <v>169214360.67949152</v>
      </c>
      <c r="C302" s="97">
        <v>0</v>
      </c>
    </row>
    <row r="303" spans="1:3" x14ac:dyDescent="0.25">
      <c r="A303" s="95" t="s">
        <v>18435</v>
      </c>
      <c r="B303" s="97">
        <v>-1685385</v>
      </c>
      <c r="C303" s="97">
        <v>0</v>
      </c>
    </row>
    <row r="304" spans="1:3" x14ac:dyDescent="0.25">
      <c r="A304" s="95" t="s">
        <v>21670</v>
      </c>
      <c r="B304" s="97">
        <v>58520.338983050853</v>
      </c>
      <c r="C304" s="97">
        <v>0</v>
      </c>
    </row>
    <row r="305" spans="1:3" x14ac:dyDescent="0.25">
      <c r="A305" s="95" t="s">
        <v>1693</v>
      </c>
      <c r="B305" s="97">
        <v>5849107.6306779673</v>
      </c>
      <c r="C305" s="97">
        <v>0</v>
      </c>
    </row>
    <row r="306" spans="1:3" x14ac:dyDescent="0.25">
      <c r="A306" s="95" t="s">
        <v>17602</v>
      </c>
      <c r="B306" s="97">
        <v>26271.186440677968</v>
      </c>
      <c r="C306" s="97">
        <v>0</v>
      </c>
    </row>
    <row r="307" spans="1:3" x14ac:dyDescent="0.25">
      <c r="A307" s="95" t="s">
        <v>16603</v>
      </c>
      <c r="B307" s="97">
        <v>11915.254237288136</v>
      </c>
      <c r="C307" s="97">
        <v>0</v>
      </c>
    </row>
    <row r="308" spans="1:3" x14ac:dyDescent="0.25">
      <c r="A308" s="95" t="s">
        <v>17135</v>
      </c>
      <c r="B308" s="97">
        <v>658632.83050847461</v>
      </c>
      <c r="C308" s="97">
        <v>0</v>
      </c>
    </row>
    <row r="309" spans="1:3" x14ac:dyDescent="0.25">
      <c r="A309" s="95" t="s">
        <v>6770</v>
      </c>
      <c r="B309" s="97">
        <v>751424.57627118658</v>
      </c>
      <c r="C309" s="97">
        <v>0</v>
      </c>
    </row>
    <row r="310" spans="1:3" x14ac:dyDescent="0.25">
      <c r="A310" s="95" t="s">
        <v>11927</v>
      </c>
      <c r="B310" s="97">
        <v>25280</v>
      </c>
      <c r="C310" s="97">
        <v>0</v>
      </c>
    </row>
    <row r="311" spans="1:3" x14ac:dyDescent="0.25">
      <c r="A311" s="95" t="s">
        <v>9227</v>
      </c>
      <c r="B311" s="97">
        <v>573597.71</v>
      </c>
      <c r="C311" s="97">
        <v>0</v>
      </c>
    </row>
    <row r="312" spans="1:3" x14ac:dyDescent="0.25">
      <c r="A312" s="95" t="s">
        <v>15299</v>
      </c>
      <c r="B312" s="97">
        <v>946980.88159999996</v>
      </c>
      <c r="C312" s="97">
        <v>0</v>
      </c>
    </row>
    <row r="313" spans="1:3" x14ac:dyDescent="0.25">
      <c r="A313" s="95" t="s">
        <v>13817</v>
      </c>
      <c r="B313" s="97">
        <v>28867.796610169495</v>
      </c>
      <c r="C313" s="97">
        <v>0</v>
      </c>
    </row>
    <row r="314" spans="1:3" x14ac:dyDescent="0.25">
      <c r="A314" s="95" t="s">
        <v>1956</v>
      </c>
      <c r="B314" s="97">
        <v>15624963.337288136</v>
      </c>
      <c r="C314" s="97">
        <v>0</v>
      </c>
    </row>
    <row r="315" spans="1:3" x14ac:dyDescent="0.25">
      <c r="A315" s="95" t="s">
        <v>4716</v>
      </c>
      <c r="B315" s="97">
        <v>278668.79440677969</v>
      </c>
      <c r="C315" s="97">
        <v>0</v>
      </c>
    </row>
    <row r="316" spans="1:3" x14ac:dyDescent="0.25">
      <c r="A316" s="95" t="s">
        <v>111</v>
      </c>
      <c r="B316" s="97">
        <v>4029944.9825423718</v>
      </c>
      <c r="C316" s="97">
        <v>0</v>
      </c>
    </row>
    <row r="317" spans="1:3" x14ac:dyDescent="0.25">
      <c r="A317" s="95" t="s">
        <v>13051</v>
      </c>
      <c r="B317" s="97">
        <v>18077103.912711862</v>
      </c>
      <c r="C317" s="97">
        <v>0</v>
      </c>
    </row>
    <row r="318" spans="1:3" x14ac:dyDescent="0.25">
      <c r="A318" s="95" t="s">
        <v>20817</v>
      </c>
      <c r="B318" s="97">
        <v>62670.000000000007</v>
      </c>
      <c r="C318" s="97">
        <v>0</v>
      </c>
    </row>
    <row r="319" spans="1:3" x14ac:dyDescent="0.25">
      <c r="A319" s="95" t="s">
        <v>22984</v>
      </c>
      <c r="B319" s="97">
        <v>15490.677966101695</v>
      </c>
      <c r="C319" s="97">
        <v>0</v>
      </c>
    </row>
    <row r="320" spans="1:3" x14ac:dyDescent="0.25">
      <c r="A320" s="95" t="s">
        <v>446</v>
      </c>
      <c r="B320" s="97">
        <v>416288981.87932211</v>
      </c>
      <c r="C320" s="97">
        <v>0</v>
      </c>
    </row>
    <row r="321" spans="1:3" x14ac:dyDescent="0.25">
      <c r="A321" s="95" t="s">
        <v>10632</v>
      </c>
      <c r="B321" s="97">
        <v>19328450</v>
      </c>
      <c r="C321" s="97">
        <v>0</v>
      </c>
    </row>
    <row r="322" spans="1:3" x14ac:dyDescent="0.25">
      <c r="A322" s="95" t="s">
        <v>16443</v>
      </c>
      <c r="B322" s="97">
        <v>11326.271186440679</v>
      </c>
      <c r="C322" s="97">
        <v>0</v>
      </c>
    </row>
    <row r="323" spans="1:3" x14ac:dyDescent="0.25">
      <c r="A323" s="95" t="s">
        <v>14713</v>
      </c>
      <c r="B323" s="97">
        <v>57850</v>
      </c>
      <c r="C323" s="97">
        <v>0</v>
      </c>
    </row>
    <row r="324" spans="1:3" x14ac:dyDescent="0.25">
      <c r="A324" s="95" t="s">
        <v>12132</v>
      </c>
      <c r="B324" s="97">
        <v>145327.96</v>
      </c>
      <c r="C324" s="97">
        <v>0</v>
      </c>
    </row>
    <row r="325" spans="1:3" x14ac:dyDescent="0.25">
      <c r="A325" s="95" t="s">
        <v>7299</v>
      </c>
      <c r="B325" s="97">
        <v>23850</v>
      </c>
      <c r="C325" s="97">
        <v>0</v>
      </c>
    </row>
    <row r="326" spans="1:3" x14ac:dyDescent="0.25">
      <c r="A326" s="95" t="s">
        <v>17719</v>
      </c>
      <c r="B326" s="97">
        <v>206759.49</v>
      </c>
      <c r="C326" s="97">
        <v>0</v>
      </c>
    </row>
    <row r="327" spans="1:3" x14ac:dyDescent="0.25">
      <c r="A327" s="95" t="s">
        <v>18710</v>
      </c>
      <c r="B327" s="97">
        <v>3180000</v>
      </c>
      <c r="C327" s="97">
        <v>0</v>
      </c>
    </row>
    <row r="328" spans="1:3" x14ac:dyDescent="0.25">
      <c r="A328" s="95" t="s">
        <v>13828</v>
      </c>
      <c r="B328" s="97">
        <v>37938.601694915262</v>
      </c>
      <c r="C328" s="97">
        <v>0</v>
      </c>
    </row>
    <row r="329" spans="1:3" x14ac:dyDescent="0.25">
      <c r="A329" s="95" t="s">
        <v>474</v>
      </c>
      <c r="B329" s="97">
        <v>115201868.65406781</v>
      </c>
      <c r="C329" s="97">
        <v>0</v>
      </c>
    </row>
    <row r="330" spans="1:3" x14ac:dyDescent="0.25">
      <c r="A330" s="95" t="s">
        <v>2336</v>
      </c>
      <c r="B330" s="97">
        <v>6300468.0423728824</v>
      </c>
      <c r="C330" s="97">
        <v>0</v>
      </c>
    </row>
    <row r="331" spans="1:3" x14ac:dyDescent="0.25">
      <c r="A331" s="95" t="s">
        <v>782</v>
      </c>
      <c r="B331" s="97">
        <v>3934387.6771186446</v>
      </c>
      <c r="C331" s="97">
        <v>0</v>
      </c>
    </row>
    <row r="332" spans="1:3" x14ac:dyDescent="0.25">
      <c r="A332" s="95" t="s">
        <v>7350</v>
      </c>
      <c r="B332" s="97">
        <v>200000</v>
      </c>
      <c r="C332" s="97">
        <v>0</v>
      </c>
    </row>
    <row r="333" spans="1:3" x14ac:dyDescent="0.25">
      <c r="A333" s="95" t="s">
        <v>14321</v>
      </c>
      <c r="B333" s="97">
        <v>265375</v>
      </c>
      <c r="C333" s="97">
        <v>0</v>
      </c>
    </row>
    <row r="334" spans="1:3" x14ac:dyDescent="0.25">
      <c r="A334" s="95" t="s">
        <v>22869</v>
      </c>
      <c r="B334" s="97">
        <v>981317.79661016958</v>
      </c>
      <c r="C334" s="97">
        <v>0</v>
      </c>
    </row>
    <row r="335" spans="1:3" x14ac:dyDescent="0.25">
      <c r="A335" s="95" t="s">
        <v>12603</v>
      </c>
      <c r="B335" s="97">
        <v>11867157.013728814</v>
      </c>
      <c r="C335" s="97">
        <v>0</v>
      </c>
    </row>
    <row r="336" spans="1:3" x14ac:dyDescent="0.25">
      <c r="A336" s="95" t="s">
        <v>7175</v>
      </c>
      <c r="B336" s="97">
        <v>1008018.19</v>
      </c>
      <c r="C336" s="97">
        <v>0</v>
      </c>
    </row>
    <row r="337" spans="1:3" x14ac:dyDescent="0.25">
      <c r="A337" s="95" t="s">
        <v>11877</v>
      </c>
      <c r="B337" s="97">
        <v>2300</v>
      </c>
      <c r="C337" s="97">
        <v>0</v>
      </c>
    </row>
    <row r="338" spans="1:3" x14ac:dyDescent="0.25">
      <c r="A338" s="95" t="s">
        <v>22883</v>
      </c>
      <c r="B338" s="97">
        <v>131556.77966101695</v>
      </c>
      <c r="C338" s="97">
        <v>0</v>
      </c>
    </row>
    <row r="339" spans="1:3" x14ac:dyDescent="0.25">
      <c r="A339" s="95" t="s">
        <v>19235</v>
      </c>
      <c r="B339" s="97">
        <v>752539.27118644072</v>
      </c>
      <c r="C339" s="97">
        <v>0</v>
      </c>
    </row>
    <row r="340" spans="1:3" x14ac:dyDescent="0.25">
      <c r="A340" s="95" t="s">
        <v>230</v>
      </c>
      <c r="B340" s="97">
        <v>95713469.750338987</v>
      </c>
      <c r="C340" s="97">
        <v>0</v>
      </c>
    </row>
    <row r="341" spans="1:3" x14ac:dyDescent="0.25">
      <c r="A341" s="95" t="s">
        <v>6168</v>
      </c>
      <c r="B341" s="97">
        <v>1139652.9400000006</v>
      </c>
      <c r="C341" s="97">
        <v>0</v>
      </c>
    </row>
    <row r="342" spans="1:3" x14ac:dyDescent="0.25">
      <c r="A342" s="95" t="s">
        <v>64</v>
      </c>
      <c r="B342" s="97">
        <v>1162562.7900000012</v>
      </c>
      <c r="C342" s="97">
        <v>0</v>
      </c>
    </row>
    <row r="343" spans="1:3" x14ac:dyDescent="0.25">
      <c r="A343" s="95" t="s">
        <v>1435</v>
      </c>
      <c r="B343" s="97">
        <v>1155285.1400000004</v>
      </c>
      <c r="C343" s="97">
        <v>0</v>
      </c>
    </row>
    <row r="344" spans="1:3" x14ac:dyDescent="0.25">
      <c r="A344" s="95" t="s">
        <v>3025</v>
      </c>
      <c r="B344" s="97">
        <v>2367385.33</v>
      </c>
      <c r="C344" s="97">
        <v>0</v>
      </c>
    </row>
    <row r="345" spans="1:3" x14ac:dyDescent="0.25">
      <c r="A345" s="95" t="s">
        <v>6420</v>
      </c>
      <c r="B345" s="97">
        <v>414660.17864406778</v>
      </c>
      <c r="C345" s="97">
        <v>0</v>
      </c>
    </row>
    <row r="346" spans="1:3" x14ac:dyDescent="0.25">
      <c r="A346" s="95" t="s">
        <v>14493</v>
      </c>
      <c r="B346" s="97">
        <v>225500</v>
      </c>
      <c r="C346" s="97">
        <v>0</v>
      </c>
    </row>
    <row r="347" spans="1:3" x14ac:dyDescent="0.25">
      <c r="A347" s="95" t="s">
        <v>22495</v>
      </c>
      <c r="B347" s="97">
        <v>2450000</v>
      </c>
      <c r="C347" s="97">
        <v>0</v>
      </c>
    </row>
    <row r="348" spans="1:3" x14ac:dyDescent="0.25">
      <c r="A348" s="95" t="s">
        <v>19838</v>
      </c>
      <c r="B348" s="97">
        <v>105600</v>
      </c>
      <c r="C348" s="97">
        <v>0</v>
      </c>
    </row>
    <row r="349" spans="1:3" x14ac:dyDescent="0.25">
      <c r="A349" s="95" t="s">
        <v>3691</v>
      </c>
      <c r="B349" s="97">
        <v>189500</v>
      </c>
      <c r="C349" s="97">
        <v>0</v>
      </c>
    </row>
    <row r="350" spans="1:3" x14ac:dyDescent="0.25">
      <c r="A350" s="95" t="s">
        <v>18431</v>
      </c>
      <c r="B350" s="97">
        <v>14639.830508474577</v>
      </c>
      <c r="C350" s="97">
        <v>0</v>
      </c>
    </row>
    <row r="351" spans="1:3" x14ac:dyDescent="0.25">
      <c r="A351" s="95" t="s">
        <v>19473</v>
      </c>
      <c r="B351" s="97">
        <v>3771979.661016949</v>
      </c>
      <c r="C351" s="97">
        <v>0</v>
      </c>
    </row>
    <row r="352" spans="1:3" x14ac:dyDescent="0.25">
      <c r="A352" s="95" t="s">
        <v>9683</v>
      </c>
      <c r="B352" s="97">
        <v>464057.88135593222</v>
      </c>
      <c r="C352" s="97">
        <v>0</v>
      </c>
    </row>
    <row r="353" spans="1:3" x14ac:dyDescent="0.25">
      <c r="A353" s="95" t="s">
        <v>11490</v>
      </c>
      <c r="B353" s="97">
        <v>21599.368305084747</v>
      </c>
      <c r="C353" s="97">
        <v>0</v>
      </c>
    </row>
    <row r="354" spans="1:3" x14ac:dyDescent="0.25">
      <c r="A354" s="95" t="s">
        <v>21875</v>
      </c>
      <c r="B354" s="97">
        <v>1042500</v>
      </c>
      <c r="C354" s="97">
        <v>0</v>
      </c>
    </row>
    <row r="355" spans="1:3" x14ac:dyDescent="0.25">
      <c r="A355" s="95" t="s">
        <v>19757</v>
      </c>
      <c r="B355" s="97">
        <v>776723.72881355928</v>
      </c>
      <c r="C355" s="97">
        <v>0</v>
      </c>
    </row>
    <row r="356" spans="1:3" x14ac:dyDescent="0.25">
      <c r="A356" s="95" t="s">
        <v>17353</v>
      </c>
      <c r="B356" s="97">
        <v>1943879.2147457656</v>
      </c>
      <c r="C356" s="97">
        <v>0</v>
      </c>
    </row>
    <row r="357" spans="1:3" x14ac:dyDescent="0.25">
      <c r="A357" s="95" t="s">
        <v>166</v>
      </c>
      <c r="B357" s="97">
        <v>518889.83050847455</v>
      </c>
      <c r="C357" s="97">
        <v>0</v>
      </c>
    </row>
    <row r="358" spans="1:3" x14ac:dyDescent="0.25">
      <c r="A358" s="95" t="s">
        <v>13989</v>
      </c>
      <c r="B358" s="97">
        <v>191167.81428571427</v>
      </c>
      <c r="C358" s="97">
        <v>0</v>
      </c>
    </row>
    <row r="359" spans="1:3" x14ac:dyDescent="0.25">
      <c r="A359" s="95" t="s">
        <v>4136</v>
      </c>
      <c r="B359" s="97">
        <v>246950.82</v>
      </c>
      <c r="C359" s="97">
        <v>0</v>
      </c>
    </row>
    <row r="360" spans="1:3" x14ac:dyDescent="0.25">
      <c r="A360" s="95" t="s">
        <v>9923</v>
      </c>
      <c r="B360" s="97">
        <v>1535700.0338983051</v>
      </c>
      <c r="C360" s="97">
        <v>0</v>
      </c>
    </row>
    <row r="361" spans="1:3" x14ac:dyDescent="0.25">
      <c r="A361" s="95" t="s">
        <v>19292</v>
      </c>
      <c r="B361" s="97">
        <v>361228</v>
      </c>
      <c r="C361" s="97">
        <v>0</v>
      </c>
    </row>
    <row r="362" spans="1:3" x14ac:dyDescent="0.25">
      <c r="A362" s="95" t="s">
        <v>2690</v>
      </c>
      <c r="B362" s="97">
        <v>18300000</v>
      </c>
      <c r="C362" s="97">
        <v>0</v>
      </c>
    </row>
    <row r="363" spans="1:3" x14ac:dyDescent="0.25">
      <c r="A363" s="95" t="s">
        <v>1843</v>
      </c>
      <c r="B363" s="97">
        <v>3954492.5937288133</v>
      </c>
      <c r="C363" s="97">
        <v>0</v>
      </c>
    </row>
    <row r="364" spans="1:3" x14ac:dyDescent="0.25">
      <c r="A364" s="95" t="s">
        <v>10888</v>
      </c>
      <c r="B364" s="97">
        <v>1330998.3050847461</v>
      </c>
      <c r="C364" s="97">
        <v>0</v>
      </c>
    </row>
    <row r="365" spans="1:3" x14ac:dyDescent="0.25">
      <c r="A365" s="95" t="s">
        <v>3254</v>
      </c>
      <c r="B365" s="97">
        <v>4725768.8813559311</v>
      </c>
      <c r="C365" s="97">
        <v>0</v>
      </c>
    </row>
    <row r="366" spans="1:3" x14ac:dyDescent="0.25">
      <c r="A366" s="95" t="s">
        <v>3518</v>
      </c>
      <c r="B366" s="97">
        <v>18260400</v>
      </c>
      <c r="C366" s="97">
        <v>0</v>
      </c>
    </row>
    <row r="367" spans="1:3" x14ac:dyDescent="0.25">
      <c r="A367" s="95" t="s">
        <v>17144</v>
      </c>
      <c r="B367" s="97">
        <v>65000</v>
      </c>
      <c r="C367" s="97">
        <v>0</v>
      </c>
    </row>
    <row r="368" spans="1:3" x14ac:dyDescent="0.25">
      <c r="A368" s="95" t="s">
        <v>18308</v>
      </c>
      <c r="B368" s="97">
        <v>7200</v>
      </c>
      <c r="C368" s="97">
        <v>0</v>
      </c>
    </row>
    <row r="369" spans="1:3" x14ac:dyDescent="0.25">
      <c r="A369" s="95" t="s">
        <v>7316</v>
      </c>
      <c r="B369" s="97">
        <v>2025.4237288135594</v>
      </c>
      <c r="C369" s="97">
        <v>0</v>
      </c>
    </row>
    <row r="370" spans="1:3" x14ac:dyDescent="0.25">
      <c r="A370" s="95" t="s">
        <v>9509</v>
      </c>
      <c r="B370" s="97">
        <v>101766.94915254238</v>
      </c>
      <c r="C370" s="97">
        <v>0</v>
      </c>
    </row>
    <row r="371" spans="1:3" x14ac:dyDescent="0.25">
      <c r="A371" s="95" t="s">
        <v>18933</v>
      </c>
      <c r="B371" s="97">
        <v>207900</v>
      </c>
      <c r="C371" s="97">
        <v>0</v>
      </c>
    </row>
    <row r="372" spans="1:3" x14ac:dyDescent="0.25">
      <c r="A372" s="95" t="s">
        <v>842</v>
      </c>
      <c r="B372" s="97">
        <v>413692411.19</v>
      </c>
      <c r="C372" s="97">
        <v>0</v>
      </c>
    </row>
    <row r="373" spans="1:3" x14ac:dyDescent="0.25">
      <c r="A373" s="95" t="s">
        <v>7204</v>
      </c>
      <c r="B373" s="97">
        <v>12299999.960000001</v>
      </c>
      <c r="C373" s="97">
        <v>0</v>
      </c>
    </row>
    <row r="374" spans="1:3" x14ac:dyDescent="0.25">
      <c r="A374" s="95" t="s">
        <v>19225</v>
      </c>
      <c r="B374" s="97">
        <v>59587200</v>
      </c>
      <c r="C374" s="97">
        <v>0</v>
      </c>
    </row>
    <row r="375" spans="1:3" x14ac:dyDescent="0.25">
      <c r="A375" s="95" t="s">
        <v>3033</v>
      </c>
      <c r="B375" s="97">
        <v>1357053.9</v>
      </c>
      <c r="C375" s="97">
        <v>0</v>
      </c>
    </row>
    <row r="376" spans="1:3" x14ac:dyDescent="0.25">
      <c r="A376" s="95" t="s">
        <v>9221</v>
      </c>
      <c r="B376" s="97">
        <v>33686944.221355937</v>
      </c>
      <c r="C376" s="97">
        <v>0</v>
      </c>
    </row>
    <row r="377" spans="1:3" x14ac:dyDescent="0.25">
      <c r="A377" s="95" t="s">
        <v>13106</v>
      </c>
      <c r="B377" s="97">
        <v>880000</v>
      </c>
      <c r="C377" s="97">
        <v>0</v>
      </c>
    </row>
    <row r="378" spans="1:3" x14ac:dyDescent="0.25">
      <c r="A378" s="95" t="s">
        <v>20659</v>
      </c>
      <c r="B378" s="97">
        <v>1511344</v>
      </c>
      <c r="C378" s="97">
        <v>0</v>
      </c>
    </row>
    <row r="379" spans="1:3" x14ac:dyDescent="0.25">
      <c r="A379" s="95" t="s">
        <v>3944</v>
      </c>
      <c r="B379" s="97">
        <v>301676704.48000002</v>
      </c>
      <c r="C379" s="97">
        <v>0</v>
      </c>
    </row>
    <row r="380" spans="1:3" x14ac:dyDescent="0.25">
      <c r="A380" s="95" t="s">
        <v>14930</v>
      </c>
      <c r="B380" s="97">
        <v>65080264.5</v>
      </c>
      <c r="C380" s="97">
        <v>0</v>
      </c>
    </row>
    <row r="381" spans="1:3" x14ac:dyDescent="0.25">
      <c r="A381" s="95" t="s">
        <v>19206</v>
      </c>
      <c r="B381" s="97">
        <v>70282</v>
      </c>
      <c r="C381" s="97">
        <v>0</v>
      </c>
    </row>
    <row r="382" spans="1:3" x14ac:dyDescent="0.25">
      <c r="A382" s="95" t="s">
        <v>4068</v>
      </c>
      <c r="B382" s="97">
        <v>857319.43050847459</v>
      </c>
      <c r="C382" s="97">
        <v>0</v>
      </c>
    </row>
    <row r="383" spans="1:3" x14ac:dyDescent="0.25">
      <c r="A383" s="95" t="s">
        <v>21762</v>
      </c>
      <c r="B383" s="97">
        <v>1902000</v>
      </c>
      <c r="C383" s="97">
        <v>0</v>
      </c>
    </row>
    <row r="384" spans="1:3" x14ac:dyDescent="0.25">
      <c r="A384" s="95" t="s">
        <v>9194</v>
      </c>
      <c r="B384" s="97">
        <v>78720</v>
      </c>
      <c r="C384" s="97">
        <v>0</v>
      </c>
    </row>
    <row r="385" spans="1:3" x14ac:dyDescent="0.25">
      <c r="A385" s="95" t="s">
        <v>7975</v>
      </c>
      <c r="B385" s="97">
        <v>1188000</v>
      </c>
      <c r="C385" s="97">
        <v>0</v>
      </c>
    </row>
    <row r="386" spans="1:3" x14ac:dyDescent="0.25">
      <c r="A386" s="95" t="s">
        <v>15857</v>
      </c>
      <c r="B386" s="97">
        <v>977912.71186440683</v>
      </c>
      <c r="C386" s="97">
        <v>0</v>
      </c>
    </row>
    <row r="387" spans="1:3" x14ac:dyDescent="0.25">
      <c r="A387" s="95" t="s">
        <v>10076</v>
      </c>
      <c r="B387" s="97">
        <v>2005665.9240000001</v>
      </c>
      <c r="C387" s="97">
        <v>0</v>
      </c>
    </row>
    <row r="388" spans="1:3" x14ac:dyDescent="0.25">
      <c r="A388" s="95" t="s">
        <v>13911</v>
      </c>
      <c r="B388" s="97">
        <v>117117</v>
      </c>
      <c r="C388" s="97">
        <v>0</v>
      </c>
    </row>
    <row r="389" spans="1:3" x14ac:dyDescent="0.25">
      <c r="A389" s="95" t="s">
        <v>2039</v>
      </c>
      <c r="B389" s="97">
        <v>85290200.030000001</v>
      </c>
      <c r="C389" s="97">
        <v>0</v>
      </c>
    </row>
    <row r="390" spans="1:3" x14ac:dyDescent="0.25">
      <c r="A390" s="95" t="s">
        <v>18115</v>
      </c>
      <c r="B390" s="97">
        <v>67750.001694915249</v>
      </c>
      <c r="C390" s="97">
        <v>0</v>
      </c>
    </row>
    <row r="391" spans="1:3" x14ac:dyDescent="0.25">
      <c r="A391" s="95" t="s">
        <v>21893</v>
      </c>
      <c r="B391" s="97">
        <v>485000</v>
      </c>
      <c r="C391" s="97">
        <v>0</v>
      </c>
    </row>
    <row r="392" spans="1:3" x14ac:dyDescent="0.25">
      <c r="A392" s="95" t="s">
        <v>5335</v>
      </c>
      <c r="B392" s="97">
        <v>1292782.4672881356</v>
      </c>
      <c r="C392" s="97">
        <v>0</v>
      </c>
    </row>
    <row r="393" spans="1:3" x14ac:dyDescent="0.25">
      <c r="A393" s="95" t="s">
        <v>205</v>
      </c>
      <c r="B393" s="97">
        <v>6637529.2338983053</v>
      </c>
      <c r="C393" s="97">
        <v>0</v>
      </c>
    </row>
    <row r="394" spans="1:3" x14ac:dyDescent="0.25">
      <c r="A394" s="95" t="s">
        <v>1077</v>
      </c>
      <c r="B394" s="97">
        <v>932400</v>
      </c>
      <c r="C394" s="97">
        <v>0</v>
      </c>
    </row>
    <row r="395" spans="1:3" x14ac:dyDescent="0.25">
      <c r="A395" s="95" t="s">
        <v>3354</v>
      </c>
      <c r="B395" s="97">
        <v>236000</v>
      </c>
      <c r="C395" s="97">
        <v>0</v>
      </c>
    </row>
    <row r="396" spans="1:3" x14ac:dyDescent="0.25">
      <c r="A396" s="95" t="s">
        <v>13834</v>
      </c>
      <c r="B396" s="97">
        <v>45900</v>
      </c>
      <c r="C396" s="97">
        <v>0</v>
      </c>
    </row>
    <row r="397" spans="1:3" x14ac:dyDescent="0.25">
      <c r="A397" s="95" t="s">
        <v>13821</v>
      </c>
      <c r="B397" s="97">
        <v>-373587.5</v>
      </c>
      <c r="C397" s="97">
        <v>0</v>
      </c>
    </row>
    <row r="398" spans="1:3" x14ac:dyDescent="0.25">
      <c r="A398" s="95" t="s">
        <v>15366</v>
      </c>
      <c r="B398" s="97">
        <v>-771075</v>
      </c>
      <c r="C398" s="97">
        <v>0</v>
      </c>
    </row>
    <row r="399" spans="1:3" x14ac:dyDescent="0.25">
      <c r="A399" s="95" t="s">
        <v>18530</v>
      </c>
      <c r="B399" s="97">
        <v>-10718214</v>
      </c>
      <c r="C399" s="97">
        <v>0</v>
      </c>
    </row>
    <row r="400" spans="1:3" x14ac:dyDescent="0.25">
      <c r="A400" s="95" t="s">
        <v>14562</v>
      </c>
      <c r="B400" s="97">
        <v>-289000</v>
      </c>
      <c r="C400" s="97">
        <v>0</v>
      </c>
    </row>
    <row r="401" spans="1:3" x14ac:dyDescent="0.25">
      <c r="A401" s="95" t="s">
        <v>236</v>
      </c>
      <c r="B401" s="97">
        <v>212225.22</v>
      </c>
      <c r="C401" s="97">
        <v>0</v>
      </c>
    </row>
    <row r="402" spans="1:3" x14ac:dyDescent="0.25">
      <c r="A402" s="95" t="s">
        <v>16575</v>
      </c>
      <c r="B402" s="97">
        <v>-5710295</v>
      </c>
      <c r="C402" s="97">
        <v>0</v>
      </c>
    </row>
    <row r="403" spans="1:3" x14ac:dyDescent="0.25">
      <c r="A403" s="95" t="s">
        <v>246</v>
      </c>
      <c r="B403" s="97">
        <v>264646.65000000002</v>
      </c>
      <c r="C403" s="97">
        <v>0</v>
      </c>
    </row>
    <row r="404" spans="1:3" x14ac:dyDescent="0.25">
      <c r="A404" s="95" t="s">
        <v>3151</v>
      </c>
      <c r="B404" s="97">
        <v>20446624.310000002</v>
      </c>
      <c r="C404" s="97">
        <v>0</v>
      </c>
    </row>
    <row r="405" spans="1:3" x14ac:dyDescent="0.25">
      <c r="A405" s="95" t="s">
        <v>1378</v>
      </c>
      <c r="B405" s="97">
        <v>8357765.5199999996</v>
      </c>
      <c r="C405" s="97">
        <v>0</v>
      </c>
    </row>
    <row r="406" spans="1:3" x14ac:dyDescent="0.25">
      <c r="A406" s="95" t="s">
        <v>18070</v>
      </c>
      <c r="B406" s="97">
        <v>-554040</v>
      </c>
      <c r="C406" s="97">
        <v>0</v>
      </c>
    </row>
    <row r="407" spans="1:3" x14ac:dyDescent="0.25">
      <c r="A407" s="95" t="s">
        <v>5364</v>
      </c>
      <c r="B407" s="97">
        <v>11412637</v>
      </c>
      <c r="C407" s="97">
        <v>0</v>
      </c>
    </row>
    <row r="408" spans="1:3" x14ac:dyDescent="0.25">
      <c r="A408" s="95" t="s">
        <v>22593</v>
      </c>
      <c r="B408" s="97">
        <v>6670.0000000000009</v>
      </c>
      <c r="C408" s="97">
        <v>0</v>
      </c>
    </row>
    <row r="409" spans="1:3" x14ac:dyDescent="0.25">
      <c r="A409" s="95" t="s">
        <v>15621</v>
      </c>
      <c r="B409" s="97">
        <v>153750</v>
      </c>
      <c r="C409" s="97">
        <v>0</v>
      </c>
    </row>
    <row r="410" spans="1:3" x14ac:dyDescent="0.25">
      <c r="A410" s="95" t="s">
        <v>22294</v>
      </c>
      <c r="B410" s="97">
        <v>1600000</v>
      </c>
      <c r="C410" s="97">
        <v>0</v>
      </c>
    </row>
    <row r="411" spans="1:3" x14ac:dyDescent="0.25">
      <c r="A411" s="95" t="s">
        <v>3173</v>
      </c>
      <c r="B411" s="97">
        <v>7628805.1399999997</v>
      </c>
      <c r="C411" s="97">
        <v>0</v>
      </c>
    </row>
    <row r="412" spans="1:3" x14ac:dyDescent="0.25">
      <c r="A412" s="95" t="s">
        <v>242</v>
      </c>
      <c r="B412" s="97">
        <v>2511105.5100000002</v>
      </c>
      <c r="C412" s="97">
        <v>0</v>
      </c>
    </row>
    <row r="413" spans="1:3" x14ac:dyDescent="0.25">
      <c r="A413" s="95" t="s">
        <v>20811</v>
      </c>
      <c r="B413" s="97">
        <v>172609.32203389832</v>
      </c>
      <c r="C413" s="97">
        <v>0</v>
      </c>
    </row>
    <row r="414" spans="1:3" x14ac:dyDescent="0.25">
      <c r="A414" s="95" t="s">
        <v>9118</v>
      </c>
      <c r="B414" s="97">
        <v>1891523.9481355934</v>
      </c>
      <c r="C414" s="97">
        <v>0</v>
      </c>
    </row>
    <row r="415" spans="1:3" x14ac:dyDescent="0.25">
      <c r="A415" s="95" t="s">
        <v>12300</v>
      </c>
      <c r="B415" s="97">
        <v>12620.828644067797</v>
      </c>
      <c r="C415" s="97">
        <v>0</v>
      </c>
    </row>
    <row r="416" spans="1:3" x14ac:dyDescent="0.25">
      <c r="A416" s="95" t="s">
        <v>17268</v>
      </c>
      <c r="B416" s="97">
        <v>264600</v>
      </c>
      <c r="C416" s="97">
        <v>0</v>
      </c>
    </row>
    <row r="417" spans="1:3" x14ac:dyDescent="0.25">
      <c r="A417" s="95" t="s">
        <v>14087</v>
      </c>
      <c r="B417" s="97">
        <v>11271750.150508476</v>
      </c>
      <c r="C417" s="97">
        <v>0</v>
      </c>
    </row>
    <row r="418" spans="1:3" x14ac:dyDescent="0.25">
      <c r="A418" s="95" t="s">
        <v>18297</v>
      </c>
      <c r="B418" s="97">
        <v>86000</v>
      </c>
      <c r="C418" s="97">
        <v>0</v>
      </c>
    </row>
    <row r="419" spans="1:3" x14ac:dyDescent="0.25">
      <c r="A419" s="95" t="s">
        <v>10436</v>
      </c>
      <c r="B419" s="97">
        <v>77422.423728813563</v>
      </c>
      <c r="C419" s="97">
        <v>0</v>
      </c>
    </row>
    <row r="420" spans="1:3" x14ac:dyDescent="0.25">
      <c r="A420" s="95" t="s">
        <v>11504</v>
      </c>
      <c r="B420" s="97">
        <v>546409.32203389821</v>
      </c>
      <c r="C420" s="97">
        <v>0</v>
      </c>
    </row>
    <row r="421" spans="1:3" x14ac:dyDescent="0.25">
      <c r="A421" s="95" t="s">
        <v>22568</v>
      </c>
      <c r="B421" s="97">
        <v>314814.40677966102</v>
      </c>
      <c r="C421" s="97">
        <v>0</v>
      </c>
    </row>
    <row r="422" spans="1:3" x14ac:dyDescent="0.25">
      <c r="A422" s="95" t="s">
        <v>17427</v>
      </c>
      <c r="B422" s="97">
        <v>63082965.965084746</v>
      </c>
      <c r="C422" s="97">
        <v>0</v>
      </c>
    </row>
    <row r="423" spans="1:3" x14ac:dyDescent="0.25">
      <c r="A423" s="95" t="s">
        <v>20834</v>
      </c>
      <c r="B423" s="97">
        <v>600000</v>
      </c>
      <c r="C423" s="97">
        <v>0</v>
      </c>
    </row>
    <row r="424" spans="1:3" x14ac:dyDescent="0.25">
      <c r="A424" s="95" t="s">
        <v>20802</v>
      </c>
      <c r="B424" s="97">
        <v>1570129.6610169492</v>
      </c>
      <c r="C424" s="97">
        <v>0</v>
      </c>
    </row>
    <row r="425" spans="1:3" x14ac:dyDescent="0.25">
      <c r="A425" s="95" t="s">
        <v>20980</v>
      </c>
      <c r="B425" s="97">
        <v>9200000</v>
      </c>
      <c r="C425" s="97">
        <v>0</v>
      </c>
    </row>
    <row r="426" spans="1:3" x14ac:dyDescent="0.25">
      <c r="A426" s="95" t="s">
        <v>3200</v>
      </c>
      <c r="B426" s="97">
        <v>3654000</v>
      </c>
      <c r="C426" s="97">
        <v>0</v>
      </c>
    </row>
    <row r="427" spans="1:3" x14ac:dyDescent="0.25">
      <c r="A427" s="95" t="s">
        <v>21399</v>
      </c>
      <c r="B427" s="97">
        <v>4578116.1000000006</v>
      </c>
      <c r="C427" s="97">
        <v>0</v>
      </c>
    </row>
    <row r="428" spans="1:3" x14ac:dyDescent="0.25">
      <c r="A428" s="95" t="s">
        <v>17913</v>
      </c>
      <c r="B428" s="97">
        <v>159500</v>
      </c>
      <c r="C428" s="97">
        <v>0</v>
      </c>
    </row>
    <row r="429" spans="1:3" x14ac:dyDescent="0.25">
      <c r="A429" s="95" t="s">
        <v>14137</v>
      </c>
      <c r="B429" s="97">
        <v>13400</v>
      </c>
      <c r="C429" s="97">
        <v>0</v>
      </c>
    </row>
    <row r="430" spans="1:3" x14ac:dyDescent="0.25">
      <c r="A430" s="95" t="s">
        <v>17979</v>
      </c>
      <c r="B430" s="97">
        <v>116303.38983050849</v>
      </c>
      <c r="C430" s="97">
        <v>0</v>
      </c>
    </row>
    <row r="431" spans="1:3" x14ac:dyDescent="0.25">
      <c r="A431" s="95" t="s">
        <v>6876</v>
      </c>
      <c r="B431" s="97">
        <v>107188.33898305085</v>
      </c>
      <c r="C431" s="97">
        <v>0</v>
      </c>
    </row>
    <row r="432" spans="1:3" x14ac:dyDescent="0.25">
      <c r="A432" s="95" t="s">
        <v>12917</v>
      </c>
      <c r="B432" s="97">
        <v>16949.152542372882</v>
      </c>
      <c r="C432" s="97">
        <v>0</v>
      </c>
    </row>
    <row r="433" spans="1:3" x14ac:dyDescent="0.25">
      <c r="A433" s="95" t="s">
        <v>14214</v>
      </c>
      <c r="B433" s="97">
        <v>279042.37288135593</v>
      </c>
      <c r="C433" s="97">
        <v>0</v>
      </c>
    </row>
    <row r="434" spans="1:3" x14ac:dyDescent="0.25">
      <c r="A434" s="95" t="s">
        <v>20197</v>
      </c>
      <c r="B434" s="97">
        <v>19720.338983050849</v>
      </c>
      <c r="C434" s="97">
        <v>0</v>
      </c>
    </row>
    <row r="435" spans="1:3" x14ac:dyDescent="0.25">
      <c r="A435" s="95" t="s">
        <v>1085</v>
      </c>
      <c r="B435" s="97">
        <v>34425000</v>
      </c>
      <c r="C435" s="97">
        <v>0</v>
      </c>
    </row>
    <row r="436" spans="1:3" x14ac:dyDescent="0.25">
      <c r="A436" s="95" t="s">
        <v>7553</v>
      </c>
      <c r="B436" s="97">
        <v>857733.8820338985</v>
      </c>
      <c r="C436" s="97">
        <v>0</v>
      </c>
    </row>
    <row r="437" spans="1:3" x14ac:dyDescent="0.25">
      <c r="A437" s="95" t="s">
        <v>19692</v>
      </c>
      <c r="B437" s="97">
        <v>55200848</v>
      </c>
      <c r="C437" s="97">
        <v>0</v>
      </c>
    </row>
    <row r="438" spans="1:3" x14ac:dyDescent="0.25">
      <c r="A438" s="95" t="s">
        <v>14021</v>
      </c>
      <c r="B438" s="97">
        <v>47000</v>
      </c>
      <c r="C438" s="97">
        <v>0</v>
      </c>
    </row>
    <row r="439" spans="1:3" x14ac:dyDescent="0.25">
      <c r="A439" s="95" t="s">
        <v>11689</v>
      </c>
      <c r="B439" s="97">
        <v>247848.50000000003</v>
      </c>
      <c r="C439" s="97">
        <v>0</v>
      </c>
    </row>
    <row r="440" spans="1:3" x14ac:dyDescent="0.25">
      <c r="A440" s="95" t="s">
        <v>5988</v>
      </c>
      <c r="B440" s="97">
        <v>2682516</v>
      </c>
      <c r="C440" s="97">
        <v>0</v>
      </c>
    </row>
    <row r="441" spans="1:3" x14ac:dyDescent="0.25">
      <c r="A441" s="95" t="s">
        <v>604</v>
      </c>
      <c r="B441" s="97">
        <v>453573.72711864405</v>
      </c>
      <c r="C441" s="97">
        <v>0</v>
      </c>
    </row>
    <row r="442" spans="1:3" x14ac:dyDescent="0.25">
      <c r="A442" s="95" t="s">
        <v>22905</v>
      </c>
      <c r="B442" s="97">
        <v>1003870</v>
      </c>
      <c r="C442" s="97">
        <v>0</v>
      </c>
    </row>
    <row r="443" spans="1:3" x14ac:dyDescent="0.25">
      <c r="A443" s="95" t="s">
        <v>12535</v>
      </c>
      <c r="B443" s="97">
        <v>8356269.4000000004</v>
      </c>
      <c r="C443" s="97">
        <v>0</v>
      </c>
    </row>
    <row r="444" spans="1:3" x14ac:dyDescent="0.25">
      <c r="A444" s="95" t="s">
        <v>11096</v>
      </c>
      <c r="B444" s="97">
        <v>2830707.51</v>
      </c>
      <c r="C444" s="97">
        <v>0</v>
      </c>
    </row>
    <row r="445" spans="1:3" x14ac:dyDescent="0.25">
      <c r="A445" s="95" t="s">
        <v>19596</v>
      </c>
      <c r="B445" s="97">
        <v>6882496.3728813557</v>
      </c>
      <c r="C445" s="97">
        <v>0</v>
      </c>
    </row>
    <row r="446" spans="1:3" x14ac:dyDescent="0.25">
      <c r="A446" s="95" t="s">
        <v>23077</v>
      </c>
      <c r="B446" s="97">
        <v>-2927985</v>
      </c>
      <c r="C446" s="97">
        <v>0</v>
      </c>
    </row>
    <row r="447" spans="1:3" x14ac:dyDescent="0.25">
      <c r="A447" s="95" t="s">
        <v>23078</v>
      </c>
      <c r="B447" s="97">
        <v>4546459566.8707724</v>
      </c>
      <c r="C447" s="9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topLeftCell="A2" workbookViewId="0">
      <selection activeCell="A4" sqref="A4"/>
    </sheetView>
  </sheetViews>
  <sheetFormatPr defaultRowHeight="15" x14ac:dyDescent="0.25"/>
  <cols>
    <col min="1" max="1" width="45.140625" customWidth="1"/>
    <col min="2" max="2" width="22.42578125" bestFit="1" customWidth="1"/>
  </cols>
  <sheetData>
    <row r="1" spans="1:2" x14ac:dyDescent="0.25">
      <c r="A1" s="96" t="s">
        <v>23091</v>
      </c>
      <c r="B1" t="s">
        <v>23092</v>
      </c>
    </row>
    <row r="3" spans="1:2" x14ac:dyDescent="0.25">
      <c r="A3" s="96" t="s">
        <v>23076</v>
      </c>
      <c r="B3" t="s">
        <v>23079</v>
      </c>
    </row>
    <row r="4" spans="1:2" x14ac:dyDescent="0.25">
      <c r="A4" s="95" t="s">
        <v>5223</v>
      </c>
      <c r="B4" s="100">
        <v>39200</v>
      </c>
    </row>
    <row r="5" spans="1:2" x14ac:dyDescent="0.25">
      <c r="A5" s="95" t="s">
        <v>1977</v>
      </c>
      <c r="B5" s="100">
        <v>7096395.0101694912</v>
      </c>
    </row>
    <row r="6" spans="1:2" x14ac:dyDescent="0.25">
      <c r="A6" s="95" t="s">
        <v>5326</v>
      </c>
      <c r="B6" s="100">
        <v>2615336.5677966098</v>
      </c>
    </row>
    <row r="7" spans="1:2" x14ac:dyDescent="0.25">
      <c r="A7" s="95" t="s">
        <v>13253</v>
      </c>
      <c r="B7" s="100">
        <v>111500</v>
      </c>
    </row>
    <row r="8" spans="1:2" x14ac:dyDescent="0.25">
      <c r="A8" s="95" t="s">
        <v>13322</v>
      </c>
      <c r="B8" s="100">
        <v>40500</v>
      </c>
    </row>
    <row r="9" spans="1:2" x14ac:dyDescent="0.25">
      <c r="A9" s="95" t="s">
        <v>17958</v>
      </c>
      <c r="B9" s="100">
        <v>74400</v>
      </c>
    </row>
    <row r="10" spans="1:2" x14ac:dyDescent="0.25">
      <c r="A10" s="95" t="s">
        <v>13502</v>
      </c>
      <c r="B10" s="100">
        <v>701383.05</v>
      </c>
    </row>
    <row r="11" spans="1:2" x14ac:dyDescent="0.25">
      <c r="A11" s="95" t="s">
        <v>22141</v>
      </c>
      <c r="B11" s="100">
        <v>75000</v>
      </c>
    </row>
    <row r="12" spans="1:2" x14ac:dyDescent="0.25">
      <c r="A12" s="95" t="s">
        <v>1397</v>
      </c>
      <c r="B12" s="100">
        <v>270000</v>
      </c>
    </row>
    <row r="13" spans="1:2" x14ac:dyDescent="0.25">
      <c r="A13" s="95" t="s">
        <v>3180</v>
      </c>
      <c r="B13" s="100">
        <v>3753190.0199999996</v>
      </c>
    </row>
    <row r="14" spans="1:2" x14ac:dyDescent="0.25">
      <c r="A14" s="95" t="s">
        <v>1392</v>
      </c>
      <c r="B14" s="100">
        <v>1079339.83</v>
      </c>
    </row>
    <row r="15" spans="1:2" x14ac:dyDescent="0.25">
      <c r="A15" s="95" t="s">
        <v>18435</v>
      </c>
      <c r="B15" s="100">
        <v>-1685385</v>
      </c>
    </row>
    <row r="16" spans="1:2" x14ac:dyDescent="0.25">
      <c r="A16" s="95" t="s">
        <v>1693</v>
      </c>
      <c r="B16" s="100">
        <v>5849107.6306779664</v>
      </c>
    </row>
    <row r="17" spans="1:2" x14ac:dyDescent="0.25">
      <c r="A17" s="95" t="s">
        <v>2336</v>
      </c>
      <c r="B17" s="100">
        <v>364228.94067796617</v>
      </c>
    </row>
    <row r="18" spans="1:2" x14ac:dyDescent="0.25">
      <c r="A18" s="95" t="s">
        <v>6420</v>
      </c>
      <c r="B18" s="100">
        <v>414660.17864406778</v>
      </c>
    </row>
    <row r="19" spans="1:2" x14ac:dyDescent="0.25">
      <c r="A19" s="95" t="s">
        <v>19292</v>
      </c>
      <c r="B19" s="100">
        <v>361228</v>
      </c>
    </row>
    <row r="20" spans="1:2" x14ac:dyDescent="0.25">
      <c r="A20" s="95" t="s">
        <v>1843</v>
      </c>
      <c r="B20" s="100">
        <v>3954492.5937288138</v>
      </c>
    </row>
    <row r="21" spans="1:2" x14ac:dyDescent="0.25">
      <c r="A21" s="95" t="s">
        <v>10888</v>
      </c>
      <c r="B21" s="100">
        <v>57033.050847457627</v>
      </c>
    </row>
    <row r="22" spans="1:2" x14ac:dyDescent="0.25">
      <c r="A22" s="95" t="s">
        <v>18115</v>
      </c>
      <c r="B22" s="100">
        <v>50850.000847457624</v>
      </c>
    </row>
    <row r="23" spans="1:2" x14ac:dyDescent="0.25">
      <c r="A23" s="95" t="s">
        <v>205</v>
      </c>
      <c r="B23" s="100">
        <v>6637529.2338983044</v>
      </c>
    </row>
    <row r="24" spans="1:2" x14ac:dyDescent="0.25">
      <c r="A24" s="95" t="s">
        <v>1077</v>
      </c>
      <c r="B24" s="100">
        <v>932400</v>
      </c>
    </row>
    <row r="25" spans="1:2" x14ac:dyDescent="0.25">
      <c r="A25" s="95" t="s">
        <v>16575</v>
      </c>
      <c r="B25" s="100">
        <v>-5710295</v>
      </c>
    </row>
    <row r="26" spans="1:2" x14ac:dyDescent="0.25">
      <c r="A26" s="95" t="s">
        <v>246</v>
      </c>
      <c r="B26" s="100">
        <v>264646.65000000002</v>
      </c>
    </row>
    <row r="27" spans="1:2" x14ac:dyDescent="0.25">
      <c r="A27" s="95" t="s">
        <v>3151</v>
      </c>
      <c r="B27" s="100">
        <v>20446624.310000002</v>
      </c>
    </row>
    <row r="28" spans="1:2" x14ac:dyDescent="0.25">
      <c r="A28" s="95" t="s">
        <v>1378</v>
      </c>
      <c r="B28" s="100">
        <v>8357765.5199999996</v>
      </c>
    </row>
    <row r="29" spans="1:2" x14ac:dyDescent="0.25">
      <c r="A29" s="95" t="s">
        <v>18070</v>
      </c>
      <c r="B29" s="100">
        <v>-554040</v>
      </c>
    </row>
    <row r="30" spans="1:2" x14ac:dyDescent="0.25">
      <c r="A30" s="95" t="s">
        <v>5364</v>
      </c>
      <c r="B30" s="100">
        <v>11412637</v>
      </c>
    </row>
    <row r="31" spans="1:2" x14ac:dyDescent="0.25">
      <c r="A31" s="95" t="s">
        <v>3173</v>
      </c>
      <c r="B31" s="100">
        <v>7628805.1399999997</v>
      </c>
    </row>
    <row r="32" spans="1:2" x14ac:dyDescent="0.25">
      <c r="A32" s="95" t="s">
        <v>242</v>
      </c>
      <c r="B32" s="100">
        <v>2511105.5099999998</v>
      </c>
    </row>
    <row r="33" spans="1:2" x14ac:dyDescent="0.25">
      <c r="A33" s="95" t="s">
        <v>17979</v>
      </c>
      <c r="B33" s="100">
        <v>116303.38983050849</v>
      </c>
    </row>
    <row r="34" spans="1:2" x14ac:dyDescent="0.25">
      <c r="A34" s="95" t="s">
        <v>14021</v>
      </c>
      <c r="B34" s="100">
        <v>47000</v>
      </c>
    </row>
    <row r="35" spans="1:2" x14ac:dyDescent="0.25">
      <c r="A35" s="95" t="s">
        <v>23078</v>
      </c>
      <c r="B35" s="100">
        <v>77312941.627118662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Z6835"/>
  <sheetViews>
    <sheetView topLeftCell="S1" zoomScaleNormal="100" workbookViewId="0">
      <selection activeCell="Y740" sqref="Y740"/>
    </sheetView>
  </sheetViews>
  <sheetFormatPr defaultRowHeight="12.75" x14ac:dyDescent="0.2"/>
  <cols>
    <col min="1" max="1" width="13.5703125" style="50" customWidth="1"/>
    <col min="2" max="2" width="14.42578125" style="43" customWidth="1"/>
    <col min="3" max="3" width="14.7109375" style="43" customWidth="1"/>
    <col min="4" max="5" width="12.42578125" style="44" customWidth="1"/>
    <col min="6" max="6" width="38" style="43" customWidth="1"/>
    <col min="7" max="7" width="27.5703125" style="50" customWidth="1"/>
    <col min="8" max="8" width="18.7109375" style="46" customWidth="1"/>
    <col min="9" max="9" width="19" style="26" customWidth="1"/>
    <col min="10" max="10" width="13.140625" style="43" customWidth="1"/>
    <col min="11" max="11" width="17.28515625" style="43" customWidth="1"/>
    <col min="12" max="12" width="19" style="43" customWidth="1"/>
    <col min="13" max="13" width="15.140625" style="47" customWidth="1"/>
    <col min="14" max="14" width="12.42578125" style="48" customWidth="1"/>
    <col min="15" max="15" width="18.85546875" style="43" customWidth="1"/>
    <col min="16" max="16" width="26.28515625" style="43" customWidth="1"/>
    <col min="17" max="17" width="12.42578125" style="49" customWidth="1"/>
    <col min="18" max="18" width="19.85546875" style="43" customWidth="1"/>
    <col min="19" max="19" width="21" style="43" customWidth="1"/>
    <col min="20" max="23" width="9.140625" style="43"/>
    <col min="24" max="25" width="13.7109375" style="43" bestFit="1" customWidth="1"/>
    <col min="26" max="26" width="14.7109375" style="43" bestFit="1" customWidth="1"/>
    <col min="27" max="16384" width="9.140625" style="43"/>
  </cols>
  <sheetData>
    <row r="1" spans="1:21" ht="13.5" customHeight="1" x14ac:dyDescent="0.25">
      <c r="A1" s="12" t="s">
        <v>0</v>
      </c>
      <c r="G1" s="45"/>
    </row>
    <row r="2" spans="1:21" ht="13.5" customHeight="1" x14ac:dyDescent="0.25">
      <c r="A2" s="12" t="s">
        <v>1</v>
      </c>
      <c r="F2" s="26"/>
      <c r="G2" s="45"/>
    </row>
    <row r="3" spans="1:21" ht="13.5" customHeight="1" x14ac:dyDescent="0.25">
      <c r="A3" s="12" t="s">
        <v>2</v>
      </c>
      <c r="G3" s="45"/>
    </row>
    <row r="4" spans="1:21" ht="14.25" customHeight="1" x14ac:dyDescent="0.2">
      <c r="G4" s="45"/>
      <c r="I4" s="34">
        <f>SUBTOTAL(9,I6:I6835)</f>
        <v>122254186.74677962</v>
      </c>
    </row>
    <row r="5" spans="1:21" x14ac:dyDescent="0.2">
      <c r="A5" s="29" t="s">
        <v>30</v>
      </c>
      <c r="B5" s="27" t="s">
        <v>31</v>
      </c>
      <c r="C5" s="27" t="s">
        <v>32</v>
      </c>
      <c r="D5" s="28" t="s">
        <v>33</v>
      </c>
      <c r="E5" s="28" t="s">
        <v>23091</v>
      </c>
      <c r="F5" s="27" t="s">
        <v>34</v>
      </c>
      <c r="G5" s="29" t="s">
        <v>35</v>
      </c>
      <c r="H5" s="30" t="s">
        <v>36</v>
      </c>
      <c r="I5" s="31" t="s">
        <v>37</v>
      </c>
      <c r="J5" s="31" t="s">
        <v>38</v>
      </c>
      <c r="K5" s="31" t="s">
        <v>39</v>
      </c>
      <c r="L5" s="31" t="s">
        <v>40</v>
      </c>
      <c r="M5" s="32" t="s">
        <v>41</v>
      </c>
      <c r="N5" s="27" t="s">
        <v>42</v>
      </c>
      <c r="O5" s="27" t="s">
        <v>43</v>
      </c>
      <c r="P5" s="30" t="s">
        <v>44</v>
      </c>
      <c r="Q5" s="32" t="s">
        <v>45</v>
      </c>
      <c r="R5" s="33" t="s">
        <v>46</v>
      </c>
      <c r="S5" s="33" t="s">
        <v>47</v>
      </c>
    </row>
    <row r="6" spans="1:21" s="84" customFormat="1" ht="15" hidden="1" customHeight="1" x14ac:dyDescent="0.25">
      <c r="A6" s="76">
        <v>454</v>
      </c>
      <c r="B6" s="77" t="s">
        <v>19690</v>
      </c>
      <c r="C6" s="77" t="s">
        <v>19691</v>
      </c>
      <c r="D6" s="76">
        <v>201274</v>
      </c>
      <c r="E6" s="76"/>
      <c r="F6" s="77" t="s">
        <v>19692</v>
      </c>
      <c r="G6" s="76">
        <v>8262000063</v>
      </c>
      <c r="H6" s="78" t="s">
        <v>19693</v>
      </c>
      <c r="I6" s="93">
        <v>55200848</v>
      </c>
      <c r="J6" s="93"/>
      <c r="K6" s="79">
        <v>0</v>
      </c>
      <c r="L6" s="80">
        <f t="shared" ref="L6:L69" si="0">SUM(I6:K6)</f>
        <v>55200848</v>
      </c>
      <c r="M6" s="81">
        <v>44813.729166666664</v>
      </c>
      <c r="N6" s="77">
        <v>1246455884</v>
      </c>
      <c r="O6" s="77" t="s">
        <v>8899</v>
      </c>
      <c r="P6" s="78"/>
      <c r="Q6" s="81"/>
      <c r="R6" s="82" t="s">
        <v>8901</v>
      </c>
      <c r="S6" s="83"/>
      <c r="T6" s="70"/>
      <c r="U6" s="70"/>
    </row>
    <row r="7" spans="1:21" s="84" customFormat="1" ht="15" hidden="1" customHeight="1" x14ac:dyDescent="0.25">
      <c r="A7" s="76" t="s">
        <v>21918</v>
      </c>
      <c r="B7" s="77" t="s">
        <v>21919</v>
      </c>
      <c r="C7" s="77" t="s">
        <v>21920</v>
      </c>
      <c r="D7" s="76">
        <v>200635</v>
      </c>
      <c r="E7" s="76"/>
      <c r="F7" s="77" t="s">
        <v>21921</v>
      </c>
      <c r="G7" s="76">
        <v>8262000070</v>
      </c>
      <c r="H7" s="78" t="s">
        <v>21922</v>
      </c>
      <c r="I7" s="79">
        <v>45510121.019999996</v>
      </c>
      <c r="J7" s="79"/>
      <c r="K7" s="79">
        <v>0</v>
      </c>
      <c r="L7" s="80">
        <f t="shared" si="0"/>
        <v>45510121.019999996</v>
      </c>
      <c r="M7" s="81">
        <v>45186.729166666664</v>
      </c>
      <c r="N7" s="77">
        <v>1252575047</v>
      </c>
      <c r="O7" s="77" t="s">
        <v>18453</v>
      </c>
      <c r="P7" s="78" t="s">
        <v>21923</v>
      </c>
      <c r="Q7" s="81" t="s">
        <v>21924</v>
      </c>
      <c r="R7" s="94" t="s">
        <v>21</v>
      </c>
      <c r="S7" s="83"/>
      <c r="T7" s="70"/>
      <c r="U7" s="70"/>
    </row>
    <row r="8" spans="1:21" s="84" customFormat="1" ht="15" hidden="1" customHeight="1" x14ac:dyDescent="0.25">
      <c r="A8" s="76" t="s">
        <v>2419</v>
      </c>
      <c r="B8" s="77" t="s">
        <v>2420</v>
      </c>
      <c r="C8" s="77" t="s">
        <v>2421</v>
      </c>
      <c r="D8" s="76">
        <v>919893</v>
      </c>
      <c r="E8" s="76"/>
      <c r="F8" s="77" t="s">
        <v>2039</v>
      </c>
      <c r="G8" s="76">
        <v>8263000051</v>
      </c>
      <c r="H8" s="78">
        <v>2910010174</v>
      </c>
      <c r="I8" s="79">
        <v>45000000</v>
      </c>
      <c r="J8" s="79"/>
      <c r="K8" s="79">
        <v>8100000</v>
      </c>
      <c r="L8" s="80">
        <f t="shared" si="0"/>
        <v>53100000</v>
      </c>
      <c r="M8" s="81">
        <v>44303.729166666664</v>
      </c>
      <c r="N8" s="77">
        <v>6870081850</v>
      </c>
      <c r="O8" s="77" t="s">
        <v>52</v>
      </c>
      <c r="P8" s="78" t="s">
        <v>2422</v>
      </c>
      <c r="Q8" s="81">
        <v>44362</v>
      </c>
      <c r="R8" s="77" t="s">
        <v>54</v>
      </c>
      <c r="S8" s="83"/>
      <c r="T8" s="70"/>
      <c r="U8" s="70"/>
    </row>
    <row r="9" spans="1:21" s="84" customFormat="1" ht="15" hidden="1" customHeight="1" x14ac:dyDescent="0.25">
      <c r="A9" s="76" t="s">
        <v>7835</v>
      </c>
      <c r="B9" s="82" t="s">
        <v>7836</v>
      </c>
      <c r="C9" s="82" t="s">
        <v>7837</v>
      </c>
      <c r="D9" s="76">
        <v>300286</v>
      </c>
      <c r="E9" s="76"/>
      <c r="F9" s="82" t="s">
        <v>3944</v>
      </c>
      <c r="G9" s="76">
        <v>8263000075</v>
      </c>
      <c r="H9" s="78">
        <v>712728638</v>
      </c>
      <c r="I9" s="80">
        <v>36000000</v>
      </c>
      <c r="J9" s="80"/>
      <c r="K9" s="80">
        <v>6480000</v>
      </c>
      <c r="L9" s="80">
        <f t="shared" si="0"/>
        <v>42480000</v>
      </c>
      <c r="M9" s="81">
        <v>44473.729166666664</v>
      </c>
      <c r="N9" s="77">
        <v>6870260591</v>
      </c>
      <c r="O9" s="82" t="s">
        <v>315</v>
      </c>
      <c r="P9" s="82" t="s">
        <v>7838</v>
      </c>
      <c r="Q9" s="85">
        <v>44523</v>
      </c>
      <c r="R9" s="82" t="s">
        <v>243</v>
      </c>
      <c r="S9" s="83"/>
      <c r="T9" s="70"/>
      <c r="U9" s="70"/>
    </row>
    <row r="10" spans="1:21" s="84" customFormat="1" ht="15" hidden="1" customHeight="1" x14ac:dyDescent="0.25">
      <c r="A10" s="76" t="s">
        <v>7839</v>
      </c>
      <c r="B10" s="82" t="s">
        <v>7840</v>
      </c>
      <c r="C10" s="82" t="s">
        <v>7841</v>
      </c>
      <c r="D10" s="76">
        <v>300286</v>
      </c>
      <c r="E10" s="76"/>
      <c r="F10" s="82" t="s">
        <v>3944</v>
      </c>
      <c r="G10" s="76">
        <v>8263000075</v>
      </c>
      <c r="H10" s="78">
        <v>712728541</v>
      </c>
      <c r="I10" s="80">
        <v>36000000</v>
      </c>
      <c r="J10" s="80"/>
      <c r="K10" s="80">
        <v>6480000</v>
      </c>
      <c r="L10" s="80">
        <f t="shared" si="0"/>
        <v>42480000</v>
      </c>
      <c r="M10" s="81">
        <v>44469.729166666664</v>
      </c>
      <c r="N10" s="77">
        <v>6870260592</v>
      </c>
      <c r="O10" s="82" t="s">
        <v>315</v>
      </c>
      <c r="P10" s="82" t="s">
        <v>7838</v>
      </c>
      <c r="Q10" s="85">
        <v>44523</v>
      </c>
      <c r="R10" s="82" t="s">
        <v>243</v>
      </c>
      <c r="S10" s="83"/>
      <c r="T10" s="70"/>
      <c r="U10" s="70"/>
    </row>
    <row r="11" spans="1:21" s="84" customFormat="1" ht="15" hidden="1" customHeight="1" x14ac:dyDescent="0.25">
      <c r="A11" s="76" t="s">
        <v>12030</v>
      </c>
      <c r="B11" s="82" t="s">
        <v>12031</v>
      </c>
      <c r="C11" s="82" t="s">
        <v>12032</v>
      </c>
      <c r="D11" s="76">
        <v>821146</v>
      </c>
      <c r="E11" s="76"/>
      <c r="F11" s="82" t="s">
        <v>446</v>
      </c>
      <c r="G11" s="76">
        <v>8268006130</v>
      </c>
      <c r="H11" s="78" t="s">
        <v>12033</v>
      </c>
      <c r="I11" s="80">
        <v>24553666.16</v>
      </c>
      <c r="J11" s="80"/>
      <c r="K11" s="80">
        <v>4419659.84</v>
      </c>
      <c r="L11" s="80">
        <f t="shared" si="0"/>
        <v>28973326</v>
      </c>
      <c r="M11" s="81">
        <v>44636.729166666664</v>
      </c>
      <c r="N11" s="77">
        <v>44455450</v>
      </c>
      <c r="O11" s="82" t="s">
        <v>315</v>
      </c>
      <c r="P11" s="82">
        <v>203314125548</v>
      </c>
      <c r="Q11" s="85">
        <v>44652</v>
      </c>
      <c r="R11" s="82" t="s">
        <v>243</v>
      </c>
      <c r="S11" s="83" t="s">
        <v>506</v>
      </c>
      <c r="T11" s="70"/>
      <c r="U11" s="70"/>
    </row>
    <row r="12" spans="1:21" s="84" customFormat="1" ht="15" hidden="1" customHeight="1" x14ac:dyDescent="0.25">
      <c r="A12" s="76" t="s">
        <v>12325</v>
      </c>
      <c r="B12" s="82" t="s">
        <v>12326</v>
      </c>
      <c r="C12" s="82" t="s">
        <v>12327</v>
      </c>
      <c r="D12" s="76">
        <v>300286</v>
      </c>
      <c r="E12" s="76"/>
      <c r="F12" s="82" t="s">
        <v>3944</v>
      </c>
      <c r="G12" s="76">
        <v>8263000075</v>
      </c>
      <c r="H12" s="78">
        <v>712734921</v>
      </c>
      <c r="I12" s="80">
        <v>24200000</v>
      </c>
      <c r="J12" s="80"/>
      <c r="K12" s="80">
        <v>4356000</v>
      </c>
      <c r="L12" s="80">
        <f t="shared" si="0"/>
        <v>28556000</v>
      </c>
      <c r="M12" s="81">
        <v>44636.729166666664</v>
      </c>
      <c r="N12" s="77">
        <v>6870458474</v>
      </c>
      <c r="O12" s="82" t="s">
        <v>315</v>
      </c>
      <c r="P12" s="82" t="s">
        <v>12163</v>
      </c>
      <c r="Q12" s="85">
        <v>44674</v>
      </c>
      <c r="R12" s="82" t="s">
        <v>243</v>
      </c>
      <c r="S12" s="83"/>
      <c r="T12" s="70"/>
      <c r="U12" s="70"/>
    </row>
    <row r="13" spans="1:21" s="84" customFormat="1" ht="15" hidden="1" customHeight="1" x14ac:dyDescent="0.25">
      <c r="A13" s="76" t="s">
        <v>6361</v>
      </c>
      <c r="B13" s="82" t="s">
        <v>6362</v>
      </c>
      <c r="C13" s="82" t="s">
        <v>6363</v>
      </c>
      <c r="D13" s="76">
        <v>300286</v>
      </c>
      <c r="E13" s="76"/>
      <c r="F13" s="82" t="s">
        <v>3944</v>
      </c>
      <c r="G13" s="76">
        <v>8263000075</v>
      </c>
      <c r="H13" s="78">
        <v>712725604</v>
      </c>
      <c r="I13" s="80">
        <v>23000000</v>
      </c>
      <c r="J13" s="80"/>
      <c r="K13" s="80">
        <v>4140000</v>
      </c>
      <c r="L13" s="80">
        <f t="shared" si="0"/>
        <v>27140000</v>
      </c>
      <c r="M13" s="81">
        <v>44392.729166666664</v>
      </c>
      <c r="N13" s="77">
        <v>6870210249</v>
      </c>
      <c r="O13" s="82" t="s">
        <v>315</v>
      </c>
      <c r="P13" s="82" t="s">
        <v>6364</v>
      </c>
      <c r="Q13" s="85">
        <v>44467</v>
      </c>
      <c r="R13" s="82" t="s">
        <v>243</v>
      </c>
      <c r="S13" s="83"/>
      <c r="T13" s="70"/>
      <c r="U13" s="70"/>
    </row>
    <row r="14" spans="1:21" s="84" customFormat="1" ht="15" hidden="1" customHeight="1" x14ac:dyDescent="0.25">
      <c r="A14" s="76" t="s">
        <v>13178</v>
      </c>
      <c r="B14" s="82" t="s">
        <v>13179</v>
      </c>
      <c r="C14" s="82" t="s">
        <v>13180</v>
      </c>
      <c r="D14" s="76">
        <v>137974</v>
      </c>
      <c r="E14" s="76"/>
      <c r="F14" s="77" t="s">
        <v>3527</v>
      </c>
      <c r="G14" s="76">
        <v>8263000113</v>
      </c>
      <c r="H14" s="78" t="s">
        <v>13181</v>
      </c>
      <c r="I14" s="80">
        <v>21688956</v>
      </c>
      <c r="J14" s="80"/>
      <c r="K14" s="80">
        <v>3904012.08</v>
      </c>
      <c r="L14" s="80">
        <f t="shared" si="0"/>
        <v>25592968.079999998</v>
      </c>
      <c r="M14" s="81">
        <v>44651.729166666664</v>
      </c>
      <c r="N14" s="77">
        <v>6870053961</v>
      </c>
      <c r="O14" s="82" t="s">
        <v>315</v>
      </c>
      <c r="P14" s="82" t="s">
        <v>13182</v>
      </c>
      <c r="Q14" s="85">
        <v>44705</v>
      </c>
      <c r="R14" s="82" t="s">
        <v>243</v>
      </c>
      <c r="S14" s="83"/>
      <c r="T14" s="70"/>
      <c r="U14" s="70"/>
    </row>
    <row r="15" spans="1:21" s="84" customFormat="1" ht="15" hidden="1" customHeight="1" x14ac:dyDescent="0.25">
      <c r="A15" s="76" t="s">
        <v>12711</v>
      </c>
      <c r="B15" s="77" t="s">
        <v>12712</v>
      </c>
      <c r="C15" s="77" t="s">
        <v>12713</v>
      </c>
      <c r="D15" s="76">
        <v>919962</v>
      </c>
      <c r="E15" s="76"/>
      <c r="F15" s="77" t="s">
        <v>6950</v>
      </c>
      <c r="G15" s="76">
        <v>8263000121</v>
      </c>
      <c r="H15" s="78" t="s">
        <v>12714</v>
      </c>
      <c r="I15" s="80">
        <v>20148000</v>
      </c>
      <c r="J15" s="80"/>
      <c r="K15" s="79">
        <v>3626640</v>
      </c>
      <c r="L15" s="80">
        <f t="shared" si="0"/>
        <v>23774640</v>
      </c>
      <c r="M15" s="81">
        <v>44650.729166666664</v>
      </c>
      <c r="N15" s="77">
        <v>6870025275</v>
      </c>
      <c r="O15" s="77" t="s">
        <v>3282</v>
      </c>
      <c r="P15" s="78">
        <v>205030661002</v>
      </c>
      <c r="Q15" s="81">
        <v>44685</v>
      </c>
      <c r="R15" s="82" t="s">
        <v>2417</v>
      </c>
      <c r="S15" s="83"/>
      <c r="T15" s="70"/>
      <c r="U15" s="70"/>
    </row>
    <row r="16" spans="1:21" s="84" customFormat="1" ht="15" customHeight="1" x14ac:dyDescent="0.25">
      <c r="A16" s="76" t="s">
        <v>2687</v>
      </c>
      <c r="B16" s="77" t="s">
        <v>2688</v>
      </c>
      <c r="C16" s="77" t="s">
        <v>2689</v>
      </c>
      <c r="D16" s="76">
        <v>406074</v>
      </c>
      <c r="E16" s="76"/>
      <c r="F16" s="77" t="s">
        <v>2690</v>
      </c>
      <c r="G16" s="76">
        <v>8263000101</v>
      </c>
      <c r="H16" s="78">
        <v>27477944</v>
      </c>
      <c r="I16" s="79">
        <v>18300000</v>
      </c>
      <c r="J16" s="79">
        <v>21594</v>
      </c>
      <c r="K16" s="79">
        <v>3294000</v>
      </c>
      <c r="L16" s="80">
        <f t="shared" si="0"/>
        <v>21615594</v>
      </c>
      <c r="M16" s="81">
        <v>44339.729166666664</v>
      </c>
      <c r="N16" s="77">
        <v>6870121459</v>
      </c>
      <c r="O16" s="77" t="s">
        <v>2691</v>
      </c>
      <c r="P16" s="78">
        <v>107194987719</v>
      </c>
      <c r="Q16" s="81">
        <v>44397</v>
      </c>
      <c r="R16" s="94" t="s">
        <v>27</v>
      </c>
      <c r="S16" s="83"/>
      <c r="T16" s="70"/>
      <c r="U16" s="70"/>
    </row>
    <row r="17" spans="1:21" s="84" customFormat="1" ht="15" hidden="1" customHeight="1" x14ac:dyDescent="0.25">
      <c r="A17" s="76" t="s">
        <v>21935</v>
      </c>
      <c r="B17" s="77" t="s">
        <v>21936</v>
      </c>
      <c r="C17" s="77" t="s">
        <v>21937</v>
      </c>
      <c r="D17" s="76">
        <v>200635</v>
      </c>
      <c r="E17" s="76"/>
      <c r="F17" s="77" t="s">
        <v>21921</v>
      </c>
      <c r="G17" s="76">
        <v>8262000070</v>
      </c>
      <c r="H17" s="78" t="s">
        <v>21938</v>
      </c>
      <c r="I17" s="79">
        <v>17252790.75</v>
      </c>
      <c r="J17" s="79"/>
      <c r="K17" s="79">
        <v>0</v>
      </c>
      <c r="L17" s="80">
        <f t="shared" si="0"/>
        <v>17252790.75</v>
      </c>
      <c r="M17" s="81">
        <v>45241.729166666664</v>
      </c>
      <c r="N17" s="77">
        <v>1252575053</v>
      </c>
      <c r="O17" s="77" t="s">
        <v>18453</v>
      </c>
      <c r="P17" s="78" t="s">
        <v>21923</v>
      </c>
      <c r="Q17" s="81" t="s">
        <v>21939</v>
      </c>
      <c r="R17" s="94" t="s">
        <v>21</v>
      </c>
      <c r="S17" s="83"/>
      <c r="T17" s="70"/>
      <c r="U17" s="70"/>
    </row>
    <row r="18" spans="1:21" s="84" customFormat="1" ht="15" hidden="1" customHeight="1" x14ac:dyDescent="0.25">
      <c r="A18" s="76" t="s">
        <v>3305</v>
      </c>
      <c r="B18" s="82" t="s">
        <v>3306</v>
      </c>
      <c r="C18" s="82" t="s">
        <v>3307</v>
      </c>
      <c r="D18" s="76">
        <v>821146</v>
      </c>
      <c r="E18" s="76"/>
      <c r="F18" s="82" t="s">
        <v>446</v>
      </c>
      <c r="G18" s="76">
        <v>8268006130</v>
      </c>
      <c r="H18" s="78" t="s">
        <v>3308</v>
      </c>
      <c r="I18" s="80">
        <v>16598060.08</v>
      </c>
      <c r="J18" s="80"/>
      <c r="K18" s="80">
        <v>2987650.92</v>
      </c>
      <c r="L18" s="80">
        <f t="shared" si="0"/>
        <v>19585711</v>
      </c>
      <c r="M18" s="81">
        <v>44371.729166666664</v>
      </c>
      <c r="N18" s="77">
        <v>43955271</v>
      </c>
      <c r="O18" s="82" t="s">
        <v>315</v>
      </c>
      <c r="P18" s="82">
        <v>107138520905</v>
      </c>
      <c r="Q18" s="85">
        <v>44391</v>
      </c>
      <c r="R18" s="82" t="s">
        <v>243</v>
      </c>
      <c r="S18" s="83" t="s">
        <v>506</v>
      </c>
      <c r="T18" s="70"/>
      <c r="U18" s="70"/>
    </row>
    <row r="19" spans="1:21" s="84" customFormat="1" ht="15" hidden="1" customHeight="1" x14ac:dyDescent="0.25">
      <c r="A19" s="76" t="s">
        <v>6365</v>
      </c>
      <c r="B19" s="82" t="s">
        <v>6366</v>
      </c>
      <c r="C19" s="82" t="s">
        <v>6367</v>
      </c>
      <c r="D19" s="76">
        <v>300286</v>
      </c>
      <c r="E19" s="76"/>
      <c r="F19" s="82" t="s">
        <v>3944</v>
      </c>
      <c r="G19" s="76">
        <v>8263000075</v>
      </c>
      <c r="H19" s="78">
        <v>712725250</v>
      </c>
      <c r="I19" s="80">
        <v>16000000</v>
      </c>
      <c r="J19" s="80"/>
      <c r="K19" s="80">
        <v>2880000</v>
      </c>
      <c r="L19" s="80">
        <f t="shared" si="0"/>
        <v>18880000</v>
      </c>
      <c r="M19" s="81">
        <v>44377.729166666664</v>
      </c>
      <c r="N19" s="77">
        <v>6870210312</v>
      </c>
      <c r="O19" s="82" t="s">
        <v>315</v>
      </c>
      <c r="P19" s="82" t="s">
        <v>6220</v>
      </c>
      <c r="Q19" s="85">
        <v>44474</v>
      </c>
      <c r="R19" s="82" t="s">
        <v>243</v>
      </c>
      <c r="S19" s="83"/>
      <c r="T19" s="70"/>
      <c r="U19" s="70"/>
    </row>
    <row r="20" spans="1:21" s="84" customFormat="1" ht="15" hidden="1" customHeight="1" x14ac:dyDescent="0.25">
      <c r="A20" s="76" t="s">
        <v>12352</v>
      </c>
      <c r="B20" s="82" t="s">
        <v>12353</v>
      </c>
      <c r="C20" s="82" t="s">
        <v>12354</v>
      </c>
      <c r="D20" s="76">
        <v>200135</v>
      </c>
      <c r="E20" s="76"/>
      <c r="F20" s="82" t="s">
        <v>12355</v>
      </c>
      <c r="G20" s="76">
        <v>8262000050</v>
      </c>
      <c r="H20" s="78">
        <v>26001282</v>
      </c>
      <c r="I20" s="80">
        <v>15908801.76</v>
      </c>
      <c r="J20" s="80"/>
      <c r="K20" s="80">
        <v>0</v>
      </c>
      <c r="L20" s="80">
        <f t="shared" si="0"/>
        <v>15908801.76</v>
      </c>
      <c r="M20" s="81">
        <v>44589.729166666664</v>
      </c>
      <c r="N20" s="77">
        <v>6877001384</v>
      </c>
      <c r="O20" s="82" t="s">
        <v>315</v>
      </c>
      <c r="P20" s="82"/>
      <c r="Q20" s="85"/>
      <c r="R20" s="82" t="s">
        <v>243</v>
      </c>
      <c r="S20" s="83"/>
      <c r="T20" s="70"/>
      <c r="U20" s="70"/>
    </row>
    <row r="21" spans="1:21" s="84" customFormat="1" ht="15" hidden="1" customHeight="1" x14ac:dyDescent="0.25">
      <c r="A21" s="76" t="s">
        <v>12695</v>
      </c>
      <c r="B21" s="77" t="s">
        <v>12696</v>
      </c>
      <c r="C21" s="77" t="s">
        <v>12697</v>
      </c>
      <c r="D21" s="76">
        <v>919962</v>
      </c>
      <c r="E21" s="76"/>
      <c r="F21" s="77" t="s">
        <v>6950</v>
      </c>
      <c r="G21" s="76">
        <v>8263000121</v>
      </c>
      <c r="H21" s="78" t="s">
        <v>12698</v>
      </c>
      <c r="I21" s="80">
        <v>15624000</v>
      </c>
      <c r="J21" s="80"/>
      <c r="K21" s="79">
        <v>2812320</v>
      </c>
      <c r="L21" s="80">
        <f t="shared" si="0"/>
        <v>18436320</v>
      </c>
      <c r="M21" s="81">
        <v>44641.729166666664</v>
      </c>
      <c r="N21" s="77">
        <v>6870025064</v>
      </c>
      <c r="O21" s="77" t="s">
        <v>3282</v>
      </c>
      <c r="P21" s="78">
        <v>204282227063</v>
      </c>
      <c r="Q21" s="81">
        <v>44680</v>
      </c>
      <c r="R21" s="82" t="s">
        <v>2417</v>
      </c>
      <c r="S21" s="83"/>
      <c r="T21" s="70"/>
      <c r="U21" s="70"/>
    </row>
    <row r="22" spans="1:21" s="84" customFormat="1" ht="15" hidden="1" customHeight="1" x14ac:dyDescent="0.25">
      <c r="A22" s="76" t="s">
        <v>6727</v>
      </c>
      <c r="B22" s="77" t="s">
        <v>6728</v>
      </c>
      <c r="C22" s="77" t="s">
        <v>6729</v>
      </c>
      <c r="D22" s="76">
        <v>821027</v>
      </c>
      <c r="E22" s="76"/>
      <c r="F22" s="77" t="s">
        <v>474</v>
      </c>
      <c r="G22" s="76">
        <v>8268005622</v>
      </c>
      <c r="H22" s="78" t="s">
        <v>6730</v>
      </c>
      <c r="I22" s="79">
        <v>15337029.66101695</v>
      </c>
      <c r="J22" s="79"/>
      <c r="K22" s="79">
        <v>2760665.338983051</v>
      </c>
      <c r="L22" s="80">
        <f t="shared" si="0"/>
        <v>18097695</v>
      </c>
      <c r="M22" s="81">
        <v>44399</v>
      </c>
      <c r="N22" s="77">
        <v>44136817</v>
      </c>
      <c r="O22" s="77" t="s">
        <v>52</v>
      </c>
      <c r="P22" s="78" t="s">
        <v>6731</v>
      </c>
      <c r="Q22" s="81">
        <v>44492</v>
      </c>
      <c r="R22" s="77" t="s">
        <v>54</v>
      </c>
      <c r="S22" s="83"/>
      <c r="T22" s="70"/>
      <c r="U22" s="70"/>
    </row>
    <row r="23" spans="1:21" s="84" customFormat="1" ht="15" hidden="1" customHeight="1" x14ac:dyDescent="0.25">
      <c r="A23" s="76" t="s">
        <v>7103</v>
      </c>
      <c r="B23" s="82" t="s">
        <v>7104</v>
      </c>
      <c r="C23" s="82" t="s">
        <v>7105</v>
      </c>
      <c r="D23" s="76">
        <v>821146</v>
      </c>
      <c r="E23" s="76"/>
      <c r="F23" s="82" t="s">
        <v>446</v>
      </c>
      <c r="G23" s="76">
        <v>8268006130</v>
      </c>
      <c r="H23" s="78" t="s">
        <v>7106</v>
      </c>
      <c r="I23" s="80">
        <v>15158822.800000001</v>
      </c>
      <c r="J23" s="80"/>
      <c r="K23" s="80">
        <v>2728588.2</v>
      </c>
      <c r="L23" s="80">
        <f t="shared" si="0"/>
        <v>17887411</v>
      </c>
      <c r="M23" s="81">
        <v>44470.729166666664</v>
      </c>
      <c r="N23" s="77">
        <v>44137382</v>
      </c>
      <c r="O23" s="82" t="s">
        <v>315</v>
      </c>
      <c r="P23" s="82">
        <v>110227075885</v>
      </c>
      <c r="Q23" s="85">
        <v>44492</v>
      </c>
      <c r="R23" s="82" t="s">
        <v>243</v>
      </c>
      <c r="S23" s="83" t="s">
        <v>506</v>
      </c>
      <c r="T23" s="70"/>
      <c r="U23" s="70"/>
    </row>
    <row r="24" spans="1:21" s="84" customFormat="1" ht="15" hidden="1" customHeight="1" x14ac:dyDescent="0.25">
      <c r="A24" s="76">
        <v>55</v>
      </c>
      <c r="B24" s="77" t="s">
        <v>17169</v>
      </c>
      <c r="C24" s="77" t="s">
        <v>17170</v>
      </c>
      <c r="D24" s="76">
        <v>405978</v>
      </c>
      <c r="E24" s="76"/>
      <c r="F24" s="77" t="s">
        <v>17162</v>
      </c>
      <c r="G24" s="76">
        <v>8263000231</v>
      </c>
      <c r="H24" s="78">
        <v>220259</v>
      </c>
      <c r="I24" s="79">
        <v>15100000</v>
      </c>
      <c r="J24" s="79"/>
      <c r="K24" s="79">
        <v>2718000</v>
      </c>
      <c r="L24" s="80">
        <f t="shared" si="0"/>
        <v>17818000</v>
      </c>
      <c r="M24" s="81">
        <v>44877.729166666664</v>
      </c>
      <c r="N24" s="77">
        <v>6870339340</v>
      </c>
      <c r="O24" s="77" t="s">
        <v>8899</v>
      </c>
      <c r="P24" s="78" t="s">
        <v>17166</v>
      </c>
      <c r="Q24" s="81">
        <v>44943</v>
      </c>
      <c r="R24" s="82" t="s">
        <v>8901</v>
      </c>
      <c r="S24" s="83"/>
      <c r="T24" s="70"/>
      <c r="U24" s="70"/>
    </row>
    <row r="25" spans="1:21" s="84" customFormat="1" ht="15" hidden="1" customHeight="1" x14ac:dyDescent="0.25">
      <c r="A25" s="11" t="s">
        <v>16800</v>
      </c>
      <c r="B25" s="11" t="s">
        <v>16801</v>
      </c>
      <c r="C25" s="11" t="s">
        <v>16802</v>
      </c>
      <c r="D25" s="11">
        <v>108051</v>
      </c>
      <c r="E25" s="11"/>
      <c r="F25" s="11" t="s">
        <v>16803</v>
      </c>
      <c r="G25" s="11">
        <v>8263000187</v>
      </c>
      <c r="H25" s="11" t="s">
        <v>16804</v>
      </c>
      <c r="I25" s="11">
        <v>14750000</v>
      </c>
      <c r="J25" s="11"/>
      <c r="K25" s="11">
        <v>2655000</v>
      </c>
      <c r="L25" s="11">
        <f t="shared" si="0"/>
        <v>17405000</v>
      </c>
      <c r="M25" s="11">
        <v>44888.729166666664</v>
      </c>
      <c r="N25" s="11">
        <v>6870324839</v>
      </c>
      <c r="O25" s="11" t="s">
        <v>16805</v>
      </c>
      <c r="P25" s="11">
        <v>301061088085</v>
      </c>
      <c r="Q25" s="11">
        <v>44933</v>
      </c>
      <c r="R25" s="11" t="s">
        <v>21</v>
      </c>
      <c r="S25" s="121"/>
      <c r="T25" s="70"/>
      <c r="U25" s="70"/>
    </row>
    <row r="26" spans="1:21" s="84" customFormat="1" ht="15" hidden="1" customHeight="1" x14ac:dyDescent="0.25">
      <c r="A26" s="11" t="s">
        <v>18972</v>
      </c>
      <c r="B26" s="11" t="s">
        <v>18973</v>
      </c>
      <c r="C26" s="11" t="s">
        <v>18974</v>
      </c>
      <c r="D26" s="11">
        <v>108051</v>
      </c>
      <c r="E26" s="11"/>
      <c r="F26" s="11" t="s">
        <v>16803</v>
      </c>
      <c r="G26" s="11">
        <v>8263000187</v>
      </c>
      <c r="H26" s="11" t="s">
        <v>18975</v>
      </c>
      <c r="I26" s="11">
        <v>14750000</v>
      </c>
      <c r="J26" s="11"/>
      <c r="K26" s="11">
        <v>2655000</v>
      </c>
      <c r="L26" s="11">
        <f t="shared" si="0"/>
        <v>17405000</v>
      </c>
      <c r="M26" s="11">
        <v>45007.729166666664</v>
      </c>
      <c r="N26" s="11">
        <v>1246343092</v>
      </c>
      <c r="O26" s="11" t="s">
        <v>16805</v>
      </c>
      <c r="P26" s="11">
        <v>305197824583</v>
      </c>
      <c r="Q26" s="11">
        <v>45069</v>
      </c>
      <c r="R26" s="11" t="s">
        <v>21</v>
      </c>
      <c r="S26" s="121"/>
      <c r="T26" s="70"/>
      <c r="U26" s="70"/>
    </row>
    <row r="27" spans="1:21" s="84" customFormat="1" ht="15" hidden="1" customHeight="1" x14ac:dyDescent="0.25">
      <c r="A27" s="76" t="s">
        <v>2079</v>
      </c>
      <c r="B27" s="77" t="s">
        <v>2080</v>
      </c>
      <c r="C27" s="77" t="s">
        <v>2081</v>
      </c>
      <c r="D27" s="76">
        <v>919893</v>
      </c>
      <c r="E27" s="76"/>
      <c r="F27" s="77" t="s">
        <v>2039</v>
      </c>
      <c r="G27" s="76">
        <v>8263000051</v>
      </c>
      <c r="H27" s="78">
        <v>2920003724</v>
      </c>
      <c r="I27" s="79">
        <v>14400000</v>
      </c>
      <c r="J27" s="79"/>
      <c r="K27" s="79">
        <v>2592000</v>
      </c>
      <c r="L27" s="80">
        <f t="shared" si="0"/>
        <v>16992000</v>
      </c>
      <c r="M27" s="81">
        <v>44264.729166666664</v>
      </c>
      <c r="N27" s="77">
        <v>6870067275</v>
      </c>
      <c r="O27" s="77" t="s">
        <v>52</v>
      </c>
      <c r="P27" s="78" t="s">
        <v>2082</v>
      </c>
      <c r="Q27" s="81">
        <v>44346</v>
      </c>
      <c r="R27" s="77" t="s">
        <v>54</v>
      </c>
      <c r="S27" s="83"/>
      <c r="T27" s="70"/>
      <c r="U27" s="70"/>
    </row>
    <row r="28" spans="1:21" s="84" customFormat="1" ht="15" hidden="1" customHeight="1" x14ac:dyDescent="0.25">
      <c r="A28" s="76" t="s">
        <v>9126</v>
      </c>
      <c r="B28" s="82" t="s">
        <v>9127</v>
      </c>
      <c r="C28" s="82" t="s">
        <v>9128</v>
      </c>
      <c r="D28" s="76">
        <v>821146</v>
      </c>
      <c r="E28" s="76"/>
      <c r="F28" s="82" t="s">
        <v>446</v>
      </c>
      <c r="G28" s="76">
        <v>8268006130</v>
      </c>
      <c r="H28" s="78" t="s">
        <v>9129</v>
      </c>
      <c r="I28" s="80">
        <v>14002630.379999999</v>
      </c>
      <c r="J28" s="80"/>
      <c r="K28" s="80">
        <v>2520473.62</v>
      </c>
      <c r="L28" s="80">
        <f t="shared" si="0"/>
        <v>16523104</v>
      </c>
      <c r="M28" s="81">
        <v>44530.729166666664</v>
      </c>
      <c r="N28" s="77">
        <v>44249987</v>
      </c>
      <c r="O28" s="82" t="s">
        <v>315</v>
      </c>
      <c r="P28" s="82">
        <v>112234517780</v>
      </c>
      <c r="Q28" s="85">
        <v>44554</v>
      </c>
      <c r="R28" s="82" t="s">
        <v>243</v>
      </c>
      <c r="S28" s="83" t="s">
        <v>506</v>
      </c>
      <c r="T28" s="70"/>
      <c r="U28" s="70"/>
    </row>
    <row r="29" spans="1:21" s="84" customFormat="1" ht="15" hidden="1" customHeight="1" x14ac:dyDescent="0.25">
      <c r="A29" s="76" t="s">
        <v>7992</v>
      </c>
      <c r="B29" s="77" t="s">
        <v>7993</v>
      </c>
      <c r="C29" s="77" t="s">
        <v>7994</v>
      </c>
      <c r="D29" s="76">
        <v>821012</v>
      </c>
      <c r="E29" s="76"/>
      <c r="F29" s="77" t="s">
        <v>3527</v>
      </c>
      <c r="G29" s="76">
        <v>8263000088</v>
      </c>
      <c r="H29" s="78" t="s">
        <v>7995</v>
      </c>
      <c r="I29" s="79">
        <v>13713959</v>
      </c>
      <c r="J29" s="79"/>
      <c r="K29" s="79">
        <v>2468512.62</v>
      </c>
      <c r="L29" s="80">
        <f t="shared" si="0"/>
        <v>16182471.620000001</v>
      </c>
      <c r="M29" s="81">
        <v>44455.729166666664</v>
      </c>
      <c r="N29" s="77">
        <v>6870262458</v>
      </c>
      <c r="O29" s="77" t="s">
        <v>52</v>
      </c>
      <c r="P29" s="78" t="s">
        <v>7996</v>
      </c>
      <c r="Q29" s="81">
        <v>44512</v>
      </c>
      <c r="R29" s="77" t="s">
        <v>54</v>
      </c>
      <c r="S29" s="83"/>
      <c r="T29" s="70"/>
      <c r="U29" s="70"/>
    </row>
    <row r="30" spans="1:21" s="84" customFormat="1" ht="15" hidden="1" customHeight="1" x14ac:dyDescent="0.25">
      <c r="A30" s="76" t="s">
        <v>18059</v>
      </c>
      <c r="B30" s="77" t="s">
        <v>18060</v>
      </c>
      <c r="C30" s="77" t="s">
        <v>18061</v>
      </c>
      <c r="D30" s="76">
        <v>200735</v>
      </c>
      <c r="E30" s="76"/>
      <c r="F30" s="77" t="s">
        <v>18062</v>
      </c>
      <c r="G30" s="76">
        <v>8262000058</v>
      </c>
      <c r="H30" s="78" t="s">
        <v>18063</v>
      </c>
      <c r="I30" s="79">
        <v>13562711.25</v>
      </c>
      <c r="J30" s="79"/>
      <c r="K30" s="79">
        <v>0</v>
      </c>
      <c r="L30" s="80">
        <f t="shared" si="0"/>
        <v>13562711.25</v>
      </c>
      <c r="M30" s="81">
        <v>44798</v>
      </c>
      <c r="N30" s="77">
        <v>1246455246</v>
      </c>
      <c r="O30" s="77" t="s">
        <v>3282</v>
      </c>
      <c r="P30" s="78"/>
      <c r="Q30" s="81"/>
      <c r="R30" s="82" t="s">
        <v>2417</v>
      </c>
      <c r="S30" s="83"/>
      <c r="T30" s="70"/>
      <c r="U30" s="70"/>
    </row>
    <row r="31" spans="1:21" s="84" customFormat="1" ht="15" hidden="1" customHeight="1" x14ac:dyDescent="0.25">
      <c r="A31" s="76" t="s">
        <v>13255</v>
      </c>
      <c r="B31" s="82" t="s">
        <v>13256</v>
      </c>
      <c r="C31" s="82" t="s">
        <v>13257</v>
      </c>
      <c r="D31" s="76">
        <v>820886</v>
      </c>
      <c r="E31" s="76"/>
      <c r="F31" s="82" t="s">
        <v>10575</v>
      </c>
      <c r="G31" s="76">
        <v>8268007755</v>
      </c>
      <c r="H31" s="78" t="s">
        <v>13258</v>
      </c>
      <c r="I31" s="80">
        <v>13307164.48</v>
      </c>
      <c r="J31" s="80"/>
      <c r="K31" s="80">
        <v>2395289.52</v>
      </c>
      <c r="L31" s="80">
        <f t="shared" si="0"/>
        <v>15702454</v>
      </c>
      <c r="M31" s="81">
        <v>44655.729166666664</v>
      </c>
      <c r="N31" s="77">
        <v>43900062</v>
      </c>
      <c r="O31" s="82" t="s">
        <v>315</v>
      </c>
      <c r="P31" s="82" t="s">
        <v>13259</v>
      </c>
      <c r="Q31" s="85">
        <v>44695</v>
      </c>
      <c r="R31" s="82" t="s">
        <v>243</v>
      </c>
      <c r="S31" s="83"/>
      <c r="T31" s="71"/>
      <c r="U31" s="71"/>
    </row>
    <row r="32" spans="1:21" s="84" customFormat="1" ht="15" hidden="1" customHeight="1" x14ac:dyDescent="0.25">
      <c r="A32" s="76" t="s">
        <v>6976</v>
      </c>
      <c r="B32" s="77" t="s">
        <v>6977</v>
      </c>
      <c r="C32" s="77" t="s">
        <v>6978</v>
      </c>
      <c r="D32" s="76">
        <v>821027</v>
      </c>
      <c r="E32" s="76"/>
      <c r="F32" s="77" t="s">
        <v>474</v>
      </c>
      <c r="G32" s="76">
        <v>8268005622</v>
      </c>
      <c r="H32" s="78" t="s">
        <v>6979</v>
      </c>
      <c r="I32" s="79">
        <v>12975907.627118645</v>
      </c>
      <c r="J32" s="79"/>
      <c r="K32" s="79">
        <v>2335663.3728813562</v>
      </c>
      <c r="L32" s="80">
        <f t="shared" si="0"/>
        <v>15311571.000000002</v>
      </c>
      <c r="M32" s="81">
        <v>44429</v>
      </c>
      <c r="N32" s="77">
        <v>44127882</v>
      </c>
      <c r="O32" s="77" t="s">
        <v>52</v>
      </c>
      <c r="P32" s="78" t="s">
        <v>6980</v>
      </c>
      <c r="Q32" s="81">
        <v>44490</v>
      </c>
      <c r="R32" s="77" t="s">
        <v>54</v>
      </c>
      <c r="S32" s="83"/>
      <c r="T32" s="70"/>
      <c r="U32" s="70"/>
    </row>
    <row r="33" spans="1:21" s="84" customFormat="1" ht="15" hidden="1" customHeight="1" x14ac:dyDescent="0.25">
      <c r="A33" s="76" t="s">
        <v>9100</v>
      </c>
      <c r="B33" s="77" t="s">
        <v>9101</v>
      </c>
      <c r="C33" s="77" t="s">
        <v>9102</v>
      </c>
      <c r="D33" s="76">
        <v>821027</v>
      </c>
      <c r="E33" s="76"/>
      <c r="F33" s="77" t="s">
        <v>474</v>
      </c>
      <c r="G33" s="76">
        <v>8268005622</v>
      </c>
      <c r="H33" s="78" t="s">
        <v>9103</v>
      </c>
      <c r="I33" s="79">
        <v>12768672.889830509</v>
      </c>
      <c r="J33" s="79"/>
      <c r="K33" s="79">
        <v>2298361.1201694915</v>
      </c>
      <c r="L33" s="80">
        <f t="shared" si="0"/>
        <v>15067034.010000002</v>
      </c>
      <c r="M33" s="81">
        <v>44483.729166666664</v>
      </c>
      <c r="N33" s="77">
        <v>44242896</v>
      </c>
      <c r="O33" s="77" t="s">
        <v>52</v>
      </c>
      <c r="P33" s="78" t="s">
        <v>9104</v>
      </c>
      <c r="Q33" s="81">
        <v>44551</v>
      </c>
      <c r="R33" s="77" t="s">
        <v>54</v>
      </c>
      <c r="S33" s="83"/>
      <c r="T33" s="70"/>
      <c r="U33" s="70"/>
    </row>
    <row r="34" spans="1:21" s="84" customFormat="1" ht="15" hidden="1" customHeight="1" x14ac:dyDescent="0.25">
      <c r="A34" s="76" t="s">
        <v>8756</v>
      </c>
      <c r="B34" s="82" t="s">
        <v>8757</v>
      </c>
      <c r="C34" s="82" t="s">
        <v>8758</v>
      </c>
      <c r="D34" s="76">
        <v>821146</v>
      </c>
      <c r="E34" s="76"/>
      <c r="F34" s="82" t="s">
        <v>446</v>
      </c>
      <c r="G34" s="76">
        <v>8268006130</v>
      </c>
      <c r="H34" s="78" t="s">
        <v>8759</v>
      </c>
      <c r="I34" s="80">
        <v>12518735.58</v>
      </c>
      <c r="J34" s="80"/>
      <c r="K34" s="80">
        <v>2253372.42</v>
      </c>
      <c r="L34" s="80">
        <f t="shared" si="0"/>
        <v>14772108</v>
      </c>
      <c r="M34" s="81">
        <v>44527.729166666664</v>
      </c>
      <c r="N34" s="77">
        <v>44217773</v>
      </c>
      <c r="O34" s="82" t="s">
        <v>315</v>
      </c>
      <c r="P34" s="82">
        <v>112177197146</v>
      </c>
      <c r="Q34" s="85">
        <v>44548</v>
      </c>
      <c r="R34" s="82" t="s">
        <v>243</v>
      </c>
      <c r="S34" s="83" t="s">
        <v>506</v>
      </c>
      <c r="T34" s="70"/>
      <c r="U34" s="70"/>
    </row>
    <row r="35" spans="1:21" s="84" customFormat="1" ht="15" hidden="1" customHeight="1" x14ac:dyDescent="0.25">
      <c r="A35" s="76" t="s">
        <v>9755</v>
      </c>
      <c r="B35" s="77" t="s">
        <v>9756</v>
      </c>
      <c r="C35" s="77" t="s">
        <v>9757</v>
      </c>
      <c r="D35" s="76">
        <v>121011</v>
      </c>
      <c r="E35" s="76"/>
      <c r="F35" s="77" t="s">
        <v>9221</v>
      </c>
      <c r="G35" s="76">
        <v>8263000175</v>
      </c>
      <c r="H35" s="78" t="s">
        <v>9758</v>
      </c>
      <c r="I35" s="79">
        <v>12214306.779661018</v>
      </c>
      <c r="J35" s="79"/>
      <c r="K35" s="79">
        <v>2198575.2203389835</v>
      </c>
      <c r="L35" s="80">
        <f t="shared" si="0"/>
        <v>14412882.000000002</v>
      </c>
      <c r="M35" s="81">
        <v>44555.729166666664</v>
      </c>
      <c r="N35" s="77">
        <v>6870334510</v>
      </c>
      <c r="O35" s="77" t="s">
        <v>52</v>
      </c>
      <c r="P35" s="78" t="s">
        <v>9759</v>
      </c>
      <c r="Q35" s="81">
        <v>44580</v>
      </c>
      <c r="R35" s="77" t="s">
        <v>54</v>
      </c>
      <c r="S35" s="83"/>
      <c r="T35" s="70"/>
      <c r="U35" s="70"/>
    </row>
    <row r="36" spans="1:21" s="84" customFormat="1" ht="15" hidden="1" customHeight="1" x14ac:dyDescent="0.25">
      <c r="A36" s="76" t="s">
        <v>819</v>
      </c>
      <c r="B36" s="77" t="s">
        <v>820</v>
      </c>
      <c r="C36" s="77" t="s">
        <v>821</v>
      </c>
      <c r="D36" s="76">
        <v>812140</v>
      </c>
      <c r="E36" s="76"/>
      <c r="F36" s="82" t="s">
        <v>446</v>
      </c>
      <c r="G36" s="76">
        <v>8268005598</v>
      </c>
      <c r="H36" s="78" t="s">
        <v>822</v>
      </c>
      <c r="I36" s="79">
        <v>12002349.152542373</v>
      </c>
      <c r="J36" s="80"/>
      <c r="K36" s="79">
        <v>2160422.8474576273</v>
      </c>
      <c r="L36" s="80">
        <f t="shared" si="0"/>
        <v>14162772</v>
      </c>
      <c r="M36" s="81">
        <v>44259.729166666664</v>
      </c>
      <c r="N36" s="77">
        <v>44277703</v>
      </c>
      <c r="O36" s="77" t="s">
        <v>52</v>
      </c>
      <c r="P36" s="78" t="s">
        <v>823</v>
      </c>
      <c r="Q36" s="81">
        <v>44274</v>
      </c>
      <c r="R36" s="77" t="s">
        <v>54</v>
      </c>
      <c r="S36" s="83"/>
      <c r="T36" s="70"/>
      <c r="U36" s="70"/>
    </row>
    <row r="37" spans="1:21" s="84" customFormat="1" ht="15" hidden="1" customHeight="1" x14ac:dyDescent="0.25">
      <c r="A37" s="76" t="s">
        <v>13623</v>
      </c>
      <c r="B37" s="77" t="s">
        <v>13624</v>
      </c>
      <c r="C37" s="77" t="s">
        <v>13625</v>
      </c>
      <c r="D37" s="76">
        <v>821027</v>
      </c>
      <c r="E37" s="76"/>
      <c r="F37" s="77" t="s">
        <v>474</v>
      </c>
      <c r="G37" s="76">
        <v>8268005622</v>
      </c>
      <c r="H37" s="78" t="s">
        <v>13626</v>
      </c>
      <c r="I37" s="79">
        <v>12000479.66101695</v>
      </c>
      <c r="J37" s="79"/>
      <c r="K37" s="79">
        <v>2160086.338983051</v>
      </c>
      <c r="L37" s="80">
        <f t="shared" si="0"/>
        <v>14160566.000000002</v>
      </c>
      <c r="M37" s="81">
        <v>44558.729166666664</v>
      </c>
      <c r="N37" s="77">
        <v>43970584</v>
      </c>
      <c r="O37" s="77" t="s">
        <v>52</v>
      </c>
      <c r="P37" s="78" t="s">
        <v>13627</v>
      </c>
      <c r="Q37" s="81">
        <v>44636</v>
      </c>
      <c r="R37" s="77" t="s">
        <v>54</v>
      </c>
      <c r="S37" s="83"/>
      <c r="T37" s="70"/>
      <c r="U37" s="70"/>
    </row>
    <row r="38" spans="1:21" s="84" customFormat="1" ht="15" hidden="1" customHeight="1" x14ac:dyDescent="0.25">
      <c r="A38" s="76" t="s">
        <v>4552</v>
      </c>
      <c r="B38" s="82" t="s">
        <v>4553</v>
      </c>
      <c r="C38" s="82" t="s">
        <v>4554</v>
      </c>
      <c r="D38" s="76">
        <v>821146</v>
      </c>
      <c r="E38" s="76"/>
      <c r="F38" s="82" t="s">
        <v>446</v>
      </c>
      <c r="G38" s="76">
        <v>8268006130</v>
      </c>
      <c r="H38" s="78" t="s">
        <v>4555</v>
      </c>
      <c r="I38" s="80">
        <v>11994949.060000001</v>
      </c>
      <c r="J38" s="80"/>
      <c r="K38" s="80">
        <v>2159090.94</v>
      </c>
      <c r="L38" s="80">
        <f t="shared" si="0"/>
        <v>14154040</v>
      </c>
      <c r="M38" s="81">
        <v>44392.729166666664</v>
      </c>
      <c r="N38" s="77">
        <v>44014701</v>
      </c>
      <c r="O38" s="82" t="s">
        <v>315</v>
      </c>
      <c r="P38" s="82">
        <v>108183572715</v>
      </c>
      <c r="Q38" s="85">
        <v>44428</v>
      </c>
      <c r="R38" s="82" t="s">
        <v>243</v>
      </c>
      <c r="S38" s="83" t="s">
        <v>506</v>
      </c>
      <c r="T38" s="70"/>
      <c r="U38" s="70"/>
    </row>
    <row r="39" spans="1:21" s="84" customFormat="1" ht="15" hidden="1" customHeight="1" x14ac:dyDescent="0.25">
      <c r="A39" s="76" t="s">
        <v>1118</v>
      </c>
      <c r="B39" s="77" t="s">
        <v>1119</v>
      </c>
      <c r="C39" s="77" t="s">
        <v>1120</v>
      </c>
      <c r="D39" s="76">
        <v>700130</v>
      </c>
      <c r="E39" s="76"/>
      <c r="F39" s="77" t="s">
        <v>1085</v>
      </c>
      <c r="G39" s="76">
        <v>8263000056</v>
      </c>
      <c r="H39" s="78" t="s">
        <v>1121</v>
      </c>
      <c r="I39" s="79">
        <v>11905000</v>
      </c>
      <c r="J39" s="79"/>
      <c r="K39" s="79">
        <v>2142900</v>
      </c>
      <c r="L39" s="80">
        <f t="shared" si="0"/>
        <v>14047900</v>
      </c>
      <c r="M39" s="81">
        <v>44250.729166666664</v>
      </c>
      <c r="N39" s="77">
        <v>6870354757</v>
      </c>
      <c r="O39" s="77" t="s">
        <v>52</v>
      </c>
      <c r="P39" s="78" t="s">
        <v>1122</v>
      </c>
      <c r="Q39" s="81">
        <v>44294</v>
      </c>
      <c r="R39" s="77" t="s">
        <v>54</v>
      </c>
      <c r="S39" s="83"/>
      <c r="T39" s="71"/>
      <c r="U39" s="71"/>
    </row>
    <row r="40" spans="1:21" s="84" customFormat="1" ht="15" hidden="1" customHeight="1" x14ac:dyDescent="0.25">
      <c r="A40" s="76" t="s">
        <v>13972</v>
      </c>
      <c r="B40" s="82" t="s">
        <v>13973</v>
      </c>
      <c r="C40" s="82" t="s">
        <v>13974</v>
      </c>
      <c r="D40" s="76">
        <v>820886</v>
      </c>
      <c r="E40" s="76"/>
      <c r="F40" s="82" t="s">
        <v>10575</v>
      </c>
      <c r="G40" s="76">
        <v>8268007755</v>
      </c>
      <c r="H40" s="78" t="s">
        <v>13975</v>
      </c>
      <c r="I40" s="80">
        <v>11651806.76</v>
      </c>
      <c r="J40" s="80"/>
      <c r="K40" s="80">
        <v>2097325.2400000002</v>
      </c>
      <c r="L40" s="80">
        <f t="shared" si="0"/>
        <v>13749132</v>
      </c>
      <c r="M40" s="81">
        <v>44688.729166666664</v>
      </c>
      <c r="N40" s="77">
        <v>43983838</v>
      </c>
      <c r="O40" s="82" t="s">
        <v>315</v>
      </c>
      <c r="P40" s="82" t="s">
        <v>13976</v>
      </c>
      <c r="Q40" s="85">
        <v>44741</v>
      </c>
      <c r="R40" s="82" t="s">
        <v>243</v>
      </c>
      <c r="S40" s="83"/>
      <c r="T40" s="70"/>
      <c r="U40" s="70"/>
    </row>
    <row r="41" spans="1:21" s="84" customFormat="1" ht="15" hidden="1" customHeight="1" x14ac:dyDescent="0.25">
      <c r="A41" s="76" t="s">
        <v>11410</v>
      </c>
      <c r="B41" s="82" t="s">
        <v>11411</v>
      </c>
      <c r="C41" s="82" t="s">
        <v>11412</v>
      </c>
      <c r="D41" s="76">
        <v>821146</v>
      </c>
      <c r="E41" s="76"/>
      <c r="F41" s="82" t="s">
        <v>446</v>
      </c>
      <c r="G41" s="76">
        <v>8268006130</v>
      </c>
      <c r="H41" s="78" t="s">
        <v>11413</v>
      </c>
      <c r="I41" s="80">
        <v>11633384.640000001</v>
      </c>
      <c r="J41" s="80"/>
      <c r="K41" s="80">
        <v>2094009.36</v>
      </c>
      <c r="L41" s="80">
        <f t="shared" si="0"/>
        <v>13727394</v>
      </c>
      <c r="M41" s="81">
        <v>44615.729166666664</v>
      </c>
      <c r="N41" s="77">
        <v>44404471</v>
      </c>
      <c r="O41" s="82" t="s">
        <v>315</v>
      </c>
      <c r="P41" s="82">
        <v>203241885088</v>
      </c>
      <c r="Q41" s="85">
        <v>44645</v>
      </c>
      <c r="R41" s="82" t="s">
        <v>243</v>
      </c>
      <c r="S41" s="83" t="s">
        <v>506</v>
      </c>
      <c r="T41" s="70"/>
      <c r="U41" s="70"/>
    </row>
    <row r="42" spans="1:21" s="84" customFormat="1" ht="15" hidden="1" customHeight="1" x14ac:dyDescent="0.25">
      <c r="A42" s="76" t="s">
        <v>6141</v>
      </c>
      <c r="B42" s="82" t="s">
        <v>6142</v>
      </c>
      <c r="C42" s="82" t="s">
        <v>6143</v>
      </c>
      <c r="D42" s="76">
        <v>821146</v>
      </c>
      <c r="E42" s="76"/>
      <c r="F42" s="82" t="s">
        <v>446</v>
      </c>
      <c r="G42" s="76">
        <v>8268006130</v>
      </c>
      <c r="H42" s="78" t="s">
        <v>6144</v>
      </c>
      <c r="I42" s="80">
        <v>11596170.359999999</v>
      </c>
      <c r="J42" s="80"/>
      <c r="K42" s="80">
        <v>2087310.64</v>
      </c>
      <c r="L42" s="80">
        <f t="shared" si="0"/>
        <v>13683481</v>
      </c>
      <c r="M42" s="81">
        <v>44431.729166666664</v>
      </c>
      <c r="N42" s="77">
        <v>44078878</v>
      </c>
      <c r="O42" s="82" t="s">
        <v>315</v>
      </c>
      <c r="P42" s="82">
        <v>109215445031</v>
      </c>
      <c r="Q42" s="85">
        <v>44462</v>
      </c>
      <c r="R42" s="82" t="s">
        <v>243</v>
      </c>
      <c r="S42" s="83" t="s">
        <v>506</v>
      </c>
      <c r="T42" s="70"/>
      <c r="U42" s="70"/>
    </row>
    <row r="43" spans="1:21" s="75" customFormat="1" ht="15" hidden="1" customHeight="1" x14ac:dyDescent="0.25">
      <c r="A43" s="76" t="s">
        <v>13933</v>
      </c>
      <c r="B43" s="77" t="s">
        <v>13934</v>
      </c>
      <c r="C43" s="77" t="s">
        <v>13935</v>
      </c>
      <c r="D43" s="76">
        <v>502510</v>
      </c>
      <c r="E43" s="76"/>
      <c r="F43" s="77" t="s">
        <v>13920</v>
      </c>
      <c r="G43" s="76">
        <v>8263000158</v>
      </c>
      <c r="H43" s="78" t="s">
        <v>13936</v>
      </c>
      <c r="I43" s="79">
        <v>11500000</v>
      </c>
      <c r="J43" s="79"/>
      <c r="K43" s="79">
        <v>2070000</v>
      </c>
      <c r="L43" s="80">
        <f t="shared" si="0"/>
        <v>13570000</v>
      </c>
      <c r="M43" s="81">
        <v>44645.729166666664</v>
      </c>
      <c r="N43" s="77">
        <v>6870092964</v>
      </c>
      <c r="O43" s="77" t="s">
        <v>3282</v>
      </c>
      <c r="P43" s="78" t="s">
        <v>13937</v>
      </c>
      <c r="Q43" s="81">
        <v>44737</v>
      </c>
      <c r="R43" s="82" t="s">
        <v>2417</v>
      </c>
      <c r="S43" s="83"/>
      <c r="T43" s="70"/>
      <c r="U43" s="70"/>
    </row>
    <row r="44" spans="1:21" s="75" customFormat="1" ht="15" hidden="1" customHeight="1" x14ac:dyDescent="0.25">
      <c r="A44" s="76" t="s">
        <v>13938</v>
      </c>
      <c r="B44" s="77" t="s">
        <v>13939</v>
      </c>
      <c r="C44" s="77" t="s">
        <v>13940</v>
      </c>
      <c r="D44" s="76">
        <v>502510</v>
      </c>
      <c r="E44" s="76"/>
      <c r="F44" s="77" t="s">
        <v>13920</v>
      </c>
      <c r="G44" s="76">
        <v>8263000158</v>
      </c>
      <c r="H44" s="78" t="s">
        <v>13941</v>
      </c>
      <c r="I44" s="79">
        <v>11500000</v>
      </c>
      <c r="J44" s="79"/>
      <c r="K44" s="79">
        <v>2070000</v>
      </c>
      <c r="L44" s="80">
        <f t="shared" si="0"/>
        <v>13570000</v>
      </c>
      <c r="M44" s="81">
        <v>44646.729166666664</v>
      </c>
      <c r="N44" s="77">
        <v>6870092968</v>
      </c>
      <c r="O44" s="77" t="s">
        <v>3282</v>
      </c>
      <c r="P44" s="78" t="s">
        <v>13942</v>
      </c>
      <c r="Q44" s="81">
        <v>44737</v>
      </c>
      <c r="R44" s="82" t="s">
        <v>2417</v>
      </c>
      <c r="S44" s="83"/>
      <c r="T44" s="70"/>
      <c r="U44" s="70"/>
    </row>
    <row r="45" spans="1:21" s="84" customFormat="1" ht="15" hidden="1" customHeight="1" x14ac:dyDescent="0.25">
      <c r="A45" s="11" t="s">
        <v>13917</v>
      </c>
      <c r="B45" s="11" t="s">
        <v>13918</v>
      </c>
      <c r="C45" s="11" t="s">
        <v>13919</v>
      </c>
      <c r="D45" s="11">
        <v>502510</v>
      </c>
      <c r="E45" s="11"/>
      <c r="F45" s="11" t="s">
        <v>13920</v>
      </c>
      <c r="G45" s="11">
        <v>8263000158</v>
      </c>
      <c r="H45" s="11" t="s">
        <v>13921</v>
      </c>
      <c r="I45" s="11">
        <v>11500000</v>
      </c>
      <c r="J45" s="11"/>
      <c r="K45" s="11">
        <v>2070000</v>
      </c>
      <c r="L45" s="11">
        <f t="shared" si="0"/>
        <v>13570000</v>
      </c>
      <c r="M45" s="11">
        <v>44645.729166666664</v>
      </c>
      <c r="N45" s="11">
        <v>6870099660</v>
      </c>
      <c r="O45" s="11" t="s">
        <v>3282</v>
      </c>
      <c r="P45" s="11" t="s">
        <v>13922</v>
      </c>
      <c r="Q45" s="11">
        <v>44741</v>
      </c>
      <c r="R45" s="11" t="s">
        <v>2417</v>
      </c>
      <c r="S45" s="121"/>
      <c r="T45" s="70"/>
      <c r="U45" s="70"/>
    </row>
    <row r="46" spans="1:21" s="84" customFormat="1" ht="15" hidden="1" customHeight="1" x14ac:dyDescent="0.25">
      <c r="A46" s="11" t="s">
        <v>13928</v>
      </c>
      <c r="B46" s="11" t="s">
        <v>13929</v>
      </c>
      <c r="C46" s="11" t="s">
        <v>13930</v>
      </c>
      <c r="D46" s="11">
        <v>502510</v>
      </c>
      <c r="E46" s="11"/>
      <c r="F46" s="11" t="s">
        <v>13920</v>
      </c>
      <c r="G46" s="11">
        <v>8263000158</v>
      </c>
      <c r="H46" s="11" t="s">
        <v>13931</v>
      </c>
      <c r="I46" s="11">
        <v>11500000</v>
      </c>
      <c r="J46" s="11"/>
      <c r="K46" s="11">
        <v>2070000</v>
      </c>
      <c r="L46" s="11">
        <f t="shared" si="0"/>
        <v>13570000</v>
      </c>
      <c r="M46" s="11">
        <v>44645.729166666664</v>
      </c>
      <c r="N46" s="11">
        <v>6870092959</v>
      </c>
      <c r="O46" s="11" t="s">
        <v>3282</v>
      </c>
      <c r="P46" s="11" t="s">
        <v>13932</v>
      </c>
      <c r="Q46" s="11">
        <v>44741</v>
      </c>
      <c r="R46" s="11" t="s">
        <v>2417</v>
      </c>
      <c r="S46" s="121"/>
      <c r="T46" s="70"/>
      <c r="U46" s="70"/>
    </row>
    <row r="47" spans="1:21" s="75" customFormat="1" ht="15" hidden="1" customHeight="1" x14ac:dyDescent="0.25">
      <c r="A47" s="11" t="s">
        <v>13959</v>
      </c>
      <c r="B47" s="11" t="s">
        <v>13960</v>
      </c>
      <c r="C47" s="11" t="s">
        <v>13961</v>
      </c>
      <c r="D47" s="11">
        <v>502510</v>
      </c>
      <c r="E47" s="11"/>
      <c r="F47" s="11" t="s">
        <v>13920</v>
      </c>
      <c r="G47" s="11">
        <v>8263000158</v>
      </c>
      <c r="H47" s="11" t="s">
        <v>13962</v>
      </c>
      <c r="I47" s="11">
        <v>11500000</v>
      </c>
      <c r="J47" s="11"/>
      <c r="K47" s="11">
        <v>2070000</v>
      </c>
      <c r="L47" s="11">
        <f t="shared" si="0"/>
        <v>13570000</v>
      </c>
      <c r="M47" s="11">
        <v>44645.729166666664</v>
      </c>
      <c r="N47" s="11">
        <v>6870094451</v>
      </c>
      <c r="O47" s="11" t="s">
        <v>3282</v>
      </c>
      <c r="P47" s="11" t="s">
        <v>13963</v>
      </c>
      <c r="Q47" s="11">
        <v>44737</v>
      </c>
      <c r="R47" s="11" t="s">
        <v>2417</v>
      </c>
      <c r="S47" s="121"/>
      <c r="T47" s="70"/>
      <c r="U47" s="70"/>
    </row>
    <row r="48" spans="1:21" s="73" customFormat="1" ht="15" hidden="1" customHeight="1" x14ac:dyDescent="0.25">
      <c r="A48" s="76">
        <v>232</v>
      </c>
      <c r="B48" s="77" t="s">
        <v>14235</v>
      </c>
      <c r="C48" s="77" t="s">
        <v>14236</v>
      </c>
      <c r="D48" s="76">
        <v>817954</v>
      </c>
      <c r="E48" s="76"/>
      <c r="F48" s="77" t="s">
        <v>14237</v>
      </c>
      <c r="G48" s="76">
        <v>8268008975</v>
      </c>
      <c r="H48" s="78" t="s">
        <v>14238</v>
      </c>
      <c r="I48" s="79">
        <v>11235110</v>
      </c>
      <c r="J48" s="79"/>
      <c r="K48" s="79">
        <v>0</v>
      </c>
      <c r="L48" s="80">
        <f t="shared" si="0"/>
        <v>11235110</v>
      </c>
      <c r="M48" s="81">
        <v>44721.729166666664</v>
      </c>
      <c r="N48" s="77">
        <v>44031855</v>
      </c>
      <c r="O48" s="77" t="s">
        <v>8899</v>
      </c>
      <c r="P48" s="78" t="s">
        <v>14239</v>
      </c>
      <c r="Q48" s="81">
        <v>44768</v>
      </c>
      <c r="R48" s="82" t="s">
        <v>8901</v>
      </c>
      <c r="S48" s="83"/>
      <c r="T48" s="70"/>
      <c r="U48" s="70"/>
    </row>
    <row r="49" spans="1:21" s="74" customFormat="1" ht="15" hidden="1" customHeight="1" x14ac:dyDescent="0.25">
      <c r="A49" s="11" t="s">
        <v>20344</v>
      </c>
      <c r="B49" s="11" t="s">
        <v>20345</v>
      </c>
      <c r="C49" s="11"/>
      <c r="D49" s="11">
        <v>300286</v>
      </c>
      <c r="E49" s="11"/>
      <c r="F49" s="11" t="s">
        <v>14930</v>
      </c>
      <c r="G49" s="11">
        <v>8265000202</v>
      </c>
      <c r="H49" s="11">
        <v>712749077</v>
      </c>
      <c r="I49" s="11">
        <v>11100000</v>
      </c>
      <c r="J49" s="11"/>
      <c r="K49" s="11">
        <v>1998000</v>
      </c>
      <c r="L49" s="11">
        <f t="shared" si="0"/>
        <v>13098000</v>
      </c>
      <c r="M49" s="11">
        <v>45169</v>
      </c>
      <c r="N49" s="11"/>
      <c r="O49" s="11" t="s">
        <v>1933</v>
      </c>
      <c r="P49" s="11" t="s">
        <v>20346</v>
      </c>
      <c r="Q49" s="11" t="s">
        <v>20347</v>
      </c>
      <c r="R49" s="11" t="s">
        <v>25</v>
      </c>
      <c r="S49" s="121"/>
      <c r="T49" s="70"/>
      <c r="U49" s="70"/>
    </row>
    <row r="50" spans="1:21" s="74" customFormat="1" ht="15" hidden="1" customHeight="1" x14ac:dyDescent="0.25">
      <c r="A50" s="11" t="s">
        <v>20430</v>
      </c>
      <c r="B50" s="11" t="s">
        <v>20431</v>
      </c>
      <c r="C50" s="11"/>
      <c r="D50" s="11">
        <v>300286</v>
      </c>
      <c r="E50" s="11"/>
      <c r="F50" s="11" t="s">
        <v>14930</v>
      </c>
      <c r="G50" s="11">
        <v>8265000202</v>
      </c>
      <c r="H50" s="11">
        <v>712749886</v>
      </c>
      <c r="I50" s="11">
        <v>11100000</v>
      </c>
      <c r="J50" s="11"/>
      <c r="K50" s="11">
        <v>1998000</v>
      </c>
      <c r="L50" s="11">
        <f t="shared" si="0"/>
        <v>13098000</v>
      </c>
      <c r="M50" s="11">
        <v>45190</v>
      </c>
      <c r="N50" s="11"/>
      <c r="O50" s="11" t="s">
        <v>1933</v>
      </c>
      <c r="P50" s="11" t="s">
        <v>20432</v>
      </c>
      <c r="Q50" s="11" t="s">
        <v>20433</v>
      </c>
      <c r="R50" s="11" t="s">
        <v>25</v>
      </c>
      <c r="S50" s="121"/>
      <c r="T50" s="70"/>
      <c r="U50" s="70"/>
    </row>
    <row r="51" spans="1:21" s="73" customFormat="1" ht="15" hidden="1" customHeight="1" x14ac:dyDescent="0.25">
      <c r="A51" s="76" t="s">
        <v>8424</v>
      </c>
      <c r="B51" s="82" t="s">
        <v>8425</v>
      </c>
      <c r="C51" s="82" t="s">
        <v>8426</v>
      </c>
      <c r="D51" s="76">
        <v>821146</v>
      </c>
      <c r="E51" s="76"/>
      <c r="F51" s="82" t="s">
        <v>446</v>
      </c>
      <c r="G51" s="76">
        <v>8268006130</v>
      </c>
      <c r="H51" s="78" t="s">
        <v>8427</v>
      </c>
      <c r="I51" s="80">
        <v>10826463.539999999</v>
      </c>
      <c r="J51" s="80"/>
      <c r="K51" s="80">
        <v>1948763.46</v>
      </c>
      <c r="L51" s="80">
        <f t="shared" si="0"/>
        <v>12775227</v>
      </c>
      <c r="M51" s="81">
        <v>44502.729166666664</v>
      </c>
      <c r="N51" s="77">
        <v>44197033</v>
      </c>
      <c r="O51" s="82" t="s">
        <v>315</v>
      </c>
      <c r="P51" s="82">
        <v>111265770010</v>
      </c>
      <c r="Q51" s="85">
        <v>44527</v>
      </c>
      <c r="R51" s="82" t="s">
        <v>243</v>
      </c>
      <c r="S51" s="83" t="s">
        <v>506</v>
      </c>
      <c r="T51" s="70"/>
      <c r="U51" s="70"/>
    </row>
    <row r="52" spans="1:21" s="84" customFormat="1" ht="15" hidden="1" customHeight="1" x14ac:dyDescent="0.25">
      <c r="A52" s="76" t="s">
        <v>11780</v>
      </c>
      <c r="B52" s="82" t="s">
        <v>11781</v>
      </c>
      <c r="C52" s="82" t="s">
        <v>11782</v>
      </c>
      <c r="D52" s="76">
        <v>820851</v>
      </c>
      <c r="E52" s="76"/>
      <c r="F52" s="82" t="s">
        <v>10575</v>
      </c>
      <c r="G52" s="76">
        <v>8268007755</v>
      </c>
      <c r="H52" s="78" t="s">
        <v>11783</v>
      </c>
      <c r="I52" s="80">
        <v>10769809.359999999</v>
      </c>
      <c r="J52" s="80"/>
      <c r="K52" s="80">
        <v>1938565.64</v>
      </c>
      <c r="L52" s="80">
        <f t="shared" si="0"/>
        <v>12708375</v>
      </c>
      <c r="M52" s="81">
        <v>44625.729166666664</v>
      </c>
      <c r="N52" s="77">
        <v>44435933</v>
      </c>
      <c r="O52" s="82" t="s">
        <v>315</v>
      </c>
      <c r="P52" s="82" t="s">
        <v>11784</v>
      </c>
      <c r="Q52" s="85">
        <v>44645</v>
      </c>
      <c r="R52" s="82" t="s">
        <v>243</v>
      </c>
      <c r="S52" s="83"/>
      <c r="T52" s="70"/>
      <c r="U52" s="70"/>
    </row>
    <row r="53" spans="1:21" s="73" customFormat="1" ht="15" hidden="1" customHeight="1" x14ac:dyDescent="0.25">
      <c r="A53" s="76" t="s">
        <v>2373</v>
      </c>
      <c r="B53" s="77" t="s">
        <v>2374</v>
      </c>
      <c r="C53" s="77" t="s">
        <v>2375</v>
      </c>
      <c r="D53" s="76">
        <v>405996</v>
      </c>
      <c r="E53" s="76"/>
      <c r="F53" s="77" t="s">
        <v>2376</v>
      </c>
      <c r="G53" s="76">
        <v>8263000079</v>
      </c>
      <c r="H53" s="78">
        <v>202901005495</v>
      </c>
      <c r="I53" s="79">
        <v>10742922</v>
      </c>
      <c r="J53" s="79"/>
      <c r="K53" s="79">
        <v>1933725.96</v>
      </c>
      <c r="L53" s="80">
        <f t="shared" si="0"/>
        <v>12676647.960000001</v>
      </c>
      <c r="M53" s="81">
        <v>44286.729166666664</v>
      </c>
      <c r="N53" s="77">
        <v>6870080316</v>
      </c>
      <c r="O53" s="77" t="s">
        <v>52</v>
      </c>
      <c r="P53" s="78" t="s">
        <v>2377</v>
      </c>
      <c r="Q53" s="81">
        <v>44358</v>
      </c>
      <c r="R53" s="77" t="s">
        <v>54</v>
      </c>
      <c r="S53" s="83"/>
      <c r="T53" s="70"/>
      <c r="U53" s="70"/>
    </row>
    <row r="54" spans="1:21" s="71" customFormat="1" ht="15" hidden="1" customHeight="1" x14ac:dyDescent="0.25">
      <c r="A54" s="76" t="s">
        <v>1807</v>
      </c>
      <c r="B54" s="77" t="s">
        <v>1808</v>
      </c>
      <c r="C54" s="77" t="s">
        <v>1809</v>
      </c>
      <c r="D54" s="76">
        <v>812140</v>
      </c>
      <c r="E54" s="76"/>
      <c r="F54" s="82" t="s">
        <v>446</v>
      </c>
      <c r="G54" s="76">
        <v>8268005598</v>
      </c>
      <c r="H54" s="78" t="s">
        <v>1810</v>
      </c>
      <c r="I54" s="79">
        <v>10728025.423728814</v>
      </c>
      <c r="J54" s="80"/>
      <c r="K54" s="79">
        <v>1931044.5762711866</v>
      </c>
      <c r="L54" s="80">
        <f t="shared" si="0"/>
        <v>12659070</v>
      </c>
      <c r="M54" s="81">
        <v>44308.729166666664</v>
      </c>
      <c r="N54" s="77">
        <v>43872375</v>
      </c>
      <c r="O54" s="77" t="s">
        <v>52</v>
      </c>
      <c r="P54" s="78" t="s">
        <v>1811</v>
      </c>
      <c r="Q54" s="81">
        <v>44329</v>
      </c>
      <c r="R54" s="77" t="s">
        <v>54</v>
      </c>
      <c r="S54" s="83"/>
      <c r="T54" s="70"/>
      <c r="U54" s="70"/>
    </row>
    <row r="55" spans="1:21" s="84" customFormat="1" ht="15" hidden="1" customHeight="1" x14ac:dyDescent="0.25">
      <c r="A55" s="76" t="s">
        <v>12606</v>
      </c>
      <c r="B55" s="82" t="s">
        <v>12607</v>
      </c>
      <c r="C55" s="82" t="s">
        <v>12608</v>
      </c>
      <c r="D55" s="76">
        <v>820886</v>
      </c>
      <c r="E55" s="76"/>
      <c r="F55" s="82" t="s">
        <v>10575</v>
      </c>
      <c r="G55" s="76">
        <v>8268007755</v>
      </c>
      <c r="H55" s="78" t="s">
        <v>12609</v>
      </c>
      <c r="I55" s="80">
        <v>10560220.32</v>
      </c>
      <c r="J55" s="80"/>
      <c r="K55" s="80">
        <v>1900839.68</v>
      </c>
      <c r="L55" s="80">
        <f t="shared" si="0"/>
        <v>12461060</v>
      </c>
      <c r="M55" s="81">
        <v>44652.729166666664</v>
      </c>
      <c r="N55" s="77">
        <v>43853913</v>
      </c>
      <c r="O55" s="82" t="s">
        <v>315</v>
      </c>
      <c r="P55" s="82" t="s">
        <v>12610</v>
      </c>
      <c r="Q55" s="85">
        <v>44681</v>
      </c>
      <c r="R55" s="82" t="s">
        <v>243</v>
      </c>
      <c r="S55" s="83"/>
      <c r="T55" s="70"/>
      <c r="U55" s="70"/>
    </row>
    <row r="56" spans="1:21" s="73" customFormat="1" ht="15" hidden="1" customHeight="1" x14ac:dyDescent="0.25">
      <c r="A56" s="76" t="s">
        <v>15177</v>
      </c>
      <c r="B56" s="77" t="s">
        <v>15178</v>
      </c>
      <c r="C56" s="77" t="s">
        <v>15179</v>
      </c>
      <c r="D56" s="76">
        <v>821146</v>
      </c>
      <c r="E56" s="76"/>
      <c r="F56" s="82" t="s">
        <v>446</v>
      </c>
      <c r="G56" s="76">
        <v>8268008478</v>
      </c>
      <c r="H56" s="78" t="s">
        <v>15180</v>
      </c>
      <c r="I56" s="79">
        <v>10533571.186440678</v>
      </c>
      <c r="J56" s="79"/>
      <c r="K56" s="79">
        <v>1896042.8135593219</v>
      </c>
      <c r="L56" s="80">
        <f t="shared" si="0"/>
        <v>12429614</v>
      </c>
      <c r="M56" s="81">
        <v>44795.729166666664</v>
      </c>
      <c r="N56" s="77">
        <v>44115730</v>
      </c>
      <c r="O56" s="77" t="s">
        <v>3282</v>
      </c>
      <c r="P56" s="78">
        <v>209125377632</v>
      </c>
      <c r="Q56" s="81">
        <v>44817</v>
      </c>
      <c r="R56" s="82" t="s">
        <v>2417</v>
      </c>
      <c r="S56" s="83"/>
      <c r="T56" s="70"/>
      <c r="U56" s="70"/>
    </row>
    <row r="57" spans="1:21" s="73" customFormat="1" ht="15" hidden="1" customHeight="1" x14ac:dyDescent="0.25">
      <c r="A57" s="76">
        <v>362</v>
      </c>
      <c r="B57" s="77" t="s">
        <v>20091</v>
      </c>
      <c r="C57" s="77" t="s">
        <v>20092</v>
      </c>
      <c r="D57" s="76">
        <v>407422</v>
      </c>
      <c r="E57" s="76"/>
      <c r="F57" s="77" t="s">
        <v>3518</v>
      </c>
      <c r="G57" s="76">
        <v>8263000264</v>
      </c>
      <c r="H57" s="78" t="s">
        <v>20093</v>
      </c>
      <c r="I57" s="79">
        <v>10500000</v>
      </c>
      <c r="J57" s="79"/>
      <c r="K57" s="79">
        <v>1890000</v>
      </c>
      <c r="L57" s="80">
        <f t="shared" si="0"/>
        <v>12390000</v>
      </c>
      <c r="M57" s="81">
        <v>45113.729166666664</v>
      </c>
      <c r="N57" s="77">
        <v>1246455653</v>
      </c>
      <c r="O57" s="77" t="s">
        <v>8899</v>
      </c>
      <c r="P57" s="78">
        <v>308113142244</v>
      </c>
      <c r="Q57" s="81">
        <v>45153</v>
      </c>
      <c r="R57" s="82" t="s">
        <v>8901</v>
      </c>
      <c r="S57" s="83"/>
      <c r="T57" s="70"/>
      <c r="U57" s="70"/>
    </row>
    <row r="58" spans="1:21" s="73" customFormat="1" ht="15" hidden="1" customHeight="1" x14ac:dyDescent="0.25">
      <c r="A58" s="76" t="s">
        <v>19500</v>
      </c>
      <c r="B58" s="77" t="s">
        <v>19501</v>
      </c>
      <c r="C58" s="77" t="s">
        <v>19502</v>
      </c>
      <c r="D58" s="76">
        <v>137974</v>
      </c>
      <c r="E58" s="76"/>
      <c r="F58" s="77" t="s">
        <v>3527</v>
      </c>
      <c r="G58" s="76">
        <v>8263000113</v>
      </c>
      <c r="H58" s="78" t="s">
        <v>19503</v>
      </c>
      <c r="I58" s="79">
        <v>10160522.000000002</v>
      </c>
      <c r="J58" s="79"/>
      <c r="K58" s="79">
        <v>1828893.9600000002</v>
      </c>
      <c r="L58" s="80">
        <f t="shared" si="0"/>
        <v>11989415.960000003</v>
      </c>
      <c r="M58" s="81">
        <v>45043.729166666664</v>
      </c>
      <c r="N58" s="77">
        <v>1246393106</v>
      </c>
      <c r="O58" s="77" t="s">
        <v>3282</v>
      </c>
      <c r="P58" s="78" t="s">
        <v>19504</v>
      </c>
      <c r="Q58" s="81">
        <v>45100</v>
      </c>
      <c r="R58" s="82" t="s">
        <v>2417</v>
      </c>
      <c r="S58" s="83"/>
      <c r="T58" s="70"/>
      <c r="U58" s="70"/>
    </row>
    <row r="59" spans="1:21" s="73" customFormat="1" ht="15" hidden="1" customHeight="1" x14ac:dyDescent="0.25">
      <c r="A59" s="76" t="s">
        <v>13923</v>
      </c>
      <c r="B59" s="77" t="s">
        <v>13924</v>
      </c>
      <c r="C59" s="77" t="s">
        <v>13925</v>
      </c>
      <c r="D59" s="76">
        <v>502510</v>
      </c>
      <c r="E59" s="76"/>
      <c r="F59" s="77" t="s">
        <v>13920</v>
      </c>
      <c r="G59" s="76">
        <v>8263000158</v>
      </c>
      <c r="H59" s="78" t="s">
        <v>13926</v>
      </c>
      <c r="I59" s="79">
        <v>10000000</v>
      </c>
      <c r="J59" s="79"/>
      <c r="K59" s="79">
        <v>1800000</v>
      </c>
      <c r="L59" s="80">
        <f t="shared" si="0"/>
        <v>11800000</v>
      </c>
      <c r="M59" s="81">
        <v>44646.729166666664</v>
      </c>
      <c r="N59" s="77">
        <v>6870092952</v>
      </c>
      <c r="O59" s="77" t="s">
        <v>3282</v>
      </c>
      <c r="P59" s="78" t="s">
        <v>13927</v>
      </c>
      <c r="Q59" s="81">
        <v>44741</v>
      </c>
      <c r="R59" s="82" t="s">
        <v>2417</v>
      </c>
      <c r="S59" s="83"/>
      <c r="T59" s="70"/>
      <c r="U59" s="70"/>
    </row>
    <row r="60" spans="1:21" s="84" customFormat="1" ht="15" hidden="1" customHeight="1" x14ac:dyDescent="0.25">
      <c r="A60" s="76" t="s">
        <v>7153</v>
      </c>
      <c r="B60" s="82" t="s">
        <v>7154</v>
      </c>
      <c r="C60" s="82" t="s">
        <v>21638</v>
      </c>
      <c r="D60" s="76">
        <v>137974</v>
      </c>
      <c r="E60" s="76"/>
      <c r="F60" s="77" t="s">
        <v>3527</v>
      </c>
      <c r="G60" s="76">
        <v>8263000113</v>
      </c>
      <c r="H60" s="78" t="s">
        <v>7156</v>
      </c>
      <c r="I60" s="80">
        <v>9714695</v>
      </c>
      <c r="J60" s="80"/>
      <c r="K60" s="80">
        <v>1748645.0999999999</v>
      </c>
      <c r="L60" s="80">
        <f t="shared" si="0"/>
        <v>11463340.1</v>
      </c>
      <c r="M60" s="81">
        <v>44428.729166666664</v>
      </c>
      <c r="N60" s="77">
        <v>6870248824</v>
      </c>
      <c r="O60" s="82" t="s">
        <v>315</v>
      </c>
      <c r="P60" s="82" t="s">
        <v>7157</v>
      </c>
      <c r="Q60" s="85">
        <v>44499</v>
      </c>
      <c r="R60" s="82" t="s">
        <v>243</v>
      </c>
      <c r="S60" s="83"/>
      <c r="T60" s="70"/>
      <c r="U60" s="70"/>
    </row>
    <row r="61" spans="1:21" s="70" customFormat="1" ht="12.75" hidden="1" customHeight="1" x14ac:dyDescent="0.2">
      <c r="A61" s="38" t="s">
        <v>14634</v>
      </c>
      <c r="B61" s="42" t="s">
        <v>14635</v>
      </c>
      <c r="C61" s="42" t="s">
        <v>14636</v>
      </c>
      <c r="D61" s="38">
        <v>820886</v>
      </c>
      <c r="E61" s="38"/>
      <c r="F61" s="42" t="s">
        <v>10575</v>
      </c>
      <c r="G61" s="38">
        <v>8268007755</v>
      </c>
      <c r="H61" s="40" t="s">
        <v>14637</v>
      </c>
      <c r="I61" s="3">
        <v>9598368.5299999993</v>
      </c>
      <c r="J61" s="3"/>
      <c r="K61" s="3">
        <v>1727706.32</v>
      </c>
      <c r="L61" s="3">
        <f t="shared" si="0"/>
        <v>11326074.85</v>
      </c>
      <c r="M61" s="41">
        <v>44747.729166666664</v>
      </c>
      <c r="N61" s="39">
        <v>44051168</v>
      </c>
      <c r="O61" s="42" t="s">
        <v>315</v>
      </c>
      <c r="P61" s="42" t="s">
        <v>14638</v>
      </c>
      <c r="Q61" s="60">
        <v>44778</v>
      </c>
      <c r="R61" s="42" t="s">
        <v>243</v>
      </c>
      <c r="S61" s="68"/>
    </row>
    <row r="62" spans="1:21" s="70" customFormat="1" ht="12.75" hidden="1" customHeight="1" x14ac:dyDescent="0.2">
      <c r="A62" s="38" t="s">
        <v>14507</v>
      </c>
      <c r="B62" s="42" t="s">
        <v>14508</v>
      </c>
      <c r="C62" s="42" t="s">
        <v>14509</v>
      </c>
      <c r="D62" s="38">
        <v>820886</v>
      </c>
      <c r="E62" s="38"/>
      <c r="F62" s="42" t="s">
        <v>10575</v>
      </c>
      <c r="G62" s="38">
        <v>8268007755</v>
      </c>
      <c r="H62" s="40" t="s">
        <v>14510</v>
      </c>
      <c r="I62" s="3">
        <v>9508658</v>
      </c>
      <c r="J62" s="3"/>
      <c r="K62" s="3">
        <v>1711558.44</v>
      </c>
      <c r="L62" s="3">
        <f t="shared" si="0"/>
        <v>11220216.439999999</v>
      </c>
      <c r="M62" s="41">
        <v>44747.729166666664</v>
      </c>
      <c r="N62" s="39">
        <v>44079323</v>
      </c>
      <c r="O62" s="42" t="s">
        <v>315</v>
      </c>
      <c r="P62" s="42" t="s">
        <v>14511</v>
      </c>
      <c r="Q62" s="60">
        <v>44786</v>
      </c>
      <c r="R62" s="42" t="s">
        <v>243</v>
      </c>
      <c r="S62" s="68"/>
    </row>
    <row r="63" spans="1:21" s="70" customFormat="1" ht="12.75" hidden="1" customHeight="1" x14ac:dyDescent="0.2">
      <c r="A63" s="38">
        <v>404</v>
      </c>
      <c r="B63" s="39" t="s">
        <v>18327</v>
      </c>
      <c r="C63" s="39" t="s">
        <v>18328</v>
      </c>
      <c r="D63" s="38">
        <v>817817</v>
      </c>
      <c r="E63" s="38"/>
      <c r="F63" s="39" t="s">
        <v>17427</v>
      </c>
      <c r="G63" s="38">
        <v>8268010758</v>
      </c>
      <c r="H63" s="40">
        <v>410</v>
      </c>
      <c r="I63" s="2">
        <v>9256949</v>
      </c>
      <c r="J63" s="2"/>
      <c r="K63" s="2">
        <v>0</v>
      </c>
      <c r="L63" s="3">
        <f t="shared" si="0"/>
        <v>9256949</v>
      </c>
      <c r="M63" s="41">
        <v>45003.729166666664</v>
      </c>
      <c r="N63" s="39">
        <v>44583826</v>
      </c>
      <c r="O63" s="39" t="s">
        <v>8899</v>
      </c>
      <c r="P63" s="40">
        <v>303298297223</v>
      </c>
      <c r="Q63" s="41">
        <v>45016</v>
      </c>
      <c r="R63" s="42" t="s">
        <v>8901</v>
      </c>
      <c r="S63" s="68"/>
    </row>
    <row r="64" spans="1:21" s="84" customFormat="1" ht="15" hidden="1" customHeight="1" x14ac:dyDescent="0.25">
      <c r="A64" s="76" t="s">
        <v>9905</v>
      </c>
      <c r="B64" s="82" t="s">
        <v>9906</v>
      </c>
      <c r="C64" s="82" t="s">
        <v>9907</v>
      </c>
      <c r="D64" s="76">
        <v>821146</v>
      </c>
      <c r="E64" s="76"/>
      <c r="F64" s="82" t="s">
        <v>446</v>
      </c>
      <c r="G64" s="76">
        <v>8268006130</v>
      </c>
      <c r="H64" s="78" t="s">
        <v>9908</v>
      </c>
      <c r="I64" s="80">
        <v>9256108.5</v>
      </c>
      <c r="J64" s="80"/>
      <c r="K64" s="80">
        <v>1666099.5</v>
      </c>
      <c r="L64" s="80">
        <f t="shared" si="0"/>
        <v>10922208</v>
      </c>
      <c r="M64" s="81">
        <v>44554.729166666664</v>
      </c>
      <c r="N64" s="77">
        <v>44301742</v>
      </c>
      <c r="O64" s="82" t="s">
        <v>315</v>
      </c>
      <c r="P64" s="82">
        <v>202033659317</v>
      </c>
      <c r="Q64" s="85">
        <v>44596</v>
      </c>
      <c r="R64" s="82" t="s">
        <v>243</v>
      </c>
      <c r="S64" s="83" t="s">
        <v>506</v>
      </c>
      <c r="T64" s="70"/>
      <c r="U64" s="70"/>
    </row>
    <row r="65" spans="1:21" s="70" customFormat="1" ht="12.75" hidden="1" customHeight="1" x14ac:dyDescent="0.2">
      <c r="A65" s="38">
        <v>52</v>
      </c>
      <c r="B65" s="39" t="s">
        <v>17164</v>
      </c>
      <c r="C65" s="39" t="s">
        <v>17165</v>
      </c>
      <c r="D65" s="38">
        <v>405978</v>
      </c>
      <c r="E65" s="38"/>
      <c r="F65" s="39" t="s">
        <v>17162</v>
      </c>
      <c r="G65" s="38">
        <v>8263000231</v>
      </c>
      <c r="H65" s="40">
        <v>220248</v>
      </c>
      <c r="I65" s="2">
        <v>9200000</v>
      </c>
      <c r="J65" s="2"/>
      <c r="K65" s="2">
        <v>1656000</v>
      </c>
      <c r="L65" s="3">
        <f t="shared" si="0"/>
        <v>10856000</v>
      </c>
      <c r="M65" s="41">
        <v>44873.729166666664</v>
      </c>
      <c r="N65" s="39">
        <v>6870339207</v>
      </c>
      <c r="O65" s="39" t="s">
        <v>8899</v>
      </c>
      <c r="P65" s="40" t="s">
        <v>17166</v>
      </c>
      <c r="Q65" s="41">
        <v>44943</v>
      </c>
      <c r="R65" s="42" t="s">
        <v>8901</v>
      </c>
      <c r="S65" s="68"/>
    </row>
    <row r="66" spans="1:21" s="70" customFormat="1" ht="12.75" hidden="1" customHeight="1" x14ac:dyDescent="0.2">
      <c r="A66" s="38" t="s">
        <v>14938</v>
      </c>
      <c r="B66" s="42" t="s">
        <v>14939</v>
      </c>
      <c r="C66" s="42" t="s">
        <v>14940</v>
      </c>
      <c r="D66" s="38">
        <v>820886</v>
      </c>
      <c r="E66" s="38"/>
      <c r="F66" s="42" t="s">
        <v>10575</v>
      </c>
      <c r="G66" s="38">
        <v>8268007755</v>
      </c>
      <c r="H66" s="40" t="s">
        <v>14941</v>
      </c>
      <c r="I66" s="3">
        <v>9057957</v>
      </c>
      <c r="J66" s="3"/>
      <c r="K66" s="3">
        <v>1630432.26</v>
      </c>
      <c r="L66" s="3">
        <f t="shared" si="0"/>
        <v>10688389.26</v>
      </c>
      <c r="M66" s="41">
        <v>44778.729166666664</v>
      </c>
      <c r="N66" s="39">
        <v>44087949</v>
      </c>
      <c r="O66" s="42" t="s">
        <v>315</v>
      </c>
      <c r="P66" s="42" t="s">
        <v>14942</v>
      </c>
      <c r="Q66" s="60">
        <v>44806</v>
      </c>
      <c r="R66" s="42" t="s">
        <v>243</v>
      </c>
      <c r="S66" s="68"/>
    </row>
    <row r="67" spans="1:21" s="84" customFormat="1" ht="15" hidden="1" customHeight="1" x14ac:dyDescent="0.25">
      <c r="A67" s="76" t="s">
        <v>10616</v>
      </c>
      <c r="B67" s="77" t="s">
        <v>10617</v>
      </c>
      <c r="C67" s="77" t="s">
        <v>10618</v>
      </c>
      <c r="D67" s="76">
        <v>821027</v>
      </c>
      <c r="E67" s="76"/>
      <c r="F67" s="77" t="s">
        <v>474</v>
      </c>
      <c r="G67" s="76">
        <v>8268005622</v>
      </c>
      <c r="H67" s="78" t="s">
        <v>10619</v>
      </c>
      <c r="I67" s="79">
        <v>9038955.0847457629</v>
      </c>
      <c r="J67" s="79"/>
      <c r="K67" s="79">
        <v>1627011.9152542374</v>
      </c>
      <c r="L67" s="80">
        <f t="shared" si="0"/>
        <v>10665967</v>
      </c>
      <c r="M67" s="81">
        <v>44525</v>
      </c>
      <c r="N67" s="77">
        <v>44344015</v>
      </c>
      <c r="O67" s="77" t="s">
        <v>52</v>
      </c>
      <c r="P67" s="78" t="s">
        <v>10620</v>
      </c>
      <c r="Q67" s="81">
        <v>44606</v>
      </c>
      <c r="R67" s="77" t="s">
        <v>54</v>
      </c>
      <c r="S67" s="83"/>
      <c r="T67" s="70"/>
      <c r="U67" s="70"/>
    </row>
    <row r="68" spans="1:21" s="70" customFormat="1" ht="12.75" hidden="1" customHeight="1" x14ac:dyDescent="0.2">
      <c r="A68" s="38" t="s">
        <v>21454</v>
      </c>
      <c r="B68" s="39" t="s">
        <v>21455</v>
      </c>
      <c r="C68" s="39" t="s">
        <v>21456</v>
      </c>
      <c r="D68" s="38">
        <v>406359</v>
      </c>
      <c r="E68" s="38"/>
      <c r="F68" s="39" t="s">
        <v>19225</v>
      </c>
      <c r="G68" s="38">
        <v>8263000283</v>
      </c>
      <c r="H68" s="40">
        <v>271600049616</v>
      </c>
      <c r="I68" s="2">
        <v>9000000</v>
      </c>
      <c r="J68" s="2"/>
      <c r="K68" s="2">
        <v>1620000</v>
      </c>
      <c r="L68" s="3">
        <f t="shared" si="0"/>
        <v>10620000</v>
      </c>
      <c r="M68" s="41">
        <v>45131.729166666664</v>
      </c>
      <c r="N68" s="39">
        <v>1246642817</v>
      </c>
      <c r="O68" s="39" t="s">
        <v>20138</v>
      </c>
      <c r="P68" s="40" t="s">
        <v>21457</v>
      </c>
      <c r="Q68" s="41">
        <v>45297</v>
      </c>
      <c r="R68" s="62" t="s">
        <v>17</v>
      </c>
      <c r="S68" s="68"/>
    </row>
    <row r="69" spans="1:21" s="84" customFormat="1" ht="15" hidden="1" customHeight="1" x14ac:dyDescent="0.25">
      <c r="A69" s="76" t="s">
        <v>1269</v>
      </c>
      <c r="B69" s="77" t="s">
        <v>1270</v>
      </c>
      <c r="C69" s="77" t="s">
        <v>1271</v>
      </c>
      <c r="D69" s="76">
        <v>812140</v>
      </c>
      <c r="E69" s="76"/>
      <c r="F69" s="82" t="s">
        <v>446</v>
      </c>
      <c r="G69" s="76">
        <v>8268005598</v>
      </c>
      <c r="H69" s="78" t="s">
        <v>1272</v>
      </c>
      <c r="I69" s="79">
        <v>8939321.1864406783</v>
      </c>
      <c r="J69" s="80"/>
      <c r="K69" s="79">
        <v>1609077.8135593222</v>
      </c>
      <c r="L69" s="80">
        <f t="shared" si="0"/>
        <v>10548399</v>
      </c>
      <c r="M69" s="81">
        <v>44273.729166666664</v>
      </c>
      <c r="N69" s="77">
        <v>44313683</v>
      </c>
      <c r="O69" s="77" t="s">
        <v>52</v>
      </c>
      <c r="P69" s="78" t="s">
        <v>1273</v>
      </c>
      <c r="Q69" s="81">
        <v>44292</v>
      </c>
      <c r="R69" s="77" t="s">
        <v>54</v>
      </c>
      <c r="S69" s="83"/>
      <c r="T69" s="71"/>
      <c r="U69" s="71"/>
    </row>
    <row r="70" spans="1:21" s="70" customFormat="1" ht="12.75" customHeight="1" x14ac:dyDescent="0.2">
      <c r="A70" s="38" t="s">
        <v>21565</v>
      </c>
      <c r="B70" s="39" t="s">
        <v>21566</v>
      </c>
      <c r="C70" s="39" t="s">
        <v>21567</v>
      </c>
      <c r="D70" s="38">
        <v>406359</v>
      </c>
      <c r="E70" s="38"/>
      <c r="F70" s="39" t="s">
        <v>19225</v>
      </c>
      <c r="G70" s="38">
        <v>8263000308</v>
      </c>
      <c r="H70" s="40">
        <v>271600053355</v>
      </c>
      <c r="I70" s="2">
        <v>8888000</v>
      </c>
      <c r="J70" s="2"/>
      <c r="K70" s="2">
        <v>1599840</v>
      </c>
      <c r="L70" s="3">
        <f t="shared" ref="L70:L133" si="1">SUM(I70:K70)</f>
        <v>10487840</v>
      </c>
      <c r="M70" s="41">
        <v>45238.729166666664</v>
      </c>
      <c r="N70" s="39">
        <v>1246654117</v>
      </c>
      <c r="O70" s="39" t="s">
        <v>18463</v>
      </c>
      <c r="P70" s="40" t="s">
        <v>21525</v>
      </c>
      <c r="Q70" s="41">
        <v>45315</v>
      </c>
      <c r="R70" s="62" t="s">
        <v>29</v>
      </c>
      <c r="S70" s="68"/>
    </row>
    <row r="71" spans="1:21" s="70" customFormat="1" ht="15" hidden="1" customHeight="1" x14ac:dyDescent="0.25">
      <c r="A71" s="76" t="s">
        <v>565</v>
      </c>
      <c r="B71" s="77" t="s">
        <v>566</v>
      </c>
      <c r="C71" s="77" t="s">
        <v>567</v>
      </c>
      <c r="D71" s="76">
        <v>812140</v>
      </c>
      <c r="E71" s="76"/>
      <c r="F71" s="82" t="s">
        <v>446</v>
      </c>
      <c r="G71" s="76">
        <v>8268005598</v>
      </c>
      <c r="H71" s="78" t="s">
        <v>568</v>
      </c>
      <c r="I71" s="79">
        <v>8650511.8644067794</v>
      </c>
      <c r="J71" s="80"/>
      <c r="K71" s="79">
        <v>1557092.1355932201</v>
      </c>
      <c r="L71" s="80">
        <f t="shared" si="1"/>
        <v>10207604</v>
      </c>
      <c r="M71" s="81">
        <v>44223.729166666664</v>
      </c>
      <c r="N71" s="77">
        <v>44235655</v>
      </c>
      <c r="O71" s="77" t="s">
        <v>52</v>
      </c>
      <c r="P71" s="78" t="s">
        <v>569</v>
      </c>
      <c r="Q71" s="81">
        <v>44261</v>
      </c>
      <c r="R71" s="77" t="s">
        <v>54</v>
      </c>
      <c r="S71" s="83"/>
    </row>
    <row r="72" spans="1:21" s="84" customFormat="1" ht="15" hidden="1" customHeight="1" x14ac:dyDescent="0.25">
      <c r="A72" s="76" t="s">
        <v>6368</v>
      </c>
      <c r="B72" s="82" t="s">
        <v>6369</v>
      </c>
      <c r="C72" s="82" t="s">
        <v>6370</v>
      </c>
      <c r="D72" s="76">
        <v>300286</v>
      </c>
      <c r="E72" s="76"/>
      <c r="F72" s="82" t="s">
        <v>3944</v>
      </c>
      <c r="G72" s="76">
        <v>8263000075</v>
      </c>
      <c r="H72" s="78">
        <v>712726146</v>
      </c>
      <c r="I72" s="80">
        <v>8519350</v>
      </c>
      <c r="J72" s="80"/>
      <c r="K72" s="80">
        <v>1533483</v>
      </c>
      <c r="L72" s="80">
        <f t="shared" si="1"/>
        <v>10052833</v>
      </c>
      <c r="M72" s="81">
        <v>44408.729166666664</v>
      </c>
      <c r="N72" s="77">
        <v>6870210373</v>
      </c>
      <c r="O72" s="82" t="s">
        <v>315</v>
      </c>
      <c r="P72" s="82" t="s">
        <v>6371</v>
      </c>
      <c r="Q72" s="85">
        <v>44464</v>
      </c>
      <c r="R72" s="82" t="s">
        <v>243</v>
      </c>
      <c r="S72" s="83"/>
      <c r="T72" s="70"/>
      <c r="U72" s="70"/>
    </row>
    <row r="73" spans="1:21" s="84" customFormat="1" ht="15" hidden="1" customHeight="1" x14ac:dyDescent="0.25">
      <c r="A73" s="76" t="s">
        <v>11144</v>
      </c>
      <c r="B73" s="82" t="s">
        <v>11145</v>
      </c>
      <c r="C73" s="82" t="s">
        <v>11146</v>
      </c>
      <c r="D73" s="76">
        <v>820851</v>
      </c>
      <c r="E73" s="76"/>
      <c r="F73" s="82" t="s">
        <v>10575</v>
      </c>
      <c r="G73" s="76">
        <v>8268007755</v>
      </c>
      <c r="H73" s="78" t="s">
        <v>11147</v>
      </c>
      <c r="I73" s="80">
        <v>8478196.620000001</v>
      </c>
      <c r="J73" s="80"/>
      <c r="K73" s="80">
        <v>1526075.38</v>
      </c>
      <c r="L73" s="80">
        <f t="shared" si="1"/>
        <v>10004272</v>
      </c>
      <c r="M73" s="81">
        <v>44604.729166666664</v>
      </c>
      <c r="N73" s="77">
        <v>44376806</v>
      </c>
      <c r="O73" s="82" t="s">
        <v>315</v>
      </c>
      <c r="P73" s="82" t="s">
        <v>11148</v>
      </c>
      <c r="Q73" s="85">
        <v>44625</v>
      </c>
      <c r="R73" s="82" t="s">
        <v>243</v>
      </c>
      <c r="S73" s="83"/>
      <c r="T73" s="70"/>
      <c r="U73" s="70"/>
    </row>
    <row r="74" spans="1:21" s="84" customFormat="1" ht="15" hidden="1" customHeight="1" x14ac:dyDescent="0.25">
      <c r="A74" s="76" t="s">
        <v>5245</v>
      </c>
      <c r="B74" s="77" t="s">
        <v>5246</v>
      </c>
      <c r="C74" s="77" t="s">
        <v>5247</v>
      </c>
      <c r="D74" s="76">
        <v>821027</v>
      </c>
      <c r="E74" s="76"/>
      <c r="F74" s="77" t="s">
        <v>474</v>
      </c>
      <c r="G74" s="76">
        <v>8268005622</v>
      </c>
      <c r="H74" s="78" t="s">
        <v>5248</v>
      </c>
      <c r="I74" s="79">
        <v>8325301.6949152546</v>
      </c>
      <c r="J74" s="79"/>
      <c r="K74" s="79">
        <v>1498554.3050847459</v>
      </c>
      <c r="L74" s="80">
        <f t="shared" si="1"/>
        <v>9823856</v>
      </c>
      <c r="M74" s="81">
        <v>44385.729166666664</v>
      </c>
      <c r="N74" s="77">
        <v>44031053</v>
      </c>
      <c r="O74" s="77" t="s">
        <v>52</v>
      </c>
      <c r="P74" s="78" t="s">
        <v>5244</v>
      </c>
      <c r="Q74" s="81">
        <v>44437</v>
      </c>
      <c r="R74" s="77" t="s">
        <v>54</v>
      </c>
      <c r="S74" s="83"/>
      <c r="T74" s="70"/>
      <c r="U74" s="70"/>
    </row>
    <row r="75" spans="1:21" s="70" customFormat="1" ht="12.75" hidden="1" customHeight="1" x14ac:dyDescent="0.2">
      <c r="A75" s="38" t="s">
        <v>13757</v>
      </c>
      <c r="B75" s="39" t="s">
        <v>13758</v>
      </c>
      <c r="C75" s="39" t="s">
        <v>13759</v>
      </c>
      <c r="D75" s="38">
        <v>919962</v>
      </c>
      <c r="E75" s="38"/>
      <c r="F75" s="39" t="s">
        <v>6950</v>
      </c>
      <c r="G75" s="38">
        <v>8263000121</v>
      </c>
      <c r="H75" s="40" t="s">
        <v>13760</v>
      </c>
      <c r="I75" s="3">
        <v>8180639.7999999998</v>
      </c>
      <c r="J75" s="3"/>
      <c r="K75" s="2">
        <v>1472515.2</v>
      </c>
      <c r="L75" s="3">
        <f t="shared" si="1"/>
        <v>9653155</v>
      </c>
      <c r="M75" s="41">
        <v>44698.729166666664</v>
      </c>
      <c r="N75" s="39">
        <v>6870079718</v>
      </c>
      <c r="O75" s="39" t="s">
        <v>3282</v>
      </c>
      <c r="P75" s="40">
        <v>206225392482</v>
      </c>
      <c r="Q75" s="41">
        <v>44735</v>
      </c>
      <c r="R75" s="42" t="s">
        <v>2417</v>
      </c>
      <c r="S75" s="68"/>
    </row>
    <row r="76" spans="1:21" s="84" customFormat="1" ht="15" hidden="1" customHeight="1" x14ac:dyDescent="0.25">
      <c r="A76" s="76" t="s">
        <v>8827</v>
      </c>
      <c r="B76" s="82" t="s">
        <v>8828</v>
      </c>
      <c r="C76" s="82" t="s">
        <v>8829</v>
      </c>
      <c r="D76" s="76">
        <v>507283</v>
      </c>
      <c r="E76" s="76"/>
      <c r="F76" s="82" t="s">
        <v>8679</v>
      </c>
      <c r="G76" s="76">
        <v>8263000132</v>
      </c>
      <c r="H76" s="78" t="s">
        <v>8830</v>
      </c>
      <c r="I76" s="80">
        <v>8147000</v>
      </c>
      <c r="J76" s="80"/>
      <c r="K76" s="80">
        <v>1466460</v>
      </c>
      <c r="L76" s="80">
        <f t="shared" si="1"/>
        <v>9613460</v>
      </c>
      <c r="M76" s="81">
        <v>44520.729166666664</v>
      </c>
      <c r="N76" s="77">
        <v>6870303604</v>
      </c>
      <c r="O76" s="82" t="s">
        <v>315</v>
      </c>
      <c r="P76" s="82" t="s">
        <v>8831</v>
      </c>
      <c r="Q76" s="85">
        <v>44555</v>
      </c>
      <c r="R76" s="82" t="s">
        <v>243</v>
      </c>
      <c r="S76" s="83"/>
      <c r="T76" s="70"/>
      <c r="U76" s="70"/>
    </row>
    <row r="77" spans="1:21" s="84" customFormat="1" ht="15" hidden="1" customHeight="1" x14ac:dyDescent="0.25">
      <c r="A77" s="76" t="s">
        <v>9636</v>
      </c>
      <c r="B77" s="82" t="s">
        <v>9637</v>
      </c>
      <c r="C77" s="82" t="s">
        <v>9638</v>
      </c>
      <c r="D77" s="76">
        <v>300286</v>
      </c>
      <c r="E77" s="76"/>
      <c r="F77" s="82" t="s">
        <v>3944</v>
      </c>
      <c r="G77" s="76">
        <v>8263000075</v>
      </c>
      <c r="H77" s="78">
        <v>712730346</v>
      </c>
      <c r="I77" s="80">
        <v>8100000</v>
      </c>
      <c r="J77" s="80"/>
      <c r="K77" s="80">
        <v>1458000</v>
      </c>
      <c r="L77" s="80">
        <f t="shared" si="1"/>
        <v>9558000</v>
      </c>
      <c r="M77" s="81">
        <v>44530.729166666664</v>
      </c>
      <c r="N77" s="77">
        <v>6870329464</v>
      </c>
      <c r="O77" s="82" t="s">
        <v>315</v>
      </c>
      <c r="P77" s="82" t="s">
        <v>9639</v>
      </c>
      <c r="Q77" s="85">
        <v>44579</v>
      </c>
      <c r="R77" s="82" t="s">
        <v>243</v>
      </c>
      <c r="S77" s="83"/>
      <c r="T77" s="70"/>
      <c r="U77" s="70"/>
    </row>
    <row r="78" spans="1:21" s="84" customFormat="1" ht="15" hidden="1" customHeight="1" x14ac:dyDescent="0.25">
      <c r="A78" s="76" t="s">
        <v>2366</v>
      </c>
      <c r="B78" s="82" t="s">
        <v>2367</v>
      </c>
      <c r="C78" s="82" t="s">
        <v>2368</v>
      </c>
      <c r="D78" s="76">
        <v>821146</v>
      </c>
      <c r="E78" s="76"/>
      <c r="F78" s="82" t="s">
        <v>446</v>
      </c>
      <c r="G78" s="76">
        <v>8268006130</v>
      </c>
      <c r="H78" s="78" t="s">
        <v>2369</v>
      </c>
      <c r="I78" s="80">
        <v>8017071.96</v>
      </c>
      <c r="J78" s="80"/>
      <c r="K78" s="80">
        <v>1443073.04</v>
      </c>
      <c r="L78" s="80">
        <f t="shared" si="1"/>
        <v>9460145</v>
      </c>
      <c r="M78" s="81">
        <v>44341.729166666664</v>
      </c>
      <c r="N78" s="77">
        <v>43923995</v>
      </c>
      <c r="O78" s="82" t="s">
        <v>315</v>
      </c>
      <c r="P78" s="82">
        <v>106176406028</v>
      </c>
      <c r="Q78" s="85">
        <v>44365</v>
      </c>
      <c r="R78" s="82" t="s">
        <v>243</v>
      </c>
      <c r="S78" s="83" t="s">
        <v>506</v>
      </c>
      <c r="T78" s="70"/>
      <c r="U78" s="70"/>
    </row>
    <row r="79" spans="1:21" s="70" customFormat="1" ht="12.75" hidden="1" customHeight="1" x14ac:dyDescent="0.2">
      <c r="A79" s="38" t="s">
        <v>22107</v>
      </c>
      <c r="B79" s="39" t="s">
        <v>22108</v>
      </c>
      <c r="C79" s="39" t="s">
        <v>22109</v>
      </c>
      <c r="D79" s="38">
        <v>300286</v>
      </c>
      <c r="E79" s="38"/>
      <c r="F79" s="39" t="s">
        <v>9310</v>
      </c>
      <c r="G79" s="38">
        <v>8263000306</v>
      </c>
      <c r="H79" s="40">
        <v>712754046</v>
      </c>
      <c r="I79" s="2">
        <v>7850000</v>
      </c>
      <c r="J79" s="2"/>
      <c r="K79" s="2">
        <v>1413000</v>
      </c>
      <c r="L79" s="3">
        <f t="shared" si="1"/>
        <v>9263000</v>
      </c>
      <c r="M79" s="41">
        <v>45328.729166666664</v>
      </c>
      <c r="N79" s="39">
        <v>1246735994</v>
      </c>
      <c r="O79" s="39" t="s">
        <v>22110</v>
      </c>
      <c r="P79" s="40" t="s">
        <v>22111</v>
      </c>
      <c r="Q79" s="41">
        <v>45378</v>
      </c>
      <c r="R79" s="62" t="s">
        <v>21</v>
      </c>
      <c r="S79" s="68"/>
    </row>
    <row r="80" spans="1:21" s="70" customFormat="1" ht="12.75" hidden="1" customHeight="1" x14ac:dyDescent="0.2">
      <c r="A80" s="38" t="s">
        <v>22287</v>
      </c>
      <c r="B80" s="39" t="s">
        <v>22288</v>
      </c>
      <c r="C80" s="39" t="s">
        <v>22289</v>
      </c>
      <c r="D80" s="38">
        <v>300286</v>
      </c>
      <c r="E80" s="38"/>
      <c r="F80" s="39" t="s">
        <v>9310</v>
      </c>
      <c r="G80" s="38">
        <v>8263000306</v>
      </c>
      <c r="H80" s="40">
        <v>712753470</v>
      </c>
      <c r="I80" s="2">
        <v>7850000</v>
      </c>
      <c r="J80" s="2"/>
      <c r="K80" s="2">
        <v>1413000</v>
      </c>
      <c r="L80" s="3">
        <f t="shared" si="1"/>
        <v>9263000</v>
      </c>
      <c r="M80" s="41">
        <v>45301.729166666664</v>
      </c>
      <c r="N80" s="39">
        <v>1246730857</v>
      </c>
      <c r="O80" s="39" t="s">
        <v>22110</v>
      </c>
      <c r="P80" s="40" t="s">
        <v>22290</v>
      </c>
      <c r="Q80" s="41">
        <v>45386</v>
      </c>
      <c r="R80" s="62" t="s">
        <v>21</v>
      </c>
      <c r="S80" s="68"/>
    </row>
    <row r="81" spans="1:21" s="70" customFormat="1" ht="12.75" hidden="1" customHeight="1" x14ac:dyDescent="0.2">
      <c r="A81" s="38" t="s">
        <v>22472</v>
      </c>
      <c r="B81" s="39" t="s">
        <v>22473</v>
      </c>
      <c r="C81" s="39"/>
      <c r="D81" s="38">
        <v>300286</v>
      </c>
      <c r="E81" s="38"/>
      <c r="F81" s="39" t="s">
        <v>9310</v>
      </c>
      <c r="G81" s="38">
        <v>8263000315</v>
      </c>
      <c r="H81" s="40">
        <v>712755900</v>
      </c>
      <c r="I81" s="2">
        <v>7850000</v>
      </c>
      <c r="J81" s="2"/>
      <c r="K81" s="2">
        <v>1413000</v>
      </c>
      <c r="L81" s="3">
        <f t="shared" si="1"/>
        <v>9263000</v>
      </c>
      <c r="M81" s="41">
        <v>45401</v>
      </c>
      <c r="N81" s="39"/>
      <c r="O81" s="39" t="s">
        <v>22110</v>
      </c>
      <c r="P81" s="40" t="s">
        <v>22474</v>
      </c>
      <c r="Q81" s="41" t="s">
        <v>22475</v>
      </c>
      <c r="R81" s="62" t="s">
        <v>21</v>
      </c>
      <c r="S81" s="68"/>
    </row>
    <row r="82" spans="1:21" s="84" customFormat="1" ht="15" hidden="1" customHeight="1" x14ac:dyDescent="0.25">
      <c r="A82" s="76" t="s">
        <v>15640</v>
      </c>
      <c r="B82" s="82" t="s">
        <v>15641</v>
      </c>
      <c r="C82" s="82" t="s">
        <v>15642</v>
      </c>
      <c r="D82" s="76">
        <v>820886</v>
      </c>
      <c r="E82" s="76"/>
      <c r="F82" s="82" t="s">
        <v>10575</v>
      </c>
      <c r="G82" s="76">
        <v>8268007755</v>
      </c>
      <c r="H82" s="78" t="s">
        <v>15643</v>
      </c>
      <c r="I82" s="80">
        <v>7790791.5999999996</v>
      </c>
      <c r="J82" s="80"/>
      <c r="K82" s="80">
        <v>1402342.3999999999</v>
      </c>
      <c r="L82" s="80">
        <f t="shared" si="1"/>
        <v>9193134</v>
      </c>
      <c r="M82" s="81">
        <v>44810.729166666664</v>
      </c>
      <c r="N82" s="77">
        <v>44194438</v>
      </c>
      <c r="O82" s="82" t="s">
        <v>315</v>
      </c>
      <c r="P82" s="82" t="s">
        <v>15644</v>
      </c>
      <c r="Q82" s="85">
        <v>44845</v>
      </c>
      <c r="R82" s="82" t="s">
        <v>243</v>
      </c>
      <c r="S82" s="83"/>
      <c r="T82" s="70"/>
      <c r="U82" s="70"/>
    </row>
    <row r="83" spans="1:21" s="70" customFormat="1" ht="12.75" hidden="1" customHeight="1" x14ac:dyDescent="0.2">
      <c r="A83" s="38" t="s">
        <v>16634</v>
      </c>
      <c r="B83" s="39" t="s">
        <v>16635</v>
      </c>
      <c r="C83" s="39" t="s">
        <v>16636</v>
      </c>
      <c r="D83" s="38">
        <v>821146</v>
      </c>
      <c r="E83" s="38"/>
      <c r="F83" s="42" t="s">
        <v>446</v>
      </c>
      <c r="G83" s="38">
        <v>8268008478</v>
      </c>
      <c r="H83" s="40" t="s">
        <v>16637</v>
      </c>
      <c r="I83" s="2">
        <v>7742351.6949152546</v>
      </c>
      <c r="J83" s="2"/>
      <c r="K83" s="2">
        <v>1393623.3050847459</v>
      </c>
      <c r="L83" s="3">
        <f t="shared" si="1"/>
        <v>9135975</v>
      </c>
      <c r="M83" s="41">
        <v>44902.729166666664</v>
      </c>
      <c r="N83" s="39">
        <v>44366404</v>
      </c>
      <c r="O83" s="39" t="s">
        <v>3282</v>
      </c>
      <c r="P83" s="40">
        <v>301023791673</v>
      </c>
      <c r="Q83" s="41">
        <v>44929</v>
      </c>
      <c r="R83" s="42" t="s">
        <v>2417</v>
      </c>
      <c r="S83" s="68"/>
    </row>
    <row r="84" spans="1:21" s="84" customFormat="1" ht="15" hidden="1" customHeight="1" x14ac:dyDescent="0.25">
      <c r="A84" s="76" t="s">
        <v>3928</v>
      </c>
      <c r="B84" s="77" t="s">
        <v>3929</v>
      </c>
      <c r="C84" s="77" t="s">
        <v>3930</v>
      </c>
      <c r="D84" s="76">
        <v>812140</v>
      </c>
      <c r="E84" s="76"/>
      <c r="F84" s="82" t="s">
        <v>446</v>
      </c>
      <c r="G84" s="76">
        <v>8268005598</v>
      </c>
      <c r="H84" s="78" t="s">
        <v>3931</v>
      </c>
      <c r="I84" s="79">
        <v>7696166.9491525432</v>
      </c>
      <c r="J84" s="80"/>
      <c r="K84" s="79">
        <v>1385310.0508474577</v>
      </c>
      <c r="L84" s="80">
        <f t="shared" si="1"/>
        <v>9081477</v>
      </c>
      <c r="M84" s="81">
        <v>44375.729166666664</v>
      </c>
      <c r="N84" s="77">
        <v>43973138</v>
      </c>
      <c r="O84" s="77" t="s">
        <v>52</v>
      </c>
      <c r="P84" s="78">
        <v>107228953201</v>
      </c>
      <c r="Q84" s="81">
        <v>44400</v>
      </c>
      <c r="R84" s="77" t="s">
        <v>54</v>
      </c>
      <c r="S84" s="83"/>
      <c r="T84" s="70"/>
      <c r="U84" s="70"/>
    </row>
    <row r="85" spans="1:21" s="70" customFormat="1" ht="12.75" hidden="1" customHeight="1" x14ac:dyDescent="0.2">
      <c r="A85" s="38" t="s">
        <v>22118</v>
      </c>
      <c r="B85" s="39" t="s">
        <v>22119</v>
      </c>
      <c r="C85" s="39" t="s">
        <v>22120</v>
      </c>
      <c r="D85" s="38">
        <v>820886</v>
      </c>
      <c r="E85" s="38"/>
      <c r="F85" s="39" t="s">
        <v>10575</v>
      </c>
      <c r="G85" s="38">
        <v>8268007755</v>
      </c>
      <c r="H85" s="40" t="s">
        <v>22121</v>
      </c>
      <c r="I85" s="2">
        <v>7677937.2881355938</v>
      </c>
      <c r="J85" s="2"/>
      <c r="K85" s="2">
        <v>1382028.7118644069</v>
      </c>
      <c r="L85" s="3">
        <f t="shared" si="1"/>
        <v>9059966</v>
      </c>
      <c r="M85" s="41">
        <v>45346</v>
      </c>
      <c r="N85" s="39">
        <v>161106640</v>
      </c>
      <c r="O85" s="39" t="s">
        <v>3282</v>
      </c>
      <c r="P85" s="40" t="s">
        <v>22122</v>
      </c>
      <c r="Q85" s="41">
        <v>45367</v>
      </c>
      <c r="R85" s="42" t="s">
        <v>2417</v>
      </c>
      <c r="S85" s="68"/>
    </row>
    <row r="86" spans="1:21" s="84" customFormat="1" ht="15" hidden="1" customHeight="1" x14ac:dyDescent="0.25">
      <c r="A86" s="76" t="s">
        <v>17986</v>
      </c>
      <c r="B86" s="77" t="s">
        <v>17987</v>
      </c>
      <c r="C86" s="77" t="s">
        <v>17988</v>
      </c>
      <c r="D86" s="76">
        <v>821027</v>
      </c>
      <c r="E86" s="76"/>
      <c r="F86" s="77" t="s">
        <v>474</v>
      </c>
      <c r="G86" s="76">
        <v>8268005622</v>
      </c>
      <c r="H86" s="78" t="s">
        <v>17989</v>
      </c>
      <c r="I86" s="79">
        <v>7551412.7118644072</v>
      </c>
      <c r="J86" s="79"/>
      <c r="K86" s="79">
        <v>1359254.2881355933</v>
      </c>
      <c r="L86" s="80">
        <f t="shared" si="1"/>
        <v>8910667</v>
      </c>
      <c r="M86" s="81">
        <v>44910.729166666664</v>
      </c>
      <c r="N86" s="77">
        <v>44529414</v>
      </c>
      <c r="O86" s="77" t="s">
        <v>52</v>
      </c>
      <c r="P86" s="78" t="s">
        <v>13627</v>
      </c>
      <c r="Q86" s="81">
        <v>44636</v>
      </c>
      <c r="R86" s="77" t="s">
        <v>54</v>
      </c>
      <c r="S86" s="83"/>
      <c r="T86" s="70"/>
      <c r="U86" s="70"/>
    </row>
    <row r="87" spans="1:21" s="70" customFormat="1" ht="12.75" hidden="1" customHeight="1" x14ac:dyDescent="0.2">
      <c r="A87" s="38" t="s">
        <v>17184</v>
      </c>
      <c r="B87" s="39" t="s">
        <v>17185</v>
      </c>
      <c r="C87" s="39" t="s">
        <v>17186</v>
      </c>
      <c r="D87" s="38">
        <v>821146</v>
      </c>
      <c r="E87" s="38"/>
      <c r="F87" s="42" t="s">
        <v>446</v>
      </c>
      <c r="G87" s="38">
        <v>8268008478</v>
      </c>
      <c r="H87" s="40" t="s">
        <v>17187</v>
      </c>
      <c r="I87" s="2">
        <v>7516959.3220338989</v>
      </c>
      <c r="J87" s="2"/>
      <c r="K87" s="2">
        <v>1353052.6779661018</v>
      </c>
      <c r="L87" s="3">
        <f t="shared" si="1"/>
        <v>8870012</v>
      </c>
      <c r="M87" s="41">
        <v>44919.729166666664</v>
      </c>
      <c r="N87" s="39">
        <v>44490513</v>
      </c>
      <c r="O87" s="39" t="s">
        <v>3282</v>
      </c>
      <c r="P87" s="40">
        <v>301023791673</v>
      </c>
      <c r="Q87" s="41">
        <v>44929</v>
      </c>
      <c r="R87" s="42" t="s">
        <v>2417</v>
      </c>
      <c r="S87" s="68"/>
    </row>
    <row r="88" spans="1:21" s="70" customFormat="1" ht="12.75" hidden="1" customHeight="1" x14ac:dyDescent="0.2">
      <c r="A88" s="38" t="s">
        <v>3849</v>
      </c>
      <c r="B88" s="39" t="s">
        <v>3850</v>
      </c>
      <c r="C88" s="39" t="s">
        <v>3851</v>
      </c>
      <c r="D88" s="38">
        <v>100915</v>
      </c>
      <c r="E88" s="38"/>
      <c r="F88" s="39" t="s">
        <v>2405</v>
      </c>
      <c r="G88" s="38">
        <v>8263000125</v>
      </c>
      <c r="H88" s="40" t="s">
        <v>3852</v>
      </c>
      <c r="I88" s="2">
        <v>7498666.5</v>
      </c>
      <c r="J88" s="2">
        <v>8848.41</v>
      </c>
      <c r="K88" s="2">
        <v>1349759.97</v>
      </c>
      <c r="L88" s="3">
        <f t="shared" si="1"/>
        <v>8857274.8800000008</v>
      </c>
      <c r="M88" s="41">
        <v>44370.729166666664</v>
      </c>
      <c r="N88" s="39">
        <v>6870127820</v>
      </c>
      <c r="O88" s="39" t="s">
        <v>52</v>
      </c>
      <c r="P88" s="40" t="s">
        <v>3848</v>
      </c>
      <c r="Q88" s="41">
        <v>44397</v>
      </c>
      <c r="R88" s="39" t="s">
        <v>54</v>
      </c>
      <c r="S88" s="68"/>
    </row>
    <row r="89" spans="1:21" s="84" customFormat="1" ht="15" hidden="1" customHeight="1" x14ac:dyDescent="0.25">
      <c r="A89" s="76" t="s">
        <v>7823</v>
      </c>
      <c r="B89" s="82" t="s">
        <v>7824</v>
      </c>
      <c r="C89" s="82" t="s">
        <v>7825</v>
      </c>
      <c r="D89" s="76">
        <v>300286</v>
      </c>
      <c r="E89" s="76"/>
      <c r="F89" s="82" t="s">
        <v>3944</v>
      </c>
      <c r="G89" s="76">
        <v>8263000075</v>
      </c>
      <c r="H89" s="78">
        <v>712728131</v>
      </c>
      <c r="I89" s="80">
        <v>7448000</v>
      </c>
      <c r="J89" s="80"/>
      <c r="K89" s="80">
        <v>1340640</v>
      </c>
      <c r="L89" s="80">
        <f t="shared" si="1"/>
        <v>8788640</v>
      </c>
      <c r="M89" s="81">
        <v>44464.729166666664</v>
      </c>
      <c r="N89" s="77">
        <v>6870260576</v>
      </c>
      <c r="O89" s="82" t="s">
        <v>315</v>
      </c>
      <c r="P89" s="82" t="s">
        <v>7826</v>
      </c>
      <c r="Q89" s="85">
        <v>44511</v>
      </c>
      <c r="R89" s="82" t="s">
        <v>243</v>
      </c>
      <c r="S89" s="83"/>
      <c r="T89" s="70"/>
      <c r="U89" s="70"/>
    </row>
    <row r="90" spans="1:21" s="84" customFormat="1" ht="15" hidden="1" customHeight="1" x14ac:dyDescent="0.25">
      <c r="A90" s="76" t="s">
        <v>12703</v>
      </c>
      <c r="B90" s="77" t="s">
        <v>12704</v>
      </c>
      <c r="C90" s="77" t="s">
        <v>12705</v>
      </c>
      <c r="D90" s="76">
        <v>919962</v>
      </c>
      <c r="E90" s="76"/>
      <c r="F90" s="77" t="s">
        <v>6950</v>
      </c>
      <c r="G90" s="76">
        <v>8263000121</v>
      </c>
      <c r="H90" s="78" t="s">
        <v>12706</v>
      </c>
      <c r="I90" s="80">
        <v>7438139.7999999998</v>
      </c>
      <c r="J90" s="80"/>
      <c r="K90" s="79">
        <v>1338865.2</v>
      </c>
      <c r="L90" s="80">
        <f t="shared" si="1"/>
        <v>8777005</v>
      </c>
      <c r="M90" s="81">
        <v>44645.729166666664</v>
      </c>
      <c r="N90" s="77">
        <v>6870025142</v>
      </c>
      <c r="O90" s="77" t="s">
        <v>3282</v>
      </c>
      <c r="P90" s="78">
        <v>205030661002</v>
      </c>
      <c r="Q90" s="81">
        <v>44685</v>
      </c>
      <c r="R90" s="82" t="s">
        <v>2417</v>
      </c>
      <c r="S90" s="83"/>
      <c r="T90" s="71"/>
      <c r="U90" s="71"/>
    </row>
    <row r="91" spans="1:21" s="84" customFormat="1" ht="15" hidden="1" customHeight="1" x14ac:dyDescent="0.25">
      <c r="A91" s="76" t="s">
        <v>6372</v>
      </c>
      <c r="B91" s="82" t="s">
        <v>6373</v>
      </c>
      <c r="C91" s="82" t="s">
        <v>6374</v>
      </c>
      <c r="D91" s="76">
        <v>300286</v>
      </c>
      <c r="E91" s="76"/>
      <c r="F91" s="82" t="s">
        <v>3944</v>
      </c>
      <c r="G91" s="76">
        <v>8263000075</v>
      </c>
      <c r="H91" s="78">
        <v>712727087</v>
      </c>
      <c r="I91" s="80">
        <v>7413800</v>
      </c>
      <c r="J91" s="80"/>
      <c r="K91" s="80">
        <v>1334484</v>
      </c>
      <c r="L91" s="80">
        <f t="shared" si="1"/>
        <v>8748284</v>
      </c>
      <c r="M91" s="81">
        <v>44439.729166666664</v>
      </c>
      <c r="N91" s="77">
        <v>6870210409</v>
      </c>
      <c r="O91" s="82" t="s">
        <v>315</v>
      </c>
      <c r="P91" s="82" t="s">
        <v>6375</v>
      </c>
      <c r="Q91" s="85">
        <v>44477</v>
      </c>
      <c r="R91" s="82" t="s">
        <v>243</v>
      </c>
      <c r="S91" s="83"/>
      <c r="T91" s="70"/>
      <c r="U91" s="70"/>
    </row>
    <row r="92" spans="1:21" s="70" customFormat="1" ht="12.75" hidden="1" customHeight="1" x14ac:dyDescent="0.2">
      <c r="A92" s="38">
        <v>175</v>
      </c>
      <c r="B92" s="39" t="s">
        <v>22123</v>
      </c>
      <c r="C92" s="39" t="s">
        <v>22124</v>
      </c>
      <c r="D92" s="38">
        <v>820886</v>
      </c>
      <c r="E92" s="38"/>
      <c r="F92" s="90" t="s">
        <v>10575</v>
      </c>
      <c r="G92" s="38">
        <v>8268009828</v>
      </c>
      <c r="H92" s="40" t="s">
        <v>22125</v>
      </c>
      <c r="I92" s="2">
        <v>7176338.9830508474</v>
      </c>
      <c r="J92" s="2"/>
      <c r="K92" s="2">
        <v>1291741.0169491526</v>
      </c>
      <c r="L92" s="3">
        <f t="shared" si="1"/>
        <v>8468080</v>
      </c>
      <c r="M92" s="41">
        <v>45346</v>
      </c>
      <c r="N92" s="39">
        <v>161106561</v>
      </c>
      <c r="O92" s="39" t="s">
        <v>8899</v>
      </c>
      <c r="P92" s="40" t="s">
        <v>22126</v>
      </c>
      <c r="Q92" s="41">
        <v>45363</v>
      </c>
      <c r="R92" s="42" t="s">
        <v>8901</v>
      </c>
      <c r="S92" s="68"/>
    </row>
    <row r="93" spans="1:21" s="70" customFormat="1" ht="12.75" hidden="1" customHeight="1" x14ac:dyDescent="0.2">
      <c r="A93" s="38" t="s">
        <v>6721</v>
      </c>
      <c r="B93" s="39" t="s">
        <v>234</v>
      </c>
      <c r="C93" s="39"/>
      <c r="D93" s="38" t="s">
        <v>245</v>
      </c>
      <c r="E93" s="38" t="s">
        <v>23092</v>
      </c>
      <c r="F93" s="129" t="s">
        <v>3151</v>
      </c>
      <c r="G93" s="38" t="s">
        <v>3151</v>
      </c>
      <c r="H93" s="52" t="s">
        <v>6722</v>
      </c>
      <c r="I93" s="10">
        <v>7116700.3300000001</v>
      </c>
      <c r="J93" s="2"/>
      <c r="K93" s="2">
        <v>0</v>
      </c>
      <c r="L93" s="3">
        <f t="shared" si="1"/>
        <v>7116700.3300000001</v>
      </c>
      <c r="M93" s="59">
        <v>44469</v>
      </c>
      <c r="N93" s="39"/>
      <c r="O93" s="39" t="s">
        <v>52</v>
      </c>
      <c r="P93" s="40"/>
      <c r="Q93" s="41"/>
      <c r="R93" s="39" t="s">
        <v>54</v>
      </c>
      <c r="S93" s="68"/>
    </row>
    <row r="94" spans="1:21" s="75" customFormat="1" ht="15" hidden="1" customHeight="1" x14ac:dyDescent="0.25">
      <c r="A94" s="11" t="s">
        <v>17784</v>
      </c>
      <c r="B94" s="11" t="s">
        <v>17785</v>
      </c>
      <c r="C94" s="11" t="s">
        <v>17786</v>
      </c>
      <c r="D94" s="11">
        <v>821146</v>
      </c>
      <c r="E94" s="11"/>
      <c r="F94" s="11" t="s">
        <v>446</v>
      </c>
      <c r="G94" s="11">
        <v>8268008478</v>
      </c>
      <c r="H94" s="11" t="s">
        <v>17787</v>
      </c>
      <c r="I94" s="11">
        <v>7056993.2203389835</v>
      </c>
      <c r="J94" s="11"/>
      <c r="K94" s="11">
        <v>1270258.779661017</v>
      </c>
      <c r="L94" s="11">
        <f t="shared" si="1"/>
        <v>8327252</v>
      </c>
      <c r="M94" s="11">
        <v>44960.729166666664</v>
      </c>
      <c r="N94" s="11">
        <v>44498905</v>
      </c>
      <c r="O94" s="11" t="s">
        <v>3282</v>
      </c>
      <c r="P94" s="11">
        <v>303150423698</v>
      </c>
      <c r="Q94" s="11">
        <v>45001</v>
      </c>
      <c r="R94" s="11" t="s">
        <v>2417</v>
      </c>
      <c r="S94" s="121"/>
      <c r="T94" s="70"/>
      <c r="U94" s="70"/>
    </row>
    <row r="95" spans="1:21" s="70" customFormat="1" ht="12.75" hidden="1" customHeight="1" x14ac:dyDescent="0.2">
      <c r="A95" s="38" t="s">
        <v>20987</v>
      </c>
      <c r="B95" s="42" t="s">
        <v>20988</v>
      </c>
      <c r="C95" s="42" t="s">
        <v>20989</v>
      </c>
      <c r="D95" s="38">
        <v>820886</v>
      </c>
      <c r="E95" s="38"/>
      <c r="F95" s="42" t="s">
        <v>10575</v>
      </c>
      <c r="G95" s="38">
        <v>8268007755</v>
      </c>
      <c r="H95" s="40" t="s">
        <v>20990</v>
      </c>
      <c r="I95" s="3">
        <v>6910801.7000000002</v>
      </c>
      <c r="J95" s="3"/>
      <c r="K95" s="3">
        <v>1243944.3</v>
      </c>
      <c r="L95" s="3">
        <f t="shared" si="1"/>
        <v>8154746</v>
      </c>
      <c r="M95" s="41">
        <v>45138</v>
      </c>
      <c r="N95" s="39">
        <v>160812087</v>
      </c>
      <c r="O95" s="42" t="s">
        <v>315</v>
      </c>
      <c r="P95" s="42"/>
      <c r="Q95" s="60"/>
      <c r="R95" s="42" t="s">
        <v>243</v>
      </c>
      <c r="S95" s="68"/>
    </row>
    <row r="96" spans="1:21" s="70" customFormat="1" ht="12.75" hidden="1" customHeight="1" x14ac:dyDescent="0.2">
      <c r="A96" s="38" t="s">
        <v>22851</v>
      </c>
      <c r="B96" s="39" t="s">
        <v>22852</v>
      </c>
      <c r="C96" s="39" t="s">
        <v>22853</v>
      </c>
      <c r="D96" s="38">
        <v>821146</v>
      </c>
      <c r="E96" s="38"/>
      <c r="F96" s="42" t="s">
        <v>446</v>
      </c>
      <c r="G96" s="38">
        <v>8268008478</v>
      </c>
      <c r="H96" s="40" t="s">
        <v>22854</v>
      </c>
      <c r="I96" s="2">
        <v>6879788.1355932206</v>
      </c>
      <c r="J96" s="2"/>
      <c r="K96" s="2">
        <v>1238361.8644067796</v>
      </c>
      <c r="L96" s="3">
        <f t="shared" si="1"/>
        <v>8118150</v>
      </c>
      <c r="M96" s="41">
        <v>45304.729166666664</v>
      </c>
      <c r="N96" s="39">
        <v>160836375</v>
      </c>
      <c r="O96" s="39" t="s">
        <v>3282</v>
      </c>
      <c r="P96" s="40" t="s">
        <v>22855</v>
      </c>
      <c r="Q96" s="41">
        <v>45476</v>
      </c>
      <c r="R96" s="42" t="s">
        <v>2417</v>
      </c>
      <c r="S96" s="68"/>
    </row>
    <row r="97" spans="1:21" s="70" customFormat="1" ht="12.75" hidden="1" customHeight="1" x14ac:dyDescent="0.2">
      <c r="A97" s="38" t="s">
        <v>16364</v>
      </c>
      <c r="B97" s="39" t="s">
        <v>16365</v>
      </c>
      <c r="C97" s="39" t="s">
        <v>16366</v>
      </c>
      <c r="D97" s="38">
        <v>821146</v>
      </c>
      <c r="E97" s="38"/>
      <c r="F97" s="42" t="s">
        <v>446</v>
      </c>
      <c r="G97" s="38">
        <v>8268008478</v>
      </c>
      <c r="H97" s="40" t="s">
        <v>16367</v>
      </c>
      <c r="I97" s="2">
        <v>6815077.9661016949</v>
      </c>
      <c r="J97" s="2"/>
      <c r="K97" s="2">
        <v>1226714.0338983049</v>
      </c>
      <c r="L97" s="3">
        <f t="shared" si="1"/>
        <v>8041792</v>
      </c>
      <c r="M97" s="41">
        <v>44883.729166666664</v>
      </c>
      <c r="N97" s="39">
        <v>44299666</v>
      </c>
      <c r="O97" s="39" t="s">
        <v>3282</v>
      </c>
      <c r="P97" s="40">
        <v>212021858777</v>
      </c>
      <c r="Q97" s="41">
        <v>44898</v>
      </c>
      <c r="R97" s="42" t="s">
        <v>2417</v>
      </c>
      <c r="S97" s="68"/>
    </row>
    <row r="98" spans="1:21" s="84" customFormat="1" ht="15" hidden="1" customHeight="1" x14ac:dyDescent="0.25">
      <c r="A98" s="76" t="s">
        <v>9610</v>
      </c>
      <c r="B98" s="82" t="s">
        <v>9611</v>
      </c>
      <c r="C98" s="82" t="s">
        <v>9612</v>
      </c>
      <c r="D98" s="76">
        <v>300286</v>
      </c>
      <c r="E98" s="76"/>
      <c r="F98" s="82" t="s">
        <v>3944</v>
      </c>
      <c r="G98" s="76">
        <v>8263000075</v>
      </c>
      <c r="H98" s="78">
        <v>712729478</v>
      </c>
      <c r="I98" s="80">
        <v>6790000</v>
      </c>
      <c r="J98" s="80"/>
      <c r="K98" s="80">
        <v>1222200</v>
      </c>
      <c r="L98" s="80">
        <f t="shared" si="1"/>
        <v>8012200</v>
      </c>
      <c r="M98" s="81">
        <v>44498.729166666664</v>
      </c>
      <c r="N98" s="77">
        <v>6870329205</v>
      </c>
      <c r="O98" s="82" t="s">
        <v>315</v>
      </c>
      <c r="P98" s="82" t="s">
        <v>9613</v>
      </c>
      <c r="Q98" s="85">
        <v>44576</v>
      </c>
      <c r="R98" s="82" t="s">
        <v>243</v>
      </c>
      <c r="S98" s="83"/>
      <c r="T98" s="70"/>
      <c r="U98" s="70"/>
    </row>
    <row r="99" spans="1:21" s="70" customFormat="1" ht="12.75" hidden="1" customHeight="1" x14ac:dyDescent="0.2">
      <c r="A99" s="38">
        <v>406</v>
      </c>
      <c r="B99" s="39" t="s">
        <v>18620</v>
      </c>
      <c r="C99" s="39" t="s">
        <v>18621</v>
      </c>
      <c r="D99" s="38">
        <v>817817</v>
      </c>
      <c r="E99" s="38"/>
      <c r="F99" s="39" t="s">
        <v>17427</v>
      </c>
      <c r="G99" s="38">
        <v>8268010758</v>
      </c>
      <c r="H99" s="40">
        <v>412</v>
      </c>
      <c r="I99" s="2">
        <v>6778580</v>
      </c>
      <c r="J99" s="2"/>
      <c r="K99" s="2">
        <v>0</v>
      </c>
      <c r="L99" s="3">
        <f t="shared" si="1"/>
        <v>6778580</v>
      </c>
      <c r="M99" s="41">
        <v>44995.729166666664</v>
      </c>
      <c r="N99" s="39">
        <v>160274726</v>
      </c>
      <c r="O99" s="39" t="s">
        <v>8899</v>
      </c>
      <c r="P99" s="40">
        <v>304124552318</v>
      </c>
      <c r="Q99" s="41">
        <v>45030</v>
      </c>
      <c r="R99" s="42" t="s">
        <v>8901</v>
      </c>
      <c r="S99" s="68"/>
    </row>
    <row r="100" spans="1:21" s="70" customFormat="1" ht="12.75" hidden="1" customHeight="1" x14ac:dyDescent="0.2">
      <c r="A100" s="38" t="s">
        <v>13851</v>
      </c>
      <c r="B100" s="39" t="s">
        <v>13852</v>
      </c>
      <c r="C100" s="39" t="s">
        <v>13853</v>
      </c>
      <c r="D100" s="38">
        <v>821146</v>
      </c>
      <c r="E100" s="38"/>
      <c r="F100" s="42" t="s">
        <v>446</v>
      </c>
      <c r="G100" s="38">
        <v>8268008478</v>
      </c>
      <c r="H100" s="40" t="s">
        <v>13854</v>
      </c>
      <c r="I100" s="2">
        <v>6735443.2203389835</v>
      </c>
      <c r="J100" s="2"/>
      <c r="K100" s="2">
        <v>1212379.779661017</v>
      </c>
      <c r="L100" s="3">
        <f t="shared" si="1"/>
        <v>7947823</v>
      </c>
      <c r="M100" s="41">
        <v>44722.729166666664</v>
      </c>
      <c r="N100" s="39">
        <v>43978773</v>
      </c>
      <c r="O100" s="39" t="s">
        <v>3282</v>
      </c>
      <c r="P100" s="40">
        <v>206237056907</v>
      </c>
      <c r="Q100" s="41">
        <v>44736</v>
      </c>
      <c r="R100" s="42" t="s">
        <v>2417</v>
      </c>
      <c r="S100" s="68"/>
    </row>
    <row r="101" spans="1:21" s="84" customFormat="1" ht="15" hidden="1" customHeight="1" x14ac:dyDescent="0.25">
      <c r="A101" s="76" t="s">
        <v>10592</v>
      </c>
      <c r="B101" s="82" t="s">
        <v>10593</v>
      </c>
      <c r="C101" s="82" t="s">
        <v>10594</v>
      </c>
      <c r="D101" s="76">
        <v>700130</v>
      </c>
      <c r="E101" s="76"/>
      <c r="F101" s="82" t="s">
        <v>1085</v>
      </c>
      <c r="G101" s="76">
        <v>8263000130</v>
      </c>
      <c r="H101" s="78" t="s">
        <v>10595</v>
      </c>
      <c r="I101" s="80">
        <v>6600000</v>
      </c>
      <c r="J101" s="80"/>
      <c r="K101" s="80">
        <v>1188000</v>
      </c>
      <c r="L101" s="80">
        <f t="shared" si="1"/>
        <v>7788000</v>
      </c>
      <c r="M101" s="81">
        <v>44562.729166666664</v>
      </c>
      <c r="N101" s="77">
        <v>6870374764</v>
      </c>
      <c r="O101" s="82" t="s">
        <v>315</v>
      </c>
      <c r="P101" s="82" t="s">
        <v>10596</v>
      </c>
      <c r="Q101" s="85">
        <v>44603</v>
      </c>
      <c r="R101" s="82" t="s">
        <v>243</v>
      </c>
      <c r="S101" s="83"/>
      <c r="T101" s="70"/>
      <c r="U101" s="70"/>
    </row>
    <row r="102" spans="1:21" s="70" customFormat="1" ht="12.75" hidden="1" customHeight="1" x14ac:dyDescent="0.2">
      <c r="A102" s="38" t="s">
        <v>15757</v>
      </c>
      <c r="B102" s="39" t="s">
        <v>15758</v>
      </c>
      <c r="C102" s="39" t="s">
        <v>15759</v>
      </c>
      <c r="D102" s="38">
        <v>821146</v>
      </c>
      <c r="E102" s="38"/>
      <c r="F102" s="42" t="s">
        <v>446</v>
      </c>
      <c r="G102" s="38">
        <v>8268008478</v>
      </c>
      <c r="H102" s="40" t="s">
        <v>15760</v>
      </c>
      <c r="I102" s="2">
        <v>6554183.0508474577</v>
      </c>
      <c r="J102" s="2"/>
      <c r="K102" s="2">
        <v>1179752.9491525423</v>
      </c>
      <c r="L102" s="3">
        <f t="shared" si="1"/>
        <v>7733936</v>
      </c>
      <c r="M102" s="41">
        <v>44834.729166666664</v>
      </c>
      <c r="N102" s="39">
        <v>44221164</v>
      </c>
      <c r="O102" s="39" t="s">
        <v>3282</v>
      </c>
      <c r="P102" s="40">
        <v>210216285352</v>
      </c>
      <c r="Q102" s="41">
        <v>44862</v>
      </c>
      <c r="R102" s="42" t="s">
        <v>2417</v>
      </c>
      <c r="S102" s="68"/>
    </row>
    <row r="103" spans="1:21" s="84" customFormat="1" ht="15" hidden="1" customHeight="1" x14ac:dyDescent="0.25">
      <c r="A103" s="76" t="s">
        <v>11233</v>
      </c>
      <c r="B103" s="82" t="s">
        <v>11234</v>
      </c>
      <c r="C103" s="82" t="s">
        <v>11235</v>
      </c>
      <c r="D103" s="76">
        <v>128007</v>
      </c>
      <c r="E103" s="76"/>
      <c r="F103" s="82" t="s">
        <v>9798</v>
      </c>
      <c r="G103" s="76">
        <v>8263000117</v>
      </c>
      <c r="H103" s="78">
        <v>562102343</v>
      </c>
      <c r="I103" s="80">
        <v>6474000</v>
      </c>
      <c r="J103" s="80"/>
      <c r="K103" s="80">
        <v>1165320</v>
      </c>
      <c r="L103" s="80">
        <f t="shared" si="1"/>
        <v>7639320</v>
      </c>
      <c r="M103" s="81">
        <v>44498.729166666664</v>
      </c>
      <c r="N103" s="77">
        <v>6870402968</v>
      </c>
      <c r="O103" s="82" t="s">
        <v>315</v>
      </c>
      <c r="P103" s="82"/>
      <c r="Q103" s="85"/>
      <c r="R103" s="82" t="s">
        <v>243</v>
      </c>
      <c r="S103" s="83"/>
      <c r="T103" s="70"/>
      <c r="U103" s="70"/>
    </row>
    <row r="104" spans="1:21" s="70" customFormat="1" ht="12.75" hidden="1" customHeight="1" x14ac:dyDescent="0.2">
      <c r="A104" s="38" t="s">
        <v>21130</v>
      </c>
      <c r="B104" s="39" t="s">
        <v>21131</v>
      </c>
      <c r="C104" s="39" t="s">
        <v>21132</v>
      </c>
      <c r="D104" s="38">
        <v>402984</v>
      </c>
      <c r="E104" s="38"/>
      <c r="F104" s="39" t="s">
        <v>4467</v>
      </c>
      <c r="G104" s="38">
        <v>8263000288</v>
      </c>
      <c r="H104" s="40">
        <v>330105203</v>
      </c>
      <c r="I104" s="2">
        <v>6450000</v>
      </c>
      <c r="J104" s="2"/>
      <c r="K104" s="2">
        <v>1161000</v>
      </c>
      <c r="L104" s="3">
        <f t="shared" si="1"/>
        <v>7611000</v>
      </c>
      <c r="M104" s="41">
        <v>45197.729166666664</v>
      </c>
      <c r="N104" s="39">
        <v>1246596673</v>
      </c>
      <c r="O104" s="39" t="s">
        <v>18453</v>
      </c>
      <c r="P104" s="40">
        <v>312047737484</v>
      </c>
      <c r="Q104" s="41">
        <v>45264</v>
      </c>
      <c r="R104" s="62" t="s">
        <v>21</v>
      </c>
      <c r="S104" s="68"/>
    </row>
    <row r="105" spans="1:21" s="70" customFormat="1" ht="12.75" hidden="1" customHeight="1" x14ac:dyDescent="0.2">
      <c r="A105" s="38" t="s">
        <v>10580</v>
      </c>
      <c r="B105" s="42" t="s">
        <v>10581</v>
      </c>
      <c r="C105" s="42" t="s">
        <v>10582</v>
      </c>
      <c r="D105" s="38">
        <v>820851</v>
      </c>
      <c r="E105" s="38"/>
      <c r="F105" s="42" t="s">
        <v>10575</v>
      </c>
      <c r="G105" s="38">
        <v>8268007755</v>
      </c>
      <c r="H105" s="40">
        <v>3</v>
      </c>
      <c r="I105" s="3">
        <v>6351929.6399999997</v>
      </c>
      <c r="J105" s="3"/>
      <c r="K105" s="3">
        <v>1143347.3600000001</v>
      </c>
      <c r="L105" s="3">
        <f t="shared" si="1"/>
        <v>7495277</v>
      </c>
      <c r="M105" s="41">
        <v>44579.729166666664</v>
      </c>
      <c r="N105" s="39">
        <v>44404382</v>
      </c>
      <c r="O105" s="42" t="s">
        <v>315</v>
      </c>
      <c r="P105" s="42" t="s">
        <v>10583</v>
      </c>
      <c r="Q105" s="60">
        <v>44632</v>
      </c>
      <c r="R105" s="42" t="s">
        <v>243</v>
      </c>
      <c r="S105" s="68"/>
    </row>
    <row r="106" spans="1:21" s="71" customFormat="1" ht="12.75" hidden="1" customHeight="1" x14ac:dyDescent="0.2">
      <c r="A106" s="38">
        <v>402</v>
      </c>
      <c r="B106" s="39" t="s">
        <v>18329</v>
      </c>
      <c r="C106" s="39" t="s">
        <v>18330</v>
      </c>
      <c r="D106" s="38">
        <v>817817</v>
      </c>
      <c r="E106" s="38"/>
      <c r="F106" s="39" t="s">
        <v>17427</v>
      </c>
      <c r="G106" s="38">
        <v>8268010758</v>
      </c>
      <c r="H106" s="40">
        <v>411</v>
      </c>
      <c r="I106" s="2">
        <v>6345089.7599999998</v>
      </c>
      <c r="J106" s="2"/>
      <c r="K106" s="2">
        <v>1142116.24</v>
      </c>
      <c r="L106" s="3">
        <f t="shared" si="1"/>
        <v>7487206</v>
      </c>
      <c r="M106" s="41">
        <v>45003.729166666664</v>
      </c>
      <c r="N106" s="39">
        <v>44569267</v>
      </c>
      <c r="O106" s="39" t="s">
        <v>8899</v>
      </c>
      <c r="P106" s="40">
        <v>303275523736</v>
      </c>
      <c r="Q106" s="41">
        <v>45014</v>
      </c>
      <c r="R106" s="42" t="s">
        <v>8901</v>
      </c>
      <c r="S106" s="68"/>
      <c r="T106" s="70"/>
      <c r="U106" s="70"/>
    </row>
    <row r="107" spans="1:21" s="70" customFormat="1" ht="12.75" hidden="1" customHeight="1" x14ac:dyDescent="0.2">
      <c r="A107" s="38" t="s">
        <v>21115</v>
      </c>
      <c r="B107" s="39" t="s">
        <v>21116</v>
      </c>
      <c r="C107" s="39" t="s">
        <v>21117</v>
      </c>
      <c r="D107" s="38">
        <v>402984</v>
      </c>
      <c r="E107" s="38"/>
      <c r="F107" s="39" t="s">
        <v>4467</v>
      </c>
      <c r="G107" s="38">
        <v>8263000288</v>
      </c>
      <c r="H107" s="40">
        <v>330105111</v>
      </c>
      <c r="I107" s="2">
        <v>6300000</v>
      </c>
      <c r="J107" s="2"/>
      <c r="K107" s="2">
        <v>1134000</v>
      </c>
      <c r="L107" s="3">
        <f t="shared" si="1"/>
        <v>7434000</v>
      </c>
      <c r="M107" s="41">
        <v>45191.729166666664</v>
      </c>
      <c r="N107" s="39">
        <v>1246596429</v>
      </c>
      <c r="O107" s="39" t="s">
        <v>18453</v>
      </c>
      <c r="P107" s="40">
        <v>312058561304</v>
      </c>
      <c r="Q107" s="41">
        <v>45265</v>
      </c>
      <c r="R107" s="62" t="s">
        <v>21</v>
      </c>
      <c r="S107" s="68"/>
    </row>
    <row r="108" spans="1:21" s="84" customFormat="1" ht="15" hidden="1" customHeight="1" x14ac:dyDescent="0.25">
      <c r="A108" s="76" t="s">
        <v>18274</v>
      </c>
      <c r="B108" s="77" t="s">
        <v>18275</v>
      </c>
      <c r="C108" s="77" t="s">
        <v>18276</v>
      </c>
      <c r="D108" s="76">
        <v>821027</v>
      </c>
      <c r="E108" s="76"/>
      <c r="F108" s="77" t="s">
        <v>474</v>
      </c>
      <c r="G108" s="76">
        <v>8268005622</v>
      </c>
      <c r="H108" s="78" t="s">
        <v>18277</v>
      </c>
      <c r="I108" s="79">
        <v>6293100</v>
      </c>
      <c r="J108" s="79"/>
      <c r="K108" s="79">
        <v>1132758</v>
      </c>
      <c r="L108" s="80">
        <f t="shared" si="1"/>
        <v>7425858</v>
      </c>
      <c r="M108" s="81">
        <v>44995.729166666664</v>
      </c>
      <c r="N108" s="77">
        <v>44561116</v>
      </c>
      <c r="O108" s="77" t="s">
        <v>52</v>
      </c>
      <c r="P108" s="78" t="s">
        <v>13627</v>
      </c>
      <c r="Q108" s="81">
        <v>44636</v>
      </c>
      <c r="R108" s="77" t="s">
        <v>54</v>
      </c>
      <c r="S108" s="83"/>
      <c r="T108" s="70"/>
      <c r="U108" s="70"/>
    </row>
    <row r="109" spans="1:21" s="84" customFormat="1" ht="15" hidden="1" customHeight="1" x14ac:dyDescent="0.25">
      <c r="A109" s="76" t="s">
        <v>10825</v>
      </c>
      <c r="B109" s="82" t="s">
        <v>10826</v>
      </c>
      <c r="C109" s="82" t="s">
        <v>10827</v>
      </c>
      <c r="D109" s="76">
        <v>301186</v>
      </c>
      <c r="E109" s="76"/>
      <c r="F109" s="82" t="s">
        <v>10828</v>
      </c>
      <c r="G109" s="76">
        <v>8263000111</v>
      </c>
      <c r="H109" s="78">
        <v>32401000539</v>
      </c>
      <c r="I109" s="80">
        <v>6249000</v>
      </c>
      <c r="J109" s="80"/>
      <c r="K109" s="80">
        <v>1124820</v>
      </c>
      <c r="L109" s="80">
        <f t="shared" si="1"/>
        <v>7373820</v>
      </c>
      <c r="M109" s="81">
        <v>44565.729166666664</v>
      </c>
      <c r="N109" s="77">
        <v>6870415802</v>
      </c>
      <c r="O109" s="82" t="s">
        <v>315</v>
      </c>
      <c r="P109" s="82" t="s">
        <v>10829</v>
      </c>
      <c r="Q109" s="85">
        <v>44632</v>
      </c>
      <c r="R109" s="82" t="s">
        <v>243</v>
      </c>
      <c r="S109" s="83"/>
      <c r="T109" s="70"/>
      <c r="U109" s="70"/>
    </row>
    <row r="110" spans="1:21" customFormat="1" ht="15" hidden="1" customHeight="1" x14ac:dyDescent="0.25">
      <c r="A110" s="101" t="s">
        <v>3002</v>
      </c>
      <c r="B110" s="103" t="s">
        <v>3003</v>
      </c>
      <c r="C110" s="103" t="s">
        <v>3004</v>
      </c>
      <c r="D110" s="101">
        <v>401972</v>
      </c>
      <c r="E110" s="101"/>
      <c r="F110" s="103" t="s">
        <v>842</v>
      </c>
      <c r="G110" s="101">
        <v>8263000049</v>
      </c>
      <c r="H110" s="107" t="s">
        <v>3005</v>
      </c>
      <c r="I110" s="110">
        <v>6219940.2699999996</v>
      </c>
      <c r="J110" s="110">
        <v>7339.5</v>
      </c>
      <c r="K110" s="110">
        <v>1119589.2485999998</v>
      </c>
      <c r="L110" s="111">
        <f t="shared" si="1"/>
        <v>7346869.0185999991</v>
      </c>
      <c r="M110" s="115">
        <v>44325.729166666664</v>
      </c>
      <c r="N110" s="103">
        <v>6870108513</v>
      </c>
      <c r="O110" s="103" t="s">
        <v>52</v>
      </c>
      <c r="P110" s="107" t="s">
        <v>3006</v>
      </c>
      <c r="Q110" s="115">
        <v>44377</v>
      </c>
      <c r="R110" s="103" t="s">
        <v>54</v>
      </c>
      <c r="S110" s="104"/>
    </row>
    <row r="111" spans="1:21" s="75" customFormat="1" ht="15" hidden="1" customHeight="1" x14ac:dyDescent="0.25">
      <c r="A111" s="11" t="s">
        <v>16973</v>
      </c>
      <c r="B111" s="11" t="s">
        <v>16974</v>
      </c>
      <c r="C111" s="11" t="s">
        <v>16975</v>
      </c>
      <c r="D111" s="11">
        <v>137974</v>
      </c>
      <c r="E111" s="11"/>
      <c r="F111" s="11" t="s">
        <v>3527</v>
      </c>
      <c r="G111" s="11">
        <v>8263000113</v>
      </c>
      <c r="H111" s="11" t="s">
        <v>16976</v>
      </c>
      <c r="I111" s="11">
        <v>6094152.5423728814</v>
      </c>
      <c r="J111" s="11"/>
      <c r="K111" s="11">
        <v>1096947.4576271186</v>
      </c>
      <c r="L111" s="11">
        <f t="shared" si="1"/>
        <v>7191100</v>
      </c>
      <c r="M111" s="11">
        <v>44833</v>
      </c>
      <c r="N111" s="11">
        <v>1246319139</v>
      </c>
      <c r="O111" s="11" t="s">
        <v>3282</v>
      </c>
      <c r="P111" s="11"/>
      <c r="Q111" s="11"/>
      <c r="R111" s="11" t="s">
        <v>2417</v>
      </c>
      <c r="S111" s="121"/>
      <c r="T111" s="70"/>
      <c r="U111" s="70"/>
    </row>
    <row r="112" spans="1:21" customFormat="1" ht="15" hidden="1" customHeight="1" x14ac:dyDescent="0.25">
      <c r="A112" s="102" t="s">
        <v>13218</v>
      </c>
      <c r="B112" s="105" t="s">
        <v>13219</v>
      </c>
      <c r="C112" s="105" t="s">
        <v>13220</v>
      </c>
      <c r="D112" s="102">
        <v>919962</v>
      </c>
      <c r="E112" s="102"/>
      <c r="F112" s="105" t="s">
        <v>6950</v>
      </c>
      <c r="G112" s="102">
        <v>8263000121</v>
      </c>
      <c r="H112" s="108" t="s">
        <v>13221</v>
      </c>
      <c r="I112" s="112">
        <v>6045226.3200000003</v>
      </c>
      <c r="J112" s="112"/>
      <c r="K112" s="114">
        <v>1088140.68</v>
      </c>
      <c r="L112" s="112">
        <f t="shared" si="1"/>
        <v>7133367</v>
      </c>
      <c r="M112" s="116">
        <v>44672.729166666664</v>
      </c>
      <c r="N112" s="105">
        <v>6870041297</v>
      </c>
      <c r="O112" s="105" t="s">
        <v>3282</v>
      </c>
      <c r="P112" s="108">
        <v>205259276246</v>
      </c>
      <c r="Q112" s="116">
        <v>44707</v>
      </c>
      <c r="R112" s="119" t="s">
        <v>2417</v>
      </c>
      <c r="S112" s="119"/>
    </row>
    <row r="113" spans="1:21" s="84" customFormat="1" ht="15" hidden="1" customHeight="1" x14ac:dyDescent="0.25">
      <c r="A113" s="76" t="s">
        <v>18270</v>
      </c>
      <c r="B113" s="77" t="s">
        <v>18271</v>
      </c>
      <c r="C113" s="77" t="s">
        <v>18272</v>
      </c>
      <c r="D113" s="76">
        <v>821027</v>
      </c>
      <c r="E113" s="76"/>
      <c r="F113" s="77" t="s">
        <v>474</v>
      </c>
      <c r="G113" s="76">
        <v>8268005622</v>
      </c>
      <c r="H113" s="78" t="s">
        <v>18273</v>
      </c>
      <c r="I113" s="79">
        <v>6000450</v>
      </c>
      <c r="J113" s="79"/>
      <c r="K113" s="79">
        <v>1080081</v>
      </c>
      <c r="L113" s="80">
        <f t="shared" si="1"/>
        <v>7080531</v>
      </c>
      <c r="M113" s="81">
        <v>44995.729166666664</v>
      </c>
      <c r="N113" s="77">
        <v>44560832</v>
      </c>
      <c r="O113" s="77" t="s">
        <v>52</v>
      </c>
      <c r="P113" s="78" t="s">
        <v>13627</v>
      </c>
      <c r="Q113" s="81">
        <v>44636</v>
      </c>
      <c r="R113" s="77" t="s">
        <v>54</v>
      </c>
      <c r="S113" s="83"/>
      <c r="T113" s="70"/>
      <c r="U113" s="70"/>
    </row>
    <row r="114" spans="1:21" customFormat="1" ht="15" hidden="1" customHeight="1" x14ac:dyDescent="0.25">
      <c r="A114" s="101" t="s">
        <v>21127</v>
      </c>
      <c r="B114" s="103" t="s">
        <v>21128</v>
      </c>
      <c r="C114" s="103" t="s">
        <v>21129</v>
      </c>
      <c r="D114" s="101">
        <v>402984</v>
      </c>
      <c r="E114" s="101"/>
      <c r="F114" s="103" t="s">
        <v>4467</v>
      </c>
      <c r="G114" s="101">
        <v>8263000288</v>
      </c>
      <c r="H114" s="107">
        <v>330105308</v>
      </c>
      <c r="I114" s="110">
        <v>6000000</v>
      </c>
      <c r="J114" s="110"/>
      <c r="K114" s="110">
        <v>1080000</v>
      </c>
      <c r="L114" s="111">
        <f t="shared" si="1"/>
        <v>7080000</v>
      </c>
      <c r="M114" s="115">
        <v>45208.729166666664</v>
      </c>
      <c r="N114" s="103">
        <v>1246596559</v>
      </c>
      <c r="O114" s="103" t="s">
        <v>18453</v>
      </c>
      <c r="P114" s="107">
        <v>312047737484</v>
      </c>
      <c r="Q114" s="115">
        <v>45264</v>
      </c>
      <c r="R114" s="120" t="s">
        <v>21</v>
      </c>
      <c r="S114" s="104"/>
    </row>
    <row r="115" spans="1:21" s="84" customFormat="1" ht="15" hidden="1" customHeight="1" x14ac:dyDescent="0.25">
      <c r="A115" s="76" t="s">
        <v>7967</v>
      </c>
      <c r="B115" s="77" t="s">
        <v>7968</v>
      </c>
      <c r="C115" s="77" t="s">
        <v>7969</v>
      </c>
      <c r="D115" s="76">
        <v>405993</v>
      </c>
      <c r="E115" s="76"/>
      <c r="F115" s="77" t="s">
        <v>2878</v>
      </c>
      <c r="G115" s="76">
        <v>8263000116</v>
      </c>
      <c r="H115" s="78" t="s">
        <v>7970</v>
      </c>
      <c r="I115" s="79">
        <v>5966101.6949152546</v>
      </c>
      <c r="J115" s="79"/>
      <c r="K115" s="79">
        <v>1073898.3050847459</v>
      </c>
      <c r="L115" s="80">
        <f t="shared" si="1"/>
        <v>7040000</v>
      </c>
      <c r="M115" s="81">
        <v>44477.729166666664</v>
      </c>
      <c r="N115" s="77">
        <v>6870262070</v>
      </c>
      <c r="O115" s="77" t="s">
        <v>52</v>
      </c>
      <c r="P115" s="78" t="s">
        <v>7971</v>
      </c>
      <c r="Q115" s="81">
        <v>44510</v>
      </c>
      <c r="R115" s="77" t="s">
        <v>54</v>
      </c>
      <c r="S115" s="83"/>
      <c r="T115" s="70"/>
      <c r="U115" s="70"/>
    </row>
    <row r="116" spans="1:21" s="84" customFormat="1" ht="15" hidden="1" customHeight="1" x14ac:dyDescent="0.25">
      <c r="A116" s="76" t="s">
        <v>10640</v>
      </c>
      <c r="B116" s="77" t="s">
        <v>10641</v>
      </c>
      <c r="C116" s="77" t="s">
        <v>10642</v>
      </c>
      <c r="D116" s="76">
        <v>821027</v>
      </c>
      <c r="E116" s="76"/>
      <c r="F116" s="77" t="s">
        <v>474</v>
      </c>
      <c r="G116" s="76">
        <v>8268005622</v>
      </c>
      <c r="H116" s="78" t="s">
        <v>10643</v>
      </c>
      <c r="I116" s="79">
        <v>5957100</v>
      </c>
      <c r="J116" s="79"/>
      <c r="K116" s="79">
        <v>1072278</v>
      </c>
      <c r="L116" s="80">
        <f t="shared" si="1"/>
        <v>7029378</v>
      </c>
      <c r="M116" s="81">
        <v>44498.729166666664</v>
      </c>
      <c r="N116" s="77">
        <v>44343164</v>
      </c>
      <c r="O116" s="77" t="s">
        <v>52</v>
      </c>
      <c r="P116" s="78" t="s">
        <v>10644</v>
      </c>
      <c r="Q116" s="81">
        <v>44604</v>
      </c>
      <c r="R116" s="77" t="s">
        <v>54</v>
      </c>
      <c r="S116" s="83"/>
      <c r="T116" s="70"/>
      <c r="U116" s="70"/>
    </row>
    <row r="117" spans="1:21" customFormat="1" ht="15" hidden="1" customHeight="1" x14ac:dyDescent="0.25">
      <c r="A117" s="101" t="s">
        <v>4700</v>
      </c>
      <c r="B117" s="104" t="s">
        <v>4701</v>
      </c>
      <c r="C117" s="104" t="s">
        <v>4702</v>
      </c>
      <c r="D117" s="101">
        <v>300286</v>
      </c>
      <c r="E117" s="101"/>
      <c r="F117" s="104" t="s">
        <v>3944</v>
      </c>
      <c r="G117" s="101">
        <v>8263000075</v>
      </c>
      <c r="H117" s="107">
        <v>712725248</v>
      </c>
      <c r="I117" s="111">
        <v>5900000</v>
      </c>
      <c r="J117" s="111"/>
      <c r="K117" s="111">
        <v>1062000</v>
      </c>
      <c r="L117" s="111">
        <f t="shared" si="1"/>
        <v>6962000</v>
      </c>
      <c r="M117" s="115">
        <v>44377.729166666664</v>
      </c>
      <c r="N117" s="103">
        <v>6870152733</v>
      </c>
      <c r="O117" s="104" t="s">
        <v>315</v>
      </c>
      <c r="P117" s="104" t="s">
        <v>4703</v>
      </c>
      <c r="Q117" s="118">
        <v>44419</v>
      </c>
      <c r="R117" s="104" t="s">
        <v>243</v>
      </c>
      <c r="S117" s="104"/>
    </row>
    <row r="118" spans="1:21" s="70" customFormat="1" ht="12.75" hidden="1" customHeight="1" x14ac:dyDescent="0.2">
      <c r="A118" s="38">
        <v>410</v>
      </c>
      <c r="B118" s="39" t="s">
        <v>20787</v>
      </c>
      <c r="C118" s="39" t="s">
        <v>20788</v>
      </c>
      <c r="D118" s="38">
        <v>817817</v>
      </c>
      <c r="E118" s="38"/>
      <c r="F118" s="39" t="s">
        <v>17427</v>
      </c>
      <c r="G118" s="38">
        <v>8268010758</v>
      </c>
      <c r="H118" s="40">
        <v>492</v>
      </c>
      <c r="I118" s="2">
        <v>5815538.0762711866</v>
      </c>
      <c r="J118" s="2"/>
      <c r="K118" s="2">
        <v>1046796.8537288136</v>
      </c>
      <c r="L118" s="3">
        <f t="shared" si="1"/>
        <v>6862334.9299999997</v>
      </c>
      <c r="M118" s="41">
        <v>45187.729166666664</v>
      </c>
      <c r="N118" s="39">
        <v>160752337</v>
      </c>
      <c r="O118" s="39" t="s">
        <v>8899</v>
      </c>
      <c r="P118" s="40"/>
      <c r="Q118" s="41"/>
      <c r="R118" s="42" t="s">
        <v>8901</v>
      </c>
      <c r="S118" s="68"/>
    </row>
    <row r="119" spans="1:21" s="70" customFormat="1" ht="12.75" hidden="1" customHeight="1" x14ac:dyDescent="0.2">
      <c r="A119" s="38" t="s">
        <v>13295</v>
      </c>
      <c r="B119" s="42" t="s">
        <v>13296</v>
      </c>
      <c r="C119" s="42" t="s">
        <v>13297</v>
      </c>
      <c r="D119" s="38">
        <v>300286</v>
      </c>
      <c r="E119" s="38"/>
      <c r="F119" s="42" t="s">
        <v>3944</v>
      </c>
      <c r="G119" s="38">
        <v>8263000075</v>
      </c>
      <c r="H119" s="40">
        <v>712735812</v>
      </c>
      <c r="I119" s="3">
        <v>5788000</v>
      </c>
      <c r="J119" s="3"/>
      <c r="K119" s="3">
        <v>1041840</v>
      </c>
      <c r="L119" s="3">
        <f t="shared" si="1"/>
        <v>6829840</v>
      </c>
      <c r="M119" s="41"/>
      <c r="N119" s="39">
        <v>6870044995</v>
      </c>
      <c r="O119" s="42" t="s">
        <v>315</v>
      </c>
      <c r="P119" s="42" t="s">
        <v>13298</v>
      </c>
      <c r="Q119" s="60" t="s">
        <v>13299</v>
      </c>
      <c r="R119" s="42" t="s">
        <v>243</v>
      </c>
      <c r="S119" s="68"/>
    </row>
    <row r="120" spans="1:21" s="70" customFormat="1" ht="12.75" hidden="1" customHeight="1" x14ac:dyDescent="0.2">
      <c r="A120" s="38">
        <v>333</v>
      </c>
      <c r="B120" s="39" t="s">
        <v>14112</v>
      </c>
      <c r="C120" s="39" t="s">
        <v>14113</v>
      </c>
      <c r="D120" s="38">
        <v>301236</v>
      </c>
      <c r="E120" s="38"/>
      <c r="F120" s="39" t="s">
        <v>12603</v>
      </c>
      <c r="G120" s="38">
        <v>8268007821</v>
      </c>
      <c r="H120" s="40" t="s">
        <v>14114</v>
      </c>
      <c r="I120" s="2">
        <v>5785500</v>
      </c>
      <c r="J120" s="2"/>
      <c r="K120" s="2">
        <v>1041390</v>
      </c>
      <c r="L120" s="3">
        <f t="shared" si="1"/>
        <v>6826890</v>
      </c>
      <c r="M120" s="41">
        <v>44716.729166666664</v>
      </c>
      <c r="N120" s="39">
        <v>44010787</v>
      </c>
      <c r="O120" s="39" t="s">
        <v>8899</v>
      </c>
      <c r="P120" s="40" t="s">
        <v>14115</v>
      </c>
      <c r="Q120" s="41">
        <v>44755</v>
      </c>
      <c r="R120" s="42" t="s">
        <v>8901</v>
      </c>
      <c r="S120" s="68"/>
    </row>
    <row r="121" spans="1:21" s="71" customFormat="1" ht="12.75" hidden="1" customHeight="1" x14ac:dyDescent="0.2">
      <c r="A121" s="38" t="s">
        <v>10611</v>
      </c>
      <c r="B121" s="39" t="s">
        <v>10612</v>
      </c>
      <c r="C121" s="39" t="s">
        <v>10613</v>
      </c>
      <c r="D121" s="38">
        <v>812140</v>
      </c>
      <c r="E121" s="38"/>
      <c r="F121" s="42" t="s">
        <v>446</v>
      </c>
      <c r="G121" s="38">
        <v>8268005598</v>
      </c>
      <c r="H121" s="40" t="s">
        <v>10614</v>
      </c>
      <c r="I121" s="2">
        <v>5732372.0338983051</v>
      </c>
      <c r="J121" s="3"/>
      <c r="K121" s="2">
        <v>1031826.9661016949</v>
      </c>
      <c r="L121" s="3">
        <f t="shared" si="1"/>
        <v>6764199</v>
      </c>
      <c r="M121" s="41">
        <v>44581.729166666664</v>
      </c>
      <c r="N121" s="39">
        <v>44391793</v>
      </c>
      <c r="O121" s="39" t="s">
        <v>52</v>
      </c>
      <c r="P121" s="40" t="s">
        <v>10615</v>
      </c>
      <c r="Q121" s="41">
        <v>44296</v>
      </c>
      <c r="R121" s="39" t="s">
        <v>54</v>
      </c>
      <c r="S121" s="68"/>
      <c r="T121" s="70"/>
      <c r="U121" s="70"/>
    </row>
    <row r="122" spans="1:21" s="70" customFormat="1" ht="12.75" hidden="1" customHeight="1" x14ac:dyDescent="0.2">
      <c r="A122" s="38" t="s">
        <v>13112</v>
      </c>
      <c r="B122" s="42" t="s">
        <v>13113</v>
      </c>
      <c r="C122" s="42" t="s">
        <v>13114</v>
      </c>
      <c r="D122" s="38">
        <v>821146</v>
      </c>
      <c r="E122" s="38"/>
      <c r="F122" s="42" t="s">
        <v>446</v>
      </c>
      <c r="G122" s="38">
        <v>8268006130</v>
      </c>
      <c r="H122" s="40" t="s">
        <v>13115</v>
      </c>
      <c r="I122" s="3">
        <v>5711930.3600000003</v>
      </c>
      <c r="J122" s="3"/>
      <c r="K122" s="3">
        <v>1028147.64</v>
      </c>
      <c r="L122" s="3">
        <f t="shared" si="1"/>
        <v>6740078</v>
      </c>
      <c r="M122" s="41">
        <v>44671.729166666664</v>
      </c>
      <c r="N122" s="39">
        <v>43885724</v>
      </c>
      <c r="O122" s="42" t="s">
        <v>315</v>
      </c>
      <c r="P122" s="42">
        <v>205098827196</v>
      </c>
      <c r="Q122" s="60">
        <v>44691</v>
      </c>
      <c r="R122" s="42" t="s">
        <v>243</v>
      </c>
      <c r="S122" s="68" t="s">
        <v>506</v>
      </c>
    </row>
    <row r="123" spans="1:21" s="84" customFormat="1" ht="15" hidden="1" customHeight="1" x14ac:dyDescent="0.25">
      <c r="A123" s="76">
        <v>408</v>
      </c>
      <c r="B123" s="77" t="s">
        <v>20705</v>
      </c>
      <c r="C123" s="77" t="s">
        <v>20706</v>
      </c>
      <c r="D123" s="76">
        <v>817817</v>
      </c>
      <c r="E123" s="76"/>
      <c r="F123" s="77" t="s">
        <v>17427</v>
      </c>
      <c r="G123" s="76">
        <v>8268010758</v>
      </c>
      <c r="H123" s="78">
        <v>471</v>
      </c>
      <c r="I123" s="79">
        <v>5686955.0847457629</v>
      </c>
      <c r="J123" s="79"/>
      <c r="K123" s="79">
        <v>1023651.9152542372</v>
      </c>
      <c r="L123" s="80">
        <f t="shared" si="1"/>
        <v>6710607</v>
      </c>
      <c r="M123" s="81">
        <v>45134.729166666664</v>
      </c>
      <c r="N123" s="77">
        <v>160735404</v>
      </c>
      <c r="O123" s="77" t="s">
        <v>8899</v>
      </c>
      <c r="P123" s="78">
        <v>310279613195</v>
      </c>
      <c r="Q123" s="81">
        <v>45228</v>
      </c>
      <c r="R123" s="82" t="s">
        <v>8901</v>
      </c>
      <c r="S123" s="83"/>
      <c r="T123" s="70"/>
      <c r="U123" s="70"/>
    </row>
    <row r="124" spans="1:21" s="70" customFormat="1" ht="12.75" hidden="1" customHeight="1" x14ac:dyDescent="0.2">
      <c r="A124" s="38" t="s">
        <v>20671</v>
      </c>
      <c r="B124" s="39" t="s">
        <v>20672</v>
      </c>
      <c r="C124" s="39" t="s">
        <v>20673</v>
      </c>
      <c r="D124" s="38">
        <v>820345</v>
      </c>
      <c r="E124" s="38"/>
      <c r="F124" s="39" t="s">
        <v>19535</v>
      </c>
      <c r="G124" s="38">
        <v>8268013342</v>
      </c>
      <c r="H124" s="40" t="s">
        <v>20674</v>
      </c>
      <c r="I124" s="2">
        <v>5653865.2542372886</v>
      </c>
      <c r="J124" s="2"/>
      <c r="K124" s="2">
        <v>1017695.7457627119</v>
      </c>
      <c r="L124" s="3">
        <f t="shared" si="1"/>
        <v>6671561</v>
      </c>
      <c r="M124" s="41">
        <v>45201.729166666664</v>
      </c>
      <c r="N124" s="39">
        <v>160731086</v>
      </c>
      <c r="O124" s="39" t="s">
        <v>3282</v>
      </c>
      <c r="P124" s="40" t="s">
        <v>20675</v>
      </c>
      <c r="Q124" s="41">
        <v>45238</v>
      </c>
      <c r="R124" s="42" t="s">
        <v>2417</v>
      </c>
      <c r="S124" s="68"/>
    </row>
    <row r="125" spans="1:21" s="70" customFormat="1" ht="12.75" hidden="1" customHeight="1" x14ac:dyDescent="0.2">
      <c r="A125" s="38" t="s">
        <v>20467</v>
      </c>
      <c r="B125" s="39" t="s">
        <v>20468</v>
      </c>
      <c r="C125" s="39" t="s">
        <v>20469</v>
      </c>
      <c r="D125" s="38">
        <v>820886</v>
      </c>
      <c r="E125" s="38"/>
      <c r="F125" s="39" t="s">
        <v>10575</v>
      </c>
      <c r="G125" s="38">
        <v>8268007755</v>
      </c>
      <c r="H125" s="40" t="s">
        <v>20470</v>
      </c>
      <c r="I125" s="2">
        <v>5647753.3898305092</v>
      </c>
      <c r="J125" s="2"/>
      <c r="K125" s="2">
        <v>1016595.6101694916</v>
      </c>
      <c r="L125" s="3">
        <f t="shared" si="1"/>
        <v>6664349.0000000009</v>
      </c>
      <c r="M125" s="41">
        <v>45117</v>
      </c>
      <c r="N125" s="39">
        <v>160682571</v>
      </c>
      <c r="O125" s="39" t="s">
        <v>3282</v>
      </c>
      <c r="P125" s="40"/>
      <c r="Q125" s="41"/>
      <c r="R125" s="42" t="s">
        <v>2417</v>
      </c>
      <c r="S125" s="68"/>
    </row>
    <row r="126" spans="1:21" s="70" customFormat="1" ht="12.75" hidden="1" customHeight="1" x14ac:dyDescent="0.2">
      <c r="A126" s="38" t="s">
        <v>15423</v>
      </c>
      <c r="B126" s="39" t="s">
        <v>15424</v>
      </c>
      <c r="C126" s="39" t="s">
        <v>15425</v>
      </c>
      <c r="D126" s="38">
        <v>919962</v>
      </c>
      <c r="E126" s="38"/>
      <c r="F126" s="39" t="s">
        <v>6950</v>
      </c>
      <c r="G126" s="38">
        <v>8263000121</v>
      </c>
      <c r="H126" s="40" t="s">
        <v>15426</v>
      </c>
      <c r="I126" s="3">
        <v>5645657.5599999996</v>
      </c>
      <c r="J126" s="3"/>
      <c r="K126" s="2">
        <v>1016218.44</v>
      </c>
      <c r="L126" s="3">
        <f t="shared" si="1"/>
        <v>6661876</v>
      </c>
      <c r="M126" s="41">
        <v>44733.729166666664</v>
      </c>
      <c r="N126" s="39">
        <v>6870201592</v>
      </c>
      <c r="O126" s="39" t="s">
        <v>3282</v>
      </c>
      <c r="P126" s="40">
        <v>209300683326</v>
      </c>
      <c r="Q126" s="41">
        <v>44835</v>
      </c>
      <c r="R126" s="42" t="s">
        <v>2417</v>
      </c>
      <c r="S126" s="68"/>
    </row>
    <row r="127" spans="1:21" s="70" customFormat="1" ht="12.75" hidden="1" customHeight="1" x14ac:dyDescent="0.2">
      <c r="A127" s="38" t="s">
        <v>13766</v>
      </c>
      <c r="B127" s="39" t="s">
        <v>13767</v>
      </c>
      <c r="C127" s="39" t="s">
        <v>13768</v>
      </c>
      <c r="D127" s="38">
        <v>919962</v>
      </c>
      <c r="E127" s="38"/>
      <c r="F127" s="39" t="s">
        <v>6950</v>
      </c>
      <c r="G127" s="38">
        <v>8263000121</v>
      </c>
      <c r="H127" s="40" t="s">
        <v>13769</v>
      </c>
      <c r="I127" s="3">
        <v>5623500</v>
      </c>
      <c r="J127" s="3"/>
      <c r="K127" s="2">
        <v>1012230</v>
      </c>
      <c r="L127" s="3">
        <f t="shared" si="1"/>
        <v>6635730</v>
      </c>
      <c r="M127" s="41">
        <v>44707.729166666664</v>
      </c>
      <c r="N127" s="39">
        <v>6870080031</v>
      </c>
      <c r="O127" s="39" t="s">
        <v>3282</v>
      </c>
      <c r="P127" s="40">
        <v>206169654592</v>
      </c>
      <c r="Q127" s="41">
        <v>44730</v>
      </c>
      <c r="R127" s="42" t="s">
        <v>2417</v>
      </c>
      <c r="S127" s="68"/>
    </row>
    <row r="128" spans="1:21" s="70" customFormat="1" ht="12.75" hidden="1" customHeight="1" x14ac:dyDescent="0.2">
      <c r="A128" s="38" t="s">
        <v>19710</v>
      </c>
      <c r="B128" s="39" t="s">
        <v>19711</v>
      </c>
      <c r="C128" s="39" t="s">
        <v>19712</v>
      </c>
      <c r="D128" s="38">
        <v>821012</v>
      </c>
      <c r="E128" s="38"/>
      <c r="F128" s="39" t="s">
        <v>3527</v>
      </c>
      <c r="G128" s="38">
        <v>8268005947</v>
      </c>
      <c r="H128" s="40" t="s">
        <v>19713</v>
      </c>
      <c r="I128" s="3">
        <v>5616204.8399999999</v>
      </c>
      <c r="J128" s="3"/>
      <c r="K128" s="2">
        <v>1010916.9</v>
      </c>
      <c r="L128" s="3">
        <f t="shared" si="1"/>
        <v>6627121.7400000002</v>
      </c>
      <c r="M128" s="41">
        <v>45044.729166666664</v>
      </c>
      <c r="N128" s="39">
        <v>160484155</v>
      </c>
      <c r="O128" s="39" t="s">
        <v>52</v>
      </c>
      <c r="P128" s="40" t="s">
        <v>19714</v>
      </c>
      <c r="Q128" s="41">
        <v>45130</v>
      </c>
      <c r="R128" s="39" t="s">
        <v>54</v>
      </c>
      <c r="S128" s="68"/>
    </row>
    <row r="129" spans="1:25" s="70" customFormat="1" ht="12.75" hidden="1" customHeight="1" x14ac:dyDescent="0.2">
      <c r="A129" s="38" t="s">
        <v>3530</v>
      </c>
      <c r="B129" s="39" t="s">
        <v>3531</v>
      </c>
      <c r="C129" s="39" t="s">
        <v>3532</v>
      </c>
      <c r="D129" s="38">
        <v>821012</v>
      </c>
      <c r="E129" s="38"/>
      <c r="F129" s="39" t="s">
        <v>3527</v>
      </c>
      <c r="G129" s="38">
        <v>8263000088</v>
      </c>
      <c r="H129" s="40" t="s">
        <v>3533</v>
      </c>
      <c r="I129" s="2">
        <v>5582313</v>
      </c>
      <c r="J129" s="2">
        <v>6587.13</v>
      </c>
      <c r="K129" s="2">
        <v>1004816.34</v>
      </c>
      <c r="L129" s="3">
        <f t="shared" si="1"/>
        <v>6593716.4699999997</v>
      </c>
      <c r="M129" s="41">
        <v>44343.729166666664</v>
      </c>
      <c r="N129" s="39">
        <v>6870128518</v>
      </c>
      <c r="O129" s="39" t="s">
        <v>52</v>
      </c>
      <c r="P129" s="40" t="s">
        <v>3534</v>
      </c>
      <c r="Q129" s="41">
        <v>44407</v>
      </c>
      <c r="R129" s="39" t="s">
        <v>54</v>
      </c>
      <c r="S129" s="68"/>
    </row>
    <row r="130" spans="1:25" s="70" customFormat="1" ht="12.75" hidden="1" customHeight="1" x14ac:dyDescent="0.2">
      <c r="A130" s="38" t="s">
        <v>10365</v>
      </c>
      <c r="B130" s="39" t="s">
        <v>10366</v>
      </c>
      <c r="C130" s="39" t="s">
        <v>10367</v>
      </c>
      <c r="D130" s="38">
        <v>919962</v>
      </c>
      <c r="E130" s="38"/>
      <c r="F130" s="39" t="s">
        <v>6950</v>
      </c>
      <c r="G130" s="38">
        <v>8263000121</v>
      </c>
      <c r="H130" s="40" t="s">
        <v>10368</v>
      </c>
      <c r="I130" s="3">
        <v>5554500</v>
      </c>
      <c r="J130" s="3"/>
      <c r="K130" s="2">
        <v>999810</v>
      </c>
      <c r="L130" s="3">
        <f t="shared" si="1"/>
        <v>6554310</v>
      </c>
      <c r="M130" s="41">
        <v>44573.729166666664</v>
      </c>
      <c r="N130" s="39">
        <v>6870369248</v>
      </c>
      <c r="O130" s="39" t="s">
        <v>3282</v>
      </c>
      <c r="P130" s="40">
        <v>202148397153</v>
      </c>
      <c r="Q130" s="41">
        <v>44607</v>
      </c>
      <c r="R130" s="42" t="s">
        <v>2417</v>
      </c>
      <c r="S130" s="68"/>
    </row>
    <row r="131" spans="1:25" s="70" customFormat="1" ht="12.75" hidden="1" customHeight="1" x14ac:dyDescent="0.2">
      <c r="A131" s="38" t="s">
        <v>14928</v>
      </c>
      <c r="B131" s="39" t="s">
        <v>14929</v>
      </c>
      <c r="C131" s="39"/>
      <c r="D131" s="38">
        <v>300286</v>
      </c>
      <c r="E131" s="38"/>
      <c r="F131" s="39" t="s">
        <v>14930</v>
      </c>
      <c r="G131" s="38">
        <v>8265000157</v>
      </c>
      <c r="H131" s="40">
        <v>712739153</v>
      </c>
      <c r="I131" s="2">
        <v>5550000</v>
      </c>
      <c r="J131" s="2"/>
      <c r="K131" s="2">
        <v>999000</v>
      </c>
      <c r="L131" s="3">
        <f t="shared" si="1"/>
        <v>6549000</v>
      </c>
      <c r="M131" s="41">
        <v>44790</v>
      </c>
      <c r="N131" s="39"/>
      <c r="O131" s="39" t="s">
        <v>1933</v>
      </c>
      <c r="P131" s="40" t="s">
        <v>14931</v>
      </c>
      <c r="Q131" s="41" t="s">
        <v>14932</v>
      </c>
      <c r="R131" s="62" t="s">
        <v>25</v>
      </c>
      <c r="S131" s="68"/>
    </row>
    <row r="132" spans="1:25" s="70" customFormat="1" ht="12.75" hidden="1" customHeight="1" x14ac:dyDescent="0.2">
      <c r="A132" s="38" t="s">
        <v>16484</v>
      </c>
      <c r="B132" s="39" t="s">
        <v>16485</v>
      </c>
      <c r="C132" s="39"/>
      <c r="D132" s="38">
        <v>300286</v>
      </c>
      <c r="E132" s="38"/>
      <c r="F132" s="39" t="s">
        <v>14930</v>
      </c>
      <c r="G132" s="38">
        <v>8265000157</v>
      </c>
      <c r="H132" s="40">
        <v>712741705</v>
      </c>
      <c r="I132" s="2">
        <v>5550000</v>
      </c>
      <c r="J132" s="2"/>
      <c r="K132" s="2">
        <v>999000</v>
      </c>
      <c r="L132" s="3">
        <f t="shared" si="1"/>
        <v>6549000</v>
      </c>
      <c r="M132" s="41">
        <v>44909</v>
      </c>
      <c r="N132" s="39"/>
      <c r="O132" s="39" t="s">
        <v>1933</v>
      </c>
      <c r="P132" s="42" t="s">
        <v>16486</v>
      </c>
      <c r="Q132" s="41" t="s">
        <v>16487</v>
      </c>
      <c r="R132" s="62" t="s">
        <v>25</v>
      </c>
      <c r="S132" s="68"/>
    </row>
    <row r="133" spans="1:25" s="70" customFormat="1" ht="12.75" hidden="1" customHeight="1" x14ac:dyDescent="0.2">
      <c r="A133" s="38">
        <v>54</v>
      </c>
      <c r="B133" s="39" t="s">
        <v>17167</v>
      </c>
      <c r="C133" s="39" t="s">
        <v>17168</v>
      </c>
      <c r="D133" s="38">
        <v>405978</v>
      </c>
      <c r="E133" s="38"/>
      <c r="F133" s="39" t="s">
        <v>17162</v>
      </c>
      <c r="G133" s="38">
        <v>8263000231</v>
      </c>
      <c r="H133" s="40">
        <v>220271</v>
      </c>
      <c r="I133" s="2">
        <v>5500000</v>
      </c>
      <c r="J133" s="2"/>
      <c r="K133" s="2">
        <v>990000</v>
      </c>
      <c r="L133" s="3">
        <f t="shared" si="1"/>
        <v>6490000</v>
      </c>
      <c r="M133" s="41">
        <v>44888.729166666664</v>
      </c>
      <c r="N133" s="39">
        <v>6870339276</v>
      </c>
      <c r="O133" s="39" t="s">
        <v>8899</v>
      </c>
      <c r="P133" s="40" t="s">
        <v>17166</v>
      </c>
      <c r="Q133" s="41">
        <v>44943</v>
      </c>
      <c r="R133" s="42" t="s">
        <v>8901</v>
      </c>
      <c r="S133" s="68"/>
    </row>
    <row r="134" spans="1:25" s="70" customFormat="1" ht="12.75" hidden="1" customHeight="1" x14ac:dyDescent="0.2">
      <c r="A134" s="38" t="s">
        <v>11775</v>
      </c>
      <c r="B134" s="42" t="s">
        <v>11776</v>
      </c>
      <c r="C134" s="42" t="s">
        <v>11777</v>
      </c>
      <c r="D134" s="38">
        <v>405363</v>
      </c>
      <c r="E134" s="38"/>
      <c r="F134" s="42" t="s">
        <v>11778</v>
      </c>
      <c r="G134" s="38">
        <v>8263000167</v>
      </c>
      <c r="H134" s="40">
        <v>2220000133</v>
      </c>
      <c r="I134" s="3">
        <v>5479300</v>
      </c>
      <c r="J134" s="3"/>
      <c r="K134" s="3">
        <v>986274</v>
      </c>
      <c r="L134" s="3">
        <f t="shared" ref="L134:L197" si="2">SUM(I134:K134)</f>
        <v>6465574</v>
      </c>
      <c r="M134" s="41">
        <v>44618.729166666664</v>
      </c>
      <c r="N134" s="39">
        <v>6870433504</v>
      </c>
      <c r="O134" s="42" t="s">
        <v>315</v>
      </c>
      <c r="P134" s="42" t="s">
        <v>11779</v>
      </c>
      <c r="Q134" s="60">
        <v>44682</v>
      </c>
      <c r="R134" s="42" t="s">
        <v>243</v>
      </c>
      <c r="S134" s="68"/>
    </row>
    <row r="135" spans="1:25" s="70" customFormat="1" ht="12.75" customHeight="1" x14ac:dyDescent="0.2">
      <c r="A135" s="38" t="s">
        <v>21568</v>
      </c>
      <c r="B135" s="39" t="s">
        <v>21569</v>
      </c>
      <c r="C135" s="39" t="s">
        <v>21570</v>
      </c>
      <c r="D135" s="38">
        <v>406359</v>
      </c>
      <c r="E135" s="38"/>
      <c r="F135" s="39" t="s">
        <v>19225</v>
      </c>
      <c r="G135" s="38">
        <v>8263000308</v>
      </c>
      <c r="H135" s="40">
        <v>271600052023</v>
      </c>
      <c r="I135" s="2">
        <v>5447000</v>
      </c>
      <c r="J135" s="2"/>
      <c r="K135" s="2">
        <v>980460</v>
      </c>
      <c r="L135" s="3">
        <f t="shared" si="2"/>
        <v>6427460</v>
      </c>
      <c r="M135" s="41">
        <v>45198.729166666664</v>
      </c>
      <c r="N135" s="39">
        <v>1246654018</v>
      </c>
      <c r="O135" s="39" t="s">
        <v>18463</v>
      </c>
      <c r="P135" s="40" t="s">
        <v>21525</v>
      </c>
      <c r="Q135" s="41">
        <v>45315</v>
      </c>
      <c r="R135" s="62" t="s">
        <v>29</v>
      </c>
      <c r="S135" s="68"/>
      <c r="T135" s="71"/>
      <c r="U135" s="71"/>
      <c r="X135" s="150">
        <v>15355378.380000001</v>
      </c>
      <c r="Y135" s="150">
        <v>38192349.200000003</v>
      </c>
    </row>
    <row r="136" spans="1:25" s="84" customFormat="1" ht="15" hidden="1" customHeight="1" x14ac:dyDescent="0.25">
      <c r="A136" s="76" t="s">
        <v>12009</v>
      </c>
      <c r="B136" s="77" t="s">
        <v>12010</v>
      </c>
      <c r="C136" s="77" t="s">
        <v>12011</v>
      </c>
      <c r="D136" s="76">
        <v>919962</v>
      </c>
      <c r="E136" s="76"/>
      <c r="F136" s="77" t="s">
        <v>6950</v>
      </c>
      <c r="G136" s="76">
        <v>8268006323</v>
      </c>
      <c r="H136" s="78" t="s">
        <v>12012</v>
      </c>
      <c r="I136" s="80">
        <v>5415150.7699999996</v>
      </c>
      <c r="J136" s="80"/>
      <c r="K136" s="79">
        <v>974727.23</v>
      </c>
      <c r="L136" s="80">
        <f t="shared" si="2"/>
        <v>6389878</v>
      </c>
      <c r="M136" s="81">
        <v>44628.729166666664</v>
      </c>
      <c r="N136" s="77">
        <v>44452486</v>
      </c>
      <c r="O136" s="77" t="s">
        <v>3282</v>
      </c>
      <c r="P136" s="78">
        <v>204202432798</v>
      </c>
      <c r="Q136" s="81">
        <v>44672</v>
      </c>
      <c r="R136" s="82" t="s">
        <v>2417</v>
      </c>
      <c r="S136" s="83"/>
      <c r="T136" s="70"/>
      <c r="U136" s="70"/>
    </row>
    <row r="137" spans="1:25" s="84" customFormat="1" ht="15" hidden="1" customHeight="1" x14ac:dyDescent="0.25">
      <c r="A137" s="76" t="s">
        <v>20022</v>
      </c>
      <c r="B137" s="77" t="s">
        <v>20023</v>
      </c>
      <c r="C137" s="77" t="s">
        <v>20024</v>
      </c>
      <c r="D137" s="76">
        <v>919962</v>
      </c>
      <c r="E137" s="76"/>
      <c r="F137" s="77" t="s">
        <v>6950</v>
      </c>
      <c r="G137" s="76">
        <v>8268006323</v>
      </c>
      <c r="H137" s="78" t="s">
        <v>20025</v>
      </c>
      <c r="I137" s="80">
        <v>5411674.6600000001</v>
      </c>
      <c r="J137" s="80"/>
      <c r="K137" s="79">
        <v>974101.34</v>
      </c>
      <c r="L137" s="80">
        <f t="shared" si="2"/>
        <v>6385776</v>
      </c>
      <c r="M137" s="81">
        <v>45061.729166666664</v>
      </c>
      <c r="N137" s="77">
        <v>160536149</v>
      </c>
      <c r="O137" s="77" t="s">
        <v>3282</v>
      </c>
      <c r="P137" s="78"/>
      <c r="Q137" s="81"/>
      <c r="R137" s="82" t="s">
        <v>2417</v>
      </c>
      <c r="S137" s="83"/>
      <c r="T137" s="70"/>
      <c r="U137" s="70"/>
    </row>
    <row r="138" spans="1:25" s="70" customFormat="1" ht="12.75" hidden="1" customHeight="1" x14ac:dyDescent="0.2">
      <c r="A138" s="38" t="s">
        <v>4885</v>
      </c>
      <c r="B138" s="39" t="s">
        <v>4886</v>
      </c>
      <c r="C138" s="39" t="s">
        <v>4887</v>
      </c>
      <c r="D138" s="38">
        <v>812140</v>
      </c>
      <c r="E138" s="38"/>
      <c r="F138" s="42" t="s">
        <v>446</v>
      </c>
      <c r="G138" s="38">
        <v>8268005598</v>
      </c>
      <c r="H138" s="40" t="s">
        <v>4888</v>
      </c>
      <c r="I138" s="2">
        <v>5409209.3220338989</v>
      </c>
      <c r="J138" s="3"/>
      <c r="K138" s="2">
        <v>973657.67796610179</v>
      </c>
      <c r="L138" s="3">
        <f t="shared" si="2"/>
        <v>6382867.0000000009</v>
      </c>
      <c r="M138" s="41">
        <v>44398.729166666664</v>
      </c>
      <c r="N138" s="39">
        <v>44013915</v>
      </c>
      <c r="O138" s="39" t="s">
        <v>52</v>
      </c>
      <c r="P138" s="40">
        <v>108139156982</v>
      </c>
      <c r="Q138" s="41">
        <v>44422</v>
      </c>
      <c r="R138" s="39" t="s">
        <v>54</v>
      </c>
      <c r="S138" s="68"/>
    </row>
    <row r="139" spans="1:25" s="70" customFormat="1" ht="12.75" hidden="1" customHeight="1" x14ac:dyDescent="0.2">
      <c r="A139" s="38" t="s">
        <v>16188</v>
      </c>
      <c r="B139" s="39" t="s">
        <v>16189</v>
      </c>
      <c r="C139" s="39" t="s">
        <v>16190</v>
      </c>
      <c r="D139" s="38">
        <v>821146</v>
      </c>
      <c r="E139" s="38"/>
      <c r="F139" s="42" t="s">
        <v>446</v>
      </c>
      <c r="G139" s="38">
        <v>8268008478</v>
      </c>
      <c r="H139" s="40" t="s">
        <v>16191</v>
      </c>
      <c r="I139" s="2">
        <v>5365670.3389830515</v>
      </c>
      <c r="J139" s="2"/>
      <c r="K139" s="2">
        <v>965820.66101694922</v>
      </c>
      <c r="L139" s="3">
        <f t="shared" si="2"/>
        <v>6331491.0000000009</v>
      </c>
      <c r="M139" s="41">
        <v>44870</v>
      </c>
      <c r="N139" s="39">
        <v>44273791</v>
      </c>
      <c r="O139" s="39" t="s">
        <v>3282</v>
      </c>
      <c r="P139" s="40">
        <v>211251386827</v>
      </c>
      <c r="Q139" s="41">
        <v>44893</v>
      </c>
      <c r="R139" s="42" t="s">
        <v>2417</v>
      </c>
      <c r="S139" s="68"/>
    </row>
    <row r="140" spans="1:25" s="70" customFormat="1" ht="12.75" hidden="1" customHeight="1" x14ac:dyDescent="0.2">
      <c r="A140" s="38" t="s">
        <v>11320</v>
      </c>
      <c r="B140" s="42" t="s">
        <v>11321</v>
      </c>
      <c r="C140" s="42" t="s">
        <v>11322</v>
      </c>
      <c r="D140" s="38">
        <v>300286</v>
      </c>
      <c r="E140" s="38"/>
      <c r="F140" s="42" t="s">
        <v>3944</v>
      </c>
      <c r="G140" s="38">
        <v>8263000075</v>
      </c>
      <c r="H140" s="40">
        <v>712732853</v>
      </c>
      <c r="I140" s="3">
        <v>5300000</v>
      </c>
      <c r="J140" s="3"/>
      <c r="K140" s="3">
        <v>954000</v>
      </c>
      <c r="L140" s="3">
        <f t="shared" si="2"/>
        <v>6254000</v>
      </c>
      <c r="M140" s="41">
        <v>44592.729166666664</v>
      </c>
      <c r="N140" s="39">
        <v>6870407415</v>
      </c>
      <c r="O140" s="42" t="s">
        <v>315</v>
      </c>
      <c r="P140" s="42" t="s">
        <v>11323</v>
      </c>
      <c r="Q140" s="60">
        <v>44626</v>
      </c>
      <c r="R140" s="42" t="s">
        <v>243</v>
      </c>
      <c r="S140" s="68"/>
    </row>
    <row r="141" spans="1:25" s="70" customFormat="1" ht="12.75" hidden="1" customHeight="1" x14ac:dyDescent="0.2">
      <c r="A141" s="38" t="s">
        <v>11963</v>
      </c>
      <c r="B141" s="42" t="s">
        <v>11964</v>
      </c>
      <c r="C141" s="42" t="s">
        <v>11965</v>
      </c>
      <c r="D141" s="38">
        <v>300286</v>
      </c>
      <c r="E141" s="38"/>
      <c r="F141" s="42" t="s">
        <v>3944</v>
      </c>
      <c r="G141" s="38">
        <v>8263000075</v>
      </c>
      <c r="H141" s="40">
        <v>712733499</v>
      </c>
      <c r="I141" s="3">
        <v>5270000</v>
      </c>
      <c r="J141" s="3"/>
      <c r="K141" s="3">
        <v>948600</v>
      </c>
      <c r="L141" s="3">
        <f t="shared" si="2"/>
        <v>6218600</v>
      </c>
      <c r="M141" s="41">
        <v>44609.729166666664</v>
      </c>
      <c r="N141" s="39">
        <v>6870442957</v>
      </c>
      <c r="O141" s="42" t="s">
        <v>315</v>
      </c>
      <c r="P141" s="42" t="s">
        <v>11966</v>
      </c>
      <c r="Q141" s="60">
        <v>44651</v>
      </c>
      <c r="R141" s="42" t="s">
        <v>243</v>
      </c>
      <c r="S141" s="68"/>
    </row>
    <row r="142" spans="1:25" s="70" customFormat="1" ht="12.75" customHeight="1" x14ac:dyDescent="0.2">
      <c r="A142" s="38" t="s">
        <v>4520</v>
      </c>
      <c r="B142" s="39" t="s">
        <v>4521</v>
      </c>
      <c r="C142" s="39" t="s">
        <v>4522</v>
      </c>
      <c r="D142" s="38">
        <v>402984</v>
      </c>
      <c r="E142" s="38"/>
      <c r="F142" s="39" t="s">
        <v>4467</v>
      </c>
      <c r="G142" s="38">
        <v>8263000067</v>
      </c>
      <c r="H142" s="40">
        <v>330091931</v>
      </c>
      <c r="I142" s="2">
        <v>5249000</v>
      </c>
      <c r="J142" s="2">
        <v>6193.82</v>
      </c>
      <c r="K142" s="2">
        <v>944820</v>
      </c>
      <c r="L142" s="3">
        <f t="shared" si="2"/>
        <v>6200013.8200000003</v>
      </c>
      <c r="M142" s="41">
        <v>44368.729166666664</v>
      </c>
      <c r="N142" s="39">
        <v>6870150049</v>
      </c>
      <c r="O142" s="39" t="s">
        <v>3027</v>
      </c>
      <c r="P142" s="40" t="s">
        <v>4468</v>
      </c>
      <c r="Q142" s="41">
        <v>44412</v>
      </c>
      <c r="R142" s="62" t="s">
        <v>15</v>
      </c>
      <c r="S142" s="68"/>
      <c r="X142" s="150">
        <v>18459190</v>
      </c>
      <c r="Y142" s="150">
        <v>50247269.170000002</v>
      </c>
    </row>
    <row r="143" spans="1:25" s="84" customFormat="1" ht="15" hidden="1" customHeight="1" x14ac:dyDescent="0.25">
      <c r="A143" s="76" t="s">
        <v>19904</v>
      </c>
      <c r="B143" s="77" t="s">
        <v>19905</v>
      </c>
      <c r="C143" s="77" t="s">
        <v>19906</v>
      </c>
      <c r="D143" s="76">
        <v>121011</v>
      </c>
      <c r="E143" s="76"/>
      <c r="F143" s="77" t="s">
        <v>9221</v>
      </c>
      <c r="G143" s="76">
        <v>8263000175</v>
      </c>
      <c r="H143" s="78" t="s">
        <v>19907</v>
      </c>
      <c r="I143" s="79">
        <v>5216160.1694915257</v>
      </c>
      <c r="J143" s="79"/>
      <c r="K143" s="79">
        <v>938908.83050847461</v>
      </c>
      <c r="L143" s="80">
        <f t="shared" si="2"/>
        <v>6155069</v>
      </c>
      <c r="M143" s="81">
        <v>45092.729166666664</v>
      </c>
      <c r="N143" s="77">
        <v>1246434602</v>
      </c>
      <c r="O143" s="77" t="s">
        <v>52</v>
      </c>
      <c r="P143" s="78" t="s">
        <v>19908</v>
      </c>
      <c r="Q143" s="81">
        <v>45128</v>
      </c>
      <c r="R143" s="77" t="s">
        <v>54</v>
      </c>
      <c r="S143" s="83"/>
      <c r="T143" s="70"/>
      <c r="U143" s="70"/>
    </row>
    <row r="144" spans="1:25" s="70" customFormat="1" ht="12.75" hidden="1" customHeight="1" x14ac:dyDescent="0.2">
      <c r="A144" s="38" t="s">
        <v>14789</v>
      </c>
      <c r="B144" s="39" t="s">
        <v>14790</v>
      </c>
      <c r="C144" s="39" t="s">
        <v>14791</v>
      </c>
      <c r="D144" s="38">
        <v>821146</v>
      </c>
      <c r="E144" s="38"/>
      <c r="F144" s="42" t="s">
        <v>446</v>
      </c>
      <c r="G144" s="38">
        <v>8268008478</v>
      </c>
      <c r="H144" s="40" t="s">
        <v>14792</v>
      </c>
      <c r="I144" s="2">
        <v>5214734.7457627123</v>
      </c>
      <c r="J144" s="2"/>
      <c r="K144" s="2">
        <v>938652.25423728814</v>
      </c>
      <c r="L144" s="3">
        <f t="shared" si="2"/>
        <v>6153387</v>
      </c>
      <c r="M144" s="41">
        <v>44768.729166666664</v>
      </c>
      <c r="N144" s="39">
        <v>44073083</v>
      </c>
      <c r="O144" s="39" t="s">
        <v>3282</v>
      </c>
      <c r="P144" s="40">
        <v>207281422881</v>
      </c>
      <c r="Q144" s="41">
        <v>44771</v>
      </c>
      <c r="R144" s="42" t="s">
        <v>2417</v>
      </c>
      <c r="S144" s="68"/>
    </row>
    <row r="145" spans="1:21" s="70" customFormat="1" ht="12.75" hidden="1" customHeight="1" x14ac:dyDescent="0.2">
      <c r="A145" s="38" t="s">
        <v>11227</v>
      </c>
      <c r="B145" s="42" t="s">
        <v>11228</v>
      </c>
      <c r="C145" s="42" t="s">
        <v>11229</v>
      </c>
      <c r="D145" s="38">
        <v>128007</v>
      </c>
      <c r="E145" s="38"/>
      <c r="F145" s="42" t="s">
        <v>9798</v>
      </c>
      <c r="G145" s="38">
        <v>8263000117</v>
      </c>
      <c r="H145" s="40">
        <v>562102348</v>
      </c>
      <c r="I145" s="3">
        <v>5162000</v>
      </c>
      <c r="J145" s="3"/>
      <c r="K145" s="3">
        <v>929160</v>
      </c>
      <c r="L145" s="3">
        <f t="shared" si="2"/>
        <v>6091160</v>
      </c>
      <c r="M145" s="41">
        <v>44499.729166666664</v>
      </c>
      <c r="N145" s="39">
        <v>6870402812</v>
      </c>
      <c r="O145" s="42" t="s">
        <v>315</v>
      </c>
      <c r="P145" s="42" t="s">
        <v>11226</v>
      </c>
      <c r="Q145" s="60">
        <v>44620</v>
      </c>
      <c r="R145" s="42" t="s">
        <v>243</v>
      </c>
      <c r="S145" s="68"/>
    </row>
    <row r="146" spans="1:21" s="70" customFormat="1" ht="12.75" hidden="1" customHeight="1" x14ac:dyDescent="0.2">
      <c r="A146" s="38" t="s">
        <v>13366</v>
      </c>
      <c r="B146" s="39" t="s">
        <v>13367</v>
      </c>
      <c r="C146" s="39" t="s">
        <v>13368</v>
      </c>
      <c r="D146" s="38">
        <v>919962</v>
      </c>
      <c r="E146" s="38"/>
      <c r="F146" s="39" t="s">
        <v>6950</v>
      </c>
      <c r="G146" s="38">
        <v>8263000121</v>
      </c>
      <c r="H146" s="40" t="s">
        <v>13369</v>
      </c>
      <c r="I146" s="3">
        <v>5160095.72</v>
      </c>
      <c r="J146" s="3"/>
      <c r="K146" s="2">
        <v>928817.28</v>
      </c>
      <c r="L146" s="3">
        <f t="shared" si="2"/>
        <v>6088913</v>
      </c>
      <c r="M146" s="41">
        <v>44670.729166666664</v>
      </c>
      <c r="N146" s="39">
        <v>6870069298</v>
      </c>
      <c r="O146" s="39" t="s">
        <v>3282</v>
      </c>
      <c r="P146" s="40">
        <v>206010270210</v>
      </c>
      <c r="Q146" s="41">
        <v>44714</v>
      </c>
      <c r="R146" s="42" t="s">
        <v>2417</v>
      </c>
      <c r="S146" s="68"/>
    </row>
    <row r="147" spans="1:21" s="70" customFormat="1" ht="12.75" hidden="1" customHeight="1" x14ac:dyDescent="0.2">
      <c r="A147" s="38" t="s">
        <v>18622</v>
      </c>
      <c r="B147" s="39" t="s">
        <v>18623</v>
      </c>
      <c r="C147" s="39" t="s">
        <v>18624</v>
      </c>
      <c r="D147" s="38">
        <v>821146</v>
      </c>
      <c r="E147" s="38"/>
      <c r="F147" s="42" t="s">
        <v>446</v>
      </c>
      <c r="G147" s="38">
        <v>8268008478</v>
      </c>
      <c r="H147" s="40" t="s">
        <v>18625</v>
      </c>
      <c r="I147" s="2">
        <v>5137096.6101694917</v>
      </c>
      <c r="J147" s="2"/>
      <c r="K147" s="2">
        <v>924677.3898305085</v>
      </c>
      <c r="L147" s="3">
        <f t="shared" si="2"/>
        <v>6061774</v>
      </c>
      <c r="M147" s="41">
        <v>45008.729166666664</v>
      </c>
      <c r="N147" s="39">
        <v>160275080</v>
      </c>
      <c r="O147" s="39" t="s">
        <v>3282</v>
      </c>
      <c r="P147" s="40">
        <v>304113401008</v>
      </c>
      <c r="Q147" s="41">
        <v>45029</v>
      </c>
      <c r="R147" s="42" t="s">
        <v>2417</v>
      </c>
      <c r="S147" s="68"/>
    </row>
    <row r="148" spans="1:21" s="70" customFormat="1" ht="12.75" hidden="1" customHeight="1" x14ac:dyDescent="0.2">
      <c r="A148" s="38" t="s">
        <v>19227</v>
      </c>
      <c r="B148" s="42" t="s">
        <v>19228</v>
      </c>
      <c r="C148" s="42" t="s">
        <v>19229</v>
      </c>
      <c r="D148" s="38">
        <v>821146</v>
      </c>
      <c r="E148" s="38"/>
      <c r="F148" s="42" t="s">
        <v>446</v>
      </c>
      <c r="G148" s="38">
        <v>8268006130</v>
      </c>
      <c r="H148" s="40" t="s">
        <v>19230</v>
      </c>
      <c r="I148" s="3">
        <v>5119976.18</v>
      </c>
      <c r="J148" s="3"/>
      <c r="K148" s="3">
        <v>921595.82</v>
      </c>
      <c r="L148" s="3">
        <f t="shared" si="2"/>
        <v>6041572</v>
      </c>
      <c r="M148" s="41">
        <v>45001.729166666664</v>
      </c>
      <c r="N148" s="39">
        <v>160468771</v>
      </c>
      <c r="O148" s="42" t="s">
        <v>315</v>
      </c>
      <c r="P148" s="42" t="s">
        <v>19231</v>
      </c>
      <c r="Q148" s="60">
        <v>45106</v>
      </c>
      <c r="R148" s="42" t="s">
        <v>243</v>
      </c>
      <c r="S148" s="68" t="s">
        <v>506</v>
      </c>
    </row>
    <row r="149" spans="1:21" s="70" customFormat="1" ht="12.75" hidden="1" customHeight="1" x14ac:dyDescent="0.2">
      <c r="A149" s="38" t="s">
        <v>15572</v>
      </c>
      <c r="B149" s="39" t="s">
        <v>15573</v>
      </c>
      <c r="C149" s="39" t="s">
        <v>15574</v>
      </c>
      <c r="D149" s="38">
        <v>405996</v>
      </c>
      <c r="E149" s="38"/>
      <c r="F149" s="39" t="s">
        <v>2376</v>
      </c>
      <c r="G149" s="38">
        <v>8263000245</v>
      </c>
      <c r="H149" s="40">
        <v>222901062455</v>
      </c>
      <c r="I149" s="2">
        <v>5100000</v>
      </c>
      <c r="J149" s="2"/>
      <c r="K149" s="2">
        <v>918000</v>
      </c>
      <c r="L149" s="3">
        <f t="shared" si="2"/>
        <v>6018000</v>
      </c>
      <c r="M149" s="41">
        <v>44793.729166666664</v>
      </c>
      <c r="N149" s="39">
        <v>6870215189</v>
      </c>
      <c r="O149" s="39" t="s">
        <v>7503</v>
      </c>
      <c r="P149" s="40" t="s">
        <v>15575</v>
      </c>
      <c r="Q149" s="41">
        <v>44852</v>
      </c>
      <c r="R149" s="62" t="s">
        <v>23</v>
      </c>
      <c r="S149" s="68"/>
    </row>
    <row r="150" spans="1:21" s="70" customFormat="1" ht="12.75" hidden="1" customHeight="1" x14ac:dyDescent="0.2">
      <c r="A150" s="38" t="s">
        <v>11205</v>
      </c>
      <c r="B150" s="39" t="s">
        <v>11206</v>
      </c>
      <c r="C150" s="39" t="s">
        <v>11207</v>
      </c>
      <c r="D150" s="38">
        <v>401972</v>
      </c>
      <c r="E150" s="38"/>
      <c r="F150" s="39" t="s">
        <v>842</v>
      </c>
      <c r="G150" s="38">
        <v>8268008210</v>
      </c>
      <c r="H150" s="40" t="s">
        <v>11208</v>
      </c>
      <c r="I150" s="2">
        <v>5090000</v>
      </c>
      <c r="J150" s="2"/>
      <c r="K150" s="2">
        <v>916200</v>
      </c>
      <c r="L150" s="3">
        <f t="shared" si="2"/>
        <v>6006200</v>
      </c>
      <c r="M150" s="41">
        <v>44561.729166666664</v>
      </c>
      <c r="N150" s="39">
        <v>44427413</v>
      </c>
      <c r="O150" s="39" t="s">
        <v>52</v>
      </c>
      <c r="P150" s="40"/>
      <c r="Q150" s="41"/>
      <c r="R150" s="39" t="s">
        <v>54</v>
      </c>
      <c r="S150" s="68"/>
    </row>
    <row r="151" spans="1:21" s="70" customFormat="1" ht="12.75" hidden="1" customHeight="1" x14ac:dyDescent="0.2">
      <c r="A151" s="38" t="s">
        <v>15403</v>
      </c>
      <c r="B151" s="39" t="s">
        <v>15404</v>
      </c>
      <c r="C151" s="39" t="s">
        <v>15405</v>
      </c>
      <c r="D151" s="38">
        <v>919962</v>
      </c>
      <c r="E151" s="38"/>
      <c r="F151" s="39" t="s">
        <v>6950</v>
      </c>
      <c r="G151" s="38">
        <v>8263000121</v>
      </c>
      <c r="H151" s="40" t="s">
        <v>15406</v>
      </c>
      <c r="I151" s="3">
        <v>5037000</v>
      </c>
      <c r="J151" s="3"/>
      <c r="K151" s="2">
        <v>906660</v>
      </c>
      <c r="L151" s="3">
        <f t="shared" si="2"/>
        <v>5943660</v>
      </c>
      <c r="M151" s="41">
        <v>44789.729166666664</v>
      </c>
      <c r="N151" s="39">
        <v>6870196935</v>
      </c>
      <c r="O151" s="39" t="s">
        <v>3282</v>
      </c>
      <c r="P151" s="40"/>
      <c r="Q151" s="41"/>
      <c r="R151" s="42" t="s">
        <v>2417</v>
      </c>
      <c r="S151" s="68"/>
    </row>
    <row r="152" spans="1:21" s="70" customFormat="1" ht="12.75" hidden="1" customHeight="1" x14ac:dyDescent="0.2">
      <c r="A152" s="38" t="s">
        <v>7831</v>
      </c>
      <c r="B152" s="42" t="s">
        <v>7832</v>
      </c>
      <c r="C152" s="42" t="s">
        <v>7833</v>
      </c>
      <c r="D152" s="38">
        <v>300286</v>
      </c>
      <c r="E152" s="38"/>
      <c r="F152" s="42" t="s">
        <v>3944</v>
      </c>
      <c r="G152" s="38">
        <v>8263000075</v>
      </c>
      <c r="H152" s="40">
        <v>712728543</v>
      </c>
      <c r="I152" s="3">
        <v>5000000</v>
      </c>
      <c r="J152" s="3"/>
      <c r="K152" s="3">
        <v>900000</v>
      </c>
      <c r="L152" s="3">
        <f t="shared" si="2"/>
        <v>5900000</v>
      </c>
      <c r="M152" s="41">
        <v>44469.729166666664</v>
      </c>
      <c r="N152" s="39">
        <v>6870260589</v>
      </c>
      <c r="O152" s="42" t="s">
        <v>315</v>
      </c>
      <c r="P152" s="42" t="s">
        <v>7834</v>
      </c>
      <c r="Q152" s="60">
        <v>44511</v>
      </c>
      <c r="R152" s="42" t="s">
        <v>243</v>
      </c>
      <c r="S152" s="68"/>
    </row>
    <row r="153" spans="1:21" s="70" customFormat="1" ht="12.75" hidden="1" customHeight="1" x14ac:dyDescent="0.2">
      <c r="A153" s="38" t="s">
        <v>13950</v>
      </c>
      <c r="B153" s="39" t="s">
        <v>13951</v>
      </c>
      <c r="C153" s="39" t="s">
        <v>13952</v>
      </c>
      <c r="D153" s="38">
        <v>502510</v>
      </c>
      <c r="E153" s="38"/>
      <c r="F153" s="39" t="s">
        <v>13920</v>
      </c>
      <c r="G153" s="38">
        <v>8263000158</v>
      </c>
      <c r="H153" s="40" t="s">
        <v>13953</v>
      </c>
      <c r="I153" s="2">
        <v>5000000</v>
      </c>
      <c r="J153" s="2"/>
      <c r="K153" s="2">
        <v>900000</v>
      </c>
      <c r="L153" s="3">
        <f t="shared" si="2"/>
        <v>5900000</v>
      </c>
      <c r="M153" s="41">
        <v>44651.729166666664</v>
      </c>
      <c r="N153" s="39">
        <v>6870094098</v>
      </c>
      <c r="O153" s="39" t="s">
        <v>3282</v>
      </c>
      <c r="P153" s="40" t="s">
        <v>13954</v>
      </c>
      <c r="Q153" s="41">
        <v>44737</v>
      </c>
      <c r="R153" s="42" t="s">
        <v>2417</v>
      </c>
      <c r="S153" s="68"/>
    </row>
    <row r="154" spans="1:21" s="70" customFormat="1" ht="12.75" hidden="1" customHeight="1" x14ac:dyDescent="0.2">
      <c r="A154" s="38" t="s">
        <v>11223</v>
      </c>
      <c r="B154" s="42" t="s">
        <v>11224</v>
      </c>
      <c r="C154" s="42" t="s">
        <v>11225</v>
      </c>
      <c r="D154" s="38">
        <v>128007</v>
      </c>
      <c r="E154" s="38"/>
      <c r="F154" s="42" t="s">
        <v>9798</v>
      </c>
      <c r="G154" s="38">
        <v>8263000117</v>
      </c>
      <c r="H154" s="40">
        <v>562102663</v>
      </c>
      <c r="I154" s="3">
        <v>4921890</v>
      </c>
      <c r="J154" s="3"/>
      <c r="K154" s="3">
        <v>885940.2</v>
      </c>
      <c r="L154" s="3">
        <f t="shared" si="2"/>
        <v>5807830.2000000002</v>
      </c>
      <c r="M154" s="41">
        <v>44530.729166666664</v>
      </c>
      <c r="N154" s="39">
        <v>6870402397</v>
      </c>
      <c r="O154" s="42" t="s">
        <v>315</v>
      </c>
      <c r="P154" s="42" t="s">
        <v>11226</v>
      </c>
      <c r="Q154" s="60">
        <v>44620</v>
      </c>
      <c r="R154" s="42" t="s">
        <v>243</v>
      </c>
      <c r="S154" s="68"/>
    </row>
    <row r="155" spans="1:21" s="71" customFormat="1" ht="12.75" hidden="1" customHeight="1" x14ac:dyDescent="0.2">
      <c r="A155" s="38" t="s">
        <v>13786</v>
      </c>
      <c r="B155" s="39" t="s">
        <v>13787</v>
      </c>
      <c r="C155" s="39" t="s">
        <v>13788</v>
      </c>
      <c r="D155" s="38">
        <v>821146</v>
      </c>
      <c r="E155" s="38"/>
      <c r="F155" s="42" t="s">
        <v>446</v>
      </c>
      <c r="G155" s="38">
        <v>8268008478</v>
      </c>
      <c r="H155" s="40" t="s">
        <v>13789</v>
      </c>
      <c r="I155" s="2">
        <v>4911392.3728813566</v>
      </c>
      <c r="J155" s="2"/>
      <c r="K155" s="2">
        <v>884050.62711864419</v>
      </c>
      <c r="L155" s="3">
        <f t="shared" si="2"/>
        <v>5795443.0000000009</v>
      </c>
      <c r="M155" s="41">
        <v>44713.729166666664</v>
      </c>
      <c r="N155" s="39">
        <v>43961748</v>
      </c>
      <c r="O155" s="39" t="s">
        <v>3282</v>
      </c>
      <c r="P155" s="40">
        <v>206146990368</v>
      </c>
      <c r="Q155" s="41">
        <v>44727</v>
      </c>
      <c r="R155" s="42" t="s">
        <v>2417</v>
      </c>
      <c r="S155" s="68"/>
    </row>
    <row r="156" spans="1:21" s="70" customFormat="1" ht="12.75" hidden="1" customHeight="1" x14ac:dyDescent="0.2">
      <c r="A156" s="38" t="s">
        <v>18656</v>
      </c>
      <c r="B156" s="39" t="s">
        <v>18657</v>
      </c>
      <c r="C156" s="39" t="s">
        <v>18658</v>
      </c>
      <c r="D156" s="38">
        <v>919962</v>
      </c>
      <c r="E156" s="38"/>
      <c r="F156" s="39" t="s">
        <v>6950</v>
      </c>
      <c r="G156" s="38">
        <v>8268006323</v>
      </c>
      <c r="H156" s="40" t="s">
        <v>18659</v>
      </c>
      <c r="I156" s="3">
        <v>4842000</v>
      </c>
      <c r="J156" s="3"/>
      <c r="K156" s="2">
        <v>871560</v>
      </c>
      <c r="L156" s="3">
        <f t="shared" si="2"/>
        <v>5713560</v>
      </c>
      <c r="M156" s="41">
        <v>45008.729166666664</v>
      </c>
      <c r="N156" s="39">
        <v>160282409</v>
      </c>
      <c r="O156" s="39" t="s">
        <v>3282</v>
      </c>
      <c r="P156" s="40">
        <v>304262284535</v>
      </c>
      <c r="Q156" s="41">
        <v>45044</v>
      </c>
      <c r="R156" s="42" t="s">
        <v>2417</v>
      </c>
      <c r="S156" s="68"/>
    </row>
    <row r="157" spans="1:21" s="70" customFormat="1" ht="12.75" hidden="1" customHeight="1" x14ac:dyDescent="0.2">
      <c r="A157" s="38" t="s">
        <v>10141</v>
      </c>
      <c r="B157" s="39" t="s">
        <v>10142</v>
      </c>
      <c r="C157" s="39" t="s">
        <v>10143</v>
      </c>
      <c r="D157" s="38">
        <v>919962</v>
      </c>
      <c r="E157" s="38"/>
      <c r="F157" s="39" t="s">
        <v>6950</v>
      </c>
      <c r="G157" s="38">
        <v>8263000121</v>
      </c>
      <c r="H157" s="40" t="s">
        <v>10144</v>
      </c>
      <c r="I157" s="3">
        <v>4830000</v>
      </c>
      <c r="J157" s="3"/>
      <c r="K157" s="2">
        <v>869400</v>
      </c>
      <c r="L157" s="3">
        <f t="shared" si="2"/>
        <v>5699400</v>
      </c>
      <c r="M157" s="41">
        <v>44560.729166666664</v>
      </c>
      <c r="N157" s="39">
        <v>6870364784</v>
      </c>
      <c r="O157" s="39" t="s">
        <v>3282</v>
      </c>
      <c r="P157" s="40">
        <v>202010689919</v>
      </c>
      <c r="Q157" s="41">
        <v>44594</v>
      </c>
      <c r="R157" s="42" t="s">
        <v>2417</v>
      </c>
      <c r="S157" s="68"/>
    </row>
    <row r="158" spans="1:21" s="84" customFormat="1" ht="15" hidden="1" customHeight="1" x14ac:dyDescent="0.25">
      <c r="A158" s="76">
        <v>407</v>
      </c>
      <c r="B158" s="77" t="s">
        <v>20895</v>
      </c>
      <c r="C158" s="77" t="s">
        <v>20896</v>
      </c>
      <c r="D158" s="76">
        <v>817817</v>
      </c>
      <c r="E158" s="76"/>
      <c r="F158" s="77" t="s">
        <v>17427</v>
      </c>
      <c r="G158" s="76">
        <v>8268010758</v>
      </c>
      <c r="H158" s="78">
        <v>470</v>
      </c>
      <c r="I158" s="79">
        <v>4823726</v>
      </c>
      <c r="J158" s="79"/>
      <c r="K158" s="79">
        <v>0</v>
      </c>
      <c r="L158" s="80">
        <f t="shared" si="2"/>
        <v>4823726</v>
      </c>
      <c r="M158" s="81">
        <v>45134.729166666664</v>
      </c>
      <c r="N158" s="77">
        <v>160778397</v>
      </c>
      <c r="O158" s="77" t="s">
        <v>8899</v>
      </c>
      <c r="P158" s="78"/>
      <c r="Q158" s="81"/>
      <c r="R158" s="82" t="s">
        <v>8901</v>
      </c>
      <c r="S158" s="83"/>
      <c r="T158" s="70"/>
      <c r="U158" s="70"/>
    </row>
    <row r="159" spans="1:21" s="70" customFormat="1" ht="12.75" hidden="1" customHeight="1" x14ac:dyDescent="0.2">
      <c r="A159" s="38" t="s">
        <v>10577</v>
      </c>
      <c r="B159" s="42" t="s">
        <v>10578</v>
      </c>
      <c r="C159" s="42" t="s">
        <v>10579</v>
      </c>
      <c r="D159" s="38">
        <v>820851</v>
      </c>
      <c r="E159" s="38"/>
      <c r="F159" s="42" t="s">
        <v>10575</v>
      </c>
      <c r="G159" s="38">
        <v>8268007755</v>
      </c>
      <c r="H159" s="40">
        <v>2</v>
      </c>
      <c r="I159" s="3">
        <v>4806548.24</v>
      </c>
      <c r="J159" s="3"/>
      <c r="K159" s="3">
        <v>865178.76</v>
      </c>
      <c r="L159" s="3">
        <f t="shared" si="2"/>
        <v>5671727</v>
      </c>
      <c r="M159" s="41">
        <v>44574.729166666664</v>
      </c>
      <c r="N159" s="39">
        <v>44338546</v>
      </c>
      <c r="O159" s="42" t="s">
        <v>315</v>
      </c>
      <c r="P159" s="42" t="s">
        <v>10576</v>
      </c>
      <c r="Q159" s="60">
        <v>44600</v>
      </c>
      <c r="R159" s="42" t="s">
        <v>243</v>
      </c>
      <c r="S159" s="68"/>
    </row>
    <row r="160" spans="1:21" s="70" customFormat="1" ht="12.75" hidden="1" customHeight="1" x14ac:dyDescent="0.2">
      <c r="A160" s="38" t="s">
        <v>16582</v>
      </c>
      <c r="B160" s="42" t="s">
        <v>16583</v>
      </c>
      <c r="C160" s="42" t="s">
        <v>16584</v>
      </c>
      <c r="D160" s="38">
        <v>821146</v>
      </c>
      <c r="E160" s="38"/>
      <c r="F160" s="42" t="s">
        <v>446</v>
      </c>
      <c r="G160" s="38">
        <v>8268006130</v>
      </c>
      <c r="H160" s="40" t="s">
        <v>16585</v>
      </c>
      <c r="I160" s="3">
        <v>4806412.0600000005</v>
      </c>
      <c r="J160" s="3"/>
      <c r="K160" s="3">
        <v>865153.94</v>
      </c>
      <c r="L160" s="3">
        <f t="shared" si="2"/>
        <v>5671566</v>
      </c>
      <c r="M160" s="41">
        <v>44896.729166666664</v>
      </c>
      <c r="N160" s="39">
        <v>44346126</v>
      </c>
      <c r="O160" s="42" t="s">
        <v>315</v>
      </c>
      <c r="P160" s="42">
        <v>301046850539</v>
      </c>
      <c r="Q160" s="60">
        <v>44932</v>
      </c>
      <c r="R160" s="42" t="s">
        <v>243</v>
      </c>
      <c r="S160" s="68" t="s">
        <v>506</v>
      </c>
    </row>
    <row r="161" spans="1:21" s="70" customFormat="1" ht="12.75" hidden="1" customHeight="1" x14ac:dyDescent="0.2">
      <c r="A161" s="38" t="s">
        <v>2993</v>
      </c>
      <c r="B161" s="39" t="s">
        <v>2994</v>
      </c>
      <c r="C161" s="39" t="s">
        <v>2995</v>
      </c>
      <c r="D161" s="38">
        <v>821027</v>
      </c>
      <c r="E161" s="38"/>
      <c r="F161" s="39" t="s">
        <v>474</v>
      </c>
      <c r="G161" s="38">
        <v>8268005622</v>
      </c>
      <c r="H161" s="40" t="s">
        <v>2996</v>
      </c>
      <c r="I161" s="2">
        <v>4782148.3050847463</v>
      </c>
      <c r="J161" s="2"/>
      <c r="K161" s="2">
        <v>860786.69491525425</v>
      </c>
      <c r="L161" s="3">
        <f t="shared" si="2"/>
        <v>5642935.0000000009</v>
      </c>
      <c r="M161" s="41">
        <v>44354.729166666664</v>
      </c>
      <c r="N161" s="39">
        <v>43950334</v>
      </c>
      <c r="O161" s="39" t="s">
        <v>52</v>
      </c>
      <c r="P161" s="40" t="s">
        <v>2997</v>
      </c>
      <c r="Q161" s="41">
        <v>44386</v>
      </c>
      <c r="R161" s="39" t="s">
        <v>54</v>
      </c>
      <c r="S161" s="68"/>
    </row>
    <row r="162" spans="1:21" s="70" customFormat="1" ht="12.75" hidden="1" customHeight="1" x14ac:dyDescent="0.2">
      <c r="A162" s="38" t="s">
        <v>11956</v>
      </c>
      <c r="B162" s="42" t="s">
        <v>11957</v>
      </c>
      <c r="C162" s="42" t="s">
        <v>11958</v>
      </c>
      <c r="D162" s="38">
        <v>300286</v>
      </c>
      <c r="E162" s="38"/>
      <c r="F162" s="42" t="s">
        <v>3944</v>
      </c>
      <c r="G162" s="38">
        <v>8263000075</v>
      </c>
      <c r="H162" s="40">
        <v>712733498</v>
      </c>
      <c r="I162" s="3">
        <v>4742000</v>
      </c>
      <c r="J162" s="3"/>
      <c r="K162" s="3">
        <v>853560</v>
      </c>
      <c r="L162" s="3">
        <f t="shared" si="2"/>
        <v>5595560</v>
      </c>
      <c r="M162" s="41">
        <v>44609.729166666664</v>
      </c>
      <c r="N162" s="39">
        <v>6870442316</v>
      </c>
      <c r="O162" s="42" t="s">
        <v>315</v>
      </c>
      <c r="P162" s="42" t="s">
        <v>11959</v>
      </c>
      <c r="Q162" s="60">
        <v>44652</v>
      </c>
      <c r="R162" s="42" t="s">
        <v>243</v>
      </c>
      <c r="S162" s="68"/>
    </row>
    <row r="163" spans="1:21" s="70" customFormat="1" ht="12.75" hidden="1" customHeight="1" x14ac:dyDescent="0.2">
      <c r="A163" s="38" t="s">
        <v>2036</v>
      </c>
      <c r="B163" s="39" t="s">
        <v>2037</v>
      </c>
      <c r="C163" s="39" t="s">
        <v>2038</v>
      </c>
      <c r="D163" s="38">
        <v>919893</v>
      </c>
      <c r="E163" s="38"/>
      <c r="F163" s="39" t="s">
        <v>2039</v>
      </c>
      <c r="G163" s="38">
        <v>8263000051</v>
      </c>
      <c r="H163" s="40">
        <v>2910009994</v>
      </c>
      <c r="I163" s="2">
        <v>4700000.5</v>
      </c>
      <c r="J163" s="2"/>
      <c r="K163" s="2">
        <v>846000.09</v>
      </c>
      <c r="L163" s="3">
        <f t="shared" si="2"/>
        <v>5546000.5899999999</v>
      </c>
      <c r="M163" s="41">
        <v>44281.729166666664</v>
      </c>
      <c r="N163" s="39">
        <v>6870067564</v>
      </c>
      <c r="O163" s="39" t="s">
        <v>52</v>
      </c>
      <c r="P163" s="40" t="s">
        <v>2040</v>
      </c>
      <c r="Q163" s="41">
        <v>44348</v>
      </c>
      <c r="R163" s="39" t="s">
        <v>54</v>
      </c>
      <c r="S163" s="68"/>
    </row>
    <row r="164" spans="1:21" s="70" customFormat="1" ht="12.75" hidden="1" customHeight="1" x14ac:dyDescent="0.2">
      <c r="A164" s="38" t="s">
        <v>12152</v>
      </c>
      <c r="B164" s="39" t="s">
        <v>12153</v>
      </c>
      <c r="C164" s="39" t="s">
        <v>12154</v>
      </c>
      <c r="D164" s="38">
        <v>919962</v>
      </c>
      <c r="E164" s="38"/>
      <c r="F164" s="39" t="s">
        <v>6950</v>
      </c>
      <c r="G164" s="38">
        <v>8263000121</v>
      </c>
      <c r="H164" s="40" t="s">
        <v>12155</v>
      </c>
      <c r="I164" s="3">
        <v>4685495.67</v>
      </c>
      <c r="J164" s="3"/>
      <c r="K164" s="2">
        <v>843389.33</v>
      </c>
      <c r="L164" s="3">
        <f t="shared" si="2"/>
        <v>5528885</v>
      </c>
      <c r="M164" s="41">
        <v>44632.729166666664</v>
      </c>
      <c r="N164" s="39">
        <v>6870450876</v>
      </c>
      <c r="O164" s="39" t="s">
        <v>3282</v>
      </c>
      <c r="P164" s="40">
        <v>204202432797</v>
      </c>
      <c r="Q164" s="41">
        <v>44672</v>
      </c>
      <c r="R164" s="42" t="s">
        <v>2417</v>
      </c>
      <c r="S164" s="68"/>
    </row>
    <row r="165" spans="1:21" s="70" customFormat="1" ht="12.75" hidden="1" customHeight="1" x14ac:dyDescent="0.2">
      <c r="A165" s="38" t="s">
        <v>22479</v>
      </c>
      <c r="B165" s="39" t="s">
        <v>22480</v>
      </c>
      <c r="C165" s="39"/>
      <c r="D165" s="38">
        <v>501420</v>
      </c>
      <c r="E165" s="38"/>
      <c r="F165" s="39" t="s">
        <v>22464</v>
      </c>
      <c r="G165" s="38">
        <v>8265000316</v>
      </c>
      <c r="H165" s="40">
        <v>912303035</v>
      </c>
      <c r="I165" s="2">
        <v>4670393.26</v>
      </c>
      <c r="J165" s="2"/>
      <c r="K165" s="2">
        <v>840670.78679999989</v>
      </c>
      <c r="L165" s="3">
        <f t="shared" si="2"/>
        <v>5511064.0467999997</v>
      </c>
      <c r="M165" s="41">
        <v>45357</v>
      </c>
      <c r="N165" s="39"/>
      <c r="O165" s="39" t="s">
        <v>1933</v>
      </c>
      <c r="P165" s="40" t="s">
        <v>22481</v>
      </c>
      <c r="Q165" s="41" t="s">
        <v>22482</v>
      </c>
      <c r="R165" s="62" t="s">
        <v>25</v>
      </c>
      <c r="S165" s="68"/>
      <c r="T165" s="71"/>
      <c r="U165" s="71"/>
    </row>
    <row r="166" spans="1:21" s="70" customFormat="1" ht="12.75" hidden="1" customHeight="1" x14ac:dyDescent="0.2">
      <c r="A166" s="38" t="s">
        <v>16457</v>
      </c>
      <c r="B166" s="39" t="s">
        <v>16458</v>
      </c>
      <c r="C166" s="39"/>
      <c r="D166" s="38">
        <v>923711</v>
      </c>
      <c r="E166" s="38"/>
      <c r="F166" s="39" t="s">
        <v>14845</v>
      </c>
      <c r="G166" s="38" t="s">
        <v>234</v>
      </c>
      <c r="H166" s="40" t="s">
        <v>16459</v>
      </c>
      <c r="I166" s="2">
        <v>4666034.04</v>
      </c>
      <c r="J166" s="2"/>
      <c r="K166" s="2">
        <v>839886.12719999999</v>
      </c>
      <c r="L166" s="3">
        <f t="shared" si="2"/>
        <v>5505920.1672</v>
      </c>
      <c r="M166" s="41">
        <v>44907</v>
      </c>
      <c r="N166" s="39"/>
      <c r="O166" s="39" t="s">
        <v>3282</v>
      </c>
      <c r="P166" s="40" t="s">
        <v>15756</v>
      </c>
      <c r="Q166" s="41">
        <v>44907</v>
      </c>
      <c r="R166" s="42" t="s">
        <v>2417</v>
      </c>
      <c r="S166" s="68"/>
    </row>
    <row r="167" spans="1:21" s="70" customFormat="1" ht="12.75" hidden="1" customHeight="1" x14ac:dyDescent="0.2">
      <c r="A167" s="38" t="s">
        <v>12523</v>
      </c>
      <c r="B167" s="42" t="s">
        <v>12524</v>
      </c>
      <c r="C167" s="42" t="s">
        <v>12525</v>
      </c>
      <c r="D167" s="38">
        <v>407317</v>
      </c>
      <c r="E167" s="38"/>
      <c r="F167" s="42" t="s">
        <v>11346</v>
      </c>
      <c r="G167" s="38">
        <v>8263000109</v>
      </c>
      <c r="H167" s="40" t="s">
        <v>12526</v>
      </c>
      <c r="I167" s="3">
        <v>4663950</v>
      </c>
      <c r="J167" s="3"/>
      <c r="K167" s="3">
        <v>839511</v>
      </c>
      <c r="L167" s="3">
        <f t="shared" si="2"/>
        <v>5503461</v>
      </c>
      <c r="M167" s="41">
        <v>44612.729166666664</v>
      </c>
      <c r="N167" s="39">
        <v>6870008008</v>
      </c>
      <c r="O167" s="42" t="s">
        <v>315</v>
      </c>
      <c r="P167" s="42" t="s">
        <v>12527</v>
      </c>
      <c r="Q167" s="60">
        <v>44671</v>
      </c>
      <c r="R167" s="42" t="s">
        <v>243</v>
      </c>
      <c r="S167" s="68"/>
    </row>
    <row r="168" spans="1:21" s="70" customFormat="1" ht="12.75" hidden="1" customHeight="1" x14ac:dyDescent="0.2">
      <c r="A168" s="38" t="s">
        <v>6682</v>
      </c>
      <c r="B168" s="39" t="s">
        <v>6683</v>
      </c>
      <c r="C168" s="39" t="s">
        <v>6684</v>
      </c>
      <c r="D168" s="38">
        <v>812140</v>
      </c>
      <c r="E168" s="38"/>
      <c r="F168" s="42" t="s">
        <v>446</v>
      </c>
      <c r="G168" s="38">
        <v>8268005598</v>
      </c>
      <c r="H168" s="40" t="s">
        <v>6685</v>
      </c>
      <c r="I168" s="2">
        <v>4654375.4237288134</v>
      </c>
      <c r="J168" s="3"/>
      <c r="K168" s="2">
        <v>837787.57627118635</v>
      </c>
      <c r="L168" s="3">
        <f t="shared" si="2"/>
        <v>5492163</v>
      </c>
      <c r="M168" s="41">
        <v>44440.729166666664</v>
      </c>
      <c r="N168" s="39">
        <v>44107734</v>
      </c>
      <c r="O168" s="39" t="s">
        <v>52</v>
      </c>
      <c r="P168" s="40">
        <v>110081516096</v>
      </c>
      <c r="Q168" s="41">
        <v>44478</v>
      </c>
      <c r="R168" s="39" t="s">
        <v>54</v>
      </c>
      <c r="S168" s="68"/>
    </row>
    <row r="169" spans="1:21" s="70" customFormat="1" ht="12.75" hidden="1" customHeight="1" x14ac:dyDescent="0.2">
      <c r="A169" s="38" t="s">
        <v>13237</v>
      </c>
      <c r="B169" s="42" t="s">
        <v>13238</v>
      </c>
      <c r="C169" s="42" t="s">
        <v>13239</v>
      </c>
      <c r="D169" s="38">
        <v>405485</v>
      </c>
      <c r="E169" s="38"/>
      <c r="F169" s="39" t="s">
        <v>3628</v>
      </c>
      <c r="G169" s="38">
        <v>8263000144</v>
      </c>
      <c r="H169" s="40" t="s">
        <v>13240</v>
      </c>
      <c r="I169" s="3">
        <v>4649847.4000000004</v>
      </c>
      <c r="J169" s="3"/>
      <c r="K169" s="3">
        <v>836972.6</v>
      </c>
      <c r="L169" s="3">
        <f t="shared" si="2"/>
        <v>5486820</v>
      </c>
      <c r="M169" s="41">
        <v>44595.729166666664</v>
      </c>
      <c r="N169" s="39">
        <v>6870066133</v>
      </c>
      <c r="O169" s="42" t="s">
        <v>315</v>
      </c>
      <c r="P169" s="42" t="s">
        <v>13241</v>
      </c>
      <c r="Q169" s="41">
        <v>44712</v>
      </c>
      <c r="R169" s="42" t="s">
        <v>243</v>
      </c>
      <c r="S169" s="68"/>
    </row>
    <row r="170" spans="1:21" s="70" customFormat="1" ht="12.75" hidden="1" customHeight="1" x14ac:dyDescent="0.2">
      <c r="A170" s="38" t="s">
        <v>3314</v>
      </c>
      <c r="B170" s="42" t="s">
        <v>3315</v>
      </c>
      <c r="C170" s="42" t="s">
        <v>3316</v>
      </c>
      <c r="D170" s="38">
        <v>100915</v>
      </c>
      <c r="E170" s="38"/>
      <c r="F170" s="42" t="s">
        <v>2405</v>
      </c>
      <c r="G170" s="38">
        <v>8263000102</v>
      </c>
      <c r="H170" s="40" t="s">
        <v>3317</v>
      </c>
      <c r="I170" s="3">
        <v>4626911.96</v>
      </c>
      <c r="J170" s="3"/>
      <c r="K170" s="3">
        <v>838304.04</v>
      </c>
      <c r="L170" s="3">
        <f t="shared" si="2"/>
        <v>5465216</v>
      </c>
      <c r="M170" s="41">
        <v>44347.729166666664</v>
      </c>
      <c r="N170" s="39">
        <v>6870119607</v>
      </c>
      <c r="O170" s="42" t="s">
        <v>315</v>
      </c>
      <c r="P170" s="42" t="s">
        <v>3313</v>
      </c>
      <c r="Q170" s="60">
        <v>44385</v>
      </c>
      <c r="R170" s="42" t="s">
        <v>243</v>
      </c>
      <c r="S170" s="68"/>
    </row>
    <row r="171" spans="1:21" s="84" customFormat="1" ht="15" hidden="1" customHeight="1" x14ac:dyDescent="0.25">
      <c r="A171" s="76" t="s">
        <v>22488</v>
      </c>
      <c r="B171" s="77" t="s">
        <v>22489</v>
      </c>
      <c r="C171" s="77" t="s">
        <v>22490</v>
      </c>
      <c r="D171" s="76">
        <v>405485</v>
      </c>
      <c r="E171" s="76"/>
      <c r="F171" s="77" t="s">
        <v>3628</v>
      </c>
      <c r="G171" s="76">
        <v>8263000346</v>
      </c>
      <c r="H171" s="78" t="s">
        <v>22491</v>
      </c>
      <c r="I171" s="79">
        <v>4624652.5423728814</v>
      </c>
      <c r="J171" s="79"/>
      <c r="K171" s="79">
        <v>832437.45762711868</v>
      </c>
      <c r="L171" s="80">
        <f t="shared" si="2"/>
        <v>5457090</v>
      </c>
      <c r="M171" s="81">
        <v>45300.729166666664</v>
      </c>
      <c r="N171" s="77">
        <v>1246689004</v>
      </c>
      <c r="O171" s="77" t="s">
        <v>18453</v>
      </c>
      <c r="P171" s="78" t="s">
        <v>22492</v>
      </c>
      <c r="Q171" s="81">
        <v>45409</v>
      </c>
      <c r="R171" s="94" t="s">
        <v>21</v>
      </c>
      <c r="S171" s="83"/>
      <c r="T171" s="70"/>
      <c r="U171" s="70"/>
    </row>
    <row r="172" spans="1:21" s="70" customFormat="1" ht="12.75" hidden="1" customHeight="1" x14ac:dyDescent="0.2">
      <c r="A172" s="38" t="s">
        <v>19574</v>
      </c>
      <c r="B172" s="39" t="s">
        <v>19575</v>
      </c>
      <c r="C172" s="39" t="s">
        <v>19576</v>
      </c>
      <c r="D172" s="38">
        <v>821146</v>
      </c>
      <c r="E172" s="38"/>
      <c r="F172" s="42" t="s">
        <v>446</v>
      </c>
      <c r="G172" s="38">
        <v>8268008478</v>
      </c>
      <c r="H172" s="40" t="s">
        <v>19577</v>
      </c>
      <c r="I172" s="2">
        <v>4612980.5084745763</v>
      </c>
      <c r="J172" s="2"/>
      <c r="K172" s="2">
        <v>830336.49152542371</v>
      </c>
      <c r="L172" s="3">
        <f t="shared" si="2"/>
        <v>5443317</v>
      </c>
      <c r="M172" s="41">
        <v>45084.729166666664</v>
      </c>
      <c r="N172" s="39">
        <v>160448957</v>
      </c>
      <c r="O172" s="39" t="s">
        <v>3282</v>
      </c>
      <c r="P172" s="40">
        <v>307053986876</v>
      </c>
      <c r="Q172" s="41">
        <v>45114</v>
      </c>
      <c r="R172" s="42" t="s">
        <v>2417</v>
      </c>
      <c r="S172" s="68"/>
      <c r="T172" s="71"/>
      <c r="U172" s="71"/>
    </row>
    <row r="173" spans="1:21" s="70" customFormat="1" ht="12.75" hidden="1" customHeight="1" x14ac:dyDescent="0.2">
      <c r="A173" s="38" t="s">
        <v>12750</v>
      </c>
      <c r="B173" s="39" t="s">
        <v>12751</v>
      </c>
      <c r="C173" s="39" t="s">
        <v>12752</v>
      </c>
      <c r="D173" s="38">
        <v>919962</v>
      </c>
      <c r="E173" s="38"/>
      <c r="F173" s="39" t="s">
        <v>6950</v>
      </c>
      <c r="G173" s="38">
        <v>8263000121</v>
      </c>
      <c r="H173" s="40" t="s">
        <v>12753</v>
      </c>
      <c r="I173" s="3">
        <v>4595159.29</v>
      </c>
      <c r="J173" s="3"/>
      <c r="K173" s="2">
        <v>827128.71</v>
      </c>
      <c r="L173" s="3">
        <f t="shared" si="2"/>
        <v>5422288</v>
      </c>
      <c r="M173" s="41">
        <v>44650.729166666664</v>
      </c>
      <c r="N173" s="39">
        <v>6870026413</v>
      </c>
      <c r="O173" s="39" t="s">
        <v>3282</v>
      </c>
      <c r="P173" s="40">
        <v>205041619453</v>
      </c>
      <c r="Q173" s="41">
        <v>44686</v>
      </c>
      <c r="R173" s="42" t="s">
        <v>2417</v>
      </c>
      <c r="S173" s="68"/>
    </row>
    <row r="174" spans="1:21" s="70" customFormat="1" ht="12.75" hidden="1" customHeight="1" x14ac:dyDescent="0.2">
      <c r="A174" s="38" t="s">
        <v>7161</v>
      </c>
      <c r="B174" s="39" t="s">
        <v>7162</v>
      </c>
      <c r="C174" s="39" t="s">
        <v>7163</v>
      </c>
      <c r="D174" s="38">
        <v>919893</v>
      </c>
      <c r="E174" s="38"/>
      <c r="F174" s="39" t="s">
        <v>2039</v>
      </c>
      <c r="G174" s="38">
        <v>8263000051</v>
      </c>
      <c r="H174" s="40">
        <v>2920004032</v>
      </c>
      <c r="I174" s="2">
        <v>4559999.38</v>
      </c>
      <c r="J174" s="2"/>
      <c r="K174" s="2">
        <v>820799.88839999994</v>
      </c>
      <c r="L174" s="3">
        <f t="shared" si="2"/>
        <v>5380799.2683999995</v>
      </c>
      <c r="M174" s="41">
        <v>44377.729166666664</v>
      </c>
      <c r="N174" s="39">
        <v>6870242572</v>
      </c>
      <c r="O174" s="39" t="s">
        <v>52</v>
      </c>
      <c r="P174" s="40" t="s">
        <v>6848</v>
      </c>
      <c r="Q174" s="41">
        <v>44416</v>
      </c>
      <c r="R174" s="39" t="s">
        <v>54</v>
      </c>
      <c r="S174" s="68"/>
    </row>
    <row r="175" spans="1:21" s="70" customFormat="1" ht="12.75" hidden="1" customHeight="1" x14ac:dyDescent="0.2">
      <c r="A175" s="38" t="s">
        <v>16847</v>
      </c>
      <c r="B175" s="42" t="s">
        <v>16848</v>
      </c>
      <c r="C175" s="42" t="s">
        <v>16849</v>
      </c>
      <c r="D175" s="38">
        <v>821146</v>
      </c>
      <c r="E175" s="38"/>
      <c r="F175" s="42" t="s">
        <v>446</v>
      </c>
      <c r="G175" s="38">
        <v>8263000191</v>
      </c>
      <c r="H175" s="40" t="s">
        <v>16850</v>
      </c>
      <c r="I175" s="3">
        <v>4545910.2</v>
      </c>
      <c r="J175" s="3"/>
      <c r="K175" s="3">
        <v>818263.8</v>
      </c>
      <c r="L175" s="3">
        <f t="shared" si="2"/>
        <v>5364174</v>
      </c>
      <c r="M175" s="41">
        <v>44880.729166666664</v>
      </c>
      <c r="N175" s="39">
        <v>6870326713</v>
      </c>
      <c r="O175" s="42" t="s">
        <v>315</v>
      </c>
      <c r="P175" s="42">
        <v>301061078863</v>
      </c>
      <c r="Q175" s="60">
        <v>44933</v>
      </c>
      <c r="R175" s="42" t="s">
        <v>243</v>
      </c>
      <c r="S175" s="68"/>
    </row>
    <row r="176" spans="1:21" s="70" customFormat="1" ht="12.75" hidden="1" customHeight="1" x14ac:dyDescent="0.2">
      <c r="A176" s="38">
        <v>403</v>
      </c>
      <c r="B176" s="39" t="s">
        <v>17425</v>
      </c>
      <c r="C176" s="39" t="s">
        <v>17426</v>
      </c>
      <c r="D176" s="38">
        <v>817817</v>
      </c>
      <c r="E176" s="38"/>
      <c r="F176" s="39" t="s">
        <v>17427</v>
      </c>
      <c r="G176" s="38">
        <v>8268010758</v>
      </c>
      <c r="H176" s="40">
        <v>398</v>
      </c>
      <c r="I176" s="2">
        <v>4528995.4105084697</v>
      </c>
      <c r="J176" s="2"/>
      <c r="K176" s="2">
        <v>194414.67</v>
      </c>
      <c r="L176" s="3">
        <f t="shared" si="2"/>
        <v>4723410.0805084696</v>
      </c>
      <c r="M176" s="41">
        <v>44923</v>
      </c>
      <c r="N176" s="39">
        <v>44584054</v>
      </c>
      <c r="O176" s="39" t="s">
        <v>8899</v>
      </c>
      <c r="P176" s="40">
        <v>303301346879</v>
      </c>
      <c r="Q176" s="41">
        <v>45016</v>
      </c>
      <c r="R176" s="42" t="s">
        <v>8901</v>
      </c>
      <c r="S176" s="68"/>
    </row>
    <row r="177" spans="1:21" s="70" customFormat="1" ht="12.75" hidden="1" customHeight="1" x14ac:dyDescent="0.2">
      <c r="A177" s="38" t="s">
        <v>13231</v>
      </c>
      <c r="B177" s="42" t="s">
        <v>13232</v>
      </c>
      <c r="C177" s="42" t="s">
        <v>13233</v>
      </c>
      <c r="D177" s="38">
        <v>405485</v>
      </c>
      <c r="E177" s="38"/>
      <c r="F177" s="39" t="s">
        <v>3628</v>
      </c>
      <c r="G177" s="38">
        <v>8263000144</v>
      </c>
      <c r="H177" s="40" t="s">
        <v>13234</v>
      </c>
      <c r="I177" s="3">
        <v>4520559.3600000003</v>
      </c>
      <c r="J177" s="3"/>
      <c r="K177" s="3">
        <v>813700.64</v>
      </c>
      <c r="L177" s="3">
        <f t="shared" si="2"/>
        <v>5334260</v>
      </c>
      <c r="M177" s="41">
        <v>44597.729166666664</v>
      </c>
      <c r="N177" s="39">
        <v>6870048391</v>
      </c>
      <c r="O177" s="42" t="s">
        <v>315</v>
      </c>
      <c r="P177" s="42" t="s">
        <v>13235</v>
      </c>
      <c r="Q177" s="41">
        <v>44712</v>
      </c>
      <c r="R177" s="42" t="s">
        <v>243</v>
      </c>
      <c r="S177" s="68"/>
    </row>
    <row r="178" spans="1:21" s="71" customFormat="1" ht="12.75" hidden="1" customHeight="1" x14ac:dyDescent="0.25">
      <c r="A178" s="38">
        <v>445</v>
      </c>
      <c r="B178" s="39" t="s">
        <v>18555</v>
      </c>
      <c r="C178" s="39" t="s">
        <v>18556</v>
      </c>
      <c r="D178" s="38">
        <v>802047</v>
      </c>
      <c r="E178" s="38"/>
      <c r="F178" s="138" t="s">
        <v>12073</v>
      </c>
      <c r="G178" s="38">
        <v>8262000063</v>
      </c>
      <c r="H178" s="40" t="s">
        <v>18557</v>
      </c>
      <c r="I178" s="2">
        <v>4504241.5599999996</v>
      </c>
      <c r="J178" s="2"/>
      <c r="K178" s="2">
        <v>10638199.619999999</v>
      </c>
      <c r="L178" s="3">
        <f t="shared" si="2"/>
        <v>15142441.18</v>
      </c>
      <c r="M178" s="41">
        <v>44854.729166666664</v>
      </c>
      <c r="N178" s="39">
        <v>44596286</v>
      </c>
      <c r="O178" s="39" t="s">
        <v>8899</v>
      </c>
      <c r="P178" s="40">
        <v>304039383131</v>
      </c>
      <c r="Q178" s="41">
        <v>45021</v>
      </c>
      <c r="R178" s="42" t="s">
        <v>8901</v>
      </c>
      <c r="S178" s="68"/>
      <c r="T178" s="70"/>
      <c r="U178" s="70"/>
    </row>
    <row r="179" spans="1:21" s="70" customFormat="1" ht="12.75" hidden="1" customHeight="1" x14ac:dyDescent="0.2">
      <c r="A179" s="38" t="s">
        <v>7782</v>
      </c>
      <c r="B179" s="39" t="s">
        <v>7783</v>
      </c>
      <c r="C179" s="39" t="s">
        <v>7784</v>
      </c>
      <c r="D179" s="38">
        <v>919962</v>
      </c>
      <c r="E179" s="38"/>
      <c r="F179" s="39" t="s">
        <v>6950</v>
      </c>
      <c r="G179" s="38">
        <v>8263000121</v>
      </c>
      <c r="H179" s="40" t="s">
        <v>7785</v>
      </c>
      <c r="I179" s="3">
        <v>4498133.0599999996</v>
      </c>
      <c r="J179" s="3"/>
      <c r="K179" s="2">
        <v>809663.94</v>
      </c>
      <c r="L179" s="3">
        <f t="shared" si="2"/>
        <v>5307797</v>
      </c>
      <c r="M179" s="41">
        <v>44476.729166666664</v>
      </c>
      <c r="N179" s="39">
        <v>6870260420</v>
      </c>
      <c r="O179" s="39" t="s">
        <v>3282</v>
      </c>
      <c r="P179" s="40">
        <v>111129573480</v>
      </c>
      <c r="Q179" s="41">
        <v>44513</v>
      </c>
      <c r="R179" s="42" t="s">
        <v>2417</v>
      </c>
      <c r="S179" s="68"/>
      <c r="T179" s="71"/>
      <c r="U179" s="71"/>
    </row>
    <row r="180" spans="1:21" s="70" customFormat="1" ht="12.75" hidden="1" customHeight="1" x14ac:dyDescent="0.2">
      <c r="A180" s="38" t="s">
        <v>22483</v>
      </c>
      <c r="B180" s="39" t="s">
        <v>22484</v>
      </c>
      <c r="C180" s="39"/>
      <c r="D180" s="38">
        <v>501420</v>
      </c>
      <c r="E180" s="38"/>
      <c r="F180" s="39" t="s">
        <v>22464</v>
      </c>
      <c r="G180" s="38">
        <v>8265000316</v>
      </c>
      <c r="H180" s="40">
        <v>912303032</v>
      </c>
      <c r="I180" s="2">
        <v>4480108.38</v>
      </c>
      <c r="J180" s="2"/>
      <c r="K180" s="2">
        <v>806419.50839999993</v>
      </c>
      <c r="L180" s="3">
        <f t="shared" si="2"/>
        <v>5286527.8883999996</v>
      </c>
      <c r="M180" s="41">
        <v>45357</v>
      </c>
      <c r="N180" s="39"/>
      <c r="O180" s="39" t="s">
        <v>1933</v>
      </c>
      <c r="P180" s="40" t="s">
        <v>22481</v>
      </c>
      <c r="Q180" s="41" t="s">
        <v>22482</v>
      </c>
      <c r="R180" s="62" t="s">
        <v>25</v>
      </c>
      <c r="S180" s="68"/>
    </row>
    <row r="181" spans="1:21" s="70" customFormat="1" ht="12.75" hidden="1" customHeight="1" x14ac:dyDescent="0.2">
      <c r="A181" s="38">
        <v>405</v>
      </c>
      <c r="B181" s="39" t="s">
        <v>18636</v>
      </c>
      <c r="C181" s="39" t="s">
        <v>18637</v>
      </c>
      <c r="D181" s="38">
        <v>817817</v>
      </c>
      <c r="E181" s="38"/>
      <c r="F181" s="39" t="s">
        <v>17427</v>
      </c>
      <c r="G181" s="38">
        <v>8268010758</v>
      </c>
      <c r="H181" s="40">
        <v>413</v>
      </c>
      <c r="I181" s="2">
        <v>4477210.1694915257</v>
      </c>
      <c r="J181" s="2"/>
      <c r="K181" s="2">
        <v>805897.83050847461</v>
      </c>
      <c r="L181" s="3">
        <f t="shared" si="2"/>
        <v>5283108</v>
      </c>
      <c r="M181" s="41">
        <v>44995.729166666664</v>
      </c>
      <c r="N181" s="39">
        <v>160275862</v>
      </c>
      <c r="O181" s="39" t="s">
        <v>8899</v>
      </c>
      <c r="P181" s="40">
        <v>304170278484</v>
      </c>
      <c r="Q181" s="41">
        <v>45035</v>
      </c>
      <c r="R181" s="42" t="s">
        <v>8901</v>
      </c>
      <c r="S181" s="68"/>
    </row>
    <row r="182" spans="1:21" s="84" customFormat="1" ht="15" hidden="1" customHeight="1" x14ac:dyDescent="0.25">
      <c r="A182" s="76" t="s">
        <v>23016</v>
      </c>
      <c r="B182" s="77" t="s">
        <v>23017</v>
      </c>
      <c r="C182" s="77" t="s">
        <v>23018</v>
      </c>
      <c r="D182" s="76">
        <v>143964</v>
      </c>
      <c r="E182" s="76"/>
      <c r="F182" s="77" t="s">
        <v>22793</v>
      </c>
      <c r="G182" s="76">
        <v>8268014773</v>
      </c>
      <c r="H182" s="78" t="s">
        <v>23019</v>
      </c>
      <c r="I182" s="79">
        <v>4476810.1694915257</v>
      </c>
      <c r="J182" s="79"/>
      <c r="K182" s="79">
        <v>805825.83050847461</v>
      </c>
      <c r="L182" s="80">
        <f t="shared" si="2"/>
        <v>5282636</v>
      </c>
      <c r="M182" s="81">
        <v>45444.729166666664</v>
      </c>
      <c r="N182" s="77">
        <v>160877462</v>
      </c>
      <c r="O182" s="77" t="s">
        <v>18453</v>
      </c>
      <c r="P182" s="78" t="s">
        <v>23020</v>
      </c>
      <c r="Q182" s="81">
        <v>45479</v>
      </c>
      <c r="R182" s="94" t="s">
        <v>21</v>
      </c>
      <c r="S182" s="83"/>
      <c r="T182" s="70"/>
      <c r="U182" s="70"/>
    </row>
    <row r="183" spans="1:21" s="70" customFormat="1" ht="12.75" hidden="1" customHeight="1" x14ac:dyDescent="0.2">
      <c r="A183" s="38" t="s">
        <v>15502</v>
      </c>
      <c r="B183" s="39" t="s">
        <v>15503</v>
      </c>
      <c r="C183" s="39" t="s">
        <v>15504</v>
      </c>
      <c r="D183" s="38">
        <v>502510</v>
      </c>
      <c r="E183" s="38"/>
      <c r="F183" s="39" t="s">
        <v>13920</v>
      </c>
      <c r="G183" s="38">
        <v>8263000158</v>
      </c>
      <c r="H183" s="40" t="s">
        <v>15505</v>
      </c>
      <c r="I183" s="2">
        <v>4400000</v>
      </c>
      <c r="J183" s="2"/>
      <c r="K183" s="2">
        <v>792000</v>
      </c>
      <c r="L183" s="3">
        <f t="shared" si="2"/>
        <v>5192000</v>
      </c>
      <c r="M183" s="41">
        <v>44742.729166666664</v>
      </c>
      <c r="N183" s="39">
        <v>6870209879</v>
      </c>
      <c r="O183" s="39" t="s">
        <v>3282</v>
      </c>
      <c r="P183" s="40" t="s">
        <v>15506</v>
      </c>
      <c r="Q183" s="41">
        <v>44836</v>
      </c>
      <c r="R183" s="42" t="s">
        <v>2417</v>
      </c>
      <c r="S183" s="68"/>
    </row>
    <row r="184" spans="1:21" s="70" customFormat="1" ht="12.75" hidden="1" customHeight="1" x14ac:dyDescent="0.2">
      <c r="A184" s="38" t="s">
        <v>9648</v>
      </c>
      <c r="B184" s="42" t="s">
        <v>9649</v>
      </c>
      <c r="C184" s="42" t="s">
        <v>9650</v>
      </c>
      <c r="D184" s="38">
        <v>301110</v>
      </c>
      <c r="E184" s="38"/>
      <c r="F184" s="39" t="s">
        <v>2376</v>
      </c>
      <c r="G184" s="38">
        <v>8263000133</v>
      </c>
      <c r="H184" s="40">
        <v>212901083265</v>
      </c>
      <c r="I184" s="3">
        <v>4378000</v>
      </c>
      <c r="J184" s="3"/>
      <c r="K184" s="3">
        <v>788040</v>
      </c>
      <c r="L184" s="3">
        <f t="shared" si="2"/>
        <v>5166040</v>
      </c>
      <c r="M184" s="41">
        <v>44530.729166666664</v>
      </c>
      <c r="N184" s="39">
        <v>6870330034</v>
      </c>
      <c r="O184" s="42" t="s">
        <v>315</v>
      </c>
      <c r="P184" s="42" t="s">
        <v>9651</v>
      </c>
      <c r="Q184" s="60">
        <v>44586</v>
      </c>
      <c r="R184" s="42" t="s">
        <v>243</v>
      </c>
      <c r="S184" s="68"/>
    </row>
    <row r="185" spans="1:21" s="70" customFormat="1" ht="12.75" hidden="1" customHeight="1" x14ac:dyDescent="0.2">
      <c r="A185" s="38">
        <v>174</v>
      </c>
      <c r="B185" s="39" t="s">
        <v>22036</v>
      </c>
      <c r="C185" s="39" t="s">
        <v>22037</v>
      </c>
      <c r="D185" s="38">
        <v>820886</v>
      </c>
      <c r="E185" s="38"/>
      <c r="F185" s="90" t="s">
        <v>10575</v>
      </c>
      <c r="G185" s="38">
        <v>8268009828</v>
      </c>
      <c r="H185" s="40" t="s">
        <v>18391</v>
      </c>
      <c r="I185" s="2">
        <v>4368644.9152542371</v>
      </c>
      <c r="J185" s="2"/>
      <c r="K185" s="2">
        <v>786356.08474576264</v>
      </c>
      <c r="L185" s="3">
        <f t="shared" si="2"/>
        <v>5155001</v>
      </c>
      <c r="M185" s="41">
        <v>45224</v>
      </c>
      <c r="N185" s="39">
        <v>161068920</v>
      </c>
      <c r="O185" s="39" t="s">
        <v>8899</v>
      </c>
      <c r="P185" s="40" t="s">
        <v>22038</v>
      </c>
      <c r="Q185" s="41">
        <v>45355</v>
      </c>
      <c r="R185" s="42" t="s">
        <v>8901</v>
      </c>
      <c r="S185" s="68"/>
      <c r="T185" s="72"/>
      <c r="U185" s="72"/>
    </row>
    <row r="186" spans="1:21" s="70" customFormat="1" ht="12.75" hidden="1" customHeight="1" x14ac:dyDescent="0.2">
      <c r="A186" s="38" t="s">
        <v>17326</v>
      </c>
      <c r="B186" s="39" t="s">
        <v>17327</v>
      </c>
      <c r="C186" s="39" t="s">
        <v>17328</v>
      </c>
      <c r="D186" s="38">
        <v>124049</v>
      </c>
      <c r="E186" s="38"/>
      <c r="F186" s="39" t="s">
        <v>10943</v>
      </c>
      <c r="G186" s="38">
        <v>8265000197</v>
      </c>
      <c r="H186" s="40" t="s">
        <v>17329</v>
      </c>
      <c r="I186" s="2">
        <v>4353245.7627118602</v>
      </c>
      <c r="J186" s="2"/>
      <c r="K186" s="2">
        <v>783584.23728813487</v>
      </c>
      <c r="L186" s="3">
        <f t="shared" si="2"/>
        <v>5136829.9999999953</v>
      </c>
      <c r="M186" s="41">
        <v>44925.729166666664</v>
      </c>
      <c r="N186" s="39">
        <v>6870347034</v>
      </c>
      <c r="O186" s="39" t="s">
        <v>3282</v>
      </c>
      <c r="P186" s="40">
        <v>302030243808</v>
      </c>
      <c r="Q186" s="41">
        <v>44963</v>
      </c>
      <c r="R186" s="42" t="s">
        <v>2417</v>
      </c>
      <c r="S186" s="68"/>
    </row>
    <row r="187" spans="1:21" s="70" customFormat="1" ht="12.75" hidden="1" customHeight="1" x14ac:dyDescent="0.2">
      <c r="A187" s="38" t="s">
        <v>15186</v>
      </c>
      <c r="B187" s="39" t="s">
        <v>15187</v>
      </c>
      <c r="C187" s="39" t="s">
        <v>15188</v>
      </c>
      <c r="D187" s="38">
        <v>121011</v>
      </c>
      <c r="E187" s="38"/>
      <c r="F187" s="39" t="s">
        <v>9221</v>
      </c>
      <c r="G187" s="38">
        <v>8268007770</v>
      </c>
      <c r="H187" s="40" t="s">
        <v>15189</v>
      </c>
      <c r="I187" s="2">
        <v>4352478.8135593226</v>
      </c>
      <c r="J187" s="2"/>
      <c r="K187" s="2">
        <v>783446.18644067808</v>
      </c>
      <c r="L187" s="3">
        <f t="shared" si="2"/>
        <v>5135925.0000000009</v>
      </c>
      <c r="M187" s="41">
        <v>44777.729166666664</v>
      </c>
      <c r="N187" s="39">
        <v>44130055</v>
      </c>
      <c r="O187" s="39" t="s">
        <v>52</v>
      </c>
      <c r="P187" s="40" t="s">
        <v>15190</v>
      </c>
      <c r="Q187" s="41">
        <v>44820</v>
      </c>
      <c r="R187" s="39" t="s">
        <v>54</v>
      </c>
      <c r="S187" s="68"/>
    </row>
    <row r="188" spans="1:21" s="70" customFormat="1" ht="12.75" hidden="1" customHeight="1" x14ac:dyDescent="0.2">
      <c r="A188" s="38" t="s">
        <v>2651</v>
      </c>
      <c r="B188" s="39" t="s">
        <v>2652</v>
      </c>
      <c r="C188" s="39" t="s">
        <v>2653</v>
      </c>
      <c r="D188" s="38">
        <v>401972</v>
      </c>
      <c r="E188" s="38"/>
      <c r="F188" s="39" t="s">
        <v>842</v>
      </c>
      <c r="G188" s="38">
        <v>8263000049</v>
      </c>
      <c r="H188" s="40" t="s">
        <v>2654</v>
      </c>
      <c r="I188" s="2">
        <v>4344666</v>
      </c>
      <c r="J188" s="2">
        <v>5126.7058800000004</v>
      </c>
      <c r="K188" s="2">
        <v>782039.88</v>
      </c>
      <c r="L188" s="3">
        <f t="shared" si="2"/>
        <v>5131832.5858800001</v>
      </c>
      <c r="M188" s="41">
        <v>44354.729166666664</v>
      </c>
      <c r="N188" s="39">
        <v>6870094714</v>
      </c>
      <c r="O188" s="39" t="s">
        <v>52</v>
      </c>
      <c r="P188" s="40" t="s">
        <v>2650</v>
      </c>
      <c r="Q188" s="41">
        <v>44372</v>
      </c>
      <c r="R188" s="39" t="s">
        <v>54</v>
      </c>
      <c r="S188" s="68"/>
    </row>
    <row r="189" spans="1:21" s="70" customFormat="1" ht="12.75" hidden="1" customHeight="1" x14ac:dyDescent="0.2">
      <c r="A189" s="38" t="s">
        <v>16235</v>
      </c>
      <c r="B189" s="39" t="s">
        <v>16236</v>
      </c>
      <c r="C189" s="39" t="s">
        <v>16237</v>
      </c>
      <c r="D189" s="38">
        <v>919962</v>
      </c>
      <c r="E189" s="38"/>
      <c r="F189" s="39" t="s">
        <v>6950</v>
      </c>
      <c r="G189" s="38">
        <v>8263000121</v>
      </c>
      <c r="H189" s="40" t="s">
        <v>16238</v>
      </c>
      <c r="I189" s="3">
        <v>4340656.8</v>
      </c>
      <c r="J189" s="3"/>
      <c r="K189" s="2">
        <v>781318.2</v>
      </c>
      <c r="L189" s="3">
        <f t="shared" si="2"/>
        <v>5121975</v>
      </c>
      <c r="M189" s="41">
        <v>44824.729166666664</v>
      </c>
      <c r="N189" s="39">
        <v>6870274544</v>
      </c>
      <c r="O189" s="39" t="s">
        <v>3282</v>
      </c>
      <c r="P189" s="40">
        <v>212079790401</v>
      </c>
      <c r="Q189" s="41">
        <v>44902</v>
      </c>
      <c r="R189" s="42" t="s">
        <v>2417</v>
      </c>
      <c r="S189" s="68"/>
    </row>
    <row r="190" spans="1:21" s="70" customFormat="1" ht="12.75" hidden="1" customHeight="1" x14ac:dyDescent="0.25">
      <c r="A190" s="38" t="s">
        <v>21744</v>
      </c>
      <c r="B190" s="39" t="s">
        <v>21745</v>
      </c>
      <c r="C190" s="39" t="s">
        <v>21746</v>
      </c>
      <c r="D190" s="38">
        <v>301334</v>
      </c>
      <c r="E190" s="38"/>
      <c r="F190" s="138" t="s">
        <v>12535</v>
      </c>
      <c r="G190" s="38">
        <v>8263000317</v>
      </c>
      <c r="H190" s="40" t="s">
        <v>21747</v>
      </c>
      <c r="I190" s="2">
        <v>4330000</v>
      </c>
      <c r="J190" s="2"/>
      <c r="K190" s="2">
        <v>779400</v>
      </c>
      <c r="L190" s="3">
        <f t="shared" si="2"/>
        <v>5109400</v>
      </c>
      <c r="M190" s="41">
        <v>45274.729166666664</v>
      </c>
      <c r="N190" s="39">
        <v>1246657110</v>
      </c>
      <c r="O190" s="39" t="s">
        <v>18453</v>
      </c>
      <c r="P190" s="40" t="s">
        <v>21748</v>
      </c>
      <c r="Q190" s="41">
        <v>45325</v>
      </c>
      <c r="R190" s="62" t="s">
        <v>21</v>
      </c>
      <c r="S190" s="68"/>
    </row>
    <row r="191" spans="1:21" s="70" customFormat="1" ht="12.75" hidden="1" customHeight="1" x14ac:dyDescent="0.2">
      <c r="A191" s="38" t="s">
        <v>12069</v>
      </c>
      <c r="B191" s="39" t="s">
        <v>12070</v>
      </c>
      <c r="C191" s="39" t="s">
        <v>12071</v>
      </c>
      <c r="D191" s="38">
        <v>200730</v>
      </c>
      <c r="E191" s="38"/>
      <c r="F191" s="39" t="s">
        <v>5423</v>
      </c>
      <c r="G191" s="38">
        <v>8262000049</v>
      </c>
      <c r="H191" s="40">
        <v>83762</v>
      </c>
      <c r="I191" s="2">
        <v>4323597.7</v>
      </c>
      <c r="J191" s="2"/>
      <c r="K191" s="2">
        <v>0</v>
      </c>
      <c r="L191" s="3">
        <f t="shared" si="2"/>
        <v>4323597.7</v>
      </c>
      <c r="M191" s="41">
        <v>44361</v>
      </c>
      <c r="N191" s="39">
        <v>6877001347</v>
      </c>
      <c r="O191" s="39" t="s">
        <v>52</v>
      </c>
      <c r="P191" s="40"/>
      <c r="Q191" s="41"/>
      <c r="R191" s="39" t="s">
        <v>54</v>
      </c>
      <c r="S191" s="68"/>
    </row>
    <row r="192" spans="1:21" s="70" customFormat="1" ht="12.75" hidden="1" customHeight="1" x14ac:dyDescent="0.2">
      <c r="A192" s="38" t="s">
        <v>13945</v>
      </c>
      <c r="B192" s="39" t="s">
        <v>13946</v>
      </c>
      <c r="C192" s="39" t="s">
        <v>13947</v>
      </c>
      <c r="D192" s="38">
        <v>502510</v>
      </c>
      <c r="E192" s="38"/>
      <c r="F192" s="39" t="s">
        <v>13920</v>
      </c>
      <c r="G192" s="38">
        <v>8263000158</v>
      </c>
      <c r="H192" s="40" t="s">
        <v>13948</v>
      </c>
      <c r="I192" s="2">
        <v>4300000</v>
      </c>
      <c r="J192" s="2"/>
      <c r="K192" s="2">
        <v>774000</v>
      </c>
      <c r="L192" s="3">
        <f t="shared" si="2"/>
        <v>5074000</v>
      </c>
      <c r="M192" s="41">
        <v>44650.729166666664</v>
      </c>
      <c r="N192" s="39">
        <v>6870094047</v>
      </c>
      <c r="O192" s="39" t="s">
        <v>3282</v>
      </c>
      <c r="P192" s="40" t="s">
        <v>13949</v>
      </c>
      <c r="Q192" s="41">
        <v>44741</v>
      </c>
      <c r="R192" s="42" t="s">
        <v>2417</v>
      </c>
      <c r="S192" s="68"/>
    </row>
    <row r="193" spans="1:26" s="70" customFormat="1" ht="12.75" hidden="1" customHeight="1" x14ac:dyDescent="0.2">
      <c r="A193" s="38" t="s">
        <v>12872</v>
      </c>
      <c r="B193" s="39" t="s">
        <v>12873</v>
      </c>
      <c r="C193" s="39" t="s">
        <v>12874</v>
      </c>
      <c r="D193" s="38">
        <v>821012</v>
      </c>
      <c r="E193" s="38"/>
      <c r="F193" s="39" t="s">
        <v>3527</v>
      </c>
      <c r="G193" s="38">
        <v>8263000088</v>
      </c>
      <c r="H193" s="40" t="s">
        <v>12875</v>
      </c>
      <c r="I193" s="2">
        <v>4285172</v>
      </c>
      <c r="J193" s="2"/>
      <c r="K193" s="2">
        <v>771330.96</v>
      </c>
      <c r="L193" s="3">
        <f t="shared" si="2"/>
        <v>5056502.96</v>
      </c>
      <c r="M193" s="41">
        <v>44650.729166666664</v>
      </c>
      <c r="N193" s="39">
        <v>6870030023</v>
      </c>
      <c r="O193" s="39" t="s">
        <v>52</v>
      </c>
      <c r="P193" s="40" t="s">
        <v>12860</v>
      </c>
      <c r="Q193" s="41">
        <v>44684</v>
      </c>
      <c r="R193" s="39" t="s">
        <v>54</v>
      </c>
      <c r="S193" s="68"/>
    </row>
    <row r="194" spans="1:26" s="84" customFormat="1" ht="15" hidden="1" customHeight="1" x14ac:dyDescent="0.25">
      <c r="A194" s="76" t="s">
        <v>21100</v>
      </c>
      <c r="B194" s="77" t="s">
        <v>21101</v>
      </c>
      <c r="C194" s="77" t="s">
        <v>21102</v>
      </c>
      <c r="D194" s="76">
        <v>402984</v>
      </c>
      <c r="E194" s="76"/>
      <c r="F194" s="77" t="s">
        <v>4467</v>
      </c>
      <c r="G194" s="76">
        <v>8263000288</v>
      </c>
      <c r="H194" s="78">
        <v>330104837</v>
      </c>
      <c r="I194" s="79">
        <v>4250000</v>
      </c>
      <c r="J194" s="79"/>
      <c r="K194" s="79">
        <v>765000</v>
      </c>
      <c r="L194" s="80">
        <f t="shared" si="2"/>
        <v>5015000</v>
      </c>
      <c r="M194" s="81">
        <v>45168.729166666664</v>
      </c>
      <c r="N194" s="77">
        <v>1246596344</v>
      </c>
      <c r="O194" s="77" t="s">
        <v>18453</v>
      </c>
      <c r="P194" s="78" t="s">
        <v>21103</v>
      </c>
      <c r="Q194" s="81">
        <v>45276</v>
      </c>
      <c r="R194" s="94" t="s">
        <v>21</v>
      </c>
      <c r="S194" s="83"/>
      <c r="T194" s="70"/>
      <c r="U194" s="70"/>
    </row>
    <row r="195" spans="1:26" s="70" customFormat="1" ht="12.75" hidden="1" customHeight="1" x14ac:dyDescent="0.2">
      <c r="A195" s="38" t="s">
        <v>21136</v>
      </c>
      <c r="B195" s="39" t="s">
        <v>21137</v>
      </c>
      <c r="C195" s="39" t="s">
        <v>21138</v>
      </c>
      <c r="D195" s="38">
        <v>402984</v>
      </c>
      <c r="E195" s="38"/>
      <c r="F195" s="39" t="s">
        <v>4467</v>
      </c>
      <c r="G195" s="38">
        <v>8263000288</v>
      </c>
      <c r="H195" s="40">
        <v>330104836</v>
      </c>
      <c r="I195" s="2">
        <v>4250000</v>
      </c>
      <c r="J195" s="2"/>
      <c r="K195" s="2">
        <v>765000</v>
      </c>
      <c r="L195" s="3">
        <f t="shared" si="2"/>
        <v>5015000</v>
      </c>
      <c r="M195" s="41">
        <v>45168.729166666664</v>
      </c>
      <c r="N195" s="39">
        <v>1246596610</v>
      </c>
      <c r="O195" s="39" t="s">
        <v>18453</v>
      </c>
      <c r="P195" s="40">
        <v>312058561304</v>
      </c>
      <c r="Q195" s="41">
        <v>45265</v>
      </c>
      <c r="R195" s="62" t="s">
        <v>21</v>
      </c>
      <c r="S195" s="68"/>
    </row>
    <row r="196" spans="1:26" s="70" customFormat="1" ht="12.75" hidden="1" customHeight="1" x14ac:dyDescent="0.2">
      <c r="A196" s="38" t="s">
        <v>8846</v>
      </c>
      <c r="B196" s="39" t="s">
        <v>8847</v>
      </c>
      <c r="C196" s="39" t="s">
        <v>8848</v>
      </c>
      <c r="D196" s="38">
        <v>919962</v>
      </c>
      <c r="E196" s="38"/>
      <c r="F196" s="39" t="s">
        <v>6950</v>
      </c>
      <c r="G196" s="38">
        <v>8263000121</v>
      </c>
      <c r="H196" s="40" t="s">
        <v>8849</v>
      </c>
      <c r="I196" s="3">
        <v>4212411.84</v>
      </c>
      <c r="J196" s="3"/>
      <c r="K196" s="2">
        <v>758234.16</v>
      </c>
      <c r="L196" s="3">
        <f t="shared" si="2"/>
        <v>4970646</v>
      </c>
      <c r="M196" s="41">
        <v>44517.729166666664</v>
      </c>
      <c r="N196" s="39">
        <v>6870297166</v>
      </c>
      <c r="O196" s="39" t="s">
        <v>3282</v>
      </c>
      <c r="P196" s="40">
        <v>112223394277</v>
      </c>
      <c r="Q196" s="41">
        <v>44553</v>
      </c>
      <c r="R196" s="42" t="s">
        <v>2417</v>
      </c>
      <c r="S196" s="68"/>
    </row>
    <row r="197" spans="1:26" s="70" customFormat="1" ht="12.75" hidden="1" customHeight="1" x14ac:dyDescent="0.2">
      <c r="A197" s="38" t="s">
        <v>15512</v>
      </c>
      <c r="B197" s="39" t="s">
        <v>15513</v>
      </c>
      <c r="C197" s="39" t="s">
        <v>15514</v>
      </c>
      <c r="D197" s="38">
        <v>502510</v>
      </c>
      <c r="E197" s="38"/>
      <c r="F197" s="39" t="s">
        <v>13920</v>
      </c>
      <c r="G197" s="38">
        <v>8263000158</v>
      </c>
      <c r="H197" s="40" t="s">
        <v>15515</v>
      </c>
      <c r="I197" s="2">
        <v>4200000</v>
      </c>
      <c r="J197" s="2"/>
      <c r="K197" s="2">
        <v>756000</v>
      </c>
      <c r="L197" s="3">
        <f t="shared" si="2"/>
        <v>4956000</v>
      </c>
      <c r="M197" s="41">
        <v>44803.729166666664</v>
      </c>
      <c r="N197" s="39">
        <v>6870210002</v>
      </c>
      <c r="O197" s="39" t="s">
        <v>3282</v>
      </c>
      <c r="P197" s="40" t="s">
        <v>15516</v>
      </c>
      <c r="Q197" s="41">
        <v>44840</v>
      </c>
      <c r="R197" s="42" t="s">
        <v>2417</v>
      </c>
      <c r="S197" s="68"/>
    </row>
    <row r="198" spans="1:26" s="70" customFormat="1" ht="12.75" hidden="1" customHeight="1" x14ac:dyDescent="0.2">
      <c r="A198" s="38">
        <v>53</v>
      </c>
      <c r="B198" s="39" t="s">
        <v>17160</v>
      </c>
      <c r="C198" s="39" t="s">
        <v>17161</v>
      </c>
      <c r="D198" s="38">
        <v>405978</v>
      </c>
      <c r="E198" s="38"/>
      <c r="F198" s="39" t="s">
        <v>17162</v>
      </c>
      <c r="G198" s="38">
        <v>8263000231</v>
      </c>
      <c r="H198" s="40">
        <v>220245</v>
      </c>
      <c r="I198" s="2">
        <v>4200000</v>
      </c>
      <c r="J198" s="2"/>
      <c r="K198" s="2">
        <v>756000</v>
      </c>
      <c r="L198" s="3">
        <f t="shared" ref="L198:L261" si="3">SUM(I198:K198)</f>
        <v>4956000</v>
      </c>
      <c r="M198" s="41">
        <v>44872.729166666664</v>
      </c>
      <c r="N198" s="39">
        <v>6870339157</v>
      </c>
      <c r="O198" s="39" t="s">
        <v>8899</v>
      </c>
      <c r="P198" s="40" t="s">
        <v>17163</v>
      </c>
      <c r="Q198" s="41">
        <v>44771</v>
      </c>
      <c r="R198" s="42" t="s">
        <v>8901</v>
      </c>
      <c r="S198" s="68"/>
      <c r="T198" s="71"/>
      <c r="U198" s="71"/>
    </row>
    <row r="199" spans="1:26" s="70" customFormat="1" ht="12.75" hidden="1" customHeight="1" x14ac:dyDescent="0.2">
      <c r="A199" s="38" t="s">
        <v>17212</v>
      </c>
      <c r="B199" s="42" t="s">
        <v>17213</v>
      </c>
      <c r="C199" s="42" t="s">
        <v>17214</v>
      </c>
      <c r="D199" s="38">
        <v>501497</v>
      </c>
      <c r="E199" s="38"/>
      <c r="F199" s="42" t="s">
        <v>7579</v>
      </c>
      <c r="G199" s="38">
        <v>8263000099</v>
      </c>
      <c r="H199" s="40" t="s">
        <v>17215</v>
      </c>
      <c r="I199" s="3">
        <v>4193205.52</v>
      </c>
      <c r="J199" s="3"/>
      <c r="K199" s="3">
        <v>0</v>
      </c>
      <c r="L199" s="3">
        <f t="shared" si="3"/>
        <v>4193205.52</v>
      </c>
      <c r="M199" s="41">
        <v>44588.729166666664</v>
      </c>
      <c r="N199" s="39">
        <v>1246365785</v>
      </c>
      <c r="O199" s="42" t="s">
        <v>315</v>
      </c>
      <c r="P199" s="42" t="s">
        <v>17216</v>
      </c>
      <c r="Q199" s="60">
        <v>45077</v>
      </c>
      <c r="R199" s="42" t="s">
        <v>243</v>
      </c>
      <c r="S199" s="68"/>
    </row>
    <row r="200" spans="1:26" s="70" customFormat="1" ht="12.75" customHeight="1" x14ac:dyDescent="0.2">
      <c r="A200" s="38" t="s">
        <v>22886</v>
      </c>
      <c r="B200" s="39" t="s">
        <v>22887</v>
      </c>
      <c r="C200" s="39" t="s">
        <v>22888</v>
      </c>
      <c r="D200" s="38">
        <v>812419</v>
      </c>
      <c r="E200" s="38"/>
      <c r="F200" s="39" t="s">
        <v>1956</v>
      </c>
      <c r="G200" s="38">
        <v>8268014154</v>
      </c>
      <c r="H200" s="40" t="s">
        <v>22889</v>
      </c>
      <c r="I200" s="2">
        <v>4174811.83</v>
      </c>
      <c r="J200" s="2"/>
      <c r="K200" s="2">
        <v>751466.17</v>
      </c>
      <c r="L200" s="3">
        <f t="shared" si="3"/>
        <v>4926278</v>
      </c>
      <c r="M200" s="41">
        <v>45457</v>
      </c>
      <c r="N200" s="39"/>
      <c r="O200" s="39" t="s">
        <v>19303</v>
      </c>
      <c r="P200" s="40">
        <v>403065846447</v>
      </c>
      <c r="Q200" s="41">
        <v>45357</v>
      </c>
      <c r="R200" s="62" t="s">
        <v>19</v>
      </c>
      <c r="S200" s="68"/>
      <c r="X200" s="150">
        <f>X135+X142</f>
        <v>33814568.380000003</v>
      </c>
      <c r="Y200" s="150">
        <f>Y135+Y142</f>
        <v>88439618.370000005</v>
      </c>
      <c r="Z200" s="151">
        <f>X200+Y200</f>
        <v>122254186.75</v>
      </c>
    </row>
    <row r="201" spans="1:26" s="70" customFormat="1" ht="12.75" hidden="1" customHeight="1" x14ac:dyDescent="0.2">
      <c r="A201" s="38" t="s">
        <v>10145</v>
      </c>
      <c r="B201" s="39" t="s">
        <v>10146</v>
      </c>
      <c r="C201" s="39" t="s">
        <v>10147</v>
      </c>
      <c r="D201" s="38">
        <v>919962</v>
      </c>
      <c r="E201" s="38"/>
      <c r="F201" s="39" t="s">
        <v>6950</v>
      </c>
      <c r="G201" s="38">
        <v>8263000121</v>
      </c>
      <c r="H201" s="40" t="s">
        <v>10148</v>
      </c>
      <c r="I201" s="3">
        <v>4169239.8</v>
      </c>
      <c r="J201" s="3"/>
      <c r="K201" s="2">
        <v>750463.2</v>
      </c>
      <c r="L201" s="3">
        <f t="shared" si="3"/>
        <v>4919703</v>
      </c>
      <c r="M201" s="41">
        <v>44545.729166666664</v>
      </c>
      <c r="N201" s="39">
        <v>6870364823</v>
      </c>
      <c r="O201" s="39" t="s">
        <v>3282</v>
      </c>
      <c r="P201" s="40">
        <v>202010689921</v>
      </c>
      <c r="Q201" s="41">
        <v>44594</v>
      </c>
      <c r="R201" s="42" t="s">
        <v>2417</v>
      </c>
      <c r="S201" s="68"/>
    </row>
    <row r="202" spans="1:26" s="70" customFormat="1" ht="12.75" hidden="1" customHeight="1" x14ac:dyDescent="0.2">
      <c r="A202" s="38" t="s">
        <v>20522</v>
      </c>
      <c r="B202" s="39" t="s">
        <v>20523</v>
      </c>
      <c r="C202" s="39" t="s">
        <v>20524</v>
      </c>
      <c r="D202" s="38">
        <v>402984</v>
      </c>
      <c r="E202" s="38"/>
      <c r="F202" s="39" t="s">
        <v>4467</v>
      </c>
      <c r="G202" s="38">
        <v>8263000288</v>
      </c>
      <c r="H202" s="40">
        <v>330104711</v>
      </c>
      <c r="I202" s="2">
        <v>4160000</v>
      </c>
      <c r="J202" s="2"/>
      <c r="K202" s="2">
        <v>748800</v>
      </c>
      <c r="L202" s="3">
        <f t="shared" si="3"/>
        <v>4908800</v>
      </c>
      <c r="M202" s="41">
        <v>45163.729166666664</v>
      </c>
      <c r="N202" s="39">
        <v>1246524731</v>
      </c>
      <c r="O202" s="39" t="s">
        <v>18453</v>
      </c>
      <c r="P202" s="40" t="s">
        <v>20525</v>
      </c>
      <c r="Q202" s="41">
        <v>45204</v>
      </c>
      <c r="R202" s="62" t="s">
        <v>21</v>
      </c>
      <c r="S202" s="68"/>
    </row>
    <row r="203" spans="1:26" s="70" customFormat="1" ht="12.75" hidden="1" customHeight="1" x14ac:dyDescent="0.2">
      <c r="A203" s="38" t="s">
        <v>3007</v>
      </c>
      <c r="B203" s="39" t="s">
        <v>3008</v>
      </c>
      <c r="C203" s="39" t="s">
        <v>3009</v>
      </c>
      <c r="D203" s="38">
        <v>401972</v>
      </c>
      <c r="E203" s="38"/>
      <c r="F203" s="39" t="s">
        <v>842</v>
      </c>
      <c r="G203" s="38">
        <v>8263000049</v>
      </c>
      <c r="H203" s="40" t="s">
        <v>3010</v>
      </c>
      <c r="I203" s="2">
        <v>4133800.12</v>
      </c>
      <c r="J203" s="2">
        <v>4878</v>
      </c>
      <c r="K203" s="2">
        <v>744084.02159999998</v>
      </c>
      <c r="L203" s="3">
        <f t="shared" si="3"/>
        <v>4882762.1415999997</v>
      </c>
      <c r="M203" s="41">
        <v>44325.729166666664</v>
      </c>
      <c r="N203" s="39">
        <v>6870108916</v>
      </c>
      <c r="O203" s="39" t="s">
        <v>52</v>
      </c>
      <c r="P203" s="40" t="s">
        <v>3011</v>
      </c>
      <c r="Q203" s="41">
        <v>44378</v>
      </c>
      <c r="R203" s="39" t="s">
        <v>54</v>
      </c>
      <c r="S203" s="68"/>
    </row>
    <row r="204" spans="1:26" s="70" customFormat="1" ht="12.75" hidden="1" customHeight="1" x14ac:dyDescent="0.2">
      <c r="A204" s="38" t="s">
        <v>20991</v>
      </c>
      <c r="B204" s="39" t="s">
        <v>20992</v>
      </c>
      <c r="C204" s="39" t="s">
        <v>20993</v>
      </c>
      <c r="D204" s="38">
        <v>820886</v>
      </c>
      <c r="E204" s="38"/>
      <c r="F204" s="39" t="s">
        <v>10575</v>
      </c>
      <c r="G204" s="38">
        <v>8268007755</v>
      </c>
      <c r="H204" s="40" t="s">
        <v>20994</v>
      </c>
      <c r="I204" s="2">
        <v>4064313.559322034</v>
      </c>
      <c r="J204" s="2"/>
      <c r="K204" s="2">
        <v>731576.44067796611</v>
      </c>
      <c r="L204" s="3">
        <f t="shared" si="3"/>
        <v>4795890</v>
      </c>
      <c r="M204" s="41">
        <v>45224.729166666664</v>
      </c>
      <c r="N204" s="39">
        <v>160812462</v>
      </c>
      <c r="O204" s="39" t="s">
        <v>3282</v>
      </c>
      <c r="P204" s="40" t="s">
        <v>20995</v>
      </c>
      <c r="Q204" s="41">
        <v>45256</v>
      </c>
      <c r="R204" s="42" t="s">
        <v>2417</v>
      </c>
      <c r="S204" s="68"/>
    </row>
    <row r="205" spans="1:26" s="84" customFormat="1" ht="15" hidden="1" customHeight="1" x14ac:dyDescent="0.25">
      <c r="A205" s="76" t="s">
        <v>12930</v>
      </c>
      <c r="B205" s="82" t="s">
        <v>12931</v>
      </c>
      <c r="C205" s="82" t="s">
        <v>12932</v>
      </c>
      <c r="D205" s="76">
        <v>137974</v>
      </c>
      <c r="E205" s="76"/>
      <c r="F205" s="77" t="s">
        <v>3527</v>
      </c>
      <c r="G205" s="76">
        <v>8263000113</v>
      </c>
      <c r="H205" s="78" t="s">
        <v>12933</v>
      </c>
      <c r="I205" s="80">
        <v>4057745</v>
      </c>
      <c r="J205" s="80"/>
      <c r="K205" s="80">
        <v>730394.1</v>
      </c>
      <c r="L205" s="80">
        <f t="shared" si="3"/>
        <v>4788139.0999999996</v>
      </c>
      <c r="M205" s="81">
        <v>44592.729166666664</v>
      </c>
      <c r="N205" s="77">
        <v>6870032063</v>
      </c>
      <c r="O205" s="82" t="s">
        <v>315</v>
      </c>
      <c r="P205" s="82" t="s">
        <v>12934</v>
      </c>
      <c r="Q205" s="85">
        <v>44686</v>
      </c>
      <c r="R205" s="82" t="s">
        <v>243</v>
      </c>
      <c r="S205" s="83"/>
      <c r="T205" s="70"/>
      <c r="U205" s="70"/>
    </row>
    <row r="206" spans="1:26" s="70" customFormat="1" ht="12.75" hidden="1" customHeight="1" x14ac:dyDescent="0.2">
      <c r="A206" s="38" t="s">
        <v>12357</v>
      </c>
      <c r="B206" s="39" t="s">
        <v>12358</v>
      </c>
      <c r="C206" s="39" t="s">
        <v>12359</v>
      </c>
      <c r="D206" s="38">
        <v>919962</v>
      </c>
      <c r="E206" s="38"/>
      <c r="F206" s="39" t="s">
        <v>6950</v>
      </c>
      <c r="G206" s="38">
        <v>8263000121</v>
      </c>
      <c r="H206" s="40" t="s">
        <v>12360</v>
      </c>
      <c r="I206" s="3">
        <v>4048000</v>
      </c>
      <c r="J206" s="3"/>
      <c r="K206" s="2">
        <v>728640</v>
      </c>
      <c r="L206" s="3">
        <f t="shared" si="3"/>
        <v>4776640</v>
      </c>
      <c r="M206" s="41">
        <v>44630.729166666664</v>
      </c>
      <c r="N206" s="39">
        <v>6870000552</v>
      </c>
      <c r="O206" s="39" t="s">
        <v>3282</v>
      </c>
      <c r="P206" s="40">
        <v>204202432798</v>
      </c>
      <c r="Q206" s="41">
        <v>44672</v>
      </c>
      <c r="R206" s="42" t="s">
        <v>2417</v>
      </c>
      <c r="S206" s="68"/>
    </row>
    <row r="207" spans="1:26" s="70" customFormat="1" ht="12.75" hidden="1" customHeight="1" x14ac:dyDescent="0.2">
      <c r="A207" s="38" t="s">
        <v>13968</v>
      </c>
      <c r="B207" s="39" t="s">
        <v>13969</v>
      </c>
      <c r="C207" s="39" t="s">
        <v>13970</v>
      </c>
      <c r="D207" s="38">
        <v>821027</v>
      </c>
      <c r="E207" s="38"/>
      <c r="F207" s="39" t="s">
        <v>474</v>
      </c>
      <c r="G207" s="38">
        <v>8268005622</v>
      </c>
      <c r="H207" s="40" t="s">
        <v>13971</v>
      </c>
      <c r="I207" s="2">
        <v>4041321.1864406783</v>
      </c>
      <c r="J207" s="2"/>
      <c r="K207" s="2">
        <v>727437.81355932204</v>
      </c>
      <c r="L207" s="3">
        <f t="shared" si="3"/>
        <v>4768759</v>
      </c>
      <c r="M207" s="41">
        <v>44498.729166666664</v>
      </c>
      <c r="N207" s="39">
        <v>43994552</v>
      </c>
      <c r="O207" s="39" t="s">
        <v>52</v>
      </c>
      <c r="P207" s="40" t="s">
        <v>2338</v>
      </c>
      <c r="Q207" s="41">
        <v>44264</v>
      </c>
      <c r="R207" s="39" t="s">
        <v>54</v>
      </c>
      <c r="S207" s="68"/>
    </row>
    <row r="208" spans="1:26" s="70" customFormat="1" ht="12.75" hidden="1" customHeight="1" x14ac:dyDescent="0.2">
      <c r="A208" s="38" t="s">
        <v>6993</v>
      </c>
      <c r="B208" s="39" t="s">
        <v>6994</v>
      </c>
      <c r="C208" s="39" t="s">
        <v>6995</v>
      </c>
      <c r="D208" s="38">
        <v>919962</v>
      </c>
      <c r="E208" s="38"/>
      <c r="F208" s="39" t="s">
        <v>6950</v>
      </c>
      <c r="G208" s="38">
        <v>8263000121</v>
      </c>
      <c r="H208" s="40" t="s">
        <v>6996</v>
      </c>
      <c r="I208" s="3">
        <v>4039560.2</v>
      </c>
      <c r="J208" s="3"/>
      <c r="K208" s="2">
        <v>727120.8</v>
      </c>
      <c r="L208" s="3">
        <f t="shared" si="3"/>
        <v>4766681</v>
      </c>
      <c r="M208" s="41">
        <v>44429.729166666664</v>
      </c>
      <c r="N208" s="39">
        <v>6870232613</v>
      </c>
      <c r="O208" s="39" t="s">
        <v>3282</v>
      </c>
      <c r="P208" s="40">
        <v>110149453477</v>
      </c>
      <c r="Q208" s="41">
        <v>44484</v>
      </c>
      <c r="R208" s="42" t="s">
        <v>2417</v>
      </c>
      <c r="S208" s="68"/>
    </row>
    <row r="209" spans="1:21" s="70" customFormat="1" ht="12.75" hidden="1" customHeight="1" x14ac:dyDescent="0.2">
      <c r="A209" s="38" t="s">
        <v>4704</v>
      </c>
      <c r="B209" s="42" t="s">
        <v>4705</v>
      </c>
      <c r="C209" s="42" t="s">
        <v>4706</v>
      </c>
      <c r="D209" s="38">
        <v>300286</v>
      </c>
      <c r="E209" s="38"/>
      <c r="F209" s="42" t="s">
        <v>3944</v>
      </c>
      <c r="G209" s="38">
        <v>8263000075</v>
      </c>
      <c r="H209" s="40">
        <v>712724679</v>
      </c>
      <c r="I209" s="3">
        <v>4025000</v>
      </c>
      <c r="J209" s="3"/>
      <c r="K209" s="3">
        <v>724500</v>
      </c>
      <c r="L209" s="3">
        <f t="shared" si="3"/>
        <v>4749500</v>
      </c>
      <c r="M209" s="41">
        <v>44347.729166666664</v>
      </c>
      <c r="N209" s="39">
        <v>6870152755</v>
      </c>
      <c r="O209" s="42" t="s">
        <v>315</v>
      </c>
      <c r="P209" s="42" t="s">
        <v>4707</v>
      </c>
      <c r="Q209" s="60">
        <v>44415</v>
      </c>
      <c r="R209" s="42" t="s">
        <v>243</v>
      </c>
      <c r="S209" s="68"/>
    </row>
    <row r="210" spans="1:21" s="70" customFormat="1" ht="12.75" hidden="1" customHeight="1" x14ac:dyDescent="0.25">
      <c r="A210" s="38" t="s">
        <v>21940</v>
      </c>
      <c r="B210" s="39" t="s">
        <v>21936</v>
      </c>
      <c r="C210" s="39"/>
      <c r="D210" s="38">
        <v>802047</v>
      </c>
      <c r="E210" s="38"/>
      <c r="F210" s="138" t="s">
        <v>12073</v>
      </c>
      <c r="G210" s="38">
        <v>8262000070</v>
      </c>
      <c r="H210" s="40">
        <v>8210964</v>
      </c>
      <c r="I210" s="2">
        <v>4006154.2799999993</v>
      </c>
      <c r="J210" s="2"/>
      <c r="K210" s="2">
        <v>9412272.7200000007</v>
      </c>
      <c r="L210" s="3">
        <f t="shared" si="3"/>
        <v>13418427</v>
      </c>
      <c r="M210" s="41">
        <v>45276</v>
      </c>
      <c r="N210" s="39"/>
      <c r="O210" s="39" t="s">
        <v>18453</v>
      </c>
      <c r="P210" s="40" t="s">
        <v>21941</v>
      </c>
      <c r="Q210" s="41"/>
      <c r="R210" s="62" t="s">
        <v>21</v>
      </c>
      <c r="S210" s="68"/>
    </row>
    <row r="211" spans="1:21" s="70" customFormat="1" ht="12.75" hidden="1" customHeight="1" x14ac:dyDescent="0.2">
      <c r="A211" s="38" t="s">
        <v>18948</v>
      </c>
      <c r="B211" s="39" t="s">
        <v>18949</v>
      </c>
      <c r="C211" s="39" t="s">
        <v>18950</v>
      </c>
      <c r="D211" s="38">
        <v>821146</v>
      </c>
      <c r="E211" s="38"/>
      <c r="F211" s="42" t="s">
        <v>446</v>
      </c>
      <c r="G211" s="38">
        <v>8268008478</v>
      </c>
      <c r="H211" s="40" t="s">
        <v>18951</v>
      </c>
      <c r="I211" s="2">
        <v>4005401.6949152546</v>
      </c>
      <c r="J211" s="2"/>
      <c r="K211" s="2">
        <v>720972.30508474575</v>
      </c>
      <c r="L211" s="3">
        <f t="shared" si="3"/>
        <v>4726374</v>
      </c>
      <c r="M211" s="41">
        <v>45016.729166666664</v>
      </c>
      <c r="N211" s="39">
        <v>160340871</v>
      </c>
      <c r="O211" s="39" t="s">
        <v>3282</v>
      </c>
      <c r="P211" s="40">
        <v>304113401008</v>
      </c>
      <c r="Q211" s="41">
        <v>45029</v>
      </c>
      <c r="R211" s="42" t="s">
        <v>2417</v>
      </c>
      <c r="S211" s="68"/>
    </row>
    <row r="212" spans="1:21" s="70" customFormat="1" ht="15" hidden="1" customHeight="1" x14ac:dyDescent="0.25">
      <c r="A212" s="76">
        <v>51</v>
      </c>
      <c r="B212" s="77" t="s">
        <v>18185</v>
      </c>
      <c r="C212" s="77" t="s">
        <v>18186</v>
      </c>
      <c r="D212" s="76">
        <v>405978</v>
      </c>
      <c r="E212" s="76"/>
      <c r="F212" s="77" t="s">
        <v>17162</v>
      </c>
      <c r="G212" s="76">
        <v>8263000231</v>
      </c>
      <c r="H212" s="78">
        <v>220407</v>
      </c>
      <c r="I212" s="79">
        <v>4000000</v>
      </c>
      <c r="J212" s="79"/>
      <c r="K212" s="79">
        <v>720000</v>
      </c>
      <c r="L212" s="80">
        <f t="shared" si="3"/>
        <v>4720000</v>
      </c>
      <c r="M212" s="81">
        <v>44972.729166666664</v>
      </c>
      <c r="N212" s="77">
        <v>6870419648</v>
      </c>
      <c r="O212" s="77" t="s">
        <v>8899</v>
      </c>
      <c r="P212" s="78" t="s">
        <v>18187</v>
      </c>
      <c r="Q212" s="81">
        <v>45011</v>
      </c>
      <c r="R212" s="82" t="s">
        <v>8901</v>
      </c>
      <c r="S212" s="83"/>
    </row>
    <row r="213" spans="1:21" s="84" customFormat="1" ht="15" hidden="1" customHeight="1" x14ac:dyDescent="0.25">
      <c r="A213" s="38" t="s">
        <v>14659</v>
      </c>
      <c r="B213" s="39" t="s">
        <v>14660</v>
      </c>
      <c r="C213" s="39" t="s">
        <v>14661</v>
      </c>
      <c r="D213" s="38">
        <v>502510</v>
      </c>
      <c r="E213" s="38"/>
      <c r="F213" s="39" t="s">
        <v>13920</v>
      </c>
      <c r="G213" s="38">
        <v>8263000158</v>
      </c>
      <c r="H213" s="40" t="s">
        <v>14662</v>
      </c>
      <c r="I213" s="2">
        <v>4000000</v>
      </c>
      <c r="J213" s="2"/>
      <c r="K213" s="2">
        <v>720000</v>
      </c>
      <c r="L213" s="3">
        <f t="shared" si="3"/>
        <v>4720000</v>
      </c>
      <c r="M213" s="41">
        <v>44740.729166666664</v>
      </c>
      <c r="N213" s="39">
        <v>6870141205</v>
      </c>
      <c r="O213" s="39" t="s">
        <v>3282</v>
      </c>
      <c r="P213" s="40" t="s">
        <v>14663</v>
      </c>
      <c r="Q213" s="41">
        <v>44776</v>
      </c>
      <c r="R213" s="42" t="s">
        <v>2417</v>
      </c>
      <c r="S213" s="68"/>
      <c r="T213" s="70"/>
      <c r="U213" s="70"/>
    </row>
    <row r="214" spans="1:21" s="70" customFormat="1" ht="12.75" hidden="1" customHeight="1" x14ac:dyDescent="0.2">
      <c r="A214" s="38" t="s">
        <v>11328</v>
      </c>
      <c r="B214" s="42" t="s">
        <v>11329</v>
      </c>
      <c r="C214" s="42" t="s">
        <v>11330</v>
      </c>
      <c r="D214" s="38">
        <v>402828</v>
      </c>
      <c r="E214" s="38"/>
      <c r="F214" s="39" t="s">
        <v>11331</v>
      </c>
      <c r="G214" s="38">
        <v>8263000174</v>
      </c>
      <c r="H214" s="40" t="s">
        <v>11332</v>
      </c>
      <c r="I214" s="3">
        <v>3980060</v>
      </c>
      <c r="J214" s="3"/>
      <c r="K214" s="3">
        <v>716410.8</v>
      </c>
      <c r="L214" s="3">
        <f t="shared" si="3"/>
        <v>4696470.8</v>
      </c>
      <c r="M214" s="41">
        <v>44541.729166666664</v>
      </c>
      <c r="N214" s="39">
        <v>6870431288</v>
      </c>
      <c r="O214" s="42" t="s">
        <v>315</v>
      </c>
      <c r="P214" s="42" t="s">
        <v>11333</v>
      </c>
      <c r="Q214" s="60">
        <v>44645</v>
      </c>
      <c r="R214" s="42" t="s">
        <v>243</v>
      </c>
      <c r="S214" s="68"/>
    </row>
    <row r="215" spans="1:21" s="70" customFormat="1" ht="12.75" hidden="1" customHeight="1" x14ac:dyDescent="0.2">
      <c r="A215" s="38" t="s">
        <v>1812</v>
      </c>
      <c r="B215" s="42" t="s">
        <v>1813</v>
      </c>
      <c r="C215" s="42" t="s">
        <v>1814</v>
      </c>
      <c r="D215" s="38">
        <v>821146</v>
      </c>
      <c r="E215" s="38"/>
      <c r="F215" s="42" t="s">
        <v>446</v>
      </c>
      <c r="G215" s="38">
        <v>8268006130</v>
      </c>
      <c r="H215" s="40" t="s">
        <v>1815</v>
      </c>
      <c r="I215" s="3">
        <v>3973633</v>
      </c>
      <c r="J215" s="3"/>
      <c r="K215" s="3">
        <v>715254</v>
      </c>
      <c r="L215" s="3">
        <f t="shared" si="3"/>
        <v>4688887</v>
      </c>
      <c r="M215" s="41">
        <v>44307.729166666664</v>
      </c>
      <c r="N215" s="39">
        <v>43872613</v>
      </c>
      <c r="O215" s="42" t="s">
        <v>315</v>
      </c>
      <c r="P215" s="42">
        <v>105216660308</v>
      </c>
      <c r="Q215" s="60">
        <v>44338</v>
      </c>
      <c r="R215" s="42" t="s">
        <v>243</v>
      </c>
      <c r="S215" s="68" t="s">
        <v>506</v>
      </c>
    </row>
    <row r="216" spans="1:21" s="70" customFormat="1" ht="12.75" hidden="1" customHeight="1" x14ac:dyDescent="0.2">
      <c r="A216" s="38" t="s">
        <v>9210</v>
      </c>
      <c r="B216" s="39" t="s">
        <v>9211</v>
      </c>
      <c r="C216" s="39" t="s">
        <v>9212</v>
      </c>
      <c r="D216" s="38">
        <v>919962</v>
      </c>
      <c r="E216" s="38"/>
      <c r="F216" s="39" t="s">
        <v>6950</v>
      </c>
      <c r="G216" s="38">
        <v>8268006324</v>
      </c>
      <c r="H216" s="40" t="s">
        <v>9213</v>
      </c>
      <c r="I216" s="3">
        <v>3970287.23</v>
      </c>
      <c r="J216" s="3"/>
      <c r="K216" s="2">
        <v>714651.77</v>
      </c>
      <c r="L216" s="3">
        <f t="shared" si="3"/>
        <v>4684939</v>
      </c>
      <c r="M216" s="41">
        <v>44531.729166666664</v>
      </c>
      <c r="N216" s="39">
        <v>44252645</v>
      </c>
      <c r="O216" s="39" t="s">
        <v>3282</v>
      </c>
      <c r="P216" s="40">
        <v>112278135573</v>
      </c>
      <c r="Q216" s="41">
        <v>44558</v>
      </c>
      <c r="R216" s="42" t="s">
        <v>2417</v>
      </c>
      <c r="S216" s="68"/>
    </row>
    <row r="217" spans="1:21" s="70" customFormat="1" ht="12.75" hidden="1" customHeight="1" x14ac:dyDescent="0.2">
      <c r="A217" s="38" t="s">
        <v>13737</v>
      </c>
      <c r="B217" s="39" t="s">
        <v>13738</v>
      </c>
      <c r="C217" s="39" t="s">
        <v>13739</v>
      </c>
      <c r="D217" s="38">
        <v>919962</v>
      </c>
      <c r="E217" s="38"/>
      <c r="F217" s="39" t="s">
        <v>6950</v>
      </c>
      <c r="G217" s="38">
        <v>8263000121</v>
      </c>
      <c r="H217" s="40" t="s">
        <v>13740</v>
      </c>
      <c r="I217" s="3">
        <v>3951451.71</v>
      </c>
      <c r="J217" s="3"/>
      <c r="K217" s="2">
        <v>711261.29</v>
      </c>
      <c r="L217" s="3">
        <f t="shared" si="3"/>
        <v>4662713</v>
      </c>
      <c r="M217" s="41">
        <v>44642.729166666664</v>
      </c>
      <c r="N217" s="39">
        <v>6870079645</v>
      </c>
      <c r="O217" s="39" t="s">
        <v>3282</v>
      </c>
      <c r="P217" s="40">
        <v>206169654594</v>
      </c>
      <c r="Q217" s="41">
        <v>44730</v>
      </c>
      <c r="R217" s="42" t="s">
        <v>2417</v>
      </c>
      <c r="S217" s="68"/>
    </row>
    <row r="218" spans="1:21" s="70" customFormat="1" ht="12.75" hidden="1" customHeight="1" x14ac:dyDescent="0.2">
      <c r="A218" s="38" t="s">
        <v>5363</v>
      </c>
      <c r="B218" s="39"/>
      <c r="C218" s="39"/>
      <c r="D218" s="38" t="s">
        <v>235</v>
      </c>
      <c r="E218" s="38" t="s">
        <v>23092</v>
      </c>
      <c r="F218" s="129" t="s">
        <v>5364</v>
      </c>
      <c r="G218" s="38" t="s">
        <v>5364</v>
      </c>
      <c r="H218" s="52" t="s">
        <v>5365</v>
      </c>
      <c r="I218" s="10">
        <v>3899782</v>
      </c>
      <c r="J218" s="2"/>
      <c r="K218" s="2">
        <v>0</v>
      </c>
      <c r="L218" s="3">
        <f t="shared" si="3"/>
        <v>3899782</v>
      </c>
      <c r="M218" s="59">
        <v>44439</v>
      </c>
      <c r="N218" s="39"/>
      <c r="O218" s="39" t="s">
        <v>52</v>
      </c>
      <c r="P218" s="40"/>
      <c r="Q218" s="41"/>
      <c r="R218" s="39" t="s">
        <v>54</v>
      </c>
      <c r="S218" s="68"/>
    </row>
    <row r="219" spans="1:21" s="70" customFormat="1" ht="12.75" hidden="1" customHeight="1" x14ac:dyDescent="0.2">
      <c r="A219" s="38" t="s">
        <v>8601</v>
      </c>
      <c r="B219" s="42" t="s">
        <v>8602</v>
      </c>
      <c r="C219" s="42" t="s">
        <v>8603</v>
      </c>
      <c r="D219" s="38">
        <v>405485</v>
      </c>
      <c r="E219" s="38"/>
      <c r="F219" s="39" t="s">
        <v>3628</v>
      </c>
      <c r="G219" s="38">
        <v>8263000144</v>
      </c>
      <c r="H219" s="40" t="s">
        <v>8604</v>
      </c>
      <c r="I219" s="3">
        <v>3875069.94</v>
      </c>
      <c r="J219" s="3"/>
      <c r="K219" s="3">
        <v>735506.06</v>
      </c>
      <c r="L219" s="3">
        <f t="shared" si="3"/>
        <v>4610576</v>
      </c>
      <c r="M219" s="41">
        <v>44499.729166666664</v>
      </c>
      <c r="N219" s="39">
        <v>6870010766</v>
      </c>
      <c r="O219" s="42" t="s">
        <v>315</v>
      </c>
      <c r="P219" s="42" t="s">
        <v>8605</v>
      </c>
      <c r="Q219" s="41">
        <v>44671</v>
      </c>
      <c r="R219" s="42" t="s">
        <v>243</v>
      </c>
      <c r="S219" s="68"/>
    </row>
    <row r="220" spans="1:21" s="70" customFormat="1" ht="12.75" hidden="1" customHeight="1" x14ac:dyDescent="0.2">
      <c r="A220" s="38" t="s">
        <v>3318</v>
      </c>
      <c r="B220" s="42" t="s">
        <v>3319</v>
      </c>
      <c r="C220" s="42" t="s">
        <v>3320</v>
      </c>
      <c r="D220" s="38">
        <v>100915</v>
      </c>
      <c r="E220" s="38"/>
      <c r="F220" s="42" t="s">
        <v>2405</v>
      </c>
      <c r="G220" s="38">
        <v>8263000102</v>
      </c>
      <c r="H220" s="40" t="s">
        <v>3321</v>
      </c>
      <c r="I220" s="3">
        <v>3851199.58</v>
      </c>
      <c r="J220" s="3"/>
      <c r="K220" s="3">
        <v>697760.42</v>
      </c>
      <c r="L220" s="3">
        <f t="shared" si="3"/>
        <v>4548960</v>
      </c>
      <c r="M220" s="41">
        <v>44347.729166666664</v>
      </c>
      <c r="N220" s="39">
        <v>6870119597</v>
      </c>
      <c r="O220" s="42" t="s">
        <v>315</v>
      </c>
      <c r="P220" s="42" t="s">
        <v>3322</v>
      </c>
      <c r="Q220" s="60">
        <v>44385</v>
      </c>
      <c r="R220" s="42" t="s">
        <v>243</v>
      </c>
      <c r="S220" s="68"/>
    </row>
    <row r="221" spans="1:21" s="70" customFormat="1" ht="12.75" hidden="1" customHeight="1" x14ac:dyDescent="0.2">
      <c r="A221" s="38" t="s">
        <v>11785</v>
      </c>
      <c r="B221" s="39" t="s">
        <v>11786</v>
      </c>
      <c r="C221" s="39" t="s">
        <v>11787</v>
      </c>
      <c r="D221" s="38">
        <v>919962</v>
      </c>
      <c r="E221" s="38"/>
      <c r="F221" s="39" t="s">
        <v>6950</v>
      </c>
      <c r="G221" s="38">
        <v>8268006324</v>
      </c>
      <c r="H221" s="40" t="s">
        <v>11788</v>
      </c>
      <c r="I221" s="3">
        <v>3850241.55</v>
      </c>
      <c r="J221" s="3"/>
      <c r="K221" s="2">
        <v>693043.45</v>
      </c>
      <c r="L221" s="3">
        <f t="shared" si="3"/>
        <v>4543285</v>
      </c>
      <c r="M221" s="41">
        <v>44624.729166666664</v>
      </c>
      <c r="N221" s="39">
        <v>44440168</v>
      </c>
      <c r="O221" s="39" t="s">
        <v>3282</v>
      </c>
      <c r="P221" s="40">
        <v>203299194128</v>
      </c>
      <c r="Q221" s="41">
        <v>44650</v>
      </c>
      <c r="R221" s="42" t="s">
        <v>2417</v>
      </c>
      <c r="S221" s="68"/>
    </row>
    <row r="222" spans="1:21" s="84" customFormat="1" ht="15" hidden="1" customHeight="1" x14ac:dyDescent="0.25">
      <c r="A222" s="76" t="s">
        <v>15688</v>
      </c>
      <c r="B222" s="77" t="s">
        <v>15689</v>
      </c>
      <c r="C222" s="77" t="s">
        <v>15690</v>
      </c>
      <c r="D222" s="76">
        <v>407341</v>
      </c>
      <c r="E222" s="76"/>
      <c r="F222" s="77" t="s">
        <v>8617</v>
      </c>
      <c r="G222" s="76">
        <v>8263000197</v>
      </c>
      <c r="H222" s="78">
        <v>370404218</v>
      </c>
      <c r="I222" s="79">
        <v>3850000</v>
      </c>
      <c r="J222" s="79"/>
      <c r="K222" s="79">
        <v>693000</v>
      </c>
      <c r="L222" s="80">
        <f t="shared" si="3"/>
        <v>4543000</v>
      </c>
      <c r="M222" s="81">
        <v>44732.729166666664</v>
      </c>
      <c r="N222" s="77">
        <v>6870225024</v>
      </c>
      <c r="O222" s="77" t="s">
        <v>3282</v>
      </c>
      <c r="P222" s="78" t="s">
        <v>15691</v>
      </c>
      <c r="Q222" s="81">
        <v>44875</v>
      </c>
      <c r="R222" s="82" t="s">
        <v>2417</v>
      </c>
      <c r="S222" s="83"/>
    </row>
    <row r="223" spans="1:21" s="70" customFormat="1" ht="12.75" hidden="1" customHeight="1" x14ac:dyDescent="0.2">
      <c r="A223" s="38" t="s">
        <v>15947</v>
      </c>
      <c r="B223" s="39" t="s">
        <v>15948</v>
      </c>
      <c r="C223" s="39" t="s">
        <v>15949</v>
      </c>
      <c r="D223" s="38">
        <v>124632</v>
      </c>
      <c r="E223" s="38"/>
      <c r="F223" s="39" t="s">
        <v>15807</v>
      </c>
      <c r="G223" s="38">
        <v>8263000238</v>
      </c>
      <c r="H223" s="40" t="s">
        <v>15950</v>
      </c>
      <c r="I223" s="2">
        <v>3824000</v>
      </c>
      <c r="J223" s="2"/>
      <c r="K223" s="2">
        <v>688320</v>
      </c>
      <c r="L223" s="3">
        <f t="shared" si="3"/>
        <v>4512320</v>
      </c>
      <c r="M223" s="41">
        <v>44824.729166666664</v>
      </c>
      <c r="N223" s="39">
        <v>6870255566</v>
      </c>
      <c r="O223" s="39" t="s">
        <v>3282</v>
      </c>
      <c r="P223" s="40" t="s">
        <v>15863</v>
      </c>
      <c r="Q223" s="41">
        <v>44876</v>
      </c>
      <c r="R223" s="42" t="s">
        <v>2417</v>
      </c>
      <c r="S223" s="68"/>
    </row>
    <row r="224" spans="1:21" s="70" customFormat="1" ht="12.75" hidden="1" customHeight="1" x14ac:dyDescent="0.2">
      <c r="A224" s="38">
        <v>302</v>
      </c>
      <c r="B224" s="39" t="s">
        <v>18099</v>
      </c>
      <c r="C224" s="39" t="s">
        <v>18100</v>
      </c>
      <c r="D224" s="38">
        <v>406497</v>
      </c>
      <c r="E224" s="38"/>
      <c r="F224" s="39" t="s">
        <v>17750</v>
      </c>
      <c r="G224" s="38">
        <v>8263000265</v>
      </c>
      <c r="H224" s="40">
        <v>393</v>
      </c>
      <c r="I224" s="2">
        <v>3805000</v>
      </c>
      <c r="J224" s="2"/>
      <c r="K224" s="2">
        <v>684900</v>
      </c>
      <c r="L224" s="3">
        <f t="shared" si="3"/>
        <v>4489900</v>
      </c>
      <c r="M224" s="41">
        <v>44974.729166666664</v>
      </c>
      <c r="N224" s="39">
        <v>6870415636</v>
      </c>
      <c r="O224" s="39" t="s">
        <v>8899</v>
      </c>
      <c r="P224" s="40">
        <v>303150423697</v>
      </c>
      <c r="Q224" s="41">
        <v>45001</v>
      </c>
      <c r="R224" s="42" t="s">
        <v>8901</v>
      </c>
      <c r="S224" s="68"/>
    </row>
    <row r="225" spans="1:19" s="70" customFormat="1" ht="12.75" hidden="1" customHeight="1" x14ac:dyDescent="0.2">
      <c r="A225" s="38" t="s">
        <v>15523</v>
      </c>
      <c r="B225" s="39" t="s">
        <v>15524</v>
      </c>
      <c r="C225" s="39" t="s">
        <v>15525</v>
      </c>
      <c r="D225" s="38">
        <v>502510</v>
      </c>
      <c r="E225" s="38"/>
      <c r="F225" s="39" t="s">
        <v>13920</v>
      </c>
      <c r="G225" s="38">
        <v>8263000158</v>
      </c>
      <c r="H225" s="40" t="s">
        <v>15526</v>
      </c>
      <c r="I225" s="2">
        <v>3800000</v>
      </c>
      <c r="J225" s="2"/>
      <c r="K225" s="2">
        <v>684000</v>
      </c>
      <c r="L225" s="3">
        <f t="shared" si="3"/>
        <v>4484000</v>
      </c>
      <c r="M225" s="41">
        <v>44742.729166666664</v>
      </c>
      <c r="N225" s="39">
        <v>6870211734</v>
      </c>
      <c r="O225" s="39" t="s">
        <v>3282</v>
      </c>
      <c r="P225" s="40" t="s">
        <v>15506</v>
      </c>
      <c r="Q225" s="41">
        <v>44836</v>
      </c>
      <c r="R225" s="42" t="s">
        <v>2417</v>
      </c>
      <c r="S225" s="68"/>
    </row>
    <row r="226" spans="1:19" s="70" customFormat="1" ht="12.75" hidden="1" customHeight="1" x14ac:dyDescent="0.2">
      <c r="A226" s="38" t="s">
        <v>21706</v>
      </c>
      <c r="B226" s="39" t="s">
        <v>21707</v>
      </c>
      <c r="C226" s="39" t="s">
        <v>21708</v>
      </c>
      <c r="D226" s="38">
        <v>406359</v>
      </c>
      <c r="E226" s="38"/>
      <c r="F226" s="39" t="s">
        <v>19225</v>
      </c>
      <c r="G226" s="38">
        <v>8263000283</v>
      </c>
      <c r="H226" s="40">
        <v>271600054961</v>
      </c>
      <c r="I226" s="2">
        <v>3800000</v>
      </c>
      <c r="J226" s="2"/>
      <c r="K226" s="2">
        <v>684000</v>
      </c>
      <c r="L226" s="3">
        <f t="shared" si="3"/>
        <v>4484000</v>
      </c>
      <c r="M226" s="41">
        <v>45287.729166666664</v>
      </c>
      <c r="N226" s="39">
        <v>1246676680</v>
      </c>
      <c r="O226" s="39" t="s">
        <v>20138</v>
      </c>
      <c r="P226" s="40" t="s">
        <v>21705</v>
      </c>
      <c r="Q226" s="41">
        <v>45332</v>
      </c>
      <c r="R226" s="62" t="s">
        <v>17</v>
      </c>
      <c r="S226" s="68"/>
    </row>
    <row r="227" spans="1:19" s="70" customFormat="1" ht="12.75" hidden="1" customHeight="1" x14ac:dyDescent="0.2">
      <c r="A227" s="38" t="s">
        <v>3323</v>
      </c>
      <c r="B227" s="42" t="s">
        <v>3324</v>
      </c>
      <c r="C227" s="42" t="s">
        <v>3325</v>
      </c>
      <c r="D227" s="38">
        <v>100915</v>
      </c>
      <c r="E227" s="38"/>
      <c r="F227" s="42" t="s">
        <v>2405</v>
      </c>
      <c r="G227" s="38">
        <v>8263000102</v>
      </c>
      <c r="H227" s="40" t="s">
        <v>3326</v>
      </c>
      <c r="I227" s="3">
        <v>3799330.26</v>
      </c>
      <c r="J227" s="3"/>
      <c r="K227" s="3">
        <v>688362.74</v>
      </c>
      <c r="L227" s="3">
        <f t="shared" si="3"/>
        <v>4487693</v>
      </c>
      <c r="M227" s="41">
        <v>44344.729166666664</v>
      </c>
      <c r="N227" s="39">
        <v>6870119577</v>
      </c>
      <c r="O227" s="42" t="s">
        <v>315</v>
      </c>
      <c r="P227" s="42" t="s">
        <v>3322</v>
      </c>
      <c r="Q227" s="60">
        <v>44385</v>
      </c>
      <c r="R227" s="42" t="s">
        <v>243</v>
      </c>
      <c r="S227" s="68"/>
    </row>
    <row r="228" spans="1:19" s="84" customFormat="1" ht="15" hidden="1" customHeight="1" x14ac:dyDescent="0.25">
      <c r="A228" s="76" t="s">
        <v>3636</v>
      </c>
      <c r="B228" s="77" t="s">
        <v>3637</v>
      </c>
      <c r="C228" s="77" t="s">
        <v>3638</v>
      </c>
      <c r="D228" s="76">
        <v>405485</v>
      </c>
      <c r="E228" s="76"/>
      <c r="F228" s="77" t="s">
        <v>3628</v>
      </c>
      <c r="G228" s="76">
        <v>8263000090</v>
      </c>
      <c r="H228" s="78" t="s">
        <v>3639</v>
      </c>
      <c r="I228" s="79">
        <v>3795872.5338983051</v>
      </c>
      <c r="J228" s="79"/>
      <c r="K228" s="79">
        <v>683257.05610169494</v>
      </c>
      <c r="L228" s="80">
        <f t="shared" si="3"/>
        <v>4479129.59</v>
      </c>
      <c r="M228" s="81">
        <v>44341.729166666664</v>
      </c>
      <c r="N228" s="77">
        <v>6870124183</v>
      </c>
      <c r="O228" s="77" t="s">
        <v>52</v>
      </c>
      <c r="P228" s="78" t="s">
        <v>3630</v>
      </c>
      <c r="Q228" s="81">
        <v>44392</v>
      </c>
      <c r="R228" s="77" t="s">
        <v>54</v>
      </c>
      <c r="S228" s="83"/>
    </row>
    <row r="229" spans="1:19" s="84" customFormat="1" ht="15" hidden="1" customHeight="1" x14ac:dyDescent="0.25">
      <c r="A229" s="76" t="s">
        <v>4006</v>
      </c>
      <c r="B229" s="82" t="s">
        <v>4007</v>
      </c>
      <c r="C229" s="82" t="s">
        <v>4008</v>
      </c>
      <c r="D229" s="76">
        <v>300286</v>
      </c>
      <c r="E229" s="76"/>
      <c r="F229" s="82" t="s">
        <v>3944</v>
      </c>
      <c r="G229" s="76">
        <v>8263000075</v>
      </c>
      <c r="H229" s="78">
        <v>712724680</v>
      </c>
      <c r="I229" s="80">
        <v>3795000</v>
      </c>
      <c r="J229" s="80"/>
      <c r="K229" s="80">
        <v>683100</v>
      </c>
      <c r="L229" s="80">
        <f t="shared" si="3"/>
        <v>4478100</v>
      </c>
      <c r="M229" s="81">
        <v>44347.729166666664</v>
      </c>
      <c r="N229" s="77">
        <v>6870134580</v>
      </c>
      <c r="O229" s="82" t="s">
        <v>315</v>
      </c>
      <c r="P229" s="82" t="s">
        <v>4009</v>
      </c>
      <c r="Q229" s="85">
        <v>44407</v>
      </c>
      <c r="R229" s="82" t="s">
        <v>243</v>
      </c>
      <c r="S229" s="83"/>
    </row>
    <row r="230" spans="1:19" s="70" customFormat="1" ht="12.75" hidden="1" customHeight="1" x14ac:dyDescent="0.2">
      <c r="A230" s="38" t="s">
        <v>22713</v>
      </c>
      <c r="B230" s="39" t="s">
        <v>22714</v>
      </c>
      <c r="C230" s="39" t="s">
        <v>22715</v>
      </c>
      <c r="D230" s="38">
        <v>820886</v>
      </c>
      <c r="E230" s="38"/>
      <c r="F230" s="39" t="s">
        <v>10575</v>
      </c>
      <c r="G230" s="38">
        <v>8268007755</v>
      </c>
      <c r="H230" s="40" t="s">
        <v>22716</v>
      </c>
      <c r="I230" s="2">
        <v>3792176.2711864407</v>
      </c>
      <c r="J230" s="2"/>
      <c r="K230" s="2">
        <v>682591.72881355928</v>
      </c>
      <c r="L230" s="3">
        <f t="shared" si="3"/>
        <v>4474768</v>
      </c>
      <c r="M230" s="41">
        <v>45407</v>
      </c>
      <c r="N230" s="39">
        <v>160805230</v>
      </c>
      <c r="O230" s="39" t="s">
        <v>3282</v>
      </c>
      <c r="P230" s="40" t="s">
        <v>22717</v>
      </c>
      <c r="Q230" s="41">
        <v>45458</v>
      </c>
      <c r="R230" s="42" t="s">
        <v>2417</v>
      </c>
      <c r="S230" s="68"/>
    </row>
    <row r="231" spans="1:19" s="70" customFormat="1" ht="12.75" hidden="1" customHeight="1" x14ac:dyDescent="0.2">
      <c r="A231" s="38" t="s">
        <v>2620</v>
      </c>
      <c r="B231" s="42" t="s">
        <v>2621</v>
      </c>
      <c r="C231" s="42" t="s">
        <v>2622</v>
      </c>
      <c r="D231" s="38">
        <v>100915</v>
      </c>
      <c r="E231" s="38"/>
      <c r="F231" s="42" t="s">
        <v>2405</v>
      </c>
      <c r="G231" s="38">
        <v>8263000102</v>
      </c>
      <c r="H231" s="40" t="s">
        <v>2623</v>
      </c>
      <c r="I231" s="3">
        <v>3785981.76</v>
      </c>
      <c r="J231" s="3"/>
      <c r="K231" s="3">
        <v>685944.24</v>
      </c>
      <c r="L231" s="3">
        <f t="shared" si="3"/>
        <v>4471926</v>
      </c>
      <c r="M231" s="41">
        <v>44320.729166666664</v>
      </c>
      <c r="N231" s="39">
        <v>6870088239</v>
      </c>
      <c r="O231" s="42" t="s">
        <v>315</v>
      </c>
      <c r="P231" s="42" t="s">
        <v>2624</v>
      </c>
      <c r="Q231" s="60">
        <v>44362</v>
      </c>
      <c r="R231" s="42" t="s">
        <v>243</v>
      </c>
      <c r="S231" s="68"/>
    </row>
    <row r="232" spans="1:19" s="84" customFormat="1" ht="15" hidden="1" customHeight="1" x14ac:dyDescent="0.25">
      <c r="A232" s="76" t="s">
        <v>13753</v>
      </c>
      <c r="B232" s="77" t="s">
        <v>13754</v>
      </c>
      <c r="C232" s="77" t="s">
        <v>13755</v>
      </c>
      <c r="D232" s="76">
        <v>919962</v>
      </c>
      <c r="E232" s="76"/>
      <c r="F232" s="77" t="s">
        <v>6950</v>
      </c>
      <c r="G232" s="76">
        <v>8263000121</v>
      </c>
      <c r="H232" s="78" t="s">
        <v>13756</v>
      </c>
      <c r="I232" s="80">
        <v>3775679.6</v>
      </c>
      <c r="J232" s="80"/>
      <c r="K232" s="79">
        <v>679622.4</v>
      </c>
      <c r="L232" s="80">
        <f t="shared" si="3"/>
        <v>4455302</v>
      </c>
      <c r="M232" s="81">
        <v>44691.729166666664</v>
      </c>
      <c r="N232" s="77">
        <v>6870079711</v>
      </c>
      <c r="O232" s="77" t="s">
        <v>3282</v>
      </c>
      <c r="P232" s="78">
        <v>206169654592</v>
      </c>
      <c r="Q232" s="81">
        <v>44730</v>
      </c>
      <c r="R232" s="82" t="s">
        <v>2417</v>
      </c>
      <c r="S232" s="83"/>
    </row>
    <row r="233" spans="1:19" s="70" customFormat="1" ht="12.75" hidden="1" customHeight="1" x14ac:dyDescent="0.2">
      <c r="A233" s="38" t="s">
        <v>16772</v>
      </c>
      <c r="B233" s="42" t="s">
        <v>16773</v>
      </c>
      <c r="C233" s="42" t="s">
        <v>16774</v>
      </c>
      <c r="D233" s="38">
        <v>820886</v>
      </c>
      <c r="E233" s="38"/>
      <c r="F233" s="42" t="s">
        <v>10575</v>
      </c>
      <c r="G233" s="38">
        <v>8268007755</v>
      </c>
      <c r="H233" s="40" t="s">
        <v>16775</v>
      </c>
      <c r="I233" s="3">
        <v>3756198.87</v>
      </c>
      <c r="J233" s="3"/>
      <c r="K233" s="3">
        <v>676115.72</v>
      </c>
      <c r="L233" s="3">
        <f t="shared" si="3"/>
        <v>4432314.59</v>
      </c>
      <c r="M233" s="41">
        <v>44912.729166666664</v>
      </c>
      <c r="N233" s="39">
        <v>44383473</v>
      </c>
      <c r="O233" s="42" t="s">
        <v>315</v>
      </c>
      <c r="P233" s="42" t="s">
        <v>16776</v>
      </c>
      <c r="Q233" s="60">
        <v>44937</v>
      </c>
      <c r="R233" s="42" t="s">
        <v>243</v>
      </c>
      <c r="S233" s="68"/>
    </row>
    <row r="234" spans="1:19" s="70" customFormat="1" ht="12.75" hidden="1" customHeight="1" x14ac:dyDescent="0.2">
      <c r="A234" s="38" t="s">
        <v>22746</v>
      </c>
      <c r="B234" s="39" t="s">
        <v>22747</v>
      </c>
      <c r="C234" s="39" t="s">
        <v>22748</v>
      </c>
      <c r="D234" s="38">
        <v>919962</v>
      </c>
      <c r="E234" s="38"/>
      <c r="F234" s="39" t="s">
        <v>6950</v>
      </c>
      <c r="G234" s="38">
        <v>8263000121</v>
      </c>
      <c r="H234" s="40" t="s">
        <v>22749</v>
      </c>
      <c r="I234" s="3">
        <v>3751447.457627119</v>
      </c>
      <c r="J234" s="3"/>
      <c r="K234" s="2">
        <v>675260.54237288143</v>
      </c>
      <c r="L234" s="3">
        <f t="shared" si="3"/>
        <v>4426708</v>
      </c>
      <c r="M234" s="41">
        <v>45415.729166666664</v>
      </c>
      <c r="N234" s="39">
        <v>160807823</v>
      </c>
      <c r="O234" s="39" t="s">
        <v>3282</v>
      </c>
      <c r="P234" s="40"/>
      <c r="Q234" s="41"/>
      <c r="R234" s="42" t="s">
        <v>2417</v>
      </c>
      <c r="S234" s="68"/>
    </row>
    <row r="235" spans="1:19" s="84" customFormat="1" ht="15" hidden="1" customHeight="1" x14ac:dyDescent="0.25">
      <c r="A235" s="76" t="s">
        <v>3597</v>
      </c>
      <c r="B235" s="82" t="s">
        <v>3598</v>
      </c>
      <c r="C235" s="82" t="s">
        <v>3599</v>
      </c>
      <c r="D235" s="76">
        <v>100915</v>
      </c>
      <c r="E235" s="76"/>
      <c r="F235" s="82" t="s">
        <v>2405</v>
      </c>
      <c r="G235" s="76">
        <v>8263000102</v>
      </c>
      <c r="H235" s="78" t="s">
        <v>3600</v>
      </c>
      <c r="I235" s="80">
        <v>3740853.27</v>
      </c>
      <c r="J235" s="80"/>
      <c r="K235" s="80">
        <v>677767.73</v>
      </c>
      <c r="L235" s="80">
        <f t="shared" si="3"/>
        <v>4418621</v>
      </c>
      <c r="M235" s="81">
        <v>44340.729166666664</v>
      </c>
      <c r="N235" s="77">
        <v>6870126954</v>
      </c>
      <c r="O235" s="82" t="s">
        <v>315</v>
      </c>
      <c r="P235" s="82" t="s">
        <v>3601</v>
      </c>
      <c r="Q235" s="85">
        <v>44394</v>
      </c>
      <c r="R235" s="82" t="s">
        <v>243</v>
      </c>
      <c r="S235" s="83"/>
    </row>
    <row r="236" spans="1:19" s="70" customFormat="1" ht="12.75" hidden="1" customHeight="1" x14ac:dyDescent="0.2">
      <c r="A236" s="38" t="s">
        <v>5468</v>
      </c>
      <c r="B236" s="39" t="s">
        <v>5469</v>
      </c>
      <c r="C236" s="39" t="s">
        <v>5470</v>
      </c>
      <c r="D236" s="38">
        <v>401972</v>
      </c>
      <c r="E236" s="38"/>
      <c r="F236" s="39" t="s">
        <v>842</v>
      </c>
      <c r="G236" s="38">
        <v>8263000049</v>
      </c>
      <c r="H236" s="40" t="s">
        <v>5471</v>
      </c>
      <c r="I236" s="2">
        <v>3737000</v>
      </c>
      <c r="J236" s="2">
        <v>0</v>
      </c>
      <c r="K236" s="2">
        <v>672660</v>
      </c>
      <c r="L236" s="3">
        <f t="shared" si="3"/>
        <v>4409660</v>
      </c>
      <c r="M236" s="41">
        <v>44401.729166666664</v>
      </c>
      <c r="N236" s="39">
        <v>6870190913</v>
      </c>
      <c r="O236" s="39" t="s">
        <v>52</v>
      </c>
      <c r="P236" s="40" t="s">
        <v>5472</v>
      </c>
      <c r="Q236" s="41">
        <v>44449</v>
      </c>
      <c r="R236" s="39" t="s">
        <v>54</v>
      </c>
      <c r="S236" s="68"/>
    </row>
    <row r="237" spans="1:19" s="70" customFormat="1" ht="12.75" hidden="1" customHeight="1" x14ac:dyDescent="0.2">
      <c r="A237" s="38" t="s">
        <v>11021</v>
      </c>
      <c r="B237" s="39" t="s">
        <v>11022</v>
      </c>
      <c r="C237" s="39" t="s">
        <v>11023</v>
      </c>
      <c r="D237" s="38">
        <v>919962</v>
      </c>
      <c r="E237" s="38"/>
      <c r="F237" s="39" t="s">
        <v>6950</v>
      </c>
      <c r="G237" s="38">
        <v>8268006323</v>
      </c>
      <c r="H237" s="40" t="s">
        <v>11024</v>
      </c>
      <c r="I237" s="3">
        <v>3735113.57</v>
      </c>
      <c r="J237" s="3"/>
      <c r="K237" s="2">
        <v>672320.43</v>
      </c>
      <c r="L237" s="3">
        <f t="shared" si="3"/>
        <v>4407434</v>
      </c>
      <c r="M237" s="41">
        <v>44595.729166666664</v>
      </c>
      <c r="N237" s="39">
        <v>44374001</v>
      </c>
      <c r="O237" s="39" t="s">
        <v>3282</v>
      </c>
      <c r="P237" s="40">
        <v>203162181782</v>
      </c>
      <c r="Q237" s="41">
        <v>44638</v>
      </c>
      <c r="R237" s="42" t="s">
        <v>2417</v>
      </c>
      <c r="S237" s="68"/>
    </row>
    <row r="238" spans="1:19" s="70" customFormat="1" ht="12.75" hidden="1" customHeight="1" x14ac:dyDescent="0.2">
      <c r="A238" s="38" t="s">
        <v>10031</v>
      </c>
      <c r="B238" s="39" t="s">
        <v>10032</v>
      </c>
      <c r="C238" s="39" t="s">
        <v>10033</v>
      </c>
      <c r="D238" s="38">
        <v>919962</v>
      </c>
      <c r="E238" s="38"/>
      <c r="F238" s="39" t="s">
        <v>6950</v>
      </c>
      <c r="G238" s="38">
        <v>8268006324</v>
      </c>
      <c r="H238" s="40" t="s">
        <v>10034</v>
      </c>
      <c r="I238" s="3">
        <v>3711578.78</v>
      </c>
      <c r="J238" s="3"/>
      <c r="K238" s="2">
        <v>668084.22</v>
      </c>
      <c r="L238" s="3">
        <f t="shared" si="3"/>
        <v>4379663</v>
      </c>
      <c r="M238" s="41">
        <v>44564.729166666664</v>
      </c>
      <c r="N238" s="39">
        <v>44324139</v>
      </c>
      <c r="O238" s="39" t="s">
        <v>3282</v>
      </c>
      <c r="P238" s="40">
        <v>202010689923</v>
      </c>
      <c r="Q238" s="41">
        <v>44594</v>
      </c>
      <c r="R238" s="42" t="s">
        <v>2417</v>
      </c>
      <c r="S238" s="68"/>
    </row>
    <row r="239" spans="1:19" s="70" customFormat="1" ht="12.75" hidden="1" customHeight="1" x14ac:dyDescent="0.2">
      <c r="A239" s="38" t="s">
        <v>9020</v>
      </c>
      <c r="B239" s="42" t="s">
        <v>9021</v>
      </c>
      <c r="C239" s="42" t="s">
        <v>9022</v>
      </c>
      <c r="D239" s="38">
        <v>507283</v>
      </c>
      <c r="E239" s="38"/>
      <c r="F239" s="42" t="s">
        <v>8679</v>
      </c>
      <c r="G239" s="38">
        <v>8263000132</v>
      </c>
      <c r="H239" s="40" t="s">
        <v>9023</v>
      </c>
      <c r="I239" s="3">
        <v>3700000</v>
      </c>
      <c r="J239" s="3"/>
      <c r="K239" s="3">
        <v>666000</v>
      </c>
      <c r="L239" s="3">
        <f t="shared" si="3"/>
        <v>4366000</v>
      </c>
      <c r="M239" s="41">
        <v>44530.729166666664</v>
      </c>
      <c r="N239" s="39">
        <v>6870305675</v>
      </c>
      <c r="O239" s="42" t="s">
        <v>315</v>
      </c>
      <c r="P239" s="42" t="s">
        <v>9024</v>
      </c>
      <c r="Q239" s="60">
        <v>44564</v>
      </c>
      <c r="R239" s="42" t="s">
        <v>243</v>
      </c>
      <c r="S239" s="68"/>
    </row>
    <row r="240" spans="1:19" s="84" customFormat="1" ht="15" hidden="1" customHeight="1" x14ac:dyDescent="0.25">
      <c r="A240" s="76" t="s">
        <v>8607</v>
      </c>
      <c r="B240" s="82" t="s">
        <v>8608</v>
      </c>
      <c r="C240" s="82" t="s">
        <v>8609</v>
      </c>
      <c r="D240" s="76">
        <v>405485</v>
      </c>
      <c r="E240" s="76"/>
      <c r="F240" s="77" t="s">
        <v>3628</v>
      </c>
      <c r="G240" s="76">
        <v>8263000144</v>
      </c>
      <c r="H240" s="78" t="s">
        <v>8610</v>
      </c>
      <c r="I240" s="80">
        <v>3691694.11</v>
      </c>
      <c r="J240" s="80"/>
      <c r="K240" s="80">
        <v>664504.89</v>
      </c>
      <c r="L240" s="80">
        <f t="shared" si="3"/>
        <v>4356199</v>
      </c>
      <c r="M240" s="81">
        <v>44499.729166666664</v>
      </c>
      <c r="N240" s="77">
        <v>6870291673</v>
      </c>
      <c r="O240" s="82" t="s">
        <v>315</v>
      </c>
      <c r="P240" s="82" t="s">
        <v>8611</v>
      </c>
      <c r="Q240" s="81">
        <v>44548</v>
      </c>
      <c r="R240" s="82" t="s">
        <v>243</v>
      </c>
      <c r="S240" s="83"/>
    </row>
    <row r="241" spans="1:26" s="70" customFormat="1" ht="12.75" hidden="1" customHeight="1" x14ac:dyDescent="0.2">
      <c r="A241" s="38" t="s">
        <v>3954</v>
      </c>
      <c r="B241" s="42" t="s">
        <v>3955</v>
      </c>
      <c r="C241" s="42" t="s">
        <v>3956</v>
      </c>
      <c r="D241" s="38">
        <v>300286</v>
      </c>
      <c r="E241" s="38"/>
      <c r="F241" s="42" t="s">
        <v>3944</v>
      </c>
      <c r="G241" s="38">
        <v>8263000075</v>
      </c>
      <c r="H241" s="40">
        <v>712724796</v>
      </c>
      <c r="I241" s="3">
        <v>3680000</v>
      </c>
      <c r="J241" s="3"/>
      <c r="K241" s="3">
        <v>662400</v>
      </c>
      <c r="L241" s="3">
        <f t="shared" si="3"/>
        <v>4342400</v>
      </c>
      <c r="M241" s="41">
        <v>44355.729166666664</v>
      </c>
      <c r="N241" s="39">
        <v>6870131091</v>
      </c>
      <c r="O241" s="42" t="s">
        <v>315</v>
      </c>
      <c r="P241" s="42" t="s">
        <v>3953</v>
      </c>
      <c r="Q241" s="60">
        <v>44400</v>
      </c>
      <c r="R241" s="42" t="s">
        <v>243</v>
      </c>
      <c r="S241" s="68"/>
    </row>
    <row r="242" spans="1:26" s="70" customFormat="1" ht="12.75" hidden="1" customHeight="1" x14ac:dyDescent="0.2">
      <c r="A242" s="38" t="s">
        <v>8614</v>
      </c>
      <c r="B242" s="42" t="s">
        <v>8615</v>
      </c>
      <c r="C242" s="42" t="s">
        <v>8616</v>
      </c>
      <c r="D242" s="38">
        <v>407341</v>
      </c>
      <c r="E242" s="38"/>
      <c r="F242" s="42" t="s">
        <v>8617</v>
      </c>
      <c r="G242" s="38">
        <v>8263000107</v>
      </c>
      <c r="H242" s="40">
        <v>370403592</v>
      </c>
      <c r="I242" s="3">
        <v>3663043.26</v>
      </c>
      <c r="J242" s="3"/>
      <c r="K242" s="3">
        <v>659347.74</v>
      </c>
      <c r="L242" s="3">
        <f t="shared" si="3"/>
        <v>4322391</v>
      </c>
      <c r="M242" s="41">
        <v>44500.729166666664</v>
      </c>
      <c r="N242" s="39">
        <v>6870296263</v>
      </c>
      <c r="O242" s="42" t="s">
        <v>315</v>
      </c>
      <c r="P242" s="42" t="s">
        <v>8618</v>
      </c>
      <c r="Q242" s="60">
        <v>44544</v>
      </c>
      <c r="R242" s="42" t="s">
        <v>243</v>
      </c>
      <c r="S242" s="68"/>
    </row>
    <row r="243" spans="1:26" s="70" customFormat="1" ht="12.75" hidden="1" customHeight="1" x14ac:dyDescent="0.2">
      <c r="A243" s="38" t="s">
        <v>8630</v>
      </c>
      <c r="B243" s="42" t="s">
        <v>8631</v>
      </c>
      <c r="C243" s="42" t="s">
        <v>8632</v>
      </c>
      <c r="D243" s="38">
        <v>407341</v>
      </c>
      <c r="E243" s="38"/>
      <c r="F243" s="42" t="s">
        <v>8617</v>
      </c>
      <c r="G243" s="38">
        <v>8263000107</v>
      </c>
      <c r="H243" s="40">
        <v>370403593</v>
      </c>
      <c r="I243" s="3">
        <v>3663043.26</v>
      </c>
      <c r="J243" s="3"/>
      <c r="K243" s="3">
        <v>659347.74</v>
      </c>
      <c r="L243" s="3">
        <f t="shared" si="3"/>
        <v>4322391</v>
      </c>
      <c r="M243" s="41">
        <v>44500.729166666664</v>
      </c>
      <c r="N243" s="39">
        <v>6870296282</v>
      </c>
      <c r="O243" s="42" t="s">
        <v>315</v>
      </c>
      <c r="P243" s="42" t="s">
        <v>8618</v>
      </c>
      <c r="Q243" s="60">
        <v>44544</v>
      </c>
      <c r="R243" s="42" t="s">
        <v>243</v>
      </c>
      <c r="S243" s="68"/>
    </row>
    <row r="244" spans="1:26" s="70" customFormat="1" ht="12.75" hidden="1" customHeight="1" x14ac:dyDescent="0.2">
      <c r="A244" s="38">
        <v>248</v>
      </c>
      <c r="B244" s="39" t="s">
        <v>18121</v>
      </c>
      <c r="C244" s="39" t="s">
        <v>18122</v>
      </c>
      <c r="D244" s="38">
        <v>501974</v>
      </c>
      <c r="E244" s="38"/>
      <c r="F244" s="39" t="s">
        <v>18123</v>
      </c>
      <c r="G244" s="38">
        <v>8263000277</v>
      </c>
      <c r="H244" s="40" t="s">
        <v>18124</v>
      </c>
      <c r="I244" s="2">
        <v>3636900</v>
      </c>
      <c r="J244" s="2"/>
      <c r="K244" s="2">
        <v>654642</v>
      </c>
      <c r="L244" s="3">
        <f t="shared" si="3"/>
        <v>4291542</v>
      </c>
      <c r="M244" s="41">
        <v>44973.729166666664</v>
      </c>
      <c r="N244" s="39">
        <v>1246309145</v>
      </c>
      <c r="O244" s="39" t="s">
        <v>8899</v>
      </c>
      <c r="P244" s="40" t="s">
        <v>18125</v>
      </c>
      <c r="Q244" s="41">
        <v>45032</v>
      </c>
      <c r="R244" s="42" t="s">
        <v>8901</v>
      </c>
      <c r="S244" s="68"/>
    </row>
    <row r="245" spans="1:26" s="70" customFormat="1" ht="12.75" hidden="1" customHeight="1" x14ac:dyDescent="0.2">
      <c r="A245" s="38" t="s">
        <v>13168</v>
      </c>
      <c r="B245" s="42" t="s">
        <v>13169</v>
      </c>
      <c r="C245" s="42" t="s">
        <v>13170</v>
      </c>
      <c r="D245" s="38">
        <v>137974</v>
      </c>
      <c r="E245" s="38"/>
      <c r="F245" s="39" t="s">
        <v>3527</v>
      </c>
      <c r="G245" s="38">
        <v>8263000113</v>
      </c>
      <c r="H245" s="64" t="s">
        <v>13171</v>
      </c>
      <c r="I245" s="6">
        <v>3625106</v>
      </c>
      <c r="J245" s="3"/>
      <c r="K245" s="3">
        <v>652519.07999999996</v>
      </c>
      <c r="L245" s="3">
        <f t="shared" si="3"/>
        <v>4277625.08</v>
      </c>
      <c r="M245" s="41">
        <v>44592.729166666664</v>
      </c>
      <c r="N245" s="39">
        <v>6870039724</v>
      </c>
      <c r="O245" s="42" t="s">
        <v>315</v>
      </c>
      <c r="P245" s="42" t="s">
        <v>13172</v>
      </c>
      <c r="Q245" s="60">
        <v>44692</v>
      </c>
      <c r="R245" s="42" t="s">
        <v>243</v>
      </c>
      <c r="S245" s="68"/>
    </row>
    <row r="246" spans="1:26" s="84" customFormat="1" ht="15" hidden="1" customHeight="1" x14ac:dyDescent="0.25">
      <c r="A246" s="76" t="s">
        <v>11116</v>
      </c>
      <c r="B246" s="82" t="s">
        <v>11117</v>
      </c>
      <c r="C246" s="82" t="s">
        <v>11118</v>
      </c>
      <c r="D246" s="76">
        <v>501662</v>
      </c>
      <c r="E246" s="76"/>
      <c r="F246" s="82" t="s">
        <v>11119</v>
      </c>
      <c r="G246" s="76">
        <v>8263000169</v>
      </c>
      <c r="H246" s="78" t="s">
        <v>11120</v>
      </c>
      <c r="I246" s="80">
        <v>3625000</v>
      </c>
      <c r="J246" s="80"/>
      <c r="K246" s="80">
        <v>652500</v>
      </c>
      <c r="L246" s="80">
        <f t="shared" si="3"/>
        <v>4277500</v>
      </c>
      <c r="M246" s="81">
        <v>44581.729166666664</v>
      </c>
      <c r="N246" s="77">
        <v>6870422400</v>
      </c>
      <c r="O246" s="82" t="s">
        <v>315</v>
      </c>
      <c r="P246" s="82" t="s">
        <v>11121</v>
      </c>
      <c r="Q246" s="85">
        <v>44638</v>
      </c>
      <c r="R246" s="82" t="s">
        <v>243</v>
      </c>
      <c r="S246" s="83"/>
    </row>
    <row r="247" spans="1:26" s="84" customFormat="1" ht="15" hidden="1" customHeight="1" x14ac:dyDescent="0.25">
      <c r="A247" s="76" t="s">
        <v>1935</v>
      </c>
      <c r="B247" s="77" t="s">
        <v>1936</v>
      </c>
      <c r="C247" s="77" t="s">
        <v>1937</v>
      </c>
      <c r="D247" s="76">
        <v>821027</v>
      </c>
      <c r="E247" s="76"/>
      <c r="F247" s="77" t="s">
        <v>474</v>
      </c>
      <c r="G247" s="76">
        <v>8268005622</v>
      </c>
      <c r="H247" s="78" t="s">
        <v>1938</v>
      </c>
      <c r="I247" s="79">
        <v>3611405.9322033902</v>
      </c>
      <c r="J247" s="79"/>
      <c r="K247" s="79">
        <v>650053.06779661018</v>
      </c>
      <c r="L247" s="80">
        <f t="shared" si="3"/>
        <v>4261459</v>
      </c>
      <c r="M247" s="81">
        <v>44327</v>
      </c>
      <c r="N247" s="77">
        <v>43893332</v>
      </c>
      <c r="O247" s="77" t="s">
        <v>52</v>
      </c>
      <c r="P247" s="78" t="s">
        <v>1939</v>
      </c>
      <c r="Q247" s="81">
        <v>44345</v>
      </c>
      <c r="R247" s="77" t="s">
        <v>54</v>
      </c>
      <c r="S247" s="83"/>
    </row>
    <row r="248" spans="1:26" s="84" customFormat="1" ht="15" hidden="1" customHeight="1" x14ac:dyDescent="0.25">
      <c r="A248" s="76" t="s">
        <v>17876</v>
      </c>
      <c r="B248" s="77" t="s">
        <v>17877</v>
      </c>
      <c r="C248" s="77" t="s">
        <v>17878</v>
      </c>
      <c r="D248" s="76">
        <v>401499</v>
      </c>
      <c r="E248" s="76"/>
      <c r="F248" s="77" t="s">
        <v>17879</v>
      </c>
      <c r="G248" s="76">
        <v>8263000269</v>
      </c>
      <c r="H248" s="78" t="s">
        <v>17880</v>
      </c>
      <c r="I248" s="79">
        <v>3600000</v>
      </c>
      <c r="J248" s="79"/>
      <c r="K248" s="79">
        <v>648000</v>
      </c>
      <c r="L248" s="80">
        <f t="shared" si="3"/>
        <v>4248000</v>
      </c>
      <c r="M248" s="81">
        <v>44957.729166666664</v>
      </c>
      <c r="N248" s="77">
        <v>6870402550</v>
      </c>
      <c r="O248" s="77" t="s">
        <v>17881</v>
      </c>
      <c r="P248" s="78" t="s">
        <v>17882</v>
      </c>
      <c r="Q248" s="81">
        <v>45021</v>
      </c>
      <c r="R248" s="94" t="s">
        <v>21</v>
      </c>
      <c r="S248" s="83"/>
    </row>
    <row r="249" spans="1:26" s="70" customFormat="1" ht="12.75" customHeight="1" x14ac:dyDescent="0.2">
      <c r="A249" s="38" t="s">
        <v>22768</v>
      </c>
      <c r="B249" s="39" t="s">
        <v>22769</v>
      </c>
      <c r="C249" s="39" t="s">
        <v>22770</v>
      </c>
      <c r="D249" s="38">
        <v>301616</v>
      </c>
      <c r="E249" s="38"/>
      <c r="F249" s="39" t="s">
        <v>2376</v>
      </c>
      <c r="G249" s="38">
        <v>8263000355</v>
      </c>
      <c r="H249" s="40">
        <v>242401001013</v>
      </c>
      <c r="I249" s="2">
        <v>3600000</v>
      </c>
      <c r="J249" s="2"/>
      <c r="K249" s="2">
        <v>648000</v>
      </c>
      <c r="L249" s="3">
        <f t="shared" si="3"/>
        <v>4248000</v>
      </c>
      <c r="M249" s="41">
        <v>45427.729166666664</v>
      </c>
      <c r="N249" s="39"/>
      <c r="O249" s="39" t="s">
        <v>18463</v>
      </c>
      <c r="P249" s="40" t="s">
        <v>22771</v>
      </c>
      <c r="Q249" s="41" t="s">
        <v>22772</v>
      </c>
      <c r="R249" s="62" t="s">
        <v>29</v>
      </c>
      <c r="S249" s="68"/>
      <c r="Z249" s="70">
        <v>1061088500</v>
      </c>
    </row>
    <row r="250" spans="1:26" s="70" customFormat="1" ht="12.75" hidden="1" customHeight="1" x14ac:dyDescent="0.2">
      <c r="A250" s="38" t="s">
        <v>16099</v>
      </c>
      <c r="B250" s="39" t="s">
        <v>16100</v>
      </c>
      <c r="C250" s="39" t="s">
        <v>16101</v>
      </c>
      <c r="D250" s="38">
        <v>919962</v>
      </c>
      <c r="E250" s="38"/>
      <c r="F250" s="39" t="s">
        <v>6950</v>
      </c>
      <c r="G250" s="38">
        <v>8263000121</v>
      </c>
      <c r="H250" s="40" t="s">
        <v>16102</v>
      </c>
      <c r="I250" s="3">
        <v>3597035.52</v>
      </c>
      <c r="J250" s="3"/>
      <c r="K250" s="2">
        <v>647466.48</v>
      </c>
      <c r="L250" s="3">
        <f t="shared" si="3"/>
        <v>4244502</v>
      </c>
      <c r="M250" s="41">
        <v>44770.729166666664</v>
      </c>
      <c r="N250" s="39">
        <v>6870260318</v>
      </c>
      <c r="O250" s="39" t="s">
        <v>3282</v>
      </c>
      <c r="P250" s="40">
        <v>211182962858</v>
      </c>
      <c r="Q250" s="41">
        <v>44884</v>
      </c>
      <c r="R250" s="42" t="s">
        <v>2417</v>
      </c>
      <c r="S250" s="68"/>
    </row>
    <row r="251" spans="1:26" s="84" customFormat="1" ht="15" hidden="1" customHeight="1" x14ac:dyDescent="0.25">
      <c r="A251" s="76" t="s">
        <v>13287</v>
      </c>
      <c r="B251" s="77" t="s">
        <v>13288</v>
      </c>
      <c r="C251" s="77" t="s">
        <v>13289</v>
      </c>
      <c r="D251" s="76">
        <v>919962</v>
      </c>
      <c r="E251" s="76"/>
      <c r="F251" s="77" t="s">
        <v>6950</v>
      </c>
      <c r="G251" s="76">
        <v>8263000121</v>
      </c>
      <c r="H251" s="78" t="s">
        <v>13290</v>
      </c>
      <c r="I251" s="80">
        <v>3594778.71</v>
      </c>
      <c r="J251" s="80"/>
      <c r="K251" s="79">
        <v>647060.29</v>
      </c>
      <c r="L251" s="80">
        <f t="shared" si="3"/>
        <v>4241839</v>
      </c>
      <c r="M251" s="81">
        <v>44679.729166666664</v>
      </c>
      <c r="N251" s="77">
        <v>6870044137</v>
      </c>
      <c r="O251" s="77" t="s">
        <v>3282</v>
      </c>
      <c r="P251" s="78">
        <v>206021050572</v>
      </c>
      <c r="Q251" s="81">
        <v>44716</v>
      </c>
      <c r="R251" s="82" t="s">
        <v>2417</v>
      </c>
      <c r="S251" s="83"/>
    </row>
    <row r="252" spans="1:26" s="70" customFormat="1" ht="12.75" hidden="1" customHeight="1" x14ac:dyDescent="0.2">
      <c r="A252" s="38" t="s">
        <v>7034</v>
      </c>
      <c r="B252" s="39" t="s">
        <v>7035</v>
      </c>
      <c r="C252" s="39" t="s">
        <v>7036</v>
      </c>
      <c r="D252" s="38">
        <v>919962</v>
      </c>
      <c r="E252" s="38"/>
      <c r="F252" s="39" t="s">
        <v>6950</v>
      </c>
      <c r="G252" s="38">
        <v>8263000121</v>
      </c>
      <c r="H252" s="40" t="s">
        <v>7037</v>
      </c>
      <c r="I252" s="3">
        <v>3590720.4</v>
      </c>
      <c r="J252" s="3"/>
      <c r="K252" s="2">
        <v>646329.59999999998</v>
      </c>
      <c r="L252" s="3">
        <f t="shared" si="3"/>
        <v>4237050</v>
      </c>
      <c r="M252" s="41">
        <v>44438.729166666664</v>
      </c>
      <c r="N252" s="39">
        <v>6870233346</v>
      </c>
      <c r="O252" s="39" t="s">
        <v>3282</v>
      </c>
      <c r="P252" s="40">
        <v>110160585039</v>
      </c>
      <c r="Q252" s="41">
        <v>44486</v>
      </c>
      <c r="R252" s="42" t="s">
        <v>2417</v>
      </c>
      <c r="S252" s="68"/>
    </row>
    <row r="253" spans="1:26" s="70" customFormat="1" ht="12.75" hidden="1" customHeight="1" x14ac:dyDescent="0.2">
      <c r="A253" s="38" t="s">
        <v>7009</v>
      </c>
      <c r="B253" s="39" t="s">
        <v>7010</v>
      </c>
      <c r="C253" s="39" t="s">
        <v>7011</v>
      </c>
      <c r="D253" s="38">
        <v>919962</v>
      </c>
      <c r="E253" s="38"/>
      <c r="F253" s="39" t="s">
        <v>6950</v>
      </c>
      <c r="G253" s="38">
        <v>8263000121</v>
      </c>
      <c r="H253" s="40" t="s">
        <v>7012</v>
      </c>
      <c r="I253" s="3">
        <v>3585159.2</v>
      </c>
      <c r="J253" s="3"/>
      <c r="K253" s="2">
        <v>645328.80000000005</v>
      </c>
      <c r="L253" s="3">
        <f t="shared" si="3"/>
        <v>4230488</v>
      </c>
      <c r="M253" s="41">
        <v>44432.729166666664</v>
      </c>
      <c r="N253" s="39">
        <v>6870233014</v>
      </c>
      <c r="O253" s="39" t="s">
        <v>3282</v>
      </c>
      <c r="P253" s="40">
        <v>110160585040</v>
      </c>
      <c r="Q253" s="41">
        <v>44486</v>
      </c>
      <c r="R253" s="42" t="s">
        <v>2417</v>
      </c>
      <c r="S253" s="68"/>
    </row>
    <row r="254" spans="1:26" s="70" customFormat="1" ht="12.75" hidden="1" customHeight="1" x14ac:dyDescent="0.2">
      <c r="A254" s="38" t="s">
        <v>20526</v>
      </c>
      <c r="B254" s="39" t="s">
        <v>20527</v>
      </c>
      <c r="C254" s="39" t="s">
        <v>20528</v>
      </c>
      <c r="D254" s="38">
        <v>402984</v>
      </c>
      <c r="E254" s="38"/>
      <c r="F254" s="39" t="s">
        <v>4467</v>
      </c>
      <c r="G254" s="38">
        <v>8263000288</v>
      </c>
      <c r="H254" s="40">
        <v>330104719</v>
      </c>
      <c r="I254" s="2">
        <v>3570000</v>
      </c>
      <c r="J254" s="2"/>
      <c r="K254" s="2">
        <v>642600</v>
      </c>
      <c r="L254" s="3">
        <f t="shared" si="3"/>
        <v>4212600</v>
      </c>
      <c r="M254" s="41">
        <v>45163.729166666664</v>
      </c>
      <c r="N254" s="39">
        <v>1246524768</v>
      </c>
      <c r="O254" s="39" t="s">
        <v>18453</v>
      </c>
      <c r="P254" s="40" t="s">
        <v>20525</v>
      </c>
      <c r="Q254" s="41">
        <v>45204</v>
      </c>
      <c r="R254" s="62" t="s">
        <v>21</v>
      </c>
      <c r="S254" s="68"/>
    </row>
    <row r="255" spans="1:26" s="84" customFormat="1" ht="15" hidden="1" customHeight="1" x14ac:dyDescent="0.25">
      <c r="A255" s="76" t="s">
        <v>6287</v>
      </c>
      <c r="B255" s="77" t="s">
        <v>6288</v>
      </c>
      <c r="C255" s="77" t="s">
        <v>6289</v>
      </c>
      <c r="D255" s="76">
        <v>401972</v>
      </c>
      <c r="E255" s="76"/>
      <c r="F255" s="77" t="s">
        <v>842</v>
      </c>
      <c r="G255" s="76">
        <v>8263000049</v>
      </c>
      <c r="H255" s="78" t="s">
        <v>6290</v>
      </c>
      <c r="I255" s="79">
        <v>3569090</v>
      </c>
      <c r="J255" s="79">
        <v>0</v>
      </c>
      <c r="K255" s="79">
        <v>642436.19999999995</v>
      </c>
      <c r="L255" s="80">
        <f t="shared" si="3"/>
        <v>4211526.2</v>
      </c>
      <c r="M255" s="81">
        <v>44419.729166666664</v>
      </c>
      <c r="N255" s="77">
        <v>6870208248</v>
      </c>
      <c r="O255" s="77" t="s">
        <v>52</v>
      </c>
      <c r="P255" s="78"/>
      <c r="Q255" s="81"/>
      <c r="R255" s="77" t="s">
        <v>54</v>
      </c>
      <c r="S255" s="83"/>
    </row>
    <row r="256" spans="1:26" s="70" customFormat="1" ht="12.75" hidden="1" customHeight="1" x14ac:dyDescent="0.2">
      <c r="A256" s="38">
        <v>335</v>
      </c>
      <c r="B256" s="39" t="s">
        <v>18626</v>
      </c>
      <c r="C256" s="39" t="s">
        <v>18627</v>
      </c>
      <c r="D256" s="38">
        <v>301236</v>
      </c>
      <c r="E256" s="38"/>
      <c r="F256" s="39" t="s">
        <v>12603</v>
      </c>
      <c r="G256" s="38">
        <v>8268007821</v>
      </c>
      <c r="H256" s="40" t="s">
        <v>18628</v>
      </c>
      <c r="I256" s="2">
        <v>3561467.7711864407</v>
      </c>
      <c r="J256" s="2"/>
      <c r="K256" s="2">
        <v>641064.19881355925</v>
      </c>
      <c r="L256" s="3">
        <f t="shared" si="3"/>
        <v>4202531.97</v>
      </c>
      <c r="M256" s="41">
        <v>44949.729166666664</v>
      </c>
      <c r="N256" s="39">
        <v>160348881</v>
      </c>
      <c r="O256" s="39" t="s">
        <v>8899</v>
      </c>
      <c r="P256" s="40"/>
      <c r="Q256" s="41"/>
      <c r="R256" s="42" t="s">
        <v>8901</v>
      </c>
      <c r="S256" s="68"/>
    </row>
    <row r="257" spans="1:26" s="70" customFormat="1" ht="12.75" hidden="1" customHeight="1" x14ac:dyDescent="0.2">
      <c r="A257" s="38" t="s">
        <v>20573</v>
      </c>
      <c r="B257" s="42" t="s">
        <v>20574</v>
      </c>
      <c r="C257" s="42" t="s">
        <v>20575</v>
      </c>
      <c r="D257" s="38">
        <v>820886</v>
      </c>
      <c r="E257" s="38"/>
      <c r="F257" s="42" t="s">
        <v>10575</v>
      </c>
      <c r="G257" s="38">
        <v>8268007755</v>
      </c>
      <c r="H257" s="40" t="s">
        <v>20576</v>
      </c>
      <c r="I257" s="3">
        <v>3550000.5</v>
      </c>
      <c r="J257" s="3"/>
      <c r="K257" s="3">
        <v>639000.09</v>
      </c>
      <c r="L257" s="3">
        <f t="shared" si="3"/>
        <v>4189000.59</v>
      </c>
      <c r="M257" s="41">
        <v>45132</v>
      </c>
      <c r="N257" s="39">
        <v>160706911</v>
      </c>
      <c r="O257" s="42" t="s">
        <v>315</v>
      </c>
      <c r="P257" s="42"/>
      <c r="Q257" s="60"/>
      <c r="R257" s="42" t="s">
        <v>243</v>
      </c>
      <c r="S257" s="68"/>
    </row>
    <row r="258" spans="1:26" s="71" customFormat="1" ht="12.75" customHeight="1" x14ac:dyDescent="0.2">
      <c r="A258" s="38" t="s">
        <v>20492</v>
      </c>
      <c r="B258" s="39" t="s">
        <v>20493</v>
      </c>
      <c r="C258" s="39" t="s">
        <v>20494</v>
      </c>
      <c r="D258" s="38">
        <v>406359</v>
      </c>
      <c r="E258" s="38"/>
      <c r="F258" s="39" t="s">
        <v>19225</v>
      </c>
      <c r="G258" s="38">
        <v>8263000283</v>
      </c>
      <c r="H258" s="40">
        <v>271600048964</v>
      </c>
      <c r="I258" s="2">
        <v>3550000</v>
      </c>
      <c r="J258" s="2"/>
      <c r="K258" s="2">
        <v>639000</v>
      </c>
      <c r="L258" s="3">
        <f t="shared" si="3"/>
        <v>4189000</v>
      </c>
      <c r="M258" s="41">
        <v>45107.729166666664</v>
      </c>
      <c r="N258" s="39">
        <v>1246523855</v>
      </c>
      <c r="O258" s="39" t="s">
        <v>19303</v>
      </c>
      <c r="P258" s="40" t="s">
        <v>20495</v>
      </c>
      <c r="Q258" s="41">
        <v>45204</v>
      </c>
      <c r="R258" s="62" t="s">
        <v>19</v>
      </c>
      <c r="S258" s="68"/>
      <c r="T258" s="70"/>
      <c r="U258" s="70"/>
      <c r="Z258" s="71">
        <v>1232480386</v>
      </c>
    </row>
    <row r="259" spans="1:26" s="70" customFormat="1" ht="12.75" hidden="1" customHeight="1" x14ac:dyDescent="0.2">
      <c r="A259" s="38" t="s">
        <v>13065</v>
      </c>
      <c r="B259" s="42" t="s">
        <v>13066</v>
      </c>
      <c r="C259" s="42" t="s">
        <v>13067</v>
      </c>
      <c r="D259" s="38">
        <v>405485</v>
      </c>
      <c r="E259" s="38"/>
      <c r="F259" s="39" t="s">
        <v>3628</v>
      </c>
      <c r="G259" s="38">
        <v>8263000144</v>
      </c>
      <c r="H259" s="40" t="s">
        <v>13068</v>
      </c>
      <c r="I259" s="3">
        <v>3546550.09</v>
      </c>
      <c r="J259" s="3"/>
      <c r="K259" s="3">
        <v>638378.91</v>
      </c>
      <c r="L259" s="3">
        <f t="shared" si="3"/>
        <v>4184929</v>
      </c>
      <c r="M259" s="41">
        <v>44582.729166666664</v>
      </c>
      <c r="N259" s="39">
        <v>6870035004</v>
      </c>
      <c r="O259" s="42" t="s">
        <v>315</v>
      </c>
      <c r="P259" s="42" t="s">
        <v>13062</v>
      </c>
      <c r="Q259" s="41">
        <v>44688</v>
      </c>
      <c r="R259" s="42" t="s">
        <v>243</v>
      </c>
      <c r="S259" s="68"/>
    </row>
    <row r="260" spans="1:26" s="70" customFormat="1" ht="12.75" hidden="1" customHeight="1" x14ac:dyDescent="0.2">
      <c r="A260" s="38" t="s">
        <v>9512</v>
      </c>
      <c r="B260" s="42" t="s">
        <v>9513</v>
      </c>
      <c r="C260" s="42" t="s">
        <v>9514</v>
      </c>
      <c r="D260" s="38">
        <v>300286</v>
      </c>
      <c r="E260" s="38"/>
      <c r="F260" s="42" t="s">
        <v>3944</v>
      </c>
      <c r="G260" s="38">
        <v>8263000075</v>
      </c>
      <c r="H260" s="40">
        <v>712729600</v>
      </c>
      <c r="I260" s="3">
        <v>3531000</v>
      </c>
      <c r="J260" s="3"/>
      <c r="K260" s="3">
        <v>635580</v>
      </c>
      <c r="L260" s="3">
        <f t="shared" si="3"/>
        <v>4166580</v>
      </c>
      <c r="M260" s="41">
        <v>44508.729166666664</v>
      </c>
      <c r="N260" s="39">
        <v>6870325752</v>
      </c>
      <c r="O260" s="42" t="s">
        <v>315</v>
      </c>
      <c r="P260" s="42"/>
      <c r="Q260" s="60"/>
      <c r="R260" s="42" t="s">
        <v>243</v>
      </c>
      <c r="S260" s="68"/>
    </row>
    <row r="261" spans="1:26" s="70" customFormat="1" ht="12.75" hidden="1" customHeight="1" x14ac:dyDescent="0.2">
      <c r="A261" s="38">
        <v>176</v>
      </c>
      <c r="B261" s="39" t="s">
        <v>22123</v>
      </c>
      <c r="C261" s="39" t="s">
        <v>22124</v>
      </c>
      <c r="D261" s="38">
        <v>820886</v>
      </c>
      <c r="E261" s="38"/>
      <c r="F261" s="90" t="s">
        <v>10575</v>
      </c>
      <c r="G261" s="38">
        <v>8268009828</v>
      </c>
      <c r="H261" s="40" t="s">
        <v>22127</v>
      </c>
      <c r="I261" s="2">
        <v>3519049.8</v>
      </c>
      <c r="J261" s="2"/>
      <c r="K261" s="2">
        <v>633428.96</v>
      </c>
      <c r="L261" s="3">
        <f t="shared" si="3"/>
        <v>4152478.76</v>
      </c>
      <c r="M261" s="41">
        <v>45346</v>
      </c>
      <c r="N261" s="39">
        <v>161106561</v>
      </c>
      <c r="O261" s="39" t="s">
        <v>8899</v>
      </c>
      <c r="P261" s="40" t="s">
        <v>22126</v>
      </c>
      <c r="Q261" s="41">
        <v>45363</v>
      </c>
      <c r="R261" s="42" t="s">
        <v>8901</v>
      </c>
      <c r="S261" s="68"/>
    </row>
    <row r="262" spans="1:26" s="84" customFormat="1" ht="15" hidden="1" customHeight="1" x14ac:dyDescent="0.25">
      <c r="A262" s="76">
        <v>361</v>
      </c>
      <c r="B262" s="77" t="s">
        <v>20084</v>
      </c>
      <c r="C262" s="77" t="s">
        <v>20085</v>
      </c>
      <c r="D262" s="76">
        <v>407422</v>
      </c>
      <c r="E262" s="76"/>
      <c r="F262" s="77" t="s">
        <v>3518</v>
      </c>
      <c r="G262" s="76">
        <v>8263000264</v>
      </c>
      <c r="H262" s="78" t="s">
        <v>20086</v>
      </c>
      <c r="I262" s="79">
        <v>3500000</v>
      </c>
      <c r="J262" s="79"/>
      <c r="K262" s="79">
        <v>630000</v>
      </c>
      <c r="L262" s="80">
        <f t="shared" ref="L262:L325" si="4">SUM(I262:K262)</f>
        <v>4130000</v>
      </c>
      <c r="M262" s="81">
        <v>45101.729166666664</v>
      </c>
      <c r="N262" s="77">
        <v>1246452832</v>
      </c>
      <c r="O262" s="77" t="s">
        <v>8899</v>
      </c>
      <c r="P262" s="78">
        <v>308040109722</v>
      </c>
      <c r="Q262" s="81">
        <v>45144</v>
      </c>
      <c r="R262" s="82" t="s">
        <v>8901</v>
      </c>
      <c r="S262" s="83"/>
    </row>
    <row r="263" spans="1:26" s="84" customFormat="1" ht="15" hidden="1" customHeight="1" x14ac:dyDescent="0.25">
      <c r="A263" s="76" t="s">
        <v>14568</v>
      </c>
      <c r="B263" s="77" t="s">
        <v>14569</v>
      </c>
      <c r="C263" s="77" t="s">
        <v>14570</v>
      </c>
      <c r="D263" s="76">
        <v>407341</v>
      </c>
      <c r="E263" s="76"/>
      <c r="F263" s="77" t="s">
        <v>8617</v>
      </c>
      <c r="G263" s="76">
        <v>8263000197</v>
      </c>
      <c r="H263" s="78">
        <v>370404230</v>
      </c>
      <c r="I263" s="79">
        <v>3495000</v>
      </c>
      <c r="J263" s="79"/>
      <c r="K263" s="79">
        <v>629100</v>
      </c>
      <c r="L263" s="80">
        <f t="shared" si="4"/>
        <v>4124100</v>
      </c>
      <c r="M263" s="81">
        <v>44737.729166666664</v>
      </c>
      <c r="N263" s="77">
        <v>6870136405</v>
      </c>
      <c r="O263" s="77" t="s">
        <v>3282</v>
      </c>
      <c r="P263" s="78" t="s">
        <v>14571</v>
      </c>
      <c r="Q263" s="81">
        <v>44778</v>
      </c>
      <c r="R263" s="82" t="s">
        <v>2417</v>
      </c>
      <c r="S263" s="83"/>
    </row>
    <row r="264" spans="1:26" s="70" customFormat="1" ht="12.75" hidden="1" customHeight="1" x14ac:dyDescent="0.2">
      <c r="A264" s="38" t="s">
        <v>16289</v>
      </c>
      <c r="B264" s="42" t="s">
        <v>16290</v>
      </c>
      <c r="C264" s="42" t="s">
        <v>16291</v>
      </c>
      <c r="D264" s="38">
        <v>820886</v>
      </c>
      <c r="E264" s="38"/>
      <c r="F264" s="42" t="s">
        <v>10575</v>
      </c>
      <c r="G264" s="38">
        <v>8268007755</v>
      </c>
      <c r="H264" s="40">
        <v>13</v>
      </c>
      <c r="I264" s="3">
        <v>3464299.96</v>
      </c>
      <c r="J264" s="3"/>
      <c r="K264" s="3">
        <v>623574.04</v>
      </c>
      <c r="L264" s="3">
        <f t="shared" si="4"/>
        <v>4087874</v>
      </c>
      <c r="M264" s="41">
        <v>44871.729166666664</v>
      </c>
      <c r="N264" s="39">
        <v>44294536</v>
      </c>
      <c r="O264" s="42" t="s">
        <v>315</v>
      </c>
      <c r="P264" s="42"/>
      <c r="Q264" s="60"/>
      <c r="R264" s="42" t="s">
        <v>243</v>
      </c>
      <c r="S264" s="68"/>
    </row>
    <row r="265" spans="1:26" s="71" customFormat="1" ht="12.75" hidden="1" customHeight="1" x14ac:dyDescent="0.2">
      <c r="A265" s="38" t="s">
        <v>22023</v>
      </c>
      <c r="B265" s="39" t="s">
        <v>22024</v>
      </c>
      <c r="C265" s="39" t="s">
        <v>22025</v>
      </c>
      <c r="D265" s="38">
        <v>501686</v>
      </c>
      <c r="E265" s="38"/>
      <c r="F265" s="39" t="s">
        <v>22026</v>
      </c>
      <c r="G265" s="38">
        <v>8263000347</v>
      </c>
      <c r="H265" s="40" t="s">
        <v>22027</v>
      </c>
      <c r="I265" s="2">
        <v>3450000</v>
      </c>
      <c r="J265" s="2"/>
      <c r="K265" s="2">
        <v>621000</v>
      </c>
      <c r="L265" s="3">
        <f t="shared" si="4"/>
        <v>4071000</v>
      </c>
      <c r="M265" s="41">
        <v>45337.729166666664</v>
      </c>
      <c r="N265" s="39">
        <v>1246716528</v>
      </c>
      <c r="O265" s="39" t="s">
        <v>18453</v>
      </c>
      <c r="P265" s="40">
        <v>403070133344</v>
      </c>
      <c r="Q265" s="41">
        <v>45360</v>
      </c>
      <c r="R265" s="62" t="s">
        <v>21</v>
      </c>
      <c r="S265" s="68"/>
      <c r="T265" s="70"/>
      <c r="U265" s="70"/>
    </row>
    <row r="266" spans="1:26" s="70" customFormat="1" ht="12.75" hidden="1" customHeight="1" x14ac:dyDescent="0.2">
      <c r="A266" s="38" t="s">
        <v>18388</v>
      </c>
      <c r="B266" s="39" t="s">
        <v>18389</v>
      </c>
      <c r="C266" s="39" t="s">
        <v>18390</v>
      </c>
      <c r="D266" s="38">
        <v>820886</v>
      </c>
      <c r="E266" s="38"/>
      <c r="F266" s="39" t="s">
        <v>10575</v>
      </c>
      <c r="G266" s="38">
        <v>8268007755</v>
      </c>
      <c r="H266" s="40" t="s">
        <v>18391</v>
      </c>
      <c r="I266" s="2">
        <v>3448058.2288135593</v>
      </c>
      <c r="J266" s="2"/>
      <c r="K266" s="2">
        <v>620650.48118644068</v>
      </c>
      <c r="L266" s="3">
        <f t="shared" si="4"/>
        <v>4068708.71</v>
      </c>
      <c r="M266" s="41">
        <v>44979.729166666664</v>
      </c>
      <c r="N266" s="39">
        <v>160301190</v>
      </c>
      <c r="O266" s="39" t="s">
        <v>3282</v>
      </c>
      <c r="P266" s="40" t="s">
        <v>18392</v>
      </c>
      <c r="Q266" s="41">
        <v>45037</v>
      </c>
      <c r="R266" s="42" t="s">
        <v>2417</v>
      </c>
      <c r="S266" s="68"/>
    </row>
    <row r="267" spans="1:26" s="70" customFormat="1" ht="12.75" hidden="1" customHeight="1" x14ac:dyDescent="0.2">
      <c r="A267" s="38" t="s">
        <v>20177</v>
      </c>
      <c r="B267" s="39" t="s">
        <v>20178</v>
      </c>
      <c r="C267" s="39" t="s">
        <v>20179</v>
      </c>
      <c r="D267" s="38">
        <v>408729</v>
      </c>
      <c r="E267" s="38"/>
      <c r="F267" s="39" t="s">
        <v>19596</v>
      </c>
      <c r="G267" s="38">
        <v>8263000296</v>
      </c>
      <c r="H267" s="40" t="s">
        <v>20180</v>
      </c>
      <c r="I267" s="2">
        <v>3443000</v>
      </c>
      <c r="J267" s="2"/>
      <c r="K267" s="2">
        <v>619740</v>
      </c>
      <c r="L267" s="3">
        <f t="shared" si="4"/>
        <v>4062740</v>
      </c>
      <c r="M267" s="41">
        <v>44992.729166666664</v>
      </c>
      <c r="N267" s="39">
        <v>1246487261</v>
      </c>
      <c r="O267" s="39" t="s">
        <v>3282</v>
      </c>
      <c r="P267" s="40"/>
      <c r="Q267" s="41"/>
      <c r="R267" s="42" t="s">
        <v>2417</v>
      </c>
      <c r="S267" s="68"/>
    </row>
    <row r="268" spans="1:26" s="70" customFormat="1" ht="12.75" hidden="1" customHeight="1" x14ac:dyDescent="0.2">
      <c r="A268" s="38">
        <v>443</v>
      </c>
      <c r="B268" s="39" t="s">
        <v>22516</v>
      </c>
      <c r="C268" s="39" t="s">
        <v>21398</v>
      </c>
      <c r="D268" s="38">
        <v>407210</v>
      </c>
      <c r="E268" s="38"/>
      <c r="F268" s="39" t="s">
        <v>21399</v>
      </c>
      <c r="G268" s="38">
        <v>8263000363</v>
      </c>
      <c r="H268" s="40" t="s">
        <v>22517</v>
      </c>
      <c r="I268" s="2">
        <v>3437691.5300000003</v>
      </c>
      <c r="J268" s="2"/>
      <c r="K268" s="2">
        <v>618784.47</v>
      </c>
      <c r="L268" s="3">
        <f t="shared" si="4"/>
        <v>4056476</v>
      </c>
      <c r="M268" s="41">
        <v>45409</v>
      </c>
      <c r="N268" s="39"/>
      <c r="O268" s="39" t="s">
        <v>8899</v>
      </c>
      <c r="P268" s="40" t="s">
        <v>22518</v>
      </c>
      <c r="Q268" s="41">
        <v>45488</v>
      </c>
      <c r="R268" s="42" t="s">
        <v>8901</v>
      </c>
      <c r="S268" s="68"/>
    </row>
    <row r="269" spans="1:26" s="84" customFormat="1" ht="15" hidden="1" customHeight="1" x14ac:dyDescent="0.25">
      <c r="A269" s="76" t="s">
        <v>5095</v>
      </c>
      <c r="B269" s="77" t="s">
        <v>5096</v>
      </c>
      <c r="C269" s="77" t="s">
        <v>5097</v>
      </c>
      <c r="D269" s="76">
        <v>405485</v>
      </c>
      <c r="E269" s="76"/>
      <c r="F269" s="77" t="s">
        <v>3628</v>
      </c>
      <c r="G269" s="76">
        <v>8263000094</v>
      </c>
      <c r="H269" s="78" t="s">
        <v>5098</v>
      </c>
      <c r="I269" s="79">
        <v>3424927</v>
      </c>
      <c r="J269" s="79">
        <v>4041.41</v>
      </c>
      <c r="K269" s="79">
        <v>616486.86</v>
      </c>
      <c r="L269" s="80">
        <f t="shared" si="4"/>
        <v>4045455.27</v>
      </c>
      <c r="M269" s="81">
        <v>44361.729166666664</v>
      </c>
      <c r="N269" s="77">
        <v>6870160606</v>
      </c>
      <c r="O269" s="77" t="s">
        <v>52</v>
      </c>
      <c r="P269" s="78" t="s">
        <v>5099</v>
      </c>
      <c r="Q269" s="81">
        <v>44422</v>
      </c>
      <c r="R269" s="77" t="s">
        <v>54</v>
      </c>
      <c r="S269" s="83"/>
    </row>
    <row r="270" spans="1:26" s="70" customFormat="1" ht="12.75" hidden="1" customHeight="1" x14ac:dyDescent="0.2">
      <c r="A270" s="38" t="s">
        <v>7038</v>
      </c>
      <c r="B270" s="39" t="s">
        <v>7039</v>
      </c>
      <c r="C270" s="39" t="s">
        <v>7040</v>
      </c>
      <c r="D270" s="38">
        <v>919962</v>
      </c>
      <c r="E270" s="38"/>
      <c r="F270" s="39" t="s">
        <v>6950</v>
      </c>
      <c r="G270" s="38">
        <v>8263000121</v>
      </c>
      <c r="H270" s="40" t="s">
        <v>7041</v>
      </c>
      <c r="I270" s="3">
        <v>3418637.16</v>
      </c>
      <c r="J270" s="3"/>
      <c r="K270" s="2">
        <v>615354.84</v>
      </c>
      <c r="L270" s="3">
        <f t="shared" si="4"/>
        <v>4033992</v>
      </c>
      <c r="M270" s="41">
        <v>44449.729166666664</v>
      </c>
      <c r="N270" s="39">
        <v>6870234091</v>
      </c>
      <c r="O270" s="39" t="s">
        <v>3282</v>
      </c>
      <c r="P270" s="40">
        <v>110160585039</v>
      </c>
      <c r="Q270" s="41">
        <v>44486</v>
      </c>
      <c r="R270" s="42" t="s">
        <v>2417</v>
      </c>
      <c r="S270" s="68"/>
    </row>
    <row r="271" spans="1:26" s="70" customFormat="1" ht="12.75" hidden="1" customHeight="1" x14ac:dyDescent="0.2">
      <c r="A271" s="38" t="s">
        <v>11079</v>
      </c>
      <c r="B271" s="42" t="s">
        <v>11080</v>
      </c>
      <c r="C271" s="42" t="s">
        <v>11081</v>
      </c>
      <c r="D271" s="38">
        <v>301616</v>
      </c>
      <c r="E271" s="38"/>
      <c r="F271" s="39" t="s">
        <v>2376</v>
      </c>
      <c r="G271" s="38">
        <v>8263000129</v>
      </c>
      <c r="H271" s="40">
        <v>212401008065</v>
      </c>
      <c r="I271" s="3">
        <v>3409689.8</v>
      </c>
      <c r="J271" s="3"/>
      <c r="K271" s="3">
        <v>613744.19999999995</v>
      </c>
      <c r="L271" s="3">
        <f t="shared" si="4"/>
        <v>4023434</v>
      </c>
      <c r="M271" s="41">
        <v>44590.729166666664</v>
      </c>
      <c r="N271" s="39">
        <v>6870422453</v>
      </c>
      <c r="O271" s="42" t="s">
        <v>315</v>
      </c>
      <c r="P271" s="42" t="s">
        <v>11082</v>
      </c>
      <c r="Q271" s="60">
        <v>44651</v>
      </c>
      <c r="R271" s="42" t="s">
        <v>243</v>
      </c>
      <c r="S271" s="68"/>
    </row>
    <row r="272" spans="1:26" s="71" customFormat="1" ht="12.75" hidden="1" customHeight="1" x14ac:dyDescent="0.2">
      <c r="A272" s="38" t="s">
        <v>14382</v>
      </c>
      <c r="B272" s="42" t="s">
        <v>14383</v>
      </c>
      <c r="C272" s="42" t="s">
        <v>14384</v>
      </c>
      <c r="D272" s="38">
        <v>508442</v>
      </c>
      <c r="E272" s="38"/>
      <c r="F272" s="42" t="s">
        <v>659</v>
      </c>
      <c r="G272" s="38">
        <v>8263000233</v>
      </c>
      <c r="H272" s="40">
        <v>46</v>
      </c>
      <c r="I272" s="3">
        <v>3407189.8</v>
      </c>
      <c r="J272" s="3"/>
      <c r="K272" s="3">
        <v>613294.19999999995</v>
      </c>
      <c r="L272" s="3">
        <f t="shared" si="4"/>
        <v>4020484</v>
      </c>
      <c r="M272" s="41">
        <v>44737.729166666664</v>
      </c>
      <c r="N272" s="39">
        <v>6870124555</v>
      </c>
      <c r="O272" s="42" t="s">
        <v>315</v>
      </c>
      <c r="P272" s="42" t="s">
        <v>14385</v>
      </c>
      <c r="Q272" s="60">
        <v>44759</v>
      </c>
      <c r="R272" s="42" t="s">
        <v>243</v>
      </c>
      <c r="S272" s="68"/>
      <c r="T272" s="70"/>
      <c r="U272" s="70"/>
    </row>
    <row r="273" spans="1:21" s="70" customFormat="1" ht="12.75" hidden="1" customHeight="1" x14ac:dyDescent="0.2">
      <c r="A273" s="38" t="s">
        <v>11236</v>
      </c>
      <c r="B273" s="42" t="s">
        <v>11237</v>
      </c>
      <c r="C273" s="42" t="s">
        <v>11238</v>
      </c>
      <c r="D273" s="38">
        <v>128007</v>
      </c>
      <c r="E273" s="38"/>
      <c r="F273" s="42" t="s">
        <v>9798</v>
      </c>
      <c r="G273" s="38">
        <v>8263000117</v>
      </c>
      <c r="H273" s="40">
        <v>562103134</v>
      </c>
      <c r="I273" s="3">
        <v>3405000</v>
      </c>
      <c r="J273" s="3"/>
      <c r="K273" s="3">
        <v>612900</v>
      </c>
      <c r="L273" s="3">
        <f t="shared" si="4"/>
        <v>4017900</v>
      </c>
      <c r="M273" s="41">
        <v>44561.729166666664</v>
      </c>
      <c r="N273" s="39">
        <v>6870403124</v>
      </c>
      <c r="O273" s="42" t="s">
        <v>315</v>
      </c>
      <c r="P273" s="42"/>
      <c r="Q273" s="60"/>
      <c r="R273" s="42" t="s">
        <v>243</v>
      </c>
      <c r="S273" s="68"/>
    </row>
    <row r="274" spans="1:21" s="70" customFormat="1" ht="12.75" hidden="1" customHeight="1" x14ac:dyDescent="0.2">
      <c r="A274" s="38" t="s">
        <v>8270</v>
      </c>
      <c r="B274" s="39" t="s">
        <v>8271</v>
      </c>
      <c r="C274" s="39" t="s">
        <v>8272</v>
      </c>
      <c r="D274" s="38">
        <v>821012</v>
      </c>
      <c r="E274" s="38"/>
      <c r="F274" s="39" t="s">
        <v>3527</v>
      </c>
      <c r="G274" s="38">
        <v>8268005947</v>
      </c>
      <c r="H274" s="40" t="s">
        <v>8273</v>
      </c>
      <c r="I274" s="2">
        <v>3358347.36</v>
      </c>
      <c r="J274" s="2"/>
      <c r="K274" s="2">
        <v>604502.64</v>
      </c>
      <c r="L274" s="3">
        <f t="shared" si="4"/>
        <v>3962850</v>
      </c>
      <c r="M274" s="41">
        <v>44495.729166666664</v>
      </c>
      <c r="N274" s="39">
        <v>44386006</v>
      </c>
      <c r="O274" s="39" t="s">
        <v>52</v>
      </c>
      <c r="P274" s="40" t="s">
        <v>8274</v>
      </c>
      <c r="Q274" s="41">
        <v>44624</v>
      </c>
      <c r="R274" s="39" t="s">
        <v>54</v>
      </c>
      <c r="S274" s="68"/>
    </row>
    <row r="275" spans="1:21" s="70" customFormat="1" ht="12.75" hidden="1" customHeight="1" x14ac:dyDescent="0.2">
      <c r="A275" s="38" t="s">
        <v>2529</v>
      </c>
      <c r="B275" s="39" t="s">
        <v>2530</v>
      </c>
      <c r="C275" s="39" t="s">
        <v>2531</v>
      </c>
      <c r="D275" s="38">
        <v>401972</v>
      </c>
      <c r="E275" s="38"/>
      <c r="F275" s="39" t="s">
        <v>842</v>
      </c>
      <c r="G275" s="38">
        <v>8263000049</v>
      </c>
      <c r="H275" s="40" t="s">
        <v>2532</v>
      </c>
      <c r="I275" s="2">
        <v>3348000</v>
      </c>
      <c r="J275" s="2">
        <v>2962.98</v>
      </c>
      <c r="K275" s="2">
        <v>602640</v>
      </c>
      <c r="L275" s="3">
        <f t="shared" si="4"/>
        <v>3953602.98</v>
      </c>
      <c r="M275" s="41">
        <v>44285.729166666664</v>
      </c>
      <c r="N275" s="39">
        <v>6870084482</v>
      </c>
      <c r="O275" s="39" t="s">
        <v>52</v>
      </c>
      <c r="P275" s="40" t="s">
        <v>2533</v>
      </c>
      <c r="Q275" s="41">
        <v>44362</v>
      </c>
      <c r="R275" s="39" t="s">
        <v>54</v>
      </c>
      <c r="S275" s="68"/>
    </row>
    <row r="276" spans="1:21" s="70" customFormat="1" ht="15" hidden="1" customHeight="1" x14ac:dyDescent="0.25">
      <c r="A276" s="76" t="s">
        <v>723</v>
      </c>
      <c r="B276" s="77" t="s">
        <v>724</v>
      </c>
      <c r="C276" s="77" t="s">
        <v>725</v>
      </c>
      <c r="D276" s="76">
        <v>106653</v>
      </c>
      <c r="E276" s="76"/>
      <c r="F276" s="77" t="s">
        <v>398</v>
      </c>
      <c r="G276" s="76">
        <v>8263000050</v>
      </c>
      <c r="H276" s="78" t="s">
        <v>726</v>
      </c>
      <c r="I276" s="79">
        <v>3340000</v>
      </c>
      <c r="J276" s="79">
        <v>2955</v>
      </c>
      <c r="K276" s="79">
        <v>601200</v>
      </c>
      <c r="L276" s="80">
        <f t="shared" si="4"/>
        <v>3944155</v>
      </c>
      <c r="M276" s="81">
        <v>44225.729166666664</v>
      </c>
      <c r="N276" s="77">
        <v>6870331099</v>
      </c>
      <c r="O276" s="77" t="s">
        <v>52</v>
      </c>
      <c r="P276" s="78">
        <v>103086456990</v>
      </c>
      <c r="Q276" s="81">
        <v>44264</v>
      </c>
      <c r="R276" s="77" t="s">
        <v>54</v>
      </c>
      <c r="S276" s="83"/>
    </row>
    <row r="277" spans="1:21" s="70" customFormat="1" ht="12.75" hidden="1" customHeight="1" x14ac:dyDescent="0.2">
      <c r="A277" s="38" t="s">
        <v>727</v>
      </c>
      <c r="B277" s="39" t="s">
        <v>728</v>
      </c>
      <c r="C277" s="39" t="s">
        <v>729</v>
      </c>
      <c r="D277" s="38">
        <v>106653</v>
      </c>
      <c r="E277" s="38"/>
      <c r="F277" s="39" t="s">
        <v>398</v>
      </c>
      <c r="G277" s="38">
        <v>8263000050</v>
      </c>
      <c r="H277" s="40" t="s">
        <v>730</v>
      </c>
      <c r="I277" s="2">
        <v>3340000</v>
      </c>
      <c r="J277" s="2">
        <v>2955</v>
      </c>
      <c r="K277" s="2">
        <v>601200</v>
      </c>
      <c r="L277" s="3">
        <f t="shared" si="4"/>
        <v>3944155</v>
      </c>
      <c r="M277" s="41">
        <v>44233.729166666664</v>
      </c>
      <c r="N277" s="39">
        <v>6870331095</v>
      </c>
      <c r="O277" s="39" t="s">
        <v>52</v>
      </c>
      <c r="P277" s="40">
        <v>103086456994</v>
      </c>
      <c r="Q277" s="41">
        <v>44264</v>
      </c>
      <c r="R277" s="39" t="s">
        <v>54</v>
      </c>
      <c r="S277" s="68"/>
    </row>
    <row r="278" spans="1:21" s="70" customFormat="1" ht="12.75" hidden="1" customHeight="1" x14ac:dyDescent="0.2">
      <c r="A278" s="38" t="s">
        <v>731</v>
      </c>
      <c r="B278" s="39" t="s">
        <v>732</v>
      </c>
      <c r="C278" s="39" t="s">
        <v>733</v>
      </c>
      <c r="D278" s="38">
        <v>106653</v>
      </c>
      <c r="E278" s="38"/>
      <c r="F278" s="39" t="s">
        <v>398</v>
      </c>
      <c r="G278" s="38">
        <v>8263000050</v>
      </c>
      <c r="H278" s="40" t="s">
        <v>734</v>
      </c>
      <c r="I278" s="2">
        <v>3340000</v>
      </c>
      <c r="J278" s="2">
        <v>2955</v>
      </c>
      <c r="K278" s="2">
        <v>601200</v>
      </c>
      <c r="L278" s="3">
        <f t="shared" si="4"/>
        <v>3944155</v>
      </c>
      <c r="M278" s="41">
        <v>44237.729166666664</v>
      </c>
      <c r="N278" s="39">
        <v>6870329948</v>
      </c>
      <c r="O278" s="39" t="s">
        <v>52</v>
      </c>
      <c r="P278" s="40">
        <v>103086374210</v>
      </c>
      <c r="Q278" s="41">
        <v>44264</v>
      </c>
      <c r="R278" s="39" t="s">
        <v>54</v>
      </c>
      <c r="S278" s="68"/>
    </row>
    <row r="279" spans="1:21" s="72" customFormat="1" ht="12.75" hidden="1" customHeight="1" x14ac:dyDescent="0.2">
      <c r="A279" s="38" t="s">
        <v>735</v>
      </c>
      <c r="B279" s="39" t="s">
        <v>736</v>
      </c>
      <c r="C279" s="39" t="s">
        <v>737</v>
      </c>
      <c r="D279" s="38">
        <v>106653</v>
      </c>
      <c r="E279" s="38"/>
      <c r="F279" s="39" t="s">
        <v>398</v>
      </c>
      <c r="G279" s="38">
        <v>8263000050</v>
      </c>
      <c r="H279" s="40" t="s">
        <v>738</v>
      </c>
      <c r="I279" s="2">
        <v>3340000</v>
      </c>
      <c r="J279" s="2">
        <v>2955</v>
      </c>
      <c r="K279" s="2">
        <v>601200</v>
      </c>
      <c r="L279" s="3">
        <f t="shared" si="4"/>
        <v>3944155</v>
      </c>
      <c r="M279" s="41">
        <v>44231.729166666664</v>
      </c>
      <c r="N279" s="39">
        <v>6870329927</v>
      </c>
      <c r="O279" s="39" t="s">
        <v>52</v>
      </c>
      <c r="P279" s="40">
        <v>103086374215</v>
      </c>
      <c r="Q279" s="41">
        <v>44264</v>
      </c>
      <c r="R279" s="39" t="s">
        <v>54</v>
      </c>
      <c r="S279" s="68"/>
      <c r="T279" s="70"/>
      <c r="U279" s="70"/>
    </row>
    <row r="280" spans="1:21" s="84" customFormat="1" ht="15" hidden="1" customHeight="1" x14ac:dyDescent="0.25">
      <c r="A280" s="76" t="s">
        <v>739</v>
      </c>
      <c r="B280" s="77" t="s">
        <v>740</v>
      </c>
      <c r="C280" s="77" t="s">
        <v>741</v>
      </c>
      <c r="D280" s="76">
        <v>106653</v>
      </c>
      <c r="E280" s="76"/>
      <c r="F280" s="77" t="s">
        <v>398</v>
      </c>
      <c r="G280" s="76">
        <v>8263000050</v>
      </c>
      <c r="H280" s="78" t="s">
        <v>742</v>
      </c>
      <c r="I280" s="79">
        <v>3340000</v>
      </c>
      <c r="J280" s="79">
        <v>2955</v>
      </c>
      <c r="K280" s="79">
        <v>601200</v>
      </c>
      <c r="L280" s="80">
        <f t="shared" si="4"/>
        <v>3944155</v>
      </c>
      <c r="M280" s="81">
        <v>44225.729166666664</v>
      </c>
      <c r="N280" s="77">
        <v>6870331037</v>
      </c>
      <c r="O280" s="77" t="s">
        <v>52</v>
      </c>
      <c r="P280" s="78">
        <v>103097958491</v>
      </c>
      <c r="Q280" s="81">
        <v>44265</v>
      </c>
      <c r="R280" s="77" t="s">
        <v>54</v>
      </c>
      <c r="S280" s="83"/>
    </row>
    <row r="281" spans="1:21" s="84" customFormat="1" ht="15" hidden="1" customHeight="1" x14ac:dyDescent="0.25">
      <c r="A281" s="76" t="s">
        <v>743</v>
      </c>
      <c r="B281" s="77" t="s">
        <v>744</v>
      </c>
      <c r="C281" s="77" t="s">
        <v>745</v>
      </c>
      <c r="D281" s="76">
        <v>106653</v>
      </c>
      <c r="E281" s="76"/>
      <c r="F281" s="77" t="s">
        <v>398</v>
      </c>
      <c r="G281" s="76">
        <v>8263000050</v>
      </c>
      <c r="H281" s="78" t="s">
        <v>746</v>
      </c>
      <c r="I281" s="79">
        <v>3340000</v>
      </c>
      <c r="J281" s="79">
        <v>2955</v>
      </c>
      <c r="K281" s="79">
        <v>601200</v>
      </c>
      <c r="L281" s="80">
        <f t="shared" si="4"/>
        <v>3944155</v>
      </c>
      <c r="M281" s="81">
        <v>44236.729166666664</v>
      </c>
      <c r="N281" s="77">
        <v>6870331068</v>
      </c>
      <c r="O281" s="77" t="s">
        <v>52</v>
      </c>
      <c r="P281" s="78">
        <v>103097958491</v>
      </c>
      <c r="Q281" s="81">
        <v>44265</v>
      </c>
      <c r="R281" s="77" t="s">
        <v>54</v>
      </c>
      <c r="S281" s="83"/>
    </row>
    <row r="282" spans="1:21" s="70" customFormat="1" ht="12.75" hidden="1" customHeight="1" x14ac:dyDescent="0.2">
      <c r="A282" s="38" t="s">
        <v>747</v>
      </c>
      <c r="B282" s="39" t="s">
        <v>748</v>
      </c>
      <c r="C282" s="39" t="s">
        <v>749</v>
      </c>
      <c r="D282" s="38">
        <v>106653</v>
      </c>
      <c r="E282" s="38"/>
      <c r="F282" s="39" t="s">
        <v>398</v>
      </c>
      <c r="G282" s="38">
        <v>8263000050</v>
      </c>
      <c r="H282" s="40" t="s">
        <v>750</v>
      </c>
      <c r="I282" s="2">
        <v>3340000</v>
      </c>
      <c r="J282" s="2">
        <v>2955</v>
      </c>
      <c r="K282" s="2">
        <v>601200</v>
      </c>
      <c r="L282" s="3">
        <f t="shared" si="4"/>
        <v>3944155</v>
      </c>
      <c r="M282" s="41">
        <v>44226.729166666664</v>
      </c>
      <c r="N282" s="39">
        <v>6870331101</v>
      </c>
      <c r="O282" s="39" t="s">
        <v>52</v>
      </c>
      <c r="P282" s="40">
        <v>103086456994</v>
      </c>
      <c r="Q282" s="41">
        <v>44264</v>
      </c>
      <c r="R282" s="39" t="s">
        <v>54</v>
      </c>
      <c r="S282" s="68"/>
    </row>
    <row r="283" spans="1:21" s="70" customFormat="1" ht="12.75" hidden="1" customHeight="1" x14ac:dyDescent="0.2">
      <c r="A283" s="38" t="s">
        <v>751</v>
      </c>
      <c r="B283" s="39" t="s">
        <v>752</v>
      </c>
      <c r="C283" s="39" t="s">
        <v>753</v>
      </c>
      <c r="D283" s="38">
        <v>106653</v>
      </c>
      <c r="E283" s="38"/>
      <c r="F283" s="39" t="s">
        <v>398</v>
      </c>
      <c r="G283" s="38">
        <v>8263000050</v>
      </c>
      <c r="H283" s="40" t="s">
        <v>754</v>
      </c>
      <c r="I283" s="2">
        <v>3340000</v>
      </c>
      <c r="J283" s="2">
        <v>2955</v>
      </c>
      <c r="K283" s="2">
        <v>601200</v>
      </c>
      <c r="L283" s="3">
        <f t="shared" si="4"/>
        <v>3944155</v>
      </c>
      <c r="M283" s="41">
        <v>44236.729166666664</v>
      </c>
      <c r="N283" s="39">
        <v>6870329130</v>
      </c>
      <c r="O283" s="39" t="s">
        <v>52</v>
      </c>
      <c r="P283" s="40">
        <v>103064849342</v>
      </c>
      <c r="Q283" s="41">
        <v>44262</v>
      </c>
      <c r="R283" s="39" t="s">
        <v>54</v>
      </c>
      <c r="S283" s="68"/>
    </row>
    <row r="284" spans="1:21" s="70" customFormat="1" ht="12.75" hidden="1" customHeight="1" x14ac:dyDescent="0.2">
      <c r="A284" s="38" t="s">
        <v>755</v>
      </c>
      <c r="B284" s="39" t="s">
        <v>756</v>
      </c>
      <c r="C284" s="39" t="s">
        <v>757</v>
      </c>
      <c r="D284" s="38">
        <v>106653</v>
      </c>
      <c r="E284" s="38"/>
      <c r="F284" s="39" t="s">
        <v>398</v>
      </c>
      <c r="G284" s="38">
        <v>8263000050</v>
      </c>
      <c r="H284" s="40" t="s">
        <v>758</v>
      </c>
      <c r="I284" s="2">
        <v>3340000</v>
      </c>
      <c r="J284" s="2">
        <v>2955</v>
      </c>
      <c r="K284" s="2">
        <v>601200</v>
      </c>
      <c r="L284" s="3">
        <f t="shared" si="4"/>
        <v>3944155</v>
      </c>
      <c r="M284" s="41">
        <v>44233.729166666664</v>
      </c>
      <c r="N284" s="39">
        <v>6870330804</v>
      </c>
      <c r="O284" s="39" t="s">
        <v>52</v>
      </c>
      <c r="P284" s="40">
        <v>103086456990</v>
      </c>
      <c r="Q284" s="41">
        <v>44264</v>
      </c>
      <c r="R284" s="39" t="s">
        <v>54</v>
      </c>
      <c r="S284" s="68"/>
    </row>
    <row r="285" spans="1:21" s="70" customFormat="1" ht="12.75" hidden="1" customHeight="1" x14ac:dyDescent="0.2">
      <c r="A285" s="38" t="s">
        <v>759</v>
      </c>
      <c r="B285" s="39" t="s">
        <v>760</v>
      </c>
      <c r="C285" s="39" t="s">
        <v>761</v>
      </c>
      <c r="D285" s="38">
        <v>106653</v>
      </c>
      <c r="E285" s="38"/>
      <c r="F285" s="39" t="s">
        <v>398</v>
      </c>
      <c r="G285" s="38">
        <v>8263000050</v>
      </c>
      <c r="H285" s="40" t="s">
        <v>762</v>
      </c>
      <c r="I285" s="2">
        <v>3340000</v>
      </c>
      <c r="J285" s="2">
        <v>2955</v>
      </c>
      <c r="K285" s="2">
        <v>601200</v>
      </c>
      <c r="L285" s="3">
        <f t="shared" si="4"/>
        <v>3944155</v>
      </c>
      <c r="M285" s="41">
        <v>44235.729166666664</v>
      </c>
      <c r="N285" s="39">
        <v>6870330168</v>
      </c>
      <c r="O285" s="39" t="s">
        <v>52</v>
      </c>
      <c r="P285" s="40">
        <v>103086374210</v>
      </c>
      <c r="Q285" s="41">
        <v>44264</v>
      </c>
      <c r="R285" s="39" t="s">
        <v>54</v>
      </c>
      <c r="S285" s="68"/>
    </row>
    <row r="286" spans="1:21" s="70" customFormat="1" ht="12.75" hidden="1" customHeight="1" x14ac:dyDescent="0.2">
      <c r="A286" s="38" t="s">
        <v>763</v>
      </c>
      <c r="B286" s="39" t="s">
        <v>764</v>
      </c>
      <c r="C286" s="39" t="s">
        <v>765</v>
      </c>
      <c r="D286" s="38">
        <v>106653</v>
      </c>
      <c r="E286" s="38"/>
      <c r="F286" s="39" t="s">
        <v>398</v>
      </c>
      <c r="G286" s="38">
        <v>8263000050</v>
      </c>
      <c r="H286" s="40" t="s">
        <v>766</v>
      </c>
      <c r="I286" s="2">
        <v>3340000</v>
      </c>
      <c r="J286" s="2">
        <v>2955</v>
      </c>
      <c r="K286" s="2">
        <v>601200</v>
      </c>
      <c r="L286" s="3">
        <f t="shared" si="4"/>
        <v>3944155</v>
      </c>
      <c r="M286" s="41">
        <v>44235.729166666664</v>
      </c>
      <c r="N286" s="39">
        <v>6870330163</v>
      </c>
      <c r="O286" s="39" t="s">
        <v>52</v>
      </c>
      <c r="P286" s="40">
        <v>103086374210</v>
      </c>
      <c r="Q286" s="41">
        <v>44264</v>
      </c>
      <c r="R286" s="39" t="s">
        <v>54</v>
      </c>
      <c r="S286" s="68"/>
    </row>
    <row r="287" spans="1:21" s="70" customFormat="1" ht="12.75" hidden="1" customHeight="1" x14ac:dyDescent="0.2">
      <c r="A287" s="38" t="s">
        <v>775</v>
      </c>
      <c r="B287" s="39" t="s">
        <v>776</v>
      </c>
      <c r="C287" s="39" t="s">
        <v>777</v>
      </c>
      <c r="D287" s="38">
        <v>106653</v>
      </c>
      <c r="E287" s="38"/>
      <c r="F287" s="39" t="s">
        <v>398</v>
      </c>
      <c r="G287" s="38">
        <v>8263000050</v>
      </c>
      <c r="H287" s="40" t="s">
        <v>778</v>
      </c>
      <c r="I287" s="2">
        <v>3340000</v>
      </c>
      <c r="J287" s="2">
        <v>2955</v>
      </c>
      <c r="K287" s="2">
        <v>601200</v>
      </c>
      <c r="L287" s="3">
        <f t="shared" si="4"/>
        <v>3944155</v>
      </c>
      <c r="M287" s="41">
        <v>44238.729166666664</v>
      </c>
      <c r="N287" s="39">
        <v>6870329188</v>
      </c>
      <c r="O287" s="39" t="s">
        <v>52</v>
      </c>
      <c r="P287" s="40">
        <v>103086374215</v>
      </c>
      <c r="Q287" s="41">
        <v>44264</v>
      </c>
      <c r="R287" s="39" t="s">
        <v>54</v>
      </c>
      <c r="S287" s="68"/>
    </row>
    <row r="288" spans="1:21" s="70" customFormat="1" ht="12.75" hidden="1" customHeight="1" x14ac:dyDescent="0.2">
      <c r="A288" s="38" t="s">
        <v>792</v>
      </c>
      <c r="B288" s="39" t="s">
        <v>793</v>
      </c>
      <c r="C288" s="39" t="s">
        <v>794</v>
      </c>
      <c r="D288" s="38">
        <v>106653</v>
      </c>
      <c r="E288" s="38"/>
      <c r="F288" s="39" t="s">
        <v>398</v>
      </c>
      <c r="G288" s="38">
        <v>8263000050</v>
      </c>
      <c r="H288" s="40" t="s">
        <v>795</v>
      </c>
      <c r="I288" s="2">
        <v>3340000</v>
      </c>
      <c r="J288" s="2">
        <v>2955</v>
      </c>
      <c r="K288" s="2">
        <v>601200</v>
      </c>
      <c r="L288" s="3">
        <f t="shared" si="4"/>
        <v>3944155</v>
      </c>
      <c r="M288" s="41">
        <v>44243.729166666664</v>
      </c>
      <c r="N288" s="39">
        <v>6870332477</v>
      </c>
      <c r="O288" s="39" t="s">
        <v>52</v>
      </c>
      <c r="P288" s="40">
        <v>103097958491</v>
      </c>
      <c r="Q288" s="41">
        <v>44265</v>
      </c>
      <c r="R288" s="39" t="s">
        <v>54</v>
      </c>
      <c r="S288" s="68"/>
    </row>
    <row r="289" spans="1:21" s="70" customFormat="1" ht="12.75" hidden="1" customHeight="1" x14ac:dyDescent="0.2">
      <c r="A289" s="38" t="s">
        <v>19715</v>
      </c>
      <c r="B289" s="39" t="s">
        <v>19716</v>
      </c>
      <c r="C289" s="39" t="s">
        <v>19717</v>
      </c>
      <c r="D289" s="38">
        <v>821146</v>
      </c>
      <c r="E289" s="38"/>
      <c r="F289" s="42" t="s">
        <v>446</v>
      </c>
      <c r="G289" s="38">
        <v>8268008478</v>
      </c>
      <c r="H289" s="40" t="s">
        <v>19718</v>
      </c>
      <c r="I289" s="2">
        <v>3335858.4745762711</v>
      </c>
      <c r="J289" s="2"/>
      <c r="K289" s="2">
        <v>600454.52542372874</v>
      </c>
      <c r="L289" s="3">
        <f t="shared" si="4"/>
        <v>3936313</v>
      </c>
      <c r="M289" s="41">
        <v>45093.729166666664</v>
      </c>
      <c r="N289" s="39">
        <v>160530686</v>
      </c>
      <c r="O289" s="39" t="s">
        <v>3282</v>
      </c>
      <c r="P289" s="40">
        <v>307053986876</v>
      </c>
      <c r="Q289" s="41">
        <v>45114</v>
      </c>
      <c r="R289" s="42" t="s">
        <v>2417</v>
      </c>
      <c r="S289" s="68"/>
    </row>
    <row r="290" spans="1:21" s="70" customFormat="1" ht="12.75" hidden="1" customHeight="1" x14ac:dyDescent="0.2">
      <c r="A290" s="38" t="s">
        <v>15044</v>
      </c>
      <c r="B290" s="39" t="s">
        <v>15045</v>
      </c>
      <c r="C290" s="39" t="s">
        <v>15046</v>
      </c>
      <c r="D290" s="38">
        <v>919962</v>
      </c>
      <c r="E290" s="38"/>
      <c r="F290" s="39" t="s">
        <v>6950</v>
      </c>
      <c r="G290" s="38">
        <v>8263000121</v>
      </c>
      <c r="H290" s="40" t="s">
        <v>15047</v>
      </c>
      <c r="I290" s="3">
        <v>3335183.88</v>
      </c>
      <c r="J290" s="3"/>
      <c r="K290" s="2">
        <v>600333.12</v>
      </c>
      <c r="L290" s="3">
        <f t="shared" si="4"/>
        <v>3935517</v>
      </c>
      <c r="M290" s="41">
        <v>44736.729166666664</v>
      </c>
      <c r="N290" s="39">
        <v>6870167366</v>
      </c>
      <c r="O290" s="39" t="s">
        <v>3282</v>
      </c>
      <c r="P290" s="40">
        <v>208293051661</v>
      </c>
      <c r="Q290" s="41">
        <v>44803</v>
      </c>
      <c r="R290" s="42" t="s">
        <v>2417</v>
      </c>
      <c r="S290" s="68"/>
    </row>
    <row r="291" spans="1:21" s="70" customFormat="1" ht="12.75" hidden="1" customHeight="1" x14ac:dyDescent="0.2">
      <c r="A291" s="38" t="s">
        <v>10149</v>
      </c>
      <c r="B291" s="39" t="s">
        <v>10150</v>
      </c>
      <c r="C291" s="39" t="s">
        <v>10151</v>
      </c>
      <c r="D291" s="38">
        <v>919962</v>
      </c>
      <c r="E291" s="38"/>
      <c r="F291" s="39" t="s">
        <v>6950</v>
      </c>
      <c r="G291" s="38">
        <v>8263000121</v>
      </c>
      <c r="H291" s="40" t="s">
        <v>10152</v>
      </c>
      <c r="I291" s="3">
        <v>3335000</v>
      </c>
      <c r="J291" s="3"/>
      <c r="K291" s="2">
        <v>600300</v>
      </c>
      <c r="L291" s="3">
        <f t="shared" si="4"/>
        <v>3935300</v>
      </c>
      <c r="M291" s="41">
        <v>44568.729166666664</v>
      </c>
      <c r="N291" s="39">
        <v>6870364838</v>
      </c>
      <c r="O291" s="39" t="s">
        <v>3282</v>
      </c>
      <c r="P291" s="40">
        <v>202078415862</v>
      </c>
      <c r="Q291" s="41">
        <v>44600</v>
      </c>
      <c r="R291" s="42" t="s">
        <v>2417</v>
      </c>
      <c r="S291" s="68"/>
    </row>
    <row r="292" spans="1:21" s="71" customFormat="1" ht="12.75" hidden="1" customHeight="1" x14ac:dyDescent="0.2">
      <c r="A292" s="38" t="s">
        <v>796</v>
      </c>
      <c r="B292" s="39" t="s">
        <v>797</v>
      </c>
      <c r="C292" s="39" t="s">
        <v>798</v>
      </c>
      <c r="D292" s="38">
        <v>106653</v>
      </c>
      <c r="E292" s="38"/>
      <c r="F292" s="39" t="s">
        <v>398</v>
      </c>
      <c r="G292" s="38">
        <v>8263000050</v>
      </c>
      <c r="H292" s="40" t="s">
        <v>799</v>
      </c>
      <c r="I292" s="2">
        <v>3320000</v>
      </c>
      <c r="J292" s="2">
        <v>2938</v>
      </c>
      <c r="K292" s="2">
        <v>597600</v>
      </c>
      <c r="L292" s="3">
        <f t="shared" si="4"/>
        <v>3920538</v>
      </c>
      <c r="M292" s="41">
        <v>44239.729166666664</v>
      </c>
      <c r="N292" s="39">
        <v>6870332551</v>
      </c>
      <c r="O292" s="39" t="s">
        <v>52</v>
      </c>
      <c r="P292" s="40">
        <v>103109540745</v>
      </c>
      <c r="Q292" s="41">
        <v>44266</v>
      </c>
      <c r="R292" s="39" t="s">
        <v>54</v>
      </c>
      <c r="S292" s="68"/>
      <c r="T292" s="70"/>
      <c r="U292" s="70"/>
    </row>
    <row r="293" spans="1:21" s="84" customFormat="1" ht="15" hidden="1" customHeight="1" x14ac:dyDescent="0.25">
      <c r="A293" s="76" t="s">
        <v>800</v>
      </c>
      <c r="B293" s="77" t="s">
        <v>801</v>
      </c>
      <c r="C293" s="77" t="s">
        <v>802</v>
      </c>
      <c r="D293" s="76">
        <v>106653</v>
      </c>
      <c r="E293" s="76"/>
      <c r="F293" s="77" t="s">
        <v>398</v>
      </c>
      <c r="G293" s="76">
        <v>8263000050</v>
      </c>
      <c r="H293" s="78" t="s">
        <v>803</v>
      </c>
      <c r="I293" s="79">
        <v>3320000</v>
      </c>
      <c r="J293" s="79">
        <v>2955</v>
      </c>
      <c r="K293" s="79">
        <v>597600</v>
      </c>
      <c r="L293" s="80">
        <f t="shared" si="4"/>
        <v>3920555</v>
      </c>
      <c r="M293" s="81">
        <v>44238.729166666664</v>
      </c>
      <c r="N293" s="77">
        <v>6870332581</v>
      </c>
      <c r="O293" s="77" t="s">
        <v>52</v>
      </c>
      <c r="P293" s="78">
        <v>103121779650</v>
      </c>
      <c r="Q293" s="81">
        <v>44268</v>
      </c>
      <c r="R293" s="77" t="s">
        <v>54</v>
      </c>
      <c r="S293" s="83"/>
    </row>
    <row r="294" spans="1:21" s="70" customFormat="1" ht="12.75" hidden="1" customHeight="1" x14ac:dyDescent="0.2">
      <c r="A294" s="38" t="s">
        <v>10572</v>
      </c>
      <c r="B294" s="42" t="s">
        <v>10573</v>
      </c>
      <c r="C294" s="42" t="s">
        <v>10574</v>
      </c>
      <c r="D294" s="38">
        <v>820851</v>
      </c>
      <c r="E294" s="38"/>
      <c r="F294" s="42" t="s">
        <v>10575</v>
      </c>
      <c r="G294" s="38">
        <v>8268007755</v>
      </c>
      <c r="H294" s="40">
        <v>1</v>
      </c>
      <c r="I294" s="3">
        <v>3311197.44</v>
      </c>
      <c r="J294" s="3"/>
      <c r="K294" s="3">
        <v>596015.56000000006</v>
      </c>
      <c r="L294" s="3">
        <f t="shared" si="4"/>
        <v>3907213</v>
      </c>
      <c r="M294" s="41">
        <v>44574.729166666664</v>
      </c>
      <c r="N294" s="39">
        <v>44338390</v>
      </c>
      <c r="O294" s="42" t="s">
        <v>315</v>
      </c>
      <c r="P294" s="42" t="s">
        <v>10576</v>
      </c>
      <c r="Q294" s="60">
        <v>44600</v>
      </c>
      <c r="R294" s="42" t="s">
        <v>243</v>
      </c>
      <c r="S294" s="68"/>
    </row>
    <row r="295" spans="1:21" s="70" customFormat="1" ht="12.75" hidden="1" customHeight="1" x14ac:dyDescent="0.2">
      <c r="A295" s="38">
        <v>246</v>
      </c>
      <c r="B295" s="39" t="s">
        <v>18488</v>
      </c>
      <c r="C295" s="39" t="s">
        <v>18489</v>
      </c>
      <c r="D295" s="38">
        <v>501974</v>
      </c>
      <c r="E295" s="38"/>
      <c r="F295" s="39" t="s">
        <v>18123</v>
      </c>
      <c r="G295" s="38">
        <v>8263000277</v>
      </c>
      <c r="H295" s="40" t="s">
        <v>18490</v>
      </c>
      <c r="I295" s="2">
        <v>3291120.338983051</v>
      </c>
      <c r="J295" s="2"/>
      <c r="K295" s="2">
        <v>592401.6610169491</v>
      </c>
      <c r="L295" s="3">
        <f t="shared" si="4"/>
        <v>3883522</v>
      </c>
      <c r="M295" s="41">
        <v>44991.729166666664</v>
      </c>
      <c r="N295" s="39">
        <v>6870443654</v>
      </c>
      <c r="O295" s="39" t="s">
        <v>8899</v>
      </c>
      <c r="P295" s="40" t="s">
        <v>18213</v>
      </c>
      <c r="Q295" s="41">
        <v>45024</v>
      </c>
      <c r="R295" s="42" t="s">
        <v>8901</v>
      </c>
      <c r="S295" s="68"/>
    </row>
    <row r="296" spans="1:21" s="70" customFormat="1" ht="12.75" hidden="1" customHeight="1" x14ac:dyDescent="0.2">
      <c r="A296" s="38" t="s">
        <v>20529</v>
      </c>
      <c r="B296" s="39" t="s">
        <v>20530</v>
      </c>
      <c r="C296" s="39" t="s">
        <v>20531</v>
      </c>
      <c r="D296" s="38">
        <v>821146</v>
      </c>
      <c r="E296" s="38"/>
      <c r="F296" s="42" t="s">
        <v>446</v>
      </c>
      <c r="G296" s="38">
        <v>8268008478</v>
      </c>
      <c r="H296" s="40" t="s">
        <v>20532</v>
      </c>
      <c r="I296" s="2">
        <v>3290213.559322034</v>
      </c>
      <c r="J296" s="2"/>
      <c r="K296" s="2">
        <v>592238.44067796611</v>
      </c>
      <c r="L296" s="3">
        <f t="shared" si="4"/>
        <v>3882452</v>
      </c>
      <c r="M296" s="41">
        <v>45168.729166666664</v>
      </c>
      <c r="N296" s="39">
        <v>160688968</v>
      </c>
      <c r="O296" s="39" t="s">
        <v>3282</v>
      </c>
      <c r="P296" s="40" t="s">
        <v>20533</v>
      </c>
      <c r="Q296" s="41">
        <v>45231</v>
      </c>
      <c r="R296" s="42" t="s">
        <v>2417</v>
      </c>
      <c r="S296" s="68"/>
    </row>
    <row r="297" spans="1:21" s="70" customFormat="1" ht="12.75" hidden="1" customHeight="1" x14ac:dyDescent="0.2">
      <c r="A297" s="38" t="s">
        <v>17041</v>
      </c>
      <c r="B297" s="39" t="s">
        <v>17042</v>
      </c>
      <c r="C297" s="39" t="s">
        <v>17043</v>
      </c>
      <c r="D297" s="38">
        <v>502510</v>
      </c>
      <c r="E297" s="38"/>
      <c r="F297" s="39" t="s">
        <v>13920</v>
      </c>
      <c r="G297" s="38">
        <v>8263000158</v>
      </c>
      <c r="H297" s="40" t="s">
        <v>17044</v>
      </c>
      <c r="I297" s="2">
        <v>3290000</v>
      </c>
      <c r="J297" s="2"/>
      <c r="K297" s="2">
        <v>592200</v>
      </c>
      <c r="L297" s="3">
        <f t="shared" si="4"/>
        <v>3882200</v>
      </c>
      <c r="M297" s="41">
        <v>44834.729166666664</v>
      </c>
      <c r="N297" s="39">
        <v>6870334532</v>
      </c>
      <c r="O297" s="39" t="s">
        <v>3282</v>
      </c>
      <c r="P297" s="40"/>
      <c r="Q297" s="41"/>
      <c r="R297" s="42" t="s">
        <v>2417</v>
      </c>
      <c r="S297" s="68"/>
    </row>
    <row r="298" spans="1:21" s="70" customFormat="1" ht="12.75" hidden="1" customHeight="1" x14ac:dyDescent="0.2">
      <c r="A298" s="38" t="s">
        <v>17050</v>
      </c>
      <c r="B298" s="39" t="s">
        <v>17051</v>
      </c>
      <c r="C298" s="39" t="s">
        <v>17052</v>
      </c>
      <c r="D298" s="38">
        <v>502510</v>
      </c>
      <c r="E298" s="38"/>
      <c r="F298" s="39" t="s">
        <v>13920</v>
      </c>
      <c r="G298" s="38">
        <v>8263000158</v>
      </c>
      <c r="H298" s="40" t="s">
        <v>17053</v>
      </c>
      <c r="I298" s="2">
        <v>3290000</v>
      </c>
      <c r="J298" s="2"/>
      <c r="K298" s="2">
        <v>592200</v>
      </c>
      <c r="L298" s="3">
        <f t="shared" si="4"/>
        <v>3882200</v>
      </c>
      <c r="M298" s="41">
        <v>44742.729166666664</v>
      </c>
      <c r="N298" s="39">
        <v>6870334738</v>
      </c>
      <c r="O298" s="39" t="s">
        <v>3282</v>
      </c>
      <c r="P298" s="40" t="s">
        <v>17054</v>
      </c>
      <c r="Q298" s="41">
        <v>44940</v>
      </c>
      <c r="R298" s="42" t="s">
        <v>2417</v>
      </c>
      <c r="S298" s="68"/>
    </row>
    <row r="299" spans="1:21" s="84" customFormat="1" ht="15" hidden="1" customHeight="1" x14ac:dyDescent="0.25">
      <c r="A299" s="76">
        <v>409</v>
      </c>
      <c r="B299" s="77" t="s">
        <v>20789</v>
      </c>
      <c r="C299" s="77" t="s">
        <v>20790</v>
      </c>
      <c r="D299" s="76">
        <v>817817</v>
      </c>
      <c r="E299" s="76"/>
      <c r="F299" s="77" t="s">
        <v>17427</v>
      </c>
      <c r="G299" s="76">
        <v>8268010758</v>
      </c>
      <c r="H299" s="78">
        <v>491</v>
      </c>
      <c r="I299" s="79">
        <v>3273281.96</v>
      </c>
      <c r="J299" s="79"/>
      <c r="K299" s="79">
        <v>0</v>
      </c>
      <c r="L299" s="80">
        <f t="shared" si="4"/>
        <v>3273281.96</v>
      </c>
      <c r="M299" s="81">
        <v>45187.729166666664</v>
      </c>
      <c r="N299" s="77">
        <v>160752041</v>
      </c>
      <c r="O299" s="77" t="s">
        <v>8899</v>
      </c>
      <c r="P299" s="78"/>
      <c r="Q299" s="81"/>
      <c r="R299" s="82" t="s">
        <v>8901</v>
      </c>
      <c r="S299" s="83"/>
    </row>
    <row r="300" spans="1:21" s="70" customFormat="1" ht="12.75" hidden="1" customHeight="1" x14ac:dyDescent="0.2">
      <c r="A300" s="38" t="s">
        <v>20002</v>
      </c>
      <c r="B300" s="39" t="s">
        <v>20003</v>
      </c>
      <c r="C300" s="39" t="s">
        <v>20004</v>
      </c>
      <c r="D300" s="38">
        <v>821146</v>
      </c>
      <c r="E300" s="38"/>
      <c r="F300" s="42" t="s">
        <v>446</v>
      </c>
      <c r="G300" s="38">
        <v>8268008478</v>
      </c>
      <c r="H300" s="40" t="s">
        <v>20005</v>
      </c>
      <c r="I300" s="2">
        <v>3270476.2711864407</v>
      </c>
      <c r="J300" s="2"/>
      <c r="K300" s="2">
        <v>588685.72881355928</v>
      </c>
      <c r="L300" s="3">
        <f t="shared" si="4"/>
        <v>3859162</v>
      </c>
      <c r="M300" s="41">
        <v>45106.729166666664</v>
      </c>
      <c r="N300" s="39">
        <v>160529304</v>
      </c>
      <c r="O300" s="39" t="s">
        <v>3282</v>
      </c>
      <c r="P300" s="40" t="s">
        <v>20006</v>
      </c>
      <c r="Q300" s="41">
        <v>45136</v>
      </c>
      <c r="R300" s="42" t="s">
        <v>2417</v>
      </c>
      <c r="S300" s="68"/>
    </row>
    <row r="301" spans="1:21" s="70" customFormat="1" ht="12.75" hidden="1" customHeight="1" x14ac:dyDescent="0.2">
      <c r="A301" s="38" t="s">
        <v>4249</v>
      </c>
      <c r="B301" s="39" t="s">
        <v>4250</v>
      </c>
      <c r="C301" s="39" t="s">
        <v>4251</v>
      </c>
      <c r="D301" s="38">
        <v>401972</v>
      </c>
      <c r="E301" s="38"/>
      <c r="F301" s="39" t="s">
        <v>842</v>
      </c>
      <c r="G301" s="38">
        <v>8263000049</v>
      </c>
      <c r="H301" s="40" t="s">
        <v>4252</v>
      </c>
      <c r="I301" s="2">
        <v>3228500</v>
      </c>
      <c r="J301" s="2">
        <v>3809.63</v>
      </c>
      <c r="K301" s="2">
        <v>581130</v>
      </c>
      <c r="L301" s="3">
        <f t="shared" si="4"/>
        <v>3813439.63</v>
      </c>
      <c r="M301" s="41">
        <v>44364</v>
      </c>
      <c r="N301" s="39">
        <v>6870144594</v>
      </c>
      <c r="O301" s="39" t="s">
        <v>52</v>
      </c>
      <c r="P301" s="40" t="s">
        <v>4248</v>
      </c>
      <c r="Q301" s="41">
        <v>44413</v>
      </c>
      <c r="R301" s="39" t="s">
        <v>54</v>
      </c>
      <c r="S301" s="68"/>
    </row>
    <row r="302" spans="1:21" s="70" customFormat="1" ht="12.75" hidden="1" customHeight="1" x14ac:dyDescent="0.2">
      <c r="A302" s="38" t="s">
        <v>23053</v>
      </c>
      <c r="B302" s="39" t="s">
        <v>23054</v>
      </c>
      <c r="C302" s="39"/>
      <c r="D302" s="38">
        <v>300189</v>
      </c>
      <c r="E302" s="38"/>
      <c r="F302" s="39" t="s">
        <v>22395</v>
      </c>
      <c r="G302" s="38">
        <v>8265000228</v>
      </c>
      <c r="H302" s="40" t="s">
        <v>23055</v>
      </c>
      <c r="I302" s="2">
        <v>3224571</v>
      </c>
      <c r="J302" s="2"/>
      <c r="K302" s="2">
        <v>580422.78</v>
      </c>
      <c r="L302" s="3">
        <f t="shared" si="4"/>
        <v>3804993.7800000003</v>
      </c>
      <c r="M302" s="4">
        <v>45381</v>
      </c>
      <c r="N302" s="39"/>
      <c r="O302" s="39" t="s">
        <v>21974</v>
      </c>
      <c r="P302" s="40">
        <v>403221910927</v>
      </c>
      <c r="Q302" s="41">
        <v>45375</v>
      </c>
      <c r="R302" s="62" t="s">
        <v>21</v>
      </c>
      <c r="S302" s="68"/>
    </row>
    <row r="303" spans="1:21" s="70" customFormat="1" ht="12.75" hidden="1" customHeight="1" x14ac:dyDescent="0.2">
      <c r="A303" s="38" t="s">
        <v>23056</v>
      </c>
      <c r="B303" s="39" t="s">
        <v>23057</v>
      </c>
      <c r="C303" s="39"/>
      <c r="D303" s="38">
        <v>300189</v>
      </c>
      <c r="E303" s="38"/>
      <c r="F303" s="39" t="s">
        <v>22395</v>
      </c>
      <c r="G303" s="38">
        <v>8265000228</v>
      </c>
      <c r="H303" s="40" t="s">
        <v>23058</v>
      </c>
      <c r="I303" s="2">
        <v>3224571</v>
      </c>
      <c r="J303" s="2"/>
      <c r="K303" s="2">
        <v>580422.78</v>
      </c>
      <c r="L303" s="3">
        <f t="shared" si="4"/>
        <v>3804993.7800000003</v>
      </c>
      <c r="M303" s="4">
        <v>45381</v>
      </c>
      <c r="N303" s="39"/>
      <c r="O303" s="39" t="s">
        <v>21974</v>
      </c>
      <c r="P303" s="40">
        <v>403221910927</v>
      </c>
      <c r="Q303" s="41">
        <v>45375</v>
      </c>
      <c r="R303" s="62" t="s">
        <v>21</v>
      </c>
      <c r="S303" s="68"/>
    </row>
    <row r="304" spans="1:21" s="70" customFormat="1" ht="12.75" hidden="1" customHeight="1" x14ac:dyDescent="0.2">
      <c r="A304" s="38" t="s">
        <v>3609</v>
      </c>
      <c r="B304" s="39" t="s">
        <v>3610</v>
      </c>
      <c r="C304" s="39" t="s">
        <v>3611</v>
      </c>
      <c r="D304" s="38">
        <v>508412</v>
      </c>
      <c r="E304" s="38"/>
      <c r="F304" s="39" t="s">
        <v>3612</v>
      </c>
      <c r="G304" s="38">
        <v>8263000082</v>
      </c>
      <c r="H304" s="40" t="s">
        <v>3613</v>
      </c>
      <c r="I304" s="2">
        <v>3204834</v>
      </c>
      <c r="J304" s="2">
        <v>3781.71</v>
      </c>
      <c r="K304" s="2">
        <v>576870.12</v>
      </c>
      <c r="L304" s="3">
        <f t="shared" si="4"/>
        <v>3785485.83</v>
      </c>
      <c r="M304" s="41">
        <v>44337.729166666664</v>
      </c>
      <c r="N304" s="39">
        <v>6870123696</v>
      </c>
      <c r="O304" s="39" t="s">
        <v>52</v>
      </c>
      <c r="P304" s="40" t="s">
        <v>3614</v>
      </c>
      <c r="Q304" s="41">
        <v>44392</v>
      </c>
      <c r="R304" s="39" t="s">
        <v>54</v>
      </c>
      <c r="S304" s="68"/>
    </row>
    <row r="305" spans="1:19" s="84" customFormat="1" ht="15" hidden="1" customHeight="1" x14ac:dyDescent="0.25">
      <c r="A305" s="76" t="s">
        <v>8717</v>
      </c>
      <c r="B305" s="82" t="s">
        <v>8718</v>
      </c>
      <c r="C305" s="82" t="s">
        <v>8719</v>
      </c>
      <c r="D305" s="76">
        <v>405485</v>
      </c>
      <c r="E305" s="76"/>
      <c r="F305" s="77" t="s">
        <v>3628</v>
      </c>
      <c r="G305" s="76">
        <v>8263000144</v>
      </c>
      <c r="H305" s="78" t="s">
        <v>8720</v>
      </c>
      <c r="I305" s="80">
        <v>3204739</v>
      </c>
      <c r="J305" s="80"/>
      <c r="K305" s="80">
        <v>576853</v>
      </c>
      <c r="L305" s="80">
        <f t="shared" si="4"/>
        <v>3781592</v>
      </c>
      <c r="M305" s="81">
        <v>44499.729166666664</v>
      </c>
      <c r="N305" s="77">
        <v>44214811</v>
      </c>
      <c r="O305" s="82" t="s">
        <v>315</v>
      </c>
      <c r="P305" s="82" t="s">
        <v>8721</v>
      </c>
      <c r="Q305" s="81">
        <v>44555</v>
      </c>
      <c r="R305" s="82" t="s">
        <v>243</v>
      </c>
      <c r="S305" s="83"/>
    </row>
    <row r="306" spans="1:19" s="84" customFormat="1" ht="15" hidden="1" customHeight="1" x14ac:dyDescent="0.25">
      <c r="A306" s="76" t="s">
        <v>20977</v>
      </c>
      <c r="B306" s="77" t="s">
        <v>20978</v>
      </c>
      <c r="C306" s="77" t="s">
        <v>20979</v>
      </c>
      <c r="D306" s="76">
        <v>406933</v>
      </c>
      <c r="E306" s="76"/>
      <c r="F306" s="77" t="s">
        <v>20980</v>
      </c>
      <c r="G306" s="76">
        <v>8263000276</v>
      </c>
      <c r="H306" s="78">
        <v>42307075</v>
      </c>
      <c r="I306" s="79">
        <v>3200000</v>
      </c>
      <c r="J306" s="79"/>
      <c r="K306" s="79">
        <v>576000</v>
      </c>
      <c r="L306" s="80">
        <f t="shared" si="4"/>
        <v>3776000</v>
      </c>
      <c r="M306" s="81">
        <v>45135.729166666664</v>
      </c>
      <c r="N306" s="77">
        <v>1246587501</v>
      </c>
      <c r="O306" s="77" t="s">
        <v>20981</v>
      </c>
      <c r="P306" s="78" t="s">
        <v>20982</v>
      </c>
      <c r="Q306" s="81">
        <v>45264</v>
      </c>
      <c r="R306" s="94" t="s">
        <v>21</v>
      </c>
      <c r="S306" s="83"/>
    </row>
    <row r="307" spans="1:19" s="70" customFormat="1" ht="12.75" hidden="1" customHeight="1" x14ac:dyDescent="0.2">
      <c r="A307" s="38" t="s">
        <v>10153</v>
      </c>
      <c r="B307" s="39" t="s">
        <v>10154</v>
      </c>
      <c r="C307" s="39" t="s">
        <v>10155</v>
      </c>
      <c r="D307" s="38">
        <v>919962</v>
      </c>
      <c r="E307" s="38"/>
      <c r="F307" s="39" t="s">
        <v>6950</v>
      </c>
      <c r="G307" s="38">
        <v>8263000121</v>
      </c>
      <c r="H307" s="40" t="s">
        <v>10156</v>
      </c>
      <c r="I307" s="3">
        <v>3197830.53</v>
      </c>
      <c r="J307" s="3"/>
      <c r="K307" s="2">
        <v>575609.47</v>
      </c>
      <c r="L307" s="3">
        <f t="shared" si="4"/>
        <v>3773440</v>
      </c>
      <c r="M307" s="41">
        <v>44572</v>
      </c>
      <c r="N307" s="39">
        <v>6870364886</v>
      </c>
      <c r="O307" s="39" t="s">
        <v>3282</v>
      </c>
      <c r="P307" s="40">
        <v>202162018008</v>
      </c>
      <c r="Q307" s="41">
        <v>44609</v>
      </c>
      <c r="R307" s="42" t="s">
        <v>2417</v>
      </c>
      <c r="S307" s="68"/>
    </row>
    <row r="308" spans="1:19" s="70" customFormat="1" ht="12.75" hidden="1" customHeight="1" x14ac:dyDescent="0.2">
      <c r="A308" s="38" t="s">
        <v>4253</v>
      </c>
      <c r="B308" s="39" t="s">
        <v>4254</v>
      </c>
      <c r="C308" s="39" t="s">
        <v>4255</v>
      </c>
      <c r="D308" s="38">
        <v>401972</v>
      </c>
      <c r="E308" s="38"/>
      <c r="F308" s="39" t="s">
        <v>842</v>
      </c>
      <c r="G308" s="38">
        <v>8263000049</v>
      </c>
      <c r="H308" s="40" t="s">
        <v>4256</v>
      </c>
      <c r="I308" s="2">
        <v>3181000</v>
      </c>
      <c r="J308" s="2">
        <v>2129.9</v>
      </c>
      <c r="K308" s="2">
        <v>572580</v>
      </c>
      <c r="L308" s="3">
        <f t="shared" si="4"/>
        <v>3755709.9</v>
      </c>
      <c r="M308" s="41">
        <v>44362.729166666664</v>
      </c>
      <c r="N308" s="39">
        <v>6870144717</v>
      </c>
      <c r="O308" s="39" t="s">
        <v>52</v>
      </c>
      <c r="P308" s="40" t="s">
        <v>4248</v>
      </c>
      <c r="Q308" s="41">
        <v>44413</v>
      </c>
      <c r="R308" s="39" t="s">
        <v>54</v>
      </c>
      <c r="S308" s="68"/>
    </row>
    <row r="309" spans="1:19" s="70" customFormat="1" ht="12.75" hidden="1" customHeight="1" x14ac:dyDescent="0.2">
      <c r="A309" s="38" t="s">
        <v>18707</v>
      </c>
      <c r="B309" s="39" t="s">
        <v>18708</v>
      </c>
      <c r="C309" s="39" t="s">
        <v>18709</v>
      </c>
      <c r="D309" s="38">
        <v>937468</v>
      </c>
      <c r="E309" s="38"/>
      <c r="F309" s="39" t="s">
        <v>18710</v>
      </c>
      <c r="G309" s="38">
        <v>8263000246</v>
      </c>
      <c r="H309" s="40" t="s">
        <v>18711</v>
      </c>
      <c r="I309" s="2">
        <v>3180000</v>
      </c>
      <c r="J309" s="2"/>
      <c r="K309" s="2">
        <v>572400</v>
      </c>
      <c r="L309" s="3">
        <f t="shared" si="4"/>
        <v>3752400</v>
      </c>
      <c r="M309" s="41">
        <v>45000.729166666664</v>
      </c>
      <c r="N309" s="39">
        <v>1246318725</v>
      </c>
      <c r="O309" s="39" t="s">
        <v>7503</v>
      </c>
      <c r="P309" s="40" t="s">
        <v>18712</v>
      </c>
      <c r="Q309" s="41">
        <v>45043</v>
      </c>
      <c r="R309" s="62" t="s">
        <v>23</v>
      </c>
      <c r="S309" s="68"/>
    </row>
    <row r="310" spans="1:19" s="70" customFormat="1" ht="12.75" hidden="1" customHeight="1" x14ac:dyDescent="0.2">
      <c r="A310" s="38" t="s">
        <v>13058</v>
      </c>
      <c r="B310" s="42" t="s">
        <v>13059</v>
      </c>
      <c r="C310" s="42" t="s">
        <v>13060</v>
      </c>
      <c r="D310" s="38">
        <v>405485</v>
      </c>
      <c r="E310" s="38"/>
      <c r="F310" s="39" t="s">
        <v>3628</v>
      </c>
      <c r="G310" s="38">
        <v>8263000144</v>
      </c>
      <c r="H310" s="40" t="s">
        <v>13061</v>
      </c>
      <c r="I310" s="3">
        <v>3160161.93</v>
      </c>
      <c r="J310" s="3"/>
      <c r="K310" s="3">
        <v>568829.06999999995</v>
      </c>
      <c r="L310" s="3">
        <f t="shared" si="4"/>
        <v>3728991</v>
      </c>
      <c r="M310" s="41">
        <v>44582.729166666664</v>
      </c>
      <c r="N310" s="39">
        <v>6870034969</v>
      </c>
      <c r="O310" s="42" t="s">
        <v>315</v>
      </c>
      <c r="P310" s="42" t="s">
        <v>13062</v>
      </c>
      <c r="Q310" s="41">
        <v>44688</v>
      </c>
      <c r="R310" s="42" t="s">
        <v>243</v>
      </c>
      <c r="S310" s="68"/>
    </row>
    <row r="311" spans="1:19" s="70" customFormat="1" ht="12.75" hidden="1" customHeight="1" x14ac:dyDescent="0.2">
      <c r="A311" s="38" t="s">
        <v>23048</v>
      </c>
      <c r="B311" s="39" t="s">
        <v>23049</v>
      </c>
      <c r="C311" s="39" t="s">
        <v>23050</v>
      </c>
      <c r="D311" s="38">
        <v>143964</v>
      </c>
      <c r="E311" s="38"/>
      <c r="F311" s="39" t="s">
        <v>22793</v>
      </c>
      <c r="G311" s="38">
        <v>8268014773</v>
      </c>
      <c r="H311" s="40" t="s">
        <v>23051</v>
      </c>
      <c r="I311" s="2">
        <v>3151179.6610169495</v>
      </c>
      <c r="J311" s="2"/>
      <c r="K311" s="2">
        <v>567212.3389830509</v>
      </c>
      <c r="L311" s="3">
        <f t="shared" si="4"/>
        <v>3718392.0000000005</v>
      </c>
      <c r="M311" s="41">
        <v>45444.729166666664</v>
      </c>
      <c r="N311" s="39">
        <v>160886084</v>
      </c>
      <c r="O311" s="39" t="s">
        <v>18453</v>
      </c>
      <c r="P311" s="40" t="s">
        <v>23052</v>
      </c>
      <c r="Q311" s="41">
        <v>45464</v>
      </c>
      <c r="R311" s="62" t="s">
        <v>21</v>
      </c>
      <c r="S311" s="68"/>
    </row>
    <row r="312" spans="1:19" s="70" customFormat="1" ht="12.75" hidden="1" customHeight="1" x14ac:dyDescent="0.2">
      <c r="A312" s="38" t="s">
        <v>11150</v>
      </c>
      <c r="B312" s="42" t="s">
        <v>11151</v>
      </c>
      <c r="C312" s="42" t="s">
        <v>11152</v>
      </c>
      <c r="D312" s="38">
        <v>133156</v>
      </c>
      <c r="E312" s="38"/>
      <c r="F312" s="42" t="s">
        <v>10632</v>
      </c>
      <c r="G312" s="38">
        <v>8263000188</v>
      </c>
      <c r="H312" s="40" t="s">
        <v>11153</v>
      </c>
      <c r="I312" s="3">
        <v>3124500</v>
      </c>
      <c r="J312" s="3"/>
      <c r="K312" s="3">
        <v>562410</v>
      </c>
      <c r="L312" s="3">
        <f t="shared" si="4"/>
        <v>3686910</v>
      </c>
      <c r="M312" s="41">
        <v>44594.729166666664</v>
      </c>
      <c r="N312" s="39">
        <v>6870420991</v>
      </c>
      <c r="O312" s="42" t="s">
        <v>315</v>
      </c>
      <c r="P312" s="42" t="s">
        <v>10834</v>
      </c>
      <c r="Q312" s="60">
        <v>44637</v>
      </c>
      <c r="R312" s="42" t="s">
        <v>243</v>
      </c>
      <c r="S312" s="68"/>
    </row>
    <row r="313" spans="1:19" s="70" customFormat="1" ht="12.75" hidden="1" customHeight="1" x14ac:dyDescent="0.2">
      <c r="A313" s="38" t="s">
        <v>2692</v>
      </c>
      <c r="B313" s="39" t="s">
        <v>2693</v>
      </c>
      <c r="C313" s="39" t="s">
        <v>2694</v>
      </c>
      <c r="D313" s="38">
        <v>812140</v>
      </c>
      <c r="E313" s="38"/>
      <c r="F313" s="42" t="s">
        <v>446</v>
      </c>
      <c r="G313" s="38">
        <v>8268005598</v>
      </c>
      <c r="H313" s="40" t="s">
        <v>2695</v>
      </c>
      <c r="I313" s="2">
        <v>3120933.898305085</v>
      </c>
      <c r="J313" s="3"/>
      <c r="K313" s="2">
        <v>561768.10169491533</v>
      </c>
      <c r="L313" s="3">
        <f t="shared" si="4"/>
        <v>3682702.0000000005</v>
      </c>
      <c r="M313" s="41">
        <v>44351.729166666664</v>
      </c>
      <c r="N313" s="39">
        <v>43944089</v>
      </c>
      <c r="O313" s="39" t="s">
        <v>52</v>
      </c>
      <c r="P313" s="40" t="s">
        <v>2696</v>
      </c>
      <c r="Q313" s="41">
        <v>44385</v>
      </c>
      <c r="R313" s="39" t="s">
        <v>54</v>
      </c>
      <c r="S313" s="68"/>
    </row>
    <row r="314" spans="1:19" s="70" customFormat="1" ht="12.75" hidden="1" customHeight="1" x14ac:dyDescent="0.2">
      <c r="A314" s="38" t="s">
        <v>10912</v>
      </c>
      <c r="B314" s="39" t="s">
        <v>10913</v>
      </c>
      <c r="C314" s="39" t="s">
        <v>10914</v>
      </c>
      <c r="D314" s="38">
        <v>919962</v>
      </c>
      <c r="E314" s="38"/>
      <c r="F314" s="39" t="s">
        <v>6950</v>
      </c>
      <c r="G314" s="38">
        <v>8268006324</v>
      </c>
      <c r="H314" s="40" t="s">
        <v>10915</v>
      </c>
      <c r="I314" s="3">
        <v>3114604.14</v>
      </c>
      <c r="J314" s="3"/>
      <c r="K314" s="2">
        <v>560628.86</v>
      </c>
      <c r="L314" s="3">
        <f t="shared" si="4"/>
        <v>3675233</v>
      </c>
      <c r="M314" s="41">
        <v>44595.729166666664</v>
      </c>
      <c r="N314" s="39">
        <v>44369293</v>
      </c>
      <c r="O314" s="39" t="s">
        <v>3282</v>
      </c>
      <c r="P314" s="40">
        <v>202253657660</v>
      </c>
      <c r="Q314" s="41">
        <v>44618</v>
      </c>
      <c r="R314" s="42" t="s">
        <v>2417</v>
      </c>
      <c r="S314" s="68"/>
    </row>
    <row r="315" spans="1:19" s="70" customFormat="1" ht="12.75" hidden="1" customHeight="1" x14ac:dyDescent="0.2">
      <c r="A315" s="38" t="s">
        <v>3625</v>
      </c>
      <c r="B315" s="39" t="s">
        <v>3626</v>
      </c>
      <c r="C315" s="39" t="s">
        <v>3627</v>
      </c>
      <c r="D315" s="38">
        <v>405485</v>
      </c>
      <c r="E315" s="38"/>
      <c r="F315" s="39" t="s">
        <v>3628</v>
      </c>
      <c r="G315" s="38">
        <v>8263000090</v>
      </c>
      <c r="H315" s="40" t="s">
        <v>3629</v>
      </c>
      <c r="I315" s="2">
        <v>3112229.6610169495</v>
      </c>
      <c r="J315" s="2"/>
      <c r="K315" s="2">
        <v>560201.3389830509</v>
      </c>
      <c r="L315" s="3">
        <f t="shared" si="4"/>
        <v>3672431.0000000005</v>
      </c>
      <c r="M315" s="41">
        <v>44341.729166666664</v>
      </c>
      <c r="N315" s="39">
        <v>6870124107</v>
      </c>
      <c r="O315" s="39" t="s">
        <v>52</v>
      </c>
      <c r="P315" s="40" t="s">
        <v>3630</v>
      </c>
      <c r="Q315" s="41">
        <v>44392</v>
      </c>
      <c r="R315" s="39" t="s">
        <v>54</v>
      </c>
      <c r="S315" s="68"/>
    </row>
    <row r="316" spans="1:19" s="84" customFormat="1" ht="15" hidden="1" customHeight="1" x14ac:dyDescent="0.25">
      <c r="A316" s="76" t="s">
        <v>22462</v>
      </c>
      <c r="B316" s="77" t="s">
        <v>22463</v>
      </c>
      <c r="C316" s="77"/>
      <c r="D316" s="76">
        <v>501420</v>
      </c>
      <c r="E316" s="76"/>
      <c r="F316" s="77" t="s">
        <v>22464</v>
      </c>
      <c r="G316" s="76">
        <v>8266021118</v>
      </c>
      <c r="H316" s="78">
        <v>912400024</v>
      </c>
      <c r="I316" s="79">
        <v>3099474</v>
      </c>
      <c r="J316" s="79"/>
      <c r="K316" s="79">
        <v>557905.31999999995</v>
      </c>
      <c r="L316" s="80">
        <f t="shared" si="4"/>
        <v>3657379.32</v>
      </c>
      <c r="M316" s="81">
        <v>45388</v>
      </c>
      <c r="N316" s="77"/>
      <c r="O316" s="77" t="s">
        <v>1933</v>
      </c>
      <c r="P316" s="78" t="s">
        <v>22465</v>
      </c>
      <c r="Q316" s="81">
        <v>45437</v>
      </c>
      <c r="R316" s="94" t="s">
        <v>25</v>
      </c>
      <c r="S316" s="83"/>
    </row>
    <row r="317" spans="1:19" s="70" customFormat="1" ht="12.75" hidden="1" customHeight="1" x14ac:dyDescent="0.2">
      <c r="A317" s="38" t="s">
        <v>19661</v>
      </c>
      <c r="B317" s="39" t="s">
        <v>19662</v>
      </c>
      <c r="C317" s="39" t="s">
        <v>19663</v>
      </c>
      <c r="D317" s="38">
        <v>820886</v>
      </c>
      <c r="E317" s="38"/>
      <c r="F317" s="39" t="s">
        <v>10575</v>
      </c>
      <c r="G317" s="38">
        <v>8268007755</v>
      </c>
      <c r="H317" s="40" t="s">
        <v>19664</v>
      </c>
      <c r="I317" s="2">
        <v>3096773.7288135593</v>
      </c>
      <c r="J317" s="2"/>
      <c r="K317" s="2">
        <v>557419.2711864406</v>
      </c>
      <c r="L317" s="3">
        <f t="shared" si="4"/>
        <v>3654193</v>
      </c>
      <c r="M317" s="41">
        <v>45055.729166666664</v>
      </c>
      <c r="N317" s="39">
        <v>160467714</v>
      </c>
      <c r="O317" s="39" t="s">
        <v>3282</v>
      </c>
      <c r="P317" s="40"/>
      <c r="Q317" s="41"/>
      <c r="R317" s="42" t="s">
        <v>2417</v>
      </c>
      <c r="S317" s="68"/>
    </row>
    <row r="318" spans="1:19" s="70" customFormat="1" ht="12.75" hidden="1" customHeight="1" x14ac:dyDescent="0.2">
      <c r="A318" s="38" t="s">
        <v>7546</v>
      </c>
      <c r="B318" s="42" t="s">
        <v>7547</v>
      </c>
      <c r="C318" s="42" t="s">
        <v>7548</v>
      </c>
      <c r="D318" s="38">
        <v>300286</v>
      </c>
      <c r="E318" s="38"/>
      <c r="F318" s="42" t="s">
        <v>3944</v>
      </c>
      <c r="G318" s="38">
        <v>8263000075</v>
      </c>
      <c r="H318" s="40">
        <v>712728546</v>
      </c>
      <c r="I318" s="3">
        <v>3096000</v>
      </c>
      <c r="J318" s="3"/>
      <c r="K318" s="3">
        <v>557280</v>
      </c>
      <c r="L318" s="3">
        <f t="shared" si="4"/>
        <v>3653280</v>
      </c>
      <c r="M318" s="41">
        <v>44469.729166666664</v>
      </c>
      <c r="N318" s="39">
        <v>6870254254</v>
      </c>
      <c r="O318" s="42" t="s">
        <v>315</v>
      </c>
      <c r="P318" s="42" t="s">
        <v>7549</v>
      </c>
      <c r="Q318" s="60">
        <v>44507</v>
      </c>
      <c r="R318" s="42" t="s">
        <v>243</v>
      </c>
      <c r="S318" s="68"/>
    </row>
    <row r="319" spans="1:19" s="70" customFormat="1" ht="12.75" hidden="1" customHeight="1" x14ac:dyDescent="0.2">
      <c r="A319" s="38" t="s">
        <v>12891</v>
      </c>
      <c r="B319" s="39" t="s">
        <v>12892</v>
      </c>
      <c r="C319" s="39" t="s">
        <v>12893</v>
      </c>
      <c r="D319" s="38">
        <v>821012</v>
      </c>
      <c r="E319" s="38"/>
      <c r="F319" s="39" t="s">
        <v>3527</v>
      </c>
      <c r="G319" s="38">
        <v>8263000088</v>
      </c>
      <c r="H319" s="40" t="s">
        <v>12894</v>
      </c>
      <c r="I319" s="2">
        <v>3093960</v>
      </c>
      <c r="J319" s="2"/>
      <c r="K319" s="2">
        <v>556912.79999999993</v>
      </c>
      <c r="L319" s="3">
        <f t="shared" si="4"/>
        <v>3650872.8</v>
      </c>
      <c r="M319" s="41">
        <v>44650.729166666664</v>
      </c>
      <c r="N319" s="39">
        <v>6870030950</v>
      </c>
      <c r="O319" s="39" t="s">
        <v>52</v>
      </c>
      <c r="P319" s="40" t="s">
        <v>12895</v>
      </c>
      <c r="Q319" s="41">
        <v>44709</v>
      </c>
      <c r="R319" s="39" t="s">
        <v>54</v>
      </c>
      <c r="S319" s="68"/>
    </row>
    <row r="320" spans="1:19" s="70" customFormat="1" ht="12.75" hidden="1" customHeight="1" x14ac:dyDescent="0.2">
      <c r="A320" s="38">
        <v>184</v>
      </c>
      <c r="B320" s="39" t="s">
        <v>20302</v>
      </c>
      <c r="C320" s="39" t="s">
        <v>20303</v>
      </c>
      <c r="D320" s="38">
        <v>501662</v>
      </c>
      <c r="E320" s="38"/>
      <c r="F320" s="39" t="s">
        <v>11119</v>
      </c>
      <c r="G320" s="38">
        <v>8263000309</v>
      </c>
      <c r="H320" s="40" t="s">
        <v>20304</v>
      </c>
      <c r="I320" s="2">
        <v>3072924</v>
      </c>
      <c r="J320" s="2"/>
      <c r="K320" s="2">
        <v>553126.31999999995</v>
      </c>
      <c r="L320" s="3">
        <f t="shared" si="4"/>
        <v>3626050.32</v>
      </c>
      <c r="M320" s="41">
        <v>45134</v>
      </c>
      <c r="N320" s="39">
        <v>1246486736</v>
      </c>
      <c r="O320" s="39" t="s">
        <v>8899</v>
      </c>
      <c r="P320" s="40" t="s">
        <v>20305</v>
      </c>
      <c r="Q320" s="41">
        <v>45185</v>
      </c>
      <c r="R320" s="42" t="s">
        <v>8901</v>
      </c>
      <c r="S320" s="68"/>
    </row>
    <row r="321" spans="1:19" s="84" customFormat="1" ht="15" hidden="1" customHeight="1" x14ac:dyDescent="0.25">
      <c r="A321" s="76" t="s">
        <v>23059</v>
      </c>
      <c r="B321" s="77" t="s">
        <v>23060</v>
      </c>
      <c r="C321" s="77"/>
      <c r="D321" s="76">
        <v>300189</v>
      </c>
      <c r="E321" s="76"/>
      <c r="F321" s="77" t="s">
        <v>22395</v>
      </c>
      <c r="G321" s="76">
        <v>8265000228</v>
      </c>
      <c r="H321" s="78" t="s">
        <v>23061</v>
      </c>
      <c r="I321" s="79">
        <v>3071020.4</v>
      </c>
      <c r="J321" s="79"/>
      <c r="K321" s="79">
        <v>552783.6</v>
      </c>
      <c r="L321" s="80">
        <f t="shared" si="4"/>
        <v>3623804</v>
      </c>
      <c r="M321" s="81">
        <v>45351</v>
      </c>
      <c r="N321" s="77"/>
      <c r="O321" s="77" t="s">
        <v>21974</v>
      </c>
      <c r="P321" s="78">
        <v>403221910927</v>
      </c>
      <c r="Q321" s="81">
        <v>45375</v>
      </c>
      <c r="R321" s="94" t="s">
        <v>21</v>
      </c>
      <c r="S321" s="83"/>
    </row>
    <row r="322" spans="1:19" s="70" customFormat="1" ht="12.75" hidden="1" customHeight="1" x14ac:dyDescent="0.2">
      <c r="A322" s="38" t="s">
        <v>23062</v>
      </c>
      <c r="B322" s="39" t="s">
        <v>23063</v>
      </c>
      <c r="C322" s="39"/>
      <c r="D322" s="38">
        <v>300189</v>
      </c>
      <c r="E322" s="38"/>
      <c r="F322" s="39" t="s">
        <v>22395</v>
      </c>
      <c r="G322" s="38">
        <v>8265000228</v>
      </c>
      <c r="H322" s="40" t="s">
        <v>23064</v>
      </c>
      <c r="I322" s="2">
        <v>3071020.4</v>
      </c>
      <c r="J322" s="2"/>
      <c r="K322" s="2">
        <v>552783.6</v>
      </c>
      <c r="L322" s="3">
        <f t="shared" si="4"/>
        <v>3623804</v>
      </c>
      <c r="M322" s="4">
        <v>45381</v>
      </c>
      <c r="N322" s="39"/>
      <c r="O322" s="39" t="s">
        <v>21974</v>
      </c>
      <c r="P322" s="40">
        <v>403221910927</v>
      </c>
      <c r="Q322" s="41">
        <v>45375</v>
      </c>
      <c r="R322" s="62" t="s">
        <v>21</v>
      </c>
      <c r="S322" s="68"/>
    </row>
    <row r="323" spans="1:19" s="70" customFormat="1" ht="12.75" hidden="1" customHeight="1" x14ac:dyDescent="0.2">
      <c r="A323" s="38" t="s">
        <v>6090</v>
      </c>
      <c r="B323" s="39" t="s">
        <v>6091</v>
      </c>
      <c r="C323" s="39" t="s">
        <v>6092</v>
      </c>
      <c r="D323" s="38">
        <v>405400</v>
      </c>
      <c r="E323" s="38"/>
      <c r="F323" s="39" t="s">
        <v>3259</v>
      </c>
      <c r="G323" s="38">
        <v>8268006309</v>
      </c>
      <c r="H323" s="40" t="s">
        <v>6093</v>
      </c>
      <c r="I323" s="2">
        <v>3069600</v>
      </c>
      <c r="J323" s="2"/>
      <c r="K323" s="2">
        <v>552528</v>
      </c>
      <c r="L323" s="3">
        <f t="shared" si="4"/>
        <v>3622128</v>
      </c>
      <c r="M323" s="41">
        <v>44438.729166666664</v>
      </c>
      <c r="N323" s="39">
        <v>44106369</v>
      </c>
      <c r="O323" s="39" t="s">
        <v>52</v>
      </c>
      <c r="P323" s="40" t="s">
        <v>6094</v>
      </c>
      <c r="Q323" s="41">
        <v>44475</v>
      </c>
      <c r="R323" s="39" t="s">
        <v>54</v>
      </c>
      <c r="S323" s="68"/>
    </row>
    <row r="324" spans="1:19" s="70" customFormat="1" ht="12.75" hidden="1" customHeight="1" x14ac:dyDescent="0.2">
      <c r="A324" s="38" t="s">
        <v>19217</v>
      </c>
      <c r="B324" s="39" t="s">
        <v>19218</v>
      </c>
      <c r="C324" s="39" t="s">
        <v>19219</v>
      </c>
      <c r="D324" s="38">
        <v>821146</v>
      </c>
      <c r="E324" s="38"/>
      <c r="F324" s="42" t="s">
        <v>446</v>
      </c>
      <c r="G324" s="38">
        <v>8268008478</v>
      </c>
      <c r="H324" s="40" t="s">
        <v>19220</v>
      </c>
      <c r="I324" s="2">
        <v>3064793.220338983</v>
      </c>
      <c r="J324" s="2"/>
      <c r="K324" s="2">
        <v>551662.77966101689</v>
      </c>
      <c r="L324" s="3">
        <f t="shared" si="4"/>
        <v>3616456</v>
      </c>
      <c r="M324" s="41">
        <v>45042.729166666664</v>
      </c>
      <c r="N324" s="39">
        <v>160439739</v>
      </c>
      <c r="O324" s="39" t="s">
        <v>3282</v>
      </c>
      <c r="P324" s="40" t="s">
        <v>19221</v>
      </c>
      <c r="Q324" s="41">
        <v>45109</v>
      </c>
      <c r="R324" s="42" t="s">
        <v>2417</v>
      </c>
      <c r="S324" s="68"/>
    </row>
    <row r="325" spans="1:19" s="70" customFormat="1" ht="12.75" hidden="1" customHeight="1" x14ac:dyDescent="0.2">
      <c r="A325" s="38" t="s">
        <v>5443</v>
      </c>
      <c r="B325" s="39" t="s">
        <v>5444</v>
      </c>
      <c r="C325" s="39" t="s">
        <v>5445</v>
      </c>
      <c r="D325" s="38">
        <v>401972</v>
      </c>
      <c r="E325" s="38"/>
      <c r="F325" s="39" t="s">
        <v>842</v>
      </c>
      <c r="G325" s="38">
        <v>8263000049</v>
      </c>
      <c r="H325" s="40" t="s">
        <v>5446</v>
      </c>
      <c r="I325" s="2">
        <v>3058000</v>
      </c>
      <c r="J325" s="2">
        <v>0</v>
      </c>
      <c r="K325" s="2">
        <v>550440</v>
      </c>
      <c r="L325" s="3">
        <f t="shared" si="4"/>
        <v>3608440</v>
      </c>
      <c r="M325" s="41">
        <v>44399.729166666664</v>
      </c>
      <c r="N325" s="39">
        <v>6870187330</v>
      </c>
      <c r="O325" s="39" t="s">
        <v>52</v>
      </c>
      <c r="P325" s="40" t="s">
        <v>5447</v>
      </c>
      <c r="Q325" s="41">
        <v>44442</v>
      </c>
      <c r="R325" s="39" t="s">
        <v>54</v>
      </c>
      <c r="S325" s="68"/>
    </row>
    <row r="326" spans="1:19" s="84" customFormat="1" ht="15" hidden="1" customHeight="1" x14ac:dyDescent="0.25">
      <c r="A326" s="76" t="s">
        <v>5249</v>
      </c>
      <c r="B326" s="77" t="s">
        <v>5250</v>
      </c>
      <c r="C326" s="77" t="s">
        <v>5251</v>
      </c>
      <c r="D326" s="76">
        <v>821027</v>
      </c>
      <c r="E326" s="76"/>
      <c r="F326" s="77" t="s">
        <v>474</v>
      </c>
      <c r="G326" s="76">
        <v>8268005622</v>
      </c>
      <c r="H326" s="78" t="s">
        <v>5252</v>
      </c>
      <c r="I326" s="79">
        <v>3050213.559322034</v>
      </c>
      <c r="J326" s="79"/>
      <c r="K326" s="79">
        <v>549038.44067796611</v>
      </c>
      <c r="L326" s="80">
        <f t="shared" ref="L326:L389" si="5">SUM(I326:K326)</f>
        <v>3599252</v>
      </c>
      <c r="M326" s="81">
        <v>44299.729166666664</v>
      </c>
      <c r="N326" s="77">
        <v>44031182</v>
      </c>
      <c r="O326" s="77" t="s">
        <v>52</v>
      </c>
      <c r="P326" s="78" t="s">
        <v>5244</v>
      </c>
      <c r="Q326" s="81">
        <v>44437</v>
      </c>
      <c r="R326" s="77" t="s">
        <v>54</v>
      </c>
      <c r="S326" s="83"/>
    </row>
    <row r="327" spans="1:19" s="84" customFormat="1" ht="15" hidden="1" customHeight="1" x14ac:dyDescent="0.25">
      <c r="A327" s="76" t="s">
        <v>8250</v>
      </c>
      <c r="B327" s="82" t="s">
        <v>8251</v>
      </c>
      <c r="C327" s="82" t="s">
        <v>8252</v>
      </c>
      <c r="D327" s="76">
        <v>137974</v>
      </c>
      <c r="E327" s="76"/>
      <c r="F327" s="77" t="s">
        <v>3527</v>
      </c>
      <c r="G327" s="76">
        <v>8263000113</v>
      </c>
      <c r="H327" s="78" t="s">
        <v>8253</v>
      </c>
      <c r="I327" s="80">
        <v>3048854</v>
      </c>
      <c r="J327" s="80"/>
      <c r="K327" s="80">
        <v>548793.72</v>
      </c>
      <c r="L327" s="80">
        <f t="shared" si="5"/>
        <v>3597647.7199999997</v>
      </c>
      <c r="M327" s="81">
        <v>44495.729166666664</v>
      </c>
      <c r="N327" s="77">
        <v>6870265839</v>
      </c>
      <c r="O327" s="82" t="s">
        <v>315</v>
      </c>
      <c r="P327" s="82" t="s">
        <v>8254</v>
      </c>
      <c r="Q327" s="85">
        <v>44538</v>
      </c>
      <c r="R327" s="82" t="s">
        <v>243</v>
      </c>
      <c r="S327" s="83"/>
    </row>
    <row r="328" spans="1:19" s="70" customFormat="1" ht="12.75" hidden="1" customHeight="1" x14ac:dyDescent="0.2">
      <c r="A328" s="38" t="s">
        <v>6145</v>
      </c>
      <c r="B328" s="42" t="s">
        <v>6146</v>
      </c>
      <c r="C328" s="42" t="s">
        <v>6147</v>
      </c>
      <c r="D328" s="38">
        <v>403829</v>
      </c>
      <c r="E328" s="38"/>
      <c r="F328" s="42" t="s">
        <v>5125</v>
      </c>
      <c r="G328" s="38">
        <v>8263000103</v>
      </c>
      <c r="H328" s="40" t="s">
        <v>6148</v>
      </c>
      <c r="I328" s="3">
        <v>3042894.83</v>
      </c>
      <c r="J328" s="3"/>
      <c r="K328" s="3">
        <v>547721.17000000004</v>
      </c>
      <c r="L328" s="3">
        <f t="shared" si="5"/>
        <v>3590616</v>
      </c>
      <c r="M328" s="41">
        <v>44417.729166666664</v>
      </c>
      <c r="N328" s="39">
        <v>6870200170</v>
      </c>
      <c r="O328" s="42" t="s">
        <v>315</v>
      </c>
      <c r="P328" s="42" t="s">
        <v>6149</v>
      </c>
      <c r="Q328" s="60">
        <v>44462</v>
      </c>
      <c r="R328" s="42" t="s">
        <v>243</v>
      </c>
      <c r="S328" s="68"/>
    </row>
    <row r="329" spans="1:19" s="70" customFormat="1" ht="12.75" hidden="1" customHeight="1" x14ac:dyDescent="0.2">
      <c r="A329" s="38" t="s">
        <v>7098</v>
      </c>
      <c r="B329" s="42" t="s">
        <v>7099</v>
      </c>
      <c r="C329" s="42" t="s">
        <v>7100</v>
      </c>
      <c r="D329" s="38">
        <v>137974</v>
      </c>
      <c r="E329" s="38"/>
      <c r="F329" s="39" t="s">
        <v>3527</v>
      </c>
      <c r="G329" s="38">
        <v>8263000113</v>
      </c>
      <c r="H329" s="64" t="s">
        <v>7101</v>
      </c>
      <c r="I329" s="6">
        <v>3029170</v>
      </c>
      <c r="J329" s="3"/>
      <c r="K329" s="3">
        <v>545250.6</v>
      </c>
      <c r="L329" s="3">
        <f t="shared" si="5"/>
        <v>3574420.6</v>
      </c>
      <c r="M329" s="41">
        <v>44456.729166666664</v>
      </c>
      <c r="N329" s="39">
        <v>6870248793</v>
      </c>
      <c r="O329" s="42" t="s">
        <v>315</v>
      </c>
      <c r="P329" s="42" t="s">
        <v>7102</v>
      </c>
      <c r="Q329" s="60">
        <v>44498</v>
      </c>
      <c r="R329" s="42" t="s">
        <v>243</v>
      </c>
      <c r="S329" s="68"/>
    </row>
    <row r="330" spans="1:19" s="70" customFormat="1" ht="12.75" hidden="1" customHeight="1" x14ac:dyDescent="0.2">
      <c r="A330" s="38" t="s">
        <v>2668</v>
      </c>
      <c r="B330" s="39" t="s">
        <v>2669</v>
      </c>
      <c r="C330" s="39" t="s">
        <v>2670</v>
      </c>
      <c r="D330" s="38">
        <v>401972</v>
      </c>
      <c r="E330" s="38"/>
      <c r="F330" s="39" t="s">
        <v>842</v>
      </c>
      <c r="G330" s="38">
        <v>8263000049</v>
      </c>
      <c r="H330" s="40" t="s">
        <v>2671</v>
      </c>
      <c r="I330" s="2">
        <v>3025600</v>
      </c>
      <c r="J330" s="2">
        <v>3570.2080000000001</v>
      </c>
      <c r="K330" s="2">
        <v>544608</v>
      </c>
      <c r="L330" s="3">
        <f t="shared" si="5"/>
        <v>3573778.2080000001</v>
      </c>
      <c r="M330" s="41">
        <v>44354.729166666664</v>
      </c>
      <c r="N330" s="39">
        <v>6870094951</v>
      </c>
      <c r="O330" s="39" t="s">
        <v>52</v>
      </c>
      <c r="P330" s="40" t="s">
        <v>2659</v>
      </c>
      <c r="Q330" s="41">
        <v>44371</v>
      </c>
      <c r="R330" s="39" t="s">
        <v>54</v>
      </c>
      <c r="S330" s="68"/>
    </row>
    <row r="331" spans="1:19" s="70" customFormat="1" ht="12.75" hidden="1" customHeight="1" x14ac:dyDescent="0.2">
      <c r="A331" s="38" t="s">
        <v>9441</v>
      </c>
      <c r="B331" s="39" t="s">
        <v>9442</v>
      </c>
      <c r="C331" s="39" t="s">
        <v>9443</v>
      </c>
      <c r="D331" s="38">
        <v>401972</v>
      </c>
      <c r="E331" s="38"/>
      <c r="F331" s="39" t="s">
        <v>842</v>
      </c>
      <c r="G331" s="38">
        <v>8263000049</v>
      </c>
      <c r="H331" s="40" t="s">
        <v>9444</v>
      </c>
      <c r="I331" s="2">
        <v>3024300</v>
      </c>
      <c r="J331" s="2">
        <v>0</v>
      </c>
      <c r="K331" s="2">
        <v>544374</v>
      </c>
      <c r="L331" s="3">
        <f t="shared" si="5"/>
        <v>3568674</v>
      </c>
      <c r="M331" s="41">
        <v>44490.729166666664</v>
      </c>
      <c r="N331" s="39">
        <v>6870324475</v>
      </c>
      <c r="O331" s="39" t="s">
        <v>52</v>
      </c>
      <c r="P331" s="40"/>
      <c r="Q331" s="41"/>
      <c r="R331" s="39" t="s">
        <v>54</v>
      </c>
      <c r="S331" s="68"/>
    </row>
    <row r="332" spans="1:19" s="70" customFormat="1" ht="12.75" hidden="1" customHeight="1" x14ac:dyDescent="0.2">
      <c r="A332" s="38" t="s">
        <v>9025</v>
      </c>
      <c r="B332" s="42" t="s">
        <v>9026</v>
      </c>
      <c r="C332" s="42" t="s">
        <v>9027</v>
      </c>
      <c r="D332" s="38">
        <v>507283</v>
      </c>
      <c r="E332" s="38"/>
      <c r="F332" s="42" t="s">
        <v>8679</v>
      </c>
      <c r="G332" s="38">
        <v>8263000132</v>
      </c>
      <c r="H332" s="40" t="s">
        <v>9028</v>
      </c>
      <c r="I332" s="3">
        <v>3016500</v>
      </c>
      <c r="J332" s="3"/>
      <c r="K332" s="3">
        <v>542970</v>
      </c>
      <c r="L332" s="3">
        <f t="shared" si="5"/>
        <v>3559470</v>
      </c>
      <c r="M332" s="41">
        <v>44531.729166666664</v>
      </c>
      <c r="N332" s="39">
        <v>6870305721</v>
      </c>
      <c r="O332" s="42" t="s">
        <v>315</v>
      </c>
      <c r="P332" s="42" t="s">
        <v>9024</v>
      </c>
      <c r="Q332" s="60">
        <v>44564</v>
      </c>
      <c r="R332" s="42" t="s">
        <v>243</v>
      </c>
      <c r="S332" s="68"/>
    </row>
    <row r="333" spans="1:19" s="70" customFormat="1" ht="12.75" hidden="1" customHeight="1" x14ac:dyDescent="0.2">
      <c r="A333" s="38" t="s">
        <v>8723</v>
      </c>
      <c r="B333" s="39" t="s">
        <v>8724</v>
      </c>
      <c r="C333" s="39" t="s">
        <v>8725</v>
      </c>
      <c r="D333" s="38">
        <v>919962</v>
      </c>
      <c r="E333" s="38"/>
      <c r="F333" s="39" t="s">
        <v>6950</v>
      </c>
      <c r="G333" s="38">
        <v>8268006324</v>
      </c>
      <c r="H333" s="40" t="s">
        <v>8726</v>
      </c>
      <c r="I333" s="3">
        <v>3008538.16</v>
      </c>
      <c r="J333" s="3"/>
      <c r="K333" s="2">
        <v>541536.84</v>
      </c>
      <c r="L333" s="3">
        <f t="shared" si="5"/>
        <v>3550075</v>
      </c>
      <c r="M333" s="41">
        <v>44502.729166666664</v>
      </c>
      <c r="N333" s="39">
        <v>44240407</v>
      </c>
      <c r="O333" s="39" t="s">
        <v>3282</v>
      </c>
      <c r="P333" s="40">
        <v>112178082193</v>
      </c>
      <c r="Q333" s="41">
        <v>44548</v>
      </c>
      <c r="R333" s="42" t="s">
        <v>2417</v>
      </c>
      <c r="S333" s="68"/>
    </row>
    <row r="334" spans="1:19" s="70" customFormat="1" ht="12.75" hidden="1" customHeight="1" x14ac:dyDescent="0.2">
      <c r="A334" s="38" t="s">
        <v>6291</v>
      </c>
      <c r="B334" s="39" t="s">
        <v>6292</v>
      </c>
      <c r="C334" s="39" t="s">
        <v>6293</v>
      </c>
      <c r="D334" s="38">
        <v>401972</v>
      </c>
      <c r="E334" s="38"/>
      <c r="F334" s="39" t="s">
        <v>842</v>
      </c>
      <c r="G334" s="38">
        <v>8263000049</v>
      </c>
      <c r="H334" s="40" t="s">
        <v>6294</v>
      </c>
      <c r="I334" s="2">
        <v>3001500</v>
      </c>
      <c r="J334" s="2">
        <v>0</v>
      </c>
      <c r="K334" s="2">
        <v>540270</v>
      </c>
      <c r="L334" s="3">
        <f t="shared" si="5"/>
        <v>3541770</v>
      </c>
      <c r="M334" s="41">
        <v>44422.729166666664</v>
      </c>
      <c r="N334" s="39">
        <v>6870208253</v>
      </c>
      <c r="O334" s="39" t="s">
        <v>52</v>
      </c>
      <c r="P334" s="40"/>
      <c r="Q334" s="41"/>
      <c r="R334" s="39" t="s">
        <v>54</v>
      </c>
      <c r="S334" s="68"/>
    </row>
    <row r="335" spans="1:19" s="84" customFormat="1" ht="15" hidden="1" customHeight="1" x14ac:dyDescent="0.25">
      <c r="A335" s="76" t="s">
        <v>412</v>
      </c>
      <c r="B335" s="77" t="s">
        <v>413</v>
      </c>
      <c r="C335" s="77" t="s">
        <v>414</v>
      </c>
      <c r="D335" s="76">
        <v>106653</v>
      </c>
      <c r="E335" s="76"/>
      <c r="F335" s="77" t="s">
        <v>398</v>
      </c>
      <c r="G335" s="76">
        <v>8263000050</v>
      </c>
      <c r="H335" s="78" t="s">
        <v>415</v>
      </c>
      <c r="I335" s="79">
        <v>3000000</v>
      </c>
      <c r="J335" s="79">
        <v>2655</v>
      </c>
      <c r="K335" s="79">
        <v>540000</v>
      </c>
      <c r="L335" s="80">
        <f t="shared" si="5"/>
        <v>3542655</v>
      </c>
      <c r="M335" s="81">
        <v>44173.729166666664</v>
      </c>
      <c r="N335" s="77">
        <v>6870262817</v>
      </c>
      <c r="O335" s="77" t="s">
        <v>52</v>
      </c>
      <c r="P335" s="78">
        <v>101277953143</v>
      </c>
      <c r="Q335" s="81">
        <v>44224</v>
      </c>
      <c r="R335" s="77" t="s">
        <v>54</v>
      </c>
      <c r="S335" s="83"/>
    </row>
    <row r="336" spans="1:19" s="70" customFormat="1" ht="12.75" hidden="1" customHeight="1" x14ac:dyDescent="0.2">
      <c r="A336" s="38" t="s">
        <v>9538</v>
      </c>
      <c r="B336" s="42" t="s">
        <v>9539</v>
      </c>
      <c r="C336" s="42" t="s">
        <v>9540</v>
      </c>
      <c r="D336" s="38">
        <v>300286</v>
      </c>
      <c r="E336" s="38"/>
      <c r="F336" s="42" t="s">
        <v>3944</v>
      </c>
      <c r="G336" s="38">
        <v>8263000075</v>
      </c>
      <c r="H336" s="40">
        <v>712730347</v>
      </c>
      <c r="I336" s="3">
        <v>3000000</v>
      </c>
      <c r="J336" s="3"/>
      <c r="K336" s="3">
        <v>540000</v>
      </c>
      <c r="L336" s="3">
        <f t="shared" si="5"/>
        <v>3540000</v>
      </c>
      <c r="M336" s="41">
        <v>44530.729166666664</v>
      </c>
      <c r="N336" s="39">
        <v>6870326011</v>
      </c>
      <c r="O336" s="42" t="s">
        <v>315</v>
      </c>
      <c r="P336" s="42"/>
      <c r="Q336" s="60"/>
      <c r="R336" s="42" t="s">
        <v>243</v>
      </c>
      <c r="S336" s="68"/>
    </row>
    <row r="337" spans="1:26" s="70" customFormat="1" ht="12.75" customHeight="1" x14ac:dyDescent="0.2">
      <c r="A337" s="38" t="s">
        <v>22385</v>
      </c>
      <c r="B337" s="39" t="s">
        <v>22386</v>
      </c>
      <c r="C337" s="39"/>
      <c r="D337" s="38">
        <v>406933</v>
      </c>
      <c r="E337" s="38"/>
      <c r="F337" s="39" t="s">
        <v>20980</v>
      </c>
      <c r="G337" s="38">
        <v>8263000330</v>
      </c>
      <c r="H337" s="40">
        <v>42403314</v>
      </c>
      <c r="I337" s="2">
        <v>3000000</v>
      </c>
      <c r="J337" s="2"/>
      <c r="K337" s="2">
        <v>540000</v>
      </c>
      <c r="L337" s="3">
        <f t="shared" si="5"/>
        <v>3540000</v>
      </c>
      <c r="M337" s="41">
        <v>45382</v>
      </c>
      <c r="N337" s="39"/>
      <c r="O337" s="39" t="s">
        <v>18463</v>
      </c>
      <c r="P337" s="40" t="s">
        <v>22387</v>
      </c>
      <c r="Q337" s="41">
        <v>45420</v>
      </c>
      <c r="R337" s="62" t="s">
        <v>29</v>
      </c>
      <c r="S337" s="68"/>
      <c r="Y337" s="70">
        <v>84061838</v>
      </c>
      <c r="Z337" s="70">
        <v>1073539978</v>
      </c>
    </row>
    <row r="338" spans="1:26" s="70" customFormat="1" ht="12.75" customHeight="1" x14ac:dyDescent="0.2">
      <c r="A338" s="38" t="s">
        <v>22388</v>
      </c>
      <c r="B338" s="39" t="s">
        <v>22389</v>
      </c>
      <c r="C338" s="39"/>
      <c r="D338" s="38">
        <v>406933</v>
      </c>
      <c r="E338" s="38"/>
      <c r="F338" s="39" t="s">
        <v>20980</v>
      </c>
      <c r="G338" s="38">
        <v>8263000330</v>
      </c>
      <c r="H338" s="40">
        <v>42403313</v>
      </c>
      <c r="I338" s="2">
        <v>3000000</v>
      </c>
      <c r="J338" s="2"/>
      <c r="K338" s="2">
        <v>540000</v>
      </c>
      <c r="L338" s="3">
        <f t="shared" si="5"/>
        <v>3540000</v>
      </c>
      <c r="M338" s="41">
        <v>45382</v>
      </c>
      <c r="N338" s="39"/>
      <c r="O338" s="39" t="s">
        <v>18463</v>
      </c>
      <c r="P338" s="40" t="s">
        <v>22387</v>
      </c>
      <c r="Q338" s="41">
        <v>45420</v>
      </c>
      <c r="R338" s="62" t="s">
        <v>29</v>
      </c>
      <c r="S338" s="68"/>
      <c r="Z338" s="70">
        <v>359287607</v>
      </c>
    </row>
    <row r="339" spans="1:26" s="70" customFormat="1" ht="12.75" hidden="1" customHeight="1" x14ac:dyDescent="0.2">
      <c r="A339" s="38" t="s">
        <v>8786</v>
      </c>
      <c r="B339" s="42" t="s">
        <v>8787</v>
      </c>
      <c r="C339" s="42" t="s">
        <v>8788</v>
      </c>
      <c r="D339" s="38">
        <v>405757</v>
      </c>
      <c r="E339" s="38"/>
      <c r="F339" s="39" t="s">
        <v>4467</v>
      </c>
      <c r="G339" s="38">
        <v>8263000085</v>
      </c>
      <c r="H339" s="40" t="s">
        <v>8789</v>
      </c>
      <c r="I339" s="3">
        <v>2985000</v>
      </c>
      <c r="J339" s="3"/>
      <c r="K339" s="3">
        <v>537300</v>
      </c>
      <c r="L339" s="3">
        <f t="shared" si="5"/>
        <v>3522300</v>
      </c>
      <c r="M339" s="41">
        <v>44468.729166666664</v>
      </c>
      <c r="N339" s="39">
        <v>6870295792</v>
      </c>
      <c r="O339" s="42" t="s">
        <v>315</v>
      </c>
      <c r="P339" s="42" t="s">
        <v>8785</v>
      </c>
      <c r="Q339" s="60">
        <v>44540</v>
      </c>
      <c r="R339" s="42" t="s">
        <v>243</v>
      </c>
      <c r="S339" s="68"/>
    </row>
    <row r="340" spans="1:26" s="84" customFormat="1" ht="15" hidden="1" customHeight="1" x14ac:dyDescent="0.25">
      <c r="A340" s="76" t="s">
        <v>13689</v>
      </c>
      <c r="B340" s="82" t="s">
        <v>13690</v>
      </c>
      <c r="C340" s="82" t="s">
        <v>13691</v>
      </c>
      <c r="D340" s="76">
        <v>821146</v>
      </c>
      <c r="E340" s="76"/>
      <c r="F340" s="82" t="s">
        <v>446</v>
      </c>
      <c r="G340" s="76">
        <v>8268006130</v>
      </c>
      <c r="H340" s="78" t="s">
        <v>13692</v>
      </c>
      <c r="I340" s="80">
        <v>2958030.52</v>
      </c>
      <c r="J340" s="80"/>
      <c r="K340" s="80">
        <v>532445.48</v>
      </c>
      <c r="L340" s="80">
        <f t="shared" si="5"/>
        <v>3490476</v>
      </c>
      <c r="M340" s="81">
        <v>44699.729166666664</v>
      </c>
      <c r="N340" s="77">
        <v>43953370</v>
      </c>
      <c r="O340" s="82" t="s">
        <v>315</v>
      </c>
      <c r="P340" s="82"/>
      <c r="Q340" s="85"/>
      <c r="R340" s="82" t="s">
        <v>243</v>
      </c>
      <c r="S340" s="83" t="s">
        <v>506</v>
      </c>
    </row>
    <row r="341" spans="1:26" s="70" customFormat="1" ht="12.75" hidden="1" customHeight="1" x14ac:dyDescent="0.2">
      <c r="A341" s="38" t="s">
        <v>4402</v>
      </c>
      <c r="B341" s="39" t="s">
        <v>234</v>
      </c>
      <c r="C341" s="39"/>
      <c r="D341" s="38" t="s">
        <v>245</v>
      </c>
      <c r="E341" s="38" t="s">
        <v>23092</v>
      </c>
      <c r="F341" s="129" t="s">
        <v>3151</v>
      </c>
      <c r="G341" s="38" t="s">
        <v>3151</v>
      </c>
      <c r="H341" s="52" t="s">
        <v>4403</v>
      </c>
      <c r="I341" s="10">
        <v>2949216.89</v>
      </c>
      <c r="J341" s="2"/>
      <c r="K341" s="2">
        <v>0</v>
      </c>
      <c r="L341" s="3">
        <f t="shared" si="5"/>
        <v>2949216.89</v>
      </c>
      <c r="M341" s="59">
        <v>44408</v>
      </c>
      <c r="N341" s="39"/>
      <c r="O341" s="39" t="s">
        <v>52</v>
      </c>
      <c r="P341" s="40"/>
      <c r="Q341" s="41"/>
      <c r="R341" s="39" t="s">
        <v>54</v>
      </c>
      <c r="S341" s="68"/>
    </row>
    <row r="342" spans="1:26" s="70" customFormat="1" ht="12.75" hidden="1" customHeight="1" x14ac:dyDescent="0.2">
      <c r="A342" s="38" t="s">
        <v>5355</v>
      </c>
      <c r="B342" s="39" t="s">
        <v>234</v>
      </c>
      <c r="C342" s="39"/>
      <c r="D342" s="38" t="s">
        <v>245</v>
      </c>
      <c r="E342" s="38" t="s">
        <v>23092</v>
      </c>
      <c r="F342" s="129" t="s">
        <v>3151</v>
      </c>
      <c r="G342" s="38" t="s">
        <v>3151</v>
      </c>
      <c r="H342" s="52" t="s">
        <v>5356</v>
      </c>
      <c r="I342" s="10">
        <v>2949216.89</v>
      </c>
      <c r="J342" s="2"/>
      <c r="K342" s="2">
        <v>0</v>
      </c>
      <c r="L342" s="3">
        <f t="shared" si="5"/>
        <v>2949216.89</v>
      </c>
      <c r="M342" s="59">
        <v>44439</v>
      </c>
      <c r="N342" s="39"/>
      <c r="O342" s="39" t="s">
        <v>52</v>
      </c>
      <c r="P342" s="40"/>
      <c r="Q342" s="41"/>
      <c r="R342" s="39" t="s">
        <v>54</v>
      </c>
      <c r="S342" s="68"/>
    </row>
    <row r="343" spans="1:26" s="70" customFormat="1" ht="12.75" hidden="1" customHeight="1" x14ac:dyDescent="0.2">
      <c r="A343" s="38" t="s">
        <v>16666</v>
      </c>
      <c r="B343" s="39" t="s">
        <v>16667</v>
      </c>
      <c r="C343" s="39" t="s">
        <v>16668</v>
      </c>
      <c r="D343" s="38">
        <v>820886</v>
      </c>
      <c r="E343" s="38"/>
      <c r="F343" s="39" t="s">
        <v>10575</v>
      </c>
      <c r="G343" s="38">
        <v>8268007755</v>
      </c>
      <c r="H343" s="40" t="s">
        <v>16669</v>
      </c>
      <c r="I343" s="2">
        <v>2937812.677966102</v>
      </c>
      <c r="J343" s="2"/>
      <c r="K343" s="2">
        <v>528806.2820338984</v>
      </c>
      <c r="L343" s="3">
        <f t="shared" si="5"/>
        <v>3466618.9600000004</v>
      </c>
      <c r="M343" s="41">
        <v>44912.729166666664</v>
      </c>
      <c r="N343" s="39">
        <v>44366487</v>
      </c>
      <c r="O343" s="39" t="s">
        <v>3282</v>
      </c>
      <c r="P343" s="40" t="s">
        <v>16670</v>
      </c>
      <c r="Q343" s="41">
        <v>44933</v>
      </c>
      <c r="R343" s="42" t="s">
        <v>2417</v>
      </c>
      <c r="S343" s="68"/>
    </row>
    <row r="344" spans="1:26" s="70" customFormat="1" ht="12.75" hidden="1" customHeight="1" x14ac:dyDescent="0.2">
      <c r="A344" s="38" t="s">
        <v>11807</v>
      </c>
      <c r="B344" s="42" t="s">
        <v>11808</v>
      </c>
      <c r="C344" s="42" t="s">
        <v>11809</v>
      </c>
      <c r="D344" s="38">
        <v>821146</v>
      </c>
      <c r="E344" s="38"/>
      <c r="F344" s="42" t="s">
        <v>446</v>
      </c>
      <c r="G344" s="38">
        <v>8268006130</v>
      </c>
      <c r="H344" s="40" t="s">
        <v>11810</v>
      </c>
      <c r="I344" s="3">
        <v>2927405.94</v>
      </c>
      <c r="J344" s="3"/>
      <c r="K344" s="3">
        <v>526933.06000000006</v>
      </c>
      <c r="L344" s="3">
        <f t="shared" si="5"/>
        <v>3454339</v>
      </c>
      <c r="M344" s="41">
        <v>44628</v>
      </c>
      <c r="N344" s="39">
        <v>44440946</v>
      </c>
      <c r="O344" s="42" t="s">
        <v>315</v>
      </c>
      <c r="P344" s="42"/>
      <c r="Q344" s="60"/>
      <c r="R344" s="42" t="s">
        <v>243</v>
      </c>
      <c r="S344" s="68" t="s">
        <v>506</v>
      </c>
    </row>
    <row r="345" spans="1:26" s="84" customFormat="1" ht="15" hidden="1" customHeight="1" x14ac:dyDescent="0.25">
      <c r="A345" s="76" t="s">
        <v>13899</v>
      </c>
      <c r="B345" s="77" t="s">
        <v>13900</v>
      </c>
      <c r="C345" s="77" t="s">
        <v>13901</v>
      </c>
      <c r="D345" s="122">
        <v>405267</v>
      </c>
      <c r="E345" s="122"/>
      <c r="F345" s="77" t="s">
        <v>1224</v>
      </c>
      <c r="G345" s="76">
        <v>8263000220</v>
      </c>
      <c r="H345" s="78" t="s">
        <v>13902</v>
      </c>
      <c r="I345" s="79">
        <v>2920080</v>
      </c>
      <c r="J345" s="79"/>
      <c r="K345" s="79">
        <v>525614.4</v>
      </c>
      <c r="L345" s="80">
        <f t="shared" si="5"/>
        <v>3445694.4</v>
      </c>
      <c r="M345" s="81">
        <v>44696.729166666664</v>
      </c>
      <c r="N345" s="77">
        <v>6870092115</v>
      </c>
      <c r="O345" s="77" t="s">
        <v>3282</v>
      </c>
      <c r="P345" s="78" t="s">
        <v>13870</v>
      </c>
      <c r="Q345" s="81">
        <v>44695</v>
      </c>
      <c r="R345" s="82" t="s">
        <v>2417</v>
      </c>
      <c r="S345" s="83"/>
    </row>
    <row r="346" spans="1:26" s="70" customFormat="1" ht="12.75" hidden="1" customHeight="1" x14ac:dyDescent="0.2">
      <c r="A346" s="38" t="s">
        <v>9879</v>
      </c>
      <c r="B346" s="42" t="s">
        <v>9880</v>
      </c>
      <c r="C346" s="42" t="s">
        <v>9881</v>
      </c>
      <c r="D346" s="38">
        <v>700130</v>
      </c>
      <c r="E346" s="38"/>
      <c r="F346" s="42" t="s">
        <v>1085</v>
      </c>
      <c r="G346" s="38">
        <v>8263000130</v>
      </c>
      <c r="H346" s="40" t="s">
        <v>9882</v>
      </c>
      <c r="I346" s="3">
        <v>2915000</v>
      </c>
      <c r="J346" s="3"/>
      <c r="K346" s="3">
        <v>524700</v>
      </c>
      <c r="L346" s="3">
        <f t="shared" si="5"/>
        <v>3439700</v>
      </c>
      <c r="M346" s="41">
        <v>44520.729166666664</v>
      </c>
      <c r="N346" s="39">
        <v>6870337939</v>
      </c>
      <c r="O346" s="42" t="s">
        <v>315</v>
      </c>
      <c r="P346" s="42" t="s">
        <v>9878</v>
      </c>
      <c r="Q346" s="60">
        <v>44576</v>
      </c>
      <c r="R346" s="42" t="s">
        <v>243</v>
      </c>
      <c r="S346" s="68"/>
    </row>
    <row r="347" spans="1:26" s="70" customFormat="1" ht="12.75" hidden="1" customHeight="1" x14ac:dyDescent="0.2">
      <c r="A347" s="38" t="s">
        <v>9883</v>
      </c>
      <c r="B347" s="42" t="s">
        <v>9884</v>
      </c>
      <c r="C347" s="42" t="s">
        <v>9885</v>
      </c>
      <c r="D347" s="38">
        <v>700130</v>
      </c>
      <c r="E347" s="38"/>
      <c r="F347" s="42" t="s">
        <v>1085</v>
      </c>
      <c r="G347" s="38">
        <v>8263000130</v>
      </c>
      <c r="H347" s="40" t="s">
        <v>9886</v>
      </c>
      <c r="I347" s="3">
        <v>2915000</v>
      </c>
      <c r="J347" s="3"/>
      <c r="K347" s="3">
        <v>524700</v>
      </c>
      <c r="L347" s="3">
        <f t="shared" si="5"/>
        <v>3439700</v>
      </c>
      <c r="M347" s="41">
        <v>44520.729166666664</v>
      </c>
      <c r="N347" s="39">
        <v>6870337962</v>
      </c>
      <c r="O347" s="42" t="s">
        <v>315</v>
      </c>
      <c r="P347" s="42" t="s">
        <v>9878</v>
      </c>
      <c r="Q347" s="60">
        <v>44576</v>
      </c>
      <c r="R347" s="42" t="s">
        <v>243</v>
      </c>
      <c r="S347" s="68"/>
    </row>
    <row r="348" spans="1:26" s="70" customFormat="1" ht="12.75" hidden="1" customHeight="1" x14ac:dyDescent="0.2">
      <c r="A348" s="38" t="s">
        <v>15753</v>
      </c>
      <c r="B348" s="39" t="s">
        <v>15754</v>
      </c>
      <c r="C348" s="39"/>
      <c r="D348" s="38">
        <v>923711</v>
      </c>
      <c r="E348" s="38"/>
      <c r="F348" s="39" t="s">
        <v>14845</v>
      </c>
      <c r="G348" s="38" t="s">
        <v>234</v>
      </c>
      <c r="H348" s="40" t="s">
        <v>15755</v>
      </c>
      <c r="I348" s="2">
        <v>2913038</v>
      </c>
      <c r="J348" s="2"/>
      <c r="K348" s="2">
        <v>0</v>
      </c>
      <c r="L348" s="3">
        <f t="shared" si="5"/>
        <v>2913038</v>
      </c>
      <c r="M348" s="41">
        <v>44853</v>
      </c>
      <c r="N348" s="39"/>
      <c r="O348" s="39" t="s">
        <v>3282</v>
      </c>
      <c r="P348" s="40" t="s">
        <v>15756</v>
      </c>
      <c r="Q348" s="41">
        <v>44848</v>
      </c>
      <c r="R348" s="42" t="s">
        <v>2417</v>
      </c>
      <c r="S348" s="68"/>
    </row>
    <row r="349" spans="1:26" s="70" customFormat="1" ht="12.75" customHeight="1" x14ac:dyDescent="0.2">
      <c r="A349" s="38" t="s">
        <v>22540</v>
      </c>
      <c r="B349" s="39" t="s">
        <v>22541</v>
      </c>
      <c r="C349" s="39" t="s">
        <v>22542</v>
      </c>
      <c r="D349" s="38">
        <v>405996</v>
      </c>
      <c r="E349" s="38"/>
      <c r="F349" s="39" t="s">
        <v>2376</v>
      </c>
      <c r="G349" s="38">
        <v>8263000344</v>
      </c>
      <c r="H349" s="40">
        <v>242901002326</v>
      </c>
      <c r="I349" s="2">
        <v>2900000</v>
      </c>
      <c r="J349" s="2"/>
      <c r="K349" s="2">
        <v>522000</v>
      </c>
      <c r="L349" s="3">
        <f t="shared" si="5"/>
        <v>3422000</v>
      </c>
      <c r="M349" s="41">
        <v>45393.729166666664</v>
      </c>
      <c r="N349" s="39"/>
      <c r="O349" s="39" t="s">
        <v>18463</v>
      </c>
      <c r="P349" s="40" t="s">
        <v>22543</v>
      </c>
      <c r="Q349" s="41" t="s">
        <v>22544</v>
      </c>
      <c r="R349" s="62" t="s">
        <v>29</v>
      </c>
      <c r="S349" s="68"/>
    </row>
    <row r="350" spans="1:26" s="70" customFormat="1" ht="12.75" hidden="1" customHeight="1" x14ac:dyDescent="0.2">
      <c r="A350" s="38" t="s">
        <v>8810</v>
      </c>
      <c r="B350" s="42" t="s">
        <v>8811</v>
      </c>
      <c r="C350" s="42" t="s">
        <v>8812</v>
      </c>
      <c r="D350" s="38">
        <v>407341</v>
      </c>
      <c r="E350" s="38"/>
      <c r="F350" s="42" t="s">
        <v>8617</v>
      </c>
      <c r="G350" s="38">
        <v>8263000107</v>
      </c>
      <c r="H350" s="40">
        <v>370403520</v>
      </c>
      <c r="I350" s="3">
        <v>2879710.18</v>
      </c>
      <c r="J350" s="3"/>
      <c r="K350" s="3">
        <v>518347.82</v>
      </c>
      <c r="L350" s="3">
        <f t="shared" si="5"/>
        <v>3398058</v>
      </c>
      <c r="M350" s="41">
        <v>44469.729166666664</v>
      </c>
      <c r="N350" s="39">
        <v>6870296253</v>
      </c>
      <c r="O350" s="42" t="s">
        <v>315</v>
      </c>
      <c r="P350" s="42" t="s">
        <v>8813</v>
      </c>
      <c r="Q350" s="60">
        <v>44540</v>
      </c>
      <c r="R350" s="42" t="s">
        <v>243</v>
      </c>
      <c r="S350" s="68"/>
    </row>
    <row r="351" spans="1:26" s="70" customFormat="1" ht="12.75" hidden="1" customHeight="1" x14ac:dyDescent="0.2">
      <c r="A351" s="38" t="s">
        <v>8814</v>
      </c>
      <c r="B351" s="42" t="s">
        <v>8815</v>
      </c>
      <c r="C351" s="42" t="s">
        <v>8816</v>
      </c>
      <c r="D351" s="38">
        <v>407341</v>
      </c>
      <c r="E351" s="38"/>
      <c r="F351" s="42" t="s">
        <v>8617</v>
      </c>
      <c r="G351" s="38">
        <v>8263000107</v>
      </c>
      <c r="H351" s="40">
        <v>370403519</v>
      </c>
      <c r="I351" s="3">
        <v>2879710.18</v>
      </c>
      <c r="J351" s="3"/>
      <c r="K351" s="3">
        <v>518347.82</v>
      </c>
      <c r="L351" s="3">
        <f t="shared" si="5"/>
        <v>3398058</v>
      </c>
      <c r="M351" s="41">
        <v>44469.729166666664</v>
      </c>
      <c r="N351" s="39">
        <v>6870296217</v>
      </c>
      <c r="O351" s="42" t="s">
        <v>315</v>
      </c>
      <c r="P351" s="42" t="s">
        <v>8813</v>
      </c>
      <c r="Q351" s="60">
        <v>44540</v>
      </c>
      <c r="R351" s="42" t="s">
        <v>243</v>
      </c>
      <c r="S351" s="68"/>
    </row>
    <row r="352" spans="1:26" s="84" customFormat="1" ht="15" hidden="1" customHeight="1" x14ac:dyDescent="0.25">
      <c r="A352" s="76" t="s">
        <v>3946</v>
      </c>
      <c r="B352" s="82" t="s">
        <v>3947</v>
      </c>
      <c r="C352" s="82" t="s">
        <v>3948</v>
      </c>
      <c r="D352" s="76">
        <v>300286</v>
      </c>
      <c r="E352" s="76"/>
      <c r="F352" s="82" t="s">
        <v>3944</v>
      </c>
      <c r="G352" s="76">
        <v>8263000075</v>
      </c>
      <c r="H352" s="78">
        <v>712724919</v>
      </c>
      <c r="I352" s="80">
        <v>2875000</v>
      </c>
      <c r="J352" s="80"/>
      <c r="K352" s="80">
        <v>517500</v>
      </c>
      <c r="L352" s="80">
        <f t="shared" si="5"/>
        <v>3392500</v>
      </c>
      <c r="M352" s="81">
        <v>44363.729166666664</v>
      </c>
      <c r="N352" s="77">
        <v>6870131017</v>
      </c>
      <c r="O352" s="82" t="s">
        <v>315</v>
      </c>
      <c r="P352" s="82" t="s">
        <v>3949</v>
      </c>
      <c r="Q352" s="85">
        <v>44404</v>
      </c>
      <c r="R352" s="82" t="s">
        <v>243</v>
      </c>
      <c r="S352" s="83"/>
    </row>
    <row r="353" spans="1:19" s="70" customFormat="1" ht="12.75" hidden="1" customHeight="1" x14ac:dyDescent="0.2">
      <c r="A353" s="38" t="s">
        <v>18065</v>
      </c>
      <c r="B353" s="39" t="s">
        <v>18066</v>
      </c>
      <c r="C353" s="39" t="s">
        <v>18067</v>
      </c>
      <c r="D353" s="38">
        <v>200735</v>
      </c>
      <c r="E353" s="38"/>
      <c r="F353" s="39" t="s">
        <v>18062</v>
      </c>
      <c r="G353" s="38">
        <v>8262000058</v>
      </c>
      <c r="H353" s="40" t="s">
        <v>18068</v>
      </c>
      <c r="I353" s="2">
        <v>2868928.3</v>
      </c>
      <c r="J353" s="2"/>
      <c r="K353" s="2">
        <v>0</v>
      </c>
      <c r="L353" s="3">
        <f t="shared" si="5"/>
        <v>2868928.3</v>
      </c>
      <c r="M353" s="41">
        <v>44995</v>
      </c>
      <c r="N353" s="39"/>
      <c r="O353" s="39" t="s">
        <v>3282</v>
      </c>
      <c r="P353" s="40"/>
      <c r="Q353" s="41"/>
      <c r="R353" s="42" t="s">
        <v>2417</v>
      </c>
      <c r="S353" s="68"/>
    </row>
    <row r="354" spans="1:19" s="70" customFormat="1" ht="12.75" hidden="1" customHeight="1" x14ac:dyDescent="0.2">
      <c r="A354" s="38" t="s">
        <v>7618</v>
      </c>
      <c r="B354" s="39" t="s">
        <v>234</v>
      </c>
      <c r="C354" s="39"/>
      <c r="D354" s="38" t="s">
        <v>245</v>
      </c>
      <c r="E354" s="38" t="s">
        <v>23092</v>
      </c>
      <c r="F354" s="129" t="s">
        <v>3151</v>
      </c>
      <c r="G354" s="38" t="s">
        <v>3151</v>
      </c>
      <c r="H354" s="52" t="s">
        <v>7619</v>
      </c>
      <c r="I354" s="10">
        <v>2866281.65</v>
      </c>
      <c r="J354" s="2"/>
      <c r="K354" s="2">
        <v>0</v>
      </c>
      <c r="L354" s="3">
        <f t="shared" si="5"/>
        <v>2866281.65</v>
      </c>
      <c r="M354" s="59">
        <v>44500</v>
      </c>
      <c r="N354" s="39"/>
      <c r="O354" s="39" t="s">
        <v>52</v>
      </c>
      <c r="P354" s="40"/>
      <c r="Q354" s="41"/>
      <c r="R354" s="39" t="s">
        <v>54</v>
      </c>
      <c r="S354" s="68"/>
    </row>
    <row r="355" spans="1:19" s="70" customFormat="1" ht="12.75" hidden="1" customHeight="1" x14ac:dyDescent="0.2">
      <c r="A355" s="38" t="s">
        <v>12707</v>
      </c>
      <c r="B355" s="39" t="s">
        <v>12708</v>
      </c>
      <c r="C355" s="39" t="s">
        <v>12709</v>
      </c>
      <c r="D355" s="38">
        <v>919962</v>
      </c>
      <c r="E355" s="38"/>
      <c r="F355" s="39" t="s">
        <v>6950</v>
      </c>
      <c r="G355" s="38">
        <v>8263000121</v>
      </c>
      <c r="H355" s="40" t="s">
        <v>12710</v>
      </c>
      <c r="I355" s="3">
        <v>2861774.5</v>
      </c>
      <c r="J355" s="3"/>
      <c r="K355" s="2">
        <v>515119.5</v>
      </c>
      <c r="L355" s="3">
        <f t="shared" si="5"/>
        <v>3376894</v>
      </c>
      <c r="M355" s="41">
        <v>44648.729166666664</v>
      </c>
      <c r="N355" s="39">
        <v>6870025167</v>
      </c>
      <c r="O355" s="39" t="s">
        <v>3282</v>
      </c>
      <c r="P355" s="40">
        <v>204294348215</v>
      </c>
      <c r="Q355" s="41">
        <v>44681</v>
      </c>
      <c r="R355" s="42" t="s">
        <v>2417</v>
      </c>
      <c r="S355" s="68"/>
    </row>
    <row r="356" spans="1:19" s="70" customFormat="1" ht="12.75" hidden="1" customHeight="1" x14ac:dyDescent="0.2">
      <c r="A356" s="38" t="s">
        <v>16215</v>
      </c>
      <c r="B356" s="39" t="s">
        <v>16216</v>
      </c>
      <c r="C356" s="39" t="s">
        <v>16217</v>
      </c>
      <c r="D356" s="38">
        <v>124632</v>
      </c>
      <c r="E356" s="38"/>
      <c r="F356" s="39" t="s">
        <v>15807</v>
      </c>
      <c r="G356" s="38">
        <v>8263000238</v>
      </c>
      <c r="H356" s="40" t="s">
        <v>16218</v>
      </c>
      <c r="I356" s="2">
        <v>2857560</v>
      </c>
      <c r="J356" s="2"/>
      <c r="K356" s="2">
        <v>514360.8</v>
      </c>
      <c r="L356" s="3">
        <f t="shared" si="5"/>
        <v>3371920.8</v>
      </c>
      <c r="M356" s="41">
        <v>44842.729166666664</v>
      </c>
      <c r="N356" s="39">
        <v>6870269224</v>
      </c>
      <c r="O356" s="39" t="s">
        <v>3282</v>
      </c>
      <c r="P356" s="40" t="s">
        <v>16204</v>
      </c>
      <c r="Q356" s="41">
        <v>44889</v>
      </c>
      <c r="R356" s="42" t="s">
        <v>2417</v>
      </c>
      <c r="S356" s="68"/>
    </row>
    <row r="357" spans="1:19" s="70" customFormat="1" ht="12.75" hidden="1" customHeight="1" x14ac:dyDescent="0.2">
      <c r="A357" s="38" t="s">
        <v>6686</v>
      </c>
      <c r="B357" s="39" t="s">
        <v>234</v>
      </c>
      <c r="C357" s="39"/>
      <c r="D357" s="38" t="s">
        <v>245</v>
      </c>
      <c r="E357" s="38" t="s">
        <v>23092</v>
      </c>
      <c r="F357" s="129" t="s">
        <v>3151</v>
      </c>
      <c r="G357" s="38" t="s">
        <v>3151</v>
      </c>
      <c r="H357" s="52" t="s">
        <v>6687</v>
      </c>
      <c r="I357" s="10">
        <v>2854080.86</v>
      </c>
      <c r="J357" s="2"/>
      <c r="K357" s="2">
        <v>0</v>
      </c>
      <c r="L357" s="3">
        <f t="shared" si="5"/>
        <v>2854080.86</v>
      </c>
      <c r="M357" s="59">
        <v>44469</v>
      </c>
      <c r="N357" s="39"/>
      <c r="O357" s="39" t="s">
        <v>52</v>
      </c>
      <c r="P357" s="40"/>
      <c r="Q357" s="41"/>
      <c r="R357" s="39" t="s">
        <v>54</v>
      </c>
      <c r="S357" s="68"/>
    </row>
    <row r="358" spans="1:19" s="70" customFormat="1" ht="12.75" hidden="1" customHeight="1" x14ac:dyDescent="0.2">
      <c r="A358" s="38">
        <v>247</v>
      </c>
      <c r="B358" s="39" t="s">
        <v>18484</v>
      </c>
      <c r="C358" s="39" t="s">
        <v>18485</v>
      </c>
      <c r="D358" s="38">
        <v>501974</v>
      </c>
      <c r="E358" s="38"/>
      <c r="F358" s="39" t="s">
        <v>18123</v>
      </c>
      <c r="G358" s="38">
        <v>8263000277</v>
      </c>
      <c r="H358" s="40" t="s">
        <v>18486</v>
      </c>
      <c r="I358" s="2">
        <v>2852820.338983051</v>
      </c>
      <c r="J358" s="2"/>
      <c r="K358" s="2">
        <v>513507.66101694916</v>
      </c>
      <c r="L358" s="3">
        <f t="shared" si="5"/>
        <v>3366328</v>
      </c>
      <c r="M358" s="41">
        <v>44995.729166666664</v>
      </c>
      <c r="N358" s="39">
        <v>6870443625</v>
      </c>
      <c r="O358" s="39" t="s">
        <v>8899</v>
      </c>
      <c r="P358" s="40" t="s">
        <v>18487</v>
      </c>
      <c r="Q358" s="41">
        <v>45024</v>
      </c>
      <c r="R358" s="42" t="s">
        <v>8901</v>
      </c>
      <c r="S358" s="68"/>
    </row>
    <row r="359" spans="1:19" s="70" customFormat="1" ht="12.75" hidden="1" customHeight="1" x14ac:dyDescent="0.2">
      <c r="A359" s="38">
        <v>173</v>
      </c>
      <c r="B359" s="39" t="s">
        <v>20471</v>
      </c>
      <c r="C359" s="39" t="s">
        <v>20472</v>
      </c>
      <c r="D359" s="38">
        <v>820886</v>
      </c>
      <c r="E359" s="38"/>
      <c r="F359" s="90" t="s">
        <v>10575</v>
      </c>
      <c r="G359" s="38">
        <v>8268009828</v>
      </c>
      <c r="H359" s="40" t="s">
        <v>16669</v>
      </c>
      <c r="I359" s="2">
        <v>2845893.220338983</v>
      </c>
      <c r="J359" s="2"/>
      <c r="K359" s="2">
        <v>512260.77966101695</v>
      </c>
      <c r="L359" s="3">
        <f t="shared" si="5"/>
        <v>3358154</v>
      </c>
      <c r="M359" s="41">
        <v>45118</v>
      </c>
      <c r="N359" s="39">
        <v>160682846</v>
      </c>
      <c r="O359" s="39" t="s">
        <v>8899</v>
      </c>
      <c r="P359" s="40" t="s">
        <v>20473</v>
      </c>
      <c r="Q359" s="41">
        <v>44926</v>
      </c>
      <c r="R359" s="42" t="s">
        <v>8901</v>
      </c>
      <c r="S359" s="68"/>
    </row>
    <row r="360" spans="1:19" s="84" customFormat="1" ht="15" hidden="1" customHeight="1" x14ac:dyDescent="0.25">
      <c r="A360" s="76" t="s">
        <v>10629</v>
      </c>
      <c r="B360" s="82" t="s">
        <v>10630</v>
      </c>
      <c r="C360" s="82" t="s">
        <v>10631</v>
      </c>
      <c r="D360" s="76">
        <v>133156</v>
      </c>
      <c r="E360" s="76"/>
      <c r="F360" s="82" t="s">
        <v>10632</v>
      </c>
      <c r="G360" s="76">
        <v>8263000188</v>
      </c>
      <c r="H360" s="78" t="s">
        <v>10633</v>
      </c>
      <c r="I360" s="80">
        <v>2836500</v>
      </c>
      <c r="J360" s="80"/>
      <c r="K360" s="80">
        <v>510570</v>
      </c>
      <c r="L360" s="80">
        <f t="shared" si="5"/>
        <v>3347070</v>
      </c>
      <c r="M360" s="81">
        <v>44590.729166666664</v>
      </c>
      <c r="N360" s="77">
        <v>6870413221</v>
      </c>
      <c r="O360" s="82" t="s">
        <v>315</v>
      </c>
      <c r="P360" s="82" t="s">
        <v>10634</v>
      </c>
      <c r="Q360" s="85">
        <v>44629</v>
      </c>
      <c r="R360" s="82" t="s">
        <v>243</v>
      </c>
      <c r="S360" s="83"/>
    </row>
    <row r="361" spans="1:19" s="70" customFormat="1" ht="12.75" hidden="1" customHeight="1" x14ac:dyDescent="0.2">
      <c r="A361" s="38" t="s">
        <v>1104</v>
      </c>
      <c r="B361" s="39" t="s">
        <v>1105</v>
      </c>
      <c r="C361" s="39" t="s">
        <v>1106</v>
      </c>
      <c r="D361" s="38">
        <v>812140</v>
      </c>
      <c r="E361" s="38"/>
      <c r="F361" s="42" t="s">
        <v>446</v>
      </c>
      <c r="G361" s="38">
        <v>8268005706</v>
      </c>
      <c r="H361" s="40" t="s">
        <v>1107</v>
      </c>
      <c r="I361" s="2">
        <v>2836049.1525423732</v>
      </c>
      <c r="J361" s="2"/>
      <c r="K361" s="2">
        <v>510488.84745762713</v>
      </c>
      <c r="L361" s="3">
        <f t="shared" si="5"/>
        <v>3346538.0000000005</v>
      </c>
      <c r="M361" s="41">
        <v>44259.729166666664</v>
      </c>
      <c r="N361" s="39">
        <v>44298379</v>
      </c>
      <c r="O361" s="39" t="s">
        <v>52</v>
      </c>
      <c r="P361" s="40" t="s">
        <v>1108</v>
      </c>
      <c r="Q361" s="41">
        <v>44281</v>
      </c>
      <c r="R361" s="39" t="s">
        <v>54</v>
      </c>
      <c r="S361" s="68"/>
    </row>
    <row r="362" spans="1:19" s="70" customFormat="1" ht="12.75" hidden="1" customHeight="1" x14ac:dyDescent="0.2">
      <c r="A362" s="38" t="s">
        <v>16417</v>
      </c>
      <c r="B362" s="42" t="s">
        <v>16418</v>
      </c>
      <c r="C362" s="42" t="s">
        <v>16419</v>
      </c>
      <c r="D362" s="38">
        <v>821146</v>
      </c>
      <c r="E362" s="38"/>
      <c r="F362" s="42" t="s">
        <v>446</v>
      </c>
      <c r="G362" s="38">
        <v>8268006130</v>
      </c>
      <c r="H362" s="40" t="s">
        <v>16420</v>
      </c>
      <c r="I362" s="3">
        <v>2828848.2</v>
      </c>
      <c r="J362" s="3"/>
      <c r="K362" s="3">
        <v>509192.8</v>
      </c>
      <c r="L362" s="3">
        <f t="shared" si="5"/>
        <v>3338041</v>
      </c>
      <c r="M362" s="41">
        <v>44883.729166666664</v>
      </c>
      <c r="N362" s="39">
        <v>44316043</v>
      </c>
      <c r="O362" s="42" t="s">
        <v>315</v>
      </c>
      <c r="P362" s="42">
        <v>212093918825</v>
      </c>
      <c r="Q362" s="60">
        <v>44905</v>
      </c>
      <c r="R362" s="42" t="s">
        <v>243</v>
      </c>
      <c r="S362" s="68" t="s">
        <v>506</v>
      </c>
    </row>
    <row r="363" spans="1:19" s="70" customFormat="1" ht="12.75" hidden="1" customHeight="1" x14ac:dyDescent="0.2">
      <c r="A363" s="38" t="s">
        <v>6793</v>
      </c>
      <c r="B363" s="39" t="s">
        <v>6794</v>
      </c>
      <c r="C363" s="39" t="s">
        <v>6795</v>
      </c>
      <c r="D363" s="38">
        <v>401972</v>
      </c>
      <c r="E363" s="38"/>
      <c r="F363" s="39" t="s">
        <v>842</v>
      </c>
      <c r="G363" s="38">
        <v>8263000049</v>
      </c>
      <c r="H363" s="40" t="s">
        <v>6796</v>
      </c>
      <c r="I363" s="2">
        <v>2827540</v>
      </c>
      <c r="J363" s="2">
        <v>0</v>
      </c>
      <c r="K363" s="2">
        <v>508957.19999999995</v>
      </c>
      <c r="L363" s="3">
        <f t="shared" si="5"/>
        <v>3336497.2</v>
      </c>
      <c r="M363" s="41">
        <v>44443.729166666664</v>
      </c>
      <c r="N363" s="39">
        <v>6870246396</v>
      </c>
      <c r="O363" s="39" t="s">
        <v>52</v>
      </c>
      <c r="P363" s="40" t="s">
        <v>6788</v>
      </c>
      <c r="Q363" s="41">
        <v>44495</v>
      </c>
      <c r="R363" s="39" t="s">
        <v>54</v>
      </c>
      <c r="S363" s="68"/>
    </row>
    <row r="364" spans="1:19" s="70" customFormat="1" ht="12.75" hidden="1" customHeight="1" x14ac:dyDescent="0.2">
      <c r="A364" s="38" t="s">
        <v>13684</v>
      </c>
      <c r="B364" s="42" t="s">
        <v>13685</v>
      </c>
      <c r="C364" s="42" t="s">
        <v>13686</v>
      </c>
      <c r="D364" s="38">
        <v>138349</v>
      </c>
      <c r="E364" s="38"/>
      <c r="F364" s="42" t="s">
        <v>12407</v>
      </c>
      <c r="G364" s="38">
        <v>8263000146</v>
      </c>
      <c r="H364" s="40" t="s">
        <v>13687</v>
      </c>
      <c r="I364" s="3">
        <v>2822340</v>
      </c>
      <c r="J364" s="3"/>
      <c r="K364" s="3">
        <v>508021.19999999995</v>
      </c>
      <c r="L364" s="3">
        <f t="shared" si="5"/>
        <v>3330361.2</v>
      </c>
      <c r="M364" s="41">
        <v>44706.729166666664</v>
      </c>
      <c r="N364" s="39">
        <v>6870078137</v>
      </c>
      <c r="O364" s="42" t="s">
        <v>315</v>
      </c>
      <c r="P364" s="42" t="s">
        <v>13688</v>
      </c>
      <c r="Q364" s="60">
        <v>44728</v>
      </c>
      <c r="R364" s="42" t="s">
        <v>243</v>
      </c>
      <c r="S364" s="68"/>
    </row>
    <row r="365" spans="1:19" s="70" customFormat="1" ht="12.75" hidden="1" customHeight="1" x14ac:dyDescent="0.2">
      <c r="A365" s="38" t="s">
        <v>11239</v>
      </c>
      <c r="B365" s="42" t="s">
        <v>11240</v>
      </c>
      <c r="C365" s="42" t="s">
        <v>11241</v>
      </c>
      <c r="D365" s="38">
        <v>128007</v>
      </c>
      <c r="E365" s="38"/>
      <c r="F365" s="42" t="s">
        <v>9798</v>
      </c>
      <c r="G365" s="38">
        <v>8263000117</v>
      </c>
      <c r="H365" s="40">
        <v>562102496</v>
      </c>
      <c r="I365" s="3">
        <v>2818000</v>
      </c>
      <c r="J365" s="3"/>
      <c r="K365" s="3">
        <v>507240</v>
      </c>
      <c r="L365" s="3">
        <f t="shared" si="5"/>
        <v>3325240</v>
      </c>
      <c r="M365" s="41">
        <v>44520.729166666664</v>
      </c>
      <c r="N365" s="39">
        <v>6870403266</v>
      </c>
      <c r="O365" s="42" t="s">
        <v>315</v>
      </c>
      <c r="P365" s="42"/>
      <c r="Q365" s="60"/>
      <c r="R365" s="42" t="s">
        <v>243</v>
      </c>
      <c r="S365" s="68"/>
    </row>
    <row r="366" spans="1:19" s="70" customFormat="1" ht="12.75" hidden="1" customHeight="1" x14ac:dyDescent="0.2">
      <c r="A366" s="38" t="s">
        <v>15052</v>
      </c>
      <c r="B366" s="39" t="s">
        <v>15053</v>
      </c>
      <c r="C366" s="39" t="s">
        <v>15054</v>
      </c>
      <c r="D366" s="38">
        <v>919962</v>
      </c>
      <c r="E366" s="38"/>
      <c r="F366" s="39" t="s">
        <v>6950</v>
      </c>
      <c r="G366" s="38">
        <v>8263000121</v>
      </c>
      <c r="H366" s="40" t="s">
        <v>15055</v>
      </c>
      <c r="I366" s="3">
        <v>2814951.64</v>
      </c>
      <c r="J366" s="3"/>
      <c r="K366" s="2">
        <v>506691.36</v>
      </c>
      <c r="L366" s="3">
        <f t="shared" si="5"/>
        <v>3321643</v>
      </c>
      <c r="M366" s="41">
        <v>44769.729166666664</v>
      </c>
      <c r="N366" s="39">
        <v>6870167657</v>
      </c>
      <c r="O366" s="39" t="s">
        <v>3282</v>
      </c>
      <c r="P366" s="40">
        <v>208293051661</v>
      </c>
      <c r="Q366" s="41">
        <v>44803</v>
      </c>
      <c r="R366" s="42" t="s">
        <v>2417</v>
      </c>
      <c r="S366" s="68"/>
    </row>
    <row r="367" spans="1:19" s="84" customFormat="1" ht="15" hidden="1" customHeight="1" x14ac:dyDescent="0.25">
      <c r="A367" s="76">
        <v>411</v>
      </c>
      <c r="B367" s="77" t="s">
        <v>21171</v>
      </c>
      <c r="C367" s="77" t="s">
        <v>21172</v>
      </c>
      <c r="D367" s="76">
        <v>817817</v>
      </c>
      <c r="E367" s="76"/>
      <c r="F367" s="77" t="s">
        <v>17427</v>
      </c>
      <c r="G367" s="76">
        <v>8268010758</v>
      </c>
      <c r="H367" s="78">
        <v>517</v>
      </c>
      <c r="I367" s="79">
        <v>2811359.3728813562</v>
      </c>
      <c r="J367" s="79"/>
      <c r="K367" s="79">
        <v>506044.68711864407</v>
      </c>
      <c r="L367" s="80">
        <f t="shared" si="5"/>
        <v>3317404.06</v>
      </c>
      <c r="M367" s="81">
        <v>45226.729166666664</v>
      </c>
      <c r="N367" s="77">
        <v>160843132</v>
      </c>
      <c r="O367" s="77" t="s">
        <v>8899</v>
      </c>
      <c r="P367" s="78">
        <v>312227484286</v>
      </c>
      <c r="Q367" s="81">
        <v>45284</v>
      </c>
      <c r="R367" s="82" t="s">
        <v>8901</v>
      </c>
      <c r="S367" s="83"/>
    </row>
    <row r="368" spans="1:19" s="70" customFormat="1" ht="12.75" hidden="1" customHeight="1" x14ac:dyDescent="0.2">
      <c r="A368" s="38" t="s">
        <v>18737</v>
      </c>
      <c r="B368" s="39" t="s">
        <v>18738</v>
      </c>
      <c r="C368" s="39" t="s">
        <v>18739</v>
      </c>
      <c r="D368" s="38">
        <v>919962</v>
      </c>
      <c r="E368" s="38"/>
      <c r="F368" s="39" t="s">
        <v>6950</v>
      </c>
      <c r="G368" s="38">
        <v>8268006323</v>
      </c>
      <c r="H368" s="40" t="s">
        <v>18740</v>
      </c>
      <c r="I368" s="3">
        <v>2808355.88</v>
      </c>
      <c r="J368" s="3"/>
      <c r="K368" s="2">
        <v>505504.12</v>
      </c>
      <c r="L368" s="3">
        <f t="shared" si="5"/>
        <v>3313860</v>
      </c>
      <c r="M368" s="41">
        <v>45016.729166666664</v>
      </c>
      <c r="N368" s="39">
        <v>160298138</v>
      </c>
      <c r="O368" s="39" t="s">
        <v>3282</v>
      </c>
      <c r="P368" s="40">
        <v>306099500351</v>
      </c>
      <c r="Q368" s="41">
        <v>45090</v>
      </c>
      <c r="R368" s="42" t="s">
        <v>2417</v>
      </c>
      <c r="S368" s="68"/>
    </row>
    <row r="369" spans="1:19" s="70" customFormat="1" ht="12.75" hidden="1" customHeight="1" x14ac:dyDescent="0.2">
      <c r="A369" s="38" t="s">
        <v>10647</v>
      </c>
      <c r="B369" s="39" t="s">
        <v>10648</v>
      </c>
      <c r="C369" s="39" t="s">
        <v>10649</v>
      </c>
      <c r="D369" s="38">
        <v>919962</v>
      </c>
      <c r="E369" s="38"/>
      <c r="F369" s="39" t="s">
        <v>6950</v>
      </c>
      <c r="G369" s="38">
        <v>8263000121</v>
      </c>
      <c r="H369" s="40" t="s">
        <v>10650</v>
      </c>
      <c r="I369" s="3">
        <v>2808300</v>
      </c>
      <c r="J369" s="3"/>
      <c r="K369" s="2">
        <v>505494</v>
      </c>
      <c r="L369" s="3">
        <f t="shared" si="5"/>
        <v>3313794</v>
      </c>
      <c r="M369" s="41">
        <v>44589.729166666664</v>
      </c>
      <c r="N369" s="39">
        <v>6870377543</v>
      </c>
      <c r="O369" s="39" t="s">
        <v>3282</v>
      </c>
      <c r="P369" s="40">
        <v>202253670954</v>
      </c>
      <c r="Q369" s="41">
        <v>44620</v>
      </c>
      <c r="R369" s="42" t="s">
        <v>2417</v>
      </c>
      <c r="S369" s="68"/>
    </row>
    <row r="370" spans="1:19" s="70" customFormat="1" ht="12.75" hidden="1" customHeight="1" x14ac:dyDescent="0.2">
      <c r="A370" s="38" t="s">
        <v>10133</v>
      </c>
      <c r="B370" s="39" t="s">
        <v>10134</v>
      </c>
      <c r="C370" s="39" t="s">
        <v>10135</v>
      </c>
      <c r="D370" s="38">
        <v>919962</v>
      </c>
      <c r="E370" s="38"/>
      <c r="F370" s="39" t="s">
        <v>6950</v>
      </c>
      <c r="G370" s="38">
        <v>8263000121</v>
      </c>
      <c r="H370" s="40" t="s">
        <v>10136</v>
      </c>
      <c r="I370" s="3">
        <v>2803918.55</v>
      </c>
      <c r="J370" s="3"/>
      <c r="K370" s="2">
        <v>504705.45</v>
      </c>
      <c r="L370" s="3">
        <f t="shared" si="5"/>
        <v>3308624</v>
      </c>
      <c r="M370" s="41">
        <v>44575.729166666664</v>
      </c>
      <c r="N370" s="39">
        <v>6870364588</v>
      </c>
      <c r="O370" s="39" t="s">
        <v>3282</v>
      </c>
      <c r="P370" s="40">
        <v>202162017961</v>
      </c>
      <c r="Q370" s="41">
        <v>44609</v>
      </c>
      <c r="R370" s="42" t="s">
        <v>2417</v>
      </c>
      <c r="S370" s="68"/>
    </row>
    <row r="371" spans="1:19" s="70" customFormat="1" ht="12.75" hidden="1" customHeight="1" x14ac:dyDescent="0.2">
      <c r="A371" s="38" t="s">
        <v>11163</v>
      </c>
      <c r="B371" s="42" t="s">
        <v>11164</v>
      </c>
      <c r="C371" s="42" t="s">
        <v>11165</v>
      </c>
      <c r="D371" s="38">
        <v>128007</v>
      </c>
      <c r="E371" s="38"/>
      <c r="F371" s="42" t="s">
        <v>9798</v>
      </c>
      <c r="G371" s="38">
        <v>8263000117</v>
      </c>
      <c r="H371" s="40">
        <v>562200050</v>
      </c>
      <c r="I371" s="3">
        <v>2794600</v>
      </c>
      <c r="J371" s="3"/>
      <c r="K371" s="3">
        <v>503028</v>
      </c>
      <c r="L371" s="3">
        <f t="shared" si="5"/>
        <v>3297628</v>
      </c>
      <c r="M371" s="41">
        <v>44579.729166666664</v>
      </c>
      <c r="N371" s="39">
        <v>6870401364</v>
      </c>
      <c r="O371" s="42" t="s">
        <v>315</v>
      </c>
      <c r="P371" s="42"/>
      <c r="Q371" s="60"/>
      <c r="R371" s="42" t="s">
        <v>243</v>
      </c>
      <c r="S371" s="68"/>
    </row>
    <row r="372" spans="1:19" s="84" customFormat="1" ht="15" hidden="1" customHeight="1" x14ac:dyDescent="0.25">
      <c r="A372" s="76" t="s">
        <v>16427</v>
      </c>
      <c r="B372" s="77" t="s">
        <v>16428</v>
      </c>
      <c r="C372" s="77" t="s">
        <v>16429</v>
      </c>
      <c r="D372" s="76">
        <v>919962</v>
      </c>
      <c r="E372" s="76"/>
      <c r="F372" s="77" t="s">
        <v>6950</v>
      </c>
      <c r="G372" s="76">
        <v>8268006323</v>
      </c>
      <c r="H372" s="78" t="s">
        <v>16430</v>
      </c>
      <c r="I372" s="80">
        <v>2793841.58</v>
      </c>
      <c r="J372" s="80"/>
      <c r="K372" s="79">
        <v>502891.42</v>
      </c>
      <c r="L372" s="80">
        <f t="shared" si="5"/>
        <v>3296733</v>
      </c>
      <c r="M372" s="81">
        <v>44880.729166666664</v>
      </c>
      <c r="N372" s="77">
        <v>44309833</v>
      </c>
      <c r="O372" s="77" t="s">
        <v>3282</v>
      </c>
      <c r="P372" s="78">
        <v>212300004449</v>
      </c>
      <c r="Q372" s="81">
        <v>44926</v>
      </c>
      <c r="R372" s="82" t="s">
        <v>2417</v>
      </c>
      <c r="S372" s="83"/>
    </row>
    <row r="373" spans="1:19" s="70" customFormat="1" ht="12.75" hidden="1" customHeight="1" x14ac:dyDescent="0.2">
      <c r="A373" s="38" t="s">
        <v>11134</v>
      </c>
      <c r="B373" s="42" t="s">
        <v>11135</v>
      </c>
      <c r="C373" s="42" t="s">
        <v>11136</v>
      </c>
      <c r="D373" s="38">
        <v>700130</v>
      </c>
      <c r="E373" s="38"/>
      <c r="F373" s="42" t="s">
        <v>1085</v>
      </c>
      <c r="G373" s="38">
        <v>8263000130</v>
      </c>
      <c r="H373" s="40" t="s">
        <v>11137</v>
      </c>
      <c r="I373" s="3">
        <v>2780000</v>
      </c>
      <c r="J373" s="3"/>
      <c r="K373" s="3">
        <v>500400</v>
      </c>
      <c r="L373" s="3">
        <f t="shared" si="5"/>
        <v>3280400</v>
      </c>
      <c r="M373" s="41">
        <v>44586.729166666664</v>
      </c>
      <c r="N373" s="39">
        <v>6870397156</v>
      </c>
      <c r="O373" s="42" t="s">
        <v>315</v>
      </c>
      <c r="P373" s="42" t="s">
        <v>11138</v>
      </c>
      <c r="Q373" s="60">
        <v>44622</v>
      </c>
      <c r="R373" s="42" t="s">
        <v>243</v>
      </c>
      <c r="S373" s="68"/>
    </row>
    <row r="374" spans="1:19" s="70" customFormat="1" ht="12.75" hidden="1" customHeight="1" x14ac:dyDescent="0.2">
      <c r="A374" s="38" t="s">
        <v>13895</v>
      </c>
      <c r="B374" s="39" t="s">
        <v>13896</v>
      </c>
      <c r="C374" s="39" t="s">
        <v>13897</v>
      </c>
      <c r="D374" s="58">
        <v>405267</v>
      </c>
      <c r="E374" s="58"/>
      <c r="F374" s="39" t="s">
        <v>1224</v>
      </c>
      <c r="G374" s="38">
        <v>8263000220</v>
      </c>
      <c r="H374" s="40" t="s">
        <v>13898</v>
      </c>
      <c r="I374" s="2">
        <v>2771040.0000000005</v>
      </c>
      <c r="J374" s="2"/>
      <c r="K374" s="2">
        <v>498787.20000000007</v>
      </c>
      <c r="L374" s="3">
        <f t="shared" si="5"/>
        <v>3269827.2000000007</v>
      </c>
      <c r="M374" s="41">
        <v>44698.729166666664</v>
      </c>
      <c r="N374" s="39">
        <v>6870150522</v>
      </c>
      <c r="O374" s="39" t="s">
        <v>3282</v>
      </c>
      <c r="P374" s="40" t="s">
        <v>13870</v>
      </c>
      <c r="Q374" s="41">
        <v>44695</v>
      </c>
      <c r="R374" s="42" t="s">
        <v>2417</v>
      </c>
      <c r="S374" s="68"/>
    </row>
    <row r="375" spans="1:19" s="70" customFormat="1" ht="12.75" hidden="1" customHeight="1" x14ac:dyDescent="0.2">
      <c r="A375" s="38" t="s">
        <v>22392</v>
      </c>
      <c r="B375" s="39" t="s">
        <v>22393</v>
      </c>
      <c r="C375" s="39" t="s">
        <v>22394</v>
      </c>
      <c r="D375" s="38">
        <v>300189</v>
      </c>
      <c r="E375" s="38"/>
      <c r="F375" s="39" t="s">
        <v>22395</v>
      </c>
      <c r="G375" s="38">
        <v>8265000228</v>
      </c>
      <c r="H375" s="40" t="s">
        <v>22396</v>
      </c>
      <c r="I375" s="2">
        <v>2763917.7966101696</v>
      </c>
      <c r="J375" s="2"/>
      <c r="K375" s="2">
        <v>497505.20338983048</v>
      </c>
      <c r="L375" s="3">
        <f t="shared" si="5"/>
        <v>3261423</v>
      </c>
      <c r="M375" s="41">
        <v>45351.729166666664</v>
      </c>
      <c r="N375" s="39">
        <v>1246776163</v>
      </c>
      <c r="O375" s="39" t="s">
        <v>21974</v>
      </c>
      <c r="P375" s="40">
        <v>404125271004</v>
      </c>
      <c r="Q375" s="41">
        <v>45398</v>
      </c>
      <c r="R375" s="62" t="s">
        <v>21</v>
      </c>
      <c r="S375" s="68"/>
    </row>
    <row r="376" spans="1:19" s="70" customFormat="1" ht="12.75" hidden="1" customHeight="1" x14ac:dyDescent="0.2">
      <c r="A376" s="38" t="s">
        <v>13532</v>
      </c>
      <c r="B376" s="42" t="s">
        <v>13533</v>
      </c>
      <c r="C376" s="42" t="s">
        <v>13534</v>
      </c>
      <c r="D376" s="38">
        <v>137974</v>
      </c>
      <c r="E376" s="38"/>
      <c r="F376" s="39" t="s">
        <v>3527</v>
      </c>
      <c r="G376" s="38">
        <v>8268006131</v>
      </c>
      <c r="H376" s="40" t="s">
        <v>13535</v>
      </c>
      <c r="I376" s="3">
        <v>2756322.8</v>
      </c>
      <c r="J376" s="3"/>
      <c r="K376" s="3">
        <v>496138.10399999993</v>
      </c>
      <c r="L376" s="3">
        <f t="shared" si="5"/>
        <v>3252460.9039999996</v>
      </c>
      <c r="M376" s="41">
        <v>44704.729166666664</v>
      </c>
      <c r="N376" s="39">
        <v>43950161</v>
      </c>
      <c r="O376" s="42" t="s">
        <v>315</v>
      </c>
      <c r="P376" s="42" t="s">
        <v>13536</v>
      </c>
      <c r="Q376" s="60">
        <v>44726</v>
      </c>
      <c r="R376" s="42" t="s">
        <v>243</v>
      </c>
      <c r="S376" s="68"/>
    </row>
    <row r="377" spans="1:19" s="70" customFormat="1" ht="12.75" hidden="1" customHeight="1" x14ac:dyDescent="0.2">
      <c r="A377" s="38" t="s">
        <v>21104</v>
      </c>
      <c r="B377" s="39" t="s">
        <v>21105</v>
      </c>
      <c r="C377" s="39" t="s">
        <v>21106</v>
      </c>
      <c r="D377" s="38">
        <v>402984</v>
      </c>
      <c r="E377" s="38"/>
      <c r="F377" s="39" t="s">
        <v>4467</v>
      </c>
      <c r="G377" s="38">
        <v>8263000288</v>
      </c>
      <c r="H377" s="40">
        <v>330105385</v>
      </c>
      <c r="I377" s="2">
        <v>2750000</v>
      </c>
      <c r="J377" s="2"/>
      <c r="K377" s="2">
        <v>495000</v>
      </c>
      <c r="L377" s="3">
        <f t="shared" si="5"/>
        <v>3245000</v>
      </c>
      <c r="M377" s="41">
        <v>45215.729166666664</v>
      </c>
      <c r="N377" s="39">
        <v>1246596387</v>
      </c>
      <c r="O377" s="39" t="s">
        <v>18453</v>
      </c>
      <c r="P377" s="40" t="s">
        <v>21107</v>
      </c>
      <c r="Q377" s="41">
        <v>45264</v>
      </c>
      <c r="R377" s="62" t="s">
        <v>21</v>
      </c>
      <c r="S377" s="68"/>
    </row>
    <row r="378" spans="1:19" s="84" customFormat="1" ht="15" hidden="1" customHeight="1" x14ac:dyDescent="0.25">
      <c r="A378" s="76" t="s">
        <v>3012</v>
      </c>
      <c r="B378" s="77" t="s">
        <v>3013</v>
      </c>
      <c r="C378" s="77" t="s">
        <v>3014</v>
      </c>
      <c r="D378" s="76">
        <v>401972</v>
      </c>
      <c r="E378" s="76"/>
      <c r="F378" s="77" t="s">
        <v>842</v>
      </c>
      <c r="G378" s="76">
        <v>8263000049</v>
      </c>
      <c r="H378" s="78" t="s">
        <v>3015</v>
      </c>
      <c r="I378" s="79">
        <v>2749000</v>
      </c>
      <c r="J378" s="79">
        <v>3243.82</v>
      </c>
      <c r="K378" s="79">
        <v>494820</v>
      </c>
      <c r="L378" s="80">
        <f t="shared" si="5"/>
        <v>3247063.82</v>
      </c>
      <c r="M378" s="81">
        <v>44325.729166666664</v>
      </c>
      <c r="N378" s="77">
        <v>6870108925</v>
      </c>
      <c r="O378" s="77" t="s">
        <v>52</v>
      </c>
      <c r="P378" s="78" t="s">
        <v>3016</v>
      </c>
      <c r="Q378" s="81">
        <v>44378</v>
      </c>
      <c r="R378" s="77" t="s">
        <v>54</v>
      </c>
      <c r="S378" s="83"/>
    </row>
    <row r="379" spans="1:19" s="70" customFormat="1" ht="12.75" hidden="1" customHeight="1" x14ac:dyDescent="0.2">
      <c r="A379" s="38" t="s">
        <v>10830</v>
      </c>
      <c r="B379" s="42" t="s">
        <v>10831</v>
      </c>
      <c r="C379" s="42" t="s">
        <v>10832</v>
      </c>
      <c r="D379" s="38">
        <v>133156</v>
      </c>
      <c r="E379" s="38"/>
      <c r="F379" s="42" t="s">
        <v>10632</v>
      </c>
      <c r="G379" s="38">
        <v>8263000188</v>
      </c>
      <c r="H379" s="40" t="s">
        <v>10833</v>
      </c>
      <c r="I379" s="3">
        <v>2742250</v>
      </c>
      <c r="J379" s="3"/>
      <c r="K379" s="3">
        <v>493605</v>
      </c>
      <c r="L379" s="3">
        <f t="shared" si="5"/>
        <v>3235855</v>
      </c>
      <c r="M379" s="41">
        <v>44592.729166666664</v>
      </c>
      <c r="N379" s="39">
        <v>6870420975</v>
      </c>
      <c r="O379" s="42" t="s">
        <v>315</v>
      </c>
      <c r="P379" s="42" t="s">
        <v>10834</v>
      </c>
      <c r="Q379" s="60">
        <v>44637</v>
      </c>
      <c r="R379" s="42" t="s">
        <v>243</v>
      </c>
      <c r="S379" s="68"/>
    </row>
    <row r="380" spans="1:19" s="70" customFormat="1" ht="12.75" hidden="1" customHeight="1" x14ac:dyDescent="0.2">
      <c r="A380" s="38" t="s">
        <v>248</v>
      </c>
      <c r="B380" s="39" t="s">
        <v>249</v>
      </c>
      <c r="C380" s="39" t="s">
        <v>250</v>
      </c>
      <c r="D380" s="58">
        <v>510129</v>
      </c>
      <c r="E380" s="58"/>
      <c r="F380" s="39" t="s">
        <v>230</v>
      </c>
      <c r="G380" s="38">
        <v>8263000055</v>
      </c>
      <c r="H380" s="40" t="s">
        <v>251</v>
      </c>
      <c r="I380" s="2">
        <v>2726713</v>
      </c>
      <c r="J380" s="2">
        <v>2413.14</v>
      </c>
      <c r="K380" s="2">
        <v>490808.33999999997</v>
      </c>
      <c r="L380" s="3">
        <f t="shared" si="5"/>
        <v>3219934.48</v>
      </c>
      <c r="M380" s="41">
        <v>44141.729166666664</v>
      </c>
      <c r="N380" s="39">
        <v>6870110077</v>
      </c>
      <c r="O380" s="39" t="s">
        <v>52</v>
      </c>
      <c r="P380" s="40" t="s">
        <v>232</v>
      </c>
      <c r="Q380" s="41">
        <v>44134</v>
      </c>
      <c r="R380" s="39" t="s">
        <v>54</v>
      </c>
      <c r="S380" s="68"/>
    </row>
    <row r="381" spans="1:19" s="70" customFormat="1" ht="12.75" hidden="1" customHeight="1" x14ac:dyDescent="0.2">
      <c r="A381" s="38" t="s">
        <v>7219</v>
      </c>
      <c r="B381" s="42" t="s">
        <v>7220</v>
      </c>
      <c r="C381" s="42" t="s">
        <v>7221</v>
      </c>
      <c r="D381" s="38">
        <v>506950</v>
      </c>
      <c r="E381" s="38"/>
      <c r="F381" s="42" t="s">
        <v>503</v>
      </c>
      <c r="G381" s="38">
        <v>8263000142</v>
      </c>
      <c r="H381" s="40" t="s">
        <v>7222</v>
      </c>
      <c r="I381" s="3">
        <v>2724450</v>
      </c>
      <c r="J381" s="3"/>
      <c r="K381" s="3">
        <v>490401</v>
      </c>
      <c r="L381" s="3">
        <f t="shared" si="5"/>
        <v>3214851</v>
      </c>
      <c r="M381" s="41">
        <v>44450.729166666664</v>
      </c>
      <c r="N381" s="39">
        <v>6870243376</v>
      </c>
      <c r="O381" s="42" t="s">
        <v>315</v>
      </c>
      <c r="P381" s="42" t="s">
        <v>7223</v>
      </c>
      <c r="Q381" s="60">
        <v>44492</v>
      </c>
      <c r="R381" s="42" t="s">
        <v>243</v>
      </c>
      <c r="S381" s="68"/>
    </row>
    <row r="382" spans="1:19" s="70" customFormat="1" ht="12.75" hidden="1" customHeight="1" x14ac:dyDescent="0.2">
      <c r="A382" s="38" t="s">
        <v>7025</v>
      </c>
      <c r="B382" s="39" t="s">
        <v>7026</v>
      </c>
      <c r="C382" s="39" t="s">
        <v>7027</v>
      </c>
      <c r="D382" s="38">
        <v>919962</v>
      </c>
      <c r="E382" s="38"/>
      <c r="F382" s="39" t="s">
        <v>6950</v>
      </c>
      <c r="G382" s="38">
        <v>8263000121</v>
      </c>
      <c r="H382" s="40" t="s">
        <v>7028</v>
      </c>
      <c r="I382" s="3">
        <v>2722400</v>
      </c>
      <c r="J382" s="3"/>
      <c r="K382" s="2">
        <v>490032</v>
      </c>
      <c r="L382" s="3">
        <f t="shared" si="5"/>
        <v>3212432</v>
      </c>
      <c r="M382" s="41">
        <v>44439.729166666664</v>
      </c>
      <c r="N382" s="39">
        <v>6870233057</v>
      </c>
      <c r="O382" s="39" t="s">
        <v>3282</v>
      </c>
      <c r="P382" s="40">
        <v>110160585040</v>
      </c>
      <c r="Q382" s="41">
        <v>44486</v>
      </c>
      <c r="R382" s="42" t="s">
        <v>2417</v>
      </c>
      <c r="S382" s="68"/>
    </row>
    <row r="383" spans="1:19" s="84" customFormat="1" ht="15" hidden="1" customHeight="1" x14ac:dyDescent="0.25">
      <c r="A383" s="76" t="s">
        <v>10849</v>
      </c>
      <c r="B383" s="77" t="s">
        <v>10850</v>
      </c>
      <c r="C383" s="77" t="s">
        <v>10851</v>
      </c>
      <c r="D383" s="76">
        <v>812140</v>
      </c>
      <c r="E383" s="76"/>
      <c r="F383" s="82" t="s">
        <v>446</v>
      </c>
      <c r="G383" s="76">
        <v>8268005598</v>
      </c>
      <c r="H383" s="78" t="s">
        <v>10852</v>
      </c>
      <c r="I383" s="79">
        <v>2715220.338983051</v>
      </c>
      <c r="J383" s="80"/>
      <c r="K383" s="79">
        <v>488739.66101694916</v>
      </c>
      <c r="L383" s="80">
        <f t="shared" si="5"/>
        <v>3203960</v>
      </c>
      <c r="M383" s="81">
        <v>44583.729166666664</v>
      </c>
      <c r="N383" s="77">
        <v>44420350</v>
      </c>
      <c r="O383" s="77" t="s">
        <v>52</v>
      </c>
      <c r="P383" s="78" t="s">
        <v>10853</v>
      </c>
      <c r="Q383" s="81">
        <v>44387</v>
      </c>
      <c r="R383" s="77" t="s">
        <v>54</v>
      </c>
      <c r="S383" s="83"/>
    </row>
    <row r="384" spans="1:19" s="70" customFormat="1" ht="12.75" hidden="1" customHeight="1" x14ac:dyDescent="0.2">
      <c r="A384" s="38" t="s">
        <v>16851</v>
      </c>
      <c r="B384" s="42" t="s">
        <v>16852</v>
      </c>
      <c r="C384" s="42" t="s">
        <v>16853</v>
      </c>
      <c r="D384" s="38">
        <v>821146</v>
      </c>
      <c r="E384" s="38"/>
      <c r="F384" s="42" t="s">
        <v>446</v>
      </c>
      <c r="G384" s="38">
        <v>8263000191</v>
      </c>
      <c r="H384" s="40" t="s">
        <v>16854</v>
      </c>
      <c r="I384" s="3">
        <v>2711979.6</v>
      </c>
      <c r="J384" s="3"/>
      <c r="K384" s="3">
        <v>488156.4</v>
      </c>
      <c r="L384" s="3">
        <f t="shared" si="5"/>
        <v>3200136</v>
      </c>
      <c r="M384" s="41">
        <v>44897.729166666664</v>
      </c>
      <c r="N384" s="39">
        <v>6870326782</v>
      </c>
      <c r="O384" s="42" t="s">
        <v>315</v>
      </c>
      <c r="P384" s="42">
        <v>301166452068</v>
      </c>
      <c r="Q384" s="60">
        <v>44945</v>
      </c>
      <c r="R384" s="42" t="s">
        <v>243</v>
      </c>
      <c r="S384" s="68"/>
    </row>
    <row r="385" spans="1:19" s="70" customFormat="1" ht="12.75" hidden="1" customHeight="1" x14ac:dyDescent="0.2">
      <c r="A385" s="38" t="s">
        <v>356</v>
      </c>
      <c r="B385" s="39" t="s">
        <v>357</v>
      </c>
      <c r="C385" s="39" t="s">
        <v>358</v>
      </c>
      <c r="D385" s="58">
        <v>510129</v>
      </c>
      <c r="E385" s="58"/>
      <c r="F385" s="39" t="s">
        <v>230</v>
      </c>
      <c r="G385" s="38">
        <v>8263000055</v>
      </c>
      <c r="H385" s="40" t="s">
        <v>359</v>
      </c>
      <c r="I385" s="2">
        <v>2708099.16</v>
      </c>
      <c r="J385" s="2">
        <v>2396.67</v>
      </c>
      <c r="K385" s="2">
        <v>487457.84880000004</v>
      </c>
      <c r="L385" s="3">
        <f t="shared" si="5"/>
        <v>3197953.6787999999</v>
      </c>
      <c r="M385" s="41">
        <v>44141</v>
      </c>
      <c r="N385" s="39">
        <v>6870110296</v>
      </c>
      <c r="O385" s="39" t="s">
        <v>52</v>
      </c>
      <c r="P385" s="40" t="s">
        <v>232</v>
      </c>
      <c r="Q385" s="41">
        <v>44134</v>
      </c>
      <c r="R385" s="39" t="s">
        <v>54</v>
      </c>
      <c r="S385" s="68"/>
    </row>
    <row r="386" spans="1:19" s="70" customFormat="1" ht="12.75" hidden="1" customHeight="1" x14ac:dyDescent="0.2">
      <c r="A386" s="38" t="s">
        <v>15308</v>
      </c>
      <c r="B386" s="39" t="s">
        <v>15309</v>
      </c>
      <c r="C386" s="39" t="s">
        <v>15310</v>
      </c>
      <c r="D386" s="38">
        <v>405996</v>
      </c>
      <c r="E386" s="38"/>
      <c r="F386" s="39" t="s">
        <v>2376</v>
      </c>
      <c r="G386" s="38">
        <v>8263000245</v>
      </c>
      <c r="H386" s="40">
        <v>222901063668</v>
      </c>
      <c r="I386" s="2">
        <v>2700000</v>
      </c>
      <c r="J386" s="2"/>
      <c r="K386" s="2">
        <v>486000</v>
      </c>
      <c r="L386" s="3">
        <f t="shared" si="5"/>
        <v>3186000</v>
      </c>
      <c r="M386" s="41">
        <v>44796.729166666664</v>
      </c>
      <c r="N386" s="39">
        <v>6870187598</v>
      </c>
      <c r="O386" s="39" t="s">
        <v>7503</v>
      </c>
      <c r="P386" s="40" t="s">
        <v>15311</v>
      </c>
      <c r="Q386" s="41">
        <v>44848</v>
      </c>
      <c r="R386" s="62" t="s">
        <v>23</v>
      </c>
      <c r="S386" s="68"/>
    </row>
    <row r="387" spans="1:19" s="70" customFormat="1" ht="12.75" hidden="1" customHeight="1" x14ac:dyDescent="0.2">
      <c r="A387" s="38" t="s">
        <v>11154</v>
      </c>
      <c r="B387" s="42" t="s">
        <v>11155</v>
      </c>
      <c r="C387" s="42" t="s">
        <v>11156</v>
      </c>
      <c r="D387" s="38">
        <v>133156</v>
      </c>
      <c r="E387" s="38"/>
      <c r="F387" s="42" t="s">
        <v>10632</v>
      </c>
      <c r="G387" s="38">
        <v>8263000188</v>
      </c>
      <c r="H387" s="40" t="s">
        <v>11157</v>
      </c>
      <c r="I387" s="3">
        <v>2697000</v>
      </c>
      <c r="J387" s="3"/>
      <c r="K387" s="3">
        <v>485460</v>
      </c>
      <c r="L387" s="3">
        <f t="shared" si="5"/>
        <v>3182460</v>
      </c>
      <c r="M387" s="41">
        <v>44589.729166666664</v>
      </c>
      <c r="N387" s="39">
        <v>6870436752</v>
      </c>
      <c r="O387" s="42" t="s">
        <v>315</v>
      </c>
      <c r="P387" s="42" t="s">
        <v>11158</v>
      </c>
      <c r="Q387" s="60">
        <v>44649</v>
      </c>
      <c r="R387" s="42" t="s">
        <v>243</v>
      </c>
      <c r="S387" s="68"/>
    </row>
    <row r="388" spans="1:19" s="70" customFormat="1" ht="12.75" hidden="1" customHeight="1" x14ac:dyDescent="0.2">
      <c r="A388" s="38" t="s">
        <v>7021</v>
      </c>
      <c r="B388" s="39" t="s">
        <v>7022</v>
      </c>
      <c r="C388" s="39" t="s">
        <v>7023</v>
      </c>
      <c r="D388" s="38">
        <v>919962</v>
      </c>
      <c r="E388" s="38"/>
      <c r="F388" s="39" t="s">
        <v>6950</v>
      </c>
      <c r="G388" s="38">
        <v>8263000121</v>
      </c>
      <c r="H388" s="40" t="s">
        <v>7024</v>
      </c>
      <c r="I388" s="3">
        <v>2693039.8</v>
      </c>
      <c r="J388" s="3"/>
      <c r="K388" s="2">
        <v>484747.2</v>
      </c>
      <c r="L388" s="3">
        <f t="shared" si="5"/>
        <v>3177787</v>
      </c>
      <c r="M388" s="41">
        <v>44441.729166666664</v>
      </c>
      <c r="N388" s="39">
        <v>6870233029</v>
      </c>
      <c r="O388" s="39" t="s">
        <v>3282</v>
      </c>
      <c r="P388" s="40">
        <v>110160585039</v>
      </c>
      <c r="Q388" s="41">
        <v>44486</v>
      </c>
      <c r="R388" s="42" t="s">
        <v>2417</v>
      </c>
      <c r="S388" s="68"/>
    </row>
    <row r="389" spans="1:19" s="70" customFormat="1" ht="12.75" hidden="1" customHeight="1" x14ac:dyDescent="0.2">
      <c r="A389" s="38" t="s">
        <v>16266</v>
      </c>
      <c r="B389" s="39" t="s">
        <v>16267</v>
      </c>
      <c r="C389" s="39" t="s">
        <v>16268</v>
      </c>
      <c r="D389" s="38">
        <v>919962</v>
      </c>
      <c r="E389" s="38"/>
      <c r="F389" s="39" t="s">
        <v>6950</v>
      </c>
      <c r="G389" s="38">
        <v>8263000121</v>
      </c>
      <c r="H389" s="40" t="s">
        <v>16269</v>
      </c>
      <c r="I389" s="3">
        <v>2680594.08</v>
      </c>
      <c r="J389" s="3"/>
      <c r="K389" s="2">
        <v>482506.92</v>
      </c>
      <c r="L389" s="3">
        <f t="shared" si="5"/>
        <v>3163101</v>
      </c>
      <c r="M389" s="41">
        <v>44803.729166666664</v>
      </c>
      <c r="N389" s="39">
        <v>6870276775</v>
      </c>
      <c r="O389" s="39" t="s">
        <v>3282</v>
      </c>
      <c r="P389" s="40">
        <v>212082327333</v>
      </c>
      <c r="Q389" s="41">
        <v>44905</v>
      </c>
      <c r="R389" s="42" t="s">
        <v>2417</v>
      </c>
      <c r="S389" s="68"/>
    </row>
    <row r="390" spans="1:19" s="84" customFormat="1" ht="15" hidden="1" customHeight="1" x14ac:dyDescent="0.25">
      <c r="A390" s="76" t="s">
        <v>6295</v>
      </c>
      <c r="B390" s="77" t="s">
        <v>6296</v>
      </c>
      <c r="C390" s="77" t="s">
        <v>6297</v>
      </c>
      <c r="D390" s="76">
        <v>401972</v>
      </c>
      <c r="E390" s="76"/>
      <c r="F390" s="77" t="s">
        <v>842</v>
      </c>
      <c r="G390" s="76">
        <v>8263000049</v>
      </c>
      <c r="H390" s="78" t="s">
        <v>6298</v>
      </c>
      <c r="I390" s="79">
        <v>2675400</v>
      </c>
      <c r="J390" s="79">
        <v>0</v>
      </c>
      <c r="K390" s="79">
        <v>481572</v>
      </c>
      <c r="L390" s="80">
        <f t="shared" ref="L390:L453" si="6">SUM(I390:K390)</f>
        <v>3156972</v>
      </c>
      <c r="M390" s="81">
        <v>44413.729166666664</v>
      </c>
      <c r="N390" s="77">
        <v>6870208256</v>
      </c>
      <c r="O390" s="77" t="s">
        <v>52</v>
      </c>
      <c r="P390" s="78"/>
      <c r="Q390" s="81"/>
      <c r="R390" s="77" t="s">
        <v>54</v>
      </c>
      <c r="S390" s="83"/>
    </row>
    <row r="391" spans="1:19" s="70" customFormat="1" ht="12.75" hidden="1" customHeight="1" x14ac:dyDescent="0.2">
      <c r="A391" s="38" t="s">
        <v>6299</v>
      </c>
      <c r="B391" s="39" t="s">
        <v>6300</v>
      </c>
      <c r="C391" s="39" t="s">
        <v>6301</v>
      </c>
      <c r="D391" s="38">
        <v>401972</v>
      </c>
      <c r="E391" s="38"/>
      <c r="F391" s="39" t="s">
        <v>842</v>
      </c>
      <c r="G391" s="38">
        <v>8263000049</v>
      </c>
      <c r="H391" s="40" t="s">
        <v>6302</v>
      </c>
      <c r="I391" s="2">
        <v>2675400</v>
      </c>
      <c r="J391" s="2">
        <v>0</v>
      </c>
      <c r="K391" s="2">
        <v>481572</v>
      </c>
      <c r="L391" s="3">
        <f t="shared" si="6"/>
        <v>3156972</v>
      </c>
      <c r="M391" s="41">
        <v>44424.729166666664</v>
      </c>
      <c r="N391" s="39">
        <v>6870208264</v>
      </c>
      <c r="O391" s="39" t="s">
        <v>52</v>
      </c>
      <c r="P391" s="40"/>
      <c r="Q391" s="41"/>
      <c r="R391" s="39" t="s">
        <v>54</v>
      </c>
      <c r="S391" s="68"/>
    </row>
    <row r="392" spans="1:19" s="84" customFormat="1" ht="15" hidden="1" customHeight="1" x14ac:dyDescent="0.25">
      <c r="A392" s="76" t="s">
        <v>10835</v>
      </c>
      <c r="B392" s="82" t="s">
        <v>10836</v>
      </c>
      <c r="C392" s="82" t="s">
        <v>10837</v>
      </c>
      <c r="D392" s="76">
        <v>133156</v>
      </c>
      <c r="E392" s="76"/>
      <c r="F392" s="82" t="s">
        <v>10632</v>
      </c>
      <c r="G392" s="76">
        <v>8263000188</v>
      </c>
      <c r="H392" s="78" t="s">
        <v>10838</v>
      </c>
      <c r="I392" s="80">
        <v>2672000</v>
      </c>
      <c r="J392" s="80"/>
      <c r="K392" s="80">
        <v>480960</v>
      </c>
      <c r="L392" s="80">
        <f t="shared" si="6"/>
        <v>3152960</v>
      </c>
      <c r="M392" s="81">
        <v>44591.729166666664</v>
      </c>
      <c r="N392" s="77">
        <v>6870413277</v>
      </c>
      <c r="O392" s="82" t="s">
        <v>315</v>
      </c>
      <c r="P392" s="82" t="s">
        <v>10634</v>
      </c>
      <c r="Q392" s="85">
        <v>44629</v>
      </c>
      <c r="R392" s="82" t="s">
        <v>243</v>
      </c>
      <c r="S392" s="83"/>
    </row>
    <row r="393" spans="1:19" s="70" customFormat="1" ht="12.75" hidden="1" customHeight="1" x14ac:dyDescent="0.2">
      <c r="A393" s="38" t="s">
        <v>10839</v>
      </c>
      <c r="B393" s="42" t="s">
        <v>10840</v>
      </c>
      <c r="C393" s="42" t="s">
        <v>10841</v>
      </c>
      <c r="D393" s="38">
        <v>133156</v>
      </c>
      <c r="E393" s="38"/>
      <c r="F393" s="42" t="s">
        <v>10632</v>
      </c>
      <c r="G393" s="38">
        <v>8263000188</v>
      </c>
      <c r="H393" s="40" t="s">
        <v>10842</v>
      </c>
      <c r="I393" s="3">
        <v>2672000</v>
      </c>
      <c r="J393" s="3"/>
      <c r="K393" s="3">
        <v>480960</v>
      </c>
      <c r="L393" s="3">
        <f t="shared" si="6"/>
        <v>3152960</v>
      </c>
      <c r="M393" s="41">
        <v>44591.729166666664</v>
      </c>
      <c r="N393" s="39">
        <v>6870420192</v>
      </c>
      <c r="O393" s="42" t="s">
        <v>315</v>
      </c>
      <c r="P393" s="42" t="s">
        <v>10843</v>
      </c>
      <c r="Q393" s="60">
        <v>44636</v>
      </c>
      <c r="R393" s="42" t="s">
        <v>243</v>
      </c>
      <c r="S393" s="68"/>
    </row>
    <row r="394" spans="1:19" s="70" customFormat="1" ht="12.75" hidden="1" customHeight="1" x14ac:dyDescent="0.2">
      <c r="A394" s="38" t="s">
        <v>16095</v>
      </c>
      <c r="B394" s="39" t="s">
        <v>16096</v>
      </c>
      <c r="C394" s="39" t="s">
        <v>16097</v>
      </c>
      <c r="D394" s="38">
        <v>919962</v>
      </c>
      <c r="E394" s="38"/>
      <c r="F394" s="39" t="s">
        <v>6950</v>
      </c>
      <c r="G394" s="38">
        <v>8263000121</v>
      </c>
      <c r="H394" s="40" t="s">
        <v>16098</v>
      </c>
      <c r="I394" s="3">
        <v>2660500</v>
      </c>
      <c r="J394" s="3"/>
      <c r="K394" s="2">
        <v>478890</v>
      </c>
      <c r="L394" s="3">
        <f t="shared" si="6"/>
        <v>3139390</v>
      </c>
      <c r="M394" s="41">
        <v>44841.729166666664</v>
      </c>
      <c r="N394" s="39">
        <v>6870260174</v>
      </c>
      <c r="O394" s="39" t="s">
        <v>3282</v>
      </c>
      <c r="P394" s="40">
        <v>211182962858</v>
      </c>
      <c r="Q394" s="41">
        <v>44884</v>
      </c>
      <c r="R394" s="42" t="s">
        <v>2417</v>
      </c>
      <c r="S394" s="68"/>
    </row>
    <row r="395" spans="1:19" s="70" customFormat="1" ht="12.75" hidden="1" customHeight="1" x14ac:dyDescent="0.2">
      <c r="A395" s="38" t="s">
        <v>9874</v>
      </c>
      <c r="B395" s="42" t="s">
        <v>9875</v>
      </c>
      <c r="C395" s="42" t="s">
        <v>9876</v>
      </c>
      <c r="D395" s="38">
        <v>700130</v>
      </c>
      <c r="E395" s="38"/>
      <c r="F395" s="42" t="s">
        <v>1085</v>
      </c>
      <c r="G395" s="38">
        <v>8263000130</v>
      </c>
      <c r="H395" s="40" t="s">
        <v>9877</v>
      </c>
      <c r="I395" s="3">
        <v>2660000</v>
      </c>
      <c r="J395" s="3"/>
      <c r="K395" s="3">
        <v>478800</v>
      </c>
      <c r="L395" s="3">
        <f t="shared" si="6"/>
        <v>3138800</v>
      </c>
      <c r="M395" s="41">
        <v>44520.729166666664</v>
      </c>
      <c r="N395" s="39">
        <v>6860001184</v>
      </c>
      <c r="O395" s="42" t="s">
        <v>315</v>
      </c>
      <c r="P395" s="42" t="s">
        <v>9878</v>
      </c>
      <c r="Q395" s="60">
        <v>44576</v>
      </c>
      <c r="R395" s="42" t="s">
        <v>243</v>
      </c>
      <c r="S395" s="68"/>
    </row>
    <row r="396" spans="1:19" s="70" customFormat="1" ht="12.75" hidden="1" customHeight="1" x14ac:dyDescent="0.2">
      <c r="A396" s="38" t="s">
        <v>7042</v>
      </c>
      <c r="B396" s="39" t="s">
        <v>7043</v>
      </c>
      <c r="C396" s="39" t="s">
        <v>7044</v>
      </c>
      <c r="D396" s="38">
        <v>919962</v>
      </c>
      <c r="E396" s="38"/>
      <c r="F396" s="39" t="s">
        <v>6950</v>
      </c>
      <c r="G396" s="38">
        <v>8263000121</v>
      </c>
      <c r="H396" s="40" t="s">
        <v>7045</v>
      </c>
      <c r="I396" s="3">
        <v>2657383.88</v>
      </c>
      <c r="J396" s="3"/>
      <c r="K396" s="2">
        <v>478329.12</v>
      </c>
      <c r="L396" s="3">
        <f t="shared" si="6"/>
        <v>3135713</v>
      </c>
      <c r="M396" s="41">
        <v>44459.729166666664</v>
      </c>
      <c r="N396" s="39">
        <v>6870234322</v>
      </c>
      <c r="O396" s="39" t="s">
        <v>3282</v>
      </c>
      <c r="P396" s="40">
        <v>110227759313</v>
      </c>
      <c r="Q396" s="41">
        <v>44494</v>
      </c>
      <c r="R396" s="42" t="s">
        <v>2417</v>
      </c>
      <c r="S396" s="68"/>
    </row>
    <row r="397" spans="1:19" s="70" customFormat="1" ht="12.75" hidden="1" customHeight="1" x14ac:dyDescent="0.2">
      <c r="A397" s="38" t="s">
        <v>7595</v>
      </c>
      <c r="B397" s="39" t="s">
        <v>7596</v>
      </c>
      <c r="C397" s="39" t="s">
        <v>7597</v>
      </c>
      <c r="D397" s="38">
        <v>812140</v>
      </c>
      <c r="E397" s="38"/>
      <c r="F397" s="42" t="s">
        <v>446</v>
      </c>
      <c r="G397" s="38">
        <v>8268005598</v>
      </c>
      <c r="H397" s="40" t="s">
        <v>7598</v>
      </c>
      <c r="I397" s="2">
        <v>2655816.1016949154</v>
      </c>
      <c r="J397" s="3"/>
      <c r="K397" s="2">
        <v>478046.89830508479</v>
      </c>
      <c r="L397" s="3">
        <f t="shared" si="6"/>
        <v>3133863</v>
      </c>
      <c r="M397" s="41">
        <v>44488.729166666664</v>
      </c>
      <c r="N397" s="39">
        <v>44153180</v>
      </c>
      <c r="O397" s="39" t="s">
        <v>52</v>
      </c>
      <c r="P397" s="40" t="s">
        <v>7599</v>
      </c>
      <c r="Q397" s="41">
        <v>44236</v>
      </c>
      <c r="R397" s="39" t="s">
        <v>54</v>
      </c>
      <c r="S397" s="68"/>
    </row>
    <row r="398" spans="1:19" s="70" customFormat="1" ht="12.75" hidden="1" customHeight="1" x14ac:dyDescent="0.2">
      <c r="A398" s="38" t="s">
        <v>2378</v>
      </c>
      <c r="B398" s="39" t="s">
        <v>2379</v>
      </c>
      <c r="C398" s="39" t="s">
        <v>2380</v>
      </c>
      <c r="D398" s="38">
        <v>405996</v>
      </c>
      <c r="E398" s="38"/>
      <c r="F398" s="39" t="s">
        <v>2376</v>
      </c>
      <c r="G398" s="38">
        <v>8263000079</v>
      </c>
      <c r="H398" s="40">
        <v>202901102921</v>
      </c>
      <c r="I398" s="2">
        <v>2644574</v>
      </c>
      <c r="J398" s="2"/>
      <c r="K398" s="2">
        <v>476023.32</v>
      </c>
      <c r="L398" s="3">
        <f t="shared" si="6"/>
        <v>3120597.32</v>
      </c>
      <c r="M398" s="41">
        <v>44282.729166666664</v>
      </c>
      <c r="N398" s="39">
        <v>6870080328</v>
      </c>
      <c r="O398" s="39" t="s">
        <v>52</v>
      </c>
      <c r="P398" s="40" t="s">
        <v>2381</v>
      </c>
      <c r="Q398" s="41">
        <v>44356</v>
      </c>
      <c r="R398" s="39" t="s">
        <v>54</v>
      </c>
      <c r="S398" s="68"/>
    </row>
    <row r="399" spans="1:19" s="84" customFormat="1" ht="15" hidden="1" customHeight="1" x14ac:dyDescent="0.25">
      <c r="A399" s="76" t="s">
        <v>4257</v>
      </c>
      <c r="B399" s="77" t="s">
        <v>4258</v>
      </c>
      <c r="C399" s="77" t="s">
        <v>4259</v>
      </c>
      <c r="D399" s="76">
        <v>401972</v>
      </c>
      <c r="E399" s="76"/>
      <c r="F399" s="77" t="s">
        <v>842</v>
      </c>
      <c r="G399" s="76">
        <v>8263000049</v>
      </c>
      <c r="H399" s="78" t="s">
        <v>4260</v>
      </c>
      <c r="I399" s="79">
        <v>2637000</v>
      </c>
      <c r="J399" s="79">
        <v>3111.66</v>
      </c>
      <c r="K399" s="79">
        <v>474660</v>
      </c>
      <c r="L399" s="80">
        <f t="shared" si="6"/>
        <v>3114771.66</v>
      </c>
      <c r="M399" s="81">
        <v>44362.729166666664</v>
      </c>
      <c r="N399" s="77">
        <v>6870144964</v>
      </c>
      <c r="O399" s="77" t="s">
        <v>52</v>
      </c>
      <c r="P399" s="78" t="s">
        <v>4261</v>
      </c>
      <c r="Q399" s="81">
        <v>44413</v>
      </c>
      <c r="R399" s="77" t="s">
        <v>54</v>
      </c>
      <c r="S399" s="83"/>
    </row>
    <row r="400" spans="1:19" s="84" customFormat="1" ht="15" hidden="1" customHeight="1" x14ac:dyDescent="0.25">
      <c r="A400" s="76" t="s">
        <v>21943</v>
      </c>
      <c r="B400" s="77" t="s">
        <v>21944</v>
      </c>
      <c r="C400" s="77" t="s">
        <v>21945</v>
      </c>
      <c r="D400" s="76">
        <v>919962</v>
      </c>
      <c r="E400" s="76"/>
      <c r="F400" s="77" t="s">
        <v>6950</v>
      </c>
      <c r="G400" s="76">
        <v>8268006323</v>
      </c>
      <c r="H400" s="78" t="s">
        <v>21946</v>
      </c>
      <c r="I400" s="80">
        <v>2626425.46</v>
      </c>
      <c r="J400" s="80"/>
      <c r="K400" s="79">
        <v>472756.54</v>
      </c>
      <c r="L400" s="80">
        <f t="shared" si="6"/>
        <v>3099182</v>
      </c>
      <c r="M400" s="81">
        <v>45184.729166666664</v>
      </c>
      <c r="N400" s="77">
        <v>161003223</v>
      </c>
      <c r="O400" s="77" t="s">
        <v>3282</v>
      </c>
      <c r="P400" s="78"/>
      <c r="Q400" s="81"/>
      <c r="R400" s="82" t="s">
        <v>2417</v>
      </c>
      <c r="S400" s="83"/>
    </row>
    <row r="401" spans="1:19" s="70" customFormat="1" ht="12.75" hidden="1" customHeight="1" x14ac:dyDescent="0.2">
      <c r="A401" s="38" t="s">
        <v>12941</v>
      </c>
      <c r="B401" s="42" t="s">
        <v>12942</v>
      </c>
      <c r="C401" s="42" t="s">
        <v>12943</v>
      </c>
      <c r="D401" s="38">
        <v>137974</v>
      </c>
      <c r="E401" s="38"/>
      <c r="F401" s="39" t="s">
        <v>3527</v>
      </c>
      <c r="G401" s="38">
        <v>8263000113</v>
      </c>
      <c r="H401" s="64" t="s">
        <v>12944</v>
      </c>
      <c r="I401" s="6">
        <v>2623656</v>
      </c>
      <c r="J401" s="3"/>
      <c r="K401" s="3">
        <v>472258.07999999996</v>
      </c>
      <c r="L401" s="3">
        <f t="shared" si="6"/>
        <v>3095914.08</v>
      </c>
      <c r="M401" s="41">
        <v>44592.729166666664</v>
      </c>
      <c r="N401" s="39">
        <v>6870032532</v>
      </c>
      <c r="O401" s="42" t="s">
        <v>315</v>
      </c>
      <c r="P401" s="42" t="s">
        <v>12945</v>
      </c>
      <c r="Q401" s="60">
        <v>44695</v>
      </c>
      <c r="R401" s="42" t="s">
        <v>243</v>
      </c>
      <c r="S401" s="68"/>
    </row>
    <row r="402" spans="1:19" s="70" customFormat="1" ht="12.75" hidden="1" customHeight="1" x14ac:dyDescent="0.2">
      <c r="A402" s="38" t="s">
        <v>7013</v>
      </c>
      <c r="B402" s="39" t="s">
        <v>7014</v>
      </c>
      <c r="C402" s="39" t="s">
        <v>7015</v>
      </c>
      <c r="D402" s="38">
        <v>919962</v>
      </c>
      <c r="E402" s="38"/>
      <c r="F402" s="39" t="s">
        <v>6950</v>
      </c>
      <c r="G402" s="38">
        <v>8263000121</v>
      </c>
      <c r="H402" s="40" t="s">
        <v>7016</v>
      </c>
      <c r="I402" s="3">
        <v>2613504.2799999998</v>
      </c>
      <c r="J402" s="3"/>
      <c r="K402" s="2">
        <v>470430.71999999997</v>
      </c>
      <c r="L402" s="3">
        <f t="shared" si="6"/>
        <v>3083935</v>
      </c>
      <c r="M402" s="41">
        <v>44425.729166666664</v>
      </c>
      <c r="N402" s="39">
        <v>6870233020</v>
      </c>
      <c r="O402" s="39" t="s">
        <v>3282</v>
      </c>
      <c r="P402" s="40">
        <v>110149453477</v>
      </c>
      <c r="Q402" s="41">
        <v>44484</v>
      </c>
      <c r="R402" s="42" t="s">
        <v>2417</v>
      </c>
      <c r="S402" s="68"/>
    </row>
    <row r="403" spans="1:19" s="70" customFormat="1" ht="12.75" hidden="1" customHeight="1" x14ac:dyDescent="0.2">
      <c r="A403" s="38" t="s">
        <v>8760</v>
      </c>
      <c r="B403" s="42" t="s">
        <v>8761</v>
      </c>
      <c r="C403" s="42" t="s">
        <v>8762</v>
      </c>
      <c r="D403" s="38">
        <v>300286</v>
      </c>
      <c r="E403" s="38"/>
      <c r="F403" s="42" t="s">
        <v>3944</v>
      </c>
      <c r="G403" s="38">
        <v>8263000075</v>
      </c>
      <c r="H403" s="40">
        <v>712729496</v>
      </c>
      <c r="I403" s="3">
        <v>2610700</v>
      </c>
      <c r="J403" s="3"/>
      <c r="K403" s="3">
        <v>469926</v>
      </c>
      <c r="L403" s="3">
        <f t="shared" si="6"/>
        <v>3080626</v>
      </c>
      <c r="M403" s="41">
        <v>44498.729166666664</v>
      </c>
      <c r="N403" s="39">
        <v>6870293604</v>
      </c>
      <c r="O403" s="42" t="s">
        <v>315</v>
      </c>
      <c r="P403" s="42" t="s">
        <v>8763</v>
      </c>
      <c r="Q403" s="60">
        <v>44540</v>
      </c>
      <c r="R403" s="42" t="s">
        <v>243</v>
      </c>
      <c r="S403" s="68"/>
    </row>
    <row r="404" spans="1:19" s="70" customFormat="1" ht="12.75" hidden="1" customHeight="1" x14ac:dyDescent="0.2">
      <c r="A404" s="38" t="s">
        <v>8941</v>
      </c>
      <c r="B404" s="42" t="s">
        <v>8942</v>
      </c>
      <c r="C404" s="42" t="s">
        <v>8943</v>
      </c>
      <c r="D404" s="38">
        <v>501497</v>
      </c>
      <c r="E404" s="38"/>
      <c r="F404" s="42" t="s">
        <v>7579</v>
      </c>
      <c r="G404" s="38">
        <v>8263000099</v>
      </c>
      <c r="H404" s="40" t="s">
        <v>8944</v>
      </c>
      <c r="I404" s="3">
        <v>2602803</v>
      </c>
      <c r="J404" s="3"/>
      <c r="K404" s="3">
        <v>468504.54</v>
      </c>
      <c r="L404" s="3">
        <f t="shared" si="6"/>
        <v>3071307.54</v>
      </c>
      <c r="M404" s="41">
        <v>44431.729166666664</v>
      </c>
      <c r="N404" s="39">
        <v>6870300905</v>
      </c>
      <c r="O404" s="42" t="s">
        <v>315</v>
      </c>
      <c r="P404" s="42" t="s">
        <v>8928</v>
      </c>
      <c r="Q404" s="60">
        <v>44546</v>
      </c>
      <c r="R404" s="42" t="s">
        <v>243</v>
      </c>
      <c r="S404" s="68"/>
    </row>
    <row r="405" spans="1:19" s="70" customFormat="1" ht="12.75" hidden="1" customHeight="1" x14ac:dyDescent="0.2">
      <c r="A405" s="38" t="s">
        <v>6311</v>
      </c>
      <c r="B405" s="39" t="s">
        <v>6312</v>
      </c>
      <c r="C405" s="39" t="s">
        <v>6313</v>
      </c>
      <c r="D405" s="38">
        <v>401972</v>
      </c>
      <c r="E405" s="38"/>
      <c r="F405" s="39" t="s">
        <v>842</v>
      </c>
      <c r="G405" s="38">
        <v>8263000049</v>
      </c>
      <c r="H405" s="40" t="s">
        <v>6314</v>
      </c>
      <c r="I405" s="2">
        <v>2602000</v>
      </c>
      <c r="J405" s="2">
        <v>0</v>
      </c>
      <c r="K405" s="2">
        <v>468360</v>
      </c>
      <c r="L405" s="3">
        <f t="shared" si="6"/>
        <v>3070360</v>
      </c>
      <c r="M405" s="41">
        <v>44399.729166666664</v>
      </c>
      <c r="N405" s="39">
        <v>6870221259</v>
      </c>
      <c r="O405" s="39" t="s">
        <v>52</v>
      </c>
      <c r="P405" s="40" t="s">
        <v>6315</v>
      </c>
      <c r="Q405" s="41">
        <v>44470</v>
      </c>
      <c r="R405" s="39" t="s">
        <v>54</v>
      </c>
      <c r="S405" s="68"/>
    </row>
    <row r="406" spans="1:19" s="70" customFormat="1" ht="12.75" hidden="1" customHeight="1" x14ac:dyDescent="0.2">
      <c r="A406" s="38" t="s">
        <v>5473</v>
      </c>
      <c r="B406" s="39" t="s">
        <v>5474</v>
      </c>
      <c r="C406" s="39" t="s">
        <v>5475</v>
      </c>
      <c r="D406" s="38">
        <v>401972</v>
      </c>
      <c r="E406" s="38"/>
      <c r="F406" s="39" t="s">
        <v>842</v>
      </c>
      <c r="G406" s="38">
        <v>8263000049</v>
      </c>
      <c r="H406" s="40" t="s">
        <v>5476</v>
      </c>
      <c r="I406" s="2">
        <v>2598000</v>
      </c>
      <c r="J406" s="2">
        <v>0</v>
      </c>
      <c r="K406" s="2">
        <v>467640</v>
      </c>
      <c r="L406" s="3">
        <f t="shared" si="6"/>
        <v>3065640</v>
      </c>
      <c r="M406" s="41">
        <v>44397.729166666664</v>
      </c>
      <c r="N406" s="39">
        <v>6870187863</v>
      </c>
      <c r="O406" s="39" t="s">
        <v>52</v>
      </c>
      <c r="P406" s="40" t="s">
        <v>5447</v>
      </c>
      <c r="Q406" s="41">
        <v>44442</v>
      </c>
      <c r="R406" s="39" t="s">
        <v>54</v>
      </c>
      <c r="S406" s="68"/>
    </row>
    <row r="407" spans="1:19" s="70" customFormat="1" ht="12.75" hidden="1" customHeight="1" x14ac:dyDescent="0.2">
      <c r="A407" s="38" t="s">
        <v>11277</v>
      </c>
      <c r="B407" s="42" t="s">
        <v>11278</v>
      </c>
      <c r="C407" s="42" t="s">
        <v>11279</v>
      </c>
      <c r="D407" s="38">
        <v>133156</v>
      </c>
      <c r="E407" s="38"/>
      <c r="F407" s="42" t="s">
        <v>10632</v>
      </c>
      <c r="G407" s="38">
        <v>8263000188</v>
      </c>
      <c r="H407" s="40" t="s">
        <v>11280</v>
      </c>
      <c r="I407" s="3">
        <v>2584200</v>
      </c>
      <c r="J407" s="3"/>
      <c r="K407" s="3">
        <v>465156</v>
      </c>
      <c r="L407" s="3">
        <f t="shared" si="6"/>
        <v>3049356</v>
      </c>
      <c r="M407" s="41">
        <v>44599.729166666664</v>
      </c>
      <c r="N407" s="39">
        <v>6870413360</v>
      </c>
      <c r="O407" s="42" t="s">
        <v>315</v>
      </c>
      <c r="P407" s="42" t="s">
        <v>11281</v>
      </c>
      <c r="Q407" s="60">
        <v>44635</v>
      </c>
      <c r="R407" s="42" t="s">
        <v>243</v>
      </c>
      <c r="S407" s="68"/>
    </row>
    <row r="408" spans="1:19" s="70" customFormat="1" ht="12.75" hidden="1" customHeight="1" x14ac:dyDescent="0.2">
      <c r="A408" s="38" t="s">
        <v>17275</v>
      </c>
      <c r="B408" s="42" t="s">
        <v>17276</v>
      </c>
      <c r="C408" s="42" t="s">
        <v>17277</v>
      </c>
      <c r="D408" s="38">
        <v>128007</v>
      </c>
      <c r="E408" s="38"/>
      <c r="F408" s="42" t="s">
        <v>9798</v>
      </c>
      <c r="G408" s="38">
        <v>8263000117</v>
      </c>
      <c r="H408" s="40">
        <v>562200354</v>
      </c>
      <c r="I408" s="3">
        <v>2576235</v>
      </c>
      <c r="J408" s="3"/>
      <c r="K408" s="3">
        <v>0</v>
      </c>
      <c r="L408" s="3">
        <f t="shared" si="6"/>
        <v>2576235</v>
      </c>
      <c r="M408" s="41">
        <v>44616.729166666664</v>
      </c>
      <c r="N408" s="39">
        <v>6870444512</v>
      </c>
      <c r="O408" s="42" t="s">
        <v>315</v>
      </c>
      <c r="P408" s="42" t="s">
        <v>17278</v>
      </c>
      <c r="Q408" s="60">
        <v>45017</v>
      </c>
      <c r="R408" s="42" t="s">
        <v>243</v>
      </c>
      <c r="S408" s="68"/>
    </row>
    <row r="409" spans="1:19" s="70" customFormat="1" ht="12.75" hidden="1" customHeight="1" x14ac:dyDescent="0.2">
      <c r="A409" s="38" t="s">
        <v>8565</v>
      </c>
      <c r="B409" s="42" t="s">
        <v>8566</v>
      </c>
      <c r="C409" s="42" t="s">
        <v>8567</v>
      </c>
      <c r="D409" s="38">
        <v>405996</v>
      </c>
      <c r="E409" s="38"/>
      <c r="F409" s="39" t="s">
        <v>2376</v>
      </c>
      <c r="G409" s="38">
        <v>8263000080</v>
      </c>
      <c r="H409" s="40">
        <v>212901069142</v>
      </c>
      <c r="I409" s="3">
        <v>2573985</v>
      </c>
      <c r="J409" s="3"/>
      <c r="K409" s="3">
        <v>463317</v>
      </c>
      <c r="L409" s="3">
        <f t="shared" si="6"/>
        <v>3037302</v>
      </c>
      <c r="M409" s="41">
        <v>44495.729166666664</v>
      </c>
      <c r="N409" s="39">
        <v>6870296309</v>
      </c>
      <c r="O409" s="42" t="s">
        <v>315</v>
      </c>
      <c r="P409" s="42" t="s">
        <v>8568</v>
      </c>
      <c r="Q409" s="60">
        <v>44548</v>
      </c>
      <c r="R409" s="42" t="s">
        <v>243</v>
      </c>
      <c r="S409" s="68"/>
    </row>
    <row r="410" spans="1:19" s="70" customFormat="1" ht="12.75" hidden="1" customHeight="1" x14ac:dyDescent="0.2">
      <c r="A410" s="38" t="s">
        <v>20289</v>
      </c>
      <c r="B410" s="42" t="s">
        <v>20290</v>
      </c>
      <c r="C410" s="42" t="s">
        <v>20291</v>
      </c>
      <c r="D410" s="38">
        <v>820886</v>
      </c>
      <c r="E410" s="38"/>
      <c r="F410" s="42" t="s">
        <v>10575</v>
      </c>
      <c r="G410" s="38">
        <v>8268007755</v>
      </c>
      <c r="H410" s="40" t="s">
        <v>20292</v>
      </c>
      <c r="I410" s="3">
        <v>2558346.4</v>
      </c>
      <c r="J410" s="3"/>
      <c r="K410" s="3">
        <v>460502.35199999996</v>
      </c>
      <c r="L410" s="3">
        <f t="shared" si="6"/>
        <v>3018848.7519999999</v>
      </c>
      <c r="M410" s="41">
        <v>45138</v>
      </c>
      <c r="N410" s="39">
        <v>160641694</v>
      </c>
      <c r="O410" s="42" t="s">
        <v>315</v>
      </c>
      <c r="P410" s="42"/>
      <c r="Q410" s="60"/>
      <c r="R410" s="42" t="s">
        <v>243</v>
      </c>
      <c r="S410" s="68"/>
    </row>
    <row r="411" spans="1:19" s="84" customFormat="1" ht="15" hidden="1" customHeight="1" x14ac:dyDescent="0.25">
      <c r="A411" s="76" t="s">
        <v>13508</v>
      </c>
      <c r="B411" s="77" t="s">
        <v>13509</v>
      </c>
      <c r="C411" s="77" t="s">
        <v>13510</v>
      </c>
      <c r="D411" s="76">
        <v>919962</v>
      </c>
      <c r="E411" s="76"/>
      <c r="F411" s="77" t="s">
        <v>6950</v>
      </c>
      <c r="G411" s="76">
        <v>8268006324</v>
      </c>
      <c r="H411" s="78" t="s">
        <v>13511</v>
      </c>
      <c r="I411" s="80">
        <v>2539048.3199999998</v>
      </c>
      <c r="J411" s="80"/>
      <c r="K411" s="79">
        <v>457028.68</v>
      </c>
      <c r="L411" s="80">
        <f t="shared" si="6"/>
        <v>2996077</v>
      </c>
      <c r="M411" s="81">
        <v>44679.729166666664</v>
      </c>
      <c r="N411" s="77">
        <v>43932578</v>
      </c>
      <c r="O411" s="77" t="s">
        <v>3282</v>
      </c>
      <c r="P411" s="78">
        <v>206021050572</v>
      </c>
      <c r="Q411" s="81">
        <v>44716</v>
      </c>
      <c r="R411" s="82" t="s">
        <v>2417</v>
      </c>
      <c r="S411" s="83"/>
    </row>
    <row r="412" spans="1:19" s="70" customFormat="1" ht="12.75" hidden="1" customHeight="1" x14ac:dyDescent="0.2">
      <c r="A412" s="38" t="s">
        <v>19963</v>
      </c>
      <c r="B412" s="39" t="s">
        <v>19964</v>
      </c>
      <c r="C412" s="39" t="s">
        <v>19965</v>
      </c>
      <c r="D412" s="38">
        <v>820345</v>
      </c>
      <c r="E412" s="38"/>
      <c r="F412" s="39" t="s">
        <v>19535</v>
      </c>
      <c r="G412" s="38">
        <v>8268011801</v>
      </c>
      <c r="H412" s="40" t="s">
        <v>19966</v>
      </c>
      <c r="I412" s="2">
        <v>2538461.8644067799</v>
      </c>
      <c r="J412" s="2"/>
      <c r="K412" s="2">
        <v>456923.13559322036</v>
      </c>
      <c r="L412" s="3">
        <f t="shared" si="6"/>
        <v>2995385</v>
      </c>
      <c r="M412" s="41">
        <v>45106.729166666664</v>
      </c>
      <c r="N412" s="39">
        <v>160529892</v>
      </c>
      <c r="O412" s="39" t="s">
        <v>3282</v>
      </c>
      <c r="P412" s="40" t="s">
        <v>19967</v>
      </c>
      <c r="Q412" s="41" t="s">
        <v>19968</v>
      </c>
      <c r="R412" s="42" t="s">
        <v>2417</v>
      </c>
      <c r="S412" s="68"/>
    </row>
    <row r="413" spans="1:19" s="70" customFormat="1" ht="12.75" hidden="1" customHeight="1" x14ac:dyDescent="0.2">
      <c r="A413" s="38" t="s">
        <v>9105</v>
      </c>
      <c r="B413" s="42" t="s">
        <v>9106</v>
      </c>
      <c r="C413" s="42" t="s">
        <v>9107</v>
      </c>
      <c r="D413" s="38">
        <v>507283</v>
      </c>
      <c r="E413" s="38"/>
      <c r="F413" s="42" t="s">
        <v>8679</v>
      </c>
      <c r="G413" s="38">
        <v>8263000132</v>
      </c>
      <c r="H413" s="40" t="s">
        <v>9108</v>
      </c>
      <c r="I413" s="3">
        <v>2537500.91</v>
      </c>
      <c r="J413" s="3"/>
      <c r="K413" s="3">
        <v>456750.09</v>
      </c>
      <c r="L413" s="3">
        <f t="shared" si="6"/>
        <v>2994251</v>
      </c>
      <c r="M413" s="41">
        <v>44499.729166666664</v>
      </c>
      <c r="N413" s="39">
        <v>6870309973</v>
      </c>
      <c r="O413" s="42" t="s">
        <v>315</v>
      </c>
      <c r="P413" s="42" t="s">
        <v>9109</v>
      </c>
      <c r="Q413" s="60">
        <v>44552</v>
      </c>
      <c r="R413" s="42" t="s">
        <v>243</v>
      </c>
      <c r="S413" s="68"/>
    </row>
    <row r="414" spans="1:19" s="70" customFormat="1" ht="12.75" hidden="1" customHeight="1" x14ac:dyDescent="0.2">
      <c r="A414" s="38" t="s">
        <v>8561</v>
      </c>
      <c r="B414" s="42" t="s">
        <v>8562</v>
      </c>
      <c r="C414" s="42" t="s">
        <v>8563</v>
      </c>
      <c r="D414" s="38">
        <v>405996</v>
      </c>
      <c r="E414" s="38"/>
      <c r="F414" s="39" t="s">
        <v>2376</v>
      </c>
      <c r="G414" s="38">
        <v>8263000080</v>
      </c>
      <c r="H414" s="40">
        <v>212901069144</v>
      </c>
      <c r="I414" s="3">
        <v>2513316</v>
      </c>
      <c r="J414" s="3"/>
      <c r="K414" s="3">
        <v>452397</v>
      </c>
      <c r="L414" s="3">
        <f t="shared" si="6"/>
        <v>2965713</v>
      </c>
      <c r="M414" s="41">
        <v>44495.729166666664</v>
      </c>
      <c r="N414" s="39">
        <v>6870296302</v>
      </c>
      <c r="O414" s="42" t="s">
        <v>315</v>
      </c>
      <c r="P414" s="42" t="s">
        <v>8564</v>
      </c>
      <c r="Q414" s="60">
        <v>44558</v>
      </c>
      <c r="R414" s="42" t="s">
        <v>243</v>
      </c>
      <c r="S414" s="68"/>
    </row>
    <row r="415" spans="1:19" s="84" customFormat="1" ht="15" hidden="1" customHeight="1" x14ac:dyDescent="0.25">
      <c r="A415" s="76" t="s">
        <v>15427</v>
      </c>
      <c r="B415" s="77" t="s">
        <v>15428</v>
      </c>
      <c r="C415" s="77" t="s">
        <v>15429</v>
      </c>
      <c r="D415" s="76">
        <v>919962</v>
      </c>
      <c r="E415" s="76"/>
      <c r="F415" s="77" t="s">
        <v>6950</v>
      </c>
      <c r="G415" s="76">
        <v>8263000121</v>
      </c>
      <c r="H415" s="78" t="s">
        <v>15430</v>
      </c>
      <c r="I415" s="80">
        <v>2480667.7599999998</v>
      </c>
      <c r="J415" s="80"/>
      <c r="K415" s="79">
        <v>446520.24</v>
      </c>
      <c r="L415" s="80">
        <f t="shared" si="6"/>
        <v>2927188</v>
      </c>
      <c r="M415" s="81">
        <v>44742.729166666664</v>
      </c>
      <c r="N415" s="77">
        <v>6870201708</v>
      </c>
      <c r="O415" s="77" t="s">
        <v>3282</v>
      </c>
      <c r="P415" s="78">
        <v>209230509199</v>
      </c>
      <c r="Q415" s="81">
        <v>44828</v>
      </c>
      <c r="R415" s="82" t="s">
        <v>2417</v>
      </c>
      <c r="S415" s="83"/>
    </row>
    <row r="416" spans="1:19" s="70" customFormat="1" ht="12.75" hidden="1" customHeight="1" x14ac:dyDescent="0.2">
      <c r="A416" s="38" t="s">
        <v>395</v>
      </c>
      <c r="B416" s="39" t="s">
        <v>396</v>
      </c>
      <c r="C416" s="39" t="s">
        <v>397</v>
      </c>
      <c r="D416" s="38">
        <v>106653</v>
      </c>
      <c r="E416" s="38"/>
      <c r="F416" s="39" t="s">
        <v>398</v>
      </c>
      <c r="G416" s="38">
        <v>8263000050</v>
      </c>
      <c r="H416" s="40" t="s">
        <v>399</v>
      </c>
      <c r="I416" s="2">
        <v>2480000</v>
      </c>
      <c r="J416" s="2">
        <v>2194</v>
      </c>
      <c r="K416" s="2">
        <v>446400</v>
      </c>
      <c r="L416" s="3">
        <f t="shared" si="6"/>
        <v>2928594</v>
      </c>
      <c r="M416" s="41">
        <v>44184.729166666664</v>
      </c>
      <c r="N416" s="39">
        <v>6870262753</v>
      </c>
      <c r="O416" s="39" t="s">
        <v>52</v>
      </c>
      <c r="P416" s="40">
        <v>101277953143</v>
      </c>
      <c r="Q416" s="41">
        <v>44224</v>
      </c>
      <c r="R416" s="39" t="s">
        <v>54</v>
      </c>
      <c r="S416" s="68"/>
    </row>
    <row r="417" spans="1:19" s="70" customFormat="1" ht="12.75" hidden="1" customHeight="1" x14ac:dyDescent="0.2">
      <c r="A417" s="38" t="s">
        <v>11242</v>
      </c>
      <c r="B417" s="42" t="s">
        <v>11243</v>
      </c>
      <c r="C417" s="42" t="s">
        <v>11244</v>
      </c>
      <c r="D417" s="38">
        <v>128007</v>
      </c>
      <c r="E417" s="38"/>
      <c r="F417" s="42" t="s">
        <v>9798</v>
      </c>
      <c r="G417" s="38">
        <v>8263000117</v>
      </c>
      <c r="H417" s="40">
        <v>562102420</v>
      </c>
      <c r="I417" s="3">
        <v>2477310</v>
      </c>
      <c r="J417" s="3"/>
      <c r="K417" s="3">
        <v>445915.8</v>
      </c>
      <c r="L417" s="3">
        <f t="shared" si="6"/>
        <v>2923225.8</v>
      </c>
      <c r="M417" s="41">
        <v>44509.729166666664</v>
      </c>
      <c r="N417" s="39">
        <v>6870403372</v>
      </c>
      <c r="O417" s="42" t="s">
        <v>315</v>
      </c>
      <c r="P417" s="42"/>
      <c r="Q417" s="60"/>
      <c r="R417" s="42" t="s">
        <v>243</v>
      </c>
      <c r="S417" s="68"/>
    </row>
    <row r="418" spans="1:19" s="70" customFormat="1" ht="12.75" hidden="1" customHeight="1" x14ac:dyDescent="0.2">
      <c r="A418" s="38" t="s">
        <v>21298</v>
      </c>
      <c r="B418" s="42" t="s">
        <v>21299</v>
      </c>
      <c r="C418" s="42" t="s">
        <v>21300</v>
      </c>
      <c r="D418" s="38">
        <v>821146</v>
      </c>
      <c r="E418" s="38"/>
      <c r="F418" s="42" t="s">
        <v>446</v>
      </c>
      <c r="G418" s="38">
        <v>8263000191</v>
      </c>
      <c r="H418" s="40" t="s">
        <v>21301</v>
      </c>
      <c r="I418" s="3">
        <v>2473200</v>
      </c>
      <c r="J418" s="3"/>
      <c r="K418" s="3">
        <v>445176</v>
      </c>
      <c r="L418" s="3">
        <f t="shared" si="6"/>
        <v>2918376</v>
      </c>
      <c r="M418" s="41">
        <v>45198.729166666664</v>
      </c>
      <c r="N418" s="39">
        <v>1246622480</v>
      </c>
      <c r="O418" s="42" t="s">
        <v>315</v>
      </c>
      <c r="P418" s="42" t="s">
        <v>21302</v>
      </c>
      <c r="Q418" s="60">
        <v>45283</v>
      </c>
      <c r="R418" s="42" t="s">
        <v>243</v>
      </c>
      <c r="S418" s="68"/>
    </row>
    <row r="419" spans="1:19" s="70" customFormat="1" ht="12.75" hidden="1" customHeight="1" x14ac:dyDescent="0.2">
      <c r="A419" s="38" t="s">
        <v>9750</v>
      </c>
      <c r="B419" s="39" t="s">
        <v>9751</v>
      </c>
      <c r="C419" s="39" t="s">
        <v>9752</v>
      </c>
      <c r="D419" s="38">
        <v>137974</v>
      </c>
      <c r="E419" s="38"/>
      <c r="F419" s="39" t="s">
        <v>3527</v>
      </c>
      <c r="G419" s="38">
        <v>8263000113</v>
      </c>
      <c r="H419" s="64" t="s">
        <v>9753</v>
      </c>
      <c r="I419" s="7">
        <v>2471010</v>
      </c>
      <c r="J419" s="2"/>
      <c r="K419" s="2">
        <v>444781.8</v>
      </c>
      <c r="L419" s="3">
        <f t="shared" si="6"/>
        <v>2915791.8</v>
      </c>
      <c r="M419" s="41">
        <v>44526.729166666664</v>
      </c>
      <c r="N419" s="39">
        <v>6870333579</v>
      </c>
      <c r="O419" s="39" t="s">
        <v>3282</v>
      </c>
      <c r="P419" s="40" t="s">
        <v>9754</v>
      </c>
      <c r="Q419" s="41">
        <v>44576</v>
      </c>
      <c r="R419" s="42" t="s">
        <v>2417</v>
      </c>
      <c r="S419" s="68"/>
    </row>
    <row r="420" spans="1:19" s="70" customFormat="1" ht="12.75" hidden="1" customHeight="1" x14ac:dyDescent="0.2">
      <c r="A420" s="38" t="s">
        <v>14991</v>
      </c>
      <c r="B420" s="39" t="s">
        <v>14992</v>
      </c>
      <c r="C420" s="39" t="s">
        <v>14993</v>
      </c>
      <c r="D420" s="38">
        <v>919962</v>
      </c>
      <c r="E420" s="38"/>
      <c r="F420" s="39" t="s">
        <v>6950</v>
      </c>
      <c r="G420" s="38">
        <v>8268006323</v>
      </c>
      <c r="H420" s="40" t="s">
        <v>14994</v>
      </c>
      <c r="I420" s="3">
        <v>2470111.08</v>
      </c>
      <c r="J420" s="3"/>
      <c r="K420" s="2">
        <v>444619.92</v>
      </c>
      <c r="L420" s="3">
        <f t="shared" si="6"/>
        <v>2914731</v>
      </c>
      <c r="M420" s="41">
        <v>44784.729166666664</v>
      </c>
      <c r="N420" s="39">
        <v>44090694</v>
      </c>
      <c r="O420" s="39" t="s">
        <v>3282</v>
      </c>
      <c r="P420" s="40">
        <v>209125377616</v>
      </c>
      <c r="Q420" s="41">
        <v>44817</v>
      </c>
      <c r="R420" s="42" t="s">
        <v>2417</v>
      </c>
      <c r="S420" s="68"/>
    </row>
    <row r="421" spans="1:19" s="70" customFormat="1" ht="12.75" hidden="1" customHeight="1" x14ac:dyDescent="0.2">
      <c r="A421" s="38" t="s">
        <v>18976</v>
      </c>
      <c r="B421" s="39" t="s">
        <v>18977</v>
      </c>
      <c r="C421" s="39" t="s">
        <v>18978</v>
      </c>
      <c r="D421" s="38">
        <v>821012</v>
      </c>
      <c r="E421" s="38"/>
      <c r="F421" s="39" t="s">
        <v>3527</v>
      </c>
      <c r="G421" s="38">
        <v>8268005947</v>
      </c>
      <c r="H421" s="40" t="s">
        <v>18979</v>
      </c>
      <c r="I421" s="3">
        <v>2459411.84</v>
      </c>
      <c r="J421" s="3"/>
      <c r="K421" s="2">
        <v>442694.16</v>
      </c>
      <c r="L421" s="3">
        <f t="shared" si="6"/>
        <v>2902106</v>
      </c>
      <c r="M421" s="41">
        <v>44923.729166666664</v>
      </c>
      <c r="N421" s="39">
        <v>160345541</v>
      </c>
      <c r="O421" s="39" t="s">
        <v>52</v>
      </c>
      <c r="P421" s="40"/>
      <c r="Q421" s="41"/>
      <c r="R421" s="39" t="s">
        <v>54</v>
      </c>
      <c r="S421" s="68"/>
    </row>
    <row r="422" spans="1:19" s="70" customFormat="1" ht="12.75" hidden="1" customHeight="1" x14ac:dyDescent="0.2">
      <c r="A422" s="38" t="s">
        <v>12955</v>
      </c>
      <c r="B422" s="39" t="s">
        <v>12956</v>
      </c>
      <c r="C422" s="39" t="s">
        <v>12957</v>
      </c>
      <c r="D422" s="38">
        <v>919962</v>
      </c>
      <c r="E422" s="38"/>
      <c r="F422" s="39" t="s">
        <v>6950</v>
      </c>
      <c r="G422" s="38">
        <v>8263000121</v>
      </c>
      <c r="H422" s="40" t="s">
        <v>12958</v>
      </c>
      <c r="I422" s="3">
        <v>2458700</v>
      </c>
      <c r="J422" s="3"/>
      <c r="K422" s="2">
        <v>442566</v>
      </c>
      <c r="L422" s="3">
        <f t="shared" si="6"/>
        <v>2901266</v>
      </c>
      <c r="M422" s="41">
        <v>44650.729166666664</v>
      </c>
      <c r="N422" s="39">
        <v>6870032790</v>
      </c>
      <c r="O422" s="39" t="s">
        <v>3282</v>
      </c>
      <c r="P422" s="40">
        <v>205124065181</v>
      </c>
      <c r="Q422" s="41">
        <v>44695</v>
      </c>
      <c r="R422" s="42" t="s">
        <v>2417</v>
      </c>
      <c r="S422" s="68"/>
    </row>
    <row r="423" spans="1:19" s="84" customFormat="1" ht="15" hidden="1" customHeight="1" x14ac:dyDescent="0.25">
      <c r="A423" s="76">
        <v>383</v>
      </c>
      <c r="B423" s="77" t="s">
        <v>14362</v>
      </c>
      <c r="C423" s="77" t="s">
        <v>14363</v>
      </c>
      <c r="D423" s="76">
        <v>510419</v>
      </c>
      <c r="E423" s="76"/>
      <c r="F423" s="77" t="s">
        <v>14087</v>
      </c>
      <c r="G423" s="76">
        <v>8263000225</v>
      </c>
      <c r="H423" s="78">
        <v>268</v>
      </c>
      <c r="I423" s="79">
        <v>2456743.48</v>
      </c>
      <c r="J423" s="79"/>
      <c r="K423" s="79">
        <v>0</v>
      </c>
      <c r="L423" s="80">
        <f t="shared" si="6"/>
        <v>2456743.48</v>
      </c>
      <c r="M423" s="81">
        <v>44708.729166666664</v>
      </c>
      <c r="N423" s="77">
        <v>6870159924</v>
      </c>
      <c r="O423" s="77" t="s">
        <v>8899</v>
      </c>
      <c r="P423" s="78" t="s">
        <v>14364</v>
      </c>
      <c r="Q423" s="81">
        <v>44792</v>
      </c>
      <c r="R423" s="82" t="s">
        <v>8901</v>
      </c>
      <c r="S423" s="83"/>
    </row>
    <row r="424" spans="1:19" s="70" customFormat="1" ht="12.75" hidden="1" customHeight="1" x14ac:dyDescent="0.2">
      <c r="A424" s="38" t="s">
        <v>16200</v>
      </c>
      <c r="B424" s="39" t="s">
        <v>16201</v>
      </c>
      <c r="C424" s="39" t="s">
        <v>16202</v>
      </c>
      <c r="D424" s="38">
        <v>124632</v>
      </c>
      <c r="E424" s="38"/>
      <c r="F424" s="39" t="s">
        <v>15807</v>
      </c>
      <c r="G424" s="38">
        <v>8263000238</v>
      </c>
      <c r="H424" s="40" t="s">
        <v>16203</v>
      </c>
      <c r="I424" s="2">
        <v>2453500</v>
      </c>
      <c r="J424" s="2"/>
      <c r="K424" s="2">
        <v>441630</v>
      </c>
      <c r="L424" s="3">
        <f t="shared" si="6"/>
        <v>2895130</v>
      </c>
      <c r="M424" s="41">
        <v>44848.729166666664</v>
      </c>
      <c r="N424" s="39">
        <v>6870267023</v>
      </c>
      <c r="O424" s="39" t="s">
        <v>3282</v>
      </c>
      <c r="P424" s="40" t="s">
        <v>16204</v>
      </c>
      <c r="Q424" s="41">
        <v>44889</v>
      </c>
      <c r="R424" s="42" t="s">
        <v>2417</v>
      </c>
      <c r="S424" s="68"/>
    </row>
    <row r="425" spans="1:19" s="70" customFormat="1" ht="12.75" hidden="1" customHeight="1" x14ac:dyDescent="0.2">
      <c r="A425" s="38" t="s">
        <v>2100</v>
      </c>
      <c r="B425" s="39" t="s">
        <v>2101</v>
      </c>
      <c r="C425" s="39" t="s">
        <v>2102</v>
      </c>
      <c r="D425" s="38">
        <v>401972</v>
      </c>
      <c r="E425" s="38"/>
      <c r="F425" s="39" t="s">
        <v>842</v>
      </c>
      <c r="G425" s="38">
        <v>8263000049</v>
      </c>
      <c r="H425" s="40" t="s">
        <v>2103</v>
      </c>
      <c r="I425" s="2">
        <v>2452450</v>
      </c>
      <c r="J425" s="2">
        <v>2170.4182500000002</v>
      </c>
      <c r="K425" s="2">
        <v>441441</v>
      </c>
      <c r="L425" s="3">
        <f t="shared" si="6"/>
        <v>2896061.4182500001</v>
      </c>
      <c r="M425" s="41">
        <v>44282.729166666664</v>
      </c>
      <c r="N425" s="39">
        <v>6870066500</v>
      </c>
      <c r="O425" s="39" t="s">
        <v>52</v>
      </c>
      <c r="P425" s="40" t="s">
        <v>2104</v>
      </c>
      <c r="Q425" s="41">
        <v>44345</v>
      </c>
      <c r="R425" s="39" t="s">
        <v>54</v>
      </c>
      <c r="S425" s="68"/>
    </row>
    <row r="426" spans="1:19" s="84" customFormat="1" ht="15" customHeight="1" x14ac:dyDescent="0.25">
      <c r="A426" s="76" t="s">
        <v>22493</v>
      </c>
      <c r="B426" s="77" t="s">
        <v>22494</v>
      </c>
      <c r="C426" s="77"/>
      <c r="D426" s="76">
        <v>406950</v>
      </c>
      <c r="E426" s="76"/>
      <c r="F426" s="77" t="s">
        <v>22495</v>
      </c>
      <c r="G426" s="76">
        <v>8263000350</v>
      </c>
      <c r="H426" s="78" t="s">
        <v>22496</v>
      </c>
      <c r="I426" s="79">
        <v>2450000</v>
      </c>
      <c r="J426" s="79"/>
      <c r="K426" s="79">
        <v>441000</v>
      </c>
      <c r="L426" s="80">
        <f t="shared" si="6"/>
        <v>2891000</v>
      </c>
      <c r="M426" s="81">
        <v>45405</v>
      </c>
      <c r="N426" s="77"/>
      <c r="O426" s="77" t="s">
        <v>18463</v>
      </c>
      <c r="P426" s="78">
        <v>406286628569</v>
      </c>
      <c r="Q426" s="81" t="s">
        <v>22497</v>
      </c>
      <c r="R426" s="94" t="s">
        <v>29</v>
      </c>
      <c r="S426" s="83"/>
    </row>
    <row r="427" spans="1:19" s="84" customFormat="1" ht="15" hidden="1" customHeight="1" x14ac:dyDescent="0.25">
      <c r="A427" s="76" t="s">
        <v>2083</v>
      </c>
      <c r="B427" s="77" t="s">
        <v>2084</v>
      </c>
      <c r="C427" s="77" t="s">
        <v>2085</v>
      </c>
      <c r="D427" s="76">
        <v>919893</v>
      </c>
      <c r="E427" s="76"/>
      <c r="F427" s="77" t="s">
        <v>2039</v>
      </c>
      <c r="G427" s="76">
        <v>8263000051</v>
      </c>
      <c r="H427" s="78">
        <v>2920003806</v>
      </c>
      <c r="I427" s="79">
        <v>2449999.75</v>
      </c>
      <c r="J427" s="79"/>
      <c r="K427" s="79">
        <v>440999.95499999996</v>
      </c>
      <c r="L427" s="80">
        <f t="shared" si="6"/>
        <v>2890999.7050000001</v>
      </c>
      <c r="M427" s="81">
        <v>44281.729166666664</v>
      </c>
      <c r="N427" s="77">
        <v>6870067549</v>
      </c>
      <c r="O427" s="77" t="s">
        <v>52</v>
      </c>
      <c r="P427" s="78" t="s">
        <v>2040</v>
      </c>
      <c r="Q427" s="81">
        <v>44348</v>
      </c>
      <c r="R427" s="77" t="s">
        <v>54</v>
      </c>
      <c r="S427" s="83"/>
    </row>
    <row r="428" spans="1:19" s="70" customFormat="1" ht="12.75" hidden="1" customHeight="1" x14ac:dyDescent="0.2">
      <c r="A428" s="38" t="s">
        <v>1684</v>
      </c>
      <c r="B428" s="39" t="s">
        <v>1685</v>
      </c>
      <c r="C428" s="39" t="s">
        <v>1686</v>
      </c>
      <c r="D428" s="38">
        <v>130170</v>
      </c>
      <c r="E428" s="38"/>
      <c r="F428" s="39" t="s">
        <v>1687</v>
      </c>
      <c r="G428" s="38">
        <v>8263000087</v>
      </c>
      <c r="H428" s="40">
        <v>4601020949</v>
      </c>
      <c r="I428" s="2">
        <v>2445000</v>
      </c>
      <c r="J428" s="2"/>
      <c r="K428" s="2">
        <v>684600.00000000012</v>
      </c>
      <c r="L428" s="3">
        <f t="shared" si="6"/>
        <v>3129600</v>
      </c>
      <c r="M428" s="41">
        <v>44278.729166666664</v>
      </c>
      <c r="N428" s="39">
        <v>6870019916</v>
      </c>
      <c r="O428" s="39" t="s">
        <v>52</v>
      </c>
      <c r="P428" s="40" t="s">
        <v>1688</v>
      </c>
      <c r="Q428" s="41">
        <v>44337</v>
      </c>
      <c r="R428" s="39" t="s">
        <v>54</v>
      </c>
      <c r="S428" s="68"/>
    </row>
    <row r="429" spans="1:19" s="70" customFormat="1" ht="12.75" hidden="1" customHeight="1" x14ac:dyDescent="0.2">
      <c r="A429" s="38" t="s">
        <v>8676</v>
      </c>
      <c r="B429" s="42" t="s">
        <v>8677</v>
      </c>
      <c r="C429" s="42" t="s">
        <v>8678</v>
      </c>
      <c r="D429" s="38">
        <v>507283</v>
      </c>
      <c r="E429" s="38"/>
      <c r="F429" s="42" t="s">
        <v>8679</v>
      </c>
      <c r="G429" s="38">
        <v>8263000132</v>
      </c>
      <c r="H429" s="40" t="s">
        <v>8680</v>
      </c>
      <c r="I429" s="3">
        <v>2425000</v>
      </c>
      <c r="J429" s="3"/>
      <c r="K429" s="3">
        <v>436500</v>
      </c>
      <c r="L429" s="3">
        <f t="shared" si="6"/>
        <v>2861500</v>
      </c>
      <c r="M429" s="41">
        <v>44466.729166666664</v>
      </c>
      <c r="N429" s="39">
        <v>6870290916</v>
      </c>
      <c r="O429" s="42" t="s">
        <v>315</v>
      </c>
      <c r="P429" s="42" t="s">
        <v>8681</v>
      </c>
      <c r="Q429" s="60">
        <v>44534</v>
      </c>
      <c r="R429" s="42" t="s">
        <v>243</v>
      </c>
      <c r="S429" s="68"/>
    </row>
    <row r="430" spans="1:19" s="70" customFormat="1" ht="12.75" hidden="1" customHeight="1" x14ac:dyDescent="0.2">
      <c r="A430" s="38" t="s">
        <v>22815</v>
      </c>
      <c r="B430" s="39" t="s">
        <v>22816</v>
      </c>
      <c r="C430" s="39" t="s">
        <v>22817</v>
      </c>
      <c r="D430" s="38">
        <v>408785</v>
      </c>
      <c r="E430" s="38"/>
      <c r="F430" s="39" t="s">
        <v>22740</v>
      </c>
      <c r="G430" s="38">
        <v>8266021364</v>
      </c>
      <c r="H430" s="40" t="s">
        <v>22818</v>
      </c>
      <c r="I430" s="2">
        <v>2419175</v>
      </c>
      <c r="J430" s="2"/>
      <c r="K430" s="2">
        <v>435451.5</v>
      </c>
      <c r="L430" s="3">
        <f t="shared" si="6"/>
        <v>2854626.5</v>
      </c>
      <c r="M430" s="41">
        <v>45435.729166666664</v>
      </c>
      <c r="N430" s="39">
        <v>1251202152</v>
      </c>
      <c r="O430" s="39" t="s">
        <v>18453</v>
      </c>
      <c r="P430" s="40">
        <v>405165152053</v>
      </c>
      <c r="Q430" s="41" t="s">
        <v>22819</v>
      </c>
      <c r="R430" s="62" t="s">
        <v>21</v>
      </c>
      <c r="S430" s="68"/>
    </row>
    <row r="431" spans="1:19" s="84" customFormat="1" ht="15" hidden="1" customHeight="1" x14ac:dyDescent="0.25">
      <c r="A431" s="76" t="s">
        <v>8727</v>
      </c>
      <c r="B431" s="82" t="s">
        <v>8728</v>
      </c>
      <c r="C431" s="82" t="s">
        <v>8729</v>
      </c>
      <c r="D431" s="76">
        <v>301111</v>
      </c>
      <c r="E431" s="76"/>
      <c r="F431" s="82" t="s">
        <v>8730</v>
      </c>
      <c r="G431" s="76">
        <v>8263000115</v>
      </c>
      <c r="H431" s="78" t="s">
        <v>8731</v>
      </c>
      <c r="I431" s="80">
        <v>2413953.46</v>
      </c>
      <c r="J431" s="80"/>
      <c r="K431" s="80">
        <v>434511.54</v>
      </c>
      <c r="L431" s="80">
        <f t="shared" si="6"/>
        <v>2848465</v>
      </c>
      <c r="M431" s="81">
        <v>44498.729166666664</v>
      </c>
      <c r="N431" s="77">
        <v>6870308494</v>
      </c>
      <c r="O431" s="82" t="s">
        <v>315</v>
      </c>
      <c r="P431" s="82" t="s">
        <v>8732</v>
      </c>
      <c r="Q431" s="85">
        <v>44552</v>
      </c>
      <c r="R431" s="82" t="s">
        <v>243</v>
      </c>
      <c r="S431" s="83"/>
    </row>
    <row r="432" spans="1:19" s="70" customFormat="1" ht="12.75" hidden="1" customHeight="1" x14ac:dyDescent="0.2">
      <c r="A432" s="38" t="s">
        <v>12674</v>
      </c>
      <c r="B432" s="39" t="s">
        <v>12675</v>
      </c>
      <c r="C432" s="39" t="s">
        <v>12676</v>
      </c>
      <c r="D432" s="58">
        <v>118480</v>
      </c>
      <c r="E432" s="58"/>
      <c r="F432" s="39" t="s">
        <v>9826</v>
      </c>
      <c r="G432" s="38">
        <v>8263000217</v>
      </c>
      <c r="H432" s="40" t="s">
        <v>12677</v>
      </c>
      <c r="I432" s="2">
        <v>2405112.7118644067</v>
      </c>
      <c r="J432" s="2"/>
      <c r="K432" s="2">
        <v>432920.28813559317</v>
      </c>
      <c r="L432" s="3">
        <f t="shared" si="6"/>
        <v>2838033</v>
      </c>
      <c r="M432" s="41">
        <v>44663.729166666664</v>
      </c>
      <c r="N432" s="39">
        <v>6870024425</v>
      </c>
      <c r="O432" s="39" t="s">
        <v>3282</v>
      </c>
      <c r="P432" s="40" t="s">
        <v>12678</v>
      </c>
      <c r="Q432" s="41">
        <v>44685</v>
      </c>
      <c r="R432" s="42" t="s">
        <v>2417</v>
      </c>
      <c r="S432" s="68"/>
    </row>
    <row r="433" spans="1:19" s="84" customFormat="1" ht="15" hidden="1" customHeight="1" x14ac:dyDescent="0.25">
      <c r="A433" s="76" t="s">
        <v>14664</v>
      </c>
      <c r="B433" s="77" t="s">
        <v>14665</v>
      </c>
      <c r="C433" s="77" t="s">
        <v>14666</v>
      </c>
      <c r="D433" s="76">
        <v>502510</v>
      </c>
      <c r="E433" s="76"/>
      <c r="F433" s="77" t="s">
        <v>13920</v>
      </c>
      <c r="G433" s="76">
        <v>8263000158</v>
      </c>
      <c r="H433" s="78" t="s">
        <v>14667</v>
      </c>
      <c r="I433" s="79">
        <v>2400000</v>
      </c>
      <c r="J433" s="79"/>
      <c r="K433" s="79">
        <v>432000</v>
      </c>
      <c r="L433" s="80">
        <f t="shared" si="6"/>
        <v>2832000</v>
      </c>
      <c r="M433" s="81">
        <v>44742.729166666664</v>
      </c>
      <c r="N433" s="77">
        <v>6870141672</v>
      </c>
      <c r="O433" s="77" t="s">
        <v>3282</v>
      </c>
      <c r="P433" s="78" t="s">
        <v>14668</v>
      </c>
      <c r="Q433" s="81">
        <v>44782</v>
      </c>
      <c r="R433" s="82" t="s">
        <v>2417</v>
      </c>
      <c r="S433" s="83"/>
    </row>
    <row r="434" spans="1:19" s="70" customFormat="1" ht="12.75" hidden="1" customHeight="1" x14ac:dyDescent="0.2">
      <c r="A434" s="38" t="s">
        <v>14764</v>
      </c>
      <c r="B434" s="39" t="s">
        <v>14765</v>
      </c>
      <c r="C434" s="39" t="s">
        <v>14766</v>
      </c>
      <c r="D434" s="38">
        <v>502510</v>
      </c>
      <c r="E434" s="38"/>
      <c r="F434" s="39" t="s">
        <v>13920</v>
      </c>
      <c r="G434" s="38">
        <v>8263000158</v>
      </c>
      <c r="H434" s="40" t="s">
        <v>14767</v>
      </c>
      <c r="I434" s="2">
        <v>2400000</v>
      </c>
      <c r="J434" s="2"/>
      <c r="K434" s="2">
        <v>432000</v>
      </c>
      <c r="L434" s="3">
        <f t="shared" si="6"/>
        <v>2832000</v>
      </c>
      <c r="M434" s="41">
        <v>44742.729166666664</v>
      </c>
      <c r="N434" s="39">
        <v>6870152218</v>
      </c>
      <c r="O434" s="39" t="s">
        <v>3282</v>
      </c>
      <c r="P434" s="40" t="s">
        <v>14768</v>
      </c>
      <c r="Q434" s="41">
        <v>44800</v>
      </c>
      <c r="R434" s="42" t="s">
        <v>2417</v>
      </c>
      <c r="S434" s="68"/>
    </row>
    <row r="435" spans="1:19" s="70" customFormat="1" ht="12.75" hidden="1" customHeight="1" x14ac:dyDescent="0.2">
      <c r="A435" s="38" t="s">
        <v>17883</v>
      </c>
      <c r="B435" s="39" t="s">
        <v>17884</v>
      </c>
      <c r="C435" s="39" t="s">
        <v>17885</v>
      </c>
      <c r="D435" s="38">
        <v>401499</v>
      </c>
      <c r="E435" s="38"/>
      <c r="F435" s="39" t="s">
        <v>17879</v>
      </c>
      <c r="G435" s="38">
        <v>8263000269</v>
      </c>
      <c r="H435" s="40" t="s">
        <v>17886</v>
      </c>
      <c r="I435" s="2">
        <v>2400000</v>
      </c>
      <c r="J435" s="2"/>
      <c r="K435" s="2">
        <v>432000</v>
      </c>
      <c r="L435" s="3">
        <f t="shared" si="6"/>
        <v>2832000</v>
      </c>
      <c r="M435" s="41">
        <v>44957.729166666664</v>
      </c>
      <c r="N435" s="39">
        <v>6870402569</v>
      </c>
      <c r="O435" s="39" t="s">
        <v>17881</v>
      </c>
      <c r="P435" s="40" t="s">
        <v>17887</v>
      </c>
      <c r="Q435" s="41">
        <v>45021</v>
      </c>
      <c r="R435" s="62" t="s">
        <v>21</v>
      </c>
      <c r="S435" s="68"/>
    </row>
    <row r="436" spans="1:19" s="84" customFormat="1" ht="15" hidden="1" customHeight="1" x14ac:dyDescent="0.25">
      <c r="A436" s="76" t="s">
        <v>21118</v>
      </c>
      <c r="B436" s="77" t="s">
        <v>21119</v>
      </c>
      <c r="C436" s="77" t="s">
        <v>21120</v>
      </c>
      <c r="D436" s="76">
        <v>402984</v>
      </c>
      <c r="E436" s="76"/>
      <c r="F436" s="77" t="s">
        <v>4467</v>
      </c>
      <c r="G436" s="76">
        <v>8263000288</v>
      </c>
      <c r="H436" s="78">
        <v>330104838</v>
      </c>
      <c r="I436" s="79">
        <v>2400000</v>
      </c>
      <c r="J436" s="79"/>
      <c r="K436" s="79">
        <v>432000</v>
      </c>
      <c r="L436" s="80">
        <f t="shared" si="6"/>
        <v>2832000</v>
      </c>
      <c r="M436" s="81">
        <v>45168.729166666664</v>
      </c>
      <c r="N436" s="77">
        <v>1246596452</v>
      </c>
      <c r="O436" s="77" t="s">
        <v>18453</v>
      </c>
      <c r="P436" s="78" t="s">
        <v>21107</v>
      </c>
      <c r="Q436" s="81">
        <v>45264</v>
      </c>
      <c r="R436" s="94" t="s">
        <v>21</v>
      </c>
      <c r="S436" s="83"/>
    </row>
    <row r="437" spans="1:19" s="84" customFormat="1" ht="15" hidden="1" customHeight="1" x14ac:dyDescent="0.25">
      <c r="A437" s="76" t="s">
        <v>8794</v>
      </c>
      <c r="B437" s="82" t="s">
        <v>8795</v>
      </c>
      <c r="C437" s="82" t="s">
        <v>8796</v>
      </c>
      <c r="D437" s="76">
        <v>405757</v>
      </c>
      <c r="E437" s="76"/>
      <c r="F437" s="77" t="s">
        <v>4467</v>
      </c>
      <c r="G437" s="76">
        <v>8263000085</v>
      </c>
      <c r="H437" s="78" t="s">
        <v>8797</v>
      </c>
      <c r="I437" s="80">
        <v>2395000</v>
      </c>
      <c r="J437" s="80"/>
      <c r="K437" s="80">
        <v>431100</v>
      </c>
      <c r="L437" s="80">
        <f t="shared" si="6"/>
        <v>2826100</v>
      </c>
      <c r="M437" s="81">
        <v>44468.729166666664</v>
      </c>
      <c r="N437" s="77">
        <v>6870295866</v>
      </c>
      <c r="O437" s="82" t="s">
        <v>315</v>
      </c>
      <c r="P437" s="82" t="s">
        <v>8785</v>
      </c>
      <c r="Q437" s="85">
        <v>44540</v>
      </c>
      <c r="R437" s="82" t="s">
        <v>243</v>
      </c>
      <c r="S437" s="83"/>
    </row>
    <row r="438" spans="1:19" s="70" customFormat="1" ht="12.75" hidden="1" customHeight="1" x14ac:dyDescent="0.2">
      <c r="A438" s="38" t="s">
        <v>15850</v>
      </c>
      <c r="B438" s="39" t="s">
        <v>15851</v>
      </c>
      <c r="C438" s="39" t="s">
        <v>15852</v>
      </c>
      <c r="D438" s="38">
        <v>820886</v>
      </c>
      <c r="E438" s="38"/>
      <c r="F438" s="39" t="s">
        <v>10575</v>
      </c>
      <c r="G438" s="38">
        <v>8268007755</v>
      </c>
      <c r="H438" s="40" t="s">
        <v>15853</v>
      </c>
      <c r="I438" s="2">
        <v>2386211.0169491526</v>
      </c>
      <c r="J438" s="2"/>
      <c r="K438" s="2">
        <v>429517.98305084743</v>
      </c>
      <c r="L438" s="3">
        <f t="shared" si="6"/>
        <v>2815729</v>
      </c>
      <c r="M438" s="41">
        <v>44844.729166666664</v>
      </c>
      <c r="N438" s="39">
        <v>44255074</v>
      </c>
      <c r="O438" s="39" t="s">
        <v>3282</v>
      </c>
      <c r="P438" s="40" t="s">
        <v>15854</v>
      </c>
      <c r="Q438" s="41">
        <v>44893</v>
      </c>
      <c r="R438" s="42" t="s">
        <v>2417</v>
      </c>
      <c r="S438" s="68"/>
    </row>
    <row r="439" spans="1:19" s="70" customFormat="1" ht="12.75" hidden="1" customHeight="1" x14ac:dyDescent="0.2">
      <c r="A439" s="38" t="s">
        <v>17519</v>
      </c>
      <c r="B439" s="39" t="s">
        <v>17520</v>
      </c>
      <c r="C439" s="39" t="s">
        <v>17521</v>
      </c>
      <c r="D439" s="38">
        <v>919962</v>
      </c>
      <c r="E439" s="38"/>
      <c r="F439" s="39" t="s">
        <v>6950</v>
      </c>
      <c r="G439" s="38">
        <v>8268006324</v>
      </c>
      <c r="H439" s="40" t="s">
        <v>17522</v>
      </c>
      <c r="I439" s="3">
        <v>2370121.9700000002</v>
      </c>
      <c r="J439" s="3"/>
      <c r="K439" s="2">
        <v>426622.03</v>
      </c>
      <c r="L439" s="3">
        <f t="shared" si="6"/>
        <v>2796744</v>
      </c>
      <c r="M439" s="41">
        <v>44942.729166666664</v>
      </c>
      <c r="N439" s="39">
        <v>44459618</v>
      </c>
      <c r="O439" s="39" t="s">
        <v>3282</v>
      </c>
      <c r="P439" s="40">
        <v>302158008318</v>
      </c>
      <c r="Q439" s="41">
        <v>44974</v>
      </c>
      <c r="R439" s="42" t="s">
        <v>2417</v>
      </c>
      <c r="S439" s="68"/>
    </row>
    <row r="440" spans="1:19" s="70" customFormat="1" ht="12.75" hidden="1" customHeight="1" x14ac:dyDescent="0.2">
      <c r="A440" s="38" t="s">
        <v>10340</v>
      </c>
      <c r="B440" s="42" t="s">
        <v>10341</v>
      </c>
      <c r="C440" s="42" t="s">
        <v>10342</v>
      </c>
      <c r="D440" s="38">
        <v>300286</v>
      </c>
      <c r="E440" s="38"/>
      <c r="F440" s="42" t="s">
        <v>3944</v>
      </c>
      <c r="G440" s="38">
        <v>8263000075</v>
      </c>
      <c r="H440" s="40">
        <v>712731813</v>
      </c>
      <c r="I440" s="3">
        <v>2365200</v>
      </c>
      <c r="J440" s="3"/>
      <c r="K440" s="3">
        <v>425736</v>
      </c>
      <c r="L440" s="3">
        <f t="shared" si="6"/>
        <v>2790936</v>
      </c>
      <c r="M440" s="41">
        <v>44561.729166666664</v>
      </c>
      <c r="N440" s="39">
        <v>6870368719</v>
      </c>
      <c r="O440" s="42" t="s">
        <v>315</v>
      </c>
      <c r="P440" s="42" t="s">
        <v>10324</v>
      </c>
      <c r="Q440" s="60">
        <v>44600</v>
      </c>
      <c r="R440" s="42" t="s">
        <v>243</v>
      </c>
      <c r="S440" s="68"/>
    </row>
    <row r="441" spans="1:19" s="70" customFormat="1" ht="12.75" hidden="1" customHeight="1" x14ac:dyDescent="0.2">
      <c r="A441" s="38" t="s">
        <v>13741</v>
      </c>
      <c r="B441" s="39" t="s">
        <v>13742</v>
      </c>
      <c r="C441" s="39" t="s">
        <v>13743</v>
      </c>
      <c r="D441" s="38">
        <v>919962</v>
      </c>
      <c r="E441" s="38"/>
      <c r="F441" s="39" t="s">
        <v>6950</v>
      </c>
      <c r="G441" s="38">
        <v>8263000121</v>
      </c>
      <c r="H441" s="40" t="s">
        <v>13744</v>
      </c>
      <c r="I441" s="3">
        <v>2359800</v>
      </c>
      <c r="J441" s="3"/>
      <c r="K441" s="2">
        <v>424764</v>
      </c>
      <c r="L441" s="3">
        <f t="shared" si="6"/>
        <v>2784564</v>
      </c>
      <c r="M441" s="41">
        <v>44650.729166666664</v>
      </c>
      <c r="N441" s="39">
        <v>6870079685</v>
      </c>
      <c r="O441" s="39" t="s">
        <v>3282</v>
      </c>
      <c r="P441" s="40">
        <v>206169654594</v>
      </c>
      <c r="Q441" s="41">
        <v>44730</v>
      </c>
      <c r="R441" s="42" t="s">
        <v>2417</v>
      </c>
      <c r="S441" s="68"/>
    </row>
    <row r="442" spans="1:19" s="70" customFormat="1" ht="12.75" hidden="1" customHeight="1" x14ac:dyDescent="0.25">
      <c r="A442" s="38" t="s">
        <v>9010</v>
      </c>
      <c r="B442" s="42" t="s">
        <v>9011</v>
      </c>
      <c r="C442" s="42" t="s">
        <v>9012</v>
      </c>
      <c r="D442" s="38">
        <v>122097</v>
      </c>
      <c r="E442" s="38"/>
      <c r="F442" s="139" t="s">
        <v>620</v>
      </c>
      <c r="G442" s="38">
        <v>8263000155</v>
      </c>
      <c r="H442" s="40" t="s">
        <v>9013</v>
      </c>
      <c r="I442" s="3">
        <v>2352010.2000000002</v>
      </c>
      <c r="J442" s="3"/>
      <c r="K442" s="3">
        <v>423361.8</v>
      </c>
      <c r="L442" s="3">
        <f t="shared" si="6"/>
        <v>2775372</v>
      </c>
      <c r="M442" s="41">
        <v>44510.729166666664</v>
      </c>
      <c r="N442" s="39">
        <v>6870304890</v>
      </c>
      <c r="O442" s="42" t="s">
        <v>315</v>
      </c>
      <c r="P442" s="42" t="s">
        <v>9014</v>
      </c>
      <c r="Q442" s="60">
        <v>44548</v>
      </c>
      <c r="R442" s="42" t="s">
        <v>243</v>
      </c>
      <c r="S442" s="68"/>
    </row>
    <row r="443" spans="1:19" s="70" customFormat="1" ht="12.75" hidden="1" customHeight="1" x14ac:dyDescent="0.2">
      <c r="A443" s="38" t="s">
        <v>2413</v>
      </c>
      <c r="B443" s="39" t="s">
        <v>2414</v>
      </c>
      <c r="C443" s="39" t="s">
        <v>2415</v>
      </c>
      <c r="D443" s="38">
        <v>100915</v>
      </c>
      <c r="E443" s="38"/>
      <c r="F443" s="39" t="s">
        <v>2405</v>
      </c>
      <c r="G443" s="38">
        <v>8263000105</v>
      </c>
      <c r="H443" s="40" t="s">
        <v>2416</v>
      </c>
      <c r="I443" s="2">
        <v>2352000</v>
      </c>
      <c r="J443" s="2"/>
      <c r="K443" s="2">
        <f>I443*18%</f>
        <v>423360</v>
      </c>
      <c r="L443" s="3">
        <f t="shared" si="6"/>
        <v>2775360</v>
      </c>
      <c r="M443" s="41">
        <v>44301.729166666664</v>
      </c>
      <c r="N443" s="39">
        <v>6870083775</v>
      </c>
      <c r="O443" s="39" t="s">
        <v>52</v>
      </c>
      <c r="P443" s="40" t="s">
        <v>2407</v>
      </c>
      <c r="Q443" s="41">
        <v>44358</v>
      </c>
      <c r="R443" s="42" t="s">
        <v>2417</v>
      </c>
      <c r="S443" s="68"/>
    </row>
    <row r="444" spans="1:19" s="70" customFormat="1" ht="12.75" hidden="1" customHeight="1" x14ac:dyDescent="0.2">
      <c r="A444" s="38" t="s">
        <v>14586</v>
      </c>
      <c r="B444" s="39" t="s">
        <v>14587</v>
      </c>
      <c r="C444" s="39" t="s">
        <v>14588</v>
      </c>
      <c r="D444" s="38">
        <v>821012</v>
      </c>
      <c r="E444" s="38"/>
      <c r="F444" s="39" t="s">
        <v>3527</v>
      </c>
      <c r="G444" s="38">
        <v>8263000088</v>
      </c>
      <c r="H444" s="40" t="s">
        <v>14589</v>
      </c>
      <c r="I444" s="2">
        <v>2339469</v>
      </c>
      <c r="J444" s="2"/>
      <c r="K444" s="2">
        <v>421104.42</v>
      </c>
      <c r="L444" s="3">
        <f t="shared" si="6"/>
        <v>2760573.42</v>
      </c>
      <c r="M444" s="41">
        <v>44712.729166666664</v>
      </c>
      <c r="N444" s="39">
        <v>6870138195</v>
      </c>
      <c r="O444" s="39" t="s">
        <v>52</v>
      </c>
      <c r="P444" s="40" t="s">
        <v>14546</v>
      </c>
      <c r="Q444" s="41">
        <v>44774</v>
      </c>
      <c r="R444" s="39" t="s">
        <v>54</v>
      </c>
      <c r="S444" s="68"/>
    </row>
    <row r="445" spans="1:19" s="70" customFormat="1" ht="12.75" hidden="1" customHeight="1" x14ac:dyDescent="0.2">
      <c r="A445" s="38" t="s">
        <v>14848</v>
      </c>
      <c r="B445" s="39" t="s">
        <v>14849</v>
      </c>
      <c r="C445" s="39" t="s">
        <v>14850</v>
      </c>
      <c r="D445" s="38">
        <v>120191</v>
      </c>
      <c r="E445" s="38"/>
      <c r="F445" s="39" t="s">
        <v>13051</v>
      </c>
      <c r="G445" s="38">
        <v>8263000244</v>
      </c>
      <c r="H445" s="40" t="s">
        <v>14851</v>
      </c>
      <c r="I445" s="2">
        <v>2333405.9322033902</v>
      </c>
      <c r="J445" s="2"/>
      <c r="K445" s="2">
        <v>420013.06779661024</v>
      </c>
      <c r="L445" s="3">
        <f t="shared" si="6"/>
        <v>2753419.0000000005</v>
      </c>
      <c r="M445" s="41">
        <v>44770.729166666664</v>
      </c>
      <c r="N445" s="39">
        <v>6870156635</v>
      </c>
      <c r="O445" s="39" t="s">
        <v>3282</v>
      </c>
      <c r="P445" s="40" t="s">
        <v>14852</v>
      </c>
      <c r="Q445" s="41">
        <v>44805</v>
      </c>
      <c r="R445" s="42" t="s">
        <v>2417</v>
      </c>
      <c r="S445" s="68"/>
    </row>
    <row r="446" spans="1:19" s="84" customFormat="1" ht="15" hidden="1" customHeight="1" x14ac:dyDescent="0.25">
      <c r="A446" s="76" t="s">
        <v>13871</v>
      </c>
      <c r="B446" s="77" t="s">
        <v>13872</v>
      </c>
      <c r="C446" s="77" t="s">
        <v>13873</v>
      </c>
      <c r="D446" s="122">
        <v>405267</v>
      </c>
      <c r="E446" s="122"/>
      <c r="F446" s="77" t="s">
        <v>1224</v>
      </c>
      <c r="G446" s="76">
        <v>8263000220</v>
      </c>
      <c r="H446" s="78" t="s">
        <v>13874</v>
      </c>
      <c r="I446" s="79">
        <v>2328060</v>
      </c>
      <c r="J446" s="79"/>
      <c r="K446" s="79">
        <v>419050.8</v>
      </c>
      <c r="L446" s="80">
        <f t="shared" si="6"/>
        <v>2747110.8</v>
      </c>
      <c r="M446" s="81">
        <v>44698.729166666664</v>
      </c>
      <c r="N446" s="77">
        <v>6870092236</v>
      </c>
      <c r="O446" s="77" t="s">
        <v>3282</v>
      </c>
      <c r="P446" s="78" t="s">
        <v>13870</v>
      </c>
      <c r="Q446" s="81">
        <v>44695</v>
      </c>
      <c r="R446" s="82" t="s">
        <v>2417</v>
      </c>
      <c r="S446" s="83"/>
    </row>
    <row r="447" spans="1:19" s="70" customFormat="1" ht="12.75" hidden="1" customHeight="1" x14ac:dyDescent="0.2">
      <c r="A447" s="38" t="s">
        <v>1082</v>
      </c>
      <c r="B447" s="39" t="s">
        <v>1083</v>
      </c>
      <c r="C447" s="39" t="s">
        <v>1084</v>
      </c>
      <c r="D447" s="38">
        <v>700130</v>
      </c>
      <c r="E447" s="38"/>
      <c r="F447" s="39" t="s">
        <v>1085</v>
      </c>
      <c r="G447" s="38">
        <v>8263000056</v>
      </c>
      <c r="H447" s="40" t="s">
        <v>1086</v>
      </c>
      <c r="I447" s="2">
        <v>2325000</v>
      </c>
      <c r="J447" s="2"/>
      <c r="K447" s="2">
        <v>418500</v>
      </c>
      <c r="L447" s="3">
        <f t="shared" si="6"/>
        <v>2743500</v>
      </c>
      <c r="M447" s="41">
        <v>44252.729166666664</v>
      </c>
      <c r="N447" s="39">
        <v>6870348600</v>
      </c>
      <c r="O447" s="39" t="s">
        <v>52</v>
      </c>
      <c r="P447" s="40" t="s">
        <v>1087</v>
      </c>
      <c r="Q447" s="41">
        <v>44294</v>
      </c>
      <c r="R447" s="39" t="s">
        <v>54</v>
      </c>
      <c r="S447" s="68"/>
    </row>
    <row r="448" spans="1:19" s="70" customFormat="1" ht="12.75" hidden="1" customHeight="1" x14ac:dyDescent="0.2">
      <c r="A448" s="38" t="s">
        <v>1114</v>
      </c>
      <c r="B448" s="39" t="s">
        <v>1115</v>
      </c>
      <c r="C448" s="39" t="s">
        <v>1116</v>
      </c>
      <c r="D448" s="38">
        <v>700130</v>
      </c>
      <c r="E448" s="38"/>
      <c r="F448" s="39" t="s">
        <v>1085</v>
      </c>
      <c r="G448" s="38">
        <v>8263000056</v>
      </c>
      <c r="H448" s="40" t="s">
        <v>1117</v>
      </c>
      <c r="I448" s="2">
        <v>2325000</v>
      </c>
      <c r="J448" s="2"/>
      <c r="K448" s="2">
        <v>418500</v>
      </c>
      <c r="L448" s="3">
        <f t="shared" si="6"/>
        <v>2743500</v>
      </c>
      <c r="M448" s="41">
        <v>44252.729166666664</v>
      </c>
      <c r="N448" s="39">
        <v>6870354665</v>
      </c>
      <c r="O448" s="39" t="s">
        <v>52</v>
      </c>
      <c r="P448" s="40" t="s">
        <v>1087</v>
      </c>
      <c r="Q448" s="41">
        <v>44294</v>
      </c>
      <c r="R448" s="39" t="s">
        <v>54</v>
      </c>
      <c r="S448" s="68"/>
    </row>
    <row r="449" spans="1:19" s="70" customFormat="1" ht="12.75" hidden="1" customHeight="1" x14ac:dyDescent="0.25">
      <c r="A449" s="38" t="s">
        <v>9015</v>
      </c>
      <c r="B449" s="42" t="s">
        <v>9016</v>
      </c>
      <c r="C449" s="42" t="s">
        <v>9017</v>
      </c>
      <c r="D449" s="38">
        <v>122097</v>
      </c>
      <c r="E449" s="38"/>
      <c r="F449" s="139" t="s">
        <v>620</v>
      </c>
      <c r="G449" s="38">
        <v>8263000155</v>
      </c>
      <c r="H449" s="40" t="s">
        <v>9018</v>
      </c>
      <c r="I449" s="3">
        <v>2312039.7999999998</v>
      </c>
      <c r="J449" s="3"/>
      <c r="K449" s="3">
        <v>416167.2</v>
      </c>
      <c r="L449" s="3">
        <f t="shared" si="6"/>
        <v>2728207</v>
      </c>
      <c r="M449" s="41">
        <v>44516.729166666664</v>
      </c>
      <c r="N449" s="39">
        <v>6870304918</v>
      </c>
      <c r="O449" s="42" t="s">
        <v>315</v>
      </c>
      <c r="P449" s="42" t="s">
        <v>9014</v>
      </c>
      <c r="Q449" s="60">
        <v>44548</v>
      </c>
      <c r="R449" s="42" t="s">
        <v>243</v>
      </c>
      <c r="S449" s="68"/>
    </row>
    <row r="450" spans="1:19" s="84" customFormat="1" ht="15" hidden="1" customHeight="1" x14ac:dyDescent="0.25">
      <c r="A450" s="76" t="s">
        <v>9486</v>
      </c>
      <c r="B450" s="82" t="s">
        <v>9487</v>
      </c>
      <c r="C450" s="82" t="s">
        <v>9488</v>
      </c>
      <c r="D450" s="76">
        <v>507283</v>
      </c>
      <c r="E450" s="76"/>
      <c r="F450" s="82" t="s">
        <v>8679</v>
      </c>
      <c r="G450" s="76">
        <v>8263000132</v>
      </c>
      <c r="H450" s="78" t="s">
        <v>9489</v>
      </c>
      <c r="I450" s="80">
        <v>2310000</v>
      </c>
      <c r="J450" s="80"/>
      <c r="K450" s="80">
        <v>415800</v>
      </c>
      <c r="L450" s="80">
        <f t="shared" si="6"/>
        <v>2725800</v>
      </c>
      <c r="M450" s="81">
        <v>44536.729166666664</v>
      </c>
      <c r="N450" s="77">
        <v>6870324812</v>
      </c>
      <c r="O450" s="82" t="s">
        <v>315</v>
      </c>
      <c r="P450" s="82" t="s">
        <v>9490</v>
      </c>
      <c r="Q450" s="85">
        <v>44576</v>
      </c>
      <c r="R450" s="82" t="s">
        <v>243</v>
      </c>
      <c r="S450" s="83"/>
    </row>
    <row r="451" spans="1:19" s="70" customFormat="1" ht="12.75" hidden="1" customHeight="1" x14ac:dyDescent="0.2">
      <c r="A451" s="38" t="s">
        <v>22968</v>
      </c>
      <c r="B451" s="39" t="s">
        <v>22969</v>
      </c>
      <c r="C451" s="39" t="s">
        <v>22970</v>
      </c>
      <c r="D451" s="38">
        <v>820790</v>
      </c>
      <c r="E451" s="38"/>
      <c r="F451" s="39" t="s">
        <v>22971</v>
      </c>
      <c r="G451" s="38">
        <v>8268014307</v>
      </c>
      <c r="H451" s="40">
        <v>11</v>
      </c>
      <c r="I451" s="2">
        <v>2302039.7999999998</v>
      </c>
      <c r="J451" s="2"/>
      <c r="K451" s="2">
        <v>414367.2</v>
      </c>
      <c r="L451" s="3">
        <f t="shared" si="6"/>
        <v>2716407</v>
      </c>
      <c r="M451" s="41">
        <v>45469</v>
      </c>
      <c r="N451" s="39"/>
      <c r="O451" s="39" t="s">
        <v>18453</v>
      </c>
      <c r="P451" s="40" t="s">
        <v>22972</v>
      </c>
      <c r="Q451" s="41">
        <v>45456</v>
      </c>
      <c r="R451" s="62" t="s">
        <v>21</v>
      </c>
      <c r="S451" s="68"/>
    </row>
    <row r="452" spans="1:19" s="84" customFormat="1" ht="15" hidden="1" customHeight="1" x14ac:dyDescent="0.25">
      <c r="A452" s="76" t="s">
        <v>8394</v>
      </c>
      <c r="B452" s="82" t="s">
        <v>8395</v>
      </c>
      <c r="C452" s="82" t="s">
        <v>8396</v>
      </c>
      <c r="D452" s="76">
        <v>300286</v>
      </c>
      <c r="E452" s="76"/>
      <c r="F452" s="82" t="s">
        <v>3944</v>
      </c>
      <c r="G452" s="76">
        <v>8263000075</v>
      </c>
      <c r="H452" s="78">
        <v>712729223</v>
      </c>
      <c r="I452" s="80">
        <v>2300000</v>
      </c>
      <c r="J452" s="80"/>
      <c r="K452" s="80">
        <v>414000</v>
      </c>
      <c r="L452" s="80">
        <f t="shared" si="6"/>
        <v>2714000</v>
      </c>
      <c r="M452" s="81">
        <v>44491.729166666664</v>
      </c>
      <c r="N452" s="77">
        <v>6870279283</v>
      </c>
      <c r="O452" s="82" t="s">
        <v>315</v>
      </c>
      <c r="P452" s="82" t="s">
        <v>8397</v>
      </c>
      <c r="Q452" s="85">
        <v>44530</v>
      </c>
      <c r="R452" s="82" t="s">
        <v>243</v>
      </c>
      <c r="S452" s="83"/>
    </row>
    <row r="453" spans="1:19" s="70" customFormat="1" ht="12.75" hidden="1" customHeight="1" x14ac:dyDescent="0.2">
      <c r="A453" s="38" t="s">
        <v>7079</v>
      </c>
      <c r="B453" s="39" t="s">
        <v>7080</v>
      </c>
      <c r="C453" s="39" t="s">
        <v>7081</v>
      </c>
      <c r="D453" s="38">
        <v>821552</v>
      </c>
      <c r="E453" s="38"/>
      <c r="F453" s="39" t="s">
        <v>7072</v>
      </c>
      <c r="G453" s="38">
        <v>8268007271</v>
      </c>
      <c r="H453" s="40" t="s">
        <v>7082</v>
      </c>
      <c r="I453" s="2">
        <v>2299700</v>
      </c>
      <c r="J453" s="2"/>
      <c r="K453" s="2">
        <v>413946</v>
      </c>
      <c r="L453" s="3">
        <f t="shared" si="6"/>
        <v>2713646</v>
      </c>
      <c r="M453" s="41">
        <v>44428.729166666664</v>
      </c>
      <c r="N453" s="39">
        <v>44150558</v>
      </c>
      <c r="O453" s="39" t="s">
        <v>52</v>
      </c>
      <c r="P453" s="40" t="s">
        <v>7083</v>
      </c>
      <c r="Q453" s="41">
        <v>44500</v>
      </c>
      <c r="R453" s="39" t="s">
        <v>54</v>
      </c>
      <c r="S453" s="68"/>
    </row>
    <row r="454" spans="1:19" s="70" customFormat="1" ht="12.75" hidden="1" customHeight="1" x14ac:dyDescent="0.2">
      <c r="A454" s="38" t="s">
        <v>11615</v>
      </c>
      <c r="B454" s="39" t="s">
        <v>11616</v>
      </c>
      <c r="C454" s="39" t="s">
        <v>11617</v>
      </c>
      <c r="D454" s="38">
        <v>919962</v>
      </c>
      <c r="E454" s="38"/>
      <c r="F454" s="39" t="s">
        <v>6950</v>
      </c>
      <c r="G454" s="38">
        <v>8263000121</v>
      </c>
      <c r="H454" s="40" t="s">
        <v>11618</v>
      </c>
      <c r="I454" s="3">
        <v>2289289.7999999998</v>
      </c>
      <c r="J454" s="3"/>
      <c r="K454" s="2">
        <v>412072.2</v>
      </c>
      <c r="L454" s="3">
        <f t="shared" ref="L454:L517" si="7">SUM(I454:K454)</f>
        <v>2701362</v>
      </c>
      <c r="M454" s="41">
        <v>44607.729166666664</v>
      </c>
      <c r="N454" s="39">
        <v>6870422875</v>
      </c>
      <c r="O454" s="39" t="s">
        <v>3282</v>
      </c>
      <c r="P454" s="40">
        <v>203230820338</v>
      </c>
      <c r="Q454" s="41">
        <v>44645</v>
      </c>
      <c r="R454" s="42" t="s">
        <v>2417</v>
      </c>
      <c r="S454" s="68"/>
    </row>
    <row r="455" spans="1:19" s="70" customFormat="1" ht="12.75" hidden="1" customHeight="1" x14ac:dyDescent="0.2">
      <c r="A455" s="38" t="s">
        <v>14502</v>
      </c>
      <c r="B455" s="39" t="s">
        <v>14503</v>
      </c>
      <c r="C455" s="39" t="s">
        <v>14504</v>
      </c>
      <c r="D455" s="38">
        <v>405996</v>
      </c>
      <c r="E455" s="38"/>
      <c r="F455" s="39" t="s">
        <v>2376</v>
      </c>
      <c r="G455" s="38">
        <v>8263000080</v>
      </c>
      <c r="H455" s="40">
        <v>222901040639</v>
      </c>
      <c r="I455" s="2">
        <v>2288039</v>
      </c>
      <c r="J455" s="2"/>
      <c r="K455" s="2">
        <v>411847.01999999996</v>
      </c>
      <c r="L455" s="3">
        <f t="shared" si="7"/>
        <v>2699886.02</v>
      </c>
      <c r="M455" s="41">
        <v>44742</v>
      </c>
      <c r="N455" s="39">
        <v>6870130122</v>
      </c>
      <c r="O455" s="39" t="s">
        <v>3282</v>
      </c>
      <c r="P455" s="40" t="s">
        <v>14505</v>
      </c>
      <c r="Q455" s="41">
        <v>44792</v>
      </c>
      <c r="R455" s="42" t="s">
        <v>2417</v>
      </c>
      <c r="S455" s="68"/>
    </row>
    <row r="456" spans="1:19" s="84" customFormat="1" ht="15" hidden="1" customHeight="1" x14ac:dyDescent="0.25">
      <c r="A456" s="76" t="s">
        <v>13875</v>
      </c>
      <c r="B456" s="77" t="s">
        <v>13876</v>
      </c>
      <c r="C456" s="77" t="s">
        <v>13877</v>
      </c>
      <c r="D456" s="122">
        <v>405267</v>
      </c>
      <c r="E456" s="122"/>
      <c r="F456" s="77" t="s">
        <v>1224</v>
      </c>
      <c r="G456" s="76">
        <v>8263000220</v>
      </c>
      <c r="H456" s="78" t="s">
        <v>13878</v>
      </c>
      <c r="I456" s="79">
        <v>2281140.0000000005</v>
      </c>
      <c r="J456" s="79"/>
      <c r="K456" s="79">
        <v>410605.20000000007</v>
      </c>
      <c r="L456" s="80">
        <f t="shared" si="7"/>
        <v>2691745.2000000007</v>
      </c>
      <c r="M456" s="81">
        <v>44696.729166666664</v>
      </c>
      <c r="N456" s="77">
        <v>6870092128</v>
      </c>
      <c r="O456" s="77" t="s">
        <v>3282</v>
      </c>
      <c r="P456" s="78" t="s">
        <v>13870</v>
      </c>
      <c r="Q456" s="81">
        <v>44695</v>
      </c>
      <c r="R456" s="82" t="s">
        <v>2417</v>
      </c>
      <c r="S456" s="83"/>
    </row>
    <row r="457" spans="1:19" s="84" customFormat="1" ht="15" hidden="1" customHeight="1" x14ac:dyDescent="0.25">
      <c r="A457" s="76" t="s">
        <v>9551</v>
      </c>
      <c r="B457" s="82" t="s">
        <v>9552</v>
      </c>
      <c r="C457" s="82" t="s">
        <v>9553</v>
      </c>
      <c r="D457" s="76">
        <v>501497</v>
      </c>
      <c r="E457" s="76"/>
      <c r="F457" s="82" t="s">
        <v>7579</v>
      </c>
      <c r="G457" s="76">
        <v>8263000099</v>
      </c>
      <c r="H457" s="78" t="s">
        <v>9554</v>
      </c>
      <c r="I457" s="80">
        <v>2281110</v>
      </c>
      <c r="J457" s="80"/>
      <c r="K457" s="80">
        <v>410599.8</v>
      </c>
      <c r="L457" s="80">
        <f t="shared" si="7"/>
        <v>2691709.8</v>
      </c>
      <c r="M457" s="81">
        <v>44460.729166666664</v>
      </c>
      <c r="N457" s="77">
        <v>6870327470</v>
      </c>
      <c r="O457" s="82" t="s">
        <v>315</v>
      </c>
      <c r="P457" s="82" t="s">
        <v>9555</v>
      </c>
      <c r="Q457" s="85">
        <v>44568</v>
      </c>
      <c r="R457" s="82" t="s">
        <v>243</v>
      </c>
      <c r="S457" s="83"/>
    </row>
    <row r="458" spans="1:19" s="70" customFormat="1" ht="12.75" hidden="1" customHeight="1" x14ac:dyDescent="0.2">
      <c r="A458" s="38" t="s">
        <v>10090</v>
      </c>
      <c r="B458" s="39" t="s">
        <v>234</v>
      </c>
      <c r="C458" s="39"/>
      <c r="D458" s="38" t="s">
        <v>245</v>
      </c>
      <c r="E458" s="38" t="s">
        <v>23092</v>
      </c>
      <c r="F458" s="129" t="s">
        <v>3151</v>
      </c>
      <c r="G458" s="38" t="s">
        <v>3151</v>
      </c>
      <c r="H458" s="52" t="s">
        <v>10091</v>
      </c>
      <c r="I458" s="10">
        <v>2277707.19</v>
      </c>
      <c r="J458" s="2"/>
      <c r="K458" s="2">
        <v>0</v>
      </c>
      <c r="L458" s="3">
        <f t="shared" si="7"/>
        <v>2277707.19</v>
      </c>
      <c r="M458" s="59">
        <v>44592</v>
      </c>
      <c r="N458" s="39"/>
      <c r="O458" s="39" t="s">
        <v>52</v>
      </c>
      <c r="P458" s="40"/>
      <c r="Q458" s="41"/>
      <c r="R458" s="39" t="s">
        <v>54</v>
      </c>
      <c r="S458" s="68"/>
    </row>
    <row r="459" spans="1:19" s="70" customFormat="1" ht="12.75" hidden="1" customHeight="1" x14ac:dyDescent="0.2">
      <c r="A459" s="38" t="s">
        <v>662</v>
      </c>
      <c r="B459" s="42" t="s">
        <v>663</v>
      </c>
      <c r="C459" s="42" t="s">
        <v>664</v>
      </c>
      <c r="D459" s="38">
        <v>506950</v>
      </c>
      <c r="E459" s="38"/>
      <c r="F459" s="42" t="s">
        <v>503</v>
      </c>
      <c r="G459" s="38">
        <v>8263000072</v>
      </c>
      <c r="H459" s="40" t="s">
        <v>665</v>
      </c>
      <c r="I459" s="3">
        <v>2272817.34</v>
      </c>
      <c r="J459" s="3"/>
      <c r="K459" s="3">
        <v>409107.12119999994</v>
      </c>
      <c r="L459" s="3">
        <f t="shared" si="7"/>
        <v>2681924.4611999998</v>
      </c>
      <c r="M459" s="41">
        <v>44225.729166666664</v>
      </c>
      <c r="N459" s="39">
        <v>6870372432</v>
      </c>
      <c r="O459" s="42" t="s">
        <v>315</v>
      </c>
      <c r="P459" s="42" t="s">
        <v>666</v>
      </c>
      <c r="Q459" s="60">
        <v>44292</v>
      </c>
      <c r="R459" s="42" t="s">
        <v>243</v>
      </c>
      <c r="S459" s="68" t="s">
        <v>506</v>
      </c>
    </row>
    <row r="460" spans="1:19" s="70" customFormat="1" ht="12.75" hidden="1" customHeight="1" x14ac:dyDescent="0.2">
      <c r="A460" s="38" t="s">
        <v>13883</v>
      </c>
      <c r="B460" s="39" t="s">
        <v>13884</v>
      </c>
      <c r="C460" s="39" t="s">
        <v>13885</v>
      </c>
      <c r="D460" s="58">
        <v>405267</v>
      </c>
      <c r="E460" s="58"/>
      <c r="F460" s="39" t="s">
        <v>1224</v>
      </c>
      <c r="G460" s="38">
        <v>8263000220</v>
      </c>
      <c r="H460" s="40" t="s">
        <v>13886</v>
      </c>
      <c r="I460" s="2">
        <v>2271480</v>
      </c>
      <c r="J460" s="2"/>
      <c r="K460" s="2">
        <v>408866.39999999997</v>
      </c>
      <c r="L460" s="3">
        <f t="shared" si="7"/>
        <v>2680346.4</v>
      </c>
      <c r="M460" s="41">
        <v>44697.729166666664</v>
      </c>
      <c r="N460" s="39">
        <v>6870091802</v>
      </c>
      <c r="O460" s="39" t="s">
        <v>3282</v>
      </c>
      <c r="P460" s="40" t="s">
        <v>13870</v>
      </c>
      <c r="Q460" s="41">
        <v>44695</v>
      </c>
      <c r="R460" s="42" t="s">
        <v>2417</v>
      </c>
      <c r="S460" s="68"/>
    </row>
    <row r="461" spans="1:19" s="70" customFormat="1" ht="12.75" hidden="1" customHeight="1" x14ac:dyDescent="0.2">
      <c r="A461" s="38" t="s">
        <v>13774</v>
      </c>
      <c r="B461" s="39" t="s">
        <v>13775</v>
      </c>
      <c r="C461" s="39" t="s">
        <v>13776</v>
      </c>
      <c r="D461" s="38">
        <v>919962</v>
      </c>
      <c r="E461" s="38"/>
      <c r="F461" s="39" t="s">
        <v>6950</v>
      </c>
      <c r="G461" s="38">
        <v>8263000121</v>
      </c>
      <c r="H461" s="40" t="s">
        <v>13777</v>
      </c>
      <c r="I461" s="3">
        <v>2265407.56</v>
      </c>
      <c r="J461" s="3"/>
      <c r="K461" s="2">
        <v>407773.44</v>
      </c>
      <c r="L461" s="3">
        <f t="shared" si="7"/>
        <v>2673181</v>
      </c>
      <c r="M461" s="41">
        <v>44707.729166666664</v>
      </c>
      <c r="N461" s="39">
        <v>6870080851</v>
      </c>
      <c r="O461" s="39" t="s">
        <v>3282</v>
      </c>
      <c r="P461" s="40">
        <v>206225618841</v>
      </c>
      <c r="Q461" s="41">
        <v>44735</v>
      </c>
      <c r="R461" s="42" t="s">
        <v>2417</v>
      </c>
      <c r="S461" s="68"/>
    </row>
    <row r="462" spans="1:19" s="70" customFormat="1" ht="12.75" hidden="1" customHeight="1" x14ac:dyDescent="0.2">
      <c r="A462" s="38" t="s">
        <v>22737</v>
      </c>
      <c r="B462" s="39" t="s">
        <v>22738</v>
      </c>
      <c r="C462" s="39" t="s">
        <v>22739</v>
      </c>
      <c r="D462" s="38">
        <v>408785</v>
      </c>
      <c r="E462" s="38"/>
      <c r="F462" s="39" t="s">
        <v>22740</v>
      </c>
      <c r="G462" s="38">
        <v>8266021364</v>
      </c>
      <c r="H462" s="40" t="s">
        <v>22741</v>
      </c>
      <c r="I462" s="2">
        <v>2257350</v>
      </c>
      <c r="J462" s="2"/>
      <c r="K462" s="2">
        <v>406323</v>
      </c>
      <c r="L462" s="3">
        <f t="shared" si="7"/>
        <v>2663673</v>
      </c>
      <c r="M462" s="41">
        <v>45430.729166666664</v>
      </c>
      <c r="N462" s="39">
        <v>1251193823</v>
      </c>
      <c r="O462" s="39" t="s">
        <v>18453</v>
      </c>
      <c r="P462" s="40">
        <v>407047277391</v>
      </c>
      <c r="Q462" s="41">
        <v>45479</v>
      </c>
      <c r="R462" s="62" t="s">
        <v>21</v>
      </c>
      <c r="S462" s="68"/>
    </row>
    <row r="463" spans="1:19" s="70" customFormat="1" ht="12.75" hidden="1" customHeight="1" x14ac:dyDescent="0.2">
      <c r="A463" s="38" t="s">
        <v>3017</v>
      </c>
      <c r="B463" s="39" t="s">
        <v>3018</v>
      </c>
      <c r="C463" s="39" t="s">
        <v>3019</v>
      </c>
      <c r="D463" s="38">
        <v>401972</v>
      </c>
      <c r="E463" s="38"/>
      <c r="F463" s="39" t="s">
        <v>842</v>
      </c>
      <c r="G463" s="38">
        <v>8263000049</v>
      </c>
      <c r="H463" s="40" t="s">
        <v>3020</v>
      </c>
      <c r="I463" s="2">
        <v>2244300</v>
      </c>
      <c r="J463" s="2">
        <v>2648.2739999999999</v>
      </c>
      <c r="K463" s="2">
        <v>403974</v>
      </c>
      <c r="L463" s="3">
        <f t="shared" si="7"/>
        <v>2650922.2740000002</v>
      </c>
      <c r="M463" s="41">
        <v>44335.729166666664</v>
      </c>
      <c r="N463" s="39">
        <v>6870108931</v>
      </c>
      <c r="O463" s="39" t="s">
        <v>52</v>
      </c>
      <c r="P463" s="40" t="s">
        <v>3021</v>
      </c>
      <c r="Q463" s="41">
        <v>44378</v>
      </c>
      <c r="R463" s="39" t="s">
        <v>54</v>
      </c>
      <c r="S463" s="68"/>
    </row>
    <row r="464" spans="1:19" s="70" customFormat="1" ht="12.75" hidden="1" customHeight="1" x14ac:dyDescent="0.2">
      <c r="A464" s="38" t="s">
        <v>3572</v>
      </c>
      <c r="B464" s="39" t="s">
        <v>3573</v>
      </c>
      <c r="C464" s="39" t="s">
        <v>3574</v>
      </c>
      <c r="D464" s="38">
        <v>401972</v>
      </c>
      <c r="E464" s="38"/>
      <c r="F464" s="39" t="s">
        <v>842</v>
      </c>
      <c r="G464" s="38">
        <v>8263000049</v>
      </c>
      <c r="H464" s="40" t="s">
        <v>3575</v>
      </c>
      <c r="I464" s="2">
        <v>2244300</v>
      </c>
      <c r="J464" s="2">
        <v>2648.2739999999999</v>
      </c>
      <c r="K464" s="2">
        <v>403974</v>
      </c>
      <c r="L464" s="3">
        <f t="shared" si="7"/>
        <v>2650922.2740000002</v>
      </c>
      <c r="M464" s="41">
        <v>44347.729166666664</v>
      </c>
      <c r="N464" s="39">
        <v>6870123407</v>
      </c>
      <c r="O464" s="39" t="s">
        <v>52</v>
      </c>
      <c r="P464" s="40" t="s">
        <v>3571</v>
      </c>
      <c r="Q464" s="41">
        <v>44392</v>
      </c>
      <c r="R464" s="39" t="s">
        <v>54</v>
      </c>
      <c r="S464" s="68"/>
    </row>
    <row r="465" spans="1:26" s="70" customFormat="1" ht="12.75" hidden="1" customHeight="1" x14ac:dyDescent="0.2">
      <c r="A465" s="38" t="s">
        <v>3576</v>
      </c>
      <c r="B465" s="39" t="s">
        <v>3577</v>
      </c>
      <c r="C465" s="39" t="s">
        <v>3578</v>
      </c>
      <c r="D465" s="38">
        <v>401972</v>
      </c>
      <c r="E465" s="38"/>
      <c r="F465" s="39" t="s">
        <v>842</v>
      </c>
      <c r="G465" s="38">
        <v>8263000049</v>
      </c>
      <c r="H465" s="40" t="s">
        <v>3579</v>
      </c>
      <c r="I465" s="2">
        <v>2244300</v>
      </c>
      <c r="J465" s="2">
        <v>2648.2739999999999</v>
      </c>
      <c r="K465" s="2">
        <v>403974</v>
      </c>
      <c r="L465" s="3">
        <f t="shared" si="7"/>
        <v>2650922.2740000002</v>
      </c>
      <c r="M465" s="41">
        <v>44344.729166666664</v>
      </c>
      <c r="N465" s="39">
        <v>6870123417</v>
      </c>
      <c r="O465" s="39" t="s">
        <v>52</v>
      </c>
      <c r="P465" s="40" t="s">
        <v>3571</v>
      </c>
      <c r="Q465" s="41">
        <v>44392</v>
      </c>
      <c r="R465" s="39" t="s">
        <v>54</v>
      </c>
      <c r="S465" s="68"/>
    </row>
    <row r="466" spans="1:26" s="70" customFormat="1" ht="12.75" hidden="1" customHeight="1" x14ac:dyDescent="0.2">
      <c r="A466" s="38" t="s">
        <v>2660</v>
      </c>
      <c r="B466" s="39" t="s">
        <v>2661</v>
      </c>
      <c r="C466" s="39" t="s">
        <v>2662</v>
      </c>
      <c r="D466" s="38">
        <v>401972</v>
      </c>
      <c r="E466" s="38"/>
      <c r="F466" s="39" t="s">
        <v>842</v>
      </c>
      <c r="G466" s="38">
        <v>8263000049</v>
      </c>
      <c r="H466" s="40" t="s">
        <v>2663</v>
      </c>
      <c r="I466" s="2">
        <v>2242800</v>
      </c>
      <c r="J466" s="2">
        <v>2646.5039999999999</v>
      </c>
      <c r="K466" s="2">
        <v>403704</v>
      </c>
      <c r="L466" s="3">
        <f t="shared" si="7"/>
        <v>2649150.5040000002</v>
      </c>
      <c r="M466" s="41">
        <v>44354.729166666664</v>
      </c>
      <c r="N466" s="39">
        <v>6870094787</v>
      </c>
      <c r="O466" s="39" t="s">
        <v>52</v>
      </c>
      <c r="P466" s="40" t="s">
        <v>2650</v>
      </c>
      <c r="Q466" s="41">
        <v>44372</v>
      </c>
      <c r="R466" s="39" t="s">
        <v>54</v>
      </c>
      <c r="S466" s="68"/>
    </row>
    <row r="467" spans="1:26" s="70" customFormat="1" ht="12.75" hidden="1" customHeight="1" x14ac:dyDescent="0.2">
      <c r="A467" s="38" t="s">
        <v>3567</v>
      </c>
      <c r="B467" s="39" t="s">
        <v>3568</v>
      </c>
      <c r="C467" s="39" t="s">
        <v>3569</v>
      </c>
      <c r="D467" s="38">
        <v>401972</v>
      </c>
      <c r="E467" s="38"/>
      <c r="F467" s="39" t="s">
        <v>842</v>
      </c>
      <c r="G467" s="38">
        <v>8263000049</v>
      </c>
      <c r="H467" s="40" t="s">
        <v>3570</v>
      </c>
      <c r="I467" s="2">
        <v>2242800</v>
      </c>
      <c r="J467" s="2">
        <v>2646.5039999999999</v>
      </c>
      <c r="K467" s="2">
        <v>403704</v>
      </c>
      <c r="L467" s="3">
        <f t="shared" si="7"/>
        <v>2649150.5040000002</v>
      </c>
      <c r="M467" s="41">
        <v>44361.729166666664</v>
      </c>
      <c r="N467" s="39">
        <v>6870123396</v>
      </c>
      <c r="O467" s="39" t="s">
        <v>52</v>
      </c>
      <c r="P467" s="40" t="s">
        <v>3571</v>
      </c>
      <c r="Q467" s="41">
        <v>44392</v>
      </c>
      <c r="R467" s="39" t="s">
        <v>54</v>
      </c>
      <c r="S467" s="68"/>
    </row>
    <row r="468" spans="1:26" s="70" customFormat="1" ht="12.75" hidden="1" customHeight="1" x14ac:dyDescent="0.2">
      <c r="A468" s="38" t="s">
        <v>2032</v>
      </c>
      <c r="B468" s="39" t="s">
        <v>2033</v>
      </c>
      <c r="C468" s="39" t="s">
        <v>2034</v>
      </c>
      <c r="D468" s="38">
        <v>401972</v>
      </c>
      <c r="E468" s="38"/>
      <c r="F468" s="39" t="s">
        <v>842</v>
      </c>
      <c r="G468" s="38">
        <v>8263000049</v>
      </c>
      <c r="H468" s="40" t="s">
        <v>2035</v>
      </c>
      <c r="I468" s="2">
        <v>2229500</v>
      </c>
      <c r="J468" s="2">
        <v>1973.1075000000001</v>
      </c>
      <c r="K468" s="2">
        <v>401310</v>
      </c>
      <c r="L468" s="3">
        <f t="shared" si="7"/>
        <v>2632783.1074999999</v>
      </c>
      <c r="M468" s="41">
        <v>44278.729166666664</v>
      </c>
      <c r="N468" s="39">
        <v>6870066075</v>
      </c>
      <c r="O468" s="39" t="s">
        <v>52</v>
      </c>
      <c r="P468" s="40" t="s">
        <v>1992</v>
      </c>
      <c r="Q468" s="41">
        <v>44344</v>
      </c>
      <c r="R468" s="39" t="s">
        <v>54</v>
      </c>
      <c r="S468" s="68"/>
    </row>
    <row r="469" spans="1:26" s="70" customFormat="1" ht="12.75" hidden="1" customHeight="1" x14ac:dyDescent="0.2">
      <c r="A469" s="38" t="s">
        <v>14084</v>
      </c>
      <c r="B469" s="39" t="s">
        <v>14085</v>
      </c>
      <c r="C469" s="39" t="s">
        <v>14086</v>
      </c>
      <c r="D469" s="38">
        <v>510419</v>
      </c>
      <c r="E469" s="38"/>
      <c r="F469" s="39" t="s">
        <v>14087</v>
      </c>
      <c r="G469" s="38">
        <v>8263000225</v>
      </c>
      <c r="H469" s="40">
        <v>261</v>
      </c>
      <c r="I469" s="2">
        <v>2224200</v>
      </c>
      <c r="J469" s="2"/>
      <c r="K469" s="2">
        <v>400356</v>
      </c>
      <c r="L469" s="3">
        <f t="shared" si="7"/>
        <v>2624556</v>
      </c>
      <c r="M469" s="41">
        <v>44707.729166666664</v>
      </c>
      <c r="N469" s="39">
        <v>6870133374</v>
      </c>
      <c r="O469" s="39" t="s">
        <v>3282</v>
      </c>
      <c r="P469" s="40" t="s">
        <v>14088</v>
      </c>
      <c r="Q469" s="41">
        <v>44768</v>
      </c>
      <c r="R469" s="42" t="s">
        <v>2417</v>
      </c>
      <c r="S469" s="68"/>
    </row>
    <row r="470" spans="1:26" s="70" customFormat="1" ht="12.75" hidden="1" customHeight="1" x14ac:dyDescent="0.2">
      <c r="A470" s="38" t="s">
        <v>17531</v>
      </c>
      <c r="B470" s="39" t="s">
        <v>17532</v>
      </c>
      <c r="C470" s="39" t="s">
        <v>17533</v>
      </c>
      <c r="D470" s="38">
        <v>919962</v>
      </c>
      <c r="E470" s="38"/>
      <c r="F470" s="39" t="s">
        <v>6950</v>
      </c>
      <c r="G470" s="38">
        <v>8263000121</v>
      </c>
      <c r="H470" s="40" t="s">
        <v>17534</v>
      </c>
      <c r="I470" s="3">
        <v>2223100</v>
      </c>
      <c r="J470" s="3"/>
      <c r="K470" s="2">
        <v>400158</v>
      </c>
      <c r="L470" s="3">
        <f t="shared" si="7"/>
        <v>2623258</v>
      </c>
      <c r="M470" s="41">
        <v>44919.729166666664</v>
      </c>
      <c r="N470" s="39">
        <v>6870372110</v>
      </c>
      <c r="O470" s="39" t="s">
        <v>3282</v>
      </c>
      <c r="P470" s="40">
        <v>303020159446</v>
      </c>
      <c r="Q470" s="41">
        <v>44988</v>
      </c>
      <c r="R470" s="42" t="s">
        <v>2417</v>
      </c>
      <c r="S470" s="68"/>
    </row>
    <row r="471" spans="1:26" s="70" customFormat="1" ht="12.75" hidden="1" customHeight="1" x14ac:dyDescent="0.2">
      <c r="A471" s="38" t="s">
        <v>7050</v>
      </c>
      <c r="B471" s="42" t="s">
        <v>7051</v>
      </c>
      <c r="C471" s="42" t="s">
        <v>7052</v>
      </c>
      <c r="D471" s="58">
        <v>405267</v>
      </c>
      <c r="E471" s="58"/>
      <c r="F471" s="39" t="s">
        <v>1224</v>
      </c>
      <c r="G471" s="38">
        <v>8263000140</v>
      </c>
      <c r="H471" s="40" t="s">
        <v>7053</v>
      </c>
      <c r="I471" s="3">
        <v>2218776.31</v>
      </c>
      <c r="J471" s="3"/>
      <c r="K471" s="3">
        <v>399379.69</v>
      </c>
      <c r="L471" s="3">
        <f t="shared" si="7"/>
        <v>2618156</v>
      </c>
      <c r="M471" s="41">
        <v>44443.729166666664</v>
      </c>
      <c r="N471" s="39">
        <v>6870237867</v>
      </c>
      <c r="O471" s="42" t="s">
        <v>315</v>
      </c>
      <c r="P471" s="42" t="s">
        <v>6630</v>
      </c>
      <c r="Q471" s="60">
        <v>44439</v>
      </c>
      <c r="R471" s="42" t="s">
        <v>243</v>
      </c>
      <c r="S471" s="68"/>
    </row>
    <row r="472" spans="1:26" s="70" customFormat="1" ht="12.75" hidden="1" customHeight="1" x14ac:dyDescent="0.2">
      <c r="A472" s="38" t="s">
        <v>21769</v>
      </c>
      <c r="B472" s="39" t="s">
        <v>21770</v>
      </c>
      <c r="C472" s="39" t="s">
        <v>21771</v>
      </c>
      <c r="D472" s="38">
        <v>405485</v>
      </c>
      <c r="E472" s="38"/>
      <c r="F472" s="39" t="s">
        <v>3628</v>
      </c>
      <c r="G472" s="38">
        <v>8263000346</v>
      </c>
      <c r="H472" s="40" t="s">
        <v>21772</v>
      </c>
      <c r="I472" s="2">
        <v>2212466.9491525423</v>
      </c>
      <c r="J472" s="2"/>
      <c r="K472" s="2">
        <v>398244.05084745761</v>
      </c>
      <c r="L472" s="3">
        <f t="shared" si="7"/>
        <v>2610711</v>
      </c>
      <c r="M472" s="41">
        <v>45298.729166666664</v>
      </c>
      <c r="N472" s="39">
        <v>1246682817</v>
      </c>
      <c r="O472" s="39" t="s">
        <v>18453</v>
      </c>
      <c r="P472" s="40" t="s">
        <v>21773</v>
      </c>
      <c r="Q472" s="41">
        <v>45354</v>
      </c>
      <c r="R472" s="62" t="s">
        <v>21</v>
      </c>
      <c r="S472" s="68"/>
    </row>
    <row r="473" spans="1:26" s="70" customFormat="1" ht="12.75" hidden="1" customHeight="1" x14ac:dyDescent="0.2">
      <c r="A473" s="38" t="s">
        <v>3830</v>
      </c>
      <c r="B473" s="42" t="s">
        <v>3831</v>
      </c>
      <c r="C473" s="42" t="s">
        <v>3832</v>
      </c>
      <c r="D473" s="58">
        <v>402300</v>
      </c>
      <c r="E473" s="58"/>
      <c r="F473" s="42" t="s">
        <v>230</v>
      </c>
      <c r="G473" s="38">
        <v>8263000114</v>
      </c>
      <c r="H473" s="40" t="s">
        <v>3833</v>
      </c>
      <c r="I473" s="3">
        <v>2211138.02</v>
      </c>
      <c r="J473" s="3"/>
      <c r="K473" s="3">
        <v>398004.84359999996</v>
      </c>
      <c r="L473" s="3">
        <f t="shared" si="7"/>
        <v>2609142.8635999998</v>
      </c>
      <c r="M473" s="41">
        <v>44361.729166666664</v>
      </c>
      <c r="N473" s="39">
        <v>6870127419</v>
      </c>
      <c r="O473" s="42" t="s">
        <v>315</v>
      </c>
      <c r="P473" s="42" t="s">
        <v>3207</v>
      </c>
      <c r="Q473" s="60">
        <v>44341</v>
      </c>
      <c r="R473" s="42" t="s">
        <v>243</v>
      </c>
      <c r="S473" s="68" t="s">
        <v>506</v>
      </c>
    </row>
    <row r="474" spans="1:26" s="70" customFormat="1" ht="12.75" hidden="1" customHeight="1" x14ac:dyDescent="0.2">
      <c r="A474" s="38" t="s">
        <v>13650</v>
      </c>
      <c r="B474" s="42" t="s">
        <v>13651</v>
      </c>
      <c r="C474" s="42" t="s">
        <v>13652</v>
      </c>
      <c r="D474" s="38">
        <v>137974</v>
      </c>
      <c r="E474" s="38"/>
      <c r="F474" s="39" t="s">
        <v>3527</v>
      </c>
      <c r="G474" s="38">
        <v>8268006131</v>
      </c>
      <c r="H474" s="40" t="s">
        <v>13653</v>
      </c>
      <c r="I474" s="3">
        <v>2206606</v>
      </c>
      <c r="J474" s="3"/>
      <c r="K474" s="3">
        <v>397189.07999999996</v>
      </c>
      <c r="L474" s="3">
        <f t="shared" si="7"/>
        <v>2603795.08</v>
      </c>
      <c r="M474" s="41">
        <v>44704.729166666664</v>
      </c>
      <c r="N474" s="39">
        <v>43945853</v>
      </c>
      <c r="O474" s="42" t="s">
        <v>315</v>
      </c>
      <c r="P474" s="42" t="s">
        <v>13654</v>
      </c>
      <c r="Q474" s="60">
        <v>44735</v>
      </c>
      <c r="R474" s="42" t="s">
        <v>243</v>
      </c>
      <c r="S474" s="68"/>
    </row>
    <row r="475" spans="1:26" s="70" customFormat="1" ht="12.75" hidden="1" customHeight="1" x14ac:dyDescent="0.2">
      <c r="A475" s="38" t="s">
        <v>10241</v>
      </c>
      <c r="B475" s="39" t="s">
        <v>10242</v>
      </c>
      <c r="C475" s="39" t="s">
        <v>10243</v>
      </c>
      <c r="D475" s="38">
        <v>401972</v>
      </c>
      <c r="E475" s="38"/>
      <c r="F475" s="39" t="s">
        <v>842</v>
      </c>
      <c r="G475" s="38">
        <v>8263000049</v>
      </c>
      <c r="H475" s="40" t="s">
        <v>10244</v>
      </c>
      <c r="I475" s="2">
        <v>2204879.6</v>
      </c>
      <c r="J475" s="2">
        <v>0</v>
      </c>
      <c r="K475" s="2">
        <v>396878.32799999998</v>
      </c>
      <c r="L475" s="3">
        <f t="shared" si="7"/>
        <v>2601757.9280000003</v>
      </c>
      <c r="M475" s="41">
        <v>44551.729166666664</v>
      </c>
      <c r="N475" s="39">
        <v>6870366545</v>
      </c>
      <c r="O475" s="39" t="s">
        <v>52</v>
      </c>
      <c r="P475" s="40"/>
      <c r="Q475" s="41"/>
      <c r="R475" s="39" t="s">
        <v>54</v>
      </c>
      <c r="S475" s="68"/>
    </row>
    <row r="476" spans="1:26" s="70" customFormat="1" ht="12.75" customHeight="1" x14ac:dyDescent="0.2">
      <c r="A476" s="38" t="s">
        <v>4489</v>
      </c>
      <c r="B476" s="39" t="s">
        <v>4490</v>
      </c>
      <c r="C476" s="39" t="s">
        <v>4491</v>
      </c>
      <c r="D476" s="38">
        <v>402984</v>
      </c>
      <c r="E476" s="38"/>
      <c r="F476" s="39" t="s">
        <v>4467</v>
      </c>
      <c r="G476" s="38">
        <v>8263000067</v>
      </c>
      <c r="H476" s="40">
        <v>330091896</v>
      </c>
      <c r="I476" s="2">
        <v>2200000</v>
      </c>
      <c r="J476" s="2">
        <v>2596</v>
      </c>
      <c r="K476" s="2">
        <v>396000</v>
      </c>
      <c r="L476" s="3">
        <f t="shared" si="7"/>
        <v>2598596</v>
      </c>
      <c r="M476" s="41">
        <v>44363.729166666664</v>
      </c>
      <c r="N476" s="39">
        <v>6870149804</v>
      </c>
      <c r="O476" s="39" t="s">
        <v>3027</v>
      </c>
      <c r="P476" s="40" t="s">
        <v>4492</v>
      </c>
      <c r="Q476" s="41">
        <v>44415</v>
      </c>
      <c r="R476" s="62" t="s">
        <v>15</v>
      </c>
      <c r="S476" s="68"/>
      <c r="Y476" s="70">
        <v>997423190</v>
      </c>
      <c r="Z476" s="70">
        <f>Y476+Y537+Y657+Y723</f>
        <v>1704147982</v>
      </c>
    </row>
    <row r="477" spans="1:26" s="70" customFormat="1" ht="12.75" hidden="1" customHeight="1" x14ac:dyDescent="0.2">
      <c r="A477" s="38" t="s">
        <v>1322</v>
      </c>
      <c r="B477" s="39" t="s">
        <v>1323</v>
      </c>
      <c r="C477" s="39" t="s">
        <v>1324</v>
      </c>
      <c r="D477" s="38">
        <v>401972</v>
      </c>
      <c r="E477" s="38"/>
      <c r="F477" s="39" t="s">
        <v>842</v>
      </c>
      <c r="G477" s="38">
        <v>8263000049</v>
      </c>
      <c r="H477" s="40" t="s">
        <v>1325</v>
      </c>
      <c r="I477" s="2">
        <v>2187689.69</v>
      </c>
      <c r="J477" s="2">
        <v>1936.11</v>
      </c>
      <c r="K477" s="2">
        <v>393784.14419999998</v>
      </c>
      <c r="L477" s="3">
        <f t="shared" si="7"/>
        <v>2583409.9441999998</v>
      </c>
      <c r="M477" s="41">
        <v>44253.729166666664</v>
      </c>
      <c r="N477" s="39">
        <v>6870367202</v>
      </c>
      <c r="O477" s="39" t="s">
        <v>52</v>
      </c>
      <c r="P477" s="40" t="s">
        <v>1254</v>
      </c>
      <c r="Q477" s="41">
        <v>44285</v>
      </c>
      <c r="R477" s="39" t="s">
        <v>54</v>
      </c>
      <c r="S477" s="68"/>
    </row>
    <row r="478" spans="1:26" s="70" customFormat="1" ht="12.75" hidden="1" customHeight="1" x14ac:dyDescent="0.2">
      <c r="A478" s="38" t="s">
        <v>12691</v>
      </c>
      <c r="B478" s="39" t="s">
        <v>12692</v>
      </c>
      <c r="C478" s="39" t="s">
        <v>12693</v>
      </c>
      <c r="D478" s="38">
        <v>919962</v>
      </c>
      <c r="E478" s="38"/>
      <c r="F478" s="39" t="s">
        <v>6950</v>
      </c>
      <c r="G478" s="38">
        <v>8263000121</v>
      </c>
      <c r="H478" s="40" t="s">
        <v>12694</v>
      </c>
      <c r="I478" s="3">
        <v>2185000</v>
      </c>
      <c r="J478" s="3"/>
      <c r="K478" s="2">
        <v>393300</v>
      </c>
      <c r="L478" s="3">
        <f t="shared" si="7"/>
        <v>2578300</v>
      </c>
      <c r="M478" s="41">
        <v>44641.729166666664</v>
      </c>
      <c r="N478" s="39">
        <v>6870025031</v>
      </c>
      <c r="O478" s="39" t="s">
        <v>3282</v>
      </c>
      <c r="P478" s="40">
        <v>205100988910</v>
      </c>
      <c r="Q478" s="41">
        <v>44692</v>
      </c>
      <c r="R478" s="42" t="s">
        <v>2417</v>
      </c>
      <c r="S478" s="68"/>
    </row>
    <row r="479" spans="1:26" s="70" customFormat="1" ht="12.75" hidden="1" customHeight="1" x14ac:dyDescent="0.2">
      <c r="A479" s="38" t="s">
        <v>7005</v>
      </c>
      <c r="B479" s="39" t="s">
        <v>7006</v>
      </c>
      <c r="C479" s="39" t="s">
        <v>7007</v>
      </c>
      <c r="D479" s="38">
        <v>919962</v>
      </c>
      <c r="E479" s="38"/>
      <c r="F479" s="39" t="s">
        <v>6950</v>
      </c>
      <c r="G479" s="38">
        <v>8263000121</v>
      </c>
      <c r="H479" s="40" t="s">
        <v>7008</v>
      </c>
      <c r="I479" s="3">
        <v>2182679.6</v>
      </c>
      <c r="J479" s="3"/>
      <c r="K479" s="2">
        <v>392882.4</v>
      </c>
      <c r="L479" s="3">
        <f t="shared" si="7"/>
        <v>2575562</v>
      </c>
      <c r="M479" s="41">
        <v>44452.729166666664</v>
      </c>
      <c r="N479" s="39">
        <v>6870233006</v>
      </c>
      <c r="O479" s="39" t="s">
        <v>3282</v>
      </c>
      <c r="P479" s="40">
        <v>110181860652</v>
      </c>
      <c r="Q479" s="41">
        <v>44488</v>
      </c>
      <c r="R479" s="42" t="s">
        <v>2417</v>
      </c>
      <c r="S479" s="68"/>
    </row>
    <row r="480" spans="1:26" s="70" customFormat="1" ht="12.75" hidden="1" customHeight="1" x14ac:dyDescent="0.2">
      <c r="A480" s="38" t="s">
        <v>2646</v>
      </c>
      <c r="B480" s="39" t="s">
        <v>2647</v>
      </c>
      <c r="C480" s="39" t="s">
        <v>2648</v>
      </c>
      <c r="D480" s="38">
        <v>401972</v>
      </c>
      <c r="E480" s="38"/>
      <c r="F480" s="39" t="s">
        <v>842</v>
      </c>
      <c r="G480" s="38">
        <v>8263000049</v>
      </c>
      <c r="H480" s="40" t="s">
        <v>2649</v>
      </c>
      <c r="I480" s="2">
        <v>2172334</v>
      </c>
      <c r="J480" s="2">
        <v>2563.35412</v>
      </c>
      <c r="K480" s="2">
        <v>391020.12</v>
      </c>
      <c r="L480" s="3">
        <f t="shared" si="7"/>
        <v>2565917.4741199999</v>
      </c>
      <c r="M480" s="41">
        <v>44354.729166666664</v>
      </c>
      <c r="N480" s="39">
        <v>6870094665</v>
      </c>
      <c r="O480" s="39" t="s">
        <v>52</v>
      </c>
      <c r="P480" s="40" t="s">
        <v>2650</v>
      </c>
      <c r="Q480" s="41">
        <v>44372</v>
      </c>
      <c r="R480" s="39" t="s">
        <v>54</v>
      </c>
      <c r="S480" s="68"/>
    </row>
    <row r="481" spans="1:19" s="70" customFormat="1" ht="12.75" hidden="1" customHeight="1" x14ac:dyDescent="0.2">
      <c r="A481" s="38">
        <v>413</v>
      </c>
      <c r="B481" s="39" t="s">
        <v>20853</v>
      </c>
      <c r="C481" s="39" t="s">
        <v>20854</v>
      </c>
      <c r="D481" s="38">
        <v>817817</v>
      </c>
      <c r="E481" s="38"/>
      <c r="F481" s="39" t="s">
        <v>17427</v>
      </c>
      <c r="G481" s="38">
        <v>8268012685</v>
      </c>
      <c r="H481" s="40">
        <v>504</v>
      </c>
      <c r="I481" s="2">
        <v>2170656.66</v>
      </c>
      <c r="J481" s="2"/>
      <c r="K481" s="2">
        <v>0</v>
      </c>
      <c r="L481" s="3">
        <f t="shared" si="7"/>
        <v>2170656.66</v>
      </c>
      <c r="M481" s="41">
        <v>45210.729166666664</v>
      </c>
      <c r="N481" s="39">
        <v>160761358</v>
      </c>
      <c r="O481" s="39" t="s">
        <v>8899</v>
      </c>
      <c r="P481" s="40">
        <v>311094184864</v>
      </c>
      <c r="Q481" s="41">
        <v>45241</v>
      </c>
      <c r="R481" s="42" t="s">
        <v>8901</v>
      </c>
      <c r="S481" s="68"/>
    </row>
    <row r="482" spans="1:19" s="70" customFormat="1" ht="15" hidden="1" customHeight="1" x14ac:dyDescent="0.25">
      <c r="A482" s="76" t="s">
        <v>804</v>
      </c>
      <c r="B482" s="77" t="s">
        <v>805</v>
      </c>
      <c r="C482" s="77" t="s">
        <v>806</v>
      </c>
      <c r="D482" s="76">
        <v>812140</v>
      </c>
      <c r="E482" s="76"/>
      <c r="F482" s="82" t="s">
        <v>446</v>
      </c>
      <c r="G482" s="76">
        <v>8268005706</v>
      </c>
      <c r="H482" s="78" t="s">
        <v>807</v>
      </c>
      <c r="I482" s="79">
        <v>2164275.4237288139</v>
      </c>
      <c r="J482" s="79"/>
      <c r="K482" s="79">
        <v>389569.57627118647</v>
      </c>
      <c r="L482" s="80">
        <f t="shared" si="7"/>
        <v>2553845.0000000005</v>
      </c>
      <c r="M482" s="81">
        <v>44249.729166666664</v>
      </c>
      <c r="N482" s="77">
        <v>44277176</v>
      </c>
      <c r="O482" s="77" t="s">
        <v>52</v>
      </c>
      <c r="P482" s="78" t="s">
        <v>808</v>
      </c>
      <c r="Q482" s="81">
        <v>44271</v>
      </c>
      <c r="R482" s="77" t="s">
        <v>54</v>
      </c>
      <c r="S482" s="83"/>
    </row>
    <row r="483" spans="1:19" s="70" customFormat="1" ht="12.75" hidden="1" customHeight="1" x14ac:dyDescent="0.2">
      <c r="A483" s="38" t="s">
        <v>13866</v>
      </c>
      <c r="B483" s="39" t="s">
        <v>13867</v>
      </c>
      <c r="C483" s="39" t="s">
        <v>13868</v>
      </c>
      <c r="D483" s="58">
        <v>405267</v>
      </c>
      <c r="E483" s="58"/>
      <c r="F483" s="39" t="s">
        <v>1224</v>
      </c>
      <c r="G483" s="38">
        <v>8263000220</v>
      </c>
      <c r="H483" s="40" t="s">
        <v>13869</v>
      </c>
      <c r="I483" s="2">
        <v>2163840.0000000005</v>
      </c>
      <c r="J483" s="2"/>
      <c r="K483" s="2">
        <v>389491.20000000007</v>
      </c>
      <c r="L483" s="3">
        <f t="shared" si="7"/>
        <v>2553331.2000000007</v>
      </c>
      <c r="M483" s="41">
        <v>44699.729166666664</v>
      </c>
      <c r="N483" s="39">
        <v>6870092222</v>
      </c>
      <c r="O483" s="39" t="s">
        <v>3282</v>
      </c>
      <c r="P483" s="40" t="s">
        <v>13870</v>
      </c>
      <c r="Q483" s="41">
        <v>44695</v>
      </c>
      <c r="R483" s="42" t="s">
        <v>2417</v>
      </c>
      <c r="S483" s="68"/>
    </row>
    <row r="484" spans="1:19" s="70" customFormat="1" ht="12.75" hidden="1" customHeight="1" x14ac:dyDescent="0.2">
      <c r="A484" s="38" t="s">
        <v>6997</v>
      </c>
      <c r="B484" s="39" t="s">
        <v>6998</v>
      </c>
      <c r="C484" s="39" t="s">
        <v>6999</v>
      </c>
      <c r="D484" s="38">
        <v>919962</v>
      </c>
      <c r="E484" s="38"/>
      <c r="F484" s="39" t="s">
        <v>6950</v>
      </c>
      <c r="G484" s="38">
        <v>8263000121</v>
      </c>
      <c r="H484" s="40" t="s">
        <v>7000</v>
      </c>
      <c r="I484" s="3">
        <v>2162621.04</v>
      </c>
      <c r="J484" s="3"/>
      <c r="K484" s="2">
        <v>389271.96</v>
      </c>
      <c r="L484" s="3">
        <f t="shared" si="7"/>
        <v>2551893</v>
      </c>
      <c r="M484" s="41">
        <v>44461.729166666664</v>
      </c>
      <c r="N484" s="39">
        <v>6870233335</v>
      </c>
      <c r="O484" s="39" t="s">
        <v>3282</v>
      </c>
      <c r="P484" s="40">
        <v>110259602656</v>
      </c>
      <c r="Q484" s="41">
        <v>44495</v>
      </c>
      <c r="R484" s="42" t="s">
        <v>2417</v>
      </c>
      <c r="S484" s="68"/>
    </row>
    <row r="485" spans="1:19" s="70" customFormat="1" ht="12.75" hidden="1" customHeight="1" x14ac:dyDescent="0.2">
      <c r="A485" s="38" t="s">
        <v>4071</v>
      </c>
      <c r="B485" s="42" t="s">
        <v>4072</v>
      </c>
      <c r="C485" s="42" t="s">
        <v>4073</v>
      </c>
      <c r="D485" s="58">
        <v>402300</v>
      </c>
      <c r="E485" s="58"/>
      <c r="F485" s="42" t="s">
        <v>230</v>
      </c>
      <c r="G485" s="38">
        <v>8263000114</v>
      </c>
      <c r="H485" s="40" t="s">
        <v>4074</v>
      </c>
      <c r="I485" s="3">
        <v>2155359.06</v>
      </c>
      <c r="J485" s="3"/>
      <c r="K485" s="3">
        <v>387964.63079999998</v>
      </c>
      <c r="L485" s="3">
        <f t="shared" si="7"/>
        <v>2543323.6908</v>
      </c>
      <c r="M485" s="41">
        <v>44376.729166666664</v>
      </c>
      <c r="N485" s="39">
        <v>6870139795</v>
      </c>
      <c r="O485" s="42" t="s">
        <v>315</v>
      </c>
      <c r="P485" s="42" t="s">
        <v>3207</v>
      </c>
      <c r="Q485" s="60">
        <v>44341</v>
      </c>
      <c r="R485" s="42" t="s">
        <v>243</v>
      </c>
      <c r="S485" s="68" t="s">
        <v>506</v>
      </c>
    </row>
    <row r="486" spans="1:19" s="70" customFormat="1" ht="12.75" hidden="1" customHeight="1" x14ac:dyDescent="0.2">
      <c r="A486" s="38" t="s">
        <v>13712</v>
      </c>
      <c r="B486" s="39" t="s">
        <v>13713</v>
      </c>
      <c r="C486" s="39" t="s">
        <v>13714</v>
      </c>
      <c r="D486" s="38">
        <v>919962</v>
      </c>
      <c r="E486" s="38"/>
      <c r="F486" s="39" t="s">
        <v>6950</v>
      </c>
      <c r="G486" s="38">
        <v>8263000121</v>
      </c>
      <c r="H486" s="40" t="s">
        <v>13715</v>
      </c>
      <c r="I486" s="3">
        <v>2153179.6</v>
      </c>
      <c r="J486" s="3"/>
      <c r="K486" s="2">
        <v>387572.4</v>
      </c>
      <c r="L486" s="3">
        <f t="shared" si="7"/>
        <v>2540752</v>
      </c>
      <c r="M486" s="41">
        <v>44688.729166666664</v>
      </c>
      <c r="N486" s="39">
        <v>6870079333</v>
      </c>
      <c r="O486" s="39" t="s">
        <v>3282</v>
      </c>
      <c r="P486" s="40">
        <v>206169654594</v>
      </c>
      <c r="Q486" s="41">
        <v>44730</v>
      </c>
      <c r="R486" s="42" t="s">
        <v>2417</v>
      </c>
      <c r="S486" s="68"/>
    </row>
    <row r="487" spans="1:19" s="70" customFormat="1" ht="12.75" hidden="1" customHeight="1" x14ac:dyDescent="0.2">
      <c r="A487" s="38">
        <v>431</v>
      </c>
      <c r="B487" s="39" t="s">
        <v>17707</v>
      </c>
      <c r="C487" s="39" t="s">
        <v>17708</v>
      </c>
      <c r="D487" s="58">
        <v>604339</v>
      </c>
      <c r="E487" s="58"/>
      <c r="F487" s="39" t="s">
        <v>1224</v>
      </c>
      <c r="G487" s="38">
        <v>8263000284</v>
      </c>
      <c r="H487" s="40" t="s">
        <v>17709</v>
      </c>
      <c r="I487" s="2">
        <v>2153087</v>
      </c>
      <c r="J487" s="2"/>
      <c r="K487" s="2">
        <v>387555.66</v>
      </c>
      <c r="L487" s="3">
        <f t="shared" si="7"/>
        <v>2540642.66</v>
      </c>
      <c r="M487" s="41">
        <v>44943.729166666664</v>
      </c>
      <c r="N487" s="39">
        <v>6870415420</v>
      </c>
      <c r="O487" s="39" t="s">
        <v>8899</v>
      </c>
      <c r="P487" s="40" t="s">
        <v>17710</v>
      </c>
      <c r="Q487" s="41">
        <v>44940</v>
      </c>
      <c r="R487" s="42" t="s">
        <v>8901</v>
      </c>
      <c r="S487" s="68"/>
    </row>
    <row r="488" spans="1:19" s="70" customFormat="1" ht="12.75" hidden="1" customHeight="1" x14ac:dyDescent="0.2">
      <c r="A488" s="38" t="s">
        <v>12638</v>
      </c>
      <c r="B488" s="42" t="s">
        <v>12639</v>
      </c>
      <c r="C488" s="42" t="s">
        <v>12640</v>
      </c>
      <c r="D488" s="38">
        <v>138349</v>
      </c>
      <c r="E488" s="38"/>
      <c r="F488" s="42" t="s">
        <v>12407</v>
      </c>
      <c r="G488" s="38">
        <v>8263000146</v>
      </c>
      <c r="H488" s="40" t="s">
        <v>12641</v>
      </c>
      <c r="I488" s="3">
        <v>2152000</v>
      </c>
      <c r="J488" s="3"/>
      <c r="K488" s="3">
        <v>387360</v>
      </c>
      <c r="L488" s="3">
        <f t="shared" si="7"/>
        <v>2539360</v>
      </c>
      <c r="M488" s="41">
        <v>44658.729166666664</v>
      </c>
      <c r="N488" s="39">
        <v>6870017490</v>
      </c>
      <c r="O488" s="42" t="s">
        <v>315</v>
      </c>
      <c r="P488" s="42" t="s">
        <v>12642</v>
      </c>
      <c r="Q488" s="60">
        <v>44678</v>
      </c>
      <c r="R488" s="42" t="s">
        <v>243</v>
      </c>
      <c r="S488" s="68"/>
    </row>
    <row r="489" spans="1:19" s="70" customFormat="1" ht="12.75" hidden="1" customHeight="1" x14ac:dyDescent="0.2">
      <c r="A489" s="38" t="s">
        <v>6303</v>
      </c>
      <c r="B489" s="39" t="s">
        <v>6304</v>
      </c>
      <c r="C489" s="39" t="s">
        <v>6305</v>
      </c>
      <c r="D489" s="38">
        <v>401972</v>
      </c>
      <c r="E489" s="38"/>
      <c r="F489" s="39" t="s">
        <v>842</v>
      </c>
      <c r="G489" s="38">
        <v>8263000049</v>
      </c>
      <c r="H489" s="40" t="s">
        <v>6306</v>
      </c>
      <c r="I489" s="2">
        <v>2151439.7999999998</v>
      </c>
      <c r="J489" s="2">
        <v>0</v>
      </c>
      <c r="K489" s="2">
        <v>387259.16399999993</v>
      </c>
      <c r="L489" s="3">
        <f t="shared" si="7"/>
        <v>2538698.9639999997</v>
      </c>
      <c r="M489" s="41">
        <v>44424.729166666664</v>
      </c>
      <c r="N489" s="39">
        <v>6870208418</v>
      </c>
      <c r="O489" s="39" t="s">
        <v>52</v>
      </c>
      <c r="P489" s="40"/>
      <c r="Q489" s="41"/>
      <c r="R489" s="39" t="s">
        <v>54</v>
      </c>
      <c r="S489" s="68"/>
    </row>
    <row r="490" spans="1:19" s="70" customFormat="1" ht="12.75" hidden="1" customHeight="1" x14ac:dyDescent="0.2">
      <c r="A490" s="38" t="s">
        <v>3211</v>
      </c>
      <c r="B490" s="42" t="s">
        <v>3212</v>
      </c>
      <c r="C490" s="42" t="s">
        <v>3213</v>
      </c>
      <c r="D490" s="58">
        <v>402300</v>
      </c>
      <c r="E490" s="58"/>
      <c r="F490" s="42" t="s">
        <v>230</v>
      </c>
      <c r="G490" s="38">
        <v>8263000114</v>
      </c>
      <c r="H490" s="40" t="s">
        <v>3214</v>
      </c>
      <c r="I490" s="3">
        <v>2151319.0300000003</v>
      </c>
      <c r="J490" s="3"/>
      <c r="K490" s="3">
        <v>387237.42540000001</v>
      </c>
      <c r="L490" s="3">
        <f t="shared" si="7"/>
        <v>2538556.4554000003</v>
      </c>
      <c r="M490" s="41">
        <v>44347.729166666664</v>
      </c>
      <c r="N490" s="39">
        <v>6870113973</v>
      </c>
      <c r="O490" s="42" t="s">
        <v>315</v>
      </c>
      <c r="P490" s="42" t="s">
        <v>3207</v>
      </c>
      <c r="Q490" s="60">
        <v>44341</v>
      </c>
      <c r="R490" s="42" t="s">
        <v>243</v>
      </c>
      <c r="S490" s="68" t="s">
        <v>506</v>
      </c>
    </row>
    <row r="491" spans="1:19" s="70" customFormat="1" ht="12.75" hidden="1" customHeight="1" x14ac:dyDescent="0.2">
      <c r="A491" s="38" t="s">
        <v>11938</v>
      </c>
      <c r="B491" s="42" t="s">
        <v>11939</v>
      </c>
      <c r="C491" s="42" t="s">
        <v>11940</v>
      </c>
      <c r="D491" s="38">
        <v>508442</v>
      </c>
      <c r="E491" s="38"/>
      <c r="F491" s="42" t="s">
        <v>659</v>
      </c>
      <c r="G491" s="38">
        <v>8263000199</v>
      </c>
      <c r="H491" s="40">
        <v>362</v>
      </c>
      <c r="I491" s="3">
        <v>2146757</v>
      </c>
      <c r="J491" s="3"/>
      <c r="K491" s="3">
        <v>386416.26</v>
      </c>
      <c r="L491" s="3">
        <f t="shared" si="7"/>
        <v>2533173.2599999998</v>
      </c>
      <c r="M491" s="41">
        <v>44618.729166666664</v>
      </c>
      <c r="N491" s="39">
        <v>3325000009</v>
      </c>
      <c r="O491" s="42" t="s">
        <v>315</v>
      </c>
      <c r="P491" s="42" t="s">
        <v>11941</v>
      </c>
      <c r="Q491" s="60">
        <v>44671</v>
      </c>
      <c r="R491" s="42" t="s">
        <v>243</v>
      </c>
      <c r="S491" s="68"/>
    </row>
    <row r="492" spans="1:19" s="70" customFormat="1" ht="12.75" hidden="1" customHeight="1" x14ac:dyDescent="0.2">
      <c r="A492" s="38" t="s">
        <v>5559</v>
      </c>
      <c r="B492" s="39" t="s">
        <v>5560</v>
      </c>
      <c r="C492" s="39" t="s">
        <v>5561</v>
      </c>
      <c r="D492" s="38">
        <v>401972</v>
      </c>
      <c r="E492" s="38"/>
      <c r="F492" s="39" t="s">
        <v>842</v>
      </c>
      <c r="G492" s="38">
        <v>8263000049</v>
      </c>
      <c r="H492" s="40" t="s">
        <v>5562</v>
      </c>
      <c r="I492" s="2">
        <v>2129400</v>
      </c>
      <c r="J492" s="2">
        <v>0</v>
      </c>
      <c r="K492" s="2">
        <v>383292</v>
      </c>
      <c r="L492" s="3">
        <f t="shared" si="7"/>
        <v>2512692</v>
      </c>
      <c r="M492" s="41">
        <v>44386.729166666664</v>
      </c>
      <c r="N492" s="39">
        <v>6870189725</v>
      </c>
      <c r="O492" s="39" t="s">
        <v>52</v>
      </c>
      <c r="P492" s="40" t="s">
        <v>5554</v>
      </c>
      <c r="Q492" s="41">
        <v>44452</v>
      </c>
      <c r="R492" s="39" t="s">
        <v>54</v>
      </c>
      <c r="S492" s="68"/>
    </row>
    <row r="493" spans="1:19" s="70" customFormat="1" ht="12.75" hidden="1" customHeight="1" x14ac:dyDescent="0.2">
      <c r="A493" s="38" t="s">
        <v>14866</v>
      </c>
      <c r="B493" s="39" t="s">
        <v>14867</v>
      </c>
      <c r="C493" s="39" t="s">
        <v>14868</v>
      </c>
      <c r="D493" s="58">
        <v>137691</v>
      </c>
      <c r="E493" s="58"/>
      <c r="F493" s="39" t="s">
        <v>14869</v>
      </c>
      <c r="G493" s="38">
        <v>8263000243</v>
      </c>
      <c r="H493" s="40" t="s">
        <v>14870</v>
      </c>
      <c r="I493" s="2">
        <v>2125672.8813559324</v>
      </c>
      <c r="J493" s="2"/>
      <c r="K493" s="2">
        <v>382621.11864406784</v>
      </c>
      <c r="L493" s="3">
        <f t="shared" si="7"/>
        <v>2508294.0000000005</v>
      </c>
      <c r="M493" s="41">
        <v>44772.729166666664</v>
      </c>
      <c r="N493" s="39">
        <v>6870157035</v>
      </c>
      <c r="O493" s="39" t="s">
        <v>3282</v>
      </c>
      <c r="P493" s="40" t="s">
        <v>14871</v>
      </c>
      <c r="Q493" s="41">
        <v>44806</v>
      </c>
      <c r="R493" s="42" t="s">
        <v>2417</v>
      </c>
      <c r="S493" s="68"/>
    </row>
    <row r="494" spans="1:19" s="70" customFormat="1" ht="12.75" hidden="1" customHeight="1" x14ac:dyDescent="0.2">
      <c r="A494" s="38" t="s">
        <v>2541</v>
      </c>
      <c r="B494" s="39" t="s">
        <v>2542</v>
      </c>
      <c r="C494" s="39" t="s">
        <v>2543</v>
      </c>
      <c r="D494" s="38">
        <v>401972</v>
      </c>
      <c r="E494" s="38"/>
      <c r="F494" s="39" t="s">
        <v>842</v>
      </c>
      <c r="G494" s="38">
        <v>8263000049</v>
      </c>
      <c r="H494" s="40" t="s">
        <v>2544</v>
      </c>
      <c r="I494" s="2">
        <v>2122199.7999999998</v>
      </c>
      <c r="J494" s="2">
        <v>2504</v>
      </c>
      <c r="K494" s="2">
        <v>381995.96399999998</v>
      </c>
      <c r="L494" s="3">
        <f t="shared" si="7"/>
        <v>2506699.764</v>
      </c>
      <c r="M494" s="41">
        <v>44297.729166666664</v>
      </c>
      <c r="N494" s="39">
        <v>6870084653</v>
      </c>
      <c r="O494" s="39" t="s">
        <v>52</v>
      </c>
      <c r="P494" s="40" t="s">
        <v>2540</v>
      </c>
      <c r="Q494" s="41">
        <v>44359</v>
      </c>
      <c r="R494" s="39" t="s">
        <v>54</v>
      </c>
      <c r="S494" s="68"/>
    </row>
    <row r="495" spans="1:19" s="70" customFormat="1" ht="12.75" hidden="1" customHeight="1" x14ac:dyDescent="0.2">
      <c r="A495" s="38" t="s">
        <v>14872</v>
      </c>
      <c r="B495" s="39" t="s">
        <v>14873</v>
      </c>
      <c r="C495" s="39" t="s">
        <v>14874</v>
      </c>
      <c r="D495" s="58">
        <v>137691</v>
      </c>
      <c r="E495" s="58"/>
      <c r="F495" s="39" t="s">
        <v>14869</v>
      </c>
      <c r="G495" s="38">
        <v>8263000243</v>
      </c>
      <c r="H495" s="40" t="s">
        <v>14875</v>
      </c>
      <c r="I495" s="2">
        <v>2112270.338983051</v>
      </c>
      <c r="J495" s="2"/>
      <c r="K495" s="2">
        <v>380208.66101694916</v>
      </c>
      <c r="L495" s="3">
        <f t="shared" si="7"/>
        <v>2492479</v>
      </c>
      <c r="M495" s="41">
        <v>44772.729166666664</v>
      </c>
      <c r="N495" s="39">
        <v>6870157074</v>
      </c>
      <c r="O495" s="39" t="s">
        <v>3282</v>
      </c>
      <c r="P495" s="40" t="s">
        <v>14871</v>
      </c>
      <c r="Q495" s="41">
        <v>44806</v>
      </c>
      <c r="R495" s="42" t="s">
        <v>2417</v>
      </c>
      <c r="S495" s="68"/>
    </row>
    <row r="496" spans="1:19" s="70" customFormat="1" ht="12.75" hidden="1" customHeight="1" x14ac:dyDescent="0.2">
      <c r="A496" s="38" t="s">
        <v>3974</v>
      </c>
      <c r="B496" s="42" t="s">
        <v>3975</v>
      </c>
      <c r="C496" s="42" t="s">
        <v>3976</v>
      </c>
      <c r="D496" s="38">
        <v>506950</v>
      </c>
      <c r="E496" s="38"/>
      <c r="F496" s="42" t="s">
        <v>503</v>
      </c>
      <c r="G496" s="38">
        <v>8263000120</v>
      </c>
      <c r="H496" s="40" t="s">
        <v>3977</v>
      </c>
      <c r="I496" s="3">
        <v>2111099.91</v>
      </c>
      <c r="J496" s="3"/>
      <c r="K496" s="3">
        <v>379997.98379999999</v>
      </c>
      <c r="L496" s="3">
        <f t="shared" si="7"/>
        <v>2491097.8938000002</v>
      </c>
      <c r="M496" s="41">
        <v>44352.729166666664</v>
      </c>
      <c r="N496" s="39">
        <v>6870131172</v>
      </c>
      <c r="O496" s="42" t="s">
        <v>315</v>
      </c>
      <c r="P496" s="42" t="s">
        <v>3978</v>
      </c>
      <c r="Q496" s="60">
        <v>44400</v>
      </c>
      <c r="R496" s="42" t="s">
        <v>243</v>
      </c>
      <c r="S496" s="68"/>
    </row>
    <row r="497" spans="1:19" s="70" customFormat="1" ht="12.75" hidden="1" customHeight="1" x14ac:dyDescent="0.2">
      <c r="A497" s="38" t="s">
        <v>17539</v>
      </c>
      <c r="B497" s="39" t="s">
        <v>17540</v>
      </c>
      <c r="C497" s="39" t="s">
        <v>17541</v>
      </c>
      <c r="D497" s="38">
        <v>919962</v>
      </c>
      <c r="E497" s="38"/>
      <c r="F497" s="39" t="s">
        <v>6950</v>
      </c>
      <c r="G497" s="38">
        <v>8263000121</v>
      </c>
      <c r="H497" s="40" t="s">
        <v>17542</v>
      </c>
      <c r="I497" s="3">
        <v>2109800</v>
      </c>
      <c r="J497" s="3"/>
      <c r="K497" s="2">
        <v>379764</v>
      </c>
      <c r="L497" s="3">
        <f t="shared" si="7"/>
        <v>2489564</v>
      </c>
      <c r="M497" s="41">
        <v>44926.729166666664</v>
      </c>
      <c r="N497" s="39">
        <v>6870372256</v>
      </c>
      <c r="O497" s="39" t="s">
        <v>3282</v>
      </c>
      <c r="P497" s="40">
        <v>302158008318</v>
      </c>
      <c r="Q497" s="41">
        <v>44973</v>
      </c>
      <c r="R497" s="42" t="s">
        <v>2417</v>
      </c>
      <c r="S497" s="68"/>
    </row>
    <row r="498" spans="1:19" s="70" customFormat="1" ht="12.75" hidden="1" customHeight="1" x14ac:dyDescent="0.2">
      <c r="A498" s="38" t="s">
        <v>4223</v>
      </c>
      <c r="B498" s="42" t="s">
        <v>4224</v>
      </c>
      <c r="C498" s="42" t="s">
        <v>4225</v>
      </c>
      <c r="D498" s="38">
        <v>506950</v>
      </c>
      <c r="E498" s="38"/>
      <c r="F498" s="42" t="s">
        <v>503</v>
      </c>
      <c r="G498" s="38">
        <v>8263000120</v>
      </c>
      <c r="H498" s="40" t="s">
        <v>4226</v>
      </c>
      <c r="I498" s="3">
        <v>2108744</v>
      </c>
      <c r="J498" s="3"/>
      <c r="K498" s="3">
        <v>379573.92</v>
      </c>
      <c r="L498" s="3">
        <f t="shared" si="7"/>
        <v>2488317.92</v>
      </c>
      <c r="M498" s="41">
        <v>44369.729166666664</v>
      </c>
      <c r="N498" s="39">
        <v>6870143864</v>
      </c>
      <c r="O498" s="42" t="s">
        <v>315</v>
      </c>
      <c r="P498" s="42" t="s">
        <v>4227</v>
      </c>
      <c r="Q498" s="60">
        <v>44407</v>
      </c>
      <c r="R498" s="42" t="s">
        <v>243</v>
      </c>
      <c r="S498" s="68"/>
    </row>
    <row r="499" spans="1:19" s="70" customFormat="1" ht="12.75" hidden="1" customHeight="1" x14ac:dyDescent="0.2">
      <c r="A499" s="38" t="s">
        <v>8514</v>
      </c>
      <c r="B499" s="39" t="s">
        <v>234</v>
      </c>
      <c r="C499" s="39"/>
      <c r="D499" s="38" t="s">
        <v>245</v>
      </c>
      <c r="E499" s="38" t="s">
        <v>23092</v>
      </c>
      <c r="F499" s="129" t="s">
        <v>3151</v>
      </c>
      <c r="G499" s="38" t="s">
        <v>3151</v>
      </c>
      <c r="H499" s="52" t="s">
        <v>8515</v>
      </c>
      <c r="I499" s="10">
        <v>2106360.33</v>
      </c>
      <c r="J499" s="2"/>
      <c r="K499" s="2">
        <v>0</v>
      </c>
      <c r="L499" s="3">
        <f t="shared" si="7"/>
        <v>2106360.33</v>
      </c>
      <c r="M499" s="59">
        <v>44530</v>
      </c>
      <c r="N499" s="39"/>
      <c r="O499" s="39" t="s">
        <v>52</v>
      </c>
      <c r="P499" s="40"/>
      <c r="Q499" s="41"/>
      <c r="R499" s="39" t="s">
        <v>54</v>
      </c>
      <c r="S499" s="68"/>
    </row>
    <row r="500" spans="1:19" s="70" customFormat="1" ht="12.75" hidden="1" customHeight="1" x14ac:dyDescent="0.2">
      <c r="A500" s="38" t="s">
        <v>9515</v>
      </c>
      <c r="B500" s="39" t="s">
        <v>234</v>
      </c>
      <c r="C500" s="39"/>
      <c r="D500" s="38" t="s">
        <v>245</v>
      </c>
      <c r="E500" s="38" t="s">
        <v>23092</v>
      </c>
      <c r="F500" s="129" t="s">
        <v>3151</v>
      </c>
      <c r="G500" s="38" t="s">
        <v>3151</v>
      </c>
      <c r="H500" s="52" t="s">
        <v>9516</v>
      </c>
      <c r="I500" s="10">
        <v>2103489.44</v>
      </c>
      <c r="J500" s="2"/>
      <c r="K500" s="2">
        <v>0</v>
      </c>
      <c r="L500" s="3">
        <f t="shared" si="7"/>
        <v>2103489.44</v>
      </c>
      <c r="M500" s="59">
        <v>44561</v>
      </c>
      <c r="N500" s="39"/>
      <c r="O500" s="39" t="s">
        <v>52</v>
      </c>
      <c r="P500" s="40"/>
      <c r="Q500" s="41"/>
      <c r="R500" s="39" t="s">
        <v>54</v>
      </c>
      <c r="S500" s="68"/>
    </row>
    <row r="501" spans="1:19" s="70" customFormat="1" ht="12.75" hidden="1" customHeight="1" x14ac:dyDescent="0.2">
      <c r="A501" s="38" t="s">
        <v>16196</v>
      </c>
      <c r="B501" s="42" t="s">
        <v>16197</v>
      </c>
      <c r="C501" s="42" t="s">
        <v>16198</v>
      </c>
      <c r="D501" s="38">
        <v>137974</v>
      </c>
      <c r="E501" s="38"/>
      <c r="F501" s="39" t="s">
        <v>3527</v>
      </c>
      <c r="G501" s="38">
        <v>8268006131</v>
      </c>
      <c r="H501" s="40" t="s">
        <v>16199</v>
      </c>
      <c r="I501" s="3">
        <v>2102971.2400000002</v>
      </c>
      <c r="J501" s="3"/>
      <c r="K501" s="3">
        <v>378534.82320000004</v>
      </c>
      <c r="L501" s="3">
        <f t="shared" si="7"/>
        <v>2481506.0632000002</v>
      </c>
      <c r="M501" s="41">
        <v>44832.729166666664</v>
      </c>
      <c r="N501" s="39">
        <v>160301265</v>
      </c>
      <c r="O501" s="42" t="s">
        <v>315</v>
      </c>
      <c r="P501" s="42"/>
      <c r="Q501" s="60"/>
      <c r="R501" s="42" t="s">
        <v>243</v>
      </c>
      <c r="S501" s="68"/>
    </row>
    <row r="502" spans="1:19" s="70" customFormat="1" ht="12.75" hidden="1" customHeight="1" x14ac:dyDescent="0.25">
      <c r="A502" s="38" t="s">
        <v>6471</v>
      </c>
      <c r="B502" s="42" t="s">
        <v>6472</v>
      </c>
      <c r="C502" s="42" t="s">
        <v>6473</v>
      </c>
      <c r="D502" s="38">
        <v>122097</v>
      </c>
      <c r="E502" s="38"/>
      <c r="F502" s="139" t="s">
        <v>620</v>
      </c>
      <c r="G502" s="38">
        <v>8263000139</v>
      </c>
      <c r="H502" s="40" t="s">
        <v>6474</v>
      </c>
      <c r="I502" s="3">
        <v>2102550</v>
      </c>
      <c r="J502" s="3"/>
      <c r="K502" s="3">
        <v>378459</v>
      </c>
      <c r="L502" s="3">
        <f t="shared" si="7"/>
        <v>2481009</v>
      </c>
      <c r="M502" s="41">
        <v>44429.729166666664</v>
      </c>
      <c r="N502" s="39">
        <v>6870214180</v>
      </c>
      <c r="O502" s="42" t="s">
        <v>315</v>
      </c>
      <c r="P502" s="42" t="s">
        <v>6174</v>
      </c>
      <c r="Q502" s="60">
        <v>44467</v>
      </c>
      <c r="R502" s="42" t="s">
        <v>243</v>
      </c>
      <c r="S502" s="68"/>
    </row>
    <row r="503" spans="1:19" s="70" customFormat="1" ht="12.75" hidden="1" customHeight="1" x14ac:dyDescent="0.2">
      <c r="A503" s="38" t="s">
        <v>5545</v>
      </c>
      <c r="B503" s="39" t="s">
        <v>5546</v>
      </c>
      <c r="C503" s="39" t="s">
        <v>5547</v>
      </c>
      <c r="D503" s="38">
        <v>401972</v>
      </c>
      <c r="E503" s="38"/>
      <c r="F503" s="39" t="s">
        <v>842</v>
      </c>
      <c r="G503" s="38">
        <v>8263000049</v>
      </c>
      <c r="H503" s="40" t="s">
        <v>5548</v>
      </c>
      <c r="I503" s="2">
        <v>2101260</v>
      </c>
      <c r="J503" s="2">
        <v>0</v>
      </c>
      <c r="K503" s="2">
        <v>378226.8</v>
      </c>
      <c r="L503" s="3">
        <f t="shared" si="7"/>
        <v>2479486.7999999998</v>
      </c>
      <c r="M503" s="41">
        <v>44394.729166666664</v>
      </c>
      <c r="N503" s="39">
        <v>6870189716</v>
      </c>
      <c r="O503" s="39" t="s">
        <v>52</v>
      </c>
      <c r="P503" s="40" t="s">
        <v>5549</v>
      </c>
      <c r="Q503" s="41">
        <v>44449</v>
      </c>
      <c r="R503" s="39" t="s">
        <v>54</v>
      </c>
      <c r="S503" s="68"/>
    </row>
    <row r="504" spans="1:19" s="70" customFormat="1" ht="12.75" hidden="1" customHeight="1" x14ac:dyDescent="0.2">
      <c r="A504" s="38" t="s">
        <v>11803</v>
      </c>
      <c r="B504" s="42" t="s">
        <v>11804</v>
      </c>
      <c r="C504" s="42" t="s">
        <v>11805</v>
      </c>
      <c r="D504" s="38">
        <v>821146</v>
      </c>
      <c r="E504" s="38"/>
      <c r="F504" s="42" t="s">
        <v>446</v>
      </c>
      <c r="G504" s="38">
        <v>8263000191</v>
      </c>
      <c r="H504" s="40" t="s">
        <v>11806</v>
      </c>
      <c r="I504" s="3">
        <v>2100223.6800000002</v>
      </c>
      <c r="J504" s="3"/>
      <c r="K504" s="3">
        <v>378040.32000000001</v>
      </c>
      <c r="L504" s="3">
        <f t="shared" si="7"/>
        <v>2478264</v>
      </c>
      <c r="M504" s="41">
        <v>44618.729166666664</v>
      </c>
      <c r="N504" s="39">
        <v>6870435928</v>
      </c>
      <c r="O504" s="42" t="s">
        <v>315</v>
      </c>
      <c r="P504" s="42">
        <v>204190861425</v>
      </c>
      <c r="Q504" s="60">
        <v>44671</v>
      </c>
      <c r="R504" s="42" t="s">
        <v>243</v>
      </c>
      <c r="S504" s="68"/>
    </row>
    <row r="505" spans="1:19" s="70" customFormat="1" ht="12.75" hidden="1" customHeight="1" x14ac:dyDescent="0.2">
      <c r="A505" s="38" t="s">
        <v>12278</v>
      </c>
      <c r="B505" s="39" t="s">
        <v>12279</v>
      </c>
      <c r="C505" s="39" t="s">
        <v>12280</v>
      </c>
      <c r="D505" s="38">
        <v>820343</v>
      </c>
      <c r="E505" s="38"/>
      <c r="F505" s="39" t="s">
        <v>12281</v>
      </c>
      <c r="G505" s="38">
        <v>8268007788</v>
      </c>
      <c r="H505" s="40" t="s">
        <v>12282</v>
      </c>
      <c r="I505" s="2">
        <v>2100000</v>
      </c>
      <c r="J505" s="2"/>
      <c r="K505" s="2">
        <v>378000</v>
      </c>
      <c r="L505" s="3">
        <f t="shared" si="7"/>
        <v>2478000</v>
      </c>
      <c r="M505" s="41">
        <v>44635.729166666664</v>
      </c>
      <c r="N505" s="39">
        <v>44467026</v>
      </c>
      <c r="O505" s="39" t="s">
        <v>3282</v>
      </c>
      <c r="P505" s="40" t="s">
        <v>12283</v>
      </c>
      <c r="Q505" s="41">
        <v>44656</v>
      </c>
      <c r="R505" s="42" t="s">
        <v>2417</v>
      </c>
      <c r="S505" s="68"/>
    </row>
    <row r="506" spans="1:19" s="70" customFormat="1" ht="12.75" hidden="1" customHeight="1" x14ac:dyDescent="0.2">
      <c r="A506" s="38" t="s">
        <v>9369</v>
      </c>
      <c r="B506" s="42" t="s">
        <v>9370</v>
      </c>
      <c r="C506" s="42" t="s">
        <v>9371</v>
      </c>
      <c r="D506" s="38">
        <v>508442</v>
      </c>
      <c r="E506" s="38"/>
      <c r="F506" s="42" t="s">
        <v>659</v>
      </c>
      <c r="G506" s="38">
        <v>8263000170</v>
      </c>
      <c r="H506" s="40">
        <v>275</v>
      </c>
      <c r="I506" s="3">
        <v>2098618.58</v>
      </c>
      <c r="J506" s="3"/>
      <c r="K506" s="3">
        <v>377751.42</v>
      </c>
      <c r="L506" s="3">
        <f t="shared" si="7"/>
        <v>2476370</v>
      </c>
      <c r="M506" s="41">
        <v>44533.729166666664</v>
      </c>
      <c r="N506" s="39">
        <v>6870322932</v>
      </c>
      <c r="O506" s="42" t="s">
        <v>315</v>
      </c>
      <c r="P506" s="42" t="s">
        <v>9372</v>
      </c>
      <c r="Q506" s="60">
        <v>44571</v>
      </c>
      <c r="R506" s="42" t="s">
        <v>243</v>
      </c>
      <c r="S506" s="68"/>
    </row>
    <row r="507" spans="1:19" s="70" customFormat="1" ht="12.75" hidden="1" customHeight="1" x14ac:dyDescent="0.25">
      <c r="A507" s="38" t="s">
        <v>12532</v>
      </c>
      <c r="B507" s="42" t="s">
        <v>12533</v>
      </c>
      <c r="C507" s="42" t="s">
        <v>12534</v>
      </c>
      <c r="D507" s="38">
        <v>301334</v>
      </c>
      <c r="E507" s="38"/>
      <c r="F507" s="139" t="s">
        <v>12535</v>
      </c>
      <c r="G507" s="38">
        <v>8263000156</v>
      </c>
      <c r="H507" s="40" t="s">
        <v>12536</v>
      </c>
      <c r="I507" s="3">
        <v>2094619.4</v>
      </c>
      <c r="J507" s="3"/>
      <c r="K507" s="3">
        <v>377031.6</v>
      </c>
      <c r="L507" s="3">
        <f t="shared" si="7"/>
        <v>2471651</v>
      </c>
      <c r="M507" s="41">
        <v>44599.729166666664</v>
      </c>
      <c r="N507" s="39">
        <v>6870008088</v>
      </c>
      <c r="O507" s="42" t="s">
        <v>315</v>
      </c>
      <c r="P507" s="42" t="s">
        <v>12537</v>
      </c>
      <c r="Q507" s="60">
        <v>44671</v>
      </c>
      <c r="R507" s="42" t="s">
        <v>243</v>
      </c>
      <c r="S507" s="68"/>
    </row>
    <row r="508" spans="1:19" s="70" customFormat="1" ht="12.75" hidden="1" customHeight="1" x14ac:dyDescent="0.2">
      <c r="A508" s="38" t="s">
        <v>3640</v>
      </c>
      <c r="B508" s="39" t="s">
        <v>3641</v>
      </c>
      <c r="C508" s="39" t="s">
        <v>3642</v>
      </c>
      <c r="D508" s="38">
        <v>405485</v>
      </c>
      <c r="E508" s="38"/>
      <c r="F508" s="39" t="s">
        <v>3628</v>
      </c>
      <c r="G508" s="38">
        <v>8263000090</v>
      </c>
      <c r="H508" s="40" t="s">
        <v>3643</v>
      </c>
      <c r="I508" s="2">
        <v>2085750.8474576273</v>
      </c>
      <c r="J508" s="2"/>
      <c r="K508" s="2">
        <v>375435.15254237287</v>
      </c>
      <c r="L508" s="3">
        <f t="shared" si="7"/>
        <v>2461186</v>
      </c>
      <c r="M508" s="41">
        <v>44364.729166666664</v>
      </c>
      <c r="N508" s="39">
        <v>6870144496</v>
      </c>
      <c r="O508" s="39" t="s">
        <v>52</v>
      </c>
      <c r="P508" s="40" t="s">
        <v>3644</v>
      </c>
      <c r="Q508" s="41">
        <v>44414</v>
      </c>
      <c r="R508" s="39" t="s">
        <v>54</v>
      </c>
      <c r="S508" s="68"/>
    </row>
    <row r="509" spans="1:19" s="70" customFormat="1" ht="12.75" hidden="1" customHeight="1" x14ac:dyDescent="0.2">
      <c r="A509" s="38" t="s">
        <v>7046</v>
      </c>
      <c r="B509" s="39" t="s">
        <v>7047</v>
      </c>
      <c r="C509" s="39" t="s">
        <v>7048</v>
      </c>
      <c r="D509" s="58">
        <v>408148</v>
      </c>
      <c r="E509" s="58"/>
      <c r="F509" s="39" t="s">
        <v>1224</v>
      </c>
      <c r="G509" s="38">
        <v>8263000145</v>
      </c>
      <c r="H509" s="40" t="s">
        <v>7049</v>
      </c>
      <c r="I509" s="2">
        <v>2083845.7627118644</v>
      </c>
      <c r="J509" s="2"/>
      <c r="K509" s="2">
        <v>375092.23728813557</v>
      </c>
      <c r="L509" s="3">
        <f t="shared" si="7"/>
        <v>2458938</v>
      </c>
      <c r="M509" s="41">
        <v>44461.729166666664</v>
      </c>
      <c r="N509" s="39">
        <v>6870321061</v>
      </c>
      <c r="O509" s="39" t="s">
        <v>3282</v>
      </c>
      <c r="P509" s="40" t="s">
        <v>6886</v>
      </c>
      <c r="Q509" s="41">
        <v>44457</v>
      </c>
      <c r="R509" s="42" t="s">
        <v>2417</v>
      </c>
      <c r="S509" s="68"/>
    </row>
    <row r="510" spans="1:19" s="70" customFormat="1" ht="12.75" hidden="1" customHeight="1" x14ac:dyDescent="0.2">
      <c r="A510" s="38" t="s">
        <v>9081</v>
      </c>
      <c r="B510" s="42" t="s">
        <v>9082</v>
      </c>
      <c r="C510" s="42" t="s">
        <v>9083</v>
      </c>
      <c r="D510" s="38">
        <v>821190</v>
      </c>
      <c r="E510" s="38"/>
      <c r="F510" s="42" t="s">
        <v>1965</v>
      </c>
      <c r="G510" s="38">
        <v>8263000154</v>
      </c>
      <c r="H510" s="40" t="s">
        <v>9084</v>
      </c>
      <c r="I510" s="3">
        <v>2074109.38</v>
      </c>
      <c r="J510" s="3"/>
      <c r="K510" s="3">
        <v>373339.68839999998</v>
      </c>
      <c r="L510" s="3">
        <f t="shared" si="7"/>
        <v>2447449.0683999998</v>
      </c>
      <c r="M510" s="41">
        <v>44511.729166666664</v>
      </c>
      <c r="N510" s="39">
        <v>6870308435</v>
      </c>
      <c r="O510" s="42" t="s">
        <v>315</v>
      </c>
      <c r="P510" s="42">
        <v>112211363096</v>
      </c>
      <c r="Q510" s="60">
        <v>44552</v>
      </c>
      <c r="R510" s="42" t="s">
        <v>243</v>
      </c>
      <c r="S510" s="68"/>
    </row>
    <row r="511" spans="1:19" s="70" customFormat="1" ht="12.75" hidden="1" customHeight="1" x14ac:dyDescent="0.2">
      <c r="A511" s="38" t="s">
        <v>10289</v>
      </c>
      <c r="B511" s="39" t="s">
        <v>10290</v>
      </c>
      <c r="C511" s="39" t="s">
        <v>10291</v>
      </c>
      <c r="D511" s="38">
        <v>401972</v>
      </c>
      <c r="E511" s="38"/>
      <c r="F511" s="39" t="s">
        <v>842</v>
      </c>
      <c r="G511" s="38">
        <v>8263000049</v>
      </c>
      <c r="H511" s="40" t="s">
        <v>10292</v>
      </c>
      <c r="I511" s="2">
        <v>2072070.4</v>
      </c>
      <c r="J511" s="2">
        <v>0</v>
      </c>
      <c r="K511" s="2">
        <v>372972.67199999996</v>
      </c>
      <c r="L511" s="3">
        <f t="shared" si="7"/>
        <v>2445043.0719999997</v>
      </c>
      <c r="M511" s="41">
        <v>44557.729166666664</v>
      </c>
      <c r="N511" s="39">
        <v>6870367048</v>
      </c>
      <c r="O511" s="39" t="s">
        <v>52</v>
      </c>
      <c r="P511" s="40"/>
      <c r="Q511" s="41"/>
      <c r="R511" s="39" t="s">
        <v>54</v>
      </c>
      <c r="S511" s="68"/>
    </row>
    <row r="512" spans="1:19" s="70" customFormat="1" ht="12.75" hidden="1" customHeight="1" x14ac:dyDescent="0.2">
      <c r="A512" s="38" t="s">
        <v>13770</v>
      </c>
      <c r="B512" s="39" t="s">
        <v>13771</v>
      </c>
      <c r="C512" s="39" t="s">
        <v>13772</v>
      </c>
      <c r="D512" s="38">
        <v>919962</v>
      </c>
      <c r="E512" s="38"/>
      <c r="F512" s="39" t="s">
        <v>6950</v>
      </c>
      <c r="G512" s="38">
        <v>8263000121</v>
      </c>
      <c r="H512" s="40" t="s">
        <v>13773</v>
      </c>
      <c r="I512" s="3">
        <v>2070622.08</v>
      </c>
      <c r="J512" s="3"/>
      <c r="K512" s="2">
        <v>372711.92</v>
      </c>
      <c r="L512" s="3">
        <f t="shared" si="7"/>
        <v>2443334</v>
      </c>
      <c r="M512" s="41">
        <v>44714.729166666664</v>
      </c>
      <c r="N512" s="39">
        <v>6870080051</v>
      </c>
      <c r="O512" s="39" t="s">
        <v>3282</v>
      </c>
      <c r="P512" s="40">
        <v>207018298644</v>
      </c>
      <c r="Q512" s="41">
        <v>44745</v>
      </c>
      <c r="R512" s="42" t="s">
        <v>2417</v>
      </c>
      <c r="S512" s="68"/>
    </row>
    <row r="513" spans="1:19" s="70" customFormat="1" ht="12.75" hidden="1" customHeight="1" x14ac:dyDescent="0.2">
      <c r="A513" s="38" t="s">
        <v>3040</v>
      </c>
      <c r="B513" s="39" t="s">
        <v>3041</v>
      </c>
      <c r="C513" s="39" t="s">
        <v>3042</v>
      </c>
      <c r="D513" s="38">
        <v>401972</v>
      </c>
      <c r="E513" s="38"/>
      <c r="F513" s="39" t="s">
        <v>842</v>
      </c>
      <c r="G513" s="38">
        <v>8263000049</v>
      </c>
      <c r="H513" s="40" t="s">
        <v>3043</v>
      </c>
      <c r="I513" s="2">
        <v>2068000</v>
      </c>
      <c r="J513" s="2">
        <v>2440.2400000000002</v>
      </c>
      <c r="K513" s="2">
        <v>372240</v>
      </c>
      <c r="L513" s="3">
        <f t="shared" si="7"/>
        <v>2442680.2400000002</v>
      </c>
      <c r="M513" s="41">
        <v>44334.729166666664</v>
      </c>
      <c r="N513" s="39">
        <v>6870109092</v>
      </c>
      <c r="O513" s="39" t="s">
        <v>52</v>
      </c>
      <c r="P513" s="40" t="s">
        <v>3016</v>
      </c>
      <c r="Q513" s="41">
        <v>44378</v>
      </c>
      <c r="R513" s="39" t="s">
        <v>54</v>
      </c>
      <c r="S513" s="68"/>
    </row>
    <row r="514" spans="1:19" s="70" customFormat="1" ht="12.75" hidden="1" customHeight="1" x14ac:dyDescent="0.2">
      <c r="A514" s="38">
        <v>203</v>
      </c>
      <c r="B514" s="39" t="s">
        <v>20059</v>
      </c>
      <c r="C514" s="39" t="s">
        <v>20060</v>
      </c>
      <c r="D514" s="38">
        <v>405624</v>
      </c>
      <c r="E514" s="38"/>
      <c r="F514" s="39" t="s">
        <v>20061</v>
      </c>
      <c r="G514" s="38">
        <v>8263000307</v>
      </c>
      <c r="H514" s="40">
        <v>312547</v>
      </c>
      <c r="I514" s="2">
        <v>2067562.7118644069</v>
      </c>
      <c r="J514" s="2"/>
      <c r="K514" s="2">
        <v>372161.28813559323</v>
      </c>
      <c r="L514" s="3">
        <f t="shared" si="7"/>
        <v>2439724</v>
      </c>
      <c r="M514" s="41">
        <v>45096.729166666664</v>
      </c>
      <c r="N514" s="39">
        <v>1246451610</v>
      </c>
      <c r="O514" s="39" t="s">
        <v>8899</v>
      </c>
      <c r="P514" s="40">
        <v>308037610591</v>
      </c>
      <c r="Q514" s="41">
        <v>45143</v>
      </c>
      <c r="R514" s="42" t="s">
        <v>8901</v>
      </c>
      <c r="S514" s="68"/>
    </row>
    <row r="515" spans="1:19" s="70" customFormat="1" ht="12.75" hidden="1" customHeight="1" x14ac:dyDescent="0.2">
      <c r="A515" s="38" t="s">
        <v>22128</v>
      </c>
      <c r="B515" s="39" t="s">
        <v>22129</v>
      </c>
      <c r="C515" s="39" t="s">
        <v>22130</v>
      </c>
      <c r="D515" s="38">
        <v>402406</v>
      </c>
      <c r="E515" s="38"/>
      <c r="F515" s="39" t="s">
        <v>22075</v>
      </c>
      <c r="G515" s="38">
        <v>8263000327</v>
      </c>
      <c r="H515" s="40">
        <v>164</v>
      </c>
      <c r="I515" s="2">
        <v>2065000</v>
      </c>
      <c r="J515" s="2"/>
      <c r="K515" s="2">
        <v>371700</v>
      </c>
      <c r="L515" s="3">
        <f t="shared" si="7"/>
        <v>2436700</v>
      </c>
      <c r="M515" s="41">
        <v>45344.729166666664</v>
      </c>
      <c r="N515" s="39">
        <v>1246737067</v>
      </c>
      <c r="O515" s="39" t="s">
        <v>18453</v>
      </c>
      <c r="P515" s="40" t="s">
        <v>22131</v>
      </c>
      <c r="Q515" s="41">
        <v>45368</v>
      </c>
      <c r="R515" s="62" t="s">
        <v>21</v>
      </c>
      <c r="S515" s="68"/>
    </row>
    <row r="516" spans="1:19" s="70" customFormat="1" ht="12.75" hidden="1" customHeight="1" x14ac:dyDescent="0.2">
      <c r="A516" s="38" t="s">
        <v>14862</v>
      </c>
      <c r="B516" s="39" t="s">
        <v>14863</v>
      </c>
      <c r="C516" s="39" t="s">
        <v>14864</v>
      </c>
      <c r="D516" s="38">
        <v>508442</v>
      </c>
      <c r="E516" s="38"/>
      <c r="F516" s="39" t="s">
        <v>659</v>
      </c>
      <c r="G516" s="38">
        <v>8263000242</v>
      </c>
      <c r="H516" s="40">
        <v>71</v>
      </c>
      <c r="I516" s="2">
        <v>2056450.8474576273</v>
      </c>
      <c r="J516" s="2"/>
      <c r="K516" s="2">
        <v>370161.15254237287</v>
      </c>
      <c r="L516" s="3">
        <f t="shared" si="7"/>
        <v>2426612</v>
      </c>
      <c r="M516" s="41">
        <v>44769.729166666664</v>
      </c>
      <c r="N516" s="39">
        <v>6870157025</v>
      </c>
      <c r="O516" s="39" t="s">
        <v>3282</v>
      </c>
      <c r="P516" s="40" t="s">
        <v>14865</v>
      </c>
      <c r="Q516" s="41">
        <v>44792</v>
      </c>
      <c r="R516" s="42" t="s">
        <v>2417</v>
      </c>
      <c r="S516" s="68"/>
    </row>
    <row r="517" spans="1:19" s="70" customFormat="1" ht="12.75" hidden="1" customHeight="1" x14ac:dyDescent="0.2">
      <c r="A517" s="38" t="s">
        <v>11029</v>
      </c>
      <c r="B517" s="42" t="s">
        <v>11030</v>
      </c>
      <c r="C517" s="42" t="s">
        <v>11031</v>
      </c>
      <c r="D517" s="38">
        <v>300286</v>
      </c>
      <c r="E517" s="38"/>
      <c r="F517" s="42" t="s">
        <v>3944</v>
      </c>
      <c r="G517" s="38">
        <v>8263000075</v>
      </c>
      <c r="H517" s="40">
        <v>712732937</v>
      </c>
      <c r="I517" s="3">
        <v>2054000</v>
      </c>
      <c r="J517" s="3"/>
      <c r="K517" s="3">
        <v>369720</v>
      </c>
      <c r="L517" s="3">
        <f t="shared" si="7"/>
        <v>2423720</v>
      </c>
      <c r="M517" s="41">
        <v>44595.729166666664</v>
      </c>
      <c r="N517" s="39">
        <v>6870394724</v>
      </c>
      <c r="O517" s="42" t="s">
        <v>315</v>
      </c>
      <c r="P517" s="42" t="s">
        <v>11032</v>
      </c>
      <c r="Q517" s="60">
        <v>44621</v>
      </c>
      <c r="R517" s="42" t="s">
        <v>243</v>
      </c>
      <c r="S517" s="68"/>
    </row>
    <row r="518" spans="1:19" s="70" customFormat="1" ht="12.75" hidden="1" customHeight="1" x14ac:dyDescent="0.2">
      <c r="A518" s="38" t="s">
        <v>12625</v>
      </c>
      <c r="B518" s="42" t="s">
        <v>12626</v>
      </c>
      <c r="C518" s="42" t="s">
        <v>12627</v>
      </c>
      <c r="D518" s="38">
        <v>138349</v>
      </c>
      <c r="E518" s="38"/>
      <c r="F518" s="42" t="s">
        <v>12407</v>
      </c>
      <c r="G518" s="38">
        <v>8263000146</v>
      </c>
      <c r="H518" s="40" t="s">
        <v>12628</v>
      </c>
      <c r="I518" s="3">
        <v>2051728</v>
      </c>
      <c r="J518" s="3"/>
      <c r="K518" s="3">
        <v>369311.04</v>
      </c>
      <c r="L518" s="3">
        <f t="shared" ref="L518:L581" si="8">SUM(I518:K518)</f>
        <v>2421039.04</v>
      </c>
      <c r="M518" s="41">
        <v>44650.729166666664</v>
      </c>
      <c r="N518" s="39">
        <v>6870017426</v>
      </c>
      <c r="O518" s="42" t="s">
        <v>315</v>
      </c>
      <c r="P518" s="42" t="s">
        <v>12629</v>
      </c>
      <c r="Q518" s="60">
        <v>44674</v>
      </c>
      <c r="R518" s="42" t="s">
        <v>243</v>
      </c>
      <c r="S518" s="68"/>
    </row>
    <row r="519" spans="1:19" s="70" customFormat="1" ht="12.75" hidden="1" customHeight="1" x14ac:dyDescent="0.2">
      <c r="A519" s="38" t="s">
        <v>15036</v>
      </c>
      <c r="B519" s="39" t="s">
        <v>15037</v>
      </c>
      <c r="C519" s="39" t="s">
        <v>15038</v>
      </c>
      <c r="D519" s="38">
        <v>919962</v>
      </c>
      <c r="E519" s="38"/>
      <c r="F519" s="39" t="s">
        <v>6950</v>
      </c>
      <c r="G519" s="38">
        <v>8263000121</v>
      </c>
      <c r="H519" s="40" t="s">
        <v>15039</v>
      </c>
      <c r="I519" s="3">
        <v>2046905.1</v>
      </c>
      <c r="J519" s="3"/>
      <c r="K519" s="2">
        <v>368442.9</v>
      </c>
      <c r="L519" s="3">
        <f t="shared" si="8"/>
        <v>2415348</v>
      </c>
      <c r="M519" s="41">
        <v>44762.729166666664</v>
      </c>
      <c r="N519" s="39">
        <v>6870167192</v>
      </c>
      <c r="O519" s="39" t="s">
        <v>3282</v>
      </c>
      <c r="P519" s="40">
        <v>208259119325</v>
      </c>
      <c r="Q519" s="41">
        <v>44799</v>
      </c>
      <c r="R519" s="42" t="s">
        <v>2417</v>
      </c>
      <c r="S519" s="68"/>
    </row>
    <row r="520" spans="1:19" s="70" customFormat="1" ht="12.75" hidden="1" customHeight="1" x14ac:dyDescent="0.2">
      <c r="A520" s="38" t="s">
        <v>3203</v>
      </c>
      <c r="B520" s="42" t="s">
        <v>3204</v>
      </c>
      <c r="C520" s="42" t="s">
        <v>3205</v>
      </c>
      <c r="D520" s="58">
        <v>402300</v>
      </c>
      <c r="E520" s="58"/>
      <c r="F520" s="42" t="s">
        <v>230</v>
      </c>
      <c r="G520" s="38">
        <v>8263000114</v>
      </c>
      <c r="H520" s="40" t="s">
        <v>3206</v>
      </c>
      <c r="I520" s="3">
        <v>2042238.32</v>
      </c>
      <c r="J520" s="3"/>
      <c r="K520" s="3">
        <v>367602.89760000003</v>
      </c>
      <c r="L520" s="3">
        <f t="shared" si="8"/>
        <v>2409841.2176000001</v>
      </c>
      <c r="M520" s="41">
        <v>44347.729166666664</v>
      </c>
      <c r="N520" s="39">
        <v>6870116815</v>
      </c>
      <c r="O520" s="42" t="s">
        <v>315</v>
      </c>
      <c r="P520" s="42" t="s">
        <v>3207</v>
      </c>
      <c r="Q520" s="60">
        <v>44341</v>
      </c>
      <c r="R520" s="42" t="s">
        <v>243</v>
      </c>
      <c r="S520" s="68" t="s">
        <v>506</v>
      </c>
    </row>
    <row r="521" spans="1:19" s="70" customFormat="1" ht="12.75" hidden="1" customHeight="1" x14ac:dyDescent="0.2">
      <c r="A521" s="38" t="s">
        <v>7017</v>
      </c>
      <c r="B521" s="39" t="s">
        <v>7018</v>
      </c>
      <c r="C521" s="39" t="s">
        <v>7019</v>
      </c>
      <c r="D521" s="38">
        <v>919962</v>
      </c>
      <c r="E521" s="38"/>
      <c r="F521" s="39" t="s">
        <v>6950</v>
      </c>
      <c r="G521" s="38">
        <v>8263000121</v>
      </c>
      <c r="H521" s="40" t="s">
        <v>7020</v>
      </c>
      <c r="I521" s="3">
        <v>2041800</v>
      </c>
      <c r="J521" s="3"/>
      <c r="K521" s="2">
        <v>367524</v>
      </c>
      <c r="L521" s="3">
        <f t="shared" si="8"/>
        <v>2409324</v>
      </c>
      <c r="M521" s="41">
        <v>44429.729166666664</v>
      </c>
      <c r="N521" s="39">
        <v>6870233024</v>
      </c>
      <c r="O521" s="39" t="s">
        <v>3282</v>
      </c>
      <c r="P521" s="40">
        <v>110149453477</v>
      </c>
      <c r="Q521" s="41">
        <v>44484</v>
      </c>
      <c r="R521" s="42" t="s">
        <v>2417</v>
      </c>
      <c r="S521" s="68"/>
    </row>
    <row r="522" spans="1:19" s="70" customFormat="1" ht="12.75" hidden="1" customHeight="1" x14ac:dyDescent="0.2">
      <c r="A522" s="38" t="s">
        <v>12900</v>
      </c>
      <c r="B522" s="39" t="s">
        <v>12901</v>
      </c>
      <c r="C522" s="39" t="s">
        <v>12902</v>
      </c>
      <c r="D522" s="38">
        <v>137974</v>
      </c>
      <c r="E522" s="38"/>
      <c r="F522" s="39" t="s">
        <v>3527</v>
      </c>
      <c r="G522" s="38">
        <v>8263000113</v>
      </c>
      <c r="H522" s="65" t="s">
        <v>12903</v>
      </c>
      <c r="I522" s="36">
        <v>2028873</v>
      </c>
      <c r="J522" s="2"/>
      <c r="K522" s="2">
        <v>365197.14</v>
      </c>
      <c r="L522" s="3">
        <f t="shared" si="8"/>
        <v>2394070.14</v>
      </c>
      <c r="M522" s="41">
        <v>44592.729166666664</v>
      </c>
      <c r="N522" s="39">
        <v>6870031530</v>
      </c>
      <c r="O522" s="39" t="s">
        <v>3282</v>
      </c>
      <c r="P522" s="40" t="s">
        <v>12904</v>
      </c>
      <c r="Q522" s="41">
        <v>44685</v>
      </c>
      <c r="R522" s="42" t="s">
        <v>2417</v>
      </c>
      <c r="S522" s="68"/>
    </row>
    <row r="523" spans="1:19" s="70" customFormat="1" ht="12.75" hidden="1" customHeight="1" x14ac:dyDescent="0.2">
      <c r="A523" s="38" t="s">
        <v>7576</v>
      </c>
      <c r="B523" s="42" t="s">
        <v>7577</v>
      </c>
      <c r="C523" s="42" t="s">
        <v>7578</v>
      </c>
      <c r="D523" s="38">
        <v>501497</v>
      </c>
      <c r="E523" s="38"/>
      <c r="F523" s="42" t="s">
        <v>7579</v>
      </c>
      <c r="G523" s="38">
        <v>8263000089</v>
      </c>
      <c r="H523" s="40" t="s">
        <v>7580</v>
      </c>
      <c r="I523" s="3">
        <v>2027500</v>
      </c>
      <c r="J523" s="3"/>
      <c r="K523" s="3">
        <v>364950</v>
      </c>
      <c r="L523" s="3">
        <f t="shared" si="8"/>
        <v>2392450</v>
      </c>
      <c r="M523" s="41">
        <v>44428.729166666664</v>
      </c>
      <c r="N523" s="39">
        <v>6870259418</v>
      </c>
      <c r="O523" s="42" t="s">
        <v>315</v>
      </c>
      <c r="P523" s="42" t="s">
        <v>7581</v>
      </c>
      <c r="Q523" s="60">
        <v>44504</v>
      </c>
      <c r="R523" s="42" t="s">
        <v>243</v>
      </c>
      <c r="S523" s="68"/>
    </row>
    <row r="524" spans="1:19" s="70" customFormat="1" ht="12.75" hidden="1" customHeight="1" x14ac:dyDescent="0.2">
      <c r="A524" s="38" t="s">
        <v>15003</v>
      </c>
      <c r="B524" s="39" t="s">
        <v>15004</v>
      </c>
      <c r="C524" s="39" t="s">
        <v>15005</v>
      </c>
      <c r="D524" s="38">
        <v>812140</v>
      </c>
      <c r="E524" s="38"/>
      <c r="F524" s="42" t="s">
        <v>446</v>
      </c>
      <c r="G524" s="38">
        <v>8268009550</v>
      </c>
      <c r="H524" s="40" t="s">
        <v>15006</v>
      </c>
      <c r="I524" s="2">
        <v>2026558</v>
      </c>
      <c r="J524" s="2"/>
      <c r="K524" s="2">
        <v>364780.44</v>
      </c>
      <c r="L524" s="3">
        <f t="shared" si="8"/>
        <v>2391338.44</v>
      </c>
      <c r="M524" s="41">
        <v>44786.729166666664</v>
      </c>
      <c r="N524" s="39">
        <v>44093834</v>
      </c>
      <c r="O524" s="39" t="s">
        <v>52</v>
      </c>
      <c r="P524" s="40">
        <v>208293310369</v>
      </c>
      <c r="Q524" s="41">
        <v>44805</v>
      </c>
      <c r="R524" s="39" t="s">
        <v>54</v>
      </c>
      <c r="S524" s="68"/>
    </row>
    <row r="525" spans="1:19" s="70" customFormat="1" ht="12.75" hidden="1" customHeight="1" x14ac:dyDescent="0.25">
      <c r="A525" s="38" t="s">
        <v>6170</v>
      </c>
      <c r="B525" s="42" t="s">
        <v>6171</v>
      </c>
      <c r="C525" s="42" t="s">
        <v>6172</v>
      </c>
      <c r="D525" s="38">
        <v>122097</v>
      </c>
      <c r="E525" s="38"/>
      <c r="F525" s="139" t="s">
        <v>620</v>
      </c>
      <c r="G525" s="38">
        <v>8263000139</v>
      </c>
      <c r="H525" s="40" t="s">
        <v>6173</v>
      </c>
      <c r="I525" s="3">
        <v>2023679.6</v>
      </c>
      <c r="J525" s="3"/>
      <c r="K525" s="3">
        <v>364262.40000000002</v>
      </c>
      <c r="L525" s="3">
        <f t="shared" si="8"/>
        <v>2387942</v>
      </c>
      <c r="M525" s="41">
        <v>44427</v>
      </c>
      <c r="N525" s="39">
        <v>6870211959</v>
      </c>
      <c r="O525" s="42" t="s">
        <v>315</v>
      </c>
      <c r="P525" s="42" t="s">
        <v>6174</v>
      </c>
      <c r="Q525" s="60">
        <v>44467</v>
      </c>
      <c r="R525" s="42" t="s">
        <v>243</v>
      </c>
      <c r="S525" s="68"/>
    </row>
    <row r="526" spans="1:19" s="70" customFormat="1" ht="12.75" hidden="1" customHeight="1" x14ac:dyDescent="0.25">
      <c r="A526" s="38">
        <v>434</v>
      </c>
      <c r="B526" s="39" t="s">
        <v>17711</v>
      </c>
      <c r="C526" s="39" t="s">
        <v>17712</v>
      </c>
      <c r="D526" s="38">
        <v>122097</v>
      </c>
      <c r="E526" s="38"/>
      <c r="F526" s="138" t="s">
        <v>620</v>
      </c>
      <c r="G526" s="38">
        <v>8263000287</v>
      </c>
      <c r="H526" s="40" t="s">
        <v>17713</v>
      </c>
      <c r="I526" s="3">
        <v>2020064.4067796611</v>
      </c>
      <c r="J526" s="3"/>
      <c r="K526" s="2">
        <v>363611.59322033898</v>
      </c>
      <c r="L526" s="3">
        <f t="shared" si="8"/>
        <v>2383676</v>
      </c>
      <c r="M526" s="41">
        <v>44949.729166666664</v>
      </c>
      <c r="N526" s="39">
        <v>6870387183</v>
      </c>
      <c r="O526" s="39" t="s">
        <v>8899</v>
      </c>
      <c r="P526" s="40" t="s">
        <v>17714</v>
      </c>
      <c r="Q526" s="41">
        <v>44988</v>
      </c>
      <c r="R526" s="42" t="s">
        <v>8901</v>
      </c>
      <c r="S526" s="68"/>
    </row>
    <row r="527" spans="1:19" s="70" customFormat="1" ht="12.75" hidden="1" customHeight="1" x14ac:dyDescent="0.2">
      <c r="A527" s="38" t="s">
        <v>3044</v>
      </c>
      <c r="B527" s="39" t="s">
        <v>3045</v>
      </c>
      <c r="C527" s="39" t="s">
        <v>3046</v>
      </c>
      <c r="D527" s="38">
        <v>401972</v>
      </c>
      <c r="E527" s="38"/>
      <c r="F527" s="39" t="s">
        <v>842</v>
      </c>
      <c r="G527" s="38">
        <v>8263000049</v>
      </c>
      <c r="H527" s="40" t="s">
        <v>3047</v>
      </c>
      <c r="I527" s="2">
        <v>2009000</v>
      </c>
      <c r="J527" s="2">
        <v>2370.62</v>
      </c>
      <c r="K527" s="2">
        <v>361620</v>
      </c>
      <c r="L527" s="3">
        <f t="shared" si="8"/>
        <v>2372990.62</v>
      </c>
      <c r="M527" s="41">
        <v>44322.729166666664</v>
      </c>
      <c r="N527" s="39">
        <v>6870109104</v>
      </c>
      <c r="O527" s="39" t="s">
        <v>52</v>
      </c>
      <c r="P527" s="40" t="s">
        <v>3016</v>
      </c>
      <c r="Q527" s="41">
        <v>44378</v>
      </c>
      <c r="R527" s="39" t="s">
        <v>54</v>
      </c>
      <c r="S527" s="68"/>
    </row>
    <row r="528" spans="1:19" s="70" customFormat="1" ht="12.75" hidden="1" customHeight="1" x14ac:dyDescent="0.2">
      <c r="A528" s="38" t="s">
        <v>15842</v>
      </c>
      <c r="B528" s="39" t="s">
        <v>15843</v>
      </c>
      <c r="C528" s="39" t="s">
        <v>15844</v>
      </c>
      <c r="D528" s="58">
        <v>134880</v>
      </c>
      <c r="E528" s="58"/>
      <c r="F528" s="39" t="s">
        <v>14394</v>
      </c>
      <c r="G528" s="38">
        <v>8263000259</v>
      </c>
      <c r="H528" s="40" t="s">
        <v>15845</v>
      </c>
      <c r="I528" s="2">
        <v>2008952</v>
      </c>
      <c r="J528" s="2"/>
      <c r="K528" s="2">
        <v>361611.36</v>
      </c>
      <c r="L528" s="3">
        <f t="shared" si="8"/>
        <v>2370563.36</v>
      </c>
      <c r="M528" s="41">
        <v>44833.729166666664</v>
      </c>
      <c r="N528" s="39">
        <v>6870242970</v>
      </c>
      <c r="O528" s="39" t="s">
        <v>3282</v>
      </c>
      <c r="P528" s="40" t="s">
        <v>15846</v>
      </c>
      <c r="Q528" s="41">
        <v>44890</v>
      </c>
      <c r="R528" s="42" t="s">
        <v>2417</v>
      </c>
      <c r="S528" s="68"/>
    </row>
    <row r="529" spans="1:25" s="70" customFormat="1" ht="12.75" hidden="1" customHeight="1" x14ac:dyDescent="0.2">
      <c r="A529" s="38" t="s">
        <v>7432</v>
      </c>
      <c r="B529" s="42" t="s">
        <v>7433</v>
      </c>
      <c r="C529" s="42" t="s">
        <v>7434</v>
      </c>
      <c r="D529" s="58">
        <v>405267</v>
      </c>
      <c r="E529" s="58"/>
      <c r="F529" s="39" t="s">
        <v>1224</v>
      </c>
      <c r="G529" s="38">
        <v>8263000147</v>
      </c>
      <c r="H529" s="40" t="s">
        <v>7435</v>
      </c>
      <c r="I529" s="3">
        <v>2007938.16</v>
      </c>
      <c r="J529" s="3"/>
      <c r="K529" s="3">
        <v>361428.84</v>
      </c>
      <c r="L529" s="3">
        <f t="shared" si="8"/>
        <v>2369367</v>
      </c>
      <c r="M529" s="41">
        <v>44475.729166666664</v>
      </c>
      <c r="N529" s="39">
        <v>6870279889</v>
      </c>
      <c r="O529" s="42" t="s">
        <v>315</v>
      </c>
      <c r="P529" s="42" t="s">
        <v>7431</v>
      </c>
      <c r="Q529" s="60">
        <v>44463</v>
      </c>
      <c r="R529" s="42" t="s">
        <v>243</v>
      </c>
      <c r="S529" s="68"/>
    </row>
    <row r="530" spans="1:25" s="70" customFormat="1" ht="12.75" hidden="1" customHeight="1" x14ac:dyDescent="0.2">
      <c r="A530" s="38" t="s">
        <v>13159</v>
      </c>
      <c r="B530" s="42" t="s">
        <v>13160</v>
      </c>
      <c r="C530" s="42" t="s">
        <v>13161</v>
      </c>
      <c r="D530" s="38">
        <v>138349</v>
      </c>
      <c r="E530" s="38"/>
      <c r="F530" s="42" t="s">
        <v>12407</v>
      </c>
      <c r="G530" s="38">
        <v>8263000146</v>
      </c>
      <c r="H530" s="40" t="s">
        <v>13162</v>
      </c>
      <c r="I530" s="3">
        <v>2003345</v>
      </c>
      <c r="J530" s="3"/>
      <c r="K530" s="3">
        <v>360602.1</v>
      </c>
      <c r="L530" s="3">
        <f t="shared" si="8"/>
        <v>2363947.1</v>
      </c>
      <c r="M530" s="41">
        <v>44670.729166666664</v>
      </c>
      <c r="N530" s="39">
        <v>6870038710</v>
      </c>
      <c r="O530" s="42" t="s">
        <v>315</v>
      </c>
      <c r="P530" s="42" t="s">
        <v>13163</v>
      </c>
      <c r="Q530" s="60">
        <v>44692</v>
      </c>
      <c r="R530" s="42" t="s">
        <v>243</v>
      </c>
      <c r="S530" s="68"/>
    </row>
    <row r="531" spans="1:25" s="70" customFormat="1" ht="12.75" hidden="1" customHeight="1" x14ac:dyDescent="0.2">
      <c r="A531" s="38" t="s">
        <v>5240</v>
      </c>
      <c r="B531" s="39" t="s">
        <v>5241</v>
      </c>
      <c r="C531" s="39" t="s">
        <v>5242</v>
      </c>
      <c r="D531" s="38">
        <v>821027</v>
      </c>
      <c r="E531" s="38"/>
      <c r="F531" s="39" t="s">
        <v>474</v>
      </c>
      <c r="G531" s="38">
        <v>8268005622</v>
      </c>
      <c r="H531" s="40" t="s">
        <v>5243</v>
      </c>
      <c r="I531" s="2">
        <v>2001950.8474576273</v>
      </c>
      <c r="J531" s="2"/>
      <c r="K531" s="2">
        <v>360351.15254237287</v>
      </c>
      <c r="L531" s="3">
        <f t="shared" si="8"/>
        <v>2362302</v>
      </c>
      <c r="M531" s="41">
        <v>44399.729166666664</v>
      </c>
      <c r="N531" s="39">
        <v>44035917</v>
      </c>
      <c r="O531" s="39" t="s">
        <v>52</v>
      </c>
      <c r="P531" s="40" t="s">
        <v>5244</v>
      </c>
      <c r="Q531" s="41">
        <v>44437</v>
      </c>
      <c r="R531" s="39" t="s">
        <v>54</v>
      </c>
      <c r="S531" s="68"/>
    </row>
    <row r="532" spans="1:25" s="70" customFormat="1" ht="12.75" hidden="1" customHeight="1" x14ac:dyDescent="0.2">
      <c r="A532" s="38" t="s">
        <v>3826</v>
      </c>
      <c r="B532" s="42" t="s">
        <v>3827</v>
      </c>
      <c r="C532" s="42" t="s">
        <v>3828</v>
      </c>
      <c r="D532" s="58">
        <v>402300</v>
      </c>
      <c r="E532" s="58"/>
      <c r="F532" s="42" t="s">
        <v>230</v>
      </c>
      <c r="G532" s="38">
        <v>8263000114</v>
      </c>
      <c r="H532" s="40" t="s">
        <v>3829</v>
      </c>
      <c r="I532" s="3">
        <v>2001333.49</v>
      </c>
      <c r="J532" s="3"/>
      <c r="K532" s="3">
        <v>360240.0282</v>
      </c>
      <c r="L532" s="3">
        <f t="shared" si="8"/>
        <v>2361573.5181999998</v>
      </c>
      <c r="M532" s="41">
        <v>44361.729166666664</v>
      </c>
      <c r="N532" s="39">
        <v>6870127424</v>
      </c>
      <c r="O532" s="42" t="s">
        <v>315</v>
      </c>
      <c r="P532" s="42" t="s">
        <v>3207</v>
      </c>
      <c r="Q532" s="60">
        <v>44341</v>
      </c>
      <c r="R532" s="42" t="s">
        <v>243</v>
      </c>
      <c r="S532" s="68" t="s">
        <v>506</v>
      </c>
    </row>
    <row r="533" spans="1:25" s="70" customFormat="1" ht="12.75" hidden="1" customHeight="1" x14ac:dyDescent="0.2">
      <c r="A533" s="38" t="s">
        <v>11766</v>
      </c>
      <c r="B533" s="39" t="s">
        <v>11767</v>
      </c>
      <c r="C533" s="39" t="s">
        <v>11768</v>
      </c>
      <c r="D533" s="38">
        <v>919962</v>
      </c>
      <c r="E533" s="38"/>
      <c r="F533" s="39" t="s">
        <v>6950</v>
      </c>
      <c r="G533" s="38">
        <v>8263000121</v>
      </c>
      <c r="H533" s="40" t="s">
        <v>11769</v>
      </c>
      <c r="I533" s="3">
        <v>2001000</v>
      </c>
      <c r="J533" s="3"/>
      <c r="K533" s="2">
        <v>360180</v>
      </c>
      <c r="L533" s="3">
        <f t="shared" si="8"/>
        <v>2361180</v>
      </c>
      <c r="M533" s="41">
        <v>44617.729166666664</v>
      </c>
      <c r="N533" s="39">
        <v>6870433070</v>
      </c>
      <c r="O533" s="39" t="s">
        <v>3282</v>
      </c>
      <c r="P533" s="40">
        <v>203300957453</v>
      </c>
      <c r="Q533" s="41">
        <v>44651</v>
      </c>
      <c r="R533" s="42" t="s">
        <v>2417</v>
      </c>
      <c r="S533" s="68"/>
    </row>
    <row r="534" spans="1:25" s="70" customFormat="1" ht="12.75" hidden="1" customHeight="1" x14ac:dyDescent="0.2">
      <c r="A534" s="38" t="s">
        <v>587</v>
      </c>
      <c r="B534" s="39" t="s">
        <v>588</v>
      </c>
      <c r="C534" s="39" t="s">
        <v>589</v>
      </c>
      <c r="D534" s="38">
        <v>506950</v>
      </c>
      <c r="E534" s="38"/>
      <c r="F534" s="39" t="s">
        <v>503</v>
      </c>
      <c r="G534" s="38">
        <v>8263000068</v>
      </c>
      <c r="H534" s="40" t="s">
        <v>590</v>
      </c>
      <c r="I534" s="2">
        <v>2000600</v>
      </c>
      <c r="J534" s="2">
        <v>1770.53</v>
      </c>
      <c r="K534" s="2">
        <v>360108</v>
      </c>
      <c r="L534" s="3">
        <f t="shared" si="8"/>
        <v>2362478.5300000003</v>
      </c>
      <c r="M534" s="41">
        <v>44210.729166666664</v>
      </c>
      <c r="N534" s="39">
        <v>6870295730</v>
      </c>
      <c r="O534" s="39" t="s">
        <v>52</v>
      </c>
      <c r="P534" s="40" t="s">
        <v>591</v>
      </c>
      <c r="Q534" s="41">
        <v>44245</v>
      </c>
      <c r="R534" s="39" t="s">
        <v>54</v>
      </c>
      <c r="S534" s="68"/>
    </row>
    <row r="535" spans="1:25" s="70" customFormat="1" ht="12.75" hidden="1" customHeight="1" x14ac:dyDescent="0.2">
      <c r="A535" s="38" t="s">
        <v>1131</v>
      </c>
      <c r="B535" s="39" t="s">
        <v>1132</v>
      </c>
      <c r="C535" s="39" t="s">
        <v>1133</v>
      </c>
      <c r="D535" s="38">
        <v>106653</v>
      </c>
      <c r="E535" s="38"/>
      <c r="F535" s="39" t="s">
        <v>398</v>
      </c>
      <c r="G535" s="38">
        <v>8263000050</v>
      </c>
      <c r="H535" s="40" t="s">
        <v>1134</v>
      </c>
      <c r="I535" s="2">
        <v>2000000</v>
      </c>
      <c r="J535" s="2">
        <v>1770</v>
      </c>
      <c r="K535" s="2">
        <v>360000</v>
      </c>
      <c r="L535" s="3">
        <f t="shared" si="8"/>
        <v>2361770</v>
      </c>
      <c r="M535" s="41">
        <v>44259.729166666664</v>
      </c>
      <c r="N535" s="39">
        <v>6870355619</v>
      </c>
      <c r="O535" s="39" t="s">
        <v>52</v>
      </c>
      <c r="P535" s="40">
        <v>104036919511</v>
      </c>
      <c r="Q535" s="41">
        <v>44291</v>
      </c>
      <c r="R535" s="39" t="s">
        <v>54</v>
      </c>
      <c r="S535" s="68"/>
    </row>
    <row r="536" spans="1:25" s="70" customFormat="1" ht="12.75" hidden="1" customHeight="1" x14ac:dyDescent="0.2">
      <c r="A536" s="38" t="s">
        <v>20264</v>
      </c>
      <c r="B536" s="42" t="s">
        <v>20265</v>
      </c>
      <c r="C536" s="42" t="s">
        <v>20266</v>
      </c>
      <c r="D536" s="38">
        <v>821146</v>
      </c>
      <c r="E536" s="38"/>
      <c r="F536" s="42" t="s">
        <v>446</v>
      </c>
      <c r="G536" s="38">
        <v>8268006130</v>
      </c>
      <c r="H536" s="40" t="s">
        <v>20267</v>
      </c>
      <c r="I536" s="3">
        <v>2000000</v>
      </c>
      <c r="J536" s="3"/>
      <c r="K536" s="3">
        <v>360000</v>
      </c>
      <c r="L536" s="3">
        <f t="shared" si="8"/>
        <v>2360000</v>
      </c>
      <c r="M536" s="41">
        <v>45152.729166666664</v>
      </c>
      <c r="N536" s="39">
        <v>160611944</v>
      </c>
      <c r="O536" s="42" t="s">
        <v>315</v>
      </c>
      <c r="P536" s="42" t="s">
        <v>20268</v>
      </c>
      <c r="Q536" s="60">
        <v>45175</v>
      </c>
      <c r="R536" s="42" t="s">
        <v>243</v>
      </c>
      <c r="S536" s="68" t="s">
        <v>506</v>
      </c>
    </row>
    <row r="537" spans="1:25" s="70" customFormat="1" ht="12.75" customHeight="1" x14ac:dyDescent="0.2">
      <c r="A537" s="38" t="s">
        <v>21562</v>
      </c>
      <c r="B537" s="39" t="s">
        <v>21563</v>
      </c>
      <c r="C537" s="39" t="s">
        <v>21564</v>
      </c>
      <c r="D537" s="38">
        <v>406359</v>
      </c>
      <c r="E537" s="38"/>
      <c r="F537" s="39" t="s">
        <v>19225</v>
      </c>
      <c r="G537" s="38">
        <v>8263000308</v>
      </c>
      <c r="H537" s="40">
        <v>271600052217</v>
      </c>
      <c r="I537" s="2">
        <v>1995000</v>
      </c>
      <c r="J537" s="2"/>
      <c r="K537" s="2">
        <v>359100</v>
      </c>
      <c r="L537" s="3">
        <f t="shared" si="8"/>
        <v>2354100</v>
      </c>
      <c r="M537" s="41">
        <v>45202.729166666664</v>
      </c>
      <c r="N537" s="39">
        <v>1246654223</v>
      </c>
      <c r="O537" s="39" t="s">
        <v>18463</v>
      </c>
      <c r="P537" s="40" t="s">
        <v>21525</v>
      </c>
      <c r="Q537" s="41">
        <v>45315</v>
      </c>
      <c r="R537" s="62" t="s">
        <v>29</v>
      </c>
      <c r="S537" s="68"/>
      <c r="Y537" s="70">
        <v>633388587</v>
      </c>
    </row>
    <row r="538" spans="1:25" s="70" customFormat="1" ht="12.75" hidden="1" customHeight="1" x14ac:dyDescent="0.2">
      <c r="A538" s="38" t="s">
        <v>17835</v>
      </c>
      <c r="B538" s="39" t="s">
        <v>17836</v>
      </c>
      <c r="C538" s="39" t="s">
        <v>17837</v>
      </c>
      <c r="D538" s="38">
        <v>600881</v>
      </c>
      <c r="E538" s="38"/>
      <c r="F538" s="39" t="s">
        <v>17838</v>
      </c>
      <c r="G538" s="38">
        <v>8263000289</v>
      </c>
      <c r="H538" s="40" t="s">
        <v>17839</v>
      </c>
      <c r="I538" s="2">
        <v>1994494.9152542374</v>
      </c>
      <c r="J538" s="2"/>
      <c r="K538" s="2">
        <v>359009.0847457627</v>
      </c>
      <c r="L538" s="3">
        <f t="shared" si="8"/>
        <v>2353504</v>
      </c>
      <c r="M538" s="41">
        <v>44966.729166666664</v>
      </c>
      <c r="N538" s="39">
        <v>6870435615</v>
      </c>
      <c r="O538" s="39" t="s">
        <v>3282</v>
      </c>
      <c r="P538" s="40" t="s">
        <v>17840</v>
      </c>
      <c r="Q538" s="41">
        <v>45021</v>
      </c>
      <c r="R538" s="42" t="s">
        <v>2417</v>
      </c>
      <c r="S538" s="68"/>
    </row>
    <row r="539" spans="1:25" s="70" customFormat="1" ht="12.75" hidden="1" customHeight="1" x14ac:dyDescent="0.2">
      <c r="A539" s="38" t="s">
        <v>13879</v>
      </c>
      <c r="B539" s="39" t="s">
        <v>13880</v>
      </c>
      <c r="C539" s="39" t="s">
        <v>13881</v>
      </c>
      <c r="D539" s="58">
        <v>405267</v>
      </c>
      <c r="E539" s="58"/>
      <c r="F539" s="39" t="s">
        <v>1224</v>
      </c>
      <c r="G539" s="38">
        <v>8263000220</v>
      </c>
      <c r="H539" s="40" t="s">
        <v>13882</v>
      </c>
      <c r="I539" s="2">
        <v>1985796.6101694917</v>
      </c>
      <c r="J539" s="2"/>
      <c r="K539" s="2">
        <v>357443.3898305085</v>
      </c>
      <c r="L539" s="3">
        <f t="shared" si="8"/>
        <v>2343240</v>
      </c>
      <c r="M539" s="41">
        <v>44700.729166666664</v>
      </c>
      <c r="N539" s="39">
        <v>6870092208</v>
      </c>
      <c r="O539" s="39" t="s">
        <v>3282</v>
      </c>
      <c r="P539" s="40" t="s">
        <v>13870</v>
      </c>
      <c r="Q539" s="41">
        <v>44695</v>
      </c>
      <c r="R539" s="42" t="s">
        <v>2417</v>
      </c>
      <c r="S539" s="68"/>
    </row>
    <row r="540" spans="1:25" s="70" customFormat="1" ht="12.75" hidden="1" customHeight="1" x14ac:dyDescent="0.2">
      <c r="A540" s="38" t="s">
        <v>11611</v>
      </c>
      <c r="B540" s="39" t="s">
        <v>11612</v>
      </c>
      <c r="C540" s="39" t="s">
        <v>11613</v>
      </c>
      <c r="D540" s="38">
        <v>919962</v>
      </c>
      <c r="E540" s="38"/>
      <c r="F540" s="39" t="s">
        <v>6950</v>
      </c>
      <c r="G540" s="38">
        <v>8263000121</v>
      </c>
      <c r="H540" s="40" t="s">
        <v>11614</v>
      </c>
      <c r="I540" s="3">
        <v>1984179.6</v>
      </c>
      <c r="J540" s="3"/>
      <c r="K540" s="2">
        <v>357152.4</v>
      </c>
      <c r="L540" s="3">
        <f t="shared" si="8"/>
        <v>2341332</v>
      </c>
      <c r="M540" s="41">
        <v>44608.729166666664</v>
      </c>
      <c r="N540" s="39">
        <v>6870422783</v>
      </c>
      <c r="O540" s="39" t="s">
        <v>3282</v>
      </c>
      <c r="P540" s="40">
        <v>203230820338</v>
      </c>
      <c r="Q540" s="41">
        <v>44645</v>
      </c>
      <c r="R540" s="42" t="s">
        <v>2417</v>
      </c>
      <c r="S540" s="68"/>
    </row>
    <row r="541" spans="1:25" s="70" customFormat="1" ht="12.75" hidden="1" customHeight="1" x14ac:dyDescent="0.2">
      <c r="A541" s="38" t="s">
        <v>12815</v>
      </c>
      <c r="B541" s="39" t="s">
        <v>12816</v>
      </c>
      <c r="C541" s="39" t="s">
        <v>12817</v>
      </c>
      <c r="D541" s="58">
        <v>402300</v>
      </c>
      <c r="E541" s="58"/>
      <c r="F541" s="39" t="s">
        <v>230</v>
      </c>
      <c r="G541" s="38">
        <v>8263000195</v>
      </c>
      <c r="H541" s="40" t="s">
        <v>12818</v>
      </c>
      <c r="I541" s="2">
        <v>1983788.1355932204</v>
      </c>
      <c r="J541" s="2"/>
      <c r="K541" s="2">
        <v>357081.86440677964</v>
      </c>
      <c r="L541" s="3">
        <f t="shared" si="8"/>
        <v>2340870</v>
      </c>
      <c r="M541" s="41">
        <v>44623.729166666664</v>
      </c>
      <c r="N541" s="39">
        <v>6870028800</v>
      </c>
      <c r="O541" s="39" t="s">
        <v>3282</v>
      </c>
      <c r="P541" s="40" t="s">
        <v>12249</v>
      </c>
      <c r="Q541" s="41">
        <v>44615</v>
      </c>
      <c r="R541" s="42" t="s">
        <v>2417</v>
      </c>
      <c r="S541" s="68"/>
    </row>
    <row r="542" spans="1:25" s="70" customFormat="1" ht="12.75" hidden="1" customHeight="1" x14ac:dyDescent="0.2">
      <c r="A542" s="38" t="s">
        <v>4822</v>
      </c>
      <c r="B542" s="39" t="s">
        <v>4823</v>
      </c>
      <c r="C542" s="39" t="s">
        <v>4824</v>
      </c>
      <c r="D542" s="38">
        <v>401972</v>
      </c>
      <c r="E542" s="38"/>
      <c r="F542" s="39" t="s">
        <v>842</v>
      </c>
      <c r="G542" s="38">
        <v>8263000049</v>
      </c>
      <c r="H542" s="40" t="s">
        <v>4825</v>
      </c>
      <c r="I542" s="2">
        <v>1981525</v>
      </c>
      <c r="J542" s="2">
        <v>2337.9995000000004</v>
      </c>
      <c r="K542" s="2">
        <v>356674.5</v>
      </c>
      <c r="L542" s="3">
        <f t="shared" si="8"/>
        <v>2340537.4994999999</v>
      </c>
      <c r="M542" s="41">
        <v>44377.729166666664</v>
      </c>
      <c r="N542" s="39">
        <v>6870155906</v>
      </c>
      <c r="O542" s="39" t="s">
        <v>52</v>
      </c>
      <c r="P542" s="40" t="s">
        <v>4826</v>
      </c>
      <c r="Q542" s="41">
        <v>44422</v>
      </c>
      <c r="R542" s="39" t="s">
        <v>54</v>
      </c>
      <c r="S542" s="68"/>
    </row>
    <row r="543" spans="1:25" s="70" customFormat="1" ht="12.75" hidden="1" customHeight="1" x14ac:dyDescent="0.2">
      <c r="A543" s="38">
        <v>387</v>
      </c>
      <c r="B543" s="39" t="s">
        <v>8896</v>
      </c>
      <c r="C543" s="39" t="s">
        <v>8897</v>
      </c>
      <c r="D543" s="58">
        <v>408148</v>
      </c>
      <c r="E543" s="58"/>
      <c r="F543" s="39" t="s">
        <v>1224</v>
      </c>
      <c r="G543" s="38">
        <v>8263000163</v>
      </c>
      <c r="H543" s="40" t="s">
        <v>8898</v>
      </c>
      <c r="I543" s="2">
        <v>1979208</v>
      </c>
      <c r="J543" s="2"/>
      <c r="K543" s="2">
        <v>356257.44</v>
      </c>
      <c r="L543" s="3">
        <f t="shared" si="8"/>
        <v>2335465.44</v>
      </c>
      <c r="M543" s="41">
        <v>44520.729166666664</v>
      </c>
      <c r="N543" s="39">
        <v>6870308496</v>
      </c>
      <c r="O543" s="39" t="s">
        <v>8899</v>
      </c>
      <c r="P543" s="40" t="s">
        <v>8900</v>
      </c>
      <c r="Q543" s="41">
        <v>44517</v>
      </c>
      <c r="R543" s="42" t="s">
        <v>8901</v>
      </c>
      <c r="S543" s="68"/>
    </row>
    <row r="544" spans="1:25" s="70" customFormat="1" ht="12.75" hidden="1" customHeight="1" x14ac:dyDescent="0.2">
      <c r="A544" s="38" t="s">
        <v>9130</v>
      </c>
      <c r="B544" s="42" t="s">
        <v>9131</v>
      </c>
      <c r="C544" s="42" t="s">
        <v>9132</v>
      </c>
      <c r="D544" s="38">
        <v>506950</v>
      </c>
      <c r="E544" s="38"/>
      <c r="F544" s="42" t="s">
        <v>503</v>
      </c>
      <c r="G544" s="38">
        <v>8263000171</v>
      </c>
      <c r="H544" s="40" t="s">
        <v>9133</v>
      </c>
      <c r="I544" s="3">
        <v>1975639.8</v>
      </c>
      <c r="J544" s="3"/>
      <c r="K544" s="3">
        <v>355615.16399999999</v>
      </c>
      <c r="L544" s="3">
        <f t="shared" si="8"/>
        <v>2331254.9640000002</v>
      </c>
      <c r="M544" s="41">
        <v>44532.729166666664</v>
      </c>
      <c r="N544" s="39">
        <v>6870314893</v>
      </c>
      <c r="O544" s="42" t="s">
        <v>315</v>
      </c>
      <c r="P544" s="42" t="s">
        <v>9134</v>
      </c>
      <c r="Q544" s="60">
        <v>44555</v>
      </c>
      <c r="R544" s="42" t="s">
        <v>243</v>
      </c>
      <c r="S544" s="68"/>
    </row>
    <row r="545" spans="1:19" s="70" customFormat="1" ht="12.75" hidden="1" customHeight="1" x14ac:dyDescent="0.2">
      <c r="A545" s="38" t="s">
        <v>11036</v>
      </c>
      <c r="B545" s="42" t="s">
        <v>11037</v>
      </c>
      <c r="C545" s="42" t="s">
        <v>11038</v>
      </c>
      <c r="D545" s="38">
        <v>300286</v>
      </c>
      <c r="E545" s="38"/>
      <c r="F545" s="42" t="s">
        <v>3944</v>
      </c>
      <c r="G545" s="38">
        <v>8263000075</v>
      </c>
      <c r="H545" s="40">
        <v>712732936</v>
      </c>
      <c r="I545" s="3">
        <v>1975000</v>
      </c>
      <c r="J545" s="3"/>
      <c r="K545" s="3">
        <v>355500</v>
      </c>
      <c r="L545" s="3">
        <f t="shared" si="8"/>
        <v>2330500</v>
      </c>
      <c r="M545" s="41">
        <v>44595.729166666664</v>
      </c>
      <c r="N545" s="39">
        <v>6870394867</v>
      </c>
      <c r="O545" s="42" t="s">
        <v>315</v>
      </c>
      <c r="P545" s="42" t="s">
        <v>11039</v>
      </c>
      <c r="Q545" s="60">
        <v>44622</v>
      </c>
      <c r="R545" s="42" t="s">
        <v>243</v>
      </c>
      <c r="S545" s="68"/>
    </row>
    <row r="546" spans="1:19" s="70" customFormat="1" ht="12.75" hidden="1" customHeight="1" x14ac:dyDescent="0.2">
      <c r="A546" s="38" t="s">
        <v>16431</v>
      </c>
      <c r="B546" s="39" t="s">
        <v>16432</v>
      </c>
      <c r="C546" s="39" t="s">
        <v>16433</v>
      </c>
      <c r="D546" s="38">
        <v>820886</v>
      </c>
      <c r="E546" s="38"/>
      <c r="F546" s="39" t="s">
        <v>10575</v>
      </c>
      <c r="G546" s="38">
        <v>8268007755</v>
      </c>
      <c r="H546" s="40" t="s">
        <v>16434</v>
      </c>
      <c r="I546" s="2">
        <v>1974497.0423728812</v>
      </c>
      <c r="J546" s="2"/>
      <c r="K546" s="2">
        <v>355409.46762711857</v>
      </c>
      <c r="L546" s="3">
        <f t="shared" si="8"/>
        <v>2329906.5099999998</v>
      </c>
      <c r="M546" s="41">
        <v>44891.729166666664</v>
      </c>
      <c r="N546" s="39">
        <v>44310321</v>
      </c>
      <c r="O546" s="39" t="s">
        <v>3282</v>
      </c>
      <c r="P546" s="40" t="s">
        <v>16435</v>
      </c>
      <c r="Q546" s="41">
        <v>44908</v>
      </c>
      <c r="R546" s="42" t="s">
        <v>2417</v>
      </c>
      <c r="S546" s="68"/>
    </row>
    <row r="547" spans="1:19" s="70" customFormat="1" ht="12.75" hidden="1" customHeight="1" x14ac:dyDescent="0.2">
      <c r="A547" s="38" t="s">
        <v>7943</v>
      </c>
      <c r="B547" s="39" t="s">
        <v>7944</v>
      </c>
      <c r="C547" s="39" t="s">
        <v>7945</v>
      </c>
      <c r="D547" s="38">
        <v>401972</v>
      </c>
      <c r="E547" s="38"/>
      <c r="F547" s="39" t="s">
        <v>842</v>
      </c>
      <c r="G547" s="38">
        <v>8263000049</v>
      </c>
      <c r="H547" s="40" t="s">
        <v>7946</v>
      </c>
      <c r="I547" s="2">
        <v>1973700</v>
      </c>
      <c r="J547" s="2">
        <v>0</v>
      </c>
      <c r="K547" s="2">
        <v>355266</v>
      </c>
      <c r="L547" s="3">
        <f t="shared" si="8"/>
        <v>2328966</v>
      </c>
      <c r="M547" s="41">
        <v>44469.729166666664</v>
      </c>
      <c r="N547" s="39">
        <v>6870286309</v>
      </c>
      <c r="O547" s="39" t="s">
        <v>52</v>
      </c>
      <c r="P547" s="40"/>
      <c r="Q547" s="41"/>
      <c r="R547" s="39" t="s">
        <v>54</v>
      </c>
      <c r="S547" s="68"/>
    </row>
    <row r="548" spans="1:19" s="70" customFormat="1" ht="12.75" hidden="1" customHeight="1" x14ac:dyDescent="0.2">
      <c r="A548" s="38" t="s">
        <v>3150</v>
      </c>
      <c r="B548" s="39" t="s">
        <v>234</v>
      </c>
      <c r="C548" s="39"/>
      <c r="D548" s="38" t="s">
        <v>245</v>
      </c>
      <c r="E548" s="38" t="s">
        <v>23092</v>
      </c>
      <c r="F548" s="129" t="s">
        <v>3151</v>
      </c>
      <c r="G548" s="38" t="s">
        <v>3151</v>
      </c>
      <c r="H548" s="52" t="s">
        <v>3152</v>
      </c>
      <c r="I548" s="10">
        <v>1972713.35</v>
      </c>
      <c r="J548" s="2"/>
      <c r="K548" s="2">
        <v>0</v>
      </c>
      <c r="L548" s="3">
        <f t="shared" si="8"/>
        <v>1972713.35</v>
      </c>
      <c r="M548" s="59">
        <v>44377</v>
      </c>
      <c r="N548" s="39"/>
      <c r="O548" s="39" t="s">
        <v>52</v>
      </c>
      <c r="P548" s="40"/>
      <c r="Q548" s="41"/>
      <c r="R548" s="39" t="s">
        <v>54</v>
      </c>
      <c r="S548" s="68"/>
    </row>
    <row r="549" spans="1:19" s="70" customFormat="1" ht="12.75" hidden="1" customHeight="1" x14ac:dyDescent="0.2">
      <c r="A549" s="38" t="s">
        <v>22790</v>
      </c>
      <c r="B549" s="39" t="s">
        <v>22791</v>
      </c>
      <c r="C549" s="39" t="s">
        <v>22792</v>
      </c>
      <c r="D549" s="38">
        <v>143964</v>
      </c>
      <c r="E549" s="38"/>
      <c r="F549" s="39" t="s">
        <v>22793</v>
      </c>
      <c r="G549" s="38">
        <v>8268014773</v>
      </c>
      <c r="H549" s="40" t="s">
        <v>22794</v>
      </c>
      <c r="I549" s="2">
        <v>1971554.24</v>
      </c>
      <c r="J549" s="2"/>
      <c r="K549" s="2">
        <v>354879.76</v>
      </c>
      <c r="L549" s="3">
        <f t="shared" si="8"/>
        <v>2326434</v>
      </c>
      <c r="M549" s="41">
        <v>45444.729166666664</v>
      </c>
      <c r="N549" s="39"/>
      <c r="O549" s="39" t="s">
        <v>18453</v>
      </c>
      <c r="P549" s="40" t="s">
        <v>22795</v>
      </c>
      <c r="Q549" s="41">
        <v>45456</v>
      </c>
      <c r="R549" s="62" t="s">
        <v>21</v>
      </c>
      <c r="S549" s="68"/>
    </row>
    <row r="550" spans="1:19" s="70" customFormat="1" ht="12.75" hidden="1" customHeight="1" x14ac:dyDescent="0.2">
      <c r="A550" s="38" t="s">
        <v>11139</v>
      </c>
      <c r="B550" s="42" t="s">
        <v>11140</v>
      </c>
      <c r="C550" s="42" t="s">
        <v>11141</v>
      </c>
      <c r="D550" s="58">
        <v>118480</v>
      </c>
      <c r="E550" s="58"/>
      <c r="F550" s="42" t="s">
        <v>9826</v>
      </c>
      <c r="G550" s="38">
        <v>8263000190</v>
      </c>
      <c r="H550" s="40" t="s">
        <v>11142</v>
      </c>
      <c r="I550" s="3">
        <v>1969961.02</v>
      </c>
      <c r="J550" s="3"/>
      <c r="K550" s="3">
        <v>354592.98</v>
      </c>
      <c r="L550" s="3">
        <f t="shared" si="8"/>
        <v>2324554</v>
      </c>
      <c r="M550" s="41">
        <v>44594.729166666664</v>
      </c>
      <c r="N550" s="39">
        <v>6870397232</v>
      </c>
      <c r="O550" s="42" t="s">
        <v>315</v>
      </c>
      <c r="P550" s="42" t="s">
        <v>11143</v>
      </c>
      <c r="Q550" s="60">
        <v>44632</v>
      </c>
      <c r="R550" s="42" t="s">
        <v>243</v>
      </c>
      <c r="S550" s="68"/>
    </row>
    <row r="551" spans="1:19" s="70" customFormat="1" ht="12.75" hidden="1" customHeight="1" x14ac:dyDescent="0.2">
      <c r="A551" s="38" t="s">
        <v>11093</v>
      </c>
      <c r="B551" s="42" t="s">
        <v>11094</v>
      </c>
      <c r="C551" s="42" t="s">
        <v>11095</v>
      </c>
      <c r="D551" s="38">
        <v>300185</v>
      </c>
      <c r="E551" s="38"/>
      <c r="F551" s="42" t="s">
        <v>11096</v>
      </c>
      <c r="G551" s="38">
        <v>8263000165</v>
      </c>
      <c r="H551" s="40" t="s">
        <v>11097</v>
      </c>
      <c r="I551" s="3">
        <v>1968211.84</v>
      </c>
      <c r="J551" s="3"/>
      <c r="K551" s="3">
        <v>354278.16</v>
      </c>
      <c r="L551" s="3">
        <f t="shared" si="8"/>
        <v>2322490</v>
      </c>
      <c r="M551" s="41">
        <v>44586.729166666664</v>
      </c>
      <c r="N551" s="39">
        <v>6870430916</v>
      </c>
      <c r="O551" s="42" t="s">
        <v>315</v>
      </c>
      <c r="P551" s="42" t="s">
        <v>11098</v>
      </c>
      <c r="Q551" s="60">
        <v>44645</v>
      </c>
      <c r="R551" s="42" t="s">
        <v>243</v>
      </c>
      <c r="S551" s="68"/>
    </row>
    <row r="552" spans="1:19" s="70" customFormat="1" ht="12.75" hidden="1" customHeight="1" x14ac:dyDescent="0.2">
      <c r="A552" s="38">
        <v>245</v>
      </c>
      <c r="B552" s="39" t="s">
        <v>18240</v>
      </c>
      <c r="C552" s="39" t="s">
        <v>18241</v>
      </c>
      <c r="D552" s="38">
        <v>501974</v>
      </c>
      <c r="E552" s="38"/>
      <c r="F552" s="39" t="s">
        <v>18123</v>
      </c>
      <c r="G552" s="38">
        <v>8263000277</v>
      </c>
      <c r="H552" s="40" t="s">
        <v>18242</v>
      </c>
      <c r="I552" s="2">
        <v>1963620.338983051</v>
      </c>
      <c r="J552" s="2"/>
      <c r="K552" s="2">
        <v>353451.66101694916</v>
      </c>
      <c r="L552" s="3">
        <f t="shared" si="8"/>
        <v>2317072</v>
      </c>
      <c r="M552" s="41">
        <v>44981.729166666664</v>
      </c>
      <c r="N552" s="39">
        <v>6870442600</v>
      </c>
      <c r="O552" s="39" t="s">
        <v>8899</v>
      </c>
      <c r="P552" s="40" t="s">
        <v>18213</v>
      </c>
      <c r="Q552" s="41">
        <v>45024</v>
      </c>
      <c r="R552" s="42" t="s">
        <v>8901</v>
      </c>
      <c r="S552" s="68"/>
    </row>
    <row r="553" spans="1:19" s="70" customFormat="1" ht="12.75" hidden="1" customHeight="1" x14ac:dyDescent="0.2">
      <c r="A553" s="38" t="s">
        <v>9632</v>
      </c>
      <c r="B553" s="42" t="s">
        <v>9633</v>
      </c>
      <c r="C553" s="42" t="s">
        <v>9634</v>
      </c>
      <c r="D553" s="38">
        <v>300286</v>
      </c>
      <c r="E553" s="38"/>
      <c r="F553" s="42" t="s">
        <v>3944</v>
      </c>
      <c r="G553" s="38">
        <v>8263000075</v>
      </c>
      <c r="H553" s="40">
        <v>712727254</v>
      </c>
      <c r="I553" s="3">
        <v>1962500</v>
      </c>
      <c r="J553" s="3"/>
      <c r="K553" s="3">
        <v>353250</v>
      </c>
      <c r="L553" s="3">
        <f t="shared" si="8"/>
        <v>2315750</v>
      </c>
      <c r="M553" s="41">
        <v>44442.729166666664</v>
      </c>
      <c r="N553" s="39">
        <v>6870329391</v>
      </c>
      <c r="O553" s="42" t="s">
        <v>315</v>
      </c>
      <c r="P553" s="42" t="s">
        <v>9635</v>
      </c>
      <c r="Q553" s="60">
        <v>44568</v>
      </c>
      <c r="R553" s="42" t="s">
        <v>243</v>
      </c>
      <c r="S553" s="68"/>
    </row>
    <row r="554" spans="1:19" s="70" customFormat="1" ht="12.75" hidden="1" customHeight="1" x14ac:dyDescent="0.2">
      <c r="A554" s="38" t="s">
        <v>12819</v>
      </c>
      <c r="B554" s="39" t="s">
        <v>12820</v>
      </c>
      <c r="C554" s="39" t="s">
        <v>12821</v>
      </c>
      <c r="D554" s="58">
        <v>402300</v>
      </c>
      <c r="E554" s="58"/>
      <c r="F554" s="39" t="s">
        <v>230</v>
      </c>
      <c r="G554" s="38">
        <v>8263000195</v>
      </c>
      <c r="H554" s="40" t="s">
        <v>12822</v>
      </c>
      <c r="I554" s="2">
        <v>1959450.8474576273</v>
      </c>
      <c r="J554" s="2"/>
      <c r="K554" s="2">
        <v>352701.15254237287</v>
      </c>
      <c r="L554" s="3">
        <f t="shared" si="8"/>
        <v>2312152</v>
      </c>
      <c r="M554" s="41">
        <v>44624.729166666664</v>
      </c>
      <c r="N554" s="39">
        <v>6870028804</v>
      </c>
      <c r="O554" s="39" t="s">
        <v>3282</v>
      </c>
      <c r="P554" s="40" t="s">
        <v>12249</v>
      </c>
      <c r="Q554" s="41">
        <v>44615</v>
      </c>
      <c r="R554" s="42" t="s">
        <v>2417</v>
      </c>
      <c r="S554" s="68"/>
    </row>
    <row r="555" spans="1:19" s="70" customFormat="1" ht="12.75" hidden="1" customHeight="1" x14ac:dyDescent="0.25">
      <c r="A555" s="38" t="s">
        <v>11978</v>
      </c>
      <c r="B555" s="42" t="s">
        <v>11979</v>
      </c>
      <c r="C555" s="42" t="s">
        <v>11980</v>
      </c>
      <c r="D555" s="38">
        <v>122097</v>
      </c>
      <c r="E555" s="38"/>
      <c r="F555" s="139" t="s">
        <v>620</v>
      </c>
      <c r="G555" s="38">
        <v>8263000198</v>
      </c>
      <c r="H555" s="40" t="s">
        <v>11981</v>
      </c>
      <c r="I555" s="3">
        <v>1958871.22</v>
      </c>
      <c r="J555" s="3"/>
      <c r="K555" s="3">
        <v>352596.78</v>
      </c>
      <c r="L555" s="3">
        <f t="shared" si="8"/>
        <v>2311468</v>
      </c>
      <c r="M555" s="41">
        <v>44623.729166666664</v>
      </c>
      <c r="N555" s="39">
        <v>6870443219</v>
      </c>
      <c r="O555" s="42" t="s">
        <v>315</v>
      </c>
      <c r="P555" s="42" t="s">
        <v>11982</v>
      </c>
      <c r="Q555" s="60">
        <v>44651</v>
      </c>
      <c r="R555" s="42" t="s">
        <v>243</v>
      </c>
      <c r="S555" s="68"/>
    </row>
    <row r="556" spans="1:19" s="70" customFormat="1" ht="12.75" hidden="1" customHeight="1" x14ac:dyDescent="0.2">
      <c r="A556" s="38" t="s">
        <v>13075</v>
      </c>
      <c r="B556" s="42" t="s">
        <v>13076</v>
      </c>
      <c r="C556" s="42" t="s">
        <v>13077</v>
      </c>
      <c r="D556" s="38">
        <v>405485</v>
      </c>
      <c r="E556" s="38"/>
      <c r="F556" s="39" t="s">
        <v>3628</v>
      </c>
      <c r="G556" s="38">
        <v>8263000144</v>
      </c>
      <c r="H556" s="40" t="s">
        <v>13078</v>
      </c>
      <c r="I556" s="3">
        <v>1956632.28</v>
      </c>
      <c r="J556" s="3"/>
      <c r="K556" s="3">
        <v>352193.72</v>
      </c>
      <c r="L556" s="3">
        <f t="shared" si="8"/>
        <v>2308826</v>
      </c>
      <c r="M556" s="41">
        <v>44539.729166666664</v>
      </c>
      <c r="N556" s="39">
        <v>6870035136</v>
      </c>
      <c r="O556" s="42" t="s">
        <v>315</v>
      </c>
      <c r="P556" s="42" t="s">
        <v>13073</v>
      </c>
      <c r="Q556" s="41">
        <v>44688</v>
      </c>
      <c r="R556" s="42" t="s">
        <v>243</v>
      </c>
      <c r="S556" s="68"/>
    </row>
    <row r="557" spans="1:19" s="70" customFormat="1" ht="12.75" hidden="1" customHeight="1" x14ac:dyDescent="0.2">
      <c r="A557" s="38">
        <v>282</v>
      </c>
      <c r="B557" s="39" t="s">
        <v>18598</v>
      </c>
      <c r="C557" s="39" t="s">
        <v>18599</v>
      </c>
      <c r="D557" s="38">
        <v>408038</v>
      </c>
      <c r="E557" s="38"/>
      <c r="F557" s="39" t="s">
        <v>6647</v>
      </c>
      <c r="G557" s="38">
        <v>8263000297</v>
      </c>
      <c r="H557" s="40" t="s">
        <v>18600</v>
      </c>
      <c r="I557" s="2">
        <v>1953439.8305084747</v>
      </c>
      <c r="J557" s="2"/>
      <c r="K557" s="2">
        <v>351619.16949152545</v>
      </c>
      <c r="L557" s="3">
        <f t="shared" si="8"/>
        <v>2305059</v>
      </c>
      <c r="M557" s="41">
        <v>45003.729166666664</v>
      </c>
      <c r="N557" s="39">
        <v>1246303917</v>
      </c>
      <c r="O557" s="39" t="s">
        <v>8899</v>
      </c>
      <c r="P557" s="40" t="s">
        <v>18601</v>
      </c>
      <c r="Q557" s="41">
        <v>45042</v>
      </c>
      <c r="R557" s="42" t="s">
        <v>8901</v>
      </c>
      <c r="S557" s="68"/>
    </row>
    <row r="558" spans="1:19" s="70" customFormat="1" ht="12.75" hidden="1" customHeight="1" x14ac:dyDescent="0.2">
      <c r="A558" s="38" t="s">
        <v>16842</v>
      </c>
      <c r="B558" s="39" t="s">
        <v>16843</v>
      </c>
      <c r="C558" s="39" t="s">
        <v>16844</v>
      </c>
      <c r="D558" s="38">
        <v>405485</v>
      </c>
      <c r="E558" s="38"/>
      <c r="F558" s="39" t="s">
        <v>3628</v>
      </c>
      <c r="G558" s="38">
        <v>8263000263</v>
      </c>
      <c r="H558" s="40" t="s">
        <v>16845</v>
      </c>
      <c r="I558" s="2">
        <v>1953437.2881355933</v>
      </c>
      <c r="J558" s="2"/>
      <c r="K558" s="2">
        <v>351618.71186440677</v>
      </c>
      <c r="L558" s="3">
        <f t="shared" si="8"/>
        <v>2305056</v>
      </c>
      <c r="M558" s="41">
        <v>44894.729166666664</v>
      </c>
      <c r="N558" s="39">
        <v>6870326554</v>
      </c>
      <c r="O558" s="39" t="s">
        <v>3282</v>
      </c>
      <c r="P558" s="40" t="s">
        <v>16846</v>
      </c>
      <c r="Q558" s="41">
        <v>44947</v>
      </c>
      <c r="R558" s="42" t="s">
        <v>2417</v>
      </c>
      <c r="S558" s="68"/>
    </row>
    <row r="559" spans="1:19" s="70" customFormat="1" ht="12.75" hidden="1" customHeight="1" x14ac:dyDescent="0.2">
      <c r="A559" s="38" t="s">
        <v>16153</v>
      </c>
      <c r="B559" s="39" t="s">
        <v>16154</v>
      </c>
      <c r="C559" s="39" t="s">
        <v>16155</v>
      </c>
      <c r="D559" s="38">
        <v>124632</v>
      </c>
      <c r="E559" s="38"/>
      <c r="F559" s="39" t="s">
        <v>15807</v>
      </c>
      <c r="G559" s="38">
        <v>8263000238</v>
      </c>
      <c r="H559" s="40" t="s">
        <v>16156</v>
      </c>
      <c r="I559" s="2">
        <v>1952200</v>
      </c>
      <c r="J559" s="2"/>
      <c r="K559" s="2">
        <v>351396</v>
      </c>
      <c r="L559" s="3">
        <f t="shared" si="8"/>
        <v>2303596</v>
      </c>
      <c r="M559" s="41">
        <v>44828.729166666664</v>
      </c>
      <c r="N559" s="39">
        <v>6870262307</v>
      </c>
      <c r="O559" s="39" t="s">
        <v>3282</v>
      </c>
      <c r="P559" s="40" t="s">
        <v>16157</v>
      </c>
      <c r="Q559" s="41">
        <v>44888</v>
      </c>
      <c r="R559" s="42" t="s">
        <v>2417</v>
      </c>
      <c r="S559" s="68"/>
    </row>
    <row r="560" spans="1:19" s="70" customFormat="1" ht="12.75" hidden="1" customHeight="1" x14ac:dyDescent="0.2">
      <c r="A560" s="38" t="s">
        <v>2998</v>
      </c>
      <c r="B560" s="42" t="s">
        <v>2999</v>
      </c>
      <c r="C560" s="42" t="s">
        <v>3000</v>
      </c>
      <c r="D560" s="38">
        <v>821190</v>
      </c>
      <c r="E560" s="38"/>
      <c r="F560" s="42" t="s">
        <v>1965</v>
      </c>
      <c r="G560" s="38">
        <v>8263000118</v>
      </c>
      <c r="H560" s="40" t="s">
        <v>3001</v>
      </c>
      <c r="I560" s="3">
        <v>1949344.67</v>
      </c>
      <c r="J560" s="3"/>
      <c r="K560" s="3">
        <v>350882.04059999995</v>
      </c>
      <c r="L560" s="3">
        <f t="shared" si="8"/>
        <v>2300226.7105999999</v>
      </c>
      <c r="M560" s="41">
        <v>44345.729166666664</v>
      </c>
      <c r="N560" s="39">
        <v>6870127377</v>
      </c>
      <c r="O560" s="42" t="s">
        <v>315</v>
      </c>
      <c r="P560" s="42">
        <v>107163109292</v>
      </c>
      <c r="Q560" s="60">
        <v>44394</v>
      </c>
      <c r="R560" s="42" t="s">
        <v>243</v>
      </c>
      <c r="S560" s="68"/>
    </row>
    <row r="561" spans="1:19" s="70" customFormat="1" ht="12.75" hidden="1" customHeight="1" x14ac:dyDescent="0.2">
      <c r="A561" s="38" t="s">
        <v>12827</v>
      </c>
      <c r="B561" s="39" t="s">
        <v>12828</v>
      </c>
      <c r="C561" s="39" t="s">
        <v>12829</v>
      </c>
      <c r="D561" s="58">
        <v>402300</v>
      </c>
      <c r="E561" s="58"/>
      <c r="F561" s="39" t="s">
        <v>230</v>
      </c>
      <c r="G561" s="38">
        <v>8263000195</v>
      </c>
      <c r="H561" s="40" t="s">
        <v>12830</v>
      </c>
      <c r="I561" s="2">
        <v>1948172.0338983051</v>
      </c>
      <c r="J561" s="2"/>
      <c r="K561" s="2">
        <v>350670.96610169491</v>
      </c>
      <c r="L561" s="3">
        <f t="shared" si="8"/>
        <v>2298843</v>
      </c>
      <c r="M561" s="41">
        <v>44622.729166666664</v>
      </c>
      <c r="N561" s="39">
        <v>6870050843</v>
      </c>
      <c r="O561" s="39" t="s">
        <v>3282</v>
      </c>
      <c r="P561" s="40" t="s">
        <v>12249</v>
      </c>
      <c r="Q561" s="41">
        <v>44615</v>
      </c>
      <c r="R561" s="42" t="s">
        <v>2417</v>
      </c>
      <c r="S561" s="68"/>
    </row>
    <row r="562" spans="1:19" s="70" customFormat="1" ht="12.75" hidden="1" customHeight="1" x14ac:dyDescent="0.2">
      <c r="A562" s="38" t="s">
        <v>8979</v>
      </c>
      <c r="B562" s="42" t="s">
        <v>8980</v>
      </c>
      <c r="C562" s="42" t="s">
        <v>8981</v>
      </c>
      <c r="D562" s="38">
        <v>507283</v>
      </c>
      <c r="E562" s="38"/>
      <c r="F562" s="42" t="s">
        <v>8679</v>
      </c>
      <c r="G562" s="38">
        <v>8263000132</v>
      </c>
      <c r="H562" s="40" t="s">
        <v>8982</v>
      </c>
      <c r="I562" s="3">
        <v>1945000</v>
      </c>
      <c r="J562" s="3"/>
      <c r="K562" s="3">
        <v>350100</v>
      </c>
      <c r="L562" s="3">
        <f t="shared" si="8"/>
        <v>2295100</v>
      </c>
      <c r="M562" s="41">
        <v>44522.729166666664</v>
      </c>
      <c r="N562" s="39">
        <v>6870303711</v>
      </c>
      <c r="O562" s="42" t="s">
        <v>315</v>
      </c>
      <c r="P562" s="42" t="s">
        <v>8983</v>
      </c>
      <c r="Q562" s="60">
        <v>44557</v>
      </c>
      <c r="R562" s="42" t="s">
        <v>243</v>
      </c>
      <c r="S562" s="68"/>
    </row>
    <row r="563" spans="1:19" s="70" customFormat="1" ht="12.75" hidden="1" customHeight="1" x14ac:dyDescent="0.25">
      <c r="A563" s="38" t="s">
        <v>18064</v>
      </c>
      <c r="B563" s="39" t="s">
        <v>18060</v>
      </c>
      <c r="C563" s="39" t="s">
        <v>18061</v>
      </c>
      <c r="D563" s="38">
        <v>802047</v>
      </c>
      <c r="E563" s="38"/>
      <c r="F563" s="138" t="s">
        <v>12073</v>
      </c>
      <c r="G563" s="38">
        <v>8262000058</v>
      </c>
      <c r="H563" s="40">
        <v>2397249</v>
      </c>
      <c r="I563" s="2">
        <v>1944664.2599999998</v>
      </c>
      <c r="J563" s="2"/>
      <c r="K563" s="2">
        <v>2895781.74</v>
      </c>
      <c r="L563" s="3">
        <f t="shared" si="8"/>
        <v>4840446</v>
      </c>
      <c r="M563" s="41">
        <v>44798</v>
      </c>
      <c r="N563" s="39">
        <v>1246455246</v>
      </c>
      <c r="O563" s="39" t="s">
        <v>3282</v>
      </c>
      <c r="P563" s="40"/>
      <c r="Q563" s="41"/>
      <c r="R563" s="42" t="s">
        <v>2417</v>
      </c>
      <c r="S563" s="68"/>
    </row>
    <row r="564" spans="1:19" s="70" customFormat="1" ht="12.75" hidden="1" customHeight="1" x14ac:dyDescent="0.2">
      <c r="A564" s="38" t="s">
        <v>21459</v>
      </c>
      <c r="B564" s="39" t="s">
        <v>21460</v>
      </c>
      <c r="C564" s="39" t="s">
        <v>21461</v>
      </c>
      <c r="D564" s="38">
        <v>821146</v>
      </c>
      <c r="E564" s="38"/>
      <c r="F564" s="42" t="s">
        <v>446</v>
      </c>
      <c r="G564" s="38">
        <v>8268008478</v>
      </c>
      <c r="H564" s="40" t="s">
        <v>21462</v>
      </c>
      <c r="I564" s="2">
        <v>1942651.6949152544</v>
      </c>
      <c r="J564" s="2"/>
      <c r="K564" s="2">
        <v>349677.30508474575</v>
      </c>
      <c r="L564" s="3">
        <f t="shared" si="8"/>
        <v>2292329</v>
      </c>
      <c r="M564" s="41">
        <v>45250.729166666664</v>
      </c>
      <c r="N564" s="39">
        <v>160923433</v>
      </c>
      <c r="O564" s="39" t="s">
        <v>3282</v>
      </c>
      <c r="P564" s="40" t="s">
        <v>21463</v>
      </c>
      <c r="Q564" s="41">
        <v>45295</v>
      </c>
      <c r="R564" s="42" t="s">
        <v>2417</v>
      </c>
      <c r="S564" s="68"/>
    </row>
    <row r="565" spans="1:19" s="70" customFormat="1" ht="12.75" hidden="1" customHeight="1" x14ac:dyDescent="0.2">
      <c r="A565" s="38" t="s">
        <v>9218</v>
      </c>
      <c r="B565" s="39" t="s">
        <v>9219</v>
      </c>
      <c r="C565" s="39" t="s">
        <v>9220</v>
      </c>
      <c r="D565" s="38">
        <v>121011</v>
      </c>
      <c r="E565" s="38"/>
      <c r="F565" s="39" t="s">
        <v>9221</v>
      </c>
      <c r="G565" s="38">
        <v>8268007770</v>
      </c>
      <c r="H565" s="40" t="s">
        <v>9222</v>
      </c>
      <c r="I565" s="2">
        <v>1939571.1864406781</v>
      </c>
      <c r="J565" s="2"/>
      <c r="K565" s="2">
        <v>349122.81355932204</v>
      </c>
      <c r="L565" s="3">
        <f t="shared" si="8"/>
        <v>2288694</v>
      </c>
      <c r="M565" s="41">
        <v>44539.729166666664</v>
      </c>
      <c r="N565" s="39">
        <v>44260863</v>
      </c>
      <c r="O565" s="39" t="s">
        <v>52</v>
      </c>
      <c r="P565" s="40" t="s">
        <v>9223</v>
      </c>
      <c r="Q565" s="41">
        <v>44574</v>
      </c>
      <c r="R565" s="39" t="s">
        <v>54</v>
      </c>
      <c r="S565" s="68"/>
    </row>
    <row r="566" spans="1:19" s="70" customFormat="1" ht="12.75" hidden="1" customHeight="1" x14ac:dyDescent="0.2">
      <c r="A566" s="38" t="s">
        <v>2478</v>
      </c>
      <c r="B566" s="39" t="s">
        <v>2479</v>
      </c>
      <c r="C566" s="39" t="s">
        <v>2480</v>
      </c>
      <c r="D566" s="38">
        <v>401972</v>
      </c>
      <c r="E566" s="38"/>
      <c r="F566" s="39" t="s">
        <v>842</v>
      </c>
      <c r="G566" s="38">
        <v>8263000049</v>
      </c>
      <c r="H566" s="40" t="s">
        <v>2481</v>
      </c>
      <c r="I566" s="2">
        <v>1937100</v>
      </c>
      <c r="J566" s="2">
        <v>2285.7780000000002</v>
      </c>
      <c r="K566" s="2">
        <v>348678</v>
      </c>
      <c r="L566" s="3">
        <f t="shared" si="8"/>
        <v>2288063.7779999999</v>
      </c>
      <c r="M566" s="41">
        <v>44294.729166666664</v>
      </c>
      <c r="N566" s="39">
        <v>6870081702</v>
      </c>
      <c r="O566" s="39" t="s">
        <v>52</v>
      </c>
      <c r="P566" s="40" t="s">
        <v>2482</v>
      </c>
      <c r="Q566" s="41">
        <v>44358</v>
      </c>
      <c r="R566" s="39" t="s">
        <v>54</v>
      </c>
      <c r="S566" s="68"/>
    </row>
    <row r="567" spans="1:19" s="70" customFormat="1" ht="12.75" hidden="1" customHeight="1" x14ac:dyDescent="0.2">
      <c r="A567" s="38" t="s">
        <v>8309</v>
      </c>
      <c r="B567" s="42" t="s">
        <v>8310</v>
      </c>
      <c r="C567" s="42" t="s">
        <v>8311</v>
      </c>
      <c r="D567" s="38">
        <v>821190</v>
      </c>
      <c r="E567" s="38"/>
      <c r="F567" s="42" t="s">
        <v>1965</v>
      </c>
      <c r="G567" s="38">
        <v>8263000154</v>
      </c>
      <c r="H567" s="40" t="s">
        <v>8312</v>
      </c>
      <c r="I567" s="3">
        <v>1936715.3</v>
      </c>
      <c r="J567" s="3"/>
      <c r="K567" s="3">
        <v>348608.75400000002</v>
      </c>
      <c r="L567" s="3">
        <f t="shared" si="8"/>
        <v>2285324.054</v>
      </c>
      <c r="M567" s="41">
        <v>44496.729166666664</v>
      </c>
      <c r="N567" s="39">
        <v>6870269188</v>
      </c>
      <c r="O567" s="42" t="s">
        <v>315</v>
      </c>
      <c r="P567" s="42">
        <v>111298095219</v>
      </c>
      <c r="Q567" s="60">
        <v>44530</v>
      </c>
      <c r="R567" s="42" t="s">
        <v>243</v>
      </c>
      <c r="S567" s="68"/>
    </row>
    <row r="568" spans="1:19" s="70" customFormat="1" ht="12.75" hidden="1" customHeight="1" x14ac:dyDescent="0.2">
      <c r="A568" s="38" t="s">
        <v>13889</v>
      </c>
      <c r="B568" s="39" t="s">
        <v>13890</v>
      </c>
      <c r="C568" s="39" t="s">
        <v>13891</v>
      </c>
      <c r="D568" s="58">
        <v>405267</v>
      </c>
      <c r="E568" s="58"/>
      <c r="F568" s="39" t="s">
        <v>1224</v>
      </c>
      <c r="G568" s="38">
        <v>8263000220</v>
      </c>
      <c r="H568" s="40" t="s">
        <v>13887</v>
      </c>
      <c r="I568" s="2">
        <v>1936677.9661016951</v>
      </c>
      <c r="J568" s="2"/>
      <c r="K568" s="2">
        <v>348602.03389830509</v>
      </c>
      <c r="L568" s="3">
        <f t="shared" si="8"/>
        <v>2285280</v>
      </c>
      <c r="M568" s="41">
        <v>44696.729166666664</v>
      </c>
      <c r="N568" s="39">
        <v>6870099271</v>
      </c>
      <c r="O568" s="39" t="s">
        <v>3282</v>
      </c>
      <c r="P568" s="40" t="s">
        <v>13870</v>
      </c>
      <c r="Q568" s="41">
        <v>44695</v>
      </c>
      <c r="R568" s="42" t="s">
        <v>2417</v>
      </c>
      <c r="S568" s="68"/>
    </row>
    <row r="569" spans="1:19" s="70" customFormat="1" ht="12.75" hidden="1" customHeight="1" x14ac:dyDescent="0.2">
      <c r="A569" s="38" t="s">
        <v>8113</v>
      </c>
      <c r="B569" s="39" t="s">
        <v>8114</v>
      </c>
      <c r="C569" s="39" t="s">
        <v>8115</v>
      </c>
      <c r="D569" s="38">
        <v>401972</v>
      </c>
      <c r="E569" s="38"/>
      <c r="F569" s="39" t="s">
        <v>842</v>
      </c>
      <c r="G569" s="38">
        <v>8263000049</v>
      </c>
      <c r="H569" s="40" t="s">
        <v>8116</v>
      </c>
      <c r="I569" s="2">
        <v>1935900</v>
      </c>
      <c r="J569" s="2">
        <v>0</v>
      </c>
      <c r="K569" s="2">
        <v>348462</v>
      </c>
      <c r="L569" s="3">
        <f t="shared" si="8"/>
        <v>2284362</v>
      </c>
      <c r="M569" s="41">
        <v>44469.729166666664</v>
      </c>
      <c r="N569" s="39">
        <v>6870263448</v>
      </c>
      <c r="O569" s="39" t="s">
        <v>52</v>
      </c>
      <c r="P569" s="40"/>
      <c r="Q569" s="41"/>
      <c r="R569" s="39" t="s">
        <v>54</v>
      </c>
      <c r="S569" s="68"/>
    </row>
    <row r="570" spans="1:19" s="70" customFormat="1" ht="12.75" hidden="1" customHeight="1" x14ac:dyDescent="0.2">
      <c r="A570" s="38" t="s">
        <v>22132</v>
      </c>
      <c r="B570" s="39" t="s">
        <v>22133</v>
      </c>
      <c r="C570" s="39" t="s">
        <v>22134</v>
      </c>
      <c r="D570" s="38">
        <v>402406</v>
      </c>
      <c r="E570" s="38"/>
      <c r="F570" s="39" t="s">
        <v>22075</v>
      </c>
      <c r="G570" s="38">
        <v>8263000327</v>
      </c>
      <c r="H570" s="40">
        <v>163</v>
      </c>
      <c r="I570" s="2">
        <v>1935000</v>
      </c>
      <c r="J570" s="2"/>
      <c r="K570" s="2">
        <v>348300</v>
      </c>
      <c r="L570" s="3">
        <f t="shared" si="8"/>
        <v>2283300</v>
      </c>
      <c r="M570" s="41">
        <v>45343</v>
      </c>
      <c r="N570" s="39">
        <v>1246737085</v>
      </c>
      <c r="O570" s="39" t="s">
        <v>18453</v>
      </c>
      <c r="P570" s="40" t="s">
        <v>22131</v>
      </c>
      <c r="Q570" s="41">
        <v>45368</v>
      </c>
      <c r="R570" s="62" t="s">
        <v>21</v>
      </c>
      <c r="S570" s="68"/>
    </row>
    <row r="571" spans="1:19" s="70" customFormat="1" ht="12.75" hidden="1" customHeight="1" x14ac:dyDescent="0.2">
      <c r="A571" s="38">
        <v>244</v>
      </c>
      <c r="B571" s="39" t="s">
        <v>18210</v>
      </c>
      <c r="C571" s="39" t="s">
        <v>18211</v>
      </c>
      <c r="D571" s="38">
        <v>501974</v>
      </c>
      <c r="E571" s="38"/>
      <c r="F571" s="39" t="s">
        <v>18123</v>
      </c>
      <c r="G571" s="38">
        <v>8263000277</v>
      </c>
      <c r="H571" s="40" t="s">
        <v>18212</v>
      </c>
      <c r="I571" s="2">
        <v>1933920.338983051</v>
      </c>
      <c r="J571" s="2"/>
      <c r="K571" s="2">
        <v>348105.66101694916</v>
      </c>
      <c r="L571" s="3">
        <f t="shared" si="8"/>
        <v>2282026</v>
      </c>
      <c r="M571" s="41">
        <v>44975.729166666664</v>
      </c>
      <c r="N571" s="39">
        <v>6870442579</v>
      </c>
      <c r="O571" s="39" t="s">
        <v>8899</v>
      </c>
      <c r="P571" s="40" t="s">
        <v>18213</v>
      </c>
      <c r="Q571" s="41">
        <v>45024</v>
      </c>
      <c r="R571" s="42" t="s">
        <v>8901</v>
      </c>
      <c r="S571" s="68"/>
    </row>
    <row r="572" spans="1:19" s="70" customFormat="1" ht="12.75" hidden="1" customHeight="1" x14ac:dyDescent="0.2">
      <c r="A572" s="38" t="s">
        <v>17551</v>
      </c>
      <c r="B572" s="39" t="s">
        <v>17552</v>
      </c>
      <c r="C572" s="39" t="s">
        <v>17553</v>
      </c>
      <c r="D572" s="38">
        <v>919962</v>
      </c>
      <c r="E572" s="38"/>
      <c r="F572" s="39" t="s">
        <v>6950</v>
      </c>
      <c r="G572" s="38">
        <v>8263000121</v>
      </c>
      <c r="H572" s="40" t="s">
        <v>17554</v>
      </c>
      <c r="I572" s="3">
        <v>1933800</v>
      </c>
      <c r="J572" s="3"/>
      <c r="K572" s="2">
        <v>348084</v>
      </c>
      <c r="L572" s="3">
        <f t="shared" si="8"/>
        <v>2281884</v>
      </c>
      <c r="M572" s="41">
        <v>44926.729166666664</v>
      </c>
      <c r="N572" s="39">
        <v>6870372349</v>
      </c>
      <c r="O572" s="39" t="s">
        <v>3282</v>
      </c>
      <c r="P572" s="40">
        <v>302158008318</v>
      </c>
      <c r="Q572" s="41">
        <v>44973</v>
      </c>
      <c r="R572" s="42" t="s">
        <v>2417</v>
      </c>
      <c r="S572" s="68"/>
    </row>
    <row r="573" spans="1:19" s="70" customFormat="1" ht="12.75" hidden="1" customHeight="1" x14ac:dyDescent="0.2">
      <c r="A573" s="38" t="s">
        <v>22044</v>
      </c>
      <c r="B573" s="39" t="s">
        <v>22045</v>
      </c>
      <c r="C573" s="39" t="s">
        <v>22046</v>
      </c>
      <c r="D573" s="38">
        <v>919962</v>
      </c>
      <c r="E573" s="38"/>
      <c r="F573" s="39" t="s">
        <v>6950</v>
      </c>
      <c r="G573" s="38">
        <v>8268006323</v>
      </c>
      <c r="H573" s="40" t="s">
        <v>22047</v>
      </c>
      <c r="I573" s="3">
        <v>1932961.81</v>
      </c>
      <c r="J573" s="3"/>
      <c r="K573" s="2">
        <v>347933.19</v>
      </c>
      <c r="L573" s="3">
        <f t="shared" si="8"/>
        <v>2280895</v>
      </c>
      <c r="M573" s="41">
        <v>45146.729166666664</v>
      </c>
      <c r="N573" s="39">
        <v>161006230</v>
      </c>
      <c r="O573" s="39" t="s">
        <v>3282</v>
      </c>
      <c r="P573" s="40">
        <v>403054791461</v>
      </c>
      <c r="Q573" s="41">
        <v>45356</v>
      </c>
      <c r="R573" s="42" t="s">
        <v>2417</v>
      </c>
      <c r="S573" s="68"/>
    </row>
    <row r="574" spans="1:19" s="70" customFormat="1" ht="12.75" hidden="1" customHeight="1" x14ac:dyDescent="0.2">
      <c r="A574" s="38" t="s">
        <v>5575</v>
      </c>
      <c r="B574" s="39" t="s">
        <v>5576</v>
      </c>
      <c r="C574" s="39" t="s">
        <v>5577</v>
      </c>
      <c r="D574" s="38">
        <v>401972</v>
      </c>
      <c r="E574" s="38"/>
      <c r="F574" s="39" t="s">
        <v>842</v>
      </c>
      <c r="G574" s="38">
        <v>8263000049</v>
      </c>
      <c r="H574" s="40" t="s">
        <v>5578</v>
      </c>
      <c r="I574" s="2">
        <v>1932800</v>
      </c>
      <c r="J574" s="2">
        <v>0</v>
      </c>
      <c r="K574" s="2">
        <v>347904</v>
      </c>
      <c r="L574" s="3">
        <f t="shared" si="8"/>
        <v>2280704</v>
      </c>
      <c r="M574" s="41">
        <v>44393.729166666664</v>
      </c>
      <c r="N574" s="39">
        <v>6870190061</v>
      </c>
      <c r="O574" s="39" t="s">
        <v>52</v>
      </c>
      <c r="P574" s="40" t="s">
        <v>5554</v>
      </c>
      <c r="Q574" s="41">
        <v>44452</v>
      </c>
      <c r="R574" s="39" t="s">
        <v>54</v>
      </c>
      <c r="S574" s="68"/>
    </row>
    <row r="575" spans="1:19" s="70" customFormat="1" ht="12.75" hidden="1" customHeight="1" x14ac:dyDescent="0.25">
      <c r="A575" s="38" t="s">
        <v>15291</v>
      </c>
      <c r="B575" s="39" t="s">
        <v>15292</v>
      </c>
      <c r="C575" s="39" t="s">
        <v>15293</v>
      </c>
      <c r="D575" s="38">
        <v>301334</v>
      </c>
      <c r="E575" s="38"/>
      <c r="F575" s="138" t="s">
        <v>12535</v>
      </c>
      <c r="G575" s="38">
        <v>8263000215</v>
      </c>
      <c r="H575" s="40" t="s">
        <v>15294</v>
      </c>
      <c r="I575" s="2">
        <v>1931650</v>
      </c>
      <c r="J575" s="2"/>
      <c r="K575" s="2">
        <v>347697</v>
      </c>
      <c r="L575" s="3">
        <f t="shared" si="8"/>
        <v>2279347</v>
      </c>
      <c r="M575" s="41">
        <v>44761.729166666664</v>
      </c>
      <c r="N575" s="39">
        <v>6870188310</v>
      </c>
      <c r="O575" s="39" t="s">
        <v>3282</v>
      </c>
      <c r="P575" s="40" t="s">
        <v>15295</v>
      </c>
      <c r="Q575" s="41">
        <v>44820</v>
      </c>
      <c r="R575" s="42" t="s">
        <v>2417</v>
      </c>
      <c r="S575" s="68"/>
    </row>
    <row r="576" spans="1:19" s="70" customFormat="1" ht="12.75" hidden="1" customHeight="1" x14ac:dyDescent="0.2">
      <c r="A576" s="38" t="s">
        <v>10952</v>
      </c>
      <c r="B576" s="42" t="s">
        <v>10953</v>
      </c>
      <c r="C576" s="42" t="s">
        <v>10954</v>
      </c>
      <c r="D576" s="38">
        <v>821146</v>
      </c>
      <c r="E576" s="38"/>
      <c r="F576" s="42" t="s">
        <v>446</v>
      </c>
      <c r="G576" s="38">
        <v>8263000191</v>
      </c>
      <c r="H576" s="40" t="s">
        <v>10955</v>
      </c>
      <c r="I576" s="3">
        <v>1930910.2</v>
      </c>
      <c r="J576" s="3"/>
      <c r="K576" s="3">
        <v>347563.8</v>
      </c>
      <c r="L576" s="3">
        <f t="shared" si="8"/>
        <v>2278474</v>
      </c>
      <c r="M576" s="41">
        <v>44553.729166666664</v>
      </c>
      <c r="N576" s="39">
        <v>6870390149</v>
      </c>
      <c r="O576" s="42" t="s">
        <v>315</v>
      </c>
      <c r="P576" s="42">
        <v>202229057394</v>
      </c>
      <c r="Q576" s="60">
        <v>44615</v>
      </c>
      <c r="R576" s="42" t="s">
        <v>243</v>
      </c>
      <c r="S576" s="68"/>
    </row>
    <row r="577" spans="1:19" s="70" customFormat="1" ht="12.75" hidden="1" customHeight="1" x14ac:dyDescent="0.2">
      <c r="A577" s="38" t="s">
        <v>2488</v>
      </c>
      <c r="B577" s="39" t="s">
        <v>2489</v>
      </c>
      <c r="C577" s="39" t="s">
        <v>2490</v>
      </c>
      <c r="D577" s="38">
        <v>401972</v>
      </c>
      <c r="E577" s="38"/>
      <c r="F577" s="39" t="s">
        <v>842</v>
      </c>
      <c r="G577" s="38">
        <v>8263000049</v>
      </c>
      <c r="H577" s="40" t="s">
        <v>2491</v>
      </c>
      <c r="I577" s="2">
        <v>1928400.49</v>
      </c>
      <c r="J577" s="2">
        <v>2276</v>
      </c>
      <c r="K577" s="2">
        <v>347112.0882</v>
      </c>
      <c r="L577" s="3">
        <f t="shared" si="8"/>
        <v>2277788.5781999999</v>
      </c>
      <c r="M577" s="41">
        <v>44294.729166666664</v>
      </c>
      <c r="N577" s="39">
        <v>6870081773</v>
      </c>
      <c r="O577" s="39" t="s">
        <v>52</v>
      </c>
      <c r="P577" s="40" t="s">
        <v>2482</v>
      </c>
      <c r="Q577" s="41">
        <v>44358</v>
      </c>
      <c r="R577" s="39" t="s">
        <v>54</v>
      </c>
      <c r="S577" s="68"/>
    </row>
    <row r="578" spans="1:19" s="70" customFormat="1" ht="12.75" hidden="1" customHeight="1" x14ac:dyDescent="0.2">
      <c r="A578" s="38" t="s">
        <v>8287</v>
      </c>
      <c r="B578" s="39" t="s">
        <v>8288</v>
      </c>
      <c r="C578" s="39" t="s">
        <v>8289</v>
      </c>
      <c r="D578" s="38">
        <v>821012</v>
      </c>
      <c r="E578" s="38"/>
      <c r="F578" s="39" t="s">
        <v>3527</v>
      </c>
      <c r="G578" s="38">
        <v>8268005947</v>
      </c>
      <c r="H578" s="40" t="s">
        <v>8290</v>
      </c>
      <c r="I578" s="2">
        <v>1928007</v>
      </c>
      <c r="J578" s="2"/>
      <c r="K578" s="2">
        <v>347041.26</v>
      </c>
      <c r="L578" s="3">
        <f t="shared" si="8"/>
        <v>2275048.2599999998</v>
      </c>
      <c r="M578" s="41">
        <v>44495.729166666664</v>
      </c>
      <c r="N578" s="39">
        <v>44174945</v>
      </c>
      <c r="O578" s="39" t="s">
        <v>52</v>
      </c>
      <c r="P578" s="40" t="s">
        <v>8282</v>
      </c>
      <c r="Q578" s="41">
        <v>44516</v>
      </c>
      <c r="R578" s="39" t="s">
        <v>54</v>
      </c>
      <c r="S578" s="68"/>
    </row>
    <row r="579" spans="1:19" s="70" customFormat="1" ht="12.75" hidden="1" customHeight="1" x14ac:dyDescent="0.2">
      <c r="A579" s="38" t="s">
        <v>9049</v>
      </c>
      <c r="B579" s="39" t="s">
        <v>9050</v>
      </c>
      <c r="C579" s="39" t="s">
        <v>9051</v>
      </c>
      <c r="D579" s="38">
        <v>919962</v>
      </c>
      <c r="E579" s="38"/>
      <c r="F579" s="39" t="s">
        <v>6950</v>
      </c>
      <c r="G579" s="38">
        <v>8263000121</v>
      </c>
      <c r="H579" s="40" t="s">
        <v>9052</v>
      </c>
      <c r="I579" s="3">
        <v>1926495.72</v>
      </c>
      <c r="J579" s="3"/>
      <c r="K579" s="2">
        <v>346769.28</v>
      </c>
      <c r="L579" s="3">
        <f t="shared" si="8"/>
        <v>2273265</v>
      </c>
      <c r="M579" s="41">
        <v>44530.729166666664</v>
      </c>
      <c r="N579" s="39">
        <v>6870306217</v>
      </c>
      <c r="O579" s="39" t="s">
        <v>3282</v>
      </c>
      <c r="P579" s="40">
        <v>112316421931</v>
      </c>
      <c r="Q579" s="41">
        <v>44564</v>
      </c>
      <c r="R579" s="42" t="s">
        <v>2417</v>
      </c>
      <c r="S579" s="68"/>
    </row>
    <row r="580" spans="1:19" s="70" customFormat="1" ht="12.75" hidden="1" customHeight="1" x14ac:dyDescent="0.2">
      <c r="A580" s="38" t="s">
        <v>4262</v>
      </c>
      <c r="B580" s="39" t="s">
        <v>4263</v>
      </c>
      <c r="C580" s="39" t="s">
        <v>4264</v>
      </c>
      <c r="D580" s="38">
        <v>401972</v>
      </c>
      <c r="E580" s="38"/>
      <c r="F580" s="39" t="s">
        <v>842</v>
      </c>
      <c r="G580" s="38">
        <v>8263000049</v>
      </c>
      <c r="H580" s="40" t="s">
        <v>4265</v>
      </c>
      <c r="I580" s="2">
        <v>1926000</v>
      </c>
      <c r="J580" s="2">
        <v>2273</v>
      </c>
      <c r="K580" s="2">
        <v>346680</v>
      </c>
      <c r="L580" s="3">
        <f t="shared" si="8"/>
        <v>2274953</v>
      </c>
      <c r="M580" s="41">
        <v>44368.729166666664</v>
      </c>
      <c r="N580" s="39">
        <v>6870145018</v>
      </c>
      <c r="O580" s="39" t="s">
        <v>52</v>
      </c>
      <c r="P580" s="40" t="s">
        <v>4266</v>
      </c>
      <c r="Q580" s="41">
        <v>44413</v>
      </c>
      <c r="R580" s="39" t="s">
        <v>54</v>
      </c>
      <c r="S580" s="68"/>
    </row>
    <row r="581" spans="1:19" s="70" customFormat="1" ht="12.75" hidden="1" customHeight="1" x14ac:dyDescent="0.2">
      <c r="A581" s="38" t="s">
        <v>3515</v>
      </c>
      <c r="B581" s="39" t="s">
        <v>3516</v>
      </c>
      <c r="C581" s="39" t="s">
        <v>3517</v>
      </c>
      <c r="D581" s="38">
        <v>407422</v>
      </c>
      <c r="E581" s="38"/>
      <c r="F581" s="39" t="s">
        <v>3518</v>
      </c>
      <c r="G581" s="38">
        <v>8263000058</v>
      </c>
      <c r="H581" s="40" t="s">
        <v>3519</v>
      </c>
      <c r="I581" s="2">
        <v>1925000</v>
      </c>
      <c r="J581" s="2"/>
      <c r="K581" s="2">
        <v>346500</v>
      </c>
      <c r="L581" s="3">
        <f t="shared" si="8"/>
        <v>2271500</v>
      </c>
      <c r="M581" s="41">
        <v>44351.729166666664</v>
      </c>
      <c r="N581" s="39">
        <v>6870127021</v>
      </c>
      <c r="O581" s="39" t="s">
        <v>52</v>
      </c>
      <c r="P581" s="40">
        <v>107194987709</v>
      </c>
      <c r="Q581" s="41">
        <v>44397</v>
      </c>
      <c r="R581" s="39" t="s">
        <v>54</v>
      </c>
      <c r="S581" s="68"/>
    </row>
    <row r="582" spans="1:19" s="70" customFormat="1" ht="12.75" hidden="1" customHeight="1" x14ac:dyDescent="0.2">
      <c r="A582" s="38" t="s">
        <v>3520</v>
      </c>
      <c r="B582" s="39" t="s">
        <v>3521</v>
      </c>
      <c r="C582" s="39" t="s">
        <v>3522</v>
      </c>
      <c r="D582" s="38">
        <v>407422</v>
      </c>
      <c r="E582" s="38"/>
      <c r="F582" s="39" t="s">
        <v>3518</v>
      </c>
      <c r="G582" s="38">
        <v>8263000058</v>
      </c>
      <c r="H582" s="40" t="s">
        <v>3523</v>
      </c>
      <c r="I582" s="2">
        <v>1925000</v>
      </c>
      <c r="J582" s="2"/>
      <c r="K582" s="2">
        <v>346500</v>
      </c>
      <c r="L582" s="3">
        <f t="shared" ref="L582:L645" si="9">SUM(I582:K582)</f>
        <v>2271500</v>
      </c>
      <c r="M582" s="41">
        <v>44355.729166666664</v>
      </c>
      <c r="N582" s="39">
        <v>6870127226</v>
      </c>
      <c r="O582" s="39" t="s">
        <v>52</v>
      </c>
      <c r="P582" s="40">
        <v>107194987709</v>
      </c>
      <c r="Q582" s="41">
        <v>44397</v>
      </c>
      <c r="R582" s="39" t="s">
        <v>54</v>
      </c>
      <c r="S582" s="68"/>
    </row>
    <row r="583" spans="1:19" s="70" customFormat="1" ht="12.75" hidden="1" customHeight="1" x14ac:dyDescent="0.2">
      <c r="A583" s="38" t="s">
        <v>20306</v>
      </c>
      <c r="B583" s="39" t="s">
        <v>20307</v>
      </c>
      <c r="C583" s="39" t="s">
        <v>20308</v>
      </c>
      <c r="D583" s="38">
        <v>402984</v>
      </c>
      <c r="E583" s="38"/>
      <c r="F583" s="39" t="s">
        <v>4467</v>
      </c>
      <c r="G583" s="38">
        <v>8263000288</v>
      </c>
      <c r="H583" s="40">
        <v>330104465</v>
      </c>
      <c r="I583" s="2">
        <v>1920000</v>
      </c>
      <c r="J583" s="2"/>
      <c r="K583" s="2">
        <v>345600</v>
      </c>
      <c r="L583" s="3">
        <f t="shared" si="9"/>
        <v>2265600</v>
      </c>
      <c r="M583" s="41">
        <v>45141.729166666664</v>
      </c>
      <c r="N583" s="39">
        <v>1246503935</v>
      </c>
      <c r="O583" s="39" t="s">
        <v>18453</v>
      </c>
      <c r="P583" s="40" t="s">
        <v>20309</v>
      </c>
      <c r="Q583" s="41">
        <v>45194</v>
      </c>
      <c r="R583" s="62" t="s">
        <v>21</v>
      </c>
      <c r="S583" s="68"/>
    </row>
    <row r="584" spans="1:19" s="70" customFormat="1" ht="12.75" hidden="1" customHeight="1" x14ac:dyDescent="0.2">
      <c r="A584" s="38">
        <v>260</v>
      </c>
      <c r="B584" s="39" t="s">
        <v>19309</v>
      </c>
      <c r="C584" s="39" t="s">
        <v>19310</v>
      </c>
      <c r="D584" s="38">
        <v>405319</v>
      </c>
      <c r="E584" s="38"/>
      <c r="F584" s="39" t="s">
        <v>10589</v>
      </c>
      <c r="G584" s="38">
        <v>8263000303</v>
      </c>
      <c r="H584" s="40" t="s">
        <v>19311</v>
      </c>
      <c r="I584" s="2">
        <v>1916207.6271186441</v>
      </c>
      <c r="J584" s="2"/>
      <c r="K584" s="2">
        <v>344917.37288135593</v>
      </c>
      <c r="L584" s="3">
        <f t="shared" si="9"/>
        <v>2261125</v>
      </c>
      <c r="M584" s="41">
        <v>45054.729166666664</v>
      </c>
      <c r="N584" s="39">
        <v>1246386340</v>
      </c>
      <c r="O584" s="39" t="s">
        <v>8899</v>
      </c>
      <c r="P584" s="40">
        <v>306191356768</v>
      </c>
      <c r="Q584" s="41">
        <v>45098</v>
      </c>
      <c r="R584" s="42" t="s">
        <v>8901</v>
      </c>
      <c r="S584" s="68"/>
    </row>
    <row r="585" spans="1:19" s="70" customFormat="1" ht="12.75" hidden="1" customHeight="1" x14ac:dyDescent="0.2">
      <c r="A585" s="38">
        <v>275</v>
      </c>
      <c r="B585" s="39" t="s">
        <v>17655</v>
      </c>
      <c r="C585" s="39" t="s">
        <v>17656</v>
      </c>
      <c r="D585" s="38">
        <v>107659</v>
      </c>
      <c r="E585" s="38"/>
      <c r="F585" s="39" t="s">
        <v>16533</v>
      </c>
      <c r="G585" s="38">
        <v>8263000274</v>
      </c>
      <c r="H585" s="40" t="s">
        <v>17657</v>
      </c>
      <c r="I585" s="2">
        <v>1915882.2033898307</v>
      </c>
      <c r="J585" s="2"/>
      <c r="K585" s="2">
        <v>344858.79661016952</v>
      </c>
      <c r="L585" s="3">
        <f t="shared" si="9"/>
        <v>2260741</v>
      </c>
      <c r="M585" s="41">
        <v>44912.729166666664</v>
      </c>
      <c r="N585" s="39">
        <v>6870409849</v>
      </c>
      <c r="O585" s="39" t="s">
        <v>8899</v>
      </c>
      <c r="P585" s="40" t="s">
        <v>17658</v>
      </c>
      <c r="Q585" s="41">
        <v>44998</v>
      </c>
      <c r="R585" s="42" t="s">
        <v>8901</v>
      </c>
      <c r="S585" s="68"/>
    </row>
    <row r="586" spans="1:19" s="70" customFormat="1" ht="12.75" hidden="1" customHeight="1" x14ac:dyDescent="0.2">
      <c r="A586" s="38" t="s">
        <v>2160</v>
      </c>
      <c r="B586" s="39" t="s">
        <v>2161</v>
      </c>
      <c r="C586" s="39" t="s">
        <v>2162</v>
      </c>
      <c r="D586" s="38">
        <v>401972</v>
      </c>
      <c r="E586" s="38"/>
      <c r="F586" s="39" t="s">
        <v>842</v>
      </c>
      <c r="G586" s="38">
        <v>8263000049</v>
      </c>
      <c r="H586" s="40" t="s">
        <v>2163</v>
      </c>
      <c r="I586" s="2">
        <v>1910410</v>
      </c>
      <c r="J586" s="2">
        <v>1690.7128499999999</v>
      </c>
      <c r="K586" s="2">
        <v>343873.8</v>
      </c>
      <c r="L586" s="3">
        <f t="shared" si="9"/>
        <v>2255974.5128500001</v>
      </c>
      <c r="M586" s="41">
        <v>44284.729166666664</v>
      </c>
      <c r="N586" s="39">
        <v>6870067065</v>
      </c>
      <c r="O586" s="39" t="s">
        <v>52</v>
      </c>
      <c r="P586" s="40" t="s">
        <v>2104</v>
      </c>
      <c r="Q586" s="41">
        <v>44345</v>
      </c>
      <c r="R586" s="39" t="s">
        <v>54</v>
      </c>
      <c r="S586" s="68"/>
    </row>
    <row r="587" spans="1:19" s="70" customFormat="1" ht="12.75" hidden="1" customHeight="1" x14ac:dyDescent="0.2">
      <c r="A587" s="38" t="s">
        <v>5550</v>
      </c>
      <c r="B587" s="39" t="s">
        <v>5551</v>
      </c>
      <c r="C587" s="39" t="s">
        <v>5552</v>
      </c>
      <c r="D587" s="38">
        <v>401972</v>
      </c>
      <c r="E587" s="38"/>
      <c r="F587" s="39" t="s">
        <v>842</v>
      </c>
      <c r="G587" s="38">
        <v>8263000049</v>
      </c>
      <c r="H587" s="40" t="s">
        <v>5553</v>
      </c>
      <c r="I587" s="2">
        <v>1909700</v>
      </c>
      <c r="J587" s="2">
        <v>0</v>
      </c>
      <c r="K587" s="2">
        <v>343746</v>
      </c>
      <c r="L587" s="3">
        <f t="shared" si="9"/>
        <v>2253446</v>
      </c>
      <c r="M587" s="41">
        <v>44408.729166666664</v>
      </c>
      <c r="N587" s="39">
        <v>6870189720</v>
      </c>
      <c r="O587" s="39" t="s">
        <v>52</v>
      </c>
      <c r="P587" s="40" t="s">
        <v>5554</v>
      </c>
      <c r="Q587" s="41">
        <v>44452</v>
      </c>
      <c r="R587" s="39" t="s">
        <v>54</v>
      </c>
      <c r="S587" s="68"/>
    </row>
    <row r="588" spans="1:19" s="70" customFormat="1" ht="12.75" hidden="1" customHeight="1" x14ac:dyDescent="0.2">
      <c r="A588" s="38" t="s">
        <v>17386</v>
      </c>
      <c r="B588" s="39" t="s">
        <v>17387</v>
      </c>
      <c r="C588" s="39" t="s">
        <v>17388</v>
      </c>
      <c r="D588" s="38">
        <v>507203</v>
      </c>
      <c r="E588" s="38"/>
      <c r="F588" s="39" t="s">
        <v>17373</v>
      </c>
      <c r="G588" s="38">
        <v>8263000250</v>
      </c>
      <c r="H588" s="40">
        <v>3722013899</v>
      </c>
      <c r="I588" s="2">
        <v>1908588</v>
      </c>
      <c r="J588" s="2"/>
      <c r="K588" s="2">
        <v>343545.83999999997</v>
      </c>
      <c r="L588" s="3">
        <f t="shared" si="9"/>
        <v>2252133.84</v>
      </c>
      <c r="M588" s="41">
        <v>44887.729166666664</v>
      </c>
      <c r="N588" s="39">
        <v>6870358787</v>
      </c>
      <c r="O588" s="39" t="s">
        <v>3282</v>
      </c>
      <c r="P588" s="40" t="s">
        <v>17389</v>
      </c>
      <c r="Q588" s="41">
        <v>44967</v>
      </c>
      <c r="R588" s="42" t="s">
        <v>2417</v>
      </c>
      <c r="S588" s="68"/>
    </row>
    <row r="589" spans="1:19" s="70" customFormat="1" ht="12.75" hidden="1" customHeight="1" x14ac:dyDescent="0.2">
      <c r="A589" s="38" t="s">
        <v>596</v>
      </c>
      <c r="B589" s="39" t="s">
        <v>597</v>
      </c>
      <c r="C589" s="39" t="s">
        <v>598</v>
      </c>
      <c r="D589" s="38">
        <v>506950</v>
      </c>
      <c r="E589" s="38"/>
      <c r="F589" s="39" t="s">
        <v>503</v>
      </c>
      <c r="G589" s="38">
        <v>8263000068</v>
      </c>
      <c r="H589" s="40" t="s">
        <v>599</v>
      </c>
      <c r="I589" s="2">
        <v>1907722</v>
      </c>
      <c r="J589" s="2">
        <v>1688.33</v>
      </c>
      <c r="K589" s="2">
        <v>343389.95999999996</v>
      </c>
      <c r="L589" s="3">
        <f t="shared" si="9"/>
        <v>2252800.29</v>
      </c>
      <c r="M589" s="41">
        <v>44205.729166666664</v>
      </c>
      <c r="N589" s="39">
        <v>6870305935</v>
      </c>
      <c r="O589" s="39" t="s">
        <v>52</v>
      </c>
      <c r="P589" s="40" t="s">
        <v>600</v>
      </c>
      <c r="Q589" s="41">
        <v>44278</v>
      </c>
      <c r="R589" s="39" t="s">
        <v>54</v>
      </c>
      <c r="S589" s="68"/>
    </row>
    <row r="590" spans="1:19" s="70" customFormat="1" ht="12.75" hidden="1" customHeight="1" x14ac:dyDescent="0.2">
      <c r="A590" s="38" t="s">
        <v>21759</v>
      </c>
      <c r="B590" s="39" t="s">
        <v>21760</v>
      </c>
      <c r="C590" s="39" t="s">
        <v>21761</v>
      </c>
      <c r="D590" s="38">
        <v>509555</v>
      </c>
      <c r="E590" s="38"/>
      <c r="F590" s="39" t="s">
        <v>21762</v>
      </c>
      <c r="G590" s="38">
        <v>8266019911</v>
      </c>
      <c r="H590" s="40" t="s">
        <v>21763</v>
      </c>
      <c r="I590" s="2">
        <v>1902000</v>
      </c>
      <c r="J590" s="2"/>
      <c r="K590" s="2">
        <v>342360</v>
      </c>
      <c r="L590" s="3">
        <f t="shared" si="9"/>
        <v>2244360</v>
      </c>
      <c r="M590" s="41">
        <v>45289.729166666664</v>
      </c>
      <c r="N590" s="39">
        <v>1246681981</v>
      </c>
      <c r="O590" s="62" t="s">
        <v>21764</v>
      </c>
      <c r="P590" s="40" t="s">
        <v>21765</v>
      </c>
      <c r="Q590" s="41">
        <v>45326</v>
      </c>
      <c r="R590" s="62" t="s">
        <v>21</v>
      </c>
      <c r="S590" s="68"/>
    </row>
    <row r="591" spans="1:19" s="70" customFormat="1" ht="12.75" hidden="1" customHeight="1" x14ac:dyDescent="0.2">
      <c r="A591" s="38" t="s">
        <v>14781</v>
      </c>
      <c r="B591" s="39" t="s">
        <v>14782</v>
      </c>
      <c r="C591" s="39" t="s">
        <v>14783</v>
      </c>
      <c r="D591" s="58">
        <v>408148</v>
      </c>
      <c r="E591" s="58"/>
      <c r="F591" s="39" t="s">
        <v>1224</v>
      </c>
      <c r="G591" s="38">
        <v>8263000240</v>
      </c>
      <c r="H591" s="40" t="s">
        <v>14784</v>
      </c>
      <c r="I591" s="2">
        <v>1900101.6949152544</v>
      </c>
      <c r="J591" s="2"/>
      <c r="K591" s="2">
        <v>342018.30508474575</v>
      </c>
      <c r="L591" s="3">
        <f t="shared" si="9"/>
        <v>2242120</v>
      </c>
      <c r="M591" s="41">
        <v>44762.729166666664</v>
      </c>
      <c r="N591" s="39">
        <v>6870175300</v>
      </c>
      <c r="O591" s="39" t="s">
        <v>3282</v>
      </c>
      <c r="P591" s="40" t="s">
        <v>14749</v>
      </c>
      <c r="Q591" s="41">
        <v>44760</v>
      </c>
      <c r="R591" s="42" t="s">
        <v>2417</v>
      </c>
      <c r="S591" s="68"/>
    </row>
    <row r="592" spans="1:19" s="70" customFormat="1" ht="12.75" hidden="1" customHeight="1" x14ac:dyDescent="0.2">
      <c r="A592" s="38" t="s">
        <v>14627</v>
      </c>
      <c r="B592" s="39" t="s">
        <v>14628</v>
      </c>
      <c r="C592" s="39" t="s">
        <v>14629</v>
      </c>
      <c r="D592" s="58">
        <v>604339</v>
      </c>
      <c r="E592" s="58"/>
      <c r="F592" s="39" t="s">
        <v>1224</v>
      </c>
      <c r="G592" s="38">
        <v>8263000237</v>
      </c>
      <c r="H592" s="40" t="s">
        <v>14630</v>
      </c>
      <c r="I592" s="2">
        <v>1900079.6610169492</v>
      </c>
      <c r="J592" s="2"/>
      <c r="K592" s="2">
        <v>342014.33898305084</v>
      </c>
      <c r="L592" s="3">
        <f t="shared" si="9"/>
        <v>2242094</v>
      </c>
      <c r="M592" s="41">
        <v>44750.729166666664</v>
      </c>
      <c r="N592" s="39">
        <v>6870193553</v>
      </c>
      <c r="O592" s="39" t="s">
        <v>3282</v>
      </c>
      <c r="P592" s="40" t="s">
        <v>14631</v>
      </c>
      <c r="Q592" s="41">
        <v>44747</v>
      </c>
      <c r="R592" s="42" t="s">
        <v>2417</v>
      </c>
      <c r="S592" s="68"/>
    </row>
    <row r="593" spans="1:19" s="70" customFormat="1" ht="12.75" hidden="1" customHeight="1" x14ac:dyDescent="0.2">
      <c r="A593" s="38" t="s">
        <v>11254</v>
      </c>
      <c r="B593" s="42" t="s">
        <v>11255</v>
      </c>
      <c r="C593" s="42" t="s">
        <v>11256</v>
      </c>
      <c r="D593" s="38">
        <v>128007</v>
      </c>
      <c r="E593" s="38"/>
      <c r="F593" s="42" t="s">
        <v>9798</v>
      </c>
      <c r="G593" s="38">
        <v>8263000117</v>
      </c>
      <c r="H593" s="40">
        <v>562102822</v>
      </c>
      <c r="I593" s="3">
        <v>1898750</v>
      </c>
      <c r="J593" s="3"/>
      <c r="K593" s="3">
        <v>341775</v>
      </c>
      <c r="L593" s="3">
        <f t="shared" si="9"/>
        <v>2240525</v>
      </c>
      <c r="M593" s="41">
        <v>44547.729166666664</v>
      </c>
      <c r="N593" s="39">
        <v>6870403710</v>
      </c>
      <c r="O593" s="42" t="s">
        <v>315</v>
      </c>
      <c r="P593" s="42"/>
      <c r="Q593" s="60"/>
      <c r="R593" s="42" t="s">
        <v>243</v>
      </c>
      <c r="S593" s="68"/>
    </row>
    <row r="594" spans="1:19" s="70" customFormat="1" ht="12.75" hidden="1" customHeight="1" x14ac:dyDescent="0.2">
      <c r="A594" s="38" t="s">
        <v>13892</v>
      </c>
      <c r="B594" s="39" t="s">
        <v>13893</v>
      </c>
      <c r="C594" s="39" t="s">
        <v>13894</v>
      </c>
      <c r="D594" s="58">
        <v>405267</v>
      </c>
      <c r="E594" s="58"/>
      <c r="F594" s="39" t="s">
        <v>1224</v>
      </c>
      <c r="G594" s="38">
        <v>8263000220</v>
      </c>
      <c r="H594" s="40" t="s">
        <v>13888</v>
      </c>
      <c r="I594" s="2">
        <v>1898084.7457627119</v>
      </c>
      <c r="J594" s="2"/>
      <c r="K594" s="2">
        <v>341655.25423728814</v>
      </c>
      <c r="L594" s="3">
        <f t="shared" si="9"/>
        <v>2239740</v>
      </c>
      <c r="M594" s="41">
        <v>44698.729166666664</v>
      </c>
      <c r="N594" s="39">
        <v>6870091990</v>
      </c>
      <c r="O594" s="39" t="s">
        <v>3282</v>
      </c>
      <c r="P594" s="40" t="s">
        <v>13870</v>
      </c>
      <c r="Q594" s="41">
        <v>44695</v>
      </c>
      <c r="R594" s="42" t="s">
        <v>2417</v>
      </c>
      <c r="S594" s="68"/>
    </row>
    <row r="595" spans="1:19" s="70" customFormat="1" ht="12.75" hidden="1" customHeight="1" x14ac:dyDescent="0.25">
      <c r="A595" s="38">
        <v>435</v>
      </c>
      <c r="B595" s="39" t="s">
        <v>17711</v>
      </c>
      <c r="C595" s="39" t="s">
        <v>17712</v>
      </c>
      <c r="D595" s="38">
        <v>122097</v>
      </c>
      <c r="E595" s="38"/>
      <c r="F595" s="138" t="s">
        <v>620</v>
      </c>
      <c r="G595" s="38">
        <v>8263000287</v>
      </c>
      <c r="H595" s="40" t="s">
        <v>17715</v>
      </c>
      <c r="I595" s="3">
        <v>1892702</v>
      </c>
      <c r="J595" s="3"/>
      <c r="K595" s="2">
        <v>340686.36</v>
      </c>
      <c r="L595" s="3">
        <f t="shared" si="9"/>
        <v>2233388.36</v>
      </c>
      <c r="M595" s="41">
        <v>44944.729166666664</v>
      </c>
      <c r="N595" s="39">
        <v>6870387183</v>
      </c>
      <c r="O595" s="39" t="s">
        <v>8899</v>
      </c>
      <c r="P595" s="40" t="s">
        <v>17714</v>
      </c>
      <c r="Q595" s="41">
        <v>44988</v>
      </c>
      <c r="R595" s="42" t="s">
        <v>8901</v>
      </c>
      <c r="S595" s="68"/>
    </row>
    <row r="596" spans="1:19" s="70" customFormat="1" ht="12.75" hidden="1" customHeight="1" x14ac:dyDescent="0.2">
      <c r="A596" s="38" t="s">
        <v>13561</v>
      </c>
      <c r="B596" s="39" t="s">
        <v>13562</v>
      </c>
      <c r="C596" s="39" t="s">
        <v>13563</v>
      </c>
      <c r="D596" s="38">
        <v>812140</v>
      </c>
      <c r="E596" s="38"/>
      <c r="F596" s="42" t="s">
        <v>446</v>
      </c>
      <c r="G596" s="38">
        <v>8268005598</v>
      </c>
      <c r="H596" s="40" t="s">
        <v>13564</v>
      </c>
      <c r="I596" s="2">
        <v>1891237.2881355933</v>
      </c>
      <c r="J596" s="3"/>
      <c r="K596" s="2">
        <v>340422.71186440677</v>
      </c>
      <c r="L596" s="3">
        <f t="shared" si="9"/>
        <v>2231660</v>
      </c>
      <c r="M596" s="41">
        <v>44702.729166666664</v>
      </c>
      <c r="N596" s="39">
        <v>43939657</v>
      </c>
      <c r="O596" s="39" t="s">
        <v>52</v>
      </c>
      <c r="P596" s="40"/>
      <c r="Q596" s="41"/>
      <c r="R596" s="39" t="s">
        <v>54</v>
      </c>
      <c r="S596" s="68"/>
    </row>
    <row r="597" spans="1:19" s="70" customFormat="1" ht="12.75" hidden="1" customHeight="1" x14ac:dyDescent="0.2">
      <c r="A597" s="38" t="s">
        <v>8937</v>
      </c>
      <c r="B597" s="42" t="s">
        <v>8938</v>
      </c>
      <c r="C597" s="42" t="s">
        <v>8939</v>
      </c>
      <c r="D597" s="38">
        <v>501497</v>
      </c>
      <c r="E597" s="38"/>
      <c r="F597" s="42" t="s">
        <v>7579</v>
      </c>
      <c r="G597" s="38">
        <v>8263000099</v>
      </c>
      <c r="H597" s="40" t="s">
        <v>8940</v>
      </c>
      <c r="I597" s="3">
        <v>1891200</v>
      </c>
      <c r="J597" s="3"/>
      <c r="K597" s="3">
        <v>340416</v>
      </c>
      <c r="L597" s="3">
        <f t="shared" si="9"/>
        <v>2231616</v>
      </c>
      <c r="M597" s="41">
        <v>44426.729166666664</v>
      </c>
      <c r="N597" s="39">
        <v>6870300790</v>
      </c>
      <c r="O597" s="42" t="s">
        <v>315</v>
      </c>
      <c r="P597" s="42" t="s">
        <v>8928</v>
      </c>
      <c r="Q597" s="60">
        <v>44546</v>
      </c>
      <c r="R597" s="42" t="s">
        <v>243</v>
      </c>
      <c r="S597" s="68"/>
    </row>
    <row r="598" spans="1:19" s="70" customFormat="1" ht="12.75" hidden="1" customHeight="1" x14ac:dyDescent="0.2">
      <c r="A598" s="38" t="s">
        <v>15082</v>
      </c>
      <c r="B598" s="39" t="s">
        <v>15083</v>
      </c>
      <c r="C598" s="39" t="s">
        <v>15084</v>
      </c>
      <c r="D598" s="38">
        <v>122418</v>
      </c>
      <c r="E598" s="38"/>
      <c r="F598" s="39" t="s">
        <v>15069</v>
      </c>
      <c r="G598" s="38">
        <v>8263000204</v>
      </c>
      <c r="H598" s="40" t="s">
        <v>15085</v>
      </c>
      <c r="I598" s="2">
        <v>1891075.4237288137</v>
      </c>
      <c r="J598" s="2"/>
      <c r="K598" s="2">
        <v>340393.57627118647</v>
      </c>
      <c r="L598" s="3">
        <f t="shared" si="9"/>
        <v>2231469</v>
      </c>
      <c r="M598" s="41">
        <v>44772.729166666664</v>
      </c>
      <c r="N598" s="39">
        <v>6870171958</v>
      </c>
      <c r="O598" s="39" t="s">
        <v>3282</v>
      </c>
      <c r="P598" s="40" t="s">
        <v>15076</v>
      </c>
      <c r="Q598" s="41">
        <v>44813</v>
      </c>
      <c r="R598" s="42" t="s">
        <v>2417</v>
      </c>
      <c r="S598" s="68"/>
    </row>
    <row r="599" spans="1:19" s="70" customFormat="1" ht="12.75" hidden="1" customHeight="1" x14ac:dyDescent="0.2">
      <c r="A599" s="38" t="s">
        <v>14391</v>
      </c>
      <c r="B599" s="42" t="s">
        <v>14392</v>
      </c>
      <c r="C599" s="42" t="s">
        <v>14393</v>
      </c>
      <c r="D599" s="58">
        <v>134880</v>
      </c>
      <c r="E599" s="58"/>
      <c r="F599" s="42" t="s">
        <v>14394</v>
      </c>
      <c r="G599" s="38">
        <v>8263000236</v>
      </c>
      <c r="H599" s="40" t="s">
        <v>14395</v>
      </c>
      <c r="I599" s="3">
        <v>1888719</v>
      </c>
      <c r="J599" s="3"/>
      <c r="K599" s="3">
        <v>339969.42</v>
      </c>
      <c r="L599" s="3">
        <f t="shared" si="9"/>
        <v>2228688.42</v>
      </c>
      <c r="M599" s="41">
        <v>44745.729166666664</v>
      </c>
      <c r="N599" s="39">
        <v>6870124577</v>
      </c>
      <c r="O599" s="42" t="s">
        <v>315</v>
      </c>
      <c r="P599" s="42" t="s">
        <v>14396</v>
      </c>
      <c r="Q599" s="60">
        <v>44768</v>
      </c>
      <c r="R599" s="42" t="s">
        <v>243</v>
      </c>
      <c r="S599" s="68"/>
    </row>
    <row r="600" spans="1:19" s="70" customFormat="1" ht="12.75" hidden="1" customHeight="1" x14ac:dyDescent="0.2">
      <c r="A600" s="38">
        <v>430</v>
      </c>
      <c r="B600" s="39" t="s">
        <v>17743</v>
      </c>
      <c r="C600" s="39" t="s">
        <v>17744</v>
      </c>
      <c r="D600" s="58">
        <v>604339</v>
      </c>
      <c r="E600" s="58"/>
      <c r="F600" s="39" t="s">
        <v>1224</v>
      </c>
      <c r="G600" s="38">
        <v>8263000284</v>
      </c>
      <c r="H600" s="40" t="s">
        <v>17745</v>
      </c>
      <c r="I600" s="2">
        <v>1885220</v>
      </c>
      <c r="J600" s="2"/>
      <c r="K600" s="2">
        <v>339339.6</v>
      </c>
      <c r="L600" s="3">
        <f t="shared" si="9"/>
        <v>2224559.6</v>
      </c>
      <c r="M600" s="41">
        <v>44939.729166666664</v>
      </c>
      <c r="N600" s="39">
        <v>6870415470</v>
      </c>
      <c r="O600" s="39" t="s">
        <v>8899</v>
      </c>
      <c r="P600" s="40" t="s">
        <v>17710</v>
      </c>
      <c r="Q600" s="41">
        <v>44940</v>
      </c>
      <c r="R600" s="42" t="s">
        <v>8901</v>
      </c>
      <c r="S600" s="68"/>
    </row>
    <row r="601" spans="1:19" s="70" customFormat="1" ht="12.75" hidden="1" customHeight="1" x14ac:dyDescent="0.25">
      <c r="A601" s="38" t="s">
        <v>6477</v>
      </c>
      <c r="B601" s="42" t="s">
        <v>6478</v>
      </c>
      <c r="C601" s="42" t="s">
        <v>6479</v>
      </c>
      <c r="D601" s="38">
        <v>122097</v>
      </c>
      <c r="E601" s="38"/>
      <c r="F601" s="139" t="s">
        <v>620</v>
      </c>
      <c r="G601" s="38">
        <v>8263000139</v>
      </c>
      <c r="H601" s="40" t="s">
        <v>6480</v>
      </c>
      <c r="I601" s="3">
        <v>1880220.4</v>
      </c>
      <c r="J601" s="3"/>
      <c r="K601" s="3">
        <v>338439.6</v>
      </c>
      <c r="L601" s="3">
        <f t="shared" si="9"/>
        <v>2218660</v>
      </c>
      <c r="M601" s="41">
        <v>44431.729166666664</v>
      </c>
      <c r="N601" s="39"/>
      <c r="O601" s="42" t="s">
        <v>315</v>
      </c>
      <c r="P601" s="42"/>
      <c r="Q601" s="60"/>
      <c r="R601" s="42" t="s">
        <v>243</v>
      </c>
      <c r="S601" s="68" t="s">
        <v>506</v>
      </c>
    </row>
    <row r="602" spans="1:19" s="70" customFormat="1" ht="12.75" hidden="1" customHeight="1" x14ac:dyDescent="0.2">
      <c r="A602" s="38" t="s">
        <v>8378</v>
      </c>
      <c r="B602" s="39" t="s">
        <v>8379</v>
      </c>
      <c r="C602" s="39" t="s">
        <v>8380</v>
      </c>
      <c r="D602" s="38">
        <v>919962</v>
      </c>
      <c r="E602" s="38"/>
      <c r="F602" s="39" t="s">
        <v>6950</v>
      </c>
      <c r="G602" s="38">
        <v>8268006324</v>
      </c>
      <c r="H602" s="40" t="s">
        <v>8381</v>
      </c>
      <c r="I602" s="3">
        <v>1877421.22</v>
      </c>
      <c r="J602" s="3"/>
      <c r="K602" s="2">
        <v>337935.78</v>
      </c>
      <c r="L602" s="3">
        <f t="shared" si="9"/>
        <v>2215357</v>
      </c>
      <c r="M602" s="41">
        <v>44490.729166666664</v>
      </c>
      <c r="N602" s="39">
        <v>44240514</v>
      </c>
      <c r="O602" s="39" t="s">
        <v>3282</v>
      </c>
      <c r="P602" s="40">
        <v>112178082193</v>
      </c>
      <c r="Q602" s="41">
        <v>44548</v>
      </c>
      <c r="R602" s="42" t="s">
        <v>2417</v>
      </c>
      <c r="S602" s="68"/>
    </row>
    <row r="603" spans="1:19" s="70" customFormat="1" ht="12.75" hidden="1" customHeight="1" x14ac:dyDescent="0.2">
      <c r="A603" s="38" t="s">
        <v>13778</v>
      </c>
      <c r="B603" s="39" t="s">
        <v>13779</v>
      </c>
      <c r="C603" s="39" t="s">
        <v>13780</v>
      </c>
      <c r="D603" s="38">
        <v>919962</v>
      </c>
      <c r="E603" s="38"/>
      <c r="F603" s="39" t="s">
        <v>6950</v>
      </c>
      <c r="G603" s="38">
        <v>8263000121</v>
      </c>
      <c r="H603" s="40" t="s">
        <v>13781</v>
      </c>
      <c r="I603" s="3">
        <v>1876819.4</v>
      </c>
      <c r="J603" s="3"/>
      <c r="K603" s="2">
        <v>337827.6</v>
      </c>
      <c r="L603" s="3">
        <f t="shared" si="9"/>
        <v>2214647</v>
      </c>
      <c r="M603" s="41">
        <v>44708.729166666664</v>
      </c>
      <c r="N603" s="39">
        <v>6870080934</v>
      </c>
      <c r="O603" s="39" t="s">
        <v>3282</v>
      </c>
      <c r="P603" s="40">
        <v>207018298644</v>
      </c>
      <c r="Q603" s="41">
        <v>44745</v>
      </c>
      <c r="R603" s="42" t="s">
        <v>2417</v>
      </c>
      <c r="S603" s="68"/>
    </row>
    <row r="604" spans="1:19" s="70" customFormat="1" ht="12.75" hidden="1" customHeight="1" x14ac:dyDescent="0.2">
      <c r="A604" s="38" t="s">
        <v>633</v>
      </c>
      <c r="B604" s="42" t="s">
        <v>634</v>
      </c>
      <c r="C604" s="42" t="s">
        <v>635</v>
      </c>
      <c r="D604" s="38">
        <v>506950</v>
      </c>
      <c r="E604" s="38"/>
      <c r="F604" s="42" t="s">
        <v>503</v>
      </c>
      <c r="G604" s="38">
        <v>8263000072</v>
      </c>
      <c r="H604" s="40" t="s">
        <v>636</v>
      </c>
      <c r="I604" s="3">
        <v>1875886.35</v>
      </c>
      <c r="J604" s="3"/>
      <c r="K604" s="3">
        <v>337659.54300000001</v>
      </c>
      <c r="L604" s="3">
        <f t="shared" si="9"/>
        <v>2213545.8930000002</v>
      </c>
      <c r="M604" s="41">
        <v>44215.729166666664</v>
      </c>
      <c r="N604" s="39">
        <v>6870370353</v>
      </c>
      <c r="O604" s="42" t="s">
        <v>315</v>
      </c>
      <c r="P604" s="42" t="s">
        <v>637</v>
      </c>
      <c r="Q604" s="60">
        <v>44286</v>
      </c>
      <c r="R604" s="42" t="s">
        <v>243</v>
      </c>
      <c r="S604" s="68" t="s">
        <v>506</v>
      </c>
    </row>
    <row r="605" spans="1:19" s="70" customFormat="1" ht="12.75" hidden="1" customHeight="1" x14ac:dyDescent="0.2">
      <c r="A605" s="38" t="s">
        <v>517</v>
      </c>
      <c r="B605" s="42" t="s">
        <v>518</v>
      </c>
      <c r="C605" s="42" t="s">
        <v>519</v>
      </c>
      <c r="D605" s="38">
        <v>506950</v>
      </c>
      <c r="E605" s="38"/>
      <c r="F605" s="42" t="s">
        <v>503</v>
      </c>
      <c r="G605" s="38">
        <v>8263000072</v>
      </c>
      <c r="H605" s="40" t="s">
        <v>520</v>
      </c>
      <c r="I605" s="3">
        <v>1873764.97</v>
      </c>
      <c r="J605" s="3"/>
      <c r="K605" s="3">
        <v>337277.69459999999</v>
      </c>
      <c r="L605" s="3">
        <f t="shared" si="9"/>
        <v>2211042.6645999998</v>
      </c>
      <c r="M605" s="41">
        <v>44221.729166666664</v>
      </c>
      <c r="N605" s="39">
        <v>6870279543</v>
      </c>
      <c r="O605" s="42" t="s">
        <v>315</v>
      </c>
      <c r="P605" s="42" t="s">
        <v>521</v>
      </c>
      <c r="Q605" s="60">
        <v>44257</v>
      </c>
      <c r="R605" s="42" t="s">
        <v>243</v>
      </c>
      <c r="S605" s="68" t="s">
        <v>506</v>
      </c>
    </row>
    <row r="606" spans="1:19" s="70" customFormat="1" ht="12.75" hidden="1" customHeight="1" x14ac:dyDescent="0.2">
      <c r="A606" s="38" t="s">
        <v>12302</v>
      </c>
      <c r="B606" s="42" t="s">
        <v>12303</v>
      </c>
      <c r="C606" s="42" t="s">
        <v>12304</v>
      </c>
      <c r="D606" s="38">
        <v>300286</v>
      </c>
      <c r="E606" s="38"/>
      <c r="F606" s="42" t="s">
        <v>3944</v>
      </c>
      <c r="G606" s="38">
        <v>8263000075</v>
      </c>
      <c r="H606" s="40">
        <v>712734942</v>
      </c>
      <c r="I606" s="3">
        <v>1873500</v>
      </c>
      <c r="J606" s="3"/>
      <c r="K606" s="3">
        <v>337230</v>
      </c>
      <c r="L606" s="3">
        <f t="shared" si="9"/>
        <v>2210730</v>
      </c>
      <c r="M606" s="41">
        <v>44635.729166666664</v>
      </c>
      <c r="N606" s="39">
        <v>6870458412</v>
      </c>
      <c r="O606" s="42" t="s">
        <v>315</v>
      </c>
      <c r="P606" s="42" t="s">
        <v>12305</v>
      </c>
      <c r="Q606" s="60">
        <v>44672</v>
      </c>
      <c r="R606" s="42" t="s">
        <v>243</v>
      </c>
      <c r="S606" s="68"/>
    </row>
    <row r="607" spans="1:19" s="70" customFormat="1" ht="12.75" hidden="1" customHeight="1" x14ac:dyDescent="0.2">
      <c r="A607" s="38">
        <v>213</v>
      </c>
      <c r="B607" s="39" t="s">
        <v>18323</v>
      </c>
      <c r="C607" s="39" t="s">
        <v>18324</v>
      </c>
      <c r="D607" s="38">
        <v>118412</v>
      </c>
      <c r="E607" s="38"/>
      <c r="F607" s="39" t="s">
        <v>18325</v>
      </c>
      <c r="G607" s="38">
        <v>8263000300</v>
      </c>
      <c r="H607" s="40">
        <v>3713</v>
      </c>
      <c r="I607" s="2">
        <v>1869263.559322034</v>
      </c>
      <c r="J607" s="2"/>
      <c r="K607" s="2">
        <v>336467.44067796611</v>
      </c>
      <c r="L607" s="3">
        <f t="shared" si="9"/>
        <v>2205731</v>
      </c>
      <c r="M607" s="41">
        <v>44991.729166666664</v>
      </c>
      <c r="N607" s="39">
        <v>6870430619</v>
      </c>
      <c r="O607" s="39" t="s">
        <v>8899</v>
      </c>
      <c r="P607" s="40" t="s">
        <v>18326</v>
      </c>
      <c r="Q607" s="41">
        <v>45023</v>
      </c>
      <c r="R607" s="42" t="s">
        <v>8901</v>
      </c>
      <c r="S607" s="68"/>
    </row>
    <row r="608" spans="1:19" s="70" customFormat="1" ht="12.75" hidden="1" customHeight="1" x14ac:dyDescent="0.2">
      <c r="A608" s="38" t="s">
        <v>3584</v>
      </c>
      <c r="B608" s="39" t="s">
        <v>3585</v>
      </c>
      <c r="C608" s="39" t="s">
        <v>3586</v>
      </c>
      <c r="D608" s="38">
        <v>401972</v>
      </c>
      <c r="E608" s="38"/>
      <c r="F608" s="39" t="s">
        <v>842</v>
      </c>
      <c r="G608" s="38">
        <v>8263000049</v>
      </c>
      <c r="H608" s="40" t="s">
        <v>3587</v>
      </c>
      <c r="I608" s="2">
        <v>1869000</v>
      </c>
      <c r="J608" s="2">
        <v>2205.42</v>
      </c>
      <c r="K608" s="2">
        <v>336420</v>
      </c>
      <c r="L608" s="3">
        <f t="shared" si="9"/>
        <v>2207625.42</v>
      </c>
      <c r="M608" s="41">
        <v>44346.729166666664</v>
      </c>
      <c r="N608" s="39">
        <v>6870123422</v>
      </c>
      <c r="O608" s="39" t="s">
        <v>52</v>
      </c>
      <c r="P608" s="40" t="s">
        <v>3571</v>
      </c>
      <c r="Q608" s="41">
        <v>44392</v>
      </c>
      <c r="R608" s="39" t="s">
        <v>54</v>
      </c>
      <c r="S608" s="68"/>
    </row>
    <row r="609" spans="1:19" s="70" customFormat="1" ht="12.75" hidden="1" customHeight="1" x14ac:dyDescent="0.2">
      <c r="A609" s="38" t="s">
        <v>10128</v>
      </c>
      <c r="B609" s="42" t="s">
        <v>10129</v>
      </c>
      <c r="C609" s="42" t="s">
        <v>10130</v>
      </c>
      <c r="D609" s="58">
        <v>118480</v>
      </c>
      <c r="E609" s="58"/>
      <c r="F609" s="42" t="s">
        <v>9826</v>
      </c>
      <c r="G609" s="38">
        <v>8263000190</v>
      </c>
      <c r="H609" s="40" t="s">
        <v>10131</v>
      </c>
      <c r="I609" s="3">
        <v>1863483.88</v>
      </c>
      <c r="J609" s="3"/>
      <c r="K609" s="3">
        <v>335427.12</v>
      </c>
      <c r="L609" s="3">
        <f t="shared" si="9"/>
        <v>2198911</v>
      </c>
      <c r="M609" s="41">
        <v>44573.729166666664</v>
      </c>
      <c r="N609" s="39">
        <v>6870364225</v>
      </c>
      <c r="O609" s="42" t="s">
        <v>315</v>
      </c>
      <c r="P609" s="42" t="s">
        <v>10132</v>
      </c>
      <c r="Q609" s="60">
        <v>44610</v>
      </c>
      <c r="R609" s="42" t="s">
        <v>243</v>
      </c>
      <c r="S609" s="68"/>
    </row>
    <row r="610" spans="1:19" s="70" customFormat="1" ht="12.75" hidden="1" customHeight="1" x14ac:dyDescent="0.25">
      <c r="A610" s="38" t="s">
        <v>11885</v>
      </c>
      <c r="B610" s="42" t="s">
        <v>11886</v>
      </c>
      <c r="C610" s="42" t="s">
        <v>11887</v>
      </c>
      <c r="D610" s="38">
        <v>122097</v>
      </c>
      <c r="E610" s="38"/>
      <c r="F610" s="139" t="s">
        <v>620</v>
      </c>
      <c r="G610" s="38">
        <v>8263000198</v>
      </c>
      <c r="H610" s="40" t="s">
        <v>11888</v>
      </c>
      <c r="I610" s="3">
        <v>1861907.56</v>
      </c>
      <c r="J610" s="3"/>
      <c r="K610" s="3">
        <v>335143.44</v>
      </c>
      <c r="L610" s="3">
        <f t="shared" si="9"/>
        <v>2197051</v>
      </c>
      <c r="M610" s="41">
        <v>44623.729166666664</v>
      </c>
      <c r="N610" s="39">
        <v>6870437033</v>
      </c>
      <c r="O610" s="42" t="s">
        <v>315</v>
      </c>
      <c r="P610" s="42" t="s">
        <v>11889</v>
      </c>
      <c r="Q610" s="60">
        <v>44650</v>
      </c>
      <c r="R610" s="42" t="s">
        <v>243</v>
      </c>
      <c r="S610" s="68"/>
    </row>
    <row r="611" spans="1:19" s="70" customFormat="1" ht="15" hidden="1" customHeight="1" x14ac:dyDescent="0.25">
      <c r="A611" s="76" t="s">
        <v>845</v>
      </c>
      <c r="B611" s="77" t="s">
        <v>846</v>
      </c>
      <c r="C611" s="77" t="s">
        <v>847</v>
      </c>
      <c r="D611" s="76">
        <v>401972</v>
      </c>
      <c r="E611" s="76"/>
      <c r="F611" s="77" t="s">
        <v>842</v>
      </c>
      <c r="G611" s="76">
        <v>8263000049</v>
      </c>
      <c r="H611" s="78" t="s">
        <v>848</v>
      </c>
      <c r="I611" s="79">
        <v>1854600</v>
      </c>
      <c r="J611" s="79">
        <v>1641.3210000000001</v>
      </c>
      <c r="K611" s="79">
        <v>333828</v>
      </c>
      <c r="L611" s="80">
        <f t="shared" si="9"/>
        <v>2190069.321</v>
      </c>
      <c r="M611" s="81">
        <v>44245.729166666664</v>
      </c>
      <c r="N611" s="77">
        <v>6870339749</v>
      </c>
      <c r="O611" s="77" t="s">
        <v>52</v>
      </c>
      <c r="P611" s="78" t="s">
        <v>844</v>
      </c>
      <c r="Q611" s="81">
        <v>44272</v>
      </c>
      <c r="R611" s="77" t="s">
        <v>54</v>
      </c>
      <c r="S611" s="83"/>
    </row>
    <row r="612" spans="1:19" s="70" customFormat="1" ht="12.75" hidden="1" customHeight="1" x14ac:dyDescent="0.2">
      <c r="A612" s="38" t="s">
        <v>609</v>
      </c>
      <c r="B612" s="39" t="s">
        <v>610</v>
      </c>
      <c r="C612" s="39" t="s">
        <v>611</v>
      </c>
      <c r="D612" s="38">
        <v>506950</v>
      </c>
      <c r="E612" s="38"/>
      <c r="F612" s="39" t="s">
        <v>503</v>
      </c>
      <c r="G612" s="38">
        <v>8263000068</v>
      </c>
      <c r="H612" s="40" t="s">
        <v>612</v>
      </c>
      <c r="I612" s="2">
        <v>1854432</v>
      </c>
      <c r="J612" s="2">
        <v>1641.17</v>
      </c>
      <c r="K612" s="2">
        <v>333797.76000000001</v>
      </c>
      <c r="L612" s="3">
        <f t="shared" si="9"/>
        <v>2189870.9299999997</v>
      </c>
      <c r="M612" s="41">
        <v>44205.729166666664</v>
      </c>
      <c r="N612" s="39">
        <v>6870305933</v>
      </c>
      <c r="O612" s="39" t="s">
        <v>52</v>
      </c>
      <c r="P612" s="40" t="s">
        <v>600</v>
      </c>
      <c r="Q612" s="41">
        <v>44278</v>
      </c>
      <c r="R612" s="39" t="s">
        <v>54</v>
      </c>
      <c r="S612" s="68"/>
    </row>
    <row r="613" spans="1:19" s="70" customFormat="1" ht="12.75" hidden="1" customHeight="1" x14ac:dyDescent="0.2">
      <c r="A613" s="38" t="s">
        <v>613</v>
      </c>
      <c r="B613" s="39" t="s">
        <v>614</v>
      </c>
      <c r="C613" s="39" t="s">
        <v>615</v>
      </c>
      <c r="D613" s="38">
        <v>506950</v>
      </c>
      <c r="E613" s="38"/>
      <c r="F613" s="39" t="s">
        <v>503</v>
      </c>
      <c r="G613" s="38">
        <v>8263000068</v>
      </c>
      <c r="H613" s="40" t="s">
        <v>616</v>
      </c>
      <c r="I613" s="2">
        <v>1852716</v>
      </c>
      <c r="J613" s="2">
        <v>1639.65</v>
      </c>
      <c r="K613" s="2">
        <v>333488.88</v>
      </c>
      <c r="L613" s="3">
        <f t="shared" si="9"/>
        <v>2187844.5299999998</v>
      </c>
      <c r="M613" s="41">
        <v>44205.729166666664</v>
      </c>
      <c r="N613" s="39">
        <v>6870305931</v>
      </c>
      <c r="O613" s="39" t="s">
        <v>52</v>
      </c>
      <c r="P613" s="40" t="s">
        <v>600</v>
      </c>
      <c r="Q613" s="41">
        <v>44278</v>
      </c>
      <c r="R613" s="39" t="s">
        <v>54</v>
      </c>
      <c r="S613" s="68"/>
    </row>
    <row r="614" spans="1:19" s="70" customFormat="1" ht="12.75" hidden="1" customHeight="1" x14ac:dyDescent="0.2">
      <c r="A614" s="38" t="s">
        <v>15072</v>
      </c>
      <c r="B614" s="39" t="s">
        <v>15073</v>
      </c>
      <c r="C614" s="39" t="s">
        <v>15074</v>
      </c>
      <c r="D614" s="38">
        <v>122418</v>
      </c>
      <c r="E614" s="38"/>
      <c r="F614" s="39" t="s">
        <v>15069</v>
      </c>
      <c r="G614" s="38">
        <v>8263000204</v>
      </c>
      <c r="H614" s="40" t="s">
        <v>15075</v>
      </c>
      <c r="I614" s="2">
        <v>1851542.3728813559</v>
      </c>
      <c r="J614" s="2"/>
      <c r="K614" s="2">
        <v>333277.62711864407</v>
      </c>
      <c r="L614" s="3">
        <f t="shared" si="9"/>
        <v>2184820</v>
      </c>
      <c r="M614" s="41">
        <v>44769.729166666664</v>
      </c>
      <c r="N614" s="39">
        <v>6870171290</v>
      </c>
      <c r="O614" s="39" t="s">
        <v>3282</v>
      </c>
      <c r="P614" s="40" t="s">
        <v>15076</v>
      </c>
      <c r="Q614" s="41">
        <v>44813</v>
      </c>
      <c r="R614" s="42" t="s">
        <v>2417</v>
      </c>
      <c r="S614" s="68"/>
    </row>
    <row r="615" spans="1:19" s="70" customFormat="1" ht="12.75" hidden="1" customHeight="1" x14ac:dyDescent="0.2">
      <c r="A615" s="38">
        <v>223</v>
      </c>
      <c r="B615" s="39" t="s">
        <v>18491</v>
      </c>
      <c r="C615" s="39" t="s">
        <v>18492</v>
      </c>
      <c r="D615" s="58">
        <v>600147</v>
      </c>
      <c r="E615" s="58"/>
      <c r="F615" s="39" t="s">
        <v>1224</v>
      </c>
      <c r="G615" s="38">
        <v>8263000302</v>
      </c>
      <c r="H615" s="40" t="s">
        <v>18493</v>
      </c>
      <c r="I615" s="2">
        <v>1849920.338983051</v>
      </c>
      <c r="J615" s="2"/>
      <c r="K615" s="2">
        <v>332985.66101694916</v>
      </c>
      <c r="L615" s="3">
        <f t="shared" si="9"/>
        <v>2182906</v>
      </c>
      <c r="M615" s="41">
        <v>44996.729166666664</v>
      </c>
      <c r="N615" s="39">
        <v>6870446376</v>
      </c>
      <c r="O615" s="39" t="s">
        <v>8899</v>
      </c>
      <c r="P615" s="40"/>
      <c r="Q615" s="41"/>
      <c r="R615" s="42" t="s">
        <v>8901</v>
      </c>
      <c r="S615" s="68"/>
    </row>
    <row r="616" spans="1:19" s="70" customFormat="1" ht="12.75" hidden="1" customHeight="1" x14ac:dyDescent="0.2">
      <c r="A616" s="38">
        <v>412</v>
      </c>
      <c r="B616" s="39" t="s">
        <v>21685</v>
      </c>
      <c r="C616" s="39" t="s">
        <v>21686</v>
      </c>
      <c r="D616" s="38">
        <v>817817</v>
      </c>
      <c r="E616" s="38"/>
      <c r="F616" s="39" t="s">
        <v>17427</v>
      </c>
      <c r="G616" s="38">
        <v>8268010758</v>
      </c>
      <c r="H616" s="40">
        <v>516</v>
      </c>
      <c r="I616" s="2">
        <v>1848660.56</v>
      </c>
      <c r="J616" s="2"/>
      <c r="K616" s="2">
        <v>0</v>
      </c>
      <c r="L616" s="3">
        <f t="shared" si="9"/>
        <v>1848660.56</v>
      </c>
      <c r="M616" s="41">
        <v>45226.729166666664</v>
      </c>
      <c r="N616" s="39">
        <v>160963989</v>
      </c>
      <c r="O616" s="39" t="s">
        <v>8899</v>
      </c>
      <c r="P616" s="40"/>
      <c r="Q616" s="41"/>
      <c r="R616" s="42" t="s">
        <v>8901</v>
      </c>
      <c r="S616" s="68"/>
    </row>
    <row r="617" spans="1:19" s="70" customFormat="1" ht="12.75" hidden="1" customHeight="1" x14ac:dyDescent="0.25">
      <c r="A617" s="38" t="s">
        <v>7777</v>
      </c>
      <c r="B617" s="42" t="s">
        <v>7778</v>
      </c>
      <c r="C617" s="42" t="s">
        <v>7779</v>
      </c>
      <c r="D617" s="38">
        <v>122097</v>
      </c>
      <c r="E617" s="38"/>
      <c r="F617" s="139" t="s">
        <v>620</v>
      </c>
      <c r="G617" s="38">
        <v>8263000153</v>
      </c>
      <c r="H617" s="40" t="s">
        <v>7780</v>
      </c>
      <c r="I617" s="3">
        <v>1845360.2</v>
      </c>
      <c r="J617" s="3"/>
      <c r="K617" s="3">
        <v>332164.8</v>
      </c>
      <c r="L617" s="3">
        <f t="shared" si="9"/>
        <v>2177525</v>
      </c>
      <c r="M617" s="41">
        <v>44486.729166666664</v>
      </c>
      <c r="N617" s="39">
        <v>6870271809</v>
      </c>
      <c r="O617" s="42" t="s">
        <v>315</v>
      </c>
      <c r="P617" s="42" t="s">
        <v>7781</v>
      </c>
      <c r="Q617" s="60">
        <v>44523</v>
      </c>
      <c r="R617" s="42" t="s">
        <v>243</v>
      </c>
      <c r="S617" s="68"/>
    </row>
    <row r="618" spans="1:19" s="70" customFormat="1" ht="12.75" hidden="1" customHeight="1" x14ac:dyDescent="0.2">
      <c r="A618" s="38" t="s">
        <v>18214</v>
      </c>
      <c r="B618" s="39" t="s">
        <v>18215</v>
      </c>
      <c r="C618" s="39" t="s">
        <v>18216</v>
      </c>
      <c r="D618" s="38">
        <v>919962</v>
      </c>
      <c r="E618" s="38"/>
      <c r="F618" s="39" t="s">
        <v>6950</v>
      </c>
      <c r="G618" s="38">
        <v>8268006323</v>
      </c>
      <c r="H618" s="40" t="s">
        <v>18217</v>
      </c>
      <c r="I618" s="3">
        <v>1843023.7</v>
      </c>
      <c r="J618" s="3"/>
      <c r="K618" s="2">
        <v>331744.3</v>
      </c>
      <c r="L618" s="3">
        <f t="shared" si="9"/>
        <v>2174768</v>
      </c>
      <c r="M618" s="41">
        <v>44981.729166666664</v>
      </c>
      <c r="N618" s="39">
        <v>44550903</v>
      </c>
      <c r="O618" s="39" t="s">
        <v>3282</v>
      </c>
      <c r="P618" s="40">
        <v>303301234755</v>
      </c>
      <c r="Q618" s="41">
        <v>45017</v>
      </c>
      <c r="R618" s="42" t="s">
        <v>2417</v>
      </c>
      <c r="S618" s="68"/>
    </row>
    <row r="619" spans="1:19" s="70" customFormat="1" ht="12.75" hidden="1" customHeight="1" x14ac:dyDescent="0.2">
      <c r="A619" s="38" t="s">
        <v>13491</v>
      </c>
      <c r="B619" s="39" t="s">
        <v>13492</v>
      </c>
      <c r="C619" s="39" t="s">
        <v>13493</v>
      </c>
      <c r="D619" s="38">
        <v>919962</v>
      </c>
      <c r="E619" s="38"/>
      <c r="F619" s="39" t="s">
        <v>6950</v>
      </c>
      <c r="G619" s="38">
        <v>8263000121</v>
      </c>
      <c r="H619" s="40" t="s">
        <v>13494</v>
      </c>
      <c r="I619" s="3">
        <v>1842500</v>
      </c>
      <c r="J619" s="3"/>
      <c r="K619" s="2">
        <v>331650</v>
      </c>
      <c r="L619" s="3">
        <f t="shared" si="9"/>
        <v>2174150</v>
      </c>
      <c r="M619" s="41">
        <v>44681.729166666664</v>
      </c>
      <c r="N619" s="39">
        <v>6870063972</v>
      </c>
      <c r="O619" s="39" t="s">
        <v>3282</v>
      </c>
      <c r="P619" s="40">
        <v>206032372722</v>
      </c>
      <c r="Q619" s="41">
        <v>44716</v>
      </c>
      <c r="R619" s="42" t="s">
        <v>2417</v>
      </c>
      <c r="S619" s="68"/>
    </row>
    <row r="620" spans="1:19" s="70" customFormat="1" ht="12.75" hidden="1" customHeight="1" x14ac:dyDescent="0.2">
      <c r="A620" s="38" t="s">
        <v>11746</v>
      </c>
      <c r="B620" s="39" t="s">
        <v>11747</v>
      </c>
      <c r="C620" s="39" t="s">
        <v>11748</v>
      </c>
      <c r="D620" s="38">
        <v>919962</v>
      </c>
      <c r="E620" s="38"/>
      <c r="F620" s="39" t="s">
        <v>6950</v>
      </c>
      <c r="G620" s="38">
        <v>8263000121</v>
      </c>
      <c r="H620" s="40" t="s">
        <v>11749</v>
      </c>
      <c r="I620" s="3">
        <v>1841510.2</v>
      </c>
      <c r="J620" s="3"/>
      <c r="K620" s="2">
        <v>331471.8</v>
      </c>
      <c r="L620" s="3">
        <f t="shared" si="9"/>
        <v>2172982</v>
      </c>
      <c r="M620" s="41">
        <v>44621.729166666664</v>
      </c>
      <c r="N620" s="39">
        <v>6870432712</v>
      </c>
      <c r="O620" s="39" t="s">
        <v>3282</v>
      </c>
      <c r="P620" s="40">
        <v>204048676063</v>
      </c>
      <c r="Q620" s="41">
        <v>44656</v>
      </c>
      <c r="R620" s="42" t="s">
        <v>2417</v>
      </c>
      <c r="S620" s="68"/>
    </row>
    <row r="621" spans="1:19" s="70" customFormat="1" ht="12.75" hidden="1" customHeight="1" x14ac:dyDescent="0.2">
      <c r="A621" s="38" t="s">
        <v>527</v>
      </c>
      <c r="B621" s="42" t="s">
        <v>528</v>
      </c>
      <c r="C621" s="42" t="s">
        <v>529</v>
      </c>
      <c r="D621" s="38">
        <v>506950</v>
      </c>
      <c r="E621" s="38"/>
      <c r="F621" s="42" t="s">
        <v>503</v>
      </c>
      <c r="G621" s="38">
        <v>8263000072</v>
      </c>
      <c r="H621" s="40" t="s">
        <v>530</v>
      </c>
      <c r="I621" s="3">
        <v>1841366.53</v>
      </c>
      <c r="J621" s="3"/>
      <c r="K621" s="3">
        <v>331445.9754</v>
      </c>
      <c r="L621" s="3">
        <f t="shared" si="9"/>
        <v>2172812.5054000001</v>
      </c>
      <c r="M621" s="41">
        <v>44212.729166666664</v>
      </c>
      <c r="N621" s="39">
        <v>6870280583</v>
      </c>
      <c r="O621" s="42" t="s">
        <v>315</v>
      </c>
      <c r="P621" s="42" t="s">
        <v>511</v>
      </c>
      <c r="Q621" s="60">
        <v>44250</v>
      </c>
      <c r="R621" s="42" t="s">
        <v>243</v>
      </c>
      <c r="S621" s="68" t="s">
        <v>506</v>
      </c>
    </row>
    <row r="622" spans="1:19" s="70" customFormat="1" ht="12.75" hidden="1" customHeight="1" x14ac:dyDescent="0.2">
      <c r="A622" s="38" t="s">
        <v>13782</v>
      </c>
      <c r="B622" s="39" t="s">
        <v>13783</v>
      </c>
      <c r="C622" s="39" t="s">
        <v>13784</v>
      </c>
      <c r="D622" s="38">
        <v>919962</v>
      </c>
      <c r="E622" s="38"/>
      <c r="F622" s="39" t="s">
        <v>6950</v>
      </c>
      <c r="G622" s="38">
        <v>8263000121</v>
      </c>
      <c r="H622" s="40" t="s">
        <v>13785</v>
      </c>
      <c r="I622" s="3">
        <v>1836670.4</v>
      </c>
      <c r="J622" s="3"/>
      <c r="K622" s="2">
        <v>330600.59999999998</v>
      </c>
      <c r="L622" s="3">
        <f t="shared" si="9"/>
        <v>2167271</v>
      </c>
      <c r="M622" s="41">
        <v>44713.729166666664</v>
      </c>
      <c r="N622" s="39">
        <v>6870080985</v>
      </c>
      <c r="O622" s="39" t="s">
        <v>3282</v>
      </c>
      <c r="P622" s="40">
        <v>207053140644</v>
      </c>
      <c r="Q622" s="41">
        <v>44748</v>
      </c>
      <c r="R622" s="42" t="s">
        <v>2417</v>
      </c>
      <c r="S622" s="68"/>
    </row>
    <row r="623" spans="1:19" s="70" customFormat="1" ht="12.75" hidden="1" customHeight="1" x14ac:dyDescent="0.2">
      <c r="A623" s="38" t="s">
        <v>638</v>
      </c>
      <c r="B623" s="42" t="s">
        <v>639</v>
      </c>
      <c r="C623" s="42" t="s">
        <v>640</v>
      </c>
      <c r="D623" s="38">
        <v>506950</v>
      </c>
      <c r="E623" s="38"/>
      <c r="F623" s="42" t="s">
        <v>503</v>
      </c>
      <c r="G623" s="38">
        <v>8263000072</v>
      </c>
      <c r="H623" s="40" t="s">
        <v>641</v>
      </c>
      <c r="I623" s="3">
        <v>1834886.63</v>
      </c>
      <c r="J623" s="3"/>
      <c r="K623" s="3">
        <v>330279.59339999995</v>
      </c>
      <c r="L623" s="3">
        <f t="shared" si="9"/>
        <v>2165166.2234</v>
      </c>
      <c r="M623" s="41">
        <v>44211.729166666664</v>
      </c>
      <c r="N623" s="39">
        <v>6870309930</v>
      </c>
      <c r="O623" s="42" t="s">
        <v>315</v>
      </c>
      <c r="P623" s="42" t="s">
        <v>642</v>
      </c>
      <c r="Q623" s="60">
        <v>44251</v>
      </c>
      <c r="R623" s="42" t="s">
        <v>243</v>
      </c>
      <c r="S623" s="68" t="s">
        <v>506</v>
      </c>
    </row>
    <row r="624" spans="1:19" s="70" customFormat="1" ht="12.75" hidden="1" customHeight="1" x14ac:dyDescent="0.2">
      <c r="A624" s="38" t="s">
        <v>15923</v>
      </c>
      <c r="B624" s="39" t="s">
        <v>15924</v>
      </c>
      <c r="C624" s="39" t="s">
        <v>15925</v>
      </c>
      <c r="D624" s="58">
        <v>134880</v>
      </c>
      <c r="E624" s="58"/>
      <c r="F624" s="39" t="s">
        <v>14394</v>
      </c>
      <c r="G624" s="38">
        <v>8263000259</v>
      </c>
      <c r="H624" s="40" t="s">
        <v>15926</v>
      </c>
      <c r="I624" s="2">
        <v>1834217.0000000002</v>
      </c>
      <c r="J624" s="2"/>
      <c r="K624" s="2">
        <v>330159.06000000006</v>
      </c>
      <c r="L624" s="3">
        <f t="shared" si="9"/>
        <v>2164376.0600000005</v>
      </c>
      <c r="M624" s="41">
        <v>44835.729166666664</v>
      </c>
      <c r="N624" s="39">
        <v>6870253263</v>
      </c>
      <c r="O624" s="39" t="s">
        <v>3282</v>
      </c>
      <c r="P624" s="40" t="s">
        <v>15927</v>
      </c>
      <c r="Q624" s="41">
        <v>44874</v>
      </c>
      <c r="R624" s="42" t="s">
        <v>2417</v>
      </c>
      <c r="S624" s="68"/>
    </row>
    <row r="625" spans="1:19" s="70" customFormat="1" ht="12.75" hidden="1" customHeight="1" x14ac:dyDescent="0.2">
      <c r="A625" s="38" t="s">
        <v>2297</v>
      </c>
      <c r="B625" s="39" t="s">
        <v>2298</v>
      </c>
      <c r="C625" s="39" t="s">
        <v>2299</v>
      </c>
      <c r="D625" s="58">
        <v>402300</v>
      </c>
      <c r="E625" s="58"/>
      <c r="F625" s="39" t="s">
        <v>230</v>
      </c>
      <c r="G625" s="38">
        <v>8263000091</v>
      </c>
      <c r="H625" s="40" t="s">
        <v>2300</v>
      </c>
      <c r="I625" s="2">
        <v>1833149</v>
      </c>
      <c r="J625" s="2">
        <v>2163.12</v>
      </c>
      <c r="K625" s="2">
        <v>329966.82</v>
      </c>
      <c r="L625" s="3">
        <f t="shared" si="9"/>
        <v>2165278.94</v>
      </c>
      <c r="M625" s="41">
        <v>44305.729166666664</v>
      </c>
      <c r="N625" s="39">
        <v>6870075221</v>
      </c>
      <c r="O625" s="39" t="s">
        <v>52</v>
      </c>
      <c r="P625" s="40" t="s">
        <v>2232</v>
      </c>
      <c r="Q625" s="41">
        <v>44280</v>
      </c>
      <c r="R625" s="39" t="s">
        <v>54</v>
      </c>
      <c r="S625" s="68"/>
    </row>
    <row r="626" spans="1:19" s="70" customFormat="1" ht="12.75" hidden="1" customHeight="1" x14ac:dyDescent="0.25">
      <c r="A626" s="38" t="s">
        <v>9811</v>
      </c>
      <c r="B626" s="42" t="s">
        <v>9812</v>
      </c>
      <c r="C626" s="42" t="s">
        <v>9813</v>
      </c>
      <c r="D626" s="38">
        <v>122097</v>
      </c>
      <c r="E626" s="38"/>
      <c r="F626" s="139" t="s">
        <v>620</v>
      </c>
      <c r="G626" s="38">
        <v>8263000184</v>
      </c>
      <c r="H626" s="40" t="s">
        <v>9814</v>
      </c>
      <c r="I626" s="3">
        <v>1832889.52</v>
      </c>
      <c r="J626" s="3"/>
      <c r="K626" s="3">
        <v>329920.11359999998</v>
      </c>
      <c r="L626" s="3">
        <f t="shared" si="9"/>
        <v>2162809.6335999998</v>
      </c>
      <c r="M626" s="41">
        <v>44555.729166666664</v>
      </c>
      <c r="N626" s="39">
        <v>6870334989</v>
      </c>
      <c r="O626" s="42" t="s">
        <v>315</v>
      </c>
      <c r="P626" s="42" t="s">
        <v>9815</v>
      </c>
      <c r="Q626" s="60">
        <v>44574</v>
      </c>
      <c r="R626" s="42" t="s">
        <v>243</v>
      </c>
      <c r="S626" s="68"/>
    </row>
    <row r="627" spans="1:19" s="70" customFormat="1" ht="12.75" hidden="1" customHeight="1" x14ac:dyDescent="0.2">
      <c r="A627" s="38" t="s">
        <v>512</v>
      </c>
      <c r="B627" s="42" t="s">
        <v>513</v>
      </c>
      <c r="C627" s="42" t="s">
        <v>514</v>
      </c>
      <c r="D627" s="38">
        <v>506950</v>
      </c>
      <c r="E627" s="38"/>
      <c r="F627" s="42" t="s">
        <v>503</v>
      </c>
      <c r="G627" s="38">
        <v>8263000072</v>
      </c>
      <c r="H627" s="40" t="s">
        <v>515</v>
      </c>
      <c r="I627" s="3">
        <v>1832726.35</v>
      </c>
      <c r="J627" s="3"/>
      <c r="K627" s="3">
        <v>329890.74300000002</v>
      </c>
      <c r="L627" s="3">
        <f t="shared" si="9"/>
        <v>2162617.0930000003</v>
      </c>
      <c r="M627" s="41">
        <v>44212.729166666664</v>
      </c>
      <c r="N627" s="39">
        <v>6870279332</v>
      </c>
      <c r="O627" s="42" t="s">
        <v>315</v>
      </c>
      <c r="P627" s="42" t="s">
        <v>516</v>
      </c>
      <c r="Q627" s="60">
        <v>44246</v>
      </c>
      <c r="R627" s="42" t="s">
        <v>243</v>
      </c>
      <c r="S627" s="68" t="s">
        <v>506</v>
      </c>
    </row>
    <row r="628" spans="1:19" s="70" customFormat="1" ht="12.75" hidden="1" customHeight="1" x14ac:dyDescent="0.2">
      <c r="A628" s="38" t="s">
        <v>15158</v>
      </c>
      <c r="B628" s="42" t="s">
        <v>15159</v>
      </c>
      <c r="C628" s="42" t="s">
        <v>15160</v>
      </c>
      <c r="D628" s="38">
        <v>821146</v>
      </c>
      <c r="E628" s="38"/>
      <c r="F628" s="42" t="s">
        <v>446</v>
      </c>
      <c r="G628" s="38">
        <v>8268006130</v>
      </c>
      <c r="H628" s="40" t="s">
        <v>15161</v>
      </c>
      <c r="I628" s="3">
        <v>1831805.92</v>
      </c>
      <c r="J628" s="3"/>
      <c r="K628" s="3">
        <v>329725.08</v>
      </c>
      <c r="L628" s="3">
        <f t="shared" si="9"/>
        <v>2161531</v>
      </c>
      <c r="M628" s="41">
        <v>44790.729166666664</v>
      </c>
      <c r="N628" s="39">
        <v>44112901</v>
      </c>
      <c r="O628" s="42" t="s">
        <v>315</v>
      </c>
      <c r="P628" s="42">
        <v>209078697801</v>
      </c>
      <c r="Q628" s="60">
        <v>44814</v>
      </c>
      <c r="R628" s="42" t="s">
        <v>243</v>
      </c>
      <c r="S628" s="68" t="s">
        <v>506</v>
      </c>
    </row>
    <row r="629" spans="1:19" s="70" customFormat="1" ht="12.75" hidden="1" customHeight="1" x14ac:dyDescent="0.2">
      <c r="A629" s="38" t="s">
        <v>7113</v>
      </c>
      <c r="B629" s="42" t="s">
        <v>7114</v>
      </c>
      <c r="C629" s="42" t="s">
        <v>7115</v>
      </c>
      <c r="D629" s="38">
        <v>508442</v>
      </c>
      <c r="E629" s="38"/>
      <c r="F629" s="42" t="s">
        <v>659</v>
      </c>
      <c r="G629" s="38">
        <v>8263000141</v>
      </c>
      <c r="H629" s="40">
        <v>192</v>
      </c>
      <c r="I629" s="3">
        <v>1831729.6</v>
      </c>
      <c r="J629" s="3"/>
      <c r="K629" s="3">
        <v>329711.40000000002</v>
      </c>
      <c r="L629" s="3">
        <f t="shared" si="9"/>
        <v>2161441</v>
      </c>
      <c r="M629" s="41">
        <v>44465.729166666664</v>
      </c>
      <c r="N629" s="39">
        <v>6870236210</v>
      </c>
      <c r="O629" s="42" t="s">
        <v>315</v>
      </c>
      <c r="P629" s="42" t="s">
        <v>7116</v>
      </c>
      <c r="Q629" s="60">
        <v>44498</v>
      </c>
      <c r="R629" s="42" t="s">
        <v>243</v>
      </c>
      <c r="S629" s="68"/>
    </row>
    <row r="630" spans="1:19" s="70" customFormat="1" ht="12.75" hidden="1" customHeight="1" x14ac:dyDescent="0.2">
      <c r="A630" s="38" t="s">
        <v>14745</v>
      </c>
      <c r="B630" s="39" t="s">
        <v>14746</v>
      </c>
      <c r="C630" s="39" t="s">
        <v>14747</v>
      </c>
      <c r="D630" s="58">
        <v>408148</v>
      </c>
      <c r="E630" s="58"/>
      <c r="F630" s="39" t="s">
        <v>1224</v>
      </c>
      <c r="G630" s="38">
        <v>8263000240</v>
      </c>
      <c r="H630" s="40" t="s">
        <v>14748</v>
      </c>
      <c r="I630" s="2">
        <v>1829904.2372881358</v>
      </c>
      <c r="J630" s="2"/>
      <c r="K630" s="2">
        <v>329382.76271186443</v>
      </c>
      <c r="L630" s="3">
        <f t="shared" si="9"/>
        <v>2159287</v>
      </c>
      <c r="M630" s="41">
        <v>44763.729166666664</v>
      </c>
      <c r="N630" s="39">
        <v>6870175363</v>
      </c>
      <c r="O630" s="39" t="s">
        <v>3282</v>
      </c>
      <c r="P630" s="40" t="s">
        <v>14749</v>
      </c>
      <c r="Q630" s="41">
        <v>44760</v>
      </c>
      <c r="R630" s="42" t="s">
        <v>2417</v>
      </c>
      <c r="S630" s="68"/>
    </row>
    <row r="631" spans="1:19" s="70" customFormat="1" ht="12.75" hidden="1" customHeight="1" x14ac:dyDescent="0.2">
      <c r="A631" s="38" t="s">
        <v>15892</v>
      </c>
      <c r="B631" s="39" t="s">
        <v>15893</v>
      </c>
      <c r="C631" s="39" t="s">
        <v>15894</v>
      </c>
      <c r="D631" s="38">
        <v>120191</v>
      </c>
      <c r="E631" s="38"/>
      <c r="F631" s="39" t="s">
        <v>13051</v>
      </c>
      <c r="G631" s="38">
        <v>8263000260</v>
      </c>
      <c r="H631" s="40" t="s">
        <v>15895</v>
      </c>
      <c r="I631" s="2">
        <v>1827381</v>
      </c>
      <c r="J631" s="2"/>
      <c r="K631" s="2">
        <v>328928.58</v>
      </c>
      <c r="L631" s="3">
        <f t="shared" si="9"/>
        <v>2156309.58</v>
      </c>
      <c r="M631" s="41">
        <v>44841.729166666664</v>
      </c>
      <c r="N631" s="39">
        <v>6870254277</v>
      </c>
      <c r="O631" s="39" t="s">
        <v>3282</v>
      </c>
      <c r="P631" s="40" t="s">
        <v>15896</v>
      </c>
      <c r="Q631" s="41">
        <v>44876</v>
      </c>
      <c r="R631" s="42" t="s">
        <v>2417</v>
      </c>
      <c r="S631" s="68"/>
    </row>
    <row r="632" spans="1:19" s="70" customFormat="1" ht="12.75" hidden="1" customHeight="1" x14ac:dyDescent="0.2">
      <c r="A632" s="38" t="s">
        <v>12907</v>
      </c>
      <c r="B632" s="39" t="s">
        <v>12908</v>
      </c>
      <c r="C632" s="39" t="s">
        <v>12909</v>
      </c>
      <c r="D632" s="38">
        <v>137974</v>
      </c>
      <c r="E632" s="38"/>
      <c r="F632" s="39" t="s">
        <v>3527</v>
      </c>
      <c r="G632" s="38">
        <v>8263000113</v>
      </c>
      <c r="H632" s="65" t="s">
        <v>12910</v>
      </c>
      <c r="I632" s="36">
        <v>1826685</v>
      </c>
      <c r="J632" s="10"/>
      <c r="K632" s="2">
        <v>328803.3</v>
      </c>
      <c r="L632" s="3">
        <f t="shared" si="9"/>
        <v>2155488.2999999998</v>
      </c>
      <c r="M632" s="41">
        <v>44592.729166666664</v>
      </c>
      <c r="N632" s="39">
        <v>6870031603</v>
      </c>
      <c r="O632" s="39" t="s">
        <v>3282</v>
      </c>
      <c r="P632" s="40" t="s">
        <v>12904</v>
      </c>
      <c r="Q632" s="41">
        <v>44685</v>
      </c>
      <c r="R632" s="42" t="s">
        <v>2417</v>
      </c>
      <c r="S632" s="68"/>
    </row>
    <row r="633" spans="1:19" s="70" customFormat="1" ht="12.75" hidden="1" customHeight="1" x14ac:dyDescent="0.2">
      <c r="A633" s="38" t="s">
        <v>11587</v>
      </c>
      <c r="B633" s="39" t="s">
        <v>11588</v>
      </c>
      <c r="C633" s="39" t="s">
        <v>11589</v>
      </c>
      <c r="D633" s="38">
        <v>919962</v>
      </c>
      <c r="E633" s="38"/>
      <c r="F633" s="39" t="s">
        <v>6950</v>
      </c>
      <c r="G633" s="38">
        <v>8263000121</v>
      </c>
      <c r="H633" s="40" t="s">
        <v>11590</v>
      </c>
      <c r="I633" s="3">
        <v>1824900</v>
      </c>
      <c r="J633" s="3"/>
      <c r="K633" s="2">
        <v>328482</v>
      </c>
      <c r="L633" s="3">
        <f t="shared" si="9"/>
        <v>2153382</v>
      </c>
      <c r="M633" s="41">
        <v>44611.729166666664</v>
      </c>
      <c r="N633" s="39">
        <v>6870421669</v>
      </c>
      <c r="O633" s="39" t="s">
        <v>3282</v>
      </c>
      <c r="P633" s="40">
        <v>203241885090</v>
      </c>
      <c r="Q633" s="41">
        <v>44645</v>
      </c>
      <c r="R633" s="42" t="s">
        <v>2417</v>
      </c>
      <c r="S633" s="68"/>
    </row>
    <row r="634" spans="1:19" s="70" customFormat="1" ht="12.75" hidden="1" customHeight="1" x14ac:dyDescent="0.2">
      <c r="A634" s="38" t="s">
        <v>12831</v>
      </c>
      <c r="B634" s="39" t="s">
        <v>12832</v>
      </c>
      <c r="C634" s="39" t="s">
        <v>12833</v>
      </c>
      <c r="D634" s="58">
        <v>402300</v>
      </c>
      <c r="E634" s="58"/>
      <c r="F634" s="39" t="s">
        <v>230</v>
      </c>
      <c r="G634" s="38">
        <v>8263000195</v>
      </c>
      <c r="H634" s="40" t="s">
        <v>12834</v>
      </c>
      <c r="I634" s="2">
        <v>1823517.7966101696</v>
      </c>
      <c r="J634" s="2"/>
      <c r="K634" s="2">
        <v>328233.20338983054</v>
      </c>
      <c r="L634" s="3">
        <f t="shared" si="9"/>
        <v>2151751</v>
      </c>
      <c r="M634" s="41">
        <v>44623.729166666664</v>
      </c>
      <c r="N634" s="39">
        <v>6870028819</v>
      </c>
      <c r="O634" s="39" t="s">
        <v>3282</v>
      </c>
      <c r="P634" s="40" t="s">
        <v>12249</v>
      </c>
      <c r="Q634" s="41">
        <v>44615</v>
      </c>
      <c r="R634" s="42" t="s">
        <v>2417</v>
      </c>
      <c r="S634" s="68"/>
    </row>
    <row r="635" spans="1:19" s="70" customFormat="1" ht="12.75" hidden="1" customHeight="1" x14ac:dyDescent="0.2">
      <c r="A635" s="38" t="s">
        <v>22502</v>
      </c>
      <c r="B635" s="39" t="s">
        <v>22503</v>
      </c>
      <c r="C635" s="39"/>
      <c r="D635" s="38">
        <v>501420</v>
      </c>
      <c r="E635" s="38"/>
      <c r="F635" s="39" t="s">
        <v>22464</v>
      </c>
      <c r="G635" s="38">
        <v>8266021118</v>
      </c>
      <c r="H635" s="40">
        <v>912400070</v>
      </c>
      <c r="I635" s="2">
        <v>1823220</v>
      </c>
      <c r="J635" s="2"/>
      <c r="K635" s="2">
        <v>328179.59999999998</v>
      </c>
      <c r="L635" s="3">
        <f t="shared" si="9"/>
        <v>2151399.6</v>
      </c>
      <c r="M635" s="41">
        <v>45390</v>
      </c>
      <c r="N635" s="39"/>
      <c r="O635" s="39" t="s">
        <v>1933</v>
      </c>
      <c r="P635" s="40" t="s">
        <v>22504</v>
      </c>
      <c r="Q635" s="41" t="s">
        <v>22505</v>
      </c>
      <c r="R635" s="62" t="s">
        <v>25</v>
      </c>
      <c r="S635" s="68"/>
    </row>
    <row r="636" spans="1:19" s="70" customFormat="1" ht="12.75" hidden="1" customHeight="1" x14ac:dyDescent="0.25">
      <c r="A636" s="38" t="s">
        <v>12719</v>
      </c>
      <c r="B636" s="39" t="s">
        <v>12720</v>
      </c>
      <c r="C636" s="39" t="s">
        <v>12721</v>
      </c>
      <c r="D636" s="38">
        <v>122097</v>
      </c>
      <c r="E636" s="38"/>
      <c r="F636" s="138" t="s">
        <v>620</v>
      </c>
      <c r="G636" s="38">
        <v>8263000216</v>
      </c>
      <c r="H636" s="40" t="s">
        <v>12722</v>
      </c>
      <c r="I636" s="2">
        <v>1821936.1694915255</v>
      </c>
      <c r="J636" s="2"/>
      <c r="K636" s="2">
        <v>327948.5105084746</v>
      </c>
      <c r="L636" s="3">
        <f t="shared" si="9"/>
        <v>2149884.6800000002</v>
      </c>
      <c r="M636" s="41">
        <v>44662.729166666664</v>
      </c>
      <c r="N636" s="39">
        <v>6870025391</v>
      </c>
      <c r="O636" s="39" t="s">
        <v>3282</v>
      </c>
      <c r="P636" s="40" t="s">
        <v>12723</v>
      </c>
      <c r="Q636" s="41">
        <v>44682</v>
      </c>
      <c r="R636" s="42" t="s">
        <v>2417</v>
      </c>
      <c r="S636" s="68"/>
    </row>
    <row r="637" spans="1:19" s="70" customFormat="1" ht="12.75" hidden="1" customHeight="1" x14ac:dyDescent="0.2">
      <c r="A637" s="38" t="s">
        <v>10801</v>
      </c>
      <c r="B637" s="39" t="s">
        <v>10802</v>
      </c>
      <c r="C637" s="39" t="s">
        <v>10803</v>
      </c>
      <c r="D637" s="38">
        <v>919962</v>
      </c>
      <c r="E637" s="38"/>
      <c r="F637" s="39" t="s">
        <v>6950</v>
      </c>
      <c r="G637" s="38">
        <v>8263000121</v>
      </c>
      <c r="H637" s="40" t="s">
        <v>10804</v>
      </c>
      <c r="I637" s="3">
        <v>1818088.14</v>
      </c>
      <c r="J637" s="3"/>
      <c r="K637" s="2">
        <v>327255.86</v>
      </c>
      <c r="L637" s="3">
        <f t="shared" si="9"/>
        <v>2145344</v>
      </c>
      <c r="M637" s="41">
        <v>44589.729166666664</v>
      </c>
      <c r="N637" s="39">
        <v>6870381171</v>
      </c>
      <c r="O637" s="39" t="s">
        <v>3282</v>
      </c>
      <c r="P637" s="40">
        <v>203044947006</v>
      </c>
      <c r="Q637" s="41">
        <v>44625</v>
      </c>
      <c r="R637" s="42" t="s">
        <v>2417</v>
      </c>
      <c r="S637" s="68"/>
    </row>
    <row r="638" spans="1:19" s="70" customFormat="1" ht="12.75" hidden="1" customHeight="1" x14ac:dyDescent="0.2">
      <c r="A638" s="38" t="s">
        <v>15827</v>
      </c>
      <c r="B638" s="39" t="s">
        <v>15828</v>
      </c>
      <c r="C638" s="39" t="s">
        <v>15829</v>
      </c>
      <c r="D638" s="38">
        <v>120191</v>
      </c>
      <c r="E638" s="38"/>
      <c r="F638" s="39" t="s">
        <v>13051</v>
      </c>
      <c r="G638" s="38">
        <v>8263000260</v>
      </c>
      <c r="H638" s="40" t="s">
        <v>15830</v>
      </c>
      <c r="I638" s="2">
        <v>1817177.3</v>
      </c>
      <c r="J638" s="2"/>
      <c r="K638" s="2">
        <v>327091.91399999999</v>
      </c>
      <c r="L638" s="3">
        <f t="shared" si="9"/>
        <v>2144269.2140000002</v>
      </c>
      <c r="M638" s="41">
        <v>44834.729166666664</v>
      </c>
      <c r="N638" s="39">
        <v>6870241224</v>
      </c>
      <c r="O638" s="39" t="s">
        <v>3282</v>
      </c>
      <c r="P638" s="40" t="s">
        <v>15831</v>
      </c>
      <c r="Q638" s="41">
        <v>44864</v>
      </c>
      <c r="R638" s="42" t="s">
        <v>2417</v>
      </c>
      <c r="S638" s="68"/>
    </row>
    <row r="639" spans="1:19" s="70" customFormat="1" ht="12.75" hidden="1" customHeight="1" x14ac:dyDescent="0.2">
      <c r="A639" s="38" t="s">
        <v>2418</v>
      </c>
      <c r="B639" s="39" t="s">
        <v>2414</v>
      </c>
      <c r="C639" s="39" t="s">
        <v>2415</v>
      </c>
      <c r="D639" s="38">
        <v>100915</v>
      </c>
      <c r="E639" s="38"/>
      <c r="F639" s="39" t="s">
        <v>2405</v>
      </c>
      <c r="G639" s="38">
        <v>8263000105</v>
      </c>
      <c r="H639" s="40" t="s">
        <v>2416</v>
      </c>
      <c r="I639" s="2">
        <v>1815939</v>
      </c>
      <c r="J639" s="2"/>
      <c r="K639" s="2">
        <f>I639*18%</f>
        <v>326869.01999999996</v>
      </c>
      <c r="L639" s="3">
        <f t="shared" si="9"/>
        <v>2142808.02</v>
      </c>
      <c r="M639" s="41">
        <v>44301.729166666664</v>
      </c>
      <c r="N639" s="39">
        <v>6870083775</v>
      </c>
      <c r="O639" s="39" t="s">
        <v>52</v>
      </c>
      <c r="P639" s="40" t="s">
        <v>2407</v>
      </c>
      <c r="Q639" s="41">
        <v>44358</v>
      </c>
      <c r="R639" s="39" t="s">
        <v>54</v>
      </c>
      <c r="S639" s="68"/>
    </row>
    <row r="640" spans="1:19" s="70" customFormat="1" ht="12.75" hidden="1" customHeight="1" x14ac:dyDescent="0.2">
      <c r="A640" s="38" t="s">
        <v>9405</v>
      </c>
      <c r="B640" s="39" t="s">
        <v>9406</v>
      </c>
      <c r="C640" s="39" t="s">
        <v>9407</v>
      </c>
      <c r="D640" s="58">
        <v>405267</v>
      </c>
      <c r="E640" s="58"/>
      <c r="F640" s="39" t="s">
        <v>1224</v>
      </c>
      <c r="G640" s="38">
        <v>8263000176</v>
      </c>
      <c r="H640" s="40" t="s">
        <v>9408</v>
      </c>
      <c r="I640" s="2">
        <v>1813141.5254237289</v>
      </c>
      <c r="J640" s="2"/>
      <c r="K640" s="2">
        <v>326365.4745762712</v>
      </c>
      <c r="L640" s="3">
        <f t="shared" si="9"/>
        <v>2139507</v>
      </c>
      <c r="M640" s="41">
        <v>44540.729166666664</v>
      </c>
      <c r="N640" s="39">
        <v>6870376739</v>
      </c>
      <c r="O640" s="39" t="s">
        <v>3282</v>
      </c>
      <c r="P640" s="40" t="s">
        <v>6886</v>
      </c>
      <c r="Q640" s="41">
        <v>44457</v>
      </c>
      <c r="R640" s="42" t="s">
        <v>2417</v>
      </c>
      <c r="S640" s="68"/>
    </row>
    <row r="641" spans="1:19" s="70" customFormat="1" ht="12.75" hidden="1" customHeight="1" x14ac:dyDescent="0.2">
      <c r="A641" s="38" t="s">
        <v>14793</v>
      </c>
      <c r="B641" s="39" t="s">
        <v>14794</v>
      </c>
      <c r="C641" s="39" t="s">
        <v>14795</v>
      </c>
      <c r="D641" s="38">
        <v>821012</v>
      </c>
      <c r="E641" s="38"/>
      <c r="F641" s="39" t="s">
        <v>3527</v>
      </c>
      <c r="G641" s="38">
        <v>8263000088</v>
      </c>
      <c r="H641" s="40" t="s">
        <v>14796</v>
      </c>
      <c r="I641" s="2">
        <v>1809756</v>
      </c>
      <c r="J641" s="2"/>
      <c r="K641" s="2">
        <v>325756.08</v>
      </c>
      <c r="L641" s="3">
        <f t="shared" si="9"/>
        <v>2135512.08</v>
      </c>
      <c r="M641" s="41">
        <v>44529.729166666664</v>
      </c>
      <c r="N641" s="39">
        <v>6870152591</v>
      </c>
      <c r="O641" s="39" t="s">
        <v>52</v>
      </c>
      <c r="P641" s="40" t="s">
        <v>14797</v>
      </c>
      <c r="Q641" s="41">
        <v>44793</v>
      </c>
      <c r="R641" s="39" t="s">
        <v>54</v>
      </c>
      <c r="S641" s="68"/>
    </row>
    <row r="642" spans="1:19" s="70" customFormat="1" ht="12.75" hidden="1" customHeight="1" x14ac:dyDescent="0.2">
      <c r="A642" s="38" t="s">
        <v>11182</v>
      </c>
      <c r="B642" s="39" t="s">
        <v>234</v>
      </c>
      <c r="C642" s="39"/>
      <c r="D642" s="38" t="s">
        <v>245</v>
      </c>
      <c r="E642" s="38" t="s">
        <v>23092</v>
      </c>
      <c r="F642" s="129" t="s">
        <v>3151</v>
      </c>
      <c r="G642" s="38" t="s">
        <v>3151</v>
      </c>
      <c r="H642" s="52" t="s">
        <v>11183</v>
      </c>
      <c r="I642" s="10">
        <v>1807141.58</v>
      </c>
      <c r="J642" s="2"/>
      <c r="K642" s="2">
        <v>0</v>
      </c>
      <c r="L642" s="3">
        <f t="shared" si="9"/>
        <v>1807141.58</v>
      </c>
      <c r="M642" s="59">
        <v>44620</v>
      </c>
      <c r="N642" s="39"/>
      <c r="O642" s="39" t="s">
        <v>52</v>
      </c>
      <c r="P642" s="40"/>
      <c r="Q642" s="41"/>
      <c r="R642" s="39" t="s">
        <v>54</v>
      </c>
      <c r="S642" s="68"/>
    </row>
    <row r="643" spans="1:19" s="70" customFormat="1" ht="12.75" hidden="1" customHeight="1" x14ac:dyDescent="0.2">
      <c r="A643" s="38" t="s">
        <v>7482</v>
      </c>
      <c r="B643" s="39" t="s">
        <v>7483</v>
      </c>
      <c r="C643" s="39" t="s">
        <v>7484</v>
      </c>
      <c r="D643" s="38">
        <v>919962</v>
      </c>
      <c r="E643" s="38"/>
      <c r="F643" s="39" t="s">
        <v>6950</v>
      </c>
      <c r="G643" s="38">
        <v>8263000121</v>
      </c>
      <c r="H643" s="40" t="s">
        <v>7485</v>
      </c>
      <c r="I643" s="3">
        <v>1805811.84</v>
      </c>
      <c r="J643" s="3"/>
      <c r="K643" s="2">
        <v>325046.15999999997</v>
      </c>
      <c r="L643" s="3">
        <f t="shared" si="9"/>
        <v>2130858</v>
      </c>
      <c r="M643" s="41">
        <v>44468.729166666664</v>
      </c>
      <c r="N643" s="39">
        <v>6870250550</v>
      </c>
      <c r="O643" s="39" t="s">
        <v>3282</v>
      </c>
      <c r="P643" s="40">
        <v>111061736464</v>
      </c>
      <c r="Q643" s="41">
        <v>44507</v>
      </c>
      <c r="R643" s="42" t="s">
        <v>2417</v>
      </c>
      <c r="S643" s="68"/>
    </row>
    <row r="644" spans="1:19" s="70" customFormat="1" ht="12.75" hidden="1" customHeight="1" x14ac:dyDescent="0.2">
      <c r="A644" s="38" t="s">
        <v>11088</v>
      </c>
      <c r="B644" s="42" t="s">
        <v>11089</v>
      </c>
      <c r="C644" s="42" t="s">
        <v>11090</v>
      </c>
      <c r="D644" s="58">
        <v>118480</v>
      </c>
      <c r="E644" s="58"/>
      <c r="F644" s="42" t="s">
        <v>9826</v>
      </c>
      <c r="G644" s="38">
        <v>8263000190</v>
      </c>
      <c r="H644" s="40" t="s">
        <v>11091</v>
      </c>
      <c r="I644" s="3">
        <v>1804335.6099999999</v>
      </c>
      <c r="J644" s="3"/>
      <c r="K644" s="3">
        <v>324780.39</v>
      </c>
      <c r="L644" s="3">
        <f t="shared" si="9"/>
        <v>2129116</v>
      </c>
      <c r="M644" s="41">
        <v>44573.729166666664</v>
      </c>
      <c r="N644" s="39">
        <v>6870395664</v>
      </c>
      <c r="O644" s="42" t="s">
        <v>315</v>
      </c>
      <c r="P644" s="42" t="s">
        <v>11092</v>
      </c>
      <c r="Q644" s="60">
        <v>44618</v>
      </c>
      <c r="R644" s="42" t="s">
        <v>243</v>
      </c>
      <c r="S644" s="68"/>
    </row>
    <row r="645" spans="1:19" s="70" customFormat="1" ht="12.75" hidden="1" customHeight="1" x14ac:dyDescent="0.2">
      <c r="A645" s="38" t="s">
        <v>8864</v>
      </c>
      <c r="B645" s="39" t="s">
        <v>8865</v>
      </c>
      <c r="C645" s="39" t="s">
        <v>8866</v>
      </c>
      <c r="D645" s="38">
        <v>919962</v>
      </c>
      <c r="E645" s="38"/>
      <c r="F645" s="39" t="s">
        <v>6950</v>
      </c>
      <c r="G645" s="38">
        <v>8263000121</v>
      </c>
      <c r="H645" s="40" t="s">
        <v>8867</v>
      </c>
      <c r="I645" s="3">
        <v>1804310.14</v>
      </c>
      <c r="J645" s="3"/>
      <c r="K645" s="2">
        <v>324775.86</v>
      </c>
      <c r="L645" s="3">
        <f t="shared" si="9"/>
        <v>2129086</v>
      </c>
      <c r="M645" s="41">
        <v>44520.729166666664</v>
      </c>
      <c r="N645" s="39">
        <v>6870297544</v>
      </c>
      <c r="O645" s="39" t="s">
        <v>3282</v>
      </c>
      <c r="P645" s="40">
        <v>112278135573</v>
      </c>
      <c r="Q645" s="41">
        <v>44558</v>
      </c>
      <c r="R645" s="42" t="s">
        <v>2417</v>
      </c>
      <c r="S645" s="68"/>
    </row>
    <row r="646" spans="1:19" s="70" customFormat="1" ht="12.75" hidden="1" customHeight="1" x14ac:dyDescent="0.2">
      <c r="A646" s="38" t="s">
        <v>11160</v>
      </c>
      <c r="B646" s="42" t="s">
        <v>11161</v>
      </c>
      <c r="C646" s="42" t="s">
        <v>11162</v>
      </c>
      <c r="D646" s="38">
        <v>128007</v>
      </c>
      <c r="E646" s="38"/>
      <c r="F646" s="42" t="s">
        <v>9798</v>
      </c>
      <c r="G646" s="38">
        <v>8263000117</v>
      </c>
      <c r="H646" s="40">
        <v>562102646</v>
      </c>
      <c r="I646" s="3">
        <v>1800000</v>
      </c>
      <c r="J646" s="3"/>
      <c r="K646" s="3">
        <v>0</v>
      </c>
      <c r="L646" s="3">
        <f t="shared" ref="L646:L709" si="10">SUM(I646:K646)</f>
        <v>1800000</v>
      </c>
      <c r="M646" s="41">
        <v>44530.729166666664</v>
      </c>
      <c r="N646" s="39">
        <v>6870401149</v>
      </c>
      <c r="O646" s="42" t="s">
        <v>315</v>
      </c>
      <c r="P646" s="42"/>
      <c r="Q646" s="60"/>
      <c r="R646" s="42" t="s">
        <v>243</v>
      </c>
      <c r="S646" s="68"/>
    </row>
    <row r="647" spans="1:19" s="70" customFormat="1" ht="12.75" hidden="1" customHeight="1" x14ac:dyDescent="0.2">
      <c r="A647" s="38" t="s">
        <v>15354</v>
      </c>
      <c r="B647" s="39" t="s">
        <v>15355</v>
      </c>
      <c r="C647" s="39" t="s">
        <v>15356</v>
      </c>
      <c r="D647" s="38">
        <v>502510</v>
      </c>
      <c r="E647" s="38"/>
      <c r="F647" s="39" t="s">
        <v>13920</v>
      </c>
      <c r="G647" s="38">
        <v>8263000158</v>
      </c>
      <c r="H647" s="40" t="s">
        <v>15357</v>
      </c>
      <c r="I647" s="2">
        <v>1800000</v>
      </c>
      <c r="J647" s="2"/>
      <c r="K647" s="2">
        <v>324000</v>
      </c>
      <c r="L647" s="3">
        <f t="shared" si="10"/>
        <v>2124000</v>
      </c>
      <c r="M647" s="41">
        <v>44742.729166666664</v>
      </c>
      <c r="N647" s="39">
        <v>6870191541</v>
      </c>
      <c r="O647" s="39" t="s">
        <v>3282</v>
      </c>
      <c r="P647" s="40" t="s">
        <v>15358</v>
      </c>
      <c r="Q647" s="41">
        <v>44827</v>
      </c>
      <c r="R647" s="42" t="s">
        <v>2417</v>
      </c>
      <c r="S647" s="68"/>
    </row>
    <row r="648" spans="1:19" s="70" customFormat="1" ht="12.75" hidden="1" customHeight="1" x14ac:dyDescent="0.2">
      <c r="A648" s="38" t="s">
        <v>19470</v>
      </c>
      <c r="B648" s="39" t="s">
        <v>19471</v>
      </c>
      <c r="C648" s="39" t="s">
        <v>19472</v>
      </c>
      <c r="D648" s="38">
        <v>507144</v>
      </c>
      <c r="E648" s="38"/>
      <c r="F648" s="39" t="s">
        <v>19473</v>
      </c>
      <c r="G648" s="38">
        <v>8263000298</v>
      </c>
      <c r="H648" s="40">
        <v>231010167</v>
      </c>
      <c r="I648" s="2">
        <v>1800000</v>
      </c>
      <c r="J648" s="2"/>
      <c r="K648" s="2">
        <v>324000</v>
      </c>
      <c r="L648" s="3">
        <f t="shared" si="10"/>
        <v>2124000</v>
      </c>
      <c r="M648" s="41">
        <v>45051.729166666664</v>
      </c>
      <c r="N648" s="39">
        <v>1246387097</v>
      </c>
      <c r="O648" s="39" t="s">
        <v>18453</v>
      </c>
      <c r="P648" s="40" t="s">
        <v>19474</v>
      </c>
      <c r="Q648" s="41">
        <v>45101</v>
      </c>
      <c r="R648" s="62" t="s">
        <v>21</v>
      </c>
      <c r="S648" s="68"/>
    </row>
    <row r="649" spans="1:19" s="70" customFormat="1" ht="12.75" hidden="1" customHeight="1" x14ac:dyDescent="0.2">
      <c r="A649" s="38">
        <v>340</v>
      </c>
      <c r="B649" s="39" t="s">
        <v>19940</v>
      </c>
      <c r="C649" s="39" t="s">
        <v>19941</v>
      </c>
      <c r="D649" s="38">
        <v>507144</v>
      </c>
      <c r="E649" s="38"/>
      <c r="F649" s="39" t="s">
        <v>19473</v>
      </c>
      <c r="G649" s="38">
        <v>8263000280</v>
      </c>
      <c r="H649" s="40">
        <v>231010168</v>
      </c>
      <c r="I649" s="2">
        <v>1800000</v>
      </c>
      <c r="J649" s="2"/>
      <c r="K649" s="2">
        <v>324000</v>
      </c>
      <c r="L649" s="3">
        <f t="shared" si="10"/>
        <v>2124000</v>
      </c>
      <c r="M649" s="41">
        <v>45051.729166666664</v>
      </c>
      <c r="N649" s="39">
        <v>1246437000</v>
      </c>
      <c r="O649" s="39" t="s">
        <v>8899</v>
      </c>
      <c r="P649" s="40" t="s">
        <v>19942</v>
      </c>
      <c r="Q649" s="41">
        <v>45133</v>
      </c>
      <c r="R649" s="42" t="s">
        <v>8901</v>
      </c>
      <c r="S649" s="68"/>
    </row>
    <row r="650" spans="1:19" s="70" customFormat="1" ht="12.75" hidden="1" customHeight="1" x14ac:dyDescent="0.2">
      <c r="A650" s="38" t="s">
        <v>21139</v>
      </c>
      <c r="B650" s="39" t="s">
        <v>21140</v>
      </c>
      <c r="C650" s="39" t="s">
        <v>21141</v>
      </c>
      <c r="D650" s="38">
        <v>402984</v>
      </c>
      <c r="E650" s="38"/>
      <c r="F650" s="39" t="s">
        <v>4467</v>
      </c>
      <c r="G650" s="38">
        <v>8263000288</v>
      </c>
      <c r="H650" s="40">
        <v>330104995</v>
      </c>
      <c r="I650" s="2">
        <v>1800000</v>
      </c>
      <c r="J650" s="2"/>
      <c r="K650" s="2">
        <v>324000</v>
      </c>
      <c r="L650" s="3">
        <f t="shared" si="10"/>
        <v>2124000</v>
      </c>
      <c r="M650" s="41">
        <v>45182.729166666664</v>
      </c>
      <c r="N650" s="39">
        <v>1246596621</v>
      </c>
      <c r="O650" s="39" t="s">
        <v>18453</v>
      </c>
      <c r="P650" s="40" t="s">
        <v>21111</v>
      </c>
      <c r="Q650" s="41">
        <v>45263</v>
      </c>
      <c r="R650" s="62" t="s">
        <v>21</v>
      </c>
      <c r="S650" s="68"/>
    </row>
    <row r="651" spans="1:19" s="70" customFormat="1" ht="12.75" hidden="1" customHeight="1" x14ac:dyDescent="0.2">
      <c r="A651" s="38" t="s">
        <v>22498</v>
      </c>
      <c r="B651" s="39" t="s">
        <v>22499</v>
      </c>
      <c r="C651" s="39" t="s">
        <v>22500</v>
      </c>
      <c r="D651" s="38">
        <v>300286</v>
      </c>
      <c r="E651" s="38"/>
      <c r="F651" s="39" t="s">
        <v>9310</v>
      </c>
      <c r="G651" s="38">
        <v>8263000306</v>
      </c>
      <c r="H651" s="40">
        <v>712754603</v>
      </c>
      <c r="I651" s="2">
        <v>1800000</v>
      </c>
      <c r="J651" s="2"/>
      <c r="K651" s="2">
        <v>324000</v>
      </c>
      <c r="L651" s="3">
        <f t="shared" si="10"/>
        <v>2124000</v>
      </c>
      <c r="M651" s="41">
        <v>45350.729166666664</v>
      </c>
      <c r="N651" s="39">
        <v>1251148677</v>
      </c>
      <c r="O651" s="39" t="s">
        <v>22110</v>
      </c>
      <c r="P651" s="40" t="s">
        <v>22501</v>
      </c>
      <c r="Q651" s="41">
        <v>45410</v>
      </c>
      <c r="R651" s="62" t="s">
        <v>21</v>
      </c>
      <c r="S651" s="68"/>
    </row>
    <row r="652" spans="1:19" s="70" customFormat="1" ht="12.75" hidden="1" customHeight="1" x14ac:dyDescent="0.2">
      <c r="A652" s="38" t="s">
        <v>8989</v>
      </c>
      <c r="B652" s="42" t="s">
        <v>8990</v>
      </c>
      <c r="C652" s="42" t="s">
        <v>8991</v>
      </c>
      <c r="D652" s="38">
        <v>501497</v>
      </c>
      <c r="E652" s="38"/>
      <c r="F652" s="42" t="s">
        <v>7579</v>
      </c>
      <c r="G652" s="38">
        <v>8263000099</v>
      </c>
      <c r="H652" s="40" t="s">
        <v>8992</v>
      </c>
      <c r="I652" s="3">
        <v>1799797</v>
      </c>
      <c r="J652" s="3"/>
      <c r="K652" s="3">
        <v>323963.46000000002</v>
      </c>
      <c r="L652" s="3">
        <f t="shared" si="10"/>
        <v>2123760.46</v>
      </c>
      <c r="M652" s="41">
        <v>44429.729166666664</v>
      </c>
      <c r="N652" s="39">
        <v>6870304286</v>
      </c>
      <c r="O652" s="42" t="s">
        <v>315</v>
      </c>
      <c r="P652" s="42" t="s">
        <v>8993</v>
      </c>
      <c r="Q652" s="60">
        <v>44548</v>
      </c>
      <c r="R652" s="42" t="s">
        <v>243</v>
      </c>
      <c r="S652" s="68"/>
    </row>
    <row r="653" spans="1:19" s="70" customFormat="1" ht="12.75" hidden="1" customHeight="1" x14ac:dyDescent="0.2">
      <c r="A653" s="38" t="s">
        <v>18602</v>
      </c>
      <c r="B653" s="39" t="s">
        <v>18603</v>
      </c>
      <c r="C653" s="39" t="s">
        <v>18604</v>
      </c>
      <c r="D653" s="38">
        <v>121011</v>
      </c>
      <c r="E653" s="38"/>
      <c r="F653" s="39" t="s">
        <v>9221</v>
      </c>
      <c r="G653" s="38">
        <v>8268007770</v>
      </c>
      <c r="H653" s="40" t="s">
        <v>18605</v>
      </c>
      <c r="I653" s="2">
        <v>1799139.3305084747</v>
      </c>
      <c r="J653" s="2"/>
      <c r="K653" s="2">
        <v>323845.07949152542</v>
      </c>
      <c r="L653" s="3">
        <f t="shared" si="10"/>
        <v>2122984.41</v>
      </c>
      <c r="M653" s="41">
        <v>45012.729166666664</v>
      </c>
      <c r="N653" s="39">
        <v>160273591</v>
      </c>
      <c r="O653" s="39" t="s">
        <v>52</v>
      </c>
      <c r="P653" s="40"/>
      <c r="Q653" s="41"/>
      <c r="R653" s="39" t="s">
        <v>54</v>
      </c>
      <c r="S653" s="68"/>
    </row>
    <row r="654" spans="1:19" s="70" customFormat="1" ht="12.75" hidden="1" customHeight="1" x14ac:dyDescent="0.2">
      <c r="A654" s="38" t="s">
        <v>3466</v>
      </c>
      <c r="B654" s="42" t="s">
        <v>3467</v>
      </c>
      <c r="C654" s="42" t="s">
        <v>3468</v>
      </c>
      <c r="D654" s="38">
        <v>821190</v>
      </c>
      <c r="E654" s="38"/>
      <c r="F654" s="42" t="s">
        <v>1965</v>
      </c>
      <c r="G654" s="38">
        <v>8263000118</v>
      </c>
      <c r="H654" s="40" t="s">
        <v>3469</v>
      </c>
      <c r="I654" s="3">
        <v>1798954.66</v>
      </c>
      <c r="J654" s="3"/>
      <c r="K654" s="3">
        <v>323811.83879999997</v>
      </c>
      <c r="L654" s="3">
        <f t="shared" si="10"/>
        <v>2122766.4987999997</v>
      </c>
      <c r="M654" s="41">
        <v>44350.729166666664</v>
      </c>
      <c r="N654" s="39">
        <v>6870121326</v>
      </c>
      <c r="O654" s="42" t="s">
        <v>315</v>
      </c>
      <c r="P654" s="42">
        <v>107126799300</v>
      </c>
      <c r="Q654" s="60">
        <v>44390</v>
      </c>
      <c r="R654" s="42" t="s">
        <v>243</v>
      </c>
      <c r="S654" s="68"/>
    </row>
    <row r="655" spans="1:19" s="70" customFormat="1" ht="12.75" hidden="1" customHeight="1" x14ac:dyDescent="0.2">
      <c r="A655" s="38" t="s">
        <v>18616</v>
      </c>
      <c r="B655" s="39" t="s">
        <v>18617</v>
      </c>
      <c r="C655" s="39" t="s">
        <v>18618</v>
      </c>
      <c r="D655" s="38">
        <v>812140</v>
      </c>
      <c r="E655" s="38"/>
      <c r="F655" s="42" t="s">
        <v>446</v>
      </c>
      <c r="G655" s="38">
        <v>8268011390</v>
      </c>
      <c r="H655" s="40" t="s">
        <v>18619</v>
      </c>
      <c r="I655" s="2">
        <v>1796809</v>
      </c>
      <c r="J655" s="2"/>
      <c r="K655" s="2">
        <v>0</v>
      </c>
      <c r="L655" s="3">
        <f t="shared" si="10"/>
        <v>1796809</v>
      </c>
      <c r="M655" s="41">
        <v>44999.729166666664</v>
      </c>
      <c r="N655" s="39">
        <v>160299912</v>
      </c>
      <c r="O655" s="39" t="s">
        <v>52</v>
      </c>
      <c r="P655" s="40">
        <v>304205973005</v>
      </c>
      <c r="Q655" s="41">
        <v>45038</v>
      </c>
      <c r="R655" s="39" t="s">
        <v>54</v>
      </c>
      <c r="S655" s="68"/>
    </row>
    <row r="656" spans="1:19" s="70" customFormat="1" ht="12.75" hidden="1" customHeight="1" x14ac:dyDescent="0.2">
      <c r="A656" s="38" t="s">
        <v>12488</v>
      </c>
      <c r="B656" s="39" t="s">
        <v>12489</v>
      </c>
      <c r="C656" s="39" t="s">
        <v>12490</v>
      </c>
      <c r="D656" s="38">
        <v>405319</v>
      </c>
      <c r="E656" s="38"/>
      <c r="F656" s="39" t="s">
        <v>10589</v>
      </c>
      <c r="G656" s="38">
        <v>8263000196</v>
      </c>
      <c r="H656" s="40" t="s">
        <v>12491</v>
      </c>
      <c r="I656" s="2">
        <v>1793964.4067796611</v>
      </c>
      <c r="J656" s="2"/>
      <c r="K656" s="2">
        <v>322913.59322033898</v>
      </c>
      <c r="L656" s="3">
        <f t="shared" si="10"/>
        <v>2116878</v>
      </c>
      <c r="M656" s="41">
        <v>44642.729166666664</v>
      </c>
      <c r="N656" s="39">
        <v>6870015140</v>
      </c>
      <c r="O656" s="39" t="s">
        <v>3282</v>
      </c>
      <c r="P656" s="40">
        <v>204258067586</v>
      </c>
      <c r="Q656" s="41">
        <v>44677</v>
      </c>
      <c r="R656" s="42" t="s">
        <v>2417</v>
      </c>
      <c r="S656" s="68"/>
    </row>
    <row r="657" spans="1:25" s="70" customFormat="1" ht="12.75" customHeight="1" x14ac:dyDescent="0.2">
      <c r="A657" s="38" t="s">
        <v>22964</v>
      </c>
      <c r="B657" s="39" t="s">
        <v>22965</v>
      </c>
      <c r="C657" s="39" t="s">
        <v>22966</v>
      </c>
      <c r="D657" s="38">
        <v>817817</v>
      </c>
      <c r="E657" s="38"/>
      <c r="F657" s="39" t="s">
        <v>17427</v>
      </c>
      <c r="G657" s="38">
        <v>8268013504</v>
      </c>
      <c r="H657" s="40" t="s">
        <v>22967</v>
      </c>
      <c r="I657" s="2">
        <v>1792638.5677966101</v>
      </c>
      <c r="J657" s="2"/>
      <c r="K657" s="2">
        <v>322674.94220338977</v>
      </c>
      <c r="L657" s="3">
        <f t="shared" si="10"/>
        <v>2115313.5099999998</v>
      </c>
      <c r="M657" s="41">
        <v>45459.729166666664</v>
      </c>
      <c r="N657" s="39">
        <v>160881573</v>
      </c>
      <c r="O657" s="39" t="s">
        <v>19303</v>
      </c>
      <c r="P657" s="40">
        <v>406288344007</v>
      </c>
      <c r="Q657" s="41">
        <v>45473</v>
      </c>
      <c r="R657" s="62" t="s">
        <v>19</v>
      </c>
      <c r="S657" s="68"/>
      <c r="Y657" s="70">
        <v>39521637</v>
      </c>
    </row>
    <row r="658" spans="1:25" s="70" customFormat="1" ht="12.75" hidden="1" customHeight="1" x14ac:dyDescent="0.2">
      <c r="A658" s="38" t="s">
        <v>14777</v>
      </c>
      <c r="B658" s="39" t="s">
        <v>14778</v>
      </c>
      <c r="C658" s="39" t="s">
        <v>14779</v>
      </c>
      <c r="D658" s="58">
        <v>408148</v>
      </c>
      <c r="E658" s="58"/>
      <c r="F658" s="39" t="s">
        <v>1224</v>
      </c>
      <c r="G658" s="38">
        <v>8263000240</v>
      </c>
      <c r="H658" s="40" t="s">
        <v>14780</v>
      </c>
      <c r="I658" s="2">
        <v>1792350</v>
      </c>
      <c r="J658" s="2"/>
      <c r="K658" s="2">
        <v>322623</v>
      </c>
      <c r="L658" s="3">
        <f t="shared" si="10"/>
        <v>2114973</v>
      </c>
      <c r="M658" s="41">
        <v>44762.729166666664</v>
      </c>
      <c r="N658" s="39">
        <v>6870175369</v>
      </c>
      <c r="O658" s="39" t="s">
        <v>3282</v>
      </c>
      <c r="P658" s="40" t="s">
        <v>14749</v>
      </c>
      <c r="Q658" s="41">
        <v>44760</v>
      </c>
      <c r="R658" s="42" t="s">
        <v>2417</v>
      </c>
      <c r="S658" s="68"/>
    </row>
    <row r="659" spans="1:25" s="70" customFormat="1" ht="12.75" hidden="1" customHeight="1" x14ac:dyDescent="0.2">
      <c r="A659" s="38" t="s">
        <v>15837</v>
      </c>
      <c r="B659" s="39" t="s">
        <v>15838</v>
      </c>
      <c r="C659" s="39" t="s">
        <v>15839</v>
      </c>
      <c r="D659" s="38">
        <v>122418</v>
      </c>
      <c r="E659" s="38"/>
      <c r="F659" s="39" t="s">
        <v>15069</v>
      </c>
      <c r="G659" s="38">
        <v>8263000204</v>
      </c>
      <c r="H659" s="40" t="s">
        <v>15840</v>
      </c>
      <c r="I659" s="2">
        <v>1787246.6101694917</v>
      </c>
      <c r="J659" s="2"/>
      <c r="K659" s="2">
        <v>321704.3898305085</v>
      </c>
      <c r="L659" s="3">
        <f t="shared" si="10"/>
        <v>2108951</v>
      </c>
      <c r="M659" s="41">
        <v>44834.729166666664</v>
      </c>
      <c r="N659" s="39">
        <v>6870242930</v>
      </c>
      <c r="O659" s="39" t="s">
        <v>3282</v>
      </c>
      <c r="P659" s="40" t="s">
        <v>15841</v>
      </c>
      <c r="Q659" s="41">
        <v>44873</v>
      </c>
      <c r="R659" s="42" t="s">
        <v>2417</v>
      </c>
      <c r="S659" s="68"/>
    </row>
    <row r="660" spans="1:25" s="70" customFormat="1" ht="12.75" hidden="1" customHeight="1" x14ac:dyDescent="0.2">
      <c r="A660" s="38" t="s">
        <v>3048</v>
      </c>
      <c r="B660" s="39" t="s">
        <v>3049</v>
      </c>
      <c r="C660" s="39" t="s">
        <v>3050</v>
      </c>
      <c r="D660" s="38">
        <v>401972</v>
      </c>
      <c r="E660" s="38"/>
      <c r="F660" s="39" t="s">
        <v>842</v>
      </c>
      <c r="G660" s="38">
        <v>8263000049</v>
      </c>
      <c r="H660" s="40" t="s">
        <v>3051</v>
      </c>
      <c r="I660" s="2">
        <v>1783600</v>
      </c>
      <c r="J660" s="2">
        <v>2104.6480000000001</v>
      </c>
      <c r="K660" s="2">
        <v>321048</v>
      </c>
      <c r="L660" s="3">
        <f t="shared" si="10"/>
        <v>2106752.648</v>
      </c>
      <c r="M660" s="41">
        <v>44334.729166666664</v>
      </c>
      <c r="N660" s="39">
        <v>6870109112</v>
      </c>
      <c r="O660" s="39" t="s">
        <v>52</v>
      </c>
      <c r="P660" s="40" t="s">
        <v>3021</v>
      </c>
      <c r="Q660" s="41">
        <v>44378</v>
      </c>
      <c r="R660" s="39" t="s">
        <v>54</v>
      </c>
      <c r="S660" s="68"/>
    </row>
    <row r="661" spans="1:25" s="70" customFormat="1" ht="12.75" hidden="1" customHeight="1" x14ac:dyDescent="0.2">
      <c r="A661" s="38" t="s">
        <v>531</v>
      </c>
      <c r="B661" s="42" t="s">
        <v>532</v>
      </c>
      <c r="C661" s="42" t="s">
        <v>533</v>
      </c>
      <c r="D661" s="38">
        <v>506950</v>
      </c>
      <c r="E661" s="38"/>
      <c r="F661" s="42" t="s">
        <v>503</v>
      </c>
      <c r="G661" s="38">
        <v>8263000072</v>
      </c>
      <c r="H661" s="40" t="s">
        <v>534</v>
      </c>
      <c r="I661" s="3">
        <v>1783046.54</v>
      </c>
      <c r="J661" s="3"/>
      <c r="K661" s="3">
        <v>320948.37719999999</v>
      </c>
      <c r="L661" s="3">
        <f t="shared" si="10"/>
        <v>2103994.9172</v>
      </c>
      <c r="M661" s="41">
        <v>44221.729166666664</v>
      </c>
      <c r="N661" s="39">
        <v>6870280605</v>
      </c>
      <c r="O661" s="42" t="s">
        <v>315</v>
      </c>
      <c r="P661" s="42" t="s">
        <v>521</v>
      </c>
      <c r="Q661" s="60">
        <v>44257</v>
      </c>
      <c r="R661" s="42" t="s">
        <v>243</v>
      </c>
      <c r="S661" s="68" t="s">
        <v>506</v>
      </c>
    </row>
    <row r="662" spans="1:25" s="70" customFormat="1" ht="12.75" hidden="1" customHeight="1" x14ac:dyDescent="0.2">
      <c r="A662" s="38" t="s">
        <v>9229</v>
      </c>
      <c r="B662" s="42" t="s">
        <v>9230</v>
      </c>
      <c r="C662" s="42" t="s">
        <v>9231</v>
      </c>
      <c r="D662" s="38">
        <v>506950</v>
      </c>
      <c r="E662" s="38"/>
      <c r="F662" s="42" t="s">
        <v>503</v>
      </c>
      <c r="G662" s="38">
        <v>8263000171</v>
      </c>
      <c r="H662" s="40" t="s">
        <v>9232</v>
      </c>
      <c r="I662" s="3">
        <v>1781264.48</v>
      </c>
      <c r="J662" s="3"/>
      <c r="K662" s="3">
        <v>320627.60639999999</v>
      </c>
      <c r="L662" s="3">
        <f t="shared" si="10"/>
        <v>2101892.0863999999</v>
      </c>
      <c r="M662" s="41">
        <v>44531.729166666664</v>
      </c>
      <c r="N662" s="39">
        <v>6870317276</v>
      </c>
      <c r="O662" s="42" t="s">
        <v>315</v>
      </c>
      <c r="P662" s="42" t="s">
        <v>9233</v>
      </c>
      <c r="Q662" s="60">
        <v>44559</v>
      </c>
      <c r="R662" s="42" t="s">
        <v>243</v>
      </c>
      <c r="S662" s="68"/>
    </row>
    <row r="663" spans="1:25" s="70" customFormat="1" ht="12.75" hidden="1" customHeight="1" x14ac:dyDescent="0.2">
      <c r="A663" s="38" t="s">
        <v>523</v>
      </c>
      <c r="B663" s="42" t="s">
        <v>524</v>
      </c>
      <c r="C663" s="42" t="s">
        <v>525</v>
      </c>
      <c r="D663" s="38">
        <v>506950</v>
      </c>
      <c r="E663" s="38"/>
      <c r="F663" s="42" t="s">
        <v>503</v>
      </c>
      <c r="G663" s="38">
        <v>8263000072</v>
      </c>
      <c r="H663" s="40" t="s">
        <v>526</v>
      </c>
      <c r="I663" s="3">
        <v>1779806.6</v>
      </c>
      <c r="J663" s="3"/>
      <c r="K663" s="3">
        <v>320365.18800000002</v>
      </c>
      <c r="L663" s="3">
        <f t="shared" si="10"/>
        <v>2100171.7880000002</v>
      </c>
      <c r="M663" s="41">
        <v>44212.729166666664</v>
      </c>
      <c r="N663" s="39">
        <v>6870280479</v>
      </c>
      <c r="O663" s="42" t="s">
        <v>315</v>
      </c>
      <c r="P663" s="42" t="s">
        <v>511</v>
      </c>
      <c r="Q663" s="60">
        <v>44250</v>
      </c>
      <c r="R663" s="42" t="s">
        <v>243</v>
      </c>
      <c r="S663" s="68" t="s">
        <v>506</v>
      </c>
    </row>
    <row r="664" spans="1:25" s="70" customFormat="1" ht="12.75" hidden="1" customHeight="1" x14ac:dyDescent="0.2">
      <c r="A664" s="38" t="s">
        <v>8283</v>
      </c>
      <c r="B664" s="39" t="s">
        <v>8284</v>
      </c>
      <c r="C664" s="39" t="s">
        <v>8285</v>
      </c>
      <c r="D664" s="38">
        <v>821012</v>
      </c>
      <c r="E664" s="38"/>
      <c r="F664" s="39" t="s">
        <v>3527</v>
      </c>
      <c r="G664" s="38">
        <v>8268005947</v>
      </c>
      <c r="H664" s="40" t="s">
        <v>8286</v>
      </c>
      <c r="I664" s="2">
        <v>1777817.0000000002</v>
      </c>
      <c r="J664" s="2"/>
      <c r="K664" s="2">
        <v>320007.06000000006</v>
      </c>
      <c r="L664" s="3">
        <f t="shared" si="10"/>
        <v>2097824.0600000005</v>
      </c>
      <c r="M664" s="41">
        <v>44419.729166666664</v>
      </c>
      <c r="N664" s="39">
        <v>44174780</v>
      </c>
      <c r="O664" s="39" t="s">
        <v>52</v>
      </c>
      <c r="P664" s="40" t="s">
        <v>8282</v>
      </c>
      <c r="Q664" s="41">
        <v>44516</v>
      </c>
      <c r="R664" s="39" t="s">
        <v>54</v>
      </c>
      <c r="S664" s="68"/>
    </row>
    <row r="665" spans="1:25" s="70" customFormat="1" ht="12.75" hidden="1" customHeight="1" x14ac:dyDescent="0.2">
      <c r="A665" s="38" t="s">
        <v>829</v>
      </c>
      <c r="B665" s="39" t="s">
        <v>830</v>
      </c>
      <c r="C665" s="39" t="s">
        <v>831</v>
      </c>
      <c r="D665" s="38">
        <v>821027</v>
      </c>
      <c r="E665" s="38"/>
      <c r="F665" s="39" t="s">
        <v>474</v>
      </c>
      <c r="G665" s="38">
        <v>8268005622</v>
      </c>
      <c r="H665" s="40" t="s">
        <v>832</v>
      </c>
      <c r="I665" s="2">
        <v>1773740.6779661018</v>
      </c>
      <c r="J665" s="2"/>
      <c r="K665" s="2">
        <v>319273.32203389832</v>
      </c>
      <c r="L665" s="3">
        <f t="shared" si="10"/>
        <v>2093014</v>
      </c>
      <c r="M665" s="41">
        <v>44257.729166666664</v>
      </c>
      <c r="N665" s="39">
        <v>44278517</v>
      </c>
      <c r="O665" s="39" t="s">
        <v>52</v>
      </c>
      <c r="P665" s="40" t="s">
        <v>833</v>
      </c>
      <c r="Q665" s="41">
        <v>44274</v>
      </c>
      <c r="R665" s="39" t="s">
        <v>54</v>
      </c>
      <c r="S665" s="68"/>
    </row>
    <row r="666" spans="1:25" s="70" customFormat="1" ht="12.75" hidden="1" customHeight="1" x14ac:dyDescent="0.2">
      <c r="A666" s="38" t="s">
        <v>17177</v>
      </c>
      <c r="B666" s="39" t="s">
        <v>17178</v>
      </c>
      <c r="C666" s="39" t="s">
        <v>17179</v>
      </c>
      <c r="D666" s="38">
        <v>812140</v>
      </c>
      <c r="E666" s="38"/>
      <c r="F666" s="42" t="s">
        <v>446</v>
      </c>
      <c r="G666" s="38">
        <v>8268009775</v>
      </c>
      <c r="H666" s="40" t="s">
        <v>17180</v>
      </c>
      <c r="I666" s="2">
        <v>1771236.0000000002</v>
      </c>
      <c r="J666" s="2"/>
      <c r="K666" s="2">
        <v>0</v>
      </c>
      <c r="L666" s="3">
        <f t="shared" si="10"/>
        <v>1771236.0000000002</v>
      </c>
      <c r="M666" s="41">
        <v>44928.729166666664</v>
      </c>
      <c r="N666" s="39">
        <v>44406191</v>
      </c>
      <c r="O666" s="39" t="s">
        <v>52</v>
      </c>
      <c r="P666" s="40">
        <v>301177571152</v>
      </c>
      <c r="Q666" s="41">
        <v>44943</v>
      </c>
      <c r="R666" s="39" t="s">
        <v>54</v>
      </c>
      <c r="S666" s="68"/>
    </row>
    <row r="667" spans="1:25" s="70" customFormat="1" ht="12.75" hidden="1" customHeight="1" x14ac:dyDescent="0.2">
      <c r="A667" s="38" t="s">
        <v>2228</v>
      </c>
      <c r="B667" s="39" t="s">
        <v>2229</v>
      </c>
      <c r="C667" s="39" t="s">
        <v>2230</v>
      </c>
      <c r="D667" s="58">
        <v>402300</v>
      </c>
      <c r="E667" s="58"/>
      <c r="F667" s="39" t="s">
        <v>230</v>
      </c>
      <c r="G667" s="38">
        <v>8263000091</v>
      </c>
      <c r="H667" s="40" t="s">
        <v>2231</v>
      </c>
      <c r="I667" s="2">
        <v>1770418</v>
      </c>
      <c r="J667" s="2">
        <v>2089.09</v>
      </c>
      <c r="K667" s="2">
        <v>318675.24</v>
      </c>
      <c r="L667" s="3">
        <f t="shared" si="10"/>
        <v>2091182.33</v>
      </c>
      <c r="M667" s="41">
        <v>44299.729166666664</v>
      </c>
      <c r="N667" s="39">
        <v>6870071296</v>
      </c>
      <c r="O667" s="39" t="s">
        <v>52</v>
      </c>
      <c r="P667" s="40" t="s">
        <v>2232</v>
      </c>
      <c r="Q667" s="41">
        <v>44280</v>
      </c>
      <c r="R667" s="39" t="s">
        <v>54</v>
      </c>
      <c r="S667" s="68"/>
    </row>
    <row r="668" spans="1:25" s="70" customFormat="1" ht="12.75" hidden="1" customHeight="1" x14ac:dyDescent="0.2">
      <c r="A668" s="38" t="s">
        <v>8924</v>
      </c>
      <c r="B668" s="42" t="s">
        <v>8925</v>
      </c>
      <c r="C668" s="42" t="s">
        <v>8926</v>
      </c>
      <c r="D668" s="38">
        <v>501497</v>
      </c>
      <c r="E668" s="38"/>
      <c r="F668" s="42" t="s">
        <v>7579</v>
      </c>
      <c r="G668" s="38">
        <v>8263000099</v>
      </c>
      <c r="H668" s="40" t="s">
        <v>8927</v>
      </c>
      <c r="I668" s="3">
        <v>1770000</v>
      </c>
      <c r="J668" s="3"/>
      <c r="K668" s="3">
        <v>318600</v>
      </c>
      <c r="L668" s="3">
        <f t="shared" si="10"/>
        <v>2088600</v>
      </c>
      <c r="M668" s="41">
        <v>44427.729166666664</v>
      </c>
      <c r="N668" s="39">
        <v>6870300744</v>
      </c>
      <c r="O668" s="42" t="s">
        <v>315</v>
      </c>
      <c r="P668" s="42" t="s">
        <v>8928</v>
      </c>
      <c r="Q668" s="60">
        <v>44546</v>
      </c>
      <c r="R668" s="42" t="s">
        <v>243</v>
      </c>
      <c r="S668" s="68"/>
    </row>
    <row r="669" spans="1:25" s="70" customFormat="1" ht="12.75" hidden="1" customHeight="1" x14ac:dyDescent="0.2">
      <c r="A669" s="38" t="s">
        <v>12316</v>
      </c>
      <c r="B669" s="42" t="s">
        <v>12317</v>
      </c>
      <c r="C669" s="42" t="s">
        <v>12318</v>
      </c>
      <c r="D669" s="38">
        <v>300286</v>
      </c>
      <c r="E669" s="38"/>
      <c r="F669" s="42" t="s">
        <v>3944</v>
      </c>
      <c r="G669" s="38">
        <v>8263000075</v>
      </c>
      <c r="H669" s="40">
        <v>712734943</v>
      </c>
      <c r="I669" s="3">
        <v>1769600</v>
      </c>
      <c r="J669" s="3"/>
      <c r="K669" s="3">
        <v>318528</v>
      </c>
      <c r="L669" s="3">
        <f t="shared" si="10"/>
        <v>2088128</v>
      </c>
      <c r="M669" s="41">
        <v>44636.729166666664</v>
      </c>
      <c r="N669" s="39">
        <v>6870458453</v>
      </c>
      <c r="O669" s="42" t="s">
        <v>315</v>
      </c>
      <c r="P669" s="42" t="s">
        <v>12163</v>
      </c>
      <c r="Q669" s="60">
        <v>44674</v>
      </c>
      <c r="R669" s="42" t="s">
        <v>243</v>
      </c>
      <c r="S669" s="68"/>
    </row>
    <row r="670" spans="1:25" s="70" customFormat="1" ht="12.75" hidden="1" customHeight="1" x14ac:dyDescent="0.2">
      <c r="A670" s="38" t="s">
        <v>19799</v>
      </c>
      <c r="B670" s="39" t="s">
        <v>19800</v>
      </c>
      <c r="C670" s="39" t="s">
        <v>19801</v>
      </c>
      <c r="D670" s="38">
        <v>809819</v>
      </c>
      <c r="E670" s="38" t="s">
        <v>23092</v>
      </c>
      <c r="F670" s="129" t="s">
        <v>1693</v>
      </c>
      <c r="G670" s="38">
        <v>8268009099</v>
      </c>
      <c r="H670" s="40" t="s">
        <v>19802</v>
      </c>
      <c r="I670" s="2">
        <v>1767365.2542372881</v>
      </c>
      <c r="J670" s="2"/>
      <c r="K670" s="2">
        <v>318125.74576271186</v>
      </c>
      <c r="L670" s="3">
        <f t="shared" si="10"/>
        <v>2085491</v>
      </c>
      <c r="M670" s="41">
        <v>45103.729166666664</v>
      </c>
      <c r="N670" s="39">
        <v>160503108</v>
      </c>
      <c r="O670" s="39" t="s">
        <v>3282</v>
      </c>
      <c r="P670" s="40">
        <v>308037610593</v>
      </c>
      <c r="Q670" s="41">
        <v>45143</v>
      </c>
      <c r="R670" s="42" t="s">
        <v>2417</v>
      </c>
      <c r="S670" s="68"/>
    </row>
    <row r="671" spans="1:25" s="70" customFormat="1" ht="12.75" hidden="1" customHeight="1" x14ac:dyDescent="0.2">
      <c r="A671" s="38" t="s">
        <v>10377</v>
      </c>
      <c r="B671" s="42" t="s">
        <v>10378</v>
      </c>
      <c r="C671" s="42" t="s">
        <v>10379</v>
      </c>
      <c r="D671" s="38">
        <v>904678</v>
      </c>
      <c r="E671" s="38"/>
      <c r="F671" s="42" t="s">
        <v>10380</v>
      </c>
      <c r="G671" s="38">
        <v>8263000178</v>
      </c>
      <c r="H671" s="40" t="s">
        <v>10381</v>
      </c>
      <c r="I671" s="3">
        <v>1762698.3599999999</v>
      </c>
      <c r="J671" s="3"/>
      <c r="K671" s="3">
        <v>317285.64</v>
      </c>
      <c r="L671" s="3">
        <f t="shared" si="10"/>
        <v>2079984</v>
      </c>
      <c r="M671" s="41">
        <v>44560.729166666664</v>
      </c>
      <c r="N671" s="39">
        <v>6870369935</v>
      </c>
      <c r="O671" s="42" t="s">
        <v>315</v>
      </c>
      <c r="P671" s="42">
        <v>202116146873</v>
      </c>
      <c r="Q671" s="60">
        <v>44604</v>
      </c>
      <c r="R671" s="42" t="s">
        <v>243</v>
      </c>
      <c r="S671" s="68"/>
    </row>
    <row r="672" spans="1:25" s="70" customFormat="1" ht="12.75" hidden="1" customHeight="1" x14ac:dyDescent="0.2">
      <c r="A672" s="38" t="s">
        <v>7436</v>
      </c>
      <c r="B672" s="42" t="s">
        <v>7437</v>
      </c>
      <c r="C672" s="42" t="s">
        <v>7438</v>
      </c>
      <c r="D672" s="58">
        <v>405267</v>
      </c>
      <c r="E672" s="58"/>
      <c r="F672" s="39" t="s">
        <v>1224</v>
      </c>
      <c r="G672" s="38">
        <v>8263000147</v>
      </c>
      <c r="H672" s="40" t="s">
        <v>7439</v>
      </c>
      <c r="I672" s="3">
        <v>1762510.2</v>
      </c>
      <c r="J672" s="3"/>
      <c r="K672" s="3">
        <v>317251.8</v>
      </c>
      <c r="L672" s="3">
        <f t="shared" si="10"/>
        <v>2079762</v>
      </c>
      <c r="M672" s="41">
        <v>44470.729166666664</v>
      </c>
      <c r="N672" s="39">
        <v>6870279999</v>
      </c>
      <c r="O672" s="42" t="s">
        <v>315</v>
      </c>
      <c r="P672" s="42" t="s">
        <v>7431</v>
      </c>
      <c r="Q672" s="60">
        <v>44463</v>
      </c>
      <c r="R672" s="42" t="s">
        <v>243</v>
      </c>
      <c r="S672" s="68"/>
    </row>
    <row r="673" spans="1:19" s="70" customFormat="1" ht="12.75" hidden="1" customHeight="1" x14ac:dyDescent="0.2">
      <c r="A673" s="38" t="s">
        <v>9361</v>
      </c>
      <c r="B673" s="42" t="s">
        <v>9362</v>
      </c>
      <c r="C673" s="42" t="s">
        <v>9363</v>
      </c>
      <c r="D673" s="58">
        <v>405267</v>
      </c>
      <c r="E673" s="58"/>
      <c r="F673" s="39" t="s">
        <v>1224</v>
      </c>
      <c r="G673" s="38">
        <v>8263000177</v>
      </c>
      <c r="H673" s="40" t="s">
        <v>9364</v>
      </c>
      <c r="I673" s="3">
        <v>1759466.03</v>
      </c>
      <c r="J673" s="3"/>
      <c r="K673" s="3">
        <v>316703.96999999997</v>
      </c>
      <c r="L673" s="3">
        <f t="shared" si="10"/>
        <v>2076170</v>
      </c>
      <c r="M673" s="41">
        <v>44539.729166666664</v>
      </c>
      <c r="N673" s="39">
        <v>6870322892</v>
      </c>
      <c r="O673" s="42" t="s">
        <v>315</v>
      </c>
      <c r="P673" s="42"/>
      <c r="Q673" s="60"/>
      <c r="R673" s="42" t="s">
        <v>243</v>
      </c>
      <c r="S673" s="68" t="s">
        <v>506</v>
      </c>
    </row>
    <row r="674" spans="1:19" s="70" customFormat="1" ht="12.75" hidden="1" customHeight="1" x14ac:dyDescent="0.2">
      <c r="A674" s="38">
        <v>256</v>
      </c>
      <c r="B674" s="39" t="s">
        <v>20827</v>
      </c>
      <c r="C674" s="39" t="s">
        <v>20828</v>
      </c>
      <c r="D674" s="38">
        <v>510173</v>
      </c>
      <c r="E674" s="38"/>
      <c r="F674" s="39" t="s">
        <v>3606</v>
      </c>
      <c r="G674" s="38">
        <v>8263000316</v>
      </c>
      <c r="H674" s="40" t="s">
        <v>20829</v>
      </c>
      <c r="I674" s="2">
        <v>1755521</v>
      </c>
      <c r="J674" s="2"/>
      <c r="K674" s="2">
        <v>0</v>
      </c>
      <c r="L674" s="3">
        <f t="shared" si="10"/>
        <v>1755521</v>
      </c>
      <c r="M674" s="41">
        <v>45192.729166666664</v>
      </c>
      <c r="N674" s="39">
        <v>1246559962</v>
      </c>
      <c r="O674" s="39" t="s">
        <v>8899</v>
      </c>
      <c r="P674" s="40" t="s">
        <v>20830</v>
      </c>
      <c r="Q674" s="41">
        <v>45228</v>
      </c>
      <c r="R674" s="42" t="s">
        <v>8901</v>
      </c>
      <c r="S674" s="68"/>
    </row>
    <row r="675" spans="1:19" s="70" customFormat="1" ht="12.75" hidden="1" customHeight="1" x14ac:dyDescent="0.2">
      <c r="A675" s="38" t="s">
        <v>11184</v>
      </c>
      <c r="B675" s="39" t="s">
        <v>234</v>
      </c>
      <c r="C675" s="39"/>
      <c r="D675" s="38" t="s">
        <v>245</v>
      </c>
      <c r="E675" s="38" t="s">
        <v>23092</v>
      </c>
      <c r="F675" s="129" t="s">
        <v>3151</v>
      </c>
      <c r="G675" s="38" t="s">
        <v>3151</v>
      </c>
      <c r="H675" s="52" t="s">
        <v>11185</v>
      </c>
      <c r="I675" s="10">
        <v>1755027.9</v>
      </c>
      <c r="J675" s="2"/>
      <c r="K675" s="2">
        <v>0</v>
      </c>
      <c r="L675" s="3">
        <f t="shared" si="10"/>
        <v>1755027.9</v>
      </c>
      <c r="M675" s="59">
        <v>44620</v>
      </c>
      <c r="N675" s="39"/>
      <c r="O675" s="39" t="s">
        <v>52</v>
      </c>
      <c r="P675" s="40"/>
      <c r="Q675" s="41"/>
      <c r="R675" s="39" t="s">
        <v>54</v>
      </c>
      <c r="S675" s="68"/>
    </row>
    <row r="676" spans="1:19" s="70" customFormat="1" ht="12.75" hidden="1" customHeight="1" x14ac:dyDescent="0.2">
      <c r="A676" s="38" t="s">
        <v>6917</v>
      </c>
      <c r="B676" s="42" t="s">
        <v>6918</v>
      </c>
      <c r="C676" s="42" t="s">
        <v>6919</v>
      </c>
      <c r="D676" s="38">
        <v>508442</v>
      </c>
      <c r="E676" s="38"/>
      <c r="F676" s="42" t="s">
        <v>659</v>
      </c>
      <c r="G676" s="38">
        <v>8263000141</v>
      </c>
      <c r="H676" s="40">
        <v>159</v>
      </c>
      <c r="I676" s="3">
        <v>1753750</v>
      </c>
      <c r="J676" s="3"/>
      <c r="K676" s="3">
        <v>315675</v>
      </c>
      <c r="L676" s="3">
        <f t="shared" si="10"/>
        <v>2069425</v>
      </c>
      <c r="M676" s="41">
        <v>44432.729166666664</v>
      </c>
      <c r="N676" s="39">
        <v>6870236534</v>
      </c>
      <c r="O676" s="42" t="s">
        <v>315</v>
      </c>
      <c r="P676" s="42" t="s">
        <v>6726</v>
      </c>
      <c r="Q676" s="60">
        <v>44486</v>
      </c>
      <c r="R676" s="42" t="s">
        <v>243</v>
      </c>
      <c r="S676" s="68"/>
    </row>
    <row r="677" spans="1:19" s="70" customFormat="1" ht="12.75" hidden="1" customHeight="1" x14ac:dyDescent="0.2">
      <c r="A677" s="38" t="s">
        <v>7427</v>
      </c>
      <c r="B677" s="42" t="s">
        <v>7428</v>
      </c>
      <c r="C677" s="42" t="s">
        <v>7429</v>
      </c>
      <c r="D677" s="58">
        <v>405267</v>
      </c>
      <c r="E677" s="58"/>
      <c r="F677" s="39" t="s">
        <v>1224</v>
      </c>
      <c r="G677" s="38">
        <v>8263000147</v>
      </c>
      <c r="H677" s="40" t="s">
        <v>7430</v>
      </c>
      <c r="I677" s="3">
        <v>1751004.28</v>
      </c>
      <c r="J677" s="3"/>
      <c r="K677" s="3">
        <v>315180.71999999997</v>
      </c>
      <c r="L677" s="3">
        <f t="shared" si="10"/>
        <v>2066185</v>
      </c>
      <c r="M677" s="41">
        <v>44469.729166666664</v>
      </c>
      <c r="N677" s="39">
        <v>6870279717</v>
      </c>
      <c r="O677" s="42" t="s">
        <v>315</v>
      </c>
      <c r="P677" s="42" t="s">
        <v>7431</v>
      </c>
      <c r="Q677" s="60">
        <v>44463</v>
      </c>
      <c r="R677" s="42" t="s">
        <v>243</v>
      </c>
      <c r="S677" s="68"/>
    </row>
    <row r="678" spans="1:19" s="70" customFormat="1" ht="12.75" hidden="1" customHeight="1" x14ac:dyDescent="0.2">
      <c r="A678" s="38" t="s">
        <v>19532</v>
      </c>
      <c r="B678" s="39" t="s">
        <v>19533</v>
      </c>
      <c r="C678" s="39" t="s">
        <v>19534</v>
      </c>
      <c r="D678" s="38">
        <v>820345</v>
      </c>
      <c r="E678" s="38"/>
      <c r="F678" s="39" t="s">
        <v>19535</v>
      </c>
      <c r="G678" s="38">
        <v>8268011801</v>
      </c>
      <c r="H678" s="40" t="s">
        <v>19536</v>
      </c>
      <c r="I678" s="2">
        <v>1750000</v>
      </c>
      <c r="J678" s="2"/>
      <c r="K678" s="2">
        <v>315000</v>
      </c>
      <c r="L678" s="3">
        <f t="shared" si="10"/>
        <v>2065000</v>
      </c>
      <c r="M678" s="41">
        <v>45066.729166666664</v>
      </c>
      <c r="N678" s="39">
        <v>160441132</v>
      </c>
      <c r="O678" s="39" t="s">
        <v>3282</v>
      </c>
      <c r="P678" s="40" t="s">
        <v>19537</v>
      </c>
      <c r="Q678" s="41">
        <v>45100</v>
      </c>
      <c r="R678" s="42" t="s">
        <v>2417</v>
      </c>
      <c r="S678" s="68"/>
    </row>
    <row r="679" spans="1:19" s="70" customFormat="1" ht="12.75" hidden="1" customHeight="1" x14ac:dyDescent="0.2">
      <c r="A679" s="38" t="s">
        <v>20676</v>
      </c>
      <c r="B679" s="39" t="s">
        <v>20677</v>
      </c>
      <c r="C679" s="39" t="s">
        <v>20678</v>
      </c>
      <c r="D679" s="38">
        <v>820345</v>
      </c>
      <c r="E679" s="38"/>
      <c r="F679" s="39" t="s">
        <v>19535</v>
      </c>
      <c r="G679" s="38">
        <v>8268011801</v>
      </c>
      <c r="H679" s="40" t="s">
        <v>20679</v>
      </c>
      <c r="I679" s="2">
        <v>1750000</v>
      </c>
      <c r="J679" s="2"/>
      <c r="K679" s="2">
        <v>315000</v>
      </c>
      <c r="L679" s="3">
        <f t="shared" si="10"/>
        <v>2065000</v>
      </c>
      <c r="M679" s="41">
        <v>45201.729166666664</v>
      </c>
      <c r="N679" s="39">
        <v>160731131</v>
      </c>
      <c r="O679" s="39" t="s">
        <v>3282</v>
      </c>
      <c r="P679" s="40" t="s">
        <v>20680</v>
      </c>
      <c r="Q679" s="41">
        <v>45227</v>
      </c>
      <c r="R679" s="42" t="s">
        <v>2417</v>
      </c>
      <c r="S679" s="68"/>
    </row>
    <row r="680" spans="1:19" s="70" customFormat="1" ht="12.75" hidden="1" customHeight="1" x14ac:dyDescent="0.2">
      <c r="A680" s="38" t="s">
        <v>16756</v>
      </c>
      <c r="B680" s="39" t="s">
        <v>16757</v>
      </c>
      <c r="C680" s="39" t="s">
        <v>16758</v>
      </c>
      <c r="D680" s="38">
        <v>919962</v>
      </c>
      <c r="E680" s="38"/>
      <c r="F680" s="39" t="s">
        <v>6950</v>
      </c>
      <c r="G680" s="38">
        <v>8268006323</v>
      </c>
      <c r="H680" s="40" t="s">
        <v>16759</v>
      </c>
      <c r="I680" s="3">
        <v>1746800.77</v>
      </c>
      <c r="J680" s="3"/>
      <c r="K680" s="2">
        <v>314424.23</v>
      </c>
      <c r="L680" s="3">
        <f t="shared" si="10"/>
        <v>2061225</v>
      </c>
      <c r="M680" s="41">
        <v>44918.729166666664</v>
      </c>
      <c r="N680" s="39">
        <v>44368919</v>
      </c>
      <c r="O680" s="39" t="s">
        <v>3282</v>
      </c>
      <c r="P680" s="40">
        <v>301233351287</v>
      </c>
      <c r="Q680" s="41">
        <v>44952</v>
      </c>
      <c r="R680" s="42" t="s">
        <v>2417</v>
      </c>
      <c r="S680" s="68"/>
    </row>
    <row r="681" spans="1:19" s="70" customFormat="1" ht="12.75" hidden="1" customHeight="1" x14ac:dyDescent="0.2">
      <c r="A681" s="38" t="s">
        <v>17964</v>
      </c>
      <c r="B681" s="39" t="s">
        <v>17965</v>
      </c>
      <c r="C681" s="39" t="s">
        <v>17966</v>
      </c>
      <c r="D681" s="58">
        <v>604339</v>
      </c>
      <c r="E681" s="58"/>
      <c r="F681" s="39" t="s">
        <v>1224</v>
      </c>
      <c r="G681" s="38">
        <v>8263000240</v>
      </c>
      <c r="H681" s="40" t="s">
        <v>17967</v>
      </c>
      <c r="I681" s="2">
        <v>1745692.3728813559</v>
      </c>
      <c r="J681" s="2"/>
      <c r="K681" s="2">
        <v>314224.62711864407</v>
      </c>
      <c r="L681" s="3">
        <f t="shared" si="10"/>
        <v>2059917</v>
      </c>
      <c r="M681" s="41">
        <v>44764.729166666664</v>
      </c>
      <c r="N681" s="39">
        <v>6870425198</v>
      </c>
      <c r="O681" s="39" t="s">
        <v>3282</v>
      </c>
      <c r="P681" s="40" t="s">
        <v>14749</v>
      </c>
      <c r="Q681" s="41">
        <v>44760</v>
      </c>
      <c r="R681" s="42" t="s">
        <v>2417</v>
      </c>
      <c r="S681" s="68"/>
    </row>
    <row r="682" spans="1:19" s="70" customFormat="1" ht="12.75" hidden="1" customHeight="1" x14ac:dyDescent="0.2">
      <c r="A682" s="38" t="s">
        <v>10607</v>
      </c>
      <c r="B682" s="39" t="s">
        <v>10608</v>
      </c>
      <c r="C682" s="39" t="s">
        <v>10609</v>
      </c>
      <c r="D682" s="38">
        <v>812140</v>
      </c>
      <c r="E682" s="38"/>
      <c r="F682" s="42" t="s">
        <v>446</v>
      </c>
      <c r="G682" s="38">
        <v>8268007979</v>
      </c>
      <c r="H682" s="40" t="s">
        <v>10610</v>
      </c>
      <c r="I682" s="2">
        <v>1738899.1525423729</v>
      </c>
      <c r="J682" s="2"/>
      <c r="K682" s="2">
        <v>313001.84745762713</v>
      </c>
      <c r="L682" s="3">
        <f t="shared" si="10"/>
        <v>2051901</v>
      </c>
      <c r="M682" s="41">
        <v>44581.729166666664</v>
      </c>
      <c r="N682" s="39">
        <v>44344540</v>
      </c>
      <c r="O682" s="39" t="s">
        <v>52</v>
      </c>
      <c r="P682" s="40"/>
      <c r="Q682" s="41"/>
      <c r="R682" s="39" t="s">
        <v>54</v>
      </c>
      <c r="S682" s="68"/>
    </row>
    <row r="683" spans="1:19" s="70" customFormat="1" ht="12.75" hidden="1" customHeight="1" x14ac:dyDescent="0.2">
      <c r="A683" s="38" t="s">
        <v>500</v>
      </c>
      <c r="B683" s="42" t="s">
        <v>501</v>
      </c>
      <c r="C683" s="42" t="s">
        <v>502</v>
      </c>
      <c r="D683" s="38">
        <v>506950</v>
      </c>
      <c r="E683" s="38"/>
      <c r="F683" s="42" t="s">
        <v>503</v>
      </c>
      <c r="G683" s="38">
        <v>8263000072</v>
      </c>
      <c r="H683" s="40" t="s">
        <v>504</v>
      </c>
      <c r="I683" s="3">
        <v>1734448.4</v>
      </c>
      <c r="J683" s="3"/>
      <c r="K683" s="3">
        <v>312200.712</v>
      </c>
      <c r="L683" s="3">
        <f t="shared" si="10"/>
        <v>2046649.112</v>
      </c>
      <c r="M683" s="41">
        <v>44211.729166666664</v>
      </c>
      <c r="N683" s="39">
        <v>6870305924</v>
      </c>
      <c r="O683" s="42" t="s">
        <v>315</v>
      </c>
      <c r="P683" s="42" t="s">
        <v>505</v>
      </c>
      <c r="Q683" s="60">
        <v>44276</v>
      </c>
      <c r="R683" s="42" t="s">
        <v>243</v>
      </c>
      <c r="S683" s="68" t="s">
        <v>506</v>
      </c>
    </row>
    <row r="684" spans="1:19" s="70" customFormat="1" ht="12.75" hidden="1" customHeight="1" x14ac:dyDescent="0.2">
      <c r="A684" s="38" t="s">
        <v>16626</v>
      </c>
      <c r="B684" s="39" t="s">
        <v>16627</v>
      </c>
      <c r="C684" s="39" t="s">
        <v>16628</v>
      </c>
      <c r="D684" s="38">
        <v>812140</v>
      </c>
      <c r="E684" s="38"/>
      <c r="F684" s="42" t="s">
        <v>446</v>
      </c>
      <c r="G684" s="38">
        <v>8268009775</v>
      </c>
      <c r="H684" s="40" t="s">
        <v>16629</v>
      </c>
      <c r="I684" s="2">
        <v>1728558</v>
      </c>
      <c r="J684" s="2"/>
      <c r="K684" s="2">
        <v>0</v>
      </c>
      <c r="L684" s="3">
        <f t="shared" si="10"/>
        <v>1728558</v>
      </c>
      <c r="M684" s="41">
        <v>44901.729166666664</v>
      </c>
      <c r="N684" s="39">
        <v>44358248</v>
      </c>
      <c r="O684" s="39" t="s">
        <v>52</v>
      </c>
      <c r="P684" s="40">
        <v>301012832964</v>
      </c>
      <c r="Q684" s="41">
        <v>44929</v>
      </c>
      <c r="R684" s="39" t="s">
        <v>54</v>
      </c>
      <c r="S684" s="68"/>
    </row>
    <row r="685" spans="1:19" s="70" customFormat="1" ht="12.75" hidden="1" customHeight="1" x14ac:dyDescent="0.25">
      <c r="A685" s="38" t="s">
        <v>6466</v>
      </c>
      <c r="B685" s="42" t="s">
        <v>6467</v>
      </c>
      <c r="C685" s="42" t="s">
        <v>6468</v>
      </c>
      <c r="D685" s="38">
        <v>122097</v>
      </c>
      <c r="E685" s="38"/>
      <c r="F685" s="139" t="s">
        <v>620</v>
      </c>
      <c r="G685" s="38">
        <v>8263000139</v>
      </c>
      <c r="H685" s="40" t="s">
        <v>6469</v>
      </c>
      <c r="I685" s="3">
        <v>1728505</v>
      </c>
      <c r="J685" s="3"/>
      <c r="K685" s="3">
        <f>I685*18%</f>
        <v>311130.89999999997</v>
      </c>
      <c r="L685" s="3">
        <f t="shared" si="10"/>
        <v>2039635.9</v>
      </c>
      <c r="M685" s="41">
        <v>44429.729166666664</v>
      </c>
      <c r="N685" s="39">
        <v>6870250617</v>
      </c>
      <c r="O685" s="42" t="s">
        <v>315</v>
      </c>
      <c r="P685" s="42" t="s">
        <v>6470</v>
      </c>
      <c r="Q685" s="60">
        <v>44497</v>
      </c>
      <c r="R685" s="42" t="s">
        <v>243</v>
      </c>
      <c r="S685" s="68"/>
    </row>
    <row r="686" spans="1:19" s="70" customFormat="1" ht="12.75" hidden="1" customHeight="1" x14ac:dyDescent="0.2">
      <c r="A686" s="38" t="s">
        <v>3235</v>
      </c>
      <c r="B686" s="42" t="s">
        <v>3236</v>
      </c>
      <c r="C686" s="42" t="s">
        <v>3237</v>
      </c>
      <c r="D686" s="58">
        <v>402300</v>
      </c>
      <c r="E686" s="58"/>
      <c r="F686" s="42" t="s">
        <v>230</v>
      </c>
      <c r="G686" s="38">
        <v>8263000114</v>
      </c>
      <c r="H686" s="40" t="s">
        <v>3238</v>
      </c>
      <c r="I686" s="3">
        <v>1725230.65</v>
      </c>
      <c r="J686" s="3"/>
      <c r="K686" s="3">
        <v>310541.51699999999</v>
      </c>
      <c r="L686" s="3">
        <f t="shared" si="10"/>
        <v>2035772.1669999999</v>
      </c>
      <c r="M686" s="41">
        <v>44357.729166666664</v>
      </c>
      <c r="N686" s="39">
        <v>6870114155</v>
      </c>
      <c r="O686" s="42" t="s">
        <v>315</v>
      </c>
      <c r="P686" s="42" t="s">
        <v>3207</v>
      </c>
      <c r="Q686" s="60">
        <v>44341</v>
      </c>
      <c r="R686" s="42" t="s">
        <v>243</v>
      </c>
      <c r="S686" s="68" t="s">
        <v>506</v>
      </c>
    </row>
    <row r="687" spans="1:19" s="70" customFormat="1" ht="12.75" hidden="1" customHeight="1" x14ac:dyDescent="0.2">
      <c r="A687" s="38" t="s">
        <v>15411</v>
      </c>
      <c r="B687" s="39" t="s">
        <v>15412</v>
      </c>
      <c r="C687" s="39" t="s">
        <v>15413</v>
      </c>
      <c r="D687" s="38">
        <v>919962</v>
      </c>
      <c r="E687" s="38"/>
      <c r="F687" s="39" t="s">
        <v>6950</v>
      </c>
      <c r="G687" s="38">
        <v>8263000121</v>
      </c>
      <c r="H687" s="40" t="s">
        <v>15414</v>
      </c>
      <c r="I687" s="3">
        <v>1725000</v>
      </c>
      <c r="J687" s="3"/>
      <c r="K687" s="2">
        <v>310500</v>
      </c>
      <c r="L687" s="3">
        <f t="shared" si="10"/>
        <v>2035500</v>
      </c>
      <c r="M687" s="41">
        <v>44803.729166666664</v>
      </c>
      <c r="N687" s="39">
        <v>6870197340</v>
      </c>
      <c r="O687" s="39" t="s">
        <v>3282</v>
      </c>
      <c r="P687" s="40"/>
      <c r="Q687" s="41"/>
      <c r="R687" s="42" t="s">
        <v>2417</v>
      </c>
      <c r="S687" s="68"/>
    </row>
    <row r="688" spans="1:19" s="70" customFormat="1" ht="12.75" hidden="1" customHeight="1" x14ac:dyDescent="0.25">
      <c r="A688" s="38">
        <v>433</v>
      </c>
      <c r="B688" s="39" t="s">
        <v>17711</v>
      </c>
      <c r="C688" s="39" t="s">
        <v>17712</v>
      </c>
      <c r="D688" s="38">
        <v>122097</v>
      </c>
      <c r="E688" s="38"/>
      <c r="F688" s="138" t="s">
        <v>620</v>
      </c>
      <c r="G688" s="38">
        <v>8263000287</v>
      </c>
      <c r="H688" s="40" t="s">
        <v>17716</v>
      </c>
      <c r="I688" s="2">
        <v>1724160</v>
      </c>
      <c r="J688" s="2"/>
      <c r="K688" s="2">
        <v>310348.79999999999</v>
      </c>
      <c r="L688" s="3">
        <f t="shared" si="10"/>
        <v>2034508.8</v>
      </c>
      <c r="M688" s="41">
        <v>44947.729166666664</v>
      </c>
      <c r="N688" s="39">
        <v>6870387183</v>
      </c>
      <c r="O688" s="39" t="s">
        <v>8899</v>
      </c>
      <c r="P688" s="40" t="s">
        <v>17714</v>
      </c>
      <c r="Q688" s="41">
        <v>44988</v>
      </c>
      <c r="R688" s="42" t="s">
        <v>8901</v>
      </c>
      <c r="S688" s="68"/>
    </row>
    <row r="689" spans="1:19" s="70" customFormat="1" ht="12.75" hidden="1" customHeight="1" x14ac:dyDescent="0.2">
      <c r="A689" s="38" t="s">
        <v>13745</v>
      </c>
      <c r="B689" s="39" t="s">
        <v>13746</v>
      </c>
      <c r="C689" s="39" t="s">
        <v>13747</v>
      </c>
      <c r="D689" s="38">
        <v>919962</v>
      </c>
      <c r="E689" s="38"/>
      <c r="F689" s="39" t="s">
        <v>6950</v>
      </c>
      <c r="G689" s="38">
        <v>8263000121</v>
      </c>
      <c r="H689" s="40" t="s">
        <v>13748</v>
      </c>
      <c r="I689" s="3">
        <v>1723700</v>
      </c>
      <c r="J689" s="3"/>
      <c r="K689" s="2">
        <v>310266</v>
      </c>
      <c r="L689" s="3">
        <f t="shared" si="10"/>
        <v>2033966</v>
      </c>
      <c r="M689" s="41">
        <v>44693.729166666664</v>
      </c>
      <c r="N689" s="39">
        <v>6870079689</v>
      </c>
      <c r="O689" s="39" t="s">
        <v>3282</v>
      </c>
      <c r="P689" s="40">
        <v>206158307491</v>
      </c>
      <c r="Q689" s="41">
        <v>44728</v>
      </c>
      <c r="R689" s="42" t="s">
        <v>2417</v>
      </c>
      <c r="S689" s="68"/>
    </row>
    <row r="690" spans="1:19" s="70" customFormat="1" ht="12.75" hidden="1" customHeight="1" x14ac:dyDescent="0.2">
      <c r="A690" s="38" t="s">
        <v>3052</v>
      </c>
      <c r="B690" s="39" t="s">
        <v>3053</v>
      </c>
      <c r="C690" s="39" t="s">
        <v>3054</v>
      </c>
      <c r="D690" s="38">
        <v>401972</v>
      </c>
      <c r="E690" s="38"/>
      <c r="F690" s="39" t="s">
        <v>842</v>
      </c>
      <c r="G690" s="38">
        <v>8263000049</v>
      </c>
      <c r="H690" s="40" t="s">
        <v>3055</v>
      </c>
      <c r="I690" s="2">
        <v>1723000</v>
      </c>
      <c r="J690" s="2">
        <v>2033.14</v>
      </c>
      <c r="K690" s="2">
        <v>310140</v>
      </c>
      <c r="L690" s="3">
        <f t="shared" si="10"/>
        <v>2035173.14</v>
      </c>
      <c r="M690" s="41">
        <v>44323.729166666664</v>
      </c>
      <c r="N690" s="39">
        <v>6870109284</v>
      </c>
      <c r="O690" s="39" t="s">
        <v>52</v>
      </c>
      <c r="P690" s="40" t="s">
        <v>3011</v>
      </c>
      <c r="Q690" s="41">
        <v>44378</v>
      </c>
      <c r="R690" s="39" t="s">
        <v>54</v>
      </c>
      <c r="S690" s="68"/>
    </row>
    <row r="691" spans="1:19" s="70" customFormat="1" ht="12.75" hidden="1" customHeight="1" x14ac:dyDescent="0.2">
      <c r="A691" s="38" t="s">
        <v>18980</v>
      </c>
      <c r="B691" s="39" t="s">
        <v>18981</v>
      </c>
      <c r="C691" s="39" t="s">
        <v>18982</v>
      </c>
      <c r="D691" s="38">
        <v>510173</v>
      </c>
      <c r="E691" s="38"/>
      <c r="F691" s="39" t="s">
        <v>3606</v>
      </c>
      <c r="G691" s="38">
        <v>8263000282</v>
      </c>
      <c r="H691" s="40" t="s">
        <v>18983</v>
      </c>
      <c r="I691" s="2">
        <v>1721250</v>
      </c>
      <c r="J691" s="2"/>
      <c r="K691" s="2">
        <v>309825</v>
      </c>
      <c r="L691" s="3">
        <f t="shared" si="10"/>
        <v>2031075</v>
      </c>
      <c r="M691" s="41">
        <v>45020.729166666664</v>
      </c>
      <c r="N691" s="39">
        <v>1246343524</v>
      </c>
      <c r="O691" s="39" t="s">
        <v>3282</v>
      </c>
      <c r="P691" s="40" t="s">
        <v>18984</v>
      </c>
      <c r="Q691" s="41">
        <v>45059</v>
      </c>
      <c r="R691" s="42" t="s">
        <v>2417</v>
      </c>
      <c r="S691" s="68"/>
    </row>
    <row r="692" spans="1:19" s="70" customFormat="1" ht="12.75" hidden="1" customHeight="1" x14ac:dyDescent="0.2">
      <c r="A692" s="38" t="s">
        <v>12081</v>
      </c>
      <c r="B692" s="39" t="s">
        <v>234</v>
      </c>
      <c r="C692" s="39"/>
      <c r="D692" s="38" t="s">
        <v>245</v>
      </c>
      <c r="E692" s="38" t="s">
        <v>23092</v>
      </c>
      <c r="F692" s="129" t="s">
        <v>1378</v>
      </c>
      <c r="G692" s="38" t="s">
        <v>1378</v>
      </c>
      <c r="H692" s="52" t="s">
        <v>12082</v>
      </c>
      <c r="I692" s="5">
        <v>1718864.05</v>
      </c>
      <c r="J692" s="2"/>
      <c r="K692" s="2">
        <v>0</v>
      </c>
      <c r="L692" s="3">
        <f t="shared" si="10"/>
        <v>1718864.05</v>
      </c>
      <c r="M692" s="59">
        <v>44651</v>
      </c>
      <c r="N692" s="39"/>
      <c r="O692" s="39" t="s">
        <v>52</v>
      </c>
      <c r="P692" s="40"/>
      <c r="Q692" s="41"/>
      <c r="R692" s="39" t="s">
        <v>54</v>
      </c>
      <c r="S692" s="68"/>
    </row>
    <row r="693" spans="1:19" s="70" customFormat="1" ht="12.75" hidden="1" customHeight="1" x14ac:dyDescent="0.2">
      <c r="A693" s="38" t="s">
        <v>3171</v>
      </c>
      <c r="B693" s="39" t="s">
        <v>12082</v>
      </c>
      <c r="C693" s="39"/>
      <c r="D693" s="38" t="s">
        <v>241</v>
      </c>
      <c r="E693" s="38" t="s">
        <v>23092</v>
      </c>
      <c r="F693" s="129" t="s">
        <v>3173</v>
      </c>
      <c r="G693" s="38"/>
      <c r="H693" s="40" t="s">
        <v>12082</v>
      </c>
      <c r="I693" s="2">
        <v>1718864.05</v>
      </c>
      <c r="J693" s="2"/>
      <c r="K693" s="2"/>
      <c r="L693" s="3">
        <f t="shared" si="10"/>
        <v>1718864.05</v>
      </c>
      <c r="M693" s="41"/>
      <c r="N693" s="39"/>
      <c r="O693" s="39"/>
      <c r="P693" s="40"/>
      <c r="Q693" s="41"/>
      <c r="R693" s="42" t="s">
        <v>243</v>
      </c>
      <c r="S693" s="68"/>
    </row>
    <row r="694" spans="1:19" s="70" customFormat="1" ht="12.75" hidden="1" customHeight="1" x14ac:dyDescent="0.2">
      <c r="A694" s="38" t="s">
        <v>6882</v>
      </c>
      <c r="B694" s="39" t="s">
        <v>6883</v>
      </c>
      <c r="C694" s="39" t="s">
        <v>6884</v>
      </c>
      <c r="D694" s="58">
        <v>408148</v>
      </c>
      <c r="E694" s="58"/>
      <c r="F694" s="39" t="s">
        <v>1224</v>
      </c>
      <c r="G694" s="38">
        <v>8263000145</v>
      </c>
      <c r="H694" s="40" t="s">
        <v>6885</v>
      </c>
      <c r="I694" s="2">
        <v>1718094.7457627121</v>
      </c>
      <c r="J694" s="2"/>
      <c r="K694" s="2">
        <v>309257.05423728819</v>
      </c>
      <c r="L694" s="3">
        <f t="shared" si="10"/>
        <v>2027351.8000000003</v>
      </c>
      <c r="M694" s="41">
        <v>44464.729166666664</v>
      </c>
      <c r="N694" s="39">
        <v>6870231198</v>
      </c>
      <c r="O694" s="39" t="s">
        <v>3282</v>
      </c>
      <c r="P694" s="40" t="s">
        <v>6886</v>
      </c>
      <c r="Q694" s="41">
        <v>44457</v>
      </c>
      <c r="R694" s="42" t="s">
        <v>2417</v>
      </c>
      <c r="S694" s="68"/>
    </row>
    <row r="695" spans="1:19" s="70" customFormat="1" ht="12.75" hidden="1" customHeight="1" x14ac:dyDescent="0.2">
      <c r="A695" s="38" t="s">
        <v>7527</v>
      </c>
      <c r="B695" s="42" t="s">
        <v>7528</v>
      </c>
      <c r="C695" s="42" t="s">
        <v>7529</v>
      </c>
      <c r="D695" s="38">
        <v>110280</v>
      </c>
      <c r="E695" s="38"/>
      <c r="F695" s="42" t="s">
        <v>6692</v>
      </c>
      <c r="G695" s="38">
        <v>8263000150</v>
      </c>
      <c r="H695" s="40" t="s">
        <v>7530</v>
      </c>
      <c r="I695" s="3">
        <v>1717269.52</v>
      </c>
      <c r="J695" s="3"/>
      <c r="K695" s="3">
        <v>309108.47999999998</v>
      </c>
      <c r="L695" s="3">
        <f t="shared" si="10"/>
        <v>2026378</v>
      </c>
      <c r="M695" s="41">
        <v>44469.729166666664</v>
      </c>
      <c r="N695" s="39">
        <v>6870253950</v>
      </c>
      <c r="O695" s="42" t="s">
        <v>315</v>
      </c>
      <c r="P695" s="42" t="s">
        <v>7531</v>
      </c>
      <c r="Q695" s="60">
        <v>44504</v>
      </c>
      <c r="R695" s="42" t="s">
        <v>243</v>
      </c>
      <c r="S695" s="68"/>
    </row>
    <row r="696" spans="1:19" s="70" customFormat="1" ht="12.75" hidden="1" customHeight="1" x14ac:dyDescent="0.2">
      <c r="A696" s="38" t="s">
        <v>6307</v>
      </c>
      <c r="B696" s="39" t="s">
        <v>6308</v>
      </c>
      <c r="C696" s="39" t="s">
        <v>6309</v>
      </c>
      <c r="D696" s="38">
        <v>401972</v>
      </c>
      <c r="E696" s="38"/>
      <c r="F696" s="39" t="s">
        <v>842</v>
      </c>
      <c r="G696" s="38">
        <v>8263000049</v>
      </c>
      <c r="H696" s="40" t="s">
        <v>6310</v>
      </c>
      <c r="I696" s="2">
        <v>1716572</v>
      </c>
      <c r="J696" s="2">
        <v>0</v>
      </c>
      <c r="K696" s="2">
        <v>308982.95999999996</v>
      </c>
      <c r="L696" s="3">
        <f t="shared" si="10"/>
        <v>2025554.96</v>
      </c>
      <c r="M696" s="41">
        <v>44426.729166666664</v>
      </c>
      <c r="N696" s="39">
        <v>6870208433</v>
      </c>
      <c r="O696" s="39" t="s">
        <v>52</v>
      </c>
      <c r="P696" s="40"/>
      <c r="Q696" s="41"/>
      <c r="R696" s="39" t="s">
        <v>54</v>
      </c>
      <c r="S696" s="68"/>
    </row>
    <row r="697" spans="1:19" s="70" customFormat="1" ht="12.75" hidden="1" customHeight="1" x14ac:dyDescent="0.2">
      <c r="A697" s="38" t="s">
        <v>4083</v>
      </c>
      <c r="B697" s="42" t="s">
        <v>4084</v>
      </c>
      <c r="C697" s="42" t="s">
        <v>4085</v>
      </c>
      <c r="D697" s="58">
        <v>402300</v>
      </c>
      <c r="E697" s="58"/>
      <c r="F697" s="42" t="s">
        <v>230</v>
      </c>
      <c r="G697" s="38">
        <v>8263000114</v>
      </c>
      <c r="H697" s="40" t="s">
        <v>4086</v>
      </c>
      <c r="I697" s="3">
        <v>1713984.7</v>
      </c>
      <c r="J697" s="3"/>
      <c r="K697" s="3">
        <v>308517.24599999998</v>
      </c>
      <c r="L697" s="3">
        <f t="shared" si="10"/>
        <v>2022501.946</v>
      </c>
      <c r="M697" s="41">
        <v>44383.729166666664</v>
      </c>
      <c r="N697" s="39">
        <v>6870139810</v>
      </c>
      <c r="O697" s="42" t="s">
        <v>315</v>
      </c>
      <c r="P697" s="42" t="s">
        <v>3207</v>
      </c>
      <c r="Q697" s="60">
        <v>44341</v>
      </c>
      <c r="R697" s="42" t="s">
        <v>243</v>
      </c>
      <c r="S697" s="68" t="s">
        <v>506</v>
      </c>
    </row>
    <row r="698" spans="1:19" s="70" customFormat="1" ht="12.75" hidden="1" customHeight="1" x14ac:dyDescent="0.2">
      <c r="A698" s="38" t="s">
        <v>11738</v>
      </c>
      <c r="B698" s="39" t="s">
        <v>11739</v>
      </c>
      <c r="C698" s="39" t="s">
        <v>11740</v>
      </c>
      <c r="D698" s="38">
        <v>919962</v>
      </c>
      <c r="E698" s="38"/>
      <c r="F698" s="39" t="s">
        <v>6950</v>
      </c>
      <c r="G698" s="38">
        <v>8263000121</v>
      </c>
      <c r="H698" s="40" t="s">
        <v>11741</v>
      </c>
      <c r="I698" s="3">
        <v>1708960.2</v>
      </c>
      <c r="J698" s="3"/>
      <c r="K698" s="2">
        <v>307612.79999999999</v>
      </c>
      <c r="L698" s="3">
        <f t="shared" si="10"/>
        <v>2016573</v>
      </c>
      <c r="M698" s="41">
        <v>44615.729166666664</v>
      </c>
      <c r="N698" s="39">
        <v>6870432495</v>
      </c>
      <c r="O698" s="39" t="s">
        <v>3282</v>
      </c>
      <c r="P698" s="40">
        <v>203286832014</v>
      </c>
      <c r="Q698" s="41">
        <v>44649</v>
      </c>
      <c r="R698" s="42" t="s">
        <v>2417</v>
      </c>
      <c r="S698" s="68"/>
    </row>
    <row r="699" spans="1:19" s="70" customFormat="1" ht="12.75" hidden="1" customHeight="1" x14ac:dyDescent="0.2">
      <c r="A699" s="38" t="s">
        <v>9365</v>
      </c>
      <c r="B699" s="42" t="s">
        <v>9366</v>
      </c>
      <c r="C699" s="42" t="s">
        <v>9367</v>
      </c>
      <c r="D699" s="58">
        <v>405267</v>
      </c>
      <c r="E699" s="58"/>
      <c r="F699" s="39" t="s">
        <v>1224</v>
      </c>
      <c r="G699" s="38">
        <v>8263000177</v>
      </c>
      <c r="H699" s="40" t="s">
        <v>9368</v>
      </c>
      <c r="I699" s="3">
        <v>1705791.53</v>
      </c>
      <c r="J699" s="3"/>
      <c r="K699" s="3">
        <v>307042.46999999997</v>
      </c>
      <c r="L699" s="3">
        <f t="shared" si="10"/>
        <v>2012834</v>
      </c>
      <c r="M699" s="41">
        <v>44539.729166666664</v>
      </c>
      <c r="N699" s="39">
        <v>6870322904</v>
      </c>
      <c r="O699" s="42" t="s">
        <v>315</v>
      </c>
      <c r="P699" s="42"/>
      <c r="Q699" s="60"/>
      <c r="R699" s="42" t="s">
        <v>243</v>
      </c>
      <c r="S699" s="68" t="s">
        <v>506</v>
      </c>
    </row>
    <row r="700" spans="1:19" s="70" customFormat="1" ht="12.75" hidden="1" customHeight="1" x14ac:dyDescent="0.2">
      <c r="A700" s="38" t="s">
        <v>15568</v>
      </c>
      <c r="B700" s="39" t="s">
        <v>15569</v>
      </c>
      <c r="C700" s="39" t="s">
        <v>15570</v>
      </c>
      <c r="D700" s="38">
        <v>508442</v>
      </c>
      <c r="E700" s="38"/>
      <c r="F700" s="39" t="s">
        <v>659</v>
      </c>
      <c r="G700" s="38">
        <v>8263000242</v>
      </c>
      <c r="H700" s="40">
        <v>109</v>
      </c>
      <c r="I700" s="2">
        <v>1700839.8305084747</v>
      </c>
      <c r="J700" s="2"/>
      <c r="K700" s="2">
        <v>306151.16949152545</v>
      </c>
      <c r="L700" s="3">
        <f t="shared" si="10"/>
        <v>2006991.0000000002</v>
      </c>
      <c r="M700" s="41">
        <v>44805.729166666664</v>
      </c>
      <c r="N700" s="39">
        <v>6870215185</v>
      </c>
      <c r="O700" s="39" t="s">
        <v>3282</v>
      </c>
      <c r="P700" s="40" t="s">
        <v>15571</v>
      </c>
      <c r="Q700" s="41">
        <v>44837</v>
      </c>
      <c r="R700" s="42" t="s">
        <v>2417</v>
      </c>
      <c r="S700" s="68"/>
    </row>
    <row r="701" spans="1:19" s="70" customFormat="1" ht="12.75" hidden="1" customHeight="1" x14ac:dyDescent="0.2">
      <c r="A701" s="38" t="s">
        <v>1003</v>
      </c>
      <c r="B701" s="39" t="s">
        <v>1004</v>
      </c>
      <c r="C701" s="39" t="s">
        <v>1005</v>
      </c>
      <c r="D701" s="58">
        <v>107909</v>
      </c>
      <c r="E701" s="58"/>
      <c r="F701" s="39" t="s">
        <v>230</v>
      </c>
      <c r="G701" s="38">
        <v>8263000084</v>
      </c>
      <c r="H701" s="40" t="s">
        <v>1006</v>
      </c>
      <c r="I701" s="2">
        <v>1698205.6</v>
      </c>
      <c r="J701" s="2">
        <v>1502.92</v>
      </c>
      <c r="K701" s="2">
        <v>305677.00800000003</v>
      </c>
      <c r="L701" s="3">
        <f t="shared" si="10"/>
        <v>2005385.5279999999</v>
      </c>
      <c r="M701" s="41">
        <v>44251.729166666664</v>
      </c>
      <c r="N701" s="39">
        <v>6870344900</v>
      </c>
      <c r="O701" s="39" t="s">
        <v>52</v>
      </c>
      <c r="P701" s="40" t="s">
        <v>998</v>
      </c>
      <c r="Q701" s="41">
        <v>44251</v>
      </c>
      <c r="R701" s="39" t="s">
        <v>54</v>
      </c>
      <c r="S701" s="68"/>
    </row>
    <row r="702" spans="1:19" s="70" customFormat="1" ht="12.75" hidden="1" customHeight="1" x14ac:dyDescent="0.2">
      <c r="A702" s="38" t="s">
        <v>18852</v>
      </c>
      <c r="B702" s="39" t="s">
        <v>18853</v>
      </c>
      <c r="C702" s="39" t="s">
        <v>18854</v>
      </c>
      <c r="D702" s="58">
        <v>604339</v>
      </c>
      <c r="E702" s="58"/>
      <c r="F702" s="39" t="s">
        <v>1224</v>
      </c>
      <c r="G702" s="38">
        <v>8263000240</v>
      </c>
      <c r="H702" s="40" t="s">
        <v>14537</v>
      </c>
      <c r="I702" s="2">
        <v>1697895.6271186441</v>
      </c>
      <c r="J702" s="2"/>
      <c r="K702" s="2">
        <v>305621.2128813559</v>
      </c>
      <c r="L702" s="3">
        <f t="shared" si="10"/>
        <v>2003516.8399999999</v>
      </c>
      <c r="M702" s="41">
        <v>44763.729166666664</v>
      </c>
      <c r="N702" s="39">
        <v>1246326122</v>
      </c>
      <c r="O702" s="39" t="s">
        <v>3282</v>
      </c>
      <c r="P702" s="40" t="s">
        <v>14749</v>
      </c>
      <c r="Q702" s="41">
        <v>44760</v>
      </c>
      <c r="R702" s="42" t="s">
        <v>2417</v>
      </c>
      <c r="S702" s="68"/>
    </row>
    <row r="703" spans="1:19" s="70" customFormat="1" ht="12.75" hidden="1" customHeight="1" x14ac:dyDescent="0.2">
      <c r="A703" s="38" t="s">
        <v>4079</v>
      </c>
      <c r="B703" s="42" t="s">
        <v>4080</v>
      </c>
      <c r="C703" s="42" t="s">
        <v>4081</v>
      </c>
      <c r="D703" s="58">
        <v>402300</v>
      </c>
      <c r="E703" s="58"/>
      <c r="F703" s="42" t="s">
        <v>230</v>
      </c>
      <c r="G703" s="38">
        <v>8263000114</v>
      </c>
      <c r="H703" s="40" t="s">
        <v>4082</v>
      </c>
      <c r="I703" s="3">
        <v>1695805.05</v>
      </c>
      <c r="J703" s="3"/>
      <c r="K703" s="3">
        <v>305244.90899999999</v>
      </c>
      <c r="L703" s="3">
        <f t="shared" si="10"/>
        <v>2001049.959</v>
      </c>
      <c r="M703" s="41">
        <v>44376.729166666664</v>
      </c>
      <c r="N703" s="39">
        <v>6870139814</v>
      </c>
      <c r="O703" s="42" t="s">
        <v>315</v>
      </c>
      <c r="P703" s="42" t="s">
        <v>3207</v>
      </c>
      <c r="Q703" s="60">
        <v>44341</v>
      </c>
      <c r="R703" s="42" t="s">
        <v>243</v>
      </c>
      <c r="S703" s="68" t="s">
        <v>506</v>
      </c>
    </row>
    <row r="704" spans="1:19" s="70" customFormat="1" ht="12.75" hidden="1" customHeight="1" x14ac:dyDescent="0.25">
      <c r="A704" s="38" t="s">
        <v>7895</v>
      </c>
      <c r="B704" s="42" t="s">
        <v>7896</v>
      </c>
      <c r="C704" s="42" t="s">
        <v>7897</v>
      </c>
      <c r="D704" s="38">
        <v>122097</v>
      </c>
      <c r="E704" s="38"/>
      <c r="F704" s="139" t="s">
        <v>620</v>
      </c>
      <c r="G704" s="38">
        <v>8263000153</v>
      </c>
      <c r="H704" s="40" t="s">
        <v>7898</v>
      </c>
      <c r="I704" s="3">
        <v>1695375.5</v>
      </c>
      <c r="J704" s="3"/>
      <c r="K704" s="3">
        <v>305167.5</v>
      </c>
      <c r="L704" s="3">
        <f t="shared" si="10"/>
        <v>2000543</v>
      </c>
      <c r="M704" s="41">
        <v>44480.729166666664</v>
      </c>
      <c r="N704" s="39">
        <v>6870271669</v>
      </c>
      <c r="O704" s="42" t="s">
        <v>315</v>
      </c>
      <c r="P704" s="42" t="s">
        <v>7894</v>
      </c>
      <c r="Q704" s="60">
        <v>44519</v>
      </c>
      <c r="R704" s="42" t="s">
        <v>243</v>
      </c>
      <c r="S704" s="68"/>
    </row>
    <row r="705" spans="1:19" s="70" customFormat="1" ht="12.75" hidden="1" customHeight="1" x14ac:dyDescent="0.2">
      <c r="A705" s="38" t="s">
        <v>4075</v>
      </c>
      <c r="B705" s="42" t="s">
        <v>4076</v>
      </c>
      <c r="C705" s="42" t="s">
        <v>4077</v>
      </c>
      <c r="D705" s="58">
        <v>402300</v>
      </c>
      <c r="E705" s="58"/>
      <c r="F705" s="42" t="s">
        <v>230</v>
      </c>
      <c r="G705" s="38">
        <v>8263000114</v>
      </c>
      <c r="H705" s="40" t="s">
        <v>4078</v>
      </c>
      <c r="I705" s="3">
        <v>1693392.44</v>
      </c>
      <c r="J705" s="3"/>
      <c r="K705" s="3">
        <v>304810.63919999998</v>
      </c>
      <c r="L705" s="3">
        <f t="shared" si="10"/>
        <v>1998203.0792</v>
      </c>
      <c r="M705" s="41">
        <v>44380.729166666664</v>
      </c>
      <c r="N705" s="39">
        <v>6870139824</v>
      </c>
      <c r="O705" s="42" t="s">
        <v>315</v>
      </c>
      <c r="P705" s="42" t="s">
        <v>3207</v>
      </c>
      <c r="Q705" s="60">
        <v>44341</v>
      </c>
      <c r="R705" s="42" t="s">
        <v>243</v>
      </c>
      <c r="S705" s="68" t="s">
        <v>506</v>
      </c>
    </row>
    <row r="706" spans="1:19" s="70" customFormat="1" ht="12.75" hidden="1" customHeight="1" x14ac:dyDescent="0.2">
      <c r="A706" s="38" t="s">
        <v>5555</v>
      </c>
      <c r="B706" s="39" t="s">
        <v>5556</v>
      </c>
      <c r="C706" s="39" t="s">
        <v>5557</v>
      </c>
      <c r="D706" s="38">
        <v>401972</v>
      </c>
      <c r="E706" s="38"/>
      <c r="F706" s="39" t="s">
        <v>842</v>
      </c>
      <c r="G706" s="38">
        <v>8263000049</v>
      </c>
      <c r="H706" s="40" t="s">
        <v>5558</v>
      </c>
      <c r="I706" s="2">
        <v>1691200</v>
      </c>
      <c r="J706" s="2">
        <v>0</v>
      </c>
      <c r="K706" s="2">
        <v>304416</v>
      </c>
      <c r="L706" s="3">
        <f t="shared" si="10"/>
        <v>1995616</v>
      </c>
      <c r="M706" s="41">
        <v>44393.729166666664</v>
      </c>
      <c r="N706" s="39">
        <v>6870189722</v>
      </c>
      <c r="O706" s="39" t="s">
        <v>52</v>
      </c>
      <c r="P706" s="40" t="s">
        <v>5549</v>
      </c>
      <c r="Q706" s="41">
        <v>44449</v>
      </c>
      <c r="R706" s="39" t="s">
        <v>54</v>
      </c>
      <c r="S706" s="68"/>
    </row>
    <row r="707" spans="1:19" s="70" customFormat="1" ht="12.75" hidden="1" customHeight="1" x14ac:dyDescent="0.2">
      <c r="A707" s="38" t="s">
        <v>5600</v>
      </c>
      <c r="B707" s="39" t="s">
        <v>5601</v>
      </c>
      <c r="C707" s="39" t="s">
        <v>5602</v>
      </c>
      <c r="D707" s="38">
        <v>401972</v>
      </c>
      <c r="E707" s="38"/>
      <c r="F707" s="39" t="s">
        <v>842</v>
      </c>
      <c r="G707" s="38">
        <v>8263000049</v>
      </c>
      <c r="H707" s="40" t="s">
        <v>5603</v>
      </c>
      <c r="I707" s="2">
        <v>1691200</v>
      </c>
      <c r="J707" s="2">
        <v>0</v>
      </c>
      <c r="K707" s="2">
        <v>304416</v>
      </c>
      <c r="L707" s="3">
        <f t="shared" si="10"/>
        <v>1995616</v>
      </c>
      <c r="M707" s="41">
        <v>44397.729166666664</v>
      </c>
      <c r="N707" s="39">
        <v>6870190617</v>
      </c>
      <c r="O707" s="39" t="s">
        <v>52</v>
      </c>
      <c r="P707" s="40" t="s">
        <v>5549</v>
      </c>
      <c r="Q707" s="41">
        <v>44449</v>
      </c>
      <c r="R707" s="39" t="s">
        <v>54</v>
      </c>
      <c r="S707" s="68"/>
    </row>
    <row r="708" spans="1:19" s="70" customFormat="1" ht="12.75" hidden="1" customHeight="1" x14ac:dyDescent="0.2">
      <c r="A708" s="38" t="s">
        <v>3231</v>
      </c>
      <c r="B708" s="42" t="s">
        <v>3232</v>
      </c>
      <c r="C708" s="42" t="s">
        <v>3233</v>
      </c>
      <c r="D708" s="58">
        <v>402300</v>
      </c>
      <c r="E708" s="58"/>
      <c r="F708" s="42" t="s">
        <v>230</v>
      </c>
      <c r="G708" s="38">
        <v>8263000114</v>
      </c>
      <c r="H708" s="40" t="s">
        <v>3234</v>
      </c>
      <c r="I708" s="3">
        <v>1690151.44</v>
      </c>
      <c r="J708" s="3"/>
      <c r="K708" s="3">
        <v>304227.25919999997</v>
      </c>
      <c r="L708" s="3">
        <f t="shared" si="10"/>
        <v>1994378.6991999999</v>
      </c>
      <c r="M708" s="41">
        <v>44355.729166666664</v>
      </c>
      <c r="N708" s="39">
        <v>6870114133</v>
      </c>
      <c r="O708" s="42" t="s">
        <v>315</v>
      </c>
      <c r="P708" s="42" t="s">
        <v>3207</v>
      </c>
      <c r="Q708" s="60">
        <v>44341</v>
      </c>
      <c r="R708" s="42" t="s">
        <v>243</v>
      </c>
      <c r="S708" s="68" t="s">
        <v>506</v>
      </c>
    </row>
    <row r="709" spans="1:19" s="70" customFormat="1" ht="12.75" hidden="1" customHeight="1" x14ac:dyDescent="0.2">
      <c r="A709" s="38" t="s">
        <v>14648</v>
      </c>
      <c r="B709" s="39" t="s">
        <v>14649</v>
      </c>
      <c r="C709" s="39" t="s">
        <v>14650</v>
      </c>
      <c r="D709" s="58">
        <v>408151</v>
      </c>
      <c r="E709" s="58"/>
      <c r="F709" s="39" t="s">
        <v>14651</v>
      </c>
      <c r="G709" s="38">
        <v>8263000239</v>
      </c>
      <c r="H709" s="40" t="s">
        <v>14652</v>
      </c>
      <c r="I709" s="2">
        <v>1689089.8305084747</v>
      </c>
      <c r="J709" s="2"/>
      <c r="K709" s="2">
        <v>304036.16949152545</v>
      </c>
      <c r="L709" s="3">
        <f t="shared" si="10"/>
        <v>1993126.0000000002</v>
      </c>
      <c r="M709" s="41">
        <v>44757.729166666664</v>
      </c>
      <c r="N709" s="39">
        <v>6870140747</v>
      </c>
      <c r="O709" s="39" t="s">
        <v>3282</v>
      </c>
      <c r="P709" s="40" t="s">
        <v>14653</v>
      </c>
      <c r="Q709" s="41">
        <v>44802</v>
      </c>
      <c r="R709" s="42" t="s">
        <v>2417</v>
      </c>
      <c r="S709" s="68"/>
    </row>
    <row r="710" spans="1:19" s="70" customFormat="1" ht="12.75" hidden="1" customHeight="1" x14ac:dyDescent="0.2">
      <c r="A710" s="38" t="s">
        <v>3223</v>
      </c>
      <c r="B710" s="42" t="s">
        <v>3224</v>
      </c>
      <c r="C710" s="42" t="s">
        <v>3225</v>
      </c>
      <c r="D710" s="58">
        <v>402300</v>
      </c>
      <c r="E710" s="58"/>
      <c r="F710" s="42" t="s">
        <v>230</v>
      </c>
      <c r="G710" s="38">
        <v>8263000114</v>
      </c>
      <c r="H710" s="40" t="s">
        <v>3226</v>
      </c>
      <c r="I710" s="3">
        <v>1688131.43</v>
      </c>
      <c r="J710" s="3"/>
      <c r="K710" s="3">
        <v>303863.65739999997</v>
      </c>
      <c r="L710" s="3">
        <f t="shared" ref="L710:L773" si="11">SUM(I710:K710)</f>
        <v>1991995.0873999998</v>
      </c>
      <c r="M710" s="41">
        <v>44345</v>
      </c>
      <c r="N710" s="39">
        <v>6870114071</v>
      </c>
      <c r="O710" s="42" t="s">
        <v>315</v>
      </c>
      <c r="P710" s="42" t="s">
        <v>3207</v>
      </c>
      <c r="Q710" s="60">
        <v>44341</v>
      </c>
      <c r="R710" s="42" t="s">
        <v>243</v>
      </c>
      <c r="S710" s="68" t="s">
        <v>506</v>
      </c>
    </row>
    <row r="711" spans="1:19" s="70" customFormat="1" ht="12.75" hidden="1" customHeight="1" x14ac:dyDescent="0.2">
      <c r="A711" s="38" t="s">
        <v>2444</v>
      </c>
      <c r="B711" s="39" t="s">
        <v>2445</v>
      </c>
      <c r="C711" s="39" t="s">
        <v>2446</v>
      </c>
      <c r="D711" s="38">
        <v>401972</v>
      </c>
      <c r="E711" s="38"/>
      <c r="F711" s="39" t="s">
        <v>842</v>
      </c>
      <c r="G711" s="38">
        <v>8263000049</v>
      </c>
      <c r="H711" s="40" t="s">
        <v>2447</v>
      </c>
      <c r="I711" s="2">
        <v>1687000</v>
      </c>
      <c r="J711" s="2">
        <v>1990.66</v>
      </c>
      <c r="K711" s="2">
        <v>303660</v>
      </c>
      <c r="L711" s="3">
        <f t="shared" si="11"/>
        <v>1992650.66</v>
      </c>
      <c r="M711" s="41">
        <v>44294.729166666664</v>
      </c>
      <c r="N711" s="39">
        <v>6870081011</v>
      </c>
      <c r="O711" s="39" t="s">
        <v>52</v>
      </c>
      <c r="P711" s="40" t="s">
        <v>2448</v>
      </c>
      <c r="Q711" s="41">
        <v>44362</v>
      </c>
      <c r="R711" s="39" t="s">
        <v>54</v>
      </c>
      <c r="S711" s="68"/>
    </row>
    <row r="712" spans="1:19" s="70" customFormat="1" ht="12.75" hidden="1" customHeight="1" x14ac:dyDescent="0.2">
      <c r="A712" s="38" t="s">
        <v>4010</v>
      </c>
      <c r="B712" s="42" t="s">
        <v>4011</v>
      </c>
      <c r="C712" s="42" t="s">
        <v>4012</v>
      </c>
      <c r="D712" s="38">
        <v>300286</v>
      </c>
      <c r="E712" s="38"/>
      <c r="F712" s="42" t="s">
        <v>3944</v>
      </c>
      <c r="G712" s="38">
        <v>8263000075</v>
      </c>
      <c r="H712" s="40">
        <v>712724636</v>
      </c>
      <c r="I712" s="3">
        <v>1687000</v>
      </c>
      <c r="J712" s="3"/>
      <c r="K712" s="3">
        <v>303660</v>
      </c>
      <c r="L712" s="3">
        <f t="shared" si="11"/>
        <v>1990660</v>
      </c>
      <c r="M712" s="41">
        <v>44347.729166666664</v>
      </c>
      <c r="N712" s="39">
        <v>6870134590</v>
      </c>
      <c r="O712" s="42" t="s">
        <v>315</v>
      </c>
      <c r="P712" s="42" t="s">
        <v>3960</v>
      </c>
      <c r="Q712" s="60">
        <v>44406</v>
      </c>
      <c r="R712" s="42" t="s">
        <v>243</v>
      </c>
      <c r="S712" s="68"/>
    </row>
    <row r="713" spans="1:19" s="70" customFormat="1" ht="12.75" hidden="1" customHeight="1" x14ac:dyDescent="0.2">
      <c r="A713" s="38" t="s">
        <v>6644</v>
      </c>
      <c r="B713" s="42" t="s">
        <v>6645</v>
      </c>
      <c r="C713" s="42" t="s">
        <v>6646</v>
      </c>
      <c r="D713" s="38">
        <v>408038</v>
      </c>
      <c r="E713" s="38"/>
      <c r="F713" s="39" t="s">
        <v>6647</v>
      </c>
      <c r="G713" s="38">
        <v>8263000131</v>
      </c>
      <c r="H713" s="40" t="s">
        <v>6648</v>
      </c>
      <c r="I713" s="3">
        <v>1686612.67</v>
      </c>
      <c r="J713" s="3"/>
      <c r="K713" s="3">
        <v>303590.33</v>
      </c>
      <c r="L713" s="3">
        <f t="shared" si="11"/>
        <v>1990203</v>
      </c>
      <c r="M713" s="41">
        <v>44433.729166666664</v>
      </c>
      <c r="N713" s="39">
        <v>6870228879</v>
      </c>
      <c r="O713" s="42" t="s">
        <v>315</v>
      </c>
      <c r="P713" s="42" t="s">
        <v>6649</v>
      </c>
      <c r="Q713" s="60">
        <v>44477</v>
      </c>
      <c r="R713" s="42" t="s">
        <v>243</v>
      </c>
      <c r="S713" s="68"/>
    </row>
    <row r="714" spans="1:19" s="70" customFormat="1" ht="12.75" hidden="1" customHeight="1" x14ac:dyDescent="0.2">
      <c r="A714" s="38" t="s">
        <v>386</v>
      </c>
      <c r="B714" s="39" t="s">
        <v>387</v>
      </c>
      <c r="C714" s="39" t="s">
        <v>388</v>
      </c>
      <c r="D714" s="58">
        <v>503899</v>
      </c>
      <c r="E714" s="58"/>
      <c r="F714" s="39" t="s">
        <v>293</v>
      </c>
      <c r="G714" s="38">
        <v>8263000065</v>
      </c>
      <c r="H714" s="40" t="s">
        <v>389</v>
      </c>
      <c r="I714" s="2">
        <v>1685200</v>
      </c>
      <c r="J714" s="2">
        <v>1491.4</v>
      </c>
      <c r="K714" s="2">
        <v>303336</v>
      </c>
      <c r="L714" s="3">
        <f t="shared" si="11"/>
        <v>1990027.4</v>
      </c>
      <c r="M714" s="41">
        <v>44184.729166666664</v>
      </c>
      <c r="N714" s="39">
        <v>6870046643</v>
      </c>
      <c r="O714" s="39" t="s">
        <v>52</v>
      </c>
      <c r="P714" s="40">
        <v>105107356744</v>
      </c>
      <c r="Q714" s="41">
        <v>44328</v>
      </c>
      <c r="R714" s="39" t="s">
        <v>54</v>
      </c>
      <c r="S714" s="68"/>
    </row>
    <row r="715" spans="1:19" s="70" customFormat="1" ht="12.75" hidden="1" customHeight="1" x14ac:dyDescent="0.2">
      <c r="A715" s="38" t="s">
        <v>5328</v>
      </c>
      <c r="B715" s="39" t="s">
        <v>5329</v>
      </c>
      <c r="C715" s="39" t="s">
        <v>5330</v>
      </c>
      <c r="D715" s="38">
        <v>821442</v>
      </c>
      <c r="E715" s="38"/>
      <c r="F715" s="39" t="s">
        <v>1950</v>
      </c>
      <c r="G715" s="38">
        <v>8268006127</v>
      </c>
      <c r="H715" s="40" t="s">
        <v>5331</v>
      </c>
      <c r="I715" s="2">
        <v>1684462</v>
      </c>
      <c r="J715" s="2"/>
      <c r="K715" s="2">
        <v>303203.15999999997</v>
      </c>
      <c r="L715" s="3">
        <f t="shared" si="11"/>
        <v>1987665.16</v>
      </c>
      <c r="M715" s="41">
        <v>44410.729166666664</v>
      </c>
      <c r="N715" s="39">
        <v>44038311</v>
      </c>
      <c r="O715" s="39" t="s">
        <v>52</v>
      </c>
      <c r="P715" s="40" t="s">
        <v>5332</v>
      </c>
      <c r="Q715" s="41">
        <v>44462</v>
      </c>
      <c r="R715" s="39" t="s">
        <v>54</v>
      </c>
      <c r="S715" s="68"/>
    </row>
    <row r="716" spans="1:19" s="70" customFormat="1" ht="12.75" hidden="1" customHeight="1" x14ac:dyDescent="0.2">
      <c r="A716" s="38" t="s">
        <v>7186</v>
      </c>
      <c r="B716" s="42" t="s">
        <v>7187</v>
      </c>
      <c r="C716" s="42" t="s">
        <v>7188</v>
      </c>
      <c r="D716" s="38">
        <v>408038</v>
      </c>
      <c r="E716" s="38"/>
      <c r="F716" s="39" t="s">
        <v>6647</v>
      </c>
      <c r="G716" s="38">
        <v>8263000131</v>
      </c>
      <c r="H716" s="40" t="s">
        <v>7189</v>
      </c>
      <c r="I716" s="3">
        <v>1683906.81</v>
      </c>
      <c r="J716" s="3"/>
      <c r="K716" s="3">
        <v>303103.19</v>
      </c>
      <c r="L716" s="3">
        <f t="shared" si="11"/>
        <v>1987010</v>
      </c>
      <c r="M716" s="41">
        <v>44448.729166666664</v>
      </c>
      <c r="N716" s="39">
        <v>6870238404</v>
      </c>
      <c r="O716" s="42" t="s">
        <v>315</v>
      </c>
      <c r="P716" s="42" t="s">
        <v>7190</v>
      </c>
      <c r="Q716" s="60">
        <v>44490</v>
      </c>
      <c r="R716" s="42" t="s">
        <v>243</v>
      </c>
      <c r="S716" s="68"/>
    </row>
    <row r="717" spans="1:19" s="70" customFormat="1" ht="12.75" hidden="1" customHeight="1" x14ac:dyDescent="0.2">
      <c r="A717" s="38" t="s">
        <v>4087</v>
      </c>
      <c r="B717" s="42" t="s">
        <v>4088</v>
      </c>
      <c r="C717" s="42" t="s">
        <v>4089</v>
      </c>
      <c r="D717" s="58">
        <v>402300</v>
      </c>
      <c r="E717" s="58"/>
      <c r="F717" s="42" t="s">
        <v>230</v>
      </c>
      <c r="G717" s="38">
        <v>8263000114</v>
      </c>
      <c r="H717" s="40" t="s">
        <v>4090</v>
      </c>
      <c r="I717" s="3">
        <v>1683684.7</v>
      </c>
      <c r="J717" s="3"/>
      <c r="K717" s="3">
        <v>303063.24599999998</v>
      </c>
      <c r="L717" s="3">
        <f t="shared" si="11"/>
        <v>1986747.946</v>
      </c>
      <c r="M717" s="41">
        <v>44382</v>
      </c>
      <c r="N717" s="39">
        <v>6870139379</v>
      </c>
      <c r="O717" s="42" t="s">
        <v>315</v>
      </c>
      <c r="P717" s="42" t="s">
        <v>3207</v>
      </c>
      <c r="Q717" s="60">
        <v>44341</v>
      </c>
      <c r="R717" s="42" t="s">
        <v>243</v>
      </c>
      <c r="S717" s="68" t="s">
        <v>506</v>
      </c>
    </row>
    <row r="718" spans="1:19" s="70" customFormat="1" ht="12.75" hidden="1" customHeight="1" x14ac:dyDescent="0.2">
      <c r="A718" s="38">
        <v>323</v>
      </c>
      <c r="B718" s="39" t="s">
        <v>18089</v>
      </c>
      <c r="C718" s="39" t="s">
        <v>18090</v>
      </c>
      <c r="D718" s="38">
        <v>120191</v>
      </c>
      <c r="E718" s="38"/>
      <c r="F718" s="39" t="s">
        <v>13051</v>
      </c>
      <c r="G718" s="38">
        <v>8263000286</v>
      </c>
      <c r="H718" s="40" t="s">
        <v>18091</v>
      </c>
      <c r="I718" s="2">
        <v>1683380</v>
      </c>
      <c r="J718" s="2"/>
      <c r="K718" s="2">
        <v>303008.39999999997</v>
      </c>
      <c r="L718" s="3">
        <f t="shared" si="11"/>
        <v>1986388.4</v>
      </c>
      <c r="M718" s="41">
        <v>44944.729166666664</v>
      </c>
      <c r="N718" s="39">
        <v>6870414894</v>
      </c>
      <c r="O718" s="39" t="s">
        <v>8899</v>
      </c>
      <c r="P718" s="40" t="s">
        <v>18092</v>
      </c>
      <c r="Q718" s="41">
        <v>45004</v>
      </c>
      <c r="R718" s="42" t="s">
        <v>8901</v>
      </c>
      <c r="S718" s="68"/>
    </row>
    <row r="719" spans="1:19" s="70" customFormat="1" ht="12.75" hidden="1" customHeight="1" x14ac:dyDescent="0.2">
      <c r="A719" s="38" t="s">
        <v>17279</v>
      </c>
      <c r="B719" s="42" t="s">
        <v>17280</v>
      </c>
      <c r="C719" s="42" t="s">
        <v>17281</v>
      </c>
      <c r="D719" s="38">
        <v>128007</v>
      </c>
      <c r="E719" s="38"/>
      <c r="F719" s="42" t="s">
        <v>9798</v>
      </c>
      <c r="G719" s="38">
        <v>8263000117</v>
      </c>
      <c r="H719" s="40">
        <v>562200564</v>
      </c>
      <c r="I719" s="3">
        <v>1681500</v>
      </c>
      <c r="J719" s="3"/>
      <c r="K719" s="3">
        <v>0</v>
      </c>
      <c r="L719" s="3">
        <f t="shared" si="11"/>
        <v>1681500</v>
      </c>
      <c r="M719" s="41">
        <v>44642.729166666664</v>
      </c>
      <c r="N719" s="39">
        <v>6870444426</v>
      </c>
      <c r="O719" s="42" t="s">
        <v>315</v>
      </c>
      <c r="P719" s="42"/>
      <c r="Q719" s="60"/>
      <c r="R719" s="42" t="s">
        <v>243</v>
      </c>
      <c r="S719" s="68"/>
    </row>
    <row r="720" spans="1:19" s="70" customFormat="1" ht="12.75" hidden="1" customHeight="1" x14ac:dyDescent="0.2">
      <c r="A720" s="38" t="s">
        <v>3227</v>
      </c>
      <c r="B720" s="42" t="s">
        <v>3228</v>
      </c>
      <c r="C720" s="42" t="s">
        <v>3229</v>
      </c>
      <c r="D720" s="58">
        <v>402300</v>
      </c>
      <c r="E720" s="58"/>
      <c r="F720" s="42" t="s">
        <v>230</v>
      </c>
      <c r="G720" s="38">
        <v>8263000114</v>
      </c>
      <c r="H720" s="40" t="s">
        <v>3230</v>
      </c>
      <c r="I720" s="3">
        <v>1680654.93</v>
      </c>
      <c r="J720" s="3"/>
      <c r="K720" s="3">
        <v>302517.88739999995</v>
      </c>
      <c r="L720" s="3">
        <f t="shared" si="11"/>
        <v>1983172.8173999998</v>
      </c>
      <c r="M720" s="41">
        <v>44346</v>
      </c>
      <c r="N720" s="39">
        <v>6870114095</v>
      </c>
      <c r="O720" s="42" t="s">
        <v>315</v>
      </c>
      <c r="P720" s="42" t="s">
        <v>3207</v>
      </c>
      <c r="Q720" s="60">
        <v>44341</v>
      </c>
      <c r="R720" s="42" t="s">
        <v>243</v>
      </c>
      <c r="S720" s="68" t="s">
        <v>506</v>
      </c>
    </row>
    <row r="721" spans="1:25" s="70" customFormat="1" ht="12.75" hidden="1" customHeight="1" x14ac:dyDescent="0.2">
      <c r="A721" s="38" t="s">
        <v>8509</v>
      </c>
      <c r="B721" s="42" t="s">
        <v>8510</v>
      </c>
      <c r="C721" s="42" t="s">
        <v>8511</v>
      </c>
      <c r="D721" s="38">
        <v>408038</v>
      </c>
      <c r="E721" s="38"/>
      <c r="F721" s="39" t="s">
        <v>6647</v>
      </c>
      <c r="G721" s="38">
        <v>8263000131</v>
      </c>
      <c r="H721" s="40" t="s">
        <v>8512</v>
      </c>
      <c r="I721" s="3">
        <v>1676502.51</v>
      </c>
      <c r="J721" s="3"/>
      <c r="K721" s="3">
        <v>301770.49</v>
      </c>
      <c r="L721" s="3">
        <f t="shared" si="11"/>
        <v>1978273</v>
      </c>
      <c r="M721" s="41">
        <v>44448.729166666664</v>
      </c>
      <c r="N721" s="39">
        <v>3325000132</v>
      </c>
      <c r="O721" s="42" t="s">
        <v>315</v>
      </c>
      <c r="P721" s="42" t="s">
        <v>8513</v>
      </c>
      <c r="Q721" s="60">
        <v>44534</v>
      </c>
      <c r="R721" s="42" t="s">
        <v>243</v>
      </c>
      <c r="S721" s="68"/>
    </row>
    <row r="722" spans="1:25" s="70" customFormat="1" ht="12.75" hidden="1" customHeight="1" x14ac:dyDescent="0.2">
      <c r="A722" s="38" t="s">
        <v>3889</v>
      </c>
      <c r="B722" s="42" t="s">
        <v>3890</v>
      </c>
      <c r="C722" s="42" t="s">
        <v>3891</v>
      </c>
      <c r="D722" s="38">
        <v>821190</v>
      </c>
      <c r="E722" s="38"/>
      <c r="F722" s="42" t="s">
        <v>1965</v>
      </c>
      <c r="G722" s="38">
        <v>8263000118</v>
      </c>
      <c r="H722" s="40" t="s">
        <v>3892</v>
      </c>
      <c r="I722" s="3">
        <v>1675214.67</v>
      </c>
      <c r="J722" s="3"/>
      <c r="K722" s="3">
        <v>301538.64059999998</v>
      </c>
      <c r="L722" s="3">
        <f t="shared" si="11"/>
        <v>1976753.3106</v>
      </c>
      <c r="M722" s="41">
        <v>44357.729166666664</v>
      </c>
      <c r="N722" s="39">
        <v>6870130143</v>
      </c>
      <c r="O722" s="42" t="s">
        <v>315</v>
      </c>
      <c r="P722" s="42">
        <v>107228953163</v>
      </c>
      <c r="Q722" s="60">
        <v>44400</v>
      </c>
      <c r="R722" s="42" t="s">
        <v>243</v>
      </c>
      <c r="S722" s="68"/>
    </row>
    <row r="723" spans="1:25" s="70" customFormat="1" ht="12.75" customHeight="1" x14ac:dyDescent="0.2">
      <c r="A723" s="38" t="s">
        <v>21421</v>
      </c>
      <c r="B723" s="39" t="s">
        <v>21422</v>
      </c>
      <c r="C723" s="39" t="s">
        <v>21423</v>
      </c>
      <c r="D723" s="38">
        <v>406359</v>
      </c>
      <c r="E723" s="38"/>
      <c r="F723" s="39" t="s">
        <v>19225</v>
      </c>
      <c r="G723" s="38">
        <v>8263000283</v>
      </c>
      <c r="H723" s="40">
        <v>271600054014</v>
      </c>
      <c r="I723" s="2">
        <v>1672000</v>
      </c>
      <c r="J723" s="2"/>
      <c r="K723" s="2">
        <v>300960</v>
      </c>
      <c r="L723" s="3">
        <f t="shared" si="11"/>
        <v>1972960</v>
      </c>
      <c r="M723" s="41">
        <v>45260.729166666664</v>
      </c>
      <c r="N723" s="39">
        <v>1246642293</v>
      </c>
      <c r="O723" s="39" t="s">
        <v>19303</v>
      </c>
      <c r="P723" s="40" t="s">
        <v>21424</v>
      </c>
      <c r="Q723" s="41">
        <v>45303</v>
      </c>
      <c r="R723" s="62" t="s">
        <v>19</v>
      </c>
      <c r="S723" s="68"/>
      <c r="Y723" s="70">
        <v>33814568</v>
      </c>
    </row>
    <row r="724" spans="1:25" s="70" customFormat="1" ht="12.75" hidden="1" customHeight="1" x14ac:dyDescent="0.2">
      <c r="A724" s="38" t="s">
        <v>1302</v>
      </c>
      <c r="B724" s="39" t="s">
        <v>1303</v>
      </c>
      <c r="C724" s="39" t="s">
        <v>1304</v>
      </c>
      <c r="D724" s="38">
        <v>401972</v>
      </c>
      <c r="E724" s="38"/>
      <c r="F724" s="39" t="s">
        <v>842</v>
      </c>
      <c r="G724" s="38">
        <v>8263000049</v>
      </c>
      <c r="H724" s="40" t="s">
        <v>1305</v>
      </c>
      <c r="I724" s="2">
        <v>1670760</v>
      </c>
      <c r="J724" s="2">
        <v>1478.6226000000001</v>
      </c>
      <c r="K724" s="2">
        <v>300736.8</v>
      </c>
      <c r="L724" s="3">
        <f t="shared" si="11"/>
        <v>1972975.4225999999</v>
      </c>
      <c r="M724" s="41">
        <v>44258.729166666664</v>
      </c>
      <c r="N724" s="39">
        <v>6870367169</v>
      </c>
      <c r="O724" s="39" t="s">
        <v>52</v>
      </c>
      <c r="P724" s="40" t="s">
        <v>1254</v>
      </c>
      <c r="Q724" s="41">
        <v>44285</v>
      </c>
      <c r="R724" s="39" t="s">
        <v>54</v>
      </c>
      <c r="S724" s="68"/>
    </row>
    <row r="725" spans="1:25" s="70" customFormat="1" ht="12.75" hidden="1" customHeight="1" x14ac:dyDescent="0.2">
      <c r="A725" s="38" t="s">
        <v>369</v>
      </c>
      <c r="B725" s="39" t="s">
        <v>370</v>
      </c>
      <c r="C725" s="39" t="s">
        <v>371</v>
      </c>
      <c r="D725" s="58">
        <v>503899</v>
      </c>
      <c r="E725" s="58"/>
      <c r="F725" s="39" t="s">
        <v>293</v>
      </c>
      <c r="G725" s="38">
        <v>8263000065</v>
      </c>
      <c r="H725" s="40" t="s">
        <v>372</v>
      </c>
      <c r="I725" s="2">
        <v>1670350</v>
      </c>
      <c r="J725" s="2">
        <v>1478.26</v>
      </c>
      <c r="K725" s="2">
        <v>300663</v>
      </c>
      <c r="L725" s="3">
        <f t="shared" si="11"/>
        <v>1972491.26</v>
      </c>
      <c r="M725" s="41">
        <v>44183.729166666664</v>
      </c>
      <c r="N725" s="39">
        <v>6870240858</v>
      </c>
      <c r="O725" s="39" t="s">
        <v>52</v>
      </c>
      <c r="P725" s="40"/>
      <c r="Q725" s="41"/>
      <c r="R725" s="39" t="s">
        <v>54</v>
      </c>
      <c r="S725" s="68"/>
    </row>
    <row r="726" spans="1:25" s="70" customFormat="1" ht="12.75" hidden="1" customHeight="1" x14ac:dyDescent="0.2">
      <c r="A726" s="38" t="s">
        <v>21222</v>
      </c>
      <c r="B726" s="42" t="s">
        <v>21223</v>
      </c>
      <c r="C726" s="42" t="s">
        <v>21224</v>
      </c>
      <c r="D726" s="38">
        <v>137974</v>
      </c>
      <c r="E726" s="38"/>
      <c r="F726" s="39" t="s">
        <v>3527</v>
      </c>
      <c r="G726" s="38">
        <v>8268006131</v>
      </c>
      <c r="H726" s="40" t="s">
        <v>21225</v>
      </c>
      <c r="I726" s="3">
        <v>1669565</v>
      </c>
      <c r="J726" s="3"/>
      <c r="K726" s="3">
        <v>300521.7</v>
      </c>
      <c r="L726" s="3">
        <f t="shared" si="11"/>
        <v>1970086.7</v>
      </c>
      <c r="M726" s="41">
        <v>45198.729166666664</v>
      </c>
      <c r="N726" s="39">
        <v>160861211</v>
      </c>
      <c r="O726" s="42" t="s">
        <v>315</v>
      </c>
      <c r="P726" s="42" t="s">
        <v>21226</v>
      </c>
      <c r="Q726" s="60">
        <v>45275</v>
      </c>
      <c r="R726" s="42" t="s">
        <v>243</v>
      </c>
      <c r="S726" s="68"/>
    </row>
    <row r="727" spans="1:25" s="70" customFormat="1" ht="12.75" hidden="1" customHeight="1" x14ac:dyDescent="0.2">
      <c r="A727" s="38" t="s">
        <v>3219</v>
      </c>
      <c r="B727" s="42" t="s">
        <v>3220</v>
      </c>
      <c r="C727" s="42" t="s">
        <v>3221</v>
      </c>
      <c r="D727" s="58">
        <v>402300</v>
      </c>
      <c r="E727" s="58"/>
      <c r="F727" s="42" t="s">
        <v>230</v>
      </c>
      <c r="G727" s="38">
        <v>8263000114</v>
      </c>
      <c r="H727" s="40" t="s">
        <v>3222</v>
      </c>
      <c r="I727" s="3">
        <v>1668534.83</v>
      </c>
      <c r="J727" s="3"/>
      <c r="K727" s="3">
        <v>300336.26939999999</v>
      </c>
      <c r="L727" s="3">
        <f t="shared" si="11"/>
        <v>1968871.0994000002</v>
      </c>
      <c r="M727" s="41">
        <v>44346.729166666664</v>
      </c>
      <c r="N727" s="39">
        <v>6870116824</v>
      </c>
      <c r="O727" s="42" t="s">
        <v>315</v>
      </c>
      <c r="P727" s="42" t="s">
        <v>3207</v>
      </c>
      <c r="Q727" s="60">
        <v>44341</v>
      </c>
      <c r="R727" s="42" t="s">
        <v>243</v>
      </c>
      <c r="S727" s="68" t="s">
        <v>506</v>
      </c>
    </row>
    <row r="728" spans="1:25" s="70" customFormat="1" ht="12.75" hidden="1" customHeight="1" x14ac:dyDescent="0.2">
      <c r="A728" s="38" t="s">
        <v>4091</v>
      </c>
      <c r="B728" s="42" t="s">
        <v>4092</v>
      </c>
      <c r="C728" s="42" t="s">
        <v>4093</v>
      </c>
      <c r="D728" s="58">
        <v>402300</v>
      </c>
      <c r="E728" s="58"/>
      <c r="F728" s="42" t="s">
        <v>230</v>
      </c>
      <c r="G728" s="38">
        <v>8263000114</v>
      </c>
      <c r="H728" s="40" t="s">
        <v>4094</v>
      </c>
      <c r="I728" s="3">
        <v>1666514.3</v>
      </c>
      <c r="J728" s="3"/>
      <c r="K728" s="3">
        <v>299972.57400000002</v>
      </c>
      <c r="L728" s="3">
        <f t="shared" si="11"/>
        <v>1966486.8740000001</v>
      </c>
      <c r="M728" s="41">
        <v>44385.729166666664</v>
      </c>
      <c r="N728" s="39">
        <v>6870139400</v>
      </c>
      <c r="O728" s="42" t="s">
        <v>315</v>
      </c>
      <c r="P728" s="42" t="s">
        <v>3207</v>
      </c>
      <c r="Q728" s="60">
        <v>44341</v>
      </c>
      <c r="R728" s="42" t="s">
        <v>243</v>
      </c>
      <c r="S728" s="68" t="s">
        <v>506</v>
      </c>
    </row>
    <row r="729" spans="1:25" s="70" customFormat="1" ht="12.75" hidden="1" customHeight="1" x14ac:dyDescent="0.2">
      <c r="A729" s="38" t="s">
        <v>4827</v>
      </c>
      <c r="B729" s="39" t="s">
        <v>4828</v>
      </c>
      <c r="C729" s="39" t="s">
        <v>4829</v>
      </c>
      <c r="D729" s="38">
        <v>401972</v>
      </c>
      <c r="E729" s="38"/>
      <c r="F729" s="39" t="s">
        <v>842</v>
      </c>
      <c r="G729" s="38">
        <v>8263000049</v>
      </c>
      <c r="H729" s="40" t="s">
        <v>4830</v>
      </c>
      <c r="I729" s="2">
        <v>1665200</v>
      </c>
      <c r="J729" s="2">
        <v>1964.9960000000001</v>
      </c>
      <c r="K729" s="2">
        <v>299736</v>
      </c>
      <c r="L729" s="3">
        <f t="shared" si="11"/>
        <v>1966900.996</v>
      </c>
      <c r="M729" s="41">
        <v>44376.729166666664</v>
      </c>
      <c r="N729" s="39">
        <v>6870155907</v>
      </c>
      <c r="O729" s="39" t="s">
        <v>52</v>
      </c>
      <c r="P729" s="40" t="s">
        <v>4826</v>
      </c>
      <c r="Q729" s="41">
        <v>44422</v>
      </c>
      <c r="R729" s="39" t="s">
        <v>54</v>
      </c>
      <c r="S729" s="68"/>
    </row>
    <row r="730" spans="1:25" s="70" customFormat="1" ht="12.75" hidden="1" customHeight="1" x14ac:dyDescent="0.2">
      <c r="A730" s="38" t="s">
        <v>21065</v>
      </c>
      <c r="B730" s="39" t="s">
        <v>21066</v>
      </c>
      <c r="C730" s="39"/>
      <c r="D730" s="38">
        <v>118412</v>
      </c>
      <c r="E730" s="38"/>
      <c r="F730" s="39" t="s">
        <v>21061</v>
      </c>
      <c r="G730" s="38">
        <v>8263000341</v>
      </c>
      <c r="H730" s="40">
        <v>4201</v>
      </c>
      <c r="I730" s="2">
        <v>1661795</v>
      </c>
      <c r="J730" s="2"/>
      <c r="K730" s="2">
        <v>299123.09999999998</v>
      </c>
      <c r="L730" s="3">
        <f t="shared" si="11"/>
        <v>1960918.1</v>
      </c>
      <c r="M730" s="41">
        <v>45232</v>
      </c>
      <c r="N730" s="39"/>
      <c r="O730" s="39" t="s">
        <v>18453</v>
      </c>
      <c r="P730" s="40" t="s">
        <v>21067</v>
      </c>
      <c r="Q730" s="41" t="s">
        <v>21068</v>
      </c>
      <c r="R730" s="62" t="s">
        <v>21</v>
      </c>
      <c r="S730" s="68"/>
    </row>
    <row r="731" spans="1:25" s="70" customFormat="1" ht="12.75" hidden="1" customHeight="1" x14ac:dyDescent="0.2">
      <c r="A731" s="38" t="s">
        <v>11166</v>
      </c>
      <c r="B731" s="42" t="s">
        <v>11167</v>
      </c>
      <c r="C731" s="42" t="s">
        <v>11168</v>
      </c>
      <c r="D731" s="38">
        <v>128007</v>
      </c>
      <c r="E731" s="38"/>
      <c r="F731" s="42" t="s">
        <v>9798</v>
      </c>
      <c r="G731" s="38">
        <v>8263000117</v>
      </c>
      <c r="H731" s="40">
        <v>562102766</v>
      </c>
      <c r="I731" s="3">
        <v>1657200</v>
      </c>
      <c r="J731" s="3"/>
      <c r="K731" s="3">
        <v>298296</v>
      </c>
      <c r="L731" s="3">
        <f t="shared" si="11"/>
        <v>1955496</v>
      </c>
      <c r="M731" s="41">
        <v>44541</v>
      </c>
      <c r="N731" s="39">
        <v>6870401546</v>
      </c>
      <c r="O731" s="42" t="s">
        <v>315</v>
      </c>
      <c r="P731" s="42"/>
      <c r="Q731" s="60"/>
      <c r="R731" s="42" t="s">
        <v>243</v>
      </c>
      <c r="S731" s="68"/>
    </row>
    <row r="732" spans="1:25" s="70" customFormat="1" ht="12.75" hidden="1" customHeight="1" x14ac:dyDescent="0.2">
      <c r="A732" s="38" t="s">
        <v>3215</v>
      </c>
      <c r="B732" s="42" t="s">
        <v>3216</v>
      </c>
      <c r="C732" s="42" t="s">
        <v>3217</v>
      </c>
      <c r="D732" s="58">
        <v>402300</v>
      </c>
      <c r="E732" s="58"/>
      <c r="F732" s="42" t="s">
        <v>230</v>
      </c>
      <c r="G732" s="38">
        <v>8263000114</v>
      </c>
      <c r="H732" s="40" t="s">
        <v>3218</v>
      </c>
      <c r="I732" s="3">
        <v>1652430.55</v>
      </c>
      <c r="J732" s="3"/>
      <c r="K732" s="3">
        <v>297437.49900000001</v>
      </c>
      <c r="L732" s="3">
        <f t="shared" si="11"/>
        <v>1949868.0490000001</v>
      </c>
      <c r="M732" s="41">
        <v>44345.729166666664</v>
      </c>
      <c r="N732" s="39">
        <v>6870116821</v>
      </c>
      <c r="O732" s="42" t="s">
        <v>315</v>
      </c>
      <c r="P732" s="42" t="s">
        <v>3207</v>
      </c>
      <c r="Q732" s="60">
        <v>44341</v>
      </c>
      <c r="R732" s="42" t="s">
        <v>243</v>
      </c>
      <c r="S732" s="68" t="s">
        <v>506</v>
      </c>
    </row>
    <row r="733" spans="1:25" s="70" customFormat="1" ht="12.75" hidden="1" customHeight="1" x14ac:dyDescent="0.2">
      <c r="A733" s="38" t="s">
        <v>11324</v>
      </c>
      <c r="B733" s="39" t="s">
        <v>11325</v>
      </c>
      <c r="C733" s="39" t="s">
        <v>11326</v>
      </c>
      <c r="D733" s="38">
        <v>919962</v>
      </c>
      <c r="E733" s="38"/>
      <c r="F733" s="39" t="s">
        <v>6950</v>
      </c>
      <c r="G733" s="38">
        <v>8263000121</v>
      </c>
      <c r="H733" s="40" t="s">
        <v>11327</v>
      </c>
      <c r="I733" s="3">
        <v>1650439.8</v>
      </c>
      <c r="J733" s="3"/>
      <c r="K733" s="2">
        <v>297079.2</v>
      </c>
      <c r="L733" s="3">
        <f t="shared" si="11"/>
        <v>1947519</v>
      </c>
      <c r="M733" s="41">
        <v>44603.729166666664</v>
      </c>
      <c r="N733" s="39">
        <v>6870407501</v>
      </c>
      <c r="O733" s="39" t="s">
        <v>3282</v>
      </c>
      <c r="P733" s="40">
        <v>203162154681</v>
      </c>
      <c r="Q733" s="41">
        <v>44637</v>
      </c>
      <c r="R733" s="42" t="s">
        <v>2417</v>
      </c>
      <c r="S733" s="68"/>
    </row>
    <row r="734" spans="1:25" s="70" customFormat="1" ht="12.75" hidden="1" customHeight="1" x14ac:dyDescent="0.2">
      <c r="A734" s="38" t="s">
        <v>11113</v>
      </c>
      <c r="B734" s="42" t="s">
        <v>11114</v>
      </c>
      <c r="C734" s="42" t="s">
        <v>11115</v>
      </c>
      <c r="D734" s="38">
        <v>128007</v>
      </c>
      <c r="E734" s="38"/>
      <c r="F734" s="42" t="s">
        <v>9798</v>
      </c>
      <c r="G734" s="38">
        <v>8263000117</v>
      </c>
      <c r="H734" s="40">
        <v>562102965</v>
      </c>
      <c r="I734" s="3">
        <v>1650000</v>
      </c>
      <c r="J734" s="3"/>
      <c r="K734" s="3">
        <v>297000</v>
      </c>
      <c r="L734" s="3">
        <f t="shared" si="11"/>
        <v>1947000</v>
      </c>
      <c r="M734" s="41">
        <v>44558.729166666664</v>
      </c>
      <c r="N734" s="39">
        <v>6870404198</v>
      </c>
      <c r="O734" s="42" t="s">
        <v>315</v>
      </c>
      <c r="P734" s="42"/>
      <c r="Q734" s="60"/>
      <c r="R734" s="42" t="s">
        <v>243</v>
      </c>
      <c r="S734" s="68"/>
    </row>
    <row r="735" spans="1:25" s="70" customFormat="1" ht="12.75" hidden="1" customHeight="1" x14ac:dyDescent="0.2">
      <c r="A735" s="38" t="s">
        <v>21442</v>
      </c>
      <c r="B735" s="39" t="s">
        <v>21443</v>
      </c>
      <c r="C735" s="39" t="s">
        <v>21444</v>
      </c>
      <c r="D735" s="38">
        <v>406359</v>
      </c>
      <c r="E735" s="38"/>
      <c r="F735" s="39" t="s">
        <v>19225</v>
      </c>
      <c r="G735" s="38">
        <v>8263000283</v>
      </c>
      <c r="H735" s="40">
        <v>271600051586</v>
      </c>
      <c r="I735" s="2">
        <v>1650000</v>
      </c>
      <c r="J735" s="2"/>
      <c r="K735" s="2">
        <v>297000</v>
      </c>
      <c r="L735" s="3">
        <f t="shared" si="11"/>
        <v>1947000</v>
      </c>
      <c r="M735" s="41">
        <v>45191.729166666664</v>
      </c>
      <c r="N735" s="39">
        <v>1246642870</v>
      </c>
      <c r="O735" s="39" t="s">
        <v>20138</v>
      </c>
      <c r="P735" s="40">
        <v>401022522142</v>
      </c>
      <c r="Q735" s="41">
        <v>45293</v>
      </c>
      <c r="R735" s="62" t="s">
        <v>17</v>
      </c>
      <c r="S735" s="68"/>
    </row>
    <row r="736" spans="1:25" s="70" customFormat="1" ht="12.75" hidden="1" customHeight="1" x14ac:dyDescent="0.2">
      <c r="A736" s="38" t="s">
        <v>1212</v>
      </c>
      <c r="B736" s="39" t="s">
        <v>1213</v>
      </c>
      <c r="C736" s="39" t="s">
        <v>1214</v>
      </c>
      <c r="D736" s="38">
        <v>401972</v>
      </c>
      <c r="E736" s="38"/>
      <c r="F736" s="39" t="s">
        <v>842</v>
      </c>
      <c r="G736" s="38">
        <v>8263000049</v>
      </c>
      <c r="H736" s="40" t="s">
        <v>1215</v>
      </c>
      <c r="I736" s="2">
        <v>1649180</v>
      </c>
      <c r="J736" s="2">
        <v>1459.5243</v>
      </c>
      <c r="K736" s="2">
        <v>296852.39999999997</v>
      </c>
      <c r="L736" s="3">
        <f t="shared" si="11"/>
        <v>1947491.9242999998</v>
      </c>
      <c r="M736" s="41">
        <v>44253.729166666664</v>
      </c>
      <c r="N736" s="39">
        <v>6870368591</v>
      </c>
      <c r="O736" s="39" t="s">
        <v>52</v>
      </c>
      <c r="P736" s="40" t="s">
        <v>1199</v>
      </c>
      <c r="Q736" s="41">
        <v>44292</v>
      </c>
      <c r="R736" s="39" t="s">
        <v>54</v>
      </c>
      <c r="S736" s="68"/>
    </row>
    <row r="737" spans="1:26" s="70" customFormat="1" ht="12.75" hidden="1" customHeight="1" x14ac:dyDescent="0.2">
      <c r="A737" s="38" t="s">
        <v>5563</v>
      </c>
      <c r="B737" s="39" t="s">
        <v>5564</v>
      </c>
      <c r="C737" s="39" t="s">
        <v>5565</v>
      </c>
      <c r="D737" s="38">
        <v>401972</v>
      </c>
      <c r="E737" s="38"/>
      <c r="F737" s="39" t="s">
        <v>842</v>
      </c>
      <c r="G737" s="38">
        <v>8263000049</v>
      </c>
      <c r="H737" s="40" t="s">
        <v>5566</v>
      </c>
      <c r="I737" s="2">
        <v>1649000</v>
      </c>
      <c r="J737" s="2">
        <v>0</v>
      </c>
      <c r="K737" s="2">
        <v>296820</v>
      </c>
      <c r="L737" s="3">
        <f t="shared" si="11"/>
        <v>1945820</v>
      </c>
      <c r="M737" s="41">
        <v>44398.729166666664</v>
      </c>
      <c r="N737" s="39">
        <v>6870189726</v>
      </c>
      <c r="O737" s="39" t="s">
        <v>52</v>
      </c>
      <c r="P737" s="40" t="s">
        <v>5554</v>
      </c>
      <c r="Q737" s="41">
        <v>44452</v>
      </c>
      <c r="R737" s="39" t="s">
        <v>54</v>
      </c>
      <c r="S737" s="68"/>
    </row>
    <row r="738" spans="1:26" s="70" customFormat="1" ht="12.75" hidden="1" customHeight="1" x14ac:dyDescent="0.2">
      <c r="A738" s="38" t="s">
        <v>3713</v>
      </c>
      <c r="B738" s="39" t="s">
        <v>3714</v>
      </c>
      <c r="C738" s="39" t="s">
        <v>3715</v>
      </c>
      <c r="D738" s="38">
        <v>401972</v>
      </c>
      <c r="E738" s="38"/>
      <c r="F738" s="39" t="s">
        <v>842</v>
      </c>
      <c r="G738" s="38">
        <v>8263000049</v>
      </c>
      <c r="H738" s="40" t="s">
        <v>3716</v>
      </c>
      <c r="I738" s="2">
        <v>1646860</v>
      </c>
      <c r="J738" s="2">
        <v>1943.2948000000001</v>
      </c>
      <c r="K738" s="2">
        <v>296434.8</v>
      </c>
      <c r="L738" s="3">
        <f t="shared" si="11"/>
        <v>1945238.0948000001</v>
      </c>
      <c r="M738" s="41">
        <v>44347.729166666664</v>
      </c>
      <c r="N738" s="39">
        <v>6870125083</v>
      </c>
      <c r="O738" s="39" t="s">
        <v>52</v>
      </c>
      <c r="P738" s="40" t="s">
        <v>3717</v>
      </c>
      <c r="Q738" s="41">
        <v>44397</v>
      </c>
      <c r="R738" s="39" t="s">
        <v>54</v>
      </c>
      <c r="S738" s="68"/>
    </row>
    <row r="739" spans="1:26" s="70" customFormat="1" ht="12.75" hidden="1" customHeight="1" x14ac:dyDescent="0.2">
      <c r="A739" s="38" t="s">
        <v>5460</v>
      </c>
      <c r="B739" s="39" t="s">
        <v>5461</v>
      </c>
      <c r="C739" s="39" t="s">
        <v>5462</v>
      </c>
      <c r="D739" s="38">
        <v>401972</v>
      </c>
      <c r="E739" s="38"/>
      <c r="F739" s="39" t="s">
        <v>842</v>
      </c>
      <c r="G739" s="38">
        <v>8263000049</v>
      </c>
      <c r="H739" s="40" t="s">
        <v>5463</v>
      </c>
      <c r="I739" s="2">
        <v>1646860</v>
      </c>
      <c r="J739" s="2">
        <v>0</v>
      </c>
      <c r="K739" s="2">
        <v>296434.8</v>
      </c>
      <c r="L739" s="3">
        <f t="shared" si="11"/>
        <v>1943294.8</v>
      </c>
      <c r="M739" s="41">
        <v>44383.729166666664</v>
      </c>
      <c r="N739" s="39">
        <v>6870187731</v>
      </c>
      <c r="O739" s="39" t="s">
        <v>52</v>
      </c>
      <c r="P739" s="40" t="s">
        <v>5442</v>
      </c>
      <c r="Q739" s="41">
        <v>44444</v>
      </c>
      <c r="R739" s="39" t="s">
        <v>54</v>
      </c>
      <c r="S739" s="68"/>
    </row>
    <row r="740" spans="1:26" s="70" customFormat="1" ht="12.75" customHeight="1" x14ac:dyDescent="0.2">
      <c r="A740" s="38" t="s">
        <v>21526</v>
      </c>
      <c r="B740" s="39" t="s">
        <v>21527</v>
      </c>
      <c r="C740" s="39" t="s">
        <v>21528</v>
      </c>
      <c r="D740" s="38">
        <v>406359</v>
      </c>
      <c r="E740" s="38"/>
      <c r="F740" s="39" t="s">
        <v>19225</v>
      </c>
      <c r="G740" s="38">
        <v>8263000308</v>
      </c>
      <c r="H740" s="40">
        <v>271600051852</v>
      </c>
      <c r="I740" s="2">
        <v>1644000</v>
      </c>
      <c r="J740" s="2"/>
      <c r="K740" s="2">
        <v>295920</v>
      </c>
      <c r="L740" s="3">
        <f t="shared" si="11"/>
        <v>1939920</v>
      </c>
      <c r="M740" s="41">
        <v>45197.729166666664</v>
      </c>
      <c r="N740" s="39">
        <v>1246653784</v>
      </c>
      <c r="O740" s="39" t="s">
        <v>18463</v>
      </c>
      <c r="P740" s="40" t="s">
        <v>21525</v>
      </c>
      <c r="Q740" s="41">
        <v>45315</v>
      </c>
      <c r="R740" s="62" t="s">
        <v>29</v>
      </c>
      <c r="S740" s="68"/>
      <c r="Y740" s="70">
        <v>63665310</v>
      </c>
      <c r="Z740" s="70">
        <f>Y740+Y821+Y889+Y934+Y962</f>
        <v>996084127</v>
      </c>
    </row>
    <row r="741" spans="1:26" s="70" customFormat="1" ht="12.75" hidden="1" customHeight="1" x14ac:dyDescent="0.2">
      <c r="A741" s="38" t="s">
        <v>16087</v>
      </c>
      <c r="B741" s="39" t="s">
        <v>16088</v>
      </c>
      <c r="C741" s="39" t="s">
        <v>16089</v>
      </c>
      <c r="D741" s="38">
        <v>919962</v>
      </c>
      <c r="E741" s="38"/>
      <c r="F741" s="39" t="s">
        <v>6950</v>
      </c>
      <c r="G741" s="38">
        <v>8263000121</v>
      </c>
      <c r="H741" s="40" t="s">
        <v>16090</v>
      </c>
      <c r="I741" s="3">
        <v>1643459.2</v>
      </c>
      <c r="J741" s="3"/>
      <c r="K741" s="2">
        <v>295822.8</v>
      </c>
      <c r="L741" s="3">
        <f t="shared" si="11"/>
        <v>1939282</v>
      </c>
      <c r="M741" s="41">
        <v>44848.729166666664</v>
      </c>
      <c r="N741" s="39">
        <v>6870259828</v>
      </c>
      <c r="O741" s="39" t="s">
        <v>3282</v>
      </c>
      <c r="P741" s="40">
        <v>211171556463</v>
      </c>
      <c r="Q741" s="41">
        <v>44883</v>
      </c>
      <c r="R741" s="42" t="s">
        <v>2417</v>
      </c>
      <c r="S741" s="68"/>
    </row>
    <row r="742" spans="1:26" s="70" customFormat="1" ht="12.75" hidden="1" customHeight="1" x14ac:dyDescent="0.2">
      <c r="A742" s="38" t="s">
        <v>10109</v>
      </c>
      <c r="B742" s="42" t="s">
        <v>10110</v>
      </c>
      <c r="C742" s="42" t="s">
        <v>10111</v>
      </c>
      <c r="D742" s="58">
        <v>118480</v>
      </c>
      <c r="E742" s="58"/>
      <c r="F742" s="42" t="s">
        <v>9826</v>
      </c>
      <c r="G742" s="38">
        <v>8263000190</v>
      </c>
      <c r="H742" s="40" t="s">
        <v>10112</v>
      </c>
      <c r="I742" s="3">
        <v>1642200</v>
      </c>
      <c r="J742" s="3"/>
      <c r="K742" s="3">
        <v>295596</v>
      </c>
      <c r="L742" s="3">
        <f t="shared" si="11"/>
        <v>1937796</v>
      </c>
      <c r="M742" s="41">
        <v>44573.729166666664</v>
      </c>
      <c r="N742" s="39">
        <v>6870363396</v>
      </c>
      <c r="O742" s="42" t="s">
        <v>315</v>
      </c>
      <c r="P742" s="42" t="s">
        <v>10113</v>
      </c>
      <c r="Q742" s="60">
        <v>44607</v>
      </c>
      <c r="R742" s="42" t="s">
        <v>243</v>
      </c>
      <c r="S742" s="68"/>
    </row>
    <row r="743" spans="1:26" s="70" customFormat="1" ht="12.75" hidden="1" customHeight="1" x14ac:dyDescent="0.2">
      <c r="A743" s="38">
        <v>252</v>
      </c>
      <c r="B743" s="39" t="s">
        <v>19364</v>
      </c>
      <c r="C743" s="39" t="s">
        <v>19365</v>
      </c>
      <c r="D743" s="38">
        <v>501974</v>
      </c>
      <c r="E743" s="38"/>
      <c r="F743" s="39" t="s">
        <v>18123</v>
      </c>
      <c r="G743" s="38">
        <v>8263000277</v>
      </c>
      <c r="H743" s="40" t="s">
        <v>19366</v>
      </c>
      <c r="I743" s="2">
        <v>1641600</v>
      </c>
      <c r="J743" s="2"/>
      <c r="K743" s="2">
        <v>295488</v>
      </c>
      <c r="L743" s="3">
        <f t="shared" si="11"/>
        <v>1937088</v>
      </c>
      <c r="M743" s="41">
        <v>45072.729166666664</v>
      </c>
      <c r="N743" s="39">
        <v>1246382887</v>
      </c>
      <c r="O743" s="39" t="s">
        <v>8899</v>
      </c>
      <c r="P743" s="40" t="s">
        <v>19367</v>
      </c>
      <c r="Q743" s="41">
        <v>45110</v>
      </c>
      <c r="R743" s="42" t="s">
        <v>8901</v>
      </c>
      <c r="S743" s="68"/>
    </row>
    <row r="744" spans="1:26" s="70" customFormat="1" ht="12.75" hidden="1" customHeight="1" x14ac:dyDescent="0.2">
      <c r="A744" s="38" t="s">
        <v>12835</v>
      </c>
      <c r="B744" s="39" t="s">
        <v>12836</v>
      </c>
      <c r="C744" s="39" t="s">
        <v>12837</v>
      </c>
      <c r="D744" s="58">
        <v>402300</v>
      </c>
      <c r="E744" s="58"/>
      <c r="F744" s="39" t="s">
        <v>230</v>
      </c>
      <c r="G744" s="38">
        <v>8263000195</v>
      </c>
      <c r="H744" s="40" t="s">
        <v>12838</v>
      </c>
      <c r="I744" s="2">
        <v>1640690.6779661018</v>
      </c>
      <c r="J744" s="2"/>
      <c r="K744" s="2">
        <v>295324.32203389832</v>
      </c>
      <c r="L744" s="3">
        <f t="shared" si="11"/>
        <v>1936015</v>
      </c>
      <c r="M744" s="41">
        <v>44623.729166666664</v>
      </c>
      <c r="N744" s="39">
        <v>6870028823</v>
      </c>
      <c r="O744" s="39" t="s">
        <v>3282</v>
      </c>
      <c r="P744" s="40" t="s">
        <v>12249</v>
      </c>
      <c r="Q744" s="41">
        <v>44615</v>
      </c>
      <c r="R744" s="42" t="s">
        <v>2417</v>
      </c>
      <c r="S744" s="68"/>
    </row>
    <row r="745" spans="1:26" s="70" customFormat="1" ht="12.75" hidden="1" customHeight="1" x14ac:dyDescent="0.2">
      <c r="A745" s="38" t="s">
        <v>3494</v>
      </c>
      <c r="B745" s="42" t="s">
        <v>3495</v>
      </c>
      <c r="C745" s="42" t="s">
        <v>3496</v>
      </c>
      <c r="D745" s="38">
        <v>821190</v>
      </c>
      <c r="E745" s="38"/>
      <c r="F745" s="42" t="s">
        <v>1965</v>
      </c>
      <c r="G745" s="38">
        <v>8263000118</v>
      </c>
      <c r="H745" s="40" t="s">
        <v>3497</v>
      </c>
      <c r="I745" s="3">
        <v>1638512.22</v>
      </c>
      <c r="J745" s="3"/>
      <c r="K745" s="3">
        <v>294932.19959999999</v>
      </c>
      <c r="L745" s="3">
        <f t="shared" si="11"/>
        <v>1933444.4195999999</v>
      </c>
      <c r="M745" s="41">
        <v>44351.729166666664</v>
      </c>
      <c r="N745" s="39">
        <v>6870123966</v>
      </c>
      <c r="O745" s="42" t="s">
        <v>315</v>
      </c>
      <c r="P745" s="42">
        <v>107138520932</v>
      </c>
      <c r="Q745" s="60">
        <v>44391</v>
      </c>
      <c r="R745" s="42" t="s">
        <v>243</v>
      </c>
      <c r="S745" s="68"/>
    </row>
    <row r="746" spans="1:26" s="70" customFormat="1" ht="12.75" hidden="1" customHeight="1" x14ac:dyDescent="0.25">
      <c r="A746" s="38" t="s">
        <v>7890</v>
      </c>
      <c r="B746" s="42" t="s">
        <v>7891</v>
      </c>
      <c r="C746" s="42" t="s">
        <v>7892</v>
      </c>
      <c r="D746" s="38">
        <v>122097</v>
      </c>
      <c r="E746" s="38"/>
      <c r="F746" s="139" t="s">
        <v>620</v>
      </c>
      <c r="G746" s="38">
        <v>8263000153</v>
      </c>
      <c r="H746" s="40" t="s">
        <v>7893</v>
      </c>
      <c r="I746" s="3">
        <v>1635094.9</v>
      </c>
      <c r="J746" s="3"/>
      <c r="K746" s="3">
        <v>294317.09999999998</v>
      </c>
      <c r="L746" s="3">
        <f t="shared" si="11"/>
        <v>1929412</v>
      </c>
      <c r="M746" s="41">
        <v>44480.729166666664</v>
      </c>
      <c r="N746" s="39">
        <v>6870271719</v>
      </c>
      <c r="O746" s="42" t="s">
        <v>315</v>
      </c>
      <c r="P746" s="42" t="s">
        <v>7894</v>
      </c>
      <c r="Q746" s="60">
        <v>44519</v>
      </c>
      <c r="R746" s="42" t="s">
        <v>243</v>
      </c>
      <c r="S746" s="68"/>
    </row>
    <row r="747" spans="1:26" s="70" customFormat="1" ht="12.75" hidden="1" customHeight="1" x14ac:dyDescent="0.25">
      <c r="A747" s="38" t="s">
        <v>13150</v>
      </c>
      <c r="B747" s="39" t="s">
        <v>13151</v>
      </c>
      <c r="C747" s="39" t="s">
        <v>13152</v>
      </c>
      <c r="D747" s="38">
        <v>122097</v>
      </c>
      <c r="E747" s="38"/>
      <c r="F747" s="138" t="s">
        <v>620</v>
      </c>
      <c r="G747" s="38">
        <v>8263000216</v>
      </c>
      <c r="H747" s="40" t="s">
        <v>13153</v>
      </c>
      <c r="I747" s="2">
        <v>1630968.6440677966</v>
      </c>
      <c r="J747" s="2"/>
      <c r="K747" s="2">
        <v>293574.35593220341</v>
      </c>
      <c r="L747" s="3">
        <f t="shared" si="11"/>
        <v>1924543</v>
      </c>
      <c r="M747" s="41">
        <v>44663.729166666664</v>
      </c>
      <c r="N747" s="39">
        <v>6870037751</v>
      </c>
      <c r="O747" s="39" t="s">
        <v>3282</v>
      </c>
      <c r="P747" s="40" t="s">
        <v>13154</v>
      </c>
      <c r="Q747" s="41">
        <v>44690</v>
      </c>
      <c r="R747" s="42" t="s">
        <v>2417</v>
      </c>
      <c r="S747" s="68"/>
    </row>
    <row r="748" spans="1:26" s="70" customFormat="1" ht="12.75" hidden="1" customHeight="1" x14ac:dyDescent="0.2">
      <c r="A748" s="38" t="s">
        <v>999</v>
      </c>
      <c r="B748" s="39" t="s">
        <v>1000</v>
      </c>
      <c r="C748" s="39" t="s">
        <v>1001</v>
      </c>
      <c r="D748" s="58">
        <v>107909</v>
      </c>
      <c r="E748" s="58"/>
      <c r="F748" s="39" t="s">
        <v>230</v>
      </c>
      <c r="G748" s="38">
        <v>8263000084</v>
      </c>
      <c r="H748" s="40" t="s">
        <v>1002</v>
      </c>
      <c r="I748" s="2">
        <v>1628200</v>
      </c>
      <c r="J748" s="2">
        <v>1440.96</v>
      </c>
      <c r="K748" s="2">
        <v>293076</v>
      </c>
      <c r="L748" s="3">
        <f t="shared" si="11"/>
        <v>1922716.96</v>
      </c>
      <c r="M748" s="41">
        <v>44251.729166666664</v>
      </c>
      <c r="N748" s="39">
        <v>6870344856</v>
      </c>
      <c r="O748" s="39" t="s">
        <v>52</v>
      </c>
      <c r="P748" s="40" t="s">
        <v>998</v>
      </c>
      <c r="Q748" s="41">
        <v>44251</v>
      </c>
      <c r="R748" s="39" t="s">
        <v>54</v>
      </c>
      <c r="S748" s="68"/>
    </row>
    <row r="749" spans="1:26" s="70" customFormat="1" ht="12.75" hidden="1" customHeight="1" x14ac:dyDescent="0.2">
      <c r="A749" s="38" t="s">
        <v>12823</v>
      </c>
      <c r="B749" s="39" t="s">
        <v>12824</v>
      </c>
      <c r="C749" s="39" t="s">
        <v>12825</v>
      </c>
      <c r="D749" s="58">
        <v>402300</v>
      </c>
      <c r="E749" s="58"/>
      <c r="F749" s="39" t="s">
        <v>230</v>
      </c>
      <c r="G749" s="38">
        <v>8263000195</v>
      </c>
      <c r="H749" s="40" t="s">
        <v>12826</v>
      </c>
      <c r="I749" s="2">
        <v>1627038.1355932204</v>
      </c>
      <c r="J749" s="2"/>
      <c r="K749" s="2">
        <v>292866.86440677964</v>
      </c>
      <c r="L749" s="3">
        <f t="shared" si="11"/>
        <v>1919905</v>
      </c>
      <c r="M749" s="41">
        <v>44625.729166666664</v>
      </c>
      <c r="N749" s="39">
        <v>6870028807</v>
      </c>
      <c r="O749" s="39" t="s">
        <v>3282</v>
      </c>
      <c r="P749" s="40" t="s">
        <v>12249</v>
      </c>
      <c r="Q749" s="41">
        <v>44615</v>
      </c>
      <c r="R749" s="42" t="s">
        <v>2417</v>
      </c>
      <c r="S749" s="68"/>
    </row>
    <row r="750" spans="1:26" s="70" customFormat="1" ht="12.75" hidden="1" customHeight="1" x14ac:dyDescent="0.2">
      <c r="A750" s="38">
        <v>300</v>
      </c>
      <c r="B750" s="39" t="s">
        <v>18097</v>
      </c>
      <c r="C750" s="39" t="s">
        <v>18098</v>
      </c>
      <c r="D750" s="38">
        <v>406497</v>
      </c>
      <c r="E750" s="38"/>
      <c r="F750" s="39" t="s">
        <v>17750</v>
      </c>
      <c r="G750" s="38">
        <v>8263000265</v>
      </c>
      <c r="H750" s="40">
        <v>390</v>
      </c>
      <c r="I750" s="2">
        <v>1625000</v>
      </c>
      <c r="J750" s="2"/>
      <c r="K750" s="2">
        <v>292500</v>
      </c>
      <c r="L750" s="3">
        <f t="shared" si="11"/>
        <v>1917500</v>
      </c>
      <c r="M750" s="41">
        <v>44971.729166666664</v>
      </c>
      <c r="N750" s="39">
        <v>6870415519</v>
      </c>
      <c r="O750" s="39" t="s">
        <v>8899</v>
      </c>
      <c r="P750" s="40">
        <v>303150423697</v>
      </c>
      <c r="Q750" s="41">
        <v>45001</v>
      </c>
      <c r="R750" s="42" t="s">
        <v>8901</v>
      </c>
      <c r="S750" s="68"/>
    </row>
    <row r="751" spans="1:26" s="70" customFormat="1" ht="12.75" hidden="1" customHeight="1" x14ac:dyDescent="0.2">
      <c r="A751" s="38" t="s">
        <v>5604</v>
      </c>
      <c r="B751" s="39" t="s">
        <v>5605</v>
      </c>
      <c r="C751" s="39" t="s">
        <v>5606</v>
      </c>
      <c r="D751" s="38">
        <v>401972</v>
      </c>
      <c r="E751" s="38"/>
      <c r="F751" s="39" t="s">
        <v>842</v>
      </c>
      <c r="G751" s="38">
        <v>8263000049</v>
      </c>
      <c r="H751" s="40" t="s">
        <v>5607</v>
      </c>
      <c r="I751" s="2">
        <v>1624750</v>
      </c>
      <c r="J751" s="2">
        <v>0</v>
      </c>
      <c r="K751" s="2">
        <v>292455</v>
      </c>
      <c r="L751" s="3">
        <f t="shared" si="11"/>
        <v>1917205</v>
      </c>
      <c r="M751" s="41">
        <v>44394.729166666664</v>
      </c>
      <c r="N751" s="39">
        <v>6870190676</v>
      </c>
      <c r="O751" s="39" t="s">
        <v>52</v>
      </c>
      <c r="P751" s="40" t="s">
        <v>5587</v>
      </c>
      <c r="Q751" s="41">
        <v>44449</v>
      </c>
      <c r="R751" s="39" t="s">
        <v>54</v>
      </c>
      <c r="S751" s="68"/>
    </row>
    <row r="752" spans="1:26" s="70" customFormat="1" ht="12.75" hidden="1" customHeight="1" x14ac:dyDescent="0.2">
      <c r="A752" s="38" t="s">
        <v>1497</v>
      </c>
      <c r="B752" s="39" t="s">
        <v>1498</v>
      </c>
      <c r="C752" s="39" t="s">
        <v>1499</v>
      </c>
      <c r="D752" s="38">
        <v>401972</v>
      </c>
      <c r="E752" s="38"/>
      <c r="F752" s="39" t="s">
        <v>842</v>
      </c>
      <c r="G752" s="38">
        <v>8263000049</v>
      </c>
      <c r="H752" s="40" t="s">
        <v>1500</v>
      </c>
      <c r="I752" s="2">
        <v>1624680</v>
      </c>
      <c r="J752" s="2">
        <v>1437.8417999999999</v>
      </c>
      <c r="K752" s="2">
        <v>292442.39999999997</v>
      </c>
      <c r="L752" s="3">
        <f t="shared" si="11"/>
        <v>1918560.2418</v>
      </c>
      <c r="M752" s="41">
        <v>44266.729166666664</v>
      </c>
      <c r="N752" s="39">
        <v>6870004692</v>
      </c>
      <c r="O752" s="39" t="s">
        <v>52</v>
      </c>
      <c r="P752" s="40" t="s">
        <v>1488</v>
      </c>
      <c r="Q752" s="41">
        <v>44297</v>
      </c>
      <c r="R752" s="39" t="s">
        <v>54</v>
      </c>
      <c r="S752" s="68"/>
    </row>
    <row r="753" spans="1:19" s="70" customFormat="1" ht="12.75" hidden="1" customHeight="1" x14ac:dyDescent="0.2">
      <c r="A753" s="38" t="s">
        <v>1501</v>
      </c>
      <c r="B753" s="39" t="s">
        <v>1502</v>
      </c>
      <c r="C753" s="39" t="s">
        <v>1503</v>
      </c>
      <c r="D753" s="38">
        <v>401972</v>
      </c>
      <c r="E753" s="38"/>
      <c r="F753" s="39" t="s">
        <v>842</v>
      </c>
      <c r="G753" s="38">
        <v>8263000049</v>
      </c>
      <c r="H753" s="40" t="s">
        <v>1504</v>
      </c>
      <c r="I753" s="2">
        <v>1624680</v>
      </c>
      <c r="J753" s="2">
        <v>1437.8417999999999</v>
      </c>
      <c r="K753" s="2">
        <v>292442.39999999997</v>
      </c>
      <c r="L753" s="3">
        <f t="shared" si="11"/>
        <v>1918560.2418</v>
      </c>
      <c r="M753" s="41">
        <v>44266.729166666664</v>
      </c>
      <c r="N753" s="39">
        <v>6870004736</v>
      </c>
      <c r="O753" s="39" t="s">
        <v>52</v>
      </c>
      <c r="P753" s="40" t="s">
        <v>1488</v>
      </c>
      <c r="Q753" s="41">
        <v>44297</v>
      </c>
      <c r="R753" s="39" t="s">
        <v>54</v>
      </c>
      <c r="S753" s="68"/>
    </row>
    <row r="754" spans="1:19" s="70" customFormat="1" ht="12.75" hidden="1" customHeight="1" x14ac:dyDescent="0.2">
      <c r="A754" s="38" t="s">
        <v>1505</v>
      </c>
      <c r="B754" s="39" t="s">
        <v>1506</v>
      </c>
      <c r="C754" s="39" t="s">
        <v>1507</v>
      </c>
      <c r="D754" s="38">
        <v>401972</v>
      </c>
      <c r="E754" s="38"/>
      <c r="F754" s="39" t="s">
        <v>842</v>
      </c>
      <c r="G754" s="38">
        <v>8263000049</v>
      </c>
      <c r="H754" s="40" t="s">
        <v>1508</v>
      </c>
      <c r="I754" s="2">
        <v>1624680</v>
      </c>
      <c r="J754" s="2">
        <v>1437.8417999999999</v>
      </c>
      <c r="K754" s="2">
        <v>292442.39999999997</v>
      </c>
      <c r="L754" s="3">
        <f t="shared" si="11"/>
        <v>1918560.2418</v>
      </c>
      <c r="M754" s="41">
        <v>44271.729166666664</v>
      </c>
      <c r="N754" s="39">
        <v>6870004784</v>
      </c>
      <c r="O754" s="39" t="s">
        <v>52</v>
      </c>
      <c r="P754" s="40" t="s">
        <v>1488</v>
      </c>
      <c r="Q754" s="41">
        <v>44297</v>
      </c>
      <c r="R754" s="39" t="s">
        <v>54</v>
      </c>
      <c r="S754" s="68"/>
    </row>
    <row r="755" spans="1:19" s="70" customFormat="1" ht="12.75" hidden="1" customHeight="1" x14ac:dyDescent="0.2">
      <c r="A755" s="38" t="s">
        <v>2536</v>
      </c>
      <c r="B755" s="39" t="s">
        <v>2537</v>
      </c>
      <c r="C755" s="39" t="s">
        <v>2538</v>
      </c>
      <c r="D755" s="38">
        <v>401972</v>
      </c>
      <c r="E755" s="38"/>
      <c r="F755" s="39" t="s">
        <v>842</v>
      </c>
      <c r="G755" s="38">
        <v>8263000049</v>
      </c>
      <c r="H755" s="40" t="s">
        <v>2539</v>
      </c>
      <c r="I755" s="2">
        <v>1624680</v>
      </c>
      <c r="J755" s="2">
        <v>1917.1224</v>
      </c>
      <c r="K755" s="2">
        <v>292442.39999999997</v>
      </c>
      <c r="L755" s="3">
        <f t="shared" si="11"/>
        <v>1919039.5223999999</v>
      </c>
      <c r="M755" s="41">
        <v>44303.729166666664</v>
      </c>
      <c r="N755" s="39">
        <v>6870084647</v>
      </c>
      <c r="O755" s="39" t="s">
        <v>52</v>
      </c>
      <c r="P755" s="40" t="s">
        <v>2540</v>
      </c>
      <c r="Q755" s="41">
        <v>44359</v>
      </c>
      <c r="R755" s="39" t="s">
        <v>54</v>
      </c>
      <c r="S755" s="68"/>
    </row>
    <row r="756" spans="1:19" s="70" customFormat="1" ht="12.75" hidden="1" customHeight="1" x14ac:dyDescent="0.2">
      <c r="A756" s="38" t="s">
        <v>3056</v>
      </c>
      <c r="B756" s="39" t="s">
        <v>3057</v>
      </c>
      <c r="C756" s="39" t="s">
        <v>3058</v>
      </c>
      <c r="D756" s="38">
        <v>401972</v>
      </c>
      <c r="E756" s="38"/>
      <c r="F756" s="39" t="s">
        <v>842</v>
      </c>
      <c r="G756" s="38">
        <v>8263000049</v>
      </c>
      <c r="H756" s="40" t="s">
        <v>3059</v>
      </c>
      <c r="I756" s="2">
        <v>1624680</v>
      </c>
      <c r="J756" s="2">
        <v>1917.1224</v>
      </c>
      <c r="K756" s="2">
        <v>292442.39999999997</v>
      </c>
      <c r="L756" s="3">
        <f t="shared" si="11"/>
        <v>1919039.5223999999</v>
      </c>
      <c r="M756" s="41">
        <v>44342.729166666664</v>
      </c>
      <c r="N756" s="39">
        <v>6870109311</v>
      </c>
      <c r="O756" s="39" t="s">
        <v>52</v>
      </c>
      <c r="P756" s="40" t="s">
        <v>3060</v>
      </c>
      <c r="Q756" s="41">
        <v>44379</v>
      </c>
      <c r="R756" s="39" t="s">
        <v>54</v>
      </c>
      <c r="S756" s="68"/>
    </row>
    <row r="757" spans="1:19" s="84" customFormat="1" ht="12" hidden="1" customHeight="1" x14ac:dyDescent="0.25">
      <c r="A757" s="76" t="s">
        <v>3061</v>
      </c>
      <c r="B757" s="77" t="s">
        <v>3062</v>
      </c>
      <c r="C757" s="77" t="s">
        <v>3063</v>
      </c>
      <c r="D757" s="76">
        <v>401972</v>
      </c>
      <c r="E757" s="76"/>
      <c r="F757" s="77" t="s">
        <v>842</v>
      </c>
      <c r="G757" s="76">
        <v>8263000049</v>
      </c>
      <c r="H757" s="78" t="s">
        <v>3064</v>
      </c>
      <c r="I757" s="79">
        <v>1624680</v>
      </c>
      <c r="J757" s="79">
        <v>1917.1224</v>
      </c>
      <c r="K757" s="79">
        <v>292442.39999999997</v>
      </c>
      <c r="L757" s="80">
        <f t="shared" si="11"/>
        <v>1919039.5223999999</v>
      </c>
      <c r="M757" s="81">
        <v>44342.729166666664</v>
      </c>
      <c r="N757" s="77">
        <v>6870109322</v>
      </c>
      <c r="O757" s="77" t="s">
        <v>52</v>
      </c>
      <c r="P757" s="78" t="s">
        <v>3060</v>
      </c>
      <c r="Q757" s="81">
        <v>44379</v>
      </c>
      <c r="R757" s="77" t="s">
        <v>54</v>
      </c>
      <c r="S757" s="83"/>
    </row>
    <row r="758" spans="1:19" s="70" customFormat="1" ht="12.75" hidden="1" customHeight="1" x14ac:dyDescent="0.2">
      <c r="A758" s="38" t="s">
        <v>3065</v>
      </c>
      <c r="B758" s="39" t="s">
        <v>3066</v>
      </c>
      <c r="C758" s="39" t="s">
        <v>3067</v>
      </c>
      <c r="D758" s="38">
        <v>401972</v>
      </c>
      <c r="E758" s="38"/>
      <c r="F758" s="39" t="s">
        <v>842</v>
      </c>
      <c r="G758" s="38">
        <v>8263000049</v>
      </c>
      <c r="H758" s="40" t="s">
        <v>3068</v>
      </c>
      <c r="I758" s="2">
        <v>1624680</v>
      </c>
      <c r="J758" s="2">
        <v>1917.1224</v>
      </c>
      <c r="K758" s="2">
        <v>292442.39999999997</v>
      </c>
      <c r="L758" s="3">
        <f t="shared" si="11"/>
        <v>1919039.5223999999</v>
      </c>
      <c r="M758" s="41">
        <v>44316.729166666664</v>
      </c>
      <c r="N758" s="39">
        <v>6870109332</v>
      </c>
      <c r="O758" s="39" t="s">
        <v>52</v>
      </c>
      <c r="P758" s="40" t="s">
        <v>3016</v>
      </c>
      <c r="Q758" s="41">
        <v>44378</v>
      </c>
      <c r="R758" s="39" t="s">
        <v>54</v>
      </c>
      <c r="S758" s="68"/>
    </row>
    <row r="759" spans="1:19" s="70" customFormat="1" ht="12.75" hidden="1" customHeight="1" x14ac:dyDescent="0.2">
      <c r="A759" s="38" t="s">
        <v>3069</v>
      </c>
      <c r="B759" s="39" t="s">
        <v>3070</v>
      </c>
      <c r="C759" s="39" t="s">
        <v>3071</v>
      </c>
      <c r="D759" s="38">
        <v>401972</v>
      </c>
      <c r="E759" s="38"/>
      <c r="F759" s="39" t="s">
        <v>842</v>
      </c>
      <c r="G759" s="38">
        <v>8263000049</v>
      </c>
      <c r="H759" s="40" t="s">
        <v>3072</v>
      </c>
      <c r="I759" s="2">
        <v>1624680</v>
      </c>
      <c r="J759" s="2">
        <v>1917.1224</v>
      </c>
      <c r="K759" s="2">
        <v>292442.39999999997</v>
      </c>
      <c r="L759" s="3">
        <f t="shared" si="11"/>
        <v>1919039.5223999999</v>
      </c>
      <c r="M759" s="41">
        <v>44342.729166666664</v>
      </c>
      <c r="N759" s="39">
        <v>6870109361</v>
      </c>
      <c r="O759" s="39" t="s">
        <v>52</v>
      </c>
      <c r="P759" s="40" t="s">
        <v>3060</v>
      </c>
      <c r="Q759" s="41">
        <v>44379</v>
      </c>
      <c r="R759" s="39" t="s">
        <v>54</v>
      </c>
      <c r="S759" s="68"/>
    </row>
    <row r="760" spans="1:19" s="70" customFormat="1" ht="12.75" hidden="1" customHeight="1" x14ac:dyDescent="0.2">
      <c r="A760" s="38" t="s">
        <v>3073</v>
      </c>
      <c r="B760" s="39" t="s">
        <v>3074</v>
      </c>
      <c r="C760" s="39" t="s">
        <v>3075</v>
      </c>
      <c r="D760" s="38">
        <v>401972</v>
      </c>
      <c r="E760" s="38"/>
      <c r="F760" s="39" t="s">
        <v>842</v>
      </c>
      <c r="G760" s="38">
        <v>8263000049</v>
      </c>
      <c r="H760" s="40" t="s">
        <v>3076</v>
      </c>
      <c r="I760" s="2">
        <v>1624680</v>
      </c>
      <c r="J760" s="2">
        <v>1917.1224</v>
      </c>
      <c r="K760" s="2">
        <v>292442.39999999997</v>
      </c>
      <c r="L760" s="3">
        <f t="shared" si="11"/>
        <v>1919039.5223999999</v>
      </c>
      <c r="M760" s="41">
        <v>44333.729166666664</v>
      </c>
      <c r="N760" s="39">
        <v>6870109530</v>
      </c>
      <c r="O760" s="39" t="s">
        <v>52</v>
      </c>
      <c r="P760" s="40" t="s">
        <v>3021</v>
      </c>
      <c r="Q760" s="41">
        <v>44378</v>
      </c>
      <c r="R760" s="39" t="s">
        <v>54</v>
      </c>
      <c r="S760" s="68"/>
    </row>
    <row r="761" spans="1:19" s="70" customFormat="1" ht="12.75" hidden="1" customHeight="1" x14ac:dyDescent="0.2">
      <c r="A761" s="38" t="s">
        <v>3077</v>
      </c>
      <c r="B761" s="39" t="s">
        <v>3078</v>
      </c>
      <c r="C761" s="39" t="s">
        <v>3079</v>
      </c>
      <c r="D761" s="38">
        <v>401972</v>
      </c>
      <c r="E761" s="38"/>
      <c r="F761" s="39" t="s">
        <v>842</v>
      </c>
      <c r="G761" s="38">
        <v>8263000049</v>
      </c>
      <c r="H761" s="40" t="s">
        <v>3080</v>
      </c>
      <c r="I761" s="2">
        <v>1624680</v>
      </c>
      <c r="J761" s="2">
        <v>1917.1224</v>
      </c>
      <c r="K761" s="2">
        <v>292442.39999999997</v>
      </c>
      <c r="L761" s="3">
        <f t="shared" si="11"/>
        <v>1919039.5223999999</v>
      </c>
      <c r="M761" s="41">
        <v>44315.729166666664</v>
      </c>
      <c r="N761" s="39">
        <v>6870109628</v>
      </c>
      <c r="O761" s="39" t="s">
        <v>52</v>
      </c>
      <c r="P761" s="40" t="s">
        <v>3021</v>
      </c>
      <c r="Q761" s="41">
        <v>44378</v>
      </c>
      <c r="R761" s="39" t="s">
        <v>54</v>
      </c>
      <c r="S761" s="68"/>
    </row>
    <row r="762" spans="1:19" s="84" customFormat="1" ht="15" hidden="1" customHeight="1" x14ac:dyDescent="0.25">
      <c r="A762" s="76" t="s">
        <v>3081</v>
      </c>
      <c r="B762" s="77" t="s">
        <v>3082</v>
      </c>
      <c r="C762" s="77" t="s">
        <v>3083</v>
      </c>
      <c r="D762" s="76">
        <v>401972</v>
      </c>
      <c r="E762" s="76"/>
      <c r="F762" s="77" t="s">
        <v>842</v>
      </c>
      <c r="G762" s="76">
        <v>8263000049</v>
      </c>
      <c r="H762" s="78" t="s">
        <v>3084</v>
      </c>
      <c r="I762" s="79">
        <v>1624680</v>
      </c>
      <c r="J762" s="79">
        <v>1917.1224</v>
      </c>
      <c r="K762" s="79">
        <v>292442.39999999997</v>
      </c>
      <c r="L762" s="80">
        <f t="shared" si="11"/>
        <v>1919039.5223999999</v>
      </c>
      <c r="M762" s="81">
        <v>44334.729166666664</v>
      </c>
      <c r="N762" s="77">
        <v>6870109643</v>
      </c>
      <c r="O762" s="77" t="s">
        <v>52</v>
      </c>
      <c r="P762" s="78" t="s">
        <v>3021</v>
      </c>
      <c r="Q762" s="81">
        <v>44378</v>
      </c>
      <c r="R762" s="77" t="s">
        <v>54</v>
      </c>
      <c r="S762" s="83"/>
    </row>
    <row r="763" spans="1:19" s="70" customFormat="1" ht="12.75" hidden="1" customHeight="1" x14ac:dyDescent="0.2">
      <c r="A763" s="38" t="s">
        <v>3085</v>
      </c>
      <c r="B763" s="39" t="s">
        <v>3086</v>
      </c>
      <c r="C763" s="39" t="s">
        <v>3087</v>
      </c>
      <c r="D763" s="38">
        <v>401972</v>
      </c>
      <c r="E763" s="38"/>
      <c r="F763" s="39" t="s">
        <v>842</v>
      </c>
      <c r="G763" s="38">
        <v>8263000049</v>
      </c>
      <c r="H763" s="40" t="s">
        <v>3088</v>
      </c>
      <c r="I763" s="2">
        <v>1624680</v>
      </c>
      <c r="J763" s="2">
        <v>1917.1224</v>
      </c>
      <c r="K763" s="2">
        <v>292442.39999999997</v>
      </c>
      <c r="L763" s="3">
        <f t="shared" si="11"/>
        <v>1919039.5223999999</v>
      </c>
      <c r="M763" s="41">
        <v>44333.729166666664</v>
      </c>
      <c r="N763" s="39">
        <v>6870110083</v>
      </c>
      <c r="O763" s="39" t="s">
        <v>52</v>
      </c>
      <c r="P763" s="40" t="s">
        <v>3021</v>
      </c>
      <c r="Q763" s="41">
        <v>44378</v>
      </c>
      <c r="R763" s="39" t="s">
        <v>54</v>
      </c>
      <c r="S763" s="68"/>
    </row>
    <row r="764" spans="1:19" s="70" customFormat="1" ht="12.75" hidden="1" customHeight="1" x14ac:dyDescent="0.2">
      <c r="A764" s="38" t="s">
        <v>3580</v>
      </c>
      <c r="B764" s="39" t="s">
        <v>3581</v>
      </c>
      <c r="C764" s="39" t="s">
        <v>3582</v>
      </c>
      <c r="D764" s="38">
        <v>401972</v>
      </c>
      <c r="E764" s="38"/>
      <c r="F764" s="39" t="s">
        <v>842</v>
      </c>
      <c r="G764" s="38">
        <v>8263000049</v>
      </c>
      <c r="H764" s="40" t="s">
        <v>3583</v>
      </c>
      <c r="I764" s="2">
        <v>1624680</v>
      </c>
      <c r="J764" s="2">
        <v>1917.1224</v>
      </c>
      <c r="K764" s="2">
        <v>292442.39999999997</v>
      </c>
      <c r="L764" s="3">
        <f t="shared" si="11"/>
        <v>1919039.5223999999</v>
      </c>
      <c r="M764" s="41">
        <v>44345.729166666664</v>
      </c>
      <c r="N764" s="39">
        <v>6870123420</v>
      </c>
      <c r="O764" s="39" t="s">
        <v>52</v>
      </c>
      <c r="P764" s="40" t="s">
        <v>3571</v>
      </c>
      <c r="Q764" s="41">
        <v>44392</v>
      </c>
      <c r="R764" s="39" t="s">
        <v>54</v>
      </c>
      <c r="S764" s="68"/>
    </row>
    <row r="765" spans="1:19" s="70" customFormat="1" ht="12.75" hidden="1" customHeight="1" x14ac:dyDescent="0.2">
      <c r="A765" s="38" t="s">
        <v>3718</v>
      </c>
      <c r="B765" s="39" t="s">
        <v>3719</v>
      </c>
      <c r="C765" s="39" t="s">
        <v>3720</v>
      </c>
      <c r="D765" s="38">
        <v>401972</v>
      </c>
      <c r="E765" s="38"/>
      <c r="F765" s="39" t="s">
        <v>842</v>
      </c>
      <c r="G765" s="38">
        <v>8263000049</v>
      </c>
      <c r="H765" s="40" t="s">
        <v>3721</v>
      </c>
      <c r="I765" s="2">
        <v>1624680</v>
      </c>
      <c r="J765" s="2">
        <v>1917.1224</v>
      </c>
      <c r="K765" s="2">
        <v>292442.39999999997</v>
      </c>
      <c r="L765" s="3">
        <f t="shared" si="11"/>
        <v>1919039.5223999999</v>
      </c>
      <c r="M765" s="41">
        <v>44344.729166666664</v>
      </c>
      <c r="N765" s="39">
        <v>6870125102</v>
      </c>
      <c r="O765" s="39" t="s">
        <v>52</v>
      </c>
      <c r="P765" s="40" t="s">
        <v>3722</v>
      </c>
      <c r="Q765" s="41">
        <v>44394</v>
      </c>
      <c r="R765" s="39" t="s">
        <v>54</v>
      </c>
      <c r="S765" s="68"/>
    </row>
    <row r="766" spans="1:19" s="70" customFormat="1" ht="12.75" hidden="1" customHeight="1" x14ac:dyDescent="0.2">
      <c r="A766" s="38" t="s">
        <v>3723</v>
      </c>
      <c r="B766" s="39" t="s">
        <v>3724</v>
      </c>
      <c r="C766" s="39" t="s">
        <v>3725</v>
      </c>
      <c r="D766" s="38">
        <v>401972</v>
      </c>
      <c r="E766" s="38"/>
      <c r="F766" s="39" t="s">
        <v>842</v>
      </c>
      <c r="G766" s="38">
        <v>8263000049</v>
      </c>
      <c r="H766" s="40" t="s">
        <v>3726</v>
      </c>
      <c r="I766" s="2">
        <v>1624680</v>
      </c>
      <c r="J766" s="2">
        <v>1917.1224</v>
      </c>
      <c r="K766" s="2">
        <v>292442.39999999997</v>
      </c>
      <c r="L766" s="3">
        <f t="shared" si="11"/>
        <v>1919039.5223999999</v>
      </c>
      <c r="M766" s="41">
        <v>44345.729166666664</v>
      </c>
      <c r="N766" s="39">
        <v>6870125177</v>
      </c>
      <c r="O766" s="39" t="s">
        <v>52</v>
      </c>
      <c r="P766" s="40" t="s">
        <v>3727</v>
      </c>
      <c r="Q766" s="41">
        <v>44397</v>
      </c>
      <c r="R766" s="39" t="s">
        <v>54</v>
      </c>
      <c r="S766" s="68"/>
    </row>
    <row r="767" spans="1:19" s="84" customFormat="1" ht="15" hidden="1" customHeight="1" x14ac:dyDescent="0.25">
      <c r="A767" s="76" t="s">
        <v>4281</v>
      </c>
      <c r="B767" s="77" t="s">
        <v>4282</v>
      </c>
      <c r="C767" s="77" t="s">
        <v>4283</v>
      </c>
      <c r="D767" s="76">
        <v>401972</v>
      </c>
      <c r="E767" s="76"/>
      <c r="F767" s="77" t="s">
        <v>842</v>
      </c>
      <c r="G767" s="76">
        <v>8263000049</v>
      </c>
      <c r="H767" s="78" t="s">
        <v>4284</v>
      </c>
      <c r="I767" s="79">
        <v>1624680</v>
      </c>
      <c r="J767" s="79">
        <v>1917.1224</v>
      </c>
      <c r="K767" s="79">
        <v>292442.39999999997</v>
      </c>
      <c r="L767" s="80">
        <f t="shared" si="11"/>
        <v>1919039.5223999999</v>
      </c>
      <c r="M767" s="81">
        <v>44315.729166666664</v>
      </c>
      <c r="N767" s="77">
        <v>6870145337</v>
      </c>
      <c r="O767" s="77" t="s">
        <v>52</v>
      </c>
      <c r="P767" s="78" t="s">
        <v>4266</v>
      </c>
      <c r="Q767" s="81">
        <v>44413</v>
      </c>
      <c r="R767" s="77" t="s">
        <v>54</v>
      </c>
      <c r="S767" s="83"/>
    </row>
    <row r="768" spans="1:19" s="84" customFormat="1" ht="15" hidden="1" customHeight="1" x14ac:dyDescent="0.25">
      <c r="A768" s="76" t="s">
        <v>5567</v>
      </c>
      <c r="B768" s="77" t="s">
        <v>5568</v>
      </c>
      <c r="C768" s="77" t="s">
        <v>5569</v>
      </c>
      <c r="D768" s="76">
        <v>401972</v>
      </c>
      <c r="E768" s="76"/>
      <c r="F768" s="77" t="s">
        <v>842</v>
      </c>
      <c r="G768" s="76">
        <v>8263000049</v>
      </c>
      <c r="H768" s="78" t="s">
        <v>5570</v>
      </c>
      <c r="I768" s="79">
        <v>1624680</v>
      </c>
      <c r="J768" s="79">
        <v>0</v>
      </c>
      <c r="K768" s="79">
        <v>292442.39999999997</v>
      </c>
      <c r="L768" s="80">
        <f t="shared" si="11"/>
        <v>1917122.4</v>
      </c>
      <c r="M768" s="81">
        <v>44412.729166666664</v>
      </c>
      <c r="N768" s="77">
        <v>6870189729</v>
      </c>
      <c r="O768" s="77" t="s">
        <v>52</v>
      </c>
      <c r="P768" s="78" t="s">
        <v>5472</v>
      </c>
      <c r="Q768" s="81">
        <v>44449</v>
      </c>
      <c r="R768" s="77" t="s">
        <v>54</v>
      </c>
      <c r="S768" s="83"/>
    </row>
    <row r="769" spans="1:19" s="70" customFormat="1" ht="12.75" hidden="1" customHeight="1" x14ac:dyDescent="0.2">
      <c r="A769" s="38" t="s">
        <v>5571</v>
      </c>
      <c r="B769" s="39" t="s">
        <v>5572</v>
      </c>
      <c r="C769" s="39" t="s">
        <v>5573</v>
      </c>
      <c r="D769" s="38">
        <v>401972</v>
      </c>
      <c r="E769" s="38"/>
      <c r="F769" s="39" t="s">
        <v>842</v>
      </c>
      <c r="G769" s="38">
        <v>8263000049</v>
      </c>
      <c r="H769" s="40" t="s">
        <v>5574</v>
      </c>
      <c r="I769" s="2">
        <v>1624680</v>
      </c>
      <c r="J769" s="2">
        <v>0</v>
      </c>
      <c r="K769" s="2">
        <v>292442.39999999997</v>
      </c>
      <c r="L769" s="3">
        <f t="shared" si="11"/>
        <v>1917122.4</v>
      </c>
      <c r="M769" s="41">
        <v>44404.729166666664</v>
      </c>
      <c r="N769" s="39">
        <v>6870189882</v>
      </c>
      <c r="O769" s="39" t="s">
        <v>52</v>
      </c>
      <c r="P769" s="40" t="s">
        <v>5554</v>
      </c>
      <c r="Q769" s="41">
        <v>44452</v>
      </c>
      <c r="R769" s="39" t="s">
        <v>54</v>
      </c>
      <c r="S769" s="68"/>
    </row>
    <row r="770" spans="1:19" s="70" customFormat="1" ht="12.75" hidden="1" customHeight="1" x14ac:dyDescent="0.2">
      <c r="A770" s="38" t="s">
        <v>5608</v>
      </c>
      <c r="B770" s="39" t="s">
        <v>5609</v>
      </c>
      <c r="C770" s="39" t="s">
        <v>5610</v>
      </c>
      <c r="D770" s="38">
        <v>401972</v>
      </c>
      <c r="E770" s="38"/>
      <c r="F770" s="39" t="s">
        <v>842</v>
      </c>
      <c r="G770" s="38">
        <v>8263000049</v>
      </c>
      <c r="H770" s="40" t="s">
        <v>5611</v>
      </c>
      <c r="I770" s="2">
        <v>1624680</v>
      </c>
      <c r="J770" s="2">
        <v>0</v>
      </c>
      <c r="K770" s="2">
        <v>292442.39999999997</v>
      </c>
      <c r="L770" s="3">
        <f t="shared" si="11"/>
        <v>1917122.4</v>
      </c>
      <c r="M770" s="41">
        <v>44405.729166666664</v>
      </c>
      <c r="N770" s="39">
        <v>6870190713</v>
      </c>
      <c r="O770" s="39" t="s">
        <v>52</v>
      </c>
      <c r="P770" s="40" t="s">
        <v>5472</v>
      </c>
      <c r="Q770" s="41">
        <v>44449</v>
      </c>
      <c r="R770" s="39" t="s">
        <v>54</v>
      </c>
      <c r="S770" s="68"/>
    </row>
    <row r="771" spans="1:19" s="70" customFormat="1" ht="12.75" hidden="1" customHeight="1" x14ac:dyDescent="0.2">
      <c r="A771" s="38" t="s">
        <v>13226</v>
      </c>
      <c r="B771" s="42" t="s">
        <v>13227</v>
      </c>
      <c r="C771" s="42" t="s">
        <v>13228</v>
      </c>
      <c r="D771" s="38">
        <v>405485</v>
      </c>
      <c r="E771" s="38"/>
      <c r="F771" s="39" t="s">
        <v>3628</v>
      </c>
      <c r="G771" s="38">
        <v>8263000144</v>
      </c>
      <c r="H771" s="40" t="s">
        <v>13229</v>
      </c>
      <c r="I771" s="3">
        <v>1620036.3599999999</v>
      </c>
      <c r="J771" s="3"/>
      <c r="K771" s="3">
        <v>291606.64</v>
      </c>
      <c r="L771" s="3">
        <f t="shared" si="11"/>
        <v>1911643</v>
      </c>
      <c r="M771" s="41">
        <v>44629.729166666664</v>
      </c>
      <c r="N771" s="39">
        <v>6870041524</v>
      </c>
      <c r="O771" s="42" t="s">
        <v>315</v>
      </c>
      <c r="P771" s="42" t="s">
        <v>13230</v>
      </c>
      <c r="Q771" s="41">
        <v>44692</v>
      </c>
      <c r="R771" s="42" t="s">
        <v>243</v>
      </c>
      <c r="S771" s="68"/>
    </row>
    <row r="772" spans="1:19" s="70" customFormat="1" ht="12.75" hidden="1" customHeight="1" x14ac:dyDescent="0.2">
      <c r="A772" s="38" t="s">
        <v>2089</v>
      </c>
      <c r="B772" s="39" t="s">
        <v>2090</v>
      </c>
      <c r="C772" s="39" t="s">
        <v>2091</v>
      </c>
      <c r="D772" s="38">
        <v>919893</v>
      </c>
      <c r="E772" s="38"/>
      <c r="F772" s="39" t="s">
        <v>2039</v>
      </c>
      <c r="G772" s="38">
        <v>8263000051</v>
      </c>
      <c r="H772" s="40">
        <v>2920003812</v>
      </c>
      <c r="I772" s="2">
        <v>1620000.3</v>
      </c>
      <c r="J772" s="2"/>
      <c r="K772" s="2">
        <v>291600.054</v>
      </c>
      <c r="L772" s="3">
        <f t="shared" si="11"/>
        <v>1911600.3540000001</v>
      </c>
      <c r="M772" s="41">
        <v>44284.729166666664</v>
      </c>
      <c r="N772" s="39">
        <v>6870067538</v>
      </c>
      <c r="O772" s="39" t="s">
        <v>52</v>
      </c>
      <c r="P772" s="40" t="s">
        <v>2051</v>
      </c>
      <c r="Q772" s="41">
        <v>44346</v>
      </c>
      <c r="R772" s="39" t="s">
        <v>54</v>
      </c>
      <c r="S772" s="68"/>
    </row>
    <row r="773" spans="1:19" s="70" customFormat="1" ht="12.75" hidden="1" customHeight="1" x14ac:dyDescent="0.2">
      <c r="A773" s="38" t="s">
        <v>3481</v>
      </c>
      <c r="B773" s="39" t="s">
        <v>3482</v>
      </c>
      <c r="C773" s="39" t="s">
        <v>3483</v>
      </c>
      <c r="D773" s="38">
        <v>821190</v>
      </c>
      <c r="E773" s="38"/>
      <c r="F773" s="39" t="s">
        <v>1965</v>
      </c>
      <c r="G773" s="38">
        <v>8263000118</v>
      </c>
      <c r="H773" s="40" t="s">
        <v>3484</v>
      </c>
      <c r="I773" s="2">
        <v>1619474</v>
      </c>
      <c r="J773" s="2"/>
      <c r="K773" s="3">
        <f>I773*18%</f>
        <v>291505.32</v>
      </c>
      <c r="L773" s="3">
        <f t="shared" si="11"/>
        <v>1910979.32</v>
      </c>
      <c r="M773" s="41">
        <v>44366.729166666664</v>
      </c>
      <c r="N773" s="39">
        <v>3325000063</v>
      </c>
      <c r="O773" s="39" t="s">
        <v>52</v>
      </c>
      <c r="P773" s="40">
        <v>107228953163</v>
      </c>
      <c r="Q773" s="41">
        <v>44400</v>
      </c>
      <c r="R773" s="39" t="s">
        <v>54</v>
      </c>
      <c r="S773" s="68"/>
    </row>
    <row r="774" spans="1:19" s="84" customFormat="1" ht="15" hidden="1" customHeight="1" x14ac:dyDescent="0.25">
      <c r="A774" s="76" t="s">
        <v>3748</v>
      </c>
      <c r="B774" s="82" t="s">
        <v>3749</v>
      </c>
      <c r="C774" s="82" t="s">
        <v>3750</v>
      </c>
      <c r="D774" s="122">
        <v>402300</v>
      </c>
      <c r="E774" s="122"/>
      <c r="F774" s="82" t="s">
        <v>230</v>
      </c>
      <c r="G774" s="76">
        <v>8263000114</v>
      </c>
      <c r="H774" s="78" t="s">
        <v>3751</v>
      </c>
      <c r="I774" s="80">
        <v>1618539.1</v>
      </c>
      <c r="J774" s="80"/>
      <c r="K774" s="80">
        <v>291337.038</v>
      </c>
      <c r="L774" s="80">
        <f t="shared" ref="L774:L837" si="12">SUM(I774:K774)</f>
        <v>1909876.138</v>
      </c>
      <c r="M774" s="81">
        <v>44355.729166666664</v>
      </c>
      <c r="N774" s="77">
        <v>6870125378</v>
      </c>
      <c r="O774" s="82" t="s">
        <v>315</v>
      </c>
      <c r="P774" s="82" t="s">
        <v>3207</v>
      </c>
      <c r="Q774" s="85">
        <v>44341</v>
      </c>
      <c r="R774" s="82" t="s">
        <v>243</v>
      </c>
      <c r="S774" s="83" t="s">
        <v>506</v>
      </c>
    </row>
    <row r="775" spans="1:19" s="70" customFormat="1" ht="12.75" hidden="1" customHeight="1" x14ac:dyDescent="0.2">
      <c r="A775" s="38" t="s">
        <v>4125</v>
      </c>
      <c r="B775" s="42" t="s">
        <v>4126</v>
      </c>
      <c r="C775" s="42" t="s">
        <v>4127</v>
      </c>
      <c r="D775" s="38">
        <v>821190</v>
      </c>
      <c r="E775" s="38"/>
      <c r="F775" s="42" t="s">
        <v>1965</v>
      </c>
      <c r="G775" s="38">
        <v>8263000118</v>
      </c>
      <c r="H775" s="40" t="s">
        <v>4128</v>
      </c>
      <c r="I775" s="3">
        <v>1616392</v>
      </c>
      <c r="J775" s="3"/>
      <c r="K775" s="3">
        <v>290950.56</v>
      </c>
      <c r="L775" s="3">
        <f t="shared" si="12"/>
        <v>1907342.56</v>
      </c>
      <c r="M775" s="41">
        <v>44355.729166666664</v>
      </c>
      <c r="N775" s="39">
        <v>6870140392</v>
      </c>
      <c r="O775" s="42" t="s">
        <v>315</v>
      </c>
      <c r="P775" s="42">
        <v>107285107188</v>
      </c>
      <c r="Q775" s="60">
        <v>44406</v>
      </c>
      <c r="R775" s="42" t="s">
        <v>243</v>
      </c>
      <c r="S775" s="68"/>
    </row>
    <row r="776" spans="1:19" s="70" customFormat="1" ht="12.75" hidden="1" customHeight="1" x14ac:dyDescent="0.2">
      <c r="A776" s="38" t="s">
        <v>9006</v>
      </c>
      <c r="B776" s="42" t="s">
        <v>9007</v>
      </c>
      <c r="C776" s="42" t="s">
        <v>9008</v>
      </c>
      <c r="D776" s="38">
        <v>501497</v>
      </c>
      <c r="E776" s="38"/>
      <c r="F776" s="42" t="s">
        <v>7579</v>
      </c>
      <c r="G776" s="38">
        <v>8263000099</v>
      </c>
      <c r="H776" s="40" t="s">
        <v>9009</v>
      </c>
      <c r="I776" s="3">
        <v>1614667</v>
      </c>
      <c r="J776" s="3"/>
      <c r="K776" s="3">
        <v>290640.06</v>
      </c>
      <c r="L776" s="3">
        <f t="shared" si="12"/>
        <v>1905307.06</v>
      </c>
      <c r="M776" s="41">
        <v>44426.729166666664</v>
      </c>
      <c r="N776" s="39">
        <v>6870304521</v>
      </c>
      <c r="O776" s="42" t="s">
        <v>315</v>
      </c>
      <c r="P776" s="42" t="s">
        <v>8993</v>
      </c>
      <c r="Q776" s="60">
        <v>44548</v>
      </c>
      <c r="R776" s="42" t="s">
        <v>243</v>
      </c>
      <c r="S776" s="68"/>
    </row>
    <row r="777" spans="1:19" s="70" customFormat="1" ht="12.75" hidden="1" customHeight="1" x14ac:dyDescent="0.2">
      <c r="A777" s="38" t="s">
        <v>3822</v>
      </c>
      <c r="B777" s="42" t="s">
        <v>3823</v>
      </c>
      <c r="C777" s="42" t="s">
        <v>3824</v>
      </c>
      <c r="D777" s="58">
        <v>402300</v>
      </c>
      <c r="E777" s="58"/>
      <c r="F777" s="42" t="s">
        <v>230</v>
      </c>
      <c r="G777" s="38">
        <v>8263000114</v>
      </c>
      <c r="H777" s="40" t="s">
        <v>3825</v>
      </c>
      <c r="I777" s="3">
        <v>1614499.07</v>
      </c>
      <c r="J777" s="3"/>
      <c r="K777" s="3">
        <v>290609.83260000002</v>
      </c>
      <c r="L777" s="3">
        <f t="shared" si="12"/>
        <v>1905108.9026000001</v>
      </c>
      <c r="M777" s="41">
        <v>44358.729166666664</v>
      </c>
      <c r="N777" s="39">
        <v>6870127416</v>
      </c>
      <c r="O777" s="42" t="s">
        <v>315</v>
      </c>
      <c r="P777" s="42" t="s">
        <v>3207</v>
      </c>
      <c r="Q777" s="60">
        <v>44341</v>
      </c>
      <c r="R777" s="42" t="s">
        <v>243</v>
      </c>
      <c r="S777" s="68" t="s">
        <v>506</v>
      </c>
    </row>
    <row r="778" spans="1:19" s="70" customFormat="1" ht="12.75" hidden="1" customHeight="1" x14ac:dyDescent="0.2">
      <c r="A778" s="38" t="s">
        <v>8739</v>
      </c>
      <c r="B778" s="42" t="s">
        <v>8740</v>
      </c>
      <c r="C778" s="42" t="s">
        <v>8741</v>
      </c>
      <c r="D778" s="38">
        <v>137974</v>
      </c>
      <c r="E778" s="38"/>
      <c r="F778" s="39" t="s">
        <v>3527</v>
      </c>
      <c r="G778" s="38">
        <v>8263000113</v>
      </c>
      <c r="H778" s="64" t="s">
        <v>8742</v>
      </c>
      <c r="I778" s="6">
        <v>1614404</v>
      </c>
      <c r="J778" s="3"/>
      <c r="K778" s="3">
        <v>290592.71999999997</v>
      </c>
      <c r="L778" s="3">
        <f t="shared" si="12"/>
        <v>1904996.72</v>
      </c>
      <c r="M778" s="41">
        <v>44500.729166666664</v>
      </c>
      <c r="N778" s="39">
        <v>6870292500</v>
      </c>
      <c r="O778" s="42" t="s">
        <v>315</v>
      </c>
      <c r="P778" s="42" t="s">
        <v>8743</v>
      </c>
      <c r="Q778" s="60">
        <v>44549</v>
      </c>
      <c r="R778" s="42" t="s">
        <v>243</v>
      </c>
      <c r="S778" s="68"/>
    </row>
    <row r="779" spans="1:19" s="70" customFormat="1" ht="12.75" hidden="1" customHeight="1" x14ac:dyDescent="0.2">
      <c r="A779" s="38" t="s">
        <v>12427</v>
      </c>
      <c r="B779" s="39" t="s">
        <v>12428</v>
      </c>
      <c r="C779" s="39" t="s">
        <v>12429</v>
      </c>
      <c r="D779" s="38">
        <v>919962</v>
      </c>
      <c r="E779" s="38"/>
      <c r="F779" s="39" t="s">
        <v>6950</v>
      </c>
      <c r="G779" s="38">
        <v>8263000121</v>
      </c>
      <c r="H779" s="40" t="s">
        <v>12430</v>
      </c>
      <c r="I779" s="3">
        <v>1613259.2</v>
      </c>
      <c r="J779" s="3"/>
      <c r="K779" s="2">
        <v>290386.8</v>
      </c>
      <c r="L779" s="3">
        <f t="shared" si="12"/>
        <v>1903646</v>
      </c>
      <c r="M779" s="41">
        <v>44634.729166666664</v>
      </c>
      <c r="N779" s="39">
        <v>6870001647</v>
      </c>
      <c r="O779" s="39" t="s">
        <v>3282</v>
      </c>
      <c r="P779" s="40">
        <v>204202432797</v>
      </c>
      <c r="Q779" s="41">
        <v>44672</v>
      </c>
      <c r="R779" s="42" t="s">
        <v>2417</v>
      </c>
      <c r="S779" s="68"/>
    </row>
    <row r="780" spans="1:19" s="70" customFormat="1" ht="12.75" hidden="1" customHeight="1" x14ac:dyDescent="0.2">
      <c r="A780" s="38" t="s">
        <v>1592</v>
      </c>
      <c r="B780" s="39" t="s">
        <v>1593</v>
      </c>
      <c r="C780" s="39" t="s">
        <v>1594</v>
      </c>
      <c r="D780" s="38">
        <v>401972</v>
      </c>
      <c r="E780" s="38"/>
      <c r="F780" s="39" t="s">
        <v>842</v>
      </c>
      <c r="G780" s="38">
        <v>8263000049</v>
      </c>
      <c r="H780" s="40" t="s">
        <v>1595</v>
      </c>
      <c r="I780" s="2">
        <v>1612000</v>
      </c>
      <c r="J780" s="2">
        <v>1426.6200000000001</v>
      </c>
      <c r="K780" s="2">
        <v>290160</v>
      </c>
      <c r="L780" s="3">
        <f t="shared" si="12"/>
        <v>1903586.62</v>
      </c>
      <c r="M780" s="41">
        <v>44270.729166666664</v>
      </c>
      <c r="N780" s="39">
        <v>6870010376</v>
      </c>
      <c r="O780" s="39" t="s">
        <v>52</v>
      </c>
      <c r="P780" s="40" t="s">
        <v>1571</v>
      </c>
      <c r="Q780" s="41">
        <v>44303</v>
      </c>
      <c r="R780" s="39" t="s">
        <v>54</v>
      </c>
      <c r="S780" s="68"/>
    </row>
    <row r="781" spans="1:19" s="70" customFormat="1" ht="12.75" hidden="1" customHeight="1" x14ac:dyDescent="0.2">
      <c r="A781" s="38" t="s">
        <v>11017</v>
      </c>
      <c r="B781" s="39" t="s">
        <v>11018</v>
      </c>
      <c r="C781" s="39" t="s">
        <v>11019</v>
      </c>
      <c r="D781" s="38">
        <v>919962</v>
      </c>
      <c r="E781" s="38"/>
      <c r="F781" s="39" t="s">
        <v>6950</v>
      </c>
      <c r="G781" s="38">
        <v>8263000121</v>
      </c>
      <c r="H781" s="40" t="s">
        <v>11020</v>
      </c>
      <c r="I781" s="3">
        <v>1611610.2</v>
      </c>
      <c r="J781" s="3"/>
      <c r="K781" s="2">
        <v>290089.8</v>
      </c>
      <c r="L781" s="3">
        <f t="shared" si="12"/>
        <v>1901700</v>
      </c>
      <c r="M781" s="41">
        <v>44590.729166666664</v>
      </c>
      <c r="N781" s="39">
        <v>6870394446</v>
      </c>
      <c r="O781" s="39" t="s">
        <v>3282</v>
      </c>
      <c r="P781" s="40">
        <v>203033385484</v>
      </c>
      <c r="Q781" s="41">
        <v>44624</v>
      </c>
      <c r="R781" s="42" t="s">
        <v>2417</v>
      </c>
      <c r="S781" s="68"/>
    </row>
    <row r="782" spans="1:19" s="70" customFormat="1" ht="12.75" hidden="1" customHeight="1" x14ac:dyDescent="0.2">
      <c r="A782" s="38" t="s">
        <v>22574</v>
      </c>
      <c r="B782" s="39" t="s">
        <v>16117</v>
      </c>
      <c r="C782" s="39" t="s">
        <v>16118</v>
      </c>
      <c r="D782" s="38">
        <v>919962</v>
      </c>
      <c r="E782" s="38"/>
      <c r="F782" s="39" t="s">
        <v>6950</v>
      </c>
      <c r="G782" s="38">
        <v>8263000121</v>
      </c>
      <c r="H782" s="40" t="s">
        <v>22575</v>
      </c>
      <c r="I782" s="3">
        <v>1609838.9830508474</v>
      </c>
      <c r="J782" s="3"/>
      <c r="K782" s="2">
        <v>289771.01694915252</v>
      </c>
      <c r="L782" s="3">
        <f t="shared" si="12"/>
        <v>1899610</v>
      </c>
      <c r="M782" s="41">
        <v>45426</v>
      </c>
      <c r="N782" s="39">
        <v>26631474</v>
      </c>
      <c r="O782" s="39" t="s">
        <v>3282</v>
      </c>
      <c r="P782" s="40">
        <v>203045304636</v>
      </c>
      <c r="Q782" s="41">
        <v>44625</v>
      </c>
      <c r="R782" s="42" t="s">
        <v>2417</v>
      </c>
      <c r="S782" s="68"/>
    </row>
    <row r="783" spans="1:19" s="70" customFormat="1" ht="12.75" hidden="1" customHeight="1" x14ac:dyDescent="0.2">
      <c r="A783" s="38" t="s">
        <v>13991</v>
      </c>
      <c r="B783" s="39" t="s">
        <v>13992</v>
      </c>
      <c r="C783" s="39" t="s">
        <v>13993</v>
      </c>
      <c r="D783" s="38">
        <v>919962</v>
      </c>
      <c r="E783" s="38"/>
      <c r="F783" s="39" t="s">
        <v>6950</v>
      </c>
      <c r="G783" s="38">
        <v>8268006323</v>
      </c>
      <c r="H783" s="40" t="s">
        <v>13994</v>
      </c>
      <c r="I783" s="3">
        <v>1608477.96</v>
      </c>
      <c r="J783" s="3"/>
      <c r="K783" s="2">
        <v>289526.03999999998</v>
      </c>
      <c r="L783" s="3">
        <f t="shared" si="12"/>
        <v>1898004</v>
      </c>
      <c r="M783" s="41">
        <v>44722.729166666664</v>
      </c>
      <c r="N783" s="39">
        <v>44006857</v>
      </c>
      <c r="O783" s="39" t="s">
        <v>3282</v>
      </c>
      <c r="P783" s="40">
        <v>207123666529</v>
      </c>
      <c r="Q783" s="41">
        <v>44755</v>
      </c>
      <c r="R783" s="42" t="s">
        <v>2417</v>
      </c>
      <c r="S783" s="68"/>
    </row>
    <row r="784" spans="1:19" s="70" customFormat="1" ht="12.75" hidden="1" customHeight="1" x14ac:dyDescent="0.2">
      <c r="A784" s="38" t="s">
        <v>4129</v>
      </c>
      <c r="B784" s="42" t="s">
        <v>4130</v>
      </c>
      <c r="C784" s="42" t="s">
        <v>4131</v>
      </c>
      <c r="D784" s="38">
        <v>821190</v>
      </c>
      <c r="E784" s="38"/>
      <c r="F784" s="42" t="s">
        <v>1965</v>
      </c>
      <c r="G784" s="38">
        <v>8263000118</v>
      </c>
      <c r="H784" s="40" t="s">
        <v>4132</v>
      </c>
      <c r="I784" s="3">
        <v>1608177.4</v>
      </c>
      <c r="J784" s="3"/>
      <c r="K784" s="3">
        <v>289471.93199999997</v>
      </c>
      <c r="L784" s="3">
        <f t="shared" si="12"/>
        <v>1897649.3319999999</v>
      </c>
      <c r="M784" s="41">
        <v>44355</v>
      </c>
      <c r="N784" s="39">
        <v>6870140424</v>
      </c>
      <c r="O784" s="42" t="s">
        <v>315</v>
      </c>
      <c r="P784" s="42">
        <v>107285107188</v>
      </c>
      <c r="Q784" s="60">
        <v>44406</v>
      </c>
      <c r="R784" s="42" t="s">
        <v>243</v>
      </c>
      <c r="S784" s="68"/>
    </row>
    <row r="785" spans="1:19" s="70" customFormat="1" ht="12.75" hidden="1" customHeight="1" x14ac:dyDescent="0.2">
      <c r="A785" s="38" t="s">
        <v>7250</v>
      </c>
      <c r="B785" s="42" t="s">
        <v>7251</v>
      </c>
      <c r="C785" s="42" t="s">
        <v>7252</v>
      </c>
      <c r="D785" s="58">
        <v>408148</v>
      </c>
      <c r="E785" s="58"/>
      <c r="F785" s="39" t="s">
        <v>1224</v>
      </c>
      <c r="G785" s="38">
        <v>8263000145</v>
      </c>
      <c r="H785" s="40" t="s">
        <v>7253</v>
      </c>
      <c r="I785" s="3">
        <v>1607253.46</v>
      </c>
      <c r="J785" s="3"/>
      <c r="K785" s="3">
        <v>289305.53999999998</v>
      </c>
      <c r="L785" s="3">
        <f t="shared" si="12"/>
        <v>1896559</v>
      </c>
      <c r="M785" s="41">
        <v>44460.729166666664</v>
      </c>
      <c r="N785" s="39">
        <v>6870238857</v>
      </c>
      <c r="O785" s="42" t="s">
        <v>315</v>
      </c>
      <c r="P785" s="42" t="s">
        <v>6630</v>
      </c>
      <c r="Q785" s="60">
        <v>44439</v>
      </c>
      <c r="R785" s="42" t="s">
        <v>243</v>
      </c>
      <c r="S785" s="68" t="s">
        <v>506</v>
      </c>
    </row>
    <row r="786" spans="1:19" s="70" customFormat="1" ht="12.75" hidden="1" customHeight="1" x14ac:dyDescent="0.2">
      <c r="A786" s="38" t="s">
        <v>15818</v>
      </c>
      <c r="B786" s="39" t="s">
        <v>15819</v>
      </c>
      <c r="C786" s="39" t="s">
        <v>15820</v>
      </c>
      <c r="D786" s="38">
        <v>812140</v>
      </c>
      <c r="E786" s="38"/>
      <c r="F786" s="42" t="s">
        <v>446</v>
      </c>
      <c r="G786" s="38">
        <v>8268009775</v>
      </c>
      <c r="H786" s="40" t="s">
        <v>15821</v>
      </c>
      <c r="I786" s="2">
        <v>1605274.0000000002</v>
      </c>
      <c r="J786" s="2"/>
      <c r="K786" s="2">
        <v>0</v>
      </c>
      <c r="L786" s="3">
        <f t="shared" si="12"/>
        <v>1605274.0000000002</v>
      </c>
      <c r="M786" s="41">
        <v>44841.729166666664</v>
      </c>
      <c r="N786" s="39">
        <v>44229861</v>
      </c>
      <c r="O786" s="39" t="s">
        <v>52</v>
      </c>
      <c r="P786" s="40">
        <v>210270686564</v>
      </c>
      <c r="Q786" s="41">
        <v>44862</v>
      </c>
      <c r="R786" s="39" t="s">
        <v>54</v>
      </c>
      <c r="S786" s="68"/>
    </row>
    <row r="787" spans="1:19" s="70" customFormat="1" ht="12.75" hidden="1" customHeight="1" x14ac:dyDescent="0.2">
      <c r="A787" s="38">
        <v>249</v>
      </c>
      <c r="B787" s="39" t="s">
        <v>19285</v>
      </c>
      <c r="C787" s="39" t="s">
        <v>19286</v>
      </c>
      <c r="D787" s="38">
        <v>501974</v>
      </c>
      <c r="E787" s="38"/>
      <c r="F787" s="39" t="s">
        <v>18123</v>
      </c>
      <c r="G787" s="38">
        <v>8263000277</v>
      </c>
      <c r="H787" s="40" t="s">
        <v>19287</v>
      </c>
      <c r="I787" s="2">
        <v>1602044.9152542374</v>
      </c>
      <c r="J787" s="2"/>
      <c r="K787" s="2">
        <v>288368.0847457627</v>
      </c>
      <c r="L787" s="3">
        <f t="shared" si="12"/>
        <v>1890413</v>
      </c>
      <c r="M787" s="41">
        <v>45029.729166666664</v>
      </c>
      <c r="N787" s="39">
        <v>1246379249</v>
      </c>
      <c r="O787" s="39" t="s">
        <v>8899</v>
      </c>
      <c r="P787" s="40" t="s">
        <v>19288</v>
      </c>
      <c r="Q787" s="41">
        <v>45083</v>
      </c>
      <c r="R787" s="42" t="s">
        <v>8901</v>
      </c>
      <c r="S787" s="68"/>
    </row>
    <row r="788" spans="1:19" s="70" customFormat="1" ht="12.75" hidden="1" customHeight="1" x14ac:dyDescent="0.2">
      <c r="A788" s="38" t="s">
        <v>17960</v>
      </c>
      <c r="B788" s="39" t="s">
        <v>17961</v>
      </c>
      <c r="C788" s="39" t="s">
        <v>17962</v>
      </c>
      <c r="D788" s="58">
        <v>402300</v>
      </c>
      <c r="E788" s="58"/>
      <c r="F788" s="39" t="s">
        <v>230</v>
      </c>
      <c r="G788" s="38">
        <v>8263000290</v>
      </c>
      <c r="H788" s="40" t="s">
        <v>17963</v>
      </c>
      <c r="I788" s="2">
        <v>1601274.5762711866</v>
      </c>
      <c r="J788" s="2"/>
      <c r="K788" s="2">
        <v>288229.42372881359</v>
      </c>
      <c r="L788" s="3">
        <f t="shared" si="12"/>
        <v>1889504.0000000002</v>
      </c>
      <c r="M788" s="41">
        <v>44959.729166666664</v>
      </c>
      <c r="N788" s="39">
        <v>6870425581</v>
      </c>
      <c r="O788" s="39" t="s">
        <v>3282</v>
      </c>
      <c r="P788" s="40" t="s">
        <v>12249</v>
      </c>
      <c r="Q788" s="41">
        <v>44615</v>
      </c>
      <c r="R788" s="42" t="s">
        <v>2417</v>
      </c>
      <c r="S788" s="68"/>
    </row>
    <row r="789" spans="1:19" s="70" customFormat="1" ht="12.75" hidden="1" customHeight="1" x14ac:dyDescent="0.2">
      <c r="A789" s="38" t="s">
        <v>1449</v>
      </c>
      <c r="B789" s="39" t="s">
        <v>1450</v>
      </c>
      <c r="C789" s="39" t="s">
        <v>1451</v>
      </c>
      <c r="D789" s="38">
        <v>106653</v>
      </c>
      <c r="E789" s="38"/>
      <c r="F789" s="39" t="s">
        <v>398</v>
      </c>
      <c r="G789" s="38">
        <v>8263000050</v>
      </c>
      <c r="H789" s="40" t="s">
        <v>1452</v>
      </c>
      <c r="I789" s="2">
        <v>1600000</v>
      </c>
      <c r="J789" s="3">
        <v>1415.9999999999998</v>
      </c>
      <c r="K789" s="2">
        <v>288000</v>
      </c>
      <c r="L789" s="3">
        <f t="shared" si="12"/>
        <v>1889416</v>
      </c>
      <c r="M789" s="41">
        <v>44273.729166666664</v>
      </c>
      <c r="N789" s="39">
        <v>6870001736</v>
      </c>
      <c r="O789" s="39" t="s">
        <v>52</v>
      </c>
      <c r="P789" s="40">
        <v>104162461810</v>
      </c>
      <c r="Q789" s="41">
        <v>44304</v>
      </c>
      <c r="R789" s="39" t="s">
        <v>54</v>
      </c>
      <c r="S789" s="68"/>
    </row>
    <row r="790" spans="1:19" s="70" customFormat="1" ht="12.75" hidden="1" customHeight="1" x14ac:dyDescent="0.2">
      <c r="A790" s="38" t="s">
        <v>11245</v>
      </c>
      <c r="B790" s="42" t="s">
        <v>11246</v>
      </c>
      <c r="C790" s="42" t="s">
        <v>11247</v>
      </c>
      <c r="D790" s="38">
        <v>128007</v>
      </c>
      <c r="E790" s="38"/>
      <c r="F790" s="42" t="s">
        <v>9798</v>
      </c>
      <c r="G790" s="38">
        <v>8263000117</v>
      </c>
      <c r="H790" s="40">
        <v>562102947</v>
      </c>
      <c r="I790" s="3">
        <v>1600000</v>
      </c>
      <c r="J790" s="3"/>
      <c r="K790" s="3">
        <v>288000</v>
      </c>
      <c r="L790" s="3">
        <f t="shared" si="12"/>
        <v>1888000</v>
      </c>
      <c r="M790" s="41">
        <v>44557.729166666664</v>
      </c>
      <c r="N790" s="39">
        <v>6870403446</v>
      </c>
      <c r="O790" s="42" t="s">
        <v>315</v>
      </c>
      <c r="P790" s="42"/>
      <c r="Q790" s="60"/>
      <c r="R790" s="42" t="s">
        <v>243</v>
      </c>
      <c r="S790" s="68"/>
    </row>
    <row r="791" spans="1:19" s="70" customFormat="1" ht="12.75" hidden="1" customHeight="1" x14ac:dyDescent="0.2">
      <c r="A791" s="38" t="s">
        <v>14669</v>
      </c>
      <c r="B791" s="39" t="s">
        <v>14670</v>
      </c>
      <c r="C791" s="39" t="s">
        <v>14671</v>
      </c>
      <c r="D791" s="38">
        <v>502510</v>
      </c>
      <c r="E791" s="38"/>
      <c r="F791" s="39" t="s">
        <v>13920</v>
      </c>
      <c r="G791" s="38">
        <v>8263000158</v>
      </c>
      <c r="H791" s="40" t="s">
        <v>14672</v>
      </c>
      <c r="I791" s="2">
        <v>1600000</v>
      </c>
      <c r="J791" s="2"/>
      <c r="K791" s="2">
        <v>288000</v>
      </c>
      <c r="L791" s="3">
        <f t="shared" si="12"/>
        <v>1888000</v>
      </c>
      <c r="M791" s="41">
        <v>44742.729166666664</v>
      </c>
      <c r="N791" s="39">
        <v>6870141711</v>
      </c>
      <c r="O791" s="39" t="s">
        <v>3282</v>
      </c>
      <c r="P791" s="40" t="s">
        <v>14673</v>
      </c>
      <c r="Q791" s="41">
        <v>44784</v>
      </c>
      <c r="R791" s="42" t="s">
        <v>2417</v>
      </c>
      <c r="S791" s="68"/>
    </row>
    <row r="792" spans="1:19" s="84" customFormat="1" ht="15" hidden="1" customHeight="1" x14ac:dyDescent="0.25">
      <c r="A792" s="76" t="s">
        <v>22291</v>
      </c>
      <c r="B792" s="77" t="s">
        <v>22292</v>
      </c>
      <c r="C792" s="77" t="s">
        <v>22293</v>
      </c>
      <c r="D792" s="76">
        <v>502387</v>
      </c>
      <c r="E792" s="76"/>
      <c r="F792" s="77" t="s">
        <v>22294</v>
      </c>
      <c r="G792" s="76">
        <v>8263000323</v>
      </c>
      <c r="H792" s="78" t="s">
        <v>22295</v>
      </c>
      <c r="I792" s="79">
        <v>1600000</v>
      </c>
      <c r="J792" s="79"/>
      <c r="K792" s="79">
        <v>288000</v>
      </c>
      <c r="L792" s="80">
        <f t="shared" si="12"/>
        <v>1888000</v>
      </c>
      <c r="M792" s="81">
        <v>45336.729166666664</v>
      </c>
      <c r="N792" s="77">
        <v>1246767564</v>
      </c>
      <c r="O792" s="77" t="s">
        <v>18453</v>
      </c>
      <c r="P792" s="78" t="s">
        <v>22296</v>
      </c>
      <c r="Q792" s="81">
        <v>45382</v>
      </c>
      <c r="R792" s="94" t="s">
        <v>21</v>
      </c>
      <c r="S792" s="83"/>
    </row>
    <row r="793" spans="1:19" s="70" customFormat="1" ht="12.75" hidden="1" customHeight="1" x14ac:dyDescent="0.2">
      <c r="A793" s="38" t="s">
        <v>382</v>
      </c>
      <c r="B793" s="39" t="s">
        <v>383</v>
      </c>
      <c r="C793" s="39" t="s">
        <v>384</v>
      </c>
      <c r="D793" s="58">
        <v>503899</v>
      </c>
      <c r="E793" s="58"/>
      <c r="F793" s="39" t="s">
        <v>293</v>
      </c>
      <c r="G793" s="38">
        <v>8263000065</v>
      </c>
      <c r="H793" s="40" t="s">
        <v>385</v>
      </c>
      <c r="I793" s="2">
        <v>1596910</v>
      </c>
      <c r="J793" s="2">
        <v>1413.27</v>
      </c>
      <c r="K793" s="2">
        <v>287443.8</v>
      </c>
      <c r="L793" s="3">
        <f t="shared" si="12"/>
        <v>1885767.07</v>
      </c>
      <c r="M793" s="41">
        <v>44184.729166666664</v>
      </c>
      <c r="N793" s="39">
        <v>6870243369</v>
      </c>
      <c r="O793" s="39" t="s">
        <v>52</v>
      </c>
      <c r="P793" s="40"/>
      <c r="Q793" s="41"/>
      <c r="R793" s="39" t="s">
        <v>54</v>
      </c>
      <c r="S793" s="68"/>
    </row>
    <row r="794" spans="1:19" s="70" customFormat="1" ht="12.75" hidden="1" customHeight="1" x14ac:dyDescent="0.2">
      <c r="A794" s="38" t="s">
        <v>3502</v>
      </c>
      <c r="B794" s="42" t="s">
        <v>3503</v>
      </c>
      <c r="C794" s="42" t="s">
        <v>3504</v>
      </c>
      <c r="D794" s="38">
        <v>821190</v>
      </c>
      <c r="E794" s="38"/>
      <c r="F794" s="42" t="s">
        <v>1965</v>
      </c>
      <c r="G794" s="38">
        <v>8263000118</v>
      </c>
      <c r="H794" s="40" t="s">
        <v>3505</v>
      </c>
      <c r="I794" s="3">
        <v>1596875.18</v>
      </c>
      <c r="J794" s="3"/>
      <c r="K794" s="3">
        <v>287437.53239999997</v>
      </c>
      <c r="L794" s="3">
        <f t="shared" si="12"/>
        <v>1884312.7123999998</v>
      </c>
      <c r="M794" s="41">
        <v>44349.729166666664</v>
      </c>
      <c r="N794" s="39">
        <v>6870121844</v>
      </c>
      <c r="O794" s="42" t="s">
        <v>315</v>
      </c>
      <c r="P794" s="42">
        <v>107127061446</v>
      </c>
      <c r="Q794" s="60">
        <v>44390</v>
      </c>
      <c r="R794" s="42" t="s">
        <v>243</v>
      </c>
      <c r="S794" s="68"/>
    </row>
    <row r="795" spans="1:19" s="70" customFormat="1" ht="12.75" hidden="1" customHeight="1" x14ac:dyDescent="0.2">
      <c r="A795" s="38" t="s">
        <v>12562</v>
      </c>
      <c r="B795" s="39" t="s">
        <v>12563</v>
      </c>
      <c r="C795" s="39" t="s">
        <v>12564</v>
      </c>
      <c r="D795" s="38">
        <v>821442</v>
      </c>
      <c r="E795" s="38"/>
      <c r="F795" s="39" t="s">
        <v>1950</v>
      </c>
      <c r="G795" s="38">
        <v>8268006127</v>
      </c>
      <c r="H795" s="40" t="s">
        <v>12565</v>
      </c>
      <c r="I795" s="2">
        <v>1596500</v>
      </c>
      <c r="J795" s="2"/>
      <c r="K795" s="2">
        <v>287370</v>
      </c>
      <c r="L795" s="3">
        <f t="shared" si="12"/>
        <v>1883870</v>
      </c>
      <c r="M795" s="41">
        <v>44624.729166666664</v>
      </c>
      <c r="N795" s="39">
        <v>43846654</v>
      </c>
      <c r="O795" s="39" t="s">
        <v>52</v>
      </c>
      <c r="P795" s="40" t="s">
        <v>12566</v>
      </c>
      <c r="Q795" s="41">
        <v>44697</v>
      </c>
      <c r="R795" s="39" t="s">
        <v>54</v>
      </c>
      <c r="S795" s="68"/>
    </row>
    <row r="796" spans="1:19" s="70" customFormat="1" ht="12.75" hidden="1" customHeight="1" x14ac:dyDescent="0.2">
      <c r="A796" s="38" t="s">
        <v>11662</v>
      </c>
      <c r="B796" s="42" t="s">
        <v>11663</v>
      </c>
      <c r="C796" s="42" t="s">
        <v>11664</v>
      </c>
      <c r="D796" s="58">
        <v>118480</v>
      </c>
      <c r="E796" s="58"/>
      <c r="F796" s="42" t="s">
        <v>9826</v>
      </c>
      <c r="G796" s="38">
        <v>8263000190</v>
      </c>
      <c r="H796" s="40" t="s">
        <v>11665</v>
      </c>
      <c r="I796" s="3">
        <v>1595832.24</v>
      </c>
      <c r="J796" s="3"/>
      <c r="K796" s="3">
        <v>287249.76</v>
      </c>
      <c r="L796" s="3">
        <f t="shared" si="12"/>
        <v>1883082</v>
      </c>
      <c r="M796" s="41">
        <v>44575.729166666664</v>
      </c>
      <c r="N796" s="39">
        <v>6870424913</v>
      </c>
      <c r="O796" s="42" t="s">
        <v>315</v>
      </c>
      <c r="P796" s="42" t="s">
        <v>11666</v>
      </c>
      <c r="Q796" s="60">
        <v>44638</v>
      </c>
      <c r="R796" s="42" t="s">
        <v>243</v>
      </c>
      <c r="S796" s="68"/>
    </row>
    <row r="797" spans="1:19" s="70" customFormat="1" ht="12.75" hidden="1" customHeight="1" x14ac:dyDescent="0.2">
      <c r="A797" s="38" t="s">
        <v>7054</v>
      </c>
      <c r="B797" s="42" t="s">
        <v>7055</v>
      </c>
      <c r="C797" s="42" t="s">
        <v>7056</v>
      </c>
      <c r="D797" s="58">
        <v>408148</v>
      </c>
      <c r="E797" s="58"/>
      <c r="F797" s="39" t="s">
        <v>1224</v>
      </c>
      <c r="G797" s="38">
        <v>8263000145</v>
      </c>
      <c r="H797" s="40" t="s">
        <v>7057</v>
      </c>
      <c r="I797" s="3">
        <v>1593170</v>
      </c>
      <c r="J797" s="3"/>
      <c r="K797" s="3">
        <v>286770.59999999998</v>
      </c>
      <c r="L797" s="3">
        <f t="shared" si="12"/>
        <v>1879940.6</v>
      </c>
      <c r="M797" s="41">
        <v>44461.729166666664</v>
      </c>
      <c r="N797" s="39">
        <v>6870321070</v>
      </c>
      <c r="O797" s="42" t="s">
        <v>315</v>
      </c>
      <c r="P797" s="42" t="s">
        <v>6630</v>
      </c>
      <c r="Q797" s="60">
        <v>44439</v>
      </c>
      <c r="R797" s="42" t="s">
        <v>243</v>
      </c>
      <c r="S797" s="68" t="s">
        <v>506</v>
      </c>
    </row>
    <row r="798" spans="1:19" s="70" customFormat="1" ht="12.75" hidden="1" customHeight="1" x14ac:dyDescent="0.2">
      <c r="A798" s="38" t="s">
        <v>4594</v>
      </c>
      <c r="B798" s="39" t="s">
        <v>4595</v>
      </c>
      <c r="C798" s="39" t="s">
        <v>4596</v>
      </c>
      <c r="D798" s="38">
        <v>506950</v>
      </c>
      <c r="E798" s="38"/>
      <c r="F798" s="39" t="s">
        <v>503</v>
      </c>
      <c r="G798" s="38">
        <v>8263000120</v>
      </c>
      <c r="H798" s="40" t="s">
        <v>4597</v>
      </c>
      <c r="I798" s="2">
        <v>1589495</v>
      </c>
      <c r="J798" s="2">
        <v>1875.6</v>
      </c>
      <c r="K798" s="2">
        <v>286109.09999999998</v>
      </c>
      <c r="L798" s="3">
        <f t="shared" si="12"/>
        <v>1877479.7000000002</v>
      </c>
      <c r="M798" s="41">
        <v>44344.729166666664</v>
      </c>
      <c r="N798" s="39">
        <v>6870150812</v>
      </c>
      <c r="O798" s="39" t="s">
        <v>52</v>
      </c>
      <c r="P798" s="40" t="s">
        <v>4598</v>
      </c>
      <c r="Q798" s="41">
        <v>44415</v>
      </c>
      <c r="R798" s="39" t="s">
        <v>54</v>
      </c>
      <c r="S798" s="68"/>
    </row>
    <row r="799" spans="1:19" s="70" customFormat="1" ht="12.75" hidden="1" customHeight="1" x14ac:dyDescent="0.2">
      <c r="A799" s="38" t="s">
        <v>11758</v>
      </c>
      <c r="B799" s="39" t="s">
        <v>11759</v>
      </c>
      <c r="C799" s="39" t="s">
        <v>11760</v>
      </c>
      <c r="D799" s="38">
        <v>919962</v>
      </c>
      <c r="E799" s="38"/>
      <c r="F799" s="39" t="s">
        <v>6950</v>
      </c>
      <c r="G799" s="38">
        <v>8263000121</v>
      </c>
      <c r="H799" s="40" t="s">
        <v>11761</v>
      </c>
      <c r="I799" s="3">
        <v>1588950</v>
      </c>
      <c r="J799" s="3"/>
      <c r="K799" s="2">
        <v>286011</v>
      </c>
      <c r="L799" s="3">
        <f t="shared" si="12"/>
        <v>1874961</v>
      </c>
      <c r="M799" s="41">
        <v>44624.729166666664</v>
      </c>
      <c r="N799" s="39">
        <v>6870432899</v>
      </c>
      <c r="O799" s="39" t="s">
        <v>3282</v>
      </c>
      <c r="P799" s="40">
        <v>204062781561</v>
      </c>
      <c r="Q799" s="41">
        <v>44658</v>
      </c>
      <c r="R799" s="42" t="s">
        <v>2417</v>
      </c>
      <c r="S799" s="68"/>
    </row>
    <row r="800" spans="1:19" s="70" customFormat="1" ht="12.75" hidden="1" customHeight="1" x14ac:dyDescent="0.2">
      <c r="A800" s="38">
        <v>334</v>
      </c>
      <c r="B800" s="39" t="s">
        <v>14564</v>
      </c>
      <c r="C800" s="39" t="s">
        <v>14565</v>
      </c>
      <c r="D800" s="38">
        <v>301236</v>
      </c>
      <c r="E800" s="38"/>
      <c r="F800" s="39" t="s">
        <v>12603</v>
      </c>
      <c r="G800" s="38">
        <v>8268007821</v>
      </c>
      <c r="H800" s="40" t="s">
        <v>14566</v>
      </c>
      <c r="I800" s="2">
        <v>1585392.0000000002</v>
      </c>
      <c r="J800" s="2"/>
      <c r="K800" s="2">
        <v>285370.56000000006</v>
      </c>
      <c r="L800" s="3">
        <f t="shared" si="12"/>
        <v>1870762.5600000003</v>
      </c>
      <c r="M800" s="41">
        <v>44728.729166666664</v>
      </c>
      <c r="N800" s="39">
        <v>44106540</v>
      </c>
      <c r="O800" s="39" t="s">
        <v>8899</v>
      </c>
      <c r="P800" s="40" t="s">
        <v>14567</v>
      </c>
      <c r="Q800" s="41">
        <v>44733</v>
      </c>
      <c r="R800" s="42" t="s">
        <v>8901</v>
      </c>
      <c r="S800" s="68"/>
    </row>
    <row r="801" spans="1:19" s="70" customFormat="1" ht="12.75" hidden="1" customHeight="1" x14ac:dyDescent="0.2">
      <c r="A801" s="38" t="s">
        <v>10369</v>
      </c>
      <c r="B801" s="39" t="s">
        <v>10370</v>
      </c>
      <c r="C801" s="39" t="s">
        <v>10371</v>
      </c>
      <c r="D801" s="38">
        <v>919962</v>
      </c>
      <c r="E801" s="38"/>
      <c r="F801" s="39" t="s">
        <v>6950</v>
      </c>
      <c r="G801" s="38">
        <v>8263000121</v>
      </c>
      <c r="H801" s="40" t="s">
        <v>10372</v>
      </c>
      <c r="I801" s="3">
        <v>1584550</v>
      </c>
      <c r="J801" s="3"/>
      <c r="K801" s="2">
        <v>285219</v>
      </c>
      <c r="L801" s="3">
        <f t="shared" si="12"/>
        <v>1869769</v>
      </c>
      <c r="M801" s="41">
        <v>44583.729166666664</v>
      </c>
      <c r="N801" s="39">
        <v>6870369258</v>
      </c>
      <c r="O801" s="39" t="s">
        <v>3282</v>
      </c>
      <c r="P801" s="40">
        <v>202253657660</v>
      </c>
      <c r="Q801" s="41">
        <v>44618</v>
      </c>
      <c r="R801" s="42" t="s">
        <v>2417</v>
      </c>
      <c r="S801" s="68"/>
    </row>
    <row r="802" spans="1:19" s="70" customFormat="1" ht="12.75" hidden="1" customHeight="1" x14ac:dyDescent="0.2">
      <c r="A802" s="38">
        <v>359</v>
      </c>
      <c r="B802" s="39" t="s">
        <v>17831</v>
      </c>
      <c r="C802" s="39" t="s">
        <v>17832</v>
      </c>
      <c r="D802" s="38">
        <v>406424</v>
      </c>
      <c r="E802" s="38"/>
      <c r="F802" s="39" t="s">
        <v>3254</v>
      </c>
      <c r="G802" s="38">
        <v>8266016991</v>
      </c>
      <c r="H802" s="40" t="s">
        <v>17833</v>
      </c>
      <c r="I802" s="2">
        <v>1583268.6440677966</v>
      </c>
      <c r="J802" s="2"/>
      <c r="K802" s="2">
        <v>284988.35593220341</v>
      </c>
      <c r="L802" s="3">
        <f t="shared" si="12"/>
        <v>1868257</v>
      </c>
      <c r="M802" s="41">
        <v>44954.729166666664</v>
      </c>
      <c r="N802" s="39">
        <v>6870399807</v>
      </c>
      <c r="O802" s="39" t="s">
        <v>8899</v>
      </c>
      <c r="P802" s="40" t="s">
        <v>17834</v>
      </c>
      <c r="Q802" s="41">
        <v>45010</v>
      </c>
      <c r="R802" s="42" t="s">
        <v>8901</v>
      </c>
      <c r="S802" s="68"/>
    </row>
    <row r="803" spans="1:19" s="70" customFormat="1" ht="12.75" hidden="1" customHeight="1" x14ac:dyDescent="0.2">
      <c r="A803" s="38" t="s">
        <v>6652</v>
      </c>
      <c r="B803" s="42" t="s">
        <v>6653</v>
      </c>
      <c r="C803" s="42" t="s">
        <v>6654</v>
      </c>
      <c r="D803" s="38">
        <v>408038</v>
      </c>
      <c r="E803" s="38"/>
      <c r="F803" s="39" t="s">
        <v>6647</v>
      </c>
      <c r="G803" s="38">
        <v>8263000131</v>
      </c>
      <c r="H803" s="40" t="s">
        <v>6655</v>
      </c>
      <c r="I803" s="3">
        <v>1580016.99</v>
      </c>
      <c r="J803" s="3"/>
      <c r="K803" s="3">
        <v>284403.01</v>
      </c>
      <c r="L803" s="3">
        <f t="shared" si="12"/>
        <v>1864420</v>
      </c>
      <c r="M803" s="41">
        <v>44436.729166666664</v>
      </c>
      <c r="N803" s="39">
        <v>6870228821</v>
      </c>
      <c r="O803" s="42" t="s">
        <v>315</v>
      </c>
      <c r="P803" s="42" t="s">
        <v>6649</v>
      </c>
      <c r="Q803" s="60">
        <v>44477</v>
      </c>
      <c r="R803" s="42" t="s">
        <v>243</v>
      </c>
      <c r="S803" s="68"/>
    </row>
    <row r="804" spans="1:19" s="70" customFormat="1" ht="12.75" hidden="1" customHeight="1" x14ac:dyDescent="0.2">
      <c r="A804" s="38" t="s">
        <v>994</v>
      </c>
      <c r="B804" s="39" t="s">
        <v>995</v>
      </c>
      <c r="C804" s="39" t="s">
        <v>996</v>
      </c>
      <c r="D804" s="58">
        <v>107909</v>
      </c>
      <c r="E804" s="58"/>
      <c r="F804" s="39" t="s">
        <v>230</v>
      </c>
      <c r="G804" s="38">
        <v>8263000084</v>
      </c>
      <c r="H804" s="40" t="s">
        <v>997</v>
      </c>
      <c r="I804" s="2">
        <v>1571776.4</v>
      </c>
      <c r="J804" s="2">
        <v>1391.02</v>
      </c>
      <c r="K804" s="2">
        <v>282919.75199999998</v>
      </c>
      <c r="L804" s="3">
        <f t="shared" si="12"/>
        <v>1856087.1719999998</v>
      </c>
      <c r="M804" s="41">
        <v>44251.729166666664</v>
      </c>
      <c r="N804" s="39">
        <v>6870344837</v>
      </c>
      <c r="O804" s="39" t="s">
        <v>52</v>
      </c>
      <c r="P804" s="40" t="s">
        <v>998</v>
      </c>
      <c r="Q804" s="41">
        <v>44251</v>
      </c>
      <c r="R804" s="39" t="s">
        <v>54</v>
      </c>
      <c r="S804" s="68"/>
    </row>
    <row r="805" spans="1:19" s="70" customFormat="1" ht="12.75" hidden="1" customHeight="1" x14ac:dyDescent="0.2">
      <c r="A805" s="38" t="s">
        <v>1011</v>
      </c>
      <c r="B805" s="39" t="s">
        <v>1012</v>
      </c>
      <c r="C805" s="39" t="s">
        <v>1013</v>
      </c>
      <c r="D805" s="58">
        <v>107909</v>
      </c>
      <c r="E805" s="58"/>
      <c r="F805" s="39" t="s">
        <v>230</v>
      </c>
      <c r="G805" s="38">
        <v>8263000084</v>
      </c>
      <c r="H805" s="40" t="s">
        <v>1014</v>
      </c>
      <c r="I805" s="2">
        <v>1570712.8</v>
      </c>
      <c r="J805" s="2">
        <v>1390.08</v>
      </c>
      <c r="K805" s="2">
        <v>282728.304</v>
      </c>
      <c r="L805" s="3">
        <f t="shared" si="12"/>
        <v>1854831.1840000001</v>
      </c>
      <c r="M805" s="41">
        <v>44258.729166666664</v>
      </c>
      <c r="N805" s="39">
        <v>6870345007</v>
      </c>
      <c r="O805" s="39" t="s">
        <v>52</v>
      </c>
      <c r="P805" s="40" t="s">
        <v>998</v>
      </c>
      <c r="Q805" s="41">
        <v>44251</v>
      </c>
      <c r="R805" s="39" t="s">
        <v>54</v>
      </c>
      <c r="S805" s="68"/>
    </row>
    <row r="806" spans="1:19" s="70" customFormat="1" ht="12.75" hidden="1" customHeight="1" x14ac:dyDescent="0.2">
      <c r="A806" s="38" t="s">
        <v>789</v>
      </c>
      <c r="B806" s="39" t="s">
        <v>790</v>
      </c>
      <c r="C806" s="39" t="s">
        <v>791</v>
      </c>
      <c r="D806" s="38">
        <v>508442</v>
      </c>
      <c r="E806" s="38"/>
      <c r="F806" s="39" t="s">
        <v>659</v>
      </c>
      <c r="G806" s="38">
        <v>8263000076</v>
      </c>
      <c r="H806" s="40">
        <v>165</v>
      </c>
      <c r="I806" s="2">
        <v>1567289.8305084747</v>
      </c>
      <c r="J806" s="2"/>
      <c r="K806" s="2">
        <v>282112.16949152545</v>
      </c>
      <c r="L806" s="3">
        <f t="shared" si="12"/>
        <v>1849402.0000000002</v>
      </c>
      <c r="M806" s="41">
        <v>44208.729166666664</v>
      </c>
      <c r="N806" s="39">
        <v>6870332795</v>
      </c>
      <c r="O806" s="39" t="s">
        <v>52</v>
      </c>
      <c r="P806" s="40" t="s">
        <v>660</v>
      </c>
      <c r="Q806" s="41">
        <v>44266</v>
      </c>
      <c r="R806" s="39" t="s">
        <v>54</v>
      </c>
      <c r="S806" s="68"/>
    </row>
    <row r="807" spans="1:19" s="70" customFormat="1" ht="12.75" hidden="1" customHeight="1" x14ac:dyDescent="0.2">
      <c r="A807" s="38" t="s">
        <v>5612</v>
      </c>
      <c r="B807" s="39" t="s">
        <v>5613</v>
      </c>
      <c r="C807" s="39" t="s">
        <v>5614</v>
      </c>
      <c r="D807" s="38">
        <v>401972</v>
      </c>
      <c r="E807" s="38"/>
      <c r="F807" s="39" t="s">
        <v>842</v>
      </c>
      <c r="G807" s="38">
        <v>8263000049</v>
      </c>
      <c r="H807" s="40" t="s">
        <v>5615</v>
      </c>
      <c r="I807" s="2">
        <v>1567170</v>
      </c>
      <c r="J807" s="2">
        <v>0</v>
      </c>
      <c r="K807" s="2">
        <v>282090.59999999998</v>
      </c>
      <c r="L807" s="3">
        <f t="shared" si="12"/>
        <v>1849260.6</v>
      </c>
      <c r="M807" s="41">
        <v>44391.729166666664</v>
      </c>
      <c r="N807" s="39">
        <v>6870190747</v>
      </c>
      <c r="O807" s="39" t="s">
        <v>52</v>
      </c>
      <c r="P807" s="40" t="s">
        <v>5549</v>
      </c>
      <c r="Q807" s="41">
        <v>44449</v>
      </c>
      <c r="R807" s="39" t="s">
        <v>54</v>
      </c>
      <c r="S807" s="68"/>
    </row>
    <row r="808" spans="1:19" s="70" customFormat="1" ht="12.75" hidden="1" customHeight="1" x14ac:dyDescent="0.2">
      <c r="A808" s="38" t="s">
        <v>16270</v>
      </c>
      <c r="B808" s="39" t="s">
        <v>16271</v>
      </c>
      <c r="C808" s="39" t="s">
        <v>16272</v>
      </c>
      <c r="D808" s="38">
        <v>919962</v>
      </c>
      <c r="E808" s="38"/>
      <c r="F808" s="39" t="s">
        <v>6950</v>
      </c>
      <c r="G808" s="38">
        <v>8263000121</v>
      </c>
      <c r="H808" s="40" t="s">
        <v>16273</v>
      </c>
      <c r="I808" s="3">
        <v>1564947.36</v>
      </c>
      <c r="J808" s="3"/>
      <c r="K808" s="2">
        <v>281690.64</v>
      </c>
      <c r="L808" s="3">
        <f t="shared" si="12"/>
        <v>1846638</v>
      </c>
      <c r="M808" s="41">
        <v>44733.729166666664</v>
      </c>
      <c r="N808" s="39">
        <v>6870276793</v>
      </c>
      <c r="O808" s="39" t="s">
        <v>3282</v>
      </c>
      <c r="P808" s="40">
        <v>212079979885</v>
      </c>
      <c r="Q808" s="41">
        <v>44902</v>
      </c>
      <c r="R808" s="42" t="s">
        <v>2417</v>
      </c>
      <c r="S808" s="68"/>
    </row>
    <row r="809" spans="1:19" s="70" customFormat="1" ht="12.75" hidden="1" customHeight="1" x14ac:dyDescent="0.2">
      <c r="A809" s="38" t="s">
        <v>3461</v>
      </c>
      <c r="B809" s="39" t="s">
        <v>3462</v>
      </c>
      <c r="C809" s="39" t="s">
        <v>3463</v>
      </c>
      <c r="D809" s="38">
        <v>821442</v>
      </c>
      <c r="E809" s="38"/>
      <c r="F809" s="39" t="s">
        <v>1950</v>
      </c>
      <c r="G809" s="38">
        <v>8268006127</v>
      </c>
      <c r="H809" s="40" t="s">
        <v>3464</v>
      </c>
      <c r="I809" s="2">
        <v>1563952</v>
      </c>
      <c r="J809" s="2"/>
      <c r="K809" s="2">
        <v>281511.36</v>
      </c>
      <c r="L809" s="3">
        <f t="shared" si="12"/>
        <v>1845463.3599999999</v>
      </c>
      <c r="M809" s="41">
        <v>44378.729166666664</v>
      </c>
      <c r="N809" s="39">
        <v>43957170</v>
      </c>
      <c r="O809" s="39" t="s">
        <v>52</v>
      </c>
      <c r="P809" s="40" t="s">
        <v>3465</v>
      </c>
      <c r="Q809" s="41">
        <v>44420</v>
      </c>
      <c r="R809" s="39" t="s">
        <v>54</v>
      </c>
      <c r="S809" s="68"/>
    </row>
    <row r="810" spans="1:19" s="70" customFormat="1" ht="12.75" hidden="1" customHeight="1" x14ac:dyDescent="0.2">
      <c r="A810" s="38" t="s">
        <v>2095</v>
      </c>
      <c r="B810" s="39" t="s">
        <v>2096</v>
      </c>
      <c r="C810" s="39" t="s">
        <v>2097</v>
      </c>
      <c r="D810" s="38">
        <v>401972</v>
      </c>
      <c r="E810" s="38"/>
      <c r="F810" s="39" t="s">
        <v>842</v>
      </c>
      <c r="G810" s="38">
        <v>8263000049</v>
      </c>
      <c r="H810" s="40" t="s">
        <v>2098</v>
      </c>
      <c r="I810" s="2">
        <v>1560650</v>
      </c>
      <c r="J810" s="2">
        <v>1381.17525</v>
      </c>
      <c r="K810" s="2">
        <v>280917</v>
      </c>
      <c r="L810" s="3">
        <f t="shared" si="12"/>
        <v>1842948.1752500001</v>
      </c>
      <c r="M810" s="41">
        <v>44278.729166666664</v>
      </c>
      <c r="N810" s="39">
        <v>6870066478</v>
      </c>
      <c r="O810" s="39" t="s">
        <v>52</v>
      </c>
      <c r="P810" s="40" t="s">
        <v>2099</v>
      </c>
      <c r="Q810" s="41">
        <v>44345</v>
      </c>
      <c r="R810" s="39" t="s">
        <v>54</v>
      </c>
      <c r="S810" s="68"/>
    </row>
    <row r="811" spans="1:19" s="70" customFormat="1" ht="12.75" hidden="1" customHeight="1" x14ac:dyDescent="0.2">
      <c r="A811" s="38" t="s">
        <v>8154</v>
      </c>
      <c r="B811" s="42" t="s">
        <v>8155</v>
      </c>
      <c r="C811" s="42" t="s">
        <v>8156</v>
      </c>
      <c r="D811" s="38">
        <v>508442</v>
      </c>
      <c r="E811" s="38"/>
      <c r="F811" s="42" t="s">
        <v>659</v>
      </c>
      <c r="G811" s="38">
        <v>8263000141</v>
      </c>
      <c r="H811" s="40">
        <v>194</v>
      </c>
      <c r="I811" s="3">
        <v>1557692</v>
      </c>
      <c r="J811" s="3"/>
      <c r="K811" s="3">
        <v>280384.56</v>
      </c>
      <c r="L811" s="3">
        <f t="shared" si="12"/>
        <v>1838076.56</v>
      </c>
      <c r="M811" s="41">
        <v>44471.729166666664</v>
      </c>
      <c r="N811" s="39">
        <v>6870264217</v>
      </c>
      <c r="O811" s="42" t="s">
        <v>315</v>
      </c>
      <c r="P811" s="42" t="s">
        <v>8157</v>
      </c>
      <c r="Q811" s="60">
        <v>44512</v>
      </c>
      <c r="R811" s="42" t="s">
        <v>243</v>
      </c>
      <c r="S811" s="68"/>
    </row>
    <row r="812" spans="1:19" s="70" customFormat="1" ht="12.75" hidden="1" customHeight="1" x14ac:dyDescent="0.2">
      <c r="A812" s="38" t="s">
        <v>1059</v>
      </c>
      <c r="B812" s="39" t="s">
        <v>1060</v>
      </c>
      <c r="C812" s="39" t="s">
        <v>1061</v>
      </c>
      <c r="D812" s="58">
        <v>107909</v>
      </c>
      <c r="E812" s="58"/>
      <c r="F812" s="39" t="s">
        <v>230</v>
      </c>
      <c r="G812" s="38">
        <v>8263000084</v>
      </c>
      <c r="H812" s="40" t="s">
        <v>1062</v>
      </c>
      <c r="I812" s="2">
        <v>1556829.6</v>
      </c>
      <c r="J812" s="2">
        <v>1377.79</v>
      </c>
      <c r="K812" s="2">
        <v>280229.32799999998</v>
      </c>
      <c r="L812" s="3">
        <f t="shared" si="12"/>
        <v>1838436.7180000001</v>
      </c>
      <c r="M812" s="41">
        <v>44253.729166666664</v>
      </c>
      <c r="N812" s="39">
        <v>6870348381</v>
      </c>
      <c r="O812" s="39" t="s">
        <v>52</v>
      </c>
      <c r="P812" s="40" t="s">
        <v>998</v>
      </c>
      <c r="Q812" s="41">
        <v>44251</v>
      </c>
      <c r="R812" s="39" t="s">
        <v>54</v>
      </c>
      <c r="S812" s="68"/>
    </row>
    <row r="813" spans="1:19" s="70" customFormat="1" ht="12.75" hidden="1" customHeight="1" x14ac:dyDescent="0.2">
      <c r="A813" s="38" t="s">
        <v>9037</v>
      </c>
      <c r="B813" s="42" t="s">
        <v>9038</v>
      </c>
      <c r="C813" s="42" t="s">
        <v>9039</v>
      </c>
      <c r="D813" s="38">
        <v>501497</v>
      </c>
      <c r="E813" s="38"/>
      <c r="F813" s="42" t="s">
        <v>7579</v>
      </c>
      <c r="G813" s="38">
        <v>8263000099</v>
      </c>
      <c r="H813" s="40" t="s">
        <v>9040</v>
      </c>
      <c r="I813" s="3">
        <v>1556060</v>
      </c>
      <c r="J813" s="3"/>
      <c r="K813" s="3">
        <v>280090.8</v>
      </c>
      <c r="L813" s="3">
        <f t="shared" si="12"/>
        <v>1836150.8</v>
      </c>
      <c r="M813" s="41">
        <v>44426.729166666664</v>
      </c>
      <c r="N813" s="39">
        <v>6870305918</v>
      </c>
      <c r="O813" s="42" t="s">
        <v>315</v>
      </c>
      <c r="P813" s="42" t="s">
        <v>8993</v>
      </c>
      <c r="Q813" s="60">
        <v>44548</v>
      </c>
      <c r="R813" s="42" t="s">
        <v>243</v>
      </c>
      <c r="S813" s="68"/>
    </row>
    <row r="814" spans="1:19" s="70" customFormat="1" ht="12.75" hidden="1" customHeight="1" x14ac:dyDescent="0.2">
      <c r="A814" s="38" t="s">
        <v>1850</v>
      </c>
      <c r="B814" s="39" t="s">
        <v>1851</v>
      </c>
      <c r="C814" s="39" t="s">
        <v>1852</v>
      </c>
      <c r="D814" s="38">
        <v>404824</v>
      </c>
      <c r="E814" s="38"/>
      <c r="F814" s="39" t="s">
        <v>1159</v>
      </c>
      <c r="G814" s="38">
        <v>8263000064</v>
      </c>
      <c r="H814" s="40" t="s">
        <v>1853</v>
      </c>
      <c r="I814" s="2">
        <v>1554700</v>
      </c>
      <c r="J814" s="2"/>
      <c r="K814" s="2">
        <v>279846</v>
      </c>
      <c r="L814" s="3">
        <f t="shared" si="12"/>
        <v>1834546</v>
      </c>
      <c r="M814" s="41">
        <v>44286</v>
      </c>
      <c r="N814" s="39">
        <v>6870057857</v>
      </c>
      <c r="O814" s="39" t="s">
        <v>52</v>
      </c>
      <c r="P814" s="40" t="s">
        <v>1854</v>
      </c>
      <c r="Q814" s="41">
        <v>44337</v>
      </c>
      <c r="R814" s="39" t="s">
        <v>54</v>
      </c>
      <c r="S814" s="68"/>
    </row>
    <row r="815" spans="1:19" s="70" customFormat="1" ht="12.75" hidden="1" customHeight="1" x14ac:dyDescent="0.2">
      <c r="A815" s="38" t="s">
        <v>6688</v>
      </c>
      <c r="B815" s="39" t="s">
        <v>234</v>
      </c>
      <c r="C815" s="39"/>
      <c r="D815" s="38" t="s">
        <v>245</v>
      </c>
      <c r="E815" s="38" t="s">
        <v>23092</v>
      </c>
      <c r="F815" s="129" t="s">
        <v>1378</v>
      </c>
      <c r="G815" s="38" t="s">
        <v>1378</v>
      </c>
      <c r="H815" s="52" t="s">
        <v>6689</v>
      </c>
      <c r="I815" s="5">
        <v>1554307.55</v>
      </c>
      <c r="J815" s="2"/>
      <c r="K815" s="2">
        <v>0</v>
      </c>
      <c r="L815" s="3">
        <f t="shared" si="12"/>
        <v>1554307.55</v>
      </c>
      <c r="M815" s="59">
        <v>44469</v>
      </c>
      <c r="N815" s="39"/>
      <c r="O815" s="39" t="s">
        <v>52</v>
      </c>
      <c r="P815" s="40"/>
      <c r="Q815" s="41"/>
      <c r="R815" s="39" t="s">
        <v>54</v>
      </c>
      <c r="S815" s="68"/>
    </row>
    <row r="816" spans="1:19" s="70" customFormat="1" ht="12.75" hidden="1" customHeight="1" x14ac:dyDescent="0.2">
      <c r="A816" s="38" t="s">
        <v>3171</v>
      </c>
      <c r="B816" s="39" t="s">
        <v>6689</v>
      </c>
      <c r="C816" s="39"/>
      <c r="D816" s="38" t="s">
        <v>241</v>
      </c>
      <c r="E816" s="38" t="s">
        <v>23092</v>
      </c>
      <c r="F816" s="129" t="s">
        <v>3173</v>
      </c>
      <c r="G816" s="38"/>
      <c r="H816" s="40" t="s">
        <v>6689</v>
      </c>
      <c r="I816" s="2">
        <v>1554307.55</v>
      </c>
      <c r="J816" s="2"/>
      <c r="K816" s="2"/>
      <c r="L816" s="3">
        <f t="shared" si="12"/>
        <v>1554307.55</v>
      </c>
      <c r="M816" s="41"/>
      <c r="N816" s="39"/>
      <c r="O816" s="39"/>
      <c r="P816" s="40"/>
      <c r="Q816" s="41"/>
      <c r="R816" s="42" t="s">
        <v>243</v>
      </c>
      <c r="S816" s="68"/>
    </row>
    <row r="817" spans="1:25" s="70" customFormat="1" ht="12.75" hidden="1" customHeight="1" x14ac:dyDescent="0.2">
      <c r="A817" s="38" t="s">
        <v>3179</v>
      </c>
      <c r="B817" s="1"/>
      <c r="C817" s="1"/>
      <c r="D817" s="51"/>
      <c r="E817" s="38" t="s">
        <v>23092</v>
      </c>
      <c r="F817" s="129" t="s">
        <v>3180</v>
      </c>
      <c r="G817" s="53"/>
      <c r="H817" s="54" t="s">
        <v>6689</v>
      </c>
      <c r="I817" s="35">
        <v>1554307.55</v>
      </c>
      <c r="J817" s="1"/>
      <c r="K817" s="1"/>
      <c r="L817" s="3">
        <f t="shared" si="12"/>
        <v>1554307.55</v>
      </c>
      <c r="M817" s="41">
        <v>44469</v>
      </c>
      <c r="N817" s="56"/>
      <c r="O817" s="1"/>
      <c r="P817" s="1"/>
      <c r="Q817" s="57"/>
      <c r="R817" s="42" t="s">
        <v>2417</v>
      </c>
      <c r="S817" s="68"/>
    </row>
    <row r="818" spans="1:25" s="70" customFormat="1" ht="12.75" hidden="1" customHeight="1" x14ac:dyDescent="0.2">
      <c r="A818" s="38" t="s">
        <v>4118</v>
      </c>
      <c r="B818" s="42" t="s">
        <v>4119</v>
      </c>
      <c r="C818" s="42" t="s">
        <v>4120</v>
      </c>
      <c r="D818" s="38">
        <v>821190</v>
      </c>
      <c r="E818" s="38"/>
      <c r="F818" s="42" t="s">
        <v>1965</v>
      </c>
      <c r="G818" s="38">
        <v>8263000118</v>
      </c>
      <c r="H818" s="40" t="s">
        <v>4121</v>
      </c>
      <c r="I818" s="3">
        <v>1553565.09</v>
      </c>
      <c r="J818" s="3"/>
      <c r="K818" s="3">
        <v>279641.71620000002</v>
      </c>
      <c r="L818" s="3">
        <f t="shared" si="12"/>
        <v>1833206.8062</v>
      </c>
      <c r="M818" s="41">
        <v>44355.729166666664</v>
      </c>
      <c r="N818" s="39">
        <v>6870140319</v>
      </c>
      <c r="O818" s="42" t="s">
        <v>315</v>
      </c>
      <c r="P818" s="42">
        <v>107296695722</v>
      </c>
      <c r="Q818" s="60">
        <v>44407</v>
      </c>
      <c r="R818" s="42" t="s">
        <v>243</v>
      </c>
      <c r="S818" s="68"/>
    </row>
    <row r="819" spans="1:25" s="70" customFormat="1" ht="12.75" hidden="1" customHeight="1" x14ac:dyDescent="0.2">
      <c r="A819" s="38" t="s">
        <v>12715</v>
      </c>
      <c r="B819" s="39" t="s">
        <v>12716</v>
      </c>
      <c r="C819" s="39" t="s">
        <v>12717</v>
      </c>
      <c r="D819" s="38">
        <v>919962</v>
      </c>
      <c r="E819" s="38"/>
      <c r="F819" s="39" t="s">
        <v>6950</v>
      </c>
      <c r="G819" s="38">
        <v>8263000121</v>
      </c>
      <c r="H819" s="40" t="s">
        <v>12718</v>
      </c>
      <c r="I819" s="3">
        <v>1552500</v>
      </c>
      <c r="J819" s="3"/>
      <c r="K819" s="2">
        <v>279450</v>
      </c>
      <c r="L819" s="3">
        <f t="shared" si="12"/>
        <v>1831950</v>
      </c>
      <c r="M819" s="41">
        <v>44645.729166666664</v>
      </c>
      <c r="N819" s="39">
        <v>6870025296</v>
      </c>
      <c r="O819" s="39" t="s">
        <v>3282</v>
      </c>
      <c r="P819" s="40">
        <v>204282227064</v>
      </c>
      <c r="Q819" s="41">
        <v>44680</v>
      </c>
      <c r="R819" s="42" t="s">
        <v>2417</v>
      </c>
      <c r="S819" s="68"/>
    </row>
    <row r="820" spans="1:25" s="70" customFormat="1" ht="12.75" hidden="1" customHeight="1" x14ac:dyDescent="0.2">
      <c r="A820" s="38" t="s">
        <v>4060</v>
      </c>
      <c r="B820" s="42" t="s">
        <v>4061</v>
      </c>
      <c r="C820" s="42" t="s">
        <v>4062</v>
      </c>
      <c r="D820" s="38">
        <v>405629</v>
      </c>
      <c r="E820" s="38"/>
      <c r="F820" s="42" t="s">
        <v>4063</v>
      </c>
      <c r="G820" s="38">
        <v>8263000093</v>
      </c>
      <c r="H820" s="40">
        <v>2021222120362</v>
      </c>
      <c r="I820" s="3">
        <v>1550000</v>
      </c>
      <c r="J820" s="3"/>
      <c r="K820" s="3">
        <v>279000</v>
      </c>
      <c r="L820" s="3">
        <f t="shared" si="12"/>
        <v>1829000</v>
      </c>
      <c r="M820" s="41">
        <v>44345.729166666664</v>
      </c>
      <c r="N820" s="39">
        <v>6870166619</v>
      </c>
      <c r="O820" s="42" t="s">
        <v>315</v>
      </c>
      <c r="P820" s="42" t="s">
        <v>4064</v>
      </c>
      <c r="Q820" s="60">
        <v>44428</v>
      </c>
      <c r="R820" s="42" t="s">
        <v>243</v>
      </c>
      <c r="S820" s="68"/>
    </row>
    <row r="821" spans="1:25" s="70" customFormat="1" ht="12.75" customHeight="1" x14ac:dyDescent="0.2">
      <c r="A821" s="38" t="s">
        <v>20496</v>
      </c>
      <c r="B821" s="39" t="s">
        <v>20497</v>
      </c>
      <c r="C821" s="39" t="s">
        <v>20498</v>
      </c>
      <c r="D821" s="38">
        <v>406359</v>
      </c>
      <c r="E821" s="38"/>
      <c r="F821" s="39" t="s">
        <v>19225</v>
      </c>
      <c r="G821" s="38">
        <v>8263000283</v>
      </c>
      <c r="H821" s="40">
        <v>271600048919</v>
      </c>
      <c r="I821" s="2">
        <v>1550000</v>
      </c>
      <c r="J821" s="2"/>
      <c r="K821" s="2">
        <v>279000</v>
      </c>
      <c r="L821" s="3">
        <f t="shared" si="12"/>
        <v>1829000</v>
      </c>
      <c r="M821" s="41">
        <v>45107.729166666664</v>
      </c>
      <c r="N821" s="39">
        <v>1246523898</v>
      </c>
      <c r="O821" s="39" t="s">
        <v>19303</v>
      </c>
      <c r="P821" s="40" t="s">
        <v>20481</v>
      </c>
      <c r="Q821" s="41">
        <v>45201</v>
      </c>
      <c r="R821" s="62" t="s">
        <v>19</v>
      </c>
      <c r="S821" s="68"/>
      <c r="Y821" s="70">
        <v>440151391</v>
      </c>
    </row>
    <row r="822" spans="1:25" s="70" customFormat="1" ht="12.75" hidden="1" customHeight="1" x14ac:dyDescent="0.2">
      <c r="A822" s="38" t="s">
        <v>3197</v>
      </c>
      <c r="B822" s="39" t="s">
        <v>3198</v>
      </c>
      <c r="C822" s="39" t="s">
        <v>3199</v>
      </c>
      <c r="D822" s="38">
        <v>407406</v>
      </c>
      <c r="E822" s="38"/>
      <c r="F822" s="39" t="s">
        <v>3200</v>
      </c>
      <c r="G822" s="38">
        <v>8263000057</v>
      </c>
      <c r="H822" s="40" t="s">
        <v>3201</v>
      </c>
      <c r="I822" s="2">
        <v>1548000</v>
      </c>
      <c r="J822" s="2"/>
      <c r="K822" s="2">
        <v>278640</v>
      </c>
      <c r="L822" s="3">
        <f t="shared" si="12"/>
        <v>1826640</v>
      </c>
      <c r="M822" s="41">
        <v>44344.729166666664</v>
      </c>
      <c r="N822" s="39">
        <v>6870111113</v>
      </c>
      <c r="O822" s="39" t="s">
        <v>52</v>
      </c>
      <c r="P822" s="40" t="s">
        <v>3202</v>
      </c>
      <c r="Q822" s="41">
        <v>44400</v>
      </c>
      <c r="R822" s="39" t="s">
        <v>54</v>
      </c>
      <c r="S822" s="68"/>
    </row>
    <row r="823" spans="1:25" s="70" customFormat="1" ht="12.75" hidden="1" customHeight="1" x14ac:dyDescent="0.2">
      <c r="A823" s="38" t="s">
        <v>7874</v>
      </c>
      <c r="B823" s="42" t="s">
        <v>7875</v>
      </c>
      <c r="C823" s="42" t="s">
        <v>7876</v>
      </c>
      <c r="D823" s="58">
        <v>402300</v>
      </c>
      <c r="E823" s="58"/>
      <c r="F823" s="42" t="s">
        <v>230</v>
      </c>
      <c r="G823" s="38">
        <v>8263000149</v>
      </c>
      <c r="H823" s="40" t="s">
        <v>7877</v>
      </c>
      <c r="I823" s="3">
        <v>1547476.32</v>
      </c>
      <c r="J823" s="3"/>
      <c r="K823" s="3">
        <v>278545.68</v>
      </c>
      <c r="L823" s="3">
        <f t="shared" si="12"/>
        <v>1826022</v>
      </c>
      <c r="M823" s="41">
        <v>44469.729166666664</v>
      </c>
      <c r="N823" s="39">
        <v>6870265470</v>
      </c>
      <c r="O823" s="42" t="s">
        <v>315</v>
      </c>
      <c r="P823" s="42"/>
      <c r="Q823" s="60"/>
      <c r="R823" s="42" t="s">
        <v>243</v>
      </c>
      <c r="S823" s="68" t="s">
        <v>506</v>
      </c>
    </row>
    <row r="824" spans="1:25" s="70" customFormat="1" ht="12.75" hidden="1" customHeight="1" x14ac:dyDescent="0.2">
      <c r="A824" s="38" t="s">
        <v>390</v>
      </c>
      <c r="B824" s="39" t="s">
        <v>391</v>
      </c>
      <c r="C824" s="39" t="s">
        <v>392</v>
      </c>
      <c r="D824" s="58">
        <v>503899</v>
      </c>
      <c r="E824" s="58"/>
      <c r="F824" s="39" t="s">
        <v>293</v>
      </c>
      <c r="G824" s="38">
        <v>8263000063</v>
      </c>
      <c r="H824" s="40" t="s">
        <v>393</v>
      </c>
      <c r="I824" s="2">
        <v>1544538.3</v>
      </c>
      <c r="J824" s="2">
        <v>1366.92</v>
      </c>
      <c r="K824" s="2">
        <v>278016.89399999997</v>
      </c>
      <c r="L824" s="3">
        <f t="shared" si="12"/>
        <v>1823922.1140000001</v>
      </c>
      <c r="M824" s="41">
        <v>44174.729166666664</v>
      </c>
      <c r="N824" s="39">
        <v>6870244425</v>
      </c>
      <c r="O824" s="39" t="s">
        <v>52</v>
      </c>
      <c r="P824" s="40">
        <v>101124931700</v>
      </c>
      <c r="Q824" s="41">
        <v>44209</v>
      </c>
      <c r="R824" s="39" t="s">
        <v>54</v>
      </c>
      <c r="S824" s="68"/>
    </row>
    <row r="825" spans="1:25" s="70" customFormat="1" ht="12.75" hidden="1" customHeight="1" x14ac:dyDescent="0.2">
      <c r="A825" s="38" t="s">
        <v>3243</v>
      </c>
      <c r="B825" s="42" t="s">
        <v>3244</v>
      </c>
      <c r="C825" s="42" t="s">
        <v>3245</v>
      </c>
      <c r="D825" s="58">
        <v>402300</v>
      </c>
      <c r="E825" s="58"/>
      <c r="F825" s="42" t="s">
        <v>230</v>
      </c>
      <c r="G825" s="38">
        <v>8263000114</v>
      </c>
      <c r="H825" s="40" t="s">
        <v>3246</v>
      </c>
      <c r="I825" s="3">
        <v>1543293.08</v>
      </c>
      <c r="J825" s="3"/>
      <c r="K825" s="3">
        <v>277792.75439999998</v>
      </c>
      <c r="L825" s="3">
        <f t="shared" si="12"/>
        <v>1821085.8344000001</v>
      </c>
      <c r="M825" s="41">
        <v>44356.729166666664</v>
      </c>
      <c r="N825" s="39">
        <v>6870114233</v>
      </c>
      <c r="O825" s="42" t="s">
        <v>315</v>
      </c>
      <c r="P825" s="42" t="s">
        <v>3207</v>
      </c>
      <c r="Q825" s="60">
        <v>44341</v>
      </c>
      <c r="R825" s="42" t="s">
        <v>243</v>
      </c>
      <c r="S825" s="68" t="s">
        <v>506</v>
      </c>
    </row>
    <row r="826" spans="1:25" s="70" customFormat="1" ht="12.75" hidden="1" customHeight="1" x14ac:dyDescent="0.25">
      <c r="A826" s="38" t="s">
        <v>5118</v>
      </c>
      <c r="B826" s="39" t="s">
        <v>5119</v>
      </c>
      <c r="C826" s="39"/>
      <c r="D826" s="38">
        <v>407002</v>
      </c>
      <c r="E826" s="38"/>
      <c r="F826" s="138" t="s">
        <v>5120</v>
      </c>
      <c r="G826" s="38">
        <v>8270000590</v>
      </c>
      <c r="H826" s="40">
        <v>744953775</v>
      </c>
      <c r="I826" s="2">
        <v>1542738</v>
      </c>
      <c r="J826" s="2"/>
      <c r="K826" s="2">
        <v>0</v>
      </c>
      <c r="L826" s="3">
        <f t="shared" si="12"/>
        <v>1542738</v>
      </c>
      <c r="M826" s="41">
        <v>44421</v>
      </c>
      <c r="N826" s="39"/>
      <c r="O826" s="39" t="s">
        <v>52</v>
      </c>
      <c r="P826" s="40" t="s">
        <v>5121</v>
      </c>
      <c r="Q826" s="41">
        <v>44445</v>
      </c>
      <c r="R826" s="39" t="s">
        <v>54</v>
      </c>
      <c r="S826" s="68"/>
    </row>
    <row r="827" spans="1:25" s="70" customFormat="1" ht="12.75" hidden="1" customHeight="1" x14ac:dyDescent="0.2">
      <c r="A827" s="38">
        <v>8</v>
      </c>
      <c r="B827" s="39" t="s">
        <v>18331</v>
      </c>
      <c r="C827" s="39" t="s">
        <v>18332</v>
      </c>
      <c r="D827" s="38">
        <v>501448</v>
      </c>
      <c r="E827" s="38"/>
      <c r="F827" s="39" t="s">
        <v>12103</v>
      </c>
      <c r="G827" s="38">
        <v>8263000279</v>
      </c>
      <c r="H827" s="40" t="s">
        <v>18333</v>
      </c>
      <c r="I827" s="2">
        <v>1542289.8305084747</v>
      </c>
      <c r="J827" s="2"/>
      <c r="K827" s="2">
        <v>277612.16949152545</v>
      </c>
      <c r="L827" s="3">
        <f t="shared" si="12"/>
        <v>1819902.0000000002</v>
      </c>
      <c r="M827" s="41">
        <v>44946.729166666664</v>
      </c>
      <c r="N827" s="39">
        <v>6870434402</v>
      </c>
      <c r="O827" s="39" t="s">
        <v>8899</v>
      </c>
      <c r="P827" s="40">
        <v>303301339619</v>
      </c>
      <c r="Q827" s="41">
        <v>45016</v>
      </c>
      <c r="R827" s="42" t="s">
        <v>8901</v>
      </c>
      <c r="S827" s="68"/>
    </row>
    <row r="828" spans="1:25" s="70" customFormat="1" ht="12.75" hidden="1" customHeight="1" x14ac:dyDescent="0.2">
      <c r="A828" s="38" t="s">
        <v>1584</v>
      </c>
      <c r="B828" s="39" t="s">
        <v>1585</v>
      </c>
      <c r="C828" s="39" t="s">
        <v>1586</v>
      </c>
      <c r="D828" s="38">
        <v>401972</v>
      </c>
      <c r="E828" s="38"/>
      <c r="F828" s="39" t="s">
        <v>842</v>
      </c>
      <c r="G828" s="38">
        <v>8263000049</v>
      </c>
      <c r="H828" s="40" t="s">
        <v>1587</v>
      </c>
      <c r="I828" s="2">
        <v>1542240</v>
      </c>
      <c r="J828" s="2">
        <v>1364.8824</v>
      </c>
      <c r="K828" s="2">
        <v>277603.20000000001</v>
      </c>
      <c r="L828" s="3">
        <f t="shared" si="12"/>
        <v>1821208.0824</v>
      </c>
      <c r="M828" s="41">
        <v>44270.729166666664</v>
      </c>
      <c r="N828" s="39">
        <v>6870010312</v>
      </c>
      <c r="O828" s="39" t="s">
        <v>52</v>
      </c>
      <c r="P828" s="40" t="s">
        <v>1571</v>
      </c>
      <c r="Q828" s="41">
        <v>44303</v>
      </c>
      <c r="R828" s="39" t="s">
        <v>54</v>
      </c>
      <c r="S828" s="68"/>
    </row>
    <row r="829" spans="1:25" s="70" customFormat="1" ht="12.75" hidden="1" customHeight="1" x14ac:dyDescent="0.2">
      <c r="A829" s="38" t="s">
        <v>3728</v>
      </c>
      <c r="B829" s="39" t="s">
        <v>3729</v>
      </c>
      <c r="C829" s="39" t="s">
        <v>3730</v>
      </c>
      <c r="D829" s="38">
        <v>401972</v>
      </c>
      <c r="E829" s="38"/>
      <c r="F829" s="39" t="s">
        <v>842</v>
      </c>
      <c r="G829" s="38">
        <v>8263000049</v>
      </c>
      <c r="H829" s="40" t="s">
        <v>3731</v>
      </c>
      <c r="I829" s="2">
        <v>1541999.44</v>
      </c>
      <c r="J829" s="2">
        <v>1819.56</v>
      </c>
      <c r="K829" s="2">
        <v>277559.89919999999</v>
      </c>
      <c r="L829" s="3">
        <f t="shared" si="12"/>
        <v>1821378.8991999999</v>
      </c>
      <c r="M829" s="41">
        <v>44356.729166666664</v>
      </c>
      <c r="N829" s="39">
        <v>6870125282</v>
      </c>
      <c r="O829" s="39" t="s">
        <v>52</v>
      </c>
      <c r="P829" s="40" t="s">
        <v>3717</v>
      </c>
      <c r="Q829" s="41">
        <v>44397</v>
      </c>
      <c r="R829" s="39" t="s">
        <v>54</v>
      </c>
      <c r="S829" s="68"/>
    </row>
    <row r="830" spans="1:25" s="70" customFormat="1" ht="12.75" hidden="1" customHeight="1" x14ac:dyDescent="0.2">
      <c r="A830" s="38" t="s">
        <v>969</v>
      </c>
      <c r="B830" s="39" t="s">
        <v>970</v>
      </c>
      <c r="C830" s="39" t="s">
        <v>971</v>
      </c>
      <c r="D830" s="38">
        <v>106653</v>
      </c>
      <c r="E830" s="38"/>
      <c r="F830" s="39" t="s">
        <v>398</v>
      </c>
      <c r="G830" s="38">
        <v>8263000050</v>
      </c>
      <c r="H830" s="40" t="s">
        <v>972</v>
      </c>
      <c r="I830" s="2">
        <v>1539350</v>
      </c>
      <c r="J830" s="2">
        <v>1363</v>
      </c>
      <c r="K830" s="2">
        <v>277083</v>
      </c>
      <c r="L830" s="3">
        <f t="shared" si="12"/>
        <v>1817796</v>
      </c>
      <c r="M830" s="41">
        <v>44195.729166666664</v>
      </c>
      <c r="N830" s="39">
        <v>6870343496</v>
      </c>
      <c r="O830" s="39" t="s">
        <v>52</v>
      </c>
      <c r="P830" s="40">
        <v>103198946702</v>
      </c>
      <c r="Q830" s="41">
        <v>44276</v>
      </c>
      <c r="R830" s="39" t="s">
        <v>54</v>
      </c>
      <c r="S830" s="68"/>
    </row>
    <row r="831" spans="1:25" s="70" customFormat="1" ht="12.75" hidden="1" customHeight="1" x14ac:dyDescent="0.2">
      <c r="A831" s="38">
        <v>171</v>
      </c>
      <c r="B831" s="39" t="s">
        <v>18393</v>
      </c>
      <c r="C831" s="39" t="s">
        <v>18394</v>
      </c>
      <c r="D831" s="38">
        <v>820886</v>
      </c>
      <c r="E831" s="38"/>
      <c r="F831" s="90" t="s">
        <v>10575</v>
      </c>
      <c r="G831" s="38">
        <v>8268009828</v>
      </c>
      <c r="H831" s="40" t="s">
        <v>18395</v>
      </c>
      <c r="I831" s="2">
        <v>1537491.440677966</v>
      </c>
      <c r="J831" s="2"/>
      <c r="K831" s="2">
        <v>276748.45932203386</v>
      </c>
      <c r="L831" s="3">
        <f t="shared" si="12"/>
        <v>1814239.9</v>
      </c>
      <c r="M831" s="41">
        <v>44979.729166666664</v>
      </c>
      <c r="N831" s="39">
        <v>160310994</v>
      </c>
      <c r="O831" s="39" t="s">
        <v>8899</v>
      </c>
      <c r="P831" s="40" t="s">
        <v>18396</v>
      </c>
      <c r="Q831" s="41">
        <v>45042</v>
      </c>
      <c r="R831" s="42" t="s">
        <v>8901</v>
      </c>
      <c r="S831" s="68"/>
    </row>
    <row r="832" spans="1:25" s="70" customFormat="1" ht="12.75" hidden="1" customHeight="1" x14ac:dyDescent="0.2">
      <c r="A832" s="38" t="s">
        <v>15966</v>
      </c>
      <c r="B832" s="39" t="s">
        <v>15967</v>
      </c>
      <c r="C832" s="39" t="s">
        <v>15968</v>
      </c>
      <c r="D832" s="38">
        <v>408038</v>
      </c>
      <c r="E832" s="38"/>
      <c r="F832" s="39" t="s">
        <v>6647</v>
      </c>
      <c r="G832" s="38">
        <v>8263000247</v>
      </c>
      <c r="H832" s="40" t="s">
        <v>15969</v>
      </c>
      <c r="I832" s="2">
        <v>1537115.6338983052</v>
      </c>
      <c r="J832" s="2"/>
      <c r="K832" s="2">
        <v>276680.81410169491</v>
      </c>
      <c r="L832" s="3">
        <f t="shared" si="12"/>
        <v>1813796.4480000001</v>
      </c>
      <c r="M832" s="41">
        <v>44834.729166666664</v>
      </c>
      <c r="N832" s="39">
        <v>6870275841</v>
      </c>
      <c r="O832" s="39" t="s">
        <v>3282</v>
      </c>
      <c r="P832" s="40" t="s">
        <v>15970</v>
      </c>
      <c r="Q832" s="41">
        <v>44900</v>
      </c>
      <c r="R832" s="42" t="s">
        <v>2417</v>
      </c>
      <c r="S832" s="68"/>
    </row>
    <row r="833" spans="1:19" s="70" customFormat="1" ht="12.75" hidden="1" customHeight="1" x14ac:dyDescent="0.2">
      <c r="A833" s="38" t="s">
        <v>8159</v>
      </c>
      <c r="B833" s="42" t="s">
        <v>8160</v>
      </c>
      <c r="C833" s="42" t="s">
        <v>8161</v>
      </c>
      <c r="D833" s="38">
        <v>508442</v>
      </c>
      <c r="E833" s="38"/>
      <c r="F833" s="42" t="s">
        <v>659</v>
      </c>
      <c r="G833" s="38">
        <v>8263000141</v>
      </c>
      <c r="H833" s="40">
        <v>164</v>
      </c>
      <c r="I833" s="3">
        <v>1535580</v>
      </c>
      <c r="J833" s="3"/>
      <c r="K833" s="3">
        <v>276404.40000000002</v>
      </c>
      <c r="L833" s="3">
        <f t="shared" si="12"/>
        <v>1811984.4</v>
      </c>
      <c r="M833" s="41">
        <v>44433</v>
      </c>
      <c r="N833" s="39">
        <v>6870264290</v>
      </c>
      <c r="O833" s="42" t="s">
        <v>315</v>
      </c>
      <c r="P833" s="42" t="s">
        <v>8157</v>
      </c>
      <c r="Q833" s="60">
        <v>44512</v>
      </c>
      <c r="R833" s="42" t="s">
        <v>243</v>
      </c>
      <c r="S833" s="68"/>
    </row>
    <row r="834" spans="1:19" s="70" customFormat="1" ht="12.75" hidden="1" customHeight="1" x14ac:dyDescent="0.2">
      <c r="A834" s="38" t="s">
        <v>7882</v>
      </c>
      <c r="B834" s="42" t="s">
        <v>7883</v>
      </c>
      <c r="C834" s="42" t="s">
        <v>7884</v>
      </c>
      <c r="D834" s="58">
        <v>402300</v>
      </c>
      <c r="E834" s="58"/>
      <c r="F834" s="42" t="s">
        <v>230</v>
      </c>
      <c r="G834" s="38">
        <v>8263000149</v>
      </c>
      <c r="H834" s="40" t="s">
        <v>7885</v>
      </c>
      <c r="I834" s="3">
        <v>1535576.32</v>
      </c>
      <c r="J834" s="3"/>
      <c r="K834" s="3">
        <v>276403.68</v>
      </c>
      <c r="L834" s="3">
        <f t="shared" si="12"/>
        <v>1811980</v>
      </c>
      <c r="M834" s="41">
        <v>44469.729166666664</v>
      </c>
      <c r="N834" s="39">
        <v>6870265507</v>
      </c>
      <c r="O834" s="42" t="s">
        <v>315</v>
      </c>
      <c r="P834" s="42"/>
      <c r="Q834" s="60"/>
      <c r="R834" s="42" t="s">
        <v>243</v>
      </c>
      <c r="S834" s="68" t="s">
        <v>506</v>
      </c>
    </row>
    <row r="835" spans="1:19" s="70" customFormat="1" ht="12.75" hidden="1" customHeight="1" x14ac:dyDescent="0.2">
      <c r="A835" s="38">
        <v>437</v>
      </c>
      <c r="B835" s="39" t="s">
        <v>19789</v>
      </c>
      <c r="C835" s="39" t="s">
        <v>19790</v>
      </c>
      <c r="D835" s="38">
        <v>107659</v>
      </c>
      <c r="E835" s="38"/>
      <c r="F835" s="39" t="s">
        <v>16533</v>
      </c>
      <c r="G835" s="38">
        <v>8263000312</v>
      </c>
      <c r="H835" s="40" t="s">
        <v>19791</v>
      </c>
      <c r="I835" s="2">
        <v>1533820.338983051</v>
      </c>
      <c r="J835" s="2"/>
      <c r="K835" s="2">
        <v>276087.66101694916</v>
      </c>
      <c r="L835" s="3">
        <f t="shared" si="12"/>
        <v>1809908.0000000002</v>
      </c>
      <c r="M835" s="41">
        <v>45082.729166666664</v>
      </c>
      <c r="N835" s="39">
        <v>1246428459</v>
      </c>
      <c r="O835" s="39" t="s">
        <v>8899</v>
      </c>
      <c r="P835" s="40" t="s">
        <v>19792</v>
      </c>
      <c r="Q835" s="41">
        <v>45121</v>
      </c>
      <c r="R835" s="42" t="s">
        <v>8901</v>
      </c>
      <c r="S835" s="68"/>
    </row>
    <row r="836" spans="1:19" s="70" customFormat="1" ht="12.75" hidden="1" customHeight="1" x14ac:dyDescent="0.2">
      <c r="A836" s="38" t="s">
        <v>7886</v>
      </c>
      <c r="B836" s="42" t="s">
        <v>7887</v>
      </c>
      <c r="C836" s="42" t="s">
        <v>7888</v>
      </c>
      <c r="D836" s="58">
        <v>402300</v>
      </c>
      <c r="E836" s="58"/>
      <c r="F836" s="42" t="s">
        <v>230</v>
      </c>
      <c r="G836" s="38">
        <v>8263000149</v>
      </c>
      <c r="H836" s="40" t="s">
        <v>7889</v>
      </c>
      <c r="I836" s="3">
        <v>1532244.08</v>
      </c>
      <c r="J836" s="3"/>
      <c r="K836" s="3">
        <v>275803.92</v>
      </c>
      <c r="L836" s="3">
        <f t="shared" si="12"/>
        <v>1808048</v>
      </c>
      <c r="M836" s="41">
        <v>44469.729166666664</v>
      </c>
      <c r="N836" s="39">
        <v>6870265520</v>
      </c>
      <c r="O836" s="42" t="s">
        <v>315</v>
      </c>
      <c r="P836" s="42"/>
      <c r="Q836" s="60"/>
      <c r="R836" s="42" t="s">
        <v>243</v>
      </c>
      <c r="S836" s="68" t="s">
        <v>506</v>
      </c>
    </row>
    <row r="837" spans="1:19" s="70" customFormat="1" ht="12.75" hidden="1" customHeight="1" x14ac:dyDescent="0.2">
      <c r="A837" s="38" t="s">
        <v>8226</v>
      </c>
      <c r="B837" s="42" t="s">
        <v>8227</v>
      </c>
      <c r="C837" s="42" t="s">
        <v>8228</v>
      </c>
      <c r="D837" s="58">
        <v>402300</v>
      </c>
      <c r="E837" s="58"/>
      <c r="F837" s="42" t="s">
        <v>230</v>
      </c>
      <c r="G837" s="38">
        <v>8263000149</v>
      </c>
      <c r="H837" s="40" t="s">
        <v>8229</v>
      </c>
      <c r="I837" s="3">
        <v>1531292.44</v>
      </c>
      <c r="J837" s="3"/>
      <c r="K837" s="3">
        <v>275632.56</v>
      </c>
      <c r="L837" s="3">
        <f t="shared" si="12"/>
        <v>1806925</v>
      </c>
      <c r="M837" s="41">
        <v>44495.729166666664</v>
      </c>
      <c r="N837" s="39">
        <v>6870265103</v>
      </c>
      <c r="O837" s="42" t="s">
        <v>315</v>
      </c>
      <c r="P837" s="42"/>
      <c r="Q837" s="60"/>
      <c r="R837" s="42" t="s">
        <v>243</v>
      </c>
      <c r="S837" s="68" t="s">
        <v>506</v>
      </c>
    </row>
    <row r="838" spans="1:19" s="70" customFormat="1" ht="12.75" hidden="1" customHeight="1" x14ac:dyDescent="0.2">
      <c r="A838" s="38">
        <v>386</v>
      </c>
      <c r="B838" s="39" t="s">
        <v>9182</v>
      </c>
      <c r="C838" s="39" t="s">
        <v>9183</v>
      </c>
      <c r="D838" s="58">
        <v>408148</v>
      </c>
      <c r="E838" s="58"/>
      <c r="F838" s="39" t="s">
        <v>1224</v>
      </c>
      <c r="G838" s="38">
        <v>8263000163</v>
      </c>
      <c r="H838" s="40" t="s">
        <v>9184</v>
      </c>
      <c r="I838" s="2">
        <v>1530000</v>
      </c>
      <c r="J838" s="2"/>
      <c r="K838" s="2">
        <v>275400</v>
      </c>
      <c r="L838" s="3">
        <f t="shared" ref="L838:L901" si="13">SUM(I838:K838)</f>
        <v>1805400</v>
      </c>
      <c r="M838" s="41">
        <v>44521.729166666664</v>
      </c>
      <c r="N838" s="39">
        <v>6870316360</v>
      </c>
      <c r="O838" s="39" t="s">
        <v>8899</v>
      </c>
      <c r="P838" s="40"/>
      <c r="Q838" s="41"/>
      <c r="R838" s="42" t="s">
        <v>8901</v>
      </c>
      <c r="S838" s="68"/>
    </row>
    <row r="839" spans="1:19" s="70" customFormat="1" ht="12.75" hidden="1" customHeight="1" x14ac:dyDescent="0.2">
      <c r="A839" s="38" t="s">
        <v>9517</v>
      </c>
      <c r="B839" s="39" t="s">
        <v>234</v>
      </c>
      <c r="C839" s="39"/>
      <c r="D839" s="38" t="s">
        <v>245</v>
      </c>
      <c r="E839" s="38" t="s">
        <v>23092</v>
      </c>
      <c r="F839" s="129" t="s">
        <v>1378</v>
      </c>
      <c r="G839" s="38" t="s">
        <v>1378</v>
      </c>
      <c r="H839" s="52" t="s">
        <v>9518</v>
      </c>
      <c r="I839" s="5">
        <v>1529327.99</v>
      </c>
      <c r="J839" s="2"/>
      <c r="K839" s="2">
        <v>0</v>
      </c>
      <c r="L839" s="3">
        <f t="shared" si="13"/>
        <v>1529327.99</v>
      </c>
      <c r="M839" s="59">
        <v>44561</v>
      </c>
      <c r="N839" s="39"/>
      <c r="O839" s="39" t="s">
        <v>52</v>
      </c>
      <c r="P839" s="40"/>
      <c r="Q839" s="41"/>
      <c r="R839" s="39" t="s">
        <v>54</v>
      </c>
      <c r="S839" s="68"/>
    </row>
    <row r="840" spans="1:19" s="70" customFormat="1" ht="12.75" hidden="1" customHeight="1" x14ac:dyDescent="0.2">
      <c r="A840" s="38" t="s">
        <v>3171</v>
      </c>
      <c r="B840" s="39" t="s">
        <v>9518</v>
      </c>
      <c r="C840" s="39"/>
      <c r="D840" s="38" t="s">
        <v>241</v>
      </c>
      <c r="E840" s="38" t="s">
        <v>23092</v>
      </c>
      <c r="F840" s="129" t="s">
        <v>3173</v>
      </c>
      <c r="G840" s="38"/>
      <c r="H840" s="40" t="s">
        <v>9518</v>
      </c>
      <c r="I840" s="2">
        <v>1529327.99</v>
      </c>
      <c r="J840" s="2"/>
      <c r="K840" s="2"/>
      <c r="L840" s="3">
        <f t="shared" si="13"/>
        <v>1529327.99</v>
      </c>
      <c r="M840" s="41"/>
      <c r="N840" s="39"/>
      <c r="O840" s="39"/>
      <c r="P840" s="40"/>
      <c r="Q840" s="41"/>
      <c r="R840" s="42" t="s">
        <v>243</v>
      </c>
      <c r="S840" s="68"/>
    </row>
    <row r="841" spans="1:19" s="70" customFormat="1" ht="12.75" hidden="1" customHeight="1" x14ac:dyDescent="0.2">
      <c r="A841" s="38" t="s">
        <v>17217</v>
      </c>
      <c r="B841" s="42" t="s">
        <v>17218</v>
      </c>
      <c r="C841" s="42" t="s">
        <v>17219</v>
      </c>
      <c r="D841" s="38">
        <v>501497</v>
      </c>
      <c r="E841" s="38"/>
      <c r="F841" s="42" t="s">
        <v>7579</v>
      </c>
      <c r="G841" s="38">
        <v>8263000099</v>
      </c>
      <c r="H841" s="40" t="s">
        <v>17220</v>
      </c>
      <c r="I841" s="3">
        <v>1529280</v>
      </c>
      <c r="J841" s="3"/>
      <c r="K841" s="3">
        <v>0</v>
      </c>
      <c r="L841" s="3">
        <f t="shared" si="13"/>
        <v>1529280</v>
      </c>
      <c r="M841" s="41">
        <v>44588.729166666664</v>
      </c>
      <c r="N841" s="39">
        <v>6870448870</v>
      </c>
      <c r="O841" s="42" t="s">
        <v>315</v>
      </c>
      <c r="P841" s="42"/>
      <c r="Q841" s="60"/>
      <c r="R841" s="42" t="s">
        <v>243</v>
      </c>
      <c r="S841" s="68"/>
    </row>
    <row r="842" spans="1:19" s="70" customFormat="1" ht="12.75" hidden="1" customHeight="1" x14ac:dyDescent="0.2">
      <c r="A842" s="38" t="s">
        <v>9556</v>
      </c>
      <c r="B842" s="42" t="s">
        <v>9557</v>
      </c>
      <c r="C842" s="42" t="s">
        <v>9558</v>
      </c>
      <c r="D842" s="38">
        <v>501497</v>
      </c>
      <c r="E842" s="38"/>
      <c r="F842" s="42" t="s">
        <v>7579</v>
      </c>
      <c r="G842" s="38">
        <v>8263000099</v>
      </c>
      <c r="H842" s="40" t="s">
        <v>9559</v>
      </c>
      <c r="I842" s="3">
        <v>1527273</v>
      </c>
      <c r="J842" s="3"/>
      <c r="K842" s="3">
        <v>274909.14</v>
      </c>
      <c r="L842" s="3">
        <f t="shared" si="13"/>
        <v>1802182.1400000001</v>
      </c>
      <c r="M842" s="41">
        <v>44426.729166666664</v>
      </c>
      <c r="N842" s="39">
        <v>6870327524</v>
      </c>
      <c r="O842" s="42" t="s">
        <v>315</v>
      </c>
      <c r="P842" s="42" t="s">
        <v>9555</v>
      </c>
      <c r="Q842" s="60">
        <v>44568</v>
      </c>
      <c r="R842" s="42" t="s">
        <v>243</v>
      </c>
      <c r="S842" s="68"/>
    </row>
    <row r="843" spans="1:19" s="70" customFormat="1" ht="12.75" hidden="1" customHeight="1" x14ac:dyDescent="0.2">
      <c r="A843" s="38" t="s">
        <v>11641</v>
      </c>
      <c r="B843" s="42" t="s">
        <v>11642</v>
      </c>
      <c r="C843" s="42"/>
      <c r="D843" s="38">
        <v>408038</v>
      </c>
      <c r="E843" s="38"/>
      <c r="F843" s="39" t="s">
        <v>6647</v>
      </c>
      <c r="G843" s="38">
        <v>8263000182</v>
      </c>
      <c r="H843" s="40" t="s">
        <v>11643</v>
      </c>
      <c r="I843" s="3">
        <v>1526312.52</v>
      </c>
      <c r="J843" s="3"/>
      <c r="K843" s="3">
        <v>274736.2536</v>
      </c>
      <c r="L843" s="3">
        <f t="shared" si="13"/>
        <v>1801048.7736</v>
      </c>
      <c r="M843" s="41">
        <v>44600.729166666664</v>
      </c>
      <c r="N843" s="39"/>
      <c r="O843" s="42" t="s">
        <v>315</v>
      </c>
      <c r="P843" s="42"/>
      <c r="Q843" s="60"/>
      <c r="R843" s="42" t="s">
        <v>243</v>
      </c>
      <c r="S843" s="68"/>
    </row>
    <row r="844" spans="1:19" s="70" customFormat="1" ht="12.75" hidden="1" customHeight="1" x14ac:dyDescent="0.2">
      <c r="A844" s="38">
        <v>289</v>
      </c>
      <c r="B844" s="39" t="s">
        <v>15982</v>
      </c>
      <c r="C844" s="39" t="s">
        <v>15983</v>
      </c>
      <c r="D844" s="58">
        <v>118480</v>
      </c>
      <c r="E844" s="58"/>
      <c r="F844" s="39" t="s">
        <v>9826</v>
      </c>
      <c r="G844" s="38">
        <v>8263000261</v>
      </c>
      <c r="H844" s="40" t="s">
        <v>15984</v>
      </c>
      <c r="I844" s="2">
        <v>1526150</v>
      </c>
      <c r="J844" s="2"/>
      <c r="K844" s="2">
        <v>274707</v>
      </c>
      <c r="L844" s="3">
        <f t="shared" si="13"/>
        <v>1800857</v>
      </c>
      <c r="M844" s="41">
        <v>44847.729166666664</v>
      </c>
      <c r="N844" s="39">
        <v>6870257060</v>
      </c>
      <c r="O844" s="39" t="s">
        <v>8899</v>
      </c>
      <c r="P844" s="40" t="s">
        <v>15985</v>
      </c>
      <c r="Q844" s="41">
        <v>44879</v>
      </c>
      <c r="R844" s="42" t="s">
        <v>8901</v>
      </c>
      <c r="S844" s="68"/>
    </row>
    <row r="845" spans="1:19" s="70" customFormat="1" ht="12.75" hidden="1" customHeight="1" x14ac:dyDescent="0.2">
      <c r="A845" s="38" t="s">
        <v>299</v>
      </c>
      <c r="B845" s="39" t="s">
        <v>300</v>
      </c>
      <c r="C845" s="39" t="s">
        <v>301</v>
      </c>
      <c r="D845" s="58">
        <v>503899</v>
      </c>
      <c r="E845" s="58"/>
      <c r="F845" s="39" t="s">
        <v>293</v>
      </c>
      <c r="G845" s="38">
        <v>8263000063</v>
      </c>
      <c r="H845" s="40" t="s">
        <v>302</v>
      </c>
      <c r="I845" s="2">
        <v>1522014</v>
      </c>
      <c r="J845" s="2">
        <v>1346.98</v>
      </c>
      <c r="K845" s="2">
        <v>273962.52</v>
      </c>
      <c r="L845" s="3">
        <f t="shared" si="13"/>
        <v>1797323.5</v>
      </c>
      <c r="M845" s="41">
        <v>44170.729166666664</v>
      </c>
      <c r="N845" s="39">
        <v>6870238856</v>
      </c>
      <c r="O845" s="39" t="s">
        <v>52</v>
      </c>
      <c r="P845" s="40">
        <v>101086000000</v>
      </c>
      <c r="Q845" s="41">
        <v>44205</v>
      </c>
      <c r="R845" s="39" t="s">
        <v>54</v>
      </c>
      <c r="S845" s="68"/>
    </row>
    <row r="846" spans="1:19" s="70" customFormat="1" ht="12.75" hidden="1" customHeight="1" x14ac:dyDescent="0.2">
      <c r="A846" s="38" t="s">
        <v>290</v>
      </c>
      <c r="B846" s="39" t="s">
        <v>291</v>
      </c>
      <c r="C846" s="39" t="s">
        <v>292</v>
      </c>
      <c r="D846" s="58">
        <v>503899</v>
      </c>
      <c r="E846" s="58"/>
      <c r="F846" s="39" t="s">
        <v>293</v>
      </c>
      <c r="G846" s="38">
        <v>8263000063</v>
      </c>
      <c r="H846" s="40" t="s">
        <v>294</v>
      </c>
      <c r="I846" s="2">
        <v>1521585</v>
      </c>
      <c r="J846" s="2">
        <v>1346.61</v>
      </c>
      <c r="K846" s="2">
        <v>273885.3</v>
      </c>
      <c r="L846" s="3">
        <f t="shared" si="13"/>
        <v>1796816.9100000001</v>
      </c>
      <c r="M846" s="41">
        <v>44178.729166666664</v>
      </c>
      <c r="N846" s="39">
        <v>6870238042</v>
      </c>
      <c r="O846" s="39" t="s">
        <v>52</v>
      </c>
      <c r="P846" s="40"/>
      <c r="Q846" s="41"/>
      <c r="R846" s="39" t="s">
        <v>54</v>
      </c>
      <c r="S846" s="68"/>
    </row>
    <row r="847" spans="1:19" s="70" customFormat="1" ht="12.75" hidden="1" customHeight="1" x14ac:dyDescent="0.2">
      <c r="A847" s="38" t="s">
        <v>7878</v>
      </c>
      <c r="B847" s="42" t="s">
        <v>7879</v>
      </c>
      <c r="C847" s="42" t="s">
        <v>7880</v>
      </c>
      <c r="D847" s="58">
        <v>402300</v>
      </c>
      <c r="E847" s="58"/>
      <c r="F847" s="42" t="s">
        <v>230</v>
      </c>
      <c r="G847" s="38">
        <v>8263000149</v>
      </c>
      <c r="H847" s="40" t="s">
        <v>7881</v>
      </c>
      <c r="I847" s="3">
        <v>1519867.76</v>
      </c>
      <c r="J847" s="3"/>
      <c r="K847" s="3">
        <v>273576.24</v>
      </c>
      <c r="L847" s="3">
        <f t="shared" si="13"/>
        <v>1793444</v>
      </c>
      <c r="M847" s="41">
        <v>44468.729166666664</v>
      </c>
      <c r="N847" s="39">
        <v>6870265496</v>
      </c>
      <c r="O847" s="42" t="s">
        <v>315</v>
      </c>
      <c r="P847" s="42"/>
      <c r="Q847" s="60"/>
      <c r="R847" s="42" t="s">
        <v>243</v>
      </c>
      <c r="S847" s="68" t="s">
        <v>506</v>
      </c>
    </row>
    <row r="848" spans="1:19" s="70" customFormat="1" ht="12.75" hidden="1" customHeight="1" x14ac:dyDescent="0.2">
      <c r="A848" s="38" t="s">
        <v>295</v>
      </c>
      <c r="B848" s="39" t="s">
        <v>296</v>
      </c>
      <c r="C848" s="39" t="s">
        <v>297</v>
      </c>
      <c r="D848" s="58">
        <v>503899</v>
      </c>
      <c r="E848" s="58"/>
      <c r="F848" s="39" t="s">
        <v>293</v>
      </c>
      <c r="G848" s="38">
        <v>8263000063</v>
      </c>
      <c r="H848" s="40" t="s">
        <v>298</v>
      </c>
      <c r="I848" s="2">
        <v>1514700</v>
      </c>
      <c r="J848" s="2">
        <v>1340.51</v>
      </c>
      <c r="K848" s="2">
        <v>272646</v>
      </c>
      <c r="L848" s="3">
        <f t="shared" si="13"/>
        <v>1788686.51</v>
      </c>
      <c r="M848" s="41">
        <v>44167.729166666664</v>
      </c>
      <c r="N848" s="39">
        <v>6870238584</v>
      </c>
      <c r="O848" s="39" t="s">
        <v>52</v>
      </c>
      <c r="P848" s="40">
        <v>101074000000</v>
      </c>
      <c r="Q848" s="41">
        <v>44204</v>
      </c>
      <c r="R848" s="39" t="s">
        <v>54</v>
      </c>
      <c r="S848" s="68"/>
    </row>
    <row r="849" spans="1:19" s="70" customFormat="1" ht="12.75" hidden="1" customHeight="1" x14ac:dyDescent="0.2">
      <c r="A849" s="38" t="s">
        <v>15150</v>
      </c>
      <c r="B849" s="39" t="s">
        <v>15151</v>
      </c>
      <c r="C849" s="39" t="s">
        <v>15152</v>
      </c>
      <c r="D849" s="38">
        <v>821552</v>
      </c>
      <c r="E849" s="38"/>
      <c r="F849" s="39" t="s">
        <v>7072</v>
      </c>
      <c r="G849" s="38">
        <v>8268007271</v>
      </c>
      <c r="H849" s="40" t="s">
        <v>15153</v>
      </c>
      <c r="I849" s="2">
        <v>1513300.9576271186</v>
      </c>
      <c r="J849" s="2"/>
      <c r="K849" s="2">
        <v>272394.17237288132</v>
      </c>
      <c r="L849" s="3">
        <f t="shared" si="13"/>
        <v>1785695.13</v>
      </c>
      <c r="M849" s="41">
        <v>44705.729166666664</v>
      </c>
      <c r="N849" s="39">
        <v>44109909</v>
      </c>
      <c r="O849" s="39" t="s">
        <v>52</v>
      </c>
      <c r="P849" s="40" t="s">
        <v>15134</v>
      </c>
      <c r="Q849" s="41">
        <v>44806</v>
      </c>
      <c r="R849" s="39" t="s">
        <v>54</v>
      </c>
      <c r="S849" s="68"/>
    </row>
    <row r="850" spans="1:19" s="70" customFormat="1" ht="12.75" hidden="1" customHeight="1" x14ac:dyDescent="0.2">
      <c r="A850" s="38" t="s">
        <v>2664</v>
      </c>
      <c r="B850" s="39" t="s">
        <v>2665</v>
      </c>
      <c r="C850" s="39" t="s">
        <v>2666</v>
      </c>
      <c r="D850" s="38">
        <v>401972</v>
      </c>
      <c r="E850" s="38"/>
      <c r="F850" s="39" t="s">
        <v>842</v>
      </c>
      <c r="G850" s="38">
        <v>8263000049</v>
      </c>
      <c r="H850" s="40" t="s">
        <v>2667</v>
      </c>
      <c r="I850" s="2">
        <v>1512800</v>
      </c>
      <c r="J850" s="2">
        <v>1785.104</v>
      </c>
      <c r="K850" s="2">
        <v>272304</v>
      </c>
      <c r="L850" s="3">
        <f t="shared" si="13"/>
        <v>1786889.1040000001</v>
      </c>
      <c r="M850" s="41">
        <v>44354.729166666664</v>
      </c>
      <c r="N850" s="39">
        <v>6870094797</v>
      </c>
      <c r="O850" s="39" t="s">
        <v>52</v>
      </c>
      <c r="P850" s="40" t="s">
        <v>2659</v>
      </c>
      <c r="Q850" s="41">
        <v>44371</v>
      </c>
      <c r="R850" s="39" t="s">
        <v>54</v>
      </c>
      <c r="S850" s="68"/>
    </row>
    <row r="851" spans="1:19" s="70" customFormat="1" ht="12.75" hidden="1" customHeight="1" x14ac:dyDescent="0.2">
      <c r="A851" s="38" t="s">
        <v>2672</v>
      </c>
      <c r="B851" s="39" t="s">
        <v>2673</v>
      </c>
      <c r="C851" s="39" t="s">
        <v>2674</v>
      </c>
      <c r="D851" s="38">
        <v>401972</v>
      </c>
      <c r="E851" s="38"/>
      <c r="F851" s="39" t="s">
        <v>842</v>
      </c>
      <c r="G851" s="38">
        <v>8263000049</v>
      </c>
      <c r="H851" s="40" t="s">
        <v>2675</v>
      </c>
      <c r="I851" s="2">
        <v>1512800</v>
      </c>
      <c r="J851" s="2">
        <v>1785.104</v>
      </c>
      <c r="K851" s="2">
        <v>272304</v>
      </c>
      <c r="L851" s="3">
        <f t="shared" si="13"/>
        <v>1786889.1040000001</v>
      </c>
      <c r="M851" s="41">
        <v>44354.729166666664</v>
      </c>
      <c r="N851" s="39">
        <v>6870095003</v>
      </c>
      <c r="O851" s="39" t="s">
        <v>52</v>
      </c>
      <c r="P851" s="40" t="s">
        <v>2659</v>
      </c>
      <c r="Q851" s="41">
        <v>44371</v>
      </c>
      <c r="R851" s="39" t="s">
        <v>54</v>
      </c>
      <c r="S851" s="68"/>
    </row>
    <row r="852" spans="1:19" s="70" customFormat="1" ht="12.75" hidden="1" customHeight="1" x14ac:dyDescent="0.2">
      <c r="A852" s="38" t="s">
        <v>3732</v>
      </c>
      <c r="B852" s="39" t="s">
        <v>3733</v>
      </c>
      <c r="C852" s="39" t="s">
        <v>3734</v>
      </c>
      <c r="D852" s="38">
        <v>401972</v>
      </c>
      <c r="E852" s="38"/>
      <c r="F852" s="39" t="s">
        <v>842</v>
      </c>
      <c r="G852" s="38">
        <v>8263000049</v>
      </c>
      <c r="H852" s="40" t="s">
        <v>3735</v>
      </c>
      <c r="I852" s="2">
        <v>1512800</v>
      </c>
      <c r="J852" s="2">
        <v>1785.104</v>
      </c>
      <c r="K852" s="2">
        <v>272304</v>
      </c>
      <c r="L852" s="3">
        <f t="shared" si="13"/>
        <v>1786889.1040000001</v>
      </c>
      <c r="M852" s="41">
        <v>44361.729166666664</v>
      </c>
      <c r="N852" s="39">
        <v>6870125293</v>
      </c>
      <c r="O852" s="39" t="s">
        <v>52</v>
      </c>
      <c r="P852" s="40" t="s">
        <v>3727</v>
      </c>
      <c r="Q852" s="41">
        <v>44397</v>
      </c>
      <c r="R852" s="39" t="s">
        <v>54</v>
      </c>
      <c r="S852" s="68"/>
    </row>
    <row r="853" spans="1:19" s="70" customFormat="1" ht="12.75" hidden="1" customHeight="1" x14ac:dyDescent="0.2">
      <c r="A853" s="38" t="s">
        <v>20656</v>
      </c>
      <c r="B853" s="39" t="s">
        <v>20657</v>
      </c>
      <c r="C853" s="39" t="s">
        <v>20658</v>
      </c>
      <c r="D853" s="38">
        <v>200122</v>
      </c>
      <c r="E853" s="38"/>
      <c r="F853" s="39" t="s">
        <v>20659</v>
      </c>
      <c r="G853" s="38">
        <v>8262000074</v>
      </c>
      <c r="H853" s="40" t="s">
        <v>20660</v>
      </c>
      <c r="I853" s="2">
        <v>1511344</v>
      </c>
      <c r="J853" s="2"/>
      <c r="K853" s="2">
        <v>0</v>
      </c>
      <c r="L853" s="3">
        <f t="shared" si="13"/>
        <v>1511344</v>
      </c>
      <c r="M853" s="41">
        <v>45145.729166666664</v>
      </c>
      <c r="N853" s="39">
        <v>1252574613</v>
      </c>
      <c r="O853" s="39" t="s">
        <v>18453</v>
      </c>
      <c r="P853" s="40" t="s">
        <v>20660</v>
      </c>
      <c r="Q853" s="41" t="s">
        <v>20661</v>
      </c>
      <c r="R853" s="62" t="s">
        <v>21</v>
      </c>
      <c r="S853" s="68"/>
    </row>
    <row r="854" spans="1:19" s="70" customFormat="1" ht="12.75" hidden="1" customHeight="1" x14ac:dyDescent="0.2">
      <c r="A854" s="38" t="s">
        <v>1940</v>
      </c>
      <c r="B854" s="39" t="s">
        <v>1941</v>
      </c>
      <c r="C854" s="39" t="s">
        <v>1942</v>
      </c>
      <c r="D854" s="38">
        <v>406049</v>
      </c>
      <c r="E854" s="38"/>
      <c r="F854" s="39" t="s">
        <v>1943</v>
      </c>
      <c r="G854" s="38">
        <v>8266010921</v>
      </c>
      <c r="H854" s="40" t="s">
        <v>1944</v>
      </c>
      <c r="I854" s="2">
        <v>1510722</v>
      </c>
      <c r="J854" s="2"/>
      <c r="K854" s="2">
        <v>271929.95999999996</v>
      </c>
      <c r="L854" s="3">
        <f t="shared" si="13"/>
        <v>1782651.96</v>
      </c>
      <c r="M854" s="41">
        <v>44286.729166666664</v>
      </c>
      <c r="N854" s="39">
        <v>6870109082</v>
      </c>
      <c r="O854" s="39" t="s">
        <v>52</v>
      </c>
      <c r="P854" s="40" t="s">
        <v>1945</v>
      </c>
      <c r="Q854" s="41">
        <v>44378</v>
      </c>
      <c r="R854" s="39" t="s">
        <v>54</v>
      </c>
      <c r="S854" s="68"/>
    </row>
    <row r="855" spans="1:19" s="70" customFormat="1" ht="12.75" hidden="1" customHeight="1" x14ac:dyDescent="0.2">
      <c r="A855" s="38" t="s">
        <v>13749</v>
      </c>
      <c r="B855" s="39" t="s">
        <v>13750</v>
      </c>
      <c r="C855" s="39" t="s">
        <v>13751</v>
      </c>
      <c r="D855" s="38">
        <v>919962</v>
      </c>
      <c r="E855" s="38"/>
      <c r="F855" s="39" t="s">
        <v>6950</v>
      </c>
      <c r="G855" s="38">
        <v>8263000121</v>
      </c>
      <c r="H855" s="40" t="s">
        <v>13752</v>
      </c>
      <c r="I855" s="3">
        <v>1510272.04</v>
      </c>
      <c r="J855" s="3"/>
      <c r="K855" s="2">
        <v>271848.96000000002</v>
      </c>
      <c r="L855" s="3">
        <f t="shared" si="13"/>
        <v>1782121</v>
      </c>
      <c r="M855" s="41">
        <v>44698.729166666664</v>
      </c>
      <c r="N855" s="39">
        <v>6870079699</v>
      </c>
      <c r="O855" s="39" t="s">
        <v>3282</v>
      </c>
      <c r="P855" s="40">
        <v>206158307491</v>
      </c>
      <c r="Q855" s="41">
        <v>44728</v>
      </c>
      <c r="R855" s="42" t="s">
        <v>2417</v>
      </c>
      <c r="S855" s="68"/>
    </row>
    <row r="856" spans="1:19" s="70" customFormat="1" ht="12.75" hidden="1" customHeight="1" x14ac:dyDescent="0.2">
      <c r="A856" s="38" t="s">
        <v>8682</v>
      </c>
      <c r="B856" s="42" t="s">
        <v>8683</v>
      </c>
      <c r="C856" s="42" t="s">
        <v>8684</v>
      </c>
      <c r="D856" s="38">
        <v>507283</v>
      </c>
      <c r="E856" s="38"/>
      <c r="F856" s="42" t="s">
        <v>8679</v>
      </c>
      <c r="G856" s="38">
        <v>8263000132</v>
      </c>
      <c r="H856" s="40" t="s">
        <v>8685</v>
      </c>
      <c r="I856" s="3">
        <v>1510000</v>
      </c>
      <c r="J856" s="3"/>
      <c r="K856" s="3">
        <v>271800</v>
      </c>
      <c r="L856" s="3">
        <f t="shared" si="13"/>
        <v>1781800</v>
      </c>
      <c r="M856" s="41">
        <v>44490.729166666664</v>
      </c>
      <c r="N856" s="39">
        <v>6870291036</v>
      </c>
      <c r="O856" s="42" t="s">
        <v>315</v>
      </c>
      <c r="P856" s="42" t="s">
        <v>8681</v>
      </c>
      <c r="Q856" s="60">
        <v>44534</v>
      </c>
      <c r="R856" s="42" t="s">
        <v>243</v>
      </c>
      <c r="S856" s="68"/>
    </row>
    <row r="857" spans="1:19" s="70" customFormat="1" ht="12.75" hidden="1" customHeight="1" x14ac:dyDescent="0.2">
      <c r="A857" s="38">
        <v>432</v>
      </c>
      <c r="B857" s="39" t="s">
        <v>17739</v>
      </c>
      <c r="C857" s="39" t="s">
        <v>17740</v>
      </c>
      <c r="D857" s="58">
        <v>604339</v>
      </c>
      <c r="E857" s="58"/>
      <c r="F857" s="39" t="s">
        <v>1224</v>
      </c>
      <c r="G857" s="38">
        <v>8263000284</v>
      </c>
      <c r="H857" s="40" t="s">
        <v>17741</v>
      </c>
      <c r="I857" s="2">
        <v>1509397</v>
      </c>
      <c r="J857" s="2"/>
      <c r="K857" s="2">
        <v>271691.45999999996</v>
      </c>
      <c r="L857" s="3">
        <f t="shared" si="13"/>
        <v>1781088.46</v>
      </c>
      <c r="M857" s="41">
        <v>44940.729166666664</v>
      </c>
      <c r="N857" s="39">
        <v>6870415453</v>
      </c>
      <c r="O857" s="39" t="s">
        <v>8899</v>
      </c>
      <c r="P857" s="40" t="s">
        <v>17742</v>
      </c>
      <c r="Q857" s="41">
        <v>44940</v>
      </c>
      <c r="R857" s="42" t="s">
        <v>8901</v>
      </c>
      <c r="S857" s="68"/>
    </row>
    <row r="858" spans="1:19" s="70" customFormat="1" ht="12.75" hidden="1" customHeight="1" x14ac:dyDescent="0.2">
      <c r="A858" s="38" t="s">
        <v>1250</v>
      </c>
      <c r="B858" s="39" t="s">
        <v>1251</v>
      </c>
      <c r="C858" s="39" t="s">
        <v>1252</v>
      </c>
      <c r="D858" s="38">
        <v>401972</v>
      </c>
      <c r="E858" s="38"/>
      <c r="F858" s="39" t="s">
        <v>842</v>
      </c>
      <c r="G858" s="38">
        <v>8263000049</v>
      </c>
      <c r="H858" s="40" t="s">
        <v>1253</v>
      </c>
      <c r="I858" s="2">
        <v>1508920.01</v>
      </c>
      <c r="J858" s="2">
        <v>1335.39</v>
      </c>
      <c r="K858" s="2">
        <v>271605.6018</v>
      </c>
      <c r="L858" s="3">
        <f t="shared" si="13"/>
        <v>1781861.0018</v>
      </c>
      <c r="M858" s="41">
        <v>44252.729166666664</v>
      </c>
      <c r="N858" s="39">
        <v>6870364960</v>
      </c>
      <c r="O858" s="39" t="s">
        <v>52</v>
      </c>
      <c r="P858" s="40" t="s">
        <v>1254</v>
      </c>
      <c r="Q858" s="41">
        <v>44285</v>
      </c>
      <c r="R858" s="39" t="s">
        <v>54</v>
      </c>
      <c r="S858" s="68"/>
    </row>
    <row r="859" spans="1:19" s="70" customFormat="1" ht="12.75" hidden="1" customHeight="1" x14ac:dyDescent="0.2">
      <c r="A859" s="38" t="s">
        <v>7587</v>
      </c>
      <c r="B859" s="42" t="s">
        <v>7588</v>
      </c>
      <c r="C859" s="42" t="s">
        <v>7589</v>
      </c>
      <c r="D859" s="38">
        <v>501497</v>
      </c>
      <c r="E859" s="38"/>
      <c r="F859" s="42" t="s">
        <v>7579</v>
      </c>
      <c r="G859" s="38">
        <v>8263000089</v>
      </c>
      <c r="H859" s="40" t="s">
        <v>7590</v>
      </c>
      <c r="I859" s="3">
        <v>1507500</v>
      </c>
      <c r="J859" s="3"/>
      <c r="K859" s="3">
        <v>271350</v>
      </c>
      <c r="L859" s="3">
        <f t="shared" si="13"/>
        <v>1778850</v>
      </c>
      <c r="M859" s="41">
        <v>44428.729166666664</v>
      </c>
      <c r="N859" s="39">
        <v>6870259400</v>
      </c>
      <c r="O859" s="42" t="s">
        <v>315</v>
      </c>
      <c r="P859" s="42" t="s">
        <v>7581</v>
      </c>
      <c r="Q859" s="60">
        <v>44504</v>
      </c>
      <c r="R859" s="42" t="s">
        <v>243</v>
      </c>
      <c r="S859" s="68"/>
    </row>
    <row r="860" spans="1:19" s="70" customFormat="1" ht="12.75" hidden="1" customHeight="1" x14ac:dyDescent="0.2">
      <c r="A860" s="38" t="s">
        <v>8260</v>
      </c>
      <c r="B860" s="42" t="s">
        <v>8261</v>
      </c>
      <c r="C860" s="42" t="s">
        <v>8262</v>
      </c>
      <c r="D860" s="38">
        <v>137974</v>
      </c>
      <c r="E860" s="38"/>
      <c r="F860" s="39" t="s">
        <v>3527</v>
      </c>
      <c r="G860" s="38">
        <v>8263000113</v>
      </c>
      <c r="H860" s="64" t="s">
        <v>8263</v>
      </c>
      <c r="I860" s="6">
        <v>1504848</v>
      </c>
      <c r="J860" s="3"/>
      <c r="K860" s="3">
        <v>270872.64</v>
      </c>
      <c r="L860" s="3">
        <f t="shared" si="13"/>
        <v>1775720.6400000001</v>
      </c>
      <c r="M860" s="41">
        <v>44456.729166666664</v>
      </c>
      <c r="N860" s="39">
        <v>6870265878</v>
      </c>
      <c r="O860" s="42" t="s">
        <v>315</v>
      </c>
      <c r="P860" s="42" t="s">
        <v>8264</v>
      </c>
      <c r="Q860" s="60">
        <v>44517</v>
      </c>
      <c r="R860" s="42" t="s">
        <v>243</v>
      </c>
      <c r="S860" s="68"/>
    </row>
    <row r="861" spans="1:19" s="70" customFormat="1" ht="12.75" hidden="1" customHeight="1" x14ac:dyDescent="0.2">
      <c r="A861" s="38" t="s">
        <v>10586</v>
      </c>
      <c r="B861" s="39" t="s">
        <v>10587</v>
      </c>
      <c r="C861" s="39" t="s">
        <v>10588</v>
      </c>
      <c r="D861" s="38">
        <v>405319</v>
      </c>
      <c r="E861" s="38"/>
      <c r="F861" s="39" t="s">
        <v>10589</v>
      </c>
      <c r="G861" s="38">
        <v>8263000179</v>
      </c>
      <c r="H861" s="40" t="s">
        <v>10590</v>
      </c>
      <c r="I861" s="2">
        <v>1503104.6898305085</v>
      </c>
      <c r="J861" s="2"/>
      <c r="K861" s="2">
        <v>270558.84416949155</v>
      </c>
      <c r="L861" s="3">
        <f t="shared" si="13"/>
        <v>1773663.534</v>
      </c>
      <c r="M861" s="41">
        <v>44561.729166666664</v>
      </c>
      <c r="N861" s="39">
        <v>6870456429</v>
      </c>
      <c r="O861" s="39" t="s">
        <v>3282</v>
      </c>
      <c r="P861" s="40">
        <v>204048676041</v>
      </c>
      <c r="Q861" s="41">
        <v>44656</v>
      </c>
      <c r="R861" s="42" t="s">
        <v>2417</v>
      </c>
      <c r="S861" s="68"/>
    </row>
    <row r="862" spans="1:19" s="70" customFormat="1" ht="12.75" hidden="1" customHeight="1" x14ac:dyDescent="0.2">
      <c r="A862" s="38" t="s">
        <v>2281</v>
      </c>
      <c r="B862" s="39" t="s">
        <v>2282</v>
      </c>
      <c r="C862" s="39" t="s">
        <v>2283</v>
      </c>
      <c r="D862" s="58">
        <v>402300</v>
      </c>
      <c r="E862" s="58"/>
      <c r="F862" s="39" t="s">
        <v>230</v>
      </c>
      <c r="G862" s="38">
        <v>8263000091</v>
      </c>
      <c r="H862" s="40" t="s">
        <v>2284</v>
      </c>
      <c r="I862" s="2">
        <v>1503079</v>
      </c>
      <c r="J862" s="2">
        <v>1773.64</v>
      </c>
      <c r="K862" s="2">
        <v>270554.21999999997</v>
      </c>
      <c r="L862" s="3">
        <f t="shared" si="13"/>
        <v>1775406.8599999999</v>
      </c>
      <c r="M862" s="41">
        <v>44302.729166666664</v>
      </c>
      <c r="N862" s="39">
        <v>6870075351</v>
      </c>
      <c r="O862" s="39" t="s">
        <v>52</v>
      </c>
      <c r="P862" s="40" t="s">
        <v>2232</v>
      </c>
      <c r="Q862" s="41">
        <v>44280</v>
      </c>
      <c r="R862" s="39" t="s">
        <v>54</v>
      </c>
      <c r="S862" s="68"/>
    </row>
    <row r="863" spans="1:19" s="70" customFormat="1" ht="12.75" hidden="1" customHeight="1" x14ac:dyDescent="0.2">
      <c r="A863" s="38" t="s">
        <v>16570</v>
      </c>
      <c r="B863" s="39" t="s">
        <v>16571</v>
      </c>
      <c r="C863" s="39" t="s">
        <v>16572</v>
      </c>
      <c r="D863" s="38">
        <v>919962</v>
      </c>
      <c r="E863" s="38"/>
      <c r="F863" s="39" t="s">
        <v>6950</v>
      </c>
      <c r="G863" s="38">
        <v>8268006324</v>
      </c>
      <c r="H863" s="40" t="s">
        <v>16573</v>
      </c>
      <c r="I863" s="3">
        <v>1503054.17</v>
      </c>
      <c r="J863" s="3"/>
      <c r="K863" s="2">
        <v>270549.83</v>
      </c>
      <c r="L863" s="3">
        <f t="shared" si="13"/>
        <v>1773604</v>
      </c>
      <c r="M863" s="41">
        <v>44900.729166666664</v>
      </c>
      <c r="N863" s="39">
        <v>44344945</v>
      </c>
      <c r="O863" s="39" t="s">
        <v>3282</v>
      </c>
      <c r="P863" s="40">
        <v>212218043034</v>
      </c>
      <c r="Q863" s="41">
        <v>44917</v>
      </c>
      <c r="R863" s="42" t="s">
        <v>2417</v>
      </c>
      <c r="S863" s="68"/>
    </row>
    <row r="864" spans="1:19" s="70" customFormat="1" ht="12.75" hidden="1" customHeight="1" x14ac:dyDescent="0.2">
      <c r="A864" s="38" t="s">
        <v>7543</v>
      </c>
      <c r="B864" s="42" t="s">
        <v>7544</v>
      </c>
      <c r="C864" s="42" t="s">
        <v>7545</v>
      </c>
      <c r="D864" s="38">
        <v>300286</v>
      </c>
      <c r="E864" s="38"/>
      <c r="F864" s="42" t="s">
        <v>3944</v>
      </c>
      <c r="G864" s="38">
        <v>8263000075</v>
      </c>
      <c r="H864" s="40">
        <v>712728133</v>
      </c>
      <c r="I864" s="3">
        <v>1502700</v>
      </c>
      <c r="J864" s="3"/>
      <c r="K864" s="3">
        <v>270486</v>
      </c>
      <c r="L864" s="3">
        <f t="shared" si="13"/>
        <v>1773186</v>
      </c>
      <c r="M864" s="41">
        <v>44464</v>
      </c>
      <c r="N864" s="39">
        <v>6870254117</v>
      </c>
      <c r="O864" s="42" t="s">
        <v>315</v>
      </c>
      <c r="P864" s="42"/>
      <c r="Q864" s="60"/>
      <c r="R864" s="42" t="s">
        <v>243</v>
      </c>
      <c r="S864" s="68"/>
    </row>
    <row r="865" spans="1:19" s="70" customFormat="1" ht="12.75" hidden="1" customHeight="1" x14ac:dyDescent="0.2">
      <c r="A865" s="38" t="s">
        <v>9626</v>
      </c>
      <c r="B865" s="42" t="s">
        <v>9627</v>
      </c>
      <c r="C865" s="42" t="s">
        <v>9628</v>
      </c>
      <c r="D865" s="38">
        <v>300286</v>
      </c>
      <c r="E865" s="38"/>
      <c r="F865" s="42" t="s">
        <v>3944</v>
      </c>
      <c r="G865" s="38">
        <v>8263000075</v>
      </c>
      <c r="H865" s="40">
        <v>712730290</v>
      </c>
      <c r="I865" s="3">
        <v>1502106.13</v>
      </c>
      <c r="J865" s="3"/>
      <c r="K865" s="3">
        <v>270379.10339999996</v>
      </c>
      <c r="L865" s="3">
        <f t="shared" si="13"/>
        <v>1772485.2333999998</v>
      </c>
      <c r="M865" s="41">
        <v>44530.729166666664</v>
      </c>
      <c r="N865" s="39">
        <v>6870329273</v>
      </c>
      <c r="O865" s="42" t="s">
        <v>315</v>
      </c>
      <c r="P865" s="42" t="s">
        <v>9613</v>
      </c>
      <c r="Q865" s="60">
        <v>44576</v>
      </c>
      <c r="R865" s="42" t="s">
        <v>243</v>
      </c>
      <c r="S865" s="68"/>
    </row>
    <row r="866" spans="1:19" s="70" customFormat="1" ht="12.75" hidden="1" customHeight="1" x14ac:dyDescent="0.2">
      <c r="A866" s="38" t="s">
        <v>17115</v>
      </c>
      <c r="B866" s="42" t="s">
        <v>17116</v>
      </c>
      <c r="C866" s="42" t="s">
        <v>17117</v>
      </c>
      <c r="D866" s="38">
        <v>300286</v>
      </c>
      <c r="E866" s="38"/>
      <c r="F866" s="42" t="s">
        <v>3944</v>
      </c>
      <c r="G866" s="38">
        <v>8263000075</v>
      </c>
      <c r="H866" s="40">
        <v>712738872</v>
      </c>
      <c r="I866" s="3">
        <v>1502000</v>
      </c>
      <c r="J866" s="3"/>
      <c r="K866" s="3">
        <v>270360</v>
      </c>
      <c r="L866" s="3">
        <f t="shared" si="13"/>
        <v>1772360</v>
      </c>
      <c r="M866" s="41">
        <v>44777.729166666664</v>
      </c>
      <c r="N866" s="39">
        <v>6870337801</v>
      </c>
      <c r="O866" s="42" t="s">
        <v>315</v>
      </c>
      <c r="P866" s="42" t="s">
        <v>17114</v>
      </c>
      <c r="Q866" s="60">
        <v>44940</v>
      </c>
      <c r="R866" s="42" t="s">
        <v>243</v>
      </c>
      <c r="S866" s="68"/>
    </row>
    <row r="867" spans="1:19" s="70" customFormat="1" ht="12.75" hidden="1" customHeight="1" x14ac:dyDescent="0.2">
      <c r="A867" s="38" t="s">
        <v>1461</v>
      </c>
      <c r="B867" s="39" t="s">
        <v>1462</v>
      </c>
      <c r="C867" s="39" t="s">
        <v>1463</v>
      </c>
      <c r="D867" s="38">
        <v>106653</v>
      </c>
      <c r="E867" s="38"/>
      <c r="F867" s="39" t="s">
        <v>398</v>
      </c>
      <c r="G867" s="38">
        <v>8263000050</v>
      </c>
      <c r="H867" s="40" t="s">
        <v>1464</v>
      </c>
      <c r="I867" s="2">
        <v>1500000.6</v>
      </c>
      <c r="J867" s="3">
        <v>1327.5005309999999</v>
      </c>
      <c r="K867" s="2">
        <v>270000.10800000001</v>
      </c>
      <c r="L867" s="3">
        <f t="shared" si="13"/>
        <v>1771328.2085310002</v>
      </c>
      <c r="M867" s="41">
        <v>44280.729166666664</v>
      </c>
      <c r="N867" s="39">
        <v>6870003065</v>
      </c>
      <c r="O867" s="39" t="s">
        <v>52</v>
      </c>
      <c r="P867" s="40">
        <v>104260055239</v>
      </c>
      <c r="Q867" s="41">
        <v>44313</v>
      </c>
      <c r="R867" s="39" t="s">
        <v>54</v>
      </c>
      <c r="S867" s="68"/>
    </row>
    <row r="868" spans="1:19" s="70" customFormat="1" ht="12.75" hidden="1" customHeight="1" x14ac:dyDescent="0.2">
      <c r="A868" s="38" t="s">
        <v>2249</v>
      </c>
      <c r="B868" s="39" t="s">
        <v>2250</v>
      </c>
      <c r="C868" s="39" t="s">
        <v>2251</v>
      </c>
      <c r="D868" s="38">
        <v>106653</v>
      </c>
      <c r="E868" s="38"/>
      <c r="F868" s="39" t="s">
        <v>398</v>
      </c>
      <c r="G868" s="38">
        <v>8263000050</v>
      </c>
      <c r="H868" s="40" t="s">
        <v>2252</v>
      </c>
      <c r="I868" s="2">
        <v>1500000</v>
      </c>
      <c r="J868" s="3">
        <v>1770</v>
      </c>
      <c r="K868" s="2">
        <v>270000</v>
      </c>
      <c r="L868" s="3">
        <f t="shared" si="13"/>
        <v>1771770</v>
      </c>
      <c r="M868" s="41">
        <v>44305.729166666664</v>
      </c>
      <c r="N868" s="39">
        <v>6870071397</v>
      </c>
      <c r="O868" s="39" t="s">
        <v>52</v>
      </c>
      <c r="P868" s="40"/>
      <c r="Q868" s="41"/>
      <c r="R868" s="39" t="s">
        <v>54</v>
      </c>
      <c r="S868" s="68"/>
    </row>
    <row r="869" spans="1:19" s="70" customFormat="1" ht="12.75" hidden="1" customHeight="1" x14ac:dyDescent="0.2">
      <c r="A869" s="38" t="s">
        <v>11230</v>
      </c>
      <c r="B869" s="42" t="s">
        <v>11231</v>
      </c>
      <c r="C869" s="42" t="s">
        <v>11232</v>
      </c>
      <c r="D869" s="38">
        <v>128007</v>
      </c>
      <c r="E869" s="38"/>
      <c r="F869" s="42" t="s">
        <v>9798</v>
      </c>
      <c r="G869" s="38">
        <v>8263000117</v>
      </c>
      <c r="H869" s="40">
        <v>562200161</v>
      </c>
      <c r="I869" s="3">
        <v>1500000</v>
      </c>
      <c r="J869" s="3"/>
      <c r="K869" s="3">
        <v>270000</v>
      </c>
      <c r="L869" s="3">
        <f t="shared" si="13"/>
        <v>1770000</v>
      </c>
      <c r="M869" s="41">
        <v>44592.729166666664</v>
      </c>
      <c r="N869" s="39">
        <v>6870402921</v>
      </c>
      <c r="O869" s="42" t="s">
        <v>315</v>
      </c>
      <c r="P869" s="42"/>
      <c r="Q869" s="60"/>
      <c r="R869" s="42" t="s">
        <v>243</v>
      </c>
      <c r="S869" s="68"/>
    </row>
    <row r="870" spans="1:19" s="70" customFormat="1" ht="12.75" hidden="1" customHeight="1" x14ac:dyDescent="0.2">
      <c r="A870" s="38" t="s">
        <v>21108</v>
      </c>
      <c r="B870" s="39" t="s">
        <v>21109</v>
      </c>
      <c r="C870" s="39" t="s">
        <v>21110</v>
      </c>
      <c r="D870" s="38">
        <v>402984</v>
      </c>
      <c r="E870" s="38"/>
      <c r="F870" s="39" t="s">
        <v>4467</v>
      </c>
      <c r="G870" s="38">
        <v>8263000288</v>
      </c>
      <c r="H870" s="40">
        <v>330105235</v>
      </c>
      <c r="I870" s="2">
        <v>1500000</v>
      </c>
      <c r="J870" s="2"/>
      <c r="K870" s="2">
        <v>270000</v>
      </c>
      <c r="L870" s="3">
        <f t="shared" si="13"/>
        <v>1770000</v>
      </c>
      <c r="M870" s="41">
        <v>45198.729166666664</v>
      </c>
      <c r="N870" s="39">
        <v>1246596401</v>
      </c>
      <c r="O870" s="39" t="s">
        <v>18453</v>
      </c>
      <c r="P870" s="40" t="s">
        <v>21111</v>
      </c>
      <c r="Q870" s="41">
        <v>45263</v>
      </c>
      <c r="R870" s="62" t="s">
        <v>21</v>
      </c>
      <c r="S870" s="68"/>
    </row>
    <row r="871" spans="1:19" s="70" customFormat="1" ht="12.75" hidden="1" customHeight="1" x14ac:dyDescent="0.2">
      <c r="A871" s="38" t="s">
        <v>2041</v>
      </c>
      <c r="B871" s="39" t="s">
        <v>2042</v>
      </c>
      <c r="C871" s="39" t="s">
        <v>2043</v>
      </c>
      <c r="D871" s="38">
        <v>919893</v>
      </c>
      <c r="E871" s="38"/>
      <c r="F871" s="39" t="s">
        <v>2039</v>
      </c>
      <c r="G871" s="38">
        <v>8263000051</v>
      </c>
      <c r="H871" s="40">
        <v>2920003824</v>
      </c>
      <c r="I871" s="2">
        <v>1499999.5</v>
      </c>
      <c r="J871" s="2"/>
      <c r="K871" s="2">
        <v>269999.90999999997</v>
      </c>
      <c r="L871" s="3">
        <f t="shared" si="13"/>
        <v>1769999.41</v>
      </c>
      <c r="M871" s="41">
        <v>44285.729166666664</v>
      </c>
      <c r="N871" s="39">
        <v>6870067374</v>
      </c>
      <c r="O871" s="39" t="s">
        <v>52</v>
      </c>
      <c r="P871" s="40" t="s">
        <v>2040</v>
      </c>
      <c r="Q871" s="41">
        <v>44348</v>
      </c>
      <c r="R871" s="39" t="s">
        <v>54</v>
      </c>
      <c r="S871" s="68"/>
    </row>
    <row r="872" spans="1:19" s="70" customFormat="1" ht="12.75" hidden="1" customHeight="1" x14ac:dyDescent="0.2">
      <c r="A872" s="38" t="s">
        <v>9263</v>
      </c>
      <c r="B872" s="39" t="s">
        <v>9264</v>
      </c>
      <c r="C872" s="39" t="s">
        <v>9265</v>
      </c>
      <c r="D872" s="38">
        <v>821442</v>
      </c>
      <c r="E872" s="38"/>
      <c r="F872" s="39" t="s">
        <v>1950</v>
      </c>
      <c r="G872" s="38">
        <v>8268006127</v>
      </c>
      <c r="H872" s="40" t="s">
        <v>9266</v>
      </c>
      <c r="I872" s="2">
        <v>1499937.5</v>
      </c>
      <c r="J872" s="2"/>
      <c r="K872" s="2">
        <v>269988.75</v>
      </c>
      <c r="L872" s="3">
        <f t="shared" si="13"/>
        <v>1769926.25</v>
      </c>
      <c r="M872" s="41">
        <v>44531.729166666664</v>
      </c>
      <c r="N872" s="39">
        <v>44254099</v>
      </c>
      <c r="O872" s="39" t="s">
        <v>52</v>
      </c>
      <c r="P872" s="40" t="s">
        <v>9267</v>
      </c>
      <c r="Q872" s="41">
        <v>44566</v>
      </c>
      <c r="R872" s="39" t="s">
        <v>54</v>
      </c>
      <c r="S872" s="68"/>
    </row>
    <row r="873" spans="1:19" s="70" customFormat="1" ht="12.75" hidden="1" customHeight="1" x14ac:dyDescent="0.2">
      <c r="A873" s="38" t="s">
        <v>13699</v>
      </c>
      <c r="B873" s="39" t="s">
        <v>13700</v>
      </c>
      <c r="C873" s="39" t="s">
        <v>13701</v>
      </c>
      <c r="D873" s="38">
        <v>919962</v>
      </c>
      <c r="E873" s="38"/>
      <c r="F873" s="39" t="s">
        <v>6950</v>
      </c>
      <c r="G873" s="38">
        <v>8263000121</v>
      </c>
      <c r="H873" s="40" t="s">
        <v>13702</v>
      </c>
      <c r="I873" s="3">
        <v>1496329.6</v>
      </c>
      <c r="J873" s="3"/>
      <c r="K873" s="2">
        <v>269339.40000000002</v>
      </c>
      <c r="L873" s="3">
        <f t="shared" si="13"/>
        <v>1765669</v>
      </c>
      <c r="M873" s="41">
        <v>44705.729166666664</v>
      </c>
      <c r="N873" s="39">
        <v>6870078775</v>
      </c>
      <c r="O873" s="39" t="s">
        <v>3282</v>
      </c>
      <c r="P873" s="40">
        <v>206292881711</v>
      </c>
      <c r="Q873" s="41">
        <v>44741</v>
      </c>
      <c r="R873" s="42" t="s">
        <v>2417</v>
      </c>
      <c r="S873" s="68"/>
    </row>
    <row r="874" spans="1:19" s="70" customFormat="1" ht="12.75" hidden="1" customHeight="1" x14ac:dyDescent="0.2">
      <c r="A874" s="38" t="s">
        <v>15576</v>
      </c>
      <c r="B874" s="42" t="s">
        <v>15577</v>
      </c>
      <c r="C874" s="42" t="s">
        <v>15578</v>
      </c>
      <c r="D874" s="38">
        <v>821146</v>
      </c>
      <c r="E874" s="38"/>
      <c r="F874" s="42" t="s">
        <v>446</v>
      </c>
      <c r="G874" s="38">
        <v>8268006130</v>
      </c>
      <c r="H874" s="40" t="s">
        <v>15579</v>
      </c>
      <c r="I874" s="3">
        <v>1495859.3</v>
      </c>
      <c r="J874" s="3"/>
      <c r="K874" s="3">
        <v>269254.7</v>
      </c>
      <c r="L874" s="3">
        <f t="shared" si="13"/>
        <v>1765114</v>
      </c>
      <c r="M874" s="41">
        <v>44821.729166666664</v>
      </c>
      <c r="N874" s="39">
        <v>44181846</v>
      </c>
      <c r="O874" s="42" t="s">
        <v>315</v>
      </c>
      <c r="P874" s="42">
        <v>210060015983</v>
      </c>
      <c r="Q874" s="60">
        <v>44841</v>
      </c>
      <c r="R874" s="42" t="s">
        <v>243</v>
      </c>
      <c r="S874" s="68" t="s">
        <v>506</v>
      </c>
    </row>
    <row r="875" spans="1:19" s="70" customFormat="1" ht="12.75" hidden="1" customHeight="1" x14ac:dyDescent="0.2">
      <c r="A875" s="38" t="s">
        <v>2301</v>
      </c>
      <c r="B875" s="39" t="s">
        <v>2302</v>
      </c>
      <c r="C875" s="39" t="s">
        <v>2303</v>
      </c>
      <c r="D875" s="58">
        <v>402300</v>
      </c>
      <c r="E875" s="58"/>
      <c r="F875" s="39" t="s">
        <v>230</v>
      </c>
      <c r="G875" s="38">
        <v>8263000091</v>
      </c>
      <c r="H875" s="40" t="s">
        <v>2304</v>
      </c>
      <c r="I875" s="2">
        <v>1495480</v>
      </c>
      <c r="J875" s="2">
        <v>216.71</v>
      </c>
      <c r="K875" s="2">
        <v>269186.39999999997</v>
      </c>
      <c r="L875" s="3">
        <f t="shared" si="13"/>
        <v>1764883.1099999999</v>
      </c>
      <c r="M875" s="41">
        <v>44287</v>
      </c>
      <c r="N875" s="39">
        <v>6870075317</v>
      </c>
      <c r="O875" s="39" t="s">
        <v>52</v>
      </c>
      <c r="P875" s="40" t="s">
        <v>2232</v>
      </c>
      <c r="Q875" s="41">
        <v>44280</v>
      </c>
      <c r="R875" s="39" t="s">
        <v>54</v>
      </c>
      <c r="S875" s="68"/>
    </row>
    <row r="876" spans="1:19" s="70" customFormat="1" ht="12.75" hidden="1" customHeight="1" x14ac:dyDescent="0.2">
      <c r="A876" s="38" t="s">
        <v>304</v>
      </c>
      <c r="B876" s="39" t="s">
        <v>305</v>
      </c>
      <c r="C876" s="39" t="s">
        <v>306</v>
      </c>
      <c r="D876" s="58">
        <v>503899</v>
      </c>
      <c r="E876" s="58"/>
      <c r="F876" s="39" t="s">
        <v>293</v>
      </c>
      <c r="G876" s="38">
        <v>8263000063</v>
      </c>
      <c r="H876" s="40" t="s">
        <v>307</v>
      </c>
      <c r="I876" s="2">
        <v>1495422</v>
      </c>
      <c r="J876" s="2">
        <v>1322.76</v>
      </c>
      <c r="K876" s="2">
        <v>269175.95999999996</v>
      </c>
      <c r="L876" s="3">
        <f t="shared" si="13"/>
        <v>1765920.72</v>
      </c>
      <c r="M876" s="41">
        <v>44167.729166666664</v>
      </c>
      <c r="N876" s="39">
        <v>6870238663</v>
      </c>
      <c r="O876" s="39" t="s">
        <v>52</v>
      </c>
      <c r="P876" s="40">
        <v>101074000000</v>
      </c>
      <c r="Q876" s="41">
        <v>44204</v>
      </c>
      <c r="R876" s="39" t="s">
        <v>54</v>
      </c>
      <c r="S876" s="68"/>
    </row>
    <row r="877" spans="1:19" s="70" customFormat="1" ht="12.75" hidden="1" customHeight="1" x14ac:dyDescent="0.2">
      <c r="A877" s="38" t="s">
        <v>12125</v>
      </c>
      <c r="B877" s="42" t="s">
        <v>12126</v>
      </c>
      <c r="C877" s="42" t="s">
        <v>12127</v>
      </c>
      <c r="D877" s="38">
        <v>406359</v>
      </c>
      <c r="E877" s="38"/>
      <c r="F877" s="42" t="s">
        <v>7204</v>
      </c>
      <c r="G877" s="38">
        <v>8263000098</v>
      </c>
      <c r="H877" s="40">
        <v>271600034061</v>
      </c>
      <c r="I877" s="3">
        <v>1495300</v>
      </c>
      <c r="J877" s="3"/>
      <c r="K877" s="3">
        <v>269154</v>
      </c>
      <c r="L877" s="3">
        <f t="shared" si="13"/>
        <v>1764454</v>
      </c>
      <c r="M877" s="41">
        <v>44632.729166666664</v>
      </c>
      <c r="N877" s="39">
        <v>6870013256</v>
      </c>
      <c r="O877" s="42" t="s">
        <v>315</v>
      </c>
      <c r="P877" s="42" t="s">
        <v>12128</v>
      </c>
      <c r="Q877" s="60">
        <v>44671</v>
      </c>
      <c r="R877" s="42" t="s">
        <v>243</v>
      </c>
      <c r="S877" s="68"/>
    </row>
    <row r="878" spans="1:19" s="70" customFormat="1" ht="12.75" hidden="1" customHeight="1" x14ac:dyDescent="0.2">
      <c r="A878" s="38" t="s">
        <v>15814</v>
      </c>
      <c r="B878" s="39" t="s">
        <v>15815</v>
      </c>
      <c r="C878" s="39" t="s">
        <v>15816</v>
      </c>
      <c r="D878" s="38">
        <v>124632</v>
      </c>
      <c r="E878" s="38"/>
      <c r="F878" s="39" t="s">
        <v>15807</v>
      </c>
      <c r="G878" s="38">
        <v>8263000238</v>
      </c>
      <c r="H878" s="40" t="s">
        <v>15817</v>
      </c>
      <c r="I878" s="2">
        <v>1494400</v>
      </c>
      <c r="J878" s="2"/>
      <c r="K878" s="2">
        <v>268992</v>
      </c>
      <c r="L878" s="3">
        <f t="shared" si="13"/>
        <v>1763392</v>
      </c>
      <c r="M878" s="41">
        <v>44820.729166666664</v>
      </c>
      <c r="N878" s="39">
        <v>6870240935</v>
      </c>
      <c r="O878" s="39" t="s">
        <v>3282</v>
      </c>
      <c r="P878" s="40" t="s">
        <v>15809</v>
      </c>
      <c r="Q878" s="41">
        <v>44874</v>
      </c>
      <c r="R878" s="42" t="s">
        <v>2417</v>
      </c>
      <c r="S878" s="68"/>
    </row>
    <row r="879" spans="1:19" s="70" customFormat="1" ht="12.75" hidden="1" customHeight="1" x14ac:dyDescent="0.2">
      <c r="A879" s="38" t="s">
        <v>6157</v>
      </c>
      <c r="B879" s="39" t="s">
        <v>6158</v>
      </c>
      <c r="C879" s="39" t="s">
        <v>6159</v>
      </c>
      <c r="D879" s="38">
        <v>821442</v>
      </c>
      <c r="E879" s="38"/>
      <c r="F879" s="39" t="s">
        <v>1950</v>
      </c>
      <c r="G879" s="38">
        <v>8268006127</v>
      </c>
      <c r="H879" s="40" t="s">
        <v>6160</v>
      </c>
      <c r="I879" s="2">
        <v>1491337</v>
      </c>
      <c r="J879" s="2"/>
      <c r="K879" s="2">
        <v>268440.65999999997</v>
      </c>
      <c r="L879" s="3">
        <f t="shared" si="13"/>
        <v>1759777.66</v>
      </c>
      <c r="M879" s="41">
        <v>44440.729166666664</v>
      </c>
      <c r="N879" s="39">
        <v>44139253</v>
      </c>
      <c r="O879" s="39" t="s">
        <v>52</v>
      </c>
      <c r="P879" s="40" t="s">
        <v>6161</v>
      </c>
      <c r="Q879" s="41">
        <v>44495</v>
      </c>
      <c r="R879" s="39" t="s">
        <v>54</v>
      </c>
      <c r="S879" s="68"/>
    </row>
    <row r="880" spans="1:19" s="70" customFormat="1" ht="12.75" hidden="1" customHeight="1" x14ac:dyDescent="0.2">
      <c r="A880" s="38" t="s">
        <v>8916</v>
      </c>
      <c r="B880" s="42" t="s">
        <v>8917</v>
      </c>
      <c r="C880" s="42" t="s">
        <v>8918</v>
      </c>
      <c r="D880" s="58">
        <v>405267</v>
      </c>
      <c r="E880" s="58"/>
      <c r="F880" s="39" t="s">
        <v>1224</v>
      </c>
      <c r="G880" s="38">
        <v>8263000147</v>
      </c>
      <c r="H880" s="40" t="s">
        <v>8326</v>
      </c>
      <c r="I880" s="3">
        <v>1491054.0100000955</v>
      </c>
      <c r="J880" s="3"/>
      <c r="K880" s="3">
        <f>I880*18%</f>
        <v>268389.72180001717</v>
      </c>
      <c r="L880" s="3">
        <f t="shared" si="13"/>
        <v>1759443.7318001126</v>
      </c>
      <c r="M880" s="41">
        <v>44520.729166666664</v>
      </c>
      <c r="N880" s="39">
        <v>6870300600</v>
      </c>
      <c r="O880" s="42" t="s">
        <v>315</v>
      </c>
      <c r="P880" s="42" t="s">
        <v>7431</v>
      </c>
      <c r="Q880" s="60">
        <v>44463</v>
      </c>
      <c r="R880" s="42" t="s">
        <v>243</v>
      </c>
      <c r="S880" s="68"/>
    </row>
    <row r="881" spans="1:25" s="70" customFormat="1" ht="12.75" hidden="1" customHeight="1" x14ac:dyDescent="0.2">
      <c r="A881" s="38" t="s">
        <v>11316</v>
      </c>
      <c r="B881" s="39" t="s">
        <v>11317</v>
      </c>
      <c r="C881" s="39" t="s">
        <v>11318</v>
      </c>
      <c r="D881" s="38">
        <v>919962</v>
      </c>
      <c r="E881" s="38"/>
      <c r="F881" s="39" t="s">
        <v>6950</v>
      </c>
      <c r="G881" s="38">
        <v>8263000121</v>
      </c>
      <c r="H881" s="40" t="s">
        <v>11319</v>
      </c>
      <c r="I881" s="3">
        <v>1490166.94</v>
      </c>
      <c r="J881" s="3"/>
      <c r="K881" s="2">
        <v>268230.06</v>
      </c>
      <c r="L881" s="3">
        <f t="shared" si="13"/>
        <v>1758397</v>
      </c>
      <c r="M881" s="41">
        <v>44601</v>
      </c>
      <c r="N881" s="39">
        <v>6870407365</v>
      </c>
      <c r="O881" s="39" t="s">
        <v>3282</v>
      </c>
      <c r="P881" s="40">
        <v>203162154681</v>
      </c>
      <c r="Q881" s="41">
        <v>44637</v>
      </c>
      <c r="R881" s="42" t="s">
        <v>2417</v>
      </c>
      <c r="S881" s="68"/>
    </row>
    <row r="882" spans="1:25" s="70" customFormat="1" ht="12.75" hidden="1" customHeight="1" x14ac:dyDescent="0.2">
      <c r="A882" s="38" t="s">
        <v>12861</v>
      </c>
      <c r="B882" s="39" t="s">
        <v>12862</v>
      </c>
      <c r="C882" s="39" t="s">
        <v>12863</v>
      </c>
      <c r="D882" s="38">
        <v>821012</v>
      </c>
      <c r="E882" s="38"/>
      <c r="F882" s="39" t="s">
        <v>3527</v>
      </c>
      <c r="G882" s="38">
        <v>8268005947</v>
      </c>
      <c r="H882" s="40" t="s">
        <v>12864</v>
      </c>
      <c r="I882" s="2">
        <v>1489142.0000000002</v>
      </c>
      <c r="J882" s="2"/>
      <c r="K882" s="2">
        <v>268045.56000000006</v>
      </c>
      <c r="L882" s="3">
        <f t="shared" si="13"/>
        <v>1757187.5600000003</v>
      </c>
      <c r="M882" s="41">
        <v>44592.729166666664</v>
      </c>
      <c r="N882" s="39">
        <v>43873025</v>
      </c>
      <c r="O882" s="39" t="s">
        <v>52</v>
      </c>
      <c r="P882" s="40" t="s">
        <v>12860</v>
      </c>
      <c r="Q882" s="41">
        <v>44684</v>
      </c>
      <c r="R882" s="39" t="s">
        <v>54</v>
      </c>
      <c r="S882" s="68"/>
    </row>
    <row r="883" spans="1:25" s="70" customFormat="1" ht="12.75" hidden="1" customHeight="1" x14ac:dyDescent="0.2">
      <c r="A883" s="38" t="s">
        <v>11302</v>
      </c>
      <c r="B883" s="39" t="s">
        <v>11303</v>
      </c>
      <c r="C883" s="39" t="s">
        <v>11304</v>
      </c>
      <c r="D883" s="38">
        <v>821442</v>
      </c>
      <c r="E883" s="38"/>
      <c r="F883" s="39" t="s">
        <v>1950</v>
      </c>
      <c r="G883" s="38">
        <v>8268006127</v>
      </c>
      <c r="H883" s="40" t="s">
        <v>11305</v>
      </c>
      <c r="I883" s="2">
        <v>1487062.5</v>
      </c>
      <c r="J883" s="2"/>
      <c r="K883" s="2">
        <v>267671.25</v>
      </c>
      <c r="L883" s="3">
        <f t="shared" si="13"/>
        <v>1754733.75</v>
      </c>
      <c r="M883" s="41">
        <v>44594.729166666664</v>
      </c>
      <c r="N883" s="39">
        <v>44389124</v>
      </c>
      <c r="O883" s="39" t="s">
        <v>52</v>
      </c>
      <c r="P883" s="40" t="s">
        <v>11306</v>
      </c>
      <c r="Q883" s="41">
        <v>44657</v>
      </c>
      <c r="R883" s="39" t="s">
        <v>54</v>
      </c>
      <c r="S883" s="68"/>
    </row>
    <row r="884" spans="1:25" s="70" customFormat="1" ht="12.75" hidden="1" customHeight="1" x14ac:dyDescent="0.2">
      <c r="A884" s="38" t="s">
        <v>8620</v>
      </c>
      <c r="B884" s="39" t="s">
        <v>8621</v>
      </c>
      <c r="C884" s="39" t="s">
        <v>8622</v>
      </c>
      <c r="D884" s="38">
        <v>821442</v>
      </c>
      <c r="E884" s="38"/>
      <c r="F884" s="39" t="s">
        <v>1950</v>
      </c>
      <c r="G884" s="38">
        <v>8268006127</v>
      </c>
      <c r="H884" s="40" t="s">
        <v>8623</v>
      </c>
      <c r="I884" s="2">
        <v>1487011.0169491526</v>
      </c>
      <c r="J884" s="2"/>
      <c r="K884" s="2">
        <v>267661.98305084743</v>
      </c>
      <c r="L884" s="3">
        <f t="shared" si="13"/>
        <v>1754673</v>
      </c>
      <c r="M884" s="41">
        <v>44470.729166666664</v>
      </c>
      <c r="N884" s="39">
        <v>44209415</v>
      </c>
      <c r="O884" s="39" t="s">
        <v>52</v>
      </c>
      <c r="P884" s="40" t="s">
        <v>8624</v>
      </c>
      <c r="Q884" s="41">
        <v>44535</v>
      </c>
      <c r="R884" s="39" t="s">
        <v>54</v>
      </c>
      <c r="S884" s="68"/>
    </row>
    <row r="885" spans="1:25" s="70" customFormat="1" ht="12.75" hidden="1" customHeight="1" x14ac:dyDescent="0.2">
      <c r="A885" s="38" t="s">
        <v>3093</v>
      </c>
      <c r="B885" s="39" t="s">
        <v>3094</v>
      </c>
      <c r="C885" s="39" t="s">
        <v>3095</v>
      </c>
      <c r="D885" s="38">
        <v>401972</v>
      </c>
      <c r="E885" s="38"/>
      <c r="F885" s="39" t="s">
        <v>842</v>
      </c>
      <c r="G885" s="38">
        <v>8263000049</v>
      </c>
      <c r="H885" s="40" t="s">
        <v>3096</v>
      </c>
      <c r="I885" s="2">
        <v>1483020</v>
      </c>
      <c r="J885" s="2">
        <v>1749.9636</v>
      </c>
      <c r="K885" s="2">
        <v>266943.59999999998</v>
      </c>
      <c r="L885" s="3">
        <f t="shared" si="13"/>
        <v>1751713.5636</v>
      </c>
      <c r="M885" s="41">
        <v>44325.729166666664</v>
      </c>
      <c r="N885" s="39">
        <v>6870110161</v>
      </c>
      <c r="O885" s="39" t="s">
        <v>52</v>
      </c>
      <c r="P885" s="40" t="s">
        <v>3016</v>
      </c>
      <c r="Q885" s="41">
        <v>44378</v>
      </c>
      <c r="R885" s="39" t="s">
        <v>54</v>
      </c>
      <c r="S885" s="68"/>
    </row>
    <row r="886" spans="1:25" s="70" customFormat="1" ht="12.75" hidden="1" customHeight="1" x14ac:dyDescent="0.2">
      <c r="A886" s="38" t="s">
        <v>12156</v>
      </c>
      <c r="B886" s="39" t="s">
        <v>12157</v>
      </c>
      <c r="C886" s="39" t="s">
        <v>12158</v>
      </c>
      <c r="D886" s="38">
        <v>919962</v>
      </c>
      <c r="E886" s="38"/>
      <c r="F886" s="39" t="s">
        <v>6950</v>
      </c>
      <c r="G886" s="38">
        <v>8263000121</v>
      </c>
      <c r="H886" s="40" t="s">
        <v>12159</v>
      </c>
      <c r="I886" s="3">
        <v>1481211.84</v>
      </c>
      <c r="J886" s="3"/>
      <c r="K886" s="2">
        <v>266618.15999999997</v>
      </c>
      <c r="L886" s="3">
        <f t="shared" si="13"/>
        <v>1747830</v>
      </c>
      <c r="M886" s="41">
        <v>44635.729166666664</v>
      </c>
      <c r="N886" s="39">
        <v>6870450897</v>
      </c>
      <c r="O886" s="39" t="s">
        <v>3282</v>
      </c>
      <c r="P886" s="40">
        <v>204190861426</v>
      </c>
      <c r="Q886" s="41">
        <v>44671</v>
      </c>
      <c r="R886" s="42" t="s">
        <v>2417</v>
      </c>
      <c r="S886" s="68"/>
    </row>
    <row r="887" spans="1:25" s="70" customFormat="1" ht="12.75" hidden="1" customHeight="1" x14ac:dyDescent="0.2">
      <c r="A887" s="38" t="s">
        <v>14369</v>
      </c>
      <c r="B887" s="42" t="s">
        <v>14370</v>
      </c>
      <c r="C887" s="42" t="s">
        <v>14371</v>
      </c>
      <c r="D887" s="38">
        <v>121011</v>
      </c>
      <c r="E887" s="38"/>
      <c r="F887" s="42" t="s">
        <v>9221</v>
      </c>
      <c r="G887" s="38">
        <v>8263000180</v>
      </c>
      <c r="H887" s="40" t="s">
        <v>14372</v>
      </c>
      <c r="I887" s="3">
        <v>1476795.72</v>
      </c>
      <c r="J887" s="3"/>
      <c r="K887" s="3">
        <v>265823.28000000003</v>
      </c>
      <c r="L887" s="3">
        <f t="shared" si="13"/>
        <v>1742619</v>
      </c>
      <c r="M887" s="41">
        <v>44723.729166666664</v>
      </c>
      <c r="N887" s="39">
        <v>6870124088</v>
      </c>
      <c r="O887" s="42" t="s">
        <v>315</v>
      </c>
      <c r="P887" s="42" t="s">
        <v>14373</v>
      </c>
      <c r="Q887" s="60">
        <v>44759</v>
      </c>
      <c r="R887" s="42" t="s">
        <v>243</v>
      </c>
      <c r="S887" s="68" t="s">
        <v>506</v>
      </c>
    </row>
    <row r="888" spans="1:25" s="70" customFormat="1" ht="12.75" hidden="1" customHeight="1" x14ac:dyDescent="0.2">
      <c r="A888" s="38" t="s">
        <v>10022</v>
      </c>
      <c r="B888" s="39" t="s">
        <v>10023</v>
      </c>
      <c r="C888" s="39" t="s">
        <v>10024</v>
      </c>
      <c r="D888" s="38">
        <v>821442</v>
      </c>
      <c r="E888" s="38"/>
      <c r="F888" s="39" t="s">
        <v>1950</v>
      </c>
      <c r="G888" s="38">
        <v>8268006127</v>
      </c>
      <c r="H888" s="40" t="s">
        <v>10025</v>
      </c>
      <c r="I888" s="2">
        <v>1475990</v>
      </c>
      <c r="J888" s="2"/>
      <c r="K888" s="2">
        <v>265678.2</v>
      </c>
      <c r="L888" s="3">
        <f t="shared" si="13"/>
        <v>1741668.2</v>
      </c>
      <c r="M888" s="41">
        <v>44564.729166666664</v>
      </c>
      <c r="N888" s="39">
        <v>44308446</v>
      </c>
      <c r="O888" s="39" t="s">
        <v>52</v>
      </c>
      <c r="P888" s="40" t="s">
        <v>10026</v>
      </c>
      <c r="Q888" s="41">
        <v>44615</v>
      </c>
      <c r="R888" s="39" t="s">
        <v>54</v>
      </c>
      <c r="S888" s="68"/>
    </row>
    <row r="889" spans="1:25" s="70" customFormat="1" ht="12.75" customHeight="1" x14ac:dyDescent="0.2">
      <c r="A889" s="38" t="s">
        <v>20485</v>
      </c>
      <c r="B889" s="39" t="s">
        <v>20486</v>
      </c>
      <c r="C889" s="39" t="s">
        <v>20487</v>
      </c>
      <c r="D889" s="38">
        <v>406359</v>
      </c>
      <c r="E889" s="38"/>
      <c r="F889" s="39" t="s">
        <v>19225</v>
      </c>
      <c r="G889" s="38">
        <v>8263000283</v>
      </c>
      <c r="H889" s="40">
        <v>271600049008</v>
      </c>
      <c r="I889" s="2">
        <v>1473500</v>
      </c>
      <c r="J889" s="2"/>
      <c r="K889" s="2">
        <v>265230</v>
      </c>
      <c r="L889" s="3">
        <f t="shared" si="13"/>
        <v>1738730</v>
      </c>
      <c r="M889" s="41">
        <v>45107.729166666664</v>
      </c>
      <c r="N889" s="39">
        <v>1246523770</v>
      </c>
      <c r="O889" s="39" t="s">
        <v>19303</v>
      </c>
      <c r="P889" s="40" t="s">
        <v>20481</v>
      </c>
      <c r="Q889" s="41">
        <v>45201</v>
      </c>
      <c r="R889" s="62" t="s">
        <v>19</v>
      </c>
      <c r="S889" s="68"/>
      <c r="Y889" s="70">
        <v>319765970</v>
      </c>
    </row>
    <row r="890" spans="1:25" s="70" customFormat="1" ht="12.75" hidden="1" customHeight="1" x14ac:dyDescent="0.2">
      <c r="A890" s="38" t="s">
        <v>10302</v>
      </c>
      <c r="B890" s="39" t="s">
        <v>10303</v>
      </c>
      <c r="C890" s="39" t="s">
        <v>10304</v>
      </c>
      <c r="D890" s="38">
        <v>919962</v>
      </c>
      <c r="E890" s="38"/>
      <c r="F890" s="39" t="s">
        <v>6950</v>
      </c>
      <c r="G890" s="38">
        <v>8263000121</v>
      </c>
      <c r="H890" s="40" t="s">
        <v>10305</v>
      </c>
      <c r="I890" s="3">
        <v>1471250</v>
      </c>
      <c r="J890" s="3"/>
      <c r="K890" s="2">
        <v>264825</v>
      </c>
      <c r="L890" s="3">
        <f t="shared" si="13"/>
        <v>1736075</v>
      </c>
      <c r="M890" s="41">
        <v>44578.729166666664</v>
      </c>
      <c r="N890" s="39">
        <v>6870367464</v>
      </c>
      <c r="O890" s="39" t="s">
        <v>3282</v>
      </c>
      <c r="P890" s="40">
        <v>202184826067</v>
      </c>
      <c r="Q890" s="41">
        <v>44611</v>
      </c>
      <c r="R890" s="42" t="s">
        <v>2417</v>
      </c>
      <c r="S890" s="68"/>
    </row>
    <row r="891" spans="1:25" s="70" customFormat="1" ht="12.75" hidden="1" customHeight="1" x14ac:dyDescent="0.2">
      <c r="A891" s="38" t="s">
        <v>1195</v>
      </c>
      <c r="B891" s="39" t="s">
        <v>1196</v>
      </c>
      <c r="C891" s="39" t="s">
        <v>1197</v>
      </c>
      <c r="D891" s="38">
        <v>401972</v>
      </c>
      <c r="E891" s="38"/>
      <c r="F891" s="39" t="s">
        <v>842</v>
      </c>
      <c r="G891" s="38">
        <v>8263000049</v>
      </c>
      <c r="H891" s="40" t="s">
        <v>1198</v>
      </c>
      <c r="I891" s="2">
        <v>1470400</v>
      </c>
      <c r="J891" s="2">
        <v>1301.3040000000001</v>
      </c>
      <c r="K891" s="2">
        <v>264672</v>
      </c>
      <c r="L891" s="3">
        <f t="shared" si="13"/>
        <v>1736373.304</v>
      </c>
      <c r="M891" s="41">
        <v>44252.729166666664</v>
      </c>
      <c r="N891" s="39">
        <v>6870368924</v>
      </c>
      <c r="O891" s="39" t="s">
        <v>52</v>
      </c>
      <c r="P891" s="40" t="s">
        <v>1199</v>
      </c>
      <c r="Q891" s="41">
        <v>44292</v>
      </c>
      <c r="R891" s="39" t="s">
        <v>54</v>
      </c>
      <c r="S891" s="68"/>
    </row>
    <row r="892" spans="1:25" s="70" customFormat="1" ht="12.75" hidden="1" customHeight="1" x14ac:dyDescent="0.2">
      <c r="A892" s="38" t="s">
        <v>8234</v>
      </c>
      <c r="B892" s="42" t="s">
        <v>8235</v>
      </c>
      <c r="C892" s="42" t="s">
        <v>8236</v>
      </c>
      <c r="D892" s="58">
        <v>402300</v>
      </c>
      <c r="E892" s="58"/>
      <c r="F892" s="42" t="s">
        <v>230</v>
      </c>
      <c r="G892" s="38">
        <v>8263000149</v>
      </c>
      <c r="H892" s="40" t="s">
        <v>8237</v>
      </c>
      <c r="I892" s="3">
        <v>1470364.48</v>
      </c>
      <c r="J892" s="3"/>
      <c r="K892" s="3">
        <v>264665.52</v>
      </c>
      <c r="L892" s="3">
        <f t="shared" si="13"/>
        <v>1735030</v>
      </c>
      <c r="M892" s="41">
        <v>44495.729166666664</v>
      </c>
      <c r="N892" s="39">
        <v>6870265117</v>
      </c>
      <c r="O892" s="42" t="s">
        <v>315</v>
      </c>
      <c r="P892" s="42"/>
      <c r="Q892" s="60"/>
      <c r="R892" s="42" t="s">
        <v>243</v>
      </c>
      <c r="S892" s="68" t="s">
        <v>506</v>
      </c>
    </row>
    <row r="893" spans="1:25" s="70" customFormat="1" ht="12.75" hidden="1" customHeight="1" x14ac:dyDescent="0.25">
      <c r="A893" s="38" t="s">
        <v>21942</v>
      </c>
      <c r="B893" s="39" t="s">
        <v>21936</v>
      </c>
      <c r="C893" s="39"/>
      <c r="D893" s="38">
        <v>802047</v>
      </c>
      <c r="E893" s="38"/>
      <c r="F893" s="138" t="s">
        <v>12073</v>
      </c>
      <c r="G893" s="38">
        <v>8262000070</v>
      </c>
      <c r="H893" s="40">
        <v>9255390</v>
      </c>
      <c r="I893" s="2">
        <v>1469593.23</v>
      </c>
      <c r="J893" s="2"/>
      <c r="K893" s="2">
        <v>3470911.77</v>
      </c>
      <c r="L893" s="3">
        <f t="shared" si="13"/>
        <v>4940505</v>
      </c>
      <c r="M893" s="41">
        <v>45208</v>
      </c>
      <c r="N893" s="39"/>
      <c r="O893" s="67" t="s">
        <v>18453</v>
      </c>
      <c r="P893" s="40" t="s">
        <v>21941</v>
      </c>
      <c r="Q893" s="41"/>
      <c r="R893" s="62" t="s">
        <v>21</v>
      </c>
      <c r="S893" s="68"/>
    </row>
    <row r="894" spans="1:25" s="70" customFormat="1" ht="12.75" hidden="1" customHeight="1" x14ac:dyDescent="0.2">
      <c r="A894" s="38" t="s">
        <v>16413</v>
      </c>
      <c r="B894" s="39" t="s">
        <v>16414</v>
      </c>
      <c r="C894" s="39" t="s">
        <v>16415</v>
      </c>
      <c r="D894" s="38">
        <v>812140</v>
      </c>
      <c r="E894" s="38"/>
      <c r="F894" s="42" t="s">
        <v>446</v>
      </c>
      <c r="G894" s="38">
        <v>8268009775</v>
      </c>
      <c r="H894" s="40" t="s">
        <v>16416</v>
      </c>
      <c r="I894" s="2">
        <v>1467394</v>
      </c>
      <c r="J894" s="2"/>
      <c r="K894" s="2">
        <v>0</v>
      </c>
      <c r="L894" s="3">
        <f t="shared" si="13"/>
        <v>1467394</v>
      </c>
      <c r="M894" s="41">
        <v>44882.729166666664</v>
      </c>
      <c r="N894" s="39">
        <v>44344623</v>
      </c>
      <c r="O894" s="39" t="s">
        <v>52</v>
      </c>
      <c r="P894" s="40"/>
      <c r="Q894" s="41"/>
      <c r="R894" s="39" t="s">
        <v>54</v>
      </c>
      <c r="S894" s="68"/>
    </row>
    <row r="895" spans="1:25" s="70" customFormat="1" ht="12.75" hidden="1" customHeight="1" x14ac:dyDescent="0.2">
      <c r="A895" s="38" t="s">
        <v>1298</v>
      </c>
      <c r="B895" s="39" t="s">
        <v>1299</v>
      </c>
      <c r="C895" s="39" t="s">
        <v>1300</v>
      </c>
      <c r="D895" s="38">
        <v>401972</v>
      </c>
      <c r="E895" s="38"/>
      <c r="F895" s="39" t="s">
        <v>842</v>
      </c>
      <c r="G895" s="38">
        <v>8263000049</v>
      </c>
      <c r="H895" s="40" t="s">
        <v>1301</v>
      </c>
      <c r="I895" s="2">
        <v>1460160</v>
      </c>
      <c r="J895" s="2">
        <v>1292.2416000000001</v>
      </c>
      <c r="K895" s="2">
        <v>262828.79999999999</v>
      </c>
      <c r="L895" s="3">
        <f t="shared" si="13"/>
        <v>1724281.0416000001</v>
      </c>
      <c r="M895" s="41">
        <v>44258.729166666664</v>
      </c>
      <c r="N895" s="39">
        <v>6870367096</v>
      </c>
      <c r="O895" s="39" t="s">
        <v>52</v>
      </c>
      <c r="P895" s="40" t="s">
        <v>1254</v>
      </c>
      <c r="Q895" s="41">
        <v>44285</v>
      </c>
      <c r="R895" s="39" t="s">
        <v>54</v>
      </c>
      <c r="S895" s="68"/>
    </row>
    <row r="896" spans="1:25" s="70" customFormat="1" ht="12.75" hidden="1" customHeight="1" x14ac:dyDescent="0.2">
      <c r="A896" s="38" t="s">
        <v>13291</v>
      </c>
      <c r="B896" s="39" t="s">
        <v>13292</v>
      </c>
      <c r="C896" s="39" t="s">
        <v>13293</v>
      </c>
      <c r="D896" s="38">
        <v>919962</v>
      </c>
      <c r="E896" s="38"/>
      <c r="F896" s="39" t="s">
        <v>6950</v>
      </c>
      <c r="G896" s="38">
        <v>8263000121</v>
      </c>
      <c r="H896" s="40" t="s">
        <v>13294</v>
      </c>
      <c r="I896" s="3">
        <v>1458270.4</v>
      </c>
      <c r="J896" s="3"/>
      <c r="K896" s="2">
        <v>262488.59999999998</v>
      </c>
      <c r="L896" s="3">
        <f t="shared" si="13"/>
        <v>1720759</v>
      </c>
      <c r="M896" s="41">
        <v>44681.729166666664</v>
      </c>
      <c r="N896" s="39">
        <v>6870044266</v>
      </c>
      <c r="O896" s="39" t="s">
        <v>3282</v>
      </c>
      <c r="P896" s="40">
        <v>206021050572</v>
      </c>
      <c r="Q896" s="41">
        <v>44716</v>
      </c>
      <c r="R896" s="42" t="s">
        <v>2417</v>
      </c>
      <c r="S896" s="68"/>
    </row>
    <row r="897" spans="1:19" s="70" customFormat="1" ht="12.75" hidden="1" customHeight="1" x14ac:dyDescent="0.2">
      <c r="A897" s="38" t="s">
        <v>9823</v>
      </c>
      <c r="B897" s="42" t="s">
        <v>9824</v>
      </c>
      <c r="C897" s="42" t="s">
        <v>9825</v>
      </c>
      <c r="D897" s="58">
        <v>118480</v>
      </c>
      <c r="E897" s="58"/>
      <c r="F897" s="42" t="s">
        <v>9826</v>
      </c>
      <c r="G897" s="38">
        <v>8263000186</v>
      </c>
      <c r="H897" s="40" t="s">
        <v>9827</v>
      </c>
      <c r="I897" s="3">
        <v>1457917.4</v>
      </c>
      <c r="J897" s="3"/>
      <c r="K897" s="3">
        <v>262425.13199999998</v>
      </c>
      <c r="L897" s="3">
        <f t="shared" si="13"/>
        <v>1720342.5319999999</v>
      </c>
      <c r="M897" s="41">
        <v>44553.729166666664</v>
      </c>
      <c r="N897" s="39">
        <v>6870338620</v>
      </c>
      <c r="O897" s="42" t="s">
        <v>315</v>
      </c>
      <c r="P897" s="42" t="s">
        <v>9828</v>
      </c>
      <c r="Q897" s="60">
        <v>44589</v>
      </c>
      <c r="R897" s="42" t="s">
        <v>243</v>
      </c>
      <c r="S897" s="68"/>
    </row>
    <row r="898" spans="1:19" s="70" customFormat="1" ht="12.75" hidden="1" customHeight="1" x14ac:dyDescent="0.2">
      <c r="A898" s="38">
        <v>172</v>
      </c>
      <c r="B898" s="39" t="s">
        <v>19438</v>
      </c>
      <c r="C898" s="39" t="s">
        <v>19439</v>
      </c>
      <c r="D898" s="38">
        <v>820886</v>
      </c>
      <c r="E898" s="38"/>
      <c r="F898" s="90" t="s">
        <v>10575</v>
      </c>
      <c r="G898" s="38">
        <v>8268009828</v>
      </c>
      <c r="H898" s="40" t="s">
        <v>19440</v>
      </c>
      <c r="I898" s="2">
        <v>1457775.4237288137</v>
      </c>
      <c r="J898" s="2"/>
      <c r="K898" s="2">
        <v>262399.57627118647</v>
      </c>
      <c r="L898" s="3">
        <f t="shared" si="13"/>
        <v>1720175</v>
      </c>
      <c r="M898" s="41">
        <v>45055.729166666664</v>
      </c>
      <c r="N898" s="39">
        <v>160420609</v>
      </c>
      <c r="O898" s="39" t="s">
        <v>8899</v>
      </c>
      <c r="P898" s="40" t="s">
        <v>19441</v>
      </c>
      <c r="Q898" s="41">
        <v>45094</v>
      </c>
      <c r="R898" s="42" t="s">
        <v>8901</v>
      </c>
      <c r="S898" s="68"/>
    </row>
    <row r="899" spans="1:19" s="70" customFormat="1" ht="12.75" hidden="1" customHeight="1" x14ac:dyDescent="0.2">
      <c r="A899" s="38" t="s">
        <v>570</v>
      </c>
      <c r="B899" s="42" t="s">
        <v>571</v>
      </c>
      <c r="C899" s="42" t="s">
        <v>572</v>
      </c>
      <c r="D899" s="38">
        <v>506950</v>
      </c>
      <c r="E899" s="38"/>
      <c r="F899" s="42" t="s">
        <v>503</v>
      </c>
      <c r="G899" s="38">
        <v>8263000072</v>
      </c>
      <c r="H899" s="40" t="s">
        <v>573</v>
      </c>
      <c r="I899" s="3">
        <v>1452024.58</v>
      </c>
      <c r="J899" s="3"/>
      <c r="K899" s="3">
        <v>261364.42440000002</v>
      </c>
      <c r="L899" s="3">
        <f t="shared" si="13"/>
        <v>1713389.0044</v>
      </c>
      <c r="M899" s="41">
        <v>44214.729166666664</v>
      </c>
      <c r="N899" s="39">
        <v>6870329555</v>
      </c>
      <c r="O899" s="42" t="s">
        <v>315</v>
      </c>
      <c r="P899" s="42" t="s">
        <v>574</v>
      </c>
      <c r="Q899" s="60">
        <v>44264</v>
      </c>
      <c r="R899" s="42" t="s">
        <v>243</v>
      </c>
      <c r="S899" s="68" t="s">
        <v>506</v>
      </c>
    </row>
    <row r="900" spans="1:19" s="70" customFormat="1" ht="12.75" hidden="1" customHeight="1" x14ac:dyDescent="0.2">
      <c r="A900" s="38" t="s">
        <v>3247</v>
      </c>
      <c r="B900" s="42" t="s">
        <v>3248</v>
      </c>
      <c r="C900" s="42" t="s">
        <v>3249</v>
      </c>
      <c r="D900" s="58">
        <v>402300</v>
      </c>
      <c r="E900" s="58"/>
      <c r="F900" s="42" t="s">
        <v>230</v>
      </c>
      <c r="G900" s="38">
        <v>8263000114</v>
      </c>
      <c r="H900" s="40" t="s">
        <v>3250</v>
      </c>
      <c r="I900" s="3">
        <v>1451382.43</v>
      </c>
      <c r="J900" s="3"/>
      <c r="K900" s="3">
        <v>261248.83739999999</v>
      </c>
      <c r="L900" s="3">
        <f t="shared" si="13"/>
        <v>1712631.2674</v>
      </c>
      <c r="M900" s="41">
        <v>44355.729166666664</v>
      </c>
      <c r="N900" s="39">
        <v>6870114673</v>
      </c>
      <c r="O900" s="42" t="s">
        <v>315</v>
      </c>
      <c r="P900" s="42" t="s">
        <v>3207</v>
      </c>
      <c r="Q900" s="60">
        <v>44341</v>
      </c>
      <c r="R900" s="42" t="s">
        <v>243</v>
      </c>
      <c r="S900" s="68" t="s">
        <v>506</v>
      </c>
    </row>
    <row r="901" spans="1:19" s="70" customFormat="1" ht="12.75" hidden="1" customHeight="1" x14ac:dyDescent="0.2">
      <c r="A901" s="38" t="s">
        <v>13033</v>
      </c>
      <c r="B901" s="42" t="s">
        <v>13034</v>
      </c>
      <c r="C901" s="42" t="s">
        <v>13035</v>
      </c>
      <c r="D901" s="38">
        <v>300286</v>
      </c>
      <c r="E901" s="38"/>
      <c r="F901" s="42" t="s">
        <v>3944</v>
      </c>
      <c r="G901" s="38">
        <v>8263000075</v>
      </c>
      <c r="H901" s="40">
        <v>712735453</v>
      </c>
      <c r="I901" s="3">
        <v>1450000</v>
      </c>
      <c r="J901" s="3"/>
      <c r="K901" s="3">
        <v>261000</v>
      </c>
      <c r="L901" s="3">
        <f t="shared" si="13"/>
        <v>1711000</v>
      </c>
      <c r="M901" s="41">
        <v>44646.729166666664</v>
      </c>
      <c r="N901" s="39">
        <v>6870034664</v>
      </c>
      <c r="O901" s="42" t="s">
        <v>315</v>
      </c>
      <c r="P901" s="42" t="s">
        <v>12993</v>
      </c>
      <c r="Q901" s="60">
        <v>44686</v>
      </c>
      <c r="R901" s="42" t="s">
        <v>243</v>
      </c>
      <c r="S901" s="68"/>
    </row>
    <row r="902" spans="1:19" s="70" customFormat="1" ht="12.75" hidden="1" customHeight="1" x14ac:dyDescent="0.2">
      <c r="A902" s="38" t="s">
        <v>3736</v>
      </c>
      <c r="B902" s="39" t="s">
        <v>3737</v>
      </c>
      <c r="C902" s="39" t="s">
        <v>3738</v>
      </c>
      <c r="D902" s="38">
        <v>401972</v>
      </c>
      <c r="E902" s="38"/>
      <c r="F902" s="39" t="s">
        <v>842</v>
      </c>
      <c r="G902" s="38">
        <v>8263000049</v>
      </c>
      <c r="H902" s="40" t="s">
        <v>3739</v>
      </c>
      <c r="I902" s="2">
        <v>1449600</v>
      </c>
      <c r="J902" s="2">
        <v>1710.528</v>
      </c>
      <c r="K902" s="2">
        <v>260928</v>
      </c>
      <c r="L902" s="3">
        <f t="shared" ref="L902:L965" si="14">SUM(I902:K902)</f>
        <v>1712238.5279999999</v>
      </c>
      <c r="M902" s="41">
        <v>44361.729166666664</v>
      </c>
      <c r="N902" s="39">
        <v>6870125324</v>
      </c>
      <c r="O902" s="39" t="s">
        <v>52</v>
      </c>
      <c r="P902" s="40" t="s">
        <v>3727</v>
      </c>
      <c r="Q902" s="41">
        <v>44397</v>
      </c>
      <c r="R902" s="39" t="s">
        <v>54</v>
      </c>
      <c r="S902" s="68"/>
    </row>
    <row r="903" spans="1:19" s="70" customFormat="1" ht="12.75" hidden="1" customHeight="1" x14ac:dyDescent="0.2">
      <c r="A903" s="38" t="s">
        <v>3740</v>
      </c>
      <c r="B903" s="39" t="s">
        <v>3741</v>
      </c>
      <c r="C903" s="39" t="s">
        <v>3742</v>
      </c>
      <c r="D903" s="38">
        <v>401972</v>
      </c>
      <c r="E903" s="38"/>
      <c r="F903" s="39" t="s">
        <v>842</v>
      </c>
      <c r="G903" s="38">
        <v>8263000049</v>
      </c>
      <c r="H903" s="40" t="s">
        <v>3743</v>
      </c>
      <c r="I903" s="2">
        <v>1449600</v>
      </c>
      <c r="J903" s="2">
        <v>1710.528</v>
      </c>
      <c r="K903" s="2">
        <v>260928</v>
      </c>
      <c r="L903" s="3">
        <f t="shared" si="14"/>
        <v>1712238.5279999999</v>
      </c>
      <c r="M903" s="41">
        <v>44361.729166666664</v>
      </c>
      <c r="N903" s="39">
        <v>6870125338</v>
      </c>
      <c r="O903" s="39" t="s">
        <v>52</v>
      </c>
      <c r="P903" s="40" t="s">
        <v>3727</v>
      </c>
      <c r="Q903" s="41">
        <v>44397</v>
      </c>
      <c r="R903" s="39" t="s">
        <v>54</v>
      </c>
      <c r="S903" s="68"/>
    </row>
    <row r="904" spans="1:19" s="70" customFormat="1" ht="12.75" hidden="1" customHeight="1" x14ac:dyDescent="0.2">
      <c r="A904" s="38" t="s">
        <v>3744</v>
      </c>
      <c r="B904" s="39" t="s">
        <v>3745</v>
      </c>
      <c r="C904" s="39" t="s">
        <v>3746</v>
      </c>
      <c r="D904" s="38">
        <v>401972</v>
      </c>
      <c r="E904" s="38"/>
      <c r="F904" s="39" t="s">
        <v>842</v>
      </c>
      <c r="G904" s="38">
        <v>8263000049</v>
      </c>
      <c r="H904" s="40" t="s">
        <v>3747</v>
      </c>
      <c r="I904" s="2">
        <v>1449600</v>
      </c>
      <c r="J904" s="2">
        <v>1710.528</v>
      </c>
      <c r="K904" s="2">
        <v>260928</v>
      </c>
      <c r="L904" s="3">
        <f t="shared" si="14"/>
        <v>1712238.5279999999</v>
      </c>
      <c r="M904" s="41">
        <v>44361.729166666664</v>
      </c>
      <c r="N904" s="39">
        <v>6870125348</v>
      </c>
      <c r="O904" s="39" t="s">
        <v>52</v>
      </c>
      <c r="P904" s="40" t="s">
        <v>3727</v>
      </c>
      <c r="Q904" s="41">
        <v>44397</v>
      </c>
      <c r="R904" s="39" t="s">
        <v>54</v>
      </c>
      <c r="S904" s="68"/>
    </row>
    <row r="905" spans="1:19" s="70" customFormat="1" ht="12.75" hidden="1" customHeight="1" x14ac:dyDescent="0.2">
      <c r="A905" s="38" t="s">
        <v>4267</v>
      </c>
      <c r="B905" s="39" t="s">
        <v>4268</v>
      </c>
      <c r="C905" s="39" t="s">
        <v>4269</v>
      </c>
      <c r="D905" s="38">
        <v>401972</v>
      </c>
      <c r="E905" s="38"/>
      <c r="F905" s="39" t="s">
        <v>842</v>
      </c>
      <c r="G905" s="38">
        <v>8263000049</v>
      </c>
      <c r="H905" s="40" t="s">
        <v>4270</v>
      </c>
      <c r="I905" s="2">
        <v>1449600</v>
      </c>
      <c r="J905" s="2">
        <v>1710.998</v>
      </c>
      <c r="K905" s="2">
        <v>260928</v>
      </c>
      <c r="L905" s="3">
        <f t="shared" si="14"/>
        <v>1712238.9979999999</v>
      </c>
      <c r="M905" s="41">
        <v>44369.729166666664</v>
      </c>
      <c r="N905" s="39">
        <v>6870145051</v>
      </c>
      <c r="O905" s="39" t="s">
        <v>52</v>
      </c>
      <c r="P905" s="40" t="s">
        <v>4271</v>
      </c>
      <c r="Q905" s="41">
        <v>44413</v>
      </c>
      <c r="R905" s="39" t="s">
        <v>54</v>
      </c>
      <c r="S905" s="68"/>
    </row>
    <row r="906" spans="1:19" s="70" customFormat="1" ht="12.75" hidden="1" customHeight="1" x14ac:dyDescent="0.2">
      <c r="A906" s="38" t="s">
        <v>4272</v>
      </c>
      <c r="B906" s="39" t="s">
        <v>4273</v>
      </c>
      <c r="C906" s="39" t="s">
        <v>4274</v>
      </c>
      <c r="D906" s="38">
        <v>401972</v>
      </c>
      <c r="E906" s="38"/>
      <c r="F906" s="39" t="s">
        <v>842</v>
      </c>
      <c r="G906" s="38">
        <v>8263000049</v>
      </c>
      <c r="H906" s="40" t="s">
        <v>4275</v>
      </c>
      <c r="I906" s="2">
        <v>1449600</v>
      </c>
      <c r="J906" s="2">
        <v>1710.998</v>
      </c>
      <c r="K906" s="2">
        <v>260928</v>
      </c>
      <c r="L906" s="3">
        <f t="shared" si="14"/>
        <v>1712238.9979999999</v>
      </c>
      <c r="M906" s="41">
        <v>44369.729166666664</v>
      </c>
      <c r="N906" s="39">
        <v>6870145096</v>
      </c>
      <c r="O906" s="39" t="s">
        <v>52</v>
      </c>
      <c r="P906" s="40" t="s">
        <v>4276</v>
      </c>
      <c r="Q906" s="41">
        <v>44412</v>
      </c>
      <c r="R906" s="39" t="s">
        <v>54</v>
      </c>
      <c r="S906" s="68"/>
    </row>
    <row r="907" spans="1:19" s="70" customFormat="1" ht="12.75" hidden="1" customHeight="1" x14ac:dyDescent="0.2">
      <c r="A907" s="38" t="s">
        <v>4300</v>
      </c>
      <c r="B907" s="39" t="s">
        <v>4301</v>
      </c>
      <c r="C907" s="39" t="s">
        <v>4302</v>
      </c>
      <c r="D907" s="38">
        <v>401972</v>
      </c>
      <c r="E907" s="38"/>
      <c r="F907" s="39" t="s">
        <v>842</v>
      </c>
      <c r="G907" s="38">
        <v>8263000049</v>
      </c>
      <c r="H907" s="40" t="s">
        <v>4303</v>
      </c>
      <c r="I907" s="2">
        <v>1449600</v>
      </c>
      <c r="J907" s="2">
        <v>1710.528</v>
      </c>
      <c r="K907" s="2">
        <v>260928</v>
      </c>
      <c r="L907" s="3">
        <f t="shared" si="14"/>
        <v>1712238.5279999999</v>
      </c>
      <c r="M907" s="41">
        <v>44364.729166666664</v>
      </c>
      <c r="N907" s="39">
        <v>6870145529</v>
      </c>
      <c r="O907" s="39" t="s">
        <v>52</v>
      </c>
      <c r="P907" s="40" t="s">
        <v>4271</v>
      </c>
      <c r="Q907" s="41">
        <v>44413</v>
      </c>
      <c r="R907" s="39" t="s">
        <v>54</v>
      </c>
      <c r="S907" s="68"/>
    </row>
    <row r="908" spans="1:19" s="70" customFormat="1" ht="12.75" hidden="1" customHeight="1" x14ac:dyDescent="0.2">
      <c r="A908" s="38" t="s">
        <v>5456</v>
      </c>
      <c r="B908" s="39" t="s">
        <v>5457</v>
      </c>
      <c r="C908" s="39" t="s">
        <v>5458</v>
      </c>
      <c r="D908" s="38">
        <v>401972</v>
      </c>
      <c r="E908" s="38"/>
      <c r="F908" s="39" t="s">
        <v>842</v>
      </c>
      <c r="G908" s="38">
        <v>8263000049</v>
      </c>
      <c r="H908" s="40" t="s">
        <v>5459</v>
      </c>
      <c r="I908" s="2">
        <v>1449600</v>
      </c>
      <c r="J908" s="2">
        <v>0</v>
      </c>
      <c r="K908" s="2">
        <v>260928</v>
      </c>
      <c r="L908" s="3">
        <f t="shared" si="14"/>
        <v>1710528</v>
      </c>
      <c r="M908" s="41">
        <v>44382.729166666664</v>
      </c>
      <c r="N908" s="39">
        <v>6870187414</v>
      </c>
      <c r="O908" s="39" t="s">
        <v>52</v>
      </c>
      <c r="P908" s="40" t="s">
        <v>5442</v>
      </c>
      <c r="Q908" s="41">
        <v>44444</v>
      </c>
      <c r="R908" s="39" t="s">
        <v>54</v>
      </c>
      <c r="S908" s="68"/>
    </row>
    <row r="909" spans="1:19" s="70" customFormat="1" ht="12.75" hidden="1" customHeight="1" x14ac:dyDescent="0.2">
      <c r="A909" s="38" t="s">
        <v>5579</v>
      </c>
      <c r="B909" s="39" t="s">
        <v>5580</v>
      </c>
      <c r="C909" s="39" t="s">
        <v>5581</v>
      </c>
      <c r="D909" s="38">
        <v>401972</v>
      </c>
      <c r="E909" s="38"/>
      <c r="F909" s="39" t="s">
        <v>842</v>
      </c>
      <c r="G909" s="38">
        <v>8263000049</v>
      </c>
      <c r="H909" s="40" t="s">
        <v>5582</v>
      </c>
      <c r="I909" s="2">
        <v>1449600</v>
      </c>
      <c r="J909" s="2">
        <v>0</v>
      </c>
      <c r="K909" s="2">
        <v>260928</v>
      </c>
      <c r="L909" s="3">
        <f t="shared" si="14"/>
        <v>1710528</v>
      </c>
      <c r="M909" s="41">
        <v>44397.729166666664</v>
      </c>
      <c r="N909" s="39">
        <v>6870190071</v>
      </c>
      <c r="O909" s="39" t="s">
        <v>52</v>
      </c>
      <c r="P909" s="40" t="s">
        <v>5472</v>
      </c>
      <c r="Q909" s="41">
        <v>44449</v>
      </c>
      <c r="R909" s="39" t="s">
        <v>54</v>
      </c>
      <c r="S909" s="68"/>
    </row>
    <row r="910" spans="1:19" s="70" customFormat="1" ht="12.75" hidden="1" customHeight="1" x14ac:dyDescent="0.2">
      <c r="A910" s="38" t="s">
        <v>5583</v>
      </c>
      <c r="B910" s="39" t="s">
        <v>5584</v>
      </c>
      <c r="C910" s="39" t="s">
        <v>5585</v>
      </c>
      <c r="D910" s="38">
        <v>401972</v>
      </c>
      <c r="E910" s="38"/>
      <c r="F910" s="39" t="s">
        <v>842</v>
      </c>
      <c r="G910" s="38">
        <v>8263000049</v>
      </c>
      <c r="H910" s="40" t="s">
        <v>5586</v>
      </c>
      <c r="I910" s="2">
        <v>1449600</v>
      </c>
      <c r="J910" s="2">
        <v>0</v>
      </c>
      <c r="K910" s="2">
        <v>260928</v>
      </c>
      <c r="L910" s="3">
        <f t="shared" si="14"/>
        <v>1710528</v>
      </c>
      <c r="M910" s="41">
        <v>44385.729166666664</v>
      </c>
      <c r="N910" s="39">
        <v>6870190317</v>
      </c>
      <c r="O910" s="39" t="s">
        <v>52</v>
      </c>
      <c r="P910" s="40" t="s">
        <v>5587</v>
      </c>
      <c r="Q910" s="41">
        <v>44449</v>
      </c>
      <c r="R910" s="39" t="s">
        <v>54</v>
      </c>
      <c r="S910" s="68"/>
    </row>
    <row r="911" spans="1:19" s="70" customFormat="1" ht="12.75" hidden="1" customHeight="1" x14ac:dyDescent="0.2">
      <c r="A911" s="38" t="s">
        <v>5588</v>
      </c>
      <c r="B911" s="39" t="s">
        <v>5589</v>
      </c>
      <c r="C911" s="39" t="s">
        <v>5590</v>
      </c>
      <c r="D911" s="38">
        <v>401972</v>
      </c>
      <c r="E911" s="38"/>
      <c r="F911" s="39" t="s">
        <v>842</v>
      </c>
      <c r="G911" s="38">
        <v>8263000049</v>
      </c>
      <c r="H911" s="40" t="s">
        <v>5591</v>
      </c>
      <c r="I911" s="2">
        <v>1449600</v>
      </c>
      <c r="J911" s="2">
        <v>0</v>
      </c>
      <c r="K911" s="2">
        <v>260928</v>
      </c>
      <c r="L911" s="3">
        <f t="shared" si="14"/>
        <v>1710528</v>
      </c>
      <c r="M911" s="41">
        <v>44380.729166666664</v>
      </c>
      <c r="N911" s="39">
        <v>6870190339</v>
      </c>
      <c r="O911" s="39" t="s">
        <v>52</v>
      </c>
      <c r="P911" s="40" t="s">
        <v>5587</v>
      </c>
      <c r="Q911" s="41">
        <v>44449</v>
      </c>
      <c r="R911" s="39" t="s">
        <v>54</v>
      </c>
      <c r="S911" s="68"/>
    </row>
    <row r="912" spans="1:19" s="70" customFormat="1" ht="12.75" hidden="1" customHeight="1" x14ac:dyDescent="0.2">
      <c r="A912" s="38" t="s">
        <v>6316</v>
      </c>
      <c r="B912" s="39" t="s">
        <v>6317</v>
      </c>
      <c r="C912" s="39" t="s">
        <v>6318</v>
      </c>
      <c r="D912" s="38">
        <v>401972</v>
      </c>
      <c r="E912" s="38"/>
      <c r="F912" s="39" t="s">
        <v>842</v>
      </c>
      <c r="G912" s="38">
        <v>8263000049</v>
      </c>
      <c r="H912" s="40" t="s">
        <v>6319</v>
      </c>
      <c r="I912" s="2">
        <v>1449600</v>
      </c>
      <c r="J912" s="2">
        <v>0</v>
      </c>
      <c r="K912" s="2">
        <v>260928</v>
      </c>
      <c r="L912" s="3">
        <f t="shared" si="14"/>
        <v>1710528</v>
      </c>
      <c r="M912" s="41">
        <v>44391.729166666664</v>
      </c>
      <c r="N912" s="39">
        <v>6870208519</v>
      </c>
      <c r="O912" s="39" t="s">
        <v>52</v>
      </c>
      <c r="P912" s="40"/>
      <c r="Q912" s="41"/>
      <c r="R912" s="39" t="s">
        <v>54</v>
      </c>
      <c r="S912" s="68"/>
    </row>
    <row r="913" spans="1:19" s="70" customFormat="1" ht="12.75" hidden="1" customHeight="1" x14ac:dyDescent="0.2">
      <c r="A913" s="38" t="s">
        <v>6320</v>
      </c>
      <c r="B913" s="39" t="s">
        <v>6321</v>
      </c>
      <c r="C913" s="39" t="s">
        <v>6322</v>
      </c>
      <c r="D913" s="38">
        <v>401972</v>
      </c>
      <c r="E913" s="38"/>
      <c r="F913" s="39" t="s">
        <v>842</v>
      </c>
      <c r="G913" s="38">
        <v>8263000049</v>
      </c>
      <c r="H913" s="40" t="s">
        <v>6323</v>
      </c>
      <c r="I913" s="2">
        <v>1449600</v>
      </c>
      <c r="J913" s="2">
        <v>0</v>
      </c>
      <c r="K913" s="2">
        <v>260928</v>
      </c>
      <c r="L913" s="3">
        <f t="shared" si="14"/>
        <v>1710528</v>
      </c>
      <c r="M913" s="41">
        <v>44418.729166666664</v>
      </c>
      <c r="N913" s="39">
        <v>6870208526</v>
      </c>
      <c r="O913" s="39" t="s">
        <v>52</v>
      </c>
      <c r="P913" s="40"/>
      <c r="Q913" s="41"/>
      <c r="R913" s="39" t="s">
        <v>54</v>
      </c>
      <c r="S913" s="68"/>
    </row>
    <row r="914" spans="1:19" s="70" customFormat="1" ht="12.75" hidden="1" customHeight="1" x14ac:dyDescent="0.2">
      <c r="A914" s="38" t="s">
        <v>6324</v>
      </c>
      <c r="B914" s="39" t="s">
        <v>6325</v>
      </c>
      <c r="C914" s="39" t="s">
        <v>6326</v>
      </c>
      <c r="D914" s="38">
        <v>401972</v>
      </c>
      <c r="E914" s="38"/>
      <c r="F914" s="39" t="s">
        <v>842</v>
      </c>
      <c r="G914" s="38">
        <v>8263000049</v>
      </c>
      <c r="H914" s="40" t="s">
        <v>6327</v>
      </c>
      <c r="I914" s="2">
        <v>1449600</v>
      </c>
      <c r="J914" s="2">
        <v>0</v>
      </c>
      <c r="K914" s="2">
        <v>260928</v>
      </c>
      <c r="L914" s="3">
        <f t="shared" si="14"/>
        <v>1710528</v>
      </c>
      <c r="M914" s="41">
        <v>44414.729166666664</v>
      </c>
      <c r="N914" s="39">
        <v>6870208565</v>
      </c>
      <c r="O914" s="39" t="s">
        <v>52</v>
      </c>
      <c r="P914" s="40"/>
      <c r="Q914" s="41"/>
      <c r="R914" s="39" t="s">
        <v>54</v>
      </c>
      <c r="S914" s="68"/>
    </row>
    <row r="915" spans="1:19" s="70" customFormat="1" ht="12.75" hidden="1" customHeight="1" x14ac:dyDescent="0.2">
      <c r="A915" s="38" t="s">
        <v>1326</v>
      </c>
      <c r="B915" s="39" t="s">
        <v>1327</v>
      </c>
      <c r="C915" s="39" t="s">
        <v>1328</v>
      </c>
      <c r="D915" s="58">
        <v>405267</v>
      </c>
      <c r="E915" s="58"/>
      <c r="F915" s="39" t="s">
        <v>1224</v>
      </c>
      <c r="G915" s="38">
        <v>8263000083</v>
      </c>
      <c r="H915" s="40" t="s">
        <v>1329</v>
      </c>
      <c r="I915" s="2">
        <v>1449227</v>
      </c>
      <c r="J915" s="2">
        <v>1282.57</v>
      </c>
      <c r="K915" s="2">
        <v>260860.86</v>
      </c>
      <c r="L915" s="3">
        <f t="shared" si="14"/>
        <v>1711370.4300000002</v>
      </c>
      <c r="M915" s="41">
        <v>44263.729166666664</v>
      </c>
      <c r="N915" s="39">
        <v>6870015374</v>
      </c>
      <c r="O915" s="39" t="s">
        <v>52</v>
      </c>
      <c r="P915" s="40" t="s">
        <v>1330</v>
      </c>
      <c r="Q915" s="41">
        <v>44307</v>
      </c>
      <c r="R915" s="39" t="s">
        <v>54</v>
      </c>
      <c r="S915" s="68"/>
    </row>
    <row r="916" spans="1:19" s="70" customFormat="1" ht="12.75" hidden="1" customHeight="1" x14ac:dyDescent="0.2">
      <c r="A916" s="38" t="s">
        <v>15951</v>
      </c>
      <c r="B916" s="39" t="s">
        <v>15952</v>
      </c>
      <c r="C916" s="39" t="s">
        <v>15953</v>
      </c>
      <c r="D916" s="38">
        <v>124632</v>
      </c>
      <c r="E916" s="38"/>
      <c r="F916" s="39" t="s">
        <v>15807</v>
      </c>
      <c r="G916" s="38">
        <v>8263000238</v>
      </c>
      <c r="H916" s="40" t="s">
        <v>15954</v>
      </c>
      <c r="I916" s="2">
        <v>1448400</v>
      </c>
      <c r="J916" s="2"/>
      <c r="K916" s="2">
        <v>260712</v>
      </c>
      <c r="L916" s="3">
        <f t="shared" si="14"/>
        <v>1709112</v>
      </c>
      <c r="M916" s="41">
        <v>44819.729166666664</v>
      </c>
      <c r="N916" s="39">
        <v>6870244642</v>
      </c>
      <c r="O916" s="39" t="s">
        <v>3282</v>
      </c>
      <c r="P916" s="40" t="s">
        <v>15863</v>
      </c>
      <c r="Q916" s="41">
        <v>44876</v>
      </c>
      <c r="R916" s="42" t="s">
        <v>2417</v>
      </c>
      <c r="S916" s="68"/>
    </row>
    <row r="917" spans="1:19" s="70" customFormat="1" ht="12.75" hidden="1" customHeight="1" x14ac:dyDescent="0.2">
      <c r="A917" s="38" t="s">
        <v>8428</v>
      </c>
      <c r="B917" s="39" t="s">
        <v>8429</v>
      </c>
      <c r="C917" s="39" t="s">
        <v>8430</v>
      </c>
      <c r="D917" s="38">
        <v>812140</v>
      </c>
      <c r="E917" s="38"/>
      <c r="F917" s="42" t="s">
        <v>446</v>
      </c>
      <c r="G917" s="38">
        <v>8268005598</v>
      </c>
      <c r="H917" s="40" t="s">
        <v>8431</v>
      </c>
      <c r="I917" s="2">
        <v>1447064.4067796611</v>
      </c>
      <c r="J917" s="3"/>
      <c r="K917" s="2">
        <v>260471.59322033898</v>
      </c>
      <c r="L917" s="3">
        <f t="shared" si="14"/>
        <v>1707536</v>
      </c>
      <c r="M917" s="41">
        <v>44509.729166666664</v>
      </c>
      <c r="N917" s="39">
        <v>44197684</v>
      </c>
      <c r="O917" s="39" t="s">
        <v>52</v>
      </c>
      <c r="P917" s="40" t="s">
        <v>8432</v>
      </c>
      <c r="Q917" s="41">
        <v>44266</v>
      </c>
      <c r="R917" s="39" t="s">
        <v>54</v>
      </c>
      <c r="S917" s="68"/>
    </row>
    <row r="918" spans="1:19" s="70" customFormat="1" ht="12.75" hidden="1" customHeight="1" x14ac:dyDescent="0.2">
      <c r="A918" s="38">
        <v>288</v>
      </c>
      <c r="B918" s="39" t="s">
        <v>16255</v>
      </c>
      <c r="C918" s="39" t="s">
        <v>16256</v>
      </c>
      <c r="D918" s="58">
        <v>118480</v>
      </c>
      <c r="E918" s="58"/>
      <c r="F918" s="39" t="s">
        <v>9826</v>
      </c>
      <c r="G918" s="38">
        <v>8263000261</v>
      </c>
      <c r="H918" s="40" t="s">
        <v>16257</v>
      </c>
      <c r="I918" s="2">
        <v>1446410</v>
      </c>
      <c r="J918" s="2"/>
      <c r="K918" s="2">
        <v>260353.8</v>
      </c>
      <c r="L918" s="3">
        <f t="shared" si="14"/>
        <v>1706763.8</v>
      </c>
      <c r="M918" s="41">
        <v>44838.729166666664</v>
      </c>
      <c r="N918" s="39">
        <v>6870277006</v>
      </c>
      <c r="O918" s="39" t="s">
        <v>8899</v>
      </c>
      <c r="P918" s="40" t="s">
        <v>16258</v>
      </c>
      <c r="Q918" s="41">
        <v>44900</v>
      </c>
      <c r="R918" s="42" t="s">
        <v>8901</v>
      </c>
      <c r="S918" s="68"/>
    </row>
    <row r="919" spans="1:19" s="70" customFormat="1" ht="12.75" hidden="1" customHeight="1" x14ac:dyDescent="0.2">
      <c r="A919" s="38" t="s">
        <v>4285</v>
      </c>
      <c r="B919" s="42" t="s">
        <v>4286</v>
      </c>
      <c r="C919" s="42" t="s">
        <v>4287</v>
      </c>
      <c r="D919" s="38">
        <v>130170</v>
      </c>
      <c r="E919" s="38"/>
      <c r="F919" s="42" t="s">
        <v>1687</v>
      </c>
      <c r="G919" s="38">
        <v>8263000096</v>
      </c>
      <c r="H919" s="40">
        <v>4601022612</v>
      </c>
      <c r="I919" s="3">
        <v>1445000</v>
      </c>
      <c r="J919" s="3"/>
      <c r="K919" s="3">
        <v>202300</v>
      </c>
      <c r="L919" s="3">
        <f t="shared" si="14"/>
        <v>1647300</v>
      </c>
      <c r="M919" s="41">
        <v>44376.729166666664</v>
      </c>
      <c r="N919" s="39">
        <v>6870148179</v>
      </c>
      <c r="O919" s="42" t="s">
        <v>315</v>
      </c>
      <c r="P919" s="42" t="s">
        <v>4288</v>
      </c>
      <c r="Q919" s="60">
        <v>44411</v>
      </c>
      <c r="R919" s="42" t="s">
        <v>243</v>
      </c>
      <c r="S919" s="68"/>
    </row>
    <row r="920" spans="1:19" s="70" customFormat="1" ht="12.75" hidden="1" customHeight="1" x14ac:dyDescent="0.2">
      <c r="A920" s="38" t="s">
        <v>4293</v>
      </c>
      <c r="B920" s="42" t="s">
        <v>4294</v>
      </c>
      <c r="C920" s="42" t="s">
        <v>4295</v>
      </c>
      <c r="D920" s="38">
        <v>130170</v>
      </c>
      <c r="E920" s="38"/>
      <c r="F920" s="42" t="s">
        <v>1687</v>
      </c>
      <c r="G920" s="38">
        <v>8263000096</v>
      </c>
      <c r="H920" s="40">
        <v>4601022580</v>
      </c>
      <c r="I920" s="3">
        <v>1445000</v>
      </c>
      <c r="J920" s="3"/>
      <c r="K920" s="3">
        <v>202300</v>
      </c>
      <c r="L920" s="3">
        <f t="shared" si="14"/>
        <v>1647300</v>
      </c>
      <c r="M920" s="41">
        <v>44376.729166666664</v>
      </c>
      <c r="N920" s="39">
        <v>6870148350</v>
      </c>
      <c r="O920" s="42" t="s">
        <v>315</v>
      </c>
      <c r="P920" s="42" t="s">
        <v>4288</v>
      </c>
      <c r="Q920" s="60">
        <v>44411</v>
      </c>
      <c r="R920" s="42" t="s">
        <v>243</v>
      </c>
      <c r="S920" s="68"/>
    </row>
    <row r="921" spans="1:19" s="70" customFormat="1" ht="12.75" hidden="1" customHeight="1" x14ac:dyDescent="0.2">
      <c r="A921" s="38" t="s">
        <v>3239</v>
      </c>
      <c r="B921" s="42" t="s">
        <v>3240</v>
      </c>
      <c r="C921" s="42" t="s">
        <v>3241</v>
      </c>
      <c r="D921" s="58">
        <v>402300</v>
      </c>
      <c r="E921" s="58"/>
      <c r="F921" s="42" t="s">
        <v>230</v>
      </c>
      <c r="G921" s="38">
        <v>8263000114</v>
      </c>
      <c r="H921" s="40" t="s">
        <v>3242</v>
      </c>
      <c r="I921" s="3">
        <v>1444817.87</v>
      </c>
      <c r="J921" s="3"/>
      <c r="K921" s="3">
        <v>260067.21660000001</v>
      </c>
      <c r="L921" s="3">
        <f t="shared" si="14"/>
        <v>1704885.0866</v>
      </c>
      <c r="M921" s="41">
        <v>44355.729166666664</v>
      </c>
      <c r="N921" s="39">
        <v>6870116818</v>
      </c>
      <c r="O921" s="42" t="s">
        <v>315</v>
      </c>
      <c r="P921" s="42" t="s">
        <v>3207</v>
      </c>
      <c r="Q921" s="60">
        <v>44341</v>
      </c>
      <c r="R921" s="42" t="s">
        <v>243</v>
      </c>
      <c r="S921" s="68" t="s">
        <v>506</v>
      </c>
    </row>
    <row r="922" spans="1:19" s="70" customFormat="1" ht="12.75" hidden="1" customHeight="1" x14ac:dyDescent="0.2">
      <c r="A922" s="38" t="s">
        <v>10253</v>
      </c>
      <c r="B922" s="39" t="s">
        <v>10254</v>
      </c>
      <c r="C922" s="39" t="s">
        <v>10255</v>
      </c>
      <c r="D922" s="38">
        <v>919962</v>
      </c>
      <c r="E922" s="38"/>
      <c r="F922" s="39" t="s">
        <v>6950</v>
      </c>
      <c r="G922" s="38">
        <v>8263000121</v>
      </c>
      <c r="H922" s="40" t="s">
        <v>10256</v>
      </c>
      <c r="I922" s="3">
        <v>1443420.4</v>
      </c>
      <c r="J922" s="3"/>
      <c r="K922" s="2">
        <v>259815.6</v>
      </c>
      <c r="L922" s="3">
        <f t="shared" si="14"/>
        <v>1703236</v>
      </c>
      <c r="M922" s="41">
        <v>44560.729166666664</v>
      </c>
      <c r="N922" s="39">
        <v>6870366644</v>
      </c>
      <c r="O922" s="39" t="s">
        <v>3282</v>
      </c>
      <c r="P922" s="40">
        <v>202022107040</v>
      </c>
      <c r="Q922" s="41">
        <v>44595</v>
      </c>
      <c r="R922" s="42" t="s">
        <v>2417</v>
      </c>
      <c r="S922" s="68"/>
    </row>
    <row r="923" spans="1:19" s="70" customFormat="1" ht="12.75" hidden="1" customHeight="1" x14ac:dyDescent="0.2">
      <c r="A923" s="38" t="s">
        <v>7988</v>
      </c>
      <c r="B923" s="39" t="s">
        <v>7989</v>
      </c>
      <c r="C923" s="39" t="s">
        <v>7990</v>
      </c>
      <c r="D923" s="38">
        <v>821012</v>
      </c>
      <c r="E923" s="38"/>
      <c r="F923" s="39" t="s">
        <v>3527</v>
      </c>
      <c r="G923" s="38">
        <v>8263000088</v>
      </c>
      <c r="H923" s="40" t="s">
        <v>7991</v>
      </c>
      <c r="I923" s="2">
        <v>1440209.11</v>
      </c>
      <c r="J923" s="2"/>
      <c r="K923" s="2">
        <v>259237.6398</v>
      </c>
      <c r="L923" s="3">
        <f t="shared" si="14"/>
        <v>1699446.7498000001</v>
      </c>
      <c r="M923" s="41">
        <v>44432.729166666664</v>
      </c>
      <c r="N923" s="39">
        <v>6870262448</v>
      </c>
      <c r="O923" s="39" t="s">
        <v>52</v>
      </c>
      <c r="P923" s="40" t="s">
        <v>7982</v>
      </c>
      <c r="Q923" s="41">
        <v>44511</v>
      </c>
      <c r="R923" s="39" t="s">
        <v>54</v>
      </c>
      <c r="S923" s="68"/>
    </row>
    <row r="924" spans="1:19" s="70" customFormat="1" ht="12.75" hidden="1" customHeight="1" x14ac:dyDescent="0.2">
      <c r="A924" s="38" t="s">
        <v>7636</v>
      </c>
      <c r="B924" s="42" t="s">
        <v>7637</v>
      </c>
      <c r="C924" s="42" t="s">
        <v>7638</v>
      </c>
      <c r="D924" s="38">
        <v>100629</v>
      </c>
      <c r="E924" s="38"/>
      <c r="F924" s="42" t="s">
        <v>7240</v>
      </c>
      <c r="G924" s="38">
        <v>8263000143</v>
      </c>
      <c r="H924" s="40" t="s">
        <v>7639</v>
      </c>
      <c r="I924" s="3">
        <v>1439100</v>
      </c>
      <c r="J924" s="3"/>
      <c r="K924" s="3">
        <v>259038</v>
      </c>
      <c r="L924" s="3">
        <f t="shared" si="14"/>
        <v>1698138</v>
      </c>
      <c r="M924" s="41">
        <v>44456.729166666664</v>
      </c>
      <c r="N924" s="39">
        <v>44159555</v>
      </c>
      <c r="O924" s="42" t="s">
        <v>315</v>
      </c>
      <c r="P924" s="42" t="s">
        <v>7640</v>
      </c>
      <c r="Q924" s="60">
        <v>44503</v>
      </c>
      <c r="R924" s="42" t="s">
        <v>243</v>
      </c>
      <c r="S924" s="68"/>
    </row>
    <row r="925" spans="1:19" s="70" customFormat="1" ht="12.75" hidden="1" customHeight="1" x14ac:dyDescent="0.2">
      <c r="A925" s="38" t="s">
        <v>7246</v>
      </c>
      <c r="B925" s="42" t="s">
        <v>7247</v>
      </c>
      <c r="C925" s="42" t="s">
        <v>7248</v>
      </c>
      <c r="D925" s="38">
        <v>100629</v>
      </c>
      <c r="E925" s="38"/>
      <c r="F925" s="42" t="s">
        <v>7240</v>
      </c>
      <c r="G925" s="38">
        <v>8263000143</v>
      </c>
      <c r="H925" s="40" t="s">
        <v>7249</v>
      </c>
      <c r="I925" s="3">
        <v>1435555.1</v>
      </c>
      <c r="J925" s="3"/>
      <c r="K925" s="3">
        <v>258399.9</v>
      </c>
      <c r="L925" s="3">
        <f t="shared" si="14"/>
        <v>1693955</v>
      </c>
      <c r="M925" s="41">
        <v>44468.729166666664</v>
      </c>
      <c r="N925" s="39">
        <v>6870258998</v>
      </c>
      <c r="O925" s="42" t="s">
        <v>315</v>
      </c>
      <c r="P925" s="42" t="s">
        <v>7242</v>
      </c>
      <c r="Q925" s="60">
        <v>44504</v>
      </c>
      <c r="R925" s="42" t="s">
        <v>243</v>
      </c>
      <c r="S925" s="68"/>
    </row>
    <row r="926" spans="1:19" s="70" customFormat="1" ht="12.75" hidden="1" customHeight="1" x14ac:dyDescent="0.2">
      <c r="A926" s="38" t="s">
        <v>6015</v>
      </c>
      <c r="B926" s="42" t="s">
        <v>6016</v>
      </c>
      <c r="C926" s="42" t="s">
        <v>6017</v>
      </c>
      <c r="D926" s="38">
        <v>300286</v>
      </c>
      <c r="E926" s="38"/>
      <c r="F926" s="42" t="s">
        <v>3944</v>
      </c>
      <c r="G926" s="38">
        <v>8263000075</v>
      </c>
      <c r="H926" s="40">
        <v>712725894</v>
      </c>
      <c r="I926" s="3">
        <v>1435000</v>
      </c>
      <c r="J926" s="3"/>
      <c r="K926" s="3">
        <v>258300</v>
      </c>
      <c r="L926" s="3">
        <f t="shared" si="14"/>
        <v>1693300</v>
      </c>
      <c r="M926" s="41">
        <v>44405.729166666664</v>
      </c>
      <c r="N926" s="39">
        <v>6870198264</v>
      </c>
      <c r="O926" s="42" t="s">
        <v>315</v>
      </c>
      <c r="P926" s="42"/>
      <c r="Q926" s="60"/>
      <c r="R926" s="42" t="s">
        <v>243</v>
      </c>
      <c r="S926" s="68"/>
    </row>
    <row r="927" spans="1:19" s="70" customFormat="1" ht="12.75" hidden="1" customHeight="1" x14ac:dyDescent="0.2">
      <c r="A927" s="38" t="s">
        <v>14999</v>
      </c>
      <c r="B927" s="42" t="s">
        <v>15000</v>
      </c>
      <c r="C927" s="42" t="s">
        <v>15001</v>
      </c>
      <c r="D927" s="38">
        <v>821146</v>
      </c>
      <c r="E927" s="38"/>
      <c r="F927" s="42" t="s">
        <v>446</v>
      </c>
      <c r="G927" s="38">
        <v>8268006130</v>
      </c>
      <c r="H927" s="40" t="s">
        <v>15002</v>
      </c>
      <c r="I927" s="3">
        <v>1433797.44</v>
      </c>
      <c r="J927" s="3"/>
      <c r="K927" s="3">
        <v>258083.56</v>
      </c>
      <c r="L927" s="3">
        <f t="shared" si="14"/>
        <v>1691881</v>
      </c>
      <c r="M927" s="41">
        <v>44785.729166666664</v>
      </c>
      <c r="N927" s="39">
        <v>44093603</v>
      </c>
      <c r="O927" s="42" t="s">
        <v>315</v>
      </c>
      <c r="P927" s="42">
        <v>209054689059</v>
      </c>
      <c r="Q927" s="60">
        <v>44812</v>
      </c>
      <c r="R927" s="42" t="s">
        <v>243</v>
      </c>
      <c r="S927" s="68" t="s">
        <v>506</v>
      </c>
    </row>
    <row r="928" spans="1:19" s="70" customFormat="1" ht="12.75" hidden="1" customHeight="1" x14ac:dyDescent="0.2">
      <c r="A928" s="38" t="s">
        <v>13537</v>
      </c>
      <c r="B928" s="42" t="s">
        <v>13538</v>
      </c>
      <c r="C928" s="42" t="s">
        <v>13539</v>
      </c>
      <c r="D928" s="38">
        <v>821146</v>
      </c>
      <c r="E928" s="38"/>
      <c r="F928" s="42" t="s">
        <v>446</v>
      </c>
      <c r="G928" s="38">
        <v>8268007978</v>
      </c>
      <c r="H928" s="40" t="s">
        <v>13540</v>
      </c>
      <c r="I928" s="3">
        <v>1433196.54</v>
      </c>
      <c r="J928" s="3"/>
      <c r="K928" s="3">
        <v>257975.46</v>
      </c>
      <c r="L928" s="3">
        <f t="shared" si="14"/>
        <v>1691172</v>
      </c>
      <c r="M928" s="41">
        <v>44706.729166666664</v>
      </c>
      <c r="N928" s="39">
        <v>43950601</v>
      </c>
      <c r="O928" s="42" t="s">
        <v>315</v>
      </c>
      <c r="P928" s="42">
        <v>206281431698</v>
      </c>
      <c r="Q928" s="60">
        <v>44741</v>
      </c>
      <c r="R928" s="42" t="s">
        <v>243</v>
      </c>
      <c r="S928" s="68"/>
    </row>
    <row r="929" spans="1:25" s="70" customFormat="1" ht="12.75" hidden="1" customHeight="1" x14ac:dyDescent="0.2">
      <c r="A929" s="38" t="s">
        <v>8860</v>
      </c>
      <c r="B929" s="39" t="s">
        <v>8861</v>
      </c>
      <c r="C929" s="39" t="s">
        <v>8862</v>
      </c>
      <c r="D929" s="38">
        <v>919962</v>
      </c>
      <c r="E929" s="38"/>
      <c r="F929" s="39" t="s">
        <v>6950</v>
      </c>
      <c r="G929" s="38">
        <v>8263000121</v>
      </c>
      <c r="H929" s="40" t="s">
        <v>8863</v>
      </c>
      <c r="I929" s="3">
        <v>1432860.2</v>
      </c>
      <c r="J929" s="3"/>
      <c r="K929" s="2">
        <v>257914.8</v>
      </c>
      <c r="L929" s="3">
        <f t="shared" si="14"/>
        <v>1690775</v>
      </c>
      <c r="M929" s="41">
        <v>44520.729166666664</v>
      </c>
      <c r="N929" s="39">
        <v>6870297530</v>
      </c>
      <c r="O929" s="39" t="s">
        <v>3282</v>
      </c>
      <c r="P929" s="40">
        <v>112245862490</v>
      </c>
      <c r="Q929" s="41">
        <v>44555</v>
      </c>
      <c r="R929" s="42" t="s">
        <v>2417</v>
      </c>
      <c r="S929" s="68"/>
    </row>
    <row r="930" spans="1:25" s="70" customFormat="1" ht="12.75" hidden="1" customHeight="1" x14ac:dyDescent="0.2">
      <c r="A930" s="38">
        <v>301</v>
      </c>
      <c r="B930" s="39" t="s">
        <v>18238</v>
      </c>
      <c r="C930" s="39" t="s">
        <v>18239</v>
      </c>
      <c r="D930" s="38">
        <v>406497</v>
      </c>
      <c r="E930" s="38"/>
      <c r="F930" s="39" t="s">
        <v>17750</v>
      </c>
      <c r="G930" s="38">
        <v>8263000265</v>
      </c>
      <c r="H930" s="40">
        <v>395</v>
      </c>
      <c r="I930" s="2">
        <v>1430000</v>
      </c>
      <c r="J930" s="2"/>
      <c r="K930" s="2">
        <v>257400</v>
      </c>
      <c r="L930" s="3">
        <f t="shared" si="14"/>
        <v>1687400</v>
      </c>
      <c r="M930" s="41">
        <v>44978.729166666664</v>
      </c>
      <c r="N930" s="39">
        <v>6870424365</v>
      </c>
      <c r="O930" s="39" t="s">
        <v>8899</v>
      </c>
      <c r="P930" s="40">
        <v>303206448579</v>
      </c>
      <c r="Q930" s="41">
        <v>45005</v>
      </c>
      <c r="R930" s="42" t="s">
        <v>8901</v>
      </c>
      <c r="S930" s="68"/>
    </row>
    <row r="931" spans="1:25" s="70" customFormat="1" ht="12.75" hidden="1" customHeight="1" x14ac:dyDescent="0.2">
      <c r="A931" s="38" t="s">
        <v>15804</v>
      </c>
      <c r="B931" s="39" t="s">
        <v>15805</v>
      </c>
      <c r="C931" s="39" t="s">
        <v>15806</v>
      </c>
      <c r="D931" s="38">
        <v>124632</v>
      </c>
      <c r="E931" s="38"/>
      <c r="F931" s="39" t="s">
        <v>15807</v>
      </c>
      <c r="G931" s="38">
        <v>8263000238</v>
      </c>
      <c r="H931" s="40" t="s">
        <v>15808</v>
      </c>
      <c r="I931" s="2">
        <v>1426640</v>
      </c>
      <c r="J931" s="2"/>
      <c r="K931" s="2">
        <v>256795.19999999998</v>
      </c>
      <c r="L931" s="3">
        <f t="shared" si="14"/>
        <v>1683435.2</v>
      </c>
      <c r="M931" s="41">
        <v>44821.729166666664</v>
      </c>
      <c r="N931" s="39">
        <v>6870240820</v>
      </c>
      <c r="O931" s="39" t="s">
        <v>3282</v>
      </c>
      <c r="P931" s="40" t="s">
        <v>15809</v>
      </c>
      <c r="Q931" s="41">
        <v>44874</v>
      </c>
      <c r="R931" s="42" t="s">
        <v>2417</v>
      </c>
      <c r="S931" s="68"/>
    </row>
    <row r="932" spans="1:25" s="70" customFormat="1" ht="12.75" hidden="1" customHeight="1" x14ac:dyDescent="0.2">
      <c r="A932" s="38" t="s">
        <v>6227</v>
      </c>
      <c r="B932" s="39" t="s">
        <v>6228</v>
      </c>
      <c r="C932" s="39" t="s">
        <v>6229</v>
      </c>
      <c r="D932" s="38">
        <v>406049</v>
      </c>
      <c r="E932" s="38"/>
      <c r="F932" s="39" t="s">
        <v>1943</v>
      </c>
      <c r="G932" s="38">
        <v>8266012152</v>
      </c>
      <c r="H932" s="40" t="s">
        <v>6230</v>
      </c>
      <c r="I932" s="2">
        <v>1425000</v>
      </c>
      <c r="J932" s="2"/>
      <c r="K932" s="2">
        <v>256500</v>
      </c>
      <c r="L932" s="3">
        <f t="shared" si="14"/>
        <v>1681500</v>
      </c>
      <c r="M932" s="41">
        <v>44364.729166666664</v>
      </c>
      <c r="N932" s="39">
        <v>6870212414</v>
      </c>
      <c r="O932" s="39" t="s">
        <v>52</v>
      </c>
      <c r="P932" s="40" t="s">
        <v>6231</v>
      </c>
      <c r="Q932" s="41">
        <v>44467</v>
      </c>
      <c r="R932" s="39" t="s">
        <v>54</v>
      </c>
      <c r="S932" s="68"/>
    </row>
    <row r="933" spans="1:25" s="70" customFormat="1" ht="12.75" hidden="1" customHeight="1" x14ac:dyDescent="0.2">
      <c r="A933" s="38" t="s">
        <v>954</v>
      </c>
      <c r="B933" s="39" t="s">
        <v>955</v>
      </c>
      <c r="C933" s="39" t="s">
        <v>956</v>
      </c>
      <c r="D933" s="38">
        <v>106653</v>
      </c>
      <c r="E933" s="38"/>
      <c r="F933" s="39" t="s">
        <v>398</v>
      </c>
      <c r="G933" s="38">
        <v>8263000050</v>
      </c>
      <c r="H933" s="40" t="s">
        <v>957</v>
      </c>
      <c r="I933" s="2">
        <v>1422900</v>
      </c>
      <c r="J933" s="2">
        <v>1259.27</v>
      </c>
      <c r="K933" s="2">
        <v>256122</v>
      </c>
      <c r="L933" s="3">
        <f t="shared" si="14"/>
        <v>1680281.27</v>
      </c>
      <c r="M933" s="41">
        <v>44195.729166666664</v>
      </c>
      <c r="N933" s="39">
        <v>6870343276</v>
      </c>
      <c r="O933" s="39" t="s">
        <v>52</v>
      </c>
      <c r="P933" s="40">
        <v>103187782217</v>
      </c>
      <c r="Q933" s="41">
        <v>44275</v>
      </c>
      <c r="R933" s="39" t="s">
        <v>54</v>
      </c>
      <c r="S933" s="68"/>
    </row>
    <row r="934" spans="1:25" s="70" customFormat="1" ht="12.75" customHeight="1" x14ac:dyDescent="0.2">
      <c r="A934" s="38" t="s">
        <v>21544</v>
      </c>
      <c r="B934" s="39" t="s">
        <v>21545</v>
      </c>
      <c r="C934" s="39" t="s">
        <v>21546</v>
      </c>
      <c r="D934" s="38">
        <v>406359</v>
      </c>
      <c r="E934" s="38"/>
      <c r="F934" s="39" t="s">
        <v>19225</v>
      </c>
      <c r="G934" s="38">
        <v>8263000308</v>
      </c>
      <c r="H934" s="40">
        <v>271600051667</v>
      </c>
      <c r="I934" s="2">
        <v>1422000</v>
      </c>
      <c r="J934" s="2"/>
      <c r="K934" s="2">
        <v>255960</v>
      </c>
      <c r="L934" s="3">
        <f t="shared" si="14"/>
        <v>1677960</v>
      </c>
      <c r="M934" s="41">
        <v>45192.729166666664</v>
      </c>
      <c r="N934" s="39">
        <v>1246654059</v>
      </c>
      <c r="O934" s="39" t="s">
        <v>18463</v>
      </c>
      <c r="P934" s="40" t="s">
        <v>21525</v>
      </c>
      <c r="Q934" s="41">
        <v>45315</v>
      </c>
      <c r="R934" s="62" t="s">
        <v>29</v>
      </c>
      <c r="S934" s="68"/>
      <c r="Y934" s="70">
        <v>84061838</v>
      </c>
    </row>
    <row r="935" spans="1:25" s="70" customFormat="1" ht="12.75" hidden="1" customHeight="1" x14ac:dyDescent="0.2">
      <c r="A935" s="38" t="s">
        <v>12738</v>
      </c>
      <c r="B935" s="39" t="s">
        <v>12739</v>
      </c>
      <c r="C935" s="39" t="s">
        <v>12740</v>
      </c>
      <c r="D935" s="38">
        <v>919962</v>
      </c>
      <c r="E935" s="38"/>
      <c r="F935" s="39" t="s">
        <v>6950</v>
      </c>
      <c r="G935" s="38">
        <v>8263000121</v>
      </c>
      <c r="H935" s="40" t="s">
        <v>12741</v>
      </c>
      <c r="I935" s="3">
        <v>1421639.8</v>
      </c>
      <c r="J935" s="3"/>
      <c r="K935" s="2">
        <v>255895.2</v>
      </c>
      <c r="L935" s="3">
        <f t="shared" si="14"/>
        <v>1677535</v>
      </c>
      <c r="M935" s="41">
        <v>44646.729166666664</v>
      </c>
      <c r="N935" s="39">
        <v>6870025957</v>
      </c>
      <c r="O935" s="39" t="s">
        <v>3282</v>
      </c>
      <c r="P935" s="40">
        <v>205029133876</v>
      </c>
      <c r="Q935" s="41">
        <v>44684</v>
      </c>
      <c r="R935" s="42" t="s">
        <v>2417</v>
      </c>
      <c r="S935" s="68"/>
    </row>
    <row r="936" spans="1:25" s="70" customFormat="1" ht="12.75" hidden="1" customHeight="1" x14ac:dyDescent="0.2">
      <c r="A936" s="38" t="s">
        <v>8994</v>
      </c>
      <c r="B936" s="42" t="s">
        <v>8995</v>
      </c>
      <c r="C936" s="42" t="s">
        <v>8996</v>
      </c>
      <c r="D936" s="38">
        <v>501497</v>
      </c>
      <c r="E936" s="38"/>
      <c r="F936" s="42" t="s">
        <v>7579</v>
      </c>
      <c r="G936" s="38">
        <v>8263000099</v>
      </c>
      <c r="H936" s="40" t="s">
        <v>8997</v>
      </c>
      <c r="I936" s="3">
        <v>1421600</v>
      </c>
      <c r="J936" s="3"/>
      <c r="K936" s="3">
        <v>255888</v>
      </c>
      <c r="L936" s="3">
        <f t="shared" si="14"/>
        <v>1677488</v>
      </c>
      <c r="M936" s="41">
        <v>44428.729166666664</v>
      </c>
      <c r="N936" s="39">
        <v>6870304412</v>
      </c>
      <c r="O936" s="42" t="s">
        <v>315</v>
      </c>
      <c r="P936" s="42" t="s">
        <v>8993</v>
      </c>
      <c r="Q936" s="60">
        <v>44548</v>
      </c>
      <c r="R936" s="42" t="s">
        <v>243</v>
      </c>
      <c r="S936" s="68"/>
    </row>
    <row r="937" spans="1:25" s="70" customFormat="1" ht="12.75" hidden="1" customHeight="1" x14ac:dyDescent="0.2">
      <c r="A937" s="38" t="s">
        <v>12946</v>
      </c>
      <c r="B937" s="42" t="s">
        <v>12947</v>
      </c>
      <c r="C937" s="42" t="s">
        <v>12948</v>
      </c>
      <c r="D937" s="38">
        <v>121011</v>
      </c>
      <c r="E937" s="38"/>
      <c r="F937" s="42" t="s">
        <v>9221</v>
      </c>
      <c r="G937" s="38">
        <v>8263000180</v>
      </c>
      <c r="H937" s="40" t="s">
        <v>12949</v>
      </c>
      <c r="I937" s="3">
        <v>1419600</v>
      </c>
      <c r="J937" s="3"/>
      <c r="K937" s="3">
        <v>255528</v>
      </c>
      <c r="L937" s="3">
        <f t="shared" si="14"/>
        <v>1675128</v>
      </c>
      <c r="M937" s="41">
        <v>44652.729166666664</v>
      </c>
      <c r="N937" s="39">
        <v>6870062593</v>
      </c>
      <c r="O937" s="42" t="s">
        <v>315</v>
      </c>
      <c r="P937" s="42" t="s">
        <v>12950</v>
      </c>
      <c r="Q937" s="60">
        <v>44712</v>
      </c>
      <c r="R937" s="42" t="s">
        <v>243</v>
      </c>
      <c r="S937" s="68"/>
    </row>
    <row r="938" spans="1:25" s="70" customFormat="1" ht="12.75" hidden="1" customHeight="1" x14ac:dyDescent="0.2">
      <c r="A938" s="38" t="s">
        <v>2408</v>
      </c>
      <c r="B938" s="39" t="s">
        <v>2409</v>
      </c>
      <c r="C938" s="39" t="s">
        <v>2410</v>
      </c>
      <c r="D938" s="38">
        <v>100915</v>
      </c>
      <c r="E938" s="38"/>
      <c r="F938" s="39" t="s">
        <v>2405</v>
      </c>
      <c r="G938" s="38">
        <v>8263000105</v>
      </c>
      <c r="H938" s="40" t="s">
        <v>2411</v>
      </c>
      <c r="I938" s="2">
        <v>1417552</v>
      </c>
      <c r="J938" s="2">
        <v>1672.7067192624868</v>
      </c>
      <c r="K938" s="2">
        <v>255159.36</v>
      </c>
      <c r="L938" s="3">
        <f t="shared" si="14"/>
        <v>1674384.0667192624</v>
      </c>
      <c r="M938" s="41">
        <v>44305.729166666664</v>
      </c>
      <c r="N938" s="39">
        <v>6870083743</v>
      </c>
      <c r="O938" s="39" t="s">
        <v>52</v>
      </c>
      <c r="P938" s="40" t="s">
        <v>2407</v>
      </c>
      <c r="Q938" s="41">
        <v>44358</v>
      </c>
      <c r="R938" s="39" t="s">
        <v>54</v>
      </c>
      <c r="S938" s="68"/>
    </row>
    <row r="939" spans="1:25" s="70" customFormat="1" ht="12.75" hidden="1" customHeight="1" x14ac:dyDescent="0.2">
      <c r="A939" s="38" t="s">
        <v>10932</v>
      </c>
      <c r="B939" s="42" t="s">
        <v>10933</v>
      </c>
      <c r="C939" s="42" t="s">
        <v>10934</v>
      </c>
      <c r="D939" s="38">
        <v>300286</v>
      </c>
      <c r="E939" s="38"/>
      <c r="F939" s="42" t="s">
        <v>3944</v>
      </c>
      <c r="G939" s="38">
        <v>8263000075</v>
      </c>
      <c r="H939" s="40">
        <v>712727032</v>
      </c>
      <c r="I939" s="3">
        <v>1415000</v>
      </c>
      <c r="J939" s="3"/>
      <c r="K939" s="3">
        <v>254700</v>
      </c>
      <c r="L939" s="3">
        <f t="shared" si="14"/>
        <v>1669700</v>
      </c>
      <c r="M939" s="41">
        <v>44439.729166666664</v>
      </c>
      <c r="N939" s="39">
        <v>6870387785</v>
      </c>
      <c r="O939" s="42" t="s">
        <v>315</v>
      </c>
      <c r="P939" s="42" t="s">
        <v>10935</v>
      </c>
      <c r="Q939" s="60">
        <v>44611</v>
      </c>
      <c r="R939" s="42" t="s">
        <v>243</v>
      </c>
      <c r="S939" s="68"/>
    </row>
    <row r="940" spans="1:25" s="70" customFormat="1" ht="12.75" hidden="1" customHeight="1" x14ac:dyDescent="0.2">
      <c r="A940" s="38" t="s">
        <v>10181</v>
      </c>
      <c r="B940" s="39" t="s">
        <v>10182</v>
      </c>
      <c r="C940" s="39" t="s">
        <v>10183</v>
      </c>
      <c r="D940" s="38">
        <v>919962</v>
      </c>
      <c r="E940" s="38"/>
      <c r="F940" s="39" t="s">
        <v>6950</v>
      </c>
      <c r="G940" s="38">
        <v>8263000121</v>
      </c>
      <c r="H940" s="40" t="s">
        <v>10184</v>
      </c>
      <c r="I940" s="3">
        <v>1414489.8</v>
      </c>
      <c r="J940" s="3"/>
      <c r="K940" s="2">
        <v>254608.2</v>
      </c>
      <c r="L940" s="3">
        <f t="shared" si="14"/>
        <v>1669098</v>
      </c>
      <c r="M940" s="41">
        <v>44544.729166666664</v>
      </c>
      <c r="N940" s="39">
        <v>6870365625</v>
      </c>
      <c r="O940" s="39" t="s">
        <v>3282</v>
      </c>
      <c r="P940" s="40">
        <v>202022107072</v>
      </c>
      <c r="Q940" s="41">
        <v>44595</v>
      </c>
      <c r="R940" s="42" t="s">
        <v>2417</v>
      </c>
      <c r="S940" s="68"/>
    </row>
    <row r="941" spans="1:25" s="70" customFormat="1" ht="12.75" hidden="1" customHeight="1" x14ac:dyDescent="0.2">
      <c r="A941" s="38" t="s">
        <v>507</v>
      </c>
      <c r="B941" s="42" t="s">
        <v>508</v>
      </c>
      <c r="C941" s="42" t="s">
        <v>509</v>
      </c>
      <c r="D941" s="38">
        <v>506950</v>
      </c>
      <c r="E941" s="38"/>
      <c r="F941" s="42" t="s">
        <v>503</v>
      </c>
      <c r="G941" s="38">
        <v>8263000072</v>
      </c>
      <c r="H941" s="40" t="s">
        <v>510</v>
      </c>
      <c r="I941" s="3">
        <v>1414170.87</v>
      </c>
      <c r="J941" s="3"/>
      <c r="K941" s="3">
        <v>254550.75660000002</v>
      </c>
      <c r="L941" s="3">
        <f t="shared" si="14"/>
        <v>1668721.6266000001</v>
      </c>
      <c r="M941" s="41">
        <v>44214.729166666664</v>
      </c>
      <c r="N941" s="39">
        <v>6870279164</v>
      </c>
      <c r="O941" s="42" t="s">
        <v>315</v>
      </c>
      <c r="P941" s="42" t="s">
        <v>511</v>
      </c>
      <c r="Q941" s="60">
        <v>44250</v>
      </c>
      <c r="R941" s="42" t="s">
        <v>243</v>
      </c>
      <c r="S941" s="68" t="s">
        <v>506</v>
      </c>
    </row>
    <row r="942" spans="1:25" s="70" customFormat="1" ht="12.75" hidden="1" customHeight="1" x14ac:dyDescent="0.2">
      <c r="A942" s="38" t="s">
        <v>3950</v>
      </c>
      <c r="B942" s="42" t="s">
        <v>3951</v>
      </c>
      <c r="C942" s="42" t="s">
        <v>3952</v>
      </c>
      <c r="D942" s="38">
        <v>300286</v>
      </c>
      <c r="E942" s="38"/>
      <c r="F942" s="42" t="s">
        <v>3944</v>
      </c>
      <c r="G942" s="38">
        <v>8263000075</v>
      </c>
      <c r="H942" s="40">
        <v>712724601</v>
      </c>
      <c r="I942" s="3">
        <v>1413000</v>
      </c>
      <c r="J942" s="3"/>
      <c r="K942" s="3">
        <v>254340</v>
      </c>
      <c r="L942" s="3">
        <f t="shared" si="14"/>
        <v>1667340</v>
      </c>
      <c r="M942" s="41">
        <v>44345.729166666664</v>
      </c>
      <c r="N942" s="39">
        <v>6870131080</v>
      </c>
      <c r="O942" s="42" t="s">
        <v>315</v>
      </c>
      <c r="P942" s="42" t="s">
        <v>3953</v>
      </c>
      <c r="Q942" s="60">
        <v>44400</v>
      </c>
      <c r="R942" s="42" t="s">
        <v>243</v>
      </c>
      <c r="S942" s="68"/>
    </row>
    <row r="943" spans="1:25" s="70" customFormat="1" ht="12.75" hidden="1" customHeight="1" x14ac:dyDescent="0.2">
      <c r="A943" s="38" t="s">
        <v>14464</v>
      </c>
      <c r="B943" s="39" t="s">
        <v>14465</v>
      </c>
      <c r="C943" s="39" t="s">
        <v>14466</v>
      </c>
      <c r="D943" s="38">
        <v>919962</v>
      </c>
      <c r="E943" s="38"/>
      <c r="F943" s="39" t="s">
        <v>6950</v>
      </c>
      <c r="G943" s="38">
        <v>8268006323</v>
      </c>
      <c r="H943" s="40" t="s">
        <v>14467</v>
      </c>
      <c r="I943" s="3">
        <v>1412568.58</v>
      </c>
      <c r="J943" s="3"/>
      <c r="K943" s="2">
        <v>254262.42</v>
      </c>
      <c r="L943" s="3">
        <f t="shared" si="14"/>
        <v>1666831</v>
      </c>
      <c r="M943" s="41">
        <v>44750.729166666664</v>
      </c>
      <c r="N943" s="39">
        <v>44034640</v>
      </c>
      <c r="O943" s="39" t="s">
        <v>3282</v>
      </c>
      <c r="P943" s="40">
        <v>208114001126</v>
      </c>
      <c r="Q943" s="41">
        <v>44785</v>
      </c>
      <c r="R943" s="42" t="s">
        <v>2417</v>
      </c>
      <c r="S943" s="68"/>
    </row>
    <row r="944" spans="1:25" s="70" customFormat="1" ht="12.75" hidden="1" customHeight="1" x14ac:dyDescent="0.2">
      <c r="A944" s="38" t="s">
        <v>1067</v>
      </c>
      <c r="B944" s="39" t="s">
        <v>1068</v>
      </c>
      <c r="C944" s="39" t="s">
        <v>1069</v>
      </c>
      <c r="D944" s="58">
        <v>107909</v>
      </c>
      <c r="E944" s="58"/>
      <c r="F944" s="39" t="s">
        <v>230</v>
      </c>
      <c r="G944" s="38">
        <v>8263000084</v>
      </c>
      <c r="H944" s="40" t="s">
        <v>1070</v>
      </c>
      <c r="I944" s="2">
        <v>1412400</v>
      </c>
      <c r="J944" s="2">
        <v>1249.97</v>
      </c>
      <c r="K944" s="2">
        <v>254232</v>
      </c>
      <c r="L944" s="3">
        <f t="shared" si="14"/>
        <v>1667881.97</v>
      </c>
      <c r="M944" s="41">
        <v>44254.729166666664</v>
      </c>
      <c r="N944" s="39">
        <v>6870348387</v>
      </c>
      <c r="O944" s="39" t="s">
        <v>52</v>
      </c>
      <c r="P944" s="40" t="s">
        <v>998</v>
      </c>
      <c r="Q944" s="41">
        <v>44251</v>
      </c>
      <c r="R944" s="39" t="s">
        <v>54</v>
      </c>
      <c r="S944" s="68"/>
    </row>
    <row r="945" spans="1:19" s="70" customFormat="1" ht="12.75" hidden="1" customHeight="1" x14ac:dyDescent="0.2">
      <c r="A945" s="38" t="s">
        <v>1007</v>
      </c>
      <c r="B945" s="39" t="s">
        <v>1008</v>
      </c>
      <c r="C945" s="39" t="s">
        <v>1009</v>
      </c>
      <c r="D945" s="58">
        <v>107909</v>
      </c>
      <c r="E945" s="58"/>
      <c r="F945" s="39" t="s">
        <v>230</v>
      </c>
      <c r="G945" s="38">
        <v>8263000084</v>
      </c>
      <c r="H945" s="40" t="s">
        <v>1010</v>
      </c>
      <c r="I945" s="2">
        <v>1411425</v>
      </c>
      <c r="J945" s="2">
        <v>1249.1099999999999</v>
      </c>
      <c r="K945" s="2">
        <v>254056.5</v>
      </c>
      <c r="L945" s="3">
        <f t="shared" si="14"/>
        <v>1666730.61</v>
      </c>
      <c r="M945" s="41">
        <v>44251.729166666664</v>
      </c>
      <c r="N945" s="39">
        <v>6870344946</v>
      </c>
      <c r="O945" s="39" t="s">
        <v>52</v>
      </c>
      <c r="P945" s="40" t="s">
        <v>998</v>
      </c>
      <c r="Q945" s="41">
        <v>44251</v>
      </c>
      <c r="R945" s="39" t="s">
        <v>54</v>
      </c>
      <c r="S945" s="68"/>
    </row>
    <row r="946" spans="1:19" s="70" customFormat="1" ht="12.75" hidden="1" customHeight="1" x14ac:dyDescent="0.2">
      <c r="A946" s="38">
        <v>276</v>
      </c>
      <c r="B946" s="39" t="s">
        <v>17188</v>
      </c>
      <c r="C946" s="39" t="s">
        <v>17189</v>
      </c>
      <c r="D946" s="38">
        <v>107659</v>
      </c>
      <c r="E946" s="38"/>
      <c r="F946" s="39" t="s">
        <v>16533</v>
      </c>
      <c r="G946" s="38">
        <v>8263000274</v>
      </c>
      <c r="H946" s="40" t="s">
        <v>17190</v>
      </c>
      <c r="I946" s="2">
        <v>1410706.779661017</v>
      </c>
      <c r="J946" s="2"/>
      <c r="K946" s="2">
        <v>253927.22033898305</v>
      </c>
      <c r="L946" s="3">
        <f t="shared" si="14"/>
        <v>1664634</v>
      </c>
      <c r="M946" s="41">
        <v>44912.729166666664</v>
      </c>
      <c r="N946" s="39">
        <v>6870341153</v>
      </c>
      <c r="O946" s="39" t="s">
        <v>8899</v>
      </c>
      <c r="P946" s="40" t="s">
        <v>17191</v>
      </c>
      <c r="Q946" s="41">
        <v>44949</v>
      </c>
      <c r="R946" s="42" t="s">
        <v>8901</v>
      </c>
      <c r="S946" s="68"/>
    </row>
    <row r="947" spans="1:19" s="70" customFormat="1" ht="12.75" hidden="1" customHeight="1" x14ac:dyDescent="0.2">
      <c r="A947" s="38" t="s">
        <v>961</v>
      </c>
      <c r="B947" s="39" t="s">
        <v>962</v>
      </c>
      <c r="C947" s="39" t="s">
        <v>963</v>
      </c>
      <c r="D947" s="38">
        <v>106653</v>
      </c>
      <c r="E947" s="38"/>
      <c r="F947" s="39" t="s">
        <v>398</v>
      </c>
      <c r="G947" s="38">
        <v>8263000050</v>
      </c>
      <c r="H947" s="40" t="s">
        <v>964</v>
      </c>
      <c r="I947" s="2">
        <v>1410150</v>
      </c>
      <c r="J947" s="2">
        <v>1247.98</v>
      </c>
      <c r="K947" s="2">
        <v>253827</v>
      </c>
      <c r="L947" s="3">
        <f t="shared" si="14"/>
        <v>1665224.98</v>
      </c>
      <c r="M947" s="41">
        <v>44200.729166666664</v>
      </c>
      <c r="N947" s="39">
        <v>6870343342</v>
      </c>
      <c r="O947" s="39" t="s">
        <v>52</v>
      </c>
      <c r="P947" s="40">
        <v>103187782217</v>
      </c>
      <c r="Q947" s="41">
        <v>44275</v>
      </c>
      <c r="R947" s="39" t="s">
        <v>54</v>
      </c>
      <c r="S947" s="68"/>
    </row>
    <row r="948" spans="1:19" s="70" customFormat="1" ht="12.75" hidden="1" customHeight="1" x14ac:dyDescent="0.2">
      <c r="A948" s="38" t="s">
        <v>5452</v>
      </c>
      <c r="B948" s="39" t="s">
        <v>5453</v>
      </c>
      <c r="C948" s="39" t="s">
        <v>5454</v>
      </c>
      <c r="D948" s="38">
        <v>401972</v>
      </c>
      <c r="E948" s="38"/>
      <c r="F948" s="39" t="s">
        <v>842</v>
      </c>
      <c r="G948" s="38">
        <v>8263000049</v>
      </c>
      <c r="H948" s="40" t="s">
        <v>5455</v>
      </c>
      <c r="I948" s="2">
        <v>1407360</v>
      </c>
      <c r="J948" s="2">
        <v>0</v>
      </c>
      <c r="K948" s="2">
        <v>253324.79999999999</v>
      </c>
      <c r="L948" s="3">
        <f t="shared" si="14"/>
        <v>1660684.8</v>
      </c>
      <c r="M948" s="41">
        <v>44383.729166666664</v>
      </c>
      <c r="N948" s="39">
        <v>6870187403</v>
      </c>
      <c r="O948" s="39" t="s">
        <v>52</v>
      </c>
      <c r="P948" s="40" t="s">
        <v>5442</v>
      </c>
      <c r="Q948" s="41">
        <v>44444</v>
      </c>
      <c r="R948" s="39" t="s">
        <v>54</v>
      </c>
      <c r="S948" s="68"/>
    </row>
    <row r="949" spans="1:19" s="70" customFormat="1" ht="12.75" hidden="1" customHeight="1" x14ac:dyDescent="0.2">
      <c r="A949" s="38" t="s">
        <v>13475</v>
      </c>
      <c r="B949" s="39" t="s">
        <v>13476</v>
      </c>
      <c r="C949" s="39" t="s">
        <v>13477</v>
      </c>
      <c r="D949" s="38">
        <v>919962</v>
      </c>
      <c r="E949" s="38"/>
      <c r="F949" s="39" t="s">
        <v>6950</v>
      </c>
      <c r="G949" s="38">
        <v>8263000121</v>
      </c>
      <c r="H949" s="40" t="s">
        <v>13478</v>
      </c>
      <c r="I949" s="3">
        <v>1403269.4</v>
      </c>
      <c r="J949" s="3"/>
      <c r="K949" s="2">
        <v>252588.6</v>
      </c>
      <c r="L949" s="3">
        <f t="shared" si="14"/>
        <v>1655858</v>
      </c>
      <c r="M949" s="41">
        <v>44677.729166666664</v>
      </c>
      <c r="N949" s="39">
        <v>6870062239</v>
      </c>
      <c r="O949" s="39" t="s">
        <v>3282</v>
      </c>
      <c r="P949" s="40">
        <v>205304567679</v>
      </c>
      <c r="Q949" s="41">
        <v>44712</v>
      </c>
      <c r="R949" s="42" t="s">
        <v>2417</v>
      </c>
      <c r="S949" s="68"/>
    </row>
    <row r="950" spans="1:19" s="70" customFormat="1" ht="12.75" hidden="1" customHeight="1" x14ac:dyDescent="0.2">
      <c r="A950" s="38" t="s">
        <v>11754</v>
      </c>
      <c r="B950" s="39" t="s">
        <v>11755</v>
      </c>
      <c r="C950" s="39" t="s">
        <v>11756</v>
      </c>
      <c r="D950" s="38">
        <v>919962</v>
      </c>
      <c r="E950" s="38"/>
      <c r="F950" s="39" t="s">
        <v>6950</v>
      </c>
      <c r="G950" s="38">
        <v>8263000121</v>
      </c>
      <c r="H950" s="40" t="s">
        <v>11757</v>
      </c>
      <c r="I950" s="3">
        <v>1401069.4</v>
      </c>
      <c r="J950" s="3"/>
      <c r="K950" s="2">
        <v>252192.6</v>
      </c>
      <c r="L950" s="3">
        <f t="shared" si="14"/>
        <v>1653262</v>
      </c>
      <c r="M950" s="41">
        <v>44617.729166666664</v>
      </c>
      <c r="N950" s="39">
        <v>6870432878</v>
      </c>
      <c r="O950" s="39" t="s">
        <v>3282</v>
      </c>
      <c r="P950" s="40">
        <v>204027367890</v>
      </c>
      <c r="Q950" s="41">
        <v>44656</v>
      </c>
      <c r="R950" s="42" t="s">
        <v>2417</v>
      </c>
      <c r="S950" s="68"/>
    </row>
    <row r="951" spans="1:19" s="70" customFormat="1" ht="12.75" hidden="1" customHeight="1" x14ac:dyDescent="0.2">
      <c r="A951" s="38" t="s">
        <v>5592</v>
      </c>
      <c r="B951" s="39" t="s">
        <v>5593</v>
      </c>
      <c r="C951" s="39" t="s">
        <v>5594</v>
      </c>
      <c r="D951" s="38">
        <v>401972</v>
      </c>
      <c r="E951" s="38"/>
      <c r="F951" s="39" t="s">
        <v>842</v>
      </c>
      <c r="G951" s="38">
        <v>8263000049</v>
      </c>
      <c r="H951" s="40" t="s">
        <v>5595</v>
      </c>
      <c r="I951" s="2">
        <v>1401000</v>
      </c>
      <c r="J951" s="2">
        <v>0</v>
      </c>
      <c r="K951" s="2">
        <v>252180</v>
      </c>
      <c r="L951" s="3">
        <f t="shared" si="14"/>
        <v>1653180</v>
      </c>
      <c r="M951" s="41">
        <v>44379.729166666664</v>
      </c>
      <c r="N951" s="39">
        <v>6870190478</v>
      </c>
      <c r="O951" s="39" t="s">
        <v>52</v>
      </c>
      <c r="P951" s="40" t="s">
        <v>5587</v>
      </c>
      <c r="Q951" s="41">
        <v>44449</v>
      </c>
      <c r="R951" s="39" t="s">
        <v>54</v>
      </c>
      <c r="S951" s="68"/>
    </row>
    <row r="952" spans="1:19" s="70" customFormat="1" ht="12.75" hidden="1" customHeight="1" x14ac:dyDescent="0.2">
      <c r="A952" s="38" t="s">
        <v>15468</v>
      </c>
      <c r="B952" s="39" t="s">
        <v>15469</v>
      </c>
      <c r="C952" s="39" t="s">
        <v>15470</v>
      </c>
      <c r="D952" s="38">
        <v>919962</v>
      </c>
      <c r="E952" s="38"/>
      <c r="F952" s="39" t="s">
        <v>6950</v>
      </c>
      <c r="G952" s="38">
        <v>8268006323</v>
      </c>
      <c r="H952" s="40" t="s">
        <v>15471</v>
      </c>
      <c r="I952" s="3">
        <v>1399426.14</v>
      </c>
      <c r="J952" s="3"/>
      <c r="K952" s="2">
        <v>251896.86</v>
      </c>
      <c r="L952" s="3">
        <f t="shared" si="14"/>
        <v>1651323</v>
      </c>
      <c r="M952" s="41">
        <v>44818.729166666664</v>
      </c>
      <c r="N952" s="39">
        <v>44164769</v>
      </c>
      <c r="O952" s="39" t="s">
        <v>3282</v>
      </c>
      <c r="P952" s="40">
        <v>210176385756</v>
      </c>
      <c r="Q952" s="41">
        <v>44852</v>
      </c>
      <c r="R952" s="42" t="s">
        <v>2417</v>
      </c>
      <c r="S952" s="68"/>
    </row>
    <row r="953" spans="1:19" s="70" customFormat="1" ht="12.75" hidden="1" customHeight="1" x14ac:dyDescent="0.2">
      <c r="A953" s="38" t="s">
        <v>12431</v>
      </c>
      <c r="B953" s="39" t="s">
        <v>12432</v>
      </c>
      <c r="C953" s="39" t="s">
        <v>12433</v>
      </c>
      <c r="D953" s="38">
        <v>919962</v>
      </c>
      <c r="E953" s="38"/>
      <c r="F953" s="39" t="s">
        <v>6950</v>
      </c>
      <c r="G953" s="38">
        <v>8263000121</v>
      </c>
      <c r="H953" s="40" t="s">
        <v>12434</v>
      </c>
      <c r="I953" s="3">
        <v>1398210.2</v>
      </c>
      <c r="J953" s="3"/>
      <c r="K953" s="2">
        <v>251677.8</v>
      </c>
      <c r="L953" s="3">
        <f t="shared" si="14"/>
        <v>1649888</v>
      </c>
      <c r="M953" s="41">
        <v>44637.729166666664</v>
      </c>
      <c r="N953" s="39">
        <v>6870001653</v>
      </c>
      <c r="O953" s="39" t="s">
        <v>3282</v>
      </c>
      <c r="P953" s="40">
        <v>204202432797</v>
      </c>
      <c r="Q953" s="41">
        <v>44672</v>
      </c>
      <c r="R953" s="42" t="s">
        <v>2417</v>
      </c>
      <c r="S953" s="68"/>
    </row>
    <row r="954" spans="1:19" s="70" customFormat="1" ht="12.75" hidden="1" customHeight="1" x14ac:dyDescent="0.2">
      <c r="A954" s="38" t="s">
        <v>17543</v>
      </c>
      <c r="B954" s="39" t="s">
        <v>17544</v>
      </c>
      <c r="C954" s="39" t="s">
        <v>17545</v>
      </c>
      <c r="D954" s="38">
        <v>919962</v>
      </c>
      <c r="E954" s="38"/>
      <c r="F954" s="39" t="s">
        <v>6950</v>
      </c>
      <c r="G954" s="38">
        <v>8263000121</v>
      </c>
      <c r="H954" s="40" t="s">
        <v>17546</v>
      </c>
      <c r="I954" s="3">
        <v>1396560.2</v>
      </c>
      <c r="J954" s="3"/>
      <c r="K954" s="2">
        <v>251380.8</v>
      </c>
      <c r="L954" s="3">
        <f t="shared" si="14"/>
        <v>1647941</v>
      </c>
      <c r="M954" s="41">
        <v>44907.729166666664</v>
      </c>
      <c r="N954" s="39">
        <v>6870372268</v>
      </c>
      <c r="O954" s="39" t="s">
        <v>3282</v>
      </c>
      <c r="P954" s="40">
        <v>302157745364</v>
      </c>
      <c r="Q954" s="41">
        <v>44973</v>
      </c>
      <c r="R954" s="42" t="s">
        <v>2417</v>
      </c>
      <c r="S954" s="68"/>
    </row>
    <row r="955" spans="1:19" s="70" customFormat="1" ht="12.75" hidden="1" customHeight="1" x14ac:dyDescent="0.2">
      <c r="A955" s="38" t="s">
        <v>1544</v>
      </c>
      <c r="B955" s="39" t="s">
        <v>1545</v>
      </c>
      <c r="C955" s="39" t="s">
        <v>1546</v>
      </c>
      <c r="D955" s="38">
        <v>401972</v>
      </c>
      <c r="E955" s="38"/>
      <c r="F955" s="39" t="s">
        <v>842</v>
      </c>
      <c r="G955" s="38">
        <v>8263000049</v>
      </c>
      <c r="H955" s="40" t="s">
        <v>1547</v>
      </c>
      <c r="I955" s="2">
        <v>1395460</v>
      </c>
      <c r="J955" s="2">
        <v>1234.9821000000002</v>
      </c>
      <c r="K955" s="2">
        <v>251182.8</v>
      </c>
      <c r="L955" s="3">
        <f t="shared" si="14"/>
        <v>1647877.7821</v>
      </c>
      <c r="M955" s="41">
        <v>44270.729166666664</v>
      </c>
      <c r="N955" s="39">
        <v>6870005577</v>
      </c>
      <c r="O955" s="39" t="s">
        <v>52</v>
      </c>
      <c r="P955" s="40" t="s">
        <v>1517</v>
      </c>
      <c r="Q955" s="41">
        <v>44297</v>
      </c>
      <c r="R955" s="39" t="s">
        <v>54</v>
      </c>
      <c r="S955" s="68"/>
    </row>
    <row r="956" spans="1:19" s="70" customFormat="1" ht="12.75" hidden="1" customHeight="1" x14ac:dyDescent="0.2">
      <c r="A956" s="38" t="s">
        <v>13370</v>
      </c>
      <c r="B956" s="39" t="s">
        <v>13371</v>
      </c>
      <c r="C956" s="39" t="s">
        <v>13372</v>
      </c>
      <c r="D956" s="38">
        <v>919962</v>
      </c>
      <c r="E956" s="38"/>
      <c r="F956" s="39" t="s">
        <v>6950</v>
      </c>
      <c r="G956" s="38">
        <v>8268006323</v>
      </c>
      <c r="H956" s="40" t="s">
        <v>13373</v>
      </c>
      <c r="I956" s="3">
        <v>1394491.44</v>
      </c>
      <c r="J956" s="3"/>
      <c r="K956" s="2">
        <v>251008.56</v>
      </c>
      <c r="L956" s="3">
        <f t="shared" si="14"/>
        <v>1645500</v>
      </c>
      <c r="M956" s="41">
        <v>44690.729166666664</v>
      </c>
      <c r="N956" s="39">
        <v>43947786</v>
      </c>
      <c r="O956" s="39" t="s">
        <v>3282</v>
      </c>
      <c r="P956" s="40">
        <v>206091788870</v>
      </c>
      <c r="Q956" s="41">
        <v>44726</v>
      </c>
      <c r="R956" s="42" t="s">
        <v>2417</v>
      </c>
      <c r="S956" s="68"/>
    </row>
    <row r="957" spans="1:19" s="70" customFormat="1" ht="12.75" hidden="1" customHeight="1" x14ac:dyDescent="0.2">
      <c r="A957" s="38">
        <v>332</v>
      </c>
      <c r="B957" s="39" t="s">
        <v>12601</v>
      </c>
      <c r="C957" s="39" t="s">
        <v>12602</v>
      </c>
      <c r="D957" s="38">
        <v>301236</v>
      </c>
      <c r="E957" s="38"/>
      <c r="F957" s="39" t="s">
        <v>12603</v>
      </c>
      <c r="G957" s="38">
        <v>8268007821</v>
      </c>
      <c r="H957" s="40" t="s">
        <v>12604</v>
      </c>
      <c r="I957" s="2">
        <v>1394224.1525423729</v>
      </c>
      <c r="J957" s="2"/>
      <c r="K957" s="2">
        <v>250960.34745762713</v>
      </c>
      <c r="L957" s="3">
        <f t="shared" si="14"/>
        <v>1645184.5</v>
      </c>
      <c r="M957" s="41">
        <v>44649.729166666664</v>
      </c>
      <c r="N957" s="39">
        <v>43853822</v>
      </c>
      <c r="O957" s="39" t="s">
        <v>8899</v>
      </c>
      <c r="P957" s="40" t="s">
        <v>12605</v>
      </c>
      <c r="Q957" s="41">
        <v>44674</v>
      </c>
      <c r="R957" s="42" t="s">
        <v>8901</v>
      </c>
      <c r="S957" s="68"/>
    </row>
    <row r="958" spans="1:19" s="70" customFormat="1" ht="12.75" hidden="1" customHeight="1" x14ac:dyDescent="0.2">
      <c r="A958" s="38" t="s">
        <v>17930</v>
      </c>
      <c r="B958" s="39" t="s">
        <v>17931</v>
      </c>
      <c r="C958" s="39" t="s">
        <v>17932</v>
      </c>
      <c r="D958" s="58">
        <v>402300</v>
      </c>
      <c r="E958" s="58"/>
      <c r="F958" s="39" t="s">
        <v>230</v>
      </c>
      <c r="G958" s="38">
        <v>8263000291</v>
      </c>
      <c r="H958" s="40" t="s">
        <v>17933</v>
      </c>
      <c r="I958" s="2">
        <v>1391848.4</v>
      </c>
      <c r="J958" s="2"/>
      <c r="K958" s="2">
        <v>250532.71199999997</v>
      </c>
      <c r="L958" s="3">
        <f t="shared" si="14"/>
        <v>1642381.112</v>
      </c>
      <c r="M958" s="41">
        <v>44909.729166666664</v>
      </c>
      <c r="N958" s="39">
        <v>6870426095</v>
      </c>
      <c r="O958" s="39" t="s">
        <v>3282</v>
      </c>
      <c r="P958" s="40"/>
      <c r="Q958" s="41"/>
      <c r="R958" s="42" t="s">
        <v>2417</v>
      </c>
      <c r="S958" s="68"/>
    </row>
    <row r="959" spans="1:19" s="70" customFormat="1" ht="12.75" hidden="1" customHeight="1" x14ac:dyDescent="0.2">
      <c r="A959" s="38" t="s">
        <v>21059</v>
      </c>
      <c r="B959" s="39" t="s">
        <v>21060</v>
      </c>
      <c r="C959" s="39"/>
      <c r="D959" s="38">
        <v>118412</v>
      </c>
      <c r="E959" s="38"/>
      <c r="F959" s="39" t="s">
        <v>21061</v>
      </c>
      <c r="G959" s="38">
        <v>8263000341</v>
      </c>
      <c r="H959" s="40">
        <v>4202</v>
      </c>
      <c r="I959" s="3">
        <v>1391846</v>
      </c>
      <c r="J959" s="2"/>
      <c r="K959" s="2">
        <v>250532.28</v>
      </c>
      <c r="L959" s="3">
        <f t="shared" si="14"/>
        <v>1642378.28</v>
      </c>
      <c r="M959" s="41">
        <v>45232</v>
      </c>
      <c r="N959" s="39"/>
      <c r="O959" s="39" t="s">
        <v>18453</v>
      </c>
      <c r="P959" s="40" t="s">
        <v>21062</v>
      </c>
      <c r="Q959" s="41" t="s">
        <v>21063</v>
      </c>
      <c r="R959" s="62" t="s">
        <v>21</v>
      </c>
      <c r="S959" s="68"/>
    </row>
    <row r="960" spans="1:19" s="70" customFormat="1" ht="12.75" hidden="1" customHeight="1" x14ac:dyDescent="0.2">
      <c r="A960" s="38" t="s">
        <v>5122</v>
      </c>
      <c r="B960" s="39" t="s">
        <v>5123</v>
      </c>
      <c r="C960" s="39" t="s">
        <v>5124</v>
      </c>
      <c r="D960" s="38">
        <v>403829</v>
      </c>
      <c r="E960" s="38"/>
      <c r="F960" s="39" t="s">
        <v>5125</v>
      </c>
      <c r="G960" s="38">
        <v>8263000103</v>
      </c>
      <c r="H960" s="40" t="s">
        <v>5126</v>
      </c>
      <c r="I960" s="2">
        <v>1390428</v>
      </c>
      <c r="J960" s="2"/>
      <c r="K960" s="2">
        <v>250277.03999999998</v>
      </c>
      <c r="L960" s="3">
        <f t="shared" si="14"/>
        <v>1640705.04</v>
      </c>
      <c r="M960" s="41">
        <v>44369.729166666664</v>
      </c>
      <c r="N960" s="39">
        <v>6870163278</v>
      </c>
      <c r="O960" s="39" t="s">
        <v>3282</v>
      </c>
      <c r="P960" s="40" t="s">
        <v>5127</v>
      </c>
      <c r="Q960" s="41">
        <v>44422</v>
      </c>
      <c r="R960" s="42" t="s">
        <v>2417</v>
      </c>
      <c r="S960" s="68"/>
    </row>
    <row r="961" spans="1:25" s="70" customFormat="1" ht="12.75" hidden="1" customHeight="1" x14ac:dyDescent="0.2">
      <c r="A961" s="38" t="s">
        <v>656</v>
      </c>
      <c r="B961" s="39" t="s">
        <v>657</v>
      </c>
      <c r="C961" s="39" t="s">
        <v>658</v>
      </c>
      <c r="D961" s="38">
        <v>508442</v>
      </c>
      <c r="E961" s="38"/>
      <c r="F961" s="39" t="s">
        <v>659</v>
      </c>
      <c r="G961" s="38">
        <v>8263000074</v>
      </c>
      <c r="H961" s="40">
        <v>170</v>
      </c>
      <c r="I961" s="2">
        <v>1385583</v>
      </c>
      <c r="J961" s="2"/>
      <c r="K961" s="2">
        <v>249404.94</v>
      </c>
      <c r="L961" s="3">
        <f t="shared" si="14"/>
        <v>1634987.94</v>
      </c>
      <c r="M961" s="41">
        <v>44211.729166666664</v>
      </c>
      <c r="N961" s="39">
        <v>6870332868</v>
      </c>
      <c r="O961" s="39" t="s">
        <v>52</v>
      </c>
      <c r="P961" s="40" t="s">
        <v>660</v>
      </c>
      <c r="Q961" s="41">
        <v>44266</v>
      </c>
      <c r="R961" s="39" t="s">
        <v>54</v>
      </c>
      <c r="S961" s="68"/>
    </row>
    <row r="962" spans="1:25" s="70" customFormat="1" ht="12.75" customHeight="1" x14ac:dyDescent="0.2">
      <c r="A962" s="38" t="s">
        <v>21702</v>
      </c>
      <c r="B962" s="39" t="s">
        <v>21703</v>
      </c>
      <c r="C962" s="39" t="s">
        <v>21704</v>
      </c>
      <c r="D962" s="38">
        <v>406359</v>
      </c>
      <c r="E962" s="38"/>
      <c r="F962" s="39" t="s">
        <v>19225</v>
      </c>
      <c r="G962" s="38">
        <v>8263000283</v>
      </c>
      <c r="H962" s="40">
        <v>271600054992</v>
      </c>
      <c r="I962" s="2">
        <v>1380500</v>
      </c>
      <c r="J962" s="2"/>
      <c r="K962" s="2">
        <v>248490</v>
      </c>
      <c r="L962" s="3">
        <f t="shared" si="14"/>
        <v>1628990</v>
      </c>
      <c r="M962" s="41">
        <v>45287.729166666664</v>
      </c>
      <c r="N962" s="39">
        <v>1246676585</v>
      </c>
      <c r="O962" s="39" t="s">
        <v>19303</v>
      </c>
      <c r="P962" s="40" t="s">
        <v>21705</v>
      </c>
      <c r="Q962" s="41">
        <v>45332</v>
      </c>
      <c r="R962" s="62" t="s">
        <v>19</v>
      </c>
      <c r="S962" s="68"/>
      <c r="Y962" s="70">
        <v>88439618</v>
      </c>
    </row>
    <row r="963" spans="1:25" s="70" customFormat="1" ht="12.75" hidden="1" customHeight="1" x14ac:dyDescent="0.2">
      <c r="A963" s="38" t="s">
        <v>16696</v>
      </c>
      <c r="B963" s="39" t="s">
        <v>16697</v>
      </c>
      <c r="C963" s="39" t="s">
        <v>16698</v>
      </c>
      <c r="D963" s="38">
        <v>919962</v>
      </c>
      <c r="E963" s="38"/>
      <c r="F963" s="39" t="s">
        <v>6950</v>
      </c>
      <c r="G963" s="38">
        <v>8268006323</v>
      </c>
      <c r="H963" s="40" t="s">
        <v>16699</v>
      </c>
      <c r="I963" s="3">
        <v>1379092.44</v>
      </c>
      <c r="J963" s="3"/>
      <c r="K963" s="2">
        <v>248236.56</v>
      </c>
      <c r="L963" s="3">
        <f t="shared" si="14"/>
        <v>1627329</v>
      </c>
      <c r="M963" s="41">
        <v>44909.729166666664</v>
      </c>
      <c r="N963" s="39">
        <v>44363557</v>
      </c>
      <c r="O963" s="39" t="s">
        <v>3282</v>
      </c>
      <c r="P963" s="40">
        <v>301177571173</v>
      </c>
      <c r="Q963" s="41">
        <v>44947</v>
      </c>
      <c r="R963" s="42" t="s">
        <v>2417</v>
      </c>
      <c r="S963" s="68"/>
    </row>
    <row r="964" spans="1:25" s="70" customFormat="1" ht="12.75" hidden="1" customHeight="1" x14ac:dyDescent="0.2">
      <c r="A964" s="38" t="s">
        <v>6021</v>
      </c>
      <c r="B964" s="42" t="s">
        <v>6022</v>
      </c>
      <c r="C964" s="42" t="s">
        <v>6023</v>
      </c>
      <c r="D964" s="38">
        <v>300286</v>
      </c>
      <c r="E964" s="38"/>
      <c r="F964" s="42" t="s">
        <v>3944</v>
      </c>
      <c r="G964" s="38">
        <v>8263000075</v>
      </c>
      <c r="H964" s="40">
        <v>712725896</v>
      </c>
      <c r="I964" s="3">
        <v>1379000</v>
      </c>
      <c r="J964" s="3"/>
      <c r="K964" s="3">
        <v>248220</v>
      </c>
      <c r="L964" s="3">
        <f t="shared" si="14"/>
        <v>1627220</v>
      </c>
      <c r="M964" s="41">
        <v>44405.729166666664</v>
      </c>
      <c r="N964" s="39">
        <v>6870198420</v>
      </c>
      <c r="O964" s="42" t="s">
        <v>315</v>
      </c>
      <c r="P964" s="42" t="s">
        <v>6024</v>
      </c>
      <c r="Q964" s="60">
        <v>44454</v>
      </c>
      <c r="R964" s="42" t="s">
        <v>243</v>
      </c>
      <c r="S964" s="68"/>
    </row>
    <row r="965" spans="1:25" s="70" customFormat="1" ht="12.75" hidden="1" customHeight="1" x14ac:dyDescent="0.2">
      <c r="A965" s="38">
        <v>385</v>
      </c>
      <c r="B965" s="39" t="s">
        <v>9178</v>
      </c>
      <c r="C965" s="39" t="s">
        <v>9179</v>
      </c>
      <c r="D965" s="58">
        <v>408148</v>
      </c>
      <c r="E965" s="58"/>
      <c r="F965" s="39" t="s">
        <v>1224</v>
      </c>
      <c r="G965" s="38">
        <v>8263000163</v>
      </c>
      <c r="H965" s="40" t="s">
        <v>9180</v>
      </c>
      <c r="I965" s="2">
        <v>1374857.4</v>
      </c>
      <c r="J965" s="2"/>
      <c r="K965" s="2">
        <v>247474.33199999997</v>
      </c>
      <c r="L965" s="3">
        <f t="shared" si="14"/>
        <v>1622331.7319999998</v>
      </c>
      <c r="M965" s="41">
        <v>44521.729166666664</v>
      </c>
      <c r="N965" s="39">
        <v>6870316357</v>
      </c>
      <c r="O965" s="39" t="s">
        <v>8899</v>
      </c>
      <c r="P965" s="40"/>
      <c r="Q965" s="41"/>
      <c r="R965" s="42" t="s">
        <v>8901</v>
      </c>
      <c r="S965" s="68"/>
    </row>
    <row r="966" spans="1:25" s="70" customFormat="1" ht="12.75" hidden="1" customHeight="1" x14ac:dyDescent="0.2">
      <c r="A966" s="38" t="s">
        <v>7641</v>
      </c>
      <c r="B966" s="42" t="s">
        <v>7642</v>
      </c>
      <c r="C966" s="42" t="s">
        <v>7643</v>
      </c>
      <c r="D966" s="38">
        <v>100629</v>
      </c>
      <c r="E966" s="38"/>
      <c r="F966" s="42" t="s">
        <v>7240</v>
      </c>
      <c r="G966" s="38">
        <v>8263000143</v>
      </c>
      <c r="H966" s="40" t="s">
        <v>7644</v>
      </c>
      <c r="I966" s="3">
        <v>1371370.4</v>
      </c>
      <c r="J966" s="3"/>
      <c r="K966" s="3">
        <v>246846.6</v>
      </c>
      <c r="L966" s="3">
        <f t="shared" ref="L966:L1029" si="15">SUM(I966:K966)</f>
        <v>1618217</v>
      </c>
      <c r="M966" s="41">
        <v>44433.729166666664</v>
      </c>
      <c r="N966" s="39">
        <v>6870258457</v>
      </c>
      <c r="O966" s="42" t="s">
        <v>315</v>
      </c>
      <c r="P966" s="42" t="s">
        <v>7640</v>
      </c>
      <c r="Q966" s="60">
        <v>44503</v>
      </c>
      <c r="R966" s="42" t="s">
        <v>243</v>
      </c>
      <c r="S966" s="68"/>
    </row>
    <row r="967" spans="1:25" s="70" customFormat="1" ht="12.75" hidden="1" customHeight="1" x14ac:dyDescent="0.2">
      <c r="A967" s="38" t="s">
        <v>1063</v>
      </c>
      <c r="B967" s="39" t="s">
        <v>1064</v>
      </c>
      <c r="C967" s="39" t="s">
        <v>1065</v>
      </c>
      <c r="D967" s="58">
        <v>107909</v>
      </c>
      <c r="E967" s="58"/>
      <c r="F967" s="39" t="s">
        <v>230</v>
      </c>
      <c r="G967" s="38">
        <v>8263000084</v>
      </c>
      <c r="H967" s="40" t="s">
        <v>1066</v>
      </c>
      <c r="I967" s="2">
        <v>1368652</v>
      </c>
      <c r="J967" s="2">
        <v>1211.25</v>
      </c>
      <c r="K967" s="2">
        <v>246357.36</v>
      </c>
      <c r="L967" s="3">
        <f t="shared" si="15"/>
        <v>1616220.6099999999</v>
      </c>
      <c r="M967" s="41">
        <v>44254.729166666664</v>
      </c>
      <c r="N967" s="39">
        <v>6870348384</v>
      </c>
      <c r="O967" s="39" t="s">
        <v>52</v>
      </c>
      <c r="P967" s="40" t="s">
        <v>998</v>
      </c>
      <c r="Q967" s="41">
        <v>44251</v>
      </c>
      <c r="R967" s="39" t="s">
        <v>54</v>
      </c>
      <c r="S967" s="68"/>
    </row>
    <row r="968" spans="1:25" s="70" customFormat="1" ht="12.75" hidden="1" customHeight="1" x14ac:dyDescent="0.2">
      <c r="A968" s="38" t="s">
        <v>7237</v>
      </c>
      <c r="B968" s="42" t="s">
        <v>7238</v>
      </c>
      <c r="C968" s="42" t="s">
        <v>7239</v>
      </c>
      <c r="D968" s="38">
        <v>100629</v>
      </c>
      <c r="E968" s="38"/>
      <c r="F968" s="42" t="s">
        <v>7240</v>
      </c>
      <c r="G968" s="38">
        <v>8263000143</v>
      </c>
      <c r="H968" s="40" t="s">
        <v>7241</v>
      </c>
      <c r="I968" s="3">
        <v>1366365.3</v>
      </c>
      <c r="J968" s="3"/>
      <c r="K968" s="3">
        <v>245945.7</v>
      </c>
      <c r="L968" s="3">
        <f t="shared" si="15"/>
        <v>1612311</v>
      </c>
      <c r="M968" s="41">
        <v>44435.729166666664</v>
      </c>
      <c r="N968" s="39">
        <v>6870258994</v>
      </c>
      <c r="O968" s="42" t="s">
        <v>315</v>
      </c>
      <c r="P968" s="42" t="s">
        <v>7242</v>
      </c>
      <c r="Q968" s="60">
        <v>44504</v>
      </c>
      <c r="R968" s="42" t="s">
        <v>243</v>
      </c>
      <c r="S968" s="68"/>
    </row>
    <row r="969" spans="1:25" s="70" customFormat="1" ht="12.75" hidden="1" customHeight="1" x14ac:dyDescent="0.25">
      <c r="A969" s="38" t="s">
        <v>623</v>
      </c>
      <c r="B969" s="39" t="s">
        <v>624</v>
      </c>
      <c r="C969" s="39" t="s">
        <v>625</v>
      </c>
      <c r="D969" s="38">
        <v>122097</v>
      </c>
      <c r="E969" s="38"/>
      <c r="F969" s="138" t="s">
        <v>620</v>
      </c>
      <c r="G969" s="38">
        <v>8263000070</v>
      </c>
      <c r="H969" s="40" t="s">
        <v>626</v>
      </c>
      <c r="I969" s="2">
        <v>1363860</v>
      </c>
      <c r="J969" s="2"/>
      <c r="K969" s="2">
        <v>245494.8</v>
      </c>
      <c r="L969" s="3">
        <f t="shared" si="15"/>
        <v>1609354.8</v>
      </c>
      <c r="M969" s="41">
        <v>44209.729166666664</v>
      </c>
      <c r="N969" s="39">
        <v>6870306473</v>
      </c>
      <c r="O969" s="39" t="s">
        <v>52</v>
      </c>
      <c r="P969" s="40" t="s">
        <v>622</v>
      </c>
      <c r="Q969" s="41">
        <v>44272</v>
      </c>
      <c r="R969" s="39" t="s">
        <v>54</v>
      </c>
      <c r="S969" s="68"/>
    </row>
    <row r="970" spans="1:25" s="70" customFormat="1" ht="12.75" hidden="1" customHeight="1" x14ac:dyDescent="0.2">
      <c r="A970" s="38">
        <v>429</v>
      </c>
      <c r="B970" s="39" t="s">
        <v>17077</v>
      </c>
      <c r="C970" s="39" t="s">
        <v>17078</v>
      </c>
      <c r="D970" s="38">
        <v>120191</v>
      </c>
      <c r="E970" s="38"/>
      <c r="F970" s="39" t="s">
        <v>13051</v>
      </c>
      <c r="G970" s="38">
        <v>8263000273</v>
      </c>
      <c r="H970" s="40" t="s">
        <v>17079</v>
      </c>
      <c r="I970" s="2">
        <v>1363213</v>
      </c>
      <c r="J970" s="2"/>
      <c r="K970" s="2">
        <v>245378.34</v>
      </c>
      <c r="L970" s="3">
        <f t="shared" si="15"/>
        <v>1608591.34</v>
      </c>
      <c r="M970" s="41">
        <v>44909.729166666664</v>
      </c>
      <c r="N970" s="39">
        <v>6870336695</v>
      </c>
      <c r="O970" s="39" t="s">
        <v>8899</v>
      </c>
      <c r="P970" s="40" t="s">
        <v>17080</v>
      </c>
      <c r="Q970" s="41">
        <v>44940</v>
      </c>
      <c r="R970" s="42" t="s">
        <v>8901</v>
      </c>
      <c r="S970" s="68"/>
    </row>
    <row r="971" spans="1:25" s="70" customFormat="1" ht="12.75" hidden="1" customHeight="1" x14ac:dyDescent="0.2">
      <c r="A971" s="38" t="s">
        <v>3844</v>
      </c>
      <c r="B971" s="39" t="s">
        <v>3845</v>
      </c>
      <c r="C971" s="39" t="s">
        <v>3846</v>
      </c>
      <c r="D971" s="38">
        <v>100915</v>
      </c>
      <c r="E971" s="38"/>
      <c r="F971" s="39" t="s">
        <v>2405</v>
      </c>
      <c r="G971" s="38">
        <v>8263000105</v>
      </c>
      <c r="H971" s="40" t="s">
        <v>3847</v>
      </c>
      <c r="I971" s="2">
        <v>1360332</v>
      </c>
      <c r="J971" s="2">
        <v>1605.2</v>
      </c>
      <c r="K971" s="2">
        <v>244859.75999999998</v>
      </c>
      <c r="L971" s="3">
        <f t="shared" si="15"/>
        <v>1606796.96</v>
      </c>
      <c r="M971" s="41">
        <v>44347</v>
      </c>
      <c r="N971" s="39">
        <v>6870127757</v>
      </c>
      <c r="O971" s="39" t="s">
        <v>52</v>
      </c>
      <c r="P971" s="40" t="s">
        <v>3848</v>
      </c>
      <c r="Q971" s="41">
        <v>44397</v>
      </c>
      <c r="R971" s="39" t="s">
        <v>54</v>
      </c>
      <c r="S971" s="68"/>
    </row>
    <row r="972" spans="1:25" s="70" customFormat="1" ht="12.75" hidden="1" customHeight="1" x14ac:dyDescent="0.2">
      <c r="A972" s="38" t="s">
        <v>10137</v>
      </c>
      <c r="B972" s="39" t="s">
        <v>10138</v>
      </c>
      <c r="C972" s="39" t="s">
        <v>10139</v>
      </c>
      <c r="D972" s="38">
        <v>919962</v>
      </c>
      <c r="E972" s="38"/>
      <c r="F972" s="39" t="s">
        <v>6950</v>
      </c>
      <c r="G972" s="38">
        <v>8263000121</v>
      </c>
      <c r="H972" s="40" t="s">
        <v>10140</v>
      </c>
      <c r="I972" s="3">
        <v>1359379.6</v>
      </c>
      <c r="J972" s="3"/>
      <c r="K972" s="2">
        <v>244688.4</v>
      </c>
      <c r="L972" s="3">
        <f t="shared" si="15"/>
        <v>1604068</v>
      </c>
      <c r="M972" s="41">
        <v>44539.729166666664</v>
      </c>
      <c r="N972" s="39">
        <v>6870364731</v>
      </c>
      <c r="O972" s="39" t="s">
        <v>3282</v>
      </c>
      <c r="P972" s="40">
        <v>202010689923</v>
      </c>
      <c r="Q972" s="41">
        <v>44594</v>
      </c>
      <c r="R972" s="42" t="s">
        <v>2417</v>
      </c>
      <c r="S972" s="68"/>
    </row>
    <row r="973" spans="1:25" s="70" customFormat="1" ht="12.75" hidden="1" customHeight="1" x14ac:dyDescent="0.2">
      <c r="A973" s="38" t="s">
        <v>3030</v>
      </c>
      <c r="B973" s="39" t="s">
        <v>3031</v>
      </c>
      <c r="C973" s="39" t="s">
        <v>3032</v>
      </c>
      <c r="D973" s="38">
        <v>802522</v>
      </c>
      <c r="E973" s="38"/>
      <c r="F973" s="39" t="s">
        <v>3033</v>
      </c>
      <c r="G973" s="38">
        <v>8263000104</v>
      </c>
      <c r="H973" s="40">
        <v>1000010040</v>
      </c>
      <c r="I973" s="2">
        <v>1357053.9</v>
      </c>
      <c r="J973" s="2">
        <v>1406.02</v>
      </c>
      <c r="K973" s="2">
        <v>244269.70199999996</v>
      </c>
      <c r="L973" s="3">
        <f t="shared" si="15"/>
        <v>1602729.622</v>
      </c>
      <c r="M973" s="41">
        <v>44308.729166666664</v>
      </c>
      <c r="N973" s="39">
        <v>6870116812</v>
      </c>
      <c r="O973" s="39" t="s">
        <v>52</v>
      </c>
      <c r="P973" s="40">
        <v>107070971885</v>
      </c>
      <c r="Q973" s="41">
        <v>44385</v>
      </c>
      <c r="R973" s="39" t="s">
        <v>54</v>
      </c>
      <c r="S973" s="68"/>
    </row>
    <row r="974" spans="1:25" s="70" customFormat="1" ht="12.75" hidden="1" customHeight="1" x14ac:dyDescent="0.2">
      <c r="A974" s="38" t="s">
        <v>16230</v>
      </c>
      <c r="B974" s="39" t="s">
        <v>16231</v>
      </c>
      <c r="C974" s="39" t="s">
        <v>16232</v>
      </c>
      <c r="D974" s="58">
        <v>118480</v>
      </c>
      <c r="E974" s="58"/>
      <c r="F974" s="39" t="s">
        <v>9826</v>
      </c>
      <c r="G974" s="38">
        <v>8263000261</v>
      </c>
      <c r="H974" s="40" t="s">
        <v>16233</v>
      </c>
      <c r="I974" s="2">
        <v>1356567</v>
      </c>
      <c r="J974" s="2"/>
      <c r="K974" s="2">
        <v>244182.06</v>
      </c>
      <c r="L974" s="3">
        <f t="shared" si="15"/>
        <v>1600749.06</v>
      </c>
      <c r="M974" s="41">
        <v>44861.729166666664</v>
      </c>
      <c r="N974" s="39">
        <v>6870274433</v>
      </c>
      <c r="O974" s="39" t="s">
        <v>3282</v>
      </c>
      <c r="P974" s="40" t="s">
        <v>16234</v>
      </c>
      <c r="Q974" s="41">
        <v>44891</v>
      </c>
      <c r="R974" s="42" t="s">
        <v>2417</v>
      </c>
      <c r="S974" s="68"/>
    </row>
    <row r="975" spans="1:25" s="70" customFormat="1" ht="12.75" hidden="1" customHeight="1" x14ac:dyDescent="0.2">
      <c r="A975" s="38" t="s">
        <v>2875</v>
      </c>
      <c r="B975" s="39" t="s">
        <v>2876</v>
      </c>
      <c r="C975" s="39" t="s">
        <v>2877</v>
      </c>
      <c r="D975" s="38">
        <v>405993</v>
      </c>
      <c r="E975" s="38"/>
      <c r="F975" s="39" t="s">
        <v>2878</v>
      </c>
      <c r="G975" s="38">
        <v>8263000116</v>
      </c>
      <c r="H975" s="40">
        <v>1</v>
      </c>
      <c r="I975" s="2">
        <v>1355932.2033898307</v>
      </c>
      <c r="J975" s="2"/>
      <c r="K975" s="2">
        <v>244067.79661016952</v>
      </c>
      <c r="L975" s="3">
        <f t="shared" si="15"/>
        <v>1600000.0000000002</v>
      </c>
      <c r="M975" s="41">
        <v>44342</v>
      </c>
      <c r="N975" s="39"/>
      <c r="O975" s="39" t="s">
        <v>52</v>
      </c>
      <c r="P975" s="40" t="s">
        <v>2879</v>
      </c>
      <c r="Q975" s="41">
        <v>44373</v>
      </c>
      <c r="R975" s="39" t="s">
        <v>54</v>
      </c>
      <c r="S975" s="68"/>
    </row>
    <row r="976" spans="1:25" s="70" customFormat="1" ht="12.75" hidden="1" customHeight="1" x14ac:dyDescent="0.2">
      <c r="A976" s="38" t="s">
        <v>2144</v>
      </c>
      <c r="B976" s="39" t="s">
        <v>2145</v>
      </c>
      <c r="C976" s="39" t="s">
        <v>2146</v>
      </c>
      <c r="D976" s="38">
        <v>401972</v>
      </c>
      <c r="E976" s="38"/>
      <c r="F976" s="39" t="s">
        <v>842</v>
      </c>
      <c r="G976" s="38">
        <v>8263000049</v>
      </c>
      <c r="H976" s="40" t="s">
        <v>2147</v>
      </c>
      <c r="I976" s="2">
        <v>1352800</v>
      </c>
      <c r="J976" s="2">
        <v>1197.2280000000001</v>
      </c>
      <c r="K976" s="2">
        <v>243504</v>
      </c>
      <c r="L976" s="3">
        <f t="shared" si="15"/>
        <v>1597501.2279999999</v>
      </c>
      <c r="M976" s="41">
        <v>44278.729166666664</v>
      </c>
      <c r="N976" s="39">
        <v>6870066948</v>
      </c>
      <c r="O976" s="39" t="s">
        <v>52</v>
      </c>
      <c r="P976" s="40" t="s">
        <v>2099</v>
      </c>
      <c r="Q976" s="41">
        <v>44345</v>
      </c>
      <c r="R976" s="39" t="s">
        <v>54</v>
      </c>
      <c r="S976" s="68"/>
    </row>
    <row r="977" spans="1:19" s="70" customFormat="1" ht="12.75" hidden="1" customHeight="1" x14ac:dyDescent="0.2">
      <c r="A977" s="38" t="s">
        <v>15604</v>
      </c>
      <c r="B977" s="39" t="s">
        <v>15605</v>
      </c>
      <c r="C977" s="39" t="s">
        <v>15606</v>
      </c>
      <c r="D977" s="38">
        <v>821552</v>
      </c>
      <c r="E977" s="38"/>
      <c r="F977" s="39" t="s">
        <v>7072</v>
      </c>
      <c r="G977" s="38">
        <v>8268007271</v>
      </c>
      <c r="H977" s="40" t="s">
        <v>15607</v>
      </c>
      <c r="I977" s="2">
        <v>1351923</v>
      </c>
      <c r="J977" s="2"/>
      <c r="K977" s="2">
        <v>243346.13999999998</v>
      </c>
      <c r="L977" s="3">
        <f t="shared" si="15"/>
        <v>1595269.14</v>
      </c>
      <c r="M977" s="41">
        <v>44705.729166666664</v>
      </c>
      <c r="N977" s="39">
        <v>44193763</v>
      </c>
      <c r="O977" s="39" t="s">
        <v>52</v>
      </c>
      <c r="P977" s="40" t="s">
        <v>15608</v>
      </c>
      <c r="Q977" s="41">
        <v>44844</v>
      </c>
      <c r="R977" s="39" t="s">
        <v>54</v>
      </c>
      <c r="S977" s="68"/>
    </row>
    <row r="978" spans="1:19" s="70" customFormat="1" ht="12.75" hidden="1" customHeight="1" x14ac:dyDescent="0.2">
      <c r="A978" s="38" t="s">
        <v>12771</v>
      </c>
      <c r="B978" s="42" t="s">
        <v>12772</v>
      </c>
      <c r="C978" s="42" t="s">
        <v>12773</v>
      </c>
      <c r="D978" s="38">
        <v>138349</v>
      </c>
      <c r="E978" s="38"/>
      <c r="F978" s="42" t="s">
        <v>12407</v>
      </c>
      <c r="G978" s="38">
        <v>8263000146</v>
      </c>
      <c r="H978" s="40" t="s">
        <v>12774</v>
      </c>
      <c r="I978" s="3">
        <v>1351250</v>
      </c>
      <c r="J978" s="3"/>
      <c r="K978" s="3">
        <v>243225</v>
      </c>
      <c r="L978" s="3">
        <f t="shared" si="15"/>
        <v>1594475</v>
      </c>
      <c r="M978" s="41">
        <v>44662.729166666664</v>
      </c>
      <c r="N978" s="39">
        <v>6870026702</v>
      </c>
      <c r="O978" s="42" t="s">
        <v>315</v>
      </c>
      <c r="P978" s="42" t="s">
        <v>12775</v>
      </c>
      <c r="Q978" s="60">
        <v>44684</v>
      </c>
      <c r="R978" s="42" t="s">
        <v>243</v>
      </c>
      <c r="S978" s="68"/>
    </row>
    <row r="979" spans="1:19" s="70" customFormat="1" ht="12.75" hidden="1" customHeight="1" x14ac:dyDescent="0.2">
      <c r="A979" s="38" t="s">
        <v>8945</v>
      </c>
      <c r="B979" s="42" t="s">
        <v>8946</v>
      </c>
      <c r="C979" s="42" t="s">
        <v>8947</v>
      </c>
      <c r="D979" s="38">
        <v>501497</v>
      </c>
      <c r="E979" s="38"/>
      <c r="F979" s="42" t="s">
        <v>7579</v>
      </c>
      <c r="G979" s="38">
        <v>8263000099</v>
      </c>
      <c r="H979" s="40" t="s">
        <v>8948</v>
      </c>
      <c r="I979" s="3">
        <v>1349900</v>
      </c>
      <c r="J979" s="3"/>
      <c r="K979" s="3">
        <v>242982</v>
      </c>
      <c r="L979" s="3">
        <f t="shared" si="15"/>
        <v>1592882</v>
      </c>
      <c r="M979" s="41">
        <v>44427.729166666664</v>
      </c>
      <c r="N979" s="39">
        <v>6870300926</v>
      </c>
      <c r="O979" s="42" t="s">
        <v>315</v>
      </c>
      <c r="P979" s="42" t="s">
        <v>8928</v>
      </c>
      <c r="Q979" s="60">
        <v>44546</v>
      </c>
      <c r="R979" s="42" t="s">
        <v>243</v>
      </c>
      <c r="S979" s="68"/>
    </row>
    <row r="980" spans="1:19" s="70" customFormat="1" ht="12.75" hidden="1" customHeight="1" x14ac:dyDescent="0.2">
      <c r="A980" s="38" t="s">
        <v>8125</v>
      </c>
      <c r="B980" s="39" t="s">
        <v>8126</v>
      </c>
      <c r="C980" s="39" t="s">
        <v>8127</v>
      </c>
      <c r="D980" s="38">
        <v>401972</v>
      </c>
      <c r="E980" s="38"/>
      <c r="F980" s="39" t="s">
        <v>842</v>
      </c>
      <c r="G980" s="38">
        <v>8263000049</v>
      </c>
      <c r="H980" s="40" t="s">
        <v>8128</v>
      </c>
      <c r="I980" s="2">
        <v>1349000</v>
      </c>
      <c r="J980" s="2">
        <v>0</v>
      </c>
      <c r="K980" s="2">
        <v>242820</v>
      </c>
      <c r="L980" s="3">
        <f t="shared" si="15"/>
        <v>1591820</v>
      </c>
      <c r="M980" s="41">
        <v>44469.729166666664</v>
      </c>
      <c r="N980" s="39">
        <v>6870263476</v>
      </c>
      <c r="O980" s="39" t="s">
        <v>52</v>
      </c>
      <c r="P980" s="40"/>
      <c r="Q980" s="41"/>
      <c r="R980" s="39" t="s">
        <v>54</v>
      </c>
      <c r="S980" s="68"/>
    </row>
    <row r="981" spans="1:19" s="70" customFormat="1" ht="12.75" hidden="1" customHeight="1" x14ac:dyDescent="0.2">
      <c r="A981" s="38" t="s">
        <v>12620</v>
      </c>
      <c r="B981" s="42" t="s">
        <v>12621</v>
      </c>
      <c r="C981" s="42" t="s">
        <v>12622</v>
      </c>
      <c r="D981" s="38">
        <v>138349</v>
      </c>
      <c r="E981" s="38"/>
      <c r="F981" s="42" t="s">
        <v>12407</v>
      </c>
      <c r="G981" s="38">
        <v>8263000146</v>
      </c>
      <c r="H981" s="40" t="s">
        <v>12623</v>
      </c>
      <c r="I981" s="3">
        <v>1348750</v>
      </c>
      <c r="J981" s="3"/>
      <c r="K981" s="3">
        <v>242775</v>
      </c>
      <c r="L981" s="3">
        <f t="shared" si="15"/>
        <v>1591525</v>
      </c>
      <c r="M981" s="41">
        <v>44658.729166666664</v>
      </c>
      <c r="N981" s="39">
        <v>6870017332</v>
      </c>
      <c r="O981" s="42" t="s">
        <v>315</v>
      </c>
      <c r="P981" s="42" t="s">
        <v>12624</v>
      </c>
      <c r="Q981" s="60">
        <v>44677</v>
      </c>
      <c r="R981" s="42" t="s">
        <v>243</v>
      </c>
      <c r="S981" s="68"/>
    </row>
    <row r="982" spans="1:19" s="70" customFormat="1" ht="12.75" hidden="1" customHeight="1" x14ac:dyDescent="0.2">
      <c r="A982" s="38" t="s">
        <v>21801</v>
      </c>
      <c r="B982" s="39" t="s">
        <v>21802</v>
      </c>
      <c r="C982" s="39" t="s">
        <v>21803</v>
      </c>
      <c r="D982" s="38">
        <v>919962</v>
      </c>
      <c r="E982" s="38"/>
      <c r="F982" s="39" t="s">
        <v>6950</v>
      </c>
      <c r="G982" s="38">
        <v>8268006323</v>
      </c>
      <c r="H982" s="40" t="s">
        <v>21804</v>
      </c>
      <c r="I982" s="3">
        <v>1348682.96</v>
      </c>
      <c r="J982" s="3"/>
      <c r="K982" s="2">
        <v>242763.04</v>
      </c>
      <c r="L982" s="3">
        <f t="shared" si="15"/>
        <v>1591446</v>
      </c>
      <c r="M982" s="41">
        <v>45230.729166666664</v>
      </c>
      <c r="N982" s="39">
        <v>161006592</v>
      </c>
      <c r="O982" s="39" t="s">
        <v>3282</v>
      </c>
      <c r="P982" s="40">
        <v>402096559610</v>
      </c>
      <c r="Q982" s="41">
        <v>45333</v>
      </c>
      <c r="R982" s="42" t="s">
        <v>2417</v>
      </c>
      <c r="S982" s="68"/>
    </row>
    <row r="983" spans="1:19" s="70" customFormat="1" ht="12.75" hidden="1" customHeight="1" x14ac:dyDescent="0.25">
      <c r="A983" s="38" t="s">
        <v>12356</v>
      </c>
      <c r="B983" s="42" t="s">
        <v>12353</v>
      </c>
      <c r="C983" s="42"/>
      <c r="D983" s="38">
        <v>200135</v>
      </c>
      <c r="E983" s="38"/>
      <c r="F983" s="139" t="s">
        <v>12073</v>
      </c>
      <c r="G983" s="38">
        <v>8262000050</v>
      </c>
      <c r="H983" s="40">
        <v>7533031</v>
      </c>
      <c r="I983" s="3">
        <v>1347083.58</v>
      </c>
      <c r="J983" s="3"/>
      <c r="K983" s="3">
        <v>3181566.48</v>
      </c>
      <c r="L983" s="3">
        <f t="shared" si="15"/>
        <v>4528650.0600000005</v>
      </c>
      <c r="M983" s="41">
        <v>44609</v>
      </c>
      <c r="N983" s="39"/>
      <c r="O983" s="42" t="s">
        <v>315</v>
      </c>
      <c r="P983" s="42"/>
      <c r="Q983" s="60"/>
      <c r="R983" s="42" t="s">
        <v>243</v>
      </c>
      <c r="S983" s="68"/>
    </row>
    <row r="984" spans="1:19" s="70" customFormat="1" ht="12.75" hidden="1" customHeight="1" x14ac:dyDescent="0.2">
      <c r="A984" s="38" t="s">
        <v>15415</v>
      </c>
      <c r="B984" s="39" t="s">
        <v>15416</v>
      </c>
      <c r="C984" s="39" t="s">
        <v>15417</v>
      </c>
      <c r="D984" s="38">
        <v>919962</v>
      </c>
      <c r="E984" s="38"/>
      <c r="F984" s="39" t="s">
        <v>6950</v>
      </c>
      <c r="G984" s="38">
        <v>8263000121</v>
      </c>
      <c r="H984" s="40" t="s">
        <v>15418</v>
      </c>
      <c r="I984" s="3">
        <v>1345500</v>
      </c>
      <c r="J984" s="3"/>
      <c r="K984" s="2">
        <v>242190</v>
      </c>
      <c r="L984" s="3">
        <f t="shared" si="15"/>
        <v>1587690</v>
      </c>
      <c r="M984" s="41">
        <v>44769.729166666664</v>
      </c>
      <c r="N984" s="39">
        <v>6870197454</v>
      </c>
      <c r="O984" s="39" t="s">
        <v>3282</v>
      </c>
      <c r="P984" s="40"/>
      <c r="Q984" s="41"/>
      <c r="R984" s="42" t="s">
        <v>2417</v>
      </c>
      <c r="S984" s="68"/>
    </row>
    <row r="985" spans="1:19" s="70" customFormat="1" ht="12.75" hidden="1" customHeight="1" x14ac:dyDescent="0.2">
      <c r="A985" s="38" t="s">
        <v>5596</v>
      </c>
      <c r="B985" s="39" t="s">
        <v>5597</v>
      </c>
      <c r="C985" s="39" t="s">
        <v>5598</v>
      </c>
      <c r="D985" s="38">
        <v>401972</v>
      </c>
      <c r="E985" s="38"/>
      <c r="F985" s="39" t="s">
        <v>842</v>
      </c>
      <c r="G985" s="38">
        <v>8263000049</v>
      </c>
      <c r="H985" s="40" t="s">
        <v>5599</v>
      </c>
      <c r="I985" s="2">
        <v>1343000</v>
      </c>
      <c r="J985" s="2">
        <v>0</v>
      </c>
      <c r="K985" s="2">
        <v>241740</v>
      </c>
      <c r="L985" s="3">
        <f t="shared" si="15"/>
        <v>1584740</v>
      </c>
      <c r="M985" s="41">
        <v>44390.729166666664</v>
      </c>
      <c r="N985" s="39">
        <v>6870190595</v>
      </c>
      <c r="O985" s="39" t="s">
        <v>52</v>
      </c>
      <c r="P985" s="40" t="s">
        <v>5587</v>
      </c>
      <c r="Q985" s="41">
        <v>44449</v>
      </c>
      <c r="R985" s="39" t="s">
        <v>54</v>
      </c>
      <c r="S985" s="68"/>
    </row>
    <row r="986" spans="1:19" s="70" customFormat="1" ht="12.75" hidden="1" customHeight="1" x14ac:dyDescent="0.2">
      <c r="A986" s="38">
        <v>307</v>
      </c>
      <c r="B986" s="39" t="s">
        <v>18494</v>
      </c>
      <c r="C986" s="39" t="s">
        <v>18495</v>
      </c>
      <c r="D986" s="58">
        <v>137691</v>
      </c>
      <c r="E986" s="58"/>
      <c r="F986" s="39" t="s">
        <v>14869</v>
      </c>
      <c r="G986" s="38">
        <v>8263000301</v>
      </c>
      <c r="H986" s="40" t="s">
        <v>18496</v>
      </c>
      <c r="I986" s="2">
        <v>1342984.7457627119</v>
      </c>
      <c r="J986" s="2"/>
      <c r="K986" s="2">
        <v>241737.25423728811</v>
      </c>
      <c r="L986" s="3">
        <f t="shared" si="15"/>
        <v>1584722</v>
      </c>
      <c r="M986" s="41">
        <v>45000</v>
      </c>
      <c r="N986" s="39">
        <v>6870443691</v>
      </c>
      <c r="O986" s="39" t="s">
        <v>8899</v>
      </c>
      <c r="P986" s="40" t="s">
        <v>18497</v>
      </c>
      <c r="Q986" s="41">
        <v>45037</v>
      </c>
      <c r="R986" s="42" t="s">
        <v>8901</v>
      </c>
      <c r="S986" s="68"/>
    </row>
    <row r="987" spans="1:19" s="70" customFormat="1" ht="12.75" hidden="1" customHeight="1" x14ac:dyDescent="0.2">
      <c r="A987" s="38" t="s">
        <v>1290</v>
      </c>
      <c r="B987" s="39" t="s">
        <v>1291</v>
      </c>
      <c r="C987" s="39" t="s">
        <v>1292</v>
      </c>
      <c r="D987" s="38">
        <v>401972</v>
      </c>
      <c r="E987" s="38"/>
      <c r="F987" s="39" t="s">
        <v>842</v>
      </c>
      <c r="G987" s="38">
        <v>8263000049</v>
      </c>
      <c r="H987" s="40" t="s">
        <v>1293</v>
      </c>
      <c r="I987" s="2">
        <v>1342640</v>
      </c>
      <c r="J987" s="2">
        <v>1188.2364</v>
      </c>
      <c r="K987" s="2">
        <v>241675.19999999998</v>
      </c>
      <c r="L987" s="3">
        <f t="shared" si="15"/>
        <v>1585503.4364</v>
      </c>
      <c r="M987" s="41">
        <v>44260.729166666664</v>
      </c>
      <c r="N987" s="39">
        <v>6870367039</v>
      </c>
      <c r="O987" s="39" t="s">
        <v>52</v>
      </c>
      <c r="P987" s="40" t="s">
        <v>1254</v>
      </c>
      <c r="Q987" s="41">
        <v>44285</v>
      </c>
      <c r="R987" s="39" t="s">
        <v>54</v>
      </c>
      <c r="S987" s="68"/>
    </row>
    <row r="988" spans="1:19" s="70" customFormat="1" ht="12.75" hidden="1" customHeight="1" x14ac:dyDescent="0.2">
      <c r="A988" s="38" t="s">
        <v>12547</v>
      </c>
      <c r="B988" s="39" t="s">
        <v>12548</v>
      </c>
      <c r="C988" s="39" t="s">
        <v>12549</v>
      </c>
      <c r="D988" s="38">
        <v>919962</v>
      </c>
      <c r="E988" s="38"/>
      <c r="F988" s="39" t="s">
        <v>6950</v>
      </c>
      <c r="G988" s="38">
        <v>8268006324</v>
      </c>
      <c r="H988" s="40" t="s">
        <v>12550</v>
      </c>
      <c r="I988" s="3">
        <v>1341497.3600000001</v>
      </c>
      <c r="J988" s="3"/>
      <c r="K988" s="2">
        <v>241469.64</v>
      </c>
      <c r="L988" s="3">
        <f t="shared" si="15"/>
        <v>1582967</v>
      </c>
      <c r="M988" s="41">
        <v>44649.729166666664</v>
      </c>
      <c r="N988" s="39">
        <v>43838504</v>
      </c>
      <c r="O988" s="39" t="s">
        <v>3282</v>
      </c>
      <c r="P988" s="40">
        <v>204190861426</v>
      </c>
      <c r="Q988" s="41">
        <v>44671</v>
      </c>
      <c r="R988" s="42" t="s">
        <v>2417</v>
      </c>
      <c r="S988" s="68"/>
    </row>
    <row r="989" spans="1:19" s="70" customFormat="1" ht="12.75" hidden="1" customHeight="1" x14ac:dyDescent="0.2">
      <c r="A989" s="38" t="s">
        <v>8625</v>
      </c>
      <c r="B989" s="39" t="s">
        <v>8626</v>
      </c>
      <c r="C989" s="39" t="s">
        <v>8627</v>
      </c>
      <c r="D989" s="38">
        <v>821442</v>
      </c>
      <c r="E989" s="38"/>
      <c r="F989" s="39" t="s">
        <v>1950</v>
      </c>
      <c r="G989" s="38">
        <v>8268006127</v>
      </c>
      <c r="H989" s="40" t="s">
        <v>8628</v>
      </c>
      <c r="I989" s="2">
        <v>1341111.5000000002</v>
      </c>
      <c r="J989" s="2"/>
      <c r="K989" s="2">
        <v>241400.07000000004</v>
      </c>
      <c r="L989" s="3">
        <f t="shared" si="15"/>
        <v>1582511.5700000003</v>
      </c>
      <c r="M989" s="41">
        <v>44501.729166666664</v>
      </c>
      <c r="N989" s="39">
        <v>44276298</v>
      </c>
      <c r="O989" s="39" t="s">
        <v>52</v>
      </c>
      <c r="P989" s="40" t="s">
        <v>8629</v>
      </c>
      <c r="Q989" s="41">
        <v>44568</v>
      </c>
      <c r="R989" s="39" t="s">
        <v>54</v>
      </c>
      <c r="S989" s="68"/>
    </row>
    <row r="990" spans="1:19" s="70" customFormat="1" ht="12.75" hidden="1" customHeight="1" x14ac:dyDescent="0.2">
      <c r="A990" s="38" t="s">
        <v>10177</v>
      </c>
      <c r="B990" s="39" t="s">
        <v>10178</v>
      </c>
      <c r="C990" s="39" t="s">
        <v>10179</v>
      </c>
      <c r="D990" s="38">
        <v>919962</v>
      </c>
      <c r="E990" s="38"/>
      <c r="F990" s="39" t="s">
        <v>6950</v>
      </c>
      <c r="G990" s="38">
        <v>8263000121</v>
      </c>
      <c r="H990" s="40" t="s">
        <v>10180</v>
      </c>
      <c r="I990" s="3">
        <v>1338920.3999999999</v>
      </c>
      <c r="J990" s="3"/>
      <c r="K990" s="2">
        <v>241005.6</v>
      </c>
      <c r="L990" s="3">
        <f t="shared" si="15"/>
        <v>1579926</v>
      </c>
      <c r="M990" s="41">
        <v>44539.729166666664</v>
      </c>
      <c r="N990" s="39">
        <v>6870365597</v>
      </c>
      <c r="O990" s="39" t="s">
        <v>3282</v>
      </c>
      <c r="P990" s="40">
        <v>202022107041</v>
      </c>
      <c r="Q990" s="41">
        <v>44595</v>
      </c>
      <c r="R990" s="42" t="s">
        <v>2417</v>
      </c>
      <c r="S990" s="68"/>
    </row>
    <row r="991" spans="1:19" s="70" customFormat="1" ht="12.75" hidden="1" customHeight="1" x14ac:dyDescent="0.25">
      <c r="A991" s="38" t="s">
        <v>617</v>
      </c>
      <c r="B991" s="39" t="s">
        <v>618</v>
      </c>
      <c r="C991" s="39" t="s">
        <v>619</v>
      </c>
      <c r="D991" s="38">
        <v>122097</v>
      </c>
      <c r="E991" s="38"/>
      <c r="F991" s="138" t="s">
        <v>620</v>
      </c>
      <c r="G991" s="38">
        <v>8263000070</v>
      </c>
      <c r="H991" s="40" t="s">
        <v>621</v>
      </c>
      <c r="I991" s="2">
        <v>1337720</v>
      </c>
      <c r="J991" s="2"/>
      <c r="K991" s="2">
        <v>240789.59999999998</v>
      </c>
      <c r="L991" s="3">
        <f t="shared" si="15"/>
        <v>1578509.6</v>
      </c>
      <c r="M991" s="41">
        <v>44210.729166666664</v>
      </c>
      <c r="N991" s="39">
        <v>6870306329</v>
      </c>
      <c r="O991" s="39" t="s">
        <v>52</v>
      </c>
      <c r="P991" s="40" t="s">
        <v>622</v>
      </c>
      <c r="Q991" s="41">
        <v>44272</v>
      </c>
      <c r="R991" s="39" t="s">
        <v>54</v>
      </c>
      <c r="S991" s="68"/>
    </row>
    <row r="992" spans="1:19" s="70" customFormat="1" ht="12.75" hidden="1" customHeight="1" x14ac:dyDescent="0.2">
      <c r="A992" s="38" t="s">
        <v>6780</v>
      </c>
      <c r="B992" s="39" t="s">
        <v>6781</v>
      </c>
      <c r="C992" s="39" t="s">
        <v>6782</v>
      </c>
      <c r="D992" s="38">
        <v>401972</v>
      </c>
      <c r="E992" s="38"/>
      <c r="F992" s="39" t="s">
        <v>842</v>
      </c>
      <c r="G992" s="38">
        <v>8263000049</v>
      </c>
      <c r="H992" s="40" t="s">
        <v>6783</v>
      </c>
      <c r="I992" s="2">
        <v>1337700</v>
      </c>
      <c r="J992" s="2">
        <v>0</v>
      </c>
      <c r="K992" s="2">
        <v>240786</v>
      </c>
      <c r="L992" s="3">
        <f t="shared" si="15"/>
        <v>1578486</v>
      </c>
      <c r="M992" s="41">
        <v>44439.729166666664</v>
      </c>
      <c r="N992" s="39">
        <v>6870227647</v>
      </c>
      <c r="O992" s="39" t="s">
        <v>52</v>
      </c>
      <c r="P992" s="40" t="s">
        <v>6765</v>
      </c>
      <c r="Q992" s="41">
        <v>44478</v>
      </c>
      <c r="R992" s="39" t="s">
        <v>54</v>
      </c>
      <c r="S992" s="68"/>
    </row>
    <row r="993" spans="1:19" s="70" customFormat="1" ht="12.75" hidden="1" customHeight="1" x14ac:dyDescent="0.2">
      <c r="A993" s="38" t="s">
        <v>13273</v>
      </c>
      <c r="B993" s="39" t="s">
        <v>13274</v>
      </c>
      <c r="C993" s="39" t="s">
        <v>13275</v>
      </c>
      <c r="D993" s="38">
        <v>919962</v>
      </c>
      <c r="E993" s="38"/>
      <c r="F993" s="39" t="s">
        <v>6950</v>
      </c>
      <c r="G993" s="38">
        <v>8263000121</v>
      </c>
      <c r="H993" s="40" t="s">
        <v>13276</v>
      </c>
      <c r="I993" s="3">
        <v>1335950</v>
      </c>
      <c r="J993" s="3"/>
      <c r="K993" s="2">
        <v>240471</v>
      </c>
      <c r="L993" s="3">
        <f t="shared" si="15"/>
        <v>1576421</v>
      </c>
      <c r="M993" s="41">
        <v>44680.729166666664</v>
      </c>
      <c r="N993" s="39">
        <v>6870044058</v>
      </c>
      <c r="O993" s="39" t="s">
        <v>3282</v>
      </c>
      <c r="P993" s="40">
        <v>206010270207</v>
      </c>
      <c r="Q993" s="41">
        <v>44714</v>
      </c>
      <c r="R993" s="42" t="s">
        <v>2417</v>
      </c>
      <c r="S993" s="68"/>
    </row>
    <row r="994" spans="1:19" s="70" customFormat="1" ht="12.75" hidden="1" customHeight="1" x14ac:dyDescent="0.2">
      <c r="A994" s="38" t="s">
        <v>17684</v>
      </c>
      <c r="B994" s="39" t="s">
        <v>17685</v>
      </c>
      <c r="C994" s="39" t="s">
        <v>17686</v>
      </c>
      <c r="D994" s="38">
        <v>919962</v>
      </c>
      <c r="E994" s="38"/>
      <c r="F994" s="39" t="s">
        <v>6950</v>
      </c>
      <c r="G994" s="38">
        <v>8268006323</v>
      </c>
      <c r="H994" s="40" t="s">
        <v>17687</v>
      </c>
      <c r="I994" s="3">
        <v>1335231.42</v>
      </c>
      <c r="J994" s="3"/>
      <c r="K994" s="2">
        <v>240341.58</v>
      </c>
      <c r="L994" s="3">
        <f t="shared" si="15"/>
        <v>1575573</v>
      </c>
      <c r="M994" s="41">
        <v>44959.729166666664</v>
      </c>
      <c r="N994" s="39">
        <v>44490633</v>
      </c>
      <c r="O994" s="39" t="s">
        <v>3282</v>
      </c>
      <c r="P994" s="40">
        <v>303092026879</v>
      </c>
      <c r="Q994" s="41">
        <v>44995</v>
      </c>
      <c r="R994" s="42" t="s">
        <v>2417</v>
      </c>
      <c r="S994" s="68"/>
    </row>
    <row r="995" spans="1:19" s="70" customFormat="1" ht="12.75" hidden="1" customHeight="1" x14ac:dyDescent="0.2">
      <c r="A995" s="38" t="s">
        <v>17192</v>
      </c>
      <c r="B995" s="42" t="s">
        <v>17193</v>
      </c>
      <c r="C995" s="42" t="s">
        <v>17194</v>
      </c>
      <c r="D995" s="38">
        <v>501497</v>
      </c>
      <c r="E995" s="38"/>
      <c r="F995" s="42" t="s">
        <v>7579</v>
      </c>
      <c r="G995" s="38">
        <v>8263000099</v>
      </c>
      <c r="H995" s="40" t="s">
        <v>17195</v>
      </c>
      <c r="I995" s="3">
        <v>1333754</v>
      </c>
      <c r="J995" s="3"/>
      <c r="K995" s="3">
        <v>0</v>
      </c>
      <c r="L995" s="3">
        <f t="shared" si="15"/>
        <v>1333754</v>
      </c>
      <c r="M995" s="41">
        <v>44545.729166666664</v>
      </c>
      <c r="N995" s="39">
        <v>6870446058</v>
      </c>
      <c r="O995" s="42" t="s">
        <v>315</v>
      </c>
      <c r="P995" s="42"/>
      <c r="Q995" s="60"/>
      <c r="R995" s="42" t="s">
        <v>243</v>
      </c>
      <c r="S995" s="68"/>
    </row>
    <row r="996" spans="1:19" s="70" customFormat="1" ht="12.75" hidden="1" customHeight="1" x14ac:dyDescent="0.2">
      <c r="A996" s="38" t="s">
        <v>11750</v>
      </c>
      <c r="B996" s="39" t="s">
        <v>11751</v>
      </c>
      <c r="C996" s="39" t="s">
        <v>11752</v>
      </c>
      <c r="D996" s="38">
        <v>919962</v>
      </c>
      <c r="E996" s="38"/>
      <c r="F996" s="39" t="s">
        <v>6950</v>
      </c>
      <c r="G996" s="38">
        <v>8263000121</v>
      </c>
      <c r="H996" s="40" t="s">
        <v>11753</v>
      </c>
      <c r="I996" s="3">
        <v>1329900</v>
      </c>
      <c r="J996" s="3"/>
      <c r="K996" s="2">
        <v>239382</v>
      </c>
      <c r="L996" s="3">
        <f t="shared" si="15"/>
        <v>1569282</v>
      </c>
      <c r="M996" s="41">
        <v>44618.729166666664</v>
      </c>
      <c r="N996" s="39">
        <v>6870432811</v>
      </c>
      <c r="O996" s="39" t="s">
        <v>3282</v>
      </c>
      <c r="P996" s="40">
        <v>204027367890</v>
      </c>
      <c r="Q996" s="41">
        <v>44656</v>
      </c>
      <c r="R996" s="42" t="s">
        <v>2417</v>
      </c>
      <c r="S996" s="68"/>
    </row>
    <row r="997" spans="1:19" s="70" customFormat="1" ht="12.75" hidden="1" customHeight="1" x14ac:dyDescent="0.2">
      <c r="A997" s="38" t="s">
        <v>10249</v>
      </c>
      <c r="B997" s="39" t="s">
        <v>10250</v>
      </c>
      <c r="C997" s="39" t="s">
        <v>10251</v>
      </c>
      <c r="D997" s="38">
        <v>919962</v>
      </c>
      <c r="E997" s="38"/>
      <c r="F997" s="39" t="s">
        <v>6950</v>
      </c>
      <c r="G997" s="38">
        <v>8263000121</v>
      </c>
      <c r="H997" s="40" t="s">
        <v>10252</v>
      </c>
      <c r="I997" s="3">
        <v>1328250</v>
      </c>
      <c r="J997" s="3"/>
      <c r="K997" s="2">
        <v>239085</v>
      </c>
      <c r="L997" s="3">
        <f t="shared" si="15"/>
        <v>1567335</v>
      </c>
      <c r="M997" s="41">
        <v>44557.729166666664</v>
      </c>
      <c r="N997" s="39">
        <v>6870366540</v>
      </c>
      <c r="O997" s="39" t="s">
        <v>3282</v>
      </c>
      <c r="P997" s="40">
        <v>202022107040</v>
      </c>
      <c r="Q997" s="41">
        <v>44595</v>
      </c>
      <c r="R997" s="42" t="s">
        <v>2417</v>
      </c>
      <c r="S997" s="68"/>
    </row>
    <row r="998" spans="1:19" s="70" customFormat="1" ht="12.75" hidden="1" customHeight="1" x14ac:dyDescent="0.2">
      <c r="A998" s="38" t="s">
        <v>2164</v>
      </c>
      <c r="B998" s="39" t="s">
        <v>2165</v>
      </c>
      <c r="C998" s="39" t="s">
        <v>2166</v>
      </c>
      <c r="D998" s="38">
        <v>401972</v>
      </c>
      <c r="E998" s="38"/>
      <c r="F998" s="39" t="s">
        <v>842</v>
      </c>
      <c r="G998" s="38">
        <v>8263000049</v>
      </c>
      <c r="H998" s="40" t="s">
        <v>2167</v>
      </c>
      <c r="I998" s="2">
        <v>1328239.31</v>
      </c>
      <c r="J998" s="2">
        <v>1175</v>
      </c>
      <c r="K998" s="2">
        <v>239083.07579999999</v>
      </c>
      <c r="L998" s="3">
        <f t="shared" si="15"/>
        <v>1568497.3858</v>
      </c>
      <c r="M998" s="41">
        <v>44283.729166666664</v>
      </c>
      <c r="N998" s="39">
        <v>6870067073</v>
      </c>
      <c r="O998" s="39" t="s">
        <v>52</v>
      </c>
      <c r="P998" s="40" t="s">
        <v>2099</v>
      </c>
      <c r="Q998" s="41">
        <v>44345</v>
      </c>
      <c r="R998" s="39" t="s">
        <v>54</v>
      </c>
      <c r="S998" s="68"/>
    </row>
    <row r="999" spans="1:19" s="70" customFormat="1" ht="12.75" hidden="1" customHeight="1" x14ac:dyDescent="0.2">
      <c r="A999" s="38" t="s">
        <v>13222</v>
      </c>
      <c r="B999" s="39" t="s">
        <v>13223</v>
      </c>
      <c r="C999" s="39" t="s">
        <v>13224</v>
      </c>
      <c r="D999" s="38">
        <v>919962</v>
      </c>
      <c r="E999" s="38"/>
      <c r="F999" s="39" t="s">
        <v>6950</v>
      </c>
      <c r="G999" s="38">
        <v>8263000121</v>
      </c>
      <c r="H999" s="40" t="s">
        <v>13225</v>
      </c>
      <c r="I999" s="3">
        <v>1325060.2</v>
      </c>
      <c r="J999" s="3"/>
      <c r="K999" s="2">
        <v>238510.8</v>
      </c>
      <c r="L999" s="3">
        <f t="shared" si="15"/>
        <v>1563571</v>
      </c>
      <c r="M999" s="41">
        <v>44670.729166666664</v>
      </c>
      <c r="N999" s="39">
        <v>6870041306</v>
      </c>
      <c r="O999" s="39" t="s">
        <v>3282</v>
      </c>
      <c r="P999" s="40">
        <v>205204239496</v>
      </c>
      <c r="Q999" s="41">
        <v>44704</v>
      </c>
      <c r="R999" s="42" t="s">
        <v>2417</v>
      </c>
      <c r="S999" s="68"/>
    </row>
    <row r="1000" spans="1:19" s="70" customFormat="1" ht="12.75" hidden="1" customHeight="1" x14ac:dyDescent="0.2">
      <c r="A1000" s="38" t="s">
        <v>227</v>
      </c>
      <c r="B1000" s="39" t="s">
        <v>228</v>
      </c>
      <c r="C1000" s="39" t="s">
        <v>229</v>
      </c>
      <c r="D1000" s="58">
        <v>510129</v>
      </c>
      <c r="E1000" s="58"/>
      <c r="F1000" s="39" t="s">
        <v>230</v>
      </c>
      <c r="G1000" s="38">
        <v>8263000055</v>
      </c>
      <c r="H1000" s="40" t="s">
        <v>231</v>
      </c>
      <c r="I1000" s="2">
        <v>1321790.3999999999</v>
      </c>
      <c r="J1000" s="2">
        <v>1169.78</v>
      </c>
      <c r="K1000" s="2">
        <v>237922.27199999997</v>
      </c>
      <c r="L1000" s="3">
        <f t="shared" si="15"/>
        <v>1560882.4519999998</v>
      </c>
      <c r="M1000" s="41">
        <v>44162</v>
      </c>
      <c r="N1000" s="39">
        <v>6870051173</v>
      </c>
      <c r="O1000" s="39" t="s">
        <v>52</v>
      </c>
      <c r="P1000" s="40" t="s">
        <v>232</v>
      </c>
      <c r="Q1000" s="41">
        <v>44134</v>
      </c>
      <c r="R1000" s="39" t="s">
        <v>54</v>
      </c>
      <c r="S1000" s="68"/>
    </row>
    <row r="1001" spans="1:19" s="70" customFormat="1" ht="12.75" hidden="1" customHeight="1" x14ac:dyDescent="0.2">
      <c r="A1001" s="38" t="s">
        <v>16205</v>
      </c>
      <c r="B1001" s="39" t="s">
        <v>16206</v>
      </c>
      <c r="C1001" s="39" t="s">
        <v>16207</v>
      </c>
      <c r="D1001" s="38">
        <v>122418</v>
      </c>
      <c r="E1001" s="38"/>
      <c r="F1001" s="39" t="s">
        <v>15069</v>
      </c>
      <c r="G1001" s="38">
        <v>8263000204</v>
      </c>
      <c r="H1001" s="40" t="s">
        <v>16208</v>
      </c>
      <c r="I1001" s="2">
        <v>1320862.7118644069</v>
      </c>
      <c r="J1001" s="2"/>
      <c r="K1001" s="2">
        <v>237755.28813559323</v>
      </c>
      <c r="L1001" s="3">
        <f t="shared" si="15"/>
        <v>1558618.0000000002</v>
      </c>
      <c r="M1001" s="41">
        <v>44872.729166666664</v>
      </c>
      <c r="N1001" s="39">
        <v>6870267171</v>
      </c>
      <c r="O1001" s="39" t="s">
        <v>3282</v>
      </c>
      <c r="P1001" s="40" t="s">
        <v>16209</v>
      </c>
      <c r="Q1001" s="41">
        <v>44908</v>
      </c>
      <c r="R1001" s="42" t="s">
        <v>2417</v>
      </c>
      <c r="S1001" s="68"/>
    </row>
    <row r="1002" spans="1:19" s="70" customFormat="1" ht="12.75" hidden="1" customHeight="1" x14ac:dyDescent="0.2">
      <c r="A1002" s="38" t="s">
        <v>20031</v>
      </c>
      <c r="B1002" s="39" t="s">
        <v>20032</v>
      </c>
      <c r="C1002" s="39" t="s">
        <v>20033</v>
      </c>
      <c r="D1002" s="38">
        <v>919962</v>
      </c>
      <c r="E1002" s="38"/>
      <c r="F1002" s="39" t="s">
        <v>6950</v>
      </c>
      <c r="G1002" s="38">
        <v>8268006323</v>
      </c>
      <c r="H1002" s="40" t="s">
        <v>20034</v>
      </c>
      <c r="I1002" s="3">
        <v>1318858.43</v>
      </c>
      <c r="J1002" s="3"/>
      <c r="K1002" s="2">
        <v>237394.57</v>
      </c>
      <c r="L1002" s="3">
        <f t="shared" si="15"/>
        <v>1556253</v>
      </c>
      <c r="M1002" s="41">
        <v>45091.729166666664</v>
      </c>
      <c r="N1002" s="39">
        <v>160537446</v>
      </c>
      <c r="O1002" s="39" t="s">
        <v>3282</v>
      </c>
      <c r="P1002" s="40"/>
      <c r="Q1002" s="41"/>
      <c r="R1002" s="42" t="s">
        <v>2417</v>
      </c>
      <c r="S1002" s="68"/>
    </row>
    <row r="1003" spans="1:19" s="70" customFormat="1" ht="12.75" hidden="1" customHeight="1" x14ac:dyDescent="0.2">
      <c r="A1003" s="38" t="s">
        <v>443</v>
      </c>
      <c r="B1003" s="39" t="s">
        <v>444</v>
      </c>
      <c r="C1003" s="39" t="s">
        <v>445</v>
      </c>
      <c r="D1003" s="38">
        <v>812140</v>
      </c>
      <c r="E1003" s="38"/>
      <c r="F1003" s="42" t="s">
        <v>446</v>
      </c>
      <c r="G1003" s="38">
        <v>8268005598</v>
      </c>
      <c r="H1003" s="40" t="s">
        <v>447</v>
      </c>
      <c r="I1003" s="2">
        <v>1318755.0847457629</v>
      </c>
      <c r="J1003" s="3"/>
      <c r="K1003" s="2">
        <v>237375.9152542373</v>
      </c>
      <c r="L1003" s="3">
        <f t="shared" si="15"/>
        <v>1556131.0000000002</v>
      </c>
      <c r="M1003" s="41">
        <v>44204.729166666664</v>
      </c>
      <c r="N1003" s="39">
        <v>44199641</v>
      </c>
      <c r="O1003" s="39" t="s">
        <v>52</v>
      </c>
      <c r="P1003" s="40" t="s">
        <v>448</v>
      </c>
      <c r="Q1003" s="41">
        <v>44226</v>
      </c>
      <c r="R1003" s="39" t="s">
        <v>54</v>
      </c>
      <c r="S1003" s="68"/>
    </row>
    <row r="1004" spans="1:19" s="70" customFormat="1" ht="12.75" hidden="1" customHeight="1" x14ac:dyDescent="0.25">
      <c r="A1004" s="38" t="s">
        <v>7899</v>
      </c>
      <c r="B1004" s="42" t="s">
        <v>7900</v>
      </c>
      <c r="C1004" s="42" t="s">
        <v>7901</v>
      </c>
      <c r="D1004" s="38">
        <v>122097</v>
      </c>
      <c r="E1004" s="38"/>
      <c r="F1004" s="139" t="s">
        <v>620</v>
      </c>
      <c r="G1004" s="38">
        <v>8263000153</v>
      </c>
      <c r="H1004" s="40" t="s">
        <v>7902</v>
      </c>
      <c r="I1004" s="3">
        <v>1317300</v>
      </c>
      <c r="J1004" s="3"/>
      <c r="K1004" s="3">
        <v>237114</v>
      </c>
      <c r="L1004" s="3">
        <f t="shared" si="15"/>
        <v>1554414</v>
      </c>
      <c r="M1004" s="41">
        <v>44481.729166666664</v>
      </c>
      <c r="N1004" s="39">
        <v>6870271830</v>
      </c>
      <c r="O1004" s="42" t="s">
        <v>315</v>
      </c>
      <c r="P1004" s="42" t="s">
        <v>7894</v>
      </c>
      <c r="Q1004" s="60">
        <v>44519</v>
      </c>
      <c r="R1004" s="42" t="s">
        <v>243</v>
      </c>
      <c r="S1004" s="68"/>
    </row>
    <row r="1005" spans="1:19" s="70" customFormat="1" ht="12.75" hidden="1" customHeight="1" x14ac:dyDescent="0.2">
      <c r="A1005" s="38" t="s">
        <v>7164</v>
      </c>
      <c r="B1005" s="42" t="s">
        <v>7165</v>
      </c>
      <c r="C1005" s="42" t="s">
        <v>7166</v>
      </c>
      <c r="D1005" s="38">
        <v>821190</v>
      </c>
      <c r="E1005" s="38"/>
      <c r="F1005" s="42" t="s">
        <v>1965</v>
      </c>
      <c r="G1005" s="38">
        <v>8263000148</v>
      </c>
      <c r="H1005" s="40" t="s">
        <v>3488</v>
      </c>
      <c r="I1005" s="3">
        <v>1314540</v>
      </c>
      <c r="J1005" s="3"/>
      <c r="K1005" s="3">
        <f>I1005*18%</f>
        <v>236617.19999999998</v>
      </c>
      <c r="L1005" s="3">
        <f t="shared" si="15"/>
        <v>1551157.2</v>
      </c>
      <c r="M1005" s="41">
        <v>44460.729166666664</v>
      </c>
      <c r="N1005" s="39">
        <v>6870252950</v>
      </c>
      <c r="O1005" s="42" t="s">
        <v>315</v>
      </c>
      <c r="P1005" s="42">
        <v>111012738252</v>
      </c>
      <c r="Q1005" s="60">
        <v>44502</v>
      </c>
      <c r="R1005" s="42" t="s">
        <v>243</v>
      </c>
      <c r="S1005" s="68"/>
    </row>
    <row r="1006" spans="1:19" s="70" customFormat="1" ht="12.75" hidden="1" customHeight="1" x14ac:dyDescent="0.2">
      <c r="A1006" s="38" t="s">
        <v>13846</v>
      </c>
      <c r="B1006" s="42" t="s">
        <v>13847</v>
      </c>
      <c r="C1006" s="42" t="s">
        <v>13848</v>
      </c>
      <c r="D1006" s="38">
        <v>122828</v>
      </c>
      <c r="E1006" s="38"/>
      <c r="F1006" s="42" t="s">
        <v>7479</v>
      </c>
      <c r="G1006" s="38">
        <v>8268008628</v>
      </c>
      <c r="H1006" s="40" t="s">
        <v>13849</v>
      </c>
      <c r="I1006" s="3">
        <v>1314310.2</v>
      </c>
      <c r="J1006" s="3"/>
      <c r="K1006" s="3">
        <v>236575.8</v>
      </c>
      <c r="L1006" s="3">
        <f t="shared" si="15"/>
        <v>1550886</v>
      </c>
      <c r="M1006" s="41">
        <v>44718.729166666664</v>
      </c>
      <c r="N1006" s="39">
        <v>44033859</v>
      </c>
      <c r="O1006" s="42" t="s">
        <v>315</v>
      </c>
      <c r="P1006" s="42" t="s">
        <v>13850</v>
      </c>
      <c r="Q1006" s="60">
        <v>44762</v>
      </c>
      <c r="R1006" s="42" t="s">
        <v>243</v>
      </c>
      <c r="S1006" s="68" t="s">
        <v>506</v>
      </c>
    </row>
    <row r="1007" spans="1:19" s="70" customFormat="1" ht="12.75" hidden="1" customHeight="1" x14ac:dyDescent="0.2">
      <c r="A1007" s="38" t="s">
        <v>1700</v>
      </c>
      <c r="B1007" s="39" t="s">
        <v>1701</v>
      </c>
      <c r="C1007" s="39" t="s">
        <v>1702</v>
      </c>
      <c r="D1007" s="38">
        <v>821027</v>
      </c>
      <c r="E1007" s="38"/>
      <c r="F1007" s="39" t="s">
        <v>474</v>
      </c>
      <c r="G1007" s="38">
        <v>8268005622</v>
      </c>
      <c r="H1007" s="40" t="s">
        <v>1703</v>
      </c>
      <c r="I1007" s="2">
        <v>1308709.3220338984</v>
      </c>
      <c r="J1007" s="2"/>
      <c r="K1007" s="2">
        <v>235567.67796610171</v>
      </c>
      <c r="L1007" s="3">
        <f t="shared" si="15"/>
        <v>1544277.0000000002</v>
      </c>
      <c r="M1007" s="41">
        <v>44300.729166666664</v>
      </c>
      <c r="N1007" s="39">
        <v>43852073</v>
      </c>
      <c r="O1007" s="39" t="s">
        <v>52</v>
      </c>
      <c r="P1007" s="40" t="s">
        <v>1704</v>
      </c>
      <c r="Q1007" s="41">
        <v>44324</v>
      </c>
      <c r="R1007" s="39" t="s">
        <v>54</v>
      </c>
      <c r="S1007" s="68"/>
    </row>
    <row r="1008" spans="1:19" s="70" customFormat="1" ht="12.75" hidden="1" customHeight="1" x14ac:dyDescent="0.2">
      <c r="A1008" s="38" t="s">
        <v>7342</v>
      </c>
      <c r="B1008" s="42" t="s">
        <v>7343</v>
      </c>
      <c r="C1008" s="42" t="s">
        <v>7344</v>
      </c>
      <c r="D1008" s="58">
        <v>408148</v>
      </c>
      <c r="E1008" s="58"/>
      <c r="F1008" s="39" t="s">
        <v>1224</v>
      </c>
      <c r="G1008" s="38">
        <v>8263000145</v>
      </c>
      <c r="H1008" s="40" t="s">
        <v>7345</v>
      </c>
      <c r="I1008" s="3">
        <v>1308130</v>
      </c>
      <c r="J1008" s="3"/>
      <c r="K1008" s="3">
        <v>235463.4</v>
      </c>
      <c r="L1008" s="3">
        <f t="shared" si="15"/>
        <v>1543593.4</v>
      </c>
      <c r="M1008" s="41">
        <v>44460.729166666664</v>
      </c>
      <c r="N1008" s="39">
        <v>6870241897</v>
      </c>
      <c r="O1008" s="42" t="s">
        <v>315</v>
      </c>
      <c r="P1008" s="42"/>
      <c r="Q1008" s="60"/>
      <c r="R1008" s="42" t="s">
        <v>243</v>
      </c>
      <c r="S1008" s="68" t="s">
        <v>506</v>
      </c>
    </row>
    <row r="1009" spans="1:19" s="70" customFormat="1" ht="12.75" hidden="1" customHeight="1" x14ac:dyDescent="0.2">
      <c r="A1009" s="38" t="s">
        <v>3524</v>
      </c>
      <c r="B1009" s="39" t="s">
        <v>3525</v>
      </c>
      <c r="C1009" s="39" t="s">
        <v>3526</v>
      </c>
      <c r="D1009" s="38">
        <v>821012</v>
      </c>
      <c r="E1009" s="38"/>
      <c r="F1009" s="39" t="s">
        <v>3527</v>
      </c>
      <c r="G1009" s="38">
        <v>8263000088</v>
      </c>
      <c r="H1009" s="40" t="s">
        <v>3528</v>
      </c>
      <c r="I1009" s="2">
        <v>1307166</v>
      </c>
      <c r="J1009" s="2">
        <v>1542.45</v>
      </c>
      <c r="K1009" s="2">
        <v>235289.88</v>
      </c>
      <c r="L1009" s="3">
        <f t="shared" si="15"/>
        <v>1543998.33</v>
      </c>
      <c r="M1009" s="41">
        <v>44309.729166666664</v>
      </c>
      <c r="N1009" s="39">
        <v>6870127946</v>
      </c>
      <c r="O1009" s="39" t="s">
        <v>52</v>
      </c>
      <c r="P1009" s="40" t="s">
        <v>3529</v>
      </c>
      <c r="Q1009" s="41">
        <v>44406</v>
      </c>
      <c r="R1009" s="39" t="s">
        <v>54</v>
      </c>
      <c r="S1009" s="68"/>
    </row>
    <row r="1010" spans="1:19" s="70" customFormat="1" ht="12.75" hidden="1" customHeight="1" x14ac:dyDescent="0.2">
      <c r="A1010" s="38" t="s">
        <v>2632</v>
      </c>
      <c r="B1010" s="39" t="s">
        <v>2633</v>
      </c>
      <c r="C1010" s="39" t="s">
        <v>2634</v>
      </c>
      <c r="D1010" s="38">
        <v>821442</v>
      </c>
      <c r="E1010" s="38"/>
      <c r="F1010" s="39" t="s">
        <v>1950</v>
      </c>
      <c r="G1010" s="38">
        <v>8268006127</v>
      </c>
      <c r="H1010" s="40" t="s">
        <v>2635</v>
      </c>
      <c r="I1010" s="2">
        <v>1306761.0084745763</v>
      </c>
      <c r="J1010" s="2"/>
      <c r="K1010" s="2">
        <v>235216.98152542373</v>
      </c>
      <c r="L1010" s="3">
        <f t="shared" si="15"/>
        <v>1541977.99</v>
      </c>
      <c r="M1010" s="41">
        <v>44349.729166666664</v>
      </c>
      <c r="N1010" s="39">
        <v>43955353</v>
      </c>
      <c r="O1010" s="39" t="s">
        <v>52</v>
      </c>
      <c r="P1010" s="40" t="s">
        <v>2636</v>
      </c>
      <c r="Q1010" s="41">
        <v>44402</v>
      </c>
      <c r="R1010" s="39" t="s">
        <v>54</v>
      </c>
      <c r="S1010" s="68"/>
    </row>
    <row r="1011" spans="1:19" s="70" customFormat="1" ht="12.75" hidden="1" customHeight="1" x14ac:dyDescent="0.2">
      <c r="A1011" s="38" t="s">
        <v>10209</v>
      </c>
      <c r="B1011" s="39" t="s">
        <v>10210</v>
      </c>
      <c r="C1011" s="39" t="s">
        <v>10211</v>
      </c>
      <c r="D1011" s="38">
        <v>919962</v>
      </c>
      <c r="E1011" s="38"/>
      <c r="F1011" s="39" t="s">
        <v>6950</v>
      </c>
      <c r="G1011" s="38">
        <v>8263000121</v>
      </c>
      <c r="H1011" s="40" t="s">
        <v>10212</v>
      </c>
      <c r="I1011" s="3">
        <v>1305293.26</v>
      </c>
      <c r="J1011" s="3"/>
      <c r="K1011" s="2">
        <v>234952.74</v>
      </c>
      <c r="L1011" s="3">
        <f t="shared" si="15"/>
        <v>1540246</v>
      </c>
      <c r="M1011" s="41">
        <v>44552.729166666664</v>
      </c>
      <c r="N1011" s="39">
        <v>6870366085</v>
      </c>
      <c r="O1011" s="39" t="s">
        <v>3282</v>
      </c>
      <c r="P1011" s="40">
        <v>202022107040</v>
      </c>
      <c r="Q1011" s="41">
        <v>44595</v>
      </c>
      <c r="R1011" s="42" t="s">
        <v>2417</v>
      </c>
      <c r="S1011" s="68"/>
    </row>
    <row r="1012" spans="1:19" s="70" customFormat="1" ht="12.75" hidden="1" customHeight="1" x14ac:dyDescent="0.2">
      <c r="A1012" s="38" t="s">
        <v>973</v>
      </c>
      <c r="B1012" s="39" t="s">
        <v>974</v>
      </c>
      <c r="C1012" s="39" t="s">
        <v>975</v>
      </c>
      <c r="D1012" s="38">
        <v>106653</v>
      </c>
      <c r="E1012" s="38"/>
      <c r="F1012" s="39" t="s">
        <v>398</v>
      </c>
      <c r="G1012" s="38">
        <v>8263000050</v>
      </c>
      <c r="H1012" s="40" t="s">
        <v>976</v>
      </c>
      <c r="I1012" s="2">
        <v>1303900</v>
      </c>
      <c r="J1012" s="2">
        <v>1154</v>
      </c>
      <c r="K1012" s="2">
        <v>234702</v>
      </c>
      <c r="L1012" s="3">
        <f t="shared" si="15"/>
        <v>1539756</v>
      </c>
      <c r="M1012" s="41">
        <v>44195.729166666664</v>
      </c>
      <c r="N1012" s="39">
        <v>6870343570</v>
      </c>
      <c r="O1012" s="39" t="s">
        <v>52</v>
      </c>
      <c r="P1012" s="40">
        <v>103198946702</v>
      </c>
      <c r="Q1012" s="41">
        <v>44276</v>
      </c>
      <c r="R1012" s="39" t="s">
        <v>54</v>
      </c>
      <c r="S1012" s="68"/>
    </row>
    <row r="1013" spans="1:19" s="70" customFormat="1" ht="12.75" hidden="1" customHeight="1" x14ac:dyDescent="0.25">
      <c r="A1013" s="38" t="s">
        <v>12728</v>
      </c>
      <c r="B1013" s="39" t="s">
        <v>12729</v>
      </c>
      <c r="C1013" s="39" t="s">
        <v>12730</v>
      </c>
      <c r="D1013" s="38">
        <v>122097</v>
      </c>
      <c r="E1013" s="38"/>
      <c r="F1013" s="138" t="s">
        <v>620</v>
      </c>
      <c r="G1013" s="38">
        <v>8263000216</v>
      </c>
      <c r="H1013" s="40" t="s">
        <v>12731</v>
      </c>
      <c r="I1013" s="2">
        <v>1303317.7966101696</v>
      </c>
      <c r="J1013" s="2"/>
      <c r="K1013" s="2">
        <v>234597.20338983051</v>
      </c>
      <c r="L1013" s="3">
        <f t="shared" si="15"/>
        <v>1537915</v>
      </c>
      <c r="M1013" s="41">
        <v>44657.729166666664</v>
      </c>
      <c r="N1013" s="39">
        <v>6870025515</v>
      </c>
      <c r="O1013" s="39" t="s">
        <v>3282</v>
      </c>
      <c r="P1013" s="40" t="s">
        <v>12723</v>
      </c>
      <c r="Q1013" s="41">
        <v>44682</v>
      </c>
      <c r="R1013" s="42" t="s">
        <v>2417</v>
      </c>
      <c r="S1013" s="68"/>
    </row>
    <row r="1014" spans="1:19" s="70" customFormat="1" ht="12.75" hidden="1" customHeight="1" x14ac:dyDescent="0.2">
      <c r="A1014" s="38" t="s">
        <v>4013</v>
      </c>
      <c r="B1014" s="42" t="s">
        <v>4014</v>
      </c>
      <c r="C1014" s="42" t="s">
        <v>4015</v>
      </c>
      <c r="D1014" s="38">
        <v>300286</v>
      </c>
      <c r="E1014" s="38"/>
      <c r="F1014" s="42" t="s">
        <v>3944</v>
      </c>
      <c r="G1014" s="38">
        <v>8263000075</v>
      </c>
      <c r="H1014" s="40">
        <v>712724527</v>
      </c>
      <c r="I1014" s="3">
        <v>1302900</v>
      </c>
      <c r="J1014" s="3"/>
      <c r="K1014" s="3">
        <v>234522</v>
      </c>
      <c r="L1014" s="3">
        <f t="shared" si="15"/>
        <v>1537422</v>
      </c>
      <c r="M1014" s="41">
        <v>44342.729166666664</v>
      </c>
      <c r="N1014" s="39">
        <v>6870134636</v>
      </c>
      <c r="O1014" s="42" t="s">
        <v>315</v>
      </c>
      <c r="P1014" s="42" t="s">
        <v>3960</v>
      </c>
      <c r="Q1014" s="60">
        <v>44406</v>
      </c>
      <c r="R1014" s="42" t="s">
        <v>243</v>
      </c>
      <c r="S1014" s="68"/>
    </row>
    <row r="1015" spans="1:19" s="70" customFormat="1" ht="12.75" customHeight="1" x14ac:dyDescent="0.2">
      <c r="A1015" s="38" t="s">
        <v>4493</v>
      </c>
      <c r="B1015" s="39" t="s">
        <v>4494</v>
      </c>
      <c r="C1015" s="39" t="s">
        <v>4495</v>
      </c>
      <c r="D1015" s="38">
        <v>402984</v>
      </c>
      <c r="E1015" s="38"/>
      <c r="F1015" s="39" t="s">
        <v>4467</v>
      </c>
      <c r="G1015" s="38">
        <v>8263000067</v>
      </c>
      <c r="H1015" s="40">
        <v>330091827</v>
      </c>
      <c r="I1015" s="2">
        <v>1300000</v>
      </c>
      <c r="J1015" s="2">
        <v>1534</v>
      </c>
      <c r="K1015" s="2">
        <v>234000</v>
      </c>
      <c r="L1015" s="3">
        <f t="shared" si="15"/>
        <v>1535534</v>
      </c>
      <c r="M1015" s="41">
        <v>44357.729166666664</v>
      </c>
      <c r="N1015" s="39">
        <v>6870149857</v>
      </c>
      <c r="O1015" s="39" t="s">
        <v>3027</v>
      </c>
      <c r="P1015" s="40" t="s">
        <v>4492</v>
      </c>
      <c r="Q1015" s="41">
        <v>44415</v>
      </c>
      <c r="R1015" s="62" t="s">
        <v>15</v>
      </c>
      <c r="S1015" s="68"/>
    </row>
    <row r="1016" spans="1:19" s="70" customFormat="1" ht="12.75" hidden="1" customHeight="1" x14ac:dyDescent="0.2">
      <c r="A1016" s="38" t="s">
        <v>8790</v>
      </c>
      <c r="B1016" s="42" t="s">
        <v>8791</v>
      </c>
      <c r="C1016" s="42" t="s">
        <v>8792</v>
      </c>
      <c r="D1016" s="38">
        <v>405757</v>
      </c>
      <c r="E1016" s="38"/>
      <c r="F1016" s="39" t="s">
        <v>4467</v>
      </c>
      <c r="G1016" s="38">
        <v>8263000085</v>
      </c>
      <c r="H1016" s="40" t="s">
        <v>8793</v>
      </c>
      <c r="I1016" s="3">
        <v>1300000</v>
      </c>
      <c r="J1016" s="3"/>
      <c r="K1016" s="3">
        <v>234000</v>
      </c>
      <c r="L1016" s="3">
        <f t="shared" si="15"/>
        <v>1534000</v>
      </c>
      <c r="M1016" s="41">
        <v>44468.729166666664</v>
      </c>
      <c r="N1016" s="39">
        <v>6870295838</v>
      </c>
      <c r="O1016" s="42" t="s">
        <v>315</v>
      </c>
      <c r="P1016" s="42" t="s">
        <v>8785</v>
      </c>
      <c r="Q1016" s="60">
        <v>44540</v>
      </c>
      <c r="R1016" s="42" t="s">
        <v>243</v>
      </c>
      <c r="S1016" s="68"/>
    </row>
    <row r="1017" spans="1:19" s="70" customFormat="1" ht="12.75" customHeight="1" x14ac:dyDescent="0.2">
      <c r="A1017" s="38" t="s">
        <v>21096</v>
      </c>
      <c r="B1017" s="39" t="s">
        <v>21097</v>
      </c>
      <c r="C1017" s="39" t="s">
        <v>21098</v>
      </c>
      <c r="D1017" s="38">
        <v>406359</v>
      </c>
      <c r="E1017" s="38"/>
      <c r="F1017" s="39" t="s">
        <v>19225</v>
      </c>
      <c r="G1017" s="38">
        <v>8263000283</v>
      </c>
      <c r="H1017" s="40">
        <v>271600052231</v>
      </c>
      <c r="I1017" s="2">
        <v>1300000</v>
      </c>
      <c r="J1017" s="2"/>
      <c r="K1017" s="2">
        <v>234000</v>
      </c>
      <c r="L1017" s="3">
        <f t="shared" si="15"/>
        <v>1534000</v>
      </c>
      <c r="M1017" s="41">
        <v>45202.729166666664</v>
      </c>
      <c r="N1017" s="39">
        <v>1246596062</v>
      </c>
      <c r="O1017" s="39" t="s">
        <v>19303</v>
      </c>
      <c r="P1017" s="40" t="s">
        <v>21099</v>
      </c>
      <c r="Q1017" s="41">
        <v>45266</v>
      </c>
      <c r="R1017" s="62" t="s">
        <v>19</v>
      </c>
      <c r="S1017" s="68"/>
    </row>
    <row r="1018" spans="1:19" s="70" customFormat="1" ht="12.75" hidden="1" customHeight="1" x14ac:dyDescent="0.2">
      <c r="A1018" s="38" t="s">
        <v>4277</v>
      </c>
      <c r="B1018" s="39" t="s">
        <v>4278</v>
      </c>
      <c r="C1018" s="39" t="s">
        <v>4279</v>
      </c>
      <c r="D1018" s="38">
        <v>401972</v>
      </c>
      <c r="E1018" s="38"/>
      <c r="F1018" s="39" t="s">
        <v>842</v>
      </c>
      <c r="G1018" s="38">
        <v>8263000049</v>
      </c>
      <c r="H1018" s="40" t="s">
        <v>4280</v>
      </c>
      <c r="I1018" s="2">
        <v>1299000</v>
      </c>
      <c r="J1018" s="2">
        <v>1533</v>
      </c>
      <c r="K1018" s="2">
        <v>233820</v>
      </c>
      <c r="L1018" s="3">
        <f t="shared" si="15"/>
        <v>1534353</v>
      </c>
      <c r="M1018" s="41">
        <v>44373.729166666664</v>
      </c>
      <c r="N1018" s="39">
        <v>6870145202</v>
      </c>
      <c r="O1018" s="39" t="s">
        <v>52</v>
      </c>
      <c r="P1018" s="40" t="s">
        <v>4271</v>
      </c>
      <c r="Q1018" s="41">
        <v>44413</v>
      </c>
      <c r="R1018" s="39" t="s">
        <v>54</v>
      </c>
      <c r="S1018" s="68"/>
    </row>
    <row r="1019" spans="1:19" s="70" customFormat="1" ht="12.75" hidden="1" customHeight="1" x14ac:dyDescent="0.25">
      <c r="A1019" s="38" t="s">
        <v>2264</v>
      </c>
      <c r="B1019" s="39" t="s">
        <v>2265</v>
      </c>
      <c r="C1019" s="39" t="s">
        <v>2266</v>
      </c>
      <c r="D1019" s="38">
        <v>122097</v>
      </c>
      <c r="E1019" s="38"/>
      <c r="F1019" s="138" t="s">
        <v>620</v>
      </c>
      <c r="G1019" s="38">
        <v>8263000081</v>
      </c>
      <c r="H1019" s="40" t="s">
        <v>2267</v>
      </c>
      <c r="I1019" s="2">
        <v>1297030</v>
      </c>
      <c r="J1019" s="2"/>
      <c r="K1019" s="2">
        <v>233465.4</v>
      </c>
      <c r="L1019" s="3">
        <f t="shared" si="15"/>
        <v>1530495.4</v>
      </c>
      <c r="M1019" s="41">
        <v>44208.729166666664</v>
      </c>
      <c r="N1019" s="39">
        <v>6870071423</v>
      </c>
      <c r="O1019" s="39" t="s">
        <v>52</v>
      </c>
      <c r="P1019" s="40" t="s">
        <v>2268</v>
      </c>
      <c r="Q1019" s="41">
        <v>44351</v>
      </c>
      <c r="R1019" s="39" t="s">
        <v>54</v>
      </c>
      <c r="S1019" s="68"/>
    </row>
    <row r="1020" spans="1:19" s="70" customFormat="1" ht="12.75" hidden="1" customHeight="1" x14ac:dyDescent="0.2">
      <c r="A1020" s="38" t="s">
        <v>19212</v>
      </c>
      <c r="B1020" s="39" t="s">
        <v>19213</v>
      </c>
      <c r="C1020" s="39" t="s">
        <v>19214</v>
      </c>
      <c r="D1020" s="38">
        <v>137974</v>
      </c>
      <c r="E1020" s="38"/>
      <c r="F1020" s="39" t="s">
        <v>3527</v>
      </c>
      <c r="G1020" s="38">
        <v>8263000113</v>
      </c>
      <c r="H1020" s="64" t="s">
        <v>19215</v>
      </c>
      <c r="I1020" s="7">
        <v>1295033.0508474577</v>
      </c>
      <c r="J1020" s="2"/>
      <c r="K1020" s="2">
        <v>233105.94915254239</v>
      </c>
      <c r="L1020" s="3">
        <f t="shared" si="15"/>
        <v>1528139</v>
      </c>
      <c r="M1020" s="41">
        <v>45043.729166666664</v>
      </c>
      <c r="N1020" s="39">
        <v>1246362171</v>
      </c>
      <c r="O1020" s="39" t="s">
        <v>3282</v>
      </c>
      <c r="P1020" s="40" t="s">
        <v>19216</v>
      </c>
      <c r="Q1020" s="41">
        <v>45099</v>
      </c>
      <c r="R1020" s="42" t="s">
        <v>2417</v>
      </c>
      <c r="S1020" s="68"/>
    </row>
    <row r="1021" spans="1:19" s="70" customFormat="1" ht="12.75" hidden="1" customHeight="1" x14ac:dyDescent="0.2">
      <c r="A1021" s="38">
        <v>401</v>
      </c>
      <c r="B1021" s="39" t="s">
        <v>20969</v>
      </c>
      <c r="C1021" s="39" t="s">
        <v>20970</v>
      </c>
      <c r="D1021" s="38">
        <v>817817</v>
      </c>
      <c r="E1021" s="38"/>
      <c r="F1021" s="39" t="s">
        <v>17427</v>
      </c>
      <c r="G1021" s="38">
        <v>8268012336</v>
      </c>
      <c r="H1021" s="40">
        <v>493</v>
      </c>
      <c r="I1021" s="2">
        <v>1294969.5</v>
      </c>
      <c r="J1021" s="2"/>
      <c r="K1021" s="2">
        <v>233094.50999999998</v>
      </c>
      <c r="L1021" s="3">
        <f t="shared" si="15"/>
        <v>1528064.01</v>
      </c>
      <c r="M1021" s="41">
        <v>45187.729166666664</v>
      </c>
      <c r="N1021" s="39">
        <v>160755966</v>
      </c>
      <c r="O1021" s="39" t="s">
        <v>8899</v>
      </c>
      <c r="P1021" s="40">
        <v>311174379601</v>
      </c>
      <c r="Q1021" s="41">
        <v>45249</v>
      </c>
      <c r="R1021" s="42" t="s">
        <v>8901</v>
      </c>
      <c r="S1021" s="68"/>
    </row>
    <row r="1022" spans="1:19" s="70" customFormat="1" ht="12.75" hidden="1" customHeight="1" x14ac:dyDescent="0.2">
      <c r="A1022" s="38" t="s">
        <v>839</v>
      </c>
      <c r="B1022" s="39" t="s">
        <v>840</v>
      </c>
      <c r="C1022" s="39" t="s">
        <v>841</v>
      </c>
      <c r="D1022" s="38">
        <v>401972</v>
      </c>
      <c r="E1022" s="38"/>
      <c r="F1022" s="39" t="s">
        <v>842</v>
      </c>
      <c r="G1022" s="38">
        <v>8263000049</v>
      </c>
      <c r="H1022" s="40" t="s">
        <v>843</v>
      </c>
      <c r="I1022" s="2">
        <v>1291140</v>
      </c>
      <c r="J1022" s="2">
        <v>1142.9988999999998</v>
      </c>
      <c r="K1022" s="2">
        <v>232405.19999999998</v>
      </c>
      <c r="L1022" s="3">
        <f t="shared" si="15"/>
        <v>1524688.1989</v>
      </c>
      <c r="M1022" s="41">
        <v>44230.729166666664</v>
      </c>
      <c r="N1022" s="39">
        <v>6870339734</v>
      </c>
      <c r="O1022" s="39" t="s">
        <v>52</v>
      </c>
      <c r="P1022" s="40" t="s">
        <v>844</v>
      </c>
      <c r="Q1022" s="41">
        <v>44272</v>
      </c>
      <c r="R1022" s="39" t="s">
        <v>54</v>
      </c>
      <c r="S1022" s="68"/>
    </row>
    <row r="1023" spans="1:19" s="70" customFormat="1" ht="12.75" hidden="1" customHeight="1" x14ac:dyDescent="0.2">
      <c r="A1023" s="38" t="s">
        <v>10844</v>
      </c>
      <c r="B1023" s="39" t="s">
        <v>10845</v>
      </c>
      <c r="C1023" s="39" t="s">
        <v>10846</v>
      </c>
      <c r="D1023" s="38">
        <v>812140</v>
      </c>
      <c r="E1023" s="38"/>
      <c r="F1023" s="42" t="s">
        <v>446</v>
      </c>
      <c r="G1023" s="38">
        <v>8268005598</v>
      </c>
      <c r="H1023" s="40" t="s">
        <v>10847</v>
      </c>
      <c r="I1023" s="2">
        <v>1290623.7288135593</v>
      </c>
      <c r="J1023" s="3"/>
      <c r="K1023" s="2">
        <v>232312.27118644066</v>
      </c>
      <c r="L1023" s="3">
        <f t="shared" si="15"/>
        <v>1522936</v>
      </c>
      <c r="M1023" s="41">
        <v>44593.729166666664</v>
      </c>
      <c r="N1023" s="39">
        <v>44368930</v>
      </c>
      <c r="O1023" s="39" t="s">
        <v>52</v>
      </c>
      <c r="P1023" s="40" t="s">
        <v>10848</v>
      </c>
      <c r="Q1023" s="41">
        <v>44362</v>
      </c>
      <c r="R1023" s="39" t="s">
        <v>54</v>
      </c>
      <c r="S1023" s="68"/>
    </row>
    <row r="1024" spans="1:19" s="70" customFormat="1" ht="12.75" hidden="1" customHeight="1" x14ac:dyDescent="0.2">
      <c r="A1024" s="38" t="s">
        <v>3089</v>
      </c>
      <c r="B1024" s="39" t="s">
        <v>3090</v>
      </c>
      <c r="C1024" s="39" t="s">
        <v>3091</v>
      </c>
      <c r="D1024" s="38">
        <v>401972</v>
      </c>
      <c r="E1024" s="38"/>
      <c r="F1024" s="39" t="s">
        <v>842</v>
      </c>
      <c r="G1024" s="38">
        <v>8263000049</v>
      </c>
      <c r="H1024" s="40" t="s">
        <v>3092</v>
      </c>
      <c r="I1024" s="2">
        <v>1287428</v>
      </c>
      <c r="J1024" s="2">
        <v>1519.1650400000001</v>
      </c>
      <c r="K1024" s="2">
        <v>231737.03999999998</v>
      </c>
      <c r="L1024" s="3">
        <f t="shared" si="15"/>
        <v>1520684.2050400001</v>
      </c>
      <c r="M1024" s="41">
        <v>44342.729166666664</v>
      </c>
      <c r="N1024" s="39">
        <v>6870110107</v>
      </c>
      <c r="O1024" s="39" t="s">
        <v>52</v>
      </c>
      <c r="P1024" s="40" t="s">
        <v>3060</v>
      </c>
      <c r="Q1024" s="41">
        <v>44379</v>
      </c>
      <c r="R1024" s="39" t="s">
        <v>54</v>
      </c>
      <c r="S1024" s="68"/>
    </row>
    <row r="1025" spans="1:19" s="70" customFormat="1" ht="12.75" hidden="1" customHeight="1" x14ac:dyDescent="0.2">
      <c r="A1025" s="38" t="s">
        <v>560</v>
      </c>
      <c r="B1025" s="39" t="s">
        <v>561</v>
      </c>
      <c r="C1025" s="39" t="s">
        <v>562</v>
      </c>
      <c r="D1025" s="38">
        <v>812140</v>
      </c>
      <c r="E1025" s="38"/>
      <c r="F1025" s="42" t="s">
        <v>446</v>
      </c>
      <c r="G1025" s="38">
        <v>8268005706</v>
      </c>
      <c r="H1025" s="40" t="s">
        <v>563</v>
      </c>
      <c r="I1025" s="2">
        <v>1286745.7627118644</v>
      </c>
      <c r="J1025" s="2"/>
      <c r="K1025" s="2">
        <v>231614.2372881356</v>
      </c>
      <c r="L1025" s="3">
        <f t="shared" si="15"/>
        <v>1518360</v>
      </c>
      <c r="M1025" s="41">
        <v>44229.729166666664</v>
      </c>
      <c r="N1025" s="39">
        <v>44232052</v>
      </c>
      <c r="O1025" s="39" t="s">
        <v>52</v>
      </c>
      <c r="P1025" s="40" t="s">
        <v>564</v>
      </c>
      <c r="Q1025" s="41">
        <v>44246</v>
      </c>
      <c r="R1025" s="39" t="s">
        <v>54</v>
      </c>
      <c r="S1025" s="68"/>
    </row>
    <row r="1026" spans="1:19" s="70" customFormat="1" ht="12.75" hidden="1" customHeight="1" x14ac:dyDescent="0.2">
      <c r="A1026" s="38" t="s">
        <v>12754</v>
      </c>
      <c r="B1026" s="39" t="s">
        <v>12755</v>
      </c>
      <c r="C1026" s="39" t="s">
        <v>12756</v>
      </c>
      <c r="D1026" s="38">
        <v>919962</v>
      </c>
      <c r="E1026" s="38"/>
      <c r="F1026" s="39" t="s">
        <v>6950</v>
      </c>
      <c r="G1026" s="38">
        <v>8263000121</v>
      </c>
      <c r="H1026" s="40" t="s">
        <v>12757</v>
      </c>
      <c r="I1026" s="3">
        <v>1286450</v>
      </c>
      <c r="J1026" s="3"/>
      <c r="K1026" s="2">
        <v>231561</v>
      </c>
      <c r="L1026" s="3">
        <f t="shared" si="15"/>
        <v>1518011</v>
      </c>
      <c r="M1026" s="41">
        <v>44650.729166666664</v>
      </c>
      <c r="N1026" s="39">
        <v>6870026417</v>
      </c>
      <c r="O1026" s="39" t="s">
        <v>3282</v>
      </c>
      <c r="P1026" s="40">
        <v>205029133876</v>
      </c>
      <c r="Q1026" s="41">
        <v>44684</v>
      </c>
      <c r="R1026" s="42" t="s">
        <v>2417</v>
      </c>
      <c r="S1026" s="68"/>
    </row>
    <row r="1027" spans="1:19" s="70" customFormat="1" ht="12.75" hidden="1" customHeight="1" x14ac:dyDescent="0.2">
      <c r="A1027" s="38" t="s">
        <v>3670</v>
      </c>
      <c r="B1027" s="39" t="s">
        <v>3671</v>
      </c>
      <c r="C1027" s="39" t="s">
        <v>3672</v>
      </c>
      <c r="D1027" s="38">
        <v>408117</v>
      </c>
      <c r="E1027" s="38"/>
      <c r="F1027" s="39" t="s">
        <v>3259</v>
      </c>
      <c r="G1027" s="38">
        <v>8263000119</v>
      </c>
      <c r="H1027" s="40" t="s">
        <v>3673</v>
      </c>
      <c r="I1027" s="2">
        <v>1284500</v>
      </c>
      <c r="J1027" s="2">
        <v>1515.71</v>
      </c>
      <c r="K1027" s="2">
        <v>231210</v>
      </c>
      <c r="L1027" s="3">
        <f t="shared" si="15"/>
        <v>1517225.71</v>
      </c>
      <c r="M1027" s="41">
        <v>44373.729166666664</v>
      </c>
      <c r="N1027" s="39">
        <v>6870124422</v>
      </c>
      <c r="O1027" s="39" t="s">
        <v>52</v>
      </c>
      <c r="P1027" s="40" t="s">
        <v>3674</v>
      </c>
      <c r="Q1027" s="41">
        <v>44392</v>
      </c>
      <c r="R1027" s="39" t="s">
        <v>54</v>
      </c>
      <c r="S1027" s="68"/>
    </row>
    <row r="1028" spans="1:19" s="70" customFormat="1" ht="12.75" hidden="1" customHeight="1" x14ac:dyDescent="0.2">
      <c r="A1028" s="38" t="s">
        <v>10818</v>
      </c>
      <c r="B1028" s="42" t="s">
        <v>10819</v>
      </c>
      <c r="C1028" s="42" t="s">
        <v>10820</v>
      </c>
      <c r="D1028" s="38">
        <v>406359</v>
      </c>
      <c r="E1028" s="38"/>
      <c r="F1028" s="42" t="s">
        <v>7204</v>
      </c>
      <c r="G1028" s="38">
        <v>8263000098</v>
      </c>
      <c r="H1028" s="40">
        <v>271600032276</v>
      </c>
      <c r="I1028" s="3">
        <v>1279999.99</v>
      </c>
      <c r="J1028" s="3"/>
      <c r="K1028" s="3">
        <v>230400</v>
      </c>
      <c r="L1028" s="3">
        <f t="shared" si="15"/>
        <v>1510399.99</v>
      </c>
      <c r="M1028" s="41">
        <v>44580.729166666664</v>
      </c>
      <c r="N1028" s="39">
        <v>6870384877</v>
      </c>
      <c r="O1028" s="42" t="s">
        <v>315</v>
      </c>
      <c r="P1028" s="42" t="s">
        <v>10821</v>
      </c>
      <c r="Q1028" s="60">
        <v>44615</v>
      </c>
      <c r="R1028" s="42" t="s">
        <v>243</v>
      </c>
      <c r="S1028" s="68"/>
    </row>
    <row r="1029" spans="1:19" s="70" customFormat="1" ht="12.75" hidden="1" customHeight="1" x14ac:dyDescent="0.2">
      <c r="A1029" s="38" t="s">
        <v>15810</v>
      </c>
      <c r="B1029" s="39" t="s">
        <v>15811</v>
      </c>
      <c r="C1029" s="39" t="s">
        <v>15812</v>
      </c>
      <c r="D1029" s="38">
        <v>124632</v>
      </c>
      <c r="E1029" s="38"/>
      <c r="F1029" s="39" t="s">
        <v>15807</v>
      </c>
      <c r="G1029" s="38">
        <v>8263000238</v>
      </c>
      <c r="H1029" s="40" t="s">
        <v>15813</v>
      </c>
      <c r="I1029" s="2">
        <v>1278100</v>
      </c>
      <c r="J1029" s="2"/>
      <c r="K1029" s="2">
        <v>230058</v>
      </c>
      <c r="L1029" s="3">
        <f t="shared" si="15"/>
        <v>1508158</v>
      </c>
      <c r="M1029" s="41">
        <v>44821.729166666664</v>
      </c>
      <c r="N1029" s="39">
        <v>6870240900</v>
      </c>
      <c r="O1029" s="39" t="s">
        <v>3282</v>
      </c>
      <c r="P1029" s="40" t="s">
        <v>15809</v>
      </c>
      <c r="Q1029" s="41">
        <v>44874</v>
      </c>
      <c r="R1029" s="42" t="s">
        <v>2417</v>
      </c>
      <c r="S1029" s="68"/>
    </row>
    <row r="1030" spans="1:19" s="70" customFormat="1" ht="12.75" hidden="1" customHeight="1" x14ac:dyDescent="0.2">
      <c r="A1030" s="38" t="s">
        <v>22506</v>
      </c>
      <c r="B1030" s="39" t="s">
        <v>22507</v>
      </c>
      <c r="C1030" s="39"/>
      <c r="D1030" s="38">
        <v>501420</v>
      </c>
      <c r="E1030" s="38"/>
      <c r="F1030" s="39" t="s">
        <v>22464</v>
      </c>
      <c r="G1030" s="38">
        <v>8266021118</v>
      </c>
      <c r="H1030" s="40">
        <v>912400064</v>
      </c>
      <c r="I1030" s="2">
        <v>1276254</v>
      </c>
      <c r="J1030" s="2"/>
      <c r="K1030" s="2">
        <v>229725.72</v>
      </c>
      <c r="L1030" s="3">
        <f t="shared" ref="L1030:L1093" si="16">SUM(I1030:K1030)</f>
        <v>1505979.72</v>
      </c>
      <c r="M1030" s="41">
        <v>45388</v>
      </c>
      <c r="N1030" s="39"/>
      <c r="O1030" s="39" t="s">
        <v>1933</v>
      </c>
      <c r="P1030" s="40" t="s">
        <v>22504</v>
      </c>
      <c r="Q1030" s="41" t="s">
        <v>22505</v>
      </c>
      <c r="R1030" s="62" t="s">
        <v>25</v>
      </c>
      <c r="S1030" s="68"/>
    </row>
    <row r="1031" spans="1:19" s="70" customFormat="1" ht="12.75" hidden="1" customHeight="1" x14ac:dyDescent="0.2">
      <c r="A1031" s="38" t="s">
        <v>10805</v>
      </c>
      <c r="B1031" s="39" t="s">
        <v>10806</v>
      </c>
      <c r="C1031" s="39" t="s">
        <v>10807</v>
      </c>
      <c r="D1031" s="38">
        <v>919962</v>
      </c>
      <c r="E1031" s="38"/>
      <c r="F1031" s="39" t="s">
        <v>6950</v>
      </c>
      <c r="G1031" s="38">
        <v>8263000121</v>
      </c>
      <c r="H1031" s="40" t="s">
        <v>10808</v>
      </c>
      <c r="I1031" s="3">
        <v>1275450</v>
      </c>
      <c r="J1031" s="3"/>
      <c r="K1031" s="2">
        <v>229581</v>
      </c>
      <c r="L1031" s="3">
        <f t="shared" si="16"/>
        <v>1505031</v>
      </c>
      <c r="M1031" s="41">
        <v>44589.729166666664</v>
      </c>
      <c r="N1031" s="39">
        <v>6870381205</v>
      </c>
      <c r="O1031" s="39" t="s">
        <v>3282</v>
      </c>
      <c r="P1031" s="40">
        <v>203056771909</v>
      </c>
      <c r="Q1031" s="41">
        <v>44626</v>
      </c>
      <c r="R1031" s="42" t="s">
        <v>2417</v>
      </c>
      <c r="S1031" s="68"/>
    </row>
    <row r="1032" spans="1:19" s="70" customFormat="1" ht="12.75" hidden="1" customHeight="1" x14ac:dyDescent="0.2">
      <c r="A1032" s="38" t="s">
        <v>3591</v>
      </c>
      <c r="B1032" s="42" t="s">
        <v>3592</v>
      </c>
      <c r="C1032" s="42" t="s">
        <v>3593</v>
      </c>
      <c r="D1032" s="38">
        <v>506950</v>
      </c>
      <c r="E1032" s="38"/>
      <c r="F1032" s="42" t="s">
        <v>503</v>
      </c>
      <c r="G1032" s="38">
        <v>8263000120</v>
      </c>
      <c r="H1032" s="40" t="s">
        <v>3594</v>
      </c>
      <c r="I1032" s="3">
        <v>1275000</v>
      </c>
      <c r="J1032" s="3"/>
      <c r="K1032" s="3">
        <v>229500</v>
      </c>
      <c r="L1032" s="3">
        <f t="shared" si="16"/>
        <v>1504500</v>
      </c>
      <c r="M1032" s="41">
        <v>44347.729166666664</v>
      </c>
      <c r="N1032" s="39">
        <v>6870123538</v>
      </c>
      <c r="O1032" s="42" t="s">
        <v>315</v>
      </c>
      <c r="P1032" s="42" t="s">
        <v>3595</v>
      </c>
      <c r="Q1032" s="60">
        <v>44392</v>
      </c>
      <c r="R1032" s="42" t="s">
        <v>243</v>
      </c>
      <c r="S1032" s="68"/>
    </row>
    <row r="1033" spans="1:19" s="70" customFormat="1" ht="12.75" hidden="1" customHeight="1" x14ac:dyDescent="0.2">
      <c r="A1033" s="38" t="s">
        <v>8686</v>
      </c>
      <c r="B1033" s="42" t="s">
        <v>8687</v>
      </c>
      <c r="C1033" s="42" t="s">
        <v>8688</v>
      </c>
      <c r="D1033" s="38">
        <v>507283</v>
      </c>
      <c r="E1033" s="38"/>
      <c r="F1033" s="42" t="s">
        <v>8679</v>
      </c>
      <c r="G1033" s="38">
        <v>8263000132</v>
      </c>
      <c r="H1033" s="40" t="s">
        <v>8689</v>
      </c>
      <c r="I1033" s="3">
        <v>1273749.95</v>
      </c>
      <c r="J1033" s="3"/>
      <c r="K1033" s="3">
        <v>229275.05</v>
      </c>
      <c r="L1033" s="3">
        <f t="shared" si="16"/>
        <v>1503025</v>
      </c>
      <c r="M1033" s="41">
        <v>44502.729166666664</v>
      </c>
      <c r="N1033" s="39">
        <v>6870306664</v>
      </c>
      <c r="O1033" s="42" t="s">
        <v>315</v>
      </c>
      <c r="P1033" s="42" t="s">
        <v>8690</v>
      </c>
      <c r="Q1033" s="60">
        <v>44548</v>
      </c>
      <c r="R1033" s="42" t="s">
        <v>243</v>
      </c>
      <c r="S1033" s="68"/>
    </row>
    <row r="1034" spans="1:19" s="70" customFormat="1" ht="12.75" hidden="1" customHeight="1" x14ac:dyDescent="0.2">
      <c r="A1034" s="38" t="s">
        <v>8691</v>
      </c>
      <c r="B1034" s="42" t="s">
        <v>8692</v>
      </c>
      <c r="C1034" s="42" t="s">
        <v>8693</v>
      </c>
      <c r="D1034" s="38">
        <v>507283</v>
      </c>
      <c r="E1034" s="38"/>
      <c r="F1034" s="42" t="s">
        <v>8679</v>
      </c>
      <c r="G1034" s="38">
        <v>8263000132</v>
      </c>
      <c r="H1034" s="40" t="s">
        <v>8694</v>
      </c>
      <c r="I1034" s="3">
        <v>1273749.95</v>
      </c>
      <c r="J1034" s="3"/>
      <c r="K1034" s="3">
        <v>229275.05</v>
      </c>
      <c r="L1034" s="3">
        <f t="shared" si="16"/>
        <v>1503025</v>
      </c>
      <c r="M1034" s="41">
        <v>44502.729166666664</v>
      </c>
      <c r="N1034" s="39">
        <v>6870306590</v>
      </c>
      <c r="O1034" s="42" t="s">
        <v>315</v>
      </c>
      <c r="P1034" s="42" t="s">
        <v>8695</v>
      </c>
      <c r="Q1034" s="60">
        <v>44549</v>
      </c>
      <c r="R1034" s="42" t="s">
        <v>243</v>
      </c>
      <c r="S1034" s="68"/>
    </row>
    <row r="1035" spans="1:19" s="70" customFormat="1" ht="12.75" hidden="1" customHeight="1" x14ac:dyDescent="0.2">
      <c r="A1035" s="38" t="s">
        <v>14249</v>
      </c>
      <c r="B1035" s="39" t="s">
        <v>14250</v>
      </c>
      <c r="C1035" s="39" t="s">
        <v>14251</v>
      </c>
      <c r="D1035" s="38">
        <v>919962</v>
      </c>
      <c r="E1035" s="38"/>
      <c r="F1035" s="39" t="s">
        <v>6950</v>
      </c>
      <c r="G1035" s="38">
        <v>8268006324</v>
      </c>
      <c r="H1035" s="40" t="s">
        <v>14252</v>
      </c>
      <c r="I1035" s="3">
        <v>1273243.22</v>
      </c>
      <c r="J1035" s="3"/>
      <c r="K1035" s="2">
        <v>229183.78</v>
      </c>
      <c r="L1035" s="3">
        <f t="shared" si="16"/>
        <v>1502427</v>
      </c>
      <c r="M1035" s="41">
        <v>44725.729166666664</v>
      </c>
      <c r="N1035" s="39">
        <v>44012400</v>
      </c>
      <c r="O1035" s="39" t="s">
        <v>3282</v>
      </c>
      <c r="P1035" s="40">
        <v>207111453258</v>
      </c>
      <c r="Q1035" s="41">
        <v>44754</v>
      </c>
      <c r="R1035" s="42" t="s">
        <v>2417</v>
      </c>
      <c r="S1035" s="68"/>
    </row>
    <row r="1036" spans="1:19" s="70" customFormat="1" ht="12.75" hidden="1" customHeight="1" x14ac:dyDescent="0.2">
      <c r="A1036" s="38" t="s">
        <v>1294</v>
      </c>
      <c r="B1036" s="39" t="s">
        <v>1295</v>
      </c>
      <c r="C1036" s="39" t="s">
        <v>1296</v>
      </c>
      <c r="D1036" s="38">
        <v>401972</v>
      </c>
      <c r="E1036" s="38"/>
      <c r="F1036" s="39" t="s">
        <v>842</v>
      </c>
      <c r="G1036" s="38">
        <v>8263000049</v>
      </c>
      <c r="H1036" s="40" t="s">
        <v>1297</v>
      </c>
      <c r="I1036" s="2">
        <v>1271900</v>
      </c>
      <c r="J1036" s="2">
        <v>1125.6315</v>
      </c>
      <c r="K1036" s="2">
        <v>228942</v>
      </c>
      <c r="L1036" s="3">
        <f t="shared" si="16"/>
        <v>1501967.6314999999</v>
      </c>
      <c r="M1036" s="41">
        <v>44258.729166666664</v>
      </c>
      <c r="N1036" s="39">
        <v>6870367062</v>
      </c>
      <c r="O1036" s="39" t="s">
        <v>52</v>
      </c>
      <c r="P1036" s="40" t="s">
        <v>1254</v>
      </c>
      <c r="Q1036" s="41">
        <v>44285</v>
      </c>
      <c r="R1036" s="39" t="s">
        <v>54</v>
      </c>
      <c r="S1036" s="68"/>
    </row>
    <row r="1037" spans="1:19" s="70" customFormat="1" ht="12.75" hidden="1" customHeight="1" x14ac:dyDescent="0.2">
      <c r="A1037" s="38" t="s">
        <v>8573</v>
      </c>
      <c r="B1037" s="39" t="s">
        <v>8574</v>
      </c>
      <c r="C1037" s="39" t="s">
        <v>8575</v>
      </c>
      <c r="D1037" s="38">
        <v>919962</v>
      </c>
      <c r="E1037" s="38"/>
      <c r="F1037" s="39" t="s">
        <v>6950</v>
      </c>
      <c r="G1037" s="38">
        <v>8263000121</v>
      </c>
      <c r="H1037" s="40" t="s">
        <v>8576</v>
      </c>
      <c r="I1037" s="3">
        <v>1270829.6000000001</v>
      </c>
      <c r="J1037" s="3"/>
      <c r="K1037" s="2">
        <v>228749.4</v>
      </c>
      <c r="L1037" s="3">
        <f t="shared" si="16"/>
        <v>1499579</v>
      </c>
      <c r="M1037" s="41">
        <v>44505.729166666664</v>
      </c>
      <c r="N1037" s="39">
        <v>6870288142</v>
      </c>
      <c r="O1037" s="39" t="s">
        <v>3282</v>
      </c>
      <c r="P1037" s="40">
        <v>112084936504</v>
      </c>
      <c r="Q1037" s="41">
        <v>44539</v>
      </c>
      <c r="R1037" s="42" t="s">
        <v>2417</v>
      </c>
      <c r="S1037" s="68"/>
    </row>
    <row r="1038" spans="1:19" s="70" customFormat="1" ht="12.75" hidden="1" customHeight="1" x14ac:dyDescent="0.2">
      <c r="A1038" s="38" t="s">
        <v>8581</v>
      </c>
      <c r="B1038" s="39" t="s">
        <v>8582</v>
      </c>
      <c r="C1038" s="39" t="s">
        <v>8583</v>
      </c>
      <c r="D1038" s="38">
        <v>919962</v>
      </c>
      <c r="E1038" s="38"/>
      <c r="F1038" s="39" t="s">
        <v>6950</v>
      </c>
      <c r="G1038" s="38">
        <v>8263000121</v>
      </c>
      <c r="H1038" s="40" t="s">
        <v>8584</v>
      </c>
      <c r="I1038" s="3">
        <v>1270829.6000000001</v>
      </c>
      <c r="J1038" s="3"/>
      <c r="K1038" s="2">
        <v>228749.4</v>
      </c>
      <c r="L1038" s="3">
        <f t="shared" si="16"/>
        <v>1499579</v>
      </c>
      <c r="M1038" s="41">
        <v>44505.729166666664</v>
      </c>
      <c r="N1038" s="39">
        <v>6870288443</v>
      </c>
      <c r="O1038" s="39" t="s">
        <v>3282</v>
      </c>
      <c r="P1038" s="40">
        <v>112084936504</v>
      </c>
      <c r="Q1038" s="41">
        <v>44539</v>
      </c>
      <c r="R1038" s="42" t="s">
        <v>2417</v>
      </c>
      <c r="S1038" s="68"/>
    </row>
    <row r="1039" spans="1:19" s="70" customFormat="1" ht="12.75" hidden="1" customHeight="1" x14ac:dyDescent="0.2">
      <c r="A1039" s="38" t="s">
        <v>8585</v>
      </c>
      <c r="B1039" s="39" t="s">
        <v>8586</v>
      </c>
      <c r="C1039" s="39" t="s">
        <v>8587</v>
      </c>
      <c r="D1039" s="38">
        <v>919962</v>
      </c>
      <c r="E1039" s="38"/>
      <c r="F1039" s="39" t="s">
        <v>6950</v>
      </c>
      <c r="G1039" s="38">
        <v>8263000121</v>
      </c>
      <c r="H1039" s="40" t="s">
        <v>8588</v>
      </c>
      <c r="I1039" s="3">
        <v>1270829.6000000001</v>
      </c>
      <c r="J1039" s="3"/>
      <c r="K1039" s="2">
        <v>228749.4</v>
      </c>
      <c r="L1039" s="3">
        <f t="shared" si="16"/>
        <v>1499579</v>
      </c>
      <c r="M1039" s="41">
        <v>44502.729166666664</v>
      </c>
      <c r="N1039" s="39">
        <v>6870288452</v>
      </c>
      <c r="O1039" s="39" t="s">
        <v>3282</v>
      </c>
      <c r="P1039" s="40">
        <v>112084936504</v>
      </c>
      <c r="Q1039" s="41">
        <v>44539</v>
      </c>
      <c r="R1039" s="42" t="s">
        <v>2417</v>
      </c>
      <c r="S1039" s="68"/>
    </row>
    <row r="1040" spans="1:19" s="70" customFormat="1" ht="12.75" hidden="1" customHeight="1" x14ac:dyDescent="0.2">
      <c r="A1040" s="38" t="s">
        <v>8593</v>
      </c>
      <c r="B1040" s="39" t="s">
        <v>8594</v>
      </c>
      <c r="C1040" s="39" t="s">
        <v>8595</v>
      </c>
      <c r="D1040" s="38">
        <v>919962</v>
      </c>
      <c r="E1040" s="38"/>
      <c r="F1040" s="39" t="s">
        <v>6950</v>
      </c>
      <c r="G1040" s="38">
        <v>8263000121</v>
      </c>
      <c r="H1040" s="40" t="s">
        <v>8596</v>
      </c>
      <c r="I1040" s="3">
        <v>1270829.6000000001</v>
      </c>
      <c r="J1040" s="3"/>
      <c r="K1040" s="2">
        <v>228749.4</v>
      </c>
      <c r="L1040" s="3">
        <f t="shared" si="16"/>
        <v>1499579</v>
      </c>
      <c r="M1040" s="41">
        <v>44502.729166666664</v>
      </c>
      <c r="N1040" s="39">
        <v>6870288554</v>
      </c>
      <c r="O1040" s="39" t="s">
        <v>3282</v>
      </c>
      <c r="P1040" s="40">
        <v>112060246004</v>
      </c>
      <c r="Q1040" s="41">
        <v>44537</v>
      </c>
      <c r="R1040" s="42" t="s">
        <v>2417</v>
      </c>
      <c r="S1040" s="68"/>
    </row>
    <row r="1041" spans="1:19" s="70" customFormat="1" ht="12.75" hidden="1" customHeight="1" x14ac:dyDescent="0.2">
      <c r="A1041" s="38" t="s">
        <v>8744</v>
      </c>
      <c r="B1041" s="39" t="s">
        <v>8745</v>
      </c>
      <c r="C1041" s="39" t="s">
        <v>8746</v>
      </c>
      <c r="D1041" s="38">
        <v>919962</v>
      </c>
      <c r="E1041" s="38"/>
      <c r="F1041" s="39" t="s">
        <v>6950</v>
      </c>
      <c r="G1041" s="38">
        <v>8263000121</v>
      </c>
      <c r="H1041" s="40" t="s">
        <v>8747</v>
      </c>
      <c r="I1041" s="3">
        <v>1270829.6000000001</v>
      </c>
      <c r="J1041" s="3"/>
      <c r="K1041" s="2">
        <v>228749.4</v>
      </c>
      <c r="L1041" s="3">
        <f t="shared" si="16"/>
        <v>1499579</v>
      </c>
      <c r="M1041" s="41">
        <v>44508.729166666664</v>
      </c>
      <c r="N1041" s="39">
        <v>6870292605</v>
      </c>
      <c r="O1041" s="39" t="s">
        <v>3282</v>
      </c>
      <c r="P1041" s="40">
        <v>112108236937</v>
      </c>
      <c r="Q1041" s="41">
        <v>44543</v>
      </c>
      <c r="R1041" s="42" t="s">
        <v>2417</v>
      </c>
      <c r="S1041" s="68"/>
    </row>
    <row r="1042" spans="1:19" s="70" customFormat="1" ht="12.75" hidden="1" customHeight="1" x14ac:dyDescent="0.2">
      <c r="A1042" s="38" t="s">
        <v>8752</v>
      </c>
      <c r="B1042" s="39" t="s">
        <v>8753</v>
      </c>
      <c r="C1042" s="39" t="s">
        <v>8754</v>
      </c>
      <c r="D1042" s="38">
        <v>919962</v>
      </c>
      <c r="E1042" s="38"/>
      <c r="F1042" s="39" t="s">
        <v>6950</v>
      </c>
      <c r="G1042" s="38">
        <v>8263000121</v>
      </c>
      <c r="H1042" s="40" t="s">
        <v>8755</v>
      </c>
      <c r="I1042" s="3">
        <v>1270829.6000000001</v>
      </c>
      <c r="J1042" s="3"/>
      <c r="K1042" s="2">
        <v>228749.4</v>
      </c>
      <c r="L1042" s="3">
        <f t="shared" si="16"/>
        <v>1499579</v>
      </c>
      <c r="M1042" s="41">
        <v>44509.729166666664</v>
      </c>
      <c r="N1042" s="39">
        <v>6870292702</v>
      </c>
      <c r="O1042" s="39" t="s">
        <v>3282</v>
      </c>
      <c r="P1042" s="40">
        <v>112108236937</v>
      </c>
      <c r="Q1042" s="41">
        <v>44543</v>
      </c>
      <c r="R1042" s="42" t="s">
        <v>2417</v>
      </c>
      <c r="S1042" s="68"/>
    </row>
    <row r="1043" spans="1:19" s="70" customFormat="1" ht="12.75" hidden="1" customHeight="1" x14ac:dyDescent="0.2">
      <c r="A1043" s="38" t="s">
        <v>8856</v>
      </c>
      <c r="B1043" s="39" t="s">
        <v>8857</v>
      </c>
      <c r="C1043" s="39" t="s">
        <v>8858</v>
      </c>
      <c r="D1043" s="38">
        <v>919962</v>
      </c>
      <c r="E1043" s="38"/>
      <c r="F1043" s="39" t="s">
        <v>6950</v>
      </c>
      <c r="G1043" s="38">
        <v>8263000121</v>
      </c>
      <c r="H1043" s="40" t="s">
        <v>8859</v>
      </c>
      <c r="I1043" s="3">
        <v>1270829.6000000001</v>
      </c>
      <c r="J1043" s="3"/>
      <c r="K1043" s="2">
        <v>228749.4</v>
      </c>
      <c r="L1043" s="3">
        <f t="shared" si="16"/>
        <v>1499579</v>
      </c>
      <c r="M1043" s="41">
        <v>44520.729166666664</v>
      </c>
      <c r="N1043" s="39">
        <v>6870297518</v>
      </c>
      <c r="O1043" s="39" t="s">
        <v>3282</v>
      </c>
      <c r="P1043" s="40">
        <v>112245862490</v>
      </c>
      <c r="Q1043" s="41">
        <v>44555</v>
      </c>
      <c r="R1043" s="42" t="s">
        <v>2417</v>
      </c>
      <c r="S1043" s="68"/>
    </row>
    <row r="1044" spans="1:19" s="70" customFormat="1" ht="12.75" hidden="1" customHeight="1" x14ac:dyDescent="0.2">
      <c r="A1044" s="38" t="s">
        <v>10120</v>
      </c>
      <c r="B1044" s="42" t="s">
        <v>10121</v>
      </c>
      <c r="C1044" s="42" t="s">
        <v>10122</v>
      </c>
      <c r="D1044" s="38">
        <v>300286</v>
      </c>
      <c r="E1044" s="38"/>
      <c r="F1044" s="42" t="s">
        <v>3944</v>
      </c>
      <c r="G1044" s="38">
        <v>8263000075</v>
      </c>
      <c r="H1044" s="40">
        <v>712731818</v>
      </c>
      <c r="I1044" s="3">
        <v>1270200</v>
      </c>
      <c r="J1044" s="3"/>
      <c r="K1044" s="3">
        <v>228636</v>
      </c>
      <c r="L1044" s="3">
        <f t="shared" si="16"/>
        <v>1498836</v>
      </c>
      <c r="M1044" s="41">
        <v>44561.729166666664</v>
      </c>
      <c r="N1044" s="39">
        <v>6870363585</v>
      </c>
      <c r="O1044" s="42" t="s">
        <v>315</v>
      </c>
      <c r="P1044" s="42"/>
      <c r="Q1044" s="60"/>
      <c r="R1044" s="42" t="s">
        <v>243</v>
      </c>
      <c r="S1044" s="68"/>
    </row>
    <row r="1045" spans="1:19" s="70" customFormat="1" ht="12.75" hidden="1" customHeight="1" x14ac:dyDescent="0.25">
      <c r="A1045" s="38" t="s">
        <v>8771</v>
      </c>
      <c r="B1045" s="42" t="s">
        <v>8772</v>
      </c>
      <c r="C1045" s="42" t="s">
        <v>8773</v>
      </c>
      <c r="D1045" s="38">
        <v>122097</v>
      </c>
      <c r="E1045" s="38"/>
      <c r="F1045" s="139" t="s">
        <v>620</v>
      </c>
      <c r="G1045" s="38">
        <v>8263000139</v>
      </c>
      <c r="H1045" s="40" t="s">
        <v>8774</v>
      </c>
      <c r="I1045" s="3">
        <v>1269850</v>
      </c>
      <c r="J1045" s="3"/>
      <c r="K1045" s="3">
        <f>I1045*18%</f>
        <v>228573</v>
      </c>
      <c r="L1045" s="3">
        <f t="shared" si="16"/>
        <v>1498423</v>
      </c>
      <c r="M1045" s="41">
        <v>44512.729166666664</v>
      </c>
      <c r="N1045" s="39">
        <v>6870295662</v>
      </c>
      <c r="O1045" s="42" t="s">
        <v>315</v>
      </c>
      <c r="P1045" s="42" t="s">
        <v>8775</v>
      </c>
      <c r="Q1045" s="60">
        <v>44554</v>
      </c>
      <c r="R1045" s="42" t="s">
        <v>243</v>
      </c>
      <c r="S1045" s="68"/>
    </row>
    <row r="1046" spans="1:19" s="70" customFormat="1" ht="12.75" hidden="1" customHeight="1" x14ac:dyDescent="0.2">
      <c r="A1046" s="38" t="s">
        <v>9041</v>
      </c>
      <c r="B1046" s="39" t="s">
        <v>9042</v>
      </c>
      <c r="C1046" s="39" t="s">
        <v>9043</v>
      </c>
      <c r="D1046" s="38">
        <v>919962</v>
      </c>
      <c r="E1046" s="38"/>
      <c r="F1046" s="39" t="s">
        <v>6950</v>
      </c>
      <c r="G1046" s="38">
        <v>8263000121</v>
      </c>
      <c r="H1046" s="40" t="s">
        <v>9044</v>
      </c>
      <c r="I1046" s="3">
        <v>1269179.6000000001</v>
      </c>
      <c r="J1046" s="3"/>
      <c r="K1046" s="2">
        <v>228452.4</v>
      </c>
      <c r="L1046" s="3">
        <f t="shared" si="16"/>
        <v>1497632</v>
      </c>
      <c r="M1046" s="41">
        <v>44525.729166666664</v>
      </c>
      <c r="N1046" s="39">
        <v>6870306009</v>
      </c>
      <c r="O1046" s="39" t="s">
        <v>3282</v>
      </c>
      <c r="P1046" s="40">
        <v>112291233022</v>
      </c>
      <c r="Q1046" s="41">
        <v>44560</v>
      </c>
      <c r="R1046" s="42" t="s">
        <v>2417</v>
      </c>
      <c r="S1046" s="68"/>
    </row>
    <row r="1047" spans="1:19" s="70" customFormat="1" ht="12.75" hidden="1" customHeight="1" x14ac:dyDescent="0.2">
      <c r="A1047" s="38" t="s">
        <v>9045</v>
      </c>
      <c r="B1047" s="39" t="s">
        <v>9046</v>
      </c>
      <c r="C1047" s="39" t="s">
        <v>9047</v>
      </c>
      <c r="D1047" s="38">
        <v>919962</v>
      </c>
      <c r="E1047" s="38"/>
      <c r="F1047" s="39" t="s">
        <v>6950</v>
      </c>
      <c r="G1047" s="38">
        <v>8263000121</v>
      </c>
      <c r="H1047" s="40" t="s">
        <v>9048</v>
      </c>
      <c r="I1047" s="3">
        <v>1269179.6000000001</v>
      </c>
      <c r="J1047" s="3"/>
      <c r="K1047" s="2">
        <v>228452.4</v>
      </c>
      <c r="L1047" s="3">
        <f t="shared" si="16"/>
        <v>1497632</v>
      </c>
      <c r="M1047" s="41">
        <v>44525.729166666664</v>
      </c>
      <c r="N1047" s="39">
        <v>6870306205</v>
      </c>
      <c r="O1047" s="39" t="s">
        <v>3282</v>
      </c>
      <c r="P1047" s="40">
        <v>112291233022</v>
      </c>
      <c r="Q1047" s="41">
        <v>44560</v>
      </c>
      <c r="R1047" s="42" t="s">
        <v>2417</v>
      </c>
      <c r="S1047" s="68"/>
    </row>
    <row r="1048" spans="1:19" s="70" customFormat="1" ht="12.75" hidden="1" customHeight="1" x14ac:dyDescent="0.2">
      <c r="A1048" s="38" t="s">
        <v>1278</v>
      </c>
      <c r="B1048" s="39" t="s">
        <v>1279</v>
      </c>
      <c r="C1048" s="39" t="s">
        <v>1280</v>
      </c>
      <c r="D1048" s="38">
        <v>401972</v>
      </c>
      <c r="E1048" s="38"/>
      <c r="F1048" s="39" t="s">
        <v>842</v>
      </c>
      <c r="G1048" s="38">
        <v>8263000049</v>
      </c>
      <c r="H1048" s="40" t="s">
        <v>1281</v>
      </c>
      <c r="I1048" s="2">
        <v>1267750</v>
      </c>
      <c r="J1048" s="2">
        <v>1121.95875</v>
      </c>
      <c r="K1048" s="2">
        <v>228195</v>
      </c>
      <c r="L1048" s="3">
        <f t="shared" si="16"/>
        <v>1497066.95875</v>
      </c>
      <c r="M1048" s="41">
        <v>44258.729166666664</v>
      </c>
      <c r="N1048" s="39">
        <v>6870366584</v>
      </c>
      <c r="O1048" s="39" t="s">
        <v>52</v>
      </c>
      <c r="P1048" s="40" t="s">
        <v>1264</v>
      </c>
      <c r="Q1048" s="41">
        <v>44285</v>
      </c>
      <c r="R1048" s="39" t="s">
        <v>54</v>
      </c>
      <c r="S1048" s="68"/>
    </row>
    <row r="1049" spans="1:19" s="70" customFormat="1" ht="12.75" hidden="1" customHeight="1" x14ac:dyDescent="0.2">
      <c r="A1049" s="38" t="s">
        <v>1339</v>
      </c>
      <c r="B1049" s="39" t="s">
        <v>1340</v>
      </c>
      <c r="C1049" s="39" t="s">
        <v>1341</v>
      </c>
      <c r="D1049" s="38">
        <v>401972</v>
      </c>
      <c r="E1049" s="38"/>
      <c r="F1049" s="39" t="s">
        <v>842</v>
      </c>
      <c r="G1049" s="38">
        <v>8263000049</v>
      </c>
      <c r="H1049" s="40" t="s">
        <v>1342</v>
      </c>
      <c r="I1049" s="2">
        <v>1267750</v>
      </c>
      <c r="J1049" s="2">
        <v>1121.95875</v>
      </c>
      <c r="K1049" s="2">
        <v>228195</v>
      </c>
      <c r="L1049" s="3">
        <f t="shared" si="16"/>
        <v>1497066.95875</v>
      </c>
      <c r="M1049" s="41">
        <v>44258.729166666664</v>
      </c>
      <c r="N1049" s="39">
        <v>6870369122</v>
      </c>
      <c r="O1049" s="39" t="s">
        <v>52</v>
      </c>
      <c r="P1049" s="40" t="s">
        <v>1199</v>
      </c>
      <c r="Q1049" s="41">
        <v>44292</v>
      </c>
      <c r="R1049" s="39" t="s">
        <v>54</v>
      </c>
      <c r="S1049" s="68"/>
    </row>
    <row r="1050" spans="1:19" s="70" customFormat="1" ht="12.75" hidden="1" customHeight="1" x14ac:dyDescent="0.2">
      <c r="A1050" s="38" t="s">
        <v>1596</v>
      </c>
      <c r="B1050" s="39" t="s">
        <v>1597</v>
      </c>
      <c r="C1050" s="39" t="s">
        <v>1598</v>
      </c>
      <c r="D1050" s="38">
        <v>401972</v>
      </c>
      <c r="E1050" s="38"/>
      <c r="F1050" s="39" t="s">
        <v>842</v>
      </c>
      <c r="G1050" s="38">
        <v>8263000049</v>
      </c>
      <c r="H1050" s="40" t="s">
        <v>1599</v>
      </c>
      <c r="I1050" s="2">
        <v>1267750</v>
      </c>
      <c r="J1050" s="2">
        <v>1121.95875</v>
      </c>
      <c r="K1050" s="2">
        <v>228195</v>
      </c>
      <c r="L1050" s="3">
        <f t="shared" si="16"/>
        <v>1497066.95875</v>
      </c>
      <c r="M1050" s="41">
        <v>44263.729166666664</v>
      </c>
      <c r="N1050" s="39">
        <v>6870010386</v>
      </c>
      <c r="O1050" s="39" t="s">
        <v>52</v>
      </c>
      <c r="P1050" s="40" t="s">
        <v>1571</v>
      </c>
      <c r="Q1050" s="41">
        <v>44303</v>
      </c>
      <c r="R1050" s="39" t="s">
        <v>54</v>
      </c>
      <c r="S1050" s="68"/>
    </row>
    <row r="1051" spans="1:19" s="70" customFormat="1" ht="12.75" hidden="1" customHeight="1" x14ac:dyDescent="0.2">
      <c r="A1051" s="38" t="s">
        <v>1600</v>
      </c>
      <c r="B1051" s="39" t="s">
        <v>1601</v>
      </c>
      <c r="C1051" s="39" t="s">
        <v>1602</v>
      </c>
      <c r="D1051" s="38">
        <v>401972</v>
      </c>
      <c r="E1051" s="38"/>
      <c r="F1051" s="39" t="s">
        <v>842</v>
      </c>
      <c r="G1051" s="38">
        <v>8263000049</v>
      </c>
      <c r="H1051" s="40" t="s">
        <v>1603</v>
      </c>
      <c r="I1051" s="2">
        <v>1267750</v>
      </c>
      <c r="J1051" s="2">
        <v>1121.95875</v>
      </c>
      <c r="K1051" s="2">
        <v>228195</v>
      </c>
      <c r="L1051" s="3">
        <f t="shared" si="16"/>
        <v>1497066.95875</v>
      </c>
      <c r="M1051" s="41">
        <v>44263.729166666664</v>
      </c>
      <c r="N1051" s="39">
        <v>6870010405</v>
      </c>
      <c r="O1051" s="39" t="s">
        <v>52</v>
      </c>
      <c r="P1051" s="40" t="s">
        <v>1571</v>
      </c>
      <c r="Q1051" s="41">
        <v>44303</v>
      </c>
      <c r="R1051" s="39" t="s">
        <v>54</v>
      </c>
      <c r="S1051" s="68"/>
    </row>
    <row r="1052" spans="1:19" s="70" customFormat="1" ht="12.75" hidden="1" customHeight="1" x14ac:dyDescent="0.2">
      <c r="A1052" s="38" t="s">
        <v>10941</v>
      </c>
      <c r="B1052" s="42" t="s">
        <v>10942</v>
      </c>
      <c r="C1052" s="42"/>
      <c r="D1052" s="38">
        <v>124049</v>
      </c>
      <c r="E1052" s="38"/>
      <c r="F1052" s="42" t="s">
        <v>10943</v>
      </c>
      <c r="G1052" s="38">
        <v>8263000166</v>
      </c>
      <c r="H1052" s="40" t="s">
        <v>10944</v>
      </c>
      <c r="I1052" s="3">
        <v>1266202</v>
      </c>
      <c r="J1052" s="3"/>
      <c r="K1052" s="3">
        <v>227916.36</v>
      </c>
      <c r="L1052" s="3">
        <f t="shared" si="16"/>
        <v>1494118.3599999999</v>
      </c>
      <c r="M1052" s="41">
        <v>44611</v>
      </c>
      <c r="N1052" s="39"/>
      <c r="O1052" s="42" t="s">
        <v>315</v>
      </c>
      <c r="P1052" s="42"/>
      <c r="Q1052" s="60"/>
      <c r="R1052" s="42" t="s">
        <v>243</v>
      </c>
      <c r="S1052" s="68"/>
    </row>
    <row r="1053" spans="1:19" s="70" customFormat="1" ht="12.75" hidden="1" customHeight="1" x14ac:dyDescent="0.2">
      <c r="A1053" s="38" t="s">
        <v>16977</v>
      </c>
      <c r="B1053" s="39" t="s">
        <v>16978</v>
      </c>
      <c r="C1053" s="39" t="s">
        <v>16979</v>
      </c>
      <c r="D1053" s="38">
        <v>137974</v>
      </c>
      <c r="E1053" s="38"/>
      <c r="F1053" s="39" t="s">
        <v>3527</v>
      </c>
      <c r="G1053" s="38">
        <v>8263000113</v>
      </c>
      <c r="H1053" s="64" t="s">
        <v>16980</v>
      </c>
      <c r="I1053" s="7">
        <v>1263171</v>
      </c>
      <c r="J1053" s="2"/>
      <c r="K1053" s="2">
        <v>227370.78</v>
      </c>
      <c r="L1053" s="3">
        <f t="shared" si="16"/>
        <v>1490541.78</v>
      </c>
      <c r="M1053" s="41">
        <v>44834.729166666664</v>
      </c>
      <c r="N1053" s="39">
        <v>1246319346</v>
      </c>
      <c r="O1053" s="39" t="s">
        <v>3282</v>
      </c>
      <c r="P1053" s="40"/>
      <c r="Q1053" s="41"/>
      <c r="R1053" s="42" t="s">
        <v>2417</v>
      </c>
      <c r="S1053" s="68"/>
    </row>
    <row r="1054" spans="1:19" s="70" customFormat="1" ht="12.75" hidden="1" customHeight="1" x14ac:dyDescent="0.2">
      <c r="A1054" s="38" t="s">
        <v>10373</v>
      </c>
      <c r="B1054" s="39" t="s">
        <v>10374</v>
      </c>
      <c r="C1054" s="39" t="s">
        <v>10375</v>
      </c>
      <c r="D1054" s="38">
        <v>919962</v>
      </c>
      <c r="E1054" s="38"/>
      <c r="F1054" s="39" t="s">
        <v>6950</v>
      </c>
      <c r="G1054" s="38">
        <v>8263000121</v>
      </c>
      <c r="H1054" s="40" t="s">
        <v>10376</v>
      </c>
      <c r="I1054" s="3">
        <v>1260710.2</v>
      </c>
      <c r="J1054" s="3"/>
      <c r="K1054" s="2">
        <v>226927.8</v>
      </c>
      <c r="L1054" s="3">
        <f t="shared" si="16"/>
        <v>1487638</v>
      </c>
      <c r="M1054" s="41">
        <v>44583</v>
      </c>
      <c r="N1054" s="39">
        <v>6870369627</v>
      </c>
      <c r="O1054" s="39" t="s">
        <v>3282</v>
      </c>
      <c r="P1054" s="40">
        <v>202253657660</v>
      </c>
      <c r="Q1054" s="41">
        <v>44618</v>
      </c>
      <c r="R1054" s="42" t="s">
        <v>2417</v>
      </c>
      <c r="S1054" s="68"/>
    </row>
    <row r="1055" spans="1:19" s="70" customFormat="1" ht="12.75" hidden="1" customHeight="1" x14ac:dyDescent="0.2">
      <c r="A1055" s="38" t="s">
        <v>2277</v>
      </c>
      <c r="B1055" s="39" t="s">
        <v>2278</v>
      </c>
      <c r="C1055" s="39" t="s">
        <v>2279</v>
      </c>
      <c r="D1055" s="58">
        <v>402300</v>
      </c>
      <c r="E1055" s="58"/>
      <c r="F1055" s="39" t="s">
        <v>230</v>
      </c>
      <c r="G1055" s="38">
        <v>8263000091</v>
      </c>
      <c r="H1055" s="40" t="s">
        <v>2280</v>
      </c>
      <c r="I1055" s="2">
        <v>1259749</v>
      </c>
      <c r="J1055" s="2">
        <v>1486.5</v>
      </c>
      <c r="K1055" s="2">
        <v>226754.81999999998</v>
      </c>
      <c r="L1055" s="3">
        <f t="shared" si="16"/>
        <v>1487990.32</v>
      </c>
      <c r="M1055" s="41">
        <v>44302.729166666664</v>
      </c>
      <c r="N1055" s="39">
        <v>6870073091</v>
      </c>
      <c r="O1055" s="39" t="s">
        <v>52</v>
      </c>
      <c r="P1055" s="40" t="s">
        <v>2232</v>
      </c>
      <c r="Q1055" s="41">
        <v>44280</v>
      </c>
      <c r="R1055" s="39" t="s">
        <v>54</v>
      </c>
      <c r="S1055" s="68"/>
    </row>
    <row r="1056" spans="1:19" s="70" customFormat="1" ht="12.75" hidden="1" customHeight="1" x14ac:dyDescent="0.2">
      <c r="A1056" s="38" t="s">
        <v>14702</v>
      </c>
      <c r="B1056" s="39"/>
      <c r="C1056" s="39"/>
      <c r="D1056" s="38" t="s">
        <v>235</v>
      </c>
      <c r="E1056" s="38" t="s">
        <v>23092</v>
      </c>
      <c r="F1056" s="129" t="s">
        <v>5364</v>
      </c>
      <c r="G1056" s="38" t="s">
        <v>5364</v>
      </c>
      <c r="H1056" s="52" t="s">
        <v>14703</v>
      </c>
      <c r="I1056" s="10">
        <v>1259518</v>
      </c>
      <c r="J1056" s="2"/>
      <c r="K1056" s="2">
        <v>0</v>
      </c>
      <c r="L1056" s="3">
        <f t="shared" si="16"/>
        <v>1259518</v>
      </c>
      <c r="M1056" s="59">
        <v>44773</v>
      </c>
      <c r="N1056" s="39"/>
      <c r="O1056" s="39" t="s">
        <v>52</v>
      </c>
      <c r="P1056" s="40"/>
      <c r="Q1056" s="41"/>
      <c r="R1056" s="39" t="s">
        <v>54</v>
      </c>
      <c r="S1056" s="68"/>
    </row>
    <row r="1057" spans="1:19" s="70" customFormat="1" ht="12.75" hidden="1" customHeight="1" x14ac:dyDescent="0.2">
      <c r="A1057" s="38">
        <v>381</v>
      </c>
      <c r="B1057" s="39" t="s">
        <v>14346</v>
      </c>
      <c r="C1057" s="39" t="s">
        <v>14347</v>
      </c>
      <c r="D1057" s="38">
        <v>510419</v>
      </c>
      <c r="E1057" s="38"/>
      <c r="F1057" s="39" t="s">
        <v>14087</v>
      </c>
      <c r="G1057" s="38">
        <v>8263000225</v>
      </c>
      <c r="H1057" s="40">
        <v>270</v>
      </c>
      <c r="I1057" s="2">
        <v>1259107.2</v>
      </c>
      <c r="J1057" s="2"/>
      <c r="K1057" s="2">
        <v>0</v>
      </c>
      <c r="L1057" s="3">
        <f t="shared" si="16"/>
        <v>1259107.2</v>
      </c>
      <c r="M1057" s="41">
        <v>44708.729166666664</v>
      </c>
      <c r="N1057" s="39">
        <v>6870135992</v>
      </c>
      <c r="O1057" s="39" t="s">
        <v>8899</v>
      </c>
      <c r="P1057" s="40" t="s">
        <v>14088</v>
      </c>
      <c r="Q1057" s="41">
        <v>44768</v>
      </c>
      <c r="R1057" s="42" t="s">
        <v>8901</v>
      </c>
      <c r="S1057" s="68"/>
    </row>
    <row r="1058" spans="1:19" s="70" customFormat="1" ht="12.75" hidden="1" customHeight="1" x14ac:dyDescent="0.2">
      <c r="A1058" s="38" t="s">
        <v>3471</v>
      </c>
      <c r="B1058" s="42" t="s">
        <v>3472</v>
      </c>
      <c r="C1058" s="42" t="s">
        <v>3473</v>
      </c>
      <c r="D1058" s="38">
        <v>821190</v>
      </c>
      <c r="E1058" s="38"/>
      <c r="F1058" s="42" t="s">
        <v>1965</v>
      </c>
      <c r="G1058" s="38">
        <v>8263000118</v>
      </c>
      <c r="H1058" s="40" t="s">
        <v>3474</v>
      </c>
      <c r="I1058" s="3">
        <v>1258663</v>
      </c>
      <c r="J1058" s="3"/>
      <c r="K1058" s="3">
        <v>226559.34</v>
      </c>
      <c r="L1058" s="3">
        <f t="shared" si="16"/>
        <v>1485222.34</v>
      </c>
      <c r="M1058" s="41">
        <v>44350.729166666664</v>
      </c>
      <c r="N1058" s="39">
        <v>6870121330</v>
      </c>
      <c r="O1058" s="42" t="s">
        <v>315</v>
      </c>
      <c r="P1058" s="42">
        <v>107126799300</v>
      </c>
      <c r="Q1058" s="60">
        <v>44390</v>
      </c>
      <c r="R1058" s="42" t="s">
        <v>243</v>
      </c>
      <c r="S1058" s="68"/>
    </row>
    <row r="1059" spans="1:19" s="70" customFormat="1" ht="12.75" hidden="1" customHeight="1" x14ac:dyDescent="0.2">
      <c r="A1059" s="38" t="s">
        <v>18733</v>
      </c>
      <c r="B1059" s="39" t="s">
        <v>18734</v>
      </c>
      <c r="C1059" s="39" t="s">
        <v>18735</v>
      </c>
      <c r="D1059" s="38">
        <v>919962</v>
      </c>
      <c r="E1059" s="38"/>
      <c r="F1059" s="39" t="s">
        <v>6950</v>
      </c>
      <c r="G1059" s="38">
        <v>8268006324</v>
      </c>
      <c r="H1059" s="40" t="s">
        <v>18736</v>
      </c>
      <c r="I1059" s="3">
        <v>1256904.28</v>
      </c>
      <c r="J1059" s="3"/>
      <c r="K1059" s="2">
        <v>226242.72</v>
      </c>
      <c r="L1059" s="3">
        <f t="shared" si="16"/>
        <v>1483147</v>
      </c>
      <c r="M1059" s="41">
        <v>45014.729166666664</v>
      </c>
      <c r="N1059" s="39">
        <v>160298064</v>
      </c>
      <c r="O1059" s="39" t="s">
        <v>3282</v>
      </c>
      <c r="P1059" s="40">
        <v>304217658630</v>
      </c>
      <c r="Q1059" s="41">
        <v>45039</v>
      </c>
      <c r="R1059" s="42" t="s">
        <v>2417</v>
      </c>
      <c r="S1059" s="68"/>
    </row>
    <row r="1060" spans="1:19" s="70" customFormat="1" ht="12.75" hidden="1" customHeight="1" x14ac:dyDescent="0.2">
      <c r="A1060" s="38">
        <v>414</v>
      </c>
      <c r="B1060" s="39" t="s">
        <v>21608</v>
      </c>
      <c r="C1060" s="39" t="s">
        <v>21609</v>
      </c>
      <c r="D1060" s="38">
        <v>817817</v>
      </c>
      <c r="E1060" s="38"/>
      <c r="F1060" s="39" t="s">
        <v>17427</v>
      </c>
      <c r="G1060" s="38">
        <v>8268012685</v>
      </c>
      <c r="H1060" s="40">
        <v>540</v>
      </c>
      <c r="I1060" s="2">
        <v>1254868.6399999999</v>
      </c>
      <c r="J1060" s="2"/>
      <c r="K1060" s="2">
        <v>0</v>
      </c>
      <c r="L1060" s="3">
        <f t="shared" si="16"/>
        <v>1254868.6399999999</v>
      </c>
      <c r="M1060" s="41">
        <v>45280.729166666664</v>
      </c>
      <c r="N1060" s="39">
        <v>160948287</v>
      </c>
      <c r="O1060" s="39" t="s">
        <v>8899</v>
      </c>
      <c r="P1060" s="40" t="s">
        <v>21610</v>
      </c>
      <c r="Q1060" s="41">
        <v>45311</v>
      </c>
      <c r="R1060" s="42" t="s">
        <v>8901</v>
      </c>
      <c r="S1060" s="68"/>
    </row>
    <row r="1061" spans="1:19" s="70" customFormat="1" ht="12.75" hidden="1" customHeight="1" x14ac:dyDescent="0.2">
      <c r="A1061" s="38" t="s">
        <v>12199</v>
      </c>
      <c r="B1061" s="39" t="s">
        <v>12200</v>
      </c>
      <c r="C1061" s="39" t="s">
        <v>12201</v>
      </c>
      <c r="D1061" s="38">
        <v>106653</v>
      </c>
      <c r="E1061" s="38"/>
      <c r="F1061" s="39" t="s">
        <v>398</v>
      </c>
      <c r="G1061" s="38">
        <v>8263000050</v>
      </c>
      <c r="H1061" s="40" t="s">
        <v>12202</v>
      </c>
      <c r="I1061" s="2">
        <v>1254818</v>
      </c>
      <c r="J1061" s="3">
        <v>1480.68524</v>
      </c>
      <c r="K1061" s="2">
        <v>225867.24</v>
      </c>
      <c r="L1061" s="3">
        <f t="shared" si="16"/>
        <v>1482165.92524</v>
      </c>
      <c r="M1061" s="41">
        <v>44365.729166666664</v>
      </c>
      <c r="N1061" s="39">
        <v>6870451742</v>
      </c>
      <c r="O1061" s="39" t="s">
        <v>52</v>
      </c>
      <c r="P1061" s="40">
        <v>204027367867</v>
      </c>
      <c r="Q1061" s="41">
        <v>44656</v>
      </c>
      <c r="R1061" s="39" t="s">
        <v>54</v>
      </c>
      <c r="S1061" s="68"/>
    </row>
    <row r="1062" spans="1:19" s="70" customFormat="1" ht="12.75" hidden="1" customHeight="1" x14ac:dyDescent="0.2">
      <c r="A1062" s="38" t="s">
        <v>20897</v>
      </c>
      <c r="B1062" s="39" t="s">
        <v>20898</v>
      </c>
      <c r="C1062" s="39"/>
      <c r="D1062" s="38">
        <v>923711</v>
      </c>
      <c r="E1062" s="38"/>
      <c r="F1062" s="39" t="s">
        <v>14845</v>
      </c>
      <c r="G1062" s="38" t="s">
        <v>234</v>
      </c>
      <c r="H1062" s="40"/>
      <c r="I1062" s="2">
        <v>1253572</v>
      </c>
      <c r="J1062" s="2"/>
      <c r="K1062" s="2">
        <v>0</v>
      </c>
      <c r="L1062" s="3">
        <f t="shared" si="16"/>
        <v>1253572</v>
      </c>
      <c r="M1062" s="41">
        <v>45233</v>
      </c>
      <c r="N1062" s="39"/>
      <c r="O1062" s="39" t="s">
        <v>3282</v>
      </c>
      <c r="P1062" s="40" t="s">
        <v>15756</v>
      </c>
      <c r="Q1062" s="41">
        <v>45127</v>
      </c>
      <c r="R1062" s="42" t="s">
        <v>2417</v>
      </c>
      <c r="S1062" s="68"/>
    </row>
    <row r="1063" spans="1:19" s="70" customFormat="1" ht="12.75" hidden="1" customHeight="1" x14ac:dyDescent="0.2">
      <c r="A1063" s="38" t="s">
        <v>4289</v>
      </c>
      <c r="B1063" s="39" t="s">
        <v>4290</v>
      </c>
      <c r="C1063" s="39" t="s">
        <v>4291</v>
      </c>
      <c r="D1063" s="38">
        <v>401972</v>
      </c>
      <c r="E1063" s="38"/>
      <c r="F1063" s="39" t="s">
        <v>842</v>
      </c>
      <c r="G1063" s="38">
        <v>8263000049</v>
      </c>
      <c r="H1063" s="40" t="s">
        <v>4292</v>
      </c>
      <c r="I1063" s="2">
        <v>1248900</v>
      </c>
      <c r="J1063" s="2">
        <v>1474.002</v>
      </c>
      <c r="K1063" s="2">
        <v>224802</v>
      </c>
      <c r="L1063" s="3">
        <f t="shared" si="16"/>
        <v>1475176.0020000001</v>
      </c>
      <c r="M1063" s="41">
        <v>44370.729166666664</v>
      </c>
      <c r="N1063" s="39">
        <v>6870145398</v>
      </c>
      <c r="O1063" s="39" t="s">
        <v>52</v>
      </c>
      <c r="P1063" s="40" t="s">
        <v>4276</v>
      </c>
      <c r="Q1063" s="41">
        <v>44412</v>
      </c>
      <c r="R1063" s="39" t="s">
        <v>54</v>
      </c>
      <c r="S1063" s="68"/>
    </row>
    <row r="1064" spans="1:19" s="70" customFormat="1" ht="12.75" hidden="1" customHeight="1" x14ac:dyDescent="0.2">
      <c r="A1064" s="38" t="s">
        <v>5438</v>
      </c>
      <c r="B1064" s="39" t="s">
        <v>5439</v>
      </c>
      <c r="C1064" s="39" t="s">
        <v>5440</v>
      </c>
      <c r="D1064" s="38">
        <v>401972</v>
      </c>
      <c r="E1064" s="38"/>
      <c r="F1064" s="39" t="s">
        <v>842</v>
      </c>
      <c r="G1064" s="38">
        <v>8263000049</v>
      </c>
      <c r="H1064" s="40" t="s">
        <v>5441</v>
      </c>
      <c r="I1064" s="2">
        <v>1248900</v>
      </c>
      <c r="J1064" s="2">
        <v>0</v>
      </c>
      <c r="K1064" s="2">
        <v>224802</v>
      </c>
      <c r="L1064" s="3">
        <f t="shared" si="16"/>
        <v>1473702</v>
      </c>
      <c r="M1064" s="41">
        <v>44390.729166666664</v>
      </c>
      <c r="N1064" s="39">
        <v>6870187289</v>
      </c>
      <c r="O1064" s="39" t="s">
        <v>52</v>
      </c>
      <c r="P1064" s="40" t="s">
        <v>5442</v>
      </c>
      <c r="Q1064" s="41">
        <v>44444</v>
      </c>
      <c r="R1064" s="39" t="s">
        <v>54</v>
      </c>
      <c r="S1064" s="68"/>
    </row>
    <row r="1065" spans="1:19" s="70" customFormat="1" ht="12.75" hidden="1" customHeight="1" x14ac:dyDescent="0.2">
      <c r="A1065" s="38" t="s">
        <v>21312</v>
      </c>
      <c r="B1065" s="39" t="s">
        <v>21313</v>
      </c>
      <c r="C1065" s="39"/>
      <c r="D1065" s="38">
        <v>120191</v>
      </c>
      <c r="E1065" s="38"/>
      <c r="F1065" s="39" t="s">
        <v>13051</v>
      </c>
      <c r="G1065" s="38">
        <v>8263000352</v>
      </c>
      <c r="H1065" s="40" t="s">
        <v>21314</v>
      </c>
      <c r="I1065" s="2">
        <v>1245559.75</v>
      </c>
      <c r="J1065" s="2"/>
      <c r="K1065" s="2">
        <v>224200.755</v>
      </c>
      <c r="L1065" s="3">
        <f t="shared" si="16"/>
        <v>1469760.5049999999</v>
      </c>
      <c r="M1065" s="41">
        <v>45259</v>
      </c>
      <c r="N1065" s="39"/>
      <c r="O1065" s="39" t="s">
        <v>18453</v>
      </c>
      <c r="P1065" s="40" t="s">
        <v>21315</v>
      </c>
      <c r="Q1065" s="41" t="s">
        <v>21316</v>
      </c>
      <c r="R1065" s="62" t="s">
        <v>21</v>
      </c>
      <c r="S1065" s="68"/>
    </row>
    <row r="1066" spans="1:19" s="70" customFormat="1" ht="12.75" hidden="1" customHeight="1" x14ac:dyDescent="0.2">
      <c r="A1066" s="38" t="s">
        <v>4296</v>
      </c>
      <c r="B1066" s="39" t="s">
        <v>4297</v>
      </c>
      <c r="C1066" s="39" t="s">
        <v>4298</v>
      </c>
      <c r="D1066" s="38">
        <v>401972</v>
      </c>
      <c r="E1066" s="38"/>
      <c r="F1066" s="39" t="s">
        <v>842</v>
      </c>
      <c r="G1066" s="38">
        <v>8263000049</v>
      </c>
      <c r="H1066" s="40" t="s">
        <v>4299</v>
      </c>
      <c r="I1066" s="2">
        <v>1245300</v>
      </c>
      <c r="J1066" s="2">
        <v>1469.0039999999999</v>
      </c>
      <c r="K1066" s="2">
        <v>224154</v>
      </c>
      <c r="L1066" s="3">
        <f t="shared" si="16"/>
        <v>1470923.004</v>
      </c>
      <c r="M1066" s="41">
        <v>44369.729166666664</v>
      </c>
      <c r="N1066" s="39">
        <v>6870145456</v>
      </c>
      <c r="O1066" s="39" t="s">
        <v>52</v>
      </c>
      <c r="P1066" s="40" t="s">
        <v>4261</v>
      </c>
      <c r="Q1066" s="41">
        <v>44413</v>
      </c>
      <c r="R1066" s="39" t="s">
        <v>54</v>
      </c>
      <c r="S1066" s="68"/>
    </row>
    <row r="1067" spans="1:19" s="70" customFormat="1" ht="12.75" hidden="1" customHeight="1" x14ac:dyDescent="0.2">
      <c r="A1067" s="38">
        <v>389</v>
      </c>
      <c r="B1067" s="39" t="s">
        <v>8904</v>
      </c>
      <c r="C1067" s="39" t="s">
        <v>8905</v>
      </c>
      <c r="D1067" s="58">
        <v>408148</v>
      </c>
      <c r="E1067" s="58"/>
      <c r="F1067" s="39" t="s">
        <v>1224</v>
      </c>
      <c r="G1067" s="38">
        <v>8263000163</v>
      </c>
      <c r="H1067" s="40" t="s">
        <v>8906</v>
      </c>
      <c r="I1067" s="2">
        <v>1244003.3999999999</v>
      </c>
      <c r="J1067" s="2"/>
      <c r="K1067" s="2">
        <v>223920.61199999996</v>
      </c>
      <c r="L1067" s="3">
        <f t="shared" si="16"/>
        <v>1467924.0119999999</v>
      </c>
      <c r="M1067" s="41">
        <v>44518.729166666664</v>
      </c>
      <c r="N1067" s="39">
        <v>6870308503</v>
      </c>
      <c r="O1067" s="39" t="s">
        <v>8899</v>
      </c>
      <c r="P1067" s="40" t="s">
        <v>8900</v>
      </c>
      <c r="Q1067" s="41">
        <v>44517</v>
      </c>
      <c r="R1067" s="42" t="s">
        <v>8901</v>
      </c>
      <c r="S1067" s="68"/>
    </row>
    <row r="1068" spans="1:19" s="70" customFormat="1" ht="12.75" hidden="1" customHeight="1" x14ac:dyDescent="0.2">
      <c r="A1068" s="38" t="s">
        <v>535</v>
      </c>
      <c r="B1068" s="39" t="s">
        <v>536</v>
      </c>
      <c r="C1068" s="39" t="s">
        <v>537</v>
      </c>
      <c r="D1068" s="38">
        <v>106653</v>
      </c>
      <c r="E1068" s="38"/>
      <c r="F1068" s="39" t="s">
        <v>398</v>
      </c>
      <c r="G1068" s="38">
        <v>8263000050</v>
      </c>
      <c r="H1068" s="40" t="s">
        <v>538</v>
      </c>
      <c r="I1068" s="2">
        <v>1240000</v>
      </c>
      <c r="J1068" s="2">
        <v>1097</v>
      </c>
      <c r="K1068" s="2">
        <v>223200</v>
      </c>
      <c r="L1068" s="3">
        <f t="shared" si="16"/>
        <v>1464297</v>
      </c>
      <c r="M1068" s="41">
        <v>44193.729166666664</v>
      </c>
      <c r="N1068" s="39">
        <v>6870281992</v>
      </c>
      <c r="O1068" s="39" t="s">
        <v>52</v>
      </c>
      <c r="P1068" s="40">
        <v>102117983322</v>
      </c>
      <c r="Q1068" s="41">
        <v>44239</v>
      </c>
      <c r="R1068" s="39" t="s">
        <v>54</v>
      </c>
      <c r="S1068" s="68"/>
    </row>
    <row r="1069" spans="1:19" s="70" customFormat="1" ht="12.75" hidden="1" customHeight="1" x14ac:dyDescent="0.2">
      <c r="A1069" s="38" t="s">
        <v>2285</v>
      </c>
      <c r="B1069" s="39" t="s">
        <v>2286</v>
      </c>
      <c r="C1069" s="39" t="s">
        <v>2287</v>
      </c>
      <c r="D1069" s="58">
        <v>402300</v>
      </c>
      <c r="E1069" s="58"/>
      <c r="F1069" s="39" t="s">
        <v>230</v>
      </c>
      <c r="G1069" s="38">
        <v>8263000091</v>
      </c>
      <c r="H1069" s="40" t="s">
        <v>2288</v>
      </c>
      <c r="I1069" s="2">
        <v>1237302</v>
      </c>
      <c r="J1069" s="2">
        <v>1460.02</v>
      </c>
      <c r="K1069" s="2">
        <v>222714.36</v>
      </c>
      <c r="L1069" s="3">
        <f t="shared" si="16"/>
        <v>1461476.38</v>
      </c>
      <c r="M1069" s="41">
        <v>44302.729166666664</v>
      </c>
      <c r="N1069" s="39">
        <v>6870106229</v>
      </c>
      <c r="O1069" s="39" t="s">
        <v>52</v>
      </c>
      <c r="P1069" s="40" t="s">
        <v>2232</v>
      </c>
      <c r="Q1069" s="41">
        <v>44280</v>
      </c>
      <c r="R1069" s="39" t="s">
        <v>54</v>
      </c>
      <c r="S1069" s="68"/>
    </row>
    <row r="1070" spans="1:19" s="70" customFormat="1" ht="12.75" hidden="1" customHeight="1" x14ac:dyDescent="0.2">
      <c r="A1070" s="38" t="s">
        <v>14231</v>
      </c>
      <c r="B1070" s="39" t="s">
        <v>14232</v>
      </c>
      <c r="C1070" s="39" t="s">
        <v>14233</v>
      </c>
      <c r="D1070" s="38">
        <v>510419</v>
      </c>
      <c r="E1070" s="38"/>
      <c r="F1070" s="39" t="s">
        <v>14087</v>
      </c>
      <c r="G1070" s="38">
        <v>8263000225</v>
      </c>
      <c r="H1070" s="40">
        <v>267</v>
      </c>
      <c r="I1070" s="2">
        <v>1236789.8305084747</v>
      </c>
      <c r="J1070" s="2"/>
      <c r="K1070" s="2">
        <v>222622.16949152545</v>
      </c>
      <c r="L1070" s="3">
        <f t="shared" si="16"/>
        <v>1459412.0000000002</v>
      </c>
      <c r="M1070" s="41">
        <v>44708.729166666664</v>
      </c>
      <c r="N1070" s="39">
        <v>6870150468</v>
      </c>
      <c r="O1070" s="39" t="s">
        <v>3282</v>
      </c>
      <c r="P1070" s="40" t="s">
        <v>14234</v>
      </c>
      <c r="Q1070" s="41">
        <v>44782</v>
      </c>
      <c r="R1070" s="42" t="s">
        <v>2417</v>
      </c>
      <c r="S1070" s="68"/>
    </row>
    <row r="1071" spans="1:19" s="70" customFormat="1" ht="12.75" hidden="1" customHeight="1" x14ac:dyDescent="0.2">
      <c r="A1071" s="38" t="s">
        <v>6947</v>
      </c>
      <c r="B1071" s="39" t="s">
        <v>6948</v>
      </c>
      <c r="C1071" s="39" t="s">
        <v>6949</v>
      </c>
      <c r="D1071" s="38">
        <v>919962</v>
      </c>
      <c r="E1071" s="38"/>
      <c r="F1071" s="39" t="s">
        <v>6950</v>
      </c>
      <c r="G1071" s="38">
        <v>8263000121</v>
      </c>
      <c r="H1071" s="40" t="s">
        <v>6951</v>
      </c>
      <c r="I1071" s="3">
        <v>1235410.2</v>
      </c>
      <c r="J1071" s="3"/>
      <c r="K1071" s="2">
        <v>222373.8</v>
      </c>
      <c r="L1071" s="3">
        <f t="shared" si="16"/>
        <v>1457784</v>
      </c>
      <c r="M1071" s="41">
        <v>44454.729166666664</v>
      </c>
      <c r="N1071" s="39">
        <v>6870248453</v>
      </c>
      <c r="O1071" s="39" t="s">
        <v>3282</v>
      </c>
      <c r="P1071" s="40">
        <v>110273043721</v>
      </c>
      <c r="Q1071" s="41">
        <v>44497</v>
      </c>
      <c r="R1071" s="42" t="s">
        <v>2417</v>
      </c>
      <c r="S1071" s="68"/>
    </row>
    <row r="1072" spans="1:19" s="70" customFormat="1" ht="12.75" hidden="1" customHeight="1" x14ac:dyDescent="0.2">
      <c r="A1072" s="38" t="s">
        <v>6981</v>
      </c>
      <c r="B1072" s="39" t="s">
        <v>6982</v>
      </c>
      <c r="C1072" s="39" t="s">
        <v>6983</v>
      </c>
      <c r="D1072" s="38">
        <v>919962</v>
      </c>
      <c r="E1072" s="38"/>
      <c r="F1072" s="39" t="s">
        <v>6950</v>
      </c>
      <c r="G1072" s="38">
        <v>8263000121</v>
      </c>
      <c r="H1072" s="40" t="s">
        <v>6984</v>
      </c>
      <c r="I1072" s="3">
        <v>1235410.2</v>
      </c>
      <c r="J1072" s="3"/>
      <c r="K1072" s="2">
        <v>222373.8</v>
      </c>
      <c r="L1072" s="3">
        <f t="shared" si="16"/>
        <v>1457784</v>
      </c>
      <c r="M1072" s="41">
        <v>44454.729166666664</v>
      </c>
      <c r="N1072" s="39">
        <v>6870232484</v>
      </c>
      <c r="O1072" s="39" t="s">
        <v>3282</v>
      </c>
      <c r="P1072" s="40">
        <v>110204198638</v>
      </c>
      <c r="Q1072" s="41">
        <v>44490</v>
      </c>
      <c r="R1072" s="42" t="s">
        <v>2417</v>
      </c>
      <c r="S1072" s="68"/>
    </row>
    <row r="1073" spans="1:19" s="70" customFormat="1" ht="12.75" hidden="1" customHeight="1" x14ac:dyDescent="0.2">
      <c r="A1073" s="38" t="s">
        <v>6985</v>
      </c>
      <c r="B1073" s="39" t="s">
        <v>6986</v>
      </c>
      <c r="C1073" s="39" t="s">
        <v>6987</v>
      </c>
      <c r="D1073" s="38">
        <v>919962</v>
      </c>
      <c r="E1073" s="38"/>
      <c r="F1073" s="39" t="s">
        <v>6950</v>
      </c>
      <c r="G1073" s="38">
        <v>8263000121</v>
      </c>
      <c r="H1073" s="40" t="s">
        <v>6988</v>
      </c>
      <c r="I1073" s="3">
        <v>1235410.2</v>
      </c>
      <c r="J1073" s="3"/>
      <c r="K1073" s="2">
        <v>222373.8</v>
      </c>
      <c r="L1073" s="3">
        <f t="shared" si="16"/>
        <v>1457784</v>
      </c>
      <c r="M1073" s="41">
        <v>44460.729166666664</v>
      </c>
      <c r="N1073" s="39">
        <v>6870232577</v>
      </c>
      <c r="O1073" s="39" t="s">
        <v>3282</v>
      </c>
      <c r="P1073" s="40">
        <v>110227759313</v>
      </c>
      <c r="Q1073" s="41">
        <v>44494</v>
      </c>
      <c r="R1073" s="42" t="s">
        <v>2417</v>
      </c>
      <c r="S1073" s="68"/>
    </row>
    <row r="1074" spans="1:19" s="70" customFormat="1" ht="12.75" hidden="1" customHeight="1" x14ac:dyDescent="0.2">
      <c r="A1074" s="38" t="s">
        <v>6989</v>
      </c>
      <c r="B1074" s="39" t="s">
        <v>6990</v>
      </c>
      <c r="C1074" s="39" t="s">
        <v>6991</v>
      </c>
      <c r="D1074" s="38">
        <v>919962</v>
      </c>
      <c r="E1074" s="38"/>
      <c r="F1074" s="39" t="s">
        <v>6950</v>
      </c>
      <c r="G1074" s="38">
        <v>8263000121</v>
      </c>
      <c r="H1074" s="40" t="s">
        <v>6992</v>
      </c>
      <c r="I1074" s="3">
        <v>1235410.2</v>
      </c>
      <c r="J1074" s="3"/>
      <c r="K1074" s="2">
        <v>222373.8</v>
      </c>
      <c r="L1074" s="3">
        <f t="shared" si="16"/>
        <v>1457784</v>
      </c>
      <c r="M1074" s="41">
        <v>44460.729166666664</v>
      </c>
      <c r="N1074" s="39">
        <v>6870232587</v>
      </c>
      <c r="O1074" s="39" t="s">
        <v>3282</v>
      </c>
      <c r="P1074" s="40">
        <v>110259602656</v>
      </c>
      <c r="Q1074" s="41">
        <v>44495</v>
      </c>
      <c r="R1074" s="42" t="s">
        <v>2417</v>
      </c>
      <c r="S1074" s="68"/>
    </row>
    <row r="1075" spans="1:19" s="70" customFormat="1" ht="12.75" hidden="1" customHeight="1" x14ac:dyDescent="0.2">
      <c r="A1075" s="38" t="s">
        <v>7486</v>
      </c>
      <c r="B1075" s="39" t="s">
        <v>7487</v>
      </c>
      <c r="C1075" s="39" t="s">
        <v>7488</v>
      </c>
      <c r="D1075" s="38">
        <v>919962</v>
      </c>
      <c r="E1075" s="38"/>
      <c r="F1075" s="39" t="s">
        <v>6950</v>
      </c>
      <c r="G1075" s="38">
        <v>8263000121</v>
      </c>
      <c r="H1075" s="40" t="s">
        <v>7489</v>
      </c>
      <c r="I1075" s="3">
        <v>1235410.2</v>
      </c>
      <c r="J1075" s="3"/>
      <c r="K1075" s="2">
        <v>222373.8</v>
      </c>
      <c r="L1075" s="3">
        <f t="shared" si="16"/>
        <v>1457784</v>
      </c>
      <c r="M1075" s="41">
        <v>44468.729166666664</v>
      </c>
      <c r="N1075" s="39">
        <v>6870250601</v>
      </c>
      <c r="O1075" s="39" t="s">
        <v>3282</v>
      </c>
      <c r="P1075" s="40">
        <v>111037882108</v>
      </c>
      <c r="Q1075" s="41">
        <v>44504</v>
      </c>
      <c r="R1075" s="42" t="s">
        <v>2417</v>
      </c>
      <c r="S1075" s="68"/>
    </row>
    <row r="1076" spans="1:19" s="70" customFormat="1" ht="12.75" hidden="1" customHeight="1" x14ac:dyDescent="0.2">
      <c r="A1076" s="38" t="s">
        <v>7490</v>
      </c>
      <c r="B1076" s="39" t="s">
        <v>7491</v>
      </c>
      <c r="C1076" s="39" t="s">
        <v>7492</v>
      </c>
      <c r="D1076" s="38">
        <v>919962</v>
      </c>
      <c r="E1076" s="38"/>
      <c r="F1076" s="39" t="s">
        <v>6950</v>
      </c>
      <c r="G1076" s="38">
        <v>8263000121</v>
      </c>
      <c r="H1076" s="40" t="s">
        <v>7493</v>
      </c>
      <c r="I1076" s="3">
        <v>1235410.2</v>
      </c>
      <c r="J1076" s="3"/>
      <c r="K1076" s="2">
        <v>222373.8</v>
      </c>
      <c r="L1076" s="3">
        <f t="shared" si="16"/>
        <v>1457784</v>
      </c>
      <c r="M1076" s="41">
        <v>44467.729166666664</v>
      </c>
      <c r="N1076" s="39">
        <v>6870259363</v>
      </c>
      <c r="O1076" s="39" t="s">
        <v>3282</v>
      </c>
      <c r="P1076" s="40">
        <v>111039643850</v>
      </c>
      <c r="Q1076" s="41">
        <v>44504</v>
      </c>
      <c r="R1076" s="42" t="s">
        <v>2417</v>
      </c>
      <c r="S1076" s="68"/>
    </row>
    <row r="1077" spans="1:19" s="70" customFormat="1" ht="12.75" hidden="1" customHeight="1" x14ac:dyDescent="0.2">
      <c r="A1077" s="38" t="s">
        <v>7494</v>
      </c>
      <c r="B1077" s="39" t="s">
        <v>7495</v>
      </c>
      <c r="C1077" s="39" t="s">
        <v>7496</v>
      </c>
      <c r="D1077" s="38">
        <v>919962</v>
      </c>
      <c r="E1077" s="38"/>
      <c r="F1077" s="39" t="s">
        <v>6950</v>
      </c>
      <c r="G1077" s="38">
        <v>8263000121</v>
      </c>
      <c r="H1077" s="40" t="s">
        <v>7497</v>
      </c>
      <c r="I1077" s="3">
        <v>1235410.2</v>
      </c>
      <c r="J1077" s="3"/>
      <c r="K1077" s="2">
        <v>222373.8</v>
      </c>
      <c r="L1077" s="3">
        <f t="shared" si="16"/>
        <v>1457784</v>
      </c>
      <c r="M1077" s="41">
        <v>44466.729166666664</v>
      </c>
      <c r="N1077" s="39">
        <v>6870280671</v>
      </c>
      <c r="O1077" s="39" t="s">
        <v>3282</v>
      </c>
      <c r="P1077" s="40">
        <v>111254198446</v>
      </c>
      <c r="Q1077" s="41">
        <v>44526</v>
      </c>
      <c r="R1077" s="42" t="s">
        <v>2417</v>
      </c>
      <c r="S1077" s="68"/>
    </row>
    <row r="1078" spans="1:19" s="70" customFormat="1" ht="12.75" hidden="1" customHeight="1" x14ac:dyDescent="0.2">
      <c r="A1078" s="38" t="s">
        <v>7786</v>
      </c>
      <c r="B1078" s="39" t="s">
        <v>7787</v>
      </c>
      <c r="C1078" s="39" t="s">
        <v>7788</v>
      </c>
      <c r="D1078" s="38">
        <v>919962</v>
      </c>
      <c r="E1078" s="38"/>
      <c r="F1078" s="39" t="s">
        <v>6950</v>
      </c>
      <c r="G1078" s="38">
        <v>8263000121</v>
      </c>
      <c r="H1078" s="40" t="s">
        <v>7789</v>
      </c>
      <c r="I1078" s="3">
        <v>1235410.2</v>
      </c>
      <c r="J1078" s="3"/>
      <c r="K1078" s="2">
        <v>222373.8</v>
      </c>
      <c r="L1078" s="3">
        <f t="shared" si="16"/>
        <v>1457784</v>
      </c>
      <c r="M1078" s="41">
        <v>44474.729166666664</v>
      </c>
      <c r="N1078" s="39">
        <v>6870260476</v>
      </c>
      <c r="O1078" s="39" t="s">
        <v>3282</v>
      </c>
      <c r="P1078" s="40">
        <v>111094954138</v>
      </c>
      <c r="Q1078" s="41">
        <v>44510</v>
      </c>
      <c r="R1078" s="42" t="s">
        <v>2417</v>
      </c>
      <c r="S1078" s="68"/>
    </row>
    <row r="1079" spans="1:19" s="70" customFormat="1" ht="12.75" hidden="1" customHeight="1" x14ac:dyDescent="0.2">
      <c r="A1079" s="38" t="s">
        <v>7790</v>
      </c>
      <c r="B1079" s="39" t="s">
        <v>7791</v>
      </c>
      <c r="C1079" s="39" t="s">
        <v>7792</v>
      </c>
      <c r="D1079" s="38">
        <v>919962</v>
      </c>
      <c r="E1079" s="38"/>
      <c r="F1079" s="39" t="s">
        <v>6950</v>
      </c>
      <c r="G1079" s="38">
        <v>8263000121</v>
      </c>
      <c r="H1079" s="40" t="s">
        <v>7793</v>
      </c>
      <c r="I1079" s="3">
        <v>1235410.2</v>
      </c>
      <c r="J1079" s="3"/>
      <c r="K1079" s="2">
        <v>222373.8</v>
      </c>
      <c r="L1079" s="3">
        <f t="shared" si="16"/>
        <v>1457784</v>
      </c>
      <c r="M1079" s="41">
        <v>44474.729166666664</v>
      </c>
      <c r="N1079" s="39">
        <v>6870260503</v>
      </c>
      <c r="O1079" s="39" t="s">
        <v>3282</v>
      </c>
      <c r="P1079" s="40">
        <v>111094954138</v>
      </c>
      <c r="Q1079" s="41">
        <v>44510</v>
      </c>
      <c r="R1079" s="42" t="s">
        <v>2417</v>
      </c>
      <c r="S1079" s="68"/>
    </row>
    <row r="1080" spans="1:19" s="70" customFormat="1" ht="12.75" hidden="1" customHeight="1" x14ac:dyDescent="0.2">
      <c r="A1080" s="38" t="s">
        <v>7794</v>
      </c>
      <c r="B1080" s="39" t="s">
        <v>7795</v>
      </c>
      <c r="C1080" s="39" t="s">
        <v>7796</v>
      </c>
      <c r="D1080" s="38">
        <v>919962</v>
      </c>
      <c r="E1080" s="38"/>
      <c r="F1080" s="39" t="s">
        <v>6950</v>
      </c>
      <c r="G1080" s="38">
        <v>8263000121</v>
      </c>
      <c r="H1080" s="40" t="s">
        <v>7797</v>
      </c>
      <c r="I1080" s="3">
        <v>1235410.2</v>
      </c>
      <c r="J1080" s="3"/>
      <c r="K1080" s="2">
        <v>222373.8</v>
      </c>
      <c r="L1080" s="3">
        <f t="shared" si="16"/>
        <v>1457784</v>
      </c>
      <c r="M1080" s="41">
        <v>44478.729166666664</v>
      </c>
      <c r="N1080" s="39">
        <v>6870260507</v>
      </c>
      <c r="O1080" s="39" t="s">
        <v>3282</v>
      </c>
      <c r="P1080" s="40">
        <v>111129573480</v>
      </c>
      <c r="Q1080" s="41">
        <v>44513</v>
      </c>
      <c r="R1080" s="42" t="s">
        <v>2417</v>
      </c>
      <c r="S1080" s="68"/>
    </row>
    <row r="1081" spans="1:19" s="70" customFormat="1" ht="12.75" hidden="1" customHeight="1" x14ac:dyDescent="0.2">
      <c r="A1081" s="38" t="s">
        <v>7798</v>
      </c>
      <c r="B1081" s="39" t="s">
        <v>7799</v>
      </c>
      <c r="C1081" s="39" t="s">
        <v>7800</v>
      </c>
      <c r="D1081" s="38">
        <v>919962</v>
      </c>
      <c r="E1081" s="38"/>
      <c r="F1081" s="39" t="s">
        <v>6950</v>
      </c>
      <c r="G1081" s="38">
        <v>8263000121</v>
      </c>
      <c r="H1081" s="40" t="s">
        <v>7801</v>
      </c>
      <c r="I1081" s="3">
        <v>1235410.2</v>
      </c>
      <c r="J1081" s="3"/>
      <c r="K1081" s="2">
        <v>222373.8</v>
      </c>
      <c r="L1081" s="3">
        <f t="shared" si="16"/>
        <v>1457784</v>
      </c>
      <c r="M1081" s="41">
        <v>44475.729166666664</v>
      </c>
      <c r="N1081" s="39">
        <v>6870260518</v>
      </c>
      <c r="O1081" s="39" t="s">
        <v>3282</v>
      </c>
      <c r="P1081" s="40">
        <v>111118319496</v>
      </c>
      <c r="Q1081" s="41">
        <v>44512</v>
      </c>
      <c r="R1081" s="42" t="s">
        <v>2417</v>
      </c>
      <c r="S1081" s="68"/>
    </row>
    <row r="1082" spans="1:19" s="70" customFormat="1" ht="12.75" hidden="1" customHeight="1" x14ac:dyDescent="0.2">
      <c r="A1082" s="38" t="s">
        <v>7802</v>
      </c>
      <c r="B1082" s="39" t="s">
        <v>7803</v>
      </c>
      <c r="C1082" s="39" t="s">
        <v>7804</v>
      </c>
      <c r="D1082" s="38">
        <v>919962</v>
      </c>
      <c r="E1082" s="38"/>
      <c r="F1082" s="39" t="s">
        <v>6950</v>
      </c>
      <c r="G1082" s="38">
        <v>8263000121</v>
      </c>
      <c r="H1082" s="40" t="s">
        <v>7805</v>
      </c>
      <c r="I1082" s="3">
        <v>1235410.2</v>
      </c>
      <c r="J1082" s="3"/>
      <c r="K1082" s="2">
        <v>222373.8</v>
      </c>
      <c r="L1082" s="3">
        <f t="shared" si="16"/>
        <v>1457784</v>
      </c>
      <c r="M1082" s="41">
        <v>44477.729166666664</v>
      </c>
      <c r="N1082" s="39">
        <v>6870260550</v>
      </c>
      <c r="O1082" s="39" t="s">
        <v>3282</v>
      </c>
      <c r="P1082" s="40">
        <v>111129573480</v>
      </c>
      <c r="Q1082" s="41">
        <v>44513</v>
      </c>
      <c r="R1082" s="42" t="s">
        <v>2417</v>
      </c>
      <c r="S1082" s="68"/>
    </row>
    <row r="1083" spans="1:19" s="70" customFormat="1" ht="12.75" hidden="1" customHeight="1" x14ac:dyDescent="0.2">
      <c r="A1083" s="38" t="s">
        <v>7806</v>
      </c>
      <c r="B1083" s="39" t="s">
        <v>7807</v>
      </c>
      <c r="C1083" s="39" t="s">
        <v>7808</v>
      </c>
      <c r="D1083" s="38">
        <v>919962</v>
      </c>
      <c r="E1083" s="38"/>
      <c r="F1083" s="39" t="s">
        <v>6950</v>
      </c>
      <c r="G1083" s="38">
        <v>8263000121</v>
      </c>
      <c r="H1083" s="40" t="s">
        <v>7809</v>
      </c>
      <c r="I1083" s="3">
        <v>1235410.2</v>
      </c>
      <c r="J1083" s="3"/>
      <c r="K1083" s="2">
        <v>222373.8</v>
      </c>
      <c r="L1083" s="3">
        <f t="shared" si="16"/>
        <v>1457784</v>
      </c>
      <c r="M1083" s="41">
        <v>44487.729166666664</v>
      </c>
      <c r="N1083" s="39">
        <v>6870260552</v>
      </c>
      <c r="O1083" s="39" t="s">
        <v>3282</v>
      </c>
      <c r="P1083" s="40">
        <v>111229906960</v>
      </c>
      <c r="Q1083" s="41">
        <v>44523</v>
      </c>
      <c r="R1083" s="42" t="s">
        <v>2417</v>
      </c>
      <c r="S1083" s="68"/>
    </row>
    <row r="1084" spans="1:19" s="70" customFormat="1" ht="12.75" hidden="1" customHeight="1" x14ac:dyDescent="0.2">
      <c r="A1084" s="38" t="s">
        <v>7810</v>
      </c>
      <c r="B1084" s="39" t="s">
        <v>7811</v>
      </c>
      <c r="C1084" s="39" t="s">
        <v>7812</v>
      </c>
      <c r="D1084" s="38">
        <v>919962</v>
      </c>
      <c r="E1084" s="38"/>
      <c r="F1084" s="39" t="s">
        <v>6950</v>
      </c>
      <c r="G1084" s="38">
        <v>8263000121</v>
      </c>
      <c r="H1084" s="40" t="s">
        <v>7813</v>
      </c>
      <c r="I1084" s="3">
        <v>1235410.2</v>
      </c>
      <c r="J1084" s="3"/>
      <c r="K1084" s="2">
        <v>222373.8</v>
      </c>
      <c r="L1084" s="3">
        <f t="shared" si="16"/>
        <v>1457784</v>
      </c>
      <c r="M1084" s="41">
        <v>44490.729166666664</v>
      </c>
      <c r="N1084" s="39">
        <v>6870260557</v>
      </c>
      <c r="O1084" s="39" t="s">
        <v>3282</v>
      </c>
      <c r="P1084" s="40">
        <v>111242858986</v>
      </c>
      <c r="Q1084" s="41">
        <v>44525</v>
      </c>
      <c r="R1084" s="42" t="s">
        <v>2417</v>
      </c>
      <c r="S1084" s="68"/>
    </row>
    <row r="1085" spans="1:19" s="70" customFormat="1" ht="12.75" hidden="1" customHeight="1" x14ac:dyDescent="0.2">
      <c r="A1085" s="38" t="s">
        <v>7814</v>
      </c>
      <c r="B1085" s="39" t="s">
        <v>7815</v>
      </c>
      <c r="C1085" s="39" t="s">
        <v>7816</v>
      </c>
      <c r="D1085" s="38">
        <v>919962</v>
      </c>
      <c r="E1085" s="38"/>
      <c r="F1085" s="39" t="s">
        <v>6950</v>
      </c>
      <c r="G1085" s="38">
        <v>8263000121</v>
      </c>
      <c r="H1085" s="40" t="s">
        <v>7817</v>
      </c>
      <c r="I1085" s="3">
        <v>1235410.2</v>
      </c>
      <c r="J1085" s="3"/>
      <c r="K1085" s="2">
        <v>222373.8</v>
      </c>
      <c r="L1085" s="3">
        <f t="shared" si="16"/>
        <v>1457784</v>
      </c>
      <c r="M1085" s="41">
        <v>44490.729166666664</v>
      </c>
      <c r="N1085" s="39">
        <v>6870260558</v>
      </c>
      <c r="O1085" s="39" t="s">
        <v>3282</v>
      </c>
      <c r="P1085" s="40">
        <v>111242858986</v>
      </c>
      <c r="Q1085" s="41">
        <v>44525</v>
      </c>
      <c r="R1085" s="42" t="s">
        <v>2417</v>
      </c>
      <c r="S1085" s="68"/>
    </row>
    <row r="1086" spans="1:19" s="70" customFormat="1" ht="12.75" hidden="1" customHeight="1" x14ac:dyDescent="0.2">
      <c r="A1086" s="38">
        <v>388</v>
      </c>
      <c r="B1086" s="39" t="s">
        <v>8896</v>
      </c>
      <c r="C1086" s="39" t="s">
        <v>8897</v>
      </c>
      <c r="D1086" s="58">
        <v>408148</v>
      </c>
      <c r="E1086" s="58"/>
      <c r="F1086" s="39" t="s">
        <v>1224</v>
      </c>
      <c r="G1086" s="38">
        <v>8263000163</v>
      </c>
      <c r="H1086" s="40" t="s">
        <v>8902</v>
      </c>
      <c r="I1086" s="2">
        <v>1235077.2</v>
      </c>
      <c r="J1086" s="2"/>
      <c r="K1086" s="2">
        <v>222313.89599999998</v>
      </c>
      <c r="L1086" s="3">
        <f t="shared" si="16"/>
        <v>1457391.0959999999</v>
      </c>
      <c r="M1086" s="41">
        <v>44518.729166666664</v>
      </c>
      <c r="N1086" s="39">
        <v>6870308496</v>
      </c>
      <c r="O1086" s="39" t="s">
        <v>8899</v>
      </c>
      <c r="P1086" s="40" t="s">
        <v>8900</v>
      </c>
      <c r="Q1086" s="41">
        <v>44517</v>
      </c>
      <c r="R1086" s="42" t="s">
        <v>8901</v>
      </c>
      <c r="S1086" s="68"/>
    </row>
    <row r="1087" spans="1:19" s="70" customFormat="1" ht="12.75" customHeight="1" x14ac:dyDescent="0.2">
      <c r="A1087" s="38" t="s">
        <v>21687</v>
      </c>
      <c r="B1087" s="39" t="s">
        <v>21688</v>
      </c>
      <c r="C1087" s="39" t="s">
        <v>21689</v>
      </c>
      <c r="D1087" s="38">
        <v>822670</v>
      </c>
      <c r="E1087" s="38"/>
      <c r="F1087" s="39" t="s">
        <v>21396</v>
      </c>
      <c r="G1087" s="38">
        <v>8268013581</v>
      </c>
      <c r="H1087" s="40">
        <v>27</v>
      </c>
      <c r="I1087" s="2">
        <v>1234723.6694915255</v>
      </c>
      <c r="J1087" s="2"/>
      <c r="K1087" s="2">
        <v>222250.26050847457</v>
      </c>
      <c r="L1087" s="3">
        <f t="shared" si="16"/>
        <v>1456973.9300000002</v>
      </c>
      <c r="M1087" s="41">
        <v>45268.729166666664</v>
      </c>
      <c r="N1087" s="39">
        <v>160903353</v>
      </c>
      <c r="O1087" s="39" t="s">
        <v>19303</v>
      </c>
      <c r="P1087" s="40">
        <v>401205489686</v>
      </c>
      <c r="Q1087" s="41">
        <v>45315</v>
      </c>
      <c r="R1087" s="62" t="s">
        <v>19</v>
      </c>
      <c r="S1087" s="68"/>
    </row>
    <row r="1088" spans="1:19" s="70" customFormat="1" ht="12.75" hidden="1" customHeight="1" x14ac:dyDescent="0.2">
      <c r="A1088" s="38" t="s">
        <v>15359</v>
      </c>
      <c r="B1088" s="39" t="s">
        <v>15360</v>
      </c>
      <c r="C1088" s="39" t="s">
        <v>15361</v>
      </c>
      <c r="D1088" s="38">
        <v>821552</v>
      </c>
      <c r="E1088" s="38"/>
      <c r="F1088" s="39" t="s">
        <v>7072</v>
      </c>
      <c r="G1088" s="38">
        <v>8268007271</v>
      </c>
      <c r="H1088" s="40" t="s">
        <v>15362</v>
      </c>
      <c r="I1088" s="2">
        <v>1233172.9067796611</v>
      </c>
      <c r="J1088" s="2"/>
      <c r="K1088" s="2">
        <v>221971.12322033898</v>
      </c>
      <c r="L1088" s="3">
        <f t="shared" si="16"/>
        <v>1455144.03</v>
      </c>
      <c r="M1088" s="41">
        <v>44666.729166666664</v>
      </c>
      <c r="N1088" s="39">
        <v>44142608</v>
      </c>
      <c r="O1088" s="39" t="s">
        <v>52</v>
      </c>
      <c r="P1088" s="40" t="s">
        <v>15363</v>
      </c>
      <c r="Q1088" s="41">
        <v>44819</v>
      </c>
      <c r="R1088" s="39" t="s">
        <v>54</v>
      </c>
      <c r="S1088" s="68"/>
    </row>
    <row r="1089" spans="1:19" s="70" customFormat="1" ht="12.75" hidden="1" customHeight="1" x14ac:dyDescent="0.2">
      <c r="A1089" s="38">
        <v>227</v>
      </c>
      <c r="B1089" s="39" t="s">
        <v>19463</v>
      </c>
      <c r="C1089" s="39" t="s">
        <v>19464</v>
      </c>
      <c r="D1089" s="38">
        <v>124049</v>
      </c>
      <c r="E1089" s="38"/>
      <c r="F1089" s="39" t="s">
        <v>10943</v>
      </c>
      <c r="G1089" s="38">
        <v>8265000247</v>
      </c>
      <c r="H1089" s="40" t="s">
        <v>19465</v>
      </c>
      <c r="I1089" s="2">
        <v>1232000</v>
      </c>
      <c r="J1089" s="2"/>
      <c r="K1089" s="2">
        <v>221760</v>
      </c>
      <c r="L1089" s="3">
        <f t="shared" si="16"/>
        <v>1453760</v>
      </c>
      <c r="M1089" s="41">
        <v>45070.729166666664</v>
      </c>
      <c r="N1089" s="39">
        <v>1246386890</v>
      </c>
      <c r="O1089" s="39" t="s">
        <v>8899</v>
      </c>
      <c r="P1089" s="40">
        <v>306294456317</v>
      </c>
      <c r="Q1089" s="41">
        <v>45108</v>
      </c>
      <c r="R1089" s="42" t="s">
        <v>8901</v>
      </c>
      <c r="S1089" s="68"/>
    </row>
    <row r="1090" spans="1:19" s="70" customFormat="1" ht="12.75" hidden="1" customHeight="1" x14ac:dyDescent="0.2">
      <c r="A1090" s="38" t="s">
        <v>8230</v>
      </c>
      <c r="B1090" s="42" t="s">
        <v>8231</v>
      </c>
      <c r="C1090" s="42" t="s">
        <v>8232</v>
      </c>
      <c r="D1090" s="58">
        <v>402300</v>
      </c>
      <c r="E1090" s="58"/>
      <c r="F1090" s="42" t="s">
        <v>230</v>
      </c>
      <c r="G1090" s="38">
        <v>8263000149</v>
      </c>
      <c r="H1090" s="40" t="s">
        <v>8233</v>
      </c>
      <c r="I1090" s="3">
        <v>1227604.28</v>
      </c>
      <c r="J1090" s="3"/>
      <c r="K1090" s="3">
        <v>220968.72</v>
      </c>
      <c r="L1090" s="3">
        <f t="shared" si="16"/>
        <v>1448573</v>
      </c>
      <c r="M1090" s="41">
        <v>44495.729166666664</v>
      </c>
      <c r="N1090" s="39">
        <v>6870265108</v>
      </c>
      <c r="O1090" s="42" t="s">
        <v>315</v>
      </c>
      <c r="P1090" s="42"/>
      <c r="Q1090" s="60"/>
      <c r="R1090" s="42" t="s">
        <v>243</v>
      </c>
      <c r="S1090" s="68" t="s">
        <v>506</v>
      </c>
    </row>
    <row r="1091" spans="1:19" s="70" customFormat="1" ht="12.75" hidden="1" customHeight="1" x14ac:dyDescent="0.2">
      <c r="A1091" s="38" t="s">
        <v>8903</v>
      </c>
      <c r="B1091" s="42" t="s">
        <v>8896</v>
      </c>
      <c r="C1091" s="42" t="s">
        <v>8897</v>
      </c>
      <c r="D1091" s="58">
        <v>408148</v>
      </c>
      <c r="E1091" s="58"/>
      <c r="F1091" s="39" t="s">
        <v>1224</v>
      </c>
      <c r="G1091" s="38">
        <v>8263000163</v>
      </c>
      <c r="H1091" s="40" t="s">
        <v>8902</v>
      </c>
      <c r="I1091" s="3">
        <v>1226386.8</v>
      </c>
      <c r="J1091" s="3"/>
      <c r="K1091" s="3">
        <v>220749.62400000001</v>
      </c>
      <c r="L1091" s="3">
        <f t="shared" si="16"/>
        <v>1447136.4240000001</v>
      </c>
      <c r="M1091" s="41">
        <v>44518.729166666664</v>
      </c>
      <c r="N1091" s="39">
        <v>6870308496</v>
      </c>
      <c r="O1091" s="42" t="s">
        <v>315</v>
      </c>
      <c r="P1091" s="42" t="s">
        <v>8900</v>
      </c>
      <c r="Q1091" s="60">
        <v>44517</v>
      </c>
      <c r="R1091" s="42" t="s">
        <v>243</v>
      </c>
      <c r="S1091" s="68" t="s">
        <v>506</v>
      </c>
    </row>
    <row r="1092" spans="1:19" s="70" customFormat="1" ht="12.75" hidden="1" customHeight="1" x14ac:dyDescent="0.2">
      <c r="A1092" s="38" t="s">
        <v>14825</v>
      </c>
      <c r="B1092" s="42" t="s">
        <v>14826</v>
      </c>
      <c r="C1092" s="42" t="s">
        <v>14827</v>
      </c>
      <c r="D1092" s="38">
        <v>821146</v>
      </c>
      <c r="E1092" s="38"/>
      <c r="F1092" s="42" t="s">
        <v>446</v>
      </c>
      <c r="G1092" s="38">
        <v>8263000191</v>
      </c>
      <c r="H1092" s="40" t="s">
        <v>14828</v>
      </c>
      <c r="I1092" s="3">
        <v>1225884.7</v>
      </c>
      <c r="J1092" s="3"/>
      <c r="K1092" s="3">
        <v>220659.3</v>
      </c>
      <c r="L1092" s="3">
        <f t="shared" si="16"/>
        <v>1446544</v>
      </c>
      <c r="M1092" s="41">
        <v>44709.729166666664</v>
      </c>
      <c r="N1092" s="39">
        <v>6870156050</v>
      </c>
      <c r="O1092" s="42" t="s">
        <v>315</v>
      </c>
      <c r="P1092" s="42">
        <v>208125993703</v>
      </c>
      <c r="Q1092" s="60">
        <v>44788</v>
      </c>
      <c r="R1092" s="42" t="s">
        <v>243</v>
      </c>
      <c r="S1092" s="68"/>
    </row>
    <row r="1093" spans="1:19" s="70" customFormat="1" ht="12.75" hidden="1" customHeight="1" x14ac:dyDescent="0.2">
      <c r="A1093" s="38" t="s">
        <v>5628</v>
      </c>
      <c r="B1093" s="39" t="s">
        <v>5629</v>
      </c>
      <c r="C1093" s="39" t="s">
        <v>5630</v>
      </c>
      <c r="D1093" s="38">
        <v>401972</v>
      </c>
      <c r="E1093" s="38"/>
      <c r="F1093" s="39" t="s">
        <v>842</v>
      </c>
      <c r="G1093" s="38">
        <v>8263000049</v>
      </c>
      <c r="H1093" s="40" t="s">
        <v>5631</v>
      </c>
      <c r="I1093" s="2">
        <v>1225620</v>
      </c>
      <c r="J1093" s="2">
        <v>0</v>
      </c>
      <c r="K1093" s="2">
        <v>220611.6</v>
      </c>
      <c r="L1093" s="3">
        <f t="shared" si="16"/>
        <v>1446231.6</v>
      </c>
      <c r="M1093" s="41">
        <v>44391.729166666664</v>
      </c>
      <c r="N1093" s="39">
        <v>6870190904</v>
      </c>
      <c r="O1093" s="39" t="s">
        <v>52</v>
      </c>
      <c r="P1093" s="40" t="s">
        <v>5481</v>
      </c>
      <c r="Q1093" s="41">
        <v>44448</v>
      </c>
      <c r="R1093" s="39" t="s">
        <v>54</v>
      </c>
      <c r="S1093" s="68"/>
    </row>
    <row r="1094" spans="1:19" s="70" customFormat="1" ht="12.75" hidden="1" customHeight="1" x14ac:dyDescent="0.2">
      <c r="A1094" s="38" t="s">
        <v>10261</v>
      </c>
      <c r="B1094" s="39" t="s">
        <v>10262</v>
      </c>
      <c r="C1094" s="39" t="s">
        <v>10263</v>
      </c>
      <c r="D1094" s="38">
        <v>919962</v>
      </c>
      <c r="E1094" s="38"/>
      <c r="F1094" s="39" t="s">
        <v>6950</v>
      </c>
      <c r="G1094" s="38">
        <v>8263000121</v>
      </c>
      <c r="H1094" s="40" t="s">
        <v>10264</v>
      </c>
      <c r="I1094" s="3">
        <v>1222650</v>
      </c>
      <c r="J1094" s="3"/>
      <c r="K1094" s="2">
        <v>220077</v>
      </c>
      <c r="L1094" s="3">
        <f t="shared" ref="L1094:L1157" si="17">SUM(I1094:K1094)</f>
        <v>1442727</v>
      </c>
      <c r="M1094" s="41">
        <v>44561.729166666664</v>
      </c>
      <c r="N1094" s="39">
        <v>6870366829</v>
      </c>
      <c r="O1094" s="39" t="s">
        <v>3282</v>
      </c>
      <c r="P1094" s="40">
        <v>202078415862</v>
      </c>
      <c r="Q1094" s="41">
        <v>44600</v>
      </c>
      <c r="R1094" s="42" t="s">
        <v>2417</v>
      </c>
      <c r="S1094" s="68"/>
    </row>
    <row r="1095" spans="1:19" s="70" customFormat="1" ht="12.75" hidden="1" customHeight="1" x14ac:dyDescent="0.2">
      <c r="A1095" s="38" t="s">
        <v>14443</v>
      </c>
      <c r="B1095" s="39" t="s">
        <v>14444</v>
      </c>
      <c r="C1095" s="39" t="s">
        <v>14445</v>
      </c>
      <c r="D1095" s="38">
        <v>821012</v>
      </c>
      <c r="E1095" s="38"/>
      <c r="F1095" s="39" t="s">
        <v>3527</v>
      </c>
      <c r="G1095" s="38">
        <v>8268005947</v>
      </c>
      <c r="H1095" s="40" t="s">
        <v>14446</v>
      </c>
      <c r="I1095" s="3">
        <v>1222621.3799999999</v>
      </c>
      <c r="J1095" s="3"/>
      <c r="K1095" s="2">
        <v>220071.88</v>
      </c>
      <c r="L1095" s="3">
        <f t="shared" si="17"/>
        <v>1442693.2599999998</v>
      </c>
      <c r="M1095" s="41">
        <v>44704.729166666664</v>
      </c>
      <c r="N1095" s="39">
        <v>44032640</v>
      </c>
      <c r="O1095" s="39" t="s">
        <v>52</v>
      </c>
      <c r="P1095" s="40" t="s">
        <v>14447</v>
      </c>
      <c r="Q1095" s="41">
        <v>44763</v>
      </c>
      <c r="R1095" s="39" t="s">
        <v>54</v>
      </c>
      <c r="S1095" s="68"/>
    </row>
    <row r="1096" spans="1:19" s="70" customFormat="1" ht="12.75" hidden="1" customHeight="1" x14ac:dyDescent="0.2">
      <c r="A1096" s="38" t="s">
        <v>5464</v>
      </c>
      <c r="B1096" s="39" t="s">
        <v>5465</v>
      </c>
      <c r="C1096" s="39" t="s">
        <v>5466</v>
      </c>
      <c r="D1096" s="38">
        <v>401972</v>
      </c>
      <c r="E1096" s="38"/>
      <c r="F1096" s="39" t="s">
        <v>842</v>
      </c>
      <c r="G1096" s="38">
        <v>8263000049</v>
      </c>
      <c r="H1096" s="40" t="s">
        <v>5467</v>
      </c>
      <c r="I1096" s="2">
        <v>1219720</v>
      </c>
      <c r="J1096" s="2">
        <v>0</v>
      </c>
      <c r="K1096" s="2">
        <v>219549.6</v>
      </c>
      <c r="L1096" s="3">
        <f t="shared" si="17"/>
        <v>1439269.6</v>
      </c>
      <c r="M1096" s="41">
        <v>44408.729166666664</v>
      </c>
      <c r="N1096" s="39">
        <v>6870187771</v>
      </c>
      <c r="O1096" s="39" t="s">
        <v>52</v>
      </c>
      <c r="P1096" s="40" t="s">
        <v>5447</v>
      </c>
      <c r="Q1096" s="41">
        <v>44442</v>
      </c>
      <c r="R1096" s="39" t="s">
        <v>54</v>
      </c>
      <c r="S1096" s="68"/>
    </row>
    <row r="1097" spans="1:19" s="70" customFormat="1" ht="12.75" hidden="1" customHeight="1" x14ac:dyDescent="0.2">
      <c r="A1097" s="38" t="s">
        <v>1509</v>
      </c>
      <c r="B1097" s="39" t="s">
        <v>1510</v>
      </c>
      <c r="C1097" s="39" t="s">
        <v>1511</v>
      </c>
      <c r="D1097" s="38">
        <v>401972</v>
      </c>
      <c r="E1097" s="38"/>
      <c r="F1097" s="39" t="s">
        <v>842</v>
      </c>
      <c r="G1097" s="38">
        <v>8263000049</v>
      </c>
      <c r="H1097" s="40" t="s">
        <v>1512</v>
      </c>
      <c r="I1097" s="2">
        <v>1218510</v>
      </c>
      <c r="J1097" s="2">
        <v>1078.3813500000001</v>
      </c>
      <c r="K1097" s="2">
        <v>219331.8</v>
      </c>
      <c r="L1097" s="3">
        <f t="shared" si="17"/>
        <v>1438920.18135</v>
      </c>
      <c r="M1097" s="41">
        <v>44272.729166666664</v>
      </c>
      <c r="N1097" s="39">
        <v>6870004817</v>
      </c>
      <c r="O1097" s="39" t="s">
        <v>52</v>
      </c>
      <c r="P1097" s="40" t="s">
        <v>1488</v>
      </c>
      <c r="Q1097" s="41">
        <v>44297</v>
      </c>
      <c r="R1097" s="39" t="s">
        <v>54</v>
      </c>
      <c r="S1097" s="68"/>
    </row>
    <row r="1098" spans="1:19" s="70" customFormat="1" ht="12.75" hidden="1" customHeight="1" x14ac:dyDescent="0.2">
      <c r="A1098" s="38" t="s">
        <v>1513</v>
      </c>
      <c r="B1098" s="39" t="s">
        <v>1514</v>
      </c>
      <c r="C1098" s="39" t="s">
        <v>1515</v>
      </c>
      <c r="D1098" s="38">
        <v>401972</v>
      </c>
      <c r="E1098" s="38"/>
      <c r="F1098" s="39" t="s">
        <v>842</v>
      </c>
      <c r="G1098" s="38">
        <v>8263000049</v>
      </c>
      <c r="H1098" s="40" t="s">
        <v>1516</v>
      </c>
      <c r="I1098" s="2">
        <v>1218510</v>
      </c>
      <c r="J1098" s="2">
        <v>1078.3813500000001</v>
      </c>
      <c r="K1098" s="2">
        <v>219331.8</v>
      </c>
      <c r="L1098" s="3">
        <f t="shared" si="17"/>
        <v>1438920.18135</v>
      </c>
      <c r="M1098" s="41">
        <v>44271.729166666664</v>
      </c>
      <c r="N1098" s="39">
        <v>6870004851</v>
      </c>
      <c r="O1098" s="39" t="s">
        <v>52</v>
      </c>
      <c r="P1098" s="40" t="s">
        <v>1517</v>
      </c>
      <c r="Q1098" s="41">
        <v>44296</v>
      </c>
      <c r="R1098" s="39" t="s">
        <v>54</v>
      </c>
      <c r="S1098" s="68"/>
    </row>
    <row r="1099" spans="1:19" s="70" customFormat="1" ht="12.75" hidden="1" customHeight="1" x14ac:dyDescent="0.2">
      <c r="A1099" s="38" t="s">
        <v>2483</v>
      </c>
      <c r="B1099" s="39" t="s">
        <v>2484</v>
      </c>
      <c r="C1099" s="39" t="s">
        <v>2485</v>
      </c>
      <c r="D1099" s="38">
        <v>401972</v>
      </c>
      <c r="E1099" s="38"/>
      <c r="F1099" s="39" t="s">
        <v>842</v>
      </c>
      <c r="G1099" s="38">
        <v>8263000049</v>
      </c>
      <c r="H1099" s="40" t="s">
        <v>2486</v>
      </c>
      <c r="I1099" s="2">
        <v>1218510</v>
      </c>
      <c r="J1099" s="2">
        <v>1437.8418000000001</v>
      </c>
      <c r="K1099" s="2">
        <v>219331.8</v>
      </c>
      <c r="L1099" s="3">
        <f t="shared" si="17"/>
        <v>1439279.6418000001</v>
      </c>
      <c r="M1099" s="41">
        <v>44301.729166666664</v>
      </c>
      <c r="N1099" s="39">
        <v>6870081760</v>
      </c>
      <c r="O1099" s="39" t="s">
        <v>52</v>
      </c>
      <c r="P1099" s="40" t="s">
        <v>2487</v>
      </c>
      <c r="Q1099" s="41">
        <v>44358</v>
      </c>
      <c r="R1099" s="39" t="s">
        <v>54</v>
      </c>
      <c r="S1099" s="68"/>
    </row>
    <row r="1100" spans="1:19" s="70" customFormat="1" ht="12.75" hidden="1" customHeight="1" x14ac:dyDescent="0.2">
      <c r="A1100" s="38" t="s">
        <v>2505</v>
      </c>
      <c r="B1100" s="39" t="s">
        <v>2506</v>
      </c>
      <c r="C1100" s="39" t="s">
        <v>2507</v>
      </c>
      <c r="D1100" s="38">
        <v>401972</v>
      </c>
      <c r="E1100" s="38"/>
      <c r="F1100" s="39" t="s">
        <v>842</v>
      </c>
      <c r="G1100" s="38">
        <v>8263000049</v>
      </c>
      <c r="H1100" s="40" t="s">
        <v>2508</v>
      </c>
      <c r="I1100" s="2">
        <v>1218510</v>
      </c>
      <c r="J1100" s="2">
        <v>1437.8418000000001</v>
      </c>
      <c r="K1100" s="2">
        <v>219331.8</v>
      </c>
      <c r="L1100" s="3">
        <f t="shared" si="17"/>
        <v>1439279.6418000001</v>
      </c>
      <c r="M1100" s="41">
        <v>44301.729166666664</v>
      </c>
      <c r="N1100" s="39">
        <v>6870082149</v>
      </c>
      <c r="O1100" s="39" t="s">
        <v>52</v>
      </c>
      <c r="P1100" s="40" t="s">
        <v>2482</v>
      </c>
      <c r="Q1100" s="41">
        <v>44358</v>
      </c>
      <c r="R1100" s="39" t="s">
        <v>54</v>
      </c>
      <c r="S1100" s="68"/>
    </row>
    <row r="1101" spans="1:19" s="70" customFormat="1" ht="12.75" hidden="1" customHeight="1" x14ac:dyDescent="0.2">
      <c r="A1101" s="38" t="s">
        <v>2509</v>
      </c>
      <c r="B1101" s="39" t="s">
        <v>2510</v>
      </c>
      <c r="C1101" s="39" t="s">
        <v>2511</v>
      </c>
      <c r="D1101" s="38">
        <v>401972</v>
      </c>
      <c r="E1101" s="38"/>
      <c r="F1101" s="39" t="s">
        <v>842</v>
      </c>
      <c r="G1101" s="38">
        <v>8263000049</v>
      </c>
      <c r="H1101" s="40" t="s">
        <v>2512</v>
      </c>
      <c r="I1101" s="2">
        <v>1218510</v>
      </c>
      <c r="J1101" s="2">
        <v>1437.8418000000001</v>
      </c>
      <c r="K1101" s="2">
        <v>219331.8</v>
      </c>
      <c r="L1101" s="3">
        <f t="shared" si="17"/>
        <v>1439279.6418000001</v>
      </c>
      <c r="M1101" s="41">
        <v>44301.729166666664</v>
      </c>
      <c r="N1101" s="39">
        <v>6870082190</v>
      </c>
      <c r="O1101" s="39" t="s">
        <v>52</v>
      </c>
      <c r="P1101" s="40" t="s">
        <v>2482</v>
      </c>
      <c r="Q1101" s="41">
        <v>44358</v>
      </c>
      <c r="R1101" s="39" t="s">
        <v>54</v>
      </c>
      <c r="S1101" s="68"/>
    </row>
    <row r="1102" spans="1:19" s="70" customFormat="1" ht="12.75" hidden="1" customHeight="1" x14ac:dyDescent="0.2">
      <c r="A1102" s="38" t="s">
        <v>2513</v>
      </c>
      <c r="B1102" s="39" t="s">
        <v>2514</v>
      </c>
      <c r="C1102" s="39" t="s">
        <v>2515</v>
      </c>
      <c r="D1102" s="38">
        <v>401972</v>
      </c>
      <c r="E1102" s="38"/>
      <c r="F1102" s="39" t="s">
        <v>842</v>
      </c>
      <c r="G1102" s="38">
        <v>8263000049</v>
      </c>
      <c r="H1102" s="40" t="s">
        <v>2516</v>
      </c>
      <c r="I1102" s="2">
        <v>1218510</v>
      </c>
      <c r="J1102" s="2">
        <v>1437.8418000000001</v>
      </c>
      <c r="K1102" s="2">
        <v>219331.8</v>
      </c>
      <c r="L1102" s="3">
        <f t="shared" si="17"/>
        <v>1439279.6418000001</v>
      </c>
      <c r="M1102" s="41">
        <v>44301.729166666664</v>
      </c>
      <c r="N1102" s="39">
        <v>6870082220</v>
      </c>
      <c r="O1102" s="39" t="s">
        <v>52</v>
      </c>
      <c r="P1102" s="40" t="s">
        <v>2487</v>
      </c>
      <c r="Q1102" s="41">
        <v>44358</v>
      </c>
      <c r="R1102" s="39" t="s">
        <v>54</v>
      </c>
      <c r="S1102" s="68"/>
    </row>
    <row r="1103" spans="1:19" s="70" customFormat="1" ht="12.75" hidden="1" customHeight="1" x14ac:dyDescent="0.2">
      <c r="A1103" s="38" t="s">
        <v>2517</v>
      </c>
      <c r="B1103" s="39" t="s">
        <v>2518</v>
      </c>
      <c r="C1103" s="39" t="s">
        <v>2519</v>
      </c>
      <c r="D1103" s="38">
        <v>401972</v>
      </c>
      <c r="E1103" s="38"/>
      <c r="F1103" s="39" t="s">
        <v>842</v>
      </c>
      <c r="G1103" s="38">
        <v>8263000049</v>
      </c>
      <c r="H1103" s="40" t="s">
        <v>2520</v>
      </c>
      <c r="I1103" s="2">
        <v>1218510</v>
      </c>
      <c r="J1103" s="2">
        <v>1437.8418000000001</v>
      </c>
      <c r="K1103" s="2">
        <v>219331.8</v>
      </c>
      <c r="L1103" s="3">
        <f t="shared" si="17"/>
        <v>1439279.6418000001</v>
      </c>
      <c r="M1103" s="41">
        <v>44300.729166666664</v>
      </c>
      <c r="N1103" s="39">
        <v>6870082231</v>
      </c>
      <c r="O1103" s="39" t="s">
        <v>52</v>
      </c>
      <c r="P1103" s="40" t="s">
        <v>2487</v>
      </c>
      <c r="Q1103" s="41">
        <v>44358</v>
      </c>
      <c r="R1103" s="39" t="s">
        <v>54</v>
      </c>
      <c r="S1103" s="68"/>
    </row>
    <row r="1104" spans="1:19" s="70" customFormat="1" ht="12.75" hidden="1" customHeight="1" x14ac:dyDescent="0.2">
      <c r="A1104" s="38" t="s">
        <v>2521</v>
      </c>
      <c r="B1104" s="39" t="s">
        <v>2522</v>
      </c>
      <c r="C1104" s="39" t="s">
        <v>2523</v>
      </c>
      <c r="D1104" s="38">
        <v>401972</v>
      </c>
      <c r="E1104" s="38"/>
      <c r="F1104" s="39" t="s">
        <v>842</v>
      </c>
      <c r="G1104" s="38">
        <v>8263000049</v>
      </c>
      <c r="H1104" s="40" t="s">
        <v>2524</v>
      </c>
      <c r="I1104" s="2">
        <v>1218510</v>
      </c>
      <c r="J1104" s="2">
        <v>1437.8418000000001</v>
      </c>
      <c r="K1104" s="2">
        <v>219331.8</v>
      </c>
      <c r="L1104" s="3">
        <f t="shared" si="17"/>
        <v>1439279.6418000001</v>
      </c>
      <c r="M1104" s="41">
        <v>44301.729166666664</v>
      </c>
      <c r="N1104" s="39">
        <v>6870082242</v>
      </c>
      <c r="O1104" s="39" t="s">
        <v>52</v>
      </c>
      <c r="P1104" s="40" t="s">
        <v>2487</v>
      </c>
      <c r="Q1104" s="41">
        <v>44358</v>
      </c>
      <c r="R1104" s="39" t="s">
        <v>54</v>
      </c>
      <c r="S1104" s="68"/>
    </row>
    <row r="1105" spans="1:19" s="70" customFormat="1" ht="12.75" hidden="1" customHeight="1" x14ac:dyDescent="0.2">
      <c r="A1105" s="38" t="s">
        <v>9481</v>
      </c>
      <c r="B1105" s="42" t="s">
        <v>9482</v>
      </c>
      <c r="C1105" s="42" t="s">
        <v>9483</v>
      </c>
      <c r="D1105" s="38">
        <v>507283</v>
      </c>
      <c r="E1105" s="38"/>
      <c r="F1105" s="42" t="s">
        <v>8679</v>
      </c>
      <c r="G1105" s="38">
        <v>8263000132</v>
      </c>
      <c r="H1105" s="40" t="s">
        <v>9484</v>
      </c>
      <c r="I1105" s="3">
        <v>1218500</v>
      </c>
      <c r="J1105" s="3"/>
      <c r="K1105" s="3">
        <v>219330</v>
      </c>
      <c r="L1105" s="3">
        <f t="shared" si="17"/>
        <v>1437830</v>
      </c>
      <c r="M1105" s="41">
        <v>44532.729166666664</v>
      </c>
      <c r="N1105" s="39">
        <v>6870324706</v>
      </c>
      <c r="O1105" s="42" t="s">
        <v>315</v>
      </c>
      <c r="P1105" s="42" t="s">
        <v>9485</v>
      </c>
      <c r="Q1105" s="60">
        <v>44574</v>
      </c>
      <c r="R1105" s="42" t="s">
        <v>243</v>
      </c>
      <c r="S1105" s="68"/>
    </row>
    <row r="1106" spans="1:19" s="70" customFormat="1" ht="12.75" customHeight="1" x14ac:dyDescent="0.2">
      <c r="A1106" s="38" t="s">
        <v>21885</v>
      </c>
      <c r="B1106" s="39" t="s">
        <v>21886</v>
      </c>
      <c r="C1106" s="39" t="s">
        <v>21887</v>
      </c>
      <c r="D1106" s="38">
        <v>407235</v>
      </c>
      <c r="E1106" s="38"/>
      <c r="F1106" s="39" t="s">
        <v>7501</v>
      </c>
      <c r="G1106" s="38">
        <v>8266020080</v>
      </c>
      <c r="H1106" s="40" t="s">
        <v>21888</v>
      </c>
      <c r="I1106" s="2">
        <v>1217413.559322034</v>
      </c>
      <c r="J1106" s="2"/>
      <c r="K1106" s="2">
        <v>219134.44067796611</v>
      </c>
      <c r="L1106" s="3">
        <f t="shared" si="17"/>
        <v>1436548</v>
      </c>
      <c r="M1106" s="41">
        <v>45300.729166666664</v>
      </c>
      <c r="N1106" s="39">
        <v>1246698116</v>
      </c>
      <c r="O1106" s="39" t="s">
        <v>19303</v>
      </c>
      <c r="P1106" s="40" t="s">
        <v>21889</v>
      </c>
      <c r="Q1106" s="41">
        <v>45338</v>
      </c>
      <c r="R1106" s="62" t="s">
        <v>19</v>
      </c>
      <c r="S1106" s="68"/>
    </row>
    <row r="1107" spans="1:19" s="70" customFormat="1" ht="12.75" hidden="1" customHeight="1" x14ac:dyDescent="0.2">
      <c r="A1107" s="38" t="s">
        <v>10221</v>
      </c>
      <c r="B1107" s="39" t="s">
        <v>10222</v>
      </c>
      <c r="C1107" s="39" t="s">
        <v>10223</v>
      </c>
      <c r="D1107" s="38">
        <v>919962</v>
      </c>
      <c r="E1107" s="38"/>
      <c r="F1107" s="39" t="s">
        <v>6950</v>
      </c>
      <c r="G1107" s="38">
        <v>8263000121</v>
      </c>
      <c r="H1107" s="40" t="s">
        <v>10224</v>
      </c>
      <c r="I1107" s="3">
        <v>1214400</v>
      </c>
      <c r="J1107" s="3"/>
      <c r="K1107" s="2">
        <v>218592</v>
      </c>
      <c r="L1107" s="3">
        <f t="shared" si="17"/>
        <v>1432992</v>
      </c>
      <c r="M1107" s="41">
        <v>44561.729166666664</v>
      </c>
      <c r="N1107" s="39">
        <v>6870366396</v>
      </c>
      <c r="O1107" s="39" t="s">
        <v>3282</v>
      </c>
      <c r="P1107" s="40">
        <v>202078415862</v>
      </c>
      <c r="Q1107" s="41">
        <v>44600</v>
      </c>
      <c r="R1107" s="42" t="s">
        <v>2417</v>
      </c>
      <c r="S1107" s="68"/>
    </row>
    <row r="1108" spans="1:19" s="70" customFormat="1" ht="12.75" hidden="1" customHeight="1" x14ac:dyDescent="0.2">
      <c r="A1108" s="38" t="s">
        <v>1969</v>
      </c>
      <c r="B1108" s="39" t="s">
        <v>1970</v>
      </c>
      <c r="C1108" s="39" t="s">
        <v>1971</v>
      </c>
      <c r="D1108" s="38">
        <v>821442</v>
      </c>
      <c r="E1108" s="38"/>
      <c r="F1108" s="39" t="s">
        <v>1950</v>
      </c>
      <c r="G1108" s="38">
        <v>8268006127</v>
      </c>
      <c r="H1108" s="40" t="s">
        <v>1972</v>
      </c>
      <c r="I1108" s="2">
        <v>1211571</v>
      </c>
      <c r="J1108" s="2"/>
      <c r="K1108" s="2">
        <v>218082.78</v>
      </c>
      <c r="L1108" s="3">
        <f t="shared" si="17"/>
        <v>1429653.78</v>
      </c>
      <c r="M1108" s="41">
        <v>44322.729166666664</v>
      </c>
      <c r="N1108" s="39">
        <v>43925996</v>
      </c>
      <c r="O1108" s="39" t="s">
        <v>52</v>
      </c>
      <c r="P1108" s="40" t="s">
        <v>1973</v>
      </c>
      <c r="Q1108" s="41">
        <v>44380</v>
      </c>
      <c r="R1108" s="39" t="s">
        <v>54</v>
      </c>
      <c r="S1108" s="68"/>
    </row>
    <row r="1109" spans="1:19" s="70" customFormat="1" ht="12.75" hidden="1" customHeight="1" x14ac:dyDescent="0.2">
      <c r="A1109" s="38" t="s">
        <v>10201</v>
      </c>
      <c r="B1109" s="39" t="s">
        <v>10202</v>
      </c>
      <c r="C1109" s="39" t="s">
        <v>10203</v>
      </c>
      <c r="D1109" s="38">
        <v>919962</v>
      </c>
      <c r="E1109" s="38"/>
      <c r="F1109" s="39" t="s">
        <v>6950</v>
      </c>
      <c r="G1109" s="38">
        <v>8263000121</v>
      </c>
      <c r="H1109" s="40" t="s">
        <v>10204</v>
      </c>
      <c r="I1109" s="3">
        <v>1210989.8</v>
      </c>
      <c r="J1109" s="3"/>
      <c r="K1109" s="2">
        <v>217978.2</v>
      </c>
      <c r="L1109" s="3">
        <f t="shared" si="17"/>
        <v>1428968</v>
      </c>
      <c r="M1109" s="41">
        <v>44546.729166666664</v>
      </c>
      <c r="N1109" s="39">
        <v>6870365940</v>
      </c>
      <c r="O1109" s="39" t="s">
        <v>3282</v>
      </c>
      <c r="P1109" s="40">
        <v>202022107041</v>
      </c>
      <c r="Q1109" s="41">
        <v>44595</v>
      </c>
      <c r="R1109" s="42" t="s">
        <v>2417</v>
      </c>
      <c r="S1109" s="68"/>
    </row>
    <row r="1110" spans="1:19" s="70" customFormat="1" ht="12.75" hidden="1" customHeight="1" x14ac:dyDescent="0.2">
      <c r="A1110" s="38" t="s">
        <v>15868</v>
      </c>
      <c r="B1110" s="39" t="s">
        <v>15869</v>
      </c>
      <c r="C1110" s="39" t="s">
        <v>15870</v>
      </c>
      <c r="D1110" s="38">
        <v>124632</v>
      </c>
      <c r="E1110" s="38"/>
      <c r="F1110" s="39" t="s">
        <v>15807</v>
      </c>
      <c r="G1110" s="38">
        <v>8263000238</v>
      </c>
      <c r="H1110" s="40" t="s">
        <v>15871</v>
      </c>
      <c r="I1110" s="2">
        <v>1208700</v>
      </c>
      <c r="J1110" s="2"/>
      <c r="K1110" s="2">
        <v>217566</v>
      </c>
      <c r="L1110" s="3">
        <f t="shared" si="17"/>
        <v>1426266</v>
      </c>
      <c r="M1110" s="41">
        <v>44820.729166666664</v>
      </c>
      <c r="N1110" s="39">
        <v>6870253192</v>
      </c>
      <c r="O1110" s="39" t="s">
        <v>3282</v>
      </c>
      <c r="P1110" s="40" t="s">
        <v>15809</v>
      </c>
      <c r="Q1110" s="41">
        <v>44874</v>
      </c>
      <c r="R1110" s="42" t="s">
        <v>2417</v>
      </c>
      <c r="S1110" s="68"/>
    </row>
    <row r="1111" spans="1:19" s="70" customFormat="1" ht="12.75" hidden="1" customHeight="1" x14ac:dyDescent="0.2">
      <c r="A1111" s="38" t="s">
        <v>2545</v>
      </c>
      <c r="B1111" s="39" t="s">
        <v>2546</v>
      </c>
      <c r="C1111" s="39" t="s">
        <v>2547</v>
      </c>
      <c r="D1111" s="38">
        <v>401972</v>
      </c>
      <c r="E1111" s="38"/>
      <c r="F1111" s="39" t="s">
        <v>842</v>
      </c>
      <c r="G1111" s="38">
        <v>8263000049</v>
      </c>
      <c r="H1111" s="40" t="s">
        <v>2548</v>
      </c>
      <c r="I1111" s="2">
        <v>1207000</v>
      </c>
      <c r="J1111" s="2">
        <v>1424.26</v>
      </c>
      <c r="K1111" s="2">
        <v>217260</v>
      </c>
      <c r="L1111" s="3">
        <f t="shared" si="17"/>
        <v>1425684.26</v>
      </c>
      <c r="M1111" s="41">
        <v>44293.729166666664</v>
      </c>
      <c r="N1111" s="39">
        <v>6870084686</v>
      </c>
      <c r="O1111" s="39" t="s">
        <v>52</v>
      </c>
      <c r="P1111" s="40" t="s">
        <v>2540</v>
      </c>
      <c r="Q1111" s="41">
        <v>44359</v>
      </c>
      <c r="R1111" s="39" t="s">
        <v>54</v>
      </c>
      <c r="S1111" s="68"/>
    </row>
    <row r="1112" spans="1:19" s="70" customFormat="1" ht="12.75" hidden="1" customHeight="1" x14ac:dyDescent="0.2">
      <c r="A1112" s="38" t="s">
        <v>12435</v>
      </c>
      <c r="B1112" s="39" t="s">
        <v>12436</v>
      </c>
      <c r="C1112" s="39" t="s">
        <v>12437</v>
      </c>
      <c r="D1112" s="38">
        <v>919962</v>
      </c>
      <c r="E1112" s="38"/>
      <c r="F1112" s="39" t="s">
        <v>6950</v>
      </c>
      <c r="G1112" s="38">
        <v>8263000121</v>
      </c>
      <c r="H1112" s="40" t="s">
        <v>12438</v>
      </c>
      <c r="I1112" s="3">
        <v>1205489.8</v>
      </c>
      <c r="J1112" s="3"/>
      <c r="K1112" s="2">
        <v>216988.2</v>
      </c>
      <c r="L1112" s="3">
        <f t="shared" si="17"/>
        <v>1422478</v>
      </c>
      <c r="M1112" s="41">
        <v>44646.729166666664</v>
      </c>
      <c r="N1112" s="39">
        <v>6870001656</v>
      </c>
      <c r="O1112" s="39" t="s">
        <v>3282</v>
      </c>
      <c r="P1112" s="40">
        <v>204282227063</v>
      </c>
      <c r="Q1112" s="41">
        <v>44680</v>
      </c>
      <c r="R1112" s="42" t="s">
        <v>2417</v>
      </c>
      <c r="S1112" s="68"/>
    </row>
    <row r="1113" spans="1:19" s="70" customFormat="1" ht="12.75" hidden="1" customHeight="1" x14ac:dyDescent="0.2">
      <c r="A1113" s="38">
        <v>309</v>
      </c>
      <c r="B1113" s="39" t="s">
        <v>19466</v>
      </c>
      <c r="C1113" s="39" t="s">
        <v>19467</v>
      </c>
      <c r="D1113" s="58">
        <v>137691</v>
      </c>
      <c r="E1113" s="58"/>
      <c r="F1113" s="39" t="s">
        <v>14869</v>
      </c>
      <c r="G1113" s="38">
        <v>8263000311</v>
      </c>
      <c r="H1113" s="40" t="s">
        <v>19468</v>
      </c>
      <c r="I1113" s="2">
        <v>1204392.3728813559</v>
      </c>
      <c r="J1113" s="2"/>
      <c r="K1113" s="2">
        <v>216790.62711864407</v>
      </c>
      <c r="L1113" s="3">
        <f t="shared" si="17"/>
        <v>1421183</v>
      </c>
      <c r="M1113" s="41">
        <v>45071.729166666664</v>
      </c>
      <c r="N1113" s="39">
        <v>1246386991</v>
      </c>
      <c r="O1113" s="39" t="s">
        <v>8899</v>
      </c>
      <c r="P1113" s="40" t="s">
        <v>19469</v>
      </c>
      <c r="Q1113" s="41">
        <v>45108</v>
      </c>
      <c r="R1113" s="42" t="s">
        <v>8901</v>
      </c>
      <c r="S1113" s="68"/>
    </row>
    <row r="1114" spans="1:19" s="70" customFormat="1" ht="12.75" hidden="1" customHeight="1" x14ac:dyDescent="0.2">
      <c r="A1114" s="38" t="s">
        <v>14785</v>
      </c>
      <c r="B1114" s="39" t="s">
        <v>14786</v>
      </c>
      <c r="C1114" s="39" t="s">
        <v>14787</v>
      </c>
      <c r="D1114" s="38">
        <v>919962</v>
      </c>
      <c r="E1114" s="38"/>
      <c r="F1114" s="39" t="s">
        <v>6950</v>
      </c>
      <c r="G1114" s="38">
        <v>8263000121</v>
      </c>
      <c r="H1114" s="40" t="s">
        <v>14788</v>
      </c>
      <c r="I1114" s="3">
        <v>1203950</v>
      </c>
      <c r="J1114" s="3"/>
      <c r="K1114" s="2">
        <v>216711</v>
      </c>
      <c r="L1114" s="3">
        <f t="shared" si="17"/>
        <v>1420661</v>
      </c>
      <c r="M1114" s="41">
        <v>44729.729166666664</v>
      </c>
      <c r="N1114" s="39">
        <v>6870152535</v>
      </c>
      <c r="O1114" s="39" t="s">
        <v>3282</v>
      </c>
      <c r="P1114" s="40">
        <v>208192553706</v>
      </c>
      <c r="Q1114" s="41">
        <v>44793</v>
      </c>
      <c r="R1114" s="42" t="s">
        <v>2417</v>
      </c>
      <c r="S1114" s="68"/>
    </row>
    <row r="1115" spans="1:19" s="70" customFormat="1" ht="12.75" hidden="1" customHeight="1" x14ac:dyDescent="0.2">
      <c r="A1115" s="38" t="s">
        <v>4848</v>
      </c>
      <c r="B1115" s="39" t="s">
        <v>4849</v>
      </c>
      <c r="C1115" s="39" t="s">
        <v>4850</v>
      </c>
      <c r="D1115" s="38">
        <v>401972</v>
      </c>
      <c r="E1115" s="38"/>
      <c r="F1115" s="39" t="s">
        <v>842</v>
      </c>
      <c r="G1115" s="38">
        <v>8263000049</v>
      </c>
      <c r="H1115" s="40" t="s">
        <v>4851</v>
      </c>
      <c r="I1115" s="2">
        <v>1202000</v>
      </c>
      <c r="J1115" s="2">
        <v>1418.0000000000002</v>
      </c>
      <c r="K1115" s="2">
        <v>216360</v>
      </c>
      <c r="L1115" s="3">
        <f t="shared" si="17"/>
        <v>1419778</v>
      </c>
      <c r="M1115" s="41">
        <v>44377.729166666664</v>
      </c>
      <c r="N1115" s="39">
        <v>6870155946</v>
      </c>
      <c r="O1115" s="39" t="s">
        <v>52</v>
      </c>
      <c r="P1115" s="40" t="s">
        <v>4826</v>
      </c>
      <c r="Q1115" s="41">
        <v>44422</v>
      </c>
      <c r="R1115" s="39" t="s">
        <v>54</v>
      </c>
      <c r="S1115" s="68"/>
    </row>
    <row r="1116" spans="1:19" s="70" customFormat="1" ht="12.75" hidden="1" customHeight="1" x14ac:dyDescent="0.2">
      <c r="A1116" s="38" t="s">
        <v>6797</v>
      </c>
      <c r="B1116" s="39" t="s">
        <v>6798</v>
      </c>
      <c r="C1116" s="39" t="s">
        <v>6799</v>
      </c>
      <c r="D1116" s="38">
        <v>919893</v>
      </c>
      <c r="E1116" s="38"/>
      <c r="F1116" s="39" t="s">
        <v>2039</v>
      </c>
      <c r="G1116" s="38">
        <v>8263000051</v>
      </c>
      <c r="H1116" s="40">
        <v>2920004043</v>
      </c>
      <c r="I1116" s="2">
        <v>1200000</v>
      </c>
      <c r="J1116" s="2"/>
      <c r="K1116" s="2">
        <v>216000</v>
      </c>
      <c r="L1116" s="3">
        <f t="shared" si="17"/>
        <v>1416000</v>
      </c>
      <c r="M1116" s="41">
        <v>44379</v>
      </c>
      <c r="N1116" s="39">
        <v>6870052520</v>
      </c>
      <c r="O1116" s="39" t="s">
        <v>52</v>
      </c>
      <c r="P1116" s="40" t="s">
        <v>6800</v>
      </c>
      <c r="Q1116" s="41">
        <v>44703</v>
      </c>
      <c r="R1116" s="39" t="s">
        <v>54</v>
      </c>
      <c r="S1116" s="68"/>
    </row>
    <row r="1117" spans="1:19" s="70" customFormat="1" ht="12.75" hidden="1" customHeight="1" x14ac:dyDescent="0.2">
      <c r="A1117" s="38" t="s">
        <v>15345</v>
      </c>
      <c r="B1117" s="39" t="s">
        <v>15346</v>
      </c>
      <c r="C1117" s="39" t="s">
        <v>15347</v>
      </c>
      <c r="D1117" s="38">
        <v>502510</v>
      </c>
      <c r="E1117" s="38"/>
      <c r="F1117" s="39" t="s">
        <v>13920</v>
      </c>
      <c r="G1117" s="38">
        <v>8263000158</v>
      </c>
      <c r="H1117" s="40" t="s">
        <v>15348</v>
      </c>
      <c r="I1117" s="2">
        <v>1200000</v>
      </c>
      <c r="J1117" s="2"/>
      <c r="K1117" s="2">
        <v>216000</v>
      </c>
      <c r="L1117" s="3">
        <f t="shared" si="17"/>
        <v>1416000</v>
      </c>
      <c r="M1117" s="41">
        <v>44796.729166666664</v>
      </c>
      <c r="N1117" s="39">
        <v>6870191513</v>
      </c>
      <c r="O1117" s="39" t="s">
        <v>3282</v>
      </c>
      <c r="P1117" s="40"/>
      <c r="Q1117" s="41"/>
      <c r="R1117" s="42" t="s">
        <v>2417</v>
      </c>
      <c r="S1117" s="68"/>
    </row>
    <row r="1118" spans="1:19" s="70" customFormat="1" ht="12.75" hidden="1" customHeight="1" x14ac:dyDescent="0.2">
      <c r="A1118" s="38" t="s">
        <v>21133</v>
      </c>
      <c r="B1118" s="39" t="s">
        <v>21134</v>
      </c>
      <c r="C1118" s="39" t="s">
        <v>21135</v>
      </c>
      <c r="D1118" s="38">
        <v>402984</v>
      </c>
      <c r="E1118" s="38"/>
      <c r="F1118" s="39" t="s">
        <v>4467</v>
      </c>
      <c r="G1118" s="38">
        <v>8263000288</v>
      </c>
      <c r="H1118" s="40">
        <v>330105020</v>
      </c>
      <c r="I1118" s="2">
        <v>1200000</v>
      </c>
      <c r="J1118" s="2"/>
      <c r="K1118" s="2">
        <v>216000</v>
      </c>
      <c r="L1118" s="3">
        <f t="shared" si="17"/>
        <v>1416000</v>
      </c>
      <c r="M1118" s="41">
        <v>45184.729166666664</v>
      </c>
      <c r="N1118" s="39">
        <v>1246596595</v>
      </c>
      <c r="O1118" s="39" t="s">
        <v>18453</v>
      </c>
      <c r="P1118" s="40" t="s">
        <v>21111</v>
      </c>
      <c r="Q1118" s="41">
        <v>45263</v>
      </c>
      <c r="R1118" s="62" t="s">
        <v>21</v>
      </c>
      <c r="S1118" s="68"/>
    </row>
    <row r="1119" spans="1:19" s="70" customFormat="1" ht="12.75" customHeight="1" x14ac:dyDescent="0.2">
      <c r="A1119" s="38" t="s">
        <v>22944</v>
      </c>
      <c r="B1119" s="39" t="s">
        <v>22945</v>
      </c>
      <c r="C1119" s="39" t="s">
        <v>22946</v>
      </c>
      <c r="D1119" s="38">
        <v>822670</v>
      </c>
      <c r="E1119" s="38"/>
      <c r="F1119" s="39" t="s">
        <v>21396</v>
      </c>
      <c r="G1119" s="38">
        <v>8268013581</v>
      </c>
      <c r="H1119" s="40">
        <v>38</v>
      </c>
      <c r="I1119" s="2">
        <v>1199470.3983050848</v>
      </c>
      <c r="J1119" s="2"/>
      <c r="K1119" s="2">
        <v>215904.67169491525</v>
      </c>
      <c r="L1119" s="3">
        <f t="shared" si="17"/>
        <v>1415375.07</v>
      </c>
      <c r="M1119" s="41">
        <v>45455.729166666664</v>
      </c>
      <c r="N1119" s="39">
        <v>160877174</v>
      </c>
      <c r="O1119" s="39" t="s">
        <v>19303</v>
      </c>
      <c r="P1119" s="40">
        <v>407012259713</v>
      </c>
      <c r="Q1119" s="41">
        <v>45476</v>
      </c>
      <c r="R1119" s="62" t="s">
        <v>19</v>
      </c>
      <c r="S1119" s="68"/>
    </row>
    <row r="1120" spans="1:19" s="70" customFormat="1" ht="12.75" hidden="1" customHeight="1" x14ac:dyDescent="0.2">
      <c r="A1120" s="38" t="s">
        <v>10225</v>
      </c>
      <c r="B1120" s="39" t="s">
        <v>10226</v>
      </c>
      <c r="C1120" s="39" t="s">
        <v>10227</v>
      </c>
      <c r="D1120" s="38">
        <v>919962</v>
      </c>
      <c r="E1120" s="38"/>
      <c r="F1120" s="39" t="s">
        <v>6950</v>
      </c>
      <c r="G1120" s="38">
        <v>8263000121</v>
      </c>
      <c r="H1120" s="40" t="s">
        <v>10228</v>
      </c>
      <c r="I1120" s="3">
        <v>1195700</v>
      </c>
      <c r="J1120" s="3"/>
      <c r="K1120" s="2">
        <v>215226</v>
      </c>
      <c r="L1120" s="3">
        <f t="shared" si="17"/>
        <v>1410926</v>
      </c>
      <c r="M1120" s="41">
        <v>44561.729166666664</v>
      </c>
      <c r="N1120" s="39">
        <v>6870366448</v>
      </c>
      <c r="O1120" s="39" t="s">
        <v>3282</v>
      </c>
      <c r="P1120" s="40">
        <v>202078415862</v>
      </c>
      <c r="Q1120" s="41">
        <v>44600</v>
      </c>
      <c r="R1120" s="42" t="s">
        <v>2417</v>
      </c>
      <c r="S1120" s="68"/>
    </row>
    <row r="1121" spans="1:19" s="70" customFormat="1" ht="12.75" hidden="1" customHeight="1" x14ac:dyDescent="0.2">
      <c r="A1121" s="38" t="s">
        <v>12742</v>
      </c>
      <c r="B1121" s="39" t="s">
        <v>12743</v>
      </c>
      <c r="C1121" s="39" t="s">
        <v>12744</v>
      </c>
      <c r="D1121" s="38">
        <v>919962</v>
      </c>
      <c r="E1121" s="38"/>
      <c r="F1121" s="39" t="s">
        <v>6950</v>
      </c>
      <c r="G1121" s="38">
        <v>8263000121</v>
      </c>
      <c r="H1121" s="40" t="s">
        <v>12745</v>
      </c>
      <c r="I1121" s="3">
        <v>1195479.6000000001</v>
      </c>
      <c r="J1121" s="3"/>
      <c r="K1121" s="2">
        <v>215186.4</v>
      </c>
      <c r="L1121" s="3">
        <f t="shared" si="17"/>
        <v>1410666</v>
      </c>
      <c r="M1121" s="41">
        <v>44651.729166666664</v>
      </c>
      <c r="N1121" s="39">
        <v>6870026070</v>
      </c>
      <c r="O1121" s="39" t="s">
        <v>3282</v>
      </c>
      <c r="P1121" s="40">
        <v>205041619453</v>
      </c>
      <c r="Q1121" s="41">
        <v>44686</v>
      </c>
      <c r="R1121" s="42" t="s">
        <v>2417</v>
      </c>
      <c r="S1121" s="68"/>
    </row>
    <row r="1122" spans="1:19" s="70" customFormat="1" ht="12.75" hidden="1" customHeight="1" x14ac:dyDescent="0.2">
      <c r="A1122" s="38" t="s">
        <v>2024</v>
      </c>
      <c r="B1122" s="39" t="s">
        <v>2025</v>
      </c>
      <c r="C1122" s="39" t="s">
        <v>2026</v>
      </c>
      <c r="D1122" s="38">
        <v>401972</v>
      </c>
      <c r="E1122" s="38"/>
      <c r="F1122" s="39" t="s">
        <v>842</v>
      </c>
      <c r="G1122" s="38">
        <v>8263000049</v>
      </c>
      <c r="H1122" s="40" t="s">
        <v>2027</v>
      </c>
      <c r="I1122" s="2">
        <v>1193140</v>
      </c>
      <c r="J1122" s="2">
        <v>1055.9288999999999</v>
      </c>
      <c r="K1122" s="2">
        <v>214765.19999999998</v>
      </c>
      <c r="L1122" s="3">
        <f t="shared" si="17"/>
        <v>1408961.1288999999</v>
      </c>
      <c r="M1122" s="41">
        <v>44278.729166666664</v>
      </c>
      <c r="N1122" s="39">
        <v>6870065991</v>
      </c>
      <c r="O1122" s="39" t="s">
        <v>52</v>
      </c>
      <c r="P1122" s="40" t="s">
        <v>1992</v>
      </c>
      <c r="Q1122" s="41">
        <v>44344</v>
      </c>
      <c r="R1122" s="39" t="s">
        <v>54</v>
      </c>
      <c r="S1122" s="68"/>
    </row>
    <row r="1123" spans="1:19" s="70" customFormat="1" ht="12.75" hidden="1" customHeight="1" x14ac:dyDescent="0.2">
      <c r="A1123" s="38" t="s">
        <v>2549</v>
      </c>
      <c r="B1123" s="39" t="s">
        <v>2550</v>
      </c>
      <c r="C1123" s="39" t="s">
        <v>2551</v>
      </c>
      <c r="D1123" s="38">
        <v>401972</v>
      </c>
      <c r="E1123" s="38"/>
      <c r="F1123" s="39" t="s">
        <v>842</v>
      </c>
      <c r="G1123" s="38">
        <v>8263000049</v>
      </c>
      <c r="H1123" s="40" t="s">
        <v>2552</v>
      </c>
      <c r="I1123" s="2">
        <v>1193140</v>
      </c>
      <c r="J1123" s="2">
        <v>1407.9051999999999</v>
      </c>
      <c r="K1123" s="2">
        <v>214765.19999999998</v>
      </c>
      <c r="L1123" s="3">
        <f t="shared" si="17"/>
        <v>1409313.1051999999</v>
      </c>
      <c r="M1123" s="41">
        <v>44293.729166666664</v>
      </c>
      <c r="N1123" s="39">
        <v>6870084692</v>
      </c>
      <c r="O1123" s="39" t="s">
        <v>52</v>
      </c>
      <c r="P1123" s="40" t="s">
        <v>2448</v>
      </c>
      <c r="Q1123" s="41">
        <v>44362</v>
      </c>
      <c r="R1123" s="39" t="s">
        <v>54</v>
      </c>
      <c r="S1123" s="68"/>
    </row>
    <row r="1124" spans="1:19" s="70" customFormat="1" ht="12.75" hidden="1" customHeight="1" x14ac:dyDescent="0.2">
      <c r="A1124" s="38" t="s">
        <v>2553</v>
      </c>
      <c r="B1124" s="39" t="s">
        <v>2554</v>
      </c>
      <c r="C1124" s="39" t="s">
        <v>2555</v>
      </c>
      <c r="D1124" s="38">
        <v>401972</v>
      </c>
      <c r="E1124" s="38"/>
      <c r="F1124" s="39" t="s">
        <v>842</v>
      </c>
      <c r="G1124" s="38">
        <v>8263000049</v>
      </c>
      <c r="H1124" s="40" t="s">
        <v>2556</v>
      </c>
      <c r="I1124" s="2">
        <v>1193140</v>
      </c>
      <c r="J1124" s="2">
        <v>1407.9051999999999</v>
      </c>
      <c r="K1124" s="2">
        <v>214765.19999999998</v>
      </c>
      <c r="L1124" s="3">
        <f t="shared" si="17"/>
        <v>1409313.1051999999</v>
      </c>
      <c r="M1124" s="41">
        <v>44305.729166666664</v>
      </c>
      <c r="N1124" s="39">
        <v>6870084707</v>
      </c>
      <c r="O1124" s="39" t="s">
        <v>52</v>
      </c>
      <c r="P1124" s="40" t="s">
        <v>2448</v>
      </c>
      <c r="Q1124" s="41">
        <v>44362</v>
      </c>
      <c r="R1124" s="39" t="s">
        <v>54</v>
      </c>
      <c r="S1124" s="68"/>
    </row>
    <row r="1125" spans="1:19" s="70" customFormat="1" ht="12.75" hidden="1" customHeight="1" x14ac:dyDescent="0.2">
      <c r="A1125" s="38" t="s">
        <v>2557</v>
      </c>
      <c r="B1125" s="39" t="s">
        <v>2558</v>
      </c>
      <c r="C1125" s="39" t="s">
        <v>2559</v>
      </c>
      <c r="D1125" s="38">
        <v>401972</v>
      </c>
      <c r="E1125" s="38"/>
      <c r="F1125" s="39" t="s">
        <v>842</v>
      </c>
      <c r="G1125" s="38">
        <v>8263000049</v>
      </c>
      <c r="H1125" s="40" t="s">
        <v>2560</v>
      </c>
      <c r="I1125" s="2">
        <v>1193140</v>
      </c>
      <c r="J1125" s="2">
        <v>1407.9051999999999</v>
      </c>
      <c r="K1125" s="2">
        <v>214765.19999999998</v>
      </c>
      <c r="L1125" s="3">
        <f t="shared" si="17"/>
        <v>1409313.1051999999</v>
      </c>
      <c r="M1125" s="41">
        <v>44305.729166666664</v>
      </c>
      <c r="N1125" s="39">
        <v>6870084717</v>
      </c>
      <c r="O1125" s="39" t="s">
        <v>52</v>
      </c>
      <c r="P1125" s="40" t="s">
        <v>2448</v>
      </c>
      <c r="Q1125" s="41">
        <v>44362</v>
      </c>
      <c r="R1125" s="39" t="s">
        <v>54</v>
      </c>
      <c r="S1125" s="68"/>
    </row>
    <row r="1126" spans="1:19" s="70" customFormat="1" ht="12.75" hidden="1" customHeight="1" x14ac:dyDescent="0.2">
      <c r="A1126" s="38" t="s">
        <v>2561</v>
      </c>
      <c r="B1126" s="39" t="s">
        <v>2562</v>
      </c>
      <c r="C1126" s="39" t="s">
        <v>2563</v>
      </c>
      <c r="D1126" s="38">
        <v>401972</v>
      </c>
      <c r="E1126" s="38"/>
      <c r="F1126" s="39" t="s">
        <v>842</v>
      </c>
      <c r="G1126" s="38">
        <v>8263000049</v>
      </c>
      <c r="H1126" s="40" t="s">
        <v>2564</v>
      </c>
      <c r="I1126" s="2">
        <v>1193140</v>
      </c>
      <c r="J1126" s="2">
        <v>1407.9051999999999</v>
      </c>
      <c r="K1126" s="2">
        <v>214765.19999999998</v>
      </c>
      <c r="L1126" s="3">
        <f t="shared" si="17"/>
        <v>1409313.1051999999</v>
      </c>
      <c r="M1126" s="41">
        <v>44293.729166666664</v>
      </c>
      <c r="N1126" s="39">
        <v>6870084749</v>
      </c>
      <c r="O1126" s="39" t="s">
        <v>52</v>
      </c>
      <c r="P1126" s="40" t="s">
        <v>2533</v>
      </c>
      <c r="Q1126" s="41">
        <v>44362</v>
      </c>
      <c r="R1126" s="39" t="s">
        <v>54</v>
      </c>
      <c r="S1126" s="68"/>
    </row>
    <row r="1127" spans="1:19" s="70" customFormat="1" ht="12.75" hidden="1" customHeight="1" x14ac:dyDescent="0.2">
      <c r="A1127" s="38" t="s">
        <v>16210</v>
      </c>
      <c r="B1127" s="39" t="s">
        <v>16211</v>
      </c>
      <c r="C1127" s="39" t="s">
        <v>16212</v>
      </c>
      <c r="D1127" s="58">
        <v>118480</v>
      </c>
      <c r="E1127" s="58"/>
      <c r="F1127" s="39" t="s">
        <v>9826</v>
      </c>
      <c r="G1127" s="38">
        <v>8263000261</v>
      </c>
      <c r="H1127" s="40" t="s">
        <v>16213</v>
      </c>
      <c r="I1127" s="2">
        <v>1191955</v>
      </c>
      <c r="J1127" s="2"/>
      <c r="K1127" s="2">
        <v>214551.9</v>
      </c>
      <c r="L1127" s="3">
        <f t="shared" si="17"/>
        <v>1406506.9</v>
      </c>
      <c r="M1127" s="41">
        <v>44832.729166666664</v>
      </c>
      <c r="N1127" s="39">
        <v>6870267312</v>
      </c>
      <c r="O1127" s="39" t="s">
        <v>3282</v>
      </c>
      <c r="P1127" s="40" t="s">
        <v>16214</v>
      </c>
      <c r="Q1127" s="41">
        <v>44890</v>
      </c>
      <c r="R1127" s="42" t="s">
        <v>2417</v>
      </c>
      <c r="S1127" s="68"/>
    </row>
    <row r="1128" spans="1:19" s="70" customFormat="1" ht="12.75" hidden="1" customHeight="1" x14ac:dyDescent="0.2">
      <c r="A1128" s="38" t="s">
        <v>11974</v>
      </c>
      <c r="B1128" s="39" t="s">
        <v>11975</v>
      </c>
      <c r="C1128" s="39"/>
      <c r="D1128" s="38">
        <v>813587</v>
      </c>
      <c r="E1128" s="38"/>
      <c r="F1128" s="39" t="s">
        <v>11976</v>
      </c>
      <c r="G1128" s="38">
        <v>8268008523</v>
      </c>
      <c r="H1128" s="40">
        <v>1470</v>
      </c>
      <c r="I1128" s="2">
        <v>1188600</v>
      </c>
      <c r="J1128" s="2"/>
      <c r="K1128" s="2">
        <v>213948</v>
      </c>
      <c r="L1128" s="3">
        <f t="shared" si="17"/>
        <v>1402548</v>
      </c>
      <c r="M1128" s="41">
        <v>44648</v>
      </c>
      <c r="N1128" s="39"/>
      <c r="O1128" s="39" t="s">
        <v>52</v>
      </c>
      <c r="P1128" s="40" t="s">
        <v>11977</v>
      </c>
      <c r="Q1128" s="41">
        <v>44670</v>
      </c>
      <c r="R1128" s="39" t="s">
        <v>54</v>
      </c>
      <c r="S1128" s="68"/>
    </row>
    <row r="1129" spans="1:19" s="70" customFormat="1" ht="12.75" hidden="1" customHeight="1" x14ac:dyDescent="0.2">
      <c r="A1129" s="38" t="s">
        <v>7972</v>
      </c>
      <c r="B1129" s="42" t="s">
        <v>7973</v>
      </c>
      <c r="C1129" s="42" t="s">
        <v>7974</v>
      </c>
      <c r="D1129" s="38">
        <v>401799</v>
      </c>
      <c r="E1129" s="38"/>
      <c r="F1129" s="42" t="s">
        <v>7975</v>
      </c>
      <c r="G1129" s="38">
        <v>8263000138</v>
      </c>
      <c r="H1129" s="40" t="s">
        <v>7976</v>
      </c>
      <c r="I1129" s="3">
        <v>1188000</v>
      </c>
      <c r="J1129" s="3"/>
      <c r="K1129" s="3">
        <v>213840</v>
      </c>
      <c r="L1129" s="3">
        <f t="shared" si="17"/>
        <v>1401840</v>
      </c>
      <c r="M1129" s="41">
        <v>44483.729166666664</v>
      </c>
      <c r="N1129" s="39">
        <v>6870262157</v>
      </c>
      <c r="O1129" s="42" t="s">
        <v>315</v>
      </c>
      <c r="P1129" s="42" t="s">
        <v>7977</v>
      </c>
      <c r="Q1129" s="60">
        <v>44533</v>
      </c>
      <c r="R1129" s="42" t="s">
        <v>243</v>
      </c>
      <c r="S1129" s="68"/>
    </row>
    <row r="1130" spans="1:19" s="70" customFormat="1" ht="12.75" hidden="1" customHeight="1" x14ac:dyDescent="0.2">
      <c r="A1130" s="38" t="s">
        <v>12746</v>
      </c>
      <c r="B1130" s="39" t="s">
        <v>12747</v>
      </c>
      <c r="C1130" s="39" t="s">
        <v>12748</v>
      </c>
      <c r="D1130" s="38">
        <v>919962</v>
      </c>
      <c r="E1130" s="38"/>
      <c r="F1130" s="39" t="s">
        <v>6950</v>
      </c>
      <c r="G1130" s="38">
        <v>8263000121</v>
      </c>
      <c r="H1130" s="40" t="s">
        <v>12749</v>
      </c>
      <c r="I1130" s="3">
        <v>1187889.8</v>
      </c>
      <c r="J1130" s="3"/>
      <c r="K1130" s="2">
        <v>213820.2</v>
      </c>
      <c r="L1130" s="3">
        <f t="shared" si="17"/>
        <v>1401710</v>
      </c>
      <c r="M1130" s="41">
        <v>44650.729166666664</v>
      </c>
      <c r="N1130" s="39">
        <v>6870026155</v>
      </c>
      <c r="O1130" s="39" t="s">
        <v>3282</v>
      </c>
      <c r="P1130" s="40">
        <v>205041619453</v>
      </c>
      <c r="Q1130" s="41">
        <v>44686</v>
      </c>
      <c r="R1130" s="42" t="s">
        <v>2417</v>
      </c>
      <c r="S1130" s="68"/>
    </row>
    <row r="1131" spans="1:19" s="70" customFormat="1" ht="12.75" hidden="1" customHeight="1" x14ac:dyDescent="0.2">
      <c r="A1131" s="38" t="s">
        <v>5616</v>
      </c>
      <c r="B1131" s="39" t="s">
        <v>5617</v>
      </c>
      <c r="C1131" s="39" t="s">
        <v>5618</v>
      </c>
      <c r="D1131" s="38">
        <v>401972</v>
      </c>
      <c r="E1131" s="38"/>
      <c r="F1131" s="39" t="s">
        <v>842</v>
      </c>
      <c r="G1131" s="38">
        <v>8263000049</v>
      </c>
      <c r="H1131" s="40" t="s">
        <v>5619</v>
      </c>
      <c r="I1131" s="2">
        <v>1185000</v>
      </c>
      <c r="J1131" s="2">
        <v>1398</v>
      </c>
      <c r="K1131" s="2">
        <v>213300</v>
      </c>
      <c r="L1131" s="3">
        <f t="shared" si="17"/>
        <v>1399698</v>
      </c>
      <c r="M1131" s="41">
        <v>44377.729166666664</v>
      </c>
      <c r="N1131" s="39">
        <v>6870190817</v>
      </c>
      <c r="O1131" s="39" t="s">
        <v>52</v>
      </c>
      <c r="P1131" s="40" t="s">
        <v>5587</v>
      </c>
      <c r="Q1131" s="41">
        <v>44449</v>
      </c>
      <c r="R1131" s="39" t="s">
        <v>54</v>
      </c>
      <c r="S1131" s="68"/>
    </row>
    <row r="1132" spans="1:19" s="70" customFormat="1" ht="12.75" hidden="1" customHeight="1" x14ac:dyDescent="0.2">
      <c r="A1132" s="38" t="s">
        <v>7216</v>
      </c>
      <c r="B1132" s="42" t="s">
        <v>7217</v>
      </c>
      <c r="C1132" s="42" t="s">
        <v>7218</v>
      </c>
      <c r="D1132" s="38">
        <v>406359</v>
      </c>
      <c r="E1132" s="38"/>
      <c r="F1132" s="42" t="s">
        <v>7204</v>
      </c>
      <c r="G1132" s="38">
        <v>8263000098</v>
      </c>
      <c r="H1132" s="40">
        <v>271600028613</v>
      </c>
      <c r="I1132" s="3">
        <v>1183000</v>
      </c>
      <c r="J1132" s="3"/>
      <c r="K1132" s="3">
        <v>212940</v>
      </c>
      <c r="L1132" s="3">
        <f t="shared" si="17"/>
        <v>1395940</v>
      </c>
      <c r="M1132" s="41">
        <v>44448.729166666664</v>
      </c>
      <c r="N1132" s="39">
        <v>6870248951</v>
      </c>
      <c r="O1132" s="42" t="s">
        <v>315</v>
      </c>
      <c r="P1132" s="42" t="s">
        <v>7205</v>
      </c>
      <c r="Q1132" s="60">
        <v>44498</v>
      </c>
      <c r="R1132" s="42" t="s">
        <v>243</v>
      </c>
      <c r="S1132" s="68"/>
    </row>
    <row r="1133" spans="1:19" s="70" customFormat="1" ht="12.75" hidden="1" customHeight="1" x14ac:dyDescent="0.2">
      <c r="A1133" s="38" t="s">
        <v>7440</v>
      </c>
      <c r="B1133" s="42" t="s">
        <v>7441</v>
      </c>
      <c r="C1133" s="42" t="s">
        <v>7442</v>
      </c>
      <c r="D1133" s="58">
        <v>405267</v>
      </c>
      <c r="E1133" s="58"/>
      <c r="F1133" s="39" t="s">
        <v>1224</v>
      </c>
      <c r="G1133" s="38">
        <v>8263000147</v>
      </c>
      <c r="H1133" s="40" t="s">
        <v>7443</v>
      </c>
      <c r="I1133" s="3">
        <v>1181875.43</v>
      </c>
      <c r="J1133" s="3"/>
      <c r="K1133" s="3">
        <v>212737.57</v>
      </c>
      <c r="L1133" s="3">
        <f t="shared" si="17"/>
        <v>1394613</v>
      </c>
      <c r="M1133" s="41">
        <v>44474.729166666664</v>
      </c>
      <c r="N1133" s="39">
        <v>6870279624</v>
      </c>
      <c r="O1133" s="42" t="s">
        <v>315</v>
      </c>
      <c r="P1133" s="42" t="s">
        <v>7431</v>
      </c>
      <c r="Q1133" s="60">
        <v>44463</v>
      </c>
      <c r="R1133" s="42" t="s">
        <v>243</v>
      </c>
      <c r="S1133" s="68"/>
    </row>
    <row r="1134" spans="1:19" s="70" customFormat="1" ht="12.75" hidden="1" customHeight="1" x14ac:dyDescent="0.2">
      <c r="A1134" s="38" t="s">
        <v>10985</v>
      </c>
      <c r="B1134" s="39" t="s">
        <v>10986</v>
      </c>
      <c r="C1134" s="39" t="s">
        <v>10987</v>
      </c>
      <c r="D1134" s="38">
        <v>919962</v>
      </c>
      <c r="E1134" s="38"/>
      <c r="F1134" s="39" t="s">
        <v>6950</v>
      </c>
      <c r="G1134" s="38">
        <v>8263000121</v>
      </c>
      <c r="H1134" s="40" t="s">
        <v>10988</v>
      </c>
      <c r="I1134" s="3">
        <v>1181620.3999999999</v>
      </c>
      <c r="J1134" s="3"/>
      <c r="K1134" s="2">
        <v>212691.6</v>
      </c>
      <c r="L1134" s="3">
        <f t="shared" si="17"/>
        <v>1394312</v>
      </c>
      <c r="M1134" s="41">
        <v>44593.729166666664</v>
      </c>
      <c r="N1134" s="39">
        <v>6870394047</v>
      </c>
      <c r="O1134" s="39" t="s">
        <v>3282</v>
      </c>
      <c r="P1134" s="40">
        <v>203081355716</v>
      </c>
      <c r="Q1134" s="41">
        <v>44629</v>
      </c>
      <c r="R1134" s="42" t="s">
        <v>2417</v>
      </c>
      <c r="S1134" s="68"/>
    </row>
    <row r="1135" spans="1:19" s="70" customFormat="1" ht="12.75" hidden="1" customHeight="1" x14ac:dyDescent="0.2">
      <c r="A1135" s="38" t="s">
        <v>11309</v>
      </c>
      <c r="B1135" s="39" t="s">
        <v>11310</v>
      </c>
      <c r="C1135" s="39" t="s">
        <v>11311</v>
      </c>
      <c r="D1135" s="38">
        <v>821552</v>
      </c>
      <c r="E1135" s="38"/>
      <c r="F1135" s="39" t="s">
        <v>7072</v>
      </c>
      <c r="G1135" s="38">
        <v>8268007271</v>
      </c>
      <c r="H1135" s="40" t="s">
        <v>11312</v>
      </c>
      <c r="I1135" s="2">
        <v>1181410.1186440678</v>
      </c>
      <c r="J1135" s="2"/>
      <c r="K1135" s="2">
        <v>212653.82135593219</v>
      </c>
      <c r="L1135" s="3">
        <f t="shared" si="17"/>
        <v>1394063.94</v>
      </c>
      <c r="M1135" s="41">
        <v>44600.729166666664</v>
      </c>
      <c r="N1135" s="39">
        <v>44389170</v>
      </c>
      <c r="O1135" s="39" t="s">
        <v>52</v>
      </c>
      <c r="P1135" s="40" t="s">
        <v>11313</v>
      </c>
      <c r="Q1135" s="41">
        <v>44624</v>
      </c>
      <c r="R1135" s="39" t="s">
        <v>54</v>
      </c>
      <c r="S1135" s="68"/>
    </row>
    <row r="1136" spans="1:19" s="70" customFormat="1" ht="12.75" hidden="1" customHeight="1" x14ac:dyDescent="0.2">
      <c r="A1136" s="38" t="s">
        <v>7568</v>
      </c>
      <c r="B1136" s="42" t="s">
        <v>7569</v>
      </c>
      <c r="C1136" s="42" t="s">
        <v>7570</v>
      </c>
      <c r="D1136" s="38">
        <v>300286</v>
      </c>
      <c r="E1136" s="38"/>
      <c r="F1136" s="42" t="s">
        <v>3944</v>
      </c>
      <c r="G1136" s="38">
        <v>8263000075</v>
      </c>
      <c r="H1136" s="40">
        <v>712727116</v>
      </c>
      <c r="I1136" s="3">
        <v>1178982.8600000001</v>
      </c>
      <c r="J1136" s="3"/>
      <c r="K1136" s="3">
        <v>212216.9148</v>
      </c>
      <c r="L1136" s="3">
        <f t="shared" si="17"/>
        <v>1391199.7748</v>
      </c>
      <c r="M1136" s="41">
        <v>44439.729166666664</v>
      </c>
      <c r="N1136" s="39">
        <v>6870254442</v>
      </c>
      <c r="O1136" s="42" t="s">
        <v>315</v>
      </c>
      <c r="P1136" s="42" t="s">
        <v>7564</v>
      </c>
      <c r="Q1136" s="60">
        <v>44502</v>
      </c>
      <c r="R1136" s="42" t="s">
        <v>243</v>
      </c>
      <c r="S1136" s="68"/>
    </row>
    <row r="1137" spans="1:19" s="70" customFormat="1" ht="12.75" hidden="1" customHeight="1" x14ac:dyDescent="0.2">
      <c r="A1137" s="38" t="s">
        <v>12442</v>
      </c>
      <c r="B1137" s="39" t="s">
        <v>12443</v>
      </c>
      <c r="C1137" s="39" t="s">
        <v>12444</v>
      </c>
      <c r="D1137" s="38">
        <v>121011</v>
      </c>
      <c r="E1137" s="38"/>
      <c r="F1137" s="39" t="s">
        <v>9221</v>
      </c>
      <c r="G1137" s="38">
        <v>8263000175</v>
      </c>
      <c r="H1137" s="40" t="s">
        <v>12445</v>
      </c>
      <c r="I1137" s="2">
        <v>1177609.3220338984</v>
      </c>
      <c r="J1137" s="2"/>
      <c r="K1137" s="2">
        <v>211969.67796610171</v>
      </c>
      <c r="L1137" s="3">
        <f t="shared" si="17"/>
        <v>1389579.0000000002</v>
      </c>
      <c r="M1137" s="41">
        <v>44643.729166666664</v>
      </c>
      <c r="N1137" s="39">
        <v>6870028849</v>
      </c>
      <c r="O1137" s="39" t="s">
        <v>52</v>
      </c>
      <c r="P1137" s="40" t="s">
        <v>12446</v>
      </c>
      <c r="Q1137" s="41">
        <v>44682</v>
      </c>
      <c r="R1137" s="39" t="s">
        <v>54</v>
      </c>
      <c r="S1137" s="68"/>
    </row>
    <row r="1138" spans="1:19" s="70" customFormat="1" ht="12.75" hidden="1" customHeight="1" x14ac:dyDescent="0.2">
      <c r="A1138" s="38" t="s">
        <v>3603</v>
      </c>
      <c r="B1138" s="39" t="s">
        <v>3604</v>
      </c>
      <c r="C1138" s="39" t="s">
        <v>3605</v>
      </c>
      <c r="D1138" s="38">
        <v>510173</v>
      </c>
      <c r="E1138" s="38"/>
      <c r="F1138" s="39" t="s">
        <v>3606</v>
      </c>
      <c r="G1138" s="38">
        <v>8266011598</v>
      </c>
      <c r="H1138" s="40" t="s">
        <v>3607</v>
      </c>
      <c r="I1138" s="2">
        <v>1173060.1694915255</v>
      </c>
      <c r="J1138" s="2"/>
      <c r="K1138" s="2">
        <v>211150.83050847458</v>
      </c>
      <c r="L1138" s="3">
        <f t="shared" si="17"/>
        <v>1384211</v>
      </c>
      <c r="M1138" s="41">
        <v>44371.729166666664</v>
      </c>
      <c r="N1138" s="39">
        <v>6870141975</v>
      </c>
      <c r="O1138" s="39" t="s">
        <v>52</v>
      </c>
      <c r="P1138" s="40" t="s">
        <v>3608</v>
      </c>
      <c r="Q1138" s="41">
        <v>44408</v>
      </c>
      <c r="R1138" s="39" t="s">
        <v>54</v>
      </c>
      <c r="S1138" s="68"/>
    </row>
    <row r="1139" spans="1:19" s="70" customFormat="1" ht="12.75" hidden="1" customHeight="1" x14ac:dyDescent="0.2">
      <c r="A1139" s="38" t="s">
        <v>10861</v>
      </c>
      <c r="B1139" s="39" t="s">
        <v>10862</v>
      </c>
      <c r="C1139" s="39" t="s">
        <v>10863</v>
      </c>
      <c r="D1139" s="38">
        <v>821552</v>
      </c>
      <c r="E1139" s="38"/>
      <c r="F1139" s="39" t="s">
        <v>7072</v>
      </c>
      <c r="G1139" s="38">
        <v>8268007271</v>
      </c>
      <c r="H1139" s="40" t="s">
        <v>10864</v>
      </c>
      <c r="I1139" s="2">
        <v>1172275.5169491528</v>
      </c>
      <c r="J1139" s="2"/>
      <c r="K1139" s="2">
        <v>211009.5930508475</v>
      </c>
      <c r="L1139" s="3">
        <f t="shared" si="17"/>
        <v>1383285.1100000003</v>
      </c>
      <c r="M1139" s="41">
        <v>44569.729166666664</v>
      </c>
      <c r="N1139" s="39">
        <v>44355644</v>
      </c>
      <c r="O1139" s="39" t="s">
        <v>52</v>
      </c>
      <c r="P1139" s="40" t="s">
        <v>10865</v>
      </c>
      <c r="Q1139" s="41">
        <v>44609</v>
      </c>
      <c r="R1139" s="39" t="s">
        <v>54</v>
      </c>
      <c r="S1139" s="68"/>
    </row>
    <row r="1140" spans="1:19" s="70" customFormat="1" ht="12.75" hidden="1" customHeight="1" x14ac:dyDescent="0.2">
      <c r="A1140" s="38" t="s">
        <v>12799</v>
      </c>
      <c r="B1140" s="42" t="s">
        <v>12800</v>
      </c>
      <c r="C1140" s="42" t="s">
        <v>12801</v>
      </c>
      <c r="D1140" s="38">
        <v>405996</v>
      </c>
      <c r="E1140" s="38"/>
      <c r="F1140" s="39" t="s">
        <v>2376</v>
      </c>
      <c r="G1140" s="38">
        <v>8263000123</v>
      </c>
      <c r="H1140" s="40">
        <v>212901108231</v>
      </c>
      <c r="I1140" s="3">
        <v>1168614.33</v>
      </c>
      <c r="J1140" s="3"/>
      <c r="K1140" s="3">
        <v>210350.67</v>
      </c>
      <c r="L1140" s="3">
        <f t="shared" si="17"/>
        <v>1378965</v>
      </c>
      <c r="M1140" s="41">
        <v>44592.729166666664</v>
      </c>
      <c r="N1140" s="39">
        <v>6870028209</v>
      </c>
      <c r="O1140" s="42" t="s">
        <v>315</v>
      </c>
      <c r="P1140" s="42" t="s">
        <v>12795</v>
      </c>
      <c r="Q1140" s="60">
        <v>44682</v>
      </c>
      <c r="R1140" s="42" t="s">
        <v>243</v>
      </c>
      <c r="S1140" s="68"/>
    </row>
    <row r="1141" spans="1:19" s="70" customFormat="1" ht="12.75" hidden="1" customHeight="1" x14ac:dyDescent="0.2">
      <c r="A1141" s="38" t="s">
        <v>12361</v>
      </c>
      <c r="B1141" s="39" t="s">
        <v>12362</v>
      </c>
      <c r="C1141" s="39" t="s">
        <v>12363</v>
      </c>
      <c r="D1141" s="38">
        <v>919962</v>
      </c>
      <c r="E1141" s="38"/>
      <c r="F1141" s="39" t="s">
        <v>6950</v>
      </c>
      <c r="G1141" s="38">
        <v>8263000121</v>
      </c>
      <c r="H1141" s="40" t="s">
        <v>12364</v>
      </c>
      <c r="I1141" s="3">
        <v>1168200</v>
      </c>
      <c r="J1141" s="3"/>
      <c r="K1141" s="2">
        <v>210276</v>
      </c>
      <c r="L1141" s="3">
        <f t="shared" si="17"/>
        <v>1378476</v>
      </c>
      <c r="M1141" s="41">
        <v>44644.729166666664</v>
      </c>
      <c r="N1141" s="39">
        <v>6870000603</v>
      </c>
      <c r="O1141" s="39" t="s">
        <v>3282</v>
      </c>
      <c r="P1141" s="40">
        <v>204258067621</v>
      </c>
      <c r="Q1141" s="41">
        <v>44677</v>
      </c>
      <c r="R1141" s="42" t="s">
        <v>2417</v>
      </c>
      <c r="S1141" s="68"/>
    </row>
    <row r="1142" spans="1:19" s="70" customFormat="1" ht="12.75" hidden="1" customHeight="1" x14ac:dyDescent="0.2">
      <c r="A1142" s="38" t="s">
        <v>8129</v>
      </c>
      <c r="B1142" s="42" t="s">
        <v>8130</v>
      </c>
      <c r="C1142" s="42" t="s">
        <v>8131</v>
      </c>
      <c r="D1142" s="58">
        <v>405267</v>
      </c>
      <c r="E1142" s="58"/>
      <c r="F1142" s="39" t="s">
        <v>1224</v>
      </c>
      <c r="G1142" s="38">
        <v>8263000147</v>
      </c>
      <c r="H1142" s="40" t="s">
        <v>8132</v>
      </c>
      <c r="I1142" s="3">
        <v>1167074.5900000001</v>
      </c>
      <c r="J1142" s="3"/>
      <c r="K1142" s="3">
        <v>210073.41</v>
      </c>
      <c r="L1142" s="3">
        <f t="shared" si="17"/>
        <v>1377148</v>
      </c>
      <c r="M1142" s="41">
        <v>44480.729166666664</v>
      </c>
      <c r="N1142" s="39">
        <v>6870279676</v>
      </c>
      <c r="O1142" s="42" t="s">
        <v>315</v>
      </c>
      <c r="P1142" s="42" t="s">
        <v>7431</v>
      </c>
      <c r="Q1142" s="60">
        <v>44463</v>
      </c>
      <c r="R1142" s="42" t="s">
        <v>243</v>
      </c>
      <c r="S1142" s="68"/>
    </row>
    <row r="1143" spans="1:19" s="70" customFormat="1" ht="12.75" hidden="1" customHeight="1" x14ac:dyDescent="0.2">
      <c r="A1143" s="38" t="s">
        <v>6328</v>
      </c>
      <c r="B1143" s="39" t="s">
        <v>6329</v>
      </c>
      <c r="C1143" s="39" t="s">
        <v>6330</v>
      </c>
      <c r="D1143" s="38">
        <v>401972</v>
      </c>
      <c r="E1143" s="38"/>
      <c r="F1143" s="39" t="s">
        <v>842</v>
      </c>
      <c r="G1143" s="38">
        <v>8263000049</v>
      </c>
      <c r="H1143" s="40" t="s">
        <v>6331</v>
      </c>
      <c r="I1143" s="2">
        <v>1167000</v>
      </c>
      <c r="J1143" s="2">
        <v>0</v>
      </c>
      <c r="K1143" s="2">
        <v>210060</v>
      </c>
      <c r="L1143" s="3">
        <f t="shared" si="17"/>
        <v>1377060</v>
      </c>
      <c r="M1143" s="41">
        <v>44383.729166666664</v>
      </c>
      <c r="N1143" s="39">
        <v>6870208695</v>
      </c>
      <c r="O1143" s="39" t="s">
        <v>52</v>
      </c>
      <c r="P1143" s="40"/>
      <c r="Q1143" s="41"/>
      <c r="R1143" s="39" t="s">
        <v>54</v>
      </c>
      <c r="S1143" s="68"/>
    </row>
    <row r="1144" spans="1:19" s="70" customFormat="1" ht="12.75" hidden="1" customHeight="1" x14ac:dyDescent="0.2">
      <c r="A1144" s="38" t="s">
        <v>13069</v>
      </c>
      <c r="B1144" s="42" t="s">
        <v>13070</v>
      </c>
      <c r="C1144" s="42" t="s">
        <v>13071</v>
      </c>
      <c r="D1144" s="38">
        <v>405485</v>
      </c>
      <c r="E1144" s="38"/>
      <c r="F1144" s="39" t="s">
        <v>3628</v>
      </c>
      <c r="G1144" s="38">
        <v>8263000144</v>
      </c>
      <c r="H1144" s="40" t="s">
        <v>13072</v>
      </c>
      <c r="I1144" s="3">
        <v>1165544.1499999999</v>
      </c>
      <c r="J1144" s="3"/>
      <c r="K1144" s="3">
        <v>209797.85</v>
      </c>
      <c r="L1144" s="3">
        <f t="shared" si="17"/>
        <v>1375342</v>
      </c>
      <c r="M1144" s="41">
        <v>44539.729166666664</v>
      </c>
      <c r="N1144" s="39">
        <v>6870035027</v>
      </c>
      <c r="O1144" s="42" t="s">
        <v>315</v>
      </c>
      <c r="P1144" s="42" t="s">
        <v>13073</v>
      </c>
      <c r="Q1144" s="41">
        <v>44688</v>
      </c>
      <c r="R1144" s="42" t="s">
        <v>243</v>
      </c>
      <c r="S1144" s="68"/>
    </row>
    <row r="1145" spans="1:19" s="70" customFormat="1" ht="12.75" hidden="1" customHeight="1" x14ac:dyDescent="0.2">
      <c r="A1145" s="38" t="s">
        <v>8907</v>
      </c>
      <c r="B1145" s="42" t="s">
        <v>8904</v>
      </c>
      <c r="C1145" s="42" t="s">
        <v>8905</v>
      </c>
      <c r="D1145" s="58">
        <v>408148</v>
      </c>
      <c r="E1145" s="58"/>
      <c r="F1145" s="39" t="s">
        <v>1224</v>
      </c>
      <c r="G1145" s="38">
        <v>8263000163</v>
      </c>
      <c r="H1145" s="40" t="s">
        <v>8906</v>
      </c>
      <c r="I1145" s="3">
        <v>1164207.6000000001</v>
      </c>
      <c r="J1145" s="3"/>
      <c r="K1145" s="3">
        <v>209557.36800000002</v>
      </c>
      <c r="L1145" s="3">
        <f t="shared" si="17"/>
        <v>1373764.9680000001</v>
      </c>
      <c r="M1145" s="41">
        <v>44518.729166666664</v>
      </c>
      <c r="N1145" s="39">
        <v>6870308503</v>
      </c>
      <c r="O1145" s="42" t="s">
        <v>315</v>
      </c>
      <c r="P1145" s="42" t="s">
        <v>8900</v>
      </c>
      <c r="Q1145" s="60">
        <v>44517</v>
      </c>
      <c r="R1145" s="42" t="s">
        <v>243</v>
      </c>
      <c r="S1145" s="68" t="s">
        <v>506</v>
      </c>
    </row>
    <row r="1146" spans="1:19" s="70" customFormat="1" ht="12.75" hidden="1" customHeight="1" x14ac:dyDescent="0.2">
      <c r="A1146" s="38" t="s">
        <v>13679</v>
      </c>
      <c r="B1146" s="39" t="s">
        <v>13680</v>
      </c>
      <c r="C1146" s="39" t="s">
        <v>13681</v>
      </c>
      <c r="D1146" s="38">
        <v>121011</v>
      </c>
      <c r="E1146" s="38"/>
      <c r="F1146" s="39" t="s">
        <v>9221</v>
      </c>
      <c r="G1146" s="38">
        <v>8263000175</v>
      </c>
      <c r="H1146" s="40" t="s">
        <v>13682</v>
      </c>
      <c r="I1146" s="2">
        <v>1163888.9830508474</v>
      </c>
      <c r="J1146" s="2"/>
      <c r="K1146" s="2">
        <v>209500.01694915252</v>
      </c>
      <c r="L1146" s="3">
        <f t="shared" si="17"/>
        <v>1373389</v>
      </c>
      <c r="M1146" s="41">
        <v>44707.729166666664</v>
      </c>
      <c r="N1146" s="39">
        <v>6870077507</v>
      </c>
      <c r="O1146" s="39" t="s">
        <v>52</v>
      </c>
      <c r="P1146" s="40" t="s">
        <v>13683</v>
      </c>
      <c r="Q1146" s="41">
        <v>44726</v>
      </c>
      <c r="R1146" s="39" t="s">
        <v>54</v>
      </c>
      <c r="S1146" s="68"/>
    </row>
    <row r="1147" spans="1:19" s="70" customFormat="1" ht="12.75" hidden="1" customHeight="1" x14ac:dyDescent="0.2">
      <c r="A1147" s="38" t="s">
        <v>4831</v>
      </c>
      <c r="B1147" s="39" t="s">
        <v>4832</v>
      </c>
      <c r="C1147" s="39" t="s">
        <v>4833</v>
      </c>
      <c r="D1147" s="38">
        <v>401972</v>
      </c>
      <c r="E1147" s="38"/>
      <c r="F1147" s="39" t="s">
        <v>842</v>
      </c>
      <c r="G1147" s="38">
        <v>8263000049</v>
      </c>
      <c r="H1147" s="40" t="s">
        <v>4834</v>
      </c>
      <c r="I1147" s="2">
        <v>1163500</v>
      </c>
      <c r="J1147" s="2">
        <v>1373</v>
      </c>
      <c r="K1147" s="2">
        <v>209430</v>
      </c>
      <c r="L1147" s="3">
        <f t="shared" si="17"/>
        <v>1374303</v>
      </c>
      <c r="M1147" s="41">
        <v>44377.729166666664</v>
      </c>
      <c r="N1147" s="39">
        <v>6870155909</v>
      </c>
      <c r="O1147" s="39" t="s">
        <v>52</v>
      </c>
      <c r="P1147" s="40" t="s">
        <v>4835</v>
      </c>
      <c r="Q1147" s="41">
        <v>44421</v>
      </c>
      <c r="R1147" s="39" t="s">
        <v>54</v>
      </c>
      <c r="S1147" s="68"/>
    </row>
    <row r="1148" spans="1:19" s="70" customFormat="1" ht="12.75" hidden="1" customHeight="1" x14ac:dyDescent="0.2">
      <c r="A1148" s="38" t="s">
        <v>4836</v>
      </c>
      <c r="B1148" s="39" t="s">
        <v>4837</v>
      </c>
      <c r="C1148" s="39" t="s">
        <v>4838</v>
      </c>
      <c r="D1148" s="38">
        <v>401972</v>
      </c>
      <c r="E1148" s="38"/>
      <c r="F1148" s="39" t="s">
        <v>842</v>
      </c>
      <c r="G1148" s="38">
        <v>8263000049</v>
      </c>
      <c r="H1148" s="40" t="s">
        <v>4839</v>
      </c>
      <c r="I1148" s="2">
        <v>1163500</v>
      </c>
      <c r="J1148" s="2">
        <v>1373</v>
      </c>
      <c r="K1148" s="2">
        <v>209430</v>
      </c>
      <c r="L1148" s="3">
        <f t="shared" si="17"/>
        <v>1374303</v>
      </c>
      <c r="M1148" s="41">
        <v>44376.729166666664</v>
      </c>
      <c r="N1148" s="39">
        <v>6870155914</v>
      </c>
      <c r="O1148" s="39" t="s">
        <v>52</v>
      </c>
      <c r="P1148" s="40" t="s">
        <v>4835</v>
      </c>
      <c r="Q1148" s="41">
        <v>44421</v>
      </c>
      <c r="R1148" s="39" t="s">
        <v>54</v>
      </c>
      <c r="S1148" s="68"/>
    </row>
    <row r="1149" spans="1:19" s="70" customFormat="1" ht="12.75" hidden="1" customHeight="1" x14ac:dyDescent="0.2">
      <c r="A1149" s="38" t="s">
        <v>2565</v>
      </c>
      <c r="B1149" s="39" t="s">
        <v>2566</v>
      </c>
      <c r="C1149" s="39" t="s">
        <v>2567</v>
      </c>
      <c r="D1149" s="38">
        <v>401972</v>
      </c>
      <c r="E1149" s="38"/>
      <c r="F1149" s="39" t="s">
        <v>842</v>
      </c>
      <c r="G1149" s="38">
        <v>8263000049</v>
      </c>
      <c r="H1149" s="40" t="s">
        <v>2568</v>
      </c>
      <c r="I1149" s="2">
        <v>1163000</v>
      </c>
      <c r="J1149" s="2">
        <v>1372.34</v>
      </c>
      <c r="K1149" s="2">
        <v>209340</v>
      </c>
      <c r="L1149" s="3">
        <f t="shared" si="17"/>
        <v>1373712.34</v>
      </c>
      <c r="M1149" s="41">
        <v>44307.729166666664</v>
      </c>
      <c r="N1149" s="39">
        <v>6870084761</v>
      </c>
      <c r="O1149" s="39" t="s">
        <v>52</v>
      </c>
      <c r="P1149" s="40" t="s">
        <v>2448</v>
      </c>
      <c r="Q1149" s="41">
        <v>44362</v>
      </c>
      <c r="R1149" s="39" t="s">
        <v>54</v>
      </c>
      <c r="S1149" s="68"/>
    </row>
    <row r="1150" spans="1:19" s="70" customFormat="1" ht="12.75" hidden="1" customHeight="1" x14ac:dyDescent="0.2">
      <c r="A1150" s="38" t="s">
        <v>14345</v>
      </c>
      <c r="B1150" s="39" t="s">
        <v>14346</v>
      </c>
      <c r="C1150" s="39" t="s">
        <v>14347</v>
      </c>
      <c r="D1150" s="38">
        <v>510419</v>
      </c>
      <c r="E1150" s="38"/>
      <c r="F1150" s="39" t="s">
        <v>14087</v>
      </c>
      <c r="G1150" s="38">
        <v>8263000225</v>
      </c>
      <c r="H1150" s="40">
        <v>270</v>
      </c>
      <c r="I1150" s="10">
        <v>1162800</v>
      </c>
      <c r="J1150" s="10"/>
      <c r="K1150" s="2">
        <v>209304</v>
      </c>
      <c r="L1150" s="3">
        <f t="shared" si="17"/>
        <v>1372104</v>
      </c>
      <c r="M1150" s="41">
        <v>44708.729166666664</v>
      </c>
      <c r="N1150" s="39">
        <v>6870135992</v>
      </c>
      <c r="O1150" s="39" t="s">
        <v>3282</v>
      </c>
      <c r="P1150" s="40" t="s">
        <v>14088</v>
      </c>
      <c r="Q1150" s="41">
        <v>44768</v>
      </c>
      <c r="R1150" s="42" t="s">
        <v>2417</v>
      </c>
      <c r="S1150" s="68"/>
    </row>
    <row r="1151" spans="1:19" s="70" customFormat="1" ht="12.75" hidden="1" customHeight="1" x14ac:dyDescent="0.2">
      <c r="A1151" s="38" t="s">
        <v>4724</v>
      </c>
      <c r="B1151" s="39" t="s">
        <v>4725</v>
      </c>
      <c r="C1151" s="39" t="s">
        <v>4726</v>
      </c>
      <c r="D1151" s="38">
        <v>821012</v>
      </c>
      <c r="E1151" s="38"/>
      <c r="F1151" s="39" t="s">
        <v>3527</v>
      </c>
      <c r="G1151" s="38">
        <v>8263000088</v>
      </c>
      <c r="H1151" s="40" t="s">
        <v>4727</v>
      </c>
      <c r="I1151" s="2">
        <v>1159440</v>
      </c>
      <c r="J1151" s="2">
        <v>1299.03</v>
      </c>
      <c r="K1151" s="2">
        <v>208699.19999999998</v>
      </c>
      <c r="L1151" s="3">
        <f t="shared" si="17"/>
        <v>1369438.23</v>
      </c>
      <c r="M1151" s="41">
        <v>44376.729166666664</v>
      </c>
      <c r="N1151" s="39">
        <v>6870207099</v>
      </c>
      <c r="O1151" s="39" t="s">
        <v>52</v>
      </c>
      <c r="P1151" s="40" t="s">
        <v>4728</v>
      </c>
      <c r="Q1151" s="41">
        <v>44462</v>
      </c>
      <c r="R1151" s="39" t="s">
        <v>54</v>
      </c>
      <c r="S1151" s="68"/>
    </row>
    <row r="1152" spans="1:19" s="70" customFormat="1" ht="12.75" hidden="1" customHeight="1" x14ac:dyDescent="0.2">
      <c r="A1152" s="38" t="s">
        <v>12328</v>
      </c>
      <c r="B1152" s="42" t="s">
        <v>12329</v>
      </c>
      <c r="C1152" s="42" t="s">
        <v>12330</v>
      </c>
      <c r="D1152" s="38">
        <v>300286</v>
      </c>
      <c r="E1152" s="38"/>
      <c r="F1152" s="42" t="s">
        <v>3944</v>
      </c>
      <c r="G1152" s="38">
        <v>8263000075</v>
      </c>
      <c r="H1152" s="40">
        <v>712735282</v>
      </c>
      <c r="I1152" s="3">
        <v>1155000</v>
      </c>
      <c r="J1152" s="3"/>
      <c r="K1152" s="3">
        <v>207900</v>
      </c>
      <c r="L1152" s="3">
        <f t="shared" si="17"/>
        <v>1362900</v>
      </c>
      <c r="M1152" s="41">
        <v>44644.729166666664</v>
      </c>
      <c r="N1152" s="39">
        <v>6870458482</v>
      </c>
      <c r="O1152" s="42" t="s">
        <v>315</v>
      </c>
      <c r="P1152" s="42" t="s">
        <v>12331</v>
      </c>
      <c r="Q1152" s="60">
        <v>44674</v>
      </c>
      <c r="R1152" s="42" t="s">
        <v>243</v>
      </c>
      <c r="S1152" s="68"/>
    </row>
    <row r="1153" spans="1:19" s="70" customFormat="1" ht="12.75" hidden="1" customHeight="1" x14ac:dyDescent="0.2">
      <c r="A1153" s="38" t="s">
        <v>14472</v>
      </c>
      <c r="B1153" s="39" t="s">
        <v>14473</v>
      </c>
      <c r="C1153" s="39" t="s">
        <v>14474</v>
      </c>
      <c r="D1153" s="38">
        <v>821012</v>
      </c>
      <c r="E1153" s="38"/>
      <c r="F1153" s="39" t="s">
        <v>3527</v>
      </c>
      <c r="G1153" s="38">
        <v>8263000088</v>
      </c>
      <c r="H1153" s="40" t="s">
        <v>14475</v>
      </c>
      <c r="I1153" s="2">
        <v>1151488.7966101696</v>
      </c>
      <c r="J1153" s="2"/>
      <c r="K1153" s="2">
        <v>207267.98338983051</v>
      </c>
      <c r="L1153" s="3">
        <f t="shared" si="17"/>
        <v>1358756.78</v>
      </c>
      <c r="M1153" s="41">
        <v>44762</v>
      </c>
      <c r="N1153" s="39">
        <v>6870131734</v>
      </c>
      <c r="O1153" s="39" t="s">
        <v>52</v>
      </c>
      <c r="P1153" s="40" t="s">
        <v>14476</v>
      </c>
      <c r="Q1153" s="41">
        <v>44769</v>
      </c>
      <c r="R1153" s="39" t="s">
        <v>54</v>
      </c>
      <c r="S1153" s="68"/>
    </row>
    <row r="1154" spans="1:19" s="70" customFormat="1" ht="12.75" hidden="1" customHeight="1" x14ac:dyDescent="0.2">
      <c r="A1154" s="38" t="s">
        <v>14674</v>
      </c>
      <c r="B1154" s="39" t="s">
        <v>14675</v>
      </c>
      <c r="C1154" s="39" t="s">
        <v>14676</v>
      </c>
      <c r="D1154" s="38">
        <v>502510</v>
      </c>
      <c r="E1154" s="38"/>
      <c r="F1154" s="39" t="s">
        <v>13920</v>
      </c>
      <c r="G1154" s="38">
        <v>8263000158</v>
      </c>
      <c r="H1154" s="40" t="s">
        <v>14677</v>
      </c>
      <c r="I1154" s="2">
        <v>1150000</v>
      </c>
      <c r="J1154" s="2"/>
      <c r="K1154" s="2">
        <v>207000</v>
      </c>
      <c r="L1154" s="3">
        <f t="shared" si="17"/>
        <v>1357000</v>
      </c>
      <c r="M1154" s="41">
        <v>44742.729166666664</v>
      </c>
      <c r="N1154" s="39">
        <v>6870142007</v>
      </c>
      <c r="O1154" s="39" t="s">
        <v>3282</v>
      </c>
      <c r="P1154" s="40" t="s">
        <v>14678</v>
      </c>
      <c r="Q1154" s="41">
        <v>44775</v>
      </c>
      <c r="R1154" s="42" t="s">
        <v>2417</v>
      </c>
      <c r="S1154" s="68"/>
    </row>
    <row r="1155" spans="1:19" s="70" customFormat="1" ht="12.75" hidden="1" customHeight="1" x14ac:dyDescent="0.2">
      <c r="A1155" s="38" t="s">
        <v>3153</v>
      </c>
      <c r="B1155" s="39" t="s">
        <v>234</v>
      </c>
      <c r="C1155" s="39"/>
      <c r="D1155" s="38" t="s">
        <v>245</v>
      </c>
      <c r="E1155" s="38" t="s">
        <v>23092</v>
      </c>
      <c r="F1155" s="129" t="s">
        <v>1378</v>
      </c>
      <c r="G1155" s="38" t="s">
        <v>1378</v>
      </c>
      <c r="H1155" s="52">
        <v>6500</v>
      </c>
      <c r="I1155" s="10">
        <v>1149572.8899999999</v>
      </c>
      <c r="J1155" s="2"/>
      <c r="K1155" s="2">
        <v>0</v>
      </c>
      <c r="L1155" s="3">
        <f t="shared" si="17"/>
        <v>1149572.8899999999</v>
      </c>
      <c r="M1155" s="59">
        <v>44377</v>
      </c>
      <c r="N1155" s="39"/>
      <c r="O1155" s="39" t="s">
        <v>52</v>
      </c>
      <c r="P1155" s="40"/>
      <c r="Q1155" s="41"/>
      <c r="R1155" s="39" t="s">
        <v>54</v>
      </c>
      <c r="S1155" s="68"/>
    </row>
    <row r="1156" spans="1:19" s="70" customFormat="1" ht="12.75" hidden="1" customHeight="1" x14ac:dyDescent="0.2">
      <c r="A1156" s="38" t="s">
        <v>3171</v>
      </c>
      <c r="B1156" s="39" t="s">
        <v>3172</v>
      </c>
      <c r="C1156" s="39"/>
      <c r="D1156" s="38" t="s">
        <v>241</v>
      </c>
      <c r="E1156" s="38" t="s">
        <v>23092</v>
      </c>
      <c r="F1156" s="129" t="s">
        <v>3173</v>
      </c>
      <c r="G1156" s="38"/>
      <c r="H1156" s="40" t="s">
        <v>3172</v>
      </c>
      <c r="I1156" s="2">
        <v>1149572.8899999999</v>
      </c>
      <c r="J1156" s="2"/>
      <c r="K1156" s="2"/>
      <c r="L1156" s="3">
        <f t="shared" si="17"/>
        <v>1149572.8899999999</v>
      </c>
      <c r="M1156" s="41"/>
      <c r="N1156" s="39"/>
      <c r="O1156" s="39"/>
      <c r="P1156" s="40"/>
      <c r="Q1156" s="41"/>
      <c r="R1156" s="42" t="s">
        <v>243</v>
      </c>
      <c r="S1156" s="68"/>
    </row>
    <row r="1157" spans="1:19" s="70" customFormat="1" ht="12.75" hidden="1" customHeight="1" x14ac:dyDescent="0.2">
      <c r="A1157" s="38" t="s">
        <v>7075</v>
      </c>
      <c r="B1157" s="39" t="s">
        <v>7076</v>
      </c>
      <c r="C1157" s="39" t="s">
        <v>7077</v>
      </c>
      <c r="D1157" s="38">
        <v>821552</v>
      </c>
      <c r="E1157" s="38"/>
      <c r="F1157" s="39" t="s">
        <v>7072</v>
      </c>
      <c r="G1157" s="38">
        <v>8268007271</v>
      </c>
      <c r="H1157" s="40" t="s">
        <v>7078</v>
      </c>
      <c r="I1157" s="2">
        <v>1149439</v>
      </c>
      <c r="J1157" s="2"/>
      <c r="K1157" s="2">
        <v>206899.02</v>
      </c>
      <c r="L1157" s="3">
        <f t="shared" si="17"/>
        <v>1356338.02</v>
      </c>
      <c r="M1157" s="41">
        <v>44447.729166666664</v>
      </c>
      <c r="N1157" s="39">
        <v>44141476</v>
      </c>
      <c r="O1157" s="39" t="s">
        <v>52</v>
      </c>
      <c r="P1157" s="40" t="s">
        <v>7074</v>
      </c>
      <c r="Q1157" s="41">
        <v>44500</v>
      </c>
      <c r="R1157" s="39" t="s">
        <v>54</v>
      </c>
      <c r="S1157" s="68"/>
    </row>
    <row r="1158" spans="1:19" s="70" customFormat="1" ht="12.75" hidden="1" customHeight="1" x14ac:dyDescent="0.2">
      <c r="A1158" s="38" t="s">
        <v>3485</v>
      </c>
      <c r="B1158" s="39" t="s">
        <v>3486</v>
      </c>
      <c r="C1158" s="39" t="s">
        <v>3487</v>
      </c>
      <c r="D1158" s="38">
        <v>821190</v>
      </c>
      <c r="E1158" s="38"/>
      <c r="F1158" s="39" t="s">
        <v>1965</v>
      </c>
      <c r="G1158" s="38">
        <v>8263000148</v>
      </c>
      <c r="H1158" s="40" t="s">
        <v>3488</v>
      </c>
      <c r="I1158" s="2">
        <v>1148375</v>
      </c>
      <c r="J1158" s="2"/>
      <c r="K1158" s="3">
        <f>I1158*18%</f>
        <v>206707.5</v>
      </c>
      <c r="L1158" s="3">
        <f t="shared" ref="L1158:L1221" si="18">SUM(I1158:K1158)</f>
        <v>1355082.5</v>
      </c>
      <c r="M1158" s="41">
        <v>44366.729166666664</v>
      </c>
      <c r="N1158" s="39" t="s">
        <v>3489</v>
      </c>
      <c r="O1158" s="39" t="s">
        <v>52</v>
      </c>
      <c r="P1158" s="39" t="s">
        <v>3490</v>
      </c>
      <c r="Q1158" s="41">
        <v>8263000118</v>
      </c>
      <c r="R1158" s="39" t="s">
        <v>54</v>
      </c>
      <c r="S1158" s="68"/>
    </row>
    <row r="1159" spans="1:19" s="70" customFormat="1" ht="12.75" hidden="1" customHeight="1" x14ac:dyDescent="0.2">
      <c r="A1159" s="38" t="s">
        <v>7565</v>
      </c>
      <c r="B1159" s="42" t="s">
        <v>7566</v>
      </c>
      <c r="C1159" s="42" t="s">
        <v>7567</v>
      </c>
      <c r="D1159" s="38">
        <v>300286</v>
      </c>
      <c r="E1159" s="38"/>
      <c r="F1159" s="42" t="s">
        <v>3944</v>
      </c>
      <c r="G1159" s="38">
        <v>8263000075</v>
      </c>
      <c r="H1159" s="40">
        <v>712728135</v>
      </c>
      <c r="I1159" s="3">
        <v>1147500</v>
      </c>
      <c r="J1159" s="3"/>
      <c r="K1159" s="3">
        <v>206550</v>
      </c>
      <c r="L1159" s="3">
        <f t="shared" si="18"/>
        <v>1354050</v>
      </c>
      <c r="M1159" s="41">
        <v>44464.729166666664</v>
      </c>
      <c r="N1159" s="39">
        <v>6870254363</v>
      </c>
      <c r="O1159" s="42" t="s">
        <v>315</v>
      </c>
      <c r="P1159" s="42" t="s">
        <v>7564</v>
      </c>
      <c r="Q1159" s="60">
        <v>44502</v>
      </c>
      <c r="R1159" s="42" t="s">
        <v>243</v>
      </c>
      <c r="S1159" s="68"/>
    </row>
    <row r="1160" spans="1:19" s="70" customFormat="1" ht="12.75" hidden="1" customHeight="1" x14ac:dyDescent="0.2">
      <c r="A1160" s="38" t="s">
        <v>10454</v>
      </c>
      <c r="B1160" s="42" t="s">
        <v>10455</v>
      </c>
      <c r="C1160" s="42" t="s">
        <v>10456</v>
      </c>
      <c r="D1160" s="58">
        <v>600147</v>
      </c>
      <c r="E1160" s="58"/>
      <c r="F1160" s="39" t="s">
        <v>1224</v>
      </c>
      <c r="G1160" s="38">
        <v>8263000185</v>
      </c>
      <c r="H1160" s="40" t="s">
        <v>10457</v>
      </c>
      <c r="I1160" s="3">
        <v>1146086</v>
      </c>
      <c r="J1160" s="3"/>
      <c r="K1160" s="3">
        <v>206295.48</v>
      </c>
      <c r="L1160" s="3">
        <f t="shared" si="18"/>
        <v>1352381.48</v>
      </c>
      <c r="M1160" s="41">
        <v>44561.729166666664</v>
      </c>
      <c r="N1160" s="39">
        <v>6870372327</v>
      </c>
      <c r="O1160" s="42" t="s">
        <v>315</v>
      </c>
      <c r="P1160" s="42" t="s">
        <v>10458</v>
      </c>
      <c r="Q1160" s="60">
        <v>44552</v>
      </c>
      <c r="R1160" s="42" t="s">
        <v>243</v>
      </c>
      <c r="S1160" s="68"/>
    </row>
    <row r="1161" spans="1:19" s="70" customFormat="1" ht="12.75" hidden="1" customHeight="1" x14ac:dyDescent="0.2">
      <c r="A1161" s="38" t="s">
        <v>16955</v>
      </c>
      <c r="B1161" s="42" t="s">
        <v>16956</v>
      </c>
      <c r="C1161" s="42" t="s">
        <v>16957</v>
      </c>
      <c r="D1161" s="38">
        <v>508442</v>
      </c>
      <c r="E1161" s="38"/>
      <c r="F1161" s="42" t="s">
        <v>659</v>
      </c>
      <c r="G1161" s="38">
        <v>8263000242</v>
      </c>
      <c r="H1161" s="40">
        <v>104</v>
      </c>
      <c r="I1161" s="3">
        <v>1144000</v>
      </c>
      <c r="J1161" s="3"/>
      <c r="K1161" s="3">
        <v>205920</v>
      </c>
      <c r="L1161" s="3">
        <f t="shared" si="18"/>
        <v>1349920</v>
      </c>
      <c r="M1161" s="41">
        <v>44799.729166666664</v>
      </c>
      <c r="N1161" s="39">
        <v>6870329864</v>
      </c>
      <c r="O1161" s="42" t="s">
        <v>315</v>
      </c>
      <c r="P1161" s="42" t="s">
        <v>16958</v>
      </c>
      <c r="Q1161" s="60">
        <v>44940</v>
      </c>
      <c r="R1161" s="42" t="s">
        <v>243</v>
      </c>
      <c r="S1161" s="68"/>
    </row>
    <row r="1162" spans="1:19" s="70" customFormat="1" ht="12.75" hidden="1" customHeight="1" x14ac:dyDescent="0.2">
      <c r="A1162" s="38" t="s">
        <v>12792</v>
      </c>
      <c r="B1162" s="42" t="s">
        <v>12793</v>
      </c>
      <c r="C1162" s="42" t="s">
        <v>12794</v>
      </c>
      <c r="D1162" s="38">
        <v>405996</v>
      </c>
      <c r="E1162" s="38"/>
      <c r="F1162" s="39" t="s">
        <v>2376</v>
      </c>
      <c r="G1162" s="38">
        <v>8263000124</v>
      </c>
      <c r="H1162" s="40">
        <v>212901108235</v>
      </c>
      <c r="I1162" s="3">
        <v>1142272.08</v>
      </c>
      <c r="J1162" s="3"/>
      <c r="K1162" s="3">
        <v>205608.92</v>
      </c>
      <c r="L1162" s="3">
        <f t="shared" si="18"/>
        <v>1347881</v>
      </c>
      <c r="M1162" s="41">
        <v>44592.729166666664</v>
      </c>
      <c r="N1162" s="39">
        <v>6870028186</v>
      </c>
      <c r="O1162" s="42" t="s">
        <v>315</v>
      </c>
      <c r="P1162" s="42" t="s">
        <v>12795</v>
      </c>
      <c r="Q1162" s="60">
        <v>44682</v>
      </c>
      <c r="R1162" s="42" t="s">
        <v>243</v>
      </c>
      <c r="S1162" s="68"/>
    </row>
    <row r="1163" spans="1:19" s="70" customFormat="1" ht="12.75" hidden="1" customHeight="1" x14ac:dyDescent="0.2">
      <c r="A1163" s="38" t="s">
        <v>10103</v>
      </c>
      <c r="B1163" s="42" t="s">
        <v>10104</v>
      </c>
      <c r="C1163" s="42" t="s">
        <v>10105</v>
      </c>
      <c r="D1163" s="58">
        <v>118480</v>
      </c>
      <c r="E1163" s="58"/>
      <c r="F1163" s="42" t="s">
        <v>9826</v>
      </c>
      <c r="G1163" s="38">
        <v>8263000186</v>
      </c>
      <c r="H1163" s="40" t="s">
        <v>9830</v>
      </c>
      <c r="I1163" s="3">
        <v>1140933</v>
      </c>
      <c r="J1163" s="3"/>
      <c r="K1163" s="3">
        <v>205367.94</v>
      </c>
      <c r="L1163" s="3">
        <f t="shared" si="18"/>
        <v>1346300.94</v>
      </c>
      <c r="M1163" s="41">
        <v>44559.729166666664</v>
      </c>
      <c r="N1163" s="39">
        <v>6870363317</v>
      </c>
      <c r="O1163" s="42" t="s">
        <v>315</v>
      </c>
      <c r="P1163" s="42" t="s">
        <v>10106</v>
      </c>
      <c r="Q1163" s="60">
        <v>44594</v>
      </c>
      <c r="R1163" s="42" t="s">
        <v>243</v>
      </c>
      <c r="S1163" s="68"/>
    </row>
    <row r="1164" spans="1:19" s="70" customFormat="1" ht="12.75" hidden="1" customHeight="1" x14ac:dyDescent="0.2">
      <c r="A1164" s="38" t="s">
        <v>11742</v>
      </c>
      <c r="B1164" s="39" t="s">
        <v>11743</v>
      </c>
      <c r="C1164" s="39" t="s">
        <v>11744</v>
      </c>
      <c r="D1164" s="38">
        <v>919962</v>
      </c>
      <c r="E1164" s="38"/>
      <c r="F1164" s="39" t="s">
        <v>6950</v>
      </c>
      <c r="G1164" s="38">
        <v>8263000121</v>
      </c>
      <c r="H1164" s="40" t="s">
        <v>11745</v>
      </c>
      <c r="I1164" s="3">
        <v>1140919.3999999999</v>
      </c>
      <c r="J1164" s="3"/>
      <c r="K1164" s="2">
        <v>205365.6</v>
      </c>
      <c r="L1164" s="3">
        <f t="shared" si="18"/>
        <v>1346285</v>
      </c>
      <c r="M1164" s="41">
        <v>44615.729166666664</v>
      </c>
      <c r="N1164" s="39">
        <v>6870432641</v>
      </c>
      <c r="O1164" s="39" t="s">
        <v>3282</v>
      </c>
      <c r="P1164" s="40">
        <v>203286832014</v>
      </c>
      <c r="Q1164" s="41">
        <v>44649</v>
      </c>
      <c r="R1164" s="42" t="s">
        <v>2417</v>
      </c>
      <c r="S1164" s="68"/>
    </row>
    <row r="1165" spans="1:19" s="70" customFormat="1" ht="12.75" hidden="1" customHeight="1" x14ac:dyDescent="0.2">
      <c r="A1165" s="38" t="s">
        <v>2109</v>
      </c>
      <c r="B1165" s="39" t="s">
        <v>2110</v>
      </c>
      <c r="C1165" s="39" t="s">
        <v>2111</v>
      </c>
      <c r="D1165" s="38">
        <v>401972</v>
      </c>
      <c r="E1165" s="38"/>
      <c r="F1165" s="39" t="s">
        <v>842</v>
      </c>
      <c r="G1165" s="38">
        <v>8263000049</v>
      </c>
      <c r="H1165" s="40" t="s">
        <v>2112</v>
      </c>
      <c r="I1165" s="2">
        <v>1138800.1599999999</v>
      </c>
      <c r="J1165" s="2">
        <v>292.935</v>
      </c>
      <c r="K1165" s="2">
        <v>204984.02879999997</v>
      </c>
      <c r="L1165" s="3">
        <f t="shared" si="18"/>
        <v>1344077.1237999999</v>
      </c>
      <c r="M1165" s="41">
        <v>44285.729166666664</v>
      </c>
      <c r="N1165" s="39">
        <v>6870066520</v>
      </c>
      <c r="O1165" s="39" t="s">
        <v>52</v>
      </c>
      <c r="P1165" s="40" t="s">
        <v>2104</v>
      </c>
      <c r="Q1165" s="41">
        <v>44345</v>
      </c>
      <c r="R1165" s="39" t="s">
        <v>54</v>
      </c>
      <c r="S1165" s="68"/>
    </row>
    <row r="1166" spans="1:19" s="70" customFormat="1" ht="12.75" hidden="1" customHeight="1" x14ac:dyDescent="0.2">
      <c r="A1166" s="38" t="s">
        <v>4304</v>
      </c>
      <c r="B1166" s="39" t="s">
        <v>4305</v>
      </c>
      <c r="C1166" s="39" t="s">
        <v>4306</v>
      </c>
      <c r="D1166" s="38">
        <v>401972</v>
      </c>
      <c r="E1166" s="38"/>
      <c r="F1166" s="39" t="s">
        <v>842</v>
      </c>
      <c r="G1166" s="38">
        <v>8263000049</v>
      </c>
      <c r="H1166" s="40" t="s">
        <v>4307</v>
      </c>
      <c r="I1166" s="2">
        <v>1138100</v>
      </c>
      <c r="J1166" s="2">
        <v>1342.9580000000001</v>
      </c>
      <c r="K1166" s="2">
        <v>204858</v>
      </c>
      <c r="L1166" s="3">
        <f t="shared" si="18"/>
        <v>1344300.9580000001</v>
      </c>
      <c r="M1166" s="41">
        <v>44362.729166666664</v>
      </c>
      <c r="N1166" s="39">
        <v>6870145563</v>
      </c>
      <c r="O1166" s="39" t="s">
        <v>52</v>
      </c>
      <c r="P1166" s="40" t="s">
        <v>4248</v>
      </c>
      <c r="Q1166" s="41">
        <v>44413</v>
      </c>
      <c r="R1166" s="39" t="s">
        <v>54</v>
      </c>
      <c r="S1166" s="68"/>
    </row>
    <row r="1167" spans="1:19" s="70" customFormat="1" ht="12.75" hidden="1" customHeight="1" x14ac:dyDescent="0.2">
      <c r="A1167" s="38" t="s">
        <v>1282</v>
      </c>
      <c r="B1167" s="39" t="s">
        <v>1283</v>
      </c>
      <c r="C1167" s="39" t="s">
        <v>1284</v>
      </c>
      <c r="D1167" s="38">
        <v>401972</v>
      </c>
      <c r="E1167" s="38"/>
      <c r="F1167" s="39" t="s">
        <v>842</v>
      </c>
      <c r="G1167" s="38">
        <v>8263000049</v>
      </c>
      <c r="H1167" s="40" t="s">
        <v>1285</v>
      </c>
      <c r="I1167" s="2">
        <v>1136080</v>
      </c>
      <c r="J1167" s="2">
        <v>1005.4308</v>
      </c>
      <c r="K1167" s="2">
        <v>204494.4</v>
      </c>
      <c r="L1167" s="3">
        <f t="shared" si="18"/>
        <v>1341579.8307999999</v>
      </c>
      <c r="M1167" s="41">
        <v>44260.729166666664</v>
      </c>
      <c r="N1167" s="39">
        <v>6870366616</v>
      </c>
      <c r="O1167" s="39" t="s">
        <v>52</v>
      </c>
      <c r="P1167" s="40" t="s">
        <v>1264</v>
      </c>
      <c r="Q1167" s="41">
        <v>44285</v>
      </c>
      <c r="R1167" s="39" t="s">
        <v>54</v>
      </c>
      <c r="S1167" s="68"/>
    </row>
    <row r="1168" spans="1:19" s="70" customFormat="1" ht="12.75" hidden="1" customHeight="1" x14ac:dyDescent="0.2">
      <c r="A1168" s="38" t="s">
        <v>1335</v>
      </c>
      <c r="B1168" s="39" t="s">
        <v>1336</v>
      </c>
      <c r="C1168" s="39" t="s">
        <v>1337</v>
      </c>
      <c r="D1168" s="38">
        <v>401972</v>
      </c>
      <c r="E1168" s="38"/>
      <c r="F1168" s="39" t="s">
        <v>842</v>
      </c>
      <c r="G1168" s="38">
        <v>8263000049</v>
      </c>
      <c r="H1168" s="40" t="s">
        <v>1338</v>
      </c>
      <c r="I1168" s="2">
        <v>1136080</v>
      </c>
      <c r="J1168" s="2">
        <v>1005.4308</v>
      </c>
      <c r="K1168" s="2">
        <v>204494.4</v>
      </c>
      <c r="L1168" s="3">
        <f t="shared" si="18"/>
        <v>1341579.8307999999</v>
      </c>
      <c r="M1168" s="41">
        <v>44260.729166666664</v>
      </c>
      <c r="N1168" s="39">
        <v>6870369089</v>
      </c>
      <c r="O1168" s="39" t="s">
        <v>52</v>
      </c>
      <c r="P1168" s="40" t="s">
        <v>1199</v>
      </c>
      <c r="Q1168" s="41">
        <v>44292</v>
      </c>
      <c r="R1168" s="39" t="s">
        <v>54</v>
      </c>
      <c r="S1168" s="68"/>
    </row>
    <row r="1169" spans="1:19" s="70" customFormat="1" ht="12.75" hidden="1" customHeight="1" x14ac:dyDescent="0.2">
      <c r="A1169" s="38">
        <v>384</v>
      </c>
      <c r="B1169" s="39" t="s">
        <v>14341</v>
      </c>
      <c r="C1169" s="39" t="s">
        <v>14342</v>
      </c>
      <c r="D1169" s="38">
        <v>510419</v>
      </c>
      <c r="E1169" s="38"/>
      <c r="F1169" s="39" t="s">
        <v>14087</v>
      </c>
      <c r="G1169" s="38">
        <v>8263000225</v>
      </c>
      <c r="H1169" s="40">
        <v>271</v>
      </c>
      <c r="I1169" s="2">
        <v>1134921.6399999999</v>
      </c>
      <c r="J1169" s="2"/>
      <c r="K1169" s="2">
        <v>0</v>
      </c>
      <c r="L1169" s="3">
        <f t="shared" si="18"/>
        <v>1134921.6399999999</v>
      </c>
      <c r="M1169" s="41">
        <v>44708.729166666664</v>
      </c>
      <c r="N1169" s="39">
        <v>6870136954</v>
      </c>
      <c r="O1169" s="39" t="s">
        <v>8899</v>
      </c>
      <c r="P1169" s="40" t="s">
        <v>14343</v>
      </c>
      <c r="Q1169" s="41">
        <v>44769</v>
      </c>
      <c r="R1169" s="42" t="s">
        <v>8901</v>
      </c>
      <c r="S1169" s="68"/>
    </row>
    <row r="1170" spans="1:19" s="70" customFormat="1" ht="12.75" hidden="1" customHeight="1" x14ac:dyDescent="0.2">
      <c r="A1170" s="38" t="s">
        <v>15191</v>
      </c>
      <c r="B1170" s="42" t="s">
        <v>15192</v>
      </c>
      <c r="C1170" s="42" t="s">
        <v>15193</v>
      </c>
      <c r="D1170" s="38">
        <v>821146</v>
      </c>
      <c r="E1170" s="38"/>
      <c r="F1170" s="42" t="s">
        <v>446</v>
      </c>
      <c r="G1170" s="38">
        <v>8268007978</v>
      </c>
      <c r="H1170" s="40" t="s">
        <v>15194</v>
      </c>
      <c r="I1170" s="3">
        <v>1134705.46</v>
      </c>
      <c r="J1170" s="3"/>
      <c r="K1170" s="3">
        <v>204246.54</v>
      </c>
      <c r="L1170" s="3">
        <f t="shared" si="18"/>
        <v>1338952</v>
      </c>
      <c r="M1170" s="41">
        <v>44786.729166666664</v>
      </c>
      <c r="N1170" s="39">
        <v>44230716</v>
      </c>
      <c r="O1170" s="42" t="s">
        <v>315</v>
      </c>
      <c r="P1170" s="42">
        <v>210293371549</v>
      </c>
      <c r="Q1170" s="60">
        <v>44864</v>
      </c>
      <c r="R1170" s="42" t="s">
        <v>243</v>
      </c>
      <c r="S1170" s="68"/>
    </row>
    <row r="1171" spans="1:19" s="70" customFormat="1" ht="12.75" hidden="1" customHeight="1" x14ac:dyDescent="0.2">
      <c r="A1171" s="38" t="s">
        <v>15976</v>
      </c>
      <c r="B1171" s="39" t="s">
        <v>15977</v>
      </c>
      <c r="C1171" s="39" t="s">
        <v>15978</v>
      </c>
      <c r="D1171" s="38">
        <v>408038</v>
      </c>
      <c r="E1171" s="38"/>
      <c r="F1171" s="39" t="s">
        <v>6647</v>
      </c>
      <c r="G1171" s="38">
        <v>8263000247</v>
      </c>
      <c r="H1171" s="40" t="s">
        <v>15979</v>
      </c>
      <c r="I1171" s="2">
        <v>1131257.1186440678</v>
      </c>
      <c r="J1171" s="2"/>
      <c r="K1171" s="2">
        <v>203626.28135593218</v>
      </c>
      <c r="L1171" s="3">
        <f t="shared" si="18"/>
        <v>1334883.3999999999</v>
      </c>
      <c r="M1171" s="41">
        <v>44849.729166666664</v>
      </c>
      <c r="N1171" s="39">
        <v>6870256170</v>
      </c>
      <c r="O1171" s="39" t="s">
        <v>3282</v>
      </c>
      <c r="P1171" s="40" t="s">
        <v>15980</v>
      </c>
      <c r="Q1171" s="41">
        <v>44886</v>
      </c>
      <c r="R1171" s="42" t="s">
        <v>2417</v>
      </c>
      <c r="S1171" s="68"/>
    </row>
    <row r="1172" spans="1:19" s="70" customFormat="1" ht="12.75" hidden="1" customHeight="1" x14ac:dyDescent="0.2">
      <c r="A1172" s="38" t="s">
        <v>13173</v>
      </c>
      <c r="B1172" s="42" t="s">
        <v>13174</v>
      </c>
      <c r="C1172" s="42" t="s">
        <v>13175</v>
      </c>
      <c r="D1172" s="38">
        <v>137974</v>
      </c>
      <c r="E1172" s="38"/>
      <c r="F1172" s="39" t="s">
        <v>3527</v>
      </c>
      <c r="G1172" s="38">
        <v>8263000113</v>
      </c>
      <c r="H1172" s="64" t="s">
        <v>13176</v>
      </c>
      <c r="I1172" s="6">
        <v>1130704</v>
      </c>
      <c r="J1172" s="3"/>
      <c r="K1172" s="3">
        <v>203526.72</v>
      </c>
      <c r="L1172" s="3">
        <f t="shared" si="18"/>
        <v>1334230.72</v>
      </c>
      <c r="M1172" s="41">
        <v>44651.729166666664</v>
      </c>
      <c r="N1172" s="39">
        <v>6870039858</v>
      </c>
      <c r="O1172" s="42" t="s">
        <v>315</v>
      </c>
      <c r="P1172" s="42" t="s">
        <v>13177</v>
      </c>
      <c r="Q1172" s="60">
        <v>44691</v>
      </c>
      <c r="R1172" s="42" t="s">
        <v>243</v>
      </c>
      <c r="S1172" s="68"/>
    </row>
    <row r="1173" spans="1:19" s="70" customFormat="1" ht="12.75" hidden="1" customHeight="1" x14ac:dyDescent="0.2">
      <c r="A1173" s="38" t="s">
        <v>12423</v>
      </c>
      <c r="B1173" s="39" t="s">
        <v>12424</v>
      </c>
      <c r="C1173" s="39" t="s">
        <v>12425</v>
      </c>
      <c r="D1173" s="38">
        <v>919962</v>
      </c>
      <c r="E1173" s="38"/>
      <c r="F1173" s="39" t="s">
        <v>6950</v>
      </c>
      <c r="G1173" s="38">
        <v>8263000121</v>
      </c>
      <c r="H1173" s="40" t="s">
        <v>12426</v>
      </c>
      <c r="I1173" s="3">
        <v>1130360.2</v>
      </c>
      <c r="J1173" s="3"/>
      <c r="K1173" s="2">
        <v>203464.8</v>
      </c>
      <c r="L1173" s="3">
        <f t="shared" si="18"/>
        <v>1333825</v>
      </c>
      <c r="M1173" s="41">
        <v>44635.729166666664</v>
      </c>
      <c r="N1173" s="39">
        <v>6870001637</v>
      </c>
      <c r="O1173" s="39" t="s">
        <v>3282</v>
      </c>
      <c r="P1173" s="40">
        <v>204202432797</v>
      </c>
      <c r="Q1173" s="41">
        <v>44672</v>
      </c>
      <c r="R1173" s="42" t="s">
        <v>2417</v>
      </c>
      <c r="S1173" s="68"/>
    </row>
    <row r="1174" spans="1:19" s="70" customFormat="1" ht="12.75" hidden="1" customHeight="1" x14ac:dyDescent="0.2">
      <c r="A1174" s="38" t="s">
        <v>21307</v>
      </c>
      <c r="B1174" s="39" t="s">
        <v>21308</v>
      </c>
      <c r="C1174" s="39"/>
      <c r="D1174" s="38">
        <v>120191</v>
      </c>
      <c r="E1174" s="38"/>
      <c r="F1174" s="39" t="s">
        <v>13051</v>
      </c>
      <c r="G1174" s="38">
        <v>8263000352</v>
      </c>
      <c r="H1174" s="40" t="s">
        <v>21309</v>
      </c>
      <c r="I1174" s="2">
        <v>1128975</v>
      </c>
      <c r="J1174" s="2"/>
      <c r="K1174" s="2">
        <v>203215.5</v>
      </c>
      <c r="L1174" s="3">
        <f t="shared" si="18"/>
        <v>1332190.5</v>
      </c>
      <c r="M1174" s="41">
        <v>45254</v>
      </c>
      <c r="N1174" s="39"/>
      <c r="O1174" s="39" t="s">
        <v>18453</v>
      </c>
      <c r="P1174" s="40" t="s">
        <v>21310</v>
      </c>
      <c r="Q1174" s="41" t="s">
        <v>21311</v>
      </c>
      <c r="R1174" s="62" t="s">
        <v>21</v>
      </c>
      <c r="S1174" s="68"/>
    </row>
    <row r="1175" spans="1:19" s="70" customFormat="1" ht="12.75" hidden="1" customHeight="1" x14ac:dyDescent="0.2">
      <c r="A1175" s="38" t="s">
        <v>8597</v>
      </c>
      <c r="B1175" s="39" t="s">
        <v>8598</v>
      </c>
      <c r="C1175" s="39" t="s">
        <v>8599</v>
      </c>
      <c r="D1175" s="38">
        <v>919962</v>
      </c>
      <c r="E1175" s="38"/>
      <c r="F1175" s="39" t="s">
        <v>6950</v>
      </c>
      <c r="G1175" s="38">
        <v>8263000121</v>
      </c>
      <c r="H1175" s="40" t="s">
        <v>8600</v>
      </c>
      <c r="I1175" s="3">
        <v>1125189.8</v>
      </c>
      <c r="J1175" s="3"/>
      <c r="K1175" s="2">
        <v>202534.2</v>
      </c>
      <c r="L1175" s="3">
        <f t="shared" si="18"/>
        <v>1327724</v>
      </c>
      <c r="M1175" s="41">
        <v>44498.729166666664</v>
      </c>
      <c r="N1175" s="39">
        <v>6870288558</v>
      </c>
      <c r="O1175" s="39" t="s">
        <v>3282</v>
      </c>
      <c r="P1175" s="40">
        <v>112060246004</v>
      </c>
      <c r="Q1175" s="41">
        <v>44537</v>
      </c>
      <c r="R1175" s="42" t="s">
        <v>2417</v>
      </c>
      <c r="S1175" s="68"/>
    </row>
    <row r="1176" spans="1:19" s="70" customFormat="1" ht="12.75" hidden="1" customHeight="1" x14ac:dyDescent="0.2">
      <c r="A1176" s="38" t="s">
        <v>8612</v>
      </c>
      <c r="B1176" s="39" t="s">
        <v>8608</v>
      </c>
      <c r="C1176" s="39" t="s">
        <v>8609</v>
      </c>
      <c r="D1176" s="38">
        <v>405485</v>
      </c>
      <c r="E1176" s="38"/>
      <c r="F1176" s="39" t="s">
        <v>3628</v>
      </c>
      <c r="G1176" s="38">
        <v>8263000144</v>
      </c>
      <c r="H1176" s="40" t="s">
        <v>8613</v>
      </c>
      <c r="I1176" s="2">
        <v>1123946</v>
      </c>
      <c r="J1176" s="2"/>
      <c r="K1176" s="2">
        <v>202310.28</v>
      </c>
      <c r="L1176" s="3">
        <f t="shared" si="18"/>
        <v>1326256.28</v>
      </c>
      <c r="M1176" s="41">
        <v>44454</v>
      </c>
      <c r="N1176" s="39">
        <v>6870291673</v>
      </c>
      <c r="O1176" s="39" t="s">
        <v>3282</v>
      </c>
      <c r="P1176" s="40" t="s">
        <v>8611</v>
      </c>
      <c r="Q1176" s="41">
        <v>44548</v>
      </c>
      <c r="R1176" s="42" t="s">
        <v>2417</v>
      </c>
      <c r="S1176" s="68"/>
    </row>
    <row r="1177" spans="1:19" s="70" customFormat="1" ht="12.75" hidden="1" customHeight="1" x14ac:dyDescent="0.2">
      <c r="A1177" s="38" t="s">
        <v>2655</v>
      </c>
      <c r="B1177" s="39" t="s">
        <v>2656</v>
      </c>
      <c r="C1177" s="39" t="s">
        <v>2657</v>
      </c>
      <c r="D1177" s="38">
        <v>401972</v>
      </c>
      <c r="E1177" s="38"/>
      <c r="F1177" s="39" t="s">
        <v>842</v>
      </c>
      <c r="G1177" s="38">
        <v>8263000049</v>
      </c>
      <c r="H1177" s="40" t="s">
        <v>2658</v>
      </c>
      <c r="I1177" s="2">
        <v>1121400</v>
      </c>
      <c r="J1177" s="2">
        <v>1323.252</v>
      </c>
      <c r="K1177" s="2">
        <v>201852</v>
      </c>
      <c r="L1177" s="3">
        <f t="shared" si="18"/>
        <v>1324575.2520000001</v>
      </c>
      <c r="M1177" s="41">
        <v>44354.729166666664</v>
      </c>
      <c r="N1177" s="39">
        <v>6870094772</v>
      </c>
      <c r="O1177" s="39" t="s">
        <v>52</v>
      </c>
      <c r="P1177" s="40" t="s">
        <v>2659</v>
      </c>
      <c r="Q1177" s="41">
        <v>44371</v>
      </c>
      <c r="R1177" s="39" t="s">
        <v>54</v>
      </c>
      <c r="S1177" s="68"/>
    </row>
    <row r="1178" spans="1:19" s="70" customFormat="1" ht="12.75" hidden="1" customHeight="1" x14ac:dyDescent="0.2">
      <c r="A1178" s="38" t="s">
        <v>378</v>
      </c>
      <c r="B1178" s="39" t="s">
        <v>379</v>
      </c>
      <c r="C1178" s="39" t="s">
        <v>380</v>
      </c>
      <c r="D1178" s="58">
        <v>503899</v>
      </c>
      <c r="E1178" s="58"/>
      <c r="F1178" s="39" t="s">
        <v>293</v>
      </c>
      <c r="G1178" s="38">
        <v>8263000065</v>
      </c>
      <c r="H1178" s="40" t="s">
        <v>381</v>
      </c>
      <c r="I1178" s="2">
        <v>1120500</v>
      </c>
      <c r="J1178" s="2">
        <v>991.64</v>
      </c>
      <c r="K1178" s="2">
        <v>201690</v>
      </c>
      <c r="L1178" s="3">
        <f t="shared" si="18"/>
        <v>1323181.6399999999</v>
      </c>
      <c r="M1178" s="41">
        <v>44184.729166666664</v>
      </c>
      <c r="N1178" s="39">
        <v>6870243339</v>
      </c>
      <c r="O1178" s="39" t="s">
        <v>52</v>
      </c>
      <c r="P1178" s="40"/>
      <c r="Q1178" s="41"/>
      <c r="R1178" s="39" t="s">
        <v>54</v>
      </c>
      <c r="S1178" s="68"/>
    </row>
    <row r="1179" spans="1:19" s="70" customFormat="1" ht="12.75" hidden="1" customHeight="1" x14ac:dyDescent="0.2">
      <c r="A1179" s="38" t="s">
        <v>13995</v>
      </c>
      <c r="B1179" s="39" t="s">
        <v>13996</v>
      </c>
      <c r="C1179" s="39" t="s">
        <v>13997</v>
      </c>
      <c r="D1179" s="38">
        <v>137974</v>
      </c>
      <c r="E1179" s="38"/>
      <c r="F1179" s="39" t="s">
        <v>3527</v>
      </c>
      <c r="G1179" s="38">
        <v>8263000113</v>
      </c>
      <c r="H1179" s="64" t="s">
        <v>13998</v>
      </c>
      <c r="I1179" s="7">
        <v>1120000</v>
      </c>
      <c r="J1179" s="2"/>
      <c r="K1179" s="2">
        <v>201600</v>
      </c>
      <c r="L1179" s="3">
        <f t="shared" si="18"/>
        <v>1321600</v>
      </c>
      <c r="M1179" s="41">
        <v>44712.729166666664</v>
      </c>
      <c r="N1179" s="39">
        <v>6870097293</v>
      </c>
      <c r="O1179" s="39" t="s">
        <v>3282</v>
      </c>
      <c r="P1179" s="40"/>
      <c r="Q1179" s="41"/>
      <c r="R1179" s="42" t="s">
        <v>2417</v>
      </c>
      <c r="S1179" s="68"/>
    </row>
    <row r="1180" spans="1:19" s="70" customFormat="1" ht="12.75" hidden="1" customHeight="1" x14ac:dyDescent="0.2">
      <c r="A1180" s="38" t="s">
        <v>7978</v>
      </c>
      <c r="B1180" s="39" t="s">
        <v>7979</v>
      </c>
      <c r="C1180" s="39" t="s">
        <v>7980</v>
      </c>
      <c r="D1180" s="38">
        <v>821012</v>
      </c>
      <c r="E1180" s="38"/>
      <c r="F1180" s="39" t="s">
        <v>3527</v>
      </c>
      <c r="G1180" s="38">
        <v>8263000088</v>
      </c>
      <c r="H1180" s="40" t="s">
        <v>7981</v>
      </c>
      <c r="I1180" s="2">
        <v>1118086</v>
      </c>
      <c r="J1180" s="2"/>
      <c r="K1180" s="2">
        <v>201255.47999999998</v>
      </c>
      <c r="L1180" s="3">
        <f t="shared" si="18"/>
        <v>1319341.48</v>
      </c>
      <c r="M1180" s="41">
        <v>44407.729166666664</v>
      </c>
      <c r="N1180" s="39">
        <v>6870262335</v>
      </c>
      <c r="O1180" s="39" t="s">
        <v>52</v>
      </c>
      <c r="P1180" s="40" t="s">
        <v>7982</v>
      </c>
      <c r="Q1180" s="41">
        <v>44511</v>
      </c>
      <c r="R1180" s="39" t="s">
        <v>54</v>
      </c>
      <c r="S1180" s="68"/>
    </row>
    <row r="1181" spans="1:19" s="70" customFormat="1" ht="12.75" hidden="1" customHeight="1" x14ac:dyDescent="0.2">
      <c r="A1181" s="38" t="s">
        <v>5448</v>
      </c>
      <c r="B1181" s="39" t="s">
        <v>5449</v>
      </c>
      <c r="C1181" s="39" t="s">
        <v>5450</v>
      </c>
      <c r="D1181" s="38">
        <v>401972</v>
      </c>
      <c r="E1181" s="38"/>
      <c r="F1181" s="39" t="s">
        <v>842</v>
      </c>
      <c r="G1181" s="38">
        <v>8263000049</v>
      </c>
      <c r="H1181" s="40" t="s">
        <v>5451</v>
      </c>
      <c r="I1181" s="2">
        <v>1114750</v>
      </c>
      <c r="J1181" s="2">
        <v>0</v>
      </c>
      <c r="K1181" s="2">
        <v>200655</v>
      </c>
      <c r="L1181" s="3">
        <f t="shared" si="18"/>
        <v>1315405</v>
      </c>
      <c r="M1181" s="41">
        <v>44405.729166666664</v>
      </c>
      <c r="N1181" s="39">
        <v>6870187392</v>
      </c>
      <c r="O1181" s="39" t="s">
        <v>52</v>
      </c>
      <c r="P1181" s="40" t="s">
        <v>5442</v>
      </c>
      <c r="Q1181" s="41">
        <v>44444</v>
      </c>
      <c r="R1181" s="39" t="s">
        <v>54</v>
      </c>
      <c r="S1181" s="68"/>
    </row>
    <row r="1182" spans="1:19" s="70" customFormat="1" ht="12.75" hidden="1" customHeight="1" x14ac:dyDescent="0.2">
      <c r="A1182" s="38" t="s">
        <v>5620</v>
      </c>
      <c r="B1182" s="39" t="s">
        <v>5621</v>
      </c>
      <c r="C1182" s="39" t="s">
        <v>5622</v>
      </c>
      <c r="D1182" s="38">
        <v>401972</v>
      </c>
      <c r="E1182" s="38"/>
      <c r="F1182" s="39" t="s">
        <v>842</v>
      </c>
      <c r="G1182" s="38">
        <v>8263000049</v>
      </c>
      <c r="H1182" s="40" t="s">
        <v>5623</v>
      </c>
      <c r="I1182" s="2">
        <v>1114750</v>
      </c>
      <c r="J1182" s="2">
        <v>0</v>
      </c>
      <c r="K1182" s="2">
        <v>200655</v>
      </c>
      <c r="L1182" s="3">
        <f t="shared" si="18"/>
        <v>1315405</v>
      </c>
      <c r="M1182" s="41">
        <v>44405.729166666664</v>
      </c>
      <c r="N1182" s="39">
        <v>6870190834</v>
      </c>
      <c r="O1182" s="39" t="s">
        <v>52</v>
      </c>
      <c r="P1182" s="40" t="s">
        <v>5472</v>
      </c>
      <c r="Q1182" s="41">
        <v>44449</v>
      </c>
      <c r="R1182" s="39" t="s">
        <v>54</v>
      </c>
      <c r="S1182" s="68"/>
    </row>
    <row r="1183" spans="1:19" s="70" customFormat="1" ht="12.75" hidden="1" customHeight="1" x14ac:dyDescent="0.2">
      <c r="A1183" s="38" t="s">
        <v>15879</v>
      </c>
      <c r="B1183" s="39" t="s">
        <v>15880</v>
      </c>
      <c r="C1183" s="39" t="s">
        <v>15881</v>
      </c>
      <c r="D1183" s="38">
        <v>402828</v>
      </c>
      <c r="E1183" s="38"/>
      <c r="F1183" s="39" t="s">
        <v>11331</v>
      </c>
      <c r="G1183" s="38">
        <v>8263000235</v>
      </c>
      <c r="H1183" s="40" t="s">
        <v>15882</v>
      </c>
      <c r="I1183" s="2">
        <v>1114446</v>
      </c>
      <c r="J1183" s="2"/>
      <c r="K1183" s="2">
        <v>200600.28</v>
      </c>
      <c r="L1183" s="3">
        <f t="shared" si="18"/>
        <v>1315046.28</v>
      </c>
      <c r="M1183" s="41">
        <v>44817.729166666664</v>
      </c>
      <c r="N1183" s="39">
        <v>6870247118</v>
      </c>
      <c r="O1183" s="39" t="s">
        <v>3282</v>
      </c>
      <c r="P1183" s="40" t="s">
        <v>15883</v>
      </c>
      <c r="Q1183" s="41">
        <v>44869</v>
      </c>
      <c r="R1183" s="42" t="s">
        <v>2417</v>
      </c>
      <c r="S1183" s="68"/>
    </row>
    <row r="1184" spans="1:19" s="70" customFormat="1" ht="12.75" hidden="1" customHeight="1" x14ac:dyDescent="0.2">
      <c r="A1184" s="38" t="s">
        <v>19144</v>
      </c>
      <c r="B1184" s="39" t="s">
        <v>19145</v>
      </c>
      <c r="C1184" s="39" t="s">
        <v>19146</v>
      </c>
      <c r="D1184" s="38">
        <v>821012</v>
      </c>
      <c r="E1184" s="38"/>
      <c r="F1184" s="39" t="s">
        <v>3527</v>
      </c>
      <c r="G1184" s="38">
        <v>8263000088</v>
      </c>
      <c r="H1184" s="40" t="s">
        <v>19147</v>
      </c>
      <c r="I1184" s="2">
        <v>1114231.6000000001</v>
      </c>
      <c r="J1184" s="2"/>
      <c r="K1184" s="2">
        <v>200561.68800000002</v>
      </c>
      <c r="L1184" s="3">
        <f t="shared" si="18"/>
        <v>1314793.2880000002</v>
      </c>
      <c r="M1184" s="41">
        <v>44985.729166666664</v>
      </c>
      <c r="N1184" s="39">
        <v>1246358548</v>
      </c>
      <c r="O1184" s="39" t="s">
        <v>52</v>
      </c>
      <c r="P1184" s="40" t="s">
        <v>19148</v>
      </c>
      <c r="Q1184" s="41">
        <v>44928</v>
      </c>
      <c r="R1184" s="39" t="s">
        <v>54</v>
      </c>
      <c r="S1184" s="68"/>
    </row>
    <row r="1185" spans="1:19" s="70" customFormat="1" ht="12.75" hidden="1" customHeight="1" x14ac:dyDescent="0.2">
      <c r="A1185" s="38" t="s">
        <v>12951</v>
      </c>
      <c r="B1185" s="39" t="s">
        <v>12952</v>
      </c>
      <c r="C1185" s="39" t="s">
        <v>12953</v>
      </c>
      <c r="D1185" s="38">
        <v>919962</v>
      </c>
      <c r="E1185" s="38"/>
      <c r="F1185" s="39" t="s">
        <v>6950</v>
      </c>
      <c r="G1185" s="38">
        <v>8263000121</v>
      </c>
      <c r="H1185" s="40" t="s">
        <v>12954</v>
      </c>
      <c r="I1185" s="3">
        <v>1113200</v>
      </c>
      <c r="J1185" s="3"/>
      <c r="K1185" s="2">
        <v>200376</v>
      </c>
      <c r="L1185" s="3">
        <f t="shared" si="18"/>
        <v>1313576</v>
      </c>
      <c r="M1185" s="41">
        <v>44662.729166666664</v>
      </c>
      <c r="N1185" s="39">
        <v>6870032761</v>
      </c>
      <c r="O1185" s="39" t="s">
        <v>3282</v>
      </c>
      <c r="P1185" s="40">
        <v>205136145966</v>
      </c>
      <c r="Q1185" s="41">
        <v>44697</v>
      </c>
      <c r="R1185" s="42" t="s">
        <v>2417</v>
      </c>
      <c r="S1185" s="68"/>
    </row>
    <row r="1186" spans="1:19" s="70" customFormat="1" ht="12.75" hidden="1" customHeight="1" x14ac:dyDescent="0.2">
      <c r="A1186" s="38" t="s">
        <v>15960</v>
      </c>
      <c r="B1186" s="39" t="s">
        <v>15961</v>
      </c>
      <c r="C1186" s="39" t="s">
        <v>15962</v>
      </c>
      <c r="D1186" s="38">
        <v>408038</v>
      </c>
      <c r="E1186" s="38"/>
      <c r="F1186" s="39" t="s">
        <v>6647</v>
      </c>
      <c r="G1186" s="38">
        <v>8263000247</v>
      </c>
      <c r="H1186" s="40" t="s">
        <v>15963</v>
      </c>
      <c r="I1186" s="2">
        <v>1113084.2644067798</v>
      </c>
      <c r="J1186" s="2"/>
      <c r="K1186" s="2">
        <v>200355.16759322037</v>
      </c>
      <c r="L1186" s="3">
        <f t="shared" si="18"/>
        <v>1313439.432</v>
      </c>
      <c r="M1186" s="41">
        <v>44835.729166666664</v>
      </c>
      <c r="N1186" s="39">
        <v>6870257078</v>
      </c>
      <c r="O1186" s="39" t="s">
        <v>3282</v>
      </c>
      <c r="P1186" s="40" t="s">
        <v>15964</v>
      </c>
      <c r="Q1186" s="41">
        <v>44879</v>
      </c>
      <c r="R1186" s="42" t="s">
        <v>2417</v>
      </c>
      <c r="S1186" s="68"/>
    </row>
    <row r="1187" spans="1:19" s="70" customFormat="1" ht="12.75" hidden="1" customHeight="1" x14ac:dyDescent="0.2">
      <c r="A1187" s="38" t="s">
        <v>4308</v>
      </c>
      <c r="B1187" s="39" t="s">
        <v>4309</v>
      </c>
      <c r="C1187" s="39" t="s">
        <v>4310</v>
      </c>
      <c r="D1187" s="38">
        <v>401972</v>
      </c>
      <c r="E1187" s="38"/>
      <c r="F1187" s="39" t="s">
        <v>842</v>
      </c>
      <c r="G1187" s="38">
        <v>8263000049</v>
      </c>
      <c r="H1187" s="40" t="s">
        <v>4311</v>
      </c>
      <c r="I1187" s="2">
        <v>1112000</v>
      </c>
      <c r="J1187" s="2">
        <v>1312.16</v>
      </c>
      <c r="K1187" s="2">
        <v>200160</v>
      </c>
      <c r="L1187" s="3">
        <f t="shared" si="18"/>
        <v>1313472.1599999999</v>
      </c>
      <c r="M1187" s="41">
        <v>44363.729166666664</v>
      </c>
      <c r="N1187" s="39">
        <v>6870145644</v>
      </c>
      <c r="O1187" s="39" t="s">
        <v>52</v>
      </c>
      <c r="P1187" s="40" t="s">
        <v>4266</v>
      </c>
      <c r="Q1187" s="41">
        <v>44413</v>
      </c>
      <c r="R1187" s="39" t="s">
        <v>54</v>
      </c>
      <c r="S1187" s="68"/>
    </row>
    <row r="1188" spans="1:19" s="70" customFormat="1" ht="12.75" hidden="1" customHeight="1" x14ac:dyDescent="0.2">
      <c r="A1188" s="38" t="s">
        <v>2293</v>
      </c>
      <c r="B1188" s="39" t="s">
        <v>2294</v>
      </c>
      <c r="C1188" s="39" t="s">
        <v>2295</v>
      </c>
      <c r="D1188" s="58">
        <v>402300</v>
      </c>
      <c r="E1188" s="58"/>
      <c r="F1188" s="39" t="s">
        <v>230</v>
      </c>
      <c r="G1188" s="38">
        <v>8263000091</v>
      </c>
      <c r="H1188" s="40" t="s">
        <v>2296</v>
      </c>
      <c r="I1188" s="2">
        <v>1111596</v>
      </c>
      <c r="J1188" s="2">
        <v>1311.68</v>
      </c>
      <c r="K1188" s="2">
        <v>200087.28</v>
      </c>
      <c r="L1188" s="3">
        <f t="shared" si="18"/>
        <v>1312994.96</v>
      </c>
      <c r="M1188" s="41">
        <v>44302.729166666664</v>
      </c>
      <c r="N1188" s="39">
        <v>6870075240</v>
      </c>
      <c r="O1188" s="39" t="s">
        <v>52</v>
      </c>
      <c r="P1188" s="40" t="s">
        <v>2232</v>
      </c>
      <c r="Q1188" s="41">
        <v>44280</v>
      </c>
      <c r="R1188" s="39" t="s">
        <v>54</v>
      </c>
      <c r="S1188" s="68"/>
    </row>
    <row r="1189" spans="1:19" s="70" customFormat="1" ht="12.75" hidden="1" customHeight="1" x14ac:dyDescent="0.25">
      <c r="A1189" s="38" t="s">
        <v>12975</v>
      </c>
      <c r="B1189" s="42" t="s">
        <v>12976</v>
      </c>
      <c r="C1189" s="42" t="s">
        <v>12977</v>
      </c>
      <c r="D1189" s="38">
        <v>122097</v>
      </c>
      <c r="E1189" s="38"/>
      <c r="F1189" s="139" t="s">
        <v>620</v>
      </c>
      <c r="G1189" s="38">
        <v>8263000214</v>
      </c>
      <c r="H1189" s="40" t="s">
        <v>12978</v>
      </c>
      <c r="I1189" s="3">
        <v>1111343</v>
      </c>
      <c r="J1189" s="3"/>
      <c r="K1189" s="3">
        <v>200041.74</v>
      </c>
      <c r="L1189" s="3">
        <f t="shared" si="18"/>
        <v>1311384.74</v>
      </c>
      <c r="M1189" s="41">
        <v>44654.729166666664</v>
      </c>
      <c r="N1189" s="39">
        <v>6870033172</v>
      </c>
      <c r="O1189" s="42" t="s">
        <v>315</v>
      </c>
      <c r="P1189" s="42" t="s">
        <v>12979</v>
      </c>
      <c r="Q1189" s="60">
        <v>44686</v>
      </c>
      <c r="R1189" s="42" t="s">
        <v>243</v>
      </c>
      <c r="S1189" s="68"/>
    </row>
    <row r="1190" spans="1:19" s="70" customFormat="1" ht="12.75" hidden="1" customHeight="1" x14ac:dyDescent="0.2">
      <c r="A1190" s="38" t="s">
        <v>4016</v>
      </c>
      <c r="B1190" s="42" t="s">
        <v>4017</v>
      </c>
      <c r="C1190" s="42" t="s">
        <v>4018</v>
      </c>
      <c r="D1190" s="38">
        <v>300286</v>
      </c>
      <c r="E1190" s="38"/>
      <c r="F1190" s="42" t="s">
        <v>3944</v>
      </c>
      <c r="G1190" s="38">
        <v>8263000075</v>
      </c>
      <c r="H1190" s="40">
        <v>712724528</v>
      </c>
      <c r="I1190" s="3">
        <v>1111000</v>
      </c>
      <c r="J1190" s="3"/>
      <c r="K1190" s="3">
        <v>199980</v>
      </c>
      <c r="L1190" s="3">
        <f t="shared" si="18"/>
        <v>1310980</v>
      </c>
      <c r="M1190" s="41">
        <v>44342.729166666664</v>
      </c>
      <c r="N1190" s="39">
        <v>6870134716</v>
      </c>
      <c r="O1190" s="42" t="s">
        <v>315</v>
      </c>
      <c r="P1190" s="42" t="s">
        <v>3960</v>
      </c>
      <c r="Q1190" s="60">
        <v>44406</v>
      </c>
      <c r="R1190" s="42" t="s">
        <v>243</v>
      </c>
      <c r="S1190" s="68"/>
    </row>
    <row r="1191" spans="1:19" s="70" customFormat="1" ht="12.75" hidden="1" customHeight="1" x14ac:dyDescent="0.2">
      <c r="A1191" s="38" t="s">
        <v>9377</v>
      </c>
      <c r="B1191" s="42" t="s">
        <v>9378</v>
      </c>
      <c r="C1191" s="42" t="s">
        <v>9379</v>
      </c>
      <c r="D1191" s="58">
        <v>405267</v>
      </c>
      <c r="E1191" s="58"/>
      <c r="F1191" s="39" t="s">
        <v>1224</v>
      </c>
      <c r="G1191" s="38">
        <v>8263000177</v>
      </c>
      <c r="H1191" s="40" t="s">
        <v>9380</v>
      </c>
      <c r="I1191" s="3">
        <v>1107851.6400000001</v>
      </c>
      <c r="J1191" s="3"/>
      <c r="K1191" s="3">
        <v>199413.36</v>
      </c>
      <c r="L1191" s="3">
        <f t="shared" si="18"/>
        <v>1307265</v>
      </c>
      <c r="M1191" s="41">
        <v>44540.729166666664</v>
      </c>
      <c r="N1191" s="39">
        <v>6870322873</v>
      </c>
      <c r="O1191" s="42" t="s">
        <v>315</v>
      </c>
      <c r="P1191" s="42"/>
      <c r="Q1191" s="60"/>
      <c r="R1191" s="42" t="s">
        <v>243</v>
      </c>
      <c r="S1191" s="68" t="s">
        <v>506</v>
      </c>
    </row>
    <row r="1192" spans="1:19" s="70" customFormat="1" ht="12.75" hidden="1" customHeight="1" x14ac:dyDescent="0.2">
      <c r="A1192" s="38" t="s">
        <v>17496</v>
      </c>
      <c r="B1192" s="39" t="s">
        <v>17497</v>
      </c>
      <c r="C1192" s="39" t="s">
        <v>17498</v>
      </c>
      <c r="D1192" s="38">
        <v>506579</v>
      </c>
      <c r="E1192" s="38"/>
      <c r="F1192" s="39" t="s">
        <v>5335</v>
      </c>
      <c r="G1192" s="38">
        <v>8266016826</v>
      </c>
      <c r="H1192" s="40">
        <v>22357</v>
      </c>
      <c r="I1192" s="2">
        <v>1105954.2372881356</v>
      </c>
      <c r="J1192" s="2"/>
      <c r="K1192" s="2">
        <v>199071.7627118644</v>
      </c>
      <c r="L1192" s="3">
        <f t="shared" si="18"/>
        <v>1305026</v>
      </c>
      <c r="M1192" s="41">
        <v>44918.729166666664</v>
      </c>
      <c r="N1192" s="39">
        <v>6870383609</v>
      </c>
      <c r="O1192" s="39" t="s">
        <v>3282</v>
      </c>
      <c r="P1192" s="40" t="s">
        <v>17499</v>
      </c>
      <c r="Q1192" s="41">
        <v>44978</v>
      </c>
      <c r="R1192" s="42" t="s">
        <v>2417</v>
      </c>
      <c r="S1192" s="68"/>
    </row>
    <row r="1193" spans="1:19" s="70" customFormat="1" ht="12.75" hidden="1" customHeight="1" x14ac:dyDescent="0.2">
      <c r="A1193" s="38" t="s">
        <v>2086</v>
      </c>
      <c r="B1193" s="39" t="s">
        <v>2087</v>
      </c>
      <c r="C1193" s="39" t="s">
        <v>2088</v>
      </c>
      <c r="D1193" s="38">
        <v>919893</v>
      </c>
      <c r="E1193" s="38"/>
      <c r="F1193" s="39" t="s">
        <v>2039</v>
      </c>
      <c r="G1193" s="38">
        <v>8263000051</v>
      </c>
      <c r="H1193" s="40">
        <v>2920003870</v>
      </c>
      <c r="I1193" s="2">
        <v>1105000.53</v>
      </c>
      <c r="J1193" s="2"/>
      <c r="K1193" s="2">
        <v>198900.09539999999</v>
      </c>
      <c r="L1193" s="3">
        <f t="shared" si="18"/>
        <v>1303900.6254</v>
      </c>
      <c r="M1193" s="41">
        <v>44291.729166666664</v>
      </c>
      <c r="N1193" s="39">
        <v>6870067521</v>
      </c>
      <c r="O1193" s="39" t="s">
        <v>52</v>
      </c>
      <c r="P1193" s="40" t="s">
        <v>2051</v>
      </c>
      <c r="Q1193" s="41">
        <v>44346</v>
      </c>
      <c r="R1193" s="39" t="s">
        <v>54</v>
      </c>
      <c r="S1193" s="68"/>
    </row>
    <row r="1194" spans="1:19" s="70" customFormat="1" ht="12.75" hidden="1" customHeight="1" x14ac:dyDescent="0.2">
      <c r="A1194" s="38" t="s">
        <v>16962</v>
      </c>
      <c r="B1194" s="42" t="s">
        <v>16963</v>
      </c>
      <c r="C1194" s="42" t="s">
        <v>16964</v>
      </c>
      <c r="D1194" s="38">
        <v>121011</v>
      </c>
      <c r="E1194" s="38"/>
      <c r="F1194" s="42" t="s">
        <v>9221</v>
      </c>
      <c r="G1194" s="38">
        <v>8268007803</v>
      </c>
      <c r="H1194" s="40" t="s">
        <v>16965</v>
      </c>
      <c r="I1194" s="3">
        <v>1104555.1000000001</v>
      </c>
      <c r="J1194" s="3"/>
      <c r="K1194" s="3">
        <v>198819.9</v>
      </c>
      <c r="L1194" s="3">
        <f t="shared" si="18"/>
        <v>1303375</v>
      </c>
      <c r="M1194" s="41">
        <v>44853.729166666664</v>
      </c>
      <c r="N1194" s="39">
        <v>44410400</v>
      </c>
      <c r="O1194" s="42" t="s">
        <v>315</v>
      </c>
      <c r="P1194" s="42"/>
      <c r="Q1194" s="60"/>
      <c r="R1194" s="42" t="s">
        <v>243</v>
      </c>
      <c r="S1194" s="68"/>
    </row>
    <row r="1195" spans="1:19" s="70" customFormat="1" ht="12.75" hidden="1" customHeight="1" x14ac:dyDescent="0.2">
      <c r="A1195" s="38" t="s">
        <v>14240</v>
      </c>
      <c r="B1195" s="42" t="s">
        <v>14241</v>
      </c>
      <c r="C1195" s="42" t="s">
        <v>14242</v>
      </c>
      <c r="D1195" s="38">
        <v>821146</v>
      </c>
      <c r="E1195" s="38"/>
      <c r="F1195" s="42" t="s">
        <v>446</v>
      </c>
      <c r="G1195" s="38">
        <v>8268006130</v>
      </c>
      <c r="H1195" s="40" t="s">
        <v>14243</v>
      </c>
      <c r="I1195" s="3">
        <v>1103656.68</v>
      </c>
      <c r="J1195" s="3"/>
      <c r="K1195" s="3">
        <v>198658.32</v>
      </c>
      <c r="L1195" s="3">
        <f t="shared" si="18"/>
        <v>1302315</v>
      </c>
      <c r="M1195" s="41">
        <v>44730.729166666664</v>
      </c>
      <c r="N1195" s="39">
        <v>44008903</v>
      </c>
      <c r="O1195" s="42" t="s">
        <v>315</v>
      </c>
      <c r="P1195" s="42">
        <v>208236280390</v>
      </c>
      <c r="Q1195" s="60">
        <v>44799</v>
      </c>
      <c r="R1195" s="42" t="s">
        <v>243</v>
      </c>
      <c r="S1195" s="68" t="s">
        <v>506</v>
      </c>
    </row>
    <row r="1196" spans="1:19" s="70" customFormat="1" ht="12.75" hidden="1" customHeight="1" x14ac:dyDescent="0.2">
      <c r="A1196" s="38" t="s">
        <v>2569</v>
      </c>
      <c r="B1196" s="39" t="s">
        <v>2570</v>
      </c>
      <c r="C1196" s="39" t="s">
        <v>2571</v>
      </c>
      <c r="D1196" s="38">
        <v>401972</v>
      </c>
      <c r="E1196" s="38"/>
      <c r="F1196" s="39" t="s">
        <v>842</v>
      </c>
      <c r="G1196" s="38">
        <v>8263000049</v>
      </c>
      <c r="H1196" s="40" t="s">
        <v>2572</v>
      </c>
      <c r="I1196" s="2">
        <v>1101360</v>
      </c>
      <c r="J1196" s="2">
        <v>1299.6048000000001</v>
      </c>
      <c r="K1196" s="2">
        <v>198244.8</v>
      </c>
      <c r="L1196" s="3">
        <f t="shared" si="18"/>
        <v>1300904.4048000001</v>
      </c>
      <c r="M1196" s="41">
        <v>44302.729166666664</v>
      </c>
      <c r="N1196" s="39">
        <v>6870084793</v>
      </c>
      <c r="O1196" s="39" t="s">
        <v>52</v>
      </c>
      <c r="P1196" s="40" t="s">
        <v>2448</v>
      </c>
      <c r="Q1196" s="41">
        <v>44362</v>
      </c>
      <c r="R1196" s="39" t="s">
        <v>54</v>
      </c>
      <c r="S1196" s="68"/>
    </row>
    <row r="1197" spans="1:19" s="70" customFormat="1" ht="12.75" hidden="1" customHeight="1" x14ac:dyDescent="0.2">
      <c r="A1197" s="38" t="s">
        <v>2573</v>
      </c>
      <c r="B1197" s="39" t="s">
        <v>2574</v>
      </c>
      <c r="C1197" s="39" t="s">
        <v>2575</v>
      </c>
      <c r="D1197" s="38">
        <v>401972</v>
      </c>
      <c r="E1197" s="38"/>
      <c r="F1197" s="39" t="s">
        <v>842</v>
      </c>
      <c r="G1197" s="38">
        <v>8263000049</v>
      </c>
      <c r="H1197" s="40" t="s">
        <v>2576</v>
      </c>
      <c r="I1197" s="2">
        <v>1101360</v>
      </c>
      <c r="J1197" s="2">
        <v>1299.6048000000001</v>
      </c>
      <c r="K1197" s="2">
        <v>198244.8</v>
      </c>
      <c r="L1197" s="3">
        <f t="shared" si="18"/>
        <v>1300904.4048000001</v>
      </c>
      <c r="M1197" s="41">
        <v>44307.729166666664</v>
      </c>
      <c r="N1197" s="39">
        <v>6870084801</v>
      </c>
      <c r="O1197" s="39" t="s">
        <v>52</v>
      </c>
      <c r="P1197" s="40" t="s">
        <v>2448</v>
      </c>
      <c r="Q1197" s="41">
        <v>44362</v>
      </c>
      <c r="R1197" s="39" t="s">
        <v>54</v>
      </c>
      <c r="S1197" s="68"/>
    </row>
    <row r="1198" spans="1:19" s="70" customFormat="1" ht="12.75" hidden="1" customHeight="1" x14ac:dyDescent="0.2">
      <c r="A1198" s="38" t="s">
        <v>10294</v>
      </c>
      <c r="B1198" s="39" t="s">
        <v>10295</v>
      </c>
      <c r="C1198" s="39" t="s">
        <v>10296</v>
      </c>
      <c r="D1198" s="38">
        <v>919962</v>
      </c>
      <c r="E1198" s="38"/>
      <c r="F1198" s="39" t="s">
        <v>6950</v>
      </c>
      <c r="G1198" s="38">
        <v>8263000121</v>
      </c>
      <c r="H1198" s="40" t="s">
        <v>10297</v>
      </c>
      <c r="I1198" s="3">
        <v>1101320.3999999999</v>
      </c>
      <c r="J1198" s="3"/>
      <c r="K1198" s="2">
        <v>198237.6</v>
      </c>
      <c r="L1198" s="3">
        <f t="shared" si="18"/>
        <v>1299558</v>
      </c>
      <c r="M1198" s="41">
        <v>44572.729166666664</v>
      </c>
      <c r="N1198" s="39">
        <v>6870367448</v>
      </c>
      <c r="O1198" s="39" t="s">
        <v>3282</v>
      </c>
      <c r="P1198" s="40">
        <v>202148397153</v>
      </c>
      <c r="Q1198" s="41">
        <v>44607</v>
      </c>
      <c r="R1198" s="42" t="s">
        <v>2417</v>
      </c>
      <c r="S1198" s="68"/>
    </row>
    <row r="1199" spans="1:19" s="70" customFormat="1" ht="12.75" hidden="1" customHeight="1" x14ac:dyDescent="0.2">
      <c r="A1199" s="38" t="s">
        <v>3708</v>
      </c>
      <c r="B1199" s="39" t="s">
        <v>3709</v>
      </c>
      <c r="C1199" s="39" t="s">
        <v>3710</v>
      </c>
      <c r="D1199" s="38">
        <v>405596</v>
      </c>
      <c r="E1199" s="38"/>
      <c r="F1199" s="39" t="s">
        <v>3259</v>
      </c>
      <c r="G1199" s="38">
        <v>8263000119</v>
      </c>
      <c r="H1199" s="40" t="s">
        <v>3711</v>
      </c>
      <c r="I1199" s="2">
        <v>1101000</v>
      </c>
      <c r="J1199" s="2">
        <v>1299.18</v>
      </c>
      <c r="K1199" s="2">
        <v>198180</v>
      </c>
      <c r="L1199" s="3">
        <f t="shared" si="18"/>
        <v>1300479.18</v>
      </c>
      <c r="M1199" s="41">
        <v>44369.729166666664</v>
      </c>
      <c r="N1199" s="39">
        <v>6870124794</v>
      </c>
      <c r="O1199" s="39" t="s">
        <v>52</v>
      </c>
      <c r="P1199" s="40" t="s">
        <v>3712</v>
      </c>
      <c r="Q1199" s="41">
        <v>44404</v>
      </c>
      <c r="R1199" s="39" t="s">
        <v>54</v>
      </c>
      <c r="S1199" s="68"/>
    </row>
    <row r="1200" spans="1:19" s="70" customFormat="1" ht="12.75" hidden="1" customHeight="1" x14ac:dyDescent="0.2">
      <c r="A1200" s="38" t="s">
        <v>3941</v>
      </c>
      <c r="B1200" s="42" t="s">
        <v>3942</v>
      </c>
      <c r="C1200" s="42" t="s">
        <v>3943</v>
      </c>
      <c r="D1200" s="38">
        <v>300286</v>
      </c>
      <c r="E1200" s="38"/>
      <c r="F1200" s="42" t="s">
        <v>3944</v>
      </c>
      <c r="G1200" s="38">
        <v>8263000075</v>
      </c>
      <c r="H1200" s="40">
        <v>712724952</v>
      </c>
      <c r="I1200" s="3">
        <v>1100000</v>
      </c>
      <c r="J1200" s="3"/>
      <c r="K1200" s="3">
        <v>198000</v>
      </c>
      <c r="L1200" s="3">
        <f t="shared" si="18"/>
        <v>1298000</v>
      </c>
      <c r="M1200" s="41">
        <v>44365.729166666664</v>
      </c>
      <c r="N1200" s="39">
        <v>6870130598</v>
      </c>
      <c r="O1200" s="42" t="s">
        <v>315</v>
      </c>
      <c r="P1200" s="42" t="s">
        <v>3945</v>
      </c>
      <c r="Q1200" s="60">
        <v>44411</v>
      </c>
      <c r="R1200" s="42" t="s">
        <v>243</v>
      </c>
      <c r="S1200" s="68"/>
    </row>
    <row r="1201" spans="1:19" s="70" customFormat="1" ht="12.75" hidden="1" customHeight="1" x14ac:dyDescent="0.2">
      <c r="A1201" s="38" t="s">
        <v>23005</v>
      </c>
      <c r="B1201" s="39" t="s">
        <v>23006</v>
      </c>
      <c r="C1201" s="39" t="s">
        <v>23007</v>
      </c>
      <c r="D1201" s="38">
        <v>814380</v>
      </c>
      <c r="E1201" s="38"/>
      <c r="F1201" s="39" t="s">
        <v>23002</v>
      </c>
      <c r="G1201" s="38">
        <v>8268014521</v>
      </c>
      <c r="H1201" s="40" t="s">
        <v>23008</v>
      </c>
      <c r="I1201" s="2">
        <v>1100000</v>
      </c>
      <c r="J1201" s="2"/>
      <c r="K1201" s="2">
        <v>198000</v>
      </c>
      <c r="L1201" s="3">
        <f t="shared" si="18"/>
        <v>1298000</v>
      </c>
      <c r="M1201" s="41">
        <v>45461.729166666664</v>
      </c>
      <c r="N1201" s="39">
        <v>160893599</v>
      </c>
      <c r="O1201" s="39" t="s">
        <v>17881</v>
      </c>
      <c r="P1201" s="40" t="s">
        <v>23004</v>
      </c>
      <c r="Q1201" s="41">
        <v>45478</v>
      </c>
      <c r="R1201" s="62" t="s">
        <v>21</v>
      </c>
      <c r="S1201" s="68"/>
    </row>
    <row r="1202" spans="1:19" s="70" customFormat="1" ht="12.75" hidden="1" customHeight="1" x14ac:dyDescent="0.2">
      <c r="A1202" s="38" t="s">
        <v>1572</v>
      </c>
      <c r="B1202" s="39" t="s">
        <v>1573</v>
      </c>
      <c r="C1202" s="39" t="s">
        <v>1574</v>
      </c>
      <c r="D1202" s="38">
        <v>401972</v>
      </c>
      <c r="E1202" s="38"/>
      <c r="F1202" s="39" t="s">
        <v>842</v>
      </c>
      <c r="G1202" s="38">
        <v>8263000049</v>
      </c>
      <c r="H1202" s="40" t="s">
        <v>1575</v>
      </c>
      <c r="I1202" s="2">
        <v>1098300</v>
      </c>
      <c r="J1202" s="2">
        <v>972</v>
      </c>
      <c r="K1202" s="2">
        <v>197694</v>
      </c>
      <c r="L1202" s="3">
        <f t="shared" si="18"/>
        <v>1296966</v>
      </c>
      <c r="M1202" s="41">
        <v>44271.729166666664</v>
      </c>
      <c r="N1202" s="39">
        <v>6870010246</v>
      </c>
      <c r="O1202" s="39" t="s">
        <v>52</v>
      </c>
      <c r="P1202" s="40" t="s">
        <v>1571</v>
      </c>
      <c r="Q1202" s="41">
        <v>44303</v>
      </c>
      <c r="R1202" s="39" t="s">
        <v>54</v>
      </c>
      <c r="S1202" s="68"/>
    </row>
    <row r="1203" spans="1:19" s="70" customFormat="1" ht="12.75" hidden="1" customHeight="1" x14ac:dyDescent="0.2">
      <c r="A1203" s="38" t="s">
        <v>7206</v>
      </c>
      <c r="B1203" s="42" t="s">
        <v>7207</v>
      </c>
      <c r="C1203" s="42" t="s">
        <v>7208</v>
      </c>
      <c r="D1203" s="38">
        <v>406359</v>
      </c>
      <c r="E1203" s="38"/>
      <c r="F1203" s="42" t="s">
        <v>7204</v>
      </c>
      <c r="G1203" s="38">
        <v>8263000098</v>
      </c>
      <c r="H1203" s="40">
        <v>271600028263</v>
      </c>
      <c r="I1203" s="3">
        <v>1098000</v>
      </c>
      <c r="J1203" s="3"/>
      <c r="K1203" s="3">
        <v>197640</v>
      </c>
      <c r="L1203" s="3">
        <f t="shared" si="18"/>
        <v>1295640</v>
      </c>
      <c r="M1203" s="41">
        <v>44436.729166666664</v>
      </c>
      <c r="N1203" s="39">
        <v>6870248959</v>
      </c>
      <c r="O1203" s="42" t="s">
        <v>315</v>
      </c>
      <c r="P1203" s="42" t="s">
        <v>7205</v>
      </c>
      <c r="Q1203" s="60">
        <v>44498</v>
      </c>
      <c r="R1203" s="42" t="s">
        <v>243</v>
      </c>
      <c r="S1203" s="68"/>
    </row>
    <row r="1204" spans="1:19" s="70" customFormat="1" ht="12.75" hidden="1" customHeight="1" x14ac:dyDescent="0.2">
      <c r="A1204" s="38" t="s">
        <v>1377</v>
      </c>
      <c r="B1204" s="39" t="s">
        <v>234</v>
      </c>
      <c r="C1204" s="39"/>
      <c r="D1204" s="38" t="s">
        <v>245</v>
      </c>
      <c r="E1204" s="38" t="s">
        <v>23092</v>
      </c>
      <c r="F1204" s="129" t="s">
        <v>1378</v>
      </c>
      <c r="G1204" s="38" t="s">
        <v>1378</v>
      </c>
      <c r="H1204" s="52" t="s">
        <v>1379</v>
      </c>
      <c r="I1204" s="5">
        <v>1097416.6299999999</v>
      </c>
      <c r="J1204" s="2"/>
      <c r="K1204" s="2">
        <v>0</v>
      </c>
      <c r="L1204" s="3">
        <f t="shared" si="18"/>
        <v>1097416.6299999999</v>
      </c>
      <c r="M1204" s="59">
        <v>44286</v>
      </c>
      <c r="N1204" s="39"/>
      <c r="O1204" s="39" t="s">
        <v>52</v>
      </c>
      <c r="P1204" s="40"/>
      <c r="Q1204" s="41"/>
      <c r="R1204" s="39" t="s">
        <v>54</v>
      </c>
      <c r="S1204" s="68"/>
    </row>
    <row r="1205" spans="1:19" s="70" customFormat="1" ht="12.75" hidden="1" customHeight="1" x14ac:dyDescent="0.2">
      <c r="A1205" s="38" t="s">
        <v>11634</v>
      </c>
      <c r="B1205" s="42" t="s">
        <v>11635</v>
      </c>
      <c r="C1205" s="42" t="s">
        <v>11636</v>
      </c>
      <c r="D1205" s="38">
        <v>408038</v>
      </c>
      <c r="E1205" s="38"/>
      <c r="F1205" s="39" t="s">
        <v>6647</v>
      </c>
      <c r="G1205" s="38">
        <v>8263000182</v>
      </c>
      <c r="H1205" s="40" t="s">
        <v>11637</v>
      </c>
      <c r="I1205" s="3">
        <v>1097176.8999999999</v>
      </c>
      <c r="J1205" s="3"/>
      <c r="K1205" s="3">
        <v>197491.84199999998</v>
      </c>
      <c r="L1205" s="3">
        <f t="shared" si="18"/>
        <v>1294668.7419999999</v>
      </c>
      <c r="M1205" s="41">
        <v>44600.729166666664</v>
      </c>
      <c r="N1205" s="39">
        <v>6870423438</v>
      </c>
      <c r="O1205" s="42" t="s">
        <v>315</v>
      </c>
      <c r="P1205" s="42" t="s">
        <v>11638</v>
      </c>
      <c r="Q1205" s="60">
        <v>44637</v>
      </c>
      <c r="R1205" s="42" t="s">
        <v>243</v>
      </c>
      <c r="S1205" s="68"/>
    </row>
    <row r="1206" spans="1:19" s="70" customFormat="1" ht="12.75" customHeight="1" x14ac:dyDescent="0.2">
      <c r="A1206" s="38" t="s">
        <v>22347</v>
      </c>
      <c r="B1206" s="39" t="s">
        <v>22348</v>
      </c>
      <c r="C1206" s="39" t="s">
        <v>22349</v>
      </c>
      <c r="D1206" s="38">
        <v>402420</v>
      </c>
      <c r="E1206" s="38"/>
      <c r="F1206" s="39" t="s">
        <v>22332</v>
      </c>
      <c r="G1206" s="38">
        <v>8266020756</v>
      </c>
      <c r="H1206" s="40" t="s">
        <v>22350</v>
      </c>
      <c r="I1206" s="2">
        <v>1094877.1186440678</v>
      </c>
      <c r="J1206" s="2"/>
      <c r="K1206" s="2">
        <v>197077.88135593219</v>
      </c>
      <c r="L1206" s="3">
        <f t="shared" si="18"/>
        <v>1291955</v>
      </c>
      <c r="M1206" s="41">
        <v>45369.729166666664</v>
      </c>
      <c r="N1206" s="39">
        <v>1246770184</v>
      </c>
      <c r="O1206" s="39" t="s">
        <v>18463</v>
      </c>
      <c r="P1206" s="40">
        <v>405067777722</v>
      </c>
      <c r="Q1206" s="41">
        <v>45418</v>
      </c>
      <c r="R1206" s="62" t="s">
        <v>29</v>
      </c>
      <c r="S1206" s="68"/>
    </row>
    <row r="1207" spans="1:19" s="70" customFormat="1" ht="12.75" hidden="1" customHeight="1" x14ac:dyDescent="0.25">
      <c r="A1207" s="38" t="s">
        <v>1695</v>
      </c>
      <c r="B1207" s="39" t="s">
        <v>1696</v>
      </c>
      <c r="C1207" s="39" t="s">
        <v>1645</v>
      </c>
      <c r="D1207" s="38">
        <v>122097</v>
      </c>
      <c r="E1207" s="38"/>
      <c r="F1207" s="138" t="s">
        <v>620</v>
      </c>
      <c r="G1207" s="38">
        <v>8266011046</v>
      </c>
      <c r="H1207" s="40" t="s">
        <v>1697</v>
      </c>
      <c r="I1207" s="2">
        <v>1094092</v>
      </c>
      <c r="J1207" s="2"/>
      <c r="K1207" s="2">
        <v>196936.56</v>
      </c>
      <c r="L1207" s="3">
        <f t="shared" si="18"/>
        <v>1291028.56</v>
      </c>
      <c r="M1207" s="41">
        <v>44279.729166666664</v>
      </c>
      <c r="N1207" s="39">
        <v>6870054457</v>
      </c>
      <c r="O1207" s="39" t="s">
        <v>52</v>
      </c>
      <c r="P1207" s="40" t="s">
        <v>1647</v>
      </c>
      <c r="Q1207" s="41">
        <v>44335</v>
      </c>
      <c r="R1207" s="39" t="s">
        <v>54</v>
      </c>
      <c r="S1207" s="68"/>
    </row>
    <row r="1208" spans="1:19" s="70" customFormat="1" ht="12.75" hidden="1" customHeight="1" x14ac:dyDescent="0.2">
      <c r="A1208" s="38" t="s">
        <v>10329</v>
      </c>
      <c r="B1208" s="39" t="s">
        <v>10330</v>
      </c>
      <c r="C1208" s="39" t="s">
        <v>10331</v>
      </c>
      <c r="D1208" s="38">
        <v>919962</v>
      </c>
      <c r="E1208" s="38"/>
      <c r="F1208" s="39" t="s">
        <v>6950</v>
      </c>
      <c r="G1208" s="38">
        <v>8263000121</v>
      </c>
      <c r="H1208" s="40" t="s">
        <v>10332</v>
      </c>
      <c r="I1208" s="3">
        <v>1092500</v>
      </c>
      <c r="J1208" s="3"/>
      <c r="K1208" s="2">
        <v>196650</v>
      </c>
      <c r="L1208" s="3">
        <f t="shared" si="18"/>
        <v>1289150</v>
      </c>
      <c r="M1208" s="41">
        <v>44508.729166666664</v>
      </c>
      <c r="N1208" s="39">
        <v>6870368544</v>
      </c>
      <c r="O1208" s="39" t="s">
        <v>3282</v>
      </c>
      <c r="P1208" s="40">
        <v>202230397439</v>
      </c>
      <c r="Q1208" s="41">
        <v>44616</v>
      </c>
      <c r="R1208" s="42" t="s">
        <v>2417</v>
      </c>
      <c r="S1208" s="68"/>
    </row>
    <row r="1209" spans="1:19" s="70" customFormat="1" ht="12.75" hidden="1" customHeight="1" x14ac:dyDescent="0.2">
      <c r="A1209" s="38" t="s">
        <v>20319</v>
      </c>
      <c r="B1209" s="39" t="s">
        <v>20320</v>
      </c>
      <c r="C1209" s="39" t="s">
        <v>20321</v>
      </c>
      <c r="D1209" s="38">
        <v>301193</v>
      </c>
      <c r="E1209" s="38"/>
      <c r="F1209" s="39" t="s">
        <v>2376</v>
      </c>
      <c r="G1209" s="38">
        <v>8266018751</v>
      </c>
      <c r="H1209" s="40">
        <v>232901050535</v>
      </c>
      <c r="I1209" s="2">
        <v>1090329.6610169492</v>
      </c>
      <c r="J1209" s="2"/>
      <c r="K1209" s="2">
        <v>196259.33898305084</v>
      </c>
      <c r="L1209" s="3">
        <f t="shared" si="18"/>
        <v>1286589</v>
      </c>
      <c r="M1209" s="41">
        <v>45134.729166666664</v>
      </c>
      <c r="N1209" s="39">
        <v>1246489074</v>
      </c>
      <c r="O1209" s="39" t="s">
        <v>18453</v>
      </c>
      <c r="P1209" s="40" t="s">
        <v>20322</v>
      </c>
      <c r="Q1209" s="41">
        <v>45193</v>
      </c>
      <c r="R1209" s="62" t="s">
        <v>21</v>
      </c>
      <c r="S1209" s="68"/>
    </row>
    <row r="1210" spans="1:19" s="70" customFormat="1" ht="12.75" hidden="1" customHeight="1" x14ac:dyDescent="0.2">
      <c r="A1210" s="38" t="s">
        <v>12415</v>
      </c>
      <c r="B1210" s="39" t="s">
        <v>12416</v>
      </c>
      <c r="C1210" s="39" t="s">
        <v>12417</v>
      </c>
      <c r="D1210" s="38">
        <v>919962</v>
      </c>
      <c r="E1210" s="38"/>
      <c r="F1210" s="39" t="s">
        <v>6950</v>
      </c>
      <c r="G1210" s="38">
        <v>8263000121</v>
      </c>
      <c r="H1210" s="40" t="s">
        <v>12418</v>
      </c>
      <c r="I1210" s="3">
        <v>1090200</v>
      </c>
      <c r="J1210" s="3"/>
      <c r="K1210" s="2">
        <v>196236</v>
      </c>
      <c r="L1210" s="3">
        <f t="shared" si="18"/>
        <v>1286436</v>
      </c>
      <c r="M1210" s="41">
        <v>44614.729166666664</v>
      </c>
      <c r="N1210" s="39">
        <v>6870001629</v>
      </c>
      <c r="O1210" s="39" t="s">
        <v>3282</v>
      </c>
      <c r="P1210" s="40">
        <v>204075437959</v>
      </c>
      <c r="Q1210" s="41">
        <v>44659</v>
      </c>
      <c r="R1210" s="42" t="s">
        <v>2417</v>
      </c>
      <c r="S1210" s="68"/>
    </row>
    <row r="1211" spans="1:19" s="70" customFormat="1" ht="12.75" hidden="1" customHeight="1" x14ac:dyDescent="0.2">
      <c r="A1211" s="38" t="s">
        <v>22830</v>
      </c>
      <c r="B1211" s="39" t="s">
        <v>22831</v>
      </c>
      <c r="C1211" s="39" t="s">
        <v>22832</v>
      </c>
      <c r="D1211" s="38">
        <v>821383</v>
      </c>
      <c r="E1211" s="38"/>
      <c r="F1211" s="39" t="s">
        <v>4736</v>
      </c>
      <c r="G1211" s="38">
        <v>8268013118</v>
      </c>
      <c r="H1211" s="40" t="s">
        <v>22833</v>
      </c>
      <c r="I1211" s="2">
        <v>1088775.4237288137</v>
      </c>
      <c r="J1211" s="2"/>
      <c r="K1211" s="2">
        <v>195979.57627118644</v>
      </c>
      <c r="L1211" s="3">
        <f t="shared" si="18"/>
        <v>1284755</v>
      </c>
      <c r="M1211" s="41">
        <v>45436.729166666664</v>
      </c>
      <c r="N1211" s="39">
        <v>160825129</v>
      </c>
      <c r="O1211" s="39" t="s">
        <v>18453</v>
      </c>
      <c r="P1211" s="40" t="s">
        <v>22834</v>
      </c>
      <c r="Q1211" s="41">
        <v>45462</v>
      </c>
      <c r="R1211" s="62" t="s">
        <v>21</v>
      </c>
      <c r="S1211" s="68"/>
    </row>
    <row r="1212" spans="1:19" s="70" customFormat="1" ht="12.75" hidden="1" customHeight="1" x14ac:dyDescent="0.2">
      <c r="A1212" s="38" t="s">
        <v>14572</v>
      </c>
      <c r="B1212" s="42" t="s">
        <v>14573</v>
      </c>
      <c r="C1212" s="42" t="s">
        <v>14574</v>
      </c>
      <c r="D1212" s="38">
        <v>821146</v>
      </c>
      <c r="E1212" s="38"/>
      <c r="F1212" s="42" t="s">
        <v>446</v>
      </c>
      <c r="G1212" s="38">
        <v>8268007978</v>
      </c>
      <c r="H1212" s="40" t="s">
        <v>14575</v>
      </c>
      <c r="I1212" s="3">
        <v>1084652.44</v>
      </c>
      <c r="J1212" s="3"/>
      <c r="K1212" s="3">
        <v>195237.56</v>
      </c>
      <c r="L1212" s="3">
        <f t="shared" si="18"/>
        <v>1279890</v>
      </c>
      <c r="M1212" s="41">
        <v>44749.729166666664</v>
      </c>
      <c r="N1212" s="39">
        <v>44044561</v>
      </c>
      <c r="O1212" s="42" t="s">
        <v>315</v>
      </c>
      <c r="P1212" s="42">
        <v>207294729135</v>
      </c>
      <c r="Q1212" s="60">
        <v>44773</v>
      </c>
      <c r="R1212" s="42" t="s">
        <v>243</v>
      </c>
      <c r="S1212" s="68"/>
    </row>
    <row r="1213" spans="1:19" s="70" customFormat="1" ht="12.75" hidden="1" customHeight="1" x14ac:dyDescent="0.2">
      <c r="A1213" s="38" t="s">
        <v>12896</v>
      </c>
      <c r="B1213" s="42" t="s">
        <v>12897</v>
      </c>
      <c r="C1213" s="42" t="s">
        <v>12898</v>
      </c>
      <c r="D1213" s="38">
        <v>904678</v>
      </c>
      <c r="E1213" s="38"/>
      <c r="F1213" s="42" t="s">
        <v>10380</v>
      </c>
      <c r="G1213" s="38">
        <v>8263000207</v>
      </c>
      <c r="H1213" s="40" t="s">
        <v>12899</v>
      </c>
      <c r="I1213" s="3">
        <v>1084500</v>
      </c>
      <c r="J1213" s="3"/>
      <c r="K1213" s="3">
        <v>195210</v>
      </c>
      <c r="L1213" s="3">
        <f t="shared" si="18"/>
        <v>1279710</v>
      </c>
      <c r="M1213" s="41">
        <v>44649.729166666664</v>
      </c>
      <c r="N1213" s="39">
        <v>6870031511</v>
      </c>
      <c r="O1213" s="42" t="s">
        <v>315</v>
      </c>
      <c r="P1213" s="42">
        <v>205029133875</v>
      </c>
      <c r="Q1213" s="60">
        <v>44684</v>
      </c>
      <c r="R1213" s="42" t="s">
        <v>243</v>
      </c>
      <c r="S1213" s="68"/>
    </row>
    <row r="1214" spans="1:19" s="70" customFormat="1" ht="12.75" hidden="1" customHeight="1" x14ac:dyDescent="0.2">
      <c r="A1214" s="38" t="s">
        <v>7254</v>
      </c>
      <c r="B1214" s="42" t="s">
        <v>7255</v>
      </c>
      <c r="C1214" s="42" t="s">
        <v>7256</v>
      </c>
      <c r="D1214" s="58">
        <v>408148</v>
      </c>
      <c r="E1214" s="58"/>
      <c r="F1214" s="39" t="s">
        <v>1224</v>
      </c>
      <c r="G1214" s="38">
        <v>8263000145</v>
      </c>
      <c r="H1214" s="40" t="s">
        <v>7257</v>
      </c>
      <c r="I1214" s="3">
        <v>1083627.5</v>
      </c>
      <c r="J1214" s="3"/>
      <c r="K1214" s="3">
        <v>195052.94999999998</v>
      </c>
      <c r="L1214" s="3">
        <f t="shared" si="18"/>
        <v>1278680.45</v>
      </c>
      <c r="M1214" s="41">
        <v>44460.729166666664</v>
      </c>
      <c r="N1214" s="39">
        <v>6870238927</v>
      </c>
      <c r="O1214" s="42" t="s">
        <v>315</v>
      </c>
      <c r="P1214" s="42"/>
      <c r="Q1214" s="60"/>
      <c r="R1214" s="42" t="s">
        <v>243</v>
      </c>
      <c r="S1214" s="68" t="s">
        <v>506</v>
      </c>
    </row>
    <row r="1215" spans="1:19" s="70" customFormat="1" ht="12.75" hidden="1" customHeight="1" x14ac:dyDescent="0.2">
      <c r="A1215" s="38" t="s">
        <v>5377</v>
      </c>
      <c r="B1215" s="39" t="s">
        <v>5378</v>
      </c>
      <c r="C1215" s="39" t="s">
        <v>5379</v>
      </c>
      <c r="D1215" s="38">
        <v>405596</v>
      </c>
      <c r="E1215" s="38"/>
      <c r="F1215" s="39" t="s">
        <v>3259</v>
      </c>
      <c r="G1215" s="38">
        <v>8263000119</v>
      </c>
      <c r="H1215" s="40" t="s">
        <v>5380</v>
      </c>
      <c r="I1215" s="2">
        <v>1082650</v>
      </c>
      <c r="J1215" s="2"/>
      <c r="K1215" s="2">
        <v>194877</v>
      </c>
      <c r="L1215" s="3">
        <f t="shared" si="18"/>
        <v>1277527</v>
      </c>
      <c r="M1215" s="41">
        <v>44401</v>
      </c>
      <c r="N1215" s="39">
        <v>6870185168</v>
      </c>
      <c r="O1215" s="39" t="s">
        <v>52</v>
      </c>
      <c r="P1215" s="40" t="s">
        <v>5381</v>
      </c>
      <c r="Q1215" s="41">
        <v>44441</v>
      </c>
      <c r="R1215" s="39" t="s">
        <v>54</v>
      </c>
      <c r="S1215" s="68"/>
    </row>
    <row r="1216" spans="1:19" s="70" customFormat="1" ht="12.75" hidden="1" customHeight="1" x14ac:dyDescent="0.2">
      <c r="A1216" s="38" t="s">
        <v>1171</v>
      </c>
      <c r="B1216" s="39" t="s">
        <v>1172</v>
      </c>
      <c r="C1216" s="39" t="s">
        <v>1173</v>
      </c>
      <c r="D1216" s="38">
        <v>401972</v>
      </c>
      <c r="E1216" s="38"/>
      <c r="F1216" s="39" t="s">
        <v>842</v>
      </c>
      <c r="G1216" s="38">
        <v>8263000049</v>
      </c>
      <c r="H1216" s="40" t="s">
        <v>1174</v>
      </c>
      <c r="I1216" s="25">
        <v>1082620</v>
      </c>
      <c r="J1216" s="2">
        <v>958.1187000000001</v>
      </c>
      <c r="K1216" s="2">
        <v>194871.6</v>
      </c>
      <c r="L1216" s="3">
        <f t="shared" si="18"/>
        <v>1278449.7187000001</v>
      </c>
      <c r="M1216" s="41">
        <v>44253.729166666664</v>
      </c>
      <c r="N1216" s="39">
        <v>6870368611</v>
      </c>
      <c r="O1216" s="39" t="s">
        <v>52</v>
      </c>
      <c r="P1216" s="40" t="s">
        <v>1166</v>
      </c>
      <c r="Q1216" s="41">
        <v>44292</v>
      </c>
      <c r="R1216" s="39" t="s">
        <v>54</v>
      </c>
      <c r="S1216" s="68"/>
    </row>
    <row r="1217" spans="1:19" s="70" customFormat="1" ht="12.75" hidden="1" customHeight="1" x14ac:dyDescent="0.2">
      <c r="A1217" s="38" t="s">
        <v>7947</v>
      </c>
      <c r="B1217" s="39" t="s">
        <v>7948</v>
      </c>
      <c r="C1217" s="39" t="s">
        <v>7949</v>
      </c>
      <c r="D1217" s="38">
        <v>401972</v>
      </c>
      <c r="E1217" s="38"/>
      <c r="F1217" s="39" t="s">
        <v>842</v>
      </c>
      <c r="G1217" s="38">
        <v>8263000049</v>
      </c>
      <c r="H1217" s="40" t="s">
        <v>7950</v>
      </c>
      <c r="I1217" s="2">
        <v>1081500</v>
      </c>
      <c r="J1217" s="2">
        <v>0</v>
      </c>
      <c r="K1217" s="2">
        <v>194670</v>
      </c>
      <c r="L1217" s="3">
        <f t="shared" si="18"/>
        <v>1276170</v>
      </c>
      <c r="M1217" s="41">
        <v>44452.729166666664</v>
      </c>
      <c r="N1217" s="39">
        <v>6870286335</v>
      </c>
      <c r="O1217" s="39" t="s">
        <v>52</v>
      </c>
      <c r="P1217" s="40"/>
      <c r="Q1217" s="41"/>
      <c r="R1217" s="39" t="s">
        <v>54</v>
      </c>
      <c r="S1217" s="68"/>
    </row>
    <row r="1218" spans="1:19" s="70" customFormat="1" ht="12.75" hidden="1" customHeight="1" x14ac:dyDescent="0.2">
      <c r="A1218" s="38" t="s">
        <v>10298</v>
      </c>
      <c r="B1218" s="39" t="s">
        <v>10299</v>
      </c>
      <c r="C1218" s="39" t="s">
        <v>10300</v>
      </c>
      <c r="D1218" s="38">
        <v>919962</v>
      </c>
      <c r="E1218" s="38"/>
      <c r="F1218" s="39" t="s">
        <v>6950</v>
      </c>
      <c r="G1218" s="38">
        <v>8263000121</v>
      </c>
      <c r="H1218" s="40" t="s">
        <v>10301</v>
      </c>
      <c r="I1218" s="3">
        <v>1080639.8</v>
      </c>
      <c r="J1218" s="3"/>
      <c r="K1218" s="2">
        <v>194515.20000000001</v>
      </c>
      <c r="L1218" s="3">
        <f t="shared" si="18"/>
        <v>1275155</v>
      </c>
      <c r="M1218" s="41">
        <v>44574.729166666664</v>
      </c>
      <c r="N1218" s="39">
        <v>6870367457</v>
      </c>
      <c r="O1218" s="39" t="s">
        <v>3282</v>
      </c>
      <c r="P1218" s="40">
        <v>202162017961</v>
      </c>
      <c r="Q1218" s="41">
        <v>44609</v>
      </c>
      <c r="R1218" s="42" t="s">
        <v>2417</v>
      </c>
      <c r="S1218" s="68"/>
    </row>
    <row r="1219" spans="1:19" s="70" customFormat="1" ht="12.75" hidden="1" customHeight="1" x14ac:dyDescent="0.2">
      <c r="A1219" s="38" t="s">
        <v>10213</v>
      </c>
      <c r="B1219" s="39" t="s">
        <v>10214</v>
      </c>
      <c r="C1219" s="39" t="s">
        <v>10215</v>
      </c>
      <c r="D1219" s="38">
        <v>919962</v>
      </c>
      <c r="E1219" s="38"/>
      <c r="F1219" s="39" t="s">
        <v>6950</v>
      </c>
      <c r="G1219" s="38">
        <v>8263000121</v>
      </c>
      <c r="H1219" s="40" t="s">
        <v>10216</v>
      </c>
      <c r="I1219" s="3">
        <v>1080200</v>
      </c>
      <c r="J1219" s="3"/>
      <c r="K1219" s="2">
        <v>194436</v>
      </c>
      <c r="L1219" s="3">
        <f t="shared" si="18"/>
        <v>1274636</v>
      </c>
      <c r="M1219" s="41">
        <v>44559.729166666664</v>
      </c>
      <c r="N1219" s="39">
        <v>6870366130</v>
      </c>
      <c r="O1219" s="39" t="s">
        <v>3282</v>
      </c>
      <c r="P1219" s="40">
        <v>202022107040</v>
      </c>
      <c r="Q1219" s="41">
        <v>44595</v>
      </c>
      <c r="R1219" s="42" t="s">
        <v>2417</v>
      </c>
      <c r="S1219" s="68"/>
    </row>
    <row r="1220" spans="1:19" s="70" customFormat="1" ht="12.75" hidden="1" customHeight="1" x14ac:dyDescent="0.2">
      <c r="A1220" s="38" t="s">
        <v>10185</v>
      </c>
      <c r="B1220" s="39" t="s">
        <v>10186</v>
      </c>
      <c r="C1220" s="39" t="s">
        <v>10187</v>
      </c>
      <c r="D1220" s="38">
        <v>919962</v>
      </c>
      <c r="E1220" s="38"/>
      <c r="F1220" s="39" t="s">
        <v>6950</v>
      </c>
      <c r="G1220" s="38">
        <v>8263000121</v>
      </c>
      <c r="H1220" s="40" t="s">
        <v>10188</v>
      </c>
      <c r="I1220" s="3">
        <v>1079539.8</v>
      </c>
      <c r="J1220" s="3"/>
      <c r="K1220" s="2">
        <v>194317.2</v>
      </c>
      <c r="L1220" s="3">
        <f t="shared" si="18"/>
        <v>1273857</v>
      </c>
      <c r="M1220" s="41">
        <v>44547.729166666664</v>
      </c>
      <c r="N1220" s="39">
        <v>6870365676</v>
      </c>
      <c r="O1220" s="39" t="s">
        <v>3282</v>
      </c>
      <c r="P1220" s="40">
        <v>202022107041</v>
      </c>
      <c r="Q1220" s="41">
        <v>44595</v>
      </c>
      <c r="R1220" s="42" t="s">
        <v>2417</v>
      </c>
      <c r="S1220" s="68"/>
    </row>
    <row r="1221" spans="1:19" s="70" customFormat="1" ht="12.75" hidden="1" customHeight="1" x14ac:dyDescent="0.2">
      <c r="A1221" s="38" t="s">
        <v>965</v>
      </c>
      <c r="B1221" s="39" t="s">
        <v>966</v>
      </c>
      <c r="C1221" s="39" t="s">
        <v>967</v>
      </c>
      <c r="D1221" s="38">
        <v>106653</v>
      </c>
      <c r="E1221" s="38"/>
      <c r="F1221" s="39" t="s">
        <v>398</v>
      </c>
      <c r="G1221" s="38">
        <v>8263000050</v>
      </c>
      <c r="H1221" s="40" t="s">
        <v>968</v>
      </c>
      <c r="I1221" s="2">
        <v>1075250</v>
      </c>
      <c r="J1221" s="2">
        <v>951.6</v>
      </c>
      <c r="K1221" s="2">
        <v>193545</v>
      </c>
      <c r="L1221" s="3">
        <f t="shared" si="18"/>
        <v>1269746.6000000001</v>
      </c>
      <c r="M1221" s="41">
        <v>44204.729166666664</v>
      </c>
      <c r="N1221" s="39">
        <v>6870343470</v>
      </c>
      <c r="O1221" s="39" t="s">
        <v>52</v>
      </c>
      <c r="P1221" s="40">
        <v>103187782217</v>
      </c>
      <c r="Q1221" s="41">
        <v>44275</v>
      </c>
      <c r="R1221" s="39" t="s">
        <v>54</v>
      </c>
      <c r="S1221" s="68"/>
    </row>
    <row r="1222" spans="1:19" s="70" customFormat="1" ht="12.75" hidden="1" customHeight="1" x14ac:dyDescent="0.2">
      <c r="A1222" s="38" t="s">
        <v>17488</v>
      </c>
      <c r="B1222" s="39" t="s">
        <v>17489</v>
      </c>
      <c r="C1222" s="39" t="s">
        <v>17490</v>
      </c>
      <c r="D1222" s="38">
        <v>919962</v>
      </c>
      <c r="E1222" s="38"/>
      <c r="F1222" s="39" t="s">
        <v>6950</v>
      </c>
      <c r="G1222" s="38">
        <v>8263000121</v>
      </c>
      <c r="H1222" s="40" t="s">
        <v>17491</v>
      </c>
      <c r="I1222" s="3">
        <v>1074766.1200000001</v>
      </c>
      <c r="J1222" s="3"/>
      <c r="K1222" s="2">
        <v>193457.88</v>
      </c>
      <c r="L1222" s="3">
        <f t="shared" ref="L1222:L1285" si="19">SUM(I1222:K1222)</f>
        <v>1268224</v>
      </c>
      <c r="M1222" s="41">
        <v>44918.729166666664</v>
      </c>
      <c r="N1222" s="39">
        <v>6870369481</v>
      </c>
      <c r="O1222" s="39" t="s">
        <v>3282</v>
      </c>
      <c r="P1222" s="40">
        <v>302272496719</v>
      </c>
      <c r="Q1222" s="41">
        <v>44985</v>
      </c>
      <c r="R1222" s="42" t="s">
        <v>2417</v>
      </c>
      <c r="S1222" s="68"/>
    </row>
    <row r="1223" spans="1:19" s="70" customFormat="1" ht="12.75" hidden="1" customHeight="1" x14ac:dyDescent="0.2">
      <c r="A1223" s="38" t="s">
        <v>6626</v>
      </c>
      <c r="B1223" s="42" t="s">
        <v>6627</v>
      </c>
      <c r="C1223" s="42" t="s">
        <v>6628</v>
      </c>
      <c r="D1223" s="58">
        <v>405267</v>
      </c>
      <c r="E1223" s="58"/>
      <c r="F1223" s="39" t="s">
        <v>1224</v>
      </c>
      <c r="G1223" s="38">
        <v>8263000140</v>
      </c>
      <c r="H1223" s="40" t="s">
        <v>6629</v>
      </c>
      <c r="I1223" s="3">
        <v>1073923.68</v>
      </c>
      <c r="J1223" s="3"/>
      <c r="K1223" s="3">
        <v>193306.32</v>
      </c>
      <c r="L1223" s="3">
        <f t="shared" si="19"/>
        <v>1267230</v>
      </c>
      <c r="M1223" s="41">
        <v>44444.729166666664</v>
      </c>
      <c r="N1223" s="39">
        <v>6870237888</v>
      </c>
      <c r="O1223" s="42" t="s">
        <v>315</v>
      </c>
      <c r="P1223" s="42" t="s">
        <v>6630</v>
      </c>
      <c r="Q1223" s="60">
        <v>44439</v>
      </c>
      <c r="R1223" s="42" t="s">
        <v>243</v>
      </c>
      <c r="S1223" s="68"/>
    </row>
    <row r="1224" spans="1:19" s="70" customFormat="1" ht="12.75" hidden="1" customHeight="1" x14ac:dyDescent="0.2">
      <c r="A1224" s="38" t="s">
        <v>12551</v>
      </c>
      <c r="B1224" s="39" t="s">
        <v>12552</v>
      </c>
      <c r="C1224" s="39" t="s">
        <v>12553</v>
      </c>
      <c r="D1224" s="38">
        <v>919962</v>
      </c>
      <c r="E1224" s="38"/>
      <c r="F1224" s="39" t="s">
        <v>6950</v>
      </c>
      <c r="G1224" s="38">
        <v>8268006323</v>
      </c>
      <c r="H1224" s="40" t="s">
        <v>12554</v>
      </c>
      <c r="I1224" s="3">
        <v>1070311.8400000001</v>
      </c>
      <c r="J1224" s="3"/>
      <c r="K1224" s="2">
        <v>192656.16</v>
      </c>
      <c r="L1224" s="3">
        <f t="shared" si="19"/>
        <v>1262968</v>
      </c>
      <c r="M1224" s="41">
        <v>44650.729166666664</v>
      </c>
      <c r="N1224" s="39">
        <v>43840705</v>
      </c>
      <c r="O1224" s="39" t="s">
        <v>3282</v>
      </c>
      <c r="P1224" s="40">
        <v>204294535720</v>
      </c>
      <c r="Q1224" s="41">
        <v>44682</v>
      </c>
      <c r="R1224" s="42" t="s">
        <v>2417</v>
      </c>
      <c r="S1224" s="68"/>
    </row>
    <row r="1225" spans="1:19" s="70" customFormat="1" ht="12.75" hidden="1" customHeight="1" x14ac:dyDescent="0.2">
      <c r="A1225" s="38" t="s">
        <v>7093</v>
      </c>
      <c r="B1225" s="42" t="s">
        <v>7094</v>
      </c>
      <c r="C1225" s="42" t="s">
        <v>7095</v>
      </c>
      <c r="D1225" s="38">
        <v>806768</v>
      </c>
      <c r="E1225" s="38"/>
      <c r="F1225" s="42" t="s">
        <v>4947</v>
      </c>
      <c r="G1225" s="38">
        <v>8268006548</v>
      </c>
      <c r="H1225" s="40" t="s">
        <v>7096</v>
      </c>
      <c r="I1225" s="3">
        <v>1068750</v>
      </c>
      <c r="J1225" s="3"/>
      <c r="K1225" s="3">
        <v>192375</v>
      </c>
      <c r="L1225" s="3">
        <f t="shared" si="19"/>
        <v>1261125</v>
      </c>
      <c r="M1225" s="41">
        <v>44470.729166666664</v>
      </c>
      <c r="N1225" s="39">
        <v>44125640</v>
      </c>
      <c r="O1225" s="42" t="s">
        <v>315</v>
      </c>
      <c r="P1225" s="42" t="s">
        <v>7097</v>
      </c>
      <c r="Q1225" s="60">
        <v>44490</v>
      </c>
      <c r="R1225" s="42" t="s">
        <v>243</v>
      </c>
      <c r="S1225" s="68"/>
    </row>
    <row r="1226" spans="1:19" s="70" customFormat="1" ht="12.75" hidden="1" customHeight="1" x14ac:dyDescent="0.2">
      <c r="A1226" s="38" t="s">
        <v>16718</v>
      </c>
      <c r="B1226" s="39" t="s">
        <v>16719</v>
      </c>
      <c r="C1226" s="39" t="s">
        <v>16720</v>
      </c>
      <c r="D1226" s="38">
        <v>919962</v>
      </c>
      <c r="E1226" s="38"/>
      <c r="F1226" s="39" t="s">
        <v>6950</v>
      </c>
      <c r="G1226" s="38">
        <v>8268006324</v>
      </c>
      <c r="H1226" s="40" t="s">
        <v>16721</v>
      </c>
      <c r="I1226" s="3">
        <v>1067816.05</v>
      </c>
      <c r="J1226" s="3"/>
      <c r="K1226" s="2">
        <v>192206.95</v>
      </c>
      <c r="L1226" s="3">
        <f t="shared" si="19"/>
        <v>1260023</v>
      </c>
      <c r="M1226" s="41">
        <v>44907.729166666664</v>
      </c>
      <c r="N1226" s="39">
        <v>44364298</v>
      </c>
      <c r="O1226" s="39" t="s">
        <v>3282</v>
      </c>
      <c r="P1226" s="40">
        <v>301166515714</v>
      </c>
      <c r="Q1226" s="41">
        <v>44943</v>
      </c>
      <c r="R1226" s="42" t="s">
        <v>2417</v>
      </c>
      <c r="S1226" s="68"/>
    </row>
    <row r="1227" spans="1:19" s="70" customFormat="1" ht="12.75" hidden="1" customHeight="1" x14ac:dyDescent="0.2">
      <c r="A1227" s="38" t="s">
        <v>12404</v>
      </c>
      <c r="B1227" s="42" t="s">
        <v>12405</v>
      </c>
      <c r="C1227" s="42" t="s">
        <v>12406</v>
      </c>
      <c r="D1227" s="38">
        <v>138349</v>
      </c>
      <c r="E1227" s="38"/>
      <c r="F1227" s="42" t="s">
        <v>12407</v>
      </c>
      <c r="G1227" s="38">
        <v>8263000146</v>
      </c>
      <c r="H1227" s="40" t="s">
        <v>12408</v>
      </c>
      <c r="I1227" s="3">
        <v>1065000</v>
      </c>
      <c r="J1227" s="3"/>
      <c r="K1227" s="3">
        <v>191700</v>
      </c>
      <c r="L1227" s="3">
        <f t="shared" si="19"/>
        <v>1256700</v>
      </c>
      <c r="M1227" s="41">
        <v>44631.729166666664</v>
      </c>
      <c r="N1227" s="39">
        <v>6870010382</v>
      </c>
      <c r="O1227" s="42" t="s">
        <v>315</v>
      </c>
      <c r="P1227" s="42" t="s">
        <v>12409</v>
      </c>
      <c r="Q1227" s="60">
        <v>44669</v>
      </c>
      <c r="R1227" s="42" t="s">
        <v>243</v>
      </c>
      <c r="S1227" s="68"/>
    </row>
    <row r="1228" spans="1:19" s="70" customFormat="1" ht="12.75" hidden="1" customHeight="1" x14ac:dyDescent="0.2">
      <c r="A1228" s="38" t="s">
        <v>4324</v>
      </c>
      <c r="B1228" s="39" t="s">
        <v>4325</v>
      </c>
      <c r="C1228" s="39" t="s">
        <v>4326</v>
      </c>
      <c r="D1228" s="38">
        <v>401972</v>
      </c>
      <c r="E1228" s="38"/>
      <c r="F1228" s="39" t="s">
        <v>842</v>
      </c>
      <c r="G1228" s="38">
        <v>8263000049</v>
      </c>
      <c r="H1228" s="40" t="s">
        <v>4327</v>
      </c>
      <c r="I1228" s="2">
        <v>1064500</v>
      </c>
      <c r="J1228" s="2">
        <v>1256.0000000000002</v>
      </c>
      <c r="K1228" s="2">
        <v>191610</v>
      </c>
      <c r="L1228" s="3">
        <f t="shared" si="19"/>
        <v>1257366</v>
      </c>
      <c r="M1228" s="41">
        <v>44368.729166666664</v>
      </c>
      <c r="N1228" s="39">
        <v>6870145792</v>
      </c>
      <c r="O1228" s="39" t="s">
        <v>52</v>
      </c>
      <c r="P1228" s="40" t="s">
        <v>4261</v>
      </c>
      <c r="Q1228" s="41">
        <v>44413</v>
      </c>
      <c r="R1228" s="39" t="s">
        <v>54</v>
      </c>
      <c r="S1228" s="68"/>
    </row>
    <row r="1229" spans="1:19" s="70" customFormat="1" ht="12.75" hidden="1" customHeight="1" x14ac:dyDescent="0.2">
      <c r="A1229" s="38" t="s">
        <v>19134</v>
      </c>
      <c r="B1229" s="39" t="s">
        <v>19135</v>
      </c>
      <c r="C1229" s="39" t="s">
        <v>19136</v>
      </c>
      <c r="D1229" s="38">
        <v>140666</v>
      </c>
      <c r="E1229" s="38"/>
      <c r="F1229" s="39" t="s">
        <v>18641</v>
      </c>
      <c r="G1229" s="38">
        <v>8268010751</v>
      </c>
      <c r="H1229" s="40" t="s">
        <v>19137</v>
      </c>
      <c r="I1229" s="2">
        <v>1064281.0508474575</v>
      </c>
      <c r="J1229" s="2"/>
      <c r="K1229" s="2">
        <v>191570.58915254235</v>
      </c>
      <c r="L1229" s="3">
        <f t="shared" si="19"/>
        <v>1255851.6399999999</v>
      </c>
      <c r="M1229" s="41">
        <v>45028.729166666664</v>
      </c>
      <c r="N1229" s="39">
        <v>160418802</v>
      </c>
      <c r="O1229" s="39" t="s">
        <v>3282</v>
      </c>
      <c r="P1229" s="40" t="s">
        <v>19138</v>
      </c>
      <c r="Q1229" s="41">
        <v>45095</v>
      </c>
      <c r="R1229" s="42" t="s">
        <v>2417</v>
      </c>
      <c r="S1229" s="68"/>
    </row>
    <row r="1230" spans="1:19" s="70" customFormat="1" ht="12.75" hidden="1" customHeight="1" x14ac:dyDescent="0.2">
      <c r="A1230" s="38" t="s">
        <v>5477</v>
      </c>
      <c r="B1230" s="39" t="s">
        <v>5478</v>
      </c>
      <c r="C1230" s="39" t="s">
        <v>5479</v>
      </c>
      <c r="D1230" s="38">
        <v>401972</v>
      </c>
      <c r="E1230" s="38"/>
      <c r="F1230" s="39" t="s">
        <v>842</v>
      </c>
      <c r="G1230" s="38">
        <v>8263000049</v>
      </c>
      <c r="H1230" s="40" t="s">
        <v>5480</v>
      </c>
      <c r="I1230" s="2">
        <v>1061400</v>
      </c>
      <c r="J1230" s="2">
        <v>0</v>
      </c>
      <c r="K1230" s="2">
        <v>191052</v>
      </c>
      <c r="L1230" s="3">
        <f t="shared" si="19"/>
        <v>1252452</v>
      </c>
      <c r="M1230" s="41">
        <v>44382.729166666664</v>
      </c>
      <c r="N1230" s="39">
        <v>6870190916</v>
      </c>
      <c r="O1230" s="39" t="s">
        <v>52</v>
      </c>
      <c r="P1230" s="40" t="s">
        <v>5481</v>
      </c>
      <c r="Q1230" s="41">
        <v>44448</v>
      </c>
      <c r="R1230" s="39" t="s">
        <v>54</v>
      </c>
      <c r="S1230" s="68"/>
    </row>
    <row r="1231" spans="1:19" s="70" customFormat="1" ht="12.75" hidden="1" customHeight="1" x14ac:dyDescent="0.2">
      <c r="A1231" s="38" t="s">
        <v>5482</v>
      </c>
      <c r="B1231" s="39" t="s">
        <v>5483</v>
      </c>
      <c r="C1231" s="39" t="s">
        <v>5484</v>
      </c>
      <c r="D1231" s="38">
        <v>401972</v>
      </c>
      <c r="E1231" s="38"/>
      <c r="F1231" s="39" t="s">
        <v>842</v>
      </c>
      <c r="G1231" s="38">
        <v>8263000049</v>
      </c>
      <c r="H1231" s="40" t="s">
        <v>5485</v>
      </c>
      <c r="I1231" s="2">
        <v>1060480</v>
      </c>
      <c r="J1231" s="2">
        <v>0</v>
      </c>
      <c r="K1231" s="2">
        <v>190886.39999999999</v>
      </c>
      <c r="L1231" s="3">
        <f t="shared" si="19"/>
        <v>1251366.3999999999</v>
      </c>
      <c r="M1231" s="41">
        <v>44401.729166666664</v>
      </c>
      <c r="N1231" s="39">
        <v>6870187887</v>
      </c>
      <c r="O1231" s="39" t="s">
        <v>52</v>
      </c>
      <c r="P1231" s="40" t="s">
        <v>5447</v>
      </c>
      <c r="Q1231" s="41">
        <v>44442</v>
      </c>
      <c r="R1231" s="39" t="s">
        <v>54</v>
      </c>
      <c r="S1231" s="68"/>
    </row>
    <row r="1232" spans="1:19" s="70" customFormat="1" ht="12.75" hidden="1" customHeight="1" x14ac:dyDescent="0.2">
      <c r="A1232" s="38" t="s">
        <v>10792</v>
      </c>
      <c r="B1232" s="42" t="s">
        <v>10793</v>
      </c>
      <c r="C1232" s="42" t="s">
        <v>10794</v>
      </c>
      <c r="D1232" s="38">
        <v>501497</v>
      </c>
      <c r="E1232" s="38"/>
      <c r="F1232" s="42" t="s">
        <v>7579</v>
      </c>
      <c r="G1232" s="38">
        <v>8263000089</v>
      </c>
      <c r="H1232" s="40" t="s">
        <v>10795</v>
      </c>
      <c r="I1232" s="3">
        <v>1060000</v>
      </c>
      <c r="J1232" s="3"/>
      <c r="K1232" s="3">
        <v>190800</v>
      </c>
      <c r="L1232" s="3">
        <f t="shared" si="19"/>
        <v>1250800</v>
      </c>
      <c r="M1232" s="41">
        <v>44539.729166666664</v>
      </c>
      <c r="N1232" s="39">
        <v>6870380983</v>
      </c>
      <c r="O1232" s="42" t="s">
        <v>315</v>
      </c>
      <c r="P1232" s="42" t="s">
        <v>10796</v>
      </c>
      <c r="Q1232" s="60">
        <v>44607</v>
      </c>
      <c r="R1232" s="42" t="s">
        <v>243</v>
      </c>
      <c r="S1232" s="68"/>
    </row>
    <row r="1233" spans="1:19" s="70" customFormat="1" ht="12.75" hidden="1" customHeight="1" x14ac:dyDescent="0.2">
      <c r="A1233" s="38" t="s">
        <v>10169</v>
      </c>
      <c r="B1233" s="39" t="s">
        <v>10170</v>
      </c>
      <c r="C1233" s="39" t="s">
        <v>10171</v>
      </c>
      <c r="D1233" s="38">
        <v>919962</v>
      </c>
      <c r="E1233" s="38"/>
      <c r="F1233" s="39" t="s">
        <v>6950</v>
      </c>
      <c r="G1233" s="38">
        <v>8263000121</v>
      </c>
      <c r="H1233" s="40" t="s">
        <v>10172</v>
      </c>
      <c r="I1233" s="3">
        <v>1059189.8</v>
      </c>
      <c r="J1233" s="3"/>
      <c r="K1233" s="2">
        <v>190654.2</v>
      </c>
      <c r="L1233" s="3">
        <f t="shared" si="19"/>
        <v>1249844</v>
      </c>
      <c r="M1233" s="41">
        <v>44572.729166666664</v>
      </c>
      <c r="N1233" s="39">
        <v>6870365525</v>
      </c>
      <c r="O1233" s="39" t="s">
        <v>3282</v>
      </c>
      <c r="P1233" s="40">
        <v>202162018008</v>
      </c>
      <c r="Q1233" s="41">
        <v>44609</v>
      </c>
      <c r="R1233" s="42" t="s">
        <v>2417</v>
      </c>
      <c r="S1233" s="68"/>
    </row>
    <row r="1234" spans="1:19" s="70" customFormat="1" ht="12.75" hidden="1" customHeight="1" x14ac:dyDescent="0.2">
      <c r="A1234" s="38" t="s">
        <v>19598</v>
      </c>
      <c r="B1234" s="39" t="s">
        <v>19599</v>
      </c>
      <c r="C1234" s="39" t="s">
        <v>19600</v>
      </c>
      <c r="D1234" s="38">
        <v>408729</v>
      </c>
      <c r="E1234" s="38"/>
      <c r="F1234" s="39" t="s">
        <v>19596</v>
      </c>
      <c r="G1234" s="38">
        <v>8263000296</v>
      </c>
      <c r="H1234" s="40" t="s">
        <v>19601</v>
      </c>
      <c r="I1234" s="2">
        <v>1055054</v>
      </c>
      <c r="J1234" s="2"/>
      <c r="K1234" s="2">
        <v>189909.72</v>
      </c>
      <c r="L1234" s="3">
        <f t="shared" si="19"/>
        <v>1244963.72</v>
      </c>
      <c r="M1234" s="41">
        <v>45052.729166666664</v>
      </c>
      <c r="N1234" s="39">
        <v>1246481629</v>
      </c>
      <c r="O1234" s="39" t="s">
        <v>3282</v>
      </c>
      <c r="P1234" s="40"/>
      <c r="Q1234" s="41"/>
      <c r="R1234" s="42" t="s">
        <v>2417</v>
      </c>
      <c r="S1234" s="68"/>
    </row>
    <row r="1235" spans="1:19" s="70" customFormat="1" ht="12.75" hidden="1" customHeight="1" x14ac:dyDescent="0.2">
      <c r="A1235" s="38" t="s">
        <v>14496</v>
      </c>
      <c r="B1235" s="39" t="s">
        <v>14497</v>
      </c>
      <c r="C1235" s="39" t="s">
        <v>14498</v>
      </c>
      <c r="D1235" s="38">
        <v>106013</v>
      </c>
      <c r="E1235" s="38"/>
      <c r="F1235" s="39" t="s">
        <v>14499</v>
      </c>
      <c r="G1235" s="38">
        <v>8263000234</v>
      </c>
      <c r="H1235" s="40" t="s">
        <v>14500</v>
      </c>
      <c r="I1235" s="2">
        <v>1055000</v>
      </c>
      <c r="J1235" s="2"/>
      <c r="K1235" s="2">
        <v>189900</v>
      </c>
      <c r="L1235" s="3">
        <f t="shared" si="19"/>
        <v>1244900</v>
      </c>
      <c r="M1235" s="41">
        <v>44748.729166666664</v>
      </c>
      <c r="N1235" s="39">
        <v>6870130086</v>
      </c>
      <c r="O1235" s="39" t="s">
        <v>3282</v>
      </c>
      <c r="P1235" s="40" t="s">
        <v>14501</v>
      </c>
      <c r="Q1235" s="41">
        <v>44782</v>
      </c>
      <c r="R1235" s="42" t="s">
        <v>2417</v>
      </c>
      <c r="S1235" s="68"/>
    </row>
    <row r="1236" spans="1:19" s="70" customFormat="1" ht="12.75" hidden="1" customHeight="1" x14ac:dyDescent="0.2">
      <c r="A1236" s="38" t="s">
        <v>10233</v>
      </c>
      <c r="B1236" s="39" t="s">
        <v>10234</v>
      </c>
      <c r="C1236" s="39" t="s">
        <v>10235</v>
      </c>
      <c r="D1236" s="38">
        <v>919962</v>
      </c>
      <c r="E1236" s="38"/>
      <c r="F1236" s="39" t="s">
        <v>6950</v>
      </c>
      <c r="G1236" s="38">
        <v>8263000121</v>
      </c>
      <c r="H1236" s="40" t="s">
        <v>10236</v>
      </c>
      <c r="I1236" s="3">
        <v>1054679.6000000001</v>
      </c>
      <c r="J1236" s="3"/>
      <c r="K1236" s="2">
        <v>189842.4</v>
      </c>
      <c r="L1236" s="3">
        <f t="shared" si="19"/>
        <v>1244522</v>
      </c>
      <c r="M1236" s="41">
        <v>44551.729166666664</v>
      </c>
      <c r="N1236" s="39">
        <v>6870366499</v>
      </c>
      <c r="O1236" s="39" t="s">
        <v>3282</v>
      </c>
      <c r="P1236" s="40">
        <v>202022107040</v>
      </c>
      <c r="Q1236" s="41">
        <v>44595</v>
      </c>
      <c r="R1236" s="42" t="s">
        <v>2417</v>
      </c>
      <c r="S1236" s="68"/>
    </row>
    <row r="1237" spans="1:19" s="70" customFormat="1" ht="12.75" hidden="1" customHeight="1" x14ac:dyDescent="0.2">
      <c r="A1237" s="38" t="s">
        <v>5486</v>
      </c>
      <c r="B1237" s="39" t="s">
        <v>5487</v>
      </c>
      <c r="C1237" s="39" t="s">
        <v>5488</v>
      </c>
      <c r="D1237" s="38">
        <v>401972</v>
      </c>
      <c r="E1237" s="38"/>
      <c r="F1237" s="39" t="s">
        <v>842</v>
      </c>
      <c r="G1237" s="38">
        <v>8263000049</v>
      </c>
      <c r="H1237" s="40" t="s">
        <v>5489</v>
      </c>
      <c r="I1237" s="2">
        <v>1054350</v>
      </c>
      <c r="J1237" s="2">
        <v>0</v>
      </c>
      <c r="K1237" s="2">
        <v>189783</v>
      </c>
      <c r="L1237" s="3">
        <f t="shared" si="19"/>
        <v>1244133</v>
      </c>
      <c r="M1237" s="41">
        <v>44408.729166666664</v>
      </c>
      <c r="N1237" s="39">
        <v>6870187947</v>
      </c>
      <c r="O1237" s="39" t="s">
        <v>52</v>
      </c>
      <c r="P1237" s="40" t="s">
        <v>5442</v>
      </c>
      <c r="Q1237" s="41">
        <v>44444</v>
      </c>
      <c r="R1237" s="39" t="s">
        <v>54</v>
      </c>
      <c r="S1237" s="68"/>
    </row>
    <row r="1238" spans="1:19" s="70" customFormat="1" ht="12.75" hidden="1" customHeight="1" x14ac:dyDescent="0.2">
      <c r="A1238" s="38" t="s">
        <v>8557</v>
      </c>
      <c r="B1238" s="42" t="s">
        <v>8558</v>
      </c>
      <c r="C1238" s="42" t="s">
        <v>8559</v>
      </c>
      <c r="D1238" s="58">
        <v>405267</v>
      </c>
      <c r="E1238" s="58"/>
      <c r="F1238" s="39" t="s">
        <v>1224</v>
      </c>
      <c r="G1238" s="38">
        <v>8263000147</v>
      </c>
      <c r="H1238" s="40" t="s">
        <v>8560</v>
      </c>
      <c r="I1238" s="3">
        <v>1046784.79</v>
      </c>
      <c r="J1238" s="3"/>
      <c r="K1238" s="3">
        <v>188421.21</v>
      </c>
      <c r="L1238" s="3">
        <f t="shared" si="19"/>
        <v>1235206</v>
      </c>
      <c r="M1238" s="41">
        <v>44483.729166666664</v>
      </c>
      <c r="N1238" s="39">
        <v>6870288040</v>
      </c>
      <c r="O1238" s="42" t="s">
        <v>315</v>
      </c>
      <c r="P1238" s="42" t="s">
        <v>7431</v>
      </c>
      <c r="Q1238" s="60">
        <v>44463</v>
      </c>
      <c r="R1238" s="42" t="s">
        <v>243</v>
      </c>
      <c r="S1238" s="68"/>
    </row>
    <row r="1239" spans="1:19" s="70" customFormat="1" ht="12.75" hidden="1" customHeight="1" x14ac:dyDescent="0.2">
      <c r="A1239" s="38" t="s">
        <v>13479</v>
      </c>
      <c r="B1239" s="39" t="s">
        <v>13480</v>
      </c>
      <c r="C1239" s="39" t="s">
        <v>13481</v>
      </c>
      <c r="D1239" s="38">
        <v>919962</v>
      </c>
      <c r="E1239" s="38"/>
      <c r="F1239" s="39" t="s">
        <v>6950</v>
      </c>
      <c r="G1239" s="38">
        <v>8263000121</v>
      </c>
      <c r="H1239" s="40" t="s">
        <v>13482</v>
      </c>
      <c r="I1239" s="3">
        <v>1046500</v>
      </c>
      <c r="J1239" s="3"/>
      <c r="K1239" s="2">
        <v>188370</v>
      </c>
      <c r="L1239" s="3">
        <f t="shared" si="19"/>
        <v>1234870</v>
      </c>
      <c r="M1239" s="41">
        <v>44642.729166666664</v>
      </c>
      <c r="N1239" s="39">
        <v>6870062274</v>
      </c>
      <c r="O1239" s="39" t="s">
        <v>3282</v>
      </c>
      <c r="P1239" s="40">
        <v>205304567679</v>
      </c>
      <c r="Q1239" s="41">
        <v>44712</v>
      </c>
      <c r="R1239" s="42" t="s">
        <v>2417</v>
      </c>
      <c r="S1239" s="68"/>
    </row>
    <row r="1240" spans="1:19" s="70" customFormat="1" ht="12.75" hidden="1" customHeight="1" x14ac:dyDescent="0.2">
      <c r="A1240" s="38" t="s">
        <v>10866</v>
      </c>
      <c r="B1240" s="39" t="s">
        <v>10867</v>
      </c>
      <c r="C1240" s="39" t="s">
        <v>10868</v>
      </c>
      <c r="D1240" s="38">
        <v>821552</v>
      </c>
      <c r="E1240" s="38"/>
      <c r="F1240" s="39" t="s">
        <v>7072</v>
      </c>
      <c r="G1240" s="38">
        <v>8268007271</v>
      </c>
      <c r="H1240" s="40" t="s">
        <v>10869</v>
      </c>
      <c r="I1240" s="2">
        <v>1041200</v>
      </c>
      <c r="J1240" s="2"/>
      <c r="K1240" s="2">
        <v>187416</v>
      </c>
      <c r="L1240" s="3">
        <f t="shared" si="19"/>
        <v>1228616</v>
      </c>
      <c r="M1240" s="41">
        <v>44537.729166666664</v>
      </c>
      <c r="N1240" s="39">
        <v>44355666</v>
      </c>
      <c r="O1240" s="39" t="s">
        <v>52</v>
      </c>
      <c r="P1240" s="40" t="s">
        <v>10865</v>
      </c>
      <c r="Q1240" s="41">
        <v>44609</v>
      </c>
      <c r="R1240" s="39" t="s">
        <v>54</v>
      </c>
      <c r="S1240" s="68"/>
    </row>
    <row r="1241" spans="1:19" s="70" customFormat="1" ht="12.75" hidden="1" customHeight="1" x14ac:dyDescent="0.2">
      <c r="A1241" s="38" t="s">
        <v>4312</v>
      </c>
      <c r="B1241" s="39" t="s">
        <v>4313</v>
      </c>
      <c r="C1241" s="39" t="s">
        <v>4314</v>
      </c>
      <c r="D1241" s="38">
        <v>401972</v>
      </c>
      <c r="E1241" s="38"/>
      <c r="F1241" s="39" t="s">
        <v>842</v>
      </c>
      <c r="G1241" s="38">
        <v>8263000049</v>
      </c>
      <c r="H1241" s="40" t="s">
        <v>4315</v>
      </c>
      <c r="I1241" s="2">
        <v>1040050</v>
      </c>
      <c r="J1241" s="2">
        <v>1226.999</v>
      </c>
      <c r="K1241" s="2">
        <v>187209</v>
      </c>
      <c r="L1241" s="3">
        <f t="shared" si="19"/>
        <v>1228485.9989999998</v>
      </c>
      <c r="M1241" s="41">
        <v>44368.729166666664</v>
      </c>
      <c r="N1241" s="39">
        <v>6870145695</v>
      </c>
      <c r="O1241" s="39" t="s">
        <v>52</v>
      </c>
      <c r="P1241" s="40" t="s">
        <v>4266</v>
      </c>
      <c r="Q1241" s="41">
        <v>44413</v>
      </c>
      <c r="R1241" s="39" t="s">
        <v>54</v>
      </c>
      <c r="S1241" s="68"/>
    </row>
    <row r="1242" spans="1:19" s="70" customFormat="1" ht="12.75" hidden="1" customHeight="1" x14ac:dyDescent="0.2">
      <c r="A1242" s="38">
        <v>316</v>
      </c>
      <c r="B1242" s="39" t="s">
        <v>20543</v>
      </c>
      <c r="C1242" s="39" t="s">
        <v>20544</v>
      </c>
      <c r="D1242" s="38">
        <v>812419</v>
      </c>
      <c r="E1242" s="38"/>
      <c r="F1242" s="39" t="s">
        <v>1956</v>
      </c>
      <c r="G1242" s="38">
        <v>8268012667</v>
      </c>
      <c r="H1242" s="40" t="s">
        <v>20545</v>
      </c>
      <c r="I1242" s="2">
        <v>1037996.6101694916</v>
      </c>
      <c r="J1242" s="2"/>
      <c r="K1242" s="2">
        <v>186839.38983050847</v>
      </c>
      <c r="L1242" s="3">
        <f t="shared" si="19"/>
        <v>1224836</v>
      </c>
      <c r="M1242" s="41">
        <v>45146.729166666664</v>
      </c>
      <c r="N1242" s="39">
        <v>160695641</v>
      </c>
      <c r="O1242" s="39" t="s">
        <v>8899</v>
      </c>
      <c r="P1242" s="40" t="s">
        <v>20546</v>
      </c>
      <c r="Q1242" s="41">
        <v>45205</v>
      </c>
      <c r="R1242" s="42" t="s">
        <v>8901</v>
      </c>
      <c r="S1242" s="68"/>
    </row>
    <row r="1243" spans="1:19" s="70" customFormat="1" ht="12.75" hidden="1" customHeight="1" x14ac:dyDescent="0.2">
      <c r="A1243" s="38" t="s">
        <v>9296</v>
      </c>
      <c r="B1243" s="39" t="s">
        <v>9297</v>
      </c>
      <c r="C1243" s="39" t="s">
        <v>9298</v>
      </c>
      <c r="D1243" s="38">
        <v>821552</v>
      </c>
      <c r="E1243" s="38"/>
      <c r="F1243" s="39" t="s">
        <v>7072</v>
      </c>
      <c r="G1243" s="38">
        <v>8268007271</v>
      </c>
      <c r="H1243" s="40" t="s">
        <v>9299</v>
      </c>
      <c r="I1243" s="2">
        <v>1037000</v>
      </c>
      <c r="J1243" s="2"/>
      <c r="K1243" s="2">
        <v>186660</v>
      </c>
      <c r="L1243" s="3">
        <f t="shared" si="19"/>
        <v>1223660</v>
      </c>
      <c r="M1243" s="41">
        <v>44481.729166666664</v>
      </c>
      <c r="N1243" s="39">
        <v>44256506</v>
      </c>
      <c r="O1243" s="39" t="s">
        <v>52</v>
      </c>
      <c r="P1243" s="40" t="s">
        <v>9300</v>
      </c>
      <c r="Q1243" s="41">
        <v>44559</v>
      </c>
      <c r="R1243" s="39" t="s">
        <v>54</v>
      </c>
      <c r="S1243" s="68"/>
    </row>
    <row r="1244" spans="1:19" s="70" customFormat="1" ht="12.75" hidden="1" customHeight="1" x14ac:dyDescent="0.2">
      <c r="A1244" s="38" t="s">
        <v>180</v>
      </c>
      <c r="B1244" s="39" t="s">
        <v>181</v>
      </c>
      <c r="C1244" s="39" t="s">
        <v>182</v>
      </c>
      <c r="D1244" s="38">
        <v>135997</v>
      </c>
      <c r="E1244" s="38"/>
      <c r="F1244" s="39" t="s">
        <v>183</v>
      </c>
      <c r="G1244" s="38">
        <v>8266009769</v>
      </c>
      <c r="H1244" s="40" t="s">
        <v>184</v>
      </c>
      <c r="I1244" s="2">
        <v>1036539.8305084746</v>
      </c>
      <c r="J1244" s="2"/>
      <c r="K1244" s="2">
        <v>186577.16949152542</v>
      </c>
      <c r="L1244" s="3">
        <f t="shared" si="19"/>
        <v>1223117</v>
      </c>
      <c r="M1244" s="41">
        <v>44155.729166666664</v>
      </c>
      <c r="N1244" s="39">
        <v>6870209450</v>
      </c>
      <c r="O1244" s="39" t="s">
        <v>52</v>
      </c>
      <c r="P1244" s="40" t="s">
        <v>185</v>
      </c>
      <c r="Q1244" s="41">
        <v>44189</v>
      </c>
      <c r="R1244" s="39" t="s">
        <v>54</v>
      </c>
      <c r="S1244" s="68"/>
    </row>
    <row r="1245" spans="1:19" s="70" customFormat="1" ht="12.75" hidden="1" customHeight="1" x14ac:dyDescent="0.2">
      <c r="A1245" s="38" t="s">
        <v>3535</v>
      </c>
      <c r="B1245" s="39" t="s">
        <v>3536</v>
      </c>
      <c r="C1245" s="39" t="s">
        <v>3537</v>
      </c>
      <c r="D1245" s="38">
        <v>821012</v>
      </c>
      <c r="E1245" s="38"/>
      <c r="F1245" s="39" t="s">
        <v>3527</v>
      </c>
      <c r="G1245" s="38">
        <v>8263000088</v>
      </c>
      <c r="H1245" s="40" t="s">
        <v>3538</v>
      </c>
      <c r="I1245" s="2">
        <v>1034650</v>
      </c>
      <c r="J1245" s="2">
        <v>1220.8900000000001</v>
      </c>
      <c r="K1245" s="2">
        <v>186237</v>
      </c>
      <c r="L1245" s="3">
        <f t="shared" si="19"/>
        <v>1222107.8900000001</v>
      </c>
      <c r="M1245" s="41">
        <v>44343.729166666664</v>
      </c>
      <c r="N1245" s="39">
        <v>6870128538</v>
      </c>
      <c r="O1245" s="39" t="s">
        <v>52</v>
      </c>
      <c r="P1245" s="40" t="s">
        <v>3529</v>
      </c>
      <c r="Q1245" s="41">
        <v>44406</v>
      </c>
      <c r="R1245" s="39" t="s">
        <v>54</v>
      </c>
      <c r="S1245" s="68"/>
    </row>
    <row r="1246" spans="1:19" s="70" customFormat="1" ht="12.75" hidden="1" customHeight="1" x14ac:dyDescent="0.2">
      <c r="A1246" s="38" t="s">
        <v>20181</v>
      </c>
      <c r="B1246" s="39" t="s">
        <v>20182</v>
      </c>
      <c r="C1246" s="39" t="s">
        <v>20183</v>
      </c>
      <c r="D1246" s="38">
        <v>408729</v>
      </c>
      <c r="E1246" s="38"/>
      <c r="F1246" s="39" t="s">
        <v>19596</v>
      </c>
      <c r="G1246" s="38">
        <v>8263000296</v>
      </c>
      <c r="H1246" s="40" t="s">
        <v>20184</v>
      </c>
      <c r="I1246" s="2">
        <v>1032900</v>
      </c>
      <c r="J1246" s="2"/>
      <c r="K1246" s="2">
        <v>185922</v>
      </c>
      <c r="L1246" s="3">
        <f t="shared" si="19"/>
        <v>1218822</v>
      </c>
      <c r="M1246" s="41">
        <v>44992.729166666664</v>
      </c>
      <c r="N1246" s="39">
        <v>1246488745</v>
      </c>
      <c r="O1246" s="39" t="s">
        <v>3282</v>
      </c>
      <c r="P1246" s="40" t="s">
        <v>20185</v>
      </c>
      <c r="Q1246" s="41">
        <v>45169</v>
      </c>
      <c r="R1246" s="42" t="s">
        <v>2417</v>
      </c>
      <c r="S1246" s="68"/>
    </row>
    <row r="1247" spans="1:19" s="70" customFormat="1" ht="12.75" hidden="1" customHeight="1" x14ac:dyDescent="0.2">
      <c r="A1247" s="38" t="s">
        <v>9541</v>
      </c>
      <c r="B1247" s="42" t="s">
        <v>9542</v>
      </c>
      <c r="C1247" s="42" t="s">
        <v>9543</v>
      </c>
      <c r="D1247" s="38">
        <v>300286</v>
      </c>
      <c r="E1247" s="38"/>
      <c r="F1247" s="42" t="s">
        <v>3944</v>
      </c>
      <c r="G1247" s="38">
        <v>8263000075</v>
      </c>
      <c r="H1247" s="40">
        <v>712729538</v>
      </c>
      <c r="I1247" s="3">
        <v>1032000</v>
      </c>
      <c r="J1247" s="3"/>
      <c r="K1247" s="3">
        <v>185760</v>
      </c>
      <c r="L1247" s="3">
        <f t="shared" si="19"/>
        <v>1217760</v>
      </c>
      <c r="M1247" s="41">
        <v>44499.729166666664</v>
      </c>
      <c r="N1247" s="39">
        <v>6870326024</v>
      </c>
      <c r="O1247" s="42" t="s">
        <v>315</v>
      </c>
      <c r="P1247" s="42"/>
      <c r="Q1247" s="60"/>
      <c r="R1247" s="42" t="s">
        <v>243</v>
      </c>
      <c r="S1247" s="68"/>
    </row>
    <row r="1248" spans="1:19" s="70" customFormat="1" ht="12.75" hidden="1" customHeight="1" x14ac:dyDescent="0.2">
      <c r="A1248" s="38" t="s">
        <v>15066</v>
      </c>
      <c r="B1248" s="39" t="s">
        <v>15067</v>
      </c>
      <c r="C1248" s="39" t="s">
        <v>15068</v>
      </c>
      <c r="D1248" s="38">
        <v>122418</v>
      </c>
      <c r="E1248" s="38"/>
      <c r="F1248" s="39" t="s">
        <v>15069</v>
      </c>
      <c r="G1248" s="38">
        <v>8263000204</v>
      </c>
      <c r="H1248" s="40" t="s">
        <v>15070</v>
      </c>
      <c r="I1248" s="2">
        <v>1029979.6610169492</v>
      </c>
      <c r="J1248" s="2"/>
      <c r="K1248" s="2">
        <v>185396.33898305084</v>
      </c>
      <c r="L1248" s="3">
        <f t="shared" si="19"/>
        <v>1215376</v>
      </c>
      <c r="M1248" s="41">
        <v>44764.729166666664</v>
      </c>
      <c r="N1248" s="39">
        <v>6870171187</v>
      </c>
      <c r="O1248" s="39" t="s">
        <v>3282</v>
      </c>
      <c r="P1248" s="40" t="s">
        <v>15071</v>
      </c>
      <c r="Q1248" s="41">
        <v>44803</v>
      </c>
      <c r="R1248" s="42" t="s">
        <v>2417</v>
      </c>
      <c r="S1248" s="68"/>
    </row>
    <row r="1249" spans="1:19" s="70" customFormat="1" ht="12.75" hidden="1" customHeight="1" x14ac:dyDescent="0.2">
      <c r="A1249" s="38" t="s">
        <v>12227</v>
      </c>
      <c r="B1249" s="39" t="s">
        <v>12228</v>
      </c>
      <c r="C1249" s="39" t="s">
        <v>12229</v>
      </c>
      <c r="D1249" s="38">
        <v>806768</v>
      </c>
      <c r="E1249" s="38"/>
      <c r="F1249" s="39" t="s">
        <v>4947</v>
      </c>
      <c r="G1249" s="38">
        <v>8268008361</v>
      </c>
      <c r="H1249" s="40" t="s">
        <v>12230</v>
      </c>
      <c r="I1249" s="2">
        <v>1028000</v>
      </c>
      <c r="J1249" s="2"/>
      <c r="K1249" s="2">
        <v>185040</v>
      </c>
      <c r="L1249" s="3">
        <f t="shared" si="19"/>
        <v>1213040</v>
      </c>
      <c r="M1249" s="41">
        <v>44634.729166666664</v>
      </c>
      <c r="N1249" s="39">
        <v>44465463</v>
      </c>
      <c r="O1249" s="39" t="s">
        <v>3282</v>
      </c>
      <c r="P1249" s="40" t="s">
        <v>12231</v>
      </c>
      <c r="Q1249" s="41">
        <v>44656</v>
      </c>
      <c r="R1249" s="42" t="s">
        <v>2417</v>
      </c>
      <c r="S1249" s="68"/>
    </row>
    <row r="1250" spans="1:19" s="70" customFormat="1" ht="12.75" hidden="1" customHeight="1" x14ac:dyDescent="0.2">
      <c r="A1250" s="38" t="s">
        <v>4719</v>
      </c>
      <c r="B1250" s="39" t="s">
        <v>4720</v>
      </c>
      <c r="C1250" s="39" t="s">
        <v>4721</v>
      </c>
      <c r="D1250" s="38">
        <v>821012</v>
      </c>
      <c r="E1250" s="38"/>
      <c r="F1250" s="39" t="s">
        <v>3527</v>
      </c>
      <c r="G1250" s="38">
        <v>8263000088</v>
      </c>
      <c r="H1250" s="40" t="s">
        <v>4722</v>
      </c>
      <c r="I1250" s="2">
        <v>1027948</v>
      </c>
      <c r="J1250" s="2">
        <v>92515.32</v>
      </c>
      <c r="K1250" s="2">
        <v>185030.63999999998</v>
      </c>
      <c r="L1250" s="3">
        <f t="shared" si="19"/>
        <v>1305493.96</v>
      </c>
      <c r="M1250" s="41">
        <v>44377.729166666664</v>
      </c>
      <c r="N1250" s="39">
        <v>6870153147</v>
      </c>
      <c r="O1250" s="39" t="s">
        <v>52</v>
      </c>
      <c r="P1250" s="40" t="s">
        <v>4723</v>
      </c>
      <c r="Q1250" s="41">
        <v>44460</v>
      </c>
      <c r="R1250" s="39" t="s">
        <v>54</v>
      </c>
      <c r="S1250" s="68"/>
    </row>
    <row r="1251" spans="1:19" s="70" customFormat="1" ht="12.75" hidden="1" customHeight="1" x14ac:dyDescent="0.2">
      <c r="A1251" s="38" t="s">
        <v>5395</v>
      </c>
      <c r="B1251" s="39" t="s">
        <v>5396</v>
      </c>
      <c r="C1251" s="39" t="s">
        <v>5397</v>
      </c>
      <c r="D1251" s="38">
        <v>407033</v>
      </c>
      <c r="E1251" s="38"/>
      <c r="F1251" s="39" t="s">
        <v>3259</v>
      </c>
      <c r="G1251" s="38">
        <v>8266011830</v>
      </c>
      <c r="H1251" s="40" t="s">
        <v>5398</v>
      </c>
      <c r="I1251" s="2">
        <v>1025000</v>
      </c>
      <c r="J1251" s="2"/>
      <c r="K1251" s="2">
        <v>184500</v>
      </c>
      <c r="L1251" s="3">
        <f t="shared" si="19"/>
        <v>1209500</v>
      </c>
      <c r="M1251" s="41">
        <v>44386.729166666664</v>
      </c>
      <c r="N1251" s="39">
        <v>6870185862</v>
      </c>
      <c r="O1251" s="39" t="s">
        <v>52</v>
      </c>
      <c r="P1251" s="40" t="s">
        <v>5399</v>
      </c>
      <c r="Q1251" s="41">
        <v>44442</v>
      </c>
      <c r="R1251" s="39" t="s">
        <v>54</v>
      </c>
      <c r="S1251" s="68"/>
    </row>
    <row r="1252" spans="1:19" s="70" customFormat="1" ht="12.75" hidden="1" customHeight="1" x14ac:dyDescent="0.2">
      <c r="A1252" s="38" t="s">
        <v>2525</v>
      </c>
      <c r="B1252" s="39" t="s">
        <v>2526</v>
      </c>
      <c r="C1252" s="39" t="s">
        <v>2527</v>
      </c>
      <c r="D1252" s="38">
        <v>401972</v>
      </c>
      <c r="E1252" s="38"/>
      <c r="F1252" s="39" t="s">
        <v>842</v>
      </c>
      <c r="G1252" s="38">
        <v>8263000049</v>
      </c>
      <c r="H1252" s="40" t="s">
        <v>2528</v>
      </c>
      <c r="I1252" s="2">
        <v>1024000</v>
      </c>
      <c r="J1252" s="2">
        <v>1208.32</v>
      </c>
      <c r="K1252" s="2">
        <v>184320</v>
      </c>
      <c r="L1252" s="3">
        <f t="shared" si="19"/>
        <v>1209528.3199999998</v>
      </c>
      <c r="M1252" s="41">
        <v>44303.729166666664</v>
      </c>
      <c r="N1252" s="39">
        <v>6870082406</v>
      </c>
      <c r="O1252" s="39" t="s">
        <v>52</v>
      </c>
      <c r="P1252" s="40" t="s">
        <v>2473</v>
      </c>
      <c r="Q1252" s="41">
        <v>44357</v>
      </c>
      <c r="R1252" s="39" t="s">
        <v>54</v>
      </c>
      <c r="S1252" s="68"/>
    </row>
    <row r="1253" spans="1:19" s="70" customFormat="1" ht="12.75" hidden="1" customHeight="1" x14ac:dyDescent="0.2">
      <c r="A1253" s="38">
        <v>308</v>
      </c>
      <c r="B1253" s="39" t="s">
        <v>18319</v>
      </c>
      <c r="C1253" s="39" t="s">
        <v>18320</v>
      </c>
      <c r="D1253" s="58">
        <v>137691</v>
      </c>
      <c r="E1253" s="58"/>
      <c r="F1253" s="39" t="s">
        <v>14869</v>
      </c>
      <c r="G1253" s="38">
        <v>8263000301</v>
      </c>
      <c r="H1253" s="40" t="s">
        <v>18321</v>
      </c>
      <c r="I1253" s="2">
        <v>1023968.6440677966</v>
      </c>
      <c r="J1253" s="2"/>
      <c r="K1253" s="2">
        <v>184314.35593220338</v>
      </c>
      <c r="L1253" s="3">
        <f t="shared" si="19"/>
        <v>1208283</v>
      </c>
      <c r="M1253" s="41">
        <v>44999.729166666664</v>
      </c>
      <c r="N1253" s="39">
        <v>6870430604</v>
      </c>
      <c r="O1253" s="39" t="s">
        <v>8899</v>
      </c>
      <c r="P1253" s="40" t="s">
        <v>18322</v>
      </c>
      <c r="Q1253" s="41">
        <v>45035</v>
      </c>
      <c r="R1253" s="42" t="s">
        <v>8901</v>
      </c>
      <c r="S1253" s="68"/>
    </row>
    <row r="1254" spans="1:19" s="70" customFormat="1" ht="12.75" hidden="1" customHeight="1" x14ac:dyDescent="0.2">
      <c r="A1254" s="38" t="s">
        <v>7476</v>
      </c>
      <c r="B1254" s="39" t="s">
        <v>7477</v>
      </c>
      <c r="C1254" s="39" t="s">
        <v>7478</v>
      </c>
      <c r="D1254" s="38">
        <v>122828</v>
      </c>
      <c r="E1254" s="38"/>
      <c r="F1254" s="39" t="s">
        <v>7479</v>
      </c>
      <c r="G1254" s="38">
        <v>8268007269</v>
      </c>
      <c r="H1254" s="40" t="s">
        <v>7480</v>
      </c>
      <c r="I1254" s="2">
        <v>1022884</v>
      </c>
      <c r="J1254" s="2"/>
      <c r="K1254" s="2">
        <v>184119.12</v>
      </c>
      <c r="L1254" s="3">
        <f t="shared" si="19"/>
        <v>1207003.1200000001</v>
      </c>
      <c r="M1254" s="41">
        <v>44480.729166666664</v>
      </c>
      <c r="N1254" s="39">
        <v>44150792</v>
      </c>
      <c r="O1254" s="39" t="s">
        <v>52</v>
      </c>
      <c r="P1254" s="40" t="s">
        <v>7481</v>
      </c>
      <c r="Q1254" s="41">
        <v>44502</v>
      </c>
      <c r="R1254" s="39" t="s">
        <v>54</v>
      </c>
      <c r="S1254" s="68"/>
    </row>
    <row r="1255" spans="1:19" s="70" customFormat="1" ht="12.75" hidden="1" customHeight="1" x14ac:dyDescent="0.2">
      <c r="A1255" s="38" t="s">
        <v>4840</v>
      </c>
      <c r="B1255" s="39" t="s">
        <v>4841</v>
      </c>
      <c r="C1255" s="39" t="s">
        <v>4842</v>
      </c>
      <c r="D1255" s="38">
        <v>401972</v>
      </c>
      <c r="E1255" s="38"/>
      <c r="F1255" s="39" t="s">
        <v>842</v>
      </c>
      <c r="G1255" s="38">
        <v>8263000049</v>
      </c>
      <c r="H1255" s="40" t="s">
        <v>4843</v>
      </c>
      <c r="I1255" s="2">
        <v>1020300</v>
      </c>
      <c r="J1255" s="2">
        <v>1204.0039999999999</v>
      </c>
      <c r="K1255" s="2">
        <v>183654</v>
      </c>
      <c r="L1255" s="3">
        <f t="shared" si="19"/>
        <v>1205158.004</v>
      </c>
      <c r="M1255" s="41">
        <v>44376.729166666664</v>
      </c>
      <c r="N1255" s="39">
        <v>6870155921</v>
      </c>
      <c r="O1255" s="39" t="s">
        <v>52</v>
      </c>
      <c r="P1255" s="40" t="s">
        <v>4826</v>
      </c>
      <c r="Q1255" s="41">
        <v>44422</v>
      </c>
      <c r="R1255" s="39" t="s">
        <v>54</v>
      </c>
      <c r="S1255" s="68"/>
    </row>
    <row r="1256" spans="1:19" s="70" customFormat="1" ht="12.75" hidden="1" customHeight="1" x14ac:dyDescent="0.2">
      <c r="A1256" s="38" t="s">
        <v>5666</v>
      </c>
      <c r="B1256" s="39" t="s">
        <v>5667</v>
      </c>
      <c r="C1256" s="39" t="s">
        <v>5668</v>
      </c>
      <c r="D1256" s="38">
        <v>401972</v>
      </c>
      <c r="E1256" s="38"/>
      <c r="F1256" s="39" t="s">
        <v>842</v>
      </c>
      <c r="G1256" s="38">
        <v>8263000049</v>
      </c>
      <c r="H1256" s="40" t="s">
        <v>5669</v>
      </c>
      <c r="I1256" s="2">
        <v>1018710</v>
      </c>
      <c r="J1256" s="2">
        <v>0</v>
      </c>
      <c r="K1256" s="2">
        <v>183367.8</v>
      </c>
      <c r="L1256" s="3">
        <f t="shared" si="19"/>
        <v>1202077.8</v>
      </c>
      <c r="M1256" s="41">
        <v>44391.729166666664</v>
      </c>
      <c r="N1256" s="39">
        <v>6870191721</v>
      </c>
      <c r="O1256" s="39" t="s">
        <v>52</v>
      </c>
      <c r="P1256" s="40" t="s">
        <v>5481</v>
      </c>
      <c r="Q1256" s="41">
        <v>44448</v>
      </c>
      <c r="R1256" s="39" t="s">
        <v>54</v>
      </c>
      <c r="S1256" s="68"/>
    </row>
    <row r="1257" spans="1:19" s="70" customFormat="1" ht="12.75" hidden="1" customHeight="1" x14ac:dyDescent="0.2">
      <c r="A1257" s="38" t="s">
        <v>8733</v>
      </c>
      <c r="B1257" s="39" t="s">
        <v>8734</v>
      </c>
      <c r="C1257" s="39" t="s">
        <v>8735</v>
      </c>
      <c r="D1257" s="38">
        <v>821552</v>
      </c>
      <c r="E1257" s="38"/>
      <c r="F1257" s="39" t="s">
        <v>7072</v>
      </c>
      <c r="G1257" s="38">
        <v>8268007271</v>
      </c>
      <c r="H1257" s="40" t="s">
        <v>8736</v>
      </c>
      <c r="I1257" s="2">
        <v>1018700</v>
      </c>
      <c r="J1257" s="2"/>
      <c r="K1257" s="2">
        <v>183366</v>
      </c>
      <c r="L1257" s="3">
        <f t="shared" si="19"/>
        <v>1202066</v>
      </c>
      <c r="M1257" s="41">
        <v>44513.729166666664</v>
      </c>
      <c r="N1257" s="39">
        <v>44250558</v>
      </c>
      <c r="O1257" s="39" t="s">
        <v>52</v>
      </c>
      <c r="P1257" s="40" t="s">
        <v>8737</v>
      </c>
      <c r="Q1257" s="41">
        <v>44555</v>
      </c>
      <c r="R1257" s="39" t="s">
        <v>54</v>
      </c>
      <c r="S1257" s="68"/>
    </row>
    <row r="1258" spans="1:19" s="70" customFormat="1" ht="12.75" hidden="1" customHeight="1" x14ac:dyDescent="0.2">
      <c r="A1258" s="38" t="s">
        <v>2496</v>
      </c>
      <c r="B1258" s="39" t="s">
        <v>2497</v>
      </c>
      <c r="C1258" s="39" t="s">
        <v>2498</v>
      </c>
      <c r="D1258" s="38">
        <v>401972</v>
      </c>
      <c r="E1258" s="38"/>
      <c r="F1258" s="39" t="s">
        <v>842</v>
      </c>
      <c r="G1258" s="38">
        <v>8263000049</v>
      </c>
      <c r="H1258" s="40" t="s">
        <v>2499</v>
      </c>
      <c r="I1258" s="2">
        <v>1018000</v>
      </c>
      <c r="J1258" s="2">
        <v>1201.24</v>
      </c>
      <c r="K1258" s="2">
        <v>183240</v>
      </c>
      <c r="L1258" s="3">
        <f t="shared" si="19"/>
        <v>1202441.24</v>
      </c>
      <c r="M1258" s="41">
        <v>44293.729166666664</v>
      </c>
      <c r="N1258" s="39">
        <v>6870081799</v>
      </c>
      <c r="O1258" s="39" t="s">
        <v>52</v>
      </c>
      <c r="P1258" s="40" t="s">
        <v>2473</v>
      </c>
      <c r="Q1258" s="41">
        <v>44357</v>
      </c>
      <c r="R1258" s="39" t="s">
        <v>54</v>
      </c>
      <c r="S1258" s="68"/>
    </row>
    <row r="1259" spans="1:19" s="70" customFormat="1" ht="12.75" hidden="1" customHeight="1" x14ac:dyDescent="0.2">
      <c r="A1259" s="38" t="s">
        <v>10205</v>
      </c>
      <c r="B1259" s="39" t="s">
        <v>10206</v>
      </c>
      <c r="C1259" s="39" t="s">
        <v>10207</v>
      </c>
      <c r="D1259" s="38">
        <v>919962</v>
      </c>
      <c r="E1259" s="38"/>
      <c r="F1259" s="39" t="s">
        <v>6950</v>
      </c>
      <c r="G1259" s="38">
        <v>8263000121</v>
      </c>
      <c r="H1259" s="40" t="s">
        <v>10208</v>
      </c>
      <c r="I1259" s="3">
        <v>1016070.4</v>
      </c>
      <c r="J1259" s="3"/>
      <c r="K1259" s="2">
        <v>182892.6</v>
      </c>
      <c r="L1259" s="3">
        <f t="shared" si="19"/>
        <v>1198963</v>
      </c>
      <c r="M1259" s="41">
        <v>44559.729166666664</v>
      </c>
      <c r="N1259" s="39">
        <v>6870365978</v>
      </c>
      <c r="O1259" s="39" t="s">
        <v>3282</v>
      </c>
      <c r="P1259" s="40">
        <v>202022107040</v>
      </c>
      <c r="Q1259" s="41">
        <v>44595</v>
      </c>
      <c r="R1259" s="42" t="s">
        <v>2417</v>
      </c>
      <c r="S1259" s="68"/>
    </row>
    <row r="1260" spans="1:19" s="70" customFormat="1" ht="12.75" hidden="1" customHeight="1" x14ac:dyDescent="0.2">
      <c r="A1260" s="38" t="s">
        <v>8748</v>
      </c>
      <c r="B1260" s="39" t="s">
        <v>8749</v>
      </c>
      <c r="C1260" s="39" t="s">
        <v>8750</v>
      </c>
      <c r="D1260" s="38">
        <v>919962</v>
      </c>
      <c r="E1260" s="38"/>
      <c r="F1260" s="39" t="s">
        <v>6950</v>
      </c>
      <c r="G1260" s="38">
        <v>8263000121</v>
      </c>
      <c r="H1260" s="40" t="s">
        <v>8751</v>
      </c>
      <c r="I1260" s="3">
        <v>1015300</v>
      </c>
      <c r="J1260" s="3"/>
      <c r="K1260" s="2">
        <v>182754</v>
      </c>
      <c r="L1260" s="3">
        <f t="shared" si="19"/>
        <v>1198054</v>
      </c>
      <c r="M1260" s="41">
        <v>44513.729166666664</v>
      </c>
      <c r="N1260" s="39">
        <v>6870292632</v>
      </c>
      <c r="O1260" s="39" t="s">
        <v>3282</v>
      </c>
      <c r="P1260" s="40">
        <v>112177197148</v>
      </c>
      <c r="Q1260" s="41">
        <v>44548</v>
      </c>
      <c r="R1260" s="42" t="s">
        <v>2417</v>
      </c>
      <c r="S1260" s="68"/>
    </row>
    <row r="1261" spans="1:19" s="70" customFormat="1" ht="12.75" hidden="1" customHeight="1" x14ac:dyDescent="0.2">
      <c r="A1261" s="38" t="s">
        <v>1522</v>
      </c>
      <c r="B1261" s="39" t="s">
        <v>1523</v>
      </c>
      <c r="C1261" s="39" t="s">
        <v>1524</v>
      </c>
      <c r="D1261" s="38">
        <v>135997</v>
      </c>
      <c r="E1261" s="38"/>
      <c r="F1261" s="39" t="s">
        <v>183</v>
      </c>
      <c r="G1261" s="38">
        <v>8266010855</v>
      </c>
      <c r="H1261" s="40" t="s">
        <v>1525</v>
      </c>
      <c r="I1261" s="2">
        <v>1015292</v>
      </c>
      <c r="J1261" s="2"/>
      <c r="K1261" s="2">
        <v>182752.56</v>
      </c>
      <c r="L1261" s="3">
        <f t="shared" si="19"/>
        <v>1198044.56</v>
      </c>
      <c r="M1261" s="41">
        <v>44265.729166666664</v>
      </c>
      <c r="N1261" s="39">
        <v>6870020576</v>
      </c>
      <c r="O1261" s="39" t="s">
        <v>52</v>
      </c>
      <c r="P1261" s="40" t="s">
        <v>1526</v>
      </c>
      <c r="Q1261" s="41">
        <v>44309</v>
      </c>
      <c r="R1261" s="39" t="s">
        <v>54</v>
      </c>
      <c r="S1261" s="68"/>
    </row>
    <row r="1262" spans="1:19" s="70" customFormat="1" ht="12.75" hidden="1" customHeight="1" x14ac:dyDescent="0.2">
      <c r="A1262" s="38" t="s">
        <v>1536</v>
      </c>
      <c r="B1262" s="39" t="s">
        <v>1537</v>
      </c>
      <c r="C1262" s="39" t="s">
        <v>1538</v>
      </c>
      <c r="D1262" s="38">
        <v>401972</v>
      </c>
      <c r="E1262" s="38"/>
      <c r="F1262" s="39" t="s">
        <v>842</v>
      </c>
      <c r="G1262" s="38">
        <v>8263000049</v>
      </c>
      <c r="H1262" s="40" t="s">
        <v>1539</v>
      </c>
      <c r="I1262" s="2">
        <v>1014880</v>
      </c>
      <c r="J1262" s="2">
        <v>898.16879999999992</v>
      </c>
      <c r="K1262" s="2">
        <v>182678.39999999999</v>
      </c>
      <c r="L1262" s="3">
        <f t="shared" si="19"/>
        <v>1198456.5688</v>
      </c>
      <c r="M1262" s="41">
        <v>44263.729166666664</v>
      </c>
      <c r="N1262" s="39">
        <v>6870005516</v>
      </c>
      <c r="O1262" s="39" t="s">
        <v>52</v>
      </c>
      <c r="P1262" s="40" t="s">
        <v>1517</v>
      </c>
      <c r="Q1262" s="41">
        <v>44297</v>
      </c>
      <c r="R1262" s="39" t="s">
        <v>54</v>
      </c>
      <c r="S1262" s="68"/>
    </row>
    <row r="1263" spans="1:19" s="70" customFormat="1" ht="12.75" hidden="1" customHeight="1" x14ac:dyDescent="0.2">
      <c r="A1263" s="38" t="s">
        <v>1548</v>
      </c>
      <c r="B1263" s="39" t="s">
        <v>1549</v>
      </c>
      <c r="C1263" s="39" t="s">
        <v>1550</v>
      </c>
      <c r="D1263" s="38">
        <v>401972</v>
      </c>
      <c r="E1263" s="38"/>
      <c r="F1263" s="39" t="s">
        <v>842</v>
      </c>
      <c r="G1263" s="38">
        <v>8263000049</v>
      </c>
      <c r="H1263" s="40" t="s">
        <v>1551</v>
      </c>
      <c r="I1263" s="2">
        <v>1014880</v>
      </c>
      <c r="J1263" s="2">
        <v>898.16879999999992</v>
      </c>
      <c r="K1263" s="2">
        <v>182678.39999999999</v>
      </c>
      <c r="L1263" s="3">
        <f t="shared" si="19"/>
        <v>1198456.5688</v>
      </c>
      <c r="M1263" s="41">
        <v>44271.729166666664</v>
      </c>
      <c r="N1263" s="39">
        <v>6870005590</v>
      </c>
      <c r="O1263" s="39" t="s">
        <v>52</v>
      </c>
      <c r="P1263" s="40" t="s">
        <v>1517</v>
      </c>
      <c r="Q1263" s="41">
        <v>44297</v>
      </c>
      <c r="R1263" s="39" t="s">
        <v>54</v>
      </c>
      <c r="S1263" s="68"/>
    </row>
    <row r="1264" spans="1:19" s="70" customFormat="1" ht="12.75" hidden="1" customHeight="1" x14ac:dyDescent="0.2">
      <c r="A1264" s="38" t="s">
        <v>14477</v>
      </c>
      <c r="B1264" s="42" t="s">
        <v>14478</v>
      </c>
      <c r="C1264" s="42"/>
      <c r="D1264" s="58">
        <v>405980</v>
      </c>
      <c r="E1264" s="58"/>
      <c r="F1264" s="42" t="s">
        <v>630</v>
      </c>
      <c r="G1264" s="38">
        <v>8266015367</v>
      </c>
      <c r="H1264" s="40" t="s">
        <v>14479</v>
      </c>
      <c r="I1264" s="3">
        <v>1012500</v>
      </c>
      <c r="J1264" s="3"/>
      <c r="K1264" s="3">
        <v>182250</v>
      </c>
      <c r="L1264" s="3">
        <f t="shared" si="19"/>
        <v>1194750</v>
      </c>
      <c r="M1264" s="41">
        <v>44741</v>
      </c>
      <c r="N1264" s="39"/>
      <c r="O1264" s="42" t="s">
        <v>315</v>
      </c>
      <c r="P1264" s="42"/>
      <c r="Q1264" s="60"/>
      <c r="R1264" s="42" t="s">
        <v>243</v>
      </c>
      <c r="S1264" s="68"/>
    </row>
    <row r="1265" spans="1:19" s="70" customFormat="1" ht="12.75" hidden="1" customHeight="1" x14ac:dyDescent="0.2">
      <c r="A1265" s="38" t="s">
        <v>9629</v>
      </c>
      <c r="B1265" s="42" t="s">
        <v>9630</v>
      </c>
      <c r="C1265" s="42" t="s">
        <v>9631</v>
      </c>
      <c r="D1265" s="38">
        <v>300286</v>
      </c>
      <c r="E1265" s="38"/>
      <c r="F1265" s="42" t="s">
        <v>3944</v>
      </c>
      <c r="G1265" s="38">
        <v>8263000075</v>
      </c>
      <c r="H1265" s="40">
        <v>712730273</v>
      </c>
      <c r="I1265" s="3">
        <v>1010570.58</v>
      </c>
      <c r="J1265" s="3"/>
      <c r="K1265" s="3">
        <v>181902.70439999999</v>
      </c>
      <c r="L1265" s="3">
        <f t="shared" si="19"/>
        <v>1192473.2844</v>
      </c>
      <c r="M1265" s="41">
        <v>44530.729166666664</v>
      </c>
      <c r="N1265" s="39">
        <v>6870329340</v>
      </c>
      <c r="O1265" s="42" t="s">
        <v>315</v>
      </c>
      <c r="P1265" s="42" t="s">
        <v>9613</v>
      </c>
      <c r="Q1265" s="60">
        <v>44576</v>
      </c>
      <c r="R1265" s="42" t="s">
        <v>243</v>
      </c>
      <c r="S1265" s="68"/>
    </row>
    <row r="1266" spans="1:19" s="70" customFormat="1" ht="12.75" hidden="1" customHeight="1" x14ac:dyDescent="0.2">
      <c r="A1266" s="38" t="s">
        <v>2577</v>
      </c>
      <c r="B1266" s="39" t="s">
        <v>2578</v>
      </c>
      <c r="C1266" s="39" t="s">
        <v>2579</v>
      </c>
      <c r="D1266" s="38">
        <v>401972</v>
      </c>
      <c r="E1266" s="38"/>
      <c r="F1266" s="39" t="s">
        <v>842</v>
      </c>
      <c r="G1266" s="38">
        <v>8263000049</v>
      </c>
      <c r="H1266" s="40" t="s">
        <v>2580</v>
      </c>
      <c r="I1266" s="2">
        <v>1009580</v>
      </c>
      <c r="J1266" s="2">
        <v>1191.3044</v>
      </c>
      <c r="K1266" s="2">
        <v>181724.4</v>
      </c>
      <c r="L1266" s="3">
        <f t="shared" si="19"/>
        <v>1192495.7043999999</v>
      </c>
      <c r="M1266" s="41">
        <v>44293.729166666664</v>
      </c>
      <c r="N1266" s="39">
        <v>6870084835</v>
      </c>
      <c r="O1266" s="39" t="s">
        <v>52</v>
      </c>
      <c r="P1266" s="40" t="s">
        <v>2533</v>
      </c>
      <c r="Q1266" s="41">
        <v>44362</v>
      </c>
      <c r="R1266" s="39" t="s">
        <v>54</v>
      </c>
      <c r="S1266" s="68"/>
    </row>
    <row r="1267" spans="1:19" s="70" customFormat="1" ht="12.75" hidden="1" customHeight="1" x14ac:dyDescent="0.2">
      <c r="A1267" s="38" t="s">
        <v>3274</v>
      </c>
      <c r="B1267" s="39" t="s">
        <v>3275</v>
      </c>
      <c r="C1267" s="39" t="s">
        <v>3276</v>
      </c>
      <c r="D1267" s="38">
        <v>821027</v>
      </c>
      <c r="E1267" s="38"/>
      <c r="F1267" s="39" t="s">
        <v>474</v>
      </c>
      <c r="G1267" s="38">
        <v>8268005622</v>
      </c>
      <c r="H1267" s="40" t="s">
        <v>3277</v>
      </c>
      <c r="I1267" s="2">
        <v>1009123.7288135594</v>
      </c>
      <c r="J1267" s="2"/>
      <c r="K1267" s="2">
        <v>181642.27118644069</v>
      </c>
      <c r="L1267" s="3">
        <f t="shared" si="19"/>
        <v>1190766</v>
      </c>
      <c r="M1267" s="41">
        <v>44354.729166666664</v>
      </c>
      <c r="N1267" s="39">
        <v>43973053</v>
      </c>
      <c r="O1267" s="39" t="s">
        <v>52</v>
      </c>
      <c r="P1267" s="40" t="s">
        <v>3278</v>
      </c>
      <c r="Q1267" s="41">
        <v>44398</v>
      </c>
      <c r="R1267" s="39" t="s">
        <v>54</v>
      </c>
      <c r="S1267" s="68"/>
    </row>
    <row r="1268" spans="1:19" s="70" customFormat="1" ht="12.75" hidden="1" customHeight="1" x14ac:dyDescent="0.2">
      <c r="A1268" s="38" t="s">
        <v>7172</v>
      </c>
      <c r="B1268" s="42" t="s">
        <v>7173</v>
      </c>
      <c r="C1268" s="42" t="s">
        <v>7174</v>
      </c>
      <c r="D1268" s="58">
        <v>408214</v>
      </c>
      <c r="E1268" s="58"/>
      <c r="F1268" s="42" t="s">
        <v>7175</v>
      </c>
      <c r="G1268" s="38">
        <v>8263000135</v>
      </c>
      <c r="H1268" s="40">
        <v>23000963</v>
      </c>
      <c r="I1268" s="3">
        <v>1008018.19</v>
      </c>
      <c r="J1268" s="3"/>
      <c r="K1268" s="3">
        <v>181443.27</v>
      </c>
      <c r="L1268" s="3">
        <f t="shared" si="19"/>
        <v>1189461.46</v>
      </c>
      <c r="M1268" s="41">
        <v>44421.729166666664</v>
      </c>
      <c r="N1268" s="39">
        <v>6870253007</v>
      </c>
      <c r="O1268" s="42" t="s">
        <v>315</v>
      </c>
      <c r="P1268" s="42" t="s">
        <v>7176</v>
      </c>
      <c r="Q1268" s="60">
        <v>44502</v>
      </c>
      <c r="R1268" s="42" t="s">
        <v>243</v>
      </c>
      <c r="S1268" s="68"/>
    </row>
    <row r="1269" spans="1:19" s="70" customFormat="1" ht="12.75" hidden="1" customHeight="1" x14ac:dyDescent="0.2">
      <c r="A1269" s="38" t="s">
        <v>8569</v>
      </c>
      <c r="B1269" s="39" t="s">
        <v>8570</v>
      </c>
      <c r="C1269" s="39" t="s">
        <v>8571</v>
      </c>
      <c r="D1269" s="38">
        <v>919962</v>
      </c>
      <c r="E1269" s="38"/>
      <c r="F1269" s="39" t="s">
        <v>6950</v>
      </c>
      <c r="G1269" s="38">
        <v>8263000121</v>
      </c>
      <c r="H1269" s="40" t="s">
        <v>8572</v>
      </c>
      <c r="I1269" s="3">
        <v>1006060.2</v>
      </c>
      <c r="J1269" s="3"/>
      <c r="K1269" s="2">
        <v>181090.8</v>
      </c>
      <c r="L1269" s="3">
        <f t="shared" si="19"/>
        <v>1187151</v>
      </c>
      <c r="M1269" s="41">
        <v>44497.729166666664</v>
      </c>
      <c r="N1269" s="39">
        <v>6870288115</v>
      </c>
      <c r="O1269" s="39" t="s">
        <v>3282</v>
      </c>
      <c r="P1269" s="40">
        <v>112036797572</v>
      </c>
      <c r="Q1269" s="41">
        <v>44534</v>
      </c>
      <c r="R1269" s="42" t="s">
        <v>2417</v>
      </c>
      <c r="S1269" s="68"/>
    </row>
    <row r="1270" spans="1:19" s="70" customFormat="1" ht="12.75" hidden="1" customHeight="1" x14ac:dyDescent="0.2">
      <c r="A1270" s="38" t="s">
        <v>8589</v>
      </c>
      <c r="B1270" s="39" t="s">
        <v>8590</v>
      </c>
      <c r="C1270" s="39" t="s">
        <v>8591</v>
      </c>
      <c r="D1270" s="38">
        <v>919962</v>
      </c>
      <c r="E1270" s="38"/>
      <c r="F1270" s="39" t="s">
        <v>6950</v>
      </c>
      <c r="G1270" s="38">
        <v>8263000121</v>
      </c>
      <c r="H1270" s="40" t="s">
        <v>8592</v>
      </c>
      <c r="I1270" s="3">
        <v>1006060.2</v>
      </c>
      <c r="J1270" s="3"/>
      <c r="K1270" s="2">
        <v>181090.8</v>
      </c>
      <c r="L1270" s="3">
        <f t="shared" si="19"/>
        <v>1187151</v>
      </c>
      <c r="M1270" s="41">
        <v>44497.729166666664</v>
      </c>
      <c r="N1270" s="39">
        <v>6870288545</v>
      </c>
      <c r="O1270" s="39" t="s">
        <v>3282</v>
      </c>
      <c r="P1270" s="40">
        <v>112036797572</v>
      </c>
      <c r="Q1270" s="41">
        <v>44534</v>
      </c>
      <c r="R1270" s="42" t="s">
        <v>2417</v>
      </c>
      <c r="S1270" s="68"/>
    </row>
    <row r="1271" spans="1:19" s="70" customFormat="1" ht="12.75" hidden="1" customHeight="1" x14ac:dyDescent="0.2">
      <c r="A1271" s="38" t="s">
        <v>10217</v>
      </c>
      <c r="B1271" s="39" t="s">
        <v>10218</v>
      </c>
      <c r="C1271" s="39" t="s">
        <v>10219</v>
      </c>
      <c r="D1271" s="38">
        <v>919962</v>
      </c>
      <c r="E1271" s="38"/>
      <c r="F1271" s="39" t="s">
        <v>6950</v>
      </c>
      <c r="G1271" s="38">
        <v>8263000121</v>
      </c>
      <c r="H1271" s="40" t="s">
        <v>10220</v>
      </c>
      <c r="I1271" s="3">
        <v>1004629.6</v>
      </c>
      <c r="J1271" s="3"/>
      <c r="K1271" s="2">
        <v>180833.4</v>
      </c>
      <c r="L1271" s="3">
        <f t="shared" si="19"/>
        <v>1185463</v>
      </c>
      <c r="M1271" s="41">
        <v>44550.729166666664</v>
      </c>
      <c r="N1271" s="39">
        <v>6870366211</v>
      </c>
      <c r="O1271" s="39" t="s">
        <v>3282</v>
      </c>
      <c r="P1271" s="40">
        <v>202011549367</v>
      </c>
      <c r="Q1271" s="41">
        <v>44595</v>
      </c>
      <c r="R1271" s="42" t="s">
        <v>2417</v>
      </c>
      <c r="S1271" s="68"/>
    </row>
    <row r="1272" spans="1:19" s="70" customFormat="1" ht="12.75" hidden="1" customHeight="1" x14ac:dyDescent="0.2">
      <c r="A1272" s="38" t="s">
        <v>12400</v>
      </c>
      <c r="B1272" s="39" t="s">
        <v>12401</v>
      </c>
      <c r="C1272" s="39" t="s">
        <v>12402</v>
      </c>
      <c r="D1272" s="58">
        <v>402300</v>
      </c>
      <c r="E1272" s="58"/>
      <c r="F1272" s="39" t="s">
        <v>230</v>
      </c>
      <c r="G1272" s="38">
        <v>8263000195</v>
      </c>
      <c r="H1272" s="40" t="s">
        <v>12403</v>
      </c>
      <c r="I1272" s="2">
        <v>1000797.4576271187</v>
      </c>
      <c r="J1272" s="2"/>
      <c r="K1272" s="2">
        <v>180143.54237288135</v>
      </c>
      <c r="L1272" s="3">
        <f t="shared" si="19"/>
        <v>1180941</v>
      </c>
      <c r="M1272" s="41">
        <v>44639.729166666664</v>
      </c>
      <c r="N1272" s="39">
        <v>6870071685</v>
      </c>
      <c r="O1272" s="39" t="s">
        <v>3282</v>
      </c>
      <c r="P1272" s="40" t="s">
        <v>12249</v>
      </c>
      <c r="Q1272" s="41">
        <v>44615</v>
      </c>
      <c r="R1272" s="42" t="s">
        <v>2417</v>
      </c>
      <c r="S1272" s="68"/>
    </row>
    <row r="1273" spans="1:19" s="70" customFormat="1" ht="12.75" hidden="1" customHeight="1" x14ac:dyDescent="0.2">
      <c r="A1273" s="38">
        <v>390</v>
      </c>
      <c r="B1273" s="39" t="s">
        <v>8908</v>
      </c>
      <c r="C1273" s="39" t="s">
        <v>8909</v>
      </c>
      <c r="D1273" s="58">
        <v>408148</v>
      </c>
      <c r="E1273" s="58"/>
      <c r="F1273" s="39" t="s">
        <v>1224</v>
      </c>
      <c r="G1273" s="38">
        <v>8263000163</v>
      </c>
      <c r="H1273" s="40" t="s">
        <v>8910</v>
      </c>
      <c r="I1273" s="2">
        <v>1000741.2483057021</v>
      </c>
      <c r="J1273" s="2"/>
      <c r="K1273" s="2">
        <v>180133.42469502636</v>
      </c>
      <c r="L1273" s="3">
        <f t="shared" si="19"/>
        <v>1180874.6730007285</v>
      </c>
      <c r="M1273" s="41">
        <v>44520.729166666664</v>
      </c>
      <c r="N1273" s="39">
        <v>6870308502</v>
      </c>
      <c r="O1273" s="39" t="s">
        <v>8899</v>
      </c>
      <c r="P1273" s="40" t="s">
        <v>8900</v>
      </c>
      <c r="Q1273" s="41">
        <v>44517</v>
      </c>
      <c r="R1273" s="42" t="s">
        <v>8901</v>
      </c>
      <c r="S1273" s="68"/>
    </row>
    <row r="1274" spans="1:19" s="70" customFormat="1" ht="12.75" hidden="1" customHeight="1" x14ac:dyDescent="0.2">
      <c r="A1274" s="38" t="s">
        <v>935</v>
      </c>
      <c r="B1274" s="39" t="s">
        <v>936</v>
      </c>
      <c r="C1274" s="39" t="s">
        <v>937</v>
      </c>
      <c r="D1274" s="38">
        <v>106653</v>
      </c>
      <c r="E1274" s="38"/>
      <c r="F1274" s="39" t="s">
        <v>398</v>
      </c>
      <c r="G1274" s="38">
        <v>8263000050</v>
      </c>
      <c r="H1274" s="40" t="s">
        <v>938</v>
      </c>
      <c r="I1274" s="2">
        <v>1000000</v>
      </c>
      <c r="J1274" s="2">
        <v>885</v>
      </c>
      <c r="K1274" s="2">
        <v>180000</v>
      </c>
      <c r="L1274" s="3">
        <f t="shared" si="19"/>
        <v>1180885</v>
      </c>
      <c r="M1274" s="41">
        <v>44225.729166666664</v>
      </c>
      <c r="N1274" s="39">
        <v>6870342973</v>
      </c>
      <c r="O1274" s="39" t="s">
        <v>52</v>
      </c>
      <c r="P1274" s="40">
        <v>103187782217</v>
      </c>
      <c r="Q1274" s="41">
        <v>44275</v>
      </c>
      <c r="R1274" s="39" t="s">
        <v>54</v>
      </c>
      <c r="S1274" s="68"/>
    </row>
    <row r="1275" spans="1:19" s="70" customFormat="1" ht="12.75" hidden="1" customHeight="1" x14ac:dyDescent="0.2">
      <c r="A1275" s="38" t="s">
        <v>1148</v>
      </c>
      <c r="B1275" s="39" t="s">
        <v>1149</v>
      </c>
      <c r="C1275" s="39" t="s">
        <v>1150</v>
      </c>
      <c r="D1275" s="38">
        <v>106653</v>
      </c>
      <c r="E1275" s="38"/>
      <c r="F1275" s="39" t="s">
        <v>398</v>
      </c>
      <c r="G1275" s="38">
        <v>8263000050</v>
      </c>
      <c r="H1275" s="40" t="s">
        <v>1151</v>
      </c>
      <c r="I1275" s="2">
        <v>1000000</v>
      </c>
      <c r="J1275" s="2">
        <v>885.01</v>
      </c>
      <c r="K1275" s="2">
        <v>180000</v>
      </c>
      <c r="L1275" s="3">
        <f t="shared" si="19"/>
        <v>1180885.01</v>
      </c>
      <c r="M1275" s="41">
        <v>44264.729166666664</v>
      </c>
      <c r="N1275" s="39">
        <v>6870358300</v>
      </c>
      <c r="O1275" s="39" t="s">
        <v>52</v>
      </c>
      <c r="P1275" s="40">
        <v>104083914507</v>
      </c>
      <c r="Q1275" s="41">
        <v>44296</v>
      </c>
      <c r="R1275" s="39" t="s">
        <v>54</v>
      </c>
      <c r="S1275" s="68"/>
    </row>
    <row r="1276" spans="1:19" s="70" customFormat="1" ht="12.75" hidden="1" customHeight="1" x14ac:dyDescent="0.2">
      <c r="A1276" s="38" t="s">
        <v>2052</v>
      </c>
      <c r="B1276" s="39" t="s">
        <v>2053</v>
      </c>
      <c r="C1276" s="39" t="s">
        <v>2054</v>
      </c>
      <c r="D1276" s="38">
        <v>919893</v>
      </c>
      <c r="E1276" s="38"/>
      <c r="F1276" s="39" t="s">
        <v>2039</v>
      </c>
      <c r="G1276" s="38">
        <v>8263000051</v>
      </c>
      <c r="H1276" s="40">
        <v>2920003804</v>
      </c>
      <c r="I1276" s="2">
        <v>1000000</v>
      </c>
      <c r="J1276" s="2"/>
      <c r="K1276" s="2">
        <v>180000</v>
      </c>
      <c r="L1276" s="3">
        <f t="shared" si="19"/>
        <v>1180000</v>
      </c>
      <c r="M1276" s="41">
        <v>44281.729166666664</v>
      </c>
      <c r="N1276" s="39">
        <v>6870067357</v>
      </c>
      <c r="O1276" s="39" t="s">
        <v>52</v>
      </c>
      <c r="P1276" s="40" t="s">
        <v>2051</v>
      </c>
      <c r="Q1276" s="41">
        <v>44346</v>
      </c>
      <c r="R1276" s="39" t="s">
        <v>54</v>
      </c>
      <c r="S1276" s="68"/>
    </row>
    <row r="1277" spans="1:19" s="70" customFormat="1" ht="12.75" hidden="1" customHeight="1" x14ac:dyDescent="0.2">
      <c r="A1277" s="38" t="s">
        <v>9722</v>
      </c>
      <c r="B1277" s="42" t="s">
        <v>9723</v>
      </c>
      <c r="C1277" s="42" t="s">
        <v>9724</v>
      </c>
      <c r="D1277" s="38">
        <v>507283</v>
      </c>
      <c r="E1277" s="38"/>
      <c r="F1277" s="42" t="s">
        <v>8679</v>
      </c>
      <c r="G1277" s="38">
        <v>8263000132</v>
      </c>
      <c r="H1277" s="40" t="s">
        <v>9725</v>
      </c>
      <c r="I1277" s="3">
        <v>1000000</v>
      </c>
      <c r="J1277" s="3"/>
      <c r="K1277" s="3">
        <v>180000</v>
      </c>
      <c r="L1277" s="3">
        <f t="shared" si="19"/>
        <v>1180000</v>
      </c>
      <c r="M1277" s="41">
        <v>44547.729166666664</v>
      </c>
      <c r="N1277" s="39">
        <v>6870332745</v>
      </c>
      <c r="O1277" s="42" t="s">
        <v>315</v>
      </c>
      <c r="P1277" s="42" t="s">
        <v>9726</v>
      </c>
      <c r="Q1277" s="60">
        <v>44600</v>
      </c>
      <c r="R1277" s="42" t="s">
        <v>243</v>
      </c>
      <c r="S1277" s="68"/>
    </row>
    <row r="1278" spans="1:19" s="70" customFormat="1" ht="12.75" hidden="1" customHeight="1" x14ac:dyDescent="0.2">
      <c r="A1278" s="38" t="s">
        <v>13955</v>
      </c>
      <c r="B1278" s="39" t="s">
        <v>13956</v>
      </c>
      <c r="C1278" s="39" t="s">
        <v>13957</v>
      </c>
      <c r="D1278" s="38">
        <v>502510</v>
      </c>
      <c r="E1278" s="38"/>
      <c r="F1278" s="39" t="s">
        <v>13920</v>
      </c>
      <c r="G1278" s="38">
        <v>8263000158</v>
      </c>
      <c r="H1278" s="40" t="s">
        <v>13958</v>
      </c>
      <c r="I1278" s="2">
        <v>1000000</v>
      </c>
      <c r="J1278" s="2"/>
      <c r="K1278" s="2">
        <v>180000</v>
      </c>
      <c r="L1278" s="3">
        <f t="shared" si="19"/>
        <v>1180000</v>
      </c>
      <c r="M1278" s="41">
        <v>44646.729166666664</v>
      </c>
      <c r="N1278" s="39">
        <v>6870094374</v>
      </c>
      <c r="O1278" s="39" t="s">
        <v>3282</v>
      </c>
      <c r="P1278" s="40" t="s">
        <v>13927</v>
      </c>
      <c r="Q1278" s="41">
        <v>44741</v>
      </c>
      <c r="R1278" s="42" t="s">
        <v>2417</v>
      </c>
      <c r="S1278" s="68"/>
    </row>
    <row r="1279" spans="1:19" s="70" customFormat="1" ht="12.75" hidden="1" customHeight="1" x14ac:dyDescent="0.2">
      <c r="A1279" s="38" t="s">
        <v>17073</v>
      </c>
      <c r="B1279" s="39" t="s">
        <v>17074</v>
      </c>
      <c r="C1279" s="39" t="s">
        <v>17075</v>
      </c>
      <c r="D1279" s="38">
        <v>502510</v>
      </c>
      <c r="E1279" s="38"/>
      <c r="F1279" s="39" t="s">
        <v>13920</v>
      </c>
      <c r="G1279" s="38">
        <v>8263000158</v>
      </c>
      <c r="H1279" s="40" t="s">
        <v>17076</v>
      </c>
      <c r="I1279" s="2">
        <v>1000000</v>
      </c>
      <c r="J1279" s="2"/>
      <c r="K1279" s="2">
        <v>180000</v>
      </c>
      <c r="L1279" s="3">
        <f t="shared" si="19"/>
        <v>1180000</v>
      </c>
      <c r="M1279" s="41">
        <v>44834.729166666664</v>
      </c>
      <c r="N1279" s="39">
        <v>6870336469</v>
      </c>
      <c r="O1279" s="39" t="s">
        <v>3282</v>
      </c>
      <c r="P1279" s="40" t="s">
        <v>17072</v>
      </c>
      <c r="Q1279" s="41">
        <v>44944</v>
      </c>
      <c r="R1279" s="42" t="s">
        <v>2417</v>
      </c>
      <c r="S1279" s="68"/>
    </row>
    <row r="1280" spans="1:19" s="70" customFormat="1" ht="12.75" hidden="1" customHeight="1" x14ac:dyDescent="0.2">
      <c r="A1280" s="38">
        <v>312</v>
      </c>
      <c r="B1280" s="39" t="s">
        <v>20047</v>
      </c>
      <c r="C1280" s="39" t="s">
        <v>20048</v>
      </c>
      <c r="D1280" s="38">
        <v>809819</v>
      </c>
      <c r="E1280" s="38" t="s">
        <v>23092</v>
      </c>
      <c r="F1280" s="129" t="s">
        <v>1693</v>
      </c>
      <c r="G1280" s="38">
        <v>8268007176</v>
      </c>
      <c r="H1280" s="40" t="s">
        <v>20049</v>
      </c>
      <c r="I1280" s="2">
        <v>1000000</v>
      </c>
      <c r="J1280" s="2"/>
      <c r="K1280" s="2">
        <v>180000</v>
      </c>
      <c r="L1280" s="3">
        <f t="shared" si="19"/>
        <v>1180000</v>
      </c>
      <c r="M1280" s="41">
        <v>45085.729166666664</v>
      </c>
      <c r="N1280" s="39">
        <v>160542870</v>
      </c>
      <c r="O1280" s="39" t="s">
        <v>8899</v>
      </c>
      <c r="P1280" s="40">
        <v>308143978693</v>
      </c>
      <c r="Q1280" s="41">
        <v>45154</v>
      </c>
      <c r="R1280" s="42" t="s">
        <v>8901</v>
      </c>
      <c r="S1280" s="68"/>
    </row>
    <row r="1281" spans="1:19" s="70" customFormat="1" ht="12.75" hidden="1" customHeight="1" x14ac:dyDescent="0.2">
      <c r="A1281" s="38" t="s">
        <v>22999</v>
      </c>
      <c r="B1281" s="39" t="s">
        <v>23000</v>
      </c>
      <c r="C1281" s="39" t="s">
        <v>23001</v>
      </c>
      <c r="D1281" s="38">
        <v>814380</v>
      </c>
      <c r="E1281" s="38"/>
      <c r="F1281" s="39" t="s">
        <v>23002</v>
      </c>
      <c r="G1281" s="38">
        <v>8268014521</v>
      </c>
      <c r="H1281" s="40" t="s">
        <v>23003</v>
      </c>
      <c r="I1281" s="2">
        <v>1000000</v>
      </c>
      <c r="J1281" s="2"/>
      <c r="K1281" s="2">
        <v>180000</v>
      </c>
      <c r="L1281" s="3">
        <f t="shared" si="19"/>
        <v>1180000</v>
      </c>
      <c r="M1281" s="41">
        <v>45467.729166666664</v>
      </c>
      <c r="N1281" s="39">
        <v>160893582</v>
      </c>
      <c r="O1281" s="39" t="s">
        <v>17881</v>
      </c>
      <c r="P1281" s="40" t="s">
        <v>23004</v>
      </c>
      <c r="Q1281" s="41">
        <v>45478</v>
      </c>
      <c r="R1281" s="62" t="s">
        <v>21</v>
      </c>
      <c r="S1281" s="68"/>
    </row>
    <row r="1282" spans="1:19" s="70" customFormat="1" ht="12.75" hidden="1" customHeight="1" x14ac:dyDescent="0.2">
      <c r="A1282" s="38" t="s">
        <v>23009</v>
      </c>
      <c r="B1282" s="39" t="s">
        <v>23010</v>
      </c>
      <c r="C1282" s="39" t="s">
        <v>23011</v>
      </c>
      <c r="D1282" s="38">
        <v>814380</v>
      </c>
      <c r="E1282" s="38"/>
      <c r="F1282" s="39" t="s">
        <v>23002</v>
      </c>
      <c r="G1282" s="38">
        <v>8268014521</v>
      </c>
      <c r="H1282" s="40" t="s">
        <v>23012</v>
      </c>
      <c r="I1282" s="2">
        <v>1000000</v>
      </c>
      <c r="J1282" s="2"/>
      <c r="K1282" s="2">
        <v>180000</v>
      </c>
      <c r="L1282" s="3">
        <f t="shared" si="19"/>
        <v>1180000</v>
      </c>
      <c r="M1282" s="41">
        <v>45467.729166666664</v>
      </c>
      <c r="N1282" s="39">
        <v>160893610</v>
      </c>
      <c r="O1282" s="39" t="s">
        <v>17881</v>
      </c>
      <c r="P1282" s="40" t="s">
        <v>23004</v>
      </c>
      <c r="Q1282" s="41">
        <v>45478</v>
      </c>
      <c r="R1282" s="62" t="s">
        <v>21</v>
      </c>
      <c r="S1282" s="68"/>
    </row>
    <row r="1283" spans="1:19" s="70" customFormat="1" ht="12.75" hidden="1" customHeight="1" x14ac:dyDescent="0.2">
      <c r="A1283" s="38" t="s">
        <v>5624</v>
      </c>
      <c r="B1283" s="39" t="s">
        <v>5625</v>
      </c>
      <c r="C1283" s="39" t="s">
        <v>5626</v>
      </c>
      <c r="D1283" s="38">
        <v>401972</v>
      </c>
      <c r="E1283" s="38"/>
      <c r="F1283" s="39" t="s">
        <v>842</v>
      </c>
      <c r="G1283" s="38">
        <v>8263000049</v>
      </c>
      <c r="H1283" s="40" t="s">
        <v>5627</v>
      </c>
      <c r="I1283" s="2">
        <v>999900</v>
      </c>
      <c r="J1283" s="2">
        <v>0</v>
      </c>
      <c r="K1283" s="2">
        <v>179982</v>
      </c>
      <c r="L1283" s="3">
        <f t="shared" si="19"/>
        <v>1179882</v>
      </c>
      <c r="M1283" s="41">
        <v>44391.729166666664</v>
      </c>
      <c r="N1283" s="39">
        <v>6870190872</v>
      </c>
      <c r="O1283" s="39" t="s">
        <v>52</v>
      </c>
      <c r="P1283" s="40" t="s">
        <v>5549</v>
      </c>
      <c r="Q1283" s="41">
        <v>44449</v>
      </c>
      <c r="R1283" s="39" t="s">
        <v>54</v>
      </c>
      <c r="S1283" s="68"/>
    </row>
    <row r="1284" spans="1:19" s="70" customFormat="1" ht="12.75" hidden="1" customHeight="1" x14ac:dyDescent="0.2">
      <c r="A1284" s="38" t="s">
        <v>5234</v>
      </c>
      <c r="B1284" s="39" t="s">
        <v>5235</v>
      </c>
      <c r="C1284" s="39" t="s">
        <v>5236</v>
      </c>
      <c r="D1284" s="38">
        <v>106631</v>
      </c>
      <c r="E1284" s="38"/>
      <c r="F1284" s="39" t="s">
        <v>5237</v>
      </c>
      <c r="G1284" s="38">
        <v>8263000127</v>
      </c>
      <c r="H1284" s="40" t="s">
        <v>5238</v>
      </c>
      <c r="I1284" s="2">
        <v>999750</v>
      </c>
      <c r="J1284" s="2"/>
      <c r="K1284" s="2">
        <v>179955</v>
      </c>
      <c r="L1284" s="3">
        <f t="shared" si="19"/>
        <v>1179705</v>
      </c>
      <c r="M1284" s="41">
        <v>44384.729166666664</v>
      </c>
      <c r="N1284" s="39">
        <v>6870178516</v>
      </c>
      <c r="O1284" s="39" t="s">
        <v>52</v>
      </c>
      <c r="P1284" s="40" t="s">
        <v>5239</v>
      </c>
      <c r="Q1284" s="41">
        <v>44436</v>
      </c>
      <c r="R1284" s="39" t="s">
        <v>54</v>
      </c>
      <c r="S1284" s="68"/>
    </row>
    <row r="1285" spans="1:19" s="70" customFormat="1" ht="12.75" hidden="1" customHeight="1" x14ac:dyDescent="0.2">
      <c r="A1285" s="38" t="s">
        <v>16376</v>
      </c>
      <c r="B1285" s="39" t="s">
        <v>16377</v>
      </c>
      <c r="C1285" s="39" t="s">
        <v>16378</v>
      </c>
      <c r="D1285" s="38">
        <v>919962</v>
      </c>
      <c r="E1285" s="38"/>
      <c r="F1285" s="39" t="s">
        <v>6950</v>
      </c>
      <c r="G1285" s="38">
        <v>8268006324</v>
      </c>
      <c r="H1285" s="40" t="s">
        <v>16379</v>
      </c>
      <c r="I1285" s="3">
        <v>999395.72</v>
      </c>
      <c r="J1285" s="3"/>
      <c r="K1285" s="2">
        <v>179891.28</v>
      </c>
      <c r="L1285" s="3">
        <f t="shared" si="19"/>
        <v>1179287</v>
      </c>
      <c r="M1285" s="41">
        <v>44867.729166666664</v>
      </c>
      <c r="N1285" s="39">
        <v>44303831</v>
      </c>
      <c r="O1285" s="39" t="s">
        <v>3282</v>
      </c>
      <c r="P1285" s="40">
        <v>212195278915</v>
      </c>
      <c r="Q1285" s="41">
        <v>44915</v>
      </c>
      <c r="R1285" s="42" t="s">
        <v>2417</v>
      </c>
      <c r="S1285" s="68"/>
    </row>
    <row r="1286" spans="1:19" s="70" customFormat="1" ht="12.75" hidden="1" customHeight="1" x14ac:dyDescent="0.2">
      <c r="A1286" s="38" t="s">
        <v>13214</v>
      </c>
      <c r="B1286" s="39" t="s">
        <v>13215</v>
      </c>
      <c r="C1286" s="39" t="s">
        <v>13216</v>
      </c>
      <c r="D1286" s="38">
        <v>919962</v>
      </c>
      <c r="E1286" s="38"/>
      <c r="F1286" s="39" t="s">
        <v>6950</v>
      </c>
      <c r="G1286" s="38">
        <v>8263000121</v>
      </c>
      <c r="H1286" s="40" t="s">
        <v>13217</v>
      </c>
      <c r="I1286" s="3">
        <v>993519.4</v>
      </c>
      <c r="J1286" s="3"/>
      <c r="K1286" s="2">
        <v>178833.6</v>
      </c>
      <c r="L1286" s="3">
        <f t="shared" ref="L1286:L1349" si="20">SUM(I1286:K1286)</f>
        <v>1172353</v>
      </c>
      <c r="M1286" s="41">
        <v>44673.729166666664</v>
      </c>
      <c r="N1286" s="39">
        <v>6870041287</v>
      </c>
      <c r="O1286" s="39" t="s">
        <v>3282</v>
      </c>
      <c r="P1286" s="40">
        <v>205259276246</v>
      </c>
      <c r="Q1286" s="41">
        <v>44707</v>
      </c>
      <c r="R1286" s="42" t="s">
        <v>2417</v>
      </c>
      <c r="S1286" s="68"/>
    </row>
    <row r="1287" spans="1:19" s="70" customFormat="1" ht="12.75" hidden="1" customHeight="1" x14ac:dyDescent="0.2">
      <c r="A1287" s="38" t="s">
        <v>9449</v>
      </c>
      <c r="B1287" s="39" t="s">
        <v>9450</v>
      </c>
      <c r="C1287" s="39" t="s">
        <v>9451</v>
      </c>
      <c r="D1287" s="38">
        <v>401972</v>
      </c>
      <c r="E1287" s="38"/>
      <c r="F1287" s="39" t="s">
        <v>842</v>
      </c>
      <c r="G1287" s="38">
        <v>8263000049</v>
      </c>
      <c r="H1287" s="40" t="s">
        <v>9452</v>
      </c>
      <c r="I1287" s="2">
        <v>993460</v>
      </c>
      <c r="J1287" s="2">
        <v>0</v>
      </c>
      <c r="K1287" s="2">
        <v>178822.8</v>
      </c>
      <c r="L1287" s="3">
        <f t="shared" si="20"/>
        <v>1172282.8</v>
      </c>
      <c r="M1287" s="41">
        <v>44496.729166666664</v>
      </c>
      <c r="N1287" s="39">
        <v>6870324494</v>
      </c>
      <c r="O1287" s="39" t="s">
        <v>52</v>
      </c>
      <c r="P1287" s="40"/>
      <c r="Q1287" s="41"/>
      <c r="R1287" s="39" t="s">
        <v>54</v>
      </c>
      <c r="S1287" s="68"/>
    </row>
    <row r="1288" spans="1:19" s="70" customFormat="1" ht="12.75" customHeight="1" x14ac:dyDescent="0.2">
      <c r="A1288" s="38" t="s">
        <v>21464</v>
      </c>
      <c r="B1288" s="39" t="s">
        <v>21465</v>
      </c>
      <c r="C1288" s="39" t="s">
        <v>21466</v>
      </c>
      <c r="D1288" s="38">
        <v>406359</v>
      </c>
      <c r="E1288" s="38"/>
      <c r="F1288" s="39" t="s">
        <v>19225</v>
      </c>
      <c r="G1288" s="38">
        <v>8263000308</v>
      </c>
      <c r="H1288" s="40">
        <v>271600053046</v>
      </c>
      <c r="I1288" s="2">
        <v>990000</v>
      </c>
      <c r="J1288" s="2"/>
      <c r="K1288" s="2">
        <v>178200</v>
      </c>
      <c r="L1288" s="3">
        <f t="shared" si="20"/>
        <v>1168200</v>
      </c>
      <c r="M1288" s="41">
        <v>45229.729166666664</v>
      </c>
      <c r="N1288" s="39">
        <v>1246643003</v>
      </c>
      <c r="O1288" s="39" t="s">
        <v>18463</v>
      </c>
      <c r="P1288" s="40" t="s">
        <v>21467</v>
      </c>
      <c r="Q1288" s="41" t="s">
        <v>21468</v>
      </c>
      <c r="R1288" s="62" t="s">
        <v>29</v>
      </c>
      <c r="S1288" s="68"/>
    </row>
    <row r="1289" spans="1:19" s="70" customFormat="1" ht="12.75" hidden="1" customHeight="1" x14ac:dyDescent="0.2">
      <c r="A1289" s="38" t="s">
        <v>22343</v>
      </c>
      <c r="B1289" s="39" t="s">
        <v>22344</v>
      </c>
      <c r="C1289" s="39" t="s">
        <v>22345</v>
      </c>
      <c r="D1289" s="38">
        <v>301193</v>
      </c>
      <c r="E1289" s="38"/>
      <c r="F1289" s="39" t="s">
        <v>2376</v>
      </c>
      <c r="G1289" s="38">
        <v>8266019205</v>
      </c>
      <c r="H1289" s="40">
        <v>232901130679</v>
      </c>
      <c r="I1289" s="2">
        <v>990000</v>
      </c>
      <c r="J1289" s="2"/>
      <c r="K1289" s="2">
        <v>178200</v>
      </c>
      <c r="L1289" s="3">
        <f t="shared" si="20"/>
        <v>1168200</v>
      </c>
      <c r="M1289" s="41">
        <v>45316.729166666664</v>
      </c>
      <c r="N1289" s="39">
        <v>1246769224</v>
      </c>
      <c r="O1289" s="39" t="s">
        <v>18453</v>
      </c>
      <c r="P1289" s="40" t="s">
        <v>22346</v>
      </c>
      <c r="Q1289" s="41">
        <v>45386</v>
      </c>
      <c r="R1289" s="62" t="s">
        <v>21</v>
      </c>
      <c r="S1289" s="68"/>
    </row>
    <row r="1290" spans="1:19" s="70" customFormat="1" ht="15" hidden="1" x14ac:dyDescent="0.25">
      <c r="A1290" s="76" t="s">
        <v>72</v>
      </c>
      <c r="B1290" s="77" t="s">
        <v>73</v>
      </c>
      <c r="C1290" s="77" t="s">
        <v>74</v>
      </c>
      <c r="D1290" s="76">
        <v>406043</v>
      </c>
      <c r="E1290" s="76"/>
      <c r="F1290" s="77" t="s">
        <v>75</v>
      </c>
      <c r="G1290" s="76">
        <v>8263000054</v>
      </c>
      <c r="H1290" s="78">
        <v>8732000069</v>
      </c>
      <c r="I1290" s="79">
        <v>989380</v>
      </c>
      <c r="J1290" s="79"/>
      <c r="K1290" s="79">
        <v>178088.4</v>
      </c>
      <c r="L1290" s="80">
        <f t="shared" si="20"/>
        <v>1167468.3999999999</v>
      </c>
      <c r="M1290" s="81">
        <v>44134.729166666664</v>
      </c>
      <c r="N1290" s="77">
        <v>6870306065</v>
      </c>
      <c r="O1290" s="77" t="s">
        <v>52</v>
      </c>
      <c r="P1290" s="78" t="s">
        <v>76</v>
      </c>
      <c r="Q1290" s="81">
        <v>44134</v>
      </c>
      <c r="R1290" s="77" t="s">
        <v>54</v>
      </c>
      <c r="S1290" s="83"/>
    </row>
    <row r="1291" spans="1:19" s="70" customFormat="1" ht="12.75" hidden="1" customHeight="1" x14ac:dyDescent="0.2">
      <c r="A1291" s="38" t="s">
        <v>13126</v>
      </c>
      <c r="B1291" s="39" t="s">
        <v>13127</v>
      </c>
      <c r="C1291" s="39" t="s">
        <v>13128</v>
      </c>
      <c r="D1291" s="38">
        <v>120191</v>
      </c>
      <c r="E1291" s="38"/>
      <c r="F1291" s="39" t="s">
        <v>13051</v>
      </c>
      <c r="G1291" s="38">
        <v>8263000213</v>
      </c>
      <c r="H1291" s="40" t="s">
        <v>13129</v>
      </c>
      <c r="I1291" s="2">
        <v>989208</v>
      </c>
      <c r="J1291" s="2"/>
      <c r="K1291" s="2">
        <v>178057.44</v>
      </c>
      <c r="L1291" s="3">
        <f t="shared" si="20"/>
        <v>1167265.44</v>
      </c>
      <c r="M1291" s="41">
        <v>44659.729166666664</v>
      </c>
      <c r="N1291" s="39">
        <v>6870036790</v>
      </c>
      <c r="O1291" s="39" t="s">
        <v>3282</v>
      </c>
      <c r="P1291" s="40" t="s">
        <v>13130</v>
      </c>
      <c r="Q1291" s="41">
        <v>44703</v>
      </c>
      <c r="R1291" s="42" t="s">
        <v>2417</v>
      </c>
      <c r="S1291" s="68"/>
    </row>
    <row r="1292" spans="1:19" s="70" customFormat="1" ht="12.75" hidden="1" customHeight="1" x14ac:dyDescent="0.2">
      <c r="A1292" s="38" t="s">
        <v>11624</v>
      </c>
      <c r="B1292" s="39" t="s">
        <v>11625</v>
      </c>
      <c r="C1292" s="39" t="s">
        <v>11626</v>
      </c>
      <c r="D1292" s="38">
        <v>919962</v>
      </c>
      <c r="E1292" s="38"/>
      <c r="F1292" s="39" t="s">
        <v>6950</v>
      </c>
      <c r="G1292" s="38">
        <v>8263000121</v>
      </c>
      <c r="H1292" s="40" t="s">
        <v>11627</v>
      </c>
      <c r="I1292" s="3">
        <v>989000</v>
      </c>
      <c r="J1292" s="3"/>
      <c r="K1292" s="2">
        <v>178020</v>
      </c>
      <c r="L1292" s="3">
        <f t="shared" si="20"/>
        <v>1167020</v>
      </c>
      <c r="M1292" s="41">
        <v>44611.729166666664</v>
      </c>
      <c r="N1292" s="39">
        <v>6870422987</v>
      </c>
      <c r="O1292" s="39" t="s">
        <v>3282</v>
      </c>
      <c r="P1292" s="40">
        <v>203230660155</v>
      </c>
      <c r="Q1292" s="41">
        <v>44645</v>
      </c>
      <c r="R1292" s="42" t="s">
        <v>2417</v>
      </c>
      <c r="S1292" s="68"/>
    </row>
    <row r="1293" spans="1:19" s="70" customFormat="1" ht="12.75" hidden="1" customHeight="1" x14ac:dyDescent="0.2">
      <c r="A1293" s="38" t="s">
        <v>4244</v>
      </c>
      <c r="B1293" s="39" t="s">
        <v>4245</v>
      </c>
      <c r="C1293" s="39" t="s">
        <v>4246</v>
      </c>
      <c r="D1293" s="38">
        <v>401972</v>
      </c>
      <c r="E1293" s="38"/>
      <c r="F1293" s="39" t="s">
        <v>842</v>
      </c>
      <c r="G1293" s="38">
        <v>8263000049</v>
      </c>
      <c r="H1293" s="40" t="s">
        <v>4247</v>
      </c>
      <c r="I1293" s="2">
        <v>988350</v>
      </c>
      <c r="J1293" s="2">
        <v>1166.2529999999999</v>
      </c>
      <c r="K1293" s="2">
        <v>177903</v>
      </c>
      <c r="L1293" s="3">
        <f t="shared" si="20"/>
        <v>1167419.253</v>
      </c>
      <c r="M1293" s="41">
        <v>44362.729166666664</v>
      </c>
      <c r="N1293" s="39">
        <v>6870144541</v>
      </c>
      <c r="O1293" s="39" t="s">
        <v>52</v>
      </c>
      <c r="P1293" s="40" t="s">
        <v>4248</v>
      </c>
      <c r="Q1293" s="41">
        <v>44413</v>
      </c>
      <c r="R1293" s="39" t="s">
        <v>54</v>
      </c>
      <c r="S1293" s="68"/>
    </row>
    <row r="1294" spans="1:19" s="70" customFormat="1" ht="12.75" hidden="1" customHeight="1" x14ac:dyDescent="0.2">
      <c r="A1294" s="38" t="s">
        <v>7422</v>
      </c>
      <c r="B1294" s="39" t="s">
        <v>7423</v>
      </c>
      <c r="C1294" s="39" t="s">
        <v>7424</v>
      </c>
      <c r="D1294" s="38">
        <v>405400</v>
      </c>
      <c r="E1294" s="38"/>
      <c r="F1294" s="39" t="s">
        <v>3259</v>
      </c>
      <c r="G1294" s="38">
        <v>8268006309</v>
      </c>
      <c r="H1294" s="40" t="s">
        <v>7425</v>
      </c>
      <c r="I1294" s="2">
        <v>988000</v>
      </c>
      <c r="J1294" s="2"/>
      <c r="K1294" s="2">
        <v>177840</v>
      </c>
      <c r="L1294" s="3">
        <f t="shared" si="20"/>
        <v>1165840</v>
      </c>
      <c r="M1294" s="41">
        <v>44469.729166666664</v>
      </c>
      <c r="N1294" s="39">
        <v>44150629</v>
      </c>
      <c r="O1294" s="39" t="s">
        <v>52</v>
      </c>
      <c r="P1294" s="40" t="s">
        <v>7426</v>
      </c>
      <c r="Q1294" s="41">
        <v>44513</v>
      </c>
      <c r="R1294" s="39" t="s">
        <v>54</v>
      </c>
      <c r="S1294" s="68"/>
    </row>
    <row r="1295" spans="1:19" s="70" customFormat="1" ht="12.75" hidden="1" customHeight="1" x14ac:dyDescent="0.2">
      <c r="A1295" s="38" t="s">
        <v>8837</v>
      </c>
      <c r="B1295" s="39" t="s">
        <v>8838</v>
      </c>
      <c r="C1295" s="39" t="s">
        <v>8839</v>
      </c>
      <c r="D1295" s="38">
        <v>405400</v>
      </c>
      <c r="E1295" s="38"/>
      <c r="F1295" s="39" t="s">
        <v>3259</v>
      </c>
      <c r="G1295" s="38">
        <v>8268006309</v>
      </c>
      <c r="H1295" s="40" t="s">
        <v>8840</v>
      </c>
      <c r="I1295" s="2">
        <v>987870</v>
      </c>
      <c r="J1295" s="2"/>
      <c r="K1295" s="2">
        <v>177816.6</v>
      </c>
      <c r="L1295" s="3">
        <f t="shared" si="20"/>
        <v>1165686.6000000001</v>
      </c>
      <c r="M1295" s="41">
        <v>44529.729166666664</v>
      </c>
      <c r="N1295" s="39">
        <v>44223998</v>
      </c>
      <c r="O1295" s="39" t="s">
        <v>52</v>
      </c>
      <c r="P1295" s="40" t="s">
        <v>8841</v>
      </c>
      <c r="Q1295" s="41">
        <v>44561</v>
      </c>
      <c r="R1295" s="39" t="s">
        <v>54</v>
      </c>
      <c r="S1295" s="68"/>
    </row>
    <row r="1296" spans="1:19" s="70" customFormat="1" ht="12.75" hidden="1" customHeight="1" x14ac:dyDescent="0.2">
      <c r="A1296" s="38" t="s">
        <v>14921</v>
      </c>
      <c r="B1296" s="42" t="s">
        <v>14922</v>
      </c>
      <c r="C1296" s="42" t="s">
        <v>14923</v>
      </c>
      <c r="D1296" s="38">
        <v>121011</v>
      </c>
      <c r="E1296" s="38"/>
      <c r="F1296" s="42" t="s">
        <v>9221</v>
      </c>
      <c r="G1296" s="38">
        <v>8263000180</v>
      </c>
      <c r="H1296" s="40" t="s">
        <v>14924</v>
      </c>
      <c r="I1296" s="3">
        <v>987792.44</v>
      </c>
      <c r="J1296" s="3"/>
      <c r="K1296" s="3">
        <v>177802.56</v>
      </c>
      <c r="L1296" s="3">
        <f t="shared" si="20"/>
        <v>1165595</v>
      </c>
      <c r="M1296" s="41">
        <v>44776.729166666664</v>
      </c>
      <c r="N1296" s="39">
        <v>6870159040</v>
      </c>
      <c r="O1296" s="42" t="s">
        <v>315</v>
      </c>
      <c r="P1296" s="42" t="s">
        <v>14925</v>
      </c>
      <c r="Q1296" s="60">
        <v>44796</v>
      </c>
      <c r="R1296" s="42" t="s">
        <v>243</v>
      </c>
      <c r="S1296" s="68" t="s">
        <v>506</v>
      </c>
    </row>
    <row r="1297" spans="1:19" s="70" customFormat="1" ht="12.75" hidden="1" customHeight="1" x14ac:dyDescent="0.2">
      <c r="A1297" s="38" t="s">
        <v>6690</v>
      </c>
      <c r="B1297" s="39" t="s">
        <v>6691</v>
      </c>
      <c r="C1297" s="39"/>
      <c r="D1297" s="38">
        <v>110280</v>
      </c>
      <c r="E1297" s="38"/>
      <c r="F1297" s="39" t="s">
        <v>6692</v>
      </c>
      <c r="G1297" s="38">
        <v>8265000143</v>
      </c>
      <c r="H1297" s="40" t="s">
        <v>6693</v>
      </c>
      <c r="I1297" s="2">
        <v>986310.13</v>
      </c>
      <c r="J1297" s="2"/>
      <c r="K1297" s="2">
        <v>177535.87</v>
      </c>
      <c r="L1297" s="3">
        <f t="shared" si="20"/>
        <v>1163846</v>
      </c>
      <c r="M1297" s="41">
        <v>44469</v>
      </c>
      <c r="N1297" s="39"/>
      <c r="O1297" s="39" t="s">
        <v>3282</v>
      </c>
      <c r="P1297" s="40" t="s">
        <v>6694</v>
      </c>
      <c r="Q1297" s="41">
        <v>44490</v>
      </c>
      <c r="R1297" s="42" t="s">
        <v>2417</v>
      </c>
      <c r="S1297" s="68"/>
    </row>
    <row r="1298" spans="1:19" s="70" customFormat="1" ht="12.75" hidden="1" customHeight="1" x14ac:dyDescent="0.2">
      <c r="A1298" s="38" t="s">
        <v>13000</v>
      </c>
      <c r="B1298" s="42" t="s">
        <v>13001</v>
      </c>
      <c r="C1298" s="42" t="s">
        <v>13002</v>
      </c>
      <c r="D1298" s="38">
        <v>300286</v>
      </c>
      <c r="E1298" s="38"/>
      <c r="F1298" s="42" t="s">
        <v>3944</v>
      </c>
      <c r="G1298" s="38">
        <v>8263000075</v>
      </c>
      <c r="H1298" s="40">
        <v>712736162</v>
      </c>
      <c r="I1298" s="3">
        <v>986000</v>
      </c>
      <c r="J1298" s="3"/>
      <c r="K1298" s="3">
        <v>177480</v>
      </c>
      <c r="L1298" s="3">
        <f t="shared" si="20"/>
        <v>1163480</v>
      </c>
      <c r="M1298" s="41">
        <v>44662.729166666664</v>
      </c>
      <c r="N1298" s="39">
        <v>6870033666</v>
      </c>
      <c r="O1298" s="42" t="s">
        <v>315</v>
      </c>
      <c r="P1298" s="42" t="s">
        <v>12993</v>
      </c>
      <c r="Q1298" s="60">
        <v>44686</v>
      </c>
      <c r="R1298" s="42" t="s">
        <v>243</v>
      </c>
      <c r="S1298" s="68"/>
    </row>
    <row r="1299" spans="1:19" s="70" customFormat="1" ht="12.75" hidden="1" customHeight="1" x14ac:dyDescent="0.2">
      <c r="A1299" s="38" t="s">
        <v>2260</v>
      </c>
      <c r="B1299" s="39" t="s">
        <v>2261</v>
      </c>
      <c r="C1299" s="39" t="s">
        <v>2262</v>
      </c>
      <c r="D1299" s="38">
        <v>106653</v>
      </c>
      <c r="E1299" s="38"/>
      <c r="F1299" s="39" t="s">
        <v>398</v>
      </c>
      <c r="G1299" s="38">
        <v>8263000050</v>
      </c>
      <c r="H1299" s="40" t="s">
        <v>2263</v>
      </c>
      <c r="I1299" s="2">
        <v>985000</v>
      </c>
      <c r="J1299" s="3">
        <v>871.88995215311013</v>
      </c>
      <c r="K1299" s="2">
        <v>177300</v>
      </c>
      <c r="L1299" s="3">
        <f t="shared" si="20"/>
        <v>1163171.889952153</v>
      </c>
      <c r="M1299" s="41">
        <v>44286.729166666664</v>
      </c>
      <c r="N1299" s="39">
        <v>6870071421</v>
      </c>
      <c r="O1299" s="39" t="s">
        <v>52</v>
      </c>
      <c r="P1299" s="40"/>
      <c r="Q1299" s="41"/>
      <c r="R1299" s="39" t="s">
        <v>54</v>
      </c>
      <c r="S1299" s="68"/>
    </row>
    <row r="1300" spans="1:19" s="70" customFormat="1" ht="12.75" hidden="1" customHeight="1" x14ac:dyDescent="0.2">
      <c r="A1300" s="38" t="s">
        <v>12014</v>
      </c>
      <c r="B1300" s="42" t="s">
        <v>12015</v>
      </c>
      <c r="C1300" s="42" t="s">
        <v>12016</v>
      </c>
      <c r="D1300" s="38">
        <v>301661</v>
      </c>
      <c r="E1300" s="38"/>
      <c r="F1300" s="39" t="s">
        <v>3527</v>
      </c>
      <c r="G1300" s="38">
        <v>8263000157</v>
      </c>
      <c r="H1300" s="40">
        <v>1195008376</v>
      </c>
      <c r="I1300" s="3">
        <v>984589.83050847461</v>
      </c>
      <c r="J1300" s="3"/>
      <c r="K1300" s="3">
        <v>177226.16949152542</v>
      </c>
      <c r="L1300" s="3">
        <f t="shared" si="20"/>
        <v>1161816</v>
      </c>
      <c r="M1300" s="41">
        <v>44575.729166666664</v>
      </c>
      <c r="N1300" s="39">
        <v>6870444559</v>
      </c>
      <c r="O1300" s="42" t="s">
        <v>315</v>
      </c>
      <c r="P1300" s="42" t="s">
        <v>12017</v>
      </c>
      <c r="Q1300" s="60">
        <v>44658</v>
      </c>
      <c r="R1300" s="42" t="s">
        <v>243</v>
      </c>
      <c r="S1300" s="68"/>
    </row>
    <row r="1301" spans="1:19" s="70" customFormat="1" ht="12.75" hidden="1" customHeight="1" x14ac:dyDescent="0.2">
      <c r="A1301" s="38" t="s">
        <v>3097</v>
      </c>
      <c r="B1301" s="39" t="s">
        <v>3098</v>
      </c>
      <c r="C1301" s="39" t="s">
        <v>3099</v>
      </c>
      <c r="D1301" s="38">
        <v>401972</v>
      </c>
      <c r="E1301" s="38"/>
      <c r="F1301" s="39" t="s">
        <v>842</v>
      </c>
      <c r="G1301" s="38">
        <v>8263000049</v>
      </c>
      <c r="H1301" s="40" t="s">
        <v>3100</v>
      </c>
      <c r="I1301" s="2">
        <v>983999.88</v>
      </c>
      <c r="J1301" s="2">
        <v>1161</v>
      </c>
      <c r="K1301" s="2">
        <v>177119.97839999999</v>
      </c>
      <c r="L1301" s="3">
        <f t="shared" si="20"/>
        <v>1162280.8584</v>
      </c>
      <c r="M1301" s="41">
        <v>44333.729166666664</v>
      </c>
      <c r="N1301" s="39">
        <v>6870110217</v>
      </c>
      <c r="O1301" s="39" t="s">
        <v>52</v>
      </c>
      <c r="P1301" s="40" t="s">
        <v>3011</v>
      </c>
      <c r="Q1301" s="41">
        <v>44378</v>
      </c>
      <c r="R1301" s="39" t="s">
        <v>54</v>
      </c>
      <c r="S1301" s="68"/>
    </row>
    <row r="1302" spans="1:19" s="70" customFormat="1" ht="12.75" customHeight="1" x14ac:dyDescent="0.2">
      <c r="A1302" s="38" t="s">
        <v>22947</v>
      </c>
      <c r="B1302" s="39" t="s">
        <v>22948</v>
      </c>
      <c r="C1302" s="39" t="s">
        <v>22949</v>
      </c>
      <c r="D1302" s="38">
        <v>812419</v>
      </c>
      <c r="E1302" s="38"/>
      <c r="F1302" s="39" t="s">
        <v>1956</v>
      </c>
      <c r="G1302" s="38">
        <v>8268014154</v>
      </c>
      <c r="H1302" s="40" t="s">
        <v>22950</v>
      </c>
      <c r="I1302" s="2">
        <v>982069.14000000013</v>
      </c>
      <c r="J1302" s="2"/>
      <c r="K1302" s="2">
        <v>176772.44</v>
      </c>
      <c r="L1302" s="3">
        <f t="shared" si="20"/>
        <v>1158841.58</v>
      </c>
      <c r="M1302" s="41">
        <v>45467.729166666664</v>
      </c>
      <c r="N1302" s="39"/>
      <c r="O1302" s="39" t="s">
        <v>19303</v>
      </c>
      <c r="P1302" s="40" t="s">
        <v>22951</v>
      </c>
      <c r="Q1302" s="41">
        <v>45477</v>
      </c>
      <c r="R1302" s="62" t="s">
        <v>19</v>
      </c>
      <c r="S1302" s="68"/>
    </row>
    <row r="1303" spans="1:19" s="70" customFormat="1" ht="12.75" hidden="1" customHeight="1" x14ac:dyDescent="0.2">
      <c r="A1303" s="38" t="s">
        <v>13206</v>
      </c>
      <c r="B1303" s="39" t="s">
        <v>13207</v>
      </c>
      <c r="C1303" s="39" t="s">
        <v>13208</v>
      </c>
      <c r="D1303" s="38">
        <v>919962</v>
      </c>
      <c r="E1303" s="38"/>
      <c r="F1303" s="39" t="s">
        <v>6950</v>
      </c>
      <c r="G1303" s="38">
        <v>8263000121</v>
      </c>
      <c r="H1303" s="40" t="s">
        <v>13209</v>
      </c>
      <c r="I1303" s="3">
        <v>981739.8</v>
      </c>
      <c r="J1303" s="3"/>
      <c r="K1303" s="2">
        <v>176713.2</v>
      </c>
      <c r="L1303" s="3">
        <f t="shared" si="20"/>
        <v>1158453</v>
      </c>
      <c r="M1303" s="41">
        <v>44673.729166666664</v>
      </c>
      <c r="N1303" s="39">
        <v>6870040948</v>
      </c>
      <c r="O1303" s="39" t="s">
        <v>3282</v>
      </c>
      <c r="P1303" s="40">
        <v>205260795430</v>
      </c>
      <c r="Q1303" s="41">
        <v>44709</v>
      </c>
      <c r="R1303" s="42" t="s">
        <v>2417</v>
      </c>
      <c r="S1303" s="68"/>
    </row>
    <row r="1304" spans="1:19" s="70" customFormat="1" ht="12.75" hidden="1" customHeight="1" x14ac:dyDescent="0.2">
      <c r="A1304" s="38" t="s">
        <v>9640</v>
      </c>
      <c r="B1304" s="42" t="s">
        <v>9641</v>
      </c>
      <c r="C1304" s="42" t="s">
        <v>9642</v>
      </c>
      <c r="D1304" s="38">
        <v>406359</v>
      </c>
      <c r="E1304" s="38"/>
      <c r="F1304" s="42" t="s">
        <v>7204</v>
      </c>
      <c r="G1304" s="38">
        <v>8263000098</v>
      </c>
      <c r="H1304" s="40">
        <v>271600030888</v>
      </c>
      <c r="I1304" s="3">
        <v>981599.97</v>
      </c>
      <c r="J1304" s="3"/>
      <c r="K1304" s="3">
        <v>176687.99</v>
      </c>
      <c r="L1304" s="3">
        <f t="shared" si="20"/>
        <v>1158287.96</v>
      </c>
      <c r="M1304" s="41">
        <v>44537.729166666664</v>
      </c>
      <c r="N1304" s="39">
        <v>6870338472</v>
      </c>
      <c r="O1304" s="42" t="s">
        <v>315</v>
      </c>
      <c r="P1304" s="42" t="s">
        <v>9643</v>
      </c>
      <c r="Q1304" s="60">
        <v>44576</v>
      </c>
      <c r="R1304" s="42" t="s">
        <v>243</v>
      </c>
      <c r="S1304" s="68"/>
    </row>
    <row r="1305" spans="1:19" s="70" customFormat="1" ht="12.75" customHeight="1" x14ac:dyDescent="0.2">
      <c r="A1305" s="38" t="s">
        <v>22866</v>
      </c>
      <c r="B1305" s="39" t="s">
        <v>22867</v>
      </c>
      <c r="C1305" s="39" t="s">
        <v>22868</v>
      </c>
      <c r="D1305" s="38">
        <v>502773</v>
      </c>
      <c r="E1305" s="38"/>
      <c r="F1305" s="39" t="s">
        <v>22869</v>
      </c>
      <c r="G1305" s="38">
        <v>8266020802</v>
      </c>
      <c r="H1305" s="40" t="s">
        <v>22870</v>
      </c>
      <c r="I1305" s="2">
        <v>981317.79661016958</v>
      </c>
      <c r="J1305" s="2"/>
      <c r="K1305" s="2">
        <v>176637.20338983051</v>
      </c>
      <c r="L1305" s="3">
        <f t="shared" si="20"/>
        <v>1157955</v>
      </c>
      <c r="M1305" s="41">
        <v>45439</v>
      </c>
      <c r="N1305" s="39">
        <v>1251209508</v>
      </c>
      <c r="O1305" s="39" t="s">
        <v>18463</v>
      </c>
      <c r="P1305" s="40" t="s">
        <v>22871</v>
      </c>
      <c r="Q1305" s="41">
        <v>45473</v>
      </c>
      <c r="R1305" s="62" t="s">
        <v>29</v>
      </c>
      <c r="S1305" s="68"/>
    </row>
    <row r="1306" spans="1:19" s="70" customFormat="1" ht="12.75" hidden="1" customHeight="1" x14ac:dyDescent="0.2">
      <c r="A1306" s="38">
        <v>441</v>
      </c>
      <c r="B1306" s="39" t="s">
        <v>19785</v>
      </c>
      <c r="C1306" s="39" t="s">
        <v>19786</v>
      </c>
      <c r="D1306" s="38">
        <v>107659</v>
      </c>
      <c r="E1306" s="38"/>
      <c r="F1306" s="39" t="s">
        <v>16533</v>
      </c>
      <c r="G1306" s="38">
        <v>8263000312</v>
      </c>
      <c r="H1306" s="40" t="s">
        <v>19787</v>
      </c>
      <c r="I1306" s="2">
        <v>981083.89830508479</v>
      </c>
      <c r="J1306" s="2"/>
      <c r="K1306" s="2">
        <v>176595.10169491527</v>
      </c>
      <c r="L1306" s="3">
        <f t="shared" si="20"/>
        <v>1157679</v>
      </c>
      <c r="M1306" s="41">
        <v>45079.729166666664</v>
      </c>
      <c r="N1306" s="39">
        <v>1246428403</v>
      </c>
      <c r="O1306" s="39" t="s">
        <v>8899</v>
      </c>
      <c r="P1306" s="40" t="s">
        <v>19788</v>
      </c>
      <c r="Q1306" s="41">
        <v>45126</v>
      </c>
      <c r="R1306" s="42" t="s">
        <v>8901</v>
      </c>
      <c r="S1306" s="68"/>
    </row>
    <row r="1307" spans="1:19" s="70" customFormat="1" ht="12.75" customHeight="1" x14ac:dyDescent="0.2">
      <c r="A1307" s="38" t="s">
        <v>7353</v>
      </c>
      <c r="B1307" s="39" t="s">
        <v>7354</v>
      </c>
      <c r="C1307" s="39" t="s">
        <v>7355</v>
      </c>
      <c r="D1307" s="38">
        <v>407950</v>
      </c>
      <c r="E1307" s="38"/>
      <c r="F1307" s="39" t="s">
        <v>7356</v>
      </c>
      <c r="G1307" s="38">
        <v>8266012774</v>
      </c>
      <c r="H1307" s="40" t="s">
        <v>7357</v>
      </c>
      <c r="I1307" s="2">
        <v>980979.66101694922</v>
      </c>
      <c r="J1307" s="2"/>
      <c r="K1307" s="2">
        <v>176576.33898305084</v>
      </c>
      <c r="L1307" s="3">
        <f t="shared" si="20"/>
        <v>1157556</v>
      </c>
      <c r="M1307" s="41">
        <v>44347.729166666664</v>
      </c>
      <c r="N1307" s="39">
        <v>6870246003</v>
      </c>
      <c r="O1307" s="39" t="s">
        <v>3027</v>
      </c>
      <c r="P1307" s="40">
        <v>110259602681</v>
      </c>
      <c r="Q1307" s="41">
        <v>44495</v>
      </c>
      <c r="R1307" s="62" t="s">
        <v>15</v>
      </c>
      <c r="S1307" s="68"/>
    </row>
    <row r="1308" spans="1:19" s="70" customFormat="1" ht="12.75" hidden="1" customHeight="1" x14ac:dyDescent="0.2">
      <c r="A1308" s="38" t="s">
        <v>22619</v>
      </c>
      <c r="B1308" s="39" t="s">
        <v>22620</v>
      </c>
      <c r="C1308" s="39" t="s">
        <v>22621</v>
      </c>
      <c r="D1308" s="38">
        <v>300286</v>
      </c>
      <c r="E1308" s="38"/>
      <c r="F1308" s="39" t="s">
        <v>9310</v>
      </c>
      <c r="G1308" s="38">
        <v>8266021009</v>
      </c>
      <c r="H1308" s="40">
        <v>712755966</v>
      </c>
      <c r="I1308" s="2">
        <v>978300</v>
      </c>
      <c r="J1308" s="2"/>
      <c r="K1308" s="2">
        <v>176094</v>
      </c>
      <c r="L1308" s="3">
        <f t="shared" si="20"/>
        <v>1154394</v>
      </c>
      <c r="M1308" s="41">
        <v>45406.729166666664</v>
      </c>
      <c r="N1308" s="39">
        <v>1251183539</v>
      </c>
      <c r="O1308" s="39" t="s">
        <v>1933</v>
      </c>
      <c r="P1308" s="40" t="s">
        <v>22622</v>
      </c>
      <c r="Q1308" s="41">
        <v>45457</v>
      </c>
      <c r="R1308" s="62" t="s">
        <v>25</v>
      </c>
      <c r="S1308" s="68"/>
    </row>
    <row r="1309" spans="1:19" s="70" customFormat="1" ht="12.75" hidden="1" customHeight="1" x14ac:dyDescent="0.2">
      <c r="A1309" s="38" t="s">
        <v>12023</v>
      </c>
      <c r="B1309" s="42" t="s">
        <v>12024</v>
      </c>
      <c r="C1309" s="42" t="s">
        <v>12025</v>
      </c>
      <c r="D1309" s="38">
        <v>301661</v>
      </c>
      <c r="E1309" s="38"/>
      <c r="F1309" s="39" t="s">
        <v>3527</v>
      </c>
      <c r="G1309" s="38">
        <v>8263000157</v>
      </c>
      <c r="H1309" s="40">
        <v>1195008458</v>
      </c>
      <c r="I1309" s="3">
        <v>975684.74576271197</v>
      </c>
      <c r="J1309" s="3"/>
      <c r="K1309" s="3">
        <v>175623.25423728814</v>
      </c>
      <c r="L1309" s="3">
        <f t="shared" si="20"/>
        <v>1151308</v>
      </c>
      <c r="M1309" s="41">
        <v>44601.729166666664</v>
      </c>
      <c r="N1309" s="39">
        <v>6870444604</v>
      </c>
      <c r="O1309" s="42" t="s">
        <v>315</v>
      </c>
      <c r="P1309" s="42" t="s">
        <v>12017</v>
      </c>
      <c r="Q1309" s="60">
        <v>44658</v>
      </c>
      <c r="R1309" s="42" t="s">
        <v>243</v>
      </c>
      <c r="S1309" s="68"/>
    </row>
    <row r="1310" spans="1:19" s="70" customFormat="1" ht="12.75" hidden="1" customHeight="1" x14ac:dyDescent="0.25">
      <c r="A1310" s="38" t="s">
        <v>12724</v>
      </c>
      <c r="B1310" s="39" t="s">
        <v>12725</v>
      </c>
      <c r="C1310" s="39" t="s">
        <v>12726</v>
      </c>
      <c r="D1310" s="38">
        <v>122097</v>
      </c>
      <c r="E1310" s="38"/>
      <c r="F1310" s="138" t="s">
        <v>620</v>
      </c>
      <c r="G1310" s="38">
        <v>8263000216</v>
      </c>
      <c r="H1310" s="40" t="s">
        <v>12727</v>
      </c>
      <c r="I1310" s="2">
        <v>975375.42372881365</v>
      </c>
      <c r="J1310" s="2"/>
      <c r="K1310" s="2">
        <v>175567.57627118644</v>
      </c>
      <c r="L1310" s="3">
        <f t="shared" si="20"/>
        <v>1150943</v>
      </c>
      <c r="M1310" s="41">
        <v>44659.729166666664</v>
      </c>
      <c r="N1310" s="39">
        <v>6870025415</v>
      </c>
      <c r="O1310" s="39" t="s">
        <v>3282</v>
      </c>
      <c r="P1310" s="40" t="s">
        <v>12723</v>
      </c>
      <c r="Q1310" s="41">
        <v>44682</v>
      </c>
      <c r="R1310" s="42" t="s">
        <v>2417</v>
      </c>
      <c r="S1310" s="68"/>
    </row>
    <row r="1311" spans="1:19" s="70" customFormat="1" ht="12.75" hidden="1" customHeight="1" x14ac:dyDescent="0.2">
      <c r="A1311" s="38" t="s">
        <v>14524</v>
      </c>
      <c r="B1311" s="42" t="s">
        <v>14525</v>
      </c>
      <c r="C1311" s="42" t="s">
        <v>14526</v>
      </c>
      <c r="D1311" s="38">
        <v>138349</v>
      </c>
      <c r="E1311" s="38"/>
      <c r="F1311" s="42" t="s">
        <v>12407</v>
      </c>
      <c r="G1311" s="38">
        <v>8263000146</v>
      </c>
      <c r="H1311" s="40" t="s">
        <v>14527</v>
      </c>
      <c r="I1311" s="3">
        <v>975000</v>
      </c>
      <c r="J1311" s="3"/>
      <c r="K1311" s="3">
        <v>175500</v>
      </c>
      <c r="L1311" s="3">
        <f t="shared" si="20"/>
        <v>1150500</v>
      </c>
      <c r="M1311" s="41">
        <v>44728.729166666664</v>
      </c>
      <c r="N1311" s="39">
        <v>6870131758</v>
      </c>
      <c r="O1311" s="42" t="s">
        <v>315</v>
      </c>
      <c r="P1311" s="42"/>
      <c r="Q1311" s="60"/>
      <c r="R1311" s="42" t="s">
        <v>243</v>
      </c>
      <c r="S1311" s="68"/>
    </row>
    <row r="1312" spans="1:19" s="70" customFormat="1" ht="12.75" hidden="1" customHeight="1" x14ac:dyDescent="0.2">
      <c r="A1312" s="38" t="s">
        <v>22414</v>
      </c>
      <c r="B1312" s="39" t="s">
        <v>22415</v>
      </c>
      <c r="C1312" s="39" t="s">
        <v>22416</v>
      </c>
      <c r="D1312" s="38">
        <v>120191</v>
      </c>
      <c r="E1312" s="38"/>
      <c r="F1312" s="39" t="s">
        <v>13051</v>
      </c>
      <c r="G1312" s="38">
        <v>8263000387</v>
      </c>
      <c r="H1312" s="40" t="s">
        <v>22417</v>
      </c>
      <c r="I1312" s="5">
        <v>972594.10000000009</v>
      </c>
      <c r="J1312" s="2"/>
      <c r="K1312" s="2">
        <v>175066.93800000002</v>
      </c>
      <c r="L1312" s="3">
        <f t="shared" si="20"/>
        <v>1147661.0380000002</v>
      </c>
      <c r="M1312" s="41">
        <v>45355.729166666664</v>
      </c>
      <c r="N1312" s="39">
        <v>1251124692</v>
      </c>
      <c r="O1312" s="39" t="s">
        <v>18453</v>
      </c>
      <c r="P1312" s="40" t="s">
        <v>22418</v>
      </c>
      <c r="Q1312" s="41">
        <v>45399</v>
      </c>
      <c r="R1312" s="62" t="s">
        <v>21</v>
      </c>
      <c r="S1312" s="68"/>
    </row>
    <row r="1313" spans="1:19" s="70" customFormat="1" ht="12.75" hidden="1" customHeight="1" x14ac:dyDescent="0.2">
      <c r="A1313" s="38" t="s">
        <v>12195</v>
      </c>
      <c r="B1313" s="39" t="s">
        <v>12196</v>
      </c>
      <c r="C1313" s="39" t="s">
        <v>12197</v>
      </c>
      <c r="D1313" s="38">
        <v>106653</v>
      </c>
      <c r="E1313" s="38"/>
      <c r="F1313" s="39" t="s">
        <v>398</v>
      </c>
      <c r="G1313" s="38">
        <v>8263000050</v>
      </c>
      <c r="H1313" s="40" t="s">
        <v>12198</v>
      </c>
      <c r="I1313" s="2">
        <v>970546</v>
      </c>
      <c r="J1313" s="3">
        <v>0</v>
      </c>
      <c r="K1313" s="2">
        <v>174698.28</v>
      </c>
      <c r="L1313" s="3">
        <f t="shared" si="20"/>
        <v>1145244.28</v>
      </c>
      <c r="M1313" s="41">
        <v>44393.729166666664</v>
      </c>
      <c r="N1313" s="39">
        <v>6870451692</v>
      </c>
      <c r="O1313" s="39" t="s">
        <v>52</v>
      </c>
      <c r="P1313" s="40">
        <v>204027367867</v>
      </c>
      <c r="Q1313" s="41">
        <v>44656</v>
      </c>
      <c r="R1313" s="39" t="s">
        <v>54</v>
      </c>
      <c r="S1313" s="68"/>
    </row>
    <row r="1314" spans="1:19" s="70" customFormat="1" ht="12.75" hidden="1" customHeight="1" x14ac:dyDescent="0.2">
      <c r="A1314" s="38" t="s">
        <v>17815</v>
      </c>
      <c r="B1314" s="39" t="s">
        <v>17816</v>
      </c>
      <c r="C1314" s="39"/>
      <c r="D1314" s="38">
        <v>8266017724</v>
      </c>
      <c r="E1314" s="38"/>
      <c r="F1314" s="39" t="s">
        <v>17817</v>
      </c>
      <c r="G1314" s="38">
        <v>8266017724</v>
      </c>
      <c r="H1314" s="40">
        <v>266</v>
      </c>
      <c r="I1314" s="5">
        <v>970499</v>
      </c>
      <c r="J1314" s="2"/>
      <c r="K1314" s="2">
        <v>0</v>
      </c>
      <c r="L1314" s="3">
        <f t="shared" si="20"/>
        <v>970499</v>
      </c>
      <c r="M1314" s="41">
        <v>44985</v>
      </c>
      <c r="N1314" s="39"/>
      <c r="O1314" s="39" t="s">
        <v>52</v>
      </c>
      <c r="P1314" s="40"/>
      <c r="Q1314" s="41"/>
      <c r="R1314" s="39" t="s">
        <v>54</v>
      </c>
      <c r="S1314" s="68"/>
    </row>
    <row r="1315" spans="1:19" s="70" customFormat="1" ht="12.75" hidden="1" customHeight="1" x14ac:dyDescent="0.2">
      <c r="A1315" s="38" t="s">
        <v>10981</v>
      </c>
      <c r="B1315" s="39" t="s">
        <v>10982</v>
      </c>
      <c r="C1315" s="39" t="s">
        <v>10983</v>
      </c>
      <c r="D1315" s="38">
        <v>919962</v>
      </c>
      <c r="E1315" s="38"/>
      <c r="F1315" s="39" t="s">
        <v>6950</v>
      </c>
      <c r="G1315" s="38">
        <v>8263000121</v>
      </c>
      <c r="H1315" s="40" t="s">
        <v>10984</v>
      </c>
      <c r="I1315" s="3">
        <v>970200</v>
      </c>
      <c r="J1315" s="3"/>
      <c r="K1315" s="2">
        <v>174636</v>
      </c>
      <c r="L1315" s="3">
        <f t="shared" si="20"/>
        <v>1144836</v>
      </c>
      <c r="M1315" s="41">
        <v>44592.729166666664</v>
      </c>
      <c r="N1315" s="39">
        <v>6870394039</v>
      </c>
      <c r="O1315" s="39" t="s">
        <v>3282</v>
      </c>
      <c r="P1315" s="40">
        <v>203081355716</v>
      </c>
      <c r="Q1315" s="41">
        <v>44629</v>
      </c>
      <c r="R1315" s="42" t="s">
        <v>2417</v>
      </c>
      <c r="S1315" s="68"/>
    </row>
    <row r="1316" spans="1:19" s="70" customFormat="1" ht="12.75" hidden="1" customHeight="1" x14ac:dyDescent="0.2">
      <c r="A1316" s="38" t="s">
        <v>17574</v>
      </c>
      <c r="B1316" s="39" t="s">
        <v>17575</v>
      </c>
      <c r="C1316" s="39" t="s">
        <v>17576</v>
      </c>
      <c r="D1316" s="38">
        <v>919962</v>
      </c>
      <c r="E1316" s="38"/>
      <c r="F1316" s="39" t="s">
        <v>6950</v>
      </c>
      <c r="G1316" s="38">
        <v>8268006323</v>
      </c>
      <c r="H1316" s="40" t="s">
        <v>17577</v>
      </c>
      <c r="I1316" s="3">
        <v>968483.88</v>
      </c>
      <c r="J1316" s="3"/>
      <c r="K1316" s="2">
        <v>174327.12</v>
      </c>
      <c r="L1316" s="3">
        <f t="shared" si="20"/>
        <v>1142811</v>
      </c>
      <c r="M1316" s="41">
        <v>44938.729166666664</v>
      </c>
      <c r="N1316" s="39">
        <v>44464665</v>
      </c>
      <c r="O1316" s="39" t="s">
        <v>3282</v>
      </c>
      <c r="P1316" s="40">
        <v>302169643514</v>
      </c>
      <c r="Q1316" s="41">
        <v>44974</v>
      </c>
      <c r="R1316" s="42" t="s">
        <v>2417</v>
      </c>
      <c r="S1316" s="68"/>
    </row>
    <row r="1317" spans="1:19" s="70" customFormat="1" ht="12.75" hidden="1" customHeight="1" x14ac:dyDescent="0.2">
      <c r="A1317" s="38" t="s">
        <v>10772</v>
      </c>
      <c r="B1317" s="42" t="s">
        <v>10773</v>
      </c>
      <c r="C1317" s="42" t="s">
        <v>10774</v>
      </c>
      <c r="D1317" s="38">
        <v>506950</v>
      </c>
      <c r="E1317" s="38"/>
      <c r="F1317" s="42" t="s">
        <v>503</v>
      </c>
      <c r="G1317" s="38">
        <v>8263000171</v>
      </c>
      <c r="H1317" s="40" t="s">
        <v>10775</v>
      </c>
      <c r="I1317" s="3">
        <v>966850</v>
      </c>
      <c r="J1317" s="3"/>
      <c r="K1317" s="3">
        <v>174033</v>
      </c>
      <c r="L1317" s="3">
        <f t="shared" si="20"/>
        <v>1140883</v>
      </c>
      <c r="M1317" s="41">
        <v>44555.729166666664</v>
      </c>
      <c r="N1317" s="39">
        <v>6870380532</v>
      </c>
      <c r="O1317" s="42" t="s">
        <v>315</v>
      </c>
      <c r="P1317" s="42" t="s">
        <v>10776</v>
      </c>
      <c r="Q1317" s="60">
        <v>44604</v>
      </c>
      <c r="R1317" s="42" t="s">
        <v>243</v>
      </c>
      <c r="S1317" s="68"/>
    </row>
    <row r="1318" spans="1:19" s="70" customFormat="1" ht="12.75" hidden="1" customHeight="1" x14ac:dyDescent="0.2">
      <c r="A1318" s="38" t="s">
        <v>6198</v>
      </c>
      <c r="B1318" s="42" t="s">
        <v>6199</v>
      </c>
      <c r="C1318" s="42" t="s">
        <v>6200</v>
      </c>
      <c r="D1318" s="38">
        <v>300286</v>
      </c>
      <c r="E1318" s="38"/>
      <c r="F1318" s="42" t="s">
        <v>3944</v>
      </c>
      <c r="G1318" s="38">
        <v>8263000075</v>
      </c>
      <c r="H1318" s="40">
        <v>712725895</v>
      </c>
      <c r="I1318" s="3">
        <v>966000</v>
      </c>
      <c r="J1318" s="3"/>
      <c r="K1318" s="3">
        <v>173880</v>
      </c>
      <c r="L1318" s="3">
        <f t="shared" si="20"/>
        <v>1139880</v>
      </c>
      <c r="M1318" s="41">
        <v>44405.729166666664</v>
      </c>
      <c r="N1318" s="39">
        <v>6870201994</v>
      </c>
      <c r="O1318" s="42" t="s">
        <v>315</v>
      </c>
      <c r="P1318" s="42" t="s">
        <v>6197</v>
      </c>
      <c r="Q1318" s="60">
        <v>44457</v>
      </c>
      <c r="R1318" s="42" t="s">
        <v>243</v>
      </c>
      <c r="S1318" s="68"/>
    </row>
    <row r="1319" spans="1:19" s="70" customFormat="1" ht="12.75" hidden="1" customHeight="1" x14ac:dyDescent="0.2">
      <c r="A1319" s="38" t="s">
        <v>16148</v>
      </c>
      <c r="B1319" s="39" t="s">
        <v>16149</v>
      </c>
      <c r="C1319" s="39" t="s">
        <v>16150</v>
      </c>
      <c r="D1319" s="38">
        <v>124632</v>
      </c>
      <c r="E1319" s="38"/>
      <c r="F1319" s="39" t="s">
        <v>15807</v>
      </c>
      <c r="G1319" s="38">
        <v>8263000238</v>
      </c>
      <c r="H1319" s="40" t="s">
        <v>16151</v>
      </c>
      <c r="I1319" s="2">
        <v>965760.00000000012</v>
      </c>
      <c r="J1319" s="2"/>
      <c r="K1319" s="2">
        <v>173836.80000000002</v>
      </c>
      <c r="L1319" s="3">
        <f t="shared" si="20"/>
        <v>1139596.8</v>
      </c>
      <c r="M1319" s="41">
        <v>44832.729166666664</v>
      </c>
      <c r="N1319" s="39">
        <v>6870262225</v>
      </c>
      <c r="O1319" s="39" t="s">
        <v>3282</v>
      </c>
      <c r="P1319" s="40" t="s">
        <v>16152</v>
      </c>
      <c r="Q1319" s="41">
        <v>44884</v>
      </c>
      <c r="R1319" s="42" t="s">
        <v>2417</v>
      </c>
      <c r="S1319" s="68"/>
    </row>
    <row r="1320" spans="1:19" s="70" customFormat="1" ht="12.75" hidden="1" customHeight="1" x14ac:dyDescent="0.2">
      <c r="A1320" s="38" t="s">
        <v>12919</v>
      </c>
      <c r="B1320" s="42" t="s">
        <v>12920</v>
      </c>
      <c r="C1320" s="42" t="s">
        <v>12921</v>
      </c>
      <c r="D1320" s="38">
        <v>137974</v>
      </c>
      <c r="E1320" s="38"/>
      <c r="F1320" s="39" t="s">
        <v>3527</v>
      </c>
      <c r="G1320" s="38">
        <v>8263000113</v>
      </c>
      <c r="H1320" s="64" t="s">
        <v>12922</v>
      </c>
      <c r="I1320" s="6">
        <v>964040</v>
      </c>
      <c r="J1320" s="3"/>
      <c r="K1320" s="3">
        <v>173527.19999999998</v>
      </c>
      <c r="L1320" s="3">
        <f t="shared" si="20"/>
        <v>1137567.2</v>
      </c>
      <c r="M1320" s="41">
        <v>44526.729166666664</v>
      </c>
      <c r="N1320" s="39">
        <v>6870031776</v>
      </c>
      <c r="O1320" s="42" t="s">
        <v>315</v>
      </c>
      <c r="P1320" s="42" t="s">
        <v>12923</v>
      </c>
      <c r="Q1320" s="60">
        <v>44685</v>
      </c>
      <c r="R1320" s="42" t="s">
        <v>243</v>
      </c>
      <c r="S1320" s="68"/>
    </row>
    <row r="1321" spans="1:19" s="70" customFormat="1" ht="12.75" hidden="1" customHeight="1" x14ac:dyDescent="0.2">
      <c r="A1321" s="38" t="s">
        <v>13074</v>
      </c>
      <c r="B1321" s="39" t="s">
        <v>13070</v>
      </c>
      <c r="C1321" s="39" t="s">
        <v>13071</v>
      </c>
      <c r="D1321" s="38">
        <v>405485</v>
      </c>
      <c r="E1321" s="38"/>
      <c r="F1321" s="39" t="s">
        <v>3628</v>
      </c>
      <c r="G1321" s="38">
        <v>8263000144</v>
      </c>
      <c r="H1321" s="40" t="s">
        <v>13064</v>
      </c>
      <c r="I1321" s="2">
        <v>961206.050000004</v>
      </c>
      <c r="J1321" s="2"/>
      <c r="K1321" s="2">
        <v>173017.08900000071</v>
      </c>
      <c r="L1321" s="3">
        <f t="shared" si="20"/>
        <v>1134223.1390000046</v>
      </c>
      <c r="M1321" s="41">
        <v>44539.729166666664</v>
      </c>
      <c r="N1321" s="39">
        <v>6870035027</v>
      </c>
      <c r="O1321" s="39" t="s">
        <v>52</v>
      </c>
      <c r="P1321" s="40" t="s">
        <v>13073</v>
      </c>
      <c r="Q1321" s="41">
        <v>44688</v>
      </c>
      <c r="R1321" s="39" t="s">
        <v>54</v>
      </c>
      <c r="S1321" s="68"/>
    </row>
    <row r="1322" spans="1:19" s="70" customFormat="1" ht="12.75" customHeight="1" x14ac:dyDescent="0.2">
      <c r="A1322" s="38" t="s">
        <v>11349</v>
      </c>
      <c r="B1322" s="39" t="s">
        <v>11350</v>
      </c>
      <c r="C1322" s="39" t="s">
        <v>11351</v>
      </c>
      <c r="D1322" s="38">
        <v>301383</v>
      </c>
      <c r="E1322" s="38"/>
      <c r="F1322" s="39" t="s">
        <v>3200</v>
      </c>
      <c r="G1322" s="38">
        <v>8266013256</v>
      </c>
      <c r="H1322" s="40" t="s">
        <v>11352</v>
      </c>
      <c r="I1322" s="2">
        <v>960000</v>
      </c>
      <c r="J1322" s="2"/>
      <c r="K1322" s="2">
        <v>172800</v>
      </c>
      <c r="L1322" s="3">
        <f t="shared" si="20"/>
        <v>1132800</v>
      </c>
      <c r="M1322" s="41">
        <v>44589</v>
      </c>
      <c r="N1322" s="39">
        <v>6870408013</v>
      </c>
      <c r="O1322" s="39" t="s">
        <v>3027</v>
      </c>
      <c r="P1322" s="40" t="s">
        <v>11353</v>
      </c>
      <c r="Q1322" s="41">
        <v>44632</v>
      </c>
      <c r="R1322" s="62" t="s">
        <v>15</v>
      </c>
      <c r="S1322" s="68"/>
    </row>
    <row r="1323" spans="1:19" s="70" customFormat="1" ht="12.75" hidden="1" customHeight="1" x14ac:dyDescent="0.2">
      <c r="A1323" s="38" t="s">
        <v>12981</v>
      </c>
      <c r="B1323" s="39" t="s">
        <v>12982</v>
      </c>
      <c r="C1323" s="39" t="s">
        <v>12983</v>
      </c>
      <c r="D1323" s="38">
        <v>301383</v>
      </c>
      <c r="E1323" s="38"/>
      <c r="F1323" s="39" t="s">
        <v>3200</v>
      </c>
      <c r="G1323" s="38">
        <v>8266013259</v>
      </c>
      <c r="H1323" s="40" t="s">
        <v>12984</v>
      </c>
      <c r="I1323" s="2">
        <v>960000</v>
      </c>
      <c r="J1323" s="2"/>
      <c r="K1323" s="2">
        <v>172800</v>
      </c>
      <c r="L1323" s="3">
        <f t="shared" si="20"/>
        <v>1132800</v>
      </c>
      <c r="M1323" s="41">
        <v>44627.729166666664</v>
      </c>
      <c r="N1323" s="39">
        <v>6870033200</v>
      </c>
      <c r="O1323" s="39" t="s">
        <v>3282</v>
      </c>
      <c r="P1323" s="40" t="s">
        <v>12985</v>
      </c>
      <c r="Q1323" s="41">
        <v>44685</v>
      </c>
      <c r="R1323" s="42" t="s">
        <v>2417</v>
      </c>
      <c r="S1323" s="68"/>
    </row>
    <row r="1324" spans="1:19" s="70" customFormat="1" ht="12.75" customHeight="1" x14ac:dyDescent="0.2">
      <c r="A1324" s="38" t="s">
        <v>22538</v>
      </c>
      <c r="B1324" s="39" t="s">
        <v>22539</v>
      </c>
      <c r="C1324" s="39"/>
      <c r="D1324" s="38">
        <v>822670</v>
      </c>
      <c r="E1324" s="38"/>
      <c r="F1324" s="39" t="s">
        <v>21396</v>
      </c>
      <c r="G1324" s="38">
        <v>8268013581</v>
      </c>
      <c r="H1324" s="40">
        <v>36</v>
      </c>
      <c r="I1324" s="2">
        <v>959234.35000000009</v>
      </c>
      <c r="J1324" s="2"/>
      <c r="K1324" s="2">
        <v>172662.24</v>
      </c>
      <c r="L1324" s="3">
        <f t="shared" si="20"/>
        <v>1131896.5900000001</v>
      </c>
      <c r="M1324" s="41">
        <v>45414</v>
      </c>
      <c r="N1324" s="39"/>
      <c r="O1324" s="39" t="s">
        <v>19303</v>
      </c>
      <c r="P1324" s="40">
        <v>405288867259</v>
      </c>
      <c r="Q1324" s="41">
        <v>45440</v>
      </c>
      <c r="R1324" s="62" t="s">
        <v>19</v>
      </c>
      <c r="S1324" s="68"/>
    </row>
    <row r="1325" spans="1:19" s="70" customFormat="1" ht="12.75" hidden="1" customHeight="1" x14ac:dyDescent="0.2">
      <c r="A1325" s="38" t="s">
        <v>1318</v>
      </c>
      <c r="B1325" s="39" t="s">
        <v>1319</v>
      </c>
      <c r="C1325" s="39" t="s">
        <v>1320</v>
      </c>
      <c r="D1325" s="38">
        <v>401972</v>
      </c>
      <c r="E1325" s="38"/>
      <c r="F1325" s="39" t="s">
        <v>842</v>
      </c>
      <c r="G1325" s="38">
        <v>8263000049</v>
      </c>
      <c r="H1325" s="40" t="s">
        <v>1321</v>
      </c>
      <c r="I1325" s="2">
        <v>958210</v>
      </c>
      <c r="J1325" s="2">
        <v>848.01585</v>
      </c>
      <c r="K1325" s="2">
        <v>172477.8</v>
      </c>
      <c r="L1325" s="3">
        <f t="shared" si="20"/>
        <v>1131535.8158499999</v>
      </c>
      <c r="M1325" s="41">
        <v>44258.729166666664</v>
      </c>
      <c r="N1325" s="39">
        <v>6870367196</v>
      </c>
      <c r="O1325" s="39" t="s">
        <v>52</v>
      </c>
      <c r="P1325" s="40" t="s">
        <v>1264</v>
      </c>
      <c r="Q1325" s="41">
        <v>44285</v>
      </c>
      <c r="R1325" s="39" t="s">
        <v>54</v>
      </c>
      <c r="S1325" s="68"/>
    </row>
    <row r="1326" spans="1:19" s="70" customFormat="1" ht="12.75" hidden="1" customHeight="1" x14ac:dyDescent="0.2">
      <c r="A1326" s="38" t="s">
        <v>11033</v>
      </c>
      <c r="B1326" s="42" t="s">
        <v>11034</v>
      </c>
      <c r="C1326" s="42" t="s">
        <v>11035</v>
      </c>
      <c r="D1326" s="38">
        <v>300286</v>
      </c>
      <c r="E1326" s="38"/>
      <c r="F1326" s="42" t="s">
        <v>3944</v>
      </c>
      <c r="G1326" s="38">
        <v>8263000075</v>
      </c>
      <c r="H1326" s="40">
        <v>712732579</v>
      </c>
      <c r="I1326" s="3">
        <v>955900</v>
      </c>
      <c r="J1326" s="3"/>
      <c r="K1326" s="3">
        <v>172062</v>
      </c>
      <c r="L1326" s="3">
        <f t="shared" si="20"/>
        <v>1127962</v>
      </c>
      <c r="M1326" s="41">
        <v>44588.729166666664</v>
      </c>
      <c r="N1326" s="39">
        <v>6870394819</v>
      </c>
      <c r="O1326" s="42" t="s">
        <v>315</v>
      </c>
      <c r="P1326" s="42" t="s">
        <v>11032</v>
      </c>
      <c r="Q1326" s="60">
        <v>44621</v>
      </c>
      <c r="R1326" s="42" t="s">
        <v>243</v>
      </c>
      <c r="S1326" s="68"/>
    </row>
    <row r="1327" spans="1:19" s="70" customFormat="1" ht="12.75" hidden="1" customHeight="1" x14ac:dyDescent="0.2">
      <c r="A1327" s="38" t="s">
        <v>15317</v>
      </c>
      <c r="B1327" s="42" t="s">
        <v>15318</v>
      </c>
      <c r="C1327" s="42" t="s">
        <v>15319</v>
      </c>
      <c r="D1327" s="38">
        <v>123112</v>
      </c>
      <c r="E1327" s="38"/>
      <c r="F1327" s="42" t="s">
        <v>15320</v>
      </c>
      <c r="G1327" s="38">
        <v>8263000230</v>
      </c>
      <c r="H1327" s="40" t="s">
        <v>15321</v>
      </c>
      <c r="I1327" s="3">
        <v>955000</v>
      </c>
      <c r="J1327" s="3"/>
      <c r="K1327" s="3">
        <v>171900</v>
      </c>
      <c r="L1327" s="3">
        <f t="shared" si="20"/>
        <v>1126900</v>
      </c>
      <c r="M1327" s="41">
        <v>44767.729166666664</v>
      </c>
      <c r="N1327" s="39">
        <v>6870191442</v>
      </c>
      <c r="O1327" s="42" t="s">
        <v>315</v>
      </c>
      <c r="P1327" s="42" t="s">
        <v>15322</v>
      </c>
      <c r="Q1327" s="60">
        <v>44820</v>
      </c>
      <c r="R1327" s="42" t="s">
        <v>243</v>
      </c>
      <c r="S1327" s="68"/>
    </row>
    <row r="1328" spans="1:19" s="70" customFormat="1" ht="12.75" hidden="1" customHeight="1" x14ac:dyDescent="0.2">
      <c r="A1328" s="38" t="s">
        <v>1962</v>
      </c>
      <c r="B1328" s="39" t="s">
        <v>1963</v>
      </c>
      <c r="C1328" s="39" t="s">
        <v>1964</v>
      </c>
      <c r="D1328" s="38">
        <v>821190</v>
      </c>
      <c r="E1328" s="38"/>
      <c r="F1328" s="39" t="s">
        <v>1965</v>
      </c>
      <c r="G1328" s="38">
        <v>8266011181</v>
      </c>
      <c r="H1328" s="40" t="s">
        <v>1966</v>
      </c>
      <c r="I1328" s="2">
        <v>954720.3389830509</v>
      </c>
      <c r="J1328" s="2"/>
      <c r="K1328" s="2">
        <v>171849.66101694916</v>
      </c>
      <c r="L1328" s="3">
        <f t="shared" si="20"/>
        <v>1126570</v>
      </c>
      <c r="M1328" s="41">
        <v>44307.729166666664</v>
      </c>
      <c r="N1328" s="39">
        <v>6870071480</v>
      </c>
      <c r="O1328" s="39" t="s">
        <v>52</v>
      </c>
      <c r="P1328" s="40">
        <v>106073825311</v>
      </c>
      <c r="Q1328" s="41">
        <v>44355</v>
      </c>
      <c r="R1328" s="39" t="s">
        <v>54</v>
      </c>
      <c r="S1328" s="68"/>
    </row>
    <row r="1329" spans="1:19" s="70" customFormat="1" ht="12.75" customHeight="1" x14ac:dyDescent="0.2">
      <c r="A1329" s="38" t="s">
        <v>7385</v>
      </c>
      <c r="B1329" s="39" t="s">
        <v>7386</v>
      </c>
      <c r="C1329" s="39" t="s">
        <v>7387</v>
      </c>
      <c r="D1329" s="38">
        <v>812419</v>
      </c>
      <c r="E1329" s="38"/>
      <c r="F1329" s="39" t="s">
        <v>1956</v>
      </c>
      <c r="G1329" s="38">
        <v>8268006573</v>
      </c>
      <c r="H1329" s="40" t="s">
        <v>7388</v>
      </c>
      <c r="I1329" s="2">
        <v>951000</v>
      </c>
      <c r="J1329" s="2"/>
      <c r="K1329" s="2">
        <v>171180</v>
      </c>
      <c r="L1329" s="3">
        <f t="shared" si="20"/>
        <v>1122180</v>
      </c>
      <c r="M1329" s="41">
        <v>44393.729166666664</v>
      </c>
      <c r="N1329" s="39">
        <v>44143247</v>
      </c>
      <c r="O1329" s="39" t="s">
        <v>3027</v>
      </c>
      <c r="P1329" s="40" t="s">
        <v>7389</v>
      </c>
      <c r="Q1329" s="41">
        <v>44496</v>
      </c>
      <c r="R1329" s="62" t="s">
        <v>15</v>
      </c>
      <c r="S1329" s="68"/>
    </row>
    <row r="1330" spans="1:19" s="70" customFormat="1" ht="12.75" hidden="1" customHeight="1" x14ac:dyDescent="0.2">
      <c r="A1330" s="38" t="s">
        <v>17888</v>
      </c>
      <c r="B1330" s="39" t="s">
        <v>17889</v>
      </c>
      <c r="C1330" s="39" t="s">
        <v>17890</v>
      </c>
      <c r="D1330" s="38">
        <v>402828</v>
      </c>
      <c r="E1330" s="38"/>
      <c r="F1330" s="39" t="s">
        <v>11331</v>
      </c>
      <c r="G1330" s="38">
        <v>8266016831</v>
      </c>
      <c r="H1330" s="40" t="s">
        <v>17891</v>
      </c>
      <c r="I1330" s="2">
        <v>950000</v>
      </c>
      <c r="J1330" s="2"/>
      <c r="K1330" s="2">
        <v>171000</v>
      </c>
      <c r="L1330" s="3">
        <f t="shared" si="20"/>
        <v>1121000</v>
      </c>
      <c r="M1330" s="41">
        <v>44964.729166666664</v>
      </c>
      <c r="N1330" s="39">
        <v>6870402598</v>
      </c>
      <c r="O1330" s="39" t="s">
        <v>3282</v>
      </c>
      <c r="P1330" s="40" t="s">
        <v>17892</v>
      </c>
      <c r="Q1330" s="41">
        <v>45003</v>
      </c>
      <c r="R1330" s="42" t="s">
        <v>2417</v>
      </c>
      <c r="S1330" s="68"/>
    </row>
    <row r="1331" spans="1:19" s="70" customFormat="1" ht="12.75" customHeight="1" x14ac:dyDescent="0.2">
      <c r="A1331" s="38" t="s">
        <v>21451</v>
      </c>
      <c r="B1331" s="39" t="s">
        <v>21452</v>
      </c>
      <c r="C1331" s="39" t="s">
        <v>21453</v>
      </c>
      <c r="D1331" s="38">
        <v>406359</v>
      </c>
      <c r="E1331" s="38"/>
      <c r="F1331" s="39" t="s">
        <v>19225</v>
      </c>
      <c r="G1331" s="38">
        <v>8263000283</v>
      </c>
      <c r="H1331" s="40">
        <v>27160005315</v>
      </c>
      <c r="I1331" s="2">
        <v>950000</v>
      </c>
      <c r="J1331" s="2"/>
      <c r="K1331" s="2">
        <v>171000</v>
      </c>
      <c r="L1331" s="3">
        <f t="shared" si="20"/>
        <v>1121000</v>
      </c>
      <c r="M1331" s="41">
        <v>45236.729166666664</v>
      </c>
      <c r="N1331" s="39">
        <v>1246642942</v>
      </c>
      <c r="O1331" s="39" t="s">
        <v>19303</v>
      </c>
      <c r="P1331" s="40">
        <v>401022522142</v>
      </c>
      <c r="Q1331" s="41">
        <v>45293</v>
      </c>
      <c r="R1331" s="62" t="s">
        <v>19</v>
      </c>
      <c r="S1331" s="68"/>
    </row>
    <row r="1332" spans="1:19" s="70" customFormat="1" ht="12.75" hidden="1" customHeight="1" x14ac:dyDescent="0.2">
      <c r="A1332" s="38" t="s">
        <v>4316</v>
      </c>
      <c r="B1332" s="39" t="s">
        <v>4317</v>
      </c>
      <c r="C1332" s="39" t="s">
        <v>4318</v>
      </c>
      <c r="D1332" s="38">
        <v>401972</v>
      </c>
      <c r="E1332" s="38"/>
      <c r="F1332" s="39" t="s">
        <v>842</v>
      </c>
      <c r="G1332" s="38">
        <v>8263000049</v>
      </c>
      <c r="H1332" s="40" t="s">
        <v>4319</v>
      </c>
      <c r="I1332" s="2">
        <v>948800</v>
      </c>
      <c r="J1332" s="2">
        <v>1120.0040000000001</v>
      </c>
      <c r="K1332" s="2">
        <v>170784</v>
      </c>
      <c r="L1332" s="3">
        <f t="shared" si="20"/>
        <v>1120704.004</v>
      </c>
      <c r="M1332" s="41">
        <v>44370.729166666664</v>
      </c>
      <c r="N1332" s="39">
        <v>6870145764</v>
      </c>
      <c r="O1332" s="39" t="s">
        <v>52</v>
      </c>
      <c r="P1332" s="40" t="s">
        <v>4248</v>
      </c>
      <c r="Q1332" s="41">
        <v>44413</v>
      </c>
      <c r="R1332" s="39" t="s">
        <v>54</v>
      </c>
      <c r="S1332" s="68"/>
    </row>
    <row r="1333" spans="1:19" s="70" customFormat="1" ht="12.75" hidden="1" customHeight="1" x14ac:dyDescent="0.2">
      <c r="A1333" s="38" t="s">
        <v>3757</v>
      </c>
      <c r="B1333" s="39" t="s">
        <v>3758</v>
      </c>
      <c r="C1333" s="39" t="s">
        <v>3759</v>
      </c>
      <c r="D1333" s="38">
        <v>401972</v>
      </c>
      <c r="E1333" s="38"/>
      <c r="F1333" s="39" t="s">
        <v>842</v>
      </c>
      <c r="G1333" s="38">
        <v>8263000049</v>
      </c>
      <c r="H1333" s="40" t="s">
        <v>3760</v>
      </c>
      <c r="I1333" s="2">
        <v>945600</v>
      </c>
      <c r="J1333" s="2">
        <v>1115.808</v>
      </c>
      <c r="K1333" s="2">
        <v>170208</v>
      </c>
      <c r="L1333" s="3">
        <f t="shared" si="20"/>
        <v>1116923.808</v>
      </c>
      <c r="M1333" s="41">
        <v>44347.729166666664</v>
      </c>
      <c r="N1333" s="39">
        <v>6870125687</v>
      </c>
      <c r="O1333" s="39" t="s">
        <v>52</v>
      </c>
      <c r="P1333" s="40" t="s">
        <v>3722</v>
      </c>
      <c r="Q1333" s="41">
        <v>44394</v>
      </c>
      <c r="R1333" s="39" t="s">
        <v>54</v>
      </c>
      <c r="S1333" s="68"/>
    </row>
    <row r="1334" spans="1:19" s="70" customFormat="1" ht="12.75" hidden="1" customHeight="1" x14ac:dyDescent="0.2">
      <c r="A1334" s="38" t="s">
        <v>17432</v>
      </c>
      <c r="B1334" s="39" t="s">
        <v>17433</v>
      </c>
      <c r="C1334" s="39" t="s">
        <v>17434</v>
      </c>
      <c r="D1334" s="38">
        <v>124632</v>
      </c>
      <c r="E1334" s="38"/>
      <c r="F1334" s="39" t="s">
        <v>15807</v>
      </c>
      <c r="G1334" s="38">
        <v>8263000238</v>
      </c>
      <c r="H1334" s="40" t="s">
        <v>17435</v>
      </c>
      <c r="I1334" s="2">
        <v>945000</v>
      </c>
      <c r="J1334" s="2"/>
      <c r="K1334" s="2">
        <v>170100</v>
      </c>
      <c r="L1334" s="3">
        <f t="shared" si="20"/>
        <v>1115100</v>
      </c>
      <c r="M1334" s="41">
        <v>44810.729166666664</v>
      </c>
      <c r="N1334" s="39">
        <v>6870369898</v>
      </c>
      <c r="O1334" s="39" t="s">
        <v>3282</v>
      </c>
      <c r="P1334" s="40" t="s">
        <v>17436</v>
      </c>
      <c r="Q1334" s="41">
        <v>44967</v>
      </c>
      <c r="R1334" s="42" t="s">
        <v>2417</v>
      </c>
      <c r="S1334" s="68"/>
    </row>
    <row r="1335" spans="1:19" s="70" customFormat="1" ht="12.75" hidden="1" customHeight="1" x14ac:dyDescent="0.2">
      <c r="A1335" s="38" t="s">
        <v>13703</v>
      </c>
      <c r="B1335" s="39" t="s">
        <v>13704</v>
      </c>
      <c r="C1335" s="39" t="s">
        <v>13705</v>
      </c>
      <c r="D1335" s="38">
        <v>919962</v>
      </c>
      <c r="E1335" s="38"/>
      <c r="F1335" s="39" t="s">
        <v>6950</v>
      </c>
      <c r="G1335" s="38">
        <v>8263000121</v>
      </c>
      <c r="H1335" s="40" t="s">
        <v>13706</v>
      </c>
      <c r="I1335" s="3">
        <v>943920.4</v>
      </c>
      <c r="J1335" s="3"/>
      <c r="K1335" s="2">
        <v>169905.6</v>
      </c>
      <c r="L1335" s="3">
        <f t="shared" si="20"/>
        <v>1113826</v>
      </c>
      <c r="M1335" s="41">
        <v>44670.729166666664</v>
      </c>
      <c r="N1335" s="39">
        <v>6870079165</v>
      </c>
      <c r="O1335" s="39" t="s">
        <v>3282</v>
      </c>
      <c r="P1335" s="40">
        <v>206158307491</v>
      </c>
      <c r="Q1335" s="41">
        <v>44728</v>
      </c>
      <c r="R1335" s="42" t="s">
        <v>2417</v>
      </c>
      <c r="S1335" s="68"/>
    </row>
    <row r="1336" spans="1:19" s="70" customFormat="1" ht="12.75" hidden="1" customHeight="1" x14ac:dyDescent="0.2">
      <c r="A1336" s="38">
        <v>293</v>
      </c>
      <c r="B1336" s="39" t="s">
        <v>17098</v>
      </c>
      <c r="C1336" s="39" t="s">
        <v>17099</v>
      </c>
      <c r="D1336" s="58">
        <v>118480</v>
      </c>
      <c r="E1336" s="58"/>
      <c r="F1336" s="39" t="s">
        <v>9826</v>
      </c>
      <c r="G1336" s="38">
        <v>8263000261</v>
      </c>
      <c r="H1336" s="40" t="s">
        <v>17100</v>
      </c>
      <c r="I1336" s="2">
        <v>942526.72881355998</v>
      </c>
      <c r="J1336" s="2"/>
      <c r="K1336" s="2">
        <v>169654.81118644078</v>
      </c>
      <c r="L1336" s="3">
        <f t="shared" si="20"/>
        <v>1112181.5400000007</v>
      </c>
      <c r="M1336" s="41">
        <v>44907.729166666664</v>
      </c>
      <c r="N1336" s="39">
        <v>6870337512</v>
      </c>
      <c r="O1336" s="39" t="s">
        <v>8899</v>
      </c>
      <c r="P1336" s="40" t="s">
        <v>17101</v>
      </c>
      <c r="Q1336" s="41">
        <v>44944</v>
      </c>
      <c r="R1336" s="42" t="s">
        <v>8901</v>
      </c>
      <c r="S1336" s="68"/>
    </row>
    <row r="1337" spans="1:19" s="70" customFormat="1" ht="12.75" hidden="1" customHeight="1" x14ac:dyDescent="0.2">
      <c r="A1337" s="38" t="s">
        <v>14683</v>
      </c>
      <c r="B1337" s="42" t="s">
        <v>14684</v>
      </c>
      <c r="C1337" s="42" t="s">
        <v>14685</v>
      </c>
      <c r="D1337" s="38">
        <v>405996</v>
      </c>
      <c r="E1337" s="38"/>
      <c r="F1337" s="39" t="s">
        <v>2376</v>
      </c>
      <c r="G1337" s="38">
        <v>8263000080</v>
      </c>
      <c r="H1337" s="40">
        <v>212901069072</v>
      </c>
      <c r="I1337" s="3">
        <v>941354</v>
      </c>
      <c r="J1337" s="3"/>
      <c r="K1337" s="3">
        <v>169443.72</v>
      </c>
      <c r="L1337" s="3">
        <f t="shared" si="20"/>
        <v>1110797.72</v>
      </c>
      <c r="M1337" s="41">
        <v>44495.729166666664</v>
      </c>
      <c r="N1337" s="39">
        <v>6870142261</v>
      </c>
      <c r="O1337" s="42" t="s">
        <v>315</v>
      </c>
      <c r="P1337" s="42" t="s">
        <v>14686</v>
      </c>
      <c r="Q1337" s="60">
        <v>44776</v>
      </c>
      <c r="R1337" s="42" t="s">
        <v>243</v>
      </c>
      <c r="S1337" s="68"/>
    </row>
    <row r="1338" spans="1:19" s="70" customFormat="1" ht="12.75" hidden="1" customHeight="1" x14ac:dyDescent="0.2">
      <c r="A1338" s="38" t="s">
        <v>10908</v>
      </c>
      <c r="B1338" s="39" t="s">
        <v>10909</v>
      </c>
      <c r="C1338" s="39" t="s">
        <v>10910</v>
      </c>
      <c r="D1338" s="38">
        <v>919962</v>
      </c>
      <c r="E1338" s="38"/>
      <c r="F1338" s="39" t="s">
        <v>6950</v>
      </c>
      <c r="G1338" s="38">
        <v>8263000121</v>
      </c>
      <c r="H1338" s="40" t="s">
        <v>10911</v>
      </c>
      <c r="I1338" s="3">
        <v>941270.4</v>
      </c>
      <c r="J1338" s="3"/>
      <c r="K1338" s="2">
        <v>169428.6</v>
      </c>
      <c r="L1338" s="3">
        <f t="shared" si="20"/>
        <v>1110699</v>
      </c>
      <c r="M1338" s="41">
        <v>44588.729166666664</v>
      </c>
      <c r="N1338" s="39">
        <v>6870384664</v>
      </c>
      <c r="O1338" s="39" t="s">
        <v>3282</v>
      </c>
      <c r="P1338" s="40">
        <v>203056771909</v>
      </c>
      <c r="Q1338" s="41">
        <v>44626</v>
      </c>
      <c r="R1338" s="42" t="s">
        <v>2417</v>
      </c>
      <c r="S1338" s="68"/>
    </row>
    <row r="1339" spans="1:19" s="70" customFormat="1" ht="12.75" hidden="1" customHeight="1" x14ac:dyDescent="0.2">
      <c r="A1339" s="38" t="s">
        <v>11655</v>
      </c>
      <c r="B1339" s="39" t="s">
        <v>11656</v>
      </c>
      <c r="C1339" s="39" t="s">
        <v>11657</v>
      </c>
      <c r="D1339" s="38">
        <v>408038</v>
      </c>
      <c r="E1339" s="38"/>
      <c r="F1339" s="39" t="s">
        <v>6647</v>
      </c>
      <c r="G1339" s="38">
        <v>8263000182</v>
      </c>
      <c r="H1339" s="40" t="s">
        <v>11658</v>
      </c>
      <c r="I1339" s="2">
        <v>939052</v>
      </c>
      <c r="J1339" s="2"/>
      <c r="K1339" s="2">
        <v>169029.36</v>
      </c>
      <c r="L1339" s="3">
        <f t="shared" si="20"/>
        <v>1108081.3599999999</v>
      </c>
      <c r="M1339" s="41">
        <v>44603</v>
      </c>
      <c r="N1339" s="39" t="s">
        <v>11659</v>
      </c>
      <c r="O1339" s="39" t="s">
        <v>52</v>
      </c>
      <c r="P1339" s="39" t="s">
        <v>11646</v>
      </c>
      <c r="Q1339" s="41">
        <v>8263000182</v>
      </c>
      <c r="R1339" s="39" t="s">
        <v>54</v>
      </c>
      <c r="S1339" s="68"/>
    </row>
    <row r="1340" spans="1:19" s="70" customFormat="1" ht="12.75" hidden="1" customHeight="1" x14ac:dyDescent="0.2">
      <c r="A1340" s="38" t="s">
        <v>6018</v>
      </c>
      <c r="B1340" s="42" t="s">
        <v>6019</v>
      </c>
      <c r="C1340" s="42" t="s">
        <v>6020</v>
      </c>
      <c r="D1340" s="38">
        <v>300286</v>
      </c>
      <c r="E1340" s="38"/>
      <c r="F1340" s="42" t="s">
        <v>3944</v>
      </c>
      <c r="G1340" s="38">
        <v>8263000075</v>
      </c>
      <c r="H1340" s="40">
        <v>712725897</v>
      </c>
      <c r="I1340" s="3">
        <v>938000</v>
      </c>
      <c r="J1340" s="3"/>
      <c r="K1340" s="3">
        <v>168840</v>
      </c>
      <c r="L1340" s="3">
        <f t="shared" si="20"/>
        <v>1106840</v>
      </c>
      <c r="M1340" s="41">
        <v>44405.729166666664</v>
      </c>
      <c r="N1340" s="39">
        <v>6870198404</v>
      </c>
      <c r="O1340" s="42" t="s">
        <v>315</v>
      </c>
      <c r="P1340" s="42"/>
      <c r="Q1340" s="60"/>
      <c r="R1340" s="42" t="s">
        <v>243</v>
      </c>
      <c r="S1340" s="68"/>
    </row>
    <row r="1341" spans="1:19" s="70" customFormat="1" ht="12.75" hidden="1" customHeight="1" x14ac:dyDescent="0.2">
      <c r="A1341" s="38" t="s">
        <v>2016</v>
      </c>
      <c r="B1341" s="39" t="s">
        <v>2017</v>
      </c>
      <c r="C1341" s="39" t="s">
        <v>2018</v>
      </c>
      <c r="D1341" s="38">
        <v>401972</v>
      </c>
      <c r="E1341" s="38"/>
      <c r="F1341" s="39" t="s">
        <v>842</v>
      </c>
      <c r="G1341" s="38">
        <v>8263000049</v>
      </c>
      <c r="H1341" s="40" t="s">
        <v>2019</v>
      </c>
      <c r="I1341" s="2">
        <v>936020</v>
      </c>
      <c r="J1341" s="2">
        <v>828.37770000000012</v>
      </c>
      <c r="K1341" s="2">
        <v>168483.6</v>
      </c>
      <c r="L1341" s="3">
        <f t="shared" si="20"/>
        <v>1105331.9776999999</v>
      </c>
      <c r="M1341" s="41">
        <v>44281.729166666664</v>
      </c>
      <c r="N1341" s="39">
        <v>6870065923</v>
      </c>
      <c r="O1341" s="39" t="s">
        <v>52</v>
      </c>
      <c r="P1341" s="40" t="s">
        <v>1992</v>
      </c>
      <c r="Q1341" s="41">
        <v>44344</v>
      </c>
      <c r="R1341" s="39" t="s">
        <v>54</v>
      </c>
      <c r="S1341" s="68"/>
    </row>
    <row r="1342" spans="1:19" s="70" customFormat="1" ht="12.75" hidden="1" customHeight="1" x14ac:dyDescent="0.2">
      <c r="A1342" s="38" t="s">
        <v>13049</v>
      </c>
      <c r="B1342" s="42" t="s">
        <v>13050</v>
      </c>
      <c r="C1342" s="42"/>
      <c r="D1342" s="38">
        <v>120191</v>
      </c>
      <c r="E1342" s="38"/>
      <c r="F1342" s="42" t="s">
        <v>13051</v>
      </c>
      <c r="G1342" s="38">
        <v>8263000213</v>
      </c>
      <c r="H1342" s="40" t="s">
        <v>13052</v>
      </c>
      <c r="I1342" s="3">
        <v>935360</v>
      </c>
      <c r="J1342" s="3"/>
      <c r="K1342" s="3">
        <v>168364.79999999999</v>
      </c>
      <c r="L1342" s="3">
        <f t="shared" si="20"/>
        <v>1103724.8</v>
      </c>
      <c r="M1342" s="41">
        <v>44658</v>
      </c>
      <c r="N1342" s="39"/>
      <c r="O1342" s="42" t="s">
        <v>315</v>
      </c>
      <c r="P1342" s="42"/>
      <c r="Q1342" s="60"/>
      <c r="R1342" s="42" t="s">
        <v>243</v>
      </c>
      <c r="S1342" s="68"/>
    </row>
    <row r="1343" spans="1:19" s="70" customFormat="1" ht="12" hidden="1" customHeight="1" x14ac:dyDescent="0.2">
      <c r="A1343" s="38" t="s">
        <v>3761</v>
      </c>
      <c r="B1343" s="39" t="s">
        <v>3762</v>
      </c>
      <c r="C1343" s="39" t="s">
        <v>3763</v>
      </c>
      <c r="D1343" s="38">
        <v>401972</v>
      </c>
      <c r="E1343" s="38"/>
      <c r="F1343" s="39" t="s">
        <v>842</v>
      </c>
      <c r="G1343" s="38">
        <v>8263000049</v>
      </c>
      <c r="H1343" s="40" t="s">
        <v>3764</v>
      </c>
      <c r="I1343" s="2">
        <v>933280</v>
      </c>
      <c r="J1343" s="2">
        <v>1101.2703999999999</v>
      </c>
      <c r="K1343" s="2">
        <v>167990.39999999999</v>
      </c>
      <c r="L1343" s="3">
        <f t="shared" si="20"/>
        <v>1102371.6703999999</v>
      </c>
      <c r="M1343" s="41">
        <v>44358.729166666664</v>
      </c>
      <c r="N1343" s="39">
        <v>6870125715</v>
      </c>
      <c r="O1343" s="39" t="s">
        <v>52</v>
      </c>
      <c r="P1343" s="40" t="s">
        <v>3717</v>
      </c>
      <c r="Q1343" s="41">
        <v>44397</v>
      </c>
      <c r="R1343" s="39" t="s">
        <v>54</v>
      </c>
      <c r="S1343" s="68"/>
    </row>
    <row r="1344" spans="1:19" s="70" customFormat="1" ht="12.75" hidden="1" customHeight="1" x14ac:dyDescent="0.2">
      <c r="A1344" s="38" t="s">
        <v>11647</v>
      </c>
      <c r="B1344" s="42" t="s">
        <v>11648</v>
      </c>
      <c r="C1344" s="42" t="s">
        <v>11649</v>
      </c>
      <c r="D1344" s="38">
        <v>408038</v>
      </c>
      <c r="E1344" s="38"/>
      <c r="F1344" s="39" t="s">
        <v>6647</v>
      </c>
      <c r="G1344" s="38">
        <v>8263000182</v>
      </c>
      <c r="H1344" s="40" t="s">
        <v>11650</v>
      </c>
      <c r="I1344" s="3">
        <v>932592.96</v>
      </c>
      <c r="J1344" s="3"/>
      <c r="K1344" s="3">
        <v>167866.7328</v>
      </c>
      <c r="L1344" s="3">
        <f t="shared" si="20"/>
        <v>1100459.6927999998</v>
      </c>
      <c r="M1344" s="41">
        <v>44603.729166666664</v>
      </c>
      <c r="N1344" s="39">
        <v>6870423444</v>
      </c>
      <c r="O1344" s="42" t="s">
        <v>315</v>
      </c>
      <c r="P1344" s="42" t="s">
        <v>11638</v>
      </c>
      <c r="Q1344" s="60">
        <v>44637</v>
      </c>
      <c r="R1344" s="42" t="s">
        <v>243</v>
      </c>
      <c r="S1344" s="68"/>
    </row>
    <row r="1345" spans="1:19" s="70" customFormat="1" ht="12.75" hidden="1" customHeight="1" x14ac:dyDescent="0.2">
      <c r="A1345" s="38" t="s">
        <v>14843</v>
      </c>
      <c r="B1345" s="39" t="s">
        <v>14844</v>
      </c>
      <c r="C1345" s="39"/>
      <c r="D1345" s="38">
        <v>923711</v>
      </c>
      <c r="E1345" s="38"/>
      <c r="F1345" s="39" t="s">
        <v>14845</v>
      </c>
      <c r="G1345" s="38" t="s">
        <v>234</v>
      </c>
      <c r="H1345" s="40" t="s">
        <v>14844</v>
      </c>
      <c r="I1345" s="2">
        <v>932172</v>
      </c>
      <c r="J1345" s="2"/>
      <c r="K1345" s="2">
        <v>0</v>
      </c>
      <c r="L1345" s="3">
        <f t="shared" si="20"/>
        <v>932172</v>
      </c>
      <c r="M1345" s="41">
        <v>44785</v>
      </c>
      <c r="N1345" s="39"/>
      <c r="O1345" s="39" t="s">
        <v>3282</v>
      </c>
      <c r="P1345" s="40"/>
      <c r="Q1345" s="41"/>
      <c r="R1345" s="42" t="s">
        <v>2417</v>
      </c>
      <c r="S1345" s="68"/>
    </row>
    <row r="1346" spans="1:19" s="70" customFormat="1" ht="12.75" hidden="1" customHeight="1" x14ac:dyDescent="0.2">
      <c r="A1346" s="38" t="s">
        <v>3550</v>
      </c>
      <c r="B1346" s="42" t="s">
        <v>3551</v>
      </c>
      <c r="C1346" s="42" t="s">
        <v>3552</v>
      </c>
      <c r="D1346" s="38">
        <v>105695</v>
      </c>
      <c r="E1346" s="38"/>
      <c r="F1346" s="42" t="s">
        <v>2389</v>
      </c>
      <c r="G1346" s="38">
        <v>8263000100</v>
      </c>
      <c r="H1346" s="40" t="s">
        <v>3553</v>
      </c>
      <c r="I1346" s="3">
        <v>931100</v>
      </c>
      <c r="J1346" s="3"/>
      <c r="K1346" s="3">
        <v>167598</v>
      </c>
      <c r="L1346" s="3">
        <f t="shared" si="20"/>
        <v>1098698</v>
      </c>
      <c r="M1346" s="41">
        <v>44354.729166666664</v>
      </c>
      <c r="N1346" s="39">
        <v>6870122164</v>
      </c>
      <c r="O1346" s="42" t="s">
        <v>315</v>
      </c>
      <c r="P1346" s="42" t="s">
        <v>3554</v>
      </c>
      <c r="Q1346" s="60">
        <v>44421</v>
      </c>
      <c r="R1346" s="42" t="s">
        <v>243</v>
      </c>
      <c r="S1346" s="68"/>
    </row>
    <row r="1347" spans="1:19" s="70" customFormat="1" ht="12.75" hidden="1" customHeight="1" x14ac:dyDescent="0.2">
      <c r="A1347" s="38" t="s">
        <v>2130</v>
      </c>
      <c r="B1347" s="39" t="s">
        <v>2131</v>
      </c>
      <c r="C1347" s="39" t="s">
        <v>2132</v>
      </c>
      <c r="D1347" s="38">
        <v>401972</v>
      </c>
      <c r="E1347" s="38"/>
      <c r="F1347" s="39" t="s">
        <v>842</v>
      </c>
      <c r="G1347" s="38">
        <v>8263000049</v>
      </c>
      <c r="H1347" s="40" t="s">
        <v>2133</v>
      </c>
      <c r="I1347" s="2">
        <v>930580</v>
      </c>
      <c r="J1347" s="2">
        <v>824</v>
      </c>
      <c r="K1347" s="2">
        <v>167504.4</v>
      </c>
      <c r="L1347" s="3">
        <f t="shared" si="20"/>
        <v>1098908.3999999999</v>
      </c>
      <c r="M1347" s="41">
        <v>44282.729166666664</v>
      </c>
      <c r="N1347" s="39">
        <v>6870066642</v>
      </c>
      <c r="O1347" s="39" t="s">
        <v>52</v>
      </c>
      <c r="P1347" s="40" t="s">
        <v>2099</v>
      </c>
      <c r="Q1347" s="41">
        <v>44345</v>
      </c>
      <c r="R1347" s="39" t="s">
        <v>54</v>
      </c>
      <c r="S1347" s="68"/>
    </row>
    <row r="1348" spans="1:19" s="70" customFormat="1" ht="12.75" hidden="1" customHeight="1" x14ac:dyDescent="0.2">
      <c r="A1348" s="38" t="s">
        <v>834</v>
      </c>
      <c r="B1348" s="39" t="s">
        <v>835</v>
      </c>
      <c r="C1348" s="39" t="s">
        <v>836</v>
      </c>
      <c r="D1348" s="38">
        <v>821027</v>
      </c>
      <c r="E1348" s="38"/>
      <c r="F1348" s="39" t="s">
        <v>474</v>
      </c>
      <c r="G1348" s="38">
        <v>8268005622</v>
      </c>
      <c r="H1348" s="40" t="s">
        <v>837</v>
      </c>
      <c r="I1348" s="2">
        <v>930132.20338983054</v>
      </c>
      <c r="J1348" s="2"/>
      <c r="K1348" s="2">
        <v>167423.79661016949</v>
      </c>
      <c r="L1348" s="3">
        <f t="shared" si="20"/>
        <v>1097556</v>
      </c>
      <c r="M1348" s="41">
        <v>44250.729166666664</v>
      </c>
      <c r="N1348" s="39">
        <v>44279452</v>
      </c>
      <c r="O1348" s="39" t="s">
        <v>52</v>
      </c>
      <c r="P1348" s="40" t="s">
        <v>838</v>
      </c>
      <c r="Q1348" s="41">
        <v>44271</v>
      </c>
      <c r="R1348" s="39" t="s">
        <v>54</v>
      </c>
      <c r="S1348" s="68"/>
    </row>
    <row r="1349" spans="1:19" s="70" customFormat="1" ht="12.75" hidden="1" customHeight="1" x14ac:dyDescent="0.2">
      <c r="A1349" s="38" t="s">
        <v>16586</v>
      </c>
      <c r="B1349" s="39" t="s">
        <v>16587</v>
      </c>
      <c r="C1349" s="39" t="s">
        <v>16588</v>
      </c>
      <c r="D1349" s="38">
        <v>124632</v>
      </c>
      <c r="E1349" s="38"/>
      <c r="F1349" s="39" t="s">
        <v>15807</v>
      </c>
      <c r="G1349" s="38">
        <v>8263000238</v>
      </c>
      <c r="H1349" s="40" t="s">
        <v>16589</v>
      </c>
      <c r="I1349" s="2">
        <v>930000</v>
      </c>
      <c r="J1349" s="2"/>
      <c r="K1349" s="2">
        <v>167400</v>
      </c>
      <c r="L1349" s="3">
        <f t="shared" si="20"/>
        <v>1097400</v>
      </c>
      <c r="M1349" s="41">
        <v>44869.729166666664</v>
      </c>
      <c r="N1349" s="39">
        <v>6870305622</v>
      </c>
      <c r="O1349" s="39" t="s">
        <v>3282</v>
      </c>
      <c r="P1349" s="40" t="s">
        <v>16590</v>
      </c>
      <c r="Q1349" s="41">
        <v>44922</v>
      </c>
      <c r="R1349" s="42" t="s">
        <v>2417</v>
      </c>
      <c r="S1349" s="68"/>
    </row>
    <row r="1350" spans="1:19" s="70" customFormat="1" ht="12.75" hidden="1" customHeight="1" x14ac:dyDescent="0.2">
      <c r="A1350" s="38" t="s">
        <v>5128</v>
      </c>
      <c r="B1350" s="42" t="s">
        <v>5123</v>
      </c>
      <c r="C1350" s="42" t="s">
        <v>5124</v>
      </c>
      <c r="D1350" s="38">
        <v>403829</v>
      </c>
      <c r="E1350" s="38"/>
      <c r="F1350" s="42" t="s">
        <v>5125</v>
      </c>
      <c r="G1350" s="38">
        <v>8263000103</v>
      </c>
      <c r="H1350" s="40" t="s">
        <v>5126</v>
      </c>
      <c r="I1350" s="3">
        <v>928143.96000000089</v>
      </c>
      <c r="J1350" s="3"/>
      <c r="K1350" s="3">
        <v>167065.91280000017</v>
      </c>
      <c r="L1350" s="3">
        <f t="shared" ref="L1350:L1413" si="21">SUM(I1350:K1350)</f>
        <v>1095209.8728000009</v>
      </c>
      <c r="M1350" s="41">
        <v>44369.729166666664</v>
      </c>
      <c r="N1350" s="39">
        <v>6870163278</v>
      </c>
      <c r="O1350" s="42" t="s">
        <v>315</v>
      </c>
      <c r="P1350" s="42" t="s">
        <v>5127</v>
      </c>
      <c r="Q1350" s="60">
        <v>44422</v>
      </c>
      <c r="R1350" s="42" t="s">
        <v>243</v>
      </c>
      <c r="S1350" s="68"/>
    </row>
    <row r="1351" spans="1:19" s="70" customFormat="1" ht="12.75" hidden="1" customHeight="1" x14ac:dyDescent="0.2">
      <c r="A1351" s="38" t="s">
        <v>9807</v>
      </c>
      <c r="B1351" s="42" t="s">
        <v>9808</v>
      </c>
      <c r="C1351" s="42" t="s">
        <v>9809</v>
      </c>
      <c r="D1351" s="38">
        <v>408227</v>
      </c>
      <c r="E1351" s="38"/>
      <c r="F1351" s="42" t="s">
        <v>5988</v>
      </c>
      <c r="G1351" s="38">
        <v>8263000137</v>
      </c>
      <c r="H1351" s="40" t="s">
        <v>9810</v>
      </c>
      <c r="I1351" s="3">
        <v>927000</v>
      </c>
      <c r="J1351" s="3"/>
      <c r="K1351" s="3">
        <v>111240</v>
      </c>
      <c r="L1351" s="3">
        <f t="shared" si="21"/>
        <v>1038240</v>
      </c>
      <c r="M1351" s="41">
        <v>44527.729166666664</v>
      </c>
      <c r="N1351" s="39">
        <v>6870334876</v>
      </c>
      <c r="O1351" s="42" t="s">
        <v>315</v>
      </c>
      <c r="P1351" s="42">
        <v>201216476512</v>
      </c>
      <c r="Q1351" s="60">
        <v>44583</v>
      </c>
      <c r="R1351" s="42" t="s">
        <v>243</v>
      </c>
      <c r="S1351" s="68"/>
    </row>
    <row r="1352" spans="1:19" s="70" customFormat="1" ht="12.75" hidden="1" customHeight="1" x14ac:dyDescent="0.2">
      <c r="A1352" s="38" t="s">
        <v>14406</v>
      </c>
      <c r="B1352" s="42" t="s">
        <v>14407</v>
      </c>
      <c r="C1352" s="42" t="s">
        <v>14408</v>
      </c>
      <c r="D1352" s="38">
        <v>138349</v>
      </c>
      <c r="E1352" s="38"/>
      <c r="F1352" s="42" t="s">
        <v>12407</v>
      </c>
      <c r="G1352" s="38">
        <v>8263000146</v>
      </c>
      <c r="H1352" s="40" t="s">
        <v>14409</v>
      </c>
      <c r="I1352" s="3">
        <v>924000</v>
      </c>
      <c r="J1352" s="3"/>
      <c r="K1352" s="3">
        <v>166320</v>
      </c>
      <c r="L1352" s="3">
        <f t="shared" si="21"/>
        <v>1090320</v>
      </c>
      <c r="M1352" s="41">
        <v>44737.729166666664</v>
      </c>
      <c r="N1352" s="39">
        <v>6870124945</v>
      </c>
      <c r="O1352" s="42" t="s">
        <v>315</v>
      </c>
      <c r="P1352" s="42"/>
      <c r="Q1352" s="60"/>
      <c r="R1352" s="42" t="s">
        <v>243</v>
      </c>
      <c r="S1352" s="68"/>
    </row>
    <row r="1353" spans="1:19" s="70" customFormat="1" ht="12.75" hidden="1" customHeight="1" x14ac:dyDescent="0.2">
      <c r="A1353" s="38" t="s">
        <v>3615</v>
      </c>
      <c r="B1353" s="39" t="s">
        <v>3616</v>
      </c>
      <c r="C1353" s="39" t="s">
        <v>3617</v>
      </c>
      <c r="D1353" s="38">
        <v>408117</v>
      </c>
      <c r="E1353" s="38"/>
      <c r="F1353" s="39" t="s">
        <v>3259</v>
      </c>
      <c r="G1353" s="38">
        <v>8263000119</v>
      </c>
      <c r="H1353" s="40" t="s">
        <v>3618</v>
      </c>
      <c r="I1353" s="2">
        <v>923400</v>
      </c>
      <c r="J1353" s="2">
        <v>1090</v>
      </c>
      <c r="K1353" s="2">
        <v>166212</v>
      </c>
      <c r="L1353" s="3">
        <f t="shared" si="21"/>
        <v>1090702</v>
      </c>
      <c r="M1353" s="41">
        <v>44358.729166666664</v>
      </c>
      <c r="N1353" s="39">
        <v>6870124035</v>
      </c>
      <c r="O1353" s="39" t="s">
        <v>52</v>
      </c>
      <c r="P1353" s="40" t="s">
        <v>3619</v>
      </c>
      <c r="Q1353" s="41">
        <v>44394</v>
      </c>
      <c r="R1353" s="39" t="s">
        <v>54</v>
      </c>
      <c r="S1353" s="68"/>
    </row>
    <row r="1354" spans="1:19" s="70" customFormat="1" ht="12.75" customHeight="1" x14ac:dyDescent="0.2">
      <c r="A1354" s="38" t="s">
        <v>21522</v>
      </c>
      <c r="B1354" s="39" t="s">
        <v>21523</v>
      </c>
      <c r="C1354" s="39" t="s">
        <v>21524</v>
      </c>
      <c r="D1354" s="38">
        <v>406359</v>
      </c>
      <c r="E1354" s="38"/>
      <c r="F1354" s="39" t="s">
        <v>19225</v>
      </c>
      <c r="G1354" s="38">
        <v>8263000308</v>
      </c>
      <c r="H1354" s="40">
        <v>271600051363</v>
      </c>
      <c r="I1354" s="2">
        <v>920000</v>
      </c>
      <c r="J1354" s="2"/>
      <c r="K1354" s="2">
        <v>165600</v>
      </c>
      <c r="L1354" s="3">
        <f t="shared" si="21"/>
        <v>1085600</v>
      </c>
      <c r="M1354" s="41">
        <v>45182.729166666664</v>
      </c>
      <c r="N1354" s="39">
        <v>1246653718</v>
      </c>
      <c r="O1354" s="39" t="s">
        <v>18463</v>
      </c>
      <c r="P1354" s="40" t="s">
        <v>21525</v>
      </c>
      <c r="Q1354" s="41">
        <v>45315</v>
      </c>
      <c r="R1354" s="62" t="s">
        <v>29</v>
      </c>
      <c r="S1354" s="68"/>
    </row>
    <row r="1355" spans="1:19" s="70" customFormat="1" ht="12.75" hidden="1" customHeight="1" x14ac:dyDescent="0.2">
      <c r="A1355" s="38" t="s">
        <v>18985</v>
      </c>
      <c r="B1355" s="39" t="s">
        <v>18986</v>
      </c>
      <c r="C1355" s="39" t="s">
        <v>18987</v>
      </c>
      <c r="D1355" s="38">
        <v>812140</v>
      </c>
      <c r="E1355" s="38"/>
      <c r="F1355" s="42" t="s">
        <v>446</v>
      </c>
      <c r="G1355" s="38">
        <v>8268011267</v>
      </c>
      <c r="H1355" s="40" t="s">
        <v>18988</v>
      </c>
      <c r="I1355" s="2">
        <v>919375.00000000012</v>
      </c>
      <c r="J1355" s="2"/>
      <c r="K1355" s="2">
        <v>0</v>
      </c>
      <c r="L1355" s="3">
        <f t="shared" si="21"/>
        <v>919375.00000000012</v>
      </c>
      <c r="M1355" s="41">
        <v>45034.729166666664</v>
      </c>
      <c r="N1355" s="39">
        <v>160345907</v>
      </c>
      <c r="O1355" s="39" t="s">
        <v>52</v>
      </c>
      <c r="P1355" s="40">
        <v>305254603438</v>
      </c>
      <c r="Q1355" s="41">
        <v>45073</v>
      </c>
      <c r="R1355" s="39" t="s">
        <v>54</v>
      </c>
      <c r="S1355" s="68"/>
    </row>
    <row r="1356" spans="1:19" s="70" customFormat="1" ht="12.75" hidden="1" customHeight="1" x14ac:dyDescent="0.2">
      <c r="A1356" s="38" t="s">
        <v>16180</v>
      </c>
      <c r="B1356" s="39" t="s">
        <v>16181</v>
      </c>
      <c r="C1356" s="39" t="s">
        <v>16182</v>
      </c>
      <c r="D1356" s="38">
        <v>812140</v>
      </c>
      <c r="E1356" s="38"/>
      <c r="F1356" s="42" t="s">
        <v>446</v>
      </c>
      <c r="G1356" s="38">
        <v>8268009550</v>
      </c>
      <c r="H1356" s="40" t="s">
        <v>16183</v>
      </c>
      <c r="I1356" s="2">
        <v>917616.00000000012</v>
      </c>
      <c r="J1356" s="2"/>
      <c r="K1356" s="2">
        <v>165170.88</v>
      </c>
      <c r="L1356" s="3">
        <f t="shared" si="21"/>
        <v>1082786.8800000001</v>
      </c>
      <c r="M1356" s="41">
        <v>44852.729166666664</v>
      </c>
      <c r="N1356" s="39">
        <v>44272480</v>
      </c>
      <c r="O1356" s="39" t="s">
        <v>52</v>
      </c>
      <c r="P1356" s="40">
        <v>211182923412</v>
      </c>
      <c r="Q1356" s="41">
        <v>44886</v>
      </c>
      <c r="R1356" s="39" t="s">
        <v>54</v>
      </c>
      <c r="S1356" s="68"/>
    </row>
    <row r="1357" spans="1:19" s="70" customFormat="1" ht="12.75" hidden="1" customHeight="1" x14ac:dyDescent="0.2">
      <c r="A1357" s="38" t="s">
        <v>3683</v>
      </c>
      <c r="B1357" s="39" t="s">
        <v>3684</v>
      </c>
      <c r="C1357" s="39" t="s">
        <v>3685</v>
      </c>
      <c r="D1357" s="38">
        <v>408117</v>
      </c>
      <c r="E1357" s="38"/>
      <c r="F1357" s="39" t="s">
        <v>3259</v>
      </c>
      <c r="G1357" s="38">
        <v>8263000119</v>
      </c>
      <c r="H1357" s="40" t="s">
        <v>3686</v>
      </c>
      <c r="I1357" s="2">
        <v>917500</v>
      </c>
      <c r="J1357" s="2">
        <v>1082.6500000000001</v>
      </c>
      <c r="K1357" s="2">
        <v>165150</v>
      </c>
      <c r="L1357" s="3">
        <f t="shared" si="21"/>
        <v>1083732.6499999999</v>
      </c>
      <c r="M1357" s="41">
        <v>44370.729166666664</v>
      </c>
      <c r="N1357" s="39">
        <v>6870124448</v>
      </c>
      <c r="O1357" s="39" t="s">
        <v>52</v>
      </c>
      <c r="P1357" s="40" t="s">
        <v>3687</v>
      </c>
      <c r="Q1357" s="41">
        <v>44404</v>
      </c>
      <c r="R1357" s="39" t="s">
        <v>54</v>
      </c>
      <c r="S1357" s="68"/>
    </row>
    <row r="1358" spans="1:19" s="70" customFormat="1" ht="12.75" hidden="1" customHeight="1" x14ac:dyDescent="0.2">
      <c r="A1358" s="38" t="s">
        <v>4175</v>
      </c>
      <c r="B1358" s="39" t="s">
        <v>4176</v>
      </c>
      <c r="C1358" s="39" t="s">
        <v>4177</v>
      </c>
      <c r="D1358" s="38">
        <v>405596</v>
      </c>
      <c r="E1358" s="38"/>
      <c r="F1358" s="39" t="s">
        <v>3259</v>
      </c>
      <c r="G1358" s="38">
        <v>8263000119</v>
      </c>
      <c r="H1358" s="40" t="s">
        <v>4178</v>
      </c>
      <c r="I1358" s="2">
        <v>917500</v>
      </c>
      <c r="J1358" s="2">
        <v>1082.6500000000001</v>
      </c>
      <c r="K1358" s="2">
        <v>165150</v>
      </c>
      <c r="L1358" s="3">
        <f t="shared" si="21"/>
        <v>1083732.6499999999</v>
      </c>
      <c r="M1358" s="41">
        <v>44374.729166666664</v>
      </c>
      <c r="N1358" s="39">
        <v>6870142778</v>
      </c>
      <c r="O1358" s="39" t="s">
        <v>52</v>
      </c>
      <c r="P1358" s="40" t="s">
        <v>4179</v>
      </c>
      <c r="Q1358" s="41">
        <v>44412</v>
      </c>
      <c r="R1358" s="39" t="s">
        <v>54</v>
      </c>
      <c r="S1358" s="68"/>
    </row>
    <row r="1359" spans="1:19" s="70" customFormat="1" ht="12.75" hidden="1" customHeight="1" x14ac:dyDescent="0.2">
      <c r="A1359" s="38" t="s">
        <v>12319</v>
      </c>
      <c r="B1359" s="42" t="s">
        <v>12320</v>
      </c>
      <c r="C1359" s="42" t="s">
        <v>12321</v>
      </c>
      <c r="D1359" s="38">
        <v>300286</v>
      </c>
      <c r="E1359" s="38"/>
      <c r="F1359" s="42" t="s">
        <v>3944</v>
      </c>
      <c r="G1359" s="38">
        <v>8263000075</v>
      </c>
      <c r="H1359" s="40">
        <v>712735237</v>
      </c>
      <c r="I1359" s="3">
        <v>916035</v>
      </c>
      <c r="J1359" s="3"/>
      <c r="K1359" s="3">
        <v>164886.29999999999</v>
      </c>
      <c r="L1359" s="3">
        <f t="shared" si="21"/>
        <v>1080921.3</v>
      </c>
      <c r="M1359" s="41">
        <v>44642.729166666664</v>
      </c>
      <c r="N1359" s="39">
        <v>6870458458</v>
      </c>
      <c r="O1359" s="42" t="s">
        <v>315</v>
      </c>
      <c r="P1359" s="42" t="s">
        <v>12167</v>
      </c>
      <c r="Q1359" s="60">
        <v>44659</v>
      </c>
      <c r="R1359" s="42" t="s">
        <v>243</v>
      </c>
      <c r="S1359" s="68"/>
    </row>
    <row r="1360" spans="1:19" s="70" customFormat="1" ht="12.75" hidden="1" customHeight="1" x14ac:dyDescent="0.2">
      <c r="A1360" s="38" t="s">
        <v>13261</v>
      </c>
      <c r="B1360" s="42" t="s">
        <v>13262</v>
      </c>
      <c r="C1360" s="42" t="s">
        <v>13263</v>
      </c>
      <c r="D1360" s="38">
        <v>821146</v>
      </c>
      <c r="E1360" s="38"/>
      <c r="F1360" s="42" t="s">
        <v>446</v>
      </c>
      <c r="G1360" s="38">
        <v>8268007978</v>
      </c>
      <c r="H1360" s="40" t="s">
        <v>13264</v>
      </c>
      <c r="I1360" s="3">
        <v>915685.52</v>
      </c>
      <c r="J1360" s="3"/>
      <c r="K1360" s="3">
        <v>164823.48000000001</v>
      </c>
      <c r="L1360" s="3">
        <f t="shared" si="21"/>
        <v>1080509</v>
      </c>
      <c r="M1360" s="41">
        <v>44667.729166666664</v>
      </c>
      <c r="N1360" s="39">
        <v>43912102</v>
      </c>
      <c r="O1360" s="42" t="s">
        <v>315</v>
      </c>
      <c r="P1360" s="42">
        <v>205248187833</v>
      </c>
      <c r="Q1360" s="60">
        <v>44705</v>
      </c>
      <c r="R1360" s="42" t="s">
        <v>243</v>
      </c>
      <c r="S1360" s="68"/>
    </row>
    <row r="1361" spans="1:19" s="70" customFormat="1" ht="12.75" hidden="1" customHeight="1" x14ac:dyDescent="0.2">
      <c r="A1361" s="38" t="s">
        <v>9186</v>
      </c>
      <c r="B1361" s="39" t="s">
        <v>9187</v>
      </c>
      <c r="C1361" s="39" t="s">
        <v>9188</v>
      </c>
      <c r="D1361" s="38">
        <v>407033</v>
      </c>
      <c r="E1361" s="38"/>
      <c r="F1361" s="39" t="s">
        <v>3259</v>
      </c>
      <c r="G1361" s="38">
        <v>8266013047</v>
      </c>
      <c r="H1361" s="40" t="s">
        <v>9189</v>
      </c>
      <c r="I1361" s="2">
        <v>914000</v>
      </c>
      <c r="J1361" s="2"/>
      <c r="K1361" s="2">
        <v>164520</v>
      </c>
      <c r="L1361" s="3">
        <f t="shared" si="21"/>
        <v>1078520</v>
      </c>
      <c r="M1361" s="41">
        <v>44520.729166666664</v>
      </c>
      <c r="N1361" s="39">
        <v>6870316366</v>
      </c>
      <c r="O1361" s="39" t="s">
        <v>52</v>
      </c>
      <c r="P1361" s="40" t="s">
        <v>9190</v>
      </c>
      <c r="Q1361" s="41">
        <v>44555</v>
      </c>
      <c r="R1361" s="39" t="s">
        <v>54</v>
      </c>
      <c r="S1361" s="68"/>
    </row>
    <row r="1362" spans="1:19" s="70" customFormat="1" ht="12.75" hidden="1" customHeight="1" x14ac:dyDescent="0.2">
      <c r="A1362" s="38" t="s">
        <v>1576</v>
      </c>
      <c r="B1362" s="39" t="s">
        <v>1577</v>
      </c>
      <c r="C1362" s="39" t="s">
        <v>1578</v>
      </c>
      <c r="D1362" s="38">
        <v>401972</v>
      </c>
      <c r="E1362" s="38"/>
      <c r="F1362" s="39" t="s">
        <v>842</v>
      </c>
      <c r="G1362" s="38">
        <v>8263000049</v>
      </c>
      <c r="H1362" s="40" t="s">
        <v>1579</v>
      </c>
      <c r="I1362" s="2">
        <v>913720</v>
      </c>
      <c r="J1362" s="2">
        <v>808.64220000000012</v>
      </c>
      <c r="K1362" s="2">
        <v>164469.6</v>
      </c>
      <c r="L1362" s="3">
        <f t="shared" si="21"/>
        <v>1078998.2422</v>
      </c>
      <c r="M1362" s="41">
        <v>44265.729166666664</v>
      </c>
      <c r="N1362" s="39">
        <v>6870010273</v>
      </c>
      <c r="O1362" s="39" t="s">
        <v>52</v>
      </c>
      <c r="P1362" s="40" t="s">
        <v>1571</v>
      </c>
      <c r="Q1362" s="41">
        <v>44303</v>
      </c>
      <c r="R1362" s="39" t="s">
        <v>54</v>
      </c>
      <c r="S1362" s="68"/>
    </row>
    <row r="1363" spans="1:19" s="70" customFormat="1" ht="12.75" hidden="1" customHeight="1" x14ac:dyDescent="0.2">
      <c r="A1363" s="38" t="s">
        <v>12245</v>
      </c>
      <c r="B1363" s="39" t="s">
        <v>12246</v>
      </c>
      <c r="C1363" s="39" t="s">
        <v>12247</v>
      </c>
      <c r="D1363" s="58">
        <v>402300</v>
      </c>
      <c r="E1363" s="58"/>
      <c r="F1363" s="39" t="s">
        <v>230</v>
      </c>
      <c r="G1363" s="38">
        <v>8263000195</v>
      </c>
      <c r="H1363" s="40" t="s">
        <v>12248</v>
      </c>
      <c r="I1363" s="2">
        <v>909384.74576271186</v>
      </c>
      <c r="J1363" s="2"/>
      <c r="K1363" s="2">
        <v>163689.25423728811</v>
      </c>
      <c r="L1363" s="3">
        <f t="shared" si="21"/>
        <v>1073074</v>
      </c>
      <c r="M1363" s="41">
        <v>44639.729166666664</v>
      </c>
      <c r="N1363" s="39">
        <v>6870024573</v>
      </c>
      <c r="O1363" s="39" t="s">
        <v>3282</v>
      </c>
      <c r="P1363" s="40" t="s">
        <v>12249</v>
      </c>
      <c r="Q1363" s="41">
        <v>44615</v>
      </c>
      <c r="R1363" s="42" t="s">
        <v>2417</v>
      </c>
      <c r="S1363" s="68"/>
    </row>
    <row r="1364" spans="1:19" s="70" customFormat="1" ht="12.75" hidden="1" customHeight="1" x14ac:dyDescent="0.2">
      <c r="A1364" s="38" t="s">
        <v>3562</v>
      </c>
      <c r="B1364" s="39" t="s">
        <v>3563</v>
      </c>
      <c r="C1364" s="39" t="s">
        <v>3564</v>
      </c>
      <c r="D1364" s="38">
        <v>408117</v>
      </c>
      <c r="E1364" s="38"/>
      <c r="F1364" s="39" t="s">
        <v>3259</v>
      </c>
      <c r="G1364" s="38">
        <v>8263000119</v>
      </c>
      <c r="H1364" s="40" t="s">
        <v>3565</v>
      </c>
      <c r="I1364" s="2">
        <v>908550</v>
      </c>
      <c r="J1364" s="2">
        <v>1072.0899999999999</v>
      </c>
      <c r="K1364" s="2">
        <v>163539</v>
      </c>
      <c r="L1364" s="3">
        <f t="shared" si="21"/>
        <v>1073161.0899999999</v>
      </c>
      <c r="M1364" s="41">
        <v>44366.729166666664</v>
      </c>
      <c r="N1364" s="39">
        <v>6870124000</v>
      </c>
      <c r="O1364" s="39" t="s">
        <v>52</v>
      </c>
      <c r="P1364" s="40" t="s">
        <v>3566</v>
      </c>
      <c r="Q1364" s="41">
        <v>44401</v>
      </c>
      <c r="R1364" s="39" t="s">
        <v>54</v>
      </c>
      <c r="S1364" s="68"/>
    </row>
    <row r="1365" spans="1:19" s="70" customFormat="1" ht="12.75" hidden="1" customHeight="1" x14ac:dyDescent="0.2">
      <c r="A1365" s="38" t="s">
        <v>5632</v>
      </c>
      <c r="B1365" s="39" t="s">
        <v>5633</v>
      </c>
      <c r="C1365" s="39" t="s">
        <v>5634</v>
      </c>
      <c r="D1365" s="38">
        <v>401972</v>
      </c>
      <c r="E1365" s="38"/>
      <c r="F1365" s="39" t="s">
        <v>842</v>
      </c>
      <c r="G1365" s="38">
        <v>8263000049</v>
      </c>
      <c r="H1365" s="40" t="s">
        <v>5635</v>
      </c>
      <c r="I1365" s="2">
        <v>907800</v>
      </c>
      <c r="J1365" s="2">
        <v>0</v>
      </c>
      <c r="K1365" s="2">
        <v>163404</v>
      </c>
      <c r="L1365" s="3">
        <f t="shared" si="21"/>
        <v>1071204</v>
      </c>
      <c r="M1365" s="41">
        <v>44394.729166666664</v>
      </c>
      <c r="N1365" s="39">
        <v>6870190907</v>
      </c>
      <c r="O1365" s="39" t="s">
        <v>52</v>
      </c>
      <c r="P1365" s="40" t="s">
        <v>5549</v>
      </c>
      <c r="Q1365" s="41">
        <v>44449</v>
      </c>
      <c r="R1365" s="39" t="s">
        <v>54</v>
      </c>
      <c r="S1365" s="68"/>
    </row>
    <row r="1366" spans="1:19" s="70" customFormat="1" ht="12.75" hidden="1" customHeight="1" x14ac:dyDescent="0.2">
      <c r="A1366" s="38" t="s">
        <v>15531</v>
      </c>
      <c r="B1366" s="42" t="s">
        <v>15532</v>
      </c>
      <c r="C1366" s="42" t="s">
        <v>15533</v>
      </c>
      <c r="D1366" s="38">
        <v>121011</v>
      </c>
      <c r="E1366" s="38"/>
      <c r="F1366" s="42" t="s">
        <v>9221</v>
      </c>
      <c r="G1366" s="38">
        <v>8268007803</v>
      </c>
      <c r="H1366" s="40" t="s">
        <v>15534</v>
      </c>
      <c r="I1366" s="3">
        <v>907251.64</v>
      </c>
      <c r="J1366" s="3"/>
      <c r="K1366" s="3">
        <v>163305.35999999999</v>
      </c>
      <c r="L1366" s="3">
        <f t="shared" si="21"/>
        <v>1070557</v>
      </c>
      <c r="M1366" s="41">
        <v>44776.729166666664</v>
      </c>
      <c r="N1366" s="39">
        <v>44177510</v>
      </c>
      <c r="O1366" s="42" t="s">
        <v>315</v>
      </c>
      <c r="P1366" s="42" t="s">
        <v>15535</v>
      </c>
      <c r="Q1366" s="60">
        <v>44837</v>
      </c>
      <c r="R1366" s="42" t="s">
        <v>243</v>
      </c>
      <c r="S1366" s="68"/>
    </row>
    <row r="1367" spans="1:19" s="70" customFormat="1" ht="12.75" hidden="1" customHeight="1" x14ac:dyDescent="0.2">
      <c r="A1367" s="38" t="s">
        <v>16176</v>
      </c>
      <c r="B1367" s="39" t="s">
        <v>16177</v>
      </c>
      <c r="C1367" s="39" t="s">
        <v>16178</v>
      </c>
      <c r="D1367" s="38">
        <v>821146</v>
      </c>
      <c r="E1367" s="38"/>
      <c r="F1367" s="42" t="s">
        <v>446</v>
      </c>
      <c r="G1367" s="38">
        <v>8268005598</v>
      </c>
      <c r="H1367" s="40" t="s">
        <v>16179</v>
      </c>
      <c r="I1367" s="3">
        <v>906776.26</v>
      </c>
      <c r="J1367" s="3"/>
      <c r="K1367" s="2">
        <v>163219.74</v>
      </c>
      <c r="L1367" s="3">
        <f t="shared" si="21"/>
        <v>1069996</v>
      </c>
      <c r="M1367" s="41">
        <v>44809.729166666664</v>
      </c>
      <c r="N1367" s="39">
        <v>44347181</v>
      </c>
      <c r="O1367" s="39" t="s">
        <v>52</v>
      </c>
      <c r="P1367" s="40"/>
      <c r="Q1367" s="41"/>
      <c r="R1367" s="39" t="s">
        <v>54</v>
      </c>
      <c r="S1367" s="68"/>
    </row>
    <row r="1368" spans="1:19" s="70" customFormat="1" ht="12.75" hidden="1" customHeight="1" x14ac:dyDescent="0.2">
      <c r="A1368" s="38" t="s">
        <v>8929</v>
      </c>
      <c r="B1368" s="42" t="s">
        <v>8930</v>
      </c>
      <c r="C1368" s="42" t="s">
        <v>8931</v>
      </c>
      <c r="D1368" s="38">
        <v>501497</v>
      </c>
      <c r="E1368" s="38"/>
      <c r="F1368" s="42" t="s">
        <v>7579</v>
      </c>
      <c r="G1368" s="38">
        <v>8263000099</v>
      </c>
      <c r="H1368" s="40" t="s">
        <v>8932</v>
      </c>
      <c r="I1368" s="3">
        <v>905655</v>
      </c>
      <c r="J1368" s="3"/>
      <c r="K1368" s="3">
        <v>163017.9</v>
      </c>
      <c r="L1368" s="3">
        <f t="shared" si="21"/>
        <v>1068672.8999999999</v>
      </c>
      <c r="M1368" s="41">
        <v>44466.729166666664</v>
      </c>
      <c r="N1368" s="39">
        <v>6870300762</v>
      </c>
      <c r="O1368" s="42" t="s">
        <v>315</v>
      </c>
      <c r="P1368" s="42" t="s">
        <v>8928</v>
      </c>
      <c r="Q1368" s="60">
        <v>44546</v>
      </c>
      <c r="R1368" s="42" t="s">
        <v>243</v>
      </c>
      <c r="S1368" s="68"/>
    </row>
    <row r="1369" spans="1:19" s="70" customFormat="1" ht="12.75" hidden="1" customHeight="1" x14ac:dyDescent="0.2">
      <c r="A1369" s="38" t="s">
        <v>8933</v>
      </c>
      <c r="B1369" s="42" t="s">
        <v>8934</v>
      </c>
      <c r="C1369" s="42" t="s">
        <v>8935</v>
      </c>
      <c r="D1369" s="38">
        <v>501497</v>
      </c>
      <c r="E1369" s="38"/>
      <c r="F1369" s="42" t="s">
        <v>7579</v>
      </c>
      <c r="G1369" s="38">
        <v>8263000099</v>
      </c>
      <c r="H1369" s="40" t="s">
        <v>8936</v>
      </c>
      <c r="I1369" s="3">
        <v>905655</v>
      </c>
      <c r="J1369" s="3"/>
      <c r="K1369" s="3">
        <v>163017.9</v>
      </c>
      <c r="L1369" s="3">
        <f t="shared" si="21"/>
        <v>1068672.8999999999</v>
      </c>
      <c r="M1369" s="41">
        <v>44467.729166666664</v>
      </c>
      <c r="N1369" s="39">
        <v>6870300772</v>
      </c>
      <c r="O1369" s="42" t="s">
        <v>315</v>
      </c>
      <c r="P1369" s="42" t="s">
        <v>8928</v>
      </c>
      <c r="Q1369" s="60">
        <v>44546</v>
      </c>
      <c r="R1369" s="42" t="s">
        <v>243</v>
      </c>
      <c r="S1369" s="68"/>
    </row>
    <row r="1370" spans="1:19" s="70" customFormat="1" ht="12.75" hidden="1" customHeight="1" x14ac:dyDescent="0.2">
      <c r="A1370" s="38" t="s">
        <v>5880</v>
      </c>
      <c r="B1370" s="42" t="s">
        <v>5881</v>
      </c>
      <c r="C1370" s="42" t="s">
        <v>5882</v>
      </c>
      <c r="D1370" s="38">
        <v>300286</v>
      </c>
      <c r="E1370" s="38"/>
      <c r="F1370" s="42" t="s">
        <v>3944</v>
      </c>
      <c r="G1370" s="38">
        <v>8263000075</v>
      </c>
      <c r="H1370" s="40">
        <v>712725543</v>
      </c>
      <c r="I1370" s="3">
        <v>905622.14</v>
      </c>
      <c r="J1370" s="3"/>
      <c r="K1370" s="3">
        <v>163011.9852</v>
      </c>
      <c r="L1370" s="3">
        <f t="shared" si="21"/>
        <v>1068634.1252000001</v>
      </c>
      <c r="M1370" s="41">
        <v>44390.729166666664</v>
      </c>
      <c r="N1370" s="39">
        <v>6870195297</v>
      </c>
      <c r="O1370" s="42" t="s">
        <v>315</v>
      </c>
      <c r="P1370" s="42"/>
      <c r="Q1370" s="60"/>
      <c r="R1370" s="42" t="s">
        <v>243</v>
      </c>
      <c r="S1370" s="68"/>
    </row>
    <row r="1371" spans="1:19" s="70" customFormat="1" ht="12.75" hidden="1" customHeight="1" x14ac:dyDescent="0.2">
      <c r="A1371" s="38" t="s">
        <v>13108</v>
      </c>
      <c r="B1371" s="39" t="s">
        <v>13109</v>
      </c>
      <c r="C1371" s="39" t="s">
        <v>13110</v>
      </c>
      <c r="D1371" s="38">
        <v>812140</v>
      </c>
      <c r="E1371" s="38"/>
      <c r="F1371" s="42" t="s">
        <v>446</v>
      </c>
      <c r="G1371" s="38">
        <v>8268008653</v>
      </c>
      <c r="H1371" s="40" t="s">
        <v>13111</v>
      </c>
      <c r="I1371" s="2">
        <v>905604.23728813569</v>
      </c>
      <c r="J1371" s="2"/>
      <c r="K1371" s="2">
        <v>163008.76271186443</v>
      </c>
      <c r="L1371" s="3">
        <f t="shared" si="21"/>
        <v>1068613</v>
      </c>
      <c r="M1371" s="41">
        <v>44671.729166666664</v>
      </c>
      <c r="N1371" s="39">
        <v>43935572</v>
      </c>
      <c r="O1371" s="39" t="s">
        <v>52</v>
      </c>
      <c r="P1371" s="40"/>
      <c r="Q1371" s="41"/>
      <c r="R1371" s="39" t="s">
        <v>54</v>
      </c>
      <c r="S1371" s="68"/>
    </row>
    <row r="1372" spans="1:19" s="70" customFormat="1" ht="12.75" hidden="1" customHeight="1" x14ac:dyDescent="0.2">
      <c r="A1372" s="38" t="s">
        <v>3700</v>
      </c>
      <c r="B1372" s="39" t="s">
        <v>3701</v>
      </c>
      <c r="C1372" s="39" t="s">
        <v>3702</v>
      </c>
      <c r="D1372" s="38">
        <v>408117</v>
      </c>
      <c r="E1372" s="38"/>
      <c r="F1372" s="39" t="s">
        <v>3259</v>
      </c>
      <c r="G1372" s="38">
        <v>8263000119</v>
      </c>
      <c r="H1372" s="40" t="s">
        <v>3703</v>
      </c>
      <c r="I1372" s="2">
        <v>902820</v>
      </c>
      <c r="J1372" s="2">
        <v>1065.33</v>
      </c>
      <c r="K1372" s="2">
        <v>162507.6</v>
      </c>
      <c r="L1372" s="3">
        <f t="shared" si="21"/>
        <v>1066392.93</v>
      </c>
      <c r="M1372" s="41">
        <v>44371.729166666664</v>
      </c>
      <c r="N1372" s="39">
        <v>6870124705</v>
      </c>
      <c r="O1372" s="39" t="s">
        <v>52</v>
      </c>
      <c r="P1372" s="40" t="s">
        <v>3687</v>
      </c>
      <c r="Q1372" s="41">
        <v>44404</v>
      </c>
      <c r="R1372" s="39" t="s">
        <v>54</v>
      </c>
      <c r="S1372" s="68"/>
    </row>
    <row r="1373" spans="1:19" s="70" customFormat="1" ht="12.75" hidden="1" customHeight="1" x14ac:dyDescent="0.2">
      <c r="A1373" s="38">
        <v>231</v>
      </c>
      <c r="B1373" s="39" t="s">
        <v>18763</v>
      </c>
      <c r="C1373" s="39" t="s">
        <v>18764</v>
      </c>
      <c r="D1373" s="38">
        <v>817954</v>
      </c>
      <c r="E1373" s="38"/>
      <c r="F1373" s="39" t="s">
        <v>14237</v>
      </c>
      <c r="G1373" s="38">
        <v>8268008975</v>
      </c>
      <c r="H1373" s="40" t="s">
        <v>18765</v>
      </c>
      <c r="I1373" s="2">
        <v>900032</v>
      </c>
      <c r="J1373" s="2"/>
      <c r="K1373" s="2">
        <v>0</v>
      </c>
      <c r="L1373" s="3">
        <f t="shared" si="21"/>
        <v>900032</v>
      </c>
      <c r="M1373" s="41">
        <v>45015.729166666664</v>
      </c>
      <c r="N1373" s="39">
        <v>160299282</v>
      </c>
      <c r="O1373" s="39" t="s">
        <v>8899</v>
      </c>
      <c r="P1373" s="40" t="s">
        <v>18766</v>
      </c>
      <c r="Q1373" s="41">
        <v>45052</v>
      </c>
      <c r="R1373" s="42" t="s">
        <v>8901</v>
      </c>
      <c r="S1373" s="68"/>
    </row>
    <row r="1374" spans="1:19" s="70" customFormat="1" ht="12.75" hidden="1" customHeight="1" x14ac:dyDescent="0.2">
      <c r="A1374" s="38" t="s">
        <v>1453</v>
      </c>
      <c r="B1374" s="39" t="s">
        <v>1454</v>
      </c>
      <c r="C1374" s="39" t="s">
        <v>1455</v>
      </c>
      <c r="D1374" s="38">
        <v>106653</v>
      </c>
      <c r="E1374" s="38"/>
      <c r="F1374" s="39" t="s">
        <v>398</v>
      </c>
      <c r="G1374" s="38">
        <v>8263000050</v>
      </c>
      <c r="H1374" s="40" t="s">
        <v>1456</v>
      </c>
      <c r="I1374" s="2">
        <v>900000</v>
      </c>
      <c r="J1374" s="3">
        <v>796.5</v>
      </c>
      <c r="K1374" s="2">
        <v>162000</v>
      </c>
      <c r="L1374" s="3">
        <f t="shared" si="21"/>
        <v>1062796.5</v>
      </c>
      <c r="M1374" s="41">
        <v>44265.729166666664</v>
      </c>
      <c r="N1374" s="39">
        <v>6870002989</v>
      </c>
      <c r="O1374" s="39" t="s">
        <v>52</v>
      </c>
      <c r="P1374" s="40">
        <v>104095342192</v>
      </c>
      <c r="Q1374" s="41">
        <v>44296</v>
      </c>
      <c r="R1374" s="39" t="s">
        <v>54</v>
      </c>
      <c r="S1374" s="68"/>
    </row>
    <row r="1375" spans="1:19" s="70" customFormat="1" ht="12.75" hidden="1" customHeight="1" x14ac:dyDescent="0.2">
      <c r="A1375" s="38" t="s">
        <v>1614</v>
      </c>
      <c r="B1375" s="39" t="s">
        <v>1615</v>
      </c>
      <c r="C1375" s="39" t="s">
        <v>1616</v>
      </c>
      <c r="D1375" s="38">
        <v>106653</v>
      </c>
      <c r="E1375" s="38"/>
      <c r="F1375" s="39" t="s">
        <v>398</v>
      </c>
      <c r="G1375" s="38">
        <v>8263000050</v>
      </c>
      <c r="H1375" s="40" t="s">
        <v>1617</v>
      </c>
      <c r="I1375" s="2">
        <v>900000</v>
      </c>
      <c r="J1375" s="3">
        <v>796.49999999999989</v>
      </c>
      <c r="K1375" s="2">
        <v>162000</v>
      </c>
      <c r="L1375" s="3">
        <f t="shared" si="21"/>
        <v>1062796.5</v>
      </c>
      <c r="M1375" s="41">
        <v>44281.729166666664</v>
      </c>
      <c r="N1375" s="39">
        <v>6870011307</v>
      </c>
      <c r="O1375" s="39" t="s">
        <v>52</v>
      </c>
      <c r="P1375" s="40">
        <v>104260055239</v>
      </c>
      <c r="Q1375" s="41">
        <v>44313</v>
      </c>
      <c r="R1375" s="39" t="s">
        <v>54</v>
      </c>
      <c r="S1375" s="68"/>
    </row>
    <row r="1376" spans="1:19" s="70" customFormat="1" ht="12.75" hidden="1" customHeight="1" x14ac:dyDescent="0.2">
      <c r="A1376" s="38" t="s">
        <v>1618</v>
      </c>
      <c r="B1376" s="39" t="s">
        <v>1619</v>
      </c>
      <c r="C1376" s="39" t="s">
        <v>1620</v>
      </c>
      <c r="D1376" s="38">
        <v>106653</v>
      </c>
      <c r="E1376" s="38"/>
      <c r="F1376" s="39" t="s">
        <v>398</v>
      </c>
      <c r="G1376" s="38">
        <v>8263000050</v>
      </c>
      <c r="H1376" s="40" t="s">
        <v>1621</v>
      </c>
      <c r="I1376" s="2">
        <v>900000</v>
      </c>
      <c r="J1376" s="3">
        <v>796.49999999999989</v>
      </c>
      <c r="K1376" s="2">
        <v>162000</v>
      </c>
      <c r="L1376" s="3">
        <f t="shared" si="21"/>
        <v>1062796.5</v>
      </c>
      <c r="M1376" s="41">
        <v>44281.729166666664</v>
      </c>
      <c r="N1376" s="39">
        <v>6870011315</v>
      </c>
      <c r="O1376" s="39" t="s">
        <v>52</v>
      </c>
      <c r="P1376" s="40">
        <v>104260055239</v>
      </c>
      <c r="Q1376" s="41">
        <v>44313</v>
      </c>
      <c r="R1376" s="39" t="s">
        <v>54</v>
      </c>
      <c r="S1376" s="68"/>
    </row>
    <row r="1377" spans="1:19" s="70" customFormat="1" ht="12.75" hidden="1" customHeight="1" x14ac:dyDescent="0.2">
      <c r="A1377" s="38" t="s">
        <v>6845</v>
      </c>
      <c r="B1377" s="39" t="s">
        <v>6846</v>
      </c>
      <c r="C1377" s="39" t="s">
        <v>6847</v>
      </c>
      <c r="D1377" s="38">
        <v>919893</v>
      </c>
      <c r="E1377" s="38"/>
      <c r="F1377" s="39" t="s">
        <v>2039</v>
      </c>
      <c r="G1377" s="38">
        <v>8263000051</v>
      </c>
      <c r="H1377" s="40">
        <v>2920004033</v>
      </c>
      <c r="I1377" s="2">
        <v>900000</v>
      </c>
      <c r="J1377" s="2"/>
      <c r="K1377" s="2">
        <v>162000</v>
      </c>
      <c r="L1377" s="3">
        <f t="shared" si="21"/>
        <v>1062000</v>
      </c>
      <c r="M1377" s="41">
        <v>44377.729166666664</v>
      </c>
      <c r="N1377" s="39">
        <v>6870229142</v>
      </c>
      <c r="O1377" s="39" t="s">
        <v>52</v>
      </c>
      <c r="P1377" s="40" t="s">
        <v>6848</v>
      </c>
      <c r="Q1377" s="41">
        <v>44416</v>
      </c>
      <c r="R1377" s="39" t="s">
        <v>54</v>
      </c>
      <c r="S1377" s="68"/>
    </row>
    <row r="1378" spans="1:19" s="70" customFormat="1" ht="12.75" hidden="1" customHeight="1" x14ac:dyDescent="0.2">
      <c r="A1378" s="38" t="s">
        <v>10321</v>
      </c>
      <c r="B1378" s="42" t="s">
        <v>10322</v>
      </c>
      <c r="C1378" s="42" t="s">
        <v>10323</v>
      </c>
      <c r="D1378" s="38">
        <v>300286</v>
      </c>
      <c r="E1378" s="38"/>
      <c r="F1378" s="42" t="s">
        <v>3944</v>
      </c>
      <c r="G1378" s="38">
        <v>8263000075</v>
      </c>
      <c r="H1378" s="40">
        <v>712731821</v>
      </c>
      <c r="I1378" s="3">
        <v>900000</v>
      </c>
      <c r="J1378" s="3"/>
      <c r="K1378" s="3">
        <v>162000</v>
      </c>
      <c r="L1378" s="3">
        <f t="shared" si="21"/>
        <v>1062000</v>
      </c>
      <c r="M1378" s="41">
        <v>44561.729166666664</v>
      </c>
      <c r="N1378" s="39">
        <v>6870368424</v>
      </c>
      <c r="O1378" s="42" t="s">
        <v>315</v>
      </c>
      <c r="P1378" s="42" t="s">
        <v>10324</v>
      </c>
      <c r="Q1378" s="60">
        <v>44600</v>
      </c>
      <c r="R1378" s="42" t="s">
        <v>243</v>
      </c>
      <c r="S1378" s="68"/>
    </row>
    <row r="1379" spans="1:19" s="70" customFormat="1" ht="12.75" hidden="1" customHeight="1" x14ac:dyDescent="0.2">
      <c r="A1379" s="38">
        <v>311</v>
      </c>
      <c r="B1379" s="39" t="s">
        <v>13468</v>
      </c>
      <c r="C1379" s="39" t="s">
        <v>13469</v>
      </c>
      <c r="D1379" s="38">
        <v>809819</v>
      </c>
      <c r="E1379" s="38" t="s">
        <v>23092</v>
      </c>
      <c r="F1379" s="129" t="s">
        <v>1693</v>
      </c>
      <c r="G1379" s="38">
        <v>8268007176</v>
      </c>
      <c r="H1379" s="40" t="s">
        <v>13470</v>
      </c>
      <c r="I1379" s="2">
        <v>900000</v>
      </c>
      <c r="J1379" s="2"/>
      <c r="K1379" s="2">
        <v>162000</v>
      </c>
      <c r="L1379" s="3">
        <f t="shared" si="21"/>
        <v>1062000</v>
      </c>
      <c r="M1379" s="41">
        <v>44663.729166666664</v>
      </c>
      <c r="N1379" s="39">
        <v>43927426</v>
      </c>
      <c r="O1379" s="39" t="s">
        <v>8899</v>
      </c>
      <c r="P1379" s="40">
        <v>205272631283</v>
      </c>
      <c r="Q1379" s="41">
        <v>44712</v>
      </c>
      <c r="R1379" s="42" t="s">
        <v>8901</v>
      </c>
      <c r="S1379" s="68"/>
    </row>
    <row r="1380" spans="1:19" s="70" customFormat="1" ht="12.75" hidden="1" customHeight="1" x14ac:dyDescent="0.2">
      <c r="A1380" s="38" t="s">
        <v>22247</v>
      </c>
      <c r="B1380" s="39" t="s">
        <v>22248</v>
      </c>
      <c r="C1380" s="39" t="s">
        <v>22249</v>
      </c>
      <c r="D1380" s="38">
        <v>300286</v>
      </c>
      <c r="E1380" s="38"/>
      <c r="F1380" s="39" t="s">
        <v>9310</v>
      </c>
      <c r="G1380" s="38">
        <v>8263000315</v>
      </c>
      <c r="H1380" s="40">
        <v>712754585</v>
      </c>
      <c r="I1380" s="2">
        <v>900000</v>
      </c>
      <c r="J1380" s="2"/>
      <c r="K1380" s="2">
        <v>162000</v>
      </c>
      <c r="L1380" s="3">
        <f t="shared" si="21"/>
        <v>1062000</v>
      </c>
      <c r="M1380" s="41">
        <v>45350.729166666664</v>
      </c>
      <c r="N1380" s="39">
        <v>1246761408</v>
      </c>
      <c r="O1380" s="39" t="s">
        <v>22110</v>
      </c>
      <c r="P1380" s="40" t="s">
        <v>22250</v>
      </c>
      <c r="Q1380" s="41">
        <v>45392</v>
      </c>
      <c r="R1380" s="62" t="s">
        <v>21</v>
      </c>
      <c r="S1380" s="68"/>
    </row>
    <row r="1381" spans="1:19" s="70" customFormat="1" ht="12.75" hidden="1" customHeight="1" x14ac:dyDescent="0.2">
      <c r="A1381" s="38" t="s">
        <v>3101</v>
      </c>
      <c r="B1381" s="39" t="s">
        <v>3102</v>
      </c>
      <c r="C1381" s="39" t="s">
        <v>3103</v>
      </c>
      <c r="D1381" s="38">
        <v>401972</v>
      </c>
      <c r="E1381" s="38"/>
      <c r="F1381" s="39" t="s">
        <v>842</v>
      </c>
      <c r="G1381" s="38">
        <v>8263000049</v>
      </c>
      <c r="H1381" s="40" t="s">
        <v>3104</v>
      </c>
      <c r="I1381" s="2">
        <v>897000</v>
      </c>
      <c r="J1381" s="2">
        <v>1058.46</v>
      </c>
      <c r="K1381" s="2">
        <v>161460</v>
      </c>
      <c r="L1381" s="3">
        <f t="shared" si="21"/>
        <v>1059518.46</v>
      </c>
      <c r="M1381" s="41">
        <v>44341.729166666664</v>
      </c>
      <c r="N1381" s="39">
        <v>6870110289</v>
      </c>
      <c r="O1381" s="39" t="s">
        <v>52</v>
      </c>
      <c r="P1381" s="40" t="s">
        <v>3060</v>
      </c>
      <c r="Q1381" s="41">
        <v>44379</v>
      </c>
      <c r="R1381" s="39" t="s">
        <v>54</v>
      </c>
      <c r="S1381" s="68"/>
    </row>
    <row r="1382" spans="1:19" s="70" customFormat="1" ht="12.75" hidden="1" customHeight="1" x14ac:dyDescent="0.2">
      <c r="A1382" s="38" t="s">
        <v>6194</v>
      </c>
      <c r="B1382" s="42" t="s">
        <v>6195</v>
      </c>
      <c r="C1382" s="42" t="s">
        <v>6196</v>
      </c>
      <c r="D1382" s="38">
        <v>300286</v>
      </c>
      <c r="E1382" s="38"/>
      <c r="F1382" s="42" t="s">
        <v>3944</v>
      </c>
      <c r="G1382" s="38">
        <v>8263000075</v>
      </c>
      <c r="H1382" s="40">
        <v>712725593</v>
      </c>
      <c r="I1382" s="3">
        <v>897000</v>
      </c>
      <c r="J1382" s="3"/>
      <c r="K1382" s="3">
        <v>161460</v>
      </c>
      <c r="L1382" s="3">
        <f t="shared" si="21"/>
        <v>1058460</v>
      </c>
      <c r="M1382" s="41">
        <v>44392.729166666664</v>
      </c>
      <c r="N1382" s="39">
        <v>6870201931</v>
      </c>
      <c r="O1382" s="42" t="s">
        <v>315</v>
      </c>
      <c r="P1382" s="42" t="s">
        <v>6197</v>
      </c>
      <c r="Q1382" s="60">
        <v>44457</v>
      </c>
      <c r="R1382" s="42" t="s">
        <v>243</v>
      </c>
      <c r="S1382" s="68"/>
    </row>
    <row r="1383" spans="1:19" s="70" customFormat="1" ht="12.75" hidden="1" customHeight="1" x14ac:dyDescent="0.2">
      <c r="A1383" s="38" t="s">
        <v>9829</v>
      </c>
      <c r="B1383" s="39" t="s">
        <v>9824</v>
      </c>
      <c r="C1383" s="39" t="s">
        <v>9825</v>
      </c>
      <c r="D1383" s="58">
        <v>118480</v>
      </c>
      <c r="E1383" s="58"/>
      <c r="F1383" s="39" t="s">
        <v>9826</v>
      </c>
      <c r="G1383" s="38">
        <v>8263000186</v>
      </c>
      <c r="H1383" s="40" t="s">
        <v>9830</v>
      </c>
      <c r="I1383" s="3">
        <v>896359</v>
      </c>
      <c r="J1383" s="3"/>
      <c r="K1383" s="2">
        <v>161344.62</v>
      </c>
      <c r="L1383" s="3">
        <f t="shared" si="21"/>
        <v>1057703.6200000001</v>
      </c>
      <c r="M1383" s="41">
        <v>44553.729166666664</v>
      </c>
      <c r="N1383" s="39">
        <v>6870338620</v>
      </c>
      <c r="O1383" s="39" t="s">
        <v>52</v>
      </c>
      <c r="P1383" s="40" t="s">
        <v>9828</v>
      </c>
      <c r="Q1383" s="41">
        <v>44589</v>
      </c>
      <c r="R1383" s="39" t="s">
        <v>54</v>
      </c>
      <c r="S1383" s="68"/>
    </row>
    <row r="1384" spans="1:19" s="70" customFormat="1" ht="12.75" hidden="1" customHeight="1" x14ac:dyDescent="0.2">
      <c r="A1384" s="38" t="s">
        <v>2585</v>
      </c>
      <c r="B1384" s="39" t="s">
        <v>2586</v>
      </c>
      <c r="C1384" s="39" t="s">
        <v>2587</v>
      </c>
      <c r="D1384" s="38">
        <v>401972</v>
      </c>
      <c r="E1384" s="38"/>
      <c r="F1384" s="39" t="s">
        <v>842</v>
      </c>
      <c r="G1384" s="38">
        <v>8263000049</v>
      </c>
      <c r="H1384" s="40" t="s">
        <v>2588</v>
      </c>
      <c r="I1384" s="2">
        <v>892000</v>
      </c>
      <c r="J1384" s="2">
        <v>789.42000000000007</v>
      </c>
      <c r="K1384" s="2">
        <v>160560</v>
      </c>
      <c r="L1384" s="3">
        <f t="shared" si="21"/>
        <v>1053349.42</v>
      </c>
      <c r="M1384" s="41">
        <v>44286.729166666664</v>
      </c>
      <c r="N1384" s="39">
        <v>6870084916</v>
      </c>
      <c r="O1384" s="39" t="s">
        <v>52</v>
      </c>
      <c r="P1384" s="40" t="s">
        <v>2540</v>
      </c>
      <c r="Q1384" s="41">
        <v>44359</v>
      </c>
      <c r="R1384" s="39" t="s">
        <v>54</v>
      </c>
      <c r="S1384" s="68"/>
    </row>
    <row r="1385" spans="1:19" s="70" customFormat="1" ht="12.75" hidden="1" customHeight="1" x14ac:dyDescent="0.2">
      <c r="A1385" s="38" t="s">
        <v>2581</v>
      </c>
      <c r="B1385" s="39" t="s">
        <v>2582</v>
      </c>
      <c r="C1385" s="39" t="s">
        <v>2583</v>
      </c>
      <c r="D1385" s="38">
        <v>401972</v>
      </c>
      <c r="E1385" s="38"/>
      <c r="F1385" s="39" t="s">
        <v>842</v>
      </c>
      <c r="G1385" s="38">
        <v>8263000049</v>
      </c>
      <c r="H1385" s="40" t="s">
        <v>2584</v>
      </c>
      <c r="I1385" s="2">
        <v>891800</v>
      </c>
      <c r="J1385" s="2">
        <v>1052.3240000000001</v>
      </c>
      <c r="K1385" s="2">
        <v>160524</v>
      </c>
      <c r="L1385" s="3">
        <f t="shared" si="21"/>
        <v>1053376.324</v>
      </c>
      <c r="M1385" s="41">
        <v>44295.729166666664</v>
      </c>
      <c r="N1385" s="39">
        <v>6870084879</v>
      </c>
      <c r="O1385" s="39" t="s">
        <v>52</v>
      </c>
      <c r="P1385" s="40" t="s">
        <v>2533</v>
      </c>
      <c r="Q1385" s="41">
        <v>44362</v>
      </c>
      <c r="R1385" s="39" t="s">
        <v>54</v>
      </c>
      <c r="S1385" s="68"/>
    </row>
    <row r="1386" spans="1:19" s="70" customFormat="1" ht="12.75" customHeight="1" x14ac:dyDescent="0.2">
      <c r="A1386" s="38" t="s">
        <v>21550</v>
      </c>
      <c r="B1386" s="39" t="s">
        <v>21551</v>
      </c>
      <c r="C1386" s="39" t="s">
        <v>21552</v>
      </c>
      <c r="D1386" s="38">
        <v>406359</v>
      </c>
      <c r="E1386" s="38"/>
      <c r="F1386" s="39" t="s">
        <v>19225</v>
      </c>
      <c r="G1386" s="38">
        <v>8263000308</v>
      </c>
      <c r="H1386" s="40">
        <v>271600053353</v>
      </c>
      <c r="I1386" s="2">
        <v>890000</v>
      </c>
      <c r="J1386" s="2"/>
      <c r="K1386" s="2">
        <v>160200</v>
      </c>
      <c r="L1386" s="3">
        <f t="shared" si="21"/>
        <v>1050200</v>
      </c>
      <c r="M1386" s="41">
        <v>45238.729166666664</v>
      </c>
      <c r="N1386" s="39">
        <v>1246654105</v>
      </c>
      <c r="O1386" s="39" t="s">
        <v>18463</v>
      </c>
      <c r="P1386" s="40" t="s">
        <v>21525</v>
      </c>
      <c r="Q1386" s="41">
        <v>45315</v>
      </c>
      <c r="R1386" s="62" t="s">
        <v>29</v>
      </c>
      <c r="S1386" s="68"/>
    </row>
    <row r="1387" spans="1:19" s="70" customFormat="1" ht="12.75" hidden="1" customHeight="1" x14ac:dyDescent="0.2">
      <c r="A1387" s="38" t="s">
        <v>7259</v>
      </c>
      <c r="B1387" s="42" t="s">
        <v>7260</v>
      </c>
      <c r="C1387" s="42" t="s">
        <v>7261</v>
      </c>
      <c r="D1387" s="58">
        <v>408148</v>
      </c>
      <c r="E1387" s="58"/>
      <c r="F1387" s="39" t="s">
        <v>1224</v>
      </c>
      <c r="G1387" s="38">
        <v>8263000145</v>
      </c>
      <c r="H1387" s="40" t="s">
        <v>7262</v>
      </c>
      <c r="I1387" s="3">
        <v>889725.1</v>
      </c>
      <c r="J1387" s="3"/>
      <c r="K1387" s="3">
        <v>160150.51799999998</v>
      </c>
      <c r="L1387" s="3">
        <f t="shared" si="21"/>
        <v>1049875.618</v>
      </c>
      <c r="M1387" s="41">
        <v>44460.729166666664</v>
      </c>
      <c r="N1387" s="39">
        <v>6870238963</v>
      </c>
      <c r="O1387" s="42" t="s">
        <v>315</v>
      </c>
      <c r="P1387" s="42" t="s">
        <v>6630</v>
      </c>
      <c r="Q1387" s="60">
        <v>44439</v>
      </c>
      <c r="R1387" s="42" t="s">
        <v>243</v>
      </c>
      <c r="S1387" s="68" t="s">
        <v>506</v>
      </c>
    </row>
    <row r="1388" spans="1:19" s="70" customFormat="1" ht="12.75" hidden="1" customHeight="1" x14ac:dyDescent="0.2">
      <c r="A1388" s="38" t="s">
        <v>12796</v>
      </c>
      <c r="B1388" s="42" t="s">
        <v>12797</v>
      </c>
      <c r="C1388" s="42" t="s">
        <v>12798</v>
      </c>
      <c r="D1388" s="38">
        <v>405996</v>
      </c>
      <c r="E1388" s="38"/>
      <c r="F1388" s="39" t="s">
        <v>2376</v>
      </c>
      <c r="G1388" s="38">
        <v>8263000124</v>
      </c>
      <c r="H1388" s="40">
        <v>210601026650</v>
      </c>
      <c r="I1388" s="3">
        <v>885759.37</v>
      </c>
      <c r="J1388" s="3"/>
      <c r="K1388" s="3">
        <v>159436.63</v>
      </c>
      <c r="L1388" s="3">
        <f t="shared" si="21"/>
        <v>1045196</v>
      </c>
      <c r="M1388" s="41">
        <v>44590.729166666664</v>
      </c>
      <c r="N1388" s="39">
        <v>6870028194</v>
      </c>
      <c r="O1388" s="42" t="s">
        <v>315</v>
      </c>
      <c r="P1388" s="42" t="s">
        <v>12795</v>
      </c>
      <c r="Q1388" s="60">
        <v>44682</v>
      </c>
      <c r="R1388" s="42" t="s">
        <v>243</v>
      </c>
      <c r="S1388" s="68"/>
    </row>
    <row r="1389" spans="1:19" s="70" customFormat="1" ht="12.75" hidden="1" customHeight="1" x14ac:dyDescent="0.2">
      <c r="A1389" s="38" t="s">
        <v>17303</v>
      </c>
      <c r="B1389" s="42" t="s">
        <v>17304</v>
      </c>
      <c r="C1389" s="42" t="s">
        <v>17305</v>
      </c>
      <c r="D1389" s="38">
        <v>821146</v>
      </c>
      <c r="E1389" s="38"/>
      <c r="F1389" s="42" t="s">
        <v>446</v>
      </c>
      <c r="G1389" s="38">
        <v>8268007978</v>
      </c>
      <c r="H1389" s="40" t="s">
        <v>17306</v>
      </c>
      <c r="I1389" s="3">
        <v>884662.66</v>
      </c>
      <c r="J1389" s="3"/>
      <c r="K1389" s="3">
        <v>159239.34</v>
      </c>
      <c r="L1389" s="3">
        <f t="shared" si="21"/>
        <v>1043902</v>
      </c>
      <c r="M1389" s="41">
        <v>44877.729166666664</v>
      </c>
      <c r="N1389" s="39">
        <v>44430948</v>
      </c>
      <c r="O1389" s="42" t="s">
        <v>315</v>
      </c>
      <c r="P1389" s="42">
        <v>301301277932</v>
      </c>
      <c r="Q1389" s="60">
        <v>44957</v>
      </c>
      <c r="R1389" s="42" t="s">
        <v>243</v>
      </c>
      <c r="S1389" s="68"/>
    </row>
    <row r="1390" spans="1:19" s="70" customFormat="1" ht="12.75" hidden="1" customHeight="1" x14ac:dyDescent="0.2">
      <c r="A1390" s="38" t="s">
        <v>5869</v>
      </c>
      <c r="B1390" s="42" t="s">
        <v>5870</v>
      </c>
      <c r="C1390" s="42" t="s">
        <v>5871</v>
      </c>
      <c r="D1390" s="38">
        <v>300286</v>
      </c>
      <c r="E1390" s="38"/>
      <c r="F1390" s="42" t="s">
        <v>3944</v>
      </c>
      <c r="G1390" s="38">
        <v>8263000075</v>
      </c>
      <c r="H1390" s="40">
        <v>712725542</v>
      </c>
      <c r="I1390" s="3">
        <v>884000</v>
      </c>
      <c r="J1390" s="3"/>
      <c r="K1390" s="3">
        <v>159120</v>
      </c>
      <c r="L1390" s="3">
        <f t="shared" si="21"/>
        <v>1043120</v>
      </c>
      <c r="M1390" s="41">
        <v>44390.729166666664</v>
      </c>
      <c r="N1390" s="39">
        <v>6870195223</v>
      </c>
      <c r="O1390" s="42" t="s">
        <v>315</v>
      </c>
      <c r="P1390" s="42"/>
      <c r="Q1390" s="60"/>
      <c r="R1390" s="42" t="s">
        <v>243</v>
      </c>
      <c r="S1390" s="68"/>
    </row>
    <row r="1391" spans="1:19" s="70" customFormat="1" ht="12.75" hidden="1" customHeight="1" x14ac:dyDescent="0.2">
      <c r="A1391" s="38" t="s">
        <v>15884</v>
      </c>
      <c r="B1391" s="39" t="s">
        <v>15885</v>
      </c>
      <c r="C1391" s="39" t="s">
        <v>15886</v>
      </c>
      <c r="D1391" s="38">
        <v>919962</v>
      </c>
      <c r="E1391" s="38"/>
      <c r="F1391" s="39" t="s">
        <v>6950</v>
      </c>
      <c r="G1391" s="38">
        <v>8268006323</v>
      </c>
      <c r="H1391" s="40" t="s">
        <v>15887</v>
      </c>
      <c r="I1391" s="3">
        <v>882423.63</v>
      </c>
      <c r="J1391" s="3"/>
      <c r="K1391" s="2">
        <v>158836.37</v>
      </c>
      <c r="L1391" s="3">
        <f t="shared" si="21"/>
        <v>1041260</v>
      </c>
      <c r="M1391" s="41">
        <v>44851.729166666664</v>
      </c>
      <c r="N1391" s="39">
        <v>44240331</v>
      </c>
      <c r="O1391" s="39" t="s">
        <v>3282</v>
      </c>
      <c r="P1391" s="40">
        <v>211171556444</v>
      </c>
      <c r="Q1391" s="41">
        <v>44883</v>
      </c>
      <c r="R1391" s="42" t="s">
        <v>2417</v>
      </c>
      <c r="S1391" s="68"/>
    </row>
    <row r="1392" spans="1:19" s="70" customFormat="1" ht="12.75" hidden="1" customHeight="1" x14ac:dyDescent="0.2">
      <c r="A1392" s="38" t="s">
        <v>21402</v>
      </c>
      <c r="B1392" s="39" t="s">
        <v>21403</v>
      </c>
      <c r="C1392" s="39"/>
      <c r="D1392" s="38">
        <v>300286</v>
      </c>
      <c r="E1392" s="38"/>
      <c r="F1392" s="39" t="s">
        <v>14930</v>
      </c>
      <c r="G1392" s="38">
        <v>8265000255</v>
      </c>
      <c r="H1392" s="40">
        <v>712753013</v>
      </c>
      <c r="I1392" s="2">
        <v>882000</v>
      </c>
      <c r="J1392" s="2"/>
      <c r="K1392" s="2">
        <v>158760</v>
      </c>
      <c r="L1392" s="3">
        <f t="shared" si="21"/>
        <v>1040760</v>
      </c>
      <c r="M1392" s="41">
        <v>45287</v>
      </c>
      <c r="N1392" s="39"/>
      <c r="O1392" s="39" t="s">
        <v>1933</v>
      </c>
      <c r="P1392" s="40" t="s">
        <v>21404</v>
      </c>
      <c r="Q1392" s="41" t="s">
        <v>21405</v>
      </c>
      <c r="R1392" s="62" t="s">
        <v>25</v>
      </c>
      <c r="S1392" s="68"/>
    </row>
    <row r="1393" spans="1:19" s="70" customFormat="1" ht="12.75" hidden="1" customHeight="1" x14ac:dyDescent="0.2">
      <c r="A1393" s="38" t="s">
        <v>16959</v>
      </c>
      <c r="B1393" s="39" t="s">
        <v>16956</v>
      </c>
      <c r="C1393" s="39" t="s">
        <v>16957</v>
      </c>
      <c r="D1393" s="38">
        <v>508442</v>
      </c>
      <c r="E1393" s="38"/>
      <c r="F1393" s="39" t="s">
        <v>659</v>
      </c>
      <c r="G1393" s="38">
        <v>8263000242</v>
      </c>
      <c r="H1393" s="40">
        <v>104</v>
      </c>
      <c r="I1393" s="2">
        <v>881700</v>
      </c>
      <c r="J1393" s="2"/>
      <c r="K1393" s="2">
        <v>158706</v>
      </c>
      <c r="L1393" s="3">
        <f t="shared" si="21"/>
        <v>1040406</v>
      </c>
      <c r="M1393" s="41">
        <v>44799.729166666664</v>
      </c>
      <c r="N1393" s="39">
        <v>6870329864</v>
      </c>
      <c r="O1393" s="39" t="s">
        <v>3282</v>
      </c>
      <c r="P1393" s="40" t="s">
        <v>16958</v>
      </c>
      <c r="Q1393" s="41">
        <v>44940</v>
      </c>
      <c r="R1393" s="42" t="s">
        <v>2417</v>
      </c>
      <c r="S1393" s="68"/>
    </row>
    <row r="1394" spans="1:19" s="70" customFormat="1" ht="12.75" customHeight="1" x14ac:dyDescent="0.2">
      <c r="A1394" s="38" t="s">
        <v>21173</v>
      </c>
      <c r="B1394" s="39" t="s">
        <v>21174</v>
      </c>
      <c r="C1394" s="39" t="s">
        <v>21175</v>
      </c>
      <c r="D1394" s="58">
        <v>604339</v>
      </c>
      <c r="E1394" s="58"/>
      <c r="F1394" s="39" t="s">
        <v>1224</v>
      </c>
      <c r="G1394" s="38">
        <v>8263000338</v>
      </c>
      <c r="H1394" s="40" t="s">
        <v>21176</v>
      </c>
      <c r="I1394" s="2">
        <v>881330.78</v>
      </c>
      <c r="J1394" s="2"/>
      <c r="K1394" s="2">
        <v>158639.5404</v>
      </c>
      <c r="L1394" s="3">
        <f t="shared" si="21"/>
        <v>1039970.3204000001</v>
      </c>
      <c r="M1394" s="41">
        <v>45226.729166666664</v>
      </c>
      <c r="N1394" s="39">
        <v>1246607755</v>
      </c>
      <c r="O1394" s="39" t="s">
        <v>19303</v>
      </c>
      <c r="P1394" s="40" t="s">
        <v>21177</v>
      </c>
      <c r="Q1394" s="41" t="s">
        <v>21178</v>
      </c>
      <c r="R1394" s="62" t="s">
        <v>19</v>
      </c>
      <c r="S1394" s="68"/>
    </row>
    <row r="1395" spans="1:19" s="70" customFormat="1" ht="12.75" hidden="1" customHeight="1" x14ac:dyDescent="0.2">
      <c r="A1395" s="38" t="s">
        <v>13103</v>
      </c>
      <c r="B1395" s="42" t="s">
        <v>13104</v>
      </c>
      <c r="C1395" s="42" t="s">
        <v>13105</v>
      </c>
      <c r="D1395" s="38">
        <v>404675</v>
      </c>
      <c r="E1395" s="38"/>
      <c r="F1395" s="42" t="s">
        <v>13106</v>
      </c>
      <c r="G1395" s="38">
        <v>8263000151</v>
      </c>
      <c r="H1395" s="40">
        <v>9240399714</v>
      </c>
      <c r="I1395" s="3">
        <v>880000</v>
      </c>
      <c r="J1395" s="3"/>
      <c r="K1395" s="3">
        <v>158400</v>
      </c>
      <c r="L1395" s="3">
        <f t="shared" si="21"/>
        <v>1038400</v>
      </c>
      <c r="M1395" s="41">
        <v>44634.729166666664</v>
      </c>
      <c r="N1395" s="39">
        <v>6870037038</v>
      </c>
      <c r="O1395" s="42" t="s">
        <v>315</v>
      </c>
      <c r="P1395" s="42" t="s">
        <v>13107</v>
      </c>
      <c r="Q1395" s="60">
        <v>44706</v>
      </c>
      <c r="R1395" s="42" t="s">
        <v>243</v>
      </c>
      <c r="S1395" s="68"/>
    </row>
    <row r="1396" spans="1:19" s="70" customFormat="1" ht="12.75" hidden="1" customHeight="1" x14ac:dyDescent="0.2">
      <c r="A1396" s="38" t="s">
        <v>17068</v>
      </c>
      <c r="B1396" s="39" t="s">
        <v>17069</v>
      </c>
      <c r="C1396" s="39" t="s">
        <v>17070</v>
      </c>
      <c r="D1396" s="38">
        <v>502510</v>
      </c>
      <c r="E1396" s="38"/>
      <c r="F1396" s="39" t="s">
        <v>13920</v>
      </c>
      <c r="G1396" s="38">
        <v>8263000158</v>
      </c>
      <c r="H1396" s="40" t="s">
        <v>17071</v>
      </c>
      <c r="I1396" s="2">
        <v>880000</v>
      </c>
      <c r="J1396" s="2"/>
      <c r="K1396" s="2">
        <v>158400</v>
      </c>
      <c r="L1396" s="3">
        <f t="shared" si="21"/>
        <v>1038400</v>
      </c>
      <c r="M1396" s="41">
        <v>44862.729166666664</v>
      </c>
      <c r="N1396" s="39">
        <v>6870336154</v>
      </c>
      <c r="O1396" s="39" t="s">
        <v>3282</v>
      </c>
      <c r="P1396" s="40" t="s">
        <v>17072</v>
      </c>
      <c r="Q1396" s="41">
        <v>44943</v>
      </c>
      <c r="R1396" s="42" t="s">
        <v>2417</v>
      </c>
      <c r="S1396" s="68"/>
    </row>
    <row r="1397" spans="1:19" s="70" customFormat="1" ht="12.75" hidden="1" customHeight="1" x14ac:dyDescent="0.2">
      <c r="A1397" s="38" t="s">
        <v>2465</v>
      </c>
      <c r="B1397" s="39" t="s">
        <v>2466</v>
      </c>
      <c r="C1397" s="39" t="s">
        <v>2467</v>
      </c>
      <c r="D1397" s="38">
        <v>401972</v>
      </c>
      <c r="E1397" s="38"/>
      <c r="F1397" s="39" t="s">
        <v>842</v>
      </c>
      <c r="G1397" s="38">
        <v>8263000049</v>
      </c>
      <c r="H1397" s="40" t="s">
        <v>2468</v>
      </c>
      <c r="I1397" s="2">
        <v>878000</v>
      </c>
      <c r="J1397" s="2">
        <v>777.03</v>
      </c>
      <c r="K1397" s="2">
        <v>158040</v>
      </c>
      <c r="L1397" s="3">
        <f t="shared" si="21"/>
        <v>1036817.03</v>
      </c>
      <c r="M1397" s="41">
        <v>44286.729166666664</v>
      </c>
      <c r="N1397" s="39">
        <v>6870081644</v>
      </c>
      <c r="O1397" s="39" t="s">
        <v>52</v>
      </c>
      <c r="P1397" s="40" t="s">
        <v>2439</v>
      </c>
      <c r="Q1397" s="41">
        <v>44356</v>
      </c>
      <c r="R1397" s="39" t="s">
        <v>54</v>
      </c>
      <c r="S1397" s="68"/>
    </row>
    <row r="1398" spans="1:19" s="70" customFormat="1" ht="12.75" hidden="1" customHeight="1" x14ac:dyDescent="0.2">
      <c r="A1398" s="38" t="s">
        <v>1179</v>
      </c>
      <c r="B1398" s="39" t="s">
        <v>1180</v>
      </c>
      <c r="C1398" s="39" t="s">
        <v>1181</v>
      </c>
      <c r="D1398" s="38">
        <v>401972</v>
      </c>
      <c r="E1398" s="38"/>
      <c r="F1398" s="39" t="s">
        <v>842</v>
      </c>
      <c r="G1398" s="38">
        <v>8263000049</v>
      </c>
      <c r="H1398" s="40" t="s">
        <v>1182</v>
      </c>
      <c r="I1398" s="2">
        <v>877500</v>
      </c>
      <c r="J1398" s="2">
        <v>776.58749999999998</v>
      </c>
      <c r="K1398" s="2">
        <v>157950</v>
      </c>
      <c r="L1398" s="3">
        <f t="shared" si="21"/>
        <v>1036226.5875</v>
      </c>
      <c r="M1398" s="41">
        <v>44252.729166666664</v>
      </c>
      <c r="N1398" s="39">
        <v>6870368654</v>
      </c>
      <c r="O1398" s="39" t="s">
        <v>52</v>
      </c>
      <c r="P1398" s="40" t="s">
        <v>1166</v>
      </c>
      <c r="Q1398" s="41">
        <v>44292</v>
      </c>
      <c r="R1398" s="39" t="s">
        <v>54</v>
      </c>
      <c r="S1398" s="68"/>
    </row>
    <row r="1399" spans="1:19" s="70" customFormat="1" ht="12.75" hidden="1" customHeight="1" x14ac:dyDescent="0.2">
      <c r="A1399" s="38" t="s">
        <v>7212</v>
      </c>
      <c r="B1399" s="42" t="s">
        <v>7213</v>
      </c>
      <c r="C1399" s="42" t="s">
        <v>7214</v>
      </c>
      <c r="D1399" s="38">
        <v>406359</v>
      </c>
      <c r="E1399" s="38"/>
      <c r="F1399" s="42" t="s">
        <v>7204</v>
      </c>
      <c r="G1399" s="38">
        <v>8263000098</v>
      </c>
      <c r="H1399" s="40">
        <v>271600028612</v>
      </c>
      <c r="I1399" s="3">
        <v>874000</v>
      </c>
      <c r="J1399" s="3"/>
      <c r="K1399" s="3">
        <v>157320</v>
      </c>
      <c r="L1399" s="3">
        <f t="shared" si="21"/>
        <v>1031320</v>
      </c>
      <c r="M1399" s="41">
        <v>44448.729166666664</v>
      </c>
      <c r="N1399" s="39">
        <v>6870266779</v>
      </c>
      <c r="O1399" s="42" t="s">
        <v>315</v>
      </c>
      <c r="P1399" s="42" t="s">
        <v>7215</v>
      </c>
      <c r="Q1399" s="60">
        <v>44516</v>
      </c>
      <c r="R1399" s="42" t="s">
        <v>243</v>
      </c>
      <c r="S1399" s="68"/>
    </row>
    <row r="1400" spans="1:19" s="70" customFormat="1" ht="12.75" hidden="1" customHeight="1" x14ac:dyDescent="0.2">
      <c r="A1400" s="38" t="s">
        <v>17664</v>
      </c>
      <c r="B1400" s="39" t="s">
        <v>17665</v>
      </c>
      <c r="C1400" s="39" t="s">
        <v>17666</v>
      </c>
      <c r="D1400" s="58">
        <v>118480</v>
      </c>
      <c r="E1400" s="58"/>
      <c r="F1400" s="39" t="s">
        <v>9826</v>
      </c>
      <c r="G1400" s="38">
        <v>8263000261</v>
      </c>
      <c r="H1400" s="40" t="s">
        <v>17667</v>
      </c>
      <c r="I1400" s="2">
        <v>873834</v>
      </c>
      <c r="J1400" s="2"/>
      <c r="K1400" s="2">
        <v>157290.12</v>
      </c>
      <c r="L1400" s="3">
        <f t="shared" si="21"/>
        <v>1031124.12</v>
      </c>
      <c r="M1400" s="41">
        <v>44873.729166666664</v>
      </c>
      <c r="N1400" s="39">
        <v>6870419749</v>
      </c>
      <c r="O1400" s="39" t="s">
        <v>3282</v>
      </c>
      <c r="P1400" s="40" t="s">
        <v>17668</v>
      </c>
      <c r="Q1400" s="41">
        <v>45003</v>
      </c>
      <c r="R1400" s="42" t="s">
        <v>2417</v>
      </c>
      <c r="S1400" s="68"/>
    </row>
    <row r="1401" spans="1:19" s="70" customFormat="1" ht="12.75" hidden="1" customHeight="1" x14ac:dyDescent="0.2">
      <c r="A1401" s="38" t="s">
        <v>13131</v>
      </c>
      <c r="B1401" s="42" t="s">
        <v>13127</v>
      </c>
      <c r="C1401" s="42" t="s">
        <v>13128</v>
      </c>
      <c r="D1401" s="38">
        <v>120191</v>
      </c>
      <c r="E1401" s="38"/>
      <c r="F1401" s="42" t="s">
        <v>13051</v>
      </c>
      <c r="G1401" s="38">
        <v>8263000213</v>
      </c>
      <c r="H1401" s="40" t="s">
        <v>13129</v>
      </c>
      <c r="I1401" s="3">
        <v>873760</v>
      </c>
      <c r="J1401" s="3"/>
      <c r="K1401" s="3">
        <v>157276.79999999999</v>
      </c>
      <c r="L1401" s="3">
        <f t="shared" si="21"/>
        <v>1031036.8</v>
      </c>
      <c r="M1401" s="41">
        <v>44659.729166666664</v>
      </c>
      <c r="N1401" s="39">
        <v>6870036790</v>
      </c>
      <c r="O1401" s="42" t="s">
        <v>315</v>
      </c>
      <c r="P1401" s="42" t="s">
        <v>13130</v>
      </c>
      <c r="Q1401" s="60">
        <v>44703</v>
      </c>
      <c r="R1401" s="42" t="s">
        <v>243</v>
      </c>
      <c r="S1401" s="68"/>
    </row>
    <row r="1402" spans="1:19" s="70" customFormat="1" ht="12.75" hidden="1" customHeight="1" x14ac:dyDescent="0.2">
      <c r="A1402" s="38">
        <v>198</v>
      </c>
      <c r="B1402" s="39" t="s">
        <v>19025</v>
      </c>
      <c r="C1402" s="39" t="s">
        <v>19026</v>
      </c>
      <c r="D1402" s="38">
        <v>130552</v>
      </c>
      <c r="E1402" s="38"/>
      <c r="F1402" s="39" t="s">
        <v>3037</v>
      </c>
      <c r="G1402" s="38">
        <v>8266017353</v>
      </c>
      <c r="H1402" s="40" t="s">
        <v>19027</v>
      </c>
      <c r="I1402" s="2">
        <v>873198</v>
      </c>
      <c r="J1402" s="2"/>
      <c r="K1402" s="2">
        <v>157175.63999999998</v>
      </c>
      <c r="L1402" s="3">
        <f t="shared" si="21"/>
        <v>1030373.64</v>
      </c>
      <c r="M1402" s="41">
        <v>44982.729166666664</v>
      </c>
      <c r="N1402" s="39">
        <v>1246345925</v>
      </c>
      <c r="O1402" s="39" t="s">
        <v>8899</v>
      </c>
      <c r="P1402" s="40">
        <v>305151960335</v>
      </c>
      <c r="Q1402" s="41">
        <v>45063</v>
      </c>
      <c r="R1402" s="42" t="s">
        <v>8901</v>
      </c>
      <c r="S1402" s="68"/>
    </row>
    <row r="1403" spans="1:19" s="70" customFormat="1" ht="12.75" hidden="1" customHeight="1" x14ac:dyDescent="0.2">
      <c r="A1403" s="38" t="s">
        <v>13733</v>
      </c>
      <c r="B1403" s="39" t="s">
        <v>13734</v>
      </c>
      <c r="C1403" s="39" t="s">
        <v>13735</v>
      </c>
      <c r="D1403" s="38">
        <v>919962</v>
      </c>
      <c r="E1403" s="38"/>
      <c r="F1403" s="39" t="s">
        <v>6950</v>
      </c>
      <c r="G1403" s="38">
        <v>8263000121</v>
      </c>
      <c r="H1403" s="40" t="s">
        <v>13736</v>
      </c>
      <c r="I1403" s="3">
        <v>872850</v>
      </c>
      <c r="J1403" s="3"/>
      <c r="K1403" s="2">
        <v>157113</v>
      </c>
      <c r="L1403" s="3">
        <f t="shared" si="21"/>
        <v>1029963</v>
      </c>
      <c r="M1403" s="41">
        <v>44698.729166666664</v>
      </c>
      <c r="N1403" s="39">
        <v>6870079480</v>
      </c>
      <c r="O1403" s="39" t="s">
        <v>3282</v>
      </c>
      <c r="P1403" s="40">
        <v>206236962844</v>
      </c>
      <c r="Q1403" s="41">
        <v>44736</v>
      </c>
      <c r="R1403" s="42" t="s">
        <v>2417</v>
      </c>
      <c r="S1403" s="68"/>
    </row>
    <row r="1404" spans="1:19" s="70" customFormat="1" ht="12.75" hidden="1" customHeight="1" x14ac:dyDescent="0.2">
      <c r="A1404" s="38" t="s">
        <v>7158</v>
      </c>
      <c r="B1404" s="39" t="s">
        <v>7159</v>
      </c>
      <c r="C1404" s="39" t="s">
        <v>7160</v>
      </c>
      <c r="D1404" s="38">
        <v>919893</v>
      </c>
      <c r="E1404" s="38"/>
      <c r="F1404" s="39" t="s">
        <v>2039</v>
      </c>
      <c r="G1404" s="38">
        <v>8263000051</v>
      </c>
      <c r="H1404" s="40">
        <v>2910010276</v>
      </c>
      <c r="I1404" s="2">
        <v>870000.4</v>
      </c>
      <c r="J1404" s="2"/>
      <c r="K1404" s="2">
        <v>156600.07199999999</v>
      </c>
      <c r="L1404" s="3">
        <f t="shared" si="21"/>
        <v>1026600.4720000001</v>
      </c>
      <c r="M1404" s="41">
        <v>44322.729166666664</v>
      </c>
      <c r="N1404" s="39">
        <v>6870297800</v>
      </c>
      <c r="O1404" s="39" t="s">
        <v>52</v>
      </c>
      <c r="P1404" s="40" t="s">
        <v>6848</v>
      </c>
      <c r="Q1404" s="41">
        <v>44416</v>
      </c>
      <c r="R1404" s="39" t="s">
        <v>54</v>
      </c>
      <c r="S1404" s="68"/>
    </row>
    <row r="1405" spans="1:19" s="70" customFormat="1" ht="12.75" hidden="1" customHeight="1" x14ac:dyDescent="0.2">
      <c r="A1405" s="38" t="s">
        <v>20756</v>
      </c>
      <c r="B1405" s="39" t="s">
        <v>20757</v>
      </c>
      <c r="C1405" s="39" t="s">
        <v>20758</v>
      </c>
      <c r="D1405" s="38">
        <v>402152</v>
      </c>
      <c r="E1405" s="38"/>
      <c r="F1405" s="39" t="s">
        <v>20759</v>
      </c>
      <c r="G1405" s="38">
        <v>8266019671</v>
      </c>
      <c r="H1405" s="40" t="s">
        <v>20760</v>
      </c>
      <c r="I1405" s="2">
        <v>868513.55932203389</v>
      </c>
      <c r="J1405" s="2"/>
      <c r="K1405" s="2">
        <v>156332.44067796611</v>
      </c>
      <c r="L1405" s="3">
        <f t="shared" si="21"/>
        <v>1024846</v>
      </c>
      <c r="M1405" s="41">
        <v>45201.729166666664</v>
      </c>
      <c r="N1405" s="39">
        <v>1246555836</v>
      </c>
      <c r="O1405" s="39" t="s">
        <v>18453</v>
      </c>
      <c r="P1405" s="40">
        <v>311043401061</v>
      </c>
      <c r="Q1405" s="41">
        <v>45236</v>
      </c>
      <c r="R1405" s="62" t="s">
        <v>21</v>
      </c>
      <c r="S1405" s="68"/>
    </row>
    <row r="1406" spans="1:19" s="70" customFormat="1" ht="12.75" hidden="1" customHeight="1" x14ac:dyDescent="0.2">
      <c r="A1406" s="38" t="s">
        <v>12935</v>
      </c>
      <c r="B1406" s="42" t="s">
        <v>12936</v>
      </c>
      <c r="C1406" s="42" t="s">
        <v>12937</v>
      </c>
      <c r="D1406" s="38">
        <v>137974</v>
      </c>
      <c r="E1406" s="38"/>
      <c r="F1406" s="39" t="s">
        <v>3527</v>
      </c>
      <c r="G1406" s="38">
        <v>8263000113</v>
      </c>
      <c r="H1406" s="64" t="s">
        <v>12938</v>
      </c>
      <c r="I1406" s="6">
        <v>866700</v>
      </c>
      <c r="J1406" s="3"/>
      <c r="K1406" s="3">
        <v>156006</v>
      </c>
      <c r="L1406" s="3">
        <f t="shared" si="21"/>
        <v>1022706</v>
      </c>
      <c r="M1406" s="41">
        <v>44495.729166666664</v>
      </c>
      <c r="N1406" s="39">
        <v>6870032497</v>
      </c>
      <c r="O1406" s="42" t="s">
        <v>315</v>
      </c>
      <c r="P1406" s="42" t="s">
        <v>12923</v>
      </c>
      <c r="Q1406" s="60">
        <v>44685</v>
      </c>
      <c r="R1406" s="42" t="s">
        <v>243</v>
      </c>
      <c r="S1406" s="68"/>
    </row>
    <row r="1407" spans="1:19" s="70" customFormat="1" ht="12.75" hidden="1" customHeight="1" x14ac:dyDescent="0.2">
      <c r="A1407" s="38" t="s">
        <v>20996</v>
      </c>
      <c r="B1407" s="39" t="s">
        <v>20997</v>
      </c>
      <c r="C1407" s="39" t="s">
        <v>20998</v>
      </c>
      <c r="D1407" s="38">
        <v>405928</v>
      </c>
      <c r="E1407" s="38"/>
      <c r="F1407" s="39" t="s">
        <v>20999</v>
      </c>
      <c r="G1407" s="38">
        <v>8266019582</v>
      </c>
      <c r="H1407" s="40" t="s">
        <v>21000</v>
      </c>
      <c r="I1407" s="2">
        <v>864800</v>
      </c>
      <c r="J1407" s="2"/>
      <c r="K1407" s="2">
        <v>155664</v>
      </c>
      <c r="L1407" s="3">
        <f t="shared" si="21"/>
        <v>1020464</v>
      </c>
      <c r="M1407" s="41">
        <v>45204.729166666664</v>
      </c>
      <c r="N1407" s="39">
        <v>1246589727</v>
      </c>
      <c r="O1407" s="39" t="s">
        <v>18453</v>
      </c>
      <c r="P1407" s="40" t="s">
        <v>21001</v>
      </c>
      <c r="Q1407" s="41">
        <v>45256</v>
      </c>
      <c r="R1407" s="62" t="s">
        <v>21</v>
      </c>
      <c r="S1407" s="68"/>
    </row>
    <row r="1408" spans="1:19" s="70" customFormat="1" ht="12.75" hidden="1" customHeight="1" x14ac:dyDescent="0.2">
      <c r="A1408" s="38" t="s">
        <v>18334</v>
      </c>
      <c r="B1408" s="39" t="s">
        <v>18335</v>
      </c>
      <c r="C1408" s="39"/>
      <c r="D1408" s="38">
        <v>821027</v>
      </c>
      <c r="E1408" s="38"/>
      <c r="F1408" s="39" t="s">
        <v>474</v>
      </c>
      <c r="G1408" s="38">
        <v>8268005622</v>
      </c>
      <c r="H1408" s="40" t="s">
        <v>18336</v>
      </c>
      <c r="I1408" s="2">
        <v>864714.41</v>
      </c>
      <c r="J1408" s="2"/>
      <c r="K1408" s="2">
        <v>0</v>
      </c>
      <c r="L1408" s="3">
        <f t="shared" si="21"/>
        <v>864714.41</v>
      </c>
      <c r="M1408" s="41"/>
      <c r="N1408" s="39"/>
      <c r="O1408" s="39" t="s">
        <v>52</v>
      </c>
      <c r="P1408" s="40"/>
      <c r="Q1408" s="41"/>
      <c r="R1408" s="39" t="s">
        <v>54</v>
      </c>
      <c r="S1408" s="68"/>
    </row>
    <row r="1409" spans="1:19" s="70" customFormat="1" ht="12.75" hidden="1" customHeight="1" x14ac:dyDescent="0.25">
      <c r="A1409" s="38" t="s">
        <v>1643</v>
      </c>
      <c r="B1409" s="39" t="s">
        <v>1644</v>
      </c>
      <c r="C1409" s="39" t="s">
        <v>1645</v>
      </c>
      <c r="D1409" s="38">
        <v>122097</v>
      </c>
      <c r="E1409" s="38"/>
      <c r="F1409" s="138" t="s">
        <v>620</v>
      </c>
      <c r="G1409" s="38">
        <v>8266011045</v>
      </c>
      <c r="H1409" s="40" t="s">
        <v>1646</v>
      </c>
      <c r="I1409" s="2">
        <v>864566</v>
      </c>
      <c r="J1409" s="2">
        <v>765.14</v>
      </c>
      <c r="K1409" s="2">
        <v>155621.88</v>
      </c>
      <c r="L1409" s="3">
        <f t="shared" si="21"/>
        <v>1020953.02</v>
      </c>
      <c r="M1409" s="41">
        <v>44279.729166666664</v>
      </c>
      <c r="N1409" s="39">
        <v>6870054457</v>
      </c>
      <c r="O1409" s="39" t="s">
        <v>52</v>
      </c>
      <c r="P1409" s="40" t="s">
        <v>1647</v>
      </c>
      <c r="Q1409" s="41">
        <v>44335</v>
      </c>
      <c r="R1409" s="39" t="s">
        <v>54</v>
      </c>
      <c r="S1409" s="68"/>
    </row>
    <row r="1410" spans="1:19" s="70" customFormat="1" ht="12.75" hidden="1" customHeight="1" x14ac:dyDescent="0.2">
      <c r="A1410" s="38" t="s">
        <v>4320</v>
      </c>
      <c r="B1410" s="39" t="s">
        <v>4321</v>
      </c>
      <c r="C1410" s="39" t="s">
        <v>4322</v>
      </c>
      <c r="D1410" s="38">
        <v>401972</v>
      </c>
      <c r="E1410" s="38"/>
      <c r="F1410" s="39" t="s">
        <v>842</v>
      </c>
      <c r="G1410" s="38">
        <v>8263000049</v>
      </c>
      <c r="H1410" s="40" t="s">
        <v>4323</v>
      </c>
      <c r="I1410" s="2">
        <v>861640</v>
      </c>
      <c r="J1410" s="2">
        <v>1016.9952</v>
      </c>
      <c r="K1410" s="2">
        <v>155095.19999999998</v>
      </c>
      <c r="L1410" s="3">
        <f t="shared" si="21"/>
        <v>1017752.1952</v>
      </c>
      <c r="M1410" s="41">
        <v>44366.729166666664</v>
      </c>
      <c r="N1410" s="39">
        <v>6870145779</v>
      </c>
      <c r="O1410" s="39" t="s">
        <v>52</v>
      </c>
      <c r="P1410" s="40" t="s">
        <v>4266</v>
      </c>
      <c r="Q1410" s="41">
        <v>44413</v>
      </c>
      <c r="R1410" s="39" t="s">
        <v>54</v>
      </c>
      <c r="S1410" s="68"/>
    </row>
    <row r="1411" spans="1:19" s="70" customFormat="1" ht="12.75" hidden="1" customHeight="1" x14ac:dyDescent="0.2">
      <c r="A1411" s="38" t="s">
        <v>16561</v>
      </c>
      <c r="B1411" s="39" t="s">
        <v>16562</v>
      </c>
      <c r="C1411" s="39" t="s">
        <v>16563</v>
      </c>
      <c r="D1411" s="38">
        <v>702680</v>
      </c>
      <c r="E1411" s="38"/>
      <c r="F1411" s="39" t="s">
        <v>16564</v>
      </c>
      <c r="G1411" s="38">
        <v>8262000058</v>
      </c>
      <c r="H1411" s="40" t="s">
        <v>16565</v>
      </c>
      <c r="I1411" s="2">
        <v>861479</v>
      </c>
      <c r="J1411" s="2"/>
      <c r="K1411" s="2">
        <v>0</v>
      </c>
      <c r="L1411" s="3">
        <f t="shared" si="21"/>
        <v>861479</v>
      </c>
      <c r="M1411" s="41">
        <v>44827.729166666664</v>
      </c>
      <c r="N1411" s="39">
        <v>160308849</v>
      </c>
      <c r="O1411" s="39" t="s">
        <v>3282</v>
      </c>
      <c r="P1411" s="40"/>
      <c r="Q1411" s="41"/>
      <c r="R1411" s="42" t="s">
        <v>2417</v>
      </c>
      <c r="S1411" s="68"/>
    </row>
    <row r="1412" spans="1:19" s="70" customFormat="1" ht="12.75" hidden="1" customHeight="1" x14ac:dyDescent="0.2">
      <c r="A1412" s="38" t="s">
        <v>3765</v>
      </c>
      <c r="B1412" s="39" t="s">
        <v>3766</v>
      </c>
      <c r="C1412" s="39" t="s">
        <v>3767</v>
      </c>
      <c r="D1412" s="38">
        <v>401972</v>
      </c>
      <c r="E1412" s="38"/>
      <c r="F1412" s="39" t="s">
        <v>842</v>
      </c>
      <c r="G1412" s="38">
        <v>8263000049</v>
      </c>
      <c r="H1412" s="40" t="s">
        <v>3768</v>
      </c>
      <c r="I1412" s="2">
        <v>859600</v>
      </c>
      <c r="J1412" s="2">
        <v>1014.328</v>
      </c>
      <c r="K1412" s="2">
        <v>154728</v>
      </c>
      <c r="L1412" s="3">
        <f t="shared" si="21"/>
        <v>1015342.328</v>
      </c>
      <c r="M1412" s="41">
        <v>44358.729166666664</v>
      </c>
      <c r="N1412" s="39">
        <v>6870126088</v>
      </c>
      <c r="O1412" s="39" t="s">
        <v>52</v>
      </c>
      <c r="P1412" s="40" t="s">
        <v>3717</v>
      </c>
      <c r="Q1412" s="41">
        <v>44397</v>
      </c>
      <c r="R1412" s="39" t="s">
        <v>54</v>
      </c>
      <c r="S1412" s="68"/>
    </row>
    <row r="1413" spans="1:19" s="70" customFormat="1" ht="12.75" hidden="1" customHeight="1" x14ac:dyDescent="0.2">
      <c r="A1413" s="38" t="s">
        <v>3179</v>
      </c>
      <c r="B1413" s="1"/>
      <c r="C1413" s="1"/>
      <c r="D1413" s="51"/>
      <c r="E1413" s="38" t="s">
        <v>23092</v>
      </c>
      <c r="F1413" s="129" t="s">
        <v>3180</v>
      </c>
      <c r="G1413" s="53"/>
      <c r="H1413" s="54" t="s">
        <v>12082</v>
      </c>
      <c r="I1413" s="35">
        <v>859432.03</v>
      </c>
      <c r="J1413" s="1"/>
      <c r="K1413" s="1"/>
      <c r="L1413" s="3">
        <f t="shared" si="21"/>
        <v>859432.03</v>
      </c>
      <c r="M1413" s="41">
        <v>44651</v>
      </c>
      <c r="N1413" s="56"/>
      <c r="O1413" s="1"/>
      <c r="P1413" s="1"/>
      <c r="Q1413" s="57"/>
      <c r="R1413" s="42" t="s">
        <v>2417</v>
      </c>
      <c r="S1413" s="68"/>
    </row>
    <row r="1414" spans="1:19" s="70" customFormat="1" ht="12.75" hidden="1" customHeight="1" x14ac:dyDescent="0.2">
      <c r="A1414" s="38" t="s">
        <v>21713</v>
      </c>
      <c r="B1414" s="39" t="s">
        <v>21714</v>
      </c>
      <c r="C1414" s="39" t="s">
        <v>21715</v>
      </c>
      <c r="D1414" s="38">
        <v>132039</v>
      </c>
      <c r="E1414" s="38"/>
      <c r="F1414" s="39" t="s">
        <v>20802</v>
      </c>
      <c r="G1414" s="38">
        <v>8266020253</v>
      </c>
      <c r="H1414" s="40">
        <v>743</v>
      </c>
      <c r="I1414" s="2">
        <v>859089.83050847461</v>
      </c>
      <c r="J1414" s="2"/>
      <c r="K1414" s="2">
        <v>154636.16949152542</v>
      </c>
      <c r="L1414" s="3">
        <f t="shared" ref="L1414:L1477" si="22">SUM(I1414:K1414)</f>
        <v>1013726</v>
      </c>
      <c r="M1414" s="41">
        <v>45273.729166666664</v>
      </c>
      <c r="N1414" s="39">
        <v>1246676448</v>
      </c>
      <c r="O1414" s="39" t="s">
        <v>18453</v>
      </c>
      <c r="P1414" s="40" t="s">
        <v>21716</v>
      </c>
      <c r="Q1414" s="41">
        <v>45324</v>
      </c>
      <c r="R1414" s="62" t="s">
        <v>21</v>
      </c>
      <c r="S1414" s="68"/>
    </row>
    <row r="1415" spans="1:19" s="70" customFormat="1" ht="12.75" hidden="1" customHeight="1" x14ac:dyDescent="0.2">
      <c r="A1415" s="38" t="s">
        <v>8577</v>
      </c>
      <c r="B1415" s="39" t="s">
        <v>8578</v>
      </c>
      <c r="C1415" s="39" t="s">
        <v>8579</v>
      </c>
      <c r="D1415" s="38">
        <v>919962</v>
      </c>
      <c r="E1415" s="38"/>
      <c r="F1415" s="39" t="s">
        <v>6950</v>
      </c>
      <c r="G1415" s="38">
        <v>8263000121</v>
      </c>
      <c r="H1415" s="40" t="s">
        <v>8580</v>
      </c>
      <c r="I1415" s="3">
        <v>858110.2</v>
      </c>
      <c r="J1415" s="3"/>
      <c r="K1415" s="2">
        <v>154459.79999999999</v>
      </c>
      <c r="L1415" s="3">
        <f t="shared" si="22"/>
        <v>1012570</v>
      </c>
      <c r="M1415" s="41">
        <v>44498.729166666664</v>
      </c>
      <c r="N1415" s="39">
        <v>6870288158</v>
      </c>
      <c r="O1415" s="39" t="s">
        <v>3282</v>
      </c>
      <c r="P1415" s="40">
        <v>112036797572</v>
      </c>
      <c r="Q1415" s="41">
        <v>44534</v>
      </c>
      <c r="R1415" s="42" t="s">
        <v>2417</v>
      </c>
      <c r="S1415" s="68"/>
    </row>
    <row r="1416" spans="1:19" s="70" customFormat="1" ht="12.75" hidden="1" customHeight="1" x14ac:dyDescent="0.2">
      <c r="A1416" s="38" t="s">
        <v>5371</v>
      </c>
      <c r="B1416" s="39" t="s">
        <v>5372</v>
      </c>
      <c r="C1416" s="39" t="s">
        <v>5373</v>
      </c>
      <c r="D1416" s="38">
        <v>101283</v>
      </c>
      <c r="E1416" s="38"/>
      <c r="F1416" s="39" t="s">
        <v>5374</v>
      </c>
      <c r="G1416" s="38">
        <v>8263000126</v>
      </c>
      <c r="H1416" s="40" t="s">
        <v>5375</v>
      </c>
      <c r="I1416" s="2">
        <v>857850</v>
      </c>
      <c r="J1416" s="2"/>
      <c r="K1416" s="2">
        <v>154413</v>
      </c>
      <c r="L1416" s="3">
        <f t="shared" si="22"/>
        <v>1012263</v>
      </c>
      <c r="M1416" s="41">
        <v>44404.729166666664</v>
      </c>
      <c r="N1416" s="39">
        <v>6870218248</v>
      </c>
      <c r="O1416" s="39" t="s">
        <v>52</v>
      </c>
      <c r="P1416" s="40" t="s">
        <v>5376</v>
      </c>
      <c r="Q1416" s="41">
        <v>44468</v>
      </c>
      <c r="R1416" s="39" t="s">
        <v>54</v>
      </c>
      <c r="S1416" s="68"/>
    </row>
    <row r="1417" spans="1:19" s="70" customFormat="1" ht="12.75" hidden="1" customHeight="1" x14ac:dyDescent="0.2">
      <c r="A1417" s="38" t="s">
        <v>1183</v>
      </c>
      <c r="B1417" s="39" t="s">
        <v>1184</v>
      </c>
      <c r="C1417" s="39" t="s">
        <v>1185</v>
      </c>
      <c r="D1417" s="38">
        <v>401972</v>
      </c>
      <c r="E1417" s="38"/>
      <c r="F1417" s="39" t="s">
        <v>842</v>
      </c>
      <c r="G1417" s="38">
        <v>8263000049</v>
      </c>
      <c r="H1417" s="40" t="s">
        <v>1186</v>
      </c>
      <c r="I1417" s="2">
        <v>857000</v>
      </c>
      <c r="J1417" s="2">
        <v>758.44500000000005</v>
      </c>
      <c r="K1417" s="2">
        <v>154260</v>
      </c>
      <c r="L1417" s="3">
        <f t="shared" si="22"/>
        <v>1012018.4449999999</v>
      </c>
      <c r="M1417" s="41">
        <v>44253.729166666664</v>
      </c>
      <c r="N1417" s="39">
        <v>6870368699</v>
      </c>
      <c r="O1417" s="39" t="s">
        <v>52</v>
      </c>
      <c r="P1417" s="40" t="s">
        <v>1166</v>
      </c>
      <c r="Q1417" s="41">
        <v>44292</v>
      </c>
      <c r="R1417" s="39" t="s">
        <v>54</v>
      </c>
      <c r="S1417" s="68"/>
    </row>
    <row r="1418" spans="1:19" s="70" customFormat="1" ht="12.75" hidden="1" customHeight="1" x14ac:dyDescent="0.2">
      <c r="A1418" s="38" t="s">
        <v>1208</v>
      </c>
      <c r="B1418" s="39" t="s">
        <v>1209</v>
      </c>
      <c r="C1418" s="39" t="s">
        <v>1210</v>
      </c>
      <c r="D1418" s="38">
        <v>401972</v>
      </c>
      <c r="E1418" s="38"/>
      <c r="F1418" s="39" t="s">
        <v>842</v>
      </c>
      <c r="G1418" s="38">
        <v>8263000049</v>
      </c>
      <c r="H1418" s="40" t="s">
        <v>1211</v>
      </c>
      <c r="I1418" s="2">
        <v>857000</v>
      </c>
      <c r="J1418" s="2">
        <v>758.44500000000005</v>
      </c>
      <c r="K1418" s="2">
        <v>154260</v>
      </c>
      <c r="L1418" s="3">
        <f t="shared" si="22"/>
        <v>1012018.4449999999</v>
      </c>
      <c r="M1418" s="41">
        <v>44253.729166666664</v>
      </c>
      <c r="N1418" s="39">
        <v>6870368943</v>
      </c>
      <c r="O1418" s="39" t="s">
        <v>52</v>
      </c>
      <c r="P1418" s="40" t="s">
        <v>1166</v>
      </c>
      <c r="Q1418" s="41">
        <v>44292</v>
      </c>
      <c r="R1418" s="39" t="s">
        <v>54</v>
      </c>
      <c r="S1418" s="68"/>
    </row>
    <row r="1419" spans="1:19" s="70" customFormat="1" ht="12.75" hidden="1" customHeight="1" x14ac:dyDescent="0.2">
      <c r="A1419" s="38" t="s">
        <v>22175</v>
      </c>
      <c r="B1419" s="39" t="s">
        <v>22176</v>
      </c>
      <c r="C1419" s="39" t="s">
        <v>22177</v>
      </c>
      <c r="D1419" s="38">
        <v>501686</v>
      </c>
      <c r="E1419" s="38"/>
      <c r="F1419" s="39" t="s">
        <v>22026</v>
      </c>
      <c r="G1419" s="38">
        <v>8263000339</v>
      </c>
      <c r="H1419" s="40" t="s">
        <v>22178</v>
      </c>
      <c r="I1419" s="2">
        <v>855000</v>
      </c>
      <c r="J1419" s="2"/>
      <c r="K1419" s="2">
        <v>153900</v>
      </c>
      <c r="L1419" s="3">
        <f t="shared" si="22"/>
        <v>1008900</v>
      </c>
      <c r="M1419" s="41">
        <v>45337.729166666664</v>
      </c>
      <c r="N1419" s="39">
        <v>1246716498</v>
      </c>
      <c r="O1419" s="39" t="s">
        <v>18453</v>
      </c>
      <c r="P1419" s="40">
        <v>403220714056</v>
      </c>
      <c r="Q1419" s="41">
        <v>45375</v>
      </c>
      <c r="R1419" s="62" t="s">
        <v>21</v>
      </c>
      <c r="S1419" s="68"/>
    </row>
    <row r="1420" spans="1:19" s="70" customFormat="1" ht="12.75" hidden="1" customHeight="1" x14ac:dyDescent="0.2">
      <c r="A1420" s="38" t="s">
        <v>13729</v>
      </c>
      <c r="B1420" s="39" t="s">
        <v>13730</v>
      </c>
      <c r="C1420" s="39" t="s">
        <v>13731</v>
      </c>
      <c r="D1420" s="38">
        <v>919962</v>
      </c>
      <c r="E1420" s="38"/>
      <c r="F1420" s="39" t="s">
        <v>6950</v>
      </c>
      <c r="G1420" s="38">
        <v>8263000121</v>
      </c>
      <c r="H1420" s="40" t="s">
        <v>13732</v>
      </c>
      <c r="I1420" s="3">
        <v>854920.4</v>
      </c>
      <c r="J1420" s="3"/>
      <c r="K1420" s="2">
        <v>153885.6</v>
      </c>
      <c r="L1420" s="3">
        <f t="shared" si="22"/>
        <v>1008806</v>
      </c>
      <c r="M1420" s="41">
        <v>44707.729166666664</v>
      </c>
      <c r="N1420" s="39">
        <v>6870079426</v>
      </c>
      <c r="O1420" s="39" t="s">
        <v>3282</v>
      </c>
      <c r="P1420" s="40">
        <v>206292881711</v>
      </c>
      <c r="Q1420" s="41">
        <v>44741</v>
      </c>
      <c r="R1420" s="42" t="s">
        <v>2417</v>
      </c>
      <c r="S1420" s="68"/>
    </row>
    <row r="1421" spans="1:19" s="70" customFormat="1" ht="12.75" hidden="1" customHeight="1" x14ac:dyDescent="0.2">
      <c r="A1421" s="38" t="s">
        <v>10482</v>
      </c>
      <c r="B1421" s="42" t="s">
        <v>10483</v>
      </c>
      <c r="C1421" s="42" t="s">
        <v>10484</v>
      </c>
      <c r="D1421" s="38">
        <v>137974</v>
      </c>
      <c r="E1421" s="38"/>
      <c r="F1421" s="39" t="s">
        <v>3527</v>
      </c>
      <c r="G1421" s="38">
        <v>8263000113</v>
      </c>
      <c r="H1421" s="64" t="s">
        <v>10485</v>
      </c>
      <c r="I1421" s="6">
        <v>852752</v>
      </c>
      <c r="J1421" s="3"/>
      <c r="K1421" s="3">
        <v>153495.35999999999</v>
      </c>
      <c r="L1421" s="3">
        <f t="shared" si="22"/>
        <v>1006247.36</v>
      </c>
      <c r="M1421" s="41">
        <v>44554.729166666664</v>
      </c>
      <c r="N1421" s="39">
        <v>6870373339</v>
      </c>
      <c r="O1421" s="42" t="s">
        <v>315</v>
      </c>
      <c r="P1421" s="42" t="s">
        <v>10481</v>
      </c>
      <c r="Q1421" s="60">
        <v>44601</v>
      </c>
      <c r="R1421" s="42" t="s">
        <v>243</v>
      </c>
      <c r="S1421" s="68"/>
    </row>
    <row r="1422" spans="1:19" s="70" customFormat="1" ht="12.75" hidden="1" customHeight="1" x14ac:dyDescent="0.2">
      <c r="A1422" s="38" t="s">
        <v>4139</v>
      </c>
      <c r="B1422" s="39" t="s">
        <v>4140</v>
      </c>
      <c r="C1422" s="39" t="s">
        <v>4141</v>
      </c>
      <c r="D1422" s="38">
        <v>405596</v>
      </c>
      <c r="E1422" s="38"/>
      <c r="F1422" s="39" t="s">
        <v>3259</v>
      </c>
      <c r="G1422" s="38">
        <v>8263000119</v>
      </c>
      <c r="H1422" s="40" t="s">
        <v>4142</v>
      </c>
      <c r="I1422" s="2">
        <v>851400</v>
      </c>
      <c r="J1422" s="2">
        <v>1004.65</v>
      </c>
      <c r="K1422" s="2">
        <v>153252</v>
      </c>
      <c r="L1422" s="3">
        <f t="shared" si="22"/>
        <v>1005656.65</v>
      </c>
      <c r="M1422" s="41">
        <v>44376.729166666664</v>
      </c>
      <c r="N1422" s="39">
        <v>6870142709</v>
      </c>
      <c r="O1422" s="39" t="s">
        <v>52</v>
      </c>
      <c r="P1422" s="40" t="s">
        <v>4143</v>
      </c>
      <c r="Q1422" s="41">
        <v>44411</v>
      </c>
      <c r="R1422" s="39" t="s">
        <v>54</v>
      </c>
      <c r="S1422" s="68"/>
    </row>
    <row r="1423" spans="1:19" s="70" customFormat="1" ht="12.75" hidden="1" customHeight="1" x14ac:dyDescent="0.2">
      <c r="A1423" s="38" t="s">
        <v>857</v>
      </c>
      <c r="B1423" s="39" t="s">
        <v>858</v>
      </c>
      <c r="C1423" s="39" t="s">
        <v>859</v>
      </c>
      <c r="D1423" s="38">
        <v>401972</v>
      </c>
      <c r="E1423" s="38"/>
      <c r="F1423" s="39" t="s">
        <v>842</v>
      </c>
      <c r="G1423" s="38">
        <v>8263000049</v>
      </c>
      <c r="H1423" s="40" t="s">
        <v>860</v>
      </c>
      <c r="I1423" s="2">
        <v>850560</v>
      </c>
      <c r="J1423" s="2">
        <v>752.74560000000008</v>
      </c>
      <c r="K1423" s="2">
        <v>153100.79999999999</v>
      </c>
      <c r="L1423" s="3">
        <f t="shared" si="22"/>
        <v>1004413.5456000001</v>
      </c>
      <c r="M1423" s="41">
        <v>44236.729166666664</v>
      </c>
      <c r="N1423" s="39">
        <v>6870339982</v>
      </c>
      <c r="O1423" s="39" t="s">
        <v>52</v>
      </c>
      <c r="P1423" s="40" t="s">
        <v>844</v>
      </c>
      <c r="Q1423" s="41">
        <v>44272</v>
      </c>
      <c r="R1423" s="39" t="s">
        <v>54</v>
      </c>
      <c r="S1423" s="68"/>
    </row>
    <row r="1424" spans="1:19" s="70" customFormat="1" ht="12.75" hidden="1" customHeight="1" x14ac:dyDescent="0.2">
      <c r="A1424" s="38" t="s">
        <v>14769</v>
      </c>
      <c r="B1424" s="39" t="s">
        <v>14770</v>
      </c>
      <c r="C1424" s="39" t="s">
        <v>14771</v>
      </c>
      <c r="D1424" s="38">
        <v>502510</v>
      </c>
      <c r="E1424" s="38"/>
      <c r="F1424" s="39" t="s">
        <v>13920</v>
      </c>
      <c r="G1424" s="38">
        <v>8263000158</v>
      </c>
      <c r="H1424" s="40" t="s">
        <v>14772</v>
      </c>
      <c r="I1424" s="2">
        <v>850000</v>
      </c>
      <c r="J1424" s="2"/>
      <c r="K1424" s="2">
        <v>153000</v>
      </c>
      <c r="L1424" s="3">
        <f t="shared" si="22"/>
        <v>1003000</v>
      </c>
      <c r="M1424" s="41">
        <v>44742.729166666664</v>
      </c>
      <c r="N1424" s="39">
        <v>6870156136</v>
      </c>
      <c r="O1424" s="39" t="s">
        <v>3282</v>
      </c>
      <c r="P1424" s="40" t="s">
        <v>14768</v>
      </c>
      <c r="Q1424" s="41">
        <v>44800</v>
      </c>
      <c r="R1424" s="42" t="s">
        <v>2417</v>
      </c>
      <c r="S1424" s="68"/>
    </row>
    <row r="1425" spans="1:19" s="70" customFormat="1" ht="12.75" hidden="1" customHeight="1" x14ac:dyDescent="0.2">
      <c r="A1425" s="38" t="s">
        <v>10762</v>
      </c>
      <c r="B1425" s="39" t="s">
        <v>10763</v>
      </c>
      <c r="C1425" s="39" t="s">
        <v>10764</v>
      </c>
      <c r="D1425" s="38">
        <v>919962</v>
      </c>
      <c r="E1425" s="38"/>
      <c r="F1425" s="39" t="s">
        <v>6950</v>
      </c>
      <c r="G1425" s="38">
        <v>8263000121</v>
      </c>
      <c r="H1425" s="40" t="s">
        <v>10765</v>
      </c>
      <c r="I1425" s="3">
        <v>848100</v>
      </c>
      <c r="J1425" s="3"/>
      <c r="K1425" s="2">
        <v>152658</v>
      </c>
      <c r="L1425" s="3">
        <f t="shared" si="22"/>
        <v>1000758</v>
      </c>
      <c r="M1425" s="41">
        <v>44588.729166666664</v>
      </c>
      <c r="N1425" s="39">
        <v>6870379434</v>
      </c>
      <c r="O1425" s="39" t="s">
        <v>3282</v>
      </c>
      <c r="P1425" s="40">
        <v>203033385484</v>
      </c>
      <c r="Q1425" s="41">
        <v>44624</v>
      </c>
      <c r="R1425" s="42" t="s">
        <v>2417</v>
      </c>
      <c r="S1425" s="68"/>
    </row>
    <row r="1426" spans="1:19" s="70" customFormat="1" ht="12.75" hidden="1" customHeight="1" x14ac:dyDescent="0.2">
      <c r="A1426" s="38" t="s">
        <v>14802</v>
      </c>
      <c r="B1426" s="39" t="s">
        <v>14803</v>
      </c>
      <c r="C1426" s="39" t="s">
        <v>14804</v>
      </c>
      <c r="D1426" s="38">
        <v>919962</v>
      </c>
      <c r="E1426" s="38"/>
      <c r="F1426" s="39" t="s">
        <v>6950</v>
      </c>
      <c r="G1426" s="38">
        <v>8263000121</v>
      </c>
      <c r="H1426" s="40" t="s">
        <v>14805</v>
      </c>
      <c r="I1426" s="3">
        <v>844470.4</v>
      </c>
      <c r="J1426" s="3"/>
      <c r="K1426" s="2">
        <v>152004.6</v>
      </c>
      <c r="L1426" s="3">
        <f t="shared" si="22"/>
        <v>996475</v>
      </c>
      <c r="M1426" s="41">
        <v>44740.729166666664</v>
      </c>
      <c r="N1426" s="39">
        <v>6870152612</v>
      </c>
      <c r="O1426" s="39" t="s">
        <v>3282</v>
      </c>
      <c r="P1426" s="40">
        <v>208192553706</v>
      </c>
      <c r="Q1426" s="41">
        <v>44793</v>
      </c>
      <c r="R1426" s="42" t="s">
        <v>2417</v>
      </c>
      <c r="S1426" s="68"/>
    </row>
    <row r="1427" spans="1:19" s="70" customFormat="1" ht="12.75" hidden="1" customHeight="1" x14ac:dyDescent="0.2">
      <c r="A1427" s="38" t="s">
        <v>12481</v>
      </c>
      <c r="B1427" s="42" t="s">
        <v>12482</v>
      </c>
      <c r="C1427" s="42" t="s">
        <v>12483</v>
      </c>
      <c r="D1427" s="38">
        <v>300185</v>
      </c>
      <c r="E1427" s="38"/>
      <c r="F1427" s="42" t="s">
        <v>11096</v>
      </c>
      <c r="G1427" s="38">
        <v>8263000165</v>
      </c>
      <c r="H1427" s="40" t="s">
        <v>12484</v>
      </c>
      <c r="I1427" s="3">
        <v>841300</v>
      </c>
      <c r="J1427" s="3"/>
      <c r="K1427" s="3">
        <v>151434</v>
      </c>
      <c r="L1427" s="3">
        <f t="shared" si="22"/>
        <v>992734</v>
      </c>
      <c r="M1427" s="41">
        <v>44637.729166666664</v>
      </c>
      <c r="N1427" s="39">
        <v>6870004733</v>
      </c>
      <c r="O1427" s="42" t="s">
        <v>315</v>
      </c>
      <c r="P1427" s="42" t="s">
        <v>12485</v>
      </c>
      <c r="Q1427" s="60">
        <v>44663</v>
      </c>
      <c r="R1427" s="42" t="s">
        <v>243</v>
      </c>
      <c r="S1427" s="68"/>
    </row>
    <row r="1428" spans="1:19" s="70" customFormat="1" ht="12.75" hidden="1" customHeight="1" x14ac:dyDescent="0.2">
      <c r="A1428" s="38" t="s">
        <v>17472</v>
      </c>
      <c r="B1428" s="39" t="s">
        <v>17473</v>
      </c>
      <c r="C1428" s="39" t="s">
        <v>17474</v>
      </c>
      <c r="D1428" s="38">
        <v>919962</v>
      </c>
      <c r="E1428" s="38"/>
      <c r="F1428" s="39" t="s">
        <v>6950</v>
      </c>
      <c r="G1428" s="38">
        <v>8263000121</v>
      </c>
      <c r="H1428" s="40" t="s">
        <v>17475</v>
      </c>
      <c r="I1428" s="3">
        <v>840138.16</v>
      </c>
      <c r="J1428" s="3"/>
      <c r="K1428" s="2">
        <v>151224.84</v>
      </c>
      <c r="L1428" s="3">
        <f t="shared" si="22"/>
        <v>991363</v>
      </c>
      <c r="M1428" s="41">
        <v>44898.729166666664</v>
      </c>
      <c r="N1428" s="39">
        <v>6870368046</v>
      </c>
      <c r="O1428" s="39" t="s">
        <v>3282</v>
      </c>
      <c r="P1428" s="40">
        <v>302090383437</v>
      </c>
      <c r="Q1428" s="41">
        <v>44967</v>
      </c>
      <c r="R1428" s="42" t="s">
        <v>2417</v>
      </c>
      <c r="S1428" s="68"/>
    </row>
    <row r="1429" spans="1:19" s="70" customFormat="1" ht="12.75" hidden="1" customHeight="1" x14ac:dyDescent="0.2">
      <c r="A1429" s="38" t="s">
        <v>853</v>
      </c>
      <c r="B1429" s="39" t="s">
        <v>854</v>
      </c>
      <c r="C1429" s="39" t="s">
        <v>855</v>
      </c>
      <c r="D1429" s="38">
        <v>401972</v>
      </c>
      <c r="E1429" s="38"/>
      <c r="F1429" s="39" t="s">
        <v>842</v>
      </c>
      <c r="G1429" s="38">
        <v>8263000049</v>
      </c>
      <c r="H1429" s="40" t="s">
        <v>856</v>
      </c>
      <c r="I1429" s="2">
        <v>840000</v>
      </c>
      <c r="J1429" s="2">
        <v>743.4</v>
      </c>
      <c r="K1429" s="2">
        <v>151200</v>
      </c>
      <c r="L1429" s="3">
        <f t="shared" si="22"/>
        <v>991943.4</v>
      </c>
      <c r="M1429" s="41">
        <v>44236.729166666664</v>
      </c>
      <c r="N1429" s="39">
        <v>6870339827</v>
      </c>
      <c r="O1429" s="39" t="s">
        <v>52</v>
      </c>
      <c r="P1429" s="40" t="s">
        <v>844</v>
      </c>
      <c r="Q1429" s="41">
        <v>44272</v>
      </c>
      <c r="R1429" s="39" t="s">
        <v>54</v>
      </c>
      <c r="S1429" s="68"/>
    </row>
    <row r="1430" spans="1:19" s="70" customFormat="1" ht="12.75" hidden="1" customHeight="1" x14ac:dyDescent="0.2">
      <c r="A1430" s="38" t="s">
        <v>14089</v>
      </c>
      <c r="B1430" s="39" t="s">
        <v>234</v>
      </c>
      <c r="C1430" s="39"/>
      <c r="D1430" s="38" t="s">
        <v>245</v>
      </c>
      <c r="E1430" s="38" t="s">
        <v>23092</v>
      </c>
      <c r="F1430" s="129" t="s">
        <v>1378</v>
      </c>
      <c r="G1430" s="38" t="s">
        <v>1378</v>
      </c>
      <c r="H1430" s="52" t="s">
        <v>14090</v>
      </c>
      <c r="I1430" s="5">
        <v>838366.33</v>
      </c>
      <c r="J1430" s="2"/>
      <c r="K1430" s="2">
        <v>0</v>
      </c>
      <c r="L1430" s="3">
        <f t="shared" si="22"/>
        <v>838366.33</v>
      </c>
      <c r="M1430" s="59">
        <v>44742</v>
      </c>
      <c r="N1430" s="39"/>
      <c r="O1430" s="39" t="s">
        <v>52</v>
      </c>
      <c r="P1430" s="40"/>
      <c r="Q1430" s="41"/>
      <c r="R1430" s="39" t="s">
        <v>54</v>
      </c>
      <c r="S1430" s="68"/>
    </row>
    <row r="1431" spans="1:19" s="70" customFormat="1" ht="12.75" hidden="1" customHeight="1" x14ac:dyDescent="0.2">
      <c r="A1431" s="38" t="s">
        <v>3171</v>
      </c>
      <c r="B1431" s="39" t="s">
        <v>14090</v>
      </c>
      <c r="C1431" s="39"/>
      <c r="D1431" s="38" t="s">
        <v>241</v>
      </c>
      <c r="E1431" s="38" t="s">
        <v>23092</v>
      </c>
      <c r="F1431" s="129" t="s">
        <v>3173</v>
      </c>
      <c r="G1431" s="38"/>
      <c r="H1431" s="40" t="s">
        <v>14090</v>
      </c>
      <c r="I1431" s="2">
        <v>838366.33</v>
      </c>
      <c r="J1431" s="2"/>
      <c r="K1431" s="2"/>
      <c r="L1431" s="3">
        <f t="shared" si="22"/>
        <v>838366.33</v>
      </c>
      <c r="M1431" s="41"/>
      <c r="N1431" s="39"/>
      <c r="O1431" s="39"/>
      <c r="P1431" s="40"/>
      <c r="Q1431" s="41"/>
      <c r="R1431" s="42" t="s">
        <v>243</v>
      </c>
      <c r="S1431" s="68"/>
    </row>
    <row r="1432" spans="1:19" s="70" customFormat="1" ht="12.75" hidden="1" customHeight="1" x14ac:dyDescent="0.2">
      <c r="A1432" s="38" t="s">
        <v>3171</v>
      </c>
      <c r="B1432" s="39" t="s">
        <v>14111</v>
      </c>
      <c r="C1432" s="39"/>
      <c r="D1432" s="38" t="s">
        <v>241</v>
      </c>
      <c r="E1432" s="38" t="s">
        <v>23092</v>
      </c>
      <c r="F1432" s="129" t="s">
        <v>3173</v>
      </c>
      <c r="G1432" s="38"/>
      <c r="H1432" s="40" t="s">
        <v>14111</v>
      </c>
      <c r="I1432" s="2">
        <v>838366.33</v>
      </c>
      <c r="J1432" s="2"/>
      <c r="K1432" s="2"/>
      <c r="L1432" s="3">
        <f t="shared" si="22"/>
        <v>838366.33</v>
      </c>
      <c r="M1432" s="41"/>
      <c r="N1432" s="39"/>
      <c r="O1432" s="39"/>
      <c r="P1432" s="40"/>
      <c r="Q1432" s="41"/>
      <c r="R1432" s="42" t="s">
        <v>243</v>
      </c>
      <c r="S1432" s="68"/>
    </row>
    <row r="1433" spans="1:19" s="70" customFormat="1" ht="12.75" hidden="1" customHeight="1" x14ac:dyDescent="0.2">
      <c r="A1433" s="38" t="s">
        <v>4328</v>
      </c>
      <c r="B1433" s="39" t="s">
        <v>4329</v>
      </c>
      <c r="C1433" s="39" t="s">
        <v>4330</v>
      </c>
      <c r="D1433" s="38">
        <v>401972</v>
      </c>
      <c r="E1433" s="38"/>
      <c r="F1433" s="39" t="s">
        <v>842</v>
      </c>
      <c r="G1433" s="38">
        <v>8263000049</v>
      </c>
      <c r="H1433" s="40" t="s">
        <v>4331</v>
      </c>
      <c r="I1433" s="2">
        <v>833000</v>
      </c>
      <c r="J1433" s="2">
        <v>982.94</v>
      </c>
      <c r="K1433" s="2">
        <v>149940</v>
      </c>
      <c r="L1433" s="3">
        <f t="shared" si="22"/>
        <v>983922.94</v>
      </c>
      <c r="M1433" s="41">
        <v>44364.729166666664</v>
      </c>
      <c r="N1433" s="39">
        <v>6870145838</v>
      </c>
      <c r="O1433" s="39" t="s">
        <v>52</v>
      </c>
      <c r="P1433" s="40" t="s">
        <v>4271</v>
      </c>
      <c r="Q1433" s="41">
        <v>44413</v>
      </c>
      <c r="R1433" s="39" t="s">
        <v>54</v>
      </c>
      <c r="S1433" s="68"/>
    </row>
    <row r="1434" spans="1:19" s="70" customFormat="1" ht="12.75" hidden="1" customHeight="1" x14ac:dyDescent="0.2">
      <c r="A1434" s="38" t="s">
        <v>6332</v>
      </c>
      <c r="B1434" s="39" t="s">
        <v>6333</v>
      </c>
      <c r="C1434" s="39" t="s">
        <v>6334</v>
      </c>
      <c r="D1434" s="38">
        <v>401972</v>
      </c>
      <c r="E1434" s="38"/>
      <c r="F1434" s="39" t="s">
        <v>842</v>
      </c>
      <c r="G1434" s="38">
        <v>8263000049</v>
      </c>
      <c r="H1434" s="40" t="s">
        <v>6335</v>
      </c>
      <c r="I1434" s="2">
        <v>828900</v>
      </c>
      <c r="J1434" s="2">
        <v>0</v>
      </c>
      <c r="K1434" s="2">
        <v>149202</v>
      </c>
      <c r="L1434" s="3">
        <f t="shared" si="22"/>
        <v>978102</v>
      </c>
      <c r="M1434" s="41">
        <v>44422.729166666664</v>
      </c>
      <c r="N1434" s="39">
        <v>6870208762</v>
      </c>
      <c r="O1434" s="39" t="s">
        <v>52</v>
      </c>
      <c r="P1434" s="40"/>
      <c r="Q1434" s="41"/>
      <c r="R1434" s="39" t="s">
        <v>54</v>
      </c>
      <c r="S1434" s="68"/>
    </row>
    <row r="1435" spans="1:19" s="70" customFormat="1" ht="12.75" hidden="1" customHeight="1" x14ac:dyDescent="0.2">
      <c r="A1435" s="38" t="s">
        <v>861</v>
      </c>
      <c r="B1435" s="39" t="s">
        <v>862</v>
      </c>
      <c r="C1435" s="39" t="s">
        <v>863</v>
      </c>
      <c r="D1435" s="38">
        <v>401972</v>
      </c>
      <c r="E1435" s="38"/>
      <c r="F1435" s="39" t="s">
        <v>842</v>
      </c>
      <c r="G1435" s="38">
        <v>8263000049</v>
      </c>
      <c r="H1435" s="40" t="s">
        <v>864</v>
      </c>
      <c r="I1435" s="2">
        <v>827966</v>
      </c>
      <c r="J1435" s="2">
        <v>732.99991</v>
      </c>
      <c r="K1435" s="2">
        <v>149033.88</v>
      </c>
      <c r="L1435" s="3">
        <f t="shared" si="22"/>
        <v>977732.87991000002</v>
      </c>
      <c r="M1435" s="41">
        <v>44216.729166666664</v>
      </c>
      <c r="N1435" s="39">
        <v>6870339983</v>
      </c>
      <c r="O1435" s="39" t="s">
        <v>52</v>
      </c>
      <c r="P1435" s="40" t="s">
        <v>865</v>
      </c>
      <c r="Q1435" s="41">
        <v>44272</v>
      </c>
      <c r="R1435" s="39" t="s">
        <v>54</v>
      </c>
      <c r="S1435" s="68"/>
    </row>
    <row r="1436" spans="1:19" s="70" customFormat="1" ht="12.75" hidden="1" customHeight="1" x14ac:dyDescent="0.2">
      <c r="A1436" s="38" t="s">
        <v>2382</v>
      </c>
      <c r="B1436" s="39" t="s">
        <v>2383</v>
      </c>
      <c r="C1436" s="39" t="s">
        <v>2384</v>
      </c>
      <c r="D1436" s="38">
        <v>405996</v>
      </c>
      <c r="E1436" s="38"/>
      <c r="F1436" s="39" t="s">
        <v>2376</v>
      </c>
      <c r="G1436" s="38">
        <v>8263000079</v>
      </c>
      <c r="H1436" s="40">
        <v>212901009975</v>
      </c>
      <c r="I1436" s="2">
        <v>826500</v>
      </c>
      <c r="J1436" s="2"/>
      <c r="K1436" s="2">
        <v>148770</v>
      </c>
      <c r="L1436" s="3">
        <f t="shared" si="22"/>
        <v>975270</v>
      </c>
      <c r="M1436" s="41">
        <v>44316.729166666664</v>
      </c>
      <c r="N1436" s="39">
        <v>6870080339</v>
      </c>
      <c r="O1436" s="39" t="s">
        <v>52</v>
      </c>
      <c r="P1436" s="40" t="s">
        <v>2385</v>
      </c>
      <c r="Q1436" s="41">
        <v>44372</v>
      </c>
      <c r="R1436" s="39" t="s">
        <v>54</v>
      </c>
      <c r="S1436" s="68"/>
    </row>
    <row r="1437" spans="1:19" s="70" customFormat="1" ht="12.75" hidden="1" customHeight="1" x14ac:dyDescent="0.2">
      <c r="A1437" s="38" t="s">
        <v>2012</v>
      </c>
      <c r="B1437" s="39" t="s">
        <v>2013</v>
      </c>
      <c r="C1437" s="39" t="s">
        <v>2014</v>
      </c>
      <c r="D1437" s="38">
        <v>401972</v>
      </c>
      <c r="E1437" s="38"/>
      <c r="F1437" s="39" t="s">
        <v>842</v>
      </c>
      <c r="G1437" s="38">
        <v>8263000049</v>
      </c>
      <c r="H1437" s="40" t="s">
        <v>2015</v>
      </c>
      <c r="I1437" s="2">
        <v>825900</v>
      </c>
      <c r="J1437" s="2">
        <v>730.92150000000004</v>
      </c>
      <c r="K1437" s="2">
        <v>148662</v>
      </c>
      <c r="L1437" s="3">
        <f t="shared" si="22"/>
        <v>975292.92150000005</v>
      </c>
      <c r="M1437" s="41">
        <v>44278.729166666664</v>
      </c>
      <c r="N1437" s="39">
        <v>6870065836</v>
      </c>
      <c r="O1437" s="39" t="s">
        <v>52</v>
      </c>
      <c r="P1437" s="40" t="s">
        <v>1992</v>
      </c>
      <c r="Q1437" s="41">
        <v>44344</v>
      </c>
      <c r="R1437" s="39" t="s">
        <v>54</v>
      </c>
      <c r="S1437" s="68"/>
    </row>
    <row r="1438" spans="1:19" s="70" customFormat="1" ht="12.75" hidden="1" customHeight="1" x14ac:dyDescent="0.2">
      <c r="A1438" s="38" t="s">
        <v>2028</v>
      </c>
      <c r="B1438" s="39" t="s">
        <v>2029</v>
      </c>
      <c r="C1438" s="39" t="s">
        <v>2030</v>
      </c>
      <c r="D1438" s="38">
        <v>401972</v>
      </c>
      <c r="E1438" s="38"/>
      <c r="F1438" s="39" t="s">
        <v>842</v>
      </c>
      <c r="G1438" s="38">
        <v>8263000049</v>
      </c>
      <c r="H1438" s="40" t="s">
        <v>2031</v>
      </c>
      <c r="I1438" s="2">
        <v>825900</v>
      </c>
      <c r="J1438" s="2">
        <v>730.92150000000004</v>
      </c>
      <c r="K1438" s="2">
        <v>148662</v>
      </c>
      <c r="L1438" s="3">
        <f t="shared" si="22"/>
        <v>975292.92150000005</v>
      </c>
      <c r="M1438" s="41">
        <v>44278.729166666664</v>
      </c>
      <c r="N1438" s="39">
        <v>6870066035</v>
      </c>
      <c r="O1438" s="39" t="s">
        <v>52</v>
      </c>
      <c r="P1438" s="40" t="s">
        <v>1992</v>
      </c>
      <c r="Q1438" s="41">
        <v>44344</v>
      </c>
      <c r="R1438" s="39" t="s">
        <v>54</v>
      </c>
      <c r="S1438" s="68"/>
    </row>
    <row r="1439" spans="1:19" s="70" customFormat="1" ht="12.75" hidden="1" customHeight="1" x14ac:dyDescent="0.2">
      <c r="A1439" s="38" t="s">
        <v>18155</v>
      </c>
      <c r="B1439" s="39" t="s">
        <v>18156</v>
      </c>
      <c r="C1439" s="39" t="s">
        <v>18157</v>
      </c>
      <c r="D1439" s="38">
        <v>812140</v>
      </c>
      <c r="E1439" s="38"/>
      <c r="F1439" s="42" t="s">
        <v>446</v>
      </c>
      <c r="G1439" s="38">
        <v>8268011267</v>
      </c>
      <c r="H1439" s="40" t="s">
        <v>18158</v>
      </c>
      <c r="I1439" s="2">
        <v>825471</v>
      </c>
      <c r="J1439" s="2"/>
      <c r="K1439" s="2">
        <v>0</v>
      </c>
      <c r="L1439" s="3">
        <f t="shared" si="22"/>
        <v>825471</v>
      </c>
      <c r="M1439" s="41">
        <v>44985.729166666664</v>
      </c>
      <c r="N1439" s="39">
        <v>44547826</v>
      </c>
      <c r="O1439" s="39" t="s">
        <v>52</v>
      </c>
      <c r="P1439" s="40">
        <v>304039382865</v>
      </c>
      <c r="Q1439" s="41">
        <v>45021</v>
      </c>
      <c r="R1439" s="39" t="s">
        <v>54</v>
      </c>
      <c r="S1439" s="68"/>
    </row>
    <row r="1440" spans="1:19" s="70" customFormat="1" ht="12.75" hidden="1" customHeight="1" x14ac:dyDescent="0.2">
      <c r="A1440" s="38" t="s">
        <v>14434</v>
      </c>
      <c r="B1440" s="42" t="s">
        <v>14435</v>
      </c>
      <c r="C1440" s="42" t="s">
        <v>14436</v>
      </c>
      <c r="D1440" s="38">
        <v>821146</v>
      </c>
      <c r="E1440" s="38"/>
      <c r="F1440" s="42" t="s">
        <v>446</v>
      </c>
      <c r="G1440" s="38">
        <v>8268007978</v>
      </c>
      <c r="H1440" s="40" t="s">
        <v>14437</v>
      </c>
      <c r="I1440" s="3">
        <v>825037.38</v>
      </c>
      <c r="J1440" s="3"/>
      <c r="K1440" s="3">
        <v>148506.62</v>
      </c>
      <c r="L1440" s="3">
        <f t="shared" si="22"/>
        <v>973544</v>
      </c>
      <c r="M1440" s="41">
        <v>44725.729166666664</v>
      </c>
      <c r="N1440" s="39">
        <v>44032325</v>
      </c>
      <c r="O1440" s="42" t="s">
        <v>315</v>
      </c>
      <c r="P1440" s="42">
        <v>207294729135</v>
      </c>
      <c r="Q1440" s="60">
        <v>44773</v>
      </c>
      <c r="R1440" s="42" t="s">
        <v>243</v>
      </c>
      <c r="S1440" s="68"/>
    </row>
    <row r="1441" spans="1:19" s="70" customFormat="1" ht="12.75" customHeight="1" x14ac:dyDescent="0.2">
      <c r="A1441" s="38" t="s">
        <v>5230</v>
      </c>
      <c r="B1441" s="39" t="s">
        <v>5231</v>
      </c>
      <c r="C1441" s="39" t="s">
        <v>5232</v>
      </c>
      <c r="D1441" s="38">
        <v>402984</v>
      </c>
      <c r="E1441" s="38"/>
      <c r="F1441" s="39" t="s">
        <v>4467</v>
      </c>
      <c r="G1441" s="38">
        <v>8263000067</v>
      </c>
      <c r="H1441" s="40">
        <v>330092248</v>
      </c>
      <c r="I1441" s="2">
        <v>825000</v>
      </c>
      <c r="J1441" s="2">
        <v>825</v>
      </c>
      <c r="K1441" s="2">
        <v>148500</v>
      </c>
      <c r="L1441" s="3">
        <f t="shared" si="22"/>
        <v>974325</v>
      </c>
      <c r="M1441" s="41">
        <v>44385.729166666664</v>
      </c>
      <c r="N1441" s="39">
        <v>6870182716</v>
      </c>
      <c r="O1441" s="39" t="s">
        <v>3027</v>
      </c>
      <c r="P1441" s="40" t="s">
        <v>5233</v>
      </c>
      <c r="Q1441" s="41">
        <v>44444</v>
      </c>
      <c r="R1441" s="62" t="s">
        <v>15</v>
      </c>
      <c r="S1441" s="68"/>
    </row>
    <row r="1442" spans="1:19" s="70" customFormat="1" ht="12.75" hidden="1" customHeight="1" x14ac:dyDescent="0.2">
      <c r="A1442" s="38" t="s">
        <v>6887</v>
      </c>
      <c r="B1442" s="42" t="s">
        <v>6888</v>
      </c>
      <c r="C1442" s="42" t="s">
        <v>6889</v>
      </c>
      <c r="D1442" s="58">
        <v>408148</v>
      </c>
      <c r="E1442" s="58"/>
      <c r="F1442" s="39" t="s">
        <v>1224</v>
      </c>
      <c r="G1442" s="38">
        <v>8263000145</v>
      </c>
      <c r="H1442" s="40" t="s">
        <v>6890</v>
      </c>
      <c r="I1442" s="3">
        <v>823562</v>
      </c>
      <c r="J1442" s="3"/>
      <c r="K1442" s="3">
        <v>148241.16</v>
      </c>
      <c r="L1442" s="3">
        <f t="shared" si="22"/>
        <v>971803.16</v>
      </c>
      <c r="M1442" s="41">
        <v>44460.729166666664</v>
      </c>
      <c r="N1442" s="39">
        <v>6870231177</v>
      </c>
      <c r="O1442" s="42" t="s">
        <v>315</v>
      </c>
      <c r="P1442" s="42" t="s">
        <v>6630</v>
      </c>
      <c r="Q1442" s="60">
        <v>44439</v>
      </c>
      <c r="R1442" s="42" t="s">
        <v>243</v>
      </c>
      <c r="S1442" s="68" t="s">
        <v>506</v>
      </c>
    </row>
    <row r="1443" spans="1:19" s="70" customFormat="1" ht="12.75" hidden="1" customHeight="1" x14ac:dyDescent="0.2">
      <c r="A1443" s="38" t="s">
        <v>6891</v>
      </c>
      <c r="B1443" s="39" t="s">
        <v>6888</v>
      </c>
      <c r="C1443" s="39" t="s">
        <v>6889</v>
      </c>
      <c r="D1443" s="58">
        <v>408148</v>
      </c>
      <c r="E1443" s="58"/>
      <c r="F1443" s="39" t="s">
        <v>1224</v>
      </c>
      <c r="G1443" s="38">
        <v>8263000145</v>
      </c>
      <c r="H1443" s="40" t="s">
        <v>6890</v>
      </c>
      <c r="I1443" s="2">
        <v>821526</v>
      </c>
      <c r="J1443" s="2"/>
      <c r="K1443" s="2">
        <v>147874.68</v>
      </c>
      <c r="L1443" s="3">
        <f t="shared" si="22"/>
        <v>969400.67999999993</v>
      </c>
      <c r="M1443" s="41">
        <v>44460.729166666664</v>
      </c>
      <c r="N1443" s="39">
        <v>6870231177</v>
      </c>
      <c r="O1443" s="39" t="s">
        <v>3282</v>
      </c>
      <c r="P1443" s="40" t="s">
        <v>6886</v>
      </c>
      <c r="Q1443" s="41">
        <v>44457</v>
      </c>
      <c r="R1443" s="42" t="s">
        <v>2417</v>
      </c>
      <c r="S1443" s="68"/>
    </row>
    <row r="1444" spans="1:19" s="70" customFormat="1" ht="12.75" hidden="1" customHeight="1" x14ac:dyDescent="0.2">
      <c r="A1444" s="38" t="s">
        <v>7224</v>
      </c>
      <c r="B1444" s="42" t="s">
        <v>7225</v>
      </c>
      <c r="C1444" s="42" t="s">
        <v>7226</v>
      </c>
      <c r="D1444" s="38">
        <v>300286</v>
      </c>
      <c r="E1444" s="38"/>
      <c r="F1444" s="42" t="s">
        <v>3944</v>
      </c>
      <c r="G1444" s="38">
        <v>8263000075</v>
      </c>
      <c r="H1444" s="40">
        <v>712726904</v>
      </c>
      <c r="I1444" s="3">
        <v>820920</v>
      </c>
      <c r="J1444" s="3"/>
      <c r="K1444" s="3">
        <v>147765.6</v>
      </c>
      <c r="L1444" s="3">
        <f t="shared" si="22"/>
        <v>968685.6</v>
      </c>
      <c r="M1444" s="41">
        <v>44436.729166666664</v>
      </c>
      <c r="N1444" s="39">
        <v>6870249373</v>
      </c>
      <c r="O1444" s="42" t="s">
        <v>315</v>
      </c>
      <c r="P1444" s="42"/>
      <c r="Q1444" s="60"/>
      <c r="R1444" s="42" t="s">
        <v>243</v>
      </c>
      <c r="S1444" s="68"/>
    </row>
    <row r="1445" spans="1:19" s="70" customFormat="1" ht="12.75" hidden="1" customHeight="1" x14ac:dyDescent="0.2">
      <c r="A1445" s="38" t="s">
        <v>2105</v>
      </c>
      <c r="B1445" s="39" t="s">
        <v>2106</v>
      </c>
      <c r="C1445" s="39" t="s">
        <v>2107</v>
      </c>
      <c r="D1445" s="38">
        <v>401972</v>
      </c>
      <c r="E1445" s="38"/>
      <c r="F1445" s="39" t="s">
        <v>842</v>
      </c>
      <c r="G1445" s="38">
        <v>8263000049</v>
      </c>
      <c r="H1445" s="40" t="s">
        <v>2108</v>
      </c>
      <c r="I1445" s="2">
        <v>819999.29</v>
      </c>
      <c r="J1445" s="2">
        <v>725.7</v>
      </c>
      <c r="K1445" s="2">
        <v>147599.87220000001</v>
      </c>
      <c r="L1445" s="3">
        <f t="shared" si="22"/>
        <v>968324.86219999997</v>
      </c>
      <c r="M1445" s="41">
        <v>44286.729166666664</v>
      </c>
      <c r="N1445" s="39">
        <v>6870066515</v>
      </c>
      <c r="O1445" s="39" t="s">
        <v>52</v>
      </c>
      <c r="P1445" s="40" t="s">
        <v>2104</v>
      </c>
      <c r="Q1445" s="41">
        <v>44345</v>
      </c>
      <c r="R1445" s="39" t="s">
        <v>54</v>
      </c>
      <c r="S1445" s="68"/>
    </row>
    <row r="1446" spans="1:19" s="70" customFormat="1" ht="12.75" hidden="1" customHeight="1" x14ac:dyDescent="0.2">
      <c r="A1446" s="38" t="s">
        <v>19104</v>
      </c>
      <c r="B1446" s="39" t="s">
        <v>19105</v>
      </c>
      <c r="C1446" s="39" t="s">
        <v>19106</v>
      </c>
      <c r="D1446" s="38">
        <v>822746</v>
      </c>
      <c r="E1446" s="38"/>
      <c r="F1446" s="39" t="s">
        <v>16624</v>
      </c>
      <c r="G1446" s="38">
        <v>8268010365</v>
      </c>
      <c r="H1446" s="40" t="s">
        <v>19107</v>
      </c>
      <c r="I1446" s="2">
        <v>817664.40677966108</v>
      </c>
      <c r="J1446" s="2"/>
      <c r="K1446" s="2">
        <v>147179.59322033898</v>
      </c>
      <c r="L1446" s="3">
        <f t="shared" si="22"/>
        <v>964844</v>
      </c>
      <c r="M1446" s="41">
        <v>45048.729166666664</v>
      </c>
      <c r="N1446" s="39">
        <v>160358035</v>
      </c>
      <c r="O1446" s="39" t="s">
        <v>3282</v>
      </c>
      <c r="P1446" s="40">
        <v>305185348859</v>
      </c>
      <c r="Q1446" s="41">
        <v>45066</v>
      </c>
      <c r="R1446" s="42" t="s">
        <v>2417</v>
      </c>
      <c r="S1446" s="68"/>
    </row>
    <row r="1447" spans="1:19" s="70" customFormat="1" ht="12.75" hidden="1" customHeight="1" x14ac:dyDescent="0.2">
      <c r="A1447" s="38" t="s">
        <v>15407</v>
      </c>
      <c r="B1447" s="39" t="s">
        <v>15408</v>
      </c>
      <c r="C1447" s="39" t="s">
        <v>15409</v>
      </c>
      <c r="D1447" s="38">
        <v>919962</v>
      </c>
      <c r="E1447" s="38"/>
      <c r="F1447" s="39" t="s">
        <v>6950</v>
      </c>
      <c r="G1447" s="38">
        <v>8263000121</v>
      </c>
      <c r="H1447" s="40" t="s">
        <v>15410</v>
      </c>
      <c r="I1447" s="3">
        <v>817650</v>
      </c>
      <c r="J1447" s="3"/>
      <c r="K1447" s="2">
        <v>147177</v>
      </c>
      <c r="L1447" s="3">
        <f t="shared" si="22"/>
        <v>964827</v>
      </c>
      <c r="M1447" s="41">
        <v>44785.729166666664</v>
      </c>
      <c r="N1447" s="39">
        <v>6870197023</v>
      </c>
      <c r="O1447" s="39" t="s">
        <v>3282</v>
      </c>
      <c r="P1447" s="40"/>
      <c r="Q1447" s="41"/>
      <c r="R1447" s="42" t="s">
        <v>2417</v>
      </c>
      <c r="S1447" s="68"/>
    </row>
    <row r="1448" spans="1:19" s="70" customFormat="1" ht="12.75" hidden="1" customHeight="1" x14ac:dyDescent="0.2">
      <c r="A1448" s="38" t="s">
        <v>18341</v>
      </c>
      <c r="B1448" s="39" t="s">
        <v>18335</v>
      </c>
      <c r="C1448" s="39"/>
      <c r="D1448" s="38">
        <v>821027</v>
      </c>
      <c r="E1448" s="38"/>
      <c r="F1448" s="39" t="s">
        <v>474</v>
      </c>
      <c r="G1448" s="38">
        <v>8268005622</v>
      </c>
      <c r="H1448" s="40">
        <v>1586302</v>
      </c>
      <c r="I1448" s="2">
        <v>816327.12</v>
      </c>
      <c r="J1448" s="2"/>
      <c r="K1448" s="2">
        <v>0</v>
      </c>
      <c r="L1448" s="3">
        <f t="shared" si="22"/>
        <v>816327.12</v>
      </c>
      <c r="M1448" s="41"/>
      <c r="N1448" s="39"/>
      <c r="O1448" s="39" t="s">
        <v>52</v>
      </c>
      <c r="P1448" s="40"/>
      <c r="Q1448" s="41"/>
      <c r="R1448" s="39" t="s">
        <v>54</v>
      </c>
      <c r="S1448" s="68"/>
    </row>
    <row r="1449" spans="1:19" s="70" customFormat="1" ht="12.75" hidden="1" customHeight="1" x14ac:dyDescent="0.2">
      <c r="A1449" s="38" t="s">
        <v>9207</v>
      </c>
      <c r="B1449" s="42" t="s">
        <v>9208</v>
      </c>
      <c r="C1449" s="42" t="s">
        <v>9209</v>
      </c>
      <c r="D1449" s="38">
        <v>406359</v>
      </c>
      <c r="E1449" s="38"/>
      <c r="F1449" s="42" t="s">
        <v>7204</v>
      </c>
      <c r="G1449" s="38">
        <v>8263000098</v>
      </c>
      <c r="H1449" s="40">
        <v>271600030159</v>
      </c>
      <c r="I1449" s="3">
        <v>816000</v>
      </c>
      <c r="J1449" s="3"/>
      <c r="K1449" s="3">
        <v>146880</v>
      </c>
      <c r="L1449" s="3">
        <f t="shared" si="22"/>
        <v>962880</v>
      </c>
      <c r="M1449" s="41">
        <v>44509.729166666664</v>
      </c>
      <c r="N1449" s="39">
        <v>6870321822</v>
      </c>
      <c r="O1449" s="42" t="s">
        <v>315</v>
      </c>
      <c r="P1449" s="42" t="s">
        <v>9056</v>
      </c>
      <c r="Q1449" s="60">
        <v>44560</v>
      </c>
      <c r="R1449" s="42" t="s">
        <v>243</v>
      </c>
      <c r="S1449" s="68"/>
    </row>
    <row r="1450" spans="1:19" s="70" customFormat="1" ht="12.75" hidden="1" customHeight="1" x14ac:dyDescent="0.2">
      <c r="A1450" s="38" t="s">
        <v>5382</v>
      </c>
      <c r="B1450" s="39" t="s">
        <v>5383</v>
      </c>
      <c r="C1450" s="39" t="s">
        <v>5384</v>
      </c>
      <c r="D1450" s="38">
        <v>405596</v>
      </c>
      <c r="E1450" s="38"/>
      <c r="F1450" s="39" t="s">
        <v>3259</v>
      </c>
      <c r="G1450" s="38">
        <v>8263000119</v>
      </c>
      <c r="H1450" s="40" t="s">
        <v>5385</v>
      </c>
      <c r="I1450" s="2">
        <v>814050</v>
      </c>
      <c r="J1450" s="2"/>
      <c r="K1450" s="2">
        <v>146529</v>
      </c>
      <c r="L1450" s="3">
        <f t="shared" si="22"/>
        <v>960579</v>
      </c>
      <c r="M1450" s="41">
        <v>44389.729166666664</v>
      </c>
      <c r="N1450" s="39">
        <v>6870185648</v>
      </c>
      <c r="O1450" s="39" t="s">
        <v>52</v>
      </c>
      <c r="P1450" s="40" t="s">
        <v>5386</v>
      </c>
      <c r="Q1450" s="41">
        <v>44442</v>
      </c>
      <c r="R1450" s="39" t="s">
        <v>54</v>
      </c>
      <c r="S1450" s="68"/>
    </row>
    <row r="1451" spans="1:19" s="70" customFormat="1" ht="12.75" hidden="1" customHeight="1" x14ac:dyDescent="0.2">
      <c r="A1451" s="38" t="s">
        <v>6280</v>
      </c>
      <c r="B1451" s="42" t="s">
        <v>6281</v>
      </c>
      <c r="C1451" s="42" t="s">
        <v>6282</v>
      </c>
      <c r="D1451" s="38">
        <v>130170</v>
      </c>
      <c r="E1451" s="38"/>
      <c r="F1451" s="42" t="s">
        <v>1687</v>
      </c>
      <c r="G1451" s="38">
        <v>8263000096</v>
      </c>
      <c r="H1451" s="40">
        <v>4601022527</v>
      </c>
      <c r="I1451" s="3">
        <v>812887.34</v>
      </c>
      <c r="J1451" s="3"/>
      <c r="K1451" s="3">
        <f>I1451*18%</f>
        <v>146319.7212</v>
      </c>
      <c r="L1451" s="3">
        <f t="shared" si="22"/>
        <v>959207.0612</v>
      </c>
      <c r="M1451" s="41">
        <v>44375.729166666664</v>
      </c>
      <c r="N1451" s="39">
        <v>6870208233</v>
      </c>
      <c r="O1451" s="42" t="s">
        <v>315</v>
      </c>
      <c r="P1451" s="42" t="s">
        <v>6279</v>
      </c>
      <c r="Q1451" s="60">
        <v>44462</v>
      </c>
      <c r="R1451" s="42" t="s">
        <v>243</v>
      </c>
      <c r="S1451" s="68"/>
    </row>
    <row r="1452" spans="1:19" s="70" customFormat="1" ht="12.75" hidden="1" customHeight="1" x14ac:dyDescent="0.2">
      <c r="A1452" s="38" t="s">
        <v>866</v>
      </c>
      <c r="B1452" s="39" t="s">
        <v>867</v>
      </c>
      <c r="C1452" s="39" t="s">
        <v>868</v>
      </c>
      <c r="D1452" s="38">
        <v>401972</v>
      </c>
      <c r="E1452" s="38"/>
      <c r="F1452" s="39" t="s">
        <v>842</v>
      </c>
      <c r="G1452" s="38">
        <v>8263000049</v>
      </c>
      <c r="H1452" s="40" t="s">
        <v>869</v>
      </c>
      <c r="I1452" s="2">
        <v>812490</v>
      </c>
      <c r="J1452" s="2">
        <v>719.00364999999999</v>
      </c>
      <c r="K1452" s="2">
        <v>146248.19999999998</v>
      </c>
      <c r="L1452" s="3">
        <f t="shared" si="22"/>
        <v>959457.20364999992</v>
      </c>
      <c r="M1452" s="41">
        <v>44216.729166666664</v>
      </c>
      <c r="N1452" s="39">
        <v>6870340005</v>
      </c>
      <c r="O1452" s="39" t="s">
        <v>52</v>
      </c>
      <c r="P1452" s="40" t="s">
        <v>865</v>
      </c>
      <c r="Q1452" s="41">
        <v>44272</v>
      </c>
      <c r="R1452" s="39" t="s">
        <v>54</v>
      </c>
      <c r="S1452" s="68"/>
    </row>
    <row r="1453" spans="1:19" s="70" customFormat="1" ht="12.75" hidden="1" customHeight="1" x14ac:dyDescent="0.2">
      <c r="A1453" s="38" t="s">
        <v>870</v>
      </c>
      <c r="B1453" s="39" t="s">
        <v>871</v>
      </c>
      <c r="C1453" s="39" t="s">
        <v>872</v>
      </c>
      <c r="D1453" s="38">
        <v>401972</v>
      </c>
      <c r="E1453" s="38"/>
      <c r="F1453" s="39" t="s">
        <v>842</v>
      </c>
      <c r="G1453" s="38">
        <v>8263000049</v>
      </c>
      <c r="H1453" s="40" t="s">
        <v>873</v>
      </c>
      <c r="I1453" s="2">
        <v>812490</v>
      </c>
      <c r="J1453" s="2">
        <v>719.00364999999999</v>
      </c>
      <c r="K1453" s="2">
        <v>146248.19999999998</v>
      </c>
      <c r="L1453" s="3">
        <f t="shared" si="22"/>
        <v>959457.20364999992</v>
      </c>
      <c r="M1453" s="41">
        <v>44216.729166666664</v>
      </c>
      <c r="N1453" s="39">
        <v>6870340006</v>
      </c>
      <c r="O1453" s="39" t="s">
        <v>52</v>
      </c>
      <c r="P1453" s="40" t="s">
        <v>865</v>
      </c>
      <c r="Q1453" s="41">
        <v>44272</v>
      </c>
      <c r="R1453" s="39" t="s">
        <v>54</v>
      </c>
      <c r="S1453" s="68"/>
    </row>
    <row r="1454" spans="1:19" s="70" customFormat="1" ht="12.75" hidden="1" customHeight="1" x14ac:dyDescent="0.2">
      <c r="A1454" s="38" t="s">
        <v>1399</v>
      </c>
      <c r="B1454" s="39" t="s">
        <v>1400</v>
      </c>
      <c r="C1454" s="39" t="s">
        <v>1401</v>
      </c>
      <c r="D1454" s="58">
        <v>405267</v>
      </c>
      <c r="E1454" s="58"/>
      <c r="F1454" s="39" t="s">
        <v>1224</v>
      </c>
      <c r="G1454" s="38">
        <v>8263000083</v>
      </c>
      <c r="H1454" s="40" t="s">
        <v>1402</v>
      </c>
      <c r="I1454" s="2">
        <v>812000</v>
      </c>
      <c r="J1454" s="2">
        <v>718.62</v>
      </c>
      <c r="K1454" s="2">
        <v>146160</v>
      </c>
      <c r="L1454" s="3">
        <f t="shared" si="22"/>
        <v>958878.62</v>
      </c>
      <c r="M1454" s="41">
        <v>44251.729166666664</v>
      </c>
      <c r="N1454" s="39">
        <v>6870015335</v>
      </c>
      <c r="O1454" s="39" t="s">
        <v>52</v>
      </c>
      <c r="P1454" s="40" t="s">
        <v>1403</v>
      </c>
      <c r="Q1454" s="41">
        <v>44112</v>
      </c>
      <c r="R1454" s="39" t="s">
        <v>54</v>
      </c>
      <c r="S1454" s="68"/>
    </row>
    <row r="1455" spans="1:19" s="70" customFormat="1" ht="12.75" hidden="1" customHeight="1" x14ac:dyDescent="0.2">
      <c r="A1455" s="38" t="s">
        <v>22623</v>
      </c>
      <c r="B1455" s="39" t="s">
        <v>22620</v>
      </c>
      <c r="C1455" s="39"/>
      <c r="D1455" s="38">
        <v>508634</v>
      </c>
      <c r="E1455" s="38"/>
      <c r="F1455" s="39" t="s">
        <v>21005</v>
      </c>
      <c r="G1455" s="38">
        <v>8266021806</v>
      </c>
      <c r="H1455" s="40" t="s">
        <v>22624</v>
      </c>
      <c r="I1455" s="2">
        <v>811900</v>
      </c>
      <c r="J1455" s="2"/>
      <c r="K1455" s="2">
        <v>146142</v>
      </c>
      <c r="L1455" s="3">
        <f t="shared" si="22"/>
        <v>958042</v>
      </c>
      <c r="M1455" s="41">
        <v>45406</v>
      </c>
      <c r="N1455" s="39"/>
      <c r="O1455" s="39" t="s">
        <v>1933</v>
      </c>
      <c r="P1455" s="40"/>
      <c r="Q1455" s="41"/>
      <c r="R1455" s="62" t="s">
        <v>25</v>
      </c>
      <c r="S1455" s="68"/>
    </row>
    <row r="1456" spans="1:19" s="70" customFormat="1" ht="12.75" hidden="1" customHeight="1" x14ac:dyDescent="0.2">
      <c r="A1456" s="38" t="s">
        <v>3769</v>
      </c>
      <c r="B1456" s="39" t="s">
        <v>3770</v>
      </c>
      <c r="C1456" s="39" t="s">
        <v>3771</v>
      </c>
      <c r="D1456" s="38">
        <v>401972</v>
      </c>
      <c r="E1456" s="38"/>
      <c r="F1456" s="39" t="s">
        <v>842</v>
      </c>
      <c r="G1456" s="38">
        <v>8263000049</v>
      </c>
      <c r="H1456" s="40" t="s">
        <v>3772</v>
      </c>
      <c r="I1456" s="2">
        <v>811140</v>
      </c>
      <c r="J1456" s="2">
        <v>957.14519999999993</v>
      </c>
      <c r="K1456" s="2">
        <v>146005.19999999998</v>
      </c>
      <c r="L1456" s="3">
        <f t="shared" si="22"/>
        <v>958102.34519999998</v>
      </c>
      <c r="M1456" s="41">
        <v>44347.729166666664</v>
      </c>
      <c r="N1456" s="39">
        <v>6870126105</v>
      </c>
      <c r="O1456" s="39" t="s">
        <v>52</v>
      </c>
      <c r="P1456" s="40" t="s">
        <v>3722</v>
      </c>
      <c r="Q1456" s="41">
        <v>44394</v>
      </c>
      <c r="R1456" s="39" t="s">
        <v>54</v>
      </c>
      <c r="S1456" s="68"/>
    </row>
    <row r="1457" spans="1:19" s="70" customFormat="1" ht="12.75" hidden="1" customHeight="1" x14ac:dyDescent="0.2">
      <c r="A1457" s="38" t="s">
        <v>977</v>
      </c>
      <c r="B1457" s="39" t="s">
        <v>978</v>
      </c>
      <c r="C1457" s="39" t="s">
        <v>979</v>
      </c>
      <c r="D1457" s="38">
        <v>106653</v>
      </c>
      <c r="E1457" s="38"/>
      <c r="F1457" s="39" t="s">
        <v>398</v>
      </c>
      <c r="G1457" s="38">
        <v>8263000050</v>
      </c>
      <c r="H1457" s="40" t="s">
        <v>980</v>
      </c>
      <c r="I1457" s="2">
        <v>810000</v>
      </c>
      <c r="J1457" s="2">
        <v>716.85</v>
      </c>
      <c r="K1457" s="2">
        <v>145800</v>
      </c>
      <c r="L1457" s="3">
        <f t="shared" si="22"/>
        <v>956516.85</v>
      </c>
      <c r="M1457" s="41">
        <v>44247.729166666664</v>
      </c>
      <c r="N1457" s="39">
        <v>6870343720</v>
      </c>
      <c r="O1457" s="39" t="s">
        <v>52</v>
      </c>
      <c r="P1457" s="40">
        <v>103187782217</v>
      </c>
      <c r="Q1457" s="41">
        <v>44275</v>
      </c>
      <c r="R1457" s="39" t="s">
        <v>54</v>
      </c>
      <c r="S1457" s="68"/>
    </row>
    <row r="1458" spans="1:19" s="70" customFormat="1" ht="12.75" hidden="1" customHeight="1" x14ac:dyDescent="0.2">
      <c r="A1458" s="38" t="s">
        <v>3475</v>
      </c>
      <c r="B1458" s="39" t="s">
        <v>3472</v>
      </c>
      <c r="C1458" s="39" t="s">
        <v>3473</v>
      </c>
      <c r="D1458" s="38">
        <v>821190</v>
      </c>
      <c r="E1458" s="38"/>
      <c r="F1458" s="39" t="s">
        <v>1965</v>
      </c>
      <c r="G1458" s="38">
        <v>8263000118</v>
      </c>
      <c r="H1458" s="40" t="s">
        <v>3476</v>
      </c>
      <c r="I1458" s="2">
        <v>809645</v>
      </c>
      <c r="J1458" s="2">
        <v>955.38</v>
      </c>
      <c r="K1458" s="2">
        <v>145736.1</v>
      </c>
      <c r="L1458" s="3">
        <f t="shared" si="22"/>
        <v>956336.48</v>
      </c>
      <c r="M1458" s="41">
        <v>44350.729166666664</v>
      </c>
      <c r="N1458" s="39">
        <v>6870121330</v>
      </c>
      <c r="O1458" s="39" t="s">
        <v>52</v>
      </c>
      <c r="P1458" s="40">
        <v>107126799300</v>
      </c>
      <c r="Q1458" s="41">
        <v>44390</v>
      </c>
      <c r="R1458" s="39" t="s">
        <v>54</v>
      </c>
      <c r="S1458" s="68"/>
    </row>
    <row r="1459" spans="1:19" s="70" customFormat="1" ht="12.75" hidden="1" customHeight="1" x14ac:dyDescent="0.2">
      <c r="A1459" s="38" t="s">
        <v>18036</v>
      </c>
      <c r="B1459" s="39" t="s">
        <v>18037</v>
      </c>
      <c r="C1459" s="39" t="s">
        <v>18038</v>
      </c>
      <c r="D1459" s="58">
        <v>402300</v>
      </c>
      <c r="E1459" s="58"/>
      <c r="F1459" s="39" t="s">
        <v>230</v>
      </c>
      <c r="G1459" s="38">
        <v>8263000290</v>
      </c>
      <c r="H1459" s="40" t="s">
        <v>18039</v>
      </c>
      <c r="I1459" s="2">
        <v>809308.47457627126</v>
      </c>
      <c r="J1459" s="2"/>
      <c r="K1459" s="2">
        <v>145675.52542372883</v>
      </c>
      <c r="L1459" s="3">
        <f t="shared" si="22"/>
        <v>954984.00000000012</v>
      </c>
      <c r="M1459" s="41">
        <v>44970.729166666664</v>
      </c>
      <c r="N1459" s="39">
        <v>6870445680</v>
      </c>
      <c r="O1459" s="39" t="s">
        <v>3282</v>
      </c>
      <c r="P1459" s="40" t="s">
        <v>12249</v>
      </c>
      <c r="Q1459" s="41">
        <v>44615</v>
      </c>
      <c r="R1459" s="42" t="s">
        <v>2417</v>
      </c>
      <c r="S1459" s="68"/>
    </row>
    <row r="1460" spans="1:19" s="70" customFormat="1" ht="12.75" hidden="1" customHeight="1" x14ac:dyDescent="0.2">
      <c r="A1460" s="38" t="s">
        <v>7959</v>
      </c>
      <c r="B1460" s="39" t="s">
        <v>7960</v>
      </c>
      <c r="C1460" s="39" t="s">
        <v>7961</v>
      </c>
      <c r="D1460" s="38">
        <v>401972</v>
      </c>
      <c r="E1460" s="38"/>
      <c r="F1460" s="39" t="s">
        <v>842</v>
      </c>
      <c r="G1460" s="38">
        <v>8263000049</v>
      </c>
      <c r="H1460" s="40" t="s">
        <v>7962</v>
      </c>
      <c r="I1460" s="2">
        <v>809000</v>
      </c>
      <c r="J1460" s="2">
        <v>0</v>
      </c>
      <c r="K1460" s="2">
        <v>145620</v>
      </c>
      <c r="L1460" s="3">
        <f t="shared" si="22"/>
        <v>954620</v>
      </c>
      <c r="M1460" s="41">
        <v>44453.729166666664</v>
      </c>
      <c r="N1460" s="39">
        <v>6870286291</v>
      </c>
      <c r="O1460" s="39" t="s">
        <v>52</v>
      </c>
      <c r="P1460" s="40"/>
      <c r="Q1460" s="41"/>
      <c r="R1460" s="39" t="s">
        <v>54</v>
      </c>
      <c r="S1460" s="68"/>
    </row>
    <row r="1461" spans="1:19" s="70" customFormat="1" ht="12.75" hidden="1" customHeight="1" x14ac:dyDescent="0.2">
      <c r="A1461" s="38" t="s">
        <v>1260</v>
      </c>
      <c r="B1461" s="39" t="s">
        <v>1261</v>
      </c>
      <c r="C1461" s="39" t="s">
        <v>1262</v>
      </c>
      <c r="D1461" s="38">
        <v>401972</v>
      </c>
      <c r="E1461" s="38"/>
      <c r="F1461" s="39" t="s">
        <v>842</v>
      </c>
      <c r="G1461" s="38">
        <v>8263000049</v>
      </c>
      <c r="H1461" s="40" t="s">
        <v>1263</v>
      </c>
      <c r="I1461" s="2">
        <v>807800</v>
      </c>
      <c r="J1461" s="2">
        <v>714.90300000000002</v>
      </c>
      <c r="K1461" s="2">
        <v>145404</v>
      </c>
      <c r="L1461" s="3">
        <f t="shared" si="22"/>
        <v>953918.90300000005</v>
      </c>
      <c r="M1461" s="41">
        <v>44258.729166666664</v>
      </c>
      <c r="N1461" s="39">
        <v>6870365755</v>
      </c>
      <c r="O1461" s="39" t="s">
        <v>52</v>
      </c>
      <c r="P1461" s="40" t="s">
        <v>1264</v>
      </c>
      <c r="Q1461" s="41">
        <v>44285</v>
      </c>
      <c r="R1461" s="39" t="s">
        <v>54</v>
      </c>
      <c r="S1461" s="68"/>
    </row>
    <row r="1462" spans="1:19" s="70" customFormat="1" ht="12.75" hidden="1" customHeight="1" x14ac:dyDescent="0.2">
      <c r="A1462" s="38" t="s">
        <v>1274</v>
      </c>
      <c r="B1462" s="39" t="s">
        <v>1275</v>
      </c>
      <c r="C1462" s="39" t="s">
        <v>1276</v>
      </c>
      <c r="D1462" s="38">
        <v>401972</v>
      </c>
      <c r="E1462" s="38"/>
      <c r="F1462" s="39" t="s">
        <v>842</v>
      </c>
      <c r="G1462" s="38">
        <v>8263000049</v>
      </c>
      <c r="H1462" s="40" t="s">
        <v>1277</v>
      </c>
      <c r="I1462" s="2">
        <v>807800</v>
      </c>
      <c r="J1462" s="2">
        <v>714.90300000000002</v>
      </c>
      <c r="K1462" s="2">
        <v>145404</v>
      </c>
      <c r="L1462" s="3">
        <f t="shared" si="22"/>
        <v>953918.90300000005</v>
      </c>
      <c r="M1462" s="41">
        <v>44258.729166666664</v>
      </c>
      <c r="N1462" s="39">
        <v>6870366578</v>
      </c>
      <c r="O1462" s="39" t="s">
        <v>52</v>
      </c>
      <c r="P1462" s="40" t="s">
        <v>1264</v>
      </c>
      <c r="Q1462" s="41">
        <v>44285</v>
      </c>
      <c r="R1462" s="39" t="s">
        <v>54</v>
      </c>
      <c r="S1462" s="68"/>
    </row>
    <row r="1463" spans="1:19" s="70" customFormat="1" ht="12.75" hidden="1" customHeight="1" x14ac:dyDescent="0.2">
      <c r="A1463" s="38" t="s">
        <v>1306</v>
      </c>
      <c r="B1463" s="39" t="s">
        <v>1307</v>
      </c>
      <c r="C1463" s="39" t="s">
        <v>1308</v>
      </c>
      <c r="D1463" s="38">
        <v>401972</v>
      </c>
      <c r="E1463" s="38"/>
      <c r="F1463" s="39" t="s">
        <v>842</v>
      </c>
      <c r="G1463" s="38">
        <v>8263000049</v>
      </c>
      <c r="H1463" s="40" t="s">
        <v>1309</v>
      </c>
      <c r="I1463" s="2">
        <v>807800</v>
      </c>
      <c r="J1463" s="2">
        <v>714.90300000000002</v>
      </c>
      <c r="K1463" s="2">
        <v>145404</v>
      </c>
      <c r="L1463" s="3">
        <f t="shared" si="22"/>
        <v>953918.90300000005</v>
      </c>
      <c r="M1463" s="41">
        <v>44263.729166666664</v>
      </c>
      <c r="N1463" s="39">
        <v>6870367174</v>
      </c>
      <c r="O1463" s="39" t="s">
        <v>52</v>
      </c>
      <c r="P1463" s="40" t="s">
        <v>1264</v>
      </c>
      <c r="Q1463" s="41">
        <v>44285</v>
      </c>
      <c r="R1463" s="39" t="s">
        <v>54</v>
      </c>
      <c r="S1463" s="68"/>
    </row>
    <row r="1464" spans="1:19" s="70" customFormat="1" ht="12.75" hidden="1" customHeight="1" x14ac:dyDescent="0.2">
      <c r="A1464" s="38" t="s">
        <v>1310</v>
      </c>
      <c r="B1464" s="39" t="s">
        <v>1311</v>
      </c>
      <c r="C1464" s="39" t="s">
        <v>1312</v>
      </c>
      <c r="D1464" s="38">
        <v>401972</v>
      </c>
      <c r="E1464" s="38"/>
      <c r="F1464" s="39" t="s">
        <v>842</v>
      </c>
      <c r="G1464" s="38">
        <v>8263000049</v>
      </c>
      <c r="H1464" s="40" t="s">
        <v>1313</v>
      </c>
      <c r="I1464" s="2">
        <v>807800</v>
      </c>
      <c r="J1464" s="2">
        <v>714.90300000000002</v>
      </c>
      <c r="K1464" s="2">
        <v>145404</v>
      </c>
      <c r="L1464" s="3">
        <f t="shared" si="22"/>
        <v>953918.90300000005</v>
      </c>
      <c r="M1464" s="41">
        <v>44263.729166666664</v>
      </c>
      <c r="N1464" s="39">
        <v>6870367183</v>
      </c>
      <c r="O1464" s="39" t="s">
        <v>52</v>
      </c>
      <c r="P1464" s="40" t="s">
        <v>1264</v>
      </c>
      <c r="Q1464" s="41">
        <v>44285</v>
      </c>
      <c r="R1464" s="39" t="s">
        <v>54</v>
      </c>
      <c r="S1464" s="68"/>
    </row>
    <row r="1465" spans="1:19" s="70" customFormat="1" ht="12.75" hidden="1" customHeight="1" x14ac:dyDescent="0.2">
      <c r="A1465" s="38" t="s">
        <v>1221</v>
      </c>
      <c r="B1465" s="39" t="s">
        <v>1222</v>
      </c>
      <c r="C1465" s="39" t="s">
        <v>1223</v>
      </c>
      <c r="D1465" s="58">
        <v>405267</v>
      </c>
      <c r="E1465" s="58"/>
      <c r="F1465" s="39" t="s">
        <v>1224</v>
      </c>
      <c r="G1465" s="38">
        <v>8263000083</v>
      </c>
      <c r="H1465" s="40" t="s">
        <v>1225</v>
      </c>
      <c r="I1465" s="2">
        <v>807460</v>
      </c>
      <c r="J1465" s="2">
        <v>714.6</v>
      </c>
      <c r="K1465" s="2">
        <v>145342.79999999999</v>
      </c>
      <c r="L1465" s="3">
        <f t="shared" si="22"/>
        <v>953517.39999999991</v>
      </c>
      <c r="M1465" s="41">
        <v>44251.729166666664</v>
      </c>
      <c r="N1465" s="39">
        <v>6870014726</v>
      </c>
      <c r="O1465" s="39" t="s">
        <v>52</v>
      </c>
      <c r="P1465" s="40" t="s">
        <v>1226</v>
      </c>
      <c r="Q1465" s="41">
        <v>44117</v>
      </c>
      <c r="R1465" s="39" t="s">
        <v>54</v>
      </c>
      <c r="S1465" s="68"/>
    </row>
    <row r="1466" spans="1:19" s="70" customFormat="1" ht="12.75" hidden="1" customHeight="1" x14ac:dyDescent="0.2">
      <c r="A1466" s="38" t="s">
        <v>11564</v>
      </c>
      <c r="B1466" s="42" t="s">
        <v>11565</v>
      </c>
      <c r="C1466" s="42" t="s">
        <v>11566</v>
      </c>
      <c r="D1466" s="38">
        <v>904678</v>
      </c>
      <c r="E1466" s="38"/>
      <c r="F1466" s="42" t="s">
        <v>10380</v>
      </c>
      <c r="G1466" s="38">
        <v>8263000178</v>
      </c>
      <c r="H1466" s="40" t="s">
        <v>11567</v>
      </c>
      <c r="I1466" s="3">
        <v>806664.48</v>
      </c>
      <c r="J1466" s="3"/>
      <c r="K1466" s="3">
        <v>145199.51999999999</v>
      </c>
      <c r="L1466" s="3">
        <f t="shared" si="22"/>
        <v>951864</v>
      </c>
      <c r="M1466" s="41">
        <v>44613.729166666664</v>
      </c>
      <c r="N1466" s="39">
        <v>6870420638</v>
      </c>
      <c r="O1466" s="42" t="s">
        <v>315</v>
      </c>
      <c r="P1466" s="42">
        <v>204190794402</v>
      </c>
      <c r="Q1466" s="60">
        <v>44671</v>
      </c>
      <c r="R1466" s="42" t="s">
        <v>243</v>
      </c>
      <c r="S1466" s="68"/>
    </row>
    <row r="1467" spans="1:19" s="70" customFormat="1" ht="12.75" hidden="1" customHeight="1" x14ac:dyDescent="0.2">
      <c r="A1467" s="38" t="s">
        <v>12207</v>
      </c>
      <c r="B1467" s="42" t="s">
        <v>12208</v>
      </c>
      <c r="C1467" s="42" t="s">
        <v>12209</v>
      </c>
      <c r="D1467" s="38">
        <v>821146</v>
      </c>
      <c r="E1467" s="38"/>
      <c r="F1467" s="42" t="s">
        <v>446</v>
      </c>
      <c r="G1467" s="38">
        <v>8268007978</v>
      </c>
      <c r="H1467" s="40" t="s">
        <v>12210</v>
      </c>
      <c r="I1467" s="3">
        <v>806277.14</v>
      </c>
      <c r="J1467" s="3"/>
      <c r="K1467" s="3">
        <v>145129.85999999999</v>
      </c>
      <c r="L1467" s="3">
        <f t="shared" si="22"/>
        <v>951407</v>
      </c>
      <c r="M1467" s="41">
        <v>44636.729166666664</v>
      </c>
      <c r="N1467" s="39">
        <v>44464549</v>
      </c>
      <c r="O1467" s="42" t="s">
        <v>315</v>
      </c>
      <c r="P1467" s="42">
        <v>204048676062</v>
      </c>
      <c r="Q1467" s="60">
        <v>44656</v>
      </c>
      <c r="R1467" s="42" t="s">
        <v>243</v>
      </c>
      <c r="S1467" s="68"/>
    </row>
    <row r="1468" spans="1:19" s="70" customFormat="1" ht="12.75" hidden="1" customHeight="1" x14ac:dyDescent="0.2">
      <c r="A1468" s="38" t="s">
        <v>13044</v>
      </c>
      <c r="B1468" s="42" t="s">
        <v>13045</v>
      </c>
      <c r="C1468" s="42" t="s">
        <v>13046</v>
      </c>
      <c r="D1468" s="38">
        <v>138349</v>
      </c>
      <c r="E1468" s="38"/>
      <c r="F1468" s="42" t="s">
        <v>12407</v>
      </c>
      <c r="G1468" s="38">
        <v>8263000146</v>
      </c>
      <c r="H1468" s="40" t="s">
        <v>13047</v>
      </c>
      <c r="I1468" s="3">
        <v>805000</v>
      </c>
      <c r="J1468" s="3"/>
      <c r="K1468" s="3">
        <v>144900</v>
      </c>
      <c r="L1468" s="3">
        <f t="shared" si="22"/>
        <v>949900</v>
      </c>
      <c r="M1468" s="41">
        <v>44672.729166666664</v>
      </c>
      <c r="N1468" s="39">
        <v>6870034874</v>
      </c>
      <c r="O1468" s="42" t="s">
        <v>315</v>
      </c>
      <c r="P1468" s="42" t="s">
        <v>13048</v>
      </c>
      <c r="Q1468" s="60">
        <v>44691</v>
      </c>
      <c r="R1468" s="42" t="s">
        <v>243</v>
      </c>
      <c r="S1468" s="68"/>
    </row>
    <row r="1469" spans="1:19" s="70" customFormat="1" ht="12.75" customHeight="1" x14ac:dyDescent="0.2">
      <c r="A1469" s="38" t="s">
        <v>21774</v>
      </c>
      <c r="B1469" s="39" t="s">
        <v>21775</v>
      </c>
      <c r="C1469" s="39" t="s">
        <v>21776</v>
      </c>
      <c r="D1469" s="38">
        <v>817817</v>
      </c>
      <c r="E1469" s="38"/>
      <c r="F1469" s="39" t="s">
        <v>17427</v>
      </c>
      <c r="G1469" s="38">
        <v>8268013504</v>
      </c>
      <c r="H1469" s="40">
        <v>552</v>
      </c>
      <c r="I1469" s="2">
        <v>803909</v>
      </c>
      <c r="J1469" s="2"/>
      <c r="K1469" s="2">
        <v>144703.62</v>
      </c>
      <c r="L1469" s="3">
        <f t="shared" si="22"/>
        <v>948612.62</v>
      </c>
      <c r="M1469" s="41">
        <v>45300.729166666664</v>
      </c>
      <c r="N1469" s="39">
        <v>160998649</v>
      </c>
      <c r="O1469" s="39" t="s">
        <v>19303</v>
      </c>
      <c r="P1469" s="40">
        <v>402155925773</v>
      </c>
      <c r="Q1469" s="41">
        <v>45339</v>
      </c>
      <c r="R1469" s="62" t="s">
        <v>19</v>
      </c>
      <c r="S1469" s="68"/>
    </row>
    <row r="1470" spans="1:19" s="70" customFormat="1" ht="12.75" customHeight="1" x14ac:dyDescent="0.2">
      <c r="A1470" s="38" t="s">
        <v>21962</v>
      </c>
      <c r="B1470" s="39" t="s">
        <v>21963</v>
      </c>
      <c r="C1470" s="39" t="s">
        <v>21964</v>
      </c>
      <c r="D1470" s="38">
        <v>822670</v>
      </c>
      <c r="E1470" s="38"/>
      <c r="F1470" s="39" t="s">
        <v>21396</v>
      </c>
      <c r="G1470" s="38">
        <v>8268013581</v>
      </c>
      <c r="H1470" s="40">
        <v>30</v>
      </c>
      <c r="I1470" s="2">
        <v>803385.6186440679</v>
      </c>
      <c r="J1470" s="2"/>
      <c r="K1470" s="2">
        <v>144609.41135593221</v>
      </c>
      <c r="L1470" s="3">
        <f t="shared" si="22"/>
        <v>947995.03000000014</v>
      </c>
      <c r="M1470" s="41">
        <v>45300.729166666664</v>
      </c>
      <c r="N1470" s="39">
        <v>161048639</v>
      </c>
      <c r="O1470" s="39" t="s">
        <v>19303</v>
      </c>
      <c r="P1470" s="40">
        <v>402201299051</v>
      </c>
      <c r="Q1470" s="41">
        <v>45344</v>
      </c>
      <c r="R1470" s="62" t="s">
        <v>19</v>
      </c>
      <c r="S1470" s="68"/>
    </row>
    <row r="1471" spans="1:19" s="70" customFormat="1" ht="12.75" hidden="1" customHeight="1" x14ac:dyDescent="0.2">
      <c r="A1471" s="38" t="s">
        <v>4019</v>
      </c>
      <c r="B1471" s="42" t="s">
        <v>4020</v>
      </c>
      <c r="C1471" s="42" t="s">
        <v>4021</v>
      </c>
      <c r="D1471" s="38">
        <v>300286</v>
      </c>
      <c r="E1471" s="38"/>
      <c r="F1471" s="42" t="s">
        <v>3944</v>
      </c>
      <c r="G1471" s="38">
        <v>8263000075</v>
      </c>
      <c r="H1471" s="40">
        <v>712724505</v>
      </c>
      <c r="I1471" s="3">
        <v>801000</v>
      </c>
      <c r="J1471" s="3"/>
      <c r="K1471" s="3">
        <v>144180</v>
      </c>
      <c r="L1471" s="3">
        <f t="shared" si="22"/>
        <v>945180</v>
      </c>
      <c r="M1471" s="41">
        <v>44341.729166666664</v>
      </c>
      <c r="N1471" s="39">
        <v>6870134724</v>
      </c>
      <c r="O1471" s="42" t="s">
        <v>315</v>
      </c>
      <c r="P1471" s="42" t="s">
        <v>3960</v>
      </c>
      <c r="Q1471" s="60">
        <v>44406</v>
      </c>
      <c r="R1471" s="42" t="s">
        <v>243</v>
      </c>
      <c r="S1471" s="68"/>
    </row>
    <row r="1472" spans="1:19" s="70" customFormat="1" ht="12.75" hidden="1" customHeight="1" x14ac:dyDescent="0.2">
      <c r="A1472" s="38" t="s">
        <v>2201</v>
      </c>
      <c r="B1472" s="39" t="s">
        <v>2202</v>
      </c>
      <c r="C1472" s="39" t="s">
        <v>2203</v>
      </c>
      <c r="D1472" s="38">
        <v>106653</v>
      </c>
      <c r="E1472" s="38"/>
      <c r="F1472" s="39" t="s">
        <v>398</v>
      </c>
      <c r="G1472" s="38">
        <v>8263000050</v>
      </c>
      <c r="H1472" s="40" t="s">
        <v>2204</v>
      </c>
      <c r="I1472" s="2">
        <v>800000</v>
      </c>
      <c r="J1472" s="3">
        <v>708.13397129186615</v>
      </c>
      <c r="K1472" s="2">
        <v>144000</v>
      </c>
      <c r="L1472" s="3">
        <f t="shared" si="22"/>
        <v>944708.13397129183</v>
      </c>
      <c r="M1472" s="41">
        <v>44286.729166666664</v>
      </c>
      <c r="N1472" s="39">
        <v>6870070589</v>
      </c>
      <c r="O1472" s="39" t="s">
        <v>52</v>
      </c>
      <c r="P1472" s="40"/>
      <c r="Q1472" s="41"/>
      <c r="R1472" s="39" t="s">
        <v>54</v>
      </c>
      <c r="S1472" s="68"/>
    </row>
    <row r="1473" spans="1:19" s="70" customFormat="1" ht="12.75" hidden="1" customHeight="1" x14ac:dyDescent="0.2">
      <c r="A1473" s="38" t="s">
        <v>3957</v>
      </c>
      <c r="B1473" s="42" t="s">
        <v>3958</v>
      </c>
      <c r="C1473" s="42" t="s">
        <v>3959</v>
      </c>
      <c r="D1473" s="38">
        <v>300286</v>
      </c>
      <c r="E1473" s="38"/>
      <c r="F1473" s="42" t="s">
        <v>3944</v>
      </c>
      <c r="G1473" s="38">
        <v>8263000075</v>
      </c>
      <c r="H1473" s="40">
        <v>712725085</v>
      </c>
      <c r="I1473" s="3">
        <v>800000</v>
      </c>
      <c r="J1473" s="3"/>
      <c r="K1473" s="3">
        <v>144000</v>
      </c>
      <c r="L1473" s="3">
        <f t="shared" si="22"/>
        <v>944000</v>
      </c>
      <c r="M1473" s="41">
        <v>44372.729166666664</v>
      </c>
      <c r="N1473" s="39">
        <v>6870131104</v>
      </c>
      <c r="O1473" s="42" t="s">
        <v>315</v>
      </c>
      <c r="P1473" s="42" t="s">
        <v>3960</v>
      </c>
      <c r="Q1473" s="60">
        <v>44406</v>
      </c>
      <c r="R1473" s="42" t="s">
        <v>243</v>
      </c>
      <c r="S1473" s="68"/>
    </row>
    <row r="1474" spans="1:19" s="70" customFormat="1" ht="12.75" hidden="1" customHeight="1" x14ac:dyDescent="0.2">
      <c r="A1474" s="38" t="s">
        <v>6376</v>
      </c>
      <c r="B1474" s="42" t="s">
        <v>6377</v>
      </c>
      <c r="C1474" s="42" t="s">
        <v>6378</v>
      </c>
      <c r="D1474" s="38">
        <v>300286</v>
      </c>
      <c r="E1474" s="38"/>
      <c r="F1474" s="42" t="s">
        <v>3944</v>
      </c>
      <c r="G1474" s="38">
        <v>8263000075</v>
      </c>
      <c r="H1474" s="40">
        <v>712726585</v>
      </c>
      <c r="I1474" s="3">
        <v>800000</v>
      </c>
      <c r="J1474" s="3"/>
      <c r="K1474" s="3">
        <v>144000</v>
      </c>
      <c r="L1474" s="3">
        <f t="shared" si="22"/>
        <v>944000</v>
      </c>
      <c r="M1474" s="41">
        <v>44426.729166666664</v>
      </c>
      <c r="N1474" s="39">
        <v>6870210815</v>
      </c>
      <c r="O1474" s="42" t="s">
        <v>315</v>
      </c>
      <c r="P1474" s="42" t="s">
        <v>6371</v>
      </c>
      <c r="Q1474" s="60">
        <v>44464</v>
      </c>
      <c r="R1474" s="42" t="s">
        <v>243</v>
      </c>
      <c r="S1474" s="68"/>
    </row>
    <row r="1475" spans="1:19" s="70" customFormat="1" ht="12.75" hidden="1" customHeight="1" x14ac:dyDescent="0.2">
      <c r="A1475" s="38" t="s">
        <v>8415</v>
      </c>
      <c r="B1475" s="39" t="s">
        <v>8416</v>
      </c>
      <c r="C1475" s="39" t="s">
        <v>8417</v>
      </c>
      <c r="D1475" s="38">
        <v>919893</v>
      </c>
      <c r="E1475" s="38"/>
      <c r="F1475" s="39" t="s">
        <v>2039</v>
      </c>
      <c r="G1475" s="38">
        <v>8263000051</v>
      </c>
      <c r="H1475" s="40">
        <v>2920003878</v>
      </c>
      <c r="I1475" s="2">
        <v>800000</v>
      </c>
      <c r="J1475" s="2"/>
      <c r="K1475" s="2">
        <v>144000</v>
      </c>
      <c r="L1475" s="3">
        <f t="shared" si="22"/>
        <v>944000</v>
      </c>
      <c r="M1475" s="41">
        <v>44298.729166666664</v>
      </c>
      <c r="N1475" s="39">
        <v>6870297877</v>
      </c>
      <c r="O1475" s="39" t="s">
        <v>52</v>
      </c>
      <c r="P1475" s="40" t="s">
        <v>6800</v>
      </c>
      <c r="Q1475" s="41">
        <v>44703</v>
      </c>
      <c r="R1475" s="39" t="s">
        <v>54</v>
      </c>
      <c r="S1475" s="68"/>
    </row>
    <row r="1476" spans="1:19" s="70" customFormat="1" ht="12.75" hidden="1" customHeight="1" x14ac:dyDescent="0.2">
      <c r="A1476" s="38">
        <v>2</v>
      </c>
      <c r="B1476" s="39" t="s">
        <v>19608</v>
      </c>
      <c r="C1476" s="39" t="s">
        <v>19609</v>
      </c>
      <c r="D1476" s="38">
        <v>301193</v>
      </c>
      <c r="E1476" s="38"/>
      <c r="F1476" s="39" t="s">
        <v>2376</v>
      </c>
      <c r="G1476" s="38">
        <v>8266017174</v>
      </c>
      <c r="H1476" s="40">
        <v>232901017905</v>
      </c>
      <c r="I1476" s="2">
        <v>800000</v>
      </c>
      <c r="J1476" s="2"/>
      <c r="K1476" s="2">
        <v>144000</v>
      </c>
      <c r="L1476" s="3">
        <f t="shared" si="22"/>
        <v>944000</v>
      </c>
      <c r="M1476" s="41">
        <v>45063.729166666664</v>
      </c>
      <c r="N1476" s="39">
        <v>1246403566</v>
      </c>
      <c r="O1476" s="39" t="s">
        <v>8899</v>
      </c>
      <c r="P1476" s="40" t="s">
        <v>19610</v>
      </c>
      <c r="Q1476" s="41">
        <v>45108</v>
      </c>
      <c r="R1476" s="42" t="s">
        <v>8901</v>
      </c>
      <c r="S1476" s="68"/>
    </row>
    <row r="1477" spans="1:19" s="70" customFormat="1" ht="12.75" hidden="1" customHeight="1" x14ac:dyDescent="0.2">
      <c r="A1477" s="38" t="s">
        <v>7263</v>
      </c>
      <c r="B1477" s="39" t="s">
        <v>7260</v>
      </c>
      <c r="C1477" s="39" t="s">
        <v>7261</v>
      </c>
      <c r="D1477" s="58">
        <v>408148</v>
      </c>
      <c r="E1477" s="58"/>
      <c r="F1477" s="39" t="s">
        <v>1224</v>
      </c>
      <c r="G1477" s="38">
        <v>8263000145</v>
      </c>
      <c r="H1477" s="40" t="s">
        <v>7262</v>
      </c>
      <c r="I1477" s="2">
        <v>798560.65</v>
      </c>
      <c r="J1477" s="2"/>
      <c r="K1477" s="2">
        <v>143740.91699999999</v>
      </c>
      <c r="L1477" s="3">
        <f t="shared" si="22"/>
        <v>942301.56700000004</v>
      </c>
      <c r="M1477" s="41">
        <v>44460.729166666664</v>
      </c>
      <c r="N1477" s="39">
        <v>6870238963</v>
      </c>
      <c r="O1477" s="39" t="s">
        <v>3282</v>
      </c>
      <c r="P1477" s="40" t="s">
        <v>6886</v>
      </c>
      <c r="Q1477" s="41">
        <v>44457</v>
      </c>
      <c r="R1477" s="42" t="s">
        <v>2417</v>
      </c>
      <c r="S1477" s="68"/>
    </row>
    <row r="1478" spans="1:19" s="70" customFormat="1" ht="12.75" hidden="1" customHeight="1" x14ac:dyDescent="0.2">
      <c r="A1478" s="38">
        <v>305</v>
      </c>
      <c r="B1478" s="39" t="s">
        <v>18552</v>
      </c>
      <c r="C1478" s="39" t="s">
        <v>18553</v>
      </c>
      <c r="D1478" s="58">
        <v>137691</v>
      </c>
      <c r="E1478" s="58"/>
      <c r="F1478" s="39" t="s">
        <v>14869</v>
      </c>
      <c r="G1478" s="38">
        <v>8263000301</v>
      </c>
      <c r="H1478" s="40" t="s">
        <v>18554</v>
      </c>
      <c r="I1478" s="2">
        <v>797820.3389830509</v>
      </c>
      <c r="J1478" s="2"/>
      <c r="K1478" s="2">
        <v>143607.66101694916</v>
      </c>
      <c r="L1478" s="3">
        <f t="shared" ref="L1478:L1541" si="23">SUM(I1478:K1478)</f>
        <v>941428</v>
      </c>
      <c r="M1478" s="41">
        <v>44999.729166666664</v>
      </c>
      <c r="N1478" s="39">
        <v>6870447845</v>
      </c>
      <c r="O1478" s="39" t="s">
        <v>8899</v>
      </c>
      <c r="P1478" s="40" t="s">
        <v>18322</v>
      </c>
      <c r="Q1478" s="41">
        <v>45035</v>
      </c>
      <c r="R1478" s="42" t="s">
        <v>8901</v>
      </c>
      <c r="S1478" s="68"/>
    </row>
    <row r="1479" spans="1:19" s="70" customFormat="1" ht="12.75" hidden="1" customHeight="1" x14ac:dyDescent="0.2">
      <c r="A1479" s="38" t="s">
        <v>4397</v>
      </c>
      <c r="B1479" s="39" t="s">
        <v>4398</v>
      </c>
      <c r="C1479" s="39" t="s">
        <v>4399</v>
      </c>
      <c r="D1479" s="38">
        <v>408117</v>
      </c>
      <c r="E1479" s="38"/>
      <c r="F1479" s="39" t="s">
        <v>3259</v>
      </c>
      <c r="G1479" s="38">
        <v>8263000119</v>
      </c>
      <c r="H1479" s="40" t="s">
        <v>4400</v>
      </c>
      <c r="I1479" s="2">
        <v>797500</v>
      </c>
      <c r="J1479" s="2">
        <v>718</v>
      </c>
      <c r="K1479" s="2">
        <v>143550</v>
      </c>
      <c r="L1479" s="3">
        <f t="shared" si="23"/>
        <v>941768</v>
      </c>
      <c r="M1479" s="41">
        <v>44389.729166666664</v>
      </c>
      <c r="N1479" s="39">
        <v>6870147735</v>
      </c>
      <c r="O1479" s="39" t="s">
        <v>52</v>
      </c>
      <c r="P1479" s="40" t="s">
        <v>4401</v>
      </c>
      <c r="Q1479" s="41">
        <v>44425</v>
      </c>
      <c r="R1479" s="39" t="s">
        <v>54</v>
      </c>
      <c r="S1479" s="68"/>
    </row>
    <row r="1480" spans="1:19" s="70" customFormat="1" ht="12.75" hidden="1" customHeight="1" x14ac:dyDescent="0.2">
      <c r="A1480" s="38" t="s">
        <v>16981</v>
      </c>
      <c r="B1480" s="42" t="s">
        <v>16982</v>
      </c>
      <c r="C1480" s="42" t="s">
        <v>16983</v>
      </c>
      <c r="D1480" s="38">
        <v>137974</v>
      </c>
      <c r="E1480" s="38"/>
      <c r="F1480" s="39" t="s">
        <v>3527</v>
      </c>
      <c r="G1480" s="38">
        <v>8263000113</v>
      </c>
      <c r="H1480" s="64" t="s">
        <v>16984</v>
      </c>
      <c r="I1480" s="6">
        <v>796100</v>
      </c>
      <c r="J1480" s="3"/>
      <c r="K1480" s="3">
        <v>143298</v>
      </c>
      <c r="L1480" s="3">
        <f t="shared" si="23"/>
        <v>939398</v>
      </c>
      <c r="M1480" s="41">
        <v>44834.729166666664</v>
      </c>
      <c r="N1480" s="39">
        <v>1246319236</v>
      </c>
      <c r="O1480" s="42" t="s">
        <v>315</v>
      </c>
      <c r="P1480" s="42"/>
      <c r="Q1480" s="60"/>
      <c r="R1480" s="42" t="s">
        <v>243</v>
      </c>
      <c r="S1480" s="68"/>
    </row>
    <row r="1481" spans="1:19" s="70" customFormat="1" ht="12.75" hidden="1" customHeight="1" x14ac:dyDescent="0.2">
      <c r="A1481" s="38" t="s">
        <v>19183</v>
      </c>
      <c r="B1481" s="39" t="s">
        <v>19184</v>
      </c>
      <c r="C1481" s="39" t="s">
        <v>19185</v>
      </c>
      <c r="D1481" s="38">
        <v>137974</v>
      </c>
      <c r="E1481" s="38"/>
      <c r="F1481" s="39" t="s">
        <v>3527</v>
      </c>
      <c r="G1481" s="38">
        <v>8263000113</v>
      </c>
      <c r="H1481" s="64" t="s">
        <v>19186</v>
      </c>
      <c r="I1481" s="7">
        <v>796100</v>
      </c>
      <c r="J1481" s="2"/>
      <c r="K1481" s="2">
        <v>143298</v>
      </c>
      <c r="L1481" s="3">
        <f t="shared" si="23"/>
        <v>939398</v>
      </c>
      <c r="M1481" s="41">
        <v>45043.729166666664</v>
      </c>
      <c r="N1481" s="39">
        <v>1246360164</v>
      </c>
      <c r="O1481" s="39" t="s">
        <v>3282</v>
      </c>
      <c r="P1481" s="40" t="s">
        <v>19187</v>
      </c>
      <c r="Q1481" s="41">
        <v>45113</v>
      </c>
      <c r="R1481" s="42" t="s">
        <v>2417</v>
      </c>
      <c r="S1481" s="68"/>
    </row>
    <row r="1482" spans="1:19" s="70" customFormat="1" ht="12.75" hidden="1" customHeight="1" x14ac:dyDescent="0.2">
      <c r="A1482" s="38">
        <v>444</v>
      </c>
      <c r="B1482" s="39" t="s">
        <v>22564</v>
      </c>
      <c r="C1482" s="39" t="s">
        <v>21398</v>
      </c>
      <c r="D1482" s="38">
        <v>407210</v>
      </c>
      <c r="E1482" s="38"/>
      <c r="F1482" s="39" t="s">
        <v>21399</v>
      </c>
      <c r="G1482" s="38">
        <v>8263000363</v>
      </c>
      <c r="H1482" s="40" t="s">
        <v>22565</v>
      </c>
      <c r="I1482" s="2">
        <v>793674.57000000007</v>
      </c>
      <c r="J1482" s="2"/>
      <c r="K1482" s="2">
        <v>142861.43</v>
      </c>
      <c r="L1482" s="3">
        <f t="shared" si="23"/>
        <v>936536</v>
      </c>
      <c r="M1482" s="41">
        <v>45422</v>
      </c>
      <c r="N1482" s="39"/>
      <c r="O1482" s="39" t="s">
        <v>8899</v>
      </c>
      <c r="P1482" s="40" t="s">
        <v>22518</v>
      </c>
      <c r="Q1482" s="41">
        <v>45488</v>
      </c>
      <c r="R1482" s="42" t="s">
        <v>8901</v>
      </c>
      <c r="S1482" s="68"/>
    </row>
    <row r="1483" spans="1:19" s="70" customFormat="1" ht="12.75" hidden="1" customHeight="1" x14ac:dyDescent="0.2">
      <c r="A1483" s="38" t="s">
        <v>3498</v>
      </c>
      <c r="B1483" s="42" t="s">
        <v>3499</v>
      </c>
      <c r="C1483" s="42" t="s">
        <v>3500</v>
      </c>
      <c r="D1483" s="38">
        <v>821190</v>
      </c>
      <c r="E1483" s="38"/>
      <c r="F1483" s="42" t="s">
        <v>1965</v>
      </c>
      <c r="G1483" s="38">
        <v>8263000118</v>
      </c>
      <c r="H1483" s="40" t="s">
        <v>3501</v>
      </c>
      <c r="I1483" s="3">
        <v>792274.62</v>
      </c>
      <c r="J1483" s="3"/>
      <c r="K1483" s="3">
        <v>142609.43159999998</v>
      </c>
      <c r="L1483" s="3">
        <f t="shared" si="23"/>
        <v>934884.05160000001</v>
      </c>
      <c r="M1483" s="41">
        <v>44351.729166666664</v>
      </c>
      <c r="N1483" s="39">
        <v>6870123955</v>
      </c>
      <c r="O1483" s="42" t="s">
        <v>315</v>
      </c>
      <c r="P1483" s="42">
        <v>107140002813</v>
      </c>
      <c r="Q1483" s="60">
        <v>44392</v>
      </c>
      <c r="R1483" s="42" t="s">
        <v>243</v>
      </c>
      <c r="S1483" s="68"/>
    </row>
    <row r="1484" spans="1:19" s="70" customFormat="1" ht="12.75" hidden="1" customHeight="1" x14ac:dyDescent="0.2">
      <c r="A1484" s="38" t="s">
        <v>6635</v>
      </c>
      <c r="B1484" s="42" t="s">
        <v>6636</v>
      </c>
      <c r="C1484" s="42" t="s">
        <v>6637</v>
      </c>
      <c r="D1484" s="58">
        <v>405267</v>
      </c>
      <c r="E1484" s="58"/>
      <c r="F1484" s="39" t="s">
        <v>1224</v>
      </c>
      <c r="G1484" s="38">
        <v>8263000140</v>
      </c>
      <c r="H1484" s="40" t="s">
        <v>6638</v>
      </c>
      <c r="I1484" s="3">
        <v>790916.12</v>
      </c>
      <c r="J1484" s="3"/>
      <c r="K1484" s="3">
        <v>142364.88</v>
      </c>
      <c r="L1484" s="3">
        <f t="shared" si="23"/>
        <v>933281</v>
      </c>
      <c r="M1484" s="41">
        <v>44444.729166666664</v>
      </c>
      <c r="N1484" s="39">
        <v>6870237873</v>
      </c>
      <c r="O1484" s="42" t="s">
        <v>315</v>
      </c>
      <c r="P1484" s="42" t="s">
        <v>6630</v>
      </c>
      <c r="Q1484" s="60">
        <v>44439</v>
      </c>
      <c r="R1484" s="42" t="s">
        <v>243</v>
      </c>
      <c r="S1484" s="68"/>
    </row>
    <row r="1485" spans="1:19" s="70" customFormat="1" ht="12.75" hidden="1" customHeight="1" x14ac:dyDescent="0.2">
      <c r="A1485" s="38" t="s">
        <v>13090</v>
      </c>
      <c r="B1485" s="39" t="s">
        <v>13091</v>
      </c>
      <c r="C1485" s="39" t="s">
        <v>13092</v>
      </c>
      <c r="D1485" s="38">
        <v>813587</v>
      </c>
      <c r="E1485" s="38"/>
      <c r="F1485" s="39" t="s">
        <v>11976</v>
      </c>
      <c r="G1485" s="38">
        <v>8268006995</v>
      </c>
      <c r="H1485" s="40">
        <v>541</v>
      </c>
      <c r="I1485" s="2">
        <v>789479.66101694922</v>
      </c>
      <c r="J1485" s="2"/>
      <c r="K1485" s="2">
        <v>142106.33898305087</v>
      </c>
      <c r="L1485" s="3">
        <f t="shared" si="23"/>
        <v>931586.00000000012</v>
      </c>
      <c r="M1485" s="41">
        <v>44409.729166666664</v>
      </c>
      <c r="N1485" s="39">
        <v>43881743</v>
      </c>
      <c r="O1485" s="39" t="s">
        <v>52</v>
      </c>
      <c r="P1485" s="40" t="s">
        <v>13093</v>
      </c>
      <c r="Q1485" s="41">
        <v>44688</v>
      </c>
      <c r="R1485" s="39" t="s">
        <v>54</v>
      </c>
      <c r="S1485" s="68"/>
    </row>
    <row r="1486" spans="1:19" s="70" customFormat="1" ht="12.75" hidden="1" customHeight="1" x14ac:dyDescent="0.2">
      <c r="A1486" s="38" t="s">
        <v>2122</v>
      </c>
      <c r="B1486" s="39" t="s">
        <v>2123</v>
      </c>
      <c r="C1486" s="39" t="s">
        <v>2124</v>
      </c>
      <c r="D1486" s="38">
        <v>401972</v>
      </c>
      <c r="E1486" s="38"/>
      <c r="F1486" s="39" t="s">
        <v>842</v>
      </c>
      <c r="G1486" s="38">
        <v>8263000049</v>
      </c>
      <c r="H1486" s="40" t="s">
        <v>2125</v>
      </c>
      <c r="I1486" s="2">
        <v>789120</v>
      </c>
      <c r="J1486" s="2">
        <v>698.37120000000004</v>
      </c>
      <c r="K1486" s="2">
        <v>142041.60000000001</v>
      </c>
      <c r="L1486" s="3">
        <f t="shared" si="23"/>
        <v>931859.97120000003</v>
      </c>
      <c r="M1486" s="41">
        <v>44281.729166666664</v>
      </c>
      <c r="N1486" s="39">
        <v>6870066627</v>
      </c>
      <c r="O1486" s="39" t="s">
        <v>52</v>
      </c>
      <c r="P1486" s="40" t="s">
        <v>2104</v>
      </c>
      <c r="Q1486" s="41">
        <v>44345</v>
      </c>
      <c r="R1486" s="39" t="s">
        <v>54</v>
      </c>
      <c r="S1486" s="68"/>
    </row>
    <row r="1487" spans="1:19" s="70" customFormat="1" ht="12.75" hidden="1" customHeight="1" x14ac:dyDescent="0.2">
      <c r="A1487" s="38" t="s">
        <v>4852</v>
      </c>
      <c r="B1487" s="39" t="s">
        <v>4853</v>
      </c>
      <c r="C1487" s="39" t="s">
        <v>4854</v>
      </c>
      <c r="D1487" s="38">
        <v>401972</v>
      </c>
      <c r="E1487" s="38"/>
      <c r="F1487" s="39" t="s">
        <v>842</v>
      </c>
      <c r="G1487" s="38">
        <v>8263000049</v>
      </c>
      <c r="H1487" s="40" t="s">
        <v>4855</v>
      </c>
      <c r="I1487" s="2">
        <v>787000</v>
      </c>
      <c r="J1487" s="2">
        <v>929</v>
      </c>
      <c r="K1487" s="2">
        <v>141660</v>
      </c>
      <c r="L1487" s="3">
        <f t="shared" si="23"/>
        <v>929589</v>
      </c>
      <c r="M1487" s="41">
        <v>44377.729166666664</v>
      </c>
      <c r="N1487" s="39">
        <v>6870155950</v>
      </c>
      <c r="O1487" s="39" t="s">
        <v>52</v>
      </c>
      <c r="P1487" s="40" t="s">
        <v>4826</v>
      </c>
      <c r="Q1487" s="41">
        <v>44422</v>
      </c>
      <c r="R1487" s="39" t="s">
        <v>54</v>
      </c>
      <c r="S1487" s="68"/>
    </row>
    <row r="1488" spans="1:19" s="70" customFormat="1" ht="12.75" hidden="1" customHeight="1" x14ac:dyDescent="0.2">
      <c r="A1488" s="38" t="s">
        <v>14532</v>
      </c>
      <c r="B1488" s="39" t="s">
        <v>14533</v>
      </c>
      <c r="C1488" s="39" t="s">
        <v>14534</v>
      </c>
      <c r="D1488" s="38">
        <v>130170</v>
      </c>
      <c r="E1488" s="38"/>
      <c r="F1488" s="39" t="s">
        <v>1687</v>
      </c>
      <c r="G1488" s="38">
        <v>8263000087</v>
      </c>
      <c r="H1488" s="40">
        <v>4601026797</v>
      </c>
      <c r="I1488" s="2">
        <v>785865</v>
      </c>
      <c r="J1488" s="2"/>
      <c r="K1488" s="2">
        <v>141455.69999999998</v>
      </c>
      <c r="L1488" s="3">
        <f t="shared" si="23"/>
        <v>927320.7</v>
      </c>
      <c r="M1488" s="41">
        <v>44648.729166666664</v>
      </c>
      <c r="N1488" s="39">
        <v>6870132238</v>
      </c>
      <c r="O1488" s="39" t="s">
        <v>52</v>
      </c>
      <c r="P1488" s="40" t="s">
        <v>14535</v>
      </c>
      <c r="Q1488" s="41">
        <v>44765</v>
      </c>
      <c r="R1488" s="39" t="s">
        <v>54</v>
      </c>
      <c r="S1488" s="68"/>
    </row>
    <row r="1489" spans="1:19" s="70" customFormat="1" ht="12.75" hidden="1" customHeight="1" x14ac:dyDescent="0.2">
      <c r="A1489" s="38" t="s">
        <v>5400</v>
      </c>
      <c r="B1489" s="39" t="s">
        <v>5401</v>
      </c>
      <c r="C1489" s="39" t="s">
        <v>5402</v>
      </c>
      <c r="D1489" s="38">
        <v>406049</v>
      </c>
      <c r="E1489" s="38"/>
      <c r="F1489" s="39" t="s">
        <v>1943</v>
      </c>
      <c r="G1489" s="38">
        <v>8266011781</v>
      </c>
      <c r="H1489" s="40" t="s">
        <v>5403</v>
      </c>
      <c r="I1489" s="2">
        <v>784320</v>
      </c>
      <c r="J1489" s="2"/>
      <c r="K1489" s="2">
        <v>141177.60000000001</v>
      </c>
      <c r="L1489" s="3">
        <f t="shared" si="23"/>
        <v>925497.6</v>
      </c>
      <c r="M1489" s="41">
        <v>44403.729166666664</v>
      </c>
      <c r="N1489" s="39">
        <v>6870185886</v>
      </c>
      <c r="O1489" s="39" t="s">
        <v>52</v>
      </c>
      <c r="P1489" s="40" t="s">
        <v>5404</v>
      </c>
      <c r="Q1489" s="41">
        <v>44443</v>
      </c>
      <c r="R1489" s="39" t="s">
        <v>54</v>
      </c>
      <c r="S1489" s="68"/>
    </row>
    <row r="1490" spans="1:19" s="70" customFormat="1" ht="12.75" hidden="1" customHeight="1" x14ac:dyDescent="0.2">
      <c r="A1490" s="38" t="s">
        <v>14858</v>
      </c>
      <c r="B1490" s="39" t="s">
        <v>14859</v>
      </c>
      <c r="C1490" s="39" t="s">
        <v>14860</v>
      </c>
      <c r="D1490" s="38">
        <v>510267</v>
      </c>
      <c r="E1490" s="38"/>
      <c r="F1490" s="42" t="s">
        <v>10380</v>
      </c>
      <c r="G1490" s="38">
        <v>8263000241</v>
      </c>
      <c r="H1490" s="40" t="s">
        <v>14861</v>
      </c>
      <c r="I1490" s="2">
        <v>783900</v>
      </c>
      <c r="J1490" s="2"/>
      <c r="K1490" s="2">
        <v>141102</v>
      </c>
      <c r="L1490" s="3">
        <f t="shared" si="23"/>
        <v>925002</v>
      </c>
      <c r="M1490" s="41">
        <v>44770.729166666664</v>
      </c>
      <c r="N1490" s="39">
        <v>6870176046</v>
      </c>
      <c r="O1490" s="39" t="s">
        <v>3282</v>
      </c>
      <c r="P1490" s="40">
        <v>209019467218</v>
      </c>
      <c r="Q1490" s="41">
        <v>44806</v>
      </c>
      <c r="R1490" s="42" t="s">
        <v>2417</v>
      </c>
      <c r="S1490" s="68"/>
    </row>
    <row r="1491" spans="1:19" s="70" customFormat="1" ht="12.75" hidden="1" customHeight="1" x14ac:dyDescent="0.25">
      <c r="A1491" s="38" t="s">
        <v>17155</v>
      </c>
      <c r="B1491" s="39" t="s">
        <v>17156</v>
      </c>
      <c r="C1491" s="39" t="s">
        <v>17157</v>
      </c>
      <c r="D1491" s="38">
        <v>122097</v>
      </c>
      <c r="E1491" s="38"/>
      <c r="F1491" s="138" t="s">
        <v>620</v>
      </c>
      <c r="G1491" s="38">
        <v>8266016743</v>
      </c>
      <c r="H1491" s="40" t="s">
        <v>17158</v>
      </c>
      <c r="I1491" s="2">
        <v>782721</v>
      </c>
      <c r="J1491" s="2"/>
      <c r="K1491" s="2">
        <v>140889.78</v>
      </c>
      <c r="L1491" s="3">
        <f t="shared" si="23"/>
        <v>923610.78</v>
      </c>
      <c r="M1491" s="41">
        <v>44897.729166666664</v>
      </c>
      <c r="N1491" s="39">
        <v>6870360032</v>
      </c>
      <c r="O1491" s="39" t="s">
        <v>3282</v>
      </c>
      <c r="P1491" s="40" t="s">
        <v>17159</v>
      </c>
      <c r="Q1491" s="41">
        <v>44960</v>
      </c>
      <c r="R1491" s="42" t="s">
        <v>2417</v>
      </c>
      <c r="S1491" s="68"/>
    </row>
    <row r="1492" spans="1:19" s="70" customFormat="1" ht="12.75" hidden="1" customHeight="1" x14ac:dyDescent="0.2">
      <c r="A1492" s="38" t="s">
        <v>14528</v>
      </c>
      <c r="B1492" s="39" t="s">
        <v>14529</v>
      </c>
      <c r="C1492" s="39" t="s">
        <v>14530</v>
      </c>
      <c r="D1492" s="38">
        <v>130170</v>
      </c>
      <c r="E1492" s="38"/>
      <c r="F1492" s="39" t="s">
        <v>1687</v>
      </c>
      <c r="G1492" s="38">
        <v>8263000087</v>
      </c>
      <c r="H1492" s="40">
        <v>4601028685</v>
      </c>
      <c r="I1492" s="2">
        <v>782149.59322033904</v>
      </c>
      <c r="J1492" s="2"/>
      <c r="K1492" s="2">
        <v>140786.92677966104</v>
      </c>
      <c r="L1492" s="3">
        <f t="shared" si="23"/>
        <v>922936.52</v>
      </c>
      <c r="M1492" s="41">
        <v>44712.729166666664</v>
      </c>
      <c r="N1492" s="39">
        <v>6870132199</v>
      </c>
      <c r="O1492" s="39" t="s">
        <v>52</v>
      </c>
      <c r="P1492" s="40" t="s">
        <v>14531</v>
      </c>
      <c r="Q1492" s="41">
        <v>44764</v>
      </c>
      <c r="R1492" s="39" t="s">
        <v>54</v>
      </c>
      <c r="S1492" s="68"/>
    </row>
    <row r="1493" spans="1:19" s="70" customFormat="1" ht="12.75" hidden="1" customHeight="1" x14ac:dyDescent="0.2">
      <c r="A1493" s="38" t="s">
        <v>14468</v>
      </c>
      <c r="B1493" s="42" t="s">
        <v>14469</v>
      </c>
      <c r="C1493" s="42" t="s">
        <v>14470</v>
      </c>
      <c r="D1493" s="38">
        <v>130170</v>
      </c>
      <c r="E1493" s="38"/>
      <c r="F1493" s="42" t="s">
        <v>1687</v>
      </c>
      <c r="G1493" s="38">
        <v>8263000096</v>
      </c>
      <c r="H1493" s="40">
        <v>4601028686</v>
      </c>
      <c r="I1493" s="3">
        <v>780731.94</v>
      </c>
      <c r="J1493" s="3"/>
      <c r="K1493" s="3">
        <v>140531.82</v>
      </c>
      <c r="L1493" s="3">
        <f t="shared" si="23"/>
        <v>921263.76</v>
      </c>
      <c r="M1493" s="41">
        <v>44712.729166666664</v>
      </c>
      <c r="N1493" s="39">
        <v>44035004</v>
      </c>
      <c r="O1493" s="42" t="s">
        <v>315</v>
      </c>
      <c r="P1493" s="42" t="s">
        <v>14471</v>
      </c>
      <c r="Q1493" s="60">
        <v>44763</v>
      </c>
      <c r="R1493" s="42" t="s">
        <v>243</v>
      </c>
      <c r="S1493" s="68"/>
    </row>
    <row r="1494" spans="1:19" s="70" customFormat="1" ht="12.75" hidden="1" customHeight="1" x14ac:dyDescent="0.2">
      <c r="A1494" s="38" t="s">
        <v>9445</v>
      </c>
      <c r="B1494" s="39" t="s">
        <v>9446</v>
      </c>
      <c r="C1494" s="39" t="s">
        <v>9447</v>
      </c>
      <c r="D1494" s="38">
        <v>401972</v>
      </c>
      <c r="E1494" s="38"/>
      <c r="F1494" s="39" t="s">
        <v>842</v>
      </c>
      <c r="G1494" s="38">
        <v>8263000049</v>
      </c>
      <c r="H1494" s="40" t="s">
        <v>9448</v>
      </c>
      <c r="I1494" s="2">
        <v>779000</v>
      </c>
      <c r="J1494" s="2">
        <v>0</v>
      </c>
      <c r="K1494" s="2">
        <v>140220</v>
      </c>
      <c r="L1494" s="3">
        <f t="shared" si="23"/>
        <v>919220</v>
      </c>
      <c r="M1494" s="41">
        <v>44477.729166666664</v>
      </c>
      <c r="N1494" s="39">
        <v>6870324487</v>
      </c>
      <c r="O1494" s="39" t="s">
        <v>52</v>
      </c>
      <c r="P1494" s="40"/>
      <c r="Q1494" s="41"/>
      <c r="R1494" s="39" t="s">
        <v>54</v>
      </c>
      <c r="S1494" s="68"/>
    </row>
    <row r="1495" spans="1:19" s="70" customFormat="1" ht="12.75" hidden="1" customHeight="1" x14ac:dyDescent="0.2">
      <c r="A1495" s="38" t="s">
        <v>2461</v>
      </c>
      <c r="B1495" s="39" t="s">
        <v>2462</v>
      </c>
      <c r="C1495" s="39" t="s">
        <v>2463</v>
      </c>
      <c r="D1495" s="38">
        <v>401972</v>
      </c>
      <c r="E1495" s="38"/>
      <c r="F1495" s="39" t="s">
        <v>842</v>
      </c>
      <c r="G1495" s="38">
        <v>8263000049</v>
      </c>
      <c r="H1495" s="40" t="s">
        <v>2464</v>
      </c>
      <c r="I1495" s="2">
        <v>774480</v>
      </c>
      <c r="J1495" s="2">
        <v>913.88640000000009</v>
      </c>
      <c r="K1495" s="2">
        <v>139406.39999999999</v>
      </c>
      <c r="L1495" s="3">
        <f t="shared" si="23"/>
        <v>914800.28639999998</v>
      </c>
      <c r="M1495" s="41">
        <v>44295.729166666664</v>
      </c>
      <c r="N1495" s="39">
        <v>6870081618</v>
      </c>
      <c r="O1495" s="39" t="s">
        <v>52</v>
      </c>
      <c r="P1495" s="40" t="s">
        <v>2439</v>
      </c>
      <c r="Q1495" s="41">
        <v>44356</v>
      </c>
      <c r="R1495" s="39" t="s">
        <v>54</v>
      </c>
      <c r="S1495" s="68"/>
    </row>
    <row r="1496" spans="1:19" s="70" customFormat="1" ht="12.75" customHeight="1" x14ac:dyDescent="0.2">
      <c r="A1496" s="38" t="s">
        <v>22200</v>
      </c>
      <c r="B1496" s="39" t="s">
        <v>22201</v>
      </c>
      <c r="C1496" s="39" t="s">
        <v>22202</v>
      </c>
      <c r="D1496" s="38">
        <v>822670</v>
      </c>
      <c r="E1496" s="38"/>
      <c r="F1496" s="39" t="s">
        <v>21396</v>
      </c>
      <c r="G1496" s="38">
        <v>8268013581</v>
      </c>
      <c r="H1496" s="40">
        <v>34</v>
      </c>
      <c r="I1496" s="2">
        <v>773072.44067796611</v>
      </c>
      <c r="J1496" s="2"/>
      <c r="K1496" s="2">
        <v>139153.0393220339</v>
      </c>
      <c r="L1496" s="3">
        <f t="shared" si="23"/>
        <v>912225.48</v>
      </c>
      <c r="M1496" s="41">
        <v>45335.729166666664</v>
      </c>
      <c r="N1496" s="39">
        <v>161153884</v>
      </c>
      <c r="O1496" s="39" t="s">
        <v>19303</v>
      </c>
      <c r="P1496" s="40">
        <v>403253688783</v>
      </c>
      <c r="Q1496" s="41">
        <v>45378</v>
      </c>
      <c r="R1496" s="62" t="s">
        <v>19</v>
      </c>
      <c r="S1496" s="68"/>
    </row>
    <row r="1497" spans="1:19" s="70" customFormat="1" ht="12.75" hidden="1" customHeight="1" x14ac:dyDescent="0.2">
      <c r="A1497" s="38" t="s">
        <v>12211</v>
      </c>
      <c r="B1497" s="39" t="s">
        <v>12212</v>
      </c>
      <c r="C1497" s="39" t="s">
        <v>12213</v>
      </c>
      <c r="D1497" s="38">
        <v>821442</v>
      </c>
      <c r="E1497" s="38"/>
      <c r="F1497" s="39" t="s">
        <v>1950</v>
      </c>
      <c r="G1497" s="38">
        <v>8268006127</v>
      </c>
      <c r="H1497" s="40" t="s">
        <v>12214</v>
      </c>
      <c r="I1497" s="2">
        <v>772500</v>
      </c>
      <c r="J1497" s="2"/>
      <c r="K1497" s="2">
        <v>139050</v>
      </c>
      <c r="L1497" s="3">
        <f t="shared" si="23"/>
        <v>911550</v>
      </c>
      <c r="M1497" s="41">
        <v>44642.729166666664</v>
      </c>
      <c r="N1497" s="39">
        <v>44464909</v>
      </c>
      <c r="O1497" s="39" t="s">
        <v>52</v>
      </c>
      <c r="P1497" s="40" t="s">
        <v>12215</v>
      </c>
      <c r="Q1497" s="41">
        <v>44691</v>
      </c>
      <c r="R1497" s="39" t="s">
        <v>54</v>
      </c>
      <c r="S1497" s="68"/>
    </row>
    <row r="1498" spans="1:19" s="70" customFormat="1" ht="12.75" hidden="1" customHeight="1" x14ac:dyDescent="0.2">
      <c r="A1498" s="38" t="s">
        <v>12959</v>
      </c>
      <c r="B1498" s="39" t="s">
        <v>12960</v>
      </c>
      <c r="C1498" s="39" t="s">
        <v>12961</v>
      </c>
      <c r="D1498" s="38">
        <v>919962</v>
      </c>
      <c r="E1498" s="38"/>
      <c r="F1498" s="39" t="s">
        <v>6950</v>
      </c>
      <c r="G1498" s="38">
        <v>8263000121</v>
      </c>
      <c r="H1498" s="40" t="s">
        <v>12962</v>
      </c>
      <c r="I1498" s="3">
        <v>770500</v>
      </c>
      <c r="J1498" s="3"/>
      <c r="K1498" s="2">
        <v>138690</v>
      </c>
      <c r="L1498" s="3">
        <f t="shared" si="23"/>
        <v>909190</v>
      </c>
      <c r="M1498" s="41">
        <v>44641.729166666664</v>
      </c>
      <c r="N1498" s="39">
        <v>6870032794</v>
      </c>
      <c r="O1498" s="39" t="s">
        <v>3282</v>
      </c>
      <c r="P1498" s="40">
        <v>205112535440</v>
      </c>
      <c r="Q1498" s="41">
        <v>44693</v>
      </c>
      <c r="R1498" s="42" t="s">
        <v>2417</v>
      </c>
      <c r="S1498" s="68"/>
    </row>
    <row r="1499" spans="1:19" s="70" customFormat="1" ht="12.75" hidden="1" customHeight="1" x14ac:dyDescent="0.2">
      <c r="A1499" s="38" t="s">
        <v>4856</v>
      </c>
      <c r="B1499" s="39" t="s">
        <v>4857</v>
      </c>
      <c r="C1499" s="39" t="s">
        <v>4858</v>
      </c>
      <c r="D1499" s="38">
        <v>401972</v>
      </c>
      <c r="E1499" s="38"/>
      <c r="F1499" s="39" t="s">
        <v>842</v>
      </c>
      <c r="G1499" s="38">
        <v>8263000049</v>
      </c>
      <c r="H1499" s="40" t="s">
        <v>4859</v>
      </c>
      <c r="I1499" s="2">
        <v>768950</v>
      </c>
      <c r="J1499" s="2">
        <v>907.00099999999998</v>
      </c>
      <c r="K1499" s="2">
        <v>138411</v>
      </c>
      <c r="L1499" s="3">
        <f t="shared" si="23"/>
        <v>908268.00100000005</v>
      </c>
      <c r="M1499" s="41">
        <v>44377.729166666664</v>
      </c>
      <c r="N1499" s="39">
        <v>6870155954</v>
      </c>
      <c r="O1499" s="39" t="s">
        <v>52</v>
      </c>
      <c r="P1499" s="40" t="s">
        <v>4826</v>
      </c>
      <c r="Q1499" s="41">
        <v>44422</v>
      </c>
      <c r="R1499" s="39" t="s">
        <v>54</v>
      </c>
      <c r="S1499" s="68"/>
    </row>
    <row r="1500" spans="1:19" s="70" customFormat="1" ht="12.75" hidden="1" customHeight="1" x14ac:dyDescent="0.2">
      <c r="A1500" s="38" t="s">
        <v>9453</v>
      </c>
      <c r="B1500" s="39" t="s">
        <v>9454</v>
      </c>
      <c r="C1500" s="39" t="s">
        <v>9455</v>
      </c>
      <c r="D1500" s="38">
        <v>401972</v>
      </c>
      <c r="E1500" s="38"/>
      <c r="F1500" s="39" t="s">
        <v>842</v>
      </c>
      <c r="G1500" s="38">
        <v>8263000049</v>
      </c>
      <c r="H1500" s="40" t="s">
        <v>9456</v>
      </c>
      <c r="I1500" s="2">
        <v>766000</v>
      </c>
      <c r="J1500" s="2">
        <v>0</v>
      </c>
      <c r="K1500" s="2">
        <v>137880</v>
      </c>
      <c r="L1500" s="3">
        <f t="shared" si="23"/>
        <v>903880</v>
      </c>
      <c r="M1500" s="41">
        <v>44477.729166666664</v>
      </c>
      <c r="N1500" s="39">
        <v>6870324514</v>
      </c>
      <c r="O1500" s="39" t="s">
        <v>52</v>
      </c>
      <c r="P1500" s="40"/>
      <c r="Q1500" s="41"/>
      <c r="R1500" s="39" t="s">
        <v>54</v>
      </c>
      <c r="S1500" s="68"/>
    </row>
    <row r="1501" spans="1:19" s="70" customFormat="1" ht="12.75" hidden="1" customHeight="1" x14ac:dyDescent="0.2">
      <c r="A1501" s="38" t="s">
        <v>22419</v>
      </c>
      <c r="B1501" s="39" t="s">
        <v>22420</v>
      </c>
      <c r="C1501" s="39"/>
      <c r="D1501" s="38">
        <v>811819</v>
      </c>
      <c r="E1501" s="38"/>
      <c r="F1501" s="39" t="s">
        <v>1091</v>
      </c>
      <c r="G1501" s="38">
        <v>8265000228</v>
      </c>
      <c r="H1501" s="40" t="s">
        <v>22421</v>
      </c>
      <c r="I1501" s="2">
        <v>765000</v>
      </c>
      <c r="J1501" s="2"/>
      <c r="K1501" s="2">
        <v>0</v>
      </c>
      <c r="L1501" s="3">
        <f t="shared" si="23"/>
        <v>765000</v>
      </c>
      <c r="M1501" s="41">
        <v>45387</v>
      </c>
      <c r="N1501" s="39"/>
      <c r="O1501" s="39" t="s">
        <v>21974</v>
      </c>
      <c r="P1501" s="40">
        <v>405188174717</v>
      </c>
      <c r="Q1501" s="41" t="s">
        <v>22422</v>
      </c>
      <c r="R1501" s="62" t="s">
        <v>21</v>
      </c>
      <c r="S1501" s="68"/>
    </row>
    <row r="1502" spans="1:19" s="70" customFormat="1" ht="12.75" hidden="1" customHeight="1" x14ac:dyDescent="0.2">
      <c r="A1502" s="38" t="s">
        <v>17559</v>
      </c>
      <c r="B1502" s="39" t="s">
        <v>17560</v>
      </c>
      <c r="C1502" s="39" t="s">
        <v>17561</v>
      </c>
      <c r="D1502" s="38">
        <v>919962</v>
      </c>
      <c r="E1502" s="38"/>
      <c r="F1502" s="39" t="s">
        <v>6950</v>
      </c>
      <c r="G1502" s="38">
        <v>8263000121</v>
      </c>
      <c r="H1502" s="40" t="s">
        <v>17562</v>
      </c>
      <c r="I1502" s="3">
        <v>764939.8</v>
      </c>
      <c r="J1502" s="3"/>
      <c r="K1502" s="2">
        <v>137689.20000000001</v>
      </c>
      <c r="L1502" s="3">
        <f t="shared" si="23"/>
        <v>902629</v>
      </c>
      <c r="M1502" s="41">
        <v>44907.729166666664</v>
      </c>
      <c r="N1502" s="39">
        <v>6870372445</v>
      </c>
      <c r="O1502" s="39" t="s">
        <v>3282</v>
      </c>
      <c r="P1502" s="40">
        <v>302157745364</v>
      </c>
      <c r="Q1502" s="41">
        <v>44973</v>
      </c>
      <c r="R1502" s="42" t="s">
        <v>2417</v>
      </c>
      <c r="S1502" s="68"/>
    </row>
    <row r="1503" spans="1:19" s="70" customFormat="1" ht="12.75" hidden="1" customHeight="1" x14ac:dyDescent="0.2">
      <c r="A1503" s="38" t="s">
        <v>3179</v>
      </c>
      <c r="B1503" s="1"/>
      <c r="C1503" s="1"/>
      <c r="D1503" s="51"/>
      <c r="E1503" s="38" t="s">
        <v>23092</v>
      </c>
      <c r="F1503" s="129" t="s">
        <v>3180</v>
      </c>
      <c r="G1503" s="53"/>
      <c r="H1503" s="54" t="s">
        <v>9518</v>
      </c>
      <c r="I1503" s="35">
        <v>764663.99</v>
      </c>
      <c r="J1503" s="1"/>
      <c r="K1503" s="1"/>
      <c r="L1503" s="3">
        <f t="shared" si="23"/>
        <v>764663.99</v>
      </c>
      <c r="M1503" s="41">
        <v>44561</v>
      </c>
      <c r="N1503" s="56"/>
      <c r="O1503" s="1"/>
      <c r="P1503" s="1"/>
      <c r="Q1503" s="57"/>
      <c r="R1503" s="42" t="s">
        <v>2417</v>
      </c>
      <c r="S1503" s="68"/>
    </row>
    <row r="1504" spans="1:19" s="70" customFormat="1" ht="12.75" hidden="1" customHeight="1" x14ac:dyDescent="0.2">
      <c r="A1504" s="38" t="s">
        <v>6723</v>
      </c>
      <c r="B1504" s="42" t="s">
        <v>6724</v>
      </c>
      <c r="C1504" s="42" t="s">
        <v>6725</v>
      </c>
      <c r="D1504" s="38">
        <v>508442</v>
      </c>
      <c r="E1504" s="38"/>
      <c r="F1504" s="42" t="s">
        <v>659</v>
      </c>
      <c r="G1504" s="38">
        <v>8263000141</v>
      </c>
      <c r="H1504" s="40">
        <v>165</v>
      </c>
      <c r="I1504" s="3">
        <v>764444.9</v>
      </c>
      <c r="J1504" s="3"/>
      <c r="K1504" s="3">
        <v>137600.1</v>
      </c>
      <c r="L1504" s="3">
        <f t="shared" si="23"/>
        <v>902045</v>
      </c>
      <c r="M1504" s="41">
        <v>44436.729166666664</v>
      </c>
      <c r="N1504" s="39">
        <v>6870236468</v>
      </c>
      <c r="O1504" s="42" t="s">
        <v>315</v>
      </c>
      <c r="P1504" s="42" t="s">
        <v>6726</v>
      </c>
      <c r="Q1504" s="60">
        <v>44486</v>
      </c>
      <c r="R1504" s="42" t="s">
        <v>243</v>
      </c>
      <c r="S1504" s="68"/>
    </row>
    <row r="1505" spans="1:19" s="70" customFormat="1" ht="12.75" hidden="1" customHeight="1" x14ac:dyDescent="0.2">
      <c r="A1505" s="38" t="s">
        <v>19593</v>
      </c>
      <c r="B1505" s="39" t="s">
        <v>19594</v>
      </c>
      <c r="C1505" s="39" t="s">
        <v>19595</v>
      </c>
      <c r="D1505" s="38">
        <v>408729</v>
      </c>
      <c r="E1505" s="38"/>
      <c r="F1505" s="39" t="s">
        <v>19596</v>
      </c>
      <c r="G1505" s="38">
        <v>8263000296</v>
      </c>
      <c r="H1505" s="40" t="s">
        <v>19597</v>
      </c>
      <c r="I1505" s="2">
        <v>763031.35593220347</v>
      </c>
      <c r="J1505" s="2"/>
      <c r="K1505" s="2">
        <v>137345.64406779662</v>
      </c>
      <c r="L1505" s="3">
        <f t="shared" si="23"/>
        <v>900377.00000000012</v>
      </c>
      <c r="M1505" s="41">
        <v>45055.729166666664</v>
      </c>
      <c r="N1505" s="39">
        <v>1246481568</v>
      </c>
      <c r="O1505" s="39" t="s">
        <v>3282</v>
      </c>
      <c r="P1505" s="40"/>
      <c r="Q1505" s="41"/>
      <c r="R1505" s="42" t="s">
        <v>2417</v>
      </c>
      <c r="S1505" s="68"/>
    </row>
    <row r="1506" spans="1:19" s="70" customFormat="1" ht="12.75" hidden="1" customHeight="1" x14ac:dyDescent="0.2">
      <c r="A1506" s="38" t="s">
        <v>7561</v>
      </c>
      <c r="B1506" s="42" t="s">
        <v>7562</v>
      </c>
      <c r="C1506" s="42" t="s">
        <v>7563</v>
      </c>
      <c r="D1506" s="38">
        <v>300286</v>
      </c>
      <c r="E1506" s="38"/>
      <c r="F1506" s="42" t="s">
        <v>3944</v>
      </c>
      <c r="G1506" s="38">
        <v>8263000075</v>
      </c>
      <c r="H1506" s="40">
        <v>712725595</v>
      </c>
      <c r="I1506" s="3">
        <v>759000</v>
      </c>
      <c r="J1506" s="3"/>
      <c r="K1506" s="3">
        <v>136620</v>
      </c>
      <c r="L1506" s="3">
        <f t="shared" si="23"/>
        <v>895620</v>
      </c>
      <c r="M1506" s="41">
        <v>44392.729166666664</v>
      </c>
      <c r="N1506" s="39">
        <v>6870254318</v>
      </c>
      <c r="O1506" s="42" t="s">
        <v>315</v>
      </c>
      <c r="P1506" s="42" t="s">
        <v>7564</v>
      </c>
      <c r="Q1506" s="60">
        <v>44502</v>
      </c>
      <c r="R1506" s="42" t="s">
        <v>243</v>
      </c>
      <c r="S1506" s="68"/>
    </row>
    <row r="1507" spans="1:19" s="70" customFormat="1" ht="12.75" hidden="1" customHeight="1" x14ac:dyDescent="0.2">
      <c r="A1507" s="38" t="s">
        <v>3105</v>
      </c>
      <c r="B1507" s="39" t="s">
        <v>3106</v>
      </c>
      <c r="C1507" s="39" t="s">
        <v>3107</v>
      </c>
      <c r="D1507" s="38">
        <v>401972</v>
      </c>
      <c r="E1507" s="38"/>
      <c r="F1507" s="39" t="s">
        <v>842</v>
      </c>
      <c r="G1507" s="38">
        <v>8263000049</v>
      </c>
      <c r="H1507" s="40" t="s">
        <v>3108</v>
      </c>
      <c r="I1507" s="2">
        <v>756240</v>
      </c>
      <c r="J1507" s="2">
        <v>892.36320000000001</v>
      </c>
      <c r="K1507" s="2">
        <v>136123.19999999998</v>
      </c>
      <c r="L1507" s="3">
        <f t="shared" si="23"/>
        <v>893255.56319999998</v>
      </c>
      <c r="M1507" s="41">
        <v>44341.729166666664</v>
      </c>
      <c r="N1507" s="39">
        <v>6870110312</v>
      </c>
      <c r="O1507" s="39" t="s">
        <v>52</v>
      </c>
      <c r="P1507" s="40" t="s">
        <v>3060</v>
      </c>
      <c r="Q1507" s="41">
        <v>44379</v>
      </c>
      <c r="R1507" s="39" t="s">
        <v>54</v>
      </c>
      <c r="S1507" s="68"/>
    </row>
    <row r="1508" spans="1:19" s="70" customFormat="1" ht="12.75" customHeight="1" x14ac:dyDescent="0.2">
      <c r="A1508" s="38" t="s">
        <v>21187</v>
      </c>
      <c r="B1508" s="39" t="s">
        <v>21188</v>
      </c>
      <c r="C1508" s="39"/>
      <c r="D1508" s="38">
        <v>600881</v>
      </c>
      <c r="E1508" s="38"/>
      <c r="F1508" s="39" t="s">
        <v>17838</v>
      </c>
      <c r="G1508" s="38">
        <v>8263000337</v>
      </c>
      <c r="H1508" s="40" t="s">
        <v>21189</v>
      </c>
      <c r="I1508" s="2">
        <v>754650</v>
      </c>
      <c r="J1508" s="2"/>
      <c r="K1508" s="2">
        <v>135837</v>
      </c>
      <c r="L1508" s="3">
        <f t="shared" si="23"/>
        <v>890487</v>
      </c>
      <c r="M1508" s="41"/>
      <c r="N1508" s="39"/>
      <c r="O1508" s="39" t="s">
        <v>19303</v>
      </c>
      <c r="P1508" s="40" t="s">
        <v>21190</v>
      </c>
      <c r="Q1508" s="41" t="s">
        <v>21191</v>
      </c>
      <c r="R1508" s="62" t="s">
        <v>19</v>
      </c>
      <c r="S1508" s="68"/>
    </row>
    <row r="1509" spans="1:19" s="70" customFormat="1" ht="12.75" hidden="1" customHeight="1" x14ac:dyDescent="0.2">
      <c r="A1509" s="38" t="s">
        <v>7209</v>
      </c>
      <c r="B1509" s="42" t="s">
        <v>7210</v>
      </c>
      <c r="C1509" s="42" t="s">
        <v>7211</v>
      </c>
      <c r="D1509" s="38">
        <v>406359</v>
      </c>
      <c r="E1509" s="38"/>
      <c r="F1509" s="42" t="s">
        <v>7204</v>
      </c>
      <c r="G1509" s="38">
        <v>8263000098</v>
      </c>
      <c r="H1509" s="40">
        <v>271600028865</v>
      </c>
      <c r="I1509" s="3">
        <v>752000</v>
      </c>
      <c r="J1509" s="3"/>
      <c r="K1509" s="3">
        <v>135360</v>
      </c>
      <c r="L1509" s="3">
        <f t="shared" si="23"/>
        <v>887360</v>
      </c>
      <c r="M1509" s="41">
        <v>44458.729166666664</v>
      </c>
      <c r="N1509" s="39">
        <v>6870248974</v>
      </c>
      <c r="O1509" s="42" t="s">
        <v>315</v>
      </c>
      <c r="P1509" s="42" t="s">
        <v>7205</v>
      </c>
      <c r="Q1509" s="60">
        <v>44498</v>
      </c>
      <c r="R1509" s="42" t="s">
        <v>243</v>
      </c>
      <c r="S1509" s="68"/>
    </row>
    <row r="1510" spans="1:19" s="70" customFormat="1" ht="12.75" hidden="1" customHeight="1" x14ac:dyDescent="0.2">
      <c r="A1510" s="38" t="s">
        <v>11983</v>
      </c>
      <c r="B1510" s="39" t="s">
        <v>11984</v>
      </c>
      <c r="C1510" s="39" t="s">
        <v>11985</v>
      </c>
      <c r="D1510" s="38">
        <v>405400</v>
      </c>
      <c r="E1510" s="38"/>
      <c r="F1510" s="39" t="s">
        <v>3259</v>
      </c>
      <c r="G1510" s="38">
        <v>8268006309</v>
      </c>
      <c r="H1510" s="40" t="s">
        <v>11986</v>
      </c>
      <c r="I1510" s="2">
        <v>751460.16949152551</v>
      </c>
      <c r="J1510" s="2"/>
      <c r="K1510" s="2">
        <v>135262.83050847458</v>
      </c>
      <c r="L1510" s="3">
        <f t="shared" si="23"/>
        <v>886723.00000000012</v>
      </c>
      <c r="M1510" s="41">
        <v>44592.729166666664</v>
      </c>
      <c r="N1510" s="39">
        <v>43849090</v>
      </c>
      <c r="O1510" s="39" t="s">
        <v>52</v>
      </c>
      <c r="P1510" s="40" t="s">
        <v>11987</v>
      </c>
      <c r="Q1510" s="41">
        <v>44671</v>
      </c>
      <c r="R1510" s="39" t="s">
        <v>54</v>
      </c>
      <c r="S1510" s="68"/>
    </row>
    <row r="1511" spans="1:19" s="70" customFormat="1" ht="12.75" hidden="1" customHeight="1" x14ac:dyDescent="0.2">
      <c r="A1511" s="38" t="s">
        <v>59</v>
      </c>
      <c r="B1511" s="39" t="s">
        <v>60</v>
      </c>
      <c r="C1511" s="39"/>
      <c r="D1511" s="38">
        <v>808282</v>
      </c>
      <c r="E1511" s="38"/>
      <c r="F1511" s="39" t="s">
        <v>61</v>
      </c>
      <c r="G1511" s="38">
        <v>8268004170</v>
      </c>
      <c r="H1511" s="40" t="s">
        <v>62</v>
      </c>
      <c r="I1511" s="5">
        <v>751302.5</v>
      </c>
      <c r="J1511" s="2"/>
      <c r="K1511" s="2">
        <v>135234.5</v>
      </c>
      <c r="L1511" s="3">
        <f t="shared" si="23"/>
        <v>886537</v>
      </c>
      <c r="M1511" s="41">
        <v>44140</v>
      </c>
      <c r="N1511" s="39"/>
      <c r="O1511" s="39" t="s">
        <v>52</v>
      </c>
      <c r="P1511" s="40"/>
      <c r="Q1511" s="41"/>
      <c r="R1511" s="39" t="s">
        <v>54</v>
      </c>
      <c r="S1511" s="68"/>
    </row>
    <row r="1512" spans="1:19" s="70" customFormat="1" ht="12.75" hidden="1" customHeight="1" x14ac:dyDescent="0.2">
      <c r="A1512" s="38" t="s">
        <v>4708</v>
      </c>
      <c r="B1512" s="39" t="s">
        <v>4709</v>
      </c>
      <c r="C1512" s="39" t="s">
        <v>4710</v>
      </c>
      <c r="D1512" s="38">
        <v>405400</v>
      </c>
      <c r="E1512" s="38"/>
      <c r="F1512" s="39" t="s">
        <v>3259</v>
      </c>
      <c r="G1512" s="38">
        <v>8268006309</v>
      </c>
      <c r="H1512" s="40" t="s">
        <v>4711</v>
      </c>
      <c r="I1512" s="2">
        <v>750880</v>
      </c>
      <c r="J1512" s="2"/>
      <c r="K1512" s="2">
        <v>135158.39999999999</v>
      </c>
      <c r="L1512" s="3">
        <f t="shared" si="23"/>
        <v>886038.4</v>
      </c>
      <c r="M1512" s="41">
        <v>44380.729166666664</v>
      </c>
      <c r="N1512" s="39">
        <v>44025167</v>
      </c>
      <c r="O1512" s="39" t="s">
        <v>52</v>
      </c>
      <c r="P1512" s="40" t="s">
        <v>4712</v>
      </c>
      <c r="Q1512" s="41">
        <v>44436</v>
      </c>
      <c r="R1512" s="39" t="s">
        <v>54</v>
      </c>
      <c r="S1512" s="68"/>
    </row>
    <row r="1513" spans="1:19" s="70" customFormat="1" hidden="1" x14ac:dyDescent="0.2">
      <c r="A1513" s="38" t="s">
        <v>404</v>
      </c>
      <c r="B1513" s="39" t="s">
        <v>405</v>
      </c>
      <c r="C1513" s="39" t="s">
        <v>406</v>
      </c>
      <c r="D1513" s="38">
        <v>106653</v>
      </c>
      <c r="E1513" s="38"/>
      <c r="F1513" s="39" t="s">
        <v>398</v>
      </c>
      <c r="G1513" s="38">
        <v>8263000050</v>
      </c>
      <c r="H1513" s="40" t="s">
        <v>407</v>
      </c>
      <c r="I1513" s="2">
        <v>750000</v>
      </c>
      <c r="J1513" s="2">
        <v>664</v>
      </c>
      <c r="K1513" s="2">
        <v>135000</v>
      </c>
      <c r="L1513" s="3">
        <f t="shared" si="23"/>
        <v>885664</v>
      </c>
      <c r="M1513" s="41">
        <v>44135.729166666664</v>
      </c>
      <c r="N1513" s="39">
        <v>6870246861</v>
      </c>
      <c r="O1513" s="39" t="s">
        <v>52</v>
      </c>
      <c r="P1513" s="40">
        <v>101158458360</v>
      </c>
      <c r="Q1513" s="41">
        <v>44212</v>
      </c>
      <c r="R1513" s="39" t="s">
        <v>54</v>
      </c>
      <c r="S1513" s="68"/>
    </row>
    <row r="1514" spans="1:19" s="70" customFormat="1" hidden="1" x14ac:dyDescent="0.2">
      <c r="A1514" s="38" t="s">
        <v>408</v>
      </c>
      <c r="B1514" s="39" t="s">
        <v>409</v>
      </c>
      <c r="C1514" s="39" t="s">
        <v>410</v>
      </c>
      <c r="D1514" s="38">
        <v>106653</v>
      </c>
      <c r="E1514" s="38"/>
      <c r="F1514" s="39" t="s">
        <v>398</v>
      </c>
      <c r="G1514" s="38">
        <v>8263000050</v>
      </c>
      <c r="H1514" s="40" t="s">
        <v>411</v>
      </c>
      <c r="I1514" s="2">
        <v>750000</v>
      </c>
      <c r="J1514" s="2">
        <v>664</v>
      </c>
      <c r="K1514" s="2">
        <v>135000</v>
      </c>
      <c r="L1514" s="3">
        <f t="shared" si="23"/>
        <v>885664</v>
      </c>
      <c r="M1514" s="41">
        <v>44135.729166666664</v>
      </c>
      <c r="N1514" s="39">
        <v>6870246908</v>
      </c>
      <c r="O1514" s="39" t="s">
        <v>52</v>
      </c>
      <c r="P1514" s="40">
        <v>101158458360</v>
      </c>
      <c r="Q1514" s="41">
        <v>44212</v>
      </c>
      <c r="R1514" s="39" t="s">
        <v>54</v>
      </c>
      <c r="S1514" s="68"/>
    </row>
    <row r="1515" spans="1:19" s="70" customFormat="1" ht="12.75" hidden="1" customHeight="1" x14ac:dyDescent="0.2">
      <c r="A1515" s="38" t="s">
        <v>2440</v>
      </c>
      <c r="B1515" s="39" t="s">
        <v>2441</v>
      </c>
      <c r="C1515" s="39" t="s">
        <v>2442</v>
      </c>
      <c r="D1515" s="38">
        <v>401972</v>
      </c>
      <c r="E1515" s="38"/>
      <c r="F1515" s="39" t="s">
        <v>842</v>
      </c>
      <c r="G1515" s="38">
        <v>8263000049</v>
      </c>
      <c r="H1515" s="40" t="s">
        <v>2443</v>
      </c>
      <c r="I1515" s="2">
        <v>750000</v>
      </c>
      <c r="J1515" s="2">
        <v>663.75</v>
      </c>
      <c r="K1515" s="2">
        <v>135000</v>
      </c>
      <c r="L1515" s="3">
        <f t="shared" si="23"/>
        <v>885663.75</v>
      </c>
      <c r="M1515" s="41">
        <v>44286.729166666664</v>
      </c>
      <c r="N1515" s="39">
        <v>6870080927</v>
      </c>
      <c r="O1515" s="39" t="s">
        <v>52</v>
      </c>
      <c r="P1515" s="40" t="s">
        <v>2439</v>
      </c>
      <c r="Q1515" s="41">
        <v>44356</v>
      </c>
      <c r="R1515" s="39" t="s">
        <v>54</v>
      </c>
      <c r="S1515" s="68"/>
    </row>
    <row r="1516" spans="1:19" s="70" customFormat="1" ht="12.75" hidden="1" customHeight="1" x14ac:dyDescent="0.2">
      <c r="A1516" s="38" t="s">
        <v>7582</v>
      </c>
      <c r="B1516" s="42" t="s">
        <v>7583</v>
      </c>
      <c r="C1516" s="42" t="s">
        <v>7584</v>
      </c>
      <c r="D1516" s="38">
        <v>501497</v>
      </c>
      <c r="E1516" s="38"/>
      <c r="F1516" s="42" t="s">
        <v>7579</v>
      </c>
      <c r="G1516" s="38">
        <v>8263000089</v>
      </c>
      <c r="H1516" s="40" t="s">
        <v>7585</v>
      </c>
      <c r="I1516" s="3">
        <v>750000</v>
      </c>
      <c r="J1516" s="3"/>
      <c r="K1516" s="3">
        <v>135000</v>
      </c>
      <c r="L1516" s="3">
        <f t="shared" si="23"/>
        <v>885000</v>
      </c>
      <c r="M1516" s="41">
        <v>44428.729166666664</v>
      </c>
      <c r="N1516" s="39">
        <v>6870259494</v>
      </c>
      <c r="O1516" s="42" t="s">
        <v>315</v>
      </c>
      <c r="P1516" s="42" t="s">
        <v>7586</v>
      </c>
      <c r="Q1516" s="60">
        <v>44507</v>
      </c>
      <c r="R1516" s="42" t="s">
        <v>243</v>
      </c>
      <c r="S1516" s="68"/>
    </row>
    <row r="1517" spans="1:19" s="70" customFormat="1" ht="12.75" hidden="1" customHeight="1" x14ac:dyDescent="0.2">
      <c r="A1517" s="38" t="s">
        <v>9564</v>
      </c>
      <c r="B1517" s="42" t="s">
        <v>9565</v>
      </c>
      <c r="C1517" s="42" t="s">
        <v>9566</v>
      </c>
      <c r="D1517" s="38">
        <v>501497</v>
      </c>
      <c r="E1517" s="38"/>
      <c r="F1517" s="42" t="s">
        <v>7579</v>
      </c>
      <c r="G1517" s="38">
        <v>8263000099</v>
      </c>
      <c r="H1517" s="40" t="s">
        <v>9567</v>
      </c>
      <c r="I1517" s="3">
        <v>750000</v>
      </c>
      <c r="J1517" s="3"/>
      <c r="K1517" s="3">
        <v>135000</v>
      </c>
      <c r="L1517" s="3">
        <f t="shared" si="23"/>
        <v>885000</v>
      </c>
      <c r="M1517" s="41">
        <v>44545.729166666664</v>
      </c>
      <c r="N1517" s="39">
        <v>6870327620</v>
      </c>
      <c r="O1517" s="42" t="s">
        <v>315</v>
      </c>
      <c r="P1517" s="42" t="s">
        <v>9555</v>
      </c>
      <c r="Q1517" s="60">
        <v>44568</v>
      </c>
      <c r="R1517" s="42" t="s">
        <v>243</v>
      </c>
      <c r="S1517" s="68"/>
    </row>
    <row r="1518" spans="1:19" s="70" customFormat="1" ht="12.75" hidden="1" customHeight="1" x14ac:dyDescent="0.2">
      <c r="A1518" s="38" t="s">
        <v>9718</v>
      </c>
      <c r="B1518" s="42" t="s">
        <v>9719</v>
      </c>
      <c r="C1518" s="42" t="s">
        <v>9720</v>
      </c>
      <c r="D1518" s="38">
        <v>507283</v>
      </c>
      <c r="E1518" s="38"/>
      <c r="F1518" s="42" t="s">
        <v>8679</v>
      </c>
      <c r="G1518" s="38">
        <v>8263000132</v>
      </c>
      <c r="H1518" s="40" t="s">
        <v>9721</v>
      </c>
      <c r="I1518" s="3">
        <v>750000</v>
      </c>
      <c r="J1518" s="3"/>
      <c r="K1518" s="3">
        <v>135000</v>
      </c>
      <c r="L1518" s="3">
        <f t="shared" si="23"/>
        <v>885000</v>
      </c>
      <c r="M1518" s="41">
        <v>44547.729166666664</v>
      </c>
      <c r="N1518" s="39">
        <v>6870332731</v>
      </c>
      <c r="O1518" s="42" t="s">
        <v>315</v>
      </c>
      <c r="P1518" s="42"/>
      <c r="Q1518" s="60"/>
      <c r="R1518" s="42" t="s">
        <v>243</v>
      </c>
      <c r="S1518" s="68"/>
    </row>
    <row r="1519" spans="1:19" s="70" customFormat="1" ht="12.75" customHeight="1" x14ac:dyDescent="0.2">
      <c r="A1519" s="38" t="s">
        <v>21553</v>
      </c>
      <c r="B1519" s="39" t="s">
        <v>21554</v>
      </c>
      <c r="C1519" s="39" t="s">
        <v>21555</v>
      </c>
      <c r="D1519" s="38">
        <v>406359</v>
      </c>
      <c r="E1519" s="38"/>
      <c r="F1519" s="39" t="s">
        <v>19225</v>
      </c>
      <c r="G1519" s="38">
        <v>8263000308</v>
      </c>
      <c r="H1519" s="40">
        <v>271600051614</v>
      </c>
      <c r="I1519" s="2">
        <v>750000</v>
      </c>
      <c r="J1519" s="2"/>
      <c r="K1519" s="2">
        <v>135000</v>
      </c>
      <c r="L1519" s="3">
        <f t="shared" si="23"/>
        <v>885000</v>
      </c>
      <c r="M1519" s="41">
        <v>45191.729166666664</v>
      </c>
      <c r="N1519" s="39">
        <v>1246654161</v>
      </c>
      <c r="O1519" s="39" t="s">
        <v>18463</v>
      </c>
      <c r="P1519" s="40" t="s">
        <v>21525</v>
      </c>
      <c r="Q1519" s="41">
        <v>45315</v>
      </c>
      <c r="R1519" s="62" t="s">
        <v>29</v>
      </c>
      <c r="S1519" s="68"/>
    </row>
    <row r="1520" spans="1:19" s="70" customFormat="1" ht="12.75" hidden="1" customHeight="1" x14ac:dyDescent="0.2">
      <c r="A1520" s="38" t="s">
        <v>10349</v>
      </c>
      <c r="B1520" s="42" t="s">
        <v>10350</v>
      </c>
      <c r="C1520" s="42" t="s">
        <v>10351</v>
      </c>
      <c r="D1520" s="38">
        <v>501687</v>
      </c>
      <c r="E1520" s="38"/>
      <c r="F1520" s="42" t="s">
        <v>10352</v>
      </c>
      <c r="G1520" s="38">
        <v>8263000136</v>
      </c>
      <c r="H1520" s="40" t="s">
        <v>10353</v>
      </c>
      <c r="I1520" s="3">
        <v>749000</v>
      </c>
      <c r="J1520" s="3"/>
      <c r="K1520" s="3">
        <v>134820</v>
      </c>
      <c r="L1520" s="3">
        <f t="shared" si="23"/>
        <v>883820</v>
      </c>
      <c r="M1520" s="41">
        <v>44572.729166666664</v>
      </c>
      <c r="N1520" s="39">
        <v>6870395224</v>
      </c>
      <c r="O1520" s="42" t="s">
        <v>315</v>
      </c>
      <c r="P1520" s="42" t="s">
        <v>10354</v>
      </c>
      <c r="Q1520" s="60">
        <v>44622</v>
      </c>
      <c r="R1520" s="42" t="s">
        <v>243</v>
      </c>
      <c r="S1520" s="68"/>
    </row>
    <row r="1521" spans="1:19" s="70" customFormat="1" ht="12.75" hidden="1" customHeight="1" x14ac:dyDescent="0.2">
      <c r="A1521" s="38" t="s">
        <v>3773</v>
      </c>
      <c r="B1521" s="39" t="s">
        <v>3774</v>
      </c>
      <c r="C1521" s="39" t="s">
        <v>3775</v>
      </c>
      <c r="D1521" s="38">
        <v>401972</v>
      </c>
      <c r="E1521" s="38"/>
      <c r="F1521" s="39" t="s">
        <v>842</v>
      </c>
      <c r="G1521" s="38">
        <v>8263000049</v>
      </c>
      <c r="H1521" s="40" t="s">
        <v>3776</v>
      </c>
      <c r="I1521" s="2">
        <v>748100</v>
      </c>
      <c r="J1521" s="2">
        <v>882.75800000000004</v>
      </c>
      <c r="K1521" s="2">
        <v>134658</v>
      </c>
      <c r="L1521" s="3">
        <f t="shared" si="23"/>
        <v>883640.75800000003</v>
      </c>
      <c r="M1521" s="41">
        <v>44347.729166666664</v>
      </c>
      <c r="N1521" s="39">
        <v>6870126125</v>
      </c>
      <c r="O1521" s="39" t="s">
        <v>52</v>
      </c>
      <c r="P1521" s="40" t="s">
        <v>3722</v>
      </c>
      <c r="Q1521" s="41">
        <v>44394</v>
      </c>
      <c r="R1521" s="39" t="s">
        <v>54</v>
      </c>
      <c r="S1521" s="68"/>
    </row>
    <row r="1522" spans="1:19" s="70" customFormat="1" ht="12.75" hidden="1" customHeight="1" x14ac:dyDescent="0.2">
      <c r="A1522" s="38" t="s">
        <v>7955</v>
      </c>
      <c r="B1522" s="39" t="s">
        <v>7956</v>
      </c>
      <c r="C1522" s="39" t="s">
        <v>7957</v>
      </c>
      <c r="D1522" s="38">
        <v>401972</v>
      </c>
      <c r="E1522" s="38"/>
      <c r="F1522" s="39" t="s">
        <v>842</v>
      </c>
      <c r="G1522" s="38">
        <v>8263000049</v>
      </c>
      <c r="H1522" s="40" t="s">
        <v>7958</v>
      </c>
      <c r="I1522" s="2">
        <v>748000</v>
      </c>
      <c r="J1522" s="2">
        <v>0</v>
      </c>
      <c r="K1522" s="2">
        <v>134640</v>
      </c>
      <c r="L1522" s="3">
        <f t="shared" si="23"/>
        <v>882640</v>
      </c>
      <c r="M1522" s="41">
        <v>44453.729166666664</v>
      </c>
      <c r="N1522" s="39">
        <v>6870286355</v>
      </c>
      <c r="O1522" s="39" t="s">
        <v>52</v>
      </c>
      <c r="P1522" s="40"/>
      <c r="Q1522" s="41"/>
      <c r="R1522" s="39" t="s">
        <v>54</v>
      </c>
      <c r="S1522" s="68"/>
    </row>
    <row r="1523" spans="1:19" s="70" customFormat="1" ht="12.75" hidden="1" customHeight="1" x14ac:dyDescent="0.2">
      <c r="A1523" s="38" t="s">
        <v>19611</v>
      </c>
      <c r="B1523" s="39" t="s">
        <v>19612</v>
      </c>
      <c r="C1523" s="39" t="s">
        <v>19613</v>
      </c>
      <c r="D1523" s="38">
        <v>822746</v>
      </c>
      <c r="E1523" s="38"/>
      <c r="F1523" s="39" t="s">
        <v>16624</v>
      </c>
      <c r="G1523" s="38">
        <v>8268010365</v>
      </c>
      <c r="H1523" s="40" t="s">
        <v>19614</v>
      </c>
      <c r="I1523" s="2">
        <v>745198.30508474575</v>
      </c>
      <c r="J1523" s="2"/>
      <c r="K1523" s="2">
        <v>134135.69491525422</v>
      </c>
      <c r="L1523" s="3">
        <f t="shared" si="23"/>
        <v>879334</v>
      </c>
      <c r="M1523" s="41">
        <v>45082.729166666664</v>
      </c>
      <c r="N1523" s="39">
        <v>160455851</v>
      </c>
      <c r="O1523" s="39" t="s">
        <v>3282</v>
      </c>
      <c r="P1523" s="40">
        <v>306270389800</v>
      </c>
      <c r="Q1523" s="41">
        <v>45106</v>
      </c>
      <c r="R1523" s="42" t="s">
        <v>2417</v>
      </c>
      <c r="S1523" s="68"/>
    </row>
    <row r="1524" spans="1:19" s="70" customFormat="1" ht="12.75" hidden="1" customHeight="1" x14ac:dyDescent="0.2">
      <c r="A1524" s="38" t="s">
        <v>14460</v>
      </c>
      <c r="B1524" s="39" t="s">
        <v>14461</v>
      </c>
      <c r="C1524" s="39" t="s">
        <v>14462</v>
      </c>
      <c r="D1524" s="38">
        <v>821012</v>
      </c>
      <c r="E1524" s="38"/>
      <c r="F1524" s="39" t="s">
        <v>3527</v>
      </c>
      <c r="G1524" s="38">
        <v>8268005947</v>
      </c>
      <c r="H1524" s="40" t="s">
        <v>14463</v>
      </c>
      <c r="I1524" s="3">
        <v>745046</v>
      </c>
      <c r="J1524" s="3"/>
      <c r="K1524" s="2">
        <v>134108.28</v>
      </c>
      <c r="L1524" s="3">
        <f t="shared" si="23"/>
        <v>879154.28</v>
      </c>
      <c r="M1524" s="41">
        <v>44704.729166666664</v>
      </c>
      <c r="N1524" s="39">
        <v>44033747</v>
      </c>
      <c r="O1524" s="39" t="s">
        <v>52</v>
      </c>
      <c r="P1524" s="40" t="s">
        <v>14447</v>
      </c>
      <c r="Q1524" s="41">
        <v>44763</v>
      </c>
      <c r="R1524" s="39" t="s">
        <v>54</v>
      </c>
      <c r="S1524" s="68"/>
    </row>
    <row r="1525" spans="1:19" s="70" customFormat="1" ht="12.75" hidden="1" customHeight="1" x14ac:dyDescent="0.2">
      <c r="A1525" s="38">
        <v>393</v>
      </c>
      <c r="B1525" s="39" t="s">
        <v>15961</v>
      </c>
      <c r="C1525" s="39" t="s">
        <v>15962</v>
      </c>
      <c r="D1525" s="38">
        <v>408038</v>
      </c>
      <c r="E1525" s="38"/>
      <c r="F1525" s="39" t="s">
        <v>6647</v>
      </c>
      <c r="G1525" s="38">
        <v>8263000247</v>
      </c>
      <c r="H1525" s="40" t="s">
        <v>15963</v>
      </c>
      <c r="I1525" s="3">
        <v>744327.6</v>
      </c>
      <c r="J1525" s="3"/>
      <c r="K1525" s="2">
        <v>133978.96799999999</v>
      </c>
      <c r="L1525" s="3">
        <f t="shared" si="23"/>
        <v>878306.56799999997</v>
      </c>
      <c r="M1525" s="41">
        <v>44835.729166666664</v>
      </c>
      <c r="N1525" s="39">
        <v>6870257078</v>
      </c>
      <c r="O1525" s="39" t="s">
        <v>8899</v>
      </c>
      <c r="P1525" s="40" t="s">
        <v>15964</v>
      </c>
      <c r="Q1525" s="41">
        <v>44879</v>
      </c>
      <c r="R1525" s="42" t="s">
        <v>8901</v>
      </c>
      <c r="S1525" s="68"/>
    </row>
    <row r="1526" spans="1:19" s="70" customFormat="1" ht="12.75" hidden="1" customHeight="1" x14ac:dyDescent="0.2">
      <c r="A1526" s="38">
        <v>439</v>
      </c>
      <c r="B1526" s="39" t="s">
        <v>19896</v>
      </c>
      <c r="C1526" s="39" t="s">
        <v>19897</v>
      </c>
      <c r="D1526" s="38">
        <v>107659</v>
      </c>
      <c r="E1526" s="38"/>
      <c r="F1526" s="39" t="s">
        <v>16533</v>
      </c>
      <c r="G1526" s="38">
        <v>8263000312</v>
      </c>
      <c r="H1526" s="40" t="s">
        <v>19898</v>
      </c>
      <c r="I1526" s="2">
        <v>739935.59322033904</v>
      </c>
      <c r="J1526" s="2"/>
      <c r="K1526" s="2">
        <v>133188.40677966102</v>
      </c>
      <c r="L1526" s="3">
        <f t="shared" si="23"/>
        <v>873124</v>
      </c>
      <c r="M1526" s="41">
        <v>45079.729166666664</v>
      </c>
      <c r="N1526" s="39">
        <v>1246434309</v>
      </c>
      <c r="O1526" s="39" t="s">
        <v>8899</v>
      </c>
      <c r="P1526" s="40" t="s">
        <v>19899</v>
      </c>
      <c r="Q1526" s="41">
        <v>45126</v>
      </c>
      <c r="R1526" s="42" t="s">
        <v>8901</v>
      </c>
      <c r="S1526" s="68"/>
    </row>
    <row r="1527" spans="1:19" s="70" customFormat="1" ht="12.75" hidden="1" customHeight="1" x14ac:dyDescent="0.2">
      <c r="A1527" s="38" t="s">
        <v>14547</v>
      </c>
      <c r="B1527" s="39" t="s">
        <v>14548</v>
      </c>
      <c r="C1527" s="39" t="s">
        <v>14549</v>
      </c>
      <c r="D1527" s="38">
        <v>821012</v>
      </c>
      <c r="E1527" s="38"/>
      <c r="F1527" s="39" t="s">
        <v>3527</v>
      </c>
      <c r="G1527" s="38">
        <v>8263000088</v>
      </c>
      <c r="H1527" s="40" t="s">
        <v>14550</v>
      </c>
      <c r="I1527" s="2">
        <v>738195</v>
      </c>
      <c r="J1527" s="2"/>
      <c r="K1527" s="2">
        <v>132875.1</v>
      </c>
      <c r="L1527" s="3">
        <f t="shared" si="23"/>
        <v>871070.1</v>
      </c>
      <c r="M1527" s="41">
        <v>44714.729166666664</v>
      </c>
      <c r="N1527" s="39">
        <v>6870133587</v>
      </c>
      <c r="O1527" s="39" t="s">
        <v>52</v>
      </c>
      <c r="P1527" s="40" t="s">
        <v>14546</v>
      </c>
      <c r="Q1527" s="41">
        <v>44774</v>
      </c>
      <c r="R1527" s="39" t="s">
        <v>54</v>
      </c>
      <c r="S1527" s="68"/>
    </row>
    <row r="1528" spans="1:19" s="70" customFormat="1" ht="12.75" hidden="1" customHeight="1" x14ac:dyDescent="0.2">
      <c r="A1528" s="38" t="s">
        <v>6831</v>
      </c>
      <c r="B1528" s="39" t="s">
        <v>6832</v>
      </c>
      <c r="C1528" s="39" t="s">
        <v>6833</v>
      </c>
      <c r="D1528" s="38">
        <v>401972</v>
      </c>
      <c r="E1528" s="38"/>
      <c r="F1528" s="39" t="s">
        <v>842</v>
      </c>
      <c r="G1528" s="38">
        <v>8263000049</v>
      </c>
      <c r="H1528" s="40" t="s">
        <v>6834</v>
      </c>
      <c r="I1528" s="2">
        <v>736850</v>
      </c>
      <c r="J1528" s="2">
        <v>0</v>
      </c>
      <c r="K1528" s="2">
        <v>132633</v>
      </c>
      <c r="L1528" s="3">
        <f t="shared" si="23"/>
        <v>869483</v>
      </c>
      <c r="M1528" s="41">
        <v>44435.729166666664</v>
      </c>
      <c r="N1528" s="39">
        <v>6870227674</v>
      </c>
      <c r="O1528" s="39" t="s">
        <v>52</v>
      </c>
      <c r="P1528" s="40" t="s">
        <v>6809</v>
      </c>
      <c r="Q1528" s="41">
        <v>44481</v>
      </c>
      <c r="R1528" s="39" t="s">
        <v>54</v>
      </c>
      <c r="S1528" s="68"/>
    </row>
    <row r="1529" spans="1:19" s="70" customFormat="1" ht="12.75" hidden="1" customHeight="1" x14ac:dyDescent="0.2">
      <c r="A1529" s="38" t="s">
        <v>10997</v>
      </c>
      <c r="B1529" s="39" t="s">
        <v>10998</v>
      </c>
      <c r="C1529" s="39" t="s">
        <v>10999</v>
      </c>
      <c r="D1529" s="38">
        <v>919962</v>
      </c>
      <c r="E1529" s="38"/>
      <c r="F1529" s="39" t="s">
        <v>6950</v>
      </c>
      <c r="G1529" s="38">
        <v>8263000121</v>
      </c>
      <c r="H1529" s="40" t="s">
        <v>11000</v>
      </c>
      <c r="I1529" s="3">
        <v>736229.6</v>
      </c>
      <c r="J1529" s="3"/>
      <c r="K1529" s="2">
        <v>132521.4</v>
      </c>
      <c r="L1529" s="3">
        <f t="shared" si="23"/>
        <v>868751</v>
      </c>
      <c r="M1529" s="41">
        <v>44592.729166666664</v>
      </c>
      <c r="N1529" s="39">
        <v>6870394059</v>
      </c>
      <c r="O1529" s="39" t="s">
        <v>3282</v>
      </c>
      <c r="P1529" s="40">
        <v>203045381819</v>
      </c>
      <c r="Q1529" s="41">
        <v>44626</v>
      </c>
      <c r="R1529" s="42" t="s">
        <v>2417</v>
      </c>
      <c r="S1529" s="68"/>
    </row>
    <row r="1530" spans="1:19" s="70" customFormat="1" ht="12.75" hidden="1" customHeight="1" x14ac:dyDescent="0.2">
      <c r="A1530" s="38" t="s">
        <v>2435</v>
      </c>
      <c r="B1530" s="39" t="s">
        <v>2436</v>
      </c>
      <c r="C1530" s="39" t="s">
        <v>2437</v>
      </c>
      <c r="D1530" s="38">
        <v>401972</v>
      </c>
      <c r="E1530" s="38"/>
      <c r="F1530" s="39" t="s">
        <v>842</v>
      </c>
      <c r="G1530" s="38">
        <v>8263000049</v>
      </c>
      <c r="H1530" s="40" t="s">
        <v>2438</v>
      </c>
      <c r="I1530" s="2">
        <v>736000</v>
      </c>
      <c r="J1530" s="2">
        <v>651.36</v>
      </c>
      <c r="K1530" s="2">
        <v>132480</v>
      </c>
      <c r="L1530" s="3">
        <f t="shared" si="23"/>
        <v>869131.36</v>
      </c>
      <c r="M1530" s="41">
        <v>44286.729166666664</v>
      </c>
      <c r="N1530" s="39">
        <v>6870080873</v>
      </c>
      <c r="O1530" s="39" t="s">
        <v>52</v>
      </c>
      <c r="P1530" s="40" t="s">
        <v>2439</v>
      </c>
      <c r="Q1530" s="41">
        <v>44356</v>
      </c>
      <c r="R1530" s="39" t="s">
        <v>54</v>
      </c>
      <c r="S1530" s="68"/>
    </row>
    <row r="1531" spans="1:19" s="70" customFormat="1" ht="12.75" hidden="1" customHeight="1" x14ac:dyDescent="0.2">
      <c r="A1531" s="38" t="s">
        <v>4337</v>
      </c>
      <c r="B1531" s="39" t="s">
        <v>4338</v>
      </c>
      <c r="C1531" s="39" t="s">
        <v>4339</v>
      </c>
      <c r="D1531" s="38">
        <v>401972</v>
      </c>
      <c r="E1531" s="38"/>
      <c r="F1531" s="39" t="s">
        <v>842</v>
      </c>
      <c r="G1531" s="38">
        <v>8263000049</v>
      </c>
      <c r="H1531" s="40" t="s">
        <v>4340</v>
      </c>
      <c r="I1531" s="2">
        <v>736000</v>
      </c>
      <c r="J1531" s="2">
        <v>868.48</v>
      </c>
      <c r="K1531" s="2">
        <v>132480</v>
      </c>
      <c r="L1531" s="3">
        <f t="shared" si="23"/>
        <v>869348.48</v>
      </c>
      <c r="M1531" s="41">
        <v>44363.729166666664</v>
      </c>
      <c r="N1531" s="39">
        <v>6870146254</v>
      </c>
      <c r="O1531" s="39" t="s">
        <v>52</v>
      </c>
      <c r="P1531" s="40" t="s">
        <v>4266</v>
      </c>
      <c r="Q1531" s="41">
        <v>44413</v>
      </c>
      <c r="R1531" s="39" t="s">
        <v>54</v>
      </c>
      <c r="S1531" s="68"/>
    </row>
    <row r="1532" spans="1:19" s="70" customFormat="1" ht="12.75" hidden="1" customHeight="1" x14ac:dyDescent="0.2">
      <c r="A1532" s="38" t="s">
        <v>9817</v>
      </c>
      <c r="B1532" s="42" t="s">
        <v>9818</v>
      </c>
      <c r="C1532" s="42" t="s">
        <v>9819</v>
      </c>
      <c r="D1532" s="38">
        <v>106222</v>
      </c>
      <c r="E1532" s="38"/>
      <c r="F1532" s="42" t="s">
        <v>9820</v>
      </c>
      <c r="G1532" s="38">
        <v>8263000164</v>
      </c>
      <c r="H1532" s="40" t="s">
        <v>9821</v>
      </c>
      <c r="I1532" s="3">
        <v>735000</v>
      </c>
      <c r="J1532" s="3"/>
      <c r="K1532" s="3">
        <v>132300</v>
      </c>
      <c r="L1532" s="3">
        <f t="shared" si="23"/>
        <v>867300</v>
      </c>
      <c r="M1532" s="41">
        <v>44536.729166666664</v>
      </c>
      <c r="N1532" s="39">
        <v>6870335021</v>
      </c>
      <c r="O1532" s="42" t="s">
        <v>315</v>
      </c>
      <c r="P1532" s="42" t="s">
        <v>9822</v>
      </c>
      <c r="Q1532" s="60">
        <v>44602</v>
      </c>
      <c r="R1532" s="42" t="s">
        <v>243</v>
      </c>
      <c r="S1532" s="68"/>
    </row>
    <row r="1533" spans="1:19" s="70" customFormat="1" ht="12.75" hidden="1" customHeight="1" x14ac:dyDescent="0.2">
      <c r="A1533" s="38" t="s">
        <v>348</v>
      </c>
      <c r="B1533" s="39" t="s">
        <v>349</v>
      </c>
      <c r="C1533" s="39" t="s">
        <v>350</v>
      </c>
      <c r="D1533" s="58">
        <v>510129</v>
      </c>
      <c r="E1533" s="58"/>
      <c r="F1533" s="39" t="s">
        <v>230</v>
      </c>
      <c r="G1533" s="38">
        <v>8263000055</v>
      </c>
      <c r="H1533" s="40" t="s">
        <v>351</v>
      </c>
      <c r="I1533" s="2">
        <v>733858</v>
      </c>
      <c r="J1533" s="2">
        <v>649.46</v>
      </c>
      <c r="K1533" s="2">
        <v>132094.44</v>
      </c>
      <c r="L1533" s="3">
        <f t="shared" si="23"/>
        <v>866601.89999999991</v>
      </c>
      <c r="M1533" s="41">
        <v>44162.729166666664</v>
      </c>
      <c r="N1533" s="39">
        <v>6870051329</v>
      </c>
      <c r="O1533" s="39" t="s">
        <v>52</v>
      </c>
      <c r="P1533" s="40" t="s">
        <v>232</v>
      </c>
      <c r="Q1533" s="41">
        <v>44134</v>
      </c>
      <c r="R1533" s="39" t="s">
        <v>54</v>
      </c>
      <c r="S1533" s="68"/>
    </row>
    <row r="1534" spans="1:19" s="70" customFormat="1" ht="12.75" hidden="1" customHeight="1" x14ac:dyDescent="0.2">
      <c r="A1534" s="38" t="s">
        <v>7571</v>
      </c>
      <c r="B1534" s="39" t="s">
        <v>7572</v>
      </c>
      <c r="C1534" s="39" t="s">
        <v>7573</v>
      </c>
      <c r="D1534" s="38">
        <v>821012</v>
      </c>
      <c r="E1534" s="38"/>
      <c r="F1534" s="39" t="s">
        <v>3527</v>
      </c>
      <c r="G1534" s="38">
        <v>8263000088</v>
      </c>
      <c r="H1534" s="40" t="s">
        <v>7574</v>
      </c>
      <c r="I1534" s="2">
        <v>731194</v>
      </c>
      <c r="J1534" s="2"/>
      <c r="K1534" s="2">
        <v>131614.91999999998</v>
      </c>
      <c r="L1534" s="3">
        <f t="shared" si="23"/>
        <v>862808.91999999993</v>
      </c>
      <c r="M1534" s="41">
        <v>44455.729166666664</v>
      </c>
      <c r="N1534" s="39">
        <v>6870254608</v>
      </c>
      <c r="O1534" s="39" t="s">
        <v>52</v>
      </c>
      <c r="P1534" s="40" t="s">
        <v>7575</v>
      </c>
      <c r="Q1534" s="41">
        <v>44502</v>
      </c>
      <c r="R1534" s="39" t="s">
        <v>54</v>
      </c>
      <c r="S1534" s="68"/>
    </row>
    <row r="1535" spans="1:19" s="70" customFormat="1" ht="12.75" hidden="1" customHeight="1" x14ac:dyDescent="0.2">
      <c r="A1535" s="38" t="s">
        <v>15859</v>
      </c>
      <c r="B1535" s="39" t="s">
        <v>15860</v>
      </c>
      <c r="C1535" s="39" t="s">
        <v>15861</v>
      </c>
      <c r="D1535" s="38">
        <v>124632</v>
      </c>
      <c r="E1535" s="38"/>
      <c r="F1535" s="39" t="s">
        <v>15807</v>
      </c>
      <c r="G1535" s="38">
        <v>8263000238</v>
      </c>
      <c r="H1535" s="40" t="s">
        <v>15862</v>
      </c>
      <c r="I1535" s="2">
        <v>728600</v>
      </c>
      <c r="J1535" s="2"/>
      <c r="K1535" s="2">
        <v>131148</v>
      </c>
      <c r="L1535" s="3">
        <f t="shared" si="23"/>
        <v>859748</v>
      </c>
      <c r="M1535" s="41">
        <v>44821.729166666664</v>
      </c>
      <c r="N1535" s="39">
        <v>6870246930</v>
      </c>
      <c r="O1535" s="39" t="s">
        <v>3282</v>
      </c>
      <c r="P1535" s="40" t="s">
        <v>15863</v>
      </c>
      <c r="Q1535" s="41">
        <v>44876</v>
      </c>
      <c r="R1535" s="42" t="s">
        <v>2417</v>
      </c>
      <c r="S1535" s="68"/>
    </row>
    <row r="1536" spans="1:19" s="70" customFormat="1" ht="12.75" hidden="1" customHeight="1" x14ac:dyDescent="0.2">
      <c r="A1536" s="38">
        <v>226</v>
      </c>
      <c r="B1536" s="39" t="s">
        <v>19188</v>
      </c>
      <c r="C1536" s="39" t="s">
        <v>19189</v>
      </c>
      <c r="D1536" s="38">
        <v>124049</v>
      </c>
      <c r="E1536" s="38"/>
      <c r="F1536" s="39" t="s">
        <v>10943</v>
      </c>
      <c r="G1536" s="38">
        <v>8265000247</v>
      </c>
      <c r="H1536" s="40" t="s">
        <v>19190</v>
      </c>
      <c r="I1536" s="2">
        <v>727883.89830508479</v>
      </c>
      <c r="J1536" s="2"/>
      <c r="K1536" s="2">
        <v>131019.10169491525</v>
      </c>
      <c r="L1536" s="3">
        <f t="shared" si="23"/>
        <v>858903</v>
      </c>
      <c r="M1536" s="41">
        <v>45041.729166666664</v>
      </c>
      <c r="N1536" s="39">
        <v>1246360218</v>
      </c>
      <c r="O1536" s="39" t="s">
        <v>8899</v>
      </c>
      <c r="P1536" s="40">
        <v>306087329614</v>
      </c>
      <c r="Q1536" s="41">
        <v>45087</v>
      </c>
      <c r="R1536" s="42" t="s">
        <v>8901</v>
      </c>
      <c r="S1536" s="68"/>
    </row>
    <row r="1537" spans="1:19" s="70" customFormat="1" ht="12.75" hidden="1" customHeight="1" x14ac:dyDescent="0.2">
      <c r="A1537" s="38" t="s">
        <v>15077</v>
      </c>
      <c r="B1537" s="39" t="s">
        <v>15078</v>
      </c>
      <c r="C1537" s="39" t="s">
        <v>15079</v>
      </c>
      <c r="D1537" s="38">
        <v>122418</v>
      </c>
      <c r="E1537" s="38"/>
      <c r="F1537" s="39" t="s">
        <v>15069</v>
      </c>
      <c r="G1537" s="38">
        <v>8263000204</v>
      </c>
      <c r="H1537" s="40" t="s">
        <v>15080</v>
      </c>
      <c r="I1537" s="2">
        <v>726333.89830508479</v>
      </c>
      <c r="J1537" s="2"/>
      <c r="K1537" s="2">
        <v>130740.10169491525</v>
      </c>
      <c r="L1537" s="3">
        <f t="shared" si="23"/>
        <v>857074</v>
      </c>
      <c r="M1537" s="41">
        <v>44764.729166666664</v>
      </c>
      <c r="N1537" s="39">
        <v>6870171892</v>
      </c>
      <c r="O1537" s="39" t="s">
        <v>3282</v>
      </c>
      <c r="P1537" s="40" t="s">
        <v>15081</v>
      </c>
      <c r="Q1537" s="41">
        <v>44804</v>
      </c>
      <c r="R1537" s="42" t="s">
        <v>2417</v>
      </c>
      <c r="S1537" s="68"/>
    </row>
    <row r="1538" spans="1:19" s="70" customFormat="1" ht="12.75" hidden="1" customHeight="1" x14ac:dyDescent="0.2">
      <c r="A1538" s="38" t="s">
        <v>15373</v>
      </c>
      <c r="B1538" s="42" t="s">
        <v>15374</v>
      </c>
      <c r="C1538" s="42" t="s">
        <v>15375</v>
      </c>
      <c r="D1538" s="38">
        <v>121011</v>
      </c>
      <c r="E1538" s="38"/>
      <c r="F1538" s="42" t="s">
        <v>9221</v>
      </c>
      <c r="G1538" s="38">
        <v>8263000180</v>
      </c>
      <c r="H1538" s="40" t="s">
        <v>15376</v>
      </c>
      <c r="I1538" s="3">
        <v>725747</v>
      </c>
      <c r="J1538" s="3"/>
      <c r="K1538" s="3">
        <v>130634</v>
      </c>
      <c r="L1538" s="3">
        <f t="shared" si="23"/>
        <v>856381</v>
      </c>
      <c r="M1538" s="41">
        <v>44806.729166666664</v>
      </c>
      <c r="N1538" s="39">
        <v>6870192773</v>
      </c>
      <c r="O1538" s="42" t="s">
        <v>315</v>
      </c>
      <c r="P1538" s="42" t="s">
        <v>15377</v>
      </c>
      <c r="Q1538" s="60">
        <v>44819</v>
      </c>
      <c r="R1538" s="42" t="s">
        <v>243</v>
      </c>
      <c r="S1538" s="68"/>
    </row>
    <row r="1539" spans="1:19" s="70" customFormat="1" ht="12.75" hidden="1" customHeight="1" x14ac:dyDescent="0.2">
      <c r="A1539" s="38" t="s">
        <v>15864</v>
      </c>
      <c r="B1539" s="39" t="s">
        <v>15865</v>
      </c>
      <c r="C1539" s="39" t="s">
        <v>15866</v>
      </c>
      <c r="D1539" s="38">
        <v>124632</v>
      </c>
      <c r="E1539" s="38"/>
      <c r="F1539" s="39" t="s">
        <v>15807</v>
      </c>
      <c r="G1539" s="38">
        <v>8263000238</v>
      </c>
      <c r="H1539" s="40" t="s">
        <v>15867</v>
      </c>
      <c r="I1539" s="2">
        <v>725440</v>
      </c>
      <c r="J1539" s="2"/>
      <c r="K1539" s="2">
        <v>130579.2</v>
      </c>
      <c r="L1539" s="3">
        <f t="shared" si="23"/>
        <v>856019.2</v>
      </c>
      <c r="M1539" s="41">
        <v>44824.729166666664</v>
      </c>
      <c r="N1539" s="39">
        <v>6870255622</v>
      </c>
      <c r="O1539" s="39" t="s">
        <v>3282</v>
      </c>
      <c r="P1539" s="40" t="s">
        <v>15863</v>
      </c>
      <c r="Q1539" s="41">
        <v>44876</v>
      </c>
      <c r="R1539" s="42" t="s">
        <v>2417</v>
      </c>
      <c r="S1539" s="68"/>
    </row>
    <row r="1540" spans="1:19" s="70" customFormat="1" ht="12.75" hidden="1" customHeight="1" x14ac:dyDescent="0.2">
      <c r="A1540" s="38" t="s">
        <v>1391</v>
      </c>
      <c r="B1540" s="1"/>
      <c r="C1540" s="1"/>
      <c r="D1540" s="51"/>
      <c r="E1540" s="38" t="s">
        <v>23092</v>
      </c>
      <c r="F1540" s="134" t="s">
        <v>1392</v>
      </c>
      <c r="G1540" s="53"/>
      <c r="H1540" s="54" t="s">
        <v>1393</v>
      </c>
      <c r="I1540" s="35">
        <v>725024</v>
      </c>
      <c r="J1540" s="1"/>
      <c r="K1540" s="1"/>
      <c r="L1540" s="3">
        <f t="shared" si="23"/>
        <v>725024</v>
      </c>
      <c r="M1540" s="41">
        <v>44286</v>
      </c>
      <c r="N1540" s="56"/>
      <c r="O1540" s="1"/>
      <c r="P1540" s="1"/>
      <c r="Q1540" s="57"/>
      <c r="R1540" s="39" t="s">
        <v>54</v>
      </c>
      <c r="S1540" s="68"/>
    </row>
    <row r="1541" spans="1:19" s="70" customFormat="1" ht="12.75" hidden="1" customHeight="1" x14ac:dyDescent="0.2">
      <c r="A1541" s="38" t="s">
        <v>4341</v>
      </c>
      <c r="B1541" s="39" t="s">
        <v>4342</v>
      </c>
      <c r="C1541" s="39" t="s">
        <v>4343</v>
      </c>
      <c r="D1541" s="38">
        <v>401972</v>
      </c>
      <c r="E1541" s="38"/>
      <c r="F1541" s="39" t="s">
        <v>842</v>
      </c>
      <c r="G1541" s="38">
        <v>8263000049</v>
      </c>
      <c r="H1541" s="40" t="s">
        <v>4344</v>
      </c>
      <c r="I1541" s="2">
        <v>725000</v>
      </c>
      <c r="J1541" s="2">
        <v>855.5</v>
      </c>
      <c r="K1541" s="2">
        <v>130500</v>
      </c>
      <c r="L1541" s="3">
        <f t="shared" si="23"/>
        <v>856355.5</v>
      </c>
      <c r="M1541" s="41">
        <v>44363.729166666664</v>
      </c>
      <c r="N1541" s="39">
        <v>6870146266</v>
      </c>
      <c r="O1541" s="39" t="s">
        <v>52</v>
      </c>
      <c r="P1541" s="40" t="s">
        <v>4276</v>
      </c>
      <c r="Q1541" s="41">
        <v>44412</v>
      </c>
      <c r="R1541" s="39" t="s">
        <v>54</v>
      </c>
      <c r="S1541" s="68"/>
    </row>
    <row r="1542" spans="1:19" s="70" customFormat="1" ht="12.75" hidden="1" customHeight="1" x14ac:dyDescent="0.2">
      <c r="A1542" s="38" t="s">
        <v>9560</v>
      </c>
      <c r="B1542" s="42" t="s">
        <v>9561</v>
      </c>
      <c r="C1542" s="42" t="s">
        <v>9562</v>
      </c>
      <c r="D1542" s="38">
        <v>501497</v>
      </c>
      <c r="E1542" s="38"/>
      <c r="F1542" s="42" t="s">
        <v>7579</v>
      </c>
      <c r="G1542" s="38">
        <v>8263000089</v>
      </c>
      <c r="H1542" s="40" t="s">
        <v>9563</v>
      </c>
      <c r="I1542" s="3">
        <v>722500</v>
      </c>
      <c r="J1542" s="3"/>
      <c r="K1542" s="3">
        <v>130050</v>
      </c>
      <c r="L1542" s="3">
        <f t="shared" ref="L1542:L1605" si="24">SUM(I1542:K1542)</f>
        <v>852550</v>
      </c>
      <c r="M1542" s="41">
        <v>44519.729166666664</v>
      </c>
      <c r="N1542" s="39">
        <v>6870327551</v>
      </c>
      <c r="O1542" s="42" t="s">
        <v>315</v>
      </c>
      <c r="P1542" s="42" t="s">
        <v>9555</v>
      </c>
      <c r="Q1542" s="60">
        <v>44568</v>
      </c>
      <c r="R1542" s="42" t="s">
        <v>243</v>
      </c>
      <c r="S1542" s="68"/>
    </row>
    <row r="1543" spans="1:19" s="70" customFormat="1" ht="12.75" hidden="1" customHeight="1" x14ac:dyDescent="0.2">
      <c r="A1543" s="38" t="s">
        <v>6214</v>
      </c>
      <c r="B1543" s="42" t="s">
        <v>6215</v>
      </c>
      <c r="C1543" s="42" t="s">
        <v>6216</v>
      </c>
      <c r="D1543" s="38">
        <v>300286</v>
      </c>
      <c r="E1543" s="38"/>
      <c r="F1543" s="42" t="s">
        <v>3944</v>
      </c>
      <c r="G1543" s="38">
        <v>8263000075</v>
      </c>
      <c r="H1543" s="40">
        <v>712726511</v>
      </c>
      <c r="I1543" s="3">
        <v>718060</v>
      </c>
      <c r="J1543" s="3"/>
      <c r="K1543" s="3">
        <v>129250.79999999999</v>
      </c>
      <c r="L1543" s="3">
        <f t="shared" si="24"/>
        <v>847310.8</v>
      </c>
      <c r="M1543" s="41">
        <v>44424.729166666664</v>
      </c>
      <c r="N1543" s="39">
        <v>6870202780</v>
      </c>
      <c r="O1543" s="42" t="s">
        <v>315</v>
      </c>
      <c r="P1543" s="42" t="s">
        <v>6207</v>
      </c>
      <c r="Q1543" s="60">
        <v>44462</v>
      </c>
      <c r="R1543" s="42" t="s">
        <v>243</v>
      </c>
      <c r="S1543" s="68"/>
    </row>
    <row r="1544" spans="1:19" s="70" customFormat="1" ht="12.75" hidden="1" customHeight="1" x14ac:dyDescent="0.2">
      <c r="A1544" s="38">
        <v>292</v>
      </c>
      <c r="B1544" s="39" t="s">
        <v>17659</v>
      </c>
      <c r="C1544" s="39" t="s">
        <v>17660</v>
      </c>
      <c r="D1544" s="58">
        <v>118480</v>
      </c>
      <c r="E1544" s="58"/>
      <c r="F1544" s="39" t="s">
        <v>9826</v>
      </c>
      <c r="G1544" s="38">
        <v>8263000261</v>
      </c>
      <c r="H1544" s="40" t="s">
        <v>17661</v>
      </c>
      <c r="I1544" s="2">
        <v>717827.89830508502</v>
      </c>
      <c r="J1544" s="2"/>
      <c r="K1544" s="2">
        <v>129209.0216949153</v>
      </c>
      <c r="L1544" s="3">
        <f t="shared" si="24"/>
        <v>847036.92000000027</v>
      </c>
      <c r="M1544" s="41">
        <v>44875.729166666664</v>
      </c>
      <c r="N1544" s="39">
        <v>6870424483</v>
      </c>
      <c r="O1544" s="39" t="s">
        <v>8899</v>
      </c>
      <c r="P1544" s="40" t="s">
        <v>17662</v>
      </c>
      <c r="Q1544" s="41">
        <v>45006</v>
      </c>
      <c r="R1544" s="42" t="s">
        <v>8901</v>
      </c>
      <c r="S1544" s="68"/>
    </row>
    <row r="1545" spans="1:19" s="70" customFormat="1" ht="12.75" hidden="1" customHeight="1" x14ac:dyDescent="0.2">
      <c r="A1545" s="38">
        <v>382</v>
      </c>
      <c r="B1545" s="39" t="s">
        <v>14349</v>
      </c>
      <c r="C1545" s="39" t="s">
        <v>14350</v>
      </c>
      <c r="D1545" s="38">
        <v>510419</v>
      </c>
      <c r="E1545" s="38"/>
      <c r="F1545" s="39" t="s">
        <v>14087</v>
      </c>
      <c r="G1545" s="38">
        <v>8263000225</v>
      </c>
      <c r="H1545" s="40">
        <v>262</v>
      </c>
      <c r="I1545" s="2">
        <v>715788</v>
      </c>
      <c r="J1545" s="2"/>
      <c r="K1545" s="2">
        <v>0</v>
      </c>
      <c r="L1545" s="3">
        <f t="shared" si="24"/>
        <v>715788</v>
      </c>
      <c r="M1545" s="41">
        <v>44708</v>
      </c>
      <c r="N1545" s="39">
        <v>6870136016</v>
      </c>
      <c r="O1545" s="39" t="s">
        <v>8899</v>
      </c>
      <c r="P1545" s="40" t="s">
        <v>14088</v>
      </c>
      <c r="Q1545" s="41">
        <v>44768</v>
      </c>
      <c r="R1545" s="42" t="s">
        <v>8901</v>
      </c>
      <c r="S1545" s="68"/>
    </row>
    <row r="1546" spans="1:19" s="70" customFormat="1" ht="12.75" hidden="1" customHeight="1" x14ac:dyDescent="0.2">
      <c r="A1546" s="38">
        <v>317</v>
      </c>
      <c r="B1546" s="39" t="s">
        <v>20791</v>
      </c>
      <c r="C1546" s="39" t="s">
        <v>20792</v>
      </c>
      <c r="D1546" s="38">
        <v>812419</v>
      </c>
      <c r="E1546" s="38"/>
      <c r="F1546" s="39" t="s">
        <v>1956</v>
      </c>
      <c r="G1546" s="38">
        <v>8268012667</v>
      </c>
      <c r="H1546" s="40" t="s">
        <v>20793</v>
      </c>
      <c r="I1546" s="2">
        <v>713488.98305084754</v>
      </c>
      <c r="J1546" s="2"/>
      <c r="K1546" s="2">
        <v>128428.01694915256</v>
      </c>
      <c r="L1546" s="3">
        <f t="shared" si="24"/>
        <v>841917.00000000012</v>
      </c>
      <c r="M1546" s="41">
        <v>45197.729166666664</v>
      </c>
      <c r="N1546" s="39">
        <v>160729323</v>
      </c>
      <c r="O1546" s="39" t="s">
        <v>8899</v>
      </c>
      <c r="P1546" s="40" t="s">
        <v>20794</v>
      </c>
      <c r="Q1546" s="41">
        <v>45228</v>
      </c>
      <c r="R1546" s="42" t="s">
        <v>8901</v>
      </c>
      <c r="S1546" s="68"/>
    </row>
    <row r="1547" spans="1:19" s="70" customFormat="1" ht="12.75" hidden="1" customHeight="1" x14ac:dyDescent="0.2">
      <c r="A1547" s="38" t="s">
        <v>19793</v>
      </c>
      <c r="B1547" s="39" t="s">
        <v>19794</v>
      </c>
      <c r="C1547" s="39" t="s">
        <v>19795</v>
      </c>
      <c r="D1547" s="38">
        <v>107659</v>
      </c>
      <c r="E1547" s="38"/>
      <c r="F1547" s="39" t="s">
        <v>16533</v>
      </c>
      <c r="G1547" s="38">
        <v>8263000312</v>
      </c>
      <c r="H1547" s="40" t="s">
        <v>19796</v>
      </c>
      <c r="I1547" s="2">
        <v>712227.28590464604</v>
      </c>
      <c r="J1547" s="2"/>
      <c r="K1547" s="2">
        <v>369999</v>
      </c>
      <c r="L1547" s="3">
        <f t="shared" si="24"/>
        <v>1082226.2859046459</v>
      </c>
      <c r="M1547" s="41">
        <v>45082.729166666664</v>
      </c>
      <c r="N1547" s="39">
        <v>1246428582</v>
      </c>
      <c r="O1547" s="42" t="s">
        <v>315</v>
      </c>
      <c r="P1547" s="40" t="s">
        <v>19797</v>
      </c>
      <c r="Q1547" s="41">
        <v>45123</v>
      </c>
      <c r="R1547" s="42" t="s">
        <v>243</v>
      </c>
      <c r="S1547" s="68"/>
    </row>
    <row r="1548" spans="1:19" s="70" customFormat="1" ht="12.75" hidden="1" customHeight="1" x14ac:dyDescent="0.2">
      <c r="A1548" s="38" t="s">
        <v>12322</v>
      </c>
      <c r="B1548" s="42" t="s">
        <v>12323</v>
      </c>
      <c r="C1548" s="42" t="s">
        <v>12324</v>
      </c>
      <c r="D1548" s="38">
        <v>300286</v>
      </c>
      <c r="E1548" s="38"/>
      <c r="F1548" s="42" t="s">
        <v>3944</v>
      </c>
      <c r="G1548" s="38">
        <v>8263000075</v>
      </c>
      <c r="H1548" s="40">
        <v>712735180</v>
      </c>
      <c r="I1548" s="3">
        <v>711200</v>
      </c>
      <c r="J1548" s="3"/>
      <c r="K1548" s="3">
        <v>128016</v>
      </c>
      <c r="L1548" s="3">
        <f t="shared" si="24"/>
        <v>839216</v>
      </c>
      <c r="M1548" s="41">
        <v>44642.729166666664</v>
      </c>
      <c r="N1548" s="39">
        <v>6870458466</v>
      </c>
      <c r="O1548" s="42" t="s">
        <v>315</v>
      </c>
      <c r="P1548" s="42" t="s">
        <v>12167</v>
      </c>
      <c r="Q1548" s="60">
        <v>44659</v>
      </c>
      <c r="R1548" s="42" t="s">
        <v>243</v>
      </c>
      <c r="S1548" s="68"/>
    </row>
    <row r="1549" spans="1:19" s="70" customFormat="1" ht="12.75" hidden="1" customHeight="1" x14ac:dyDescent="0.2">
      <c r="A1549" s="38" t="s">
        <v>18040</v>
      </c>
      <c r="B1549" s="42" t="s">
        <v>18041</v>
      </c>
      <c r="C1549" s="42" t="s">
        <v>18042</v>
      </c>
      <c r="D1549" s="38">
        <v>501497</v>
      </c>
      <c r="E1549" s="38"/>
      <c r="F1549" s="42" t="s">
        <v>7579</v>
      </c>
      <c r="G1549" s="38">
        <v>8263000099</v>
      </c>
      <c r="H1549" s="40" t="s">
        <v>18043</v>
      </c>
      <c r="I1549" s="3">
        <v>710550.57000000007</v>
      </c>
      <c r="J1549" s="3"/>
      <c r="K1549" s="3">
        <v>0</v>
      </c>
      <c r="L1549" s="3">
        <f t="shared" si="24"/>
        <v>710550.57000000007</v>
      </c>
      <c r="M1549" s="41">
        <v>44588</v>
      </c>
      <c r="N1549" s="39">
        <v>1246302864</v>
      </c>
      <c r="O1549" s="42" t="s">
        <v>315</v>
      </c>
      <c r="P1549" s="42"/>
      <c r="Q1549" s="60"/>
      <c r="R1549" s="42" t="s">
        <v>243</v>
      </c>
      <c r="S1549" s="68"/>
    </row>
    <row r="1550" spans="1:19" s="70" customFormat="1" ht="12.75" hidden="1" customHeight="1" x14ac:dyDescent="0.2">
      <c r="A1550" s="38" t="s">
        <v>10092</v>
      </c>
      <c r="B1550" s="39" t="s">
        <v>234</v>
      </c>
      <c r="C1550" s="39"/>
      <c r="D1550" s="38" t="s">
        <v>245</v>
      </c>
      <c r="E1550" s="38" t="s">
        <v>23092</v>
      </c>
      <c r="F1550" s="129" t="s">
        <v>3151</v>
      </c>
      <c r="G1550" s="38" t="s">
        <v>3151</v>
      </c>
      <c r="H1550" s="52" t="s">
        <v>10093</v>
      </c>
      <c r="I1550" s="10">
        <v>709736.05</v>
      </c>
      <c r="J1550" s="2"/>
      <c r="K1550" s="2">
        <v>0</v>
      </c>
      <c r="L1550" s="3">
        <f t="shared" si="24"/>
        <v>709736.05</v>
      </c>
      <c r="M1550" s="59">
        <v>44592</v>
      </c>
      <c r="N1550" s="39"/>
      <c r="O1550" s="39" t="s">
        <v>52</v>
      </c>
      <c r="P1550" s="40"/>
      <c r="Q1550" s="41"/>
      <c r="R1550" s="39" t="s">
        <v>54</v>
      </c>
      <c r="S1550" s="68"/>
    </row>
    <row r="1551" spans="1:19" s="70" customFormat="1" ht="12.75" hidden="1" customHeight="1" x14ac:dyDescent="0.2">
      <c r="A1551" s="38" t="s">
        <v>3777</v>
      </c>
      <c r="B1551" s="39" t="s">
        <v>3778</v>
      </c>
      <c r="C1551" s="39" t="s">
        <v>3779</v>
      </c>
      <c r="D1551" s="38">
        <v>401972</v>
      </c>
      <c r="E1551" s="38"/>
      <c r="F1551" s="39" t="s">
        <v>842</v>
      </c>
      <c r="G1551" s="38">
        <v>8263000049</v>
      </c>
      <c r="H1551" s="40" t="s">
        <v>3780</v>
      </c>
      <c r="I1551" s="2">
        <v>709200</v>
      </c>
      <c r="J1551" s="2">
        <v>836.85599999999999</v>
      </c>
      <c r="K1551" s="2">
        <v>127656</v>
      </c>
      <c r="L1551" s="3">
        <f t="shared" si="24"/>
        <v>837692.85600000003</v>
      </c>
      <c r="M1551" s="41">
        <v>44361.729166666664</v>
      </c>
      <c r="N1551" s="39">
        <v>6870126147</v>
      </c>
      <c r="O1551" s="39" t="s">
        <v>52</v>
      </c>
      <c r="P1551" s="40" t="s">
        <v>3717</v>
      </c>
      <c r="Q1551" s="41">
        <v>44397</v>
      </c>
      <c r="R1551" s="39" t="s">
        <v>54</v>
      </c>
      <c r="S1551" s="68"/>
    </row>
    <row r="1552" spans="1:19" s="70" customFormat="1" ht="12.75" hidden="1" customHeight="1" x14ac:dyDescent="0.2">
      <c r="A1552" s="38" t="s">
        <v>3781</v>
      </c>
      <c r="B1552" s="39" t="s">
        <v>3782</v>
      </c>
      <c r="C1552" s="39" t="s">
        <v>3783</v>
      </c>
      <c r="D1552" s="38">
        <v>401972</v>
      </c>
      <c r="E1552" s="38"/>
      <c r="F1552" s="39" t="s">
        <v>842</v>
      </c>
      <c r="G1552" s="38">
        <v>8263000049</v>
      </c>
      <c r="H1552" s="40" t="s">
        <v>3784</v>
      </c>
      <c r="I1552" s="2">
        <v>709200</v>
      </c>
      <c r="J1552" s="2">
        <v>836.85599999999999</v>
      </c>
      <c r="K1552" s="2">
        <v>127656</v>
      </c>
      <c r="L1552" s="3">
        <f t="shared" si="24"/>
        <v>837692.85600000003</v>
      </c>
      <c r="M1552" s="41">
        <v>44361.729166666664</v>
      </c>
      <c r="N1552" s="39">
        <v>6870126149</v>
      </c>
      <c r="O1552" s="39" t="s">
        <v>52</v>
      </c>
      <c r="P1552" s="40" t="s">
        <v>3722</v>
      </c>
      <c r="Q1552" s="41">
        <v>44394</v>
      </c>
      <c r="R1552" s="39" t="s">
        <v>54</v>
      </c>
      <c r="S1552" s="68"/>
    </row>
    <row r="1553" spans="1:19" s="70" customFormat="1" ht="12.75" hidden="1" customHeight="1" x14ac:dyDescent="0.2">
      <c r="A1553" s="38" t="s">
        <v>18204</v>
      </c>
      <c r="B1553" s="39" t="s">
        <v>18205</v>
      </c>
      <c r="C1553" s="39" t="s">
        <v>18206</v>
      </c>
      <c r="D1553" s="38">
        <v>822746</v>
      </c>
      <c r="E1553" s="38"/>
      <c r="F1553" s="39" t="s">
        <v>16624</v>
      </c>
      <c r="G1553" s="38">
        <v>8268010365</v>
      </c>
      <c r="H1553" s="40" t="s">
        <v>18207</v>
      </c>
      <c r="I1553" s="2">
        <v>708335.59322033904</v>
      </c>
      <c r="J1553" s="2"/>
      <c r="K1553" s="2">
        <v>127500.40677966102</v>
      </c>
      <c r="L1553" s="3">
        <f t="shared" si="24"/>
        <v>835836</v>
      </c>
      <c r="M1553" s="41">
        <v>44989.729166666664</v>
      </c>
      <c r="N1553" s="39">
        <v>44549197</v>
      </c>
      <c r="O1553" s="39" t="s">
        <v>3282</v>
      </c>
      <c r="P1553" s="40">
        <v>303229309598</v>
      </c>
      <c r="Q1553" s="41">
        <v>45009</v>
      </c>
      <c r="R1553" s="42" t="s">
        <v>2417</v>
      </c>
      <c r="S1553" s="68"/>
    </row>
    <row r="1554" spans="1:19" s="70" customFormat="1" ht="12.75" hidden="1" customHeight="1" x14ac:dyDescent="0.2">
      <c r="A1554" s="38" t="s">
        <v>1314</v>
      </c>
      <c r="B1554" s="39" t="s">
        <v>1315</v>
      </c>
      <c r="C1554" s="39" t="s">
        <v>1316</v>
      </c>
      <c r="D1554" s="38">
        <v>401972</v>
      </c>
      <c r="E1554" s="38"/>
      <c r="F1554" s="39" t="s">
        <v>842</v>
      </c>
      <c r="G1554" s="38">
        <v>8263000049</v>
      </c>
      <c r="H1554" s="40" t="s">
        <v>1317</v>
      </c>
      <c r="I1554" s="2">
        <v>706590</v>
      </c>
      <c r="J1554" s="2">
        <v>625.33214999999996</v>
      </c>
      <c r="K1554" s="2">
        <v>127186.2</v>
      </c>
      <c r="L1554" s="3">
        <f t="shared" si="24"/>
        <v>834401.53214999998</v>
      </c>
      <c r="M1554" s="41">
        <v>44258.729166666664</v>
      </c>
      <c r="N1554" s="39">
        <v>6870367191</v>
      </c>
      <c r="O1554" s="39" t="s">
        <v>52</v>
      </c>
      <c r="P1554" s="40" t="s">
        <v>1264</v>
      </c>
      <c r="Q1554" s="41">
        <v>44285</v>
      </c>
      <c r="R1554" s="39" t="s">
        <v>54</v>
      </c>
      <c r="S1554" s="68"/>
    </row>
    <row r="1555" spans="1:19" s="70" customFormat="1" ht="12.75" hidden="1" customHeight="1" x14ac:dyDescent="0.2">
      <c r="A1555" s="38" t="s">
        <v>15938</v>
      </c>
      <c r="B1555" s="39" t="s">
        <v>15939</v>
      </c>
      <c r="C1555" s="39" t="s">
        <v>15940</v>
      </c>
      <c r="D1555" s="38">
        <v>405996</v>
      </c>
      <c r="E1555" s="38"/>
      <c r="F1555" s="39" t="s">
        <v>2376</v>
      </c>
      <c r="G1555" s="38">
        <v>8263000172</v>
      </c>
      <c r="H1555" s="40">
        <v>222901082651</v>
      </c>
      <c r="I1555" s="2">
        <v>705628.81355932204</v>
      </c>
      <c r="J1555" s="2"/>
      <c r="K1555" s="2">
        <v>127013.18644067796</v>
      </c>
      <c r="L1555" s="3">
        <f t="shared" si="24"/>
        <v>832642</v>
      </c>
      <c r="M1555" s="41">
        <v>44840.729166666664</v>
      </c>
      <c r="N1555" s="39">
        <v>6870254799</v>
      </c>
      <c r="O1555" s="39" t="s">
        <v>3282</v>
      </c>
      <c r="P1555" s="40" t="s">
        <v>15941</v>
      </c>
      <c r="Q1555" s="41">
        <v>44907</v>
      </c>
      <c r="R1555" s="42" t="s">
        <v>2417</v>
      </c>
      <c r="S1555" s="68"/>
    </row>
    <row r="1556" spans="1:19" s="70" customFormat="1" ht="12.75" hidden="1" customHeight="1" x14ac:dyDescent="0.2">
      <c r="A1556" s="38" t="s">
        <v>12630</v>
      </c>
      <c r="B1556" s="42" t="s">
        <v>12631</v>
      </c>
      <c r="C1556" s="42" t="s">
        <v>12632</v>
      </c>
      <c r="D1556" s="38">
        <v>138349</v>
      </c>
      <c r="E1556" s="38"/>
      <c r="F1556" s="42" t="s">
        <v>12407</v>
      </c>
      <c r="G1556" s="38">
        <v>8263000146</v>
      </c>
      <c r="H1556" s="40" t="s">
        <v>12633</v>
      </c>
      <c r="I1556" s="3">
        <v>705000</v>
      </c>
      <c r="J1556" s="3"/>
      <c r="K1556" s="3">
        <v>126900</v>
      </c>
      <c r="L1556" s="3">
        <f t="shared" si="24"/>
        <v>831900</v>
      </c>
      <c r="M1556" s="41">
        <v>44632.729166666664</v>
      </c>
      <c r="N1556" s="39">
        <v>6870017476</v>
      </c>
      <c r="O1556" s="42" t="s">
        <v>315</v>
      </c>
      <c r="P1556" s="42" t="s">
        <v>12629</v>
      </c>
      <c r="Q1556" s="60">
        <v>44674</v>
      </c>
      <c r="R1556" s="42" t="s">
        <v>243</v>
      </c>
      <c r="S1556" s="68"/>
    </row>
    <row r="1557" spans="1:19" s="70" customFormat="1" ht="12.75" hidden="1" customHeight="1" x14ac:dyDescent="0.2">
      <c r="A1557" s="38" t="s">
        <v>19509</v>
      </c>
      <c r="B1557" s="39" t="s">
        <v>19510</v>
      </c>
      <c r="C1557" s="39" t="s">
        <v>19511</v>
      </c>
      <c r="D1557" s="38">
        <v>137974</v>
      </c>
      <c r="E1557" s="38"/>
      <c r="F1557" s="39" t="s">
        <v>3527</v>
      </c>
      <c r="G1557" s="38">
        <v>8263000113</v>
      </c>
      <c r="H1557" s="64" t="s">
        <v>19512</v>
      </c>
      <c r="I1557" s="7">
        <v>704600</v>
      </c>
      <c r="J1557" s="2"/>
      <c r="K1557" s="2">
        <v>126828</v>
      </c>
      <c r="L1557" s="3">
        <f t="shared" si="24"/>
        <v>831428</v>
      </c>
      <c r="M1557" s="41">
        <v>45043.729166666664</v>
      </c>
      <c r="N1557" s="39">
        <v>1246393379</v>
      </c>
      <c r="O1557" s="39" t="s">
        <v>3282</v>
      </c>
      <c r="P1557" s="40" t="s">
        <v>19216</v>
      </c>
      <c r="Q1557" s="41">
        <v>45099</v>
      </c>
      <c r="R1557" s="42" t="s">
        <v>2417</v>
      </c>
      <c r="S1557" s="68"/>
    </row>
    <row r="1558" spans="1:19" s="70" customFormat="1" ht="12.75" hidden="1" customHeight="1" x14ac:dyDescent="0.2">
      <c r="A1558" s="38" t="s">
        <v>11248</v>
      </c>
      <c r="B1558" s="42" t="s">
        <v>11249</v>
      </c>
      <c r="C1558" s="42" t="s">
        <v>11250</v>
      </c>
      <c r="D1558" s="38">
        <v>128007</v>
      </c>
      <c r="E1558" s="38"/>
      <c r="F1558" s="42" t="s">
        <v>9798</v>
      </c>
      <c r="G1558" s="38">
        <v>8263000117</v>
      </c>
      <c r="H1558" s="40">
        <v>562103116</v>
      </c>
      <c r="I1558" s="3">
        <v>702800</v>
      </c>
      <c r="J1558" s="3"/>
      <c r="K1558" s="3">
        <v>126504</v>
      </c>
      <c r="L1558" s="3">
        <f t="shared" si="24"/>
        <v>829304</v>
      </c>
      <c r="M1558" s="41">
        <v>44561.729166666664</v>
      </c>
      <c r="N1558" s="39">
        <v>6870403606</v>
      </c>
      <c r="O1558" s="42" t="s">
        <v>315</v>
      </c>
      <c r="P1558" s="42"/>
      <c r="Q1558" s="60"/>
      <c r="R1558" s="42" t="s">
        <v>243</v>
      </c>
      <c r="S1558" s="68"/>
    </row>
    <row r="1559" spans="1:19" s="70" customFormat="1" ht="12.75" hidden="1" customHeight="1" x14ac:dyDescent="0.2">
      <c r="A1559" s="38" t="s">
        <v>6714</v>
      </c>
      <c r="B1559" s="39"/>
      <c r="C1559" s="39"/>
      <c r="D1559" s="38" t="s">
        <v>235</v>
      </c>
      <c r="E1559" s="38" t="s">
        <v>23092</v>
      </c>
      <c r="F1559" s="129" t="s">
        <v>5364</v>
      </c>
      <c r="G1559" s="38" t="s">
        <v>5364</v>
      </c>
      <c r="H1559" s="52" t="s">
        <v>6715</v>
      </c>
      <c r="I1559" s="10">
        <v>702441</v>
      </c>
      <c r="J1559" s="2"/>
      <c r="K1559" s="2">
        <v>0</v>
      </c>
      <c r="L1559" s="3">
        <f t="shared" si="24"/>
        <v>702441</v>
      </c>
      <c r="M1559" s="59">
        <v>44469</v>
      </c>
      <c r="N1559" s="39"/>
      <c r="O1559" s="39" t="s">
        <v>52</v>
      </c>
      <c r="P1559" s="40"/>
      <c r="Q1559" s="41"/>
      <c r="R1559" s="39" t="s">
        <v>54</v>
      </c>
      <c r="S1559" s="68"/>
    </row>
    <row r="1560" spans="1:19" s="70" customFormat="1" ht="12.75" hidden="1" customHeight="1" x14ac:dyDescent="0.2">
      <c r="A1560" s="38" t="s">
        <v>2492</v>
      </c>
      <c r="B1560" s="39" t="s">
        <v>2493</v>
      </c>
      <c r="C1560" s="39" t="s">
        <v>2494</v>
      </c>
      <c r="D1560" s="38">
        <v>401972</v>
      </c>
      <c r="E1560" s="38"/>
      <c r="F1560" s="39" t="s">
        <v>842</v>
      </c>
      <c r="G1560" s="38">
        <v>8263000049</v>
      </c>
      <c r="H1560" s="40" t="s">
        <v>2495</v>
      </c>
      <c r="I1560" s="2">
        <v>700000</v>
      </c>
      <c r="J1560" s="2">
        <v>826</v>
      </c>
      <c r="K1560" s="2">
        <v>126000</v>
      </c>
      <c r="L1560" s="3">
        <f t="shared" si="24"/>
        <v>826826</v>
      </c>
      <c r="M1560" s="41">
        <v>44307.729166666664</v>
      </c>
      <c r="N1560" s="39">
        <v>6870081780</v>
      </c>
      <c r="O1560" s="39" t="s">
        <v>52</v>
      </c>
      <c r="P1560" s="40" t="s">
        <v>2473</v>
      </c>
      <c r="Q1560" s="41">
        <v>44357</v>
      </c>
      <c r="R1560" s="39" t="s">
        <v>54</v>
      </c>
      <c r="S1560" s="68"/>
    </row>
    <row r="1561" spans="1:19" s="70" customFormat="1" ht="12.75" hidden="1" customHeight="1" x14ac:dyDescent="0.2">
      <c r="A1561" s="38" t="s">
        <v>11960</v>
      </c>
      <c r="B1561" s="42" t="s">
        <v>11961</v>
      </c>
      <c r="C1561" s="42" t="s">
        <v>11962</v>
      </c>
      <c r="D1561" s="38">
        <v>300286</v>
      </c>
      <c r="E1561" s="38"/>
      <c r="F1561" s="42" t="s">
        <v>3944</v>
      </c>
      <c r="G1561" s="38">
        <v>8263000075</v>
      </c>
      <c r="H1561" s="40">
        <v>712733100</v>
      </c>
      <c r="I1561" s="3">
        <v>700000</v>
      </c>
      <c r="J1561" s="3"/>
      <c r="K1561" s="3">
        <v>126000</v>
      </c>
      <c r="L1561" s="3">
        <f t="shared" si="24"/>
        <v>826000</v>
      </c>
      <c r="M1561" s="41">
        <v>44600.729166666664</v>
      </c>
      <c r="N1561" s="39">
        <v>6870442334</v>
      </c>
      <c r="O1561" s="42" t="s">
        <v>315</v>
      </c>
      <c r="P1561" s="42" t="s">
        <v>11952</v>
      </c>
      <c r="Q1561" s="60">
        <v>44650</v>
      </c>
      <c r="R1561" s="42" t="s">
        <v>243</v>
      </c>
      <c r="S1561" s="68"/>
    </row>
    <row r="1562" spans="1:19" s="70" customFormat="1" ht="12.75" hidden="1" customHeight="1" x14ac:dyDescent="0.2">
      <c r="A1562" s="38" t="s">
        <v>14933</v>
      </c>
      <c r="B1562" s="39" t="s">
        <v>14934</v>
      </c>
      <c r="C1562" s="39" t="s">
        <v>14935</v>
      </c>
      <c r="D1562" s="38">
        <v>405757</v>
      </c>
      <c r="E1562" s="38"/>
      <c r="F1562" s="39" t="s">
        <v>4467</v>
      </c>
      <c r="G1562" s="38">
        <v>8263000194</v>
      </c>
      <c r="H1562" s="40" t="s">
        <v>14936</v>
      </c>
      <c r="I1562" s="2">
        <v>700000</v>
      </c>
      <c r="J1562" s="2"/>
      <c r="K1562" s="2">
        <v>126000</v>
      </c>
      <c r="L1562" s="3">
        <f t="shared" si="24"/>
        <v>826000</v>
      </c>
      <c r="M1562" s="41">
        <v>44711.729166666664</v>
      </c>
      <c r="N1562" s="39">
        <v>6870161003</v>
      </c>
      <c r="O1562" s="39" t="s">
        <v>3282</v>
      </c>
      <c r="P1562" s="40" t="s">
        <v>14937</v>
      </c>
      <c r="Q1562" s="41">
        <v>44792</v>
      </c>
      <c r="R1562" s="42" t="s">
        <v>2417</v>
      </c>
      <c r="S1562" s="68"/>
    </row>
    <row r="1563" spans="1:19" s="70" customFormat="1" ht="12.75" hidden="1" customHeight="1" x14ac:dyDescent="0.2">
      <c r="A1563" s="38" t="s">
        <v>17063</v>
      </c>
      <c r="B1563" s="39" t="s">
        <v>17064</v>
      </c>
      <c r="C1563" s="39" t="s">
        <v>17065</v>
      </c>
      <c r="D1563" s="38">
        <v>502510</v>
      </c>
      <c r="E1563" s="38"/>
      <c r="F1563" s="39" t="s">
        <v>13920</v>
      </c>
      <c r="G1563" s="38">
        <v>8263000158</v>
      </c>
      <c r="H1563" s="40" t="s">
        <v>17066</v>
      </c>
      <c r="I1563" s="2">
        <v>700000</v>
      </c>
      <c r="J1563" s="2"/>
      <c r="K1563" s="2">
        <v>126000</v>
      </c>
      <c r="L1563" s="3">
        <f t="shared" si="24"/>
        <v>826000</v>
      </c>
      <c r="M1563" s="41">
        <v>44834.729166666664</v>
      </c>
      <c r="N1563" s="39">
        <v>6870335127</v>
      </c>
      <c r="O1563" s="39" t="s">
        <v>3282</v>
      </c>
      <c r="P1563" s="40" t="s">
        <v>17067</v>
      </c>
      <c r="Q1563" s="41">
        <v>44949</v>
      </c>
      <c r="R1563" s="42" t="s">
        <v>2417</v>
      </c>
      <c r="S1563" s="68"/>
    </row>
    <row r="1564" spans="1:19" s="70" customFormat="1" ht="12.75" hidden="1" customHeight="1" x14ac:dyDescent="0.2">
      <c r="A1564" s="38">
        <v>242</v>
      </c>
      <c r="B1564" s="39" t="s">
        <v>20633</v>
      </c>
      <c r="C1564" s="39" t="s">
        <v>20634</v>
      </c>
      <c r="D1564" s="38">
        <v>102659</v>
      </c>
      <c r="E1564" s="38"/>
      <c r="F1564" s="39" t="s">
        <v>15315</v>
      </c>
      <c r="G1564" s="38">
        <v>8268012947</v>
      </c>
      <c r="H1564" s="40">
        <v>45</v>
      </c>
      <c r="I1564" s="2">
        <v>700000</v>
      </c>
      <c r="J1564" s="2"/>
      <c r="K1564" s="2">
        <v>126000</v>
      </c>
      <c r="L1564" s="3">
        <f t="shared" si="24"/>
        <v>826000</v>
      </c>
      <c r="M1564" s="41">
        <v>45184.729166666664</v>
      </c>
      <c r="N1564" s="39">
        <v>160721758</v>
      </c>
      <c r="O1564" s="39" t="s">
        <v>8899</v>
      </c>
      <c r="P1564" s="40" t="s">
        <v>20635</v>
      </c>
      <c r="Q1564" s="41">
        <v>45214</v>
      </c>
      <c r="R1564" s="42" t="s">
        <v>8901</v>
      </c>
      <c r="S1564" s="68"/>
    </row>
    <row r="1565" spans="1:19" s="70" customFormat="1" ht="12.75" hidden="1" customHeight="1" x14ac:dyDescent="0.2">
      <c r="A1565" s="38" t="s">
        <v>239</v>
      </c>
      <c r="B1565" s="42" t="s">
        <v>1390</v>
      </c>
      <c r="C1565" s="42"/>
      <c r="D1565" s="38" t="s">
        <v>241</v>
      </c>
      <c r="E1565" s="38" t="s">
        <v>23092</v>
      </c>
      <c r="F1565" s="133" t="s">
        <v>242</v>
      </c>
      <c r="G1565" s="38"/>
      <c r="H1565" s="40" t="s">
        <v>1390</v>
      </c>
      <c r="I1565" s="3">
        <v>698989.77</v>
      </c>
      <c r="J1565" s="3"/>
      <c r="K1565" s="3"/>
      <c r="L1565" s="3">
        <f t="shared" si="24"/>
        <v>698989.77</v>
      </c>
      <c r="M1565" s="41">
        <v>44286</v>
      </c>
      <c r="N1565" s="39"/>
      <c r="O1565" s="42"/>
      <c r="P1565" s="42"/>
      <c r="Q1565" s="60"/>
      <c r="R1565" s="42" t="s">
        <v>243</v>
      </c>
      <c r="S1565" s="68"/>
    </row>
    <row r="1566" spans="1:19" s="70" customFormat="1" ht="12.75" hidden="1" customHeight="1" x14ac:dyDescent="0.2">
      <c r="A1566" s="38" t="s">
        <v>9307</v>
      </c>
      <c r="B1566" s="42" t="s">
        <v>9308</v>
      </c>
      <c r="C1566" s="42" t="s">
        <v>9309</v>
      </c>
      <c r="D1566" s="38">
        <v>300286</v>
      </c>
      <c r="E1566" s="38"/>
      <c r="F1566" s="42" t="s">
        <v>9310</v>
      </c>
      <c r="G1566" s="38">
        <v>8263000075</v>
      </c>
      <c r="H1566" s="40">
        <v>712730288</v>
      </c>
      <c r="I1566" s="3">
        <v>698464.5</v>
      </c>
      <c r="J1566" s="3"/>
      <c r="K1566" s="3">
        <v>125723.61</v>
      </c>
      <c r="L1566" s="3">
        <f t="shared" si="24"/>
        <v>824188.11</v>
      </c>
      <c r="M1566" s="41">
        <v>44530.729166666664</v>
      </c>
      <c r="N1566" s="39">
        <v>6870320694</v>
      </c>
      <c r="O1566" s="42" t="s">
        <v>315</v>
      </c>
      <c r="P1566" s="42"/>
      <c r="Q1566" s="60"/>
      <c r="R1566" s="42" t="s">
        <v>243</v>
      </c>
      <c r="S1566" s="68"/>
    </row>
    <row r="1567" spans="1:19" s="70" customFormat="1" ht="12.75" hidden="1" customHeight="1" x14ac:dyDescent="0.2">
      <c r="A1567" s="38" t="s">
        <v>1649</v>
      </c>
      <c r="B1567" s="39" t="s">
        <v>1650</v>
      </c>
      <c r="C1567" s="39" t="s">
        <v>1651</v>
      </c>
      <c r="D1567" s="38">
        <v>401972</v>
      </c>
      <c r="E1567" s="38"/>
      <c r="F1567" s="39" t="s">
        <v>842</v>
      </c>
      <c r="G1567" s="38">
        <v>8263000049</v>
      </c>
      <c r="H1567" s="40" t="s">
        <v>1652</v>
      </c>
      <c r="I1567" s="2">
        <v>698000</v>
      </c>
      <c r="J1567" s="2">
        <v>617.73</v>
      </c>
      <c r="K1567" s="2">
        <v>125640</v>
      </c>
      <c r="L1567" s="3">
        <f t="shared" si="24"/>
        <v>824257.73</v>
      </c>
      <c r="M1567" s="41">
        <v>44263.729166666664</v>
      </c>
      <c r="N1567" s="39"/>
      <c r="O1567" s="39" t="s">
        <v>52</v>
      </c>
      <c r="P1567" s="40"/>
      <c r="Q1567" s="41"/>
      <c r="R1567" s="39" t="s">
        <v>54</v>
      </c>
      <c r="S1567" s="68"/>
    </row>
    <row r="1568" spans="1:19" s="70" customFormat="1" ht="12.75" hidden="1" customHeight="1" x14ac:dyDescent="0.2">
      <c r="A1568" s="38" t="s">
        <v>15296</v>
      </c>
      <c r="B1568" s="42" t="s">
        <v>15297</v>
      </c>
      <c r="C1568" s="42" t="s">
        <v>15298</v>
      </c>
      <c r="D1568" s="38">
        <v>130083</v>
      </c>
      <c r="E1568" s="38"/>
      <c r="F1568" s="42" t="s">
        <v>15299</v>
      </c>
      <c r="G1568" s="38">
        <v>8266015797</v>
      </c>
      <c r="H1568" s="40" t="s">
        <v>15300</v>
      </c>
      <c r="I1568" s="3">
        <v>697898.16159999999</v>
      </c>
      <c r="J1568" s="3"/>
      <c r="K1568" s="3">
        <v>0</v>
      </c>
      <c r="L1568" s="3">
        <f t="shared" si="24"/>
        <v>697898.16159999999</v>
      </c>
      <c r="M1568" s="41">
        <v>44799.729166666664</v>
      </c>
      <c r="N1568" s="39">
        <v>6870187432</v>
      </c>
      <c r="O1568" s="42" t="s">
        <v>315</v>
      </c>
      <c r="P1568" s="42" t="s">
        <v>15301</v>
      </c>
      <c r="Q1568" s="60">
        <v>44819</v>
      </c>
      <c r="R1568" s="42" t="s">
        <v>243</v>
      </c>
      <c r="S1568" s="68" t="s">
        <v>506</v>
      </c>
    </row>
    <row r="1569" spans="1:19" s="70" customFormat="1" ht="12.75" hidden="1" customHeight="1" x14ac:dyDescent="0.2">
      <c r="A1569" s="38" t="s">
        <v>1993</v>
      </c>
      <c r="B1569" s="39" t="s">
        <v>1994</v>
      </c>
      <c r="C1569" s="39" t="s">
        <v>1995</v>
      </c>
      <c r="D1569" s="38">
        <v>401972</v>
      </c>
      <c r="E1569" s="38"/>
      <c r="F1569" s="39" t="s">
        <v>842</v>
      </c>
      <c r="G1569" s="38">
        <v>8263000049</v>
      </c>
      <c r="H1569" s="40" t="s">
        <v>1996</v>
      </c>
      <c r="I1569" s="2">
        <v>697730</v>
      </c>
      <c r="J1569" s="2">
        <v>617.49105000000009</v>
      </c>
      <c r="K1569" s="2">
        <v>125591.4</v>
      </c>
      <c r="L1569" s="3">
        <f t="shared" si="24"/>
        <v>823938.89104999998</v>
      </c>
      <c r="M1569" s="41">
        <v>44281.729166666664</v>
      </c>
      <c r="N1569" s="39">
        <v>6870065142</v>
      </c>
      <c r="O1569" s="39" t="s">
        <v>52</v>
      </c>
      <c r="P1569" s="40" t="s">
        <v>1992</v>
      </c>
      <c r="Q1569" s="41">
        <v>44344</v>
      </c>
      <c r="R1569" s="39" t="s">
        <v>54</v>
      </c>
      <c r="S1569" s="68"/>
    </row>
    <row r="1570" spans="1:19" s="70" customFormat="1" ht="12.75" hidden="1" customHeight="1" x14ac:dyDescent="0.2">
      <c r="A1570" s="38" t="s">
        <v>5670</v>
      </c>
      <c r="B1570" s="39" t="s">
        <v>5671</v>
      </c>
      <c r="C1570" s="39" t="s">
        <v>5672</v>
      </c>
      <c r="D1570" s="38">
        <v>401972</v>
      </c>
      <c r="E1570" s="38"/>
      <c r="F1570" s="39" t="s">
        <v>842</v>
      </c>
      <c r="G1570" s="38">
        <v>8263000049</v>
      </c>
      <c r="H1570" s="40" t="s">
        <v>5673</v>
      </c>
      <c r="I1570" s="2">
        <v>697480</v>
      </c>
      <c r="J1570" s="2">
        <v>0</v>
      </c>
      <c r="K1570" s="2">
        <v>125546.4</v>
      </c>
      <c r="L1570" s="3">
        <f t="shared" si="24"/>
        <v>823026.4</v>
      </c>
      <c r="M1570" s="41">
        <v>44396.729166666664</v>
      </c>
      <c r="N1570" s="39">
        <v>6870191722</v>
      </c>
      <c r="O1570" s="39" t="s">
        <v>52</v>
      </c>
      <c r="P1570" s="40" t="s">
        <v>5674</v>
      </c>
      <c r="Q1570" s="41">
        <v>44448</v>
      </c>
      <c r="R1570" s="39" t="s">
        <v>54</v>
      </c>
      <c r="S1570" s="68"/>
    </row>
    <row r="1571" spans="1:19" s="70" customFormat="1" ht="12.75" hidden="1" customHeight="1" x14ac:dyDescent="0.2">
      <c r="A1571" s="38" t="s">
        <v>12135</v>
      </c>
      <c r="B1571" s="39" t="s">
        <v>12136</v>
      </c>
      <c r="C1571" s="39" t="s">
        <v>12137</v>
      </c>
      <c r="D1571" s="38">
        <v>816965</v>
      </c>
      <c r="E1571" s="38"/>
      <c r="F1571" s="90" t="s">
        <v>557</v>
      </c>
      <c r="G1571" s="38">
        <v>8268008180</v>
      </c>
      <c r="H1571" s="40" t="s">
        <v>12138</v>
      </c>
      <c r="I1571" s="2">
        <v>696684</v>
      </c>
      <c r="J1571" s="2"/>
      <c r="K1571" s="2">
        <v>0</v>
      </c>
      <c r="L1571" s="3">
        <f t="shared" si="24"/>
        <v>696684</v>
      </c>
      <c r="M1571" s="41">
        <v>44612.729166666664</v>
      </c>
      <c r="N1571" s="39">
        <v>44462711</v>
      </c>
      <c r="O1571" s="39" t="s">
        <v>3282</v>
      </c>
      <c r="P1571" s="40" t="s">
        <v>12139</v>
      </c>
      <c r="Q1571" s="41">
        <v>44656</v>
      </c>
      <c r="R1571" s="42" t="s">
        <v>2417</v>
      </c>
      <c r="S1571" s="68"/>
    </row>
    <row r="1572" spans="1:19" s="70" customFormat="1" ht="12.75" hidden="1" customHeight="1" x14ac:dyDescent="0.2">
      <c r="A1572" s="38" t="s">
        <v>15748</v>
      </c>
      <c r="B1572" s="42" t="s">
        <v>15749</v>
      </c>
      <c r="C1572" s="42" t="s">
        <v>15750</v>
      </c>
      <c r="D1572" s="38">
        <v>121011</v>
      </c>
      <c r="E1572" s="38"/>
      <c r="F1572" s="42" t="s">
        <v>9221</v>
      </c>
      <c r="G1572" s="38">
        <v>8268010252</v>
      </c>
      <c r="H1572" s="40" t="s">
        <v>15751</v>
      </c>
      <c r="I1572" s="3">
        <v>696000</v>
      </c>
      <c r="J1572" s="3"/>
      <c r="K1572" s="3">
        <v>125280</v>
      </c>
      <c r="L1572" s="3">
        <f t="shared" si="24"/>
        <v>821280</v>
      </c>
      <c r="M1572" s="41">
        <v>44845.729166666664</v>
      </c>
      <c r="N1572" s="39">
        <v>44219143</v>
      </c>
      <c r="O1572" s="42" t="s">
        <v>315</v>
      </c>
      <c r="P1572" s="42" t="s">
        <v>15752</v>
      </c>
      <c r="Q1572" s="60">
        <v>44863</v>
      </c>
      <c r="R1572" s="42" t="s">
        <v>243</v>
      </c>
      <c r="S1572" s="68"/>
    </row>
    <row r="1573" spans="1:19" s="70" customFormat="1" ht="12.75" hidden="1" customHeight="1" x14ac:dyDescent="0.2">
      <c r="A1573" s="38">
        <v>360</v>
      </c>
      <c r="B1573" s="39" t="s">
        <v>18337</v>
      </c>
      <c r="C1573" s="39" t="s">
        <v>18338</v>
      </c>
      <c r="D1573" s="38">
        <v>406424</v>
      </c>
      <c r="E1573" s="38"/>
      <c r="F1573" s="39" t="s">
        <v>3254</v>
      </c>
      <c r="G1573" s="38">
        <v>8266016991</v>
      </c>
      <c r="H1573" s="40" t="s">
        <v>18339</v>
      </c>
      <c r="I1573" s="2">
        <v>692898.30508474575</v>
      </c>
      <c r="J1573" s="2"/>
      <c r="K1573" s="2">
        <v>124721.69491525424</v>
      </c>
      <c r="L1573" s="3">
        <f t="shared" si="24"/>
        <v>817620</v>
      </c>
      <c r="M1573" s="41">
        <v>44970.729166666664</v>
      </c>
      <c r="N1573" s="39">
        <v>6870434448</v>
      </c>
      <c r="O1573" s="39" t="s">
        <v>8899</v>
      </c>
      <c r="P1573" s="40" t="s">
        <v>18340</v>
      </c>
      <c r="Q1573" s="41">
        <v>45028</v>
      </c>
      <c r="R1573" s="42" t="s">
        <v>8901</v>
      </c>
      <c r="S1573" s="68"/>
    </row>
    <row r="1574" spans="1:19" s="70" customFormat="1" ht="12.75" hidden="1" customHeight="1" x14ac:dyDescent="0.2">
      <c r="A1574" s="38" t="s">
        <v>14348</v>
      </c>
      <c r="B1574" s="39" t="s">
        <v>14349</v>
      </c>
      <c r="C1574" s="39" t="s">
        <v>14350</v>
      </c>
      <c r="D1574" s="38">
        <v>510419</v>
      </c>
      <c r="E1574" s="38"/>
      <c r="F1574" s="39" t="s">
        <v>14087</v>
      </c>
      <c r="G1574" s="38">
        <v>8263000225</v>
      </c>
      <c r="H1574" s="40">
        <v>262</v>
      </c>
      <c r="I1574" s="10">
        <v>692198</v>
      </c>
      <c r="J1574" s="10"/>
      <c r="K1574" s="2">
        <v>124595.64</v>
      </c>
      <c r="L1574" s="3">
        <f t="shared" si="24"/>
        <v>816793.64</v>
      </c>
      <c r="M1574" s="41">
        <v>44708</v>
      </c>
      <c r="N1574" s="39">
        <v>6870136016</v>
      </c>
      <c r="O1574" s="39" t="s">
        <v>3282</v>
      </c>
      <c r="P1574" s="40" t="s">
        <v>14088</v>
      </c>
      <c r="Q1574" s="41">
        <v>44768</v>
      </c>
      <c r="R1574" s="42" t="s">
        <v>2417</v>
      </c>
      <c r="S1574" s="68"/>
    </row>
    <row r="1575" spans="1:19" s="70" customFormat="1" ht="12.75" hidden="1" customHeight="1" x14ac:dyDescent="0.2">
      <c r="A1575" s="38" t="s">
        <v>6006</v>
      </c>
      <c r="B1575" s="39" t="s">
        <v>6007</v>
      </c>
      <c r="C1575" s="39" t="s">
        <v>6008</v>
      </c>
      <c r="D1575" s="38">
        <v>408227</v>
      </c>
      <c r="E1575" s="38"/>
      <c r="F1575" s="39" t="s">
        <v>5988</v>
      </c>
      <c r="G1575" s="38">
        <v>8263000077</v>
      </c>
      <c r="H1575" s="40" t="s">
        <v>6009</v>
      </c>
      <c r="I1575" s="2">
        <v>691618</v>
      </c>
      <c r="J1575" s="2">
        <v>774.61</v>
      </c>
      <c r="K1575" s="2">
        <v>82994.16</v>
      </c>
      <c r="L1575" s="3">
        <f t="shared" si="24"/>
        <v>775386.77</v>
      </c>
      <c r="M1575" s="41">
        <v>44375.729166666664</v>
      </c>
      <c r="N1575" s="39">
        <v>6870225932</v>
      </c>
      <c r="O1575" s="39" t="s">
        <v>52</v>
      </c>
      <c r="P1575" s="40">
        <v>110043842621</v>
      </c>
      <c r="Q1575" s="41">
        <v>44474</v>
      </c>
      <c r="R1575" s="39" t="s">
        <v>54</v>
      </c>
      <c r="S1575" s="68"/>
    </row>
    <row r="1576" spans="1:19" s="70" customFormat="1" ht="12.75" hidden="1" customHeight="1" x14ac:dyDescent="0.2">
      <c r="A1576" s="38" t="s">
        <v>9519</v>
      </c>
      <c r="B1576" s="39" t="s">
        <v>234</v>
      </c>
      <c r="C1576" s="39"/>
      <c r="D1576" s="38" t="s">
        <v>245</v>
      </c>
      <c r="E1576" s="38" t="s">
        <v>23092</v>
      </c>
      <c r="F1576" s="129" t="s">
        <v>3151</v>
      </c>
      <c r="G1576" s="38" t="s">
        <v>3151</v>
      </c>
      <c r="H1576" s="52" t="s">
        <v>9520</v>
      </c>
      <c r="I1576" s="10">
        <v>690567.61</v>
      </c>
      <c r="J1576" s="2"/>
      <c r="K1576" s="2">
        <v>0</v>
      </c>
      <c r="L1576" s="3">
        <f t="shared" si="24"/>
        <v>690567.61</v>
      </c>
      <c r="M1576" s="59">
        <v>44561</v>
      </c>
      <c r="N1576" s="39"/>
      <c r="O1576" s="39" t="s">
        <v>52</v>
      </c>
      <c r="P1576" s="40"/>
      <c r="Q1576" s="41"/>
      <c r="R1576" s="39" t="s">
        <v>54</v>
      </c>
      <c r="S1576" s="68"/>
    </row>
    <row r="1577" spans="1:19" s="70" customFormat="1" ht="12.75" hidden="1" customHeight="1" x14ac:dyDescent="0.25">
      <c r="A1577" s="38">
        <v>229</v>
      </c>
      <c r="B1577" s="39" t="s">
        <v>19093</v>
      </c>
      <c r="C1577" s="39" t="s">
        <v>19094</v>
      </c>
      <c r="D1577" s="38">
        <v>816891</v>
      </c>
      <c r="E1577" s="38"/>
      <c r="F1577" s="138" t="s">
        <v>19015</v>
      </c>
      <c r="G1577" s="38">
        <v>8268011491</v>
      </c>
      <c r="H1577" s="40">
        <v>5464</v>
      </c>
      <c r="I1577" s="2">
        <v>690383.89830508479</v>
      </c>
      <c r="J1577" s="2"/>
      <c r="K1577" s="2">
        <v>124269.10169491525</v>
      </c>
      <c r="L1577" s="3">
        <f t="shared" si="24"/>
        <v>814653</v>
      </c>
      <c r="M1577" s="41">
        <v>45044.729166666664</v>
      </c>
      <c r="N1577" s="39">
        <v>160356757</v>
      </c>
      <c r="O1577" s="39" t="s">
        <v>8899</v>
      </c>
      <c r="P1577" s="40" t="s">
        <v>19095</v>
      </c>
      <c r="Q1577" s="41">
        <v>45062</v>
      </c>
      <c r="R1577" s="42" t="s">
        <v>8901</v>
      </c>
      <c r="S1577" s="68"/>
    </row>
    <row r="1578" spans="1:19" s="70" customFormat="1" ht="12.75" hidden="1" customHeight="1" x14ac:dyDescent="0.2">
      <c r="A1578" s="38" t="s">
        <v>19798</v>
      </c>
      <c r="B1578" s="39" t="s">
        <v>19794</v>
      </c>
      <c r="C1578" s="39" t="s">
        <v>19795</v>
      </c>
      <c r="D1578" s="38">
        <v>107659</v>
      </c>
      <c r="E1578" s="38"/>
      <c r="F1578" s="39" t="s">
        <v>16533</v>
      </c>
      <c r="G1578" s="38">
        <v>8263000312</v>
      </c>
      <c r="H1578" s="40" t="s">
        <v>19796</v>
      </c>
      <c r="I1578" s="2">
        <v>690341.71391737496</v>
      </c>
      <c r="J1578" s="2"/>
      <c r="K1578" s="2">
        <v>369999</v>
      </c>
      <c r="L1578" s="3">
        <f t="shared" si="24"/>
        <v>1060340.7139173751</v>
      </c>
      <c r="M1578" s="41">
        <v>45082.729166666664</v>
      </c>
      <c r="N1578" s="39">
        <v>1246428582</v>
      </c>
      <c r="O1578" s="39" t="s">
        <v>3282</v>
      </c>
      <c r="P1578" s="40" t="s">
        <v>19797</v>
      </c>
      <c r="Q1578" s="41">
        <v>45123</v>
      </c>
      <c r="R1578" s="42" t="s">
        <v>2417</v>
      </c>
      <c r="S1578" s="68"/>
    </row>
    <row r="1579" spans="1:19" s="70" customFormat="1" ht="12.75" hidden="1" customHeight="1" x14ac:dyDescent="0.2">
      <c r="A1579" s="38">
        <v>299</v>
      </c>
      <c r="B1579" s="39" t="s">
        <v>17748</v>
      </c>
      <c r="C1579" s="39" t="s">
        <v>17749</v>
      </c>
      <c r="D1579" s="38">
        <v>406497</v>
      </c>
      <c r="E1579" s="38"/>
      <c r="F1579" s="39" t="s">
        <v>17750</v>
      </c>
      <c r="G1579" s="38">
        <v>8263000265</v>
      </c>
      <c r="H1579" s="40">
        <v>360</v>
      </c>
      <c r="I1579" s="2">
        <v>690000</v>
      </c>
      <c r="J1579" s="2"/>
      <c r="K1579" s="2">
        <v>124200</v>
      </c>
      <c r="L1579" s="3">
        <f t="shared" si="24"/>
        <v>814200</v>
      </c>
      <c r="M1579" s="41">
        <v>44935.729166666664</v>
      </c>
      <c r="N1579" s="39">
        <v>6870391119</v>
      </c>
      <c r="O1579" s="39" t="s">
        <v>8899</v>
      </c>
      <c r="P1579" s="40">
        <v>302285870780</v>
      </c>
      <c r="Q1579" s="41">
        <v>44986</v>
      </c>
      <c r="R1579" s="42" t="s">
        <v>8901</v>
      </c>
      <c r="S1579" s="68"/>
    </row>
    <row r="1580" spans="1:19" s="70" customFormat="1" ht="12.75" customHeight="1" x14ac:dyDescent="0.2">
      <c r="A1580" s="38" t="s">
        <v>21532</v>
      </c>
      <c r="B1580" s="39" t="s">
        <v>21533</v>
      </c>
      <c r="C1580" s="39" t="s">
        <v>21534</v>
      </c>
      <c r="D1580" s="38">
        <v>406359</v>
      </c>
      <c r="E1580" s="38"/>
      <c r="F1580" s="39" t="s">
        <v>19225</v>
      </c>
      <c r="G1580" s="38">
        <v>8263000308</v>
      </c>
      <c r="H1580" s="40">
        <v>271600051533</v>
      </c>
      <c r="I1580" s="2">
        <v>690000</v>
      </c>
      <c r="J1580" s="2"/>
      <c r="K1580" s="2">
        <v>124200</v>
      </c>
      <c r="L1580" s="3">
        <f t="shared" si="24"/>
        <v>814200</v>
      </c>
      <c r="M1580" s="41">
        <v>45189.729166666664</v>
      </c>
      <c r="N1580" s="39">
        <v>1246653897</v>
      </c>
      <c r="O1580" s="39" t="s">
        <v>18463</v>
      </c>
      <c r="P1580" s="40" t="s">
        <v>21525</v>
      </c>
      <c r="Q1580" s="41">
        <v>45315</v>
      </c>
      <c r="R1580" s="62" t="s">
        <v>29</v>
      </c>
      <c r="S1580" s="68"/>
    </row>
    <row r="1581" spans="1:19" s="70" customFormat="1" ht="12.75" customHeight="1" x14ac:dyDescent="0.2">
      <c r="A1581" s="38" t="s">
        <v>21535</v>
      </c>
      <c r="B1581" s="39" t="s">
        <v>21536</v>
      </c>
      <c r="C1581" s="39" t="s">
        <v>21537</v>
      </c>
      <c r="D1581" s="38">
        <v>406359</v>
      </c>
      <c r="E1581" s="38"/>
      <c r="F1581" s="39" t="s">
        <v>19225</v>
      </c>
      <c r="G1581" s="38">
        <v>8263000308</v>
      </c>
      <c r="H1581" s="40">
        <v>271600052184</v>
      </c>
      <c r="I1581" s="2">
        <v>690000</v>
      </c>
      <c r="J1581" s="2"/>
      <c r="K1581" s="2">
        <v>124200</v>
      </c>
      <c r="L1581" s="3">
        <f t="shared" si="24"/>
        <v>814200</v>
      </c>
      <c r="M1581" s="41">
        <v>45199.729166666664</v>
      </c>
      <c r="N1581" s="39">
        <v>1246653914</v>
      </c>
      <c r="O1581" s="39" t="s">
        <v>18463</v>
      </c>
      <c r="P1581" s="40" t="s">
        <v>21525</v>
      </c>
      <c r="Q1581" s="41">
        <v>45315</v>
      </c>
      <c r="R1581" s="62" t="s">
        <v>29</v>
      </c>
      <c r="S1581" s="68"/>
    </row>
    <row r="1582" spans="1:19" s="70" customFormat="1" ht="12.75" customHeight="1" x14ac:dyDescent="0.2">
      <c r="A1582" s="38" t="s">
        <v>21538</v>
      </c>
      <c r="B1582" s="39" t="s">
        <v>21539</v>
      </c>
      <c r="C1582" s="39" t="s">
        <v>21540</v>
      </c>
      <c r="D1582" s="38">
        <v>406359</v>
      </c>
      <c r="E1582" s="38"/>
      <c r="F1582" s="39" t="s">
        <v>19225</v>
      </c>
      <c r="G1582" s="38">
        <v>8263000308</v>
      </c>
      <c r="H1582" s="40">
        <v>271600052183</v>
      </c>
      <c r="I1582" s="2">
        <v>690000</v>
      </c>
      <c r="J1582" s="2"/>
      <c r="K1582" s="2">
        <v>124200</v>
      </c>
      <c r="L1582" s="3">
        <f t="shared" si="24"/>
        <v>814200</v>
      </c>
      <c r="M1582" s="41">
        <v>45199.729166666664</v>
      </c>
      <c r="N1582" s="39">
        <v>1246653973</v>
      </c>
      <c r="O1582" s="39" t="s">
        <v>18463</v>
      </c>
      <c r="P1582" s="40" t="s">
        <v>21525</v>
      </c>
      <c r="Q1582" s="41">
        <v>45315</v>
      </c>
      <c r="R1582" s="62" t="s">
        <v>29</v>
      </c>
      <c r="S1582" s="68"/>
    </row>
    <row r="1583" spans="1:19" s="70" customFormat="1" ht="12.75" customHeight="1" x14ac:dyDescent="0.2">
      <c r="A1583" s="38" t="s">
        <v>21556</v>
      </c>
      <c r="B1583" s="39" t="s">
        <v>21557</v>
      </c>
      <c r="C1583" s="39" t="s">
        <v>21558</v>
      </c>
      <c r="D1583" s="38">
        <v>406359</v>
      </c>
      <c r="E1583" s="38"/>
      <c r="F1583" s="39" t="s">
        <v>19225</v>
      </c>
      <c r="G1583" s="38">
        <v>8263000308</v>
      </c>
      <c r="H1583" s="40">
        <v>271600051718</v>
      </c>
      <c r="I1583" s="2">
        <v>690000</v>
      </c>
      <c r="J1583" s="2"/>
      <c r="K1583" s="2">
        <v>124200</v>
      </c>
      <c r="L1583" s="3">
        <f t="shared" si="24"/>
        <v>814200</v>
      </c>
      <c r="M1583" s="41">
        <v>45194.729166666664</v>
      </c>
      <c r="N1583" s="39">
        <v>1246654194</v>
      </c>
      <c r="O1583" s="39" t="s">
        <v>18463</v>
      </c>
      <c r="P1583" s="40" t="s">
        <v>21525</v>
      </c>
      <c r="Q1583" s="41">
        <v>45315</v>
      </c>
      <c r="R1583" s="62" t="s">
        <v>29</v>
      </c>
      <c r="S1583" s="68"/>
    </row>
    <row r="1584" spans="1:19" s="70" customFormat="1" ht="15" hidden="1" customHeight="1" x14ac:dyDescent="0.25">
      <c r="A1584" s="76" t="s">
        <v>874</v>
      </c>
      <c r="B1584" s="77" t="s">
        <v>875</v>
      </c>
      <c r="C1584" s="77" t="s">
        <v>876</v>
      </c>
      <c r="D1584" s="76">
        <v>401972</v>
      </c>
      <c r="E1584" s="76"/>
      <c r="F1584" s="77" t="s">
        <v>842</v>
      </c>
      <c r="G1584" s="76">
        <v>8263000049</v>
      </c>
      <c r="H1584" s="78" t="s">
        <v>877</v>
      </c>
      <c r="I1584" s="79">
        <v>688370</v>
      </c>
      <c r="J1584" s="79">
        <v>608.99744999999996</v>
      </c>
      <c r="K1584" s="79">
        <v>123906.59999999999</v>
      </c>
      <c r="L1584" s="80">
        <f t="shared" si="24"/>
        <v>812885.59745</v>
      </c>
      <c r="M1584" s="81">
        <v>44230.729166666664</v>
      </c>
      <c r="N1584" s="77">
        <v>6870340008</v>
      </c>
      <c r="O1584" s="77" t="s">
        <v>52</v>
      </c>
      <c r="P1584" s="78" t="s">
        <v>844</v>
      </c>
      <c r="Q1584" s="81">
        <v>44272</v>
      </c>
      <c r="R1584" s="77" t="s">
        <v>54</v>
      </c>
      <c r="S1584" s="83"/>
    </row>
    <row r="1585" spans="1:19" s="70" customFormat="1" ht="12.75" hidden="1" customHeight="1" x14ac:dyDescent="0.2">
      <c r="A1585" s="38" t="s">
        <v>849</v>
      </c>
      <c r="B1585" s="39" t="s">
        <v>850</v>
      </c>
      <c r="C1585" s="39" t="s">
        <v>851</v>
      </c>
      <c r="D1585" s="38">
        <v>401972</v>
      </c>
      <c r="E1585" s="38"/>
      <c r="F1585" s="39" t="s">
        <v>842</v>
      </c>
      <c r="G1585" s="38">
        <v>8263000049</v>
      </c>
      <c r="H1585" s="40" t="s">
        <v>852</v>
      </c>
      <c r="I1585" s="2">
        <v>688370</v>
      </c>
      <c r="J1585" s="2">
        <v>608.99744999999996</v>
      </c>
      <c r="K1585" s="2">
        <v>123906.59999999999</v>
      </c>
      <c r="L1585" s="3">
        <f t="shared" si="24"/>
        <v>812885.59745</v>
      </c>
      <c r="M1585" s="41">
        <v>44224.729166666664</v>
      </c>
      <c r="N1585" s="39">
        <v>6870339799</v>
      </c>
      <c r="O1585" s="39" t="s">
        <v>52</v>
      </c>
      <c r="P1585" s="40" t="s">
        <v>844</v>
      </c>
      <c r="Q1585" s="41">
        <v>44272</v>
      </c>
      <c r="R1585" s="39" t="s">
        <v>54</v>
      </c>
      <c r="S1585" s="68"/>
    </row>
    <row r="1586" spans="1:19" s="70" customFormat="1" ht="12.75" customHeight="1" x14ac:dyDescent="0.2">
      <c r="A1586" s="38" t="s">
        <v>22376</v>
      </c>
      <c r="B1586" s="39" t="s">
        <v>22377</v>
      </c>
      <c r="C1586" s="39" t="s">
        <v>22378</v>
      </c>
      <c r="D1586" s="38">
        <v>400371</v>
      </c>
      <c r="E1586" s="38"/>
      <c r="F1586" s="39" t="s">
        <v>7339</v>
      </c>
      <c r="G1586" s="38">
        <v>8266020371</v>
      </c>
      <c r="H1586" s="40" t="s">
        <v>22379</v>
      </c>
      <c r="I1586" s="2">
        <v>688000</v>
      </c>
      <c r="J1586" s="2"/>
      <c r="K1586" s="2">
        <v>123840</v>
      </c>
      <c r="L1586" s="3">
        <f t="shared" si="24"/>
        <v>811840</v>
      </c>
      <c r="M1586" s="41">
        <v>45351.729166666664</v>
      </c>
      <c r="N1586" s="39">
        <v>1246773505</v>
      </c>
      <c r="O1586" s="39" t="s">
        <v>19303</v>
      </c>
      <c r="P1586" s="40" t="s">
        <v>22286</v>
      </c>
      <c r="Q1586" s="41">
        <v>45401</v>
      </c>
      <c r="R1586" s="62" t="s">
        <v>19</v>
      </c>
      <c r="S1586" s="68"/>
    </row>
    <row r="1587" spans="1:19" s="70" customFormat="1" ht="12.75" hidden="1" customHeight="1" x14ac:dyDescent="0.2">
      <c r="A1587" s="38" t="s">
        <v>4345</v>
      </c>
      <c r="B1587" s="39" t="s">
        <v>4346</v>
      </c>
      <c r="C1587" s="39" t="s">
        <v>4347</v>
      </c>
      <c r="D1587" s="38">
        <v>401972</v>
      </c>
      <c r="E1587" s="38"/>
      <c r="F1587" s="39" t="s">
        <v>842</v>
      </c>
      <c r="G1587" s="38">
        <v>8263000049</v>
      </c>
      <c r="H1587" s="40" t="s">
        <v>4348</v>
      </c>
      <c r="I1587" s="2">
        <v>687000</v>
      </c>
      <c r="J1587" s="2">
        <v>810.66</v>
      </c>
      <c r="K1587" s="2">
        <v>123660</v>
      </c>
      <c r="L1587" s="3">
        <f t="shared" si="24"/>
        <v>811470.66</v>
      </c>
      <c r="M1587" s="41">
        <v>44363.729166666664</v>
      </c>
      <c r="N1587" s="39">
        <v>6870146368</v>
      </c>
      <c r="O1587" s="39" t="s">
        <v>52</v>
      </c>
      <c r="P1587" s="40" t="s">
        <v>4248</v>
      </c>
      <c r="Q1587" s="41">
        <v>44413</v>
      </c>
      <c r="R1587" s="39" t="s">
        <v>54</v>
      </c>
      <c r="S1587" s="68"/>
    </row>
    <row r="1588" spans="1:19" s="70" customFormat="1" ht="12.75" hidden="1" customHeight="1" x14ac:dyDescent="0.2">
      <c r="A1588" s="38" t="s">
        <v>9694</v>
      </c>
      <c r="B1588" s="39" t="s">
        <v>9695</v>
      </c>
      <c r="C1588" s="39" t="s">
        <v>9696</v>
      </c>
      <c r="D1588" s="38">
        <v>812140</v>
      </c>
      <c r="E1588" s="38"/>
      <c r="F1588" s="42" t="s">
        <v>446</v>
      </c>
      <c r="G1588" s="38">
        <v>8268005598</v>
      </c>
      <c r="H1588" s="40" t="s">
        <v>9697</v>
      </c>
      <c r="I1588" s="2">
        <v>686544.91525423736</v>
      </c>
      <c r="J1588" s="3"/>
      <c r="K1588" s="2">
        <v>123578.08474576272</v>
      </c>
      <c r="L1588" s="3">
        <f t="shared" si="24"/>
        <v>810123.00000000012</v>
      </c>
      <c r="M1588" s="41">
        <v>44544.729166666664</v>
      </c>
      <c r="N1588" s="39">
        <v>44273336</v>
      </c>
      <c r="O1588" s="39" t="s">
        <v>52</v>
      </c>
      <c r="P1588" s="40"/>
      <c r="Q1588" s="41"/>
      <c r="R1588" s="39" t="s">
        <v>54</v>
      </c>
      <c r="S1588" s="68"/>
    </row>
    <row r="1589" spans="1:19" s="70" customFormat="1" ht="12.75" hidden="1" customHeight="1" x14ac:dyDescent="0.2">
      <c r="A1589" s="38" t="s">
        <v>17637</v>
      </c>
      <c r="B1589" s="39" t="s">
        <v>17638</v>
      </c>
      <c r="C1589" s="39" t="s">
        <v>17639</v>
      </c>
      <c r="D1589" s="38">
        <v>822746</v>
      </c>
      <c r="E1589" s="38"/>
      <c r="F1589" s="39" t="s">
        <v>16624</v>
      </c>
      <c r="G1589" s="38">
        <v>8268010365</v>
      </c>
      <c r="H1589" s="40" t="s">
        <v>17640</v>
      </c>
      <c r="I1589" s="2">
        <v>685414.40677966108</v>
      </c>
      <c r="J1589" s="2"/>
      <c r="K1589" s="2">
        <v>123374.59322033898</v>
      </c>
      <c r="L1589" s="3">
        <f t="shared" si="24"/>
        <v>808789</v>
      </c>
      <c r="M1589" s="41">
        <v>44954.729166666664</v>
      </c>
      <c r="N1589" s="39">
        <v>44474675</v>
      </c>
      <c r="O1589" s="39" t="s">
        <v>3282</v>
      </c>
      <c r="P1589" s="40">
        <v>302237233987</v>
      </c>
      <c r="Q1589" s="41">
        <v>44981</v>
      </c>
      <c r="R1589" s="42" t="s">
        <v>2417</v>
      </c>
      <c r="S1589" s="68"/>
    </row>
    <row r="1590" spans="1:19" s="70" customFormat="1" ht="12.75" hidden="1" customHeight="1" x14ac:dyDescent="0.2">
      <c r="A1590" s="38" t="s">
        <v>5146</v>
      </c>
      <c r="B1590" s="39" t="s">
        <v>5147</v>
      </c>
      <c r="C1590" s="39" t="s">
        <v>5148</v>
      </c>
      <c r="D1590" s="38">
        <v>407464</v>
      </c>
      <c r="E1590" s="38"/>
      <c r="F1590" s="39" t="s">
        <v>1230</v>
      </c>
      <c r="G1590" s="38">
        <v>8268006348</v>
      </c>
      <c r="H1590" s="40" t="s">
        <v>5149</v>
      </c>
      <c r="I1590" s="2">
        <v>685000</v>
      </c>
      <c r="J1590" s="2"/>
      <c r="K1590" s="2">
        <v>123300</v>
      </c>
      <c r="L1590" s="3">
        <f t="shared" si="24"/>
        <v>808300</v>
      </c>
      <c r="M1590" s="41">
        <v>44404.729166666664</v>
      </c>
      <c r="N1590" s="39">
        <v>44028566</v>
      </c>
      <c r="O1590" s="39" t="s">
        <v>52</v>
      </c>
      <c r="P1590" s="40" t="s">
        <v>5150</v>
      </c>
      <c r="Q1590" s="41">
        <v>44436</v>
      </c>
      <c r="R1590" s="39" t="s">
        <v>54</v>
      </c>
      <c r="S1590" s="68"/>
    </row>
    <row r="1591" spans="1:19" s="70" customFormat="1" ht="12.75" hidden="1" customHeight="1" x14ac:dyDescent="0.2">
      <c r="A1591" s="38" t="s">
        <v>14806</v>
      </c>
      <c r="B1591" s="39" t="s">
        <v>14807</v>
      </c>
      <c r="C1591" s="39" t="s">
        <v>14808</v>
      </c>
      <c r="D1591" s="38">
        <v>919962</v>
      </c>
      <c r="E1591" s="38"/>
      <c r="F1591" s="39" t="s">
        <v>6950</v>
      </c>
      <c r="G1591" s="38">
        <v>8263000121</v>
      </c>
      <c r="H1591" s="40" t="s">
        <v>14809</v>
      </c>
      <c r="I1591" s="3">
        <v>684089.8</v>
      </c>
      <c r="J1591" s="3"/>
      <c r="K1591" s="2">
        <v>123136.2</v>
      </c>
      <c r="L1591" s="3">
        <f t="shared" si="24"/>
        <v>807226</v>
      </c>
      <c r="M1591" s="41">
        <v>44749.729166666664</v>
      </c>
      <c r="N1591" s="39">
        <v>6870152697</v>
      </c>
      <c r="O1591" s="39" t="s">
        <v>3282</v>
      </c>
      <c r="P1591" s="40">
        <v>208192553706</v>
      </c>
      <c r="Q1591" s="41">
        <v>44793</v>
      </c>
      <c r="R1591" s="42" t="s">
        <v>2417</v>
      </c>
      <c r="S1591" s="68"/>
    </row>
    <row r="1592" spans="1:19" s="70" customFormat="1" ht="12.75" hidden="1" customHeight="1" x14ac:dyDescent="0.2">
      <c r="A1592" s="38" t="s">
        <v>20293</v>
      </c>
      <c r="B1592" s="39" t="s">
        <v>20290</v>
      </c>
      <c r="C1592" s="39" t="s">
        <v>20291</v>
      </c>
      <c r="D1592" s="38">
        <v>820886</v>
      </c>
      <c r="E1592" s="38"/>
      <c r="F1592" s="39" t="s">
        <v>10575</v>
      </c>
      <c r="G1592" s="38">
        <v>8268007755</v>
      </c>
      <c r="H1592" s="40" t="s">
        <v>20292</v>
      </c>
      <c r="I1592" s="2">
        <v>682510</v>
      </c>
      <c r="J1592" s="2"/>
      <c r="K1592" s="2">
        <v>122851.79999999999</v>
      </c>
      <c r="L1592" s="3">
        <f t="shared" si="24"/>
        <v>805361.8</v>
      </c>
      <c r="M1592" s="41">
        <v>45138</v>
      </c>
      <c r="N1592" s="39">
        <v>160641694</v>
      </c>
      <c r="O1592" s="39" t="s">
        <v>3282</v>
      </c>
      <c r="P1592" s="40"/>
      <c r="Q1592" s="41"/>
      <c r="R1592" s="42" t="s">
        <v>2417</v>
      </c>
      <c r="S1592" s="68"/>
    </row>
    <row r="1593" spans="1:19" s="70" customFormat="1" ht="12.75" hidden="1" customHeight="1" x14ac:dyDescent="0.2">
      <c r="A1593" s="38" t="s">
        <v>13183</v>
      </c>
      <c r="B1593" s="42" t="s">
        <v>13184</v>
      </c>
      <c r="C1593" s="42" t="s">
        <v>13185</v>
      </c>
      <c r="D1593" s="38">
        <v>300286</v>
      </c>
      <c r="E1593" s="38"/>
      <c r="F1593" s="42" t="s">
        <v>3944</v>
      </c>
      <c r="G1593" s="38">
        <v>8263000075</v>
      </c>
      <c r="H1593" s="40">
        <v>712734229</v>
      </c>
      <c r="I1593" s="3">
        <v>679000</v>
      </c>
      <c r="J1593" s="3"/>
      <c r="K1593" s="3">
        <v>122220</v>
      </c>
      <c r="L1593" s="3">
        <f t="shared" si="24"/>
        <v>801220</v>
      </c>
      <c r="M1593" s="41">
        <v>44620.729166666664</v>
      </c>
      <c r="N1593" s="39">
        <v>6870039866</v>
      </c>
      <c r="O1593" s="42" t="s">
        <v>315</v>
      </c>
      <c r="P1593" s="42" t="s">
        <v>13186</v>
      </c>
      <c r="Q1593" s="60">
        <v>44691</v>
      </c>
      <c r="R1593" s="42" t="s">
        <v>243</v>
      </c>
      <c r="S1593" s="68"/>
    </row>
    <row r="1594" spans="1:19" s="70" customFormat="1" ht="12.75" hidden="1" customHeight="1" x14ac:dyDescent="0.2">
      <c r="A1594" s="38" t="s">
        <v>19139</v>
      </c>
      <c r="B1594" s="39" t="s">
        <v>19140</v>
      </c>
      <c r="C1594" s="39" t="s">
        <v>19141</v>
      </c>
      <c r="D1594" s="38">
        <v>405993</v>
      </c>
      <c r="E1594" s="38"/>
      <c r="F1594" s="39" t="s">
        <v>2878</v>
      </c>
      <c r="G1594" s="38">
        <v>8263000116</v>
      </c>
      <c r="H1594" s="40" t="s">
        <v>19142</v>
      </c>
      <c r="I1594" s="2">
        <v>677966.10169491533</v>
      </c>
      <c r="J1594" s="2"/>
      <c r="K1594" s="2">
        <v>122033.89830508476</v>
      </c>
      <c r="L1594" s="3">
        <f t="shared" si="24"/>
        <v>800000.00000000012</v>
      </c>
      <c r="M1594" s="41">
        <v>45065</v>
      </c>
      <c r="N1594" s="39">
        <v>122807694</v>
      </c>
      <c r="O1594" s="39" t="s">
        <v>52</v>
      </c>
      <c r="P1594" s="40" t="s">
        <v>19143</v>
      </c>
      <c r="Q1594" s="41">
        <v>45070</v>
      </c>
      <c r="R1594" s="39" t="s">
        <v>54</v>
      </c>
      <c r="S1594" s="68"/>
    </row>
    <row r="1595" spans="1:19" s="70" customFormat="1" ht="12.75" hidden="1" customHeight="1" x14ac:dyDescent="0.2">
      <c r="A1595" s="38" t="s">
        <v>2117</v>
      </c>
      <c r="B1595" s="39" t="s">
        <v>2118</v>
      </c>
      <c r="C1595" s="39" t="s">
        <v>2119</v>
      </c>
      <c r="D1595" s="38">
        <v>401972</v>
      </c>
      <c r="E1595" s="38"/>
      <c r="F1595" s="39" t="s">
        <v>842</v>
      </c>
      <c r="G1595" s="38">
        <v>8263000049</v>
      </c>
      <c r="H1595" s="40" t="s">
        <v>2120</v>
      </c>
      <c r="I1595" s="2">
        <v>677000</v>
      </c>
      <c r="J1595" s="2">
        <v>599.14499999999998</v>
      </c>
      <c r="K1595" s="2">
        <v>121860</v>
      </c>
      <c r="L1595" s="3">
        <f t="shared" si="24"/>
        <v>799459.14500000002</v>
      </c>
      <c r="M1595" s="41">
        <v>44281.729166666664</v>
      </c>
      <c r="N1595" s="39">
        <v>6870066526</v>
      </c>
      <c r="O1595" s="39" t="s">
        <v>52</v>
      </c>
      <c r="P1595" s="40" t="s">
        <v>2104</v>
      </c>
      <c r="Q1595" s="41">
        <v>44345</v>
      </c>
      <c r="R1595" s="39" t="s">
        <v>54</v>
      </c>
      <c r="S1595" s="68"/>
    </row>
    <row r="1596" spans="1:19" s="70" customFormat="1" ht="12.75" hidden="1" customHeight="1" x14ac:dyDescent="0.2">
      <c r="A1596" s="38" t="s">
        <v>4022</v>
      </c>
      <c r="B1596" s="42" t="s">
        <v>4023</v>
      </c>
      <c r="C1596" s="42" t="s">
        <v>4024</v>
      </c>
      <c r="D1596" s="38">
        <v>300286</v>
      </c>
      <c r="E1596" s="38"/>
      <c r="F1596" s="42" t="s">
        <v>3944</v>
      </c>
      <c r="G1596" s="38">
        <v>8263000075</v>
      </c>
      <c r="H1596" s="40">
        <v>712724507</v>
      </c>
      <c r="I1596" s="3">
        <v>677000</v>
      </c>
      <c r="J1596" s="3"/>
      <c r="K1596" s="3">
        <v>121860</v>
      </c>
      <c r="L1596" s="3">
        <f t="shared" si="24"/>
        <v>798860</v>
      </c>
      <c r="M1596" s="41">
        <v>44341.729166666664</v>
      </c>
      <c r="N1596" s="39">
        <v>6870141953</v>
      </c>
      <c r="O1596" s="42" t="s">
        <v>315</v>
      </c>
      <c r="P1596" s="42" t="s">
        <v>4009</v>
      </c>
      <c r="Q1596" s="60">
        <v>44407</v>
      </c>
      <c r="R1596" s="42" t="s">
        <v>243</v>
      </c>
      <c r="S1596" s="68"/>
    </row>
    <row r="1597" spans="1:19" s="70" customFormat="1" ht="12.75" hidden="1" customHeight="1" x14ac:dyDescent="0.2">
      <c r="A1597" s="38" t="s">
        <v>8984</v>
      </c>
      <c r="B1597" s="42" t="s">
        <v>8985</v>
      </c>
      <c r="C1597" s="42" t="s">
        <v>8986</v>
      </c>
      <c r="D1597" s="38">
        <v>507283</v>
      </c>
      <c r="E1597" s="38"/>
      <c r="F1597" s="42" t="s">
        <v>8679</v>
      </c>
      <c r="G1597" s="38">
        <v>8263000132</v>
      </c>
      <c r="H1597" s="40" t="s">
        <v>8987</v>
      </c>
      <c r="I1597" s="3">
        <v>677000</v>
      </c>
      <c r="J1597" s="3"/>
      <c r="K1597" s="3">
        <v>121860</v>
      </c>
      <c r="L1597" s="3">
        <f t="shared" si="24"/>
        <v>798860</v>
      </c>
      <c r="M1597" s="41">
        <v>44502.729166666664</v>
      </c>
      <c r="N1597" s="39">
        <v>6870304047</v>
      </c>
      <c r="O1597" s="42" t="s">
        <v>315</v>
      </c>
      <c r="P1597" s="42" t="s">
        <v>8988</v>
      </c>
      <c r="Q1597" s="60">
        <v>44548</v>
      </c>
      <c r="R1597" s="42" t="s">
        <v>243</v>
      </c>
      <c r="S1597" s="68"/>
    </row>
    <row r="1598" spans="1:19" s="70" customFormat="1" ht="12.75" customHeight="1" x14ac:dyDescent="0.2">
      <c r="A1598" s="38" t="s">
        <v>21317</v>
      </c>
      <c r="B1598" s="39" t="s">
        <v>21313</v>
      </c>
      <c r="C1598" s="39"/>
      <c r="D1598" s="38">
        <v>120191</v>
      </c>
      <c r="E1598" s="38"/>
      <c r="F1598" s="39" t="s">
        <v>13051</v>
      </c>
      <c r="G1598" s="38">
        <v>8263000352</v>
      </c>
      <c r="H1598" s="40" t="s">
        <v>21314</v>
      </c>
      <c r="I1598" s="2">
        <v>675257</v>
      </c>
      <c r="J1598" s="2"/>
      <c r="K1598" s="2">
        <v>121546.26</v>
      </c>
      <c r="L1598" s="3">
        <f t="shared" si="24"/>
        <v>796803.26</v>
      </c>
      <c r="M1598" s="41">
        <v>45259.729166666664</v>
      </c>
      <c r="N1598" s="39"/>
      <c r="O1598" s="62" t="s">
        <v>18463</v>
      </c>
      <c r="P1598" s="40" t="s">
        <v>21318</v>
      </c>
      <c r="Q1598" s="41">
        <v>45282</v>
      </c>
      <c r="R1598" s="62" t="s">
        <v>29</v>
      </c>
      <c r="S1598" s="68"/>
    </row>
    <row r="1599" spans="1:19" s="70" customFormat="1" ht="12.75" hidden="1" customHeight="1" x14ac:dyDescent="0.2">
      <c r="A1599" s="38" t="s">
        <v>5409</v>
      </c>
      <c r="B1599" s="39" t="s">
        <v>5410</v>
      </c>
      <c r="C1599" s="39" t="s">
        <v>5411</v>
      </c>
      <c r="D1599" s="38">
        <v>405993</v>
      </c>
      <c r="E1599" s="38"/>
      <c r="F1599" s="39" t="s">
        <v>2878</v>
      </c>
      <c r="G1599" s="38">
        <v>8268005879</v>
      </c>
      <c r="H1599" s="40" t="s">
        <v>5412</v>
      </c>
      <c r="I1599" s="2">
        <v>675000</v>
      </c>
      <c r="J1599" s="2"/>
      <c r="K1599" s="2">
        <v>121500</v>
      </c>
      <c r="L1599" s="3">
        <f t="shared" si="24"/>
        <v>796500</v>
      </c>
      <c r="M1599" s="41">
        <v>44342</v>
      </c>
      <c r="N1599" s="39">
        <v>44144189</v>
      </c>
      <c r="O1599" s="39" t="s">
        <v>52</v>
      </c>
      <c r="P1599" s="40" t="s">
        <v>5413</v>
      </c>
      <c r="Q1599" s="41">
        <v>44498</v>
      </c>
      <c r="R1599" s="39" t="s">
        <v>54</v>
      </c>
      <c r="S1599" s="68"/>
    </row>
    <row r="1600" spans="1:19" s="70" customFormat="1" ht="12.75" hidden="1" customHeight="1" x14ac:dyDescent="0.2">
      <c r="A1600" s="38" t="s">
        <v>2073</v>
      </c>
      <c r="B1600" s="39" t="s">
        <v>2074</v>
      </c>
      <c r="C1600" s="39" t="s">
        <v>2075</v>
      </c>
      <c r="D1600" s="38">
        <v>919893</v>
      </c>
      <c r="E1600" s="38"/>
      <c r="F1600" s="39" t="s">
        <v>2039</v>
      </c>
      <c r="G1600" s="38">
        <v>8263000051</v>
      </c>
      <c r="H1600" s="40">
        <v>2920003826</v>
      </c>
      <c r="I1600" s="2">
        <v>674999.62</v>
      </c>
      <c r="J1600" s="2"/>
      <c r="K1600" s="2">
        <v>121499.9316</v>
      </c>
      <c r="L1600" s="3">
        <f t="shared" si="24"/>
        <v>796499.55160000001</v>
      </c>
      <c r="M1600" s="41">
        <v>44285</v>
      </c>
      <c r="N1600" s="39">
        <v>6870067512</v>
      </c>
      <c r="O1600" s="39" t="s">
        <v>52</v>
      </c>
      <c r="P1600" s="40" t="s">
        <v>2051</v>
      </c>
      <c r="Q1600" s="41">
        <v>44346</v>
      </c>
      <c r="R1600" s="39" t="s">
        <v>54</v>
      </c>
      <c r="S1600" s="68"/>
    </row>
    <row r="1601" spans="1:19" s="70" customFormat="1" ht="12.75" hidden="1" customHeight="1" x14ac:dyDescent="0.2">
      <c r="A1601" s="38" t="s">
        <v>20893</v>
      </c>
      <c r="B1601" s="39" t="s">
        <v>20894</v>
      </c>
      <c r="C1601" s="39"/>
      <c r="D1601" s="38">
        <v>923711</v>
      </c>
      <c r="E1601" s="38"/>
      <c r="F1601" s="39" t="s">
        <v>14845</v>
      </c>
      <c r="G1601" s="38" t="s">
        <v>234</v>
      </c>
      <c r="H1601" s="40">
        <v>23</v>
      </c>
      <c r="I1601" s="2">
        <v>673990</v>
      </c>
      <c r="J1601" s="2"/>
      <c r="K1601" s="2">
        <v>0</v>
      </c>
      <c r="L1601" s="3">
        <f t="shared" si="24"/>
        <v>673990</v>
      </c>
      <c r="M1601" s="41">
        <v>45233</v>
      </c>
      <c r="N1601" s="39"/>
      <c r="O1601" s="39" t="s">
        <v>3282</v>
      </c>
      <c r="P1601" s="40" t="s">
        <v>15756</v>
      </c>
      <c r="Q1601" s="41">
        <v>45127</v>
      </c>
      <c r="R1601" s="42" t="s">
        <v>2417</v>
      </c>
      <c r="S1601" s="68"/>
    </row>
    <row r="1602" spans="1:19" s="70" customFormat="1" ht="12.75" hidden="1" customHeight="1" x14ac:dyDescent="0.2">
      <c r="A1602" s="38" t="s">
        <v>5916</v>
      </c>
      <c r="B1602" s="39" t="s">
        <v>5917</v>
      </c>
      <c r="C1602" s="39" t="s">
        <v>5918</v>
      </c>
      <c r="D1602" s="38">
        <v>821012</v>
      </c>
      <c r="E1602" s="38"/>
      <c r="F1602" s="39" t="s">
        <v>3527</v>
      </c>
      <c r="G1602" s="38">
        <v>8263000088</v>
      </c>
      <c r="H1602" s="40" t="s">
        <v>5919</v>
      </c>
      <c r="I1602" s="2">
        <v>672228.00000000012</v>
      </c>
      <c r="J1602" s="2"/>
      <c r="K1602" s="2">
        <v>121001.04000000002</v>
      </c>
      <c r="L1602" s="3">
        <f t="shared" si="24"/>
        <v>793229.04000000015</v>
      </c>
      <c r="M1602" s="41">
        <v>44419.729166666664</v>
      </c>
      <c r="N1602" s="39">
        <v>6870196623</v>
      </c>
      <c r="O1602" s="39" t="s">
        <v>52</v>
      </c>
      <c r="P1602" s="40" t="s">
        <v>5920</v>
      </c>
      <c r="Q1602" s="41">
        <v>44454</v>
      </c>
      <c r="R1602" s="39" t="s">
        <v>54</v>
      </c>
      <c r="S1602" s="68"/>
    </row>
    <row r="1603" spans="1:19" s="70" customFormat="1" ht="12.75" hidden="1" customHeight="1" x14ac:dyDescent="0.2">
      <c r="A1603" s="38" t="s">
        <v>17746</v>
      </c>
      <c r="B1603" s="42" t="s">
        <v>17743</v>
      </c>
      <c r="C1603" s="42" t="s">
        <v>17744</v>
      </c>
      <c r="D1603" s="58">
        <v>604339</v>
      </c>
      <c r="E1603" s="58"/>
      <c r="F1603" s="39" t="s">
        <v>1224</v>
      </c>
      <c r="G1603" s="38">
        <v>8263000284</v>
      </c>
      <c r="H1603" s="40" t="s">
        <v>17745</v>
      </c>
      <c r="I1603" s="3">
        <v>671001</v>
      </c>
      <c r="J1603" s="3"/>
      <c r="K1603" s="3">
        <f>I1603*18%</f>
        <v>120780.18</v>
      </c>
      <c r="L1603" s="3">
        <f t="shared" si="24"/>
        <v>791781.17999999993</v>
      </c>
      <c r="M1603" s="41">
        <v>44939.729166666664</v>
      </c>
      <c r="N1603" s="39">
        <v>6870415470</v>
      </c>
      <c r="O1603" s="42" t="s">
        <v>315</v>
      </c>
      <c r="P1603" s="42" t="s">
        <v>17742</v>
      </c>
      <c r="Q1603" s="60">
        <v>44940</v>
      </c>
      <c r="R1603" s="42" t="s">
        <v>243</v>
      </c>
      <c r="S1603" s="68" t="s">
        <v>506</v>
      </c>
    </row>
    <row r="1604" spans="1:19" s="70" customFormat="1" ht="12.75" hidden="1" customHeight="1" x14ac:dyDescent="0.2">
      <c r="A1604" s="38" t="s">
        <v>17527</v>
      </c>
      <c r="B1604" s="39" t="s">
        <v>17528</v>
      </c>
      <c r="C1604" s="39" t="s">
        <v>17529</v>
      </c>
      <c r="D1604" s="38">
        <v>919962</v>
      </c>
      <c r="E1604" s="38"/>
      <c r="F1604" s="39" t="s">
        <v>6950</v>
      </c>
      <c r="G1604" s="38">
        <v>8263000121</v>
      </c>
      <c r="H1604" s="40" t="s">
        <v>17530</v>
      </c>
      <c r="I1604" s="3">
        <v>669350</v>
      </c>
      <c r="J1604" s="3"/>
      <c r="K1604" s="2">
        <v>120483</v>
      </c>
      <c r="L1604" s="3">
        <f t="shared" si="24"/>
        <v>789833</v>
      </c>
      <c r="M1604" s="41">
        <v>44953.729166666664</v>
      </c>
      <c r="N1604" s="39">
        <v>6870372067</v>
      </c>
      <c r="O1604" s="39" t="s">
        <v>3282</v>
      </c>
      <c r="P1604" s="40">
        <v>303020159446</v>
      </c>
      <c r="Q1604" s="41">
        <v>44988</v>
      </c>
      <c r="R1604" s="42" t="s">
        <v>2417</v>
      </c>
      <c r="S1604" s="68"/>
    </row>
    <row r="1605" spans="1:19" s="70" customFormat="1" ht="12.75" hidden="1" customHeight="1" x14ac:dyDescent="0.2">
      <c r="A1605" s="38">
        <v>291</v>
      </c>
      <c r="B1605" s="39" t="s">
        <v>16231</v>
      </c>
      <c r="C1605" s="39" t="s">
        <v>16232</v>
      </c>
      <c r="D1605" s="58">
        <v>118480</v>
      </c>
      <c r="E1605" s="58"/>
      <c r="F1605" s="39" t="s">
        <v>9826</v>
      </c>
      <c r="G1605" s="38">
        <v>8263000261</v>
      </c>
      <c r="H1605" s="40" t="s">
        <v>16233</v>
      </c>
      <c r="I1605" s="2">
        <v>669088</v>
      </c>
      <c r="J1605" s="2"/>
      <c r="K1605" s="2">
        <v>120435.84</v>
      </c>
      <c r="L1605" s="3">
        <f t="shared" si="24"/>
        <v>789523.84</v>
      </c>
      <c r="M1605" s="41">
        <v>44861.729166666664</v>
      </c>
      <c r="N1605" s="39">
        <v>6870274433</v>
      </c>
      <c r="O1605" s="39" t="s">
        <v>8899</v>
      </c>
      <c r="P1605" s="40" t="s">
        <v>16234</v>
      </c>
      <c r="Q1605" s="41">
        <v>44891</v>
      </c>
      <c r="R1605" s="42" t="s">
        <v>8901</v>
      </c>
      <c r="S1605" s="68"/>
    </row>
    <row r="1606" spans="1:19" s="70" customFormat="1" ht="12.75" hidden="1" customHeight="1" x14ac:dyDescent="0.2">
      <c r="A1606" s="38" t="s">
        <v>1588</v>
      </c>
      <c r="B1606" s="39" t="s">
        <v>1589</v>
      </c>
      <c r="C1606" s="39" t="s">
        <v>1590</v>
      </c>
      <c r="D1606" s="38">
        <v>401972</v>
      </c>
      <c r="E1606" s="38"/>
      <c r="F1606" s="39" t="s">
        <v>842</v>
      </c>
      <c r="G1606" s="38">
        <v>8263000049</v>
      </c>
      <c r="H1606" s="40" t="s">
        <v>1591</v>
      </c>
      <c r="I1606" s="2">
        <v>668850</v>
      </c>
      <c r="J1606" s="2">
        <v>591.93225000000007</v>
      </c>
      <c r="K1606" s="2">
        <v>120393</v>
      </c>
      <c r="L1606" s="3">
        <f t="shared" ref="L1606:L1669" si="25">SUM(I1606:K1606)</f>
        <v>789834.93224999995</v>
      </c>
      <c r="M1606" s="41">
        <v>44270.729166666664</v>
      </c>
      <c r="N1606" s="39">
        <v>6870010343</v>
      </c>
      <c r="O1606" s="39" t="s">
        <v>52</v>
      </c>
      <c r="P1606" s="40" t="s">
        <v>1571</v>
      </c>
      <c r="Q1606" s="41">
        <v>44303</v>
      </c>
      <c r="R1606" s="39" t="s">
        <v>54</v>
      </c>
      <c r="S1606" s="68"/>
    </row>
    <row r="1607" spans="1:19" s="70" customFormat="1" ht="12.75" hidden="1" customHeight="1" x14ac:dyDescent="0.2">
      <c r="A1607" s="38" t="s">
        <v>6336</v>
      </c>
      <c r="B1607" s="39" t="s">
        <v>6337</v>
      </c>
      <c r="C1607" s="39" t="s">
        <v>6338</v>
      </c>
      <c r="D1607" s="38">
        <v>401972</v>
      </c>
      <c r="E1607" s="38"/>
      <c r="F1607" s="39" t="s">
        <v>842</v>
      </c>
      <c r="G1607" s="38">
        <v>8263000049</v>
      </c>
      <c r="H1607" s="40" t="s">
        <v>6339</v>
      </c>
      <c r="I1607" s="2">
        <v>668850</v>
      </c>
      <c r="J1607" s="2">
        <v>0</v>
      </c>
      <c r="K1607" s="2">
        <v>120393</v>
      </c>
      <c r="L1607" s="3">
        <f t="shared" si="25"/>
        <v>789243</v>
      </c>
      <c r="M1607" s="41">
        <v>44386.729166666664</v>
      </c>
      <c r="N1607" s="39">
        <v>6870209074</v>
      </c>
      <c r="O1607" s="39" t="s">
        <v>52</v>
      </c>
      <c r="P1607" s="40"/>
      <c r="Q1607" s="41"/>
      <c r="R1607" s="39" t="s">
        <v>54</v>
      </c>
      <c r="S1607" s="68"/>
    </row>
    <row r="1608" spans="1:19" s="70" customFormat="1" ht="12.75" hidden="1" customHeight="1" x14ac:dyDescent="0.2">
      <c r="A1608" s="38" t="s">
        <v>10477</v>
      </c>
      <c r="B1608" s="42" t="s">
        <v>10478</v>
      </c>
      <c r="C1608" s="42" t="s">
        <v>10479</v>
      </c>
      <c r="D1608" s="38">
        <v>137974</v>
      </c>
      <c r="E1608" s="38"/>
      <c r="F1608" s="39" t="s">
        <v>3527</v>
      </c>
      <c r="G1608" s="38">
        <v>8263000113</v>
      </c>
      <c r="H1608" s="64" t="s">
        <v>10480</v>
      </c>
      <c r="I1608" s="6">
        <v>668536</v>
      </c>
      <c r="J1608" s="3"/>
      <c r="K1608" s="3">
        <v>120336.48</v>
      </c>
      <c r="L1608" s="3">
        <f t="shared" si="25"/>
        <v>788872.48</v>
      </c>
      <c r="M1608" s="41">
        <v>44526.729166666664</v>
      </c>
      <c r="N1608" s="39">
        <v>6870373731</v>
      </c>
      <c r="O1608" s="42" t="s">
        <v>315</v>
      </c>
      <c r="P1608" s="42" t="s">
        <v>10481</v>
      </c>
      <c r="Q1608" s="60">
        <v>44601</v>
      </c>
      <c r="R1608" s="42" t="s">
        <v>243</v>
      </c>
      <c r="S1608" s="68"/>
    </row>
    <row r="1609" spans="1:19" s="70" customFormat="1" ht="12.75" hidden="1" customHeight="1" x14ac:dyDescent="0.2">
      <c r="A1609" s="38" t="s">
        <v>8516</v>
      </c>
      <c r="B1609" s="39" t="s">
        <v>234</v>
      </c>
      <c r="C1609" s="39"/>
      <c r="D1609" s="38" t="s">
        <v>245</v>
      </c>
      <c r="E1609" s="38" t="s">
        <v>23092</v>
      </c>
      <c r="F1609" s="129" t="s">
        <v>3151</v>
      </c>
      <c r="G1609" s="38" t="s">
        <v>3151</v>
      </c>
      <c r="H1609" s="52" t="s">
        <v>8517</v>
      </c>
      <c r="I1609" s="10">
        <v>668291.24</v>
      </c>
      <c r="J1609" s="2"/>
      <c r="K1609" s="2">
        <v>0</v>
      </c>
      <c r="L1609" s="3">
        <f t="shared" si="25"/>
        <v>668291.24</v>
      </c>
      <c r="M1609" s="59">
        <v>44530</v>
      </c>
      <c r="N1609" s="39"/>
      <c r="O1609" s="39" t="s">
        <v>52</v>
      </c>
      <c r="P1609" s="40"/>
      <c r="Q1609" s="41"/>
      <c r="R1609" s="39" t="s">
        <v>54</v>
      </c>
      <c r="S1609" s="68"/>
    </row>
    <row r="1610" spans="1:19" s="70" customFormat="1" ht="12.75" hidden="1" customHeight="1" x14ac:dyDescent="0.2">
      <c r="A1610" s="38">
        <v>295</v>
      </c>
      <c r="B1610" s="39" t="s">
        <v>20277</v>
      </c>
      <c r="C1610" s="39" t="s">
        <v>20278</v>
      </c>
      <c r="D1610" s="38">
        <v>811653</v>
      </c>
      <c r="E1610" s="38"/>
      <c r="F1610" s="39" t="s">
        <v>20279</v>
      </c>
      <c r="G1610" s="38">
        <v>8268012887</v>
      </c>
      <c r="H1610" s="40" t="s">
        <v>20280</v>
      </c>
      <c r="I1610" s="2">
        <v>665797.45762711868</v>
      </c>
      <c r="J1610" s="2"/>
      <c r="K1610" s="2">
        <v>119843.54237288136</v>
      </c>
      <c r="L1610" s="3">
        <f t="shared" si="25"/>
        <v>785641</v>
      </c>
      <c r="M1610" s="41">
        <v>45136.729166666664</v>
      </c>
      <c r="N1610" s="39">
        <v>160610719</v>
      </c>
      <c r="O1610" s="39" t="s">
        <v>8899</v>
      </c>
      <c r="P1610" s="40" t="s">
        <v>20281</v>
      </c>
      <c r="Q1610" s="41">
        <v>45168</v>
      </c>
      <c r="R1610" s="42" t="s">
        <v>8901</v>
      </c>
      <c r="S1610" s="68"/>
    </row>
    <row r="1611" spans="1:19" s="70" customFormat="1" ht="12.75" hidden="1" customHeight="1" x14ac:dyDescent="0.2">
      <c r="A1611" s="38" t="s">
        <v>3785</v>
      </c>
      <c r="B1611" s="39" t="s">
        <v>3786</v>
      </c>
      <c r="C1611" s="39" t="s">
        <v>3787</v>
      </c>
      <c r="D1611" s="38">
        <v>401972</v>
      </c>
      <c r="E1611" s="38"/>
      <c r="F1611" s="39" t="s">
        <v>842</v>
      </c>
      <c r="G1611" s="38">
        <v>8263000049</v>
      </c>
      <c r="H1611" s="40" t="s">
        <v>3788</v>
      </c>
      <c r="I1611" s="2">
        <v>663120</v>
      </c>
      <c r="J1611" s="2">
        <v>782.48159999999996</v>
      </c>
      <c r="K1611" s="2">
        <v>119361.59999999999</v>
      </c>
      <c r="L1611" s="3">
        <f t="shared" si="25"/>
        <v>783264.08160000003</v>
      </c>
      <c r="M1611" s="41">
        <v>44358.729166666664</v>
      </c>
      <c r="N1611" s="39">
        <v>6870126160</v>
      </c>
      <c r="O1611" s="39" t="s">
        <v>52</v>
      </c>
      <c r="P1611" s="40" t="s">
        <v>3717</v>
      </c>
      <c r="Q1611" s="41">
        <v>44397</v>
      </c>
      <c r="R1611" s="39" t="s">
        <v>54</v>
      </c>
      <c r="S1611" s="68"/>
    </row>
    <row r="1612" spans="1:19" s="70" customFormat="1" ht="12.75" hidden="1" customHeight="1" x14ac:dyDescent="0.2">
      <c r="A1612" s="38" t="s">
        <v>19665</v>
      </c>
      <c r="B1612" s="39" t="s">
        <v>19666</v>
      </c>
      <c r="C1612" s="39" t="s">
        <v>19667</v>
      </c>
      <c r="D1612" s="38">
        <v>137974</v>
      </c>
      <c r="E1612" s="38"/>
      <c r="F1612" s="39" t="s">
        <v>3527</v>
      </c>
      <c r="G1612" s="38">
        <v>8263000113</v>
      </c>
      <c r="H1612" s="64" t="s">
        <v>19668</v>
      </c>
      <c r="I1612" s="36">
        <v>662571</v>
      </c>
      <c r="J1612" s="2"/>
      <c r="K1612" s="2">
        <v>23141.879999999997</v>
      </c>
      <c r="L1612" s="3">
        <f t="shared" si="25"/>
        <v>685712.88</v>
      </c>
      <c r="M1612" s="41">
        <v>45046.729166666664</v>
      </c>
      <c r="N1612" s="39">
        <v>1246414088</v>
      </c>
      <c r="O1612" s="39" t="s">
        <v>3282</v>
      </c>
      <c r="P1612" s="40" t="s">
        <v>19669</v>
      </c>
      <c r="Q1612" s="41">
        <v>45136</v>
      </c>
      <c r="R1612" s="42" t="s">
        <v>2417</v>
      </c>
      <c r="S1612" s="68"/>
    </row>
    <row r="1613" spans="1:19" s="70" customFormat="1" ht="12.75" hidden="1" customHeight="1" x14ac:dyDescent="0.2">
      <c r="A1613" s="38" t="s">
        <v>15955</v>
      </c>
      <c r="B1613" s="39" t="s">
        <v>15956</v>
      </c>
      <c r="C1613" s="39" t="s">
        <v>15957</v>
      </c>
      <c r="D1613" s="38">
        <v>124632</v>
      </c>
      <c r="E1613" s="38"/>
      <c r="F1613" s="39" t="s">
        <v>15807</v>
      </c>
      <c r="G1613" s="38">
        <v>8263000238</v>
      </c>
      <c r="H1613" s="40" t="s">
        <v>15958</v>
      </c>
      <c r="I1613" s="2">
        <v>661700</v>
      </c>
      <c r="J1613" s="2"/>
      <c r="K1613" s="2">
        <v>119106</v>
      </c>
      <c r="L1613" s="3">
        <f t="shared" si="25"/>
        <v>780806</v>
      </c>
      <c r="M1613" s="41">
        <v>44819.729166666664</v>
      </c>
      <c r="N1613" s="39">
        <v>6870244661</v>
      </c>
      <c r="O1613" s="39" t="s">
        <v>3282</v>
      </c>
      <c r="P1613" s="40" t="s">
        <v>15863</v>
      </c>
      <c r="Q1613" s="41">
        <v>44876</v>
      </c>
      <c r="R1613" s="42" t="s">
        <v>2417</v>
      </c>
      <c r="S1613" s="68"/>
    </row>
    <row r="1614" spans="1:19" s="70" customFormat="1" ht="12.75" hidden="1" customHeight="1" x14ac:dyDescent="0.2">
      <c r="A1614" s="38" t="s">
        <v>2474</v>
      </c>
      <c r="B1614" s="39" t="s">
        <v>2475</v>
      </c>
      <c r="C1614" s="39" t="s">
        <v>2476</v>
      </c>
      <c r="D1614" s="38">
        <v>401972</v>
      </c>
      <c r="E1614" s="38"/>
      <c r="F1614" s="39" t="s">
        <v>842</v>
      </c>
      <c r="G1614" s="38">
        <v>8263000049</v>
      </c>
      <c r="H1614" s="40" t="s">
        <v>2477</v>
      </c>
      <c r="I1614" s="2">
        <v>661000</v>
      </c>
      <c r="J1614" s="2">
        <v>779.98</v>
      </c>
      <c r="K1614" s="2">
        <v>118980</v>
      </c>
      <c r="L1614" s="3">
        <f t="shared" si="25"/>
        <v>780759.98</v>
      </c>
      <c r="M1614" s="41">
        <v>44309.729166666664</v>
      </c>
      <c r="N1614" s="39">
        <v>6870081686</v>
      </c>
      <c r="O1614" s="39" t="s">
        <v>52</v>
      </c>
      <c r="P1614" s="40" t="s">
        <v>2473</v>
      </c>
      <c r="Q1614" s="41">
        <v>44357</v>
      </c>
      <c r="R1614" s="39" t="s">
        <v>54</v>
      </c>
      <c r="S1614" s="68"/>
    </row>
    <row r="1615" spans="1:19" s="70" customFormat="1" ht="12.75" hidden="1" customHeight="1" x14ac:dyDescent="0.2">
      <c r="A1615" s="38" t="s">
        <v>12164</v>
      </c>
      <c r="B1615" s="42" t="s">
        <v>12165</v>
      </c>
      <c r="C1615" s="42" t="s">
        <v>12166</v>
      </c>
      <c r="D1615" s="38">
        <v>300286</v>
      </c>
      <c r="E1615" s="38"/>
      <c r="F1615" s="42" t="s">
        <v>3944</v>
      </c>
      <c r="G1615" s="38">
        <v>8263000075</v>
      </c>
      <c r="H1615" s="40">
        <v>712734757</v>
      </c>
      <c r="I1615" s="3">
        <v>660800</v>
      </c>
      <c r="J1615" s="3"/>
      <c r="K1615" s="3">
        <v>118944</v>
      </c>
      <c r="L1615" s="3">
        <f t="shared" si="25"/>
        <v>779744</v>
      </c>
      <c r="M1615" s="41">
        <v>44632.729166666664</v>
      </c>
      <c r="N1615" s="39">
        <v>6870451117</v>
      </c>
      <c r="O1615" s="42" t="s">
        <v>315</v>
      </c>
      <c r="P1615" s="42" t="s">
        <v>12167</v>
      </c>
      <c r="Q1615" s="60">
        <v>44659</v>
      </c>
      <c r="R1615" s="42" t="s">
        <v>243</v>
      </c>
      <c r="S1615" s="68"/>
    </row>
    <row r="1616" spans="1:19" s="70" customFormat="1" ht="12.75" hidden="1" customHeight="1" x14ac:dyDescent="0.2">
      <c r="A1616" s="38" t="s">
        <v>17535</v>
      </c>
      <c r="B1616" s="39" t="s">
        <v>17536</v>
      </c>
      <c r="C1616" s="39" t="s">
        <v>17537</v>
      </c>
      <c r="D1616" s="38">
        <v>919962</v>
      </c>
      <c r="E1616" s="38"/>
      <c r="F1616" s="39" t="s">
        <v>6950</v>
      </c>
      <c r="G1616" s="38">
        <v>8263000121</v>
      </c>
      <c r="H1616" s="40" t="s">
        <v>17538</v>
      </c>
      <c r="I1616" s="3">
        <v>660651.64</v>
      </c>
      <c r="J1616" s="3"/>
      <c r="K1616" s="2">
        <v>118917.36</v>
      </c>
      <c r="L1616" s="3">
        <f t="shared" si="25"/>
        <v>779569</v>
      </c>
      <c r="M1616" s="41">
        <v>44910.729166666664</v>
      </c>
      <c r="N1616" s="39">
        <v>6870372148</v>
      </c>
      <c r="O1616" s="39" t="s">
        <v>3282</v>
      </c>
      <c r="P1616" s="40">
        <v>302157745364</v>
      </c>
      <c r="Q1616" s="41">
        <v>44973</v>
      </c>
      <c r="R1616" s="42" t="s">
        <v>2417</v>
      </c>
      <c r="S1616" s="68"/>
    </row>
    <row r="1617" spans="1:19" s="70" customFormat="1" ht="12.75" hidden="1" customHeight="1" x14ac:dyDescent="0.2">
      <c r="A1617" s="38" t="s">
        <v>6772</v>
      </c>
      <c r="B1617" s="39" t="s">
        <v>6773</v>
      </c>
      <c r="C1617" s="39" t="s">
        <v>6774</v>
      </c>
      <c r="D1617" s="38">
        <v>401972</v>
      </c>
      <c r="E1617" s="38"/>
      <c r="F1617" s="39" t="s">
        <v>842</v>
      </c>
      <c r="G1617" s="38">
        <v>8263000049</v>
      </c>
      <c r="H1617" s="40" t="s">
        <v>6775</v>
      </c>
      <c r="I1617" s="2">
        <v>659000</v>
      </c>
      <c r="J1617" s="2">
        <v>0</v>
      </c>
      <c r="K1617" s="2">
        <v>118620</v>
      </c>
      <c r="L1617" s="3">
        <f t="shared" si="25"/>
        <v>777620</v>
      </c>
      <c r="M1617" s="41">
        <v>44439.729166666664</v>
      </c>
      <c r="N1617" s="39">
        <v>6870227555</v>
      </c>
      <c r="O1617" s="39" t="s">
        <v>52</v>
      </c>
      <c r="P1617" s="40" t="s">
        <v>6765</v>
      </c>
      <c r="Q1617" s="41">
        <v>44478</v>
      </c>
      <c r="R1617" s="39" t="s">
        <v>54</v>
      </c>
      <c r="S1617" s="68"/>
    </row>
    <row r="1618" spans="1:19" s="70" customFormat="1" ht="12.75" customHeight="1" x14ac:dyDescent="0.2">
      <c r="A1618" s="38" t="s">
        <v>19343</v>
      </c>
      <c r="B1618" s="39" t="s">
        <v>19344</v>
      </c>
      <c r="C1618" s="39" t="s">
        <v>19345</v>
      </c>
      <c r="D1618" s="38">
        <v>407235</v>
      </c>
      <c r="E1618" s="38"/>
      <c r="F1618" s="39" t="s">
        <v>7501</v>
      </c>
      <c r="G1618" s="38">
        <v>8266018000</v>
      </c>
      <c r="H1618" s="40" t="s">
        <v>19346</v>
      </c>
      <c r="I1618" s="2">
        <v>657158.47457627126</v>
      </c>
      <c r="J1618" s="2"/>
      <c r="K1618" s="2">
        <v>118288.52542372882</v>
      </c>
      <c r="L1618" s="3">
        <f t="shared" si="25"/>
        <v>775447.00000000012</v>
      </c>
      <c r="M1618" s="41">
        <v>45045.729166666664</v>
      </c>
      <c r="N1618" s="39">
        <v>1246380941</v>
      </c>
      <c r="O1618" s="39" t="s">
        <v>18463</v>
      </c>
      <c r="P1618" s="40" t="s">
        <v>19347</v>
      </c>
      <c r="Q1618" s="41">
        <v>45108</v>
      </c>
      <c r="R1618" s="62" t="s">
        <v>29</v>
      </c>
      <c r="S1618" s="68"/>
    </row>
    <row r="1619" spans="1:19" s="70" customFormat="1" ht="12.75" hidden="1" customHeight="1" x14ac:dyDescent="0.2">
      <c r="A1619" s="38" t="s">
        <v>21872</v>
      </c>
      <c r="B1619" s="39" t="s">
        <v>21873</v>
      </c>
      <c r="C1619" s="39" t="s">
        <v>21874</v>
      </c>
      <c r="D1619" s="38">
        <v>937846</v>
      </c>
      <c r="E1619" s="38"/>
      <c r="F1619" s="39" t="s">
        <v>21875</v>
      </c>
      <c r="G1619" s="38">
        <v>8262000070</v>
      </c>
      <c r="H1619" s="40" t="s">
        <v>21876</v>
      </c>
      <c r="I1619" s="2">
        <v>655000</v>
      </c>
      <c r="J1619" s="2"/>
      <c r="K1619" s="2">
        <v>0</v>
      </c>
      <c r="L1619" s="3">
        <f t="shared" si="25"/>
        <v>655000</v>
      </c>
      <c r="M1619" s="41">
        <v>45327</v>
      </c>
      <c r="N1619" s="39">
        <v>1218746205</v>
      </c>
      <c r="O1619" s="39" t="s">
        <v>18453</v>
      </c>
      <c r="P1619" s="40">
        <v>402132562206</v>
      </c>
      <c r="Q1619" s="41">
        <v>45335</v>
      </c>
      <c r="R1619" s="62" t="s">
        <v>21</v>
      </c>
      <c r="S1619" s="68"/>
    </row>
    <row r="1620" spans="1:19" s="70" customFormat="1" ht="12.75" hidden="1" customHeight="1" x14ac:dyDescent="0.2">
      <c r="A1620" s="38" t="s">
        <v>6776</v>
      </c>
      <c r="B1620" s="39" t="s">
        <v>6777</v>
      </c>
      <c r="C1620" s="39" t="s">
        <v>6778</v>
      </c>
      <c r="D1620" s="38">
        <v>401972</v>
      </c>
      <c r="E1620" s="38"/>
      <c r="F1620" s="39" t="s">
        <v>842</v>
      </c>
      <c r="G1620" s="38">
        <v>8263000049</v>
      </c>
      <c r="H1620" s="40" t="s">
        <v>6779</v>
      </c>
      <c r="I1620" s="2">
        <v>653000</v>
      </c>
      <c r="J1620" s="2">
        <v>0</v>
      </c>
      <c r="K1620" s="2">
        <v>117540</v>
      </c>
      <c r="L1620" s="3">
        <f t="shared" si="25"/>
        <v>770540</v>
      </c>
      <c r="M1620" s="41">
        <v>44435.729166666664</v>
      </c>
      <c r="N1620" s="39">
        <v>6870227625</v>
      </c>
      <c r="O1620" s="39" t="s">
        <v>52</v>
      </c>
      <c r="P1620" s="40" t="s">
        <v>6765</v>
      </c>
      <c r="Q1620" s="41">
        <v>44478</v>
      </c>
      <c r="R1620" s="39" t="s">
        <v>54</v>
      </c>
      <c r="S1620" s="68"/>
    </row>
    <row r="1621" spans="1:19" s="70" customFormat="1" ht="12.75" hidden="1" customHeight="1" x14ac:dyDescent="0.2">
      <c r="A1621" s="38">
        <v>438</v>
      </c>
      <c r="B1621" s="39" t="s">
        <v>19794</v>
      </c>
      <c r="C1621" s="39" t="s">
        <v>19795</v>
      </c>
      <c r="D1621" s="38">
        <v>107659</v>
      </c>
      <c r="E1621" s="38"/>
      <c r="F1621" s="39" t="s">
        <v>16533</v>
      </c>
      <c r="G1621" s="38">
        <v>8263000312</v>
      </c>
      <c r="H1621" s="40" t="s">
        <v>19796</v>
      </c>
      <c r="I1621" s="2">
        <v>652981</v>
      </c>
      <c r="J1621" s="2"/>
      <c r="K1621" s="2">
        <v>369999</v>
      </c>
      <c r="L1621" s="3">
        <f t="shared" si="25"/>
        <v>1022980</v>
      </c>
      <c r="M1621" s="41">
        <v>45082.729166666664</v>
      </c>
      <c r="N1621" s="39">
        <v>1246428582</v>
      </c>
      <c r="O1621" s="39" t="s">
        <v>8899</v>
      </c>
      <c r="P1621" s="40" t="s">
        <v>19797</v>
      </c>
      <c r="Q1621" s="41">
        <v>45123</v>
      </c>
      <c r="R1621" s="42" t="s">
        <v>8901</v>
      </c>
      <c r="S1621" s="68"/>
    </row>
    <row r="1622" spans="1:19" s="70" customFormat="1" ht="12.75" hidden="1" customHeight="1" x14ac:dyDescent="0.2">
      <c r="A1622" s="38" t="s">
        <v>882</v>
      </c>
      <c r="B1622" s="39" t="s">
        <v>883</v>
      </c>
      <c r="C1622" s="39" t="s">
        <v>884</v>
      </c>
      <c r="D1622" s="38">
        <v>401972</v>
      </c>
      <c r="E1622" s="38"/>
      <c r="F1622" s="39" t="s">
        <v>842</v>
      </c>
      <c r="G1622" s="38">
        <v>8263000049</v>
      </c>
      <c r="H1622" s="40" t="s">
        <v>885</v>
      </c>
      <c r="I1622" s="2">
        <v>652140</v>
      </c>
      <c r="J1622" s="2">
        <v>577.14390000000003</v>
      </c>
      <c r="K1622" s="2">
        <v>117385.2</v>
      </c>
      <c r="L1622" s="3">
        <f t="shared" si="25"/>
        <v>770102.34389999998</v>
      </c>
      <c r="M1622" s="41">
        <v>44238.729166666664</v>
      </c>
      <c r="N1622" s="39">
        <v>6870340032</v>
      </c>
      <c r="O1622" s="39" t="s">
        <v>52</v>
      </c>
      <c r="P1622" s="40" t="s">
        <v>844</v>
      </c>
      <c r="Q1622" s="41">
        <v>44272</v>
      </c>
      <c r="R1622" s="39" t="s">
        <v>54</v>
      </c>
      <c r="S1622" s="68"/>
    </row>
    <row r="1623" spans="1:19" s="70" customFormat="1" hidden="1" x14ac:dyDescent="0.2">
      <c r="A1623" s="38" t="s">
        <v>81</v>
      </c>
      <c r="B1623" s="39" t="s">
        <v>82</v>
      </c>
      <c r="C1623" s="39" t="s">
        <v>83</v>
      </c>
      <c r="D1623" s="38">
        <v>405802</v>
      </c>
      <c r="E1623" s="38"/>
      <c r="F1623" s="39" t="s">
        <v>84</v>
      </c>
      <c r="G1623" s="38">
        <v>8266009380</v>
      </c>
      <c r="H1623" s="40" t="s">
        <v>85</v>
      </c>
      <c r="I1623" s="2">
        <v>651820</v>
      </c>
      <c r="J1623" s="2">
        <v>576.86</v>
      </c>
      <c r="K1623" s="2">
        <v>117327.59999999999</v>
      </c>
      <c r="L1623" s="3">
        <f t="shared" si="25"/>
        <v>769724.46</v>
      </c>
      <c r="M1623" s="41">
        <v>44134.729166666664</v>
      </c>
      <c r="N1623" s="39">
        <v>6870197945</v>
      </c>
      <c r="O1623" s="39" t="s">
        <v>52</v>
      </c>
      <c r="P1623" s="40" t="s">
        <v>86</v>
      </c>
      <c r="Q1623" s="41">
        <v>44209</v>
      </c>
      <c r="R1623" s="39" t="s">
        <v>54</v>
      </c>
      <c r="S1623" s="68"/>
    </row>
    <row r="1624" spans="1:19" s="70" customFormat="1" ht="12.75" hidden="1" customHeight="1" x14ac:dyDescent="0.2">
      <c r="A1624" s="38" t="s">
        <v>7620</v>
      </c>
      <c r="B1624" s="39"/>
      <c r="C1624" s="39"/>
      <c r="D1624" s="38" t="s">
        <v>235</v>
      </c>
      <c r="E1624" s="38" t="s">
        <v>23092</v>
      </c>
      <c r="F1624" s="129" t="s">
        <v>5364</v>
      </c>
      <c r="G1624" s="38" t="s">
        <v>5364</v>
      </c>
      <c r="H1624" s="52" t="s">
        <v>7621</v>
      </c>
      <c r="I1624" s="10">
        <v>651223</v>
      </c>
      <c r="J1624" s="2"/>
      <c r="K1624" s="2">
        <v>0</v>
      </c>
      <c r="L1624" s="3">
        <f t="shared" si="25"/>
        <v>651223</v>
      </c>
      <c r="M1624" s="59">
        <v>44500</v>
      </c>
      <c r="N1624" s="39"/>
      <c r="O1624" s="39" t="s">
        <v>52</v>
      </c>
      <c r="P1624" s="40"/>
      <c r="Q1624" s="41"/>
      <c r="R1624" s="39" t="s">
        <v>54</v>
      </c>
      <c r="S1624" s="68"/>
    </row>
    <row r="1625" spans="1:19" s="70" customFormat="1" ht="12.75" hidden="1" customHeight="1" x14ac:dyDescent="0.2">
      <c r="A1625" s="38" t="s">
        <v>22676</v>
      </c>
      <c r="B1625" s="39" t="s">
        <v>22677</v>
      </c>
      <c r="C1625" s="39" t="s">
        <v>22678</v>
      </c>
      <c r="D1625" s="38">
        <v>405121</v>
      </c>
      <c r="E1625" s="38"/>
      <c r="F1625" s="39" t="s">
        <v>22679</v>
      </c>
      <c r="G1625" s="38">
        <v>8263000396</v>
      </c>
      <c r="H1625" s="40" t="s">
        <v>22680</v>
      </c>
      <c r="I1625" s="2">
        <v>650387.28813559329</v>
      </c>
      <c r="J1625" s="2"/>
      <c r="K1625" s="2">
        <v>117069.71186440678</v>
      </c>
      <c r="L1625" s="3">
        <f t="shared" si="25"/>
        <v>767457.00000000012</v>
      </c>
      <c r="M1625" s="41">
        <v>45428.729166666664</v>
      </c>
      <c r="N1625" s="39">
        <v>1251187218</v>
      </c>
      <c r="O1625" s="39" t="s">
        <v>18453</v>
      </c>
      <c r="P1625" s="40">
        <v>407024435585</v>
      </c>
      <c r="Q1625" s="41">
        <v>45477</v>
      </c>
      <c r="R1625" s="62" t="s">
        <v>21</v>
      </c>
      <c r="S1625" s="68"/>
    </row>
    <row r="1626" spans="1:19" s="70" customFormat="1" ht="12.75" hidden="1" customHeight="1" x14ac:dyDescent="0.2">
      <c r="A1626" s="38" t="s">
        <v>22778</v>
      </c>
      <c r="B1626" s="39" t="s">
        <v>22779</v>
      </c>
      <c r="C1626" s="39" t="s">
        <v>22780</v>
      </c>
      <c r="D1626" s="38">
        <v>408785</v>
      </c>
      <c r="E1626" s="38"/>
      <c r="F1626" s="39" t="s">
        <v>22740</v>
      </c>
      <c r="G1626" s="38">
        <v>8266021364</v>
      </c>
      <c r="H1626" s="40" t="s">
        <v>22781</v>
      </c>
      <c r="I1626" s="2">
        <v>650375</v>
      </c>
      <c r="J1626" s="2"/>
      <c r="K1626" s="2">
        <v>117067.5</v>
      </c>
      <c r="L1626" s="3">
        <f t="shared" si="25"/>
        <v>767442.5</v>
      </c>
      <c r="M1626" s="41">
        <v>45433.729166666664</v>
      </c>
      <c r="N1626" s="39">
        <v>1251199071</v>
      </c>
      <c r="O1626" s="39" t="s">
        <v>18453</v>
      </c>
      <c r="P1626" s="40">
        <v>407062956851</v>
      </c>
      <c r="Q1626" s="41">
        <v>45481</v>
      </c>
      <c r="R1626" s="62" t="s">
        <v>21</v>
      </c>
      <c r="S1626" s="68"/>
    </row>
    <row r="1627" spans="1:19" s="70" customFormat="1" ht="12.75" hidden="1" customHeight="1" x14ac:dyDescent="0.2">
      <c r="A1627" s="38" t="s">
        <v>11339</v>
      </c>
      <c r="B1627" s="42" t="s">
        <v>11340</v>
      </c>
      <c r="C1627" s="42" t="s">
        <v>11341</v>
      </c>
      <c r="D1627" s="38">
        <v>402828</v>
      </c>
      <c r="E1627" s="38"/>
      <c r="F1627" s="39" t="s">
        <v>11331</v>
      </c>
      <c r="G1627" s="38">
        <v>8263000174</v>
      </c>
      <c r="H1627" s="40" t="s">
        <v>11342</v>
      </c>
      <c r="I1627" s="3">
        <v>650270</v>
      </c>
      <c r="J1627" s="3"/>
      <c r="K1627" s="3">
        <v>117048.6</v>
      </c>
      <c r="L1627" s="3">
        <f t="shared" si="25"/>
        <v>767318.6</v>
      </c>
      <c r="M1627" s="41">
        <v>44541.729166666664</v>
      </c>
      <c r="N1627" s="39">
        <v>6870422139</v>
      </c>
      <c r="O1627" s="42" t="s">
        <v>315</v>
      </c>
      <c r="P1627" s="42" t="s">
        <v>11338</v>
      </c>
      <c r="Q1627" s="60">
        <v>44637</v>
      </c>
      <c r="R1627" s="42" t="s">
        <v>243</v>
      </c>
      <c r="S1627" s="68"/>
    </row>
    <row r="1628" spans="1:19" s="70" customFormat="1" ht="12.75" hidden="1" customHeight="1" x14ac:dyDescent="0.2">
      <c r="A1628" s="38" t="s">
        <v>2048</v>
      </c>
      <c r="B1628" s="39" t="s">
        <v>2049</v>
      </c>
      <c r="C1628" s="39" t="s">
        <v>2050</v>
      </c>
      <c r="D1628" s="38">
        <v>919893</v>
      </c>
      <c r="E1628" s="38"/>
      <c r="F1628" s="39" t="s">
        <v>2039</v>
      </c>
      <c r="G1628" s="38">
        <v>8263000051</v>
      </c>
      <c r="H1628" s="40">
        <v>2920003833</v>
      </c>
      <c r="I1628" s="2">
        <v>649999.75</v>
      </c>
      <c r="J1628" s="2"/>
      <c r="K1628" s="2">
        <v>116999.955</v>
      </c>
      <c r="L1628" s="3">
        <f t="shared" si="25"/>
        <v>766999.70499999996</v>
      </c>
      <c r="M1628" s="41">
        <v>44285.729166666664</v>
      </c>
      <c r="N1628" s="39">
        <v>6870067400</v>
      </c>
      <c r="O1628" s="39" t="s">
        <v>52</v>
      </c>
      <c r="P1628" s="40" t="s">
        <v>2051</v>
      </c>
      <c r="Q1628" s="41">
        <v>44346</v>
      </c>
      <c r="R1628" s="39" t="s">
        <v>54</v>
      </c>
      <c r="S1628" s="68"/>
    </row>
    <row r="1629" spans="1:19" s="70" customFormat="1" ht="12.75" hidden="1" customHeight="1" x14ac:dyDescent="0.2">
      <c r="A1629" s="38" t="s">
        <v>2176</v>
      </c>
      <c r="B1629" s="39" t="s">
        <v>2177</v>
      </c>
      <c r="C1629" s="39" t="s">
        <v>2178</v>
      </c>
      <c r="D1629" s="38">
        <v>401972</v>
      </c>
      <c r="E1629" s="38"/>
      <c r="F1629" s="39" t="s">
        <v>842</v>
      </c>
      <c r="G1629" s="38">
        <v>8263000049</v>
      </c>
      <c r="H1629" s="40" t="s">
        <v>2179</v>
      </c>
      <c r="I1629" s="2">
        <v>649040</v>
      </c>
      <c r="J1629" s="2">
        <v>574.40039999999999</v>
      </c>
      <c r="K1629" s="2">
        <v>116827.2</v>
      </c>
      <c r="L1629" s="3">
        <f t="shared" si="25"/>
        <v>766441.6004</v>
      </c>
      <c r="M1629" s="41">
        <v>44278.729166666664</v>
      </c>
      <c r="N1629" s="39">
        <v>6870067120</v>
      </c>
      <c r="O1629" s="39" t="s">
        <v>52</v>
      </c>
      <c r="P1629" s="40" t="s">
        <v>2099</v>
      </c>
      <c r="Q1629" s="41">
        <v>44345</v>
      </c>
      <c r="R1629" s="39" t="s">
        <v>54</v>
      </c>
      <c r="S1629" s="68"/>
    </row>
    <row r="1630" spans="1:19" s="70" customFormat="1" ht="12.75" hidden="1" customHeight="1" x14ac:dyDescent="0.2">
      <c r="A1630" s="38" t="s">
        <v>13022</v>
      </c>
      <c r="B1630" s="39" t="s">
        <v>13023</v>
      </c>
      <c r="C1630" s="39" t="s">
        <v>13024</v>
      </c>
      <c r="D1630" s="38">
        <v>405996</v>
      </c>
      <c r="E1630" s="38"/>
      <c r="F1630" s="39" t="s">
        <v>2376</v>
      </c>
      <c r="G1630" s="38">
        <v>8263000079</v>
      </c>
      <c r="H1630" s="40">
        <v>212901009976</v>
      </c>
      <c r="I1630" s="2">
        <v>648888.98305084754</v>
      </c>
      <c r="J1630" s="2"/>
      <c r="K1630" s="2">
        <v>116800.01694915256</v>
      </c>
      <c r="L1630" s="3">
        <f t="shared" si="25"/>
        <v>765689.00000000012</v>
      </c>
      <c r="M1630" s="41">
        <v>44316</v>
      </c>
      <c r="N1630" s="39">
        <v>6870034465</v>
      </c>
      <c r="O1630" s="39" t="s">
        <v>52</v>
      </c>
      <c r="P1630" s="40" t="s">
        <v>13025</v>
      </c>
      <c r="Q1630" s="41">
        <v>44686</v>
      </c>
      <c r="R1630" s="39" t="s">
        <v>54</v>
      </c>
      <c r="S1630" s="68"/>
    </row>
    <row r="1631" spans="1:19" s="70" customFormat="1" ht="12.75" hidden="1" customHeight="1" x14ac:dyDescent="0.2">
      <c r="A1631" s="38" t="s">
        <v>17567</v>
      </c>
      <c r="B1631" s="42" t="s">
        <v>17568</v>
      </c>
      <c r="C1631" s="42" t="s">
        <v>17569</v>
      </c>
      <c r="D1631" s="38">
        <v>301193</v>
      </c>
      <c r="E1631" s="38"/>
      <c r="F1631" s="39" t="s">
        <v>2376</v>
      </c>
      <c r="G1631" s="38">
        <v>8268010225</v>
      </c>
      <c r="H1631" s="40">
        <v>222901077622</v>
      </c>
      <c r="I1631" s="3">
        <v>647500</v>
      </c>
      <c r="J1631" s="3"/>
      <c r="K1631" s="3">
        <v>116550</v>
      </c>
      <c r="L1631" s="3">
        <f t="shared" si="25"/>
        <v>764050</v>
      </c>
      <c r="M1631" s="41">
        <v>44827.729166666664</v>
      </c>
      <c r="N1631" s="39">
        <v>44463693</v>
      </c>
      <c r="O1631" s="42" t="s">
        <v>315</v>
      </c>
      <c r="P1631" s="42" t="s">
        <v>17570</v>
      </c>
      <c r="Q1631" s="60">
        <v>44985</v>
      </c>
      <c r="R1631" s="42" t="s">
        <v>243</v>
      </c>
      <c r="S1631" s="68"/>
    </row>
    <row r="1632" spans="1:19" s="70" customFormat="1" ht="12.75" hidden="1" customHeight="1" x14ac:dyDescent="0.2">
      <c r="A1632" s="38" t="s">
        <v>7444</v>
      </c>
      <c r="B1632" s="42" t="s">
        <v>7445</v>
      </c>
      <c r="C1632" s="42" t="s">
        <v>7446</v>
      </c>
      <c r="D1632" s="58">
        <v>405267</v>
      </c>
      <c r="E1632" s="58"/>
      <c r="F1632" s="39" t="s">
        <v>1224</v>
      </c>
      <c r="G1632" s="38">
        <v>8263000140</v>
      </c>
      <c r="H1632" s="40" t="s">
        <v>7447</v>
      </c>
      <c r="I1632" s="3">
        <v>646319.48</v>
      </c>
      <c r="J1632" s="3"/>
      <c r="K1632" s="3">
        <v>116337.52</v>
      </c>
      <c r="L1632" s="3">
        <f t="shared" si="25"/>
        <v>762657</v>
      </c>
      <c r="M1632" s="41">
        <v>44474.729166666664</v>
      </c>
      <c r="N1632" s="39">
        <v>6870250292</v>
      </c>
      <c r="O1632" s="42" t="s">
        <v>315</v>
      </c>
      <c r="P1632" s="42" t="s">
        <v>6630</v>
      </c>
      <c r="Q1632" s="60">
        <v>44439</v>
      </c>
      <c r="R1632" s="42" t="s">
        <v>243</v>
      </c>
      <c r="S1632" s="68"/>
    </row>
    <row r="1633" spans="1:19" s="70" customFormat="1" ht="12.75" hidden="1" customHeight="1" x14ac:dyDescent="0.2">
      <c r="A1633" s="38" t="s">
        <v>4349</v>
      </c>
      <c r="B1633" s="39" t="s">
        <v>4350</v>
      </c>
      <c r="C1633" s="39" t="s">
        <v>4351</v>
      </c>
      <c r="D1633" s="38">
        <v>401972</v>
      </c>
      <c r="E1633" s="38"/>
      <c r="F1633" s="39" t="s">
        <v>842</v>
      </c>
      <c r="G1633" s="38">
        <v>8263000049</v>
      </c>
      <c r="H1633" s="40" t="s">
        <v>4352</v>
      </c>
      <c r="I1633" s="2">
        <v>646000</v>
      </c>
      <c r="J1633" s="2">
        <v>0</v>
      </c>
      <c r="K1633" s="2">
        <v>116280</v>
      </c>
      <c r="L1633" s="3">
        <f t="shared" si="25"/>
        <v>762280</v>
      </c>
      <c r="M1633" s="41">
        <v>44382.729166666664</v>
      </c>
      <c r="N1633" s="39">
        <v>6870146398</v>
      </c>
      <c r="O1633" s="39" t="s">
        <v>52</v>
      </c>
      <c r="P1633" s="40" t="s">
        <v>4261</v>
      </c>
      <c r="Q1633" s="41">
        <v>44413</v>
      </c>
      <c r="R1633" s="39" t="s">
        <v>54</v>
      </c>
      <c r="S1633" s="68"/>
    </row>
    <row r="1634" spans="1:19" s="70" customFormat="1" ht="12.75" hidden="1" customHeight="1" x14ac:dyDescent="0.2">
      <c r="A1634" s="38" t="s">
        <v>6789</v>
      </c>
      <c r="B1634" s="39" t="s">
        <v>6790</v>
      </c>
      <c r="C1634" s="39" t="s">
        <v>6791</v>
      </c>
      <c r="D1634" s="38">
        <v>401972</v>
      </c>
      <c r="E1634" s="38"/>
      <c r="F1634" s="39" t="s">
        <v>842</v>
      </c>
      <c r="G1634" s="38">
        <v>8263000049</v>
      </c>
      <c r="H1634" s="40" t="s">
        <v>6792</v>
      </c>
      <c r="I1634" s="2">
        <v>645999</v>
      </c>
      <c r="J1634" s="2">
        <v>0</v>
      </c>
      <c r="K1634" s="2">
        <v>116279.81999999999</v>
      </c>
      <c r="L1634" s="3">
        <f t="shared" si="25"/>
        <v>762278.82</v>
      </c>
      <c r="M1634" s="41">
        <v>44439.729166666664</v>
      </c>
      <c r="N1634" s="39">
        <v>6870227653</v>
      </c>
      <c r="O1634" s="39" t="s">
        <v>52</v>
      </c>
      <c r="P1634" s="40" t="s">
        <v>6765</v>
      </c>
      <c r="Q1634" s="41">
        <v>44478</v>
      </c>
      <c r="R1634" s="39" t="s">
        <v>54</v>
      </c>
      <c r="S1634" s="68"/>
    </row>
    <row r="1635" spans="1:19" s="70" customFormat="1" ht="12.75" hidden="1" customHeight="1" x14ac:dyDescent="0.2">
      <c r="A1635" s="38" t="s">
        <v>19496</v>
      </c>
      <c r="B1635" s="39" t="s">
        <v>19497</v>
      </c>
      <c r="C1635" s="39" t="s">
        <v>19498</v>
      </c>
      <c r="D1635" s="38">
        <v>137974</v>
      </c>
      <c r="E1635" s="38"/>
      <c r="F1635" s="39" t="s">
        <v>3527</v>
      </c>
      <c r="G1635" s="38">
        <v>8263000113</v>
      </c>
      <c r="H1635" s="64" t="s">
        <v>19499</v>
      </c>
      <c r="I1635" s="7">
        <v>645412.00000000012</v>
      </c>
      <c r="J1635" s="2"/>
      <c r="K1635" s="2">
        <v>116174.16000000002</v>
      </c>
      <c r="L1635" s="3">
        <f t="shared" si="25"/>
        <v>761586.16000000015</v>
      </c>
      <c r="M1635" s="41">
        <v>45042.729166666664</v>
      </c>
      <c r="N1635" s="39">
        <v>1246393015</v>
      </c>
      <c r="O1635" s="39" t="s">
        <v>3282</v>
      </c>
      <c r="P1635" s="40" t="s">
        <v>19216</v>
      </c>
      <c r="Q1635" s="41">
        <v>45099</v>
      </c>
      <c r="R1635" s="42" t="s">
        <v>2417</v>
      </c>
      <c r="S1635" s="68"/>
    </row>
    <row r="1636" spans="1:19" s="70" customFormat="1" ht="12.75" hidden="1" customHeight="1" x14ac:dyDescent="0.2">
      <c r="A1636" s="38" t="s">
        <v>6666</v>
      </c>
      <c r="B1636" s="39" t="s">
        <v>6667</v>
      </c>
      <c r="C1636" s="39" t="s">
        <v>6668</v>
      </c>
      <c r="D1636" s="38">
        <v>815145</v>
      </c>
      <c r="E1636" s="38"/>
      <c r="F1636" s="39" t="s">
        <v>1053</v>
      </c>
      <c r="G1636" s="38">
        <v>8268007157</v>
      </c>
      <c r="H1636" s="40">
        <v>74</v>
      </c>
      <c r="I1636" s="2">
        <v>642538.98305084754</v>
      </c>
      <c r="J1636" s="2"/>
      <c r="K1636" s="2">
        <v>115657.01694915256</v>
      </c>
      <c r="L1636" s="3">
        <f t="shared" si="25"/>
        <v>758196.00000000012</v>
      </c>
      <c r="M1636" s="41">
        <v>44458.729166666664</v>
      </c>
      <c r="N1636" s="39">
        <v>44097810</v>
      </c>
      <c r="O1636" s="39" t="s">
        <v>52</v>
      </c>
      <c r="P1636" s="40" t="s">
        <v>6669</v>
      </c>
      <c r="Q1636" s="41">
        <v>44478</v>
      </c>
      <c r="R1636" s="39" t="s">
        <v>54</v>
      </c>
      <c r="S1636" s="68"/>
    </row>
    <row r="1637" spans="1:19" s="70" customFormat="1" ht="12.75" hidden="1" customHeight="1" x14ac:dyDescent="0.2">
      <c r="A1637" s="38" t="s">
        <v>239</v>
      </c>
      <c r="B1637" s="42" t="s">
        <v>9525</v>
      </c>
      <c r="C1637" s="42"/>
      <c r="D1637" s="38" t="s">
        <v>241</v>
      </c>
      <c r="E1637" s="38" t="s">
        <v>23092</v>
      </c>
      <c r="F1637" s="133" t="s">
        <v>242</v>
      </c>
      <c r="G1637" s="38"/>
      <c r="H1637" s="40" t="s">
        <v>9525</v>
      </c>
      <c r="I1637" s="3">
        <v>642402.74</v>
      </c>
      <c r="J1637" s="3"/>
      <c r="K1637" s="3"/>
      <c r="L1637" s="3">
        <f t="shared" si="25"/>
        <v>642402.74</v>
      </c>
      <c r="M1637" s="41">
        <v>44561</v>
      </c>
      <c r="N1637" s="39"/>
      <c r="O1637" s="42"/>
      <c r="P1637" s="42"/>
      <c r="Q1637" s="60"/>
      <c r="R1637" s="42" t="s">
        <v>243</v>
      </c>
      <c r="S1637" s="68"/>
    </row>
    <row r="1638" spans="1:19" s="70" customFormat="1" ht="12.75" hidden="1" customHeight="1" x14ac:dyDescent="0.2">
      <c r="A1638" s="38" t="s">
        <v>22782</v>
      </c>
      <c r="B1638" s="39" t="s">
        <v>22783</v>
      </c>
      <c r="C1638" s="39" t="s">
        <v>22784</v>
      </c>
      <c r="D1638" s="38">
        <v>408785</v>
      </c>
      <c r="E1638" s="38"/>
      <c r="F1638" s="39" t="s">
        <v>22740</v>
      </c>
      <c r="G1638" s="38">
        <v>8266021364</v>
      </c>
      <c r="H1638" s="40" t="s">
        <v>22785</v>
      </c>
      <c r="I1638" s="2">
        <v>642000</v>
      </c>
      <c r="J1638" s="2"/>
      <c r="K1638" s="2">
        <v>115560</v>
      </c>
      <c r="L1638" s="3">
        <f t="shared" si="25"/>
        <v>757560</v>
      </c>
      <c r="M1638" s="41">
        <v>45432.729166666664</v>
      </c>
      <c r="N1638" s="39">
        <v>1251199099</v>
      </c>
      <c r="O1638" s="39" t="s">
        <v>18453</v>
      </c>
      <c r="P1638" s="40">
        <v>407085681321</v>
      </c>
      <c r="Q1638" s="41">
        <v>45483</v>
      </c>
      <c r="R1638" s="62" t="s">
        <v>21</v>
      </c>
      <c r="S1638" s="68"/>
    </row>
    <row r="1639" spans="1:19" s="70" customFormat="1" ht="12.75" hidden="1" customHeight="1" x14ac:dyDescent="0.2">
      <c r="A1639" s="38" t="s">
        <v>7258</v>
      </c>
      <c r="B1639" s="39" t="s">
        <v>7255</v>
      </c>
      <c r="C1639" s="39" t="s">
        <v>7256</v>
      </c>
      <c r="D1639" s="58">
        <v>408148</v>
      </c>
      <c r="E1639" s="58"/>
      <c r="F1639" s="39" t="s">
        <v>1224</v>
      </c>
      <c r="G1639" s="38">
        <v>8263000145</v>
      </c>
      <c r="H1639" s="40" t="s">
        <v>7257</v>
      </c>
      <c r="I1639" s="2">
        <v>641412.5</v>
      </c>
      <c r="J1639" s="2"/>
      <c r="K1639" s="2">
        <v>115454.25</v>
      </c>
      <c r="L1639" s="3">
        <f t="shared" si="25"/>
        <v>756866.75</v>
      </c>
      <c r="M1639" s="41">
        <v>44460.729166666664</v>
      </c>
      <c r="N1639" s="39">
        <v>6870238927</v>
      </c>
      <c r="O1639" s="39" t="s">
        <v>3282</v>
      </c>
      <c r="P1639" s="40" t="s">
        <v>6886</v>
      </c>
      <c r="Q1639" s="41">
        <v>44457</v>
      </c>
      <c r="R1639" s="42" t="s">
        <v>2417</v>
      </c>
      <c r="S1639" s="68"/>
    </row>
    <row r="1640" spans="1:19" s="70" customFormat="1" ht="12.75" hidden="1" customHeight="1" x14ac:dyDescent="0.2">
      <c r="A1640" s="38" t="s">
        <v>13721</v>
      </c>
      <c r="B1640" s="39" t="s">
        <v>13722</v>
      </c>
      <c r="C1640" s="39" t="s">
        <v>13723</v>
      </c>
      <c r="D1640" s="38">
        <v>919962</v>
      </c>
      <c r="E1640" s="38"/>
      <c r="F1640" s="39" t="s">
        <v>6950</v>
      </c>
      <c r="G1640" s="38">
        <v>8263000121</v>
      </c>
      <c r="H1640" s="40" t="s">
        <v>13724</v>
      </c>
      <c r="I1640" s="3">
        <v>641300</v>
      </c>
      <c r="J1640" s="3"/>
      <c r="K1640" s="2">
        <v>115434</v>
      </c>
      <c r="L1640" s="3">
        <f t="shared" si="25"/>
        <v>756734</v>
      </c>
      <c r="M1640" s="41">
        <v>44707.729166666664</v>
      </c>
      <c r="N1640" s="39">
        <v>6870079395</v>
      </c>
      <c r="O1640" s="39" t="s">
        <v>3282</v>
      </c>
      <c r="P1640" s="40">
        <v>206281431701</v>
      </c>
      <c r="Q1640" s="41">
        <v>44741</v>
      </c>
      <c r="R1640" s="42" t="s">
        <v>2417</v>
      </c>
      <c r="S1640" s="68"/>
    </row>
    <row r="1641" spans="1:19" s="70" customFormat="1" ht="12.75" hidden="1" customHeight="1" x14ac:dyDescent="0.2">
      <c r="A1641" s="38" t="s">
        <v>14810</v>
      </c>
      <c r="B1641" s="39" t="s">
        <v>14811</v>
      </c>
      <c r="C1641" s="39" t="s">
        <v>14812</v>
      </c>
      <c r="D1641" s="38">
        <v>919962</v>
      </c>
      <c r="E1641" s="38"/>
      <c r="F1641" s="39" t="s">
        <v>6950</v>
      </c>
      <c r="G1641" s="38">
        <v>8263000121</v>
      </c>
      <c r="H1641" s="40" t="s">
        <v>14813</v>
      </c>
      <c r="I1641" s="3">
        <v>640420.4</v>
      </c>
      <c r="J1641" s="3"/>
      <c r="K1641" s="2">
        <v>115275.6</v>
      </c>
      <c r="L1641" s="3">
        <f t="shared" si="25"/>
        <v>755696</v>
      </c>
      <c r="M1641" s="41">
        <v>44761.729166666664</v>
      </c>
      <c r="N1641" s="39">
        <v>6870152740</v>
      </c>
      <c r="O1641" s="39" t="s">
        <v>3282</v>
      </c>
      <c r="P1641" s="40">
        <v>208224789869</v>
      </c>
      <c r="Q1641" s="41">
        <v>44796</v>
      </c>
      <c r="R1641" s="42" t="s">
        <v>2417</v>
      </c>
      <c r="S1641" s="68"/>
    </row>
    <row r="1642" spans="1:19" s="70" customFormat="1" ht="12.75" hidden="1" customHeight="1" x14ac:dyDescent="0.2">
      <c r="A1642" s="38" t="s">
        <v>22843</v>
      </c>
      <c r="B1642" s="39" t="s">
        <v>22844</v>
      </c>
      <c r="C1642" s="39" t="s">
        <v>22845</v>
      </c>
      <c r="D1642" s="38">
        <v>822670</v>
      </c>
      <c r="E1642" s="38"/>
      <c r="F1642" s="39" t="s">
        <v>21396</v>
      </c>
      <c r="G1642" s="38">
        <v>8268014123</v>
      </c>
      <c r="H1642" s="40">
        <v>37</v>
      </c>
      <c r="I1642" s="2">
        <v>634755.70338983054</v>
      </c>
      <c r="J1642" s="2"/>
      <c r="K1642" s="2">
        <v>114256.02661016949</v>
      </c>
      <c r="L1642" s="3">
        <f t="shared" si="25"/>
        <v>749011.73</v>
      </c>
      <c r="M1642" s="41">
        <v>45442.729166666664</v>
      </c>
      <c r="N1642" s="39">
        <v>160835252</v>
      </c>
      <c r="O1642" s="39" t="s">
        <v>18453</v>
      </c>
      <c r="P1642" s="40">
        <v>406137131498</v>
      </c>
      <c r="Q1642" s="41">
        <v>45458</v>
      </c>
      <c r="R1642" s="62" t="s">
        <v>21</v>
      </c>
      <c r="S1642" s="68"/>
    </row>
    <row r="1643" spans="1:19" s="70" customFormat="1" ht="12.75" hidden="1" customHeight="1" x14ac:dyDescent="0.2">
      <c r="A1643" s="38" t="s">
        <v>10173</v>
      </c>
      <c r="B1643" s="39" t="s">
        <v>10174</v>
      </c>
      <c r="C1643" s="39" t="s">
        <v>10175</v>
      </c>
      <c r="D1643" s="38">
        <v>919962</v>
      </c>
      <c r="E1643" s="38"/>
      <c r="F1643" s="39" t="s">
        <v>6950</v>
      </c>
      <c r="G1643" s="38">
        <v>8263000121</v>
      </c>
      <c r="H1643" s="40" t="s">
        <v>10176</v>
      </c>
      <c r="I1643" s="3">
        <v>632500</v>
      </c>
      <c r="J1643" s="3"/>
      <c r="K1643" s="2">
        <v>113850</v>
      </c>
      <c r="L1643" s="3">
        <f t="shared" si="25"/>
        <v>746350</v>
      </c>
      <c r="M1643" s="41">
        <v>44509</v>
      </c>
      <c r="N1643" s="39">
        <v>6870365582</v>
      </c>
      <c r="O1643" s="39" t="s">
        <v>3282</v>
      </c>
      <c r="P1643" s="40">
        <v>202022107072</v>
      </c>
      <c r="Q1643" s="41">
        <v>44595</v>
      </c>
      <c r="R1643" s="42" t="s">
        <v>2417</v>
      </c>
      <c r="S1643" s="68"/>
    </row>
    <row r="1644" spans="1:19" s="70" customFormat="1" ht="12.75" hidden="1" customHeight="1" x14ac:dyDescent="0.2">
      <c r="A1644" s="38" t="s">
        <v>19084</v>
      </c>
      <c r="B1644" s="42" t="s">
        <v>19085</v>
      </c>
      <c r="C1644" s="42" t="s">
        <v>19086</v>
      </c>
      <c r="D1644" s="38">
        <v>137974</v>
      </c>
      <c r="E1644" s="38"/>
      <c r="F1644" s="39" t="s">
        <v>3527</v>
      </c>
      <c r="G1644" s="38">
        <v>8263000113</v>
      </c>
      <c r="H1644" s="64" t="s">
        <v>19087</v>
      </c>
      <c r="I1644" s="6">
        <v>632160</v>
      </c>
      <c r="J1644" s="3"/>
      <c r="K1644" s="3">
        <v>113788.8</v>
      </c>
      <c r="L1644" s="3">
        <f t="shared" si="25"/>
        <v>745948.8</v>
      </c>
      <c r="M1644" s="41">
        <v>44832.729166666664</v>
      </c>
      <c r="N1644" s="39">
        <v>1246349293</v>
      </c>
      <c r="O1644" s="42" t="s">
        <v>315</v>
      </c>
      <c r="P1644" s="42"/>
      <c r="Q1644" s="60"/>
      <c r="R1644" s="42" t="s">
        <v>243</v>
      </c>
      <c r="S1644" s="68"/>
    </row>
    <row r="1645" spans="1:19" s="70" customFormat="1" ht="12.75" hidden="1" customHeight="1" x14ac:dyDescent="0.2">
      <c r="A1645" s="38" t="s">
        <v>7401</v>
      </c>
      <c r="B1645" s="42" t="s">
        <v>7402</v>
      </c>
      <c r="C1645" s="42" t="s">
        <v>7403</v>
      </c>
      <c r="D1645" s="38">
        <v>406359</v>
      </c>
      <c r="E1645" s="38"/>
      <c r="F1645" s="42" t="s">
        <v>7204</v>
      </c>
      <c r="G1645" s="38">
        <v>8263000098</v>
      </c>
      <c r="H1645" s="40">
        <v>271600029084</v>
      </c>
      <c r="I1645" s="3">
        <v>632000</v>
      </c>
      <c r="J1645" s="3"/>
      <c r="K1645" s="3">
        <v>113760</v>
      </c>
      <c r="L1645" s="3">
        <f t="shared" si="25"/>
        <v>745760</v>
      </c>
      <c r="M1645" s="41">
        <v>44466.729166666664</v>
      </c>
      <c r="N1645" s="39">
        <v>6870248989</v>
      </c>
      <c r="O1645" s="42" t="s">
        <v>315</v>
      </c>
      <c r="P1645" s="42" t="s">
        <v>7404</v>
      </c>
      <c r="Q1645" s="60">
        <v>44507</v>
      </c>
      <c r="R1645" s="42" t="s">
        <v>243</v>
      </c>
      <c r="S1645" s="68"/>
    </row>
    <row r="1646" spans="1:19" s="70" customFormat="1" ht="12.75" hidden="1" customHeight="1" x14ac:dyDescent="0.2">
      <c r="A1646" s="38" t="s">
        <v>18703</v>
      </c>
      <c r="B1646" s="39" t="s">
        <v>18704</v>
      </c>
      <c r="C1646" s="39" t="s">
        <v>18705</v>
      </c>
      <c r="D1646" s="38">
        <v>919962</v>
      </c>
      <c r="E1646" s="38"/>
      <c r="F1646" s="39" t="s">
        <v>6950</v>
      </c>
      <c r="G1646" s="38">
        <v>8263000121</v>
      </c>
      <c r="H1646" s="40" t="s">
        <v>18706</v>
      </c>
      <c r="I1646" s="3">
        <v>631070.4</v>
      </c>
      <c r="J1646" s="3"/>
      <c r="K1646" s="2">
        <v>113592.6</v>
      </c>
      <c r="L1646" s="3">
        <f t="shared" si="25"/>
        <v>744663</v>
      </c>
      <c r="M1646" s="41">
        <v>44995.729166666664</v>
      </c>
      <c r="N1646" s="39">
        <v>1246311077</v>
      </c>
      <c r="O1646" s="39" t="s">
        <v>3282</v>
      </c>
      <c r="P1646" s="40">
        <v>304148453661</v>
      </c>
      <c r="Q1646" s="41">
        <v>45032</v>
      </c>
      <c r="R1646" s="42" t="s">
        <v>2417</v>
      </c>
      <c r="S1646" s="68"/>
    </row>
    <row r="1647" spans="1:19" s="70" customFormat="1" ht="12.75" hidden="1" customHeight="1" x14ac:dyDescent="0.2">
      <c r="A1647" s="38" t="s">
        <v>7827</v>
      </c>
      <c r="B1647" s="42" t="s">
        <v>7828</v>
      </c>
      <c r="C1647" s="42" t="s">
        <v>7829</v>
      </c>
      <c r="D1647" s="38">
        <v>300286</v>
      </c>
      <c r="E1647" s="38"/>
      <c r="F1647" s="42" t="s">
        <v>3944</v>
      </c>
      <c r="G1647" s="38">
        <v>8263000075</v>
      </c>
      <c r="H1647" s="40">
        <v>712728694</v>
      </c>
      <c r="I1647" s="3">
        <v>631021.37</v>
      </c>
      <c r="J1647" s="3"/>
      <c r="K1647" s="3">
        <v>113583.84659999999</v>
      </c>
      <c r="L1647" s="3">
        <f t="shared" si="25"/>
        <v>744605.21659999993</v>
      </c>
      <c r="M1647" s="41">
        <v>44476.729166666664</v>
      </c>
      <c r="N1647" s="39">
        <v>6870260580</v>
      </c>
      <c r="O1647" s="42" t="s">
        <v>315</v>
      </c>
      <c r="P1647" s="42" t="s">
        <v>7830</v>
      </c>
      <c r="Q1647" s="60">
        <v>44516</v>
      </c>
      <c r="R1647" s="42" t="s">
        <v>243</v>
      </c>
      <c r="S1647" s="68"/>
    </row>
    <row r="1648" spans="1:19" s="70" customFormat="1" ht="12.75" hidden="1" customHeight="1" x14ac:dyDescent="0.2">
      <c r="A1648" s="38">
        <v>190</v>
      </c>
      <c r="B1648" s="39" t="s">
        <v>18871</v>
      </c>
      <c r="C1648" s="39" t="s">
        <v>18872</v>
      </c>
      <c r="D1648" s="38">
        <v>400371</v>
      </c>
      <c r="E1648" s="38"/>
      <c r="F1648" s="39" t="s">
        <v>7339</v>
      </c>
      <c r="G1648" s="38">
        <v>8266017068</v>
      </c>
      <c r="H1648" s="40" t="s">
        <v>18873</v>
      </c>
      <c r="I1648" s="2">
        <v>630000</v>
      </c>
      <c r="J1648" s="2"/>
      <c r="K1648" s="2">
        <v>113400</v>
      </c>
      <c r="L1648" s="3">
        <f t="shared" si="25"/>
        <v>743400</v>
      </c>
      <c r="M1648" s="41">
        <v>45015.729166666664</v>
      </c>
      <c r="N1648" s="39">
        <v>1246327990</v>
      </c>
      <c r="O1648" s="39" t="s">
        <v>8899</v>
      </c>
      <c r="P1648" s="40" t="s">
        <v>18874</v>
      </c>
      <c r="Q1648" s="41">
        <v>45057</v>
      </c>
      <c r="R1648" s="42" t="s">
        <v>8901</v>
      </c>
      <c r="S1648" s="68"/>
    </row>
    <row r="1649" spans="1:19" s="70" customFormat="1" ht="12.75" hidden="1" customHeight="1" x14ac:dyDescent="0.2">
      <c r="A1649" s="38" t="s">
        <v>17366</v>
      </c>
      <c r="B1649" s="39" t="s">
        <v>17367</v>
      </c>
      <c r="C1649" s="39" t="s">
        <v>17368</v>
      </c>
      <c r="D1649" s="38">
        <v>405996</v>
      </c>
      <c r="E1649" s="38"/>
      <c r="F1649" s="39" t="s">
        <v>2376</v>
      </c>
      <c r="G1649" s="38">
        <v>8263000172</v>
      </c>
      <c r="H1649" s="40">
        <v>222901061458</v>
      </c>
      <c r="I1649" s="2">
        <v>629576.27118644072</v>
      </c>
      <c r="J1649" s="2"/>
      <c r="K1649" s="2">
        <v>113323.72881355933</v>
      </c>
      <c r="L1649" s="3">
        <f t="shared" si="25"/>
        <v>742900</v>
      </c>
      <c r="M1649" s="41">
        <v>44791.729166666664</v>
      </c>
      <c r="N1649" s="39">
        <v>6870351540</v>
      </c>
      <c r="O1649" s="39" t="s">
        <v>3282</v>
      </c>
      <c r="P1649" s="40" t="s">
        <v>17369</v>
      </c>
      <c r="Q1649" s="41">
        <v>44953</v>
      </c>
      <c r="R1649" s="42" t="s">
        <v>2417</v>
      </c>
      <c r="S1649" s="68"/>
    </row>
    <row r="1650" spans="1:19" s="70" customFormat="1" ht="12.75" hidden="1" customHeight="1" x14ac:dyDescent="0.2">
      <c r="A1650" s="38" t="s">
        <v>15048</v>
      </c>
      <c r="B1650" s="39" t="s">
        <v>15049</v>
      </c>
      <c r="C1650" s="39" t="s">
        <v>15050</v>
      </c>
      <c r="D1650" s="38">
        <v>919962</v>
      </c>
      <c r="E1650" s="38"/>
      <c r="F1650" s="39" t="s">
        <v>6950</v>
      </c>
      <c r="G1650" s="38">
        <v>8263000121</v>
      </c>
      <c r="H1650" s="40" t="s">
        <v>15051</v>
      </c>
      <c r="I1650" s="3">
        <v>629279.6</v>
      </c>
      <c r="J1650" s="3"/>
      <c r="K1650" s="2">
        <v>113270.39999999999</v>
      </c>
      <c r="L1650" s="3">
        <f t="shared" si="25"/>
        <v>742550</v>
      </c>
      <c r="M1650" s="41">
        <v>44767.729166666664</v>
      </c>
      <c r="N1650" s="39">
        <v>6870167602</v>
      </c>
      <c r="O1650" s="39" t="s">
        <v>3282</v>
      </c>
      <c r="P1650" s="40">
        <v>208247655673</v>
      </c>
      <c r="Q1650" s="41">
        <v>44798</v>
      </c>
      <c r="R1650" s="42" t="s">
        <v>2417</v>
      </c>
      <c r="S1650" s="68"/>
    </row>
    <row r="1651" spans="1:19" s="70" customFormat="1" ht="12.75" hidden="1" customHeight="1" x14ac:dyDescent="0.2">
      <c r="A1651" s="38" t="s">
        <v>17463</v>
      </c>
      <c r="B1651" s="39" t="s">
        <v>17464</v>
      </c>
      <c r="C1651" s="39" t="s">
        <v>17465</v>
      </c>
      <c r="D1651" s="38">
        <v>919962</v>
      </c>
      <c r="E1651" s="38"/>
      <c r="F1651" s="39" t="s">
        <v>6950</v>
      </c>
      <c r="G1651" s="38">
        <v>8263000121</v>
      </c>
      <c r="H1651" s="40" t="s">
        <v>17466</v>
      </c>
      <c r="I1651" s="3">
        <v>629279.6</v>
      </c>
      <c r="J1651" s="3"/>
      <c r="K1651" s="2">
        <v>113270.39999999999</v>
      </c>
      <c r="L1651" s="3">
        <f t="shared" si="25"/>
        <v>742550</v>
      </c>
      <c r="M1651" s="41">
        <v>44923.729166666664</v>
      </c>
      <c r="N1651" s="39">
        <v>6870367905</v>
      </c>
      <c r="O1651" s="39" t="s">
        <v>3282</v>
      </c>
      <c r="P1651" s="40">
        <v>302090383437</v>
      </c>
      <c r="Q1651" s="41">
        <v>44967</v>
      </c>
      <c r="R1651" s="42" t="s">
        <v>2417</v>
      </c>
      <c r="S1651" s="68"/>
    </row>
    <row r="1652" spans="1:19" s="70" customFormat="1" ht="12.75" hidden="1" customHeight="1" x14ac:dyDescent="0.2">
      <c r="A1652" s="38" t="s">
        <v>17102</v>
      </c>
      <c r="B1652" s="39" t="s">
        <v>17098</v>
      </c>
      <c r="C1652" s="39" t="s">
        <v>17099</v>
      </c>
      <c r="D1652" s="58">
        <v>118480</v>
      </c>
      <c r="E1652" s="58"/>
      <c r="F1652" s="39" t="s">
        <v>9826</v>
      </c>
      <c r="G1652" s="38">
        <v>8263000261</v>
      </c>
      <c r="H1652" s="40" t="s">
        <v>17100</v>
      </c>
      <c r="I1652" s="2">
        <v>626843</v>
      </c>
      <c r="J1652" s="2"/>
      <c r="K1652" s="2">
        <v>112831.73999999999</v>
      </c>
      <c r="L1652" s="3">
        <f t="shared" si="25"/>
        <v>739674.74</v>
      </c>
      <c r="M1652" s="41">
        <v>44907.729166666664</v>
      </c>
      <c r="N1652" s="39">
        <v>6870337512</v>
      </c>
      <c r="O1652" s="39" t="s">
        <v>3282</v>
      </c>
      <c r="P1652" s="40" t="s">
        <v>17101</v>
      </c>
      <c r="Q1652" s="41">
        <v>44944</v>
      </c>
      <c r="R1652" s="42" t="s">
        <v>2417</v>
      </c>
      <c r="S1652" s="68"/>
    </row>
    <row r="1653" spans="1:19" s="70" customFormat="1" ht="12.75" hidden="1" customHeight="1" x14ac:dyDescent="0.2">
      <c r="A1653" s="38" t="s">
        <v>1200</v>
      </c>
      <c r="B1653" s="39" t="s">
        <v>1201</v>
      </c>
      <c r="C1653" s="39" t="s">
        <v>1202</v>
      </c>
      <c r="D1653" s="38">
        <v>401972</v>
      </c>
      <c r="E1653" s="38"/>
      <c r="F1653" s="39" t="s">
        <v>842</v>
      </c>
      <c r="G1653" s="38">
        <v>8263000049</v>
      </c>
      <c r="H1653" s="40" t="s">
        <v>1203</v>
      </c>
      <c r="I1653" s="2">
        <v>626780</v>
      </c>
      <c r="J1653" s="2">
        <v>554.70030000000008</v>
      </c>
      <c r="K1653" s="2">
        <v>112820.4</v>
      </c>
      <c r="L1653" s="3">
        <f t="shared" si="25"/>
        <v>740155.10030000005</v>
      </c>
      <c r="M1653" s="41">
        <v>44253.729166666664</v>
      </c>
      <c r="N1653" s="39">
        <v>6870368993</v>
      </c>
      <c r="O1653" s="39" t="s">
        <v>52</v>
      </c>
      <c r="P1653" s="40" t="s">
        <v>1166</v>
      </c>
      <c r="Q1653" s="41">
        <v>44292</v>
      </c>
      <c r="R1653" s="39" t="s">
        <v>54</v>
      </c>
      <c r="S1653" s="68"/>
    </row>
    <row r="1654" spans="1:19" s="70" customFormat="1" ht="12.75" hidden="1" customHeight="1" x14ac:dyDescent="0.2">
      <c r="A1654" s="38" t="s">
        <v>19395</v>
      </c>
      <c r="B1654" s="39" t="s">
        <v>19396</v>
      </c>
      <c r="C1654" s="39" t="s">
        <v>19397</v>
      </c>
      <c r="D1654" s="38">
        <v>812140</v>
      </c>
      <c r="E1654" s="38"/>
      <c r="F1654" s="42" t="s">
        <v>446</v>
      </c>
      <c r="G1654" s="38">
        <v>8268011390</v>
      </c>
      <c r="H1654" s="40" t="s">
        <v>19398</v>
      </c>
      <c r="I1654" s="2">
        <v>623188</v>
      </c>
      <c r="J1654" s="2"/>
      <c r="K1654" s="2">
        <v>0</v>
      </c>
      <c r="L1654" s="3">
        <f t="shared" si="25"/>
        <v>623188</v>
      </c>
      <c r="M1654" s="41">
        <v>45048.729166666664</v>
      </c>
      <c r="N1654" s="39">
        <v>160417728</v>
      </c>
      <c r="O1654" s="39" t="s">
        <v>52</v>
      </c>
      <c r="P1654" s="40">
        <v>306203224032</v>
      </c>
      <c r="Q1654" s="41">
        <v>45099</v>
      </c>
      <c r="R1654" s="39" t="s">
        <v>54</v>
      </c>
      <c r="S1654" s="68"/>
    </row>
    <row r="1655" spans="1:19" s="70" customFormat="1" ht="12.75" hidden="1" customHeight="1" x14ac:dyDescent="0.2">
      <c r="A1655" s="38" t="s">
        <v>4373</v>
      </c>
      <c r="B1655" s="39" t="s">
        <v>4374</v>
      </c>
      <c r="C1655" s="39" t="s">
        <v>4375</v>
      </c>
      <c r="D1655" s="38">
        <v>401972</v>
      </c>
      <c r="E1655" s="38"/>
      <c r="F1655" s="39" t="s">
        <v>842</v>
      </c>
      <c r="G1655" s="38">
        <v>8263000049</v>
      </c>
      <c r="H1655" s="40" t="s">
        <v>4376</v>
      </c>
      <c r="I1655" s="2">
        <v>622800</v>
      </c>
      <c r="J1655" s="2">
        <v>734.904</v>
      </c>
      <c r="K1655" s="2">
        <v>112104</v>
      </c>
      <c r="L1655" s="3">
        <f t="shared" si="25"/>
        <v>735638.90399999998</v>
      </c>
      <c r="M1655" s="41">
        <v>44362.729166666664</v>
      </c>
      <c r="N1655" s="39">
        <v>6870147651</v>
      </c>
      <c r="O1655" s="39" t="s">
        <v>52</v>
      </c>
      <c r="P1655" s="40" t="s">
        <v>4271</v>
      </c>
      <c r="Q1655" s="41">
        <v>44413</v>
      </c>
      <c r="R1655" s="39" t="s">
        <v>54</v>
      </c>
      <c r="S1655" s="68"/>
    </row>
    <row r="1656" spans="1:19" s="70" customFormat="1" ht="12.75" hidden="1" customHeight="1" x14ac:dyDescent="0.2">
      <c r="A1656" s="38" t="s">
        <v>8912</v>
      </c>
      <c r="B1656" s="42" t="s">
        <v>8913</v>
      </c>
      <c r="C1656" s="42" t="s">
        <v>8914</v>
      </c>
      <c r="D1656" s="58">
        <v>405267</v>
      </c>
      <c r="E1656" s="58"/>
      <c r="F1656" s="39" t="s">
        <v>1224</v>
      </c>
      <c r="G1656" s="38">
        <v>8263000147</v>
      </c>
      <c r="H1656" s="40" t="s">
        <v>8915</v>
      </c>
      <c r="I1656" s="3">
        <v>621740.62</v>
      </c>
      <c r="J1656" s="3"/>
      <c r="K1656" s="3">
        <v>111913.38</v>
      </c>
      <c r="L1656" s="3">
        <f t="shared" si="25"/>
        <v>733654</v>
      </c>
      <c r="M1656" s="41">
        <v>44520.729166666664</v>
      </c>
      <c r="N1656" s="39">
        <v>6870300536</v>
      </c>
      <c r="O1656" s="42" t="s">
        <v>315</v>
      </c>
      <c r="P1656" s="42" t="s">
        <v>7431</v>
      </c>
      <c r="Q1656" s="60">
        <v>44463</v>
      </c>
      <c r="R1656" s="42" t="s">
        <v>243</v>
      </c>
      <c r="S1656" s="68"/>
    </row>
    <row r="1657" spans="1:19" s="70" customFormat="1" ht="12.75" hidden="1" customHeight="1" x14ac:dyDescent="0.2">
      <c r="A1657" s="38" t="s">
        <v>15399</v>
      </c>
      <c r="B1657" s="39" t="s">
        <v>15400</v>
      </c>
      <c r="C1657" s="39" t="s">
        <v>15401</v>
      </c>
      <c r="D1657" s="38">
        <v>919962</v>
      </c>
      <c r="E1657" s="38"/>
      <c r="F1657" s="39" t="s">
        <v>6950</v>
      </c>
      <c r="G1657" s="38">
        <v>8263000121</v>
      </c>
      <c r="H1657" s="40" t="s">
        <v>15402</v>
      </c>
      <c r="I1657" s="3">
        <v>621000</v>
      </c>
      <c r="J1657" s="3"/>
      <c r="K1657" s="2">
        <v>111780</v>
      </c>
      <c r="L1657" s="3">
        <f t="shared" si="25"/>
        <v>732780</v>
      </c>
      <c r="M1657" s="41">
        <v>44769.729166666664</v>
      </c>
      <c r="N1657" s="39">
        <v>6870196679</v>
      </c>
      <c r="O1657" s="39" t="s">
        <v>3282</v>
      </c>
      <c r="P1657" s="40"/>
      <c r="Q1657" s="41"/>
      <c r="R1657" s="42" t="s">
        <v>2417</v>
      </c>
      <c r="S1657" s="68"/>
    </row>
    <row r="1658" spans="1:19" s="70" customFormat="1" ht="12.75" hidden="1" customHeight="1" x14ac:dyDescent="0.2">
      <c r="A1658" s="38" t="s">
        <v>20450</v>
      </c>
      <c r="B1658" s="39" t="s">
        <v>20451</v>
      </c>
      <c r="C1658" s="39" t="s">
        <v>20452</v>
      </c>
      <c r="D1658" s="38">
        <v>128548</v>
      </c>
      <c r="E1658" s="38"/>
      <c r="F1658" s="39" t="s">
        <v>20453</v>
      </c>
      <c r="G1658" s="38">
        <v>8266019071</v>
      </c>
      <c r="H1658" s="40" t="s">
        <v>20454</v>
      </c>
      <c r="I1658" s="2">
        <v>620710.16949152551</v>
      </c>
      <c r="J1658" s="2"/>
      <c r="K1658" s="2">
        <v>111727.83050847458</v>
      </c>
      <c r="L1658" s="3">
        <f t="shared" si="25"/>
        <v>732438.00000000012</v>
      </c>
      <c r="M1658" s="41">
        <v>45167.729166666664</v>
      </c>
      <c r="N1658" s="39">
        <v>1246517232</v>
      </c>
      <c r="O1658" s="39" t="s">
        <v>18453</v>
      </c>
      <c r="P1658" s="40" t="s">
        <v>20455</v>
      </c>
      <c r="Q1658" s="41">
        <v>45203</v>
      </c>
      <c r="R1658" s="62" t="s">
        <v>21</v>
      </c>
      <c r="S1658" s="68"/>
    </row>
    <row r="1659" spans="1:19" s="70" customFormat="1" ht="12.75" hidden="1" customHeight="1" x14ac:dyDescent="0.2">
      <c r="A1659" s="38" t="s">
        <v>20039</v>
      </c>
      <c r="B1659" s="39" t="s">
        <v>20040</v>
      </c>
      <c r="C1659" s="39" t="s">
        <v>20041</v>
      </c>
      <c r="D1659" s="38">
        <v>919962</v>
      </c>
      <c r="E1659" s="38"/>
      <c r="F1659" s="39" t="s">
        <v>6950</v>
      </c>
      <c r="G1659" s="38">
        <v>8268006323</v>
      </c>
      <c r="H1659" s="40" t="s">
        <v>20042</v>
      </c>
      <c r="I1659" s="3">
        <v>620620.4</v>
      </c>
      <c r="J1659" s="3"/>
      <c r="K1659" s="2">
        <v>111711.6</v>
      </c>
      <c r="L1659" s="3">
        <f t="shared" si="25"/>
        <v>732332</v>
      </c>
      <c r="M1659" s="41">
        <v>45082.729166666664</v>
      </c>
      <c r="N1659" s="39">
        <v>160538726</v>
      </c>
      <c r="O1659" s="39" t="s">
        <v>3282</v>
      </c>
      <c r="P1659" s="40"/>
      <c r="Q1659" s="41"/>
      <c r="R1659" s="42" t="s">
        <v>2417</v>
      </c>
      <c r="S1659" s="68"/>
    </row>
    <row r="1660" spans="1:19" s="70" customFormat="1" ht="12.75" hidden="1" customHeight="1" x14ac:dyDescent="0.2">
      <c r="A1660" s="38" t="s">
        <v>11343</v>
      </c>
      <c r="B1660" s="42" t="s">
        <v>11344</v>
      </c>
      <c r="C1660" s="42" t="s">
        <v>11345</v>
      </c>
      <c r="D1660" s="38">
        <v>407317</v>
      </c>
      <c r="E1660" s="38"/>
      <c r="F1660" s="42" t="s">
        <v>11346</v>
      </c>
      <c r="G1660" s="38">
        <v>8263000109</v>
      </c>
      <c r="H1660" s="40" t="s">
        <v>11347</v>
      </c>
      <c r="I1660" s="3">
        <v>619050</v>
      </c>
      <c r="J1660" s="3"/>
      <c r="K1660" s="3">
        <v>111429</v>
      </c>
      <c r="L1660" s="3">
        <f t="shared" si="25"/>
        <v>730479</v>
      </c>
      <c r="M1660" s="41">
        <v>44589.729166666664</v>
      </c>
      <c r="N1660" s="39">
        <v>6870431745</v>
      </c>
      <c r="O1660" s="42" t="s">
        <v>315</v>
      </c>
      <c r="P1660" s="42" t="s">
        <v>11348</v>
      </c>
      <c r="Q1660" s="60">
        <v>44645</v>
      </c>
      <c r="R1660" s="42" t="s">
        <v>243</v>
      </c>
      <c r="S1660" s="68"/>
    </row>
    <row r="1661" spans="1:19" s="70" customFormat="1" ht="12.75" hidden="1" customHeight="1" x14ac:dyDescent="0.2">
      <c r="A1661" s="38" t="s">
        <v>5414</v>
      </c>
      <c r="B1661" s="42" t="s">
        <v>5415</v>
      </c>
      <c r="C1661" s="42" t="s">
        <v>5416</v>
      </c>
      <c r="D1661" s="38">
        <v>506950</v>
      </c>
      <c r="E1661" s="38"/>
      <c r="F1661" s="42" t="s">
        <v>503</v>
      </c>
      <c r="G1661" s="38">
        <v>8263000120</v>
      </c>
      <c r="H1661" s="40" t="s">
        <v>5417</v>
      </c>
      <c r="I1661" s="3">
        <v>618120</v>
      </c>
      <c r="J1661" s="3"/>
      <c r="K1661" s="3">
        <v>111261.59999999999</v>
      </c>
      <c r="L1661" s="3">
        <f t="shared" si="25"/>
        <v>729381.6</v>
      </c>
      <c r="M1661" s="41">
        <v>44406.729166666664</v>
      </c>
      <c r="N1661" s="39">
        <v>6870205346</v>
      </c>
      <c r="O1661" s="42" t="s">
        <v>315</v>
      </c>
      <c r="P1661" s="42" t="s">
        <v>5418</v>
      </c>
      <c r="Q1661" s="60">
        <v>44467</v>
      </c>
      <c r="R1661" s="42" t="s">
        <v>243</v>
      </c>
      <c r="S1661" s="68"/>
    </row>
    <row r="1662" spans="1:19" s="70" customFormat="1" ht="12.75" hidden="1" customHeight="1" x14ac:dyDescent="0.2">
      <c r="A1662" s="38">
        <v>277</v>
      </c>
      <c r="B1662" s="39" t="s">
        <v>20557</v>
      </c>
      <c r="C1662" s="39" t="s">
        <v>20558</v>
      </c>
      <c r="D1662" s="38">
        <v>821383</v>
      </c>
      <c r="E1662" s="38"/>
      <c r="F1662" s="39" t="s">
        <v>4736</v>
      </c>
      <c r="G1662" s="38">
        <v>8268010914</v>
      </c>
      <c r="H1662" s="40" t="s">
        <v>20559</v>
      </c>
      <c r="I1662" s="2">
        <v>614544.91525423736</v>
      </c>
      <c r="J1662" s="2"/>
      <c r="K1662" s="2">
        <v>110618.08474576272</v>
      </c>
      <c r="L1662" s="3">
        <f t="shared" si="25"/>
        <v>725163.00000000012</v>
      </c>
      <c r="M1662" s="41">
        <v>45171.729166666664</v>
      </c>
      <c r="N1662" s="39">
        <v>160697335</v>
      </c>
      <c r="O1662" s="39" t="s">
        <v>8899</v>
      </c>
      <c r="P1662" s="40" t="s">
        <v>20560</v>
      </c>
      <c r="Q1662" s="41">
        <v>45206</v>
      </c>
      <c r="R1662" s="42" t="s">
        <v>8901</v>
      </c>
      <c r="S1662" s="68"/>
    </row>
    <row r="1663" spans="1:19" s="70" customFormat="1" ht="12.75" hidden="1" customHeight="1" x14ac:dyDescent="0.2">
      <c r="A1663" s="38" t="s">
        <v>16676</v>
      </c>
      <c r="B1663" s="39" t="s">
        <v>16677</v>
      </c>
      <c r="C1663" s="39" t="s">
        <v>16678</v>
      </c>
      <c r="D1663" s="38">
        <v>405996</v>
      </c>
      <c r="E1663" s="38"/>
      <c r="F1663" s="39" t="s">
        <v>2376</v>
      </c>
      <c r="G1663" s="38">
        <v>8263000172</v>
      </c>
      <c r="H1663" s="40">
        <v>222901093972</v>
      </c>
      <c r="I1663" s="2">
        <v>612725.42372881353</v>
      </c>
      <c r="J1663" s="2"/>
      <c r="K1663" s="2">
        <v>110290.57627118644</v>
      </c>
      <c r="L1663" s="3">
        <f t="shared" si="25"/>
        <v>723016</v>
      </c>
      <c r="M1663" s="41">
        <v>44868.729166666664</v>
      </c>
      <c r="N1663" s="39">
        <v>6870313780</v>
      </c>
      <c r="O1663" s="39" t="s">
        <v>3282</v>
      </c>
      <c r="P1663" s="40" t="s">
        <v>16679</v>
      </c>
      <c r="Q1663" s="41">
        <v>44926</v>
      </c>
      <c r="R1663" s="42" t="s">
        <v>2417</v>
      </c>
      <c r="S1663" s="68"/>
    </row>
    <row r="1664" spans="1:19" s="70" customFormat="1" ht="12.75" hidden="1" customHeight="1" x14ac:dyDescent="0.2">
      <c r="A1664" s="38" t="s">
        <v>16144</v>
      </c>
      <c r="B1664" s="42" t="s">
        <v>16145</v>
      </c>
      <c r="C1664" s="42" t="s">
        <v>16146</v>
      </c>
      <c r="D1664" s="38">
        <v>808268</v>
      </c>
      <c r="E1664" s="38"/>
      <c r="F1664" s="42" t="s">
        <v>15993</v>
      </c>
      <c r="G1664" s="38">
        <v>8268008235</v>
      </c>
      <c r="H1664" s="40">
        <v>819</v>
      </c>
      <c r="I1664" s="3">
        <v>610795.31000000006</v>
      </c>
      <c r="J1664" s="3"/>
      <c r="K1664" s="3">
        <v>0</v>
      </c>
      <c r="L1664" s="3">
        <f t="shared" si="25"/>
        <v>610795.31000000006</v>
      </c>
      <c r="M1664" s="41">
        <v>44831.729166666664</v>
      </c>
      <c r="N1664" s="39">
        <v>44270531</v>
      </c>
      <c r="O1664" s="42" t="s">
        <v>315</v>
      </c>
      <c r="P1664" s="42" t="s">
        <v>16147</v>
      </c>
      <c r="Q1664" s="60">
        <v>44891</v>
      </c>
      <c r="R1664" s="42" t="s">
        <v>243</v>
      </c>
      <c r="S1664" s="68" t="s">
        <v>506</v>
      </c>
    </row>
    <row r="1665" spans="1:19" s="70" customFormat="1" ht="12.75" hidden="1" customHeight="1" x14ac:dyDescent="0.2">
      <c r="A1665" s="38" t="s">
        <v>10533</v>
      </c>
      <c r="B1665" s="42" t="s">
        <v>10534</v>
      </c>
      <c r="C1665" s="42" t="s">
        <v>10535</v>
      </c>
      <c r="D1665" s="38">
        <v>821190</v>
      </c>
      <c r="E1665" s="38"/>
      <c r="F1665" s="42" t="s">
        <v>1965</v>
      </c>
      <c r="G1665" s="38">
        <v>8266013418</v>
      </c>
      <c r="H1665" s="40" t="s">
        <v>10536</v>
      </c>
      <c r="I1665" s="3">
        <v>610000</v>
      </c>
      <c r="J1665" s="3"/>
      <c r="K1665" s="3">
        <v>109800</v>
      </c>
      <c r="L1665" s="3">
        <f t="shared" si="25"/>
        <v>719800</v>
      </c>
      <c r="M1665" s="41">
        <v>44574.729166666664</v>
      </c>
      <c r="N1665" s="39">
        <v>6870372230</v>
      </c>
      <c r="O1665" s="42" t="s">
        <v>315</v>
      </c>
      <c r="P1665" s="42">
        <v>202080836526</v>
      </c>
      <c r="Q1665" s="60">
        <v>44601</v>
      </c>
      <c r="R1665" s="42" t="s">
        <v>243</v>
      </c>
      <c r="S1665" s="68"/>
    </row>
    <row r="1666" spans="1:19" s="70" customFormat="1" ht="12.75" hidden="1" customHeight="1" x14ac:dyDescent="0.2">
      <c r="A1666" s="38" t="s">
        <v>8005</v>
      </c>
      <c r="B1666" s="42" t="s">
        <v>8006</v>
      </c>
      <c r="C1666" s="42" t="s">
        <v>8007</v>
      </c>
      <c r="D1666" s="38">
        <v>406359</v>
      </c>
      <c r="E1666" s="38"/>
      <c r="F1666" s="42" t="s">
        <v>7204</v>
      </c>
      <c r="G1666" s="38">
        <v>8263000098</v>
      </c>
      <c r="H1666" s="40">
        <v>271600029595</v>
      </c>
      <c r="I1666" s="3">
        <v>609000</v>
      </c>
      <c r="J1666" s="3"/>
      <c r="K1666" s="3">
        <v>109620</v>
      </c>
      <c r="L1666" s="3">
        <f t="shared" si="25"/>
        <v>718620</v>
      </c>
      <c r="M1666" s="41">
        <v>44485.729166666664</v>
      </c>
      <c r="N1666" s="39">
        <v>6870306285</v>
      </c>
      <c r="O1666" s="42" t="s">
        <v>315</v>
      </c>
      <c r="P1666" s="42" t="s">
        <v>8008</v>
      </c>
      <c r="Q1666" s="60">
        <v>44548</v>
      </c>
      <c r="R1666" s="42" t="s">
        <v>243</v>
      </c>
      <c r="S1666" s="68"/>
    </row>
    <row r="1667" spans="1:19" s="70" customFormat="1" ht="12.75" hidden="1" customHeight="1" x14ac:dyDescent="0.2">
      <c r="A1667" s="38" t="s">
        <v>8133</v>
      </c>
      <c r="B1667" s="42" t="s">
        <v>8134</v>
      </c>
      <c r="C1667" s="42" t="s">
        <v>8135</v>
      </c>
      <c r="D1667" s="58">
        <v>405267</v>
      </c>
      <c r="E1667" s="58"/>
      <c r="F1667" s="39" t="s">
        <v>1224</v>
      </c>
      <c r="G1667" s="38">
        <v>8263000140</v>
      </c>
      <c r="H1667" s="40" t="s">
        <v>8136</v>
      </c>
      <c r="I1667" s="3">
        <v>606033.06000000006</v>
      </c>
      <c r="J1667" s="3"/>
      <c r="K1667" s="3">
        <v>109085.94</v>
      </c>
      <c r="L1667" s="3">
        <f t="shared" si="25"/>
        <v>715119</v>
      </c>
      <c r="M1667" s="41">
        <v>44480.729166666664</v>
      </c>
      <c r="N1667" s="39">
        <v>6870263984</v>
      </c>
      <c r="O1667" s="42" t="s">
        <v>315</v>
      </c>
      <c r="P1667" s="42" t="s">
        <v>6630</v>
      </c>
      <c r="Q1667" s="60">
        <v>44439</v>
      </c>
      <c r="R1667" s="42" t="s">
        <v>243</v>
      </c>
      <c r="S1667" s="68"/>
    </row>
    <row r="1668" spans="1:19" s="70" customFormat="1" ht="12.75" hidden="1" customHeight="1" x14ac:dyDescent="0.25">
      <c r="A1668" s="38" t="s">
        <v>7523</v>
      </c>
      <c r="B1668" s="42" t="s">
        <v>7524</v>
      </c>
      <c r="C1668" s="42"/>
      <c r="D1668" s="38">
        <v>122097</v>
      </c>
      <c r="E1668" s="38"/>
      <c r="F1668" s="139" t="s">
        <v>620</v>
      </c>
      <c r="G1668" s="38">
        <v>8265000145</v>
      </c>
      <c r="H1668" s="40" t="s">
        <v>7525</v>
      </c>
      <c r="I1668" s="3">
        <v>605495</v>
      </c>
      <c r="J1668" s="3"/>
      <c r="K1668" s="3">
        <v>108989.09999999999</v>
      </c>
      <c r="L1668" s="3">
        <f t="shared" si="25"/>
        <v>714484.1</v>
      </c>
      <c r="M1668" s="41">
        <v>44481</v>
      </c>
      <c r="N1668" s="39"/>
      <c r="O1668" s="42" t="s">
        <v>315</v>
      </c>
      <c r="P1668" s="42"/>
      <c r="Q1668" s="60"/>
      <c r="R1668" s="42" t="s">
        <v>243</v>
      </c>
      <c r="S1668" s="68"/>
    </row>
    <row r="1669" spans="1:19" s="70" customFormat="1" ht="12.75" hidden="1" customHeight="1" x14ac:dyDescent="0.2">
      <c r="A1669" s="38" t="s">
        <v>1434</v>
      </c>
      <c r="B1669" s="42"/>
      <c r="C1669" s="42"/>
      <c r="D1669" s="38"/>
      <c r="E1669" s="38"/>
      <c r="F1669" s="42" t="s">
        <v>1435</v>
      </c>
      <c r="G1669" s="38"/>
      <c r="H1669" s="40" t="s">
        <v>8004</v>
      </c>
      <c r="I1669" s="3">
        <v>605495</v>
      </c>
      <c r="J1669" s="3"/>
      <c r="K1669" s="3"/>
      <c r="L1669" s="3">
        <f t="shared" si="25"/>
        <v>605495</v>
      </c>
      <c r="M1669" s="41">
        <v>44509</v>
      </c>
      <c r="N1669" s="39"/>
      <c r="O1669" s="42"/>
      <c r="P1669" s="42"/>
      <c r="Q1669" s="60"/>
      <c r="R1669" s="42" t="s">
        <v>243</v>
      </c>
      <c r="S1669" s="68"/>
    </row>
    <row r="1670" spans="1:19" s="70" customFormat="1" ht="12.75" hidden="1" customHeight="1" x14ac:dyDescent="0.2">
      <c r="A1670" s="38" t="s">
        <v>11175</v>
      </c>
      <c r="B1670" s="42" t="s">
        <v>11176</v>
      </c>
      <c r="C1670" s="42" t="s">
        <v>11177</v>
      </c>
      <c r="D1670" s="38">
        <v>128007</v>
      </c>
      <c r="E1670" s="38"/>
      <c r="F1670" s="42" t="s">
        <v>9798</v>
      </c>
      <c r="G1670" s="38">
        <v>8263000117</v>
      </c>
      <c r="H1670" s="40">
        <v>562103159</v>
      </c>
      <c r="I1670" s="3">
        <v>602400</v>
      </c>
      <c r="J1670" s="3"/>
      <c r="K1670" s="3">
        <v>108432</v>
      </c>
      <c r="L1670" s="3">
        <f t="shared" ref="L1670:L1733" si="26">SUM(I1670:K1670)</f>
        <v>710832</v>
      </c>
      <c r="M1670" s="41">
        <v>44561.729166666664</v>
      </c>
      <c r="N1670" s="39">
        <v>6870401575</v>
      </c>
      <c r="O1670" s="42" t="s">
        <v>315</v>
      </c>
      <c r="P1670" s="42"/>
      <c r="Q1670" s="60"/>
      <c r="R1670" s="42" t="s">
        <v>243</v>
      </c>
      <c r="S1670" s="68"/>
    </row>
    <row r="1671" spans="1:19" s="70" customFormat="1" ht="12.75" hidden="1" customHeight="1" x14ac:dyDescent="0.2">
      <c r="A1671" s="38" t="s">
        <v>1144</v>
      </c>
      <c r="B1671" s="39" t="s">
        <v>1145</v>
      </c>
      <c r="C1671" s="39" t="s">
        <v>1146</v>
      </c>
      <c r="D1671" s="38">
        <v>106653</v>
      </c>
      <c r="E1671" s="38"/>
      <c r="F1671" s="39" t="s">
        <v>398</v>
      </c>
      <c r="G1671" s="38">
        <v>8263000050</v>
      </c>
      <c r="H1671" s="40" t="s">
        <v>1147</v>
      </c>
      <c r="I1671" s="2">
        <v>602000</v>
      </c>
      <c r="J1671" s="2">
        <v>532.77</v>
      </c>
      <c r="K1671" s="2">
        <v>108360</v>
      </c>
      <c r="L1671" s="3">
        <f t="shared" si="26"/>
        <v>710892.77</v>
      </c>
      <c r="M1671" s="41">
        <v>44264.729166666664</v>
      </c>
      <c r="N1671" s="39">
        <v>6870358293</v>
      </c>
      <c r="O1671" s="39" t="s">
        <v>52</v>
      </c>
      <c r="P1671" s="40">
        <v>104083914507</v>
      </c>
      <c r="Q1671" s="41">
        <v>44296</v>
      </c>
      <c r="R1671" s="39" t="s">
        <v>54</v>
      </c>
      <c r="S1671" s="68"/>
    </row>
    <row r="1672" spans="1:19" s="70" customFormat="1" ht="12.75" hidden="1" customHeight="1" x14ac:dyDescent="0.2">
      <c r="A1672" s="38" t="s">
        <v>1690</v>
      </c>
      <c r="B1672" s="39" t="s">
        <v>1691</v>
      </c>
      <c r="C1672" s="39" t="s">
        <v>1692</v>
      </c>
      <c r="D1672" s="38">
        <v>809819</v>
      </c>
      <c r="E1672" s="38" t="s">
        <v>23092</v>
      </c>
      <c r="F1672" s="129" t="s">
        <v>1693</v>
      </c>
      <c r="G1672" s="38">
        <v>8268005075</v>
      </c>
      <c r="H1672" s="40" t="s">
        <v>1694</v>
      </c>
      <c r="I1672" s="2">
        <v>600000</v>
      </c>
      <c r="J1672" s="2"/>
      <c r="K1672" s="2">
        <v>108000</v>
      </c>
      <c r="L1672" s="3">
        <f t="shared" si="26"/>
        <v>708000</v>
      </c>
      <c r="M1672" s="41">
        <v>44292.729166666664</v>
      </c>
      <c r="N1672" s="39">
        <v>43842428</v>
      </c>
      <c r="O1672" s="39" t="s">
        <v>52</v>
      </c>
      <c r="P1672" s="40">
        <v>105106887751</v>
      </c>
      <c r="Q1672" s="41">
        <v>44327</v>
      </c>
      <c r="R1672" s="39" t="s">
        <v>54</v>
      </c>
      <c r="S1672" s="68"/>
    </row>
    <row r="1673" spans="1:19" s="70" customFormat="1" ht="12.75" hidden="1" customHeight="1" x14ac:dyDescent="0.2">
      <c r="A1673" s="38" t="s">
        <v>1917</v>
      </c>
      <c r="B1673" s="39" t="s">
        <v>1918</v>
      </c>
      <c r="C1673" s="39" t="s">
        <v>1919</v>
      </c>
      <c r="D1673" s="38">
        <v>809819</v>
      </c>
      <c r="E1673" s="38" t="s">
        <v>23092</v>
      </c>
      <c r="F1673" s="129" t="s">
        <v>1693</v>
      </c>
      <c r="G1673" s="38">
        <v>8268005075</v>
      </c>
      <c r="H1673" s="40" t="s">
        <v>1920</v>
      </c>
      <c r="I1673" s="2">
        <v>600000</v>
      </c>
      <c r="J1673" s="2"/>
      <c r="K1673" s="2">
        <v>108000</v>
      </c>
      <c r="L1673" s="3">
        <f t="shared" si="26"/>
        <v>708000</v>
      </c>
      <c r="M1673" s="41">
        <v>44320.729166666664</v>
      </c>
      <c r="N1673" s="39">
        <v>43879564</v>
      </c>
      <c r="O1673" s="39" t="s">
        <v>52</v>
      </c>
      <c r="P1673" s="40">
        <v>106040817947</v>
      </c>
      <c r="Q1673" s="41">
        <v>44352</v>
      </c>
      <c r="R1673" s="39" t="s">
        <v>54</v>
      </c>
      <c r="S1673" s="68"/>
    </row>
    <row r="1674" spans="1:19" s="70" customFormat="1" ht="12.75" hidden="1" customHeight="1" x14ac:dyDescent="0.2">
      <c r="A1674" s="38" t="s">
        <v>2092</v>
      </c>
      <c r="B1674" s="39" t="s">
        <v>2093</v>
      </c>
      <c r="C1674" s="39" t="s">
        <v>2094</v>
      </c>
      <c r="D1674" s="38">
        <v>919893</v>
      </c>
      <c r="E1674" s="38"/>
      <c r="F1674" s="39" t="s">
        <v>2039</v>
      </c>
      <c r="G1674" s="38">
        <v>8263000051</v>
      </c>
      <c r="H1674" s="40">
        <v>2920003825</v>
      </c>
      <c r="I1674" s="2">
        <v>600000</v>
      </c>
      <c r="J1674" s="2"/>
      <c r="K1674" s="2">
        <v>108000</v>
      </c>
      <c r="L1674" s="3">
        <f t="shared" si="26"/>
        <v>708000</v>
      </c>
      <c r="M1674" s="41">
        <v>44285.729166666664</v>
      </c>
      <c r="N1674" s="39">
        <v>6870067508</v>
      </c>
      <c r="O1674" s="39" t="s">
        <v>52</v>
      </c>
      <c r="P1674" s="40" t="s">
        <v>2051</v>
      </c>
      <c r="Q1674" s="41">
        <v>44346</v>
      </c>
      <c r="R1674" s="39" t="s">
        <v>54</v>
      </c>
      <c r="S1674" s="68"/>
    </row>
    <row r="1675" spans="1:19" s="70" customFormat="1" ht="12.75" hidden="1" customHeight="1" x14ac:dyDescent="0.2">
      <c r="A1675" s="38" t="s">
        <v>2977</v>
      </c>
      <c r="B1675" s="39" t="s">
        <v>2978</v>
      </c>
      <c r="C1675" s="39" t="s">
        <v>2979</v>
      </c>
      <c r="D1675" s="38">
        <v>106653</v>
      </c>
      <c r="E1675" s="38"/>
      <c r="F1675" s="39" t="s">
        <v>398</v>
      </c>
      <c r="G1675" s="38">
        <v>8263000050</v>
      </c>
      <c r="H1675" s="40" t="s">
        <v>2980</v>
      </c>
      <c r="I1675" s="2">
        <v>600000</v>
      </c>
      <c r="J1675" s="3">
        <v>708.0150281778333</v>
      </c>
      <c r="K1675" s="2">
        <v>108000</v>
      </c>
      <c r="L1675" s="3">
        <f t="shared" si="26"/>
        <v>708708.01502817788</v>
      </c>
      <c r="M1675" s="41">
        <v>44267.729166666664</v>
      </c>
      <c r="N1675" s="39">
        <v>6870107034</v>
      </c>
      <c r="O1675" s="39" t="s">
        <v>52</v>
      </c>
      <c r="P1675" s="40"/>
      <c r="Q1675" s="41"/>
      <c r="R1675" s="39" t="s">
        <v>54</v>
      </c>
      <c r="S1675" s="68"/>
    </row>
    <row r="1676" spans="1:19" s="70" customFormat="1" ht="12.75" hidden="1" customHeight="1" x14ac:dyDescent="0.2">
      <c r="A1676" s="38" t="s">
        <v>6960</v>
      </c>
      <c r="B1676" s="39" t="s">
        <v>6961</v>
      </c>
      <c r="C1676" s="39" t="s">
        <v>6962</v>
      </c>
      <c r="D1676" s="38">
        <v>812419</v>
      </c>
      <c r="E1676" s="38"/>
      <c r="F1676" s="39" t="s">
        <v>1956</v>
      </c>
      <c r="G1676" s="38">
        <v>8268007234</v>
      </c>
      <c r="H1676" s="40" t="s">
        <v>6963</v>
      </c>
      <c r="I1676" s="2">
        <v>600000</v>
      </c>
      <c r="J1676" s="2"/>
      <c r="K1676" s="2">
        <v>108000</v>
      </c>
      <c r="L1676" s="3">
        <f t="shared" si="26"/>
        <v>708000</v>
      </c>
      <c r="M1676" s="41">
        <v>44468.729166666664</v>
      </c>
      <c r="N1676" s="39">
        <v>44116490</v>
      </c>
      <c r="O1676" s="39" t="s">
        <v>52</v>
      </c>
      <c r="P1676" s="40" t="s">
        <v>6964</v>
      </c>
      <c r="Q1676" s="41">
        <v>44490</v>
      </c>
      <c r="R1676" s="39" t="s">
        <v>54</v>
      </c>
      <c r="S1676" s="68"/>
    </row>
    <row r="1677" spans="1:19" s="70" customFormat="1" ht="12.75" hidden="1" customHeight="1" x14ac:dyDescent="0.2">
      <c r="A1677" s="38" t="s">
        <v>9283</v>
      </c>
      <c r="B1677" s="42" t="s">
        <v>9284</v>
      </c>
      <c r="C1677" s="42" t="s">
        <v>9285</v>
      </c>
      <c r="D1677" s="38">
        <v>300286</v>
      </c>
      <c r="E1677" s="38"/>
      <c r="F1677" s="42" t="s">
        <v>3944</v>
      </c>
      <c r="G1677" s="38">
        <v>8263000075</v>
      </c>
      <c r="H1677" s="40">
        <v>712728850</v>
      </c>
      <c r="I1677" s="3">
        <v>600000</v>
      </c>
      <c r="J1677" s="3"/>
      <c r="K1677" s="3">
        <v>108000</v>
      </c>
      <c r="L1677" s="3">
        <f t="shared" si="26"/>
        <v>708000</v>
      </c>
      <c r="M1677" s="41">
        <v>44482.729166666664</v>
      </c>
      <c r="N1677" s="39">
        <v>6870318118</v>
      </c>
      <c r="O1677" s="42" t="s">
        <v>315</v>
      </c>
      <c r="P1677" s="42"/>
      <c r="Q1677" s="60"/>
      <c r="R1677" s="42" t="s">
        <v>243</v>
      </c>
      <c r="S1677" s="68"/>
    </row>
    <row r="1678" spans="1:19" s="70" customFormat="1" ht="12.75" hidden="1" customHeight="1" x14ac:dyDescent="0.2">
      <c r="A1678" s="38" t="s">
        <v>10426</v>
      </c>
      <c r="B1678" s="39" t="s">
        <v>10427</v>
      </c>
      <c r="C1678" s="39" t="s">
        <v>10428</v>
      </c>
      <c r="D1678" s="38">
        <v>809819</v>
      </c>
      <c r="E1678" s="38" t="s">
        <v>23092</v>
      </c>
      <c r="F1678" s="129" t="s">
        <v>1693</v>
      </c>
      <c r="G1678" s="38">
        <v>8268005075</v>
      </c>
      <c r="H1678" s="40" t="s">
        <v>10429</v>
      </c>
      <c r="I1678" s="2">
        <v>600000</v>
      </c>
      <c r="J1678" s="2"/>
      <c r="K1678" s="2">
        <v>108000</v>
      </c>
      <c r="L1678" s="3">
        <f t="shared" si="26"/>
        <v>708000</v>
      </c>
      <c r="M1678" s="41">
        <v>44578.729166666664</v>
      </c>
      <c r="N1678" s="39">
        <v>44333370</v>
      </c>
      <c r="O1678" s="39" t="s">
        <v>52</v>
      </c>
      <c r="P1678" s="40">
        <v>202217293708</v>
      </c>
      <c r="Q1678" s="41">
        <v>44614</v>
      </c>
      <c r="R1678" s="39" t="s">
        <v>54</v>
      </c>
      <c r="S1678" s="68"/>
    </row>
    <row r="1679" spans="1:19" s="70" customFormat="1" ht="12.75" hidden="1" customHeight="1" x14ac:dyDescent="0.2">
      <c r="A1679" s="38" t="s">
        <v>16135</v>
      </c>
      <c r="B1679" s="39" t="s">
        <v>16136</v>
      </c>
      <c r="C1679" s="39" t="s">
        <v>16137</v>
      </c>
      <c r="D1679" s="38">
        <v>122418</v>
      </c>
      <c r="E1679" s="38"/>
      <c r="F1679" s="39" t="s">
        <v>15069</v>
      </c>
      <c r="G1679" s="38">
        <v>8263000204</v>
      </c>
      <c r="H1679" s="40" t="s">
        <v>16138</v>
      </c>
      <c r="I1679" s="2">
        <v>600000</v>
      </c>
      <c r="J1679" s="2"/>
      <c r="K1679" s="2">
        <v>108000</v>
      </c>
      <c r="L1679" s="3">
        <f t="shared" si="26"/>
        <v>708000</v>
      </c>
      <c r="M1679" s="41">
        <v>44827.729166666664</v>
      </c>
      <c r="N1679" s="39">
        <v>6870262051</v>
      </c>
      <c r="O1679" s="39" t="s">
        <v>3282</v>
      </c>
      <c r="P1679" s="40" t="s">
        <v>16139</v>
      </c>
      <c r="Q1679" s="41">
        <v>44884</v>
      </c>
      <c r="R1679" s="42" t="s">
        <v>2417</v>
      </c>
      <c r="S1679" s="68"/>
    </row>
    <row r="1680" spans="1:19" s="70" customFormat="1" ht="12.75" hidden="1" customHeight="1" x14ac:dyDescent="0.2">
      <c r="A1680" s="38">
        <v>424</v>
      </c>
      <c r="B1680" s="39" t="s">
        <v>17632</v>
      </c>
      <c r="C1680" s="39" t="s">
        <v>17633</v>
      </c>
      <c r="D1680" s="58">
        <v>118480</v>
      </c>
      <c r="E1680" s="58"/>
      <c r="F1680" s="39" t="s">
        <v>9826</v>
      </c>
      <c r="G1680" s="38">
        <v>8263000270</v>
      </c>
      <c r="H1680" s="40" t="s">
        <v>17634</v>
      </c>
      <c r="I1680" s="2">
        <v>598800</v>
      </c>
      <c r="J1680" s="2"/>
      <c r="K1680" s="2">
        <v>107784</v>
      </c>
      <c r="L1680" s="3">
        <f t="shared" si="26"/>
        <v>706584</v>
      </c>
      <c r="M1680" s="41">
        <v>44876.729166666664</v>
      </c>
      <c r="N1680" s="39">
        <v>6870379256</v>
      </c>
      <c r="O1680" s="39" t="s">
        <v>8899</v>
      </c>
      <c r="P1680" s="40" t="s">
        <v>17629</v>
      </c>
      <c r="Q1680" s="41">
        <v>44974</v>
      </c>
      <c r="R1680" s="42" t="s">
        <v>8901</v>
      </c>
      <c r="S1680" s="68"/>
    </row>
    <row r="1681" spans="1:19" s="70" customFormat="1" ht="12.75" hidden="1" customHeight="1" x14ac:dyDescent="0.2">
      <c r="A1681" s="38" t="s">
        <v>17290</v>
      </c>
      <c r="B1681" s="39" t="s">
        <v>17291</v>
      </c>
      <c r="C1681" s="39" t="s">
        <v>17292</v>
      </c>
      <c r="D1681" s="38">
        <v>822746</v>
      </c>
      <c r="E1681" s="38"/>
      <c r="F1681" s="39" t="s">
        <v>16624</v>
      </c>
      <c r="G1681" s="38">
        <v>8268010365</v>
      </c>
      <c r="H1681" s="40" t="s">
        <v>17293</v>
      </c>
      <c r="I1681" s="2">
        <v>596182.20338983054</v>
      </c>
      <c r="J1681" s="2"/>
      <c r="K1681" s="2">
        <v>107312.79661016949</v>
      </c>
      <c r="L1681" s="3">
        <f t="shared" si="26"/>
        <v>703495</v>
      </c>
      <c r="M1681" s="41">
        <v>44929.729166666664</v>
      </c>
      <c r="N1681" s="39">
        <v>44414666</v>
      </c>
      <c r="O1681" s="39" t="s">
        <v>3282</v>
      </c>
      <c r="P1681" s="40">
        <v>301278726098</v>
      </c>
      <c r="Q1681" s="41">
        <v>44953</v>
      </c>
      <c r="R1681" s="42" t="s">
        <v>2417</v>
      </c>
      <c r="S1681" s="68"/>
    </row>
    <row r="1682" spans="1:19" s="70" customFormat="1" ht="12.75" hidden="1" customHeight="1" x14ac:dyDescent="0.2">
      <c r="A1682" s="38" t="s">
        <v>9286</v>
      </c>
      <c r="B1682" s="42" t="s">
        <v>9287</v>
      </c>
      <c r="C1682" s="42" t="s">
        <v>9288</v>
      </c>
      <c r="D1682" s="38">
        <v>300286</v>
      </c>
      <c r="E1682" s="38"/>
      <c r="F1682" s="42" t="s">
        <v>3944</v>
      </c>
      <c r="G1682" s="38">
        <v>8263000075</v>
      </c>
      <c r="H1682" s="40">
        <v>712729030</v>
      </c>
      <c r="I1682" s="3">
        <v>595000</v>
      </c>
      <c r="J1682" s="3"/>
      <c r="K1682" s="3">
        <v>107100</v>
      </c>
      <c r="L1682" s="3">
        <f t="shared" si="26"/>
        <v>702100</v>
      </c>
      <c r="M1682" s="41">
        <v>44488.729166666664</v>
      </c>
      <c r="N1682" s="39">
        <v>6870318145</v>
      </c>
      <c r="O1682" s="42" t="s">
        <v>315</v>
      </c>
      <c r="P1682" s="42"/>
      <c r="Q1682" s="60"/>
      <c r="R1682" s="42" t="s">
        <v>243</v>
      </c>
      <c r="S1682" s="68"/>
    </row>
    <row r="1683" spans="1:19" s="70" customFormat="1" ht="12.75" hidden="1" customHeight="1" x14ac:dyDescent="0.2">
      <c r="A1683" s="38" t="s">
        <v>19119</v>
      </c>
      <c r="B1683" s="39" t="s">
        <v>19120</v>
      </c>
      <c r="C1683" s="39" t="s">
        <v>19121</v>
      </c>
      <c r="D1683" s="38">
        <v>919962</v>
      </c>
      <c r="E1683" s="38"/>
      <c r="F1683" s="39" t="s">
        <v>6950</v>
      </c>
      <c r="G1683" s="38">
        <v>8268006323</v>
      </c>
      <c r="H1683" s="40" t="s">
        <v>19122</v>
      </c>
      <c r="I1683" s="3">
        <v>594307.56000000006</v>
      </c>
      <c r="J1683" s="3"/>
      <c r="K1683" s="2">
        <v>106975.44</v>
      </c>
      <c r="L1683" s="3">
        <f t="shared" si="26"/>
        <v>701283</v>
      </c>
      <c r="M1683" s="41">
        <v>45014.729166666664</v>
      </c>
      <c r="N1683" s="39">
        <v>160361079</v>
      </c>
      <c r="O1683" s="39" t="s">
        <v>3282</v>
      </c>
      <c r="P1683" s="40">
        <v>305266199144</v>
      </c>
      <c r="Q1683" s="41">
        <v>45076</v>
      </c>
      <c r="R1683" s="42" t="s">
        <v>2417</v>
      </c>
      <c r="S1683" s="68"/>
    </row>
    <row r="1684" spans="1:19" s="70" customFormat="1" ht="12.75" hidden="1" customHeight="1" x14ac:dyDescent="0.2">
      <c r="A1684" s="38" t="s">
        <v>4381</v>
      </c>
      <c r="B1684" s="39" t="s">
        <v>4382</v>
      </c>
      <c r="C1684" s="39" t="s">
        <v>4383</v>
      </c>
      <c r="D1684" s="38">
        <v>401972</v>
      </c>
      <c r="E1684" s="38"/>
      <c r="F1684" s="39" t="s">
        <v>842</v>
      </c>
      <c r="G1684" s="38">
        <v>8263000049</v>
      </c>
      <c r="H1684" s="40" t="s">
        <v>4384</v>
      </c>
      <c r="I1684" s="2">
        <v>591500</v>
      </c>
      <c r="J1684" s="2">
        <v>697.97</v>
      </c>
      <c r="K1684" s="2">
        <v>106470</v>
      </c>
      <c r="L1684" s="3">
        <f t="shared" si="26"/>
        <v>698667.97</v>
      </c>
      <c r="M1684" s="41">
        <v>44366.729166666664</v>
      </c>
      <c r="N1684" s="39">
        <v>6870147682</v>
      </c>
      <c r="O1684" s="39" t="s">
        <v>52</v>
      </c>
      <c r="P1684" s="40" t="s">
        <v>4271</v>
      </c>
      <c r="Q1684" s="41">
        <v>44413</v>
      </c>
      <c r="R1684" s="39" t="s">
        <v>54</v>
      </c>
      <c r="S1684" s="68"/>
    </row>
    <row r="1685" spans="1:19" s="70" customFormat="1" ht="12.75" hidden="1" customHeight="1" x14ac:dyDescent="0.25">
      <c r="A1685" s="38" t="s">
        <v>9431</v>
      </c>
      <c r="B1685" s="39" t="s">
        <v>9432</v>
      </c>
      <c r="C1685" s="39"/>
      <c r="D1685" s="38">
        <v>407002</v>
      </c>
      <c r="E1685" s="38"/>
      <c r="F1685" s="138" t="s">
        <v>5120</v>
      </c>
      <c r="G1685" s="38">
        <v>8270000662</v>
      </c>
      <c r="H1685" s="40">
        <v>749415433</v>
      </c>
      <c r="I1685" s="5">
        <v>591249.74</v>
      </c>
      <c r="J1685" s="2"/>
      <c r="K1685" s="2">
        <v>0</v>
      </c>
      <c r="L1685" s="3">
        <f t="shared" si="26"/>
        <v>591249.74</v>
      </c>
      <c r="M1685" s="41">
        <v>44560</v>
      </c>
      <c r="N1685" s="39"/>
      <c r="O1685" s="39" t="s">
        <v>52</v>
      </c>
      <c r="P1685" s="40"/>
      <c r="Q1685" s="41"/>
      <c r="R1685" s="39" t="s">
        <v>54</v>
      </c>
      <c r="S1685" s="68"/>
    </row>
    <row r="1686" spans="1:19" s="70" customFormat="1" ht="12.75" hidden="1" customHeight="1" x14ac:dyDescent="0.2">
      <c r="A1686" s="38" t="s">
        <v>16091</v>
      </c>
      <c r="B1686" s="39" t="s">
        <v>16092</v>
      </c>
      <c r="C1686" s="39" t="s">
        <v>16093</v>
      </c>
      <c r="D1686" s="38">
        <v>919962</v>
      </c>
      <c r="E1686" s="38"/>
      <c r="F1686" s="39" t="s">
        <v>6950</v>
      </c>
      <c r="G1686" s="38">
        <v>8263000121</v>
      </c>
      <c r="H1686" s="40" t="s">
        <v>16094</v>
      </c>
      <c r="I1686" s="3">
        <v>591042.43999999994</v>
      </c>
      <c r="J1686" s="3"/>
      <c r="K1686" s="2">
        <v>106387.56</v>
      </c>
      <c r="L1686" s="3">
        <f t="shared" si="26"/>
        <v>697430</v>
      </c>
      <c r="M1686" s="41">
        <v>44769.729166666664</v>
      </c>
      <c r="N1686" s="39">
        <v>6870260026</v>
      </c>
      <c r="O1686" s="39" t="s">
        <v>3282</v>
      </c>
      <c r="P1686" s="40">
        <v>211171556463</v>
      </c>
      <c r="Q1686" s="41">
        <v>44883</v>
      </c>
      <c r="R1686" s="42" t="s">
        <v>2417</v>
      </c>
      <c r="S1686" s="68"/>
    </row>
    <row r="1687" spans="1:19" s="70" customFormat="1" ht="12.75" hidden="1" customHeight="1" x14ac:dyDescent="0.2">
      <c r="A1687" s="38" t="s">
        <v>19602</v>
      </c>
      <c r="B1687" s="39" t="s">
        <v>19603</v>
      </c>
      <c r="C1687" s="39" t="s">
        <v>19604</v>
      </c>
      <c r="D1687" s="38">
        <v>408729</v>
      </c>
      <c r="E1687" s="38"/>
      <c r="F1687" s="39" t="s">
        <v>19596</v>
      </c>
      <c r="G1687" s="38">
        <v>8263000296</v>
      </c>
      <c r="H1687" s="40" t="s">
        <v>19605</v>
      </c>
      <c r="I1687" s="2">
        <v>588511.01694915257</v>
      </c>
      <c r="J1687" s="2"/>
      <c r="K1687" s="2">
        <v>105931.98305084746</v>
      </c>
      <c r="L1687" s="3">
        <f t="shared" si="26"/>
        <v>694443</v>
      </c>
      <c r="M1687" s="41">
        <v>45057.729166666664</v>
      </c>
      <c r="N1687" s="39">
        <v>1246481475</v>
      </c>
      <c r="O1687" s="39" t="s">
        <v>3282</v>
      </c>
      <c r="P1687" s="40"/>
      <c r="Q1687" s="41"/>
      <c r="R1687" s="42" t="s">
        <v>2417</v>
      </c>
      <c r="S1687" s="68"/>
    </row>
    <row r="1688" spans="1:19" s="70" customFormat="1" ht="12.75" hidden="1" customHeight="1" x14ac:dyDescent="0.2">
      <c r="A1688" s="38" t="s">
        <v>21502</v>
      </c>
      <c r="B1688" s="39" t="s">
        <v>21503</v>
      </c>
      <c r="C1688" s="39"/>
      <c r="D1688" s="38">
        <v>300286</v>
      </c>
      <c r="E1688" s="38"/>
      <c r="F1688" s="39" t="s">
        <v>14930</v>
      </c>
      <c r="G1688" s="38">
        <v>8265000255</v>
      </c>
      <c r="H1688" s="40">
        <v>712753379</v>
      </c>
      <c r="I1688" s="2">
        <v>588000</v>
      </c>
      <c r="J1688" s="2"/>
      <c r="K1688" s="2">
        <v>105840</v>
      </c>
      <c r="L1688" s="3">
        <f t="shared" si="26"/>
        <v>693840</v>
      </c>
      <c r="M1688" s="41">
        <v>45296</v>
      </c>
      <c r="N1688" s="39"/>
      <c r="O1688" s="39" t="s">
        <v>1933</v>
      </c>
      <c r="P1688" s="40" t="s">
        <v>21504</v>
      </c>
      <c r="Q1688" s="41" t="s">
        <v>21505</v>
      </c>
      <c r="R1688" s="62" t="s">
        <v>25</v>
      </c>
      <c r="S1688" s="68"/>
    </row>
    <row r="1689" spans="1:19" s="70" customFormat="1" ht="12.75" hidden="1" customHeight="1" x14ac:dyDescent="0.2">
      <c r="A1689" s="38" t="s">
        <v>9401</v>
      </c>
      <c r="B1689" s="39" t="s">
        <v>9402</v>
      </c>
      <c r="C1689" s="39" t="s">
        <v>9403</v>
      </c>
      <c r="D1689" s="58">
        <v>405267</v>
      </c>
      <c r="E1689" s="58"/>
      <c r="F1689" s="39" t="s">
        <v>1224</v>
      </c>
      <c r="G1689" s="38">
        <v>8263000176</v>
      </c>
      <c r="H1689" s="40" t="s">
        <v>9404</v>
      </c>
      <c r="I1689" s="2">
        <v>587204.23728813557</v>
      </c>
      <c r="J1689" s="2"/>
      <c r="K1689" s="2">
        <v>105696.7627118644</v>
      </c>
      <c r="L1689" s="3">
        <f t="shared" si="26"/>
        <v>692901</v>
      </c>
      <c r="M1689" s="41">
        <v>44540</v>
      </c>
      <c r="N1689" s="39">
        <v>6870382742</v>
      </c>
      <c r="O1689" s="39" t="s">
        <v>3282</v>
      </c>
      <c r="P1689" s="40" t="s">
        <v>6886</v>
      </c>
      <c r="Q1689" s="41">
        <v>44457</v>
      </c>
      <c r="R1689" s="42" t="s">
        <v>2417</v>
      </c>
      <c r="S1689" s="68"/>
    </row>
    <row r="1690" spans="1:19" s="70" customFormat="1" ht="12.75" hidden="1" customHeight="1" x14ac:dyDescent="0.2">
      <c r="A1690" s="38" t="s">
        <v>11660</v>
      </c>
      <c r="B1690" s="42" t="s">
        <v>11656</v>
      </c>
      <c r="C1690" s="42" t="s">
        <v>11657</v>
      </c>
      <c r="D1690" s="38">
        <v>408038</v>
      </c>
      <c r="E1690" s="38"/>
      <c r="F1690" s="39" t="s">
        <v>6647</v>
      </c>
      <c r="G1690" s="38">
        <v>8263000182</v>
      </c>
      <c r="H1690" s="40" t="s">
        <v>11658</v>
      </c>
      <c r="I1690" s="3">
        <v>586480.84</v>
      </c>
      <c r="J1690" s="3"/>
      <c r="K1690" s="3">
        <v>105566.55119999999</v>
      </c>
      <c r="L1690" s="3">
        <f t="shared" si="26"/>
        <v>692047.39119999995</v>
      </c>
      <c r="M1690" s="41">
        <v>44603.729166666664</v>
      </c>
      <c r="N1690" s="39">
        <v>6870424048</v>
      </c>
      <c r="O1690" s="42" t="s">
        <v>315</v>
      </c>
      <c r="P1690" s="42" t="s">
        <v>11661</v>
      </c>
      <c r="Q1690" s="60">
        <v>44638</v>
      </c>
      <c r="R1690" s="42" t="s">
        <v>243</v>
      </c>
      <c r="S1690" s="68"/>
    </row>
    <row r="1691" spans="1:19" s="70" customFormat="1" ht="12.75" hidden="1" customHeight="1" x14ac:dyDescent="0.2">
      <c r="A1691" s="38" t="s">
        <v>11257</v>
      </c>
      <c r="B1691" s="42" t="s">
        <v>11258</v>
      </c>
      <c r="C1691" s="42" t="s">
        <v>11259</v>
      </c>
      <c r="D1691" s="38">
        <v>128007</v>
      </c>
      <c r="E1691" s="38"/>
      <c r="F1691" s="42" t="s">
        <v>9798</v>
      </c>
      <c r="G1691" s="38">
        <v>8263000117</v>
      </c>
      <c r="H1691" s="40">
        <v>562102624</v>
      </c>
      <c r="I1691" s="3">
        <v>585000</v>
      </c>
      <c r="J1691" s="3"/>
      <c r="K1691" s="3">
        <v>105300</v>
      </c>
      <c r="L1691" s="3">
        <f t="shared" si="26"/>
        <v>690300</v>
      </c>
      <c r="M1691" s="41">
        <v>44530.729166666664</v>
      </c>
      <c r="N1691" s="39">
        <v>6870403750</v>
      </c>
      <c r="O1691" s="42" t="s">
        <v>315</v>
      </c>
      <c r="P1691" s="42"/>
      <c r="Q1691" s="60"/>
      <c r="R1691" s="42" t="s">
        <v>243</v>
      </c>
      <c r="S1691" s="68"/>
    </row>
    <row r="1692" spans="1:19" s="70" customFormat="1" ht="12.75" hidden="1" customHeight="1" x14ac:dyDescent="0.2">
      <c r="A1692" s="38" t="s">
        <v>6761</v>
      </c>
      <c r="B1692" s="39" t="s">
        <v>6762</v>
      </c>
      <c r="C1692" s="39" t="s">
        <v>6763</v>
      </c>
      <c r="D1692" s="38">
        <v>401972</v>
      </c>
      <c r="E1692" s="38"/>
      <c r="F1692" s="39" t="s">
        <v>842</v>
      </c>
      <c r="G1692" s="38">
        <v>8263000049</v>
      </c>
      <c r="H1692" s="40" t="s">
        <v>6764</v>
      </c>
      <c r="I1692" s="2">
        <v>583000</v>
      </c>
      <c r="J1692" s="2">
        <v>0</v>
      </c>
      <c r="K1692" s="2">
        <v>104940</v>
      </c>
      <c r="L1692" s="3">
        <f t="shared" si="26"/>
        <v>687940</v>
      </c>
      <c r="M1692" s="41">
        <v>44439.729166666664</v>
      </c>
      <c r="N1692" s="39">
        <v>44105789</v>
      </c>
      <c r="O1692" s="39" t="s">
        <v>52</v>
      </c>
      <c r="P1692" s="40" t="s">
        <v>6765</v>
      </c>
      <c r="Q1692" s="41">
        <v>44478</v>
      </c>
      <c r="R1692" s="39" t="s">
        <v>54</v>
      </c>
      <c r="S1692" s="68"/>
    </row>
    <row r="1693" spans="1:19" s="70" customFormat="1" ht="12.75" hidden="1" customHeight="1" x14ac:dyDescent="0.2">
      <c r="A1693" s="38">
        <v>357</v>
      </c>
      <c r="B1693" s="39" t="s">
        <v>18310</v>
      </c>
      <c r="C1693" s="39" t="s">
        <v>18311</v>
      </c>
      <c r="D1693" s="38">
        <v>104990</v>
      </c>
      <c r="E1693" s="38"/>
      <c r="F1693" s="39" t="s">
        <v>10888</v>
      </c>
      <c r="G1693" s="38">
        <v>8266017172</v>
      </c>
      <c r="H1693" s="40">
        <v>1015</v>
      </c>
      <c r="I1693" s="2">
        <v>580943.22033898311</v>
      </c>
      <c r="J1693" s="2"/>
      <c r="K1693" s="2">
        <v>104569.77966101696</v>
      </c>
      <c r="L1693" s="3">
        <f t="shared" si="26"/>
        <v>685513.00000000012</v>
      </c>
      <c r="M1693" s="41">
        <v>44966.729166666664</v>
      </c>
      <c r="N1693" s="39">
        <v>6870429463</v>
      </c>
      <c r="O1693" s="39" t="s">
        <v>8899</v>
      </c>
      <c r="P1693" s="40">
        <v>304038645948</v>
      </c>
      <c r="Q1693" s="41">
        <v>45021</v>
      </c>
      <c r="R1693" s="42" t="s">
        <v>8901</v>
      </c>
      <c r="S1693" s="68"/>
    </row>
    <row r="1694" spans="1:19" s="70" customFormat="1" ht="12.75" hidden="1" customHeight="1" x14ac:dyDescent="0.2">
      <c r="A1694" s="38" t="s">
        <v>910</v>
      </c>
      <c r="B1694" s="39" t="s">
        <v>911</v>
      </c>
      <c r="C1694" s="39" t="s">
        <v>912</v>
      </c>
      <c r="D1694" s="38">
        <v>401972</v>
      </c>
      <c r="E1694" s="38"/>
      <c r="F1694" s="39" t="s">
        <v>842</v>
      </c>
      <c r="G1694" s="38">
        <v>8263000049</v>
      </c>
      <c r="H1694" s="40" t="s">
        <v>913</v>
      </c>
      <c r="I1694" s="2">
        <v>580350</v>
      </c>
      <c r="J1694" s="2">
        <v>513.99974999999995</v>
      </c>
      <c r="K1694" s="2">
        <v>104463</v>
      </c>
      <c r="L1694" s="3">
        <f t="shared" si="26"/>
        <v>685326.99974999996</v>
      </c>
      <c r="M1694" s="41">
        <v>44221.729166666664</v>
      </c>
      <c r="N1694" s="39">
        <v>6870340569</v>
      </c>
      <c r="O1694" s="39" t="s">
        <v>52</v>
      </c>
      <c r="P1694" s="40" t="s">
        <v>865</v>
      </c>
      <c r="Q1694" s="41">
        <v>44272</v>
      </c>
      <c r="R1694" s="39" t="s">
        <v>54</v>
      </c>
      <c r="S1694" s="68"/>
    </row>
    <row r="1695" spans="1:19" s="70" customFormat="1" ht="12.75" hidden="1" customHeight="1" x14ac:dyDescent="0.2">
      <c r="A1695" s="38" t="s">
        <v>6966</v>
      </c>
      <c r="B1695" s="42" t="s">
        <v>6967</v>
      </c>
      <c r="C1695" s="42" t="s">
        <v>6968</v>
      </c>
      <c r="D1695" s="38">
        <v>508442</v>
      </c>
      <c r="E1695" s="38"/>
      <c r="F1695" s="42" t="s">
        <v>659</v>
      </c>
      <c r="G1695" s="38">
        <v>8263000141</v>
      </c>
      <c r="H1695" s="40">
        <v>160</v>
      </c>
      <c r="I1695" s="3">
        <v>580175.5</v>
      </c>
      <c r="J1695" s="3"/>
      <c r="K1695" s="3">
        <v>104431.5</v>
      </c>
      <c r="L1695" s="3">
        <f t="shared" si="26"/>
        <v>684607</v>
      </c>
      <c r="M1695" s="41">
        <v>44432.729166666664</v>
      </c>
      <c r="N1695" s="39">
        <v>44120130</v>
      </c>
      <c r="O1695" s="42" t="s">
        <v>315</v>
      </c>
      <c r="P1695" s="42" t="s">
        <v>6969</v>
      </c>
      <c r="Q1695" s="60">
        <v>44484</v>
      </c>
      <c r="R1695" s="42" t="s">
        <v>243</v>
      </c>
      <c r="S1695" s="68"/>
    </row>
    <row r="1696" spans="1:19" s="70" customFormat="1" ht="12.75" hidden="1" customHeight="1" x14ac:dyDescent="0.2">
      <c r="A1696" s="38" t="s">
        <v>1140</v>
      </c>
      <c r="B1696" s="39" t="s">
        <v>1141</v>
      </c>
      <c r="C1696" s="39" t="s">
        <v>1142</v>
      </c>
      <c r="D1696" s="38">
        <v>106653</v>
      </c>
      <c r="E1696" s="38"/>
      <c r="F1696" s="39" t="s">
        <v>398</v>
      </c>
      <c r="G1696" s="38">
        <v>8263000050</v>
      </c>
      <c r="H1696" s="40" t="s">
        <v>1143</v>
      </c>
      <c r="I1696" s="2">
        <v>580000</v>
      </c>
      <c r="J1696" s="2">
        <v>513.29999999999995</v>
      </c>
      <c r="K1696" s="2">
        <v>104400</v>
      </c>
      <c r="L1696" s="3">
        <f t="shared" si="26"/>
        <v>684913.3</v>
      </c>
      <c r="M1696" s="41">
        <v>44264.729166666664</v>
      </c>
      <c r="N1696" s="39">
        <v>6870358286</v>
      </c>
      <c r="O1696" s="39" t="s">
        <v>52</v>
      </c>
      <c r="P1696" s="40">
        <v>104083914507</v>
      </c>
      <c r="Q1696" s="41">
        <v>44296</v>
      </c>
      <c r="R1696" s="39" t="s">
        <v>54</v>
      </c>
      <c r="S1696" s="68"/>
    </row>
    <row r="1697" spans="1:19" s="70" customFormat="1" ht="12.75" hidden="1" customHeight="1" x14ac:dyDescent="0.2">
      <c r="A1697" s="38" t="s">
        <v>14279</v>
      </c>
      <c r="B1697" s="42" t="s">
        <v>14280</v>
      </c>
      <c r="C1697" s="42" t="s">
        <v>14281</v>
      </c>
      <c r="D1697" s="38">
        <v>407317</v>
      </c>
      <c r="E1697" s="38"/>
      <c r="F1697" s="42" t="s">
        <v>11346</v>
      </c>
      <c r="G1697" s="38">
        <v>8268009037</v>
      </c>
      <c r="H1697" s="40" t="s">
        <v>14282</v>
      </c>
      <c r="I1697" s="3">
        <v>580000</v>
      </c>
      <c r="J1697" s="3"/>
      <c r="K1697" s="3">
        <v>104400</v>
      </c>
      <c r="L1697" s="3">
        <f t="shared" si="26"/>
        <v>684400</v>
      </c>
      <c r="M1697" s="41">
        <v>44729.729166666664</v>
      </c>
      <c r="N1697" s="39">
        <v>44018186</v>
      </c>
      <c r="O1697" s="42" t="s">
        <v>315</v>
      </c>
      <c r="P1697" s="42" t="s">
        <v>14283</v>
      </c>
      <c r="Q1697" s="60">
        <v>44793</v>
      </c>
      <c r="R1697" s="42" t="s">
        <v>243</v>
      </c>
      <c r="S1697" s="68"/>
    </row>
    <row r="1698" spans="1:19" s="70" customFormat="1" ht="12.75" hidden="1" customHeight="1" x14ac:dyDescent="0.2">
      <c r="A1698" s="38" t="s">
        <v>2126</v>
      </c>
      <c r="B1698" s="39" t="s">
        <v>2127</v>
      </c>
      <c r="C1698" s="39" t="s">
        <v>2128</v>
      </c>
      <c r="D1698" s="38">
        <v>401972</v>
      </c>
      <c r="E1698" s="38"/>
      <c r="F1698" s="39" t="s">
        <v>842</v>
      </c>
      <c r="G1698" s="38">
        <v>8263000049</v>
      </c>
      <c r="H1698" s="40" t="s">
        <v>2129</v>
      </c>
      <c r="I1698" s="2">
        <v>579999.69999999995</v>
      </c>
      <c r="J1698" s="2">
        <v>513.29999999999995</v>
      </c>
      <c r="K1698" s="2">
        <v>104399.94599999998</v>
      </c>
      <c r="L1698" s="3">
        <f t="shared" si="26"/>
        <v>684912.946</v>
      </c>
      <c r="M1698" s="41">
        <v>44286.729166666664</v>
      </c>
      <c r="N1698" s="39">
        <v>6870066632</v>
      </c>
      <c r="O1698" s="39" t="s">
        <v>52</v>
      </c>
      <c r="P1698" s="40" t="s">
        <v>2104</v>
      </c>
      <c r="Q1698" s="41">
        <v>44345</v>
      </c>
      <c r="R1698" s="39" t="s">
        <v>54</v>
      </c>
      <c r="S1698" s="68"/>
    </row>
    <row r="1699" spans="1:19" s="70" customFormat="1" ht="12.75" hidden="1" customHeight="1" x14ac:dyDescent="0.2">
      <c r="A1699" s="38" t="s">
        <v>13579</v>
      </c>
      <c r="B1699" s="42" t="s">
        <v>13580</v>
      </c>
      <c r="C1699" s="42" t="s">
        <v>13581</v>
      </c>
      <c r="D1699" s="38">
        <v>138349</v>
      </c>
      <c r="E1699" s="38"/>
      <c r="F1699" s="42" t="s">
        <v>12407</v>
      </c>
      <c r="G1699" s="38">
        <v>8263000146</v>
      </c>
      <c r="H1699" s="40" t="s">
        <v>13582</v>
      </c>
      <c r="I1699" s="3">
        <v>579790</v>
      </c>
      <c r="J1699" s="3"/>
      <c r="K1699" s="3">
        <v>104362.2</v>
      </c>
      <c r="L1699" s="3">
        <f t="shared" si="26"/>
        <v>684152.2</v>
      </c>
      <c r="M1699" s="41">
        <v>44695.729166666664</v>
      </c>
      <c r="N1699" s="39">
        <v>6870072483</v>
      </c>
      <c r="O1699" s="42" t="s">
        <v>315</v>
      </c>
      <c r="P1699" s="42"/>
      <c r="Q1699" s="60"/>
      <c r="R1699" s="42" t="s">
        <v>243</v>
      </c>
      <c r="S1699" s="68"/>
    </row>
    <row r="1700" spans="1:19" s="70" customFormat="1" ht="15" hidden="1" customHeight="1" x14ac:dyDescent="0.25">
      <c r="A1700" s="76" t="s">
        <v>981</v>
      </c>
      <c r="B1700" s="77" t="s">
        <v>982</v>
      </c>
      <c r="C1700" s="77" t="s">
        <v>983</v>
      </c>
      <c r="D1700" s="76">
        <v>401972</v>
      </c>
      <c r="E1700" s="76"/>
      <c r="F1700" s="77" t="s">
        <v>842</v>
      </c>
      <c r="G1700" s="76">
        <v>8263000049</v>
      </c>
      <c r="H1700" s="78" t="s">
        <v>984</v>
      </c>
      <c r="I1700" s="79">
        <v>579680</v>
      </c>
      <c r="J1700" s="79">
        <v>513.01679999999999</v>
      </c>
      <c r="K1700" s="79">
        <v>104342.39999999999</v>
      </c>
      <c r="L1700" s="80">
        <f t="shared" si="26"/>
        <v>684535.41680000001</v>
      </c>
      <c r="M1700" s="81">
        <v>44238.729166666664</v>
      </c>
      <c r="N1700" s="77">
        <v>6870343843</v>
      </c>
      <c r="O1700" s="77" t="s">
        <v>52</v>
      </c>
      <c r="P1700" s="78" t="s">
        <v>985</v>
      </c>
      <c r="Q1700" s="81">
        <v>44275</v>
      </c>
      <c r="R1700" s="77" t="s">
        <v>54</v>
      </c>
      <c r="S1700" s="83"/>
    </row>
    <row r="1701" spans="1:19" s="70" customFormat="1" ht="12.75" hidden="1" customHeight="1" x14ac:dyDescent="0.2">
      <c r="A1701" s="38" t="s">
        <v>886</v>
      </c>
      <c r="B1701" s="39" t="s">
        <v>887</v>
      </c>
      <c r="C1701" s="39" t="s">
        <v>888</v>
      </c>
      <c r="D1701" s="38">
        <v>401972</v>
      </c>
      <c r="E1701" s="38"/>
      <c r="F1701" s="39" t="s">
        <v>842</v>
      </c>
      <c r="G1701" s="38">
        <v>8263000049</v>
      </c>
      <c r="H1701" s="40" t="s">
        <v>889</v>
      </c>
      <c r="I1701" s="2">
        <v>579680</v>
      </c>
      <c r="J1701" s="2">
        <v>512.99680000000001</v>
      </c>
      <c r="K1701" s="2">
        <v>104342.39999999999</v>
      </c>
      <c r="L1701" s="3">
        <f t="shared" si="26"/>
        <v>684535.39679999999</v>
      </c>
      <c r="M1701" s="41">
        <v>44236.729166666664</v>
      </c>
      <c r="N1701" s="39">
        <v>6870340033</v>
      </c>
      <c r="O1701" s="39" t="s">
        <v>52</v>
      </c>
      <c r="P1701" s="40" t="s">
        <v>844</v>
      </c>
      <c r="Q1701" s="41">
        <v>44272</v>
      </c>
      <c r="R1701" s="39" t="s">
        <v>54</v>
      </c>
      <c r="S1701" s="68"/>
    </row>
    <row r="1702" spans="1:19" s="70" customFormat="1" ht="12.75" hidden="1" customHeight="1" x14ac:dyDescent="0.2">
      <c r="A1702" s="38">
        <v>281</v>
      </c>
      <c r="B1702" s="39" t="s">
        <v>20294</v>
      </c>
      <c r="C1702" s="39" t="s">
        <v>20295</v>
      </c>
      <c r="D1702" s="38">
        <v>408038</v>
      </c>
      <c r="E1702" s="38"/>
      <c r="F1702" s="39" t="s">
        <v>6647</v>
      </c>
      <c r="G1702" s="38">
        <v>8266018876</v>
      </c>
      <c r="H1702" s="40" t="s">
        <v>20296</v>
      </c>
      <c r="I1702" s="2">
        <v>579500</v>
      </c>
      <c r="J1702" s="2"/>
      <c r="K1702" s="2">
        <v>104310</v>
      </c>
      <c r="L1702" s="3">
        <f t="shared" si="26"/>
        <v>683810</v>
      </c>
      <c r="M1702" s="41">
        <v>45136.729166666664</v>
      </c>
      <c r="N1702" s="39">
        <v>1246485149</v>
      </c>
      <c r="O1702" s="39" t="s">
        <v>8899</v>
      </c>
      <c r="P1702" s="40" t="s">
        <v>20297</v>
      </c>
      <c r="Q1702" s="41">
        <v>45175</v>
      </c>
      <c r="R1702" s="42" t="s">
        <v>8901</v>
      </c>
      <c r="S1702" s="68"/>
    </row>
    <row r="1703" spans="1:19" s="70" customFormat="1" ht="12.75" hidden="1" customHeight="1" x14ac:dyDescent="0.2">
      <c r="A1703" s="38" t="s">
        <v>3506</v>
      </c>
      <c r="B1703" s="42" t="s">
        <v>3507</v>
      </c>
      <c r="C1703" s="42" t="s">
        <v>3508</v>
      </c>
      <c r="D1703" s="38">
        <v>821190</v>
      </c>
      <c r="E1703" s="38"/>
      <c r="F1703" s="42" t="s">
        <v>1965</v>
      </c>
      <c r="G1703" s="38">
        <v>8263000118</v>
      </c>
      <c r="H1703" s="40" t="s">
        <v>3509</v>
      </c>
      <c r="I1703" s="3">
        <v>578649.81000000006</v>
      </c>
      <c r="J1703" s="3"/>
      <c r="K1703" s="3">
        <v>104156.96580000001</v>
      </c>
      <c r="L1703" s="3">
        <f t="shared" si="26"/>
        <v>682806.77580000006</v>
      </c>
      <c r="M1703" s="41">
        <v>44349.729166666664</v>
      </c>
      <c r="N1703" s="39">
        <v>6870121849</v>
      </c>
      <c r="O1703" s="42" t="s">
        <v>315</v>
      </c>
      <c r="P1703" s="42">
        <v>107127061446</v>
      </c>
      <c r="Q1703" s="60">
        <v>44390</v>
      </c>
      <c r="R1703" s="42" t="s">
        <v>243</v>
      </c>
      <c r="S1703" s="68"/>
    </row>
    <row r="1704" spans="1:19" s="70" customFormat="1" ht="12.75" hidden="1" customHeight="1" x14ac:dyDescent="0.2">
      <c r="A1704" s="38" t="s">
        <v>9181</v>
      </c>
      <c r="B1704" s="42" t="s">
        <v>9178</v>
      </c>
      <c r="C1704" s="42" t="s">
        <v>9179</v>
      </c>
      <c r="D1704" s="58">
        <v>408148</v>
      </c>
      <c r="E1704" s="58"/>
      <c r="F1704" s="39" t="s">
        <v>1224</v>
      </c>
      <c r="G1704" s="38">
        <v>8263000163</v>
      </c>
      <c r="H1704" s="40" t="s">
        <v>9180</v>
      </c>
      <c r="I1704" s="3">
        <v>578646</v>
      </c>
      <c r="J1704" s="3"/>
      <c r="K1704" s="3">
        <v>104156.28</v>
      </c>
      <c r="L1704" s="3">
        <f t="shared" si="26"/>
        <v>682802.28</v>
      </c>
      <c r="M1704" s="41">
        <v>44521.729166666664</v>
      </c>
      <c r="N1704" s="39">
        <v>6870316357</v>
      </c>
      <c r="O1704" s="42" t="s">
        <v>315</v>
      </c>
      <c r="P1704" s="42"/>
      <c r="Q1704" s="60"/>
      <c r="R1704" s="42" t="s">
        <v>243</v>
      </c>
      <c r="S1704" s="68" t="s">
        <v>506</v>
      </c>
    </row>
    <row r="1705" spans="1:19" s="70" customFormat="1" ht="12.75" hidden="1" customHeight="1" x14ac:dyDescent="0.2">
      <c r="A1705" s="38" t="s">
        <v>11251</v>
      </c>
      <c r="B1705" s="42" t="s">
        <v>11252</v>
      </c>
      <c r="C1705" s="42" t="s">
        <v>11253</v>
      </c>
      <c r="D1705" s="38">
        <v>128007</v>
      </c>
      <c r="E1705" s="38"/>
      <c r="F1705" s="42" t="s">
        <v>9798</v>
      </c>
      <c r="G1705" s="38">
        <v>8263000117</v>
      </c>
      <c r="H1705" s="40">
        <v>562102996</v>
      </c>
      <c r="I1705" s="3">
        <v>578400</v>
      </c>
      <c r="J1705" s="3"/>
      <c r="K1705" s="3">
        <v>104112</v>
      </c>
      <c r="L1705" s="3">
        <f t="shared" si="26"/>
        <v>682512</v>
      </c>
      <c r="M1705" s="41">
        <v>44559.729166666664</v>
      </c>
      <c r="N1705" s="39">
        <v>6870403676</v>
      </c>
      <c r="O1705" s="42" t="s">
        <v>315</v>
      </c>
      <c r="P1705" s="42"/>
      <c r="Q1705" s="60"/>
      <c r="R1705" s="42" t="s">
        <v>243</v>
      </c>
      <c r="S1705" s="68"/>
    </row>
    <row r="1706" spans="1:19" s="70" customFormat="1" ht="12.75" hidden="1" customHeight="1" x14ac:dyDescent="0.2">
      <c r="A1706" s="38" t="s">
        <v>2168</v>
      </c>
      <c r="B1706" s="39" t="s">
        <v>2169</v>
      </c>
      <c r="C1706" s="39" t="s">
        <v>2170</v>
      </c>
      <c r="D1706" s="38">
        <v>401972</v>
      </c>
      <c r="E1706" s="38"/>
      <c r="F1706" s="39" t="s">
        <v>842</v>
      </c>
      <c r="G1706" s="38">
        <v>8263000049</v>
      </c>
      <c r="H1706" s="40" t="s">
        <v>2171</v>
      </c>
      <c r="I1706" s="2">
        <v>577940</v>
      </c>
      <c r="J1706" s="2">
        <v>511.4769</v>
      </c>
      <c r="K1706" s="2">
        <v>104029.2</v>
      </c>
      <c r="L1706" s="3">
        <f t="shared" si="26"/>
        <v>682480.67689999996</v>
      </c>
      <c r="M1706" s="41">
        <v>44281.729166666664</v>
      </c>
      <c r="N1706" s="39">
        <v>6870067097</v>
      </c>
      <c r="O1706" s="39" t="s">
        <v>52</v>
      </c>
      <c r="P1706" s="40" t="s">
        <v>2099</v>
      </c>
      <c r="Q1706" s="41">
        <v>44345</v>
      </c>
      <c r="R1706" s="39" t="s">
        <v>54</v>
      </c>
      <c r="S1706" s="68"/>
    </row>
    <row r="1707" spans="1:19" s="70" customFormat="1" ht="12.75" hidden="1" customHeight="1" x14ac:dyDescent="0.2">
      <c r="A1707" s="38" t="s">
        <v>2643</v>
      </c>
      <c r="B1707" s="39" t="s">
        <v>2644</v>
      </c>
      <c r="C1707" s="39" t="s">
        <v>2645</v>
      </c>
      <c r="D1707" s="38">
        <v>508442</v>
      </c>
      <c r="E1707" s="38"/>
      <c r="F1707" s="39" t="s">
        <v>659</v>
      </c>
      <c r="G1707" s="38">
        <v>8263000076</v>
      </c>
      <c r="H1707" s="40">
        <v>164</v>
      </c>
      <c r="I1707" s="2">
        <v>575816.10169491533</v>
      </c>
      <c r="J1707" s="2"/>
      <c r="K1707" s="2">
        <v>103646.89830508476</v>
      </c>
      <c r="L1707" s="3">
        <f t="shared" si="26"/>
        <v>679463.00000000012</v>
      </c>
      <c r="M1707" s="41">
        <v>44208.729166666664</v>
      </c>
      <c r="N1707" s="39">
        <v>6870094029</v>
      </c>
      <c r="O1707" s="39" t="s">
        <v>52</v>
      </c>
      <c r="P1707" s="40" t="s">
        <v>2641</v>
      </c>
      <c r="Q1707" s="41">
        <v>44366</v>
      </c>
      <c r="R1707" s="39" t="s">
        <v>54</v>
      </c>
      <c r="S1707" s="68"/>
    </row>
    <row r="1708" spans="1:19" s="70" customFormat="1" ht="12.75" hidden="1" customHeight="1" x14ac:dyDescent="0.2">
      <c r="A1708" s="38" t="s">
        <v>3179</v>
      </c>
      <c r="B1708" s="1"/>
      <c r="C1708" s="1"/>
      <c r="D1708" s="51"/>
      <c r="E1708" s="38" t="s">
        <v>23092</v>
      </c>
      <c r="F1708" s="129" t="s">
        <v>3180</v>
      </c>
      <c r="G1708" s="53"/>
      <c r="H1708" s="54" t="s">
        <v>3172</v>
      </c>
      <c r="I1708" s="35">
        <v>574786.44999999995</v>
      </c>
      <c r="J1708" s="1"/>
      <c r="K1708" s="1"/>
      <c r="L1708" s="3">
        <f t="shared" si="26"/>
        <v>574786.44999999995</v>
      </c>
      <c r="M1708" s="41">
        <v>44377</v>
      </c>
      <c r="N1708" s="56"/>
      <c r="O1708" s="1"/>
      <c r="P1708" s="1"/>
      <c r="Q1708" s="57"/>
      <c r="R1708" s="42" t="s">
        <v>2417</v>
      </c>
      <c r="S1708" s="69"/>
    </row>
    <row r="1709" spans="1:19" s="70" customFormat="1" ht="12.75" hidden="1" customHeight="1" x14ac:dyDescent="0.2">
      <c r="A1709" s="38" t="s">
        <v>13242</v>
      </c>
      <c r="B1709" s="39" t="s">
        <v>13238</v>
      </c>
      <c r="C1709" s="39" t="s">
        <v>13239</v>
      </c>
      <c r="D1709" s="38">
        <v>405485</v>
      </c>
      <c r="E1709" s="38"/>
      <c r="F1709" s="39" t="s">
        <v>3628</v>
      </c>
      <c r="G1709" s="38">
        <v>8263000144</v>
      </c>
      <c r="H1709" s="40" t="s">
        <v>13064</v>
      </c>
      <c r="I1709" s="2">
        <v>573925</v>
      </c>
      <c r="J1709" s="2"/>
      <c r="K1709" s="2">
        <f>I1709*18%</f>
        <v>103306.5</v>
      </c>
      <c r="L1709" s="3">
        <f t="shared" si="26"/>
        <v>677231.5</v>
      </c>
      <c r="M1709" s="41">
        <v>44539.729166666664</v>
      </c>
      <c r="N1709" s="39">
        <v>6870066133</v>
      </c>
      <c r="O1709" s="39" t="s">
        <v>3282</v>
      </c>
      <c r="P1709" s="40" t="s">
        <v>13241</v>
      </c>
      <c r="Q1709" s="41">
        <v>44712</v>
      </c>
      <c r="R1709" s="42" t="s">
        <v>2417</v>
      </c>
      <c r="S1709" s="68"/>
    </row>
    <row r="1710" spans="1:19" s="70" customFormat="1" ht="12.75" hidden="1" customHeight="1" x14ac:dyDescent="0.2">
      <c r="A1710" s="38" t="s">
        <v>10394</v>
      </c>
      <c r="B1710" s="42" t="s">
        <v>10395</v>
      </c>
      <c r="C1710" s="42" t="s">
        <v>10396</v>
      </c>
      <c r="D1710" s="58">
        <v>405267</v>
      </c>
      <c r="E1710" s="58"/>
      <c r="F1710" s="39" t="s">
        <v>1224</v>
      </c>
      <c r="G1710" s="38">
        <v>8263000147</v>
      </c>
      <c r="H1710" s="40" t="s">
        <v>9524</v>
      </c>
      <c r="I1710" s="3">
        <v>572632.75</v>
      </c>
      <c r="J1710" s="3"/>
      <c r="K1710" s="3">
        <v>103073.89499999999</v>
      </c>
      <c r="L1710" s="3">
        <f t="shared" si="26"/>
        <v>675706.64500000002</v>
      </c>
      <c r="M1710" s="41">
        <v>44561.729166666664</v>
      </c>
      <c r="N1710" s="39">
        <v>6870370752</v>
      </c>
      <c r="O1710" s="42" t="s">
        <v>315</v>
      </c>
      <c r="P1710" s="42" t="s">
        <v>7431</v>
      </c>
      <c r="Q1710" s="60">
        <v>44463</v>
      </c>
      <c r="R1710" s="42" t="s">
        <v>243</v>
      </c>
      <c r="S1710" s="68"/>
    </row>
    <row r="1711" spans="1:19" s="70" customFormat="1" ht="12.75" hidden="1" customHeight="1" x14ac:dyDescent="0.2">
      <c r="A1711" s="38" t="s">
        <v>12634</v>
      </c>
      <c r="B1711" s="42" t="s">
        <v>12635</v>
      </c>
      <c r="C1711" s="42" t="s">
        <v>12636</v>
      </c>
      <c r="D1711" s="38">
        <v>138349</v>
      </c>
      <c r="E1711" s="38"/>
      <c r="F1711" s="42" t="s">
        <v>12407</v>
      </c>
      <c r="G1711" s="38">
        <v>8263000146</v>
      </c>
      <c r="H1711" s="40" t="s">
        <v>12637</v>
      </c>
      <c r="I1711" s="3">
        <v>570000</v>
      </c>
      <c r="J1711" s="3"/>
      <c r="K1711" s="3">
        <v>102600</v>
      </c>
      <c r="L1711" s="3">
        <f t="shared" si="26"/>
        <v>672600</v>
      </c>
      <c r="M1711" s="41">
        <v>44651.729166666664</v>
      </c>
      <c r="N1711" s="39">
        <v>6870017480</v>
      </c>
      <c r="O1711" s="42" t="s">
        <v>315</v>
      </c>
      <c r="P1711" s="42" t="s">
        <v>12629</v>
      </c>
      <c r="Q1711" s="60">
        <v>44674</v>
      </c>
      <c r="R1711" s="42" t="s">
        <v>243</v>
      </c>
      <c r="S1711" s="68"/>
    </row>
    <row r="1712" spans="1:19" s="70" customFormat="1" ht="12.75" hidden="1" customHeight="1" x14ac:dyDescent="0.2">
      <c r="A1712" s="38" t="s">
        <v>22048</v>
      </c>
      <c r="B1712" s="39" t="s">
        <v>22049</v>
      </c>
      <c r="C1712" s="39" t="s">
        <v>22050</v>
      </c>
      <c r="D1712" s="38">
        <v>106631</v>
      </c>
      <c r="E1712" s="38"/>
      <c r="F1712" s="39" t="s">
        <v>5237</v>
      </c>
      <c r="G1712" s="38">
        <v>8263000354</v>
      </c>
      <c r="H1712" s="40" t="s">
        <v>22051</v>
      </c>
      <c r="I1712" s="2">
        <v>570000</v>
      </c>
      <c r="J1712" s="2"/>
      <c r="K1712" s="2">
        <v>102600</v>
      </c>
      <c r="L1712" s="3">
        <f t="shared" si="26"/>
        <v>672600</v>
      </c>
      <c r="M1712" s="41">
        <v>45334.729166666664</v>
      </c>
      <c r="N1712" s="39">
        <v>1246716490</v>
      </c>
      <c r="O1712" s="39" t="s">
        <v>18453</v>
      </c>
      <c r="P1712" s="40" t="s">
        <v>22052</v>
      </c>
      <c r="Q1712" s="41">
        <v>45368</v>
      </c>
      <c r="R1712" s="62" t="s">
        <v>21</v>
      </c>
      <c r="S1712" s="68"/>
    </row>
    <row r="1713" spans="1:19" s="70" customFormat="1" ht="12.75" hidden="1" customHeight="1" x14ac:dyDescent="0.2">
      <c r="A1713" s="38" t="s">
        <v>22545</v>
      </c>
      <c r="B1713" s="39" t="s">
        <v>16117</v>
      </c>
      <c r="C1713" s="39" t="s">
        <v>16118</v>
      </c>
      <c r="D1713" s="38">
        <v>919962</v>
      </c>
      <c r="E1713" s="38"/>
      <c r="F1713" s="39" t="s">
        <v>6950</v>
      </c>
      <c r="G1713" s="38">
        <v>8263000121</v>
      </c>
      <c r="H1713" s="40" t="s">
        <v>22546</v>
      </c>
      <c r="I1713" s="3">
        <v>569579.66101694922</v>
      </c>
      <c r="J1713" s="3"/>
      <c r="K1713" s="2">
        <v>102524.33898305085</v>
      </c>
      <c r="L1713" s="3">
        <f t="shared" si="26"/>
        <v>672104.00000000012</v>
      </c>
      <c r="M1713" s="41">
        <v>45415</v>
      </c>
      <c r="N1713" s="39">
        <v>26631474</v>
      </c>
      <c r="O1713" s="39" t="s">
        <v>3282</v>
      </c>
      <c r="P1713" s="40">
        <v>203045304636</v>
      </c>
      <c r="Q1713" s="41">
        <v>44625</v>
      </c>
      <c r="R1713" s="42" t="s">
        <v>2417</v>
      </c>
      <c r="S1713" s="68"/>
    </row>
    <row r="1714" spans="1:19" s="70" customFormat="1" ht="12.75" hidden="1" customHeight="1" x14ac:dyDescent="0.2">
      <c r="A1714" s="38" t="s">
        <v>6276</v>
      </c>
      <c r="B1714" s="42" t="s">
        <v>6277</v>
      </c>
      <c r="C1714" s="42" t="s">
        <v>6278</v>
      </c>
      <c r="D1714" s="38">
        <v>130170</v>
      </c>
      <c r="E1714" s="38"/>
      <c r="F1714" s="42" t="s">
        <v>1687</v>
      </c>
      <c r="G1714" s="38">
        <v>8263000096</v>
      </c>
      <c r="H1714" s="40">
        <v>4601023273</v>
      </c>
      <c r="I1714" s="3">
        <v>568842.34</v>
      </c>
      <c r="J1714" s="3"/>
      <c r="K1714" s="3">
        <v>51195.83</v>
      </c>
      <c r="L1714" s="3">
        <f t="shared" si="26"/>
        <v>620038.16999999993</v>
      </c>
      <c r="M1714" s="41">
        <v>44407.729166666664</v>
      </c>
      <c r="N1714" s="39">
        <v>6870208220</v>
      </c>
      <c r="O1714" s="42" t="s">
        <v>315</v>
      </c>
      <c r="P1714" s="42" t="s">
        <v>6279</v>
      </c>
      <c r="Q1714" s="60">
        <v>44462</v>
      </c>
      <c r="R1714" s="42" t="s">
        <v>243</v>
      </c>
      <c r="S1714" s="68"/>
    </row>
    <row r="1715" spans="1:19" s="70" customFormat="1" ht="12.75" hidden="1" customHeight="1" x14ac:dyDescent="0.2">
      <c r="A1715" s="38">
        <v>280</v>
      </c>
      <c r="B1715" s="39" t="s">
        <v>20903</v>
      </c>
      <c r="C1715" s="39" t="s">
        <v>20422</v>
      </c>
      <c r="D1715" s="38">
        <v>821383</v>
      </c>
      <c r="E1715" s="38"/>
      <c r="F1715" s="39" t="s">
        <v>4736</v>
      </c>
      <c r="G1715" s="38">
        <v>8268013695</v>
      </c>
      <c r="H1715" s="40" t="s">
        <v>20904</v>
      </c>
      <c r="I1715" s="2">
        <v>568538.96</v>
      </c>
      <c r="J1715" s="2"/>
      <c r="K1715" s="2">
        <v>102337.04</v>
      </c>
      <c r="L1715" s="3">
        <f t="shared" si="26"/>
        <v>670876</v>
      </c>
      <c r="M1715" s="41">
        <v>45202.729166666664</v>
      </c>
      <c r="N1715" s="39">
        <v>160673539</v>
      </c>
      <c r="O1715" s="39" t="s">
        <v>8899</v>
      </c>
      <c r="P1715" s="40" t="s">
        <v>20424</v>
      </c>
      <c r="Q1715" s="41">
        <v>45192</v>
      </c>
      <c r="R1715" s="42" t="s">
        <v>8901</v>
      </c>
      <c r="S1715" s="68"/>
    </row>
    <row r="1716" spans="1:19" s="70" customFormat="1" ht="12.75" hidden="1" customHeight="1" x14ac:dyDescent="0.2">
      <c r="A1716" s="38" t="s">
        <v>14542</v>
      </c>
      <c r="B1716" s="39" t="s">
        <v>14543</v>
      </c>
      <c r="C1716" s="39" t="s">
        <v>14544</v>
      </c>
      <c r="D1716" s="38">
        <v>821012</v>
      </c>
      <c r="E1716" s="38"/>
      <c r="F1716" s="39" t="s">
        <v>3527</v>
      </c>
      <c r="G1716" s="38">
        <v>8263000088</v>
      </c>
      <c r="H1716" s="40" t="s">
        <v>14545</v>
      </c>
      <c r="I1716" s="2">
        <v>567768</v>
      </c>
      <c r="J1716" s="2"/>
      <c r="K1716" s="2">
        <v>102198.23999999999</v>
      </c>
      <c r="L1716" s="3">
        <f t="shared" si="26"/>
        <v>669966.24</v>
      </c>
      <c r="M1716" s="41">
        <v>44712.729166666664</v>
      </c>
      <c r="N1716" s="39">
        <v>6870133424</v>
      </c>
      <c r="O1716" s="39" t="s">
        <v>52</v>
      </c>
      <c r="P1716" s="40" t="s">
        <v>14546</v>
      </c>
      <c r="Q1716" s="41">
        <v>44774</v>
      </c>
      <c r="R1716" s="39" t="s">
        <v>54</v>
      </c>
      <c r="S1716" s="68"/>
    </row>
    <row r="1717" spans="1:19" s="70" customFormat="1" ht="12.75" hidden="1" customHeight="1" x14ac:dyDescent="0.2">
      <c r="A1717" s="38" t="s">
        <v>4353</v>
      </c>
      <c r="B1717" s="39" t="s">
        <v>4354</v>
      </c>
      <c r="C1717" s="39" t="s">
        <v>4355</v>
      </c>
      <c r="D1717" s="38">
        <v>401972</v>
      </c>
      <c r="E1717" s="38"/>
      <c r="F1717" s="39" t="s">
        <v>842</v>
      </c>
      <c r="G1717" s="38">
        <v>8263000049</v>
      </c>
      <c r="H1717" s="40" t="s">
        <v>4356</v>
      </c>
      <c r="I1717" s="2">
        <v>567300</v>
      </c>
      <c r="J1717" s="2">
        <v>669.41399999999999</v>
      </c>
      <c r="K1717" s="2">
        <v>102114</v>
      </c>
      <c r="L1717" s="3">
        <f t="shared" si="26"/>
        <v>670083.41399999999</v>
      </c>
      <c r="M1717" s="41">
        <v>44364.729166666664</v>
      </c>
      <c r="N1717" s="39">
        <v>6870146620</v>
      </c>
      <c r="O1717" s="39" t="s">
        <v>52</v>
      </c>
      <c r="P1717" s="40" t="s">
        <v>4266</v>
      </c>
      <c r="Q1717" s="41">
        <v>44413</v>
      </c>
      <c r="R1717" s="39" t="s">
        <v>54</v>
      </c>
      <c r="S1717" s="68"/>
    </row>
    <row r="1718" spans="1:19" s="70" customFormat="1" ht="12.75" hidden="1" customHeight="1" x14ac:dyDescent="0.2">
      <c r="A1718" s="38" t="s">
        <v>17547</v>
      </c>
      <c r="B1718" s="39" t="s">
        <v>17548</v>
      </c>
      <c r="C1718" s="39" t="s">
        <v>17549</v>
      </c>
      <c r="D1718" s="38">
        <v>919962</v>
      </c>
      <c r="E1718" s="38"/>
      <c r="F1718" s="39" t="s">
        <v>6950</v>
      </c>
      <c r="G1718" s="38">
        <v>8263000121</v>
      </c>
      <c r="H1718" s="40" t="s">
        <v>17550</v>
      </c>
      <c r="I1718" s="3">
        <v>567269.4</v>
      </c>
      <c r="J1718" s="3"/>
      <c r="K1718" s="2">
        <v>102108.6</v>
      </c>
      <c r="L1718" s="3">
        <f t="shared" si="26"/>
        <v>669378</v>
      </c>
      <c r="M1718" s="41">
        <v>44926.729166666664</v>
      </c>
      <c r="N1718" s="39">
        <v>6870372301</v>
      </c>
      <c r="O1718" s="39" t="s">
        <v>3282</v>
      </c>
      <c r="P1718" s="40">
        <v>302157745364</v>
      </c>
      <c r="Q1718" s="41">
        <v>44973</v>
      </c>
      <c r="R1718" s="42" t="s">
        <v>2417</v>
      </c>
      <c r="S1718" s="68"/>
    </row>
    <row r="1719" spans="1:19" s="70" customFormat="1" ht="12.75" hidden="1" customHeight="1" x14ac:dyDescent="0.2">
      <c r="A1719" s="38" t="s">
        <v>8518</v>
      </c>
      <c r="B1719" s="39"/>
      <c r="C1719" s="39"/>
      <c r="D1719" s="38" t="s">
        <v>235</v>
      </c>
      <c r="E1719" s="38" t="s">
        <v>23092</v>
      </c>
      <c r="F1719" s="129" t="s">
        <v>5364</v>
      </c>
      <c r="G1719" s="38" t="s">
        <v>5364</v>
      </c>
      <c r="H1719" s="52" t="s">
        <v>8519</v>
      </c>
      <c r="I1719" s="10">
        <v>566533</v>
      </c>
      <c r="J1719" s="2"/>
      <c r="K1719" s="2">
        <v>0</v>
      </c>
      <c r="L1719" s="3">
        <f t="shared" si="26"/>
        <v>566533</v>
      </c>
      <c r="M1719" s="59">
        <v>44530</v>
      </c>
      <c r="N1719" s="39"/>
      <c r="O1719" s="39" t="s">
        <v>52</v>
      </c>
      <c r="P1719" s="40"/>
      <c r="Q1719" s="41"/>
      <c r="R1719" s="39" t="s">
        <v>54</v>
      </c>
      <c r="S1719" s="68"/>
    </row>
    <row r="1720" spans="1:19" s="70" customFormat="1" ht="12.75" hidden="1" customHeight="1" x14ac:dyDescent="0.2">
      <c r="A1720" s="38" t="s">
        <v>16192</v>
      </c>
      <c r="B1720" s="39" t="s">
        <v>16193</v>
      </c>
      <c r="C1720" s="39"/>
      <c r="D1720" s="38">
        <v>106713</v>
      </c>
      <c r="E1720" s="38"/>
      <c r="F1720" s="39" t="s">
        <v>6188</v>
      </c>
      <c r="G1720" s="38">
        <v>8266016578</v>
      </c>
      <c r="H1720" s="40" t="s">
        <v>16194</v>
      </c>
      <c r="I1720" s="5">
        <v>566022.93999999994</v>
      </c>
      <c r="J1720" s="2"/>
      <c r="K1720" s="2">
        <v>101884.13</v>
      </c>
      <c r="L1720" s="3">
        <f t="shared" si="26"/>
        <v>667907.06999999995</v>
      </c>
      <c r="M1720" s="41">
        <v>44883</v>
      </c>
      <c r="N1720" s="39"/>
      <c r="O1720" s="39" t="s">
        <v>52</v>
      </c>
      <c r="P1720" s="40"/>
      <c r="Q1720" s="41"/>
      <c r="R1720" s="39" t="s">
        <v>54</v>
      </c>
      <c r="S1720" s="68"/>
    </row>
    <row r="1721" spans="1:19" s="70" customFormat="1" ht="12.75" hidden="1" customHeight="1" x14ac:dyDescent="0.2">
      <c r="A1721" s="38" t="s">
        <v>13063</v>
      </c>
      <c r="B1721" s="39" t="s">
        <v>13059</v>
      </c>
      <c r="C1721" s="39" t="s">
        <v>13060</v>
      </c>
      <c r="D1721" s="38">
        <v>405485</v>
      </c>
      <c r="E1721" s="38"/>
      <c r="F1721" s="39" t="s">
        <v>3628</v>
      </c>
      <c r="G1721" s="38">
        <v>8263000144</v>
      </c>
      <c r="H1721" s="40" t="s">
        <v>13064</v>
      </c>
      <c r="I1721" s="2">
        <v>565550</v>
      </c>
      <c r="J1721" s="2"/>
      <c r="K1721" s="2">
        <f>I1721*18%</f>
        <v>101799</v>
      </c>
      <c r="L1721" s="3">
        <f t="shared" si="26"/>
        <v>667349</v>
      </c>
      <c r="M1721" s="41">
        <v>44539.729166666664</v>
      </c>
      <c r="N1721" s="39">
        <v>6870034969</v>
      </c>
      <c r="O1721" s="39" t="s">
        <v>3282</v>
      </c>
      <c r="P1721" s="40" t="s">
        <v>13062</v>
      </c>
      <c r="Q1721" s="41">
        <v>44688</v>
      </c>
      <c r="R1721" s="42" t="s">
        <v>2417</v>
      </c>
      <c r="S1721" s="68"/>
    </row>
    <row r="1722" spans="1:19" s="70" customFormat="1" ht="12.75" hidden="1" customHeight="1" x14ac:dyDescent="0.2">
      <c r="A1722" s="38" t="s">
        <v>10591</v>
      </c>
      <c r="B1722" s="42" t="s">
        <v>10587</v>
      </c>
      <c r="C1722" s="42" t="s">
        <v>10588</v>
      </c>
      <c r="D1722" s="38">
        <v>405319</v>
      </c>
      <c r="E1722" s="38"/>
      <c r="F1722" s="42" t="s">
        <v>10589</v>
      </c>
      <c r="G1722" s="38">
        <v>8263000179</v>
      </c>
      <c r="H1722" s="40" t="s">
        <v>10590</v>
      </c>
      <c r="I1722" s="3">
        <v>564848.69999999995</v>
      </c>
      <c r="J1722" s="3"/>
      <c r="K1722" s="3">
        <v>101672.76599999999</v>
      </c>
      <c r="L1722" s="3">
        <f t="shared" si="26"/>
        <v>666521.4659999999</v>
      </c>
      <c r="M1722" s="41">
        <v>44561.729166666664</v>
      </c>
      <c r="N1722" s="39">
        <v>6870456429</v>
      </c>
      <c r="O1722" s="42" t="s">
        <v>315</v>
      </c>
      <c r="P1722" s="42">
        <v>204048676041</v>
      </c>
      <c r="Q1722" s="60">
        <v>44656</v>
      </c>
      <c r="R1722" s="42" t="s">
        <v>243</v>
      </c>
      <c r="S1722" s="68" t="s">
        <v>506</v>
      </c>
    </row>
    <row r="1723" spans="1:19" s="70" customFormat="1" ht="12.75" hidden="1" customHeight="1" x14ac:dyDescent="0.2">
      <c r="A1723" s="38" t="s">
        <v>19009</v>
      </c>
      <c r="B1723" s="42" t="s">
        <v>19010</v>
      </c>
      <c r="C1723" s="42" t="s">
        <v>19011</v>
      </c>
      <c r="D1723" s="38">
        <v>137974</v>
      </c>
      <c r="E1723" s="38"/>
      <c r="F1723" s="39" t="s">
        <v>3527</v>
      </c>
      <c r="G1723" s="38">
        <v>8268006131</v>
      </c>
      <c r="H1723" s="40" t="s">
        <v>19012</v>
      </c>
      <c r="I1723" s="3">
        <v>562832</v>
      </c>
      <c r="J1723" s="3"/>
      <c r="K1723" s="3">
        <v>101309.75999999999</v>
      </c>
      <c r="L1723" s="3">
        <f t="shared" si="26"/>
        <v>664141.76</v>
      </c>
      <c r="M1723" s="41">
        <v>44923.729166666664</v>
      </c>
      <c r="N1723" s="39">
        <v>160349343</v>
      </c>
      <c r="O1723" s="42" t="s">
        <v>315</v>
      </c>
      <c r="P1723" s="42"/>
      <c r="Q1723" s="60"/>
      <c r="R1723" s="42" t="s">
        <v>243</v>
      </c>
      <c r="S1723" s="68"/>
    </row>
    <row r="1724" spans="1:19" s="70" customFormat="1" ht="12.75" hidden="1" customHeight="1" x14ac:dyDescent="0.2">
      <c r="A1724" s="38" t="s">
        <v>20361</v>
      </c>
      <c r="B1724" s="39" t="s">
        <v>20362</v>
      </c>
      <c r="C1724" s="39" t="s">
        <v>20363</v>
      </c>
      <c r="D1724" s="38">
        <v>822746</v>
      </c>
      <c r="E1724" s="38"/>
      <c r="F1724" s="39" t="s">
        <v>16624</v>
      </c>
      <c r="G1724" s="38">
        <v>8268010365</v>
      </c>
      <c r="H1724" s="40" t="s">
        <v>20364</v>
      </c>
      <c r="I1724" s="2">
        <v>562030.50847457629</v>
      </c>
      <c r="J1724" s="2"/>
      <c r="K1724" s="2">
        <v>101165.49152542373</v>
      </c>
      <c r="L1724" s="3">
        <f t="shared" si="26"/>
        <v>663196</v>
      </c>
      <c r="M1724" s="41">
        <v>45148.729166666664</v>
      </c>
      <c r="N1724" s="39">
        <v>160633323</v>
      </c>
      <c r="O1724" s="39" t="s">
        <v>3282</v>
      </c>
      <c r="P1724" s="40">
        <v>309114804381</v>
      </c>
      <c r="Q1724" s="41">
        <v>45184</v>
      </c>
      <c r="R1724" s="42" t="s">
        <v>2417</v>
      </c>
      <c r="S1724" s="68"/>
    </row>
    <row r="1725" spans="1:19" s="70" customFormat="1" ht="12.75" hidden="1" customHeight="1" x14ac:dyDescent="0.2">
      <c r="A1725" s="38" t="s">
        <v>12686</v>
      </c>
      <c r="B1725" s="42" t="s">
        <v>12687</v>
      </c>
      <c r="C1725" s="42" t="s">
        <v>12688</v>
      </c>
      <c r="D1725" s="38">
        <v>407464</v>
      </c>
      <c r="E1725" s="38"/>
      <c r="F1725" s="42" t="s">
        <v>1230</v>
      </c>
      <c r="G1725" s="38">
        <v>8268008622</v>
      </c>
      <c r="H1725" s="40" t="s">
        <v>12689</v>
      </c>
      <c r="I1725" s="3">
        <v>561800</v>
      </c>
      <c r="J1725" s="3"/>
      <c r="K1725" s="3">
        <v>101124</v>
      </c>
      <c r="L1725" s="3">
        <f t="shared" si="26"/>
        <v>662924</v>
      </c>
      <c r="M1725" s="41">
        <v>44669.729166666664</v>
      </c>
      <c r="N1725" s="39">
        <v>43865591</v>
      </c>
      <c r="O1725" s="42" t="s">
        <v>315</v>
      </c>
      <c r="P1725" s="42" t="s">
        <v>12690</v>
      </c>
      <c r="Q1725" s="60">
        <v>44705</v>
      </c>
      <c r="R1725" s="42" t="s">
        <v>243</v>
      </c>
      <c r="S1725" s="68"/>
    </row>
    <row r="1726" spans="1:19" s="70" customFormat="1" ht="12.75" hidden="1" customHeight="1" x14ac:dyDescent="0.25">
      <c r="A1726" s="38" t="s">
        <v>1984</v>
      </c>
      <c r="B1726" s="42"/>
      <c r="C1726" s="42"/>
      <c r="D1726" s="38"/>
      <c r="E1726" s="38"/>
      <c r="F1726" s="139" t="s">
        <v>310</v>
      </c>
      <c r="G1726" s="38"/>
      <c r="H1726" s="40" t="s">
        <v>5368</v>
      </c>
      <c r="I1726" s="3">
        <v>560896.44999999995</v>
      </c>
      <c r="J1726" s="3"/>
      <c r="K1726" s="3"/>
      <c r="L1726" s="3">
        <f t="shared" si="26"/>
        <v>560896.44999999995</v>
      </c>
      <c r="M1726" s="41">
        <v>44439</v>
      </c>
      <c r="N1726" s="39"/>
      <c r="O1726" s="42"/>
      <c r="P1726" s="42"/>
      <c r="Q1726" s="60"/>
      <c r="R1726" s="42" t="s">
        <v>243</v>
      </c>
      <c r="S1726" s="68"/>
    </row>
    <row r="1727" spans="1:19" s="70" customFormat="1" ht="12.75" hidden="1" customHeight="1" x14ac:dyDescent="0.2">
      <c r="A1727" s="38" t="s">
        <v>7058</v>
      </c>
      <c r="B1727" s="39" t="s">
        <v>7055</v>
      </c>
      <c r="C1727" s="39" t="s">
        <v>7056</v>
      </c>
      <c r="D1727" s="58">
        <v>408148</v>
      </c>
      <c r="E1727" s="58"/>
      <c r="F1727" s="39" t="s">
        <v>1224</v>
      </c>
      <c r="G1727" s="38">
        <v>8263000145</v>
      </c>
      <c r="H1727" s="40" t="s">
        <v>7057</v>
      </c>
      <c r="I1727" s="2">
        <v>559900</v>
      </c>
      <c r="J1727" s="2"/>
      <c r="K1727" s="2">
        <v>100782</v>
      </c>
      <c r="L1727" s="3">
        <f t="shared" si="26"/>
        <v>660682</v>
      </c>
      <c r="M1727" s="41">
        <v>44461.729166666664</v>
      </c>
      <c r="N1727" s="39">
        <v>6870321070</v>
      </c>
      <c r="O1727" s="39" t="s">
        <v>3282</v>
      </c>
      <c r="P1727" s="40" t="s">
        <v>6886</v>
      </c>
      <c r="Q1727" s="41">
        <v>44457</v>
      </c>
      <c r="R1727" s="42" t="s">
        <v>2417</v>
      </c>
      <c r="S1727" s="68"/>
    </row>
    <row r="1728" spans="1:19" s="70" customFormat="1" ht="12.75" hidden="1" customHeight="1" x14ac:dyDescent="0.2">
      <c r="A1728" s="38" t="s">
        <v>14798</v>
      </c>
      <c r="B1728" s="39" t="s">
        <v>14799</v>
      </c>
      <c r="C1728" s="39" t="s">
        <v>14800</v>
      </c>
      <c r="D1728" s="38">
        <v>919962</v>
      </c>
      <c r="E1728" s="38"/>
      <c r="F1728" s="39" t="s">
        <v>6950</v>
      </c>
      <c r="G1728" s="38">
        <v>8263000121</v>
      </c>
      <c r="H1728" s="40" t="s">
        <v>14801</v>
      </c>
      <c r="I1728" s="3">
        <v>559789.80000000005</v>
      </c>
      <c r="J1728" s="3"/>
      <c r="K1728" s="2">
        <v>100762.2</v>
      </c>
      <c r="L1728" s="3">
        <f t="shared" si="26"/>
        <v>660552</v>
      </c>
      <c r="M1728" s="41">
        <v>44740.729166666664</v>
      </c>
      <c r="N1728" s="39">
        <v>6870152590</v>
      </c>
      <c r="O1728" s="39" t="s">
        <v>3282</v>
      </c>
      <c r="P1728" s="40">
        <v>208192553706</v>
      </c>
      <c r="Q1728" s="41">
        <v>44793</v>
      </c>
      <c r="R1728" s="42" t="s">
        <v>2417</v>
      </c>
      <c r="S1728" s="68"/>
    </row>
    <row r="1729" spans="1:19" s="70" customFormat="1" ht="12.75" hidden="1" customHeight="1" x14ac:dyDescent="0.2">
      <c r="A1729" s="38" t="s">
        <v>13277</v>
      </c>
      <c r="B1729" s="42" t="s">
        <v>13278</v>
      </c>
      <c r="C1729" s="42" t="s">
        <v>13279</v>
      </c>
      <c r="D1729" s="38">
        <v>138349</v>
      </c>
      <c r="E1729" s="38"/>
      <c r="F1729" s="42" t="s">
        <v>12407</v>
      </c>
      <c r="G1729" s="38">
        <v>8263000146</v>
      </c>
      <c r="H1729" s="40" t="s">
        <v>13280</v>
      </c>
      <c r="I1729" s="3">
        <v>555000</v>
      </c>
      <c r="J1729" s="3"/>
      <c r="K1729" s="3">
        <v>99900</v>
      </c>
      <c r="L1729" s="3">
        <f t="shared" si="26"/>
        <v>654900</v>
      </c>
      <c r="M1729" s="41">
        <v>44684.729166666664</v>
      </c>
      <c r="N1729" s="39">
        <v>6870044093</v>
      </c>
      <c r="O1729" s="42" t="s">
        <v>315</v>
      </c>
      <c r="P1729" s="42" t="s">
        <v>13281</v>
      </c>
      <c r="Q1729" s="60">
        <v>44705</v>
      </c>
      <c r="R1729" s="42" t="s">
        <v>243</v>
      </c>
      <c r="S1729" s="68"/>
    </row>
    <row r="1730" spans="1:19" s="70" customFormat="1" ht="12.75" hidden="1" customHeight="1" x14ac:dyDescent="0.2">
      <c r="A1730" s="38" t="s">
        <v>20416</v>
      </c>
      <c r="B1730" s="39" t="s">
        <v>20417</v>
      </c>
      <c r="C1730" s="39" t="s">
        <v>20418</v>
      </c>
      <c r="D1730" s="38">
        <v>822746</v>
      </c>
      <c r="E1730" s="38"/>
      <c r="F1730" s="39" t="s">
        <v>16624</v>
      </c>
      <c r="G1730" s="38">
        <v>8268010365</v>
      </c>
      <c r="H1730" s="40" t="s">
        <v>20419</v>
      </c>
      <c r="I1730" s="2">
        <v>554899.15254237293</v>
      </c>
      <c r="J1730" s="2"/>
      <c r="K1730" s="2">
        <v>99881.847457627126</v>
      </c>
      <c r="L1730" s="3">
        <f t="shared" si="26"/>
        <v>654781</v>
      </c>
      <c r="M1730" s="41">
        <v>45170.729166666664</v>
      </c>
      <c r="N1730" s="39">
        <v>160661615</v>
      </c>
      <c r="O1730" s="39" t="s">
        <v>3282</v>
      </c>
      <c r="P1730" s="40">
        <v>309216715796</v>
      </c>
      <c r="Q1730" s="41">
        <v>45192</v>
      </c>
      <c r="R1730" s="42" t="s">
        <v>2417</v>
      </c>
      <c r="S1730" s="68"/>
    </row>
    <row r="1731" spans="1:19" s="70" customFormat="1" ht="12.75" hidden="1" customHeight="1" x14ac:dyDescent="0.2">
      <c r="A1731" s="38" t="s">
        <v>19513</v>
      </c>
      <c r="B1731" s="39" t="s">
        <v>19514</v>
      </c>
      <c r="C1731" s="39" t="s">
        <v>19515</v>
      </c>
      <c r="D1731" s="38">
        <v>137974</v>
      </c>
      <c r="E1731" s="38"/>
      <c r="F1731" s="39" t="s">
        <v>3527</v>
      </c>
      <c r="G1731" s="38">
        <v>8263000113</v>
      </c>
      <c r="H1731" s="64" t="s">
        <v>19516</v>
      </c>
      <c r="I1731" s="7">
        <v>553675</v>
      </c>
      <c r="J1731" s="2"/>
      <c r="K1731" s="2">
        <v>99661.5</v>
      </c>
      <c r="L1731" s="3">
        <f t="shared" si="26"/>
        <v>653336.5</v>
      </c>
      <c r="M1731" s="41">
        <v>45045.729166666664</v>
      </c>
      <c r="N1731" s="39">
        <v>1246393484</v>
      </c>
      <c r="O1731" s="39" t="s">
        <v>3282</v>
      </c>
      <c r="P1731" s="40" t="s">
        <v>19216</v>
      </c>
      <c r="Q1731" s="41">
        <v>45099</v>
      </c>
      <c r="R1731" s="42" t="s">
        <v>2417</v>
      </c>
      <c r="S1731" s="68"/>
    </row>
    <row r="1732" spans="1:19" s="70" customFormat="1" ht="12.75" hidden="1" customHeight="1" x14ac:dyDescent="0.2">
      <c r="A1732" s="38" t="s">
        <v>13236</v>
      </c>
      <c r="B1732" s="39" t="s">
        <v>13232</v>
      </c>
      <c r="C1732" s="39" t="s">
        <v>13233</v>
      </c>
      <c r="D1732" s="38">
        <v>405485</v>
      </c>
      <c r="E1732" s="38"/>
      <c r="F1732" s="39" t="s">
        <v>3628</v>
      </c>
      <c r="G1732" s="38">
        <v>8263000144</v>
      </c>
      <c r="H1732" s="40" t="s">
        <v>8613</v>
      </c>
      <c r="I1732" s="2">
        <v>553378</v>
      </c>
      <c r="J1732" s="2"/>
      <c r="K1732" s="2">
        <v>99608.04</v>
      </c>
      <c r="L1732" s="3">
        <f t="shared" si="26"/>
        <v>652986.04</v>
      </c>
      <c r="M1732" s="41">
        <v>44454</v>
      </c>
      <c r="N1732" s="39">
        <v>6870048391</v>
      </c>
      <c r="O1732" s="39" t="s">
        <v>3282</v>
      </c>
      <c r="P1732" s="40" t="s">
        <v>13235</v>
      </c>
      <c r="Q1732" s="41">
        <v>44712</v>
      </c>
      <c r="R1732" s="42" t="s">
        <v>2417</v>
      </c>
      <c r="S1732" s="68"/>
    </row>
    <row r="1733" spans="1:19" s="70" customFormat="1" ht="12.75" hidden="1" customHeight="1" x14ac:dyDescent="0.2">
      <c r="A1733" s="38" t="s">
        <v>1997</v>
      </c>
      <c r="B1733" s="39" t="s">
        <v>1998</v>
      </c>
      <c r="C1733" s="39" t="s">
        <v>1999</v>
      </c>
      <c r="D1733" s="38">
        <v>401972</v>
      </c>
      <c r="E1733" s="38"/>
      <c r="F1733" s="39" t="s">
        <v>842</v>
      </c>
      <c r="G1733" s="38">
        <v>8263000049</v>
      </c>
      <c r="H1733" s="40" t="s">
        <v>2000</v>
      </c>
      <c r="I1733" s="2">
        <v>552720</v>
      </c>
      <c r="J1733" s="2">
        <v>489.15719999999999</v>
      </c>
      <c r="K1733" s="2">
        <v>99489.599999999991</v>
      </c>
      <c r="L1733" s="3">
        <f t="shared" si="26"/>
        <v>652698.75719999999</v>
      </c>
      <c r="M1733" s="41">
        <v>44284.729166666664</v>
      </c>
      <c r="N1733" s="39">
        <v>6870065149</v>
      </c>
      <c r="O1733" s="39" t="s">
        <v>52</v>
      </c>
      <c r="P1733" s="40" t="s">
        <v>2001</v>
      </c>
      <c r="Q1733" s="41">
        <v>44348</v>
      </c>
      <c r="R1733" s="39" t="s">
        <v>54</v>
      </c>
      <c r="S1733" s="68"/>
    </row>
    <row r="1734" spans="1:19" s="70" customFormat="1" ht="12.75" hidden="1" customHeight="1" x14ac:dyDescent="0.2">
      <c r="A1734" s="38" t="s">
        <v>9521</v>
      </c>
      <c r="B1734" s="39"/>
      <c r="C1734" s="39"/>
      <c r="D1734" s="38" t="s">
        <v>235</v>
      </c>
      <c r="E1734" s="38" t="s">
        <v>23092</v>
      </c>
      <c r="F1734" s="129" t="s">
        <v>5364</v>
      </c>
      <c r="G1734" s="38" t="s">
        <v>5364</v>
      </c>
      <c r="H1734" s="52" t="s">
        <v>9522</v>
      </c>
      <c r="I1734" s="10">
        <v>551985</v>
      </c>
      <c r="J1734" s="2"/>
      <c r="K1734" s="2">
        <v>0</v>
      </c>
      <c r="L1734" s="3">
        <f t="shared" ref="L1734:L1797" si="27">SUM(I1734:K1734)</f>
        <v>551985</v>
      </c>
      <c r="M1734" s="59">
        <v>44561</v>
      </c>
      <c r="N1734" s="39"/>
      <c r="O1734" s="39" t="s">
        <v>52</v>
      </c>
      <c r="P1734" s="40"/>
      <c r="Q1734" s="41"/>
      <c r="R1734" s="39" t="s">
        <v>54</v>
      </c>
      <c r="S1734" s="68"/>
    </row>
    <row r="1735" spans="1:19" s="70" customFormat="1" ht="12.75" hidden="1" customHeight="1" x14ac:dyDescent="0.2">
      <c r="A1735" s="38" t="s">
        <v>16259</v>
      </c>
      <c r="B1735" s="39" t="s">
        <v>16255</v>
      </c>
      <c r="C1735" s="39" t="s">
        <v>16256</v>
      </c>
      <c r="D1735" s="58">
        <v>118480</v>
      </c>
      <c r="E1735" s="58"/>
      <c r="F1735" s="39" t="s">
        <v>9826</v>
      </c>
      <c r="G1735" s="38">
        <v>8263000261</v>
      </c>
      <c r="H1735" s="40" t="s">
        <v>16257</v>
      </c>
      <c r="I1735" s="2">
        <v>551165</v>
      </c>
      <c r="J1735" s="2"/>
      <c r="K1735" s="2">
        <v>99209.7</v>
      </c>
      <c r="L1735" s="3">
        <f t="shared" si="27"/>
        <v>650374.69999999995</v>
      </c>
      <c r="M1735" s="41">
        <v>44838.729166666664</v>
      </c>
      <c r="N1735" s="39">
        <v>6870277006</v>
      </c>
      <c r="O1735" s="39" t="s">
        <v>3282</v>
      </c>
      <c r="P1735" s="40" t="s">
        <v>16258</v>
      </c>
      <c r="Q1735" s="41">
        <v>44900</v>
      </c>
      <c r="R1735" s="42" t="s">
        <v>2417</v>
      </c>
      <c r="S1735" s="68"/>
    </row>
    <row r="1736" spans="1:19" s="70" customFormat="1" ht="12.75" hidden="1" customHeight="1" x14ac:dyDescent="0.2">
      <c r="A1736" s="38">
        <v>369</v>
      </c>
      <c r="B1736" s="39" t="s">
        <v>15855</v>
      </c>
      <c r="C1736" s="39" t="s">
        <v>15856</v>
      </c>
      <c r="D1736" s="38">
        <v>909972</v>
      </c>
      <c r="E1736" s="38"/>
      <c r="F1736" s="39" t="s">
        <v>15857</v>
      </c>
      <c r="G1736" s="38">
        <v>8262000063</v>
      </c>
      <c r="H1736" s="40" t="s">
        <v>15858</v>
      </c>
      <c r="I1736" s="2">
        <v>551088.13559322036</v>
      </c>
      <c r="J1736" s="2"/>
      <c r="K1736" s="2">
        <v>99195.864406779656</v>
      </c>
      <c r="L1736" s="3">
        <f t="shared" si="27"/>
        <v>650284</v>
      </c>
      <c r="M1736" s="41">
        <v>44838.729166666664</v>
      </c>
      <c r="N1736" s="39">
        <v>44297007</v>
      </c>
      <c r="O1736" s="39" t="s">
        <v>8899</v>
      </c>
      <c r="P1736" s="40">
        <v>212010495533</v>
      </c>
      <c r="Q1736" s="41">
        <v>44899</v>
      </c>
      <c r="R1736" s="42" t="s">
        <v>8901</v>
      </c>
      <c r="S1736" s="68"/>
    </row>
    <row r="1737" spans="1:19" s="70" customFormat="1" ht="12.75" hidden="1" customHeight="1" x14ac:dyDescent="0.2">
      <c r="A1737" s="38" t="s">
        <v>2981</v>
      </c>
      <c r="B1737" s="39" t="s">
        <v>2982</v>
      </c>
      <c r="C1737" s="39" t="s">
        <v>2983</v>
      </c>
      <c r="D1737" s="38">
        <v>106653</v>
      </c>
      <c r="E1737" s="38"/>
      <c r="F1737" s="39" t="s">
        <v>398</v>
      </c>
      <c r="G1737" s="38">
        <v>8263000050</v>
      </c>
      <c r="H1737" s="40" t="s">
        <v>2984</v>
      </c>
      <c r="I1737" s="2">
        <v>550000</v>
      </c>
      <c r="J1737" s="3">
        <v>649.01377582968053</v>
      </c>
      <c r="K1737" s="2">
        <v>99000</v>
      </c>
      <c r="L1737" s="3">
        <f t="shared" si="27"/>
        <v>649649.01377582969</v>
      </c>
      <c r="M1737" s="41">
        <v>44307.729166666664</v>
      </c>
      <c r="N1737" s="39">
        <v>6870107217</v>
      </c>
      <c r="O1737" s="39" t="s">
        <v>52</v>
      </c>
      <c r="P1737" s="40"/>
      <c r="Q1737" s="41"/>
      <c r="R1737" s="39" t="s">
        <v>54</v>
      </c>
      <c r="S1737" s="68"/>
    </row>
    <row r="1738" spans="1:19" s="70" customFormat="1" ht="12.75" customHeight="1" x14ac:dyDescent="0.2">
      <c r="A1738" s="38" t="s">
        <v>20482</v>
      </c>
      <c r="B1738" s="39" t="s">
        <v>20483</v>
      </c>
      <c r="C1738" s="39" t="s">
        <v>20484</v>
      </c>
      <c r="D1738" s="38">
        <v>406359</v>
      </c>
      <c r="E1738" s="38"/>
      <c r="F1738" s="39" t="s">
        <v>19225</v>
      </c>
      <c r="G1738" s="38">
        <v>8263000283</v>
      </c>
      <c r="H1738" s="40">
        <v>271600049035</v>
      </c>
      <c r="I1738" s="2">
        <v>550000</v>
      </c>
      <c r="J1738" s="2"/>
      <c r="K1738" s="2">
        <v>99000</v>
      </c>
      <c r="L1738" s="3">
        <f t="shared" si="27"/>
        <v>649000</v>
      </c>
      <c r="M1738" s="41">
        <v>45107.729166666664</v>
      </c>
      <c r="N1738" s="39">
        <v>1246523738</v>
      </c>
      <c r="O1738" s="39" t="s">
        <v>19303</v>
      </c>
      <c r="P1738" s="40" t="s">
        <v>20481</v>
      </c>
      <c r="Q1738" s="41">
        <v>45201</v>
      </c>
      <c r="R1738" s="62" t="s">
        <v>19</v>
      </c>
      <c r="S1738" s="68"/>
    </row>
    <row r="1739" spans="1:19" s="70" customFormat="1" ht="12.75" hidden="1" customHeight="1" x14ac:dyDescent="0.2">
      <c r="A1739" s="38" t="s">
        <v>9800</v>
      </c>
      <c r="B1739" s="42" t="s">
        <v>9801</v>
      </c>
      <c r="C1739" s="42" t="s">
        <v>9802</v>
      </c>
      <c r="D1739" s="38">
        <v>128007</v>
      </c>
      <c r="E1739" s="38"/>
      <c r="F1739" s="42" t="s">
        <v>9798</v>
      </c>
      <c r="G1739" s="38">
        <v>8263000110</v>
      </c>
      <c r="H1739" s="40">
        <v>562102361</v>
      </c>
      <c r="I1739" s="3">
        <v>549000</v>
      </c>
      <c r="J1739" s="3"/>
      <c r="K1739" s="3">
        <v>98820</v>
      </c>
      <c r="L1739" s="3">
        <f t="shared" si="27"/>
        <v>647820</v>
      </c>
      <c r="M1739" s="41">
        <v>44499.729166666664</v>
      </c>
      <c r="N1739" s="39">
        <v>6870405365</v>
      </c>
      <c r="O1739" s="42" t="s">
        <v>315</v>
      </c>
      <c r="P1739" s="42" t="s">
        <v>9799</v>
      </c>
      <c r="Q1739" s="60">
        <v>44623</v>
      </c>
      <c r="R1739" s="42" t="s">
        <v>243</v>
      </c>
      <c r="S1739" s="68"/>
    </row>
    <row r="1740" spans="1:19" s="70" customFormat="1" ht="12.75" hidden="1" customHeight="1" x14ac:dyDescent="0.2">
      <c r="A1740" s="38">
        <v>392</v>
      </c>
      <c r="B1740" s="39" t="s">
        <v>15977</v>
      </c>
      <c r="C1740" s="39" t="s">
        <v>15978</v>
      </c>
      <c r="D1740" s="38">
        <v>408038</v>
      </c>
      <c r="E1740" s="38"/>
      <c r="F1740" s="39" t="s">
        <v>6647</v>
      </c>
      <c r="G1740" s="38">
        <v>8263000247</v>
      </c>
      <c r="H1740" s="40" t="s">
        <v>15979</v>
      </c>
      <c r="I1740" s="3">
        <v>548970</v>
      </c>
      <c r="J1740" s="3"/>
      <c r="K1740" s="2">
        <v>98814.599999999991</v>
      </c>
      <c r="L1740" s="3">
        <f t="shared" si="27"/>
        <v>647784.6</v>
      </c>
      <c r="M1740" s="41">
        <v>44849.729166666664</v>
      </c>
      <c r="N1740" s="39">
        <v>6870256170</v>
      </c>
      <c r="O1740" s="39" t="s">
        <v>8899</v>
      </c>
      <c r="P1740" s="40" t="s">
        <v>15980</v>
      </c>
      <c r="Q1740" s="41">
        <v>44886</v>
      </c>
      <c r="R1740" s="42" t="s">
        <v>8901</v>
      </c>
      <c r="S1740" s="68"/>
    </row>
    <row r="1741" spans="1:19" s="70" customFormat="1" ht="12.75" hidden="1" customHeight="1" x14ac:dyDescent="0.2">
      <c r="A1741" s="38" t="s">
        <v>14293</v>
      </c>
      <c r="B1741" s="42" t="s">
        <v>14294</v>
      </c>
      <c r="C1741" s="42" t="s">
        <v>14295</v>
      </c>
      <c r="D1741" s="38">
        <v>128635</v>
      </c>
      <c r="E1741" s="38"/>
      <c r="F1741" s="42" t="s">
        <v>989</v>
      </c>
      <c r="G1741" s="38">
        <v>8266014726</v>
      </c>
      <c r="H1741" s="40" t="s">
        <v>14296</v>
      </c>
      <c r="I1741" s="3">
        <v>545367.5</v>
      </c>
      <c r="J1741" s="3"/>
      <c r="K1741" s="3">
        <v>98166.16</v>
      </c>
      <c r="L1741" s="3">
        <f t="shared" si="27"/>
        <v>643533.66</v>
      </c>
      <c r="M1741" s="41">
        <v>44690.729166666664</v>
      </c>
      <c r="N1741" s="39">
        <v>6870127528</v>
      </c>
      <c r="O1741" s="42" t="s">
        <v>315</v>
      </c>
      <c r="P1741" s="42" t="s">
        <v>14297</v>
      </c>
      <c r="Q1741" s="60">
        <v>44763</v>
      </c>
      <c r="R1741" s="42" t="s">
        <v>243</v>
      </c>
      <c r="S1741" s="68"/>
    </row>
    <row r="1742" spans="1:19" s="70" customFormat="1" ht="12.75" hidden="1" customHeight="1" x14ac:dyDescent="0.2">
      <c r="A1742" s="38" t="s">
        <v>8265</v>
      </c>
      <c r="B1742" s="42" t="s">
        <v>8266</v>
      </c>
      <c r="C1742" s="42" t="s">
        <v>8267</v>
      </c>
      <c r="D1742" s="38">
        <v>137974</v>
      </c>
      <c r="E1742" s="38"/>
      <c r="F1742" s="39" t="s">
        <v>3527</v>
      </c>
      <c r="G1742" s="38">
        <v>8263000113</v>
      </c>
      <c r="H1742" s="64" t="s">
        <v>8268</v>
      </c>
      <c r="I1742" s="6">
        <v>544142</v>
      </c>
      <c r="J1742" s="3"/>
      <c r="K1742" s="3">
        <v>97945.56</v>
      </c>
      <c r="L1742" s="3">
        <f t="shared" si="27"/>
        <v>642087.56000000006</v>
      </c>
      <c r="M1742" s="41">
        <v>44490.729166666664</v>
      </c>
      <c r="N1742" s="39">
        <v>6870265885</v>
      </c>
      <c r="O1742" s="42" t="s">
        <v>315</v>
      </c>
      <c r="P1742" s="42" t="s">
        <v>8269</v>
      </c>
      <c r="Q1742" s="60">
        <v>44533</v>
      </c>
      <c r="R1742" s="42" t="s">
        <v>243</v>
      </c>
      <c r="S1742" s="68"/>
    </row>
    <row r="1743" spans="1:19" s="70" customFormat="1" ht="12.75" hidden="1" customHeight="1" x14ac:dyDescent="0.2">
      <c r="A1743" s="38" t="s">
        <v>8117</v>
      </c>
      <c r="B1743" s="39" t="s">
        <v>8118</v>
      </c>
      <c r="C1743" s="39" t="s">
        <v>8119</v>
      </c>
      <c r="D1743" s="38">
        <v>401972</v>
      </c>
      <c r="E1743" s="38"/>
      <c r="F1743" s="39" t="s">
        <v>842</v>
      </c>
      <c r="G1743" s="38">
        <v>8263000049</v>
      </c>
      <c r="H1743" s="40" t="s">
        <v>8120</v>
      </c>
      <c r="I1743" s="2">
        <v>543860.19999999995</v>
      </c>
      <c r="J1743" s="2">
        <v>0</v>
      </c>
      <c r="K1743" s="2">
        <v>97894.835999999981</v>
      </c>
      <c r="L1743" s="3">
        <f t="shared" si="27"/>
        <v>641755.03599999996</v>
      </c>
      <c r="M1743" s="41">
        <v>44469.729166666664</v>
      </c>
      <c r="N1743" s="39">
        <v>6870263467</v>
      </c>
      <c r="O1743" s="39" t="s">
        <v>52</v>
      </c>
      <c r="P1743" s="40"/>
      <c r="Q1743" s="41"/>
      <c r="R1743" s="39" t="s">
        <v>54</v>
      </c>
      <c r="S1743" s="68"/>
    </row>
    <row r="1744" spans="1:19" s="70" customFormat="1" ht="12.75" hidden="1" customHeight="1" x14ac:dyDescent="0.2">
      <c r="A1744" s="38" t="s">
        <v>8109</v>
      </c>
      <c r="B1744" s="39" t="s">
        <v>8110</v>
      </c>
      <c r="C1744" s="39" t="s">
        <v>8111</v>
      </c>
      <c r="D1744" s="38">
        <v>401972</v>
      </c>
      <c r="E1744" s="38"/>
      <c r="F1744" s="39" t="s">
        <v>842</v>
      </c>
      <c r="G1744" s="38">
        <v>8263000049</v>
      </c>
      <c r="H1744" s="40" t="s">
        <v>8112</v>
      </c>
      <c r="I1744" s="2">
        <v>543020.4</v>
      </c>
      <c r="J1744" s="2">
        <v>0</v>
      </c>
      <c r="K1744" s="2">
        <v>97743.672000000006</v>
      </c>
      <c r="L1744" s="3">
        <f t="shared" si="27"/>
        <v>640764.07200000004</v>
      </c>
      <c r="M1744" s="41">
        <v>44469.729166666664</v>
      </c>
      <c r="N1744" s="39">
        <v>6870263437</v>
      </c>
      <c r="O1744" s="39" t="s">
        <v>52</v>
      </c>
      <c r="P1744" s="40"/>
      <c r="Q1744" s="41"/>
      <c r="R1744" s="39" t="s">
        <v>54</v>
      </c>
      <c r="S1744" s="68"/>
    </row>
    <row r="1745" spans="1:19" s="70" customFormat="1" ht="12.75" hidden="1" customHeight="1" x14ac:dyDescent="0.2">
      <c r="A1745" s="38" t="s">
        <v>3620</v>
      </c>
      <c r="B1745" s="39" t="s">
        <v>3621</v>
      </c>
      <c r="C1745" s="39" t="s">
        <v>3622</v>
      </c>
      <c r="D1745" s="38">
        <v>408117</v>
      </c>
      <c r="E1745" s="38"/>
      <c r="F1745" s="39" t="s">
        <v>3259</v>
      </c>
      <c r="G1745" s="38">
        <v>8263000119</v>
      </c>
      <c r="H1745" s="40" t="s">
        <v>3623</v>
      </c>
      <c r="I1745" s="2">
        <v>542100</v>
      </c>
      <c r="J1745" s="2">
        <v>639.67999999999995</v>
      </c>
      <c r="K1745" s="2">
        <v>97578</v>
      </c>
      <c r="L1745" s="3">
        <f t="shared" si="27"/>
        <v>640317.68000000005</v>
      </c>
      <c r="M1745" s="41">
        <v>44371.729166666664</v>
      </c>
      <c r="N1745" s="39">
        <v>6870124066</v>
      </c>
      <c r="O1745" s="39" t="s">
        <v>52</v>
      </c>
      <c r="P1745" s="40" t="s">
        <v>3624</v>
      </c>
      <c r="Q1745" s="41">
        <v>44391</v>
      </c>
      <c r="R1745" s="39" t="s">
        <v>54</v>
      </c>
      <c r="S1745" s="68"/>
    </row>
    <row r="1746" spans="1:19" s="70" customFormat="1" ht="12.75" hidden="1" customHeight="1" x14ac:dyDescent="0.2">
      <c r="A1746" s="38" t="s">
        <v>4188</v>
      </c>
      <c r="B1746" s="39" t="s">
        <v>4189</v>
      </c>
      <c r="C1746" s="39" t="s">
        <v>4190</v>
      </c>
      <c r="D1746" s="38">
        <v>405596</v>
      </c>
      <c r="E1746" s="38"/>
      <c r="F1746" s="39" t="s">
        <v>3259</v>
      </c>
      <c r="G1746" s="38">
        <v>8263000119</v>
      </c>
      <c r="H1746" s="40" t="s">
        <v>4191</v>
      </c>
      <c r="I1746" s="2">
        <v>541800</v>
      </c>
      <c r="J1746" s="2">
        <v>639.33000000000004</v>
      </c>
      <c r="K1746" s="2">
        <v>97524</v>
      </c>
      <c r="L1746" s="3">
        <f t="shared" si="27"/>
        <v>639963.32999999996</v>
      </c>
      <c r="M1746" s="41">
        <v>44376.729166666664</v>
      </c>
      <c r="N1746" s="39">
        <v>6870143264</v>
      </c>
      <c r="O1746" s="39" t="s">
        <v>52</v>
      </c>
      <c r="P1746" s="40" t="s">
        <v>4179</v>
      </c>
      <c r="Q1746" s="41">
        <v>44412</v>
      </c>
      <c r="R1746" s="39" t="s">
        <v>54</v>
      </c>
      <c r="S1746" s="68"/>
    </row>
    <row r="1747" spans="1:19" s="70" customFormat="1" ht="12.75" hidden="1" customHeight="1" x14ac:dyDescent="0.2">
      <c r="A1747" s="38" t="s">
        <v>898</v>
      </c>
      <c r="B1747" s="39" t="s">
        <v>899</v>
      </c>
      <c r="C1747" s="39" t="s">
        <v>900</v>
      </c>
      <c r="D1747" s="38">
        <v>401972</v>
      </c>
      <c r="E1747" s="38"/>
      <c r="F1747" s="39" t="s">
        <v>842</v>
      </c>
      <c r="G1747" s="38">
        <v>8263000049</v>
      </c>
      <c r="H1747" s="40" t="s">
        <v>901</v>
      </c>
      <c r="I1747" s="2">
        <v>541660</v>
      </c>
      <c r="J1747" s="2">
        <v>478.99910000000006</v>
      </c>
      <c r="K1747" s="2">
        <v>97498.8</v>
      </c>
      <c r="L1747" s="3">
        <f t="shared" si="27"/>
        <v>639637.79910000006</v>
      </c>
      <c r="M1747" s="41">
        <v>44216.729166666664</v>
      </c>
      <c r="N1747" s="39">
        <v>6870340392</v>
      </c>
      <c r="O1747" s="39" t="s">
        <v>52</v>
      </c>
      <c r="P1747" s="40" t="s">
        <v>865</v>
      </c>
      <c r="Q1747" s="41">
        <v>44272</v>
      </c>
      <c r="R1747" s="39" t="s">
        <v>54</v>
      </c>
      <c r="S1747" s="68"/>
    </row>
    <row r="1748" spans="1:19" s="70" customFormat="1" ht="12.75" hidden="1" customHeight="1" x14ac:dyDescent="0.2">
      <c r="A1748" s="38" t="s">
        <v>3109</v>
      </c>
      <c r="B1748" s="39" t="s">
        <v>3110</v>
      </c>
      <c r="C1748" s="39" t="s">
        <v>3111</v>
      </c>
      <c r="D1748" s="38">
        <v>401972</v>
      </c>
      <c r="E1748" s="38"/>
      <c r="F1748" s="39" t="s">
        <v>842</v>
      </c>
      <c r="G1748" s="38">
        <v>8263000049</v>
      </c>
      <c r="H1748" s="40" t="s">
        <v>3112</v>
      </c>
      <c r="I1748" s="2">
        <v>541000</v>
      </c>
      <c r="J1748" s="2">
        <v>638.38</v>
      </c>
      <c r="K1748" s="2">
        <v>97380</v>
      </c>
      <c r="L1748" s="3">
        <f t="shared" si="27"/>
        <v>639018.38</v>
      </c>
      <c r="M1748" s="41">
        <v>44341.729166666664</v>
      </c>
      <c r="N1748" s="39">
        <v>6870110417</v>
      </c>
      <c r="O1748" s="39" t="s">
        <v>52</v>
      </c>
      <c r="P1748" s="40" t="s">
        <v>3060</v>
      </c>
      <c r="Q1748" s="41">
        <v>44379</v>
      </c>
      <c r="R1748" s="39" t="s">
        <v>54</v>
      </c>
      <c r="S1748" s="68"/>
    </row>
    <row r="1749" spans="1:19" s="70" customFormat="1" ht="12.75" hidden="1" customHeight="1" x14ac:dyDescent="0.2">
      <c r="A1749" s="38" t="s">
        <v>2044</v>
      </c>
      <c r="B1749" s="39" t="s">
        <v>2045</v>
      </c>
      <c r="C1749" s="39" t="s">
        <v>2046</v>
      </c>
      <c r="D1749" s="38">
        <v>919893</v>
      </c>
      <c r="E1749" s="38"/>
      <c r="F1749" s="39" t="s">
        <v>2039</v>
      </c>
      <c r="G1749" s="38">
        <v>8263000051</v>
      </c>
      <c r="H1749" s="40">
        <v>2920003827</v>
      </c>
      <c r="I1749" s="2">
        <v>540000.1</v>
      </c>
      <c r="J1749" s="2"/>
      <c r="K1749" s="2">
        <v>97200.017999999996</v>
      </c>
      <c r="L1749" s="3">
        <f t="shared" si="27"/>
        <v>637200.11800000002</v>
      </c>
      <c r="M1749" s="41">
        <v>44285.729166666664</v>
      </c>
      <c r="N1749" s="39">
        <v>6870067393</v>
      </c>
      <c r="O1749" s="39" t="s">
        <v>52</v>
      </c>
      <c r="P1749" s="40" t="s">
        <v>2047</v>
      </c>
      <c r="Q1749" s="41">
        <v>44345</v>
      </c>
      <c r="R1749" s="39" t="s">
        <v>54</v>
      </c>
      <c r="S1749" s="68"/>
    </row>
    <row r="1750" spans="1:19" s="70" customFormat="1" ht="12.75" hidden="1" customHeight="1" x14ac:dyDescent="0.2">
      <c r="A1750" s="38" t="s">
        <v>16687</v>
      </c>
      <c r="B1750" s="42" t="s">
        <v>16688</v>
      </c>
      <c r="C1750" s="42" t="s">
        <v>16689</v>
      </c>
      <c r="D1750" s="38">
        <v>128007</v>
      </c>
      <c r="E1750" s="38"/>
      <c r="F1750" s="42" t="s">
        <v>9798</v>
      </c>
      <c r="G1750" s="38">
        <v>8268008894</v>
      </c>
      <c r="H1750" s="40">
        <v>562202271</v>
      </c>
      <c r="I1750" s="3">
        <v>540000</v>
      </c>
      <c r="J1750" s="3"/>
      <c r="K1750" s="3">
        <v>97200</v>
      </c>
      <c r="L1750" s="3">
        <f t="shared" si="27"/>
        <v>637200</v>
      </c>
      <c r="M1750" s="41">
        <v>44841.729166666664</v>
      </c>
      <c r="N1750" s="39">
        <v>44361457</v>
      </c>
      <c r="O1750" s="42" t="s">
        <v>315</v>
      </c>
      <c r="P1750" s="42" t="s">
        <v>16690</v>
      </c>
      <c r="Q1750" s="60">
        <v>44961</v>
      </c>
      <c r="R1750" s="42" t="s">
        <v>243</v>
      </c>
      <c r="S1750" s="68"/>
    </row>
    <row r="1751" spans="1:19" s="70" customFormat="1" ht="12.75" hidden="1" customHeight="1" x14ac:dyDescent="0.2">
      <c r="A1751" s="38" t="s">
        <v>7001</v>
      </c>
      <c r="B1751" s="39" t="s">
        <v>7002</v>
      </c>
      <c r="C1751" s="39" t="s">
        <v>7003</v>
      </c>
      <c r="D1751" s="38">
        <v>106653</v>
      </c>
      <c r="E1751" s="38"/>
      <c r="F1751" s="39" t="s">
        <v>398</v>
      </c>
      <c r="G1751" s="38">
        <v>8263000050</v>
      </c>
      <c r="H1751" s="40" t="s">
        <v>7004</v>
      </c>
      <c r="I1751" s="2">
        <v>536600</v>
      </c>
      <c r="J1751" s="3">
        <v>474.89100000000002</v>
      </c>
      <c r="K1751" s="2">
        <v>96588</v>
      </c>
      <c r="L1751" s="3">
        <f t="shared" si="27"/>
        <v>633662.89099999995</v>
      </c>
      <c r="M1751" s="41">
        <v>44273.729166666664</v>
      </c>
      <c r="N1751" s="39">
        <v>6870448127</v>
      </c>
      <c r="O1751" s="39" t="s">
        <v>52</v>
      </c>
      <c r="P1751" s="40">
        <v>203300957485</v>
      </c>
      <c r="Q1751" s="41">
        <v>44651</v>
      </c>
      <c r="R1751" s="39" t="s">
        <v>54</v>
      </c>
      <c r="S1751" s="68"/>
    </row>
    <row r="1752" spans="1:19" s="70" customFormat="1" ht="12.75" hidden="1" customHeight="1" x14ac:dyDescent="0.2">
      <c r="A1752" s="38" t="s">
        <v>3113</v>
      </c>
      <c r="B1752" s="39" t="s">
        <v>3114</v>
      </c>
      <c r="C1752" s="39" t="s">
        <v>3115</v>
      </c>
      <c r="D1752" s="38">
        <v>401972</v>
      </c>
      <c r="E1752" s="38"/>
      <c r="F1752" s="39" t="s">
        <v>842</v>
      </c>
      <c r="G1752" s="38">
        <v>8263000049</v>
      </c>
      <c r="H1752" s="40" t="s">
        <v>3116</v>
      </c>
      <c r="I1752" s="2">
        <v>536180</v>
      </c>
      <c r="J1752" s="2">
        <v>632.69240000000002</v>
      </c>
      <c r="K1752" s="2">
        <v>96512.4</v>
      </c>
      <c r="L1752" s="3">
        <f t="shared" si="27"/>
        <v>633325.09240000008</v>
      </c>
      <c r="M1752" s="41">
        <v>44316.729166666664</v>
      </c>
      <c r="N1752" s="39">
        <v>6870110450</v>
      </c>
      <c r="O1752" s="39" t="s">
        <v>52</v>
      </c>
      <c r="P1752" s="40" t="s">
        <v>3011</v>
      </c>
      <c r="Q1752" s="41">
        <v>44378</v>
      </c>
      <c r="R1752" s="39" t="s">
        <v>54</v>
      </c>
      <c r="S1752" s="68"/>
    </row>
    <row r="1753" spans="1:19" s="70" customFormat="1" ht="12.75" hidden="1" customHeight="1" x14ac:dyDescent="0.2">
      <c r="A1753" s="38" t="s">
        <v>22742</v>
      </c>
      <c r="B1753" s="39" t="s">
        <v>22743</v>
      </c>
      <c r="C1753" s="39" t="s">
        <v>22744</v>
      </c>
      <c r="D1753" s="38">
        <v>405121</v>
      </c>
      <c r="E1753" s="38"/>
      <c r="F1753" s="39" t="s">
        <v>22679</v>
      </c>
      <c r="G1753" s="38">
        <v>8263000396</v>
      </c>
      <c r="H1753" s="40" t="s">
        <v>22745</v>
      </c>
      <c r="I1753" s="2">
        <v>535766.10169491533</v>
      </c>
      <c r="J1753" s="2"/>
      <c r="K1753" s="2">
        <v>96437.89830508476</v>
      </c>
      <c r="L1753" s="3">
        <f t="shared" si="27"/>
        <v>632204.00000000012</v>
      </c>
      <c r="M1753" s="41">
        <v>45430.729166666664</v>
      </c>
      <c r="N1753" s="39">
        <v>1251191709</v>
      </c>
      <c r="O1753" s="39" t="s">
        <v>18453</v>
      </c>
      <c r="P1753" s="40">
        <v>407064181327</v>
      </c>
      <c r="Q1753" s="41">
        <v>45481</v>
      </c>
      <c r="R1753" s="62" t="s">
        <v>21</v>
      </c>
      <c r="S1753" s="68"/>
    </row>
    <row r="1754" spans="1:19" s="70" customFormat="1" ht="12.75" hidden="1" customHeight="1" x14ac:dyDescent="0.2">
      <c r="A1754" s="38" t="s">
        <v>5691</v>
      </c>
      <c r="B1754" s="39" t="s">
        <v>5692</v>
      </c>
      <c r="C1754" s="39" t="s">
        <v>5693</v>
      </c>
      <c r="D1754" s="38">
        <v>401972</v>
      </c>
      <c r="E1754" s="38"/>
      <c r="F1754" s="39" t="s">
        <v>842</v>
      </c>
      <c r="G1754" s="38">
        <v>8263000049</v>
      </c>
      <c r="H1754" s="40" t="s">
        <v>5694</v>
      </c>
      <c r="I1754" s="2">
        <v>534240</v>
      </c>
      <c r="J1754" s="2">
        <v>0</v>
      </c>
      <c r="K1754" s="2">
        <v>96163.199999999997</v>
      </c>
      <c r="L1754" s="3">
        <f t="shared" si="27"/>
        <v>630403.19999999995</v>
      </c>
      <c r="M1754" s="41">
        <v>44408.729166666664</v>
      </c>
      <c r="N1754" s="39">
        <v>6870191728</v>
      </c>
      <c r="O1754" s="39" t="s">
        <v>52</v>
      </c>
      <c r="P1754" s="40" t="s">
        <v>5674</v>
      </c>
      <c r="Q1754" s="41">
        <v>44448</v>
      </c>
      <c r="R1754" s="39" t="s">
        <v>54</v>
      </c>
      <c r="S1754" s="68"/>
    </row>
    <row r="1755" spans="1:19" s="70" customFormat="1" ht="12.75" hidden="1" customHeight="1" x14ac:dyDescent="0.2">
      <c r="A1755" s="38" t="s">
        <v>11178</v>
      </c>
      <c r="B1755" s="42" t="s">
        <v>11179</v>
      </c>
      <c r="C1755" s="42" t="s">
        <v>11180</v>
      </c>
      <c r="D1755" s="38">
        <v>821146</v>
      </c>
      <c r="E1755" s="38"/>
      <c r="F1755" s="42" t="s">
        <v>446</v>
      </c>
      <c r="G1755" s="38">
        <v>8268007978</v>
      </c>
      <c r="H1755" s="40" t="s">
        <v>11181</v>
      </c>
      <c r="I1755" s="3">
        <v>533875.36</v>
      </c>
      <c r="J1755" s="3"/>
      <c r="K1755" s="3">
        <v>96097.64</v>
      </c>
      <c r="L1755" s="3">
        <f t="shared" si="27"/>
        <v>629973</v>
      </c>
      <c r="M1755" s="41">
        <v>44594.729166666664</v>
      </c>
      <c r="N1755" s="39">
        <v>44382020</v>
      </c>
      <c r="O1755" s="42" t="s">
        <v>315</v>
      </c>
      <c r="P1755" s="42">
        <v>203010415252</v>
      </c>
      <c r="Q1755" s="60">
        <v>44622</v>
      </c>
      <c r="R1755" s="42" t="s">
        <v>243</v>
      </c>
      <c r="S1755" s="68"/>
    </row>
    <row r="1756" spans="1:19" s="70" customFormat="1" ht="12.75" hidden="1" customHeight="1" x14ac:dyDescent="0.2">
      <c r="A1756" s="38" t="s">
        <v>4357</v>
      </c>
      <c r="B1756" s="39" t="s">
        <v>4358</v>
      </c>
      <c r="C1756" s="39" t="s">
        <v>4359</v>
      </c>
      <c r="D1756" s="38">
        <v>401972</v>
      </c>
      <c r="E1756" s="38"/>
      <c r="F1756" s="39" t="s">
        <v>842</v>
      </c>
      <c r="G1756" s="38">
        <v>8263000049</v>
      </c>
      <c r="H1756" s="40" t="s">
        <v>4360</v>
      </c>
      <c r="I1756" s="2">
        <v>533700</v>
      </c>
      <c r="J1756" s="2">
        <v>629.76599999999996</v>
      </c>
      <c r="K1756" s="2">
        <v>96066</v>
      </c>
      <c r="L1756" s="3">
        <f t="shared" si="27"/>
        <v>630395.76599999995</v>
      </c>
      <c r="M1756" s="41">
        <v>44366.729166666664</v>
      </c>
      <c r="N1756" s="39">
        <v>6870146743</v>
      </c>
      <c r="O1756" s="39" t="s">
        <v>52</v>
      </c>
      <c r="P1756" s="40" t="s">
        <v>4266</v>
      </c>
      <c r="Q1756" s="41">
        <v>44413</v>
      </c>
      <c r="R1756" s="39" t="s">
        <v>54</v>
      </c>
      <c r="S1756" s="68"/>
    </row>
    <row r="1757" spans="1:19" s="70" customFormat="1" ht="12.75" hidden="1" customHeight="1" x14ac:dyDescent="0.2">
      <c r="A1757" s="38" t="s">
        <v>4361</v>
      </c>
      <c r="B1757" s="39" t="s">
        <v>4362</v>
      </c>
      <c r="C1757" s="39" t="s">
        <v>4363</v>
      </c>
      <c r="D1757" s="38">
        <v>401972</v>
      </c>
      <c r="E1757" s="38"/>
      <c r="F1757" s="39" t="s">
        <v>842</v>
      </c>
      <c r="G1757" s="38">
        <v>8263000049</v>
      </c>
      <c r="H1757" s="40" t="s">
        <v>4364</v>
      </c>
      <c r="I1757" s="2">
        <v>532250</v>
      </c>
      <c r="J1757" s="2">
        <v>628.05500000000006</v>
      </c>
      <c r="K1757" s="2">
        <v>95805</v>
      </c>
      <c r="L1757" s="3">
        <f t="shared" si="27"/>
        <v>628683.05500000005</v>
      </c>
      <c r="M1757" s="41">
        <v>44364.729166666664</v>
      </c>
      <c r="N1757" s="39">
        <v>6870146956</v>
      </c>
      <c r="O1757" s="39" t="s">
        <v>52</v>
      </c>
      <c r="P1757" s="40" t="s">
        <v>4271</v>
      </c>
      <c r="Q1757" s="41">
        <v>44413</v>
      </c>
      <c r="R1757" s="39" t="s">
        <v>54</v>
      </c>
      <c r="S1757" s="68"/>
    </row>
    <row r="1758" spans="1:19" s="70" customFormat="1" ht="12.75" hidden="1" customHeight="1" x14ac:dyDescent="0.2">
      <c r="A1758" s="38" t="s">
        <v>4365</v>
      </c>
      <c r="B1758" s="39" t="s">
        <v>4366</v>
      </c>
      <c r="C1758" s="39" t="s">
        <v>4367</v>
      </c>
      <c r="D1758" s="38">
        <v>401972</v>
      </c>
      <c r="E1758" s="38"/>
      <c r="F1758" s="39" t="s">
        <v>842</v>
      </c>
      <c r="G1758" s="38">
        <v>8263000049</v>
      </c>
      <c r="H1758" s="40" t="s">
        <v>4368</v>
      </c>
      <c r="I1758" s="2">
        <v>532250</v>
      </c>
      <c r="J1758" s="2">
        <v>628.05500000000006</v>
      </c>
      <c r="K1758" s="2">
        <v>95805</v>
      </c>
      <c r="L1758" s="3">
        <f t="shared" si="27"/>
        <v>628683.05500000005</v>
      </c>
      <c r="M1758" s="41">
        <v>44364.729166666664</v>
      </c>
      <c r="N1758" s="39">
        <v>6870146984</v>
      </c>
      <c r="O1758" s="39" t="s">
        <v>52</v>
      </c>
      <c r="P1758" s="40" t="s">
        <v>4266</v>
      </c>
      <c r="Q1758" s="41">
        <v>44413</v>
      </c>
      <c r="R1758" s="39" t="s">
        <v>54</v>
      </c>
      <c r="S1758" s="68"/>
    </row>
    <row r="1759" spans="1:19" s="70" customFormat="1" ht="12.75" hidden="1" customHeight="1" x14ac:dyDescent="0.2">
      <c r="A1759" s="38" t="s">
        <v>12232</v>
      </c>
      <c r="B1759" s="42" t="s">
        <v>12233</v>
      </c>
      <c r="C1759" s="42" t="s">
        <v>12234</v>
      </c>
      <c r="D1759" s="38">
        <v>509862</v>
      </c>
      <c r="E1759" s="38"/>
      <c r="F1759" s="42" t="s">
        <v>7329</v>
      </c>
      <c r="G1759" s="38">
        <v>8266014020</v>
      </c>
      <c r="H1759" s="40">
        <v>452</v>
      </c>
      <c r="I1759" s="3">
        <v>531873</v>
      </c>
      <c r="J1759" s="3"/>
      <c r="K1759" s="3">
        <v>0</v>
      </c>
      <c r="L1759" s="3">
        <f t="shared" si="27"/>
        <v>531873</v>
      </c>
      <c r="M1759" s="41">
        <v>44634.729166666664</v>
      </c>
      <c r="N1759" s="39">
        <v>6870037500</v>
      </c>
      <c r="O1759" s="42" t="s">
        <v>315</v>
      </c>
      <c r="P1759" s="42" t="s">
        <v>12235</v>
      </c>
      <c r="Q1759" s="60">
        <v>44689</v>
      </c>
      <c r="R1759" s="42" t="s">
        <v>243</v>
      </c>
      <c r="S1759" s="68" t="s">
        <v>506</v>
      </c>
    </row>
    <row r="1760" spans="1:19" s="70" customFormat="1" ht="12.75" hidden="1" customHeight="1" x14ac:dyDescent="0.2">
      <c r="A1760" s="38" t="s">
        <v>22466</v>
      </c>
      <c r="B1760" s="39" t="s">
        <v>22467</v>
      </c>
      <c r="C1760" s="39"/>
      <c r="D1760" s="38">
        <v>811819</v>
      </c>
      <c r="E1760" s="38"/>
      <c r="F1760" s="39" t="s">
        <v>1091</v>
      </c>
      <c r="G1760" s="38">
        <v>8265000228</v>
      </c>
      <c r="H1760" s="40" t="s">
        <v>22468</v>
      </c>
      <c r="I1760" s="2">
        <v>530000</v>
      </c>
      <c r="J1760" s="2"/>
      <c r="K1760" s="2">
        <v>0</v>
      </c>
      <c r="L1760" s="3">
        <f t="shared" si="27"/>
        <v>530000</v>
      </c>
      <c r="M1760" s="41">
        <v>45400</v>
      </c>
      <c r="N1760" s="39"/>
      <c r="O1760" s="39" t="s">
        <v>21974</v>
      </c>
      <c r="P1760" s="40">
        <v>405188174717</v>
      </c>
      <c r="Q1760" s="41" t="s">
        <v>22469</v>
      </c>
      <c r="R1760" s="62" t="s">
        <v>21</v>
      </c>
      <c r="S1760" s="68"/>
    </row>
    <row r="1761" spans="1:19" s="70" customFormat="1" ht="12.75" hidden="1" customHeight="1" x14ac:dyDescent="0.2">
      <c r="A1761" s="38" t="s">
        <v>5129</v>
      </c>
      <c r="B1761" s="42" t="s">
        <v>5130</v>
      </c>
      <c r="C1761" s="42" t="s">
        <v>5131</v>
      </c>
      <c r="D1761" s="38">
        <v>405996</v>
      </c>
      <c r="E1761" s="38"/>
      <c r="F1761" s="39" t="s">
        <v>2376</v>
      </c>
      <c r="G1761" s="38">
        <v>8263000080</v>
      </c>
      <c r="H1761" s="40">
        <v>212901027854</v>
      </c>
      <c r="I1761" s="3">
        <v>529487</v>
      </c>
      <c r="J1761" s="3"/>
      <c r="K1761" s="3">
        <v>95307</v>
      </c>
      <c r="L1761" s="3">
        <f t="shared" si="27"/>
        <v>624794</v>
      </c>
      <c r="M1761" s="41">
        <v>44377.729166666664</v>
      </c>
      <c r="N1761" s="39">
        <v>6870169014</v>
      </c>
      <c r="O1761" s="42" t="s">
        <v>315</v>
      </c>
      <c r="P1761" s="42" t="s">
        <v>5132</v>
      </c>
      <c r="Q1761" s="60">
        <v>44444</v>
      </c>
      <c r="R1761" s="42" t="s">
        <v>243</v>
      </c>
      <c r="S1761" s="68"/>
    </row>
    <row r="1762" spans="1:19" s="70" customFormat="1" ht="12.75" hidden="1" customHeight="1" x14ac:dyDescent="0.2">
      <c r="A1762" s="38" t="s">
        <v>15032</v>
      </c>
      <c r="B1762" s="39" t="s">
        <v>15033</v>
      </c>
      <c r="C1762" s="39" t="s">
        <v>15034</v>
      </c>
      <c r="D1762" s="38">
        <v>919962</v>
      </c>
      <c r="E1762" s="38"/>
      <c r="F1762" s="39" t="s">
        <v>6950</v>
      </c>
      <c r="G1762" s="38">
        <v>8263000121</v>
      </c>
      <c r="H1762" s="40" t="s">
        <v>15035</v>
      </c>
      <c r="I1762" s="3">
        <v>525579.6</v>
      </c>
      <c r="J1762" s="3"/>
      <c r="K1762" s="2">
        <v>94604.4</v>
      </c>
      <c r="L1762" s="3">
        <f t="shared" si="27"/>
        <v>620184</v>
      </c>
      <c r="M1762" s="41">
        <v>44771.729166666664</v>
      </c>
      <c r="N1762" s="39">
        <v>6870167103</v>
      </c>
      <c r="O1762" s="39" t="s">
        <v>3282</v>
      </c>
      <c r="P1762" s="40">
        <v>209019670366</v>
      </c>
      <c r="Q1762" s="41">
        <v>44806</v>
      </c>
      <c r="R1762" s="42" t="s">
        <v>2417</v>
      </c>
      <c r="S1762" s="68"/>
    </row>
    <row r="1763" spans="1:19" s="70" customFormat="1" ht="12.75" hidden="1" customHeight="1" x14ac:dyDescent="0.2">
      <c r="A1763" s="38" t="s">
        <v>1286</v>
      </c>
      <c r="B1763" s="39" t="s">
        <v>1287</v>
      </c>
      <c r="C1763" s="39" t="s">
        <v>1288</v>
      </c>
      <c r="D1763" s="38">
        <v>401972</v>
      </c>
      <c r="E1763" s="38"/>
      <c r="F1763" s="39" t="s">
        <v>842</v>
      </c>
      <c r="G1763" s="38">
        <v>8263000049</v>
      </c>
      <c r="H1763" s="40" t="s">
        <v>1289</v>
      </c>
      <c r="I1763" s="2">
        <v>525540</v>
      </c>
      <c r="J1763" s="2">
        <v>465.10289999999998</v>
      </c>
      <c r="K1763" s="2">
        <v>94597.2</v>
      </c>
      <c r="L1763" s="3">
        <f t="shared" si="27"/>
        <v>620602.30290000001</v>
      </c>
      <c r="M1763" s="41">
        <v>44263.729166666664</v>
      </c>
      <c r="N1763" s="39">
        <v>6870366708</v>
      </c>
      <c r="O1763" s="39" t="s">
        <v>52</v>
      </c>
      <c r="P1763" s="40" t="s">
        <v>1264</v>
      </c>
      <c r="Q1763" s="41">
        <v>44285</v>
      </c>
      <c r="R1763" s="39" t="s">
        <v>54</v>
      </c>
      <c r="S1763" s="68"/>
    </row>
    <row r="1764" spans="1:19" s="70" customFormat="1" ht="12.75" hidden="1" customHeight="1" x14ac:dyDescent="0.2">
      <c r="A1764" s="38" t="s">
        <v>1518</v>
      </c>
      <c r="B1764" s="39" t="s">
        <v>1519</v>
      </c>
      <c r="C1764" s="39" t="s">
        <v>1520</v>
      </c>
      <c r="D1764" s="38">
        <v>401972</v>
      </c>
      <c r="E1764" s="38"/>
      <c r="F1764" s="39" t="s">
        <v>842</v>
      </c>
      <c r="G1764" s="38">
        <v>8263000049</v>
      </c>
      <c r="H1764" s="40" t="s">
        <v>1521</v>
      </c>
      <c r="I1764" s="2">
        <v>525400</v>
      </c>
      <c r="J1764" s="2">
        <v>464.97899999999998</v>
      </c>
      <c r="K1764" s="2">
        <v>94572</v>
      </c>
      <c r="L1764" s="3">
        <f t="shared" si="27"/>
        <v>620436.97900000005</v>
      </c>
      <c r="M1764" s="41">
        <v>44265.729166666664</v>
      </c>
      <c r="N1764" s="39">
        <v>6870004893</v>
      </c>
      <c r="O1764" s="39" t="s">
        <v>52</v>
      </c>
      <c r="P1764" s="40" t="s">
        <v>1517</v>
      </c>
      <c r="Q1764" s="41">
        <v>44297</v>
      </c>
      <c r="R1764" s="39" t="s">
        <v>54</v>
      </c>
      <c r="S1764" s="68"/>
    </row>
    <row r="1765" spans="1:19" s="70" customFormat="1" ht="12.75" hidden="1" customHeight="1" x14ac:dyDescent="0.2">
      <c r="A1765" s="38" t="s">
        <v>1988</v>
      </c>
      <c r="B1765" s="39" t="s">
        <v>1989</v>
      </c>
      <c r="C1765" s="39" t="s">
        <v>1990</v>
      </c>
      <c r="D1765" s="38">
        <v>401972</v>
      </c>
      <c r="E1765" s="38"/>
      <c r="F1765" s="39" t="s">
        <v>842</v>
      </c>
      <c r="G1765" s="38">
        <v>8263000049</v>
      </c>
      <c r="H1765" s="40" t="s">
        <v>1991</v>
      </c>
      <c r="I1765" s="2">
        <v>525400</v>
      </c>
      <c r="J1765" s="2">
        <v>464.97899999999998</v>
      </c>
      <c r="K1765" s="2">
        <v>94572</v>
      </c>
      <c r="L1765" s="3">
        <f t="shared" si="27"/>
        <v>620436.97900000005</v>
      </c>
      <c r="M1765" s="41">
        <v>44281.729166666664</v>
      </c>
      <c r="N1765" s="39">
        <v>6870065102</v>
      </c>
      <c r="O1765" s="39" t="s">
        <v>52</v>
      </c>
      <c r="P1765" s="40" t="s">
        <v>1992</v>
      </c>
      <c r="Q1765" s="41">
        <v>44344</v>
      </c>
      <c r="R1765" s="39" t="s">
        <v>54</v>
      </c>
      <c r="S1765" s="68"/>
    </row>
    <row r="1766" spans="1:19" s="70" customFormat="1" ht="12.75" hidden="1" customHeight="1" x14ac:dyDescent="0.2">
      <c r="A1766" s="38" t="s">
        <v>14506</v>
      </c>
      <c r="B1766" s="42" t="s">
        <v>14503</v>
      </c>
      <c r="C1766" s="42" t="s">
        <v>14504</v>
      </c>
      <c r="D1766" s="38">
        <v>405996</v>
      </c>
      <c r="E1766" s="38"/>
      <c r="F1766" s="39" t="s">
        <v>2376</v>
      </c>
      <c r="G1766" s="38">
        <v>8263000080</v>
      </c>
      <c r="H1766" s="40">
        <v>222901040639</v>
      </c>
      <c r="I1766" s="3">
        <v>524007</v>
      </c>
      <c r="J1766" s="3"/>
      <c r="K1766" s="3">
        <v>94321.26</v>
      </c>
      <c r="L1766" s="3">
        <f t="shared" si="27"/>
        <v>618328.26</v>
      </c>
      <c r="M1766" s="41">
        <v>44742</v>
      </c>
      <c r="N1766" s="39">
        <v>6870130122</v>
      </c>
      <c r="O1766" s="42" t="s">
        <v>315</v>
      </c>
      <c r="P1766" s="42" t="s">
        <v>14505</v>
      </c>
      <c r="Q1766" s="60">
        <v>44792</v>
      </c>
      <c r="R1766" s="42" t="s">
        <v>243</v>
      </c>
      <c r="S1766" s="68"/>
    </row>
    <row r="1767" spans="1:19" s="70" customFormat="1" ht="12.75" hidden="1" customHeight="1" x14ac:dyDescent="0.2">
      <c r="A1767" s="38" t="s">
        <v>8868</v>
      </c>
      <c r="B1767" s="42" t="s">
        <v>8869</v>
      </c>
      <c r="C1767" s="42" t="s">
        <v>8870</v>
      </c>
      <c r="D1767" s="38">
        <v>137974</v>
      </c>
      <c r="E1767" s="38"/>
      <c r="F1767" s="39" t="s">
        <v>3527</v>
      </c>
      <c r="G1767" s="38">
        <v>8263000113</v>
      </c>
      <c r="H1767" s="64" t="s">
        <v>8871</v>
      </c>
      <c r="I1767" s="6">
        <v>523583</v>
      </c>
      <c r="J1767" s="3"/>
      <c r="K1767" s="3">
        <v>94244.94</v>
      </c>
      <c r="L1767" s="3">
        <f t="shared" si="27"/>
        <v>617827.93999999994</v>
      </c>
      <c r="M1767" s="41">
        <v>44526.729166666664</v>
      </c>
      <c r="N1767" s="39">
        <v>6870297611</v>
      </c>
      <c r="O1767" s="42" t="s">
        <v>315</v>
      </c>
      <c r="P1767" s="42" t="s">
        <v>8872</v>
      </c>
      <c r="Q1767" s="60">
        <v>44563</v>
      </c>
      <c r="R1767" s="42" t="s">
        <v>243</v>
      </c>
      <c r="S1767" s="68"/>
    </row>
    <row r="1768" spans="1:19" s="70" customFormat="1" ht="12.75" customHeight="1" x14ac:dyDescent="0.2">
      <c r="A1768" s="38" t="s">
        <v>22355</v>
      </c>
      <c r="B1768" s="39" t="s">
        <v>22356</v>
      </c>
      <c r="C1768" s="39" t="s">
        <v>22357</v>
      </c>
      <c r="D1768" s="38">
        <v>822670</v>
      </c>
      <c r="E1768" s="38"/>
      <c r="F1768" s="39" t="s">
        <v>21396</v>
      </c>
      <c r="G1768" s="38">
        <v>8268013581</v>
      </c>
      <c r="H1768" s="40">
        <v>35</v>
      </c>
      <c r="I1768" s="2">
        <v>523033.81355932209</v>
      </c>
      <c r="J1768" s="2"/>
      <c r="K1768" s="2">
        <v>94146.086440677973</v>
      </c>
      <c r="L1768" s="3">
        <f t="shared" si="27"/>
        <v>617179.9</v>
      </c>
      <c r="M1768" s="41">
        <v>45365.729166666664</v>
      </c>
      <c r="N1768" s="39">
        <v>161182344</v>
      </c>
      <c r="O1768" s="39" t="s">
        <v>19303</v>
      </c>
      <c r="P1768" s="40">
        <v>404052399533</v>
      </c>
      <c r="Q1768" s="41">
        <v>45389</v>
      </c>
      <c r="R1768" s="62" t="s">
        <v>19</v>
      </c>
      <c r="S1768" s="68"/>
    </row>
    <row r="1769" spans="1:19" s="70" customFormat="1" ht="12.75" hidden="1" customHeight="1" x14ac:dyDescent="0.2">
      <c r="A1769" s="38" t="s">
        <v>14595</v>
      </c>
      <c r="B1769" s="39" t="s">
        <v>14596</v>
      </c>
      <c r="C1769" s="39" t="s">
        <v>14597</v>
      </c>
      <c r="D1769" s="38">
        <v>919962</v>
      </c>
      <c r="E1769" s="38"/>
      <c r="F1769" s="39" t="s">
        <v>6950</v>
      </c>
      <c r="G1769" s="38">
        <v>8268006324</v>
      </c>
      <c r="H1769" s="40" t="s">
        <v>14598</v>
      </c>
      <c r="I1769" s="3">
        <v>520218.65</v>
      </c>
      <c r="J1769" s="3"/>
      <c r="K1769" s="2">
        <v>93639.35</v>
      </c>
      <c r="L1769" s="3">
        <f t="shared" si="27"/>
        <v>613858</v>
      </c>
      <c r="M1769" s="41">
        <v>44760.729166666664</v>
      </c>
      <c r="N1769" s="39">
        <v>44049810</v>
      </c>
      <c r="O1769" s="39" t="s">
        <v>3282</v>
      </c>
      <c r="P1769" s="40">
        <v>208089034056</v>
      </c>
      <c r="Q1769" s="41">
        <v>44782</v>
      </c>
      <c r="R1769" s="42" t="s">
        <v>2417</v>
      </c>
      <c r="S1769" s="68"/>
    </row>
    <row r="1770" spans="1:19" s="70" customFormat="1" ht="12.75" hidden="1" customHeight="1" x14ac:dyDescent="0.2">
      <c r="A1770" s="38" t="s">
        <v>15169</v>
      </c>
      <c r="B1770" s="39"/>
      <c r="C1770" s="39"/>
      <c r="D1770" s="38" t="s">
        <v>235</v>
      </c>
      <c r="E1770" s="38" t="s">
        <v>23092</v>
      </c>
      <c r="F1770" s="129" t="s">
        <v>5364</v>
      </c>
      <c r="G1770" s="38" t="s">
        <v>5364</v>
      </c>
      <c r="H1770" s="52" t="s">
        <v>15170</v>
      </c>
      <c r="I1770" s="10">
        <v>519666</v>
      </c>
      <c r="J1770" s="2"/>
      <c r="K1770" s="2">
        <v>0</v>
      </c>
      <c r="L1770" s="3">
        <f t="shared" si="27"/>
        <v>519666</v>
      </c>
      <c r="M1770" s="59">
        <v>44804</v>
      </c>
      <c r="N1770" s="39"/>
      <c r="O1770" s="39" t="s">
        <v>52</v>
      </c>
      <c r="P1770" s="40"/>
      <c r="Q1770" s="41"/>
      <c r="R1770" s="39" t="s">
        <v>54</v>
      </c>
      <c r="S1770" s="68"/>
    </row>
    <row r="1771" spans="1:19" s="70" customFormat="1" ht="12.75" hidden="1" customHeight="1" x14ac:dyDescent="0.2">
      <c r="A1771" s="38" t="s">
        <v>6340</v>
      </c>
      <c r="B1771" s="39" t="s">
        <v>6341</v>
      </c>
      <c r="C1771" s="39" t="s">
        <v>6342</v>
      </c>
      <c r="D1771" s="38">
        <v>401972</v>
      </c>
      <c r="E1771" s="38"/>
      <c r="F1771" s="39" t="s">
        <v>842</v>
      </c>
      <c r="G1771" s="38">
        <v>8263000049</v>
      </c>
      <c r="H1771" s="40" t="s">
        <v>6343</v>
      </c>
      <c r="I1771" s="2">
        <v>518000</v>
      </c>
      <c r="J1771" s="2">
        <v>0</v>
      </c>
      <c r="K1771" s="2">
        <v>93240</v>
      </c>
      <c r="L1771" s="3">
        <f t="shared" si="27"/>
        <v>611240</v>
      </c>
      <c r="M1771" s="41">
        <v>44429.729166666664</v>
      </c>
      <c r="N1771" s="39">
        <v>6870209119</v>
      </c>
      <c r="O1771" s="39" t="s">
        <v>52</v>
      </c>
      <c r="P1771" s="40"/>
      <c r="Q1771" s="41"/>
      <c r="R1771" s="39" t="s">
        <v>54</v>
      </c>
      <c r="S1771" s="68"/>
    </row>
    <row r="1772" spans="1:19" s="70" customFormat="1" ht="12.75" hidden="1" customHeight="1" x14ac:dyDescent="0.2">
      <c r="A1772" s="38">
        <v>233</v>
      </c>
      <c r="B1772" s="39" t="s">
        <v>14244</v>
      </c>
      <c r="C1772" s="39" t="s">
        <v>14245</v>
      </c>
      <c r="D1772" s="38">
        <v>817954</v>
      </c>
      <c r="E1772" s="38"/>
      <c r="F1772" s="39" t="s">
        <v>14237</v>
      </c>
      <c r="G1772" s="38">
        <v>8268008975</v>
      </c>
      <c r="H1772" s="40" t="s">
        <v>14246</v>
      </c>
      <c r="I1772" s="2">
        <v>516604</v>
      </c>
      <c r="J1772" s="2"/>
      <c r="K1772" s="2">
        <v>0</v>
      </c>
      <c r="L1772" s="3">
        <f t="shared" si="27"/>
        <v>516604</v>
      </c>
      <c r="M1772" s="41">
        <v>44720.729166666664</v>
      </c>
      <c r="N1772" s="39">
        <v>6870113569</v>
      </c>
      <c r="O1772" s="39" t="s">
        <v>8899</v>
      </c>
      <c r="P1772" s="40" t="s">
        <v>14239</v>
      </c>
      <c r="Q1772" s="41">
        <v>44768</v>
      </c>
      <c r="R1772" s="42" t="s">
        <v>8901</v>
      </c>
      <c r="S1772" s="68"/>
    </row>
    <row r="1773" spans="1:19" s="70" customFormat="1" ht="12.75" hidden="1" customHeight="1" x14ac:dyDescent="0.2">
      <c r="A1773" s="38" t="s">
        <v>605</v>
      </c>
      <c r="B1773" s="39" t="s">
        <v>606</v>
      </c>
      <c r="C1773" s="39" t="s">
        <v>607</v>
      </c>
      <c r="D1773" s="38">
        <v>506950</v>
      </c>
      <c r="E1773" s="38"/>
      <c r="F1773" s="39" t="s">
        <v>503</v>
      </c>
      <c r="G1773" s="38">
        <v>8263000068</v>
      </c>
      <c r="H1773" s="40" t="s">
        <v>608</v>
      </c>
      <c r="I1773" s="2">
        <v>516553</v>
      </c>
      <c r="J1773" s="2">
        <v>457.15</v>
      </c>
      <c r="K1773" s="2">
        <v>92979.54</v>
      </c>
      <c r="L1773" s="3">
        <f t="shared" si="27"/>
        <v>609989.69000000006</v>
      </c>
      <c r="M1773" s="41">
        <v>44214.729166666664</v>
      </c>
      <c r="N1773" s="39">
        <v>6870305929</v>
      </c>
      <c r="O1773" s="39" t="s">
        <v>52</v>
      </c>
      <c r="P1773" s="40" t="s">
        <v>600</v>
      </c>
      <c r="Q1773" s="41">
        <v>44278</v>
      </c>
      <c r="R1773" s="39" t="s">
        <v>54</v>
      </c>
      <c r="S1773" s="68"/>
    </row>
    <row r="1774" spans="1:19" s="70" customFormat="1" ht="12.75" hidden="1" customHeight="1" x14ac:dyDescent="0.2">
      <c r="A1774" s="38" t="s">
        <v>2457</v>
      </c>
      <c r="B1774" s="39" t="s">
        <v>2458</v>
      </c>
      <c r="C1774" s="39" t="s">
        <v>2459</v>
      </c>
      <c r="D1774" s="38">
        <v>401972</v>
      </c>
      <c r="E1774" s="38"/>
      <c r="F1774" s="39" t="s">
        <v>842</v>
      </c>
      <c r="G1774" s="38">
        <v>8263000049</v>
      </c>
      <c r="H1774" s="40" t="s">
        <v>2460</v>
      </c>
      <c r="I1774" s="2">
        <v>516400</v>
      </c>
      <c r="J1774" s="2">
        <v>609.35199999999998</v>
      </c>
      <c r="K1774" s="2">
        <v>92952</v>
      </c>
      <c r="L1774" s="3">
        <f t="shared" si="27"/>
        <v>609961.35199999996</v>
      </c>
      <c r="M1774" s="41">
        <v>44328.729166666664</v>
      </c>
      <c r="N1774" s="39">
        <v>6870081450</v>
      </c>
      <c r="O1774" s="39" t="s">
        <v>52</v>
      </c>
      <c r="P1774" s="40" t="s">
        <v>2439</v>
      </c>
      <c r="Q1774" s="41">
        <v>44356</v>
      </c>
      <c r="R1774" s="39" t="s">
        <v>54</v>
      </c>
      <c r="S1774" s="68"/>
    </row>
    <row r="1775" spans="1:19" s="70" customFormat="1" ht="12.75" hidden="1" customHeight="1" x14ac:dyDescent="0.2">
      <c r="A1775" s="38" t="s">
        <v>2469</v>
      </c>
      <c r="B1775" s="39" t="s">
        <v>2470</v>
      </c>
      <c r="C1775" s="39" t="s">
        <v>2471</v>
      </c>
      <c r="D1775" s="38">
        <v>401972</v>
      </c>
      <c r="E1775" s="38"/>
      <c r="F1775" s="39" t="s">
        <v>842</v>
      </c>
      <c r="G1775" s="38">
        <v>8263000049</v>
      </c>
      <c r="H1775" s="40" t="s">
        <v>2472</v>
      </c>
      <c r="I1775" s="2">
        <v>516400</v>
      </c>
      <c r="J1775" s="2">
        <v>609.35199999999998</v>
      </c>
      <c r="K1775" s="2">
        <v>92952</v>
      </c>
      <c r="L1775" s="3">
        <f t="shared" si="27"/>
        <v>609961.35199999996</v>
      </c>
      <c r="M1775" s="41">
        <v>44328.729166666664</v>
      </c>
      <c r="N1775" s="39">
        <v>6870081675</v>
      </c>
      <c r="O1775" s="39" t="s">
        <v>52</v>
      </c>
      <c r="P1775" s="40" t="s">
        <v>2473</v>
      </c>
      <c r="Q1775" s="41">
        <v>44357</v>
      </c>
      <c r="R1775" s="39" t="s">
        <v>54</v>
      </c>
      <c r="S1775" s="68"/>
    </row>
    <row r="1776" spans="1:19" s="70" customFormat="1" ht="12.75" hidden="1" customHeight="1" x14ac:dyDescent="0.2">
      <c r="A1776" s="38" t="s">
        <v>3117</v>
      </c>
      <c r="B1776" s="39" t="s">
        <v>3118</v>
      </c>
      <c r="C1776" s="39" t="s">
        <v>3119</v>
      </c>
      <c r="D1776" s="38">
        <v>401972</v>
      </c>
      <c r="E1776" s="38"/>
      <c r="F1776" s="39" t="s">
        <v>842</v>
      </c>
      <c r="G1776" s="38">
        <v>8263000049</v>
      </c>
      <c r="H1776" s="40" t="s">
        <v>3120</v>
      </c>
      <c r="I1776" s="2">
        <v>516400</v>
      </c>
      <c r="J1776" s="2">
        <v>609.35199999999998</v>
      </c>
      <c r="K1776" s="2">
        <v>92952</v>
      </c>
      <c r="L1776" s="3">
        <f t="shared" si="27"/>
        <v>609961.35199999996</v>
      </c>
      <c r="M1776" s="41">
        <v>44328.729166666664</v>
      </c>
      <c r="N1776" s="39">
        <v>6870110518</v>
      </c>
      <c r="O1776" s="39" t="s">
        <v>52</v>
      </c>
      <c r="P1776" s="40" t="s">
        <v>3060</v>
      </c>
      <c r="Q1776" s="41">
        <v>44379</v>
      </c>
      <c r="R1776" s="39" t="s">
        <v>54</v>
      </c>
      <c r="S1776" s="68"/>
    </row>
    <row r="1777" spans="1:19" s="70" customFormat="1" ht="12.75" hidden="1" customHeight="1" x14ac:dyDescent="0.2">
      <c r="A1777" s="38">
        <v>261</v>
      </c>
      <c r="B1777" s="39" t="s">
        <v>18867</v>
      </c>
      <c r="C1777" s="39" t="s">
        <v>18868</v>
      </c>
      <c r="D1777" s="38">
        <v>103556</v>
      </c>
      <c r="E1777" s="38"/>
      <c r="F1777" s="39" t="s">
        <v>2960</v>
      </c>
      <c r="G1777" s="38">
        <v>8266016978</v>
      </c>
      <c r="H1777" s="40" t="s">
        <v>18869</v>
      </c>
      <c r="I1777" s="2">
        <v>516000</v>
      </c>
      <c r="J1777" s="2"/>
      <c r="K1777" s="2">
        <v>92880</v>
      </c>
      <c r="L1777" s="3">
        <f t="shared" si="27"/>
        <v>608880</v>
      </c>
      <c r="M1777" s="41">
        <v>45010.729166666664</v>
      </c>
      <c r="N1777" s="39">
        <v>1246327984</v>
      </c>
      <c r="O1777" s="39" t="s">
        <v>8899</v>
      </c>
      <c r="P1777" s="40" t="s">
        <v>18870</v>
      </c>
      <c r="Q1777" s="41">
        <v>45057</v>
      </c>
      <c r="R1777" s="42" t="s">
        <v>8901</v>
      </c>
      <c r="S1777" s="68"/>
    </row>
    <row r="1778" spans="1:19" s="70" customFormat="1" ht="12.75" hidden="1" customHeight="1" x14ac:dyDescent="0.2">
      <c r="A1778" s="38" t="s">
        <v>5675</v>
      </c>
      <c r="B1778" s="39" t="s">
        <v>5676</v>
      </c>
      <c r="C1778" s="39" t="s">
        <v>5677</v>
      </c>
      <c r="D1778" s="38">
        <v>401972</v>
      </c>
      <c r="E1778" s="38"/>
      <c r="F1778" s="39" t="s">
        <v>842</v>
      </c>
      <c r="G1778" s="38">
        <v>8263000049</v>
      </c>
      <c r="H1778" s="40" t="s">
        <v>5678</v>
      </c>
      <c r="I1778" s="2">
        <v>515920</v>
      </c>
      <c r="J1778" s="2">
        <v>0</v>
      </c>
      <c r="K1778" s="2">
        <v>92865.599999999991</v>
      </c>
      <c r="L1778" s="3">
        <f t="shared" si="27"/>
        <v>608785.6</v>
      </c>
      <c r="M1778" s="41">
        <v>44408.729166666664</v>
      </c>
      <c r="N1778" s="39">
        <v>6870191723</v>
      </c>
      <c r="O1778" s="39" t="s">
        <v>52</v>
      </c>
      <c r="P1778" s="40" t="s">
        <v>5674</v>
      </c>
      <c r="Q1778" s="41">
        <v>44448</v>
      </c>
      <c r="R1778" s="39" t="s">
        <v>54</v>
      </c>
      <c r="S1778" s="68"/>
    </row>
    <row r="1779" spans="1:19" s="70" customFormat="1" ht="12.75" hidden="1" customHeight="1" x14ac:dyDescent="0.2">
      <c r="A1779" s="38" t="s">
        <v>22433</v>
      </c>
      <c r="B1779" s="39" t="s">
        <v>22434</v>
      </c>
      <c r="C1779" s="39" t="s">
        <v>22435</v>
      </c>
      <c r="D1779" s="38">
        <v>815162</v>
      </c>
      <c r="E1779" s="38"/>
      <c r="F1779" s="39" t="s">
        <v>9118</v>
      </c>
      <c r="G1779" s="38">
        <v>8268013927</v>
      </c>
      <c r="H1779" s="40" t="s">
        <v>22436</v>
      </c>
      <c r="I1779" s="2">
        <v>515689.7</v>
      </c>
      <c r="J1779" s="2"/>
      <c r="K1779" s="2">
        <v>0</v>
      </c>
      <c r="L1779" s="3">
        <f t="shared" si="27"/>
        <v>515689.7</v>
      </c>
      <c r="M1779" s="41">
        <v>45334.729166666664</v>
      </c>
      <c r="N1779" s="39">
        <v>160682324</v>
      </c>
      <c r="O1779" s="39" t="s">
        <v>3282</v>
      </c>
      <c r="P1779" s="40" t="s">
        <v>22437</v>
      </c>
      <c r="Q1779" s="41">
        <v>45396</v>
      </c>
      <c r="R1779" s="42" t="s">
        <v>2417</v>
      </c>
      <c r="S1779" s="68"/>
    </row>
    <row r="1780" spans="1:19" s="70" customFormat="1" ht="12.75" hidden="1" customHeight="1" x14ac:dyDescent="0.2">
      <c r="A1780" s="38" t="s">
        <v>239</v>
      </c>
      <c r="B1780" s="42" t="s">
        <v>3174</v>
      </c>
      <c r="C1780" s="42"/>
      <c r="D1780" s="38" t="s">
        <v>241</v>
      </c>
      <c r="E1780" s="38" t="s">
        <v>23092</v>
      </c>
      <c r="F1780" s="133" t="s">
        <v>242</v>
      </c>
      <c r="G1780" s="38"/>
      <c r="H1780" s="40" t="s">
        <v>3174</v>
      </c>
      <c r="I1780" s="3">
        <v>515641.38</v>
      </c>
      <c r="J1780" s="3"/>
      <c r="K1780" s="3"/>
      <c r="L1780" s="3">
        <f t="shared" si="27"/>
        <v>515641.38</v>
      </c>
      <c r="M1780" s="41">
        <v>44377</v>
      </c>
      <c r="N1780" s="39"/>
      <c r="O1780" s="42"/>
      <c r="P1780" s="42"/>
      <c r="Q1780" s="60"/>
      <c r="R1780" s="42" t="s">
        <v>243</v>
      </c>
      <c r="S1780" s="68"/>
    </row>
    <row r="1781" spans="1:19" s="70" customFormat="1" ht="12.75" hidden="1" customHeight="1" x14ac:dyDescent="0.2">
      <c r="A1781" s="38" t="s">
        <v>492</v>
      </c>
      <c r="B1781" s="42" t="s">
        <v>493</v>
      </c>
      <c r="C1781" s="42"/>
      <c r="D1781" s="38">
        <v>135997</v>
      </c>
      <c r="E1781" s="38"/>
      <c r="F1781" s="39" t="s">
        <v>183</v>
      </c>
      <c r="G1781" s="38">
        <v>8266009946</v>
      </c>
      <c r="H1781" s="40" t="s">
        <v>494</v>
      </c>
      <c r="I1781" s="3">
        <v>515446</v>
      </c>
      <c r="J1781" s="3"/>
      <c r="K1781" s="3">
        <v>92780.28</v>
      </c>
      <c r="L1781" s="3">
        <f t="shared" si="27"/>
        <v>608226.28</v>
      </c>
      <c r="M1781" s="41">
        <v>44198.729166666664</v>
      </c>
      <c r="N1781" s="39"/>
      <c r="O1781" s="42" t="s">
        <v>315</v>
      </c>
      <c r="P1781" s="42"/>
      <c r="Q1781" s="60"/>
      <c r="R1781" s="42" t="s">
        <v>243</v>
      </c>
      <c r="S1781" s="68"/>
    </row>
    <row r="1782" spans="1:19" s="70" customFormat="1" ht="12.75" hidden="1" customHeight="1" x14ac:dyDescent="0.2">
      <c r="A1782" s="38" t="s">
        <v>19096</v>
      </c>
      <c r="B1782" s="39" t="s">
        <v>19097</v>
      </c>
      <c r="C1782" s="39" t="s">
        <v>19098</v>
      </c>
      <c r="D1782" s="38">
        <v>406865</v>
      </c>
      <c r="E1782" s="38"/>
      <c r="F1782" s="39" t="s">
        <v>19099</v>
      </c>
      <c r="G1782" s="38">
        <v>8266016773</v>
      </c>
      <c r="H1782" s="40" t="s">
        <v>19100</v>
      </c>
      <c r="I1782" s="2">
        <v>514500</v>
      </c>
      <c r="J1782" s="2"/>
      <c r="K1782" s="2">
        <v>92610</v>
      </c>
      <c r="L1782" s="3">
        <f t="shared" si="27"/>
        <v>607110</v>
      </c>
      <c r="M1782" s="41">
        <v>45003.729166666664</v>
      </c>
      <c r="N1782" s="39">
        <v>1246349839</v>
      </c>
      <c r="O1782" s="39" t="s">
        <v>3282</v>
      </c>
      <c r="P1782" s="40" t="s">
        <v>19101</v>
      </c>
      <c r="Q1782" s="41">
        <v>45065</v>
      </c>
      <c r="R1782" s="42" t="s">
        <v>2417</v>
      </c>
      <c r="S1782" s="68"/>
    </row>
    <row r="1783" spans="1:19" s="70" customFormat="1" ht="12.75" customHeight="1" x14ac:dyDescent="0.2">
      <c r="A1783" s="38" t="s">
        <v>20963</v>
      </c>
      <c r="B1783" s="39" t="s">
        <v>20964</v>
      </c>
      <c r="C1783" s="39" t="s">
        <v>20965</v>
      </c>
      <c r="D1783" s="58">
        <v>134171</v>
      </c>
      <c r="E1783" s="58"/>
      <c r="F1783" s="39" t="s">
        <v>20966</v>
      </c>
      <c r="G1783" s="38">
        <v>8263000342</v>
      </c>
      <c r="H1783" s="40" t="s">
        <v>20967</v>
      </c>
      <c r="I1783" s="2">
        <v>513520.00423728675</v>
      </c>
      <c r="J1783" s="2"/>
      <c r="K1783" s="2">
        <v>405273.66101694916</v>
      </c>
      <c r="L1783" s="3">
        <f t="shared" si="27"/>
        <v>918793.66525423597</v>
      </c>
      <c r="M1783" s="41">
        <v>45219.729166666664</v>
      </c>
      <c r="N1783" s="39">
        <v>1246584196</v>
      </c>
      <c r="O1783" s="39" t="s">
        <v>19303</v>
      </c>
      <c r="P1783" s="40" t="s">
        <v>20968</v>
      </c>
      <c r="Q1783" s="41">
        <v>45250</v>
      </c>
      <c r="R1783" s="62" t="s">
        <v>19</v>
      </c>
      <c r="S1783" s="68"/>
    </row>
    <row r="1784" spans="1:19" s="70" customFormat="1" ht="12.75" hidden="1" customHeight="1" x14ac:dyDescent="0.2">
      <c r="A1784" s="38" t="s">
        <v>2140</v>
      </c>
      <c r="B1784" s="39" t="s">
        <v>2141</v>
      </c>
      <c r="C1784" s="39" t="s">
        <v>2142</v>
      </c>
      <c r="D1784" s="38">
        <v>401972</v>
      </c>
      <c r="E1784" s="38"/>
      <c r="F1784" s="39" t="s">
        <v>842</v>
      </c>
      <c r="G1784" s="38">
        <v>8263000049</v>
      </c>
      <c r="H1784" s="40" t="s">
        <v>2143</v>
      </c>
      <c r="I1784" s="2">
        <v>513000</v>
      </c>
      <c r="J1784" s="2">
        <v>454.005</v>
      </c>
      <c r="K1784" s="2">
        <v>92340</v>
      </c>
      <c r="L1784" s="3">
        <f t="shared" si="27"/>
        <v>605794.005</v>
      </c>
      <c r="M1784" s="41">
        <v>44278.729166666664</v>
      </c>
      <c r="N1784" s="39">
        <v>6870066680</v>
      </c>
      <c r="O1784" s="39" t="s">
        <v>52</v>
      </c>
      <c r="P1784" s="40" t="s">
        <v>2099</v>
      </c>
      <c r="Q1784" s="41">
        <v>44345</v>
      </c>
      <c r="R1784" s="39" t="s">
        <v>54</v>
      </c>
      <c r="S1784" s="68"/>
    </row>
    <row r="1785" spans="1:19" s="70" customFormat="1" ht="12.75" hidden="1" customHeight="1" x14ac:dyDescent="0.2">
      <c r="A1785" s="38" t="s">
        <v>1187</v>
      </c>
      <c r="B1785" s="39" t="s">
        <v>1188</v>
      </c>
      <c r="C1785" s="39" t="s">
        <v>1189</v>
      </c>
      <c r="D1785" s="38">
        <v>401972</v>
      </c>
      <c r="E1785" s="38"/>
      <c r="F1785" s="39" t="s">
        <v>842</v>
      </c>
      <c r="G1785" s="38">
        <v>8263000049</v>
      </c>
      <c r="H1785" s="40" t="s">
        <v>1190</v>
      </c>
      <c r="I1785" s="2">
        <v>512820</v>
      </c>
      <c r="J1785" s="2">
        <v>453.84569999999997</v>
      </c>
      <c r="K1785" s="2">
        <v>92307.599999999991</v>
      </c>
      <c r="L1785" s="3">
        <f t="shared" si="27"/>
        <v>605581.44570000004</v>
      </c>
      <c r="M1785" s="41">
        <v>44253.729166666664</v>
      </c>
      <c r="N1785" s="39">
        <v>6870368857</v>
      </c>
      <c r="O1785" s="39" t="s">
        <v>52</v>
      </c>
      <c r="P1785" s="40" t="s">
        <v>1166</v>
      </c>
      <c r="Q1785" s="41">
        <v>44292</v>
      </c>
      <c r="R1785" s="39" t="s">
        <v>54</v>
      </c>
      <c r="S1785" s="68"/>
    </row>
    <row r="1786" spans="1:19" s="70" customFormat="1" ht="12.75" hidden="1" customHeight="1" x14ac:dyDescent="0.25">
      <c r="A1786" s="38" t="s">
        <v>8766</v>
      </c>
      <c r="B1786" s="42" t="s">
        <v>8767</v>
      </c>
      <c r="C1786" s="42" t="s">
        <v>8768</v>
      </c>
      <c r="D1786" s="38">
        <v>122097</v>
      </c>
      <c r="E1786" s="38"/>
      <c r="F1786" s="139" t="s">
        <v>620</v>
      </c>
      <c r="G1786" s="38">
        <v>8263000155</v>
      </c>
      <c r="H1786" s="40" t="s">
        <v>8769</v>
      </c>
      <c r="I1786" s="3">
        <v>512520.4</v>
      </c>
      <c r="J1786" s="3"/>
      <c r="K1786" s="3">
        <v>92253.6</v>
      </c>
      <c r="L1786" s="3">
        <f t="shared" si="27"/>
        <v>604774</v>
      </c>
      <c r="M1786" s="41">
        <v>44512.729166666664</v>
      </c>
      <c r="N1786" s="39">
        <v>6870295628</v>
      </c>
      <c r="O1786" s="42" t="s">
        <v>315</v>
      </c>
      <c r="P1786" s="42" t="s">
        <v>8770</v>
      </c>
      <c r="Q1786" s="60">
        <v>44540</v>
      </c>
      <c r="R1786" s="42" t="s">
        <v>243</v>
      </c>
      <c r="S1786" s="68"/>
    </row>
    <row r="1787" spans="1:19" s="70" customFormat="1" ht="12.75" hidden="1" customHeight="1" x14ac:dyDescent="0.2">
      <c r="A1787" s="38" t="s">
        <v>2453</v>
      </c>
      <c r="B1787" s="39" t="s">
        <v>2454</v>
      </c>
      <c r="C1787" s="39" t="s">
        <v>2455</v>
      </c>
      <c r="D1787" s="38">
        <v>401972</v>
      </c>
      <c r="E1787" s="38"/>
      <c r="F1787" s="39" t="s">
        <v>842</v>
      </c>
      <c r="G1787" s="38">
        <v>8263000049</v>
      </c>
      <c r="H1787" s="40" t="s">
        <v>2456</v>
      </c>
      <c r="I1787" s="2">
        <v>512000</v>
      </c>
      <c r="J1787" s="2">
        <v>604.16</v>
      </c>
      <c r="K1787" s="2">
        <v>92160</v>
      </c>
      <c r="L1787" s="3">
        <f t="shared" si="27"/>
        <v>604764.15999999992</v>
      </c>
      <c r="M1787" s="41">
        <v>44309.729166666664</v>
      </c>
      <c r="N1787" s="39">
        <v>6870081386</v>
      </c>
      <c r="O1787" s="39" t="s">
        <v>52</v>
      </c>
      <c r="P1787" s="40" t="s">
        <v>2439</v>
      </c>
      <c r="Q1787" s="41">
        <v>44356</v>
      </c>
      <c r="R1787" s="39" t="s">
        <v>54</v>
      </c>
      <c r="S1787" s="68"/>
    </row>
    <row r="1788" spans="1:19" s="70" customFormat="1" ht="12.75" hidden="1" customHeight="1" x14ac:dyDescent="0.2">
      <c r="A1788" s="38">
        <v>296</v>
      </c>
      <c r="B1788" s="39" t="s">
        <v>20859</v>
      </c>
      <c r="C1788" s="39" t="s">
        <v>20860</v>
      </c>
      <c r="D1788" s="38">
        <v>811653</v>
      </c>
      <c r="E1788" s="38"/>
      <c r="F1788" s="39" t="s">
        <v>20279</v>
      </c>
      <c r="G1788" s="38">
        <v>8268013298</v>
      </c>
      <c r="H1788" s="40" t="s">
        <v>20861</v>
      </c>
      <c r="I1788" s="2">
        <v>510499.15254237293</v>
      </c>
      <c r="J1788" s="2"/>
      <c r="K1788" s="2">
        <v>91889.847457627126</v>
      </c>
      <c r="L1788" s="3">
        <f t="shared" si="27"/>
        <v>602389</v>
      </c>
      <c r="M1788" s="41">
        <v>45199.729166666664</v>
      </c>
      <c r="N1788" s="39">
        <v>160766641</v>
      </c>
      <c r="O1788" s="39" t="s">
        <v>8899</v>
      </c>
      <c r="P1788" s="40" t="s">
        <v>20862</v>
      </c>
      <c r="Q1788" s="41">
        <v>45242</v>
      </c>
      <c r="R1788" s="42" t="s">
        <v>8901</v>
      </c>
      <c r="S1788" s="68"/>
    </row>
    <row r="1789" spans="1:19" s="70" customFormat="1" ht="12.75" hidden="1" customHeight="1" x14ac:dyDescent="0.2">
      <c r="A1789" s="38" t="s">
        <v>4369</v>
      </c>
      <c r="B1789" s="39" t="s">
        <v>4370</v>
      </c>
      <c r="C1789" s="39" t="s">
        <v>4371</v>
      </c>
      <c r="D1789" s="38">
        <v>401972</v>
      </c>
      <c r="E1789" s="38"/>
      <c r="F1789" s="39" t="s">
        <v>842</v>
      </c>
      <c r="G1789" s="38">
        <v>8263000049</v>
      </c>
      <c r="H1789" s="40" t="s">
        <v>4372</v>
      </c>
      <c r="I1789" s="2">
        <v>508530</v>
      </c>
      <c r="J1789" s="2">
        <v>600.06540000000007</v>
      </c>
      <c r="K1789" s="2">
        <v>91535.4</v>
      </c>
      <c r="L1789" s="3">
        <f t="shared" si="27"/>
        <v>600665.46539999999</v>
      </c>
      <c r="M1789" s="41">
        <v>44362.729166666664</v>
      </c>
      <c r="N1789" s="39">
        <v>6870147009</v>
      </c>
      <c r="O1789" s="39" t="s">
        <v>52</v>
      </c>
      <c r="P1789" s="40" t="s">
        <v>4271</v>
      </c>
      <c r="Q1789" s="41">
        <v>44413</v>
      </c>
      <c r="R1789" s="39" t="s">
        <v>54</v>
      </c>
      <c r="S1789" s="68"/>
    </row>
    <row r="1790" spans="1:19" s="70" customFormat="1" ht="12.75" hidden="1" customHeight="1" x14ac:dyDescent="0.2">
      <c r="A1790" s="38" t="s">
        <v>878</v>
      </c>
      <c r="B1790" s="39" t="s">
        <v>879</v>
      </c>
      <c r="C1790" s="39" t="s">
        <v>880</v>
      </c>
      <c r="D1790" s="38">
        <v>401972</v>
      </c>
      <c r="E1790" s="38"/>
      <c r="F1790" s="39" t="s">
        <v>842</v>
      </c>
      <c r="G1790" s="38">
        <v>8263000049</v>
      </c>
      <c r="H1790" s="40" t="s">
        <v>881</v>
      </c>
      <c r="I1790" s="2">
        <v>507960</v>
      </c>
      <c r="J1790" s="2">
        <v>450.00460000000004</v>
      </c>
      <c r="K1790" s="2">
        <v>91432.8</v>
      </c>
      <c r="L1790" s="3">
        <f t="shared" si="27"/>
        <v>599842.80460000003</v>
      </c>
      <c r="M1790" s="41">
        <v>44230.729166666664</v>
      </c>
      <c r="N1790" s="39">
        <v>6870340011</v>
      </c>
      <c r="O1790" s="39" t="s">
        <v>52</v>
      </c>
      <c r="P1790" s="40" t="s">
        <v>844</v>
      </c>
      <c r="Q1790" s="41">
        <v>44272</v>
      </c>
      <c r="R1790" s="39" t="s">
        <v>54</v>
      </c>
      <c r="S1790" s="68"/>
    </row>
    <row r="1791" spans="1:19" s="70" customFormat="1" ht="12.75" hidden="1" customHeight="1" x14ac:dyDescent="0.2">
      <c r="A1791" s="38" t="s">
        <v>1540</v>
      </c>
      <c r="B1791" s="39" t="s">
        <v>1541</v>
      </c>
      <c r="C1791" s="39" t="s">
        <v>1542</v>
      </c>
      <c r="D1791" s="38">
        <v>401972</v>
      </c>
      <c r="E1791" s="38"/>
      <c r="F1791" s="39" t="s">
        <v>842</v>
      </c>
      <c r="G1791" s="38">
        <v>8263000049</v>
      </c>
      <c r="H1791" s="40" t="s">
        <v>1543</v>
      </c>
      <c r="I1791" s="2">
        <v>507440</v>
      </c>
      <c r="J1791" s="2">
        <v>449.08439999999996</v>
      </c>
      <c r="K1791" s="2">
        <v>91339.199999999997</v>
      </c>
      <c r="L1791" s="3">
        <f t="shared" si="27"/>
        <v>599228.2844</v>
      </c>
      <c r="M1791" s="41">
        <v>44271.729166666664</v>
      </c>
      <c r="N1791" s="39">
        <v>6870005559</v>
      </c>
      <c r="O1791" s="39" t="s">
        <v>52</v>
      </c>
      <c r="P1791" s="40" t="s">
        <v>1517</v>
      </c>
      <c r="Q1791" s="41">
        <v>44297</v>
      </c>
      <c r="R1791" s="39" t="s">
        <v>54</v>
      </c>
      <c r="S1791" s="68"/>
    </row>
    <row r="1792" spans="1:19" s="70" customFormat="1" ht="12.75" hidden="1" customHeight="1" x14ac:dyDescent="0.2">
      <c r="A1792" s="38" t="s">
        <v>20155</v>
      </c>
      <c r="B1792" s="39" t="s">
        <v>20156</v>
      </c>
      <c r="C1792" s="39" t="s">
        <v>20157</v>
      </c>
      <c r="D1792" s="38">
        <v>406424</v>
      </c>
      <c r="E1792" s="38"/>
      <c r="F1792" s="39" t="s">
        <v>3254</v>
      </c>
      <c r="G1792" s="38">
        <v>8266018429</v>
      </c>
      <c r="H1792" s="40" t="s">
        <v>20158</v>
      </c>
      <c r="I1792" s="2">
        <v>507300</v>
      </c>
      <c r="J1792" s="2"/>
      <c r="K1792" s="2">
        <v>91314</v>
      </c>
      <c r="L1792" s="3">
        <f t="shared" si="27"/>
        <v>598614</v>
      </c>
      <c r="M1792" s="41">
        <v>45107.729166666664</v>
      </c>
      <c r="N1792" s="39">
        <v>1246462599</v>
      </c>
      <c r="O1792" s="39" t="s">
        <v>3282</v>
      </c>
      <c r="P1792" s="40" t="s">
        <v>20159</v>
      </c>
      <c r="Q1792" s="41">
        <v>45165</v>
      </c>
      <c r="R1792" s="42" t="s">
        <v>2417</v>
      </c>
      <c r="S1792" s="68"/>
    </row>
    <row r="1793" spans="1:19" s="70" customFormat="1" ht="12.75" hidden="1" customHeight="1" x14ac:dyDescent="0.2">
      <c r="A1793" s="38" t="s">
        <v>12924</v>
      </c>
      <c r="B1793" s="42" t="s">
        <v>12925</v>
      </c>
      <c r="C1793" s="42" t="s">
        <v>12926</v>
      </c>
      <c r="D1793" s="38">
        <v>137974</v>
      </c>
      <c r="E1793" s="38"/>
      <c r="F1793" s="39" t="s">
        <v>3527</v>
      </c>
      <c r="G1793" s="38">
        <v>8263000113</v>
      </c>
      <c r="H1793" s="64" t="s">
        <v>12927</v>
      </c>
      <c r="I1793" s="6">
        <v>507000</v>
      </c>
      <c r="J1793" s="3"/>
      <c r="K1793" s="3">
        <v>91260</v>
      </c>
      <c r="L1793" s="3">
        <f t="shared" si="27"/>
        <v>598260</v>
      </c>
      <c r="M1793" s="41">
        <v>44554.729166666664</v>
      </c>
      <c r="N1793" s="39">
        <v>6870031805</v>
      </c>
      <c r="O1793" s="42" t="s">
        <v>315</v>
      </c>
      <c r="P1793" s="42" t="s">
        <v>12923</v>
      </c>
      <c r="Q1793" s="60">
        <v>44685</v>
      </c>
      <c r="R1793" s="42" t="s">
        <v>243</v>
      </c>
      <c r="S1793" s="68"/>
    </row>
    <row r="1794" spans="1:19" s="70" customFormat="1" ht="12.75" hidden="1" customHeight="1" x14ac:dyDescent="0.2">
      <c r="A1794" s="38" t="s">
        <v>10013</v>
      </c>
      <c r="B1794" s="42" t="s">
        <v>10014</v>
      </c>
      <c r="C1794" s="42" t="s">
        <v>10015</v>
      </c>
      <c r="D1794" s="38">
        <v>507283</v>
      </c>
      <c r="E1794" s="38"/>
      <c r="F1794" s="42" t="s">
        <v>8679</v>
      </c>
      <c r="G1794" s="38">
        <v>8263000132</v>
      </c>
      <c r="H1794" s="40" t="s">
        <v>10016</v>
      </c>
      <c r="I1794" s="3">
        <v>506000</v>
      </c>
      <c r="J1794" s="3"/>
      <c r="K1794" s="3">
        <v>91080</v>
      </c>
      <c r="L1794" s="3">
        <f t="shared" si="27"/>
        <v>597080</v>
      </c>
      <c r="M1794" s="41">
        <v>44559.729166666664</v>
      </c>
      <c r="N1794" s="39">
        <v>6870352605</v>
      </c>
      <c r="O1794" s="42" t="s">
        <v>315</v>
      </c>
      <c r="P1794" s="42"/>
      <c r="Q1794" s="60"/>
      <c r="R1794" s="42" t="s">
        <v>243</v>
      </c>
      <c r="S1794" s="68"/>
    </row>
    <row r="1795" spans="1:19" s="70" customFormat="1" ht="12.75" hidden="1" customHeight="1" x14ac:dyDescent="0.2">
      <c r="A1795" s="38" t="s">
        <v>15560</v>
      </c>
      <c r="B1795" s="39"/>
      <c r="C1795" s="39"/>
      <c r="D1795" s="38" t="s">
        <v>235</v>
      </c>
      <c r="E1795" s="38" t="s">
        <v>23092</v>
      </c>
      <c r="F1795" s="129" t="s">
        <v>5364</v>
      </c>
      <c r="G1795" s="38" t="s">
        <v>5364</v>
      </c>
      <c r="H1795" s="52" t="s">
        <v>15561</v>
      </c>
      <c r="I1795" s="10">
        <v>504627</v>
      </c>
      <c r="J1795" s="2"/>
      <c r="K1795" s="2">
        <v>0</v>
      </c>
      <c r="L1795" s="3">
        <f t="shared" si="27"/>
        <v>504627</v>
      </c>
      <c r="M1795" s="59">
        <v>44834</v>
      </c>
      <c r="N1795" s="39"/>
      <c r="O1795" s="39" t="s">
        <v>52</v>
      </c>
      <c r="P1795" s="40"/>
      <c r="Q1795" s="41"/>
      <c r="R1795" s="39" t="s">
        <v>54</v>
      </c>
      <c r="S1795" s="68"/>
    </row>
    <row r="1796" spans="1:19" s="70" customFormat="1" ht="12.75" hidden="1" customHeight="1" x14ac:dyDescent="0.2">
      <c r="A1796" s="38" t="s">
        <v>14429</v>
      </c>
      <c r="B1796" s="42" t="s">
        <v>14430</v>
      </c>
      <c r="C1796" s="42" t="s">
        <v>14431</v>
      </c>
      <c r="D1796" s="38">
        <v>407464</v>
      </c>
      <c r="E1796" s="38"/>
      <c r="F1796" s="42" t="s">
        <v>1230</v>
      </c>
      <c r="G1796" s="38">
        <v>8268009350</v>
      </c>
      <c r="H1796" s="40" t="s">
        <v>14432</v>
      </c>
      <c r="I1796" s="3">
        <v>504580</v>
      </c>
      <c r="J1796" s="3"/>
      <c r="K1796" s="3">
        <v>90824.4</v>
      </c>
      <c r="L1796" s="3">
        <f t="shared" si="27"/>
        <v>595404.4</v>
      </c>
      <c r="M1796" s="41">
        <v>44750.729166666664</v>
      </c>
      <c r="N1796" s="39">
        <v>44031552</v>
      </c>
      <c r="O1796" s="42" t="s">
        <v>315</v>
      </c>
      <c r="P1796" s="42" t="s">
        <v>14433</v>
      </c>
      <c r="Q1796" s="60">
        <v>44770</v>
      </c>
      <c r="R1796" s="42" t="s">
        <v>243</v>
      </c>
      <c r="S1796" s="68"/>
    </row>
    <row r="1797" spans="1:19" s="70" customFormat="1" ht="12.75" hidden="1" customHeight="1" x14ac:dyDescent="0.2">
      <c r="A1797" s="38" t="s">
        <v>15986</v>
      </c>
      <c r="B1797" s="39" t="s">
        <v>15982</v>
      </c>
      <c r="C1797" s="39" t="s">
        <v>15983</v>
      </c>
      <c r="D1797" s="58">
        <v>118480</v>
      </c>
      <c r="E1797" s="58"/>
      <c r="F1797" s="39" t="s">
        <v>9826</v>
      </c>
      <c r="G1797" s="38">
        <v>8263000261</v>
      </c>
      <c r="H1797" s="40" t="s">
        <v>15984</v>
      </c>
      <c r="I1797" s="2">
        <v>503480</v>
      </c>
      <c r="J1797" s="2"/>
      <c r="K1797" s="2">
        <v>90626.4</v>
      </c>
      <c r="L1797" s="3">
        <f t="shared" si="27"/>
        <v>594106.4</v>
      </c>
      <c r="M1797" s="41">
        <v>44847.729166666664</v>
      </c>
      <c r="N1797" s="39">
        <v>6870257060</v>
      </c>
      <c r="O1797" s="39" t="s">
        <v>3282</v>
      </c>
      <c r="P1797" s="40" t="s">
        <v>15985</v>
      </c>
      <c r="Q1797" s="41">
        <v>44879</v>
      </c>
      <c r="R1797" s="42" t="s">
        <v>2417</v>
      </c>
      <c r="S1797" s="68"/>
    </row>
    <row r="1798" spans="1:19" s="70" customFormat="1" ht="12.75" hidden="1" customHeight="1" x14ac:dyDescent="0.2">
      <c r="A1798" s="38" t="s">
        <v>13210</v>
      </c>
      <c r="B1798" s="39" t="s">
        <v>13211</v>
      </c>
      <c r="C1798" s="39" t="s">
        <v>13212</v>
      </c>
      <c r="D1798" s="38">
        <v>919962</v>
      </c>
      <c r="E1798" s="38"/>
      <c r="F1798" s="39" t="s">
        <v>6950</v>
      </c>
      <c r="G1798" s="38">
        <v>8263000121</v>
      </c>
      <c r="H1798" s="40" t="s">
        <v>13213</v>
      </c>
      <c r="I1798" s="3">
        <v>503029.6</v>
      </c>
      <c r="J1798" s="3"/>
      <c r="K1798" s="2">
        <v>90545.4</v>
      </c>
      <c r="L1798" s="3">
        <f t="shared" ref="L1798:L1861" si="28">SUM(I1798:K1798)</f>
        <v>593575</v>
      </c>
      <c r="M1798" s="41">
        <v>44674.729166666664</v>
      </c>
      <c r="N1798" s="39">
        <v>6870041123</v>
      </c>
      <c r="O1798" s="39" t="s">
        <v>3282</v>
      </c>
      <c r="P1798" s="40">
        <v>205260795430</v>
      </c>
      <c r="Q1798" s="41">
        <v>44709</v>
      </c>
      <c r="R1798" s="42" t="s">
        <v>2417</v>
      </c>
      <c r="S1798" s="68"/>
    </row>
    <row r="1799" spans="1:19" s="70" customFormat="1" ht="12.75" hidden="1" customHeight="1" x14ac:dyDescent="0.2">
      <c r="A1799" s="38" t="s">
        <v>16531</v>
      </c>
      <c r="B1799" s="39" t="s">
        <v>16532</v>
      </c>
      <c r="C1799" s="39"/>
      <c r="D1799" s="38">
        <v>107659</v>
      </c>
      <c r="E1799" s="38"/>
      <c r="F1799" s="39" t="s">
        <v>16533</v>
      </c>
      <c r="G1799" s="38">
        <v>8265000213</v>
      </c>
      <c r="H1799" s="40" t="s">
        <v>16534</v>
      </c>
      <c r="I1799" s="2">
        <v>502647.45</v>
      </c>
      <c r="J1799" s="2"/>
      <c r="K1799" s="2">
        <v>90476.540999999997</v>
      </c>
      <c r="L1799" s="3">
        <f t="shared" si="28"/>
        <v>593123.99100000004</v>
      </c>
      <c r="M1799" s="41">
        <v>44912</v>
      </c>
      <c r="N1799" s="39"/>
      <c r="O1799" s="39" t="s">
        <v>3282</v>
      </c>
      <c r="P1799" s="40"/>
      <c r="Q1799" s="41"/>
      <c r="R1799" s="42" t="s">
        <v>2417</v>
      </c>
      <c r="S1799" s="68"/>
    </row>
    <row r="1800" spans="1:19" s="70" customFormat="1" ht="12.75" hidden="1" customHeight="1" x14ac:dyDescent="0.2">
      <c r="A1800" s="38" t="s">
        <v>13547</v>
      </c>
      <c r="B1800" s="42" t="s">
        <v>13548</v>
      </c>
      <c r="C1800" s="42" t="s">
        <v>13549</v>
      </c>
      <c r="D1800" s="38">
        <v>132298</v>
      </c>
      <c r="E1800" s="38"/>
      <c r="F1800" s="42" t="s">
        <v>11550</v>
      </c>
      <c r="G1800" s="38">
        <v>8263000128</v>
      </c>
      <c r="H1800" s="40" t="s">
        <v>13550</v>
      </c>
      <c r="I1800" s="3">
        <v>500000</v>
      </c>
      <c r="J1800" s="3"/>
      <c r="K1800" s="3">
        <v>90000</v>
      </c>
      <c r="L1800" s="3">
        <f t="shared" si="28"/>
        <v>590000</v>
      </c>
      <c r="M1800" s="41">
        <v>44695.729166666664</v>
      </c>
      <c r="N1800" s="39">
        <v>6870071346</v>
      </c>
      <c r="O1800" s="42" t="s">
        <v>315</v>
      </c>
      <c r="P1800" s="42" t="s">
        <v>13551</v>
      </c>
      <c r="Q1800" s="60">
        <v>44719</v>
      </c>
      <c r="R1800" s="42" t="s">
        <v>243</v>
      </c>
      <c r="S1800" s="68"/>
    </row>
    <row r="1801" spans="1:19" s="70" customFormat="1" ht="12.75" hidden="1" customHeight="1" x14ac:dyDescent="0.2">
      <c r="A1801" s="38" t="s">
        <v>14071</v>
      </c>
      <c r="B1801" s="39" t="s">
        <v>14072</v>
      </c>
      <c r="C1801" s="39" t="s">
        <v>14073</v>
      </c>
      <c r="D1801" s="38">
        <v>818057</v>
      </c>
      <c r="E1801" s="38"/>
      <c r="F1801" s="39" t="s">
        <v>14074</v>
      </c>
      <c r="G1801" s="38">
        <v>8263000219</v>
      </c>
      <c r="H1801" s="40" t="s">
        <v>14075</v>
      </c>
      <c r="I1801" s="2">
        <v>500000</v>
      </c>
      <c r="J1801" s="2"/>
      <c r="K1801" s="2">
        <v>90000</v>
      </c>
      <c r="L1801" s="3">
        <f t="shared" si="28"/>
        <v>590000</v>
      </c>
      <c r="M1801" s="41">
        <v>44665.729166666664</v>
      </c>
      <c r="N1801" s="39">
        <v>6870121697</v>
      </c>
      <c r="O1801" s="39" t="s">
        <v>3282</v>
      </c>
      <c r="P1801" s="40" t="s">
        <v>14076</v>
      </c>
      <c r="Q1801" s="41">
        <v>44757</v>
      </c>
      <c r="R1801" s="42" t="s">
        <v>2417</v>
      </c>
      <c r="S1801" s="68"/>
    </row>
    <row r="1802" spans="1:19" s="70" customFormat="1" ht="12.75" hidden="1" customHeight="1" x14ac:dyDescent="0.2">
      <c r="A1802" s="38" t="s">
        <v>15497</v>
      </c>
      <c r="B1802" s="39" t="s">
        <v>15498</v>
      </c>
      <c r="C1802" s="39" t="s">
        <v>15499</v>
      </c>
      <c r="D1802" s="38">
        <v>502510</v>
      </c>
      <c r="E1802" s="38"/>
      <c r="F1802" s="39" t="s">
        <v>13920</v>
      </c>
      <c r="G1802" s="38">
        <v>8263000158</v>
      </c>
      <c r="H1802" s="40" t="s">
        <v>15500</v>
      </c>
      <c r="I1802" s="2">
        <v>500000</v>
      </c>
      <c r="J1802" s="2"/>
      <c r="K1802" s="2">
        <v>90000</v>
      </c>
      <c r="L1802" s="3">
        <f t="shared" si="28"/>
        <v>590000</v>
      </c>
      <c r="M1802" s="41">
        <v>44792.729166666664</v>
      </c>
      <c r="N1802" s="39">
        <v>6870209432</v>
      </c>
      <c r="O1802" s="39" t="s">
        <v>3282</v>
      </c>
      <c r="P1802" s="40" t="s">
        <v>15501</v>
      </c>
      <c r="Q1802" s="41">
        <v>44834</v>
      </c>
      <c r="R1802" s="42" t="s">
        <v>2417</v>
      </c>
      <c r="S1802" s="68"/>
    </row>
    <row r="1803" spans="1:19" s="70" customFormat="1" ht="12.75" hidden="1" customHeight="1" x14ac:dyDescent="0.2">
      <c r="A1803" s="38" t="s">
        <v>15507</v>
      </c>
      <c r="B1803" s="39" t="s">
        <v>15508</v>
      </c>
      <c r="C1803" s="39" t="s">
        <v>15509</v>
      </c>
      <c r="D1803" s="38">
        <v>502510</v>
      </c>
      <c r="E1803" s="38"/>
      <c r="F1803" s="39" t="s">
        <v>13920</v>
      </c>
      <c r="G1803" s="38">
        <v>8263000158</v>
      </c>
      <c r="H1803" s="40" t="s">
        <v>15510</v>
      </c>
      <c r="I1803" s="2">
        <v>500000</v>
      </c>
      <c r="J1803" s="2"/>
      <c r="K1803" s="2">
        <v>90000</v>
      </c>
      <c r="L1803" s="3">
        <f t="shared" si="28"/>
        <v>590000</v>
      </c>
      <c r="M1803" s="41">
        <v>44792.729166666664</v>
      </c>
      <c r="N1803" s="39">
        <v>6870209926</v>
      </c>
      <c r="O1803" s="39" t="s">
        <v>3282</v>
      </c>
      <c r="P1803" s="40" t="s">
        <v>15511</v>
      </c>
      <c r="Q1803" s="41">
        <v>44833</v>
      </c>
      <c r="R1803" s="42" t="s">
        <v>2417</v>
      </c>
      <c r="S1803" s="68"/>
    </row>
    <row r="1804" spans="1:19" s="70" customFormat="1" ht="12.75" hidden="1" customHeight="1" x14ac:dyDescent="0.2">
      <c r="A1804" s="38" t="s">
        <v>15517</v>
      </c>
      <c r="B1804" s="39" t="s">
        <v>15518</v>
      </c>
      <c r="C1804" s="39" t="s">
        <v>15519</v>
      </c>
      <c r="D1804" s="38">
        <v>502510</v>
      </c>
      <c r="E1804" s="38"/>
      <c r="F1804" s="39" t="s">
        <v>13920</v>
      </c>
      <c r="G1804" s="38">
        <v>8263000158</v>
      </c>
      <c r="H1804" s="40" t="s">
        <v>15520</v>
      </c>
      <c r="I1804" s="2">
        <v>500000</v>
      </c>
      <c r="J1804" s="2"/>
      <c r="K1804" s="2">
        <v>90000</v>
      </c>
      <c r="L1804" s="3">
        <f t="shared" si="28"/>
        <v>590000</v>
      </c>
      <c r="M1804" s="41">
        <v>44792.729166666664</v>
      </c>
      <c r="N1804" s="39">
        <v>6870210123</v>
      </c>
      <c r="O1804" s="39" t="s">
        <v>3282</v>
      </c>
      <c r="P1804" s="40" t="s">
        <v>15501</v>
      </c>
      <c r="Q1804" s="41">
        <v>44834</v>
      </c>
      <c r="R1804" s="42" t="s">
        <v>2417</v>
      </c>
      <c r="S1804" s="68"/>
    </row>
    <row r="1805" spans="1:19" s="70" customFormat="1" ht="12.75" hidden="1" customHeight="1" x14ac:dyDescent="0.2">
      <c r="A1805" s="38" t="s">
        <v>15527</v>
      </c>
      <c r="B1805" s="39" t="s">
        <v>15528</v>
      </c>
      <c r="C1805" s="39" t="s">
        <v>15529</v>
      </c>
      <c r="D1805" s="38">
        <v>502510</v>
      </c>
      <c r="E1805" s="38"/>
      <c r="F1805" s="39" t="s">
        <v>13920</v>
      </c>
      <c r="G1805" s="38">
        <v>8263000158</v>
      </c>
      <c r="H1805" s="40" t="s">
        <v>15530</v>
      </c>
      <c r="I1805" s="2">
        <v>500000</v>
      </c>
      <c r="J1805" s="2"/>
      <c r="K1805" s="2">
        <v>90000</v>
      </c>
      <c r="L1805" s="3">
        <f t="shared" si="28"/>
        <v>590000</v>
      </c>
      <c r="M1805" s="41">
        <v>44792.729166666664</v>
      </c>
      <c r="N1805" s="39">
        <v>6870211940</v>
      </c>
      <c r="O1805" s="39" t="s">
        <v>3282</v>
      </c>
      <c r="P1805" s="40" t="s">
        <v>15501</v>
      </c>
      <c r="Q1805" s="41">
        <v>44834</v>
      </c>
      <c r="R1805" s="42" t="s">
        <v>2417</v>
      </c>
      <c r="S1805" s="68"/>
    </row>
    <row r="1806" spans="1:19" s="70" customFormat="1" ht="12.75" hidden="1" customHeight="1" x14ac:dyDescent="0.2">
      <c r="A1806" s="38" t="s">
        <v>18342</v>
      </c>
      <c r="B1806" s="39" t="s">
        <v>18335</v>
      </c>
      <c r="C1806" s="39"/>
      <c r="D1806" s="38">
        <v>821027</v>
      </c>
      <c r="E1806" s="38"/>
      <c r="F1806" s="39" t="s">
        <v>474</v>
      </c>
      <c r="G1806" s="38">
        <v>8268005622</v>
      </c>
      <c r="H1806" s="40">
        <v>1582831</v>
      </c>
      <c r="I1806" s="2">
        <v>500000</v>
      </c>
      <c r="J1806" s="2"/>
      <c r="K1806" s="2">
        <v>0</v>
      </c>
      <c r="L1806" s="3">
        <f t="shared" si="28"/>
        <v>500000</v>
      </c>
      <c r="M1806" s="41"/>
      <c r="N1806" s="39"/>
      <c r="O1806" s="39" t="s">
        <v>52</v>
      </c>
      <c r="P1806" s="40"/>
      <c r="Q1806" s="41"/>
      <c r="R1806" s="39" t="s">
        <v>54</v>
      </c>
      <c r="S1806" s="68"/>
    </row>
    <row r="1807" spans="1:19" s="70" customFormat="1" ht="12.75" hidden="1" customHeight="1" x14ac:dyDescent="0.25">
      <c r="A1807" s="38" t="s">
        <v>19557</v>
      </c>
      <c r="B1807" s="39" t="s">
        <v>19558</v>
      </c>
      <c r="C1807" s="39" t="s">
        <v>19559</v>
      </c>
      <c r="D1807" s="38">
        <v>816891</v>
      </c>
      <c r="E1807" s="38"/>
      <c r="F1807" s="138" t="s">
        <v>19015</v>
      </c>
      <c r="G1807" s="38">
        <v>8268012198</v>
      </c>
      <c r="H1807" s="40">
        <v>5480</v>
      </c>
      <c r="I1807" s="2">
        <v>500000</v>
      </c>
      <c r="J1807" s="2"/>
      <c r="K1807" s="2">
        <v>90000</v>
      </c>
      <c r="L1807" s="3">
        <f t="shared" si="28"/>
        <v>590000</v>
      </c>
      <c r="M1807" s="41">
        <v>45084.729166666664</v>
      </c>
      <c r="N1807" s="39">
        <v>160445010</v>
      </c>
      <c r="O1807" s="39" t="s">
        <v>3282</v>
      </c>
      <c r="P1807" s="40" t="s">
        <v>19560</v>
      </c>
      <c r="Q1807" s="41">
        <v>45100</v>
      </c>
      <c r="R1807" s="42" t="s">
        <v>2417</v>
      </c>
      <c r="S1807" s="68"/>
    </row>
    <row r="1808" spans="1:19" s="70" customFormat="1" ht="12.75" hidden="1" customHeight="1" x14ac:dyDescent="0.2">
      <c r="A1808" s="38" t="s">
        <v>21112</v>
      </c>
      <c r="B1808" s="39" t="s">
        <v>21113</v>
      </c>
      <c r="C1808" s="39" t="s">
        <v>21114</v>
      </c>
      <c r="D1808" s="38">
        <v>402984</v>
      </c>
      <c r="E1808" s="38"/>
      <c r="F1808" s="39" t="s">
        <v>4467</v>
      </c>
      <c r="G1808" s="38">
        <v>8263000288</v>
      </c>
      <c r="H1808" s="40">
        <v>330105321</v>
      </c>
      <c r="I1808" s="2">
        <v>500000</v>
      </c>
      <c r="J1808" s="2"/>
      <c r="K1808" s="2">
        <v>90000</v>
      </c>
      <c r="L1808" s="3">
        <f t="shared" si="28"/>
        <v>590000</v>
      </c>
      <c r="M1808" s="41">
        <v>45209.729166666664</v>
      </c>
      <c r="N1808" s="39">
        <v>1246596416</v>
      </c>
      <c r="O1808" s="39" t="s">
        <v>18453</v>
      </c>
      <c r="P1808" s="40" t="s">
        <v>21111</v>
      </c>
      <c r="Q1808" s="41">
        <v>45263</v>
      </c>
      <c r="R1808" s="62" t="s">
        <v>21</v>
      </c>
      <c r="S1808" s="68"/>
    </row>
    <row r="1809" spans="1:19" s="70" customFormat="1" ht="12.75" hidden="1" customHeight="1" x14ac:dyDescent="0.2">
      <c r="A1809" s="38" t="s">
        <v>21124</v>
      </c>
      <c r="B1809" s="39" t="s">
        <v>21125</v>
      </c>
      <c r="C1809" s="39" t="s">
        <v>21126</v>
      </c>
      <c r="D1809" s="38">
        <v>402984</v>
      </c>
      <c r="E1809" s="38"/>
      <c r="F1809" s="39" t="s">
        <v>4467</v>
      </c>
      <c r="G1809" s="38">
        <v>8263000288</v>
      </c>
      <c r="H1809" s="40">
        <v>330104954</v>
      </c>
      <c r="I1809" s="2">
        <v>500000</v>
      </c>
      <c r="J1809" s="2"/>
      <c r="K1809" s="2">
        <v>90000</v>
      </c>
      <c r="L1809" s="3">
        <f t="shared" si="28"/>
        <v>590000</v>
      </c>
      <c r="M1809" s="41">
        <v>45180.729166666664</v>
      </c>
      <c r="N1809" s="39">
        <v>1246596644</v>
      </c>
      <c r="O1809" s="39" t="s">
        <v>18453</v>
      </c>
      <c r="P1809" s="40" t="s">
        <v>21111</v>
      </c>
      <c r="Q1809" s="41">
        <v>45263</v>
      </c>
      <c r="R1809" s="62" t="s">
        <v>21</v>
      </c>
      <c r="S1809" s="68"/>
    </row>
    <row r="1810" spans="1:19" s="70" customFormat="1" ht="12.75" hidden="1" customHeight="1" x14ac:dyDescent="0.2">
      <c r="A1810" s="38" t="s">
        <v>1528</v>
      </c>
      <c r="B1810" s="39" t="s">
        <v>1529</v>
      </c>
      <c r="C1810" s="39" t="s">
        <v>1530</v>
      </c>
      <c r="D1810" s="38">
        <v>401972</v>
      </c>
      <c r="E1810" s="38"/>
      <c r="F1810" s="39" t="s">
        <v>842</v>
      </c>
      <c r="G1810" s="38">
        <v>8263000049</v>
      </c>
      <c r="H1810" s="40" t="s">
        <v>1531</v>
      </c>
      <c r="I1810" s="2">
        <v>499130</v>
      </c>
      <c r="J1810" s="2">
        <v>441.73005000000001</v>
      </c>
      <c r="K1810" s="2">
        <v>89843.4</v>
      </c>
      <c r="L1810" s="3">
        <f t="shared" si="28"/>
        <v>589415.13005000004</v>
      </c>
      <c r="M1810" s="41">
        <v>44270.729166666664</v>
      </c>
      <c r="N1810" s="39">
        <v>6870005459</v>
      </c>
      <c r="O1810" s="39" t="s">
        <v>52</v>
      </c>
      <c r="P1810" s="40" t="s">
        <v>1517</v>
      </c>
      <c r="Q1810" s="41">
        <v>44297</v>
      </c>
      <c r="R1810" s="39" t="s">
        <v>54</v>
      </c>
      <c r="S1810" s="68"/>
    </row>
    <row r="1811" spans="1:19" s="70" customFormat="1" ht="12.75" hidden="1" customHeight="1" x14ac:dyDescent="0.2">
      <c r="A1811" s="38" t="s">
        <v>2156</v>
      </c>
      <c r="B1811" s="39" t="s">
        <v>2157</v>
      </c>
      <c r="C1811" s="39" t="s">
        <v>2158</v>
      </c>
      <c r="D1811" s="38">
        <v>401972</v>
      </c>
      <c r="E1811" s="38"/>
      <c r="F1811" s="39" t="s">
        <v>842</v>
      </c>
      <c r="G1811" s="38">
        <v>8263000049</v>
      </c>
      <c r="H1811" s="40" t="s">
        <v>2159</v>
      </c>
      <c r="I1811" s="2">
        <v>499130</v>
      </c>
      <c r="J1811" s="2">
        <v>441.73005000000001</v>
      </c>
      <c r="K1811" s="2">
        <v>89843.4</v>
      </c>
      <c r="L1811" s="3">
        <f t="shared" si="28"/>
        <v>589415.13005000004</v>
      </c>
      <c r="M1811" s="41">
        <v>44281.729166666664</v>
      </c>
      <c r="N1811" s="39">
        <v>6870067045</v>
      </c>
      <c r="O1811" s="39" t="s">
        <v>52</v>
      </c>
      <c r="P1811" s="40" t="s">
        <v>2099</v>
      </c>
      <c r="Q1811" s="41">
        <v>44345</v>
      </c>
      <c r="R1811" s="39" t="s">
        <v>54</v>
      </c>
      <c r="S1811" s="68"/>
    </row>
    <row r="1812" spans="1:19" s="70" customFormat="1" ht="12.75" hidden="1" customHeight="1" x14ac:dyDescent="0.2">
      <c r="A1812" s="38">
        <v>421</v>
      </c>
      <c r="B1812" s="39" t="s">
        <v>15828</v>
      </c>
      <c r="C1812" s="39" t="s">
        <v>15829</v>
      </c>
      <c r="D1812" s="38">
        <v>120191</v>
      </c>
      <c r="E1812" s="38"/>
      <c r="F1812" s="39" t="s">
        <v>13051</v>
      </c>
      <c r="G1812" s="38">
        <v>8263000260</v>
      </c>
      <c r="H1812" s="40" t="s">
        <v>15830</v>
      </c>
      <c r="I1812" s="2">
        <v>498800</v>
      </c>
      <c r="J1812" s="2"/>
      <c r="K1812" s="2">
        <v>89784</v>
      </c>
      <c r="L1812" s="3">
        <f t="shared" si="28"/>
        <v>588584</v>
      </c>
      <c r="M1812" s="41">
        <v>44834.729166666664</v>
      </c>
      <c r="N1812" s="39">
        <v>6870241224</v>
      </c>
      <c r="O1812" s="39" t="s">
        <v>8899</v>
      </c>
      <c r="P1812" s="40" t="s">
        <v>15831</v>
      </c>
      <c r="Q1812" s="41">
        <v>44864</v>
      </c>
      <c r="R1812" s="42" t="s">
        <v>8901</v>
      </c>
      <c r="S1812" s="68"/>
    </row>
    <row r="1813" spans="1:19" s="70" customFormat="1" ht="12.75" customHeight="1" x14ac:dyDescent="0.2">
      <c r="A1813" s="38" t="s">
        <v>21559</v>
      </c>
      <c r="B1813" s="39" t="s">
        <v>21560</v>
      </c>
      <c r="C1813" s="39" t="s">
        <v>21561</v>
      </c>
      <c r="D1813" s="38">
        <v>406359</v>
      </c>
      <c r="E1813" s="38"/>
      <c r="F1813" s="39" t="s">
        <v>19225</v>
      </c>
      <c r="G1813" s="38">
        <v>8263000308</v>
      </c>
      <c r="H1813" s="40">
        <v>271600053040</v>
      </c>
      <c r="I1813" s="2">
        <v>498000</v>
      </c>
      <c r="J1813" s="2"/>
      <c r="K1813" s="2">
        <v>89640</v>
      </c>
      <c r="L1813" s="3">
        <f t="shared" si="28"/>
        <v>587640</v>
      </c>
      <c r="M1813" s="41">
        <v>45229.729166666664</v>
      </c>
      <c r="N1813" s="39">
        <v>1246654218</v>
      </c>
      <c r="O1813" s="39" t="s">
        <v>18463</v>
      </c>
      <c r="P1813" s="40" t="s">
        <v>21525</v>
      </c>
      <c r="Q1813" s="41">
        <v>45315</v>
      </c>
      <c r="R1813" s="62" t="s">
        <v>29</v>
      </c>
      <c r="S1813" s="68"/>
    </row>
    <row r="1814" spans="1:19" s="70" customFormat="1" ht="12.75" hidden="1" customHeight="1" x14ac:dyDescent="0.2">
      <c r="A1814" s="38" t="s">
        <v>1175</v>
      </c>
      <c r="B1814" s="39" t="s">
        <v>1176</v>
      </c>
      <c r="C1814" s="39" t="s">
        <v>1177</v>
      </c>
      <c r="D1814" s="38">
        <v>401972</v>
      </c>
      <c r="E1814" s="38"/>
      <c r="F1814" s="39" t="s">
        <v>842</v>
      </c>
      <c r="G1814" s="38">
        <v>8263000049</v>
      </c>
      <c r="H1814" s="40" t="s">
        <v>1178</v>
      </c>
      <c r="I1814" s="2">
        <v>497880</v>
      </c>
      <c r="J1814" s="2">
        <v>440.62380000000002</v>
      </c>
      <c r="K1814" s="2">
        <v>89618.4</v>
      </c>
      <c r="L1814" s="3">
        <f t="shared" si="28"/>
        <v>587939.02379999997</v>
      </c>
      <c r="M1814" s="41">
        <v>44253.729166666664</v>
      </c>
      <c r="N1814" s="39">
        <v>6870370100</v>
      </c>
      <c r="O1814" s="39" t="s">
        <v>52</v>
      </c>
      <c r="P1814" s="40" t="s">
        <v>1166</v>
      </c>
      <c r="Q1814" s="41">
        <v>44293</v>
      </c>
      <c r="R1814" s="39" t="s">
        <v>54</v>
      </c>
      <c r="S1814" s="68"/>
    </row>
    <row r="1815" spans="1:19" s="70" customFormat="1" ht="12.75" hidden="1" customHeight="1" x14ac:dyDescent="0.2">
      <c r="A1815" s="38" t="s">
        <v>5683</v>
      </c>
      <c r="B1815" s="39" t="s">
        <v>5684</v>
      </c>
      <c r="C1815" s="39" t="s">
        <v>5685</v>
      </c>
      <c r="D1815" s="38">
        <v>401972</v>
      </c>
      <c r="E1815" s="38"/>
      <c r="F1815" s="39" t="s">
        <v>842</v>
      </c>
      <c r="G1815" s="38">
        <v>8263000049</v>
      </c>
      <c r="H1815" s="40" t="s">
        <v>5686</v>
      </c>
      <c r="I1815" s="2">
        <v>497100</v>
      </c>
      <c r="J1815" s="2">
        <v>0</v>
      </c>
      <c r="K1815" s="2">
        <v>89478</v>
      </c>
      <c r="L1815" s="3">
        <f t="shared" si="28"/>
        <v>586578</v>
      </c>
      <c r="M1815" s="41">
        <v>44379.729166666664</v>
      </c>
      <c r="N1815" s="39">
        <v>6870191725</v>
      </c>
      <c r="O1815" s="39" t="s">
        <v>52</v>
      </c>
      <c r="P1815" s="40" t="s">
        <v>5674</v>
      </c>
      <c r="Q1815" s="41">
        <v>44448</v>
      </c>
      <c r="R1815" s="39" t="s">
        <v>54</v>
      </c>
      <c r="S1815" s="68"/>
    </row>
    <row r="1816" spans="1:19" s="70" customFormat="1" ht="12.75" hidden="1" customHeight="1" x14ac:dyDescent="0.2">
      <c r="A1816" s="38" t="s">
        <v>5703</v>
      </c>
      <c r="B1816" s="39" t="s">
        <v>5704</v>
      </c>
      <c r="C1816" s="39" t="s">
        <v>5705</v>
      </c>
      <c r="D1816" s="38">
        <v>401972</v>
      </c>
      <c r="E1816" s="38"/>
      <c r="F1816" s="39" t="s">
        <v>842</v>
      </c>
      <c r="G1816" s="38">
        <v>8263000049</v>
      </c>
      <c r="H1816" s="40" t="s">
        <v>5706</v>
      </c>
      <c r="I1816" s="2">
        <v>497100</v>
      </c>
      <c r="J1816" s="2">
        <v>0</v>
      </c>
      <c r="K1816" s="2">
        <v>89478</v>
      </c>
      <c r="L1816" s="3">
        <f t="shared" si="28"/>
        <v>586578</v>
      </c>
      <c r="M1816" s="41">
        <v>44396.729166666664</v>
      </c>
      <c r="N1816" s="39">
        <v>6870191732</v>
      </c>
      <c r="O1816" s="39" t="s">
        <v>52</v>
      </c>
      <c r="P1816" s="40" t="s">
        <v>5674</v>
      </c>
      <c r="Q1816" s="41">
        <v>44448</v>
      </c>
      <c r="R1816" s="39" t="s">
        <v>54</v>
      </c>
      <c r="S1816" s="68"/>
    </row>
    <row r="1817" spans="1:19" s="70" customFormat="1" ht="12.75" hidden="1" customHeight="1" x14ac:dyDescent="0.2">
      <c r="A1817" s="38" t="s">
        <v>5679</v>
      </c>
      <c r="B1817" s="39" t="s">
        <v>5680</v>
      </c>
      <c r="C1817" s="39" t="s">
        <v>5681</v>
      </c>
      <c r="D1817" s="38">
        <v>401972</v>
      </c>
      <c r="E1817" s="38"/>
      <c r="F1817" s="39" t="s">
        <v>842</v>
      </c>
      <c r="G1817" s="38">
        <v>8263000049</v>
      </c>
      <c r="H1817" s="40" t="s">
        <v>5682</v>
      </c>
      <c r="I1817" s="2">
        <v>497070</v>
      </c>
      <c r="J1817" s="2">
        <v>0</v>
      </c>
      <c r="K1817" s="2">
        <v>89472.599999999991</v>
      </c>
      <c r="L1817" s="3">
        <f t="shared" si="28"/>
        <v>586542.6</v>
      </c>
      <c r="M1817" s="41">
        <v>44382.729166666664</v>
      </c>
      <c r="N1817" s="39">
        <v>6870191724</v>
      </c>
      <c r="O1817" s="39" t="s">
        <v>52</v>
      </c>
      <c r="P1817" s="40" t="s">
        <v>5674</v>
      </c>
      <c r="Q1817" s="41">
        <v>44448</v>
      </c>
      <c r="R1817" s="39" t="s">
        <v>54</v>
      </c>
      <c r="S1817" s="68"/>
    </row>
    <row r="1818" spans="1:19" s="70" customFormat="1" ht="12.75" hidden="1" customHeight="1" x14ac:dyDescent="0.2">
      <c r="A1818" s="38" t="s">
        <v>20855</v>
      </c>
      <c r="B1818" s="39" t="s">
        <v>20856</v>
      </c>
      <c r="C1818" s="39" t="s">
        <v>20857</v>
      </c>
      <c r="D1818" s="38">
        <v>408605</v>
      </c>
      <c r="E1818" s="38"/>
      <c r="F1818" s="39" t="s">
        <v>19757</v>
      </c>
      <c r="G1818" s="38">
        <v>8266019810</v>
      </c>
      <c r="H1818" s="40" t="s">
        <v>20858</v>
      </c>
      <c r="I1818" s="2">
        <v>496464.40677966102</v>
      </c>
      <c r="J1818" s="2"/>
      <c r="K1818" s="2">
        <v>89363.593220338982</v>
      </c>
      <c r="L1818" s="3">
        <f t="shared" si="28"/>
        <v>585828</v>
      </c>
      <c r="M1818" s="41">
        <v>45191.729166666664</v>
      </c>
      <c r="N1818" s="39">
        <v>1246566131</v>
      </c>
      <c r="O1818" s="39" t="s">
        <v>20138</v>
      </c>
      <c r="P1818" s="40">
        <v>311140121902</v>
      </c>
      <c r="Q1818" s="41">
        <v>45241</v>
      </c>
      <c r="R1818" s="62" t="s">
        <v>17</v>
      </c>
      <c r="S1818" s="68"/>
    </row>
    <row r="1819" spans="1:19" s="70" customFormat="1" ht="12.75" hidden="1" customHeight="1" x14ac:dyDescent="0.2">
      <c r="A1819" s="38" t="s">
        <v>11534</v>
      </c>
      <c r="B1819" s="42" t="s">
        <v>11535</v>
      </c>
      <c r="C1819" s="42" t="s">
        <v>11536</v>
      </c>
      <c r="D1819" s="38">
        <v>802471</v>
      </c>
      <c r="E1819" s="38"/>
      <c r="F1819" s="42" t="s">
        <v>9923</v>
      </c>
      <c r="G1819" s="38">
        <v>8268007858</v>
      </c>
      <c r="H1819" s="40">
        <v>261</v>
      </c>
      <c r="I1819" s="3">
        <v>496125</v>
      </c>
      <c r="J1819" s="3"/>
      <c r="K1819" s="3">
        <v>0</v>
      </c>
      <c r="L1819" s="3">
        <f t="shared" si="28"/>
        <v>496125</v>
      </c>
      <c r="M1819" s="41">
        <v>44608.729166666664</v>
      </c>
      <c r="N1819" s="39">
        <v>44414883</v>
      </c>
      <c r="O1819" s="42" t="s">
        <v>315</v>
      </c>
      <c r="P1819" s="42" t="s">
        <v>11537</v>
      </c>
      <c r="Q1819" s="60">
        <v>44635</v>
      </c>
      <c r="R1819" s="42" t="s">
        <v>243</v>
      </c>
      <c r="S1819" s="68" t="s">
        <v>506</v>
      </c>
    </row>
    <row r="1820" spans="1:19" s="70" customFormat="1" ht="12.75" hidden="1" customHeight="1" x14ac:dyDescent="0.2">
      <c r="A1820" s="38" t="s">
        <v>3121</v>
      </c>
      <c r="B1820" s="39" t="s">
        <v>3122</v>
      </c>
      <c r="C1820" s="39" t="s">
        <v>3123</v>
      </c>
      <c r="D1820" s="38">
        <v>401972</v>
      </c>
      <c r="E1820" s="38"/>
      <c r="F1820" s="39" t="s">
        <v>842</v>
      </c>
      <c r="G1820" s="38">
        <v>8263000049</v>
      </c>
      <c r="H1820" s="40" t="s">
        <v>3124</v>
      </c>
      <c r="I1820" s="2">
        <v>495999.72</v>
      </c>
      <c r="J1820" s="2">
        <v>585.88</v>
      </c>
      <c r="K1820" s="2">
        <v>89279.949599999993</v>
      </c>
      <c r="L1820" s="3">
        <f t="shared" si="28"/>
        <v>585865.54960000003</v>
      </c>
      <c r="M1820" s="41">
        <v>44334.729166666664</v>
      </c>
      <c r="N1820" s="39">
        <v>6870110585</v>
      </c>
      <c r="O1820" s="39" t="s">
        <v>52</v>
      </c>
      <c r="P1820" s="40" t="s">
        <v>3011</v>
      </c>
      <c r="Q1820" s="41">
        <v>44378</v>
      </c>
      <c r="R1820" s="39" t="s">
        <v>54</v>
      </c>
      <c r="S1820" s="68"/>
    </row>
    <row r="1821" spans="1:19" s="70" customFormat="1" ht="12.75" customHeight="1" x14ac:dyDescent="0.2">
      <c r="A1821" s="38" t="s">
        <v>21271</v>
      </c>
      <c r="B1821" s="39" t="s">
        <v>21272</v>
      </c>
      <c r="C1821" s="39"/>
      <c r="D1821" s="38">
        <v>600881</v>
      </c>
      <c r="E1821" s="38"/>
      <c r="F1821" s="39" t="s">
        <v>17838</v>
      </c>
      <c r="G1821" s="38">
        <v>8263000337</v>
      </c>
      <c r="H1821" s="40" t="s">
        <v>21273</v>
      </c>
      <c r="I1821" s="2">
        <v>494775</v>
      </c>
      <c r="J1821" s="2"/>
      <c r="K1821" s="2">
        <v>89059.5</v>
      </c>
      <c r="L1821" s="3">
        <f t="shared" si="28"/>
        <v>583834.5</v>
      </c>
      <c r="M1821" s="41"/>
      <c r="N1821" s="39"/>
      <c r="O1821" s="39" t="s">
        <v>19303</v>
      </c>
      <c r="P1821" s="40" t="s">
        <v>21274</v>
      </c>
      <c r="Q1821" s="41" t="s">
        <v>21275</v>
      </c>
      <c r="R1821" s="62" t="s">
        <v>19</v>
      </c>
      <c r="S1821" s="68"/>
    </row>
    <row r="1822" spans="1:19" s="70" customFormat="1" ht="12.75" hidden="1" customHeight="1" x14ac:dyDescent="0.2">
      <c r="A1822" s="38" t="s">
        <v>20035</v>
      </c>
      <c r="B1822" s="39" t="s">
        <v>20036</v>
      </c>
      <c r="C1822" s="39" t="s">
        <v>20037</v>
      </c>
      <c r="D1822" s="38">
        <v>919962</v>
      </c>
      <c r="E1822" s="38"/>
      <c r="F1822" s="39" t="s">
        <v>6950</v>
      </c>
      <c r="G1822" s="38">
        <v>8268006323</v>
      </c>
      <c r="H1822" s="40" t="s">
        <v>20038</v>
      </c>
      <c r="I1822" s="3">
        <v>492579.6</v>
      </c>
      <c r="J1822" s="3"/>
      <c r="K1822" s="2">
        <v>88664.4</v>
      </c>
      <c r="L1822" s="3">
        <f t="shared" si="28"/>
        <v>581244</v>
      </c>
      <c r="M1822" s="41">
        <v>45056.729166666664</v>
      </c>
      <c r="N1822" s="39">
        <v>160537631</v>
      </c>
      <c r="O1822" s="39" t="s">
        <v>3282</v>
      </c>
      <c r="P1822" s="40"/>
      <c r="Q1822" s="41"/>
      <c r="R1822" s="42" t="s">
        <v>2417</v>
      </c>
      <c r="S1822" s="68"/>
    </row>
    <row r="1823" spans="1:19" s="70" customFormat="1" ht="12.75" hidden="1" customHeight="1" x14ac:dyDescent="0.2">
      <c r="A1823" s="38" t="s">
        <v>16184</v>
      </c>
      <c r="B1823" s="39" t="s">
        <v>16185</v>
      </c>
      <c r="C1823" s="39" t="s">
        <v>16186</v>
      </c>
      <c r="D1823" s="38">
        <v>812140</v>
      </c>
      <c r="E1823" s="38"/>
      <c r="F1823" s="42" t="s">
        <v>446</v>
      </c>
      <c r="G1823" s="38">
        <v>8268009550</v>
      </c>
      <c r="H1823" s="40" t="s">
        <v>16187</v>
      </c>
      <c r="I1823" s="2">
        <v>492373</v>
      </c>
      <c r="J1823" s="2"/>
      <c r="K1823" s="2">
        <v>88627.14</v>
      </c>
      <c r="L1823" s="3">
        <f t="shared" si="28"/>
        <v>581000.14</v>
      </c>
      <c r="M1823" s="41">
        <v>44809.729166666664</v>
      </c>
      <c r="N1823" s="39">
        <v>44272903</v>
      </c>
      <c r="O1823" s="39" t="s">
        <v>52</v>
      </c>
      <c r="P1823" s="40">
        <v>211182923412</v>
      </c>
      <c r="Q1823" s="41">
        <v>44886</v>
      </c>
      <c r="R1823" s="39" t="s">
        <v>54</v>
      </c>
      <c r="S1823" s="68"/>
    </row>
    <row r="1824" spans="1:19" s="70" customFormat="1" ht="12.75" hidden="1" customHeight="1" x14ac:dyDescent="0.2">
      <c r="A1824" s="38" t="s">
        <v>12699</v>
      </c>
      <c r="B1824" s="39" t="s">
        <v>12700</v>
      </c>
      <c r="C1824" s="39" t="s">
        <v>12701</v>
      </c>
      <c r="D1824" s="38">
        <v>919962</v>
      </c>
      <c r="E1824" s="38"/>
      <c r="F1824" s="39" t="s">
        <v>6950</v>
      </c>
      <c r="G1824" s="38">
        <v>8263000121</v>
      </c>
      <c r="H1824" s="40" t="s">
        <v>12702</v>
      </c>
      <c r="I1824" s="3">
        <v>492200</v>
      </c>
      <c r="J1824" s="3"/>
      <c r="K1824" s="2">
        <v>88596</v>
      </c>
      <c r="L1824" s="3">
        <f t="shared" si="28"/>
        <v>580796</v>
      </c>
      <c r="M1824" s="41">
        <v>44649.729166666664</v>
      </c>
      <c r="N1824" s="39">
        <v>6870025075</v>
      </c>
      <c r="O1824" s="39" t="s">
        <v>3282</v>
      </c>
      <c r="P1824" s="40">
        <v>205065678251</v>
      </c>
      <c r="Q1824" s="41">
        <v>44690</v>
      </c>
      <c r="R1824" s="42" t="s">
        <v>2417</v>
      </c>
      <c r="S1824" s="68"/>
    </row>
    <row r="1825" spans="1:19" s="70" customFormat="1" ht="12.75" hidden="1" customHeight="1" x14ac:dyDescent="0.2">
      <c r="A1825" s="38" t="s">
        <v>3789</v>
      </c>
      <c r="B1825" s="39" t="s">
        <v>3790</v>
      </c>
      <c r="C1825" s="39" t="s">
        <v>3791</v>
      </c>
      <c r="D1825" s="38">
        <v>401972</v>
      </c>
      <c r="E1825" s="38"/>
      <c r="F1825" s="39" t="s">
        <v>842</v>
      </c>
      <c r="G1825" s="38">
        <v>8263000049</v>
      </c>
      <c r="H1825" s="40" t="s">
        <v>3792</v>
      </c>
      <c r="I1825" s="2">
        <v>491000</v>
      </c>
      <c r="J1825" s="2">
        <v>579.38</v>
      </c>
      <c r="K1825" s="2">
        <v>88380</v>
      </c>
      <c r="L1825" s="3">
        <f t="shared" si="28"/>
        <v>579959.38</v>
      </c>
      <c r="M1825" s="41">
        <v>44349.729166666664</v>
      </c>
      <c r="N1825" s="39">
        <v>6870126206</v>
      </c>
      <c r="O1825" s="39" t="s">
        <v>52</v>
      </c>
      <c r="P1825" s="40" t="s">
        <v>3722</v>
      </c>
      <c r="Q1825" s="41">
        <v>44394</v>
      </c>
      <c r="R1825" s="39" t="s">
        <v>54</v>
      </c>
      <c r="S1825" s="68"/>
    </row>
    <row r="1826" spans="1:19" s="70" customFormat="1" ht="12.75" hidden="1" customHeight="1" x14ac:dyDescent="0.2">
      <c r="A1826" s="38" t="s">
        <v>10098</v>
      </c>
      <c r="B1826" s="39"/>
      <c r="C1826" s="39"/>
      <c r="D1826" s="38" t="s">
        <v>235</v>
      </c>
      <c r="E1826" s="38" t="s">
        <v>23092</v>
      </c>
      <c r="F1826" s="129" t="s">
        <v>5364</v>
      </c>
      <c r="G1826" s="38" t="s">
        <v>5364</v>
      </c>
      <c r="H1826" s="52" t="s">
        <v>10099</v>
      </c>
      <c r="I1826" s="10">
        <v>490661</v>
      </c>
      <c r="J1826" s="2"/>
      <c r="K1826" s="2">
        <v>0</v>
      </c>
      <c r="L1826" s="3">
        <f t="shared" si="28"/>
        <v>490661</v>
      </c>
      <c r="M1826" s="59">
        <v>44592</v>
      </c>
      <c r="N1826" s="39"/>
      <c r="O1826" s="39" t="s">
        <v>52</v>
      </c>
      <c r="P1826" s="40"/>
      <c r="Q1826" s="41"/>
      <c r="R1826" s="39" t="s">
        <v>54</v>
      </c>
      <c r="S1826" s="68"/>
    </row>
    <row r="1827" spans="1:19" s="70" customFormat="1" ht="12.75" hidden="1" customHeight="1" x14ac:dyDescent="0.2">
      <c r="A1827" s="38" t="s">
        <v>22282</v>
      </c>
      <c r="B1827" s="39" t="s">
        <v>22283</v>
      </c>
      <c r="C1827" s="39" t="s">
        <v>22284</v>
      </c>
      <c r="D1827" s="38">
        <v>400371</v>
      </c>
      <c r="E1827" s="38"/>
      <c r="F1827" s="39" t="s">
        <v>7339</v>
      </c>
      <c r="G1827" s="38">
        <v>8266018665</v>
      </c>
      <c r="H1827" s="40" t="s">
        <v>22285</v>
      </c>
      <c r="I1827" s="2">
        <v>490000</v>
      </c>
      <c r="J1827" s="2"/>
      <c r="K1827" s="2">
        <v>88200</v>
      </c>
      <c r="L1827" s="3">
        <f t="shared" si="28"/>
        <v>578200</v>
      </c>
      <c r="M1827" s="41">
        <v>45351.729166666664</v>
      </c>
      <c r="N1827" s="39">
        <v>1246765672</v>
      </c>
      <c r="O1827" s="39" t="s">
        <v>3282</v>
      </c>
      <c r="P1827" s="40" t="s">
        <v>22286</v>
      </c>
      <c r="Q1827" s="41">
        <v>45401</v>
      </c>
      <c r="R1827" s="42" t="s">
        <v>2417</v>
      </c>
      <c r="S1827" s="68"/>
    </row>
    <row r="1828" spans="1:19" s="70" customFormat="1" ht="12.75" hidden="1" customHeight="1" x14ac:dyDescent="0.2">
      <c r="A1828" s="38" t="s">
        <v>20285</v>
      </c>
      <c r="B1828" s="39" t="s">
        <v>20286</v>
      </c>
      <c r="C1828" s="39" t="s">
        <v>20287</v>
      </c>
      <c r="D1828" s="38">
        <v>919962</v>
      </c>
      <c r="E1828" s="38"/>
      <c r="F1828" s="39" t="s">
        <v>6950</v>
      </c>
      <c r="G1828" s="38">
        <v>8268006324</v>
      </c>
      <c r="H1828" s="40" t="s">
        <v>20288</v>
      </c>
      <c r="I1828" s="3">
        <v>486188.2</v>
      </c>
      <c r="J1828" s="3"/>
      <c r="K1828" s="2">
        <v>87513.8</v>
      </c>
      <c r="L1828" s="3">
        <f t="shared" si="28"/>
        <v>573702</v>
      </c>
      <c r="M1828" s="41">
        <v>45042.729166666664</v>
      </c>
      <c r="N1828" s="39">
        <v>160610241</v>
      </c>
      <c r="O1828" s="39" t="s">
        <v>3282</v>
      </c>
      <c r="P1828" s="40"/>
      <c r="Q1828" s="41"/>
      <c r="R1828" s="42" t="s">
        <v>2417</v>
      </c>
      <c r="S1828" s="68"/>
    </row>
    <row r="1829" spans="1:19" s="70" customFormat="1" ht="12.75" hidden="1" customHeight="1" x14ac:dyDescent="0.2">
      <c r="A1829" s="38" t="s">
        <v>6892</v>
      </c>
      <c r="B1829" s="39" t="s">
        <v>6893</v>
      </c>
      <c r="C1829" s="39" t="s">
        <v>6894</v>
      </c>
      <c r="D1829" s="38">
        <v>401972</v>
      </c>
      <c r="E1829" s="38"/>
      <c r="F1829" s="39" t="s">
        <v>842</v>
      </c>
      <c r="G1829" s="38">
        <v>8263000049</v>
      </c>
      <c r="H1829" s="40" t="s">
        <v>6895</v>
      </c>
      <c r="I1829" s="2">
        <v>485740</v>
      </c>
      <c r="J1829" s="2">
        <v>0</v>
      </c>
      <c r="K1829" s="2">
        <v>87433.2</v>
      </c>
      <c r="L1829" s="3">
        <f t="shared" si="28"/>
        <v>573173.19999999995</v>
      </c>
      <c r="M1829" s="41">
        <v>44446.729166666664</v>
      </c>
      <c r="N1829" s="39">
        <v>6870246501</v>
      </c>
      <c r="O1829" s="39" t="s">
        <v>52</v>
      </c>
      <c r="P1829" s="40" t="s">
        <v>6788</v>
      </c>
      <c r="Q1829" s="41">
        <v>44495</v>
      </c>
      <c r="R1829" s="39" t="s">
        <v>54</v>
      </c>
      <c r="S1829" s="68"/>
    </row>
    <row r="1830" spans="1:19" s="70" customFormat="1" ht="12.75" hidden="1" customHeight="1" x14ac:dyDescent="0.2">
      <c r="A1830" s="38">
        <v>12</v>
      </c>
      <c r="B1830" s="39" t="s">
        <v>14987</v>
      </c>
      <c r="C1830" s="39" t="s">
        <v>14988</v>
      </c>
      <c r="D1830" s="38">
        <v>822269</v>
      </c>
      <c r="E1830" s="38"/>
      <c r="F1830" s="39" t="s">
        <v>14592</v>
      </c>
      <c r="G1830" s="38">
        <v>8268009670</v>
      </c>
      <c r="H1830" s="40" t="s">
        <v>14989</v>
      </c>
      <c r="I1830" s="2">
        <v>485023.99999999971</v>
      </c>
      <c r="J1830" s="2"/>
      <c r="K1830" s="2">
        <v>0</v>
      </c>
      <c r="L1830" s="3">
        <f t="shared" si="28"/>
        <v>485023.99999999971</v>
      </c>
      <c r="M1830" s="41">
        <v>44782.729166666664</v>
      </c>
      <c r="N1830" s="39">
        <v>44106654</v>
      </c>
      <c r="O1830" s="39" t="s">
        <v>8899</v>
      </c>
      <c r="P1830" s="40" t="s">
        <v>14990</v>
      </c>
      <c r="Q1830" s="41">
        <v>44805</v>
      </c>
      <c r="R1830" s="42" t="s">
        <v>8901</v>
      </c>
      <c r="S1830" s="68"/>
    </row>
    <row r="1831" spans="1:19" s="70" customFormat="1" ht="12.75" customHeight="1" x14ac:dyDescent="0.2">
      <c r="A1831" s="38" t="s">
        <v>21890</v>
      </c>
      <c r="B1831" s="39" t="s">
        <v>21891</v>
      </c>
      <c r="C1831" s="39" t="s">
        <v>21892</v>
      </c>
      <c r="D1831" s="38">
        <v>937109</v>
      </c>
      <c r="E1831" s="38"/>
      <c r="F1831" s="39" t="s">
        <v>21893</v>
      </c>
      <c r="G1831" s="38">
        <v>8266019278</v>
      </c>
      <c r="H1831" s="40" t="s">
        <v>21894</v>
      </c>
      <c r="I1831" s="2">
        <v>485000</v>
      </c>
      <c r="J1831" s="2"/>
      <c r="K1831" s="2">
        <v>87300</v>
      </c>
      <c r="L1831" s="3">
        <f t="shared" si="28"/>
        <v>572300</v>
      </c>
      <c r="M1831" s="41">
        <v>45289.729166666664</v>
      </c>
      <c r="N1831" s="39">
        <v>1246698215</v>
      </c>
      <c r="O1831" s="39" t="s">
        <v>19303</v>
      </c>
      <c r="P1831" s="40" t="s">
        <v>21895</v>
      </c>
      <c r="Q1831" s="41">
        <v>45352</v>
      </c>
      <c r="R1831" s="62" t="s">
        <v>19</v>
      </c>
      <c r="S1831" s="68"/>
    </row>
    <row r="1832" spans="1:19" s="70" customFormat="1" ht="12.75" hidden="1" customHeight="1" x14ac:dyDescent="0.2">
      <c r="A1832" s="38" t="s">
        <v>6674</v>
      </c>
      <c r="B1832" s="39" t="s">
        <v>6675</v>
      </c>
      <c r="C1832" s="39" t="s">
        <v>6676</v>
      </c>
      <c r="D1832" s="38">
        <v>405400</v>
      </c>
      <c r="E1832" s="38"/>
      <c r="F1832" s="39" t="s">
        <v>3259</v>
      </c>
      <c r="G1832" s="38">
        <v>8268006309</v>
      </c>
      <c r="H1832" s="40" t="s">
        <v>6677</v>
      </c>
      <c r="I1832" s="2">
        <v>483039.83050847461</v>
      </c>
      <c r="J1832" s="2"/>
      <c r="K1832" s="2">
        <v>86947.169491525419</v>
      </c>
      <c r="L1832" s="3">
        <f t="shared" si="28"/>
        <v>569987</v>
      </c>
      <c r="M1832" s="41">
        <v>44459.729166666664</v>
      </c>
      <c r="N1832" s="39">
        <v>44107171</v>
      </c>
      <c r="O1832" s="39" t="s">
        <v>52</v>
      </c>
      <c r="P1832" s="40" t="s">
        <v>6678</v>
      </c>
      <c r="Q1832" s="41">
        <v>44492</v>
      </c>
      <c r="R1832" s="39" t="s">
        <v>54</v>
      </c>
      <c r="S1832" s="68"/>
    </row>
    <row r="1833" spans="1:19" s="70" customFormat="1" ht="12.75" hidden="1" customHeight="1" x14ac:dyDescent="0.2">
      <c r="A1833" s="38" t="s">
        <v>9110</v>
      </c>
      <c r="B1833" s="39" t="s">
        <v>9111</v>
      </c>
      <c r="C1833" s="39" t="s">
        <v>9112</v>
      </c>
      <c r="D1833" s="38">
        <v>405400</v>
      </c>
      <c r="E1833" s="38"/>
      <c r="F1833" s="39" t="s">
        <v>3259</v>
      </c>
      <c r="G1833" s="38">
        <v>8268006309</v>
      </c>
      <c r="H1833" s="40" t="s">
        <v>9113</v>
      </c>
      <c r="I1833" s="2">
        <v>483039.83050847461</v>
      </c>
      <c r="J1833" s="2"/>
      <c r="K1833" s="2">
        <v>86947.169491525419</v>
      </c>
      <c r="L1833" s="3">
        <f t="shared" si="28"/>
        <v>569987</v>
      </c>
      <c r="M1833" s="41">
        <v>44538.729166666664</v>
      </c>
      <c r="N1833" s="39">
        <v>44259977</v>
      </c>
      <c r="O1833" s="39" t="s">
        <v>52</v>
      </c>
      <c r="P1833" s="40" t="s">
        <v>9114</v>
      </c>
      <c r="Q1833" s="41">
        <v>44572</v>
      </c>
      <c r="R1833" s="39" t="s">
        <v>54</v>
      </c>
      <c r="S1833" s="68"/>
    </row>
    <row r="1834" spans="1:19" s="70" customFormat="1" ht="12.75" hidden="1" customHeight="1" x14ac:dyDescent="0.2">
      <c r="A1834" s="38" t="s">
        <v>14095</v>
      </c>
      <c r="B1834" s="39"/>
      <c r="C1834" s="39"/>
      <c r="D1834" s="38" t="s">
        <v>235</v>
      </c>
      <c r="E1834" s="38" t="s">
        <v>23092</v>
      </c>
      <c r="F1834" s="129" t="s">
        <v>5364</v>
      </c>
      <c r="G1834" s="38" t="s">
        <v>5364</v>
      </c>
      <c r="H1834" s="52" t="s">
        <v>14096</v>
      </c>
      <c r="I1834" s="10">
        <v>480612</v>
      </c>
      <c r="J1834" s="2"/>
      <c r="K1834" s="2">
        <v>0</v>
      </c>
      <c r="L1834" s="3">
        <f t="shared" si="28"/>
        <v>480612</v>
      </c>
      <c r="M1834" s="59">
        <v>44742</v>
      </c>
      <c r="N1834" s="39"/>
      <c r="O1834" s="39" t="s">
        <v>52</v>
      </c>
      <c r="P1834" s="40"/>
      <c r="Q1834" s="41"/>
      <c r="R1834" s="39" t="s">
        <v>54</v>
      </c>
      <c r="S1834" s="68"/>
    </row>
    <row r="1835" spans="1:19" s="70" customFormat="1" ht="12.75" hidden="1" customHeight="1" x14ac:dyDescent="0.2">
      <c r="A1835" s="38" t="s">
        <v>9053</v>
      </c>
      <c r="B1835" s="42" t="s">
        <v>9054</v>
      </c>
      <c r="C1835" s="42" t="s">
        <v>9055</v>
      </c>
      <c r="D1835" s="38">
        <v>406359</v>
      </c>
      <c r="E1835" s="38"/>
      <c r="F1835" s="42" t="s">
        <v>7204</v>
      </c>
      <c r="G1835" s="38">
        <v>8263000098</v>
      </c>
      <c r="H1835" s="40">
        <v>271600030534</v>
      </c>
      <c r="I1835" s="3">
        <v>480000</v>
      </c>
      <c r="J1835" s="3"/>
      <c r="K1835" s="3">
        <v>86400</v>
      </c>
      <c r="L1835" s="3">
        <f t="shared" si="28"/>
        <v>566400</v>
      </c>
      <c r="M1835" s="41">
        <v>44524.729166666664</v>
      </c>
      <c r="N1835" s="39">
        <v>6870321841</v>
      </c>
      <c r="O1835" s="42" t="s">
        <v>315</v>
      </c>
      <c r="P1835" s="42" t="s">
        <v>9056</v>
      </c>
      <c r="Q1835" s="60">
        <v>44560</v>
      </c>
      <c r="R1835" s="42" t="s">
        <v>243</v>
      </c>
      <c r="S1835" s="68"/>
    </row>
    <row r="1836" spans="1:19" s="70" customFormat="1" ht="12.75" hidden="1" customHeight="1" x14ac:dyDescent="0.2">
      <c r="A1836" s="38" t="s">
        <v>10822</v>
      </c>
      <c r="B1836" s="42" t="s">
        <v>10823</v>
      </c>
      <c r="C1836" s="42" t="s">
        <v>10824</v>
      </c>
      <c r="D1836" s="38">
        <v>406359</v>
      </c>
      <c r="E1836" s="38"/>
      <c r="F1836" s="42" t="s">
        <v>7204</v>
      </c>
      <c r="G1836" s="38">
        <v>8263000098</v>
      </c>
      <c r="H1836" s="40">
        <v>271600032065</v>
      </c>
      <c r="I1836" s="3">
        <v>480000</v>
      </c>
      <c r="J1836" s="3"/>
      <c r="K1836" s="3">
        <v>86400</v>
      </c>
      <c r="L1836" s="3">
        <f t="shared" si="28"/>
        <v>566400</v>
      </c>
      <c r="M1836" s="41">
        <v>44572.729166666664</v>
      </c>
      <c r="N1836" s="39">
        <v>6870384936</v>
      </c>
      <c r="O1836" s="42" t="s">
        <v>315</v>
      </c>
      <c r="P1836" s="42" t="s">
        <v>10821</v>
      </c>
      <c r="Q1836" s="60">
        <v>44615</v>
      </c>
      <c r="R1836" s="42" t="s">
        <v>243</v>
      </c>
      <c r="S1836" s="68"/>
    </row>
    <row r="1837" spans="1:19" s="70" customFormat="1" ht="12.75" hidden="1" customHeight="1" x14ac:dyDescent="0.2">
      <c r="A1837" s="38" t="s">
        <v>12203</v>
      </c>
      <c r="B1837" s="39" t="s">
        <v>12204</v>
      </c>
      <c r="C1837" s="39" t="s">
        <v>12205</v>
      </c>
      <c r="D1837" s="38">
        <v>106653</v>
      </c>
      <c r="E1837" s="38"/>
      <c r="F1837" s="39" t="s">
        <v>398</v>
      </c>
      <c r="G1837" s="38">
        <v>8263000050</v>
      </c>
      <c r="H1837" s="40" t="s">
        <v>12206</v>
      </c>
      <c r="I1837" s="2">
        <v>480000</v>
      </c>
      <c r="J1837" s="3">
        <v>566.4</v>
      </c>
      <c r="K1837" s="2">
        <v>86400</v>
      </c>
      <c r="L1837" s="3">
        <f t="shared" si="28"/>
        <v>566966.4</v>
      </c>
      <c r="M1837" s="41">
        <v>44323.729166666664</v>
      </c>
      <c r="N1837" s="39">
        <v>6870451828</v>
      </c>
      <c r="O1837" s="39" t="s">
        <v>52</v>
      </c>
      <c r="P1837" s="40">
        <v>204027367867</v>
      </c>
      <c r="Q1837" s="41">
        <v>44656</v>
      </c>
      <c r="R1837" s="39" t="s">
        <v>54</v>
      </c>
      <c r="S1837" s="68"/>
    </row>
    <row r="1838" spans="1:19" s="70" customFormat="1" ht="12.75" hidden="1" customHeight="1" x14ac:dyDescent="0.2">
      <c r="A1838" s="38">
        <v>425</v>
      </c>
      <c r="B1838" s="39" t="s">
        <v>17626</v>
      </c>
      <c r="C1838" s="39" t="s">
        <v>17627</v>
      </c>
      <c r="D1838" s="58">
        <v>118480</v>
      </c>
      <c r="E1838" s="58"/>
      <c r="F1838" s="39" t="s">
        <v>9826</v>
      </c>
      <c r="G1838" s="38">
        <v>8263000270</v>
      </c>
      <c r="H1838" s="40" t="s">
        <v>17628</v>
      </c>
      <c r="I1838" s="2">
        <v>477600</v>
      </c>
      <c r="J1838" s="2"/>
      <c r="K1838" s="2">
        <v>85968</v>
      </c>
      <c r="L1838" s="3">
        <f t="shared" si="28"/>
        <v>563568</v>
      </c>
      <c r="M1838" s="41">
        <v>44873.729166666664</v>
      </c>
      <c r="N1838" s="39">
        <v>6870379250</v>
      </c>
      <c r="O1838" s="39" t="s">
        <v>8899</v>
      </c>
      <c r="P1838" s="40" t="s">
        <v>17629</v>
      </c>
      <c r="Q1838" s="41">
        <v>44974</v>
      </c>
      <c r="R1838" s="42" t="s">
        <v>8901</v>
      </c>
      <c r="S1838" s="68"/>
    </row>
    <row r="1839" spans="1:19" s="70" customFormat="1" ht="12.75" hidden="1" customHeight="1" x14ac:dyDescent="0.2">
      <c r="A1839" s="38" t="s">
        <v>487</v>
      </c>
      <c r="B1839" s="42" t="s">
        <v>488</v>
      </c>
      <c r="C1839" s="42" t="s">
        <v>489</v>
      </c>
      <c r="D1839" s="38">
        <v>135997</v>
      </c>
      <c r="E1839" s="38"/>
      <c r="F1839" s="39" t="s">
        <v>183</v>
      </c>
      <c r="G1839" s="38">
        <v>8266009946</v>
      </c>
      <c r="H1839" s="40" t="s">
        <v>490</v>
      </c>
      <c r="I1839" s="3">
        <v>477000</v>
      </c>
      <c r="J1839" s="3"/>
      <c r="K1839" s="3">
        <v>85860</v>
      </c>
      <c r="L1839" s="3">
        <f t="shared" si="28"/>
        <v>562860</v>
      </c>
      <c r="M1839" s="41">
        <v>44196.729166666664</v>
      </c>
      <c r="N1839" s="39">
        <v>6870288340</v>
      </c>
      <c r="O1839" s="42" t="s">
        <v>315</v>
      </c>
      <c r="P1839" s="42" t="s">
        <v>491</v>
      </c>
      <c r="Q1839" s="60">
        <v>44246</v>
      </c>
      <c r="R1839" s="42" t="s">
        <v>243</v>
      </c>
      <c r="S1839" s="68"/>
    </row>
    <row r="1840" spans="1:19" s="70" customFormat="1" ht="12.75" customHeight="1" x14ac:dyDescent="0.2">
      <c r="A1840" s="38" t="s">
        <v>23039</v>
      </c>
      <c r="B1840" s="39" t="s">
        <v>23040</v>
      </c>
      <c r="C1840" s="39" t="s">
        <v>23041</v>
      </c>
      <c r="D1840" s="38">
        <v>820829</v>
      </c>
      <c r="E1840" s="38"/>
      <c r="F1840" s="39" t="s">
        <v>19383</v>
      </c>
      <c r="G1840" s="38">
        <v>8268015055</v>
      </c>
      <c r="H1840" s="40" t="s">
        <v>23042</v>
      </c>
      <c r="I1840" s="2">
        <v>476640</v>
      </c>
      <c r="J1840" s="2"/>
      <c r="K1840" s="2">
        <v>85795.199999999997</v>
      </c>
      <c r="L1840" s="3">
        <f t="shared" si="28"/>
        <v>562435.19999999995</v>
      </c>
      <c r="M1840" s="41">
        <v>45441.729166666664</v>
      </c>
      <c r="N1840" s="39">
        <v>160853835</v>
      </c>
      <c r="O1840" s="39" t="s">
        <v>18463</v>
      </c>
      <c r="P1840" s="40" t="s">
        <v>23043</v>
      </c>
      <c r="Q1840" s="41" t="s">
        <v>23030</v>
      </c>
      <c r="R1840" s="62" t="s">
        <v>29</v>
      </c>
      <c r="S1840" s="68"/>
    </row>
    <row r="1841" spans="1:19" s="70" customFormat="1" ht="12.75" hidden="1" customHeight="1" x14ac:dyDescent="0.2">
      <c r="A1841" s="38" t="s">
        <v>12075</v>
      </c>
      <c r="B1841" s="39" t="s">
        <v>12076</v>
      </c>
      <c r="C1841" s="39" t="s">
        <v>12077</v>
      </c>
      <c r="D1841" s="38">
        <v>200730</v>
      </c>
      <c r="E1841" s="38"/>
      <c r="F1841" s="39" t="s">
        <v>5423</v>
      </c>
      <c r="G1841" s="38">
        <v>8262000049</v>
      </c>
      <c r="H1841" s="40">
        <v>89419</v>
      </c>
      <c r="I1841" s="2">
        <v>475685.93</v>
      </c>
      <c r="J1841" s="2"/>
      <c r="K1841" s="2">
        <v>0</v>
      </c>
      <c r="L1841" s="3">
        <f t="shared" si="28"/>
        <v>475685.93</v>
      </c>
      <c r="M1841" s="41">
        <v>44462</v>
      </c>
      <c r="N1841" s="39">
        <v>6877001349</v>
      </c>
      <c r="O1841" s="39" t="s">
        <v>52</v>
      </c>
      <c r="P1841" s="40"/>
      <c r="Q1841" s="41"/>
      <c r="R1841" s="39" t="s">
        <v>54</v>
      </c>
      <c r="S1841" s="68"/>
    </row>
    <row r="1842" spans="1:19" s="70" customFormat="1" ht="12.75" hidden="1" customHeight="1" x14ac:dyDescent="0.2">
      <c r="A1842" s="38">
        <v>257</v>
      </c>
      <c r="B1842" s="39" t="s">
        <v>16777</v>
      </c>
      <c r="C1842" s="39" t="s">
        <v>16778</v>
      </c>
      <c r="D1842" s="38">
        <v>808901</v>
      </c>
      <c r="E1842" s="38"/>
      <c r="F1842" s="39" t="s">
        <v>16779</v>
      </c>
      <c r="G1842" s="38">
        <v>8266016466</v>
      </c>
      <c r="H1842" s="40" t="s">
        <v>16780</v>
      </c>
      <c r="I1842" s="2">
        <v>475667.79661016952</v>
      </c>
      <c r="J1842" s="2"/>
      <c r="K1842" s="2">
        <v>85620.203389830509</v>
      </c>
      <c r="L1842" s="3">
        <f t="shared" si="28"/>
        <v>561288</v>
      </c>
      <c r="M1842" s="41">
        <v>44881.729166666664</v>
      </c>
      <c r="N1842" s="39">
        <v>6870324138</v>
      </c>
      <c r="O1842" s="39" t="s">
        <v>8899</v>
      </c>
      <c r="P1842" s="40" t="s">
        <v>16781</v>
      </c>
      <c r="Q1842" s="41">
        <v>44931</v>
      </c>
      <c r="R1842" s="42" t="s">
        <v>8901</v>
      </c>
      <c r="S1842" s="68"/>
    </row>
    <row r="1843" spans="1:19" s="70" customFormat="1" ht="12.75" hidden="1" customHeight="1" x14ac:dyDescent="0.2">
      <c r="A1843" s="38" t="s">
        <v>11568</v>
      </c>
      <c r="B1843" s="42" t="s">
        <v>11569</v>
      </c>
      <c r="C1843" s="42" t="s">
        <v>11570</v>
      </c>
      <c r="D1843" s="38">
        <v>904678</v>
      </c>
      <c r="E1843" s="38"/>
      <c r="F1843" s="42" t="s">
        <v>10380</v>
      </c>
      <c r="G1843" s="38">
        <v>8263000178</v>
      </c>
      <c r="H1843" s="40" t="s">
        <v>11571</v>
      </c>
      <c r="I1843" s="3">
        <v>475529.6</v>
      </c>
      <c r="J1843" s="3"/>
      <c r="K1843" s="3">
        <v>85595.4</v>
      </c>
      <c r="L1843" s="3">
        <f t="shared" si="28"/>
        <v>561125</v>
      </c>
      <c r="M1843" s="41">
        <v>44594.729166666664</v>
      </c>
      <c r="N1843" s="39">
        <v>6870420653</v>
      </c>
      <c r="O1843" s="42" t="s">
        <v>315</v>
      </c>
      <c r="P1843" s="42">
        <v>203150517023</v>
      </c>
      <c r="Q1843" s="60">
        <v>44636</v>
      </c>
      <c r="R1843" s="42" t="s">
        <v>243</v>
      </c>
      <c r="S1843" s="68"/>
    </row>
    <row r="1844" spans="1:19" s="70" customFormat="1" ht="12.75" hidden="1" customHeight="1" x14ac:dyDescent="0.2">
      <c r="A1844" s="38" t="s">
        <v>18660</v>
      </c>
      <c r="B1844" s="39" t="s">
        <v>18661</v>
      </c>
      <c r="C1844" s="39" t="s">
        <v>18662</v>
      </c>
      <c r="D1844" s="38">
        <v>919962</v>
      </c>
      <c r="E1844" s="38"/>
      <c r="F1844" s="39" t="s">
        <v>6950</v>
      </c>
      <c r="G1844" s="38">
        <v>8268006323</v>
      </c>
      <c r="H1844" s="40" t="s">
        <v>18663</v>
      </c>
      <c r="I1844" s="3">
        <v>475376.32</v>
      </c>
      <c r="J1844" s="3"/>
      <c r="K1844" s="2">
        <v>85567.679999999993</v>
      </c>
      <c r="L1844" s="3">
        <f t="shared" si="28"/>
        <v>560944</v>
      </c>
      <c r="M1844" s="41">
        <v>44980.729166666664</v>
      </c>
      <c r="N1844" s="39">
        <v>160284561</v>
      </c>
      <c r="O1844" s="39" t="s">
        <v>3282</v>
      </c>
      <c r="P1844" s="40">
        <v>304148453661</v>
      </c>
      <c r="Q1844" s="41">
        <v>45032</v>
      </c>
      <c r="R1844" s="42" t="s">
        <v>2417</v>
      </c>
      <c r="S1844" s="68"/>
    </row>
    <row r="1845" spans="1:19" s="70" customFormat="1" ht="12.75" hidden="1" customHeight="1" x14ac:dyDescent="0.2">
      <c r="A1845" s="38" t="s">
        <v>11286</v>
      </c>
      <c r="B1845" s="42" t="s">
        <v>11287</v>
      </c>
      <c r="C1845" s="42" t="s">
        <v>11288</v>
      </c>
      <c r="D1845" s="38">
        <v>123534</v>
      </c>
      <c r="E1845" s="38"/>
      <c r="F1845" s="42" t="s">
        <v>11289</v>
      </c>
      <c r="G1845" s="38">
        <v>8263000193</v>
      </c>
      <c r="H1845" s="40" t="s">
        <v>11290</v>
      </c>
      <c r="I1845" s="3">
        <v>475339.1</v>
      </c>
      <c r="J1845" s="3"/>
      <c r="K1845" s="3">
        <v>85561.037999999986</v>
      </c>
      <c r="L1845" s="3">
        <f t="shared" si="28"/>
        <v>560900.13799999992</v>
      </c>
      <c r="M1845" s="41">
        <v>44596.729166666664</v>
      </c>
      <c r="N1845" s="39">
        <v>6870408514</v>
      </c>
      <c r="O1845" s="42" t="s">
        <v>315</v>
      </c>
      <c r="P1845" s="42" t="s">
        <v>11291</v>
      </c>
      <c r="Q1845" s="60">
        <v>44630</v>
      </c>
      <c r="R1845" s="42" t="s">
        <v>243</v>
      </c>
      <c r="S1845" s="68"/>
    </row>
    <row r="1846" spans="1:19" s="70" customFormat="1" ht="12.75" hidden="1" customHeight="1" x14ac:dyDescent="0.2">
      <c r="A1846" s="38" t="s">
        <v>2172</v>
      </c>
      <c r="B1846" s="39" t="s">
        <v>2173</v>
      </c>
      <c r="C1846" s="39" t="s">
        <v>2174</v>
      </c>
      <c r="D1846" s="38">
        <v>401972</v>
      </c>
      <c r="E1846" s="38"/>
      <c r="F1846" s="39" t="s">
        <v>842</v>
      </c>
      <c r="G1846" s="38">
        <v>8263000049</v>
      </c>
      <c r="H1846" s="40" t="s">
        <v>2175</v>
      </c>
      <c r="I1846" s="2">
        <v>475190</v>
      </c>
      <c r="J1846" s="2">
        <v>420.54314999999997</v>
      </c>
      <c r="K1846" s="2">
        <v>85534.2</v>
      </c>
      <c r="L1846" s="3">
        <f t="shared" si="28"/>
        <v>561144.74314999999</v>
      </c>
      <c r="M1846" s="41">
        <v>44283.729166666664</v>
      </c>
      <c r="N1846" s="39">
        <v>6870067111</v>
      </c>
      <c r="O1846" s="39" t="s">
        <v>52</v>
      </c>
      <c r="P1846" s="40" t="s">
        <v>2104</v>
      </c>
      <c r="Q1846" s="41">
        <v>44345</v>
      </c>
      <c r="R1846" s="39" t="s">
        <v>54</v>
      </c>
      <c r="S1846" s="68"/>
    </row>
    <row r="1847" spans="1:19" s="70" customFormat="1" ht="12.75" hidden="1" customHeight="1" x14ac:dyDescent="0.2">
      <c r="A1847" s="38" t="s">
        <v>21412</v>
      </c>
      <c r="B1847" s="39" t="s">
        <v>21413</v>
      </c>
      <c r="C1847" s="39" t="s">
        <v>21414</v>
      </c>
      <c r="D1847" s="38">
        <v>406359</v>
      </c>
      <c r="E1847" s="38"/>
      <c r="F1847" s="39" t="s">
        <v>19225</v>
      </c>
      <c r="G1847" s="38">
        <v>8263000283</v>
      </c>
      <c r="H1847" s="40">
        <v>271600052141</v>
      </c>
      <c r="I1847" s="2">
        <v>475000</v>
      </c>
      <c r="J1847" s="2"/>
      <c r="K1847" s="2">
        <v>85500</v>
      </c>
      <c r="L1847" s="3">
        <f t="shared" si="28"/>
        <v>560500</v>
      </c>
      <c r="M1847" s="41">
        <v>45199.729166666664</v>
      </c>
      <c r="N1847" s="39">
        <v>1246642150</v>
      </c>
      <c r="O1847" s="39" t="s">
        <v>20138</v>
      </c>
      <c r="P1847" s="40">
        <v>401022522142</v>
      </c>
      <c r="Q1847" s="41">
        <v>45293</v>
      </c>
      <c r="R1847" s="62" t="s">
        <v>17</v>
      </c>
      <c r="S1847" s="68"/>
    </row>
    <row r="1848" spans="1:19" s="70" customFormat="1" ht="12.75" hidden="1" customHeight="1" x14ac:dyDescent="0.2">
      <c r="A1848" s="38" t="s">
        <v>21418</v>
      </c>
      <c r="B1848" s="39" t="s">
        <v>21419</v>
      </c>
      <c r="C1848" s="39" t="s">
        <v>21420</v>
      </c>
      <c r="D1848" s="38">
        <v>406359</v>
      </c>
      <c r="E1848" s="38"/>
      <c r="F1848" s="39" t="s">
        <v>19225</v>
      </c>
      <c r="G1848" s="38">
        <v>8263000283</v>
      </c>
      <c r="H1848" s="40">
        <v>271600052143</v>
      </c>
      <c r="I1848" s="2">
        <v>475000</v>
      </c>
      <c r="J1848" s="2"/>
      <c r="K1848" s="2">
        <v>85500</v>
      </c>
      <c r="L1848" s="3">
        <f t="shared" si="28"/>
        <v>560500</v>
      </c>
      <c r="M1848" s="41">
        <v>45199.729166666664</v>
      </c>
      <c r="N1848" s="39">
        <v>1246642246</v>
      </c>
      <c r="O1848" s="39" t="s">
        <v>20138</v>
      </c>
      <c r="P1848" s="40">
        <v>401022522142</v>
      </c>
      <c r="Q1848" s="41">
        <v>45293</v>
      </c>
      <c r="R1848" s="62" t="s">
        <v>17</v>
      </c>
      <c r="S1848" s="68"/>
    </row>
    <row r="1849" spans="1:19" s="70" customFormat="1" ht="12.75" hidden="1" customHeight="1" x14ac:dyDescent="0.2">
      <c r="A1849" s="38" t="s">
        <v>21445</v>
      </c>
      <c r="B1849" s="39" t="s">
        <v>21446</v>
      </c>
      <c r="C1849" s="39" t="s">
        <v>21447</v>
      </c>
      <c r="D1849" s="38">
        <v>406359</v>
      </c>
      <c r="E1849" s="38"/>
      <c r="F1849" s="39" t="s">
        <v>19225</v>
      </c>
      <c r="G1849" s="38">
        <v>8263000283</v>
      </c>
      <c r="H1849" s="40">
        <v>271600052151</v>
      </c>
      <c r="I1849" s="2">
        <v>475000</v>
      </c>
      <c r="J1849" s="2"/>
      <c r="K1849" s="2">
        <v>85500</v>
      </c>
      <c r="L1849" s="3">
        <f t="shared" si="28"/>
        <v>560500</v>
      </c>
      <c r="M1849" s="41">
        <v>45199.729166666664</v>
      </c>
      <c r="N1849" s="39">
        <v>1246642895</v>
      </c>
      <c r="O1849" s="39" t="s">
        <v>20138</v>
      </c>
      <c r="P1849" s="40">
        <v>401022522142</v>
      </c>
      <c r="Q1849" s="41">
        <v>45293</v>
      </c>
      <c r="R1849" s="62" t="s">
        <v>17</v>
      </c>
      <c r="S1849" s="68"/>
    </row>
    <row r="1850" spans="1:19" s="70" customFormat="1" ht="12.75" hidden="1" customHeight="1" x14ac:dyDescent="0.2">
      <c r="A1850" s="38" t="s">
        <v>21448</v>
      </c>
      <c r="B1850" s="39" t="s">
        <v>21449</v>
      </c>
      <c r="C1850" s="39" t="s">
        <v>21450</v>
      </c>
      <c r="D1850" s="38">
        <v>406359</v>
      </c>
      <c r="E1850" s="38"/>
      <c r="F1850" s="39" t="s">
        <v>19225</v>
      </c>
      <c r="G1850" s="38">
        <v>8263000283</v>
      </c>
      <c r="H1850" s="40">
        <v>271600052207</v>
      </c>
      <c r="I1850" s="2">
        <v>475000</v>
      </c>
      <c r="J1850" s="2"/>
      <c r="K1850" s="2">
        <v>85500</v>
      </c>
      <c r="L1850" s="3">
        <f t="shared" si="28"/>
        <v>560500</v>
      </c>
      <c r="M1850" s="41">
        <v>45201.729166666664</v>
      </c>
      <c r="N1850" s="39">
        <v>1246642922</v>
      </c>
      <c r="O1850" s="39" t="s">
        <v>20138</v>
      </c>
      <c r="P1850" s="40">
        <v>401022522142</v>
      </c>
      <c r="Q1850" s="41">
        <v>45293</v>
      </c>
      <c r="R1850" s="62" t="s">
        <v>17</v>
      </c>
      <c r="S1850" s="68"/>
    </row>
    <row r="1851" spans="1:19" s="70" customFormat="1" ht="12.75" hidden="1" customHeight="1" x14ac:dyDescent="0.2">
      <c r="A1851" s="38" t="s">
        <v>19857</v>
      </c>
      <c r="B1851" s="42" t="s">
        <v>19858</v>
      </c>
      <c r="C1851" s="42" t="s">
        <v>19859</v>
      </c>
      <c r="D1851" s="58">
        <v>405267</v>
      </c>
      <c r="E1851" s="58"/>
      <c r="F1851" s="39" t="s">
        <v>1224</v>
      </c>
      <c r="G1851" s="38">
        <v>8263000147</v>
      </c>
      <c r="H1851" s="40" t="s">
        <v>19860</v>
      </c>
      <c r="I1851" s="3">
        <v>474992.88</v>
      </c>
      <c r="J1851" s="3"/>
      <c r="K1851" s="3">
        <v>0</v>
      </c>
      <c r="L1851" s="3">
        <f t="shared" si="28"/>
        <v>474992.88</v>
      </c>
      <c r="M1851" s="41">
        <v>44483.729166666664</v>
      </c>
      <c r="N1851" s="39">
        <v>1246447922</v>
      </c>
      <c r="O1851" s="42" t="s">
        <v>315</v>
      </c>
      <c r="P1851" s="42" t="s">
        <v>19861</v>
      </c>
      <c r="Q1851" s="60">
        <v>45137</v>
      </c>
      <c r="R1851" s="42" t="s">
        <v>243</v>
      </c>
      <c r="S1851" s="68"/>
    </row>
    <row r="1852" spans="1:19" s="70" customFormat="1" ht="12.75" hidden="1" customHeight="1" x14ac:dyDescent="0.2">
      <c r="A1852" s="38" t="s">
        <v>11762</v>
      </c>
      <c r="B1852" s="39" t="s">
        <v>11763</v>
      </c>
      <c r="C1852" s="39" t="s">
        <v>11764</v>
      </c>
      <c r="D1852" s="38">
        <v>919962</v>
      </c>
      <c r="E1852" s="38"/>
      <c r="F1852" s="39" t="s">
        <v>6950</v>
      </c>
      <c r="G1852" s="38">
        <v>8263000121</v>
      </c>
      <c r="H1852" s="40" t="s">
        <v>11765</v>
      </c>
      <c r="I1852" s="3">
        <v>474650</v>
      </c>
      <c r="J1852" s="3"/>
      <c r="K1852" s="2">
        <v>85437</v>
      </c>
      <c r="L1852" s="3">
        <f t="shared" si="28"/>
        <v>560087</v>
      </c>
      <c r="M1852" s="41">
        <v>44593.729166666664</v>
      </c>
      <c r="N1852" s="39">
        <v>6870433045</v>
      </c>
      <c r="O1852" s="39" t="s">
        <v>3282</v>
      </c>
      <c r="P1852" s="40">
        <v>203241885090</v>
      </c>
      <c r="Q1852" s="41">
        <v>44645</v>
      </c>
      <c r="R1852" s="42" t="s">
        <v>2417</v>
      </c>
      <c r="S1852" s="68"/>
    </row>
    <row r="1853" spans="1:19" s="70" customFormat="1" ht="12.75" hidden="1" customHeight="1" x14ac:dyDescent="0.2">
      <c r="A1853" s="38">
        <v>290</v>
      </c>
      <c r="B1853" s="39" t="s">
        <v>16211</v>
      </c>
      <c r="C1853" s="39" t="s">
        <v>16212</v>
      </c>
      <c r="D1853" s="58">
        <v>118480</v>
      </c>
      <c r="E1853" s="58"/>
      <c r="F1853" s="39" t="s">
        <v>9826</v>
      </c>
      <c r="G1853" s="38">
        <v>8263000261</v>
      </c>
      <c r="H1853" s="40" t="s">
        <v>16213</v>
      </c>
      <c r="I1853" s="2">
        <v>474361</v>
      </c>
      <c r="J1853" s="2"/>
      <c r="K1853" s="2">
        <v>85384.98</v>
      </c>
      <c r="L1853" s="3">
        <f t="shared" si="28"/>
        <v>559745.98</v>
      </c>
      <c r="M1853" s="41">
        <v>44832.729166666664</v>
      </c>
      <c r="N1853" s="39">
        <v>6870267312</v>
      </c>
      <c r="O1853" s="39" t="s">
        <v>8899</v>
      </c>
      <c r="P1853" s="40" t="s">
        <v>16214</v>
      </c>
      <c r="Q1853" s="41">
        <v>44890</v>
      </c>
      <c r="R1853" s="42" t="s">
        <v>8901</v>
      </c>
      <c r="S1853" s="68"/>
    </row>
    <row r="1854" spans="1:19" s="70" customFormat="1" ht="12.75" customHeight="1" x14ac:dyDescent="0.2">
      <c r="A1854" s="38" t="s">
        <v>6658</v>
      </c>
      <c r="B1854" s="39" t="s">
        <v>6659</v>
      </c>
      <c r="C1854" s="39" t="s">
        <v>6660</v>
      </c>
      <c r="D1854" s="38">
        <v>813587</v>
      </c>
      <c r="E1854" s="38"/>
      <c r="F1854" s="39" t="s">
        <v>1112</v>
      </c>
      <c r="G1854" s="38">
        <v>8268006663</v>
      </c>
      <c r="H1854" s="40">
        <v>556</v>
      </c>
      <c r="I1854" s="2">
        <v>472800</v>
      </c>
      <c r="J1854" s="2"/>
      <c r="K1854" s="2">
        <v>85104</v>
      </c>
      <c r="L1854" s="3">
        <f t="shared" si="28"/>
        <v>557904</v>
      </c>
      <c r="M1854" s="41">
        <v>44428.729166666664</v>
      </c>
      <c r="N1854" s="39">
        <v>44239143</v>
      </c>
      <c r="O1854" s="39" t="s">
        <v>3027</v>
      </c>
      <c r="P1854" s="40" t="s">
        <v>6661</v>
      </c>
      <c r="Q1854" s="41">
        <v>44549</v>
      </c>
      <c r="R1854" s="62" t="s">
        <v>15</v>
      </c>
      <c r="S1854" s="68"/>
    </row>
    <row r="1855" spans="1:19" s="70" customFormat="1" ht="12.75" hidden="1" customHeight="1" x14ac:dyDescent="0.2">
      <c r="A1855" s="38" t="s">
        <v>20711</v>
      </c>
      <c r="B1855" s="39" t="s">
        <v>20712</v>
      </c>
      <c r="C1855" s="39" t="s">
        <v>20713</v>
      </c>
      <c r="D1855" s="38">
        <v>507203</v>
      </c>
      <c r="E1855" s="38"/>
      <c r="F1855" s="39" t="s">
        <v>17373</v>
      </c>
      <c r="G1855" s="38">
        <v>8268009895</v>
      </c>
      <c r="H1855" s="40">
        <v>3723007494</v>
      </c>
      <c r="I1855" s="2">
        <v>472504.56779661018</v>
      </c>
      <c r="J1855" s="2"/>
      <c r="K1855" s="2">
        <v>85050.822203389835</v>
      </c>
      <c r="L1855" s="3">
        <f t="shared" si="28"/>
        <v>557555.39</v>
      </c>
      <c r="M1855" s="41">
        <v>45132.729166666664</v>
      </c>
      <c r="N1855" s="39">
        <v>160742877</v>
      </c>
      <c r="O1855" s="39" t="s">
        <v>3282</v>
      </c>
      <c r="P1855" s="40" t="s">
        <v>20714</v>
      </c>
      <c r="Q1855" s="41">
        <v>45221</v>
      </c>
      <c r="R1855" s="42" t="s">
        <v>2417</v>
      </c>
      <c r="S1855" s="68"/>
    </row>
    <row r="1856" spans="1:19" s="70" customFormat="1" ht="12.75" hidden="1" customHeight="1" x14ac:dyDescent="0.2">
      <c r="A1856" s="38" t="s">
        <v>6517</v>
      </c>
      <c r="B1856" s="39" t="s">
        <v>6518</v>
      </c>
      <c r="C1856" s="39" t="s">
        <v>6519</v>
      </c>
      <c r="D1856" s="38">
        <v>401972</v>
      </c>
      <c r="E1856" s="38"/>
      <c r="F1856" s="39" t="s">
        <v>842</v>
      </c>
      <c r="G1856" s="38">
        <v>8263000049</v>
      </c>
      <c r="H1856" s="40" t="s">
        <v>6520</v>
      </c>
      <c r="I1856" s="2">
        <v>471960</v>
      </c>
      <c r="J1856" s="2">
        <v>0</v>
      </c>
      <c r="K1856" s="2">
        <v>84952.8</v>
      </c>
      <c r="L1856" s="3">
        <f t="shared" si="28"/>
        <v>556912.80000000005</v>
      </c>
      <c r="M1856" s="41">
        <v>44397.729166666664</v>
      </c>
      <c r="N1856" s="39">
        <v>6870216010</v>
      </c>
      <c r="O1856" s="39" t="s">
        <v>52</v>
      </c>
      <c r="P1856" s="40"/>
      <c r="Q1856" s="41"/>
      <c r="R1856" s="39" t="s">
        <v>54</v>
      </c>
      <c r="S1856" s="68"/>
    </row>
    <row r="1857" spans="1:19" s="70" customFormat="1" ht="12.75" hidden="1" customHeight="1" x14ac:dyDescent="0.2">
      <c r="A1857" s="38" t="s">
        <v>2205</v>
      </c>
      <c r="B1857" s="39" t="s">
        <v>2206</v>
      </c>
      <c r="C1857" s="39" t="s">
        <v>2207</v>
      </c>
      <c r="D1857" s="38">
        <v>106653</v>
      </c>
      <c r="E1857" s="38"/>
      <c r="F1857" s="39" t="s">
        <v>398</v>
      </c>
      <c r="G1857" s="38">
        <v>8263000050</v>
      </c>
      <c r="H1857" s="40" t="s">
        <v>2208</v>
      </c>
      <c r="I1857" s="2">
        <v>471166</v>
      </c>
      <c r="J1857" s="3">
        <v>417.06081339712927</v>
      </c>
      <c r="K1857" s="2">
        <v>84809.87999999999</v>
      </c>
      <c r="L1857" s="3">
        <f t="shared" si="28"/>
        <v>556392.94081339706</v>
      </c>
      <c r="M1857" s="41">
        <v>44291.729166666664</v>
      </c>
      <c r="N1857" s="39">
        <v>6870070608</v>
      </c>
      <c r="O1857" s="39" t="s">
        <v>52</v>
      </c>
      <c r="P1857" s="40"/>
      <c r="Q1857" s="41"/>
      <c r="R1857" s="39" t="s">
        <v>54</v>
      </c>
      <c r="S1857" s="68"/>
    </row>
    <row r="1858" spans="1:19" s="70" customFormat="1" ht="12.75" hidden="1" customHeight="1" x14ac:dyDescent="0.2">
      <c r="A1858" s="38" t="s">
        <v>12868</v>
      </c>
      <c r="B1858" s="39" t="s">
        <v>12869</v>
      </c>
      <c r="C1858" s="39" t="s">
        <v>12870</v>
      </c>
      <c r="D1858" s="38">
        <v>821012</v>
      </c>
      <c r="E1858" s="38"/>
      <c r="F1858" s="39" t="s">
        <v>3527</v>
      </c>
      <c r="G1858" s="38">
        <v>8263000088</v>
      </c>
      <c r="H1858" s="40" t="s">
        <v>12871</v>
      </c>
      <c r="I1858" s="2">
        <v>471110.00000000006</v>
      </c>
      <c r="J1858" s="2"/>
      <c r="K1858" s="2">
        <v>84799.8</v>
      </c>
      <c r="L1858" s="3">
        <f t="shared" si="28"/>
        <v>555909.80000000005</v>
      </c>
      <c r="M1858" s="41">
        <v>44419</v>
      </c>
      <c r="N1858" s="39">
        <v>6870030018</v>
      </c>
      <c r="O1858" s="39" t="s">
        <v>52</v>
      </c>
      <c r="P1858" s="40" t="s">
        <v>12860</v>
      </c>
      <c r="Q1858" s="41">
        <v>44684</v>
      </c>
      <c r="R1858" s="39" t="s">
        <v>54</v>
      </c>
      <c r="S1858" s="68"/>
    </row>
    <row r="1859" spans="1:19" s="70" customFormat="1" ht="12.75" hidden="1" customHeight="1" x14ac:dyDescent="0.25">
      <c r="A1859" s="38" t="s">
        <v>12980</v>
      </c>
      <c r="B1859" s="39" t="s">
        <v>12976</v>
      </c>
      <c r="C1859" s="39" t="s">
        <v>12977</v>
      </c>
      <c r="D1859" s="38">
        <v>122097</v>
      </c>
      <c r="E1859" s="38"/>
      <c r="F1859" s="138" t="s">
        <v>620</v>
      </c>
      <c r="G1859" s="38">
        <v>8263000214</v>
      </c>
      <c r="H1859" s="40" t="s">
        <v>12978</v>
      </c>
      <c r="I1859" s="2">
        <v>470925</v>
      </c>
      <c r="J1859" s="2"/>
      <c r="K1859" s="2">
        <v>84766.5</v>
      </c>
      <c r="L1859" s="3">
        <f t="shared" si="28"/>
        <v>555691.5</v>
      </c>
      <c r="M1859" s="41">
        <v>44654.729166666664</v>
      </c>
      <c r="N1859" s="39">
        <v>6870033172</v>
      </c>
      <c r="O1859" s="39" t="s">
        <v>3282</v>
      </c>
      <c r="P1859" s="40" t="s">
        <v>12979</v>
      </c>
      <c r="Q1859" s="41">
        <v>44686</v>
      </c>
      <c r="R1859" s="42" t="s">
        <v>2417</v>
      </c>
      <c r="S1859" s="68"/>
    </row>
    <row r="1860" spans="1:19" s="70" customFormat="1" ht="12.75" hidden="1" customHeight="1" x14ac:dyDescent="0.2">
      <c r="A1860" s="38">
        <v>419</v>
      </c>
      <c r="B1860" s="39" t="s">
        <v>18538</v>
      </c>
      <c r="C1860" s="39" t="s">
        <v>18539</v>
      </c>
      <c r="D1860" s="38">
        <v>403120</v>
      </c>
      <c r="E1860" s="38"/>
      <c r="F1860" s="39" t="s">
        <v>7553</v>
      </c>
      <c r="G1860" s="38">
        <v>8266016587</v>
      </c>
      <c r="H1860" s="40" t="s">
        <v>18540</v>
      </c>
      <c r="I1860" s="2">
        <v>470274.56</v>
      </c>
      <c r="J1860" s="2"/>
      <c r="K1860" s="2">
        <v>131676.8768</v>
      </c>
      <c r="L1860" s="3">
        <f t="shared" si="28"/>
        <v>601951.43680000002</v>
      </c>
      <c r="M1860" s="41">
        <v>44891.729166666664</v>
      </c>
      <c r="N1860" s="39">
        <v>6870448397</v>
      </c>
      <c r="O1860" s="39" t="s">
        <v>8899</v>
      </c>
      <c r="P1860" s="40" t="s">
        <v>18541</v>
      </c>
      <c r="Q1860" s="41">
        <v>45020</v>
      </c>
      <c r="R1860" s="42" t="s">
        <v>8901</v>
      </c>
      <c r="S1860" s="68"/>
    </row>
    <row r="1861" spans="1:19" s="70" customFormat="1" ht="12.75" customHeight="1" x14ac:dyDescent="0.2">
      <c r="A1861" s="38" t="s">
        <v>20499</v>
      </c>
      <c r="B1861" s="39" t="s">
        <v>20500</v>
      </c>
      <c r="C1861" s="39" t="s">
        <v>20501</v>
      </c>
      <c r="D1861" s="38">
        <v>406359</v>
      </c>
      <c r="E1861" s="38"/>
      <c r="F1861" s="39" t="s">
        <v>19225</v>
      </c>
      <c r="G1861" s="38">
        <v>8263000283</v>
      </c>
      <c r="H1861" s="40">
        <v>271600049980</v>
      </c>
      <c r="I1861" s="2">
        <v>470000</v>
      </c>
      <c r="J1861" s="2"/>
      <c r="K1861" s="2">
        <v>84600</v>
      </c>
      <c r="L1861" s="3">
        <f t="shared" si="28"/>
        <v>554600</v>
      </c>
      <c r="M1861" s="41">
        <v>45138.729166666664</v>
      </c>
      <c r="N1861" s="39">
        <v>1246523912</v>
      </c>
      <c r="O1861" s="39" t="s">
        <v>19303</v>
      </c>
      <c r="P1861" s="40" t="s">
        <v>20481</v>
      </c>
      <c r="Q1861" s="41">
        <v>45201</v>
      </c>
      <c r="R1861" s="62" t="s">
        <v>19</v>
      </c>
      <c r="S1861" s="68"/>
    </row>
    <row r="1862" spans="1:19" s="70" customFormat="1" ht="12.75" hidden="1" customHeight="1" x14ac:dyDescent="0.2">
      <c r="A1862" s="38" t="s">
        <v>5104</v>
      </c>
      <c r="B1862" s="39" t="s">
        <v>5105</v>
      </c>
      <c r="C1862" s="39" t="s">
        <v>5106</v>
      </c>
      <c r="D1862" s="38">
        <v>821190</v>
      </c>
      <c r="E1862" s="38"/>
      <c r="F1862" s="39" t="s">
        <v>1965</v>
      </c>
      <c r="G1862" s="38">
        <v>8263000118</v>
      </c>
      <c r="H1862" s="40" t="s">
        <v>3474</v>
      </c>
      <c r="I1862" s="2">
        <v>469575</v>
      </c>
      <c r="J1862" s="2"/>
      <c r="K1862" s="2">
        <v>84523.5</v>
      </c>
      <c r="L1862" s="3">
        <f t="shared" ref="L1862:L1925" si="29">SUM(I1862:K1862)</f>
        <v>554098.5</v>
      </c>
      <c r="M1862" s="41">
        <v>44378.729166666664</v>
      </c>
      <c r="N1862" s="39">
        <v>3325000109</v>
      </c>
      <c r="O1862" s="39" t="s">
        <v>52</v>
      </c>
      <c r="P1862" s="40">
        <v>109283508105</v>
      </c>
      <c r="Q1862" s="41">
        <v>44467</v>
      </c>
      <c r="R1862" s="39" t="s">
        <v>54</v>
      </c>
      <c r="S1862" s="68"/>
    </row>
    <row r="1863" spans="1:19" s="70" customFormat="1" ht="15" hidden="1" customHeight="1" x14ac:dyDescent="0.25">
      <c r="A1863" s="76" t="s">
        <v>362</v>
      </c>
      <c r="B1863" s="77" t="s">
        <v>363</v>
      </c>
      <c r="C1863" s="77" t="s">
        <v>364</v>
      </c>
      <c r="D1863" s="76">
        <v>405802</v>
      </c>
      <c r="E1863" s="76"/>
      <c r="F1863" s="77" t="s">
        <v>84</v>
      </c>
      <c r="G1863" s="76">
        <v>8266009719</v>
      </c>
      <c r="H1863" s="78" t="s">
        <v>365</v>
      </c>
      <c r="I1863" s="79">
        <v>469557</v>
      </c>
      <c r="J1863" s="79">
        <v>415.56</v>
      </c>
      <c r="K1863" s="79">
        <v>84520.26</v>
      </c>
      <c r="L1863" s="80">
        <f t="shared" si="29"/>
        <v>554492.81999999995</v>
      </c>
      <c r="M1863" s="81">
        <v>44179.729166666664</v>
      </c>
      <c r="N1863" s="77">
        <v>6870238421</v>
      </c>
      <c r="O1863" s="77" t="s">
        <v>52</v>
      </c>
      <c r="P1863" s="78" t="s">
        <v>366</v>
      </c>
      <c r="Q1863" s="81">
        <v>44224</v>
      </c>
      <c r="R1863" s="77" t="s">
        <v>54</v>
      </c>
      <c r="S1863" s="83"/>
    </row>
    <row r="1864" spans="1:19" s="70" customFormat="1" ht="12.75" hidden="1" customHeight="1" x14ac:dyDescent="0.2">
      <c r="A1864" s="38" t="s">
        <v>4377</v>
      </c>
      <c r="B1864" s="39" t="s">
        <v>4378</v>
      </c>
      <c r="C1864" s="39" t="s">
        <v>4379</v>
      </c>
      <c r="D1864" s="38">
        <v>401972</v>
      </c>
      <c r="E1864" s="38"/>
      <c r="F1864" s="39" t="s">
        <v>842</v>
      </c>
      <c r="G1864" s="38">
        <v>8263000049</v>
      </c>
      <c r="H1864" s="40" t="s">
        <v>4380</v>
      </c>
      <c r="I1864" s="2">
        <v>468720</v>
      </c>
      <c r="J1864" s="2">
        <v>553.08960000000002</v>
      </c>
      <c r="K1864" s="2">
        <v>84369.599999999991</v>
      </c>
      <c r="L1864" s="3">
        <f t="shared" si="29"/>
        <v>553642.68960000004</v>
      </c>
      <c r="M1864" s="41">
        <v>44364.729166666664</v>
      </c>
      <c r="N1864" s="39">
        <v>6870147670</v>
      </c>
      <c r="O1864" s="39" t="s">
        <v>52</v>
      </c>
      <c r="P1864" s="40" t="s">
        <v>4266</v>
      </c>
      <c r="Q1864" s="41">
        <v>44413</v>
      </c>
      <c r="R1864" s="39" t="s">
        <v>54</v>
      </c>
      <c r="S1864" s="68"/>
    </row>
    <row r="1865" spans="1:19" s="70" customFormat="1" ht="12.75" hidden="1" customHeight="1" x14ac:dyDescent="0.2">
      <c r="A1865" s="38" t="s">
        <v>3961</v>
      </c>
      <c r="B1865" s="42" t="s">
        <v>3962</v>
      </c>
      <c r="C1865" s="42" t="s">
        <v>3963</v>
      </c>
      <c r="D1865" s="38">
        <v>300286</v>
      </c>
      <c r="E1865" s="38"/>
      <c r="F1865" s="42" t="s">
        <v>3944</v>
      </c>
      <c r="G1865" s="38">
        <v>8263000075</v>
      </c>
      <c r="H1865" s="40">
        <v>712725120</v>
      </c>
      <c r="I1865" s="3">
        <v>468000</v>
      </c>
      <c r="J1865" s="3"/>
      <c r="K1865" s="3">
        <v>84240</v>
      </c>
      <c r="L1865" s="3">
        <f t="shared" si="29"/>
        <v>552240</v>
      </c>
      <c r="M1865" s="41">
        <v>44375.729166666664</v>
      </c>
      <c r="N1865" s="39">
        <v>6870131113</v>
      </c>
      <c r="O1865" s="42" t="s">
        <v>315</v>
      </c>
      <c r="P1865" s="42" t="s">
        <v>3964</v>
      </c>
      <c r="Q1865" s="60">
        <v>44408</v>
      </c>
      <c r="R1865" s="42" t="s">
        <v>243</v>
      </c>
      <c r="S1865" s="68"/>
    </row>
    <row r="1866" spans="1:19" s="70" customFormat="1" ht="12.75" hidden="1" customHeight="1" x14ac:dyDescent="0.2">
      <c r="A1866" s="38" t="s">
        <v>21276</v>
      </c>
      <c r="B1866" s="39" t="s">
        <v>21272</v>
      </c>
      <c r="C1866" s="39"/>
      <c r="D1866" s="38">
        <v>120191</v>
      </c>
      <c r="E1866" s="38"/>
      <c r="F1866" s="39" t="s">
        <v>13051</v>
      </c>
      <c r="G1866" s="38">
        <v>8263000352</v>
      </c>
      <c r="H1866" s="40" t="s">
        <v>21273</v>
      </c>
      <c r="I1866" s="2">
        <v>467775</v>
      </c>
      <c r="J1866" s="2"/>
      <c r="K1866" s="2">
        <v>84199.5</v>
      </c>
      <c r="L1866" s="3">
        <f t="shared" si="29"/>
        <v>551974.5</v>
      </c>
      <c r="M1866" s="41">
        <v>45244</v>
      </c>
      <c r="N1866" s="39"/>
      <c r="O1866" s="39" t="s">
        <v>18453</v>
      </c>
      <c r="P1866" s="40" t="s">
        <v>21274</v>
      </c>
      <c r="Q1866" s="41" t="s">
        <v>21275</v>
      </c>
      <c r="R1866" s="62" t="s">
        <v>21</v>
      </c>
      <c r="S1866" s="68"/>
    </row>
    <row r="1867" spans="1:19" s="70" customFormat="1" ht="12.75" hidden="1" customHeight="1" x14ac:dyDescent="0.2">
      <c r="A1867" s="38" t="s">
        <v>6232</v>
      </c>
      <c r="B1867" s="39" t="s">
        <v>6228</v>
      </c>
      <c r="C1867" s="39" t="s">
        <v>6229</v>
      </c>
      <c r="D1867" s="38">
        <v>406049</v>
      </c>
      <c r="E1867" s="38"/>
      <c r="F1867" s="39" t="s">
        <v>1943</v>
      </c>
      <c r="G1867" s="38">
        <v>8266011430</v>
      </c>
      <c r="H1867" s="40" t="s">
        <v>6230</v>
      </c>
      <c r="I1867" s="2">
        <v>467200</v>
      </c>
      <c r="J1867" s="2"/>
      <c r="K1867" s="2">
        <v>84096</v>
      </c>
      <c r="L1867" s="3">
        <f t="shared" si="29"/>
        <v>551296</v>
      </c>
      <c r="M1867" s="41">
        <v>44364.729166666664</v>
      </c>
      <c r="N1867" s="39">
        <v>6870212414</v>
      </c>
      <c r="O1867" s="39" t="s">
        <v>52</v>
      </c>
      <c r="P1867" s="40" t="s">
        <v>6231</v>
      </c>
      <c r="Q1867" s="41">
        <v>44467</v>
      </c>
      <c r="R1867" s="39" t="s">
        <v>54</v>
      </c>
      <c r="S1867" s="68"/>
    </row>
    <row r="1868" spans="1:19" s="70" customFormat="1" ht="12.75" hidden="1" customHeight="1" x14ac:dyDescent="0.2">
      <c r="A1868" s="38" t="s">
        <v>1580</v>
      </c>
      <c r="B1868" s="39" t="s">
        <v>1581</v>
      </c>
      <c r="C1868" s="39" t="s">
        <v>1582</v>
      </c>
      <c r="D1868" s="38">
        <v>401972</v>
      </c>
      <c r="E1868" s="38"/>
      <c r="F1868" s="39" t="s">
        <v>842</v>
      </c>
      <c r="G1868" s="38">
        <v>8263000049</v>
      </c>
      <c r="H1868" s="40" t="s">
        <v>1583</v>
      </c>
      <c r="I1868" s="2">
        <v>465480</v>
      </c>
      <c r="J1868" s="2">
        <v>411.94980000000004</v>
      </c>
      <c r="K1868" s="2">
        <v>83786.399999999994</v>
      </c>
      <c r="L1868" s="3">
        <f t="shared" si="29"/>
        <v>549678.34979999997</v>
      </c>
      <c r="M1868" s="41">
        <v>44264.729166666664</v>
      </c>
      <c r="N1868" s="39">
        <v>6870010301</v>
      </c>
      <c r="O1868" s="39" t="s">
        <v>52</v>
      </c>
      <c r="P1868" s="40" t="s">
        <v>1571</v>
      </c>
      <c r="Q1868" s="41">
        <v>44303</v>
      </c>
      <c r="R1868" s="39" t="s">
        <v>54</v>
      </c>
      <c r="S1868" s="68"/>
    </row>
    <row r="1869" spans="1:19" s="70" customFormat="1" ht="12.75" hidden="1" customHeight="1" x14ac:dyDescent="0.2">
      <c r="A1869" s="38" t="s">
        <v>2500</v>
      </c>
      <c r="B1869" s="39" t="s">
        <v>2501</v>
      </c>
      <c r="C1869" s="39" t="s">
        <v>2502</v>
      </c>
      <c r="D1869" s="38">
        <v>401972</v>
      </c>
      <c r="E1869" s="38"/>
      <c r="F1869" s="39" t="s">
        <v>842</v>
      </c>
      <c r="G1869" s="38">
        <v>8263000049</v>
      </c>
      <c r="H1869" s="40" t="s">
        <v>2503</v>
      </c>
      <c r="I1869" s="2">
        <v>465000</v>
      </c>
      <c r="J1869" s="2">
        <v>411.52500000000003</v>
      </c>
      <c r="K1869" s="2">
        <v>83700</v>
      </c>
      <c r="L1869" s="3">
        <f t="shared" si="29"/>
        <v>549111.52500000002</v>
      </c>
      <c r="M1869" s="41">
        <v>44286.729166666664</v>
      </c>
      <c r="N1869" s="39">
        <v>6870081804</v>
      </c>
      <c r="O1869" s="39" t="s">
        <v>52</v>
      </c>
      <c r="P1869" s="40" t="s">
        <v>2473</v>
      </c>
      <c r="Q1869" s="41">
        <v>44357</v>
      </c>
      <c r="R1869" s="39" t="s">
        <v>54</v>
      </c>
      <c r="S1869" s="68"/>
    </row>
    <row r="1870" spans="1:19" s="70" customFormat="1" ht="12.75" hidden="1" customHeight="1" x14ac:dyDescent="0.2">
      <c r="A1870" s="38" t="s">
        <v>3793</v>
      </c>
      <c r="B1870" s="39" t="s">
        <v>3794</v>
      </c>
      <c r="C1870" s="39" t="s">
        <v>3795</v>
      </c>
      <c r="D1870" s="38">
        <v>401972</v>
      </c>
      <c r="E1870" s="38"/>
      <c r="F1870" s="39" t="s">
        <v>842</v>
      </c>
      <c r="G1870" s="38">
        <v>8263000049</v>
      </c>
      <c r="H1870" s="40" t="s">
        <v>3796</v>
      </c>
      <c r="I1870" s="2">
        <v>465000</v>
      </c>
      <c r="J1870" s="2">
        <v>548.70000000000005</v>
      </c>
      <c r="K1870" s="2">
        <v>83700</v>
      </c>
      <c r="L1870" s="3">
        <f t="shared" si="29"/>
        <v>549248.69999999995</v>
      </c>
      <c r="M1870" s="41">
        <v>44356.729166666664</v>
      </c>
      <c r="N1870" s="39">
        <v>6870126226</v>
      </c>
      <c r="O1870" s="39" t="s">
        <v>52</v>
      </c>
      <c r="P1870" s="40" t="s">
        <v>3797</v>
      </c>
      <c r="Q1870" s="41">
        <v>44394</v>
      </c>
      <c r="R1870" s="39" t="s">
        <v>54</v>
      </c>
      <c r="S1870" s="68"/>
    </row>
    <row r="1871" spans="1:19" s="70" customFormat="1" ht="12.75" hidden="1" customHeight="1" x14ac:dyDescent="0.2">
      <c r="A1871" s="38" t="s">
        <v>9002</v>
      </c>
      <c r="B1871" s="42" t="s">
        <v>9003</v>
      </c>
      <c r="C1871" s="42" t="s">
        <v>9004</v>
      </c>
      <c r="D1871" s="38">
        <v>501497</v>
      </c>
      <c r="E1871" s="38"/>
      <c r="F1871" s="42" t="s">
        <v>7579</v>
      </c>
      <c r="G1871" s="38">
        <v>8263000099</v>
      </c>
      <c r="H1871" s="40" t="s">
        <v>9005</v>
      </c>
      <c r="I1871" s="3">
        <v>465000</v>
      </c>
      <c r="J1871" s="3"/>
      <c r="K1871" s="3">
        <v>83700</v>
      </c>
      <c r="L1871" s="3">
        <f t="shared" si="29"/>
        <v>548700</v>
      </c>
      <c r="M1871" s="41">
        <v>44433.729166666664</v>
      </c>
      <c r="N1871" s="39">
        <v>6870304507</v>
      </c>
      <c r="O1871" s="42" t="s">
        <v>315</v>
      </c>
      <c r="P1871" s="42" t="s">
        <v>8993</v>
      </c>
      <c r="Q1871" s="60">
        <v>44548</v>
      </c>
      <c r="R1871" s="42" t="s">
        <v>243</v>
      </c>
      <c r="S1871" s="68"/>
    </row>
    <row r="1872" spans="1:19" s="70" customFormat="1" ht="12.75" hidden="1" customHeight="1" x14ac:dyDescent="0.2">
      <c r="A1872" s="38" t="s">
        <v>12809</v>
      </c>
      <c r="B1872" s="39" t="s">
        <v>12810</v>
      </c>
      <c r="C1872" s="39" t="s">
        <v>12811</v>
      </c>
      <c r="D1872" s="38">
        <v>812419</v>
      </c>
      <c r="E1872" s="38"/>
      <c r="F1872" s="39" t="s">
        <v>1956</v>
      </c>
      <c r="G1872" s="38">
        <v>8268008277</v>
      </c>
      <c r="H1872" s="40" t="s">
        <v>12812</v>
      </c>
      <c r="I1872" s="2">
        <v>464853</v>
      </c>
      <c r="J1872" s="2"/>
      <c r="K1872" s="2">
        <v>0</v>
      </c>
      <c r="L1872" s="3">
        <f t="shared" si="29"/>
        <v>464853</v>
      </c>
      <c r="M1872" s="41">
        <v>44630.729166666664</v>
      </c>
      <c r="N1872" s="39">
        <v>43870744</v>
      </c>
      <c r="O1872" s="39" t="s">
        <v>3282</v>
      </c>
      <c r="P1872" s="40" t="s">
        <v>12813</v>
      </c>
      <c r="Q1872" s="41">
        <v>44682</v>
      </c>
      <c r="R1872" s="42" t="s">
        <v>2417</v>
      </c>
      <c r="S1872" s="68"/>
    </row>
    <row r="1873" spans="1:19" s="70" customFormat="1" ht="12.75" hidden="1" customHeight="1" x14ac:dyDescent="0.2">
      <c r="A1873" s="38" t="s">
        <v>9335</v>
      </c>
      <c r="B1873" s="42" t="s">
        <v>9336</v>
      </c>
      <c r="C1873" s="42" t="s">
        <v>9337</v>
      </c>
      <c r="D1873" s="38">
        <v>300286</v>
      </c>
      <c r="E1873" s="38"/>
      <c r="F1873" s="42" t="s">
        <v>3944</v>
      </c>
      <c r="G1873" s="38">
        <v>8263000075</v>
      </c>
      <c r="H1873" s="40">
        <v>712730287</v>
      </c>
      <c r="I1873" s="3">
        <v>464800</v>
      </c>
      <c r="J1873" s="3"/>
      <c r="K1873" s="3">
        <v>83664</v>
      </c>
      <c r="L1873" s="3">
        <f t="shared" si="29"/>
        <v>548464</v>
      </c>
      <c r="M1873" s="41">
        <v>44530.729166666664</v>
      </c>
      <c r="N1873" s="39">
        <v>6870320858</v>
      </c>
      <c r="O1873" s="42" t="s">
        <v>315</v>
      </c>
      <c r="P1873" s="42"/>
      <c r="Q1873" s="60"/>
      <c r="R1873" s="42" t="s">
        <v>243</v>
      </c>
      <c r="S1873" s="68"/>
    </row>
    <row r="1874" spans="1:19" s="70" customFormat="1" ht="12.75" customHeight="1" x14ac:dyDescent="0.2">
      <c r="A1874" s="38" t="s">
        <v>23025</v>
      </c>
      <c r="B1874" s="39" t="s">
        <v>23026</v>
      </c>
      <c r="C1874" s="39" t="s">
        <v>23027</v>
      </c>
      <c r="D1874" s="38">
        <v>822101</v>
      </c>
      <c r="E1874" s="38"/>
      <c r="F1874" s="39" t="s">
        <v>22905</v>
      </c>
      <c r="G1874" s="38">
        <v>8268014510</v>
      </c>
      <c r="H1874" s="40" t="s">
        <v>23028</v>
      </c>
      <c r="I1874" s="2">
        <v>464520</v>
      </c>
      <c r="J1874" s="2"/>
      <c r="K1874" s="2">
        <v>83613.599999999991</v>
      </c>
      <c r="L1874" s="3">
        <f t="shared" si="29"/>
        <v>548133.6</v>
      </c>
      <c r="M1874" s="41">
        <v>45462.729166666664</v>
      </c>
      <c r="N1874" s="39">
        <v>160900203</v>
      </c>
      <c r="O1874" s="39" t="s">
        <v>19303</v>
      </c>
      <c r="P1874" s="40" t="s">
        <v>23029</v>
      </c>
      <c r="Q1874" s="41" t="s">
        <v>23030</v>
      </c>
      <c r="R1874" s="62" t="s">
        <v>19</v>
      </c>
      <c r="S1874" s="68"/>
    </row>
    <row r="1875" spans="1:19" s="70" customFormat="1" ht="12.75" hidden="1" customHeight="1" x14ac:dyDescent="0.2">
      <c r="A1875" s="38" t="s">
        <v>19076</v>
      </c>
      <c r="B1875" s="42" t="s">
        <v>19077</v>
      </c>
      <c r="C1875" s="42" t="s">
        <v>19078</v>
      </c>
      <c r="D1875" s="38">
        <v>137974</v>
      </c>
      <c r="E1875" s="38"/>
      <c r="F1875" s="39" t="s">
        <v>3527</v>
      </c>
      <c r="G1875" s="38">
        <v>8263000113</v>
      </c>
      <c r="H1875" s="64" t="s">
        <v>19079</v>
      </c>
      <c r="I1875" s="6">
        <v>463908</v>
      </c>
      <c r="J1875" s="3"/>
      <c r="K1875" s="3">
        <v>83503.44</v>
      </c>
      <c r="L1875" s="3">
        <f t="shared" si="29"/>
        <v>547411.43999999994</v>
      </c>
      <c r="M1875" s="41">
        <v>44984.729166666664</v>
      </c>
      <c r="N1875" s="39">
        <v>1246349010</v>
      </c>
      <c r="O1875" s="42" t="s">
        <v>315</v>
      </c>
      <c r="P1875" s="42"/>
      <c r="Q1875" s="60"/>
      <c r="R1875" s="42" t="s">
        <v>243</v>
      </c>
      <c r="S1875" s="68"/>
    </row>
    <row r="1876" spans="1:19" s="70" customFormat="1" ht="12.75" hidden="1" customHeight="1" x14ac:dyDescent="0.2">
      <c r="A1876" s="38" t="s">
        <v>1380</v>
      </c>
      <c r="B1876" s="39" t="s">
        <v>234</v>
      </c>
      <c r="C1876" s="39"/>
      <c r="D1876" s="38" t="s">
        <v>245</v>
      </c>
      <c r="E1876" s="38" t="s">
        <v>23092</v>
      </c>
      <c r="F1876" s="129" t="s">
        <v>1378</v>
      </c>
      <c r="G1876" s="38" t="s">
        <v>1378</v>
      </c>
      <c r="H1876" s="52" t="s">
        <v>1381</v>
      </c>
      <c r="I1876" s="5">
        <v>462420.08</v>
      </c>
      <c r="J1876" s="2"/>
      <c r="K1876" s="2">
        <v>0</v>
      </c>
      <c r="L1876" s="3">
        <f t="shared" si="29"/>
        <v>462420.08</v>
      </c>
      <c r="M1876" s="59">
        <v>44286</v>
      </c>
      <c r="N1876" s="39"/>
      <c r="O1876" s="39" t="s">
        <v>52</v>
      </c>
      <c r="P1876" s="40"/>
      <c r="Q1876" s="41"/>
      <c r="R1876" s="39" t="s">
        <v>54</v>
      </c>
      <c r="S1876" s="68"/>
    </row>
    <row r="1877" spans="1:19" s="70" customFormat="1" ht="12.75" hidden="1" customHeight="1" x14ac:dyDescent="0.2">
      <c r="A1877" s="38" t="s">
        <v>19543</v>
      </c>
      <c r="B1877" s="39" t="s">
        <v>19544</v>
      </c>
      <c r="C1877" s="39" t="s">
        <v>19545</v>
      </c>
      <c r="D1877" s="38">
        <v>820345</v>
      </c>
      <c r="E1877" s="38"/>
      <c r="F1877" s="39" t="s">
        <v>19535</v>
      </c>
      <c r="G1877" s="38">
        <v>8268011801</v>
      </c>
      <c r="H1877" s="40" t="s">
        <v>19546</v>
      </c>
      <c r="I1877" s="2">
        <v>461540.67796610174</v>
      </c>
      <c r="J1877" s="2"/>
      <c r="K1877" s="2">
        <v>83077.322033898308</v>
      </c>
      <c r="L1877" s="3">
        <f t="shared" si="29"/>
        <v>544618</v>
      </c>
      <c r="M1877" s="41">
        <v>45066.729166666664</v>
      </c>
      <c r="N1877" s="39">
        <v>160441091</v>
      </c>
      <c r="O1877" s="39" t="s">
        <v>3282</v>
      </c>
      <c r="P1877" s="40" t="s">
        <v>19547</v>
      </c>
      <c r="Q1877" s="41">
        <v>45100</v>
      </c>
      <c r="R1877" s="42" t="s">
        <v>2417</v>
      </c>
      <c r="S1877" s="68"/>
    </row>
    <row r="1878" spans="1:19" s="70" customFormat="1" ht="12.75" hidden="1" customHeight="1" x14ac:dyDescent="0.2">
      <c r="A1878" s="38" t="s">
        <v>8411</v>
      </c>
      <c r="B1878" s="39" t="s">
        <v>8412</v>
      </c>
      <c r="C1878" s="39" t="s">
        <v>8413</v>
      </c>
      <c r="D1878" s="38">
        <v>919893</v>
      </c>
      <c r="E1878" s="38"/>
      <c r="F1878" s="39" t="s">
        <v>2039</v>
      </c>
      <c r="G1878" s="38">
        <v>8263000051</v>
      </c>
      <c r="H1878" s="40">
        <v>2920003746</v>
      </c>
      <c r="I1878" s="2">
        <v>460200</v>
      </c>
      <c r="J1878" s="2"/>
      <c r="K1878" s="2">
        <v>82836</v>
      </c>
      <c r="L1878" s="3">
        <f t="shared" si="29"/>
        <v>543036</v>
      </c>
      <c r="M1878" s="41">
        <v>44277.729166666664</v>
      </c>
      <c r="N1878" s="39">
        <v>6870448146</v>
      </c>
      <c r="O1878" s="39" t="s">
        <v>52</v>
      </c>
      <c r="P1878" s="40" t="s">
        <v>8414</v>
      </c>
      <c r="Q1878" s="41">
        <v>44651</v>
      </c>
      <c r="R1878" s="39" t="s">
        <v>54</v>
      </c>
      <c r="S1878" s="68"/>
    </row>
    <row r="1879" spans="1:19" s="70" customFormat="1" ht="12.75" hidden="1" customHeight="1" x14ac:dyDescent="0.2">
      <c r="A1879" s="38" t="s">
        <v>12758</v>
      </c>
      <c r="B1879" s="42" t="s">
        <v>12759</v>
      </c>
      <c r="C1879" s="42" t="s">
        <v>12760</v>
      </c>
      <c r="D1879" s="38">
        <v>300286</v>
      </c>
      <c r="E1879" s="38"/>
      <c r="F1879" s="42" t="s">
        <v>3944</v>
      </c>
      <c r="G1879" s="38">
        <v>8263000075</v>
      </c>
      <c r="H1879" s="40">
        <v>712735815</v>
      </c>
      <c r="I1879" s="3">
        <v>460000</v>
      </c>
      <c r="J1879" s="3"/>
      <c r="K1879" s="3">
        <v>82800</v>
      </c>
      <c r="L1879" s="3">
        <f t="shared" si="29"/>
        <v>542800</v>
      </c>
      <c r="M1879" s="41">
        <v>44651.729166666664</v>
      </c>
      <c r="N1879" s="39">
        <v>6870026424</v>
      </c>
      <c r="O1879" s="42" t="s">
        <v>315</v>
      </c>
      <c r="P1879" s="42" t="s">
        <v>12541</v>
      </c>
      <c r="Q1879" s="60">
        <v>44681</v>
      </c>
      <c r="R1879" s="42" t="s">
        <v>243</v>
      </c>
      <c r="S1879" s="68"/>
    </row>
    <row r="1880" spans="1:19" s="70" customFormat="1" ht="12.75" customHeight="1" x14ac:dyDescent="0.2">
      <c r="A1880" s="38" t="s">
        <v>21547</v>
      </c>
      <c r="B1880" s="39" t="s">
        <v>21548</v>
      </c>
      <c r="C1880" s="39" t="s">
        <v>21549</v>
      </c>
      <c r="D1880" s="38">
        <v>406359</v>
      </c>
      <c r="E1880" s="38"/>
      <c r="F1880" s="39" t="s">
        <v>19225</v>
      </c>
      <c r="G1880" s="38">
        <v>8263000308</v>
      </c>
      <c r="H1880" s="40">
        <v>271600051424</v>
      </c>
      <c r="I1880" s="2">
        <v>460000</v>
      </c>
      <c r="J1880" s="2"/>
      <c r="K1880" s="2">
        <v>82800</v>
      </c>
      <c r="L1880" s="3">
        <f t="shared" si="29"/>
        <v>542800</v>
      </c>
      <c r="M1880" s="41">
        <v>45185.729166666664</v>
      </c>
      <c r="N1880" s="39">
        <v>1246654072</v>
      </c>
      <c r="O1880" s="39" t="s">
        <v>18463</v>
      </c>
      <c r="P1880" s="40" t="s">
        <v>21525</v>
      </c>
      <c r="Q1880" s="41">
        <v>45315</v>
      </c>
      <c r="R1880" s="62" t="s">
        <v>29</v>
      </c>
      <c r="S1880" s="68"/>
    </row>
    <row r="1881" spans="1:19" s="70" customFormat="1" ht="12.75" hidden="1" customHeight="1" x14ac:dyDescent="0.25">
      <c r="A1881" s="38" t="s">
        <v>21947</v>
      </c>
      <c r="B1881" s="39" t="s">
        <v>21948</v>
      </c>
      <c r="C1881" s="39"/>
      <c r="D1881" s="38">
        <v>122097</v>
      </c>
      <c r="E1881" s="38"/>
      <c r="F1881" s="138" t="s">
        <v>620</v>
      </c>
      <c r="G1881" s="38">
        <v>8266020516</v>
      </c>
      <c r="H1881" s="40" t="s">
        <v>21949</v>
      </c>
      <c r="I1881" s="3">
        <v>459203.23</v>
      </c>
      <c r="J1881" s="2"/>
      <c r="K1881" s="2">
        <v>0</v>
      </c>
      <c r="L1881" s="3">
        <f t="shared" si="29"/>
        <v>459203.23</v>
      </c>
      <c r="M1881" s="41"/>
      <c r="N1881" s="39"/>
      <c r="O1881" s="39" t="s">
        <v>18453</v>
      </c>
      <c r="P1881" s="40" t="s">
        <v>21950</v>
      </c>
      <c r="Q1881" s="41">
        <v>45344</v>
      </c>
      <c r="R1881" s="62" t="s">
        <v>21</v>
      </c>
      <c r="S1881" s="68"/>
    </row>
    <row r="1882" spans="1:19" s="70" customFormat="1" ht="12.75" hidden="1" customHeight="1" x14ac:dyDescent="0.2">
      <c r="A1882" s="38" t="s">
        <v>20149</v>
      </c>
      <c r="B1882" s="39" t="s">
        <v>20150</v>
      </c>
      <c r="C1882" s="39" t="s">
        <v>20151</v>
      </c>
      <c r="D1882" s="58">
        <v>137691</v>
      </c>
      <c r="E1882" s="58"/>
      <c r="F1882" s="39" t="s">
        <v>14869</v>
      </c>
      <c r="G1882" s="38">
        <v>8263000314</v>
      </c>
      <c r="H1882" s="40" t="s">
        <v>20152</v>
      </c>
      <c r="I1882" s="2">
        <v>459112.5</v>
      </c>
      <c r="J1882" s="2"/>
      <c r="K1882" s="2">
        <v>82640.25</v>
      </c>
      <c r="L1882" s="3">
        <f t="shared" si="29"/>
        <v>541752.75</v>
      </c>
      <c r="M1882" s="41">
        <v>45129.729166666664</v>
      </c>
      <c r="N1882" s="39">
        <v>1246462593</v>
      </c>
      <c r="O1882" s="39" t="s">
        <v>3282</v>
      </c>
      <c r="P1882" s="40" t="s">
        <v>20153</v>
      </c>
      <c r="Q1882" s="41">
        <v>45163</v>
      </c>
      <c r="R1882" s="62" t="s">
        <v>21</v>
      </c>
      <c r="S1882" s="68"/>
    </row>
    <row r="1883" spans="1:19" s="70" customFormat="1" ht="12.75" hidden="1" customHeight="1" x14ac:dyDescent="0.2">
      <c r="A1883" s="38" t="s">
        <v>12026</v>
      </c>
      <c r="B1883" s="39" t="s">
        <v>12027</v>
      </c>
      <c r="C1883" s="39" t="s">
        <v>12028</v>
      </c>
      <c r="D1883" s="38">
        <v>130170</v>
      </c>
      <c r="E1883" s="38"/>
      <c r="F1883" s="39" t="s">
        <v>1687</v>
      </c>
      <c r="G1883" s="38">
        <v>8268005756</v>
      </c>
      <c r="H1883" s="40">
        <v>4601025113</v>
      </c>
      <c r="I1883" s="2">
        <v>458672.88135593222</v>
      </c>
      <c r="J1883" s="2"/>
      <c r="K1883" s="2">
        <v>82561.118644067799</v>
      </c>
      <c r="L1883" s="3">
        <f t="shared" si="29"/>
        <v>541234</v>
      </c>
      <c r="M1883" s="41">
        <v>44526.729166666664</v>
      </c>
      <c r="N1883" s="39">
        <v>44454601</v>
      </c>
      <c r="O1883" s="39" t="s">
        <v>52</v>
      </c>
      <c r="P1883" s="40" t="s">
        <v>12029</v>
      </c>
      <c r="Q1883" s="41">
        <v>44657</v>
      </c>
      <c r="R1883" s="39" t="s">
        <v>54</v>
      </c>
      <c r="S1883" s="68"/>
    </row>
    <row r="1884" spans="1:19" s="70" customFormat="1" ht="12.75" hidden="1" customHeight="1" x14ac:dyDescent="0.2">
      <c r="A1884" s="38" t="s">
        <v>9437</v>
      </c>
      <c r="B1884" s="39" t="s">
        <v>9438</v>
      </c>
      <c r="C1884" s="39" t="s">
        <v>9439</v>
      </c>
      <c r="D1884" s="38">
        <v>401972</v>
      </c>
      <c r="E1884" s="38"/>
      <c r="F1884" s="39" t="s">
        <v>842</v>
      </c>
      <c r="G1884" s="38">
        <v>8263000049</v>
      </c>
      <c r="H1884" s="40" t="s">
        <v>9440</v>
      </c>
      <c r="I1884" s="2">
        <v>458540</v>
      </c>
      <c r="J1884" s="2">
        <v>0</v>
      </c>
      <c r="K1884" s="2">
        <v>82537.2</v>
      </c>
      <c r="L1884" s="3">
        <f t="shared" si="29"/>
        <v>541077.19999999995</v>
      </c>
      <c r="M1884" s="41">
        <v>44491.729166666664</v>
      </c>
      <c r="N1884" s="39">
        <v>6870324466</v>
      </c>
      <c r="O1884" s="39" t="s">
        <v>52</v>
      </c>
      <c r="P1884" s="40"/>
      <c r="Q1884" s="41"/>
      <c r="R1884" s="39" t="s">
        <v>54</v>
      </c>
      <c r="S1884" s="68"/>
    </row>
    <row r="1885" spans="1:19" s="70" customFormat="1" ht="12.75" hidden="1" customHeight="1" x14ac:dyDescent="0.2">
      <c r="A1885" s="38" t="s">
        <v>13572</v>
      </c>
      <c r="B1885" s="39" t="s">
        <v>13573</v>
      </c>
      <c r="C1885" s="39" t="s">
        <v>13574</v>
      </c>
      <c r="D1885" s="38">
        <v>405996</v>
      </c>
      <c r="E1885" s="38"/>
      <c r="F1885" s="39" t="s">
        <v>2376</v>
      </c>
      <c r="G1885" s="38">
        <v>8263000079</v>
      </c>
      <c r="H1885" s="40">
        <v>212901076923</v>
      </c>
      <c r="I1885" s="2">
        <v>458204</v>
      </c>
      <c r="J1885" s="2"/>
      <c r="K1885" s="2">
        <v>82476.72</v>
      </c>
      <c r="L1885" s="3">
        <f t="shared" si="29"/>
        <v>540680.72</v>
      </c>
      <c r="M1885" s="41">
        <v>44517.729166666664</v>
      </c>
      <c r="N1885" s="39">
        <v>6870072057</v>
      </c>
      <c r="O1885" s="39" t="s">
        <v>52</v>
      </c>
      <c r="P1885" s="40" t="s">
        <v>13575</v>
      </c>
      <c r="Q1885" s="41">
        <v>44747</v>
      </c>
      <c r="R1885" s="39" t="s">
        <v>54</v>
      </c>
      <c r="S1885" s="68"/>
    </row>
    <row r="1886" spans="1:19" s="70" customFormat="1" ht="12.75" hidden="1" customHeight="1" x14ac:dyDescent="0.2">
      <c r="A1886" s="38" t="s">
        <v>5872</v>
      </c>
      <c r="B1886" s="39" t="s">
        <v>5873</v>
      </c>
      <c r="C1886" s="39" t="s">
        <v>5874</v>
      </c>
      <c r="D1886" s="38">
        <v>405596</v>
      </c>
      <c r="E1886" s="38"/>
      <c r="F1886" s="39" t="s">
        <v>3259</v>
      </c>
      <c r="G1886" s="38">
        <v>8263000119</v>
      </c>
      <c r="H1886" s="40" t="s">
        <v>5875</v>
      </c>
      <c r="I1886" s="2">
        <v>457200</v>
      </c>
      <c r="J1886" s="2">
        <v>539.49</v>
      </c>
      <c r="K1886" s="2">
        <v>82296</v>
      </c>
      <c r="L1886" s="3">
        <f t="shared" si="29"/>
        <v>540035.49</v>
      </c>
      <c r="M1886" s="41">
        <v>44362.729166666664</v>
      </c>
      <c r="N1886" s="39">
        <v>6870196109</v>
      </c>
      <c r="O1886" s="39" t="s">
        <v>52</v>
      </c>
      <c r="P1886" s="40" t="s">
        <v>5876</v>
      </c>
      <c r="Q1886" s="41">
        <v>44455</v>
      </c>
      <c r="R1886" s="39" t="s">
        <v>54</v>
      </c>
      <c r="S1886" s="68"/>
    </row>
    <row r="1887" spans="1:19" s="70" customFormat="1" ht="12.75" hidden="1" customHeight="1" x14ac:dyDescent="0.2">
      <c r="A1887" s="38" t="s">
        <v>9338</v>
      </c>
      <c r="B1887" s="42" t="s">
        <v>9339</v>
      </c>
      <c r="C1887" s="42" t="s">
        <v>9340</v>
      </c>
      <c r="D1887" s="38">
        <v>300286</v>
      </c>
      <c r="E1887" s="38"/>
      <c r="F1887" s="42" t="s">
        <v>3944</v>
      </c>
      <c r="G1887" s="38">
        <v>8263000075</v>
      </c>
      <c r="H1887" s="40">
        <v>712730284</v>
      </c>
      <c r="I1887" s="3">
        <v>456810.04</v>
      </c>
      <c r="J1887" s="3"/>
      <c r="K1887" s="3">
        <v>82225.807199999996</v>
      </c>
      <c r="L1887" s="3">
        <f t="shared" si="29"/>
        <v>539035.84719999996</v>
      </c>
      <c r="M1887" s="41">
        <v>44530.729166666664</v>
      </c>
      <c r="N1887" s="39">
        <v>6870323977</v>
      </c>
      <c r="O1887" s="42" t="s">
        <v>315</v>
      </c>
      <c r="P1887" s="42"/>
      <c r="Q1887" s="60"/>
      <c r="R1887" s="42" t="s">
        <v>243</v>
      </c>
      <c r="S1887" s="68"/>
    </row>
    <row r="1888" spans="1:19" s="70" customFormat="1" ht="12.75" hidden="1" customHeight="1" x14ac:dyDescent="0.2">
      <c r="A1888" s="38" t="s">
        <v>592</v>
      </c>
      <c r="B1888" s="39" t="s">
        <v>593</v>
      </c>
      <c r="C1888" s="39" t="s">
        <v>594</v>
      </c>
      <c r="D1888" s="38">
        <v>506950</v>
      </c>
      <c r="E1888" s="38"/>
      <c r="F1888" s="39" t="s">
        <v>503</v>
      </c>
      <c r="G1888" s="38">
        <v>8263000068</v>
      </c>
      <c r="H1888" s="40" t="s">
        <v>595</v>
      </c>
      <c r="I1888" s="2">
        <v>456624</v>
      </c>
      <c r="J1888" s="2">
        <v>404.11</v>
      </c>
      <c r="K1888" s="2">
        <v>82192.319999999992</v>
      </c>
      <c r="L1888" s="3">
        <f t="shared" si="29"/>
        <v>539220.42999999993</v>
      </c>
      <c r="M1888" s="41">
        <v>44210.729166666664</v>
      </c>
      <c r="N1888" s="39">
        <v>6870295768</v>
      </c>
      <c r="O1888" s="39" t="s">
        <v>52</v>
      </c>
      <c r="P1888" s="40" t="s">
        <v>591</v>
      </c>
      <c r="Q1888" s="41">
        <v>44246</v>
      </c>
      <c r="R1888" s="39" t="s">
        <v>54</v>
      </c>
      <c r="S1888" s="68"/>
    </row>
    <row r="1889" spans="1:19" s="70" customFormat="1" ht="12.75" hidden="1" customHeight="1" x14ac:dyDescent="0.2">
      <c r="A1889" s="38" t="s">
        <v>11186</v>
      </c>
      <c r="B1889" s="39"/>
      <c r="C1889" s="39"/>
      <c r="D1889" s="38" t="s">
        <v>235</v>
      </c>
      <c r="E1889" s="38" t="s">
        <v>23092</v>
      </c>
      <c r="F1889" s="129" t="s">
        <v>5364</v>
      </c>
      <c r="G1889" s="38" t="s">
        <v>5364</v>
      </c>
      <c r="H1889" s="52" t="s">
        <v>11187</v>
      </c>
      <c r="I1889" s="10">
        <v>456152</v>
      </c>
      <c r="J1889" s="2"/>
      <c r="K1889" s="2">
        <v>0</v>
      </c>
      <c r="L1889" s="3">
        <f t="shared" si="29"/>
        <v>456152</v>
      </c>
      <c r="M1889" s="59">
        <v>44620</v>
      </c>
      <c r="N1889" s="39"/>
      <c r="O1889" s="39" t="s">
        <v>52</v>
      </c>
      <c r="P1889" s="40"/>
      <c r="Q1889" s="41"/>
      <c r="R1889" s="39" t="s">
        <v>54</v>
      </c>
      <c r="S1889" s="68"/>
    </row>
    <row r="1890" spans="1:19" s="70" customFormat="1" ht="12.75" hidden="1" customHeight="1" x14ac:dyDescent="0.2">
      <c r="A1890" s="38" t="s">
        <v>11190</v>
      </c>
      <c r="B1890" s="39"/>
      <c r="C1890" s="39"/>
      <c r="D1890" s="38" t="s">
        <v>235</v>
      </c>
      <c r="E1890" s="38" t="s">
        <v>23092</v>
      </c>
      <c r="F1890" s="129" t="s">
        <v>5364</v>
      </c>
      <c r="G1890" s="38" t="s">
        <v>5364</v>
      </c>
      <c r="H1890" s="52" t="s">
        <v>11191</v>
      </c>
      <c r="I1890" s="10">
        <v>456152</v>
      </c>
      <c r="J1890" s="2"/>
      <c r="K1890" s="2">
        <v>0</v>
      </c>
      <c r="L1890" s="3">
        <f t="shared" si="29"/>
        <v>456152</v>
      </c>
      <c r="M1890" s="59">
        <v>44620</v>
      </c>
      <c r="N1890" s="39"/>
      <c r="O1890" s="39" t="s">
        <v>52</v>
      </c>
      <c r="P1890" s="40"/>
      <c r="Q1890" s="41"/>
      <c r="R1890" s="39" t="s">
        <v>54</v>
      </c>
      <c r="S1890" s="68"/>
    </row>
    <row r="1891" spans="1:19" s="70" customFormat="1" ht="12.75" hidden="1" customHeight="1" x14ac:dyDescent="0.2">
      <c r="A1891" s="38" t="s">
        <v>12114</v>
      </c>
      <c r="B1891" s="39"/>
      <c r="C1891" s="39"/>
      <c r="D1891" s="38" t="s">
        <v>235</v>
      </c>
      <c r="E1891" s="38" t="s">
        <v>23092</v>
      </c>
      <c r="F1891" s="129" t="s">
        <v>5364</v>
      </c>
      <c r="G1891" s="38" t="s">
        <v>5364</v>
      </c>
      <c r="H1891" s="52" t="s">
        <v>12115</v>
      </c>
      <c r="I1891" s="10">
        <v>456152</v>
      </c>
      <c r="J1891" s="2"/>
      <c r="K1891" s="2">
        <v>0</v>
      </c>
      <c r="L1891" s="3">
        <f t="shared" si="29"/>
        <v>456152</v>
      </c>
      <c r="M1891" s="59">
        <v>44651</v>
      </c>
      <c r="N1891" s="39"/>
      <c r="O1891" s="39" t="s">
        <v>52</v>
      </c>
      <c r="P1891" s="40"/>
      <c r="Q1891" s="41"/>
      <c r="R1891" s="39" t="s">
        <v>54</v>
      </c>
      <c r="S1891" s="68"/>
    </row>
    <row r="1892" spans="1:19" s="70" customFormat="1" ht="12.75" hidden="1" customHeight="1" x14ac:dyDescent="0.2">
      <c r="A1892" s="38" t="s">
        <v>3125</v>
      </c>
      <c r="B1892" s="39" t="s">
        <v>3126</v>
      </c>
      <c r="C1892" s="39" t="s">
        <v>3127</v>
      </c>
      <c r="D1892" s="38">
        <v>401972</v>
      </c>
      <c r="E1892" s="38"/>
      <c r="F1892" s="39" t="s">
        <v>842</v>
      </c>
      <c r="G1892" s="38">
        <v>8263000049</v>
      </c>
      <c r="H1892" s="40" t="s">
        <v>3128</v>
      </c>
      <c r="I1892" s="2">
        <v>456000</v>
      </c>
      <c r="J1892" s="2">
        <v>538.08000000000004</v>
      </c>
      <c r="K1892" s="2">
        <v>82080</v>
      </c>
      <c r="L1892" s="3">
        <f t="shared" si="29"/>
        <v>538618.08000000007</v>
      </c>
      <c r="M1892" s="41">
        <v>44341.729166666664</v>
      </c>
      <c r="N1892" s="39">
        <v>6870110594</v>
      </c>
      <c r="O1892" s="39" t="s">
        <v>52</v>
      </c>
      <c r="P1892" s="40" t="s">
        <v>3060</v>
      </c>
      <c r="Q1892" s="41">
        <v>44379</v>
      </c>
      <c r="R1892" s="39" t="s">
        <v>54</v>
      </c>
      <c r="S1892" s="68"/>
    </row>
    <row r="1893" spans="1:19" s="70" customFormat="1" ht="12.75" hidden="1" customHeight="1" x14ac:dyDescent="0.2">
      <c r="A1893" s="38" t="s">
        <v>13471</v>
      </c>
      <c r="B1893" s="39" t="s">
        <v>13472</v>
      </c>
      <c r="C1893" s="39" t="s">
        <v>13473</v>
      </c>
      <c r="D1893" s="38">
        <v>919962</v>
      </c>
      <c r="E1893" s="38"/>
      <c r="F1893" s="39" t="s">
        <v>6950</v>
      </c>
      <c r="G1893" s="38">
        <v>8263000121</v>
      </c>
      <c r="H1893" s="40" t="s">
        <v>13474</v>
      </c>
      <c r="I1893" s="3">
        <v>455695.72</v>
      </c>
      <c r="J1893" s="3"/>
      <c r="K1893" s="2">
        <v>82025.279999999999</v>
      </c>
      <c r="L1893" s="3">
        <f t="shared" si="29"/>
        <v>537721</v>
      </c>
      <c r="M1893" s="41">
        <v>44677.729166666664</v>
      </c>
      <c r="N1893" s="39">
        <v>6870062199</v>
      </c>
      <c r="O1893" s="39" t="s">
        <v>3282</v>
      </c>
      <c r="P1893" s="40">
        <v>205304567679</v>
      </c>
      <c r="Q1893" s="41">
        <v>44712</v>
      </c>
      <c r="R1893" s="42" t="s">
        <v>2417</v>
      </c>
      <c r="S1893" s="68"/>
    </row>
    <row r="1894" spans="1:19" s="70" customFormat="1" ht="12.75" hidden="1" customHeight="1" x14ac:dyDescent="0.2">
      <c r="A1894" s="38">
        <v>358</v>
      </c>
      <c r="B1894" s="39" t="s">
        <v>17751</v>
      </c>
      <c r="C1894" s="39" t="s">
        <v>17752</v>
      </c>
      <c r="D1894" s="38">
        <v>406424</v>
      </c>
      <c r="E1894" s="38"/>
      <c r="F1894" s="39" t="s">
        <v>3254</v>
      </c>
      <c r="G1894" s="38">
        <v>8266017029</v>
      </c>
      <c r="H1894" s="40" t="s">
        <v>17753</v>
      </c>
      <c r="I1894" s="2">
        <v>454983.89830508479</v>
      </c>
      <c r="J1894" s="2"/>
      <c r="K1894" s="2">
        <v>81897.101694915254</v>
      </c>
      <c r="L1894" s="3">
        <f t="shared" si="29"/>
        <v>536881</v>
      </c>
      <c r="M1894" s="41">
        <v>44953.729166666664</v>
      </c>
      <c r="N1894" s="39">
        <v>6870438426</v>
      </c>
      <c r="O1894" s="39" t="s">
        <v>8899</v>
      </c>
      <c r="P1894" s="40" t="s">
        <v>17754</v>
      </c>
      <c r="Q1894" s="41">
        <v>45021</v>
      </c>
      <c r="R1894" s="42" t="s">
        <v>8901</v>
      </c>
      <c r="S1894" s="68"/>
    </row>
    <row r="1895" spans="1:19" s="70" customFormat="1" ht="12.75" hidden="1" customHeight="1" x14ac:dyDescent="0.2">
      <c r="A1895" s="38">
        <v>179</v>
      </c>
      <c r="B1895" s="39" t="s">
        <v>19943</v>
      </c>
      <c r="C1895" s="39" t="s">
        <v>19944</v>
      </c>
      <c r="D1895" s="38">
        <v>128635</v>
      </c>
      <c r="E1895" s="38"/>
      <c r="F1895" s="39" t="s">
        <v>989</v>
      </c>
      <c r="G1895" s="38">
        <v>8266018650</v>
      </c>
      <c r="H1895" s="40" t="s">
        <v>19945</v>
      </c>
      <c r="I1895" s="2">
        <v>454567.50847457635</v>
      </c>
      <c r="J1895" s="2"/>
      <c r="K1895" s="2">
        <v>81822.151525423746</v>
      </c>
      <c r="L1895" s="3">
        <f t="shared" si="29"/>
        <v>536389.66000000015</v>
      </c>
      <c r="M1895" s="41">
        <v>45091.729166666664</v>
      </c>
      <c r="N1895" s="39">
        <v>1246437351</v>
      </c>
      <c r="O1895" s="39" t="s">
        <v>8899</v>
      </c>
      <c r="P1895" s="40" t="s">
        <v>19946</v>
      </c>
      <c r="Q1895" s="41">
        <v>45147</v>
      </c>
      <c r="R1895" s="42" t="s">
        <v>8901</v>
      </c>
      <c r="S1895" s="68"/>
    </row>
    <row r="1896" spans="1:19" s="70" customFormat="1" ht="12.75" hidden="1" customHeight="1" x14ac:dyDescent="0.2">
      <c r="A1896" s="38" t="s">
        <v>16030</v>
      </c>
      <c r="B1896" s="39" t="s">
        <v>16031</v>
      </c>
      <c r="C1896" s="39" t="s">
        <v>16032</v>
      </c>
      <c r="D1896" s="38">
        <v>919962</v>
      </c>
      <c r="E1896" s="38"/>
      <c r="F1896" s="39" t="s">
        <v>6950</v>
      </c>
      <c r="G1896" s="38">
        <v>8263000121</v>
      </c>
      <c r="H1896" s="40" t="s">
        <v>16033</v>
      </c>
      <c r="I1896" s="3">
        <v>453333.9</v>
      </c>
      <c r="J1896" s="3"/>
      <c r="K1896" s="2">
        <v>81600.100000000006</v>
      </c>
      <c r="L1896" s="3">
        <f t="shared" si="29"/>
        <v>534934</v>
      </c>
      <c r="M1896" s="41">
        <v>44824.729166666664</v>
      </c>
      <c r="N1896" s="39">
        <v>6870258618</v>
      </c>
      <c r="O1896" s="39" t="s">
        <v>3282</v>
      </c>
      <c r="P1896" s="40">
        <v>211146919849</v>
      </c>
      <c r="Q1896" s="41">
        <v>44880</v>
      </c>
      <c r="R1896" s="42" t="s">
        <v>2417</v>
      </c>
      <c r="S1896" s="68"/>
    </row>
    <row r="1897" spans="1:19" s="70" customFormat="1" ht="12.75" hidden="1" customHeight="1" x14ac:dyDescent="0.2">
      <c r="A1897" s="38" t="s">
        <v>19068</v>
      </c>
      <c r="B1897" s="39" t="s">
        <v>19069</v>
      </c>
      <c r="C1897" s="39" t="s">
        <v>19070</v>
      </c>
      <c r="D1897" s="38">
        <v>919962</v>
      </c>
      <c r="E1897" s="38"/>
      <c r="F1897" s="39" t="s">
        <v>6950</v>
      </c>
      <c r="G1897" s="38">
        <v>8263000121</v>
      </c>
      <c r="H1897" s="40" t="s">
        <v>19071</v>
      </c>
      <c r="I1897" s="3">
        <v>453333.88</v>
      </c>
      <c r="J1897" s="3"/>
      <c r="K1897" s="2">
        <v>81600.12</v>
      </c>
      <c r="L1897" s="3">
        <f t="shared" si="29"/>
        <v>534934</v>
      </c>
      <c r="M1897" s="41">
        <v>44881.729166666664</v>
      </c>
      <c r="N1897" s="39">
        <v>1246348838</v>
      </c>
      <c r="O1897" s="39" t="s">
        <v>3282</v>
      </c>
      <c r="P1897" s="40">
        <v>305243516641</v>
      </c>
      <c r="Q1897" s="41">
        <v>45072</v>
      </c>
      <c r="R1897" s="42" t="s">
        <v>2417</v>
      </c>
      <c r="S1897" s="68"/>
    </row>
    <row r="1898" spans="1:19" s="70" customFormat="1" ht="12.75" hidden="1" customHeight="1" x14ac:dyDescent="0.2">
      <c r="A1898" s="38" t="s">
        <v>12878</v>
      </c>
      <c r="B1898" s="39"/>
      <c r="C1898" s="39"/>
      <c r="D1898" s="38" t="s">
        <v>235</v>
      </c>
      <c r="E1898" s="38" t="s">
        <v>23092</v>
      </c>
      <c r="F1898" s="129" t="s">
        <v>5364</v>
      </c>
      <c r="G1898" s="38" t="s">
        <v>5364</v>
      </c>
      <c r="H1898" s="52" t="s">
        <v>12879</v>
      </c>
      <c r="I1898" s="10">
        <v>453116</v>
      </c>
      <c r="J1898" s="2"/>
      <c r="K1898" s="2">
        <v>0</v>
      </c>
      <c r="L1898" s="3">
        <f t="shared" si="29"/>
        <v>453116</v>
      </c>
      <c r="M1898" s="59">
        <v>44681</v>
      </c>
      <c r="N1898" s="39"/>
      <c r="O1898" s="39" t="s">
        <v>52</v>
      </c>
      <c r="P1898" s="40"/>
      <c r="Q1898" s="41"/>
      <c r="R1898" s="39" t="s">
        <v>54</v>
      </c>
      <c r="S1898" s="68"/>
    </row>
    <row r="1899" spans="1:19" s="70" customFormat="1" ht="12.75" hidden="1" customHeight="1" x14ac:dyDescent="0.2">
      <c r="A1899" s="38" t="s">
        <v>7117</v>
      </c>
      <c r="B1899" s="42" t="s">
        <v>7118</v>
      </c>
      <c r="C1899" s="42" t="s">
        <v>7119</v>
      </c>
      <c r="D1899" s="38">
        <v>508442</v>
      </c>
      <c r="E1899" s="38"/>
      <c r="F1899" s="42" t="s">
        <v>659</v>
      </c>
      <c r="G1899" s="38">
        <v>8263000141</v>
      </c>
      <c r="H1899" s="40">
        <v>193</v>
      </c>
      <c r="I1899" s="3">
        <v>452000</v>
      </c>
      <c r="J1899" s="3"/>
      <c r="K1899" s="3">
        <v>81360</v>
      </c>
      <c r="L1899" s="3">
        <f t="shared" si="29"/>
        <v>533360</v>
      </c>
      <c r="M1899" s="41">
        <v>44465.729166666664</v>
      </c>
      <c r="N1899" s="39">
        <v>6870236430</v>
      </c>
      <c r="O1899" s="42" t="s">
        <v>315</v>
      </c>
      <c r="P1899" s="42" t="s">
        <v>7116</v>
      </c>
      <c r="Q1899" s="60">
        <v>44498</v>
      </c>
      <c r="R1899" s="42" t="s">
        <v>243</v>
      </c>
      <c r="S1899" s="68"/>
    </row>
    <row r="1900" spans="1:19" s="70" customFormat="1" ht="12.75" hidden="1" customHeight="1" x14ac:dyDescent="0.2">
      <c r="A1900" s="38" t="s">
        <v>12856</v>
      </c>
      <c r="B1900" s="39" t="s">
        <v>12857</v>
      </c>
      <c r="C1900" s="39" t="s">
        <v>12858</v>
      </c>
      <c r="D1900" s="38">
        <v>821012</v>
      </c>
      <c r="E1900" s="38"/>
      <c r="F1900" s="39" t="s">
        <v>3527</v>
      </c>
      <c r="G1900" s="38">
        <v>8263000088</v>
      </c>
      <c r="H1900" s="40" t="s">
        <v>12859</v>
      </c>
      <c r="I1900" s="2">
        <v>450296.00000000006</v>
      </c>
      <c r="J1900" s="2"/>
      <c r="K1900" s="2">
        <v>81053.280000000013</v>
      </c>
      <c r="L1900" s="3">
        <f t="shared" si="29"/>
        <v>531349.28</v>
      </c>
      <c r="M1900" s="41">
        <v>44650.729166666664</v>
      </c>
      <c r="N1900" s="39">
        <v>6870029770</v>
      </c>
      <c r="O1900" s="39" t="s">
        <v>52</v>
      </c>
      <c r="P1900" s="40" t="s">
        <v>12860</v>
      </c>
      <c r="Q1900" s="41">
        <v>44684</v>
      </c>
      <c r="R1900" s="39" t="s">
        <v>54</v>
      </c>
      <c r="S1900" s="68"/>
    </row>
    <row r="1901" spans="1:19" s="70" customFormat="1" ht="12.75" hidden="1" customHeight="1" x14ac:dyDescent="0.2">
      <c r="A1901" s="38" t="s">
        <v>1947</v>
      </c>
      <c r="B1901" s="39" t="s">
        <v>1948</v>
      </c>
      <c r="C1901" s="39" t="s">
        <v>1949</v>
      </c>
      <c r="D1901" s="38">
        <v>821442</v>
      </c>
      <c r="E1901" s="38"/>
      <c r="F1901" s="39" t="s">
        <v>1950</v>
      </c>
      <c r="G1901" s="38">
        <v>8268006127</v>
      </c>
      <c r="H1901" s="40" t="s">
        <v>1951</v>
      </c>
      <c r="I1901" s="2">
        <v>450000</v>
      </c>
      <c r="J1901" s="2"/>
      <c r="K1901" s="2">
        <v>81000</v>
      </c>
      <c r="L1901" s="3">
        <f t="shared" si="29"/>
        <v>531000</v>
      </c>
      <c r="M1901" s="41">
        <v>44314.729166666664</v>
      </c>
      <c r="N1901" s="39">
        <v>43884886</v>
      </c>
      <c r="O1901" s="39" t="s">
        <v>52</v>
      </c>
      <c r="P1901" s="40" t="s">
        <v>1952</v>
      </c>
      <c r="Q1901" s="41">
        <v>44367</v>
      </c>
      <c r="R1901" s="39" t="s">
        <v>54</v>
      </c>
      <c r="S1901" s="68"/>
    </row>
    <row r="1902" spans="1:19" s="70" customFormat="1" ht="12.75" hidden="1" customHeight="1" x14ac:dyDescent="0.2">
      <c r="A1902" s="38" t="s">
        <v>3650</v>
      </c>
      <c r="B1902" s="39" t="s">
        <v>3651</v>
      </c>
      <c r="C1902" s="39" t="s">
        <v>3652</v>
      </c>
      <c r="D1902" s="38">
        <v>106653</v>
      </c>
      <c r="E1902" s="38"/>
      <c r="F1902" s="39" t="s">
        <v>398</v>
      </c>
      <c r="G1902" s="38">
        <v>8263000050</v>
      </c>
      <c r="H1902" s="40" t="s">
        <v>3653</v>
      </c>
      <c r="I1902" s="2">
        <v>450000</v>
      </c>
      <c r="J1902" s="3">
        <v>531.01127113337498</v>
      </c>
      <c r="K1902" s="2">
        <v>81000</v>
      </c>
      <c r="L1902" s="3">
        <f t="shared" si="29"/>
        <v>531531.01127113332</v>
      </c>
      <c r="M1902" s="41">
        <v>44345.729166666664</v>
      </c>
      <c r="N1902" s="39">
        <v>6870124296</v>
      </c>
      <c r="O1902" s="39" t="s">
        <v>52</v>
      </c>
      <c r="P1902" s="40">
        <v>107140002832</v>
      </c>
      <c r="Q1902" s="41">
        <v>44392</v>
      </c>
      <c r="R1902" s="39" t="s">
        <v>54</v>
      </c>
      <c r="S1902" s="68"/>
    </row>
    <row r="1903" spans="1:19" s="70" customFormat="1" ht="12.75" hidden="1" customHeight="1" x14ac:dyDescent="0.2">
      <c r="A1903" s="38" t="s">
        <v>8421</v>
      </c>
      <c r="B1903" s="39" t="s">
        <v>8422</v>
      </c>
      <c r="C1903" s="39" t="s">
        <v>8423</v>
      </c>
      <c r="D1903" s="38">
        <v>405996</v>
      </c>
      <c r="E1903" s="38"/>
      <c r="F1903" s="39" t="s">
        <v>2376</v>
      </c>
      <c r="G1903" s="38">
        <v>8263000079</v>
      </c>
      <c r="H1903" s="40">
        <v>212901035045</v>
      </c>
      <c r="I1903" s="2">
        <v>450000</v>
      </c>
      <c r="J1903" s="2"/>
      <c r="K1903" s="2">
        <v>81000</v>
      </c>
      <c r="L1903" s="3">
        <f t="shared" si="29"/>
        <v>531000</v>
      </c>
      <c r="M1903" s="41">
        <v>44399.729166666664</v>
      </c>
      <c r="N1903" s="39">
        <v>6870281178</v>
      </c>
      <c r="O1903" s="39" t="s">
        <v>52</v>
      </c>
      <c r="P1903" s="40" t="s">
        <v>7308</v>
      </c>
      <c r="Q1903" s="41">
        <v>45024</v>
      </c>
      <c r="R1903" s="39" t="s">
        <v>54</v>
      </c>
      <c r="S1903" s="68"/>
    </row>
    <row r="1904" spans="1:19" s="70" customFormat="1" ht="12.75" hidden="1" customHeight="1" x14ac:dyDescent="0.2">
      <c r="A1904" s="38" t="s">
        <v>12845</v>
      </c>
      <c r="B1904" s="39" t="s">
        <v>12846</v>
      </c>
      <c r="C1904" s="39" t="s">
        <v>12847</v>
      </c>
      <c r="D1904" s="38">
        <v>122835</v>
      </c>
      <c r="E1904" s="38"/>
      <c r="F1904" s="39" t="s">
        <v>12848</v>
      </c>
      <c r="G1904" s="38">
        <v>8266013019</v>
      </c>
      <c r="H1904" s="40" t="s">
        <v>12849</v>
      </c>
      <c r="I1904" s="2">
        <v>450000</v>
      </c>
      <c r="J1904" s="2"/>
      <c r="K1904" s="2">
        <v>81000</v>
      </c>
      <c r="L1904" s="3">
        <f t="shared" si="29"/>
        <v>531000</v>
      </c>
      <c r="M1904" s="41">
        <v>44656.729166666664</v>
      </c>
      <c r="N1904" s="39">
        <v>6870029269</v>
      </c>
      <c r="O1904" s="39" t="s">
        <v>3282</v>
      </c>
      <c r="P1904" s="40" t="s">
        <v>12850</v>
      </c>
      <c r="Q1904" s="41">
        <v>44689</v>
      </c>
      <c r="R1904" s="42" t="s">
        <v>2417</v>
      </c>
      <c r="S1904" s="68"/>
    </row>
    <row r="1905" spans="1:19" s="70" customFormat="1" ht="12.75" hidden="1" customHeight="1" x14ac:dyDescent="0.2">
      <c r="A1905" s="38" t="s">
        <v>21121</v>
      </c>
      <c r="B1905" s="39" t="s">
        <v>21122</v>
      </c>
      <c r="C1905" s="39" t="s">
        <v>21123</v>
      </c>
      <c r="D1905" s="38">
        <v>402984</v>
      </c>
      <c r="E1905" s="38"/>
      <c r="F1905" s="39" t="s">
        <v>4467</v>
      </c>
      <c r="G1905" s="38">
        <v>8263000288</v>
      </c>
      <c r="H1905" s="40">
        <v>330104991</v>
      </c>
      <c r="I1905" s="2">
        <v>450000</v>
      </c>
      <c r="J1905" s="2"/>
      <c r="K1905" s="2">
        <v>81000</v>
      </c>
      <c r="L1905" s="3">
        <f t="shared" si="29"/>
        <v>531000</v>
      </c>
      <c r="M1905" s="41">
        <v>45182.729166666664</v>
      </c>
      <c r="N1905" s="39">
        <v>1246596478</v>
      </c>
      <c r="O1905" s="39" t="s">
        <v>18453</v>
      </c>
      <c r="P1905" s="40">
        <v>312058561304</v>
      </c>
      <c r="Q1905" s="41">
        <v>45265</v>
      </c>
      <c r="R1905" s="62" t="s">
        <v>21</v>
      </c>
      <c r="S1905" s="68"/>
    </row>
    <row r="1906" spans="1:19" s="70" customFormat="1" ht="12.75" hidden="1" customHeight="1" x14ac:dyDescent="0.2">
      <c r="A1906" s="38" t="s">
        <v>8278</v>
      </c>
      <c r="B1906" s="39" t="s">
        <v>8279</v>
      </c>
      <c r="C1906" s="39" t="s">
        <v>8280</v>
      </c>
      <c r="D1906" s="38">
        <v>821012</v>
      </c>
      <c r="E1906" s="38"/>
      <c r="F1906" s="39" t="s">
        <v>3527</v>
      </c>
      <c r="G1906" s="38">
        <v>8268005947</v>
      </c>
      <c r="H1906" s="40" t="s">
        <v>8281</v>
      </c>
      <c r="I1906" s="2">
        <v>449711</v>
      </c>
      <c r="J1906" s="2"/>
      <c r="K1906" s="2">
        <v>80947.98</v>
      </c>
      <c r="L1906" s="3">
        <f t="shared" si="29"/>
        <v>530658.98</v>
      </c>
      <c r="M1906" s="41">
        <v>44419.729166666664</v>
      </c>
      <c r="N1906" s="39">
        <v>44174724</v>
      </c>
      <c r="O1906" s="39" t="s">
        <v>52</v>
      </c>
      <c r="P1906" s="40" t="s">
        <v>8282</v>
      </c>
      <c r="Q1906" s="41">
        <v>44516</v>
      </c>
      <c r="R1906" s="39" t="s">
        <v>54</v>
      </c>
      <c r="S1906" s="68"/>
    </row>
    <row r="1907" spans="1:19" s="70" customFormat="1" ht="12.75" hidden="1" customHeight="1" x14ac:dyDescent="0.2">
      <c r="A1907" s="38" t="s">
        <v>4389</v>
      </c>
      <c r="B1907" s="39" t="s">
        <v>4390</v>
      </c>
      <c r="C1907" s="39" t="s">
        <v>4391</v>
      </c>
      <c r="D1907" s="38">
        <v>401972</v>
      </c>
      <c r="E1907" s="38"/>
      <c r="F1907" s="39" t="s">
        <v>842</v>
      </c>
      <c r="G1907" s="38">
        <v>8263000049</v>
      </c>
      <c r="H1907" s="40" t="s">
        <v>4392</v>
      </c>
      <c r="I1907" s="2">
        <v>449250</v>
      </c>
      <c r="J1907" s="2">
        <v>529.995</v>
      </c>
      <c r="K1907" s="2">
        <v>80865</v>
      </c>
      <c r="L1907" s="3">
        <f t="shared" si="29"/>
        <v>530644.995</v>
      </c>
      <c r="M1907" s="41">
        <v>44369.729166666664</v>
      </c>
      <c r="N1907" s="39">
        <v>6870147710</v>
      </c>
      <c r="O1907" s="39" t="s">
        <v>52</v>
      </c>
      <c r="P1907" s="40" t="s">
        <v>4261</v>
      </c>
      <c r="Q1907" s="41">
        <v>44413</v>
      </c>
      <c r="R1907" s="39" t="s">
        <v>54</v>
      </c>
      <c r="S1907" s="68"/>
    </row>
    <row r="1908" spans="1:19" s="70" customFormat="1" ht="12.75" hidden="1" customHeight="1" x14ac:dyDescent="0.2">
      <c r="A1908" s="38" t="s">
        <v>11692</v>
      </c>
      <c r="B1908" s="42" t="s">
        <v>11693</v>
      </c>
      <c r="C1908" s="42" t="s">
        <v>11694</v>
      </c>
      <c r="D1908" s="38">
        <v>407464</v>
      </c>
      <c r="E1908" s="38"/>
      <c r="F1908" s="42" t="s">
        <v>1230</v>
      </c>
      <c r="G1908" s="38">
        <v>8268008324</v>
      </c>
      <c r="H1908" s="40" t="s">
        <v>11695</v>
      </c>
      <c r="I1908" s="3">
        <v>449179.6</v>
      </c>
      <c r="J1908" s="3"/>
      <c r="K1908" s="3">
        <v>80852.399999999994</v>
      </c>
      <c r="L1908" s="3">
        <f t="shared" si="29"/>
        <v>530032</v>
      </c>
      <c r="M1908" s="41">
        <v>44628.729166666664</v>
      </c>
      <c r="N1908" s="39">
        <v>44426755</v>
      </c>
      <c r="O1908" s="42" t="s">
        <v>315</v>
      </c>
      <c r="P1908" s="42" t="s">
        <v>11696</v>
      </c>
      <c r="Q1908" s="60">
        <v>44645</v>
      </c>
      <c r="R1908" s="42" t="s">
        <v>243</v>
      </c>
      <c r="S1908" s="68"/>
    </row>
    <row r="1909" spans="1:19" s="70" customFormat="1" ht="12.75" hidden="1" customHeight="1" x14ac:dyDescent="0.2">
      <c r="A1909" s="38" t="s">
        <v>19950</v>
      </c>
      <c r="B1909" s="39" t="s">
        <v>19951</v>
      </c>
      <c r="C1909" s="39" t="s">
        <v>19952</v>
      </c>
      <c r="D1909" s="38">
        <v>919962</v>
      </c>
      <c r="E1909" s="38"/>
      <c r="F1909" s="39" t="s">
        <v>6950</v>
      </c>
      <c r="G1909" s="38">
        <v>8263000121</v>
      </c>
      <c r="H1909" s="40" t="s">
        <v>19953</v>
      </c>
      <c r="I1909" s="3">
        <v>448800</v>
      </c>
      <c r="J1909" s="3"/>
      <c r="K1909" s="2">
        <v>80784</v>
      </c>
      <c r="L1909" s="3">
        <f t="shared" si="29"/>
        <v>529584</v>
      </c>
      <c r="M1909" s="41">
        <v>45015.729166666664</v>
      </c>
      <c r="N1909" s="39">
        <v>1246439335</v>
      </c>
      <c r="O1909" s="39" t="s">
        <v>3282</v>
      </c>
      <c r="P1909" s="40">
        <v>307206908376</v>
      </c>
      <c r="Q1909" s="41">
        <v>45129</v>
      </c>
      <c r="R1909" s="42" t="s">
        <v>2417</v>
      </c>
      <c r="S1909" s="68"/>
    </row>
    <row r="1910" spans="1:19" s="70" customFormat="1" ht="12.75" hidden="1" customHeight="1" x14ac:dyDescent="0.2">
      <c r="A1910" s="38" t="s">
        <v>15007</v>
      </c>
      <c r="B1910" s="39" t="s">
        <v>15008</v>
      </c>
      <c r="C1910" s="39" t="s">
        <v>15009</v>
      </c>
      <c r="D1910" s="38">
        <v>106653</v>
      </c>
      <c r="E1910" s="38"/>
      <c r="F1910" s="39" t="s">
        <v>398</v>
      </c>
      <c r="G1910" s="38">
        <v>8268009382</v>
      </c>
      <c r="H1910" s="40" t="s">
        <v>15010</v>
      </c>
      <c r="I1910" s="2">
        <v>448000</v>
      </c>
      <c r="J1910" s="3">
        <v>528.64</v>
      </c>
      <c r="K1910" s="2">
        <v>80640</v>
      </c>
      <c r="L1910" s="3">
        <f t="shared" si="29"/>
        <v>529168.64000000001</v>
      </c>
      <c r="M1910" s="41">
        <v>44684</v>
      </c>
      <c r="N1910" s="39">
        <v>44094249</v>
      </c>
      <c r="O1910" s="39" t="s">
        <v>52</v>
      </c>
      <c r="P1910" s="40">
        <v>208224155560</v>
      </c>
      <c r="Q1910" s="41">
        <v>44796</v>
      </c>
      <c r="R1910" s="39" t="s">
        <v>54</v>
      </c>
      <c r="S1910" s="68"/>
    </row>
    <row r="1911" spans="1:19" s="70" customFormat="1" ht="12.75" hidden="1" customHeight="1" x14ac:dyDescent="0.2">
      <c r="A1911" s="38" t="s">
        <v>8547</v>
      </c>
      <c r="B1911" s="42" t="s">
        <v>8548</v>
      </c>
      <c r="C1911" s="42" t="s">
        <v>8549</v>
      </c>
      <c r="D1911" s="38">
        <v>821190</v>
      </c>
      <c r="E1911" s="38"/>
      <c r="F1911" s="42" t="s">
        <v>1965</v>
      </c>
      <c r="G1911" s="38">
        <v>8263000154</v>
      </c>
      <c r="H1911" s="40" t="s">
        <v>8550</v>
      </c>
      <c r="I1911" s="3">
        <v>447000</v>
      </c>
      <c r="J1911" s="3"/>
      <c r="K1911" s="3">
        <v>80460</v>
      </c>
      <c r="L1911" s="3">
        <f t="shared" si="29"/>
        <v>527460</v>
      </c>
      <c r="M1911" s="41">
        <v>44511.729166666664</v>
      </c>
      <c r="N1911" s="39">
        <v>6870286424</v>
      </c>
      <c r="O1911" s="42" t="s">
        <v>315</v>
      </c>
      <c r="P1911" s="42">
        <v>112154373731</v>
      </c>
      <c r="Q1911" s="60">
        <v>44546</v>
      </c>
      <c r="R1911" s="42" t="s">
        <v>243</v>
      </c>
      <c r="S1911" s="68"/>
    </row>
    <row r="1912" spans="1:19" s="70" customFormat="1" ht="12.75" hidden="1" customHeight="1" x14ac:dyDescent="0.2">
      <c r="A1912" s="38" t="s">
        <v>3129</v>
      </c>
      <c r="B1912" s="39" t="s">
        <v>3130</v>
      </c>
      <c r="C1912" s="39" t="s">
        <v>3131</v>
      </c>
      <c r="D1912" s="38">
        <v>401972</v>
      </c>
      <c r="E1912" s="38"/>
      <c r="F1912" s="39" t="s">
        <v>842</v>
      </c>
      <c r="G1912" s="38">
        <v>8263000049</v>
      </c>
      <c r="H1912" s="40" t="s">
        <v>3132</v>
      </c>
      <c r="I1912" s="2">
        <v>445900</v>
      </c>
      <c r="J1912" s="2">
        <v>526.16200000000003</v>
      </c>
      <c r="K1912" s="2">
        <v>80262</v>
      </c>
      <c r="L1912" s="3">
        <f t="shared" si="29"/>
        <v>526688.16200000001</v>
      </c>
      <c r="M1912" s="41">
        <v>44321.729166666664</v>
      </c>
      <c r="N1912" s="39">
        <v>6870110690</v>
      </c>
      <c r="O1912" s="39" t="s">
        <v>52</v>
      </c>
      <c r="P1912" s="40" t="s">
        <v>3016</v>
      </c>
      <c r="Q1912" s="41">
        <v>44378</v>
      </c>
      <c r="R1912" s="39" t="s">
        <v>54</v>
      </c>
      <c r="S1912" s="68"/>
    </row>
    <row r="1913" spans="1:19" s="70" customFormat="1" ht="12.75" hidden="1" customHeight="1" x14ac:dyDescent="0.2">
      <c r="A1913" s="38" t="s">
        <v>4385</v>
      </c>
      <c r="B1913" s="39" t="s">
        <v>4386</v>
      </c>
      <c r="C1913" s="39" t="s">
        <v>4387</v>
      </c>
      <c r="D1913" s="38">
        <v>401972</v>
      </c>
      <c r="E1913" s="38"/>
      <c r="F1913" s="39" t="s">
        <v>842</v>
      </c>
      <c r="G1913" s="38">
        <v>8263000049</v>
      </c>
      <c r="H1913" s="40" t="s">
        <v>4388</v>
      </c>
      <c r="I1913" s="2">
        <v>445900</v>
      </c>
      <c r="J1913" s="2">
        <v>526.00200000000007</v>
      </c>
      <c r="K1913" s="2">
        <v>80262</v>
      </c>
      <c r="L1913" s="3">
        <f t="shared" si="29"/>
        <v>526688.00199999998</v>
      </c>
      <c r="M1913" s="41">
        <v>44369.729166666664</v>
      </c>
      <c r="N1913" s="39">
        <v>6870147699</v>
      </c>
      <c r="O1913" s="39" t="s">
        <v>52</v>
      </c>
      <c r="P1913" s="40" t="s">
        <v>4276</v>
      </c>
      <c r="Q1913" s="41">
        <v>44412</v>
      </c>
      <c r="R1913" s="39" t="s">
        <v>54</v>
      </c>
      <c r="S1913" s="68"/>
    </row>
    <row r="1914" spans="1:19" s="70" customFormat="1" ht="12.75" hidden="1" customHeight="1" x14ac:dyDescent="0.2">
      <c r="A1914" s="38" t="s">
        <v>5687</v>
      </c>
      <c r="B1914" s="39" t="s">
        <v>5688</v>
      </c>
      <c r="C1914" s="39" t="s">
        <v>5689</v>
      </c>
      <c r="D1914" s="38">
        <v>401972</v>
      </c>
      <c r="E1914" s="38"/>
      <c r="F1914" s="39" t="s">
        <v>842</v>
      </c>
      <c r="G1914" s="38">
        <v>8263000049</v>
      </c>
      <c r="H1914" s="40" t="s">
        <v>5690</v>
      </c>
      <c r="I1914" s="2">
        <v>445900</v>
      </c>
      <c r="J1914" s="2">
        <v>0</v>
      </c>
      <c r="K1914" s="2">
        <v>80262</v>
      </c>
      <c r="L1914" s="3">
        <f t="shared" si="29"/>
        <v>526162</v>
      </c>
      <c r="M1914" s="41">
        <v>44406.729166666664</v>
      </c>
      <c r="N1914" s="39">
        <v>6870191727</v>
      </c>
      <c r="O1914" s="39" t="s">
        <v>52</v>
      </c>
      <c r="P1914" s="40" t="s">
        <v>5674</v>
      </c>
      <c r="Q1914" s="41">
        <v>44448</v>
      </c>
      <c r="R1914" s="39" t="s">
        <v>54</v>
      </c>
      <c r="S1914" s="68"/>
    </row>
    <row r="1915" spans="1:19" s="70" customFormat="1" ht="12.75" hidden="1" customHeight="1" x14ac:dyDescent="0.2">
      <c r="A1915" s="38" t="s">
        <v>13079</v>
      </c>
      <c r="B1915" s="39" t="s">
        <v>13076</v>
      </c>
      <c r="C1915" s="39" t="s">
        <v>13077</v>
      </c>
      <c r="D1915" s="38">
        <v>405485</v>
      </c>
      <c r="E1915" s="38"/>
      <c r="F1915" s="39" t="s">
        <v>3628</v>
      </c>
      <c r="G1915" s="38">
        <v>8263000144</v>
      </c>
      <c r="H1915" s="40" t="s">
        <v>8613</v>
      </c>
      <c r="I1915" s="2">
        <v>445640</v>
      </c>
      <c r="J1915" s="2"/>
      <c r="K1915" s="2">
        <v>80215.199999999997</v>
      </c>
      <c r="L1915" s="3">
        <f t="shared" si="29"/>
        <v>525855.19999999995</v>
      </c>
      <c r="M1915" s="41">
        <v>44454</v>
      </c>
      <c r="N1915" s="39">
        <v>6870035136</v>
      </c>
      <c r="O1915" s="39" t="s">
        <v>3282</v>
      </c>
      <c r="P1915" s="40" t="s">
        <v>13073</v>
      </c>
      <c r="Q1915" s="41">
        <v>44688</v>
      </c>
      <c r="R1915" s="42" t="s">
        <v>2417</v>
      </c>
      <c r="S1915" s="68"/>
    </row>
    <row r="1916" spans="1:19" s="70" customFormat="1" ht="12.75" hidden="1" customHeight="1" x14ac:dyDescent="0.2">
      <c r="A1916" s="38" t="s">
        <v>17200</v>
      </c>
      <c r="B1916" s="42" t="s">
        <v>17201</v>
      </c>
      <c r="C1916" s="42" t="s">
        <v>17202</v>
      </c>
      <c r="D1916" s="38">
        <v>501497</v>
      </c>
      <c r="E1916" s="38"/>
      <c r="F1916" s="42" t="s">
        <v>7579</v>
      </c>
      <c r="G1916" s="38">
        <v>8263000099</v>
      </c>
      <c r="H1916" s="40" t="s">
        <v>17203</v>
      </c>
      <c r="I1916" s="3">
        <v>444860</v>
      </c>
      <c r="J1916" s="3"/>
      <c r="K1916" s="3">
        <v>0</v>
      </c>
      <c r="L1916" s="3">
        <f t="shared" si="29"/>
        <v>444860</v>
      </c>
      <c r="M1916" s="41">
        <v>44532.729166666664</v>
      </c>
      <c r="N1916" s="39">
        <v>6870446239</v>
      </c>
      <c r="O1916" s="42" t="s">
        <v>315</v>
      </c>
      <c r="P1916" s="42"/>
      <c r="Q1916" s="60"/>
      <c r="R1916" s="42" t="s">
        <v>243</v>
      </c>
      <c r="S1916" s="68"/>
    </row>
    <row r="1917" spans="1:19" s="70" customFormat="1" ht="12.75" hidden="1" customHeight="1" x14ac:dyDescent="0.2">
      <c r="A1917" s="38" t="s">
        <v>11770</v>
      </c>
      <c r="B1917" s="39" t="s">
        <v>11771</v>
      </c>
      <c r="C1917" s="39" t="s">
        <v>11772</v>
      </c>
      <c r="D1917" s="38">
        <v>812419</v>
      </c>
      <c r="E1917" s="38"/>
      <c r="F1917" s="39" t="s">
        <v>1956</v>
      </c>
      <c r="G1917" s="38">
        <v>8268008252</v>
      </c>
      <c r="H1917" s="40" t="s">
        <v>11773</v>
      </c>
      <c r="I1917" s="2">
        <v>443060.16949152545</v>
      </c>
      <c r="J1917" s="2"/>
      <c r="K1917" s="2">
        <v>79750.830508474581</v>
      </c>
      <c r="L1917" s="3">
        <f t="shared" si="29"/>
        <v>522811</v>
      </c>
      <c r="M1917" s="41">
        <v>44630.729166666664</v>
      </c>
      <c r="N1917" s="39">
        <v>44435629</v>
      </c>
      <c r="O1917" s="39" t="s">
        <v>52</v>
      </c>
      <c r="P1917" s="40" t="s">
        <v>11774</v>
      </c>
      <c r="Q1917" s="41">
        <v>44651</v>
      </c>
      <c r="R1917" s="39" t="s">
        <v>54</v>
      </c>
      <c r="S1917" s="68"/>
    </row>
    <row r="1918" spans="1:19" s="70" customFormat="1" ht="12.75" hidden="1" customHeight="1" x14ac:dyDescent="0.2">
      <c r="A1918" s="38" t="s">
        <v>1162</v>
      </c>
      <c r="B1918" s="39" t="s">
        <v>1163</v>
      </c>
      <c r="C1918" s="39" t="s">
        <v>1164</v>
      </c>
      <c r="D1918" s="38">
        <v>401972</v>
      </c>
      <c r="E1918" s="38"/>
      <c r="F1918" s="39" t="s">
        <v>842</v>
      </c>
      <c r="G1918" s="38">
        <v>8263000049</v>
      </c>
      <c r="H1918" s="40" t="s">
        <v>1165</v>
      </c>
      <c r="I1918" s="2">
        <v>442560</v>
      </c>
      <c r="J1918" s="2">
        <v>391.66559999999998</v>
      </c>
      <c r="K1918" s="2">
        <v>79660.800000000003</v>
      </c>
      <c r="L1918" s="3">
        <f t="shared" si="29"/>
        <v>522612.4656</v>
      </c>
      <c r="M1918" s="41">
        <v>44253.729166666664</v>
      </c>
      <c r="N1918" s="39">
        <v>6870368290</v>
      </c>
      <c r="O1918" s="39" t="s">
        <v>52</v>
      </c>
      <c r="P1918" s="40" t="s">
        <v>1166</v>
      </c>
      <c r="Q1918" s="41">
        <v>44293</v>
      </c>
      <c r="R1918" s="39" t="s">
        <v>54</v>
      </c>
      <c r="S1918" s="68"/>
    </row>
    <row r="1919" spans="1:19" s="70" customFormat="1" ht="12.75" hidden="1" customHeight="1" x14ac:dyDescent="0.2">
      <c r="A1919" s="38">
        <v>284</v>
      </c>
      <c r="B1919" s="39" t="s">
        <v>17330</v>
      </c>
      <c r="C1919" s="39" t="s">
        <v>17331</v>
      </c>
      <c r="D1919" s="38">
        <v>509330</v>
      </c>
      <c r="E1919" s="38"/>
      <c r="F1919" s="39" t="s">
        <v>17332</v>
      </c>
      <c r="G1919" s="38">
        <v>8266016330</v>
      </c>
      <c r="H1919" s="40" t="s">
        <v>17333</v>
      </c>
      <c r="I1919" s="2">
        <v>442000</v>
      </c>
      <c r="J1919" s="2"/>
      <c r="K1919" s="2">
        <v>79560</v>
      </c>
      <c r="L1919" s="3">
        <f t="shared" si="29"/>
        <v>521560</v>
      </c>
      <c r="M1919" s="41">
        <v>44923.729166666664</v>
      </c>
      <c r="N1919" s="39">
        <v>6870434343</v>
      </c>
      <c r="O1919" s="39" t="s">
        <v>8899</v>
      </c>
      <c r="P1919" s="40">
        <v>303301339624</v>
      </c>
      <c r="Q1919" s="41">
        <v>45016</v>
      </c>
      <c r="R1919" s="42" t="s">
        <v>8901</v>
      </c>
      <c r="S1919" s="68"/>
    </row>
    <row r="1920" spans="1:19" s="70" customFormat="1" ht="12.75" hidden="1" customHeight="1" x14ac:dyDescent="0.2">
      <c r="A1920" s="38" t="s">
        <v>9201</v>
      </c>
      <c r="B1920" s="42" t="s">
        <v>9202</v>
      </c>
      <c r="C1920" s="42" t="s">
        <v>9203</v>
      </c>
      <c r="D1920" s="38">
        <v>406359</v>
      </c>
      <c r="E1920" s="38"/>
      <c r="F1920" s="42" t="s">
        <v>7204</v>
      </c>
      <c r="G1920" s="38">
        <v>8263000098</v>
      </c>
      <c r="H1920" s="40">
        <v>271600030533</v>
      </c>
      <c r="I1920" s="3">
        <v>441600</v>
      </c>
      <c r="J1920" s="3"/>
      <c r="K1920" s="3">
        <v>79488</v>
      </c>
      <c r="L1920" s="3">
        <f t="shared" si="29"/>
        <v>521088</v>
      </c>
      <c r="M1920" s="41">
        <v>44524.729166666664</v>
      </c>
      <c r="N1920" s="39">
        <v>6870321873</v>
      </c>
      <c r="O1920" s="42" t="s">
        <v>315</v>
      </c>
      <c r="P1920" s="42" t="s">
        <v>9056</v>
      </c>
      <c r="Q1920" s="60">
        <v>44560</v>
      </c>
      <c r="R1920" s="42" t="s">
        <v>243</v>
      </c>
      <c r="S1920" s="68"/>
    </row>
    <row r="1921" spans="1:19" s="70" customFormat="1" ht="12.75" hidden="1" customHeight="1" x14ac:dyDescent="0.2">
      <c r="A1921" s="38" t="s">
        <v>18728</v>
      </c>
      <c r="B1921" s="39" t="s">
        <v>18729</v>
      </c>
      <c r="C1921" s="39" t="s">
        <v>18730</v>
      </c>
      <c r="D1921" s="38">
        <v>919962</v>
      </c>
      <c r="E1921" s="38"/>
      <c r="F1921" s="39" t="s">
        <v>6950</v>
      </c>
      <c r="G1921" s="38">
        <v>8263000121</v>
      </c>
      <c r="H1921" s="40" t="s">
        <v>18731</v>
      </c>
      <c r="I1921" s="3">
        <v>440495.72</v>
      </c>
      <c r="J1921" s="3"/>
      <c r="K1921" s="2">
        <v>79289.279999999999</v>
      </c>
      <c r="L1921" s="3">
        <f t="shared" si="29"/>
        <v>519785</v>
      </c>
      <c r="M1921" s="41">
        <v>44967.729166666664</v>
      </c>
      <c r="N1921" s="39">
        <v>1246312029</v>
      </c>
      <c r="O1921" s="39" t="s">
        <v>3282</v>
      </c>
      <c r="P1921" s="40">
        <v>304205973007</v>
      </c>
      <c r="Q1921" s="41">
        <v>45038</v>
      </c>
      <c r="R1921" s="42" t="s">
        <v>2417</v>
      </c>
      <c r="S1921" s="68"/>
    </row>
    <row r="1922" spans="1:19" s="70" customFormat="1" ht="12.75" hidden="1" customHeight="1" x14ac:dyDescent="0.2">
      <c r="A1922" s="38" t="s">
        <v>8842</v>
      </c>
      <c r="B1922" s="39" t="s">
        <v>8843</v>
      </c>
      <c r="C1922" s="39" t="s">
        <v>8844</v>
      </c>
      <c r="D1922" s="38">
        <v>812419</v>
      </c>
      <c r="E1922" s="38"/>
      <c r="F1922" s="39" t="s">
        <v>1956</v>
      </c>
      <c r="G1922" s="38">
        <v>8268007646</v>
      </c>
      <c r="H1922" s="40" t="s">
        <v>7530</v>
      </c>
      <c r="I1922" s="2">
        <v>440447.45762711868</v>
      </c>
      <c r="J1922" s="2"/>
      <c r="K1922" s="2">
        <v>79280.542372881362</v>
      </c>
      <c r="L1922" s="3">
        <f t="shared" si="29"/>
        <v>519728.00000000006</v>
      </c>
      <c r="M1922" s="41">
        <v>44523.729166666664</v>
      </c>
      <c r="N1922" s="39">
        <v>44224442</v>
      </c>
      <c r="O1922" s="39" t="s">
        <v>52</v>
      </c>
      <c r="P1922" s="40" t="s">
        <v>8845</v>
      </c>
      <c r="Q1922" s="41">
        <v>44546</v>
      </c>
      <c r="R1922" s="39" t="s">
        <v>54</v>
      </c>
      <c r="S1922" s="68"/>
    </row>
    <row r="1923" spans="1:19" s="70" customFormat="1" ht="12.75" hidden="1" customHeight="1" x14ac:dyDescent="0.2">
      <c r="A1923" s="38" t="s">
        <v>9998</v>
      </c>
      <c r="B1923" s="39" t="s">
        <v>9999</v>
      </c>
      <c r="C1923" s="39"/>
      <c r="D1923" s="38">
        <v>510173</v>
      </c>
      <c r="E1923" s="38"/>
      <c r="F1923" s="39" t="s">
        <v>3606</v>
      </c>
      <c r="G1923" s="38">
        <v>8266013065</v>
      </c>
      <c r="H1923" s="40" t="s">
        <v>10000</v>
      </c>
      <c r="I1923" s="2">
        <v>440089.83050847461</v>
      </c>
      <c r="J1923" s="2"/>
      <c r="K1923" s="2">
        <v>79216.169491525434</v>
      </c>
      <c r="L1923" s="3">
        <f t="shared" si="29"/>
        <v>519306.00000000006</v>
      </c>
      <c r="M1923" s="41">
        <v>44582</v>
      </c>
      <c r="N1923" s="39"/>
      <c r="O1923" s="39" t="s">
        <v>3282</v>
      </c>
      <c r="P1923" s="40" t="s">
        <v>10001</v>
      </c>
      <c r="Q1923" s="41">
        <v>44612</v>
      </c>
      <c r="R1923" s="42" t="s">
        <v>2417</v>
      </c>
      <c r="S1923" s="68"/>
    </row>
    <row r="1924" spans="1:19" s="70" customFormat="1" ht="12.75" hidden="1" customHeight="1" x14ac:dyDescent="0.2">
      <c r="A1924" s="38" t="s">
        <v>15303</v>
      </c>
      <c r="B1924" s="39" t="s">
        <v>15304</v>
      </c>
      <c r="C1924" s="39" t="s">
        <v>15305</v>
      </c>
      <c r="D1924" s="38">
        <v>502510</v>
      </c>
      <c r="E1924" s="38"/>
      <c r="F1924" s="39" t="s">
        <v>13920</v>
      </c>
      <c r="G1924" s="38">
        <v>8263000158</v>
      </c>
      <c r="H1924" s="40" t="s">
        <v>15306</v>
      </c>
      <c r="I1924" s="2">
        <v>440000</v>
      </c>
      <c r="J1924" s="2"/>
      <c r="K1924" s="2">
        <v>79200</v>
      </c>
      <c r="L1924" s="3">
        <f t="shared" si="29"/>
        <v>519200</v>
      </c>
      <c r="M1924" s="41">
        <v>44771</v>
      </c>
      <c r="N1924" s="39">
        <v>6870187518</v>
      </c>
      <c r="O1924" s="39" t="s">
        <v>3282</v>
      </c>
      <c r="P1924" s="40" t="s">
        <v>15307</v>
      </c>
      <c r="Q1924" s="41">
        <v>44817</v>
      </c>
      <c r="R1924" s="42" t="s">
        <v>2417</v>
      </c>
      <c r="S1924" s="68"/>
    </row>
    <row r="1925" spans="1:19" s="70" customFormat="1" ht="12.75" hidden="1" customHeight="1" x14ac:dyDescent="0.2">
      <c r="A1925" s="38" t="s">
        <v>10660</v>
      </c>
      <c r="B1925" s="42" t="s">
        <v>10661</v>
      </c>
      <c r="C1925" s="42" t="s">
        <v>10662</v>
      </c>
      <c r="D1925" s="38">
        <v>821190</v>
      </c>
      <c r="E1925" s="38"/>
      <c r="F1925" s="42" t="s">
        <v>1965</v>
      </c>
      <c r="G1925" s="38">
        <v>8266013418</v>
      </c>
      <c r="H1925" s="40" t="s">
        <v>10663</v>
      </c>
      <c r="I1925" s="3">
        <v>439490</v>
      </c>
      <c r="J1925" s="3"/>
      <c r="K1925" s="3">
        <v>79108.2</v>
      </c>
      <c r="L1925" s="3">
        <f t="shared" si="29"/>
        <v>518598.2</v>
      </c>
      <c r="M1925" s="41">
        <v>44574.729166666664</v>
      </c>
      <c r="N1925" s="39">
        <v>6870377766</v>
      </c>
      <c r="O1925" s="42" t="s">
        <v>315</v>
      </c>
      <c r="P1925" s="42">
        <v>202116146855</v>
      </c>
      <c r="Q1925" s="60">
        <v>44604</v>
      </c>
      <c r="R1925" s="42" t="s">
        <v>243</v>
      </c>
      <c r="S1925" s="68"/>
    </row>
    <row r="1926" spans="1:19" s="70" customFormat="1" ht="12.75" hidden="1" customHeight="1" x14ac:dyDescent="0.2">
      <c r="A1926" s="38" t="s">
        <v>9680</v>
      </c>
      <c r="B1926" s="39" t="s">
        <v>9681</v>
      </c>
      <c r="C1926" s="39" t="s">
        <v>9682</v>
      </c>
      <c r="D1926" s="38">
        <v>108968</v>
      </c>
      <c r="E1926" s="38"/>
      <c r="F1926" s="39" t="s">
        <v>9683</v>
      </c>
      <c r="G1926" s="38">
        <v>8266012811</v>
      </c>
      <c r="H1926" s="40" t="s">
        <v>9684</v>
      </c>
      <c r="I1926" s="2">
        <v>439085</v>
      </c>
      <c r="J1926" s="2"/>
      <c r="K1926" s="2">
        <v>0</v>
      </c>
      <c r="L1926" s="3">
        <f t="shared" ref="L1926:L1989" si="30">SUM(I1926:K1926)</f>
        <v>439085</v>
      </c>
      <c r="M1926" s="41">
        <v>44499.729166666664</v>
      </c>
      <c r="N1926" s="39">
        <v>6870335064</v>
      </c>
      <c r="O1926" s="39" t="s">
        <v>3282</v>
      </c>
      <c r="P1926" s="40">
        <v>201317085694</v>
      </c>
      <c r="Q1926" s="41">
        <v>44593</v>
      </c>
      <c r="R1926" s="42" t="s">
        <v>2417</v>
      </c>
      <c r="S1926" s="68"/>
    </row>
    <row r="1927" spans="1:19" s="70" customFormat="1" ht="12.75" hidden="1" customHeight="1" x14ac:dyDescent="0.2">
      <c r="A1927" s="38" t="s">
        <v>13243</v>
      </c>
      <c r="B1927" s="39" t="s">
        <v>13244</v>
      </c>
      <c r="C1927" s="39" t="s">
        <v>13245</v>
      </c>
      <c r="D1927" s="38">
        <v>821012</v>
      </c>
      <c r="E1927" s="38"/>
      <c r="F1927" s="39" t="s">
        <v>3527</v>
      </c>
      <c r="G1927" s="38">
        <v>8263000088</v>
      </c>
      <c r="H1927" s="40" t="s">
        <v>13246</v>
      </c>
      <c r="I1927" s="2">
        <v>438717</v>
      </c>
      <c r="J1927" s="2"/>
      <c r="K1927" s="2">
        <v>78969.06</v>
      </c>
      <c r="L1927" s="3">
        <f t="shared" si="30"/>
        <v>517686.06</v>
      </c>
      <c r="M1927" s="41">
        <v>44498.729166666664</v>
      </c>
      <c r="N1927" s="39">
        <v>6870041603</v>
      </c>
      <c r="O1927" s="39" t="s">
        <v>52</v>
      </c>
      <c r="P1927" s="40" t="s">
        <v>13247</v>
      </c>
      <c r="Q1927" s="41">
        <v>44695</v>
      </c>
      <c r="R1927" s="39" t="s">
        <v>54</v>
      </c>
      <c r="S1927" s="68"/>
    </row>
    <row r="1928" spans="1:19" s="70" customFormat="1" ht="12.75" hidden="1" customHeight="1" x14ac:dyDescent="0.2">
      <c r="A1928" s="38" t="s">
        <v>2589</v>
      </c>
      <c r="B1928" s="39" t="s">
        <v>2590</v>
      </c>
      <c r="C1928" s="39" t="s">
        <v>2591</v>
      </c>
      <c r="D1928" s="38">
        <v>401972</v>
      </c>
      <c r="E1928" s="38"/>
      <c r="F1928" s="39" t="s">
        <v>842</v>
      </c>
      <c r="G1928" s="38">
        <v>8263000049</v>
      </c>
      <c r="H1928" s="40" t="s">
        <v>2592</v>
      </c>
      <c r="I1928" s="2">
        <v>438000</v>
      </c>
      <c r="J1928" s="2">
        <v>387.63</v>
      </c>
      <c r="K1928" s="2">
        <v>78840</v>
      </c>
      <c r="L1928" s="3">
        <f t="shared" si="30"/>
        <v>517227.63</v>
      </c>
      <c r="M1928" s="41">
        <v>44286.729166666664</v>
      </c>
      <c r="N1928" s="39">
        <v>6870084936</v>
      </c>
      <c r="O1928" s="39" t="s">
        <v>52</v>
      </c>
      <c r="P1928" s="40" t="s">
        <v>2593</v>
      </c>
      <c r="Q1928" s="41">
        <v>44359</v>
      </c>
      <c r="R1928" s="39" t="s">
        <v>54</v>
      </c>
      <c r="S1928" s="68"/>
    </row>
    <row r="1929" spans="1:19" s="70" customFormat="1" ht="12.75" hidden="1" customHeight="1" x14ac:dyDescent="0.2">
      <c r="A1929" s="38" t="s">
        <v>21002</v>
      </c>
      <c r="B1929" s="39" t="s">
        <v>21003</v>
      </c>
      <c r="C1929" s="39" t="s">
        <v>21004</v>
      </c>
      <c r="D1929" s="38">
        <v>508634</v>
      </c>
      <c r="E1929" s="38"/>
      <c r="F1929" s="39" t="s">
        <v>21005</v>
      </c>
      <c r="G1929" s="38">
        <v>8266018752</v>
      </c>
      <c r="H1929" s="40">
        <v>11399</v>
      </c>
      <c r="I1929" s="2">
        <v>437100</v>
      </c>
      <c r="J1929" s="2"/>
      <c r="K1929" s="2">
        <v>78678</v>
      </c>
      <c r="L1929" s="3">
        <f t="shared" si="30"/>
        <v>515778</v>
      </c>
      <c r="M1929" s="41">
        <v>45218.729166666664</v>
      </c>
      <c r="N1929" s="39">
        <v>1246589784</v>
      </c>
      <c r="O1929" s="39" t="s">
        <v>18453</v>
      </c>
      <c r="P1929" s="40" t="s">
        <v>21006</v>
      </c>
      <c r="Q1929" s="41">
        <v>45256</v>
      </c>
      <c r="R1929" s="62" t="s">
        <v>21</v>
      </c>
      <c r="S1929" s="68"/>
    </row>
    <row r="1930" spans="1:19" s="70" customFormat="1" ht="12.75" hidden="1" customHeight="1" x14ac:dyDescent="0.2">
      <c r="A1930" s="38" t="s">
        <v>4456</v>
      </c>
      <c r="B1930" s="39" t="s">
        <v>4457</v>
      </c>
      <c r="C1930" s="39" t="s">
        <v>4458</v>
      </c>
      <c r="D1930" s="38">
        <v>401972</v>
      </c>
      <c r="E1930" s="38"/>
      <c r="F1930" s="39" t="s">
        <v>842</v>
      </c>
      <c r="G1930" s="38">
        <v>8263000049</v>
      </c>
      <c r="H1930" s="40" t="s">
        <v>4459</v>
      </c>
      <c r="I1930" s="2">
        <v>437059.47</v>
      </c>
      <c r="J1930" s="2">
        <v>516</v>
      </c>
      <c r="K1930" s="2">
        <v>78670.704599999997</v>
      </c>
      <c r="L1930" s="3">
        <f t="shared" si="30"/>
        <v>516246.17459999997</v>
      </c>
      <c r="M1930" s="41">
        <v>44373.729166666664</v>
      </c>
      <c r="N1930" s="39">
        <v>6870149489</v>
      </c>
      <c r="O1930" s="39" t="s">
        <v>52</v>
      </c>
      <c r="P1930" s="40" t="s">
        <v>4276</v>
      </c>
      <c r="Q1930" s="41">
        <v>44412</v>
      </c>
      <c r="R1930" s="39" t="s">
        <v>54</v>
      </c>
      <c r="S1930" s="68"/>
    </row>
    <row r="1931" spans="1:19" s="70" customFormat="1" ht="12.75" hidden="1" customHeight="1" x14ac:dyDescent="0.2">
      <c r="A1931" s="38" t="s">
        <v>17845</v>
      </c>
      <c r="B1931" s="39" t="s">
        <v>17846</v>
      </c>
      <c r="C1931" s="39" t="s">
        <v>17847</v>
      </c>
      <c r="D1931" s="58">
        <v>402300</v>
      </c>
      <c r="E1931" s="58"/>
      <c r="F1931" s="39" t="s">
        <v>230</v>
      </c>
      <c r="G1931" s="38">
        <v>8263000290</v>
      </c>
      <c r="H1931" s="40" t="s">
        <v>17848</v>
      </c>
      <c r="I1931" s="2">
        <v>437026.27118644072</v>
      </c>
      <c r="J1931" s="2"/>
      <c r="K1931" s="2">
        <v>78664.728813559326</v>
      </c>
      <c r="L1931" s="3">
        <f t="shared" si="30"/>
        <v>515691.00000000006</v>
      </c>
      <c r="M1931" s="41">
        <v>44970.729166666664</v>
      </c>
      <c r="N1931" s="39">
        <v>6870425506</v>
      </c>
      <c r="O1931" s="39" t="s">
        <v>3282</v>
      </c>
      <c r="P1931" s="40" t="s">
        <v>12249</v>
      </c>
      <c r="Q1931" s="41">
        <v>44615</v>
      </c>
      <c r="R1931" s="42" t="s">
        <v>2417</v>
      </c>
      <c r="S1931" s="68"/>
    </row>
    <row r="1932" spans="1:19" s="70" customFormat="1" ht="12.75" hidden="1" customHeight="1" x14ac:dyDescent="0.2">
      <c r="A1932" s="38" t="s">
        <v>16621</v>
      </c>
      <c r="B1932" s="39" t="s">
        <v>16622</v>
      </c>
      <c r="C1932" s="39" t="s">
        <v>16623</v>
      </c>
      <c r="D1932" s="38">
        <v>822746</v>
      </c>
      <c r="E1932" s="38"/>
      <c r="F1932" s="39" t="s">
        <v>16624</v>
      </c>
      <c r="G1932" s="38">
        <v>8268010365</v>
      </c>
      <c r="H1932" s="40" t="s">
        <v>16625</v>
      </c>
      <c r="I1932" s="2">
        <v>434751.69491525425</v>
      </c>
      <c r="J1932" s="2"/>
      <c r="K1932" s="2">
        <v>78255.305084745763</v>
      </c>
      <c r="L1932" s="3">
        <f t="shared" si="30"/>
        <v>513007</v>
      </c>
      <c r="M1932" s="41">
        <v>44909.729166666664</v>
      </c>
      <c r="N1932" s="39">
        <v>44350041</v>
      </c>
      <c r="O1932" s="39" t="s">
        <v>3282</v>
      </c>
      <c r="P1932" s="40">
        <v>212297566050</v>
      </c>
      <c r="Q1932" s="41">
        <v>44926</v>
      </c>
      <c r="R1932" s="42" t="s">
        <v>2417</v>
      </c>
      <c r="S1932" s="68"/>
    </row>
    <row r="1933" spans="1:19" s="70" customFormat="1" ht="12.75" hidden="1" customHeight="1" x14ac:dyDescent="0.2">
      <c r="A1933" s="38" t="s">
        <v>21069</v>
      </c>
      <c r="B1933" s="39" t="s">
        <v>21070</v>
      </c>
      <c r="C1933" s="39" t="s">
        <v>21071</v>
      </c>
      <c r="D1933" s="38">
        <v>822746</v>
      </c>
      <c r="E1933" s="38"/>
      <c r="F1933" s="39" t="s">
        <v>16624</v>
      </c>
      <c r="G1933" s="38">
        <v>8268010365</v>
      </c>
      <c r="H1933" s="40" t="s">
        <v>21072</v>
      </c>
      <c r="I1933" s="2">
        <v>433974.57627118647</v>
      </c>
      <c r="J1933" s="2"/>
      <c r="K1933" s="2">
        <v>78115.423728813563</v>
      </c>
      <c r="L1933" s="3">
        <f t="shared" si="30"/>
        <v>512090</v>
      </c>
      <c r="M1933" s="41">
        <v>45203.729166666664</v>
      </c>
      <c r="N1933" s="39">
        <v>160821829</v>
      </c>
      <c r="O1933" s="39" t="s">
        <v>3282</v>
      </c>
      <c r="P1933" s="40">
        <v>311241777725</v>
      </c>
      <c r="Q1933" s="41">
        <v>45256</v>
      </c>
      <c r="R1933" s="42" t="s">
        <v>2417</v>
      </c>
      <c r="S1933" s="68"/>
    </row>
    <row r="1934" spans="1:19" s="70" customFormat="1" ht="12.75" hidden="1" customHeight="1" x14ac:dyDescent="0.2">
      <c r="A1934" s="38" t="s">
        <v>16125</v>
      </c>
      <c r="B1934" s="39" t="s">
        <v>16126</v>
      </c>
      <c r="C1934" s="39" t="s">
        <v>16127</v>
      </c>
      <c r="D1934" s="38">
        <v>122418</v>
      </c>
      <c r="E1934" s="38"/>
      <c r="F1934" s="39" t="s">
        <v>15069</v>
      </c>
      <c r="G1934" s="38">
        <v>8263000204</v>
      </c>
      <c r="H1934" s="40" t="s">
        <v>16128</v>
      </c>
      <c r="I1934" s="2">
        <v>433439.83050847461</v>
      </c>
      <c r="J1934" s="2"/>
      <c r="K1934" s="2">
        <v>78019.169491525434</v>
      </c>
      <c r="L1934" s="3">
        <f t="shared" si="30"/>
        <v>511459.00000000006</v>
      </c>
      <c r="M1934" s="41">
        <v>44868.729166666664</v>
      </c>
      <c r="N1934" s="39">
        <v>6870261802</v>
      </c>
      <c r="O1934" s="39" t="s">
        <v>3282</v>
      </c>
      <c r="P1934" s="40" t="s">
        <v>16129</v>
      </c>
      <c r="Q1934" s="41">
        <v>44902</v>
      </c>
      <c r="R1934" s="42" t="s">
        <v>2417</v>
      </c>
      <c r="S1934" s="68"/>
    </row>
    <row r="1935" spans="1:19" s="70" customFormat="1" ht="12.75" hidden="1" customHeight="1" x14ac:dyDescent="0.2">
      <c r="A1935" s="38" t="s">
        <v>9204</v>
      </c>
      <c r="B1935" s="42" t="s">
        <v>9205</v>
      </c>
      <c r="C1935" s="42" t="s">
        <v>9206</v>
      </c>
      <c r="D1935" s="38">
        <v>406359</v>
      </c>
      <c r="E1935" s="38"/>
      <c r="F1935" s="42" t="s">
        <v>7204</v>
      </c>
      <c r="G1935" s="38">
        <v>8263000098</v>
      </c>
      <c r="H1935" s="40">
        <v>271600030625</v>
      </c>
      <c r="I1935" s="3">
        <v>432500</v>
      </c>
      <c r="J1935" s="3"/>
      <c r="K1935" s="3">
        <v>77850</v>
      </c>
      <c r="L1935" s="3">
        <f t="shared" si="30"/>
        <v>510350</v>
      </c>
      <c r="M1935" s="41">
        <v>44526.729166666664</v>
      </c>
      <c r="N1935" s="39">
        <v>6870321902</v>
      </c>
      <c r="O1935" s="42" t="s">
        <v>315</v>
      </c>
      <c r="P1935" s="42" t="s">
        <v>9056</v>
      </c>
      <c r="Q1935" s="60">
        <v>44560</v>
      </c>
      <c r="R1935" s="42" t="s">
        <v>243</v>
      </c>
      <c r="S1935" s="68"/>
    </row>
    <row r="1936" spans="1:19" s="70" customFormat="1" ht="12.75" hidden="1" customHeight="1" x14ac:dyDescent="0.2">
      <c r="A1936" s="38" t="s">
        <v>16762</v>
      </c>
      <c r="B1936" s="1"/>
      <c r="C1936" s="1"/>
      <c r="D1936" s="51"/>
      <c r="E1936" s="38" t="s">
        <v>23092</v>
      </c>
      <c r="F1936" s="129" t="s">
        <v>13502</v>
      </c>
      <c r="G1936" s="53"/>
      <c r="H1936" s="54" t="s">
        <v>16763</v>
      </c>
      <c r="I1936" s="35">
        <v>432000</v>
      </c>
      <c r="J1936" s="1"/>
      <c r="K1936" s="1"/>
      <c r="L1936" s="3">
        <f t="shared" si="30"/>
        <v>432000</v>
      </c>
      <c r="M1936" s="41">
        <v>44926</v>
      </c>
      <c r="N1936" s="56"/>
      <c r="O1936" s="1"/>
      <c r="P1936" s="1"/>
      <c r="Q1936" s="57"/>
      <c r="R1936" s="42" t="s">
        <v>2417</v>
      </c>
      <c r="S1936" s="69"/>
    </row>
    <row r="1937" spans="1:19" s="70" customFormat="1" ht="12.75" hidden="1" customHeight="1" x14ac:dyDescent="0.2">
      <c r="A1937" s="38" t="s">
        <v>6835</v>
      </c>
      <c r="B1937" s="39" t="s">
        <v>6836</v>
      </c>
      <c r="C1937" s="39" t="s">
        <v>6837</v>
      </c>
      <c r="D1937" s="38">
        <v>401972</v>
      </c>
      <c r="E1937" s="38"/>
      <c r="F1937" s="39" t="s">
        <v>842</v>
      </c>
      <c r="G1937" s="38">
        <v>8263000049</v>
      </c>
      <c r="H1937" s="40" t="s">
        <v>6838</v>
      </c>
      <c r="I1937" s="2">
        <v>431000</v>
      </c>
      <c r="J1937" s="2">
        <v>0</v>
      </c>
      <c r="K1937" s="2">
        <v>77580</v>
      </c>
      <c r="L1937" s="3">
        <f t="shared" si="30"/>
        <v>508580</v>
      </c>
      <c r="M1937" s="41">
        <v>44444.729166666664</v>
      </c>
      <c r="N1937" s="39">
        <v>6870227675</v>
      </c>
      <c r="O1937" s="39" t="s">
        <v>52</v>
      </c>
      <c r="P1937" s="40" t="s">
        <v>6809</v>
      </c>
      <c r="Q1937" s="41">
        <v>44481</v>
      </c>
      <c r="R1937" s="39" t="s">
        <v>54</v>
      </c>
      <c r="S1937" s="68"/>
    </row>
    <row r="1938" spans="1:19" s="70" customFormat="1" ht="12.75" hidden="1" customHeight="1" x14ac:dyDescent="0.2">
      <c r="A1938" s="38" t="s">
        <v>12887</v>
      </c>
      <c r="B1938" s="39" t="s">
        <v>12888</v>
      </c>
      <c r="C1938" s="39" t="s">
        <v>12889</v>
      </c>
      <c r="D1938" s="38">
        <v>821012</v>
      </c>
      <c r="E1938" s="38"/>
      <c r="F1938" s="39" t="s">
        <v>3527</v>
      </c>
      <c r="G1938" s="38">
        <v>8263000088</v>
      </c>
      <c r="H1938" s="40" t="s">
        <v>12890</v>
      </c>
      <c r="I1938" s="2">
        <v>430370</v>
      </c>
      <c r="J1938" s="2"/>
      <c r="K1938" s="2">
        <v>77466.599999999991</v>
      </c>
      <c r="L1938" s="3">
        <f t="shared" si="30"/>
        <v>507836.6</v>
      </c>
      <c r="M1938" s="41">
        <v>44650.729166666664</v>
      </c>
      <c r="N1938" s="39">
        <v>6870030947</v>
      </c>
      <c r="O1938" s="39" t="s">
        <v>52</v>
      </c>
      <c r="P1938" s="40" t="s">
        <v>12860</v>
      </c>
      <c r="Q1938" s="41">
        <v>44684</v>
      </c>
      <c r="R1938" s="39" t="s">
        <v>54</v>
      </c>
      <c r="S1938" s="68"/>
    </row>
    <row r="1939" spans="1:19" s="70" customFormat="1" ht="12.75" hidden="1" customHeight="1" x14ac:dyDescent="0.2">
      <c r="A1939" s="38" t="s">
        <v>20107</v>
      </c>
      <c r="B1939" s="39" t="s">
        <v>20108</v>
      </c>
      <c r="C1939" s="39" t="s">
        <v>20109</v>
      </c>
      <c r="D1939" s="38">
        <v>915109</v>
      </c>
      <c r="E1939" s="38"/>
      <c r="F1939" s="39" t="s">
        <v>20110</v>
      </c>
      <c r="G1939" s="38">
        <v>8268012187</v>
      </c>
      <c r="H1939" s="40" t="s">
        <v>20111</v>
      </c>
      <c r="I1939" s="2">
        <v>430125.42372881359</v>
      </c>
      <c r="J1939" s="2"/>
      <c r="K1939" s="2">
        <v>77422.576271186437</v>
      </c>
      <c r="L1939" s="3">
        <f t="shared" si="30"/>
        <v>507548</v>
      </c>
      <c r="M1939" s="41">
        <v>45114.729166666664</v>
      </c>
      <c r="N1939" s="39">
        <v>160554576</v>
      </c>
      <c r="O1939" s="39" t="s">
        <v>18453</v>
      </c>
      <c r="P1939" s="40" t="s">
        <v>20112</v>
      </c>
      <c r="Q1939" s="41">
        <v>45142</v>
      </c>
      <c r="R1939" s="62" t="s">
        <v>21</v>
      </c>
      <c r="S1939" s="68"/>
    </row>
    <row r="1940" spans="1:19" s="70" customFormat="1" ht="12.75" hidden="1" customHeight="1" x14ac:dyDescent="0.2">
      <c r="A1940" s="38" t="s">
        <v>19353</v>
      </c>
      <c r="B1940" s="39" t="s">
        <v>19354</v>
      </c>
      <c r="C1940" s="39" t="s">
        <v>19355</v>
      </c>
      <c r="D1940" s="38">
        <v>128635</v>
      </c>
      <c r="E1940" s="38"/>
      <c r="F1940" s="39" t="s">
        <v>989</v>
      </c>
      <c r="G1940" s="38">
        <v>8266018415</v>
      </c>
      <c r="H1940" s="40" t="s">
        <v>19356</v>
      </c>
      <c r="I1940" s="2">
        <v>428380</v>
      </c>
      <c r="J1940" s="2"/>
      <c r="K1940" s="2">
        <v>77108.399999999994</v>
      </c>
      <c r="L1940" s="3">
        <f t="shared" si="30"/>
        <v>505488.4</v>
      </c>
      <c r="M1940" s="41">
        <v>45061.729166666664</v>
      </c>
      <c r="N1940" s="39">
        <v>1246403422</v>
      </c>
      <c r="O1940" s="39" t="s">
        <v>52</v>
      </c>
      <c r="P1940" s="40" t="s">
        <v>19357</v>
      </c>
      <c r="Q1940" s="41">
        <v>45101</v>
      </c>
      <c r="R1940" s="39" t="s">
        <v>54</v>
      </c>
      <c r="S1940" s="68"/>
    </row>
    <row r="1941" spans="1:19" s="70" customFormat="1" ht="12.75" hidden="1" customHeight="1" x14ac:dyDescent="0.2">
      <c r="A1941" s="38">
        <v>236</v>
      </c>
      <c r="B1941" s="39" t="s">
        <v>20745</v>
      </c>
      <c r="C1941" s="39" t="s">
        <v>20746</v>
      </c>
      <c r="D1941" s="38">
        <v>814561</v>
      </c>
      <c r="E1941" s="38"/>
      <c r="F1941" s="39" t="s">
        <v>440</v>
      </c>
      <c r="G1941" s="38">
        <v>8268010909</v>
      </c>
      <c r="H1941" s="40" t="s">
        <v>20747</v>
      </c>
      <c r="I1941" s="2">
        <v>427937</v>
      </c>
      <c r="J1941" s="2"/>
      <c r="K1941" s="2">
        <v>77028.66</v>
      </c>
      <c r="L1941" s="3">
        <f t="shared" si="30"/>
        <v>504965.66000000003</v>
      </c>
      <c r="M1941" s="41">
        <v>45195.729166666664</v>
      </c>
      <c r="N1941" s="39">
        <v>160744680</v>
      </c>
      <c r="O1941" s="39" t="s">
        <v>8899</v>
      </c>
      <c r="P1941" s="40" t="s">
        <v>20748</v>
      </c>
      <c r="Q1941" s="41">
        <v>45224</v>
      </c>
      <c r="R1941" s="42" t="s">
        <v>8901</v>
      </c>
      <c r="S1941" s="68"/>
    </row>
    <row r="1942" spans="1:19" s="70" customFormat="1" ht="12.75" hidden="1" customHeight="1" x14ac:dyDescent="0.2">
      <c r="A1942" s="38" t="s">
        <v>15086</v>
      </c>
      <c r="B1942" s="39" t="s">
        <v>15087</v>
      </c>
      <c r="C1942" s="39" t="s">
        <v>15088</v>
      </c>
      <c r="D1942" s="38">
        <v>122418</v>
      </c>
      <c r="E1942" s="38"/>
      <c r="F1942" s="39" t="s">
        <v>15069</v>
      </c>
      <c r="G1942" s="38">
        <v>8263000204</v>
      </c>
      <c r="H1942" s="40" t="s">
        <v>15089</v>
      </c>
      <c r="I1942" s="2">
        <v>426699.15254237293</v>
      </c>
      <c r="J1942" s="2"/>
      <c r="K1942" s="2">
        <v>76805.847457627126</v>
      </c>
      <c r="L1942" s="3">
        <f t="shared" si="30"/>
        <v>503505.00000000006</v>
      </c>
      <c r="M1942" s="41">
        <v>44764.729166666664</v>
      </c>
      <c r="N1942" s="39">
        <v>6870172082</v>
      </c>
      <c r="O1942" s="39" t="s">
        <v>3282</v>
      </c>
      <c r="P1942" s="40" t="s">
        <v>15081</v>
      </c>
      <c r="Q1942" s="41">
        <v>44804</v>
      </c>
      <c r="R1942" s="42" t="s">
        <v>2417</v>
      </c>
      <c r="S1942" s="68"/>
    </row>
    <row r="1943" spans="1:19" s="70" customFormat="1" ht="12.75" hidden="1" customHeight="1" x14ac:dyDescent="0.2">
      <c r="A1943" s="38">
        <v>195</v>
      </c>
      <c r="B1943" s="39" t="s">
        <v>18292</v>
      </c>
      <c r="C1943" s="39" t="s">
        <v>18293</v>
      </c>
      <c r="D1943" s="38">
        <v>130552</v>
      </c>
      <c r="E1943" s="38"/>
      <c r="F1943" s="39" t="s">
        <v>3037</v>
      </c>
      <c r="G1943" s="38">
        <v>8266017091</v>
      </c>
      <c r="H1943" s="40" t="s">
        <v>18294</v>
      </c>
      <c r="I1943" s="2">
        <v>426120</v>
      </c>
      <c r="J1943" s="2"/>
      <c r="K1943" s="2">
        <v>76701.599999999991</v>
      </c>
      <c r="L1943" s="3">
        <f t="shared" si="30"/>
        <v>502821.6</v>
      </c>
      <c r="M1943" s="41">
        <v>44963.729166666664</v>
      </c>
      <c r="N1943" s="39">
        <v>6870429165</v>
      </c>
      <c r="O1943" s="39" t="s">
        <v>8899</v>
      </c>
      <c r="P1943" s="40">
        <v>303229309596</v>
      </c>
      <c r="Q1943" s="41">
        <v>45009</v>
      </c>
      <c r="R1943" s="42" t="s">
        <v>8901</v>
      </c>
      <c r="S1943" s="68"/>
    </row>
    <row r="1944" spans="1:19" s="70" customFormat="1" ht="12.75" hidden="1" customHeight="1" x14ac:dyDescent="0.2">
      <c r="A1944" s="38" t="s">
        <v>13583</v>
      </c>
      <c r="B1944" s="42" t="s">
        <v>13584</v>
      </c>
      <c r="C1944" s="42" t="s">
        <v>13585</v>
      </c>
      <c r="D1944" s="38">
        <v>138349</v>
      </c>
      <c r="E1944" s="38"/>
      <c r="F1944" s="42" t="s">
        <v>12407</v>
      </c>
      <c r="G1944" s="38">
        <v>8263000146</v>
      </c>
      <c r="H1944" s="40" t="s">
        <v>13586</v>
      </c>
      <c r="I1944" s="3">
        <v>426000</v>
      </c>
      <c r="J1944" s="3"/>
      <c r="K1944" s="3">
        <v>76680</v>
      </c>
      <c r="L1944" s="3">
        <f t="shared" si="30"/>
        <v>502680</v>
      </c>
      <c r="M1944" s="41">
        <v>44706.729166666664</v>
      </c>
      <c r="N1944" s="39">
        <v>6870072569</v>
      </c>
      <c r="O1944" s="42" t="s">
        <v>315</v>
      </c>
      <c r="P1944" s="42" t="s">
        <v>13587</v>
      </c>
      <c r="Q1944" s="60">
        <v>44725</v>
      </c>
      <c r="R1944" s="42" t="s">
        <v>243</v>
      </c>
      <c r="S1944" s="68"/>
    </row>
    <row r="1945" spans="1:19" s="70" customFormat="1" ht="12.75" hidden="1" customHeight="1" x14ac:dyDescent="0.2">
      <c r="A1945" s="38" t="s">
        <v>11644</v>
      </c>
      <c r="B1945" s="39" t="s">
        <v>11642</v>
      </c>
      <c r="C1945" s="39" t="s">
        <v>11636</v>
      </c>
      <c r="D1945" s="38">
        <v>408038</v>
      </c>
      <c r="E1945" s="38"/>
      <c r="F1945" s="39" t="s">
        <v>6647</v>
      </c>
      <c r="G1945" s="38">
        <v>8263000182</v>
      </c>
      <c r="H1945" s="40" t="s">
        <v>11637</v>
      </c>
      <c r="I1945" s="2">
        <v>425299.68</v>
      </c>
      <c r="J1945" s="2"/>
      <c r="K1945" s="2">
        <v>76553.9424</v>
      </c>
      <c r="L1945" s="3">
        <f t="shared" si="30"/>
        <v>501853.62239999999</v>
      </c>
      <c r="M1945" s="41">
        <v>44603</v>
      </c>
      <c r="N1945" s="39" t="s">
        <v>11645</v>
      </c>
      <c r="O1945" s="39" t="s">
        <v>52</v>
      </c>
      <c r="P1945" s="39" t="s">
        <v>11646</v>
      </c>
      <c r="Q1945" s="41">
        <v>8263000182</v>
      </c>
      <c r="R1945" s="39" t="s">
        <v>54</v>
      </c>
      <c r="S1945" s="68"/>
    </row>
    <row r="1946" spans="1:19" s="70" customFormat="1" ht="12.75" hidden="1" customHeight="1" x14ac:dyDescent="0.2">
      <c r="A1946" s="38" t="s">
        <v>3654</v>
      </c>
      <c r="B1946" s="39" t="s">
        <v>3655</v>
      </c>
      <c r="C1946" s="39" t="s">
        <v>3656</v>
      </c>
      <c r="D1946" s="38">
        <v>106653</v>
      </c>
      <c r="E1946" s="38"/>
      <c r="F1946" s="39" t="s">
        <v>398</v>
      </c>
      <c r="G1946" s="38">
        <v>8263000050</v>
      </c>
      <c r="H1946" s="40" t="s">
        <v>3657</v>
      </c>
      <c r="I1946" s="2">
        <v>425000</v>
      </c>
      <c r="J1946" s="3">
        <v>501.51064495929859</v>
      </c>
      <c r="K1946" s="2">
        <v>76500</v>
      </c>
      <c r="L1946" s="3">
        <f t="shared" si="30"/>
        <v>502001.51064495929</v>
      </c>
      <c r="M1946" s="41">
        <v>44356.729166666664</v>
      </c>
      <c r="N1946" s="39">
        <v>6870124352</v>
      </c>
      <c r="O1946" s="39" t="s">
        <v>52</v>
      </c>
      <c r="P1946" s="40">
        <v>107140002832</v>
      </c>
      <c r="Q1946" s="41">
        <v>44392</v>
      </c>
      <c r="R1946" s="39" t="s">
        <v>54</v>
      </c>
      <c r="S1946" s="68"/>
    </row>
    <row r="1947" spans="1:19" s="70" customFormat="1" ht="12.75" hidden="1" customHeight="1" x14ac:dyDescent="0.2">
      <c r="A1947" s="38" t="s">
        <v>10017</v>
      </c>
      <c r="B1947" s="39" t="s">
        <v>10018</v>
      </c>
      <c r="C1947" s="39" t="s">
        <v>10019</v>
      </c>
      <c r="D1947" s="38">
        <v>137974</v>
      </c>
      <c r="E1947" s="38"/>
      <c r="F1947" s="39" t="s">
        <v>3527</v>
      </c>
      <c r="G1947" s="38">
        <v>8263000113</v>
      </c>
      <c r="H1947" s="64" t="s">
        <v>10020</v>
      </c>
      <c r="I1947" s="7">
        <v>424145</v>
      </c>
      <c r="J1947" s="2"/>
      <c r="K1947" s="2">
        <v>76346.099999999991</v>
      </c>
      <c r="L1947" s="3">
        <f t="shared" si="30"/>
        <v>500491.1</v>
      </c>
      <c r="M1947" s="41">
        <v>44559.729166666664</v>
      </c>
      <c r="N1947" s="39">
        <v>6870352844</v>
      </c>
      <c r="O1947" s="39" t="s">
        <v>3282</v>
      </c>
      <c r="P1947" s="40" t="s">
        <v>10021</v>
      </c>
      <c r="Q1947" s="41">
        <v>44607</v>
      </c>
      <c r="R1947" s="42" t="s">
        <v>2417</v>
      </c>
      <c r="S1947" s="68"/>
    </row>
    <row r="1948" spans="1:19" s="70" customFormat="1" ht="12.75" hidden="1" customHeight="1" x14ac:dyDescent="0.2">
      <c r="A1948" s="38" t="s">
        <v>1493</v>
      </c>
      <c r="B1948" s="39" t="s">
        <v>1494</v>
      </c>
      <c r="C1948" s="39" t="s">
        <v>1495</v>
      </c>
      <c r="D1948" s="38">
        <v>401972</v>
      </c>
      <c r="E1948" s="38"/>
      <c r="F1948" s="39" t="s">
        <v>842</v>
      </c>
      <c r="G1948" s="38">
        <v>8263000049</v>
      </c>
      <c r="H1948" s="40" t="s">
        <v>1496</v>
      </c>
      <c r="I1948" s="2">
        <v>422060</v>
      </c>
      <c r="J1948" s="2">
        <v>373.5231</v>
      </c>
      <c r="K1948" s="2">
        <v>75970.8</v>
      </c>
      <c r="L1948" s="3">
        <f t="shared" si="30"/>
        <v>498404.32309999998</v>
      </c>
      <c r="M1948" s="41">
        <v>44271.729166666664</v>
      </c>
      <c r="N1948" s="39">
        <v>6870004666</v>
      </c>
      <c r="O1948" s="39" t="s">
        <v>52</v>
      </c>
      <c r="P1948" s="40" t="s">
        <v>1488</v>
      </c>
      <c r="Q1948" s="41">
        <v>44297</v>
      </c>
      <c r="R1948" s="39" t="s">
        <v>54</v>
      </c>
      <c r="S1948" s="68"/>
    </row>
    <row r="1949" spans="1:19" s="70" customFormat="1" ht="12.75" hidden="1" customHeight="1" x14ac:dyDescent="0.2">
      <c r="A1949" s="38" t="s">
        <v>9332</v>
      </c>
      <c r="B1949" s="42" t="s">
        <v>9333</v>
      </c>
      <c r="C1949" s="42" t="s">
        <v>9334</v>
      </c>
      <c r="D1949" s="38">
        <v>300286</v>
      </c>
      <c r="E1949" s="38"/>
      <c r="F1949" s="42" t="s">
        <v>3944</v>
      </c>
      <c r="G1949" s="38">
        <v>8263000075</v>
      </c>
      <c r="H1949" s="40">
        <v>712730289</v>
      </c>
      <c r="I1949" s="3">
        <v>421130</v>
      </c>
      <c r="J1949" s="3"/>
      <c r="K1949" s="3">
        <v>75803.399999999994</v>
      </c>
      <c r="L1949" s="3">
        <f t="shared" si="30"/>
        <v>496933.4</v>
      </c>
      <c r="M1949" s="41">
        <v>44530.729166666664</v>
      </c>
      <c r="N1949" s="39">
        <v>6870320851</v>
      </c>
      <c r="O1949" s="42" t="s">
        <v>315</v>
      </c>
      <c r="P1949" s="42"/>
      <c r="Q1949" s="60"/>
      <c r="R1949" s="42" t="s">
        <v>243</v>
      </c>
      <c r="S1949" s="68"/>
    </row>
    <row r="1950" spans="1:19" s="70" customFormat="1" ht="12.75" hidden="1" customHeight="1" x14ac:dyDescent="0.2">
      <c r="A1950" s="38" t="s">
        <v>13514</v>
      </c>
      <c r="B1950" s="39"/>
      <c r="C1950" s="39"/>
      <c r="D1950" s="38" t="s">
        <v>235</v>
      </c>
      <c r="E1950" s="38" t="s">
        <v>23092</v>
      </c>
      <c r="F1950" s="129" t="s">
        <v>5364</v>
      </c>
      <c r="G1950" s="38" t="s">
        <v>5364</v>
      </c>
      <c r="H1950" s="52" t="s">
        <v>13515</v>
      </c>
      <c r="I1950" s="10">
        <v>420169</v>
      </c>
      <c r="J1950" s="2"/>
      <c r="K1950" s="2">
        <v>0</v>
      </c>
      <c r="L1950" s="3">
        <f t="shared" si="30"/>
        <v>420169</v>
      </c>
      <c r="M1950" s="59">
        <v>44712</v>
      </c>
      <c r="N1950" s="39"/>
      <c r="O1950" s="39" t="s">
        <v>52</v>
      </c>
      <c r="P1950" s="40"/>
      <c r="Q1950" s="41"/>
      <c r="R1950" s="39" t="s">
        <v>54</v>
      </c>
      <c r="S1950" s="68"/>
    </row>
    <row r="1951" spans="1:19" s="70" customFormat="1" ht="12.75" hidden="1" customHeight="1" x14ac:dyDescent="0.2">
      <c r="A1951" s="38" t="s">
        <v>4860</v>
      </c>
      <c r="B1951" s="39" t="s">
        <v>4861</v>
      </c>
      <c r="C1951" s="39" t="s">
        <v>4862</v>
      </c>
      <c r="D1951" s="38">
        <v>401972</v>
      </c>
      <c r="E1951" s="38"/>
      <c r="F1951" s="39" t="s">
        <v>842</v>
      </c>
      <c r="G1951" s="38">
        <v>8263000049</v>
      </c>
      <c r="H1951" s="40" t="s">
        <v>4863</v>
      </c>
      <c r="I1951" s="2">
        <v>419571</v>
      </c>
      <c r="J1951" s="2">
        <v>495.00378000000006</v>
      </c>
      <c r="K1951" s="2">
        <v>75522.78</v>
      </c>
      <c r="L1951" s="3">
        <f t="shared" si="30"/>
        <v>495588.78378000006</v>
      </c>
      <c r="M1951" s="41">
        <v>44377.729166666664</v>
      </c>
      <c r="N1951" s="39">
        <v>6870155957</v>
      </c>
      <c r="O1951" s="39" t="s">
        <v>52</v>
      </c>
      <c r="P1951" s="40" t="s">
        <v>4835</v>
      </c>
      <c r="Q1951" s="41">
        <v>44421</v>
      </c>
      <c r="R1951" s="39" t="s">
        <v>54</v>
      </c>
      <c r="S1951" s="68"/>
    </row>
    <row r="1952" spans="1:19" s="70" customFormat="1" ht="12.75" hidden="1" customHeight="1" x14ac:dyDescent="0.2">
      <c r="A1952" s="38" t="s">
        <v>3602</v>
      </c>
      <c r="B1952" s="42" t="s">
        <v>3598</v>
      </c>
      <c r="C1952" s="42" t="s">
        <v>3599</v>
      </c>
      <c r="D1952" s="38">
        <v>100915</v>
      </c>
      <c r="E1952" s="38"/>
      <c r="F1952" s="42" t="s">
        <v>2405</v>
      </c>
      <c r="G1952" s="38">
        <v>8263000102</v>
      </c>
      <c r="H1952" s="40" t="s">
        <v>2411</v>
      </c>
      <c r="I1952" s="10">
        <v>417996</v>
      </c>
      <c r="J1952" s="3"/>
      <c r="K1952" s="3">
        <f>I1952*18%</f>
        <v>75239.28</v>
      </c>
      <c r="L1952" s="3">
        <f t="shared" si="30"/>
        <v>493235.28</v>
      </c>
      <c r="M1952" s="41">
        <v>44305.729166666664</v>
      </c>
      <c r="N1952" s="39">
        <v>6870126954</v>
      </c>
      <c r="O1952" s="42" t="s">
        <v>315</v>
      </c>
      <c r="P1952" s="42" t="s">
        <v>3601</v>
      </c>
      <c r="Q1952" s="60">
        <v>44394</v>
      </c>
      <c r="R1952" s="42" t="s">
        <v>54</v>
      </c>
      <c r="S1952" s="68"/>
    </row>
    <row r="1953" spans="1:19" s="70" customFormat="1" ht="12.75" hidden="1" customHeight="1" x14ac:dyDescent="0.2">
      <c r="A1953" s="38" t="s">
        <v>5339</v>
      </c>
      <c r="B1953" s="39" t="s">
        <v>5340</v>
      </c>
      <c r="C1953" s="39" t="s">
        <v>5341</v>
      </c>
      <c r="D1953" s="38">
        <v>405400</v>
      </c>
      <c r="E1953" s="38"/>
      <c r="F1953" s="39" t="s">
        <v>3259</v>
      </c>
      <c r="G1953" s="38">
        <v>8268006678</v>
      </c>
      <c r="H1953" s="40" t="s">
        <v>5342</v>
      </c>
      <c r="I1953" s="2">
        <v>417600</v>
      </c>
      <c r="J1953" s="2"/>
      <c r="K1953" s="2">
        <v>75168</v>
      </c>
      <c r="L1953" s="3">
        <f t="shared" si="30"/>
        <v>492768</v>
      </c>
      <c r="M1953" s="41">
        <v>44404.729166666664</v>
      </c>
      <c r="N1953" s="39">
        <v>44112968</v>
      </c>
      <c r="O1953" s="39" t="s">
        <v>52</v>
      </c>
      <c r="P1953" s="40" t="s">
        <v>5343</v>
      </c>
      <c r="Q1953" s="41">
        <v>44478</v>
      </c>
      <c r="R1953" s="39" t="s">
        <v>54</v>
      </c>
      <c r="S1953" s="68"/>
    </row>
    <row r="1954" spans="1:19" s="70" customFormat="1" ht="12.75" hidden="1" customHeight="1" x14ac:dyDescent="0.2">
      <c r="A1954" s="38" t="s">
        <v>1191</v>
      </c>
      <c r="B1954" s="39" t="s">
        <v>1192</v>
      </c>
      <c r="C1954" s="39" t="s">
        <v>1193</v>
      </c>
      <c r="D1954" s="38">
        <v>401972</v>
      </c>
      <c r="E1954" s="38"/>
      <c r="F1954" s="39" t="s">
        <v>842</v>
      </c>
      <c r="G1954" s="38">
        <v>8263000049</v>
      </c>
      <c r="H1954" s="40" t="s">
        <v>1194</v>
      </c>
      <c r="I1954" s="2">
        <v>415500</v>
      </c>
      <c r="J1954" s="2">
        <v>367.71750000000003</v>
      </c>
      <c r="K1954" s="2">
        <v>74790</v>
      </c>
      <c r="L1954" s="3">
        <f t="shared" si="30"/>
        <v>490657.71750000003</v>
      </c>
      <c r="M1954" s="41">
        <v>44253.729166666664</v>
      </c>
      <c r="N1954" s="39">
        <v>6870369035</v>
      </c>
      <c r="O1954" s="39" t="s">
        <v>52</v>
      </c>
      <c r="P1954" s="40" t="s">
        <v>1166</v>
      </c>
      <c r="Q1954" s="41">
        <v>44292</v>
      </c>
      <c r="R1954" s="39" t="s">
        <v>54</v>
      </c>
      <c r="S1954" s="68"/>
    </row>
    <row r="1955" spans="1:19" s="70" customFormat="1" ht="12.75" hidden="1" customHeight="1" x14ac:dyDescent="0.2">
      <c r="A1955" s="38" t="s">
        <v>1204</v>
      </c>
      <c r="B1955" s="39" t="s">
        <v>1205</v>
      </c>
      <c r="C1955" s="39" t="s">
        <v>1206</v>
      </c>
      <c r="D1955" s="38">
        <v>401972</v>
      </c>
      <c r="E1955" s="38"/>
      <c r="F1955" s="39" t="s">
        <v>842</v>
      </c>
      <c r="G1955" s="38">
        <v>8263000049</v>
      </c>
      <c r="H1955" s="40" t="s">
        <v>1207</v>
      </c>
      <c r="I1955" s="2">
        <v>415500</v>
      </c>
      <c r="J1955" s="2">
        <v>367.71750000000003</v>
      </c>
      <c r="K1955" s="2">
        <v>74790</v>
      </c>
      <c r="L1955" s="3">
        <f t="shared" si="30"/>
        <v>490657.71750000003</v>
      </c>
      <c r="M1955" s="41">
        <v>44253.729166666664</v>
      </c>
      <c r="N1955" s="39">
        <v>6870370116</v>
      </c>
      <c r="O1955" s="39" t="s">
        <v>52</v>
      </c>
      <c r="P1955" s="40" t="s">
        <v>1166</v>
      </c>
      <c r="Q1955" s="41">
        <v>44293</v>
      </c>
      <c r="R1955" s="39" t="s">
        <v>54</v>
      </c>
      <c r="S1955" s="68"/>
    </row>
    <row r="1956" spans="1:19" s="70" customFormat="1" ht="12.75" hidden="1" customHeight="1" x14ac:dyDescent="0.2">
      <c r="A1956" s="38" t="s">
        <v>6525</v>
      </c>
      <c r="B1956" s="39" t="s">
        <v>6526</v>
      </c>
      <c r="C1956" s="39" t="s">
        <v>6527</v>
      </c>
      <c r="D1956" s="38">
        <v>401972</v>
      </c>
      <c r="E1956" s="38"/>
      <c r="F1956" s="39" t="s">
        <v>842</v>
      </c>
      <c r="G1956" s="38">
        <v>8263000049</v>
      </c>
      <c r="H1956" s="40" t="s">
        <v>6528</v>
      </c>
      <c r="I1956" s="2">
        <v>415170</v>
      </c>
      <c r="J1956" s="2">
        <v>0</v>
      </c>
      <c r="K1956" s="2">
        <v>74730.599999999991</v>
      </c>
      <c r="L1956" s="3">
        <f t="shared" si="30"/>
        <v>489900.6</v>
      </c>
      <c r="M1956" s="41">
        <v>44397.729166666664</v>
      </c>
      <c r="N1956" s="39">
        <v>6870216053</v>
      </c>
      <c r="O1956" s="39" t="s">
        <v>52</v>
      </c>
      <c r="P1956" s="40"/>
      <c r="Q1956" s="41"/>
      <c r="R1956" s="39" t="s">
        <v>54</v>
      </c>
      <c r="S1956" s="68"/>
    </row>
    <row r="1957" spans="1:19" s="70" customFormat="1" ht="12.75" hidden="1" customHeight="1" x14ac:dyDescent="0.2">
      <c r="A1957" s="38" t="s">
        <v>20464</v>
      </c>
      <c r="B1957" s="39" t="s">
        <v>20465</v>
      </c>
      <c r="C1957" s="39" t="s">
        <v>20466</v>
      </c>
      <c r="D1957" s="38">
        <v>408342</v>
      </c>
      <c r="E1957" s="38"/>
      <c r="F1957" s="39" t="s">
        <v>13920</v>
      </c>
      <c r="G1957" s="38">
        <v>8268012996</v>
      </c>
      <c r="H1957" s="40">
        <v>2138020351</v>
      </c>
      <c r="I1957" s="2">
        <v>415000</v>
      </c>
      <c r="J1957" s="2"/>
      <c r="K1957" s="2">
        <v>74700</v>
      </c>
      <c r="L1957" s="3">
        <f t="shared" si="30"/>
        <v>489700</v>
      </c>
      <c r="M1957" s="41">
        <v>45183.729166666664</v>
      </c>
      <c r="N1957" s="39">
        <v>160678029</v>
      </c>
      <c r="O1957" s="39" t="s">
        <v>3282</v>
      </c>
      <c r="P1957" s="40" t="s">
        <v>20463</v>
      </c>
      <c r="Q1957" s="41">
        <v>45201</v>
      </c>
      <c r="R1957" s="42" t="s">
        <v>2417</v>
      </c>
      <c r="S1957" s="68"/>
    </row>
    <row r="1958" spans="1:19" s="70" customFormat="1" ht="12.75" hidden="1" customHeight="1" x14ac:dyDescent="0.2">
      <c r="A1958" s="38" t="s">
        <v>9185</v>
      </c>
      <c r="B1958" s="42" t="s">
        <v>9182</v>
      </c>
      <c r="C1958" s="42" t="s">
        <v>9183</v>
      </c>
      <c r="D1958" s="58">
        <v>408148</v>
      </c>
      <c r="E1958" s="58"/>
      <c r="F1958" s="39" t="s">
        <v>1224</v>
      </c>
      <c r="G1958" s="38">
        <v>8263000163</v>
      </c>
      <c r="H1958" s="40" t="s">
        <v>9184</v>
      </c>
      <c r="I1958" s="3">
        <v>414936</v>
      </c>
      <c r="J1958" s="3"/>
      <c r="K1958" s="3">
        <v>74688.479999999996</v>
      </c>
      <c r="L1958" s="3">
        <f t="shared" si="30"/>
        <v>489624.48</v>
      </c>
      <c r="M1958" s="41">
        <v>44521.729166666664</v>
      </c>
      <c r="N1958" s="39">
        <v>6870316360</v>
      </c>
      <c r="O1958" s="42" t="s">
        <v>315</v>
      </c>
      <c r="P1958" s="42"/>
      <c r="Q1958" s="60"/>
      <c r="R1958" s="42" t="s">
        <v>243</v>
      </c>
      <c r="S1958" s="68" t="s">
        <v>506</v>
      </c>
    </row>
    <row r="1959" spans="1:19" s="70" customFormat="1" ht="12.75" hidden="1" customHeight="1" x14ac:dyDescent="0.2">
      <c r="A1959" s="38" t="s">
        <v>20971</v>
      </c>
      <c r="B1959" s="39" t="s">
        <v>20972</v>
      </c>
      <c r="C1959" s="39" t="s">
        <v>20973</v>
      </c>
      <c r="D1959" s="38">
        <v>121011</v>
      </c>
      <c r="E1959" s="38"/>
      <c r="F1959" s="39" t="s">
        <v>9221</v>
      </c>
      <c r="G1959" s="38">
        <v>8268007770</v>
      </c>
      <c r="H1959" s="40" t="s">
        <v>20974</v>
      </c>
      <c r="I1959" s="2">
        <v>412981.35593220341</v>
      </c>
      <c r="J1959" s="2"/>
      <c r="K1959" s="2">
        <v>74336.644067796617</v>
      </c>
      <c r="L1959" s="3">
        <f t="shared" si="30"/>
        <v>487318</v>
      </c>
      <c r="M1959" s="41">
        <v>45140.729166666664</v>
      </c>
      <c r="N1959" s="39">
        <v>160794543</v>
      </c>
      <c r="O1959" s="39" t="s">
        <v>52</v>
      </c>
      <c r="P1959" s="40"/>
      <c r="Q1959" s="41"/>
      <c r="R1959" s="39" t="s">
        <v>54</v>
      </c>
      <c r="S1959" s="68"/>
    </row>
    <row r="1960" spans="1:19" s="70" customFormat="1" ht="12.75" hidden="1" customHeight="1" x14ac:dyDescent="0.25">
      <c r="A1960" s="38" t="s">
        <v>21988</v>
      </c>
      <c r="B1960" s="39" t="s">
        <v>234</v>
      </c>
      <c r="C1960" s="39"/>
      <c r="D1960" s="38">
        <v>407261</v>
      </c>
      <c r="E1960" s="38"/>
      <c r="F1960" s="138" t="s">
        <v>58</v>
      </c>
      <c r="G1960" s="38" t="s">
        <v>21989</v>
      </c>
      <c r="H1960" s="40" t="s">
        <v>21990</v>
      </c>
      <c r="I1960" s="2">
        <v>411688.28</v>
      </c>
      <c r="J1960" s="2"/>
      <c r="K1960" s="2">
        <v>0</v>
      </c>
      <c r="L1960" s="3">
        <f t="shared" si="30"/>
        <v>411688.28</v>
      </c>
      <c r="M1960" s="59">
        <v>45343</v>
      </c>
      <c r="N1960" s="39"/>
      <c r="O1960" s="39" t="s">
        <v>3282</v>
      </c>
      <c r="P1960" s="40"/>
      <c r="Q1960" s="41"/>
      <c r="R1960" s="42" t="s">
        <v>2417</v>
      </c>
      <c r="S1960" s="68"/>
    </row>
    <row r="1961" spans="1:19" s="70" customFormat="1" ht="12.75" hidden="1" customHeight="1" x14ac:dyDescent="0.2">
      <c r="A1961" s="38" t="s">
        <v>21333</v>
      </c>
      <c r="B1961" s="39" t="s">
        <v>21334</v>
      </c>
      <c r="C1961" s="39" t="s">
        <v>21335</v>
      </c>
      <c r="D1961" s="38">
        <v>507203</v>
      </c>
      <c r="E1961" s="38"/>
      <c r="F1961" s="39" t="s">
        <v>17373</v>
      </c>
      <c r="G1961" s="38">
        <v>8268009895</v>
      </c>
      <c r="H1961" s="40">
        <v>3723013096</v>
      </c>
      <c r="I1961" s="2">
        <v>409800.77118644066</v>
      </c>
      <c r="J1961" s="2"/>
      <c r="K1961" s="2">
        <v>73764.138813559315</v>
      </c>
      <c r="L1961" s="3">
        <f t="shared" si="30"/>
        <v>483564.91</v>
      </c>
      <c r="M1961" s="41">
        <v>45219.729166666664</v>
      </c>
      <c r="N1961" s="39">
        <v>160893127</v>
      </c>
      <c r="O1961" s="39" t="s">
        <v>3282</v>
      </c>
      <c r="P1961" s="40" t="s">
        <v>21266</v>
      </c>
      <c r="Q1961" s="41">
        <v>45295</v>
      </c>
      <c r="R1961" s="42" t="s">
        <v>2417</v>
      </c>
      <c r="S1961" s="68"/>
    </row>
    <row r="1962" spans="1:19" s="70" customFormat="1" ht="12.75" hidden="1" customHeight="1" x14ac:dyDescent="0.2">
      <c r="A1962" s="38" t="s">
        <v>13483</v>
      </c>
      <c r="B1962" s="39" t="s">
        <v>13484</v>
      </c>
      <c r="C1962" s="39" t="s">
        <v>13485</v>
      </c>
      <c r="D1962" s="38">
        <v>919962</v>
      </c>
      <c r="E1962" s="38"/>
      <c r="F1962" s="39" t="s">
        <v>6950</v>
      </c>
      <c r="G1962" s="38">
        <v>8263000121</v>
      </c>
      <c r="H1962" s="40" t="s">
        <v>13486</v>
      </c>
      <c r="I1962" s="3">
        <v>408824.5</v>
      </c>
      <c r="J1962" s="3"/>
      <c r="K1962" s="2">
        <v>73588.5</v>
      </c>
      <c r="L1962" s="3">
        <f t="shared" si="30"/>
        <v>482413</v>
      </c>
      <c r="M1962" s="41">
        <v>44679.729166666664</v>
      </c>
      <c r="N1962" s="39">
        <v>6870076721</v>
      </c>
      <c r="O1962" s="39" t="s">
        <v>3282</v>
      </c>
      <c r="P1962" s="40">
        <v>206091788870</v>
      </c>
      <c r="Q1962" s="41">
        <v>44726</v>
      </c>
      <c r="R1962" s="42" t="s">
        <v>2417</v>
      </c>
      <c r="S1962" s="68"/>
    </row>
    <row r="1963" spans="1:19" s="70" customFormat="1" ht="12.75" hidden="1" customHeight="1" x14ac:dyDescent="0.2">
      <c r="A1963" s="38" t="s">
        <v>9121</v>
      </c>
      <c r="B1963" s="39" t="s">
        <v>9122</v>
      </c>
      <c r="C1963" s="39" t="s">
        <v>9123</v>
      </c>
      <c r="D1963" s="38">
        <v>407464</v>
      </c>
      <c r="E1963" s="38"/>
      <c r="F1963" s="39" t="s">
        <v>1230</v>
      </c>
      <c r="G1963" s="38">
        <v>8268007660</v>
      </c>
      <c r="H1963" s="40" t="s">
        <v>9124</v>
      </c>
      <c r="I1963" s="2">
        <v>408370</v>
      </c>
      <c r="J1963" s="2"/>
      <c r="K1963" s="2">
        <v>73506.599999999991</v>
      </c>
      <c r="L1963" s="3">
        <f t="shared" si="30"/>
        <v>481876.6</v>
      </c>
      <c r="M1963" s="41">
        <v>44534.729166666664</v>
      </c>
      <c r="N1963" s="39">
        <v>44243727</v>
      </c>
      <c r="O1963" s="39" t="s">
        <v>52</v>
      </c>
      <c r="P1963" s="40" t="s">
        <v>9125</v>
      </c>
      <c r="Q1963" s="41">
        <v>44553</v>
      </c>
      <c r="R1963" s="39" t="s">
        <v>54</v>
      </c>
      <c r="S1963" s="68"/>
    </row>
    <row r="1964" spans="1:19" s="70" customFormat="1" ht="12.75" hidden="1" customHeight="1" x14ac:dyDescent="0.2">
      <c r="A1964" s="38" t="s">
        <v>9713</v>
      </c>
      <c r="B1964" s="39" t="s">
        <v>9714</v>
      </c>
      <c r="C1964" s="39" t="s">
        <v>9715</v>
      </c>
      <c r="D1964" s="38">
        <v>107201</v>
      </c>
      <c r="E1964" s="38"/>
      <c r="F1964" s="39" t="s">
        <v>6263</v>
      </c>
      <c r="G1964" s="38">
        <v>8266012877</v>
      </c>
      <c r="H1964" s="40" t="s">
        <v>9716</v>
      </c>
      <c r="I1964" s="2">
        <v>407559.32203389832</v>
      </c>
      <c r="J1964" s="2"/>
      <c r="K1964" s="2">
        <v>73360.677966101692</v>
      </c>
      <c r="L1964" s="3">
        <f t="shared" si="30"/>
        <v>480920</v>
      </c>
      <c r="M1964" s="41">
        <v>44546.729166666664</v>
      </c>
      <c r="N1964" s="39">
        <v>6870331790</v>
      </c>
      <c r="O1964" s="39" t="s">
        <v>3282</v>
      </c>
      <c r="P1964" s="40" t="s">
        <v>9717</v>
      </c>
      <c r="Q1964" s="41">
        <v>44576</v>
      </c>
      <c r="R1964" s="42" t="s">
        <v>2417</v>
      </c>
      <c r="S1964" s="68"/>
    </row>
    <row r="1965" spans="1:19" s="70" customFormat="1" ht="12.75" hidden="1" customHeight="1" x14ac:dyDescent="0.2">
      <c r="A1965" s="38" t="s">
        <v>12911</v>
      </c>
      <c r="B1965" s="42" t="s">
        <v>12908</v>
      </c>
      <c r="C1965" s="42" t="s">
        <v>12909</v>
      </c>
      <c r="D1965" s="38">
        <v>137974</v>
      </c>
      <c r="E1965" s="38"/>
      <c r="F1965" s="39" t="s">
        <v>3527</v>
      </c>
      <c r="G1965" s="38">
        <v>8263000113</v>
      </c>
      <c r="H1965" s="64" t="s">
        <v>12912</v>
      </c>
      <c r="I1965" s="6">
        <v>406980</v>
      </c>
      <c r="J1965" s="3"/>
      <c r="K1965" s="3">
        <v>73256.399999999994</v>
      </c>
      <c r="L1965" s="3">
        <f t="shared" si="30"/>
        <v>480236.4</v>
      </c>
      <c r="M1965" s="41">
        <v>44592.729166666664</v>
      </c>
      <c r="N1965" s="39">
        <v>6870031603</v>
      </c>
      <c r="O1965" s="42" t="s">
        <v>315</v>
      </c>
      <c r="P1965" s="42" t="s">
        <v>12904</v>
      </c>
      <c r="Q1965" s="60">
        <v>44685</v>
      </c>
      <c r="R1965" s="42" t="s">
        <v>243</v>
      </c>
      <c r="S1965" s="68"/>
    </row>
    <row r="1966" spans="1:19" s="70" customFormat="1" ht="12.75" hidden="1" customHeight="1" x14ac:dyDescent="0.2">
      <c r="A1966" s="38" t="s">
        <v>16358</v>
      </c>
      <c r="B1966" s="42" t="s">
        <v>16359</v>
      </c>
      <c r="C1966" s="42" t="s">
        <v>16360</v>
      </c>
      <c r="D1966" s="38">
        <v>405757</v>
      </c>
      <c r="E1966" s="38"/>
      <c r="F1966" s="39" t="s">
        <v>4467</v>
      </c>
      <c r="G1966" s="38">
        <v>8268010284</v>
      </c>
      <c r="H1966" s="40">
        <v>62001577</v>
      </c>
      <c r="I1966" s="3">
        <v>405000</v>
      </c>
      <c r="J1966" s="3"/>
      <c r="K1966" s="3">
        <v>72900</v>
      </c>
      <c r="L1966" s="3">
        <f t="shared" si="30"/>
        <v>477900</v>
      </c>
      <c r="M1966" s="41">
        <v>44859.729166666664</v>
      </c>
      <c r="N1966" s="39">
        <v>44297266</v>
      </c>
      <c r="O1966" s="42" t="s">
        <v>315</v>
      </c>
      <c r="P1966" s="42" t="s">
        <v>16361</v>
      </c>
      <c r="Q1966" s="60">
        <v>44917</v>
      </c>
      <c r="R1966" s="42" t="s">
        <v>243</v>
      </c>
      <c r="S1966" s="68"/>
    </row>
    <row r="1967" spans="1:19" s="70" customFormat="1" ht="12.75" hidden="1" customHeight="1" x14ac:dyDescent="0.2">
      <c r="A1967" s="38" t="s">
        <v>14773</v>
      </c>
      <c r="B1967" s="39" t="s">
        <v>14774</v>
      </c>
      <c r="C1967" s="39" t="s">
        <v>14775</v>
      </c>
      <c r="D1967" s="38">
        <v>919962</v>
      </c>
      <c r="E1967" s="38"/>
      <c r="F1967" s="39" t="s">
        <v>6950</v>
      </c>
      <c r="G1967" s="38">
        <v>8263000121</v>
      </c>
      <c r="H1967" s="40" t="s">
        <v>14776</v>
      </c>
      <c r="I1967" s="3">
        <v>404800</v>
      </c>
      <c r="J1967" s="3"/>
      <c r="K1967" s="2">
        <v>72864</v>
      </c>
      <c r="L1967" s="3">
        <f t="shared" si="30"/>
        <v>477664</v>
      </c>
      <c r="M1967" s="41">
        <v>44707.729166666664</v>
      </c>
      <c r="N1967" s="39">
        <v>6870152289</v>
      </c>
      <c r="O1967" s="39" t="s">
        <v>3282</v>
      </c>
      <c r="P1967" s="40">
        <v>208192553706</v>
      </c>
      <c r="Q1967" s="41">
        <v>44793</v>
      </c>
      <c r="R1967" s="42" t="s">
        <v>2417</v>
      </c>
      <c r="S1967" s="68"/>
    </row>
    <row r="1968" spans="1:19" s="70" customFormat="1" ht="12.75" hidden="1" customHeight="1" x14ac:dyDescent="0.2">
      <c r="A1968" s="38" t="s">
        <v>8149</v>
      </c>
      <c r="B1968" s="42" t="s">
        <v>8150</v>
      </c>
      <c r="C1968" s="42" t="s">
        <v>8151</v>
      </c>
      <c r="D1968" s="38">
        <v>508442</v>
      </c>
      <c r="E1968" s="38"/>
      <c r="F1968" s="42" t="s">
        <v>659</v>
      </c>
      <c r="G1968" s="38">
        <v>8263000141</v>
      </c>
      <c r="H1968" s="40">
        <v>195</v>
      </c>
      <c r="I1968" s="3">
        <v>404427</v>
      </c>
      <c r="J1968" s="3"/>
      <c r="K1968" s="3">
        <v>72796.86</v>
      </c>
      <c r="L1968" s="3">
        <f t="shared" si="30"/>
        <v>477223.86</v>
      </c>
      <c r="M1968" s="41">
        <v>44471.729166666664</v>
      </c>
      <c r="N1968" s="39">
        <v>6870265593</v>
      </c>
      <c r="O1968" s="42" t="s">
        <v>315</v>
      </c>
      <c r="P1968" s="42" t="s">
        <v>8152</v>
      </c>
      <c r="Q1968" s="60">
        <v>44516</v>
      </c>
      <c r="R1968" s="42" t="s">
        <v>243</v>
      </c>
      <c r="S1968" s="68"/>
    </row>
    <row r="1969" spans="1:19" s="70" customFormat="1" ht="12.75" hidden="1" customHeight="1" x14ac:dyDescent="0.2">
      <c r="A1969" s="38" t="s">
        <v>19257</v>
      </c>
      <c r="B1969" s="39" t="s">
        <v>19258</v>
      </c>
      <c r="C1969" s="39" t="s">
        <v>19259</v>
      </c>
      <c r="D1969" s="38">
        <v>507203</v>
      </c>
      <c r="E1969" s="38"/>
      <c r="F1969" s="39" t="s">
        <v>17373</v>
      </c>
      <c r="G1969" s="38">
        <v>8268009895</v>
      </c>
      <c r="H1969" s="40">
        <v>3723002294</v>
      </c>
      <c r="I1969" s="2">
        <v>403034.05932203395</v>
      </c>
      <c r="J1969" s="2"/>
      <c r="K1969" s="2">
        <v>72546.13067796611</v>
      </c>
      <c r="L1969" s="3">
        <f t="shared" si="30"/>
        <v>475580.19000000006</v>
      </c>
      <c r="M1969" s="41">
        <v>45058.729166666664</v>
      </c>
      <c r="N1969" s="39">
        <v>160386322</v>
      </c>
      <c r="O1969" s="39" t="s">
        <v>3282</v>
      </c>
      <c r="P1969" s="40" t="s">
        <v>19260</v>
      </c>
      <c r="Q1969" s="41">
        <v>45076</v>
      </c>
      <c r="R1969" s="42" t="s">
        <v>2417</v>
      </c>
      <c r="S1969" s="68"/>
    </row>
    <row r="1970" spans="1:19" s="70" customFormat="1" ht="12.75" hidden="1" customHeight="1" x14ac:dyDescent="0.2">
      <c r="A1970" s="38" t="s">
        <v>13576</v>
      </c>
      <c r="B1970" s="39" t="s">
        <v>13577</v>
      </c>
      <c r="C1970" s="39" t="s">
        <v>13578</v>
      </c>
      <c r="D1970" s="38">
        <v>405996</v>
      </c>
      <c r="E1970" s="38"/>
      <c r="F1970" s="39" t="s">
        <v>2376</v>
      </c>
      <c r="G1970" s="38">
        <v>8263000079</v>
      </c>
      <c r="H1970" s="40">
        <v>212901011937</v>
      </c>
      <c r="I1970" s="2">
        <v>402546</v>
      </c>
      <c r="J1970" s="2"/>
      <c r="K1970" s="2">
        <v>72458.28</v>
      </c>
      <c r="L1970" s="3">
        <f t="shared" si="30"/>
        <v>475004.28</v>
      </c>
      <c r="M1970" s="41">
        <v>44687.729166666664</v>
      </c>
      <c r="N1970" s="39">
        <v>6870072158</v>
      </c>
      <c r="O1970" s="39" t="s">
        <v>52</v>
      </c>
      <c r="P1970" s="40" t="s">
        <v>13575</v>
      </c>
      <c r="Q1970" s="41">
        <v>44747</v>
      </c>
      <c r="R1970" s="39" t="s">
        <v>54</v>
      </c>
      <c r="S1970" s="68"/>
    </row>
    <row r="1971" spans="1:19" s="70" customFormat="1" ht="12.75" hidden="1" customHeight="1" x14ac:dyDescent="0.2">
      <c r="A1971" s="38" t="s">
        <v>13282</v>
      </c>
      <c r="B1971" s="42" t="s">
        <v>13283</v>
      </c>
      <c r="C1971" s="42" t="s">
        <v>13284</v>
      </c>
      <c r="D1971" s="38">
        <v>138349</v>
      </c>
      <c r="E1971" s="38"/>
      <c r="F1971" s="42" t="s">
        <v>12407</v>
      </c>
      <c r="G1971" s="38">
        <v>8263000146</v>
      </c>
      <c r="H1971" s="40" t="s">
        <v>13285</v>
      </c>
      <c r="I1971" s="3">
        <v>402050</v>
      </c>
      <c r="J1971" s="3"/>
      <c r="K1971" s="3">
        <v>72369</v>
      </c>
      <c r="L1971" s="3">
        <f t="shared" si="30"/>
        <v>474419</v>
      </c>
      <c r="M1971" s="41">
        <v>44677.729166666664</v>
      </c>
      <c r="N1971" s="39">
        <v>6870044184</v>
      </c>
      <c r="O1971" s="42" t="s">
        <v>315</v>
      </c>
      <c r="P1971" s="42" t="s">
        <v>13286</v>
      </c>
      <c r="Q1971" s="60">
        <v>44699</v>
      </c>
      <c r="R1971" s="42" t="s">
        <v>243</v>
      </c>
      <c r="S1971" s="68"/>
    </row>
    <row r="1972" spans="1:19" s="70" customFormat="1" ht="12.75" hidden="1" customHeight="1" x14ac:dyDescent="0.2">
      <c r="A1972" s="38" t="s">
        <v>10464</v>
      </c>
      <c r="B1972" s="42" t="s">
        <v>10465</v>
      </c>
      <c r="C1972" s="42" t="s">
        <v>10466</v>
      </c>
      <c r="D1972" s="58">
        <v>600147</v>
      </c>
      <c r="E1972" s="58"/>
      <c r="F1972" s="39" t="s">
        <v>1224</v>
      </c>
      <c r="G1972" s="38">
        <v>8263000185</v>
      </c>
      <c r="H1972" s="40" t="s">
        <v>10467</v>
      </c>
      <c r="I1972" s="3">
        <v>400920</v>
      </c>
      <c r="J1972" s="3"/>
      <c r="K1972" s="3">
        <v>72165.600000000006</v>
      </c>
      <c r="L1972" s="3">
        <f t="shared" si="30"/>
        <v>473085.6</v>
      </c>
      <c r="M1972" s="41">
        <v>44568.729166666664</v>
      </c>
      <c r="N1972" s="39">
        <v>6870371695</v>
      </c>
      <c r="O1972" s="42" t="s">
        <v>315</v>
      </c>
      <c r="P1972" s="42" t="s">
        <v>10458</v>
      </c>
      <c r="Q1972" s="60">
        <v>44552</v>
      </c>
      <c r="R1972" s="42" t="s">
        <v>243</v>
      </c>
      <c r="S1972" s="68"/>
    </row>
    <row r="1973" spans="1:19" s="70" customFormat="1" ht="12.75" hidden="1" customHeight="1" x14ac:dyDescent="0.2">
      <c r="A1973" s="38" t="s">
        <v>22219</v>
      </c>
      <c r="B1973" s="42" t="s">
        <v>22220</v>
      </c>
      <c r="C1973" s="42" t="s">
        <v>22221</v>
      </c>
      <c r="D1973" s="38">
        <v>300286</v>
      </c>
      <c r="E1973" s="38"/>
      <c r="F1973" s="42" t="s">
        <v>9310</v>
      </c>
      <c r="G1973" s="38">
        <v>8268014471</v>
      </c>
      <c r="H1973" s="40">
        <v>712755153</v>
      </c>
      <c r="I1973" s="3">
        <v>400800</v>
      </c>
      <c r="J1973" s="3"/>
      <c r="K1973" s="3">
        <v>72144</v>
      </c>
      <c r="L1973" s="3">
        <f t="shared" si="30"/>
        <v>472944</v>
      </c>
      <c r="M1973" s="41">
        <v>45371.729166666664</v>
      </c>
      <c r="N1973" s="39">
        <v>161154390</v>
      </c>
      <c r="O1973" s="42" t="s">
        <v>315</v>
      </c>
      <c r="P1973" s="42">
        <v>404039021107</v>
      </c>
      <c r="Q1973" s="60">
        <v>45385</v>
      </c>
      <c r="R1973" s="42" t="s">
        <v>243</v>
      </c>
      <c r="S1973" s="68"/>
    </row>
    <row r="1974" spans="1:19" s="70" customFormat="1" ht="12.75" hidden="1" customHeight="1" x14ac:dyDescent="0.2">
      <c r="A1974" s="38">
        <v>270</v>
      </c>
      <c r="B1974" s="39" t="s">
        <v>20733</v>
      </c>
      <c r="C1974" s="39" t="s">
        <v>20734</v>
      </c>
      <c r="D1974" s="38">
        <v>407464</v>
      </c>
      <c r="E1974" s="38"/>
      <c r="F1974" s="39" t="s">
        <v>1230</v>
      </c>
      <c r="G1974" s="38">
        <v>8268013214</v>
      </c>
      <c r="H1974" s="40" t="s">
        <v>20735</v>
      </c>
      <c r="I1974" s="2">
        <v>400200</v>
      </c>
      <c r="J1974" s="2"/>
      <c r="K1974" s="2">
        <v>72036</v>
      </c>
      <c r="L1974" s="3">
        <f t="shared" si="30"/>
        <v>472236</v>
      </c>
      <c r="M1974" s="41">
        <v>45191.729166666664</v>
      </c>
      <c r="N1974" s="39">
        <v>160744435</v>
      </c>
      <c r="O1974" s="39" t="s">
        <v>8899</v>
      </c>
      <c r="P1974" s="40" t="s">
        <v>20736</v>
      </c>
      <c r="Q1974" s="41">
        <v>45226</v>
      </c>
      <c r="R1974" s="42" t="s">
        <v>8901</v>
      </c>
      <c r="S1974" s="68"/>
    </row>
    <row r="1975" spans="1:19" s="70" customFormat="1" ht="12.75" hidden="1" customHeight="1" x14ac:dyDescent="0.2">
      <c r="A1975" s="38" t="s">
        <v>1679</v>
      </c>
      <c r="B1975" s="39" t="s">
        <v>1680</v>
      </c>
      <c r="C1975" s="39"/>
      <c r="D1975" s="38">
        <v>700118</v>
      </c>
      <c r="E1975" s="38"/>
      <c r="F1975" s="39" t="s">
        <v>1681</v>
      </c>
      <c r="G1975" s="38">
        <v>8263000049</v>
      </c>
      <c r="H1975" s="40" t="s">
        <v>1682</v>
      </c>
      <c r="I1975" s="2">
        <v>400000</v>
      </c>
      <c r="J1975" s="2"/>
      <c r="K1975" s="2">
        <v>0</v>
      </c>
      <c r="L1975" s="3">
        <f t="shared" si="30"/>
        <v>400000</v>
      </c>
      <c r="M1975" s="41">
        <v>44303</v>
      </c>
      <c r="N1975" s="39"/>
      <c r="O1975" s="39" t="s">
        <v>52</v>
      </c>
      <c r="P1975" s="40"/>
      <c r="Q1975" s="41"/>
      <c r="R1975" s="39" t="s">
        <v>54</v>
      </c>
      <c r="S1975" s="68"/>
    </row>
    <row r="1976" spans="1:19" s="70" customFormat="1" ht="12.75" hidden="1" customHeight="1" x14ac:dyDescent="0.2">
      <c r="A1976" s="38" t="s">
        <v>2076</v>
      </c>
      <c r="B1976" s="39" t="s">
        <v>2077</v>
      </c>
      <c r="C1976" s="39" t="s">
        <v>2078</v>
      </c>
      <c r="D1976" s="38">
        <v>919893</v>
      </c>
      <c r="E1976" s="38"/>
      <c r="F1976" s="39" t="s">
        <v>2039</v>
      </c>
      <c r="G1976" s="38">
        <v>8263000051</v>
      </c>
      <c r="H1976" s="40">
        <v>2920003699</v>
      </c>
      <c r="I1976" s="2">
        <v>400000</v>
      </c>
      <c r="J1976" s="2"/>
      <c r="K1976" s="2">
        <v>72000</v>
      </c>
      <c r="L1976" s="3">
        <f t="shared" si="30"/>
        <v>472000</v>
      </c>
      <c r="M1976" s="41">
        <v>44257.729166666664</v>
      </c>
      <c r="N1976" s="39">
        <v>6870067502</v>
      </c>
      <c r="O1976" s="39" t="s">
        <v>52</v>
      </c>
      <c r="P1976" s="40" t="s">
        <v>2051</v>
      </c>
      <c r="Q1976" s="41">
        <v>44346</v>
      </c>
      <c r="R1976" s="39" t="s">
        <v>54</v>
      </c>
      <c r="S1976" s="68"/>
    </row>
    <row r="1977" spans="1:19" s="70" customFormat="1" ht="12.75" hidden="1" customHeight="1" x14ac:dyDescent="0.2">
      <c r="A1977" s="38" t="s">
        <v>11169</v>
      </c>
      <c r="B1977" s="42" t="s">
        <v>11170</v>
      </c>
      <c r="C1977" s="42" t="s">
        <v>11171</v>
      </c>
      <c r="D1977" s="38">
        <v>128007</v>
      </c>
      <c r="E1977" s="38"/>
      <c r="F1977" s="42" t="s">
        <v>9798</v>
      </c>
      <c r="G1977" s="38">
        <v>8263000117</v>
      </c>
      <c r="H1977" s="40">
        <v>562102809</v>
      </c>
      <c r="I1977" s="3">
        <v>400000</v>
      </c>
      <c r="J1977" s="3"/>
      <c r="K1977" s="3">
        <v>72000</v>
      </c>
      <c r="L1977" s="3">
        <f t="shared" si="30"/>
        <v>472000</v>
      </c>
      <c r="M1977" s="41">
        <v>44546</v>
      </c>
      <c r="N1977" s="39">
        <v>6870401553</v>
      </c>
      <c r="O1977" s="42" t="s">
        <v>315</v>
      </c>
      <c r="P1977" s="42"/>
      <c r="Q1977" s="60"/>
      <c r="R1977" s="42" t="s">
        <v>243</v>
      </c>
      <c r="S1977" s="68"/>
    </row>
    <row r="1978" spans="1:19" s="70" customFormat="1" ht="12.75" hidden="1" customHeight="1" x14ac:dyDescent="0.2">
      <c r="A1978" s="38" t="s">
        <v>17086</v>
      </c>
      <c r="B1978" s="39" t="s">
        <v>17087</v>
      </c>
      <c r="C1978" s="39" t="s">
        <v>17088</v>
      </c>
      <c r="D1978" s="38">
        <v>502510</v>
      </c>
      <c r="E1978" s="38"/>
      <c r="F1978" s="39" t="s">
        <v>13920</v>
      </c>
      <c r="G1978" s="38">
        <v>8263000158</v>
      </c>
      <c r="H1978" s="40" t="s">
        <v>17089</v>
      </c>
      <c r="I1978" s="2">
        <v>400000</v>
      </c>
      <c r="J1978" s="2"/>
      <c r="K1978" s="2">
        <v>72000</v>
      </c>
      <c r="L1978" s="3">
        <f t="shared" si="30"/>
        <v>472000</v>
      </c>
      <c r="M1978" s="41">
        <v>44903.729166666664</v>
      </c>
      <c r="N1978" s="39">
        <v>6870336393</v>
      </c>
      <c r="O1978" s="39" t="s">
        <v>3282</v>
      </c>
      <c r="P1978" s="40" t="s">
        <v>17090</v>
      </c>
      <c r="Q1978" s="41">
        <v>44941</v>
      </c>
      <c r="R1978" s="42" t="s">
        <v>2417</v>
      </c>
      <c r="S1978" s="68"/>
    </row>
    <row r="1979" spans="1:19" s="70" customFormat="1" ht="12.75" hidden="1" customHeight="1" x14ac:dyDescent="0.2">
      <c r="A1979" s="38">
        <v>189</v>
      </c>
      <c r="B1979" s="39" t="s">
        <v>19031</v>
      </c>
      <c r="C1979" s="39" t="s">
        <v>19032</v>
      </c>
      <c r="D1979" s="38">
        <v>400371</v>
      </c>
      <c r="E1979" s="38"/>
      <c r="F1979" s="39" t="s">
        <v>7339</v>
      </c>
      <c r="G1979" s="38">
        <v>8266017051</v>
      </c>
      <c r="H1979" s="40" t="s">
        <v>19033</v>
      </c>
      <c r="I1979" s="2">
        <v>400000</v>
      </c>
      <c r="J1979" s="2"/>
      <c r="K1979" s="2">
        <v>72000</v>
      </c>
      <c r="L1979" s="3">
        <f t="shared" si="30"/>
        <v>472000</v>
      </c>
      <c r="M1979" s="41">
        <v>45015.729166666664</v>
      </c>
      <c r="N1979" s="39">
        <v>1246345930</v>
      </c>
      <c r="O1979" s="39" t="s">
        <v>8899</v>
      </c>
      <c r="P1979" s="40" t="s">
        <v>19034</v>
      </c>
      <c r="Q1979" s="41">
        <v>45063</v>
      </c>
      <c r="R1979" s="42" t="s">
        <v>8901</v>
      </c>
      <c r="S1979" s="68"/>
    </row>
    <row r="1980" spans="1:19" s="70" customFormat="1" ht="12.75" customHeight="1" x14ac:dyDescent="0.2">
      <c r="A1980" s="38" t="s">
        <v>20502</v>
      </c>
      <c r="B1980" s="39" t="s">
        <v>20503</v>
      </c>
      <c r="C1980" s="39" t="s">
        <v>20504</v>
      </c>
      <c r="D1980" s="38">
        <v>406359</v>
      </c>
      <c r="E1980" s="38"/>
      <c r="F1980" s="39" t="s">
        <v>19225</v>
      </c>
      <c r="G1980" s="38">
        <v>8263000283</v>
      </c>
      <c r="H1980" s="40">
        <v>271600051012</v>
      </c>
      <c r="I1980" s="2">
        <v>400000</v>
      </c>
      <c r="J1980" s="2"/>
      <c r="K1980" s="2">
        <v>72000</v>
      </c>
      <c r="L1980" s="3">
        <f t="shared" si="30"/>
        <v>472000</v>
      </c>
      <c r="M1980" s="41">
        <v>45169.729166666664</v>
      </c>
      <c r="N1980" s="39">
        <v>1246523944</v>
      </c>
      <c r="O1980" s="39" t="s">
        <v>19303</v>
      </c>
      <c r="P1980" s="40" t="s">
        <v>20505</v>
      </c>
      <c r="Q1980" s="41">
        <v>45207</v>
      </c>
      <c r="R1980" s="62" t="s">
        <v>19</v>
      </c>
      <c r="S1980" s="68"/>
    </row>
    <row r="1981" spans="1:19" s="70" customFormat="1" ht="12.75" customHeight="1" x14ac:dyDescent="0.2">
      <c r="A1981" s="38" t="s">
        <v>21093</v>
      </c>
      <c r="B1981" s="39" t="s">
        <v>21094</v>
      </c>
      <c r="C1981" s="39" t="s">
        <v>21095</v>
      </c>
      <c r="D1981" s="38">
        <v>406359</v>
      </c>
      <c r="E1981" s="38"/>
      <c r="F1981" s="39" t="s">
        <v>19225</v>
      </c>
      <c r="G1981" s="38">
        <v>8263000283</v>
      </c>
      <c r="H1981" s="40">
        <v>271600052212</v>
      </c>
      <c r="I1981" s="2">
        <v>400000</v>
      </c>
      <c r="J1981" s="2"/>
      <c r="K1981" s="2">
        <v>72000</v>
      </c>
      <c r="L1981" s="3">
        <f t="shared" si="30"/>
        <v>472000</v>
      </c>
      <c r="M1981" s="41">
        <v>45201.729166666664</v>
      </c>
      <c r="N1981" s="39">
        <v>1246596039</v>
      </c>
      <c r="O1981" s="39" t="s">
        <v>19303</v>
      </c>
      <c r="P1981" s="40" t="s">
        <v>21089</v>
      </c>
      <c r="Q1981" s="41">
        <v>44975</v>
      </c>
      <c r="R1981" s="62" t="s">
        <v>19</v>
      </c>
      <c r="S1981" s="68"/>
    </row>
    <row r="1982" spans="1:19" s="70" customFormat="1" ht="12.75" hidden="1" customHeight="1" x14ac:dyDescent="0.2">
      <c r="A1982" s="38" t="s">
        <v>21370</v>
      </c>
      <c r="B1982" s="39" t="s">
        <v>21371</v>
      </c>
      <c r="C1982" s="39" t="s">
        <v>21372</v>
      </c>
      <c r="D1982" s="38">
        <v>818057</v>
      </c>
      <c r="E1982" s="38"/>
      <c r="F1982" s="39" t="s">
        <v>14074</v>
      </c>
      <c r="G1982" s="38">
        <v>8268008483</v>
      </c>
      <c r="H1982" s="40" t="s">
        <v>21373</v>
      </c>
      <c r="I1982" s="2">
        <v>400000</v>
      </c>
      <c r="J1982" s="2"/>
      <c r="K1982" s="2">
        <v>72000</v>
      </c>
      <c r="L1982" s="3">
        <f t="shared" si="30"/>
        <v>472000</v>
      </c>
      <c r="M1982" s="41">
        <v>45208.729166666664</v>
      </c>
      <c r="N1982" s="39">
        <v>160897191</v>
      </c>
      <c r="O1982" s="39" t="s">
        <v>3282</v>
      </c>
      <c r="P1982" s="40" t="s">
        <v>21374</v>
      </c>
      <c r="Q1982" s="41">
        <v>45312</v>
      </c>
      <c r="R1982" s="42" t="s">
        <v>2417</v>
      </c>
      <c r="S1982" s="68"/>
    </row>
    <row r="1983" spans="1:19" s="70" customFormat="1" ht="12.75" hidden="1" customHeight="1" x14ac:dyDescent="0.2">
      <c r="A1983" s="38" t="s">
        <v>22243</v>
      </c>
      <c r="B1983" s="39" t="s">
        <v>22244</v>
      </c>
      <c r="C1983" s="39" t="s">
        <v>22245</v>
      </c>
      <c r="D1983" s="38">
        <v>142792</v>
      </c>
      <c r="E1983" s="38"/>
      <c r="F1983" s="39" t="s">
        <v>22246</v>
      </c>
      <c r="G1983" s="38">
        <v>8266019455</v>
      </c>
      <c r="H1983" s="40">
        <v>138</v>
      </c>
      <c r="I1983" s="2">
        <v>400000</v>
      </c>
      <c r="J1983" s="2"/>
      <c r="K1983" s="2">
        <v>72000</v>
      </c>
      <c r="L1983" s="3">
        <f t="shared" si="30"/>
        <v>472000</v>
      </c>
      <c r="M1983" s="41">
        <v>45358.729166666664</v>
      </c>
      <c r="N1983" s="39">
        <v>1246761506</v>
      </c>
      <c r="O1983" s="39" t="s">
        <v>18453</v>
      </c>
      <c r="P1983" s="40"/>
      <c r="Q1983" s="41"/>
      <c r="R1983" s="62" t="s">
        <v>21</v>
      </c>
      <c r="S1983" s="68"/>
    </row>
    <row r="1984" spans="1:19" s="70" customFormat="1" ht="12.75" hidden="1" customHeight="1" x14ac:dyDescent="0.2">
      <c r="A1984" s="38" t="s">
        <v>18668</v>
      </c>
      <c r="B1984" s="39" t="s">
        <v>18669</v>
      </c>
      <c r="C1984" s="39" t="s">
        <v>18670</v>
      </c>
      <c r="D1984" s="38">
        <v>919962</v>
      </c>
      <c r="E1984" s="38"/>
      <c r="F1984" s="39" t="s">
        <v>6950</v>
      </c>
      <c r="G1984" s="38">
        <v>8268006323</v>
      </c>
      <c r="H1984" s="40" t="s">
        <v>18671</v>
      </c>
      <c r="I1984" s="3">
        <v>398860.2</v>
      </c>
      <c r="J1984" s="3"/>
      <c r="K1984" s="2">
        <v>71794.8</v>
      </c>
      <c r="L1984" s="3">
        <f t="shared" si="30"/>
        <v>470655</v>
      </c>
      <c r="M1984" s="41">
        <v>45008.729166666664</v>
      </c>
      <c r="N1984" s="39">
        <v>160282521</v>
      </c>
      <c r="O1984" s="39" t="s">
        <v>3282</v>
      </c>
      <c r="P1984" s="40">
        <v>304287155834</v>
      </c>
      <c r="Q1984" s="41">
        <v>45047</v>
      </c>
      <c r="R1984" s="42" t="s">
        <v>2417</v>
      </c>
      <c r="S1984" s="68"/>
    </row>
    <row r="1985" spans="1:19" s="70" customFormat="1" ht="15" hidden="1" customHeight="1" x14ac:dyDescent="0.25">
      <c r="A1985" s="76" t="s">
        <v>902</v>
      </c>
      <c r="B1985" s="77" t="s">
        <v>903</v>
      </c>
      <c r="C1985" s="77" t="s">
        <v>904</v>
      </c>
      <c r="D1985" s="76">
        <v>401972</v>
      </c>
      <c r="E1985" s="76"/>
      <c r="F1985" s="77" t="s">
        <v>842</v>
      </c>
      <c r="G1985" s="76">
        <v>8263000049</v>
      </c>
      <c r="H1985" s="78" t="s">
        <v>905</v>
      </c>
      <c r="I1985" s="79">
        <v>398530</v>
      </c>
      <c r="J1985" s="79">
        <v>352.99905000000001</v>
      </c>
      <c r="K1985" s="79">
        <v>71735.399999999994</v>
      </c>
      <c r="L1985" s="80">
        <f t="shared" si="30"/>
        <v>470618.39905000001</v>
      </c>
      <c r="M1985" s="81">
        <v>44224.729166666664</v>
      </c>
      <c r="N1985" s="77">
        <v>6870340408</v>
      </c>
      <c r="O1985" s="77" t="s">
        <v>52</v>
      </c>
      <c r="P1985" s="78" t="s">
        <v>865</v>
      </c>
      <c r="Q1985" s="81">
        <v>44272</v>
      </c>
      <c r="R1985" s="77" t="s">
        <v>54</v>
      </c>
      <c r="S1985" s="83"/>
    </row>
    <row r="1986" spans="1:19" s="70" customFormat="1" ht="12.75" hidden="1" customHeight="1" x14ac:dyDescent="0.2">
      <c r="A1986" s="38" t="s">
        <v>5695</v>
      </c>
      <c r="B1986" s="39" t="s">
        <v>5696</v>
      </c>
      <c r="C1986" s="39" t="s">
        <v>5697</v>
      </c>
      <c r="D1986" s="38">
        <v>401972</v>
      </c>
      <c r="E1986" s="38"/>
      <c r="F1986" s="39" t="s">
        <v>842</v>
      </c>
      <c r="G1986" s="38">
        <v>8263000049</v>
      </c>
      <c r="H1986" s="40" t="s">
        <v>5698</v>
      </c>
      <c r="I1986" s="2">
        <v>398500</v>
      </c>
      <c r="J1986" s="2">
        <v>0</v>
      </c>
      <c r="K1986" s="2">
        <v>71730</v>
      </c>
      <c r="L1986" s="3">
        <f t="shared" si="30"/>
        <v>470230</v>
      </c>
      <c r="M1986" s="41">
        <v>44394.729166666664</v>
      </c>
      <c r="N1986" s="39">
        <v>6870191729</v>
      </c>
      <c r="O1986" s="39" t="s">
        <v>52</v>
      </c>
      <c r="P1986" s="40" t="s">
        <v>5674</v>
      </c>
      <c r="Q1986" s="41">
        <v>44448</v>
      </c>
      <c r="R1986" s="39" t="s">
        <v>54</v>
      </c>
      <c r="S1986" s="68"/>
    </row>
    <row r="1987" spans="1:19" s="70" customFormat="1" ht="12.75" hidden="1" customHeight="1" x14ac:dyDescent="0.2">
      <c r="A1987" s="38" t="s">
        <v>16460</v>
      </c>
      <c r="B1987" s="42" t="s">
        <v>16461</v>
      </c>
      <c r="C1987" s="42" t="s">
        <v>16462</v>
      </c>
      <c r="D1987" s="38">
        <v>105695</v>
      </c>
      <c r="E1987" s="38"/>
      <c r="F1987" s="42" t="s">
        <v>2389</v>
      </c>
      <c r="G1987" s="38">
        <v>8268006120</v>
      </c>
      <c r="H1987" s="40" t="s">
        <v>16463</v>
      </c>
      <c r="I1987" s="3">
        <v>397800</v>
      </c>
      <c r="J1987" s="3"/>
      <c r="K1987" s="3">
        <v>71604</v>
      </c>
      <c r="L1987" s="3">
        <f t="shared" si="30"/>
        <v>469404</v>
      </c>
      <c r="M1987" s="41">
        <v>44877.729166666664</v>
      </c>
      <c r="N1987" s="39">
        <v>44325827</v>
      </c>
      <c r="O1987" s="42" t="s">
        <v>315</v>
      </c>
      <c r="P1987" s="42" t="s">
        <v>16464</v>
      </c>
      <c r="Q1987" s="60">
        <v>44925</v>
      </c>
      <c r="R1987" s="42" t="s">
        <v>243</v>
      </c>
      <c r="S1987" s="68"/>
    </row>
    <row r="1988" spans="1:19" s="70" customFormat="1" ht="12.75" hidden="1" customHeight="1" x14ac:dyDescent="0.2">
      <c r="A1988" s="38" t="s">
        <v>5699</v>
      </c>
      <c r="B1988" s="39" t="s">
        <v>5700</v>
      </c>
      <c r="C1988" s="39" t="s">
        <v>5701</v>
      </c>
      <c r="D1988" s="38">
        <v>401972</v>
      </c>
      <c r="E1988" s="38"/>
      <c r="F1988" s="39" t="s">
        <v>842</v>
      </c>
      <c r="G1988" s="38">
        <v>8263000049</v>
      </c>
      <c r="H1988" s="40" t="s">
        <v>5702</v>
      </c>
      <c r="I1988" s="2">
        <v>397680</v>
      </c>
      <c r="J1988" s="2">
        <v>0</v>
      </c>
      <c r="K1988" s="2">
        <v>71582.399999999994</v>
      </c>
      <c r="L1988" s="3">
        <f t="shared" si="30"/>
        <v>469262.4</v>
      </c>
      <c r="M1988" s="41">
        <v>44379.729166666664</v>
      </c>
      <c r="N1988" s="39">
        <v>6870191730</v>
      </c>
      <c r="O1988" s="39" t="s">
        <v>52</v>
      </c>
      <c r="P1988" s="40" t="s">
        <v>5674</v>
      </c>
      <c r="Q1988" s="41">
        <v>44448</v>
      </c>
      <c r="R1988" s="39" t="s">
        <v>54</v>
      </c>
      <c r="S1988" s="68"/>
    </row>
    <row r="1989" spans="1:19" s="70" customFormat="1" ht="12.75" hidden="1" customHeight="1" x14ac:dyDescent="0.2">
      <c r="A1989" s="38" t="s">
        <v>15327</v>
      </c>
      <c r="B1989" s="39" t="s">
        <v>15328</v>
      </c>
      <c r="C1989" s="39" t="s">
        <v>15329</v>
      </c>
      <c r="D1989" s="38">
        <v>405693</v>
      </c>
      <c r="E1989" s="38"/>
      <c r="F1989" s="39" t="s">
        <v>451</v>
      </c>
      <c r="G1989" s="38">
        <v>8266015803</v>
      </c>
      <c r="H1989" s="40">
        <v>8808700878</v>
      </c>
      <c r="I1989" s="2">
        <v>397245.76271186443</v>
      </c>
      <c r="J1989" s="2"/>
      <c r="K1989" s="2">
        <v>71504.237288135599</v>
      </c>
      <c r="L1989" s="3">
        <f t="shared" si="30"/>
        <v>468750</v>
      </c>
      <c r="M1989" s="41">
        <v>44803.729166666664</v>
      </c>
      <c r="N1989" s="39">
        <v>6870190718</v>
      </c>
      <c r="O1989" s="39" t="s">
        <v>3282</v>
      </c>
      <c r="P1989" s="40"/>
      <c r="Q1989" s="41"/>
      <c r="R1989" s="42" t="s">
        <v>2417</v>
      </c>
      <c r="S1989" s="68"/>
    </row>
    <row r="1990" spans="1:19" s="70" customFormat="1" ht="12.75" hidden="1" customHeight="1" x14ac:dyDescent="0.2">
      <c r="A1990" s="38" t="s">
        <v>13593</v>
      </c>
      <c r="B1990" s="42" t="s">
        <v>13594</v>
      </c>
      <c r="C1990" s="42" t="s">
        <v>13595</v>
      </c>
      <c r="D1990" s="38">
        <v>138349</v>
      </c>
      <c r="E1990" s="38"/>
      <c r="F1990" s="42" t="s">
        <v>12407</v>
      </c>
      <c r="G1990" s="38">
        <v>8263000146</v>
      </c>
      <c r="H1990" s="40" t="s">
        <v>13596</v>
      </c>
      <c r="I1990" s="3">
        <v>396000</v>
      </c>
      <c r="J1990" s="3"/>
      <c r="K1990" s="3">
        <v>71280</v>
      </c>
      <c r="L1990" s="3">
        <f t="shared" ref="L1990:L2053" si="31">SUM(I1990:K1990)</f>
        <v>467280</v>
      </c>
      <c r="M1990" s="41">
        <v>44706.729166666664</v>
      </c>
      <c r="N1990" s="39">
        <v>6870072631</v>
      </c>
      <c r="O1990" s="42" t="s">
        <v>315</v>
      </c>
      <c r="P1990" s="42" t="s">
        <v>13587</v>
      </c>
      <c r="Q1990" s="60">
        <v>44725</v>
      </c>
      <c r="R1990" s="42" t="s">
        <v>243</v>
      </c>
      <c r="S1990" s="68"/>
    </row>
    <row r="1991" spans="1:19" s="70" customFormat="1" ht="12.75" hidden="1" customHeight="1" x14ac:dyDescent="0.2">
      <c r="A1991" s="38">
        <v>304</v>
      </c>
      <c r="B1991" s="39" t="s">
        <v>20209</v>
      </c>
      <c r="C1991" s="39" t="s">
        <v>20210</v>
      </c>
      <c r="D1991" s="38">
        <v>406497</v>
      </c>
      <c r="E1991" s="38"/>
      <c r="F1991" s="39" t="s">
        <v>17750</v>
      </c>
      <c r="G1991" s="38">
        <v>8268012910</v>
      </c>
      <c r="H1991" s="40" t="s">
        <v>20211</v>
      </c>
      <c r="I1991" s="2">
        <v>396000</v>
      </c>
      <c r="J1991" s="2"/>
      <c r="K1991" s="2">
        <v>71280</v>
      </c>
      <c r="L1991" s="3">
        <f t="shared" si="31"/>
        <v>467280</v>
      </c>
      <c r="M1991" s="41">
        <v>45141.729166666664</v>
      </c>
      <c r="N1991" s="39">
        <v>160581337</v>
      </c>
      <c r="O1991" s="39" t="s">
        <v>8899</v>
      </c>
      <c r="P1991" s="40">
        <v>308224545311</v>
      </c>
      <c r="Q1991" s="41">
        <v>45162</v>
      </c>
      <c r="R1991" s="42" t="s">
        <v>8901</v>
      </c>
      <c r="S1991" s="68"/>
    </row>
    <row r="1992" spans="1:19" s="70" customFormat="1" ht="12.75" hidden="1" customHeight="1" x14ac:dyDescent="0.2">
      <c r="A1992" s="38" t="s">
        <v>15154</v>
      </c>
      <c r="B1992" s="39" t="s">
        <v>15155</v>
      </c>
      <c r="C1992" s="39" t="s">
        <v>15156</v>
      </c>
      <c r="D1992" s="38">
        <v>812140</v>
      </c>
      <c r="E1992" s="38"/>
      <c r="F1992" s="42" t="s">
        <v>446</v>
      </c>
      <c r="G1992" s="38">
        <v>8268007979</v>
      </c>
      <c r="H1992" s="40" t="s">
        <v>15157</v>
      </c>
      <c r="I1992" s="2">
        <v>395183.86</v>
      </c>
      <c r="J1992" s="3"/>
      <c r="K1992" s="2">
        <v>71133.14</v>
      </c>
      <c r="L1992" s="3">
        <f t="shared" si="31"/>
        <v>466317</v>
      </c>
      <c r="M1992" s="41">
        <v>44789.729166666664</v>
      </c>
      <c r="N1992" s="39">
        <v>44110689</v>
      </c>
      <c r="O1992" s="39" t="s">
        <v>52</v>
      </c>
      <c r="P1992" s="40">
        <v>209019467223</v>
      </c>
      <c r="Q1992" s="41">
        <v>44806</v>
      </c>
      <c r="R1992" s="39" t="s">
        <v>54</v>
      </c>
      <c r="S1992" s="68"/>
    </row>
    <row r="1993" spans="1:19" s="70" customFormat="1" ht="12.75" hidden="1" customHeight="1" x14ac:dyDescent="0.2">
      <c r="A1993" s="38" t="s">
        <v>4122</v>
      </c>
      <c r="B1993" s="42" t="s">
        <v>4123</v>
      </c>
      <c r="C1993" s="42"/>
      <c r="D1993" s="38">
        <v>821190</v>
      </c>
      <c r="E1993" s="38"/>
      <c r="F1993" s="42" t="s">
        <v>1965</v>
      </c>
      <c r="G1993" s="38">
        <v>8263000118</v>
      </c>
      <c r="H1993" s="40" t="s">
        <v>4124</v>
      </c>
      <c r="I1993" s="3">
        <v>395136.99</v>
      </c>
      <c r="J1993" s="3"/>
      <c r="K1993" s="3">
        <v>71124.658199999991</v>
      </c>
      <c r="L1993" s="3">
        <f t="shared" si="31"/>
        <v>466261.6482</v>
      </c>
      <c r="M1993" s="41">
        <v>44355.729166666664</v>
      </c>
      <c r="N1993" s="39">
        <v>6870140336</v>
      </c>
      <c r="O1993" s="42" t="s">
        <v>315</v>
      </c>
      <c r="P1993" s="42">
        <v>107285107188</v>
      </c>
      <c r="Q1993" s="60">
        <v>44405</v>
      </c>
      <c r="R1993" s="42" t="s">
        <v>243</v>
      </c>
      <c r="S1993" s="68"/>
    </row>
    <row r="1994" spans="1:19" s="70" customFormat="1" ht="12.75" hidden="1" customHeight="1" x14ac:dyDescent="0.2">
      <c r="A1994" s="38" t="s">
        <v>19683</v>
      </c>
      <c r="B1994" s="42" t="s">
        <v>19684</v>
      </c>
      <c r="C1994" s="42" t="s">
        <v>19685</v>
      </c>
      <c r="D1994" s="38">
        <v>130170</v>
      </c>
      <c r="E1994" s="38"/>
      <c r="F1994" s="42" t="s">
        <v>1687</v>
      </c>
      <c r="G1994" s="38">
        <v>8268006096</v>
      </c>
      <c r="H1994" s="40">
        <v>4601031990</v>
      </c>
      <c r="I1994" s="3">
        <v>393766.06</v>
      </c>
      <c r="J1994" s="3"/>
      <c r="K1994" s="3">
        <v>70877.94</v>
      </c>
      <c r="L1994" s="3">
        <f t="shared" si="31"/>
        <v>464644</v>
      </c>
      <c r="M1994" s="41">
        <v>44865.729166666664</v>
      </c>
      <c r="N1994" s="39">
        <v>160492852</v>
      </c>
      <c r="O1994" s="42" t="s">
        <v>315</v>
      </c>
      <c r="P1994" s="42" t="s">
        <v>19686</v>
      </c>
      <c r="Q1994" s="60">
        <v>45126</v>
      </c>
      <c r="R1994" s="42" t="s">
        <v>243</v>
      </c>
      <c r="S1994" s="68"/>
    </row>
    <row r="1995" spans="1:19" s="70" customFormat="1" ht="12.75" hidden="1" customHeight="1" x14ac:dyDescent="0.2">
      <c r="A1995" s="38" t="s">
        <v>2638</v>
      </c>
      <c r="B1995" s="39" t="s">
        <v>2639</v>
      </c>
      <c r="C1995" s="39" t="s">
        <v>2640</v>
      </c>
      <c r="D1995" s="38">
        <v>508442</v>
      </c>
      <c r="E1995" s="38"/>
      <c r="F1995" s="39" t="s">
        <v>659</v>
      </c>
      <c r="G1995" s="38">
        <v>8263000076</v>
      </c>
      <c r="H1995" s="40">
        <v>171</v>
      </c>
      <c r="I1995" s="2">
        <v>392945</v>
      </c>
      <c r="J1995" s="2"/>
      <c r="K1995" s="2">
        <v>70730.099999999991</v>
      </c>
      <c r="L1995" s="3">
        <f t="shared" si="31"/>
        <v>463675.1</v>
      </c>
      <c r="M1995" s="41">
        <v>44211.729166666664</v>
      </c>
      <c r="N1995" s="39">
        <v>6870094025</v>
      </c>
      <c r="O1995" s="39" t="s">
        <v>52</v>
      </c>
      <c r="P1995" s="40" t="s">
        <v>2641</v>
      </c>
      <c r="Q1995" s="41">
        <v>44366</v>
      </c>
      <c r="R1995" s="39" t="s">
        <v>54</v>
      </c>
      <c r="S1995" s="68"/>
    </row>
    <row r="1996" spans="1:19" s="70" customFormat="1" ht="12.75" hidden="1" customHeight="1" x14ac:dyDescent="0.2">
      <c r="A1996" s="38" t="s">
        <v>13053</v>
      </c>
      <c r="B1996" s="39" t="s">
        <v>13050</v>
      </c>
      <c r="C1996" s="39" t="s">
        <v>13054</v>
      </c>
      <c r="D1996" s="38">
        <v>120191</v>
      </c>
      <c r="E1996" s="38"/>
      <c r="F1996" s="39" t="s">
        <v>13051</v>
      </c>
      <c r="G1996" s="38">
        <v>8263000213</v>
      </c>
      <c r="H1996" s="40" t="s">
        <v>13052</v>
      </c>
      <c r="I1996" s="2">
        <v>392630</v>
      </c>
      <c r="J1996" s="2"/>
      <c r="K1996" s="2">
        <v>70673.399999999994</v>
      </c>
      <c r="L1996" s="3">
        <f t="shared" si="31"/>
        <v>463303.4</v>
      </c>
      <c r="M1996" s="41">
        <v>44658.729166666664</v>
      </c>
      <c r="N1996" s="39">
        <v>6870034919</v>
      </c>
      <c r="O1996" s="39" t="s">
        <v>3282</v>
      </c>
      <c r="P1996" s="40" t="s">
        <v>13055</v>
      </c>
      <c r="Q1996" s="41">
        <v>44716</v>
      </c>
      <c r="R1996" s="42" t="s">
        <v>2417</v>
      </c>
      <c r="S1996" s="68"/>
    </row>
    <row r="1997" spans="1:19" s="70" customFormat="1" ht="12.75" customHeight="1" x14ac:dyDescent="0.2">
      <c r="A1997" s="38" t="s">
        <v>21632</v>
      </c>
      <c r="B1997" s="39" t="s">
        <v>21633</v>
      </c>
      <c r="C1997" s="39" t="s">
        <v>21634</v>
      </c>
      <c r="D1997" s="58">
        <v>604339</v>
      </c>
      <c r="E1997" s="58"/>
      <c r="F1997" s="39" t="s">
        <v>1224</v>
      </c>
      <c r="G1997" s="38">
        <v>8263000338</v>
      </c>
      <c r="H1997" s="40" t="s">
        <v>21635</v>
      </c>
      <c r="I1997" s="2">
        <v>392525</v>
      </c>
      <c r="J1997" s="2"/>
      <c r="K1997" s="2">
        <v>70654.5</v>
      </c>
      <c r="L1997" s="3">
        <f t="shared" si="31"/>
        <v>463179.5</v>
      </c>
      <c r="M1997" s="41">
        <v>45219.729166666664</v>
      </c>
      <c r="N1997" s="39">
        <v>1246662334</v>
      </c>
      <c r="O1997" s="39" t="s">
        <v>19303</v>
      </c>
      <c r="P1997" s="40"/>
      <c r="Q1997" s="41"/>
      <c r="R1997" s="62" t="s">
        <v>19</v>
      </c>
      <c r="S1997" s="68"/>
    </row>
    <row r="1998" spans="1:19" s="70" customFormat="1" ht="12.75" hidden="1" customHeight="1" x14ac:dyDescent="0.2">
      <c r="A1998" s="38" t="s">
        <v>22936</v>
      </c>
      <c r="B1998" s="39" t="s">
        <v>22937</v>
      </c>
      <c r="C1998" s="39" t="s">
        <v>22938</v>
      </c>
      <c r="D1998" s="38">
        <v>407464</v>
      </c>
      <c r="E1998" s="38"/>
      <c r="F1998" s="39" t="s">
        <v>1230</v>
      </c>
      <c r="G1998" s="38">
        <v>8268014559</v>
      </c>
      <c r="H1998" s="40" t="s">
        <v>22939</v>
      </c>
      <c r="I1998" s="2">
        <v>392160</v>
      </c>
      <c r="J1998" s="2"/>
      <c r="K1998" s="2">
        <v>70588.800000000003</v>
      </c>
      <c r="L1998" s="3">
        <f t="shared" si="31"/>
        <v>462748.8</v>
      </c>
      <c r="M1998" s="41">
        <v>45453.729166666664</v>
      </c>
      <c r="N1998" s="39">
        <v>160874619</v>
      </c>
      <c r="O1998" s="39" t="s">
        <v>18453</v>
      </c>
      <c r="P1998" s="40" t="s">
        <v>22940</v>
      </c>
      <c r="Q1998" s="41">
        <v>45473</v>
      </c>
      <c r="R1998" s="62" t="s">
        <v>21</v>
      </c>
      <c r="S1998" s="68"/>
    </row>
    <row r="1999" spans="1:19" s="70" customFormat="1" ht="12.75" customHeight="1" x14ac:dyDescent="0.2">
      <c r="A1999" s="38" t="s">
        <v>22861</v>
      </c>
      <c r="B1999" s="39" t="s">
        <v>22862</v>
      </c>
      <c r="C1999" s="39" t="s">
        <v>22863</v>
      </c>
      <c r="D1999" s="38">
        <v>814561</v>
      </c>
      <c r="E1999" s="38"/>
      <c r="F1999" s="39" t="s">
        <v>440</v>
      </c>
      <c r="G1999" s="38">
        <v>8268014172</v>
      </c>
      <c r="H1999" s="40" t="s">
        <v>22864</v>
      </c>
      <c r="I1999" s="2">
        <v>390681.00000000006</v>
      </c>
      <c r="J1999" s="2"/>
      <c r="K1999" s="2">
        <v>70322.58</v>
      </c>
      <c r="L1999" s="3">
        <f t="shared" si="31"/>
        <v>461003.58000000007</v>
      </c>
      <c r="M1999" s="41">
        <v>45439.729166666664</v>
      </c>
      <c r="N1999" s="39">
        <v>160839135</v>
      </c>
      <c r="O1999" s="39" t="s">
        <v>18463</v>
      </c>
      <c r="P1999" s="40" t="s">
        <v>22865</v>
      </c>
      <c r="Q1999" s="41">
        <v>45465</v>
      </c>
      <c r="R1999" s="62" t="s">
        <v>29</v>
      </c>
      <c r="S1999" s="68"/>
    </row>
    <row r="2000" spans="1:19" s="70" customFormat="1" ht="12.75" hidden="1" customHeight="1" x14ac:dyDescent="0.2">
      <c r="A2000" s="38" t="s">
        <v>13725</v>
      </c>
      <c r="B2000" s="42" t="s">
        <v>13726</v>
      </c>
      <c r="C2000" s="42" t="s">
        <v>13727</v>
      </c>
      <c r="D2000" s="38">
        <v>300286</v>
      </c>
      <c r="E2000" s="38"/>
      <c r="F2000" s="42" t="s">
        <v>3944</v>
      </c>
      <c r="G2000" s="38">
        <v>8268009034</v>
      </c>
      <c r="H2000" s="40">
        <v>712736798</v>
      </c>
      <c r="I2000" s="3">
        <v>390000</v>
      </c>
      <c r="J2000" s="3"/>
      <c r="K2000" s="3">
        <v>70200</v>
      </c>
      <c r="L2000" s="3">
        <f t="shared" si="31"/>
        <v>460200</v>
      </c>
      <c r="M2000" s="41">
        <v>44684.729166666664</v>
      </c>
      <c r="N2000" s="39">
        <v>43955324</v>
      </c>
      <c r="O2000" s="42" t="s">
        <v>315</v>
      </c>
      <c r="P2000" s="42" t="s">
        <v>13728</v>
      </c>
      <c r="Q2000" s="60">
        <v>44736</v>
      </c>
      <c r="R2000" s="42" t="s">
        <v>243</v>
      </c>
      <c r="S2000" s="68"/>
    </row>
    <row r="2001" spans="1:19" s="70" customFormat="1" ht="12.75" hidden="1" customHeight="1" x14ac:dyDescent="0.2">
      <c r="A2001" s="38" t="s">
        <v>19198</v>
      </c>
      <c r="B2001" s="42" t="s">
        <v>19199</v>
      </c>
      <c r="C2001" s="42" t="s">
        <v>19200</v>
      </c>
      <c r="D2001" s="38">
        <v>300286</v>
      </c>
      <c r="E2001" s="38"/>
      <c r="F2001" s="42" t="s">
        <v>9310</v>
      </c>
      <c r="G2001" s="38">
        <v>8268012126</v>
      </c>
      <c r="H2001" s="40">
        <v>712738248</v>
      </c>
      <c r="I2001" s="3">
        <v>390000</v>
      </c>
      <c r="J2001" s="3"/>
      <c r="K2001" s="3">
        <v>70200</v>
      </c>
      <c r="L2001" s="3">
        <f t="shared" si="31"/>
        <v>460200</v>
      </c>
      <c r="M2001" s="41">
        <v>44747.729166666664</v>
      </c>
      <c r="N2001" s="39">
        <v>160381854</v>
      </c>
      <c r="O2001" s="42" t="s">
        <v>315</v>
      </c>
      <c r="P2001" s="42" t="s">
        <v>19194</v>
      </c>
      <c r="Q2001" s="60">
        <v>45072</v>
      </c>
      <c r="R2001" s="42" t="s">
        <v>243</v>
      </c>
      <c r="S2001" s="68"/>
    </row>
    <row r="2002" spans="1:19" s="70" customFormat="1" ht="12.75" hidden="1" customHeight="1" x14ac:dyDescent="0.25">
      <c r="A2002" s="38" t="s">
        <v>19587</v>
      </c>
      <c r="B2002" s="39" t="s">
        <v>19588</v>
      </c>
      <c r="C2002" s="39" t="s">
        <v>19589</v>
      </c>
      <c r="D2002" s="38">
        <v>122097</v>
      </c>
      <c r="E2002" s="38"/>
      <c r="F2002" s="138" t="s">
        <v>620</v>
      </c>
      <c r="G2002" s="38">
        <v>8266018748</v>
      </c>
      <c r="H2002" s="40" t="s">
        <v>19590</v>
      </c>
      <c r="I2002" s="2">
        <v>389427.8</v>
      </c>
      <c r="J2002" s="2"/>
      <c r="K2002" s="2">
        <v>70097.004000000001</v>
      </c>
      <c r="L2002" s="3">
        <f t="shared" si="31"/>
        <v>459524.804</v>
      </c>
      <c r="M2002" s="41">
        <v>45073.729166666664</v>
      </c>
      <c r="N2002" s="39">
        <v>1246401862</v>
      </c>
      <c r="O2002" s="39" t="s">
        <v>3282</v>
      </c>
      <c r="P2002" s="40" t="s">
        <v>19591</v>
      </c>
      <c r="Q2002" s="41">
        <v>45101</v>
      </c>
      <c r="R2002" s="42" t="s">
        <v>2417</v>
      </c>
      <c r="S2002" s="68"/>
    </row>
    <row r="2003" spans="1:19" s="70" customFormat="1" ht="12.75" hidden="1" customHeight="1" x14ac:dyDescent="0.2">
      <c r="A2003" s="38" t="s">
        <v>11988</v>
      </c>
      <c r="B2003" s="42" t="s">
        <v>11989</v>
      </c>
      <c r="C2003" s="42" t="s">
        <v>11990</v>
      </c>
      <c r="D2003" s="38">
        <v>130170</v>
      </c>
      <c r="E2003" s="38"/>
      <c r="F2003" s="42" t="s">
        <v>1687</v>
      </c>
      <c r="G2003" s="38">
        <v>8263000096</v>
      </c>
      <c r="H2003" s="40">
        <v>4601025111</v>
      </c>
      <c r="I2003" s="3">
        <v>389122.04</v>
      </c>
      <c r="J2003" s="3"/>
      <c r="K2003" s="3">
        <v>70041.960000000006</v>
      </c>
      <c r="L2003" s="3">
        <f t="shared" si="31"/>
        <v>459164</v>
      </c>
      <c r="M2003" s="41">
        <v>44526.729166666664</v>
      </c>
      <c r="N2003" s="39">
        <v>6870449143</v>
      </c>
      <c r="O2003" s="42" t="s">
        <v>315</v>
      </c>
      <c r="P2003" s="42" t="s">
        <v>11991</v>
      </c>
      <c r="Q2003" s="60">
        <v>44652</v>
      </c>
      <c r="R2003" s="42" t="s">
        <v>243</v>
      </c>
      <c r="S2003" s="68"/>
    </row>
    <row r="2004" spans="1:19" s="70" customFormat="1" ht="12.75" hidden="1" customHeight="1" x14ac:dyDescent="0.2">
      <c r="A2004" s="38" t="s">
        <v>22093</v>
      </c>
      <c r="B2004" s="39" t="s">
        <v>22094</v>
      </c>
      <c r="C2004" s="39" t="s">
        <v>22095</v>
      </c>
      <c r="D2004" s="38">
        <v>110161</v>
      </c>
      <c r="E2004" s="38"/>
      <c r="F2004" s="39" t="s">
        <v>22096</v>
      </c>
      <c r="G2004" s="38">
        <v>8266019152</v>
      </c>
      <c r="H2004" s="40" t="s">
        <v>22097</v>
      </c>
      <c r="I2004" s="2">
        <v>387981.00000000006</v>
      </c>
      <c r="J2004" s="2"/>
      <c r="K2004" s="2">
        <v>69836.58</v>
      </c>
      <c r="L2004" s="3">
        <f t="shared" si="31"/>
        <v>457817.58000000007</v>
      </c>
      <c r="M2004" s="41">
        <v>45315.729166666664</v>
      </c>
      <c r="N2004" s="39">
        <v>1246734397</v>
      </c>
      <c r="O2004" s="39" t="s">
        <v>18453</v>
      </c>
      <c r="P2004" s="40" t="s">
        <v>22098</v>
      </c>
      <c r="Q2004" s="41">
        <v>45365</v>
      </c>
      <c r="R2004" s="62" t="s">
        <v>21</v>
      </c>
      <c r="S2004" s="68"/>
    </row>
    <row r="2005" spans="1:19" s="70" customFormat="1" ht="12.75" hidden="1" customHeight="1" x14ac:dyDescent="0.2">
      <c r="A2005" s="38" t="s">
        <v>14226</v>
      </c>
      <c r="B2005" s="42" t="s">
        <v>14227</v>
      </c>
      <c r="C2005" s="42" t="s">
        <v>14228</v>
      </c>
      <c r="D2005" s="38">
        <v>816965</v>
      </c>
      <c r="E2005" s="38"/>
      <c r="F2005" s="87" t="s">
        <v>557</v>
      </c>
      <c r="G2005" s="38">
        <v>8268009093</v>
      </c>
      <c r="H2005" s="40" t="s">
        <v>14229</v>
      </c>
      <c r="I2005" s="3">
        <v>387950.79</v>
      </c>
      <c r="J2005" s="3"/>
      <c r="K2005" s="3">
        <v>0</v>
      </c>
      <c r="L2005" s="3">
        <f t="shared" si="31"/>
        <v>387950.79</v>
      </c>
      <c r="M2005" s="41">
        <v>44717.729166666664</v>
      </c>
      <c r="N2005" s="39">
        <v>44034725</v>
      </c>
      <c r="O2005" s="42" t="s">
        <v>315</v>
      </c>
      <c r="P2005" s="42" t="s">
        <v>14230</v>
      </c>
      <c r="Q2005" s="60">
        <v>44763</v>
      </c>
      <c r="R2005" s="42" t="s">
        <v>243</v>
      </c>
      <c r="S2005" s="68" t="s">
        <v>506</v>
      </c>
    </row>
    <row r="2006" spans="1:19" s="70" customFormat="1" ht="12.75" hidden="1" customHeight="1" x14ac:dyDescent="0.2">
      <c r="A2006" s="38" t="s">
        <v>16591</v>
      </c>
      <c r="B2006" s="39" t="s">
        <v>16592</v>
      </c>
      <c r="C2006" s="39" t="s">
        <v>16593</v>
      </c>
      <c r="D2006" s="38">
        <v>128635</v>
      </c>
      <c r="E2006" s="38"/>
      <c r="F2006" s="39" t="s">
        <v>989</v>
      </c>
      <c r="G2006" s="38">
        <v>8266016396</v>
      </c>
      <c r="H2006" s="40" t="s">
        <v>16594</v>
      </c>
      <c r="I2006" s="2">
        <v>387559.80508474581</v>
      </c>
      <c r="J2006" s="2"/>
      <c r="K2006" s="2">
        <v>69760.764915254244</v>
      </c>
      <c r="L2006" s="3">
        <f t="shared" si="31"/>
        <v>457320.57000000007</v>
      </c>
      <c r="M2006" s="41">
        <v>44880.729166666664</v>
      </c>
      <c r="N2006" s="39">
        <v>6870306124</v>
      </c>
      <c r="O2006" s="39" t="s">
        <v>3282</v>
      </c>
      <c r="P2006" s="40" t="s">
        <v>16595</v>
      </c>
      <c r="Q2006" s="41">
        <v>44929</v>
      </c>
      <c r="R2006" s="42" t="s">
        <v>2417</v>
      </c>
      <c r="S2006" s="68"/>
    </row>
    <row r="2007" spans="1:19" s="70" customFormat="1" ht="12.75" hidden="1" customHeight="1" x14ac:dyDescent="0.2">
      <c r="A2007" s="38" t="s">
        <v>6010</v>
      </c>
      <c r="B2007" s="39" t="s">
        <v>6011</v>
      </c>
      <c r="C2007" s="39" t="s">
        <v>6012</v>
      </c>
      <c r="D2007" s="38">
        <v>407033</v>
      </c>
      <c r="E2007" s="38"/>
      <c r="F2007" s="39" t="s">
        <v>3259</v>
      </c>
      <c r="G2007" s="38">
        <v>8266012166</v>
      </c>
      <c r="H2007" s="40" t="s">
        <v>6013</v>
      </c>
      <c r="I2007" s="2">
        <v>387000</v>
      </c>
      <c r="J2007" s="2"/>
      <c r="K2007" s="2">
        <v>69660</v>
      </c>
      <c r="L2007" s="3">
        <f t="shared" si="31"/>
        <v>456660</v>
      </c>
      <c r="M2007" s="41">
        <v>44419.729166666664</v>
      </c>
      <c r="N2007" s="39">
        <v>6870198175</v>
      </c>
      <c r="O2007" s="39" t="s">
        <v>52</v>
      </c>
      <c r="P2007" s="40" t="s">
        <v>6014</v>
      </c>
      <c r="Q2007" s="41">
        <v>44455</v>
      </c>
      <c r="R2007" s="39" t="s">
        <v>54</v>
      </c>
      <c r="S2007" s="68"/>
    </row>
    <row r="2008" spans="1:19" s="70" customFormat="1" ht="12.75" hidden="1" customHeight="1" x14ac:dyDescent="0.2">
      <c r="A2008" s="38">
        <v>56</v>
      </c>
      <c r="B2008" s="39" t="s">
        <v>20540</v>
      </c>
      <c r="C2008" s="39" t="s">
        <v>20541</v>
      </c>
      <c r="D2008" s="38">
        <v>816273</v>
      </c>
      <c r="E2008" s="38"/>
      <c r="F2008" s="39" t="s">
        <v>51</v>
      </c>
      <c r="G2008" s="38">
        <v>8268010849</v>
      </c>
      <c r="H2008" s="40">
        <v>145</v>
      </c>
      <c r="I2008" s="2">
        <v>386809.32203389832</v>
      </c>
      <c r="J2008" s="2"/>
      <c r="K2008" s="2">
        <v>69625.677966101692</v>
      </c>
      <c r="L2008" s="3">
        <f t="shared" si="31"/>
        <v>456435</v>
      </c>
      <c r="M2008" s="41">
        <v>45183.729166666664</v>
      </c>
      <c r="N2008" s="39">
        <v>160693497</v>
      </c>
      <c r="O2008" s="39" t="s">
        <v>8899</v>
      </c>
      <c r="P2008" s="40" t="s">
        <v>20542</v>
      </c>
      <c r="Q2008" s="41">
        <v>45203</v>
      </c>
      <c r="R2008" s="42" t="s">
        <v>8901</v>
      </c>
      <c r="S2008" s="68"/>
    </row>
    <row r="2009" spans="1:19" s="70" customFormat="1" ht="12.75" hidden="1" customHeight="1" x14ac:dyDescent="0.2">
      <c r="A2009" s="38" t="s">
        <v>6204</v>
      </c>
      <c r="B2009" s="42" t="s">
        <v>6205</v>
      </c>
      <c r="C2009" s="42" t="s">
        <v>6206</v>
      </c>
      <c r="D2009" s="38">
        <v>300286</v>
      </c>
      <c r="E2009" s="38"/>
      <c r="F2009" s="42" t="s">
        <v>3944</v>
      </c>
      <c r="G2009" s="38">
        <v>8263000075</v>
      </c>
      <c r="H2009" s="40">
        <v>712725591</v>
      </c>
      <c r="I2009" s="3">
        <v>386213</v>
      </c>
      <c r="J2009" s="3"/>
      <c r="K2009" s="3">
        <v>69518.34</v>
      </c>
      <c r="L2009" s="3">
        <f t="shared" si="31"/>
        <v>455731.33999999997</v>
      </c>
      <c r="M2009" s="41">
        <v>44392.729166666664</v>
      </c>
      <c r="N2009" s="39">
        <v>6870202303</v>
      </c>
      <c r="O2009" s="42" t="s">
        <v>315</v>
      </c>
      <c r="P2009" s="42" t="s">
        <v>6207</v>
      </c>
      <c r="Q2009" s="60">
        <v>44462</v>
      </c>
      <c r="R2009" s="42" t="s">
        <v>243</v>
      </c>
      <c r="S2009" s="68"/>
    </row>
    <row r="2010" spans="1:19" s="70" customFormat="1" ht="12.75" hidden="1" customHeight="1" x14ac:dyDescent="0.2">
      <c r="A2010" s="38" t="s">
        <v>344</v>
      </c>
      <c r="B2010" s="39" t="s">
        <v>345</v>
      </c>
      <c r="C2010" s="39" t="s">
        <v>346</v>
      </c>
      <c r="D2010" s="58">
        <v>510129</v>
      </c>
      <c r="E2010" s="58"/>
      <c r="F2010" s="39" t="s">
        <v>230</v>
      </c>
      <c r="G2010" s="38">
        <v>8263000055</v>
      </c>
      <c r="H2010" s="40" t="s">
        <v>347</v>
      </c>
      <c r="I2010" s="2">
        <v>384442</v>
      </c>
      <c r="J2010" s="2">
        <v>340.23</v>
      </c>
      <c r="K2010" s="2">
        <v>69199.56</v>
      </c>
      <c r="L2010" s="3">
        <f t="shared" si="31"/>
        <v>453981.79</v>
      </c>
      <c r="M2010" s="41">
        <v>44162.729166666664</v>
      </c>
      <c r="N2010" s="39">
        <v>6870051421</v>
      </c>
      <c r="O2010" s="39" t="s">
        <v>52</v>
      </c>
      <c r="P2010" s="40" t="s">
        <v>232</v>
      </c>
      <c r="Q2010" s="41">
        <v>44134</v>
      </c>
      <c r="R2010" s="39" t="s">
        <v>54</v>
      </c>
      <c r="S2010" s="68"/>
    </row>
    <row r="2011" spans="1:19" s="70" customFormat="1" ht="12.75" hidden="1" customHeight="1" x14ac:dyDescent="0.2">
      <c r="A2011" s="38" t="s">
        <v>8801</v>
      </c>
      <c r="B2011" s="42" t="s">
        <v>8802</v>
      </c>
      <c r="C2011" s="42" t="s">
        <v>8803</v>
      </c>
      <c r="D2011" s="38">
        <v>407048</v>
      </c>
      <c r="E2011" s="38"/>
      <c r="F2011" s="42" t="s">
        <v>6256</v>
      </c>
      <c r="G2011" s="38">
        <v>8266012894</v>
      </c>
      <c r="H2011" s="40" t="s">
        <v>8804</v>
      </c>
      <c r="I2011" s="3">
        <v>381260.1</v>
      </c>
      <c r="J2011" s="3"/>
      <c r="K2011" s="3">
        <v>68626.817999999999</v>
      </c>
      <c r="L2011" s="3">
        <f t="shared" si="31"/>
        <v>449886.91799999995</v>
      </c>
      <c r="M2011" s="41">
        <v>44515.729166666664</v>
      </c>
      <c r="N2011" s="39">
        <v>6870296088</v>
      </c>
      <c r="O2011" s="42" t="s">
        <v>315</v>
      </c>
      <c r="P2011" s="42" t="s">
        <v>8805</v>
      </c>
      <c r="Q2011" s="60">
        <v>44548</v>
      </c>
      <c r="R2011" s="42" t="s">
        <v>243</v>
      </c>
      <c r="S2011" s="68"/>
    </row>
    <row r="2012" spans="1:19" s="70" customFormat="1" ht="12.75" hidden="1" customHeight="1" x14ac:dyDescent="0.25">
      <c r="A2012" s="38" t="s">
        <v>14759</v>
      </c>
      <c r="B2012" s="42" t="s">
        <v>14760</v>
      </c>
      <c r="C2012" s="42" t="s">
        <v>14761</v>
      </c>
      <c r="D2012" s="38">
        <v>122097</v>
      </c>
      <c r="E2012" s="38"/>
      <c r="F2012" s="139" t="s">
        <v>620</v>
      </c>
      <c r="G2012" s="38">
        <v>8266015540</v>
      </c>
      <c r="H2012" s="40" t="s">
        <v>14762</v>
      </c>
      <c r="I2012" s="3">
        <v>381215.25</v>
      </c>
      <c r="J2012" s="3"/>
      <c r="K2012" s="3">
        <v>68618.75</v>
      </c>
      <c r="L2012" s="3">
        <f t="shared" si="31"/>
        <v>449834</v>
      </c>
      <c r="M2012" s="41">
        <v>44768.729166666664</v>
      </c>
      <c r="N2012" s="39">
        <v>6870152006</v>
      </c>
      <c r="O2012" s="42" t="s">
        <v>315</v>
      </c>
      <c r="P2012" s="42" t="s">
        <v>14763</v>
      </c>
      <c r="Q2012" s="60">
        <v>44790</v>
      </c>
      <c r="R2012" s="42" t="s">
        <v>243</v>
      </c>
      <c r="S2012" s="68"/>
    </row>
    <row r="2013" spans="1:19" s="70" customFormat="1" ht="12.75" hidden="1" customHeight="1" x14ac:dyDescent="0.2">
      <c r="A2013" s="38" t="s">
        <v>19524</v>
      </c>
      <c r="B2013" s="39" t="s">
        <v>19525</v>
      </c>
      <c r="C2013" s="39" t="s">
        <v>19526</v>
      </c>
      <c r="D2013" s="38">
        <v>137974</v>
      </c>
      <c r="E2013" s="38"/>
      <c r="F2013" s="39" t="s">
        <v>3527</v>
      </c>
      <c r="G2013" s="38">
        <v>8263000113</v>
      </c>
      <c r="H2013" s="64" t="s">
        <v>19527</v>
      </c>
      <c r="I2013" s="7">
        <v>380865.00000000006</v>
      </c>
      <c r="J2013" s="2"/>
      <c r="K2013" s="2">
        <v>68555.700000000012</v>
      </c>
      <c r="L2013" s="3">
        <f t="shared" si="31"/>
        <v>449420.70000000007</v>
      </c>
      <c r="M2013" s="41">
        <v>45043.729166666664</v>
      </c>
      <c r="N2013" s="39">
        <v>1246393918</v>
      </c>
      <c r="O2013" s="39" t="s">
        <v>3282</v>
      </c>
      <c r="P2013" s="40" t="s">
        <v>19216</v>
      </c>
      <c r="Q2013" s="41">
        <v>45099</v>
      </c>
      <c r="R2013" s="42" t="s">
        <v>2417</v>
      </c>
      <c r="S2013" s="68"/>
    </row>
    <row r="2014" spans="1:19" s="70" customFormat="1" ht="12.75" hidden="1" customHeight="1" x14ac:dyDescent="0.2">
      <c r="A2014" s="38" t="s">
        <v>4806</v>
      </c>
      <c r="B2014" s="39" t="s">
        <v>4807</v>
      </c>
      <c r="C2014" s="39" t="s">
        <v>4808</v>
      </c>
      <c r="D2014" s="38">
        <v>106653</v>
      </c>
      <c r="E2014" s="38"/>
      <c r="F2014" s="39" t="s">
        <v>398</v>
      </c>
      <c r="G2014" s="38">
        <v>8263000050</v>
      </c>
      <c r="H2014" s="40" t="s">
        <v>4809</v>
      </c>
      <c r="I2014" s="2">
        <v>380000</v>
      </c>
      <c r="J2014" s="3">
        <v>448.40951784596109</v>
      </c>
      <c r="K2014" s="2">
        <v>68400</v>
      </c>
      <c r="L2014" s="3">
        <f t="shared" si="31"/>
        <v>448848.40951784595</v>
      </c>
      <c r="M2014" s="41">
        <v>44337.729166666664</v>
      </c>
      <c r="N2014" s="39">
        <v>6870155901</v>
      </c>
      <c r="O2014" s="39" t="s">
        <v>52</v>
      </c>
      <c r="P2014" s="40">
        <v>108116313730</v>
      </c>
      <c r="Q2014" s="41">
        <v>44421</v>
      </c>
      <c r="R2014" s="39" t="s">
        <v>54</v>
      </c>
      <c r="S2014" s="68"/>
    </row>
    <row r="2015" spans="1:19" s="70" customFormat="1" ht="15" hidden="1" customHeight="1" x14ac:dyDescent="0.25">
      <c r="A2015" s="76" t="s">
        <v>471</v>
      </c>
      <c r="B2015" s="77" t="s">
        <v>472</v>
      </c>
      <c r="C2015" s="77" t="s">
        <v>473</v>
      </c>
      <c r="D2015" s="76">
        <v>821027</v>
      </c>
      <c r="E2015" s="76"/>
      <c r="F2015" s="77" t="s">
        <v>474</v>
      </c>
      <c r="G2015" s="76">
        <v>8268005622</v>
      </c>
      <c r="H2015" s="78" t="s">
        <v>475</v>
      </c>
      <c r="I2015" s="79">
        <v>379771.18644067796</v>
      </c>
      <c r="J2015" s="79"/>
      <c r="K2015" s="79">
        <v>68358.813559322036</v>
      </c>
      <c r="L2015" s="80">
        <f t="shared" si="31"/>
        <v>448130</v>
      </c>
      <c r="M2015" s="81">
        <v>44208.729166666664</v>
      </c>
      <c r="N2015" s="77">
        <v>43848130</v>
      </c>
      <c r="O2015" s="77" t="s">
        <v>52</v>
      </c>
      <c r="P2015" s="78" t="s">
        <v>476</v>
      </c>
      <c r="Q2015" s="81">
        <v>44310</v>
      </c>
      <c r="R2015" s="77" t="s">
        <v>54</v>
      </c>
      <c r="S2015" s="83"/>
    </row>
    <row r="2016" spans="1:19" s="70" customFormat="1" ht="12.75" customHeight="1" x14ac:dyDescent="0.2">
      <c r="A2016" s="38" t="s">
        <v>4907</v>
      </c>
      <c r="B2016" s="39" t="s">
        <v>4908</v>
      </c>
      <c r="C2016" s="39" t="s">
        <v>4909</v>
      </c>
      <c r="D2016" s="38">
        <v>815539</v>
      </c>
      <c r="E2016" s="38"/>
      <c r="F2016" s="42" t="s">
        <v>1640</v>
      </c>
      <c r="G2016" s="38">
        <v>8268006276</v>
      </c>
      <c r="H2016" s="40" t="s">
        <v>4910</v>
      </c>
      <c r="I2016" s="2">
        <v>378000</v>
      </c>
      <c r="J2016" s="2"/>
      <c r="K2016" s="2">
        <v>68040</v>
      </c>
      <c r="L2016" s="3">
        <f t="shared" si="31"/>
        <v>446040</v>
      </c>
      <c r="M2016" s="41">
        <v>44391.729166666664</v>
      </c>
      <c r="N2016" s="39">
        <v>44158317</v>
      </c>
      <c r="O2016" s="39" t="s">
        <v>3027</v>
      </c>
      <c r="P2016" s="40" t="s">
        <v>4911</v>
      </c>
      <c r="Q2016" s="41">
        <v>44504</v>
      </c>
      <c r="R2016" s="62" t="s">
        <v>15</v>
      </c>
      <c r="S2016" s="68"/>
    </row>
    <row r="2017" spans="1:19" s="70" customFormat="1" ht="12.75" hidden="1" customHeight="1" x14ac:dyDescent="0.2">
      <c r="A2017" s="38" t="s">
        <v>11542</v>
      </c>
      <c r="B2017" s="42" t="s">
        <v>11543</v>
      </c>
      <c r="C2017" s="42" t="s">
        <v>11544</v>
      </c>
      <c r="D2017" s="38">
        <v>404824</v>
      </c>
      <c r="E2017" s="38"/>
      <c r="F2017" s="42" t="s">
        <v>1159</v>
      </c>
      <c r="G2017" s="38">
        <v>8263000152</v>
      </c>
      <c r="H2017" s="40" t="s">
        <v>11545</v>
      </c>
      <c r="I2017" s="3">
        <v>376000</v>
      </c>
      <c r="J2017" s="3"/>
      <c r="K2017" s="3">
        <v>67680</v>
      </c>
      <c r="L2017" s="3">
        <f t="shared" si="31"/>
        <v>443680</v>
      </c>
      <c r="M2017" s="41">
        <v>44609.729166666664</v>
      </c>
      <c r="N2017" s="39">
        <v>6870417363</v>
      </c>
      <c r="O2017" s="42" t="s">
        <v>315</v>
      </c>
      <c r="P2017" s="42" t="s">
        <v>11546</v>
      </c>
      <c r="Q2017" s="60">
        <v>44648</v>
      </c>
      <c r="R2017" s="42" t="s">
        <v>243</v>
      </c>
      <c r="S2017" s="68"/>
    </row>
    <row r="2018" spans="1:19" s="70" customFormat="1" ht="12.75" hidden="1" customHeight="1" x14ac:dyDescent="0.2">
      <c r="A2018" s="38">
        <v>356</v>
      </c>
      <c r="B2018" s="39" t="s">
        <v>17870</v>
      </c>
      <c r="C2018" s="39" t="s">
        <v>17871</v>
      </c>
      <c r="D2018" s="38">
        <v>104990</v>
      </c>
      <c r="E2018" s="38"/>
      <c r="F2018" s="39" t="s">
        <v>10888</v>
      </c>
      <c r="G2018" s="38">
        <v>8266016989</v>
      </c>
      <c r="H2018" s="40">
        <v>970</v>
      </c>
      <c r="I2018" s="2">
        <v>374968.64406779665</v>
      </c>
      <c r="J2018" s="2"/>
      <c r="K2018" s="2">
        <v>67494.355932203398</v>
      </c>
      <c r="L2018" s="3">
        <f t="shared" si="31"/>
        <v>442463.00000000006</v>
      </c>
      <c r="M2018" s="41">
        <v>44953.729166666664</v>
      </c>
      <c r="N2018" s="39">
        <v>6870402266</v>
      </c>
      <c r="O2018" s="39" t="s">
        <v>8899</v>
      </c>
      <c r="P2018" s="40">
        <v>303065067487</v>
      </c>
      <c r="Q2018" s="41">
        <v>44993</v>
      </c>
      <c r="R2018" s="42" t="s">
        <v>8901</v>
      </c>
      <c r="S2018" s="68"/>
    </row>
    <row r="2019" spans="1:19" s="70" customFormat="1" ht="12.75" hidden="1" customHeight="1" x14ac:dyDescent="0.2">
      <c r="A2019" s="38" t="s">
        <v>6253</v>
      </c>
      <c r="B2019" s="42" t="s">
        <v>6254</v>
      </c>
      <c r="C2019" s="42" t="s">
        <v>6255</v>
      </c>
      <c r="D2019" s="38">
        <v>407048</v>
      </c>
      <c r="E2019" s="38"/>
      <c r="F2019" s="42" t="s">
        <v>6256</v>
      </c>
      <c r="G2019" s="38">
        <v>8266012295</v>
      </c>
      <c r="H2019" s="40" t="s">
        <v>6257</v>
      </c>
      <c r="I2019" s="3">
        <v>374739.8</v>
      </c>
      <c r="J2019" s="3"/>
      <c r="K2019" s="3">
        <v>67453.2</v>
      </c>
      <c r="L2019" s="3">
        <f t="shared" si="31"/>
        <v>442193</v>
      </c>
      <c r="M2019" s="41">
        <v>44435.729166666664</v>
      </c>
      <c r="N2019" s="39">
        <v>6870203437</v>
      </c>
      <c r="O2019" s="42" t="s">
        <v>315</v>
      </c>
      <c r="P2019" s="42" t="s">
        <v>6258</v>
      </c>
      <c r="Q2019" s="60">
        <v>44470</v>
      </c>
      <c r="R2019" s="42" t="s">
        <v>243</v>
      </c>
      <c r="S2019" s="68"/>
    </row>
    <row r="2020" spans="1:19" s="70" customFormat="1" ht="12.75" hidden="1" customHeight="1" x14ac:dyDescent="0.2">
      <c r="A2020" s="38" t="s">
        <v>21192</v>
      </c>
      <c r="B2020" s="39" t="s">
        <v>21188</v>
      </c>
      <c r="C2020" s="39"/>
      <c r="D2020" s="38">
        <v>600881</v>
      </c>
      <c r="E2020" s="38"/>
      <c r="F2020" s="39" t="s">
        <v>17838</v>
      </c>
      <c r="G2020" s="38">
        <v>8263000337</v>
      </c>
      <c r="H2020" s="40" t="s">
        <v>21189</v>
      </c>
      <c r="I2020" s="2">
        <v>374325</v>
      </c>
      <c r="J2020" s="2"/>
      <c r="K2020" s="2">
        <v>67378.5</v>
      </c>
      <c r="L2020" s="3">
        <f t="shared" si="31"/>
        <v>441703.5</v>
      </c>
      <c r="M2020" s="41"/>
      <c r="N2020" s="39"/>
      <c r="O2020" s="39" t="s">
        <v>18453</v>
      </c>
      <c r="P2020" s="40"/>
      <c r="Q2020" s="41"/>
      <c r="R2020" s="62" t="s">
        <v>21</v>
      </c>
      <c r="S2020" s="68"/>
    </row>
    <row r="2021" spans="1:19" s="70" customFormat="1" ht="12.75" hidden="1" customHeight="1" x14ac:dyDescent="0.2">
      <c r="A2021" s="38" t="s">
        <v>17823</v>
      </c>
      <c r="B2021" s="42" t="s">
        <v>17824</v>
      </c>
      <c r="C2021" s="42" t="s">
        <v>17825</v>
      </c>
      <c r="D2021" s="38">
        <v>102659</v>
      </c>
      <c r="E2021" s="38"/>
      <c r="F2021" s="42" t="s">
        <v>15315</v>
      </c>
      <c r="G2021" s="38">
        <v>8268011211</v>
      </c>
      <c r="H2021" s="40">
        <v>78</v>
      </c>
      <c r="I2021" s="3">
        <v>373500</v>
      </c>
      <c r="J2021" s="3"/>
      <c r="K2021" s="3">
        <v>67230</v>
      </c>
      <c r="L2021" s="3">
        <f t="shared" si="31"/>
        <v>440730</v>
      </c>
      <c r="M2021" s="41">
        <v>44977.729166666664</v>
      </c>
      <c r="N2021" s="39">
        <v>44506294</v>
      </c>
      <c r="O2021" s="42" t="s">
        <v>315</v>
      </c>
      <c r="P2021" s="42" t="s">
        <v>17826</v>
      </c>
      <c r="Q2021" s="60">
        <v>44995</v>
      </c>
      <c r="R2021" s="42" t="s">
        <v>243</v>
      </c>
      <c r="S2021" s="68"/>
    </row>
    <row r="2022" spans="1:19" s="70" customFormat="1" ht="12.75" hidden="1" customHeight="1" x14ac:dyDescent="0.2">
      <c r="A2022" s="38">
        <v>318</v>
      </c>
      <c r="B2022" s="39" t="s">
        <v>21142</v>
      </c>
      <c r="C2022" s="39" t="s">
        <v>21143</v>
      </c>
      <c r="D2022" s="38">
        <v>812419</v>
      </c>
      <c r="E2022" s="38"/>
      <c r="F2022" s="39" t="s">
        <v>1956</v>
      </c>
      <c r="G2022" s="38">
        <v>8268012667</v>
      </c>
      <c r="H2022" s="40" t="s">
        <v>21144</v>
      </c>
      <c r="I2022" s="2">
        <v>372643.22033898305</v>
      </c>
      <c r="J2022" s="2"/>
      <c r="K2022" s="2">
        <v>67075.779661016946</v>
      </c>
      <c r="L2022" s="3">
        <f t="shared" si="31"/>
        <v>439719</v>
      </c>
      <c r="M2022" s="41">
        <v>45231.729166666664</v>
      </c>
      <c r="N2022" s="39">
        <v>160829196</v>
      </c>
      <c r="O2022" s="39" t="s">
        <v>8899</v>
      </c>
      <c r="P2022" s="40"/>
      <c r="Q2022" s="41"/>
      <c r="R2022" s="42" t="s">
        <v>8901</v>
      </c>
      <c r="S2022" s="68"/>
    </row>
    <row r="2023" spans="1:19" s="70" customFormat="1" ht="12.75" hidden="1" customHeight="1" x14ac:dyDescent="0.2">
      <c r="A2023" s="38" t="s">
        <v>19720</v>
      </c>
      <c r="B2023" s="39" t="s">
        <v>19721</v>
      </c>
      <c r="C2023" s="39" t="s">
        <v>19722</v>
      </c>
      <c r="D2023" s="38">
        <v>822068</v>
      </c>
      <c r="E2023" s="38"/>
      <c r="F2023" s="39" t="s">
        <v>19235</v>
      </c>
      <c r="G2023" s="38">
        <v>8268011635</v>
      </c>
      <c r="H2023" s="40" t="s">
        <v>19723</v>
      </c>
      <c r="I2023" s="2">
        <v>370000</v>
      </c>
      <c r="J2023" s="2"/>
      <c r="K2023" s="2">
        <v>66600</v>
      </c>
      <c r="L2023" s="3">
        <f t="shared" si="31"/>
        <v>436600</v>
      </c>
      <c r="M2023" s="41">
        <v>45082.729166666664</v>
      </c>
      <c r="N2023" s="39">
        <v>160491122</v>
      </c>
      <c r="O2023" s="39" t="s">
        <v>18453</v>
      </c>
      <c r="P2023" s="40" t="s">
        <v>19724</v>
      </c>
      <c r="Q2023" s="41">
        <v>45118</v>
      </c>
      <c r="R2023" s="62" t="s">
        <v>21</v>
      </c>
      <c r="S2023" s="68"/>
    </row>
    <row r="2024" spans="1:19" s="70" customFormat="1" ht="12.75" hidden="1" customHeight="1" x14ac:dyDescent="0.2">
      <c r="A2024" s="38" t="s">
        <v>21991</v>
      </c>
      <c r="B2024" s="39" t="s">
        <v>21992</v>
      </c>
      <c r="C2024" s="39" t="s">
        <v>21993</v>
      </c>
      <c r="D2024" s="38">
        <v>501393</v>
      </c>
      <c r="E2024" s="38"/>
      <c r="F2024" s="39" t="s">
        <v>15627</v>
      </c>
      <c r="G2024" s="38">
        <v>8266020117</v>
      </c>
      <c r="H2024" s="40" t="s">
        <v>21994</v>
      </c>
      <c r="I2024" s="2">
        <v>370000</v>
      </c>
      <c r="J2024" s="2"/>
      <c r="K2024" s="2">
        <v>66600</v>
      </c>
      <c r="L2024" s="3">
        <f t="shared" si="31"/>
        <v>436600</v>
      </c>
      <c r="M2024" s="41">
        <v>45342</v>
      </c>
      <c r="N2024" s="39">
        <v>1246712857</v>
      </c>
      <c r="O2024" s="39" t="s">
        <v>18453</v>
      </c>
      <c r="P2024" s="40" t="s">
        <v>21995</v>
      </c>
      <c r="Q2024" s="41">
        <v>45364</v>
      </c>
      <c r="R2024" s="62" t="s">
        <v>21</v>
      </c>
      <c r="S2024" s="68"/>
    </row>
    <row r="2025" spans="1:19" s="70" customFormat="1" ht="12.75" hidden="1" customHeight="1" x14ac:dyDescent="0.2">
      <c r="A2025" s="38" t="s">
        <v>6211</v>
      </c>
      <c r="B2025" s="42" t="s">
        <v>6212</v>
      </c>
      <c r="C2025" s="42" t="s">
        <v>6213</v>
      </c>
      <c r="D2025" s="38">
        <v>300286</v>
      </c>
      <c r="E2025" s="38"/>
      <c r="F2025" s="42" t="s">
        <v>3944</v>
      </c>
      <c r="G2025" s="38">
        <v>8263000075</v>
      </c>
      <c r="H2025" s="40">
        <v>712726514</v>
      </c>
      <c r="I2025" s="3">
        <v>369347</v>
      </c>
      <c r="J2025" s="3"/>
      <c r="K2025" s="3">
        <v>66482.459999999992</v>
      </c>
      <c r="L2025" s="3">
        <f t="shared" si="31"/>
        <v>435829.45999999996</v>
      </c>
      <c r="M2025" s="41">
        <v>44424.729166666664</v>
      </c>
      <c r="N2025" s="39">
        <v>6870202592</v>
      </c>
      <c r="O2025" s="42" t="s">
        <v>315</v>
      </c>
      <c r="P2025" s="42" t="s">
        <v>6207</v>
      </c>
      <c r="Q2025" s="60">
        <v>44462</v>
      </c>
      <c r="R2025" s="42" t="s">
        <v>243</v>
      </c>
      <c r="S2025" s="68"/>
    </row>
    <row r="2026" spans="1:19" s="70" customFormat="1" ht="12.75" hidden="1" customHeight="1" x14ac:dyDescent="0.2">
      <c r="A2026" s="38">
        <v>391</v>
      </c>
      <c r="B2026" s="39" t="s">
        <v>15967</v>
      </c>
      <c r="C2026" s="39" t="s">
        <v>15968</v>
      </c>
      <c r="D2026" s="38">
        <v>408038</v>
      </c>
      <c r="E2026" s="38"/>
      <c r="F2026" s="39" t="s">
        <v>6647</v>
      </c>
      <c r="G2026" s="38">
        <v>8263000247</v>
      </c>
      <c r="H2026" s="40" t="s">
        <v>15969</v>
      </c>
      <c r="I2026" s="3">
        <v>368756.4</v>
      </c>
      <c r="J2026" s="3"/>
      <c r="K2026" s="2">
        <v>66376.152000000002</v>
      </c>
      <c r="L2026" s="3">
        <f t="shared" si="31"/>
        <v>435132.55200000003</v>
      </c>
      <c r="M2026" s="41">
        <v>44834.729166666664</v>
      </c>
      <c r="N2026" s="39">
        <v>6870275841</v>
      </c>
      <c r="O2026" s="39" t="s">
        <v>8899</v>
      </c>
      <c r="P2026" s="40" t="s">
        <v>15970</v>
      </c>
      <c r="Q2026" s="41">
        <v>44900</v>
      </c>
      <c r="R2026" s="42" t="s">
        <v>8901</v>
      </c>
      <c r="S2026" s="68"/>
    </row>
    <row r="2027" spans="1:19" s="70" customFormat="1" ht="12.75" hidden="1" customHeight="1" x14ac:dyDescent="0.2">
      <c r="A2027" s="38" t="s">
        <v>5707</v>
      </c>
      <c r="B2027" s="39" t="s">
        <v>5708</v>
      </c>
      <c r="C2027" s="39" t="s">
        <v>5709</v>
      </c>
      <c r="D2027" s="38">
        <v>401972</v>
      </c>
      <c r="E2027" s="38"/>
      <c r="F2027" s="39" t="s">
        <v>842</v>
      </c>
      <c r="G2027" s="38">
        <v>8263000049</v>
      </c>
      <c r="H2027" s="40" t="s">
        <v>5710</v>
      </c>
      <c r="I2027" s="2">
        <v>368700</v>
      </c>
      <c r="J2027" s="2">
        <v>0</v>
      </c>
      <c r="K2027" s="2">
        <v>66366</v>
      </c>
      <c r="L2027" s="3">
        <f t="shared" si="31"/>
        <v>435066</v>
      </c>
      <c r="M2027" s="41">
        <v>44408.729166666664</v>
      </c>
      <c r="N2027" s="39">
        <v>6870191852</v>
      </c>
      <c r="O2027" s="39" t="s">
        <v>52</v>
      </c>
      <c r="P2027" s="40" t="s">
        <v>5674</v>
      </c>
      <c r="Q2027" s="41">
        <v>44448</v>
      </c>
      <c r="R2027" s="39" t="s">
        <v>54</v>
      </c>
      <c r="S2027" s="68"/>
    </row>
    <row r="2028" spans="1:19" s="70" customFormat="1" ht="12.75" hidden="1" customHeight="1" x14ac:dyDescent="0.2">
      <c r="A2028" s="38" t="s">
        <v>10325</v>
      </c>
      <c r="B2028" s="39" t="s">
        <v>10326</v>
      </c>
      <c r="C2028" s="39" t="s">
        <v>10327</v>
      </c>
      <c r="D2028" s="38">
        <v>919962</v>
      </c>
      <c r="E2028" s="38"/>
      <c r="F2028" s="39" t="s">
        <v>6950</v>
      </c>
      <c r="G2028" s="38">
        <v>8263000121</v>
      </c>
      <c r="H2028" s="40" t="s">
        <v>10328</v>
      </c>
      <c r="I2028" s="3">
        <v>368000</v>
      </c>
      <c r="J2028" s="3"/>
      <c r="K2028" s="2">
        <v>66240</v>
      </c>
      <c r="L2028" s="3">
        <f t="shared" si="31"/>
        <v>434240</v>
      </c>
      <c r="M2028" s="41">
        <v>44561.729166666664</v>
      </c>
      <c r="N2028" s="39">
        <v>6870368514</v>
      </c>
      <c r="O2028" s="39" t="s">
        <v>3282</v>
      </c>
      <c r="P2028" s="40">
        <v>202148397153</v>
      </c>
      <c r="Q2028" s="41">
        <v>44607</v>
      </c>
      <c r="R2028" s="42" t="s">
        <v>2417</v>
      </c>
      <c r="S2028" s="68"/>
    </row>
    <row r="2029" spans="1:19" s="70" customFormat="1" ht="12.75" hidden="1" customHeight="1" x14ac:dyDescent="0.2">
      <c r="A2029" s="38" t="s">
        <v>1567</v>
      </c>
      <c r="B2029" s="39" t="s">
        <v>1568</v>
      </c>
      <c r="C2029" s="39" t="s">
        <v>1569</v>
      </c>
      <c r="D2029" s="38">
        <v>401972</v>
      </c>
      <c r="E2029" s="38"/>
      <c r="F2029" s="39" t="s">
        <v>842</v>
      </c>
      <c r="G2029" s="38">
        <v>8263000049</v>
      </c>
      <c r="H2029" s="40" t="s">
        <v>1570</v>
      </c>
      <c r="I2029" s="2">
        <v>367600</v>
      </c>
      <c r="J2029" s="2">
        <v>325.32600000000002</v>
      </c>
      <c r="K2029" s="2">
        <v>66168</v>
      </c>
      <c r="L2029" s="3">
        <f t="shared" si="31"/>
        <v>434093.326</v>
      </c>
      <c r="M2029" s="41">
        <v>44265.729166666664</v>
      </c>
      <c r="N2029" s="39">
        <v>6870010228</v>
      </c>
      <c r="O2029" s="39" t="s">
        <v>52</v>
      </c>
      <c r="P2029" s="40" t="s">
        <v>1571</v>
      </c>
      <c r="Q2029" s="41">
        <v>44303</v>
      </c>
      <c r="R2029" s="39" t="s">
        <v>54</v>
      </c>
      <c r="S2029" s="68"/>
    </row>
    <row r="2030" spans="1:19" s="70" customFormat="1" ht="12.75" hidden="1" customHeight="1" x14ac:dyDescent="0.2">
      <c r="A2030" s="38" t="s">
        <v>3645</v>
      </c>
      <c r="B2030" s="39" t="s">
        <v>3646</v>
      </c>
      <c r="C2030" s="39" t="s">
        <v>3647</v>
      </c>
      <c r="D2030" s="38">
        <v>408117</v>
      </c>
      <c r="E2030" s="38"/>
      <c r="F2030" s="39" t="s">
        <v>3259</v>
      </c>
      <c r="G2030" s="38">
        <v>8263000119</v>
      </c>
      <c r="H2030" s="40" t="s">
        <v>3648</v>
      </c>
      <c r="I2030" s="2">
        <v>367000</v>
      </c>
      <c r="J2030" s="2">
        <v>433.06</v>
      </c>
      <c r="K2030" s="2">
        <v>66060</v>
      </c>
      <c r="L2030" s="3">
        <f t="shared" si="31"/>
        <v>433493.06</v>
      </c>
      <c r="M2030" s="41">
        <v>44373.729166666664</v>
      </c>
      <c r="N2030" s="39">
        <v>6870124252</v>
      </c>
      <c r="O2030" s="39" t="s">
        <v>52</v>
      </c>
      <c r="P2030" s="40" t="s">
        <v>3649</v>
      </c>
      <c r="Q2030" s="41">
        <v>44411</v>
      </c>
      <c r="R2030" s="39" t="s">
        <v>54</v>
      </c>
      <c r="S2030" s="68"/>
    </row>
    <row r="2031" spans="1:19" s="70" customFormat="1" ht="12.75" hidden="1" customHeight="1" x14ac:dyDescent="0.2">
      <c r="A2031" s="38" t="s">
        <v>3704</v>
      </c>
      <c r="B2031" s="39" t="s">
        <v>3705</v>
      </c>
      <c r="C2031" s="39" t="s">
        <v>3706</v>
      </c>
      <c r="D2031" s="38">
        <v>408117</v>
      </c>
      <c r="E2031" s="38"/>
      <c r="F2031" s="39" t="s">
        <v>3259</v>
      </c>
      <c r="G2031" s="38">
        <v>8263000119</v>
      </c>
      <c r="H2031" s="40" t="s">
        <v>3707</v>
      </c>
      <c r="I2031" s="2">
        <v>367000</v>
      </c>
      <c r="J2031" s="2">
        <v>433.06</v>
      </c>
      <c r="K2031" s="2">
        <v>66060</v>
      </c>
      <c r="L2031" s="3">
        <f t="shared" si="31"/>
        <v>433493.06</v>
      </c>
      <c r="M2031" s="41">
        <v>44369.729166666664</v>
      </c>
      <c r="N2031" s="39">
        <v>6870124740</v>
      </c>
      <c r="O2031" s="39" t="s">
        <v>52</v>
      </c>
      <c r="P2031" s="40" t="s">
        <v>3687</v>
      </c>
      <c r="Q2031" s="41">
        <v>44404</v>
      </c>
      <c r="R2031" s="39" t="s">
        <v>54</v>
      </c>
      <c r="S2031" s="68"/>
    </row>
    <row r="2032" spans="1:19" s="70" customFormat="1" ht="12.75" hidden="1" customHeight="1" x14ac:dyDescent="0.2">
      <c r="A2032" s="38" t="s">
        <v>21859</v>
      </c>
      <c r="B2032" s="39" t="s">
        <v>21860</v>
      </c>
      <c r="C2032" s="39" t="s">
        <v>21861</v>
      </c>
      <c r="D2032" s="38">
        <v>406424</v>
      </c>
      <c r="E2032" s="38"/>
      <c r="F2032" s="39" t="s">
        <v>3254</v>
      </c>
      <c r="G2032" s="38">
        <v>8266019856</v>
      </c>
      <c r="H2032" s="40" t="s">
        <v>21862</v>
      </c>
      <c r="I2032" s="2">
        <v>366825.42372881359</v>
      </c>
      <c r="J2032" s="2"/>
      <c r="K2032" s="2">
        <v>66028.576271186437</v>
      </c>
      <c r="L2032" s="3">
        <f t="shared" si="31"/>
        <v>432854</v>
      </c>
      <c r="M2032" s="41">
        <v>45286.729166666664</v>
      </c>
      <c r="N2032" s="39">
        <v>1246711674</v>
      </c>
      <c r="O2032" s="39" t="s">
        <v>18453</v>
      </c>
      <c r="P2032" s="40">
        <v>403054791487</v>
      </c>
      <c r="Q2032" s="41">
        <v>45356</v>
      </c>
      <c r="R2032" s="62" t="s">
        <v>21</v>
      </c>
      <c r="S2032" s="68"/>
    </row>
    <row r="2033" spans="1:19" s="70" customFormat="1" ht="12.75" hidden="1" customHeight="1" x14ac:dyDescent="0.2">
      <c r="A2033" s="38">
        <v>258</v>
      </c>
      <c r="B2033" s="39" t="s">
        <v>15834</v>
      </c>
      <c r="C2033" s="39" t="s">
        <v>15835</v>
      </c>
      <c r="D2033" s="38">
        <v>813587</v>
      </c>
      <c r="E2033" s="38"/>
      <c r="F2033" s="39" t="s">
        <v>11976</v>
      </c>
      <c r="G2033" s="38">
        <v>8268009613</v>
      </c>
      <c r="H2033" s="40">
        <v>810</v>
      </c>
      <c r="I2033" s="2">
        <v>366377.96610169491</v>
      </c>
      <c r="J2033" s="2"/>
      <c r="K2033" s="2">
        <v>65948.033898305075</v>
      </c>
      <c r="L2033" s="3">
        <f t="shared" si="31"/>
        <v>432326</v>
      </c>
      <c r="M2033" s="41">
        <v>44805.729166666664</v>
      </c>
      <c r="N2033" s="39">
        <v>44232132</v>
      </c>
      <c r="O2033" s="39" t="s">
        <v>8899</v>
      </c>
      <c r="P2033" s="40" t="s">
        <v>15836</v>
      </c>
      <c r="Q2033" s="41">
        <v>44864</v>
      </c>
      <c r="R2033" s="42" t="s">
        <v>8901</v>
      </c>
      <c r="S2033" s="68"/>
    </row>
    <row r="2034" spans="1:19" s="70" customFormat="1" ht="12.75" hidden="1" customHeight="1" x14ac:dyDescent="0.2">
      <c r="A2034" s="38" t="s">
        <v>8121</v>
      </c>
      <c r="B2034" s="39" t="s">
        <v>8122</v>
      </c>
      <c r="C2034" s="39" t="s">
        <v>8123</v>
      </c>
      <c r="D2034" s="38">
        <v>401972</v>
      </c>
      <c r="E2034" s="38"/>
      <c r="F2034" s="39" t="s">
        <v>842</v>
      </c>
      <c r="G2034" s="38">
        <v>8263000049</v>
      </c>
      <c r="H2034" s="40" t="s">
        <v>8124</v>
      </c>
      <c r="I2034" s="2">
        <v>365000</v>
      </c>
      <c r="J2034" s="2">
        <v>0</v>
      </c>
      <c r="K2034" s="2">
        <v>65700</v>
      </c>
      <c r="L2034" s="3">
        <f t="shared" si="31"/>
        <v>430700</v>
      </c>
      <c r="M2034" s="41">
        <v>44454.729166666664</v>
      </c>
      <c r="N2034" s="39">
        <v>6870263473</v>
      </c>
      <c r="O2034" s="39" t="s">
        <v>52</v>
      </c>
      <c r="P2034" s="40"/>
      <c r="Q2034" s="41"/>
      <c r="R2034" s="39" t="s">
        <v>54</v>
      </c>
      <c r="S2034" s="68"/>
    </row>
    <row r="2035" spans="1:19" s="70" customFormat="1" ht="12.75" hidden="1" customHeight="1" x14ac:dyDescent="0.2">
      <c r="A2035" s="38" t="s">
        <v>13248</v>
      </c>
      <c r="B2035" s="42" t="s">
        <v>13249</v>
      </c>
      <c r="C2035" s="42" t="s">
        <v>13250</v>
      </c>
      <c r="D2035" s="38">
        <v>821146</v>
      </c>
      <c r="E2035" s="38"/>
      <c r="F2035" s="42" t="s">
        <v>446</v>
      </c>
      <c r="G2035" s="38">
        <v>8263000191</v>
      </c>
      <c r="H2035" s="40" t="s">
        <v>13251</v>
      </c>
      <c r="I2035" s="3">
        <v>365000</v>
      </c>
      <c r="J2035" s="3"/>
      <c r="K2035" s="3">
        <v>65700</v>
      </c>
      <c r="L2035" s="3">
        <f t="shared" si="31"/>
        <v>430700</v>
      </c>
      <c r="M2035" s="41">
        <v>44630.729166666664</v>
      </c>
      <c r="N2035" s="39">
        <v>6870041622</v>
      </c>
      <c r="O2035" s="42" t="s">
        <v>315</v>
      </c>
      <c r="P2035" s="42">
        <v>206102918836</v>
      </c>
      <c r="Q2035" s="60">
        <v>44726</v>
      </c>
      <c r="R2035" s="42" t="s">
        <v>243</v>
      </c>
      <c r="S2035" s="68"/>
    </row>
    <row r="2036" spans="1:19" s="70" customFormat="1" ht="12.75" customHeight="1" x14ac:dyDescent="0.2">
      <c r="A2036" s="38" t="s">
        <v>7268</v>
      </c>
      <c r="B2036" s="39" t="s">
        <v>7269</v>
      </c>
      <c r="C2036" s="39" t="s">
        <v>7270</v>
      </c>
      <c r="D2036" s="38">
        <v>406424</v>
      </c>
      <c r="E2036" s="38"/>
      <c r="F2036" s="39" t="s">
        <v>3254</v>
      </c>
      <c r="G2036" s="38">
        <v>8266011845</v>
      </c>
      <c r="H2036" s="40" t="s">
        <v>7271</v>
      </c>
      <c r="I2036" s="2">
        <v>363903.3898305085</v>
      </c>
      <c r="J2036" s="2"/>
      <c r="K2036" s="2">
        <v>65502.610169491527</v>
      </c>
      <c r="L2036" s="3">
        <f t="shared" si="31"/>
        <v>429406</v>
      </c>
      <c r="M2036" s="41">
        <v>44433.729166666664</v>
      </c>
      <c r="N2036" s="39">
        <v>6870238975</v>
      </c>
      <c r="O2036" s="39" t="s">
        <v>3027</v>
      </c>
      <c r="P2036" s="40" t="s">
        <v>7272</v>
      </c>
      <c r="Q2036" s="41">
        <v>44506</v>
      </c>
      <c r="R2036" s="62" t="s">
        <v>15</v>
      </c>
      <c r="S2036" s="68"/>
    </row>
    <row r="2037" spans="1:19" s="70" customFormat="1" ht="12.75" hidden="1" customHeight="1" x14ac:dyDescent="0.2">
      <c r="A2037" s="38" t="s">
        <v>8305</v>
      </c>
      <c r="B2037" s="42" t="s">
        <v>8306</v>
      </c>
      <c r="C2037" s="42" t="s">
        <v>8307</v>
      </c>
      <c r="D2037" s="38">
        <v>821190</v>
      </c>
      <c r="E2037" s="38"/>
      <c r="F2037" s="42" t="s">
        <v>1965</v>
      </c>
      <c r="G2037" s="38">
        <v>8263000154</v>
      </c>
      <c r="H2037" s="40" t="s">
        <v>8308</v>
      </c>
      <c r="I2037" s="3">
        <v>363561.02</v>
      </c>
      <c r="J2037" s="3"/>
      <c r="K2037" s="3">
        <v>65440.9836</v>
      </c>
      <c r="L2037" s="3">
        <f t="shared" si="31"/>
        <v>429002.0036</v>
      </c>
      <c r="M2037" s="41">
        <v>44497.729166666664</v>
      </c>
      <c r="N2037" s="39">
        <v>6870269146</v>
      </c>
      <c r="O2037" s="42" t="s">
        <v>315</v>
      </c>
      <c r="P2037" s="42">
        <v>111298095219</v>
      </c>
      <c r="Q2037" s="60">
        <v>44530</v>
      </c>
      <c r="R2037" s="42" t="s">
        <v>243</v>
      </c>
      <c r="S2037" s="68" t="s">
        <v>506</v>
      </c>
    </row>
    <row r="2038" spans="1:19" s="70" customFormat="1" ht="12.75" hidden="1" customHeight="1" x14ac:dyDescent="0.2">
      <c r="A2038" s="38" t="s">
        <v>8911</v>
      </c>
      <c r="B2038" s="42" t="s">
        <v>8908</v>
      </c>
      <c r="C2038" s="42" t="s">
        <v>8909</v>
      </c>
      <c r="D2038" s="58">
        <v>408148</v>
      </c>
      <c r="E2038" s="58"/>
      <c r="F2038" s="39" t="s">
        <v>1224</v>
      </c>
      <c r="G2038" s="38">
        <v>8263000163</v>
      </c>
      <c r="H2038" s="40" t="s">
        <v>8910</v>
      </c>
      <c r="I2038" s="3">
        <v>363405.6</v>
      </c>
      <c r="J2038" s="3"/>
      <c r="K2038" s="3">
        <v>65413.007999999994</v>
      </c>
      <c r="L2038" s="3">
        <f t="shared" si="31"/>
        <v>428818.60799999995</v>
      </c>
      <c r="M2038" s="41">
        <v>44520.729166666664</v>
      </c>
      <c r="N2038" s="39">
        <v>6870308502</v>
      </c>
      <c r="O2038" s="42" t="s">
        <v>315</v>
      </c>
      <c r="P2038" s="42" t="s">
        <v>8900</v>
      </c>
      <c r="Q2038" s="60">
        <v>44517</v>
      </c>
      <c r="R2038" s="42" t="s">
        <v>243</v>
      </c>
      <c r="S2038" s="68" t="s">
        <v>506</v>
      </c>
    </row>
    <row r="2039" spans="1:19" s="70" customFormat="1" ht="12.75" hidden="1" customHeight="1" x14ac:dyDescent="0.2">
      <c r="A2039" s="38" t="s">
        <v>16731</v>
      </c>
      <c r="B2039" s="39" t="s">
        <v>16732</v>
      </c>
      <c r="C2039" s="39" t="s">
        <v>16733</v>
      </c>
      <c r="D2039" s="38">
        <v>812419</v>
      </c>
      <c r="E2039" s="38"/>
      <c r="F2039" s="39" t="s">
        <v>1956</v>
      </c>
      <c r="G2039" s="38">
        <v>8268010714</v>
      </c>
      <c r="H2039" s="40" t="s">
        <v>16734</v>
      </c>
      <c r="I2039" s="2">
        <v>363201.69491525425</v>
      </c>
      <c r="J2039" s="2"/>
      <c r="K2039" s="2">
        <v>65376.305084745763</v>
      </c>
      <c r="L2039" s="3">
        <f t="shared" si="31"/>
        <v>428578</v>
      </c>
      <c r="M2039" s="41">
        <v>44917.729166666664</v>
      </c>
      <c r="N2039" s="39">
        <v>44364920</v>
      </c>
      <c r="O2039" s="39" t="s">
        <v>52</v>
      </c>
      <c r="P2039" s="40" t="s">
        <v>16735</v>
      </c>
      <c r="Q2039" s="41">
        <v>44929</v>
      </c>
      <c r="R2039" s="39" t="s">
        <v>54</v>
      </c>
      <c r="S2039" s="68"/>
    </row>
    <row r="2040" spans="1:19" s="70" customFormat="1" ht="12.75" hidden="1" customHeight="1" x14ac:dyDescent="0.2">
      <c r="A2040" s="38" t="s">
        <v>21781</v>
      </c>
      <c r="B2040" s="39" t="s">
        <v>21782</v>
      </c>
      <c r="C2040" s="39" t="s">
        <v>21783</v>
      </c>
      <c r="D2040" s="38">
        <v>137847</v>
      </c>
      <c r="E2040" s="38"/>
      <c r="F2040" s="39" t="s">
        <v>17353</v>
      </c>
      <c r="G2040" s="38">
        <v>8266017630</v>
      </c>
      <c r="H2040" s="40" t="s">
        <v>21784</v>
      </c>
      <c r="I2040" s="2">
        <v>362444.06779661018</v>
      </c>
      <c r="J2040" s="2"/>
      <c r="K2040" s="2">
        <v>65239.932203389828</v>
      </c>
      <c r="L2040" s="3">
        <f t="shared" si="31"/>
        <v>427684</v>
      </c>
      <c r="M2040" s="41">
        <v>45290.729166666664</v>
      </c>
      <c r="N2040" s="39">
        <v>1246683419</v>
      </c>
      <c r="O2040" s="39" t="s">
        <v>18453</v>
      </c>
      <c r="P2040" s="40" t="s">
        <v>21785</v>
      </c>
      <c r="Q2040" s="41">
        <v>45340</v>
      </c>
      <c r="R2040" s="62" t="s">
        <v>21</v>
      </c>
      <c r="S2040" s="68"/>
    </row>
    <row r="2041" spans="1:19" s="70" customFormat="1" ht="12.75" hidden="1" customHeight="1" x14ac:dyDescent="0.2">
      <c r="A2041" s="38" t="s">
        <v>11266</v>
      </c>
      <c r="B2041" s="42" t="s">
        <v>11267</v>
      </c>
      <c r="C2041" s="42" t="s">
        <v>11268</v>
      </c>
      <c r="D2041" s="38">
        <v>128007</v>
      </c>
      <c r="E2041" s="38"/>
      <c r="F2041" s="42" t="s">
        <v>9798</v>
      </c>
      <c r="G2041" s="38">
        <v>8263000117</v>
      </c>
      <c r="H2041" s="40">
        <v>562103103</v>
      </c>
      <c r="I2041" s="3">
        <v>361000</v>
      </c>
      <c r="J2041" s="3"/>
      <c r="K2041" s="3">
        <v>64980</v>
      </c>
      <c r="L2041" s="3">
        <f t="shared" si="31"/>
        <v>425980</v>
      </c>
      <c r="M2041" s="41">
        <v>44561.729166666664</v>
      </c>
      <c r="N2041" s="39">
        <v>6870404376</v>
      </c>
      <c r="O2041" s="42" t="s">
        <v>315</v>
      </c>
      <c r="P2041" s="42"/>
      <c r="Q2041" s="60"/>
      <c r="R2041" s="42" t="s">
        <v>243</v>
      </c>
      <c r="S2041" s="68"/>
    </row>
    <row r="2042" spans="1:19" s="70" customFormat="1" ht="12.75" hidden="1" customHeight="1" x14ac:dyDescent="0.25">
      <c r="A2042" s="38" t="s">
        <v>19592</v>
      </c>
      <c r="B2042" s="39" t="s">
        <v>19588</v>
      </c>
      <c r="C2042" s="39"/>
      <c r="D2042" s="38">
        <v>122097</v>
      </c>
      <c r="E2042" s="38"/>
      <c r="F2042" s="138" t="s">
        <v>620</v>
      </c>
      <c r="G2042" s="38">
        <v>8266018748</v>
      </c>
      <c r="H2042" s="40" t="s">
        <v>19590</v>
      </c>
      <c r="I2042" s="5">
        <v>360805.19999999995</v>
      </c>
      <c r="J2042" s="2"/>
      <c r="K2042" s="2">
        <f>I2042*18%</f>
        <v>64944.935999999987</v>
      </c>
      <c r="L2042" s="3">
        <f t="shared" si="31"/>
        <v>425750.13599999994</v>
      </c>
      <c r="M2042" s="41">
        <v>45073</v>
      </c>
      <c r="N2042" s="39"/>
      <c r="O2042" s="39" t="s">
        <v>52</v>
      </c>
      <c r="P2042" s="40"/>
      <c r="Q2042" s="41"/>
      <c r="R2042" s="39" t="s">
        <v>54</v>
      </c>
      <c r="S2042" s="68"/>
    </row>
    <row r="2043" spans="1:19" s="70" customFormat="1" ht="12.75" hidden="1" customHeight="1" x14ac:dyDescent="0.2">
      <c r="A2043" s="38" t="s">
        <v>18056</v>
      </c>
      <c r="B2043" s="42" t="s">
        <v>18057</v>
      </c>
      <c r="C2043" s="42" t="s">
        <v>17513</v>
      </c>
      <c r="D2043" s="38">
        <v>501497</v>
      </c>
      <c r="E2043" s="38"/>
      <c r="F2043" s="42" t="s">
        <v>7579</v>
      </c>
      <c r="G2043" s="38">
        <v>8263000099</v>
      </c>
      <c r="H2043" s="40" t="s">
        <v>18058</v>
      </c>
      <c r="I2043" s="3">
        <v>360148.81</v>
      </c>
      <c r="J2043" s="3"/>
      <c r="K2043" s="3">
        <v>64826.785799999998</v>
      </c>
      <c r="L2043" s="3">
        <f t="shared" si="31"/>
        <v>424975.59580000001</v>
      </c>
      <c r="M2043" s="41">
        <v>44966</v>
      </c>
      <c r="N2043" s="39">
        <v>6870413131</v>
      </c>
      <c r="O2043" s="42" t="s">
        <v>315</v>
      </c>
      <c r="P2043" s="42"/>
      <c r="Q2043" s="60"/>
      <c r="R2043" s="42" t="s">
        <v>243</v>
      </c>
      <c r="S2043" s="68"/>
    </row>
    <row r="2044" spans="1:19" s="70" customFormat="1" ht="12.75" hidden="1" customHeight="1" x14ac:dyDescent="0.2">
      <c r="A2044" s="38" t="s">
        <v>13588</v>
      </c>
      <c r="B2044" s="42" t="s">
        <v>13589</v>
      </c>
      <c r="C2044" s="42" t="s">
        <v>13590</v>
      </c>
      <c r="D2044" s="38">
        <v>138349</v>
      </c>
      <c r="E2044" s="38"/>
      <c r="F2044" s="42" t="s">
        <v>12407</v>
      </c>
      <c r="G2044" s="38">
        <v>8263000146</v>
      </c>
      <c r="H2044" s="40" t="s">
        <v>13591</v>
      </c>
      <c r="I2044" s="3">
        <v>360000</v>
      </c>
      <c r="J2044" s="3"/>
      <c r="K2044" s="3">
        <v>64800</v>
      </c>
      <c r="L2044" s="3">
        <f t="shared" si="31"/>
        <v>424800</v>
      </c>
      <c r="M2044" s="41">
        <v>44702.729166666664</v>
      </c>
      <c r="N2044" s="39">
        <v>6870072608</v>
      </c>
      <c r="O2044" s="42" t="s">
        <v>315</v>
      </c>
      <c r="P2044" s="42" t="s">
        <v>13592</v>
      </c>
      <c r="Q2044" s="60">
        <v>44726</v>
      </c>
      <c r="R2044" s="42" t="s">
        <v>243</v>
      </c>
      <c r="S2044" s="68"/>
    </row>
    <row r="2045" spans="1:19" s="70" customFormat="1" ht="12.75" hidden="1" customHeight="1" x14ac:dyDescent="0.2">
      <c r="A2045" s="38" t="s">
        <v>19330</v>
      </c>
      <c r="B2045" s="42" t="s">
        <v>19331</v>
      </c>
      <c r="C2045" s="42" t="s">
        <v>19332</v>
      </c>
      <c r="D2045" s="38">
        <v>300286</v>
      </c>
      <c r="E2045" s="38"/>
      <c r="F2045" s="42" t="s">
        <v>9310</v>
      </c>
      <c r="G2045" s="38">
        <v>8268012126</v>
      </c>
      <c r="H2045" s="40">
        <v>712739636</v>
      </c>
      <c r="I2045" s="3">
        <v>360000</v>
      </c>
      <c r="J2045" s="3"/>
      <c r="K2045" s="3">
        <v>64800</v>
      </c>
      <c r="L2045" s="3">
        <f t="shared" si="31"/>
        <v>424800</v>
      </c>
      <c r="M2045" s="41">
        <v>44812.729166666664</v>
      </c>
      <c r="N2045" s="39">
        <v>160410923</v>
      </c>
      <c r="O2045" s="42" t="s">
        <v>315</v>
      </c>
      <c r="P2045" s="42" t="s">
        <v>19333</v>
      </c>
      <c r="Q2045" s="60">
        <v>45099</v>
      </c>
      <c r="R2045" s="42" t="s">
        <v>243</v>
      </c>
      <c r="S2045" s="68"/>
    </row>
    <row r="2046" spans="1:19" s="70" customFormat="1" ht="12.75" hidden="1" customHeight="1" x14ac:dyDescent="0.2">
      <c r="A2046" s="38" t="s">
        <v>3893</v>
      </c>
      <c r="B2046" s="39" t="s">
        <v>3890</v>
      </c>
      <c r="C2046" s="39" t="s">
        <v>3891</v>
      </c>
      <c r="D2046" s="38">
        <v>821190</v>
      </c>
      <c r="E2046" s="38"/>
      <c r="F2046" s="39" t="s">
        <v>1965</v>
      </c>
      <c r="G2046" s="38">
        <v>8263000118</v>
      </c>
      <c r="H2046" s="40" t="s">
        <v>3892</v>
      </c>
      <c r="I2046" s="2">
        <v>359730</v>
      </c>
      <c r="J2046" s="2">
        <v>424</v>
      </c>
      <c r="K2046" s="2">
        <v>64751.399999999994</v>
      </c>
      <c r="L2046" s="3">
        <f t="shared" si="31"/>
        <v>424905.4</v>
      </c>
      <c r="M2046" s="41">
        <v>44357.729166666664</v>
      </c>
      <c r="N2046" s="39">
        <v>6870130143</v>
      </c>
      <c r="O2046" s="39" t="s">
        <v>52</v>
      </c>
      <c r="P2046" s="40">
        <v>107228953163</v>
      </c>
      <c r="Q2046" s="41">
        <v>44400</v>
      </c>
      <c r="R2046" s="39" t="s">
        <v>54</v>
      </c>
      <c r="S2046" s="68"/>
    </row>
    <row r="2047" spans="1:19" s="70" customFormat="1" ht="12.75" hidden="1" customHeight="1" x14ac:dyDescent="0.2">
      <c r="A2047" s="38" t="s">
        <v>651</v>
      </c>
      <c r="B2047" s="39" t="s">
        <v>652</v>
      </c>
      <c r="C2047" s="39"/>
      <c r="D2047" s="38">
        <v>135997</v>
      </c>
      <c r="E2047" s="38"/>
      <c r="F2047" s="39" t="s">
        <v>183</v>
      </c>
      <c r="G2047" s="61">
        <v>8266010755</v>
      </c>
      <c r="H2047" s="40">
        <v>170</v>
      </c>
      <c r="I2047" s="5">
        <v>359296</v>
      </c>
      <c r="J2047" s="2"/>
      <c r="K2047" s="2">
        <v>64673.279999999999</v>
      </c>
      <c r="L2047" s="3">
        <f t="shared" si="31"/>
        <v>423969.28000000003</v>
      </c>
      <c r="M2047" s="41">
        <v>44254</v>
      </c>
      <c r="N2047" s="39"/>
      <c r="O2047" s="39" t="s">
        <v>52</v>
      </c>
      <c r="P2047" s="40"/>
      <c r="Q2047" s="41"/>
      <c r="R2047" s="39" t="s">
        <v>54</v>
      </c>
      <c r="S2047" s="68"/>
    </row>
    <row r="2048" spans="1:19" s="70" customFormat="1" ht="12.75" hidden="1" customHeight="1" x14ac:dyDescent="0.2">
      <c r="A2048" s="38" t="s">
        <v>7120</v>
      </c>
      <c r="B2048" s="39" t="s">
        <v>7121</v>
      </c>
      <c r="C2048" s="39" t="s">
        <v>7122</v>
      </c>
      <c r="D2048" s="38">
        <v>401972</v>
      </c>
      <c r="E2048" s="38"/>
      <c r="F2048" s="39" t="s">
        <v>842</v>
      </c>
      <c r="G2048" s="38">
        <v>8263000049</v>
      </c>
      <c r="H2048" s="40" t="s">
        <v>7123</v>
      </c>
      <c r="I2048" s="2">
        <v>358610</v>
      </c>
      <c r="J2048" s="2">
        <v>0</v>
      </c>
      <c r="K2048" s="2">
        <v>64549.799999999996</v>
      </c>
      <c r="L2048" s="3">
        <f t="shared" si="31"/>
        <v>423159.8</v>
      </c>
      <c r="M2048" s="41">
        <v>44438.729166666664</v>
      </c>
      <c r="N2048" s="39">
        <v>6870246481</v>
      </c>
      <c r="O2048" s="39" t="s">
        <v>52</v>
      </c>
      <c r="P2048" s="40" t="s">
        <v>6788</v>
      </c>
      <c r="Q2048" s="41">
        <v>44495</v>
      </c>
      <c r="R2048" s="39" t="s">
        <v>54</v>
      </c>
      <c r="S2048" s="68"/>
    </row>
    <row r="2049" spans="1:19" s="70" customFormat="1" ht="12.75" hidden="1" customHeight="1" x14ac:dyDescent="0.2">
      <c r="A2049" s="38" t="s">
        <v>9234</v>
      </c>
      <c r="B2049" s="42" t="s">
        <v>9235</v>
      </c>
      <c r="C2049" s="42" t="s">
        <v>9236</v>
      </c>
      <c r="D2049" s="38">
        <v>407464</v>
      </c>
      <c r="E2049" s="38"/>
      <c r="F2049" s="42" t="s">
        <v>1230</v>
      </c>
      <c r="G2049" s="38">
        <v>8268007592</v>
      </c>
      <c r="H2049" s="40" t="s">
        <v>9237</v>
      </c>
      <c r="I2049" s="3">
        <v>358400</v>
      </c>
      <c r="J2049" s="3"/>
      <c r="K2049" s="3">
        <v>64512</v>
      </c>
      <c r="L2049" s="3">
        <f t="shared" si="31"/>
        <v>422912</v>
      </c>
      <c r="M2049" s="41">
        <v>44534.729166666664</v>
      </c>
      <c r="N2049" s="39">
        <v>44253741</v>
      </c>
      <c r="O2049" s="42" t="s">
        <v>315</v>
      </c>
      <c r="P2049" s="42" t="s">
        <v>9238</v>
      </c>
      <c r="Q2049" s="60">
        <v>44574</v>
      </c>
      <c r="R2049" s="42" t="s">
        <v>243</v>
      </c>
      <c r="S2049" s="68"/>
    </row>
    <row r="2050" spans="1:19" s="70" customFormat="1" ht="12.75" hidden="1" customHeight="1" x14ac:dyDescent="0.2">
      <c r="A2050" s="38" t="s">
        <v>6417</v>
      </c>
      <c r="B2050" s="42" t="s">
        <v>6418</v>
      </c>
      <c r="C2050" s="42" t="s">
        <v>6419</v>
      </c>
      <c r="D2050" s="38">
        <v>909693</v>
      </c>
      <c r="E2050" s="38" t="s">
        <v>23092</v>
      </c>
      <c r="F2050" s="129" t="s">
        <v>6420</v>
      </c>
      <c r="G2050" s="38">
        <v>8268006680</v>
      </c>
      <c r="H2050" s="40" t="s">
        <v>6421</v>
      </c>
      <c r="I2050" s="3">
        <v>356733.06</v>
      </c>
      <c r="J2050" s="3"/>
      <c r="K2050" s="3">
        <v>64211.94</v>
      </c>
      <c r="L2050" s="3">
        <f t="shared" si="31"/>
        <v>420945</v>
      </c>
      <c r="M2050" s="41">
        <v>44433.729166666664</v>
      </c>
      <c r="N2050" s="39">
        <v>44100552</v>
      </c>
      <c r="O2050" s="42" t="s">
        <v>315</v>
      </c>
      <c r="P2050" s="42">
        <v>110081516101</v>
      </c>
      <c r="Q2050" s="60">
        <v>44478</v>
      </c>
      <c r="R2050" s="42" t="s">
        <v>243</v>
      </c>
      <c r="S2050" s="68"/>
    </row>
    <row r="2051" spans="1:19" s="70" customFormat="1" ht="12.75" hidden="1" customHeight="1" x14ac:dyDescent="0.2">
      <c r="A2051" s="38" t="s">
        <v>18652</v>
      </c>
      <c r="B2051" s="42" t="s">
        <v>18653</v>
      </c>
      <c r="C2051" s="42" t="s">
        <v>18654</v>
      </c>
      <c r="D2051" s="38">
        <v>821146</v>
      </c>
      <c r="E2051" s="38"/>
      <c r="F2051" s="42" t="s">
        <v>446</v>
      </c>
      <c r="G2051" s="38">
        <v>8268007978</v>
      </c>
      <c r="H2051" s="40" t="s">
        <v>18655</v>
      </c>
      <c r="I2051" s="3">
        <v>356612.66000000003</v>
      </c>
      <c r="J2051" s="3"/>
      <c r="K2051" s="3">
        <v>64190.34</v>
      </c>
      <c r="L2051" s="3">
        <f t="shared" si="31"/>
        <v>420803</v>
      </c>
      <c r="M2051" s="41">
        <v>44967.729166666664</v>
      </c>
      <c r="N2051" s="39">
        <v>160282231</v>
      </c>
      <c r="O2051" s="42" t="s">
        <v>315</v>
      </c>
      <c r="P2051" s="42"/>
      <c r="Q2051" s="60"/>
      <c r="R2051" s="42" t="s">
        <v>243</v>
      </c>
      <c r="S2051" s="68"/>
    </row>
    <row r="2052" spans="1:19" s="70" customFormat="1" ht="12.75" hidden="1" customHeight="1" x14ac:dyDescent="0.2">
      <c r="A2052" s="38" t="s">
        <v>9962</v>
      </c>
      <c r="B2052" s="42" t="s">
        <v>9963</v>
      </c>
      <c r="C2052" s="42" t="s">
        <v>9964</v>
      </c>
      <c r="D2052" s="38">
        <v>806768</v>
      </c>
      <c r="E2052" s="38"/>
      <c r="F2052" s="42" t="s">
        <v>4947</v>
      </c>
      <c r="G2052" s="38">
        <v>8268006548</v>
      </c>
      <c r="H2052" s="40" t="s">
        <v>9965</v>
      </c>
      <c r="I2052" s="3">
        <v>356250</v>
      </c>
      <c r="J2052" s="3"/>
      <c r="K2052" s="3">
        <v>64125</v>
      </c>
      <c r="L2052" s="3">
        <f t="shared" si="31"/>
        <v>420375</v>
      </c>
      <c r="M2052" s="41">
        <v>44550.729166666664</v>
      </c>
      <c r="N2052" s="39">
        <v>44302282</v>
      </c>
      <c r="O2052" s="42" t="s">
        <v>315</v>
      </c>
      <c r="P2052" s="42" t="s">
        <v>9966</v>
      </c>
      <c r="Q2052" s="60">
        <v>44587</v>
      </c>
      <c r="R2052" s="42" t="s">
        <v>243</v>
      </c>
      <c r="S2052" s="68"/>
    </row>
    <row r="2053" spans="1:19" s="70" customFormat="1" ht="12.75" hidden="1" customHeight="1" x14ac:dyDescent="0.2">
      <c r="A2053" s="38" t="s">
        <v>6489</v>
      </c>
      <c r="B2053" s="39" t="s">
        <v>6490</v>
      </c>
      <c r="C2053" s="39" t="s">
        <v>6491</v>
      </c>
      <c r="D2053" s="38">
        <v>401972</v>
      </c>
      <c r="E2053" s="38"/>
      <c r="F2053" s="39" t="s">
        <v>842</v>
      </c>
      <c r="G2053" s="38">
        <v>8263000049</v>
      </c>
      <c r="H2053" s="40" t="s">
        <v>6492</v>
      </c>
      <c r="I2053" s="2">
        <v>356040</v>
      </c>
      <c r="J2053" s="2">
        <v>419.99720000000002</v>
      </c>
      <c r="K2053" s="2">
        <v>64087.199999999997</v>
      </c>
      <c r="L2053" s="3">
        <f t="shared" si="31"/>
        <v>420547.1972</v>
      </c>
      <c r="M2053" s="41">
        <v>44374.729166666664</v>
      </c>
      <c r="N2053" s="39">
        <v>6870214909</v>
      </c>
      <c r="O2053" s="39" t="s">
        <v>52</v>
      </c>
      <c r="P2053" s="40"/>
      <c r="Q2053" s="41"/>
      <c r="R2053" s="39" t="s">
        <v>54</v>
      </c>
      <c r="S2053" s="68"/>
    </row>
    <row r="2054" spans="1:19" s="70" customFormat="1" ht="12.75" hidden="1" customHeight="1" x14ac:dyDescent="0.2">
      <c r="A2054" s="38" t="s">
        <v>12761</v>
      </c>
      <c r="B2054" s="39" t="s">
        <v>12762</v>
      </c>
      <c r="C2054" s="39" t="s">
        <v>12763</v>
      </c>
      <c r="D2054" s="38">
        <v>407464</v>
      </c>
      <c r="E2054" s="38"/>
      <c r="F2054" s="39" t="s">
        <v>1230</v>
      </c>
      <c r="G2054" s="38">
        <v>8268008609</v>
      </c>
      <c r="H2054" s="40" t="s">
        <v>12764</v>
      </c>
      <c r="I2054" s="2">
        <v>355340</v>
      </c>
      <c r="J2054" s="2"/>
      <c r="K2054" s="2">
        <v>63961.2</v>
      </c>
      <c r="L2054" s="3">
        <f t="shared" ref="L2054:L2117" si="32">SUM(I2054:K2054)</f>
        <v>419301.2</v>
      </c>
      <c r="M2054" s="41">
        <v>44662.729166666664</v>
      </c>
      <c r="N2054" s="39">
        <v>43868054</v>
      </c>
      <c r="O2054" s="39" t="s">
        <v>52</v>
      </c>
      <c r="P2054" s="40" t="s">
        <v>12765</v>
      </c>
      <c r="Q2054" s="41">
        <v>44703</v>
      </c>
      <c r="R2054" s="39" t="s">
        <v>54</v>
      </c>
      <c r="S2054" s="68"/>
    </row>
    <row r="2055" spans="1:19" s="70" customFormat="1" ht="12.75" hidden="1" customHeight="1" x14ac:dyDescent="0.25">
      <c r="A2055" s="38" t="s">
        <v>12072</v>
      </c>
      <c r="B2055" s="39" t="s">
        <v>12070</v>
      </c>
      <c r="C2055" s="39"/>
      <c r="D2055" s="38">
        <v>802047</v>
      </c>
      <c r="E2055" s="38"/>
      <c r="F2055" s="138" t="s">
        <v>12073</v>
      </c>
      <c r="G2055" s="38">
        <v>8262000049</v>
      </c>
      <c r="H2055" s="40">
        <v>4779226</v>
      </c>
      <c r="I2055" s="2">
        <v>354378.25</v>
      </c>
      <c r="J2055" s="2"/>
      <c r="K2055" s="2">
        <v>835586.75</v>
      </c>
      <c r="L2055" s="3">
        <f t="shared" si="32"/>
        <v>1189965</v>
      </c>
      <c r="M2055" s="41"/>
      <c r="N2055" s="39"/>
      <c r="O2055" s="39" t="s">
        <v>52</v>
      </c>
      <c r="P2055" s="40"/>
      <c r="Q2055" s="41"/>
      <c r="R2055" s="39" t="s">
        <v>54</v>
      </c>
      <c r="S2055" s="68"/>
    </row>
    <row r="2056" spans="1:19" s="70" customFormat="1" ht="12.75" hidden="1" customHeight="1" x14ac:dyDescent="0.2">
      <c r="A2056" s="38" t="s">
        <v>10965</v>
      </c>
      <c r="B2056" s="42" t="s">
        <v>10966</v>
      </c>
      <c r="C2056" s="42" t="s">
        <v>10967</v>
      </c>
      <c r="D2056" s="38">
        <v>821146</v>
      </c>
      <c r="E2056" s="38"/>
      <c r="F2056" s="42" t="s">
        <v>446</v>
      </c>
      <c r="G2056" s="38">
        <v>8263000191</v>
      </c>
      <c r="H2056" s="40" t="s">
        <v>10968</v>
      </c>
      <c r="I2056" s="3">
        <v>353661.83999999997</v>
      </c>
      <c r="J2056" s="3"/>
      <c r="K2056" s="3">
        <v>63659.16</v>
      </c>
      <c r="L2056" s="3">
        <f t="shared" si="32"/>
        <v>417321</v>
      </c>
      <c r="M2056" s="41">
        <v>44593.729166666664</v>
      </c>
      <c r="N2056" s="39">
        <v>6870391724</v>
      </c>
      <c r="O2056" s="42" t="s">
        <v>315</v>
      </c>
      <c r="P2056" s="42">
        <v>203217120643</v>
      </c>
      <c r="Q2056" s="60">
        <v>44642</v>
      </c>
      <c r="R2056" s="42" t="s">
        <v>243</v>
      </c>
      <c r="S2056" s="68"/>
    </row>
    <row r="2057" spans="1:19" s="70" customFormat="1" ht="12.75" customHeight="1" x14ac:dyDescent="0.2">
      <c r="A2057" s="38" t="s">
        <v>21090</v>
      </c>
      <c r="B2057" s="39" t="s">
        <v>21091</v>
      </c>
      <c r="C2057" s="39" t="s">
        <v>21092</v>
      </c>
      <c r="D2057" s="38">
        <v>406359</v>
      </c>
      <c r="E2057" s="38"/>
      <c r="F2057" s="39" t="s">
        <v>19225</v>
      </c>
      <c r="G2057" s="38">
        <v>8263000283</v>
      </c>
      <c r="H2057" s="40">
        <v>271600051849</v>
      </c>
      <c r="I2057" s="2">
        <v>353500</v>
      </c>
      <c r="J2057" s="2"/>
      <c r="K2057" s="2">
        <v>63630</v>
      </c>
      <c r="L2057" s="3">
        <f t="shared" si="32"/>
        <v>417130</v>
      </c>
      <c r="M2057" s="41">
        <v>45197.729166666664</v>
      </c>
      <c r="N2057" s="39">
        <v>1246596004</v>
      </c>
      <c r="O2057" s="39" t="s">
        <v>19303</v>
      </c>
      <c r="P2057" s="40" t="s">
        <v>21089</v>
      </c>
      <c r="Q2057" s="41">
        <v>44975</v>
      </c>
      <c r="R2057" s="62" t="s">
        <v>19</v>
      </c>
      <c r="S2057" s="68"/>
    </row>
    <row r="2058" spans="1:19" s="70" customFormat="1" ht="12.75" hidden="1" customHeight="1" x14ac:dyDescent="0.2">
      <c r="A2058" s="38" t="s">
        <v>16055</v>
      </c>
      <c r="B2058" s="39" t="s">
        <v>16056</v>
      </c>
      <c r="C2058" s="39" t="s">
        <v>16057</v>
      </c>
      <c r="D2058" s="38">
        <v>406424</v>
      </c>
      <c r="E2058" s="38"/>
      <c r="F2058" s="39" t="s">
        <v>3254</v>
      </c>
      <c r="G2058" s="38">
        <v>8266015833</v>
      </c>
      <c r="H2058" s="40" t="s">
        <v>16058</v>
      </c>
      <c r="I2058" s="2">
        <v>353047.45762711868</v>
      </c>
      <c r="J2058" s="2"/>
      <c r="K2058" s="2">
        <v>63548.542372881362</v>
      </c>
      <c r="L2058" s="3">
        <f t="shared" si="32"/>
        <v>416596.00000000006</v>
      </c>
      <c r="M2058" s="41">
        <v>44825.729166666664</v>
      </c>
      <c r="N2058" s="39">
        <v>6870259528</v>
      </c>
      <c r="O2058" s="39" t="s">
        <v>3282</v>
      </c>
      <c r="P2058" s="40" t="s">
        <v>16059</v>
      </c>
      <c r="Q2058" s="41">
        <v>44890</v>
      </c>
      <c r="R2058" s="42" t="s">
        <v>2417</v>
      </c>
      <c r="S2058" s="68"/>
    </row>
    <row r="2059" spans="1:19" s="70" customFormat="1" ht="12.75" hidden="1" customHeight="1" x14ac:dyDescent="0.2">
      <c r="A2059" s="38" t="s">
        <v>3133</v>
      </c>
      <c r="B2059" s="39" t="s">
        <v>3134</v>
      </c>
      <c r="C2059" s="39" t="s">
        <v>3135</v>
      </c>
      <c r="D2059" s="38">
        <v>401972</v>
      </c>
      <c r="E2059" s="38"/>
      <c r="F2059" s="39" t="s">
        <v>842</v>
      </c>
      <c r="G2059" s="38">
        <v>8263000049</v>
      </c>
      <c r="H2059" s="40" t="s">
        <v>3136</v>
      </c>
      <c r="I2059" s="2">
        <v>353000</v>
      </c>
      <c r="J2059" s="2">
        <v>416.54</v>
      </c>
      <c r="K2059" s="2">
        <v>63540</v>
      </c>
      <c r="L2059" s="3">
        <f t="shared" si="32"/>
        <v>416956.54</v>
      </c>
      <c r="M2059" s="41">
        <v>44341.729166666664</v>
      </c>
      <c r="N2059" s="39">
        <v>6870110713</v>
      </c>
      <c r="O2059" s="39" t="s">
        <v>52</v>
      </c>
      <c r="P2059" s="40" t="s">
        <v>3060</v>
      </c>
      <c r="Q2059" s="41">
        <v>44379</v>
      </c>
      <c r="R2059" s="39" t="s">
        <v>54</v>
      </c>
      <c r="S2059" s="68"/>
    </row>
    <row r="2060" spans="1:19" s="70" customFormat="1" ht="12.75" hidden="1" customHeight="1" x14ac:dyDescent="0.2">
      <c r="A2060" s="38" t="s">
        <v>15770</v>
      </c>
      <c r="B2060" s="39" t="s">
        <v>15771</v>
      </c>
      <c r="C2060" s="39" t="s">
        <v>15772</v>
      </c>
      <c r="D2060" s="38">
        <v>122124</v>
      </c>
      <c r="E2060" s="38"/>
      <c r="F2060" s="39" t="s">
        <v>10358</v>
      </c>
      <c r="G2060" s="38">
        <v>8263000203</v>
      </c>
      <c r="H2060" s="40" t="s">
        <v>15773</v>
      </c>
      <c r="I2060" s="2">
        <v>353000</v>
      </c>
      <c r="J2060" s="2"/>
      <c r="K2060" s="2">
        <v>63540</v>
      </c>
      <c r="L2060" s="3">
        <f t="shared" si="32"/>
        <v>416540</v>
      </c>
      <c r="M2060" s="41">
        <v>44812.729166666664</v>
      </c>
      <c r="N2060" s="39">
        <v>6870236514</v>
      </c>
      <c r="O2060" s="39" t="s">
        <v>3282</v>
      </c>
      <c r="P2060" s="40" t="s">
        <v>15774</v>
      </c>
      <c r="Q2060" s="41">
        <v>44866</v>
      </c>
      <c r="R2060" s="42" t="s">
        <v>2417</v>
      </c>
      <c r="S2060" s="68"/>
    </row>
    <row r="2061" spans="1:19" s="70" customFormat="1" ht="12.75" hidden="1" customHeight="1" x14ac:dyDescent="0.2">
      <c r="A2061" s="38" t="s">
        <v>21766</v>
      </c>
      <c r="B2061" s="39" t="s">
        <v>21767</v>
      </c>
      <c r="C2061" s="39" t="s">
        <v>21768</v>
      </c>
      <c r="D2061" s="38">
        <v>822670</v>
      </c>
      <c r="E2061" s="38"/>
      <c r="F2061" s="39" t="s">
        <v>21396</v>
      </c>
      <c r="G2061" s="38">
        <v>8268014037</v>
      </c>
      <c r="H2061" s="40">
        <v>31</v>
      </c>
      <c r="I2061" s="2">
        <v>352525.42372881359</v>
      </c>
      <c r="J2061" s="2"/>
      <c r="K2061" s="2">
        <v>63454.576271186445</v>
      </c>
      <c r="L2061" s="3">
        <f t="shared" si="32"/>
        <v>415980.00000000006</v>
      </c>
      <c r="M2061" s="41">
        <v>45299.729166666664</v>
      </c>
      <c r="N2061" s="39">
        <v>160995065</v>
      </c>
      <c r="O2061" s="39" t="s">
        <v>18453</v>
      </c>
      <c r="P2061" s="40">
        <v>402012070823</v>
      </c>
      <c r="Q2061" s="41">
        <v>45325</v>
      </c>
      <c r="R2061" s="62" t="s">
        <v>21</v>
      </c>
      <c r="S2061" s="68"/>
    </row>
    <row r="2062" spans="1:19" s="70" customFormat="1" ht="12.75" hidden="1" customHeight="1" x14ac:dyDescent="0.2">
      <c r="A2062" s="38" t="s">
        <v>1532</v>
      </c>
      <c r="B2062" s="39" t="s">
        <v>1533</v>
      </c>
      <c r="C2062" s="39" t="s">
        <v>1534</v>
      </c>
      <c r="D2062" s="38">
        <v>401972</v>
      </c>
      <c r="E2062" s="38"/>
      <c r="F2062" s="39" t="s">
        <v>842</v>
      </c>
      <c r="G2062" s="38">
        <v>8263000049</v>
      </c>
      <c r="H2062" s="40" t="s">
        <v>1535</v>
      </c>
      <c r="I2062" s="2">
        <v>351560</v>
      </c>
      <c r="J2062" s="2">
        <v>311.13060000000002</v>
      </c>
      <c r="K2062" s="2">
        <v>63280.799999999996</v>
      </c>
      <c r="L2062" s="3">
        <f t="shared" si="32"/>
        <v>415151.93059999996</v>
      </c>
      <c r="M2062" s="41">
        <v>44271.729166666664</v>
      </c>
      <c r="N2062" s="39">
        <v>6870005482</v>
      </c>
      <c r="O2062" s="39" t="s">
        <v>52</v>
      </c>
      <c r="P2062" s="40" t="s">
        <v>1488</v>
      </c>
      <c r="Q2062" s="41">
        <v>44297</v>
      </c>
      <c r="R2062" s="39" t="s">
        <v>54</v>
      </c>
      <c r="S2062" s="68"/>
    </row>
    <row r="2063" spans="1:19" s="70" customFormat="1" ht="12.75" hidden="1" customHeight="1" x14ac:dyDescent="0.2">
      <c r="A2063" s="38" t="s">
        <v>9085</v>
      </c>
      <c r="B2063" s="39" t="s">
        <v>9086</v>
      </c>
      <c r="C2063" s="39" t="s">
        <v>9087</v>
      </c>
      <c r="D2063" s="38">
        <v>812419</v>
      </c>
      <c r="E2063" s="38"/>
      <c r="F2063" s="39" t="s">
        <v>1956</v>
      </c>
      <c r="G2063" s="38">
        <v>8268007445</v>
      </c>
      <c r="H2063" s="40" t="s">
        <v>9088</v>
      </c>
      <c r="I2063" s="2">
        <v>350928.81355932204</v>
      </c>
      <c r="J2063" s="2"/>
      <c r="K2063" s="2">
        <v>63167.186440677964</v>
      </c>
      <c r="L2063" s="3">
        <f t="shared" si="32"/>
        <v>414096</v>
      </c>
      <c r="M2063" s="41">
        <v>44531.729166666664</v>
      </c>
      <c r="N2063" s="39">
        <v>44242254</v>
      </c>
      <c r="O2063" s="39" t="s">
        <v>52</v>
      </c>
      <c r="P2063" s="40" t="s">
        <v>9089</v>
      </c>
      <c r="Q2063" s="41">
        <v>44551</v>
      </c>
      <c r="R2063" s="39" t="s">
        <v>54</v>
      </c>
      <c r="S2063" s="68"/>
    </row>
    <row r="2064" spans="1:19" s="70" customFormat="1" ht="12.75" hidden="1" customHeight="1" x14ac:dyDescent="0.2">
      <c r="A2064" s="38" t="s">
        <v>9268</v>
      </c>
      <c r="B2064" s="42" t="s">
        <v>9269</v>
      </c>
      <c r="C2064" s="42" t="s">
        <v>9270</v>
      </c>
      <c r="D2064" s="38">
        <v>300286</v>
      </c>
      <c r="E2064" s="38"/>
      <c r="F2064" s="42" t="s">
        <v>3944</v>
      </c>
      <c r="G2064" s="38">
        <v>8263000075</v>
      </c>
      <c r="H2064" s="40">
        <v>712730275</v>
      </c>
      <c r="I2064" s="3">
        <v>350261.43</v>
      </c>
      <c r="J2064" s="3"/>
      <c r="K2064" s="3">
        <v>63047.057399999998</v>
      </c>
      <c r="L2064" s="3">
        <f t="shared" si="32"/>
        <v>413308.48739999998</v>
      </c>
      <c r="M2064" s="41">
        <v>44530.729166666664</v>
      </c>
      <c r="N2064" s="39">
        <v>6870317811</v>
      </c>
      <c r="O2064" s="42" t="s">
        <v>315</v>
      </c>
      <c r="P2064" s="42"/>
      <c r="Q2064" s="60"/>
      <c r="R2064" s="42" t="s">
        <v>243</v>
      </c>
      <c r="S2064" s="68"/>
    </row>
    <row r="2065" spans="1:19" s="70" customFormat="1" ht="12.75" hidden="1" customHeight="1" x14ac:dyDescent="0.2">
      <c r="A2065" s="38" t="s">
        <v>2055</v>
      </c>
      <c r="B2065" s="39" t="s">
        <v>2056</v>
      </c>
      <c r="C2065" s="39" t="s">
        <v>2057</v>
      </c>
      <c r="D2065" s="38">
        <v>919893</v>
      </c>
      <c r="E2065" s="38"/>
      <c r="F2065" s="39" t="s">
        <v>2039</v>
      </c>
      <c r="G2065" s="38">
        <v>8263000051</v>
      </c>
      <c r="H2065" s="40">
        <v>2920003828</v>
      </c>
      <c r="I2065" s="2">
        <v>350000.25</v>
      </c>
      <c r="J2065" s="2"/>
      <c r="K2065" s="2">
        <v>63000.044999999998</v>
      </c>
      <c r="L2065" s="3">
        <f t="shared" si="32"/>
        <v>413000.29499999998</v>
      </c>
      <c r="M2065" s="41">
        <v>44285.729166666664</v>
      </c>
      <c r="N2065" s="39">
        <v>6870067446</v>
      </c>
      <c r="O2065" s="39" t="s">
        <v>52</v>
      </c>
      <c r="P2065" s="40" t="s">
        <v>2047</v>
      </c>
      <c r="Q2065" s="41">
        <v>44345</v>
      </c>
      <c r="R2065" s="39" t="s">
        <v>54</v>
      </c>
      <c r="S2065" s="68"/>
    </row>
    <row r="2066" spans="1:19" s="70" customFormat="1" ht="12.75" hidden="1" customHeight="1" x14ac:dyDescent="0.2">
      <c r="A2066" s="38" t="s">
        <v>2061</v>
      </c>
      <c r="B2066" s="39" t="s">
        <v>2062</v>
      </c>
      <c r="C2066" s="39" t="s">
        <v>2063</v>
      </c>
      <c r="D2066" s="38">
        <v>919893</v>
      </c>
      <c r="E2066" s="38"/>
      <c r="F2066" s="39" t="s">
        <v>2039</v>
      </c>
      <c r="G2066" s="38">
        <v>8263000051</v>
      </c>
      <c r="H2066" s="40">
        <v>2920003735</v>
      </c>
      <c r="I2066" s="2">
        <v>350000.25</v>
      </c>
      <c r="J2066" s="2"/>
      <c r="K2066" s="2">
        <v>63000.044999999998</v>
      </c>
      <c r="L2066" s="3">
        <f t="shared" si="32"/>
        <v>413000.29499999998</v>
      </c>
      <c r="M2066" s="41">
        <v>44273.729166666664</v>
      </c>
      <c r="N2066" s="39">
        <v>6870067454</v>
      </c>
      <c r="O2066" s="39" t="s">
        <v>52</v>
      </c>
      <c r="P2066" s="40" t="s">
        <v>2051</v>
      </c>
      <c r="Q2066" s="41">
        <v>44346</v>
      </c>
      <c r="R2066" s="39" t="s">
        <v>54</v>
      </c>
      <c r="S2066" s="68"/>
    </row>
    <row r="2067" spans="1:19" s="70" customFormat="1" ht="12.75" hidden="1" customHeight="1" x14ac:dyDescent="0.2">
      <c r="A2067" s="38" t="s">
        <v>943</v>
      </c>
      <c r="B2067" s="39" t="s">
        <v>944</v>
      </c>
      <c r="C2067" s="39" t="s">
        <v>945</v>
      </c>
      <c r="D2067" s="38">
        <v>106653</v>
      </c>
      <c r="E2067" s="38"/>
      <c r="F2067" s="39" t="s">
        <v>398</v>
      </c>
      <c r="G2067" s="38">
        <v>8263000050</v>
      </c>
      <c r="H2067" s="40" t="s">
        <v>946</v>
      </c>
      <c r="I2067" s="2">
        <v>350000</v>
      </c>
      <c r="J2067" s="2">
        <v>310</v>
      </c>
      <c r="K2067" s="2">
        <v>63000</v>
      </c>
      <c r="L2067" s="3">
        <f t="shared" si="32"/>
        <v>413310</v>
      </c>
      <c r="M2067" s="41">
        <v>44225.729166666664</v>
      </c>
      <c r="N2067" s="39">
        <v>6870343122</v>
      </c>
      <c r="O2067" s="39" t="s">
        <v>52</v>
      </c>
      <c r="P2067" s="40">
        <v>103187782217</v>
      </c>
      <c r="Q2067" s="41">
        <v>44275</v>
      </c>
      <c r="R2067" s="39" t="s">
        <v>54</v>
      </c>
      <c r="S2067" s="68"/>
    </row>
    <row r="2068" spans="1:19" s="70" customFormat="1" ht="12.75" hidden="1" customHeight="1" x14ac:dyDescent="0.2">
      <c r="A2068" s="38" t="s">
        <v>1152</v>
      </c>
      <c r="B2068" s="39" t="s">
        <v>1153</v>
      </c>
      <c r="C2068" s="39" t="s">
        <v>1154</v>
      </c>
      <c r="D2068" s="38">
        <v>106653</v>
      </c>
      <c r="E2068" s="38"/>
      <c r="F2068" s="39" t="s">
        <v>398</v>
      </c>
      <c r="G2068" s="38">
        <v>8263000050</v>
      </c>
      <c r="H2068" s="40" t="s">
        <v>1155</v>
      </c>
      <c r="I2068" s="2">
        <v>350000</v>
      </c>
      <c r="J2068" s="2">
        <v>309.75</v>
      </c>
      <c r="K2068" s="2">
        <v>63000</v>
      </c>
      <c r="L2068" s="3">
        <f t="shared" si="32"/>
        <v>413309.75</v>
      </c>
      <c r="M2068" s="41">
        <v>44264.729166666664</v>
      </c>
      <c r="N2068" s="39">
        <v>6870358311</v>
      </c>
      <c r="O2068" s="39" t="s">
        <v>52</v>
      </c>
      <c r="P2068" s="40">
        <v>104083914507</v>
      </c>
      <c r="Q2068" s="41">
        <v>44296</v>
      </c>
      <c r="R2068" s="39" t="s">
        <v>54</v>
      </c>
      <c r="S2068" s="68"/>
    </row>
    <row r="2069" spans="1:19" s="70" customFormat="1" ht="12.75" hidden="1" customHeight="1" x14ac:dyDescent="0.2">
      <c r="A2069" s="38">
        <v>222</v>
      </c>
      <c r="B2069" s="39" t="s">
        <v>13884</v>
      </c>
      <c r="C2069" s="39" t="s">
        <v>13885</v>
      </c>
      <c r="D2069" s="58">
        <v>405267</v>
      </c>
      <c r="E2069" s="58"/>
      <c r="F2069" s="39" t="s">
        <v>1224</v>
      </c>
      <c r="G2069" s="38">
        <v>8263000220</v>
      </c>
      <c r="H2069" s="40" t="s">
        <v>13887</v>
      </c>
      <c r="I2069" s="2">
        <v>348602.03389830497</v>
      </c>
      <c r="J2069" s="2"/>
      <c r="K2069" s="2">
        <f>I2069*18%</f>
        <v>62748.36610169489</v>
      </c>
      <c r="L2069" s="3">
        <f t="shared" si="32"/>
        <v>411350.39999999985</v>
      </c>
      <c r="M2069" s="41">
        <v>44696.729166666664</v>
      </c>
      <c r="N2069" s="39">
        <v>6870091802</v>
      </c>
      <c r="O2069" s="39" t="s">
        <v>8899</v>
      </c>
      <c r="P2069" s="40"/>
      <c r="Q2069" s="41"/>
      <c r="R2069" s="42" t="s">
        <v>8901</v>
      </c>
      <c r="S2069" s="68"/>
    </row>
    <row r="2070" spans="1:19" s="70" customFormat="1" ht="12.75" hidden="1" customHeight="1" x14ac:dyDescent="0.2">
      <c r="A2070" s="38">
        <v>442</v>
      </c>
      <c r="B2070" s="39" t="s">
        <v>21397</v>
      </c>
      <c r="C2070" s="39" t="s">
        <v>21398</v>
      </c>
      <c r="D2070" s="38">
        <v>407210</v>
      </c>
      <c r="E2070" s="38"/>
      <c r="F2070" s="39" t="s">
        <v>21399</v>
      </c>
      <c r="G2070" s="38">
        <v>8268013994</v>
      </c>
      <c r="H2070" s="40" t="s">
        <v>21400</v>
      </c>
      <c r="I2070" s="2">
        <v>346750</v>
      </c>
      <c r="J2070" s="2"/>
      <c r="K2070" s="2">
        <v>62415</v>
      </c>
      <c r="L2070" s="3">
        <f t="shared" si="32"/>
        <v>409165</v>
      </c>
      <c r="M2070" s="41">
        <v>45286</v>
      </c>
      <c r="N2070" s="39"/>
      <c r="O2070" s="39" t="s">
        <v>8899</v>
      </c>
      <c r="P2070" s="40" t="s">
        <v>21401</v>
      </c>
      <c r="Q2070" s="41">
        <v>45289</v>
      </c>
      <c r="R2070" s="42" t="s">
        <v>8901</v>
      </c>
      <c r="S2070" s="68"/>
    </row>
    <row r="2071" spans="1:19" s="70" customFormat="1" ht="12.75" hidden="1" customHeight="1" x14ac:dyDescent="0.2">
      <c r="A2071" s="38" t="s">
        <v>15971</v>
      </c>
      <c r="B2071" s="42" t="s">
        <v>15972</v>
      </c>
      <c r="C2071" s="42" t="s">
        <v>15973</v>
      </c>
      <c r="D2071" s="38">
        <v>101283</v>
      </c>
      <c r="E2071" s="38"/>
      <c r="F2071" s="42" t="s">
        <v>5374</v>
      </c>
      <c r="G2071" s="38">
        <v>8263000262</v>
      </c>
      <c r="H2071" s="40" t="s">
        <v>15974</v>
      </c>
      <c r="I2071" s="3">
        <v>346411.44</v>
      </c>
      <c r="J2071" s="3"/>
      <c r="K2071" s="3">
        <v>62354.059199999996</v>
      </c>
      <c r="L2071" s="3">
        <f t="shared" si="32"/>
        <v>408765.49920000002</v>
      </c>
      <c r="M2071" s="41">
        <v>44844.729166666664</v>
      </c>
      <c r="N2071" s="39">
        <v>6870275829</v>
      </c>
      <c r="O2071" s="42" t="s">
        <v>315</v>
      </c>
      <c r="P2071" s="42" t="s">
        <v>15975</v>
      </c>
      <c r="Q2071" s="60">
        <v>44899</v>
      </c>
      <c r="R2071" s="42" t="s">
        <v>243</v>
      </c>
      <c r="S2071" s="68"/>
    </row>
    <row r="2072" spans="1:19" s="70" customFormat="1" ht="12.75" hidden="1" customHeight="1" x14ac:dyDescent="0.2">
      <c r="A2072" s="38" t="s">
        <v>12542</v>
      </c>
      <c r="B2072" s="42" t="s">
        <v>12543</v>
      </c>
      <c r="C2072" s="42" t="s">
        <v>12544</v>
      </c>
      <c r="D2072" s="38">
        <v>510377</v>
      </c>
      <c r="E2072" s="38"/>
      <c r="F2072" s="42" t="s">
        <v>12545</v>
      </c>
      <c r="G2072" s="38">
        <v>8263000206</v>
      </c>
      <c r="H2072" s="40" t="s">
        <v>12546</v>
      </c>
      <c r="I2072" s="3">
        <v>346405.92</v>
      </c>
      <c r="J2072" s="3"/>
      <c r="K2072" s="3">
        <v>62353.08</v>
      </c>
      <c r="L2072" s="3">
        <f t="shared" si="32"/>
        <v>408759</v>
      </c>
      <c r="M2072" s="41">
        <v>44626.729166666664</v>
      </c>
      <c r="N2072" s="39">
        <v>6870024506</v>
      </c>
      <c r="O2072" s="42" t="s">
        <v>315</v>
      </c>
      <c r="P2072" s="42">
        <v>205124065160</v>
      </c>
      <c r="Q2072" s="60">
        <v>44695</v>
      </c>
      <c r="R2072" s="42" t="s">
        <v>243</v>
      </c>
      <c r="S2072" s="68"/>
    </row>
    <row r="2073" spans="1:19" s="70" customFormat="1" ht="12.75" hidden="1" customHeight="1" x14ac:dyDescent="0.2">
      <c r="A2073" s="38" t="s">
        <v>239</v>
      </c>
      <c r="B2073" s="42" t="s">
        <v>6716</v>
      </c>
      <c r="C2073" s="42"/>
      <c r="D2073" s="38" t="s">
        <v>241</v>
      </c>
      <c r="E2073" s="38" t="s">
        <v>23092</v>
      </c>
      <c r="F2073" s="133" t="s">
        <v>242</v>
      </c>
      <c r="G2073" s="38"/>
      <c r="H2073" s="40" t="s">
        <v>6716</v>
      </c>
      <c r="I2073" s="3">
        <v>345685.84</v>
      </c>
      <c r="J2073" s="3"/>
      <c r="K2073" s="3"/>
      <c r="L2073" s="3">
        <f t="shared" si="32"/>
        <v>345685.84</v>
      </c>
      <c r="M2073" s="41">
        <v>44469</v>
      </c>
      <c r="N2073" s="39"/>
      <c r="O2073" s="42"/>
      <c r="P2073" s="42"/>
      <c r="Q2073" s="60"/>
      <c r="R2073" s="42" t="s">
        <v>243</v>
      </c>
      <c r="S2073" s="68"/>
    </row>
    <row r="2074" spans="1:19" s="70" customFormat="1" ht="12.75" hidden="1" customHeight="1" x14ac:dyDescent="0.2">
      <c r="A2074" s="38" t="s">
        <v>13382</v>
      </c>
      <c r="B2074" s="42" t="s">
        <v>13383</v>
      </c>
      <c r="C2074" s="42" t="s">
        <v>13384</v>
      </c>
      <c r="D2074" s="38">
        <v>300286</v>
      </c>
      <c r="E2074" s="38"/>
      <c r="F2074" s="42" t="s">
        <v>3944</v>
      </c>
      <c r="G2074" s="38">
        <v>8268008811</v>
      </c>
      <c r="H2074" s="40">
        <v>712736200</v>
      </c>
      <c r="I2074" s="3">
        <v>345000</v>
      </c>
      <c r="J2074" s="3"/>
      <c r="K2074" s="3">
        <v>62100</v>
      </c>
      <c r="L2074" s="3">
        <f t="shared" si="32"/>
        <v>407100</v>
      </c>
      <c r="M2074" s="41">
        <v>44663.729166666664</v>
      </c>
      <c r="N2074" s="39">
        <v>43906537</v>
      </c>
      <c r="O2074" s="42" t="s">
        <v>315</v>
      </c>
      <c r="P2074" s="42" t="s">
        <v>13385</v>
      </c>
      <c r="Q2074" s="60">
        <v>44709</v>
      </c>
      <c r="R2074" s="42" t="s">
        <v>243</v>
      </c>
      <c r="S2074" s="68"/>
    </row>
    <row r="2075" spans="1:19" s="70" customFormat="1" ht="12.75" hidden="1" customHeight="1" x14ac:dyDescent="0.2">
      <c r="A2075" s="38" t="s">
        <v>10355</v>
      </c>
      <c r="B2075" s="42" t="s">
        <v>10356</v>
      </c>
      <c r="C2075" s="42" t="s">
        <v>10357</v>
      </c>
      <c r="D2075" s="38">
        <v>122124</v>
      </c>
      <c r="E2075" s="38"/>
      <c r="F2075" s="42" t="s">
        <v>10358</v>
      </c>
      <c r="G2075" s="38">
        <v>8263000161</v>
      </c>
      <c r="H2075" s="40" t="s">
        <v>10359</v>
      </c>
      <c r="I2075" s="3">
        <v>343905</v>
      </c>
      <c r="J2075" s="3"/>
      <c r="K2075" s="3">
        <v>61902.899999999994</v>
      </c>
      <c r="L2075" s="3">
        <f t="shared" si="32"/>
        <v>405807.9</v>
      </c>
      <c r="M2075" s="41">
        <v>44557.729166666664</v>
      </c>
      <c r="N2075" s="39">
        <v>6870368880</v>
      </c>
      <c r="O2075" s="42" t="s">
        <v>315</v>
      </c>
      <c r="P2075" s="42" t="s">
        <v>10360</v>
      </c>
      <c r="Q2075" s="60">
        <v>44600</v>
      </c>
      <c r="R2075" s="42" t="s">
        <v>243</v>
      </c>
      <c r="S2075" s="68"/>
    </row>
    <row r="2076" spans="1:19" s="70" customFormat="1" ht="12.75" hidden="1" customHeight="1" x14ac:dyDescent="0.2">
      <c r="A2076" s="38" t="s">
        <v>4393</v>
      </c>
      <c r="B2076" s="39" t="s">
        <v>4394</v>
      </c>
      <c r="C2076" s="39" t="s">
        <v>4395</v>
      </c>
      <c r="D2076" s="38">
        <v>401972</v>
      </c>
      <c r="E2076" s="38"/>
      <c r="F2076" s="39" t="s">
        <v>842</v>
      </c>
      <c r="G2076" s="38">
        <v>8263000049</v>
      </c>
      <c r="H2076" s="40" t="s">
        <v>4396</v>
      </c>
      <c r="I2076" s="2">
        <v>343819.69</v>
      </c>
      <c r="J2076" s="2">
        <v>406</v>
      </c>
      <c r="K2076" s="2">
        <v>61887.544199999997</v>
      </c>
      <c r="L2076" s="3">
        <f t="shared" si="32"/>
        <v>406113.23420000001</v>
      </c>
      <c r="M2076" s="41">
        <v>44373.729166666664</v>
      </c>
      <c r="N2076" s="39">
        <v>6870147727</v>
      </c>
      <c r="O2076" s="39" t="s">
        <v>52</v>
      </c>
      <c r="P2076" s="40" t="s">
        <v>4271</v>
      </c>
      <c r="Q2076" s="41">
        <v>44413</v>
      </c>
      <c r="R2076" s="39" t="s">
        <v>54</v>
      </c>
      <c r="S2076" s="68"/>
    </row>
    <row r="2077" spans="1:19" s="70" customFormat="1" ht="12.75" hidden="1" customHeight="1" x14ac:dyDescent="0.2">
      <c r="A2077" s="86" t="s">
        <v>930</v>
      </c>
      <c r="B2077" s="87" t="s">
        <v>931</v>
      </c>
      <c r="C2077" s="87" t="s">
        <v>932</v>
      </c>
      <c r="D2077" s="86">
        <v>135020</v>
      </c>
      <c r="E2077" s="86"/>
      <c r="F2077" s="87" t="s">
        <v>933</v>
      </c>
      <c r="G2077" s="86">
        <v>8266010268</v>
      </c>
      <c r="H2077" s="88" t="s">
        <v>934</v>
      </c>
      <c r="I2077" s="3">
        <v>343700</v>
      </c>
      <c r="J2077" s="3"/>
      <c r="K2077" s="3">
        <v>61866</v>
      </c>
      <c r="L2077" s="3">
        <f t="shared" si="32"/>
        <v>405566</v>
      </c>
      <c r="M2077" s="89">
        <v>44240.729166666664</v>
      </c>
      <c r="N2077" s="90">
        <v>6870364556</v>
      </c>
      <c r="O2077" s="87" t="s">
        <v>315</v>
      </c>
      <c r="P2077" s="87">
        <v>103267863818</v>
      </c>
      <c r="Q2077" s="91">
        <v>44285</v>
      </c>
      <c r="R2077" s="87" t="s">
        <v>243</v>
      </c>
      <c r="S2077" s="92"/>
    </row>
    <row r="2078" spans="1:19" s="70" customFormat="1" ht="12.75" hidden="1" customHeight="1" x14ac:dyDescent="0.2">
      <c r="A2078" s="38" t="s">
        <v>19930</v>
      </c>
      <c r="B2078" s="39" t="s">
        <v>19931</v>
      </c>
      <c r="C2078" s="39" t="s">
        <v>19932</v>
      </c>
      <c r="D2078" s="38">
        <v>822746</v>
      </c>
      <c r="E2078" s="38"/>
      <c r="F2078" s="39" t="s">
        <v>16624</v>
      </c>
      <c r="G2078" s="38">
        <v>8268010365</v>
      </c>
      <c r="H2078" s="40" t="s">
        <v>19933</v>
      </c>
      <c r="I2078" s="2">
        <v>341999.15254237287</v>
      </c>
      <c r="J2078" s="2"/>
      <c r="K2078" s="2">
        <v>61559.847457627118</v>
      </c>
      <c r="L2078" s="3">
        <f t="shared" si="32"/>
        <v>403559</v>
      </c>
      <c r="M2078" s="41">
        <v>45111.729166666664</v>
      </c>
      <c r="N2078" s="39">
        <v>160513026</v>
      </c>
      <c r="O2078" s="39" t="s">
        <v>3282</v>
      </c>
      <c r="P2078" s="40">
        <v>307218218253</v>
      </c>
      <c r="Q2078" s="41">
        <v>45128</v>
      </c>
      <c r="R2078" s="42" t="s">
        <v>2417</v>
      </c>
      <c r="S2078" s="68"/>
    </row>
    <row r="2079" spans="1:19" s="70" customFormat="1" ht="12.75" hidden="1" customHeight="1" x14ac:dyDescent="0.2">
      <c r="A2079" s="38" t="s">
        <v>1489</v>
      </c>
      <c r="B2079" s="39" t="s">
        <v>1490</v>
      </c>
      <c r="C2079" s="39" t="s">
        <v>1491</v>
      </c>
      <c r="D2079" s="38">
        <v>401972</v>
      </c>
      <c r="E2079" s="38"/>
      <c r="F2079" s="39" t="s">
        <v>842</v>
      </c>
      <c r="G2079" s="38">
        <v>8263000049</v>
      </c>
      <c r="H2079" s="40" t="s">
        <v>1492</v>
      </c>
      <c r="I2079" s="2">
        <v>341880</v>
      </c>
      <c r="J2079" s="2">
        <v>302.56380000000001</v>
      </c>
      <c r="K2079" s="2">
        <v>61538.399999999994</v>
      </c>
      <c r="L2079" s="3">
        <f t="shared" si="32"/>
        <v>403720.96380000003</v>
      </c>
      <c r="M2079" s="41">
        <v>44263.729166666664</v>
      </c>
      <c r="N2079" s="39">
        <v>6870004391</v>
      </c>
      <c r="O2079" s="39" t="s">
        <v>52</v>
      </c>
      <c r="P2079" s="40" t="s">
        <v>1488</v>
      </c>
      <c r="Q2079" s="41">
        <v>44297</v>
      </c>
      <c r="R2079" s="39" t="s">
        <v>54</v>
      </c>
      <c r="S2079" s="68"/>
    </row>
    <row r="2080" spans="1:19" s="70" customFormat="1" ht="12.75" hidden="1" customHeight="1" x14ac:dyDescent="0.2">
      <c r="A2080" s="38">
        <v>222</v>
      </c>
      <c r="B2080" s="39" t="s">
        <v>13884</v>
      </c>
      <c r="C2080" s="39" t="s">
        <v>13885</v>
      </c>
      <c r="D2080" s="58">
        <v>405267</v>
      </c>
      <c r="E2080" s="58"/>
      <c r="F2080" s="39" t="s">
        <v>1224</v>
      </c>
      <c r="G2080" s="38">
        <v>8263000220</v>
      </c>
      <c r="H2080" s="40" t="s">
        <v>13888</v>
      </c>
      <c r="I2080" s="2">
        <v>341655.25423728803</v>
      </c>
      <c r="J2080" s="2"/>
      <c r="K2080" s="2">
        <f>I2080*18%</f>
        <v>61497.945762711839</v>
      </c>
      <c r="L2080" s="3">
        <f t="shared" si="32"/>
        <v>403153.19999999984</v>
      </c>
      <c r="M2080" s="41">
        <v>44698.729166666664</v>
      </c>
      <c r="N2080" s="39">
        <v>6870091802</v>
      </c>
      <c r="O2080" s="39" t="s">
        <v>8899</v>
      </c>
      <c r="P2080" s="40"/>
      <c r="Q2080" s="41"/>
      <c r="R2080" s="42" t="s">
        <v>8901</v>
      </c>
      <c r="S2080" s="68"/>
    </row>
    <row r="2081" spans="1:19" s="70" customFormat="1" ht="12.75" hidden="1" customHeight="1" x14ac:dyDescent="0.2">
      <c r="A2081" s="38" t="s">
        <v>12221</v>
      </c>
      <c r="B2081" s="39" t="s">
        <v>12222</v>
      </c>
      <c r="C2081" s="39" t="s">
        <v>12223</v>
      </c>
      <c r="D2081" s="38">
        <v>820295</v>
      </c>
      <c r="E2081" s="38"/>
      <c r="F2081" s="39" t="s">
        <v>12224</v>
      </c>
      <c r="G2081" s="38">
        <v>8268007596</v>
      </c>
      <c r="H2081" s="40" t="s">
        <v>12225</v>
      </c>
      <c r="I2081" s="2">
        <v>340000</v>
      </c>
      <c r="J2081" s="2"/>
      <c r="K2081" s="2">
        <v>61200</v>
      </c>
      <c r="L2081" s="3">
        <f t="shared" si="32"/>
        <v>401200</v>
      </c>
      <c r="M2081" s="41">
        <v>44484</v>
      </c>
      <c r="N2081" s="39">
        <v>44464994</v>
      </c>
      <c r="O2081" s="39" t="s">
        <v>3282</v>
      </c>
      <c r="P2081" s="40" t="s">
        <v>12226</v>
      </c>
      <c r="Q2081" s="41">
        <v>44674</v>
      </c>
      <c r="R2081" s="42" t="s">
        <v>2417</v>
      </c>
      <c r="S2081" s="68"/>
    </row>
    <row r="2082" spans="1:19" s="70" customFormat="1" ht="12.75" hidden="1" customHeight="1" x14ac:dyDescent="0.2">
      <c r="A2082" s="38" t="s">
        <v>17108</v>
      </c>
      <c r="B2082" s="42" t="s">
        <v>17109</v>
      </c>
      <c r="C2082" s="42" t="s">
        <v>17110</v>
      </c>
      <c r="D2082" s="38">
        <v>300286</v>
      </c>
      <c r="E2082" s="38"/>
      <c r="F2082" s="42" t="s">
        <v>3944</v>
      </c>
      <c r="G2082" s="38">
        <v>8263000075</v>
      </c>
      <c r="H2082" s="40">
        <v>712734181</v>
      </c>
      <c r="I2082" s="3">
        <v>340000</v>
      </c>
      <c r="J2082" s="3"/>
      <c r="K2082" s="3">
        <v>61200</v>
      </c>
      <c r="L2082" s="3">
        <f t="shared" si="32"/>
        <v>401200</v>
      </c>
      <c r="M2082" s="41">
        <v>44620.729166666664</v>
      </c>
      <c r="N2082" s="39">
        <v>6870445593</v>
      </c>
      <c r="O2082" s="42" t="s">
        <v>315</v>
      </c>
      <c r="P2082" s="42"/>
      <c r="Q2082" s="60"/>
      <c r="R2082" s="42" t="s">
        <v>243</v>
      </c>
      <c r="S2082" s="68"/>
    </row>
    <row r="2083" spans="1:19" s="70" customFormat="1" ht="12.75" hidden="1" customHeight="1" x14ac:dyDescent="0.2">
      <c r="A2083" s="38" t="s">
        <v>5137</v>
      </c>
      <c r="B2083" s="39" t="s">
        <v>5138</v>
      </c>
      <c r="C2083" s="39" t="s">
        <v>5139</v>
      </c>
      <c r="D2083" s="38">
        <v>815145</v>
      </c>
      <c r="E2083" s="38"/>
      <c r="F2083" s="39" t="s">
        <v>1053</v>
      </c>
      <c r="G2083" s="38">
        <v>8268006653</v>
      </c>
      <c r="H2083" s="40">
        <v>65</v>
      </c>
      <c r="I2083" s="2">
        <v>338750</v>
      </c>
      <c r="J2083" s="2"/>
      <c r="K2083" s="2">
        <v>60975</v>
      </c>
      <c r="L2083" s="3">
        <f t="shared" si="32"/>
        <v>399725</v>
      </c>
      <c r="M2083" s="41">
        <v>44412.729166666664</v>
      </c>
      <c r="N2083" s="39">
        <v>44019130</v>
      </c>
      <c r="O2083" s="39" t="s">
        <v>52</v>
      </c>
      <c r="P2083" s="40" t="s">
        <v>5140</v>
      </c>
      <c r="Q2083" s="41">
        <v>44429</v>
      </c>
      <c r="R2083" s="39" t="s">
        <v>54</v>
      </c>
      <c r="S2083" s="68"/>
    </row>
    <row r="2084" spans="1:19" s="70" customFormat="1" ht="12.75" hidden="1" customHeight="1" x14ac:dyDescent="0.2">
      <c r="A2084" s="38" t="s">
        <v>2680</v>
      </c>
      <c r="B2084" s="39" t="s">
        <v>2681</v>
      </c>
      <c r="C2084" s="39" t="s">
        <v>2682</v>
      </c>
      <c r="D2084" s="38">
        <v>816965</v>
      </c>
      <c r="E2084" s="38"/>
      <c r="F2084" s="90" t="s">
        <v>557</v>
      </c>
      <c r="G2084" s="38">
        <v>8268005346</v>
      </c>
      <c r="H2084" s="40" t="s">
        <v>2683</v>
      </c>
      <c r="I2084" s="2">
        <v>337970.23</v>
      </c>
      <c r="J2084" s="2"/>
      <c r="K2084" s="2">
        <v>0</v>
      </c>
      <c r="L2084" s="3">
        <f t="shared" si="32"/>
        <v>337970.23</v>
      </c>
      <c r="M2084" s="41">
        <v>44331.729166666664</v>
      </c>
      <c r="N2084" s="39">
        <v>43926885</v>
      </c>
      <c r="O2084" s="39" t="s">
        <v>52</v>
      </c>
      <c r="P2084" s="40" t="s">
        <v>2684</v>
      </c>
      <c r="Q2084" s="41">
        <v>44376</v>
      </c>
      <c r="R2084" s="39" t="s">
        <v>54</v>
      </c>
      <c r="S2084" s="68"/>
    </row>
    <row r="2085" spans="1:19" s="70" customFormat="1" ht="12.75" hidden="1" customHeight="1" x14ac:dyDescent="0.2">
      <c r="A2085" s="38" t="s">
        <v>18713</v>
      </c>
      <c r="B2085" s="39" t="s">
        <v>18714</v>
      </c>
      <c r="C2085" s="39" t="s">
        <v>18715</v>
      </c>
      <c r="D2085" s="38">
        <v>822746</v>
      </c>
      <c r="E2085" s="38"/>
      <c r="F2085" s="39" t="s">
        <v>16624</v>
      </c>
      <c r="G2085" s="38">
        <v>8268010365</v>
      </c>
      <c r="H2085" s="40" t="s">
        <v>18716</v>
      </c>
      <c r="I2085" s="2">
        <v>337048.30508474581</v>
      </c>
      <c r="J2085" s="2"/>
      <c r="K2085" s="2">
        <v>60668.694915254244</v>
      </c>
      <c r="L2085" s="3">
        <f t="shared" si="32"/>
        <v>397717.00000000006</v>
      </c>
      <c r="M2085" s="41">
        <v>45013.729166666664</v>
      </c>
      <c r="N2085" s="39">
        <v>160293094</v>
      </c>
      <c r="O2085" s="39" t="s">
        <v>3282</v>
      </c>
      <c r="P2085" s="40">
        <v>304193898750</v>
      </c>
      <c r="Q2085" s="41">
        <v>45037</v>
      </c>
      <c r="R2085" s="42" t="s">
        <v>2417</v>
      </c>
      <c r="S2085" s="68"/>
    </row>
    <row r="2086" spans="1:19" s="70" customFormat="1" ht="12.75" hidden="1" customHeight="1" x14ac:dyDescent="0.2">
      <c r="A2086" s="38">
        <v>11</v>
      </c>
      <c r="B2086" s="39" t="s">
        <v>14639</v>
      </c>
      <c r="C2086" s="39" t="s">
        <v>14640</v>
      </c>
      <c r="D2086" s="38">
        <v>822269</v>
      </c>
      <c r="E2086" s="38"/>
      <c r="F2086" s="39" t="s">
        <v>14592</v>
      </c>
      <c r="G2086" s="38">
        <v>8268008954</v>
      </c>
      <c r="H2086" s="40" t="s">
        <v>14641</v>
      </c>
      <c r="I2086" s="2">
        <v>336300</v>
      </c>
      <c r="J2086" s="2"/>
      <c r="K2086" s="2">
        <v>0</v>
      </c>
      <c r="L2086" s="3">
        <f t="shared" si="32"/>
        <v>336300</v>
      </c>
      <c r="M2086" s="41">
        <v>44746.729166666664</v>
      </c>
      <c r="N2086" s="39">
        <v>44112746</v>
      </c>
      <c r="O2086" s="39" t="s">
        <v>8899</v>
      </c>
      <c r="P2086" s="40" t="s">
        <v>14642</v>
      </c>
      <c r="Q2086" s="41">
        <v>44806</v>
      </c>
      <c r="R2086" s="42" t="s">
        <v>8901</v>
      </c>
      <c r="S2086" s="68"/>
    </row>
    <row r="2087" spans="1:19" s="70" customFormat="1" ht="12.75" hidden="1" customHeight="1" x14ac:dyDescent="0.2">
      <c r="A2087" s="38">
        <v>415</v>
      </c>
      <c r="B2087" s="39" t="s">
        <v>22390</v>
      </c>
      <c r="C2087" s="39" t="s">
        <v>22391</v>
      </c>
      <c r="D2087" s="38">
        <v>817817</v>
      </c>
      <c r="E2087" s="38"/>
      <c r="F2087" s="39" t="s">
        <v>17427</v>
      </c>
      <c r="G2087" s="38">
        <v>8268014483</v>
      </c>
      <c r="H2087" s="40">
        <v>590</v>
      </c>
      <c r="I2087" s="2">
        <v>335921.20338983054</v>
      </c>
      <c r="J2087" s="2"/>
      <c r="K2087" s="2">
        <v>60465.816610169495</v>
      </c>
      <c r="L2087" s="3">
        <f t="shared" si="32"/>
        <v>396387.02</v>
      </c>
      <c r="M2087" s="41">
        <v>45373.729166666664</v>
      </c>
      <c r="N2087" s="39">
        <v>161195128</v>
      </c>
      <c r="O2087" s="39" t="s">
        <v>8899</v>
      </c>
      <c r="P2087" s="40">
        <v>404205546483</v>
      </c>
      <c r="Q2087" s="41">
        <v>45403</v>
      </c>
      <c r="R2087" s="42" t="s">
        <v>8901</v>
      </c>
      <c r="S2087" s="68"/>
    </row>
    <row r="2088" spans="1:19" s="70" customFormat="1" ht="12.75" hidden="1" customHeight="1" x14ac:dyDescent="0.2">
      <c r="A2088" s="38" t="s">
        <v>14654</v>
      </c>
      <c r="B2088" s="39" t="s">
        <v>14655</v>
      </c>
      <c r="C2088" s="39" t="s">
        <v>14656</v>
      </c>
      <c r="D2088" s="38">
        <v>405693</v>
      </c>
      <c r="E2088" s="38"/>
      <c r="F2088" s="39" t="s">
        <v>451</v>
      </c>
      <c r="G2088" s="38">
        <v>8266015384</v>
      </c>
      <c r="H2088" s="40">
        <v>8892800115</v>
      </c>
      <c r="I2088" s="2">
        <v>333686.44067796611</v>
      </c>
      <c r="J2088" s="2"/>
      <c r="K2088" s="2">
        <v>60063.5593220339</v>
      </c>
      <c r="L2088" s="3">
        <f t="shared" si="32"/>
        <v>393750</v>
      </c>
      <c r="M2088" s="41">
        <v>44753.729166666664</v>
      </c>
      <c r="N2088" s="39">
        <v>6870140782</v>
      </c>
      <c r="O2088" s="39" t="s">
        <v>3282</v>
      </c>
      <c r="P2088" s="40"/>
      <c r="Q2088" s="41"/>
      <c r="R2088" s="42" t="s">
        <v>2417</v>
      </c>
      <c r="S2088" s="68"/>
    </row>
    <row r="2089" spans="1:19" s="70" customFormat="1" ht="12.75" hidden="1" customHeight="1" x14ac:dyDescent="0.2">
      <c r="A2089" s="38" t="s">
        <v>17358</v>
      </c>
      <c r="B2089" s="39" t="s">
        <v>17359</v>
      </c>
      <c r="C2089" s="39" t="s">
        <v>17360</v>
      </c>
      <c r="D2089" s="38">
        <v>405693</v>
      </c>
      <c r="E2089" s="38"/>
      <c r="F2089" s="39" t="s">
        <v>451</v>
      </c>
      <c r="G2089" s="38">
        <v>8266017001</v>
      </c>
      <c r="H2089" s="40">
        <v>8886803102</v>
      </c>
      <c r="I2089" s="2">
        <v>333686.44067796611</v>
      </c>
      <c r="J2089" s="2"/>
      <c r="K2089" s="2">
        <v>60063.5593220339</v>
      </c>
      <c r="L2089" s="3">
        <f t="shared" si="32"/>
        <v>393750</v>
      </c>
      <c r="M2089" s="41">
        <v>44931.729166666664</v>
      </c>
      <c r="N2089" s="39">
        <v>6870350069</v>
      </c>
      <c r="O2089" s="39" t="s">
        <v>3282</v>
      </c>
      <c r="P2089" s="40"/>
      <c r="Q2089" s="41"/>
      <c r="R2089" s="42" t="s">
        <v>2417</v>
      </c>
      <c r="S2089" s="68"/>
    </row>
    <row r="2090" spans="1:19" s="70" customFormat="1" ht="12.75" hidden="1" customHeight="1" x14ac:dyDescent="0.2">
      <c r="A2090" s="38" t="s">
        <v>10486</v>
      </c>
      <c r="B2090" s="39" t="s">
        <v>10483</v>
      </c>
      <c r="C2090" s="39" t="s">
        <v>10484</v>
      </c>
      <c r="D2090" s="38">
        <v>137974</v>
      </c>
      <c r="E2090" s="38"/>
      <c r="F2090" s="39" t="s">
        <v>3527</v>
      </c>
      <c r="G2090" s="38">
        <v>8263000113</v>
      </c>
      <c r="H2090" s="65" t="s">
        <v>10487</v>
      </c>
      <c r="I2090" s="36">
        <v>333210</v>
      </c>
      <c r="J2090" s="2"/>
      <c r="K2090" s="2">
        <v>59977.799999999996</v>
      </c>
      <c r="L2090" s="3">
        <f t="shared" si="32"/>
        <v>393187.8</v>
      </c>
      <c r="M2090" s="41">
        <v>44554.729166666664</v>
      </c>
      <c r="N2090" s="39">
        <v>6870373339</v>
      </c>
      <c r="O2090" s="39" t="s">
        <v>3282</v>
      </c>
      <c r="P2090" s="40" t="s">
        <v>10481</v>
      </c>
      <c r="Q2090" s="41">
        <v>44601</v>
      </c>
      <c r="R2090" s="42" t="s">
        <v>2417</v>
      </c>
      <c r="S2090" s="68"/>
    </row>
    <row r="2091" spans="1:19" s="70" customFormat="1" ht="12.75" hidden="1" customHeight="1" x14ac:dyDescent="0.2">
      <c r="A2091" s="38" t="s">
        <v>3802</v>
      </c>
      <c r="B2091" s="39" t="s">
        <v>3803</v>
      </c>
      <c r="C2091" s="39" t="s">
        <v>3804</v>
      </c>
      <c r="D2091" s="38">
        <v>401972</v>
      </c>
      <c r="E2091" s="38"/>
      <c r="F2091" s="39" t="s">
        <v>842</v>
      </c>
      <c r="G2091" s="38">
        <v>8263000049</v>
      </c>
      <c r="H2091" s="40" t="s">
        <v>3805</v>
      </c>
      <c r="I2091" s="2">
        <v>333000</v>
      </c>
      <c r="J2091" s="2">
        <v>392.94</v>
      </c>
      <c r="K2091" s="2">
        <v>59940</v>
      </c>
      <c r="L2091" s="3">
        <f t="shared" si="32"/>
        <v>393332.94</v>
      </c>
      <c r="M2091" s="41">
        <v>44347.729166666664</v>
      </c>
      <c r="N2091" s="39">
        <v>6870126248</v>
      </c>
      <c r="O2091" s="39" t="s">
        <v>52</v>
      </c>
      <c r="P2091" s="40" t="s">
        <v>3797</v>
      </c>
      <c r="Q2091" s="41">
        <v>44394</v>
      </c>
      <c r="R2091" s="39" t="s">
        <v>54</v>
      </c>
      <c r="S2091" s="68"/>
    </row>
    <row r="2092" spans="1:19" s="70" customFormat="1" ht="12.75" hidden="1" customHeight="1" x14ac:dyDescent="0.2">
      <c r="A2092" s="38" t="s">
        <v>17571</v>
      </c>
      <c r="B2092" s="42" t="s">
        <v>17572</v>
      </c>
      <c r="C2092" s="42" t="s">
        <v>17573</v>
      </c>
      <c r="D2092" s="38">
        <v>301193</v>
      </c>
      <c r="E2092" s="38"/>
      <c r="F2092" s="39" t="s">
        <v>2376</v>
      </c>
      <c r="G2092" s="38">
        <v>8268010225</v>
      </c>
      <c r="H2092" s="40">
        <v>222901120376</v>
      </c>
      <c r="I2092" s="3">
        <v>333000</v>
      </c>
      <c r="J2092" s="3"/>
      <c r="K2092" s="3">
        <v>59940</v>
      </c>
      <c r="L2092" s="3">
        <f t="shared" si="32"/>
        <v>392940</v>
      </c>
      <c r="M2092" s="41">
        <v>44929.729166666664</v>
      </c>
      <c r="N2092" s="39">
        <v>44463699</v>
      </c>
      <c r="O2092" s="42" t="s">
        <v>315</v>
      </c>
      <c r="P2092" s="42" t="s">
        <v>17570</v>
      </c>
      <c r="Q2092" s="60">
        <v>44985</v>
      </c>
      <c r="R2092" s="42" t="s">
        <v>243</v>
      </c>
      <c r="S2092" s="68"/>
    </row>
    <row r="2093" spans="1:19" s="70" customFormat="1" ht="12.75" hidden="1" customHeight="1" x14ac:dyDescent="0.2">
      <c r="A2093" s="38" t="s">
        <v>16130</v>
      </c>
      <c r="B2093" s="39" t="s">
        <v>16131</v>
      </c>
      <c r="C2093" s="39" t="s">
        <v>16132</v>
      </c>
      <c r="D2093" s="38">
        <v>122418</v>
      </c>
      <c r="E2093" s="38"/>
      <c r="F2093" s="39" t="s">
        <v>15069</v>
      </c>
      <c r="G2093" s="38">
        <v>8263000204</v>
      </c>
      <c r="H2093" s="40" t="s">
        <v>16133</v>
      </c>
      <c r="I2093" s="2">
        <v>332820.33898305084</v>
      </c>
      <c r="J2093" s="2"/>
      <c r="K2093" s="2">
        <v>59907.661016949147</v>
      </c>
      <c r="L2093" s="3">
        <f t="shared" si="32"/>
        <v>392728</v>
      </c>
      <c r="M2093" s="41">
        <v>44868.729166666664</v>
      </c>
      <c r="N2093" s="39">
        <v>6870261929</v>
      </c>
      <c r="O2093" s="39" t="s">
        <v>3282</v>
      </c>
      <c r="P2093" s="40" t="s">
        <v>16134</v>
      </c>
      <c r="Q2093" s="41">
        <v>44901</v>
      </c>
      <c r="R2093" s="42" t="s">
        <v>2417</v>
      </c>
      <c r="S2093" s="68"/>
    </row>
    <row r="2094" spans="1:19" s="70" customFormat="1" ht="12.75" hidden="1" customHeight="1" x14ac:dyDescent="0.2">
      <c r="A2094" s="38" t="s">
        <v>7983</v>
      </c>
      <c r="B2094" s="42" t="s">
        <v>7984</v>
      </c>
      <c r="C2094" s="42" t="s">
        <v>7985</v>
      </c>
      <c r="D2094" s="38">
        <v>137974</v>
      </c>
      <c r="E2094" s="38"/>
      <c r="F2094" s="39" t="s">
        <v>3527</v>
      </c>
      <c r="G2094" s="38">
        <v>8263000113</v>
      </c>
      <c r="H2094" s="64" t="s">
        <v>7986</v>
      </c>
      <c r="I2094" s="6">
        <v>332380</v>
      </c>
      <c r="J2094" s="3"/>
      <c r="K2094" s="3">
        <v>59828.399999999994</v>
      </c>
      <c r="L2094" s="3">
        <f t="shared" si="32"/>
        <v>392208.4</v>
      </c>
      <c r="M2094" s="41">
        <v>44469.729166666664</v>
      </c>
      <c r="N2094" s="39">
        <v>6870262429</v>
      </c>
      <c r="O2094" s="42" t="s">
        <v>315</v>
      </c>
      <c r="P2094" s="42" t="s">
        <v>7987</v>
      </c>
      <c r="Q2094" s="60">
        <v>44523</v>
      </c>
      <c r="R2094" s="42" t="s">
        <v>243</v>
      </c>
      <c r="S2094" s="68"/>
    </row>
    <row r="2095" spans="1:19" s="70" customFormat="1" ht="12.75" hidden="1" customHeight="1" x14ac:dyDescent="0.2">
      <c r="A2095" s="38" t="s">
        <v>14556</v>
      </c>
      <c r="B2095" s="39" t="s">
        <v>14557</v>
      </c>
      <c r="C2095" s="39" t="s">
        <v>14558</v>
      </c>
      <c r="D2095" s="38">
        <v>812419</v>
      </c>
      <c r="E2095" s="38"/>
      <c r="F2095" s="39" t="s">
        <v>1956</v>
      </c>
      <c r="G2095" s="38">
        <v>8268009195</v>
      </c>
      <c r="H2095" s="40" t="s">
        <v>14559</v>
      </c>
      <c r="I2095" s="2">
        <v>332204.23728813563</v>
      </c>
      <c r="J2095" s="2"/>
      <c r="K2095" s="2">
        <v>59796.762711864409</v>
      </c>
      <c r="L2095" s="3">
        <f t="shared" si="32"/>
        <v>392001.00000000006</v>
      </c>
      <c r="M2095" s="41">
        <v>44750.729166666664</v>
      </c>
      <c r="N2095" s="39">
        <v>44041507</v>
      </c>
      <c r="O2095" s="39" t="s">
        <v>52</v>
      </c>
      <c r="P2095" s="40" t="s">
        <v>14560</v>
      </c>
      <c r="Q2095" s="41">
        <v>44770</v>
      </c>
      <c r="R2095" s="39" t="s">
        <v>54</v>
      </c>
      <c r="S2095" s="68"/>
    </row>
    <row r="2096" spans="1:19" s="70" customFormat="1" ht="12.75" hidden="1" customHeight="1" x14ac:dyDescent="0.2">
      <c r="A2096" s="38" t="s">
        <v>14452</v>
      </c>
      <c r="B2096" s="39" t="s">
        <v>14453</v>
      </c>
      <c r="C2096" s="39" t="s">
        <v>14454</v>
      </c>
      <c r="D2096" s="38">
        <v>821012</v>
      </c>
      <c r="E2096" s="38"/>
      <c r="F2096" s="39" t="s">
        <v>3527</v>
      </c>
      <c r="G2096" s="38">
        <v>8268005947</v>
      </c>
      <c r="H2096" s="40" t="s">
        <v>14455</v>
      </c>
      <c r="I2096" s="3">
        <v>332148.12</v>
      </c>
      <c r="J2096" s="3"/>
      <c r="K2096" s="2">
        <v>59786.6</v>
      </c>
      <c r="L2096" s="3">
        <f t="shared" si="32"/>
        <v>391934.71999999997</v>
      </c>
      <c r="M2096" s="41">
        <v>44704.729166666664</v>
      </c>
      <c r="N2096" s="39">
        <v>44033382</v>
      </c>
      <c r="O2096" s="39" t="s">
        <v>52</v>
      </c>
      <c r="P2096" s="40" t="s">
        <v>14447</v>
      </c>
      <c r="Q2096" s="41">
        <v>44763</v>
      </c>
      <c r="R2096" s="39" t="s">
        <v>54</v>
      </c>
      <c r="S2096" s="68"/>
    </row>
    <row r="2097" spans="1:19" s="70" customFormat="1" ht="12.75" hidden="1" customHeight="1" x14ac:dyDescent="0.2">
      <c r="A2097" s="38" t="s">
        <v>17934</v>
      </c>
      <c r="B2097" s="42" t="s">
        <v>17931</v>
      </c>
      <c r="C2097" s="42" t="s">
        <v>17932</v>
      </c>
      <c r="D2097" s="58">
        <v>402300</v>
      </c>
      <c r="E2097" s="58"/>
      <c r="F2097" s="42" t="s">
        <v>230</v>
      </c>
      <c r="G2097" s="38">
        <v>8263000291</v>
      </c>
      <c r="H2097" s="40" t="s">
        <v>17933</v>
      </c>
      <c r="I2097" s="3">
        <v>331922.59999999998</v>
      </c>
      <c r="J2097" s="3"/>
      <c r="K2097" s="3">
        <v>59746.067999999992</v>
      </c>
      <c r="L2097" s="3">
        <f t="shared" si="32"/>
        <v>391668.66799999995</v>
      </c>
      <c r="M2097" s="41">
        <v>44909.729166666664</v>
      </c>
      <c r="N2097" s="39">
        <v>6870426095</v>
      </c>
      <c r="O2097" s="42" t="s">
        <v>315</v>
      </c>
      <c r="P2097" s="42"/>
      <c r="Q2097" s="60"/>
      <c r="R2097" s="42" t="s">
        <v>243</v>
      </c>
      <c r="S2097" s="68"/>
    </row>
    <row r="2098" spans="1:19" s="70" customFormat="1" ht="12.75" hidden="1" customHeight="1" x14ac:dyDescent="0.2">
      <c r="A2098" s="38" t="s">
        <v>10107</v>
      </c>
      <c r="B2098" s="39" t="s">
        <v>10104</v>
      </c>
      <c r="C2098" s="39" t="s">
        <v>10105</v>
      </c>
      <c r="D2098" s="58">
        <v>118480</v>
      </c>
      <c r="E2098" s="58"/>
      <c r="F2098" s="39" t="s">
        <v>9826</v>
      </c>
      <c r="G2098" s="38">
        <v>8263000186</v>
      </c>
      <c r="H2098" s="40" t="s">
        <v>10108</v>
      </c>
      <c r="I2098" s="3">
        <v>331505.90000000002</v>
      </c>
      <c r="J2098" s="3"/>
      <c r="K2098" s="2">
        <v>59671.062000000005</v>
      </c>
      <c r="L2098" s="3">
        <f t="shared" si="32"/>
        <v>391176.96200000006</v>
      </c>
      <c r="M2098" s="41">
        <v>44559.729166666664</v>
      </c>
      <c r="N2098" s="39">
        <v>6870363317</v>
      </c>
      <c r="O2098" s="39" t="s">
        <v>52</v>
      </c>
      <c r="P2098" s="40" t="s">
        <v>10106</v>
      </c>
      <c r="Q2098" s="41">
        <v>44594</v>
      </c>
      <c r="R2098" s="39" t="s">
        <v>54</v>
      </c>
      <c r="S2098" s="68"/>
    </row>
    <row r="2099" spans="1:19" s="70" customFormat="1" ht="12.75" hidden="1" customHeight="1" x14ac:dyDescent="0.2">
      <c r="A2099" s="38">
        <v>363</v>
      </c>
      <c r="B2099" s="39" t="s">
        <v>20091</v>
      </c>
      <c r="C2099" s="39" t="s">
        <v>20092</v>
      </c>
      <c r="D2099" s="38">
        <v>407422</v>
      </c>
      <c r="E2099" s="38"/>
      <c r="F2099" s="39" t="s">
        <v>3518</v>
      </c>
      <c r="G2099" s="38">
        <v>8263000264</v>
      </c>
      <c r="H2099" s="40" t="s">
        <v>20094</v>
      </c>
      <c r="I2099" s="2">
        <v>330400</v>
      </c>
      <c r="J2099" s="2"/>
      <c r="K2099" s="2">
        <v>0</v>
      </c>
      <c r="L2099" s="3">
        <f t="shared" si="32"/>
        <v>330400</v>
      </c>
      <c r="M2099" s="41">
        <v>45113.729166666664</v>
      </c>
      <c r="N2099" s="39">
        <v>1246455653</v>
      </c>
      <c r="O2099" s="39" t="s">
        <v>8899</v>
      </c>
      <c r="P2099" s="40">
        <v>308113142244</v>
      </c>
      <c r="Q2099" s="41">
        <v>45153</v>
      </c>
      <c r="R2099" s="42" t="s">
        <v>8901</v>
      </c>
      <c r="S2099" s="68"/>
    </row>
    <row r="2100" spans="1:19" s="70" customFormat="1" ht="12.75" hidden="1" customHeight="1" x14ac:dyDescent="0.2">
      <c r="A2100" s="38" t="s">
        <v>11273</v>
      </c>
      <c r="B2100" s="42" t="s">
        <v>11274</v>
      </c>
      <c r="C2100" s="42" t="s">
        <v>11275</v>
      </c>
      <c r="D2100" s="38">
        <v>128007</v>
      </c>
      <c r="E2100" s="38"/>
      <c r="F2100" s="42" t="s">
        <v>9798</v>
      </c>
      <c r="G2100" s="38">
        <v>8263000117</v>
      </c>
      <c r="H2100" s="40">
        <v>562103113</v>
      </c>
      <c r="I2100" s="3">
        <v>330000</v>
      </c>
      <c r="J2100" s="3"/>
      <c r="K2100" s="3">
        <v>59400</v>
      </c>
      <c r="L2100" s="3">
        <f t="shared" si="32"/>
        <v>389400</v>
      </c>
      <c r="M2100" s="41">
        <v>44561.729166666664</v>
      </c>
      <c r="N2100" s="39">
        <v>6870405275</v>
      </c>
      <c r="O2100" s="42" t="s">
        <v>315</v>
      </c>
      <c r="P2100" s="42" t="s">
        <v>9799</v>
      </c>
      <c r="Q2100" s="60">
        <v>44623</v>
      </c>
      <c r="R2100" s="42" t="s">
        <v>243</v>
      </c>
      <c r="S2100" s="68"/>
    </row>
    <row r="2101" spans="1:19" s="70" customFormat="1" ht="12.75" hidden="1" customHeight="1" x14ac:dyDescent="0.2">
      <c r="A2101" s="38">
        <v>423</v>
      </c>
      <c r="B2101" s="39" t="s">
        <v>15972</v>
      </c>
      <c r="C2101" s="39" t="s">
        <v>15973</v>
      </c>
      <c r="D2101" s="38">
        <v>101283</v>
      </c>
      <c r="E2101" s="38"/>
      <c r="F2101" s="39" t="s">
        <v>5374</v>
      </c>
      <c r="G2101" s="38">
        <v>8263000262</v>
      </c>
      <c r="H2101" s="40" t="s">
        <v>15974</v>
      </c>
      <c r="I2101" s="2">
        <v>328779.71999999997</v>
      </c>
      <c r="J2101" s="2"/>
      <c r="K2101" s="2">
        <v>59180.349599999994</v>
      </c>
      <c r="L2101" s="3">
        <f t="shared" si="32"/>
        <v>387960.06959999999</v>
      </c>
      <c r="M2101" s="41">
        <v>44844.729166666664</v>
      </c>
      <c r="N2101" s="39">
        <v>6870275829</v>
      </c>
      <c r="O2101" s="39" t="s">
        <v>8899</v>
      </c>
      <c r="P2101" s="40" t="s">
        <v>15975</v>
      </c>
      <c r="Q2101" s="41">
        <v>44899</v>
      </c>
      <c r="R2101" s="42" t="s">
        <v>8901</v>
      </c>
      <c r="S2101" s="68"/>
    </row>
    <row r="2102" spans="1:19" s="70" customFormat="1" ht="12.75" hidden="1" customHeight="1" x14ac:dyDescent="0.2">
      <c r="A2102" s="38" t="s">
        <v>19430</v>
      </c>
      <c r="B2102" s="39" t="s">
        <v>19431</v>
      </c>
      <c r="C2102" s="39" t="s">
        <v>19432</v>
      </c>
      <c r="D2102" s="38">
        <v>821582</v>
      </c>
      <c r="E2102" s="38"/>
      <c r="F2102" s="39" t="s">
        <v>14579</v>
      </c>
      <c r="G2102" s="38">
        <v>8268012192</v>
      </c>
      <c r="H2102" s="40" t="s">
        <v>19433</v>
      </c>
      <c r="I2102" s="2">
        <v>328093.22033898305</v>
      </c>
      <c r="J2102" s="2"/>
      <c r="K2102" s="2">
        <v>59056.779661016946</v>
      </c>
      <c r="L2102" s="3">
        <f t="shared" si="32"/>
        <v>387150</v>
      </c>
      <c r="M2102" s="41">
        <v>45069.729166666664</v>
      </c>
      <c r="N2102" s="39">
        <v>160419478</v>
      </c>
      <c r="O2102" s="39" t="s">
        <v>7503</v>
      </c>
      <c r="P2102" s="40">
        <v>306087329622</v>
      </c>
      <c r="Q2102" s="41">
        <v>45087</v>
      </c>
      <c r="R2102" s="62" t="s">
        <v>23</v>
      </c>
      <c r="S2102" s="68"/>
    </row>
    <row r="2103" spans="1:19" s="70" customFormat="1" ht="12.75" hidden="1" customHeight="1" x14ac:dyDescent="0.2">
      <c r="A2103" s="38" t="s">
        <v>15564</v>
      </c>
      <c r="B2103" s="39" t="s">
        <v>15565</v>
      </c>
      <c r="C2103" s="39" t="s">
        <v>15566</v>
      </c>
      <c r="D2103" s="38">
        <v>508442</v>
      </c>
      <c r="E2103" s="38"/>
      <c r="F2103" s="39" t="s">
        <v>659</v>
      </c>
      <c r="G2103" s="38">
        <v>8263000242</v>
      </c>
      <c r="H2103" s="40">
        <v>110</v>
      </c>
      <c r="I2103" s="2">
        <v>327600</v>
      </c>
      <c r="J2103" s="2"/>
      <c r="K2103" s="2">
        <v>58968</v>
      </c>
      <c r="L2103" s="3">
        <f t="shared" si="32"/>
        <v>386568</v>
      </c>
      <c r="M2103" s="41">
        <v>44805.729166666664</v>
      </c>
      <c r="N2103" s="39">
        <v>6870215184</v>
      </c>
      <c r="O2103" s="39" t="s">
        <v>3282</v>
      </c>
      <c r="P2103" s="40" t="s">
        <v>15567</v>
      </c>
      <c r="Q2103" s="41">
        <v>44837</v>
      </c>
      <c r="R2103" s="42" t="s">
        <v>2417</v>
      </c>
      <c r="S2103" s="68"/>
    </row>
    <row r="2104" spans="1:19" s="70" customFormat="1" ht="12.75" hidden="1" customHeight="1" x14ac:dyDescent="0.2">
      <c r="A2104" s="38" t="s">
        <v>13521</v>
      </c>
      <c r="B2104" s="39" t="s">
        <v>13522</v>
      </c>
      <c r="C2104" s="39" t="s">
        <v>13523</v>
      </c>
      <c r="D2104" s="38">
        <v>816655</v>
      </c>
      <c r="E2104" s="38"/>
      <c r="F2104" s="42" t="s">
        <v>782</v>
      </c>
      <c r="G2104" s="38">
        <v>8268008971</v>
      </c>
      <c r="H2104" s="40">
        <v>259</v>
      </c>
      <c r="I2104" s="2">
        <v>326470</v>
      </c>
      <c r="J2104" s="2"/>
      <c r="K2104" s="2">
        <v>58764.6</v>
      </c>
      <c r="L2104" s="3">
        <f t="shared" si="32"/>
        <v>385234.6</v>
      </c>
      <c r="M2104" s="41">
        <v>44702.729166666664</v>
      </c>
      <c r="N2104" s="39">
        <v>43935220</v>
      </c>
      <c r="O2104" s="39" t="s">
        <v>52</v>
      </c>
      <c r="P2104" s="40" t="s">
        <v>13524</v>
      </c>
      <c r="Q2104" s="41">
        <v>44726</v>
      </c>
      <c r="R2104" s="39" t="s">
        <v>54</v>
      </c>
      <c r="S2104" s="68"/>
    </row>
    <row r="2105" spans="1:19" s="70" customFormat="1" ht="12.75" hidden="1" customHeight="1" x14ac:dyDescent="0.2">
      <c r="A2105" s="38" t="s">
        <v>11934</v>
      </c>
      <c r="B2105" s="42" t="s">
        <v>11935</v>
      </c>
      <c r="C2105" s="42" t="s">
        <v>11936</v>
      </c>
      <c r="D2105" s="38">
        <v>301186</v>
      </c>
      <c r="E2105" s="38"/>
      <c r="F2105" s="42" t="s">
        <v>10828</v>
      </c>
      <c r="G2105" s="38">
        <v>8263000111</v>
      </c>
      <c r="H2105" s="40">
        <v>32401000540</v>
      </c>
      <c r="I2105" s="3">
        <v>326000</v>
      </c>
      <c r="J2105" s="3"/>
      <c r="K2105" s="3">
        <v>58680</v>
      </c>
      <c r="L2105" s="3">
        <f t="shared" si="32"/>
        <v>384680</v>
      </c>
      <c r="M2105" s="41">
        <v>44565.729166666664</v>
      </c>
      <c r="N2105" s="39">
        <v>6870215535</v>
      </c>
      <c r="O2105" s="42" t="s">
        <v>315</v>
      </c>
      <c r="P2105" s="42" t="s">
        <v>11937</v>
      </c>
      <c r="Q2105" s="60">
        <v>44838</v>
      </c>
      <c r="R2105" s="42" t="s">
        <v>243</v>
      </c>
      <c r="S2105" s="68"/>
    </row>
    <row r="2106" spans="1:19" s="70" customFormat="1" ht="12.75" hidden="1" customHeight="1" x14ac:dyDescent="0.2">
      <c r="A2106" s="38" t="s">
        <v>7346</v>
      </c>
      <c r="B2106" s="39" t="s">
        <v>7343</v>
      </c>
      <c r="C2106" s="39" t="s">
        <v>7344</v>
      </c>
      <c r="D2106" s="58">
        <v>408148</v>
      </c>
      <c r="E2106" s="58"/>
      <c r="F2106" s="39" t="s">
        <v>1224</v>
      </c>
      <c r="G2106" s="38">
        <v>8263000145</v>
      </c>
      <c r="H2106" s="40" t="s">
        <v>7345</v>
      </c>
      <c r="I2106" s="2">
        <v>325760</v>
      </c>
      <c r="J2106" s="2"/>
      <c r="K2106" s="2">
        <v>58636.799999999996</v>
      </c>
      <c r="L2106" s="3">
        <f t="shared" si="32"/>
        <v>384396.79999999999</v>
      </c>
      <c r="M2106" s="41">
        <v>44460.729166666664</v>
      </c>
      <c r="N2106" s="39">
        <v>6870241897</v>
      </c>
      <c r="O2106" s="39" t="s">
        <v>3282</v>
      </c>
      <c r="P2106" s="40" t="s">
        <v>6886</v>
      </c>
      <c r="Q2106" s="41">
        <v>44457</v>
      </c>
      <c r="R2106" s="42" t="s">
        <v>2417</v>
      </c>
      <c r="S2106" s="68"/>
    </row>
    <row r="2107" spans="1:19" s="70" customFormat="1" ht="12.75" hidden="1" customHeight="1" x14ac:dyDescent="0.2">
      <c r="A2107" s="38">
        <v>222</v>
      </c>
      <c r="B2107" s="39" t="s">
        <v>13884</v>
      </c>
      <c r="C2107" s="39" t="s">
        <v>13885</v>
      </c>
      <c r="D2107" s="58">
        <v>405267</v>
      </c>
      <c r="E2107" s="58"/>
      <c r="F2107" s="39" t="s">
        <v>1224</v>
      </c>
      <c r="G2107" s="38">
        <v>8263000220</v>
      </c>
      <c r="H2107" s="40" t="s">
        <v>13882</v>
      </c>
      <c r="I2107" s="2">
        <v>325422.71186440706</v>
      </c>
      <c r="J2107" s="2"/>
      <c r="K2107" s="2">
        <f>I2107*18%</f>
        <v>58576.088135593265</v>
      </c>
      <c r="L2107" s="3">
        <f t="shared" si="32"/>
        <v>383998.80000000034</v>
      </c>
      <c r="M2107" s="41">
        <v>44700.729166666664</v>
      </c>
      <c r="N2107" s="39">
        <v>6870091802</v>
      </c>
      <c r="O2107" s="39" t="s">
        <v>8899</v>
      </c>
      <c r="P2107" s="40"/>
      <c r="Q2107" s="41"/>
      <c r="R2107" s="42" t="s">
        <v>8901</v>
      </c>
      <c r="S2107" s="68"/>
    </row>
    <row r="2108" spans="1:19" s="70" customFormat="1" ht="12.75" hidden="1" customHeight="1" x14ac:dyDescent="0.2">
      <c r="A2108" s="38" t="s">
        <v>7591</v>
      </c>
      <c r="B2108" s="42" t="s">
        <v>7592</v>
      </c>
      <c r="C2108" s="42" t="s">
        <v>7593</v>
      </c>
      <c r="D2108" s="38">
        <v>501497</v>
      </c>
      <c r="E2108" s="38"/>
      <c r="F2108" s="42" t="s">
        <v>7579</v>
      </c>
      <c r="G2108" s="38">
        <v>8263000089</v>
      </c>
      <c r="H2108" s="40" t="s">
        <v>7594</v>
      </c>
      <c r="I2108" s="3">
        <v>325000</v>
      </c>
      <c r="J2108" s="3"/>
      <c r="K2108" s="3">
        <v>58500</v>
      </c>
      <c r="L2108" s="3">
        <f t="shared" si="32"/>
        <v>383500</v>
      </c>
      <c r="M2108" s="41">
        <v>44439.729166666664</v>
      </c>
      <c r="N2108" s="39">
        <v>6870259525</v>
      </c>
      <c r="O2108" s="42" t="s">
        <v>315</v>
      </c>
      <c r="P2108" s="42" t="s">
        <v>7586</v>
      </c>
      <c r="Q2108" s="60">
        <v>44507</v>
      </c>
      <c r="R2108" s="42" t="s">
        <v>243</v>
      </c>
      <c r="S2108" s="68"/>
    </row>
    <row r="2109" spans="1:19" s="70" customFormat="1" ht="12.75" hidden="1" customHeight="1" x14ac:dyDescent="0.2">
      <c r="A2109" s="38" t="s">
        <v>10788</v>
      </c>
      <c r="B2109" s="42" t="s">
        <v>10789</v>
      </c>
      <c r="C2109" s="42" t="s">
        <v>10790</v>
      </c>
      <c r="D2109" s="38">
        <v>501497</v>
      </c>
      <c r="E2109" s="38"/>
      <c r="F2109" s="42" t="s">
        <v>7579</v>
      </c>
      <c r="G2109" s="38">
        <v>8263000099</v>
      </c>
      <c r="H2109" s="40" t="s">
        <v>10791</v>
      </c>
      <c r="I2109" s="3">
        <v>325000</v>
      </c>
      <c r="J2109" s="3"/>
      <c r="K2109" s="3">
        <v>58500</v>
      </c>
      <c r="L2109" s="3">
        <f t="shared" si="32"/>
        <v>383500</v>
      </c>
      <c r="M2109" s="41">
        <v>44567.729166666664</v>
      </c>
      <c r="N2109" s="39">
        <v>6870380898</v>
      </c>
      <c r="O2109" s="42" t="s">
        <v>315</v>
      </c>
      <c r="P2109" s="42" t="s">
        <v>10787</v>
      </c>
      <c r="Q2109" s="60">
        <v>44622</v>
      </c>
      <c r="R2109" s="42" t="s">
        <v>243</v>
      </c>
      <c r="S2109" s="68"/>
    </row>
    <row r="2110" spans="1:19" s="70" customFormat="1" ht="12.75" customHeight="1" x14ac:dyDescent="0.2">
      <c r="A2110" s="38" t="s">
        <v>20488</v>
      </c>
      <c r="B2110" s="39" t="s">
        <v>20489</v>
      </c>
      <c r="C2110" s="39" t="s">
        <v>20490</v>
      </c>
      <c r="D2110" s="38">
        <v>406359</v>
      </c>
      <c r="E2110" s="38"/>
      <c r="F2110" s="39" t="s">
        <v>19225</v>
      </c>
      <c r="G2110" s="38">
        <v>8263000283</v>
      </c>
      <c r="H2110" s="40">
        <v>271600050967</v>
      </c>
      <c r="I2110" s="2">
        <v>325000</v>
      </c>
      <c r="J2110" s="2"/>
      <c r="K2110" s="2">
        <v>58500</v>
      </c>
      <c r="L2110" s="3">
        <f t="shared" si="32"/>
        <v>383500</v>
      </c>
      <c r="M2110" s="41">
        <v>45168.729166666664</v>
      </c>
      <c r="N2110" s="39">
        <v>1246523820</v>
      </c>
      <c r="O2110" s="39" t="s">
        <v>19303</v>
      </c>
      <c r="P2110" s="40" t="s">
        <v>20491</v>
      </c>
      <c r="Q2110" s="41">
        <v>45206</v>
      </c>
      <c r="R2110" s="62" t="s">
        <v>19</v>
      </c>
      <c r="S2110" s="68"/>
    </row>
    <row r="2111" spans="1:19" s="70" customFormat="1" ht="12.75" hidden="1" customHeight="1" x14ac:dyDescent="0.2">
      <c r="A2111" s="38" t="s">
        <v>9727</v>
      </c>
      <c r="B2111" s="42" t="s">
        <v>9728</v>
      </c>
      <c r="C2111" s="42" t="s">
        <v>9729</v>
      </c>
      <c r="D2111" s="38">
        <v>407000</v>
      </c>
      <c r="E2111" s="38"/>
      <c r="F2111" s="42" t="s">
        <v>9730</v>
      </c>
      <c r="G2111" s="38">
        <v>8266013050</v>
      </c>
      <c r="H2111" s="40" t="s">
        <v>9731</v>
      </c>
      <c r="I2111" s="3">
        <v>324810.12</v>
      </c>
      <c r="J2111" s="3"/>
      <c r="K2111" s="3">
        <v>58465.88</v>
      </c>
      <c r="L2111" s="3">
        <f t="shared" si="32"/>
        <v>383276</v>
      </c>
      <c r="M2111" s="41">
        <v>44552.729166666664</v>
      </c>
      <c r="N2111" s="39">
        <v>6870333341</v>
      </c>
      <c r="O2111" s="42" t="s">
        <v>315</v>
      </c>
      <c r="P2111" s="42">
        <v>201248950157</v>
      </c>
      <c r="Q2111" s="60">
        <v>44586</v>
      </c>
      <c r="R2111" s="42" t="s">
        <v>243</v>
      </c>
      <c r="S2111" s="68"/>
    </row>
    <row r="2112" spans="1:19" s="70" customFormat="1" ht="12.75" hidden="1" customHeight="1" x14ac:dyDescent="0.2">
      <c r="A2112" s="38" t="s">
        <v>9803</v>
      </c>
      <c r="B2112" s="42" t="s">
        <v>9804</v>
      </c>
      <c r="C2112" s="42" t="s">
        <v>9805</v>
      </c>
      <c r="D2112" s="38">
        <v>405996</v>
      </c>
      <c r="E2112" s="38"/>
      <c r="F2112" s="39" t="s">
        <v>2376</v>
      </c>
      <c r="G2112" s="38">
        <v>8263000080</v>
      </c>
      <c r="H2112" s="40">
        <v>212901087805</v>
      </c>
      <c r="I2112" s="3">
        <v>322000</v>
      </c>
      <c r="J2112" s="3"/>
      <c r="K2112" s="3">
        <v>57960</v>
      </c>
      <c r="L2112" s="3">
        <f t="shared" si="32"/>
        <v>379960</v>
      </c>
      <c r="M2112" s="41">
        <v>44543.729166666664</v>
      </c>
      <c r="N2112" s="39">
        <v>6870334442</v>
      </c>
      <c r="O2112" s="42" t="s">
        <v>315</v>
      </c>
      <c r="P2112" s="42" t="s">
        <v>9806</v>
      </c>
      <c r="Q2112" s="60">
        <v>44597</v>
      </c>
      <c r="R2112" s="42" t="s">
        <v>243</v>
      </c>
      <c r="S2112" s="68"/>
    </row>
    <row r="2113" spans="1:19" s="70" customFormat="1" ht="12.75" customHeight="1" x14ac:dyDescent="0.2">
      <c r="A2113" s="38" t="s">
        <v>21277</v>
      </c>
      <c r="B2113" s="39" t="s">
        <v>21278</v>
      </c>
      <c r="C2113" s="39"/>
      <c r="D2113" s="38">
        <v>600881</v>
      </c>
      <c r="E2113" s="38"/>
      <c r="F2113" s="39" t="s">
        <v>17838</v>
      </c>
      <c r="G2113" s="38">
        <v>8263000337</v>
      </c>
      <c r="H2113" s="40" t="s">
        <v>21279</v>
      </c>
      <c r="I2113" s="2">
        <v>320850</v>
      </c>
      <c r="J2113" s="2"/>
      <c r="K2113" s="2">
        <v>57753</v>
      </c>
      <c r="L2113" s="3">
        <f t="shared" si="32"/>
        <v>378603</v>
      </c>
      <c r="M2113" s="41"/>
      <c r="N2113" s="39"/>
      <c r="O2113" s="39" t="s">
        <v>19303</v>
      </c>
      <c r="P2113" s="40"/>
      <c r="Q2113" s="41"/>
      <c r="R2113" s="62" t="s">
        <v>19</v>
      </c>
      <c r="S2113" s="68"/>
    </row>
    <row r="2114" spans="1:19" s="70" customFormat="1" ht="12.75" hidden="1" customHeight="1" x14ac:dyDescent="0.2">
      <c r="A2114" s="38" t="s">
        <v>12556</v>
      </c>
      <c r="B2114" s="42" t="s">
        <v>12557</v>
      </c>
      <c r="C2114" s="42" t="s">
        <v>12558</v>
      </c>
      <c r="D2114" s="38">
        <v>806768</v>
      </c>
      <c r="E2114" s="38"/>
      <c r="F2114" s="42" t="s">
        <v>4947</v>
      </c>
      <c r="G2114" s="38">
        <v>8268008362</v>
      </c>
      <c r="H2114" s="40" t="s">
        <v>12559</v>
      </c>
      <c r="I2114" s="3">
        <v>320100</v>
      </c>
      <c r="J2114" s="3"/>
      <c r="K2114" s="3">
        <v>57618</v>
      </c>
      <c r="L2114" s="3">
        <f t="shared" si="32"/>
        <v>377718</v>
      </c>
      <c r="M2114" s="41">
        <v>44634.729166666664</v>
      </c>
      <c r="N2114" s="39">
        <v>43847914</v>
      </c>
      <c r="O2114" s="42" t="s">
        <v>315</v>
      </c>
      <c r="P2114" s="42" t="s">
        <v>12560</v>
      </c>
      <c r="Q2114" s="60">
        <v>44674</v>
      </c>
      <c r="R2114" s="42" t="s">
        <v>243</v>
      </c>
      <c r="S2114" s="68"/>
    </row>
    <row r="2115" spans="1:19" s="70" customFormat="1" ht="12.75" hidden="1" customHeight="1" x14ac:dyDescent="0.2">
      <c r="A2115" s="38" t="s">
        <v>9314</v>
      </c>
      <c r="B2115" s="42" t="s">
        <v>9315</v>
      </c>
      <c r="C2115" s="42" t="s">
        <v>9316</v>
      </c>
      <c r="D2115" s="38">
        <v>300286</v>
      </c>
      <c r="E2115" s="38"/>
      <c r="F2115" s="42" t="s">
        <v>3944</v>
      </c>
      <c r="G2115" s="38">
        <v>8263000075</v>
      </c>
      <c r="H2115" s="40">
        <v>712729233</v>
      </c>
      <c r="I2115" s="3">
        <v>320000</v>
      </c>
      <c r="J2115" s="3"/>
      <c r="K2115" s="3">
        <v>57600</v>
      </c>
      <c r="L2115" s="3">
        <f t="shared" si="32"/>
        <v>377600</v>
      </c>
      <c r="M2115" s="41">
        <v>44491.729166666664</v>
      </c>
      <c r="N2115" s="39">
        <v>6870320763</v>
      </c>
      <c r="O2115" s="42" t="s">
        <v>315</v>
      </c>
      <c r="P2115" s="42"/>
      <c r="Q2115" s="60"/>
      <c r="R2115" s="42" t="s">
        <v>243</v>
      </c>
      <c r="S2115" s="68"/>
    </row>
    <row r="2116" spans="1:19" s="70" customFormat="1" ht="12.75" hidden="1" customHeight="1" x14ac:dyDescent="0.2">
      <c r="A2116" s="38" t="s">
        <v>18648</v>
      </c>
      <c r="B2116" s="39" t="s">
        <v>18649</v>
      </c>
      <c r="C2116" s="39" t="s">
        <v>18650</v>
      </c>
      <c r="D2116" s="38">
        <v>408342</v>
      </c>
      <c r="E2116" s="38"/>
      <c r="F2116" s="39" t="s">
        <v>13920</v>
      </c>
      <c r="G2116" s="38">
        <v>8268011171</v>
      </c>
      <c r="H2116" s="40">
        <v>2128020656</v>
      </c>
      <c r="I2116" s="2">
        <v>320000</v>
      </c>
      <c r="J2116" s="2"/>
      <c r="K2116" s="2">
        <v>57600</v>
      </c>
      <c r="L2116" s="3">
        <f t="shared" si="32"/>
        <v>377600</v>
      </c>
      <c r="M2116" s="41">
        <v>45007.729166666664</v>
      </c>
      <c r="N2116" s="39">
        <v>160281271</v>
      </c>
      <c r="O2116" s="39" t="s">
        <v>3282</v>
      </c>
      <c r="P2116" s="40" t="s">
        <v>18651</v>
      </c>
      <c r="Q2116" s="41">
        <v>45029</v>
      </c>
      <c r="R2116" s="42" t="s">
        <v>2417</v>
      </c>
      <c r="S2116" s="68"/>
    </row>
    <row r="2117" spans="1:19" s="70" customFormat="1" ht="12.75" hidden="1" customHeight="1" x14ac:dyDescent="0.2">
      <c r="A2117" s="38" t="s">
        <v>1559</v>
      </c>
      <c r="B2117" s="42" t="s">
        <v>1560</v>
      </c>
      <c r="C2117" s="42" t="s">
        <v>1561</v>
      </c>
      <c r="D2117" s="38">
        <v>115489</v>
      </c>
      <c r="E2117" s="38"/>
      <c r="F2117" s="42" t="s">
        <v>1562</v>
      </c>
      <c r="G2117" s="38">
        <v>8266010883</v>
      </c>
      <c r="H2117" s="40">
        <v>749</v>
      </c>
      <c r="I2117" s="3">
        <v>318959.2</v>
      </c>
      <c r="J2117" s="3"/>
      <c r="K2117" s="3">
        <v>57412.800000000003</v>
      </c>
      <c r="L2117" s="3">
        <f t="shared" si="32"/>
        <v>376372</v>
      </c>
      <c r="M2117" s="41">
        <v>44275.729166666664</v>
      </c>
      <c r="N2117" s="39">
        <v>6870043580</v>
      </c>
      <c r="O2117" s="42" t="s">
        <v>315</v>
      </c>
      <c r="P2117" s="42" t="s">
        <v>1563</v>
      </c>
      <c r="Q2117" s="60">
        <v>44327</v>
      </c>
      <c r="R2117" s="42" t="s">
        <v>243</v>
      </c>
      <c r="S2117" s="68"/>
    </row>
    <row r="2118" spans="1:19" s="70" customFormat="1" ht="12.75" hidden="1" customHeight="1" x14ac:dyDescent="0.2">
      <c r="A2118" s="38">
        <v>297</v>
      </c>
      <c r="B2118" s="39" t="s">
        <v>20983</v>
      </c>
      <c r="C2118" s="39" t="s">
        <v>20984</v>
      </c>
      <c r="D2118" s="38">
        <v>811653</v>
      </c>
      <c r="E2118" s="38"/>
      <c r="F2118" s="39" t="s">
        <v>20279</v>
      </c>
      <c r="G2118" s="38">
        <v>8268013297</v>
      </c>
      <c r="H2118" s="40" t="s">
        <v>20985</v>
      </c>
      <c r="I2118" s="2">
        <v>318850.84745762713</v>
      </c>
      <c r="J2118" s="2"/>
      <c r="K2118" s="2">
        <v>57393.152542372882</v>
      </c>
      <c r="L2118" s="3">
        <f t="shared" ref="L2118:L2181" si="33">SUM(I2118:K2118)</f>
        <v>376244</v>
      </c>
      <c r="M2118" s="41">
        <v>45199.729166666664</v>
      </c>
      <c r="N2118" s="39">
        <v>160811947</v>
      </c>
      <c r="O2118" s="39" t="s">
        <v>8899</v>
      </c>
      <c r="P2118" s="40" t="s">
        <v>20986</v>
      </c>
      <c r="Q2118" s="41">
        <v>45262</v>
      </c>
      <c r="R2118" s="42" t="s">
        <v>8901</v>
      </c>
      <c r="S2118" s="68"/>
    </row>
    <row r="2119" spans="1:19" s="70" customFormat="1" ht="12.75" hidden="1" customHeight="1" x14ac:dyDescent="0.2">
      <c r="A2119" s="38" t="s">
        <v>5711</v>
      </c>
      <c r="B2119" s="39" t="s">
        <v>5712</v>
      </c>
      <c r="C2119" s="39" t="s">
        <v>5713</v>
      </c>
      <c r="D2119" s="38">
        <v>401972</v>
      </c>
      <c r="E2119" s="38"/>
      <c r="F2119" s="39" t="s">
        <v>842</v>
      </c>
      <c r="G2119" s="38">
        <v>8263000049</v>
      </c>
      <c r="H2119" s="40" t="s">
        <v>5714</v>
      </c>
      <c r="I2119" s="2">
        <v>318750</v>
      </c>
      <c r="J2119" s="2">
        <v>375.995</v>
      </c>
      <c r="K2119" s="2">
        <v>57375</v>
      </c>
      <c r="L2119" s="3">
        <f t="shared" si="33"/>
        <v>376500.995</v>
      </c>
      <c r="M2119" s="41">
        <v>44377.729166666664</v>
      </c>
      <c r="N2119" s="39">
        <v>6870191856</v>
      </c>
      <c r="O2119" s="39" t="s">
        <v>52</v>
      </c>
      <c r="P2119" s="40" t="s">
        <v>5674</v>
      </c>
      <c r="Q2119" s="41">
        <v>44448</v>
      </c>
      <c r="R2119" s="39" t="s">
        <v>54</v>
      </c>
      <c r="S2119" s="68"/>
    </row>
    <row r="2120" spans="1:19" s="70" customFormat="1" ht="12.75" hidden="1" customHeight="1" x14ac:dyDescent="0.2">
      <c r="A2120" s="38" t="s">
        <v>12053</v>
      </c>
      <c r="B2120" s="42" t="s">
        <v>12054</v>
      </c>
      <c r="C2120" s="42" t="s">
        <v>12055</v>
      </c>
      <c r="D2120" s="38">
        <v>508442</v>
      </c>
      <c r="E2120" s="38"/>
      <c r="F2120" s="42" t="s">
        <v>659</v>
      </c>
      <c r="G2120" s="38">
        <v>8263000199</v>
      </c>
      <c r="H2120" s="40">
        <v>361</v>
      </c>
      <c r="I2120" s="3">
        <v>318666</v>
      </c>
      <c r="J2120" s="3"/>
      <c r="K2120" s="3">
        <v>57359.88</v>
      </c>
      <c r="L2120" s="3">
        <f t="shared" si="33"/>
        <v>376025.88</v>
      </c>
      <c r="M2120" s="41">
        <v>44618.729166666664</v>
      </c>
      <c r="N2120" s="39">
        <v>6870456722</v>
      </c>
      <c r="O2120" s="42" t="s">
        <v>315</v>
      </c>
      <c r="P2120" s="42" t="s">
        <v>12056</v>
      </c>
      <c r="Q2120" s="60">
        <v>44656</v>
      </c>
      <c r="R2120" s="42" t="s">
        <v>243</v>
      </c>
      <c r="S2120" s="68"/>
    </row>
    <row r="2121" spans="1:19" s="70" customFormat="1" ht="12.75" hidden="1" customHeight="1" x14ac:dyDescent="0.2">
      <c r="A2121" s="38" t="s">
        <v>12654</v>
      </c>
      <c r="B2121" s="42" t="s">
        <v>12655</v>
      </c>
      <c r="C2121" s="42" t="s">
        <v>12656</v>
      </c>
      <c r="D2121" s="38">
        <v>508975</v>
      </c>
      <c r="E2121" s="38"/>
      <c r="F2121" s="42" t="s">
        <v>12657</v>
      </c>
      <c r="G2121" s="38">
        <v>8266013084</v>
      </c>
      <c r="H2121" s="40" t="s">
        <v>12658</v>
      </c>
      <c r="I2121" s="3">
        <v>317579.66101694916</v>
      </c>
      <c r="J2121" s="3"/>
      <c r="K2121" s="3">
        <v>57164.338983050846</v>
      </c>
      <c r="L2121" s="3">
        <f t="shared" si="33"/>
        <v>374744</v>
      </c>
      <c r="M2121" s="41">
        <v>44553.729166666664</v>
      </c>
      <c r="N2121" s="39">
        <v>6870130312</v>
      </c>
      <c r="O2121" s="42" t="s">
        <v>315</v>
      </c>
      <c r="P2121" s="42" t="s">
        <v>12659</v>
      </c>
      <c r="Q2121" s="60">
        <v>44763</v>
      </c>
      <c r="R2121" s="42" t="s">
        <v>243</v>
      </c>
      <c r="S2121" s="68"/>
    </row>
    <row r="2122" spans="1:19" s="70" customFormat="1" ht="12.75" hidden="1" customHeight="1" x14ac:dyDescent="0.2">
      <c r="A2122" s="38" t="s">
        <v>17370</v>
      </c>
      <c r="B2122" s="39" t="s">
        <v>17371</v>
      </c>
      <c r="C2122" s="39" t="s">
        <v>17372</v>
      </c>
      <c r="D2122" s="38">
        <v>507203</v>
      </c>
      <c r="E2122" s="38"/>
      <c r="F2122" s="39" t="s">
        <v>17373</v>
      </c>
      <c r="G2122" s="38">
        <v>8263000250</v>
      </c>
      <c r="H2122" s="40">
        <v>3722016343</v>
      </c>
      <c r="I2122" s="2">
        <v>317453.72881355934</v>
      </c>
      <c r="J2122" s="2"/>
      <c r="K2122" s="2">
        <v>57141.671186440683</v>
      </c>
      <c r="L2122" s="3">
        <f t="shared" si="33"/>
        <v>374595.4</v>
      </c>
      <c r="M2122" s="41">
        <v>44921.729166666664</v>
      </c>
      <c r="N2122" s="39">
        <v>6870357587</v>
      </c>
      <c r="O2122" s="39" t="s">
        <v>3282</v>
      </c>
      <c r="P2122" s="40" t="s">
        <v>17374</v>
      </c>
      <c r="Q2122" s="41">
        <v>44962</v>
      </c>
      <c r="R2122" s="42" t="s">
        <v>2417</v>
      </c>
      <c r="S2122" s="68"/>
    </row>
    <row r="2123" spans="1:19" s="70" customFormat="1" ht="12.75" hidden="1" customHeight="1" x14ac:dyDescent="0.2">
      <c r="A2123" s="38" t="s">
        <v>17747</v>
      </c>
      <c r="B2123" s="42" t="s">
        <v>17743</v>
      </c>
      <c r="C2123" s="42" t="s">
        <v>17744</v>
      </c>
      <c r="D2123" s="58">
        <v>604339</v>
      </c>
      <c r="E2123" s="58"/>
      <c r="F2123" s="39" t="s">
        <v>1224</v>
      </c>
      <c r="G2123" s="38">
        <v>8263000284</v>
      </c>
      <c r="H2123" s="40" t="s">
        <v>17709</v>
      </c>
      <c r="I2123" s="3">
        <v>316979.45999999996</v>
      </c>
      <c r="J2123" s="3"/>
      <c r="K2123" s="3">
        <f>I2123*18%</f>
        <v>57056.30279999999</v>
      </c>
      <c r="L2123" s="3">
        <f t="shared" si="33"/>
        <v>374035.76279999997</v>
      </c>
      <c r="M2123" s="41">
        <v>44939.729166666664</v>
      </c>
      <c r="N2123" s="39">
        <v>6870415470</v>
      </c>
      <c r="O2123" s="42" t="s">
        <v>315</v>
      </c>
      <c r="P2123" s="42" t="s">
        <v>17742</v>
      </c>
      <c r="Q2123" s="60">
        <v>44940</v>
      </c>
      <c r="R2123" s="42" t="s">
        <v>243</v>
      </c>
      <c r="S2123" s="68" t="s">
        <v>506</v>
      </c>
    </row>
    <row r="2124" spans="1:19" s="70" customFormat="1" ht="12.75" hidden="1" customHeight="1" x14ac:dyDescent="0.2">
      <c r="A2124" s="38" t="s">
        <v>12839</v>
      </c>
      <c r="B2124" s="39" t="s">
        <v>12840</v>
      </c>
      <c r="C2124" s="39" t="s">
        <v>12841</v>
      </c>
      <c r="D2124" s="38">
        <v>130312</v>
      </c>
      <c r="E2124" s="38"/>
      <c r="F2124" s="39" t="s">
        <v>12842</v>
      </c>
      <c r="G2124" s="38">
        <v>8266014413</v>
      </c>
      <c r="H2124" s="40" t="s">
        <v>12843</v>
      </c>
      <c r="I2124" s="2">
        <v>316500</v>
      </c>
      <c r="J2124" s="2"/>
      <c r="K2124" s="2">
        <v>56970</v>
      </c>
      <c r="L2124" s="3">
        <f t="shared" si="33"/>
        <v>373470</v>
      </c>
      <c r="M2124" s="41">
        <v>44667.729166666664</v>
      </c>
      <c r="N2124" s="39">
        <v>6870029180</v>
      </c>
      <c r="O2124" s="39" t="s">
        <v>52</v>
      </c>
      <c r="P2124" s="40" t="s">
        <v>12844</v>
      </c>
      <c r="Q2124" s="41">
        <v>44749</v>
      </c>
      <c r="R2124" s="39" t="s">
        <v>54</v>
      </c>
      <c r="S2124" s="68"/>
    </row>
    <row r="2125" spans="1:19" s="70" customFormat="1" ht="12.75" hidden="1" customHeight="1" x14ac:dyDescent="0.2">
      <c r="A2125" s="38" t="s">
        <v>17827</v>
      </c>
      <c r="B2125" s="39" t="s">
        <v>17828</v>
      </c>
      <c r="C2125" s="39" t="s">
        <v>17829</v>
      </c>
      <c r="D2125" s="38">
        <v>507203</v>
      </c>
      <c r="E2125" s="38"/>
      <c r="F2125" s="39" t="s">
        <v>17373</v>
      </c>
      <c r="G2125" s="38">
        <v>8263000250</v>
      </c>
      <c r="H2125" s="40">
        <v>3722019214</v>
      </c>
      <c r="I2125" s="2">
        <v>316160</v>
      </c>
      <c r="J2125" s="2"/>
      <c r="K2125" s="2">
        <v>56908.799999999996</v>
      </c>
      <c r="L2125" s="3">
        <f t="shared" si="33"/>
        <v>373068.79999999999</v>
      </c>
      <c r="M2125" s="41">
        <v>44964.729166666664</v>
      </c>
      <c r="N2125" s="39">
        <v>6870397112</v>
      </c>
      <c r="O2125" s="39" t="s">
        <v>3282</v>
      </c>
      <c r="P2125" s="40" t="s">
        <v>17830</v>
      </c>
      <c r="Q2125" s="41">
        <v>45021</v>
      </c>
      <c r="R2125" s="42" t="s">
        <v>2417</v>
      </c>
      <c r="S2125" s="68"/>
    </row>
    <row r="2126" spans="1:19" s="70" customFormat="1" ht="12.75" hidden="1" customHeight="1" x14ac:dyDescent="0.2">
      <c r="A2126" s="38" t="s">
        <v>8242</v>
      </c>
      <c r="B2126" s="42" t="s">
        <v>8243</v>
      </c>
      <c r="C2126" s="42" t="s">
        <v>8244</v>
      </c>
      <c r="D2126" s="38">
        <v>406359</v>
      </c>
      <c r="E2126" s="38"/>
      <c r="F2126" s="42" t="s">
        <v>7204</v>
      </c>
      <c r="G2126" s="38">
        <v>8263000098</v>
      </c>
      <c r="H2126" s="40">
        <v>271600029772</v>
      </c>
      <c r="I2126" s="3">
        <v>316000</v>
      </c>
      <c r="J2126" s="3"/>
      <c r="K2126" s="3">
        <v>56880</v>
      </c>
      <c r="L2126" s="3">
        <f t="shared" si="33"/>
        <v>372880</v>
      </c>
      <c r="M2126" s="41">
        <v>44492.729166666664</v>
      </c>
      <c r="N2126" s="39">
        <v>6870280388</v>
      </c>
      <c r="O2126" s="42" t="s">
        <v>315</v>
      </c>
      <c r="P2126" s="42" t="s">
        <v>8241</v>
      </c>
      <c r="Q2126" s="60">
        <v>44530</v>
      </c>
      <c r="R2126" s="42" t="s">
        <v>243</v>
      </c>
      <c r="S2126" s="68"/>
    </row>
    <row r="2127" spans="1:19" s="70" customFormat="1" ht="12.75" hidden="1" customHeight="1" x14ac:dyDescent="0.2">
      <c r="A2127" s="38" t="s">
        <v>21258</v>
      </c>
      <c r="B2127" s="39" t="s">
        <v>21259</v>
      </c>
      <c r="C2127" s="39" t="s">
        <v>21260</v>
      </c>
      <c r="D2127" s="38">
        <v>400371</v>
      </c>
      <c r="E2127" s="38"/>
      <c r="F2127" s="39" t="s">
        <v>7339</v>
      </c>
      <c r="G2127" s="38">
        <v>8266018665</v>
      </c>
      <c r="H2127" s="40" t="s">
        <v>21261</v>
      </c>
      <c r="I2127" s="2">
        <v>316000</v>
      </c>
      <c r="J2127" s="2"/>
      <c r="K2127" s="2">
        <v>56880</v>
      </c>
      <c r="L2127" s="3">
        <f t="shared" si="33"/>
        <v>372880</v>
      </c>
      <c r="M2127" s="41">
        <v>45237.729166666664</v>
      </c>
      <c r="N2127" s="39">
        <v>1246617036</v>
      </c>
      <c r="O2127" s="39" t="s">
        <v>3282</v>
      </c>
      <c r="P2127" s="40" t="s">
        <v>21262</v>
      </c>
      <c r="Q2127" s="41">
        <v>45292</v>
      </c>
      <c r="R2127" s="42" t="s">
        <v>2417</v>
      </c>
      <c r="S2127" s="68"/>
    </row>
    <row r="2128" spans="1:19" s="70" customFormat="1" ht="12.75" hidden="1" customHeight="1" x14ac:dyDescent="0.2">
      <c r="A2128" s="38" t="s">
        <v>6827</v>
      </c>
      <c r="B2128" s="39" t="s">
        <v>6828</v>
      </c>
      <c r="C2128" s="39" t="s">
        <v>6829</v>
      </c>
      <c r="D2128" s="38">
        <v>401972</v>
      </c>
      <c r="E2128" s="38"/>
      <c r="F2128" s="39" t="s">
        <v>842</v>
      </c>
      <c r="G2128" s="38">
        <v>8263000049</v>
      </c>
      <c r="H2128" s="40" t="s">
        <v>6830</v>
      </c>
      <c r="I2128" s="2">
        <v>315550</v>
      </c>
      <c r="J2128" s="2">
        <v>0</v>
      </c>
      <c r="K2128" s="2">
        <v>56799</v>
      </c>
      <c r="L2128" s="3">
        <f t="shared" si="33"/>
        <v>372349</v>
      </c>
      <c r="M2128" s="41">
        <v>44435.729166666664</v>
      </c>
      <c r="N2128" s="39">
        <v>6870227673</v>
      </c>
      <c r="O2128" s="39" t="s">
        <v>52</v>
      </c>
      <c r="P2128" s="40" t="s">
        <v>6809</v>
      </c>
      <c r="Q2128" s="41">
        <v>44481</v>
      </c>
      <c r="R2128" s="39" t="s">
        <v>54</v>
      </c>
      <c r="S2128" s="68"/>
    </row>
    <row r="2129" spans="1:19" s="70" customFormat="1" ht="12.75" hidden="1" customHeight="1" x14ac:dyDescent="0.2">
      <c r="A2129" s="38" t="s">
        <v>6077</v>
      </c>
      <c r="B2129" s="39" t="s">
        <v>6078</v>
      </c>
      <c r="C2129" s="39" t="s">
        <v>6079</v>
      </c>
      <c r="D2129" s="38">
        <v>815539</v>
      </c>
      <c r="E2129" s="38"/>
      <c r="F2129" s="42" t="s">
        <v>1640</v>
      </c>
      <c r="G2129" s="38">
        <v>8268006829</v>
      </c>
      <c r="H2129" s="40" t="s">
        <v>6080</v>
      </c>
      <c r="I2129" s="2">
        <v>315000</v>
      </c>
      <c r="J2129" s="2"/>
      <c r="K2129" s="2">
        <v>56700</v>
      </c>
      <c r="L2129" s="3">
        <f t="shared" si="33"/>
        <v>371700</v>
      </c>
      <c r="M2129" s="41">
        <v>44418.729166666664</v>
      </c>
      <c r="N2129" s="39">
        <v>44101558</v>
      </c>
      <c r="O2129" s="39" t="s">
        <v>52</v>
      </c>
      <c r="P2129" s="40" t="s">
        <v>6081</v>
      </c>
      <c r="Q2129" s="41">
        <v>44478</v>
      </c>
      <c r="R2129" s="39" t="s">
        <v>54</v>
      </c>
      <c r="S2129" s="68"/>
    </row>
    <row r="2130" spans="1:19" s="70" customFormat="1" ht="12.75" hidden="1" customHeight="1" x14ac:dyDescent="0.2">
      <c r="A2130" s="38" t="s">
        <v>12570</v>
      </c>
      <c r="B2130" s="42" t="s">
        <v>12571</v>
      </c>
      <c r="C2130" s="42" t="s">
        <v>12572</v>
      </c>
      <c r="D2130" s="38">
        <v>300286</v>
      </c>
      <c r="E2130" s="38"/>
      <c r="F2130" s="42" t="s">
        <v>3944</v>
      </c>
      <c r="G2130" s="38">
        <v>8268008553</v>
      </c>
      <c r="H2130" s="40">
        <v>712734920</v>
      </c>
      <c r="I2130" s="3">
        <v>315000</v>
      </c>
      <c r="J2130" s="3"/>
      <c r="K2130" s="3">
        <v>56700</v>
      </c>
      <c r="L2130" s="3">
        <f t="shared" si="33"/>
        <v>371700</v>
      </c>
      <c r="M2130" s="41">
        <v>44636.729166666664</v>
      </c>
      <c r="N2130" s="39">
        <v>43847337</v>
      </c>
      <c r="O2130" s="42" t="s">
        <v>315</v>
      </c>
      <c r="P2130" s="42" t="s">
        <v>12305</v>
      </c>
      <c r="Q2130" s="60">
        <v>44672</v>
      </c>
      <c r="R2130" s="42" t="s">
        <v>243</v>
      </c>
      <c r="S2130" s="68"/>
    </row>
    <row r="2131" spans="1:19" s="70" customFormat="1" ht="12.75" hidden="1" customHeight="1" x14ac:dyDescent="0.2">
      <c r="A2131" s="38" t="s">
        <v>19191</v>
      </c>
      <c r="B2131" s="42" t="s">
        <v>19192</v>
      </c>
      <c r="C2131" s="42" t="s">
        <v>19193</v>
      </c>
      <c r="D2131" s="38">
        <v>300286</v>
      </c>
      <c r="E2131" s="38"/>
      <c r="F2131" s="42" t="s">
        <v>9310</v>
      </c>
      <c r="G2131" s="38">
        <v>8268012126</v>
      </c>
      <c r="H2131" s="40">
        <v>712738283</v>
      </c>
      <c r="I2131" s="3">
        <v>315000</v>
      </c>
      <c r="J2131" s="3"/>
      <c r="K2131" s="3">
        <v>56700</v>
      </c>
      <c r="L2131" s="3">
        <f t="shared" si="33"/>
        <v>371700</v>
      </c>
      <c r="M2131" s="41">
        <v>44749.729166666664</v>
      </c>
      <c r="N2131" s="39">
        <v>160377317</v>
      </c>
      <c r="O2131" s="42" t="s">
        <v>315</v>
      </c>
      <c r="P2131" s="42" t="s">
        <v>19194</v>
      </c>
      <c r="Q2131" s="60">
        <v>45072</v>
      </c>
      <c r="R2131" s="42" t="s">
        <v>243</v>
      </c>
      <c r="S2131" s="68"/>
    </row>
    <row r="2132" spans="1:19" s="70" customFormat="1" ht="12.75" hidden="1" customHeight="1" x14ac:dyDescent="0.2">
      <c r="A2132" s="38" t="s">
        <v>19538</v>
      </c>
      <c r="B2132" s="39" t="s">
        <v>19539</v>
      </c>
      <c r="C2132" s="39" t="s">
        <v>19540</v>
      </c>
      <c r="D2132" s="38">
        <v>814328</v>
      </c>
      <c r="E2132" s="38"/>
      <c r="F2132" s="39" t="s">
        <v>8294</v>
      </c>
      <c r="G2132" s="38">
        <v>8268011942</v>
      </c>
      <c r="H2132" s="40" t="s">
        <v>19541</v>
      </c>
      <c r="I2132" s="2">
        <v>314948.30508474581</v>
      </c>
      <c r="J2132" s="2"/>
      <c r="K2132" s="2">
        <v>56690.694915254244</v>
      </c>
      <c r="L2132" s="3">
        <f t="shared" si="33"/>
        <v>371639.00000000006</v>
      </c>
      <c r="M2132" s="41">
        <v>45078</v>
      </c>
      <c r="N2132" s="39">
        <v>160439077</v>
      </c>
      <c r="O2132" s="39" t="s">
        <v>52</v>
      </c>
      <c r="P2132" s="40" t="s">
        <v>19542</v>
      </c>
      <c r="Q2132" s="41">
        <v>45100</v>
      </c>
      <c r="R2132" s="39" t="s">
        <v>54</v>
      </c>
      <c r="S2132" s="68"/>
    </row>
    <row r="2133" spans="1:19" s="70" customFormat="1" ht="12.75" hidden="1" customHeight="1" x14ac:dyDescent="0.2">
      <c r="A2133" s="38" t="s">
        <v>19312</v>
      </c>
      <c r="B2133" s="39" t="s">
        <v>19313</v>
      </c>
      <c r="C2133" s="39" t="s">
        <v>19314</v>
      </c>
      <c r="D2133" s="38">
        <v>812419</v>
      </c>
      <c r="E2133" s="38"/>
      <c r="F2133" s="39" t="s">
        <v>1956</v>
      </c>
      <c r="G2133" s="38">
        <v>8268011911</v>
      </c>
      <c r="H2133" s="40" t="s">
        <v>19315</v>
      </c>
      <c r="I2133" s="2">
        <v>314929.66101694916</v>
      </c>
      <c r="J2133" s="2"/>
      <c r="K2133" s="2">
        <v>56687.338983050846</v>
      </c>
      <c r="L2133" s="3">
        <f t="shared" si="33"/>
        <v>371617</v>
      </c>
      <c r="M2133" s="41">
        <v>45049.729166666664</v>
      </c>
      <c r="N2133" s="39">
        <v>160406203</v>
      </c>
      <c r="O2133" s="39" t="s">
        <v>3282</v>
      </c>
      <c r="P2133" s="40" t="s">
        <v>19316</v>
      </c>
      <c r="Q2133" s="41">
        <v>45083</v>
      </c>
      <c r="R2133" s="42" t="s">
        <v>2417</v>
      </c>
      <c r="S2133" s="68"/>
    </row>
    <row r="2134" spans="1:19" s="70" customFormat="1" ht="12.75" hidden="1" customHeight="1" x14ac:dyDescent="0.2">
      <c r="A2134" s="38" t="s">
        <v>13202</v>
      </c>
      <c r="B2134" s="42" t="s">
        <v>13203</v>
      </c>
      <c r="C2134" s="42" t="s">
        <v>13204</v>
      </c>
      <c r="D2134" s="38">
        <v>129452</v>
      </c>
      <c r="E2134" s="38"/>
      <c r="F2134" s="39" t="s">
        <v>2376</v>
      </c>
      <c r="G2134" s="38">
        <v>8263000123</v>
      </c>
      <c r="H2134" s="40">
        <v>210601026018</v>
      </c>
      <c r="I2134" s="3">
        <v>313656.75</v>
      </c>
      <c r="J2134" s="3"/>
      <c r="K2134" s="3">
        <v>56458.22</v>
      </c>
      <c r="L2134" s="3">
        <f t="shared" si="33"/>
        <v>370114.97</v>
      </c>
      <c r="M2134" s="41">
        <v>44582.729166666664</v>
      </c>
      <c r="N2134" s="39">
        <v>6870040508</v>
      </c>
      <c r="O2134" s="42" t="s">
        <v>315</v>
      </c>
      <c r="P2134" s="42" t="s">
        <v>13205</v>
      </c>
      <c r="Q2134" s="60">
        <v>44695</v>
      </c>
      <c r="R2134" s="42" t="s">
        <v>243</v>
      </c>
      <c r="S2134" s="68"/>
    </row>
    <row r="2135" spans="1:19" s="70" customFormat="1" ht="12.75" hidden="1" customHeight="1" x14ac:dyDescent="0.2">
      <c r="A2135" s="38" t="s">
        <v>2642</v>
      </c>
      <c r="B2135" s="39" t="s">
        <v>2639</v>
      </c>
      <c r="C2135" s="39" t="s">
        <v>2640</v>
      </c>
      <c r="D2135" s="38">
        <v>508442</v>
      </c>
      <c r="E2135" s="38"/>
      <c r="F2135" s="39" t="s">
        <v>659</v>
      </c>
      <c r="G2135" s="38">
        <v>8263000074</v>
      </c>
      <c r="H2135" s="40">
        <v>171</v>
      </c>
      <c r="I2135" s="2">
        <v>313600</v>
      </c>
      <c r="J2135" s="2"/>
      <c r="K2135" s="2">
        <v>56448</v>
      </c>
      <c r="L2135" s="3">
        <f t="shared" si="33"/>
        <v>370048</v>
      </c>
      <c r="M2135" s="41">
        <v>44211.729166666664</v>
      </c>
      <c r="N2135" s="39">
        <v>6870094025</v>
      </c>
      <c r="O2135" s="39" t="s">
        <v>52</v>
      </c>
      <c r="P2135" s="40" t="s">
        <v>2641</v>
      </c>
      <c r="Q2135" s="41">
        <v>44366</v>
      </c>
      <c r="R2135" s="39" t="s">
        <v>54</v>
      </c>
      <c r="S2135" s="68"/>
    </row>
    <row r="2136" spans="1:19" s="70" customFormat="1" ht="12.75" hidden="1" customHeight="1" x14ac:dyDescent="0.2">
      <c r="A2136" s="38">
        <v>1</v>
      </c>
      <c r="B2136" s="39" t="s">
        <v>21280</v>
      </c>
      <c r="C2136" s="39" t="s">
        <v>21281</v>
      </c>
      <c r="D2136" s="38">
        <v>301193</v>
      </c>
      <c r="E2136" s="38"/>
      <c r="F2136" s="39" t="s">
        <v>2376</v>
      </c>
      <c r="G2136" s="38">
        <v>8268012327</v>
      </c>
      <c r="H2136" s="40">
        <v>232901091190</v>
      </c>
      <c r="I2136" s="2">
        <v>313221.18644067796</v>
      </c>
      <c r="J2136" s="2"/>
      <c r="K2136" s="2">
        <v>56379.813559322029</v>
      </c>
      <c r="L2136" s="3">
        <f t="shared" si="33"/>
        <v>369601</v>
      </c>
      <c r="M2136" s="41">
        <v>45229.729166666664</v>
      </c>
      <c r="N2136" s="39">
        <v>160839332</v>
      </c>
      <c r="O2136" s="39" t="s">
        <v>8899</v>
      </c>
      <c r="P2136" s="40" t="s">
        <v>21282</v>
      </c>
      <c r="Q2136" s="41">
        <v>45278</v>
      </c>
      <c r="R2136" s="42" t="s">
        <v>8901</v>
      </c>
      <c r="S2136" s="68"/>
    </row>
    <row r="2137" spans="1:19" s="70" customFormat="1" ht="12.75" hidden="1" customHeight="1" x14ac:dyDescent="0.2">
      <c r="A2137" s="38" t="s">
        <v>5419</v>
      </c>
      <c r="B2137" s="39" t="s">
        <v>5415</v>
      </c>
      <c r="C2137" s="39" t="s">
        <v>5416</v>
      </c>
      <c r="D2137" s="38">
        <v>506950</v>
      </c>
      <c r="E2137" s="38"/>
      <c r="F2137" s="39" t="s">
        <v>503</v>
      </c>
      <c r="G2137" s="38">
        <v>8263000120</v>
      </c>
      <c r="H2137" s="40" t="s">
        <v>5417</v>
      </c>
      <c r="I2137" s="2">
        <v>312276</v>
      </c>
      <c r="J2137" s="2"/>
      <c r="K2137" s="2">
        <v>56209.68</v>
      </c>
      <c r="L2137" s="3">
        <f t="shared" si="33"/>
        <v>368485.68</v>
      </c>
      <c r="M2137" s="41">
        <v>44406.729166666664</v>
      </c>
      <c r="N2137" s="39">
        <v>6870205346</v>
      </c>
      <c r="O2137" s="39" t="s">
        <v>52</v>
      </c>
      <c r="P2137" s="40" t="s">
        <v>5418</v>
      </c>
      <c r="Q2137" s="41">
        <v>44467</v>
      </c>
      <c r="R2137" s="39" t="s">
        <v>54</v>
      </c>
      <c r="S2137" s="68"/>
    </row>
    <row r="2138" spans="1:19" s="70" customFormat="1" ht="12.75" hidden="1" customHeight="1" x14ac:dyDescent="0.2">
      <c r="A2138" s="38" t="s">
        <v>9656</v>
      </c>
      <c r="B2138" s="39" t="s">
        <v>9657</v>
      </c>
      <c r="C2138" s="39" t="s">
        <v>9658</v>
      </c>
      <c r="D2138" s="38">
        <v>401972</v>
      </c>
      <c r="E2138" s="38"/>
      <c r="F2138" s="39" t="s">
        <v>842</v>
      </c>
      <c r="G2138" s="38">
        <v>8263000049</v>
      </c>
      <c r="H2138" s="40" t="s">
        <v>9659</v>
      </c>
      <c r="I2138" s="2">
        <v>312000</v>
      </c>
      <c r="J2138" s="2">
        <v>0</v>
      </c>
      <c r="K2138" s="2">
        <v>56160</v>
      </c>
      <c r="L2138" s="3">
        <f t="shared" si="33"/>
        <v>368160</v>
      </c>
      <c r="M2138" s="41">
        <v>44511.729166666664</v>
      </c>
      <c r="N2138" s="39">
        <v>6870330200</v>
      </c>
      <c r="O2138" s="39" t="s">
        <v>52</v>
      </c>
      <c r="P2138" s="40"/>
      <c r="Q2138" s="41"/>
      <c r="R2138" s="39" t="s">
        <v>54</v>
      </c>
      <c r="S2138" s="68"/>
    </row>
    <row r="2139" spans="1:19" s="70" customFormat="1" ht="12.75" hidden="1" customHeight="1" x14ac:dyDescent="0.2">
      <c r="A2139" s="38" t="s">
        <v>4460</v>
      </c>
      <c r="B2139" s="39" t="s">
        <v>4461</v>
      </c>
      <c r="C2139" s="39" t="s">
        <v>4462</v>
      </c>
      <c r="D2139" s="38">
        <v>401972</v>
      </c>
      <c r="E2139" s="38"/>
      <c r="F2139" s="39" t="s">
        <v>842</v>
      </c>
      <c r="G2139" s="38">
        <v>8263000049</v>
      </c>
      <c r="H2139" s="40" t="s">
        <v>4463</v>
      </c>
      <c r="I2139" s="2">
        <v>310860</v>
      </c>
      <c r="J2139" s="2">
        <v>366.81479999999999</v>
      </c>
      <c r="K2139" s="2">
        <v>55954.799999999996</v>
      </c>
      <c r="L2139" s="3">
        <f t="shared" si="33"/>
        <v>367181.61479999998</v>
      </c>
      <c r="M2139" s="41">
        <v>44364.729166666664</v>
      </c>
      <c r="N2139" s="39">
        <v>6870149632</v>
      </c>
      <c r="O2139" s="39" t="s">
        <v>52</v>
      </c>
      <c r="P2139" s="40" t="s">
        <v>4276</v>
      </c>
      <c r="Q2139" s="41">
        <v>44412</v>
      </c>
      <c r="R2139" s="39" t="s">
        <v>54</v>
      </c>
      <c r="S2139" s="68"/>
    </row>
    <row r="2140" spans="1:19" s="70" customFormat="1" ht="12.75" customHeight="1" x14ac:dyDescent="0.2">
      <c r="A2140" s="38" t="s">
        <v>22527</v>
      </c>
      <c r="B2140" s="39" t="s">
        <v>22528</v>
      </c>
      <c r="C2140" s="39"/>
      <c r="D2140" s="38">
        <v>128566</v>
      </c>
      <c r="E2140" s="38"/>
      <c r="F2140" s="39" t="s">
        <v>22529</v>
      </c>
      <c r="G2140" s="38">
        <v>8266021216</v>
      </c>
      <c r="H2140" s="40" t="s">
        <v>22530</v>
      </c>
      <c r="I2140" s="3">
        <v>310380</v>
      </c>
      <c r="J2140" s="2"/>
      <c r="K2140" s="2">
        <v>55868.4</v>
      </c>
      <c r="L2140" s="3">
        <f t="shared" si="33"/>
        <v>366248.4</v>
      </c>
      <c r="M2140" s="41">
        <v>45411</v>
      </c>
      <c r="N2140" s="39"/>
      <c r="O2140" s="39" t="s">
        <v>19303</v>
      </c>
      <c r="P2140" s="40"/>
      <c r="Q2140" s="41"/>
      <c r="R2140" s="62" t="s">
        <v>19</v>
      </c>
      <c r="S2140" s="68"/>
    </row>
    <row r="2141" spans="1:19" s="70" customFormat="1" ht="12.75" hidden="1" customHeight="1" x14ac:dyDescent="0.2">
      <c r="A2141" s="38" t="s">
        <v>1071</v>
      </c>
      <c r="B2141" s="39" t="s">
        <v>1072</v>
      </c>
      <c r="C2141" s="39" t="s">
        <v>1073</v>
      </c>
      <c r="D2141" s="58">
        <v>107909</v>
      </c>
      <c r="E2141" s="58"/>
      <c r="F2141" s="39" t="s">
        <v>230</v>
      </c>
      <c r="G2141" s="38">
        <v>8263000084</v>
      </c>
      <c r="H2141" s="40" t="s">
        <v>1074</v>
      </c>
      <c r="I2141" s="2">
        <v>310340</v>
      </c>
      <c r="J2141" s="2">
        <v>274.64999999999998</v>
      </c>
      <c r="K2141" s="2">
        <v>55861.2</v>
      </c>
      <c r="L2141" s="3">
        <f t="shared" si="33"/>
        <v>366475.85000000003</v>
      </c>
      <c r="M2141" s="41">
        <v>44254.729166666664</v>
      </c>
      <c r="N2141" s="39">
        <v>6870348390</v>
      </c>
      <c r="O2141" s="39" t="s">
        <v>52</v>
      </c>
      <c r="P2141" s="40" t="s">
        <v>998</v>
      </c>
      <c r="Q2141" s="41">
        <v>44251</v>
      </c>
      <c r="R2141" s="39" t="s">
        <v>54</v>
      </c>
      <c r="S2141" s="68"/>
    </row>
    <row r="2142" spans="1:19" s="70" customFormat="1" ht="12.75" customHeight="1" x14ac:dyDescent="0.2">
      <c r="A2142" s="38" t="s">
        <v>21529</v>
      </c>
      <c r="B2142" s="39" t="s">
        <v>21530</v>
      </c>
      <c r="C2142" s="39" t="s">
        <v>21531</v>
      </c>
      <c r="D2142" s="38">
        <v>406359</v>
      </c>
      <c r="E2142" s="38"/>
      <c r="F2142" s="39" t="s">
        <v>19225</v>
      </c>
      <c r="G2142" s="38">
        <v>8263000308</v>
      </c>
      <c r="H2142" s="40">
        <v>271600053093</v>
      </c>
      <c r="I2142" s="2">
        <v>310000</v>
      </c>
      <c r="J2142" s="2"/>
      <c r="K2142" s="2">
        <v>55800</v>
      </c>
      <c r="L2142" s="3">
        <f t="shared" si="33"/>
        <v>365800</v>
      </c>
      <c r="M2142" s="41">
        <v>45230.729166666664</v>
      </c>
      <c r="N2142" s="39">
        <v>1246653861</v>
      </c>
      <c r="O2142" s="39" t="s">
        <v>18463</v>
      </c>
      <c r="P2142" s="40" t="s">
        <v>21525</v>
      </c>
      <c r="Q2142" s="41">
        <v>45315</v>
      </c>
      <c r="R2142" s="62" t="s">
        <v>29</v>
      </c>
      <c r="S2142" s="68"/>
    </row>
    <row r="2143" spans="1:19" s="70" customFormat="1" ht="12.75" hidden="1" customHeight="1" x14ac:dyDescent="0.2">
      <c r="A2143" s="38" t="s">
        <v>1015</v>
      </c>
      <c r="B2143" s="39" t="s">
        <v>1016</v>
      </c>
      <c r="C2143" s="39" t="s">
        <v>1017</v>
      </c>
      <c r="D2143" s="58">
        <v>107909</v>
      </c>
      <c r="E2143" s="58"/>
      <c r="F2143" s="39" t="s">
        <v>230</v>
      </c>
      <c r="G2143" s="38">
        <v>8263000084</v>
      </c>
      <c r="H2143" s="40" t="s">
        <v>1018</v>
      </c>
      <c r="I2143" s="2">
        <v>309288</v>
      </c>
      <c r="J2143" s="2">
        <v>273.72000000000003</v>
      </c>
      <c r="K2143" s="2">
        <v>55671.839999999997</v>
      </c>
      <c r="L2143" s="3">
        <f t="shared" si="33"/>
        <v>365233.55999999994</v>
      </c>
      <c r="M2143" s="41">
        <v>44254</v>
      </c>
      <c r="N2143" s="39">
        <v>6870034569</v>
      </c>
      <c r="O2143" s="39" t="s">
        <v>52</v>
      </c>
      <c r="P2143" s="40" t="s">
        <v>998</v>
      </c>
      <c r="Q2143" s="41">
        <v>44251</v>
      </c>
      <c r="R2143" s="39" t="s">
        <v>54</v>
      </c>
      <c r="S2143" s="68"/>
    </row>
    <row r="2144" spans="1:19" s="70" customFormat="1" ht="12.75" hidden="1" customHeight="1" x14ac:dyDescent="0.2">
      <c r="A2144" s="38" t="s">
        <v>13086</v>
      </c>
      <c r="B2144" s="42" t="s">
        <v>13087</v>
      </c>
      <c r="C2144" s="42" t="s">
        <v>13088</v>
      </c>
      <c r="D2144" s="38">
        <v>405485</v>
      </c>
      <c r="E2144" s="38"/>
      <c r="F2144" s="39" t="s">
        <v>3628</v>
      </c>
      <c r="G2144" s="38">
        <v>8263000144</v>
      </c>
      <c r="H2144" s="40" t="s">
        <v>13089</v>
      </c>
      <c r="I2144" s="3">
        <v>309166.14</v>
      </c>
      <c r="J2144" s="3"/>
      <c r="K2144" s="3">
        <v>55649.86</v>
      </c>
      <c r="L2144" s="3">
        <f t="shared" si="33"/>
        <v>364816</v>
      </c>
      <c r="M2144" s="41">
        <v>44606.729166666664</v>
      </c>
      <c r="N2144" s="39">
        <v>6870035178</v>
      </c>
      <c r="O2144" s="42" t="s">
        <v>315</v>
      </c>
      <c r="P2144" s="42" t="s">
        <v>13062</v>
      </c>
      <c r="Q2144" s="41">
        <v>44688</v>
      </c>
      <c r="R2144" s="42" t="s">
        <v>243</v>
      </c>
      <c r="S2144" s="68"/>
    </row>
    <row r="2145" spans="1:19" s="70" customFormat="1" ht="12.75" customHeight="1" x14ac:dyDescent="0.2">
      <c r="A2145" s="38" t="s">
        <v>21227</v>
      </c>
      <c r="B2145" s="39" t="s">
        <v>21228</v>
      </c>
      <c r="C2145" s="39" t="s">
        <v>21229</v>
      </c>
      <c r="D2145" s="38">
        <v>128608</v>
      </c>
      <c r="E2145" s="38"/>
      <c r="F2145" s="39" t="s">
        <v>21230</v>
      </c>
      <c r="G2145" s="38">
        <v>8266019894</v>
      </c>
      <c r="H2145" s="40">
        <v>216</v>
      </c>
      <c r="I2145" s="2">
        <v>308950</v>
      </c>
      <c r="J2145" s="2"/>
      <c r="K2145" s="2">
        <v>55611</v>
      </c>
      <c r="L2145" s="3">
        <f t="shared" si="33"/>
        <v>364561</v>
      </c>
      <c r="M2145" s="41">
        <v>45192.729166666664</v>
      </c>
      <c r="N2145" s="39">
        <v>1246616170</v>
      </c>
      <c r="O2145" s="39" t="s">
        <v>18463</v>
      </c>
      <c r="P2145" s="40" t="s">
        <v>21231</v>
      </c>
      <c r="Q2145" s="41">
        <v>45276</v>
      </c>
      <c r="R2145" s="62" t="s">
        <v>29</v>
      </c>
      <c r="S2145" s="68"/>
    </row>
    <row r="2146" spans="1:19" s="70" customFormat="1" ht="12.75" hidden="1" customHeight="1" x14ac:dyDescent="0.2">
      <c r="A2146" s="38" t="s">
        <v>1479</v>
      </c>
      <c r="B2146" s="39" t="s">
        <v>1480</v>
      </c>
      <c r="C2146" s="39" t="s">
        <v>1481</v>
      </c>
      <c r="D2146" s="38">
        <v>401972</v>
      </c>
      <c r="E2146" s="38"/>
      <c r="F2146" s="39" t="s">
        <v>842</v>
      </c>
      <c r="G2146" s="38">
        <v>8263000049</v>
      </c>
      <c r="H2146" s="40" t="s">
        <v>1482</v>
      </c>
      <c r="I2146" s="2">
        <v>308890</v>
      </c>
      <c r="J2146" s="2">
        <v>273.36765000000003</v>
      </c>
      <c r="K2146" s="2">
        <v>55600.2</v>
      </c>
      <c r="L2146" s="3">
        <f t="shared" si="33"/>
        <v>364763.56764999998</v>
      </c>
      <c r="M2146" s="41">
        <v>44270.729166666664</v>
      </c>
      <c r="N2146" s="39">
        <v>6870004153</v>
      </c>
      <c r="O2146" s="39" t="s">
        <v>52</v>
      </c>
      <c r="P2146" s="40" t="s">
        <v>1483</v>
      </c>
      <c r="Q2146" s="41">
        <v>44296</v>
      </c>
      <c r="R2146" s="39" t="s">
        <v>54</v>
      </c>
      <c r="S2146" s="68"/>
    </row>
    <row r="2147" spans="1:19" s="70" customFormat="1" ht="12.75" hidden="1" customHeight="1" x14ac:dyDescent="0.2">
      <c r="A2147" s="38" t="s">
        <v>3798</v>
      </c>
      <c r="B2147" s="39" t="s">
        <v>3799</v>
      </c>
      <c r="C2147" s="39" t="s">
        <v>3800</v>
      </c>
      <c r="D2147" s="38">
        <v>401972</v>
      </c>
      <c r="E2147" s="38"/>
      <c r="F2147" s="39" t="s">
        <v>842</v>
      </c>
      <c r="G2147" s="38">
        <v>8263000049</v>
      </c>
      <c r="H2147" s="40" t="s">
        <v>3801</v>
      </c>
      <c r="I2147" s="2">
        <v>308700</v>
      </c>
      <c r="J2147" s="2">
        <v>364.26600000000002</v>
      </c>
      <c r="K2147" s="2">
        <v>55566</v>
      </c>
      <c r="L2147" s="3">
        <f t="shared" si="33"/>
        <v>364630.266</v>
      </c>
      <c r="M2147" s="41">
        <v>44349.729166666664</v>
      </c>
      <c r="N2147" s="39">
        <v>6870126240</v>
      </c>
      <c r="O2147" s="39" t="s">
        <v>52</v>
      </c>
      <c r="P2147" s="40" t="s">
        <v>3722</v>
      </c>
      <c r="Q2147" s="41">
        <v>44394</v>
      </c>
      <c r="R2147" s="39" t="s">
        <v>54</v>
      </c>
      <c r="S2147" s="68"/>
    </row>
    <row r="2148" spans="1:19" s="70" customFormat="1" ht="12.75" hidden="1" customHeight="1" x14ac:dyDescent="0.2">
      <c r="A2148" s="38" t="s">
        <v>17630</v>
      </c>
      <c r="B2148" s="42" t="s">
        <v>17626</v>
      </c>
      <c r="C2148" s="42"/>
      <c r="D2148" s="58">
        <v>118480</v>
      </c>
      <c r="E2148" s="58"/>
      <c r="F2148" s="42" t="s">
        <v>9826</v>
      </c>
      <c r="G2148" s="38">
        <v>8263000270</v>
      </c>
      <c r="H2148" s="40" t="s">
        <v>17628</v>
      </c>
      <c r="I2148" s="3">
        <v>308052</v>
      </c>
      <c r="J2148" s="3"/>
      <c r="K2148" s="3">
        <v>55449.36</v>
      </c>
      <c r="L2148" s="3">
        <f t="shared" si="33"/>
        <v>363501.36</v>
      </c>
      <c r="M2148" s="41">
        <v>44873</v>
      </c>
      <c r="N2148" s="39"/>
      <c r="O2148" s="42" t="s">
        <v>315</v>
      </c>
      <c r="P2148" s="42"/>
      <c r="Q2148" s="60"/>
      <c r="R2148" s="42" t="s">
        <v>243</v>
      </c>
      <c r="S2148" s="68"/>
    </row>
    <row r="2149" spans="1:19" s="70" customFormat="1" ht="12.75" hidden="1" customHeight="1" x14ac:dyDescent="0.25">
      <c r="A2149" s="38" t="s">
        <v>7506</v>
      </c>
      <c r="B2149" s="1"/>
      <c r="C2149" s="1"/>
      <c r="D2149" s="51"/>
      <c r="E2149" s="51"/>
      <c r="F2149" s="139" t="s">
        <v>310</v>
      </c>
      <c r="G2149" s="53"/>
      <c r="H2149" s="54" t="s">
        <v>14563</v>
      </c>
      <c r="I2149" s="35">
        <v>307162.23999999999</v>
      </c>
      <c r="J2149" s="1"/>
      <c r="K2149" s="55"/>
      <c r="L2149" s="3">
        <f t="shared" si="33"/>
        <v>307162.23999999999</v>
      </c>
      <c r="M2149" s="41">
        <v>44767</v>
      </c>
      <c r="N2149" s="56"/>
      <c r="O2149" s="1"/>
      <c r="P2149" s="1"/>
      <c r="Q2149" s="57"/>
      <c r="R2149" s="42" t="s">
        <v>2417</v>
      </c>
      <c r="S2149" s="69"/>
    </row>
    <row r="2150" spans="1:19" s="70" customFormat="1" ht="12.75" hidden="1" customHeight="1" x14ac:dyDescent="0.2">
      <c r="A2150" s="38" t="s">
        <v>10989</v>
      </c>
      <c r="B2150" s="39" t="s">
        <v>10990</v>
      </c>
      <c r="C2150" s="39" t="s">
        <v>10991</v>
      </c>
      <c r="D2150" s="38">
        <v>919962</v>
      </c>
      <c r="E2150" s="38"/>
      <c r="F2150" s="39" t="s">
        <v>6950</v>
      </c>
      <c r="G2150" s="38">
        <v>8263000121</v>
      </c>
      <c r="H2150" s="40" t="s">
        <v>10992</v>
      </c>
      <c r="I2150" s="3">
        <v>307050</v>
      </c>
      <c r="J2150" s="3"/>
      <c r="K2150" s="2">
        <v>55269</v>
      </c>
      <c r="L2150" s="3">
        <f t="shared" si="33"/>
        <v>362319</v>
      </c>
      <c r="M2150" s="41">
        <v>44600.729166666664</v>
      </c>
      <c r="N2150" s="39">
        <v>6870394053</v>
      </c>
      <c r="O2150" s="39" t="s">
        <v>3282</v>
      </c>
      <c r="P2150" s="40">
        <v>203104541470</v>
      </c>
      <c r="Q2150" s="41">
        <v>44632</v>
      </c>
      <c r="R2150" s="42" t="s">
        <v>2417</v>
      </c>
      <c r="S2150" s="68"/>
    </row>
    <row r="2151" spans="1:19" s="70" customFormat="1" ht="12.75" hidden="1" customHeight="1" x14ac:dyDescent="0.2">
      <c r="A2151" s="38" t="s">
        <v>21283</v>
      </c>
      <c r="B2151" s="39" t="s">
        <v>21278</v>
      </c>
      <c r="C2151" s="39"/>
      <c r="D2151" s="38">
        <v>120191</v>
      </c>
      <c r="E2151" s="38"/>
      <c r="F2151" s="39" t="s">
        <v>13051</v>
      </c>
      <c r="G2151" s="38">
        <v>8263000352</v>
      </c>
      <c r="H2151" s="40" t="s">
        <v>21279</v>
      </c>
      <c r="I2151" s="2">
        <v>302850</v>
      </c>
      <c r="J2151" s="2"/>
      <c r="K2151" s="2">
        <v>54513</v>
      </c>
      <c r="L2151" s="3">
        <f t="shared" si="33"/>
        <v>357363</v>
      </c>
      <c r="M2151" s="41">
        <v>45259</v>
      </c>
      <c r="N2151" s="39"/>
      <c r="O2151" s="39" t="s">
        <v>18453</v>
      </c>
      <c r="P2151" s="40"/>
      <c r="Q2151" s="41"/>
      <c r="R2151" s="62" t="s">
        <v>21</v>
      </c>
      <c r="S2151" s="68"/>
    </row>
    <row r="2152" spans="1:19" s="70" customFormat="1" ht="12.75" customHeight="1" x14ac:dyDescent="0.2">
      <c r="A2152" s="38" t="s">
        <v>23044</v>
      </c>
      <c r="B2152" s="39" t="s">
        <v>23045</v>
      </c>
      <c r="C2152" s="39" t="s">
        <v>23046</v>
      </c>
      <c r="D2152" s="38">
        <v>820829</v>
      </c>
      <c r="E2152" s="38"/>
      <c r="F2152" s="39" t="s">
        <v>19383</v>
      </c>
      <c r="G2152" s="38">
        <v>8268015198</v>
      </c>
      <c r="H2152" s="40" t="s">
        <v>23047</v>
      </c>
      <c r="I2152" s="2">
        <v>302360.16949152545</v>
      </c>
      <c r="J2152" s="2"/>
      <c r="K2152" s="2">
        <v>54424.830508474581</v>
      </c>
      <c r="L2152" s="3">
        <f t="shared" si="33"/>
        <v>356785</v>
      </c>
      <c r="M2152" s="41">
        <v>45455.729166666664</v>
      </c>
      <c r="N2152" s="39">
        <v>160874637</v>
      </c>
      <c r="O2152" s="39" t="s">
        <v>18463</v>
      </c>
      <c r="P2152" s="40"/>
      <c r="Q2152" s="41"/>
      <c r="R2152" s="62" t="s">
        <v>29</v>
      </c>
      <c r="S2152" s="68"/>
    </row>
    <row r="2153" spans="1:19" s="70" customFormat="1" ht="12.75" hidden="1" customHeight="1" x14ac:dyDescent="0.2">
      <c r="A2153" s="38" t="s">
        <v>14821</v>
      </c>
      <c r="B2153" s="39" t="s">
        <v>14822</v>
      </c>
      <c r="C2153" s="39" t="s">
        <v>14823</v>
      </c>
      <c r="D2153" s="38">
        <v>919962</v>
      </c>
      <c r="E2153" s="38"/>
      <c r="F2153" s="39" t="s">
        <v>6950</v>
      </c>
      <c r="G2153" s="38">
        <v>8263000121</v>
      </c>
      <c r="H2153" s="40" t="s">
        <v>14824</v>
      </c>
      <c r="I2153" s="3">
        <v>301070.40000000002</v>
      </c>
      <c r="J2153" s="3"/>
      <c r="K2153" s="2">
        <v>54192.6</v>
      </c>
      <c r="L2153" s="3">
        <f t="shared" si="33"/>
        <v>355263</v>
      </c>
      <c r="M2153" s="41">
        <v>44726.729166666664</v>
      </c>
      <c r="N2153" s="39">
        <v>6870176157</v>
      </c>
      <c r="O2153" s="39" t="s">
        <v>3282</v>
      </c>
      <c r="P2153" s="40">
        <v>209019670414</v>
      </c>
      <c r="Q2153" s="41">
        <v>44806</v>
      </c>
      <c r="R2153" s="42" t="s">
        <v>2417</v>
      </c>
      <c r="S2153" s="68"/>
    </row>
    <row r="2154" spans="1:19" s="70" customFormat="1" ht="12.75" hidden="1" customHeight="1" x14ac:dyDescent="0.2">
      <c r="A2154" s="38" t="s">
        <v>1404</v>
      </c>
      <c r="B2154" s="39" t="s">
        <v>1405</v>
      </c>
      <c r="C2154" s="39" t="s">
        <v>1406</v>
      </c>
      <c r="D2154" s="58">
        <v>103531</v>
      </c>
      <c r="E2154" s="58"/>
      <c r="F2154" s="39" t="s">
        <v>1407</v>
      </c>
      <c r="G2154" s="38">
        <v>8266010659</v>
      </c>
      <c r="H2154" s="40">
        <v>3458</v>
      </c>
      <c r="I2154" s="2">
        <v>300000</v>
      </c>
      <c r="J2154" s="2"/>
      <c r="K2154" s="2">
        <v>54000</v>
      </c>
      <c r="L2154" s="3">
        <f t="shared" si="33"/>
        <v>354000</v>
      </c>
      <c r="M2154" s="41">
        <v>44255.729166666664</v>
      </c>
      <c r="N2154" s="39">
        <v>6870373693</v>
      </c>
      <c r="O2154" s="39" t="s">
        <v>52</v>
      </c>
      <c r="P2154" s="40" t="s">
        <v>1408</v>
      </c>
      <c r="Q2154" s="41">
        <v>44292</v>
      </c>
      <c r="R2154" s="39" t="s">
        <v>54</v>
      </c>
      <c r="S2154" s="68"/>
    </row>
    <row r="2155" spans="1:19" s="70" customFormat="1" ht="12.75" hidden="1" customHeight="1" x14ac:dyDescent="0.2">
      <c r="A2155" s="38" t="s">
        <v>2233</v>
      </c>
      <c r="B2155" s="39" t="s">
        <v>2234</v>
      </c>
      <c r="C2155" s="39" t="s">
        <v>2235</v>
      </c>
      <c r="D2155" s="38">
        <v>106653</v>
      </c>
      <c r="E2155" s="38"/>
      <c r="F2155" s="39" t="s">
        <v>398</v>
      </c>
      <c r="G2155" s="38">
        <v>8263000050</v>
      </c>
      <c r="H2155" s="40" t="s">
        <v>2236</v>
      </c>
      <c r="I2155" s="2">
        <v>300000</v>
      </c>
      <c r="J2155" s="3">
        <v>265.5502392344498</v>
      </c>
      <c r="K2155" s="2">
        <v>54000</v>
      </c>
      <c r="L2155" s="3">
        <f t="shared" si="33"/>
        <v>354265.55023923446</v>
      </c>
      <c r="M2155" s="41">
        <v>44285.729166666664</v>
      </c>
      <c r="N2155" s="39">
        <v>6870071300</v>
      </c>
      <c r="O2155" s="39" t="s">
        <v>52</v>
      </c>
      <c r="P2155" s="40"/>
      <c r="Q2155" s="41"/>
      <c r="R2155" s="39" t="s">
        <v>54</v>
      </c>
      <c r="S2155" s="68"/>
    </row>
    <row r="2156" spans="1:19" s="70" customFormat="1" ht="12.75" hidden="1" customHeight="1" x14ac:dyDescent="0.2">
      <c r="A2156" s="38" t="s">
        <v>2985</v>
      </c>
      <c r="B2156" s="39" t="s">
        <v>2986</v>
      </c>
      <c r="C2156" s="39" t="s">
        <v>2987</v>
      </c>
      <c r="D2156" s="38">
        <v>106653</v>
      </c>
      <c r="E2156" s="38"/>
      <c r="F2156" s="39" t="s">
        <v>398</v>
      </c>
      <c r="G2156" s="38">
        <v>8263000050</v>
      </c>
      <c r="H2156" s="40" t="s">
        <v>2988</v>
      </c>
      <c r="I2156" s="2">
        <v>300000</v>
      </c>
      <c r="J2156" s="3">
        <v>354.00751408891665</v>
      </c>
      <c r="K2156" s="2">
        <v>54000</v>
      </c>
      <c r="L2156" s="3">
        <f t="shared" si="33"/>
        <v>354354.00751408894</v>
      </c>
      <c r="M2156" s="41">
        <v>44323.729166666664</v>
      </c>
      <c r="N2156" s="39">
        <v>6870107875</v>
      </c>
      <c r="O2156" s="39" t="s">
        <v>52</v>
      </c>
      <c r="P2156" s="40"/>
      <c r="Q2156" s="41"/>
      <c r="R2156" s="39" t="s">
        <v>54</v>
      </c>
      <c r="S2156" s="68"/>
    </row>
    <row r="2157" spans="1:19" s="70" customFormat="1" ht="12.75" hidden="1" customHeight="1" x14ac:dyDescent="0.2">
      <c r="A2157" s="38" t="s">
        <v>3596</v>
      </c>
      <c r="B2157" s="39" t="s">
        <v>3592</v>
      </c>
      <c r="C2157" s="39" t="s">
        <v>3593</v>
      </c>
      <c r="D2157" s="38">
        <v>506950</v>
      </c>
      <c r="E2157" s="38"/>
      <c r="F2157" s="39" t="s">
        <v>503</v>
      </c>
      <c r="G2157" s="38">
        <v>8263000120</v>
      </c>
      <c r="H2157" s="40" t="s">
        <v>3594</v>
      </c>
      <c r="I2157" s="10">
        <v>300000</v>
      </c>
      <c r="J2157" s="2">
        <v>354</v>
      </c>
      <c r="K2157" s="2">
        <v>54000</v>
      </c>
      <c r="L2157" s="3">
        <f t="shared" si="33"/>
        <v>354354</v>
      </c>
      <c r="M2157" s="41">
        <v>44347.729166666664</v>
      </c>
      <c r="N2157" s="39">
        <v>6870123538</v>
      </c>
      <c r="O2157" s="39" t="s">
        <v>52</v>
      </c>
      <c r="P2157" s="40" t="s">
        <v>3595</v>
      </c>
      <c r="Q2157" s="41">
        <v>44392</v>
      </c>
      <c r="R2157" s="39" t="s">
        <v>54</v>
      </c>
      <c r="S2157" s="68"/>
    </row>
    <row r="2158" spans="1:19" s="70" customFormat="1" ht="12.75" hidden="1" customHeight="1" x14ac:dyDescent="0.2">
      <c r="A2158" s="38" t="s">
        <v>4798</v>
      </c>
      <c r="B2158" s="39" t="s">
        <v>4799</v>
      </c>
      <c r="C2158" s="39" t="s">
        <v>4800</v>
      </c>
      <c r="D2158" s="38">
        <v>106653</v>
      </c>
      <c r="E2158" s="38"/>
      <c r="F2158" s="39" t="s">
        <v>398</v>
      </c>
      <c r="G2158" s="38">
        <v>8263000050</v>
      </c>
      <c r="H2158" s="40" t="s">
        <v>4801</v>
      </c>
      <c r="I2158" s="2">
        <v>300000</v>
      </c>
      <c r="J2158" s="3">
        <v>354.00751408891665</v>
      </c>
      <c r="K2158" s="2">
        <v>54000</v>
      </c>
      <c r="L2158" s="3">
        <f t="shared" si="33"/>
        <v>354354.00751408894</v>
      </c>
      <c r="M2158" s="41">
        <v>44335.729166666664</v>
      </c>
      <c r="N2158" s="39">
        <v>6870155472</v>
      </c>
      <c r="O2158" s="39" t="s">
        <v>52</v>
      </c>
      <c r="P2158" s="40">
        <v>108116313730</v>
      </c>
      <c r="Q2158" s="41">
        <v>44421</v>
      </c>
      <c r="R2158" s="39" t="s">
        <v>54</v>
      </c>
      <c r="S2158" s="68"/>
    </row>
    <row r="2159" spans="1:19" s="70" customFormat="1" ht="12.75" hidden="1" customHeight="1" x14ac:dyDescent="0.2">
      <c r="A2159" s="38" t="s">
        <v>4802</v>
      </c>
      <c r="B2159" s="39" t="s">
        <v>4803</v>
      </c>
      <c r="C2159" s="39" t="s">
        <v>4804</v>
      </c>
      <c r="D2159" s="38">
        <v>106653</v>
      </c>
      <c r="E2159" s="38"/>
      <c r="F2159" s="39" t="s">
        <v>398</v>
      </c>
      <c r="G2159" s="38">
        <v>8263000050</v>
      </c>
      <c r="H2159" s="40" t="s">
        <v>4805</v>
      </c>
      <c r="I2159" s="2">
        <v>300000</v>
      </c>
      <c r="J2159" s="3">
        <v>354.00751408891665</v>
      </c>
      <c r="K2159" s="2">
        <v>54000</v>
      </c>
      <c r="L2159" s="3">
        <f t="shared" si="33"/>
        <v>354354.00751408894</v>
      </c>
      <c r="M2159" s="41">
        <v>44347.729166666664</v>
      </c>
      <c r="N2159" s="39">
        <v>6870155478</v>
      </c>
      <c r="O2159" s="39" t="s">
        <v>52</v>
      </c>
      <c r="P2159" s="40">
        <v>108116313730</v>
      </c>
      <c r="Q2159" s="41">
        <v>44421</v>
      </c>
      <c r="R2159" s="39" t="s">
        <v>54</v>
      </c>
      <c r="S2159" s="68"/>
    </row>
    <row r="2160" spans="1:19" s="70" customFormat="1" ht="12.75" hidden="1" customHeight="1" x14ac:dyDescent="0.2">
      <c r="A2160" s="38" t="s">
        <v>17045</v>
      </c>
      <c r="B2160" s="39" t="s">
        <v>17046</v>
      </c>
      <c r="C2160" s="39" t="s">
        <v>17047</v>
      </c>
      <c r="D2160" s="38">
        <v>502510</v>
      </c>
      <c r="E2160" s="38"/>
      <c r="F2160" s="39" t="s">
        <v>13920</v>
      </c>
      <c r="G2160" s="38">
        <v>8263000158</v>
      </c>
      <c r="H2160" s="40" t="s">
        <v>17048</v>
      </c>
      <c r="I2160" s="2">
        <v>300000</v>
      </c>
      <c r="J2160" s="2"/>
      <c r="K2160" s="2">
        <v>54000</v>
      </c>
      <c r="L2160" s="3">
        <f t="shared" si="33"/>
        <v>354000</v>
      </c>
      <c r="M2160" s="41">
        <v>44865.729166666664</v>
      </c>
      <c r="N2160" s="39">
        <v>6870334722</v>
      </c>
      <c r="O2160" s="39" t="s">
        <v>3282</v>
      </c>
      <c r="P2160" s="40" t="s">
        <v>17049</v>
      </c>
      <c r="Q2160" s="41">
        <v>44938</v>
      </c>
      <c r="R2160" s="42" t="s">
        <v>2417</v>
      </c>
      <c r="S2160" s="68"/>
    </row>
    <row r="2161" spans="1:19" s="70" customFormat="1" ht="12.75" hidden="1" customHeight="1" x14ac:dyDescent="0.2">
      <c r="A2161" s="38">
        <v>188</v>
      </c>
      <c r="B2161" s="39" t="s">
        <v>19035</v>
      </c>
      <c r="C2161" s="39" t="s">
        <v>19036</v>
      </c>
      <c r="D2161" s="38">
        <v>400371</v>
      </c>
      <c r="E2161" s="38"/>
      <c r="F2161" s="39" t="s">
        <v>7339</v>
      </c>
      <c r="G2161" s="38">
        <v>8266017050</v>
      </c>
      <c r="H2161" s="40" t="s">
        <v>19037</v>
      </c>
      <c r="I2161" s="2">
        <v>300000</v>
      </c>
      <c r="J2161" s="2"/>
      <c r="K2161" s="2">
        <v>54000</v>
      </c>
      <c r="L2161" s="3">
        <f t="shared" si="33"/>
        <v>354000</v>
      </c>
      <c r="M2161" s="41">
        <v>45015.729166666664</v>
      </c>
      <c r="N2161" s="39">
        <v>1246345932</v>
      </c>
      <c r="O2161" s="39" t="s">
        <v>8899</v>
      </c>
      <c r="P2161" s="40" t="s">
        <v>19034</v>
      </c>
      <c r="Q2161" s="41">
        <v>45063</v>
      </c>
      <c r="R2161" s="42" t="s">
        <v>8901</v>
      </c>
      <c r="S2161" s="68"/>
    </row>
    <row r="2162" spans="1:19" s="70" customFormat="1" ht="12.75" hidden="1" customHeight="1" x14ac:dyDescent="0.2">
      <c r="A2162" s="38">
        <v>303</v>
      </c>
      <c r="B2162" s="39" t="s">
        <v>19054</v>
      </c>
      <c r="C2162" s="39" t="s">
        <v>19055</v>
      </c>
      <c r="D2162" s="38">
        <v>406497</v>
      </c>
      <c r="E2162" s="38"/>
      <c r="F2162" s="39" t="s">
        <v>17750</v>
      </c>
      <c r="G2162" s="38">
        <v>8263000265</v>
      </c>
      <c r="H2162" s="40">
        <v>419</v>
      </c>
      <c r="I2162" s="2">
        <v>300000</v>
      </c>
      <c r="J2162" s="2"/>
      <c r="K2162" s="2">
        <v>54000</v>
      </c>
      <c r="L2162" s="3">
        <f t="shared" si="33"/>
        <v>354000</v>
      </c>
      <c r="M2162" s="41">
        <v>45001.729166666664</v>
      </c>
      <c r="N2162" s="39">
        <v>1246346579</v>
      </c>
      <c r="O2162" s="39" t="s">
        <v>8899</v>
      </c>
      <c r="P2162" s="40"/>
      <c r="Q2162" s="41"/>
      <c r="R2162" s="42" t="s">
        <v>8901</v>
      </c>
      <c r="S2162" s="68"/>
    </row>
    <row r="2163" spans="1:19" s="70" customFormat="1" ht="12.75" hidden="1" customHeight="1" x14ac:dyDescent="0.2">
      <c r="A2163" s="38" t="s">
        <v>2067</v>
      </c>
      <c r="B2163" s="39" t="s">
        <v>2068</v>
      </c>
      <c r="C2163" s="39" t="s">
        <v>2069</v>
      </c>
      <c r="D2163" s="38">
        <v>919893</v>
      </c>
      <c r="E2163" s="38"/>
      <c r="F2163" s="39" t="s">
        <v>2039</v>
      </c>
      <c r="G2163" s="38">
        <v>8263000051</v>
      </c>
      <c r="H2163" s="40">
        <v>2920003700</v>
      </c>
      <c r="I2163" s="2">
        <v>299999.5</v>
      </c>
      <c r="J2163" s="2"/>
      <c r="K2163" s="2">
        <v>53999.909999999996</v>
      </c>
      <c r="L2163" s="3">
        <f t="shared" si="33"/>
        <v>353999.41</v>
      </c>
      <c r="M2163" s="41">
        <v>44257.729166666664</v>
      </c>
      <c r="N2163" s="39">
        <v>6870067484</v>
      </c>
      <c r="O2163" s="39" t="s">
        <v>52</v>
      </c>
      <c r="P2163" s="40" t="s">
        <v>2051</v>
      </c>
      <c r="Q2163" s="41">
        <v>44346</v>
      </c>
      <c r="R2163" s="39" t="s">
        <v>54</v>
      </c>
      <c r="S2163" s="68"/>
    </row>
    <row r="2164" spans="1:19" s="70" customFormat="1" ht="12.75" hidden="1" customHeight="1" x14ac:dyDescent="0.2">
      <c r="A2164" s="38" t="s">
        <v>19994</v>
      </c>
      <c r="B2164" s="39" t="s">
        <v>19995</v>
      </c>
      <c r="C2164" s="39" t="s">
        <v>19996</v>
      </c>
      <c r="D2164" s="38">
        <v>934550</v>
      </c>
      <c r="E2164" s="38"/>
      <c r="F2164" s="39" t="s">
        <v>2336</v>
      </c>
      <c r="G2164" s="38">
        <v>8268012548</v>
      </c>
      <c r="H2164" s="40" t="s">
        <v>19997</v>
      </c>
      <c r="I2164" s="2">
        <v>299648.56779661018</v>
      </c>
      <c r="J2164" s="2"/>
      <c r="K2164" s="2">
        <v>53936.742203389833</v>
      </c>
      <c r="L2164" s="3">
        <f t="shared" si="33"/>
        <v>353585.31</v>
      </c>
      <c r="M2164" s="41">
        <v>45109.729166666664</v>
      </c>
      <c r="N2164" s="39">
        <v>160529207</v>
      </c>
      <c r="O2164" s="39" t="s">
        <v>3282</v>
      </c>
      <c r="P2164" s="40" t="s">
        <v>19993</v>
      </c>
      <c r="Q2164" s="41">
        <v>45130</v>
      </c>
      <c r="R2164" s="42" t="s">
        <v>2417</v>
      </c>
      <c r="S2164" s="68"/>
    </row>
    <row r="2165" spans="1:19" s="70" customFormat="1" ht="12.75" hidden="1" customHeight="1" x14ac:dyDescent="0.2">
      <c r="A2165" s="38">
        <v>59</v>
      </c>
      <c r="B2165" s="39" t="s">
        <v>19321</v>
      </c>
      <c r="C2165" s="39" t="s">
        <v>19322</v>
      </c>
      <c r="D2165" s="38">
        <v>130312</v>
      </c>
      <c r="E2165" s="38"/>
      <c r="F2165" s="39" t="s">
        <v>12842</v>
      </c>
      <c r="G2165" s="38">
        <v>8266018454</v>
      </c>
      <c r="H2165" s="40" t="s">
        <v>19323</v>
      </c>
      <c r="I2165" s="2">
        <v>299000</v>
      </c>
      <c r="J2165" s="2"/>
      <c r="K2165" s="2">
        <v>53820</v>
      </c>
      <c r="L2165" s="3">
        <f t="shared" si="33"/>
        <v>352820</v>
      </c>
      <c r="M2165" s="41">
        <v>45049.729166666664</v>
      </c>
      <c r="N2165" s="39">
        <v>1246380016</v>
      </c>
      <c r="O2165" s="39" t="s">
        <v>8899</v>
      </c>
      <c r="P2165" s="40" t="s">
        <v>19324</v>
      </c>
      <c r="Q2165" s="41">
        <v>45121</v>
      </c>
      <c r="R2165" s="42" t="s">
        <v>8901</v>
      </c>
      <c r="S2165" s="68"/>
    </row>
    <row r="2166" spans="1:19" s="70" customFormat="1" ht="12.75" hidden="1" customHeight="1" x14ac:dyDescent="0.2">
      <c r="A2166" s="38" t="s">
        <v>21735</v>
      </c>
      <c r="B2166" s="39" t="s">
        <v>21736</v>
      </c>
      <c r="C2166" s="39" t="s">
        <v>21737</v>
      </c>
      <c r="D2166" s="38">
        <v>811819</v>
      </c>
      <c r="E2166" s="38"/>
      <c r="F2166" s="39" t="s">
        <v>1091</v>
      </c>
      <c r="G2166" s="38">
        <v>8262000070</v>
      </c>
      <c r="H2166" s="40" t="s">
        <v>21738</v>
      </c>
      <c r="I2166" s="2">
        <v>298365</v>
      </c>
      <c r="J2166" s="2"/>
      <c r="K2166" s="2">
        <v>0</v>
      </c>
      <c r="L2166" s="3">
        <f t="shared" si="33"/>
        <v>298365</v>
      </c>
      <c r="M2166" s="41">
        <v>45287.729166666664</v>
      </c>
      <c r="N2166" s="39">
        <v>1218747380</v>
      </c>
      <c r="O2166" s="39" t="s">
        <v>18453</v>
      </c>
      <c r="P2166" s="40">
        <v>402235966072</v>
      </c>
      <c r="Q2166" s="41">
        <v>45347</v>
      </c>
      <c r="R2166" s="62" t="s">
        <v>21</v>
      </c>
      <c r="S2166" s="68"/>
    </row>
    <row r="2167" spans="1:19" s="70" customFormat="1" ht="12.75" hidden="1" customHeight="1" x14ac:dyDescent="0.2">
      <c r="A2167" s="38" t="s">
        <v>16671</v>
      </c>
      <c r="B2167" s="39" t="s">
        <v>16672</v>
      </c>
      <c r="C2167" s="39" t="s">
        <v>16673</v>
      </c>
      <c r="D2167" s="38">
        <v>821012</v>
      </c>
      <c r="E2167" s="38"/>
      <c r="F2167" s="39" t="s">
        <v>3527</v>
      </c>
      <c r="G2167" s="38">
        <v>8268005947</v>
      </c>
      <c r="H2167" s="40" t="s">
        <v>16674</v>
      </c>
      <c r="I2167" s="3">
        <v>297781.59999999998</v>
      </c>
      <c r="J2167" s="3"/>
      <c r="K2167" s="2">
        <v>53600.76</v>
      </c>
      <c r="L2167" s="3">
        <f t="shared" si="33"/>
        <v>351382.36</v>
      </c>
      <c r="M2167" s="41">
        <v>44834.729166666664</v>
      </c>
      <c r="N2167" s="39">
        <v>160307339</v>
      </c>
      <c r="O2167" s="39" t="s">
        <v>52</v>
      </c>
      <c r="P2167" s="40" t="s">
        <v>16675</v>
      </c>
      <c r="Q2167" s="41">
        <v>45038</v>
      </c>
      <c r="R2167" s="39" t="s">
        <v>54</v>
      </c>
      <c r="S2167" s="68"/>
    </row>
    <row r="2168" spans="1:19" s="70" customFormat="1" ht="12.75" hidden="1" customHeight="1" x14ac:dyDescent="0.2">
      <c r="A2168" s="38" t="s">
        <v>13495</v>
      </c>
      <c r="B2168" s="39" t="s">
        <v>13496</v>
      </c>
      <c r="C2168" s="39" t="s">
        <v>13497</v>
      </c>
      <c r="D2168" s="38">
        <v>919962</v>
      </c>
      <c r="E2168" s="38"/>
      <c r="F2168" s="39" t="s">
        <v>6950</v>
      </c>
      <c r="G2168" s="38">
        <v>8268006323</v>
      </c>
      <c r="H2168" s="40" t="s">
        <v>13498</v>
      </c>
      <c r="I2168" s="3">
        <v>297000</v>
      </c>
      <c r="J2168" s="3"/>
      <c r="K2168" s="2">
        <v>53460</v>
      </c>
      <c r="L2168" s="3">
        <f t="shared" si="33"/>
        <v>350460</v>
      </c>
      <c r="M2168" s="41">
        <v>44693.729166666664</v>
      </c>
      <c r="N2168" s="39">
        <v>43929107</v>
      </c>
      <c r="O2168" s="39" t="s">
        <v>3282</v>
      </c>
      <c r="P2168" s="40">
        <v>206103143783</v>
      </c>
      <c r="Q2168" s="41">
        <v>44726</v>
      </c>
      <c r="R2168" s="42" t="s">
        <v>2417</v>
      </c>
      <c r="S2168" s="68"/>
    </row>
    <row r="2169" spans="1:19" s="70" customFormat="1" ht="12.75" hidden="1" customHeight="1" x14ac:dyDescent="0.2">
      <c r="A2169" s="38" t="s">
        <v>15432</v>
      </c>
      <c r="B2169" s="39" t="s">
        <v>15433</v>
      </c>
      <c r="C2169" s="39" t="s">
        <v>15434</v>
      </c>
      <c r="D2169" s="38">
        <v>134795</v>
      </c>
      <c r="E2169" s="38"/>
      <c r="F2169" s="39" t="s">
        <v>2376</v>
      </c>
      <c r="G2169" s="38">
        <v>8263000172</v>
      </c>
      <c r="H2169" s="40">
        <v>220601011850</v>
      </c>
      <c r="I2169" s="2">
        <v>296203.46000000002</v>
      </c>
      <c r="J2169" s="2"/>
      <c r="K2169" s="2">
        <v>53316.54</v>
      </c>
      <c r="L2169" s="3">
        <f t="shared" si="33"/>
        <v>349520</v>
      </c>
      <c r="M2169" s="41">
        <v>44803.729166666664</v>
      </c>
      <c r="N2169" s="39">
        <v>6870320302</v>
      </c>
      <c r="O2169" s="39" t="s">
        <v>3282</v>
      </c>
      <c r="P2169" s="40" t="s">
        <v>15435</v>
      </c>
      <c r="Q2169" s="41">
        <v>44926</v>
      </c>
      <c r="R2169" s="42" t="s">
        <v>2417</v>
      </c>
      <c r="S2169" s="68"/>
    </row>
    <row r="2170" spans="1:19" s="70" customFormat="1" ht="12.75" hidden="1" customHeight="1" x14ac:dyDescent="0.2">
      <c r="A2170" s="38" t="s">
        <v>5727</v>
      </c>
      <c r="B2170" s="39" t="s">
        <v>5728</v>
      </c>
      <c r="C2170" s="39" t="s">
        <v>5729</v>
      </c>
      <c r="D2170" s="38">
        <v>401972</v>
      </c>
      <c r="E2170" s="38"/>
      <c r="F2170" s="39" t="s">
        <v>842</v>
      </c>
      <c r="G2170" s="38">
        <v>8263000049</v>
      </c>
      <c r="H2170" s="40" t="s">
        <v>5730</v>
      </c>
      <c r="I2170" s="2">
        <v>295750</v>
      </c>
      <c r="J2170" s="2">
        <v>0</v>
      </c>
      <c r="K2170" s="2">
        <v>53235</v>
      </c>
      <c r="L2170" s="3">
        <f t="shared" si="33"/>
        <v>348985</v>
      </c>
      <c r="M2170" s="41">
        <v>44387.729166666664</v>
      </c>
      <c r="N2170" s="39">
        <v>6870192133</v>
      </c>
      <c r="O2170" s="39" t="s">
        <v>52</v>
      </c>
      <c r="P2170" s="40" t="s">
        <v>5674</v>
      </c>
      <c r="Q2170" s="41">
        <v>44448</v>
      </c>
      <c r="R2170" s="39" t="s">
        <v>54</v>
      </c>
      <c r="S2170" s="68"/>
    </row>
    <row r="2171" spans="1:19" s="70" customFormat="1" ht="12.75" hidden="1" customHeight="1" x14ac:dyDescent="0.2">
      <c r="A2171" s="38" t="s">
        <v>12140</v>
      </c>
      <c r="B2171" s="42" t="s">
        <v>12141</v>
      </c>
      <c r="C2171" s="42" t="s">
        <v>12142</v>
      </c>
      <c r="D2171" s="38">
        <v>128007</v>
      </c>
      <c r="E2171" s="38"/>
      <c r="F2171" s="42" t="s">
        <v>9798</v>
      </c>
      <c r="G2171" s="38">
        <v>8263000117</v>
      </c>
      <c r="H2171" s="40">
        <v>562200273</v>
      </c>
      <c r="I2171" s="3">
        <v>295000</v>
      </c>
      <c r="J2171" s="3"/>
      <c r="K2171" s="3">
        <v>53100</v>
      </c>
      <c r="L2171" s="3">
        <f t="shared" si="33"/>
        <v>348100</v>
      </c>
      <c r="M2171" s="41">
        <v>44609.729166666664</v>
      </c>
      <c r="N2171" s="39">
        <v>6870450526</v>
      </c>
      <c r="O2171" s="42" t="s">
        <v>315</v>
      </c>
      <c r="P2171" s="42"/>
      <c r="Q2171" s="60"/>
      <c r="R2171" s="42" t="s">
        <v>243</v>
      </c>
      <c r="S2171" s="68"/>
    </row>
    <row r="2172" spans="1:19" s="70" customFormat="1" ht="12.75" hidden="1" customHeight="1" x14ac:dyDescent="0.2">
      <c r="A2172" s="38" t="s">
        <v>17009</v>
      </c>
      <c r="B2172" s="39" t="s">
        <v>17010</v>
      </c>
      <c r="C2172" s="39" t="s">
        <v>17011</v>
      </c>
      <c r="D2172" s="38">
        <v>934550</v>
      </c>
      <c r="E2172" s="38"/>
      <c r="F2172" s="39" t="s">
        <v>2336</v>
      </c>
      <c r="G2172" s="38">
        <v>8268010962</v>
      </c>
      <c r="H2172" s="40" t="s">
        <v>17012</v>
      </c>
      <c r="I2172" s="2">
        <v>294681.22881355934</v>
      </c>
      <c r="J2172" s="2"/>
      <c r="K2172" s="2">
        <v>53042.62118644068</v>
      </c>
      <c r="L2172" s="3">
        <f t="shared" si="33"/>
        <v>347723.85000000003</v>
      </c>
      <c r="M2172" s="41">
        <v>44894.729166666664</v>
      </c>
      <c r="N2172" s="39">
        <v>44393904</v>
      </c>
      <c r="O2172" s="39" t="s">
        <v>3282</v>
      </c>
      <c r="P2172" s="40" t="s">
        <v>17008</v>
      </c>
      <c r="Q2172" s="41">
        <v>44940</v>
      </c>
      <c r="R2172" s="42" t="s">
        <v>2417</v>
      </c>
      <c r="S2172" s="68"/>
    </row>
    <row r="2173" spans="1:19" s="70" customFormat="1" ht="12.75" hidden="1" customHeight="1" x14ac:dyDescent="0.2">
      <c r="A2173" s="38" t="s">
        <v>18694</v>
      </c>
      <c r="B2173" s="39" t="s">
        <v>18695</v>
      </c>
      <c r="C2173" s="39" t="s">
        <v>18696</v>
      </c>
      <c r="D2173" s="38">
        <v>934550</v>
      </c>
      <c r="E2173" s="38"/>
      <c r="F2173" s="39" t="s">
        <v>2336</v>
      </c>
      <c r="G2173" s="38">
        <v>8268010962</v>
      </c>
      <c r="H2173" s="40" t="s">
        <v>18697</v>
      </c>
      <c r="I2173" s="2">
        <v>294681.22881355934</v>
      </c>
      <c r="J2173" s="2"/>
      <c r="K2173" s="2">
        <v>53042.62118644068</v>
      </c>
      <c r="L2173" s="3">
        <f t="shared" si="33"/>
        <v>347723.85000000003</v>
      </c>
      <c r="M2173" s="41">
        <v>44962.729166666664</v>
      </c>
      <c r="N2173" s="39">
        <v>160292078</v>
      </c>
      <c r="O2173" s="39" t="s">
        <v>3282</v>
      </c>
      <c r="P2173" s="40" t="s">
        <v>18698</v>
      </c>
      <c r="Q2173" s="41">
        <v>45035</v>
      </c>
      <c r="R2173" s="42" t="s">
        <v>2417</v>
      </c>
      <c r="S2173" s="68"/>
    </row>
    <row r="2174" spans="1:19" s="70" customFormat="1" ht="12.75" hidden="1" customHeight="1" x14ac:dyDescent="0.2">
      <c r="A2174" s="38" t="s">
        <v>14222</v>
      </c>
      <c r="B2174" s="39" t="s">
        <v>14223</v>
      </c>
      <c r="C2174" s="39" t="s">
        <v>14224</v>
      </c>
      <c r="D2174" s="38">
        <v>802471</v>
      </c>
      <c r="E2174" s="38"/>
      <c r="F2174" s="39" t="s">
        <v>9923</v>
      </c>
      <c r="G2174" s="38">
        <v>8268008039</v>
      </c>
      <c r="H2174" s="40">
        <v>270</v>
      </c>
      <c r="I2174" s="2">
        <v>294568</v>
      </c>
      <c r="J2174" s="2"/>
      <c r="K2174" s="2">
        <v>53022.239999999998</v>
      </c>
      <c r="L2174" s="3">
        <f t="shared" si="33"/>
        <v>347590.24</v>
      </c>
      <c r="M2174" s="41">
        <v>44714.729166666664</v>
      </c>
      <c r="N2174" s="39">
        <v>44007730</v>
      </c>
      <c r="O2174" s="39" t="s">
        <v>52</v>
      </c>
      <c r="P2174" s="40" t="s">
        <v>14225</v>
      </c>
      <c r="Q2174" s="41">
        <v>44755</v>
      </c>
      <c r="R2174" s="39" t="s">
        <v>54</v>
      </c>
      <c r="S2174" s="68"/>
    </row>
    <row r="2175" spans="1:19" s="70" customFormat="1" ht="12.75" hidden="1" customHeight="1" x14ac:dyDescent="0.2">
      <c r="A2175" s="38" t="s">
        <v>9544</v>
      </c>
      <c r="B2175" s="42" t="s">
        <v>9545</v>
      </c>
      <c r="C2175" s="42" t="s">
        <v>9546</v>
      </c>
      <c r="D2175" s="38">
        <v>300286</v>
      </c>
      <c r="E2175" s="38"/>
      <c r="F2175" s="42" t="s">
        <v>3944</v>
      </c>
      <c r="G2175" s="38">
        <v>8263000075</v>
      </c>
      <c r="H2175" s="40">
        <v>712730272</v>
      </c>
      <c r="I2175" s="3">
        <v>294118</v>
      </c>
      <c r="J2175" s="3"/>
      <c r="K2175" s="3">
        <v>52941.24</v>
      </c>
      <c r="L2175" s="3">
        <f t="shared" si="33"/>
        <v>347059.24</v>
      </c>
      <c r="M2175" s="41">
        <v>44530.729166666664</v>
      </c>
      <c r="N2175" s="39">
        <v>6870326036</v>
      </c>
      <c r="O2175" s="42" t="s">
        <v>315</v>
      </c>
      <c r="P2175" s="42"/>
      <c r="Q2175" s="60"/>
      <c r="R2175" s="42" t="s">
        <v>243</v>
      </c>
      <c r="S2175" s="68"/>
    </row>
    <row r="2176" spans="1:19" s="70" customFormat="1" ht="12.75" hidden="1" customHeight="1" x14ac:dyDescent="0.2">
      <c r="A2176" s="38" t="s">
        <v>20975</v>
      </c>
      <c r="B2176" s="39" t="s">
        <v>20976</v>
      </c>
      <c r="C2176" s="39"/>
      <c r="D2176" s="38">
        <v>300286</v>
      </c>
      <c r="E2176" s="38"/>
      <c r="F2176" s="39" t="s">
        <v>14930</v>
      </c>
      <c r="G2176" s="38">
        <v>8265000255</v>
      </c>
      <c r="H2176" s="40">
        <v>712751930</v>
      </c>
      <c r="I2176" s="2">
        <v>294000</v>
      </c>
      <c r="J2176" s="2"/>
      <c r="K2176" s="2">
        <v>52920</v>
      </c>
      <c r="L2176" s="3">
        <f t="shared" si="33"/>
        <v>346920</v>
      </c>
      <c r="M2176" s="41">
        <v>45247</v>
      </c>
      <c r="N2176" s="39"/>
      <c r="O2176" s="39" t="s">
        <v>1933</v>
      </c>
      <c r="P2176" s="40"/>
      <c r="Q2176" s="41"/>
      <c r="R2176" s="62" t="s">
        <v>25</v>
      </c>
      <c r="S2176" s="68"/>
    </row>
    <row r="2177" spans="1:19" s="70" customFormat="1" ht="12.75" hidden="1" customHeight="1" x14ac:dyDescent="0.2">
      <c r="A2177" s="38" t="s">
        <v>19359</v>
      </c>
      <c r="B2177" s="39" t="s">
        <v>19360</v>
      </c>
      <c r="C2177" s="39" t="s">
        <v>19361</v>
      </c>
      <c r="D2177" s="38">
        <v>815145</v>
      </c>
      <c r="E2177" s="38"/>
      <c r="F2177" s="39" t="s">
        <v>1053</v>
      </c>
      <c r="G2177" s="38">
        <v>8268012238</v>
      </c>
      <c r="H2177" s="40">
        <v>135</v>
      </c>
      <c r="I2177" s="2">
        <v>293844.29661016952</v>
      </c>
      <c r="J2177" s="2"/>
      <c r="K2177" s="2">
        <v>52891.973389830513</v>
      </c>
      <c r="L2177" s="3">
        <f t="shared" si="33"/>
        <v>346736.27</v>
      </c>
      <c r="M2177" s="41">
        <v>45071.729166666664</v>
      </c>
      <c r="N2177" s="39">
        <v>160411454</v>
      </c>
      <c r="O2177" s="39" t="s">
        <v>52</v>
      </c>
      <c r="P2177" s="40" t="s">
        <v>19362</v>
      </c>
      <c r="Q2177" s="41">
        <v>45087</v>
      </c>
      <c r="R2177" s="39" t="s">
        <v>54</v>
      </c>
      <c r="S2177" s="68"/>
    </row>
    <row r="2178" spans="1:19" s="70" customFormat="1" ht="12.75" hidden="1" customHeight="1" x14ac:dyDescent="0.2">
      <c r="A2178" s="38" t="s">
        <v>4481</v>
      </c>
      <c r="B2178" s="39" t="s">
        <v>4482</v>
      </c>
      <c r="C2178" s="39" t="s">
        <v>4483</v>
      </c>
      <c r="D2178" s="38">
        <v>401972</v>
      </c>
      <c r="E2178" s="38"/>
      <c r="F2178" s="39" t="s">
        <v>842</v>
      </c>
      <c r="G2178" s="38">
        <v>8263000049</v>
      </c>
      <c r="H2178" s="40" t="s">
        <v>4484</v>
      </c>
      <c r="I2178" s="2">
        <v>293670</v>
      </c>
      <c r="J2178" s="2">
        <v>346.53059999999999</v>
      </c>
      <c r="K2178" s="2">
        <v>52860.6</v>
      </c>
      <c r="L2178" s="3">
        <f t="shared" si="33"/>
        <v>346877.13059999997</v>
      </c>
      <c r="M2178" s="41">
        <v>44358.729166666664</v>
      </c>
      <c r="N2178" s="39">
        <v>6870149739</v>
      </c>
      <c r="O2178" s="39" t="s">
        <v>52</v>
      </c>
      <c r="P2178" s="40" t="s">
        <v>4276</v>
      </c>
      <c r="Q2178" s="41">
        <v>44412</v>
      </c>
      <c r="R2178" s="39" t="s">
        <v>54</v>
      </c>
      <c r="S2178" s="68"/>
    </row>
    <row r="2179" spans="1:19" s="70" customFormat="1" ht="12.75" hidden="1" customHeight="1" x14ac:dyDescent="0.2">
      <c r="A2179" s="38" t="s">
        <v>18717</v>
      </c>
      <c r="B2179" s="39" t="s">
        <v>18718</v>
      </c>
      <c r="C2179" s="39" t="s">
        <v>18719</v>
      </c>
      <c r="D2179" s="38">
        <v>822746</v>
      </c>
      <c r="E2179" s="38"/>
      <c r="F2179" s="39" t="s">
        <v>16624</v>
      </c>
      <c r="G2179" s="38">
        <v>8268010365</v>
      </c>
      <c r="H2179" s="40" t="s">
        <v>18720</v>
      </c>
      <c r="I2179" s="2">
        <v>293181.35593220341</v>
      </c>
      <c r="J2179" s="2"/>
      <c r="K2179" s="2">
        <v>52772.644067796609</v>
      </c>
      <c r="L2179" s="3">
        <f t="shared" si="33"/>
        <v>345954</v>
      </c>
      <c r="M2179" s="41">
        <v>45000.729166666664</v>
      </c>
      <c r="N2179" s="39">
        <v>160293113</v>
      </c>
      <c r="O2179" s="39" t="s">
        <v>3282</v>
      </c>
      <c r="P2179" s="40">
        <v>304170278485</v>
      </c>
      <c r="Q2179" s="41">
        <v>45035</v>
      </c>
      <c r="R2179" s="42" t="s">
        <v>2417</v>
      </c>
      <c r="S2179" s="68"/>
    </row>
    <row r="2180" spans="1:19" s="70" customFormat="1" ht="12.75" hidden="1" customHeight="1" x14ac:dyDescent="0.2">
      <c r="A2180" s="38" t="s">
        <v>20425</v>
      </c>
      <c r="B2180" s="39" t="s">
        <v>20426</v>
      </c>
      <c r="C2180" s="39" t="s">
        <v>20427</v>
      </c>
      <c r="D2180" s="38">
        <v>915109</v>
      </c>
      <c r="E2180" s="38"/>
      <c r="F2180" s="39" t="s">
        <v>20110</v>
      </c>
      <c r="G2180" s="38">
        <v>8268012187</v>
      </c>
      <c r="H2180" s="40" t="s">
        <v>20428</v>
      </c>
      <c r="I2180" s="2">
        <v>292950</v>
      </c>
      <c r="J2180" s="2"/>
      <c r="K2180" s="2">
        <v>52731</v>
      </c>
      <c r="L2180" s="3">
        <f t="shared" si="33"/>
        <v>345681</v>
      </c>
      <c r="M2180" s="41">
        <v>45174.729166666664</v>
      </c>
      <c r="N2180" s="39">
        <v>160673598</v>
      </c>
      <c r="O2180" s="39" t="s">
        <v>18453</v>
      </c>
      <c r="P2180" s="40" t="s">
        <v>20429</v>
      </c>
      <c r="Q2180" s="41">
        <v>45192</v>
      </c>
      <c r="R2180" s="62" t="s">
        <v>21</v>
      </c>
      <c r="S2180" s="68"/>
    </row>
    <row r="2181" spans="1:19" s="70" customFormat="1" ht="12.75" hidden="1" customHeight="1" x14ac:dyDescent="0.2">
      <c r="A2181" s="38" t="s">
        <v>9850</v>
      </c>
      <c r="B2181" s="39" t="s">
        <v>9851</v>
      </c>
      <c r="C2181" s="39" t="s">
        <v>9852</v>
      </c>
      <c r="D2181" s="38">
        <v>921813</v>
      </c>
      <c r="E2181" s="38" t="s">
        <v>23092</v>
      </c>
      <c r="F2181" s="129" t="s">
        <v>1977</v>
      </c>
      <c r="G2181" s="38">
        <v>8268007920</v>
      </c>
      <c r="H2181" s="40" t="s">
        <v>9853</v>
      </c>
      <c r="I2181" s="2">
        <v>292680.50847457629</v>
      </c>
      <c r="J2181" s="2"/>
      <c r="K2181" s="2">
        <v>52682.491525423728</v>
      </c>
      <c r="L2181" s="3">
        <f t="shared" si="33"/>
        <v>345363</v>
      </c>
      <c r="M2181" s="41">
        <v>44531.729166666664</v>
      </c>
      <c r="N2181" s="39">
        <v>44282270</v>
      </c>
      <c r="O2181" s="39" t="s">
        <v>52</v>
      </c>
      <c r="P2181" s="40" t="s">
        <v>9837</v>
      </c>
      <c r="Q2181" s="41">
        <v>44574</v>
      </c>
      <c r="R2181" s="39" t="s">
        <v>54</v>
      </c>
      <c r="S2181" s="68"/>
    </row>
    <row r="2182" spans="1:19" s="70" customFormat="1" ht="12.75" hidden="1" customHeight="1" x14ac:dyDescent="0.2">
      <c r="A2182" s="38" t="s">
        <v>5990</v>
      </c>
      <c r="B2182" s="39" t="s">
        <v>5991</v>
      </c>
      <c r="C2182" s="39" t="s">
        <v>5992</v>
      </c>
      <c r="D2182" s="38">
        <v>408227</v>
      </c>
      <c r="E2182" s="38"/>
      <c r="F2182" s="39" t="s">
        <v>5988</v>
      </c>
      <c r="G2182" s="38">
        <v>8263000077</v>
      </c>
      <c r="H2182" s="40" t="s">
        <v>5993</v>
      </c>
      <c r="I2182" s="2">
        <v>292650</v>
      </c>
      <c r="J2182" s="2">
        <v>327.77</v>
      </c>
      <c r="K2182" s="2">
        <v>35118</v>
      </c>
      <c r="L2182" s="3">
        <f t="shared" ref="L2182:L2245" si="34">SUM(I2182:K2182)</f>
        <v>328095.77</v>
      </c>
      <c r="M2182" s="41">
        <v>44369.729166666664</v>
      </c>
      <c r="N2182" s="39">
        <v>6870225944</v>
      </c>
      <c r="O2182" s="39" t="s">
        <v>52</v>
      </c>
      <c r="P2182" s="40">
        <v>110043842621</v>
      </c>
      <c r="Q2182" s="41">
        <v>44474</v>
      </c>
      <c r="R2182" s="39" t="s">
        <v>54</v>
      </c>
      <c r="S2182" s="68"/>
    </row>
    <row r="2183" spans="1:19" s="70" customFormat="1" ht="12.75" hidden="1" customHeight="1" x14ac:dyDescent="0.2">
      <c r="A2183" s="38" t="s">
        <v>1484</v>
      </c>
      <c r="B2183" s="39" t="s">
        <v>1485</v>
      </c>
      <c r="C2183" s="39" t="s">
        <v>1486</v>
      </c>
      <c r="D2183" s="38">
        <v>401972</v>
      </c>
      <c r="E2183" s="38"/>
      <c r="F2183" s="39" t="s">
        <v>842</v>
      </c>
      <c r="G2183" s="38">
        <v>8263000049</v>
      </c>
      <c r="H2183" s="40" t="s">
        <v>1487</v>
      </c>
      <c r="I2183" s="2">
        <v>292500</v>
      </c>
      <c r="J2183" s="2">
        <v>258.86250000000001</v>
      </c>
      <c r="K2183" s="2">
        <v>52650</v>
      </c>
      <c r="L2183" s="3">
        <f t="shared" si="34"/>
        <v>345408.86249999999</v>
      </c>
      <c r="M2183" s="41">
        <v>44265.729166666664</v>
      </c>
      <c r="N2183" s="39">
        <v>6870004179</v>
      </c>
      <c r="O2183" s="39" t="s">
        <v>52</v>
      </c>
      <c r="P2183" s="40" t="s">
        <v>1488</v>
      </c>
      <c r="Q2183" s="41">
        <v>44297</v>
      </c>
      <c r="R2183" s="39" t="s">
        <v>54</v>
      </c>
      <c r="S2183" s="68"/>
    </row>
    <row r="2184" spans="1:19" s="70" customFormat="1" ht="12.75" hidden="1" customHeight="1" x14ac:dyDescent="0.2">
      <c r="A2184" s="38" t="s">
        <v>18699</v>
      </c>
      <c r="B2184" s="39" t="s">
        <v>18700</v>
      </c>
      <c r="C2184" s="39" t="s">
        <v>18701</v>
      </c>
      <c r="D2184" s="38">
        <v>934550</v>
      </c>
      <c r="E2184" s="38"/>
      <c r="F2184" s="39" t="s">
        <v>2336</v>
      </c>
      <c r="G2184" s="38">
        <v>8268010962</v>
      </c>
      <c r="H2184" s="40" t="s">
        <v>18702</v>
      </c>
      <c r="I2184" s="2">
        <v>292304.77118644072</v>
      </c>
      <c r="J2184" s="2"/>
      <c r="K2184" s="2">
        <v>52614.858813559324</v>
      </c>
      <c r="L2184" s="3">
        <f t="shared" si="34"/>
        <v>344919.63000000006</v>
      </c>
      <c r="M2184" s="41">
        <v>44989.729166666664</v>
      </c>
      <c r="N2184" s="39">
        <v>160292116</v>
      </c>
      <c r="O2184" s="39" t="s">
        <v>3282</v>
      </c>
      <c r="P2184" s="40" t="s">
        <v>18698</v>
      </c>
      <c r="Q2184" s="41">
        <v>45035</v>
      </c>
      <c r="R2184" s="42" t="s">
        <v>2417</v>
      </c>
      <c r="S2184" s="68"/>
    </row>
    <row r="2185" spans="1:19" s="70" customFormat="1" ht="12.75" hidden="1" customHeight="1" x14ac:dyDescent="0.2">
      <c r="A2185" s="38" t="s">
        <v>4469</v>
      </c>
      <c r="B2185" s="39" t="s">
        <v>4470</v>
      </c>
      <c r="C2185" s="39" t="s">
        <v>4471</v>
      </c>
      <c r="D2185" s="38">
        <v>401972</v>
      </c>
      <c r="E2185" s="38"/>
      <c r="F2185" s="39" t="s">
        <v>842</v>
      </c>
      <c r="G2185" s="38">
        <v>8263000049</v>
      </c>
      <c r="H2185" s="40" t="s">
        <v>4472</v>
      </c>
      <c r="I2185" s="2">
        <v>292020</v>
      </c>
      <c r="J2185" s="2">
        <v>344.58359999999999</v>
      </c>
      <c r="K2185" s="2">
        <v>52563.6</v>
      </c>
      <c r="L2185" s="3">
        <f t="shared" si="34"/>
        <v>344928.18359999999</v>
      </c>
      <c r="M2185" s="41">
        <v>44362.729166666664</v>
      </c>
      <c r="N2185" s="39">
        <v>6870149666</v>
      </c>
      <c r="O2185" s="39" t="s">
        <v>52</v>
      </c>
      <c r="P2185" s="40" t="s">
        <v>4276</v>
      </c>
      <c r="Q2185" s="41">
        <v>44412</v>
      </c>
      <c r="R2185" s="39" t="s">
        <v>54</v>
      </c>
      <c r="S2185" s="68"/>
    </row>
    <row r="2186" spans="1:19" s="70" customFormat="1" ht="12.75" hidden="1" customHeight="1" x14ac:dyDescent="0.2">
      <c r="A2186" s="38" t="s">
        <v>3658</v>
      </c>
      <c r="B2186" s="39" t="s">
        <v>3659</v>
      </c>
      <c r="C2186" s="39" t="s">
        <v>3660</v>
      </c>
      <c r="D2186" s="38">
        <v>106653</v>
      </c>
      <c r="E2186" s="38"/>
      <c r="F2186" s="39" t="s">
        <v>398</v>
      </c>
      <c r="G2186" s="38">
        <v>8263000050</v>
      </c>
      <c r="H2186" s="40" t="s">
        <v>3661</v>
      </c>
      <c r="I2186" s="2">
        <v>291840</v>
      </c>
      <c r="J2186" s="3">
        <v>344.37850970569815</v>
      </c>
      <c r="K2186" s="2">
        <v>52531.199999999997</v>
      </c>
      <c r="L2186" s="3">
        <f t="shared" si="34"/>
        <v>344715.57850970572</v>
      </c>
      <c r="M2186" s="41">
        <v>44345.729166666664</v>
      </c>
      <c r="N2186" s="39">
        <v>6870124383</v>
      </c>
      <c r="O2186" s="39" t="s">
        <v>52</v>
      </c>
      <c r="P2186" s="40">
        <v>107140002832</v>
      </c>
      <c r="Q2186" s="41">
        <v>44392</v>
      </c>
      <c r="R2186" s="39" t="s">
        <v>54</v>
      </c>
      <c r="S2186" s="68"/>
    </row>
    <row r="2187" spans="1:19" s="70" customFormat="1" ht="12.75" hidden="1" customHeight="1" x14ac:dyDescent="0.2">
      <c r="A2187" s="38" t="s">
        <v>20766</v>
      </c>
      <c r="B2187" s="39" t="s">
        <v>20767</v>
      </c>
      <c r="C2187" s="39" t="s">
        <v>20768</v>
      </c>
      <c r="D2187" s="38">
        <v>816655</v>
      </c>
      <c r="E2187" s="38"/>
      <c r="F2187" s="42" t="s">
        <v>782</v>
      </c>
      <c r="G2187" s="38">
        <v>8266018742</v>
      </c>
      <c r="H2187" s="40">
        <v>532</v>
      </c>
      <c r="I2187" s="2">
        <v>290875</v>
      </c>
      <c r="J2187" s="2"/>
      <c r="K2187" s="2">
        <v>52357.5</v>
      </c>
      <c r="L2187" s="3">
        <f t="shared" si="34"/>
        <v>343232.5</v>
      </c>
      <c r="M2187" s="41">
        <v>45205.729166666664</v>
      </c>
      <c r="N2187" s="39">
        <v>1246555842</v>
      </c>
      <c r="O2187" s="39" t="s">
        <v>3282</v>
      </c>
      <c r="P2187" s="40" t="s">
        <v>20769</v>
      </c>
      <c r="Q2187" s="41">
        <v>45226</v>
      </c>
      <c r="R2187" s="42" t="s">
        <v>2417</v>
      </c>
      <c r="S2187" s="68"/>
    </row>
    <row r="2188" spans="1:19" s="70" customFormat="1" ht="12.75" hidden="1" customHeight="1" x14ac:dyDescent="0.2">
      <c r="A2188" s="38" t="s">
        <v>12146</v>
      </c>
      <c r="B2188" s="42" t="s">
        <v>12147</v>
      </c>
      <c r="C2188" s="42" t="s">
        <v>12148</v>
      </c>
      <c r="D2188" s="38">
        <v>128007</v>
      </c>
      <c r="E2188" s="38"/>
      <c r="F2188" s="42" t="s">
        <v>9798</v>
      </c>
      <c r="G2188" s="38">
        <v>8263000117</v>
      </c>
      <c r="H2188" s="40">
        <v>562200348</v>
      </c>
      <c r="I2188" s="3">
        <v>290000</v>
      </c>
      <c r="J2188" s="3"/>
      <c r="K2188" s="3">
        <v>52200</v>
      </c>
      <c r="L2188" s="3">
        <f t="shared" si="34"/>
        <v>342200</v>
      </c>
      <c r="M2188" s="41">
        <v>44615.729166666664</v>
      </c>
      <c r="N2188" s="39">
        <v>6870450675</v>
      </c>
      <c r="O2188" s="42" t="s">
        <v>315</v>
      </c>
      <c r="P2188" s="42"/>
      <c r="Q2188" s="60"/>
      <c r="R2188" s="42" t="s">
        <v>243</v>
      </c>
      <c r="S2188" s="68"/>
    </row>
    <row r="2189" spans="1:19" s="70" customFormat="1" ht="12.75" hidden="1" customHeight="1" x14ac:dyDescent="0.2">
      <c r="A2189" s="38" t="s">
        <v>15208</v>
      </c>
      <c r="B2189" s="39" t="s">
        <v>15209</v>
      </c>
      <c r="C2189" s="39" t="s">
        <v>15210</v>
      </c>
      <c r="D2189" s="38">
        <v>934550</v>
      </c>
      <c r="E2189" s="38"/>
      <c r="F2189" s="39" t="s">
        <v>2336</v>
      </c>
      <c r="G2189" s="38">
        <v>8268009465</v>
      </c>
      <c r="H2189" s="40" t="s">
        <v>15211</v>
      </c>
      <c r="I2189" s="2">
        <v>289263.37288135599</v>
      </c>
      <c r="J2189" s="2"/>
      <c r="K2189" s="2">
        <v>52067.407118644078</v>
      </c>
      <c r="L2189" s="3">
        <f t="shared" si="34"/>
        <v>341330.78000000009</v>
      </c>
      <c r="M2189" s="41">
        <v>44800.729166666664</v>
      </c>
      <c r="N2189" s="39">
        <v>44122693</v>
      </c>
      <c r="O2189" s="39" t="s">
        <v>3282</v>
      </c>
      <c r="P2189" s="40" t="s">
        <v>15212</v>
      </c>
      <c r="Q2189" s="41">
        <v>44813</v>
      </c>
      <c r="R2189" s="42" t="s">
        <v>2417</v>
      </c>
      <c r="S2189" s="68"/>
    </row>
    <row r="2190" spans="1:19" s="70" customFormat="1" ht="12.75" hidden="1" customHeight="1" x14ac:dyDescent="0.2">
      <c r="A2190" s="38" t="s">
        <v>15706</v>
      </c>
      <c r="B2190" s="39" t="s">
        <v>15707</v>
      </c>
      <c r="C2190" s="39" t="s">
        <v>15708</v>
      </c>
      <c r="D2190" s="38">
        <v>934550</v>
      </c>
      <c r="E2190" s="38"/>
      <c r="F2190" s="39" t="s">
        <v>2336</v>
      </c>
      <c r="G2190" s="38">
        <v>8268009465</v>
      </c>
      <c r="H2190" s="40" t="s">
        <v>15709</v>
      </c>
      <c r="I2190" s="2">
        <v>289263.37288135599</v>
      </c>
      <c r="J2190" s="2"/>
      <c r="K2190" s="2">
        <v>52067.407118644078</v>
      </c>
      <c r="L2190" s="3">
        <f t="shared" si="34"/>
        <v>341330.78000000009</v>
      </c>
      <c r="M2190" s="41">
        <v>44833.729166666664</v>
      </c>
      <c r="N2190" s="39">
        <v>44204159</v>
      </c>
      <c r="O2190" s="39" t="s">
        <v>3282</v>
      </c>
      <c r="P2190" s="40" t="s">
        <v>15710</v>
      </c>
      <c r="Q2190" s="41">
        <v>44849</v>
      </c>
      <c r="R2190" s="42" t="s">
        <v>2417</v>
      </c>
      <c r="S2190" s="68"/>
    </row>
    <row r="2191" spans="1:19" s="70" customFormat="1" ht="12.75" hidden="1" customHeight="1" x14ac:dyDescent="0.2">
      <c r="A2191" s="38" t="s">
        <v>17935</v>
      </c>
      <c r="B2191" s="42" t="s">
        <v>17936</v>
      </c>
      <c r="C2191" s="42" t="s">
        <v>17937</v>
      </c>
      <c r="D2191" s="38">
        <v>128007</v>
      </c>
      <c r="E2191" s="38"/>
      <c r="F2191" s="42" t="s">
        <v>9798</v>
      </c>
      <c r="G2191" s="38">
        <v>8268010940</v>
      </c>
      <c r="H2191" s="40">
        <v>562203032</v>
      </c>
      <c r="I2191" s="3">
        <v>288000</v>
      </c>
      <c r="J2191" s="3"/>
      <c r="K2191" s="3">
        <v>51840</v>
      </c>
      <c r="L2191" s="3">
        <f t="shared" si="34"/>
        <v>339840</v>
      </c>
      <c r="M2191" s="41">
        <v>44924.729166666664</v>
      </c>
      <c r="N2191" s="39">
        <v>44521733</v>
      </c>
      <c r="O2191" s="42" t="s">
        <v>315</v>
      </c>
      <c r="P2191" s="42" t="s">
        <v>17938</v>
      </c>
      <c r="Q2191" s="60">
        <v>45028</v>
      </c>
      <c r="R2191" s="42" t="s">
        <v>243</v>
      </c>
      <c r="S2191" s="68"/>
    </row>
    <row r="2192" spans="1:19" s="70" customFormat="1" ht="12.75" hidden="1" customHeight="1" x14ac:dyDescent="0.2">
      <c r="A2192" s="38" t="s">
        <v>9897</v>
      </c>
      <c r="B2192" s="39" t="s">
        <v>9898</v>
      </c>
      <c r="C2192" s="39" t="s">
        <v>9899</v>
      </c>
      <c r="D2192" s="38">
        <v>401972</v>
      </c>
      <c r="E2192" s="38"/>
      <c r="F2192" s="39" t="s">
        <v>842</v>
      </c>
      <c r="G2192" s="38">
        <v>8263000049</v>
      </c>
      <c r="H2192" s="40" t="s">
        <v>9900</v>
      </c>
      <c r="I2192" s="2">
        <v>287790</v>
      </c>
      <c r="J2192" s="2">
        <v>0</v>
      </c>
      <c r="K2192" s="2">
        <v>51802.2</v>
      </c>
      <c r="L2192" s="3">
        <f t="shared" si="34"/>
        <v>339592.2</v>
      </c>
      <c r="M2192" s="41">
        <v>44491.729166666664</v>
      </c>
      <c r="N2192" s="39">
        <v>6870339531</v>
      </c>
      <c r="O2192" s="39" t="s">
        <v>52</v>
      </c>
      <c r="P2192" s="40"/>
      <c r="Q2192" s="41"/>
      <c r="R2192" s="39" t="s">
        <v>54</v>
      </c>
      <c r="S2192" s="68"/>
    </row>
    <row r="2193" spans="1:19" s="70" customFormat="1" ht="12.75" hidden="1" customHeight="1" x14ac:dyDescent="0.2">
      <c r="A2193" s="38" t="s">
        <v>4473</v>
      </c>
      <c r="B2193" s="39" t="s">
        <v>4474</v>
      </c>
      <c r="C2193" s="39" t="s">
        <v>4475</v>
      </c>
      <c r="D2193" s="38">
        <v>401972</v>
      </c>
      <c r="E2193" s="38"/>
      <c r="F2193" s="39" t="s">
        <v>842</v>
      </c>
      <c r="G2193" s="38">
        <v>8263000049</v>
      </c>
      <c r="H2193" s="40" t="s">
        <v>4476</v>
      </c>
      <c r="I2193" s="2">
        <v>287680</v>
      </c>
      <c r="J2193" s="2">
        <v>339.4624</v>
      </c>
      <c r="K2193" s="2">
        <v>51782.400000000001</v>
      </c>
      <c r="L2193" s="3">
        <f t="shared" si="34"/>
        <v>339801.86240000004</v>
      </c>
      <c r="M2193" s="41">
        <v>44362.729166666664</v>
      </c>
      <c r="N2193" s="39">
        <v>6870149682</v>
      </c>
      <c r="O2193" s="39" t="s">
        <v>52</v>
      </c>
      <c r="P2193" s="40" t="s">
        <v>4276</v>
      </c>
      <c r="Q2193" s="41">
        <v>44412</v>
      </c>
      <c r="R2193" s="39" t="s">
        <v>54</v>
      </c>
      <c r="S2193" s="68"/>
    </row>
    <row r="2194" spans="1:19" s="70" customFormat="1" ht="12.75" hidden="1" customHeight="1" x14ac:dyDescent="0.2">
      <c r="A2194" s="38" t="s">
        <v>10333</v>
      </c>
      <c r="B2194" s="39" t="s">
        <v>10334</v>
      </c>
      <c r="C2194" s="39" t="s">
        <v>10335</v>
      </c>
      <c r="D2194" s="38">
        <v>919962</v>
      </c>
      <c r="E2194" s="38"/>
      <c r="F2194" s="39" t="s">
        <v>6950</v>
      </c>
      <c r="G2194" s="38">
        <v>8263000121</v>
      </c>
      <c r="H2194" s="40" t="s">
        <v>10336</v>
      </c>
      <c r="I2194" s="3">
        <v>287500</v>
      </c>
      <c r="J2194" s="3"/>
      <c r="K2194" s="2">
        <v>51750</v>
      </c>
      <c r="L2194" s="3">
        <f t="shared" si="34"/>
        <v>339250</v>
      </c>
      <c r="M2194" s="41">
        <v>44571.729166666664</v>
      </c>
      <c r="N2194" s="39">
        <v>6870368593</v>
      </c>
      <c r="O2194" s="39" t="s">
        <v>3282</v>
      </c>
      <c r="P2194" s="40">
        <v>202148397153</v>
      </c>
      <c r="Q2194" s="41">
        <v>44607</v>
      </c>
      <c r="R2194" s="42" t="s">
        <v>2417</v>
      </c>
      <c r="S2194" s="68"/>
    </row>
    <row r="2195" spans="1:19" s="70" customFormat="1" ht="12.75" hidden="1" customHeight="1" x14ac:dyDescent="0.2">
      <c r="A2195" s="38">
        <v>178</v>
      </c>
      <c r="B2195" s="39" t="s">
        <v>19687</v>
      </c>
      <c r="C2195" s="39" t="s">
        <v>19688</v>
      </c>
      <c r="D2195" s="38">
        <v>108213</v>
      </c>
      <c r="E2195" s="38"/>
      <c r="F2195" s="90" t="s">
        <v>17373</v>
      </c>
      <c r="G2195" s="38">
        <v>8266017196</v>
      </c>
      <c r="H2195" s="40">
        <v>3723002120</v>
      </c>
      <c r="I2195" s="2">
        <v>287073</v>
      </c>
      <c r="J2195" s="2"/>
      <c r="K2195" s="2">
        <v>51673.14</v>
      </c>
      <c r="L2195" s="3">
        <f t="shared" si="34"/>
        <v>338746.14</v>
      </c>
      <c r="M2195" s="41">
        <v>45056.729166666664</v>
      </c>
      <c r="N2195" s="39">
        <v>1246416258</v>
      </c>
      <c r="O2195" s="39" t="s">
        <v>8899</v>
      </c>
      <c r="P2195" s="40" t="s">
        <v>19689</v>
      </c>
      <c r="Q2195" s="41">
        <v>45119</v>
      </c>
      <c r="R2195" s="42" t="s">
        <v>8901</v>
      </c>
      <c r="S2195" s="68"/>
    </row>
    <row r="2196" spans="1:19" s="70" customFormat="1" ht="12.75" hidden="1" customHeight="1" x14ac:dyDescent="0.2">
      <c r="A2196" s="38" t="s">
        <v>4160</v>
      </c>
      <c r="B2196" s="39" t="s">
        <v>4161</v>
      </c>
      <c r="C2196" s="39" t="s">
        <v>4162</v>
      </c>
      <c r="D2196" s="38">
        <v>508895</v>
      </c>
      <c r="E2196" s="38"/>
      <c r="F2196" s="39" t="s">
        <v>4163</v>
      </c>
      <c r="G2196" s="38">
        <v>8266011896</v>
      </c>
      <c r="H2196" s="40">
        <v>7</v>
      </c>
      <c r="I2196" s="2">
        <v>287000</v>
      </c>
      <c r="J2196" s="2"/>
      <c r="K2196" s="2">
        <v>51660</v>
      </c>
      <c r="L2196" s="3">
        <f t="shared" si="34"/>
        <v>338660</v>
      </c>
      <c r="M2196" s="41">
        <v>44384.729166666664</v>
      </c>
      <c r="N2196" s="39">
        <v>6870161860</v>
      </c>
      <c r="O2196" s="39" t="s">
        <v>52</v>
      </c>
      <c r="P2196" s="40" t="s">
        <v>4164</v>
      </c>
      <c r="Q2196" s="41">
        <v>44422</v>
      </c>
      <c r="R2196" s="39" t="s">
        <v>54</v>
      </c>
      <c r="S2196" s="68"/>
    </row>
    <row r="2197" spans="1:19" s="70" customFormat="1" ht="12.75" hidden="1" customHeight="1" x14ac:dyDescent="0.2">
      <c r="A2197" s="38" t="s">
        <v>11001</v>
      </c>
      <c r="B2197" s="42" t="s">
        <v>11002</v>
      </c>
      <c r="C2197" s="42" t="s">
        <v>11003</v>
      </c>
      <c r="D2197" s="38">
        <v>815539</v>
      </c>
      <c r="E2197" s="38"/>
      <c r="F2197" s="42" t="s">
        <v>1640</v>
      </c>
      <c r="G2197" s="38">
        <v>8268007777</v>
      </c>
      <c r="H2197" s="40" t="s">
        <v>11004</v>
      </c>
      <c r="I2197" s="3">
        <v>286811.8644067797</v>
      </c>
      <c r="J2197" s="3"/>
      <c r="K2197" s="3">
        <v>51626.135593220344</v>
      </c>
      <c r="L2197" s="3">
        <f t="shared" si="34"/>
        <v>338438.00000000006</v>
      </c>
      <c r="M2197" s="41">
        <v>44534.729166666664</v>
      </c>
      <c r="N2197" s="39">
        <v>44373688</v>
      </c>
      <c r="O2197" s="42" t="s">
        <v>315</v>
      </c>
      <c r="P2197" s="42" t="s">
        <v>11005</v>
      </c>
      <c r="Q2197" s="60">
        <v>44618</v>
      </c>
      <c r="R2197" s="42" t="s">
        <v>243</v>
      </c>
      <c r="S2197" s="68" t="s">
        <v>506</v>
      </c>
    </row>
    <row r="2198" spans="1:19" s="70" customFormat="1" ht="12.75" hidden="1" customHeight="1" x14ac:dyDescent="0.2">
      <c r="A2198" s="38" t="s">
        <v>19989</v>
      </c>
      <c r="B2198" s="39" t="s">
        <v>19990</v>
      </c>
      <c r="C2198" s="39" t="s">
        <v>19991</v>
      </c>
      <c r="D2198" s="38">
        <v>934550</v>
      </c>
      <c r="E2198" s="38"/>
      <c r="F2198" s="39" t="s">
        <v>2336</v>
      </c>
      <c r="G2198" s="38">
        <v>8268012548</v>
      </c>
      <c r="H2198" s="40" t="s">
        <v>19992</v>
      </c>
      <c r="I2198" s="2">
        <v>286357.55084745761</v>
      </c>
      <c r="J2198" s="2"/>
      <c r="K2198" s="2">
        <v>51544.359152542369</v>
      </c>
      <c r="L2198" s="3">
        <f t="shared" si="34"/>
        <v>337901.91</v>
      </c>
      <c r="M2198" s="41">
        <v>45082</v>
      </c>
      <c r="N2198" s="39">
        <v>160529203</v>
      </c>
      <c r="O2198" s="39" t="s">
        <v>3282</v>
      </c>
      <c r="P2198" s="40" t="s">
        <v>19993</v>
      </c>
      <c r="Q2198" s="41">
        <v>45130</v>
      </c>
      <c r="R2198" s="42" t="s">
        <v>2417</v>
      </c>
      <c r="S2198" s="68"/>
    </row>
    <row r="2199" spans="1:19" s="70" customFormat="1" ht="12.75" hidden="1" customHeight="1" x14ac:dyDescent="0.2">
      <c r="A2199" s="38" t="s">
        <v>22423</v>
      </c>
      <c r="B2199" s="39" t="s">
        <v>22424</v>
      </c>
      <c r="C2199" s="39"/>
      <c r="D2199" s="38">
        <v>823036</v>
      </c>
      <c r="E2199" s="38"/>
      <c r="F2199" s="39" t="s">
        <v>20867</v>
      </c>
      <c r="G2199" s="38">
        <v>8268014406</v>
      </c>
      <c r="H2199" s="40">
        <v>8268014406</v>
      </c>
      <c r="I2199" s="5">
        <v>286156.24</v>
      </c>
      <c r="J2199" s="5"/>
      <c r="K2199" s="2">
        <v>0</v>
      </c>
      <c r="L2199" s="3">
        <f t="shared" si="34"/>
        <v>286156.24</v>
      </c>
      <c r="M2199" s="41">
        <v>45390</v>
      </c>
      <c r="N2199" s="39"/>
      <c r="O2199" s="39" t="s">
        <v>3282</v>
      </c>
      <c r="P2199" s="40" t="s">
        <v>22425</v>
      </c>
      <c r="Q2199" s="41">
        <v>45427</v>
      </c>
      <c r="R2199" s="42" t="s">
        <v>2417</v>
      </c>
      <c r="S2199" s="68"/>
    </row>
    <row r="2200" spans="1:19" s="70" customFormat="1" ht="12.75" hidden="1" customHeight="1" x14ac:dyDescent="0.2">
      <c r="A2200" s="38">
        <v>67</v>
      </c>
      <c r="B2200" s="39" t="s">
        <v>20243</v>
      </c>
      <c r="C2200" s="39" t="s">
        <v>20244</v>
      </c>
      <c r="D2200" s="38">
        <v>816965</v>
      </c>
      <c r="E2200" s="38"/>
      <c r="F2200" s="90" t="s">
        <v>557</v>
      </c>
      <c r="G2200" s="38">
        <v>8268011756</v>
      </c>
      <c r="H2200" s="40" t="s">
        <v>20245</v>
      </c>
      <c r="I2200" s="2">
        <v>285389.65999999997</v>
      </c>
      <c r="J2200" s="2"/>
      <c r="K2200" s="2">
        <v>0</v>
      </c>
      <c r="L2200" s="3">
        <f t="shared" si="34"/>
        <v>285389.65999999997</v>
      </c>
      <c r="M2200" s="41">
        <v>45143.729166666664</v>
      </c>
      <c r="N2200" s="39">
        <v>160602264</v>
      </c>
      <c r="O2200" s="39" t="s">
        <v>8899</v>
      </c>
      <c r="P2200" s="40" t="s">
        <v>20246</v>
      </c>
      <c r="Q2200" s="41">
        <v>45162</v>
      </c>
      <c r="R2200" s="42" t="s">
        <v>8901</v>
      </c>
      <c r="S2200" s="68"/>
    </row>
    <row r="2201" spans="1:19" s="70" customFormat="1" ht="12.75" hidden="1" customHeight="1" x14ac:dyDescent="0.2">
      <c r="A2201" s="38">
        <v>355</v>
      </c>
      <c r="B2201" s="39" t="s">
        <v>17971</v>
      </c>
      <c r="C2201" s="39" t="s">
        <v>17972</v>
      </c>
      <c r="D2201" s="38">
        <v>104990</v>
      </c>
      <c r="E2201" s="38"/>
      <c r="F2201" s="39" t="s">
        <v>10888</v>
      </c>
      <c r="G2201" s="38">
        <v>8266016989</v>
      </c>
      <c r="H2201" s="40">
        <v>1014</v>
      </c>
      <c r="I2201" s="2">
        <v>285230.50847457629</v>
      </c>
      <c r="J2201" s="2"/>
      <c r="K2201" s="2">
        <v>51341.491525423728</v>
      </c>
      <c r="L2201" s="3">
        <f t="shared" si="34"/>
        <v>336572</v>
      </c>
      <c r="M2201" s="41">
        <v>44966.729166666664</v>
      </c>
      <c r="N2201" s="39">
        <v>6870415277</v>
      </c>
      <c r="O2201" s="39" t="s">
        <v>8899</v>
      </c>
      <c r="P2201" s="40">
        <v>303242348046</v>
      </c>
      <c r="Q2201" s="41">
        <v>45011</v>
      </c>
      <c r="R2201" s="42" t="s">
        <v>8901</v>
      </c>
      <c r="S2201" s="68"/>
    </row>
    <row r="2202" spans="1:19" s="70" customFormat="1" ht="12.75" hidden="1" customHeight="1" x14ac:dyDescent="0.2">
      <c r="A2202" s="38" t="s">
        <v>17013</v>
      </c>
      <c r="B2202" s="39" t="s">
        <v>17014</v>
      </c>
      <c r="C2202" s="39" t="s">
        <v>17015</v>
      </c>
      <c r="D2202" s="38">
        <v>934550</v>
      </c>
      <c r="E2202" s="38"/>
      <c r="F2202" s="39" t="s">
        <v>2336</v>
      </c>
      <c r="G2202" s="38">
        <v>8268010962</v>
      </c>
      <c r="H2202" s="40" t="s">
        <v>17016</v>
      </c>
      <c r="I2202" s="2">
        <v>285175.37288135593</v>
      </c>
      <c r="J2202" s="2"/>
      <c r="K2202" s="2">
        <v>51331.567118644067</v>
      </c>
      <c r="L2202" s="3">
        <f t="shared" si="34"/>
        <v>336506.94</v>
      </c>
      <c r="M2202" s="41">
        <v>44924.729166666664</v>
      </c>
      <c r="N2202" s="39">
        <v>44393906</v>
      </c>
      <c r="O2202" s="39" t="s">
        <v>3282</v>
      </c>
      <c r="P2202" s="40" t="s">
        <v>17008</v>
      </c>
      <c r="Q2202" s="41">
        <v>44940</v>
      </c>
      <c r="R2202" s="42" t="s">
        <v>2417</v>
      </c>
      <c r="S2202" s="68"/>
    </row>
    <row r="2203" spans="1:19" s="70" customFormat="1" ht="12.75" hidden="1" customHeight="1" x14ac:dyDescent="0.2">
      <c r="A2203" s="38" t="s">
        <v>3806</v>
      </c>
      <c r="B2203" s="39" t="s">
        <v>3807</v>
      </c>
      <c r="C2203" s="39" t="s">
        <v>3808</v>
      </c>
      <c r="D2203" s="38">
        <v>401972</v>
      </c>
      <c r="E2203" s="38"/>
      <c r="F2203" s="39" t="s">
        <v>842</v>
      </c>
      <c r="G2203" s="38">
        <v>8263000049</v>
      </c>
      <c r="H2203" s="40" t="s">
        <v>3809</v>
      </c>
      <c r="I2203" s="2">
        <v>283800</v>
      </c>
      <c r="J2203" s="2">
        <v>334.88400000000001</v>
      </c>
      <c r="K2203" s="2">
        <v>51084</v>
      </c>
      <c r="L2203" s="3">
        <f t="shared" si="34"/>
        <v>335218.88400000002</v>
      </c>
      <c r="M2203" s="41">
        <v>44349.729166666664</v>
      </c>
      <c r="N2203" s="39">
        <v>6870126260</v>
      </c>
      <c r="O2203" s="39" t="s">
        <v>52</v>
      </c>
      <c r="P2203" s="40" t="s">
        <v>3722</v>
      </c>
      <c r="Q2203" s="41">
        <v>44394</v>
      </c>
      <c r="R2203" s="39" t="s">
        <v>54</v>
      </c>
      <c r="S2203" s="68"/>
    </row>
    <row r="2204" spans="1:19" s="70" customFormat="1" ht="12.75" hidden="1" customHeight="1" x14ac:dyDescent="0.2">
      <c r="A2204" s="38" t="s">
        <v>4496</v>
      </c>
      <c r="B2204" s="39" t="s">
        <v>4497</v>
      </c>
      <c r="C2204" s="39" t="s">
        <v>4498</v>
      </c>
      <c r="D2204" s="38">
        <v>401972</v>
      </c>
      <c r="E2204" s="38"/>
      <c r="F2204" s="39" t="s">
        <v>842</v>
      </c>
      <c r="G2204" s="38">
        <v>8263000049</v>
      </c>
      <c r="H2204" s="40" t="s">
        <v>4499</v>
      </c>
      <c r="I2204" s="2">
        <v>283650</v>
      </c>
      <c r="J2204" s="2">
        <v>334.70699999999999</v>
      </c>
      <c r="K2204" s="2">
        <v>51057</v>
      </c>
      <c r="L2204" s="3">
        <f t="shared" si="34"/>
        <v>335041.70699999999</v>
      </c>
      <c r="M2204" s="41">
        <v>44364.729166666664</v>
      </c>
      <c r="N2204" s="39">
        <v>6870149831</v>
      </c>
      <c r="O2204" s="39" t="s">
        <v>52</v>
      </c>
      <c r="P2204" s="40" t="s">
        <v>4276</v>
      </c>
      <c r="Q2204" s="41">
        <v>44412</v>
      </c>
      <c r="R2204" s="39" t="s">
        <v>54</v>
      </c>
      <c r="S2204" s="68"/>
    </row>
    <row r="2205" spans="1:19" s="70" customFormat="1" ht="12.75" hidden="1" customHeight="1" x14ac:dyDescent="0.2">
      <c r="A2205" s="38" t="s">
        <v>6344</v>
      </c>
      <c r="B2205" s="39" t="s">
        <v>6345</v>
      </c>
      <c r="C2205" s="39" t="s">
        <v>6346</v>
      </c>
      <c r="D2205" s="38">
        <v>401972</v>
      </c>
      <c r="E2205" s="38"/>
      <c r="F2205" s="39" t="s">
        <v>842</v>
      </c>
      <c r="G2205" s="38">
        <v>8263000049</v>
      </c>
      <c r="H2205" s="40" t="s">
        <v>6347</v>
      </c>
      <c r="I2205" s="2">
        <v>283540</v>
      </c>
      <c r="J2205" s="2">
        <v>0</v>
      </c>
      <c r="K2205" s="2">
        <v>51037.2</v>
      </c>
      <c r="L2205" s="3">
        <f t="shared" si="34"/>
        <v>334577.2</v>
      </c>
      <c r="M2205" s="41">
        <v>44422.729166666664</v>
      </c>
      <c r="N2205" s="39">
        <v>6870209240</v>
      </c>
      <c r="O2205" s="39" t="s">
        <v>52</v>
      </c>
      <c r="P2205" s="40"/>
      <c r="Q2205" s="41"/>
      <c r="R2205" s="39" t="s">
        <v>54</v>
      </c>
      <c r="S2205" s="68"/>
    </row>
    <row r="2206" spans="1:19" s="70" customFormat="1" ht="12.75" hidden="1" customHeight="1" x14ac:dyDescent="0.2">
      <c r="A2206" s="38" t="s">
        <v>1075</v>
      </c>
      <c r="B2206" s="39" t="s">
        <v>1076</v>
      </c>
      <c r="C2206" s="39"/>
      <c r="D2206" s="38">
        <v>137869</v>
      </c>
      <c r="E2206" s="38" t="s">
        <v>23092</v>
      </c>
      <c r="F2206" s="135" t="s">
        <v>1077</v>
      </c>
      <c r="G2206" s="61" t="s">
        <v>1078</v>
      </c>
      <c r="H2206" s="52" t="s">
        <v>1078</v>
      </c>
      <c r="I2206" s="5">
        <v>283500</v>
      </c>
      <c r="J2206" s="2"/>
      <c r="K2206" s="2">
        <v>0</v>
      </c>
      <c r="L2206" s="3">
        <f t="shared" si="34"/>
        <v>283500</v>
      </c>
      <c r="M2206" s="41">
        <v>44274</v>
      </c>
      <c r="N2206" s="39"/>
      <c r="O2206" s="39" t="s">
        <v>52</v>
      </c>
      <c r="P2206" s="40"/>
      <c r="Q2206" s="41"/>
      <c r="R2206" s="39" t="s">
        <v>54</v>
      </c>
      <c r="S2206" s="68"/>
    </row>
    <row r="2207" spans="1:19" s="70" customFormat="1" ht="12.75" hidden="1" customHeight="1" x14ac:dyDescent="0.2">
      <c r="A2207" s="38" t="s">
        <v>15218</v>
      </c>
      <c r="B2207" s="42" t="s">
        <v>15219</v>
      </c>
      <c r="C2207" s="42" t="s">
        <v>15220</v>
      </c>
      <c r="D2207" s="38">
        <v>506161</v>
      </c>
      <c r="E2207" s="38"/>
      <c r="F2207" s="42" t="s">
        <v>7579</v>
      </c>
      <c r="G2207" s="38">
        <v>8268008858</v>
      </c>
      <c r="H2207" s="40" t="s">
        <v>15221</v>
      </c>
      <c r="I2207" s="3">
        <v>283500</v>
      </c>
      <c r="J2207" s="3"/>
      <c r="K2207" s="3">
        <v>51030</v>
      </c>
      <c r="L2207" s="3">
        <f t="shared" si="34"/>
        <v>334530</v>
      </c>
      <c r="M2207" s="41">
        <v>44663.729166666664</v>
      </c>
      <c r="N2207" s="39">
        <v>44122956</v>
      </c>
      <c r="O2207" s="42" t="s">
        <v>315</v>
      </c>
      <c r="P2207" s="42">
        <v>212206531373</v>
      </c>
      <c r="Q2207" s="60">
        <v>44918</v>
      </c>
      <c r="R2207" s="42" t="s">
        <v>243</v>
      </c>
      <c r="S2207" s="68"/>
    </row>
    <row r="2208" spans="1:19" s="70" customFormat="1" ht="12.75" hidden="1" customHeight="1" x14ac:dyDescent="0.2">
      <c r="A2208" s="38" t="s">
        <v>9833</v>
      </c>
      <c r="B2208" s="39" t="s">
        <v>9834</v>
      </c>
      <c r="C2208" s="39" t="s">
        <v>9835</v>
      </c>
      <c r="D2208" s="38">
        <v>921813</v>
      </c>
      <c r="E2208" s="38" t="s">
        <v>23092</v>
      </c>
      <c r="F2208" s="129" t="s">
        <v>1977</v>
      </c>
      <c r="G2208" s="38">
        <v>8268007920</v>
      </c>
      <c r="H2208" s="40" t="s">
        <v>9836</v>
      </c>
      <c r="I2208" s="2">
        <v>283238.98305084748</v>
      </c>
      <c r="J2208" s="2"/>
      <c r="K2208" s="2">
        <v>50983.016949152545</v>
      </c>
      <c r="L2208" s="3">
        <f t="shared" si="34"/>
        <v>334222</v>
      </c>
      <c r="M2208" s="41">
        <v>44562.729166666664</v>
      </c>
      <c r="N2208" s="39">
        <v>44282196</v>
      </c>
      <c r="O2208" s="39" t="s">
        <v>52</v>
      </c>
      <c r="P2208" s="40" t="s">
        <v>9837</v>
      </c>
      <c r="Q2208" s="41">
        <v>44574</v>
      </c>
      <c r="R2208" s="39" t="s">
        <v>54</v>
      </c>
      <c r="S2208" s="68"/>
    </row>
    <row r="2209" spans="1:19" s="70" customFormat="1" ht="12.75" hidden="1" customHeight="1" x14ac:dyDescent="0.2">
      <c r="A2209" s="38" t="s">
        <v>9547</v>
      </c>
      <c r="B2209" s="39" t="s">
        <v>9548</v>
      </c>
      <c r="C2209" s="39" t="s">
        <v>9549</v>
      </c>
      <c r="D2209" s="38">
        <v>815145</v>
      </c>
      <c r="E2209" s="38"/>
      <c r="F2209" s="39" t="s">
        <v>1053</v>
      </c>
      <c r="G2209" s="38">
        <v>8268007891</v>
      </c>
      <c r="H2209" s="40">
        <v>85</v>
      </c>
      <c r="I2209" s="2">
        <v>282654.23728813563</v>
      </c>
      <c r="J2209" s="2"/>
      <c r="K2209" s="2">
        <v>50877.762711864409</v>
      </c>
      <c r="L2209" s="3">
        <f t="shared" si="34"/>
        <v>333532.00000000006</v>
      </c>
      <c r="M2209" s="41">
        <v>44557.729166666664</v>
      </c>
      <c r="N2209" s="39">
        <v>44285707</v>
      </c>
      <c r="O2209" s="39" t="s">
        <v>52</v>
      </c>
      <c r="P2209" s="40" t="s">
        <v>9550</v>
      </c>
      <c r="Q2209" s="41">
        <v>44573</v>
      </c>
      <c r="R2209" s="39" t="s">
        <v>54</v>
      </c>
      <c r="S2209" s="68"/>
    </row>
    <row r="2210" spans="1:19" s="70" customFormat="1" ht="12.75" hidden="1" customHeight="1" x14ac:dyDescent="0.2">
      <c r="A2210" s="38" t="s">
        <v>4500</v>
      </c>
      <c r="B2210" s="39" t="s">
        <v>4501</v>
      </c>
      <c r="C2210" s="39" t="s">
        <v>4502</v>
      </c>
      <c r="D2210" s="38">
        <v>401972</v>
      </c>
      <c r="E2210" s="38"/>
      <c r="F2210" s="39" t="s">
        <v>842</v>
      </c>
      <c r="G2210" s="38">
        <v>8263000049</v>
      </c>
      <c r="H2210" s="40" t="s">
        <v>4503</v>
      </c>
      <c r="I2210" s="2">
        <v>282000</v>
      </c>
      <c r="J2210" s="2">
        <v>333</v>
      </c>
      <c r="K2210" s="2">
        <v>50760</v>
      </c>
      <c r="L2210" s="3">
        <f t="shared" si="34"/>
        <v>333093</v>
      </c>
      <c r="M2210" s="41">
        <v>44370.729166666664</v>
      </c>
      <c r="N2210" s="39">
        <v>6870149847</v>
      </c>
      <c r="O2210" s="39" t="s">
        <v>52</v>
      </c>
      <c r="P2210" s="40" t="s">
        <v>4271</v>
      </c>
      <c r="Q2210" s="41">
        <v>44413</v>
      </c>
      <c r="R2210" s="39" t="s">
        <v>54</v>
      </c>
      <c r="S2210" s="68"/>
    </row>
    <row r="2211" spans="1:19" s="70" customFormat="1" ht="12.75" hidden="1" customHeight="1" x14ac:dyDescent="0.2">
      <c r="A2211" s="38" t="s">
        <v>2386</v>
      </c>
      <c r="B2211" s="39" t="s">
        <v>2387</v>
      </c>
      <c r="C2211" s="39" t="s">
        <v>2388</v>
      </c>
      <c r="D2211" s="38">
        <v>105695</v>
      </c>
      <c r="E2211" s="38"/>
      <c r="F2211" s="39" t="s">
        <v>2389</v>
      </c>
      <c r="G2211" s="38">
        <v>8263000078</v>
      </c>
      <c r="H2211" s="40" t="s">
        <v>2390</v>
      </c>
      <c r="I2211" s="2">
        <v>281700</v>
      </c>
      <c r="J2211" s="2"/>
      <c r="K2211" s="2">
        <v>50706</v>
      </c>
      <c r="L2211" s="3">
        <f t="shared" si="34"/>
        <v>332406</v>
      </c>
      <c r="M2211" s="41">
        <v>44280.729166666664</v>
      </c>
      <c r="N2211" s="39">
        <v>6870096392</v>
      </c>
      <c r="O2211" s="39" t="s">
        <v>52</v>
      </c>
      <c r="P2211" s="40" t="s">
        <v>2391</v>
      </c>
      <c r="Q2211" s="41">
        <v>44371</v>
      </c>
      <c r="R2211" s="39" t="s">
        <v>54</v>
      </c>
      <c r="S2211" s="68"/>
    </row>
    <row r="2212" spans="1:19" s="70" customFormat="1" ht="12.75" hidden="1" customHeight="1" x14ac:dyDescent="0.2">
      <c r="A2212" s="38" t="s">
        <v>10459</v>
      </c>
      <c r="B2212" s="39" t="s">
        <v>10455</v>
      </c>
      <c r="C2212" s="39"/>
      <c r="D2212" s="58">
        <v>102030</v>
      </c>
      <c r="E2212" s="58"/>
      <c r="F2212" s="39" t="s">
        <v>1224</v>
      </c>
      <c r="G2212" s="38">
        <v>8263000185</v>
      </c>
      <c r="H2212" s="40" t="s">
        <v>10460</v>
      </c>
      <c r="I2212" s="2">
        <v>280894</v>
      </c>
      <c r="J2212" s="2"/>
      <c r="K2212" s="2">
        <v>50560.92</v>
      </c>
      <c r="L2212" s="3">
        <f t="shared" si="34"/>
        <v>331454.92</v>
      </c>
      <c r="M2212" s="41">
        <v>44561</v>
      </c>
      <c r="N2212" s="39"/>
      <c r="O2212" s="39" t="s">
        <v>52</v>
      </c>
      <c r="P2212" s="39"/>
      <c r="Q2212" s="41"/>
      <c r="R2212" s="39" t="s">
        <v>54</v>
      </c>
      <c r="S2212" s="68"/>
    </row>
    <row r="2213" spans="1:19" s="70" customFormat="1" ht="12.75" hidden="1" customHeight="1" x14ac:dyDescent="0.2">
      <c r="A2213" s="38" t="s">
        <v>16606</v>
      </c>
      <c r="B2213" s="39" t="s">
        <v>16607</v>
      </c>
      <c r="C2213" s="39" t="s">
        <v>16608</v>
      </c>
      <c r="D2213" s="38">
        <v>802471</v>
      </c>
      <c r="E2213" s="38"/>
      <c r="F2213" s="39" t="s">
        <v>9923</v>
      </c>
      <c r="G2213" s="38">
        <v>8268010329</v>
      </c>
      <c r="H2213" s="40">
        <v>285</v>
      </c>
      <c r="I2213" s="2">
        <v>280713.55932203389</v>
      </c>
      <c r="J2213" s="2"/>
      <c r="K2213" s="2">
        <v>50528.4406779661</v>
      </c>
      <c r="L2213" s="3">
        <f t="shared" si="34"/>
        <v>331242</v>
      </c>
      <c r="M2213" s="41">
        <v>44883.729166666664</v>
      </c>
      <c r="N2213" s="39">
        <v>44348789</v>
      </c>
      <c r="O2213" s="39" t="s">
        <v>52</v>
      </c>
      <c r="P2213" s="40" t="s">
        <v>16609</v>
      </c>
      <c r="Q2213" s="41">
        <v>44918</v>
      </c>
      <c r="R2213" s="39" t="s">
        <v>54</v>
      </c>
      <c r="S2213" s="68"/>
    </row>
    <row r="2214" spans="1:19" s="70" customFormat="1" ht="12.75" hidden="1" customHeight="1" x14ac:dyDescent="0.2">
      <c r="A2214" s="38" t="s">
        <v>8832</v>
      </c>
      <c r="B2214" s="39" t="s">
        <v>8833</v>
      </c>
      <c r="C2214" s="39" t="s">
        <v>8834</v>
      </c>
      <c r="D2214" s="38">
        <v>934550</v>
      </c>
      <c r="E2214" s="38"/>
      <c r="F2214" s="39" t="s">
        <v>2336</v>
      </c>
      <c r="G2214" s="38">
        <v>8268007494</v>
      </c>
      <c r="H2214" s="40" t="s">
        <v>8835</v>
      </c>
      <c r="I2214" s="2">
        <v>280297.22881355934</v>
      </c>
      <c r="J2214" s="2"/>
      <c r="K2214" s="2">
        <v>50453.501186440677</v>
      </c>
      <c r="L2214" s="3">
        <f t="shared" si="34"/>
        <v>330750.73000000004</v>
      </c>
      <c r="M2214" s="41">
        <v>44530.729166666664</v>
      </c>
      <c r="N2214" s="39">
        <v>44223844</v>
      </c>
      <c r="O2214" s="39" t="s">
        <v>3282</v>
      </c>
      <c r="P2214" s="40" t="s">
        <v>8836</v>
      </c>
      <c r="Q2214" s="41">
        <v>44544</v>
      </c>
      <c r="R2214" s="42" t="s">
        <v>2417</v>
      </c>
      <c r="S2214" s="68"/>
    </row>
    <row r="2215" spans="1:19" s="70" customFormat="1" ht="12.75" hidden="1" customHeight="1" x14ac:dyDescent="0.2">
      <c r="A2215" s="38" t="s">
        <v>11446</v>
      </c>
      <c r="B2215" s="39" t="s">
        <v>11447</v>
      </c>
      <c r="C2215" s="39" t="s">
        <v>11448</v>
      </c>
      <c r="D2215" s="38">
        <v>934550</v>
      </c>
      <c r="E2215" s="38"/>
      <c r="F2215" s="39" t="s">
        <v>2336</v>
      </c>
      <c r="G2215" s="38">
        <v>8268008158</v>
      </c>
      <c r="H2215" s="40" t="s">
        <v>11449</v>
      </c>
      <c r="I2215" s="2">
        <v>280297.22881355934</v>
      </c>
      <c r="J2215" s="2"/>
      <c r="K2215" s="2">
        <v>50453.501186440677</v>
      </c>
      <c r="L2215" s="3">
        <f t="shared" si="34"/>
        <v>330750.73000000004</v>
      </c>
      <c r="M2215" s="41">
        <v>44620.729166666664</v>
      </c>
      <c r="N2215" s="39">
        <v>44397963</v>
      </c>
      <c r="O2215" s="39" t="s">
        <v>3282</v>
      </c>
      <c r="P2215" s="40" t="s">
        <v>11450</v>
      </c>
      <c r="Q2215" s="41">
        <v>44628</v>
      </c>
      <c r="R2215" s="42" t="s">
        <v>2417</v>
      </c>
      <c r="S2215" s="68"/>
    </row>
    <row r="2216" spans="1:19" s="70" customFormat="1" ht="12.75" hidden="1" customHeight="1" x14ac:dyDescent="0.2">
      <c r="A2216" s="38" t="s">
        <v>14129</v>
      </c>
      <c r="B2216" s="39" t="s">
        <v>14130</v>
      </c>
      <c r="C2216" s="39" t="s">
        <v>14131</v>
      </c>
      <c r="D2216" s="38">
        <v>934550</v>
      </c>
      <c r="E2216" s="38"/>
      <c r="F2216" s="39" t="s">
        <v>2336</v>
      </c>
      <c r="G2216" s="38">
        <v>8268008158</v>
      </c>
      <c r="H2216" s="40" t="s">
        <v>14132</v>
      </c>
      <c r="I2216" s="2">
        <v>280296.61016949156</v>
      </c>
      <c r="J2216" s="2"/>
      <c r="K2216" s="2">
        <v>50453.38983050848</v>
      </c>
      <c r="L2216" s="3">
        <f t="shared" si="34"/>
        <v>330750.00000000006</v>
      </c>
      <c r="M2216" s="41">
        <v>44741.729166666664</v>
      </c>
      <c r="N2216" s="39">
        <v>44002973</v>
      </c>
      <c r="O2216" s="39" t="s">
        <v>3282</v>
      </c>
      <c r="P2216" s="40" t="s">
        <v>14133</v>
      </c>
      <c r="Q2216" s="41">
        <v>44750</v>
      </c>
      <c r="R2216" s="42" t="s">
        <v>2417</v>
      </c>
      <c r="S2216" s="68"/>
    </row>
    <row r="2217" spans="1:19" s="70" customFormat="1" ht="12.75" customHeight="1" x14ac:dyDescent="0.2">
      <c r="A2217" s="38" t="s">
        <v>19754</v>
      </c>
      <c r="B2217" s="39" t="s">
        <v>19755</v>
      </c>
      <c r="C2217" s="39" t="s">
        <v>19756</v>
      </c>
      <c r="D2217" s="38">
        <v>408605</v>
      </c>
      <c r="E2217" s="38"/>
      <c r="F2217" s="39" t="s">
        <v>19757</v>
      </c>
      <c r="G2217" s="38">
        <v>8266018583</v>
      </c>
      <c r="H2217" s="40" t="s">
        <v>19758</v>
      </c>
      <c r="I2217" s="2">
        <v>280259.32203389832</v>
      </c>
      <c r="J2217" s="2"/>
      <c r="K2217" s="2">
        <v>50446.677966101699</v>
      </c>
      <c r="L2217" s="3">
        <f t="shared" si="34"/>
        <v>330706</v>
      </c>
      <c r="M2217" s="41">
        <v>45075.729166666664</v>
      </c>
      <c r="N2217" s="39">
        <v>1246425194</v>
      </c>
      <c r="O2217" s="39" t="s">
        <v>19303</v>
      </c>
      <c r="P2217" s="40" t="s">
        <v>19759</v>
      </c>
      <c r="Q2217" s="41">
        <v>45132</v>
      </c>
      <c r="R2217" s="62" t="s">
        <v>19</v>
      </c>
      <c r="S2217" s="68"/>
    </row>
    <row r="2218" spans="1:19" s="70" customFormat="1" ht="12.75" hidden="1" customHeight="1" x14ac:dyDescent="0.2">
      <c r="A2218" s="38" t="s">
        <v>14721</v>
      </c>
      <c r="B2218" s="39" t="s">
        <v>14722</v>
      </c>
      <c r="C2218" s="39" t="s">
        <v>14723</v>
      </c>
      <c r="D2218" s="38">
        <v>934550</v>
      </c>
      <c r="E2218" s="38"/>
      <c r="F2218" s="39" t="s">
        <v>2336</v>
      </c>
      <c r="G2218" s="38">
        <v>8268009465</v>
      </c>
      <c r="H2218" s="40" t="s">
        <v>14724</v>
      </c>
      <c r="I2218" s="2">
        <v>279932.31355932204</v>
      </c>
      <c r="J2218" s="2"/>
      <c r="K2218" s="2">
        <v>50387.816440677962</v>
      </c>
      <c r="L2218" s="3">
        <f t="shared" si="34"/>
        <v>330320.13</v>
      </c>
      <c r="M2218" s="41">
        <v>44772.729166666664</v>
      </c>
      <c r="N2218" s="39">
        <v>44065136</v>
      </c>
      <c r="O2218" s="39" t="s">
        <v>3282</v>
      </c>
      <c r="P2218" s="40" t="s">
        <v>14725</v>
      </c>
      <c r="Q2218" s="41">
        <v>44782</v>
      </c>
      <c r="R2218" s="42" t="s">
        <v>2417</v>
      </c>
      <c r="S2218" s="68"/>
    </row>
    <row r="2219" spans="1:19" s="70" customFormat="1" ht="12.75" hidden="1" customHeight="1" x14ac:dyDescent="0.2">
      <c r="A2219" s="38" t="s">
        <v>3840</v>
      </c>
      <c r="B2219" s="39" t="s">
        <v>3841</v>
      </c>
      <c r="C2219" s="39"/>
      <c r="D2219" s="38">
        <v>123859</v>
      </c>
      <c r="E2219" s="38"/>
      <c r="F2219" s="39" t="s">
        <v>3842</v>
      </c>
      <c r="G2219" s="38">
        <v>8266008898</v>
      </c>
      <c r="H2219" s="40" t="s">
        <v>3843</v>
      </c>
      <c r="I2219" s="5">
        <v>279838.90000000002</v>
      </c>
      <c r="J2219" s="2"/>
      <c r="K2219" s="2">
        <v>50371.002</v>
      </c>
      <c r="L2219" s="3">
        <f t="shared" si="34"/>
        <v>330209.902</v>
      </c>
      <c r="M2219" s="41">
        <v>44393</v>
      </c>
      <c r="N2219" s="39"/>
      <c r="O2219" s="39" t="s">
        <v>52</v>
      </c>
      <c r="P2219" s="40"/>
      <c r="Q2219" s="41"/>
      <c r="R2219" s="39" t="s">
        <v>54</v>
      </c>
      <c r="S2219" s="68"/>
    </row>
    <row r="2220" spans="1:19" s="70" customFormat="1" ht="12.75" hidden="1" customHeight="1" x14ac:dyDescent="0.2">
      <c r="A2220" s="38" t="s">
        <v>4864</v>
      </c>
      <c r="B2220" s="39" t="s">
        <v>4865</v>
      </c>
      <c r="C2220" s="39" t="s">
        <v>4866</v>
      </c>
      <c r="D2220" s="38">
        <v>401972</v>
      </c>
      <c r="E2220" s="38"/>
      <c r="F2220" s="39" t="s">
        <v>842</v>
      </c>
      <c r="G2220" s="38">
        <v>8263000049</v>
      </c>
      <c r="H2220" s="40" t="s">
        <v>4867</v>
      </c>
      <c r="I2220" s="2">
        <v>279714</v>
      </c>
      <c r="J2220" s="2">
        <v>330.00252</v>
      </c>
      <c r="K2220" s="2">
        <v>50348.52</v>
      </c>
      <c r="L2220" s="3">
        <f t="shared" si="34"/>
        <v>330392.52252</v>
      </c>
      <c r="M2220" s="41">
        <v>44377.729166666664</v>
      </c>
      <c r="N2220" s="39">
        <v>6870155959</v>
      </c>
      <c r="O2220" s="39" t="s">
        <v>52</v>
      </c>
      <c r="P2220" s="40" t="s">
        <v>4835</v>
      </c>
      <c r="Q2220" s="41">
        <v>44421</v>
      </c>
      <c r="R2220" s="39" t="s">
        <v>54</v>
      </c>
      <c r="S2220" s="68"/>
    </row>
    <row r="2221" spans="1:19" s="70" customFormat="1" ht="12.75" hidden="1" customHeight="1" x14ac:dyDescent="0.2">
      <c r="A2221" s="38" t="s">
        <v>6735</v>
      </c>
      <c r="B2221" s="39" t="s">
        <v>6736</v>
      </c>
      <c r="C2221" s="39" t="s">
        <v>6737</v>
      </c>
      <c r="D2221" s="38">
        <v>401972</v>
      </c>
      <c r="E2221" s="38"/>
      <c r="F2221" s="39" t="s">
        <v>842</v>
      </c>
      <c r="G2221" s="38">
        <v>8263000049</v>
      </c>
      <c r="H2221" s="40" t="s">
        <v>6738</v>
      </c>
      <c r="I2221" s="2">
        <v>279714</v>
      </c>
      <c r="J2221" s="2">
        <v>0</v>
      </c>
      <c r="K2221" s="2">
        <v>50348.52</v>
      </c>
      <c r="L2221" s="3">
        <f t="shared" si="34"/>
        <v>330062.52</v>
      </c>
      <c r="M2221" s="41">
        <v>44439.729166666664</v>
      </c>
      <c r="N2221" s="39">
        <v>6870223182</v>
      </c>
      <c r="O2221" s="39" t="s">
        <v>52</v>
      </c>
      <c r="P2221" s="40" t="s">
        <v>6739</v>
      </c>
      <c r="Q2221" s="41">
        <v>44474</v>
      </c>
      <c r="R2221" s="39" t="s">
        <v>54</v>
      </c>
      <c r="S2221" s="68"/>
    </row>
    <row r="2222" spans="1:19" s="70" customFormat="1" ht="12.75" hidden="1" customHeight="1" x14ac:dyDescent="0.2">
      <c r="A2222" s="38" t="s">
        <v>10993</v>
      </c>
      <c r="B2222" s="39" t="s">
        <v>10994</v>
      </c>
      <c r="C2222" s="39" t="s">
        <v>10995</v>
      </c>
      <c r="D2222" s="38">
        <v>919962</v>
      </c>
      <c r="E2222" s="38"/>
      <c r="F2222" s="39" t="s">
        <v>6950</v>
      </c>
      <c r="G2222" s="38">
        <v>8263000121</v>
      </c>
      <c r="H2222" s="40" t="s">
        <v>10996</v>
      </c>
      <c r="I2222" s="3">
        <v>279450</v>
      </c>
      <c r="J2222" s="3"/>
      <c r="K2222" s="2">
        <v>50301</v>
      </c>
      <c r="L2222" s="3">
        <f t="shared" si="34"/>
        <v>329751</v>
      </c>
      <c r="M2222" s="41">
        <v>44588</v>
      </c>
      <c r="N2222" s="39">
        <v>6870394056</v>
      </c>
      <c r="O2222" s="39" t="s">
        <v>3282</v>
      </c>
      <c r="P2222" s="40">
        <v>203081355716</v>
      </c>
      <c r="Q2222" s="41">
        <v>44629</v>
      </c>
      <c r="R2222" s="42" t="s">
        <v>2417</v>
      </c>
      <c r="S2222" s="68"/>
    </row>
    <row r="2223" spans="1:19" s="70" customFormat="1" ht="12.75" hidden="1" customHeight="1" x14ac:dyDescent="0.2">
      <c r="A2223" s="38" t="s">
        <v>11218</v>
      </c>
      <c r="B2223" s="39" t="s">
        <v>11219</v>
      </c>
      <c r="C2223" s="39" t="s">
        <v>11220</v>
      </c>
      <c r="D2223" s="38">
        <v>934550</v>
      </c>
      <c r="E2223" s="38"/>
      <c r="F2223" s="39" t="s">
        <v>2336</v>
      </c>
      <c r="G2223" s="38">
        <v>8268008158</v>
      </c>
      <c r="H2223" s="40" t="s">
        <v>11221</v>
      </c>
      <c r="I2223" s="2">
        <v>279167</v>
      </c>
      <c r="J2223" s="2"/>
      <c r="K2223" s="2">
        <v>50250.06</v>
      </c>
      <c r="L2223" s="3">
        <f t="shared" si="34"/>
        <v>329417.06</v>
      </c>
      <c r="M2223" s="41">
        <v>44590.729166666664</v>
      </c>
      <c r="N2223" s="39">
        <v>44382280</v>
      </c>
      <c r="O2223" s="39" t="s">
        <v>3282</v>
      </c>
      <c r="P2223" s="40" t="s">
        <v>11222</v>
      </c>
      <c r="Q2223" s="41">
        <v>44624</v>
      </c>
      <c r="R2223" s="42" t="s">
        <v>2417</v>
      </c>
      <c r="S2223" s="68"/>
    </row>
    <row r="2224" spans="1:19" s="70" customFormat="1" ht="12.75" hidden="1" customHeight="1" x14ac:dyDescent="0.2">
      <c r="A2224" s="38" t="s">
        <v>14217</v>
      </c>
      <c r="B2224" s="42" t="s">
        <v>14218</v>
      </c>
      <c r="C2224" s="42" t="s">
        <v>14219</v>
      </c>
      <c r="D2224" s="38">
        <v>401410</v>
      </c>
      <c r="E2224" s="38"/>
      <c r="F2224" s="42" t="s">
        <v>14220</v>
      </c>
      <c r="G2224" s="38">
        <v>8263000211</v>
      </c>
      <c r="H2224" s="40">
        <v>713501028</v>
      </c>
      <c r="I2224" s="3">
        <v>278800</v>
      </c>
      <c r="J2224" s="3"/>
      <c r="K2224" s="3">
        <v>50184</v>
      </c>
      <c r="L2224" s="3">
        <f t="shared" si="34"/>
        <v>328984</v>
      </c>
      <c r="M2224" s="41">
        <v>44705.729166666664</v>
      </c>
      <c r="N2224" s="39">
        <v>6870112381</v>
      </c>
      <c r="O2224" s="42" t="s">
        <v>315</v>
      </c>
      <c r="P2224" s="42" t="s">
        <v>14221</v>
      </c>
      <c r="Q2224" s="60">
        <v>44775</v>
      </c>
      <c r="R2224" s="42" t="s">
        <v>243</v>
      </c>
      <c r="S2224" s="68"/>
    </row>
    <row r="2225" spans="1:19" s="70" customFormat="1" ht="12.75" hidden="1" customHeight="1" x14ac:dyDescent="0.2">
      <c r="A2225" s="38" t="s">
        <v>4477</v>
      </c>
      <c r="B2225" s="39" t="s">
        <v>4478</v>
      </c>
      <c r="C2225" s="39" t="s">
        <v>4479</v>
      </c>
      <c r="D2225" s="38">
        <v>401972</v>
      </c>
      <c r="E2225" s="38"/>
      <c r="F2225" s="39" t="s">
        <v>842</v>
      </c>
      <c r="G2225" s="38">
        <v>8263000049</v>
      </c>
      <c r="H2225" s="40" t="s">
        <v>4480</v>
      </c>
      <c r="I2225" s="2">
        <v>278740</v>
      </c>
      <c r="J2225" s="2">
        <v>329.00319999999999</v>
      </c>
      <c r="K2225" s="2">
        <v>50173.2</v>
      </c>
      <c r="L2225" s="3">
        <f t="shared" si="34"/>
        <v>329242.20319999999</v>
      </c>
      <c r="M2225" s="41">
        <v>44373.729166666664</v>
      </c>
      <c r="N2225" s="39">
        <v>6870149715</v>
      </c>
      <c r="O2225" s="39" t="s">
        <v>52</v>
      </c>
      <c r="P2225" s="40" t="s">
        <v>4276</v>
      </c>
      <c r="Q2225" s="41">
        <v>44412</v>
      </c>
      <c r="R2225" s="39" t="s">
        <v>54</v>
      </c>
      <c r="S2225" s="68"/>
    </row>
    <row r="2226" spans="1:19" s="70" customFormat="1" ht="12.75" hidden="1" customHeight="1" x14ac:dyDescent="0.2">
      <c r="A2226" s="38" t="s">
        <v>2180</v>
      </c>
      <c r="B2226" s="39" t="s">
        <v>2181</v>
      </c>
      <c r="C2226" s="39" t="s">
        <v>2182</v>
      </c>
      <c r="D2226" s="38">
        <v>401972</v>
      </c>
      <c r="E2226" s="38"/>
      <c r="F2226" s="39" t="s">
        <v>842</v>
      </c>
      <c r="G2226" s="38">
        <v>8263000049</v>
      </c>
      <c r="H2226" s="40" t="s">
        <v>2183</v>
      </c>
      <c r="I2226" s="2">
        <v>278190</v>
      </c>
      <c r="J2226" s="2">
        <v>246.19815000000003</v>
      </c>
      <c r="K2226" s="2">
        <v>50074.2</v>
      </c>
      <c r="L2226" s="3">
        <f t="shared" si="34"/>
        <v>328510.39815000002</v>
      </c>
      <c r="M2226" s="41">
        <v>44283.729166666664</v>
      </c>
      <c r="N2226" s="39">
        <v>6870067128</v>
      </c>
      <c r="O2226" s="39" t="s">
        <v>52</v>
      </c>
      <c r="P2226" s="40" t="s">
        <v>2104</v>
      </c>
      <c r="Q2226" s="41">
        <v>44345</v>
      </c>
      <c r="R2226" s="39" t="s">
        <v>54</v>
      </c>
      <c r="S2226" s="68"/>
    </row>
    <row r="2227" spans="1:19" s="70" customFormat="1" ht="12.75" hidden="1" customHeight="1" x14ac:dyDescent="0.2">
      <c r="A2227" s="38" t="s">
        <v>13386</v>
      </c>
      <c r="B2227" s="42" t="s">
        <v>13387</v>
      </c>
      <c r="C2227" s="42" t="s">
        <v>13388</v>
      </c>
      <c r="D2227" s="38">
        <v>300286</v>
      </c>
      <c r="E2227" s="38"/>
      <c r="F2227" s="42" t="s">
        <v>3944</v>
      </c>
      <c r="G2227" s="38">
        <v>8268008811</v>
      </c>
      <c r="H2227" s="40">
        <v>712736209</v>
      </c>
      <c r="I2227" s="3">
        <v>277500</v>
      </c>
      <c r="J2227" s="3"/>
      <c r="K2227" s="3">
        <v>49950</v>
      </c>
      <c r="L2227" s="3">
        <f t="shared" si="34"/>
        <v>327450</v>
      </c>
      <c r="M2227" s="41">
        <v>44663.729166666664</v>
      </c>
      <c r="N2227" s="39">
        <v>43906807</v>
      </c>
      <c r="O2227" s="42" t="s">
        <v>315</v>
      </c>
      <c r="P2227" s="42" t="s">
        <v>13385</v>
      </c>
      <c r="Q2227" s="60">
        <v>44709</v>
      </c>
      <c r="R2227" s="42" t="s">
        <v>243</v>
      </c>
      <c r="S2227" s="68"/>
    </row>
    <row r="2228" spans="1:19" s="70" customFormat="1" ht="12.75" hidden="1" customHeight="1" x14ac:dyDescent="0.2">
      <c r="A2228" s="38" t="s">
        <v>7997</v>
      </c>
      <c r="B2228" s="39" t="s">
        <v>7998</v>
      </c>
      <c r="C2228" s="39" t="s">
        <v>7999</v>
      </c>
      <c r="D2228" s="38">
        <v>821012</v>
      </c>
      <c r="E2228" s="38"/>
      <c r="F2228" s="39" t="s">
        <v>3527</v>
      </c>
      <c r="G2228" s="38">
        <v>8263000088</v>
      </c>
      <c r="H2228" s="40" t="s">
        <v>8000</v>
      </c>
      <c r="I2228" s="2">
        <v>277207</v>
      </c>
      <c r="J2228" s="2"/>
      <c r="K2228" s="2">
        <v>49897.259999999995</v>
      </c>
      <c r="L2228" s="3">
        <f t="shared" si="34"/>
        <v>327104.26</v>
      </c>
      <c r="M2228" s="41">
        <v>44408.729166666664</v>
      </c>
      <c r="N2228" s="39">
        <v>6870262468</v>
      </c>
      <c r="O2228" s="39" t="s">
        <v>52</v>
      </c>
      <c r="P2228" s="40" t="s">
        <v>7982</v>
      </c>
      <c r="Q2228" s="41">
        <v>44511</v>
      </c>
      <c r="R2228" s="39" t="s">
        <v>54</v>
      </c>
      <c r="S2228" s="68"/>
    </row>
    <row r="2229" spans="1:19" s="70" customFormat="1" ht="12.75" hidden="1" customHeight="1" x14ac:dyDescent="0.2">
      <c r="A2229" s="38" t="s">
        <v>9500</v>
      </c>
      <c r="B2229" s="39" t="s">
        <v>9501</v>
      </c>
      <c r="C2229" s="39" t="s">
        <v>9502</v>
      </c>
      <c r="D2229" s="38">
        <v>405693</v>
      </c>
      <c r="E2229" s="38"/>
      <c r="F2229" s="39" t="s">
        <v>451</v>
      </c>
      <c r="G2229" s="38">
        <v>8266013130</v>
      </c>
      <c r="H2229" s="40">
        <v>8819701424</v>
      </c>
      <c r="I2229" s="2">
        <v>276847</v>
      </c>
      <c r="J2229" s="2"/>
      <c r="K2229" s="2">
        <v>0</v>
      </c>
      <c r="L2229" s="3">
        <f t="shared" si="34"/>
        <v>276847</v>
      </c>
      <c r="M2229" s="41">
        <v>44533.729166666664</v>
      </c>
      <c r="N2229" s="39">
        <v>6870325502</v>
      </c>
      <c r="O2229" s="39" t="s">
        <v>3282</v>
      </c>
      <c r="P2229" s="40"/>
      <c r="Q2229" s="41"/>
      <c r="R2229" s="42" t="s">
        <v>2417</v>
      </c>
      <c r="S2229" s="68"/>
    </row>
    <row r="2230" spans="1:19" s="70" customFormat="1" ht="12.75" hidden="1" customHeight="1" x14ac:dyDescent="0.2">
      <c r="A2230" s="38" t="s">
        <v>18805</v>
      </c>
      <c r="B2230" s="39" t="s">
        <v>18806</v>
      </c>
      <c r="C2230" s="39" t="s">
        <v>18807</v>
      </c>
      <c r="D2230" s="38">
        <v>821012</v>
      </c>
      <c r="E2230" s="38"/>
      <c r="F2230" s="39" t="s">
        <v>3527</v>
      </c>
      <c r="G2230" s="38">
        <v>8268005947</v>
      </c>
      <c r="H2230" s="40" t="s">
        <v>18808</v>
      </c>
      <c r="I2230" s="3">
        <v>275650.82</v>
      </c>
      <c r="J2230" s="3"/>
      <c r="K2230" s="2">
        <v>49617.18</v>
      </c>
      <c r="L2230" s="3">
        <f t="shared" si="34"/>
        <v>325268</v>
      </c>
      <c r="M2230" s="41">
        <v>44834.729166666664</v>
      </c>
      <c r="N2230" s="39">
        <v>160310723</v>
      </c>
      <c r="O2230" s="39" t="s">
        <v>52</v>
      </c>
      <c r="P2230" s="40" t="s">
        <v>18809</v>
      </c>
      <c r="Q2230" s="41">
        <v>45041</v>
      </c>
      <c r="R2230" s="39" t="s">
        <v>54</v>
      </c>
      <c r="S2230" s="68"/>
    </row>
    <row r="2231" spans="1:19" s="70" customFormat="1" ht="12.75" hidden="1" customHeight="1" x14ac:dyDescent="0.2">
      <c r="A2231" s="38" t="s">
        <v>4944</v>
      </c>
      <c r="B2231" s="42" t="s">
        <v>4945</v>
      </c>
      <c r="C2231" s="42" t="s">
        <v>4946</v>
      </c>
      <c r="D2231" s="38">
        <v>806768</v>
      </c>
      <c r="E2231" s="38"/>
      <c r="F2231" s="42" t="s">
        <v>4947</v>
      </c>
      <c r="G2231" s="38">
        <v>8268006128</v>
      </c>
      <c r="H2231" s="40" t="s">
        <v>4948</v>
      </c>
      <c r="I2231" s="3">
        <v>275000</v>
      </c>
      <c r="J2231" s="3"/>
      <c r="K2231" s="3">
        <v>49500</v>
      </c>
      <c r="L2231" s="3">
        <f t="shared" si="34"/>
        <v>324500</v>
      </c>
      <c r="M2231" s="41">
        <v>44321.729166666664</v>
      </c>
      <c r="N2231" s="39">
        <v>44009925</v>
      </c>
      <c r="O2231" s="42" t="s">
        <v>315</v>
      </c>
      <c r="P2231" s="42" t="s">
        <v>4949</v>
      </c>
      <c r="Q2231" s="60">
        <v>44421</v>
      </c>
      <c r="R2231" s="42" t="s">
        <v>243</v>
      </c>
      <c r="S2231" s="68"/>
    </row>
    <row r="2232" spans="1:19" s="70" customFormat="1" ht="12.75" hidden="1" customHeight="1" x14ac:dyDescent="0.2">
      <c r="A2232" s="38" t="s">
        <v>22519</v>
      </c>
      <c r="B2232" s="39" t="s">
        <v>22520</v>
      </c>
      <c r="C2232" s="39"/>
      <c r="D2232" s="38">
        <v>508597</v>
      </c>
      <c r="E2232" s="38"/>
      <c r="F2232" s="39" t="s">
        <v>19937</v>
      </c>
      <c r="G2232" s="38">
        <v>8266021196</v>
      </c>
      <c r="H2232" s="40" t="s">
        <v>22521</v>
      </c>
      <c r="I2232" s="2">
        <v>274727.87</v>
      </c>
      <c r="J2232" s="2"/>
      <c r="K2232" s="2">
        <v>49451.016599999995</v>
      </c>
      <c r="L2232" s="3">
        <f t="shared" si="34"/>
        <v>324178.88659999997</v>
      </c>
      <c r="M2232" s="41">
        <v>45410</v>
      </c>
      <c r="N2232" s="39"/>
      <c r="O2232" s="39" t="s">
        <v>1933</v>
      </c>
      <c r="P2232" s="40"/>
      <c r="Q2232" s="41"/>
      <c r="R2232" s="62" t="s">
        <v>25</v>
      </c>
      <c r="S2232" s="68"/>
    </row>
    <row r="2233" spans="1:19" s="70" customFormat="1" ht="12.75" hidden="1" customHeight="1" x14ac:dyDescent="0.2">
      <c r="A2233" s="38" t="s">
        <v>21263</v>
      </c>
      <c r="B2233" s="39" t="s">
        <v>21264</v>
      </c>
      <c r="C2233" s="39" t="s">
        <v>21265</v>
      </c>
      <c r="D2233" s="38">
        <v>507203</v>
      </c>
      <c r="E2233" s="38"/>
      <c r="F2233" s="39" t="s">
        <v>17373</v>
      </c>
      <c r="G2233" s="38">
        <v>8268009895</v>
      </c>
      <c r="H2233" s="40">
        <v>3723011334</v>
      </c>
      <c r="I2233" s="2">
        <v>273420.8389830509</v>
      </c>
      <c r="J2233" s="2"/>
      <c r="K2233" s="2">
        <v>49215.751016949158</v>
      </c>
      <c r="L2233" s="3">
        <f t="shared" si="34"/>
        <v>322636.59000000008</v>
      </c>
      <c r="M2233" s="41">
        <v>45191.729166666664</v>
      </c>
      <c r="N2233" s="39">
        <v>160866950</v>
      </c>
      <c r="O2233" s="39" t="s">
        <v>3282</v>
      </c>
      <c r="P2233" s="40" t="s">
        <v>21266</v>
      </c>
      <c r="Q2233" s="41">
        <v>45295</v>
      </c>
      <c r="R2233" s="42" t="s">
        <v>2417</v>
      </c>
      <c r="S2233" s="68"/>
    </row>
    <row r="2234" spans="1:19" s="70" customFormat="1" ht="12.75" hidden="1" customHeight="1" x14ac:dyDescent="0.2">
      <c r="A2234" s="38" t="s">
        <v>14344</v>
      </c>
      <c r="B2234" s="39" t="s">
        <v>14341</v>
      </c>
      <c r="C2234" s="39" t="s">
        <v>14342</v>
      </c>
      <c r="D2234" s="38">
        <v>510419</v>
      </c>
      <c r="E2234" s="38"/>
      <c r="F2234" s="39" t="s">
        <v>14087</v>
      </c>
      <c r="G2234" s="38">
        <v>8263000225</v>
      </c>
      <c r="H2234" s="40">
        <v>271</v>
      </c>
      <c r="I2234" s="2">
        <v>272600</v>
      </c>
      <c r="J2234" s="2"/>
      <c r="K2234" s="2">
        <v>49068</v>
      </c>
      <c r="L2234" s="3">
        <f t="shared" si="34"/>
        <v>321668</v>
      </c>
      <c r="M2234" s="41">
        <v>44708.729166666664</v>
      </c>
      <c r="N2234" s="39">
        <v>6870136954</v>
      </c>
      <c r="O2234" s="39" t="s">
        <v>3282</v>
      </c>
      <c r="P2234" s="40" t="s">
        <v>14343</v>
      </c>
      <c r="Q2234" s="41">
        <v>44769</v>
      </c>
      <c r="R2234" s="42" t="s">
        <v>2417</v>
      </c>
      <c r="S2234" s="68"/>
    </row>
    <row r="2235" spans="1:19" s="70" customFormat="1" ht="12.75" hidden="1" customHeight="1" x14ac:dyDescent="0.2">
      <c r="A2235" s="38">
        <v>287</v>
      </c>
      <c r="B2235" s="39" t="s">
        <v>21320</v>
      </c>
      <c r="C2235" s="39" t="s">
        <v>21321</v>
      </c>
      <c r="D2235" s="38">
        <v>509330</v>
      </c>
      <c r="E2235" s="38"/>
      <c r="F2235" s="39" t="s">
        <v>17332</v>
      </c>
      <c r="G2235" s="38">
        <v>8266018505</v>
      </c>
      <c r="H2235" s="40" t="s">
        <v>21322</v>
      </c>
      <c r="I2235" s="2">
        <v>272500</v>
      </c>
      <c r="J2235" s="2"/>
      <c r="K2235" s="2">
        <v>49050</v>
      </c>
      <c r="L2235" s="3">
        <f t="shared" si="34"/>
        <v>321550</v>
      </c>
      <c r="M2235" s="41">
        <v>45116.729166666664</v>
      </c>
      <c r="N2235" s="39">
        <v>1246628210</v>
      </c>
      <c r="O2235" s="39" t="s">
        <v>8899</v>
      </c>
      <c r="P2235" s="40">
        <v>312268933752</v>
      </c>
      <c r="Q2235" s="41">
        <v>45287</v>
      </c>
      <c r="R2235" s="42" t="s">
        <v>8901</v>
      </c>
      <c r="S2235" s="68"/>
    </row>
    <row r="2236" spans="1:19" s="70" customFormat="1" ht="12.75" hidden="1" customHeight="1" x14ac:dyDescent="0.2">
      <c r="A2236" s="38" t="s">
        <v>13374</v>
      </c>
      <c r="B2236" s="39" t="s">
        <v>13375</v>
      </c>
      <c r="C2236" s="39" t="s">
        <v>13376</v>
      </c>
      <c r="D2236" s="38">
        <v>821146</v>
      </c>
      <c r="E2236" s="38"/>
      <c r="F2236" s="42" t="s">
        <v>446</v>
      </c>
      <c r="G2236" s="38">
        <v>8268005598</v>
      </c>
      <c r="H2236" s="40" t="s">
        <v>13377</v>
      </c>
      <c r="I2236" s="2">
        <v>271623.72881355934</v>
      </c>
      <c r="J2236" s="3"/>
      <c r="K2236" s="2">
        <v>48892.271186440681</v>
      </c>
      <c r="L2236" s="3">
        <f t="shared" si="34"/>
        <v>320516</v>
      </c>
      <c r="M2236" s="41">
        <v>44641.729166666664</v>
      </c>
      <c r="N2236" s="39">
        <v>43906199</v>
      </c>
      <c r="O2236" s="39" t="s">
        <v>52</v>
      </c>
      <c r="P2236" s="40"/>
      <c r="Q2236" s="41"/>
      <c r="R2236" s="39" t="s">
        <v>54</v>
      </c>
      <c r="S2236" s="68"/>
    </row>
    <row r="2237" spans="1:19" s="70" customFormat="1" ht="12.75" hidden="1" customHeight="1" x14ac:dyDescent="0.2">
      <c r="A2237" s="38" t="s">
        <v>17208</v>
      </c>
      <c r="B2237" s="42" t="s">
        <v>17209</v>
      </c>
      <c r="C2237" s="42" t="s">
        <v>17210</v>
      </c>
      <c r="D2237" s="38">
        <v>501497</v>
      </c>
      <c r="E2237" s="38"/>
      <c r="F2237" s="42" t="s">
        <v>7579</v>
      </c>
      <c r="G2237" s="38">
        <v>8263000099</v>
      </c>
      <c r="H2237" s="40" t="s">
        <v>17211</v>
      </c>
      <c r="I2237" s="3">
        <v>271400</v>
      </c>
      <c r="J2237" s="3"/>
      <c r="K2237" s="3">
        <v>0</v>
      </c>
      <c r="L2237" s="3">
        <f t="shared" si="34"/>
        <v>271400</v>
      </c>
      <c r="M2237" s="41">
        <v>44588</v>
      </c>
      <c r="N2237" s="39">
        <v>6870448759</v>
      </c>
      <c r="O2237" s="42" t="s">
        <v>315</v>
      </c>
      <c r="P2237" s="42"/>
      <c r="Q2237" s="60"/>
      <c r="R2237" s="42" t="s">
        <v>243</v>
      </c>
      <c r="S2237" s="68"/>
    </row>
    <row r="2238" spans="1:19" s="70" customFormat="1" ht="12.75" hidden="1" customHeight="1" x14ac:dyDescent="0.2">
      <c r="A2238" s="38" t="s">
        <v>16107</v>
      </c>
      <c r="B2238" s="39" t="s">
        <v>16108</v>
      </c>
      <c r="C2238" s="39" t="s">
        <v>16109</v>
      </c>
      <c r="D2238" s="38">
        <v>934979</v>
      </c>
      <c r="E2238" s="38"/>
      <c r="F2238" s="39" t="s">
        <v>16110</v>
      </c>
      <c r="G2238" s="38">
        <v>8262000058</v>
      </c>
      <c r="H2238" s="40" t="s">
        <v>16111</v>
      </c>
      <c r="I2238" s="2">
        <v>271268</v>
      </c>
      <c r="J2238" s="2"/>
      <c r="K2238" s="2">
        <v>0</v>
      </c>
      <c r="L2238" s="3">
        <f t="shared" si="34"/>
        <v>271268</v>
      </c>
      <c r="M2238" s="41">
        <v>44840.729166666664</v>
      </c>
      <c r="N2238" s="39">
        <v>160626640</v>
      </c>
      <c r="O2238" s="39" t="s">
        <v>3282</v>
      </c>
      <c r="P2238" s="40"/>
      <c r="Q2238" s="41"/>
      <c r="R2238" s="42" t="s">
        <v>2417</v>
      </c>
      <c r="S2238" s="68"/>
    </row>
    <row r="2239" spans="1:19" s="70" customFormat="1" ht="12.75" hidden="1" customHeight="1" x14ac:dyDescent="0.2">
      <c r="A2239" s="38" t="s">
        <v>9685</v>
      </c>
      <c r="B2239" s="39" t="s">
        <v>9686</v>
      </c>
      <c r="C2239" s="39" t="s">
        <v>9687</v>
      </c>
      <c r="D2239" s="38">
        <v>934550</v>
      </c>
      <c r="E2239" s="38"/>
      <c r="F2239" s="39" t="s">
        <v>2336</v>
      </c>
      <c r="G2239" s="38">
        <v>8268007494</v>
      </c>
      <c r="H2239" s="40" t="s">
        <v>9688</v>
      </c>
      <c r="I2239" s="2">
        <v>271255.37288135599</v>
      </c>
      <c r="J2239" s="2"/>
      <c r="K2239" s="2">
        <v>48825.967118644076</v>
      </c>
      <c r="L2239" s="3">
        <f t="shared" si="34"/>
        <v>320081.34000000008</v>
      </c>
      <c r="M2239" s="41">
        <v>44558.729166666664</v>
      </c>
      <c r="N2239" s="39">
        <v>44273301</v>
      </c>
      <c r="O2239" s="39" t="s">
        <v>3282</v>
      </c>
      <c r="P2239" s="40" t="s">
        <v>9689</v>
      </c>
      <c r="Q2239" s="41">
        <v>44572</v>
      </c>
      <c r="R2239" s="42" t="s">
        <v>2417</v>
      </c>
      <c r="S2239" s="68"/>
    </row>
    <row r="2240" spans="1:19" s="70" customFormat="1" ht="12.75" hidden="1" customHeight="1" x14ac:dyDescent="0.2">
      <c r="A2240" s="38" t="s">
        <v>13633</v>
      </c>
      <c r="B2240" s="39" t="s">
        <v>13634</v>
      </c>
      <c r="C2240" s="39" t="s">
        <v>13635</v>
      </c>
      <c r="D2240" s="38">
        <v>934550</v>
      </c>
      <c r="E2240" s="38"/>
      <c r="F2240" s="39" t="s">
        <v>2336</v>
      </c>
      <c r="G2240" s="38">
        <v>8268008158</v>
      </c>
      <c r="H2240" s="40" t="s">
        <v>13636</v>
      </c>
      <c r="I2240" s="2">
        <v>271255.37288135599</v>
      </c>
      <c r="J2240" s="2"/>
      <c r="K2240" s="2">
        <v>48825.967118644076</v>
      </c>
      <c r="L2240" s="3">
        <f t="shared" si="34"/>
        <v>320081.34000000008</v>
      </c>
      <c r="M2240" s="41">
        <v>44711.729166666664</v>
      </c>
      <c r="N2240" s="39">
        <v>43944956</v>
      </c>
      <c r="O2240" s="39" t="s">
        <v>3282</v>
      </c>
      <c r="P2240" s="40" t="s">
        <v>13637</v>
      </c>
      <c r="Q2240" s="41">
        <v>44720</v>
      </c>
      <c r="R2240" s="42" t="s">
        <v>2417</v>
      </c>
      <c r="S2240" s="68"/>
    </row>
    <row r="2241" spans="1:19" s="70" customFormat="1" ht="12.75" hidden="1" customHeight="1" x14ac:dyDescent="0.2">
      <c r="A2241" s="38" t="s">
        <v>6485</v>
      </c>
      <c r="B2241" s="39" t="s">
        <v>6486</v>
      </c>
      <c r="C2241" s="39" t="s">
        <v>6487</v>
      </c>
      <c r="D2241" s="38">
        <v>401972</v>
      </c>
      <c r="E2241" s="38"/>
      <c r="F2241" s="39" t="s">
        <v>842</v>
      </c>
      <c r="G2241" s="38">
        <v>8263000049</v>
      </c>
      <c r="H2241" s="40" t="s">
        <v>6488</v>
      </c>
      <c r="I2241" s="2">
        <v>270980</v>
      </c>
      <c r="J2241" s="2">
        <v>0</v>
      </c>
      <c r="K2241" s="2">
        <v>48776.4</v>
      </c>
      <c r="L2241" s="3">
        <f t="shared" si="34"/>
        <v>319756.40000000002</v>
      </c>
      <c r="M2241" s="41">
        <v>44382.729166666664</v>
      </c>
      <c r="N2241" s="39">
        <v>6870214886</v>
      </c>
      <c r="O2241" s="39" t="s">
        <v>52</v>
      </c>
      <c r="P2241" s="40"/>
      <c r="Q2241" s="41"/>
      <c r="R2241" s="39" t="s">
        <v>54</v>
      </c>
      <c r="S2241" s="68"/>
    </row>
    <row r="2242" spans="1:19" s="70" customFormat="1" ht="12.75" hidden="1" customHeight="1" x14ac:dyDescent="0.2">
      <c r="A2242" s="38" t="s">
        <v>894</v>
      </c>
      <c r="B2242" s="39" t="s">
        <v>895</v>
      </c>
      <c r="C2242" s="39" t="s">
        <v>896</v>
      </c>
      <c r="D2242" s="38">
        <v>401972</v>
      </c>
      <c r="E2242" s="38"/>
      <c r="F2242" s="39" t="s">
        <v>842</v>
      </c>
      <c r="G2242" s="38">
        <v>8263000049</v>
      </c>
      <c r="H2242" s="40" t="s">
        <v>897</v>
      </c>
      <c r="I2242" s="2">
        <v>270830</v>
      </c>
      <c r="J2242" s="2">
        <v>240.00455000000002</v>
      </c>
      <c r="K2242" s="2">
        <v>48749.4</v>
      </c>
      <c r="L2242" s="3">
        <f t="shared" si="34"/>
        <v>319819.40455000004</v>
      </c>
      <c r="M2242" s="41">
        <v>44224.729166666664</v>
      </c>
      <c r="N2242" s="39">
        <v>6870340307</v>
      </c>
      <c r="O2242" s="39" t="s">
        <v>52</v>
      </c>
      <c r="P2242" s="40" t="s">
        <v>865</v>
      </c>
      <c r="Q2242" s="41">
        <v>44272</v>
      </c>
      <c r="R2242" s="39" t="s">
        <v>54</v>
      </c>
      <c r="S2242" s="68"/>
    </row>
    <row r="2243" spans="1:19" s="70" customFormat="1" ht="12.75" hidden="1" customHeight="1" x14ac:dyDescent="0.2">
      <c r="A2243" s="38" t="s">
        <v>5715</v>
      </c>
      <c r="B2243" s="39" t="s">
        <v>5716</v>
      </c>
      <c r="C2243" s="39" t="s">
        <v>5717</v>
      </c>
      <c r="D2243" s="38">
        <v>401972</v>
      </c>
      <c r="E2243" s="38"/>
      <c r="F2243" s="39" t="s">
        <v>842</v>
      </c>
      <c r="G2243" s="38">
        <v>8263000049</v>
      </c>
      <c r="H2243" s="40" t="s">
        <v>5718</v>
      </c>
      <c r="I2243" s="2">
        <v>270560</v>
      </c>
      <c r="J2243" s="2">
        <v>0</v>
      </c>
      <c r="K2243" s="2">
        <v>48700.799999999996</v>
      </c>
      <c r="L2243" s="3">
        <f t="shared" si="34"/>
        <v>319260.79999999999</v>
      </c>
      <c r="M2243" s="41">
        <v>44382.729166666664</v>
      </c>
      <c r="N2243" s="39">
        <v>6870191987</v>
      </c>
      <c r="O2243" s="39" t="s">
        <v>52</v>
      </c>
      <c r="P2243" s="40" t="s">
        <v>5674</v>
      </c>
      <c r="Q2243" s="41">
        <v>44448</v>
      </c>
      <c r="R2243" s="39" t="s">
        <v>54</v>
      </c>
      <c r="S2243" s="68"/>
    </row>
    <row r="2244" spans="1:19" s="70" customFormat="1" ht="12.75" customHeight="1" x14ac:dyDescent="0.2">
      <c r="A2244" s="38" t="s">
        <v>19114</v>
      </c>
      <c r="B2244" s="39" t="s">
        <v>19115</v>
      </c>
      <c r="C2244" s="39" t="s">
        <v>19116</v>
      </c>
      <c r="D2244" s="38">
        <v>822647</v>
      </c>
      <c r="E2244" s="38"/>
      <c r="F2244" s="39" t="s">
        <v>19117</v>
      </c>
      <c r="G2244" s="38">
        <v>8268011811</v>
      </c>
      <c r="H2244" s="40">
        <v>7</v>
      </c>
      <c r="I2244" s="2">
        <v>270529.51</v>
      </c>
      <c r="J2244" s="2"/>
      <c r="K2244" s="2">
        <v>0</v>
      </c>
      <c r="L2244" s="3">
        <f t="shared" si="34"/>
        <v>270529.51</v>
      </c>
      <c r="M2244" s="41">
        <v>45045.729166666664</v>
      </c>
      <c r="N2244" s="39">
        <v>160360831</v>
      </c>
      <c r="O2244" s="39" t="s">
        <v>18463</v>
      </c>
      <c r="P2244" s="40" t="s">
        <v>19118</v>
      </c>
      <c r="Q2244" s="41">
        <v>45070</v>
      </c>
      <c r="R2244" s="62" t="s">
        <v>29</v>
      </c>
      <c r="S2244" s="68"/>
    </row>
    <row r="2245" spans="1:19" s="70" customFormat="1" ht="12.75" hidden="1" customHeight="1" x14ac:dyDescent="0.2">
      <c r="A2245" s="38" t="s">
        <v>6348</v>
      </c>
      <c r="B2245" s="39" t="s">
        <v>6349</v>
      </c>
      <c r="C2245" s="39" t="s">
        <v>6350</v>
      </c>
      <c r="D2245" s="38">
        <v>401972</v>
      </c>
      <c r="E2245" s="38"/>
      <c r="F2245" s="39" t="s">
        <v>842</v>
      </c>
      <c r="G2245" s="38">
        <v>8263000049</v>
      </c>
      <c r="H2245" s="40" t="s">
        <v>6351</v>
      </c>
      <c r="I2245" s="2">
        <v>270000</v>
      </c>
      <c r="J2245" s="2">
        <v>0</v>
      </c>
      <c r="K2245" s="2">
        <v>48600</v>
      </c>
      <c r="L2245" s="3">
        <f t="shared" si="34"/>
        <v>318600</v>
      </c>
      <c r="M2245" s="41">
        <v>44419.729166666664</v>
      </c>
      <c r="N2245" s="39">
        <v>6870209295</v>
      </c>
      <c r="O2245" s="39" t="s">
        <v>52</v>
      </c>
      <c r="P2245" s="40"/>
      <c r="Q2245" s="41"/>
      <c r="R2245" s="39" t="s">
        <v>54</v>
      </c>
      <c r="S2245" s="68"/>
    </row>
    <row r="2246" spans="1:19" s="70" customFormat="1" ht="12.75" customHeight="1" x14ac:dyDescent="0.2">
      <c r="A2246" s="38" t="s">
        <v>22411</v>
      </c>
      <c r="B2246" s="39" t="s">
        <v>22412</v>
      </c>
      <c r="C2246" s="39"/>
      <c r="D2246" s="38">
        <v>507283</v>
      </c>
      <c r="E2246" s="38"/>
      <c r="F2246" s="39" t="s">
        <v>8679</v>
      </c>
      <c r="G2246" s="38">
        <v>8266020314</v>
      </c>
      <c r="H2246" s="40" t="s">
        <v>22413</v>
      </c>
      <c r="I2246" s="2">
        <v>270000</v>
      </c>
      <c r="J2246" s="2"/>
      <c r="K2246" s="2">
        <v>48600</v>
      </c>
      <c r="L2246" s="3">
        <f t="shared" ref="L2246:L2309" si="35">SUM(I2246:K2246)</f>
        <v>318600</v>
      </c>
      <c r="M2246" s="41">
        <v>45386</v>
      </c>
      <c r="N2246" s="39"/>
      <c r="O2246" s="39" t="s">
        <v>18463</v>
      </c>
      <c r="P2246" s="40"/>
      <c r="Q2246" s="41"/>
      <c r="R2246" s="62" t="s">
        <v>29</v>
      </c>
      <c r="S2246" s="68"/>
    </row>
    <row r="2247" spans="1:19" s="70" customFormat="1" ht="12.75" hidden="1" customHeight="1" x14ac:dyDescent="0.2">
      <c r="A2247" s="38" t="s">
        <v>3965</v>
      </c>
      <c r="B2247" s="42" t="s">
        <v>3966</v>
      </c>
      <c r="C2247" s="42" t="s">
        <v>3967</v>
      </c>
      <c r="D2247" s="38">
        <v>300286</v>
      </c>
      <c r="E2247" s="38"/>
      <c r="F2247" s="42" t="s">
        <v>3944</v>
      </c>
      <c r="G2247" s="38">
        <v>8263000075</v>
      </c>
      <c r="H2247" s="40">
        <v>712725035</v>
      </c>
      <c r="I2247" s="3">
        <v>269700</v>
      </c>
      <c r="J2247" s="3"/>
      <c r="K2247" s="3">
        <v>48546</v>
      </c>
      <c r="L2247" s="3">
        <f t="shared" si="35"/>
        <v>318246</v>
      </c>
      <c r="M2247" s="41">
        <v>44370.729166666664</v>
      </c>
      <c r="N2247" s="39">
        <v>6870131122</v>
      </c>
      <c r="O2247" s="42" t="s">
        <v>315</v>
      </c>
      <c r="P2247" s="42" t="s">
        <v>3949</v>
      </c>
      <c r="Q2247" s="60">
        <v>44404</v>
      </c>
      <c r="R2247" s="42" t="s">
        <v>243</v>
      </c>
      <c r="S2247" s="68"/>
    </row>
    <row r="2248" spans="1:19" s="70" customFormat="1" ht="12.75" hidden="1" customHeight="1" x14ac:dyDescent="0.2">
      <c r="A2248" s="38" t="s">
        <v>6815</v>
      </c>
      <c r="B2248" s="39" t="s">
        <v>6816</v>
      </c>
      <c r="C2248" s="39" t="s">
        <v>6817</v>
      </c>
      <c r="D2248" s="38">
        <v>401972</v>
      </c>
      <c r="E2248" s="38"/>
      <c r="F2248" s="39" t="s">
        <v>842</v>
      </c>
      <c r="G2248" s="38">
        <v>8263000049</v>
      </c>
      <c r="H2248" s="40" t="s">
        <v>6818</v>
      </c>
      <c r="I2248" s="2">
        <v>269550</v>
      </c>
      <c r="J2248" s="2">
        <v>0</v>
      </c>
      <c r="K2248" s="2">
        <v>48519</v>
      </c>
      <c r="L2248" s="3">
        <f t="shared" si="35"/>
        <v>318069</v>
      </c>
      <c r="M2248" s="41">
        <v>44446.729166666664</v>
      </c>
      <c r="N2248" s="39">
        <v>6870231260</v>
      </c>
      <c r="O2248" s="39" t="s">
        <v>52</v>
      </c>
      <c r="P2248" s="40" t="s">
        <v>6814</v>
      </c>
      <c r="Q2248" s="41">
        <v>44484</v>
      </c>
      <c r="R2248" s="39" t="s">
        <v>54</v>
      </c>
      <c r="S2248" s="68"/>
    </row>
    <row r="2249" spans="1:19" s="70" customFormat="1" ht="12.75" hidden="1" customHeight="1" x14ac:dyDescent="0.2">
      <c r="A2249" s="38" t="s">
        <v>6695</v>
      </c>
      <c r="B2249" s="39" t="s">
        <v>6696</v>
      </c>
      <c r="C2249" s="39" t="s">
        <v>6697</v>
      </c>
      <c r="D2249" s="38">
        <v>813587</v>
      </c>
      <c r="E2249" s="38"/>
      <c r="F2249" s="39" t="s">
        <v>1112</v>
      </c>
      <c r="G2249" s="38">
        <v>8268005723</v>
      </c>
      <c r="H2249" s="40">
        <v>102</v>
      </c>
      <c r="I2249" s="2">
        <v>268320.33898305084</v>
      </c>
      <c r="J2249" s="2"/>
      <c r="K2249" s="2">
        <v>48297.661016949147</v>
      </c>
      <c r="L2249" s="3">
        <f t="shared" si="35"/>
        <v>316618</v>
      </c>
      <c r="M2249" s="41">
        <v>44308.729166666664</v>
      </c>
      <c r="N2249" s="39">
        <v>44100927</v>
      </c>
      <c r="O2249" s="39" t="s">
        <v>52</v>
      </c>
      <c r="P2249" s="40" t="s">
        <v>6698</v>
      </c>
      <c r="Q2249" s="41">
        <v>44478</v>
      </c>
      <c r="R2249" s="39" t="s">
        <v>54</v>
      </c>
      <c r="S2249" s="68"/>
    </row>
    <row r="2250" spans="1:19" s="70" customFormat="1" ht="12.75" hidden="1" customHeight="1" x14ac:dyDescent="0.2">
      <c r="A2250" s="38" t="s">
        <v>22995</v>
      </c>
      <c r="B2250" s="39" t="s">
        <v>22996</v>
      </c>
      <c r="C2250" s="39"/>
      <c r="D2250" s="38">
        <v>814805</v>
      </c>
      <c r="E2250" s="38"/>
      <c r="F2250" s="39" t="s">
        <v>22997</v>
      </c>
      <c r="G2250" s="38">
        <v>8268015034</v>
      </c>
      <c r="H2250" s="40">
        <v>7736</v>
      </c>
      <c r="I2250" s="2">
        <v>266400</v>
      </c>
      <c r="J2250" s="2"/>
      <c r="K2250" s="2">
        <v>47952</v>
      </c>
      <c r="L2250" s="3">
        <f t="shared" si="35"/>
        <v>314352</v>
      </c>
      <c r="M2250" s="41">
        <v>45472</v>
      </c>
      <c r="N2250" s="39"/>
      <c r="O2250" s="39" t="s">
        <v>1933</v>
      </c>
      <c r="P2250" s="40" t="s">
        <v>22998</v>
      </c>
      <c r="Q2250" s="41">
        <v>45493</v>
      </c>
      <c r="R2250" s="62" t="s">
        <v>25</v>
      </c>
      <c r="S2250" s="68"/>
    </row>
    <row r="2251" spans="1:19" s="70" customFormat="1" ht="12.75" hidden="1" customHeight="1" x14ac:dyDescent="0.2">
      <c r="A2251" s="38" t="s">
        <v>18875</v>
      </c>
      <c r="B2251" s="39" t="s">
        <v>18876</v>
      </c>
      <c r="C2251" s="39" t="s">
        <v>18877</v>
      </c>
      <c r="D2251" s="38">
        <v>934550</v>
      </c>
      <c r="E2251" s="38"/>
      <c r="F2251" s="39" t="s">
        <v>2336</v>
      </c>
      <c r="G2251" s="38">
        <v>8268010962</v>
      </c>
      <c r="H2251" s="40" t="s">
        <v>18878</v>
      </c>
      <c r="I2251" s="2">
        <v>266163.68644067802</v>
      </c>
      <c r="J2251" s="2"/>
      <c r="K2251" s="2">
        <v>47909.463559322045</v>
      </c>
      <c r="L2251" s="3">
        <f t="shared" si="35"/>
        <v>314073.15000000008</v>
      </c>
      <c r="M2251" s="41">
        <v>45021.729166666664</v>
      </c>
      <c r="N2251" s="39">
        <v>160321753</v>
      </c>
      <c r="O2251" s="39" t="s">
        <v>3282</v>
      </c>
      <c r="P2251" s="40">
        <v>5.20230427519058E+16</v>
      </c>
      <c r="Q2251" s="41">
        <v>45043</v>
      </c>
      <c r="R2251" s="42" t="s">
        <v>2417</v>
      </c>
      <c r="S2251" s="68"/>
    </row>
    <row r="2252" spans="1:19" s="70" customFormat="1" ht="12.75" hidden="1" customHeight="1" x14ac:dyDescent="0.2">
      <c r="A2252" s="38" t="s">
        <v>9304</v>
      </c>
      <c r="B2252" s="42" t="s">
        <v>9305</v>
      </c>
      <c r="C2252" s="42" t="s">
        <v>9306</v>
      </c>
      <c r="D2252" s="38">
        <v>300286</v>
      </c>
      <c r="E2252" s="38"/>
      <c r="F2252" s="42" t="s">
        <v>3944</v>
      </c>
      <c r="G2252" s="38">
        <v>8263000075</v>
      </c>
      <c r="H2252" s="40">
        <v>712728849</v>
      </c>
      <c r="I2252" s="3">
        <v>265950</v>
      </c>
      <c r="J2252" s="3"/>
      <c r="K2252" s="3">
        <v>47871</v>
      </c>
      <c r="L2252" s="3">
        <f t="shared" si="35"/>
        <v>313821</v>
      </c>
      <c r="M2252" s="41">
        <v>44482.729166666664</v>
      </c>
      <c r="N2252" s="39">
        <v>6870320196</v>
      </c>
      <c r="O2252" s="42" t="s">
        <v>315</v>
      </c>
      <c r="P2252" s="42"/>
      <c r="Q2252" s="60"/>
      <c r="R2252" s="42" t="s">
        <v>243</v>
      </c>
      <c r="S2252" s="68"/>
    </row>
    <row r="2253" spans="1:19" s="70" customFormat="1" ht="12.75" hidden="1" customHeight="1" x14ac:dyDescent="0.2">
      <c r="A2253" s="38" t="s">
        <v>7142</v>
      </c>
      <c r="B2253" s="42" t="s">
        <v>7143</v>
      </c>
      <c r="C2253" s="42" t="s">
        <v>7144</v>
      </c>
      <c r="D2253" s="38">
        <v>821190</v>
      </c>
      <c r="E2253" s="38"/>
      <c r="F2253" s="42" t="s">
        <v>1965</v>
      </c>
      <c r="G2253" s="38">
        <v>8263000148</v>
      </c>
      <c r="H2253" s="40" t="s">
        <v>7145</v>
      </c>
      <c r="I2253" s="3">
        <v>265125.5</v>
      </c>
      <c r="J2253" s="3"/>
      <c r="K2253" s="3">
        <v>47722.59</v>
      </c>
      <c r="L2253" s="3">
        <f t="shared" si="35"/>
        <v>312848.08999999997</v>
      </c>
      <c r="M2253" s="41">
        <v>44460.729166666664</v>
      </c>
      <c r="N2253" s="39">
        <v>6870252937</v>
      </c>
      <c r="O2253" s="42" t="s">
        <v>315</v>
      </c>
      <c r="P2253" s="42">
        <v>110309840713</v>
      </c>
      <c r="Q2253" s="60">
        <v>44500</v>
      </c>
      <c r="R2253" s="42" t="s">
        <v>243</v>
      </c>
      <c r="S2253" s="68"/>
    </row>
    <row r="2254" spans="1:19" s="70" customFormat="1" ht="12.75" customHeight="1" x14ac:dyDescent="0.2">
      <c r="A2254" s="38" t="s">
        <v>21681</v>
      </c>
      <c r="B2254" s="39" t="s">
        <v>21682</v>
      </c>
      <c r="C2254" s="39" t="s">
        <v>21683</v>
      </c>
      <c r="D2254" s="38">
        <v>406359</v>
      </c>
      <c r="E2254" s="38"/>
      <c r="F2254" s="39" t="s">
        <v>19225</v>
      </c>
      <c r="G2254" s="38">
        <v>8263000283</v>
      </c>
      <c r="H2254" s="40">
        <v>271600055121</v>
      </c>
      <c r="I2254" s="2">
        <v>265000</v>
      </c>
      <c r="J2254" s="2"/>
      <c r="K2254" s="2">
        <v>47700</v>
      </c>
      <c r="L2254" s="3">
        <f t="shared" si="35"/>
        <v>312700</v>
      </c>
      <c r="M2254" s="41">
        <v>45290.729166666664</v>
      </c>
      <c r="N2254" s="39">
        <v>1246665537</v>
      </c>
      <c r="O2254" s="39" t="s">
        <v>19303</v>
      </c>
      <c r="P2254" s="40" t="s">
        <v>21684</v>
      </c>
      <c r="Q2254" s="41">
        <v>45332</v>
      </c>
      <c r="R2254" s="62" t="s">
        <v>19</v>
      </c>
      <c r="S2254" s="68"/>
    </row>
    <row r="2255" spans="1:19" s="70" customFormat="1" ht="12.75" hidden="1" customHeight="1" x14ac:dyDescent="0.2">
      <c r="A2255" s="38" t="s">
        <v>244</v>
      </c>
      <c r="B2255" s="39"/>
      <c r="C2255" s="39"/>
      <c r="D2255" s="38" t="s">
        <v>245</v>
      </c>
      <c r="E2255" s="38" t="s">
        <v>23092</v>
      </c>
      <c r="F2255" s="129" t="s">
        <v>246</v>
      </c>
      <c r="G2255" s="38" t="s">
        <v>246</v>
      </c>
      <c r="H2255" s="52" t="s">
        <v>240</v>
      </c>
      <c r="I2255" s="10">
        <v>264646.65000000002</v>
      </c>
      <c r="J2255" s="2"/>
      <c r="K2255" s="2">
        <v>0</v>
      </c>
      <c r="L2255" s="3">
        <f t="shared" si="35"/>
        <v>264646.65000000002</v>
      </c>
      <c r="M2255" s="59">
        <v>44196</v>
      </c>
      <c r="N2255" s="39"/>
      <c r="O2255" s="39" t="s">
        <v>52</v>
      </c>
      <c r="P2255" s="40"/>
      <c r="Q2255" s="41"/>
      <c r="R2255" s="39" t="s">
        <v>54</v>
      </c>
      <c r="S2255" s="68"/>
    </row>
    <row r="2256" spans="1:19" s="70" customFormat="1" ht="12.75" hidden="1" customHeight="1" x14ac:dyDescent="0.2">
      <c r="A2256" s="38">
        <v>380</v>
      </c>
      <c r="B2256" s="39" t="s">
        <v>17266</v>
      </c>
      <c r="C2256" s="39" t="s">
        <v>17267</v>
      </c>
      <c r="D2256" s="38">
        <v>502395</v>
      </c>
      <c r="E2256" s="38"/>
      <c r="F2256" s="39" t="s">
        <v>17268</v>
      </c>
      <c r="G2256" s="38">
        <v>8266016505</v>
      </c>
      <c r="H2256" s="40" t="s">
        <v>17269</v>
      </c>
      <c r="I2256" s="2">
        <v>264600</v>
      </c>
      <c r="J2256" s="2"/>
      <c r="K2256" s="2">
        <v>47628</v>
      </c>
      <c r="L2256" s="3">
        <f t="shared" si="35"/>
        <v>312228</v>
      </c>
      <c r="M2256" s="41">
        <v>44901.729166666664</v>
      </c>
      <c r="N2256" s="39">
        <v>6870342395</v>
      </c>
      <c r="O2256" s="39" t="s">
        <v>8899</v>
      </c>
      <c r="P2256" s="40" t="s">
        <v>17270</v>
      </c>
      <c r="Q2256" s="41">
        <v>44944</v>
      </c>
      <c r="R2256" s="42" t="s">
        <v>8901</v>
      </c>
      <c r="S2256" s="68"/>
    </row>
    <row r="2257" spans="1:19" s="70" customFormat="1" ht="12.75" hidden="1" customHeight="1" x14ac:dyDescent="0.2">
      <c r="A2257" s="38" t="s">
        <v>21291</v>
      </c>
      <c r="B2257" s="39" t="s">
        <v>21292</v>
      </c>
      <c r="C2257" s="39" t="s">
        <v>21293</v>
      </c>
      <c r="D2257" s="38">
        <v>132039</v>
      </c>
      <c r="E2257" s="38"/>
      <c r="F2257" s="39" t="s">
        <v>20802</v>
      </c>
      <c r="G2257" s="38">
        <v>8266020114</v>
      </c>
      <c r="H2257" s="40">
        <v>695</v>
      </c>
      <c r="I2257" s="2">
        <v>264300</v>
      </c>
      <c r="J2257" s="2"/>
      <c r="K2257" s="2">
        <v>47574</v>
      </c>
      <c r="L2257" s="3">
        <f t="shared" si="35"/>
        <v>311874</v>
      </c>
      <c r="M2257" s="41">
        <v>45238.729166666664</v>
      </c>
      <c r="N2257" s="39">
        <v>1246620082</v>
      </c>
      <c r="O2257" s="39" t="s">
        <v>18453</v>
      </c>
      <c r="P2257" s="40" t="s">
        <v>21294</v>
      </c>
      <c r="Q2257" s="41">
        <v>45287</v>
      </c>
      <c r="R2257" s="62" t="s">
        <v>21</v>
      </c>
      <c r="S2257" s="68"/>
    </row>
    <row r="2258" spans="1:19" s="70" customFormat="1" ht="12.75" hidden="1" customHeight="1" x14ac:dyDescent="0.2">
      <c r="A2258" s="38" t="s">
        <v>21896</v>
      </c>
      <c r="B2258" s="39" t="s">
        <v>21897</v>
      </c>
      <c r="C2258" s="39" t="s">
        <v>21898</v>
      </c>
      <c r="D2258" s="38">
        <v>915109</v>
      </c>
      <c r="E2258" s="38"/>
      <c r="F2258" s="39" t="s">
        <v>20110</v>
      </c>
      <c r="G2258" s="38">
        <v>8268013662</v>
      </c>
      <c r="H2258" s="40" t="s">
        <v>21899</v>
      </c>
      <c r="I2258" s="2">
        <v>264000</v>
      </c>
      <c r="J2258" s="2"/>
      <c r="K2258" s="2">
        <v>47520</v>
      </c>
      <c r="L2258" s="3">
        <f t="shared" si="35"/>
        <v>311520</v>
      </c>
      <c r="M2258" s="41">
        <v>45300.729166666664</v>
      </c>
      <c r="N2258" s="39">
        <v>161028675</v>
      </c>
      <c r="O2258" s="39" t="s">
        <v>18453</v>
      </c>
      <c r="P2258" s="40">
        <v>402132562202</v>
      </c>
      <c r="Q2258" s="41">
        <v>45335</v>
      </c>
      <c r="R2258" s="62" t="s">
        <v>21</v>
      </c>
      <c r="S2258" s="68"/>
    </row>
    <row r="2259" spans="1:19" s="70" customFormat="1" ht="12.75" hidden="1" customHeight="1" x14ac:dyDescent="0.2">
      <c r="A2259" s="38" t="s">
        <v>7678</v>
      </c>
      <c r="B2259" s="39" t="s">
        <v>7679</v>
      </c>
      <c r="C2259" s="39" t="s">
        <v>7680</v>
      </c>
      <c r="D2259" s="38">
        <v>821012</v>
      </c>
      <c r="E2259" s="38"/>
      <c r="F2259" s="39" t="s">
        <v>3527</v>
      </c>
      <c r="G2259" s="38">
        <v>8263000088</v>
      </c>
      <c r="H2259" s="40" t="s">
        <v>7681</v>
      </c>
      <c r="I2259" s="2">
        <v>263746.00000000006</v>
      </c>
      <c r="J2259" s="2"/>
      <c r="K2259" s="2">
        <v>47474.280000000006</v>
      </c>
      <c r="L2259" s="3">
        <f t="shared" si="35"/>
        <v>311220.28000000009</v>
      </c>
      <c r="M2259" s="41">
        <v>44408.729166666664</v>
      </c>
      <c r="N2259" s="39">
        <v>6870258645</v>
      </c>
      <c r="O2259" s="39" t="s">
        <v>52</v>
      </c>
      <c r="P2259" s="40" t="s">
        <v>7682</v>
      </c>
      <c r="Q2259" s="41">
        <v>44504</v>
      </c>
      <c r="R2259" s="39" t="s">
        <v>54</v>
      </c>
      <c r="S2259" s="68"/>
    </row>
    <row r="2260" spans="1:19" s="70" customFormat="1" ht="12.75" hidden="1" customHeight="1" x14ac:dyDescent="0.2">
      <c r="A2260" s="38" t="s">
        <v>22952</v>
      </c>
      <c r="B2260" s="39" t="s">
        <v>22953</v>
      </c>
      <c r="C2260" s="39" t="s">
        <v>22954</v>
      </c>
      <c r="D2260" s="38">
        <v>822670</v>
      </c>
      <c r="E2260" s="38"/>
      <c r="F2260" s="39" t="s">
        <v>21396</v>
      </c>
      <c r="G2260" s="38">
        <v>8268013379</v>
      </c>
      <c r="H2260" s="40">
        <v>39</v>
      </c>
      <c r="I2260" s="2">
        <v>263745.25423728814</v>
      </c>
      <c r="J2260" s="2"/>
      <c r="K2260" s="2">
        <v>47474.145762711865</v>
      </c>
      <c r="L2260" s="3">
        <f t="shared" si="35"/>
        <v>311219.40000000002</v>
      </c>
      <c r="M2260" s="41">
        <v>45460.729166666664</v>
      </c>
      <c r="N2260" s="39">
        <v>160879316</v>
      </c>
      <c r="O2260" s="39" t="s">
        <v>18453</v>
      </c>
      <c r="P2260" s="40">
        <v>406274705233</v>
      </c>
      <c r="Q2260" s="41">
        <v>45472</v>
      </c>
      <c r="R2260" s="62" t="s">
        <v>21</v>
      </c>
      <c r="S2260" s="68"/>
    </row>
    <row r="2261" spans="1:19" s="70" customFormat="1" ht="12.75" hidden="1" customHeight="1" x14ac:dyDescent="0.2">
      <c r="A2261" s="38" t="s">
        <v>3694</v>
      </c>
      <c r="B2261" s="42"/>
      <c r="C2261" s="42"/>
      <c r="D2261" s="38">
        <v>811819</v>
      </c>
      <c r="E2261" s="38"/>
      <c r="F2261" s="39" t="s">
        <v>1091</v>
      </c>
      <c r="G2261" s="38">
        <v>8263000114</v>
      </c>
      <c r="H2261" s="40" t="s">
        <v>3695</v>
      </c>
      <c r="I2261" s="3">
        <v>263065</v>
      </c>
      <c r="J2261" s="3"/>
      <c r="K2261" s="3">
        <v>0</v>
      </c>
      <c r="L2261" s="3">
        <f t="shared" si="35"/>
        <v>263065</v>
      </c>
      <c r="M2261" s="41">
        <v>44390</v>
      </c>
      <c r="N2261" s="39"/>
      <c r="O2261" s="42" t="s">
        <v>315</v>
      </c>
      <c r="P2261" s="42"/>
      <c r="Q2261" s="60"/>
      <c r="R2261" s="42" t="s">
        <v>243</v>
      </c>
      <c r="S2261" s="68" t="s">
        <v>506</v>
      </c>
    </row>
    <row r="2262" spans="1:19" s="70" customFormat="1" ht="12.75" hidden="1" customHeight="1" x14ac:dyDescent="0.2">
      <c r="A2262" s="38" t="s">
        <v>15056</v>
      </c>
      <c r="B2262" s="39" t="s">
        <v>15057</v>
      </c>
      <c r="C2262" s="39" t="s">
        <v>15058</v>
      </c>
      <c r="D2262" s="38">
        <v>510104</v>
      </c>
      <c r="E2262" s="38"/>
      <c r="F2262" s="42" t="s">
        <v>6236</v>
      </c>
      <c r="G2262" s="38">
        <v>8266015507</v>
      </c>
      <c r="H2262" s="40" t="s">
        <v>15059</v>
      </c>
      <c r="I2262" s="2">
        <v>261480.00000000003</v>
      </c>
      <c r="J2262" s="2"/>
      <c r="K2262" s="2">
        <v>47066.400000000001</v>
      </c>
      <c r="L2262" s="3">
        <f t="shared" si="35"/>
        <v>308546.40000000002</v>
      </c>
      <c r="M2262" s="41">
        <v>44765.729166666664</v>
      </c>
      <c r="N2262" s="39">
        <v>6870167724</v>
      </c>
      <c r="O2262" s="39" t="s">
        <v>3282</v>
      </c>
      <c r="P2262" s="40" t="s">
        <v>15060</v>
      </c>
      <c r="Q2262" s="41">
        <v>44820</v>
      </c>
      <c r="R2262" s="42" t="s">
        <v>2417</v>
      </c>
      <c r="S2262" s="68"/>
    </row>
    <row r="2263" spans="1:19" s="70" customFormat="1" ht="12.75" hidden="1" customHeight="1" x14ac:dyDescent="0.2">
      <c r="A2263" s="38" t="s">
        <v>8301</v>
      </c>
      <c r="B2263" s="42" t="s">
        <v>8302</v>
      </c>
      <c r="C2263" s="42" t="s">
        <v>8303</v>
      </c>
      <c r="D2263" s="38">
        <v>821190</v>
      </c>
      <c r="E2263" s="38"/>
      <c r="F2263" s="42" t="s">
        <v>1965</v>
      </c>
      <c r="G2263" s="38">
        <v>8263000154</v>
      </c>
      <c r="H2263" s="40" t="s">
        <v>8304</v>
      </c>
      <c r="I2263" s="3">
        <v>261095.72</v>
      </c>
      <c r="J2263" s="3"/>
      <c r="K2263" s="3">
        <v>46997.229599999999</v>
      </c>
      <c r="L2263" s="3">
        <f t="shared" si="35"/>
        <v>308092.94959999999</v>
      </c>
      <c r="M2263" s="41">
        <v>44497.729166666664</v>
      </c>
      <c r="N2263" s="39">
        <v>6870269130</v>
      </c>
      <c r="O2263" s="42" t="s">
        <v>315</v>
      </c>
      <c r="P2263" s="42">
        <v>111298095219</v>
      </c>
      <c r="Q2263" s="60">
        <v>44530</v>
      </c>
      <c r="R2263" s="42" t="s">
        <v>243</v>
      </c>
      <c r="S2263" s="68"/>
    </row>
    <row r="2264" spans="1:19" s="70" customFormat="1" ht="12.75" hidden="1" customHeight="1" x14ac:dyDescent="0.2">
      <c r="A2264" s="38" t="s">
        <v>5719</v>
      </c>
      <c r="B2264" s="39" t="s">
        <v>5720</v>
      </c>
      <c r="C2264" s="39" t="s">
        <v>5721</v>
      </c>
      <c r="D2264" s="38">
        <v>401972</v>
      </c>
      <c r="E2264" s="38"/>
      <c r="F2264" s="39" t="s">
        <v>842</v>
      </c>
      <c r="G2264" s="38">
        <v>8263000049</v>
      </c>
      <c r="H2264" s="40" t="s">
        <v>5722</v>
      </c>
      <c r="I2264" s="2">
        <v>260400</v>
      </c>
      <c r="J2264" s="2">
        <v>0</v>
      </c>
      <c r="K2264" s="2">
        <v>46872</v>
      </c>
      <c r="L2264" s="3">
        <f t="shared" si="35"/>
        <v>307272</v>
      </c>
      <c r="M2264" s="41">
        <v>44383.729166666664</v>
      </c>
      <c r="N2264" s="39">
        <v>6870192042</v>
      </c>
      <c r="O2264" s="39" t="s">
        <v>52</v>
      </c>
      <c r="P2264" s="40" t="s">
        <v>5674</v>
      </c>
      <c r="Q2264" s="41">
        <v>44448</v>
      </c>
      <c r="R2264" s="39" t="s">
        <v>54</v>
      </c>
      <c r="S2264" s="68"/>
    </row>
    <row r="2265" spans="1:19" s="70" customFormat="1" ht="12.75" hidden="1" customHeight="1" x14ac:dyDescent="0.2">
      <c r="A2265" s="38" t="s">
        <v>2064</v>
      </c>
      <c r="B2265" s="39" t="s">
        <v>2065</v>
      </c>
      <c r="C2265" s="39" t="s">
        <v>2066</v>
      </c>
      <c r="D2265" s="38">
        <v>919893</v>
      </c>
      <c r="E2265" s="38"/>
      <c r="F2265" s="39" t="s">
        <v>2039</v>
      </c>
      <c r="G2265" s="38">
        <v>8263000051</v>
      </c>
      <c r="H2265" s="40">
        <v>2920003803</v>
      </c>
      <c r="I2265" s="2">
        <v>259999.9</v>
      </c>
      <c r="J2265" s="2"/>
      <c r="K2265" s="2">
        <v>46799.981999999996</v>
      </c>
      <c r="L2265" s="3">
        <f t="shared" si="35"/>
        <v>306799.88199999998</v>
      </c>
      <c r="M2265" s="41">
        <v>44285.729166666664</v>
      </c>
      <c r="N2265" s="39">
        <v>6870067464</v>
      </c>
      <c r="O2265" s="39" t="s">
        <v>52</v>
      </c>
      <c r="P2265" s="40" t="s">
        <v>2051</v>
      </c>
      <c r="Q2265" s="41">
        <v>44346</v>
      </c>
      <c r="R2265" s="39" t="s">
        <v>54</v>
      </c>
      <c r="S2265" s="68"/>
    </row>
    <row r="2266" spans="1:19" s="70" customFormat="1" ht="12.75" hidden="1" customHeight="1" x14ac:dyDescent="0.2">
      <c r="A2266" s="38" t="s">
        <v>1088</v>
      </c>
      <c r="B2266" s="39" t="s">
        <v>1089</v>
      </c>
      <c r="C2266" s="39" t="s">
        <v>1090</v>
      </c>
      <c r="D2266" s="38">
        <v>811819</v>
      </c>
      <c r="E2266" s="38"/>
      <c r="F2266" s="39" t="s">
        <v>1091</v>
      </c>
      <c r="G2266" s="38">
        <v>8263000049</v>
      </c>
      <c r="H2266" s="40" t="s">
        <v>1092</v>
      </c>
      <c r="I2266" s="2">
        <v>259526</v>
      </c>
      <c r="J2266" s="2"/>
      <c r="K2266" s="2">
        <v>0</v>
      </c>
      <c r="L2266" s="3">
        <f t="shared" si="35"/>
        <v>259526</v>
      </c>
      <c r="M2266" s="41">
        <v>44274.729166666664</v>
      </c>
      <c r="N2266" s="39"/>
      <c r="O2266" s="39" t="s">
        <v>52</v>
      </c>
      <c r="P2266" s="40">
        <v>103199296845</v>
      </c>
      <c r="Q2266" s="41">
        <v>44275</v>
      </c>
      <c r="R2266" s="39" t="s">
        <v>54</v>
      </c>
      <c r="S2266" s="68"/>
    </row>
    <row r="2267" spans="1:19" s="70" customFormat="1" ht="12.75" hidden="1" customHeight="1" x14ac:dyDescent="0.2">
      <c r="A2267" s="38" t="s">
        <v>1241</v>
      </c>
      <c r="B2267" s="39" t="s">
        <v>1242</v>
      </c>
      <c r="C2267" s="39" t="s">
        <v>1243</v>
      </c>
      <c r="D2267" s="38">
        <v>128635</v>
      </c>
      <c r="E2267" s="38"/>
      <c r="F2267" s="39" t="s">
        <v>989</v>
      </c>
      <c r="G2267" s="38">
        <v>8266010586</v>
      </c>
      <c r="H2267" s="40" t="s">
        <v>1244</v>
      </c>
      <c r="I2267" s="2">
        <v>259000</v>
      </c>
      <c r="J2267" s="2"/>
      <c r="K2267" s="2">
        <v>46620</v>
      </c>
      <c r="L2267" s="3">
        <f t="shared" si="35"/>
        <v>305620</v>
      </c>
      <c r="M2267" s="41">
        <v>44257.729166666664</v>
      </c>
      <c r="N2267" s="39">
        <v>6870364529</v>
      </c>
      <c r="O2267" s="39" t="s">
        <v>52</v>
      </c>
      <c r="P2267" s="40" t="s">
        <v>1245</v>
      </c>
      <c r="Q2267" s="41">
        <v>44304</v>
      </c>
      <c r="R2267" s="39" t="s">
        <v>54</v>
      </c>
      <c r="S2267" s="68"/>
    </row>
    <row r="2268" spans="1:19" s="70" customFormat="1" ht="12.75" hidden="1" customHeight="1" x14ac:dyDescent="0.2">
      <c r="A2268" s="38" t="s">
        <v>14402</v>
      </c>
      <c r="B2268" s="39" t="s">
        <v>14403</v>
      </c>
      <c r="C2268" s="39" t="s">
        <v>14404</v>
      </c>
      <c r="D2268" s="38">
        <v>501659</v>
      </c>
      <c r="E2268" s="38"/>
      <c r="F2268" s="39" t="s">
        <v>11125</v>
      </c>
      <c r="G2268" s="38">
        <v>8263000202</v>
      </c>
      <c r="H2268" s="40" t="s">
        <v>14405</v>
      </c>
      <c r="I2268" s="2">
        <v>258750</v>
      </c>
      <c r="J2268" s="2"/>
      <c r="K2268" s="2">
        <v>46575</v>
      </c>
      <c r="L2268" s="3">
        <f t="shared" si="35"/>
        <v>305325</v>
      </c>
      <c r="M2268" s="41">
        <v>44718.729166666664</v>
      </c>
      <c r="N2268" s="39">
        <v>6870129595</v>
      </c>
      <c r="O2268" s="39" t="s">
        <v>3282</v>
      </c>
      <c r="P2268" s="40">
        <v>207203150026</v>
      </c>
      <c r="Q2268" s="41">
        <v>44763</v>
      </c>
      <c r="R2268" s="42" t="s">
        <v>2417</v>
      </c>
      <c r="S2268" s="68"/>
    </row>
    <row r="2269" spans="1:19" s="70" customFormat="1" ht="12.75" hidden="1" customHeight="1" x14ac:dyDescent="0.2">
      <c r="A2269" s="38" t="s">
        <v>14179</v>
      </c>
      <c r="B2269" s="42" t="s">
        <v>14180</v>
      </c>
      <c r="C2269" s="42" t="s">
        <v>14181</v>
      </c>
      <c r="D2269" s="38">
        <v>806910</v>
      </c>
      <c r="E2269" s="38"/>
      <c r="F2269" s="42" t="s">
        <v>14182</v>
      </c>
      <c r="G2269" s="38">
        <v>8268009155</v>
      </c>
      <c r="H2269" s="40">
        <v>37</v>
      </c>
      <c r="I2269" s="3">
        <v>258580</v>
      </c>
      <c r="J2269" s="3"/>
      <c r="K2269" s="3">
        <v>0</v>
      </c>
      <c r="L2269" s="3">
        <f t="shared" si="35"/>
        <v>258580</v>
      </c>
      <c r="M2269" s="41">
        <v>44737.729166666664</v>
      </c>
      <c r="N2269" s="39">
        <v>44012640</v>
      </c>
      <c r="O2269" s="42" t="s">
        <v>315</v>
      </c>
      <c r="P2269" s="42" t="s">
        <v>14183</v>
      </c>
      <c r="Q2269" s="60">
        <v>44755</v>
      </c>
      <c r="R2269" s="42" t="s">
        <v>243</v>
      </c>
      <c r="S2269" s="68" t="s">
        <v>506</v>
      </c>
    </row>
    <row r="2270" spans="1:19" s="70" customFormat="1" ht="12.75" hidden="1" customHeight="1" x14ac:dyDescent="0.2">
      <c r="A2270" s="38" t="s">
        <v>12967</v>
      </c>
      <c r="B2270" s="42" t="s">
        <v>12968</v>
      </c>
      <c r="C2270" s="42" t="s">
        <v>12969</v>
      </c>
      <c r="D2270" s="38">
        <v>300286</v>
      </c>
      <c r="E2270" s="38"/>
      <c r="F2270" s="42" t="s">
        <v>3944</v>
      </c>
      <c r="G2270" s="38">
        <v>8263000075</v>
      </c>
      <c r="H2270" s="40">
        <v>712736020</v>
      </c>
      <c r="I2270" s="3">
        <v>257500</v>
      </c>
      <c r="J2270" s="3"/>
      <c r="K2270" s="3">
        <v>46350</v>
      </c>
      <c r="L2270" s="3">
        <f t="shared" si="35"/>
        <v>303850</v>
      </c>
      <c r="M2270" s="41">
        <v>44657.729166666664</v>
      </c>
      <c r="N2270" s="39">
        <v>6870032821</v>
      </c>
      <c r="O2270" s="42" t="s">
        <v>315</v>
      </c>
      <c r="P2270" s="42" t="s">
        <v>12966</v>
      </c>
      <c r="Q2270" s="60">
        <v>44685</v>
      </c>
      <c r="R2270" s="42" t="s">
        <v>243</v>
      </c>
      <c r="S2270" s="68"/>
    </row>
    <row r="2271" spans="1:19" s="70" customFormat="1" ht="12.75" hidden="1" customHeight="1" x14ac:dyDescent="0.2">
      <c r="A2271" s="38" t="s">
        <v>16339</v>
      </c>
      <c r="B2271" s="39" t="s">
        <v>16340</v>
      </c>
      <c r="C2271" s="39" t="s">
        <v>16341</v>
      </c>
      <c r="D2271" s="38">
        <v>806768</v>
      </c>
      <c r="E2271" s="38"/>
      <c r="F2271" s="39" t="s">
        <v>4947</v>
      </c>
      <c r="G2271" s="38">
        <v>8268008361</v>
      </c>
      <c r="H2271" s="40" t="s">
        <v>16342</v>
      </c>
      <c r="I2271" s="2">
        <v>257000</v>
      </c>
      <c r="J2271" s="2"/>
      <c r="K2271" s="2">
        <v>46260</v>
      </c>
      <c r="L2271" s="3">
        <f t="shared" si="35"/>
        <v>303260</v>
      </c>
      <c r="M2271" s="41">
        <v>44874.729166666664</v>
      </c>
      <c r="N2271" s="39">
        <v>44295915</v>
      </c>
      <c r="O2271" s="39" t="s">
        <v>3282</v>
      </c>
      <c r="P2271" s="40" t="s">
        <v>16343</v>
      </c>
      <c r="Q2271" s="41">
        <v>44902</v>
      </c>
      <c r="R2271" s="42" t="s">
        <v>2417</v>
      </c>
      <c r="S2271" s="68"/>
    </row>
    <row r="2272" spans="1:19" s="70" customFormat="1" ht="12.75" hidden="1" customHeight="1" x14ac:dyDescent="0.2">
      <c r="A2272" s="38" t="s">
        <v>5883</v>
      </c>
      <c r="B2272" s="42" t="s">
        <v>5884</v>
      </c>
      <c r="C2272" s="42" t="s">
        <v>5885</v>
      </c>
      <c r="D2272" s="38">
        <v>300286</v>
      </c>
      <c r="E2272" s="38"/>
      <c r="F2272" s="42" t="s">
        <v>3944</v>
      </c>
      <c r="G2272" s="38">
        <v>8263000075</v>
      </c>
      <c r="H2272" s="40">
        <v>712725544</v>
      </c>
      <c r="I2272" s="3">
        <v>256620</v>
      </c>
      <c r="J2272" s="3"/>
      <c r="K2272" s="3">
        <v>46191.6</v>
      </c>
      <c r="L2272" s="3">
        <f t="shared" si="35"/>
        <v>302811.59999999998</v>
      </c>
      <c r="M2272" s="41">
        <v>44390.729166666664</v>
      </c>
      <c r="N2272" s="39">
        <v>6870195325</v>
      </c>
      <c r="O2272" s="42" t="s">
        <v>315</v>
      </c>
      <c r="P2272" s="42"/>
      <c r="Q2272" s="60"/>
      <c r="R2272" s="42" t="s">
        <v>243</v>
      </c>
      <c r="S2272" s="68"/>
    </row>
    <row r="2273" spans="1:19" s="70" customFormat="1" ht="12.75" hidden="1" customHeight="1" x14ac:dyDescent="0.2">
      <c r="A2273" s="38" t="s">
        <v>7646</v>
      </c>
      <c r="B2273" s="39" t="s">
        <v>7647</v>
      </c>
      <c r="C2273" s="39" t="s">
        <v>7648</v>
      </c>
      <c r="D2273" s="58">
        <v>132142</v>
      </c>
      <c r="E2273" s="58"/>
      <c r="F2273" s="39" t="s">
        <v>3157</v>
      </c>
      <c r="G2273" s="38">
        <v>8266011412</v>
      </c>
      <c r="H2273" s="40" t="s">
        <v>7649</v>
      </c>
      <c r="I2273" s="2">
        <v>256500</v>
      </c>
      <c r="J2273" s="2"/>
      <c r="K2273" s="2">
        <v>46170</v>
      </c>
      <c r="L2273" s="3">
        <f t="shared" si="35"/>
        <v>302670</v>
      </c>
      <c r="M2273" s="41">
        <v>44488.729166666664</v>
      </c>
      <c r="N2273" s="39">
        <v>6870258149</v>
      </c>
      <c r="O2273" s="39" t="s">
        <v>52</v>
      </c>
      <c r="P2273" s="40" t="s">
        <v>7650</v>
      </c>
      <c r="Q2273" s="41">
        <v>44512</v>
      </c>
      <c r="R2273" s="39" t="s">
        <v>54</v>
      </c>
      <c r="S2273" s="68"/>
    </row>
    <row r="2274" spans="1:19" s="70" customFormat="1" ht="12.75" hidden="1" customHeight="1" x14ac:dyDescent="0.2">
      <c r="A2274" s="38" t="s">
        <v>14211</v>
      </c>
      <c r="B2274" s="39" t="s">
        <v>14212</v>
      </c>
      <c r="C2274" s="39" t="s">
        <v>14213</v>
      </c>
      <c r="D2274" s="38">
        <v>130843</v>
      </c>
      <c r="E2274" s="38"/>
      <c r="F2274" s="39" t="s">
        <v>14214</v>
      </c>
      <c r="G2274" s="38">
        <v>8266014322</v>
      </c>
      <c r="H2274" s="40" t="s">
        <v>14215</v>
      </c>
      <c r="I2274" s="2">
        <v>256242.37288135596</v>
      </c>
      <c r="J2274" s="2"/>
      <c r="K2274" s="2">
        <v>46123.627118644072</v>
      </c>
      <c r="L2274" s="3">
        <f t="shared" si="35"/>
        <v>302366</v>
      </c>
      <c r="M2274" s="41">
        <v>44697.729166666664</v>
      </c>
      <c r="N2274" s="39">
        <v>6870112272</v>
      </c>
      <c r="O2274" s="39" t="s">
        <v>52</v>
      </c>
      <c r="P2274" s="40" t="s">
        <v>14216</v>
      </c>
      <c r="Q2274" s="41">
        <v>44775</v>
      </c>
      <c r="R2274" s="39" t="s">
        <v>54</v>
      </c>
      <c r="S2274" s="68"/>
    </row>
    <row r="2275" spans="1:19" s="70" customFormat="1" ht="12.75" hidden="1" customHeight="1" x14ac:dyDescent="0.2">
      <c r="A2275" s="38" t="s">
        <v>19201</v>
      </c>
      <c r="B2275" s="42" t="s">
        <v>19202</v>
      </c>
      <c r="C2275" s="42" t="s">
        <v>19203</v>
      </c>
      <c r="D2275" s="38">
        <v>300286</v>
      </c>
      <c r="E2275" s="38"/>
      <c r="F2275" s="42" t="s">
        <v>9310</v>
      </c>
      <c r="G2275" s="38">
        <v>8268012126</v>
      </c>
      <c r="H2275" s="40">
        <v>712739634</v>
      </c>
      <c r="I2275" s="3">
        <v>255000</v>
      </c>
      <c r="J2275" s="3"/>
      <c r="K2275" s="3">
        <v>45900</v>
      </c>
      <c r="L2275" s="3">
        <f t="shared" si="35"/>
        <v>300900</v>
      </c>
      <c r="M2275" s="41">
        <v>44812.729166666664</v>
      </c>
      <c r="N2275" s="39">
        <v>160381387</v>
      </c>
      <c r="O2275" s="42" t="s">
        <v>315</v>
      </c>
      <c r="P2275" s="42" t="s">
        <v>19194</v>
      </c>
      <c r="Q2275" s="60">
        <v>45072</v>
      </c>
      <c r="R2275" s="42" t="s">
        <v>243</v>
      </c>
      <c r="S2275" s="68"/>
    </row>
    <row r="2276" spans="1:19" s="70" customFormat="1" ht="12.75" hidden="1" customHeight="1" x14ac:dyDescent="0.2">
      <c r="A2276" s="38" t="s">
        <v>22625</v>
      </c>
      <c r="B2276" s="39" t="s">
        <v>22626</v>
      </c>
      <c r="C2276" s="39" t="s">
        <v>22627</v>
      </c>
      <c r="D2276" s="38">
        <v>510413</v>
      </c>
      <c r="E2276" s="38"/>
      <c r="F2276" s="39" t="s">
        <v>14957</v>
      </c>
      <c r="G2276" s="38">
        <v>8266021224</v>
      </c>
      <c r="H2276" s="40" t="s">
        <v>22628</v>
      </c>
      <c r="I2276" s="2">
        <v>255000</v>
      </c>
      <c r="J2276" s="2"/>
      <c r="K2276" s="2">
        <v>45900</v>
      </c>
      <c r="L2276" s="3">
        <f t="shared" si="35"/>
        <v>300900</v>
      </c>
      <c r="M2276" s="41">
        <v>45415.729166666664</v>
      </c>
      <c r="N2276" s="39">
        <v>1251183944</v>
      </c>
      <c r="O2276" s="39" t="s">
        <v>18453</v>
      </c>
      <c r="P2276" s="40" t="s">
        <v>22629</v>
      </c>
      <c r="Q2276" s="41">
        <v>45457</v>
      </c>
      <c r="R2276" s="62" t="s">
        <v>21</v>
      </c>
      <c r="S2276" s="68"/>
    </row>
    <row r="2277" spans="1:19" s="70" customFormat="1" ht="12.75" hidden="1" customHeight="1" x14ac:dyDescent="0.2">
      <c r="A2277" s="38" t="s">
        <v>20795</v>
      </c>
      <c r="B2277" s="39" t="s">
        <v>20796</v>
      </c>
      <c r="C2277" s="39" t="s">
        <v>20797</v>
      </c>
      <c r="D2277" s="38">
        <v>406049</v>
      </c>
      <c r="E2277" s="38"/>
      <c r="F2277" s="39" t="s">
        <v>1943</v>
      </c>
      <c r="G2277" s="38">
        <v>8266019581</v>
      </c>
      <c r="H2277" s="40" t="s">
        <v>20798</v>
      </c>
      <c r="I2277" s="2">
        <v>254931.79661016952</v>
      </c>
      <c r="J2277" s="2"/>
      <c r="K2277" s="2">
        <v>45887.723389830513</v>
      </c>
      <c r="L2277" s="3">
        <f t="shared" si="35"/>
        <v>300819.52</v>
      </c>
      <c r="M2277" s="41">
        <v>45169.729166666664</v>
      </c>
      <c r="N2277" s="39">
        <v>1246558307</v>
      </c>
      <c r="O2277" s="39" t="s">
        <v>18453</v>
      </c>
      <c r="P2277" s="40">
        <v>310316076103</v>
      </c>
      <c r="Q2277" s="41">
        <v>45232</v>
      </c>
      <c r="R2277" s="62" t="s">
        <v>21</v>
      </c>
      <c r="S2277" s="68"/>
    </row>
    <row r="2278" spans="1:19" s="70" customFormat="1" ht="12.75" hidden="1" customHeight="1" x14ac:dyDescent="0.2">
      <c r="A2278" s="38" t="s">
        <v>449</v>
      </c>
      <c r="B2278" s="39" t="s">
        <v>450</v>
      </c>
      <c r="C2278" s="39"/>
      <c r="D2278" s="38">
        <v>405693</v>
      </c>
      <c r="E2278" s="38"/>
      <c r="F2278" s="39" t="s">
        <v>451</v>
      </c>
      <c r="G2278" s="38">
        <v>8266010074</v>
      </c>
      <c r="H2278" s="40">
        <v>8830351331</v>
      </c>
      <c r="I2278" s="5">
        <v>254576.16</v>
      </c>
      <c r="J2278" s="2"/>
      <c r="K2278" s="2">
        <v>45823.7088</v>
      </c>
      <c r="L2278" s="3">
        <f t="shared" si="35"/>
        <v>300399.8688</v>
      </c>
      <c r="M2278" s="41">
        <v>44218</v>
      </c>
      <c r="N2278" s="39"/>
      <c r="O2278" s="39" t="s">
        <v>52</v>
      </c>
      <c r="P2278" s="40"/>
      <c r="Q2278" s="41"/>
      <c r="R2278" s="39" t="s">
        <v>54</v>
      </c>
      <c r="S2278" s="68"/>
    </row>
    <row r="2279" spans="1:19" s="70" customFormat="1" ht="12.75" hidden="1" customHeight="1" x14ac:dyDescent="0.2">
      <c r="A2279" s="38" t="s">
        <v>10008</v>
      </c>
      <c r="B2279" s="39" t="s">
        <v>10009</v>
      </c>
      <c r="C2279" s="39" t="s">
        <v>10010</v>
      </c>
      <c r="D2279" s="38">
        <v>407464</v>
      </c>
      <c r="E2279" s="38"/>
      <c r="F2279" s="39" t="s">
        <v>1230</v>
      </c>
      <c r="G2279" s="38">
        <v>8268007734</v>
      </c>
      <c r="H2279" s="40" t="s">
        <v>10011</v>
      </c>
      <c r="I2279" s="2">
        <v>253621.53</v>
      </c>
      <c r="J2279" s="2"/>
      <c r="K2279" s="2">
        <v>0</v>
      </c>
      <c r="L2279" s="3">
        <f t="shared" si="35"/>
        <v>253621.53</v>
      </c>
      <c r="M2279" s="41">
        <v>44534.729166666664</v>
      </c>
      <c r="N2279" s="39">
        <v>44324784</v>
      </c>
      <c r="O2279" s="39" t="s">
        <v>52</v>
      </c>
      <c r="P2279" s="40" t="s">
        <v>10012</v>
      </c>
      <c r="Q2279" s="41">
        <v>44594</v>
      </c>
      <c r="R2279" s="39" t="s">
        <v>54</v>
      </c>
      <c r="S2279" s="68"/>
    </row>
    <row r="2280" spans="1:19" s="70" customFormat="1" ht="12.75" hidden="1" customHeight="1" x14ac:dyDescent="0.2">
      <c r="A2280" s="38" t="s">
        <v>2392</v>
      </c>
      <c r="B2280" s="39" t="s">
        <v>2393</v>
      </c>
      <c r="C2280" s="39" t="s">
        <v>2394</v>
      </c>
      <c r="D2280" s="38">
        <v>105695</v>
      </c>
      <c r="E2280" s="38"/>
      <c r="F2280" s="39" t="s">
        <v>2389</v>
      </c>
      <c r="G2280" s="38">
        <v>8263000078</v>
      </c>
      <c r="H2280" s="40" t="s">
        <v>2395</v>
      </c>
      <c r="I2280" s="2">
        <v>253275</v>
      </c>
      <c r="J2280" s="2"/>
      <c r="K2280" s="2">
        <v>45589.5</v>
      </c>
      <c r="L2280" s="3">
        <f t="shared" si="35"/>
        <v>298864.5</v>
      </c>
      <c r="M2280" s="41">
        <v>44277.729166666664</v>
      </c>
      <c r="N2280" s="39">
        <v>6870096393</v>
      </c>
      <c r="O2280" s="39" t="s">
        <v>52</v>
      </c>
      <c r="P2280" s="40" t="s">
        <v>2396</v>
      </c>
      <c r="Q2280" s="41">
        <v>44377</v>
      </c>
      <c r="R2280" s="39" t="s">
        <v>54</v>
      </c>
      <c r="S2280" s="68"/>
    </row>
    <row r="2281" spans="1:19" s="70" customFormat="1" ht="12.75" hidden="1" customHeight="1" x14ac:dyDescent="0.2">
      <c r="A2281" s="38" t="s">
        <v>12268</v>
      </c>
      <c r="B2281" s="39" t="s">
        <v>12269</v>
      </c>
      <c r="C2281" s="39" t="s">
        <v>12270</v>
      </c>
      <c r="D2281" s="38">
        <v>934550</v>
      </c>
      <c r="E2281" s="38"/>
      <c r="F2281" s="39" t="s">
        <v>2336</v>
      </c>
      <c r="G2281" s="38">
        <v>8268008158</v>
      </c>
      <c r="H2281" s="40" t="s">
        <v>12271</v>
      </c>
      <c r="I2281" s="2">
        <v>253171.68644067799</v>
      </c>
      <c r="J2281" s="2"/>
      <c r="K2281" s="2">
        <v>45570.90355932204</v>
      </c>
      <c r="L2281" s="3">
        <f t="shared" si="35"/>
        <v>298742.59000000003</v>
      </c>
      <c r="M2281" s="41">
        <v>44646.729166666664</v>
      </c>
      <c r="N2281" s="39">
        <v>44466831</v>
      </c>
      <c r="O2281" s="39" t="s">
        <v>3282</v>
      </c>
      <c r="P2281" s="40" t="s">
        <v>12272</v>
      </c>
      <c r="Q2281" s="41">
        <v>44657</v>
      </c>
      <c r="R2281" s="42" t="s">
        <v>2417</v>
      </c>
      <c r="S2281" s="68"/>
    </row>
    <row r="2282" spans="1:19" s="70" customFormat="1" ht="12.75" hidden="1" customHeight="1" x14ac:dyDescent="0.2">
      <c r="A2282" s="38" t="s">
        <v>11006</v>
      </c>
      <c r="B2282" s="39" t="s">
        <v>11007</v>
      </c>
      <c r="C2282" s="39"/>
      <c r="D2282" s="38">
        <v>137869</v>
      </c>
      <c r="E2282" s="38" t="s">
        <v>23092</v>
      </c>
      <c r="F2282" s="135" t="s">
        <v>1077</v>
      </c>
      <c r="G2282" s="61" t="s">
        <v>11008</v>
      </c>
      <c r="H2282" s="52" t="s">
        <v>11008</v>
      </c>
      <c r="I2282" s="5">
        <v>253000</v>
      </c>
      <c r="J2282" s="2"/>
      <c r="K2282" s="2">
        <v>0</v>
      </c>
      <c r="L2282" s="3">
        <f t="shared" si="35"/>
        <v>253000</v>
      </c>
      <c r="M2282" s="41">
        <v>44615</v>
      </c>
      <c r="N2282" s="39"/>
      <c r="O2282" s="39" t="s">
        <v>52</v>
      </c>
      <c r="P2282" s="40"/>
      <c r="Q2282" s="41"/>
      <c r="R2282" s="39" t="s">
        <v>54</v>
      </c>
      <c r="S2282" s="68"/>
    </row>
    <row r="2283" spans="1:19" s="70" customFormat="1" ht="12.75" hidden="1" customHeight="1" x14ac:dyDescent="0.2">
      <c r="A2283" s="38" t="s">
        <v>5723</v>
      </c>
      <c r="B2283" s="39" t="s">
        <v>5724</v>
      </c>
      <c r="C2283" s="39" t="s">
        <v>5725</v>
      </c>
      <c r="D2283" s="38">
        <v>401972</v>
      </c>
      <c r="E2283" s="38"/>
      <c r="F2283" s="39" t="s">
        <v>842</v>
      </c>
      <c r="G2283" s="38">
        <v>8263000049</v>
      </c>
      <c r="H2283" s="40" t="s">
        <v>5726</v>
      </c>
      <c r="I2283" s="2">
        <v>252280</v>
      </c>
      <c r="J2283" s="2">
        <v>0</v>
      </c>
      <c r="K2283" s="2">
        <v>45410.400000000001</v>
      </c>
      <c r="L2283" s="3">
        <f t="shared" si="35"/>
        <v>297690.40000000002</v>
      </c>
      <c r="M2283" s="41">
        <v>44379.729166666664</v>
      </c>
      <c r="N2283" s="39">
        <v>6870192099</v>
      </c>
      <c r="O2283" s="39" t="s">
        <v>52</v>
      </c>
      <c r="P2283" s="40" t="s">
        <v>5674</v>
      </c>
      <c r="Q2283" s="41">
        <v>44448</v>
      </c>
      <c r="R2283" s="39" t="s">
        <v>54</v>
      </c>
      <c r="S2283" s="68"/>
    </row>
    <row r="2284" spans="1:19" s="70" customFormat="1" ht="12.75" hidden="1" customHeight="1" x14ac:dyDescent="0.2">
      <c r="A2284" s="38" t="s">
        <v>9535</v>
      </c>
      <c r="B2284" s="42" t="s">
        <v>9536</v>
      </c>
      <c r="C2284" s="42" t="s">
        <v>9537</v>
      </c>
      <c r="D2284" s="38">
        <v>300286</v>
      </c>
      <c r="E2284" s="38"/>
      <c r="F2284" s="42" t="s">
        <v>3944</v>
      </c>
      <c r="G2284" s="38">
        <v>8263000075</v>
      </c>
      <c r="H2284" s="40">
        <v>712727255</v>
      </c>
      <c r="I2284" s="3">
        <v>252160</v>
      </c>
      <c r="J2284" s="3"/>
      <c r="K2284" s="3">
        <v>45388.799999999996</v>
      </c>
      <c r="L2284" s="3">
        <f t="shared" si="35"/>
        <v>297548.79999999999</v>
      </c>
      <c r="M2284" s="41">
        <v>44442.729166666664</v>
      </c>
      <c r="N2284" s="39">
        <v>6870325769</v>
      </c>
      <c r="O2284" s="42" t="s">
        <v>315</v>
      </c>
      <c r="P2284" s="42"/>
      <c r="Q2284" s="60"/>
      <c r="R2284" s="42" t="s">
        <v>243</v>
      </c>
      <c r="S2284" s="68"/>
    </row>
    <row r="2285" spans="1:19" s="70" customFormat="1" ht="12.75" hidden="1" customHeight="1" x14ac:dyDescent="0.25">
      <c r="A2285" s="38" t="s">
        <v>1984</v>
      </c>
      <c r="B2285" s="42"/>
      <c r="C2285" s="42"/>
      <c r="D2285" s="38"/>
      <c r="E2285" s="38"/>
      <c r="F2285" s="139" t="s">
        <v>310</v>
      </c>
      <c r="G2285" s="38"/>
      <c r="H2285" s="40" t="s">
        <v>8441</v>
      </c>
      <c r="I2285" s="3">
        <v>252054.06</v>
      </c>
      <c r="J2285" s="3"/>
      <c r="K2285" s="3"/>
      <c r="L2285" s="3">
        <f t="shared" si="35"/>
        <v>252054.06</v>
      </c>
      <c r="M2285" s="41">
        <v>44529</v>
      </c>
      <c r="N2285" s="39"/>
      <c r="O2285" s="42"/>
      <c r="P2285" s="42"/>
      <c r="Q2285" s="60"/>
      <c r="R2285" s="42" t="s">
        <v>243</v>
      </c>
      <c r="S2285" s="68"/>
    </row>
    <row r="2286" spans="1:19" s="70" customFormat="1" ht="12.75" hidden="1" customHeight="1" x14ac:dyDescent="0.2">
      <c r="A2286" s="38" t="s">
        <v>15245</v>
      </c>
      <c r="B2286" s="42" t="s">
        <v>15246</v>
      </c>
      <c r="C2286" s="42" t="s">
        <v>15247</v>
      </c>
      <c r="D2286" s="38">
        <v>816965</v>
      </c>
      <c r="E2286" s="38"/>
      <c r="F2286" s="87" t="s">
        <v>557</v>
      </c>
      <c r="G2286" s="38">
        <v>8268009093</v>
      </c>
      <c r="H2286" s="40" t="s">
        <v>15248</v>
      </c>
      <c r="I2286" s="3">
        <v>252033.84</v>
      </c>
      <c r="J2286" s="3"/>
      <c r="K2286" s="3">
        <v>0</v>
      </c>
      <c r="L2286" s="3">
        <f t="shared" si="35"/>
        <v>252033.84</v>
      </c>
      <c r="M2286" s="41">
        <v>44773.729166666664</v>
      </c>
      <c r="N2286" s="39">
        <v>44127129</v>
      </c>
      <c r="O2286" s="42" t="s">
        <v>315</v>
      </c>
      <c r="P2286" s="42" t="s">
        <v>15249</v>
      </c>
      <c r="Q2286" s="60">
        <v>44819</v>
      </c>
      <c r="R2286" s="42" t="s">
        <v>243</v>
      </c>
      <c r="S2286" s="68" t="s">
        <v>506</v>
      </c>
    </row>
    <row r="2287" spans="1:19" s="70" customFormat="1" ht="12.75" hidden="1" customHeight="1" x14ac:dyDescent="0.2">
      <c r="A2287" s="38" t="s">
        <v>20919</v>
      </c>
      <c r="B2287" s="42" t="s">
        <v>20920</v>
      </c>
      <c r="C2287" s="42" t="s">
        <v>20921</v>
      </c>
      <c r="D2287" s="38">
        <v>128007</v>
      </c>
      <c r="E2287" s="38"/>
      <c r="F2287" s="42" t="s">
        <v>9798</v>
      </c>
      <c r="G2287" s="38">
        <v>8268010940</v>
      </c>
      <c r="H2287" s="40">
        <v>562311681</v>
      </c>
      <c r="I2287" s="3">
        <v>252000</v>
      </c>
      <c r="J2287" s="3"/>
      <c r="K2287" s="3">
        <v>45360</v>
      </c>
      <c r="L2287" s="3">
        <f t="shared" si="35"/>
        <v>297360</v>
      </c>
      <c r="M2287" s="41">
        <v>45210.729166666664</v>
      </c>
      <c r="N2287" s="39">
        <v>160794380</v>
      </c>
      <c r="O2287" s="42" t="s">
        <v>315</v>
      </c>
      <c r="P2287" s="42" t="s">
        <v>20922</v>
      </c>
      <c r="Q2287" s="60">
        <v>45273</v>
      </c>
      <c r="R2287" s="42" t="s">
        <v>243</v>
      </c>
      <c r="S2287" s="68"/>
    </row>
    <row r="2288" spans="1:19" s="70" customFormat="1" ht="12.75" hidden="1" customHeight="1" x14ac:dyDescent="0.2">
      <c r="A2288" s="38" t="s">
        <v>12615</v>
      </c>
      <c r="B2288" s="39" t="s">
        <v>12616</v>
      </c>
      <c r="C2288" s="39" t="s">
        <v>12617</v>
      </c>
      <c r="D2288" s="38">
        <v>407464</v>
      </c>
      <c r="E2288" s="38"/>
      <c r="F2288" s="39" t="s">
        <v>1230</v>
      </c>
      <c r="G2288" s="38">
        <v>8268008614</v>
      </c>
      <c r="H2288" s="40" t="s">
        <v>12618</v>
      </c>
      <c r="I2288" s="2">
        <v>251820</v>
      </c>
      <c r="J2288" s="2"/>
      <c r="K2288" s="2">
        <v>45327.6</v>
      </c>
      <c r="L2288" s="3">
        <f t="shared" si="35"/>
        <v>297147.59999999998</v>
      </c>
      <c r="M2288" s="41">
        <v>44662.729166666664</v>
      </c>
      <c r="N2288" s="39">
        <v>43854434</v>
      </c>
      <c r="O2288" s="39" t="s">
        <v>52</v>
      </c>
      <c r="P2288" s="40" t="s">
        <v>12619</v>
      </c>
      <c r="Q2288" s="41">
        <v>44695</v>
      </c>
      <c r="R2288" s="39" t="s">
        <v>54</v>
      </c>
      <c r="S2288" s="68"/>
    </row>
    <row r="2289" spans="1:19" s="70" customFormat="1" ht="12.75" hidden="1" customHeight="1" x14ac:dyDescent="0.2">
      <c r="A2289" s="38" t="s">
        <v>6201</v>
      </c>
      <c r="B2289" s="42" t="s">
        <v>6202</v>
      </c>
      <c r="C2289" s="42" t="s">
        <v>6203</v>
      </c>
      <c r="D2289" s="38">
        <v>300286</v>
      </c>
      <c r="E2289" s="38"/>
      <c r="F2289" s="42" t="s">
        <v>3944</v>
      </c>
      <c r="G2289" s="38">
        <v>8263000075</v>
      </c>
      <c r="H2289" s="40">
        <v>712726369</v>
      </c>
      <c r="I2289" s="3">
        <v>250800</v>
      </c>
      <c r="J2289" s="3"/>
      <c r="K2289" s="3">
        <v>45144</v>
      </c>
      <c r="L2289" s="3">
        <f t="shared" si="35"/>
        <v>295944</v>
      </c>
      <c r="M2289" s="41">
        <v>44418.729166666664</v>
      </c>
      <c r="N2289" s="39">
        <v>6870202218</v>
      </c>
      <c r="O2289" s="42" t="s">
        <v>315</v>
      </c>
      <c r="P2289" s="42" t="s">
        <v>6197</v>
      </c>
      <c r="Q2289" s="60">
        <v>44457</v>
      </c>
      <c r="R2289" s="42" t="s">
        <v>243</v>
      </c>
      <c r="S2289" s="68"/>
    </row>
    <row r="2290" spans="1:19" s="70" customFormat="1" ht="12.75" hidden="1" customHeight="1" x14ac:dyDescent="0.2">
      <c r="A2290" s="38" t="s">
        <v>7064</v>
      </c>
      <c r="B2290" s="39" t="s">
        <v>7065</v>
      </c>
      <c r="C2290" s="39" t="s">
        <v>7066</v>
      </c>
      <c r="D2290" s="38">
        <v>510104</v>
      </c>
      <c r="E2290" s="38"/>
      <c r="F2290" s="42" t="s">
        <v>6236</v>
      </c>
      <c r="G2290" s="38">
        <v>8266012643</v>
      </c>
      <c r="H2290" s="40" t="s">
        <v>7067</v>
      </c>
      <c r="I2290" s="2">
        <v>250119.49152542374</v>
      </c>
      <c r="J2290" s="2"/>
      <c r="K2290" s="2">
        <v>45021.508474576272</v>
      </c>
      <c r="L2290" s="3">
        <f t="shared" si="35"/>
        <v>295141</v>
      </c>
      <c r="M2290" s="41">
        <v>44461.729166666664</v>
      </c>
      <c r="N2290" s="39">
        <v>6870234431</v>
      </c>
      <c r="O2290" s="39" t="s">
        <v>52</v>
      </c>
      <c r="P2290" s="40" t="s">
        <v>7068</v>
      </c>
      <c r="Q2290" s="41">
        <v>44509</v>
      </c>
      <c r="R2290" s="39" t="s">
        <v>54</v>
      </c>
      <c r="S2290" s="68"/>
    </row>
    <row r="2291" spans="1:19" s="70" customFormat="1" ht="12.75" customHeight="1" x14ac:dyDescent="0.2">
      <c r="A2291" s="38" t="s">
        <v>21541</v>
      </c>
      <c r="B2291" s="39" t="s">
        <v>21542</v>
      </c>
      <c r="C2291" s="39" t="s">
        <v>21543</v>
      </c>
      <c r="D2291" s="38">
        <v>406359</v>
      </c>
      <c r="E2291" s="38"/>
      <c r="F2291" s="39" t="s">
        <v>19225</v>
      </c>
      <c r="G2291" s="38">
        <v>8263000308</v>
      </c>
      <c r="H2291" s="40">
        <v>271600053144</v>
      </c>
      <c r="I2291" s="2">
        <v>250000</v>
      </c>
      <c r="J2291" s="2"/>
      <c r="K2291" s="2">
        <v>45000</v>
      </c>
      <c r="L2291" s="3">
        <f t="shared" si="35"/>
        <v>295000</v>
      </c>
      <c r="M2291" s="41">
        <v>45230.729166666664</v>
      </c>
      <c r="N2291" s="39">
        <v>1246653999</v>
      </c>
      <c r="O2291" s="39" t="s">
        <v>18463</v>
      </c>
      <c r="P2291" s="40" t="s">
        <v>21525</v>
      </c>
      <c r="Q2291" s="41">
        <v>45315</v>
      </c>
      <c r="R2291" s="62" t="s">
        <v>29</v>
      </c>
      <c r="S2291" s="68"/>
    </row>
    <row r="2292" spans="1:19" s="70" customFormat="1" ht="12.75" hidden="1" customHeight="1" x14ac:dyDescent="0.2">
      <c r="A2292" s="38">
        <v>426</v>
      </c>
      <c r="B2292" s="39" t="s">
        <v>16990</v>
      </c>
      <c r="C2292" s="39" t="s">
        <v>16991</v>
      </c>
      <c r="D2292" s="58">
        <v>118480</v>
      </c>
      <c r="E2292" s="58"/>
      <c r="F2292" s="39" t="s">
        <v>9826</v>
      </c>
      <c r="G2292" s="38">
        <v>8263000270</v>
      </c>
      <c r="H2292" s="40" t="s">
        <v>16992</v>
      </c>
      <c r="I2292" s="2">
        <v>249480</v>
      </c>
      <c r="J2292" s="2"/>
      <c r="K2292" s="2">
        <v>44906.400000000001</v>
      </c>
      <c r="L2292" s="3">
        <f t="shared" si="35"/>
        <v>294386.40000000002</v>
      </c>
      <c r="M2292" s="41">
        <v>44907.729166666664</v>
      </c>
      <c r="N2292" s="39">
        <v>6870333254</v>
      </c>
      <c r="O2292" s="39" t="s">
        <v>8899</v>
      </c>
      <c r="P2292" s="40" t="s">
        <v>16993</v>
      </c>
      <c r="Q2292" s="41">
        <v>44940</v>
      </c>
      <c r="R2292" s="42" t="s">
        <v>8901</v>
      </c>
      <c r="S2292" s="68"/>
    </row>
    <row r="2293" spans="1:19" s="70" customFormat="1" ht="12.75" hidden="1" customHeight="1" x14ac:dyDescent="0.25">
      <c r="A2293" s="38" t="s">
        <v>8821</v>
      </c>
      <c r="B2293" s="42" t="s">
        <v>8822</v>
      </c>
      <c r="C2293" s="42" t="s">
        <v>8823</v>
      </c>
      <c r="D2293" s="38">
        <v>407003</v>
      </c>
      <c r="E2293" s="38"/>
      <c r="F2293" s="139" t="s">
        <v>8824</v>
      </c>
      <c r="G2293" s="38">
        <v>8266013048</v>
      </c>
      <c r="H2293" s="40" t="s">
        <v>8825</v>
      </c>
      <c r="I2293" s="3">
        <v>249261.59322033898</v>
      </c>
      <c r="J2293" s="3"/>
      <c r="K2293" s="3">
        <v>44867.086779661018</v>
      </c>
      <c r="L2293" s="3">
        <f t="shared" si="35"/>
        <v>294128.68</v>
      </c>
      <c r="M2293" s="41">
        <v>44485</v>
      </c>
      <c r="N2293" s="39">
        <v>6870296354</v>
      </c>
      <c r="O2293" s="42" t="s">
        <v>315</v>
      </c>
      <c r="P2293" s="42">
        <v>112131082836</v>
      </c>
      <c r="Q2293" s="60">
        <v>44544</v>
      </c>
      <c r="R2293" s="42" t="s">
        <v>243</v>
      </c>
      <c r="S2293" s="68"/>
    </row>
    <row r="2294" spans="1:19" s="70" customFormat="1" ht="12.75" hidden="1" customHeight="1" x14ac:dyDescent="0.2">
      <c r="A2294" s="38" t="s">
        <v>15302</v>
      </c>
      <c r="B2294" s="39" t="s">
        <v>15297</v>
      </c>
      <c r="C2294" s="39"/>
      <c r="D2294" s="38">
        <v>130083</v>
      </c>
      <c r="E2294" s="38"/>
      <c r="F2294" s="39" t="s">
        <v>15299</v>
      </c>
      <c r="G2294" s="38">
        <v>8266015797</v>
      </c>
      <c r="H2294" s="40" t="s">
        <v>15300</v>
      </c>
      <c r="I2294" s="5">
        <v>249082.71999999997</v>
      </c>
      <c r="J2294" s="2"/>
      <c r="K2294" s="2">
        <v>44834.889599999995</v>
      </c>
      <c r="L2294" s="3">
        <f t="shared" si="35"/>
        <v>293917.60959999997</v>
      </c>
      <c r="M2294" s="41">
        <v>44799</v>
      </c>
      <c r="N2294" s="39"/>
      <c r="O2294" s="39" t="s">
        <v>52</v>
      </c>
      <c r="P2294" s="40"/>
      <c r="Q2294" s="41"/>
      <c r="R2294" s="39" t="s">
        <v>54</v>
      </c>
      <c r="S2294" s="68"/>
    </row>
    <row r="2295" spans="1:19" s="70" customFormat="1" ht="12.75" hidden="1" customHeight="1" x14ac:dyDescent="0.2">
      <c r="A2295" s="38" t="s">
        <v>6392</v>
      </c>
      <c r="B2295" s="42" t="s">
        <v>6393</v>
      </c>
      <c r="C2295" s="42" t="s">
        <v>6394</v>
      </c>
      <c r="D2295" s="38">
        <v>300286</v>
      </c>
      <c r="E2295" s="38"/>
      <c r="F2295" s="42" t="s">
        <v>3944</v>
      </c>
      <c r="G2295" s="38">
        <v>8263000075</v>
      </c>
      <c r="H2295" s="40">
        <v>712727109</v>
      </c>
      <c r="I2295" s="3">
        <v>248262.5</v>
      </c>
      <c r="J2295" s="3"/>
      <c r="K2295" s="3">
        <v>44687.25</v>
      </c>
      <c r="L2295" s="3">
        <f t="shared" si="35"/>
        <v>292949.75</v>
      </c>
      <c r="M2295" s="41">
        <v>44439.729166666664</v>
      </c>
      <c r="N2295" s="39">
        <v>6870211202</v>
      </c>
      <c r="O2295" s="42" t="s">
        <v>315</v>
      </c>
      <c r="P2295" s="42" t="s">
        <v>6375</v>
      </c>
      <c r="Q2295" s="60">
        <v>44477</v>
      </c>
      <c r="R2295" s="42" t="s">
        <v>243</v>
      </c>
      <c r="S2295" s="68"/>
    </row>
    <row r="2296" spans="1:19" s="70" customFormat="1" ht="12.75" hidden="1" customHeight="1" x14ac:dyDescent="0.2">
      <c r="A2296" s="38">
        <v>263</v>
      </c>
      <c r="B2296" s="39" t="s">
        <v>19528</v>
      </c>
      <c r="C2296" s="39" t="s">
        <v>19529</v>
      </c>
      <c r="D2296" s="38">
        <v>122835</v>
      </c>
      <c r="E2296" s="38"/>
      <c r="F2296" s="39" t="s">
        <v>12848</v>
      </c>
      <c r="G2296" s="38">
        <v>8266017205</v>
      </c>
      <c r="H2296" s="40" t="s">
        <v>19530</v>
      </c>
      <c r="I2296" s="2">
        <v>248000</v>
      </c>
      <c r="J2296" s="2"/>
      <c r="K2296" s="2">
        <v>44640</v>
      </c>
      <c r="L2296" s="3">
        <f t="shared" si="35"/>
        <v>292640</v>
      </c>
      <c r="M2296" s="41">
        <v>45052.729166666664</v>
      </c>
      <c r="N2296" s="39">
        <v>1246393945</v>
      </c>
      <c r="O2296" s="39" t="s">
        <v>8899</v>
      </c>
      <c r="P2296" s="40" t="s">
        <v>19531</v>
      </c>
      <c r="Q2296" s="41">
        <v>45100</v>
      </c>
      <c r="R2296" s="42" t="s">
        <v>8901</v>
      </c>
      <c r="S2296" s="68"/>
    </row>
    <row r="2297" spans="1:19" s="70" customFormat="1" ht="12.75" hidden="1" customHeight="1" x14ac:dyDescent="0.2">
      <c r="A2297" s="38" t="s">
        <v>11686</v>
      </c>
      <c r="B2297" s="42" t="s">
        <v>11687</v>
      </c>
      <c r="C2297" s="42" t="s">
        <v>11688</v>
      </c>
      <c r="D2297" s="38">
        <v>933911</v>
      </c>
      <c r="E2297" s="38"/>
      <c r="F2297" s="42" t="s">
        <v>11689</v>
      </c>
      <c r="G2297" s="38">
        <v>8262000050</v>
      </c>
      <c r="H2297" s="40" t="s">
        <v>11690</v>
      </c>
      <c r="I2297" s="3">
        <v>247848.50000000003</v>
      </c>
      <c r="J2297" s="3"/>
      <c r="K2297" s="3">
        <v>12392.425000000003</v>
      </c>
      <c r="L2297" s="3">
        <f t="shared" si="35"/>
        <v>260240.92500000005</v>
      </c>
      <c r="M2297" s="41">
        <v>44621.729166666664</v>
      </c>
      <c r="N2297" s="39">
        <v>43863207</v>
      </c>
      <c r="O2297" s="42" t="s">
        <v>315</v>
      </c>
      <c r="P2297" s="42" t="s">
        <v>11691</v>
      </c>
      <c r="Q2297" s="60">
        <v>44680</v>
      </c>
      <c r="R2297" s="42" t="s">
        <v>243</v>
      </c>
      <c r="S2297" s="68"/>
    </row>
    <row r="2298" spans="1:19" s="70" customFormat="1" ht="12.75" hidden="1" customHeight="1" x14ac:dyDescent="0.2">
      <c r="A2298" s="38" t="s">
        <v>12513</v>
      </c>
      <c r="B2298" s="42" t="s">
        <v>12514</v>
      </c>
      <c r="C2298" s="42" t="s">
        <v>12515</v>
      </c>
      <c r="D2298" s="38">
        <v>128007</v>
      </c>
      <c r="E2298" s="38"/>
      <c r="F2298" s="42" t="s">
        <v>9798</v>
      </c>
      <c r="G2298" s="38">
        <v>8263000117</v>
      </c>
      <c r="H2298" s="40">
        <v>562200144</v>
      </c>
      <c r="I2298" s="3">
        <v>247600</v>
      </c>
      <c r="J2298" s="3"/>
      <c r="K2298" s="3">
        <v>44568</v>
      </c>
      <c r="L2298" s="3">
        <f t="shared" si="35"/>
        <v>292168</v>
      </c>
      <c r="M2298" s="41">
        <v>44592.729166666664</v>
      </c>
      <c r="N2298" s="39">
        <v>6870007922</v>
      </c>
      <c r="O2298" s="42" t="s">
        <v>315</v>
      </c>
      <c r="P2298" s="42"/>
      <c r="Q2298" s="60"/>
      <c r="R2298" s="42" t="s">
        <v>243</v>
      </c>
      <c r="S2298" s="68"/>
    </row>
    <row r="2299" spans="1:19" s="70" customFormat="1" ht="12.75" hidden="1" customHeight="1" x14ac:dyDescent="0.2">
      <c r="A2299" s="38" t="s">
        <v>15538</v>
      </c>
      <c r="B2299" s="42" t="s">
        <v>15539</v>
      </c>
      <c r="C2299" s="42" t="s">
        <v>15540</v>
      </c>
      <c r="D2299" s="38">
        <v>129452</v>
      </c>
      <c r="E2299" s="38"/>
      <c r="F2299" s="39" t="s">
        <v>2376</v>
      </c>
      <c r="G2299" s="38">
        <v>8263000123</v>
      </c>
      <c r="H2299" s="40">
        <v>210601027179</v>
      </c>
      <c r="I2299" s="3">
        <v>246985.76</v>
      </c>
      <c r="J2299" s="3"/>
      <c r="K2299" s="3">
        <v>44457.440000000002</v>
      </c>
      <c r="L2299" s="3">
        <f t="shared" si="35"/>
        <v>291443.20000000001</v>
      </c>
      <c r="M2299" s="41">
        <v>44600.729166666664</v>
      </c>
      <c r="N2299" s="39">
        <v>6870213892</v>
      </c>
      <c r="O2299" s="42" t="s">
        <v>315</v>
      </c>
      <c r="P2299" s="42" t="s">
        <v>15541</v>
      </c>
      <c r="Q2299" s="60">
        <v>44837</v>
      </c>
      <c r="R2299" s="42" t="s">
        <v>243</v>
      </c>
      <c r="S2299" s="68"/>
    </row>
    <row r="2300" spans="1:19" s="70" customFormat="1" ht="12.75" hidden="1" customHeight="1" x14ac:dyDescent="0.2">
      <c r="A2300" s="38" t="s">
        <v>4133</v>
      </c>
      <c r="B2300" s="42" t="s">
        <v>4134</v>
      </c>
      <c r="C2300" s="42" t="s">
        <v>4135</v>
      </c>
      <c r="D2300" s="38">
        <v>821438</v>
      </c>
      <c r="E2300" s="38"/>
      <c r="F2300" s="42" t="s">
        <v>4136</v>
      </c>
      <c r="G2300" s="38">
        <v>8268006334</v>
      </c>
      <c r="H2300" s="40" t="s">
        <v>4137</v>
      </c>
      <c r="I2300" s="3">
        <v>246950.82</v>
      </c>
      <c r="J2300" s="3"/>
      <c r="K2300" s="3">
        <v>44451.18</v>
      </c>
      <c r="L2300" s="3">
        <f t="shared" si="35"/>
        <v>291402</v>
      </c>
      <c r="M2300" s="41">
        <v>44361.729166666664</v>
      </c>
      <c r="N2300" s="39">
        <v>43988273</v>
      </c>
      <c r="O2300" s="42" t="s">
        <v>315</v>
      </c>
      <c r="P2300" s="42" t="s">
        <v>4138</v>
      </c>
      <c r="Q2300" s="60">
        <v>44411</v>
      </c>
      <c r="R2300" s="42" t="s">
        <v>243</v>
      </c>
      <c r="S2300" s="68"/>
    </row>
    <row r="2301" spans="1:19" s="70" customFormat="1" ht="12.75" hidden="1" customHeight="1" x14ac:dyDescent="0.2">
      <c r="A2301" s="38" t="s">
        <v>12263</v>
      </c>
      <c r="B2301" s="39" t="s">
        <v>12264</v>
      </c>
      <c r="C2301" s="39" t="s">
        <v>12265</v>
      </c>
      <c r="D2301" s="38">
        <v>812419</v>
      </c>
      <c r="E2301" s="38"/>
      <c r="F2301" s="39" t="s">
        <v>1956</v>
      </c>
      <c r="G2301" s="38">
        <v>8268008252</v>
      </c>
      <c r="H2301" s="40" t="s">
        <v>12266</v>
      </c>
      <c r="I2301" s="2">
        <v>246789.83050847458</v>
      </c>
      <c r="J2301" s="2"/>
      <c r="K2301" s="2">
        <v>44422.169491525419</v>
      </c>
      <c r="L2301" s="3">
        <f t="shared" si="35"/>
        <v>291212</v>
      </c>
      <c r="M2301" s="41">
        <v>44648.729166666664</v>
      </c>
      <c r="N2301" s="39">
        <v>44466821</v>
      </c>
      <c r="O2301" s="39" t="s">
        <v>52</v>
      </c>
      <c r="P2301" s="40" t="s">
        <v>12267</v>
      </c>
      <c r="Q2301" s="41">
        <v>44664</v>
      </c>
      <c r="R2301" s="39" t="s">
        <v>54</v>
      </c>
      <c r="S2301" s="68"/>
    </row>
    <row r="2302" spans="1:19" s="70" customFormat="1" ht="12.75" hidden="1" customHeight="1" x14ac:dyDescent="0.2">
      <c r="A2302" s="38" t="s">
        <v>16060</v>
      </c>
      <c r="B2302" s="39" t="s">
        <v>16061</v>
      </c>
      <c r="C2302" s="39" t="s">
        <v>16062</v>
      </c>
      <c r="D2302" s="38">
        <v>812419</v>
      </c>
      <c r="E2302" s="38"/>
      <c r="F2302" s="39" t="s">
        <v>1956</v>
      </c>
      <c r="G2302" s="38">
        <v>8268010132</v>
      </c>
      <c r="H2302" s="40" t="s">
        <v>16063</v>
      </c>
      <c r="I2302" s="2">
        <v>246337.28813559323</v>
      </c>
      <c r="J2302" s="2"/>
      <c r="K2302" s="2">
        <v>44340.711864406781</v>
      </c>
      <c r="L2302" s="3">
        <f t="shared" si="35"/>
        <v>290678</v>
      </c>
      <c r="M2302" s="41">
        <v>44873.729166666664</v>
      </c>
      <c r="N2302" s="39">
        <v>44266230</v>
      </c>
      <c r="O2302" s="39" t="s">
        <v>52</v>
      </c>
      <c r="P2302" s="40" t="s">
        <v>16064</v>
      </c>
      <c r="Q2302" s="41">
        <v>44883</v>
      </c>
      <c r="R2302" s="39" t="s">
        <v>54</v>
      </c>
      <c r="S2302" s="68"/>
    </row>
    <row r="2303" spans="1:19" s="70" customFormat="1" ht="12.75" hidden="1" customHeight="1" x14ac:dyDescent="0.2">
      <c r="A2303" s="38" t="s">
        <v>23013</v>
      </c>
      <c r="B2303" s="39" t="s">
        <v>23014</v>
      </c>
      <c r="C2303" s="39"/>
      <c r="D2303" s="38">
        <v>407464</v>
      </c>
      <c r="E2303" s="38"/>
      <c r="F2303" s="39" t="s">
        <v>1230</v>
      </c>
      <c r="G2303" s="38">
        <v>8268014559</v>
      </c>
      <c r="H2303" s="40" t="s">
        <v>23015</v>
      </c>
      <c r="I2303" s="2">
        <v>245810</v>
      </c>
      <c r="J2303" s="2"/>
      <c r="K2303" s="2">
        <v>47433.599999999999</v>
      </c>
      <c r="L2303" s="3">
        <f t="shared" si="35"/>
        <v>293243.59999999998</v>
      </c>
      <c r="M2303" s="41">
        <v>45474</v>
      </c>
      <c r="N2303" s="39"/>
      <c r="O2303" s="39" t="s">
        <v>18453</v>
      </c>
      <c r="P2303" s="40"/>
      <c r="Q2303" s="41"/>
      <c r="R2303" s="62" t="s">
        <v>21</v>
      </c>
      <c r="S2303" s="68"/>
    </row>
    <row r="2304" spans="1:19" s="70" customFormat="1" ht="12.75" hidden="1" customHeight="1" x14ac:dyDescent="0.2">
      <c r="A2304" s="38" t="s">
        <v>13452</v>
      </c>
      <c r="B2304" s="42" t="s">
        <v>13453</v>
      </c>
      <c r="C2304" s="42" t="s">
        <v>13454</v>
      </c>
      <c r="D2304" s="38">
        <v>815539</v>
      </c>
      <c r="E2304" s="38"/>
      <c r="F2304" s="42" t="s">
        <v>1640</v>
      </c>
      <c r="G2304" s="38">
        <v>8268008932</v>
      </c>
      <c r="H2304" s="40" t="s">
        <v>13455</v>
      </c>
      <c r="I2304" s="3">
        <v>245574.00847457629</v>
      </c>
      <c r="J2304" s="3"/>
      <c r="K2304" s="3">
        <v>44203.321525423729</v>
      </c>
      <c r="L2304" s="3">
        <f t="shared" si="35"/>
        <v>289777.33</v>
      </c>
      <c r="M2304" s="41">
        <v>44697.729166666664</v>
      </c>
      <c r="N2304" s="39">
        <v>43925100</v>
      </c>
      <c r="O2304" s="42" t="s">
        <v>315</v>
      </c>
      <c r="P2304" s="42" t="s">
        <v>13456</v>
      </c>
      <c r="Q2304" s="60">
        <v>44716</v>
      </c>
      <c r="R2304" s="42" t="s">
        <v>243</v>
      </c>
      <c r="S2304" s="68" t="s">
        <v>506</v>
      </c>
    </row>
    <row r="2305" spans="1:19" s="70" customFormat="1" ht="12.75" hidden="1" customHeight="1" x14ac:dyDescent="0.2">
      <c r="A2305" s="38" t="s">
        <v>8255</v>
      </c>
      <c r="B2305" s="42" t="s">
        <v>8256</v>
      </c>
      <c r="C2305" s="42" t="s">
        <v>8257</v>
      </c>
      <c r="D2305" s="38">
        <v>137974</v>
      </c>
      <c r="E2305" s="38"/>
      <c r="F2305" s="39" t="s">
        <v>3527</v>
      </c>
      <c r="G2305" s="38">
        <v>8263000113</v>
      </c>
      <c r="H2305" s="64" t="s">
        <v>8258</v>
      </c>
      <c r="I2305" s="6">
        <v>245356</v>
      </c>
      <c r="J2305" s="3"/>
      <c r="K2305" s="3">
        <v>44164.08</v>
      </c>
      <c r="L2305" s="3">
        <f t="shared" si="35"/>
        <v>289520.08</v>
      </c>
      <c r="M2305" s="41">
        <v>44490.729166666664</v>
      </c>
      <c r="N2305" s="39">
        <v>6870265865</v>
      </c>
      <c r="O2305" s="42" t="s">
        <v>315</v>
      </c>
      <c r="P2305" s="42" t="s">
        <v>8259</v>
      </c>
      <c r="Q2305" s="60">
        <v>44530</v>
      </c>
      <c r="R2305" s="42" t="s">
        <v>243</v>
      </c>
      <c r="S2305" s="68"/>
    </row>
    <row r="2306" spans="1:19" s="70" customFormat="1" ht="12.75" hidden="1" customHeight="1" x14ac:dyDescent="0.2">
      <c r="A2306" s="38" t="s">
        <v>15040</v>
      </c>
      <c r="B2306" s="39" t="s">
        <v>15041</v>
      </c>
      <c r="C2306" s="39" t="s">
        <v>15042</v>
      </c>
      <c r="D2306" s="38">
        <v>919962</v>
      </c>
      <c r="E2306" s="38"/>
      <c r="F2306" s="39" t="s">
        <v>6950</v>
      </c>
      <c r="G2306" s="38">
        <v>8263000121</v>
      </c>
      <c r="H2306" s="40" t="s">
        <v>15043</v>
      </c>
      <c r="I2306" s="3">
        <v>244970.4</v>
      </c>
      <c r="J2306" s="3"/>
      <c r="K2306" s="2">
        <v>44094.6</v>
      </c>
      <c r="L2306" s="3">
        <f t="shared" si="35"/>
        <v>289065</v>
      </c>
      <c r="M2306" s="41">
        <v>44771.729166666664</v>
      </c>
      <c r="N2306" s="39">
        <v>6870167260</v>
      </c>
      <c r="O2306" s="39" t="s">
        <v>3282</v>
      </c>
      <c r="P2306" s="40">
        <v>209032572918</v>
      </c>
      <c r="Q2306" s="41">
        <v>44808</v>
      </c>
      <c r="R2306" s="42" t="s">
        <v>2417</v>
      </c>
      <c r="S2306" s="68"/>
    </row>
    <row r="2307" spans="1:19" s="70" customFormat="1" ht="12.75" hidden="1" customHeight="1" x14ac:dyDescent="0.2">
      <c r="A2307" s="38" t="s">
        <v>20160</v>
      </c>
      <c r="B2307" s="39" t="s">
        <v>20161</v>
      </c>
      <c r="C2307" s="39" t="s">
        <v>20162</v>
      </c>
      <c r="D2307" s="38">
        <v>934550</v>
      </c>
      <c r="E2307" s="38"/>
      <c r="F2307" s="39" t="s">
        <v>2336</v>
      </c>
      <c r="G2307" s="38">
        <v>8268012548</v>
      </c>
      <c r="H2307" s="40" t="s">
        <v>20163</v>
      </c>
      <c r="I2307" s="2">
        <v>244748.2118644068</v>
      </c>
      <c r="J2307" s="2"/>
      <c r="K2307" s="2">
        <v>44054.678135593218</v>
      </c>
      <c r="L2307" s="3">
        <f t="shared" si="35"/>
        <v>288802.89</v>
      </c>
      <c r="M2307" s="41">
        <v>45051.729166666664</v>
      </c>
      <c r="N2307" s="39">
        <v>160567826</v>
      </c>
      <c r="O2307" s="39" t="s">
        <v>3282</v>
      </c>
      <c r="P2307" s="40" t="s">
        <v>20164</v>
      </c>
      <c r="Q2307" s="41">
        <v>45148</v>
      </c>
      <c r="R2307" s="42" t="s">
        <v>2417</v>
      </c>
      <c r="S2307" s="68"/>
    </row>
    <row r="2308" spans="1:19" s="70" customFormat="1" ht="12.75" hidden="1" customHeight="1" x14ac:dyDescent="0.2">
      <c r="A2308" s="38" t="s">
        <v>11677</v>
      </c>
      <c r="B2308" s="42" t="s">
        <v>11678</v>
      </c>
      <c r="C2308" s="42" t="s">
        <v>11679</v>
      </c>
      <c r="D2308" s="38">
        <v>128007</v>
      </c>
      <c r="E2308" s="38"/>
      <c r="F2308" s="42" t="s">
        <v>9798</v>
      </c>
      <c r="G2308" s="38">
        <v>8263000117</v>
      </c>
      <c r="H2308" s="40">
        <v>562102362</v>
      </c>
      <c r="I2308" s="3">
        <v>244000</v>
      </c>
      <c r="J2308" s="3"/>
      <c r="K2308" s="3">
        <v>43920</v>
      </c>
      <c r="L2308" s="3">
        <f t="shared" si="35"/>
        <v>287920</v>
      </c>
      <c r="M2308" s="41">
        <v>44499.729166666664</v>
      </c>
      <c r="N2308" s="39">
        <v>6870425178</v>
      </c>
      <c r="O2308" s="42" t="s">
        <v>315</v>
      </c>
      <c r="P2308" s="42" t="s">
        <v>11680</v>
      </c>
      <c r="Q2308" s="60">
        <v>44638</v>
      </c>
      <c r="R2308" s="42" t="s">
        <v>243</v>
      </c>
      <c r="S2308" s="68"/>
    </row>
    <row r="2309" spans="1:19" s="70" customFormat="1" ht="12.75" hidden="1" customHeight="1" x14ac:dyDescent="0.2">
      <c r="A2309" s="38" t="s">
        <v>11127</v>
      </c>
      <c r="B2309" s="42" t="s">
        <v>11128</v>
      </c>
      <c r="C2309" s="42" t="s">
        <v>11129</v>
      </c>
      <c r="D2309" s="38">
        <v>137974</v>
      </c>
      <c r="E2309" s="38"/>
      <c r="F2309" s="39" t="s">
        <v>3527</v>
      </c>
      <c r="G2309" s="38">
        <v>8263000113</v>
      </c>
      <c r="H2309" s="64" t="s">
        <v>11130</v>
      </c>
      <c r="I2309" s="6">
        <v>243350</v>
      </c>
      <c r="J2309" s="3"/>
      <c r="K2309" s="3">
        <v>43803</v>
      </c>
      <c r="L2309" s="3">
        <f t="shared" si="35"/>
        <v>287153</v>
      </c>
      <c r="M2309" s="41">
        <v>44592.729166666664</v>
      </c>
      <c r="N2309" s="39">
        <v>6870396946</v>
      </c>
      <c r="O2309" s="42" t="s">
        <v>315</v>
      </c>
      <c r="P2309" s="42" t="s">
        <v>11131</v>
      </c>
      <c r="Q2309" s="60">
        <v>44618</v>
      </c>
      <c r="R2309" s="42" t="s">
        <v>243</v>
      </c>
      <c r="S2309" s="68"/>
    </row>
    <row r="2310" spans="1:19" s="70" customFormat="1" ht="12.75" hidden="1" customHeight="1" x14ac:dyDescent="0.2">
      <c r="A2310" s="38" t="s">
        <v>12057</v>
      </c>
      <c r="B2310" s="39" t="s">
        <v>12058</v>
      </c>
      <c r="C2310" s="39" t="s">
        <v>12059</v>
      </c>
      <c r="D2310" s="38">
        <v>122124</v>
      </c>
      <c r="E2310" s="38"/>
      <c r="F2310" s="39" t="s">
        <v>10358</v>
      </c>
      <c r="G2310" s="38">
        <v>8266013675</v>
      </c>
      <c r="H2310" s="40" t="s">
        <v>12060</v>
      </c>
      <c r="I2310" s="2">
        <v>243000</v>
      </c>
      <c r="J2310" s="2"/>
      <c r="K2310" s="2">
        <v>43740</v>
      </c>
      <c r="L2310" s="3">
        <f t="shared" ref="L2310:L2373" si="36">SUM(I2310:K2310)</f>
        <v>286740</v>
      </c>
      <c r="M2310" s="41">
        <v>44602.729166666664</v>
      </c>
      <c r="N2310" s="39">
        <v>6870449421</v>
      </c>
      <c r="O2310" s="39" t="s">
        <v>52</v>
      </c>
      <c r="P2310" s="40" t="s">
        <v>12061</v>
      </c>
      <c r="Q2310" s="41">
        <v>44657</v>
      </c>
      <c r="R2310" s="39" t="s">
        <v>54</v>
      </c>
      <c r="S2310" s="68"/>
    </row>
    <row r="2311" spans="1:19" s="70" customFormat="1" ht="12.75" hidden="1" customHeight="1" x14ac:dyDescent="0.2">
      <c r="A2311" s="38" t="s">
        <v>12306</v>
      </c>
      <c r="B2311" s="42" t="s">
        <v>12307</v>
      </c>
      <c r="C2311" s="42" t="s">
        <v>12308</v>
      </c>
      <c r="D2311" s="38">
        <v>300286</v>
      </c>
      <c r="E2311" s="38"/>
      <c r="F2311" s="42" t="s">
        <v>3944</v>
      </c>
      <c r="G2311" s="38">
        <v>8263000075</v>
      </c>
      <c r="H2311" s="40">
        <v>712725596</v>
      </c>
      <c r="I2311" s="3">
        <v>242500</v>
      </c>
      <c r="J2311" s="3"/>
      <c r="K2311" s="3">
        <v>43650</v>
      </c>
      <c r="L2311" s="3">
        <f t="shared" si="36"/>
        <v>286150</v>
      </c>
      <c r="M2311" s="41">
        <v>44392.729166666664</v>
      </c>
      <c r="N2311" s="39">
        <v>6870458418</v>
      </c>
      <c r="O2311" s="42" t="s">
        <v>315</v>
      </c>
      <c r="P2311" s="42" t="s">
        <v>12309</v>
      </c>
      <c r="Q2311" s="60">
        <v>44656</v>
      </c>
      <c r="R2311" s="42" t="s">
        <v>243</v>
      </c>
      <c r="S2311" s="68"/>
    </row>
    <row r="2312" spans="1:19" s="70" customFormat="1" ht="12.75" hidden="1" customHeight="1" x14ac:dyDescent="0.2">
      <c r="A2312" s="38" t="s">
        <v>14983</v>
      </c>
      <c r="B2312" s="42" t="s">
        <v>14984</v>
      </c>
      <c r="C2312" s="42" t="s">
        <v>14985</v>
      </c>
      <c r="D2312" s="38">
        <v>921813</v>
      </c>
      <c r="E2312" s="38" t="s">
        <v>23092</v>
      </c>
      <c r="F2312" s="133" t="s">
        <v>1977</v>
      </c>
      <c r="G2312" s="38">
        <v>8268009726</v>
      </c>
      <c r="H2312" s="40" t="s">
        <v>14986</v>
      </c>
      <c r="I2312" s="3">
        <v>242403.1</v>
      </c>
      <c r="J2312" s="3"/>
      <c r="K2312" s="3">
        <v>43632.56</v>
      </c>
      <c r="L2312" s="3">
        <f t="shared" si="36"/>
        <v>286035.66000000003</v>
      </c>
      <c r="M2312" s="41">
        <v>44742.729166666664</v>
      </c>
      <c r="N2312" s="39">
        <v>44089948</v>
      </c>
      <c r="O2312" s="42" t="s">
        <v>315</v>
      </c>
      <c r="P2312" s="42" t="s">
        <v>14977</v>
      </c>
      <c r="Q2312" s="60">
        <v>44796</v>
      </c>
      <c r="R2312" s="42" t="s">
        <v>243</v>
      </c>
      <c r="S2312" s="68"/>
    </row>
    <row r="2313" spans="1:19" s="70" customFormat="1" ht="12.75" hidden="1" customHeight="1" x14ac:dyDescent="0.2">
      <c r="A2313" s="38" t="s">
        <v>11949</v>
      </c>
      <c r="B2313" s="42" t="s">
        <v>11950</v>
      </c>
      <c r="C2313" s="42" t="s">
        <v>11951</v>
      </c>
      <c r="D2313" s="38">
        <v>300286</v>
      </c>
      <c r="E2313" s="38"/>
      <c r="F2313" s="42" t="s">
        <v>3944</v>
      </c>
      <c r="G2313" s="38">
        <v>8263000075</v>
      </c>
      <c r="H2313" s="40">
        <v>712732928</v>
      </c>
      <c r="I2313" s="3">
        <v>242150</v>
      </c>
      <c r="J2313" s="3"/>
      <c r="K2313" s="3">
        <v>43587</v>
      </c>
      <c r="L2313" s="3">
        <f t="shared" si="36"/>
        <v>285737</v>
      </c>
      <c r="M2313" s="41">
        <v>44595.729166666664</v>
      </c>
      <c r="N2313" s="39">
        <v>6870441332</v>
      </c>
      <c r="O2313" s="42" t="s">
        <v>315</v>
      </c>
      <c r="P2313" s="42" t="s">
        <v>11952</v>
      </c>
      <c r="Q2313" s="60">
        <v>44650</v>
      </c>
      <c r="R2313" s="42" t="s">
        <v>243</v>
      </c>
      <c r="S2313" s="68"/>
    </row>
    <row r="2314" spans="1:19" s="70" customFormat="1" ht="12.75" hidden="1" customHeight="1" x14ac:dyDescent="0.2">
      <c r="A2314" s="38" t="s">
        <v>14959</v>
      </c>
      <c r="B2314" s="39" t="s">
        <v>14960</v>
      </c>
      <c r="C2314" s="39" t="s">
        <v>14961</v>
      </c>
      <c r="D2314" s="38">
        <v>407048</v>
      </c>
      <c r="E2314" s="38"/>
      <c r="F2314" s="39" t="s">
        <v>6256</v>
      </c>
      <c r="G2314" s="38">
        <v>8266015442</v>
      </c>
      <c r="H2314" s="40" t="s">
        <v>14962</v>
      </c>
      <c r="I2314" s="2">
        <v>241700</v>
      </c>
      <c r="J2314" s="2"/>
      <c r="K2314" s="2">
        <v>43506</v>
      </c>
      <c r="L2314" s="3">
        <f t="shared" si="36"/>
        <v>285206</v>
      </c>
      <c r="M2314" s="41">
        <v>44761.729166666664</v>
      </c>
      <c r="N2314" s="39">
        <v>6870160285</v>
      </c>
      <c r="O2314" s="39" t="s">
        <v>3282</v>
      </c>
      <c r="P2314" s="40" t="s">
        <v>14963</v>
      </c>
      <c r="Q2314" s="41">
        <v>44809</v>
      </c>
      <c r="R2314" s="42" t="s">
        <v>2417</v>
      </c>
      <c r="S2314" s="68"/>
    </row>
    <row r="2315" spans="1:19" s="70" customFormat="1" ht="12.75" hidden="1" customHeight="1" x14ac:dyDescent="0.2">
      <c r="A2315" s="38" t="s">
        <v>17916</v>
      </c>
      <c r="B2315" s="39" t="s">
        <v>17917</v>
      </c>
      <c r="C2315" s="39" t="s">
        <v>17918</v>
      </c>
      <c r="D2315" s="38">
        <v>134795</v>
      </c>
      <c r="E2315" s="38"/>
      <c r="F2315" s="39" t="s">
        <v>2376</v>
      </c>
      <c r="G2315" s="38">
        <v>8263000172</v>
      </c>
      <c r="H2315" s="40">
        <v>220601016490</v>
      </c>
      <c r="I2315" s="2">
        <v>241142.44</v>
      </c>
      <c r="J2315" s="2"/>
      <c r="K2315" s="2">
        <v>43405.56</v>
      </c>
      <c r="L2315" s="3">
        <f t="shared" si="36"/>
        <v>284548</v>
      </c>
      <c r="M2315" s="41">
        <v>44886.729166666664</v>
      </c>
      <c r="N2315" s="39">
        <v>6870403875</v>
      </c>
      <c r="O2315" s="39" t="s">
        <v>3282</v>
      </c>
      <c r="P2315" s="40" t="s">
        <v>17919</v>
      </c>
      <c r="Q2315" s="41">
        <v>44993</v>
      </c>
      <c r="R2315" s="42" t="s">
        <v>2417</v>
      </c>
      <c r="S2315" s="68"/>
    </row>
    <row r="2316" spans="1:19" s="70" customFormat="1" ht="12.75" hidden="1" customHeight="1" x14ac:dyDescent="0.2">
      <c r="A2316" s="38" t="s">
        <v>6438</v>
      </c>
      <c r="B2316" s="39" t="s">
        <v>6439</v>
      </c>
      <c r="C2316" s="39" t="s">
        <v>6440</v>
      </c>
      <c r="D2316" s="38">
        <v>401972</v>
      </c>
      <c r="E2316" s="38"/>
      <c r="F2316" s="39" t="s">
        <v>842</v>
      </c>
      <c r="G2316" s="38">
        <v>8263000049</v>
      </c>
      <c r="H2316" s="40" t="s">
        <v>6441</v>
      </c>
      <c r="I2316" s="2">
        <v>240840</v>
      </c>
      <c r="J2316" s="2">
        <v>284.00120000000004</v>
      </c>
      <c r="K2316" s="2">
        <v>43351.199999999997</v>
      </c>
      <c r="L2316" s="3">
        <f t="shared" si="36"/>
        <v>284475.20120000001</v>
      </c>
      <c r="M2316" s="41">
        <v>44374.729166666664</v>
      </c>
      <c r="N2316" s="39">
        <v>6870213467</v>
      </c>
      <c r="O2316" s="39" t="s">
        <v>52</v>
      </c>
      <c r="P2316" s="40"/>
      <c r="Q2316" s="41"/>
      <c r="R2316" s="39" t="s">
        <v>54</v>
      </c>
      <c r="S2316" s="68"/>
    </row>
    <row r="2317" spans="1:19" s="70" customFormat="1" ht="12.75" hidden="1" customHeight="1" x14ac:dyDescent="0.2">
      <c r="A2317" s="38" t="s">
        <v>2989</v>
      </c>
      <c r="B2317" s="39" t="s">
        <v>2990</v>
      </c>
      <c r="C2317" s="39" t="s">
        <v>2991</v>
      </c>
      <c r="D2317" s="38">
        <v>106653</v>
      </c>
      <c r="E2317" s="38"/>
      <c r="F2317" s="39" t="s">
        <v>398</v>
      </c>
      <c r="G2317" s="38">
        <v>8263000050</v>
      </c>
      <c r="H2317" s="40" t="s">
        <v>2992</v>
      </c>
      <c r="I2317" s="2">
        <v>240000</v>
      </c>
      <c r="J2317" s="3">
        <v>283.20601127113332</v>
      </c>
      <c r="K2317" s="2">
        <v>43200</v>
      </c>
      <c r="L2317" s="3">
        <f t="shared" si="36"/>
        <v>283483.2060112711</v>
      </c>
      <c r="M2317" s="41">
        <v>44288.729166666664</v>
      </c>
      <c r="N2317" s="39">
        <v>6870107916</v>
      </c>
      <c r="O2317" s="39" t="s">
        <v>52</v>
      </c>
      <c r="P2317" s="40">
        <v>106298259619</v>
      </c>
      <c r="Q2317" s="41">
        <v>44377</v>
      </c>
      <c r="R2317" s="39" t="s">
        <v>54</v>
      </c>
      <c r="S2317" s="68"/>
    </row>
    <row r="2318" spans="1:19" s="70" customFormat="1" ht="12.75" hidden="1" customHeight="1" x14ac:dyDescent="0.2">
      <c r="A2318" s="38" t="s">
        <v>6182</v>
      </c>
      <c r="B2318" s="42" t="s">
        <v>6183</v>
      </c>
      <c r="C2318" s="42" t="s">
        <v>6184</v>
      </c>
      <c r="D2318" s="38">
        <v>300286</v>
      </c>
      <c r="E2318" s="38"/>
      <c r="F2318" s="42" t="s">
        <v>3944</v>
      </c>
      <c r="G2318" s="38">
        <v>8263000075</v>
      </c>
      <c r="H2318" s="40">
        <v>712725901</v>
      </c>
      <c r="I2318" s="3">
        <v>240000</v>
      </c>
      <c r="J2318" s="3"/>
      <c r="K2318" s="3">
        <v>43200</v>
      </c>
      <c r="L2318" s="3">
        <f t="shared" si="36"/>
        <v>283200</v>
      </c>
      <c r="M2318" s="41">
        <v>44405.729166666664</v>
      </c>
      <c r="N2318" s="39">
        <v>6870201620</v>
      </c>
      <c r="O2318" s="42" t="s">
        <v>315</v>
      </c>
      <c r="P2318" s="42" t="s">
        <v>6185</v>
      </c>
      <c r="Q2318" s="60">
        <v>44462</v>
      </c>
      <c r="R2318" s="42" t="s">
        <v>243</v>
      </c>
      <c r="S2318" s="68"/>
    </row>
    <row r="2319" spans="1:19" s="70" customFormat="1" ht="12.75" hidden="1" customHeight="1" x14ac:dyDescent="0.2">
      <c r="A2319" s="38" t="s">
        <v>6208</v>
      </c>
      <c r="B2319" s="42" t="s">
        <v>6209</v>
      </c>
      <c r="C2319" s="42" t="s">
        <v>6210</v>
      </c>
      <c r="D2319" s="38">
        <v>300286</v>
      </c>
      <c r="E2319" s="38"/>
      <c r="F2319" s="42" t="s">
        <v>3944</v>
      </c>
      <c r="G2319" s="38">
        <v>8263000075</v>
      </c>
      <c r="H2319" s="40">
        <v>712725582</v>
      </c>
      <c r="I2319" s="3">
        <v>240000</v>
      </c>
      <c r="J2319" s="3"/>
      <c r="K2319" s="3">
        <v>43200</v>
      </c>
      <c r="L2319" s="3">
        <f t="shared" si="36"/>
        <v>283200</v>
      </c>
      <c r="M2319" s="41">
        <v>44392.729166666664</v>
      </c>
      <c r="N2319" s="39">
        <v>6870202312</v>
      </c>
      <c r="O2319" s="42" t="s">
        <v>315</v>
      </c>
      <c r="P2319" s="42" t="s">
        <v>6207</v>
      </c>
      <c r="Q2319" s="60">
        <v>44462</v>
      </c>
      <c r="R2319" s="42" t="s">
        <v>243</v>
      </c>
      <c r="S2319" s="68"/>
    </row>
    <row r="2320" spans="1:19" s="70" customFormat="1" ht="12.75" hidden="1" customHeight="1" x14ac:dyDescent="0.2">
      <c r="A2320" s="38" t="s">
        <v>10337</v>
      </c>
      <c r="B2320" s="42" t="s">
        <v>10338</v>
      </c>
      <c r="C2320" s="42" t="s">
        <v>10339</v>
      </c>
      <c r="D2320" s="38">
        <v>300286</v>
      </c>
      <c r="E2320" s="38"/>
      <c r="F2320" s="42" t="s">
        <v>3944</v>
      </c>
      <c r="G2320" s="38">
        <v>8263000075</v>
      </c>
      <c r="H2320" s="40">
        <v>712731561</v>
      </c>
      <c r="I2320" s="3">
        <v>240000</v>
      </c>
      <c r="J2320" s="3"/>
      <c r="K2320" s="3">
        <v>43200</v>
      </c>
      <c r="L2320" s="3">
        <f t="shared" si="36"/>
        <v>283200</v>
      </c>
      <c r="M2320" s="41">
        <v>44559.729166666664</v>
      </c>
      <c r="N2320" s="39">
        <v>6870368641</v>
      </c>
      <c r="O2320" s="42" t="s">
        <v>315</v>
      </c>
      <c r="P2320" s="42" t="s">
        <v>10324</v>
      </c>
      <c r="Q2320" s="60">
        <v>44600</v>
      </c>
      <c r="R2320" s="42" t="s">
        <v>243</v>
      </c>
      <c r="S2320" s="68"/>
    </row>
    <row r="2321" spans="1:19" s="70" customFormat="1" ht="12.75" hidden="1" customHeight="1" x14ac:dyDescent="0.2">
      <c r="A2321" s="38" t="s">
        <v>11263</v>
      </c>
      <c r="B2321" s="42" t="s">
        <v>11264</v>
      </c>
      <c r="C2321" s="42" t="s">
        <v>11265</v>
      </c>
      <c r="D2321" s="38">
        <v>128007</v>
      </c>
      <c r="E2321" s="38"/>
      <c r="F2321" s="42" t="s">
        <v>9798</v>
      </c>
      <c r="G2321" s="38">
        <v>8263000117</v>
      </c>
      <c r="H2321" s="40">
        <v>562102334</v>
      </c>
      <c r="I2321" s="3">
        <v>240000</v>
      </c>
      <c r="J2321" s="3"/>
      <c r="K2321" s="3">
        <v>43200</v>
      </c>
      <c r="L2321" s="3">
        <f t="shared" si="36"/>
        <v>283200</v>
      </c>
      <c r="M2321" s="41">
        <v>44498.729166666664</v>
      </c>
      <c r="N2321" s="39">
        <v>6870404281</v>
      </c>
      <c r="O2321" s="42" t="s">
        <v>315</v>
      </c>
      <c r="P2321" s="42"/>
      <c r="Q2321" s="60"/>
      <c r="R2321" s="42" t="s">
        <v>243</v>
      </c>
      <c r="S2321" s="68"/>
    </row>
    <row r="2322" spans="1:19" s="70" customFormat="1" ht="12.75" hidden="1" customHeight="1" x14ac:dyDescent="0.2">
      <c r="A2322" s="38" t="s">
        <v>19222</v>
      </c>
      <c r="B2322" s="42" t="s">
        <v>19223</v>
      </c>
      <c r="C2322" s="42" t="s">
        <v>19224</v>
      </c>
      <c r="D2322" s="38">
        <v>406359</v>
      </c>
      <c r="E2322" s="38"/>
      <c r="F2322" s="42" t="s">
        <v>19225</v>
      </c>
      <c r="G2322" s="38">
        <v>8268011644</v>
      </c>
      <c r="H2322" s="40">
        <v>271600036130</v>
      </c>
      <c r="I2322" s="3">
        <v>240000</v>
      </c>
      <c r="J2322" s="3"/>
      <c r="K2322" s="3">
        <v>43200</v>
      </c>
      <c r="L2322" s="3">
        <f t="shared" si="36"/>
        <v>283200</v>
      </c>
      <c r="M2322" s="41">
        <v>44712.729166666664</v>
      </c>
      <c r="N2322" s="39">
        <v>160382328</v>
      </c>
      <c r="O2322" s="42" t="s">
        <v>315</v>
      </c>
      <c r="P2322" s="42" t="s">
        <v>19226</v>
      </c>
      <c r="Q2322" s="60">
        <v>45099</v>
      </c>
      <c r="R2322" s="42" t="s">
        <v>243</v>
      </c>
      <c r="S2322" s="68"/>
    </row>
    <row r="2323" spans="1:19" s="70" customFormat="1" ht="12.75" hidden="1" customHeight="1" x14ac:dyDescent="0.2">
      <c r="A2323" s="38" t="s">
        <v>17578</v>
      </c>
      <c r="B2323" s="39" t="s">
        <v>17579</v>
      </c>
      <c r="C2323" s="39" t="s">
        <v>17580</v>
      </c>
      <c r="D2323" s="38">
        <v>407464</v>
      </c>
      <c r="E2323" s="38"/>
      <c r="F2323" s="39" t="s">
        <v>1230</v>
      </c>
      <c r="G2323" s="38">
        <v>8268011040</v>
      </c>
      <c r="H2323" s="40" t="s">
        <v>17581</v>
      </c>
      <c r="I2323" s="2">
        <v>239840.00000000003</v>
      </c>
      <c r="J2323" s="2"/>
      <c r="K2323" s="2">
        <v>43171.200000000004</v>
      </c>
      <c r="L2323" s="3">
        <f t="shared" si="36"/>
        <v>283011.20000000001</v>
      </c>
      <c r="M2323" s="41">
        <v>44949.729166666664</v>
      </c>
      <c r="N2323" s="39">
        <v>44464735</v>
      </c>
      <c r="O2323" s="39" t="s">
        <v>3282</v>
      </c>
      <c r="P2323" s="40" t="s">
        <v>17582</v>
      </c>
      <c r="Q2323" s="41">
        <v>44972</v>
      </c>
      <c r="R2323" s="42" t="s">
        <v>2417</v>
      </c>
      <c r="S2323" s="68"/>
    </row>
    <row r="2324" spans="1:19" s="70" customFormat="1" ht="12.75" hidden="1" customHeight="1" x14ac:dyDescent="0.2">
      <c r="A2324" s="38" t="s">
        <v>9838</v>
      </c>
      <c r="B2324" s="39" t="s">
        <v>9839</v>
      </c>
      <c r="C2324" s="39" t="s">
        <v>9840</v>
      </c>
      <c r="D2324" s="38">
        <v>921813</v>
      </c>
      <c r="E2324" s="38" t="s">
        <v>23092</v>
      </c>
      <c r="F2324" s="129" t="s">
        <v>1977</v>
      </c>
      <c r="G2324" s="38">
        <v>8268007919</v>
      </c>
      <c r="H2324" s="40" t="s">
        <v>9841</v>
      </c>
      <c r="I2324" s="2">
        <v>239750.84745762713</v>
      </c>
      <c r="J2324" s="2"/>
      <c r="K2324" s="2">
        <v>43155.152542372882</v>
      </c>
      <c r="L2324" s="3">
        <f t="shared" si="36"/>
        <v>282906</v>
      </c>
      <c r="M2324" s="41">
        <v>44470.729166666664</v>
      </c>
      <c r="N2324" s="39">
        <v>44282222</v>
      </c>
      <c r="O2324" s="39" t="s">
        <v>52</v>
      </c>
      <c r="P2324" s="40" t="s">
        <v>9837</v>
      </c>
      <c r="Q2324" s="41">
        <v>44574</v>
      </c>
      <c r="R2324" s="39" t="s">
        <v>54</v>
      </c>
      <c r="S2324" s="68"/>
    </row>
    <row r="2325" spans="1:19" s="70" customFormat="1" ht="12.75" hidden="1" customHeight="1" x14ac:dyDescent="0.2">
      <c r="A2325" s="38" t="s">
        <v>8137</v>
      </c>
      <c r="B2325" s="39" t="s">
        <v>8138</v>
      </c>
      <c r="C2325" s="39" t="s">
        <v>8139</v>
      </c>
      <c r="D2325" s="38">
        <v>106653</v>
      </c>
      <c r="E2325" s="38"/>
      <c r="F2325" s="39" t="s">
        <v>398</v>
      </c>
      <c r="G2325" s="38">
        <v>8263000050</v>
      </c>
      <c r="H2325" s="40" t="s">
        <v>8140</v>
      </c>
      <c r="I2325" s="2">
        <v>239733.8</v>
      </c>
      <c r="J2325" s="3">
        <v>282.88588399999998</v>
      </c>
      <c r="K2325" s="2">
        <v>43152.083999999995</v>
      </c>
      <c r="L2325" s="3">
        <f t="shared" si="36"/>
        <v>283168.76988399995</v>
      </c>
      <c r="M2325" s="41">
        <v>44314.729166666664</v>
      </c>
      <c r="N2325" s="39">
        <v>6870404923</v>
      </c>
      <c r="O2325" s="39" t="s">
        <v>52</v>
      </c>
      <c r="P2325" s="40">
        <v>203021657289</v>
      </c>
      <c r="Q2325" s="41">
        <v>44623</v>
      </c>
      <c r="R2325" s="39" t="s">
        <v>54</v>
      </c>
      <c r="S2325" s="68"/>
    </row>
    <row r="2326" spans="1:19" s="70" customFormat="1" ht="12.75" hidden="1" customHeight="1" x14ac:dyDescent="0.2">
      <c r="A2326" s="38" t="s">
        <v>3137</v>
      </c>
      <c r="B2326" s="39" t="s">
        <v>3138</v>
      </c>
      <c r="C2326" s="39" t="s">
        <v>3139</v>
      </c>
      <c r="D2326" s="38">
        <v>401972</v>
      </c>
      <c r="E2326" s="38"/>
      <c r="F2326" s="39" t="s">
        <v>842</v>
      </c>
      <c r="G2326" s="38">
        <v>8263000049</v>
      </c>
      <c r="H2326" s="40" t="s">
        <v>3140</v>
      </c>
      <c r="I2326" s="2">
        <v>239000</v>
      </c>
      <c r="J2326" s="2">
        <v>282.02</v>
      </c>
      <c r="K2326" s="2">
        <v>43020</v>
      </c>
      <c r="L2326" s="3">
        <f t="shared" si="36"/>
        <v>282302.02</v>
      </c>
      <c r="M2326" s="41">
        <v>44341.729166666664</v>
      </c>
      <c r="N2326" s="39">
        <v>6870110733</v>
      </c>
      <c r="O2326" s="39" t="s">
        <v>52</v>
      </c>
      <c r="P2326" s="40" t="s">
        <v>3060</v>
      </c>
      <c r="Q2326" s="41">
        <v>44379</v>
      </c>
      <c r="R2326" s="39" t="s">
        <v>54</v>
      </c>
      <c r="S2326" s="68"/>
    </row>
    <row r="2327" spans="1:19" s="70" customFormat="1" ht="12.75" hidden="1" customHeight="1" x14ac:dyDescent="0.25">
      <c r="A2327" s="38" t="s">
        <v>1984</v>
      </c>
      <c r="B2327" s="42"/>
      <c r="C2327" s="42"/>
      <c r="D2327" s="38"/>
      <c r="E2327" s="38"/>
      <c r="F2327" s="139" t="s">
        <v>310</v>
      </c>
      <c r="G2327" s="38"/>
      <c r="H2327" s="40" t="s">
        <v>9971</v>
      </c>
      <c r="I2327" s="3">
        <v>238850.2</v>
      </c>
      <c r="J2327" s="3"/>
      <c r="K2327" s="3"/>
      <c r="L2327" s="3">
        <f t="shared" si="36"/>
        <v>238850.2</v>
      </c>
      <c r="M2327" s="41">
        <v>44581</v>
      </c>
      <c r="N2327" s="39"/>
      <c r="O2327" s="42"/>
      <c r="P2327" s="42"/>
      <c r="Q2327" s="60"/>
      <c r="R2327" s="42" t="s">
        <v>243</v>
      </c>
      <c r="S2327" s="68"/>
    </row>
    <row r="2328" spans="1:19" s="70" customFormat="1" ht="12.75" hidden="1" customHeight="1" x14ac:dyDescent="0.2">
      <c r="A2328" s="38" t="s">
        <v>17765</v>
      </c>
      <c r="B2328" s="39" t="s">
        <v>17766</v>
      </c>
      <c r="C2328" s="39"/>
      <c r="D2328" s="38">
        <v>812419</v>
      </c>
      <c r="E2328" s="38"/>
      <c r="F2328" s="39" t="s">
        <v>1956</v>
      </c>
      <c r="G2328" s="38">
        <v>8268011287</v>
      </c>
      <c r="H2328" s="40" t="s">
        <v>17767</v>
      </c>
      <c r="I2328" s="2">
        <v>238767.79</v>
      </c>
      <c r="J2328" s="2"/>
      <c r="K2328" s="2">
        <v>42978.21</v>
      </c>
      <c r="L2328" s="3">
        <f t="shared" si="36"/>
        <v>281746</v>
      </c>
      <c r="M2328" s="41">
        <v>44981</v>
      </c>
      <c r="N2328" s="39"/>
      <c r="O2328" s="39" t="s">
        <v>52</v>
      </c>
      <c r="P2328" s="40" t="s">
        <v>17768</v>
      </c>
      <c r="Q2328" s="41">
        <v>44998</v>
      </c>
      <c r="R2328" s="39" t="s">
        <v>54</v>
      </c>
      <c r="S2328" s="68"/>
    </row>
    <row r="2329" spans="1:19" s="70" customFormat="1" ht="12.75" hidden="1" customHeight="1" x14ac:dyDescent="0.2">
      <c r="A2329" s="38">
        <v>235</v>
      </c>
      <c r="B2329" s="39" t="s">
        <v>20389</v>
      </c>
      <c r="C2329" s="39" t="s">
        <v>20390</v>
      </c>
      <c r="D2329" s="38">
        <v>814561</v>
      </c>
      <c r="E2329" s="38"/>
      <c r="F2329" s="39" t="s">
        <v>440</v>
      </c>
      <c r="G2329" s="38">
        <v>8268010909</v>
      </c>
      <c r="H2329" s="40" t="s">
        <v>20391</v>
      </c>
      <c r="I2329" s="2">
        <v>238618.39830508479</v>
      </c>
      <c r="J2329" s="2"/>
      <c r="K2329" s="2">
        <v>42951.311694915261</v>
      </c>
      <c r="L2329" s="3">
        <f t="shared" si="36"/>
        <v>281569.71000000008</v>
      </c>
      <c r="M2329" s="41">
        <v>45163.729166666664</v>
      </c>
      <c r="N2329" s="39">
        <v>160655012</v>
      </c>
      <c r="O2329" s="39" t="s">
        <v>8899</v>
      </c>
      <c r="P2329" s="40" t="s">
        <v>20392</v>
      </c>
      <c r="Q2329" s="41">
        <v>45189</v>
      </c>
      <c r="R2329" s="42" t="s">
        <v>8901</v>
      </c>
      <c r="S2329" s="68"/>
    </row>
    <row r="2330" spans="1:19" s="70" customFormat="1" ht="12.75" hidden="1" customHeight="1" x14ac:dyDescent="0.2">
      <c r="A2330" s="38" t="s">
        <v>17500</v>
      </c>
      <c r="B2330" s="39" t="s">
        <v>17501</v>
      </c>
      <c r="C2330" s="39" t="s">
        <v>17502</v>
      </c>
      <c r="D2330" s="38">
        <v>130552</v>
      </c>
      <c r="E2330" s="38"/>
      <c r="F2330" s="39" t="s">
        <v>3037</v>
      </c>
      <c r="G2330" s="38">
        <v>8266016586</v>
      </c>
      <c r="H2330" s="40" t="s">
        <v>17503</v>
      </c>
      <c r="I2330" s="2">
        <v>238254.2372881356</v>
      </c>
      <c r="J2330" s="2"/>
      <c r="K2330" s="2">
        <v>42885.762711864409</v>
      </c>
      <c r="L2330" s="3">
        <f t="shared" si="36"/>
        <v>281140</v>
      </c>
      <c r="M2330" s="41">
        <v>44910.729166666664</v>
      </c>
      <c r="N2330" s="39">
        <v>6870376329</v>
      </c>
      <c r="O2330" s="39" t="s">
        <v>7503</v>
      </c>
      <c r="P2330" s="40">
        <v>302169238947</v>
      </c>
      <c r="Q2330" s="41">
        <v>44975</v>
      </c>
      <c r="R2330" s="62" t="s">
        <v>23</v>
      </c>
      <c r="S2330" s="68"/>
    </row>
    <row r="2331" spans="1:19" s="70" customFormat="1" ht="12.75" customHeight="1" x14ac:dyDescent="0.2">
      <c r="A2331" s="38" t="s">
        <v>22476</v>
      </c>
      <c r="B2331" s="39" t="s">
        <v>22477</v>
      </c>
      <c r="C2331" s="39"/>
      <c r="D2331" s="38">
        <v>102373</v>
      </c>
      <c r="E2331" s="38"/>
      <c r="F2331" s="39" t="s">
        <v>22478</v>
      </c>
      <c r="G2331" s="38">
        <v>8266021204</v>
      </c>
      <c r="H2331" s="40">
        <v>240700029</v>
      </c>
      <c r="I2331" s="2">
        <v>237831.36</v>
      </c>
      <c r="J2331" s="2"/>
      <c r="K2331" s="2">
        <v>42809.64</v>
      </c>
      <c r="L2331" s="3">
        <f t="shared" si="36"/>
        <v>280641</v>
      </c>
      <c r="M2331" s="41">
        <v>45402</v>
      </c>
      <c r="N2331" s="39"/>
      <c r="O2331" s="39" t="s">
        <v>19303</v>
      </c>
      <c r="P2331" s="40"/>
      <c r="Q2331" s="41"/>
      <c r="R2331" s="62" t="s">
        <v>19</v>
      </c>
      <c r="S2331" s="68"/>
    </row>
    <row r="2332" spans="1:19" s="70" customFormat="1" ht="12.75" hidden="1" customHeight="1" x14ac:dyDescent="0.2">
      <c r="A2332" s="38" t="s">
        <v>17004</v>
      </c>
      <c r="B2332" s="39" t="s">
        <v>17005</v>
      </c>
      <c r="C2332" s="39" t="s">
        <v>17006</v>
      </c>
      <c r="D2332" s="38">
        <v>934550</v>
      </c>
      <c r="E2332" s="38"/>
      <c r="F2332" s="39" t="s">
        <v>2336</v>
      </c>
      <c r="G2332" s="38">
        <v>8268010962</v>
      </c>
      <c r="H2332" s="40" t="s">
        <v>17007</v>
      </c>
      <c r="I2332" s="2">
        <v>237646.20338983054</v>
      </c>
      <c r="J2332" s="2"/>
      <c r="K2332" s="2">
        <v>42776.316610169495</v>
      </c>
      <c r="L2332" s="3">
        <f t="shared" si="36"/>
        <v>280422.52</v>
      </c>
      <c r="M2332" s="41">
        <v>44870.729166666664</v>
      </c>
      <c r="N2332" s="39">
        <v>44393902</v>
      </c>
      <c r="O2332" s="39" t="s">
        <v>3282</v>
      </c>
      <c r="P2332" s="40" t="s">
        <v>17008</v>
      </c>
      <c r="Q2332" s="41">
        <v>44940</v>
      </c>
      <c r="R2332" s="42" t="s">
        <v>2417</v>
      </c>
      <c r="S2332" s="68"/>
    </row>
    <row r="2333" spans="1:19" s="70" customFormat="1" ht="12.75" hidden="1" customHeight="1" x14ac:dyDescent="0.2">
      <c r="A2333" s="38" t="s">
        <v>6352</v>
      </c>
      <c r="B2333" s="39" t="s">
        <v>6353</v>
      </c>
      <c r="C2333" s="39" t="s">
        <v>6354</v>
      </c>
      <c r="D2333" s="38">
        <v>401972</v>
      </c>
      <c r="E2333" s="38"/>
      <c r="F2333" s="39" t="s">
        <v>842</v>
      </c>
      <c r="G2333" s="38">
        <v>8263000049</v>
      </c>
      <c r="H2333" s="40" t="s">
        <v>6355</v>
      </c>
      <c r="I2333" s="2">
        <v>237600</v>
      </c>
      <c r="J2333" s="2">
        <v>0</v>
      </c>
      <c r="K2333" s="2">
        <v>42768</v>
      </c>
      <c r="L2333" s="3">
        <f t="shared" si="36"/>
        <v>280368</v>
      </c>
      <c r="M2333" s="41">
        <v>44414.729166666664</v>
      </c>
      <c r="N2333" s="39">
        <v>6870209317</v>
      </c>
      <c r="O2333" s="39" t="s">
        <v>52</v>
      </c>
      <c r="P2333" s="40"/>
      <c r="Q2333" s="41"/>
      <c r="R2333" s="39" t="s">
        <v>54</v>
      </c>
      <c r="S2333" s="68"/>
    </row>
    <row r="2334" spans="1:19" s="70" customFormat="1" ht="12.75" hidden="1" customHeight="1" x14ac:dyDescent="0.2">
      <c r="A2334" s="38" t="s">
        <v>2113</v>
      </c>
      <c r="B2334" s="39" t="s">
        <v>2114</v>
      </c>
      <c r="C2334" s="39" t="s">
        <v>2115</v>
      </c>
      <c r="D2334" s="38">
        <v>401972</v>
      </c>
      <c r="E2334" s="38"/>
      <c r="F2334" s="39" t="s">
        <v>842</v>
      </c>
      <c r="G2334" s="38">
        <v>8263000049</v>
      </c>
      <c r="H2334" s="40" t="s">
        <v>2116</v>
      </c>
      <c r="I2334" s="2">
        <v>236210</v>
      </c>
      <c r="J2334" s="2">
        <v>209.04585</v>
      </c>
      <c r="K2334" s="2">
        <v>42517.799999999996</v>
      </c>
      <c r="L2334" s="3">
        <f t="shared" si="36"/>
        <v>278936.84584999998</v>
      </c>
      <c r="M2334" s="41">
        <v>44282.729166666664</v>
      </c>
      <c r="N2334" s="39">
        <v>6870066524</v>
      </c>
      <c r="O2334" s="39" t="s">
        <v>52</v>
      </c>
      <c r="P2334" s="40" t="s">
        <v>2104</v>
      </c>
      <c r="Q2334" s="41">
        <v>44345</v>
      </c>
      <c r="R2334" s="39" t="s">
        <v>54</v>
      </c>
      <c r="S2334" s="68"/>
    </row>
    <row r="2335" spans="1:19" s="70" customFormat="1" ht="12.75" hidden="1" customHeight="1" x14ac:dyDescent="0.2">
      <c r="A2335" s="38" t="s">
        <v>3353</v>
      </c>
      <c r="B2335" s="39">
        <v>11445666</v>
      </c>
      <c r="C2335" s="39"/>
      <c r="D2335" s="38">
        <v>923913</v>
      </c>
      <c r="E2335" s="38"/>
      <c r="F2335" s="136" t="s">
        <v>3354</v>
      </c>
      <c r="G2335" s="61" t="s">
        <v>3355</v>
      </c>
      <c r="H2335" s="52" t="s">
        <v>3355</v>
      </c>
      <c r="I2335" s="5">
        <v>236000</v>
      </c>
      <c r="J2335" s="2"/>
      <c r="K2335" s="2">
        <v>0</v>
      </c>
      <c r="L2335" s="3">
        <f t="shared" si="36"/>
        <v>236000</v>
      </c>
      <c r="M2335" s="41">
        <v>44384</v>
      </c>
      <c r="N2335" s="39"/>
      <c r="O2335" s="39" t="s">
        <v>52</v>
      </c>
      <c r="P2335" s="40"/>
      <c r="Q2335" s="41"/>
      <c r="R2335" s="39" t="s">
        <v>54</v>
      </c>
      <c r="S2335" s="68"/>
    </row>
    <row r="2336" spans="1:19" s="70" customFormat="1" ht="12.75" hidden="1" customHeight="1" x14ac:dyDescent="0.2">
      <c r="A2336" s="38" t="s">
        <v>9709</v>
      </c>
      <c r="B2336" s="39" t="s">
        <v>9710</v>
      </c>
      <c r="C2336" s="39" t="s">
        <v>9711</v>
      </c>
      <c r="D2336" s="38">
        <v>816655</v>
      </c>
      <c r="E2336" s="38"/>
      <c r="F2336" s="42" t="s">
        <v>782</v>
      </c>
      <c r="G2336" s="38">
        <v>8266013107</v>
      </c>
      <c r="H2336" s="40">
        <v>208</v>
      </c>
      <c r="I2336" s="2">
        <v>236000</v>
      </c>
      <c r="J2336" s="2"/>
      <c r="K2336" s="2">
        <v>42480</v>
      </c>
      <c r="L2336" s="3">
        <f t="shared" si="36"/>
        <v>278480</v>
      </c>
      <c r="M2336" s="41">
        <v>44559.729166666664</v>
      </c>
      <c r="N2336" s="39">
        <v>6870331062</v>
      </c>
      <c r="O2336" s="39" t="s">
        <v>52</v>
      </c>
      <c r="P2336" s="40" t="s">
        <v>9712</v>
      </c>
      <c r="Q2336" s="41">
        <v>44575</v>
      </c>
      <c r="R2336" s="39" t="s">
        <v>54</v>
      </c>
      <c r="S2336" s="68"/>
    </row>
    <row r="2337" spans="1:19" s="70" customFormat="1" ht="12.75" hidden="1" customHeight="1" x14ac:dyDescent="0.2">
      <c r="A2337" s="38" t="s">
        <v>1136</v>
      </c>
      <c r="B2337" s="42" t="s">
        <v>1137</v>
      </c>
      <c r="C2337" s="42" t="s">
        <v>1138</v>
      </c>
      <c r="D2337" s="38">
        <v>135020</v>
      </c>
      <c r="E2337" s="38"/>
      <c r="F2337" s="42" t="s">
        <v>933</v>
      </c>
      <c r="G2337" s="38">
        <v>8266010268</v>
      </c>
      <c r="H2337" s="40" t="s">
        <v>1139</v>
      </c>
      <c r="I2337" s="3">
        <v>235100</v>
      </c>
      <c r="J2337" s="3"/>
      <c r="K2337" s="3">
        <v>42318</v>
      </c>
      <c r="L2337" s="3">
        <f t="shared" si="36"/>
        <v>277418</v>
      </c>
      <c r="M2337" s="41">
        <v>44243.729166666664</v>
      </c>
      <c r="N2337" s="39">
        <v>6870364592</v>
      </c>
      <c r="O2337" s="42" t="s">
        <v>315</v>
      </c>
      <c r="P2337" s="42">
        <v>103312829253</v>
      </c>
      <c r="Q2337" s="60">
        <v>44286</v>
      </c>
      <c r="R2337" s="42" t="s">
        <v>243</v>
      </c>
      <c r="S2337" s="68"/>
    </row>
    <row r="2338" spans="1:19" s="70" customFormat="1" ht="12.75" customHeight="1" x14ac:dyDescent="0.2">
      <c r="A2338" s="38" t="s">
        <v>22508</v>
      </c>
      <c r="B2338" s="39" t="s">
        <v>22509</v>
      </c>
      <c r="C2338" s="39"/>
      <c r="D2338" s="38">
        <v>102373</v>
      </c>
      <c r="E2338" s="38"/>
      <c r="F2338" s="39" t="s">
        <v>22478</v>
      </c>
      <c r="G2338" s="38">
        <v>8266021204</v>
      </c>
      <c r="H2338" s="40">
        <v>240700037</v>
      </c>
      <c r="I2338" s="2">
        <v>234661.09</v>
      </c>
      <c r="J2338" s="2"/>
      <c r="K2338" s="2">
        <v>42238.91</v>
      </c>
      <c r="L2338" s="3">
        <f t="shared" si="36"/>
        <v>276900</v>
      </c>
      <c r="M2338" s="41">
        <v>45407</v>
      </c>
      <c r="N2338" s="39"/>
      <c r="O2338" s="39" t="s">
        <v>19303</v>
      </c>
      <c r="P2338" s="40"/>
      <c r="Q2338" s="41"/>
      <c r="R2338" s="62" t="s">
        <v>19</v>
      </c>
      <c r="S2338" s="68"/>
    </row>
    <row r="2339" spans="1:19" s="70" customFormat="1" ht="12.75" hidden="1" customHeight="1" x14ac:dyDescent="0.2">
      <c r="A2339" s="38" t="s">
        <v>14973</v>
      </c>
      <c r="B2339" s="42" t="s">
        <v>14974</v>
      </c>
      <c r="C2339" s="42" t="s">
        <v>14975</v>
      </c>
      <c r="D2339" s="38">
        <v>921813</v>
      </c>
      <c r="E2339" s="38" t="s">
        <v>23092</v>
      </c>
      <c r="F2339" s="133" t="s">
        <v>1977</v>
      </c>
      <c r="G2339" s="38">
        <v>8268009726</v>
      </c>
      <c r="H2339" s="40" t="s">
        <v>14976</v>
      </c>
      <c r="I2339" s="3">
        <v>234582.89</v>
      </c>
      <c r="J2339" s="3"/>
      <c r="K2339" s="3">
        <v>42224.92</v>
      </c>
      <c r="L2339" s="3">
        <f t="shared" si="36"/>
        <v>276807.81</v>
      </c>
      <c r="M2339" s="41">
        <v>44711.729166666664</v>
      </c>
      <c r="N2339" s="39">
        <v>44089913</v>
      </c>
      <c r="O2339" s="42" t="s">
        <v>315</v>
      </c>
      <c r="P2339" s="42" t="s">
        <v>14977</v>
      </c>
      <c r="Q2339" s="60">
        <v>44796</v>
      </c>
      <c r="R2339" s="42" t="s">
        <v>243</v>
      </c>
      <c r="S2339" s="68"/>
    </row>
    <row r="2340" spans="1:19" s="70" customFormat="1" ht="12.75" hidden="1" customHeight="1" x14ac:dyDescent="0.2">
      <c r="A2340" s="38" t="s">
        <v>14995</v>
      </c>
      <c r="B2340" s="42" t="s">
        <v>14996</v>
      </c>
      <c r="C2340" s="42" t="s">
        <v>14997</v>
      </c>
      <c r="D2340" s="38">
        <v>921813</v>
      </c>
      <c r="E2340" s="38" t="s">
        <v>23092</v>
      </c>
      <c r="F2340" s="133" t="s">
        <v>1977</v>
      </c>
      <c r="G2340" s="38">
        <v>8268009726</v>
      </c>
      <c r="H2340" s="40" t="s">
        <v>14998</v>
      </c>
      <c r="I2340" s="3">
        <v>234582.89</v>
      </c>
      <c r="J2340" s="3"/>
      <c r="K2340" s="3">
        <v>42224.92</v>
      </c>
      <c r="L2340" s="3">
        <f t="shared" si="36"/>
        <v>276807.81</v>
      </c>
      <c r="M2340" s="41">
        <v>44774.729166666664</v>
      </c>
      <c r="N2340" s="39">
        <v>44091417</v>
      </c>
      <c r="O2340" s="42" t="s">
        <v>315</v>
      </c>
      <c r="P2340" s="42" t="s">
        <v>14982</v>
      </c>
      <c r="Q2340" s="60">
        <v>44799</v>
      </c>
      <c r="R2340" s="42" t="s">
        <v>243</v>
      </c>
      <c r="S2340" s="68"/>
    </row>
    <row r="2341" spans="1:19" s="70" customFormat="1" ht="12.75" hidden="1" customHeight="1" x14ac:dyDescent="0.2">
      <c r="A2341" s="38" t="s">
        <v>11209</v>
      </c>
      <c r="B2341" s="39" t="s">
        <v>11210</v>
      </c>
      <c r="C2341" s="39" t="s">
        <v>11211</v>
      </c>
      <c r="D2341" s="38">
        <v>921813</v>
      </c>
      <c r="E2341" s="38" t="s">
        <v>23092</v>
      </c>
      <c r="F2341" s="129" t="s">
        <v>1977</v>
      </c>
      <c r="G2341" s="38">
        <v>8268008156</v>
      </c>
      <c r="H2341" s="40" t="s">
        <v>11212</v>
      </c>
      <c r="I2341" s="2">
        <v>234144.06779661018</v>
      </c>
      <c r="J2341" s="2"/>
      <c r="K2341" s="2">
        <v>42145.932203389828</v>
      </c>
      <c r="L2341" s="3">
        <f t="shared" si="36"/>
        <v>276290</v>
      </c>
      <c r="M2341" s="41">
        <v>44593.729166666664</v>
      </c>
      <c r="N2341" s="39">
        <v>44382266</v>
      </c>
      <c r="O2341" s="39" t="s">
        <v>52</v>
      </c>
      <c r="P2341" s="40" t="s">
        <v>11213</v>
      </c>
      <c r="Q2341" s="41">
        <v>44622</v>
      </c>
      <c r="R2341" s="39" t="s">
        <v>54</v>
      </c>
      <c r="S2341" s="68"/>
    </row>
    <row r="2342" spans="1:19" s="70" customFormat="1" ht="12.75" hidden="1" customHeight="1" x14ac:dyDescent="0.2">
      <c r="A2342" s="38" t="s">
        <v>11214</v>
      </c>
      <c r="B2342" s="39" t="s">
        <v>11215</v>
      </c>
      <c r="C2342" s="39" t="s">
        <v>11216</v>
      </c>
      <c r="D2342" s="38">
        <v>921813</v>
      </c>
      <c r="E2342" s="38" t="s">
        <v>23092</v>
      </c>
      <c r="F2342" s="129" t="s">
        <v>1977</v>
      </c>
      <c r="G2342" s="38">
        <v>8268008157</v>
      </c>
      <c r="H2342" s="40" t="s">
        <v>11217</v>
      </c>
      <c r="I2342" s="2">
        <v>234144.06779661018</v>
      </c>
      <c r="J2342" s="2"/>
      <c r="K2342" s="2">
        <v>42145.932203389828</v>
      </c>
      <c r="L2342" s="3">
        <f t="shared" si="36"/>
        <v>276290</v>
      </c>
      <c r="M2342" s="41">
        <v>44593.729166666664</v>
      </c>
      <c r="N2342" s="39">
        <v>44382276</v>
      </c>
      <c r="O2342" s="39" t="s">
        <v>52</v>
      </c>
      <c r="P2342" s="40" t="s">
        <v>11213</v>
      </c>
      <c r="Q2342" s="41">
        <v>44622</v>
      </c>
      <c r="R2342" s="39" t="s">
        <v>54</v>
      </c>
      <c r="S2342" s="68"/>
    </row>
    <row r="2343" spans="1:19" s="70" customFormat="1" ht="12.75" hidden="1" customHeight="1" x14ac:dyDescent="0.2">
      <c r="A2343" s="38" t="s">
        <v>11437</v>
      </c>
      <c r="B2343" s="39" t="s">
        <v>11438</v>
      </c>
      <c r="C2343" s="39" t="s">
        <v>11439</v>
      </c>
      <c r="D2343" s="38">
        <v>921813</v>
      </c>
      <c r="E2343" s="38" t="s">
        <v>23092</v>
      </c>
      <c r="F2343" s="129" t="s">
        <v>1977</v>
      </c>
      <c r="G2343" s="38">
        <v>8268008157</v>
      </c>
      <c r="H2343" s="40" t="s">
        <v>11440</v>
      </c>
      <c r="I2343" s="2">
        <v>234144.06779661018</v>
      </c>
      <c r="J2343" s="2"/>
      <c r="K2343" s="2">
        <v>42145.932203389828</v>
      </c>
      <c r="L2343" s="3">
        <f t="shared" si="36"/>
        <v>276290</v>
      </c>
      <c r="M2343" s="41">
        <v>44621.729166666664</v>
      </c>
      <c r="N2343" s="39">
        <v>44397766</v>
      </c>
      <c r="O2343" s="39" t="s">
        <v>52</v>
      </c>
      <c r="P2343" s="40" t="s">
        <v>11441</v>
      </c>
      <c r="Q2343" s="41">
        <v>44632</v>
      </c>
      <c r="R2343" s="39" t="s">
        <v>54</v>
      </c>
      <c r="S2343" s="68"/>
    </row>
    <row r="2344" spans="1:19" s="70" customFormat="1" ht="12.75" hidden="1" customHeight="1" x14ac:dyDescent="0.2">
      <c r="A2344" s="38" t="s">
        <v>11442</v>
      </c>
      <c r="B2344" s="39" t="s">
        <v>11443</v>
      </c>
      <c r="C2344" s="39" t="s">
        <v>11444</v>
      </c>
      <c r="D2344" s="38">
        <v>921813</v>
      </c>
      <c r="E2344" s="38" t="s">
        <v>23092</v>
      </c>
      <c r="F2344" s="129" t="s">
        <v>1977</v>
      </c>
      <c r="G2344" s="38">
        <v>8268008156</v>
      </c>
      <c r="H2344" s="40" t="s">
        <v>11445</v>
      </c>
      <c r="I2344" s="2">
        <v>234144.06779661018</v>
      </c>
      <c r="J2344" s="2"/>
      <c r="K2344" s="2">
        <v>42145.932203389828</v>
      </c>
      <c r="L2344" s="3">
        <f t="shared" si="36"/>
        <v>276290</v>
      </c>
      <c r="M2344" s="41">
        <v>44621.729166666664</v>
      </c>
      <c r="N2344" s="39">
        <v>44397809</v>
      </c>
      <c r="O2344" s="39" t="s">
        <v>52</v>
      </c>
      <c r="P2344" s="40" t="s">
        <v>11441</v>
      </c>
      <c r="Q2344" s="41">
        <v>44632</v>
      </c>
      <c r="R2344" s="39" t="s">
        <v>54</v>
      </c>
      <c r="S2344" s="68"/>
    </row>
    <row r="2345" spans="1:19" s="70" customFormat="1" ht="12.75" hidden="1" customHeight="1" x14ac:dyDescent="0.2">
      <c r="A2345" s="38">
        <v>440</v>
      </c>
      <c r="B2345" s="39" t="s">
        <v>19891</v>
      </c>
      <c r="C2345" s="39" t="s">
        <v>19892</v>
      </c>
      <c r="D2345" s="38">
        <v>107659</v>
      </c>
      <c r="E2345" s="38"/>
      <c r="F2345" s="39" t="s">
        <v>16533</v>
      </c>
      <c r="G2345" s="38">
        <v>8263000312</v>
      </c>
      <c r="H2345" s="40" t="s">
        <v>19893</v>
      </c>
      <c r="I2345" s="2">
        <v>234076.27118644069</v>
      </c>
      <c r="J2345" s="2"/>
      <c r="K2345" s="2">
        <v>42133.728813559319</v>
      </c>
      <c r="L2345" s="3">
        <f t="shared" si="36"/>
        <v>276210</v>
      </c>
      <c r="M2345" s="41">
        <v>45082.729166666664</v>
      </c>
      <c r="N2345" s="39">
        <v>1246434231</v>
      </c>
      <c r="O2345" s="39" t="s">
        <v>8899</v>
      </c>
      <c r="P2345" s="40" t="s">
        <v>19788</v>
      </c>
      <c r="Q2345" s="41">
        <v>45126</v>
      </c>
      <c r="R2345" s="42" t="s">
        <v>8901</v>
      </c>
      <c r="S2345" s="68"/>
    </row>
    <row r="2346" spans="1:19" s="70" customFormat="1" ht="12.75" hidden="1" customHeight="1" x14ac:dyDescent="0.25">
      <c r="A2346" s="38">
        <v>453</v>
      </c>
      <c r="B2346" s="39"/>
      <c r="C2346" s="39"/>
      <c r="D2346" s="38"/>
      <c r="E2346" s="38"/>
      <c r="F2346" s="139" t="s">
        <v>310</v>
      </c>
      <c r="G2346" s="53"/>
      <c r="H2346" s="54" t="s">
        <v>17357</v>
      </c>
      <c r="I2346" s="35">
        <v>233639.83</v>
      </c>
      <c r="J2346" s="1"/>
      <c r="K2346" s="1"/>
      <c r="L2346" s="3">
        <f t="shared" si="36"/>
        <v>233639.83</v>
      </c>
      <c r="M2346" s="63"/>
      <c r="N2346" s="56"/>
      <c r="O2346" s="1"/>
      <c r="P2346" s="1"/>
      <c r="Q2346" s="57"/>
      <c r="R2346" s="42" t="s">
        <v>8901</v>
      </c>
      <c r="S2346" s="68"/>
    </row>
    <row r="2347" spans="1:19" s="70" customFormat="1" ht="12.75" hidden="1" customHeight="1" x14ac:dyDescent="0.2">
      <c r="A2347" s="38">
        <v>68</v>
      </c>
      <c r="B2347" s="39" t="s">
        <v>20849</v>
      </c>
      <c r="C2347" s="39" t="s">
        <v>20850</v>
      </c>
      <c r="D2347" s="38">
        <v>816965</v>
      </c>
      <c r="E2347" s="38"/>
      <c r="F2347" s="90" t="s">
        <v>557</v>
      </c>
      <c r="G2347" s="38">
        <v>8268011756</v>
      </c>
      <c r="H2347" s="40" t="s">
        <v>20851</v>
      </c>
      <c r="I2347" s="2">
        <v>233407.33</v>
      </c>
      <c r="J2347" s="2"/>
      <c r="K2347" s="2">
        <v>0</v>
      </c>
      <c r="L2347" s="3">
        <f t="shared" si="36"/>
        <v>233407.33</v>
      </c>
      <c r="M2347" s="41">
        <v>45190.729166666664</v>
      </c>
      <c r="N2347" s="39">
        <v>160761313</v>
      </c>
      <c r="O2347" s="39" t="s">
        <v>8899</v>
      </c>
      <c r="P2347" s="40" t="s">
        <v>20852</v>
      </c>
      <c r="Q2347" s="41">
        <v>45238</v>
      </c>
      <c r="R2347" s="42" t="s">
        <v>8901</v>
      </c>
      <c r="S2347" s="68"/>
    </row>
    <row r="2348" spans="1:19" s="70" customFormat="1" ht="12.75" hidden="1" customHeight="1" x14ac:dyDescent="0.2">
      <c r="A2348" s="38" t="s">
        <v>14480</v>
      </c>
      <c r="B2348" s="39" t="s">
        <v>14478</v>
      </c>
      <c r="C2348" s="39"/>
      <c r="D2348" s="58">
        <v>405980</v>
      </c>
      <c r="E2348" s="58"/>
      <c r="F2348" s="39" t="s">
        <v>630</v>
      </c>
      <c r="G2348" s="38">
        <v>8266015367</v>
      </c>
      <c r="H2348" s="40" t="s">
        <v>14479</v>
      </c>
      <c r="I2348" s="2">
        <v>233280</v>
      </c>
      <c r="J2348" s="2"/>
      <c r="K2348" s="2">
        <v>41990.400000000001</v>
      </c>
      <c r="L2348" s="3">
        <f t="shared" si="36"/>
        <v>275270.40000000002</v>
      </c>
      <c r="M2348" s="41">
        <v>44741</v>
      </c>
      <c r="N2348" s="39"/>
      <c r="O2348" s="39" t="s">
        <v>3282</v>
      </c>
      <c r="P2348" s="40" t="s">
        <v>14481</v>
      </c>
      <c r="Q2348" s="41">
        <v>44763</v>
      </c>
      <c r="R2348" s="42" t="s">
        <v>2417</v>
      </c>
      <c r="S2348" s="68"/>
    </row>
    <row r="2349" spans="1:19" s="70" customFormat="1" ht="12.75" hidden="1" customHeight="1" x14ac:dyDescent="0.2">
      <c r="A2349" s="38" t="s">
        <v>17595</v>
      </c>
      <c r="B2349" s="39" t="s">
        <v>17596</v>
      </c>
      <c r="C2349" s="39" t="s">
        <v>17597</v>
      </c>
      <c r="D2349" s="38">
        <v>501448</v>
      </c>
      <c r="E2349" s="38"/>
      <c r="F2349" s="39" t="s">
        <v>12103</v>
      </c>
      <c r="G2349" s="38">
        <v>8266017042</v>
      </c>
      <c r="H2349" s="40" t="s">
        <v>17598</v>
      </c>
      <c r="I2349" s="2">
        <v>233279.66101694916</v>
      </c>
      <c r="J2349" s="2"/>
      <c r="K2349" s="2">
        <v>41990.338983050846</v>
      </c>
      <c r="L2349" s="3">
        <f t="shared" si="36"/>
        <v>275270</v>
      </c>
      <c r="M2349" s="41">
        <v>44935.729166666664</v>
      </c>
      <c r="N2349" s="39">
        <v>6870375489</v>
      </c>
      <c r="O2349" s="39" t="s">
        <v>3282</v>
      </c>
      <c r="P2349" s="40">
        <v>302225848572</v>
      </c>
      <c r="Q2349" s="41">
        <v>44980</v>
      </c>
      <c r="R2349" s="42" t="s">
        <v>2417</v>
      </c>
      <c r="S2349" s="68"/>
    </row>
    <row r="2350" spans="1:19" s="70" customFormat="1" ht="12.75" hidden="1" customHeight="1" x14ac:dyDescent="0.2">
      <c r="A2350" s="38" t="s">
        <v>16994</v>
      </c>
      <c r="B2350" s="42" t="s">
        <v>16990</v>
      </c>
      <c r="C2350" s="42"/>
      <c r="D2350" s="58">
        <v>118480</v>
      </c>
      <c r="E2350" s="58"/>
      <c r="F2350" s="42" t="s">
        <v>9826</v>
      </c>
      <c r="G2350" s="38">
        <v>8263000270</v>
      </c>
      <c r="H2350" s="40" t="s">
        <v>16992</v>
      </c>
      <c r="I2350" s="3">
        <v>233274.5</v>
      </c>
      <c r="J2350" s="3"/>
      <c r="K2350" s="3">
        <v>41989.409999999996</v>
      </c>
      <c r="L2350" s="3">
        <f t="shared" si="36"/>
        <v>275263.90999999997</v>
      </c>
      <c r="M2350" s="41">
        <v>44907</v>
      </c>
      <c r="N2350" s="39"/>
      <c r="O2350" s="42" t="s">
        <v>315</v>
      </c>
      <c r="P2350" s="42"/>
      <c r="Q2350" s="60"/>
      <c r="R2350" s="42" t="s">
        <v>243</v>
      </c>
      <c r="S2350" s="68"/>
    </row>
    <row r="2351" spans="1:19" s="70" customFormat="1" ht="12.75" hidden="1" customHeight="1" x14ac:dyDescent="0.2">
      <c r="A2351" s="38" t="s">
        <v>5994</v>
      </c>
      <c r="B2351" s="39" t="s">
        <v>5995</v>
      </c>
      <c r="C2351" s="39" t="s">
        <v>5996</v>
      </c>
      <c r="D2351" s="38">
        <v>408227</v>
      </c>
      <c r="E2351" s="38"/>
      <c r="F2351" s="39" t="s">
        <v>5988</v>
      </c>
      <c r="G2351" s="38">
        <v>8263000077</v>
      </c>
      <c r="H2351" s="40" t="s">
        <v>5997</v>
      </c>
      <c r="I2351" s="2">
        <v>233084</v>
      </c>
      <c r="J2351" s="2">
        <v>261.05</v>
      </c>
      <c r="K2351" s="2">
        <v>27970.080000000002</v>
      </c>
      <c r="L2351" s="3">
        <f t="shared" si="36"/>
        <v>261315.13</v>
      </c>
      <c r="M2351" s="41">
        <v>44369.729166666664</v>
      </c>
      <c r="N2351" s="39">
        <v>6870225809</v>
      </c>
      <c r="O2351" s="39" t="s">
        <v>52</v>
      </c>
      <c r="P2351" s="40">
        <v>110043842621</v>
      </c>
      <c r="Q2351" s="41">
        <v>44474</v>
      </c>
      <c r="R2351" s="39" t="s">
        <v>54</v>
      </c>
      <c r="S2351" s="68"/>
    </row>
    <row r="2352" spans="1:19" s="70" customFormat="1" ht="12.75" hidden="1" customHeight="1" x14ac:dyDescent="0.2">
      <c r="A2352" s="38" t="s">
        <v>18607</v>
      </c>
      <c r="B2352" s="39" t="s">
        <v>18608</v>
      </c>
      <c r="C2352" s="39" t="s">
        <v>18609</v>
      </c>
      <c r="D2352" s="38">
        <v>507203</v>
      </c>
      <c r="E2352" s="38"/>
      <c r="F2352" s="39" t="s">
        <v>17373</v>
      </c>
      <c r="G2352" s="38">
        <v>8268009895</v>
      </c>
      <c r="H2352" s="40">
        <v>3722021690</v>
      </c>
      <c r="I2352" s="2">
        <v>232264.43220338988</v>
      </c>
      <c r="J2352" s="2"/>
      <c r="K2352" s="2">
        <v>41807.597796610178</v>
      </c>
      <c r="L2352" s="3">
        <f t="shared" si="36"/>
        <v>274072.03000000003</v>
      </c>
      <c r="M2352" s="41">
        <v>44998.729166666664</v>
      </c>
      <c r="N2352" s="39">
        <v>160274065</v>
      </c>
      <c r="O2352" s="39" t="s">
        <v>3282</v>
      </c>
      <c r="P2352" s="40" t="s">
        <v>18610</v>
      </c>
      <c r="Q2352" s="41">
        <v>45027</v>
      </c>
      <c r="R2352" s="42" t="s">
        <v>2417</v>
      </c>
      <c r="S2352" s="68"/>
    </row>
    <row r="2353" spans="1:19" s="70" customFormat="1" ht="12.75" hidden="1" customHeight="1" x14ac:dyDescent="0.2">
      <c r="A2353" s="38" t="s">
        <v>17492</v>
      </c>
      <c r="B2353" s="39" t="s">
        <v>17493</v>
      </c>
      <c r="C2353" s="39" t="s">
        <v>17494</v>
      </c>
      <c r="D2353" s="38">
        <v>919962</v>
      </c>
      <c r="E2353" s="38"/>
      <c r="F2353" s="39" t="s">
        <v>6950</v>
      </c>
      <c r="G2353" s="38">
        <v>8263000121</v>
      </c>
      <c r="H2353" s="40" t="s">
        <v>17495</v>
      </c>
      <c r="I2353" s="3">
        <v>231404.28</v>
      </c>
      <c r="J2353" s="3"/>
      <c r="K2353" s="2">
        <v>41652.720000000001</v>
      </c>
      <c r="L2353" s="3">
        <f t="shared" si="36"/>
        <v>273057</v>
      </c>
      <c r="M2353" s="41">
        <v>44881.729166666664</v>
      </c>
      <c r="N2353" s="39">
        <v>6870369537</v>
      </c>
      <c r="O2353" s="39" t="s">
        <v>3282</v>
      </c>
      <c r="P2353" s="40">
        <v>302090383437</v>
      </c>
      <c r="Q2353" s="41">
        <v>44967</v>
      </c>
      <c r="R2353" s="42" t="s">
        <v>2417</v>
      </c>
      <c r="S2353" s="68"/>
    </row>
    <row r="2354" spans="1:19" s="70" customFormat="1" ht="12.75" hidden="1" customHeight="1" x14ac:dyDescent="0.2">
      <c r="A2354" s="38" t="s">
        <v>1632</v>
      </c>
      <c r="B2354" s="39" t="s">
        <v>1633</v>
      </c>
      <c r="C2354" s="39" t="s">
        <v>1634</v>
      </c>
      <c r="D2354" s="38">
        <v>812140</v>
      </c>
      <c r="E2354" s="38"/>
      <c r="F2354" s="42" t="s">
        <v>446</v>
      </c>
      <c r="G2354" s="38">
        <v>8268006035</v>
      </c>
      <c r="H2354" s="40" t="s">
        <v>1635</v>
      </c>
      <c r="I2354" s="2">
        <v>231182.20338983051</v>
      </c>
      <c r="J2354" s="2"/>
      <c r="K2354" s="2">
        <v>41612.796610169491</v>
      </c>
      <c r="L2354" s="3">
        <f t="shared" si="36"/>
        <v>272795</v>
      </c>
      <c r="M2354" s="41">
        <v>44289</v>
      </c>
      <c r="N2354" s="39">
        <v>43835486</v>
      </c>
      <c r="O2354" s="39" t="s">
        <v>52</v>
      </c>
      <c r="P2354" s="40" t="s">
        <v>1636</v>
      </c>
      <c r="Q2354" s="41">
        <v>44308</v>
      </c>
      <c r="R2354" s="39" t="s">
        <v>54</v>
      </c>
      <c r="S2354" s="68"/>
    </row>
    <row r="2355" spans="1:19" s="70" customFormat="1" ht="12.75" hidden="1" customHeight="1" x14ac:dyDescent="0.2">
      <c r="A2355" s="38">
        <v>199</v>
      </c>
      <c r="B2355" s="39" t="s">
        <v>21904</v>
      </c>
      <c r="C2355" s="39" t="s">
        <v>21905</v>
      </c>
      <c r="D2355" s="38">
        <v>820829</v>
      </c>
      <c r="E2355" s="38"/>
      <c r="F2355" s="39" t="s">
        <v>19383</v>
      </c>
      <c r="G2355" s="38">
        <v>8268012243</v>
      </c>
      <c r="H2355" s="40" t="s">
        <v>21906</v>
      </c>
      <c r="I2355" s="2">
        <v>231120.33898305087</v>
      </c>
      <c r="J2355" s="2"/>
      <c r="K2355" s="2">
        <v>41601.661016949154</v>
      </c>
      <c r="L2355" s="3">
        <f t="shared" si="36"/>
        <v>272722</v>
      </c>
      <c r="M2355" s="41">
        <v>45313.729166666664</v>
      </c>
      <c r="N2355" s="39">
        <v>161031265</v>
      </c>
      <c r="O2355" s="39" t="s">
        <v>8899</v>
      </c>
      <c r="P2355" s="40" t="s">
        <v>21907</v>
      </c>
      <c r="Q2355" s="41">
        <v>45338</v>
      </c>
      <c r="R2355" s="42" t="s">
        <v>8901</v>
      </c>
      <c r="S2355" s="68"/>
    </row>
    <row r="2356" spans="1:19" s="70" customFormat="1" ht="12.75" hidden="1" customHeight="1" x14ac:dyDescent="0.2">
      <c r="A2356" s="38" t="s">
        <v>19056</v>
      </c>
      <c r="B2356" s="39" t="s">
        <v>16117</v>
      </c>
      <c r="C2356" s="39" t="s">
        <v>16118</v>
      </c>
      <c r="D2356" s="38">
        <v>919962</v>
      </c>
      <c r="E2356" s="38"/>
      <c r="F2356" s="39" t="s">
        <v>6950</v>
      </c>
      <c r="G2356" s="38">
        <v>8263000121</v>
      </c>
      <c r="H2356" s="40" t="s">
        <v>19057</v>
      </c>
      <c r="I2356" s="3">
        <v>230000</v>
      </c>
      <c r="J2356" s="3"/>
      <c r="K2356" s="2">
        <v>41400</v>
      </c>
      <c r="L2356" s="3">
        <f t="shared" si="36"/>
        <v>271400</v>
      </c>
      <c r="M2356" s="41">
        <v>45057</v>
      </c>
      <c r="N2356" s="39">
        <v>26631474</v>
      </c>
      <c r="O2356" s="39" t="s">
        <v>3282</v>
      </c>
      <c r="P2356" s="40">
        <v>203045304636</v>
      </c>
      <c r="Q2356" s="41">
        <v>44625</v>
      </c>
      <c r="R2356" s="42" t="s">
        <v>2417</v>
      </c>
      <c r="S2356" s="68"/>
    </row>
    <row r="2357" spans="1:19" s="70" customFormat="1" ht="12.75" hidden="1" customHeight="1" x14ac:dyDescent="0.2">
      <c r="A2357" s="38" t="s">
        <v>21267</v>
      </c>
      <c r="B2357" s="39" t="s">
        <v>21268</v>
      </c>
      <c r="C2357" s="39" t="s">
        <v>21269</v>
      </c>
      <c r="D2357" s="38">
        <v>507203</v>
      </c>
      <c r="E2357" s="38"/>
      <c r="F2357" s="39" t="s">
        <v>17373</v>
      </c>
      <c r="G2357" s="38">
        <v>8268009895</v>
      </c>
      <c r="H2357" s="40">
        <v>3723014588</v>
      </c>
      <c r="I2357" s="2">
        <v>228129.74576271186</v>
      </c>
      <c r="J2357" s="2"/>
      <c r="K2357" s="2">
        <v>41063.354237288135</v>
      </c>
      <c r="L2357" s="3">
        <f t="shared" si="36"/>
        <v>269193.09999999998</v>
      </c>
      <c r="M2357" s="41">
        <v>45239.729166666664</v>
      </c>
      <c r="N2357" s="39">
        <v>160867007</v>
      </c>
      <c r="O2357" s="39" t="s">
        <v>3282</v>
      </c>
      <c r="P2357" s="40" t="s">
        <v>21270</v>
      </c>
      <c r="Q2357" s="41">
        <v>45287</v>
      </c>
      <c r="R2357" s="42" t="s">
        <v>2417</v>
      </c>
      <c r="S2357" s="68"/>
    </row>
    <row r="2358" spans="1:19" s="70" customFormat="1" ht="12.75" hidden="1" customHeight="1" x14ac:dyDescent="0.2">
      <c r="A2358" s="38" t="s">
        <v>9419</v>
      </c>
      <c r="B2358" s="39" t="s">
        <v>9420</v>
      </c>
      <c r="C2358" s="39" t="s">
        <v>9421</v>
      </c>
      <c r="D2358" s="38">
        <v>401972</v>
      </c>
      <c r="E2358" s="38"/>
      <c r="F2358" s="39" t="s">
        <v>842</v>
      </c>
      <c r="G2358" s="38">
        <v>8263000049</v>
      </c>
      <c r="H2358" s="40" t="s">
        <v>9422</v>
      </c>
      <c r="I2358" s="2">
        <v>228060</v>
      </c>
      <c r="J2358" s="2">
        <v>0</v>
      </c>
      <c r="K2358" s="2">
        <v>41050.799999999996</v>
      </c>
      <c r="L2358" s="3">
        <f t="shared" si="36"/>
        <v>269110.8</v>
      </c>
      <c r="M2358" s="41">
        <v>44489.729166666664</v>
      </c>
      <c r="N2358" s="39">
        <v>6870324202</v>
      </c>
      <c r="O2358" s="39" t="s">
        <v>52</v>
      </c>
      <c r="P2358" s="40"/>
      <c r="Q2358" s="41"/>
      <c r="R2358" s="39" t="s">
        <v>54</v>
      </c>
      <c r="S2358" s="68"/>
    </row>
    <row r="2359" spans="1:19" s="70" customFormat="1" ht="12.75" hidden="1" customHeight="1" x14ac:dyDescent="0.2">
      <c r="A2359" s="38" t="s">
        <v>9846</v>
      </c>
      <c r="B2359" s="39" t="s">
        <v>9847</v>
      </c>
      <c r="C2359" s="39" t="s">
        <v>9848</v>
      </c>
      <c r="D2359" s="38">
        <v>921813</v>
      </c>
      <c r="E2359" s="38" t="s">
        <v>23092</v>
      </c>
      <c r="F2359" s="129" t="s">
        <v>1977</v>
      </c>
      <c r="G2359" s="38">
        <v>8268007920</v>
      </c>
      <c r="H2359" s="40" t="s">
        <v>9849</v>
      </c>
      <c r="I2359" s="2">
        <v>227850</v>
      </c>
      <c r="J2359" s="2"/>
      <c r="K2359" s="2">
        <v>41013</v>
      </c>
      <c r="L2359" s="3">
        <f t="shared" si="36"/>
        <v>268863</v>
      </c>
      <c r="M2359" s="41">
        <v>44501.729166666664</v>
      </c>
      <c r="N2359" s="39">
        <v>44282252</v>
      </c>
      <c r="O2359" s="39" t="s">
        <v>52</v>
      </c>
      <c r="P2359" s="40" t="s">
        <v>9837</v>
      </c>
      <c r="Q2359" s="41">
        <v>44574</v>
      </c>
      <c r="R2359" s="39" t="s">
        <v>54</v>
      </c>
      <c r="S2359" s="68"/>
    </row>
    <row r="2360" spans="1:19" s="70" customFormat="1" ht="12.75" customHeight="1" x14ac:dyDescent="0.2">
      <c r="A2360" s="38" t="s">
        <v>22671</v>
      </c>
      <c r="B2360" s="39" t="s">
        <v>22672</v>
      </c>
      <c r="C2360" s="39" t="s">
        <v>22673</v>
      </c>
      <c r="D2360" s="38">
        <v>122835</v>
      </c>
      <c r="E2360" s="38"/>
      <c r="F2360" s="39" t="s">
        <v>12848</v>
      </c>
      <c r="G2360" s="38">
        <v>8266020885</v>
      </c>
      <c r="H2360" s="40" t="s">
        <v>22674</v>
      </c>
      <c r="I2360" s="2">
        <v>227500</v>
      </c>
      <c r="J2360" s="2"/>
      <c r="K2360" s="2">
        <v>40950</v>
      </c>
      <c r="L2360" s="3">
        <f t="shared" si="36"/>
        <v>268450</v>
      </c>
      <c r="M2360" s="41">
        <v>45409.729166666664</v>
      </c>
      <c r="N2360" s="39">
        <v>1251186999</v>
      </c>
      <c r="O2360" s="39" t="s">
        <v>18463</v>
      </c>
      <c r="P2360" s="40" t="s">
        <v>22675</v>
      </c>
      <c r="Q2360" s="41">
        <v>45459</v>
      </c>
      <c r="R2360" s="62" t="s">
        <v>29</v>
      </c>
      <c r="S2360" s="68"/>
    </row>
    <row r="2361" spans="1:19" s="70" customFormat="1" ht="12.75" hidden="1" customHeight="1" x14ac:dyDescent="0.25">
      <c r="A2361" s="38" t="s">
        <v>1984</v>
      </c>
      <c r="B2361" s="42"/>
      <c r="C2361" s="42"/>
      <c r="D2361" s="38"/>
      <c r="E2361" s="38"/>
      <c r="F2361" s="139" t="s">
        <v>310</v>
      </c>
      <c r="G2361" s="38"/>
      <c r="H2361" s="40" t="s">
        <v>7505</v>
      </c>
      <c r="I2361" s="3">
        <v>227382.32</v>
      </c>
      <c r="J2361" s="3"/>
      <c r="K2361" s="3"/>
      <c r="L2361" s="3">
        <f t="shared" si="36"/>
        <v>227382.32</v>
      </c>
      <c r="M2361" s="41">
        <v>44496</v>
      </c>
      <c r="N2361" s="39"/>
      <c r="O2361" s="42"/>
      <c r="P2361" s="42"/>
      <c r="Q2361" s="60"/>
      <c r="R2361" s="42" t="s">
        <v>243</v>
      </c>
      <c r="S2361" s="68"/>
    </row>
    <row r="2362" spans="1:19" s="70" customFormat="1" ht="12.75" hidden="1" customHeight="1" x14ac:dyDescent="0.2">
      <c r="A2362" s="38" t="s">
        <v>6002</v>
      </c>
      <c r="B2362" s="39" t="s">
        <v>6003</v>
      </c>
      <c r="C2362" s="39" t="s">
        <v>6004</v>
      </c>
      <c r="D2362" s="38">
        <v>408227</v>
      </c>
      <c r="E2362" s="38"/>
      <c r="F2362" s="39" t="s">
        <v>5988</v>
      </c>
      <c r="G2362" s="38">
        <v>8263000077</v>
      </c>
      <c r="H2362" s="40" t="s">
        <v>6005</v>
      </c>
      <c r="I2362" s="2">
        <v>227163</v>
      </c>
      <c r="J2362" s="2">
        <v>254.42</v>
      </c>
      <c r="K2362" s="2">
        <v>27259.559999999998</v>
      </c>
      <c r="L2362" s="3">
        <f t="shared" si="36"/>
        <v>254676.98</v>
      </c>
      <c r="M2362" s="41">
        <v>44375.729166666664</v>
      </c>
      <c r="N2362" s="39">
        <v>6870225998</v>
      </c>
      <c r="O2362" s="39" t="s">
        <v>52</v>
      </c>
      <c r="P2362" s="40">
        <v>110081516111</v>
      </c>
      <c r="Q2362" s="41">
        <v>44478</v>
      </c>
      <c r="R2362" s="39" t="s">
        <v>54</v>
      </c>
      <c r="S2362" s="68"/>
    </row>
    <row r="2363" spans="1:19" s="70" customFormat="1" ht="12.75" hidden="1" customHeight="1" x14ac:dyDescent="0.2">
      <c r="A2363" s="38">
        <v>211</v>
      </c>
      <c r="B2363" s="39" t="s">
        <v>20534</v>
      </c>
      <c r="C2363" s="39" t="s">
        <v>20535</v>
      </c>
      <c r="D2363" s="38">
        <v>822647</v>
      </c>
      <c r="E2363" s="38"/>
      <c r="F2363" s="39" t="s">
        <v>19117</v>
      </c>
      <c r="G2363" s="38">
        <v>8268012938</v>
      </c>
      <c r="H2363" s="40">
        <v>44</v>
      </c>
      <c r="I2363" s="2">
        <v>226872.39</v>
      </c>
      <c r="J2363" s="2"/>
      <c r="K2363" s="2"/>
      <c r="L2363" s="3">
        <f t="shared" si="36"/>
        <v>226872.39</v>
      </c>
      <c r="M2363" s="41">
        <v>45168.729166666664</v>
      </c>
      <c r="N2363" s="39">
        <v>160691707</v>
      </c>
      <c r="O2363" s="39" t="s">
        <v>8899</v>
      </c>
      <c r="P2363" s="40" t="s">
        <v>20536</v>
      </c>
      <c r="Q2363" s="41">
        <v>45203</v>
      </c>
      <c r="R2363" s="42" t="s">
        <v>8901</v>
      </c>
      <c r="S2363" s="68"/>
    </row>
    <row r="2364" spans="1:19" s="70" customFormat="1" ht="12.75" hidden="1" customHeight="1" x14ac:dyDescent="0.2">
      <c r="A2364" s="38" t="s">
        <v>22007</v>
      </c>
      <c r="B2364" s="39" t="s">
        <v>22008</v>
      </c>
      <c r="C2364" s="39" t="s">
        <v>22009</v>
      </c>
      <c r="D2364" s="38">
        <v>128608</v>
      </c>
      <c r="E2364" s="38"/>
      <c r="F2364" s="39" t="s">
        <v>21230</v>
      </c>
      <c r="G2364" s="38">
        <v>8266020135</v>
      </c>
      <c r="H2364" s="40">
        <v>539</v>
      </c>
      <c r="I2364" s="2">
        <v>226500</v>
      </c>
      <c r="J2364" s="2"/>
      <c r="K2364" s="2">
        <v>40770</v>
      </c>
      <c r="L2364" s="3">
        <f t="shared" si="36"/>
        <v>267270</v>
      </c>
      <c r="M2364" s="41">
        <v>45342</v>
      </c>
      <c r="N2364" s="39">
        <v>1246714143</v>
      </c>
      <c r="O2364" s="39" t="s">
        <v>18453</v>
      </c>
      <c r="P2364" s="40" t="s">
        <v>22010</v>
      </c>
      <c r="Q2364" s="41">
        <v>45352</v>
      </c>
      <c r="R2364" s="62" t="s">
        <v>21</v>
      </c>
      <c r="S2364" s="68"/>
    </row>
    <row r="2365" spans="1:19" s="70" customFormat="1" ht="12.75" hidden="1" customHeight="1" x14ac:dyDescent="0.2">
      <c r="A2365" s="38" t="s">
        <v>13361</v>
      </c>
      <c r="B2365" s="39" t="s">
        <v>13362</v>
      </c>
      <c r="C2365" s="39" t="s">
        <v>13363</v>
      </c>
      <c r="D2365" s="38">
        <v>934550</v>
      </c>
      <c r="E2365" s="38"/>
      <c r="F2365" s="39" t="s">
        <v>2336</v>
      </c>
      <c r="G2365" s="38">
        <v>8268008158</v>
      </c>
      <c r="H2365" s="40" t="s">
        <v>13364</v>
      </c>
      <c r="I2365" s="2">
        <v>226045.76271186443</v>
      </c>
      <c r="J2365" s="2"/>
      <c r="K2365" s="2">
        <v>40688.237288135599</v>
      </c>
      <c r="L2365" s="3">
        <f t="shared" si="36"/>
        <v>266734</v>
      </c>
      <c r="M2365" s="41">
        <v>44681.729166666664</v>
      </c>
      <c r="N2365" s="39">
        <v>43904624</v>
      </c>
      <c r="O2365" s="39" t="s">
        <v>3282</v>
      </c>
      <c r="P2365" s="40" t="s">
        <v>13365</v>
      </c>
      <c r="Q2365" s="41">
        <v>44699</v>
      </c>
      <c r="R2365" s="42" t="s">
        <v>2417</v>
      </c>
      <c r="S2365" s="68"/>
    </row>
    <row r="2366" spans="1:19" s="70" customFormat="1" ht="12.75" hidden="1" customHeight="1" x14ac:dyDescent="0.2">
      <c r="A2366" s="38" t="s">
        <v>3141</v>
      </c>
      <c r="B2366" s="39" t="s">
        <v>3142</v>
      </c>
      <c r="C2366" s="39" t="s">
        <v>3143</v>
      </c>
      <c r="D2366" s="38">
        <v>401972</v>
      </c>
      <c r="E2366" s="38"/>
      <c r="F2366" s="39" t="s">
        <v>842</v>
      </c>
      <c r="G2366" s="38">
        <v>8263000049</v>
      </c>
      <c r="H2366" s="40" t="s">
        <v>3144</v>
      </c>
      <c r="I2366" s="2">
        <v>226000</v>
      </c>
      <c r="J2366" s="2">
        <v>266.68</v>
      </c>
      <c r="K2366" s="2">
        <v>40680</v>
      </c>
      <c r="L2366" s="3">
        <f t="shared" si="36"/>
        <v>266946.68</v>
      </c>
      <c r="M2366" s="41">
        <v>44341.729166666664</v>
      </c>
      <c r="N2366" s="39">
        <v>6870110750</v>
      </c>
      <c r="O2366" s="39" t="s">
        <v>52</v>
      </c>
      <c r="P2366" s="40" t="s">
        <v>3060</v>
      </c>
      <c r="Q2366" s="41">
        <v>44379</v>
      </c>
      <c r="R2366" s="39" t="s">
        <v>54</v>
      </c>
      <c r="S2366" s="68"/>
    </row>
    <row r="2367" spans="1:19" s="70" customFormat="1" ht="12.75" hidden="1" customHeight="1" x14ac:dyDescent="0.2">
      <c r="A2367" s="38" t="s">
        <v>3470</v>
      </c>
      <c r="B2367" s="39" t="s">
        <v>3467</v>
      </c>
      <c r="C2367" s="39" t="s">
        <v>3468</v>
      </c>
      <c r="D2367" s="38">
        <v>821190</v>
      </c>
      <c r="E2367" s="38"/>
      <c r="F2367" s="39" t="s">
        <v>1965</v>
      </c>
      <c r="G2367" s="38">
        <v>8263000118</v>
      </c>
      <c r="H2367" s="40" t="s">
        <v>3469</v>
      </c>
      <c r="I2367" s="2">
        <v>226000</v>
      </c>
      <c r="J2367" s="2">
        <v>266</v>
      </c>
      <c r="K2367" s="2">
        <v>40680</v>
      </c>
      <c r="L2367" s="3">
        <f t="shared" si="36"/>
        <v>266946</v>
      </c>
      <c r="M2367" s="41">
        <v>44350.729166666664</v>
      </c>
      <c r="N2367" s="39">
        <v>6870121326</v>
      </c>
      <c r="O2367" s="39" t="s">
        <v>52</v>
      </c>
      <c r="P2367" s="40">
        <v>107126799300</v>
      </c>
      <c r="Q2367" s="41">
        <v>44390</v>
      </c>
      <c r="R2367" s="39" t="s">
        <v>54</v>
      </c>
      <c r="S2367" s="68"/>
    </row>
    <row r="2368" spans="1:19" s="70" customFormat="1" ht="12.75" hidden="1" customHeight="1" x14ac:dyDescent="0.2">
      <c r="A2368" s="38" t="s">
        <v>14490</v>
      </c>
      <c r="B2368" s="39" t="s">
        <v>14491</v>
      </c>
      <c r="C2368" s="39" t="s">
        <v>14492</v>
      </c>
      <c r="D2368" s="38">
        <v>408475</v>
      </c>
      <c r="E2368" s="38"/>
      <c r="F2368" s="39" t="s">
        <v>14493</v>
      </c>
      <c r="G2368" s="38">
        <v>8266013370</v>
      </c>
      <c r="H2368" s="40" t="s">
        <v>14494</v>
      </c>
      <c r="I2368" s="2">
        <v>225500</v>
      </c>
      <c r="J2368" s="2"/>
      <c r="K2368" s="2">
        <v>40590</v>
      </c>
      <c r="L2368" s="3">
        <f t="shared" si="36"/>
        <v>266090</v>
      </c>
      <c r="M2368" s="41">
        <v>44700.729166666664</v>
      </c>
      <c r="N2368" s="39">
        <v>6870129925</v>
      </c>
      <c r="O2368" s="39" t="s">
        <v>52</v>
      </c>
      <c r="P2368" s="40" t="s">
        <v>14495</v>
      </c>
      <c r="Q2368" s="41">
        <v>44763</v>
      </c>
      <c r="R2368" s="39" t="s">
        <v>54</v>
      </c>
      <c r="S2368" s="68"/>
    </row>
    <row r="2369" spans="1:19" s="70" customFormat="1" ht="12.75" hidden="1" customHeight="1" x14ac:dyDescent="0.2">
      <c r="A2369" s="38">
        <v>224</v>
      </c>
      <c r="B2369" s="39" t="s">
        <v>20247</v>
      </c>
      <c r="C2369" s="39" t="s">
        <v>20248</v>
      </c>
      <c r="D2369" s="38">
        <v>816456</v>
      </c>
      <c r="E2369" s="38"/>
      <c r="F2369" s="39" t="s">
        <v>3303</v>
      </c>
      <c r="G2369" s="38">
        <v>8268012837</v>
      </c>
      <c r="H2369" s="40">
        <v>127</v>
      </c>
      <c r="I2369" s="2">
        <v>225272.14</v>
      </c>
      <c r="J2369" s="2"/>
      <c r="K2369" s="2">
        <v>0</v>
      </c>
      <c r="L2369" s="3">
        <f t="shared" si="36"/>
        <v>225272.14</v>
      </c>
      <c r="M2369" s="41">
        <v>45137.729166666664</v>
      </c>
      <c r="N2369" s="39">
        <v>160607252</v>
      </c>
      <c r="O2369" s="39" t="s">
        <v>8899</v>
      </c>
      <c r="P2369" s="40" t="s">
        <v>20249</v>
      </c>
      <c r="Q2369" s="41">
        <v>45168</v>
      </c>
      <c r="R2369" s="42" t="s">
        <v>8901</v>
      </c>
      <c r="S2369" s="68"/>
    </row>
    <row r="2370" spans="1:19" s="70" customFormat="1" ht="12.75" hidden="1" customHeight="1" x14ac:dyDescent="0.2">
      <c r="A2370" s="38" t="s">
        <v>4485</v>
      </c>
      <c r="B2370" s="39" t="s">
        <v>4486</v>
      </c>
      <c r="C2370" s="39" t="s">
        <v>4487</v>
      </c>
      <c r="D2370" s="38">
        <v>401972</v>
      </c>
      <c r="E2370" s="38"/>
      <c r="F2370" s="39" t="s">
        <v>842</v>
      </c>
      <c r="G2370" s="38">
        <v>8263000049</v>
      </c>
      <c r="H2370" s="40" t="s">
        <v>4488</v>
      </c>
      <c r="I2370" s="2">
        <v>225070</v>
      </c>
      <c r="J2370" s="2">
        <v>265.58259999999996</v>
      </c>
      <c r="K2370" s="2">
        <v>40512.6</v>
      </c>
      <c r="L2370" s="3">
        <f t="shared" si="36"/>
        <v>265848.1826</v>
      </c>
      <c r="M2370" s="41">
        <v>44364.729166666664</v>
      </c>
      <c r="N2370" s="39">
        <v>6870149747</v>
      </c>
      <c r="O2370" s="39" t="s">
        <v>52</v>
      </c>
      <c r="P2370" s="40" t="s">
        <v>4276</v>
      </c>
      <c r="Q2370" s="41">
        <v>44412</v>
      </c>
      <c r="R2370" s="39" t="s">
        <v>54</v>
      </c>
      <c r="S2370" s="68"/>
    </row>
    <row r="2371" spans="1:19" s="70" customFormat="1" ht="12.75" hidden="1" customHeight="1" x14ac:dyDescent="0.2">
      <c r="A2371" s="38" t="s">
        <v>13116</v>
      </c>
      <c r="B2371" s="42" t="s">
        <v>13117</v>
      </c>
      <c r="C2371" s="42" t="s">
        <v>13118</v>
      </c>
      <c r="D2371" s="38">
        <v>106222</v>
      </c>
      <c r="E2371" s="38"/>
      <c r="F2371" s="42" t="s">
        <v>9820</v>
      </c>
      <c r="G2371" s="38">
        <v>8268007632</v>
      </c>
      <c r="H2371" s="40" t="s">
        <v>13119</v>
      </c>
      <c r="I2371" s="3">
        <v>225000</v>
      </c>
      <c r="J2371" s="3"/>
      <c r="K2371" s="3">
        <v>40500</v>
      </c>
      <c r="L2371" s="3">
        <f t="shared" si="36"/>
        <v>265500</v>
      </c>
      <c r="M2371" s="41">
        <v>44679.729166666664</v>
      </c>
      <c r="N2371" s="39">
        <v>43883860</v>
      </c>
      <c r="O2371" s="42" t="s">
        <v>315</v>
      </c>
      <c r="P2371" s="42" t="s">
        <v>13120</v>
      </c>
      <c r="Q2371" s="60">
        <v>44712</v>
      </c>
      <c r="R2371" s="42" t="s">
        <v>243</v>
      </c>
      <c r="S2371" s="68"/>
    </row>
    <row r="2372" spans="1:19" s="70" customFormat="1" ht="12.75" hidden="1" customHeight="1" x14ac:dyDescent="0.2">
      <c r="A2372" s="38" t="s">
        <v>20599</v>
      </c>
      <c r="B2372" s="39" t="s">
        <v>20600</v>
      </c>
      <c r="C2372" s="39" t="s">
        <v>20601</v>
      </c>
      <c r="D2372" s="38">
        <v>811923</v>
      </c>
      <c r="E2372" s="38"/>
      <c r="F2372" s="39" t="s">
        <v>13858</v>
      </c>
      <c r="G2372" s="38">
        <v>8268012927</v>
      </c>
      <c r="H2372" s="40" t="s">
        <v>20602</v>
      </c>
      <c r="I2372" s="2">
        <v>225000</v>
      </c>
      <c r="J2372" s="2"/>
      <c r="K2372" s="2">
        <v>40500</v>
      </c>
      <c r="L2372" s="3">
        <f t="shared" si="36"/>
        <v>265500</v>
      </c>
      <c r="M2372" s="41">
        <v>45187.729166666664</v>
      </c>
      <c r="N2372" s="39">
        <v>160718820</v>
      </c>
      <c r="O2372" s="39" t="s">
        <v>52</v>
      </c>
      <c r="P2372" s="40" t="s">
        <v>20603</v>
      </c>
      <c r="Q2372" s="41">
        <v>45212</v>
      </c>
      <c r="R2372" s="39" t="s">
        <v>54</v>
      </c>
      <c r="S2372" s="68"/>
    </row>
    <row r="2373" spans="1:19" s="70" customFormat="1" ht="12.75" hidden="1" customHeight="1" x14ac:dyDescent="0.2">
      <c r="A2373" s="38" t="s">
        <v>6450</v>
      </c>
      <c r="B2373" s="39" t="s">
        <v>6451</v>
      </c>
      <c r="C2373" s="39" t="s">
        <v>6452</v>
      </c>
      <c r="D2373" s="38">
        <v>401972</v>
      </c>
      <c r="E2373" s="38"/>
      <c r="F2373" s="39" t="s">
        <v>842</v>
      </c>
      <c r="G2373" s="38">
        <v>8263000049</v>
      </c>
      <c r="H2373" s="40" t="s">
        <v>6453</v>
      </c>
      <c r="I2373" s="2">
        <v>224400</v>
      </c>
      <c r="J2373" s="2">
        <v>0</v>
      </c>
      <c r="K2373" s="2">
        <v>40392</v>
      </c>
      <c r="L2373" s="3">
        <f t="shared" si="36"/>
        <v>264792</v>
      </c>
      <c r="M2373" s="41">
        <v>44397.729166666664</v>
      </c>
      <c r="N2373" s="39">
        <v>6870213760</v>
      </c>
      <c r="O2373" s="39" t="s">
        <v>52</v>
      </c>
      <c r="P2373" s="40"/>
      <c r="Q2373" s="41"/>
      <c r="R2373" s="39" t="s">
        <v>54</v>
      </c>
      <c r="S2373" s="68"/>
    </row>
    <row r="2374" spans="1:19" s="70" customFormat="1" ht="12.75" hidden="1" customHeight="1" x14ac:dyDescent="0.2">
      <c r="A2374" s="38" t="s">
        <v>18044</v>
      </c>
      <c r="B2374" s="42" t="s">
        <v>18045</v>
      </c>
      <c r="C2374" s="42" t="s">
        <v>18046</v>
      </c>
      <c r="D2374" s="38">
        <v>501497</v>
      </c>
      <c r="E2374" s="38"/>
      <c r="F2374" s="42" t="s">
        <v>7579</v>
      </c>
      <c r="G2374" s="38">
        <v>8263000099</v>
      </c>
      <c r="H2374" s="40" t="s">
        <v>18047</v>
      </c>
      <c r="I2374" s="3">
        <v>224200</v>
      </c>
      <c r="J2374" s="3"/>
      <c r="K2374" s="3">
        <v>0</v>
      </c>
      <c r="L2374" s="3">
        <f t="shared" ref="L2374:L2437" si="37">SUM(I2374:K2374)</f>
        <v>224200</v>
      </c>
      <c r="M2374" s="41">
        <v>44547.729166666664</v>
      </c>
      <c r="N2374" s="39">
        <v>1246302895</v>
      </c>
      <c r="O2374" s="42" t="s">
        <v>315</v>
      </c>
      <c r="P2374" s="42"/>
      <c r="Q2374" s="60"/>
      <c r="R2374" s="42" t="s">
        <v>243</v>
      </c>
      <c r="S2374" s="68"/>
    </row>
    <row r="2375" spans="1:19" s="70" customFormat="1" ht="12.75" hidden="1" customHeight="1" x14ac:dyDescent="0.2">
      <c r="A2375" s="38" t="s">
        <v>20836</v>
      </c>
      <c r="B2375" s="39" t="s">
        <v>20837</v>
      </c>
      <c r="C2375" s="39" t="s">
        <v>20838</v>
      </c>
      <c r="D2375" s="38">
        <v>820829</v>
      </c>
      <c r="E2375" s="38"/>
      <c r="F2375" s="39" t="s">
        <v>19383</v>
      </c>
      <c r="G2375" s="38">
        <v>8268013202</v>
      </c>
      <c r="H2375" s="40" t="s">
        <v>20839</v>
      </c>
      <c r="I2375" s="2">
        <v>224025.42372881356</v>
      </c>
      <c r="J2375" s="2"/>
      <c r="K2375" s="2">
        <v>40324.576271186437</v>
      </c>
      <c r="L2375" s="3">
        <f t="shared" si="37"/>
        <v>264350</v>
      </c>
      <c r="M2375" s="41">
        <v>45203.729166666664</v>
      </c>
      <c r="N2375" s="39">
        <v>160761132</v>
      </c>
      <c r="O2375" s="39" t="s">
        <v>52</v>
      </c>
      <c r="P2375" s="40" t="s">
        <v>20840</v>
      </c>
      <c r="Q2375" s="41">
        <v>45232</v>
      </c>
      <c r="R2375" s="39" t="s">
        <v>54</v>
      </c>
      <c r="S2375" s="68"/>
    </row>
    <row r="2376" spans="1:19" s="70" customFormat="1" ht="12.75" hidden="1" customHeight="1" x14ac:dyDescent="0.2">
      <c r="A2376" s="38" t="s">
        <v>5743</v>
      </c>
      <c r="B2376" s="39" t="s">
        <v>5744</v>
      </c>
      <c r="C2376" s="39" t="s">
        <v>5745</v>
      </c>
      <c r="D2376" s="38">
        <v>401972</v>
      </c>
      <c r="E2376" s="38"/>
      <c r="F2376" s="39" t="s">
        <v>842</v>
      </c>
      <c r="G2376" s="38">
        <v>8263000049</v>
      </c>
      <c r="H2376" s="40" t="s">
        <v>5746</v>
      </c>
      <c r="I2376" s="2">
        <v>224000</v>
      </c>
      <c r="J2376" s="2">
        <v>0</v>
      </c>
      <c r="K2376" s="2">
        <v>40320</v>
      </c>
      <c r="L2376" s="3">
        <f t="shared" si="37"/>
        <v>264320</v>
      </c>
      <c r="M2376" s="41">
        <v>44397.729166666664</v>
      </c>
      <c r="N2376" s="39">
        <v>6870192189</v>
      </c>
      <c r="O2376" s="39" t="s">
        <v>52</v>
      </c>
      <c r="P2376" s="40" t="s">
        <v>5674</v>
      </c>
      <c r="Q2376" s="41">
        <v>44448</v>
      </c>
      <c r="R2376" s="39" t="s">
        <v>54</v>
      </c>
      <c r="S2376" s="68"/>
    </row>
    <row r="2377" spans="1:19" s="70" customFormat="1" ht="12.75" hidden="1" customHeight="1" x14ac:dyDescent="0.2">
      <c r="A2377" s="38" t="s">
        <v>9259</v>
      </c>
      <c r="B2377" s="42" t="s">
        <v>9260</v>
      </c>
      <c r="C2377" s="42" t="s">
        <v>9261</v>
      </c>
      <c r="D2377" s="38">
        <v>811819</v>
      </c>
      <c r="E2377" s="38"/>
      <c r="F2377" s="39" t="s">
        <v>1091</v>
      </c>
      <c r="G2377" s="38">
        <v>8263000114</v>
      </c>
      <c r="H2377" s="40" t="s">
        <v>9262</v>
      </c>
      <c r="I2377" s="3">
        <v>223933</v>
      </c>
      <c r="J2377" s="3"/>
      <c r="K2377" s="3">
        <v>0</v>
      </c>
      <c r="L2377" s="3">
        <f t="shared" si="37"/>
        <v>223933</v>
      </c>
      <c r="M2377" s="41">
        <v>44525.729166666664</v>
      </c>
      <c r="N2377" s="39">
        <v>3445022789</v>
      </c>
      <c r="O2377" s="42" t="s">
        <v>315</v>
      </c>
      <c r="P2377" s="42" t="s">
        <v>3207</v>
      </c>
      <c r="Q2377" s="60">
        <v>44341</v>
      </c>
      <c r="R2377" s="42" t="s">
        <v>243</v>
      </c>
      <c r="S2377" s="68" t="s">
        <v>506</v>
      </c>
    </row>
    <row r="2378" spans="1:19" s="70" customFormat="1" ht="12.75" hidden="1" customHeight="1" x14ac:dyDescent="0.2">
      <c r="A2378" s="38" t="s">
        <v>667</v>
      </c>
      <c r="B2378" s="39" t="s">
        <v>668</v>
      </c>
      <c r="C2378" s="39" t="s">
        <v>669</v>
      </c>
      <c r="D2378" s="38">
        <v>816965</v>
      </c>
      <c r="E2378" s="38"/>
      <c r="F2378" s="90" t="s">
        <v>557</v>
      </c>
      <c r="G2378" s="38">
        <v>8268005346</v>
      </c>
      <c r="H2378" s="40" t="s">
        <v>670</v>
      </c>
      <c r="I2378" s="2">
        <v>223817</v>
      </c>
      <c r="J2378" s="2"/>
      <c r="K2378" s="2">
        <v>0</v>
      </c>
      <c r="L2378" s="3">
        <f t="shared" si="37"/>
        <v>223817</v>
      </c>
      <c r="M2378" s="41">
        <v>44237.729166666664</v>
      </c>
      <c r="N2378" s="39">
        <v>44257575</v>
      </c>
      <c r="O2378" s="39" t="s">
        <v>52</v>
      </c>
      <c r="P2378" s="40" t="s">
        <v>671</v>
      </c>
      <c r="Q2378" s="41">
        <v>44260</v>
      </c>
      <c r="R2378" s="39" t="s">
        <v>54</v>
      </c>
      <c r="S2378" s="68"/>
    </row>
    <row r="2379" spans="1:19" s="70" customFormat="1" ht="12.75" hidden="1" customHeight="1" x14ac:dyDescent="0.2">
      <c r="A2379" s="38" t="s">
        <v>15181</v>
      </c>
      <c r="B2379" s="42" t="s">
        <v>15182</v>
      </c>
      <c r="C2379" s="42" t="s">
        <v>15183</v>
      </c>
      <c r="D2379" s="38">
        <v>407464</v>
      </c>
      <c r="E2379" s="38"/>
      <c r="F2379" s="42" t="s">
        <v>1230</v>
      </c>
      <c r="G2379" s="38">
        <v>8268009650</v>
      </c>
      <c r="H2379" s="40" t="s">
        <v>15184</v>
      </c>
      <c r="I2379" s="3">
        <v>223700</v>
      </c>
      <c r="J2379" s="3"/>
      <c r="K2379" s="3">
        <v>40266</v>
      </c>
      <c r="L2379" s="3">
        <f t="shared" si="37"/>
        <v>263966</v>
      </c>
      <c r="M2379" s="41">
        <v>44782.729166666664</v>
      </c>
      <c r="N2379" s="39">
        <v>44118643</v>
      </c>
      <c r="O2379" s="42" t="s">
        <v>315</v>
      </c>
      <c r="P2379" s="42" t="s">
        <v>15185</v>
      </c>
      <c r="Q2379" s="60">
        <v>44812</v>
      </c>
      <c r="R2379" s="42" t="s">
        <v>243</v>
      </c>
      <c r="S2379" s="68"/>
    </row>
    <row r="2380" spans="1:19" s="70" customFormat="1" ht="12.75" hidden="1" customHeight="1" x14ac:dyDescent="0.2">
      <c r="A2380" s="38" t="s">
        <v>6356</v>
      </c>
      <c r="B2380" s="39" t="s">
        <v>6357</v>
      </c>
      <c r="C2380" s="39" t="s">
        <v>6358</v>
      </c>
      <c r="D2380" s="38">
        <v>401972</v>
      </c>
      <c r="E2380" s="38"/>
      <c r="F2380" s="39" t="s">
        <v>842</v>
      </c>
      <c r="G2380" s="38">
        <v>8263000049</v>
      </c>
      <c r="H2380" s="40" t="s">
        <v>6359</v>
      </c>
      <c r="I2380" s="2">
        <v>222950</v>
      </c>
      <c r="J2380" s="2">
        <v>0</v>
      </c>
      <c r="K2380" s="2">
        <v>40131</v>
      </c>
      <c r="L2380" s="3">
        <f t="shared" si="37"/>
        <v>263081</v>
      </c>
      <c r="M2380" s="41">
        <v>44424.729166666664</v>
      </c>
      <c r="N2380" s="39">
        <v>6870209512</v>
      </c>
      <c r="O2380" s="39" t="s">
        <v>52</v>
      </c>
      <c r="P2380" s="40"/>
      <c r="Q2380" s="41"/>
      <c r="R2380" s="39" t="s">
        <v>54</v>
      </c>
      <c r="S2380" s="68"/>
    </row>
    <row r="2381" spans="1:19" s="70" customFormat="1" ht="12.75" hidden="1" customHeight="1" x14ac:dyDescent="0.2">
      <c r="A2381" s="38" t="s">
        <v>6513</v>
      </c>
      <c r="B2381" s="39" t="s">
        <v>6514</v>
      </c>
      <c r="C2381" s="39" t="s">
        <v>6515</v>
      </c>
      <c r="D2381" s="38">
        <v>401972</v>
      </c>
      <c r="E2381" s="38"/>
      <c r="F2381" s="39" t="s">
        <v>842</v>
      </c>
      <c r="G2381" s="38">
        <v>8263000049</v>
      </c>
      <c r="H2381" s="40" t="s">
        <v>6516</v>
      </c>
      <c r="I2381" s="2">
        <v>222950</v>
      </c>
      <c r="J2381" s="2">
        <v>0</v>
      </c>
      <c r="K2381" s="2">
        <v>40131</v>
      </c>
      <c r="L2381" s="3">
        <f t="shared" si="37"/>
        <v>263081</v>
      </c>
      <c r="M2381" s="41">
        <v>44424.729166666664</v>
      </c>
      <c r="N2381" s="39">
        <v>6870215999</v>
      </c>
      <c r="O2381" s="39" t="s">
        <v>52</v>
      </c>
      <c r="P2381" s="40"/>
      <c r="Q2381" s="41"/>
      <c r="R2381" s="39" t="s">
        <v>54</v>
      </c>
      <c r="S2381" s="68"/>
    </row>
    <row r="2382" spans="1:19" s="70" customFormat="1" ht="12.75" hidden="1" customHeight="1" x14ac:dyDescent="0.2">
      <c r="A2382" s="38" t="s">
        <v>6521</v>
      </c>
      <c r="B2382" s="39" t="s">
        <v>6522</v>
      </c>
      <c r="C2382" s="39" t="s">
        <v>6523</v>
      </c>
      <c r="D2382" s="38">
        <v>401972</v>
      </c>
      <c r="E2382" s="38"/>
      <c r="F2382" s="39" t="s">
        <v>842</v>
      </c>
      <c r="G2382" s="38">
        <v>8263000049</v>
      </c>
      <c r="H2382" s="40" t="s">
        <v>6524</v>
      </c>
      <c r="I2382" s="2">
        <v>222950</v>
      </c>
      <c r="J2382" s="2">
        <v>0</v>
      </c>
      <c r="K2382" s="2">
        <v>40131</v>
      </c>
      <c r="L2382" s="3">
        <f t="shared" si="37"/>
        <v>263081</v>
      </c>
      <c r="M2382" s="41">
        <v>44426.729166666664</v>
      </c>
      <c r="N2382" s="39">
        <v>6870216052</v>
      </c>
      <c r="O2382" s="39" t="s">
        <v>52</v>
      </c>
      <c r="P2382" s="40"/>
      <c r="Q2382" s="41"/>
      <c r="R2382" s="39" t="s">
        <v>54</v>
      </c>
      <c r="S2382" s="68"/>
    </row>
    <row r="2383" spans="1:19" s="70" customFormat="1" ht="12.75" hidden="1" customHeight="1" x14ac:dyDescent="0.2">
      <c r="A2383" s="38" t="s">
        <v>6529</v>
      </c>
      <c r="B2383" s="39" t="s">
        <v>6530</v>
      </c>
      <c r="C2383" s="39" t="s">
        <v>6531</v>
      </c>
      <c r="D2383" s="38">
        <v>401972</v>
      </c>
      <c r="E2383" s="38"/>
      <c r="F2383" s="39" t="s">
        <v>842</v>
      </c>
      <c r="G2383" s="38">
        <v>8263000049</v>
      </c>
      <c r="H2383" s="40" t="s">
        <v>6532</v>
      </c>
      <c r="I2383" s="2">
        <v>222950</v>
      </c>
      <c r="J2383" s="2">
        <v>0</v>
      </c>
      <c r="K2383" s="2">
        <v>40131</v>
      </c>
      <c r="L2383" s="3">
        <f t="shared" si="37"/>
        <v>263081</v>
      </c>
      <c r="M2383" s="41">
        <v>44419.729166666664</v>
      </c>
      <c r="N2383" s="39">
        <v>6870216054</v>
      </c>
      <c r="O2383" s="39" t="s">
        <v>52</v>
      </c>
      <c r="P2383" s="40"/>
      <c r="Q2383" s="41"/>
      <c r="R2383" s="39" t="s">
        <v>54</v>
      </c>
      <c r="S2383" s="68"/>
    </row>
    <row r="2384" spans="1:19" s="70" customFormat="1" ht="12.75" hidden="1" customHeight="1" x14ac:dyDescent="0.2">
      <c r="A2384" s="38" t="s">
        <v>6784</v>
      </c>
      <c r="B2384" s="39" t="s">
        <v>6785</v>
      </c>
      <c r="C2384" s="39" t="s">
        <v>6786</v>
      </c>
      <c r="D2384" s="38">
        <v>401972</v>
      </c>
      <c r="E2384" s="38"/>
      <c r="F2384" s="39" t="s">
        <v>842</v>
      </c>
      <c r="G2384" s="38">
        <v>8263000049</v>
      </c>
      <c r="H2384" s="40" t="s">
        <v>6787</v>
      </c>
      <c r="I2384" s="2">
        <v>222950</v>
      </c>
      <c r="J2384" s="2">
        <v>0</v>
      </c>
      <c r="K2384" s="2">
        <v>40131</v>
      </c>
      <c r="L2384" s="3">
        <f t="shared" si="37"/>
        <v>263081</v>
      </c>
      <c r="M2384" s="41">
        <v>44443.729166666664</v>
      </c>
      <c r="N2384" s="39">
        <v>6870246505</v>
      </c>
      <c r="O2384" s="39" t="s">
        <v>52</v>
      </c>
      <c r="P2384" s="40" t="s">
        <v>6788</v>
      </c>
      <c r="Q2384" s="41">
        <v>44495</v>
      </c>
      <c r="R2384" s="39" t="s">
        <v>54</v>
      </c>
      <c r="S2384" s="68"/>
    </row>
    <row r="2385" spans="1:19" s="70" customFormat="1" ht="12.75" hidden="1" customHeight="1" x14ac:dyDescent="0.2">
      <c r="A2385" s="38" t="s">
        <v>10237</v>
      </c>
      <c r="B2385" s="39" t="s">
        <v>10238</v>
      </c>
      <c r="C2385" s="39" t="s">
        <v>10239</v>
      </c>
      <c r="D2385" s="38">
        <v>401972</v>
      </c>
      <c r="E2385" s="38"/>
      <c r="F2385" s="39" t="s">
        <v>842</v>
      </c>
      <c r="G2385" s="38">
        <v>8263000049</v>
      </c>
      <c r="H2385" s="40" t="s">
        <v>10240</v>
      </c>
      <c r="I2385" s="2">
        <v>222950</v>
      </c>
      <c r="J2385" s="2">
        <v>0</v>
      </c>
      <c r="K2385" s="2">
        <v>40131</v>
      </c>
      <c r="L2385" s="3">
        <f t="shared" si="37"/>
        <v>263081</v>
      </c>
      <c r="M2385" s="41">
        <v>44560.729166666664</v>
      </c>
      <c r="N2385" s="39">
        <v>6870366523</v>
      </c>
      <c r="O2385" s="39" t="s">
        <v>52</v>
      </c>
      <c r="P2385" s="40"/>
      <c r="Q2385" s="41"/>
      <c r="R2385" s="39" t="s">
        <v>54</v>
      </c>
      <c r="S2385" s="68"/>
    </row>
    <row r="2386" spans="1:19" s="70" customFormat="1" ht="12.75" hidden="1" customHeight="1" x14ac:dyDescent="0.2">
      <c r="A2386" s="38">
        <v>212</v>
      </c>
      <c r="B2386" s="39" t="s">
        <v>22099</v>
      </c>
      <c r="C2386" s="39" t="s">
        <v>22100</v>
      </c>
      <c r="D2386" s="38">
        <v>822647</v>
      </c>
      <c r="E2386" s="38"/>
      <c r="F2386" s="39" t="s">
        <v>19117</v>
      </c>
      <c r="G2386" s="38">
        <v>8268014233</v>
      </c>
      <c r="H2386" s="40">
        <v>101</v>
      </c>
      <c r="I2386" s="2">
        <v>222620.1525423729</v>
      </c>
      <c r="J2386" s="2"/>
      <c r="K2386" s="2">
        <v>40071.627457627124</v>
      </c>
      <c r="L2386" s="3">
        <f t="shared" si="37"/>
        <v>262691.78000000003</v>
      </c>
      <c r="M2386" s="41">
        <v>45338.729166666664</v>
      </c>
      <c r="N2386" s="39">
        <v>161101065</v>
      </c>
      <c r="O2386" s="39" t="s">
        <v>8899</v>
      </c>
      <c r="P2386" s="40" t="s">
        <v>22101</v>
      </c>
      <c r="Q2386" s="41">
        <v>45364</v>
      </c>
      <c r="R2386" s="42" t="s">
        <v>8901</v>
      </c>
      <c r="S2386" s="68"/>
    </row>
    <row r="2387" spans="1:19" s="70" customFormat="1" ht="12.75" hidden="1" customHeight="1" x14ac:dyDescent="0.2">
      <c r="A2387" s="38" t="s">
        <v>16838</v>
      </c>
      <c r="B2387" s="39" t="s">
        <v>16839</v>
      </c>
      <c r="C2387" s="39" t="s">
        <v>16840</v>
      </c>
      <c r="D2387" s="38">
        <v>407000</v>
      </c>
      <c r="E2387" s="38"/>
      <c r="F2387" s="39" t="s">
        <v>9730</v>
      </c>
      <c r="G2387" s="38">
        <v>8266016736</v>
      </c>
      <c r="H2387" s="40" t="s">
        <v>16841</v>
      </c>
      <c r="I2387" s="2">
        <v>222040.00000000003</v>
      </c>
      <c r="J2387" s="2"/>
      <c r="K2387" s="2">
        <v>39967.200000000004</v>
      </c>
      <c r="L2387" s="3">
        <f t="shared" si="37"/>
        <v>262007.20000000004</v>
      </c>
      <c r="M2387" s="41">
        <v>44914.729166666664</v>
      </c>
      <c r="N2387" s="39">
        <v>6870346033</v>
      </c>
      <c r="O2387" s="39" t="s">
        <v>3282</v>
      </c>
      <c r="P2387" s="40">
        <v>301201127610</v>
      </c>
      <c r="Q2387" s="41">
        <v>44949</v>
      </c>
      <c r="R2387" s="42" t="s">
        <v>2417</v>
      </c>
      <c r="S2387" s="68"/>
    </row>
    <row r="2388" spans="1:19" s="70" customFormat="1" ht="12.75" hidden="1" customHeight="1" x14ac:dyDescent="0.2">
      <c r="A2388" s="38" t="s">
        <v>7550</v>
      </c>
      <c r="B2388" s="39" t="s">
        <v>7551</v>
      </c>
      <c r="C2388" s="39" t="s">
        <v>7552</v>
      </c>
      <c r="D2388" s="38">
        <v>403120</v>
      </c>
      <c r="E2388" s="38"/>
      <c r="F2388" s="39" t="s">
        <v>7553</v>
      </c>
      <c r="G2388" s="38">
        <v>8266012416</v>
      </c>
      <c r="H2388" s="40" t="s">
        <v>7554</v>
      </c>
      <c r="I2388" s="2">
        <v>221700</v>
      </c>
      <c r="J2388" s="2"/>
      <c r="K2388" s="2">
        <v>62076</v>
      </c>
      <c r="L2388" s="3">
        <f t="shared" si="37"/>
        <v>283776</v>
      </c>
      <c r="M2388" s="41">
        <v>44468.729166666664</v>
      </c>
      <c r="N2388" s="39">
        <v>6870254244</v>
      </c>
      <c r="O2388" s="39" t="s">
        <v>7503</v>
      </c>
      <c r="P2388" s="40" t="s">
        <v>7555</v>
      </c>
      <c r="Q2388" s="41">
        <v>44509</v>
      </c>
      <c r="R2388" s="62" t="s">
        <v>23</v>
      </c>
      <c r="S2388" s="68"/>
    </row>
    <row r="2389" spans="1:19" s="70" customFormat="1" ht="12.75" hidden="1" customHeight="1" x14ac:dyDescent="0.2">
      <c r="A2389" s="38" t="s">
        <v>17081</v>
      </c>
      <c r="B2389" s="39" t="s">
        <v>17077</v>
      </c>
      <c r="C2389" s="39" t="s">
        <v>17078</v>
      </c>
      <c r="D2389" s="38">
        <v>120191</v>
      </c>
      <c r="E2389" s="38"/>
      <c r="F2389" s="39" t="s">
        <v>13051</v>
      </c>
      <c r="G2389" s="38">
        <v>8263000273</v>
      </c>
      <c r="H2389" s="40" t="s">
        <v>17079</v>
      </c>
      <c r="I2389" s="2">
        <v>221550</v>
      </c>
      <c r="J2389" s="2"/>
      <c r="K2389" s="2">
        <v>39879</v>
      </c>
      <c r="L2389" s="3">
        <f t="shared" si="37"/>
        <v>261429</v>
      </c>
      <c r="M2389" s="41">
        <v>44909.729166666664</v>
      </c>
      <c r="N2389" s="39">
        <v>6870336695</v>
      </c>
      <c r="O2389" s="39" t="s">
        <v>3282</v>
      </c>
      <c r="P2389" s="40" t="s">
        <v>17080</v>
      </c>
      <c r="Q2389" s="41">
        <v>44940</v>
      </c>
      <c r="R2389" s="42" t="s">
        <v>2417</v>
      </c>
      <c r="S2389" s="68"/>
    </row>
    <row r="2390" spans="1:19" s="70" customFormat="1" ht="12.75" hidden="1" customHeight="1" x14ac:dyDescent="0.2">
      <c r="A2390" s="38" t="s">
        <v>4508</v>
      </c>
      <c r="B2390" s="39" t="s">
        <v>4509</v>
      </c>
      <c r="C2390" s="39" t="s">
        <v>4510</v>
      </c>
      <c r="D2390" s="38">
        <v>401972</v>
      </c>
      <c r="E2390" s="38"/>
      <c r="F2390" s="39" t="s">
        <v>842</v>
      </c>
      <c r="G2390" s="38">
        <v>8263000049</v>
      </c>
      <c r="H2390" s="40" t="s">
        <v>4511</v>
      </c>
      <c r="I2390" s="2">
        <v>221520</v>
      </c>
      <c r="J2390" s="2">
        <v>261.39359999999999</v>
      </c>
      <c r="K2390" s="2">
        <v>39873.599999999999</v>
      </c>
      <c r="L2390" s="3">
        <f t="shared" si="37"/>
        <v>261654.99360000002</v>
      </c>
      <c r="M2390" s="41">
        <v>44364.729166666664</v>
      </c>
      <c r="N2390" s="39">
        <v>6870149894</v>
      </c>
      <c r="O2390" s="39" t="s">
        <v>52</v>
      </c>
      <c r="P2390" s="40" t="s">
        <v>4261</v>
      </c>
      <c r="Q2390" s="41">
        <v>44413</v>
      </c>
      <c r="R2390" s="39" t="s">
        <v>54</v>
      </c>
      <c r="S2390" s="68"/>
    </row>
    <row r="2391" spans="1:19" s="70" customFormat="1" ht="12.75" hidden="1" customHeight="1" x14ac:dyDescent="0.2">
      <c r="A2391" s="38" t="s">
        <v>7264</v>
      </c>
      <c r="B2391" s="39" t="s">
        <v>7265</v>
      </c>
      <c r="C2391" s="39" t="s">
        <v>7266</v>
      </c>
      <c r="D2391" s="38">
        <v>508615</v>
      </c>
      <c r="E2391" s="38"/>
      <c r="F2391" s="39" t="s">
        <v>6770</v>
      </c>
      <c r="G2391" s="38">
        <v>8266012627</v>
      </c>
      <c r="H2391" s="40">
        <v>580</v>
      </c>
      <c r="I2391" s="2">
        <v>221300</v>
      </c>
      <c r="J2391" s="2"/>
      <c r="K2391" s="2">
        <v>39834</v>
      </c>
      <c r="L2391" s="3">
        <f t="shared" si="37"/>
        <v>261134</v>
      </c>
      <c r="M2391" s="41">
        <v>44468.729166666664</v>
      </c>
      <c r="N2391" s="39">
        <v>6870238971</v>
      </c>
      <c r="O2391" s="39" t="s">
        <v>52</v>
      </c>
      <c r="P2391" s="40" t="s">
        <v>7267</v>
      </c>
      <c r="Q2391" s="41">
        <v>44521</v>
      </c>
      <c r="R2391" s="39" t="s">
        <v>54</v>
      </c>
      <c r="S2391" s="68"/>
    </row>
    <row r="2392" spans="1:19" s="70" customFormat="1" ht="12.75" customHeight="1" x14ac:dyDescent="0.2">
      <c r="A2392" s="38" t="s">
        <v>4165</v>
      </c>
      <c r="B2392" s="42"/>
      <c r="C2392" s="42"/>
      <c r="D2392" s="38"/>
      <c r="E2392" s="38"/>
      <c r="F2392" s="42" t="s">
        <v>3025</v>
      </c>
      <c r="G2392" s="61" t="s">
        <v>4166</v>
      </c>
      <c r="H2392" s="59">
        <v>44405</v>
      </c>
      <c r="I2392" s="3">
        <v>221097.60000000001</v>
      </c>
      <c r="J2392" s="3"/>
      <c r="K2392" s="2">
        <v>0</v>
      </c>
      <c r="L2392" s="3">
        <f t="shared" si="37"/>
        <v>221097.60000000001</v>
      </c>
      <c r="M2392" s="59">
        <v>44405</v>
      </c>
      <c r="N2392" s="61" t="s">
        <v>4166</v>
      </c>
      <c r="O2392" s="39" t="s">
        <v>3027</v>
      </c>
      <c r="P2392" s="42"/>
      <c r="Q2392" s="60"/>
      <c r="R2392" s="62" t="s">
        <v>15</v>
      </c>
      <c r="S2392" s="68"/>
    </row>
    <row r="2393" spans="1:19" s="70" customFormat="1" ht="12.75" hidden="1" customHeight="1" x14ac:dyDescent="0.2">
      <c r="A2393" s="38" t="s">
        <v>5731</v>
      </c>
      <c r="B2393" s="39" t="s">
        <v>5732</v>
      </c>
      <c r="C2393" s="39" t="s">
        <v>5733</v>
      </c>
      <c r="D2393" s="38">
        <v>401972</v>
      </c>
      <c r="E2393" s="38"/>
      <c r="F2393" s="39" t="s">
        <v>842</v>
      </c>
      <c r="G2393" s="38">
        <v>8263000049</v>
      </c>
      <c r="H2393" s="40" t="s">
        <v>5734</v>
      </c>
      <c r="I2393" s="2">
        <v>221000</v>
      </c>
      <c r="J2393" s="2">
        <v>0</v>
      </c>
      <c r="K2393" s="2">
        <v>39780</v>
      </c>
      <c r="L2393" s="3">
        <f t="shared" si="37"/>
        <v>260780</v>
      </c>
      <c r="M2393" s="41">
        <v>44397.729166666664</v>
      </c>
      <c r="N2393" s="39">
        <v>6870192139</v>
      </c>
      <c r="O2393" s="39" t="s">
        <v>52</v>
      </c>
      <c r="P2393" s="40" t="s">
        <v>5674</v>
      </c>
      <c r="Q2393" s="41">
        <v>44448</v>
      </c>
      <c r="R2393" s="39" t="s">
        <v>54</v>
      </c>
      <c r="S2393" s="68"/>
    </row>
    <row r="2394" spans="1:19" s="70" customFormat="1" ht="12.75" hidden="1" customHeight="1" x14ac:dyDescent="0.2">
      <c r="A2394" s="38" t="s">
        <v>20131</v>
      </c>
      <c r="B2394" s="39" t="s">
        <v>20132</v>
      </c>
      <c r="C2394" s="39" t="s">
        <v>20133</v>
      </c>
      <c r="D2394" s="38">
        <v>823481</v>
      </c>
      <c r="E2394" s="38"/>
      <c r="F2394" s="39" t="s">
        <v>1053</v>
      </c>
      <c r="G2394" s="38">
        <v>8268012838</v>
      </c>
      <c r="H2394" s="40">
        <v>140</v>
      </c>
      <c r="I2394" s="2">
        <v>220456.60169491527</v>
      </c>
      <c r="J2394" s="2"/>
      <c r="K2394" s="2">
        <v>39682.188305084746</v>
      </c>
      <c r="L2394" s="3">
        <f t="shared" si="37"/>
        <v>260138.79</v>
      </c>
      <c r="M2394" s="41">
        <v>45135.729166666664</v>
      </c>
      <c r="N2394" s="39">
        <v>160561442</v>
      </c>
      <c r="O2394" s="39" t="s">
        <v>52</v>
      </c>
      <c r="P2394" s="40" t="s">
        <v>20134</v>
      </c>
      <c r="Q2394" s="41">
        <v>45147</v>
      </c>
      <c r="R2394" s="39" t="s">
        <v>54</v>
      </c>
      <c r="S2394" s="68"/>
    </row>
    <row r="2395" spans="1:19" s="70" customFormat="1" ht="12.75" hidden="1" customHeight="1" x14ac:dyDescent="0.2">
      <c r="A2395" s="38" t="s">
        <v>22157</v>
      </c>
      <c r="B2395" s="39" t="s">
        <v>22158</v>
      </c>
      <c r="C2395" s="39" t="s">
        <v>22159</v>
      </c>
      <c r="D2395" s="38">
        <v>406049</v>
      </c>
      <c r="E2395" s="38"/>
      <c r="F2395" s="39" t="s">
        <v>1943</v>
      </c>
      <c r="G2395" s="38">
        <v>8266020760</v>
      </c>
      <c r="H2395" s="40" t="s">
        <v>22160</v>
      </c>
      <c r="I2395" s="2">
        <v>220210</v>
      </c>
      <c r="J2395" s="2"/>
      <c r="K2395" s="2">
        <v>39637.799999999996</v>
      </c>
      <c r="L2395" s="3">
        <f t="shared" si="37"/>
        <v>259847.8</v>
      </c>
      <c r="M2395" s="41">
        <v>45346.729166666664</v>
      </c>
      <c r="N2395" s="39">
        <v>1246746687</v>
      </c>
      <c r="O2395" s="39" t="s">
        <v>18453</v>
      </c>
      <c r="P2395" s="40">
        <v>403253688757</v>
      </c>
      <c r="Q2395" s="41">
        <v>45378</v>
      </c>
      <c r="R2395" s="62" t="s">
        <v>21</v>
      </c>
      <c r="S2395" s="68"/>
    </row>
    <row r="2396" spans="1:19" s="70" customFormat="1" ht="12.75" hidden="1" customHeight="1" x14ac:dyDescent="0.2">
      <c r="A2396" s="38" t="s">
        <v>6533</v>
      </c>
      <c r="B2396" s="39" t="s">
        <v>6534</v>
      </c>
      <c r="C2396" s="39" t="s">
        <v>6535</v>
      </c>
      <c r="D2396" s="38">
        <v>401972</v>
      </c>
      <c r="E2396" s="38"/>
      <c r="F2396" s="39" t="s">
        <v>842</v>
      </c>
      <c r="G2396" s="38">
        <v>8263000049</v>
      </c>
      <c r="H2396" s="40" t="s">
        <v>6536</v>
      </c>
      <c r="I2396" s="2">
        <v>220000</v>
      </c>
      <c r="J2396" s="2">
        <v>0</v>
      </c>
      <c r="K2396" s="2">
        <v>39600</v>
      </c>
      <c r="L2396" s="3">
        <f t="shared" si="37"/>
        <v>259600</v>
      </c>
      <c r="M2396" s="41">
        <v>44429.729166666664</v>
      </c>
      <c r="N2396" s="39">
        <v>6870216057</v>
      </c>
      <c r="O2396" s="39" t="s">
        <v>52</v>
      </c>
      <c r="P2396" s="40"/>
      <c r="Q2396" s="41"/>
      <c r="R2396" s="39" t="s">
        <v>54</v>
      </c>
      <c r="S2396" s="68"/>
    </row>
    <row r="2397" spans="1:19" s="70" customFormat="1" ht="12.75" hidden="1" customHeight="1" x14ac:dyDescent="0.2">
      <c r="A2397" s="38" t="s">
        <v>8781</v>
      </c>
      <c r="B2397" s="42" t="s">
        <v>8782</v>
      </c>
      <c r="C2397" s="42" t="s">
        <v>8783</v>
      </c>
      <c r="D2397" s="38">
        <v>405757</v>
      </c>
      <c r="E2397" s="38"/>
      <c r="F2397" s="39" t="s">
        <v>4467</v>
      </c>
      <c r="G2397" s="38">
        <v>8263000085</v>
      </c>
      <c r="H2397" s="40" t="s">
        <v>8784</v>
      </c>
      <c r="I2397" s="3">
        <v>220000</v>
      </c>
      <c r="J2397" s="3"/>
      <c r="K2397" s="3">
        <v>39600</v>
      </c>
      <c r="L2397" s="3">
        <f t="shared" si="37"/>
        <v>259600</v>
      </c>
      <c r="M2397" s="41">
        <v>44491.729166666664</v>
      </c>
      <c r="N2397" s="39">
        <v>6870295720</v>
      </c>
      <c r="O2397" s="42" t="s">
        <v>315</v>
      </c>
      <c r="P2397" s="42" t="s">
        <v>8785</v>
      </c>
      <c r="Q2397" s="60">
        <v>44540</v>
      </c>
      <c r="R2397" s="42" t="s">
        <v>243</v>
      </c>
      <c r="S2397" s="68"/>
    </row>
    <row r="2398" spans="1:19" s="70" customFormat="1" ht="12.75" hidden="1" customHeight="1" x14ac:dyDescent="0.2">
      <c r="A2398" s="38" t="s">
        <v>11025</v>
      </c>
      <c r="B2398" s="42" t="s">
        <v>11026</v>
      </c>
      <c r="C2398" s="42" t="s">
        <v>11027</v>
      </c>
      <c r="D2398" s="38">
        <v>300286</v>
      </c>
      <c r="E2398" s="38"/>
      <c r="F2398" s="42" t="s">
        <v>3944</v>
      </c>
      <c r="G2398" s="38">
        <v>8263000075</v>
      </c>
      <c r="H2398" s="40">
        <v>712732930</v>
      </c>
      <c r="I2398" s="3">
        <v>220000</v>
      </c>
      <c r="J2398" s="3"/>
      <c r="K2398" s="3">
        <v>39600</v>
      </c>
      <c r="L2398" s="3">
        <f t="shared" si="37"/>
        <v>259600</v>
      </c>
      <c r="M2398" s="41">
        <v>44595.729166666664</v>
      </c>
      <c r="N2398" s="39">
        <v>6870394599</v>
      </c>
      <c r="O2398" s="42" t="s">
        <v>315</v>
      </c>
      <c r="P2398" s="42" t="s">
        <v>11028</v>
      </c>
      <c r="Q2398" s="60">
        <v>44618</v>
      </c>
      <c r="R2398" s="42" t="s">
        <v>243</v>
      </c>
      <c r="S2398" s="68"/>
    </row>
    <row r="2399" spans="1:19" s="70" customFormat="1" ht="12.75" hidden="1" customHeight="1" x14ac:dyDescent="0.2">
      <c r="A2399" s="38" t="s">
        <v>11953</v>
      </c>
      <c r="B2399" s="42" t="s">
        <v>11954</v>
      </c>
      <c r="C2399" s="42" t="s">
        <v>11955</v>
      </c>
      <c r="D2399" s="38">
        <v>300286</v>
      </c>
      <c r="E2399" s="38"/>
      <c r="F2399" s="42" t="s">
        <v>3944</v>
      </c>
      <c r="G2399" s="38">
        <v>8263000075</v>
      </c>
      <c r="H2399" s="40">
        <v>712733536</v>
      </c>
      <c r="I2399" s="3">
        <v>220000</v>
      </c>
      <c r="J2399" s="3"/>
      <c r="K2399" s="3">
        <v>39600</v>
      </c>
      <c r="L2399" s="3">
        <f t="shared" si="37"/>
        <v>259600</v>
      </c>
      <c r="M2399" s="41">
        <v>44609.729166666664</v>
      </c>
      <c r="N2399" s="39">
        <v>6870441371</v>
      </c>
      <c r="O2399" s="42" t="s">
        <v>315</v>
      </c>
      <c r="P2399" s="42" t="s">
        <v>11952</v>
      </c>
      <c r="Q2399" s="60">
        <v>44650</v>
      </c>
      <c r="R2399" s="42" t="s">
        <v>243</v>
      </c>
      <c r="S2399" s="68"/>
    </row>
    <row r="2400" spans="1:19" s="70" customFormat="1" ht="12.75" hidden="1" customHeight="1" x14ac:dyDescent="0.2">
      <c r="A2400" s="38" t="s">
        <v>21078</v>
      </c>
      <c r="B2400" s="39" t="s">
        <v>21079</v>
      </c>
      <c r="C2400" s="39" t="s">
        <v>21080</v>
      </c>
      <c r="D2400" s="38">
        <v>130170</v>
      </c>
      <c r="E2400" s="38"/>
      <c r="F2400" s="39" t="s">
        <v>1687</v>
      </c>
      <c r="G2400" s="38">
        <v>8266019784</v>
      </c>
      <c r="H2400" s="40">
        <v>4601041119</v>
      </c>
      <c r="I2400" s="2">
        <v>220000</v>
      </c>
      <c r="J2400" s="2"/>
      <c r="K2400" s="2">
        <v>61600.000000000007</v>
      </c>
      <c r="L2400" s="3">
        <f t="shared" si="37"/>
        <v>281600</v>
      </c>
      <c r="M2400" s="41">
        <v>45229.729166666664</v>
      </c>
      <c r="N2400" s="39">
        <v>1246593058</v>
      </c>
      <c r="O2400" s="39" t="s">
        <v>18453</v>
      </c>
      <c r="P2400" s="40">
        <v>312046611464</v>
      </c>
      <c r="Q2400" s="41">
        <v>45264</v>
      </c>
      <c r="R2400" s="62" t="s">
        <v>21</v>
      </c>
      <c r="S2400" s="68"/>
    </row>
    <row r="2401" spans="1:19" s="70" customFormat="1" ht="12.75" hidden="1" customHeight="1" x14ac:dyDescent="0.2">
      <c r="A2401" s="38" t="s">
        <v>22032</v>
      </c>
      <c r="B2401" s="39" t="s">
        <v>22033</v>
      </c>
      <c r="C2401" s="39" t="s">
        <v>22034</v>
      </c>
      <c r="D2401" s="38">
        <v>919962</v>
      </c>
      <c r="E2401" s="38"/>
      <c r="F2401" s="39" t="s">
        <v>6950</v>
      </c>
      <c r="G2401" s="38">
        <v>8268006323</v>
      </c>
      <c r="H2401" s="40" t="s">
        <v>22035</v>
      </c>
      <c r="I2401" s="3">
        <v>220000</v>
      </c>
      <c r="J2401" s="3"/>
      <c r="K2401" s="2">
        <v>39600</v>
      </c>
      <c r="L2401" s="3">
        <f t="shared" si="37"/>
        <v>259600</v>
      </c>
      <c r="M2401" s="41">
        <v>45125.729166666664</v>
      </c>
      <c r="N2401" s="39">
        <v>161067737</v>
      </c>
      <c r="O2401" s="39" t="s">
        <v>3282</v>
      </c>
      <c r="P2401" s="40">
        <v>402270259615</v>
      </c>
      <c r="Q2401" s="41">
        <v>45351</v>
      </c>
      <c r="R2401" s="42" t="s">
        <v>2417</v>
      </c>
      <c r="S2401" s="68"/>
    </row>
    <row r="2402" spans="1:19" s="70" customFormat="1" ht="12.75" hidden="1" customHeight="1" x14ac:dyDescent="0.2">
      <c r="A2402" s="38" t="s">
        <v>13556</v>
      </c>
      <c r="B2402" s="39" t="s">
        <v>13557</v>
      </c>
      <c r="C2402" s="39" t="s">
        <v>13558</v>
      </c>
      <c r="D2402" s="38">
        <v>812419</v>
      </c>
      <c r="E2402" s="38"/>
      <c r="F2402" s="39" t="s">
        <v>1956</v>
      </c>
      <c r="G2402" s="38">
        <v>8268008277</v>
      </c>
      <c r="H2402" s="40" t="s">
        <v>13559</v>
      </c>
      <c r="I2402" s="2">
        <v>219727</v>
      </c>
      <c r="J2402" s="2"/>
      <c r="K2402" s="2">
        <v>0</v>
      </c>
      <c r="L2402" s="3">
        <f t="shared" si="37"/>
        <v>219727</v>
      </c>
      <c r="M2402" s="41">
        <v>44688.729166666664</v>
      </c>
      <c r="N2402" s="39">
        <v>43940515</v>
      </c>
      <c r="O2402" s="39" t="s">
        <v>3282</v>
      </c>
      <c r="P2402" s="40" t="s">
        <v>13560</v>
      </c>
      <c r="Q2402" s="41">
        <v>44728</v>
      </c>
      <c r="R2402" s="42" t="s">
        <v>2417</v>
      </c>
      <c r="S2402" s="68"/>
    </row>
    <row r="2403" spans="1:19" s="70" customFormat="1" ht="12.75" hidden="1" customHeight="1" x14ac:dyDescent="0.2">
      <c r="A2403" s="38" t="s">
        <v>9274</v>
      </c>
      <c r="B2403" s="42" t="s">
        <v>9275</v>
      </c>
      <c r="C2403" s="42" t="s">
        <v>9276</v>
      </c>
      <c r="D2403" s="38">
        <v>300286</v>
      </c>
      <c r="E2403" s="38"/>
      <c r="F2403" s="42" t="s">
        <v>3944</v>
      </c>
      <c r="G2403" s="38">
        <v>8263000075</v>
      </c>
      <c r="H2403" s="40">
        <v>712730281</v>
      </c>
      <c r="I2403" s="3">
        <v>219600</v>
      </c>
      <c r="J2403" s="3"/>
      <c r="K2403" s="3">
        <v>39528</v>
      </c>
      <c r="L2403" s="3">
        <f t="shared" si="37"/>
        <v>259128</v>
      </c>
      <c r="M2403" s="41">
        <v>44530.729166666664</v>
      </c>
      <c r="N2403" s="39">
        <v>6870317983</v>
      </c>
      <c r="O2403" s="42" t="s">
        <v>315</v>
      </c>
      <c r="P2403" s="42"/>
      <c r="Q2403" s="60"/>
      <c r="R2403" s="42" t="s">
        <v>243</v>
      </c>
      <c r="S2403" s="68"/>
    </row>
    <row r="2404" spans="1:19" s="70" customFormat="1" ht="12.75" hidden="1" customHeight="1" x14ac:dyDescent="0.2">
      <c r="A2404" s="38" t="s">
        <v>14887</v>
      </c>
      <c r="B2404" s="42" t="s">
        <v>14888</v>
      </c>
      <c r="C2404" s="42" t="s">
        <v>14889</v>
      </c>
      <c r="D2404" s="38">
        <v>128635</v>
      </c>
      <c r="E2404" s="38"/>
      <c r="F2404" s="42" t="s">
        <v>989</v>
      </c>
      <c r="G2404" s="38">
        <v>8266015258</v>
      </c>
      <c r="H2404" s="40" t="s">
        <v>14890</v>
      </c>
      <c r="I2404" s="3">
        <v>219300</v>
      </c>
      <c r="J2404" s="3"/>
      <c r="K2404" s="3">
        <v>39474</v>
      </c>
      <c r="L2404" s="3">
        <f t="shared" si="37"/>
        <v>258774</v>
      </c>
      <c r="M2404" s="41">
        <v>44765.729166666664</v>
      </c>
      <c r="N2404" s="39">
        <v>6870158447</v>
      </c>
      <c r="O2404" s="42" t="s">
        <v>315</v>
      </c>
      <c r="P2404" s="42" t="s">
        <v>14891</v>
      </c>
      <c r="Q2404" s="60">
        <v>44823</v>
      </c>
      <c r="R2404" s="42" t="s">
        <v>243</v>
      </c>
      <c r="S2404" s="68"/>
    </row>
    <row r="2405" spans="1:19" s="70" customFormat="1" ht="12.75" hidden="1" customHeight="1" x14ac:dyDescent="0.25">
      <c r="A2405" s="38" t="s">
        <v>5133</v>
      </c>
      <c r="B2405" s="39" t="s">
        <v>5134</v>
      </c>
      <c r="C2405" s="39"/>
      <c r="D2405" s="38">
        <v>122097</v>
      </c>
      <c r="E2405" s="38"/>
      <c r="F2405" s="138" t="s">
        <v>620</v>
      </c>
      <c r="G2405" s="38">
        <v>8265000138</v>
      </c>
      <c r="H2405" s="40" t="s">
        <v>5135</v>
      </c>
      <c r="I2405" s="5">
        <v>219200</v>
      </c>
      <c r="J2405" s="2"/>
      <c r="K2405" s="2">
        <v>39456</v>
      </c>
      <c r="L2405" s="3">
        <f t="shared" si="37"/>
        <v>258656</v>
      </c>
      <c r="M2405" s="41">
        <v>44378</v>
      </c>
      <c r="N2405" s="39"/>
      <c r="O2405" s="39" t="s">
        <v>52</v>
      </c>
      <c r="P2405" s="40"/>
      <c r="Q2405" s="41"/>
      <c r="R2405" s="39" t="s">
        <v>54</v>
      </c>
      <c r="S2405" s="68"/>
    </row>
    <row r="2406" spans="1:19" s="70" customFormat="1" ht="12.75" hidden="1" customHeight="1" x14ac:dyDescent="0.2">
      <c r="A2406" s="38">
        <v>240</v>
      </c>
      <c r="B2406" s="39" t="s">
        <v>18509</v>
      </c>
      <c r="C2406" s="39" t="s">
        <v>18510</v>
      </c>
      <c r="D2406" s="38">
        <v>407048</v>
      </c>
      <c r="E2406" s="38"/>
      <c r="F2406" s="39" t="s">
        <v>6256</v>
      </c>
      <c r="G2406" s="38">
        <v>8266017441</v>
      </c>
      <c r="H2406" s="40" t="s">
        <v>18511</v>
      </c>
      <c r="I2406" s="2">
        <v>219000</v>
      </c>
      <c r="J2406" s="2"/>
      <c r="K2406" s="2">
        <v>39420</v>
      </c>
      <c r="L2406" s="3">
        <f t="shared" si="37"/>
        <v>258420</v>
      </c>
      <c r="M2406" s="41">
        <v>44985.729166666664</v>
      </c>
      <c r="N2406" s="39">
        <v>6870444190</v>
      </c>
      <c r="O2406" s="39" t="s">
        <v>8899</v>
      </c>
      <c r="P2406" s="40" t="s">
        <v>18512</v>
      </c>
      <c r="Q2406" s="41">
        <v>45035</v>
      </c>
      <c r="R2406" s="42" t="s">
        <v>8901</v>
      </c>
      <c r="S2406" s="68"/>
    </row>
    <row r="2407" spans="1:19" s="70" customFormat="1" ht="12.75" hidden="1" customHeight="1" x14ac:dyDescent="0.2">
      <c r="A2407" s="38" t="s">
        <v>19232</v>
      </c>
      <c r="B2407" s="39" t="s">
        <v>19233</v>
      </c>
      <c r="C2407" s="39" t="s">
        <v>19234</v>
      </c>
      <c r="D2407" s="38">
        <v>822068</v>
      </c>
      <c r="E2407" s="38"/>
      <c r="F2407" s="39" t="s">
        <v>19235</v>
      </c>
      <c r="G2407" s="38">
        <v>8268011635</v>
      </c>
      <c r="H2407" s="40" t="s">
        <v>19236</v>
      </c>
      <c r="I2407" s="2">
        <v>218300</v>
      </c>
      <c r="J2407" s="2"/>
      <c r="K2407" s="2">
        <v>0</v>
      </c>
      <c r="L2407" s="3">
        <f t="shared" si="37"/>
        <v>218300</v>
      </c>
      <c r="M2407" s="41">
        <v>45055.729166666664</v>
      </c>
      <c r="N2407" s="39">
        <v>160382800</v>
      </c>
      <c r="O2407" s="39" t="s">
        <v>18453</v>
      </c>
      <c r="P2407" s="40" t="s">
        <v>19237</v>
      </c>
      <c r="Q2407" s="41">
        <v>45074</v>
      </c>
      <c r="R2407" s="62" t="s">
        <v>21</v>
      </c>
      <c r="S2407" s="68"/>
    </row>
    <row r="2408" spans="1:19" s="70" customFormat="1" ht="12.75" hidden="1" customHeight="1" x14ac:dyDescent="0.2">
      <c r="A2408" s="38" t="s">
        <v>13655</v>
      </c>
      <c r="B2408" s="42" t="s">
        <v>13656</v>
      </c>
      <c r="C2408" s="42" t="s">
        <v>13657</v>
      </c>
      <c r="D2408" s="38">
        <v>507315</v>
      </c>
      <c r="E2408" s="38"/>
      <c r="F2408" s="42" t="s">
        <v>13544</v>
      </c>
      <c r="G2408" s="38">
        <v>8266014722</v>
      </c>
      <c r="H2408" s="40" t="s">
        <v>13658</v>
      </c>
      <c r="I2408" s="3">
        <v>217983.88</v>
      </c>
      <c r="J2408" s="3"/>
      <c r="K2408" s="3">
        <v>39237.120000000003</v>
      </c>
      <c r="L2408" s="3">
        <f t="shared" si="37"/>
        <v>257221</v>
      </c>
      <c r="M2408" s="41">
        <v>44605.729166666664</v>
      </c>
      <c r="N2408" s="39">
        <v>6870075845</v>
      </c>
      <c r="O2408" s="42" t="s">
        <v>315</v>
      </c>
      <c r="P2408" s="42" t="s">
        <v>13659</v>
      </c>
      <c r="Q2408" s="60">
        <v>44726</v>
      </c>
      <c r="R2408" s="42" t="s">
        <v>243</v>
      </c>
      <c r="S2408" s="68"/>
    </row>
    <row r="2409" spans="1:19" s="70" customFormat="1" ht="12.75" hidden="1" customHeight="1" x14ac:dyDescent="0.2">
      <c r="A2409" s="38">
        <v>262</v>
      </c>
      <c r="B2409" s="39" t="s">
        <v>20865</v>
      </c>
      <c r="C2409" s="39" t="s">
        <v>20866</v>
      </c>
      <c r="D2409" s="38">
        <v>823036</v>
      </c>
      <c r="E2409" s="38"/>
      <c r="F2409" s="39" t="s">
        <v>20867</v>
      </c>
      <c r="G2409" s="38">
        <v>8268012852</v>
      </c>
      <c r="H2409" s="40" t="s">
        <v>20868</v>
      </c>
      <c r="I2409" s="2">
        <v>217973.68</v>
      </c>
      <c r="J2409" s="2"/>
      <c r="K2409" s="2">
        <v>0</v>
      </c>
      <c r="L2409" s="3">
        <f t="shared" si="37"/>
        <v>217973.68</v>
      </c>
      <c r="M2409" s="41">
        <v>45169.729166666664</v>
      </c>
      <c r="N2409" s="39">
        <v>160771697</v>
      </c>
      <c r="O2409" s="39" t="s">
        <v>8899</v>
      </c>
      <c r="P2409" s="40" t="s">
        <v>20869</v>
      </c>
      <c r="Q2409" s="41">
        <v>45235</v>
      </c>
      <c r="R2409" s="42" t="s">
        <v>8901</v>
      </c>
      <c r="S2409" s="68"/>
    </row>
    <row r="2410" spans="1:19" s="70" customFormat="1" ht="12.75" hidden="1" customHeight="1" x14ac:dyDescent="0.2">
      <c r="A2410" s="38" t="s">
        <v>17437</v>
      </c>
      <c r="B2410" s="39" t="s">
        <v>17438</v>
      </c>
      <c r="C2410" s="39" t="s">
        <v>17439</v>
      </c>
      <c r="D2410" s="38">
        <v>509613</v>
      </c>
      <c r="E2410" s="38"/>
      <c r="F2410" s="39" t="s">
        <v>17440</v>
      </c>
      <c r="G2410" s="38">
        <v>8266016992</v>
      </c>
      <c r="H2410" s="40" t="s">
        <v>17441</v>
      </c>
      <c r="I2410" s="2">
        <v>217600</v>
      </c>
      <c r="J2410" s="2"/>
      <c r="K2410" s="2">
        <v>39168</v>
      </c>
      <c r="L2410" s="3">
        <f t="shared" si="37"/>
        <v>256768</v>
      </c>
      <c r="M2410" s="41">
        <v>44945.729166666664</v>
      </c>
      <c r="N2410" s="39">
        <v>6870365646</v>
      </c>
      <c r="O2410" s="39" t="s">
        <v>3282</v>
      </c>
      <c r="P2410" s="40">
        <v>302202777557</v>
      </c>
      <c r="Q2410" s="41">
        <v>44978</v>
      </c>
      <c r="R2410" s="42" t="s">
        <v>2417</v>
      </c>
      <c r="S2410" s="68"/>
    </row>
    <row r="2411" spans="1:19" s="70" customFormat="1" ht="12.75" hidden="1" customHeight="1" x14ac:dyDescent="0.2">
      <c r="A2411" s="38" t="s">
        <v>5387</v>
      </c>
      <c r="B2411" s="39" t="s">
        <v>5388</v>
      </c>
      <c r="C2411" s="39" t="s">
        <v>5389</v>
      </c>
      <c r="D2411" s="38">
        <v>405596</v>
      </c>
      <c r="E2411" s="38"/>
      <c r="F2411" s="39" t="s">
        <v>3259</v>
      </c>
      <c r="G2411" s="38">
        <v>8263000119</v>
      </c>
      <c r="H2411" s="40" t="s">
        <v>5390</v>
      </c>
      <c r="I2411" s="2">
        <v>216530</v>
      </c>
      <c r="J2411" s="2"/>
      <c r="K2411" s="2">
        <v>38975.4</v>
      </c>
      <c r="L2411" s="3">
        <f t="shared" si="37"/>
        <v>255505.4</v>
      </c>
      <c r="M2411" s="41">
        <v>44386.729166666664</v>
      </c>
      <c r="N2411" s="39">
        <v>6870185780</v>
      </c>
      <c r="O2411" s="39" t="s">
        <v>52</v>
      </c>
      <c r="P2411" s="40" t="s">
        <v>5386</v>
      </c>
      <c r="Q2411" s="41">
        <v>44442</v>
      </c>
      <c r="R2411" s="39" t="s">
        <v>54</v>
      </c>
      <c r="S2411" s="68"/>
    </row>
    <row r="2412" spans="1:19" s="70" customFormat="1" ht="12.75" hidden="1" customHeight="1" x14ac:dyDescent="0.2">
      <c r="A2412" s="38" t="s">
        <v>17688</v>
      </c>
      <c r="B2412" s="39" t="s">
        <v>17689</v>
      </c>
      <c r="C2412" s="39" t="s">
        <v>17690</v>
      </c>
      <c r="D2412" s="38">
        <v>507203</v>
      </c>
      <c r="E2412" s="38"/>
      <c r="F2412" s="39" t="s">
        <v>17373</v>
      </c>
      <c r="G2412" s="38">
        <v>8268009895</v>
      </c>
      <c r="H2412" s="40">
        <v>3722017794</v>
      </c>
      <c r="I2412" s="2">
        <v>216310.24576271189</v>
      </c>
      <c r="J2412" s="2"/>
      <c r="K2412" s="2">
        <v>38935.84423728814</v>
      </c>
      <c r="L2412" s="3">
        <f t="shared" si="37"/>
        <v>255246.09000000003</v>
      </c>
      <c r="M2412" s="41">
        <v>44944.729166666664</v>
      </c>
      <c r="N2412" s="39">
        <v>44489959</v>
      </c>
      <c r="O2412" s="39" t="s">
        <v>3282</v>
      </c>
      <c r="P2412" s="40" t="s">
        <v>17691</v>
      </c>
      <c r="Q2412" s="41">
        <v>44985</v>
      </c>
      <c r="R2412" s="42" t="s">
        <v>2417</v>
      </c>
      <c r="S2412" s="68"/>
    </row>
    <row r="2413" spans="1:19" s="70" customFormat="1" ht="12.75" hidden="1" customHeight="1" x14ac:dyDescent="0.2">
      <c r="A2413" s="38" t="s">
        <v>11122</v>
      </c>
      <c r="B2413" s="42" t="s">
        <v>11123</v>
      </c>
      <c r="C2413" s="42" t="s">
        <v>11124</v>
      </c>
      <c r="D2413" s="38">
        <v>501659</v>
      </c>
      <c r="E2413" s="38"/>
      <c r="F2413" s="42" t="s">
        <v>11125</v>
      </c>
      <c r="G2413" s="38">
        <v>8263000160</v>
      </c>
      <c r="H2413" s="40" t="s">
        <v>11126</v>
      </c>
      <c r="I2413" s="3">
        <v>216000</v>
      </c>
      <c r="J2413" s="3"/>
      <c r="K2413" s="3">
        <v>38880</v>
      </c>
      <c r="L2413" s="3">
        <f t="shared" si="37"/>
        <v>254880</v>
      </c>
      <c r="M2413" s="41">
        <v>44578.729166666664</v>
      </c>
      <c r="N2413" s="39">
        <v>6870431675</v>
      </c>
      <c r="O2413" s="42" t="s">
        <v>315</v>
      </c>
      <c r="P2413" s="42">
        <v>203230660138</v>
      </c>
      <c r="Q2413" s="60">
        <v>44645</v>
      </c>
      <c r="R2413" s="42" t="s">
        <v>243</v>
      </c>
      <c r="S2413" s="68"/>
    </row>
    <row r="2414" spans="1:19" s="70" customFormat="1" ht="12.75" hidden="1" customHeight="1" x14ac:dyDescent="0.2">
      <c r="A2414" s="38">
        <v>341</v>
      </c>
      <c r="B2414" s="39" t="s">
        <v>19021</v>
      </c>
      <c r="C2414" s="39" t="s">
        <v>19022</v>
      </c>
      <c r="D2414" s="38">
        <v>137847</v>
      </c>
      <c r="E2414" s="38"/>
      <c r="F2414" s="39" t="s">
        <v>17353</v>
      </c>
      <c r="G2414" s="38">
        <v>8266016503</v>
      </c>
      <c r="H2414" s="40" t="s">
        <v>19023</v>
      </c>
      <c r="I2414" s="2">
        <v>215827.11864406781</v>
      </c>
      <c r="J2414" s="2"/>
      <c r="K2414" s="2">
        <v>38848.881355932208</v>
      </c>
      <c r="L2414" s="3">
        <f t="shared" si="37"/>
        <v>254676.00000000003</v>
      </c>
      <c r="M2414" s="41">
        <v>45019.729166666664</v>
      </c>
      <c r="N2414" s="39">
        <v>1246345923</v>
      </c>
      <c r="O2414" s="39" t="s">
        <v>8899</v>
      </c>
      <c r="P2414" s="40" t="s">
        <v>19024</v>
      </c>
      <c r="Q2414" s="41">
        <v>45065</v>
      </c>
      <c r="R2414" s="42" t="s">
        <v>8901</v>
      </c>
      <c r="S2414" s="68"/>
    </row>
    <row r="2415" spans="1:19" s="70" customFormat="1" ht="12.75" hidden="1" customHeight="1" x14ac:dyDescent="0.2">
      <c r="A2415" s="38" t="s">
        <v>6458</v>
      </c>
      <c r="B2415" s="39" t="s">
        <v>6459</v>
      </c>
      <c r="C2415" s="39" t="s">
        <v>6460</v>
      </c>
      <c r="D2415" s="38">
        <v>401972</v>
      </c>
      <c r="E2415" s="38"/>
      <c r="F2415" s="39" t="s">
        <v>842</v>
      </c>
      <c r="G2415" s="38">
        <v>8263000049</v>
      </c>
      <c r="H2415" s="40" t="s">
        <v>6461</v>
      </c>
      <c r="I2415" s="2">
        <v>215600</v>
      </c>
      <c r="J2415" s="2">
        <v>253.99800000000002</v>
      </c>
      <c r="K2415" s="2">
        <v>38808</v>
      </c>
      <c r="L2415" s="3">
        <f t="shared" si="37"/>
        <v>254661.99799999999</v>
      </c>
      <c r="M2415" s="41">
        <v>44374.729166666664</v>
      </c>
      <c r="N2415" s="39">
        <v>6870213947</v>
      </c>
      <c r="O2415" s="39" t="s">
        <v>52</v>
      </c>
      <c r="P2415" s="40"/>
      <c r="Q2415" s="41"/>
      <c r="R2415" s="39" t="s">
        <v>54</v>
      </c>
      <c r="S2415" s="68"/>
    </row>
    <row r="2416" spans="1:19" s="70" customFormat="1" ht="12.75" hidden="1" customHeight="1" x14ac:dyDescent="0.2">
      <c r="A2416" s="38">
        <v>371</v>
      </c>
      <c r="B2416" s="39" t="s">
        <v>16296</v>
      </c>
      <c r="C2416" s="39" t="s">
        <v>16297</v>
      </c>
      <c r="D2416" s="38">
        <v>909972</v>
      </c>
      <c r="E2416" s="38"/>
      <c r="F2416" s="39" t="s">
        <v>15857</v>
      </c>
      <c r="G2416" s="38">
        <v>8262000063</v>
      </c>
      <c r="H2416" s="40" t="s">
        <v>16298</v>
      </c>
      <c r="I2416" s="2">
        <v>215406.77966101695</v>
      </c>
      <c r="J2416" s="2"/>
      <c r="K2416" s="2">
        <v>38773.220338983047</v>
      </c>
      <c r="L2416" s="3">
        <f t="shared" si="37"/>
        <v>254180</v>
      </c>
      <c r="M2416" s="41">
        <v>44852.729166666664</v>
      </c>
      <c r="N2416" s="39">
        <v>44303745</v>
      </c>
      <c r="O2416" s="39" t="s">
        <v>8899</v>
      </c>
      <c r="P2416" s="40">
        <v>212055706355</v>
      </c>
      <c r="Q2416" s="41">
        <v>44900</v>
      </c>
      <c r="R2416" s="42" t="s">
        <v>8901</v>
      </c>
      <c r="S2416" s="68"/>
    </row>
    <row r="2417" spans="1:19" s="70" customFormat="1" ht="12.75" hidden="1" customHeight="1" x14ac:dyDescent="0.2">
      <c r="A2417" s="38" t="s">
        <v>8009</v>
      </c>
      <c r="B2417" s="39" t="s">
        <v>8010</v>
      </c>
      <c r="C2417" s="39" t="s">
        <v>8011</v>
      </c>
      <c r="D2417" s="38">
        <v>401972</v>
      </c>
      <c r="E2417" s="38"/>
      <c r="F2417" s="39" t="s">
        <v>842</v>
      </c>
      <c r="G2417" s="38">
        <v>8263000049</v>
      </c>
      <c r="H2417" s="40" t="s">
        <v>8012</v>
      </c>
      <c r="I2417" s="2">
        <v>215040</v>
      </c>
      <c r="J2417" s="2">
        <v>0</v>
      </c>
      <c r="K2417" s="2">
        <v>38707.199999999997</v>
      </c>
      <c r="L2417" s="3">
        <f t="shared" si="37"/>
        <v>253747.20000000001</v>
      </c>
      <c r="M2417" s="41">
        <v>44454.729166666664</v>
      </c>
      <c r="N2417" s="39">
        <v>6870262621</v>
      </c>
      <c r="O2417" s="39" t="s">
        <v>52</v>
      </c>
      <c r="P2417" s="40" t="s">
        <v>7822</v>
      </c>
      <c r="Q2417" s="41">
        <v>44511</v>
      </c>
      <c r="R2417" s="39" t="s">
        <v>54</v>
      </c>
      <c r="S2417" s="68"/>
    </row>
    <row r="2418" spans="1:19" s="70" customFormat="1" ht="12.75" hidden="1" customHeight="1" x14ac:dyDescent="0.2">
      <c r="A2418" s="38">
        <v>197</v>
      </c>
      <c r="B2418" s="39" t="s">
        <v>19028</v>
      </c>
      <c r="C2418" s="39" t="s">
        <v>19029</v>
      </c>
      <c r="D2418" s="38">
        <v>130552</v>
      </c>
      <c r="E2418" s="38"/>
      <c r="F2418" s="39" t="s">
        <v>3037</v>
      </c>
      <c r="G2418" s="38">
        <v>8266017169</v>
      </c>
      <c r="H2418" s="40" t="s">
        <v>19030</v>
      </c>
      <c r="I2418" s="2">
        <v>214406</v>
      </c>
      <c r="J2418" s="2"/>
      <c r="K2418" s="2">
        <v>38593.08</v>
      </c>
      <c r="L2418" s="3">
        <f t="shared" si="37"/>
        <v>252999.08000000002</v>
      </c>
      <c r="M2418" s="41">
        <v>45010.729166666664</v>
      </c>
      <c r="N2418" s="39">
        <v>1246345928</v>
      </c>
      <c r="O2418" s="39" t="s">
        <v>8899</v>
      </c>
      <c r="P2418" s="40">
        <v>305174341064</v>
      </c>
      <c r="Q2418" s="41">
        <v>45065</v>
      </c>
      <c r="R2418" s="42" t="s">
        <v>8901</v>
      </c>
      <c r="S2418" s="68"/>
    </row>
    <row r="2419" spans="1:19" s="70" customFormat="1" ht="12.75" hidden="1" customHeight="1" x14ac:dyDescent="0.2">
      <c r="A2419" s="38" t="s">
        <v>11789</v>
      </c>
      <c r="B2419" s="39" t="s">
        <v>11790</v>
      </c>
      <c r="C2419" s="39" t="s">
        <v>11791</v>
      </c>
      <c r="D2419" s="38">
        <v>811880</v>
      </c>
      <c r="E2419" s="38"/>
      <c r="F2419" s="39" t="s">
        <v>9227</v>
      </c>
      <c r="G2419" s="38">
        <v>8268007861</v>
      </c>
      <c r="H2419" s="40" t="s">
        <v>11792</v>
      </c>
      <c r="I2419" s="2">
        <v>213243.31</v>
      </c>
      <c r="J2419" s="2"/>
      <c r="K2419" s="2">
        <v>0</v>
      </c>
      <c r="L2419" s="3">
        <f t="shared" si="37"/>
        <v>213243.31</v>
      </c>
      <c r="M2419" s="41">
        <v>44621</v>
      </c>
      <c r="N2419" s="39">
        <v>44440185</v>
      </c>
      <c r="O2419" s="39" t="s">
        <v>52</v>
      </c>
      <c r="P2419" s="40">
        <v>203286935199</v>
      </c>
      <c r="Q2419" s="41">
        <v>44649</v>
      </c>
      <c r="R2419" s="39" t="s">
        <v>54</v>
      </c>
      <c r="S2419" s="68"/>
    </row>
    <row r="2420" spans="1:19" s="70" customFormat="1" ht="12.75" hidden="1" customHeight="1" x14ac:dyDescent="0.2">
      <c r="A2420" s="38" t="s">
        <v>17294</v>
      </c>
      <c r="B2420" s="39" t="s">
        <v>17295</v>
      </c>
      <c r="C2420" s="39" t="s">
        <v>17296</v>
      </c>
      <c r="D2420" s="38">
        <v>404447</v>
      </c>
      <c r="E2420" s="38"/>
      <c r="F2420" s="39" t="s">
        <v>17297</v>
      </c>
      <c r="G2420" s="38">
        <v>8266016457</v>
      </c>
      <c r="H2420" s="40">
        <v>411</v>
      </c>
      <c r="I2420" s="2">
        <v>212601.60169491527</v>
      </c>
      <c r="J2420" s="2"/>
      <c r="K2420" s="2">
        <v>38268.288305084745</v>
      </c>
      <c r="L2420" s="3">
        <f t="shared" si="37"/>
        <v>250869.89</v>
      </c>
      <c r="M2420" s="41">
        <v>44912</v>
      </c>
      <c r="N2420" s="39">
        <v>6870346027</v>
      </c>
      <c r="O2420" s="39" t="s">
        <v>3282</v>
      </c>
      <c r="P2420" s="40" t="s">
        <v>17298</v>
      </c>
      <c r="Q2420" s="41">
        <v>44981</v>
      </c>
      <c r="R2420" s="42" t="s">
        <v>2417</v>
      </c>
      <c r="S2420" s="68"/>
    </row>
    <row r="2421" spans="1:19" s="70" customFormat="1" ht="12.75" hidden="1" customHeight="1" x14ac:dyDescent="0.2">
      <c r="A2421" s="38">
        <v>344</v>
      </c>
      <c r="B2421" s="39" t="s">
        <v>18343</v>
      </c>
      <c r="C2421" s="39" t="s">
        <v>18344</v>
      </c>
      <c r="D2421" s="38">
        <v>508797</v>
      </c>
      <c r="E2421" s="38"/>
      <c r="F2421" s="39" t="s">
        <v>166</v>
      </c>
      <c r="G2421" s="38">
        <v>8266016979</v>
      </c>
      <c r="H2421" s="40" t="s">
        <v>18345</v>
      </c>
      <c r="I2421" s="2">
        <v>212500</v>
      </c>
      <c r="J2421" s="2"/>
      <c r="K2421" s="2">
        <v>38250</v>
      </c>
      <c r="L2421" s="3">
        <f t="shared" si="37"/>
        <v>250750</v>
      </c>
      <c r="M2421" s="41">
        <v>44970.729166666664</v>
      </c>
      <c r="N2421" s="39">
        <v>6870434528</v>
      </c>
      <c r="O2421" s="39" t="s">
        <v>8899</v>
      </c>
      <c r="P2421" s="40" t="s">
        <v>18346</v>
      </c>
      <c r="Q2421" s="41">
        <v>45014</v>
      </c>
      <c r="R2421" s="42" t="s">
        <v>8901</v>
      </c>
      <c r="S2421" s="68"/>
    </row>
    <row r="2422" spans="1:19" s="70" customFormat="1" ht="12.75" hidden="1" customHeight="1" x14ac:dyDescent="0.2">
      <c r="A2422" s="38" t="s">
        <v>6131</v>
      </c>
      <c r="B2422" s="42" t="s">
        <v>6132</v>
      </c>
      <c r="C2422" s="42" t="s">
        <v>6133</v>
      </c>
      <c r="D2422" s="38">
        <v>921813</v>
      </c>
      <c r="E2422" s="38" t="s">
        <v>23092</v>
      </c>
      <c r="F2422" s="133" t="s">
        <v>1977</v>
      </c>
      <c r="G2422" s="38">
        <v>8268006972</v>
      </c>
      <c r="H2422" s="40" t="s">
        <v>6134</v>
      </c>
      <c r="I2422" s="3">
        <v>212350.9</v>
      </c>
      <c r="J2422" s="3"/>
      <c r="K2422" s="3">
        <v>38223.160000000003</v>
      </c>
      <c r="L2422" s="3">
        <f t="shared" si="37"/>
        <v>250574.06</v>
      </c>
      <c r="M2422" s="41">
        <v>44440.729166666664</v>
      </c>
      <c r="N2422" s="39">
        <v>44069370</v>
      </c>
      <c r="O2422" s="42" t="s">
        <v>315</v>
      </c>
      <c r="P2422" s="42" t="s">
        <v>6135</v>
      </c>
      <c r="Q2422" s="60">
        <v>44456</v>
      </c>
      <c r="R2422" s="42" t="s">
        <v>243</v>
      </c>
      <c r="S2422" s="68"/>
    </row>
    <row r="2423" spans="1:19" s="70" customFormat="1" ht="12.75" hidden="1" customHeight="1" x14ac:dyDescent="0.2">
      <c r="A2423" s="38" t="s">
        <v>6388</v>
      </c>
      <c r="B2423" s="42" t="s">
        <v>6389</v>
      </c>
      <c r="C2423" s="42" t="s">
        <v>6390</v>
      </c>
      <c r="D2423" s="38">
        <v>300286</v>
      </c>
      <c r="E2423" s="38"/>
      <c r="F2423" s="42" t="s">
        <v>3944</v>
      </c>
      <c r="G2423" s="38">
        <v>8263000075</v>
      </c>
      <c r="H2423" s="40">
        <v>712726908</v>
      </c>
      <c r="I2423" s="3">
        <v>211950</v>
      </c>
      <c r="J2423" s="3"/>
      <c r="K2423" s="3">
        <v>38151</v>
      </c>
      <c r="L2423" s="3">
        <f t="shared" si="37"/>
        <v>250101</v>
      </c>
      <c r="M2423" s="41">
        <v>44436.729166666664</v>
      </c>
      <c r="N2423" s="39">
        <v>6870211088</v>
      </c>
      <c r="O2423" s="42" t="s">
        <v>315</v>
      </c>
      <c r="P2423" s="42" t="s">
        <v>6391</v>
      </c>
      <c r="Q2423" s="60">
        <v>44470</v>
      </c>
      <c r="R2423" s="42" t="s">
        <v>243</v>
      </c>
      <c r="S2423" s="68"/>
    </row>
    <row r="2424" spans="1:19" s="70" customFormat="1" ht="12.75" hidden="1" customHeight="1" x14ac:dyDescent="0.2">
      <c r="A2424" s="38" t="s">
        <v>13799</v>
      </c>
      <c r="B2424" s="39" t="s">
        <v>13800</v>
      </c>
      <c r="C2424" s="39" t="s">
        <v>13801</v>
      </c>
      <c r="D2424" s="38">
        <v>122835</v>
      </c>
      <c r="E2424" s="38"/>
      <c r="F2424" s="39" t="s">
        <v>12848</v>
      </c>
      <c r="G2424" s="38">
        <v>8266013209</v>
      </c>
      <c r="H2424" s="40" t="s">
        <v>13802</v>
      </c>
      <c r="I2424" s="2">
        <v>211500</v>
      </c>
      <c r="J2424" s="2"/>
      <c r="K2424" s="2">
        <v>38070</v>
      </c>
      <c r="L2424" s="3">
        <f t="shared" si="37"/>
        <v>249570</v>
      </c>
      <c r="M2424" s="41">
        <v>44663.729166666664</v>
      </c>
      <c r="N2424" s="39">
        <v>6870082019</v>
      </c>
      <c r="O2424" s="39" t="s">
        <v>3282</v>
      </c>
      <c r="P2424" s="40" t="s">
        <v>13803</v>
      </c>
      <c r="Q2424" s="41">
        <v>44730</v>
      </c>
      <c r="R2424" s="42" t="s">
        <v>2417</v>
      </c>
      <c r="S2424" s="68"/>
    </row>
    <row r="2425" spans="1:19" s="70" customFormat="1" ht="12.75" hidden="1" customHeight="1" x14ac:dyDescent="0.2">
      <c r="A2425" s="38" t="s">
        <v>12370</v>
      </c>
      <c r="B2425" s="39" t="s">
        <v>12371</v>
      </c>
      <c r="C2425" s="39" t="s">
        <v>12372</v>
      </c>
      <c r="D2425" s="38">
        <v>921813</v>
      </c>
      <c r="E2425" s="38" t="s">
        <v>23092</v>
      </c>
      <c r="F2425" s="129" t="s">
        <v>1977</v>
      </c>
      <c r="G2425" s="38">
        <v>8268008157</v>
      </c>
      <c r="H2425" s="40" t="s">
        <v>12373</v>
      </c>
      <c r="I2425" s="2">
        <v>211484.74576271189</v>
      </c>
      <c r="J2425" s="2"/>
      <c r="K2425" s="2">
        <v>38067.254237288136</v>
      </c>
      <c r="L2425" s="3">
        <f t="shared" si="37"/>
        <v>249552.00000000003</v>
      </c>
      <c r="M2425" s="41">
        <v>44648.729166666664</v>
      </c>
      <c r="N2425" s="39">
        <v>43821182</v>
      </c>
      <c r="O2425" s="39" t="s">
        <v>52</v>
      </c>
      <c r="P2425" s="40" t="s">
        <v>12369</v>
      </c>
      <c r="Q2425" s="41">
        <v>44658</v>
      </c>
      <c r="R2425" s="39" t="s">
        <v>54</v>
      </c>
      <c r="S2425" s="68"/>
    </row>
    <row r="2426" spans="1:19" s="70" customFormat="1" ht="12.75" hidden="1" customHeight="1" x14ac:dyDescent="0.2">
      <c r="A2426" s="38" t="s">
        <v>8606</v>
      </c>
      <c r="B2426" s="39" t="s">
        <v>8602</v>
      </c>
      <c r="C2426" s="39" t="s">
        <v>8603</v>
      </c>
      <c r="D2426" s="38">
        <v>405485</v>
      </c>
      <c r="E2426" s="38"/>
      <c r="F2426" s="39" t="s">
        <v>3628</v>
      </c>
      <c r="G2426" s="38">
        <v>8263000144</v>
      </c>
      <c r="H2426" s="40" t="s">
        <v>8604</v>
      </c>
      <c r="I2426" s="2">
        <v>211074</v>
      </c>
      <c r="J2426" s="2"/>
      <c r="K2426" s="2">
        <f>I2426*18%</f>
        <v>37993.32</v>
      </c>
      <c r="L2426" s="3">
        <f t="shared" si="37"/>
        <v>249067.32</v>
      </c>
      <c r="M2426" s="41">
        <v>44499.729166666664</v>
      </c>
      <c r="N2426" s="39">
        <v>6870010766</v>
      </c>
      <c r="O2426" s="39" t="s">
        <v>3282</v>
      </c>
      <c r="P2426" s="40" t="s">
        <v>8605</v>
      </c>
      <c r="Q2426" s="41">
        <v>44671</v>
      </c>
      <c r="R2426" s="42" t="s">
        <v>2417</v>
      </c>
      <c r="S2426" s="68"/>
    </row>
    <row r="2427" spans="1:19" s="70" customFormat="1" ht="12.75" hidden="1" customHeight="1" x14ac:dyDescent="0.2">
      <c r="A2427" s="38" t="s">
        <v>15011</v>
      </c>
      <c r="B2427" s="39" t="s">
        <v>15012</v>
      </c>
      <c r="C2427" s="39" t="s">
        <v>15013</v>
      </c>
      <c r="D2427" s="38">
        <v>106653</v>
      </c>
      <c r="E2427" s="38"/>
      <c r="F2427" s="39" t="s">
        <v>398</v>
      </c>
      <c r="G2427" s="38">
        <v>8268009382</v>
      </c>
      <c r="H2427" s="40" t="s">
        <v>15014</v>
      </c>
      <c r="I2427" s="2">
        <v>210000.00084745762</v>
      </c>
      <c r="J2427" s="3">
        <v>247.80000099999998</v>
      </c>
      <c r="K2427" s="2">
        <v>37800.000152542372</v>
      </c>
      <c r="L2427" s="3">
        <f t="shared" si="37"/>
        <v>248047.80100099999</v>
      </c>
      <c r="M2427" s="41">
        <v>44474.729166666664</v>
      </c>
      <c r="N2427" s="39">
        <v>44094314</v>
      </c>
      <c r="O2427" s="39" t="s">
        <v>52</v>
      </c>
      <c r="P2427" s="40">
        <v>208224155560</v>
      </c>
      <c r="Q2427" s="41">
        <v>44796</v>
      </c>
      <c r="R2427" s="39" t="s">
        <v>54</v>
      </c>
      <c r="S2427" s="68"/>
    </row>
    <row r="2428" spans="1:19" s="70" customFormat="1" ht="12.75" hidden="1" customHeight="1" x14ac:dyDescent="0.2">
      <c r="A2428" s="38" t="s">
        <v>12963</v>
      </c>
      <c r="B2428" s="42" t="s">
        <v>12964</v>
      </c>
      <c r="C2428" s="42" t="s">
        <v>12965</v>
      </c>
      <c r="D2428" s="38">
        <v>300286</v>
      </c>
      <c r="E2428" s="38"/>
      <c r="F2428" s="42" t="s">
        <v>3944</v>
      </c>
      <c r="G2428" s="38">
        <v>8263000075</v>
      </c>
      <c r="H2428" s="40">
        <v>712736251</v>
      </c>
      <c r="I2428" s="3">
        <v>210000</v>
      </c>
      <c r="J2428" s="3"/>
      <c r="K2428" s="3">
        <v>37800</v>
      </c>
      <c r="L2428" s="3">
        <f t="shared" si="37"/>
        <v>247800</v>
      </c>
      <c r="M2428" s="41">
        <v>44664.729166666664</v>
      </c>
      <c r="N2428" s="39">
        <v>6870032818</v>
      </c>
      <c r="O2428" s="42" t="s">
        <v>315</v>
      </c>
      <c r="P2428" s="42" t="s">
        <v>12966</v>
      </c>
      <c r="Q2428" s="60">
        <v>44685</v>
      </c>
      <c r="R2428" s="42" t="s">
        <v>243</v>
      </c>
      <c r="S2428" s="68"/>
    </row>
    <row r="2429" spans="1:19" s="70" customFormat="1" ht="12.75" hidden="1" customHeight="1" x14ac:dyDescent="0.2">
      <c r="A2429" s="38" t="s">
        <v>8105</v>
      </c>
      <c r="B2429" s="39" t="s">
        <v>8106</v>
      </c>
      <c r="C2429" s="39" t="s">
        <v>8107</v>
      </c>
      <c r="D2429" s="38">
        <v>401972</v>
      </c>
      <c r="E2429" s="38"/>
      <c r="F2429" s="39" t="s">
        <v>842</v>
      </c>
      <c r="G2429" s="38">
        <v>8263000049</v>
      </c>
      <c r="H2429" s="40" t="s">
        <v>8108</v>
      </c>
      <c r="I2429" s="2">
        <v>209950</v>
      </c>
      <c r="J2429" s="2">
        <v>0</v>
      </c>
      <c r="K2429" s="2">
        <v>37791</v>
      </c>
      <c r="L2429" s="3">
        <f t="shared" si="37"/>
        <v>247741</v>
      </c>
      <c r="M2429" s="41">
        <v>44454.729166666664</v>
      </c>
      <c r="N2429" s="39">
        <v>6870263408</v>
      </c>
      <c r="O2429" s="39" t="s">
        <v>52</v>
      </c>
      <c r="P2429" s="40"/>
      <c r="Q2429" s="41"/>
      <c r="R2429" s="39" t="s">
        <v>54</v>
      </c>
      <c r="S2429" s="68"/>
    </row>
    <row r="2430" spans="1:19" s="70" customFormat="1" ht="12.75" hidden="1" customHeight="1" x14ac:dyDescent="0.2">
      <c r="A2430" s="38" t="s">
        <v>9672</v>
      </c>
      <c r="B2430" s="39" t="s">
        <v>9673</v>
      </c>
      <c r="C2430" s="39" t="s">
        <v>9674</v>
      </c>
      <c r="D2430" s="38">
        <v>401972</v>
      </c>
      <c r="E2430" s="38"/>
      <c r="F2430" s="39" t="s">
        <v>842</v>
      </c>
      <c r="G2430" s="38">
        <v>8263000049</v>
      </c>
      <c r="H2430" s="40" t="s">
        <v>9675</v>
      </c>
      <c r="I2430" s="2">
        <v>209310.2</v>
      </c>
      <c r="J2430" s="2">
        <v>0</v>
      </c>
      <c r="K2430" s="2">
        <v>37675.836000000003</v>
      </c>
      <c r="L2430" s="3">
        <f t="shared" si="37"/>
        <v>246986.03600000002</v>
      </c>
      <c r="M2430" s="41">
        <v>44526.729166666664</v>
      </c>
      <c r="N2430" s="39">
        <v>6870330509</v>
      </c>
      <c r="O2430" s="39" t="s">
        <v>52</v>
      </c>
      <c r="P2430" s="40"/>
      <c r="Q2430" s="41"/>
      <c r="R2430" s="39" t="s">
        <v>54</v>
      </c>
      <c r="S2430" s="68"/>
    </row>
    <row r="2431" spans="1:19" s="70" customFormat="1" ht="12.75" hidden="1" customHeight="1" x14ac:dyDescent="0.2">
      <c r="A2431" s="38" t="s">
        <v>8722</v>
      </c>
      <c r="B2431" s="39" t="s">
        <v>8718</v>
      </c>
      <c r="C2431" s="39" t="s">
        <v>8719</v>
      </c>
      <c r="D2431" s="38">
        <v>405485</v>
      </c>
      <c r="E2431" s="38"/>
      <c r="F2431" s="39" t="s">
        <v>3628</v>
      </c>
      <c r="G2431" s="38">
        <v>8263000144</v>
      </c>
      <c r="H2431" s="40" t="s">
        <v>8613</v>
      </c>
      <c r="I2431" s="10">
        <v>209218.5</v>
      </c>
      <c r="J2431" s="10"/>
      <c r="K2431" s="2">
        <v>37659.33</v>
      </c>
      <c r="L2431" s="3">
        <f t="shared" si="37"/>
        <v>246877.83000000002</v>
      </c>
      <c r="M2431" s="41">
        <v>44454</v>
      </c>
      <c r="N2431" s="39">
        <v>44214811</v>
      </c>
      <c r="O2431" s="39" t="s">
        <v>3282</v>
      </c>
      <c r="P2431" s="40" t="s">
        <v>8721</v>
      </c>
      <c r="Q2431" s="41">
        <v>44555</v>
      </c>
      <c r="R2431" s="42" t="s">
        <v>2417</v>
      </c>
      <c r="S2431" s="68"/>
    </row>
    <row r="2432" spans="1:19" s="70" customFormat="1" ht="12.75" hidden="1" customHeight="1" x14ac:dyDescent="0.2">
      <c r="A2432" s="38" t="s">
        <v>15731</v>
      </c>
      <c r="B2432" s="39" t="s">
        <v>15732</v>
      </c>
      <c r="C2432" s="39" t="s">
        <v>15733</v>
      </c>
      <c r="D2432" s="38">
        <v>815145</v>
      </c>
      <c r="E2432" s="38"/>
      <c r="F2432" s="39" t="s">
        <v>1053</v>
      </c>
      <c r="G2432" s="38">
        <v>8268010133</v>
      </c>
      <c r="H2432" s="40">
        <v>117</v>
      </c>
      <c r="I2432" s="2">
        <v>209188.50847457629</v>
      </c>
      <c r="J2432" s="2"/>
      <c r="K2432" s="2">
        <v>37653.93152542373</v>
      </c>
      <c r="L2432" s="3">
        <f t="shared" si="37"/>
        <v>246842.44</v>
      </c>
      <c r="M2432" s="41">
        <v>44841.729166666664</v>
      </c>
      <c r="N2432" s="39">
        <v>44211167</v>
      </c>
      <c r="O2432" s="39" t="s">
        <v>52</v>
      </c>
      <c r="P2432" s="40" t="s">
        <v>15734</v>
      </c>
      <c r="Q2432" s="41">
        <v>44851</v>
      </c>
      <c r="R2432" s="39" t="s">
        <v>54</v>
      </c>
      <c r="S2432" s="68"/>
    </row>
    <row r="2433" spans="1:19" s="70" customFormat="1" ht="12.75" hidden="1" customHeight="1" x14ac:dyDescent="0.2">
      <c r="A2433" s="38" t="s">
        <v>13030</v>
      </c>
      <c r="B2433" s="42" t="s">
        <v>13031</v>
      </c>
      <c r="C2433" s="42" t="s">
        <v>13032</v>
      </c>
      <c r="D2433" s="38">
        <v>300286</v>
      </c>
      <c r="E2433" s="38"/>
      <c r="F2433" s="42" t="s">
        <v>3944</v>
      </c>
      <c r="G2433" s="38">
        <v>8263000075</v>
      </c>
      <c r="H2433" s="40">
        <v>712736017</v>
      </c>
      <c r="I2433" s="3">
        <v>209000</v>
      </c>
      <c r="J2433" s="3"/>
      <c r="K2433" s="3">
        <v>37620</v>
      </c>
      <c r="L2433" s="3">
        <f t="shared" si="37"/>
        <v>246620</v>
      </c>
      <c r="M2433" s="41">
        <v>44657.729166666664</v>
      </c>
      <c r="N2433" s="39">
        <v>6870034630</v>
      </c>
      <c r="O2433" s="42" t="s">
        <v>315</v>
      </c>
      <c r="P2433" s="42" t="s">
        <v>12993</v>
      </c>
      <c r="Q2433" s="60">
        <v>44686</v>
      </c>
      <c r="R2433" s="42" t="s">
        <v>243</v>
      </c>
      <c r="S2433" s="68"/>
    </row>
    <row r="2434" spans="1:19" s="70" customFormat="1" ht="12.75" hidden="1" customHeight="1" x14ac:dyDescent="0.2">
      <c r="A2434" s="38" t="s">
        <v>15286</v>
      </c>
      <c r="B2434" s="39" t="s">
        <v>15287</v>
      </c>
      <c r="C2434" s="39" t="s">
        <v>15288</v>
      </c>
      <c r="D2434" s="38">
        <v>821383</v>
      </c>
      <c r="E2434" s="38"/>
      <c r="F2434" s="39" t="s">
        <v>4736</v>
      </c>
      <c r="G2434" s="38">
        <v>8268009808</v>
      </c>
      <c r="H2434" s="40" t="s">
        <v>15289</v>
      </c>
      <c r="I2434" s="2">
        <v>209000</v>
      </c>
      <c r="J2434" s="2"/>
      <c r="K2434" s="2">
        <v>37620</v>
      </c>
      <c r="L2434" s="3">
        <f t="shared" si="37"/>
        <v>246620</v>
      </c>
      <c r="M2434" s="41">
        <v>44795.729166666664</v>
      </c>
      <c r="N2434" s="39">
        <v>44133346</v>
      </c>
      <c r="O2434" s="39" t="s">
        <v>3282</v>
      </c>
      <c r="P2434" s="40" t="s">
        <v>15290</v>
      </c>
      <c r="Q2434" s="41">
        <v>44816</v>
      </c>
      <c r="R2434" s="42" t="s">
        <v>2417</v>
      </c>
      <c r="S2434" s="68"/>
    </row>
    <row r="2435" spans="1:19" s="70" customFormat="1" ht="12.75" hidden="1" customHeight="1" x14ac:dyDescent="0.2">
      <c r="A2435" s="38" t="s">
        <v>15020</v>
      </c>
      <c r="B2435" s="39" t="s">
        <v>15021</v>
      </c>
      <c r="C2435" s="39" t="s">
        <v>15022</v>
      </c>
      <c r="D2435" s="38">
        <v>815162</v>
      </c>
      <c r="E2435" s="38"/>
      <c r="F2435" s="39" t="s">
        <v>9118</v>
      </c>
      <c r="G2435" s="38">
        <v>8268007889</v>
      </c>
      <c r="H2435" s="40" t="s">
        <v>15023</v>
      </c>
      <c r="I2435" s="2">
        <v>208793.33</v>
      </c>
      <c r="J2435" s="2"/>
      <c r="K2435" s="2">
        <v>0</v>
      </c>
      <c r="L2435" s="3">
        <f t="shared" si="37"/>
        <v>208793.33</v>
      </c>
      <c r="M2435" s="41">
        <v>44765.729166666664</v>
      </c>
      <c r="N2435" s="39">
        <v>44095683</v>
      </c>
      <c r="O2435" s="39" t="s">
        <v>3282</v>
      </c>
      <c r="P2435" s="40" t="s">
        <v>15024</v>
      </c>
      <c r="Q2435" s="41">
        <v>44799</v>
      </c>
      <c r="R2435" s="42" t="s">
        <v>2417</v>
      </c>
      <c r="S2435" s="68"/>
    </row>
    <row r="2436" spans="1:19" s="70" customFormat="1" ht="12.75" hidden="1" customHeight="1" x14ac:dyDescent="0.2">
      <c r="A2436" s="38">
        <v>294</v>
      </c>
      <c r="B2436" s="39" t="s">
        <v>17665</v>
      </c>
      <c r="C2436" s="39" t="s">
        <v>17666</v>
      </c>
      <c r="D2436" s="58">
        <v>118480</v>
      </c>
      <c r="E2436" s="58"/>
      <c r="F2436" s="39" t="s">
        <v>9826</v>
      </c>
      <c r="G2436" s="38">
        <v>8263000261</v>
      </c>
      <c r="H2436" s="40" t="s">
        <v>17667</v>
      </c>
      <c r="I2436" s="2">
        <v>208380</v>
      </c>
      <c r="J2436" s="2"/>
      <c r="K2436" s="2">
        <v>37508.400000000001</v>
      </c>
      <c r="L2436" s="3">
        <f t="shared" si="37"/>
        <v>245888.4</v>
      </c>
      <c r="M2436" s="41">
        <v>44873.729166666664</v>
      </c>
      <c r="N2436" s="39">
        <v>6870419749</v>
      </c>
      <c r="O2436" s="39" t="s">
        <v>8899</v>
      </c>
      <c r="P2436" s="40" t="s">
        <v>17668</v>
      </c>
      <c r="Q2436" s="41">
        <v>45003</v>
      </c>
      <c r="R2436" s="42" t="s">
        <v>8901</v>
      </c>
      <c r="S2436" s="68"/>
    </row>
    <row r="2437" spans="1:19" s="70" customFormat="1" ht="12.75" hidden="1" customHeight="1" x14ac:dyDescent="0.2">
      <c r="A2437" s="38" t="s">
        <v>5258</v>
      </c>
      <c r="B2437" s="42" t="s">
        <v>5259</v>
      </c>
      <c r="C2437" s="42" t="s">
        <v>5260</v>
      </c>
      <c r="D2437" s="38">
        <v>921813</v>
      </c>
      <c r="E2437" s="38" t="s">
        <v>23092</v>
      </c>
      <c r="F2437" s="133" t="s">
        <v>1977</v>
      </c>
      <c r="G2437" s="38">
        <v>8268006808</v>
      </c>
      <c r="H2437" s="40" t="s">
        <v>5261</v>
      </c>
      <c r="I2437" s="3">
        <v>207991.65</v>
      </c>
      <c r="J2437" s="3"/>
      <c r="K2437" s="3">
        <v>37438.5</v>
      </c>
      <c r="L2437" s="3">
        <f t="shared" si="37"/>
        <v>245430.15</v>
      </c>
      <c r="M2437" s="41">
        <v>44407.729166666664</v>
      </c>
      <c r="N2437" s="39">
        <v>44035146</v>
      </c>
      <c r="O2437" s="42" t="s">
        <v>315</v>
      </c>
      <c r="P2437" s="42" t="s">
        <v>4901</v>
      </c>
      <c r="Q2437" s="60">
        <v>44436</v>
      </c>
      <c r="R2437" s="42" t="s">
        <v>243</v>
      </c>
      <c r="S2437" s="68"/>
    </row>
    <row r="2438" spans="1:19" s="70" customFormat="1" ht="12.75" hidden="1" customHeight="1" x14ac:dyDescent="0.2">
      <c r="A2438" s="38" t="s">
        <v>19149</v>
      </c>
      <c r="B2438" s="39" t="s">
        <v>19150</v>
      </c>
      <c r="C2438" s="39" t="s">
        <v>19151</v>
      </c>
      <c r="D2438" s="38">
        <v>821012</v>
      </c>
      <c r="E2438" s="38"/>
      <c r="F2438" s="39" t="s">
        <v>3527</v>
      </c>
      <c r="G2438" s="38">
        <v>8263000088</v>
      </c>
      <c r="H2438" s="40" t="s">
        <v>19152</v>
      </c>
      <c r="I2438" s="2">
        <v>207887.28813559323</v>
      </c>
      <c r="J2438" s="2"/>
      <c r="K2438" s="2">
        <v>37419.711864406781</v>
      </c>
      <c r="L2438" s="3">
        <f t="shared" ref="L2438:L2501" si="38">SUM(I2438:K2438)</f>
        <v>245307</v>
      </c>
      <c r="M2438" s="41">
        <v>44982.729166666664</v>
      </c>
      <c r="N2438" s="39">
        <v>1246358676</v>
      </c>
      <c r="O2438" s="39" t="s">
        <v>52</v>
      </c>
      <c r="P2438" s="40" t="s">
        <v>19153</v>
      </c>
      <c r="Q2438" s="41">
        <v>44932</v>
      </c>
      <c r="R2438" s="39" t="s">
        <v>54</v>
      </c>
      <c r="S2438" s="68"/>
    </row>
    <row r="2439" spans="1:19" s="70" customFormat="1" ht="12.75" hidden="1" customHeight="1" x14ac:dyDescent="0.2">
      <c r="A2439" s="38" t="s">
        <v>5998</v>
      </c>
      <c r="B2439" s="39" t="s">
        <v>5999</v>
      </c>
      <c r="C2439" s="39" t="s">
        <v>6000</v>
      </c>
      <c r="D2439" s="38">
        <v>408227</v>
      </c>
      <c r="E2439" s="38"/>
      <c r="F2439" s="39" t="s">
        <v>5988</v>
      </c>
      <c r="G2439" s="38">
        <v>8263000077</v>
      </c>
      <c r="H2439" s="40" t="s">
        <v>6001</v>
      </c>
      <c r="I2439" s="2">
        <v>207334</v>
      </c>
      <c r="J2439" s="2">
        <v>232.21</v>
      </c>
      <c r="K2439" s="2">
        <v>24880.080000000002</v>
      </c>
      <c r="L2439" s="3">
        <f t="shared" si="38"/>
        <v>232446.28999999998</v>
      </c>
      <c r="M2439" s="41">
        <v>44369.729166666664</v>
      </c>
      <c r="N2439" s="39">
        <v>6870226003</v>
      </c>
      <c r="O2439" s="39" t="s">
        <v>52</v>
      </c>
      <c r="P2439" s="40">
        <v>110081516111</v>
      </c>
      <c r="Q2439" s="41">
        <v>44478</v>
      </c>
      <c r="R2439" s="39" t="s">
        <v>54</v>
      </c>
      <c r="S2439" s="68"/>
    </row>
    <row r="2440" spans="1:19" s="70" customFormat="1" ht="12.75" hidden="1" customHeight="1" x14ac:dyDescent="0.2">
      <c r="A2440" s="38" t="s">
        <v>21970</v>
      </c>
      <c r="B2440" s="39" t="s">
        <v>21971</v>
      </c>
      <c r="C2440" s="39" t="s">
        <v>21972</v>
      </c>
      <c r="D2440" s="38">
        <v>811819</v>
      </c>
      <c r="E2440" s="38"/>
      <c r="F2440" s="39" t="s">
        <v>1091</v>
      </c>
      <c r="G2440" s="38">
        <v>8265000228</v>
      </c>
      <c r="H2440" s="40" t="s">
        <v>21973</v>
      </c>
      <c r="I2440" s="2">
        <v>207000.00000000003</v>
      </c>
      <c r="J2440" s="2"/>
      <c r="K2440" s="2">
        <v>0</v>
      </c>
      <c r="L2440" s="3">
        <f t="shared" si="38"/>
        <v>207000.00000000003</v>
      </c>
      <c r="M2440" s="41">
        <v>45323.729166666664</v>
      </c>
      <c r="N2440" s="39">
        <v>3569300070</v>
      </c>
      <c r="O2440" s="39" t="s">
        <v>21974</v>
      </c>
      <c r="P2440" s="40">
        <v>403029972762</v>
      </c>
      <c r="Q2440" s="41">
        <v>45355</v>
      </c>
      <c r="R2440" s="62" t="s">
        <v>21</v>
      </c>
      <c r="S2440" s="68"/>
    </row>
    <row r="2441" spans="1:19" s="70" customFormat="1" ht="12.75" hidden="1" customHeight="1" x14ac:dyDescent="0.2">
      <c r="A2441" s="38" t="s">
        <v>17717</v>
      </c>
      <c r="B2441" s="39">
        <v>4500057040</v>
      </c>
      <c r="C2441" s="39"/>
      <c r="D2441" s="38" t="s">
        <v>17718</v>
      </c>
      <c r="E2441" s="38"/>
      <c r="F2441" s="39" t="s">
        <v>17719</v>
      </c>
      <c r="G2441" s="38">
        <v>4500057040</v>
      </c>
      <c r="H2441" s="40">
        <v>80359460</v>
      </c>
      <c r="I2441" s="2">
        <v>206759.49</v>
      </c>
      <c r="J2441" s="2"/>
      <c r="K2441" s="2">
        <v>37216.708199999994</v>
      </c>
      <c r="L2441" s="3">
        <f t="shared" si="38"/>
        <v>243976.19819999998</v>
      </c>
      <c r="M2441" s="41">
        <v>44979</v>
      </c>
      <c r="N2441" s="39"/>
      <c r="O2441" s="39" t="s">
        <v>3282</v>
      </c>
      <c r="P2441" s="40"/>
      <c r="Q2441" s="41"/>
      <c r="R2441" s="42" t="s">
        <v>2417</v>
      </c>
      <c r="S2441" s="68"/>
    </row>
    <row r="2442" spans="1:19" s="70" customFormat="1" ht="12.75" hidden="1" customHeight="1" x14ac:dyDescent="0.2">
      <c r="A2442" s="38" t="s">
        <v>1469</v>
      </c>
      <c r="B2442" s="39" t="s">
        <v>1470</v>
      </c>
      <c r="C2442" s="39" t="s">
        <v>1471</v>
      </c>
      <c r="D2442" s="38">
        <v>401972</v>
      </c>
      <c r="E2442" s="38"/>
      <c r="F2442" s="39" t="s">
        <v>842</v>
      </c>
      <c r="G2442" s="38">
        <v>8263000049</v>
      </c>
      <c r="H2442" s="40" t="s">
        <v>1472</v>
      </c>
      <c r="I2442" s="2">
        <v>206640</v>
      </c>
      <c r="J2442" s="2">
        <v>182.87640000000002</v>
      </c>
      <c r="K2442" s="2">
        <v>37195.199999999997</v>
      </c>
      <c r="L2442" s="3">
        <f t="shared" si="38"/>
        <v>244018.07640000002</v>
      </c>
      <c r="M2442" s="41">
        <v>44267.729166666664</v>
      </c>
      <c r="N2442" s="39">
        <v>6870003131</v>
      </c>
      <c r="O2442" s="39" t="s">
        <v>52</v>
      </c>
      <c r="P2442" s="40" t="s">
        <v>1473</v>
      </c>
      <c r="Q2442" s="41">
        <v>44303</v>
      </c>
      <c r="R2442" s="39" t="s">
        <v>54</v>
      </c>
      <c r="S2442" s="68"/>
    </row>
    <row r="2443" spans="1:19" s="70" customFormat="1" ht="12.75" hidden="1" customHeight="1" x14ac:dyDescent="0.2">
      <c r="A2443" s="38">
        <v>268</v>
      </c>
      <c r="B2443" s="39" t="s">
        <v>21576</v>
      </c>
      <c r="C2443" s="39" t="s">
        <v>21577</v>
      </c>
      <c r="D2443" s="38">
        <v>407464</v>
      </c>
      <c r="E2443" s="38"/>
      <c r="F2443" s="39" t="s">
        <v>1230</v>
      </c>
      <c r="G2443" s="38">
        <v>8268013960</v>
      </c>
      <c r="H2443" s="40" t="s">
        <v>21578</v>
      </c>
      <c r="I2443" s="2">
        <v>206550</v>
      </c>
      <c r="J2443" s="2"/>
      <c r="K2443" s="2">
        <v>37179</v>
      </c>
      <c r="L2443" s="3">
        <f t="shared" si="38"/>
        <v>243729</v>
      </c>
      <c r="M2443" s="41">
        <v>45278.729166666664</v>
      </c>
      <c r="N2443" s="39">
        <v>160938623</v>
      </c>
      <c r="O2443" s="39" t="s">
        <v>8899</v>
      </c>
      <c r="P2443" s="40" t="s">
        <v>21579</v>
      </c>
      <c r="Q2443" s="41">
        <v>45311</v>
      </c>
      <c r="R2443" s="42" t="s">
        <v>8901</v>
      </c>
      <c r="S2443" s="68"/>
    </row>
    <row r="2444" spans="1:19" s="70" customFormat="1" ht="12.75" hidden="1" customHeight="1" x14ac:dyDescent="0.2">
      <c r="A2444" s="38" t="s">
        <v>20667</v>
      </c>
      <c r="B2444" s="39" t="s">
        <v>20668</v>
      </c>
      <c r="C2444" s="39" t="s">
        <v>20669</v>
      </c>
      <c r="D2444" s="38">
        <v>816655</v>
      </c>
      <c r="E2444" s="38"/>
      <c r="F2444" s="42" t="s">
        <v>782</v>
      </c>
      <c r="G2444" s="38">
        <v>8266018742</v>
      </c>
      <c r="H2444" s="40">
        <v>523</v>
      </c>
      <c r="I2444" s="2">
        <v>206375</v>
      </c>
      <c r="J2444" s="2"/>
      <c r="K2444" s="2">
        <v>37147.5</v>
      </c>
      <c r="L2444" s="3">
        <f t="shared" si="38"/>
        <v>243522.5</v>
      </c>
      <c r="M2444" s="41">
        <v>45191.729166666664</v>
      </c>
      <c r="N2444" s="39">
        <v>1246544544</v>
      </c>
      <c r="O2444" s="39" t="s">
        <v>3282</v>
      </c>
      <c r="P2444" s="40" t="s">
        <v>20670</v>
      </c>
      <c r="Q2444" s="41">
        <v>45224</v>
      </c>
      <c r="R2444" s="42" t="s">
        <v>2417</v>
      </c>
      <c r="S2444" s="68"/>
    </row>
    <row r="2445" spans="1:19" s="70" customFormat="1" ht="12.75" hidden="1" customHeight="1" x14ac:dyDescent="0.2">
      <c r="A2445" s="38" t="s">
        <v>20707</v>
      </c>
      <c r="B2445" s="39" t="s">
        <v>20708</v>
      </c>
      <c r="C2445" s="39" t="s">
        <v>20709</v>
      </c>
      <c r="D2445" s="38">
        <v>822746</v>
      </c>
      <c r="E2445" s="38"/>
      <c r="F2445" s="39" t="s">
        <v>16624</v>
      </c>
      <c r="G2445" s="38">
        <v>8268013330</v>
      </c>
      <c r="H2445" s="40" t="s">
        <v>20710</v>
      </c>
      <c r="I2445" s="2">
        <v>205366.10169491527</v>
      </c>
      <c r="J2445" s="2"/>
      <c r="K2445" s="2">
        <v>36965.898305084746</v>
      </c>
      <c r="L2445" s="3">
        <f t="shared" si="38"/>
        <v>242332</v>
      </c>
      <c r="M2445" s="41">
        <v>45199.729166666664</v>
      </c>
      <c r="N2445" s="39">
        <v>160736489</v>
      </c>
      <c r="O2445" s="39" t="s">
        <v>3282</v>
      </c>
      <c r="P2445" s="40">
        <v>310200911295</v>
      </c>
      <c r="Q2445" s="41">
        <v>45221</v>
      </c>
      <c r="R2445" s="42" t="s">
        <v>2417</v>
      </c>
      <c r="S2445" s="68"/>
    </row>
    <row r="2446" spans="1:19" s="70" customFormat="1" ht="12.75" hidden="1" customHeight="1" x14ac:dyDescent="0.2">
      <c r="A2446" s="38" t="s">
        <v>8238</v>
      </c>
      <c r="B2446" s="42" t="s">
        <v>8239</v>
      </c>
      <c r="C2446" s="42" t="s">
        <v>8240</v>
      </c>
      <c r="D2446" s="38">
        <v>406359</v>
      </c>
      <c r="E2446" s="38"/>
      <c r="F2446" s="42" t="s">
        <v>7204</v>
      </c>
      <c r="G2446" s="38">
        <v>8263000098</v>
      </c>
      <c r="H2446" s="40">
        <v>271600029801</v>
      </c>
      <c r="I2446" s="3">
        <v>205200</v>
      </c>
      <c r="J2446" s="3"/>
      <c r="K2446" s="3">
        <v>36936</v>
      </c>
      <c r="L2446" s="3">
        <f t="shared" si="38"/>
        <v>242136</v>
      </c>
      <c r="M2446" s="41">
        <v>44492.729166666664</v>
      </c>
      <c r="N2446" s="39">
        <v>6870265747</v>
      </c>
      <c r="O2446" s="42" t="s">
        <v>315</v>
      </c>
      <c r="P2446" s="42" t="s">
        <v>8241</v>
      </c>
      <c r="Q2446" s="60">
        <v>44530</v>
      </c>
      <c r="R2446" s="42" t="s">
        <v>243</v>
      </c>
      <c r="S2446" s="68"/>
    </row>
    <row r="2447" spans="1:19" s="70" customFormat="1" ht="12.75" hidden="1" customHeight="1" x14ac:dyDescent="0.2">
      <c r="A2447" s="38" t="s">
        <v>6537</v>
      </c>
      <c r="B2447" s="39" t="s">
        <v>6538</v>
      </c>
      <c r="C2447" s="39" t="s">
        <v>6539</v>
      </c>
      <c r="D2447" s="38">
        <v>401972</v>
      </c>
      <c r="E2447" s="38"/>
      <c r="F2447" s="39" t="s">
        <v>842</v>
      </c>
      <c r="G2447" s="38">
        <v>8263000049</v>
      </c>
      <c r="H2447" s="40" t="s">
        <v>6540</v>
      </c>
      <c r="I2447" s="2">
        <v>205160</v>
      </c>
      <c r="J2447" s="2">
        <v>0</v>
      </c>
      <c r="K2447" s="2">
        <v>36928.799999999996</v>
      </c>
      <c r="L2447" s="3">
        <f t="shared" si="38"/>
        <v>242088.8</v>
      </c>
      <c r="M2447" s="41">
        <v>44397.729166666664</v>
      </c>
      <c r="N2447" s="39">
        <v>6870216062</v>
      </c>
      <c r="O2447" s="39" t="s">
        <v>52</v>
      </c>
      <c r="P2447" s="40"/>
      <c r="Q2447" s="41"/>
      <c r="R2447" s="39" t="s">
        <v>54</v>
      </c>
      <c r="S2447" s="68"/>
    </row>
    <row r="2448" spans="1:19" s="70" customFormat="1" ht="12.75" hidden="1" customHeight="1" x14ac:dyDescent="0.2">
      <c r="A2448" s="38" t="s">
        <v>8390</v>
      </c>
      <c r="B2448" s="42" t="s">
        <v>8391</v>
      </c>
      <c r="C2448" s="42" t="s">
        <v>8392</v>
      </c>
      <c r="D2448" s="38">
        <v>300286</v>
      </c>
      <c r="E2448" s="38"/>
      <c r="F2448" s="42" t="s">
        <v>3944</v>
      </c>
      <c r="G2448" s="38">
        <v>8263000075</v>
      </c>
      <c r="H2448" s="40">
        <v>712728136</v>
      </c>
      <c r="I2448" s="3">
        <v>205000</v>
      </c>
      <c r="J2448" s="3"/>
      <c r="K2448" s="3">
        <v>36900</v>
      </c>
      <c r="L2448" s="3">
        <f t="shared" si="38"/>
        <v>241900</v>
      </c>
      <c r="M2448" s="41">
        <v>44464.729166666664</v>
      </c>
      <c r="N2448" s="39">
        <v>6870279270</v>
      </c>
      <c r="O2448" s="42" t="s">
        <v>315</v>
      </c>
      <c r="P2448" s="42" t="s">
        <v>8393</v>
      </c>
      <c r="Q2448" s="60">
        <v>44527</v>
      </c>
      <c r="R2448" s="42" t="s">
        <v>243</v>
      </c>
      <c r="S2448" s="68"/>
    </row>
    <row r="2449" spans="1:19" s="70" customFormat="1" ht="12.75" hidden="1" customHeight="1" x14ac:dyDescent="0.2">
      <c r="A2449" s="38" t="s">
        <v>12168</v>
      </c>
      <c r="B2449" s="42" t="s">
        <v>12169</v>
      </c>
      <c r="C2449" s="42" t="s">
        <v>12170</v>
      </c>
      <c r="D2449" s="38">
        <v>405693</v>
      </c>
      <c r="E2449" s="38"/>
      <c r="F2449" s="42" t="s">
        <v>451</v>
      </c>
      <c r="G2449" s="38">
        <v>8266013876</v>
      </c>
      <c r="H2449" s="40">
        <v>8819702992</v>
      </c>
      <c r="I2449" s="3">
        <v>204981</v>
      </c>
      <c r="J2449" s="3"/>
      <c r="K2449" s="3">
        <v>36896.58</v>
      </c>
      <c r="L2449" s="3">
        <f t="shared" si="38"/>
        <v>241877.58000000002</v>
      </c>
      <c r="M2449" s="41">
        <v>44625.729166666664</v>
      </c>
      <c r="N2449" s="39">
        <v>6870010614</v>
      </c>
      <c r="O2449" s="42" t="s">
        <v>315</v>
      </c>
      <c r="P2449" s="42"/>
      <c r="Q2449" s="60"/>
      <c r="R2449" s="42" t="s">
        <v>243</v>
      </c>
      <c r="S2449" s="68" t="s">
        <v>506</v>
      </c>
    </row>
    <row r="2450" spans="1:19" s="70" customFormat="1" ht="12.75" hidden="1" customHeight="1" x14ac:dyDescent="0.2">
      <c r="A2450" s="38">
        <v>265</v>
      </c>
      <c r="B2450" s="39" t="s">
        <v>19617</v>
      </c>
      <c r="C2450" s="39" t="s">
        <v>19618</v>
      </c>
      <c r="D2450" s="38">
        <v>407464</v>
      </c>
      <c r="E2450" s="38"/>
      <c r="F2450" s="39" t="s">
        <v>1230</v>
      </c>
      <c r="G2450" s="38">
        <v>8268012424</v>
      </c>
      <c r="H2450" s="40" t="s">
        <v>19619</v>
      </c>
      <c r="I2450" s="2">
        <v>204900</v>
      </c>
      <c r="J2450" s="2"/>
      <c r="K2450" s="2">
        <v>36882</v>
      </c>
      <c r="L2450" s="3">
        <f t="shared" si="38"/>
        <v>241782</v>
      </c>
      <c r="M2450" s="41">
        <v>45089.729166666664</v>
      </c>
      <c r="N2450" s="39">
        <v>160457430</v>
      </c>
      <c r="O2450" s="39" t="s">
        <v>8899</v>
      </c>
      <c r="P2450" s="40" t="s">
        <v>19620</v>
      </c>
      <c r="Q2450" s="41">
        <v>45126</v>
      </c>
      <c r="R2450" s="42" t="s">
        <v>8901</v>
      </c>
      <c r="S2450" s="68"/>
    </row>
    <row r="2451" spans="1:19" s="70" customFormat="1" ht="12.75" hidden="1" customHeight="1" x14ac:dyDescent="0.2">
      <c r="A2451" s="38" t="s">
        <v>11132</v>
      </c>
      <c r="B2451" s="39" t="s">
        <v>11128</v>
      </c>
      <c r="C2451" s="39" t="s">
        <v>11129</v>
      </c>
      <c r="D2451" s="38">
        <v>137974</v>
      </c>
      <c r="E2451" s="38"/>
      <c r="F2451" s="39" t="s">
        <v>3527</v>
      </c>
      <c r="G2451" s="38">
        <v>8263000113</v>
      </c>
      <c r="H2451" s="65" t="s">
        <v>11133</v>
      </c>
      <c r="I2451" s="36">
        <v>204500</v>
      </c>
      <c r="J2451" s="2"/>
      <c r="K2451" s="2">
        <v>36810</v>
      </c>
      <c r="L2451" s="3">
        <f t="shared" si="38"/>
        <v>241310</v>
      </c>
      <c r="M2451" s="41">
        <v>44592.729166666664</v>
      </c>
      <c r="N2451" s="39">
        <v>6870396946</v>
      </c>
      <c r="O2451" s="39" t="s">
        <v>3282</v>
      </c>
      <c r="P2451" s="40" t="s">
        <v>11131</v>
      </c>
      <c r="Q2451" s="41">
        <v>44618</v>
      </c>
      <c r="R2451" s="42" t="s">
        <v>2417</v>
      </c>
      <c r="S2451" s="68"/>
    </row>
    <row r="2452" spans="1:19" s="70" customFormat="1" ht="12.75" hidden="1" customHeight="1" x14ac:dyDescent="0.2">
      <c r="A2452" s="38" t="s">
        <v>10117</v>
      </c>
      <c r="B2452" s="39" t="s">
        <v>10118</v>
      </c>
      <c r="C2452" s="39" t="s">
        <v>10119</v>
      </c>
      <c r="D2452" s="58">
        <v>118480</v>
      </c>
      <c r="E2452" s="58"/>
      <c r="F2452" s="39" t="s">
        <v>9826</v>
      </c>
      <c r="G2452" s="38">
        <v>8263000186</v>
      </c>
      <c r="H2452" s="40" t="s">
        <v>9827</v>
      </c>
      <c r="I2452" s="3">
        <v>204381.4</v>
      </c>
      <c r="J2452" s="3"/>
      <c r="K2452" s="2">
        <v>36788.651999999995</v>
      </c>
      <c r="L2452" s="3">
        <f t="shared" si="38"/>
        <v>241170.052</v>
      </c>
      <c r="M2452" s="41">
        <v>44559.729166666664</v>
      </c>
      <c r="N2452" s="39"/>
      <c r="O2452" s="39" t="s">
        <v>52</v>
      </c>
      <c r="P2452" s="40"/>
      <c r="Q2452" s="41"/>
      <c r="R2452" s="39" t="s">
        <v>54</v>
      </c>
      <c r="S2452" s="68"/>
    </row>
    <row r="2453" spans="1:19" s="70" customFormat="1" ht="12.75" hidden="1" customHeight="1" x14ac:dyDescent="0.2">
      <c r="A2453" s="38" t="s">
        <v>18611</v>
      </c>
      <c r="B2453" s="39" t="s">
        <v>18612</v>
      </c>
      <c r="C2453" s="39" t="s">
        <v>18613</v>
      </c>
      <c r="D2453" s="38">
        <v>815162</v>
      </c>
      <c r="E2453" s="38"/>
      <c r="F2453" s="39" t="s">
        <v>9118</v>
      </c>
      <c r="G2453" s="38">
        <v>8268011048</v>
      </c>
      <c r="H2453" s="40" t="s">
        <v>18614</v>
      </c>
      <c r="I2453" s="2">
        <v>204311.01694915254</v>
      </c>
      <c r="J2453" s="2"/>
      <c r="K2453" s="2">
        <v>36775.983050847455</v>
      </c>
      <c r="L2453" s="3">
        <f t="shared" si="38"/>
        <v>241087</v>
      </c>
      <c r="M2453" s="41">
        <v>45005.729166666664</v>
      </c>
      <c r="N2453" s="39">
        <v>160310645</v>
      </c>
      <c r="O2453" s="39" t="s">
        <v>3282</v>
      </c>
      <c r="P2453" s="40" t="s">
        <v>18615</v>
      </c>
      <c r="Q2453" s="41">
        <v>45042</v>
      </c>
      <c r="R2453" s="42" t="s">
        <v>2417</v>
      </c>
      <c r="S2453" s="68"/>
    </row>
    <row r="2454" spans="1:19" s="70" customFormat="1" ht="12.75" hidden="1" customHeight="1" x14ac:dyDescent="0.2">
      <c r="A2454" s="38" t="s">
        <v>7622</v>
      </c>
      <c r="B2454" s="39" t="s">
        <v>7623</v>
      </c>
      <c r="C2454" s="39" t="s">
        <v>7624</v>
      </c>
      <c r="D2454" s="38">
        <v>934550</v>
      </c>
      <c r="E2454" s="38"/>
      <c r="F2454" s="39" t="s">
        <v>2336</v>
      </c>
      <c r="G2454" s="38">
        <v>8268007494</v>
      </c>
      <c r="H2454" s="40" t="s">
        <v>7625</v>
      </c>
      <c r="I2454" s="2">
        <v>203441.52542372883</v>
      </c>
      <c r="J2454" s="2"/>
      <c r="K2454" s="2">
        <v>36619.47457627119</v>
      </c>
      <c r="L2454" s="3">
        <f t="shared" si="38"/>
        <v>240061.00000000003</v>
      </c>
      <c r="M2454" s="41">
        <v>44497.729166666664</v>
      </c>
      <c r="N2454" s="39">
        <v>44156087</v>
      </c>
      <c r="O2454" s="39" t="s">
        <v>3282</v>
      </c>
      <c r="P2454" s="40" t="s">
        <v>7626</v>
      </c>
      <c r="Q2454" s="41">
        <v>44507</v>
      </c>
      <c r="R2454" s="42" t="s">
        <v>2417</v>
      </c>
      <c r="S2454" s="68"/>
    </row>
    <row r="2455" spans="1:19" s="70" customFormat="1" ht="12.75" hidden="1" customHeight="1" x14ac:dyDescent="0.25">
      <c r="A2455" s="38" t="s">
        <v>22586</v>
      </c>
      <c r="B2455" s="39" t="s">
        <v>22587</v>
      </c>
      <c r="C2455" s="39" t="s">
        <v>22588</v>
      </c>
      <c r="D2455" s="38">
        <v>407003</v>
      </c>
      <c r="E2455" s="38"/>
      <c r="F2455" s="138" t="s">
        <v>8824</v>
      </c>
      <c r="G2455" s="38">
        <v>8266021223</v>
      </c>
      <c r="H2455" s="40" t="s">
        <v>22589</v>
      </c>
      <c r="I2455" s="2">
        <v>203301</v>
      </c>
      <c r="J2455" s="2"/>
      <c r="K2455" s="2">
        <v>36594.18</v>
      </c>
      <c r="L2455" s="3">
        <f t="shared" si="38"/>
        <v>239895.18</v>
      </c>
      <c r="M2455" s="41">
        <v>45409.729166666664</v>
      </c>
      <c r="N2455" s="39">
        <v>1251170901</v>
      </c>
      <c r="O2455" s="39" t="s">
        <v>18453</v>
      </c>
      <c r="P2455" s="40">
        <v>405314192461</v>
      </c>
      <c r="Q2455" s="41">
        <v>45445</v>
      </c>
      <c r="R2455" s="62" t="s">
        <v>21</v>
      </c>
      <c r="S2455" s="68"/>
    </row>
    <row r="2456" spans="1:19" s="70" customFormat="1" ht="12.75" hidden="1" customHeight="1" x14ac:dyDescent="0.2">
      <c r="A2456" s="38" t="s">
        <v>4713</v>
      </c>
      <c r="B2456" s="42" t="s">
        <v>4714</v>
      </c>
      <c r="C2456" s="42" t="s">
        <v>4715</v>
      </c>
      <c r="D2456" s="38">
        <v>128604</v>
      </c>
      <c r="E2456" s="38"/>
      <c r="F2456" s="42" t="s">
        <v>4716</v>
      </c>
      <c r="G2456" s="38">
        <v>8266011867</v>
      </c>
      <c r="H2456" s="40" t="s">
        <v>4717</v>
      </c>
      <c r="I2456" s="3">
        <v>203289.98</v>
      </c>
      <c r="J2456" s="3"/>
      <c r="K2456" s="3">
        <v>10164.499000000002</v>
      </c>
      <c r="L2456" s="3">
        <f t="shared" si="38"/>
        <v>213454.47900000002</v>
      </c>
      <c r="M2456" s="41">
        <v>44392.729166666664</v>
      </c>
      <c r="N2456" s="39">
        <v>6870226447</v>
      </c>
      <c r="O2456" s="42" t="s">
        <v>315</v>
      </c>
      <c r="P2456" s="42" t="s">
        <v>4718</v>
      </c>
      <c r="Q2456" s="60">
        <v>44478</v>
      </c>
      <c r="R2456" s="42" t="s">
        <v>243</v>
      </c>
      <c r="S2456" s="68"/>
    </row>
    <row r="2457" spans="1:19" s="70" customFormat="1" ht="12.75" hidden="1" customHeight="1" x14ac:dyDescent="0.25">
      <c r="A2457" s="38" t="s">
        <v>1984</v>
      </c>
      <c r="B2457" s="42"/>
      <c r="C2457" s="42"/>
      <c r="D2457" s="38"/>
      <c r="E2457" s="38"/>
      <c r="F2457" s="139" t="s">
        <v>310</v>
      </c>
      <c r="G2457" s="38"/>
      <c r="H2457" s="40" t="s">
        <v>10040</v>
      </c>
      <c r="I2457" s="3">
        <v>203289.98</v>
      </c>
      <c r="J2457" s="3"/>
      <c r="K2457" s="3"/>
      <c r="L2457" s="3">
        <f t="shared" si="38"/>
        <v>203289.98</v>
      </c>
      <c r="M2457" s="41">
        <v>44586</v>
      </c>
      <c r="N2457" s="39"/>
      <c r="O2457" s="42"/>
      <c r="P2457" s="42"/>
      <c r="Q2457" s="60"/>
      <c r="R2457" s="42" t="s">
        <v>243</v>
      </c>
      <c r="S2457" s="68"/>
    </row>
    <row r="2458" spans="1:19" s="70" customFormat="1" ht="12.75" hidden="1" customHeight="1" x14ac:dyDescent="0.2">
      <c r="A2458" s="38" t="s">
        <v>11538</v>
      </c>
      <c r="B2458" s="39" t="s">
        <v>11539</v>
      </c>
      <c r="C2458" s="39" t="s">
        <v>11540</v>
      </c>
      <c r="D2458" s="38">
        <v>802471</v>
      </c>
      <c r="E2458" s="38"/>
      <c r="F2458" s="39" t="s">
        <v>9923</v>
      </c>
      <c r="G2458" s="38">
        <v>8268007820</v>
      </c>
      <c r="H2458" s="40">
        <v>259</v>
      </c>
      <c r="I2458" s="2">
        <v>203235</v>
      </c>
      <c r="J2458" s="2"/>
      <c r="K2458" s="2">
        <v>0</v>
      </c>
      <c r="L2458" s="3">
        <f t="shared" si="38"/>
        <v>203235</v>
      </c>
      <c r="M2458" s="41">
        <v>44606.729166666664</v>
      </c>
      <c r="N2458" s="39">
        <v>44409948</v>
      </c>
      <c r="O2458" s="39" t="s">
        <v>52</v>
      </c>
      <c r="P2458" s="40" t="s">
        <v>11541</v>
      </c>
      <c r="Q2458" s="41">
        <v>44632</v>
      </c>
      <c r="R2458" s="39" t="s">
        <v>54</v>
      </c>
      <c r="S2458" s="68"/>
    </row>
    <row r="2459" spans="1:19" s="70" customFormat="1" ht="12.75" hidden="1" customHeight="1" x14ac:dyDescent="0.2">
      <c r="A2459" s="38" t="s">
        <v>10390</v>
      </c>
      <c r="B2459" s="42" t="s">
        <v>10391</v>
      </c>
      <c r="C2459" s="42" t="s">
        <v>10392</v>
      </c>
      <c r="D2459" s="58">
        <v>405267</v>
      </c>
      <c r="E2459" s="58"/>
      <c r="F2459" s="39" t="s">
        <v>1224</v>
      </c>
      <c r="G2459" s="38">
        <v>8263000140</v>
      </c>
      <c r="H2459" s="40" t="s">
        <v>10393</v>
      </c>
      <c r="I2459" s="3">
        <v>202588.98</v>
      </c>
      <c r="J2459" s="3"/>
      <c r="K2459" s="3">
        <v>36466.019999999997</v>
      </c>
      <c r="L2459" s="3">
        <f t="shared" si="38"/>
        <v>239055</v>
      </c>
      <c r="M2459" s="41">
        <v>44483.729166666664</v>
      </c>
      <c r="N2459" s="39">
        <v>6870370660</v>
      </c>
      <c r="O2459" s="42" t="s">
        <v>315</v>
      </c>
      <c r="P2459" s="42" t="s">
        <v>6630</v>
      </c>
      <c r="Q2459" s="60">
        <v>44439</v>
      </c>
      <c r="R2459" s="42" t="s">
        <v>243</v>
      </c>
      <c r="S2459" s="68"/>
    </row>
    <row r="2460" spans="1:19" s="70" customFormat="1" ht="12.75" hidden="1" customHeight="1" x14ac:dyDescent="0.2">
      <c r="A2460" s="38" t="s">
        <v>22638</v>
      </c>
      <c r="B2460" s="39" t="s">
        <v>22541</v>
      </c>
      <c r="C2460" s="39"/>
      <c r="D2460" s="38">
        <v>300286</v>
      </c>
      <c r="E2460" s="38"/>
      <c r="F2460" s="39" t="s">
        <v>9310</v>
      </c>
      <c r="G2460" s="38">
        <v>8263000315</v>
      </c>
      <c r="H2460" s="40" t="s">
        <v>22639</v>
      </c>
      <c r="I2460" s="2">
        <v>202500</v>
      </c>
      <c r="J2460" s="2"/>
      <c r="K2460" s="2">
        <v>0</v>
      </c>
      <c r="L2460" s="3">
        <f t="shared" si="38"/>
        <v>202500</v>
      </c>
      <c r="M2460" s="41">
        <v>45434</v>
      </c>
      <c r="N2460" s="39"/>
      <c r="O2460" s="39" t="s">
        <v>22110</v>
      </c>
      <c r="P2460" s="40"/>
      <c r="Q2460" s="41"/>
      <c r="R2460" s="62" t="s">
        <v>21</v>
      </c>
      <c r="S2460" s="68"/>
    </row>
    <row r="2461" spans="1:19" s="70" customFormat="1" ht="12.75" hidden="1" customHeight="1" x14ac:dyDescent="0.2">
      <c r="A2461" s="38" t="s">
        <v>11879</v>
      </c>
      <c r="B2461" s="42" t="s">
        <v>11880</v>
      </c>
      <c r="C2461" s="42" t="s">
        <v>11881</v>
      </c>
      <c r="D2461" s="38">
        <v>502191</v>
      </c>
      <c r="E2461" s="38"/>
      <c r="F2461" s="42" t="s">
        <v>11882</v>
      </c>
      <c r="G2461" s="38">
        <v>8263000168</v>
      </c>
      <c r="H2461" s="40" t="s">
        <v>11883</v>
      </c>
      <c r="I2461" s="3">
        <v>201920.33898305087</v>
      </c>
      <c r="J2461" s="3"/>
      <c r="K2461" s="3">
        <v>36345.661016949154</v>
      </c>
      <c r="L2461" s="3">
        <f t="shared" si="38"/>
        <v>238266.00000000003</v>
      </c>
      <c r="M2461" s="41">
        <v>44582.729166666664</v>
      </c>
      <c r="N2461" s="39">
        <v>6870437014</v>
      </c>
      <c r="O2461" s="42" t="s">
        <v>315</v>
      </c>
      <c r="P2461" s="42" t="s">
        <v>11884</v>
      </c>
      <c r="Q2461" s="60">
        <v>44664</v>
      </c>
      <c r="R2461" s="42" t="s">
        <v>243</v>
      </c>
      <c r="S2461" s="68"/>
    </row>
    <row r="2462" spans="1:19" s="70" customFormat="1" ht="12.75" hidden="1" customHeight="1" x14ac:dyDescent="0.2">
      <c r="A2462" s="38" t="s">
        <v>18888</v>
      </c>
      <c r="B2462" s="39" t="s">
        <v>18889</v>
      </c>
      <c r="C2462" s="39" t="s">
        <v>18890</v>
      </c>
      <c r="D2462" s="38">
        <v>503163</v>
      </c>
      <c r="E2462" s="38"/>
      <c r="F2462" s="39" t="s">
        <v>10882</v>
      </c>
      <c r="G2462" s="38">
        <v>8266017697</v>
      </c>
      <c r="H2462" s="40" t="s">
        <v>18891</v>
      </c>
      <c r="I2462" s="2">
        <v>201851.69491525425</v>
      </c>
      <c r="J2462" s="2"/>
      <c r="K2462" s="2">
        <v>36333.305084745763</v>
      </c>
      <c r="L2462" s="3">
        <f t="shared" si="38"/>
        <v>238185</v>
      </c>
      <c r="M2462" s="41">
        <v>45002.729166666664</v>
      </c>
      <c r="N2462" s="39">
        <v>1246329756</v>
      </c>
      <c r="O2462" s="39" t="s">
        <v>18453</v>
      </c>
      <c r="P2462" s="40" t="s">
        <v>18892</v>
      </c>
      <c r="Q2462" s="41">
        <v>45077</v>
      </c>
      <c r="R2462" s="62" t="s">
        <v>21</v>
      </c>
      <c r="S2462" s="68"/>
    </row>
    <row r="2463" spans="1:19" s="70" customFormat="1" ht="12.75" hidden="1" customHeight="1" x14ac:dyDescent="0.2">
      <c r="A2463" s="38" t="s">
        <v>2148</v>
      </c>
      <c r="B2463" s="39" t="s">
        <v>2149</v>
      </c>
      <c r="C2463" s="39" t="s">
        <v>2150</v>
      </c>
      <c r="D2463" s="38">
        <v>401972</v>
      </c>
      <c r="E2463" s="38"/>
      <c r="F2463" s="39" t="s">
        <v>842</v>
      </c>
      <c r="G2463" s="38">
        <v>8263000049</v>
      </c>
      <c r="H2463" s="40" t="s">
        <v>2151</v>
      </c>
      <c r="I2463" s="2">
        <v>201600</v>
      </c>
      <c r="J2463" s="2">
        <v>178.416</v>
      </c>
      <c r="K2463" s="2">
        <v>36288</v>
      </c>
      <c r="L2463" s="3">
        <f t="shared" si="38"/>
        <v>238066.416</v>
      </c>
      <c r="M2463" s="41">
        <v>44281.729166666664</v>
      </c>
      <c r="N2463" s="39">
        <v>6870066985</v>
      </c>
      <c r="O2463" s="39" t="s">
        <v>52</v>
      </c>
      <c r="P2463" s="40" t="s">
        <v>2099</v>
      </c>
      <c r="Q2463" s="41">
        <v>44345</v>
      </c>
      <c r="R2463" s="39" t="s">
        <v>54</v>
      </c>
      <c r="S2463" s="68"/>
    </row>
    <row r="2464" spans="1:19" s="70" customFormat="1" ht="12.75" hidden="1" customHeight="1" x14ac:dyDescent="0.2">
      <c r="A2464" s="38" t="s">
        <v>15589</v>
      </c>
      <c r="B2464" s="42" t="s">
        <v>15590</v>
      </c>
      <c r="C2464" s="42" t="s">
        <v>15591</v>
      </c>
      <c r="D2464" s="38">
        <v>407464</v>
      </c>
      <c r="E2464" s="38"/>
      <c r="F2464" s="42" t="s">
        <v>1230</v>
      </c>
      <c r="G2464" s="38">
        <v>8268009981</v>
      </c>
      <c r="H2464" s="40" t="s">
        <v>15592</v>
      </c>
      <c r="I2464" s="3">
        <v>201500</v>
      </c>
      <c r="J2464" s="3"/>
      <c r="K2464" s="3">
        <v>36270</v>
      </c>
      <c r="L2464" s="3">
        <f t="shared" si="38"/>
        <v>237770</v>
      </c>
      <c r="M2464" s="41">
        <v>44819.729166666664</v>
      </c>
      <c r="N2464" s="39">
        <v>44189721</v>
      </c>
      <c r="O2464" s="42" t="s">
        <v>315</v>
      </c>
      <c r="P2464" s="42" t="s">
        <v>15593</v>
      </c>
      <c r="Q2464" s="60">
        <v>44844</v>
      </c>
      <c r="R2464" s="42" t="s">
        <v>243</v>
      </c>
      <c r="S2464" s="68" t="s">
        <v>506</v>
      </c>
    </row>
    <row r="2465" spans="1:19" s="70" customFormat="1" ht="12.75" hidden="1" customHeight="1" x14ac:dyDescent="0.2">
      <c r="A2465" s="38" t="s">
        <v>947</v>
      </c>
      <c r="B2465" s="39" t="s">
        <v>948</v>
      </c>
      <c r="C2465" s="39" t="s">
        <v>949</v>
      </c>
      <c r="D2465" s="38">
        <v>106653</v>
      </c>
      <c r="E2465" s="38"/>
      <c r="F2465" s="39" t="s">
        <v>398</v>
      </c>
      <c r="G2465" s="38">
        <v>8263000050</v>
      </c>
      <c r="H2465" s="40" t="s">
        <v>950</v>
      </c>
      <c r="I2465" s="2">
        <v>200000</v>
      </c>
      <c r="J2465" s="2">
        <v>177</v>
      </c>
      <c r="K2465" s="2">
        <v>36000</v>
      </c>
      <c r="L2465" s="3">
        <f t="shared" si="38"/>
        <v>236177</v>
      </c>
      <c r="M2465" s="41">
        <v>44236.729166666664</v>
      </c>
      <c r="N2465" s="39">
        <v>6870343134</v>
      </c>
      <c r="O2465" s="39" t="s">
        <v>52</v>
      </c>
      <c r="P2465" s="40">
        <v>103187782217</v>
      </c>
      <c r="Q2465" s="41">
        <v>44275</v>
      </c>
      <c r="R2465" s="39" t="s">
        <v>54</v>
      </c>
      <c r="S2465" s="68"/>
    </row>
    <row r="2466" spans="1:19" s="70" customFormat="1" ht="12.75" hidden="1" customHeight="1" x14ac:dyDescent="0.2">
      <c r="A2466" s="38" t="s">
        <v>1437</v>
      </c>
      <c r="B2466" s="39" t="s">
        <v>1438</v>
      </c>
      <c r="C2466" s="39" t="s">
        <v>1439</v>
      </c>
      <c r="D2466" s="38">
        <v>106653</v>
      </c>
      <c r="E2466" s="38"/>
      <c r="F2466" s="39" t="s">
        <v>398</v>
      </c>
      <c r="G2466" s="38">
        <v>8263000050</v>
      </c>
      <c r="H2466" s="40" t="s">
        <v>1440</v>
      </c>
      <c r="I2466" s="2">
        <v>200000</v>
      </c>
      <c r="J2466" s="3">
        <v>177</v>
      </c>
      <c r="K2466" s="2">
        <v>36000</v>
      </c>
      <c r="L2466" s="3">
        <f t="shared" si="38"/>
        <v>236177</v>
      </c>
      <c r="M2466" s="41">
        <v>44283</v>
      </c>
      <c r="N2466" s="39">
        <v>6870001713</v>
      </c>
      <c r="O2466" s="39" t="s">
        <v>52</v>
      </c>
      <c r="P2466" s="40">
        <v>104271219210</v>
      </c>
      <c r="Q2466" s="41">
        <v>44314</v>
      </c>
      <c r="R2466" s="39" t="s">
        <v>54</v>
      </c>
      <c r="S2466" s="68"/>
    </row>
    <row r="2467" spans="1:19" s="70" customFormat="1" ht="12.75" hidden="1" customHeight="1" x14ac:dyDescent="0.2">
      <c r="A2467" s="38" t="s">
        <v>2058</v>
      </c>
      <c r="B2467" s="39" t="s">
        <v>2059</v>
      </c>
      <c r="C2467" s="39" t="s">
        <v>2060</v>
      </c>
      <c r="D2467" s="38">
        <v>919893</v>
      </c>
      <c r="E2467" s="38"/>
      <c r="F2467" s="39" t="s">
        <v>2039</v>
      </c>
      <c r="G2467" s="38">
        <v>8263000051</v>
      </c>
      <c r="H2467" s="40">
        <v>2920003734</v>
      </c>
      <c r="I2467" s="2">
        <v>200000</v>
      </c>
      <c r="J2467" s="2"/>
      <c r="K2467" s="2">
        <v>36000</v>
      </c>
      <c r="L2467" s="3">
        <f t="shared" si="38"/>
        <v>236000</v>
      </c>
      <c r="M2467" s="41">
        <v>44273.729166666664</v>
      </c>
      <c r="N2467" s="39">
        <v>6870067433</v>
      </c>
      <c r="O2467" s="39" t="s">
        <v>52</v>
      </c>
      <c r="P2467" s="40" t="s">
        <v>2047</v>
      </c>
      <c r="Q2467" s="41">
        <v>44345</v>
      </c>
      <c r="R2467" s="39" t="s">
        <v>54</v>
      </c>
      <c r="S2467" s="68"/>
    </row>
    <row r="2468" spans="1:19" s="70" customFormat="1" ht="12.75" hidden="1" customHeight="1" x14ac:dyDescent="0.2">
      <c r="A2468" s="38" t="s">
        <v>5735</v>
      </c>
      <c r="B2468" s="39" t="s">
        <v>5736</v>
      </c>
      <c r="C2468" s="39" t="s">
        <v>5737</v>
      </c>
      <c r="D2468" s="38">
        <v>401972</v>
      </c>
      <c r="E2468" s="38"/>
      <c r="F2468" s="39" t="s">
        <v>842</v>
      </c>
      <c r="G2468" s="38">
        <v>8263000049</v>
      </c>
      <c r="H2468" s="40" t="s">
        <v>5738</v>
      </c>
      <c r="I2468" s="2">
        <v>200000</v>
      </c>
      <c r="J2468" s="2">
        <v>0</v>
      </c>
      <c r="K2468" s="2">
        <v>36000</v>
      </c>
      <c r="L2468" s="3">
        <f t="shared" si="38"/>
        <v>236000</v>
      </c>
      <c r="M2468" s="41">
        <v>44397.729166666664</v>
      </c>
      <c r="N2468" s="39">
        <v>6870192154</v>
      </c>
      <c r="O2468" s="39" t="s">
        <v>52</v>
      </c>
      <c r="P2468" s="40" t="s">
        <v>5674</v>
      </c>
      <c r="Q2468" s="41">
        <v>44448</v>
      </c>
      <c r="R2468" s="39" t="s">
        <v>54</v>
      </c>
      <c r="S2468" s="68"/>
    </row>
    <row r="2469" spans="1:19" s="70" customFormat="1" ht="12.75" hidden="1" customHeight="1" x14ac:dyDescent="0.2">
      <c r="A2469" s="38" t="s">
        <v>5755</v>
      </c>
      <c r="B2469" s="39" t="s">
        <v>5756</v>
      </c>
      <c r="C2469" s="39" t="s">
        <v>5757</v>
      </c>
      <c r="D2469" s="38">
        <v>401972</v>
      </c>
      <c r="E2469" s="38"/>
      <c r="F2469" s="39" t="s">
        <v>842</v>
      </c>
      <c r="G2469" s="38">
        <v>8263000049</v>
      </c>
      <c r="H2469" s="40" t="s">
        <v>5758</v>
      </c>
      <c r="I2469" s="2">
        <v>200000</v>
      </c>
      <c r="J2469" s="2">
        <v>0</v>
      </c>
      <c r="K2469" s="2">
        <v>36000</v>
      </c>
      <c r="L2469" s="3">
        <f t="shared" si="38"/>
        <v>236000</v>
      </c>
      <c r="M2469" s="41">
        <v>44397.729166666664</v>
      </c>
      <c r="N2469" s="39">
        <v>6870192384</v>
      </c>
      <c r="O2469" s="39" t="s">
        <v>52</v>
      </c>
      <c r="P2469" s="40" t="s">
        <v>5674</v>
      </c>
      <c r="Q2469" s="41">
        <v>44448</v>
      </c>
      <c r="R2469" s="39" t="s">
        <v>54</v>
      </c>
      <c r="S2469" s="68"/>
    </row>
    <row r="2470" spans="1:19" s="70" customFormat="1" ht="12.75" hidden="1" customHeight="1" x14ac:dyDescent="0.2">
      <c r="A2470" s="38" t="s">
        <v>5759</v>
      </c>
      <c r="B2470" s="39" t="s">
        <v>5760</v>
      </c>
      <c r="C2470" s="39" t="s">
        <v>5761</v>
      </c>
      <c r="D2470" s="38">
        <v>401972</v>
      </c>
      <c r="E2470" s="38"/>
      <c r="F2470" s="39" t="s">
        <v>842</v>
      </c>
      <c r="G2470" s="38">
        <v>8263000049</v>
      </c>
      <c r="H2470" s="40" t="s">
        <v>5762</v>
      </c>
      <c r="I2470" s="2">
        <v>200000</v>
      </c>
      <c r="J2470" s="2">
        <v>0</v>
      </c>
      <c r="K2470" s="2">
        <v>36000</v>
      </c>
      <c r="L2470" s="3">
        <f t="shared" si="38"/>
        <v>236000</v>
      </c>
      <c r="M2470" s="41">
        <v>44397.729166666664</v>
      </c>
      <c r="N2470" s="39">
        <v>6870192407</v>
      </c>
      <c r="O2470" s="39" t="s">
        <v>52</v>
      </c>
      <c r="P2470" s="40" t="s">
        <v>5674</v>
      </c>
      <c r="Q2470" s="41">
        <v>44448</v>
      </c>
      <c r="R2470" s="39" t="s">
        <v>54</v>
      </c>
      <c r="S2470" s="68"/>
    </row>
    <row r="2471" spans="1:19" s="70" customFormat="1" ht="12.75" hidden="1" customHeight="1" x14ac:dyDescent="0.2">
      <c r="A2471" s="38" t="s">
        <v>5763</v>
      </c>
      <c r="B2471" s="39" t="s">
        <v>5764</v>
      </c>
      <c r="C2471" s="39" t="s">
        <v>5765</v>
      </c>
      <c r="D2471" s="38">
        <v>401972</v>
      </c>
      <c r="E2471" s="38"/>
      <c r="F2471" s="39" t="s">
        <v>842</v>
      </c>
      <c r="G2471" s="38">
        <v>8263000049</v>
      </c>
      <c r="H2471" s="40" t="s">
        <v>5766</v>
      </c>
      <c r="I2471" s="2">
        <v>200000</v>
      </c>
      <c r="J2471" s="2">
        <v>0</v>
      </c>
      <c r="K2471" s="2">
        <v>36000</v>
      </c>
      <c r="L2471" s="3">
        <f t="shared" si="38"/>
        <v>236000</v>
      </c>
      <c r="M2471" s="41">
        <v>44397.729166666664</v>
      </c>
      <c r="N2471" s="39">
        <v>6870192426</v>
      </c>
      <c r="O2471" s="39" t="s">
        <v>52</v>
      </c>
      <c r="P2471" s="40" t="s">
        <v>5481</v>
      </c>
      <c r="Q2471" s="41">
        <v>44448</v>
      </c>
      <c r="R2471" s="39" t="s">
        <v>54</v>
      </c>
      <c r="S2471" s="68"/>
    </row>
    <row r="2472" spans="1:19" s="70" customFormat="1" ht="12.75" hidden="1" customHeight="1" x14ac:dyDescent="0.2">
      <c r="A2472" s="38" t="s">
        <v>7347</v>
      </c>
      <c r="B2472" s="42" t="s">
        <v>7348</v>
      </c>
      <c r="C2472" s="42" t="s">
        <v>7349</v>
      </c>
      <c r="D2472" s="38">
        <v>808750</v>
      </c>
      <c r="E2472" s="38"/>
      <c r="F2472" s="42" t="s">
        <v>7350</v>
      </c>
      <c r="G2472" s="38">
        <v>8268007333</v>
      </c>
      <c r="H2472" s="40" t="s">
        <v>7351</v>
      </c>
      <c r="I2472" s="3">
        <v>200000</v>
      </c>
      <c r="J2472" s="3"/>
      <c r="K2472" s="3">
        <v>36000</v>
      </c>
      <c r="L2472" s="3">
        <f t="shared" si="38"/>
        <v>236000</v>
      </c>
      <c r="M2472" s="41">
        <v>44440.729166666664</v>
      </c>
      <c r="N2472" s="39">
        <v>44142907</v>
      </c>
      <c r="O2472" s="42" t="s">
        <v>315</v>
      </c>
      <c r="P2472" s="42" t="s">
        <v>7352</v>
      </c>
      <c r="Q2472" s="60">
        <v>44498</v>
      </c>
      <c r="R2472" s="42" t="s">
        <v>243</v>
      </c>
      <c r="S2472" s="68"/>
    </row>
    <row r="2473" spans="1:19" s="70" customFormat="1" ht="12.75" hidden="1" customHeight="1" x14ac:dyDescent="0.2">
      <c r="A2473" s="38" t="s">
        <v>8001</v>
      </c>
      <c r="B2473" s="39" t="s">
        <v>8002</v>
      </c>
      <c r="C2473" s="39" t="s">
        <v>8003</v>
      </c>
      <c r="D2473" s="38">
        <v>919893</v>
      </c>
      <c r="E2473" s="38"/>
      <c r="F2473" s="39" t="s">
        <v>2039</v>
      </c>
      <c r="G2473" s="38">
        <v>8263000051</v>
      </c>
      <c r="H2473" s="40">
        <v>2920004221</v>
      </c>
      <c r="I2473" s="2">
        <v>200000</v>
      </c>
      <c r="J2473" s="2"/>
      <c r="K2473" s="2">
        <v>36000</v>
      </c>
      <c r="L2473" s="3">
        <f t="shared" si="38"/>
        <v>236000</v>
      </c>
      <c r="M2473" s="41">
        <v>44466.729166666664</v>
      </c>
      <c r="N2473" s="39">
        <v>6870262477</v>
      </c>
      <c r="O2473" s="39" t="s">
        <v>52</v>
      </c>
      <c r="P2473" s="40" t="s">
        <v>6848</v>
      </c>
      <c r="Q2473" s="41">
        <v>44416</v>
      </c>
      <c r="R2473" s="39" t="s">
        <v>54</v>
      </c>
      <c r="S2473" s="68"/>
    </row>
    <row r="2474" spans="1:19" s="70" customFormat="1" ht="12.75" hidden="1" customHeight="1" x14ac:dyDescent="0.2">
      <c r="A2474" s="38" t="s">
        <v>10528</v>
      </c>
      <c r="B2474" s="39" t="s">
        <v>10529</v>
      </c>
      <c r="C2474" s="39" t="s">
        <v>10530</v>
      </c>
      <c r="D2474" s="38">
        <v>817156</v>
      </c>
      <c r="E2474" s="38"/>
      <c r="F2474" s="39" t="s">
        <v>10531</v>
      </c>
      <c r="G2474" s="38">
        <v>8268007754</v>
      </c>
      <c r="H2474" s="40" t="s">
        <v>10532</v>
      </c>
      <c r="I2474" s="2">
        <v>200000</v>
      </c>
      <c r="J2474" s="2"/>
      <c r="K2474" s="2">
        <v>36000</v>
      </c>
      <c r="L2474" s="3">
        <f t="shared" si="38"/>
        <v>236000</v>
      </c>
      <c r="M2474" s="41">
        <v>44565.729166666664</v>
      </c>
      <c r="N2474" s="39">
        <v>44335253</v>
      </c>
      <c r="O2474" s="39" t="s">
        <v>3282</v>
      </c>
      <c r="P2474" s="40"/>
      <c r="Q2474" s="41"/>
      <c r="R2474" s="42" t="s">
        <v>2417</v>
      </c>
      <c r="S2474" s="68"/>
    </row>
    <row r="2475" spans="1:19" s="70" customFormat="1" ht="12.75" hidden="1" customHeight="1" x14ac:dyDescent="0.2">
      <c r="A2475" s="38" t="s">
        <v>13040</v>
      </c>
      <c r="B2475" s="39" t="s">
        <v>13041</v>
      </c>
      <c r="C2475" s="39" t="s">
        <v>13042</v>
      </c>
      <c r="D2475" s="38">
        <v>809819</v>
      </c>
      <c r="E2475" s="38" t="s">
        <v>23092</v>
      </c>
      <c r="F2475" s="129" t="s">
        <v>1693</v>
      </c>
      <c r="G2475" s="38">
        <v>8268005075</v>
      </c>
      <c r="H2475" s="40" t="s">
        <v>13043</v>
      </c>
      <c r="I2475" s="2">
        <v>200000</v>
      </c>
      <c r="J2475" s="2"/>
      <c r="K2475" s="2">
        <v>36000</v>
      </c>
      <c r="L2475" s="3">
        <f t="shared" si="38"/>
        <v>236000</v>
      </c>
      <c r="M2475" s="41">
        <v>44634.729166666664</v>
      </c>
      <c r="N2475" s="39">
        <v>43881067</v>
      </c>
      <c r="O2475" s="39" t="s">
        <v>52</v>
      </c>
      <c r="P2475" s="40">
        <v>205236488144</v>
      </c>
      <c r="Q2475" s="41">
        <v>44705</v>
      </c>
      <c r="R2475" s="39" t="s">
        <v>54</v>
      </c>
      <c r="S2475" s="68"/>
    </row>
    <row r="2476" spans="1:19" s="70" customFormat="1" ht="12.75" hidden="1" customHeight="1" x14ac:dyDescent="0.2">
      <c r="A2476" s="38" t="s">
        <v>15349</v>
      </c>
      <c r="B2476" s="39" t="s">
        <v>15350</v>
      </c>
      <c r="C2476" s="39" t="s">
        <v>15351</v>
      </c>
      <c r="D2476" s="38">
        <v>502510</v>
      </c>
      <c r="E2476" s="38"/>
      <c r="F2476" s="39" t="s">
        <v>13920</v>
      </c>
      <c r="G2476" s="38">
        <v>8263000158</v>
      </c>
      <c r="H2476" s="40" t="s">
        <v>15352</v>
      </c>
      <c r="I2476" s="2">
        <v>200000</v>
      </c>
      <c r="J2476" s="2"/>
      <c r="K2476" s="2">
        <v>36000</v>
      </c>
      <c r="L2476" s="3">
        <f t="shared" si="38"/>
        <v>236000</v>
      </c>
      <c r="M2476" s="41">
        <v>44789.729166666664</v>
      </c>
      <c r="N2476" s="39">
        <v>6870191531</v>
      </c>
      <c r="O2476" s="39" t="s">
        <v>3282</v>
      </c>
      <c r="P2476" s="40" t="s">
        <v>15353</v>
      </c>
      <c r="Q2476" s="41">
        <v>45163</v>
      </c>
      <c r="R2476" s="42" t="s">
        <v>2417</v>
      </c>
      <c r="S2476" s="68"/>
    </row>
    <row r="2477" spans="1:19" s="70" customFormat="1" ht="12.75" hidden="1" customHeight="1" x14ac:dyDescent="0.2">
      <c r="A2477" s="38" t="s">
        <v>17055</v>
      </c>
      <c r="B2477" s="39" t="s">
        <v>17056</v>
      </c>
      <c r="C2477" s="39" t="s">
        <v>17057</v>
      </c>
      <c r="D2477" s="38">
        <v>502510</v>
      </c>
      <c r="E2477" s="38"/>
      <c r="F2477" s="39" t="s">
        <v>13920</v>
      </c>
      <c r="G2477" s="38">
        <v>8263000158</v>
      </c>
      <c r="H2477" s="40" t="s">
        <v>17058</v>
      </c>
      <c r="I2477" s="2">
        <v>200000</v>
      </c>
      <c r="J2477" s="2"/>
      <c r="K2477" s="2">
        <v>36000</v>
      </c>
      <c r="L2477" s="3">
        <f t="shared" si="38"/>
        <v>236000</v>
      </c>
      <c r="M2477" s="41">
        <v>44832.729166666664</v>
      </c>
      <c r="N2477" s="39">
        <v>6870334820</v>
      </c>
      <c r="O2477" s="39" t="s">
        <v>3282</v>
      </c>
      <c r="P2477" s="40" t="s">
        <v>17049</v>
      </c>
      <c r="Q2477" s="41">
        <v>44938</v>
      </c>
      <c r="R2477" s="42" t="s">
        <v>2417</v>
      </c>
      <c r="S2477" s="68"/>
    </row>
    <row r="2478" spans="1:19" s="70" customFormat="1" ht="12.75" hidden="1" customHeight="1" x14ac:dyDescent="0.2">
      <c r="A2478" s="38" t="s">
        <v>17082</v>
      </c>
      <c r="B2478" s="39" t="s">
        <v>17083</v>
      </c>
      <c r="C2478" s="39" t="s">
        <v>17084</v>
      </c>
      <c r="D2478" s="38">
        <v>502510</v>
      </c>
      <c r="E2478" s="38"/>
      <c r="F2478" s="39" t="s">
        <v>13920</v>
      </c>
      <c r="G2478" s="38">
        <v>8263000158</v>
      </c>
      <c r="H2478" s="40" t="s">
        <v>17085</v>
      </c>
      <c r="I2478" s="2">
        <v>200000</v>
      </c>
      <c r="J2478" s="2"/>
      <c r="K2478" s="2">
        <v>36000</v>
      </c>
      <c r="L2478" s="3">
        <f t="shared" si="38"/>
        <v>236000</v>
      </c>
      <c r="M2478" s="41">
        <v>44887.729166666664</v>
      </c>
      <c r="N2478" s="39">
        <v>6870336415</v>
      </c>
      <c r="O2478" s="39" t="s">
        <v>3282</v>
      </c>
      <c r="P2478" s="40" t="s">
        <v>17072</v>
      </c>
      <c r="Q2478" s="41">
        <v>44944</v>
      </c>
      <c r="R2478" s="42" t="s">
        <v>2417</v>
      </c>
      <c r="S2478" s="68"/>
    </row>
    <row r="2479" spans="1:19" s="70" customFormat="1" ht="12.75" hidden="1" customHeight="1" x14ac:dyDescent="0.2">
      <c r="A2479" s="38" t="s">
        <v>20144</v>
      </c>
      <c r="B2479" s="39" t="s">
        <v>20145</v>
      </c>
      <c r="C2479" s="39" t="s">
        <v>20146</v>
      </c>
      <c r="D2479" s="38">
        <v>122835</v>
      </c>
      <c r="E2479" s="38"/>
      <c r="F2479" s="39" t="s">
        <v>12848</v>
      </c>
      <c r="G2479" s="38">
        <v>8266018636</v>
      </c>
      <c r="H2479" s="40" t="s">
        <v>20147</v>
      </c>
      <c r="I2479" s="2">
        <v>200000</v>
      </c>
      <c r="J2479" s="2"/>
      <c r="K2479" s="2">
        <v>36000</v>
      </c>
      <c r="L2479" s="3">
        <f t="shared" si="38"/>
        <v>236000</v>
      </c>
      <c r="M2479" s="41">
        <v>45094.729166666664</v>
      </c>
      <c r="N2479" s="39">
        <v>1246462590</v>
      </c>
      <c r="O2479" s="39" t="s">
        <v>3282</v>
      </c>
      <c r="P2479" s="40" t="s">
        <v>20148</v>
      </c>
      <c r="Q2479" s="41">
        <v>45164</v>
      </c>
      <c r="R2479" s="42" t="s">
        <v>2417</v>
      </c>
      <c r="S2479" s="68"/>
    </row>
    <row r="2480" spans="1:19" s="70" customFormat="1" ht="12.75" hidden="1" customHeight="1" x14ac:dyDescent="0.2">
      <c r="A2480" s="38" t="s">
        <v>22039</v>
      </c>
      <c r="B2480" s="39" t="s">
        <v>22040</v>
      </c>
      <c r="C2480" s="39" t="s">
        <v>22041</v>
      </c>
      <c r="D2480" s="38">
        <v>915109</v>
      </c>
      <c r="E2480" s="38"/>
      <c r="F2480" s="39" t="s">
        <v>20110</v>
      </c>
      <c r="G2480" s="38">
        <v>8268012187</v>
      </c>
      <c r="H2480" s="40" t="s">
        <v>22042</v>
      </c>
      <c r="I2480" s="2">
        <v>199950</v>
      </c>
      <c r="J2480" s="2"/>
      <c r="K2480" s="2">
        <v>35991</v>
      </c>
      <c r="L2480" s="3">
        <f t="shared" si="38"/>
        <v>235941</v>
      </c>
      <c r="M2480" s="41">
        <v>45324.729166666664</v>
      </c>
      <c r="N2480" s="39">
        <v>161070632</v>
      </c>
      <c r="O2480" s="39" t="s">
        <v>18453</v>
      </c>
      <c r="P2480" s="40" t="s">
        <v>22043</v>
      </c>
      <c r="Q2480" s="41">
        <v>45353</v>
      </c>
      <c r="R2480" s="62" t="s">
        <v>21</v>
      </c>
      <c r="S2480" s="68"/>
    </row>
    <row r="2481" spans="1:19" s="70" customFormat="1" ht="12.75" hidden="1" customHeight="1" x14ac:dyDescent="0.2">
      <c r="A2481" s="38" t="s">
        <v>19168</v>
      </c>
      <c r="B2481" s="42" t="s">
        <v>19169</v>
      </c>
      <c r="C2481" s="42" t="s">
        <v>19170</v>
      </c>
      <c r="D2481" s="38">
        <v>506161</v>
      </c>
      <c r="E2481" s="38"/>
      <c r="F2481" s="42" t="s">
        <v>7579</v>
      </c>
      <c r="G2481" s="38">
        <v>8268010939</v>
      </c>
      <c r="H2481" s="40" t="s">
        <v>19171</v>
      </c>
      <c r="I2481" s="3">
        <v>199500</v>
      </c>
      <c r="J2481" s="3"/>
      <c r="K2481" s="3">
        <v>35910</v>
      </c>
      <c r="L2481" s="3">
        <f t="shared" si="38"/>
        <v>235410</v>
      </c>
      <c r="M2481" s="41">
        <v>45051.729166666664</v>
      </c>
      <c r="N2481" s="39">
        <v>160374327</v>
      </c>
      <c r="O2481" s="42" t="s">
        <v>315</v>
      </c>
      <c r="P2481" s="42" t="s">
        <v>19172</v>
      </c>
      <c r="Q2481" s="60">
        <v>45106</v>
      </c>
      <c r="R2481" s="42" t="s">
        <v>243</v>
      </c>
      <c r="S2481" s="68"/>
    </row>
    <row r="2482" spans="1:19" s="70" customFormat="1" ht="12.75" hidden="1" customHeight="1" x14ac:dyDescent="0.2">
      <c r="A2482" s="38" t="s">
        <v>3491</v>
      </c>
      <c r="B2482" s="39" t="s">
        <v>3486</v>
      </c>
      <c r="C2482" s="39" t="s">
        <v>3487</v>
      </c>
      <c r="D2482" s="38">
        <v>821190</v>
      </c>
      <c r="E2482" s="38"/>
      <c r="F2482" s="39" t="s">
        <v>1965</v>
      </c>
      <c r="G2482" s="38">
        <v>8263000118</v>
      </c>
      <c r="H2482" s="40" t="s">
        <v>3492</v>
      </c>
      <c r="I2482" s="10">
        <v>199160</v>
      </c>
      <c r="J2482" s="2">
        <v>235.01</v>
      </c>
      <c r="K2482" s="2">
        <v>35848.799999999996</v>
      </c>
      <c r="L2482" s="3">
        <f t="shared" si="38"/>
        <v>235243.81</v>
      </c>
      <c r="M2482" s="41">
        <v>44366.729166666664</v>
      </c>
      <c r="N2482" s="39">
        <v>6870121746</v>
      </c>
      <c r="O2482" s="39" t="s">
        <v>52</v>
      </c>
      <c r="P2482" s="40">
        <v>107228953163</v>
      </c>
      <c r="Q2482" s="41">
        <v>44400</v>
      </c>
      <c r="R2482" s="39" t="s">
        <v>54</v>
      </c>
      <c r="S2482" s="68"/>
    </row>
    <row r="2483" spans="1:19" s="70" customFormat="1" ht="12.75" hidden="1" customHeight="1" x14ac:dyDescent="0.2">
      <c r="A2483" s="38" t="s">
        <v>19063</v>
      </c>
      <c r="B2483" s="39" t="s">
        <v>19064</v>
      </c>
      <c r="C2483" s="39" t="s">
        <v>19065</v>
      </c>
      <c r="D2483" s="38">
        <v>812419</v>
      </c>
      <c r="E2483" s="38"/>
      <c r="F2483" s="39" t="s">
        <v>1956</v>
      </c>
      <c r="G2483" s="38">
        <v>8268010958</v>
      </c>
      <c r="H2483" s="40" t="s">
        <v>19066</v>
      </c>
      <c r="I2483" s="2">
        <v>198761.86440677967</v>
      </c>
      <c r="J2483" s="2"/>
      <c r="K2483" s="2">
        <v>35777.135593220337</v>
      </c>
      <c r="L2483" s="3">
        <f t="shared" si="38"/>
        <v>234539</v>
      </c>
      <c r="M2483" s="41">
        <v>45032.729166666664</v>
      </c>
      <c r="N2483" s="39">
        <v>160353772</v>
      </c>
      <c r="O2483" s="39" t="s">
        <v>52</v>
      </c>
      <c r="P2483" s="40" t="s">
        <v>19067</v>
      </c>
      <c r="Q2483" s="41">
        <v>45064</v>
      </c>
      <c r="R2483" s="39" t="s">
        <v>54</v>
      </c>
      <c r="S2483" s="68"/>
    </row>
    <row r="2484" spans="1:19" s="70" customFormat="1" ht="12.75" hidden="1" customHeight="1" x14ac:dyDescent="0.2">
      <c r="A2484" s="38" t="s">
        <v>3752</v>
      </c>
      <c r="B2484" s="42"/>
      <c r="C2484" s="42"/>
      <c r="D2484" s="38">
        <v>811819</v>
      </c>
      <c r="E2484" s="38"/>
      <c r="F2484" s="39" t="s">
        <v>1091</v>
      </c>
      <c r="G2484" s="38">
        <v>8263000114</v>
      </c>
      <c r="H2484" s="40" t="s">
        <v>3753</v>
      </c>
      <c r="I2484" s="3">
        <v>198350</v>
      </c>
      <c r="J2484" s="3"/>
      <c r="K2484" s="3">
        <v>0</v>
      </c>
      <c r="L2484" s="3">
        <f t="shared" si="38"/>
        <v>198350</v>
      </c>
      <c r="M2484" s="41">
        <v>44391</v>
      </c>
      <c r="N2484" s="39"/>
      <c r="O2484" s="42" t="s">
        <v>315</v>
      </c>
      <c r="P2484" s="42"/>
      <c r="Q2484" s="60"/>
      <c r="R2484" s="42" t="s">
        <v>243</v>
      </c>
      <c r="S2484" s="68" t="s">
        <v>506</v>
      </c>
    </row>
    <row r="2485" spans="1:19" s="70" customFormat="1" ht="12.75" hidden="1" customHeight="1" x14ac:dyDescent="0.2">
      <c r="A2485" s="38" t="s">
        <v>11334</v>
      </c>
      <c r="B2485" s="42" t="s">
        <v>11335</v>
      </c>
      <c r="C2485" s="42" t="s">
        <v>11336</v>
      </c>
      <c r="D2485" s="38">
        <v>402828</v>
      </c>
      <c r="E2485" s="38"/>
      <c r="F2485" s="39" t="s">
        <v>11331</v>
      </c>
      <c r="G2485" s="38">
        <v>8263000174</v>
      </c>
      <c r="H2485" s="40" t="s">
        <v>11337</v>
      </c>
      <c r="I2485" s="3">
        <v>198000</v>
      </c>
      <c r="J2485" s="3"/>
      <c r="K2485" s="3">
        <v>35640</v>
      </c>
      <c r="L2485" s="3">
        <f t="shared" si="38"/>
        <v>233640</v>
      </c>
      <c r="M2485" s="41">
        <v>44543.729166666664</v>
      </c>
      <c r="N2485" s="39">
        <v>6870422192</v>
      </c>
      <c r="O2485" s="42" t="s">
        <v>315</v>
      </c>
      <c r="P2485" s="42" t="s">
        <v>11338</v>
      </c>
      <c r="Q2485" s="60">
        <v>44637</v>
      </c>
      <c r="R2485" s="42" t="s">
        <v>243</v>
      </c>
      <c r="S2485" s="68"/>
    </row>
    <row r="2486" spans="1:19" s="70" customFormat="1" ht="12.75" customHeight="1" x14ac:dyDescent="0.2">
      <c r="A2486" s="38" t="s">
        <v>20799</v>
      </c>
      <c r="B2486" s="39" t="s">
        <v>20800</v>
      </c>
      <c r="C2486" s="39" t="s">
        <v>20801</v>
      </c>
      <c r="D2486" s="38">
        <v>132039</v>
      </c>
      <c r="E2486" s="38"/>
      <c r="F2486" s="39" t="s">
        <v>20802</v>
      </c>
      <c r="G2486" s="38">
        <v>8266019710</v>
      </c>
      <c r="H2486" s="40">
        <v>651</v>
      </c>
      <c r="I2486" s="2">
        <v>198000</v>
      </c>
      <c r="J2486" s="2"/>
      <c r="K2486" s="2">
        <v>35640</v>
      </c>
      <c r="L2486" s="3">
        <f t="shared" si="38"/>
        <v>233640</v>
      </c>
      <c r="M2486" s="41">
        <v>45183.729166666664</v>
      </c>
      <c r="N2486" s="39">
        <v>1246558473</v>
      </c>
      <c r="O2486" s="39" t="s">
        <v>19303</v>
      </c>
      <c r="P2486" s="40" t="s">
        <v>20803</v>
      </c>
      <c r="Q2486" s="41">
        <v>45238</v>
      </c>
      <c r="R2486" s="62" t="s">
        <v>19</v>
      </c>
      <c r="S2486" s="68"/>
    </row>
    <row r="2487" spans="1:19" s="70" customFormat="1" ht="12.75" hidden="1" customHeight="1" x14ac:dyDescent="0.2">
      <c r="A2487" s="38" t="s">
        <v>6446</v>
      </c>
      <c r="B2487" s="39" t="s">
        <v>6447</v>
      </c>
      <c r="C2487" s="39" t="s">
        <v>6448</v>
      </c>
      <c r="D2487" s="38">
        <v>401972</v>
      </c>
      <c r="E2487" s="38"/>
      <c r="F2487" s="39" t="s">
        <v>842</v>
      </c>
      <c r="G2487" s="38">
        <v>8263000049</v>
      </c>
      <c r="H2487" s="40" t="s">
        <v>6449</v>
      </c>
      <c r="I2487" s="2">
        <v>197700</v>
      </c>
      <c r="J2487" s="2">
        <v>232.99600000000001</v>
      </c>
      <c r="K2487" s="2">
        <v>35586</v>
      </c>
      <c r="L2487" s="3">
        <f t="shared" si="38"/>
        <v>233518.99600000001</v>
      </c>
      <c r="M2487" s="41">
        <v>44374.729166666664</v>
      </c>
      <c r="N2487" s="39">
        <v>6870213514</v>
      </c>
      <c r="O2487" s="39" t="s">
        <v>52</v>
      </c>
      <c r="P2487" s="40"/>
      <c r="Q2487" s="41"/>
      <c r="R2487" s="39" t="s">
        <v>54</v>
      </c>
      <c r="S2487" s="68"/>
    </row>
    <row r="2488" spans="1:19" s="70" customFormat="1" ht="12.75" hidden="1" customHeight="1" x14ac:dyDescent="0.2">
      <c r="A2488" s="38" t="s">
        <v>15594</v>
      </c>
      <c r="B2488" s="39" t="s">
        <v>15595</v>
      </c>
      <c r="C2488" s="39" t="s">
        <v>15596</v>
      </c>
      <c r="D2488" s="38">
        <v>812419</v>
      </c>
      <c r="E2488" s="38"/>
      <c r="F2488" s="39" t="s">
        <v>1956</v>
      </c>
      <c r="G2488" s="38">
        <v>8268009890</v>
      </c>
      <c r="H2488" s="40" t="s">
        <v>15597</v>
      </c>
      <c r="I2488" s="2">
        <v>197499.1525423729</v>
      </c>
      <c r="J2488" s="2"/>
      <c r="K2488" s="2">
        <v>35549.847457627118</v>
      </c>
      <c r="L2488" s="3">
        <f t="shared" si="38"/>
        <v>233049.00000000003</v>
      </c>
      <c r="M2488" s="41">
        <v>44828.729166666664</v>
      </c>
      <c r="N2488" s="39">
        <v>44191075</v>
      </c>
      <c r="O2488" s="39" t="s">
        <v>52</v>
      </c>
      <c r="P2488" s="40" t="s">
        <v>15598</v>
      </c>
      <c r="Q2488" s="41">
        <v>44841</v>
      </c>
      <c r="R2488" s="39" t="s">
        <v>54</v>
      </c>
      <c r="S2488" s="68"/>
    </row>
    <row r="2489" spans="1:19" s="70" customFormat="1" ht="12.75" hidden="1" customHeight="1" x14ac:dyDescent="0.2">
      <c r="A2489" s="38">
        <v>254</v>
      </c>
      <c r="B2489" s="39" t="s">
        <v>16399</v>
      </c>
      <c r="C2489" s="39" t="s">
        <v>16400</v>
      </c>
      <c r="D2489" s="38">
        <v>811819</v>
      </c>
      <c r="E2489" s="38"/>
      <c r="F2489" s="39" t="s">
        <v>1091</v>
      </c>
      <c r="G2489" s="38">
        <v>8262000063</v>
      </c>
      <c r="H2489" s="40" t="s">
        <v>16401</v>
      </c>
      <c r="I2489" s="2">
        <v>197378</v>
      </c>
      <c r="J2489" s="2"/>
      <c r="K2489" s="2">
        <v>0</v>
      </c>
      <c r="L2489" s="3">
        <f t="shared" si="38"/>
        <v>197378</v>
      </c>
      <c r="M2489" s="41">
        <v>44861.729166666664</v>
      </c>
      <c r="N2489" s="39">
        <v>3445024769</v>
      </c>
      <c r="O2489" s="39" t="s">
        <v>8899</v>
      </c>
      <c r="P2489" s="40">
        <v>212151433788</v>
      </c>
      <c r="Q2489" s="41">
        <v>44912</v>
      </c>
      <c r="R2489" s="42" t="s">
        <v>8901</v>
      </c>
      <c r="S2489" s="68"/>
    </row>
    <row r="2490" spans="1:19" s="70" customFormat="1" ht="12.75" hidden="1" customHeight="1" x14ac:dyDescent="0.2">
      <c r="A2490" s="38">
        <v>306</v>
      </c>
      <c r="B2490" s="39" t="s">
        <v>18549</v>
      </c>
      <c r="C2490" s="39" t="s">
        <v>18550</v>
      </c>
      <c r="D2490" s="58">
        <v>137691</v>
      </c>
      <c r="E2490" s="58"/>
      <c r="F2490" s="39" t="s">
        <v>14869</v>
      </c>
      <c r="G2490" s="38">
        <v>8263000301</v>
      </c>
      <c r="H2490" s="40" t="s">
        <v>18551</v>
      </c>
      <c r="I2490" s="2">
        <v>197339.83050847458</v>
      </c>
      <c r="J2490" s="2"/>
      <c r="K2490" s="2">
        <v>35521.169491525427</v>
      </c>
      <c r="L2490" s="3">
        <f t="shared" si="38"/>
        <v>232861</v>
      </c>
      <c r="M2490" s="41">
        <v>45000.729166666664</v>
      </c>
      <c r="N2490" s="39">
        <v>6870447733</v>
      </c>
      <c r="O2490" s="39" t="s">
        <v>8899</v>
      </c>
      <c r="P2490" s="40" t="s">
        <v>18497</v>
      </c>
      <c r="Q2490" s="41">
        <v>45037</v>
      </c>
      <c r="R2490" s="42" t="s">
        <v>8901</v>
      </c>
      <c r="S2490" s="68"/>
    </row>
    <row r="2491" spans="1:19" s="70" customFormat="1" ht="12.75" hidden="1" customHeight="1" x14ac:dyDescent="0.2">
      <c r="A2491" s="38" t="s">
        <v>17171</v>
      </c>
      <c r="B2491" s="39" t="s">
        <v>17172</v>
      </c>
      <c r="C2491" s="39" t="s">
        <v>17173</v>
      </c>
      <c r="D2491" s="38">
        <v>812140</v>
      </c>
      <c r="E2491" s="38"/>
      <c r="F2491" s="42" t="s">
        <v>446</v>
      </c>
      <c r="G2491" s="38">
        <v>8268009550</v>
      </c>
      <c r="H2491" s="40" t="s">
        <v>17174</v>
      </c>
      <c r="I2491" s="2">
        <v>197199</v>
      </c>
      <c r="J2491" s="2"/>
      <c r="K2491" s="2">
        <v>35495.82</v>
      </c>
      <c r="L2491" s="3">
        <f t="shared" si="38"/>
        <v>232694.82</v>
      </c>
      <c r="M2491" s="41">
        <v>44928.729166666664</v>
      </c>
      <c r="N2491" s="39">
        <v>44403965</v>
      </c>
      <c r="O2491" s="39" t="s">
        <v>52</v>
      </c>
      <c r="P2491" s="40">
        <v>301166452093</v>
      </c>
      <c r="Q2491" s="41">
        <v>44945</v>
      </c>
      <c r="R2491" s="39" t="s">
        <v>54</v>
      </c>
      <c r="S2491" s="68"/>
    </row>
    <row r="2492" spans="1:19" s="70" customFormat="1" ht="12.75" hidden="1" customHeight="1" x14ac:dyDescent="0.2">
      <c r="A2492" s="38">
        <v>62</v>
      </c>
      <c r="B2492" s="39" t="s">
        <v>22718</v>
      </c>
      <c r="C2492" s="39" t="s">
        <v>22719</v>
      </c>
      <c r="D2492" s="38">
        <v>816965</v>
      </c>
      <c r="E2492" s="38"/>
      <c r="F2492" s="90" t="s">
        <v>557</v>
      </c>
      <c r="G2492" s="38">
        <v>8268014428</v>
      </c>
      <c r="H2492" s="40" t="s">
        <v>22931</v>
      </c>
      <c r="I2492" s="2">
        <v>197190.17</v>
      </c>
      <c r="J2492" s="2"/>
      <c r="K2492" s="2">
        <v>0</v>
      </c>
      <c r="L2492" s="3">
        <f t="shared" si="38"/>
        <v>197190.17</v>
      </c>
      <c r="M2492" s="41">
        <v>45464.729166666664</v>
      </c>
      <c r="N2492" s="39">
        <v>160804718</v>
      </c>
      <c r="O2492" s="39" t="s">
        <v>8899</v>
      </c>
      <c r="P2492" s="40" t="s">
        <v>22721</v>
      </c>
      <c r="Q2492" s="41">
        <v>45458</v>
      </c>
      <c r="R2492" s="42" t="s">
        <v>8901</v>
      </c>
      <c r="S2492" s="68"/>
    </row>
    <row r="2493" spans="1:19" s="70" customFormat="1" ht="12.75" hidden="1" customHeight="1" x14ac:dyDescent="0.2">
      <c r="A2493" s="38">
        <v>255</v>
      </c>
      <c r="B2493" s="39" t="s">
        <v>16402</v>
      </c>
      <c r="C2493" s="39" t="s">
        <v>16403</v>
      </c>
      <c r="D2493" s="38">
        <v>811819</v>
      </c>
      <c r="E2493" s="38"/>
      <c r="F2493" s="39" t="s">
        <v>1091</v>
      </c>
      <c r="G2493" s="38">
        <v>8262000063</v>
      </c>
      <c r="H2493" s="40" t="s">
        <v>16404</v>
      </c>
      <c r="I2493" s="2">
        <v>197102</v>
      </c>
      <c r="J2493" s="2"/>
      <c r="K2493" s="2">
        <v>0</v>
      </c>
      <c r="L2493" s="3">
        <f t="shared" si="38"/>
        <v>197102</v>
      </c>
      <c r="M2493" s="41">
        <v>44861.729166666664</v>
      </c>
      <c r="N2493" s="39">
        <v>3445024770</v>
      </c>
      <c r="O2493" s="39" t="s">
        <v>8899</v>
      </c>
      <c r="P2493" s="40">
        <v>212140108832</v>
      </c>
      <c r="Q2493" s="41">
        <v>44912</v>
      </c>
      <c r="R2493" s="42" t="s">
        <v>8901</v>
      </c>
      <c r="S2493" s="68"/>
    </row>
    <row r="2494" spans="1:19" s="70" customFormat="1" ht="12.75" hidden="1" customHeight="1" x14ac:dyDescent="0.2">
      <c r="A2494" s="38" t="s">
        <v>22547</v>
      </c>
      <c r="B2494" s="39" t="s">
        <v>22548</v>
      </c>
      <c r="C2494" s="39"/>
      <c r="D2494" s="38">
        <v>811819</v>
      </c>
      <c r="E2494" s="38"/>
      <c r="F2494" s="39" t="s">
        <v>1091</v>
      </c>
      <c r="G2494" s="38">
        <v>8266021118</v>
      </c>
      <c r="H2494" s="40" t="s">
        <v>22549</v>
      </c>
      <c r="I2494" s="2">
        <v>196328</v>
      </c>
      <c r="J2494" s="2"/>
      <c r="K2494" s="2">
        <v>0</v>
      </c>
      <c r="L2494" s="3">
        <f t="shared" si="38"/>
        <v>196328</v>
      </c>
      <c r="M2494" s="41">
        <v>45418</v>
      </c>
      <c r="N2494" s="39"/>
      <c r="O2494" s="39" t="s">
        <v>1933</v>
      </c>
      <c r="P2494" s="40"/>
      <c r="Q2494" s="41"/>
      <c r="R2494" s="62" t="s">
        <v>25</v>
      </c>
      <c r="S2494" s="68"/>
    </row>
    <row r="2495" spans="1:19" s="70" customFormat="1" ht="12.75" hidden="1" customHeight="1" x14ac:dyDescent="0.2">
      <c r="A2495" s="38" t="s">
        <v>22597</v>
      </c>
      <c r="B2495" s="39" t="s">
        <v>22598</v>
      </c>
      <c r="C2495" s="39"/>
      <c r="D2495" s="38">
        <v>811819</v>
      </c>
      <c r="E2495" s="38"/>
      <c r="F2495" s="39" t="s">
        <v>1091</v>
      </c>
      <c r="G2495" s="38">
        <v>8266021118</v>
      </c>
      <c r="H2495" s="40" t="s">
        <v>22599</v>
      </c>
      <c r="I2495" s="2">
        <v>196328</v>
      </c>
      <c r="J2495" s="2"/>
      <c r="K2495" s="2">
        <v>0</v>
      </c>
      <c r="L2495" s="3">
        <f t="shared" si="38"/>
        <v>196328</v>
      </c>
      <c r="M2495" s="41">
        <v>45428</v>
      </c>
      <c r="N2495" s="39"/>
      <c r="O2495" s="39" t="s">
        <v>1933</v>
      </c>
      <c r="P2495" s="40"/>
      <c r="Q2495" s="41"/>
      <c r="R2495" s="62" t="s">
        <v>25</v>
      </c>
      <c r="S2495" s="68"/>
    </row>
    <row r="2496" spans="1:19" s="70" customFormat="1" ht="12.75" hidden="1" customHeight="1" x14ac:dyDescent="0.2">
      <c r="A2496" s="38" t="s">
        <v>6801</v>
      </c>
      <c r="B2496" s="39" t="s">
        <v>6802</v>
      </c>
      <c r="C2496" s="39" t="s">
        <v>6803</v>
      </c>
      <c r="D2496" s="38">
        <v>401972</v>
      </c>
      <c r="E2496" s="38"/>
      <c r="F2496" s="39" t="s">
        <v>842</v>
      </c>
      <c r="G2496" s="38">
        <v>8263000049</v>
      </c>
      <c r="H2496" s="40" t="s">
        <v>6804</v>
      </c>
      <c r="I2496" s="2">
        <v>195910</v>
      </c>
      <c r="J2496" s="2">
        <v>0</v>
      </c>
      <c r="K2496" s="2">
        <v>35263.799999999996</v>
      </c>
      <c r="L2496" s="3">
        <f t="shared" si="38"/>
        <v>231173.8</v>
      </c>
      <c r="M2496" s="41">
        <v>44445.729166666664</v>
      </c>
      <c r="N2496" s="39">
        <v>6870246488</v>
      </c>
      <c r="O2496" s="39" t="s">
        <v>52</v>
      </c>
      <c r="P2496" s="40" t="s">
        <v>6788</v>
      </c>
      <c r="Q2496" s="41">
        <v>44495</v>
      </c>
      <c r="R2496" s="39" t="s">
        <v>54</v>
      </c>
      <c r="S2496" s="68"/>
    </row>
    <row r="2497" spans="1:19" s="70" customFormat="1" ht="12.75" hidden="1" customHeight="1" x14ac:dyDescent="0.2">
      <c r="A2497" s="38" t="s">
        <v>14978</v>
      </c>
      <c r="B2497" s="42" t="s">
        <v>14979</v>
      </c>
      <c r="C2497" s="42" t="s">
        <v>14980</v>
      </c>
      <c r="D2497" s="38">
        <v>921813</v>
      </c>
      <c r="E2497" s="38" t="s">
        <v>23092</v>
      </c>
      <c r="F2497" s="133" t="s">
        <v>1977</v>
      </c>
      <c r="G2497" s="38">
        <v>8268009726</v>
      </c>
      <c r="H2497" s="40" t="s">
        <v>14981</v>
      </c>
      <c r="I2497" s="3">
        <v>195485.74</v>
      </c>
      <c r="J2497" s="3"/>
      <c r="K2497" s="3">
        <v>35187.440000000002</v>
      </c>
      <c r="L2497" s="3">
        <f t="shared" si="38"/>
        <v>230673.18</v>
      </c>
      <c r="M2497" s="41">
        <v>44682.729166666664</v>
      </c>
      <c r="N2497" s="39">
        <v>44089934</v>
      </c>
      <c r="O2497" s="42" t="s">
        <v>315</v>
      </c>
      <c r="P2497" s="42" t="s">
        <v>14982</v>
      </c>
      <c r="Q2497" s="60">
        <v>44799</v>
      </c>
      <c r="R2497" s="42" t="s">
        <v>243</v>
      </c>
      <c r="S2497" s="68"/>
    </row>
    <row r="2498" spans="1:19" s="70" customFormat="1" ht="12.75" hidden="1" customHeight="1" x14ac:dyDescent="0.2">
      <c r="A2498" s="38" t="s">
        <v>554</v>
      </c>
      <c r="B2498" s="39" t="s">
        <v>555</v>
      </c>
      <c r="C2498" s="39" t="s">
        <v>556</v>
      </c>
      <c r="D2498" s="38">
        <v>816965</v>
      </c>
      <c r="E2498" s="38"/>
      <c r="F2498" s="90" t="s">
        <v>557</v>
      </c>
      <c r="G2498" s="38">
        <v>8268005346</v>
      </c>
      <c r="H2498" s="40" t="s">
        <v>558</v>
      </c>
      <c r="I2498" s="2">
        <v>195226</v>
      </c>
      <c r="J2498" s="2"/>
      <c r="K2498" s="2">
        <v>0</v>
      </c>
      <c r="L2498" s="3">
        <f t="shared" si="38"/>
        <v>195226</v>
      </c>
      <c r="M2498" s="41">
        <v>44221.729166666664</v>
      </c>
      <c r="N2498" s="39">
        <v>44222880</v>
      </c>
      <c r="O2498" s="39" t="s">
        <v>52</v>
      </c>
      <c r="P2498" s="40" t="s">
        <v>559</v>
      </c>
      <c r="Q2498" s="41">
        <v>44246</v>
      </c>
      <c r="R2498" s="39" t="s">
        <v>54</v>
      </c>
      <c r="S2498" s="68"/>
    </row>
    <row r="2499" spans="1:19" s="70" customFormat="1" ht="12.75" hidden="1" customHeight="1" x14ac:dyDescent="0.2">
      <c r="A2499" s="38" t="s">
        <v>14456</v>
      </c>
      <c r="B2499" s="42" t="s">
        <v>14457</v>
      </c>
      <c r="C2499" s="42" t="s">
        <v>14458</v>
      </c>
      <c r="D2499" s="38">
        <v>405996</v>
      </c>
      <c r="E2499" s="38"/>
      <c r="F2499" s="39" t="s">
        <v>2376</v>
      </c>
      <c r="G2499" s="38">
        <v>8263000080</v>
      </c>
      <c r="H2499" s="40">
        <v>212901125690</v>
      </c>
      <c r="I2499" s="3">
        <v>195138</v>
      </c>
      <c r="J2499" s="3"/>
      <c r="K2499" s="3">
        <v>35125</v>
      </c>
      <c r="L2499" s="3">
        <f t="shared" si="38"/>
        <v>230263</v>
      </c>
      <c r="M2499" s="41">
        <v>44631.729166666664</v>
      </c>
      <c r="N2499" s="39">
        <v>6870128457</v>
      </c>
      <c r="O2499" s="42" t="s">
        <v>315</v>
      </c>
      <c r="P2499" s="42" t="s">
        <v>14459</v>
      </c>
      <c r="Q2499" s="60">
        <v>44807</v>
      </c>
      <c r="R2499" s="42" t="s">
        <v>243</v>
      </c>
      <c r="S2499" s="68"/>
    </row>
    <row r="2500" spans="1:19" s="70" customFormat="1" ht="12.75" hidden="1" customHeight="1" x14ac:dyDescent="0.2">
      <c r="A2500" s="38" t="s">
        <v>2827</v>
      </c>
      <c r="B2500" s="39" t="s">
        <v>2828</v>
      </c>
      <c r="C2500" s="39" t="s">
        <v>2829</v>
      </c>
      <c r="D2500" s="38">
        <v>811819</v>
      </c>
      <c r="E2500" s="38"/>
      <c r="F2500" s="39" t="s">
        <v>1091</v>
      </c>
      <c r="G2500" s="38">
        <v>8263000049</v>
      </c>
      <c r="H2500" s="40" t="s">
        <v>2830</v>
      </c>
      <c r="I2500" s="2">
        <v>195000</v>
      </c>
      <c r="J2500" s="2"/>
      <c r="K2500" s="2">
        <v>0</v>
      </c>
      <c r="L2500" s="3">
        <f t="shared" si="38"/>
        <v>195000</v>
      </c>
      <c r="M2500" s="41">
        <v>44320.729166666664</v>
      </c>
      <c r="N2500" s="39">
        <v>3445007565</v>
      </c>
      <c r="O2500" s="39" t="s">
        <v>52</v>
      </c>
      <c r="P2500" s="40">
        <v>108023355182</v>
      </c>
      <c r="Q2500" s="41">
        <v>44411</v>
      </c>
      <c r="R2500" s="39" t="s">
        <v>54</v>
      </c>
      <c r="S2500" s="68"/>
    </row>
    <row r="2501" spans="1:19" s="70" customFormat="1" ht="12.75" hidden="1" customHeight="1" x14ac:dyDescent="0.2">
      <c r="A2501" s="38" t="s">
        <v>12538</v>
      </c>
      <c r="B2501" s="42" t="s">
        <v>12539</v>
      </c>
      <c r="C2501" s="42" t="s">
        <v>12540</v>
      </c>
      <c r="D2501" s="38">
        <v>300286</v>
      </c>
      <c r="E2501" s="38"/>
      <c r="F2501" s="42" t="s">
        <v>3944</v>
      </c>
      <c r="G2501" s="38">
        <v>8268008059</v>
      </c>
      <c r="H2501" s="40">
        <v>712731048</v>
      </c>
      <c r="I2501" s="3">
        <v>195000</v>
      </c>
      <c r="J2501" s="3"/>
      <c r="K2501" s="3">
        <v>35100</v>
      </c>
      <c r="L2501" s="3">
        <f t="shared" si="38"/>
        <v>230100</v>
      </c>
      <c r="M2501" s="41">
        <v>44551.729166666664</v>
      </c>
      <c r="N2501" s="39">
        <v>43868515</v>
      </c>
      <c r="O2501" s="42" t="s">
        <v>315</v>
      </c>
      <c r="P2501" s="42" t="s">
        <v>12541</v>
      </c>
      <c r="Q2501" s="60">
        <v>44681</v>
      </c>
      <c r="R2501" s="42" t="s">
        <v>243</v>
      </c>
      <c r="S2501" s="68"/>
    </row>
    <row r="2502" spans="1:19" s="70" customFormat="1" ht="12.75" customHeight="1" x14ac:dyDescent="0.2">
      <c r="A2502" s="38" t="s">
        <v>22053</v>
      </c>
      <c r="B2502" s="39" t="s">
        <v>22049</v>
      </c>
      <c r="C2502" s="39" t="s">
        <v>22050</v>
      </c>
      <c r="D2502" s="38">
        <v>106631</v>
      </c>
      <c r="E2502" s="38"/>
      <c r="F2502" s="39" t="s">
        <v>5237</v>
      </c>
      <c r="G2502" s="38">
        <v>8263000354</v>
      </c>
      <c r="H2502" s="40" t="s">
        <v>22051</v>
      </c>
      <c r="I2502" s="2">
        <v>195000</v>
      </c>
      <c r="J2502" s="2"/>
      <c r="K2502" s="2">
        <v>35100</v>
      </c>
      <c r="L2502" s="3">
        <f t="shared" ref="L2502:L2565" si="39">SUM(I2502:K2502)</f>
        <v>230100</v>
      </c>
      <c r="M2502" s="41">
        <v>45334.729166666664</v>
      </c>
      <c r="N2502" s="39">
        <v>1246716490</v>
      </c>
      <c r="O2502" s="39" t="s">
        <v>19303</v>
      </c>
      <c r="P2502" s="40" t="s">
        <v>22052</v>
      </c>
      <c r="Q2502" s="41">
        <v>45368</v>
      </c>
      <c r="R2502" s="62" t="s">
        <v>19</v>
      </c>
      <c r="S2502" s="68"/>
    </row>
    <row r="2503" spans="1:19" s="70" customFormat="1" ht="12.75" customHeight="1" x14ac:dyDescent="0.2">
      <c r="A2503" s="38" t="s">
        <v>22054</v>
      </c>
      <c r="B2503" s="39" t="s">
        <v>22049</v>
      </c>
      <c r="C2503" s="39" t="s">
        <v>22050</v>
      </c>
      <c r="D2503" s="38">
        <v>106631</v>
      </c>
      <c r="E2503" s="38"/>
      <c r="F2503" s="39" t="s">
        <v>5237</v>
      </c>
      <c r="G2503" s="38">
        <v>8263000354</v>
      </c>
      <c r="H2503" s="40" t="s">
        <v>22051</v>
      </c>
      <c r="I2503" s="2">
        <v>195000</v>
      </c>
      <c r="J2503" s="2"/>
      <c r="K2503" s="2">
        <v>35100</v>
      </c>
      <c r="L2503" s="3">
        <f t="shared" si="39"/>
        <v>230100</v>
      </c>
      <c r="M2503" s="41">
        <v>45334.729166666664</v>
      </c>
      <c r="N2503" s="39">
        <v>1246716490</v>
      </c>
      <c r="O2503" s="39" t="s">
        <v>18463</v>
      </c>
      <c r="P2503" s="40" t="s">
        <v>22052</v>
      </c>
      <c r="Q2503" s="41">
        <v>45368</v>
      </c>
      <c r="R2503" s="62" t="s">
        <v>29</v>
      </c>
      <c r="S2503" s="68"/>
    </row>
    <row r="2504" spans="1:19" s="70" customFormat="1" ht="12.75" hidden="1" customHeight="1" x14ac:dyDescent="0.2">
      <c r="A2504" s="38" t="s">
        <v>22072</v>
      </c>
      <c r="B2504" s="39" t="s">
        <v>22073</v>
      </c>
      <c r="C2504" s="39" t="s">
        <v>22074</v>
      </c>
      <c r="D2504" s="38">
        <v>402406</v>
      </c>
      <c r="E2504" s="38"/>
      <c r="F2504" s="39" t="s">
        <v>22075</v>
      </c>
      <c r="G2504" s="38">
        <v>8266020334</v>
      </c>
      <c r="H2504" s="40">
        <v>165</v>
      </c>
      <c r="I2504" s="2">
        <v>195000</v>
      </c>
      <c r="J2504" s="2"/>
      <c r="K2504" s="2">
        <v>35100</v>
      </c>
      <c r="L2504" s="3">
        <f t="shared" si="39"/>
        <v>230100</v>
      </c>
      <c r="M2504" s="41">
        <v>45344.729166666664</v>
      </c>
      <c r="N2504" s="39">
        <v>1246729061</v>
      </c>
      <c r="O2504" s="39" t="s">
        <v>18453</v>
      </c>
      <c r="P2504" s="40" t="s">
        <v>22076</v>
      </c>
      <c r="Q2504" s="41">
        <v>45364</v>
      </c>
      <c r="R2504" s="62" t="s">
        <v>21</v>
      </c>
      <c r="S2504" s="68"/>
    </row>
    <row r="2505" spans="1:19" s="70" customFormat="1" ht="12.75" hidden="1" customHeight="1" x14ac:dyDescent="0.2">
      <c r="A2505" s="38" t="s">
        <v>22251</v>
      </c>
      <c r="B2505" s="39" t="s">
        <v>22252</v>
      </c>
      <c r="C2505" s="39" t="s">
        <v>22253</v>
      </c>
      <c r="D2505" s="38">
        <v>937846</v>
      </c>
      <c r="E2505" s="38"/>
      <c r="F2505" s="39" t="s">
        <v>21875</v>
      </c>
      <c r="G2505" s="38">
        <v>8263000306</v>
      </c>
      <c r="H2505" s="40" t="s">
        <v>22254</v>
      </c>
      <c r="I2505" s="2">
        <v>195000</v>
      </c>
      <c r="J2505" s="2"/>
      <c r="K2505" s="2">
        <v>0</v>
      </c>
      <c r="L2505" s="3">
        <f t="shared" si="39"/>
        <v>195000</v>
      </c>
      <c r="M2505" s="41">
        <v>45336.729166666664</v>
      </c>
      <c r="N2505" s="39">
        <v>3569301019</v>
      </c>
      <c r="O2505" s="39" t="s">
        <v>22110</v>
      </c>
      <c r="P2505" s="40" t="s">
        <v>22255</v>
      </c>
      <c r="Q2505" s="41">
        <v>45380</v>
      </c>
      <c r="R2505" s="62" t="s">
        <v>21</v>
      </c>
      <c r="S2505" s="68"/>
    </row>
    <row r="2506" spans="1:19" s="70" customFormat="1" ht="12.75" hidden="1" customHeight="1" x14ac:dyDescent="0.2">
      <c r="A2506" s="38" t="s">
        <v>7149</v>
      </c>
      <c r="B2506" s="42" t="s">
        <v>7150</v>
      </c>
      <c r="C2506" s="42" t="s">
        <v>7151</v>
      </c>
      <c r="D2506" s="38">
        <v>137974</v>
      </c>
      <c r="E2506" s="38"/>
      <c r="F2506" s="39" t="s">
        <v>3527</v>
      </c>
      <c r="G2506" s="38">
        <v>8263000113</v>
      </c>
      <c r="H2506" s="64" t="s">
        <v>7152</v>
      </c>
      <c r="I2506" s="6">
        <v>194767</v>
      </c>
      <c r="J2506" s="3"/>
      <c r="K2506" s="3">
        <v>35058.06</v>
      </c>
      <c r="L2506" s="3">
        <f t="shared" si="39"/>
        <v>229825.06</v>
      </c>
      <c r="M2506" s="41">
        <v>44434.729166666664</v>
      </c>
      <c r="N2506" s="39">
        <v>6870249856</v>
      </c>
      <c r="O2506" s="42" t="s">
        <v>315</v>
      </c>
      <c r="P2506" s="42" t="s">
        <v>7102</v>
      </c>
      <c r="Q2506" s="60">
        <v>44498</v>
      </c>
      <c r="R2506" s="42" t="s">
        <v>243</v>
      </c>
      <c r="S2506" s="68"/>
    </row>
    <row r="2507" spans="1:19" s="70" customFormat="1" ht="12.75" hidden="1" customHeight="1" x14ac:dyDescent="0.25">
      <c r="A2507" s="38">
        <v>436</v>
      </c>
      <c r="B2507" s="39" t="s">
        <v>19588</v>
      </c>
      <c r="C2507" s="39" t="s">
        <v>17712</v>
      </c>
      <c r="D2507" s="38">
        <v>122097</v>
      </c>
      <c r="E2507" s="38"/>
      <c r="F2507" s="138" t="s">
        <v>620</v>
      </c>
      <c r="G2507" s="38">
        <v>8266018748</v>
      </c>
      <c r="H2507" s="40">
        <v>266018748</v>
      </c>
      <c r="I2507" s="3">
        <v>194712</v>
      </c>
      <c r="J2507" s="3"/>
      <c r="K2507" s="2">
        <v>35048.159999999996</v>
      </c>
      <c r="L2507" s="3">
        <f t="shared" si="39"/>
        <v>229760.16</v>
      </c>
      <c r="M2507" s="41">
        <v>45073.729166666664</v>
      </c>
      <c r="N2507" s="39">
        <v>6870387183</v>
      </c>
      <c r="O2507" s="39" t="s">
        <v>8899</v>
      </c>
      <c r="P2507" s="40" t="s">
        <v>17714</v>
      </c>
      <c r="Q2507" s="41">
        <v>44988</v>
      </c>
      <c r="R2507" s="42" t="s">
        <v>8901</v>
      </c>
      <c r="S2507" s="68"/>
    </row>
    <row r="2508" spans="1:19" s="70" customFormat="1" ht="12.75" hidden="1" customHeight="1" x14ac:dyDescent="0.2">
      <c r="A2508" s="38" t="s">
        <v>9760</v>
      </c>
      <c r="B2508" s="42" t="s">
        <v>9761</v>
      </c>
      <c r="C2508" s="42" t="s">
        <v>9762</v>
      </c>
      <c r="D2508" s="38">
        <v>816777</v>
      </c>
      <c r="E2508" s="38" t="s">
        <v>23092</v>
      </c>
      <c r="F2508" s="129" t="s">
        <v>205</v>
      </c>
      <c r="G2508" s="38">
        <v>8268007729</v>
      </c>
      <c r="H2508" s="40" t="s">
        <v>9763</v>
      </c>
      <c r="I2508" s="3">
        <v>194700</v>
      </c>
      <c r="J2508" s="3"/>
      <c r="K2508" s="3">
        <v>0</v>
      </c>
      <c r="L2508" s="3">
        <f t="shared" si="39"/>
        <v>194700</v>
      </c>
      <c r="M2508" s="41">
        <v>44536.729166666664</v>
      </c>
      <c r="N2508" s="39">
        <v>44280925</v>
      </c>
      <c r="O2508" s="42" t="s">
        <v>315</v>
      </c>
      <c r="P2508" s="42" t="s">
        <v>9764</v>
      </c>
      <c r="Q2508" s="60">
        <v>44571</v>
      </c>
      <c r="R2508" s="42" t="s">
        <v>243</v>
      </c>
      <c r="S2508" s="68"/>
    </row>
    <row r="2509" spans="1:19" s="70" customFormat="1" ht="12.75" hidden="1" customHeight="1" x14ac:dyDescent="0.2">
      <c r="A2509" s="38" t="s">
        <v>11425</v>
      </c>
      <c r="B2509" s="42" t="s">
        <v>11426</v>
      </c>
      <c r="C2509" s="42" t="s">
        <v>11427</v>
      </c>
      <c r="D2509" s="38">
        <v>816777</v>
      </c>
      <c r="E2509" s="38" t="s">
        <v>23092</v>
      </c>
      <c r="F2509" s="129" t="s">
        <v>205</v>
      </c>
      <c r="G2509" s="38">
        <v>8268007729</v>
      </c>
      <c r="H2509" s="40" t="s">
        <v>11428</v>
      </c>
      <c r="I2509" s="3">
        <v>194700</v>
      </c>
      <c r="J2509" s="3"/>
      <c r="K2509" s="3">
        <v>0</v>
      </c>
      <c r="L2509" s="3">
        <f t="shared" si="39"/>
        <v>194700</v>
      </c>
      <c r="M2509" s="41">
        <v>44585.729166666664</v>
      </c>
      <c r="N2509" s="39">
        <v>44397351</v>
      </c>
      <c r="O2509" s="42" t="s">
        <v>315</v>
      </c>
      <c r="P2509" s="42" t="s">
        <v>11424</v>
      </c>
      <c r="Q2509" s="60">
        <v>44640</v>
      </c>
      <c r="R2509" s="42" t="s">
        <v>243</v>
      </c>
      <c r="S2509" s="68"/>
    </row>
    <row r="2510" spans="1:19" s="70" customFormat="1" ht="12.75" hidden="1" customHeight="1" x14ac:dyDescent="0.2">
      <c r="A2510" s="38" t="s">
        <v>11598</v>
      </c>
      <c r="B2510" s="42" t="s">
        <v>11599</v>
      </c>
      <c r="C2510" s="42" t="s">
        <v>11600</v>
      </c>
      <c r="D2510" s="38">
        <v>816777</v>
      </c>
      <c r="E2510" s="38" t="s">
        <v>23092</v>
      </c>
      <c r="F2510" s="129" t="s">
        <v>205</v>
      </c>
      <c r="G2510" s="38">
        <v>8268007729</v>
      </c>
      <c r="H2510" s="40" t="s">
        <v>11601</v>
      </c>
      <c r="I2510" s="3">
        <v>194700</v>
      </c>
      <c r="J2510" s="3"/>
      <c r="K2510" s="3">
        <v>0</v>
      </c>
      <c r="L2510" s="3">
        <f t="shared" si="39"/>
        <v>194700</v>
      </c>
      <c r="M2510" s="41">
        <v>44600.729166666664</v>
      </c>
      <c r="N2510" s="39">
        <v>44418722</v>
      </c>
      <c r="O2510" s="42" t="s">
        <v>315</v>
      </c>
      <c r="P2510" s="42" t="s">
        <v>11602</v>
      </c>
      <c r="Q2510" s="60">
        <v>44645</v>
      </c>
      <c r="R2510" s="42" t="s">
        <v>243</v>
      </c>
      <c r="S2510" s="68"/>
    </row>
    <row r="2511" spans="1:19" s="70" customFormat="1" ht="12.75" hidden="1" customHeight="1" x14ac:dyDescent="0.25">
      <c r="A2511" s="38" t="s">
        <v>12970</v>
      </c>
      <c r="B2511" s="39" t="s">
        <v>12971</v>
      </c>
      <c r="C2511" s="39" t="s">
        <v>12972</v>
      </c>
      <c r="D2511" s="38">
        <v>122097</v>
      </c>
      <c r="E2511" s="38"/>
      <c r="F2511" s="138" t="s">
        <v>620</v>
      </c>
      <c r="G2511" s="38">
        <v>8263000216</v>
      </c>
      <c r="H2511" s="40" t="s">
        <v>12973</v>
      </c>
      <c r="I2511" s="2">
        <v>194352.54237288138</v>
      </c>
      <c r="J2511" s="2"/>
      <c r="K2511" s="2">
        <v>34983.457627118645</v>
      </c>
      <c r="L2511" s="3">
        <f t="shared" si="39"/>
        <v>229336.00000000003</v>
      </c>
      <c r="M2511" s="41">
        <v>44663.729166666664</v>
      </c>
      <c r="N2511" s="39">
        <v>6870033115</v>
      </c>
      <c r="O2511" s="39" t="s">
        <v>3282</v>
      </c>
      <c r="P2511" s="40" t="s">
        <v>12974</v>
      </c>
      <c r="Q2511" s="41">
        <v>44685</v>
      </c>
      <c r="R2511" s="42" t="s">
        <v>2417</v>
      </c>
      <c r="S2511" s="68"/>
    </row>
    <row r="2512" spans="1:19" s="70" customFormat="1" ht="12.75" hidden="1" customHeight="1" x14ac:dyDescent="0.2">
      <c r="A2512" s="38" t="s">
        <v>10977</v>
      </c>
      <c r="B2512" s="42" t="s">
        <v>10978</v>
      </c>
      <c r="C2512" s="42" t="s">
        <v>10979</v>
      </c>
      <c r="D2512" s="38">
        <v>821146</v>
      </c>
      <c r="E2512" s="38"/>
      <c r="F2512" s="42" t="s">
        <v>446</v>
      </c>
      <c r="G2512" s="38">
        <v>8268007978</v>
      </c>
      <c r="H2512" s="40" t="s">
        <v>10980</v>
      </c>
      <c r="I2512" s="3">
        <v>193750</v>
      </c>
      <c r="J2512" s="3"/>
      <c r="K2512" s="3">
        <v>34875</v>
      </c>
      <c r="L2512" s="3">
        <f t="shared" si="39"/>
        <v>228625</v>
      </c>
      <c r="M2512" s="41">
        <v>44562.729166666664</v>
      </c>
      <c r="N2512" s="39">
        <v>44371869</v>
      </c>
      <c r="O2512" s="42" t="s">
        <v>315</v>
      </c>
      <c r="P2512" s="42">
        <v>202230397438</v>
      </c>
      <c r="Q2512" s="60">
        <v>44616</v>
      </c>
      <c r="R2512" s="42" t="s">
        <v>243</v>
      </c>
      <c r="S2512" s="68"/>
    </row>
    <row r="2513" spans="1:19" s="70" customFormat="1" ht="12.75" hidden="1" customHeight="1" x14ac:dyDescent="0.2">
      <c r="A2513" s="38" t="s">
        <v>19863</v>
      </c>
      <c r="B2513" s="42" t="s">
        <v>19864</v>
      </c>
      <c r="C2513" s="42"/>
      <c r="D2513" s="58">
        <v>405267</v>
      </c>
      <c r="E2513" s="58"/>
      <c r="F2513" s="39" t="s">
        <v>1224</v>
      </c>
      <c r="G2513" s="38">
        <v>8263000147</v>
      </c>
      <c r="H2513" s="40" t="s">
        <v>19865</v>
      </c>
      <c r="I2513" s="3">
        <v>193597</v>
      </c>
      <c r="J2513" s="3"/>
      <c r="K2513" s="3">
        <v>0</v>
      </c>
      <c r="L2513" s="3">
        <f t="shared" si="39"/>
        <v>193597</v>
      </c>
      <c r="M2513" s="41">
        <v>44568</v>
      </c>
      <c r="N2513" s="39"/>
      <c r="O2513" s="39" t="s">
        <v>52</v>
      </c>
      <c r="P2513" s="42"/>
      <c r="Q2513" s="60"/>
      <c r="R2513" s="39" t="s">
        <v>54</v>
      </c>
      <c r="S2513" s="68"/>
    </row>
    <row r="2514" spans="1:19" s="70" customFormat="1" ht="12.75" hidden="1" customHeight="1" x14ac:dyDescent="0.2">
      <c r="A2514" s="38" t="s">
        <v>4184</v>
      </c>
      <c r="B2514" s="39" t="s">
        <v>4185</v>
      </c>
      <c r="C2514" s="39" t="s">
        <v>4186</v>
      </c>
      <c r="D2514" s="38">
        <v>405596</v>
      </c>
      <c r="E2514" s="38"/>
      <c r="F2514" s="39" t="s">
        <v>3259</v>
      </c>
      <c r="G2514" s="38">
        <v>8263000119</v>
      </c>
      <c r="H2514" s="40" t="s">
        <v>4187</v>
      </c>
      <c r="I2514" s="2">
        <v>193500</v>
      </c>
      <c r="J2514" s="2">
        <v>228.33</v>
      </c>
      <c r="K2514" s="2">
        <v>34830</v>
      </c>
      <c r="L2514" s="3">
        <f t="shared" si="39"/>
        <v>228558.33</v>
      </c>
      <c r="M2514" s="41">
        <v>44374.729166666664</v>
      </c>
      <c r="N2514" s="39">
        <v>6870143168</v>
      </c>
      <c r="O2514" s="39" t="s">
        <v>52</v>
      </c>
      <c r="P2514" s="40" t="s">
        <v>4179</v>
      </c>
      <c r="Q2514" s="41">
        <v>44412</v>
      </c>
      <c r="R2514" s="39" t="s">
        <v>54</v>
      </c>
      <c r="S2514" s="68"/>
    </row>
    <row r="2515" spans="1:19" s="70" customFormat="1" ht="12.75" hidden="1" customHeight="1" x14ac:dyDescent="0.2">
      <c r="A2515" s="38" t="s">
        <v>6121</v>
      </c>
      <c r="B2515" s="39" t="s">
        <v>6122</v>
      </c>
      <c r="C2515" s="39" t="s">
        <v>6123</v>
      </c>
      <c r="D2515" s="38">
        <v>407033</v>
      </c>
      <c r="E2515" s="38"/>
      <c r="F2515" s="39" t="s">
        <v>3259</v>
      </c>
      <c r="G2515" s="38">
        <v>8266012166</v>
      </c>
      <c r="H2515" s="40" t="s">
        <v>6124</v>
      </c>
      <c r="I2515" s="2">
        <v>193500</v>
      </c>
      <c r="J2515" s="2"/>
      <c r="K2515" s="2">
        <v>34830</v>
      </c>
      <c r="L2515" s="3">
        <f t="shared" si="39"/>
        <v>228330</v>
      </c>
      <c r="M2515" s="41">
        <v>44419.729166666664</v>
      </c>
      <c r="N2515" s="39">
        <v>6870199809</v>
      </c>
      <c r="O2515" s="39" t="s">
        <v>52</v>
      </c>
      <c r="P2515" s="40" t="s">
        <v>6125</v>
      </c>
      <c r="Q2515" s="41">
        <v>44456</v>
      </c>
      <c r="R2515" s="39" t="s">
        <v>54</v>
      </c>
      <c r="S2515" s="68"/>
    </row>
    <row r="2516" spans="1:19" s="70" customFormat="1" ht="12.75" hidden="1" customHeight="1" x14ac:dyDescent="0.2">
      <c r="A2516" s="38" t="s">
        <v>7818</v>
      </c>
      <c r="B2516" s="39" t="s">
        <v>7819</v>
      </c>
      <c r="C2516" s="39" t="s">
        <v>7820</v>
      </c>
      <c r="D2516" s="38">
        <v>401972</v>
      </c>
      <c r="E2516" s="38"/>
      <c r="F2516" s="39" t="s">
        <v>842</v>
      </c>
      <c r="G2516" s="38">
        <v>8263000049</v>
      </c>
      <c r="H2516" s="40" t="s">
        <v>7821</v>
      </c>
      <c r="I2516" s="2">
        <v>193050</v>
      </c>
      <c r="J2516" s="2">
        <v>0</v>
      </c>
      <c r="K2516" s="2">
        <v>34749</v>
      </c>
      <c r="L2516" s="3">
        <f t="shared" si="39"/>
        <v>227799</v>
      </c>
      <c r="M2516" s="41">
        <v>44417.729166666664</v>
      </c>
      <c r="N2516" s="39">
        <v>6870260569</v>
      </c>
      <c r="O2516" s="39" t="s">
        <v>52</v>
      </c>
      <c r="P2516" s="40" t="s">
        <v>7822</v>
      </c>
      <c r="Q2516" s="41">
        <v>44511</v>
      </c>
      <c r="R2516" s="39" t="s">
        <v>54</v>
      </c>
      <c r="S2516" s="68"/>
    </row>
    <row r="2517" spans="1:19" s="70" customFormat="1" ht="12.75" hidden="1" customHeight="1" x14ac:dyDescent="0.2">
      <c r="A2517" s="38" t="s">
        <v>17982</v>
      </c>
      <c r="B2517" s="39" t="s">
        <v>17983</v>
      </c>
      <c r="C2517" s="39" t="s">
        <v>17984</v>
      </c>
      <c r="D2517" s="38">
        <v>821027</v>
      </c>
      <c r="E2517" s="38"/>
      <c r="F2517" s="39" t="s">
        <v>474</v>
      </c>
      <c r="G2517" s="38">
        <v>8268005622</v>
      </c>
      <c r="H2517" s="40" t="s">
        <v>17985</v>
      </c>
      <c r="I2517" s="2">
        <v>192870.33898305087</v>
      </c>
      <c r="J2517" s="2"/>
      <c r="K2517" s="2">
        <v>34716.661016949154</v>
      </c>
      <c r="L2517" s="3">
        <f t="shared" si="39"/>
        <v>227587.00000000003</v>
      </c>
      <c r="M2517" s="41">
        <v>44916.729166666664</v>
      </c>
      <c r="N2517" s="39">
        <v>44528667</v>
      </c>
      <c r="O2517" s="39" t="s">
        <v>52</v>
      </c>
      <c r="P2517" s="40" t="s">
        <v>13627</v>
      </c>
      <c r="Q2517" s="41">
        <v>44636</v>
      </c>
      <c r="R2517" s="39" t="s">
        <v>54</v>
      </c>
      <c r="S2517" s="68"/>
    </row>
    <row r="2518" spans="1:19" s="70" customFormat="1" ht="12.75" hidden="1" customHeight="1" x14ac:dyDescent="0.2">
      <c r="A2518" s="38" t="s">
        <v>17122</v>
      </c>
      <c r="B2518" s="42" t="s">
        <v>17123</v>
      </c>
      <c r="C2518" s="42" t="s">
        <v>17124</v>
      </c>
      <c r="D2518" s="38">
        <v>301661</v>
      </c>
      <c r="E2518" s="38"/>
      <c r="F2518" s="39" t="s">
        <v>3527</v>
      </c>
      <c r="G2518" s="38">
        <v>8263000157</v>
      </c>
      <c r="H2518" s="40">
        <v>1195009420</v>
      </c>
      <c r="I2518" s="3">
        <v>192744.9152542373</v>
      </c>
      <c r="J2518" s="3"/>
      <c r="K2518" s="3">
        <v>34694.084745762717</v>
      </c>
      <c r="L2518" s="3">
        <f t="shared" si="39"/>
        <v>227439.00000000003</v>
      </c>
      <c r="M2518" s="41">
        <v>44890.729166666664</v>
      </c>
      <c r="N2518" s="39">
        <v>6870339111</v>
      </c>
      <c r="O2518" s="42" t="s">
        <v>315</v>
      </c>
      <c r="P2518" s="42" t="s">
        <v>17125</v>
      </c>
      <c r="Q2518" s="60">
        <v>44947</v>
      </c>
      <c r="R2518" s="42" t="s">
        <v>243</v>
      </c>
      <c r="S2518" s="68"/>
    </row>
    <row r="2519" spans="1:19" s="70" customFormat="1" ht="12.75" hidden="1" customHeight="1" x14ac:dyDescent="0.2">
      <c r="A2519" s="38" t="s">
        <v>21393</v>
      </c>
      <c r="B2519" s="39" t="s">
        <v>21394</v>
      </c>
      <c r="C2519" s="39" t="s">
        <v>21395</v>
      </c>
      <c r="D2519" s="38">
        <v>822670</v>
      </c>
      <c r="E2519" s="38"/>
      <c r="F2519" s="39" t="s">
        <v>21396</v>
      </c>
      <c r="G2519" s="38">
        <v>8268013379</v>
      </c>
      <c r="H2519" s="40">
        <v>26</v>
      </c>
      <c r="I2519" s="2">
        <v>192619.39830508476</v>
      </c>
      <c r="J2519" s="2"/>
      <c r="K2519" s="2">
        <v>34671.491694915254</v>
      </c>
      <c r="L2519" s="3">
        <f t="shared" si="39"/>
        <v>227290.89</v>
      </c>
      <c r="M2519" s="41">
        <v>45268.729166666664</v>
      </c>
      <c r="N2519" s="39">
        <v>160903318</v>
      </c>
      <c r="O2519" s="39" t="s">
        <v>18453</v>
      </c>
      <c r="P2519" s="40">
        <v>401058630006</v>
      </c>
      <c r="Q2519" s="41">
        <v>45298</v>
      </c>
      <c r="R2519" s="62" t="s">
        <v>21</v>
      </c>
      <c r="S2519" s="68"/>
    </row>
    <row r="2520" spans="1:19" s="70" customFormat="1" ht="12.75" hidden="1" customHeight="1" x14ac:dyDescent="0.2">
      <c r="A2520" s="38" t="s">
        <v>22144</v>
      </c>
      <c r="B2520" s="39" t="s">
        <v>22145</v>
      </c>
      <c r="C2520" s="39"/>
      <c r="D2520" s="38">
        <v>937846</v>
      </c>
      <c r="E2520" s="38"/>
      <c r="F2520" s="39" t="s">
        <v>21875</v>
      </c>
      <c r="G2520" s="38">
        <v>8263000306</v>
      </c>
      <c r="H2520" s="40" t="s">
        <v>22146</v>
      </c>
      <c r="I2520" s="2">
        <v>192500</v>
      </c>
      <c r="J2520" s="2"/>
      <c r="K2520" s="2">
        <v>0</v>
      </c>
      <c r="L2520" s="3">
        <f t="shared" si="39"/>
        <v>192500</v>
      </c>
      <c r="M2520" s="41">
        <v>45363</v>
      </c>
      <c r="N2520" s="39"/>
      <c r="O2520" s="39" t="s">
        <v>22110</v>
      </c>
      <c r="P2520" s="40"/>
      <c r="Q2520" s="41"/>
      <c r="R2520" s="62" t="s">
        <v>21</v>
      </c>
      <c r="S2520" s="68"/>
    </row>
    <row r="2521" spans="1:19" s="70" customFormat="1" ht="12.75" hidden="1" customHeight="1" x14ac:dyDescent="0.2">
      <c r="A2521" s="38">
        <v>66</v>
      </c>
      <c r="B2521" s="39" t="s">
        <v>20190</v>
      </c>
      <c r="C2521" s="39" t="s">
        <v>20191</v>
      </c>
      <c r="D2521" s="38">
        <v>816965</v>
      </c>
      <c r="E2521" s="38"/>
      <c r="F2521" s="90" t="s">
        <v>557</v>
      </c>
      <c r="G2521" s="38">
        <v>8268011756</v>
      </c>
      <c r="H2521" s="40" t="s">
        <v>20192</v>
      </c>
      <c r="I2521" s="2">
        <v>192493.47</v>
      </c>
      <c r="J2521" s="2"/>
      <c r="K2521" s="2">
        <v>0</v>
      </c>
      <c r="L2521" s="3">
        <f t="shared" si="39"/>
        <v>192493.47</v>
      </c>
      <c r="M2521" s="41">
        <v>45127.729166666664</v>
      </c>
      <c r="N2521" s="39">
        <v>160581216</v>
      </c>
      <c r="O2521" s="39" t="s">
        <v>8899</v>
      </c>
      <c r="P2521" s="40" t="s">
        <v>20193</v>
      </c>
      <c r="Q2521" s="41">
        <v>45157</v>
      </c>
      <c r="R2521" s="42" t="s">
        <v>8901</v>
      </c>
      <c r="S2521" s="68"/>
    </row>
    <row r="2522" spans="1:19" s="70" customFormat="1" ht="12.75" hidden="1" customHeight="1" x14ac:dyDescent="0.2">
      <c r="A2522" s="38" t="s">
        <v>15965</v>
      </c>
      <c r="B2522" s="39" t="s">
        <v>15961</v>
      </c>
      <c r="C2522" s="39"/>
      <c r="D2522" s="38">
        <v>408038</v>
      </c>
      <c r="E2522" s="38"/>
      <c r="F2522" s="39" t="s">
        <v>6647</v>
      </c>
      <c r="G2522" s="38">
        <v>8263000247</v>
      </c>
      <c r="H2522" s="40" t="s">
        <v>15963</v>
      </c>
      <c r="I2522" s="2">
        <v>192328.8</v>
      </c>
      <c r="J2522" s="2"/>
      <c r="K2522" s="2">
        <v>34619.183999999994</v>
      </c>
      <c r="L2522" s="3">
        <f t="shared" si="39"/>
        <v>226947.984</v>
      </c>
      <c r="M2522" s="41">
        <v>44835</v>
      </c>
      <c r="N2522" s="39"/>
      <c r="O2522" s="39" t="s">
        <v>3282</v>
      </c>
      <c r="P2522" s="40"/>
      <c r="Q2522" s="41"/>
      <c r="R2522" s="42" t="s">
        <v>2417</v>
      </c>
      <c r="S2522" s="68"/>
    </row>
    <row r="2523" spans="1:19" s="70" customFormat="1" ht="12.75" hidden="1" customHeight="1" x14ac:dyDescent="0.2">
      <c r="A2523" s="38" t="s">
        <v>15981</v>
      </c>
      <c r="B2523" s="42" t="s">
        <v>15977</v>
      </c>
      <c r="C2523" s="42"/>
      <c r="D2523" s="38">
        <v>408038</v>
      </c>
      <c r="E2523" s="38"/>
      <c r="F2523" s="39" t="s">
        <v>6647</v>
      </c>
      <c r="G2523" s="38">
        <v>8263000247</v>
      </c>
      <c r="H2523" s="40" t="s">
        <v>15979</v>
      </c>
      <c r="I2523" s="3">
        <v>192328.8</v>
      </c>
      <c r="J2523" s="3"/>
      <c r="K2523" s="3">
        <v>34619.183999999994</v>
      </c>
      <c r="L2523" s="3">
        <f t="shared" si="39"/>
        <v>226947.984</v>
      </c>
      <c r="M2523" s="41">
        <v>44849</v>
      </c>
      <c r="N2523" s="39"/>
      <c r="O2523" s="42" t="s">
        <v>315</v>
      </c>
      <c r="P2523" s="42"/>
      <c r="Q2523" s="60"/>
      <c r="R2523" s="42" t="s">
        <v>243</v>
      </c>
      <c r="S2523" s="68"/>
    </row>
    <row r="2524" spans="1:19" s="70" customFormat="1" ht="12.75" hidden="1" customHeight="1" x14ac:dyDescent="0.2">
      <c r="A2524" s="38">
        <v>234</v>
      </c>
      <c r="B2524" s="39" t="s">
        <v>19080</v>
      </c>
      <c r="C2524" s="39" t="s">
        <v>19081</v>
      </c>
      <c r="D2524" s="38">
        <v>814561</v>
      </c>
      <c r="E2524" s="38"/>
      <c r="F2524" s="39" t="s">
        <v>440</v>
      </c>
      <c r="G2524" s="38">
        <v>8268010909</v>
      </c>
      <c r="H2524" s="40" t="s">
        <v>19082</v>
      </c>
      <c r="I2524" s="2">
        <v>192280</v>
      </c>
      <c r="J2524" s="2"/>
      <c r="K2524" s="2">
        <v>34610.400000000001</v>
      </c>
      <c r="L2524" s="3">
        <f t="shared" si="39"/>
        <v>226890.4</v>
      </c>
      <c r="M2524" s="41">
        <v>45041.729166666664</v>
      </c>
      <c r="N2524" s="39">
        <v>160355390</v>
      </c>
      <c r="O2524" s="39" t="s">
        <v>8899</v>
      </c>
      <c r="P2524" s="40" t="s">
        <v>19083</v>
      </c>
      <c r="Q2524" s="41">
        <v>45064</v>
      </c>
      <c r="R2524" s="42" t="s">
        <v>8901</v>
      </c>
      <c r="S2524" s="68"/>
    </row>
    <row r="2525" spans="1:19" s="70" customFormat="1" ht="12.75" hidden="1" customHeight="1" x14ac:dyDescent="0.2">
      <c r="A2525" s="38" t="s">
        <v>10055</v>
      </c>
      <c r="B2525" s="39" t="s">
        <v>10056</v>
      </c>
      <c r="C2525" s="39" t="s">
        <v>10057</v>
      </c>
      <c r="D2525" s="38">
        <v>130552</v>
      </c>
      <c r="E2525" s="38"/>
      <c r="F2525" s="39" t="s">
        <v>3037</v>
      </c>
      <c r="G2525" s="38">
        <v>8266013096</v>
      </c>
      <c r="H2525" s="40" t="s">
        <v>10058</v>
      </c>
      <c r="I2525" s="2">
        <v>191850</v>
      </c>
      <c r="J2525" s="2"/>
      <c r="K2525" s="2">
        <v>34533</v>
      </c>
      <c r="L2525" s="3">
        <f t="shared" si="39"/>
        <v>226383</v>
      </c>
      <c r="M2525" s="41">
        <v>44564.729166666664</v>
      </c>
      <c r="N2525" s="39">
        <v>6870359653</v>
      </c>
      <c r="O2525" s="39" t="s">
        <v>3282</v>
      </c>
      <c r="P2525" s="40" t="s">
        <v>10059</v>
      </c>
      <c r="Q2525" s="41">
        <v>44603</v>
      </c>
      <c r="R2525" s="42" t="s">
        <v>2417</v>
      </c>
      <c r="S2525" s="68"/>
    </row>
    <row r="2526" spans="1:19" s="70" customFormat="1" ht="12.75" hidden="1" customHeight="1" x14ac:dyDescent="0.2">
      <c r="A2526" s="38" t="s">
        <v>21732</v>
      </c>
      <c r="B2526" s="39" t="s">
        <v>21733</v>
      </c>
      <c r="C2526" s="39" t="s">
        <v>21734</v>
      </c>
      <c r="D2526" s="38">
        <v>822670</v>
      </c>
      <c r="E2526" s="38"/>
      <c r="F2526" s="39" t="s">
        <v>21396</v>
      </c>
      <c r="G2526" s="38">
        <v>8268013379</v>
      </c>
      <c r="H2526" s="40">
        <v>28</v>
      </c>
      <c r="I2526" s="2">
        <v>191016.94915254239</v>
      </c>
      <c r="J2526" s="2"/>
      <c r="K2526" s="2">
        <v>34383.050847457627</v>
      </c>
      <c r="L2526" s="3">
        <f t="shared" si="39"/>
        <v>225400.00000000003</v>
      </c>
      <c r="M2526" s="41">
        <v>45299.729166666664</v>
      </c>
      <c r="N2526" s="39">
        <v>160986348</v>
      </c>
      <c r="O2526" s="39" t="s">
        <v>18453</v>
      </c>
      <c r="P2526" s="40">
        <v>401283798493</v>
      </c>
      <c r="Q2526" s="41">
        <v>45321</v>
      </c>
      <c r="R2526" s="62" t="s">
        <v>21</v>
      </c>
      <c r="S2526" s="68"/>
    </row>
    <row r="2527" spans="1:19" s="70" customFormat="1" ht="12.75" hidden="1" customHeight="1" x14ac:dyDescent="0.2">
      <c r="A2527" s="38" t="s">
        <v>19505</v>
      </c>
      <c r="B2527" s="39" t="s">
        <v>19506</v>
      </c>
      <c r="C2527" s="39" t="s">
        <v>19507</v>
      </c>
      <c r="D2527" s="38">
        <v>137974</v>
      </c>
      <c r="E2527" s="38"/>
      <c r="F2527" s="39" t="s">
        <v>3527</v>
      </c>
      <c r="G2527" s="38">
        <v>8263000113</v>
      </c>
      <c r="H2527" s="64" t="s">
        <v>19508</v>
      </c>
      <c r="I2527" s="7">
        <v>190721</v>
      </c>
      <c r="J2527" s="2"/>
      <c r="K2527" s="2">
        <v>34329.78</v>
      </c>
      <c r="L2527" s="3">
        <f t="shared" si="39"/>
        <v>225050.78</v>
      </c>
      <c r="M2527" s="41">
        <v>45043.729166666664</v>
      </c>
      <c r="N2527" s="39">
        <v>1246393255</v>
      </c>
      <c r="O2527" s="39" t="s">
        <v>3282</v>
      </c>
      <c r="P2527" s="40" t="s">
        <v>19216</v>
      </c>
      <c r="Q2527" s="41">
        <v>45099</v>
      </c>
      <c r="R2527" s="42" t="s">
        <v>2417</v>
      </c>
      <c r="S2527" s="68"/>
    </row>
    <row r="2528" spans="1:19" s="70" customFormat="1" ht="12.75" hidden="1" customHeight="1" x14ac:dyDescent="0.2">
      <c r="A2528" s="38" t="s">
        <v>11529</v>
      </c>
      <c r="B2528" s="42" t="s">
        <v>11530</v>
      </c>
      <c r="C2528" s="42" t="s">
        <v>11531</v>
      </c>
      <c r="D2528" s="38">
        <v>407464</v>
      </c>
      <c r="E2528" s="38"/>
      <c r="F2528" s="42" t="s">
        <v>1230</v>
      </c>
      <c r="G2528" s="38">
        <v>8268008081</v>
      </c>
      <c r="H2528" s="40" t="s">
        <v>11532</v>
      </c>
      <c r="I2528" s="3">
        <v>190019.4</v>
      </c>
      <c r="J2528" s="3"/>
      <c r="K2528" s="3">
        <v>34203.599999999999</v>
      </c>
      <c r="L2528" s="3">
        <f t="shared" si="39"/>
        <v>224223</v>
      </c>
      <c r="M2528" s="41">
        <v>44593.729166666664</v>
      </c>
      <c r="N2528" s="39">
        <v>44414902</v>
      </c>
      <c r="O2528" s="42" t="s">
        <v>315</v>
      </c>
      <c r="P2528" s="42" t="s">
        <v>11533</v>
      </c>
      <c r="Q2528" s="60">
        <v>44635</v>
      </c>
      <c r="R2528" s="42" t="s">
        <v>243</v>
      </c>
      <c r="S2528" s="68" t="s">
        <v>506</v>
      </c>
    </row>
    <row r="2529" spans="1:19" s="70" customFormat="1" ht="12.75" hidden="1" customHeight="1" x14ac:dyDescent="0.2">
      <c r="A2529" s="38" t="s">
        <v>222</v>
      </c>
      <c r="B2529" s="39" t="s">
        <v>223</v>
      </c>
      <c r="C2529" s="39" t="s">
        <v>224</v>
      </c>
      <c r="D2529" s="38">
        <v>508797</v>
      </c>
      <c r="E2529" s="38"/>
      <c r="F2529" s="39" t="s">
        <v>166</v>
      </c>
      <c r="G2529" s="38">
        <v>8266009471</v>
      </c>
      <c r="H2529" s="40" t="s">
        <v>225</v>
      </c>
      <c r="I2529" s="2">
        <v>190000</v>
      </c>
      <c r="J2529" s="2"/>
      <c r="K2529" s="2">
        <v>34200</v>
      </c>
      <c r="L2529" s="3">
        <f t="shared" si="39"/>
        <v>224200</v>
      </c>
      <c r="M2529" s="41">
        <v>44166.729166666664</v>
      </c>
      <c r="N2529" s="39">
        <v>6870250112</v>
      </c>
      <c r="O2529" s="39" t="s">
        <v>52</v>
      </c>
      <c r="P2529" s="40" t="s">
        <v>226</v>
      </c>
      <c r="Q2529" s="41">
        <v>44212</v>
      </c>
      <c r="R2529" s="39" t="s">
        <v>54</v>
      </c>
      <c r="S2529" s="68"/>
    </row>
    <row r="2530" spans="1:19" s="70" customFormat="1" ht="12.75" hidden="1" customHeight="1" x14ac:dyDescent="0.2">
      <c r="A2530" s="38" t="s">
        <v>11260</v>
      </c>
      <c r="B2530" s="42" t="s">
        <v>11261</v>
      </c>
      <c r="C2530" s="42" t="s">
        <v>11262</v>
      </c>
      <c r="D2530" s="38">
        <v>128007</v>
      </c>
      <c r="E2530" s="38"/>
      <c r="F2530" s="42" t="s">
        <v>9798</v>
      </c>
      <c r="G2530" s="38">
        <v>8263000117</v>
      </c>
      <c r="H2530" s="40">
        <v>562102826</v>
      </c>
      <c r="I2530" s="3">
        <v>190000</v>
      </c>
      <c r="J2530" s="3"/>
      <c r="K2530" s="3">
        <v>34200</v>
      </c>
      <c r="L2530" s="3">
        <f t="shared" si="39"/>
        <v>224200</v>
      </c>
      <c r="M2530" s="41">
        <v>44547.729166666664</v>
      </c>
      <c r="N2530" s="39">
        <v>6870403773</v>
      </c>
      <c r="O2530" s="42" t="s">
        <v>315</v>
      </c>
      <c r="P2530" s="42"/>
      <c r="Q2530" s="60"/>
      <c r="R2530" s="42" t="s">
        <v>243</v>
      </c>
      <c r="S2530" s="68"/>
    </row>
    <row r="2531" spans="1:19" s="70" customFormat="1" ht="12.75" hidden="1" customHeight="1" x14ac:dyDescent="0.2">
      <c r="A2531" s="38" t="s">
        <v>3688</v>
      </c>
      <c r="B2531" s="42" t="s">
        <v>3689</v>
      </c>
      <c r="C2531" s="42" t="s">
        <v>3690</v>
      </c>
      <c r="D2531" s="38">
        <v>104827</v>
      </c>
      <c r="E2531" s="38"/>
      <c r="F2531" s="42" t="s">
        <v>3691</v>
      </c>
      <c r="G2531" s="38">
        <v>8266010174</v>
      </c>
      <c r="H2531" s="40" t="s">
        <v>3692</v>
      </c>
      <c r="I2531" s="3">
        <v>189500</v>
      </c>
      <c r="J2531" s="3"/>
      <c r="K2531" s="3">
        <v>34110</v>
      </c>
      <c r="L2531" s="3">
        <f t="shared" si="39"/>
        <v>223610</v>
      </c>
      <c r="M2531" s="41">
        <v>44283.729166666664</v>
      </c>
      <c r="N2531" s="39">
        <v>6870125250</v>
      </c>
      <c r="O2531" s="42" t="s">
        <v>315</v>
      </c>
      <c r="P2531" s="42" t="s">
        <v>3693</v>
      </c>
      <c r="Q2531" s="60">
        <v>44392</v>
      </c>
      <c r="R2531" s="42" t="s">
        <v>243</v>
      </c>
      <c r="S2531" s="68"/>
    </row>
    <row r="2532" spans="1:19" s="70" customFormat="1" ht="12.75" hidden="1" customHeight="1" x14ac:dyDescent="0.2">
      <c r="A2532" s="38" t="s">
        <v>21749</v>
      </c>
      <c r="B2532" s="39" t="s">
        <v>21750</v>
      </c>
      <c r="C2532" s="39" t="s">
        <v>21751</v>
      </c>
      <c r="D2532" s="38">
        <v>923348</v>
      </c>
      <c r="E2532" s="38"/>
      <c r="F2532" s="39" t="s">
        <v>8499</v>
      </c>
      <c r="G2532" s="38">
        <v>8262000070</v>
      </c>
      <c r="H2532" s="40" t="s">
        <v>21752</v>
      </c>
      <c r="I2532" s="2">
        <v>189086.27118644069</v>
      </c>
      <c r="J2532" s="2"/>
      <c r="K2532" s="2">
        <v>34035.528813559322</v>
      </c>
      <c r="L2532" s="3">
        <f t="shared" si="39"/>
        <v>223121.80000000002</v>
      </c>
      <c r="M2532" s="41">
        <v>45218.729166666664</v>
      </c>
      <c r="N2532" s="39">
        <v>160992755</v>
      </c>
      <c r="O2532" s="39" t="s">
        <v>18453</v>
      </c>
      <c r="P2532" s="40" t="s">
        <v>21753</v>
      </c>
      <c r="Q2532" s="41">
        <v>45324</v>
      </c>
      <c r="R2532" s="62" t="s">
        <v>21</v>
      </c>
      <c r="S2532" s="68"/>
    </row>
    <row r="2533" spans="1:19" s="70" customFormat="1" ht="12.75" hidden="1" customHeight="1" x14ac:dyDescent="0.25">
      <c r="A2533" s="38" t="s">
        <v>309</v>
      </c>
      <c r="B2533" s="39"/>
      <c r="C2533" s="39"/>
      <c r="D2533" s="38"/>
      <c r="E2533" s="38"/>
      <c r="F2533" s="139" t="s">
        <v>310</v>
      </c>
      <c r="G2533" s="61"/>
      <c r="H2533" s="52" t="s">
        <v>2270</v>
      </c>
      <c r="I2533" s="5">
        <v>188445.12</v>
      </c>
      <c r="J2533" s="2"/>
      <c r="K2533" s="2"/>
      <c r="L2533" s="3">
        <f t="shared" si="39"/>
        <v>188445.12</v>
      </c>
      <c r="M2533" s="41">
        <v>44347</v>
      </c>
      <c r="N2533" s="39"/>
      <c r="O2533" s="39"/>
      <c r="P2533" s="40"/>
      <c r="Q2533" s="41"/>
      <c r="R2533" s="39" t="s">
        <v>54</v>
      </c>
      <c r="S2533" s="68"/>
    </row>
    <row r="2534" spans="1:19" s="70" customFormat="1" ht="12.75" hidden="1" customHeight="1" x14ac:dyDescent="0.2">
      <c r="A2534" s="38" t="s">
        <v>19380</v>
      </c>
      <c r="B2534" s="39" t="s">
        <v>19381</v>
      </c>
      <c r="C2534" s="39" t="s">
        <v>19382</v>
      </c>
      <c r="D2534" s="38">
        <v>820829</v>
      </c>
      <c r="E2534" s="38"/>
      <c r="F2534" s="39" t="s">
        <v>19383</v>
      </c>
      <c r="G2534" s="38">
        <v>8268012299</v>
      </c>
      <c r="H2534" s="40" t="s">
        <v>19384</v>
      </c>
      <c r="I2534" s="2">
        <v>187320.33898305087</v>
      </c>
      <c r="J2534" s="2"/>
      <c r="K2534" s="2">
        <v>33717.661016949154</v>
      </c>
      <c r="L2534" s="3">
        <f t="shared" si="39"/>
        <v>221038.00000000003</v>
      </c>
      <c r="M2534" s="41">
        <v>45072.729166666664</v>
      </c>
      <c r="N2534" s="39">
        <v>160417846</v>
      </c>
      <c r="O2534" s="39" t="s">
        <v>52</v>
      </c>
      <c r="P2534" s="40" t="s">
        <v>19385</v>
      </c>
      <c r="Q2534" s="41">
        <v>45091</v>
      </c>
      <c r="R2534" s="39" t="s">
        <v>54</v>
      </c>
      <c r="S2534" s="68"/>
    </row>
    <row r="2535" spans="1:19" s="70" customFormat="1" ht="12.75" hidden="1" customHeight="1" x14ac:dyDescent="0.2">
      <c r="A2535" s="38" t="s">
        <v>5333</v>
      </c>
      <c r="B2535" s="39" t="s">
        <v>5334</v>
      </c>
      <c r="C2535" s="39"/>
      <c r="D2535" s="38">
        <v>506579</v>
      </c>
      <c r="E2535" s="38"/>
      <c r="F2535" s="39" t="s">
        <v>5335</v>
      </c>
      <c r="G2535" s="38">
        <v>8266012379</v>
      </c>
      <c r="H2535" s="40">
        <v>9827</v>
      </c>
      <c r="I2535" s="5">
        <v>186828.23</v>
      </c>
      <c r="J2535" s="2"/>
      <c r="K2535" s="2">
        <v>33629.081400000003</v>
      </c>
      <c r="L2535" s="3">
        <f t="shared" si="39"/>
        <v>220457.31140000001</v>
      </c>
      <c r="M2535" s="41">
        <v>44435</v>
      </c>
      <c r="N2535" s="39"/>
      <c r="O2535" s="39" t="s">
        <v>52</v>
      </c>
      <c r="P2535" s="40"/>
      <c r="Q2535" s="41"/>
      <c r="R2535" s="39" t="s">
        <v>54</v>
      </c>
      <c r="S2535" s="68"/>
    </row>
    <row r="2536" spans="1:19" s="70" customFormat="1" ht="12.75" hidden="1" customHeight="1" x14ac:dyDescent="0.2">
      <c r="A2536" s="38" t="s">
        <v>12660</v>
      </c>
      <c r="B2536" s="39" t="s">
        <v>12661</v>
      </c>
      <c r="C2536" s="39"/>
      <c r="D2536" s="58">
        <v>132142</v>
      </c>
      <c r="E2536" s="58"/>
      <c r="F2536" s="39" t="s">
        <v>3157</v>
      </c>
      <c r="G2536" s="38">
        <v>8266013805</v>
      </c>
      <c r="H2536" s="40" t="s">
        <v>12662</v>
      </c>
      <c r="I2536" s="2">
        <v>186750</v>
      </c>
      <c r="J2536" s="2"/>
      <c r="K2536" s="2">
        <v>33615</v>
      </c>
      <c r="L2536" s="3">
        <f t="shared" si="39"/>
        <v>220365</v>
      </c>
      <c r="M2536" s="41">
        <v>44649</v>
      </c>
      <c r="N2536" s="39"/>
      <c r="O2536" s="39" t="s">
        <v>3282</v>
      </c>
      <c r="P2536" s="40"/>
      <c r="Q2536" s="41"/>
      <c r="R2536" s="42" t="s">
        <v>2417</v>
      </c>
      <c r="S2536" s="68"/>
    </row>
    <row r="2537" spans="1:19" s="70" customFormat="1" ht="12.75" hidden="1" customHeight="1" x14ac:dyDescent="0.2">
      <c r="A2537" s="38" t="s">
        <v>18882</v>
      </c>
      <c r="B2537" s="39" t="s">
        <v>18883</v>
      </c>
      <c r="C2537" s="39" t="s">
        <v>18884</v>
      </c>
      <c r="D2537" s="38">
        <v>811923</v>
      </c>
      <c r="E2537" s="38"/>
      <c r="F2537" s="39" t="s">
        <v>13858</v>
      </c>
      <c r="G2537" s="38">
        <v>8268011674</v>
      </c>
      <c r="H2537" s="40" t="s">
        <v>18885</v>
      </c>
      <c r="I2537" s="2">
        <v>185940.00000000003</v>
      </c>
      <c r="J2537" s="2"/>
      <c r="K2537" s="2">
        <v>33469.200000000004</v>
      </c>
      <c r="L2537" s="3">
        <f t="shared" si="39"/>
        <v>219409.20000000004</v>
      </c>
      <c r="M2537" s="41">
        <v>45019.729166666664</v>
      </c>
      <c r="N2537" s="39">
        <v>160322506</v>
      </c>
      <c r="O2537" s="39" t="s">
        <v>3282</v>
      </c>
      <c r="P2537" s="40" t="s">
        <v>18886</v>
      </c>
      <c r="Q2537" s="41">
        <v>45050</v>
      </c>
      <c r="R2537" s="42" t="s">
        <v>2417</v>
      </c>
      <c r="S2537" s="68"/>
    </row>
    <row r="2538" spans="1:19" s="70" customFormat="1" ht="12.75" hidden="1" customHeight="1" x14ac:dyDescent="0.2">
      <c r="A2538" s="38" t="s">
        <v>14853</v>
      </c>
      <c r="B2538" s="39" t="s">
        <v>14854</v>
      </c>
      <c r="C2538" s="39" t="s">
        <v>14855</v>
      </c>
      <c r="D2538" s="38">
        <v>120191</v>
      </c>
      <c r="E2538" s="38"/>
      <c r="F2538" s="39" t="s">
        <v>13051</v>
      </c>
      <c r="G2538" s="38">
        <v>8263000244</v>
      </c>
      <c r="H2538" s="40" t="s">
        <v>14856</v>
      </c>
      <c r="I2538" s="2">
        <v>185689.83050847458</v>
      </c>
      <c r="J2538" s="2"/>
      <c r="K2538" s="2">
        <v>33424.169491525427</v>
      </c>
      <c r="L2538" s="3">
        <f t="shared" si="39"/>
        <v>219114</v>
      </c>
      <c r="M2538" s="41">
        <v>44770.729166666664</v>
      </c>
      <c r="N2538" s="39">
        <v>6870156958</v>
      </c>
      <c r="O2538" s="39" t="s">
        <v>3282</v>
      </c>
      <c r="P2538" s="40" t="s">
        <v>14857</v>
      </c>
      <c r="Q2538" s="41">
        <v>44793</v>
      </c>
      <c r="R2538" s="42" t="s">
        <v>2417</v>
      </c>
      <c r="S2538" s="68"/>
    </row>
    <row r="2539" spans="1:19" s="70" customFormat="1" ht="12.75" hidden="1" customHeight="1" x14ac:dyDescent="0.2">
      <c r="A2539" s="38" t="s">
        <v>14029</v>
      </c>
      <c r="B2539" s="39" t="s">
        <v>14030</v>
      </c>
      <c r="C2539" s="39" t="s">
        <v>14031</v>
      </c>
      <c r="D2539" s="38">
        <v>102388</v>
      </c>
      <c r="E2539" s="38"/>
      <c r="F2539" s="39" t="s">
        <v>14032</v>
      </c>
      <c r="G2539" s="38">
        <v>8266014666</v>
      </c>
      <c r="H2539" s="40" t="s">
        <v>14033</v>
      </c>
      <c r="I2539" s="2">
        <v>185250</v>
      </c>
      <c r="J2539" s="2"/>
      <c r="K2539" s="2">
        <v>33345</v>
      </c>
      <c r="L2539" s="3">
        <f t="shared" si="39"/>
        <v>218595</v>
      </c>
      <c r="M2539" s="41">
        <v>44706.729166666664</v>
      </c>
      <c r="N2539" s="39">
        <v>6870100122</v>
      </c>
      <c r="O2539" s="39" t="s">
        <v>3282</v>
      </c>
      <c r="P2539" s="40" t="s">
        <v>14034</v>
      </c>
      <c r="Q2539" s="41">
        <v>44754</v>
      </c>
      <c r="R2539" s="42" t="s">
        <v>2417</v>
      </c>
      <c r="S2539" s="68"/>
    </row>
    <row r="2540" spans="1:19" s="70" customFormat="1" ht="12.75" hidden="1" customHeight="1" x14ac:dyDescent="0.2">
      <c r="A2540" s="38" t="s">
        <v>17893</v>
      </c>
      <c r="B2540" s="42" t="s">
        <v>17894</v>
      </c>
      <c r="C2540" s="42" t="s">
        <v>17895</v>
      </c>
      <c r="D2540" s="38">
        <v>301193</v>
      </c>
      <c r="E2540" s="38"/>
      <c r="F2540" s="39" t="s">
        <v>2376</v>
      </c>
      <c r="G2540" s="38">
        <v>8268010225</v>
      </c>
      <c r="H2540" s="40">
        <v>212901074044</v>
      </c>
      <c r="I2540" s="3">
        <v>185000</v>
      </c>
      <c r="J2540" s="3"/>
      <c r="K2540" s="3">
        <v>33300</v>
      </c>
      <c r="L2540" s="3">
        <f t="shared" si="39"/>
        <v>218300</v>
      </c>
      <c r="M2540" s="41">
        <v>44511.729166666664</v>
      </c>
      <c r="N2540" s="39">
        <v>160280964</v>
      </c>
      <c r="O2540" s="42" t="s">
        <v>315</v>
      </c>
      <c r="P2540" s="42" t="s">
        <v>17896</v>
      </c>
      <c r="Q2540" s="60">
        <v>45029</v>
      </c>
      <c r="R2540" s="42" t="s">
        <v>243</v>
      </c>
      <c r="S2540" s="68"/>
    </row>
    <row r="2541" spans="1:19" s="70" customFormat="1" ht="12.75" hidden="1" customHeight="1" x14ac:dyDescent="0.2">
      <c r="A2541" s="38" t="s">
        <v>20460</v>
      </c>
      <c r="B2541" s="39" t="s">
        <v>20461</v>
      </c>
      <c r="C2541" s="39" t="s">
        <v>20462</v>
      </c>
      <c r="D2541" s="38">
        <v>408342</v>
      </c>
      <c r="E2541" s="38"/>
      <c r="F2541" s="39" t="s">
        <v>13920</v>
      </c>
      <c r="G2541" s="38">
        <v>8268012996</v>
      </c>
      <c r="H2541" s="40">
        <v>2138020352</v>
      </c>
      <c r="I2541" s="2">
        <v>185000</v>
      </c>
      <c r="J2541" s="2"/>
      <c r="K2541" s="2">
        <v>33300</v>
      </c>
      <c r="L2541" s="3">
        <f t="shared" si="39"/>
        <v>218300</v>
      </c>
      <c r="M2541" s="41">
        <v>45183.729166666664</v>
      </c>
      <c r="N2541" s="39">
        <v>160678026</v>
      </c>
      <c r="O2541" s="39" t="s">
        <v>3282</v>
      </c>
      <c r="P2541" s="40" t="s">
        <v>20463</v>
      </c>
      <c r="Q2541" s="41">
        <v>45201</v>
      </c>
      <c r="R2541" s="42" t="s">
        <v>2417</v>
      </c>
      <c r="S2541" s="68"/>
    </row>
    <row r="2542" spans="1:19" s="70" customFormat="1" ht="12.75" hidden="1" customHeight="1" x14ac:dyDescent="0.2">
      <c r="A2542" s="38" t="s">
        <v>22609</v>
      </c>
      <c r="B2542" s="39" t="s">
        <v>22610</v>
      </c>
      <c r="C2542" s="39" t="s">
        <v>22611</v>
      </c>
      <c r="D2542" s="38">
        <v>501393</v>
      </c>
      <c r="E2542" s="38"/>
      <c r="F2542" s="39" t="s">
        <v>15627</v>
      </c>
      <c r="G2542" s="38">
        <v>8266020117</v>
      </c>
      <c r="H2542" s="40" t="s">
        <v>22612</v>
      </c>
      <c r="I2542" s="2">
        <v>185000</v>
      </c>
      <c r="J2542" s="2"/>
      <c r="K2542" s="2">
        <v>33300</v>
      </c>
      <c r="L2542" s="3">
        <f t="shared" si="39"/>
        <v>218300</v>
      </c>
      <c r="M2542" s="41">
        <v>45400.729166666664</v>
      </c>
      <c r="N2542" s="39">
        <v>1251179073</v>
      </c>
      <c r="O2542" s="39" t="s">
        <v>18453</v>
      </c>
      <c r="P2542" s="40" t="s">
        <v>22613</v>
      </c>
      <c r="Q2542" s="41">
        <v>45457</v>
      </c>
      <c r="R2542" s="62" t="s">
        <v>21</v>
      </c>
      <c r="S2542" s="68"/>
    </row>
    <row r="2543" spans="1:19" s="70" customFormat="1" ht="12.75" hidden="1" customHeight="1" x14ac:dyDescent="0.2">
      <c r="A2543" s="38" t="s">
        <v>15906</v>
      </c>
      <c r="B2543" s="42" t="s">
        <v>15907</v>
      </c>
      <c r="C2543" s="42" t="s">
        <v>15908</v>
      </c>
      <c r="D2543" s="38">
        <v>815539</v>
      </c>
      <c r="E2543" s="38"/>
      <c r="F2543" s="42" t="s">
        <v>1640</v>
      </c>
      <c r="G2543" s="38">
        <v>8268009809</v>
      </c>
      <c r="H2543" s="40" t="s">
        <v>15909</v>
      </c>
      <c r="I2543" s="3">
        <v>184559.147</v>
      </c>
      <c r="J2543" s="3"/>
      <c r="K2543" s="3">
        <v>0</v>
      </c>
      <c r="L2543" s="3">
        <f t="shared" si="39"/>
        <v>184559.147</v>
      </c>
      <c r="M2543" s="41">
        <v>44847.729166666664</v>
      </c>
      <c r="N2543" s="39">
        <v>44243565</v>
      </c>
      <c r="O2543" s="42" t="s">
        <v>315</v>
      </c>
      <c r="P2543" s="42" t="s">
        <v>15910</v>
      </c>
      <c r="Q2543" s="60">
        <v>44871</v>
      </c>
      <c r="R2543" s="42" t="s">
        <v>243</v>
      </c>
      <c r="S2543" s="68" t="s">
        <v>506</v>
      </c>
    </row>
    <row r="2544" spans="1:19" s="70" customFormat="1" ht="12.75" hidden="1" customHeight="1" x14ac:dyDescent="0.2">
      <c r="A2544" s="38" t="s">
        <v>17769</v>
      </c>
      <c r="B2544" s="39" t="s">
        <v>17770</v>
      </c>
      <c r="C2544" s="39"/>
      <c r="D2544" s="38">
        <v>812419</v>
      </c>
      <c r="E2544" s="38"/>
      <c r="F2544" s="39" t="s">
        <v>1956</v>
      </c>
      <c r="G2544" s="38">
        <v>8268011287</v>
      </c>
      <c r="H2544" s="40" t="s">
        <v>17771</v>
      </c>
      <c r="I2544" s="2">
        <v>184554.26</v>
      </c>
      <c r="J2544" s="2"/>
      <c r="K2544" s="2">
        <v>33219.74</v>
      </c>
      <c r="L2544" s="3">
        <f t="shared" si="39"/>
        <v>217774</v>
      </c>
      <c r="M2544" s="41">
        <v>44981</v>
      </c>
      <c r="N2544" s="39"/>
      <c r="O2544" s="39" t="s">
        <v>52</v>
      </c>
      <c r="P2544" s="40" t="s">
        <v>17772</v>
      </c>
      <c r="Q2544" s="41">
        <v>44993</v>
      </c>
      <c r="R2544" s="39" t="s">
        <v>54</v>
      </c>
      <c r="S2544" s="68"/>
    </row>
    <row r="2545" spans="1:19" s="70" customFormat="1" ht="12.75" hidden="1" customHeight="1" x14ac:dyDescent="0.2">
      <c r="A2545" s="38" t="s">
        <v>12734</v>
      </c>
      <c r="B2545" s="42" t="s">
        <v>12735</v>
      </c>
      <c r="C2545" s="42" t="s">
        <v>12736</v>
      </c>
      <c r="D2545" s="38">
        <v>821146</v>
      </c>
      <c r="E2545" s="38"/>
      <c r="F2545" s="42" t="s">
        <v>446</v>
      </c>
      <c r="G2545" s="38">
        <v>8263000191</v>
      </c>
      <c r="H2545" s="40" t="s">
        <v>12737</v>
      </c>
      <c r="I2545" s="3">
        <v>184021.22</v>
      </c>
      <c r="J2545" s="3"/>
      <c r="K2545" s="3">
        <v>33123.78</v>
      </c>
      <c r="L2545" s="3">
        <f t="shared" si="39"/>
        <v>217145</v>
      </c>
      <c r="M2545" s="41">
        <v>44657.729166666664</v>
      </c>
      <c r="N2545" s="39">
        <v>6870025575</v>
      </c>
      <c r="O2545" s="42" t="s">
        <v>315</v>
      </c>
      <c r="P2545" s="42">
        <v>205304567668</v>
      </c>
      <c r="Q2545" s="60">
        <v>44712</v>
      </c>
      <c r="R2545" s="42" t="s">
        <v>243</v>
      </c>
      <c r="S2545" s="68"/>
    </row>
    <row r="2546" spans="1:19" s="70" customFormat="1" ht="12.75" hidden="1" customHeight="1" x14ac:dyDescent="0.25">
      <c r="A2546" s="38" t="s">
        <v>1984</v>
      </c>
      <c r="B2546" s="42"/>
      <c r="C2546" s="42"/>
      <c r="D2546" s="38"/>
      <c r="E2546" s="38"/>
      <c r="F2546" s="139" t="s">
        <v>310</v>
      </c>
      <c r="G2546" s="38"/>
      <c r="H2546" s="40" t="s">
        <v>9351</v>
      </c>
      <c r="I2546" s="3">
        <v>183867.78</v>
      </c>
      <c r="J2546" s="3"/>
      <c r="K2546" s="3"/>
      <c r="L2546" s="3">
        <f t="shared" si="39"/>
        <v>183867.78</v>
      </c>
      <c r="M2546" s="41">
        <v>44558</v>
      </c>
      <c r="N2546" s="39"/>
      <c r="O2546" s="42"/>
      <c r="P2546" s="42"/>
      <c r="Q2546" s="60"/>
      <c r="R2546" s="42" t="s">
        <v>243</v>
      </c>
      <c r="S2546" s="68"/>
    </row>
    <row r="2547" spans="1:19" s="70" customFormat="1" ht="12.75" hidden="1" customHeight="1" x14ac:dyDescent="0.25">
      <c r="A2547" s="38" t="s">
        <v>1984</v>
      </c>
      <c r="B2547" s="42"/>
      <c r="C2547" s="42"/>
      <c r="D2547" s="38"/>
      <c r="E2547" s="38"/>
      <c r="F2547" s="139" t="s">
        <v>310</v>
      </c>
      <c r="G2547" s="38"/>
      <c r="H2547" s="40" t="s">
        <v>10040</v>
      </c>
      <c r="I2547" s="3">
        <v>183867.78</v>
      </c>
      <c r="J2547" s="3"/>
      <c r="K2547" s="3"/>
      <c r="L2547" s="3">
        <f t="shared" si="39"/>
        <v>183867.78</v>
      </c>
      <c r="M2547" s="41">
        <v>44586</v>
      </c>
      <c r="N2547" s="39"/>
      <c r="O2547" s="42"/>
      <c r="P2547" s="42"/>
      <c r="Q2547" s="60"/>
      <c r="R2547" s="42" t="s">
        <v>243</v>
      </c>
      <c r="S2547" s="68"/>
    </row>
    <row r="2548" spans="1:19" s="70" customFormat="1" ht="12.75" hidden="1" customHeight="1" x14ac:dyDescent="0.2">
      <c r="A2548" s="38" t="s">
        <v>3696</v>
      </c>
      <c r="B2548" s="39" t="s">
        <v>3697</v>
      </c>
      <c r="C2548" s="39" t="s">
        <v>3698</v>
      </c>
      <c r="D2548" s="38">
        <v>408117</v>
      </c>
      <c r="E2548" s="38"/>
      <c r="F2548" s="39" t="s">
        <v>3259</v>
      </c>
      <c r="G2548" s="38">
        <v>8263000119</v>
      </c>
      <c r="H2548" s="40" t="s">
        <v>3699</v>
      </c>
      <c r="I2548" s="2">
        <v>183500</v>
      </c>
      <c r="J2548" s="2">
        <v>216.53</v>
      </c>
      <c r="K2548" s="2">
        <v>33030</v>
      </c>
      <c r="L2548" s="3">
        <f t="shared" si="39"/>
        <v>216746.53</v>
      </c>
      <c r="M2548" s="41">
        <v>44370.729166666664</v>
      </c>
      <c r="N2548" s="39">
        <v>6870124676</v>
      </c>
      <c r="O2548" s="39" t="s">
        <v>52</v>
      </c>
      <c r="P2548" s="40" t="s">
        <v>3687</v>
      </c>
      <c r="Q2548" s="41">
        <v>44404</v>
      </c>
      <c r="R2548" s="39" t="s">
        <v>54</v>
      </c>
      <c r="S2548" s="68"/>
    </row>
    <row r="2549" spans="1:19" s="70" customFormat="1" ht="12.75" hidden="1" customHeight="1" x14ac:dyDescent="0.2">
      <c r="A2549" s="38" t="s">
        <v>4192</v>
      </c>
      <c r="B2549" s="39" t="s">
        <v>4193</v>
      </c>
      <c r="C2549" s="39" t="s">
        <v>4194</v>
      </c>
      <c r="D2549" s="38">
        <v>405596</v>
      </c>
      <c r="E2549" s="38"/>
      <c r="F2549" s="39" t="s">
        <v>3259</v>
      </c>
      <c r="G2549" s="38">
        <v>8263000119</v>
      </c>
      <c r="H2549" s="40" t="s">
        <v>4195</v>
      </c>
      <c r="I2549" s="2">
        <v>183500</v>
      </c>
      <c r="J2549" s="2">
        <v>216.53</v>
      </c>
      <c r="K2549" s="2">
        <v>33030</v>
      </c>
      <c r="L2549" s="3">
        <f t="shared" si="39"/>
        <v>216746.53</v>
      </c>
      <c r="M2549" s="41">
        <v>44376.729166666664</v>
      </c>
      <c r="N2549" s="39">
        <v>6870143359</v>
      </c>
      <c r="O2549" s="39" t="s">
        <v>52</v>
      </c>
      <c r="P2549" s="40" t="s">
        <v>4196</v>
      </c>
      <c r="Q2549" s="41">
        <v>44419</v>
      </c>
      <c r="R2549" s="39" t="s">
        <v>54</v>
      </c>
      <c r="S2549" s="68"/>
    </row>
    <row r="2550" spans="1:19" s="70" customFormat="1" ht="12.75" hidden="1" customHeight="1" x14ac:dyDescent="0.2">
      <c r="A2550" s="38" t="s">
        <v>10889</v>
      </c>
      <c r="B2550" s="42" t="s">
        <v>10890</v>
      </c>
      <c r="C2550" s="42" t="s">
        <v>10891</v>
      </c>
      <c r="D2550" s="38">
        <v>123859</v>
      </c>
      <c r="E2550" s="38"/>
      <c r="F2550" s="42" t="s">
        <v>3842</v>
      </c>
      <c r="G2550" s="38">
        <v>8266013049</v>
      </c>
      <c r="H2550" s="40" t="s">
        <v>10892</v>
      </c>
      <c r="I2550" s="3">
        <v>183455.93220338985</v>
      </c>
      <c r="J2550" s="3"/>
      <c r="K2550" s="3">
        <v>33022.067796610172</v>
      </c>
      <c r="L2550" s="3">
        <f t="shared" si="39"/>
        <v>216478.00000000003</v>
      </c>
      <c r="M2550" s="41">
        <v>44594.729166666664</v>
      </c>
      <c r="N2550" s="39">
        <v>6870383752</v>
      </c>
      <c r="O2550" s="42" t="s">
        <v>315</v>
      </c>
      <c r="P2550" s="42" t="s">
        <v>10893</v>
      </c>
      <c r="Q2550" s="60">
        <v>44626</v>
      </c>
      <c r="R2550" s="42" t="s">
        <v>243</v>
      </c>
      <c r="S2550" s="68"/>
    </row>
    <row r="2551" spans="1:19" s="70" customFormat="1" ht="12.75" hidden="1" customHeight="1" x14ac:dyDescent="0.2">
      <c r="A2551" s="38" t="s">
        <v>10468</v>
      </c>
      <c r="B2551" s="39" t="s">
        <v>10465</v>
      </c>
      <c r="C2551" s="39"/>
      <c r="D2551" s="58">
        <v>102030</v>
      </c>
      <c r="E2551" s="58"/>
      <c r="F2551" s="39" t="s">
        <v>1224</v>
      </c>
      <c r="G2551" s="38">
        <v>8263000185</v>
      </c>
      <c r="H2551" s="40" t="s">
        <v>10460</v>
      </c>
      <c r="I2551" s="2">
        <v>183396</v>
      </c>
      <c r="J2551" s="2"/>
      <c r="K2551" s="2">
        <v>33011.279999999999</v>
      </c>
      <c r="L2551" s="3">
        <f t="shared" si="39"/>
        <v>216407.28</v>
      </c>
      <c r="M2551" s="41">
        <v>44568</v>
      </c>
      <c r="N2551" s="39"/>
      <c r="O2551" s="39" t="s">
        <v>52</v>
      </c>
      <c r="P2551" s="39"/>
      <c r="Q2551" s="41"/>
      <c r="R2551" s="39" t="s">
        <v>54</v>
      </c>
      <c r="S2551" s="68"/>
    </row>
    <row r="2552" spans="1:19" s="70" customFormat="1" ht="12.75" customHeight="1" x14ac:dyDescent="0.2">
      <c r="A2552" s="38" t="s">
        <v>21855</v>
      </c>
      <c r="B2552" s="39" t="s">
        <v>21856</v>
      </c>
      <c r="C2552" s="39" t="s">
        <v>21857</v>
      </c>
      <c r="D2552" s="38">
        <v>137847</v>
      </c>
      <c r="E2552" s="38"/>
      <c r="F2552" s="39" t="s">
        <v>17353</v>
      </c>
      <c r="G2552" s="38">
        <v>8266019461</v>
      </c>
      <c r="H2552" s="40" t="s">
        <v>21858</v>
      </c>
      <c r="I2552" s="2">
        <v>183065.25423728814</v>
      </c>
      <c r="J2552" s="2"/>
      <c r="K2552" s="2">
        <v>32951.745762711864</v>
      </c>
      <c r="L2552" s="3">
        <f t="shared" si="39"/>
        <v>216017</v>
      </c>
      <c r="M2552" s="41">
        <v>45309.729166666664</v>
      </c>
      <c r="N2552" s="39">
        <v>1246696562</v>
      </c>
      <c r="O2552" s="39" t="s">
        <v>19303</v>
      </c>
      <c r="P2552" s="40" t="s">
        <v>21846</v>
      </c>
      <c r="Q2552" s="41">
        <v>45354</v>
      </c>
      <c r="R2552" s="62" t="s">
        <v>19</v>
      </c>
      <c r="S2552" s="68"/>
    </row>
    <row r="2553" spans="1:19" s="70" customFormat="1" ht="12.75" hidden="1" customHeight="1" x14ac:dyDescent="0.2">
      <c r="A2553" s="38" t="s">
        <v>9033</v>
      </c>
      <c r="B2553" s="42" t="s">
        <v>9034</v>
      </c>
      <c r="C2553" s="42" t="s">
        <v>9035</v>
      </c>
      <c r="D2553" s="38">
        <v>501497</v>
      </c>
      <c r="E2553" s="38"/>
      <c r="F2553" s="42" t="s">
        <v>7579</v>
      </c>
      <c r="G2553" s="38">
        <v>8263000099</v>
      </c>
      <c r="H2553" s="40" t="s">
        <v>9036</v>
      </c>
      <c r="I2553" s="3">
        <v>183000</v>
      </c>
      <c r="J2553" s="3"/>
      <c r="K2553" s="3">
        <v>32940</v>
      </c>
      <c r="L2553" s="3">
        <f t="shared" si="39"/>
        <v>215940</v>
      </c>
      <c r="M2553" s="41">
        <v>44431.729166666664</v>
      </c>
      <c r="N2553" s="39">
        <v>6870305825</v>
      </c>
      <c r="O2553" s="42" t="s">
        <v>315</v>
      </c>
      <c r="P2553" s="42" t="s">
        <v>8993</v>
      </c>
      <c r="Q2553" s="60">
        <v>44548</v>
      </c>
      <c r="R2553" s="42" t="s">
        <v>243</v>
      </c>
      <c r="S2553" s="68"/>
    </row>
    <row r="2554" spans="1:19" s="70" customFormat="1" ht="12.75" hidden="1" customHeight="1" x14ac:dyDescent="0.2">
      <c r="A2554" s="38" t="s">
        <v>20438</v>
      </c>
      <c r="B2554" s="39" t="s">
        <v>20439</v>
      </c>
      <c r="C2554" s="39" t="s">
        <v>20440</v>
      </c>
      <c r="D2554" s="38">
        <v>823481</v>
      </c>
      <c r="E2554" s="38"/>
      <c r="F2554" s="39" t="s">
        <v>1053</v>
      </c>
      <c r="G2554" s="38">
        <v>8268013098</v>
      </c>
      <c r="H2554" s="40">
        <v>143</v>
      </c>
      <c r="I2554" s="2">
        <v>182957.39830508476</v>
      </c>
      <c r="J2554" s="2"/>
      <c r="K2554" s="2">
        <v>32932.331694915258</v>
      </c>
      <c r="L2554" s="3">
        <f t="shared" si="39"/>
        <v>215889.73</v>
      </c>
      <c r="M2554" s="41">
        <v>45175.729166666664</v>
      </c>
      <c r="N2554" s="39">
        <v>160675399</v>
      </c>
      <c r="O2554" s="39" t="s">
        <v>52</v>
      </c>
      <c r="P2554" s="40" t="s">
        <v>20441</v>
      </c>
      <c r="Q2554" s="41">
        <v>45192</v>
      </c>
      <c r="R2554" s="39" t="s">
        <v>54</v>
      </c>
      <c r="S2554" s="68"/>
    </row>
    <row r="2555" spans="1:19" s="70" customFormat="1" ht="12.75" hidden="1" customHeight="1" x14ac:dyDescent="0.2">
      <c r="A2555" s="38" t="s">
        <v>15130</v>
      </c>
      <c r="B2555" s="39" t="s">
        <v>15131</v>
      </c>
      <c r="C2555" s="39" t="s">
        <v>15132</v>
      </c>
      <c r="D2555" s="38">
        <v>821552</v>
      </c>
      <c r="E2555" s="38"/>
      <c r="F2555" s="39" t="s">
        <v>7072</v>
      </c>
      <c r="G2555" s="38">
        <v>8268007271</v>
      </c>
      <c r="H2555" s="40" t="s">
        <v>15133</v>
      </c>
      <c r="I2555" s="2">
        <v>182692</v>
      </c>
      <c r="J2555" s="2"/>
      <c r="K2555" s="2">
        <v>32884.559999999998</v>
      </c>
      <c r="L2555" s="3">
        <f t="shared" si="39"/>
        <v>215576.56</v>
      </c>
      <c r="M2555" s="41">
        <v>44722.729166666664</v>
      </c>
      <c r="N2555" s="39">
        <v>44109251</v>
      </c>
      <c r="O2555" s="39" t="s">
        <v>52</v>
      </c>
      <c r="P2555" s="40" t="s">
        <v>15134</v>
      </c>
      <c r="Q2555" s="41">
        <v>44806</v>
      </c>
      <c r="R2555" s="39" t="s">
        <v>54</v>
      </c>
      <c r="S2555" s="68"/>
    </row>
    <row r="2556" spans="1:19" s="70" customFormat="1" ht="12.75" hidden="1" customHeight="1" x14ac:dyDescent="0.2">
      <c r="A2556" s="38">
        <v>14</v>
      </c>
      <c r="B2556" s="39" t="s">
        <v>18312</v>
      </c>
      <c r="C2556" s="39" t="s">
        <v>18313</v>
      </c>
      <c r="D2556" s="38">
        <v>811923</v>
      </c>
      <c r="E2556" s="38"/>
      <c r="F2556" s="39" t="s">
        <v>13858</v>
      </c>
      <c r="G2556" s="38">
        <v>8268010793</v>
      </c>
      <c r="H2556" s="40" t="s">
        <v>18314</v>
      </c>
      <c r="I2556" s="2">
        <v>182423.09322033898</v>
      </c>
      <c r="J2556" s="2"/>
      <c r="K2556" s="2">
        <v>32836.156779661018</v>
      </c>
      <c r="L2556" s="3">
        <f t="shared" si="39"/>
        <v>215259.25</v>
      </c>
      <c r="M2556" s="41">
        <v>44988.729166666664</v>
      </c>
      <c r="N2556" s="39">
        <v>44564528</v>
      </c>
      <c r="O2556" s="39" t="s">
        <v>8899</v>
      </c>
      <c r="P2556" s="40" t="s">
        <v>18315</v>
      </c>
      <c r="Q2556" s="41">
        <v>45016</v>
      </c>
      <c r="R2556" s="42" t="s">
        <v>8901</v>
      </c>
      <c r="S2556" s="68"/>
    </row>
    <row r="2557" spans="1:19" s="70" customFormat="1" ht="12.75" hidden="1" customHeight="1" x14ac:dyDescent="0.2">
      <c r="A2557" s="38" t="s">
        <v>4504</v>
      </c>
      <c r="B2557" s="39" t="s">
        <v>4505</v>
      </c>
      <c r="C2557" s="39" t="s">
        <v>4506</v>
      </c>
      <c r="D2557" s="38">
        <v>401972</v>
      </c>
      <c r="E2557" s="38"/>
      <c r="F2557" s="39" t="s">
        <v>842</v>
      </c>
      <c r="G2557" s="38">
        <v>8263000049</v>
      </c>
      <c r="H2557" s="40" t="s">
        <v>4507</v>
      </c>
      <c r="I2557" s="2">
        <v>182280</v>
      </c>
      <c r="J2557" s="2">
        <v>215.00039999999998</v>
      </c>
      <c r="K2557" s="2">
        <v>32810.400000000001</v>
      </c>
      <c r="L2557" s="3">
        <f t="shared" si="39"/>
        <v>215305.40039999998</v>
      </c>
      <c r="M2557" s="41">
        <v>44370.729166666664</v>
      </c>
      <c r="N2557" s="39">
        <v>6870149875</v>
      </c>
      <c r="O2557" s="39" t="s">
        <v>52</v>
      </c>
      <c r="P2557" s="40" t="s">
        <v>4276</v>
      </c>
      <c r="Q2557" s="41">
        <v>44412</v>
      </c>
      <c r="R2557" s="39" t="s">
        <v>54</v>
      </c>
      <c r="S2557" s="68"/>
    </row>
    <row r="2558" spans="1:19" s="70" customFormat="1" ht="12.75" hidden="1" customHeight="1" x14ac:dyDescent="0.25">
      <c r="A2558" s="38" t="s">
        <v>309</v>
      </c>
      <c r="B2558" s="39"/>
      <c r="C2558" s="39"/>
      <c r="D2558" s="38"/>
      <c r="E2558" s="38"/>
      <c r="F2558" s="139" t="s">
        <v>310</v>
      </c>
      <c r="G2558" s="61"/>
      <c r="H2558" s="52" t="s">
        <v>3940</v>
      </c>
      <c r="I2558" s="5">
        <v>181726.67</v>
      </c>
      <c r="J2558" s="2"/>
      <c r="K2558" s="2"/>
      <c r="L2558" s="3">
        <f t="shared" si="39"/>
        <v>181726.67</v>
      </c>
      <c r="M2558" s="41">
        <v>44397</v>
      </c>
      <c r="N2558" s="39"/>
      <c r="O2558" s="39"/>
      <c r="P2558" s="40"/>
      <c r="Q2558" s="41"/>
      <c r="R2558" s="39" t="s">
        <v>54</v>
      </c>
      <c r="S2558" s="68"/>
    </row>
    <row r="2559" spans="1:19" s="70" customFormat="1" ht="12.75" hidden="1" customHeight="1" x14ac:dyDescent="0.2">
      <c r="A2559" s="38" t="s">
        <v>11899</v>
      </c>
      <c r="B2559" s="39" t="s">
        <v>11900</v>
      </c>
      <c r="C2559" s="39" t="s">
        <v>11901</v>
      </c>
      <c r="D2559" s="38">
        <v>407235</v>
      </c>
      <c r="E2559" s="38"/>
      <c r="F2559" s="39" t="s">
        <v>7501</v>
      </c>
      <c r="G2559" s="38">
        <v>8266013676</v>
      </c>
      <c r="H2559" s="40" t="s">
        <v>11902</v>
      </c>
      <c r="I2559" s="2">
        <v>181348.30508474578</v>
      </c>
      <c r="J2559" s="2"/>
      <c r="K2559" s="2">
        <v>32642.69491525424</v>
      </c>
      <c r="L2559" s="3">
        <f t="shared" si="39"/>
        <v>213991.00000000003</v>
      </c>
      <c r="M2559" s="41">
        <v>44613.729166666664</v>
      </c>
      <c r="N2559" s="39">
        <v>6870437805</v>
      </c>
      <c r="O2559" s="39" t="s">
        <v>52</v>
      </c>
      <c r="P2559" s="40" t="s">
        <v>11903</v>
      </c>
      <c r="Q2559" s="41">
        <v>44656</v>
      </c>
      <c r="R2559" s="39" t="s">
        <v>54</v>
      </c>
      <c r="S2559" s="68"/>
    </row>
    <row r="2560" spans="1:19" s="70" customFormat="1" ht="12.75" hidden="1" customHeight="1" x14ac:dyDescent="0.2">
      <c r="A2560" s="38" t="s">
        <v>18689</v>
      </c>
      <c r="B2560" s="39" t="s">
        <v>18690</v>
      </c>
      <c r="C2560" s="39" t="s">
        <v>18691</v>
      </c>
      <c r="D2560" s="38">
        <v>812419</v>
      </c>
      <c r="E2560" s="38"/>
      <c r="F2560" s="39" t="s">
        <v>1956</v>
      </c>
      <c r="G2560" s="38">
        <v>8268011591</v>
      </c>
      <c r="H2560" s="40" t="s">
        <v>18692</v>
      </c>
      <c r="I2560" s="2">
        <v>181238.98305084746</v>
      </c>
      <c r="J2560" s="2"/>
      <c r="K2560" s="2">
        <v>32623.016949152541</v>
      </c>
      <c r="L2560" s="3">
        <f t="shared" si="39"/>
        <v>213862</v>
      </c>
      <c r="M2560" s="41">
        <v>45010.729166666664</v>
      </c>
      <c r="N2560" s="39">
        <v>160291987</v>
      </c>
      <c r="O2560" s="39" t="s">
        <v>52</v>
      </c>
      <c r="P2560" s="40" t="s">
        <v>18693</v>
      </c>
      <c r="Q2560" s="41">
        <v>45032</v>
      </c>
      <c r="R2560" s="39" t="s">
        <v>54</v>
      </c>
      <c r="S2560" s="68"/>
    </row>
    <row r="2561" spans="1:19" s="70" customFormat="1" ht="12.75" hidden="1" customHeight="1" x14ac:dyDescent="0.2">
      <c r="A2561" s="38" t="s">
        <v>3327</v>
      </c>
      <c r="B2561" s="39" t="s">
        <v>3328</v>
      </c>
      <c r="C2561" s="39" t="s">
        <v>3329</v>
      </c>
      <c r="D2561" s="38">
        <v>100915</v>
      </c>
      <c r="E2561" s="38"/>
      <c r="F2561" s="39" t="s">
        <v>2405</v>
      </c>
      <c r="G2561" s="38">
        <v>8263000105</v>
      </c>
      <c r="H2561" s="40" t="s">
        <v>2626</v>
      </c>
      <c r="I2561" s="10">
        <v>180499.20000000001</v>
      </c>
      <c r="J2561" s="2">
        <v>213</v>
      </c>
      <c r="K2561" s="2">
        <v>32489.856</v>
      </c>
      <c r="L2561" s="3">
        <f t="shared" si="39"/>
        <v>213202.05600000001</v>
      </c>
      <c r="M2561" s="41">
        <v>44344.729166666664</v>
      </c>
      <c r="N2561" s="39">
        <v>6870119612</v>
      </c>
      <c r="O2561" s="39" t="s">
        <v>52</v>
      </c>
      <c r="P2561" s="40" t="s">
        <v>3313</v>
      </c>
      <c r="Q2561" s="41">
        <v>44385</v>
      </c>
      <c r="R2561" s="39" t="s">
        <v>54</v>
      </c>
      <c r="S2561" s="68"/>
    </row>
    <row r="2562" spans="1:19" s="70" customFormat="1" ht="12.75" hidden="1" customHeight="1" x14ac:dyDescent="0.2">
      <c r="A2562" s="38" t="s">
        <v>1127</v>
      </c>
      <c r="B2562" s="39" t="s">
        <v>1128</v>
      </c>
      <c r="C2562" s="39" t="s">
        <v>1129</v>
      </c>
      <c r="D2562" s="38">
        <v>106653</v>
      </c>
      <c r="E2562" s="38"/>
      <c r="F2562" s="39" t="s">
        <v>398</v>
      </c>
      <c r="G2562" s="38">
        <v>8263000050</v>
      </c>
      <c r="H2562" s="40" t="s">
        <v>1130</v>
      </c>
      <c r="I2562" s="2">
        <v>180000</v>
      </c>
      <c r="J2562" s="2">
        <v>159.30000000000001</v>
      </c>
      <c r="K2562" s="2">
        <v>32400</v>
      </c>
      <c r="L2562" s="3">
        <f t="shared" si="39"/>
        <v>212559.3</v>
      </c>
      <c r="M2562" s="41">
        <v>44256.729166666664</v>
      </c>
      <c r="N2562" s="39">
        <v>6870355572</v>
      </c>
      <c r="O2562" s="39" t="s">
        <v>52</v>
      </c>
      <c r="P2562" s="40">
        <v>103312829252</v>
      </c>
      <c r="Q2562" s="41">
        <v>44286</v>
      </c>
      <c r="R2562" s="39" t="s">
        <v>54</v>
      </c>
      <c r="S2562" s="68"/>
    </row>
    <row r="2563" spans="1:19" s="70" customFormat="1" ht="12.75" hidden="1" customHeight="1" x14ac:dyDescent="0.2">
      <c r="A2563" s="38" t="s">
        <v>8418</v>
      </c>
      <c r="B2563" s="42" t="s">
        <v>8419</v>
      </c>
      <c r="C2563" s="42" t="s">
        <v>8420</v>
      </c>
      <c r="D2563" s="38">
        <v>405996</v>
      </c>
      <c r="E2563" s="38"/>
      <c r="F2563" s="39" t="s">
        <v>2376</v>
      </c>
      <c r="G2563" s="38">
        <v>8263000080</v>
      </c>
      <c r="H2563" s="40">
        <v>212901035040</v>
      </c>
      <c r="I2563" s="3">
        <v>180000</v>
      </c>
      <c r="J2563" s="3"/>
      <c r="K2563" s="3">
        <v>32400</v>
      </c>
      <c r="L2563" s="3">
        <f t="shared" si="39"/>
        <v>212400</v>
      </c>
      <c r="M2563" s="41">
        <v>44399.729166666664</v>
      </c>
      <c r="N2563" s="39">
        <v>44196779</v>
      </c>
      <c r="O2563" s="42" t="s">
        <v>315</v>
      </c>
      <c r="P2563" s="42"/>
      <c r="Q2563" s="60"/>
      <c r="R2563" s="42" t="s">
        <v>243</v>
      </c>
      <c r="S2563" s="68"/>
    </row>
    <row r="2564" spans="1:19" s="70" customFormat="1" ht="12.75" hidden="1" customHeight="1" x14ac:dyDescent="0.2">
      <c r="A2564" s="38" t="s">
        <v>14253</v>
      </c>
      <c r="B2564" s="39" t="s">
        <v>14254</v>
      </c>
      <c r="C2564" s="39"/>
      <c r="D2564" s="38">
        <v>811923</v>
      </c>
      <c r="E2564" s="38"/>
      <c r="F2564" s="39" t="s">
        <v>13858</v>
      </c>
      <c r="G2564" s="38">
        <v>8268009177</v>
      </c>
      <c r="H2564" s="40" t="s">
        <v>14255</v>
      </c>
      <c r="I2564" s="5">
        <v>180000</v>
      </c>
      <c r="J2564" s="2"/>
      <c r="K2564" s="2">
        <v>32400</v>
      </c>
      <c r="L2564" s="3">
        <f t="shared" si="39"/>
        <v>212400</v>
      </c>
      <c r="M2564" s="41">
        <v>44686</v>
      </c>
      <c r="N2564" s="39"/>
      <c r="O2564" s="39" t="s">
        <v>52</v>
      </c>
      <c r="P2564" s="40"/>
      <c r="Q2564" s="41"/>
      <c r="R2564" s="39" t="s">
        <v>54</v>
      </c>
      <c r="S2564" s="68"/>
    </row>
    <row r="2565" spans="1:19" s="70" customFormat="1" ht="12.75" hidden="1" customHeight="1" x14ac:dyDescent="0.2">
      <c r="A2565" s="38" t="s">
        <v>16555</v>
      </c>
      <c r="B2565" s="39" t="s">
        <v>16556</v>
      </c>
      <c r="C2565" s="39" t="s">
        <v>16557</v>
      </c>
      <c r="D2565" s="38">
        <v>821965</v>
      </c>
      <c r="E2565" s="38"/>
      <c r="F2565" s="39" t="s">
        <v>16558</v>
      </c>
      <c r="G2565" s="38">
        <v>8268010847</v>
      </c>
      <c r="H2565" s="40" t="s">
        <v>16559</v>
      </c>
      <c r="I2565" s="2">
        <v>180000</v>
      </c>
      <c r="J2565" s="2"/>
      <c r="K2565" s="2">
        <v>32400</v>
      </c>
      <c r="L2565" s="3">
        <f t="shared" si="39"/>
        <v>212400</v>
      </c>
      <c r="M2565" s="41">
        <v>44904.729166666664</v>
      </c>
      <c r="N2565" s="39">
        <v>44342306</v>
      </c>
      <c r="O2565" s="39" t="s">
        <v>52</v>
      </c>
      <c r="P2565" s="40" t="s">
        <v>16560</v>
      </c>
      <c r="Q2565" s="41">
        <v>44921</v>
      </c>
      <c r="R2565" s="39" t="s">
        <v>54</v>
      </c>
      <c r="S2565" s="68"/>
    </row>
    <row r="2566" spans="1:19" s="70" customFormat="1" ht="12.75" hidden="1" customHeight="1" x14ac:dyDescent="0.2">
      <c r="A2566" s="38" t="s">
        <v>20822</v>
      </c>
      <c r="B2566" s="39" t="s">
        <v>20823</v>
      </c>
      <c r="C2566" s="39" t="s">
        <v>20824</v>
      </c>
      <c r="D2566" s="38">
        <v>811923</v>
      </c>
      <c r="E2566" s="38"/>
      <c r="F2566" s="39" t="s">
        <v>13858</v>
      </c>
      <c r="G2566" s="38">
        <v>8268013247</v>
      </c>
      <c r="H2566" s="40" t="s">
        <v>20825</v>
      </c>
      <c r="I2566" s="2">
        <v>180000</v>
      </c>
      <c r="J2566" s="2"/>
      <c r="K2566" s="2">
        <v>32400</v>
      </c>
      <c r="L2566" s="3">
        <f t="shared" ref="L2566:L2629" si="40">SUM(I2566:K2566)</f>
        <v>212400</v>
      </c>
      <c r="M2566" s="41">
        <v>45202.729166666664</v>
      </c>
      <c r="N2566" s="39">
        <v>160755202</v>
      </c>
      <c r="O2566" s="39" t="s">
        <v>3282</v>
      </c>
      <c r="P2566" s="40" t="s">
        <v>20826</v>
      </c>
      <c r="Q2566" s="41">
        <v>45232</v>
      </c>
      <c r="R2566" s="42" t="s">
        <v>2417</v>
      </c>
      <c r="S2566" s="68"/>
    </row>
    <row r="2567" spans="1:19" s="70" customFormat="1" ht="12.75" hidden="1" customHeight="1" x14ac:dyDescent="0.2">
      <c r="A2567" s="38" t="s">
        <v>21208</v>
      </c>
      <c r="B2567" s="39" t="s">
        <v>21209</v>
      </c>
      <c r="C2567" s="39" t="s">
        <v>21210</v>
      </c>
      <c r="D2567" s="38">
        <v>811923</v>
      </c>
      <c r="E2567" s="38"/>
      <c r="F2567" s="39" t="s">
        <v>13858</v>
      </c>
      <c r="G2567" s="38">
        <v>8268012920</v>
      </c>
      <c r="H2567" s="40" t="s">
        <v>21211</v>
      </c>
      <c r="I2567" s="2">
        <v>180000</v>
      </c>
      <c r="J2567" s="2"/>
      <c r="K2567" s="2">
        <v>32400</v>
      </c>
      <c r="L2567" s="3">
        <f t="shared" si="40"/>
        <v>212400</v>
      </c>
      <c r="M2567" s="41">
        <v>45177.729166666664</v>
      </c>
      <c r="N2567" s="39">
        <v>160861816</v>
      </c>
      <c r="O2567" s="39" t="s">
        <v>3282</v>
      </c>
      <c r="P2567" s="40" t="s">
        <v>21212</v>
      </c>
      <c r="Q2567" s="41">
        <v>45274</v>
      </c>
      <c r="R2567" s="42" t="s">
        <v>2417</v>
      </c>
      <c r="S2567" s="68"/>
    </row>
    <row r="2568" spans="1:19" s="70" customFormat="1" ht="12.75" hidden="1" customHeight="1" x14ac:dyDescent="0.2">
      <c r="A2568" s="38">
        <v>19</v>
      </c>
      <c r="B2568" s="39" t="s">
        <v>21516</v>
      </c>
      <c r="C2568" s="39" t="s">
        <v>21517</v>
      </c>
      <c r="D2568" s="38">
        <v>811923</v>
      </c>
      <c r="E2568" s="38"/>
      <c r="F2568" s="39" t="s">
        <v>13858</v>
      </c>
      <c r="G2568" s="38">
        <v>8268013992</v>
      </c>
      <c r="H2568" s="40" t="s">
        <v>21518</v>
      </c>
      <c r="I2568" s="2">
        <v>180000</v>
      </c>
      <c r="J2568" s="2"/>
      <c r="K2568" s="2">
        <v>32400</v>
      </c>
      <c r="L2568" s="3">
        <f t="shared" si="40"/>
        <v>212400</v>
      </c>
      <c r="M2568" s="41">
        <v>45263.729166666664</v>
      </c>
      <c r="N2568" s="39">
        <v>160934107</v>
      </c>
      <c r="O2568" s="39" t="s">
        <v>8899</v>
      </c>
      <c r="P2568" s="40" t="s">
        <v>21512</v>
      </c>
      <c r="Q2568" s="41">
        <v>45305</v>
      </c>
      <c r="R2568" s="42" t="s">
        <v>8901</v>
      </c>
      <c r="S2568" s="68"/>
    </row>
    <row r="2569" spans="1:19" s="70" customFormat="1" ht="12.75" hidden="1" customHeight="1" x14ac:dyDescent="0.2">
      <c r="A2569" s="38" t="s">
        <v>2339</v>
      </c>
      <c r="B2569" s="39" t="s">
        <v>2340</v>
      </c>
      <c r="C2569" s="39"/>
      <c r="D2569" s="38">
        <v>816965</v>
      </c>
      <c r="E2569" s="38"/>
      <c r="F2569" s="90" t="s">
        <v>557</v>
      </c>
      <c r="G2569" s="38">
        <v>8268006332</v>
      </c>
      <c r="H2569" s="40" t="s">
        <v>2341</v>
      </c>
      <c r="I2569" s="5">
        <v>179720.14</v>
      </c>
      <c r="J2569" s="2"/>
      <c r="K2569" s="2">
        <v>0</v>
      </c>
      <c r="L2569" s="3">
        <f t="shared" si="40"/>
        <v>179720.14</v>
      </c>
      <c r="M2569" s="41">
        <v>44352</v>
      </c>
      <c r="N2569" s="39"/>
      <c r="O2569" s="39" t="s">
        <v>52</v>
      </c>
      <c r="P2569" s="40"/>
      <c r="Q2569" s="41"/>
      <c r="R2569" s="39" t="s">
        <v>54</v>
      </c>
      <c r="S2569" s="68"/>
    </row>
    <row r="2570" spans="1:19" s="70" customFormat="1" ht="12.75" hidden="1" customHeight="1" x14ac:dyDescent="0.2">
      <c r="A2570" s="38" t="s">
        <v>9224</v>
      </c>
      <c r="B2570" s="42" t="s">
        <v>9225</v>
      </c>
      <c r="C2570" s="42" t="s">
        <v>9226</v>
      </c>
      <c r="D2570" s="38">
        <v>811880</v>
      </c>
      <c r="E2570" s="38"/>
      <c r="F2570" s="42" t="s">
        <v>9227</v>
      </c>
      <c r="G2570" s="38">
        <v>8268007831</v>
      </c>
      <c r="H2570" s="40" t="s">
        <v>9228</v>
      </c>
      <c r="I2570" s="3">
        <v>179714</v>
      </c>
      <c r="J2570" s="3"/>
      <c r="K2570" s="3">
        <v>0</v>
      </c>
      <c r="L2570" s="3">
        <f t="shared" si="40"/>
        <v>179714</v>
      </c>
      <c r="M2570" s="41">
        <v>44546.729166666664</v>
      </c>
      <c r="N2570" s="39">
        <v>44253431</v>
      </c>
      <c r="O2570" s="42" t="s">
        <v>315</v>
      </c>
      <c r="P2570" s="42">
        <v>112316296336</v>
      </c>
      <c r="Q2570" s="60">
        <v>44563</v>
      </c>
      <c r="R2570" s="42" t="s">
        <v>243</v>
      </c>
      <c r="S2570" s="68" t="s">
        <v>506</v>
      </c>
    </row>
    <row r="2571" spans="1:19" s="70" customFormat="1" ht="12.75" hidden="1" customHeight="1" x14ac:dyDescent="0.2">
      <c r="A2571" s="38" t="s">
        <v>21213</v>
      </c>
      <c r="B2571" s="39" t="s">
        <v>21214</v>
      </c>
      <c r="C2571" s="39" t="s">
        <v>21215</v>
      </c>
      <c r="D2571" s="38">
        <v>811923</v>
      </c>
      <c r="E2571" s="38"/>
      <c r="F2571" s="39" t="s">
        <v>13858</v>
      </c>
      <c r="G2571" s="38">
        <v>8268013247</v>
      </c>
      <c r="H2571" s="40" t="s">
        <v>21216</v>
      </c>
      <c r="I2571" s="2">
        <v>178269.00000000003</v>
      </c>
      <c r="J2571" s="2"/>
      <c r="K2571" s="2">
        <v>32088.420000000006</v>
      </c>
      <c r="L2571" s="3">
        <f t="shared" si="40"/>
        <v>210357.42000000004</v>
      </c>
      <c r="M2571" s="41">
        <v>45231.729166666664</v>
      </c>
      <c r="N2571" s="39">
        <v>160861795</v>
      </c>
      <c r="O2571" s="39" t="s">
        <v>3282</v>
      </c>
      <c r="P2571" s="40" t="s">
        <v>21217</v>
      </c>
      <c r="Q2571" s="41">
        <v>45277</v>
      </c>
      <c r="R2571" s="42" t="s">
        <v>2417</v>
      </c>
      <c r="S2571" s="68"/>
    </row>
    <row r="2572" spans="1:19" s="70" customFormat="1" ht="12.75" hidden="1" customHeight="1" x14ac:dyDescent="0.2">
      <c r="A2572" s="38" t="s">
        <v>5739</v>
      </c>
      <c r="B2572" s="39" t="s">
        <v>5740</v>
      </c>
      <c r="C2572" s="39" t="s">
        <v>5741</v>
      </c>
      <c r="D2572" s="38">
        <v>401972</v>
      </c>
      <c r="E2572" s="38"/>
      <c r="F2572" s="39" t="s">
        <v>842</v>
      </c>
      <c r="G2572" s="38">
        <v>8263000049</v>
      </c>
      <c r="H2572" s="40" t="s">
        <v>5742</v>
      </c>
      <c r="I2572" s="2">
        <v>177900</v>
      </c>
      <c r="J2572" s="2">
        <v>0</v>
      </c>
      <c r="K2572" s="2">
        <v>32022</v>
      </c>
      <c r="L2572" s="3">
        <f t="shared" si="40"/>
        <v>209922</v>
      </c>
      <c r="M2572" s="41">
        <v>44382.729166666664</v>
      </c>
      <c r="N2572" s="39">
        <v>6870192185</v>
      </c>
      <c r="O2572" s="39" t="s">
        <v>52</v>
      </c>
      <c r="P2572" s="40" t="s">
        <v>5674</v>
      </c>
      <c r="Q2572" s="41">
        <v>44448</v>
      </c>
      <c r="R2572" s="39" t="s">
        <v>54</v>
      </c>
      <c r="S2572" s="68"/>
    </row>
    <row r="2573" spans="1:19" s="70" customFormat="1" ht="12.75" hidden="1" customHeight="1" x14ac:dyDescent="0.2">
      <c r="A2573" s="38" t="s">
        <v>9115</v>
      </c>
      <c r="B2573" s="39" t="s">
        <v>9116</v>
      </c>
      <c r="C2573" s="39" t="s">
        <v>9117</v>
      </c>
      <c r="D2573" s="38">
        <v>815162</v>
      </c>
      <c r="E2573" s="38"/>
      <c r="F2573" s="39" t="s">
        <v>9118</v>
      </c>
      <c r="G2573" s="38">
        <v>8268007650</v>
      </c>
      <c r="H2573" s="40" t="s">
        <v>9119</v>
      </c>
      <c r="I2573" s="2">
        <v>177623.72881355934</v>
      </c>
      <c r="J2573" s="2"/>
      <c r="K2573" s="2">
        <v>31972.271186440681</v>
      </c>
      <c r="L2573" s="3">
        <f t="shared" si="40"/>
        <v>209596.00000000003</v>
      </c>
      <c r="M2573" s="41">
        <v>44533.729166666664</v>
      </c>
      <c r="N2573" s="39">
        <v>44250144</v>
      </c>
      <c r="O2573" s="39" t="s">
        <v>3282</v>
      </c>
      <c r="P2573" s="40" t="s">
        <v>9120</v>
      </c>
      <c r="Q2573" s="41">
        <v>44555</v>
      </c>
      <c r="R2573" s="42" t="s">
        <v>2417</v>
      </c>
      <c r="S2573" s="68"/>
    </row>
    <row r="2574" spans="1:19" s="70" customFormat="1" ht="12.75" hidden="1" customHeight="1" x14ac:dyDescent="0.2">
      <c r="A2574" s="38" t="s">
        <v>12439</v>
      </c>
      <c r="B2574" s="39" t="s">
        <v>12440</v>
      </c>
      <c r="C2574" s="39"/>
      <c r="D2574" s="38">
        <v>408088</v>
      </c>
      <c r="E2574" s="38"/>
      <c r="F2574" s="39" t="s">
        <v>1555</v>
      </c>
      <c r="G2574" s="38">
        <v>8266014106</v>
      </c>
      <c r="H2574" s="40" t="s">
        <v>12441</v>
      </c>
      <c r="I2574" s="5">
        <v>177179.31</v>
      </c>
      <c r="J2574" s="2"/>
      <c r="K2574" s="2">
        <v>31892.275799999999</v>
      </c>
      <c r="L2574" s="3">
        <f t="shared" si="40"/>
        <v>209071.5858</v>
      </c>
      <c r="M2574" s="41">
        <v>44658</v>
      </c>
      <c r="N2574" s="39"/>
      <c r="O2574" s="39" t="s">
        <v>52</v>
      </c>
      <c r="P2574" s="40"/>
      <c r="Q2574" s="41"/>
      <c r="R2574" s="39" t="s">
        <v>54</v>
      </c>
      <c r="S2574" s="68"/>
    </row>
    <row r="2575" spans="1:19" s="70" customFormat="1" ht="12.75" hidden="1" customHeight="1" x14ac:dyDescent="0.2">
      <c r="A2575" s="38">
        <v>13</v>
      </c>
      <c r="B2575" s="39" t="s">
        <v>17872</v>
      </c>
      <c r="C2575" s="39" t="s">
        <v>17873</v>
      </c>
      <c r="D2575" s="38">
        <v>811923</v>
      </c>
      <c r="E2575" s="38"/>
      <c r="F2575" s="39" t="s">
        <v>13858</v>
      </c>
      <c r="G2575" s="38">
        <v>8268010793</v>
      </c>
      <c r="H2575" s="40" t="s">
        <v>17874</v>
      </c>
      <c r="I2575" s="2">
        <v>176940.00000000003</v>
      </c>
      <c r="J2575" s="2"/>
      <c r="K2575" s="2">
        <v>31849.200000000004</v>
      </c>
      <c r="L2575" s="3">
        <f t="shared" si="40"/>
        <v>208789.20000000004</v>
      </c>
      <c r="M2575" s="41">
        <v>44959.729166666664</v>
      </c>
      <c r="N2575" s="39">
        <v>44510678</v>
      </c>
      <c r="O2575" s="39" t="s">
        <v>8899</v>
      </c>
      <c r="P2575" s="40" t="s">
        <v>17875</v>
      </c>
      <c r="Q2575" s="41">
        <v>44995</v>
      </c>
      <c r="R2575" s="42" t="s">
        <v>8901</v>
      </c>
      <c r="S2575" s="68"/>
    </row>
    <row r="2576" spans="1:19" s="70" customFormat="1" ht="12.75" hidden="1" customHeight="1" x14ac:dyDescent="0.2">
      <c r="A2576" s="38" t="s">
        <v>4414</v>
      </c>
      <c r="B2576" s="39" t="s">
        <v>4415</v>
      </c>
      <c r="C2576" s="39" t="s">
        <v>4416</v>
      </c>
      <c r="D2576" s="38">
        <v>811819</v>
      </c>
      <c r="E2576" s="38"/>
      <c r="F2576" s="39" t="s">
        <v>1091</v>
      </c>
      <c r="G2576" s="38">
        <v>8263000049</v>
      </c>
      <c r="H2576" s="40" t="s">
        <v>4417</v>
      </c>
      <c r="I2576" s="2">
        <v>176930</v>
      </c>
      <c r="J2576" s="2"/>
      <c r="K2576" s="2">
        <v>0</v>
      </c>
      <c r="L2576" s="3">
        <f t="shared" si="40"/>
        <v>176930</v>
      </c>
      <c r="M2576" s="41">
        <v>44381</v>
      </c>
      <c r="N2576" s="39">
        <v>3445008943</v>
      </c>
      <c r="O2576" s="39" t="s">
        <v>52</v>
      </c>
      <c r="P2576" s="40">
        <v>108023355182</v>
      </c>
      <c r="Q2576" s="41">
        <v>44411</v>
      </c>
      <c r="R2576" s="39" t="s">
        <v>54</v>
      </c>
      <c r="S2576" s="68"/>
    </row>
    <row r="2577" spans="1:19" s="70" customFormat="1" ht="12.75" hidden="1" customHeight="1" x14ac:dyDescent="0.2">
      <c r="A2577" s="38" t="s">
        <v>17857</v>
      </c>
      <c r="B2577" s="39" t="s">
        <v>17858</v>
      </c>
      <c r="C2577" s="39" t="s">
        <v>17859</v>
      </c>
      <c r="D2577" s="38">
        <v>815145</v>
      </c>
      <c r="E2577" s="38"/>
      <c r="F2577" s="39" t="s">
        <v>1053</v>
      </c>
      <c r="G2577" s="38">
        <v>8268011256</v>
      </c>
      <c r="H2577" s="40">
        <v>125</v>
      </c>
      <c r="I2577" s="2">
        <v>176847.79661016949</v>
      </c>
      <c r="J2577" s="2"/>
      <c r="K2577" s="2">
        <v>31832.603389830507</v>
      </c>
      <c r="L2577" s="3">
        <f t="shared" si="40"/>
        <v>208680.4</v>
      </c>
      <c r="M2577" s="41">
        <v>44970.729166666664</v>
      </c>
      <c r="N2577" s="39">
        <v>44511390</v>
      </c>
      <c r="O2577" s="39" t="s">
        <v>52</v>
      </c>
      <c r="P2577" s="40" t="s">
        <v>17860</v>
      </c>
      <c r="Q2577" s="41">
        <v>44989</v>
      </c>
      <c r="R2577" s="39" t="s">
        <v>54</v>
      </c>
      <c r="S2577" s="68"/>
    </row>
    <row r="2578" spans="1:19" s="70" customFormat="1" ht="12.75" hidden="1" customHeight="1" x14ac:dyDescent="0.2">
      <c r="A2578" s="38" t="s">
        <v>17196</v>
      </c>
      <c r="B2578" s="42" t="s">
        <v>17197</v>
      </c>
      <c r="C2578" s="42" t="s">
        <v>17198</v>
      </c>
      <c r="D2578" s="38">
        <v>501497</v>
      </c>
      <c r="E2578" s="38"/>
      <c r="F2578" s="42" t="s">
        <v>7579</v>
      </c>
      <c r="G2578" s="38">
        <v>8263000099</v>
      </c>
      <c r="H2578" s="40" t="s">
        <v>17199</v>
      </c>
      <c r="I2578" s="3">
        <v>176174</v>
      </c>
      <c r="J2578" s="3"/>
      <c r="K2578" s="3">
        <v>0</v>
      </c>
      <c r="L2578" s="3">
        <f t="shared" si="40"/>
        <v>176174</v>
      </c>
      <c r="M2578" s="41">
        <v>44550.729166666664</v>
      </c>
      <c r="N2578" s="39">
        <v>6870446192</v>
      </c>
      <c r="O2578" s="42" t="s">
        <v>315</v>
      </c>
      <c r="P2578" s="42"/>
      <c r="Q2578" s="60"/>
      <c r="R2578" s="42" t="s">
        <v>243</v>
      </c>
      <c r="S2578" s="68"/>
    </row>
    <row r="2579" spans="1:19" s="70" customFormat="1" ht="12.75" hidden="1" customHeight="1" x14ac:dyDescent="0.25">
      <c r="A2579" s="38" t="s">
        <v>1984</v>
      </c>
      <c r="B2579" s="42"/>
      <c r="C2579" s="42"/>
      <c r="D2579" s="38"/>
      <c r="E2579" s="38"/>
      <c r="F2579" s="139" t="s">
        <v>310</v>
      </c>
      <c r="G2579" s="38"/>
      <c r="H2579" s="40" t="s">
        <v>6272</v>
      </c>
      <c r="I2579" s="3">
        <v>176097</v>
      </c>
      <c r="J2579" s="3"/>
      <c r="K2579" s="3"/>
      <c r="L2579" s="3">
        <f t="shared" si="40"/>
        <v>176097</v>
      </c>
      <c r="M2579" s="41">
        <v>44459</v>
      </c>
      <c r="N2579" s="39"/>
      <c r="O2579" s="42"/>
      <c r="P2579" s="42"/>
      <c r="Q2579" s="60"/>
      <c r="R2579" s="42" t="s">
        <v>243</v>
      </c>
      <c r="S2579" s="68"/>
    </row>
    <row r="2580" spans="1:19" s="70" customFormat="1" ht="12.75" hidden="1" customHeight="1" x14ac:dyDescent="0.2">
      <c r="A2580" s="38" t="s">
        <v>23035</v>
      </c>
      <c r="B2580" s="39" t="s">
        <v>23036</v>
      </c>
      <c r="C2580" s="39" t="s">
        <v>23037</v>
      </c>
      <c r="D2580" s="38">
        <v>404447</v>
      </c>
      <c r="E2580" s="38"/>
      <c r="F2580" s="39" t="s">
        <v>17297</v>
      </c>
      <c r="G2580" s="38">
        <v>8266021723</v>
      </c>
      <c r="H2580" s="40" t="s">
        <v>23038</v>
      </c>
      <c r="I2580" s="2">
        <v>176025.60169491527</v>
      </c>
      <c r="J2580" s="2"/>
      <c r="K2580" s="2">
        <v>31684.608305084748</v>
      </c>
      <c r="L2580" s="3">
        <f t="shared" si="40"/>
        <v>207710.21000000002</v>
      </c>
      <c r="M2580" s="41">
        <v>45447.729166666664</v>
      </c>
      <c r="N2580" s="39">
        <v>1251239606</v>
      </c>
      <c r="O2580" s="39" t="s">
        <v>18453</v>
      </c>
      <c r="P2580" s="40"/>
      <c r="Q2580" s="41"/>
      <c r="R2580" s="62" t="s">
        <v>21</v>
      </c>
      <c r="S2580" s="68"/>
    </row>
    <row r="2581" spans="1:19" s="70" customFormat="1" ht="12.75" hidden="1" customHeight="1" x14ac:dyDescent="0.2">
      <c r="A2581" s="38">
        <v>420</v>
      </c>
      <c r="B2581" s="39" t="s">
        <v>15924</v>
      </c>
      <c r="C2581" s="39" t="s">
        <v>15925</v>
      </c>
      <c r="D2581" s="58">
        <v>134880</v>
      </c>
      <c r="E2581" s="58"/>
      <c r="F2581" s="39" t="s">
        <v>14394</v>
      </c>
      <c r="G2581" s="38">
        <v>8263000259</v>
      </c>
      <c r="H2581" s="40" t="s">
        <v>15926</v>
      </c>
      <c r="I2581" s="2">
        <v>175845</v>
      </c>
      <c r="J2581" s="2"/>
      <c r="K2581" s="2">
        <v>31652.1</v>
      </c>
      <c r="L2581" s="3">
        <f t="shared" si="40"/>
        <v>207497.1</v>
      </c>
      <c r="M2581" s="41">
        <v>44835.729166666664</v>
      </c>
      <c r="N2581" s="39">
        <v>6870253263</v>
      </c>
      <c r="O2581" s="39" t="s">
        <v>8899</v>
      </c>
      <c r="P2581" s="40" t="s">
        <v>15927</v>
      </c>
      <c r="Q2581" s="41">
        <v>44874</v>
      </c>
      <c r="R2581" s="42" t="s">
        <v>8901</v>
      </c>
      <c r="S2581" s="68"/>
    </row>
    <row r="2582" spans="1:19" s="70" customFormat="1" ht="12.75" customHeight="1" x14ac:dyDescent="0.2">
      <c r="A2582" s="38" t="s">
        <v>22600</v>
      </c>
      <c r="B2582" s="39" t="s">
        <v>22601</v>
      </c>
      <c r="C2582" s="39" t="s">
        <v>22602</v>
      </c>
      <c r="D2582" s="38">
        <v>107201</v>
      </c>
      <c r="E2582" s="38"/>
      <c r="F2582" s="39" t="s">
        <v>6263</v>
      </c>
      <c r="G2582" s="38">
        <v>8266020741</v>
      </c>
      <c r="H2582" s="40" t="s">
        <v>22603</v>
      </c>
      <c r="I2582" s="2">
        <v>175648.30508474578</v>
      </c>
      <c r="J2582" s="2"/>
      <c r="K2582" s="2">
        <v>31616.69491525424</v>
      </c>
      <c r="L2582" s="3">
        <f t="shared" si="40"/>
        <v>207265.00000000003</v>
      </c>
      <c r="M2582" s="41">
        <v>45388.729166666664</v>
      </c>
      <c r="N2582" s="39">
        <v>1251163260</v>
      </c>
      <c r="O2582" s="39" t="s">
        <v>18463</v>
      </c>
      <c r="P2582" s="40" t="s">
        <v>22604</v>
      </c>
      <c r="Q2582" s="41">
        <v>45458</v>
      </c>
      <c r="R2582" s="62" t="s">
        <v>29</v>
      </c>
      <c r="S2582" s="68"/>
    </row>
    <row r="2583" spans="1:19" s="70" customFormat="1" ht="12.75" hidden="1" customHeight="1" x14ac:dyDescent="0.2">
      <c r="A2583" s="38" t="s">
        <v>9457</v>
      </c>
      <c r="B2583" s="39" t="s">
        <v>9458</v>
      </c>
      <c r="C2583" s="39" t="s">
        <v>9459</v>
      </c>
      <c r="D2583" s="38">
        <v>401972</v>
      </c>
      <c r="E2583" s="38"/>
      <c r="F2583" s="39" t="s">
        <v>842</v>
      </c>
      <c r="G2583" s="38">
        <v>8263000049</v>
      </c>
      <c r="H2583" s="40" t="s">
        <v>9460</v>
      </c>
      <c r="I2583" s="2">
        <v>175440</v>
      </c>
      <c r="J2583" s="2">
        <v>0</v>
      </c>
      <c r="K2583" s="2">
        <v>31579.199999999997</v>
      </c>
      <c r="L2583" s="3">
        <f t="shared" si="40"/>
        <v>207019.2</v>
      </c>
      <c r="M2583" s="41">
        <v>44496.729166666664</v>
      </c>
      <c r="N2583" s="39"/>
      <c r="O2583" s="39" t="s">
        <v>52</v>
      </c>
      <c r="P2583" s="40"/>
      <c r="Q2583" s="41"/>
      <c r="R2583" s="39" t="s">
        <v>54</v>
      </c>
      <c r="S2583" s="68"/>
    </row>
    <row r="2584" spans="1:19" s="70" customFormat="1" ht="12.75" hidden="1" customHeight="1" x14ac:dyDescent="0.2">
      <c r="A2584" s="38" t="s">
        <v>2851</v>
      </c>
      <c r="B2584" s="39" t="s">
        <v>2852</v>
      </c>
      <c r="C2584" s="39" t="s">
        <v>2853</v>
      </c>
      <c r="D2584" s="38">
        <v>811819</v>
      </c>
      <c r="E2584" s="38"/>
      <c r="F2584" s="39" t="s">
        <v>1091</v>
      </c>
      <c r="G2584" s="38">
        <v>8263000049</v>
      </c>
      <c r="H2584" s="40" t="s">
        <v>2854</v>
      </c>
      <c r="I2584" s="2">
        <v>175000</v>
      </c>
      <c r="J2584" s="2"/>
      <c r="K2584" s="2">
        <v>0</v>
      </c>
      <c r="L2584" s="3">
        <f t="shared" si="40"/>
        <v>175000</v>
      </c>
      <c r="M2584" s="41">
        <v>44306.729166666664</v>
      </c>
      <c r="N2584" s="39">
        <v>3445005476</v>
      </c>
      <c r="O2584" s="39" t="s">
        <v>52</v>
      </c>
      <c r="P2584" s="40">
        <v>106153874729</v>
      </c>
      <c r="Q2584" s="41">
        <v>44363</v>
      </c>
      <c r="R2584" s="39" t="s">
        <v>54</v>
      </c>
      <c r="S2584" s="68"/>
    </row>
    <row r="2585" spans="1:19" s="70" customFormat="1" ht="12.75" hidden="1" customHeight="1" x14ac:dyDescent="0.2">
      <c r="A2585" s="38" t="s">
        <v>2904</v>
      </c>
      <c r="B2585" s="39" t="s">
        <v>2905</v>
      </c>
      <c r="C2585" s="39" t="s">
        <v>2906</v>
      </c>
      <c r="D2585" s="38">
        <v>811819</v>
      </c>
      <c r="E2585" s="38"/>
      <c r="F2585" s="39" t="s">
        <v>1091</v>
      </c>
      <c r="G2585" s="38">
        <v>8263000049</v>
      </c>
      <c r="H2585" s="40" t="s">
        <v>2907</v>
      </c>
      <c r="I2585" s="2">
        <v>175000</v>
      </c>
      <c r="J2585" s="2"/>
      <c r="K2585" s="2">
        <v>0</v>
      </c>
      <c r="L2585" s="3">
        <f t="shared" si="40"/>
        <v>175000</v>
      </c>
      <c r="M2585" s="41">
        <v>44341.729166666664</v>
      </c>
      <c r="N2585" s="39">
        <v>3445005709</v>
      </c>
      <c r="O2585" s="39" t="s">
        <v>52</v>
      </c>
      <c r="P2585" s="40">
        <v>106153874729</v>
      </c>
      <c r="Q2585" s="41">
        <v>44363</v>
      </c>
      <c r="R2585" s="39" t="s">
        <v>54</v>
      </c>
      <c r="S2585" s="68"/>
    </row>
    <row r="2586" spans="1:19" s="70" customFormat="1" ht="12.75" hidden="1" customHeight="1" x14ac:dyDescent="0.2">
      <c r="A2586" s="38" t="s">
        <v>3543</v>
      </c>
      <c r="B2586" s="42" t="s">
        <v>3544</v>
      </c>
      <c r="C2586" s="42" t="s">
        <v>3545</v>
      </c>
      <c r="D2586" s="38">
        <v>135020</v>
      </c>
      <c r="E2586" s="38"/>
      <c r="F2586" s="42" t="s">
        <v>933</v>
      </c>
      <c r="G2586" s="38">
        <v>8268005697</v>
      </c>
      <c r="H2586" s="40" t="s">
        <v>3546</v>
      </c>
      <c r="I2586" s="3">
        <v>175000</v>
      </c>
      <c r="J2586" s="3"/>
      <c r="K2586" s="3">
        <v>31500</v>
      </c>
      <c r="L2586" s="3">
        <f t="shared" si="40"/>
        <v>206500</v>
      </c>
      <c r="M2586" s="41">
        <v>44351</v>
      </c>
      <c r="N2586" s="39">
        <v>43958847</v>
      </c>
      <c r="O2586" s="42" t="s">
        <v>315</v>
      </c>
      <c r="P2586" s="42">
        <v>107194987717</v>
      </c>
      <c r="Q2586" s="60">
        <v>44397</v>
      </c>
      <c r="R2586" s="42" t="s">
        <v>243</v>
      </c>
      <c r="S2586" s="68"/>
    </row>
    <row r="2587" spans="1:19" s="70" customFormat="1" ht="12.75" hidden="1" customHeight="1" x14ac:dyDescent="0.2">
      <c r="A2587" s="38" t="s">
        <v>4232</v>
      </c>
      <c r="B2587" s="39" t="s">
        <v>4233</v>
      </c>
      <c r="C2587" s="39" t="s">
        <v>4234</v>
      </c>
      <c r="D2587" s="38">
        <v>811819</v>
      </c>
      <c r="E2587" s="38"/>
      <c r="F2587" s="39" t="s">
        <v>1091</v>
      </c>
      <c r="G2587" s="38">
        <v>8263000049</v>
      </c>
      <c r="H2587" s="40" t="s">
        <v>4235</v>
      </c>
      <c r="I2587" s="2">
        <v>175000</v>
      </c>
      <c r="J2587" s="2"/>
      <c r="K2587" s="2">
        <v>0</v>
      </c>
      <c r="L2587" s="3">
        <f t="shared" si="40"/>
        <v>175000</v>
      </c>
      <c r="M2587" s="41">
        <v>44379.729166666664</v>
      </c>
      <c r="N2587" s="39">
        <v>3445008566</v>
      </c>
      <c r="O2587" s="39" t="s">
        <v>52</v>
      </c>
      <c r="P2587" s="40">
        <v>107140648634</v>
      </c>
      <c r="Q2587" s="41">
        <v>44392</v>
      </c>
      <c r="R2587" s="39" t="s">
        <v>54</v>
      </c>
      <c r="S2587" s="68"/>
    </row>
    <row r="2588" spans="1:19" s="70" customFormat="1" ht="12.75" hidden="1" customHeight="1" x14ac:dyDescent="0.2">
      <c r="A2588" s="38" t="s">
        <v>5050</v>
      </c>
      <c r="B2588" s="39" t="s">
        <v>5051</v>
      </c>
      <c r="C2588" s="39" t="s">
        <v>5052</v>
      </c>
      <c r="D2588" s="38">
        <v>811819</v>
      </c>
      <c r="E2588" s="38"/>
      <c r="F2588" s="39" t="s">
        <v>1091</v>
      </c>
      <c r="G2588" s="38">
        <v>8263000049</v>
      </c>
      <c r="H2588" s="40" t="s">
        <v>5053</v>
      </c>
      <c r="I2588" s="2">
        <v>175000</v>
      </c>
      <c r="J2588" s="2"/>
      <c r="K2588" s="2">
        <v>0</v>
      </c>
      <c r="L2588" s="3">
        <f t="shared" si="40"/>
        <v>175000</v>
      </c>
      <c r="M2588" s="41">
        <v>44380.729166666664</v>
      </c>
      <c r="N2588" s="39">
        <v>3445010064</v>
      </c>
      <c r="O2588" s="39" t="s">
        <v>52</v>
      </c>
      <c r="P2588" s="40">
        <v>107140648634</v>
      </c>
      <c r="Q2588" s="41">
        <v>44392</v>
      </c>
      <c r="R2588" s="39" t="s">
        <v>54</v>
      </c>
      <c r="S2588" s="68"/>
    </row>
    <row r="2589" spans="1:19" s="70" customFormat="1" ht="12.75" hidden="1" customHeight="1" x14ac:dyDescent="0.2">
      <c r="A2589" s="38" t="s">
        <v>15630</v>
      </c>
      <c r="B2589" s="39" t="s">
        <v>15631</v>
      </c>
      <c r="C2589" s="39" t="s">
        <v>15632</v>
      </c>
      <c r="D2589" s="38">
        <v>501393</v>
      </c>
      <c r="E2589" s="38"/>
      <c r="F2589" s="39" t="s">
        <v>15627</v>
      </c>
      <c r="G2589" s="38">
        <v>8266015165</v>
      </c>
      <c r="H2589" s="40" t="s">
        <v>15633</v>
      </c>
      <c r="I2589" s="2">
        <v>175000</v>
      </c>
      <c r="J2589" s="2"/>
      <c r="K2589" s="2">
        <v>31500</v>
      </c>
      <c r="L2589" s="3">
        <f t="shared" si="40"/>
        <v>206500</v>
      </c>
      <c r="M2589" s="41">
        <v>44803.729166666664</v>
      </c>
      <c r="N2589" s="39">
        <v>6870220552</v>
      </c>
      <c r="O2589" s="39" t="s">
        <v>52</v>
      </c>
      <c r="P2589" s="40" t="s">
        <v>15634</v>
      </c>
      <c r="Q2589" s="41">
        <v>44851</v>
      </c>
      <c r="R2589" s="39" t="s">
        <v>54</v>
      </c>
      <c r="S2589" s="68"/>
    </row>
    <row r="2590" spans="1:19" s="70" customFormat="1" ht="12.75" hidden="1" customHeight="1" x14ac:dyDescent="0.2">
      <c r="A2590" s="38" t="s">
        <v>20617</v>
      </c>
      <c r="B2590" s="39" t="s">
        <v>20618</v>
      </c>
      <c r="C2590" s="39" t="s">
        <v>20619</v>
      </c>
      <c r="D2590" s="38">
        <v>812419</v>
      </c>
      <c r="E2590" s="38"/>
      <c r="F2590" s="39" t="s">
        <v>1956</v>
      </c>
      <c r="G2590" s="38">
        <v>8268011597</v>
      </c>
      <c r="H2590" s="40" t="s">
        <v>20620</v>
      </c>
      <c r="I2590" s="2">
        <v>175000</v>
      </c>
      <c r="J2590" s="2"/>
      <c r="K2590" s="2">
        <v>31500</v>
      </c>
      <c r="L2590" s="3">
        <f t="shared" si="40"/>
        <v>206500</v>
      </c>
      <c r="M2590" s="41">
        <v>45181.729166666664</v>
      </c>
      <c r="N2590" s="39">
        <v>160719130</v>
      </c>
      <c r="O2590" s="39" t="s">
        <v>3282</v>
      </c>
      <c r="P2590" s="40" t="s">
        <v>20621</v>
      </c>
      <c r="Q2590" s="41">
        <v>45212</v>
      </c>
      <c r="R2590" s="42" t="s">
        <v>2417</v>
      </c>
      <c r="S2590" s="68"/>
    </row>
    <row r="2591" spans="1:19" s="70" customFormat="1" ht="12.75" hidden="1" customHeight="1" x14ac:dyDescent="0.2">
      <c r="A2591" s="38" t="s">
        <v>22902</v>
      </c>
      <c r="B2591" s="39" t="s">
        <v>22903</v>
      </c>
      <c r="C2591" s="39" t="s">
        <v>22904</v>
      </c>
      <c r="D2591" s="38">
        <v>822101</v>
      </c>
      <c r="E2591" s="38"/>
      <c r="F2591" s="39" t="s">
        <v>22905</v>
      </c>
      <c r="G2591" s="38">
        <v>8268014510</v>
      </c>
      <c r="H2591" s="40" t="s">
        <v>22906</v>
      </c>
      <c r="I2591" s="2">
        <v>174800</v>
      </c>
      <c r="J2591" s="2"/>
      <c r="K2591" s="2">
        <v>31464</v>
      </c>
      <c r="L2591" s="3">
        <f t="shared" si="40"/>
        <v>206264</v>
      </c>
      <c r="M2591" s="41">
        <v>45450.729166666664</v>
      </c>
      <c r="N2591" s="39">
        <v>160865251</v>
      </c>
      <c r="O2591" s="39" t="s">
        <v>18453</v>
      </c>
      <c r="P2591" s="40" t="s">
        <v>22907</v>
      </c>
      <c r="Q2591" s="41">
        <v>45471</v>
      </c>
      <c r="R2591" s="62" t="s">
        <v>21</v>
      </c>
      <c r="S2591" s="68"/>
    </row>
    <row r="2592" spans="1:19" s="70" customFormat="1" ht="12.75" hidden="1" customHeight="1" x14ac:dyDescent="0.2">
      <c r="A2592" s="38" t="s">
        <v>239</v>
      </c>
      <c r="B2592" s="42" t="s">
        <v>12116</v>
      </c>
      <c r="C2592" s="42"/>
      <c r="D2592" s="38" t="s">
        <v>241</v>
      </c>
      <c r="E2592" s="38" t="s">
        <v>23092</v>
      </c>
      <c r="F2592" s="133" t="s">
        <v>242</v>
      </c>
      <c r="G2592" s="38"/>
      <c r="H2592" s="40" t="s">
        <v>12116</v>
      </c>
      <c r="I2592" s="3">
        <v>174726.54</v>
      </c>
      <c r="J2592" s="3"/>
      <c r="K2592" s="3"/>
      <c r="L2592" s="3">
        <f t="shared" si="40"/>
        <v>174726.54</v>
      </c>
      <c r="M2592" s="41">
        <v>44651</v>
      </c>
      <c r="N2592" s="39"/>
      <c r="O2592" s="42"/>
      <c r="P2592" s="42"/>
      <c r="Q2592" s="60"/>
      <c r="R2592" s="42" t="s">
        <v>243</v>
      </c>
      <c r="S2592" s="68"/>
    </row>
    <row r="2593" spans="1:19" s="70" customFormat="1" ht="12.75" hidden="1" customHeight="1" x14ac:dyDescent="0.25">
      <c r="A2593" s="38" t="s">
        <v>1984</v>
      </c>
      <c r="B2593" s="42"/>
      <c r="C2593" s="42"/>
      <c r="D2593" s="38"/>
      <c r="E2593" s="38"/>
      <c r="F2593" s="139" t="s">
        <v>310</v>
      </c>
      <c r="G2593" s="38"/>
      <c r="H2593" s="40" t="s">
        <v>3940</v>
      </c>
      <c r="I2593" s="3">
        <v>174539.79</v>
      </c>
      <c r="J2593" s="3"/>
      <c r="K2593" s="3"/>
      <c r="L2593" s="3">
        <f t="shared" si="40"/>
        <v>174539.79</v>
      </c>
      <c r="M2593" s="41">
        <v>44397</v>
      </c>
      <c r="N2593" s="39"/>
      <c r="O2593" s="42"/>
      <c r="P2593" s="42"/>
      <c r="Q2593" s="60"/>
      <c r="R2593" s="42" t="s">
        <v>243</v>
      </c>
      <c r="S2593" s="68"/>
    </row>
    <row r="2594" spans="1:19" s="70" customFormat="1" ht="12.75" hidden="1" customHeight="1" x14ac:dyDescent="0.2">
      <c r="A2594" s="38" t="s">
        <v>21580</v>
      </c>
      <c r="B2594" s="39" t="s">
        <v>21581</v>
      </c>
      <c r="C2594" s="39" t="s">
        <v>21582</v>
      </c>
      <c r="D2594" s="38">
        <v>406424</v>
      </c>
      <c r="E2594" s="38"/>
      <c r="F2594" s="39" t="s">
        <v>3254</v>
      </c>
      <c r="G2594" s="38">
        <v>8266019856</v>
      </c>
      <c r="H2594" s="40" t="s">
        <v>21583</v>
      </c>
      <c r="I2594" s="2">
        <v>174149.1525423729</v>
      </c>
      <c r="J2594" s="2"/>
      <c r="K2594" s="2">
        <v>31346.847457627122</v>
      </c>
      <c r="L2594" s="3">
        <f t="shared" si="40"/>
        <v>205496.00000000003</v>
      </c>
      <c r="M2594" s="41">
        <v>45198.729166666664</v>
      </c>
      <c r="N2594" s="39">
        <v>1246655219</v>
      </c>
      <c r="O2594" s="39" t="s">
        <v>18453</v>
      </c>
      <c r="P2594" s="40" t="s">
        <v>21584</v>
      </c>
      <c r="Q2594" s="41">
        <v>45309</v>
      </c>
      <c r="R2594" s="62" t="s">
        <v>21</v>
      </c>
      <c r="S2594" s="68"/>
    </row>
    <row r="2595" spans="1:19" s="70" customFormat="1" ht="12.75" hidden="1" customHeight="1" x14ac:dyDescent="0.2">
      <c r="A2595" s="38" t="s">
        <v>14599</v>
      </c>
      <c r="B2595" s="39" t="s">
        <v>14600</v>
      </c>
      <c r="C2595" s="39" t="s">
        <v>14601</v>
      </c>
      <c r="D2595" s="38">
        <v>821012</v>
      </c>
      <c r="E2595" s="38"/>
      <c r="F2595" s="39" t="s">
        <v>3527</v>
      </c>
      <c r="G2595" s="38">
        <v>8263000088</v>
      </c>
      <c r="H2595" s="40" t="s">
        <v>14602</v>
      </c>
      <c r="I2595" s="2">
        <v>174100</v>
      </c>
      <c r="J2595" s="2"/>
      <c r="K2595" s="2">
        <v>31338</v>
      </c>
      <c r="L2595" s="3">
        <f t="shared" si="40"/>
        <v>205438</v>
      </c>
      <c r="M2595" s="41">
        <v>44714.729166666664</v>
      </c>
      <c r="N2595" s="39">
        <v>6870139308</v>
      </c>
      <c r="O2595" s="39" t="s">
        <v>52</v>
      </c>
      <c r="P2595" s="40" t="s">
        <v>14546</v>
      </c>
      <c r="Q2595" s="41">
        <v>44774</v>
      </c>
      <c r="R2595" s="39" t="s">
        <v>54</v>
      </c>
      <c r="S2595" s="68"/>
    </row>
    <row r="2596" spans="1:19" s="70" customFormat="1" ht="12.75" hidden="1" customHeight="1" x14ac:dyDescent="0.2">
      <c r="A2596" s="38" t="s">
        <v>16542</v>
      </c>
      <c r="B2596" s="39" t="s">
        <v>16543</v>
      </c>
      <c r="C2596" s="39" t="s">
        <v>16544</v>
      </c>
      <c r="D2596" s="38">
        <v>102659</v>
      </c>
      <c r="E2596" s="38"/>
      <c r="F2596" s="39" t="s">
        <v>15315</v>
      </c>
      <c r="G2596" s="38">
        <v>8268010424</v>
      </c>
      <c r="H2596" s="40">
        <v>57</v>
      </c>
      <c r="I2596" s="2">
        <v>174011.01694915254</v>
      </c>
      <c r="J2596" s="2"/>
      <c r="K2596" s="2">
        <v>31321.983050847455</v>
      </c>
      <c r="L2596" s="3">
        <f t="shared" si="40"/>
        <v>205333</v>
      </c>
      <c r="M2596" s="41">
        <v>44902.729166666664</v>
      </c>
      <c r="N2596" s="39">
        <v>44340103</v>
      </c>
      <c r="O2596" s="39" t="s">
        <v>52</v>
      </c>
      <c r="P2596" s="40" t="s">
        <v>16545</v>
      </c>
      <c r="Q2596" s="41">
        <v>44919</v>
      </c>
      <c r="R2596" s="39" t="s">
        <v>54</v>
      </c>
      <c r="S2596" s="68"/>
    </row>
    <row r="2597" spans="1:19" s="70" customFormat="1" ht="12.75" hidden="1" customHeight="1" x14ac:dyDescent="0.2">
      <c r="A2597" s="38" t="s">
        <v>19973</v>
      </c>
      <c r="B2597" s="39" t="s">
        <v>19974</v>
      </c>
      <c r="C2597" s="39" t="s">
        <v>19975</v>
      </c>
      <c r="D2597" s="38">
        <v>822578</v>
      </c>
      <c r="E2597" s="38"/>
      <c r="F2597" s="39" t="s">
        <v>19976</v>
      </c>
      <c r="G2597" s="38">
        <v>8268012695</v>
      </c>
      <c r="H2597" s="40" t="s">
        <v>19977</v>
      </c>
      <c r="I2597" s="2">
        <v>173820.33898305087</v>
      </c>
      <c r="J2597" s="2"/>
      <c r="K2597" s="2">
        <v>31287.661016949154</v>
      </c>
      <c r="L2597" s="3">
        <f t="shared" si="40"/>
        <v>205108.00000000003</v>
      </c>
      <c r="M2597" s="41">
        <v>45114.729166666664</v>
      </c>
      <c r="N2597" s="39">
        <v>160527739</v>
      </c>
      <c r="O2597" s="39" t="s">
        <v>52</v>
      </c>
      <c r="P2597" s="40" t="s">
        <v>19978</v>
      </c>
      <c r="Q2597" s="41">
        <v>45133</v>
      </c>
      <c r="R2597" s="39" t="s">
        <v>54</v>
      </c>
      <c r="S2597" s="68"/>
    </row>
    <row r="2598" spans="1:19" s="70" customFormat="1" ht="12.75" hidden="1" customHeight="1" x14ac:dyDescent="0.2">
      <c r="A2598" s="38" t="s">
        <v>18196</v>
      </c>
      <c r="B2598" s="39" t="s">
        <v>18197</v>
      </c>
      <c r="C2598" s="39" t="s">
        <v>18198</v>
      </c>
      <c r="D2598" s="38">
        <v>102659</v>
      </c>
      <c r="E2598" s="38"/>
      <c r="F2598" s="39" t="s">
        <v>15315</v>
      </c>
      <c r="G2598" s="38">
        <v>8268010424</v>
      </c>
      <c r="H2598" s="40">
        <v>79</v>
      </c>
      <c r="I2598" s="2">
        <v>173750.84745762713</v>
      </c>
      <c r="J2598" s="2"/>
      <c r="K2598" s="2">
        <v>31275.152542372882</v>
      </c>
      <c r="L2598" s="3">
        <f t="shared" si="40"/>
        <v>205026</v>
      </c>
      <c r="M2598" s="41">
        <v>44977.729166666664</v>
      </c>
      <c r="N2598" s="39">
        <v>44549084</v>
      </c>
      <c r="O2598" s="39" t="s">
        <v>52</v>
      </c>
      <c r="P2598" s="40" t="s">
        <v>18199</v>
      </c>
      <c r="Q2598" s="41">
        <v>45005</v>
      </c>
      <c r="R2598" s="39" t="s">
        <v>54</v>
      </c>
      <c r="S2598" s="68"/>
    </row>
    <row r="2599" spans="1:19" s="70" customFormat="1" ht="12.75" hidden="1" customHeight="1" x14ac:dyDescent="0.2">
      <c r="A2599" s="38" t="s">
        <v>6136</v>
      </c>
      <c r="B2599" s="39" t="s">
        <v>6137</v>
      </c>
      <c r="C2599" s="39" t="s">
        <v>6138</v>
      </c>
      <c r="D2599" s="38">
        <v>921813</v>
      </c>
      <c r="E2599" s="38" t="s">
        <v>23092</v>
      </c>
      <c r="F2599" s="129" t="s">
        <v>1977</v>
      </c>
      <c r="G2599" s="38">
        <v>8268006807</v>
      </c>
      <c r="H2599" s="40" t="s">
        <v>6139</v>
      </c>
      <c r="I2599" s="2">
        <v>173741.52542372883</v>
      </c>
      <c r="J2599" s="2"/>
      <c r="K2599" s="2">
        <v>31273.47457627119</v>
      </c>
      <c r="L2599" s="3">
        <f t="shared" si="40"/>
        <v>205015.00000000003</v>
      </c>
      <c r="M2599" s="41">
        <v>44440.729166666664</v>
      </c>
      <c r="N2599" s="39">
        <v>44069390</v>
      </c>
      <c r="O2599" s="39" t="s">
        <v>52</v>
      </c>
      <c r="P2599" s="40" t="s">
        <v>6140</v>
      </c>
      <c r="Q2599" s="41">
        <v>44457</v>
      </c>
      <c r="R2599" s="39" t="s">
        <v>54</v>
      </c>
      <c r="S2599" s="68"/>
    </row>
    <row r="2600" spans="1:19" s="70" customFormat="1" ht="12.75" hidden="1" customHeight="1" x14ac:dyDescent="0.2">
      <c r="A2600" s="38" t="s">
        <v>7107</v>
      </c>
      <c r="B2600" s="39" t="s">
        <v>7108</v>
      </c>
      <c r="C2600" s="39" t="s">
        <v>7109</v>
      </c>
      <c r="D2600" s="38">
        <v>921813</v>
      </c>
      <c r="E2600" s="38" t="s">
        <v>23092</v>
      </c>
      <c r="F2600" s="129" t="s">
        <v>1977</v>
      </c>
      <c r="G2600" s="38">
        <v>8268006807</v>
      </c>
      <c r="H2600" s="40" t="s">
        <v>7110</v>
      </c>
      <c r="I2600" s="2">
        <v>173741.52542372883</v>
      </c>
      <c r="J2600" s="2"/>
      <c r="K2600" s="2">
        <v>31273.47457627119</v>
      </c>
      <c r="L2600" s="3">
        <f t="shared" si="40"/>
        <v>205015.00000000003</v>
      </c>
      <c r="M2600" s="41">
        <v>44470.729166666664</v>
      </c>
      <c r="N2600" s="39">
        <v>44125427</v>
      </c>
      <c r="O2600" s="39" t="s">
        <v>52</v>
      </c>
      <c r="P2600" s="40" t="s">
        <v>7111</v>
      </c>
      <c r="Q2600" s="41">
        <v>44484</v>
      </c>
      <c r="R2600" s="39" t="s">
        <v>54</v>
      </c>
      <c r="S2600" s="68"/>
    </row>
    <row r="2601" spans="1:19" s="70" customFormat="1" ht="12.75" hidden="1" customHeight="1" x14ac:dyDescent="0.2">
      <c r="A2601" s="38" t="s">
        <v>9863</v>
      </c>
      <c r="B2601" s="39" t="s">
        <v>9864</v>
      </c>
      <c r="C2601" s="39" t="s">
        <v>9865</v>
      </c>
      <c r="D2601" s="38">
        <v>921813</v>
      </c>
      <c r="E2601" s="38" t="s">
        <v>23092</v>
      </c>
      <c r="F2601" s="129" t="s">
        <v>1977</v>
      </c>
      <c r="G2601" s="38">
        <v>8268006807</v>
      </c>
      <c r="H2601" s="40" t="s">
        <v>9866</v>
      </c>
      <c r="I2601" s="2">
        <v>173741.52542372883</v>
      </c>
      <c r="J2601" s="2"/>
      <c r="K2601" s="2">
        <v>31273.47457627119</v>
      </c>
      <c r="L2601" s="3">
        <f t="shared" si="40"/>
        <v>205015.00000000003</v>
      </c>
      <c r="M2601" s="41">
        <v>44562.729166666664</v>
      </c>
      <c r="N2601" s="39">
        <v>44282347</v>
      </c>
      <c r="O2601" s="39" t="s">
        <v>52</v>
      </c>
      <c r="P2601" s="40" t="s">
        <v>9837</v>
      </c>
      <c r="Q2601" s="41">
        <v>44574</v>
      </c>
      <c r="R2601" s="39" t="s">
        <v>54</v>
      </c>
      <c r="S2601" s="68"/>
    </row>
    <row r="2602" spans="1:19" s="70" customFormat="1" ht="12.75" hidden="1" customHeight="1" x14ac:dyDescent="0.2">
      <c r="A2602" s="38" t="s">
        <v>14551</v>
      </c>
      <c r="B2602" s="39" t="s">
        <v>14552</v>
      </c>
      <c r="C2602" s="39" t="s">
        <v>14553</v>
      </c>
      <c r="D2602" s="38">
        <v>816965</v>
      </c>
      <c r="E2602" s="38"/>
      <c r="F2602" s="90" t="s">
        <v>557</v>
      </c>
      <c r="G2602" s="38">
        <v>8268008180</v>
      </c>
      <c r="H2602" s="40" t="s">
        <v>14554</v>
      </c>
      <c r="I2602" s="2">
        <v>173710.99</v>
      </c>
      <c r="J2602" s="2"/>
      <c r="K2602" s="2">
        <v>0</v>
      </c>
      <c r="L2602" s="3">
        <f t="shared" si="40"/>
        <v>173710.99</v>
      </c>
      <c r="M2602" s="41">
        <v>44650.729166666664</v>
      </c>
      <c r="N2602" s="39">
        <v>44041287</v>
      </c>
      <c r="O2602" s="39" t="s">
        <v>3282</v>
      </c>
      <c r="P2602" s="40" t="s">
        <v>14555</v>
      </c>
      <c r="Q2602" s="41">
        <v>44770</v>
      </c>
      <c r="R2602" s="42" t="s">
        <v>2417</v>
      </c>
      <c r="S2602" s="68"/>
    </row>
    <row r="2603" spans="1:19" s="70" customFormat="1" ht="12.75" hidden="1" customHeight="1" x14ac:dyDescent="0.2">
      <c r="A2603" s="38" t="s">
        <v>19734</v>
      </c>
      <c r="B2603" s="42" t="s">
        <v>19735</v>
      </c>
      <c r="C2603" s="42" t="s">
        <v>19736</v>
      </c>
      <c r="D2603" s="38">
        <v>130170</v>
      </c>
      <c r="E2603" s="38"/>
      <c r="F2603" s="42" t="s">
        <v>1687</v>
      </c>
      <c r="G2603" s="38">
        <v>8268006096</v>
      </c>
      <c r="H2603" s="40">
        <v>4601031992</v>
      </c>
      <c r="I2603" s="3">
        <v>173333.86000000002</v>
      </c>
      <c r="J2603" s="3"/>
      <c r="K2603" s="3">
        <v>31200.02</v>
      </c>
      <c r="L2603" s="3">
        <f t="shared" si="40"/>
        <v>204533.88</v>
      </c>
      <c r="M2603" s="41">
        <v>44865.729166666664</v>
      </c>
      <c r="N2603" s="39">
        <v>160493245</v>
      </c>
      <c r="O2603" s="42" t="s">
        <v>315</v>
      </c>
      <c r="P2603" s="42" t="s">
        <v>19686</v>
      </c>
      <c r="Q2603" s="60">
        <v>45126</v>
      </c>
      <c r="R2603" s="42" t="s">
        <v>243</v>
      </c>
      <c r="S2603" s="68"/>
    </row>
    <row r="2604" spans="1:19" s="70" customFormat="1" ht="12.75" hidden="1" customHeight="1" x14ac:dyDescent="0.2">
      <c r="A2604" s="38" t="s">
        <v>19625</v>
      </c>
      <c r="B2604" s="39" t="s">
        <v>19626</v>
      </c>
      <c r="C2604" s="39" t="s">
        <v>19627</v>
      </c>
      <c r="D2604" s="38">
        <v>811923</v>
      </c>
      <c r="E2604" s="38"/>
      <c r="F2604" s="39" t="s">
        <v>13858</v>
      </c>
      <c r="G2604" s="38">
        <v>8268012212</v>
      </c>
      <c r="H2604" s="40" t="s">
        <v>19628</v>
      </c>
      <c r="I2604" s="2">
        <v>173160</v>
      </c>
      <c r="J2604" s="2"/>
      <c r="K2604" s="2">
        <v>31168.799999999999</v>
      </c>
      <c r="L2604" s="3">
        <f t="shared" si="40"/>
        <v>204328.8</v>
      </c>
      <c r="M2604" s="41">
        <v>45080.729166666664</v>
      </c>
      <c r="N2604" s="39">
        <v>160462910</v>
      </c>
      <c r="O2604" s="39" t="s">
        <v>3282</v>
      </c>
      <c r="P2604" s="40" t="s">
        <v>19629</v>
      </c>
      <c r="Q2604" s="41">
        <v>45108</v>
      </c>
      <c r="R2604" s="42" t="s">
        <v>2417</v>
      </c>
      <c r="S2604" s="68"/>
    </row>
    <row r="2605" spans="1:19" s="70" customFormat="1" ht="12.75" hidden="1" customHeight="1" x14ac:dyDescent="0.2">
      <c r="A2605" s="38" t="s">
        <v>20079</v>
      </c>
      <c r="B2605" s="39" t="s">
        <v>20080</v>
      </c>
      <c r="C2605" s="39" t="s">
        <v>20081</v>
      </c>
      <c r="D2605" s="38">
        <v>811923</v>
      </c>
      <c r="E2605" s="38"/>
      <c r="F2605" s="39" t="s">
        <v>13858</v>
      </c>
      <c r="G2605" s="38">
        <v>8268012212</v>
      </c>
      <c r="H2605" s="40" t="s">
        <v>20082</v>
      </c>
      <c r="I2605" s="2">
        <v>173160</v>
      </c>
      <c r="J2605" s="2"/>
      <c r="K2605" s="2">
        <v>31168.799999999999</v>
      </c>
      <c r="L2605" s="3">
        <f t="shared" si="40"/>
        <v>204328.8</v>
      </c>
      <c r="M2605" s="41">
        <v>45115.729166666664</v>
      </c>
      <c r="N2605" s="39">
        <v>160544092</v>
      </c>
      <c r="O2605" s="39" t="s">
        <v>3282</v>
      </c>
      <c r="P2605" s="40" t="s">
        <v>20083</v>
      </c>
      <c r="Q2605" s="41">
        <v>45149</v>
      </c>
      <c r="R2605" s="42" t="s">
        <v>2417</v>
      </c>
      <c r="S2605" s="68"/>
    </row>
    <row r="2606" spans="1:19" s="70" customFormat="1" ht="12.75" hidden="1" customHeight="1" x14ac:dyDescent="0.2">
      <c r="A2606" s="38" t="s">
        <v>20349</v>
      </c>
      <c r="B2606" s="39" t="s">
        <v>20350</v>
      </c>
      <c r="C2606" s="39" t="s">
        <v>20351</v>
      </c>
      <c r="D2606" s="38">
        <v>811923</v>
      </c>
      <c r="E2606" s="38"/>
      <c r="F2606" s="39" t="s">
        <v>13858</v>
      </c>
      <c r="G2606" s="38">
        <v>8268012920</v>
      </c>
      <c r="H2606" s="40" t="s">
        <v>20352</v>
      </c>
      <c r="I2606" s="2">
        <v>173160</v>
      </c>
      <c r="J2606" s="2"/>
      <c r="K2606" s="2">
        <v>31168.799999999999</v>
      </c>
      <c r="L2606" s="3">
        <f t="shared" si="40"/>
        <v>204328.8</v>
      </c>
      <c r="M2606" s="41">
        <v>45141.729166666664</v>
      </c>
      <c r="N2606" s="39">
        <v>160666018</v>
      </c>
      <c r="O2606" s="39" t="s">
        <v>3282</v>
      </c>
      <c r="P2606" s="40" t="s">
        <v>20353</v>
      </c>
      <c r="Q2606" s="41">
        <v>45189</v>
      </c>
      <c r="R2606" s="42" t="s">
        <v>2417</v>
      </c>
      <c r="S2606" s="68"/>
    </row>
    <row r="2607" spans="1:19" s="70" customFormat="1" ht="12.75" hidden="1" customHeight="1" x14ac:dyDescent="0.2">
      <c r="A2607" s="38">
        <v>241</v>
      </c>
      <c r="B2607" s="39" t="s">
        <v>17504</v>
      </c>
      <c r="C2607" s="39" t="s">
        <v>17505</v>
      </c>
      <c r="D2607" s="38">
        <v>407048</v>
      </c>
      <c r="E2607" s="38"/>
      <c r="F2607" s="39" t="s">
        <v>6256</v>
      </c>
      <c r="G2607" s="38">
        <v>8266017041</v>
      </c>
      <c r="H2607" s="40" t="s">
        <v>17506</v>
      </c>
      <c r="I2607" s="2">
        <v>173150</v>
      </c>
      <c r="J2607" s="2"/>
      <c r="K2607" s="2">
        <v>31167</v>
      </c>
      <c r="L2607" s="3">
        <f t="shared" si="40"/>
        <v>204317</v>
      </c>
      <c r="M2607" s="41">
        <v>44942.729166666664</v>
      </c>
      <c r="N2607" s="39">
        <v>6870369927</v>
      </c>
      <c r="O2607" s="39" t="s">
        <v>8899</v>
      </c>
      <c r="P2607" s="40" t="s">
        <v>17507</v>
      </c>
      <c r="Q2607" s="41">
        <v>44975</v>
      </c>
      <c r="R2607" s="42" t="s">
        <v>8901</v>
      </c>
      <c r="S2607" s="68"/>
    </row>
    <row r="2608" spans="1:19" s="70" customFormat="1" ht="12.75" hidden="1" customHeight="1" x14ac:dyDescent="0.2">
      <c r="A2608" s="38" t="s">
        <v>15724</v>
      </c>
      <c r="B2608" s="39" t="s">
        <v>15725</v>
      </c>
      <c r="C2608" s="39"/>
      <c r="D2608" s="38">
        <v>811923</v>
      </c>
      <c r="E2608" s="38"/>
      <c r="F2608" s="39" t="s">
        <v>13858</v>
      </c>
      <c r="G2608" s="38">
        <v>8268009919</v>
      </c>
      <c r="H2608" s="40" t="s">
        <v>15726</v>
      </c>
      <c r="I2608" s="5">
        <v>173077</v>
      </c>
      <c r="J2608" s="2"/>
      <c r="K2608" s="2">
        <v>31153.86</v>
      </c>
      <c r="L2608" s="3">
        <f t="shared" si="40"/>
        <v>204230.86</v>
      </c>
      <c r="M2608" s="41">
        <v>44797</v>
      </c>
      <c r="N2608" s="39"/>
      <c r="O2608" s="39" t="s">
        <v>52</v>
      </c>
      <c r="P2608" s="40"/>
      <c r="Q2608" s="41"/>
      <c r="R2608" s="39" t="s">
        <v>54</v>
      </c>
      <c r="S2608" s="68"/>
    </row>
    <row r="2609" spans="1:19" s="70" customFormat="1" ht="12.75" hidden="1" customHeight="1" x14ac:dyDescent="0.2">
      <c r="A2609" s="38" t="s">
        <v>9660</v>
      </c>
      <c r="B2609" s="39" t="s">
        <v>9661</v>
      </c>
      <c r="C2609" s="39" t="s">
        <v>9662</v>
      </c>
      <c r="D2609" s="38">
        <v>401972</v>
      </c>
      <c r="E2609" s="38"/>
      <c r="F2609" s="39" t="s">
        <v>842</v>
      </c>
      <c r="G2609" s="38">
        <v>8263000049</v>
      </c>
      <c r="H2609" s="40" t="s">
        <v>9663</v>
      </c>
      <c r="I2609" s="2">
        <v>173000</v>
      </c>
      <c r="J2609" s="2">
        <v>0</v>
      </c>
      <c r="K2609" s="2">
        <v>31140</v>
      </c>
      <c r="L2609" s="3">
        <f t="shared" si="40"/>
        <v>204140</v>
      </c>
      <c r="M2609" s="41">
        <v>44526.729166666664</v>
      </c>
      <c r="N2609" s="39">
        <v>6870330280</v>
      </c>
      <c r="O2609" s="39" t="s">
        <v>52</v>
      </c>
      <c r="P2609" s="40"/>
      <c r="Q2609" s="41"/>
      <c r="R2609" s="39" t="s">
        <v>54</v>
      </c>
      <c r="S2609" s="68"/>
    </row>
    <row r="2610" spans="1:19" s="70" customFormat="1" ht="12.75" hidden="1" customHeight="1" x14ac:dyDescent="0.2">
      <c r="A2610" s="38" t="s">
        <v>8190</v>
      </c>
      <c r="B2610" s="39" t="s">
        <v>8191</v>
      </c>
      <c r="C2610" s="39" t="s">
        <v>8192</v>
      </c>
      <c r="D2610" s="38">
        <v>811819</v>
      </c>
      <c r="E2610" s="38"/>
      <c r="F2610" s="39" t="s">
        <v>1091</v>
      </c>
      <c r="G2610" s="38">
        <v>8263000049</v>
      </c>
      <c r="H2610" s="40" t="s">
        <v>8193</v>
      </c>
      <c r="I2610" s="2">
        <v>172918</v>
      </c>
      <c r="J2610" s="2"/>
      <c r="K2610" s="2">
        <v>0</v>
      </c>
      <c r="L2610" s="3">
        <f t="shared" si="40"/>
        <v>172918</v>
      </c>
      <c r="M2610" s="41">
        <v>44473.729166666664</v>
      </c>
      <c r="N2610" s="39">
        <v>3445018301</v>
      </c>
      <c r="O2610" s="39" t="s">
        <v>52</v>
      </c>
      <c r="P2610" s="40">
        <v>110082110755</v>
      </c>
      <c r="Q2610" s="41">
        <v>44478</v>
      </c>
      <c r="R2610" s="39" t="s">
        <v>54</v>
      </c>
      <c r="S2610" s="68"/>
    </row>
    <row r="2611" spans="1:19" s="70" customFormat="1" ht="12.75" hidden="1" customHeight="1" x14ac:dyDescent="0.2">
      <c r="A2611" s="38" t="s">
        <v>10758</v>
      </c>
      <c r="B2611" s="42" t="s">
        <v>10759</v>
      </c>
      <c r="C2611" s="42" t="s">
        <v>10760</v>
      </c>
      <c r="D2611" s="38">
        <v>407048</v>
      </c>
      <c r="E2611" s="38"/>
      <c r="F2611" s="42" t="s">
        <v>6256</v>
      </c>
      <c r="G2611" s="38">
        <v>8266013564</v>
      </c>
      <c r="H2611" s="40" t="s">
        <v>10761</v>
      </c>
      <c r="I2611" s="3">
        <v>172890.00000000003</v>
      </c>
      <c r="J2611" s="3"/>
      <c r="K2611" s="3">
        <v>31120.200000000004</v>
      </c>
      <c r="L2611" s="3">
        <f t="shared" si="40"/>
        <v>204010.20000000004</v>
      </c>
      <c r="M2611" s="41">
        <v>44590.729166666664</v>
      </c>
      <c r="N2611" s="39">
        <v>6870379316</v>
      </c>
      <c r="O2611" s="42" t="s">
        <v>315</v>
      </c>
      <c r="P2611" s="42" t="s">
        <v>10520</v>
      </c>
      <c r="Q2611" s="60">
        <v>44622</v>
      </c>
      <c r="R2611" s="42" t="s">
        <v>243</v>
      </c>
      <c r="S2611" s="68"/>
    </row>
    <row r="2612" spans="1:19" s="70" customFormat="1" ht="12.75" hidden="1" customHeight="1" x14ac:dyDescent="0.2">
      <c r="A2612" s="38" t="s">
        <v>20808</v>
      </c>
      <c r="B2612" s="39" t="s">
        <v>20809</v>
      </c>
      <c r="C2612" s="39" t="s">
        <v>20810</v>
      </c>
      <c r="D2612" s="38">
        <v>509599</v>
      </c>
      <c r="E2612" s="38"/>
      <c r="F2612" s="39" t="s">
        <v>20811</v>
      </c>
      <c r="G2612" s="38">
        <v>8266017644</v>
      </c>
      <c r="H2612" s="40" t="s">
        <v>20812</v>
      </c>
      <c r="I2612" s="2">
        <v>172609.32203389832</v>
      </c>
      <c r="J2612" s="2"/>
      <c r="K2612" s="2">
        <v>31069.677966101695</v>
      </c>
      <c r="L2612" s="3">
        <f t="shared" si="40"/>
        <v>203679.00000000003</v>
      </c>
      <c r="M2612" s="41">
        <v>45140.729166666664</v>
      </c>
      <c r="N2612" s="39">
        <v>1246558540</v>
      </c>
      <c r="O2612" s="39" t="s">
        <v>17881</v>
      </c>
      <c r="P2612" s="40" t="s">
        <v>20813</v>
      </c>
      <c r="Q2612" s="41">
        <v>45238</v>
      </c>
      <c r="R2612" s="62" t="s">
        <v>21</v>
      </c>
      <c r="S2612" s="68"/>
    </row>
    <row r="2613" spans="1:19" s="70" customFormat="1" ht="12.75" hidden="1" customHeight="1" x14ac:dyDescent="0.2">
      <c r="A2613" s="38" t="s">
        <v>16005</v>
      </c>
      <c r="B2613" s="39" t="s">
        <v>16006</v>
      </c>
      <c r="C2613" s="39" t="s">
        <v>16007</v>
      </c>
      <c r="D2613" s="38">
        <v>815145</v>
      </c>
      <c r="E2613" s="38"/>
      <c r="F2613" s="39" t="s">
        <v>1053</v>
      </c>
      <c r="G2613" s="38">
        <v>8268010263</v>
      </c>
      <c r="H2613" s="40">
        <v>121</v>
      </c>
      <c r="I2613" s="2">
        <v>172135</v>
      </c>
      <c r="J2613" s="2"/>
      <c r="K2613" s="2">
        <v>30984.3</v>
      </c>
      <c r="L2613" s="3">
        <f t="shared" si="40"/>
        <v>203119.3</v>
      </c>
      <c r="M2613" s="41">
        <v>44869.729166666664</v>
      </c>
      <c r="N2613" s="39">
        <v>44261629</v>
      </c>
      <c r="O2613" s="39" t="s">
        <v>52</v>
      </c>
      <c r="P2613" s="40" t="s">
        <v>16008</v>
      </c>
      <c r="Q2613" s="41">
        <v>44883</v>
      </c>
      <c r="R2613" s="39" t="s">
        <v>54</v>
      </c>
      <c r="S2613" s="68"/>
    </row>
    <row r="2614" spans="1:19" s="70" customFormat="1" ht="12.75" hidden="1" customHeight="1" x14ac:dyDescent="0.2">
      <c r="A2614" s="38" t="s">
        <v>4893</v>
      </c>
      <c r="B2614" s="39" t="s">
        <v>4894</v>
      </c>
      <c r="C2614" s="39" t="s">
        <v>4895</v>
      </c>
      <c r="D2614" s="38">
        <v>815145</v>
      </c>
      <c r="E2614" s="38"/>
      <c r="F2614" s="39" t="s">
        <v>1053</v>
      </c>
      <c r="G2614" s="38">
        <v>8268006653</v>
      </c>
      <c r="H2614" s="40">
        <v>64</v>
      </c>
      <c r="I2614" s="2">
        <v>171833.05084745763</v>
      </c>
      <c r="J2614" s="2"/>
      <c r="K2614" s="2">
        <v>30929.949152542373</v>
      </c>
      <c r="L2614" s="3">
        <f t="shared" si="40"/>
        <v>202763</v>
      </c>
      <c r="M2614" s="41">
        <v>44406.729166666664</v>
      </c>
      <c r="N2614" s="39">
        <v>44007490</v>
      </c>
      <c r="O2614" s="39" t="s">
        <v>52</v>
      </c>
      <c r="P2614" s="40" t="s">
        <v>4896</v>
      </c>
      <c r="Q2614" s="41">
        <v>44421</v>
      </c>
      <c r="R2614" s="39" t="s">
        <v>54</v>
      </c>
      <c r="S2614" s="68"/>
    </row>
    <row r="2615" spans="1:19" s="70" customFormat="1" ht="12.75" hidden="1" customHeight="1" x14ac:dyDescent="0.2">
      <c r="A2615" s="38" t="s">
        <v>16140</v>
      </c>
      <c r="B2615" s="39" t="s">
        <v>16141</v>
      </c>
      <c r="C2615" s="39" t="s">
        <v>16142</v>
      </c>
      <c r="D2615" s="38">
        <v>812419</v>
      </c>
      <c r="E2615" s="38"/>
      <c r="F2615" s="39" t="s">
        <v>1956</v>
      </c>
      <c r="G2615" s="38">
        <v>8268010132</v>
      </c>
      <c r="H2615" s="40" t="s">
        <v>16143</v>
      </c>
      <c r="I2615" s="2">
        <v>171733.89830508476</v>
      </c>
      <c r="J2615" s="2"/>
      <c r="K2615" s="2">
        <v>30912.101694915254</v>
      </c>
      <c r="L2615" s="3">
        <f t="shared" si="40"/>
        <v>202646</v>
      </c>
      <c r="M2615" s="41">
        <v>44873.729166666664</v>
      </c>
      <c r="N2615" s="39">
        <v>44270545</v>
      </c>
      <c r="O2615" s="39" t="s">
        <v>52</v>
      </c>
      <c r="P2615" s="40" t="s">
        <v>16064</v>
      </c>
      <c r="Q2615" s="41">
        <v>44883</v>
      </c>
      <c r="R2615" s="39" t="s">
        <v>54</v>
      </c>
      <c r="S2615" s="68"/>
    </row>
    <row r="2616" spans="1:19" s="70" customFormat="1" ht="12.75" hidden="1" customHeight="1" x14ac:dyDescent="0.2">
      <c r="A2616" s="38" t="s">
        <v>13080</v>
      </c>
      <c r="B2616" s="39" t="s">
        <v>13081</v>
      </c>
      <c r="C2616" s="39" t="s">
        <v>13082</v>
      </c>
      <c r="D2616" s="38">
        <v>405485</v>
      </c>
      <c r="E2616" s="38"/>
      <c r="F2616" s="39" t="s">
        <v>3628</v>
      </c>
      <c r="G2616" s="38">
        <v>8263000144</v>
      </c>
      <c r="H2616" s="40" t="s">
        <v>13064</v>
      </c>
      <c r="I2616" s="10">
        <v>171500</v>
      </c>
      <c r="J2616" s="10"/>
      <c r="K2616" s="2">
        <v>30870</v>
      </c>
      <c r="L2616" s="3">
        <f t="shared" si="40"/>
        <v>202370</v>
      </c>
      <c r="M2616" s="41">
        <v>44539.729166666664</v>
      </c>
      <c r="N2616" s="39">
        <v>6870071869</v>
      </c>
      <c r="O2616" s="39" t="s">
        <v>3282</v>
      </c>
      <c r="P2616" s="40" t="s">
        <v>13083</v>
      </c>
      <c r="Q2616" s="41">
        <v>44717</v>
      </c>
      <c r="R2616" s="42" t="s">
        <v>2417</v>
      </c>
      <c r="S2616" s="68"/>
    </row>
    <row r="2617" spans="1:19" s="70" customFormat="1" ht="12.75" hidden="1" customHeight="1" x14ac:dyDescent="0.2">
      <c r="A2617" s="38" t="s">
        <v>13570</v>
      </c>
      <c r="B2617" s="42" t="s">
        <v>13571</v>
      </c>
      <c r="C2617" s="42" t="s">
        <v>13082</v>
      </c>
      <c r="D2617" s="38">
        <v>405996</v>
      </c>
      <c r="E2617" s="38"/>
      <c r="F2617" s="39" t="s">
        <v>2376</v>
      </c>
      <c r="G2617" s="38">
        <v>8263000080</v>
      </c>
      <c r="H2617" s="40">
        <v>212901044718</v>
      </c>
      <c r="I2617" s="3">
        <v>171500</v>
      </c>
      <c r="J2617" s="3"/>
      <c r="K2617" s="3">
        <v>30870</v>
      </c>
      <c r="L2617" s="3">
        <f t="shared" si="40"/>
        <v>202370</v>
      </c>
      <c r="M2617" s="41">
        <v>44427.729166666664</v>
      </c>
      <c r="N2617" s="39">
        <v>6870071869</v>
      </c>
      <c r="O2617" s="42" t="s">
        <v>315</v>
      </c>
      <c r="P2617" s="42" t="s">
        <v>13083</v>
      </c>
      <c r="Q2617" s="60">
        <v>44717</v>
      </c>
      <c r="R2617" s="42" t="s">
        <v>243</v>
      </c>
      <c r="S2617" s="68"/>
    </row>
    <row r="2618" spans="1:19" s="70" customFormat="1" ht="12.75" hidden="1" customHeight="1" x14ac:dyDescent="0.2">
      <c r="A2618" s="38" t="s">
        <v>5747</v>
      </c>
      <c r="B2618" s="39" t="s">
        <v>5748</v>
      </c>
      <c r="C2618" s="39" t="s">
        <v>5749</v>
      </c>
      <c r="D2618" s="38">
        <v>401972</v>
      </c>
      <c r="E2618" s="38"/>
      <c r="F2618" s="39" t="s">
        <v>842</v>
      </c>
      <c r="G2618" s="38">
        <v>8263000049</v>
      </c>
      <c r="H2618" s="40" t="s">
        <v>5750</v>
      </c>
      <c r="I2618" s="2">
        <v>170100</v>
      </c>
      <c r="J2618" s="2">
        <v>0</v>
      </c>
      <c r="K2618" s="2">
        <v>30618</v>
      </c>
      <c r="L2618" s="3">
        <f t="shared" si="40"/>
        <v>200718</v>
      </c>
      <c r="M2618" s="41">
        <v>44383.729166666664</v>
      </c>
      <c r="N2618" s="39">
        <v>6870192307</v>
      </c>
      <c r="O2618" s="39" t="s">
        <v>52</v>
      </c>
      <c r="P2618" s="40" t="s">
        <v>5674</v>
      </c>
      <c r="Q2618" s="41">
        <v>44448</v>
      </c>
      <c r="R2618" s="39" t="s">
        <v>54</v>
      </c>
      <c r="S2618" s="68"/>
    </row>
    <row r="2619" spans="1:19" s="70" customFormat="1" ht="12.75" hidden="1" customHeight="1" x14ac:dyDescent="0.2">
      <c r="A2619" s="38">
        <v>167</v>
      </c>
      <c r="B2619" s="39" t="s">
        <v>19480</v>
      </c>
      <c r="C2619" s="39" t="s">
        <v>19481</v>
      </c>
      <c r="D2619" s="38">
        <v>803629</v>
      </c>
      <c r="E2619" s="38" t="s">
        <v>23092</v>
      </c>
      <c r="F2619" s="129" t="s">
        <v>5326</v>
      </c>
      <c r="G2619" s="38">
        <v>8268012282</v>
      </c>
      <c r="H2619" s="40" t="s">
        <v>19482</v>
      </c>
      <c r="I2619" s="2">
        <v>170004.19491525425</v>
      </c>
      <c r="J2619" s="2"/>
      <c r="K2619" s="2">
        <v>30600.755084745764</v>
      </c>
      <c r="L2619" s="3">
        <f t="shared" si="40"/>
        <v>200604.95</v>
      </c>
      <c r="M2619" s="41">
        <v>45079.729166666664</v>
      </c>
      <c r="N2619" s="39">
        <v>160427968</v>
      </c>
      <c r="O2619" s="39" t="s">
        <v>8899</v>
      </c>
      <c r="P2619" s="40">
        <v>306225672989</v>
      </c>
      <c r="Q2619" s="41">
        <v>45101</v>
      </c>
      <c r="R2619" s="42" t="s">
        <v>8901</v>
      </c>
      <c r="S2619" s="68"/>
    </row>
    <row r="2620" spans="1:19" s="70" customFormat="1" ht="12.75" hidden="1" customHeight="1" x14ac:dyDescent="0.2">
      <c r="A2620" s="38" t="s">
        <v>6662</v>
      </c>
      <c r="B2620" s="39" t="s">
        <v>6663</v>
      </c>
      <c r="C2620" s="39" t="s">
        <v>6664</v>
      </c>
      <c r="D2620" s="38">
        <v>803629</v>
      </c>
      <c r="E2620" s="38" t="s">
        <v>23092</v>
      </c>
      <c r="F2620" s="129" t="s">
        <v>5326</v>
      </c>
      <c r="G2620" s="38">
        <v>8268006549</v>
      </c>
      <c r="H2620" s="40" t="s">
        <v>6665</v>
      </c>
      <c r="I2620" s="2">
        <v>170000</v>
      </c>
      <c r="J2620" s="2"/>
      <c r="K2620" s="2">
        <v>30600</v>
      </c>
      <c r="L2620" s="3">
        <f t="shared" si="40"/>
        <v>200600</v>
      </c>
      <c r="M2620" s="41">
        <v>44454.729166666664</v>
      </c>
      <c r="N2620" s="39">
        <v>44150772</v>
      </c>
      <c r="O2620" s="39" t="s">
        <v>52</v>
      </c>
      <c r="P2620" s="40">
        <v>110299373324</v>
      </c>
      <c r="Q2620" s="41">
        <v>44500</v>
      </c>
      <c r="R2620" s="39" t="s">
        <v>54</v>
      </c>
      <c r="S2620" s="68"/>
    </row>
    <row r="2621" spans="1:19" s="70" customFormat="1" ht="12.75" hidden="1" customHeight="1" x14ac:dyDescent="0.2">
      <c r="A2621" s="38" t="s">
        <v>9090</v>
      </c>
      <c r="B2621" s="39" t="s">
        <v>9091</v>
      </c>
      <c r="C2621" s="39" t="s">
        <v>9092</v>
      </c>
      <c r="D2621" s="38">
        <v>803629</v>
      </c>
      <c r="E2621" s="38" t="s">
        <v>23092</v>
      </c>
      <c r="F2621" s="129" t="s">
        <v>5326</v>
      </c>
      <c r="G2621" s="38">
        <v>8268006549</v>
      </c>
      <c r="H2621" s="40" t="s">
        <v>9093</v>
      </c>
      <c r="I2621" s="2">
        <v>170000</v>
      </c>
      <c r="J2621" s="2"/>
      <c r="K2621" s="2">
        <v>30600</v>
      </c>
      <c r="L2621" s="3">
        <f t="shared" si="40"/>
        <v>200600</v>
      </c>
      <c r="M2621" s="41">
        <v>44530.729166666664</v>
      </c>
      <c r="N2621" s="39">
        <v>44242257</v>
      </c>
      <c r="O2621" s="39" t="s">
        <v>52</v>
      </c>
      <c r="P2621" s="40">
        <v>112223394272</v>
      </c>
      <c r="Q2621" s="41">
        <v>44553</v>
      </c>
      <c r="R2621" s="39" t="s">
        <v>54</v>
      </c>
      <c r="S2621" s="68"/>
    </row>
    <row r="2622" spans="1:19" s="70" customFormat="1" ht="12.75" hidden="1" customHeight="1" x14ac:dyDescent="0.2">
      <c r="A2622" s="38" t="s">
        <v>9341</v>
      </c>
      <c r="B2622" s="39" t="s">
        <v>9342</v>
      </c>
      <c r="C2622" s="39" t="s">
        <v>9343</v>
      </c>
      <c r="D2622" s="38">
        <v>803629</v>
      </c>
      <c r="E2622" s="38" t="s">
        <v>23092</v>
      </c>
      <c r="F2622" s="129" t="s">
        <v>5326</v>
      </c>
      <c r="G2622" s="38">
        <v>8268006549</v>
      </c>
      <c r="H2622" s="40" t="s">
        <v>9344</v>
      </c>
      <c r="I2622" s="2">
        <v>170000</v>
      </c>
      <c r="J2622" s="2"/>
      <c r="K2622" s="2">
        <v>30600</v>
      </c>
      <c r="L2622" s="3">
        <f t="shared" si="40"/>
        <v>200600</v>
      </c>
      <c r="M2622" s="41">
        <v>44469.729166666664</v>
      </c>
      <c r="N2622" s="39">
        <v>44258830</v>
      </c>
      <c r="O2622" s="39" t="s">
        <v>52</v>
      </c>
      <c r="P2622" s="40">
        <v>112291233025</v>
      </c>
      <c r="Q2622" s="41">
        <v>44560</v>
      </c>
      <c r="R2622" s="39" t="s">
        <v>54</v>
      </c>
      <c r="S2622" s="68"/>
    </row>
    <row r="2623" spans="1:19" s="70" customFormat="1" ht="12.75" hidden="1" customHeight="1" x14ac:dyDescent="0.2">
      <c r="A2623" s="38" t="s">
        <v>9345</v>
      </c>
      <c r="B2623" s="39" t="s">
        <v>9346</v>
      </c>
      <c r="C2623" s="39" t="s">
        <v>9347</v>
      </c>
      <c r="D2623" s="38">
        <v>803629</v>
      </c>
      <c r="E2623" s="38" t="s">
        <v>23092</v>
      </c>
      <c r="F2623" s="129" t="s">
        <v>5326</v>
      </c>
      <c r="G2623" s="38">
        <v>8268006549</v>
      </c>
      <c r="H2623" s="40" t="s">
        <v>9348</v>
      </c>
      <c r="I2623" s="2">
        <v>170000</v>
      </c>
      <c r="J2623" s="2"/>
      <c r="K2623" s="2">
        <v>30600</v>
      </c>
      <c r="L2623" s="3">
        <f t="shared" si="40"/>
        <v>200600</v>
      </c>
      <c r="M2623" s="41">
        <v>44514.729166666664</v>
      </c>
      <c r="N2623" s="39">
        <v>44258862</v>
      </c>
      <c r="O2623" s="39" t="s">
        <v>52</v>
      </c>
      <c r="P2623" s="40">
        <v>112291233025</v>
      </c>
      <c r="Q2623" s="41">
        <v>44560</v>
      </c>
      <c r="R2623" s="39" t="s">
        <v>54</v>
      </c>
      <c r="S2623" s="68"/>
    </row>
    <row r="2624" spans="1:19" s="70" customFormat="1" ht="12.75" hidden="1" customHeight="1" x14ac:dyDescent="0.2">
      <c r="A2624" s="38" t="s">
        <v>10027</v>
      </c>
      <c r="B2624" s="39" t="s">
        <v>10028</v>
      </c>
      <c r="C2624" s="39" t="s">
        <v>10029</v>
      </c>
      <c r="D2624" s="38">
        <v>803629</v>
      </c>
      <c r="E2624" s="38" t="s">
        <v>23092</v>
      </c>
      <c r="F2624" s="129" t="s">
        <v>5326</v>
      </c>
      <c r="G2624" s="38">
        <v>8268006549</v>
      </c>
      <c r="H2624" s="40" t="s">
        <v>10030</v>
      </c>
      <c r="I2624" s="2">
        <v>170000</v>
      </c>
      <c r="J2624" s="2"/>
      <c r="K2624" s="2">
        <v>30600</v>
      </c>
      <c r="L2624" s="3">
        <f t="shared" si="40"/>
        <v>200600</v>
      </c>
      <c r="M2624" s="41">
        <v>44561.729166666664</v>
      </c>
      <c r="N2624" s="39">
        <v>44308939</v>
      </c>
      <c r="O2624" s="39" t="s">
        <v>52</v>
      </c>
      <c r="P2624" s="40">
        <v>202010237878</v>
      </c>
      <c r="Q2624" s="41">
        <v>44594</v>
      </c>
      <c r="R2624" s="39" t="s">
        <v>54</v>
      </c>
      <c r="S2624" s="68"/>
    </row>
    <row r="2625" spans="1:19" s="70" customFormat="1" ht="12.75" hidden="1" customHeight="1" x14ac:dyDescent="0.2">
      <c r="A2625" s="38" t="s">
        <v>11269</v>
      </c>
      <c r="B2625" s="42" t="s">
        <v>11270</v>
      </c>
      <c r="C2625" s="42" t="s">
        <v>11271</v>
      </c>
      <c r="D2625" s="38">
        <v>128007</v>
      </c>
      <c r="E2625" s="38"/>
      <c r="F2625" s="42" t="s">
        <v>9798</v>
      </c>
      <c r="G2625" s="38">
        <v>8263000117</v>
      </c>
      <c r="H2625" s="40">
        <v>562103124</v>
      </c>
      <c r="I2625" s="3">
        <v>170000</v>
      </c>
      <c r="J2625" s="3"/>
      <c r="K2625" s="3">
        <v>30600</v>
      </c>
      <c r="L2625" s="3">
        <f t="shared" si="40"/>
        <v>200600</v>
      </c>
      <c r="M2625" s="41">
        <v>44561.729166666664</v>
      </c>
      <c r="N2625" s="39">
        <v>6870404592</v>
      </c>
      <c r="O2625" s="42" t="s">
        <v>315</v>
      </c>
      <c r="P2625" s="42" t="s">
        <v>11272</v>
      </c>
      <c r="Q2625" s="60">
        <v>44630</v>
      </c>
      <c r="R2625" s="42" t="s">
        <v>243</v>
      </c>
      <c r="S2625" s="68"/>
    </row>
    <row r="2626" spans="1:19" s="70" customFormat="1" ht="12.75" hidden="1" customHeight="1" x14ac:dyDescent="0.2">
      <c r="A2626" s="38" t="s">
        <v>14043</v>
      </c>
      <c r="B2626" s="39" t="s">
        <v>14044</v>
      </c>
      <c r="C2626" s="39" t="s">
        <v>14045</v>
      </c>
      <c r="D2626" s="38">
        <v>803629</v>
      </c>
      <c r="E2626" s="38" t="s">
        <v>23092</v>
      </c>
      <c r="F2626" s="129" t="s">
        <v>5326</v>
      </c>
      <c r="G2626" s="38">
        <v>8268007758</v>
      </c>
      <c r="H2626" s="40" t="s">
        <v>14046</v>
      </c>
      <c r="I2626" s="2">
        <v>170000</v>
      </c>
      <c r="J2626" s="2"/>
      <c r="K2626" s="2">
        <v>30600</v>
      </c>
      <c r="L2626" s="3">
        <f t="shared" si="40"/>
        <v>200600</v>
      </c>
      <c r="M2626" s="41">
        <v>44651.729166666664</v>
      </c>
      <c r="N2626" s="39">
        <v>43988563</v>
      </c>
      <c r="O2626" s="39" t="s">
        <v>52</v>
      </c>
      <c r="P2626" s="40">
        <v>207064846363</v>
      </c>
      <c r="Q2626" s="41">
        <v>44749</v>
      </c>
      <c r="R2626" s="39" t="s">
        <v>54</v>
      </c>
      <c r="S2626" s="68"/>
    </row>
    <row r="2627" spans="1:19" s="70" customFormat="1" ht="12.75" hidden="1" customHeight="1" x14ac:dyDescent="0.2">
      <c r="A2627" s="38" t="s">
        <v>16691</v>
      </c>
      <c r="B2627" s="39" t="s">
        <v>16692</v>
      </c>
      <c r="C2627" s="39" t="s">
        <v>16693</v>
      </c>
      <c r="D2627" s="38">
        <v>803629</v>
      </c>
      <c r="E2627" s="38" t="s">
        <v>23092</v>
      </c>
      <c r="F2627" s="129" t="s">
        <v>5326</v>
      </c>
      <c r="G2627" s="38">
        <v>8268010070</v>
      </c>
      <c r="H2627" s="40" t="s">
        <v>16694</v>
      </c>
      <c r="I2627" s="2">
        <v>170000</v>
      </c>
      <c r="J2627" s="2"/>
      <c r="K2627" s="2">
        <v>30600</v>
      </c>
      <c r="L2627" s="3">
        <f t="shared" si="40"/>
        <v>200600</v>
      </c>
      <c r="M2627" s="41">
        <v>44895</v>
      </c>
      <c r="N2627" s="39">
        <v>44362603</v>
      </c>
      <c r="O2627" s="39" t="s">
        <v>3282</v>
      </c>
      <c r="P2627" s="40">
        <v>212297566048</v>
      </c>
      <c r="Q2627" s="41">
        <v>44926</v>
      </c>
      <c r="R2627" s="42" t="s">
        <v>2417</v>
      </c>
      <c r="S2627" s="68"/>
    </row>
    <row r="2628" spans="1:19" s="70" customFormat="1" ht="12.75" hidden="1" customHeight="1" x14ac:dyDescent="0.2">
      <c r="A2628" s="38" t="s">
        <v>17104</v>
      </c>
      <c r="B2628" s="42" t="s">
        <v>17105</v>
      </c>
      <c r="C2628" s="42" t="s">
        <v>17106</v>
      </c>
      <c r="D2628" s="38">
        <v>300286</v>
      </c>
      <c r="E2628" s="38"/>
      <c r="F2628" s="42" t="s">
        <v>3944</v>
      </c>
      <c r="G2628" s="38">
        <v>8263000075</v>
      </c>
      <c r="H2628" s="40">
        <v>712734178</v>
      </c>
      <c r="I2628" s="3">
        <v>170000</v>
      </c>
      <c r="J2628" s="3"/>
      <c r="K2628" s="3">
        <v>30600</v>
      </c>
      <c r="L2628" s="3">
        <f t="shared" si="40"/>
        <v>200600</v>
      </c>
      <c r="M2628" s="41">
        <v>44620.729166666664</v>
      </c>
      <c r="N2628" s="39">
        <v>6870445612</v>
      </c>
      <c r="O2628" s="42" t="s">
        <v>315</v>
      </c>
      <c r="P2628" s="42" t="s">
        <v>17107</v>
      </c>
      <c r="Q2628" s="60">
        <v>45020</v>
      </c>
      <c r="R2628" s="42" t="s">
        <v>243</v>
      </c>
      <c r="S2628" s="68"/>
    </row>
    <row r="2629" spans="1:19" s="70" customFormat="1" ht="12.75" hidden="1" customHeight="1" x14ac:dyDescent="0.2">
      <c r="A2629" s="38" t="s">
        <v>17230</v>
      </c>
      <c r="B2629" s="39" t="s">
        <v>17231</v>
      </c>
      <c r="C2629" s="39" t="s">
        <v>17232</v>
      </c>
      <c r="D2629" s="38">
        <v>803629</v>
      </c>
      <c r="E2629" s="38" t="s">
        <v>23092</v>
      </c>
      <c r="F2629" s="129" t="s">
        <v>5326</v>
      </c>
      <c r="G2629" s="38">
        <v>8268010070</v>
      </c>
      <c r="H2629" s="40" t="s">
        <v>17233</v>
      </c>
      <c r="I2629" s="2">
        <v>170000</v>
      </c>
      <c r="J2629" s="2"/>
      <c r="K2629" s="2">
        <v>30600</v>
      </c>
      <c r="L2629" s="3">
        <f t="shared" si="40"/>
        <v>200600</v>
      </c>
      <c r="M2629" s="41">
        <v>44926.729166666664</v>
      </c>
      <c r="N2629" s="39">
        <v>44407536</v>
      </c>
      <c r="O2629" s="39" t="s">
        <v>3282</v>
      </c>
      <c r="P2629" s="40">
        <v>301300702827</v>
      </c>
      <c r="Q2629" s="41">
        <v>44958</v>
      </c>
      <c r="R2629" s="42" t="s">
        <v>2417</v>
      </c>
      <c r="S2629" s="68"/>
    </row>
    <row r="2630" spans="1:19" s="70" customFormat="1" ht="12.75" hidden="1" customHeight="1" x14ac:dyDescent="0.2">
      <c r="A2630" s="38">
        <v>170</v>
      </c>
      <c r="B2630" s="39" t="s">
        <v>21145</v>
      </c>
      <c r="C2630" s="39" t="s">
        <v>21146</v>
      </c>
      <c r="D2630" s="38">
        <v>803629</v>
      </c>
      <c r="E2630" s="38" t="s">
        <v>23092</v>
      </c>
      <c r="F2630" s="129" t="s">
        <v>5326</v>
      </c>
      <c r="G2630" s="38">
        <v>8268012913</v>
      </c>
      <c r="H2630" s="40" t="s">
        <v>21147</v>
      </c>
      <c r="I2630" s="2">
        <v>170000</v>
      </c>
      <c r="J2630" s="2"/>
      <c r="K2630" s="2">
        <v>30600</v>
      </c>
      <c r="L2630" s="3">
        <f t="shared" ref="L2630:L2693" si="41">SUM(I2630:K2630)</f>
        <v>200600</v>
      </c>
      <c r="M2630" s="41">
        <v>45111.729166666664</v>
      </c>
      <c r="N2630" s="39">
        <v>160826391</v>
      </c>
      <c r="O2630" s="39" t="s">
        <v>8899</v>
      </c>
      <c r="P2630" s="40">
        <v>312047737429</v>
      </c>
      <c r="Q2630" s="41">
        <v>45264</v>
      </c>
      <c r="R2630" s="42" t="s">
        <v>8901</v>
      </c>
      <c r="S2630" s="68"/>
    </row>
    <row r="2631" spans="1:19" s="70" customFormat="1" ht="12.75" hidden="1" customHeight="1" x14ac:dyDescent="0.2">
      <c r="A2631" s="38" t="s">
        <v>13856</v>
      </c>
      <c r="B2631" s="39" t="s">
        <v>13857</v>
      </c>
      <c r="C2631" s="39"/>
      <c r="D2631" s="38">
        <v>811923</v>
      </c>
      <c r="E2631" s="38"/>
      <c r="F2631" s="39" t="s">
        <v>13858</v>
      </c>
      <c r="G2631" s="38">
        <v>8268009177</v>
      </c>
      <c r="H2631" s="40" t="s">
        <v>13859</v>
      </c>
      <c r="I2631" s="5">
        <v>169020</v>
      </c>
      <c r="J2631" s="2"/>
      <c r="K2631" s="2">
        <v>30423.599999999999</v>
      </c>
      <c r="L2631" s="3">
        <f t="shared" si="41"/>
        <v>199443.6</v>
      </c>
      <c r="M2631" s="41">
        <v>44686</v>
      </c>
      <c r="N2631" s="39"/>
      <c r="O2631" s="39" t="s">
        <v>52</v>
      </c>
      <c r="P2631" s="40"/>
      <c r="Q2631" s="41"/>
      <c r="R2631" s="39" t="s">
        <v>54</v>
      </c>
      <c r="S2631" s="68"/>
    </row>
    <row r="2632" spans="1:19" s="70" customFormat="1" ht="12.75" hidden="1" customHeight="1" x14ac:dyDescent="0.2">
      <c r="A2632" s="38" t="s">
        <v>14093</v>
      </c>
      <c r="B2632" s="39" t="s">
        <v>8602</v>
      </c>
      <c r="C2632" s="39" t="s">
        <v>8603</v>
      </c>
      <c r="D2632" s="38">
        <v>405485</v>
      </c>
      <c r="E2632" s="38"/>
      <c r="F2632" s="39" t="s">
        <v>3628</v>
      </c>
      <c r="G2632" s="38">
        <v>8263000144</v>
      </c>
      <c r="H2632" s="40">
        <v>222901040639</v>
      </c>
      <c r="I2632" s="2">
        <v>168634</v>
      </c>
      <c r="J2632" s="2"/>
      <c r="K2632" s="2">
        <f>I2632*18%</f>
        <v>30354.12</v>
      </c>
      <c r="L2632" s="3">
        <f t="shared" si="41"/>
        <v>198988.12</v>
      </c>
      <c r="M2632" s="41">
        <v>44742</v>
      </c>
      <c r="N2632" s="39">
        <v>6870010766</v>
      </c>
      <c r="O2632" s="39" t="s">
        <v>3282</v>
      </c>
      <c r="P2632" s="40" t="s">
        <v>8605</v>
      </c>
      <c r="Q2632" s="41">
        <v>44671</v>
      </c>
      <c r="R2632" s="42" t="s">
        <v>2417</v>
      </c>
      <c r="S2632" s="68"/>
    </row>
    <row r="2633" spans="1:19" s="70" customFormat="1" ht="12.75" hidden="1" customHeight="1" x14ac:dyDescent="0.2">
      <c r="A2633" s="38" t="s">
        <v>3873</v>
      </c>
      <c r="B2633" s="39" t="s">
        <v>3874</v>
      </c>
      <c r="C2633" s="39" t="s">
        <v>3875</v>
      </c>
      <c r="D2633" s="38">
        <v>921813</v>
      </c>
      <c r="E2633" s="38" t="s">
        <v>23092</v>
      </c>
      <c r="F2633" s="129" t="s">
        <v>1977</v>
      </c>
      <c r="G2633" s="38">
        <v>8268006643</v>
      </c>
      <c r="H2633" s="40" t="s">
        <v>3876</v>
      </c>
      <c r="I2633" s="2">
        <v>168172.88135593222</v>
      </c>
      <c r="J2633" s="2"/>
      <c r="K2633" s="2">
        <v>30271.118644067799</v>
      </c>
      <c r="L2633" s="3">
        <f t="shared" si="41"/>
        <v>198444</v>
      </c>
      <c r="M2633" s="41">
        <v>44378.729166666664</v>
      </c>
      <c r="N2633" s="39">
        <v>43970705</v>
      </c>
      <c r="O2633" s="39" t="s">
        <v>52</v>
      </c>
      <c r="P2633" s="40" t="s">
        <v>3868</v>
      </c>
      <c r="Q2633" s="41">
        <v>44397</v>
      </c>
      <c r="R2633" s="39" t="s">
        <v>54</v>
      </c>
      <c r="S2633" s="68"/>
    </row>
    <row r="2634" spans="1:19" s="70" customFormat="1" ht="12.75" hidden="1" customHeight="1" x14ac:dyDescent="0.2">
      <c r="A2634" s="38" t="s">
        <v>4897</v>
      </c>
      <c r="B2634" s="39" t="s">
        <v>4898</v>
      </c>
      <c r="C2634" s="39" t="s">
        <v>4899</v>
      </c>
      <c r="D2634" s="38">
        <v>921813</v>
      </c>
      <c r="E2634" s="38" t="s">
        <v>23092</v>
      </c>
      <c r="F2634" s="129" t="s">
        <v>1977</v>
      </c>
      <c r="G2634" s="38">
        <v>8268006807</v>
      </c>
      <c r="H2634" s="40" t="s">
        <v>4900</v>
      </c>
      <c r="I2634" s="2">
        <v>168137.28813559323</v>
      </c>
      <c r="J2634" s="2"/>
      <c r="K2634" s="2">
        <v>30264.711864406781</v>
      </c>
      <c r="L2634" s="3">
        <f t="shared" si="41"/>
        <v>198402</v>
      </c>
      <c r="M2634" s="41">
        <v>44407.729166666664</v>
      </c>
      <c r="N2634" s="39">
        <v>44035157</v>
      </c>
      <c r="O2634" s="39" t="s">
        <v>52</v>
      </c>
      <c r="P2634" s="40" t="s">
        <v>4901</v>
      </c>
      <c r="Q2634" s="41">
        <v>44436</v>
      </c>
      <c r="R2634" s="39" t="s">
        <v>54</v>
      </c>
      <c r="S2634" s="68"/>
    </row>
    <row r="2635" spans="1:19" s="70" customFormat="1" ht="12.75" hidden="1" customHeight="1" x14ac:dyDescent="0.2">
      <c r="A2635" s="38" t="s">
        <v>8888</v>
      </c>
      <c r="B2635" s="39" t="s">
        <v>8889</v>
      </c>
      <c r="C2635" s="39" t="s">
        <v>8890</v>
      </c>
      <c r="D2635" s="38">
        <v>921813</v>
      </c>
      <c r="E2635" s="38" t="s">
        <v>23092</v>
      </c>
      <c r="F2635" s="129" t="s">
        <v>1977</v>
      </c>
      <c r="G2635" s="38">
        <v>8268006807</v>
      </c>
      <c r="H2635" s="40" t="s">
        <v>8891</v>
      </c>
      <c r="I2635" s="2">
        <v>168137.28813559323</v>
      </c>
      <c r="J2635" s="2"/>
      <c r="K2635" s="2">
        <v>30264.711864406781</v>
      </c>
      <c r="L2635" s="3">
        <f t="shared" si="41"/>
        <v>198402</v>
      </c>
      <c r="M2635" s="41">
        <v>44501.729166666664</v>
      </c>
      <c r="N2635" s="39">
        <v>44230322</v>
      </c>
      <c r="O2635" s="39" t="s">
        <v>52</v>
      </c>
      <c r="P2635" s="40" t="s">
        <v>8892</v>
      </c>
      <c r="Q2635" s="41">
        <v>44545</v>
      </c>
      <c r="R2635" s="39" t="s">
        <v>54</v>
      </c>
      <c r="S2635" s="68"/>
    </row>
    <row r="2636" spans="1:19" s="70" customFormat="1" ht="12.75" hidden="1" customHeight="1" x14ac:dyDescent="0.2">
      <c r="A2636" s="38" t="s">
        <v>9859</v>
      </c>
      <c r="B2636" s="39" t="s">
        <v>9860</v>
      </c>
      <c r="C2636" s="39" t="s">
        <v>9861</v>
      </c>
      <c r="D2636" s="38">
        <v>921813</v>
      </c>
      <c r="E2636" s="38" t="s">
        <v>23092</v>
      </c>
      <c r="F2636" s="129" t="s">
        <v>1977</v>
      </c>
      <c r="G2636" s="38">
        <v>8268006807</v>
      </c>
      <c r="H2636" s="40" t="s">
        <v>9862</v>
      </c>
      <c r="I2636" s="2">
        <v>168137.28813559323</v>
      </c>
      <c r="J2636" s="2"/>
      <c r="K2636" s="2">
        <v>30264.711864406781</v>
      </c>
      <c r="L2636" s="3">
        <f t="shared" si="41"/>
        <v>198402</v>
      </c>
      <c r="M2636" s="41">
        <v>44562.729166666664</v>
      </c>
      <c r="N2636" s="39">
        <v>44282335</v>
      </c>
      <c r="O2636" s="39" t="s">
        <v>52</v>
      </c>
      <c r="P2636" s="40" t="s">
        <v>9837</v>
      </c>
      <c r="Q2636" s="41">
        <v>44574</v>
      </c>
      <c r="R2636" s="39" t="s">
        <v>54</v>
      </c>
      <c r="S2636" s="68"/>
    </row>
    <row r="2637" spans="1:19" s="70" customFormat="1" ht="12.75" hidden="1" customHeight="1" x14ac:dyDescent="0.2">
      <c r="A2637" s="38" t="s">
        <v>9503</v>
      </c>
      <c r="B2637" s="42" t="s">
        <v>9504</v>
      </c>
      <c r="C2637" s="42" t="s">
        <v>9505</v>
      </c>
      <c r="D2637" s="38">
        <v>405693</v>
      </c>
      <c r="E2637" s="38"/>
      <c r="F2637" s="42" t="s">
        <v>451</v>
      </c>
      <c r="G2637" s="38">
        <v>8266012936</v>
      </c>
      <c r="H2637" s="40">
        <v>8819701058</v>
      </c>
      <c r="I2637" s="3">
        <v>167794.49</v>
      </c>
      <c r="J2637" s="3"/>
      <c r="K2637" s="3">
        <v>30203.01</v>
      </c>
      <c r="L2637" s="3">
        <f t="shared" si="41"/>
        <v>197997.5</v>
      </c>
      <c r="M2637" s="41">
        <v>44511.729166666664</v>
      </c>
      <c r="N2637" s="39">
        <v>6870360699</v>
      </c>
      <c r="O2637" s="42" t="s">
        <v>315</v>
      </c>
      <c r="P2637" s="42"/>
      <c r="Q2637" s="60"/>
      <c r="R2637" s="42" t="s">
        <v>243</v>
      </c>
      <c r="S2637" s="68" t="s">
        <v>506</v>
      </c>
    </row>
    <row r="2638" spans="1:19" s="70" customFormat="1" ht="15" hidden="1" customHeight="1" x14ac:dyDescent="0.25">
      <c r="A2638" s="11" t="s">
        <v>661</v>
      </c>
      <c r="B2638" s="11" t="s">
        <v>657</v>
      </c>
      <c r="C2638" s="11" t="s">
        <v>658</v>
      </c>
      <c r="D2638" s="11">
        <v>508442</v>
      </c>
      <c r="E2638" s="11"/>
      <c r="F2638" s="11" t="s">
        <v>659</v>
      </c>
      <c r="G2638" s="11">
        <v>8263000076</v>
      </c>
      <c r="H2638" s="11">
        <v>170</v>
      </c>
      <c r="I2638" s="11">
        <v>167750</v>
      </c>
      <c r="J2638" s="11"/>
      <c r="K2638" s="11">
        <v>30195</v>
      </c>
      <c r="L2638" s="11">
        <f t="shared" si="41"/>
        <v>197945</v>
      </c>
      <c r="M2638" s="11">
        <v>44211.729166666664</v>
      </c>
      <c r="N2638" s="11">
        <v>6870332868</v>
      </c>
      <c r="O2638" s="11" t="s">
        <v>52</v>
      </c>
      <c r="P2638" s="11" t="s">
        <v>660</v>
      </c>
      <c r="Q2638" s="11">
        <v>44266</v>
      </c>
      <c r="R2638" s="11" t="s">
        <v>54</v>
      </c>
      <c r="S2638" s="121"/>
    </row>
    <row r="2639" spans="1:19" s="70" customFormat="1" ht="12.75" hidden="1" customHeight="1" x14ac:dyDescent="0.2">
      <c r="A2639" s="38" t="s">
        <v>18676</v>
      </c>
      <c r="B2639" s="39" t="s">
        <v>18677</v>
      </c>
      <c r="C2639" s="39" t="s">
        <v>18678</v>
      </c>
      <c r="D2639" s="38">
        <v>815145</v>
      </c>
      <c r="E2639" s="38"/>
      <c r="F2639" s="39" t="s">
        <v>1053</v>
      </c>
      <c r="G2639" s="38">
        <v>8268011634</v>
      </c>
      <c r="H2639" s="40">
        <v>129</v>
      </c>
      <c r="I2639" s="2">
        <v>167523.69491525425</v>
      </c>
      <c r="J2639" s="2"/>
      <c r="K2639" s="2">
        <v>30154.265084745763</v>
      </c>
      <c r="L2639" s="3">
        <f t="shared" si="41"/>
        <v>197677.96000000002</v>
      </c>
      <c r="M2639" s="41">
        <v>45013.729166666664</v>
      </c>
      <c r="N2639" s="39">
        <v>160290538</v>
      </c>
      <c r="O2639" s="39" t="s">
        <v>52</v>
      </c>
      <c r="P2639" s="40" t="s">
        <v>18679</v>
      </c>
      <c r="Q2639" s="41">
        <v>45035</v>
      </c>
      <c r="R2639" s="39" t="s">
        <v>54</v>
      </c>
      <c r="S2639" s="68"/>
    </row>
    <row r="2640" spans="1:19" s="70" customFormat="1" ht="12.75" hidden="1" customHeight="1" x14ac:dyDescent="0.2">
      <c r="A2640" s="38" t="s">
        <v>20681</v>
      </c>
      <c r="B2640" s="39" t="s">
        <v>20682</v>
      </c>
      <c r="C2640" s="39" t="s">
        <v>20683</v>
      </c>
      <c r="D2640" s="38">
        <v>812419</v>
      </c>
      <c r="E2640" s="38"/>
      <c r="F2640" s="39" t="s">
        <v>1956</v>
      </c>
      <c r="G2640" s="38">
        <v>8268011229</v>
      </c>
      <c r="H2640" s="40" t="s">
        <v>20684</v>
      </c>
      <c r="I2640" s="2">
        <v>167416.94915254239</v>
      </c>
      <c r="J2640" s="2"/>
      <c r="K2640" s="2">
        <v>30135.050847457631</v>
      </c>
      <c r="L2640" s="3">
        <f t="shared" si="41"/>
        <v>197552.00000000003</v>
      </c>
      <c r="M2640" s="41">
        <v>45192.729166666664</v>
      </c>
      <c r="N2640" s="39">
        <v>160731459</v>
      </c>
      <c r="O2640" s="39" t="s">
        <v>52</v>
      </c>
      <c r="P2640" s="40" t="s">
        <v>20685</v>
      </c>
      <c r="Q2640" s="41">
        <v>45221</v>
      </c>
      <c r="R2640" s="39" t="s">
        <v>54</v>
      </c>
      <c r="S2640" s="68"/>
    </row>
    <row r="2641" spans="1:19" s="70" customFormat="1" ht="12.75" hidden="1" customHeight="1" x14ac:dyDescent="0.2">
      <c r="A2641" s="38" t="s">
        <v>22708</v>
      </c>
      <c r="B2641" s="39" t="s">
        <v>22709</v>
      </c>
      <c r="C2641" s="39" t="s">
        <v>22710</v>
      </c>
      <c r="D2641" s="38">
        <v>123859</v>
      </c>
      <c r="E2641" s="38"/>
      <c r="F2641" s="39" t="s">
        <v>3842</v>
      </c>
      <c r="G2641" s="38">
        <v>8266021293</v>
      </c>
      <c r="H2641" s="40" t="s">
        <v>22711</v>
      </c>
      <c r="I2641" s="2">
        <v>167232.20338983051</v>
      </c>
      <c r="J2641" s="2"/>
      <c r="K2641" s="2">
        <v>30101.796610169491</v>
      </c>
      <c r="L2641" s="3">
        <f t="shared" si="41"/>
        <v>197334</v>
      </c>
      <c r="M2641" s="41">
        <v>45428.729166666664</v>
      </c>
      <c r="N2641" s="39">
        <v>1251191878</v>
      </c>
      <c r="O2641" s="39" t="s">
        <v>18453</v>
      </c>
      <c r="P2641" s="40" t="s">
        <v>22712</v>
      </c>
      <c r="Q2641" s="41">
        <v>45459</v>
      </c>
      <c r="R2641" s="62" t="s">
        <v>21</v>
      </c>
      <c r="S2641" s="68"/>
    </row>
    <row r="2642" spans="1:19" s="70" customFormat="1" ht="12.75" hidden="1" customHeight="1" x14ac:dyDescent="0.2">
      <c r="A2642" s="38" t="s">
        <v>5160</v>
      </c>
      <c r="B2642" s="39" t="s">
        <v>5161</v>
      </c>
      <c r="C2642" s="39" t="s">
        <v>5162</v>
      </c>
      <c r="D2642" s="38">
        <v>811819</v>
      </c>
      <c r="E2642" s="38"/>
      <c r="F2642" s="39" t="s">
        <v>1091</v>
      </c>
      <c r="G2642" s="38">
        <v>8263000049</v>
      </c>
      <c r="H2642" s="40" t="s">
        <v>5163</v>
      </c>
      <c r="I2642" s="2">
        <v>166918</v>
      </c>
      <c r="J2642" s="2"/>
      <c r="K2642" s="2">
        <v>0</v>
      </c>
      <c r="L2642" s="3">
        <f t="shared" si="41"/>
        <v>166918</v>
      </c>
      <c r="M2642" s="41">
        <v>44389.729166666664</v>
      </c>
      <c r="N2642" s="39">
        <v>3445010643</v>
      </c>
      <c r="O2642" s="39" t="s">
        <v>52</v>
      </c>
      <c r="P2642" s="40">
        <v>108023355182</v>
      </c>
      <c r="Q2642" s="41">
        <v>44411</v>
      </c>
      <c r="R2642" s="39" t="s">
        <v>54</v>
      </c>
      <c r="S2642" s="68"/>
    </row>
    <row r="2643" spans="1:19" s="70" customFormat="1" ht="12.75" hidden="1" customHeight="1" x14ac:dyDescent="0.2">
      <c r="A2643" s="38" t="s">
        <v>6823</v>
      </c>
      <c r="B2643" s="39" t="s">
        <v>6824</v>
      </c>
      <c r="C2643" s="39" t="s">
        <v>6825</v>
      </c>
      <c r="D2643" s="38">
        <v>401972</v>
      </c>
      <c r="E2643" s="38"/>
      <c r="F2643" s="39" t="s">
        <v>842</v>
      </c>
      <c r="G2643" s="38">
        <v>8263000049</v>
      </c>
      <c r="H2643" s="40" t="s">
        <v>6826</v>
      </c>
      <c r="I2643" s="2">
        <v>166600</v>
      </c>
      <c r="J2643" s="2">
        <v>0</v>
      </c>
      <c r="K2643" s="2">
        <v>29988</v>
      </c>
      <c r="L2643" s="3">
        <f t="shared" si="41"/>
        <v>196588</v>
      </c>
      <c r="M2643" s="41">
        <v>44435.729166666664</v>
      </c>
      <c r="N2643" s="39">
        <v>6870227672</v>
      </c>
      <c r="O2643" s="39" t="s">
        <v>52</v>
      </c>
      <c r="P2643" s="40" t="s">
        <v>6809</v>
      </c>
      <c r="Q2643" s="41">
        <v>44481</v>
      </c>
      <c r="R2643" s="39" t="s">
        <v>54</v>
      </c>
      <c r="S2643" s="68"/>
    </row>
    <row r="2644" spans="1:19" s="70" customFormat="1" ht="12.75" hidden="1" customHeight="1" x14ac:dyDescent="0.2">
      <c r="A2644" s="38" t="s">
        <v>9311</v>
      </c>
      <c r="B2644" s="42" t="s">
        <v>9312</v>
      </c>
      <c r="C2644" s="42" t="s">
        <v>9313</v>
      </c>
      <c r="D2644" s="38">
        <v>300286</v>
      </c>
      <c r="E2644" s="38"/>
      <c r="F2644" s="42" t="s">
        <v>3944</v>
      </c>
      <c r="G2644" s="38">
        <v>8263000075</v>
      </c>
      <c r="H2644" s="40">
        <v>712729028</v>
      </c>
      <c r="I2644" s="3">
        <v>166599.70000000001</v>
      </c>
      <c r="J2644" s="3"/>
      <c r="K2644" s="3">
        <v>29987.946</v>
      </c>
      <c r="L2644" s="3">
        <f t="shared" si="41"/>
        <v>196587.64600000001</v>
      </c>
      <c r="M2644" s="41">
        <v>44488.729166666664</v>
      </c>
      <c r="N2644" s="39">
        <v>6870320755</v>
      </c>
      <c r="O2644" s="42" t="s">
        <v>315</v>
      </c>
      <c r="P2644" s="42"/>
      <c r="Q2644" s="60"/>
      <c r="R2644" s="42" t="s">
        <v>243</v>
      </c>
      <c r="S2644" s="68"/>
    </row>
    <row r="2645" spans="1:19" s="70" customFormat="1" ht="12.75" hidden="1" customHeight="1" x14ac:dyDescent="0.2">
      <c r="A2645" s="38" t="s">
        <v>12766</v>
      </c>
      <c r="B2645" s="42" t="s">
        <v>12767</v>
      </c>
      <c r="C2645" s="42" t="s">
        <v>12768</v>
      </c>
      <c r="D2645" s="38">
        <v>816777</v>
      </c>
      <c r="E2645" s="38" t="s">
        <v>23092</v>
      </c>
      <c r="F2645" s="129" t="s">
        <v>205</v>
      </c>
      <c r="G2645" s="38">
        <v>8268008115</v>
      </c>
      <c r="H2645" s="40" t="s">
        <v>12769</v>
      </c>
      <c r="I2645" s="3">
        <v>166000</v>
      </c>
      <c r="J2645" s="3"/>
      <c r="K2645" s="3">
        <v>29880</v>
      </c>
      <c r="L2645" s="3">
        <f t="shared" si="41"/>
        <v>195880</v>
      </c>
      <c r="M2645" s="41">
        <v>44664.729166666664</v>
      </c>
      <c r="N2645" s="39">
        <v>44030796</v>
      </c>
      <c r="O2645" s="42" t="s">
        <v>315</v>
      </c>
      <c r="P2645" s="42" t="s">
        <v>12770</v>
      </c>
      <c r="Q2645" s="60">
        <v>44761</v>
      </c>
      <c r="R2645" s="42" t="s">
        <v>243</v>
      </c>
      <c r="S2645" s="68"/>
    </row>
    <row r="2646" spans="1:19" s="70" customFormat="1" ht="12.75" hidden="1" customHeight="1" x14ac:dyDescent="0.2">
      <c r="A2646" s="38" t="s">
        <v>17361</v>
      </c>
      <c r="B2646" s="39" t="s">
        <v>17362</v>
      </c>
      <c r="C2646" s="39"/>
      <c r="D2646" s="38">
        <v>904678</v>
      </c>
      <c r="E2646" s="38"/>
      <c r="F2646" s="42" t="s">
        <v>10380</v>
      </c>
      <c r="G2646" s="38">
        <v>8266016941</v>
      </c>
      <c r="H2646" s="40" t="s">
        <v>17363</v>
      </c>
      <c r="I2646" s="5">
        <v>166000</v>
      </c>
      <c r="J2646" s="2"/>
      <c r="K2646" s="2">
        <v>29880</v>
      </c>
      <c r="L2646" s="3">
        <f t="shared" si="41"/>
        <v>195880</v>
      </c>
      <c r="M2646" s="41">
        <v>44921</v>
      </c>
      <c r="N2646" s="39"/>
      <c r="O2646" s="39" t="s">
        <v>52</v>
      </c>
      <c r="P2646" s="40"/>
      <c r="Q2646" s="41"/>
      <c r="R2646" s="39" t="s">
        <v>54</v>
      </c>
      <c r="S2646" s="68"/>
    </row>
    <row r="2647" spans="1:19" s="70" customFormat="1" ht="12.75" hidden="1" customHeight="1" x14ac:dyDescent="0.2">
      <c r="A2647" s="38" t="s">
        <v>1167</v>
      </c>
      <c r="B2647" s="39" t="s">
        <v>1168</v>
      </c>
      <c r="C2647" s="39" t="s">
        <v>1169</v>
      </c>
      <c r="D2647" s="38">
        <v>401972</v>
      </c>
      <c r="E2647" s="38"/>
      <c r="F2647" s="39" t="s">
        <v>842</v>
      </c>
      <c r="G2647" s="38">
        <v>8263000049</v>
      </c>
      <c r="H2647" s="40" t="s">
        <v>1170</v>
      </c>
      <c r="I2647" s="2">
        <v>165960</v>
      </c>
      <c r="J2647" s="2">
        <v>146.87459999999999</v>
      </c>
      <c r="K2647" s="2">
        <v>29872.799999999999</v>
      </c>
      <c r="L2647" s="3">
        <f t="shared" si="41"/>
        <v>195979.6746</v>
      </c>
      <c r="M2647" s="41">
        <v>44253.729166666664</v>
      </c>
      <c r="N2647" s="39">
        <v>6870368394</v>
      </c>
      <c r="O2647" s="39" t="s">
        <v>52</v>
      </c>
      <c r="P2647" s="40" t="s">
        <v>1166</v>
      </c>
      <c r="Q2647" s="41">
        <v>44293</v>
      </c>
      <c r="R2647" s="39" t="s">
        <v>54</v>
      </c>
      <c r="S2647" s="68"/>
    </row>
    <row r="2648" spans="1:19" s="70" customFormat="1" ht="12.75" hidden="1" customHeight="1" x14ac:dyDescent="0.2">
      <c r="A2648" s="38" t="s">
        <v>14581</v>
      </c>
      <c r="B2648" s="42" t="s">
        <v>14582</v>
      </c>
      <c r="C2648" s="42" t="s">
        <v>14583</v>
      </c>
      <c r="D2648" s="38">
        <v>126335</v>
      </c>
      <c r="E2648" s="38"/>
      <c r="F2648" s="42" t="s">
        <v>178</v>
      </c>
      <c r="G2648" s="38">
        <v>8268008044</v>
      </c>
      <c r="H2648" s="40" t="s">
        <v>14584</v>
      </c>
      <c r="I2648" s="3">
        <v>165945.7627118644</v>
      </c>
      <c r="J2648" s="3"/>
      <c r="K2648" s="3">
        <v>29870.237288135591</v>
      </c>
      <c r="L2648" s="3">
        <f t="shared" si="41"/>
        <v>195816</v>
      </c>
      <c r="M2648" s="41">
        <v>44758.729166666664</v>
      </c>
      <c r="N2648" s="39">
        <v>44046897</v>
      </c>
      <c r="O2648" s="42" t="s">
        <v>315</v>
      </c>
      <c r="P2648" s="42" t="s">
        <v>14585</v>
      </c>
      <c r="Q2648" s="60">
        <v>44778</v>
      </c>
      <c r="R2648" s="42" t="s">
        <v>243</v>
      </c>
      <c r="S2648" s="68"/>
    </row>
    <row r="2649" spans="1:19" s="70" customFormat="1" ht="12.75" hidden="1" customHeight="1" x14ac:dyDescent="0.2">
      <c r="A2649" s="38" t="s">
        <v>12802</v>
      </c>
      <c r="B2649" s="42" t="s">
        <v>12803</v>
      </c>
      <c r="C2649" s="42" t="s">
        <v>12804</v>
      </c>
      <c r="D2649" s="38">
        <v>402434</v>
      </c>
      <c r="E2649" s="38"/>
      <c r="F2649" s="39" t="s">
        <v>2376</v>
      </c>
      <c r="G2649" s="38">
        <v>8263000124</v>
      </c>
      <c r="H2649" s="40">
        <v>210601027126</v>
      </c>
      <c r="I2649" s="3">
        <v>165828.79</v>
      </c>
      <c r="J2649" s="3"/>
      <c r="K2649" s="3">
        <v>29849.21</v>
      </c>
      <c r="L2649" s="3">
        <f t="shared" si="41"/>
        <v>195678</v>
      </c>
      <c r="M2649" s="41">
        <v>44600.729166666664</v>
      </c>
      <c r="N2649" s="39">
        <v>6870054358</v>
      </c>
      <c r="O2649" s="42" t="s">
        <v>315</v>
      </c>
      <c r="P2649" s="42"/>
      <c r="Q2649" s="60"/>
      <c r="R2649" s="42" t="s">
        <v>243</v>
      </c>
      <c r="S2649" s="68"/>
    </row>
    <row r="2650" spans="1:19" s="70" customFormat="1" ht="12.75" hidden="1" customHeight="1" x14ac:dyDescent="0.2">
      <c r="A2650" s="38" t="s">
        <v>18025</v>
      </c>
      <c r="B2650" s="39" t="s">
        <v>18026</v>
      </c>
      <c r="C2650" s="39" t="s">
        <v>18027</v>
      </c>
      <c r="D2650" s="38">
        <v>501448</v>
      </c>
      <c r="E2650" s="38"/>
      <c r="F2650" s="39" t="s">
        <v>12103</v>
      </c>
      <c r="G2650" s="38">
        <v>8266017309</v>
      </c>
      <c r="H2650" s="40" t="s">
        <v>18028</v>
      </c>
      <c r="I2650" s="2">
        <v>165600</v>
      </c>
      <c r="J2650" s="2"/>
      <c r="K2650" s="2">
        <v>29808</v>
      </c>
      <c r="L2650" s="3">
        <f t="shared" si="41"/>
        <v>195408</v>
      </c>
      <c r="M2650" s="41">
        <v>44960.729166666664</v>
      </c>
      <c r="N2650" s="39">
        <v>6870412661</v>
      </c>
      <c r="O2650" s="39" t="s">
        <v>3282</v>
      </c>
      <c r="P2650" s="40">
        <v>304039383162</v>
      </c>
      <c r="Q2650" s="41">
        <v>45021</v>
      </c>
      <c r="R2650" s="42" t="s">
        <v>2417</v>
      </c>
      <c r="S2650" s="68"/>
    </row>
    <row r="2651" spans="1:19" s="70" customFormat="1" ht="12.75" hidden="1" customHeight="1" x14ac:dyDescent="0.2">
      <c r="A2651" s="38" t="s">
        <v>6249</v>
      </c>
      <c r="B2651" s="42" t="s">
        <v>6250</v>
      </c>
      <c r="C2651" s="42" t="s">
        <v>6251</v>
      </c>
      <c r="D2651" s="38">
        <v>405996</v>
      </c>
      <c r="E2651" s="38"/>
      <c r="F2651" s="39" t="s">
        <v>2376</v>
      </c>
      <c r="G2651" s="38">
        <v>8263000080</v>
      </c>
      <c r="H2651" s="40">
        <v>212901044313</v>
      </c>
      <c r="I2651" s="3">
        <v>165575</v>
      </c>
      <c r="J2651" s="3"/>
      <c r="K2651" s="3">
        <v>29804</v>
      </c>
      <c r="L2651" s="3">
        <f t="shared" si="41"/>
        <v>195379</v>
      </c>
      <c r="M2651" s="41">
        <v>44426.729166666664</v>
      </c>
      <c r="N2651" s="39">
        <v>6870203202</v>
      </c>
      <c r="O2651" s="42" t="s">
        <v>315</v>
      </c>
      <c r="P2651" s="42" t="s">
        <v>6252</v>
      </c>
      <c r="Q2651" s="60">
        <v>44502</v>
      </c>
      <c r="R2651" s="42" t="s">
        <v>243</v>
      </c>
      <c r="S2651" s="68"/>
    </row>
    <row r="2652" spans="1:19" s="70" customFormat="1" ht="12.75" hidden="1" customHeight="1" x14ac:dyDescent="0.2">
      <c r="A2652" s="38" t="s">
        <v>2020</v>
      </c>
      <c r="B2652" s="39" t="s">
        <v>2021</v>
      </c>
      <c r="C2652" s="39" t="s">
        <v>2022</v>
      </c>
      <c r="D2652" s="38">
        <v>401972</v>
      </c>
      <c r="E2652" s="38"/>
      <c r="F2652" s="39" t="s">
        <v>842</v>
      </c>
      <c r="G2652" s="38">
        <v>8263000049</v>
      </c>
      <c r="H2652" s="40" t="s">
        <v>2023</v>
      </c>
      <c r="I2652" s="2">
        <v>165180</v>
      </c>
      <c r="J2652" s="2">
        <v>146.18430000000001</v>
      </c>
      <c r="K2652" s="2">
        <v>29732.399999999998</v>
      </c>
      <c r="L2652" s="3">
        <f t="shared" si="41"/>
        <v>195058.58429999999</v>
      </c>
      <c r="M2652" s="41">
        <v>44278.729166666664</v>
      </c>
      <c r="N2652" s="39">
        <v>6870065964</v>
      </c>
      <c r="O2652" s="39" t="s">
        <v>52</v>
      </c>
      <c r="P2652" s="40" t="s">
        <v>1992</v>
      </c>
      <c r="Q2652" s="41">
        <v>44344</v>
      </c>
      <c r="R2652" s="39" t="s">
        <v>54</v>
      </c>
      <c r="S2652" s="68"/>
    </row>
    <row r="2653" spans="1:19" s="70" customFormat="1" ht="12.75" hidden="1" customHeight="1" x14ac:dyDescent="0.2">
      <c r="A2653" s="38" t="s">
        <v>4418</v>
      </c>
      <c r="B2653" s="39" t="s">
        <v>4419</v>
      </c>
      <c r="C2653" s="39" t="s">
        <v>4420</v>
      </c>
      <c r="D2653" s="38">
        <v>811819</v>
      </c>
      <c r="E2653" s="38"/>
      <c r="F2653" s="39" t="s">
        <v>1091</v>
      </c>
      <c r="G2653" s="38">
        <v>8263000049</v>
      </c>
      <c r="H2653" s="40" t="s">
        <v>4421</v>
      </c>
      <c r="I2653" s="2">
        <v>165000</v>
      </c>
      <c r="J2653" s="2"/>
      <c r="K2653" s="2">
        <v>0</v>
      </c>
      <c r="L2653" s="3">
        <f t="shared" si="41"/>
        <v>165000</v>
      </c>
      <c r="M2653" s="41">
        <v>44382.729166666664</v>
      </c>
      <c r="N2653" s="39">
        <v>3445008944</v>
      </c>
      <c r="O2653" s="39" t="s">
        <v>52</v>
      </c>
      <c r="P2653" s="40">
        <v>107140648634</v>
      </c>
      <c r="Q2653" s="41">
        <v>44392</v>
      </c>
      <c r="R2653" s="39" t="s">
        <v>54</v>
      </c>
      <c r="S2653" s="68"/>
    </row>
    <row r="2654" spans="1:19" s="70" customFormat="1" ht="12.75" hidden="1" customHeight="1" x14ac:dyDescent="0.2">
      <c r="A2654" s="38" t="s">
        <v>5168</v>
      </c>
      <c r="B2654" s="39" t="s">
        <v>5169</v>
      </c>
      <c r="C2654" s="39" t="s">
        <v>5170</v>
      </c>
      <c r="D2654" s="38">
        <v>811819</v>
      </c>
      <c r="E2654" s="38"/>
      <c r="F2654" s="39" t="s">
        <v>1091</v>
      </c>
      <c r="G2654" s="38">
        <v>8263000049</v>
      </c>
      <c r="H2654" s="40" t="s">
        <v>5171</v>
      </c>
      <c r="I2654" s="2">
        <v>165000</v>
      </c>
      <c r="J2654" s="2"/>
      <c r="K2654" s="2">
        <v>0</v>
      </c>
      <c r="L2654" s="3">
        <f t="shared" si="41"/>
        <v>165000</v>
      </c>
      <c r="M2654" s="41">
        <v>44389.729166666664</v>
      </c>
      <c r="N2654" s="39">
        <v>3445010646</v>
      </c>
      <c r="O2654" s="39" t="s">
        <v>52</v>
      </c>
      <c r="P2654" s="40">
        <v>108023355182</v>
      </c>
      <c r="Q2654" s="41">
        <v>44411</v>
      </c>
      <c r="R2654" s="39" t="s">
        <v>54</v>
      </c>
      <c r="S2654" s="68"/>
    </row>
    <row r="2655" spans="1:19" s="70" customFormat="1" ht="12.75" hidden="1" customHeight="1" x14ac:dyDescent="0.2">
      <c r="A2655" s="38" t="s">
        <v>7396</v>
      </c>
      <c r="B2655" s="42" t="s">
        <v>7397</v>
      </c>
      <c r="C2655" s="42" t="s">
        <v>7398</v>
      </c>
      <c r="D2655" s="38">
        <v>816777</v>
      </c>
      <c r="E2655" s="38" t="s">
        <v>23092</v>
      </c>
      <c r="F2655" s="129" t="s">
        <v>205</v>
      </c>
      <c r="G2655" s="38">
        <v>8268007334</v>
      </c>
      <c r="H2655" s="40" t="s">
        <v>7399</v>
      </c>
      <c r="I2655" s="3">
        <v>165000</v>
      </c>
      <c r="J2655" s="3"/>
      <c r="K2655" s="3">
        <v>29700</v>
      </c>
      <c r="L2655" s="3">
        <f t="shared" si="41"/>
        <v>194700</v>
      </c>
      <c r="M2655" s="41">
        <v>44459.729166666664</v>
      </c>
      <c r="N2655" s="39">
        <v>44143742</v>
      </c>
      <c r="O2655" s="42" t="s">
        <v>315</v>
      </c>
      <c r="P2655" s="42" t="s">
        <v>7400</v>
      </c>
      <c r="Q2655" s="60">
        <v>44498</v>
      </c>
      <c r="R2655" s="42" t="s">
        <v>243</v>
      </c>
      <c r="S2655" s="68"/>
    </row>
    <row r="2656" spans="1:19" s="70" customFormat="1" ht="12.75" hidden="1" customHeight="1" x14ac:dyDescent="0.2">
      <c r="A2656" s="38" t="s">
        <v>7614</v>
      </c>
      <c r="B2656" s="42" t="s">
        <v>7615</v>
      </c>
      <c r="C2656" s="42" t="s">
        <v>7616</v>
      </c>
      <c r="D2656" s="38">
        <v>816777</v>
      </c>
      <c r="E2656" s="38" t="s">
        <v>23092</v>
      </c>
      <c r="F2656" s="129" t="s">
        <v>205</v>
      </c>
      <c r="G2656" s="38">
        <v>8268007334</v>
      </c>
      <c r="H2656" s="40" t="s">
        <v>7617</v>
      </c>
      <c r="I2656" s="3">
        <v>165000</v>
      </c>
      <c r="J2656" s="3"/>
      <c r="K2656" s="3">
        <v>29700</v>
      </c>
      <c r="L2656" s="3">
        <f t="shared" si="41"/>
        <v>194700</v>
      </c>
      <c r="M2656" s="41">
        <v>44474.729166666664</v>
      </c>
      <c r="N2656" s="39">
        <v>44153803</v>
      </c>
      <c r="O2656" s="42" t="s">
        <v>315</v>
      </c>
      <c r="P2656" s="42" t="s">
        <v>7613</v>
      </c>
      <c r="Q2656" s="60">
        <v>44507</v>
      </c>
      <c r="R2656" s="42" t="s">
        <v>243</v>
      </c>
      <c r="S2656" s="68"/>
    </row>
    <row r="2657" spans="1:19" s="70" customFormat="1" ht="12.75" hidden="1" customHeight="1" x14ac:dyDescent="0.2">
      <c r="A2657" s="38" t="s">
        <v>8967</v>
      </c>
      <c r="B2657" s="42" t="s">
        <v>8968</v>
      </c>
      <c r="C2657" s="42" t="s">
        <v>8969</v>
      </c>
      <c r="D2657" s="38">
        <v>816777</v>
      </c>
      <c r="E2657" s="38" t="s">
        <v>23092</v>
      </c>
      <c r="F2657" s="129" t="s">
        <v>205</v>
      </c>
      <c r="G2657" s="38">
        <v>8268007334</v>
      </c>
      <c r="H2657" s="40" t="s">
        <v>8970</v>
      </c>
      <c r="I2657" s="3">
        <v>165000</v>
      </c>
      <c r="J2657" s="3"/>
      <c r="K2657" s="3">
        <v>29700</v>
      </c>
      <c r="L2657" s="3">
        <f t="shared" si="41"/>
        <v>194700</v>
      </c>
      <c r="M2657" s="41">
        <v>44510.729166666664</v>
      </c>
      <c r="N2657" s="39">
        <v>44234343</v>
      </c>
      <c r="O2657" s="42" t="s">
        <v>315</v>
      </c>
      <c r="P2657" s="42" t="s">
        <v>8971</v>
      </c>
      <c r="Q2657" s="60">
        <v>44548</v>
      </c>
      <c r="R2657" s="42" t="s">
        <v>243</v>
      </c>
      <c r="S2657" s="68"/>
    </row>
    <row r="2658" spans="1:19" s="70" customFormat="1" ht="12.75" customHeight="1" x14ac:dyDescent="0.2">
      <c r="A2658" s="38" t="s">
        <v>22366</v>
      </c>
      <c r="B2658" s="39" t="s">
        <v>22367</v>
      </c>
      <c r="C2658" s="39" t="s">
        <v>22368</v>
      </c>
      <c r="D2658" s="38">
        <v>406359</v>
      </c>
      <c r="E2658" s="38"/>
      <c r="F2658" s="39" t="s">
        <v>19225</v>
      </c>
      <c r="G2658" s="38">
        <v>8263000283</v>
      </c>
      <c r="H2658" s="40">
        <v>271600057665</v>
      </c>
      <c r="I2658" s="2">
        <v>165000</v>
      </c>
      <c r="J2658" s="2"/>
      <c r="K2658" s="2">
        <v>29700</v>
      </c>
      <c r="L2658" s="3">
        <f t="shared" si="41"/>
        <v>194700</v>
      </c>
      <c r="M2658" s="41">
        <v>45357.729166666664</v>
      </c>
      <c r="N2658" s="39">
        <v>1246773178</v>
      </c>
      <c r="O2658" s="39" t="s">
        <v>19303</v>
      </c>
      <c r="P2658" s="40" t="s">
        <v>22369</v>
      </c>
      <c r="Q2658" s="41">
        <v>45399</v>
      </c>
      <c r="R2658" s="62" t="s">
        <v>19</v>
      </c>
      <c r="S2658" s="68"/>
    </row>
    <row r="2659" spans="1:19" s="70" customFormat="1" ht="12.75" hidden="1" customHeight="1" x14ac:dyDescent="0.2">
      <c r="A2659" s="38" t="s">
        <v>12663</v>
      </c>
      <c r="B2659" s="42" t="s">
        <v>12664</v>
      </c>
      <c r="C2659" s="42"/>
      <c r="D2659" s="58">
        <v>132142</v>
      </c>
      <c r="E2659" s="58"/>
      <c r="F2659" s="42" t="s">
        <v>3157</v>
      </c>
      <c r="G2659" s="38">
        <v>8266013805</v>
      </c>
      <c r="H2659" s="40" t="s">
        <v>12665</v>
      </c>
      <c r="I2659" s="3">
        <v>164925</v>
      </c>
      <c r="J2659" s="3"/>
      <c r="K2659" s="3">
        <v>29686.5</v>
      </c>
      <c r="L2659" s="3">
        <f t="shared" si="41"/>
        <v>194611.5</v>
      </c>
      <c r="M2659" s="41">
        <v>44655</v>
      </c>
      <c r="N2659" s="39"/>
      <c r="O2659" s="42" t="s">
        <v>315</v>
      </c>
      <c r="P2659" s="42"/>
      <c r="Q2659" s="60"/>
      <c r="R2659" s="42" t="s">
        <v>243</v>
      </c>
      <c r="S2659" s="68"/>
    </row>
    <row r="2660" spans="1:19" s="70" customFormat="1" ht="12.75" hidden="1" customHeight="1" x14ac:dyDescent="0.2">
      <c r="A2660" s="38" t="s">
        <v>7600</v>
      </c>
      <c r="B2660" s="39" t="s">
        <v>7601</v>
      </c>
      <c r="C2660" s="39" t="s">
        <v>7602</v>
      </c>
      <c r="D2660" s="38">
        <v>815145</v>
      </c>
      <c r="E2660" s="38"/>
      <c r="F2660" s="39" t="s">
        <v>1053</v>
      </c>
      <c r="G2660" s="38">
        <v>8268007235</v>
      </c>
      <c r="H2660" s="40">
        <v>79</v>
      </c>
      <c r="I2660" s="2">
        <v>164484</v>
      </c>
      <c r="J2660" s="2"/>
      <c r="K2660" s="2">
        <v>29607.119999999999</v>
      </c>
      <c r="L2660" s="3">
        <f t="shared" si="41"/>
        <v>194091.12</v>
      </c>
      <c r="M2660" s="41">
        <v>44485.729166666664</v>
      </c>
      <c r="N2660" s="39">
        <v>44153209</v>
      </c>
      <c r="O2660" s="39" t="s">
        <v>52</v>
      </c>
      <c r="P2660" s="40" t="s">
        <v>7603</v>
      </c>
      <c r="Q2660" s="41">
        <v>44504</v>
      </c>
      <c r="R2660" s="39" t="s">
        <v>54</v>
      </c>
      <c r="S2660" s="68"/>
    </row>
    <row r="2661" spans="1:19" s="70" customFormat="1" ht="12.75" hidden="1" customHeight="1" x14ac:dyDescent="0.2">
      <c r="A2661" s="38" t="s">
        <v>9280</v>
      </c>
      <c r="B2661" s="42" t="s">
        <v>9281</v>
      </c>
      <c r="C2661" s="42" t="s">
        <v>9282</v>
      </c>
      <c r="D2661" s="38">
        <v>300286</v>
      </c>
      <c r="E2661" s="38"/>
      <c r="F2661" s="42" t="s">
        <v>3944</v>
      </c>
      <c r="G2661" s="38">
        <v>8263000075</v>
      </c>
      <c r="H2661" s="40">
        <v>712730277</v>
      </c>
      <c r="I2661" s="3">
        <v>164090</v>
      </c>
      <c r="J2661" s="3"/>
      <c r="K2661" s="3">
        <v>29536.199999999997</v>
      </c>
      <c r="L2661" s="3">
        <f t="shared" si="41"/>
        <v>193626.2</v>
      </c>
      <c r="M2661" s="41">
        <v>44530.729166666664</v>
      </c>
      <c r="N2661" s="39">
        <v>6870318064</v>
      </c>
      <c r="O2661" s="42" t="s">
        <v>315</v>
      </c>
      <c r="P2661" s="42"/>
      <c r="Q2661" s="60"/>
      <c r="R2661" s="42" t="s">
        <v>243</v>
      </c>
      <c r="S2661" s="68"/>
    </row>
    <row r="2662" spans="1:19" s="70" customFormat="1" ht="12.75" hidden="1" customHeight="1" x14ac:dyDescent="0.2">
      <c r="A2662" s="38" t="s">
        <v>13094</v>
      </c>
      <c r="B2662" s="42" t="s">
        <v>13095</v>
      </c>
      <c r="C2662" s="42" t="s">
        <v>13096</v>
      </c>
      <c r="D2662" s="38">
        <v>126335</v>
      </c>
      <c r="E2662" s="38"/>
      <c r="F2662" s="42" t="s">
        <v>178</v>
      </c>
      <c r="G2662" s="38">
        <v>8268008044</v>
      </c>
      <c r="H2662" s="40" t="s">
        <v>13097</v>
      </c>
      <c r="I2662" s="3">
        <v>164050</v>
      </c>
      <c r="J2662" s="3"/>
      <c r="K2662" s="3">
        <v>29529</v>
      </c>
      <c r="L2662" s="3">
        <f t="shared" si="41"/>
        <v>193579</v>
      </c>
      <c r="M2662" s="41">
        <v>44682.729166666664</v>
      </c>
      <c r="N2662" s="39">
        <v>43882350</v>
      </c>
      <c r="O2662" s="42" t="s">
        <v>315</v>
      </c>
      <c r="P2662" s="42" t="s">
        <v>13098</v>
      </c>
      <c r="Q2662" s="60">
        <v>44700</v>
      </c>
      <c r="R2662" s="42" t="s">
        <v>243</v>
      </c>
      <c r="S2662" s="68"/>
    </row>
    <row r="2663" spans="1:19" s="70" customFormat="1" ht="12.75" hidden="1" customHeight="1" x14ac:dyDescent="0.2">
      <c r="A2663" s="38" t="s">
        <v>5156</v>
      </c>
      <c r="B2663" s="39" t="s">
        <v>5157</v>
      </c>
      <c r="C2663" s="39" t="s">
        <v>5158</v>
      </c>
      <c r="D2663" s="38">
        <v>811819</v>
      </c>
      <c r="E2663" s="38"/>
      <c r="F2663" s="39" t="s">
        <v>1091</v>
      </c>
      <c r="G2663" s="38">
        <v>8263000049</v>
      </c>
      <c r="H2663" s="40" t="s">
        <v>5159</v>
      </c>
      <c r="I2663" s="2">
        <v>164000</v>
      </c>
      <c r="J2663" s="2"/>
      <c r="K2663" s="2">
        <v>0</v>
      </c>
      <c r="L2663" s="3">
        <f t="shared" si="41"/>
        <v>164000</v>
      </c>
      <c r="M2663" s="41">
        <v>44389.729166666664</v>
      </c>
      <c r="N2663" s="39">
        <v>3445010638</v>
      </c>
      <c r="O2663" s="39" t="s">
        <v>52</v>
      </c>
      <c r="P2663" s="40">
        <v>108023355182</v>
      </c>
      <c r="Q2663" s="41">
        <v>44411</v>
      </c>
      <c r="R2663" s="39" t="s">
        <v>54</v>
      </c>
      <c r="S2663" s="68"/>
    </row>
    <row r="2664" spans="1:19" s="70" customFormat="1" ht="12.75" hidden="1" customHeight="1" x14ac:dyDescent="0.2">
      <c r="A2664" s="38" t="s">
        <v>5179</v>
      </c>
      <c r="B2664" s="39" t="s">
        <v>5180</v>
      </c>
      <c r="C2664" s="39" t="s">
        <v>5181</v>
      </c>
      <c r="D2664" s="38">
        <v>811819</v>
      </c>
      <c r="E2664" s="38"/>
      <c r="F2664" s="39" t="s">
        <v>1091</v>
      </c>
      <c r="G2664" s="38">
        <v>8263000049</v>
      </c>
      <c r="H2664" s="40" t="s">
        <v>5182</v>
      </c>
      <c r="I2664" s="2">
        <v>164000</v>
      </c>
      <c r="J2664" s="2"/>
      <c r="K2664" s="2">
        <v>0</v>
      </c>
      <c r="L2664" s="3">
        <f t="shared" si="41"/>
        <v>164000</v>
      </c>
      <c r="M2664" s="41">
        <v>44389.729166666664</v>
      </c>
      <c r="N2664" s="39">
        <v>3445012201</v>
      </c>
      <c r="O2664" s="39" t="s">
        <v>52</v>
      </c>
      <c r="P2664" s="40">
        <v>108023355182</v>
      </c>
      <c r="Q2664" s="41">
        <v>44411</v>
      </c>
      <c r="R2664" s="39" t="s">
        <v>54</v>
      </c>
      <c r="S2664" s="68"/>
    </row>
    <row r="2665" spans="1:19" s="70" customFormat="1" ht="12.75" hidden="1" customHeight="1" x14ac:dyDescent="0.2">
      <c r="A2665" s="38" t="s">
        <v>3555</v>
      </c>
      <c r="B2665" s="39" t="s">
        <v>3556</v>
      </c>
      <c r="C2665" s="39"/>
      <c r="D2665" s="38">
        <v>811819</v>
      </c>
      <c r="E2665" s="38"/>
      <c r="F2665" s="39" t="s">
        <v>1091</v>
      </c>
      <c r="G2665" s="38">
        <v>8263000049</v>
      </c>
      <c r="H2665" s="40" t="s">
        <v>3557</v>
      </c>
      <c r="I2665" s="2">
        <v>163918</v>
      </c>
      <c r="J2665" s="2"/>
      <c r="K2665" s="2">
        <v>0</v>
      </c>
      <c r="L2665" s="3">
        <f t="shared" si="41"/>
        <v>163918</v>
      </c>
      <c r="M2665" s="4">
        <v>44387</v>
      </c>
      <c r="N2665" s="39"/>
      <c r="O2665" s="39" t="s">
        <v>52</v>
      </c>
      <c r="P2665" s="40"/>
      <c r="Q2665" s="41"/>
      <c r="R2665" s="39" t="s">
        <v>54</v>
      </c>
      <c r="S2665" s="68"/>
    </row>
    <row r="2666" spans="1:19" s="70" customFormat="1" ht="12.75" hidden="1" customHeight="1" x14ac:dyDescent="0.2">
      <c r="A2666" s="38" t="s">
        <v>3558</v>
      </c>
      <c r="B2666" s="39" t="s">
        <v>3559</v>
      </c>
      <c r="C2666" s="39"/>
      <c r="D2666" s="38">
        <v>811819</v>
      </c>
      <c r="E2666" s="38"/>
      <c r="F2666" s="39" t="s">
        <v>1091</v>
      </c>
      <c r="G2666" s="38">
        <v>8263000049</v>
      </c>
      <c r="H2666" s="40" t="s">
        <v>3560</v>
      </c>
      <c r="I2666" s="2">
        <v>163918</v>
      </c>
      <c r="J2666" s="2"/>
      <c r="K2666" s="2">
        <v>0</v>
      </c>
      <c r="L2666" s="3">
        <f t="shared" si="41"/>
        <v>163918</v>
      </c>
      <c r="M2666" s="4">
        <v>44387</v>
      </c>
      <c r="N2666" s="39"/>
      <c r="O2666" s="39" t="s">
        <v>52</v>
      </c>
      <c r="P2666" s="40"/>
      <c r="Q2666" s="41"/>
      <c r="R2666" s="39" t="s">
        <v>54</v>
      </c>
      <c r="S2666" s="68"/>
    </row>
    <row r="2667" spans="1:19" s="70" customFormat="1" ht="12.75" hidden="1" customHeight="1" x14ac:dyDescent="0.2">
      <c r="A2667" s="38" t="s">
        <v>7464</v>
      </c>
      <c r="B2667" s="39" t="s">
        <v>7465</v>
      </c>
      <c r="C2667" s="39" t="s">
        <v>7466</v>
      </c>
      <c r="D2667" s="38">
        <v>811819</v>
      </c>
      <c r="E2667" s="38"/>
      <c r="F2667" s="39" t="s">
        <v>1091</v>
      </c>
      <c r="G2667" s="38">
        <v>8263000049</v>
      </c>
      <c r="H2667" s="40" t="s">
        <v>7467</v>
      </c>
      <c r="I2667" s="2">
        <v>163918</v>
      </c>
      <c r="J2667" s="2"/>
      <c r="K2667" s="2">
        <v>0</v>
      </c>
      <c r="L2667" s="3">
        <f t="shared" si="41"/>
        <v>163918</v>
      </c>
      <c r="M2667" s="41">
        <v>44473.729166666664</v>
      </c>
      <c r="N2667" s="39">
        <v>3445017983</v>
      </c>
      <c r="O2667" s="39" t="s">
        <v>52</v>
      </c>
      <c r="P2667" s="40">
        <v>110082110755</v>
      </c>
      <c r="Q2667" s="41">
        <v>44478</v>
      </c>
      <c r="R2667" s="39" t="s">
        <v>54</v>
      </c>
      <c r="S2667" s="68"/>
    </row>
    <row r="2668" spans="1:19" s="70" customFormat="1" ht="12.75" hidden="1" customHeight="1" x14ac:dyDescent="0.2">
      <c r="A2668" s="38">
        <v>15</v>
      </c>
      <c r="B2668" s="39" t="s">
        <v>17021</v>
      </c>
      <c r="C2668" s="39" t="s">
        <v>17022</v>
      </c>
      <c r="D2668" s="38">
        <v>811923</v>
      </c>
      <c r="E2668" s="38"/>
      <c r="F2668" s="39" t="s">
        <v>13858</v>
      </c>
      <c r="G2668" s="38">
        <v>8268010793</v>
      </c>
      <c r="H2668" s="40" t="s">
        <v>17023</v>
      </c>
      <c r="I2668" s="2">
        <v>163800</v>
      </c>
      <c r="J2668" s="2"/>
      <c r="K2668" s="2">
        <v>29484</v>
      </c>
      <c r="L2668" s="3">
        <f t="shared" si="41"/>
        <v>193284</v>
      </c>
      <c r="M2668" s="41">
        <v>44928.729166666664</v>
      </c>
      <c r="N2668" s="39">
        <v>44394075</v>
      </c>
      <c r="O2668" s="39" t="s">
        <v>8899</v>
      </c>
      <c r="P2668" s="40" t="s">
        <v>17024</v>
      </c>
      <c r="Q2668" s="41">
        <v>44949</v>
      </c>
      <c r="R2668" s="42" t="s">
        <v>8901</v>
      </c>
      <c r="S2668" s="68"/>
    </row>
    <row r="2669" spans="1:19" s="70" customFormat="1" ht="12.75" hidden="1" customHeight="1" x14ac:dyDescent="0.2">
      <c r="A2669" s="38" t="s">
        <v>890</v>
      </c>
      <c r="B2669" s="39" t="s">
        <v>891</v>
      </c>
      <c r="C2669" s="39" t="s">
        <v>892</v>
      </c>
      <c r="D2669" s="38">
        <v>401972</v>
      </c>
      <c r="E2669" s="38"/>
      <c r="F2669" s="39" t="s">
        <v>842</v>
      </c>
      <c r="G2669" s="38">
        <v>8263000049</v>
      </c>
      <c r="H2669" s="40" t="s">
        <v>893</v>
      </c>
      <c r="I2669" s="2">
        <v>163760</v>
      </c>
      <c r="J2669" s="2">
        <v>144.99759999999998</v>
      </c>
      <c r="K2669" s="2">
        <v>29476.799999999999</v>
      </c>
      <c r="L2669" s="3">
        <f t="shared" si="41"/>
        <v>193381.79759999999</v>
      </c>
      <c r="M2669" s="41">
        <v>44216.729166666664</v>
      </c>
      <c r="N2669" s="39">
        <v>6870340260</v>
      </c>
      <c r="O2669" s="39" t="s">
        <v>52</v>
      </c>
      <c r="P2669" s="40" t="s">
        <v>865</v>
      </c>
      <c r="Q2669" s="41">
        <v>44272</v>
      </c>
      <c r="R2669" s="39" t="s">
        <v>54</v>
      </c>
      <c r="S2669" s="68"/>
    </row>
    <row r="2670" spans="1:19" s="70" customFormat="1" ht="12.75" hidden="1" customHeight="1" x14ac:dyDescent="0.2">
      <c r="A2670" s="38" t="s">
        <v>1840</v>
      </c>
      <c r="B2670" s="39" t="s">
        <v>1841</v>
      </c>
      <c r="C2670" s="39" t="s">
        <v>1842</v>
      </c>
      <c r="D2670" s="38">
        <v>808131</v>
      </c>
      <c r="E2670" s="38" t="s">
        <v>23092</v>
      </c>
      <c r="F2670" s="129" t="s">
        <v>1843</v>
      </c>
      <c r="G2670" s="38">
        <v>8268005810</v>
      </c>
      <c r="H2670" s="40" t="s">
        <v>1844</v>
      </c>
      <c r="I2670" s="2">
        <v>163750</v>
      </c>
      <c r="J2670" s="2"/>
      <c r="K2670" s="2">
        <v>29475</v>
      </c>
      <c r="L2670" s="3">
        <f t="shared" si="41"/>
        <v>193225</v>
      </c>
      <c r="M2670" s="41">
        <v>44310.729166666664</v>
      </c>
      <c r="N2670" s="39">
        <v>43873879</v>
      </c>
      <c r="O2670" s="39" t="s">
        <v>52</v>
      </c>
      <c r="P2670" s="40" t="s">
        <v>1845</v>
      </c>
      <c r="Q2670" s="41">
        <v>44352</v>
      </c>
      <c r="R2670" s="39" t="s">
        <v>54</v>
      </c>
      <c r="S2670" s="68"/>
    </row>
    <row r="2671" spans="1:19" s="70" customFormat="1" ht="12.75" hidden="1" customHeight="1" x14ac:dyDescent="0.2">
      <c r="A2671" s="38" t="s">
        <v>5206</v>
      </c>
      <c r="B2671" s="39" t="s">
        <v>5207</v>
      </c>
      <c r="C2671" s="39" t="s">
        <v>5208</v>
      </c>
      <c r="D2671" s="38">
        <v>808131</v>
      </c>
      <c r="E2671" s="38" t="s">
        <v>23092</v>
      </c>
      <c r="F2671" s="129" t="s">
        <v>1843</v>
      </c>
      <c r="G2671" s="38">
        <v>8268005810</v>
      </c>
      <c r="H2671" s="40" t="s">
        <v>5209</v>
      </c>
      <c r="I2671" s="2">
        <v>163750</v>
      </c>
      <c r="J2671" s="2"/>
      <c r="K2671" s="2">
        <v>29475</v>
      </c>
      <c r="L2671" s="3">
        <f t="shared" si="41"/>
        <v>193225</v>
      </c>
      <c r="M2671" s="41">
        <v>44403.729166666664</v>
      </c>
      <c r="N2671" s="39">
        <v>44029143</v>
      </c>
      <c r="O2671" s="39" t="s">
        <v>52</v>
      </c>
      <c r="P2671" s="40" t="s">
        <v>5210</v>
      </c>
      <c r="Q2671" s="41">
        <v>44457</v>
      </c>
      <c r="R2671" s="39" t="s">
        <v>54</v>
      </c>
      <c r="S2671" s="68"/>
    </row>
    <row r="2672" spans="1:19" s="70" customFormat="1" ht="12.75" hidden="1" customHeight="1" x14ac:dyDescent="0.2">
      <c r="A2672" s="38" t="s">
        <v>5211</v>
      </c>
      <c r="B2672" s="39" t="s">
        <v>5212</v>
      </c>
      <c r="C2672" s="39" t="s">
        <v>5213</v>
      </c>
      <c r="D2672" s="38">
        <v>808131</v>
      </c>
      <c r="E2672" s="38" t="s">
        <v>23092</v>
      </c>
      <c r="F2672" s="129" t="s">
        <v>1843</v>
      </c>
      <c r="G2672" s="38">
        <v>8268005810</v>
      </c>
      <c r="H2672" s="40" t="s">
        <v>5214</v>
      </c>
      <c r="I2672" s="2">
        <v>163750</v>
      </c>
      <c r="J2672" s="2"/>
      <c r="K2672" s="2">
        <v>29475</v>
      </c>
      <c r="L2672" s="3">
        <f t="shared" si="41"/>
        <v>193225</v>
      </c>
      <c r="M2672" s="41">
        <v>44366.729166666664</v>
      </c>
      <c r="N2672" s="39">
        <v>44029153</v>
      </c>
      <c r="O2672" s="39" t="s">
        <v>52</v>
      </c>
      <c r="P2672" s="40" t="s">
        <v>5210</v>
      </c>
      <c r="Q2672" s="41">
        <v>44457</v>
      </c>
      <c r="R2672" s="39" t="s">
        <v>54</v>
      </c>
      <c r="S2672" s="68"/>
    </row>
    <row r="2673" spans="1:19" s="70" customFormat="1" ht="12.75" hidden="1" customHeight="1" x14ac:dyDescent="0.2">
      <c r="A2673" s="38" t="s">
        <v>5661</v>
      </c>
      <c r="B2673" s="39" t="s">
        <v>5662</v>
      </c>
      <c r="C2673" s="39" t="s">
        <v>5663</v>
      </c>
      <c r="D2673" s="38">
        <v>808131</v>
      </c>
      <c r="E2673" s="38" t="s">
        <v>23092</v>
      </c>
      <c r="F2673" s="129" t="s">
        <v>1843</v>
      </c>
      <c r="G2673" s="38">
        <v>8268005810</v>
      </c>
      <c r="H2673" s="40" t="s">
        <v>5664</v>
      </c>
      <c r="I2673" s="2">
        <v>163750</v>
      </c>
      <c r="J2673" s="2"/>
      <c r="K2673" s="2">
        <v>29475</v>
      </c>
      <c r="L2673" s="3">
        <f t="shared" si="41"/>
        <v>193225</v>
      </c>
      <c r="M2673" s="41">
        <v>44434.729166666664</v>
      </c>
      <c r="N2673" s="39">
        <v>44054701</v>
      </c>
      <c r="O2673" s="39" t="s">
        <v>52</v>
      </c>
      <c r="P2673" s="40" t="s">
        <v>5665</v>
      </c>
      <c r="Q2673" s="41">
        <v>44470</v>
      </c>
      <c r="R2673" s="39" t="s">
        <v>54</v>
      </c>
      <c r="S2673" s="68"/>
    </row>
    <row r="2674" spans="1:19" s="70" customFormat="1" ht="12.75" hidden="1" customHeight="1" x14ac:dyDescent="0.2">
      <c r="A2674" s="38" t="s">
        <v>9741</v>
      </c>
      <c r="B2674" s="39" t="s">
        <v>9742</v>
      </c>
      <c r="C2674" s="39" t="s">
        <v>9743</v>
      </c>
      <c r="D2674" s="38">
        <v>808131</v>
      </c>
      <c r="E2674" s="38" t="s">
        <v>23092</v>
      </c>
      <c r="F2674" s="129" t="s">
        <v>1843</v>
      </c>
      <c r="G2674" s="38">
        <v>8268007882</v>
      </c>
      <c r="H2674" s="40" t="s">
        <v>9744</v>
      </c>
      <c r="I2674" s="2">
        <v>163750</v>
      </c>
      <c r="J2674" s="2"/>
      <c r="K2674" s="2">
        <v>29475</v>
      </c>
      <c r="L2674" s="3">
        <f t="shared" si="41"/>
        <v>193225</v>
      </c>
      <c r="M2674" s="41">
        <v>44524</v>
      </c>
      <c r="N2674" s="39">
        <v>44278195</v>
      </c>
      <c r="O2674" s="39" t="s">
        <v>52</v>
      </c>
      <c r="P2674" s="40" t="s">
        <v>9745</v>
      </c>
      <c r="Q2674" s="41">
        <v>44593</v>
      </c>
      <c r="R2674" s="39" t="s">
        <v>54</v>
      </c>
      <c r="S2674" s="68"/>
    </row>
    <row r="2675" spans="1:19" s="70" customFormat="1" ht="12.75" hidden="1" customHeight="1" x14ac:dyDescent="0.2">
      <c r="A2675" s="38" t="s">
        <v>9746</v>
      </c>
      <c r="B2675" s="39" t="s">
        <v>9747</v>
      </c>
      <c r="C2675" s="39" t="s">
        <v>9748</v>
      </c>
      <c r="D2675" s="38">
        <v>808131</v>
      </c>
      <c r="E2675" s="38" t="s">
        <v>23092</v>
      </c>
      <c r="F2675" s="129" t="s">
        <v>1843</v>
      </c>
      <c r="G2675" s="38">
        <v>8268007882</v>
      </c>
      <c r="H2675" s="40" t="s">
        <v>9749</v>
      </c>
      <c r="I2675" s="2">
        <v>163750</v>
      </c>
      <c r="J2675" s="2"/>
      <c r="K2675" s="2">
        <v>29475</v>
      </c>
      <c r="L2675" s="3">
        <f t="shared" si="41"/>
        <v>193225</v>
      </c>
      <c r="M2675" s="41">
        <v>44552.729166666664</v>
      </c>
      <c r="N2675" s="39">
        <v>44278213</v>
      </c>
      <c r="O2675" s="39" t="s">
        <v>52</v>
      </c>
      <c r="P2675" s="40" t="s">
        <v>9745</v>
      </c>
      <c r="Q2675" s="41">
        <v>44593</v>
      </c>
      <c r="R2675" s="39" t="s">
        <v>54</v>
      </c>
      <c r="S2675" s="68"/>
    </row>
    <row r="2676" spans="1:19" s="70" customFormat="1" ht="12.75" hidden="1" customHeight="1" x14ac:dyDescent="0.2">
      <c r="A2676" s="38" t="s">
        <v>10405</v>
      </c>
      <c r="B2676" s="39" t="s">
        <v>10406</v>
      </c>
      <c r="C2676" s="39" t="s">
        <v>10407</v>
      </c>
      <c r="D2676" s="38">
        <v>808131</v>
      </c>
      <c r="E2676" s="38" t="s">
        <v>23092</v>
      </c>
      <c r="F2676" s="129" t="s">
        <v>1843</v>
      </c>
      <c r="G2676" s="38">
        <v>8268007882</v>
      </c>
      <c r="H2676" s="40" t="s">
        <v>10408</v>
      </c>
      <c r="I2676" s="2">
        <v>163750</v>
      </c>
      <c r="J2676" s="2"/>
      <c r="K2676" s="2">
        <v>29475</v>
      </c>
      <c r="L2676" s="3">
        <f t="shared" si="41"/>
        <v>193225</v>
      </c>
      <c r="M2676" s="41">
        <v>44587.729166666664</v>
      </c>
      <c r="N2676" s="39">
        <v>44333260</v>
      </c>
      <c r="O2676" s="39" t="s">
        <v>52</v>
      </c>
      <c r="P2676" s="40" t="s">
        <v>10409</v>
      </c>
      <c r="Q2676" s="41">
        <v>44624</v>
      </c>
      <c r="R2676" s="39" t="s">
        <v>54</v>
      </c>
      <c r="S2676" s="68"/>
    </row>
    <row r="2677" spans="1:19" s="70" customFormat="1" ht="12.75" hidden="1" customHeight="1" x14ac:dyDescent="0.2">
      <c r="A2677" s="38" t="s">
        <v>10410</v>
      </c>
      <c r="B2677" s="39" t="s">
        <v>10411</v>
      </c>
      <c r="C2677" s="39" t="s">
        <v>10412</v>
      </c>
      <c r="D2677" s="38">
        <v>808131</v>
      </c>
      <c r="E2677" s="38" t="s">
        <v>23092</v>
      </c>
      <c r="F2677" s="129" t="s">
        <v>1843</v>
      </c>
      <c r="G2677" s="38">
        <v>8268007882</v>
      </c>
      <c r="H2677" s="40" t="s">
        <v>10413</v>
      </c>
      <c r="I2677" s="2">
        <v>163750</v>
      </c>
      <c r="J2677" s="2"/>
      <c r="K2677" s="2">
        <v>29475</v>
      </c>
      <c r="L2677" s="3">
        <f t="shared" si="41"/>
        <v>193225</v>
      </c>
      <c r="M2677" s="41">
        <v>44577.729166666664</v>
      </c>
      <c r="N2677" s="39">
        <v>44333275</v>
      </c>
      <c r="O2677" s="39" t="s">
        <v>52</v>
      </c>
      <c r="P2677" s="40" t="s">
        <v>10409</v>
      </c>
      <c r="Q2677" s="41">
        <v>44624</v>
      </c>
      <c r="R2677" s="39" t="s">
        <v>54</v>
      </c>
      <c r="S2677" s="68"/>
    </row>
    <row r="2678" spans="1:19" s="70" customFormat="1" ht="12.75" hidden="1" customHeight="1" x14ac:dyDescent="0.2">
      <c r="A2678" s="38" t="s">
        <v>12255</v>
      </c>
      <c r="B2678" s="39" t="s">
        <v>12256</v>
      </c>
      <c r="C2678" s="39" t="s">
        <v>12257</v>
      </c>
      <c r="D2678" s="38">
        <v>808131</v>
      </c>
      <c r="E2678" s="38" t="s">
        <v>23092</v>
      </c>
      <c r="F2678" s="129" t="s">
        <v>1843</v>
      </c>
      <c r="G2678" s="38">
        <v>8268007882</v>
      </c>
      <c r="H2678" s="40" t="s">
        <v>12258</v>
      </c>
      <c r="I2678" s="2">
        <v>163750</v>
      </c>
      <c r="J2678" s="2"/>
      <c r="K2678" s="2">
        <v>29475</v>
      </c>
      <c r="L2678" s="3">
        <f t="shared" si="41"/>
        <v>193225</v>
      </c>
      <c r="M2678" s="41">
        <v>44614.729166666664</v>
      </c>
      <c r="N2678" s="39">
        <v>44466811</v>
      </c>
      <c r="O2678" s="39" t="s">
        <v>52</v>
      </c>
      <c r="P2678" s="40" t="s">
        <v>12254</v>
      </c>
      <c r="Q2678" s="41">
        <v>44679</v>
      </c>
      <c r="R2678" s="39" t="s">
        <v>54</v>
      </c>
      <c r="S2678" s="68"/>
    </row>
    <row r="2679" spans="1:19" s="70" customFormat="1" ht="12.75" hidden="1" customHeight="1" x14ac:dyDescent="0.2">
      <c r="A2679" s="38" t="s">
        <v>12391</v>
      </c>
      <c r="B2679" s="39" t="s">
        <v>12392</v>
      </c>
      <c r="C2679" s="39" t="s">
        <v>12393</v>
      </c>
      <c r="D2679" s="38">
        <v>808131</v>
      </c>
      <c r="E2679" s="38" t="s">
        <v>23092</v>
      </c>
      <c r="F2679" s="129" t="s">
        <v>1843</v>
      </c>
      <c r="G2679" s="38">
        <v>8268007882</v>
      </c>
      <c r="H2679" s="40" t="s">
        <v>12394</v>
      </c>
      <c r="I2679" s="2">
        <v>163750</v>
      </c>
      <c r="J2679" s="2"/>
      <c r="K2679" s="2">
        <v>29475</v>
      </c>
      <c r="L2679" s="3">
        <f t="shared" si="41"/>
        <v>193225</v>
      </c>
      <c r="M2679" s="41">
        <v>44639.729166666664</v>
      </c>
      <c r="N2679" s="39">
        <v>43821275</v>
      </c>
      <c r="O2679" s="39" t="s">
        <v>52</v>
      </c>
      <c r="P2679" s="40" t="s">
        <v>12395</v>
      </c>
      <c r="Q2679" s="41">
        <v>44681</v>
      </c>
      <c r="R2679" s="39" t="s">
        <v>54</v>
      </c>
      <c r="S2679" s="68"/>
    </row>
    <row r="2680" spans="1:19" s="70" customFormat="1" ht="12.75" hidden="1" customHeight="1" x14ac:dyDescent="0.2">
      <c r="A2680" s="38" t="s">
        <v>20741</v>
      </c>
      <c r="B2680" s="39" t="s">
        <v>20742</v>
      </c>
      <c r="C2680" s="39" t="s">
        <v>20743</v>
      </c>
      <c r="D2680" s="38">
        <v>815162</v>
      </c>
      <c r="E2680" s="38"/>
      <c r="F2680" s="39" t="s">
        <v>9118</v>
      </c>
      <c r="G2680" s="38">
        <v>8268010795</v>
      </c>
      <c r="H2680" s="40" t="s">
        <v>20744</v>
      </c>
      <c r="I2680" s="2">
        <v>163732.89830508476</v>
      </c>
      <c r="J2680" s="2"/>
      <c r="K2680" s="2">
        <v>29471.921694915254</v>
      </c>
      <c r="L2680" s="3">
        <f t="shared" si="41"/>
        <v>193204.82</v>
      </c>
      <c r="M2680" s="41">
        <v>45184.729166666664</v>
      </c>
      <c r="N2680" s="39">
        <v>160744594</v>
      </c>
      <c r="O2680" s="39" t="s">
        <v>3282</v>
      </c>
      <c r="P2680" s="40" t="s">
        <v>20695</v>
      </c>
      <c r="Q2680" s="41">
        <v>45224</v>
      </c>
      <c r="R2680" s="42" t="s">
        <v>2417</v>
      </c>
      <c r="S2680" s="68"/>
    </row>
    <row r="2681" spans="1:19" s="70" customFormat="1" ht="12.75" hidden="1" customHeight="1" x14ac:dyDescent="0.2">
      <c r="A2681" s="38" t="s">
        <v>2361</v>
      </c>
      <c r="B2681" s="39" t="s">
        <v>2362</v>
      </c>
      <c r="C2681" s="39" t="s">
        <v>2363</v>
      </c>
      <c r="D2681" s="38">
        <v>808131</v>
      </c>
      <c r="E2681" s="38" t="s">
        <v>23092</v>
      </c>
      <c r="F2681" s="129" t="s">
        <v>1843</v>
      </c>
      <c r="G2681" s="38">
        <v>8268005810</v>
      </c>
      <c r="H2681" s="40" t="s">
        <v>2364</v>
      </c>
      <c r="I2681" s="2">
        <v>163726.27118644069</v>
      </c>
      <c r="J2681" s="2"/>
      <c r="K2681" s="2">
        <v>29470.728813559323</v>
      </c>
      <c r="L2681" s="3">
        <f t="shared" si="41"/>
        <v>193197</v>
      </c>
      <c r="M2681" s="41">
        <v>44338.729166666664</v>
      </c>
      <c r="N2681" s="39">
        <v>43906760</v>
      </c>
      <c r="O2681" s="39" t="s">
        <v>52</v>
      </c>
      <c r="P2681" s="40" t="s">
        <v>2365</v>
      </c>
      <c r="Q2681" s="41">
        <v>44376</v>
      </c>
      <c r="R2681" s="39" t="s">
        <v>54</v>
      </c>
      <c r="S2681" s="68"/>
    </row>
    <row r="2682" spans="1:19" s="70" customFormat="1" ht="12.75" hidden="1" customHeight="1" x14ac:dyDescent="0.2">
      <c r="A2682" s="38" t="s">
        <v>12666</v>
      </c>
      <c r="B2682" s="42" t="s">
        <v>12667</v>
      </c>
      <c r="C2682" s="42"/>
      <c r="D2682" s="58">
        <v>132142</v>
      </c>
      <c r="E2682" s="58"/>
      <c r="F2682" s="42" t="s">
        <v>3157</v>
      </c>
      <c r="G2682" s="38">
        <v>8266013805</v>
      </c>
      <c r="H2682" s="40" t="s">
        <v>12668</v>
      </c>
      <c r="I2682" s="3">
        <v>163500</v>
      </c>
      <c r="J2682" s="3"/>
      <c r="K2682" s="3">
        <f>I2682*18%</f>
        <v>29430</v>
      </c>
      <c r="L2682" s="3">
        <f t="shared" si="41"/>
        <v>192930</v>
      </c>
      <c r="M2682" s="41">
        <v>44655</v>
      </c>
      <c r="N2682" s="39"/>
      <c r="O2682" s="42" t="s">
        <v>315</v>
      </c>
      <c r="P2682" s="42"/>
      <c r="Q2682" s="60"/>
      <c r="R2682" s="42" t="s">
        <v>243</v>
      </c>
      <c r="S2682" s="68"/>
    </row>
    <row r="2683" spans="1:19" s="70" customFormat="1" ht="12.75" hidden="1" customHeight="1" x14ac:dyDescent="0.2">
      <c r="A2683" s="38" t="s">
        <v>11525</v>
      </c>
      <c r="B2683" s="39" t="s">
        <v>11526</v>
      </c>
      <c r="C2683" s="39" t="s">
        <v>11527</v>
      </c>
      <c r="D2683" s="38">
        <v>803629</v>
      </c>
      <c r="E2683" s="38" t="s">
        <v>23092</v>
      </c>
      <c r="F2683" s="129" t="s">
        <v>5326</v>
      </c>
      <c r="G2683" s="38">
        <v>8268007758</v>
      </c>
      <c r="H2683" s="40" t="s">
        <v>11528</v>
      </c>
      <c r="I2683" s="2">
        <v>163461.86440677967</v>
      </c>
      <c r="J2683" s="2"/>
      <c r="K2683" s="2">
        <v>29423.135593220341</v>
      </c>
      <c r="L2683" s="3">
        <f t="shared" si="41"/>
        <v>192885</v>
      </c>
      <c r="M2683" s="41">
        <v>44620.729166666664</v>
      </c>
      <c r="N2683" s="39">
        <v>44456705</v>
      </c>
      <c r="O2683" s="39" t="s">
        <v>52</v>
      </c>
      <c r="P2683" s="40">
        <v>203300957452</v>
      </c>
      <c r="Q2683" s="41">
        <v>44651</v>
      </c>
      <c r="R2683" s="39" t="s">
        <v>54</v>
      </c>
      <c r="S2683" s="68"/>
    </row>
    <row r="2684" spans="1:19" s="70" customFormat="1" ht="12.75" hidden="1" customHeight="1" x14ac:dyDescent="0.2">
      <c r="A2684" s="38" t="s">
        <v>16300</v>
      </c>
      <c r="B2684" s="39" t="s">
        <v>16301</v>
      </c>
      <c r="C2684" s="39" t="s">
        <v>16302</v>
      </c>
      <c r="D2684" s="38">
        <v>803629</v>
      </c>
      <c r="E2684" s="38" t="s">
        <v>23092</v>
      </c>
      <c r="F2684" s="129" t="s">
        <v>5326</v>
      </c>
      <c r="G2684" s="38">
        <v>8268010070</v>
      </c>
      <c r="H2684" s="40" t="s">
        <v>16303</v>
      </c>
      <c r="I2684" s="2">
        <v>163461.86440677967</v>
      </c>
      <c r="J2684" s="2"/>
      <c r="K2684" s="2">
        <v>29423.135593220341</v>
      </c>
      <c r="L2684" s="3">
        <f t="shared" si="41"/>
        <v>192885</v>
      </c>
      <c r="M2684" s="41">
        <v>44865.729166666664</v>
      </c>
      <c r="N2684" s="39">
        <v>44293909</v>
      </c>
      <c r="O2684" s="39" t="s">
        <v>3282</v>
      </c>
      <c r="P2684" s="40">
        <v>212067816201</v>
      </c>
      <c r="Q2684" s="41">
        <v>44901</v>
      </c>
      <c r="R2684" s="42" t="s">
        <v>2417</v>
      </c>
      <c r="S2684" s="68"/>
    </row>
    <row r="2685" spans="1:19" s="70" customFormat="1" ht="12.75" hidden="1" customHeight="1" x14ac:dyDescent="0.2">
      <c r="A2685" s="38" t="s">
        <v>5973</v>
      </c>
      <c r="B2685" s="39" t="s">
        <v>5974</v>
      </c>
      <c r="C2685" s="39" t="s">
        <v>5975</v>
      </c>
      <c r="D2685" s="38">
        <v>811819</v>
      </c>
      <c r="E2685" s="38"/>
      <c r="F2685" s="39" t="s">
        <v>1091</v>
      </c>
      <c r="G2685" s="38">
        <v>8263000049</v>
      </c>
      <c r="H2685" s="40" t="s">
        <v>5976</v>
      </c>
      <c r="I2685" s="2">
        <v>163000</v>
      </c>
      <c r="J2685" s="2"/>
      <c r="K2685" s="2">
        <v>0</v>
      </c>
      <c r="L2685" s="3">
        <f t="shared" si="41"/>
        <v>163000</v>
      </c>
      <c r="M2685" s="41">
        <v>44403.729166666664</v>
      </c>
      <c r="N2685" s="39">
        <v>3445013028</v>
      </c>
      <c r="O2685" s="39" t="s">
        <v>52</v>
      </c>
      <c r="P2685" s="40">
        <v>108250676225</v>
      </c>
      <c r="Q2685" s="41">
        <v>44437</v>
      </c>
      <c r="R2685" s="39" t="s">
        <v>54</v>
      </c>
      <c r="S2685" s="68"/>
    </row>
    <row r="2686" spans="1:19" s="70" customFormat="1" ht="12.75" hidden="1" customHeight="1" x14ac:dyDescent="0.2">
      <c r="A2686" s="38" t="s">
        <v>2803</v>
      </c>
      <c r="B2686" s="39" t="s">
        <v>2804</v>
      </c>
      <c r="C2686" s="39" t="s">
        <v>2805</v>
      </c>
      <c r="D2686" s="38">
        <v>811819</v>
      </c>
      <c r="E2686" s="38"/>
      <c r="F2686" s="39" t="s">
        <v>1091</v>
      </c>
      <c r="G2686" s="38">
        <v>8263000049</v>
      </c>
      <c r="H2686" s="40" t="s">
        <v>2806</v>
      </c>
      <c r="I2686" s="2">
        <v>162818</v>
      </c>
      <c r="J2686" s="2"/>
      <c r="K2686" s="2">
        <v>0</v>
      </c>
      <c r="L2686" s="3">
        <f t="shared" si="41"/>
        <v>162818</v>
      </c>
      <c r="M2686" s="41">
        <v>44331.729166666664</v>
      </c>
      <c r="N2686" s="39">
        <v>3445005390</v>
      </c>
      <c r="O2686" s="39" t="s">
        <v>52</v>
      </c>
      <c r="P2686" s="40">
        <v>106153874729</v>
      </c>
      <c r="Q2686" s="41">
        <v>44363</v>
      </c>
      <c r="R2686" s="39" t="s">
        <v>54</v>
      </c>
      <c r="S2686" s="68"/>
    </row>
    <row r="2687" spans="1:19" s="70" customFormat="1" ht="12.75" hidden="1" customHeight="1" x14ac:dyDescent="0.2">
      <c r="A2687" s="38" t="s">
        <v>2807</v>
      </c>
      <c r="B2687" s="39" t="s">
        <v>2808</v>
      </c>
      <c r="C2687" s="39" t="s">
        <v>2809</v>
      </c>
      <c r="D2687" s="38">
        <v>811819</v>
      </c>
      <c r="E2687" s="38"/>
      <c r="F2687" s="39" t="s">
        <v>1091</v>
      </c>
      <c r="G2687" s="38">
        <v>8263000049</v>
      </c>
      <c r="H2687" s="40" t="s">
        <v>2810</v>
      </c>
      <c r="I2687" s="2">
        <v>162818</v>
      </c>
      <c r="J2687" s="2"/>
      <c r="K2687" s="2">
        <v>0</v>
      </c>
      <c r="L2687" s="3">
        <f t="shared" si="41"/>
        <v>162818</v>
      </c>
      <c r="M2687" s="41">
        <v>44306.729166666664</v>
      </c>
      <c r="N2687" s="39">
        <v>3445005417</v>
      </c>
      <c r="O2687" s="39" t="s">
        <v>52</v>
      </c>
      <c r="P2687" s="40">
        <v>108023355182</v>
      </c>
      <c r="Q2687" s="41">
        <v>44411</v>
      </c>
      <c r="R2687" s="39" t="s">
        <v>54</v>
      </c>
      <c r="S2687" s="68"/>
    </row>
    <row r="2688" spans="1:19" s="70" customFormat="1" ht="12.75" hidden="1" customHeight="1" x14ac:dyDescent="0.2">
      <c r="A2688" s="38" t="s">
        <v>2819</v>
      </c>
      <c r="B2688" s="39" t="s">
        <v>2820</v>
      </c>
      <c r="C2688" s="39" t="s">
        <v>2821</v>
      </c>
      <c r="D2688" s="38">
        <v>811819</v>
      </c>
      <c r="E2688" s="38"/>
      <c r="F2688" s="39" t="s">
        <v>1091</v>
      </c>
      <c r="G2688" s="38">
        <v>8263000049</v>
      </c>
      <c r="H2688" s="40" t="s">
        <v>2822</v>
      </c>
      <c r="I2688" s="2">
        <v>162818</v>
      </c>
      <c r="J2688" s="2"/>
      <c r="K2688" s="2">
        <v>0</v>
      </c>
      <c r="L2688" s="3">
        <f t="shared" si="41"/>
        <v>162818</v>
      </c>
      <c r="M2688" s="41">
        <v>44306.729166666664</v>
      </c>
      <c r="N2688" s="39">
        <v>3445005459</v>
      </c>
      <c r="O2688" s="39" t="s">
        <v>52</v>
      </c>
      <c r="P2688" s="40">
        <v>106153874729</v>
      </c>
      <c r="Q2688" s="41">
        <v>44363</v>
      </c>
      <c r="R2688" s="39" t="s">
        <v>54</v>
      </c>
      <c r="S2688" s="68"/>
    </row>
    <row r="2689" spans="1:19" s="70" customFormat="1" ht="12.75" hidden="1" customHeight="1" x14ac:dyDescent="0.2">
      <c r="A2689" s="38" t="s">
        <v>2835</v>
      </c>
      <c r="B2689" s="39" t="s">
        <v>2836</v>
      </c>
      <c r="C2689" s="39" t="s">
        <v>2837</v>
      </c>
      <c r="D2689" s="38">
        <v>811819</v>
      </c>
      <c r="E2689" s="38"/>
      <c r="F2689" s="39" t="s">
        <v>1091</v>
      </c>
      <c r="G2689" s="38">
        <v>8263000049</v>
      </c>
      <c r="H2689" s="40" t="s">
        <v>2838</v>
      </c>
      <c r="I2689" s="2">
        <v>162818</v>
      </c>
      <c r="J2689" s="2"/>
      <c r="K2689" s="2">
        <v>0</v>
      </c>
      <c r="L2689" s="3">
        <f t="shared" si="41"/>
        <v>162818</v>
      </c>
      <c r="M2689" s="41">
        <v>44323.729166666664</v>
      </c>
      <c r="N2689" s="39">
        <v>3445006789</v>
      </c>
      <c r="O2689" s="39" t="s">
        <v>52</v>
      </c>
      <c r="P2689" s="40">
        <v>106153874729</v>
      </c>
      <c r="Q2689" s="41">
        <v>44363</v>
      </c>
      <c r="R2689" s="39" t="s">
        <v>54</v>
      </c>
      <c r="S2689" s="68"/>
    </row>
    <row r="2690" spans="1:19" s="70" customFormat="1" ht="12.75" hidden="1" customHeight="1" x14ac:dyDescent="0.2">
      <c r="A2690" s="38" t="s">
        <v>2839</v>
      </c>
      <c r="B2690" s="39" t="s">
        <v>2840</v>
      </c>
      <c r="C2690" s="39" t="s">
        <v>2841</v>
      </c>
      <c r="D2690" s="38">
        <v>811819</v>
      </c>
      <c r="E2690" s="38"/>
      <c r="F2690" s="39" t="s">
        <v>1091</v>
      </c>
      <c r="G2690" s="38">
        <v>8263000049</v>
      </c>
      <c r="H2690" s="40" t="s">
        <v>2842</v>
      </c>
      <c r="I2690" s="2">
        <v>162818</v>
      </c>
      <c r="J2690" s="2"/>
      <c r="K2690" s="2">
        <v>0</v>
      </c>
      <c r="L2690" s="3">
        <f t="shared" si="41"/>
        <v>162818</v>
      </c>
      <c r="M2690" s="41">
        <v>44323.729166666664</v>
      </c>
      <c r="N2690" s="39">
        <v>3445006787</v>
      </c>
      <c r="O2690" s="39" t="s">
        <v>52</v>
      </c>
      <c r="P2690" s="40">
        <v>106153874729</v>
      </c>
      <c r="Q2690" s="41">
        <v>44363</v>
      </c>
      <c r="R2690" s="39" t="s">
        <v>54</v>
      </c>
      <c r="S2690" s="68"/>
    </row>
    <row r="2691" spans="1:19" s="70" customFormat="1" ht="12.75" hidden="1" customHeight="1" x14ac:dyDescent="0.2">
      <c r="A2691" s="38" t="s">
        <v>2859</v>
      </c>
      <c r="B2691" s="39" t="s">
        <v>2860</v>
      </c>
      <c r="C2691" s="39" t="s">
        <v>2861</v>
      </c>
      <c r="D2691" s="38">
        <v>811819</v>
      </c>
      <c r="E2691" s="38"/>
      <c r="F2691" s="39" t="s">
        <v>1091</v>
      </c>
      <c r="G2691" s="38">
        <v>8263000049</v>
      </c>
      <c r="H2691" s="40" t="s">
        <v>2862</v>
      </c>
      <c r="I2691" s="2">
        <v>162818</v>
      </c>
      <c r="J2691" s="2"/>
      <c r="K2691" s="2">
        <v>0</v>
      </c>
      <c r="L2691" s="3">
        <f t="shared" si="41"/>
        <v>162818</v>
      </c>
      <c r="M2691" s="41">
        <v>44314</v>
      </c>
      <c r="N2691" s="39">
        <v>3445005497</v>
      </c>
      <c r="O2691" s="39" t="s">
        <v>52</v>
      </c>
      <c r="P2691" s="40">
        <v>106153874729</v>
      </c>
      <c r="Q2691" s="41">
        <v>44363</v>
      </c>
      <c r="R2691" s="39" t="s">
        <v>54</v>
      </c>
      <c r="S2691" s="68"/>
    </row>
    <row r="2692" spans="1:19" s="70" customFormat="1" ht="12.75" hidden="1" customHeight="1" x14ac:dyDescent="0.2">
      <c r="A2692" s="38" t="s">
        <v>2888</v>
      </c>
      <c r="B2692" s="39" t="s">
        <v>2889</v>
      </c>
      <c r="C2692" s="39" t="s">
        <v>2890</v>
      </c>
      <c r="D2692" s="38">
        <v>811819</v>
      </c>
      <c r="E2692" s="38"/>
      <c r="F2692" s="39" t="s">
        <v>1091</v>
      </c>
      <c r="G2692" s="38">
        <v>8263000049</v>
      </c>
      <c r="H2692" s="40" t="s">
        <v>2891</v>
      </c>
      <c r="I2692" s="2">
        <v>162818</v>
      </c>
      <c r="J2692" s="2"/>
      <c r="K2692" s="2">
        <v>0</v>
      </c>
      <c r="L2692" s="3">
        <f t="shared" si="41"/>
        <v>162818</v>
      </c>
      <c r="M2692" s="41">
        <v>44330.729166666664</v>
      </c>
      <c r="N2692" s="39">
        <v>3445005681</v>
      </c>
      <c r="O2692" s="39" t="s">
        <v>52</v>
      </c>
      <c r="P2692" s="40">
        <v>106153874729</v>
      </c>
      <c r="Q2692" s="41">
        <v>44363</v>
      </c>
      <c r="R2692" s="39" t="s">
        <v>54</v>
      </c>
      <c r="S2692" s="68"/>
    </row>
    <row r="2693" spans="1:19" s="70" customFormat="1" ht="12.75" hidden="1" customHeight="1" x14ac:dyDescent="0.2">
      <c r="A2693" s="38" t="s">
        <v>2892</v>
      </c>
      <c r="B2693" s="39" t="s">
        <v>2893</v>
      </c>
      <c r="C2693" s="39" t="s">
        <v>2894</v>
      </c>
      <c r="D2693" s="38">
        <v>811819</v>
      </c>
      <c r="E2693" s="38"/>
      <c r="F2693" s="39" t="s">
        <v>1091</v>
      </c>
      <c r="G2693" s="38">
        <v>8263000049</v>
      </c>
      <c r="H2693" s="40" t="s">
        <v>2895</v>
      </c>
      <c r="I2693" s="2">
        <v>162818</v>
      </c>
      <c r="J2693" s="2"/>
      <c r="K2693" s="2">
        <v>0</v>
      </c>
      <c r="L2693" s="3">
        <f t="shared" si="41"/>
        <v>162818</v>
      </c>
      <c r="M2693" s="41">
        <v>44330.729166666664</v>
      </c>
      <c r="N2693" s="39">
        <v>3445005684</v>
      </c>
      <c r="O2693" s="39" t="s">
        <v>52</v>
      </c>
      <c r="P2693" s="40">
        <v>106153874729</v>
      </c>
      <c r="Q2693" s="41">
        <v>44363</v>
      </c>
      <c r="R2693" s="39" t="s">
        <v>54</v>
      </c>
      <c r="S2693" s="68"/>
    </row>
    <row r="2694" spans="1:19" s="70" customFormat="1" ht="12.75" hidden="1" customHeight="1" x14ac:dyDescent="0.2">
      <c r="A2694" s="38" t="s">
        <v>4406</v>
      </c>
      <c r="B2694" s="39" t="s">
        <v>4407</v>
      </c>
      <c r="C2694" s="39" t="s">
        <v>4408</v>
      </c>
      <c r="D2694" s="38">
        <v>811819</v>
      </c>
      <c r="E2694" s="38"/>
      <c r="F2694" s="39" t="s">
        <v>1091</v>
      </c>
      <c r="G2694" s="38">
        <v>8263000049</v>
      </c>
      <c r="H2694" s="40" t="s">
        <v>4409</v>
      </c>
      <c r="I2694" s="2">
        <v>162818</v>
      </c>
      <c r="J2694" s="2"/>
      <c r="K2694" s="2">
        <v>0</v>
      </c>
      <c r="L2694" s="3">
        <f t="shared" ref="L2694:L2757" si="42">SUM(I2694:K2694)</f>
        <v>162818</v>
      </c>
      <c r="M2694" s="41">
        <v>44347.729166666664</v>
      </c>
      <c r="N2694" s="39">
        <v>3445008941</v>
      </c>
      <c r="O2694" s="39" t="s">
        <v>52</v>
      </c>
      <c r="P2694" s="40">
        <v>207306882854</v>
      </c>
      <c r="Q2694" s="41">
        <v>44775</v>
      </c>
      <c r="R2694" s="39" t="s">
        <v>54</v>
      </c>
      <c r="S2694" s="68"/>
    </row>
    <row r="2695" spans="1:19" s="70" customFormat="1" ht="12.75" hidden="1" customHeight="1" x14ac:dyDescent="0.2">
      <c r="A2695" s="38" t="s">
        <v>5014</v>
      </c>
      <c r="B2695" s="39" t="s">
        <v>5015</v>
      </c>
      <c r="C2695" s="39" t="s">
        <v>5016</v>
      </c>
      <c r="D2695" s="38">
        <v>811819</v>
      </c>
      <c r="E2695" s="38"/>
      <c r="F2695" s="39" t="s">
        <v>1091</v>
      </c>
      <c r="G2695" s="38">
        <v>8263000049</v>
      </c>
      <c r="H2695" s="40" t="s">
        <v>5017</v>
      </c>
      <c r="I2695" s="2">
        <v>162818</v>
      </c>
      <c r="J2695" s="2"/>
      <c r="K2695" s="2">
        <v>0</v>
      </c>
      <c r="L2695" s="3">
        <f t="shared" si="42"/>
        <v>162818</v>
      </c>
      <c r="M2695" s="41">
        <v>44391.729166666664</v>
      </c>
      <c r="N2695" s="39">
        <v>3445010036</v>
      </c>
      <c r="O2695" s="39" t="s">
        <v>52</v>
      </c>
      <c r="P2695" s="40">
        <v>108023355182</v>
      </c>
      <c r="Q2695" s="41">
        <v>44411</v>
      </c>
      <c r="R2695" s="39" t="s">
        <v>54</v>
      </c>
      <c r="S2695" s="68"/>
    </row>
    <row r="2696" spans="1:19" s="70" customFormat="1" ht="12.75" hidden="1" customHeight="1" x14ac:dyDescent="0.2">
      <c r="A2696" s="38" t="s">
        <v>9255</v>
      </c>
      <c r="B2696" s="39" t="s">
        <v>9256</v>
      </c>
      <c r="C2696" s="39" t="s">
        <v>9257</v>
      </c>
      <c r="D2696" s="38">
        <v>811819</v>
      </c>
      <c r="E2696" s="38"/>
      <c r="F2696" s="39" t="s">
        <v>1091</v>
      </c>
      <c r="G2696" s="38">
        <v>8263000049</v>
      </c>
      <c r="H2696" s="40" t="s">
        <v>9258</v>
      </c>
      <c r="I2696" s="2">
        <v>162818</v>
      </c>
      <c r="J2696" s="2"/>
      <c r="K2696" s="2">
        <v>0</v>
      </c>
      <c r="L2696" s="3">
        <f t="shared" si="42"/>
        <v>162818</v>
      </c>
      <c r="M2696" s="41">
        <v>44525.729166666664</v>
      </c>
      <c r="N2696" s="39">
        <v>3445022787</v>
      </c>
      <c r="O2696" s="39" t="s">
        <v>52</v>
      </c>
      <c r="P2696" s="40">
        <v>112177445684</v>
      </c>
      <c r="Q2696" s="41">
        <v>44548</v>
      </c>
      <c r="R2696" s="39" t="s">
        <v>54</v>
      </c>
      <c r="S2696" s="68"/>
    </row>
    <row r="2697" spans="1:19" s="70" customFormat="1" ht="12.75" hidden="1" customHeight="1" x14ac:dyDescent="0.2">
      <c r="A2697" s="38" t="s">
        <v>12250</v>
      </c>
      <c r="B2697" s="39" t="s">
        <v>12251</v>
      </c>
      <c r="C2697" s="39" t="s">
        <v>12252</v>
      </c>
      <c r="D2697" s="38">
        <v>808131</v>
      </c>
      <c r="E2697" s="38" t="s">
        <v>23092</v>
      </c>
      <c r="F2697" s="129" t="s">
        <v>1843</v>
      </c>
      <c r="G2697" s="38">
        <v>8268007882</v>
      </c>
      <c r="H2697" s="40" t="s">
        <v>12253</v>
      </c>
      <c r="I2697" s="2">
        <v>162750</v>
      </c>
      <c r="J2697" s="2"/>
      <c r="K2697" s="2">
        <v>29295</v>
      </c>
      <c r="L2697" s="3">
        <f t="shared" si="42"/>
        <v>192045</v>
      </c>
      <c r="M2697" s="41">
        <v>44462.729166666664</v>
      </c>
      <c r="N2697" s="39">
        <v>44466806</v>
      </c>
      <c r="O2697" s="39" t="s">
        <v>52</v>
      </c>
      <c r="P2697" s="40" t="s">
        <v>12254</v>
      </c>
      <c r="Q2697" s="41">
        <v>44679</v>
      </c>
      <c r="R2697" s="39" t="s">
        <v>54</v>
      </c>
      <c r="S2697" s="68"/>
    </row>
    <row r="2698" spans="1:19" s="70" customFormat="1" ht="12.75" hidden="1" customHeight="1" x14ac:dyDescent="0.2">
      <c r="A2698" s="38" t="s">
        <v>1980</v>
      </c>
      <c r="B2698" s="39" t="s">
        <v>1981</v>
      </c>
      <c r="C2698" s="39" t="s">
        <v>1982</v>
      </c>
      <c r="D2698" s="38">
        <v>921813</v>
      </c>
      <c r="E2698" s="38" t="s">
        <v>23092</v>
      </c>
      <c r="F2698" s="129" t="s">
        <v>1977</v>
      </c>
      <c r="G2698" s="38">
        <v>8268006177</v>
      </c>
      <c r="H2698" s="40" t="s">
        <v>1983</v>
      </c>
      <c r="I2698" s="2">
        <v>162748.30508474578</v>
      </c>
      <c r="J2698" s="2"/>
      <c r="K2698" s="2">
        <v>29294.69491525424</v>
      </c>
      <c r="L2698" s="3">
        <f t="shared" si="42"/>
        <v>192043.00000000003</v>
      </c>
      <c r="M2698" s="41">
        <v>44317.729166666664</v>
      </c>
      <c r="N2698" s="39">
        <v>43886281</v>
      </c>
      <c r="O2698" s="39" t="s">
        <v>52</v>
      </c>
      <c r="P2698" s="40" t="s">
        <v>1979</v>
      </c>
      <c r="Q2698" s="41">
        <v>44341</v>
      </c>
      <c r="R2698" s="39" t="s">
        <v>54</v>
      </c>
      <c r="S2698" s="68"/>
    </row>
    <row r="2699" spans="1:19" s="70" customFormat="1" ht="12.75" hidden="1" customHeight="1" x14ac:dyDescent="0.2">
      <c r="A2699" s="38" t="s">
        <v>2718</v>
      </c>
      <c r="B2699" s="39" t="s">
        <v>2719</v>
      </c>
      <c r="C2699" s="39" t="s">
        <v>2720</v>
      </c>
      <c r="D2699" s="38">
        <v>921813</v>
      </c>
      <c r="E2699" s="38" t="s">
        <v>23092</v>
      </c>
      <c r="F2699" s="129" t="s">
        <v>1977</v>
      </c>
      <c r="G2699" s="38">
        <v>8268006376</v>
      </c>
      <c r="H2699" s="40" t="s">
        <v>2721</v>
      </c>
      <c r="I2699" s="2">
        <v>162748.30508474578</v>
      </c>
      <c r="J2699" s="2"/>
      <c r="K2699" s="2">
        <v>29294.69491525424</v>
      </c>
      <c r="L2699" s="3">
        <f t="shared" si="42"/>
        <v>192043.00000000003</v>
      </c>
      <c r="M2699" s="41">
        <v>44348</v>
      </c>
      <c r="N2699" s="39">
        <v>43931149</v>
      </c>
      <c r="O2699" s="39" t="s">
        <v>52</v>
      </c>
      <c r="P2699" s="40" t="s">
        <v>2713</v>
      </c>
      <c r="Q2699" s="41">
        <v>44371</v>
      </c>
      <c r="R2699" s="39" t="s">
        <v>54</v>
      </c>
      <c r="S2699" s="68"/>
    </row>
    <row r="2700" spans="1:19" s="70" customFormat="1" ht="12.75" hidden="1" customHeight="1" x14ac:dyDescent="0.2">
      <c r="A2700" s="38" t="s">
        <v>20393</v>
      </c>
      <c r="B2700" s="39" t="s">
        <v>20394</v>
      </c>
      <c r="C2700" s="39" t="s">
        <v>20395</v>
      </c>
      <c r="D2700" s="38">
        <v>816655</v>
      </c>
      <c r="E2700" s="38"/>
      <c r="F2700" s="42" t="s">
        <v>782</v>
      </c>
      <c r="G2700" s="38">
        <v>8266018742</v>
      </c>
      <c r="H2700" s="40">
        <v>509</v>
      </c>
      <c r="I2700" s="2">
        <v>162500</v>
      </c>
      <c r="J2700" s="2"/>
      <c r="K2700" s="2">
        <v>29250</v>
      </c>
      <c r="L2700" s="3">
        <f t="shared" si="42"/>
        <v>191750</v>
      </c>
      <c r="M2700" s="41">
        <v>45164.729166666664</v>
      </c>
      <c r="N2700" s="39">
        <v>1246506459</v>
      </c>
      <c r="O2700" s="39" t="s">
        <v>3282</v>
      </c>
      <c r="P2700" s="40" t="s">
        <v>20396</v>
      </c>
      <c r="Q2700" s="41">
        <v>45196</v>
      </c>
      <c r="R2700" s="42" t="s">
        <v>2417</v>
      </c>
      <c r="S2700" s="68"/>
    </row>
    <row r="2701" spans="1:19" s="70" customFormat="1" ht="12.75" hidden="1" customHeight="1" x14ac:dyDescent="0.2">
      <c r="A2701" s="38" t="s">
        <v>10813</v>
      </c>
      <c r="B2701" s="39" t="s">
        <v>10814</v>
      </c>
      <c r="C2701" s="39" t="s">
        <v>10815</v>
      </c>
      <c r="D2701" s="38">
        <v>405400</v>
      </c>
      <c r="E2701" s="38"/>
      <c r="F2701" s="39" t="s">
        <v>3259</v>
      </c>
      <c r="G2701" s="38">
        <v>8268007926</v>
      </c>
      <c r="H2701" s="40" t="s">
        <v>10816</v>
      </c>
      <c r="I2701" s="3">
        <v>162400</v>
      </c>
      <c r="J2701" s="3"/>
      <c r="K2701" s="2">
        <v>29232</v>
      </c>
      <c r="L2701" s="3">
        <f t="shared" si="42"/>
        <v>191632</v>
      </c>
      <c r="M2701" s="41">
        <v>44404.729166666664</v>
      </c>
      <c r="N2701" s="39">
        <v>44036360</v>
      </c>
      <c r="O2701" s="39" t="s">
        <v>52</v>
      </c>
      <c r="P2701" s="40" t="s">
        <v>10817</v>
      </c>
      <c r="Q2701" s="41">
        <v>44792</v>
      </c>
      <c r="R2701" s="39" t="s">
        <v>54</v>
      </c>
      <c r="S2701" s="68"/>
    </row>
    <row r="2702" spans="1:19" s="70" customFormat="1" ht="12.75" hidden="1" customHeight="1" x14ac:dyDescent="0.2">
      <c r="A2702" s="38">
        <v>398</v>
      </c>
      <c r="B2702" s="39" t="s">
        <v>19250</v>
      </c>
      <c r="C2702" s="39" t="s">
        <v>19251</v>
      </c>
      <c r="D2702" s="38">
        <v>301728</v>
      </c>
      <c r="E2702" s="38"/>
      <c r="F2702" s="39" t="s">
        <v>11504</v>
      </c>
      <c r="G2702" s="38">
        <v>8266016863</v>
      </c>
      <c r="H2702" s="40">
        <v>248508494</v>
      </c>
      <c r="I2702" s="2">
        <v>162289.83050847458</v>
      </c>
      <c r="J2702" s="2"/>
      <c r="K2702" s="2">
        <v>29212.169491525423</v>
      </c>
      <c r="L2702" s="3">
        <f t="shared" si="42"/>
        <v>191502</v>
      </c>
      <c r="M2702" s="41">
        <v>45044.729166666664</v>
      </c>
      <c r="N2702" s="39">
        <v>1246364891</v>
      </c>
      <c r="O2702" s="39" t="s">
        <v>8899</v>
      </c>
      <c r="P2702" s="40">
        <v>306294021455</v>
      </c>
      <c r="Q2702" s="41">
        <v>45108</v>
      </c>
      <c r="R2702" s="42" t="s">
        <v>8901</v>
      </c>
      <c r="S2702" s="68"/>
    </row>
    <row r="2703" spans="1:19" s="70" customFormat="1" ht="12.75" hidden="1" customHeight="1" x14ac:dyDescent="0.2">
      <c r="A2703" s="38" t="s">
        <v>1394</v>
      </c>
      <c r="B2703" s="39" t="s">
        <v>1395</v>
      </c>
      <c r="C2703" s="39" t="s">
        <v>1396</v>
      </c>
      <c r="D2703" s="38">
        <v>103388</v>
      </c>
      <c r="E2703" s="38" t="s">
        <v>23092</v>
      </c>
      <c r="F2703" s="129" t="s">
        <v>1397</v>
      </c>
      <c r="G2703" s="38">
        <v>8268005067</v>
      </c>
      <c r="H2703" s="40" t="s">
        <v>1398</v>
      </c>
      <c r="I2703" s="2">
        <v>162000</v>
      </c>
      <c r="J2703" s="2"/>
      <c r="K2703" s="2">
        <v>29160</v>
      </c>
      <c r="L2703" s="3">
        <f t="shared" si="42"/>
        <v>191160</v>
      </c>
      <c r="M2703" s="41">
        <v>44144.729166666664</v>
      </c>
      <c r="N2703" s="39">
        <v>44320648</v>
      </c>
      <c r="O2703" s="39" t="s">
        <v>52</v>
      </c>
      <c r="P2703" s="40">
        <v>104095342191</v>
      </c>
      <c r="Q2703" s="41">
        <v>44296</v>
      </c>
      <c r="R2703" s="39" t="s">
        <v>54</v>
      </c>
      <c r="S2703" s="68"/>
    </row>
    <row r="2704" spans="1:19" s="70" customFormat="1" ht="12.75" hidden="1" customHeight="1" x14ac:dyDescent="0.2">
      <c r="A2704" s="38" t="s">
        <v>5751</v>
      </c>
      <c r="B2704" s="39" t="s">
        <v>5752</v>
      </c>
      <c r="C2704" s="39" t="s">
        <v>5753</v>
      </c>
      <c r="D2704" s="38">
        <v>401972</v>
      </c>
      <c r="E2704" s="38"/>
      <c r="F2704" s="39" t="s">
        <v>842</v>
      </c>
      <c r="G2704" s="38">
        <v>8263000049</v>
      </c>
      <c r="H2704" s="40" t="s">
        <v>5754</v>
      </c>
      <c r="I2704" s="2">
        <v>162000</v>
      </c>
      <c r="J2704" s="2">
        <v>0</v>
      </c>
      <c r="K2704" s="2">
        <v>29160</v>
      </c>
      <c r="L2704" s="3">
        <f t="shared" si="42"/>
        <v>191160</v>
      </c>
      <c r="M2704" s="41">
        <v>44400.729166666664</v>
      </c>
      <c r="N2704" s="39">
        <v>6870192352</v>
      </c>
      <c r="O2704" s="39" t="s">
        <v>52</v>
      </c>
      <c r="P2704" s="40" t="s">
        <v>5674</v>
      </c>
      <c r="Q2704" s="41">
        <v>44448</v>
      </c>
      <c r="R2704" s="39" t="s">
        <v>54</v>
      </c>
      <c r="S2704" s="68"/>
    </row>
    <row r="2705" spans="1:19" s="70" customFormat="1" ht="12.75" hidden="1" customHeight="1" x14ac:dyDescent="0.25">
      <c r="A2705" s="38" t="s">
        <v>1984</v>
      </c>
      <c r="B2705" s="42"/>
      <c r="C2705" s="42"/>
      <c r="D2705" s="38"/>
      <c r="E2705" s="38"/>
      <c r="F2705" s="139" t="s">
        <v>310</v>
      </c>
      <c r="G2705" s="38"/>
      <c r="H2705" s="40" t="s">
        <v>3940</v>
      </c>
      <c r="I2705" s="3">
        <v>161847.57999999999</v>
      </c>
      <c r="J2705" s="3"/>
      <c r="K2705" s="3"/>
      <c r="L2705" s="3">
        <f t="shared" si="42"/>
        <v>161847.57999999999</v>
      </c>
      <c r="M2705" s="41">
        <v>44397</v>
      </c>
      <c r="N2705" s="39"/>
      <c r="O2705" s="42"/>
      <c r="P2705" s="42"/>
      <c r="Q2705" s="60"/>
      <c r="R2705" s="42" t="s">
        <v>243</v>
      </c>
      <c r="S2705" s="68"/>
    </row>
    <row r="2706" spans="1:19" s="70" customFormat="1" ht="12.75" hidden="1" customHeight="1" x14ac:dyDescent="0.2">
      <c r="A2706" s="38" t="s">
        <v>8998</v>
      </c>
      <c r="B2706" s="42" t="s">
        <v>8999</v>
      </c>
      <c r="C2706" s="42" t="s">
        <v>9000</v>
      </c>
      <c r="D2706" s="38">
        <v>501497</v>
      </c>
      <c r="E2706" s="38"/>
      <c r="F2706" s="42" t="s">
        <v>7579</v>
      </c>
      <c r="G2706" s="38">
        <v>8263000099</v>
      </c>
      <c r="H2706" s="40" t="s">
        <v>9001</v>
      </c>
      <c r="I2706" s="3">
        <v>161700</v>
      </c>
      <c r="J2706" s="3"/>
      <c r="K2706" s="3">
        <v>29106</v>
      </c>
      <c r="L2706" s="3">
        <f t="shared" si="42"/>
        <v>190806</v>
      </c>
      <c r="M2706" s="41">
        <v>44440.729166666664</v>
      </c>
      <c r="N2706" s="39">
        <v>6870304432</v>
      </c>
      <c r="O2706" s="42" t="s">
        <v>315</v>
      </c>
      <c r="P2706" s="42" t="s">
        <v>8993</v>
      </c>
      <c r="Q2706" s="60">
        <v>44548</v>
      </c>
      <c r="R2706" s="42" t="s">
        <v>243</v>
      </c>
      <c r="S2706" s="68"/>
    </row>
    <row r="2707" spans="1:19" s="70" customFormat="1" ht="12.75" hidden="1" customHeight="1" x14ac:dyDescent="0.2">
      <c r="A2707" s="38" t="s">
        <v>15015</v>
      </c>
      <c r="B2707" s="42" t="s">
        <v>15016</v>
      </c>
      <c r="C2707" s="42" t="s">
        <v>15017</v>
      </c>
      <c r="D2707" s="38">
        <v>815539</v>
      </c>
      <c r="E2707" s="38"/>
      <c r="F2707" s="42" t="s">
        <v>1640</v>
      </c>
      <c r="G2707" s="38">
        <v>8268009736</v>
      </c>
      <c r="H2707" s="40" t="s">
        <v>15018</v>
      </c>
      <c r="I2707" s="3">
        <v>161408.9</v>
      </c>
      <c r="J2707" s="3"/>
      <c r="K2707" s="3">
        <v>0</v>
      </c>
      <c r="L2707" s="3">
        <f t="shared" si="42"/>
        <v>161408.9</v>
      </c>
      <c r="M2707" s="41">
        <v>44783.729166666664</v>
      </c>
      <c r="N2707" s="39">
        <v>44095677</v>
      </c>
      <c r="O2707" s="42" t="s">
        <v>315</v>
      </c>
      <c r="P2707" s="42" t="s">
        <v>15019</v>
      </c>
      <c r="Q2707" s="60">
        <v>44799</v>
      </c>
      <c r="R2707" s="42" t="s">
        <v>243</v>
      </c>
      <c r="S2707" s="68" t="s">
        <v>506</v>
      </c>
    </row>
    <row r="2708" spans="1:19" s="70" customFormat="1" ht="12.75" hidden="1" customHeight="1" x14ac:dyDescent="0.2">
      <c r="A2708" s="38" t="s">
        <v>18449</v>
      </c>
      <c r="B2708" s="39" t="s">
        <v>18450</v>
      </c>
      <c r="C2708" s="39" t="s">
        <v>18451</v>
      </c>
      <c r="D2708" s="38">
        <v>502357</v>
      </c>
      <c r="E2708" s="38"/>
      <c r="F2708" s="90" t="s">
        <v>4068</v>
      </c>
      <c r="G2708" s="38">
        <v>8266017700</v>
      </c>
      <c r="H2708" s="40" t="s">
        <v>18452</v>
      </c>
      <c r="I2708" s="2">
        <v>161200</v>
      </c>
      <c r="J2708" s="2"/>
      <c r="K2708" s="2">
        <v>29016</v>
      </c>
      <c r="L2708" s="3">
        <f t="shared" si="42"/>
        <v>190216</v>
      </c>
      <c r="M2708" s="41">
        <v>44986.729166666664</v>
      </c>
      <c r="N2708" s="39">
        <v>6870441031</v>
      </c>
      <c r="O2708" s="39" t="s">
        <v>18453</v>
      </c>
      <c r="P2708" s="40" t="s">
        <v>18454</v>
      </c>
      <c r="Q2708" s="41">
        <v>45025</v>
      </c>
      <c r="R2708" s="62" t="s">
        <v>21</v>
      </c>
      <c r="S2708" s="68"/>
    </row>
    <row r="2709" spans="1:19" s="70" customFormat="1" ht="12.75" hidden="1" customHeight="1" x14ac:dyDescent="0.2">
      <c r="A2709" s="38" t="s">
        <v>1391</v>
      </c>
      <c r="B2709" s="1"/>
      <c r="C2709" s="1"/>
      <c r="D2709" s="51"/>
      <c r="E2709" s="38" t="s">
        <v>23092</v>
      </c>
      <c r="F2709" s="134" t="s">
        <v>1392</v>
      </c>
      <c r="G2709" s="53"/>
      <c r="H2709" s="54" t="s">
        <v>1393</v>
      </c>
      <c r="I2709" s="35">
        <v>160976</v>
      </c>
      <c r="J2709" s="1"/>
      <c r="K2709" s="1"/>
      <c r="L2709" s="3">
        <f t="shared" si="42"/>
        <v>160976</v>
      </c>
      <c r="M2709" s="41">
        <v>44286</v>
      </c>
      <c r="N2709" s="56"/>
      <c r="O2709" s="1"/>
      <c r="P2709" s="1"/>
      <c r="Q2709" s="57"/>
      <c r="R2709" s="39" t="s">
        <v>54</v>
      </c>
      <c r="S2709" s="68"/>
    </row>
    <row r="2710" spans="1:19" s="70" customFormat="1" ht="12.75" hidden="1" customHeight="1" x14ac:dyDescent="0.2">
      <c r="A2710" s="38" t="s">
        <v>1887</v>
      </c>
      <c r="B2710" s="62" t="s">
        <v>1888</v>
      </c>
      <c r="C2710" s="39"/>
      <c r="D2710" s="38">
        <v>811819</v>
      </c>
      <c r="E2710" s="38"/>
      <c r="F2710" s="39" t="s">
        <v>1091</v>
      </c>
      <c r="G2710" s="38">
        <v>8263000049</v>
      </c>
      <c r="H2710" s="40" t="s">
        <v>1889</v>
      </c>
      <c r="I2710" s="2">
        <v>160918</v>
      </c>
      <c r="J2710" s="2"/>
      <c r="K2710" s="2">
        <v>0</v>
      </c>
      <c r="L2710" s="3">
        <f t="shared" si="42"/>
        <v>160918</v>
      </c>
      <c r="M2710" s="59">
        <v>44330</v>
      </c>
      <c r="N2710" s="39"/>
      <c r="O2710" s="39" t="s">
        <v>52</v>
      </c>
      <c r="P2710" s="40"/>
      <c r="Q2710" s="41"/>
      <c r="R2710" s="39" t="s">
        <v>54</v>
      </c>
      <c r="S2710" s="68"/>
    </row>
    <row r="2711" spans="1:19" s="70" customFormat="1" ht="12.75" hidden="1" customHeight="1" x14ac:dyDescent="0.2">
      <c r="A2711" s="38" t="s">
        <v>4410</v>
      </c>
      <c r="B2711" s="39" t="s">
        <v>4411</v>
      </c>
      <c r="C2711" s="39" t="s">
        <v>4412</v>
      </c>
      <c r="D2711" s="38">
        <v>811819</v>
      </c>
      <c r="E2711" s="38"/>
      <c r="F2711" s="39" t="s">
        <v>1091</v>
      </c>
      <c r="G2711" s="38">
        <v>8263000049</v>
      </c>
      <c r="H2711" s="40" t="s">
        <v>4413</v>
      </c>
      <c r="I2711" s="2">
        <v>160918</v>
      </c>
      <c r="J2711" s="2"/>
      <c r="K2711" s="2">
        <v>0</v>
      </c>
      <c r="L2711" s="3">
        <f t="shared" si="42"/>
        <v>160918</v>
      </c>
      <c r="M2711" s="41">
        <v>44347.729166666664</v>
      </c>
      <c r="N2711" s="39">
        <v>3445008942</v>
      </c>
      <c r="O2711" s="39" t="s">
        <v>52</v>
      </c>
      <c r="P2711" s="40">
        <v>107140648634</v>
      </c>
      <c r="Q2711" s="41">
        <v>44392</v>
      </c>
      <c r="R2711" s="39" t="s">
        <v>54</v>
      </c>
      <c r="S2711" s="68"/>
    </row>
    <row r="2712" spans="1:19" s="70" customFormat="1" ht="12.75" hidden="1" customHeight="1" x14ac:dyDescent="0.2">
      <c r="A2712" s="38" t="s">
        <v>5042</v>
      </c>
      <c r="B2712" s="39" t="s">
        <v>5043</v>
      </c>
      <c r="C2712" s="39" t="s">
        <v>5044</v>
      </c>
      <c r="D2712" s="38">
        <v>811819</v>
      </c>
      <c r="E2712" s="38"/>
      <c r="F2712" s="39" t="s">
        <v>1091</v>
      </c>
      <c r="G2712" s="38">
        <v>8263000049</v>
      </c>
      <c r="H2712" s="40" t="s">
        <v>5045</v>
      </c>
      <c r="I2712" s="2">
        <v>160918</v>
      </c>
      <c r="J2712" s="2"/>
      <c r="K2712" s="2">
        <v>0</v>
      </c>
      <c r="L2712" s="3">
        <f t="shared" si="42"/>
        <v>160918</v>
      </c>
      <c r="M2712" s="41">
        <v>44390</v>
      </c>
      <c r="N2712" s="39">
        <v>3445010779</v>
      </c>
      <c r="O2712" s="39" t="s">
        <v>52</v>
      </c>
      <c r="P2712" s="40">
        <v>108023355182</v>
      </c>
      <c r="Q2712" s="41">
        <v>44411</v>
      </c>
      <c r="R2712" s="39" t="s">
        <v>54</v>
      </c>
      <c r="S2712" s="68"/>
    </row>
    <row r="2713" spans="1:19" s="70" customFormat="1" ht="12.75" hidden="1" customHeight="1" x14ac:dyDescent="0.2">
      <c r="A2713" s="38" t="s">
        <v>7719</v>
      </c>
      <c r="B2713" s="39" t="s">
        <v>7720</v>
      </c>
      <c r="C2713" s="39" t="s">
        <v>7721</v>
      </c>
      <c r="D2713" s="38">
        <v>811819</v>
      </c>
      <c r="E2713" s="38"/>
      <c r="F2713" s="39" t="s">
        <v>1091</v>
      </c>
      <c r="G2713" s="38">
        <v>8263000049</v>
      </c>
      <c r="H2713" s="40" t="s">
        <v>7722</v>
      </c>
      <c r="I2713" s="2">
        <v>160918</v>
      </c>
      <c r="J2713" s="2"/>
      <c r="K2713" s="2">
        <v>0</v>
      </c>
      <c r="L2713" s="3">
        <f t="shared" si="42"/>
        <v>160918</v>
      </c>
      <c r="M2713" s="41">
        <v>44495</v>
      </c>
      <c r="N2713" s="39">
        <v>3445019638</v>
      </c>
      <c r="O2713" s="39" t="s">
        <v>52</v>
      </c>
      <c r="P2713" s="40">
        <v>110082110755</v>
      </c>
      <c r="Q2713" s="41">
        <v>44478</v>
      </c>
      <c r="R2713" s="39" t="s">
        <v>54</v>
      </c>
      <c r="S2713" s="68"/>
    </row>
    <row r="2714" spans="1:19" s="70" customFormat="1" ht="12.75" hidden="1" customHeight="1" x14ac:dyDescent="0.2">
      <c r="A2714" s="38" t="s">
        <v>8210</v>
      </c>
      <c r="B2714" s="39" t="s">
        <v>8211</v>
      </c>
      <c r="C2714" s="39" t="s">
        <v>8212</v>
      </c>
      <c r="D2714" s="38">
        <v>811819</v>
      </c>
      <c r="E2714" s="38"/>
      <c r="F2714" s="39" t="s">
        <v>1091</v>
      </c>
      <c r="G2714" s="38">
        <v>8263000049</v>
      </c>
      <c r="H2714" s="40" t="s">
        <v>8213</v>
      </c>
      <c r="I2714" s="2">
        <v>160918</v>
      </c>
      <c r="J2714" s="2"/>
      <c r="K2714" s="2">
        <v>0</v>
      </c>
      <c r="L2714" s="3">
        <f t="shared" si="42"/>
        <v>160918</v>
      </c>
      <c r="M2714" s="41">
        <v>44473.729166666664</v>
      </c>
      <c r="N2714" s="39">
        <v>3445018309</v>
      </c>
      <c r="O2714" s="39" t="s">
        <v>52</v>
      </c>
      <c r="P2714" s="40">
        <v>110082110755</v>
      </c>
      <c r="Q2714" s="41">
        <v>44478</v>
      </c>
      <c r="R2714" s="39" t="s">
        <v>54</v>
      </c>
      <c r="S2714" s="68"/>
    </row>
    <row r="2715" spans="1:19" s="70" customFormat="1" ht="12.75" hidden="1" customHeight="1" x14ac:dyDescent="0.2">
      <c r="A2715" s="38" t="s">
        <v>8214</v>
      </c>
      <c r="B2715" s="39" t="s">
        <v>8215</v>
      </c>
      <c r="C2715" s="39" t="s">
        <v>8216</v>
      </c>
      <c r="D2715" s="38">
        <v>811819</v>
      </c>
      <c r="E2715" s="38"/>
      <c r="F2715" s="39" t="s">
        <v>1091</v>
      </c>
      <c r="G2715" s="38">
        <v>8263000049</v>
      </c>
      <c r="H2715" s="40" t="s">
        <v>8217</v>
      </c>
      <c r="I2715" s="2">
        <v>160918</v>
      </c>
      <c r="J2715" s="2"/>
      <c r="K2715" s="2">
        <v>0</v>
      </c>
      <c r="L2715" s="3">
        <f t="shared" si="42"/>
        <v>160918</v>
      </c>
      <c r="M2715" s="41">
        <v>44473.729166666664</v>
      </c>
      <c r="N2715" s="39">
        <v>3445018310</v>
      </c>
      <c r="O2715" s="39" t="s">
        <v>52</v>
      </c>
      <c r="P2715" s="40">
        <v>110082110755</v>
      </c>
      <c r="Q2715" s="41">
        <v>44478</v>
      </c>
      <c r="R2715" s="39" t="s">
        <v>54</v>
      </c>
      <c r="S2715" s="68"/>
    </row>
    <row r="2716" spans="1:19" s="70" customFormat="1" ht="12.75" hidden="1" customHeight="1" x14ac:dyDescent="0.2">
      <c r="A2716" s="38" t="s">
        <v>4512</v>
      </c>
      <c r="B2716" s="39" t="s">
        <v>4513</v>
      </c>
      <c r="C2716" s="39" t="s">
        <v>4514</v>
      </c>
      <c r="D2716" s="38">
        <v>401972</v>
      </c>
      <c r="E2716" s="38"/>
      <c r="F2716" s="39" t="s">
        <v>842</v>
      </c>
      <c r="G2716" s="38">
        <v>8263000049</v>
      </c>
      <c r="H2716" s="40" t="s">
        <v>4515</v>
      </c>
      <c r="I2716" s="2">
        <v>160140</v>
      </c>
      <c r="J2716" s="2">
        <v>188.99520000000001</v>
      </c>
      <c r="K2716" s="2">
        <v>28825.200000000001</v>
      </c>
      <c r="L2716" s="3">
        <f t="shared" si="42"/>
        <v>189154.19520000002</v>
      </c>
      <c r="M2716" s="41">
        <v>44370.729166666664</v>
      </c>
      <c r="N2716" s="39">
        <v>6870149905</v>
      </c>
      <c r="O2716" s="39" t="s">
        <v>52</v>
      </c>
      <c r="P2716" s="40" t="s">
        <v>4276</v>
      </c>
      <c r="Q2716" s="41">
        <v>44412</v>
      </c>
      <c r="R2716" s="39" t="s">
        <v>54</v>
      </c>
      <c r="S2716" s="68"/>
    </row>
    <row r="2717" spans="1:19" s="70" customFormat="1" ht="12.75" hidden="1" customHeight="1" x14ac:dyDescent="0.2">
      <c r="A2717" s="38" t="s">
        <v>12788</v>
      </c>
      <c r="B2717" s="39" t="s">
        <v>12789</v>
      </c>
      <c r="C2717" s="39" t="s">
        <v>12790</v>
      </c>
      <c r="D2717" s="38">
        <v>130517</v>
      </c>
      <c r="E2717" s="38"/>
      <c r="F2717" s="39" t="s">
        <v>12791</v>
      </c>
      <c r="G2717" s="38">
        <v>8266013716</v>
      </c>
      <c r="H2717" s="40">
        <v>16</v>
      </c>
      <c r="I2717" s="2">
        <v>160001.69491525425</v>
      </c>
      <c r="J2717" s="2"/>
      <c r="K2717" s="2">
        <v>28800.305084745763</v>
      </c>
      <c r="L2717" s="3">
        <f t="shared" si="42"/>
        <v>188802</v>
      </c>
      <c r="M2717" s="41">
        <v>44655.729166666664</v>
      </c>
      <c r="N2717" s="39">
        <v>6870027454</v>
      </c>
      <c r="O2717" s="39" t="s">
        <v>52</v>
      </c>
      <c r="P2717" s="40">
        <v>205179761339</v>
      </c>
      <c r="Q2717" s="41">
        <v>44699</v>
      </c>
      <c r="R2717" s="39" t="s">
        <v>54</v>
      </c>
      <c r="S2717" s="68"/>
    </row>
    <row r="2718" spans="1:19" s="70" customFormat="1" ht="12.75" hidden="1" customHeight="1" x14ac:dyDescent="0.2">
      <c r="A2718" s="38" t="s">
        <v>1441</v>
      </c>
      <c r="B2718" s="39" t="s">
        <v>1442</v>
      </c>
      <c r="C2718" s="39" t="s">
        <v>1443</v>
      </c>
      <c r="D2718" s="38">
        <v>106653</v>
      </c>
      <c r="E2718" s="38"/>
      <c r="F2718" s="39" t="s">
        <v>398</v>
      </c>
      <c r="G2718" s="38">
        <v>8263000050</v>
      </c>
      <c r="H2718" s="40" t="s">
        <v>1444</v>
      </c>
      <c r="I2718" s="2">
        <v>160000</v>
      </c>
      <c r="J2718" s="3">
        <v>141.6</v>
      </c>
      <c r="K2718" s="2">
        <v>28800</v>
      </c>
      <c r="L2718" s="3">
        <f t="shared" si="42"/>
        <v>188941.6</v>
      </c>
      <c r="M2718" s="41">
        <v>44272.729166666664</v>
      </c>
      <c r="N2718" s="39">
        <v>6870001722</v>
      </c>
      <c r="O2718" s="39" t="s">
        <v>52</v>
      </c>
      <c r="P2718" s="40">
        <v>104151168641</v>
      </c>
      <c r="Q2718" s="41">
        <v>44303</v>
      </c>
      <c r="R2718" s="39" t="s">
        <v>54</v>
      </c>
      <c r="S2718" s="68"/>
    </row>
    <row r="2719" spans="1:19" s="70" customFormat="1" ht="12.75" customHeight="1" x14ac:dyDescent="0.2">
      <c r="A2719" s="38" t="s">
        <v>22102</v>
      </c>
      <c r="B2719" s="39" t="s">
        <v>22103</v>
      </c>
      <c r="C2719" s="39"/>
      <c r="D2719" s="38">
        <v>132039</v>
      </c>
      <c r="E2719" s="38"/>
      <c r="F2719" s="39" t="s">
        <v>20802</v>
      </c>
      <c r="G2719" s="38">
        <v>8266020738</v>
      </c>
      <c r="H2719" s="40">
        <v>844</v>
      </c>
      <c r="I2719" s="2">
        <v>160000</v>
      </c>
      <c r="J2719" s="2"/>
      <c r="K2719" s="2">
        <v>28800</v>
      </c>
      <c r="L2719" s="3">
        <f t="shared" si="42"/>
        <v>188800</v>
      </c>
      <c r="M2719" s="4">
        <v>45358</v>
      </c>
      <c r="N2719" s="39"/>
      <c r="O2719" s="39" t="s">
        <v>18463</v>
      </c>
      <c r="P2719" s="40"/>
      <c r="Q2719" s="41"/>
      <c r="R2719" s="62" t="s">
        <v>29</v>
      </c>
      <c r="S2719" s="68"/>
    </row>
    <row r="2720" spans="1:19" s="70" customFormat="1" ht="12.75" hidden="1" customHeight="1" x14ac:dyDescent="0.2">
      <c r="A2720" s="38" t="s">
        <v>22370</v>
      </c>
      <c r="B2720" s="39" t="s">
        <v>22371</v>
      </c>
      <c r="C2720" s="39" t="s">
        <v>22372</v>
      </c>
      <c r="D2720" s="38">
        <v>406359</v>
      </c>
      <c r="E2720" s="38"/>
      <c r="F2720" s="39" t="s">
        <v>19225</v>
      </c>
      <c r="G2720" s="38">
        <v>8263000283</v>
      </c>
      <c r="H2720" s="40">
        <v>271600057670</v>
      </c>
      <c r="I2720" s="2">
        <v>160000</v>
      </c>
      <c r="J2720" s="2"/>
      <c r="K2720" s="2">
        <v>28800</v>
      </c>
      <c r="L2720" s="3">
        <f t="shared" si="42"/>
        <v>188800</v>
      </c>
      <c r="M2720" s="41">
        <v>45357.729166666664</v>
      </c>
      <c r="N2720" s="39">
        <v>1246773313</v>
      </c>
      <c r="O2720" s="39" t="s">
        <v>20138</v>
      </c>
      <c r="P2720" s="40" t="s">
        <v>22369</v>
      </c>
      <c r="Q2720" s="41">
        <v>45399</v>
      </c>
      <c r="R2720" s="62" t="s">
        <v>17</v>
      </c>
      <c r="S2720" s="68"/>
    </row>
    <row r="2721" spans="1:19" s="70" customFormat="1" ht="12.75" hidden="1" customHeight="1" x14ac:dyDescent="0.2">
      <c r="A2721" s="38" t="s">
        <v>22426</v>
      </c>
      <c r="B2721" s="39" t="s">
        <v>22427</v>
      </c>
      <c r="C2721" s="39"/>
      <c r="D2721" s="38">
        <v>703046</v>
      </c>
      <c r="E2721" s="38"/>
      <c r="F2721" s="87" t="s">
        <v>678</v>
      </c>
      <c r="G2721" s="38">
        <v>8266021118</v>
      </c>
      <c r="H2721" s="40" t="s">
        <v>22428</v>
      </c>
      <c r="I2721" s="2">
        <v>159615</v>
      </c>
      <c r="J2721" s="2"/>
      <c r="K2721" s="2">
        <v>0</v>
      </c>
      <c r="L2721" s="3">
        <f t="shared" si="42"/>
        <v>159615</v>
      </c>
      <c r="M2721" s="41">
        <v>45391</v>
      </c>
      <c r="N2721" s="39"/>
      <c r="O2721" s="39" t="s">
        <v>1933</v>
      </c>
      <c r="P2721" s="40"/>
      <c r="Q2721" s="41"/>
      <c r="R2721" s="62" t="s">
        <v>25</v>
      </c>
      <c r="S2721" s="68"/>
    </row>
    <row r="2722" spans="1:19" s="70" customFormat="1" ht="12.75" hidden="1" customHeight="1" x14ac:dyDescent="0.2">
      <c r="A2722" s="38" t="s">
        <v>5792</v>
      </c>
      <c r="B2722" s="39" t="s">
        <v>5793</v>
      </c>
      <c r="C2722" s="39" t="s">
        <v>5794</v>
      </c>
      <c r="D2722" s="38">
        <v>401972</v>
      </c>
      <c r="E2722" s="38"/>
      <c r="F2722" s="39" t="s">
        <v>842</v>
      </c>
      <c r="G2722" s="38">
        <v>8263000049</v>
      </c>
      <c r="H2722" s="40" t="s">
        <v>5795</v>
      </c>
      <c r="I2722" s="2">
        <v>159600</v>
      </c>
      <c r="J2722" s="2">
        <v>0</v>
      </c>
      <c r="K2722" s="2">
        <v>28728</v>
      </c>
      <c r="L2722" s="3">
        <f t="shared" si="42"/>
        <v>188328</v>
      </c>
      <c r="M2722" s="41">
        <v>44408.729166666664</v>
      </c>
      <c r="N2722" s="39">
        <v>6870194123</v>
      </c>
      <c r="O2722" s="39" t="s">
        <v>52</v>
      </c>
      <c r="P2722" s="40" t="s">
        <v>5674</v>
      </c>
      <c r="Q2722" s="41">
        <v>44448</v>
      </c>
      <c r="R2722" s="39" t="s">
        <v>54</v>
      </c>
      <c r="S2722" s="68"/>
    </row>
    <row r="2723" spans="1:19" s="70" customFormat="1" ht="12.75" hidden="1" customHeight="1" x14ac:dyDescent="0.2">
      <c r="A2723" s="38" t="s">
        <v>13439</v>
      </c>
      <c r="B2723" s="42" t="s">
        <v>13440</v>
      </c>
      <c r="C2723" s="42" t="s">
        <v>13441</v>
      </c>
      <c r="D2723" s="38">
        <v>816777</v>
      </c>
      <c r="E2723" s="38" t="s">
        <v>23092</v>
      </c>
      <c r="F2723" s="129" t="s">
        <v>205</v>
      </c>
      <c r="G2723" s="38">
        <v>8268008115</v>
      </c>
      <c r="H2723" s="40" t="s">
        <v>13442</v>
      </c>
      <c r="I2723" s="3">
        <v>159500</v>
      </c>
      <c r="J2723" s="3"/>
      <c r="K2723" s="3">
        <v>28710</v>
      </c>
      <c r="L2723" s="3">
        <f t="shared" si="42"/>
        <v>188210</v>
      </c>
      <c r="M2723" s="41">
        <v>44691.729166666664</v>
      </c>
      <c r="N2723" s="39">
        <v>43925022</v>
      </c>
      <c r="O2723" s="42" t="s">
        <v>315</v>
      </c>
      <c r="P2723" s="42" t="s">
        <v>13438</v>
      </c>
      <c r="Q2723" s="60">
        <v>44714</v>
      </c>
      <c r="R2723" s="42" t="s">
        <v>243</v>
      </c>
      <c r="S2723" s="68"/>
    </row>
    <row r="2724" spans="1:19" s="70" customFormat="1" ht="12.75" hidden="1" customHeight="1" x14ac:dyDescent="0.2">
      <c r="A2724" s="38" t="s">
        <v>2957</v>
      </c>
      <c r="B2724" s="42" t="s">
        <v>2958</v>
      </c>
      <c r="C2724" s="42" t="s">
        <v>2959</v>
      </c>
      <c r="D2724" s="38">
        <v>103556</v>
      </c>
      <c r="E2724" s="38"/>
      <c r="F2724" s="42" t="s">
        <v>2960</v>
      </c>
      <c r="G2724" s="38">
        <v>8266010970</v>
      </c>
      <c r="H2724" s="40" t="s">
        <v>2961</v>
      </c>
      <c r="I2724" s="3">
        <v>159459.82142857142</v>
      </c>
      <c r="J2724" s="3"/>
      <c r="K2724" s="3">
        <v>19135.178571428569</v>
      </c>
      <c r="L2724" s="3">
        <f t="shared" si="42"/>
        <v>178595</v>
      </c>
      <c r="M2724" s="41">
        <v>44299.729166666664</v>
      </c>
      <c r="N2724" s="39">
        <v>6870162961</v>
      </c>
      <c r="O2724" s="42" t="s">
        <v>315</v>
      </c>
      <c r="P2724" s="42" t="s">
        <v>2962</v>
      </c>
      <c r="Q2724" s="60">
        <v>44425</v>
      </c>
      <c r="R2724" s="42" t="s">
        <v>243</v>
      </c>
      <c r="S2724" s="68"/>
    </row>
    <row r="2725" spans="1:19" s="70" customFormat="1" ht="12.75" hidden="1" customHeight="1" x14ac:dyDescent="0.2">
      <c r="A2725" s="38" t="s">
        <v>16762</v>
      </c>
      <c r="B2725" s="1"/>
      <c r="C2725" s="1"/>
      <c r="D2725" s="51"/>
      <c r="E2725" s="38" t="s">
        <v>23092</v>
      </c>
      <c r="F2725" s="129" t="s">
        <v>13502</v>
      </c>
      <c r="G2725" s="53"/>
      <c r="H2725" s="54" t="s">
        <v>19293</v>
      </c>
      <c r="I2725" s="35">
        <v>159300</v>
      </c>
      <c r="J2725" s="1"/>
      <c r="K2725" s="1"/>
      <c r="L2725" s="3">
        <f t="shared" si="42"/>
        <v>159300</v>
      </c>
      <c r="M2725" s="41">
        <v>45077</v>
      </c>
      <c r="N2725" s="56"/>
      <c r="O2725" s="1"/>
      <c r="P2725" s="1"/>
      <c r="Q2725" s="57"/>
      <c r="R2725" s="42" t="s">
        <v>2417</v>
      </c>
      <c r="S2725" s="69"/>
    </row>
    <row r="2726" spans="1:19" s="70" customFormat="1" ht="12.75" hidden="1" customHeight="1" x14ac:dyDescent="0.2">
      <c r="A2726" s="38">
        <v>451</v>
      </c>
      <c r="B2726" s="39"/>
      <c r="C2726" s="39"/>
      <c r="D2726" s="38"/>
      <c r="E2726" s="38" t="s">
        <v>23092</v>
      </c>
      <c r="F2726" s="129" t="s">
        <v>19292</v>
      </c>
      <c r="G2726" s="38" t="s">
        <v>21458</v>
      </c>
      <c r="H2726" s="40" t="s">
        <v>19294</v>
      </c>
      <c r="I2726" s="2">
        <v>159300</v>
      </c>
      <c r="J2726" s="2"/>
      <c r="K2726" s="2">
        <v>0</v>
      </c>
      <c r="L2726" s="3">
        <f t="shared" si="42"/>
        <v>159300</v>
      </c>
      <c r="M2726" s="41">
        <v>45291</v>
      </c>
      <c r="N2726" s="39" t="s">
        <v>21458</v>
      </c>
      <c r="O2726" s="39" t="s">
        <v>8899</v>
      </c>
      <c r="P2726" s="40" t="s">
        <v>19295</v>
      </c>
      <c r="Q2726" s="41"/>
      <c r="R2726" s="42" t="s">
        <v>8901</v>
      </c>
      <c r="S2726" s="68"/>
    </row>
    <row r="2727" spans="1:19" s="70" customFormat="1" ht="12.75" hidden="1" customHeight="1" x14ac:dyDescent="0.2">
      <c r="A2727" s="38" t="s">
        <v>22485</v>
      </c>
      <c r="B2727" s="39" t="s">
        <v>22486</v>
      </c>
      <c r="C2727" s="39"/>
      <c r="D2727" s="38">
        <v>703046</v>
      </c>
      <c r="E2727" s="38"/>
      <c r="F2727" s="87" t="s">
        <v>678</v>
      </c>
      <c r="G2727" s="38">
        <v>8266021118</v>
      </c>
      <c r="H2727" s="40" t="s">
        <v>22487</v>
      </c>
      <c r="I2727" s="2">
        <v>159248</v>
      </c>
      <c r="J2727" s="2"/>
      <c r="K2727" s="2">
        <v>0</v>
      </c>
      <c r="L2727" s="3">
        <f t="shared" si="42"/>
        <v>159248</v>
      </c>
      <c r="M2727" s="41">
        <v>45404</v>
      </c>
      <c r="N2727" s="39"/>
      <c r="O2727" s="39" t="s">
        <v>1933</v>
      </c>
      <c r="P2727" s="40"/>
      <c r="Q2727" s="41"/>
      <c r="R2727" s="62" t="s">
        <v>25</v>
      </c>
      <c r="S2727" s="68"/>
    </row>
    <row r="2728" spans="1:19" s="70" customFormat="1" ht="12.75" hidden="1" customHeight="1" x14ac:dyDescent="0.2">
      <c r="A2728" s="38" t="s">
        <v>20577</v>
      </c>
      <c r="B2728" s="39" t="s">
        <v>20574</v>
      </c>
      <c r="C2728" s="39" t="s">
        <v>20575</v>
      </c>
      <c r="D2728" s="38">
        <v>820886</v>
      </c>
      <c r="E2728" s="38"/>
      <c r="F2728" s="39" t="s">
        <v>10575</v>
      </c>
      <c r="G2728" s="38">
        <v>8268007755</v>
      </c>
      <c r="H2728" s="40" t="s">
        <v>20576</v>
      </c>
      <c r="I2728" s="2">
        <v>159175</v>
      </c>
      <c r="J2728" s="2"/>
      <c r="K2728" s="2">
        <v>28651.5</v>
      </c>
      <c r="L2728" s="3">
        <f t="shared" si="42"/>
        <v>187826.5</v>
      </c>
      <c r="M2728" s="41">
        <v>45132</v>
      </c>
      <c r="N2728" s="39">
        <v>160706911</v>
      </c>
      <c r="O2728" s="39" t="s">
        <v>3282</v>
      </c>
      <c r="P2728" s="40"/>
      <c r="Q2728" s="41"/>
      <c r="R2728" s="42" t="s">
        <v>2417</v>
      </c>
      <c r="S2728" s="68"/>
    </row>
    <row r="2729" spans="1:19" s="70" customFormat="1" ht="12.75" hidden="1" customHeight="1" x14ac:dyDescent="0.2">
      <c r="A2729" s="38" t="s">
        <v>13464</v>
      </c>
      <c r="B2729" s="42" t="s">
        <v>13465</v>
      </c>
      <c r="C2729" s="42" t="s">
        <v>13466</v>
      </c>
      <c r="D2729" s="38">
        <v>405693</v>
      </c>
      <c r="E2729" s="38"/>
      <c r="F2729" s="42" t="s">
        <v>451</v>
      </c>
      <c r="G2729" s="38">
        <v>8266014554</v>
      </c>
      <c r="H2729" s="40" t="s">
        <v>13467</v>
      </c>
      <c r="I2729" s="3">
        <v>158898</v>
      </c>
      <c r="J2729" s="3"/>
      <c r="K2729" s="3">
        <v>28601.64</v>
      </c>
      <c r="L2729" s="3">
        <f t="shared" si="42"/>
        <v>187499.64</v>
      </c>
      <c r="M2729" s="41">
        <v>44680.729166666664</v>
      </c>
      <c r="N2729" s="39">
        <v>6870062124</v>
      </c>
      <c r="O2729" s="42" t="s">
        <v>315</v>
      </c>
      <c r="P2729" s="42"/>
      <c r="Q2729" s="60"/>
      <c r="R2729" s="42" t="s">
        <v>243</v>
      </c>
      <c r="S2729" s="68" t="s">
        <v>506</v>
      </c>
    </row>
    <row r="2730" spans="1:19" s="70" customFormat="1" ht="12.75" hidden="1" customHeight="1" x14ac:dyDescent="0.2">
      <c r="A2730" s="38" t="s">
        <v>14366</v>
      </c>
      <c r="B2730" s="42" t="s">
        <v>14367</v>
      </c>
      <c r="C2730" s="42" t="s">
        <v>14368</v>
      </c>
      <c r="D2730" s="38">
        <v>405693</v>
      </c>
      <c r="E2730" s="38"/>
      <c r="F2730" s="42" t="s">
        <v>451</v>
      </c>
      <c r="G2730" s="38">
        <v>8266015246</v>
      </c>
      <c r="H2730" s="40">
        <v>8886802093</v>
      </c>
      <c r="I2730" s="3">
        <v>158897</v>
      </c>
      <c r="J2730" s="3"/>
      <c r="K2730" s="3">
        <v>28601.46</v>
      </c>
      <c r="L2730" s="3">
        <f t="shared" si="42"/>
        <v>187498.46</v>
      </c>
      <c r="M2730" s="41">
        <v>44731.729166666664</v>
      </c>
      <c r="N2730" s="39">
        <v>6870123891</v>
      </c>
      <c r="O2730" s="42" t="s">
        <v>315</v>
      </c>
      <c r="P2730" s="42"/>
      <c r="Q2730" s="60"/>
      <c r="R2730" s="42" t="s">
        <v>243</v>
      </c>
      <c r="S2730" s="68" t="s">
        <v>506</v>
      </c>
    </row>
    <row r="2731" spans="1:19" s="70" customFormat="1" ht="12.75" hidden="1" customHeight="1" x14ac:dyDescent="0.2">
      <c r="A2731" s="38" t="s">
        <v>12292</v>
      </c>
      <c r="B2731" s="42" t="s">
        <v>12293</v>
      </c>
      <c r="C2731" s="42" t="s">
        <v>12294</v>
      </c>
      <c r="D2731" s="38">
        <v>510104</v>
      </c>
      <c r="E2731" s="38"/>
      <c r="F2731" s="42" t="s">
        <v>6236</v>
      </c>
      <c r="G2731" s="38">
        <v>8266014013</v>
      </c>
      <c r="H2731" s="40" t="s">
        <v>12295</v>
      </c>
      <c r="I2731" s="3">
        <v>158779.66101694916</v>
      </c>
      <c r="J2731" s="3"/>
      <c r="K2731" s="3">
        <v>28580.338983050849</v>
      </c>
      <c r="L2731" s="3">
        <f t="shared" si="42"/>
        <v>187360</v>
      </c>
      <c r="M2731" s="41">
        <v>44634.729166666664</v>
      </c>
      <c r="N2731" s="39">
        <v>6870458383</v>
      </c>
      <c r="O2731" s="42" t="s">
        <v>315</v>
      </c>
      <c r="P2731" s="42" t="s">
        <v>12296</v>
      </c>
      <c r="Q2731" s="60">
        <v>44684</v>
      </c>
      <c r="R2731" s="42" t="s">
        <v>243</v>
      </c>
      <c r="S2731" s="68"/>
    </row>
    <row r="2732" spans="1:19" s="70" customFormat="1" ht="12.75" hidden="1" customHeight="1" x14ac:dyDescent="0.2">
      <c r="A2732" s="38" t="s">
        <v>13986</v>
      </c>
      <c r="B2732" s="39" t="s">
        <v>13987</v>
      </c>
      <c r="C2732" s="39" t="s">
        <v>13988</v>
      </c>
      <c r="D2732" s="38">
        <v>407646</v>
      </c>
      <c r="E2732" s="38"/>
      <c r="F2732" s="39" t="s">
        <v>13989</v>
      </c>
      <c r="G2732" s="38">
        <v>8266013750</v>
      </c>
      <c r="H2732" s="40">
        <v>22021</v>
      </c>
      <c r="I2732" s="2">
        <v>158723.21428571426</v>
      </c>
      <c r="J2732" s="2"/>
      <c r="K2732" s="2">
        <v>19046.78571428571</v>
      </c>
      <c r="L2732" s="3">
        <f t="shared" si="42"/>
        <v>177769.99999999997</v>
      </c>
      <c r="M2732" s="41">
        <v>44701.729166666664</v>
      </c>
      <c r="N2732" s="39">
        <v>6870097249</v>
      </c>
      <c r="O2732" s="39" t="s">
        <v>3282</v>
      </c>
      <c r="P2732" s="40" t="s">
        <v>13990</v>
      </c>
      <c r="Q2732" s="41">
        <v>44770</v>
      </c>
      <c r="R2732" s="42" t="s">
        <v>2417</v>
      </c>
      <c r="S2732" s="68"/>
    </row>
    <row r="2733" spans="1:19" s="70" customFormat="1" ht="12.75" hidden="1" customHeight="1" x14ac:dyDescent="0.2">
      <c r="A2733" s="38" t="s">
        <v>3631</v>
      </c>
      <c r="B2733" s="39" t="s">
        <v>3632</v>
      </c>
      <c r="C2733" s="39" t="s">
        <v>3633</v>
      </c>
      <c r="D2733" s="38">
        <v>408117</v>
      </c>
      <c r="E2733" s="38"/>
      <c r="F2733" s="39" t="s">
        <v>3259</v>
      </c>
      <c r="G2733" s="38">
        <v>8263000119</v>
      </c>
      <c r="H2733" s="40" t="s">
        <v>3634</v>
      </c>
      <c r="I2733" s="2">
        <v>158460</v>
      </c>
      <c r="J2733" s="2">
        <v>186.98</v>
      </c>
      <c r="K2733" s="2">
        <v>28522.799999999999</v>
      </c>
      <c r="L2733" s="3">
        <f t="shared" si="42"/>
        <v>187169.78</v>
      </c>
      <c r="M2733" s="41">
        <v>44371.729166666664</v>
      </c>
      <c r="N2733" s="39">
        <v>6870124153</v>
      </c>
      <c r="O2733" s="39" t="s">
        <v>52</v>
      </c>
      <c r="P2733" s="40" t="s">
        <v>3635</v>
      </c>
      <c r="Q2733" s="41">
        <v>44408</v>
      </c>
      <c r="R2733" s="39" t="s">
        <v>54</v>
      </c>
      <c r="S2733" s="68"/>
    </row>
    <row r="2734" spans="1:19" s="70" customFormat="1" ht="12.75" hidden="1" customHeight="1" x14ac:dyDescent="0.2">
      <c r="A2734" s="38" t="s">
        <v>5886</v>
      </c>
      <c r="B2734" s="42" t="s">
        <v>5887</v>
      </c>
      <c r="C2734" s="42" t="s">
        <v>5888</v>
      </c>
      <c r="D2734" s="38">
        <v>300286</v>
      </c>
      <c r="E2734" s="38"/>
      <c r="F2734" s="42" t="s">
        <v>3944</v>
      </c>
      <c r="G2734" s="38">
        <v>8263000075</v>
      </c>
      <c r="H2734" s="40">
        <v>712725545</v>
      </c>
      <c r="I2734" s="3">
        <v>158078.57</v>
      </c>
      <c r="J2734" s="3"/>
      <c r="K2734" s="3">
        <v>28454.142599999999</v>
      </c>
      <c r="L2734" s="3">
        <f t="shared" si="42"/>
        <v>186532.7126</v>
      </c>
      <c r="M2734" s="41">
        <v>44390.729166666664</v>
      </c>
      <c r="N2734" s="39">
        <v>6870195346</v>
      </c>
      <c r="O2734" s="42" t="s">
        <v>315</v>
      </c>
      <c r="P2734" s="42"/>
      <c r="Q2734" s="60"/>
      <c r="R2734" s="42" t="s">
        <v>243</v>
      </c>
      <c r="S2734" s="68"/>
    </row>
    <row r="2735" spans="1:19" s="70" customFormat="1" ht="12.75" hidden="1" customHeight="1" x14ac:dyDescent="0.2">
      <c r="A2735" s="38" t="s">
        <v>1712</v>
      </c>
      <c r="B2735" s="39" t="s">
        <v>1713</v>
      </c>
      <c r="C2735" s="39"/>
      <c r="D2735" s="38">
        <v>811819</v>
      </c>
      <c r="E2735" s="38"/>
      <c r="F2735" s="39" t="s">
        <v>1091</v>
      </c>
      <c r="G2735" s="38">
        <v>8263000049</v>
      </c>
      <c r="H2735" s="40" t="s">
        <v>1714</v>
      </c>
      <c r="I2735" s="2">
        <v>158000</v>
      </c>
      <c r="J2735" s="2"/>
      <c r="K2735" s="2">
        <v>0</v>
      </c>
      <c r="L2735" s="3">
        <f t="shared" si="42"/>
        <v>158000</v>
      </c>
      <c r="M2735" s="4">
        <v>44320</v>
      </c>
      <c r="N2735" s="39"/>
      <c r="O2735" s="39" t="s">
        <v>52</v>
      </c>
      <c r="P2735" s="40"/>
      <c r="Q2735" s="41"/>
      <c r="R2735" s="39" t="s">
        <v>54</v>
      </c>
      <c r="S2735" s="68"/>
    </row>
    <row r="2736" spans="1:19" s="70" customFormat="1" ht="12.75" hidden="1" customHeight="1" x14ac:dyDescent="0.2">
      <c r="A2736" s="38" t="s">
        <v>4769</v>
      </c>
      <c r="B2736" s="39" t="s">
        <v>4770</v>
      </c>
      <c r="C2736" s="39" t="s">
        <v>4771</v>
      </c>
      <c r="D2736" s="38">
        <v>811819</v>
      </c>
      <c r="E2736" s="38"/>
      <c r="F2736" s="39" t="s">
        <v>1091</v>
      </c>
      <c r="G2736" s="38">
        <v>8263000049</v>
      </c>
      <c r="H2736" s="40" t="s">
        <v>4772</v>
      </c>
      <c r="I2736" s="2">
        <v>158000</v>
      </c>
      <c r="J2736" s="2"/>
      <c r="K2736" s="2">
        <v>0</v>
      </c>
      <c r="L2736" s="3">
        <f t="shared" si="42"/>
        <v>158000</v>
      </c>
      <c r="M2736" s="41">
        <v>44379.729166666664</v>
      </c>
      <c r="N2736" s="39">
        <v>3445009530</v>
      </c>
      <c r="O2736" s="39" t="s">
        <v>52</v>
      </c>
      <c r="P2736" s="40">
        <v>107140648634</v>
      </c>
      <c r="Q2736" s="41">
        <v>44392</v>
      </c>
      <c r="R2736" s="39" t="s">
        <v>54</v>
      </c>
      <c r="S2736" s="68"/>
    </row>
    <row r="2737" spans="1:19" s="70" customFormat="1" ht="12.75" hidden="1" customHeight="1" x14ac:dyDescent="0.2">
      <c r="A2737" s="38" t="s">
        <v>5066</v>
      </c>
      <c r="B2737" s="39" t="s">
        <v>5067</v>
      </c>
      <c r="C2737" s="39" t="s">
        <v>5068</v>
      </c>
      <c r="D2737" s="38">
        <v>811819</v>
      </c>
      <c r="E2737" s="38"/>
      <c r="F2737" s="39" t="s">
        <v>1091</v>
      </c>
      <c r="G2737" s="38">
        <v>8263000049</v>
      </c>
      <c r="H2737" s="40" t="s">
        <v>5069</v>
      </c>
      <c r="I2737" s="2">
        <v>158000</v>
      </c>
      <c r="J2737" s="2"/>
      <c r="K2737" s="2">
        <v>0</v>
      </c>
      <c r="L2737" s="3">
        <f t="shared" si="42"/>
        <v>158000</v>
      </c>
      <c r="M2737" s="41">
        <v>44389.729166666664</v>
      </c>
      <c r="N2737" s="39">
        <v>3445010076</v>
      </c>
      <c r="O2737" s="39" t="s">
        <v>52</v>
      </c>
      <c r="P2737" s="40">
        <v>107140648634</v>
      </c>
      <c r="Q2737" s="41">
        <v>44392</v>
      </c>
      <c r="R2737" s="39" t="s">
        <v>54</v>
      </c>
      <c r="S2737" s="68"/>
    </row>
    <row r="2738" spans="1:19" s="70" customFormat="1" ht="12.75" hidden="1" customHeight="1" x14ac:dyDescent="0.2">
      <c r="A2738" s="38" t="s">
        <v>5183</v>
      </c>
      <c r="B2738" s="39" t="s">
        <v>5184</v>
      </c>
      <c r="C2738" s="39" t="s">
        <v>5185</v>
      </c>
      <c r="D2738" s="38">
        <v>811819</v>
      </c>
      <c r="E2738" s="38"/>
      <c r="F2738" s="39" t="s">
        <v>1091</v>
      </c>
      <c r="G2738" s="38">
        <v>8263000049</v>
      </c>
      <c r="H2738" s="40" t="s">
        <v>5186</v>
      </c>
      <c r="I2738" s="2">
        <v>158000</v>
      </c>
      <c r="J2738" s="2"/>
      <c r="K2738" s="2">
        <v>0</v>
      </c>
      <c r="L2738" s="3">
        <f t="shared" si="42"/>
        <v>158000</v>
      </c>
      <c r="M2738" s="41">
        <v>44396.729166666664</v>
      </c>
      <c r="N2738" s="39">
        <v>3445010780</v>
      </c>
      <c r="O2738" s="39" t="s">
        <v>52</v>
      </c>
      <c r="P2738" s="40">
        <v>108023355182</v>
      </c>
      <c r="Q2738" s="41">
        <v>44411</v>
      </c>
      <c r="R2738" s="39" t="s">
        <v>54</v>
      </c>
      <c r="S2738" s="68"/>
    </row>
    <row r="2739" spans="1:19" s="70" customFormat="1" ht="12.75" hidden="1" customHeight="1" x14ac:dyDescent="0.2">
      <c r="A2739" s="38" t="s">
        <v>8186</v>
      </c>
      <c r="B2739" s="39" t="s">
        <v>8187</v>
      </c>
      <c r="C2739" s="39" t="s">
        <v>8188</v>
      </c>
      <c r="D2739" s="38">
        <v>811819</v>
      </c>
      <c r="E2739" s="38"/>
      <c r="F2739" s="39" t="s">
        <v>1091</v>
      </c>
      <c r="G2739" s="38">
        <v>8263000049</v>
      </c>
      <c r="H2739" s="40" t="s">
        <v>8189</v>
      </c>
      <c r="I2739" s="2">
        <v>158000</v>
      </c>
      <c r="J2739" s="2"/>
      <c r="K2739" s="2">
        <v>0</v>
      </c>
      <c r="L2739" s="3">
        <f t="shared" si="42"/>
        <v>158000</v>
      </c>
      <c r="M2739" s="41">
        <v>44481.729166666664</v>
      </c>
      <c r="N2739" s="39">
        <v>3445018296</v>
      </c>
      <c r="O2739" s="39" t="s">
        <v>52</v>
      </c>
      <c r="P2739" s="40">
        <v>110082110755</v>
      </c>
      <c r="Q2739" s="41">
        <v>44478</v>
      </c>
      <c r="R2739" s="39" t="s">
        <v>54</v>
      </c>
      <c r="S2739" s="68"/>
    </row>
    <row r="2740" spans="1:19" s="70" customFormat="1" ht="12.75" customHeight="1" x14ac:dyDescent="0.2">
      <c r="A2740" s="38" t="s">
        <v>9699</v>
      </c>
      <c r="B2740" s="39" t="s">
        <v>9700</v>
      </c>
      <c r="C2740" s="39" t="s">
        <v>9701</v>
      </c>
      <c r="D2740" s="38">
        <v>101216</v>
      </c>
      <c r="E2740" s="38"/>
      <c r="F2740" s="39" t="s">
        <v>9702</v>
      </c>
      <c r="G2740" s="38">
        <v>8266012991</v>
      </c>
      <c r="H2740" s="40" t="s">
        <v>9703</v>
      </c>
      <c r="I2740" s="2">
        <v>158000</v>
      </c>
      <c r="J2740" s="2"/>
      <c r="K2740" s="2">
        <v>28440</v>
      </c>
      <c r="L2740" s="3">
        <f t="shared" si="42"/>
        <v>186440</v>
      </c>
      <c r="M2740" s="41">
        <v>44529.729166666664</v>
      </c>
      <c r="N2740" s="39">
        <v>6870330818</v>
      </c>
      <c r="O2740" s="39" t="s">
        <v>2691</v>
      </c>
      <c r="P2740" s="40" t="s">
        <v>9704</v>
      </c>
      <c r="Q2740" s="41">
        <v>44585</v>
      </c>
      <c r="R2740" s="62" t="s">
        <v>27</v>
      </c>
      <c r="S2740" s="68"/>
    </row>
    <row r="2741" spans="1:19" s="70" customFormat="1" ht="12.75" hidden="1" customHeight="1" x14ac:dyDescent="0.2">
      <c r="A2741" s="38" t="s">
        <v>17103</v>
      </c>
      <c r="B2741" s="39" t="s">
        <v>17098</v>
      </c>
      <c r="C2741" s="39" t="s">
        <v>10119</v>
      </c>
      <c r="D2741" s="58">
        <v>118480</v>
      </c>
      <c r="E2741" s="58"/>
      <c r="F2741" s="39" t="s">
        <v>9826</v>
      </c>
      <c r="G2741" s="38">
        <v>8263000261</v>
      </c>
      <c r="H2741" s="40" t="s">
        <v>17100</v>
      </c>
      <c r="I2741" s="3">
        <v>157904</v>
      </c>
      <c r="J2741" s="3"/>
      <c r="K2741" s="2">
        <v>28422.719999999998</v>
      </c>
      <c r="L2741" s="3">
        <f t="shared" si="42"/>
        <v>186326.72</v>
      </c>
      <c r="M2741" s="41">
        <v>44907</v>
      </c>
      <c r="N2741" s="39"/>
      <c r="O2741" s="39" t="s">
        <v>52</v>
      </c>
      <c r="P2741" s="40"/>
      <c r="Q2741" s="41"/>
      <c r="R2741" s="39" t="s">
        <v>54</v>
      </c>
      <c r="S2741" s="68"/>
    </row>
    <row r="2742" spans="1:19" s="70" customFormat="1" ht="12.75" hidden="1" customHeight="1" x14ac:dyDescent="0.2">
      <c r="A2742" s="38" t="s">
        <v>4422</v>
      </c>
      <c r="B2742" s="39" t="s">
        <v>4423</v>
      </c>
      <c r="C2742" s="39" t="s">
        <v>4424</v>
      </c>
      <c r="D2742" s="38">
        <v>811819</v>
      </c>
      <c r="E2742" s="38"/>
      <c r="F2742" s="39" t="s">
        <v>1091</v>
      </c>
      <c r="G2742" s="38">
        <v>8263000049</v>
      </c>
      <c r="H2742" s="40" t="s">
        <v>4425</v>
      </c>
      <c r="I2742" s="2">
        <v>157503</v>
      </c>
      <c r="J2742" s="2"/>
      <c r="K2742" s="2">
        <v>0</v>
      </c>
      <c r="L2742" s="3">
        <f t="shared" si="42"/>
        <v>157503</v>
      </c>
      <c r="M2742" s="41">
        <v>44379.729166666664</v>
      </c>
      <c r="N2742" s="39">
        <v>3445008945</v>
      </c>
      <c r="O2742" s="39" t="s">
        <v>52</v>
      </c>
      <c r="P2742" s="40">
        <v>108023355182</v>
      </c>
      <c r="Q2742" s="41">
        <v>44411</v>
      </c>
      <c r="R2742" s="39" t="s">
        <v>54</v>
      </c>
      <c r="S2742" s="68"/>
    </row>
    <row r="2743" spans="1:19" s="70" customFormat="1" ht="12.75" hidden="1" customHeight="1" x14ac:dyDescent="0.2">
      <c r="A2743" s="38" t="s">
        <v>4998</v>
      </c>
      <c r="B2743" s="39" t="s">
        <v>4999</v>
      </c>
      <c r="C2743" s="39" t="s">
        <v>5000</v>
      </c>
      <c r="D2743" s="38">
        <v>811819</v>
      </c>
      <c r="E2743" s="38"/>
      <c r="F2743" s="39" t="s">
        <v>1091</v>
      </c>
      <c r="G2743" s="38">
        <v>8263000049</v>
      </c>
      <c r="H2743" s="40" t="s">
        <v>5001</v>
      </c>
      <c r="I2743" s="2">
        <v>157503</v>
      </c>
      <c r="J2743" s="2"/>
      <c r="K2743" s="2">
        <v>0</v>
      </c>
      <c r="L2743" s="3">
        <f t="shared" si="42"/>
        <v>157503</v>
      </c>
      <c r="M2743" s="41">
        <v>44379.729166666664</v>
      </c>
      <c r="N2743" s="39">
        <v>3445010002</v>
      </c>
      <c r="O2743" s="39" t="s">
        <v>52</v>
      </c>
      <c r="P2743" s="40">
        <v>108023355182</v>
      </c>
      <c r="Q2743" s="41">
        <v>44411</v>
      </c>
      <c r="R2743" s="39" t="s">
        <v>54</v>
      </c>
      <c r="S2743" s="68"/>
    </row>
    <row r="2744" spans="1:19" s="70" customFormat="1" ht="12.75" hidden="1" customHeight="1" x14ac:dyDescent="0.2">
      <c r="A2744" s="38" t="s">
        <v>4940</v>
      </c>
      <c r="B2744" s="39" t="s">
        <v>4941</v>
      </c>
      <c r="C2744" s="39" t="s">
        <v>4942</v>
      </c>
      <c r="D2744" s="38">
        <v>811819</v>
      </c>
      <c r="E2744" s="38"/>
      <c r="F2744" s="39" t="s">
        <v>1091</v>
      </c>
      <c r="G2744" s="38">
        <v>8263000049</v>
      </c>
      <c r="H2744" s="40" t="s">
        <v>4943</v>
      </c>
      <c r="I2744" s="2">
        <v>157500</v>
      </c>
      <c r="J2744" s="2"/>
      <c r="K2744" s="2">
        <v>0</v>
      </c>
      <c r="L2744" s="3">
        <f t="shared" si="42"/>
        <v>157500</v>
      </c>
      <c r="M2744" s="41">
        <v>44380.729166666664</v>
      </c>
      <c r="N2744" s="39">
        <v>3445009842</v>
      </c>
      <c r="O2744" s="39" t="s">
        <v>52</v>
      </c>
      <c r="P2744" s="40">
        <v>108023355182</v>
      </c>
      <c r="Q2744" s="41">
        <v>44411</v>
      </c>
      <c r="R2744" s="39" t="s">
        <v>54</v>
      </c>
      <c r="S2744" s="68"/>
    </row>
    <row r="2745" spans="1:19" s="70" customFormat="1" ht="12.75" hidden="1" customHeight="1" x14ac:dyDescent="0.2">
      <c r="A2745" s="38" t="s">
        <v>4994</v>
      </c>
      <c r="B2745" s="39" t="s">
        <v>4995</v>
      </c>
      <c r="C2745" s="39" t="s">
        <v>4996</v>
      </c>
      <c r="D2745" s="38">
        <v>811819</v>
      </c>
      <c r="E2745" s="38"/>
      <c r="F2745" s="39" t="s">
        <v>1091</v>
      </c>
      <c r="G2745" s="38">
        <v>8263000049</v>
      </c>
      <c r="H2745" s="40" t="s">
        <v>4997</v>
      </c>
      <c r="I2745" s="2">
        <v>157500</v>
      </c>
      <c r="J2745" s="2"/>
      <c r="K2745" s="2">
        <v>0</v>
      </c>
      <c r="L2745" s="3">
        <f t="shared" si="42"/>
        <v>157500</v>
      </c>
      <c r="M2745" s="41">
        <v>44382.729166666664</v>
      </c>
      <c r="N2745" s="39">
        <v>3445010001</v>
      </c>
      <c r="O2745" s="39" t="s">
        <v>52</v>
      </c>
      <c r="P2745" s="40">
        <v>108023355182</v>
      </c>
      <c r="Q2745" s="41">
        <v>44411</v>
      </c>
      <c r="R2745" s="39" t="s">
        <v>54</v>
      </c>
      <c r="S2745" s="68"/>
    </row>
    <row r="2746" spans="1:19" s="70" customFormat="1" ht="12.75" hidden="1" customHeight="1" x14ac:dyDescent="0.2">
      <c r="A2746" s="38" t="s">
        <v>9887</v>
      </c>
      <c r="B2746" s="42" t="s">
        <v>9888</v>
      </c>
      <c r="C2746" s="42" t="s">
        <v>9889</v>
      </c>
      <c r="D2746" s="38">
        <v>407464</v>
      </c>
      <c r="E2746" s="38"/>
      <c r="F2746" s="42" t="s">
        <v>1230</v>
      </c>
      <c r="G2746" s="38">
        <v>8268007818</v>
      </c>
      <c r="H2746" s="40" t="s">
        <v>9890</v>
      </c>
      <c r="I2746" s="3">
        <v>157412</v>
      </c>
      <c r="J2746" s="3"/>
      <c r="K2746" s="3">
        <v>0</v>
      </c>
      <c r="L2746" s="3">
        <f t="shared" si="42"/>
        <v>157412</v>
      </c>
      <c r="M2746" s="41">
        <v>44554.729166666664</v>
      </c>
      <c r="N2746" s="39">
        <v>44285420</v>
      </c>
      <c r="O2746" s="42" t="s">
        <v>315</v>
      </c>
      <c r="P2746" s="42" t="s">
        <v>9238</v>
      </c>
      <c r="Q2746" s="60">
        <v>44574</v>
      </c>
      <c r="R2746" s="42" t="s">
        <v>243</v>
      </c>
      <c r="S2746" s="68" t="s">
        <v>506</v>
      </c>
    </row>
    <row r="2747" spans="1:19" s="70" customFormat="1" ht="12.75" hidden="1" customHeight="1" x14ac:dyDescent="0.2">
      <c r="A2747" s="38" t="s">
        <v>3869</v>
      </c>
      <c r="B2747" s="39" t="s">
        <v>3870</v>
      </c>
      <c r="C2747" s="39" t="s">
        <v>3871</v>
      </c>
      <c r="D2747" s="38">
        <v>921813</v>
      </c>
      <c r="E2747" s="38" t="s">
        <v>23092</v>
      </c>
      <c r="F2747" s="129" t="s">
        <v>1977</v>
      </c>
      <c r="G2747" s="38">
        <v>8268006643</v>
      </c>
      <c r="H2747" s="40" t="s">
        <v>3872</v>
      </c>
      <c r="I2747" s="2">
        <v>157322.88135593222</v>
      </c>
      <c r="J2747" s="2"/>
      <c r="K2747" s="2">
        <v>28318.118644067799</v>
      </c>
      <c r="L2747" s="3">
        <f t="shared" si="42"/>
        <v>185641</v>
      </c>
      <c r="M2747" s="41">
        <v>44378.729166666664</v>
      </c>
      <c r="N2747" s="39">
        <v>43970698</v>
      </c>
      <c r="O2747" s="39" t="s">
        <v>52</v>
      </c>
      <c r="P2747" s="40" t="s">
        <v>3868</v>
      </c>
      <c r="Q2747" s="41">
        <v>44397</v>
      </c>
      <c r="R2747" s="39" t="s">
        <v>54</v>
      </c>
      <c r="S2747" s="68"/>
    </row>
    <row r="2748" spans="1:19" s="70" customFormat="1" ht="12.75" hidden="1" customHeight="1" x14ac:dyDescent="0.2">
      <c r="A2748" s="38" t="s">
        <v>3968</v>
      </c>
      <c r="B2748" s="42" t="s">
        <v>3969</v>
      </c>
      <c r="C2748" s="42" t="s">
        <v>3970</v>
      </c>
      <c r="D2748" s="38">
        <v>300286</v>
      </c>
      <c r="E2748" s="38"/>
      <c r="F2748" s="42" t="s">
        <v>3944</v>
      </c>
      <c r="G2748" s="38">
        <v>8263000075</v>
      </c>
      <c r="H2748" s="40">
        <v>712724920</v>
      </c>
      <c r="I2748" s="3">
        <v>157300</v>
      </c>
      <c r="J2748" s="3"/>
      <c r="K2748" s="3">
        <v>28314</v>
      </c>
      <c r="L2748" s="3">
        <f t="shared" si="42"/>
        <v>185614</v>
      </c>
      <c r="M2748" s="41">
        <v>44363.729166666664</v>
      </c>
      <c r="N2748" s="39">
        <v>6870131125</v>
      </c>
      <c r="O2748" s="42" t="s">
        <v>315</v>
      </c>
      <c r="P2748" s="42" t="s">
        <v>3949</v>
      </c>
      <c r="Q2748" s="60">
        <v>44404</v>
      </c>
      <c r="R2748" s="42" t="s">
        <v>243</v>
      </c>
      <c r="S2748" s="68"/>
    </row>
    <row r="2749" spans="1:19" s="70" customFormat="1" ht="12.75" hidden="1" customHeight="1" x14ac:dyDescent="0.2">
      <c r="A2749" s="38" t="s">
        <v>14717</v>
      </c>
      <c r="B2749" s="42" t="s">
        <v>14718</v>
      </c>
      <c r="C2749" s="42" t="s">
        <v>14719</v>
      </c>
      <c r="D2749" s="38">
        <v>301110</v>
      </c>
      <c r="E2749" s="38"/>
      <c r="F2749" s="39" t="s">
        <v>2376</v>
      </c>
      <c r="G2749" s="38">
        <v>8263000133</v>
      </c>
      <c r="H2749" s="40">
        <v>212901094246</v>
      </c>
      <c r="I2749" s="3">
        <v>157000</v>
      </c>
      <c r="J2749" s="3"/>
      <c r="K2749" s="3">
        <v>28260</v>
      </c>
      <c r="L2749" s="3">
        <f t="shared" si="42"/>
        <v>185260</v>
      </c>
      <c r="M2749" s="41">
        <v>44747.729166666664</v>
      </c>
      <c r="N2749" s="39">
        <v>18383184</v>
      </c>
      <c r="O2749" s="42" t="s">
        <v>315</v>
      </c>
      <c r="P2749" s="42" t="s">
        <v>14720</v>
      </c>
      <c r="Q2749" s="60">
        <v>44778</v>
      </c>
      <c r="R2749" s="42" t="s">
        <v>243</v>
      </c>
      <c r="S2749" s="68"/>
    </row>
    <row r="2750" spans="1:19" s="70" customFormat="1" ht="12.75" hidden="1" customHeight="1" x14ac:dyDescent="0.2">
      <c r="A2750" s="38" t="s">
        <v>22447</v>
      </c>
      <c r="B2750" s="39" t="s">
        <v>22448</v>
      </c>
      <c r="C2750" s="39"/>
      <c r="D2750" s="38">
        <v>933700</v>
      </c>
      <c r="E2750" s="38"/>
      <c r="F2750" s="39" t="s">
        <v>13333</v>
      </c>
      <c r="G2750" s="38">
        <v>8265000202</v>
      </c>
      <c r="H2750" s="40" t="s">
        <v>22449</v>
      </c>
      <c r="I2750" s="2">
        <v>157000</v>
      </c>
      <c r="J2750" s="2"/>
      <c r="K2750" s="2">
        <v>0</v>
      </c>
      <c r="L2750" s="3">
        <f t="shared" si="42"/>
        <v>157000</v>
      </c>
      <c r="M2750" s="41">
        <v>45394</v>
      </c>
      <c r="N2750" s="39"/>
      <c r="O2750" s="39" t="s">
        <v>1933</v>
      </c>
      <c r="P2750" s="40"/>
      <c r="Q2750" s="41"/>
      <c r="R2750" s="62" t="s">
        <v>25</v>
      </c>
      <c r="S2750" s="68"/>
    </row>
    <row r="2751" spans="1:19" s="70" customFormat="1" ht="12.75" hidden="1" customHeight="1" x14ac:dyDescent="0.2">
      <c r="A2751" s="38" t="s">
        <v>22450</v>
      </c>
      <c r="B2751" s="39" t="s">
        <v>22451</v>
      </c>
      <c r="C2751" s="39"/>
      <c r="D2751" s="38">
        <v>933700</v>
      </c>
      <c r="E2751" s="38"/>
      <c r="F2751" s="39" t="s">
        <v>13333</v>
      </c>
      <c r="G2751" s="38">
        <v>8265000202</v>
      </c>
      <c r="H2751" s="40" t="s">
        <v>22452</v>
      </c>
      <c r="I2751" s="2">
        <v>157000</v>
      </c>
      <c r="J2751" s="2"/>
      <c r="K2751" s="2">
        <v>0</v>
      </c>
      <c r="L2751" s="3">
        <f t="shared" si="42"/>
        <v>157000</v>
      </c>
      <c r="M2751" s="41">
        <v>45394</v>
      </c>
      <c r="N2751" s="39"/>
      <c r="O2751" s="39" t="s">
        <v>1933</v>
      </c>
      <c r="P2751" s="40"/>
      <c r="Q2751" s="41"/>
      <c r="R2751" s="62" t="s">
        <v>25</v>
      </c>
      <c r="S2751" s="68"/>
    </row>
    <row r="2752" spans="1:19" s="70" customFormat="1" ht="12.75" hidden="1" customHeight="1" x14ac:dyDescent="0.2">
      <c r="A2752" s="38">
        <v>169</v>
      </c>
      <c r="B2752" s="39" t="s">
        <v>19017</v>
      </c>
      <c r="C2752" s="39" t="s">
        <v>19018</v>
      </c>
      <c r="D2752" s="38">
        <v>803629</v>
      </c>
      <c r="E2752" s="38" t="s">
        <v>23092</v>
      </c>
      <c r="F2752" s="129" t="s">
        <v>5326</v>
      </c>
      <c r="G2752" s="38">
        <v>8268011115</v>
      </c>
      <c r="H2752" s="40" t="s">
        <v>19019</v>
      </c>
      <c r="I2752" s="2">
        <v>156922.88135593222</v>
      </c>
      <c r="J2752" s="2"/>
      <c r="K2752" s="2">
        <v>28246.118644067799</v>
      </c>
      <c r="L2752" s="3">
        <f t="shared" si="42"/>
        <v>185169</v>
      </c>
      <c r="M2752" s="41">
        <v>45047.729166666664</v>
      </c>
      <c r="N2752" s="39">
        <v>160349523</v>
      </c>
      <c r="O2752" s="39" t="s">
        <v>8899</v>
      </c>
      <c r="P2752" s="40">
        <v>305253979742</v>
      </c>
      <c r="Q2752" s="41">
        <v>45073</v>
      </c>
      <c r="R2752" s="42" t="s">
        <v>8901</v>
      </c>
      <c r="S2752" s="68"/>
    </row>
    <row r="2753" spans="1:19" s="70" customFormat="1" ht="12.75" hidden="1" customHeight="1" x14ac:dyDescent="0.2">
      <c r="A2753" s="38" t="s">
        <v>5323</v>
      </c>
      <c r="B2753" s="39" t="s">
        <v>5324</v>
      </c>
      <c r="C2753" s="39" t="s">
        <v>5325</v>
      </c>
      <c r="D2753" s="38">
        <v>803629</v>
      </c>
      <c r="E2753" s="38" t="s">
        <v>23092</v>
      </c>
      <c r="F2753" s="129" t="s">
        <v>5326</v>
      </c>
      <c r="G2753" s="38">
        <v>8268006549</v>
      </c>
      <c r="H2753" s="40" t="s">
        <v>5327</v>
      </c>
      <c r="I2753" s="2">
        <v>156910</v>
      </c>
      <c r="J2753" s="2"/>
      <c r="K2753" s="2">
        <v>28243.8</v>
      </c>
      <c r="L2753" s="3">
        <f t="shared" si="42"/>
        <v>185153.8</v>
      </c>
      <c r="M2753" s="41">
        <v>44408</v>
      </c>
      <c r="N2753" s="39">
        <v>44112940</v>
      </c>
      <c r="O2753" s="39" t="s">
        <v>52</v>
      </c>
      <c r="P2753" s="40">
        <v>110299373324</v>
      </c>
      <c r="Q2753" s="41">
        <v>44500</v>
      </c>
      <c r="R2753" s="39" t="s">
        <v>54</v>
      </c>
      <c r="S2753" s="68"/>
    </row>
    <row r="2754" spans="1:19" s="70" customFormat="1" ht="12.75" hidden="1" customHeight="1" x14ac:dyDescent="0.2">
      <c r="A2754" s="38" t="s">
        <v>6699</v>
      </c>
      <c r="B2754" s="39" t="s">
        <v>6700</v>
      </c>
      <c r="C2754" s="39" t="s">
        <v>6701</v>
      </c>
      <c r="D2754" s="38">
        <v>820755</v>
      </c>
      <c r="E2754" s="38"/>
      <c r="F2754" s="39" t="s">
        <v>6702</v>
      </c>
      <c r="G2754" s="38">
        <v>8268006898</v>
      </c>
      <c r="H2754" s="40">
        <v>30</v>
      </c>
      <c r="I2754" s="2">
        <v>156239.83050847458</v>
      </c>
      <c r="J2754" s="2"/>
      <c r="K2754" s="2">
        <v>28123.169491525423</v>
      </c>
      <c r="L2754" s="3">
        <f t="shared" si="42"/>
        <v>184363</v>
      </c>
      <c r="M2754" s="41">
        <v>44440.729166666664</v>
      </c>
      <c r="N2754" s="39">
        <v>44100431</v>
      </c>
      <c r="O2754" s="39" t="s">
        <v>52</v>
      </c>
      <c r="P2754" s="40">
        <v>110081516109</v>
      </c>
      <c r="Q2754" s="41">
        <v>44478</v>
      </c>
      <c r="R2754" s="39" t="s">
        <v>54</v>
      </c>
      <c r="S2754" s="68"/>
    </row>
    <row r="2755" spans="1:19" s="70" customFormat="1" ht="12.75" hidden="1" customHeight="1" x14ac:dyDescent="0.2">
      <c r="A2755" s="38" t="s">
        <v>3662</v>
      </c>
      <c r="B2755" s="39" t="s">
        <v>3663</v>
      </c>
      <c r="C2755" s="39" t="s">
        <v>3664</v>
      </c>
      <c r="D2755" s="38">
        <v>815145</v>
      </c>
      <c r="E2755" s="38"/>
      <c r="F2755" s="39" t="s">
        <v>1053</v>
      </c>
      <c r="G2755" s="38">
        <v>8268006271</v>
      </c>
      <c r="H2755" s="40">
        <v>59</v>
      </c>
      <c r="I2755" s="2">
        <v>155885.59322033898</v>
      </c>
      <c r="J2755" s="2"/>
      <c r="K2755" s="2">
        <v>28059.406779661014</v>
      </c>
      <c r="L2755" s="3">
        <f t="shared" si="42"/>
        <v>183945</v>
      </c>
      <c r="M2755" s="41">
        <v>44384.729166666664</v>
      </c>
      <c r="N2755" s="39">
        <v>43961937</v>
      </c>
      <c r="O2755" s="39" t="s">
        <v>52</v>
      </c>
      <c r="P2755" s="40" t="s">
        <v>3665</v>
      </c>
      <c r="Q2755" s="41">
        <v>44392</v>
      </c>
      <c r="R2755" s="39" t="s">
        <v>54</v>
      </c>
      <c r="S2755" s="68"/>
    </row>
    <row r="2756" spans="1:19" s="70" customFormat="1" ht="12.75" hidden="1" customHeight="1" x14ac:dyDescent="0.2">
      <c r="A2756" s="38" t="s">
        <v>627</v>
      </c>
      <c r="B2756" s="42" t="s">
        <v>628</v>
      </c>
      <c r="C2756" s="42" t="s">
        <v>629</v>
      </c>
      <c r="D2756" s="58">
        <v>405980</v>
      </c>
      <c r="E2756" s="58"/>
      <c r="F2756" s="42" t="s">
        <v>630</v>
      </c>
      <c r="G2756" s="38">
        <v>8266010169</v>
      </c>
      <c r="H2756" s="40" t="s">
        <v>631</v>
      </c>
      <c r="I2756" s="3">
        <v>155872.88</v>
      </c>
      <c r="J2756" s="3"/>
      <c r="K2756" s="3">
        <v>28057.118399999999</v>
      </c>
      <c r="L2756" s="3">
        <f t="shared" si="42"/>
        <v>183929.99840000001</v>
      </c>
      <c r="M2756" s="41">
        <v>44225.729166666664</v>
      </c>
      <c r="N2756" s="39">
        <v>6870309712</v>
      </c>
      <c r="O2756" s="42" t="s">
        <v>315</v>
      </c>
      <c r="P2756" s="42" t="s">
        <v>632</v>
      </c>
      <c r="Q2756" s="60">
        <v>44259</v>
      </c>
      <c r="R2756" s="42" t="s">
        <v>243</v>
      </c>
      <c r="S2756" s="68"/>
    </row>
    <row r="2757" spans="1:19" s="70" customFormat="1" ht="12.75" hidden="1" customHeight="1" x14ac:dyDescent="0.2">
      <c r="A2757" s="38" t="s">
        <v>3145</v>
      </c>
      <c r="B2757" s="39" t="s">
        <v>3146</v>
      </c>
      <c r="C2757" s="39" t="s">
        <v>3147</v>
      </c>
      <c r="D2757" s="38">
        <v>401972</v>
      </c>
      <c r="E2757" s="38"/>
      <c r="F2757" s="39" t="s">
        <v>842</v>
      </c>
      <c r="G2757" s="38">
        <v>8263000049</v>
      </c>
      <c r="H2757" s="40" t="s">
        <v>3148</v>
      </c>
      <c r="I2757" s="2">
        <v>155700</v>
      </c>
      <c r="J2757" s="2">
        <v>183.726</v>
      </c>
      <c r="K2757" s="2">
        <v>28026</v>
      </c>
      <c r="L2757" s="3">
        <f t="shared" si="42"/>
        <v>183909.726</v>
      </c>
      <c r="M2757" s="41">
        <v>44341</v>
      </c>
      <c r="N2757" s="39">
        <v>6870110766</v>
      </c>
      <c r="O2757" s="39" t="s">
        <v>52</v>
      </c>
      <c r="P2757" s="40" t="s">
        <v>3149</v>
      </c>
      <c r="Q2757" s="41">
        <v>44383</v>
      </c>
      <c r="R2757" s="39" t="s">
        <v>54</v>
      </c>
      <c r="S2757" s="68"/>
    </row>
    <row r="2758" spans="1:19" s="70" customFormat="1" ht="12.75" hidden="1" customHeight="1" x14ac:dyDescent="0.2">
      <c r="A2758" s="38" t="s">
        <v>16610</v>
      </c>
      <c r="B2758" s="39" t="s">
        <v>16611</v>
      </c>
      <c r="C2758" s="39" t="s">
        <v>16612</v>
      </c>
      <c r="D2758" s="38">
        <v>118203</v>
      </c>
      <c r="E2758" s="38"/>
      <c r="F2758" s="39" t="s">
        <v>16613</v>
      </c>
      <c r="G2758" s="38">
        <v>8266015394</v>
      </c>
      <c r="H2758" s="40" t="s">
        <v>16614</v>
      </c>
      <c r="I2758" s="2">
        <v>155538.13559322036</v>
      </c>
      <c r="J2758" s="2"/>
      <c r="K2758" s="2">
        <v>27996.864406779663</v>
      </c>
      <c r="L2758" s="3">
        <f t="shared" ref="L2758:L2821" si="43">SUM(I2758:K2758)</f>
        <v>183535.00000000003</v>
      </c>
      <c r="M2758" s="41">
        <v>44795.729166666664</v>
      </c>
      <c r="N2758" s="39">
        <v>6870307086</v>
      </c>
      <c r="O2758" s="39" t="s">
        <v>52</v>
      </c>
      <c r="P2758" s="40" t="s">
        <v>16615</v>
      </c>
      <c r="Q2758" s="41">
        <v>44929</v>
      </c>
      <c r="R2758" s="39" t="s">
        <v>54</v>
      </c>
      <c r="S2758" s="68"/>
    </row>
    <row r="2759" spans="1:19" s="70" customFormat="1" ht="12.75" hidden="1" customHeight="1" x14ac:dyDescent="0.25">
      <c r="A2759" s="38" t="s">
        <v>13565</v>
      </c>
      <c r="B2759" s="39" t="s">
        <v>13566</v>
      </c>
      <c r="C2759" s="39" t="s">
        <v>13567</v>
      </c>
      <c r="D2759" s="38">
        <v>122097</v>
      </c>
      <c r="E2759" s="38"/>
      <c r="F2759" s="138" t="s">
        <v>620</v>
      </c>
      <c r="G2759" s="38">
        <v>8266014541</v>
      </c>
      <c r="H2759" s="40" t="s">
        <v>13568</v>
      </c>
      <c r="I2759" s="2">
        <v>155300</v>
      </c>
      <c r="J2759" s="2"/>
      <c r="K2759" s="2">
        <f>I2759*18%</f>
        <v>27954</v>
      </c>
      <c r="L2759" s="3">
        <f t="shared" si="43"/>
        <v>183254</v>
      </c>
      <c r="M2759" s="41">
        <v>44677.729166666664</v>
      </c>
      <c r="N2759" s="39">
        <v>6870071846</v>
      </c>
      <c r="O2759" s="39" t="s">
        <v>52</v>
      </c>
      <c r="P2759" s="40" t="s">
        <v>13569</v>
      </c>
      <c r="Q2759" s="41">
        <v>44719</v>
      </c>
      <c r="R2759" s="39" t="s">
        <v>54</v>
      </c>
      <c r="S2759" s="68"/>
    </row>
    <row r="2760" spans="1:19" s="70" customFormat="1" ht="12.75" hidden="1" customHeight="1" x14ac:dyDescent="0.2">
      <c r="A2760" s="38" t="s">
        <v>542</v>
      </c>
      <c r="B2760" s="39" t="s">
        <v>543</v>
      </c>
      <c r="C2760" s="39" t="s">
        <v>544</v>
      </c>
      <c r="D2760" s="38">
        <v>816777</v>
      </c>
      <c r="E2760" s="38" t="s">
        <v>23092</v>
      </c>
      <c r="F2760" s="129" t="s">
        <v>205</v>
      </c>
      <c r="G2760" s="38">
        <v>8268005263</v>
      </c>
      <c r="H2760" s="40" t="s">
        <v>545</v>
      </c>
      <c r="I2760" s="2">
        <v>155000</v>
      </c>
      <c r="J2760" s="2"/>
      <c r="K2760" s="2">
        <v>27900</v>
      </c>
      <c r="L2760" s="3">
        <f t="shared" si="43"/>
        <v>182900</v>
      </c>
      <c r="M2760" s="41">
        <v>44217.729166666664</v>
      </c>
      <c r="N2760" s="39">
        <v>44220224</v>
      </c>
      <c r="O2760" s="39" t="s">
        <v>52</v>
      </c>
      <c r="P2760" s="40" t="s">
        <v>207</v>
      </c>
      <c r="Q2760" s="41">
        <v>44276</v>
      </c>
      <c r="R2760" s="39" t="s">
        <v>54</v>
      </c>
      <c r="S2760" s="68"/>
    </row>
    <row r="2761" spans="1:19" s="70" customFormat="1" ht="12.75" hidden="1" customHeight="1" x14ac:dyDescent="0.2">
      <c r="A2761" s="38" t="s">
        <v>784</v>
      </c>
      <c r="B2761" s="39" t="s">
        <v>785</v>
      </c>
      <c r="C2761" s="39" t="s">
        <v>786</v>
      </c>
      <c r="D2761" s="38">
        <v>816777</v>
      </c>
      <c r="E2761" s="38" t="s">
        <v>23092</v>
      </c>
      <c r="F2761" s="129" t="s">
        <v>205</v>
      </c>
      <c r="G2761" s="38">
        <v>8268005263</v>
      </c>
      <c r="H2761" s="40" t="s">
        <v>787</v>
      </c>
      <c r="I2761" s="2">
        <v>155000</v>
      </c>
      <c r="J2761" s="2"/>
      <c r="K2761" s="2">
        <v>27900</v>
      </c>
      <c r="L2761" s="3">
        <f t="shared" si="43"/>
        <v>182900</v>
      </c>
      <c r="M2761" s="41">
        <v>44240.729166666664</v>
      </c>
      <c r="N2761" s="39">
        <v>44265710</v>
      </c>
      <c r="O2761" s="39" t="s">
        <v>52</v>
      </c>
      <c r="P2761" s="40" t="s">
        <v>788</v>
      </c>
      <c r="Q2761" s="41">
        <v>44273</v>
      </c>
      <c r="R2761" s="39" t="s">
        <v>54</v>
      </c>
      <c r="S2761" s="68"/>
    </row>
    <row r="2762" spans="1:19" s="70" customFormat="1" ht="12.75" hidden="1" customHeight="1" x14ac:dyDescent="0.2">
      <c r="A2762" s="38" t="s">
        <v>1216</v>
      </c>
      <c r="B2762" s="39" t="s">
        <v>1217</v>
      </c>
      <c r="C2762" s="39" t="s">
        <v>1218</v>
      </c>
      <c r="D2762" s="38">
        <v>816777</v>
      </c>
      <c r="E2762" s="38" t="s">
        <v>23092</v>
      </c>
      <c r="F2762" s="129" t="s">
        <v>205</v>
      </c>
      <c r="G2762" s="38">
        <v>8268005263</v>
      </c>
      <c r="H2762" s="40" t="s">
        <v>1219</v>
      </c>
      <c r="I2762" s="2">
        <v>155000</v>
      </c>
      <c r="J2762" s="2"/>
      <c r="K2762" s="2">
        <v>27900</v>
      </c>
      <c r="L2762" s="3">
        <f t="shared" si="43"/>
        <v>182900</v>
      </c>
      <c r="M2762" s="41">
        <v>44259.729166666664</v>
      </c>
      <c r="N2762" s="39">
        <v>44306292</v>
      </c>
      <c r="O2762" s="39" t="s">
        <v>52</v>
      </c>
      <c r="P2762" s="40" t="s">
        <v>1220</v>
      </c>
      <c r="Q2762" s="41">
        <v>44286</v>
      </c>
      <c r="R2762" s="39" t="s">
        <v>54</v>
      </c>
      <c r="S2762" s="68"/>
    </row>
    <row r="2763" spans="1:19" s="70" customFormat="1" ht="12.75" hidden="1" customHeight="1" x14ac:dyDescent="0.2">
      <c r="A2763" s="38" t="s">
        <v>2344</v>
      </c>
      <c r="B2763" s="39" t="s">
        <v>2345</v>
      </c>
      <c r="C2763" s="39" t="s">
        <v>2346</v>
      </c>
      <c r="D2763" s="38">
        <v>816777</v>
      </c>
      <c r="E2763" s="38" t="s">
        <v>23092</v>
      </c>
      <c r="F2763" s="129" t="s">
        <v>205</v>
      </c>
      <c r="G2763" s="38">
        <v>8268005263</v>
      </c>
      <c r="H2763" s="40" t="s">
        <v>2347</v>
      </c>
      <c r="I2763" s="2">
        <v>155000</v>
      </c>
      <c r="J2763" s="2"/>
      <c r="K2763" s="2">
        <v>27900</v>
      </c>
      <c r="L2763" s="3">
        <f t="shared" si="43"/>
        <v>182900</v>
      </c>
      <c r="M2763" s="41">
        <v>44321.729166666664</v>
      </c>
      <c r="N2763" s="39">
        <v>43906553</v>
      </c>
      <c r="O2763" s="39" t="s">
        <v>52</v>
      </c>
      <c r="P2763" s="40" t="s">
        <v>2348</v>
      </c>
      <c r="Q2763" s="41">
        <v>44358</v>
      </c>
      <c r="R2763" s="39" t="s">
        <v>54</v>
      </c>
      <c r="S2763" s="68"/>
    </row>
    <row r="2764" spans="1:19" s="70" customFormat="1" ht="12.75" hidden="1" customHeight="1" x14ac:dyDescent="0.2">
      <c r="A2764" s="38" t="s">
        <v>2349</v>
      </c>
      <c r="B2764" s="39" t="s">
        <v>2350</v>
      </c>
      <c r="C2764" s="39" t="s">
        <v>2351</v>
      </c>
      <c r="D2764" s="38">
        <v>816777</v>
      </c>
      <c r="E2764" s="38" t="s">
        <v>23092</v>
      </c>
      <c r="F2764" s="129" t="s">
        <v>205</v>
      </c>
      <c r="G2764" s="38">
        <v>8268005263</v>
      </c>
      <c r="H2764" s="40" t="s">
        <v>2352</v>
      </c>
      <c r="I2764" s="2">
        <v>155000</v>
      </c>
      <c r="J2764" s="2"/>
      <c r="K2764" s="2">
        <v>27900</v>
      </c>
      <c r="L2764" s="3">
        <f t="shared" si="43"/>
        <v>182900</v>
      </c>
      <c r="M2764" s="41">
        <v>44292.729166666664</v>
      </c>
      <c r="N2764" s="39">
        <v>43906558</v>
      </c>
      <c r="O2764" s="39" t="s">
        <v>52</v>
      </c>
      <c r="P2764" s="40" t="s">
        <v>2353</v>
      </c>
      <c r="Q2764" s="41">
        <v>44355</v>
      </c>
      <c r="R2764" s="39" t="s">
        <v>54</v>
      </c>
      <c r="S2764" s="68"/>
    </row>
    <row r="2765" spans="1:19" s="70" customFormat="1" ht="12.75" hidden="1" customHeight="1" x14ac:dyDescent="0.2">
      <c r="A2765" s="38" t="s">
        <v>3295</v>
      </c>
      <c r="B2765" s="39" t="s">
        <v>3296</v>
      </c>
      <c r="C2765" s="39" t="s">
        <v>3297</v>
      </c>
      <c r="D2765" s="38">
        <v>816777</v>
      </c>
      <c r="E2765" s="38" t="s">
        <v>23092</v>
      </c>
      <c r="F2765" s="129" t="s">
        <v>205</v>
      </c>
      <c r="G2765" s="38">
        <v>8268005263</v>
      </c>
      <c r="H2765" s="40" t="s">
        <v>3298</v>
      </c>
      <c r="I2765" s="2">
        <v>155000</v>
      </c>
      <c r="J2765" s="2"/>
      <c r="K2765" s="2">
        <v>27900</v>
      </c>
      <c r="L2765" s="3">
        <f t="shared" si="43"/>
        <v>182900</v>
      </c>
      <c r="M2765" s="41">
        <v>44354.729166666664</v>
      </c>
      <c r="N2765" s="39">
        <v>43950586</v>
      </c>
      <c r="O2765" s="39" t="s">
        <v>52</v>
      </c>
      <c r="P2765" s="40" t="s">
        <v>3299</v>
      </c>
      <c r="Q2765" s="41">
        <v>44385</v>
      </c>
      <c r="R2765" s="39" t="s">
        <v>54</v>
      </c>
      <c r="S2765" s="68"/>
    </row>
    <row r="2766" spans="1:19" s="70" customFormat="1" ht="12.75" hidden="1" customHeight="1" x14ac:dyDescent="0.2">
      <c r="A2766" s="38" t="s">
        <v>6541</v>
      </c>
      <c r="B2766" s="39" t="s">
        <v>6542</v>
      </c>
      <c r="C2766" s="39" t="s">
        <v>6543</v>
      </c>
      <c r="D2766" s="38">
        <v>401972</v>
      </c>
      <c r="E2766" s="38"/>
      <c r="F2766" s="39" t="s">
        <v>842</v>
      </c>
      <c r="G2766" s="38">
        <v>8263000049</v>
      </c>
      <c r="H2766" s="40" t="s">
        <v>6544</v>
      </c>
      <c r="I2766" s="2">
        <v>155000</v>
      </c>
      <c r="J2766" s="2">
        <v>0</v>
      </c>
      <c r="K2766" s="2">
        <v>27900</v>
      </c>
      <c r="L2766" s="3">
        <f t="shared" si="43"/>
        <v>182900</v>
      </c>
      <c r="M2766" s="41">
        <v>44392.729166666664</v>
      </c>
      <c r="N2766" s="39">
        <v>6870216065</v>
      </c>
      <c r="O2766" s="39" t="s">
        <v>52</v>
      </c>
      <c r="P2766" s="40"/>
      <c r="Q2766" s="41"/>
      <c r="R2766" s="39" t="s">
        <v>54</v>
      </c>
      <c r="S2766" s="68"/>
    </row>
    <row r="2767" spans="1:19" s="70" customFormat="1" ht="12.75" hidden="1" customHeight="1" x14ac:dyDescent="0.2">
      <c r="A2767" s="38" t="s">
        <v>11009</v>
      </c>
      <c r="B2767" s="39" t="s">
        <v>11010</v>
      </c>
      <c r="C2767" s="39"/>
      <c r="D2767" s="38">
        <v>137869</v>
      </c>
      <c r="E2767" s="38" t="s">
        <v>23092</v>
      </c>
      <c r="F2767" s="135" t="s">
        <v>1077</v>
      </c>
      <c r="G2767" s="61" t="s">
        <v>11011</v>
      </c>
      <c r="H2767" s="52" t="s">
        <v>11011</v>
      </c>
      <c r="I2767" s="5">
        <v>155000</v>
      </c>
      <c r="J2767" s="2"/>
      <c r="K2767" s="2">
        <v>0</v>
      </c>
      <c r="L2767" s="3">
        <f t="shared" si="43"/>
        <v>155000</v>
      </c>
      <c r="M2767" s="41">
        <v>44615</v>
      </c>
      <c r="N2767" s="39"/>
      <c r="O2767" s="39" t="s">
        <v>52</v>
      </c>
      <c r="P2767" s="40"/>
      <c r="Q2767" s="41"/>
      <c r="R2767" s="39" t="s">
        <v>54</v>
      </c>
      <c r="S2767" s="68"/>
    </row>
    <row r="2768" spans="1:19" s="70" customFormat="1" ht="12.75" customHeight="1" x14ac:dyDescent="0.2">
      <c r="A2768" s="38" t="s">
        <v>21086</v>
      </c>
      <c r="B2768" s="39" t="s">
        <v>21087</v>
      </c>
      <c r="C2768" s="39" t="s">
        <v>21088</v>
      </c>
      <c r="D2768" s="38">
        <v>406359</v>
      </c>
      <c r="E2768" s="38"/>
      <c r="F2768" s="39" t="s">
        <v>19225</v>
      </c>
      <c r="G2768" s="38">
        <v>8263000283</v>
      </c>
      <c r="H2768" s="40">
        <v>271600053095</v>
      </c>
      <c r="I2768" s="2">
        <v>155000</v>
      </c>
      <c r="J2768" s="2"/>
      <c r="K2768" s="2">
        <v>27900</v>
      </c>
      <c r="L2768" s="3">
        <f t="shared" si="43"/>
        <v>182900</v>
      </c>
      <c r="M2768" s="41">
        <v>45230.729166666664</v>
      </c>
      <c r="N2768" s="39">
        <v>1246595975</v>
      </c>
      <c r="O2768" s="39" t="s">
        <v>19303</v>
      </c>
      <c r="P2768" s="40" t="s">
        <v>21089</v>
      </c>
      <c r="Q2768" s="41">
        <v>44975</v>
      </c>
      <c r="R2768" s="62" t="s">
        <v>19</v>
      </c>
      <c r="S2768" s="68"/>
    </row>
    <row r="2769" spans="1:19" s="70" customFormat="1" ht="12.75" hidden="1" customHeight="1" x14ac:dyDescent="0.2">
      <c r="A2769" s="38" t="s">
        <v>5391</v>
      </c>
      <c r="B2769" s="39" t="s">
        <v>5392</v>
      </c>
      <c r="C2769" s="39" t="s">
        <v>5393</v>
      </c>
      <c r="D2769" s="38">
        <v>405596</v>
      </c>
      <c r="E2769" s="38"/>
      <c r="F2769" s="39" t="s">
        <v>3259</v>
      </c>
      <c r="G2769" s="38">
        <v>8263000119</v>
      </c>
      <c r="H2769" s="40" t="s">
        <v>5394</v>
      </c>
      <c r="I2769" s="2">
        <v>154800</v>
      </c>
      <c r="J2769" s="2"/>
      <c r="K2769" s="2">
        <v>27864</v>
      </c>
      <c r="L2769" s="3">
        <f t="shared" si="43"/>
        <v>182664</v>
      </c>
      <c r="M2769" s="41">
        <v>44386.729166666664</v>
      </c>
      <c r="N2769" s="39">
        <v>6870185819</v>
      </c>
      <c r="O2769" s="39" t="s">
        <v>52</v>
      </c>
      <c r="P2769" s="40" t="s">
        <v>5386</v>
      </c>
      <c r="Q2769" s="41">
        <v>44442</v>
      </c>
      <c r="R2769" s="39" t="s">
        <v>54</v>
      </c>
      <c r="S2769" s="68"/>
    </row>
    <row r="2770" spans="1:19" s="70" customFormat="1" ht="12.75" hidden="1" customHeight="1" x14ac:dyDescent="0.2">
      <c r="A2770" s="38" t="s">
        <v>2855</v>
      </c>
      <c r="B2770" s="39" t="s">
        <v>2856</v>
      </c>
      <c r="C2770" s="39" t="s">
        <v>2857</v>
      </c>
      <c r="D2770" s="38">
        <v>811819</v>
      </c>
      <c r="E2770" s="38"/>
      <c r="F2770" s="39" t="s">
        <v>1091</v>
      </c>
      <c r="G2770" s="38">
        <v>8263000049</v>
      </c>
      <c r="H2770" s="40" t="s">
        <v>2858</v>
      </c>
      <c r="I2770" s="2">
        <v>154500</v>
      </c>
      <c r="J2770" s="2"/>
      <c r="K2770" s="2">
        <v>0</v>
      </c>
      <c r="L2770" s="3">
        <f t="shared" si="43"/>
        <v>154500</v>
      </c>
      <c r="M2770" s="41">
        <v>44306.729166666664</v>
      </c>
      <c r="N2770" s="39">
        <v>3445005487</v>
      </c>
      <c r="O2770" s="39" t="s">
        <v>52</v>
      </c>
      <c r="P2770" s="40">
        <v>106153874729</v>
      </c>
      <c r="Q2770" s="41">
        <v>44363</v>
      </c>
      <c r="R2770" s="39" t="s">
        <v>54</v>
      </c>
      <c r="S2770" s="68"/>
    </row>
    <row r="2771" spans="1:19" s="70" customFormat="1" ht="12.75" hidden="1" customHeight="1" x14ac:dyDescent="0.2">
      <c r="A2771" s="38" t="s">
        <v>4990</v>
      </c>
      <c r="B2771" s="39" t="s">
        <v>4991</v>
      </c>
      <c r="C2771" s="39" t="s">
        <v>4992</v>
      </c>
      <c r="D2771" s="38">
        <v>811819</v>
      </c>
      <c r="E2771" s="38"/>
      <c r="F2771" s="39" t="s">
        <v>1091</v>
      </c>
      <c r="G2771" s="38">
        <v>8263000049</v>
      </c>
      <c r="H2771" s="40" t="s">
        <v>4993</v>
      </c>
      <c r="I2771" s="2">
        <v>154500</v>
      </c>
      <c r="J2771" s="2"/>
      <c r="K2771" s="2">
        <v>0</v>
      </c>
      <c r="L2771" s="3">
        <f t="shared" si="43"/>
        <v>154500</v>
      </c>
      <c r="M2771" s="41">
        <v>44382.729166666664</v>
      </c>
      <c r="N2771" s="39">
        <v>3445010000</v>
      </c>
      <c r="O2771" s="39" t="s">
        <v>52</v>
      </c>
      <c r="P2771" s="40">
        <v>107140648634</v>
      </c>
      <c r="Q2771" s="41">
        <v>44392</v>
      </c>
      <c r="R2771" s="39" t="s">
        <v>54</v>
      </c>
      <c r="S2771" s="68"/>
    </row>
    <row r="2772" spans="1:19" s="70" customFormat="1" ht="12.75" hidden="1" customHeight="1" x14ac:dyDescent="0.2">
      <c r="A2772" s="38" t="s">
        <v>5977</v>
      </c>
      <c r="B2772" s="39" t="s">
        <v>5978</v>
      </c>
      <c r="C2772" s="39" t="s">
        <v>5979</v>
      </c>
      <c r="D2772" s="38">
        <v>811819</v>
      </c>
      <c r="E2772" s="38"/>
      <c r="F2772" s="39" t="s">
        <v>1091</v>
      </c>
      <c r="G2772" s="38">
        <v>8263000049</v>
      </c>
      <c r="H2772" s="40" t="s">
        <v>5980</v>
      </c>
      <c r="I2772" s="2">
        <v>154500</v>
      </c>
      <c r="J2772" s="2"/>
      <c r="K2772" s="2">
        <v>0</v>
      </c>
      <c r="L2772" s="3">
        <f t="shared" si="43"/>
        <v>154500</v>
      </c>
      <c r="M2772" s="41">
        <v>44403.729166666664</v>
      </c>
      <c r="N2772" s="39">
        <v>3445013029</v>
      </c>
      <c r="O2772" s="39" t="s">
        <v>52</v>
      </c>
      <c r="P2772" s="40">
        <v>108250676225</v>
      </c>
      <c r="Q2772" s="41">
        <v>44437</v>
      </c>
      <c r="R2772" s="39" t="s">
        <v>54</v>
      </c>
      <c r="S2772" s="68"/>
    </row>
    <row r="2773" spans="1:19" s="70" customFormat="1" ht="12.75" hidden="1" customHeight="1" x14ac:dyDescent="0.2">
      <c r="A2773" s="38">
        <v>259</v>
      </c>
      <c r="B2773" s="39" t="s">
        <v>18844</v>
      </c>
      <c r="C2773" s="39" t="s">
        <v>18845</v>
      </c>
      <c r="D2773" s="38">
        <v>700118</v>
      </c>
      <c r="E2773" s="38"/>
      <c r="F2773" s="39" t="s">
        <v>1681</v>
      </c>
      <c r="G2773" s="38">
        <v>8262000063</v>
      </c>
      <c r="H2773" s="40" t="s">
        <v>18846</v>
      </c>
      <c r="I2773" s="2">
        <v>154500</v>
      </c>
      <c r="J2773" s="2"/>
      <c r="K2773" s="2">
        <v>0</v>
      </c>
      <c r="L2773" s="3">
        <f t="shared" si="43"/>
        <v>154500</v>
      </c>
      <c r="M2773" s="41">
        <v>45022.729166666664</v>
      </c>
      <c r="N2773" s="39">
        <v>1218719138</v>
      </c>
      <c r="O2773" s="39" t="s">
        <v>8899</v>
      </c>
      <c r="P2773" s="40">
        <v>305162978276</v>
      </c>
      <c r="Q2773" s="41">
        <v>45064</v>
      </c>
      <c r="R2773" s="42" t="s">
        <v>8901</v>
      </c>
      <c r="S2773" s="68"/>
    </row>
    <row r="2774" spans="1:19" s="70" customFormat="1" ht="12.75" hidden="1" customHeight="1" x14ac:dyDescent="0.25">
      <c r="A2774" s="38" t="s">
        <v>22429</v>
      </c>
      <c r="B2774" s="39" t="s">
        <v>22430</v>
      </c>
      <c r="C2774" s="39"/>
      <c r="D2774" s="38">
        <v>822234</v>
      </c>
      <c r="E2774" s="38"/>
      <c r="F2774" s="138" t="s">
        <v>22431</v>
      </c>
      <c r="G2774" s="38">
        <v>8266021121</v>
      </c>
      <c r="H2774" s="40" t="s">
        <v>22432</v>
      </c>
      <c r="I2774" s="2">
        <v>154200</v>
      </c>
      <c r="J2774" s="2"/>
      <c r="K2774" s="2">
        <v>27756</v>
      </c>
      <c r="L2774" s="3">
        <f t="shared" si="43"/>
        <v>181956</v>
      </c>
      <c r="M2774" s="41">
        <v>45392</v>
      </c>
      <c r="N2774" s="39"/>
      <c r="O2774" s="39" t="s">
        <v>1933</v>
      </c>
      <c r="P2774" s="40"/>
      <c r="Q2774" s="41"/>
      <c r="R2774" s="62" t="s">
        <v>25</v>
      </c>
      <c r="S2774" s="68"/>
    </row>
    <row r="2775" spans="1:19" s="70" customFormat="1" ht="12.75" hidden="1" customHeight="1" x14ac:dyDescent="0.2">
      <c r="A2775" s="38" t="s">
        <v>9854</v>
      </c>
      <c r="B2775" s="42" t="s">
        <v>9855</v>
      </c>
      <c r="C2775" s="42" t="s">
        <v>9856</v>
      </c>
      <c r="D2775" s="38">
        <v>407048</v>
      </c>
      <c r="E2775" s="38"/>
      <c r="F2775" s="42" t="s">
        <v>6256</v>
      </c>
      <c r="G2775" s="38">
        <v>8266012622</v>
      </c>
      <c r="H2775" s="40" t="s">
        <v>9857</v>
      </c>
      <c r="I2775" s="3">
        <v>154042.37288135593</v>
      </c>
      <c r="J2775" s="3"/>
      <c r="K2775" s="3">
        <v>27727.627118644064</v>
      </c>
      <c r="L2775" s="3">
        <f t="shared" si="43"/>
        <v>181770</v>
      </c>
      <c r="M2775" s="41">
        <v>44470.729166666664</v>
      </c>
      <c r="N2775" s="39">
        <v>6870336354</v>
      </c>
      <c r="O2775" s="42" t="s">
        <v>315</v>
      </c>
      <c r="P2775" s="42" t="s">
        <v>9858</v>
      </c>
      <c r="Q2775" s="60">
        <v>44574</v>
      </c>
      <c r="R2775" s="42" t="s">
        <v>243</v>
      </c>
      <c r="S2775" s="68"/>
    </row>
    <row r="2776" spans="1:19" s="70" customFormat="1" ht="12.75" customHeight="1" x14ac:dyDescent="0.2">
      <c r="A2776" s="38" t="s">
        <v>22908</v>
      </c>
      <c r="B2776" s="39" t="s">
        <v>22903</v>
      </c>
      <c r="C2776" s="39" t="s">
        <v>22904</v>
      </c>
      <c r="D2776" s="38">
        <v>822101</v>
      </c>
      <c r="E2776" s="38"/>
      <c r="F2776" s="39" t="s">
        <v>22905</v>
      </c>
      <c r="G2776" s="38">
        <v>8268014510</v>
      </c>
      <c r="H2776" s="40" t="s">
        <v>22906</v>
      </c>
      <c r="I2776" s="2">
        <v>154000</v>
      </c>
      <c r="J2776" s="2"/>
      <c r="K2776" s="2">
        <v>27720</v>
      </c>
      <c r="L2776" s="3">
        <f t="shared" si="43"/>
        <v>181720</v>
      </c>
      <c r="M2776" s="41">
        <v>45450.729166666664</v>
      </c>
      <c r="N2776" s="39">
        <v>160865251</v>
      </c>
      <c r="O2776" s="39" t="s">
        <v>18463</v>
      </c>
      <c r="P2776" s="40" t="s">
        <v>22907</v>
      </c>
      <c r="Q2776" s="41">
        <v>45471</v>
      </c>
      <c r="R2776" s="62" t="s">
        <v>29</v>
      </c>
      <c r="S2776" s="68"/>
    </row>
    <row r="2777" spans="1:19" s="70" customFormat="1" ht="12.75" hidden="1" customHeight="1" x14ac:dyDescent="0.2">
      <c r="A2777" s="38" t="s">
        <v>15618</v>
      </c>
      <c r="B2777" s="39" t="s">
        <v>15619</v>
      </c>
      <c r="C2777" s="39" t="s">
        <v>15620</v>
      </c>
      <c r="D2777" s="38">
        <v>123095</v>
      </c>
      <c r="E2777" s="38"/>
      <c r="F2777" s="39" t="s">
        <v>15621</v>
      </c>
      <c r="G2777" s="38">
        <v>8266015166</v>
      </c>
      <c r="H2777" s="40" t="s">
        <v>15622</v>
      </c>
      <c r="I2777" s="2">
        <v>153750</v>
      </c>
      <c r="J2777" s="2"/>
      <c r="K2777" s="2">
        <v>27675</v>
      </c>
      <c r="L2777" s="3">
        <f t="shared" si="43"/>
        <v>181425</v>
      </c>
      <c r="M2777" s="41">
        <v>44800.729166666664</v>
      </c>
      <c r="N2777" s="39">
        <v>6870220550</v>
      </c>
      <c r="O2777" s="39" t="s">
        <v>52</v>
      </c>
      <c r="P2777" s="40" t="s">
        <v>15623</v>
      </c>
      <c r="Q2777" s="41">
        <v>44849</v>
      </c>
      <c r="R2777" s="39" t="s">
        <v>54</v>
      </c>
      <c r="S2777" s="68"/>
    </row>
    <row r="2778" spans="1:19" s="70" customFormat="1" ht="12.75" hidden="1" customHeight="1" x14ac:dyDescent="0.2">
      <c r="A2778" s="38" t="s">
        <v>3810</v>
      </c>
      <c r="B2778" s="39" t="s">
        <v>3811</v>
      </c>
      <c r="C2778" s="39" t="s">
        <v>3812</v>
      </c>
      <c r="D2778" s="38">
        <v>401972</v>
      </c>
      <c r="E2778" s="38"/>
      <c r="F2778" s="39" t="s">
        <v>842</v>
      </c>
      <c r="G2778" s="38">
        <v>8263000049</v>
      </c>
      <c r="H2778" s="40" t="s">
        <v>3813</v>
      </c>
      <c r="I2778" s="2">
        <v>153720</v>
      </c>
      <c r="J2778" s="2">
        <v>181.3896</v>
      </c>
      <c r="K2778" s="2">
        <v>27669.599999999999</v>
      </c>
      <c r="L2778" s="3">
        <f t="shared" si="43"/>
        <v>181570.9896</v>
      </c>
      <c r="M2778" s="41">
        <v>44356.729166666664</v>
      </c>
      <c r="N2778" s="39">
        <v>6870126272</v>
      </c>
      <c r="O2778" s="39" t="s">
        <v>52</v>
      </c>
      <c r="P2778" s="40" t="s">
        <v>3797</v>
      </c>
      <c r="Q2778" s="41">
        <v>44394</v>
      </c>
      <c r="R2778" s="39" t="s">
        <v>54</v>
      </c>
      <c r="S2778" s="68"/>
    </row>
    <row r="2779" spans="1:19" s="70" customFormat="1" ht="12.75" hidden="1" customHeight="1" x14ac:dyDescent="0.2">
      <c r="A2779" s="38" t="s">
        <v>17204</v>
      </c>
      <c r="B2779" s="42" t="s">
        <v>17205</v>
      </c>
      <c r="C2779" s="42" t="s">
        <v>17206</v>
      </c>
      <c r="D2779" s="38">
        <v>501497</v>
      </c>
      <c r="E2779" s="38"/>
      <c r="F2779" s="42" t="s">
        <v>7579</v>
      </c>
      <c r="G2779" s="38">
        <v>8263000099</v>
      </c>
      <c r="H2779" s="40" t="s">
        <v>17207</v>
      </c>
      <c r="I2779" s="3">
        <v>153400</v>
      </c>
      <c r="J2779" s="3"/>
      <c r="K2779" s="3">
        <v>0</v>
      </c>
      <c r="L2779" s="3">
        <f t="shared" si="43"/>
        <v>153400</v>
      </c>
      <c r="M2779" s="41">
        <v>44588.729166666664</v>
      </c>
      <c r="N2779" s="39">
        <v>6870446266</v>
      </c>
      <c r="O2779" s="42" t="s">
        <v>315</v>
      </c>
      <c r="P2779" s="42"/>
      <c r="Q2779" s="60"/>
      <c r="R2779" s="42" t="s">
        <v>243</v>
      </c>
      <c r="S2779" s="68"/>
    </row>
    <row r="2780" spans="1:19" s="70" customFormat="1" ht="12.75" hidden="1" customHeight="1" x14ac:dyDescent="0.2">
      <c r="A2780" s="38" t="s">
        <v>15765</v>
      </c>
      <c r="B2780" s="39" t="s">
        <v>15766</v>
      </c>
      <c r="C2780" s="39" t="s">
        <v>15767</v>
      </c>
      <c r="D2780" s="38">
        <v>816965</v>
      </c>
      <c r="E2780" s="38"/>
      <c r="F2780" s="90" t="s">
        <v>557</v>
      </c>
      <c r="G2780" s="38">
        <v>8268008180</v>
      </c>
      <c r="H2780" s="40" t="s">
        <v>15768</v>
      </c>
      <c r="I2780" s="2">
        <v>152742.15</v>
      </c>
      <c r="J2780" s="2"/>
      <c r="K2780" s="2">
        <v>0</v>
      </c>
      <c r="L2780" s="3">
        <f t="shared" si="43"/>
        <v>152742.15</v>
      </c>
      <c r="M2780" s="41">
        <v>44804.729166666664</v>
      </c>
      <c r="N2780" s="39">
        <v>44222829</v>
      </c>
      <c r="O2780" s="39" t="s">
        <v>3282</v>
      </c>
      <c r="P2780" s="40" t="s">
        <v>15769</v>
      </c>
      <c r="Q2780" s="41">
        <v>44856</v>
      </c>
      <c r="R2780" s="42" t="s">
        <v>2417</v>
      </c>
      <c r="S2780" s="68"/>
    </row>
    <row r="2781" spans="1:19" s="70" customFormat="1" ht="12.75" hidden="1" customHeight="1" x14ac:dyDescent="0.2">
      <c r="A2781" s="38" t="s">
        <v>15665</v>
      </c>
      <c r="B2781" s="39" t="s">
        <v>15666</v>
      </c>
      <c r="C2781" s="39" t="s">
        <v>15667</v>
      </c>
      <c r="D2781" s="38">
        <v>105695</v>
      </c>
      <c r="E2781" s="38"/>
      <c r="F2781" s="39" t="s">
        <v>2389</v>
      </c>
      <c r="G2781" s="38">
        <v>8268005742</v>
      </c>
      <c r="H2781" s="40" t="s">
        <v>15668</v>
      </c>
      <c r="I2781" s="2">
        <v>152450</v>
      </c>
      <c r="J2781" s="2"/>
      <c r="K2781" s="2">
        <v>27441</v>
      </c>
      <c r="L2781" s="3">
        <f t="shared" si="43"/>
        <v>179891</v>
      </c>
      <c r="M2781" s="41">
        <v>44796.729166666664</v>
      </c>
      <c r="N2781" s="39">
        <v>44200828</v>
      </c>
      <c r="O2781" s="39" t="s">
        <v>52</v>
      </c>
      <c r="P2781" s="40" t="s">
        <v>15669</v>
      </c>
      <c r="Q2781" s="41">
        <v>44879</v>
      </c>
      <c r="R2781" s="39" t="s">
        <v>54</v>
      </c>
      <c r="S2781" s="68"/>
    </row>
    <row r="2782" spans="1:19" s="70" customFormat="1" ht="12.75" hidden="1" customHeight="1" x14ac:dyDescent="0.2">
      <c r="A2782" s="38" t="s">
        <v>19179</v>
      </c>
      <c r="B2782" s="39" t="s">
        <v>19180</v>
      </c>
      <c r="C2782" s="39" t="s">
        <v>19181</v>
      </c>
      <c r="D2782" s="38">
        <v>821012</v>
      </c>
      <c r="E2782" s="38"/>
      <c r="F2782" s="39" t="s">
        <v>3527</v>
      </c>
      <c r="G2782" s="38">
        <v>8263000088</v>
      </c>
      <c r="H2782" s="40" t="s">
        <v>19182</v>
      </c>
      <c r="I2782" s="2">
        <v>152136</v>
      </c>
      <c r="J2782" s="2"/>
      <c r="K2782" s="2">
        <v>27384.48</v>
      </c>
      <c r="L2782" s="3">
        <f t="shared" si="43"/>
        <v>179520.48</v>
      </c>
      <c r="M2782" s="41">
        <v>44982.729166666664</v>
      </c>
      <c r="N2782" s="39">
        <v>1246360107</v>
      </c>
      <c r="O2782" s="39" t="s">
        <v>52</v>
      </c>
      <c r="P2782" s="40" t="s">
        <v>19148</v>
      </c>
      <c r="Q2782" s="41">
        <v>44928</v>
      </c>
      <c r="R2782" s="39" t="s">
        <v>54</v>
      </c>
      <c r="S2782" s="68"/>
    </row>
    <row r="2783" spans="1:19" s="70" customFormat="1" ht="12.75" hidden="1" customHeight="1" x14ac:dyDescent="0.2">
      <c r="A2783" s="38" t="s">
        <v>8041</v>
      </c>
      <c r="B2783" s="39" t="s">
        <v>8042</v>
      </c>
      <c r="C2783" s="39" t="s">
        <v>8043</v>
      </c>
      <c r="D2783" s="38">
        <v>401972</v>
      </c>
      <c r="E2783" s="38"/>
      <c r="F2783" s="39" t="s">
        <v>842</v>
      </c>
      <c r="G2783" s="38">
        <v>8263000049</v>
      </c>
      <c r="H2783" s="40" t="s">
        <v>8044</v>
      </c>
      <c r="I2783" s="2">
        <v>152040</v>
      </c>
      <c r="J2783" s="2">
        <v>0</v>
      </c>
      <c r="K2783" s="2">
        <v>27367.200000000001</v>
      </c>
      <c r="L2783" s="3">
        <f t="shared" si="43"/>
        <v>179407.2</v>
      </c>
      <c r="M2783" s="41">
        <v>44462.729166666664</v>
      </c>
      <c r="N2783" s="39">
        <v>6870262877</v>
      </c>
      <c r="O2783" s="39" t="s">
        <v>52</v>
      </c>
      <c r="P2783" s="40"/>
      <c r="Q2783" s="41"/>
      <c r="R2783" s="39" t="s">
        <v>54</v>
      </c>
      <c r="S2783" s="68"/>
    </row>
    <row r="2784" spans="1:19" s="70" customFormat="1" ht="12.75" hidden="1" customHeight="1" x14ac:dyDescent="0.2">
      <c r="A2784" s="38" t="s">
        <v>10973</v>
      </c>
      <c r="B2784" s="42" t="s">
        <v>10974</v>
      </c>
      <c r="C2784" s="42" t="s">
        <v>10975</v>
      </c>
      <c r="D2784" s="38">
        <v>821146</v>
      </c>
      <c r="E2784" s="38"/>
      <c r="F2784" s="42" t="s">
        <v>446</v>
      </c>
      <c r="G2784" s="38">
        <v>8263000191</v>
      </c>
      <c r="H2784" s="40" t="s">
        <v>10976</v>
      </c>
      <c r="I2784" s="3">
        <v>152000</v>
      </c>
      <c r="J2784" s="3"/>
      <c r="K2784" s="3">
        <v>27360</v>
      </c>
      <c r="L2784" s="3">
        <f t="shared" si="43"/>
        <v>179360</v>
      </c>
      <c r="M2784" s="41">
        <v>44557.729166666664</v>
      </c>
      <c r="N2784" s="39">
        <v>6870392175</v>
      </c>
      <c r="O2784" s="42" t="s">
        <v>315</v>
      </c>
      <c r="P2784" s="42">
        <v>202230397438</v>
      </c>
      <c r="Q2784" s="60">
        <v>44616</v>
      </c>
      <c r="R2784" s="42" t="s">
        <v>243</v>
      </c>
      <c r="S2784" s="68"/>
    </row>
    <row r="2785" spans="1:19" s="70" customFormat="1" ht="12.75" hidden="1" customHeight="1" x14ac:dyDescent="0.25">
      <c r="A2785" s="38" t="s">
        <v>13913</v>
      </c>
      <c r="B2785" s="42" t="s">
        <v>13914</v>
      </c>
      <c r="C2785" s="42" t="s">
        <v>13915</v>
      </c>
      <c r="D2785" s="38">
        <v>407003</v>
      </c>
      <c r="E2785" s="38"/>
      <c r="F2785" s="139" t="s">
        <v>8824</v>
      </c>
      <c r="G2785" s="38">
        <v>8266014784</v>
      </c>
      <c r="H2785" s="40" t="s">
        <v>13916</v>
      </c>
      <c r="I2785" s="3">
        <v>151678.79661016952</v>
      </c>
      <c r="J2785" s="3"/>
      <c r="K2785" s="3">
        <v>27302.183389830512</v>
      </c>
      <c r="L2785" s="3">
        <f t="shared" si="43"/>
        <v>178980.98000000004</v>
      </c>
      <c r="M2785" s="41">
        <v>44693.729166666664</v>
      </c>
      <c r="N2785" s="39">
        <v>6870091764</v>
      </c>
      <c r="O2785" s="42" t="s">
        <v>315</v>
      </c>
      <c r="P2785" s="42">
        <v>206225392464</v>
      </c>
      <c r="Q2785" s="60">
        <v>44735</v>
      </c>
      <c r="R2785" s="42" t="s">
        <v>243</v>
      </c>
      <c r="S2785" s="68"/>
    </row>
    <row r="2786" spans="1:19" s="70" customFormat="1" ht="12.75" hidden="1" customHeight="1" x14ac:dyDescent="0.2">
      <c r="A2786" s="38">
        <v>58</v>
      </c>
      <c r="B2786" s="39" t="s">
        <v>18534</v>
      </c>
      <c r="C2786" s="39" t="s">
        <v>18535</v>
      </c>
      <c r="D2786" s="38">
        <v>130312</v>
      </c>
      <c r="E2786" s="38"/>
      <c r="F2786" s="39" t="s">
        <v>12842</v>
      </c>
      <c r="G2786" s="38">
        <v>8266017440</v>
      </c>
      <c r="H2786" s="40" t="s">
        <v>18536</v>
      </c>
      <c r="I2786" s="2">
        <v>151200</v>
      </c>
      <c r="J2786" s="2"/>
      <c r="K2786" s="2">
        <v>27216</v>
      </c>
      <c r="L2786" s="3">
        <f t="shared" si="43"/>
        <v>178416</v>
      </c>
      <c r="M2786" s="41">
        <v>44985.729166666664</v>
      </c>
      <c r="N2786" s="39">
        <v>6870445278</v>
      </c>
      <c r="O2786" s="39" t="s">
        <v>8899</v>
      </c>
      <c r="P2786" s="40" t="s">
        <v>18537</v>
      </c>
      <c r="Q2786" s="41">
        <v>45050</v>
      </c>
      <c r="R2786" s="42" t="s">
        <v>8901</v>
      </c>
      <c r="S2786" s="68"/>
    </row>
    <row r="2787" spans="1:19" s="70" customFormat="1" ht="12.75" hidden="1" customHeight="1" x14ac:dyDescent="0.2">
      <c r="A2787" s="38" t="s">
        <v>1465</v>
      </c>
      <c r="B2787" s="39" t="s">
        <v>1466</v>
      </c>
      <c r="C2787" s="39" t="s">
        <v>1467</v>
      </c>
      <c r="D2787" s="38">
        <v>106653</v>
      </c>
      <c r="E2787" s="38"/>
      <c r="F2787" s="39" t="s">
        <v>398</v>
      </c>
      <c r="G2787" s="38">
        <v>8263000050</v>
      </c>
      <c r="H2787" s="40" t="s">
        <v>1468</v>
      </c>
      <c r="I2787" s="2">
        <v>151000</v>
      </c>
      <c r="J2787" s="3">
        <v>133.63499999999999</v>
      </c>
      <c r="K2787" s="2">
        <v>27180</v>
      </c>
      <c r="L2787" s="3">
        <f t="shared" si="43"/>
        <v>178313.63500000001</v>
      </c>
      <c r="M2787" s="41">
        <v>44274.729166666664</v>
      </c>
      <c r="N2787" s="39">
        <v>6870003089</v>
      </c>
      <c r="O2787" s="39" t="s">
        <v>52</v>
      </c>
      <c r="P2787" s="40">
        <v>104194375195</v>
      </c>
      <c r="Q2787" s="41">
        <v>44306</v>
      </c>
      <c r="R2787" s="39" t="s">
        <v>54</v>
      </c>
      <c r="S2787" s="68"/>
    </row>
    <row r="2788" spans="1:19" s="70" customFormat="1" ht="12.75" hidden="1" customHeight="1" x14ac:dyDescent="0.2">
      <c r="A2788" s="38" t="s">
        <v>22470</v>
      </c>
      <c r="B2788" s="39" t="s">
        <v>22471</v>
      </c>
      <c r="C2788" s="39"/>
      <c r="D2788" s="38">
        <v>128608</v>
      </c>
      <c r="E2788" s="38"/>
      <c r="F2788" s="39" t="s">
        <v>21230</v>
      </c>
      <c r="G2788" s="38">
        <v>8266020135</v>
      </c>
      <c r="H2788" s="40">
        <v>590</v>
      </c>
      <c r="I2788" s="2">
        <v>151000</v>
      </c>
      <c r="J2788" s="2"/>
      <c r="K2788" s="2">
        <v>27180</v>
      </c>
      <c r="L2788" s="3">
        <f t="shared" si="43"/>
        <v>178180</v>
      </c>
      <c r="M2788" s="41">
        <v>45373</v>
      </c>
      <c r="N2788" s="39"/>
      <c r="O2788" s="39" t="s">
        <v>18453</v>
      </c>
      <c r="P2788" s="40"/>
      <c r="Q2788" s="41"/>
      <c r="R2788" s="62" t="s">
        <v>21</v>
      </c>
      <c r="S2788" s="68"/>
    </row>
    <row r="2789" spans="1:19" s="70" customFormat="1" ht="12.75" hidden="1" customHeight="1" x14ac:dyDescent="0.2">
      <c r="A2789" s="38" t="s">
        <v>5796</v>
      </c>
      <c r="B2789" s="39" t="s">
        <v>5797</v>
      </c>
      <c r="C2789" s="39" t="s">
        <v>5798</v>
      </c>
      <c r="D2789" s="38">
        <v>401972</v>
      </c>
      <c r="E2789" s="38"/>
      <c r="F2789" s="39" t="s">
        <v>842</v>
      </c>
      <c r="G2789" s="38">
        <v>8263000049</v>
      </c>
      <c r="H2789" s="40" t="s">
        <v>5799</v>
      </c>
      <c r="I2789" s="2">
        <v>150600</v>
      </c>
      <c r="J2789" s="2">
        <v>0</v>
      </c>
      <c r="K2789" s="2">
        <v>27108</v>
      </c>
      <c r="L2789" s="3">
        <f t="shared" si="43"/>
        <v>177708</v>
      </c>
      <c r="M2789" s="41">
        <v>44401.729166666664</v>
      </c>
      <c r="N2789" s="39">
        <v>6870194125</v>
      </c>
      <c r="O2789" s="39" t="s">
        <v>52</v>
      </c>
      <c r="P2789" s="40" t="s">
        <v>5674</v>
      </c>
      <c r="Q2789" s="41">
        <v>44448</v>
      </c>
      <c r="R2789" s="39" t="s">
        <v>54</v>
      </c>
      <c r="S2789" s="68"/>
    </row>
    <row r="2790" spans="1:19" s="70" customFormat="1" ht="12.75" hidden="1" customHeight="1" x14ac:dyDescent="0.2">
      <c r="A2790" s="38" t="s">
        <v>4516</v>
      </c>
      <c r="B2790" s="39" t="s">
        <v>4517</v>
      </c>
      <c r="C2790" s="39" t="s">
        <v>4518</v>
      </c>
      <c r="D2790" s="38">
        <v>401972</v>
      </c>
      <c r="E2790" s="38"/>
      <c r="F2790" s="39" t="s">
        <v>842</v>
      </c>
      <c r="G2790" s="38">
        <v>8263000049</v>
      </c>
      <c r="H2790" s="40" t="s">
        <v>4519</v>
      </c>
      <c r="I2790" s="2">
        <v>150150</v>
      </c>
      <c r="J2790" s="2">
        <v>177.17699999999999</v>
      </c>
      <c r="K2790" s="2">
        <v>27027</v>
      </c>
      <c r="L2790" s="3">
        <f t="shared" si="43"/>
        <v>177354.177</v>
      </c>
      <c r="M2790" s="41">
        <v>44363.729166666664</v>
      </c>
      <c r="N2790" s="39">
        <v>6870149959</v>
      </c>
      <c r="O2790" s="39" t="s">
        <v>52</v>
      </c>
      <c r="P2790" s="40" t="s">
        <v>4248</v>
      </c>
      <c r="Q2790" s="41">
        <v>44413</v>
      </c>
      <c r="R2790" s="39" t="s">
        <v>54</v>
      </c>
      <c r="S2790" s="68"/>
    </row>
    <row r="2791" spans="1:19" s="70" customFormat="1" ht="12.75" hidden="1" customHeight="1" x14ac:dyDescent="0.2">
      <c r="A2791" s="38" t="s">
        <v>1246</v>
      </c>
      <c r="B2791" s="39" t="s">
        <v>1247</v>
      </c>
      <c r="C2791" s="39" t="s">
        <v>1248</v>
      </c>
      <c r="D2791" s="38">
        <v>106653</v>
      </c>
      <c r="E2791" s="38"/>
      <c r="F2791" s="39" t="s">
        <v>398</v>
      </c>
      <c r="G2791" s="38">
        <v>8263000050</v>
      </c>
      <c r="H2791" s="40" t="s">
        <v>1249</v>
      </c>
      <c r="I2791" s="2">
        <v>150000.72</v>
      </c>
      <c r="J2791" s="2">
        <v>132.75</v>
      </c>
      <c r="K2791" s="2">
        <v>27000.1296</v>
      </c>
      <c r="L2791" s="3">
        <f t="shared" si="43"/>
        <v>177133.59960000002</v>
      </c>
      <c r="M2791" s="41">
        <v>44218.729166666664</v>
      </c>
      <c r="N2791" s="39">
        <v>6870364599</v>
      </c>
      <c r="O2791" s="39" t="s">
        <v>52</v>
      </c>
      <c r="P2791" s="40">
        <v>103309312680</v>
      </c>
      <c r="Q2791" s="41">
        <v>44285</v>
      </c>
      <c r="R2791" s="39" t="s">
        <v>54</v>
      </c>
      <c r="S2791" s="68"/>
    </row>
    <row r="2792" spans="1:19" s="70" customFormat="1" ht="12.75" hidden="1" customHeight="1" x14ac:dyDescent="0.2">
      <c r="A2792" s="38" t="s">
        <v>1233</v>
      </c>
      <c r="B2792" s="39" t="s">
        <v>1234</v>
      </c>
      <c r="C2792" s="39" t="s">
        <v>1235</v>
      </c>
      <c r="D2792" s="38">
        <v>407464</v>
      </c>
      <c r="E2792" s="38"/>
      <c r="F2792" s="39" t="s">
        <v>1230</v>
      </c>
      <c r="G2792" s="38">
        <v>8268005335</v>
      </c>
      <c r="H2792" s="40" t="s">
        <v>1236</v>
      </c>
      <c r="I2792" s="2">
        <v>150000</v>
      </c>
      <c r="J2792" s="2"/>
      <c r="K2792" s="2">
        <v>27000</v>
      </c>
      <c r="L2792" s="3">
        <f t="shared" si="43"/>
        <v>177000</v>
      </c>
      <c r="M2792" s="41">
        <v>44244.729166666664</v>
      </c>
      <c r="N2792" s="39">
        <v>44307727</v>
      </c>
      <c r="O2792" s="39" t="s">
        <v>52</v>
      </c>
      <c r="P2792" s="40" t="s">
        <v>1237</v>
      </c>
      <c r="Q2792" s="41">
        <v>44286</v>
      </c>
      <c r="R2792" s="39" t="s">
        <v>54</v>
      </c>
      <c r="S2792" s="68"/>
    </row>
    <row r="2793" spans="1:19" s="70" customFormat="1" ht="12.75" hidden="1" customHeight="1" x14ac:dyDescent="0.2">
      <c r="A2793" s="38" t="s">
        <v>9277</v>
      </c>
      <c r="B2793" s="42" t="s">
        <v>9278</v>
      </c>
      <c r="C2793" s="42" t="s">
        <v>9279</v>
      </c>
      <c r="D2793" s="38">
        <v>300286</v>
      </c>
      <c r="E2793" s="38"/>
      <c r="F2793" s="42" t="s">
        <v>3944</v>
      </c>
      <c r="G2793" s="38">
        <v>8263000075</v>
      </c>
      <c r="H2793" s="40">
        <v>712729013</v>
      </c>
      <c r="I2793" s="3">
        <v>150000</v>
      </c>
      <c r="J2793" s="3"/>
      <c r="K2793" s="3">
        <v>27000</v>
      </c>
      <c r="L2793" s="3">
        <f t="shared" si="43"/>
        <v>177000</v>
      </c>
      <c r="M2793" s="41">
        <v>44488.729166666664</v>
      </c>
      <c r="N2793" s="39">
        <v>6870318012</v>
      </c>
      <c r="O2793" s="42" t="s">
        <v>315</v>
      </c>
      <c r="P2793" s="42"/>
      <c r="Q2793" s="60"/>
      <c r="R2793" s="42" t="s">
        <v>243</v>
      </c>
      <c r="S2793" s="68"/>
    </row>
    <row r="2794" spans="1:19" s="70" customFormat="1" ht="12.75" hidden="1" customHeight="1" x14ac:dyDescent="0.2">
      <c r="A2794" s="38" t="s">
        <v>14687</v>
      </c>
      <c r="B2794" s="39" t="s">
        <v>14684</v>
      </c>
      <c r="C2794" s="39" t="s">
        <v>14685</v>
      </c>
      <c r="D2794" s="38">
        <v>405996</v>
      </c>
      <c r="E2794" s="38"/>
      <c r="F2794" s="39" t="s">
        <v>2376</v>
      </c>
      <c r="G2794" s="38">
        <v>8263000080</v>
      </c>
      <c r="H2794" s="40">
        <v>212901069072</v>
      </c>
      <c r="I2794" s="10">
        <v>150000</v>
      </c>
      <c r="J2794" s="10"/>
      <c r="K2794" s="2">
        <v>27000</v>
      </c>
      <c r="L2794" s="3">
        <f t="shared" si="43"/>
        <v>177000</v>
      </c>
      <c r="M2794" s="41">
        <v>44495.729166666664</v>
      </c>
      <c r="N2794" s="39">
        <v>6870142261</v>
      </c>
      <c r="O2794" s="39" t="s">
        <v>3282</v>
      </c>
      <c r="P2794" s="40" t="s">
        <v>14686</v>
      </c>
      <c r="Q2794" s="41">
        <v>44776</v>
      </c>
      <c r="R2794" s="42" t="s">
        <v>2417</v>
      </c>
      <c r="S2794" s="68"/>
    </row>
    <row r="2795" spans="1:19" s="70" customFormat="1" ht="12.75" hidden="1" customHeight="1" x14ac:dyDescent="0.2">
      <c r="A2795" s="38">
        <v>372</v>
      </c>
      <c r="B2795" s="39" t="s">
        <v>16320</v>
      </c>
      <c r="C2795" s="39" t="s">
        <v>16321</v>
      </c>
      <c r="D2795" s="38">
        <v>909972</v>
      </c>
      <c r="E2795" s="38"/>
      <c r="F2795" s="39" t="s">
        <v>15857</v>
      </c>
      <c r="G2795" s="38">
        <v>8262000063</v>
      </c>
      <c r="H2795" s="40" t="s">
        <v>16322</v>
      </c>
      <c r="I2795" s="2">
        <v>150000</v>
      </c>
      <c r="J2795" s="2"/>
      <c r="K2795" s="2">
        <v>27000</v>
      </c>
      <c r="L2795" s="3">
        <f t="shared" si="43"/>
        <v>177000</v>
      </c>
      <c r="M2795" s="41">
        <v>44865.729166666664</v>
      </c>
      <c r="N2795" s="39">
        <v>44294140</v>
      </c>
      <c r="O2795" s="39" t="s">
        <v>8899</v>
      </c>
      <c r="P2795" s="40">
        <v>212010495533</v>
      </c>
      <c r="Q2795" s="41">
        <v>44899</v>
      </c>
      <c r="R2795" s="42" t="s">
        <v>8901</v>
      </c>
      <c r="S2795" s="68"/>
    </row>
    <row r="2796" spans="1:19" s="70" customFormat="1" ht="12.75" hidden="1" customHeight="1" x14ac:dyDescent="0.2">
      <c r="A2796" s="38" t="s">
        <v>16648</v>
      </c>
      <c r="B2796" s="42" t="s">
        <v>16649</v>
      </c>
      <c r="C2796" s="42" t="s">
        <v>16650</v>
      </c>
      <c r="D2796" s="38">
        <v>300286</v>
      </c>
      <c r="E2796" s="38"/>
      <c r="F2796" s="42" t="s">
        <v>3944</v>
      </c>
      <c r="G2796" s="38">
        <v>8268008553</v>
      </c>
      <c r="H2796" s="40">
        <v>712737558</v>
      </c>
      <c r="I2796" s="3">
        <v>150000</v>
      </c>
      <c r="J2796" s="3"/>
      <c r="K2796" s="3">
        <v>27000</v>
      </c>
      <c r="L2796" s="3">
        <f t="shared" si="43"/>
        <v>177000</v>
      </c>
      <c r="M2796" s="41">
        <v>44715.729166666664</v>
      </c>
      <c r="N2796" s="39">
        <v>44353728</v>
      </c>
      <c r="O2796" s="42" t="s">
        <v>315</v>
      </c>
      <c r="P2796" s="42" t="s">
        <v>16641</v>
      </c>
      <c r="Q2796" s="60">
        <v>44931</v>
      </c>
      <c r="R2796" s="42" t="s">
        <v>243</v>
      </c>
      <c r="S2796" s="68"/>
    </row>
    <row r="2797" spans="1:19" s="70" customFormat="1" ht="12.75" hidden="1" customHeight="1" x14ac:dyDescent="0.2">
      <c r="A2797" s="38" t="s">
        <v>22274</v>
      </c>
      <c r="B2797" s="39" t="s">
        <v>22275</v>
      </c>
      <c r="C2797" s="39"/>
      <c r="D2797" s="38">
        <v>510267</v>
      </c>
      <c r="E2797" s="38"/>
      <c r="F2797" s="42" t="s">
        <v>10380</v>
      </c>
      <c r="G2797" s="38">
        <v>8263000378</v>
      </c>
      <c r="H2797" s="40" t="s">
        <v>22276</v>
      </c>
      <c r="I2797" s="2">
        <v>150000</v>
      </c>
      <c r="J2797" s="2"/>
      <c r="K2797" s="2">
        <v>27000</v>
      </c>
      <c r="L2797" s="3">
        <f t="shared" si="43"/>
        <v>177000</v>
      </c>
      <c r="M2797" s="41">
        <v>45359</v>
      </c>
      <c r="N2797" s="39"/>
      <c r="O2797" s="39" t="s">
        <v>3282</v>
      </c>
      <c r="P2797" s="40"/>
      <c r="Q2797" s="41"/>
      <c r="R2797" s="42" t="s">
        <v>2417</v>
      </c>
      <c r="S2797" s="68"/>
    </row>
    <row r="2798" spans="1:19" s="70" customFormat="1" ht="12.75" hidden="1" customHeight="1" x14ac:dyDescent="0.2">
      <c r="A2798" s="38" t="s">
        <v>4528</v>
      </c>
      <c r="B2798" s="39" t="s">
        <v>4529</v>
      </c>
      <c r="C2798" s="39" t="s">
        <v>4530</v>
      </c>
      <c r="D2798" s="38">
        <v>401972</v>
      </c>
      <c r="E2798" s="38"/>
      <c r="F2798" s="39" t="s">
        <v>842</v>
      </c>
      <c r="G2798" s="38">
        <v>8263000049</v>
      </c>
      <c r="H2798" s="40" t="s">
        <v>4531</v>
      </c>
      <c r="I2798" s="2">
        <v>149750</v>
      </c>
      <c r="J2798" s="2">
        <v>176.995</v>
      </c>
      <c r="K2798" s="2">
        <v>26955</v>
      </c>
      <c r="L2798" s="3">
        <f t="shared" si="43"/>
        <v>176881.995</v>
      </c>
      <c r="M2798" s="41">
        <v>44369.729166666664</v>
      </c>
      <c r="N2798" s="39">
        <v>6870150126</v>
      </c>
      <c r="O2798" s="39" t="s">
        <v>52</v>
      </c>
      <c r="P2798" s="40" t="s">
        <v>4261</v>
      </c>
      <c r="Q2798" s="41">
        <v>44413</v>
      </c>
      <c r="R2798" s="39" t="s">
        <v>54</v>
      </c>
      <c r="S2798" s="68"/>
    </row>
    <row r="2799" spans="1:19" s="70" customFormat="1" ht="12.75" hidden="1" customHeight="1" x14ac:dyDescent="0.2">
      <c r="A2799" s="38" t="s">
        <v>17555</v>
      </c>
      <c r="B2799" s="39" t="s">
        <v>17556</v>
      </c>
      <c r="C2799" s="39" t="s">
        <v>17557</v>
      </c>
      <c r="D2799" s="38">
        <v>919962</v>
      </c>
      <c r="E2799" s="38"/>
      <c r="F2799" s="39" t="s">
        <v>6950</v>
      </c>
      <c r="G2799" s="38">
        <v>8263000121</v>
      </c>
      <c r="H2799" s="40" t="s">
        <v>17558</v>
      </c>
      <c r="I2799" s="3">
        <v>149500</v>
      </c>
      <c r="J2799" s="3"/>
      <c r="K2799" s="2">
        <v>26910</v>
      </c>
      <c r="L2799" s="3">
        <f t="shared" si="43"/>
        <v>176410</v>
      </c>
      <c r="M2799" s="41">
        <v>44865.729166666664</v>
      </c>
      <c r="N2799" s="39">
        <v>6870372403</v>
      </c>
      <c r="O2799" s="39" t="s">
        <v>3282</v>
      </c>
      <c r="P2799" s="40">
        <v>302157745364</v>
      </c>
      <c r="Q2799" s="41">
        <v>44973</v>
      </c>
      <c r="R2799" s="42" t="s">
        <v>2417</v>
      </c>
      <c r="S2799" s="68"/>
    </row>
    <row r="2800" spans="1:19" s="70" customFormat="1" ht="12.75" hidden="1" customHeight="1" x14ac:dyDescent="0.2">
      <c r="A2800" s="38">
        <v>9</v>
      </c>
      <c r="B2800" s="39" t="s">
        <v>16970</v>
      </c>
      <c r="C2800" s="39" t="s">
        <v>16971</v>
      </c>
      <c r="D2800" s="38">
        <v>501448</v>
      </c>
      <c r="E2800" s="38"/>
      <c r="F2800" s="39" t="s">
        <v>12103</v>
      </c>
      <c r="G2800" s="38">
        <v>8266016459</v>
      </c>
      <c r="H2800" s="40" t="s">
        <v>16972</v>
      </c>
      <c r="I2800" s="2">
        <v>149260.16949152542</v>
      </c>
      <c r="J2800" s="2"/>
      <c r="K2800" s="2">
        <v>26866.830508474573</v>
      </c>
      <c r="L2800" s="3">
        <f t="shared" si="43"/>
        <v>176127</v>
      </c>
      <c r="M2800" s="41">
        <v>44876.729166666664</v>
      </c>
      <c r="N2800" s="39">
        <v>6870332117</v>
      </c>
      <c r="O2800" s="39" t="s">
        <v>8899</v>
      </c>
      <c r="P2800" s="40">
        <v>301119642172</v>
      </c>
      <c r="Q2800" s="41">
        <v>44940</v>
      </c>
      <c r="R2800" s="42" t="s">
        <v>8901</v>
      </c>
      <c r="S2800" s="68"/>
    </row>
    <row r="2801" spans="1:19" s="70" customFormat="1" ht="12.75" hidden="1" customHeight="1" x14ac:dyDescent="0.2">
      <c r="A2801" s="38" t="s">
        <v>15312</v>
      </c>
      <c r="B2801" s="39" t="s">
        <v>15313</v>
      </c>
      <c r="C2801" s="39" t="s">
        <v>15314</v>
      </c>
      <c r="D2801" s="38">
        <v>102659</v>
      </c>
      <c r="E2801" s="38"/>
      <c r="F2801" s="39" t="s">
        <v>15315</v>
      </c>
      <c r="G2801" s="38">
        <v>8268009886</v>
      </c>
      <c r="H2801" s="40">
        <v>32</v>
      </c>
      <c r="I2801" s="2">
        <v>149173.72881355934</v>
      </c>
      <c r="J2801" s="2"/>
      <c r="K2801" s="2">
        <v>26851.271186440681</v>
      </c>
      <c r="L2801" s="3">
        <f t="shared" si="43"/>
        <v>176025.00000000003</v>
      </c>
      <c r="M2801" s="41">
        <v>44806.729166666664</v>
      </c>
      <c r="N2801" s="39">
        <v>44133308</v>
      </c>
      <c r="O2801" s="39" t="s">
        <v>52</v>
      </c>
      <c r="P2801" s="40" t="s">
        <v>15316</v>
      </c>
      <c r="Q2801" s="41">
        <v>44826</v>
      </c>
      <c r="R2801" s="39" t="s">
        <v>54</v>
      </c>
      <c r="S2801" s="68"/>
    </row>
    <row r="2802" spans="1:19" s="70" customFormat="1" ht="12.75" hidden="1" customHeight="1" x14ac:dyDescent="0.2">
      <c r="A2802" s="38" t="s">
        <v>19959</v>
      </c>
      <c r="B2802" s="39" t="s">
        <v>19960</v>
      </c>
      <c r="C2802" s="39" t="s">
        <v>19961</v>
      </c>
      <c r="D2802" s="58">
        <v>402300</v>
      </c>
      <c r="E2802" s="58"/>
      <c r="F2802" s="39" t="s">
        <v>230</v>
      </c>
      <c r="G2802" s="38">
        <v>8263000290</v>
      </c>
      <c r="H2802" s="40" t="s">
        <v>19962</v>
      </c>
      <c r="I2802" s="2">
        <v>149144.06779661018</v>
      </c>
      <c r="J2802" s="2"/>
      <c r="K2802" s="2">
        <v>26845.932203389832</v>
      </c>
      <c r="L2802" s="3">
        <f t="shared" si="43"/>
        <v>175990</v>
      </c>
      <c r="M2802" s="41">
        <v>44970.729166666664</v>
      </c>
      <c r="N2802" s="39">
        <v>1246440629</v>
      </c>
      <c r="O2802" s="39" t="s">
        <v>3282</v>
      </c>
      <c r="P2802" s="40" t="s">
        <v>12249</v>
      </c>
      <c r="Q2802" s="41">
        <v>44615</v>
      </c>
      <c r="R2802" s="42" t="s">
        <v>2417</v>
      </c>
      <c r="S2802" s="68"/>
    </row>
    <row r="2803" spans="1:19" s="70" customFormat="1" ht="12.75" hidden="1" customHeight="1" x14ac:dyDescent="0.2">
      <c r="A2803" s="38" t="s">
        <v>233</v>
      </c>
      <c r="B2803" s="39" t="s">
        <v>234</v>
      </c>
      <c r="C2803" s="39"/>
      <c r="D2803" s="38" t="s">
        <v>235</v>
      </c>
      <c r="E2803" s="38"/>
      <c r="F2803" s="124" t="s">
        <v>236</v>
      </c>
      <c r="G2803" s="38" t="s">
        <v>235</v>
      </c>
      <c r="H2803" s="52">
        <v>7035531659</v>
      </c>
      <c r="I2803" s="5">
        <v>148359.97</v>
      </c>
      <c r="J2803" s="2"/>
      <c r="K2803" s="2">
        <v>0</v>
      </c>
      <c r="L2803" s="3">
        <f t="shared" si="43"/>
        <v>148359.97</v>
      </c>
      <c r="M2803" s="59">
        <v>44196</v>
      </c>
      <c r="N2803" s="39"/>
      <c r="O2803" s="39" t="s">
        <v>52</v>
      </c>
      <c r="P2803" s="40"/>
      <c r="Q2803" s="41"/>
      <c r="R2803" s="39" t="s">
        <v>54</v>
      </c>
      <c r="S2803" s="68"/>
    </row>
    <row r="2804" spans="1:19" s="70" customFormat="1" ht="12.75" customHeight="1" x14ac:dyDescent="0.2">
      <c r="A2804" s="38" t="s">
        <v>20168</v>
      </c>
      <c r="B2804" s="39" t="s">
        <v>20169</v>
      </c>
      <c r="C2804" s="39" t="s">
        <v>20170</v>
      </c>
      <c r="D2804" s="58">
        <v>137691</v>
      </c>
      <c r="E2804" s="58"/>
      <c r="F2804" s="39" t="s">
        <v>14869</v>
      </c>
      <c r="G2804" s="38">
        <v>8263000314</v>
      </c>
      <c r="H2804" s="40" t="s">
        <v>20171</v>
      </c>
      <c r="I2804" s="2">
        <v>148250</v>
      </c>
      <c r="J2804" s="2"/>
      <c r="K2804" s="2">
        <v>26685</v>
      </c>
      <c r="L2804" s="3">
        <f t="shared" si="43"/>
        <v>174935</v>
      </c>
      <c r="M2804" s="41">
        <v>45129.729166666664</v>
      </c>
      <c r="N2804" s="39">
        <v>1246463743</v>
      </c>
      <c r="O2804" s="39" t="s">
        <v>19303</v>
      </c>
      <c r="P2804" s="40" t="s">
        <v>20153</v>
      </c>
      <c r="Q2804" s="41">
        <v>45163</v>
      </c>
      <c r="R2804" s="62" t="s">
        <v>19</v>
      </c>
      <c r="S2804" s="68"/>
    </row>
    <row r="2805" spans="1:19" s="70" customFormat="1" ht="12.75" hidden="1" customHeight="1" x14ac:dyDescent="0.2">
      <c r="A2805" s="38" t="s">
        <v>7842</v>
      </c>
      <c r="B2805" s="39" t="s">
        <v>7843</v>
      </c>
      <c r="C2805" s="39" t="s">
        <v>7844</v>
      </c>
      <c r="D2805" s="38">
        <v>811819</v>
      </c>
      <c r="E2805" s="38"/>
      <c r="F2805" s="39" t="s">
        <v>1091</v>
      </c>
      <c r="G2805" s="38">
        <v>8263000049</v>
      </c>
      <c r="H2805" s="40" t="s">
        <v>7845</v>
      </c>
      <c r="I2805" s="2">
        <v>148103</v>
      </c>
      <c r="J2805" s="2"/>
      <c r="K2805" s="2">
        <v>0</v>
      </c>
      <c r="L2805" s="3">
        <f t="shared" si="43"/>
        <v>148103</v>
      </c>
      <c r="M2805" s="41">
        <v>44442.729166666664</v>
      </c>
      <c r="N2805" s="39">
        <v>3445019625</v>
      </c>
      <c r="O2805" s="39" t="s">
        <v>52</v>
      </c>
      <c r="P2805" s="40">
        <v>110082110755</v>
      </c>
      <c r="Q2805" s="41">
        <v>44478</v>
      </c>
      <c r="R2805" s="39" t="s">
        <v>54</v>
      </c>
      <c r="S2805" s="68"/>
    </row>
    <row r="2806" spans="1:19" s="70" customFormat="1" ht="12.75" hidden="1" customHeight="1" x14ac:dyDescent="0.2">
      <c r="A2806" s="38" t="s">
        <v>12994</v>
      </c>
      <c r="B2806" s="42" t="s">
        <v>12995</v>
      </c>
      <c r="C2806" s="42" t="s">
        <v>12996</v>
      </c>
      <c r="D2806" s="38">
        <v>300286</v>
      </c>
      <c r="E2806" s="38"/>
      <c r="F2806" s="42" t="s">
        <v>3944</v>
      </c>
      <c r="G2806" s="38">
        <v>8263000075</v>
      </c>
      <c r="H2806" s="40">
        <v>712736019</v>
      </c>
      <c r="I2806" s="3">
        <v>148000</v>
      </c>
      <c r="J2806" s="3"/>
      <c r="K2806" s="3">
        <v>26640</v>
      </c>
      <c r="L2806" s="3">
        <f t="shared" si="43"/>
        <v>174640</v>
      </c>
      <c r="M2806" s="41">
        <v>44657.729166666664</v>
      </c>
      <c r="N2806" s="39">
        <v>6870033470</v>
      </c>
      <c r="O2806" s="42" t="s">
        <v>315</v>
      </c>
      <c r="P2806" s="42" t="s">
        <v>12993</v>
      </c>
      <c r="Q2806" s="60">
        <v>44686</v>
      </c>
      <c r="R2806" s="42" t="s">
        <v>243</v>
      </c>
      <c r="S2806" s="68"/>
    </row>
    <row r="2807" spans="1:19" s="70" customFormat="1" ht="12.75" hidden="1" customHeight="1" x14ac:dyDescent="0.2">
      <c r="A2807" s="38" t="s">
        <v>21428</v>
      </c>
      <c r="B2807" s="39" t="s">
        <v>21429</v>
      </c>
      <c r="C2807" s="39" t="s">
        <v>21430</v>
      </c>
      <c r="D2807" s="38">
        <v>406359</v>
      </c>
      <c r="E2807" s="38"/>
      <c r="F2807" s="39" t="s">
        <v>19225</v>
      </c>
      <c r="G2807" s="38">
        <v>8263000283</v>
      </c>
      <c r="H2807" s="40">
        <v>271600053201</v>
      </c>
      <c r="I2807" s="2">
        <v>148000</v>
      </c>
      <c r="J2807" s="2"/>
      <c r="K2807" s="2">
        <v>26640</v>
      </c>
      <c r="L2807" s="3">
        <f t="shared" si="43"/>
        <v>174640</v>
      </c>
      <c r="M2807" s="41">
        <v>45230.729166666664</v>
      </c>
      <c r="N2807" s="39">
        <v>1246642349</v>
      </c>
      <c r="O2807" s="39" t="s">
        <v>20138</v>
      </c>
      <c r="P2807" s="40">
        <v>401022522142</v>
      </c>
      <c r="Q2807" s="41">
        <v>45293</v>
      </c>
      <c r="R2807" s="62" t="s">
        <v>17</v>
      </c>
      <c r="S2807" s="68"/>
    </row>
    <row r="2808" spans="1:19" s="70" customFormat="1" ht="12.75" hidden="1" customHeight="1" x14ac:dyDescent="0.2">
      <c r="A2808" s="38" t="s">
        <v>5767</v>
      </c>
      <c r="B2808" s="39" t="s">
        <v>5768</v>
      </c>
      <c r="C2808" s="39" t="s">
        <v>5769</v>
      </c>
      <c r="D2808" s="38">
        <v>401972</v>
      </c>
      <c r="E2808" s="38"/>
      <c r="F2808" s="39" t="s">
        <v>842</v>
      </c>
      <c r="G2808" s="38">
        <v>8263000049</v>
      </c>
      <c r="H2808" s="40" t="s">
        <v>5770</v>
      </c>
      <c r="I2808" s="2">
        <v>147875</v>
      </c>
      <c r="J2808" s="2">
        <v>0</v>
      </c>
      <c r="K2808" s="2">
        <v>26617.5</v>
      </c>
      <c r="L2808" s="3">
        <f t="shared" si="43"/>
        <v>174492.5</v>
      </c>
      <c r="M2808" s="41">
        <v>44392.729166666664</v>
      </c>
      <c r="N2808" s="39">
        <v>6870192438</v>
      </c>
      <c r="O2808" s="39" t="s">
        <v>52</v>
      </c>
      <c r="P2808" s="40" t="s">
        <v>5674</v>
      </c>
      <c r="Q2808" s="41">
        <v>44448</v>
      </c>
      <c r="R2808" s="39" t="s">
        <v>54</v>
      </c>
      <c r="S2808" s="68"/>
    </row>
    <row r="2809" spans="1:19" s="70" customFormat="1" ht="12.75" hidden="1" customHeight="1" x14ac:dyDescent="0.2">
      <c r="A2809" s="38" t="s">
        <v>10870</v>
      </c>
      <c r="B2809" s="39" t="s">
        <v>10871</v>
      </c>
      <c r="C2809" s="39" t="s">
        <v>10872</v>
      </c>
      <c r="D2809" s="38">
        <v>812140</v>
      </c>
      <c r="E2809" s="38"/>
      <c r="F2809" s="42" t="s">
        <v>446</v>
      </c>
      <c r="G2809" s="38">
        <v>8268007979</v>
      </c>
      <c r="H2809" s="40" t="s">
        <v>10873</v>
      </c>
      <c r="I2809" s="2">
        <v>147625.42372881356</v>
      </c>
      <c r="J2809" s="2"/>
      <c r="K2809" s="2">
        <v>26572.576271186441</v>
      </c>
      <c r="L2809" s="3">
        <f t="shared" si="43"/>
        <v>174198</v>
      </c>
      <c r="M2809" s="41">
        <v>44581</v>
      </c>
      <c r="N2809" s="39">
        <v>44355717</v>
      </c>
      <c r="O2809" s="39" t="s">
        <v>52</v>
      </c>
      <c r="P2809" s="40"/>
      <c r="Q2809" s="41"/>
      <c r="R2809" s="39" t="s">
        <v>54</v>
      </c>
      <c r="S2809" s="68"/>
    </row>
    <row r="2810" spans="1:19" s="70" customFormat="1" ht="12.75" hidden="1" customHeight="1" x14ac:dyDescent="0.2">
      <c r="A2810" s="38" t="s">
        <v>12273</v>
      </c>
      <c r="B2810" s="39" t="s">
        <v>12274</v>
      </c>
      <c r="C2810" s="39" t="s">
        <v>12275</v>
      </c>
      <c r="D2810" s="38">
        <v>103556</v>
      </c>
      <c r="E2810" s="38"/>
      <c r="F2810" s="39" t="s">
        <v>2960</v>
      </c>
      <c r="G2810" s="38">
        <v>8266013838</v>
      </c>
      <c r="H2810" s="40" t="s">
        <v>12276</v>
      </c>
      <c r="I2810" s="2">
        <v>147500</v>
      </c>
      <c r="J2810" s="2"/>
      <c r="K2810" s="2">
        <v>17700</v>
      </c>
      <c r="L2810" s="3">
        <f t="shared" si="43"/>
        <v>165200</v>
      </c>
      <c r="M2810" s="41">
        <v>44629.729166666664</v>
      </c>
      <c r="N2810" s="39">
        <v>6870454615</v>
      </c>
      <c r="O2810" s="39" t="s">
        <v>3282</v>
      </c>
      <c r="P2810" s="40" t="s">
        <v>12277</v>
      </c>
      <c r="Q2810" s="41">
        <v>44675</v>
      </c>
      <c r="R2810" s="42" t="s">
        <v>2417</v>
      </c>
      <c r="S2810" s="68"/>
    </row>
    <row r="2811" spans="1:19" s="70" customFormat="1" ht="12.75" hidden="1" customHeight="1" x14ac:dyDescent="0.2">
      <c r="A2811" s="38" t="s">
        <v>3185</v>
      </c>
      <c r="B2811" s="39" t="s">
        <v>3186</v>
      </c>
      <c r="C2811" s="39" t="s">
        <v>3187</v>
      </c>
      <c r="D2811" s="38">
        <v>401972</v>
      </c>
      <c r="E2811" s="38"/>
      <c r="F2811" s="39" t="s">
        <v>842</v>
      </c>
      <c r="G2811" s="38">
        <v>8263000049</v>
      </c>
      <c r="H2811" s="40" t="s">
        <v>3188</v>
      </c>
      <c r="I2811" s="2">
        <v>147400</v>
      </c>
      <c r="J2811" s="2">
        <v>173.93200000000002</v>
      </c>
      <c r="K2811" s="2">
        <v>26532</v>
      </c>
      <c r="L2811" s="3">
        <f t="shared" si="43"/>
        <v>174105.932</v>
      </c>
      <c r="M2811" s="41">
        <v>44341.729166666664</v>
      </c>
      <c r="N2811" s="39">
        <v>6870111091</v>
      </c>
      <c r="O2811" s="39" t="s">
        <v>52</v>
      </c>
      <c r="P2811" s="40" t="s">
        <v>3149</v>
      </c>
      <c r="Q2811" s="41">
        <v>44383</v>
      </c>
      <c r="R2811" s="39" t="s">
        <v>54</v>
      </c>
      <c r="S2811" s="68"/>
    </row>
    <row r="2812" spans="1:19" s="70" customFormat="1" ht="12.75" hidden="1" customHeight="1" x14ac:dyDescent="0.2">
      <c r="A2812" s="38" t="s">
        <v>17299</v>
      </c>
      <c r="B2812" s="42" t="s">
        <v>17300</v>
      </c>
      <c r="C2812" s="42" t="s">
        <v>17301</v>
      </c>
      <c r="D2812" s="38">
        <v>821146</v>
      </c>
      <c r="E2812" s="38"/>
      <c r="F2812" s="42" t="s">
        <v>446</v>
      </c>
      <c r="G2812" s="38">
        <v>8268007978</v>
      </c>
      <c r="H2812" s="40" t="s">
        <v>17302</v>
      </c>
      <c r="I2812" s="3">
        <v>146714.29999999999</v>
      </c>
      <c r="J2812" s="3"/>
      <c r="K2812" s="3">
        <v>26408.7</v>
      </c>
      <c r="L2812" s="3">
        <f t="shared" si="43"/>
        <v>173123</v>
      </c>
      <c r="M2812" s="41">
        <v>44909.729166666664</v>
      </c>
      <c r="N2812" s="39">
        <v>44427642</v>
      </c>
      <c r="O2812" s="42" t="s">
        <v>315</v>
      </c>
      <c r="P2812" s="42">
        <v>301278726103</v>
      </c>
      <c r="Q2812" s="60">
        <v>44953</v>
      </c>
      <c r="R2812" s="42" t="s">
        <v>243</v>
      </c>
      <c r="S2812" s="68"/>
    </row>
    <row r="2813" spans="1:19" s="70" customFormat="1" ht="12.75" hidden="1" customHeight="1" x14ac:dyDescent="0.2">
      <c r="A2813" s="38" t="s">
        <v>20272</v>
      </c>
      <c r="B2813" s="39" t="s">
        <v>20273</v>
      </c>
      <c r="C2813" s="39" t="s">
        <v>20274</v>
      </c>
      <c r="D2813" s="38">
        <v>812419</v>
      </c>
      <c r="E2813" s="38"/>
      <c r="F2813" s="39" t="s">
        <v>1956</v>
      </c>
      <c r="G2813" s="38">
        <v>8268011831</v>
      </c>
      <c r="H2813" s="40" t="s">
        <v>20275</v>
      </c>
      <c r="I2813" s="2">
        <v>146092.37288135593</v>
      </c>
      <c r="J2813" s="2"/>
      <c r="K2813" s="2">
        <v>26296.627118644064</v>
      </c>
      <c r="L2813" s="3">
        <f t="shared" si="43"/>
        <v>172389</v>
      </c>
      <c r="M2813" s="41">
        <v>45140.729166666664</v>
      </c>
      <c r="N2813" s="39">
        <v>160607231</v>
      </c>
      <c r="O2813" s="39" t="s">
        <v>3282</v>
      </c>
      <c r="P2813" s="40" t="s">
        <v>20276</v>
      </c>
      <c r="Q2813" s="41">
        <v>45164</v>
      </c>
      <c r="R2813" s="42" t="s">
        <v>2417</v>
      </c>
      <c r="S2813" s="68"/>
    </row>
    <row r="2814" spans="1:19" s="70" customFormat="1" ht="12.75" hidden="1" customHeight="1" x14ac:dyDescent="0.2">
      <c r="A2814" s="38" t="s">
        <v>12129</v>
      </c>
      <c r="B2814" s="42" t="s">
        <v>12130</v>
      </c>
      <c r="C2814" s="42" t="s">
        <v>12131</v>
      </c>
      <c r="D2814" s="38">
        <v>507675</v>
      </c>
      <c r="E2814" s="38"/>
      <c r="F2814" s="42" t="s">
        <v>12132</v>
      </c>
      <c r="G2814" s="38">
        <v>8263000192</v>
      </c>
      <c r="H2814" s="40" t="s">
        <v>12133</v>
      </c>
      <c r="I2814" s="3">
        <v>145327.96</v>
      </c>
      <c r="J2814" s="3"/>
      <c r="K2814" s="3">
        <v>26159.040000000001</v>
      </c>
      <c r="L2814" s="3">
        <f t="shared" si="43"/>
        <v>171487</v>
      </c>
      <c r="M2814" s="41">
        <v>44634.729166666664</v>
      </c>
      <c r="N2814" s="39">
        <v>6870013615</v>
      </c>
      <c r="O2814" s="42" t="s">
        <v>315</v>
      </c>
      <c r="P2814" s="42" t="s">
        <v>12134</v>
      </c>
      <c r="Q2814" s="60">
        <v>44672</v>
      </c>
      <c r="R2814" s="42" t="s">
        <v>243</v>
      </c>
      <c r="S2814" s="68"/>
    </row>
    <row r="2815" spans="1:19" s="70" customFormat="1" ht="12.75" customHeight="1" x14ac:dyDescent="0.2">
      <c r="A2815" s="38" t="s">
        <v>6260</v>
      </c>
      <c r="B2815" s="39" t="s">
        <v>6261</v>
      </c>
      <c r="C2815" s="39" t="s">
        <v>6262</v>
      </c>
      <c r="D2815" s="38">
        <v>107201</v>
      </c>
      <c r="E2815" s="38"/>
      <c r="F2815" s="39" t="s">
        <v>6263</v>
      </c>
      <c r="G2815" s="38">
        <v>8266011765</v>
      </c>
      <c r="H2815" s="40" t="s">
        <v>6264</v>
      </c>
      <c r="I2815" s="2">
        <v>144925.42372881356</v>
      </c>
      <c r="J2815" s="2"/>
      <c r="K2815" s="2">
        <v>26086.576271186441</v>
      </c>
      <c r="L2815" s="3">
        <f t="shared" si="43"/>
        <v>171012</v>
      </c>
      <c r="M2815" s="41">
        <v>44394.729166666664</v>
      </c>
      <c r="N2815" s="39">
        <v>6870206987</v>
      </c>
      <c r="O2815" s="39" t="s">
        <v>3027</v>
      </c>
      <c r="P2815" s="40" t="s">
        <v>6265</v>
      </c>
      <c r="Q2815" s="41">
        <v>44460</v>
      </c>
      <c r="R2815" s="62" t="s">
        <v>15</v>
      </c>
      <c r="S2815" s="68"/>
    </row>
    <row r="2816" spans="1:19" s="70" customFormat="1" ht="12.75" hidden="1" customHeight="1" x14ac:dyDescent="0.2">
      <c r="A2816" s="38" t="s">
        <v>5225</v>
      </c>
      <c r="B2816" s="39" t="s">
        <v>5226</v>
      </c>
      <c r="C2816" s="39" t="s">
        <v>5227</v>
      </c>
      <c r="D2816" s="38">
        <v>816777</v>
      </c>
      <c r="E2816" s="38" t="s">
        <v>23092</v>
      </c>
      <c r="F2816" s="129" t="s">
        <v>205</v>
      </c>
      <c r="G2816" s="38">
        <v>8268005263</v>
      </c>
      <c r="H2816" s="40" t="s">
        <v>5228</v>
      </c>
      <c r="I2816" s="2">
        <v>144615</v>
      </c>
      <c r="J2816" s="2"/>
      <c r="K2816" s="2">
        <v>26030.7</v>
      </c>
      <c r="L2816" s="3">
        <f t="shared" si="43"/>
        <v>170645.7</v>
      </c>
      <c r="M2816" s="41">
        <v>44398.729166666664</v>
      </c>
      <c r="N2816" s="39">
        <v>44096129</v>
      </c>
      <c r="O2816" s="39" t="s">
        <v>52</v>
      </c>
      <c r="P2816" s="40" t="s">
        <v>5229</v>
      </c>
      <c r="Q2816" s="41">
        <v>44470</v>
      </c>
      <c r="R2816" s="39" t="s">
        <v>54</v>
      </c>
      <c r="S2816" s="68"/>
    </row>
    <row r="2817" spans="1:19" s="70" customFormat="1" ht="12.75" hidden="1" customHeight="1" x14ac:dyDescent="0.2">
      <c r="A2817" s="38" t="s">
        <v>19252</v>
      </c>
      <c r="B2817" s="39" t="s">
        <v>19253</v>
      </c>
      <c r="C2817" s="39" t="s">
        <v>19254</v>
      </c>
      <c r="D2817" s="38">
        <v>812419</v>
      </c>
      <c r="E2817" s="38"/>
      <c r="F2817" s="39" t="s">
        <v>1956</v>
      </c>
      <c r="G2817" s="38">
        <v>8268011910</v>
      </c>
      <c r="H2817" s="40" t="s">
        <v>19255</v>
      </c>
      <c r="I2817" s="2">
        <v>144430.50847457629</v>
      </c>
      <c r="J2817" s="2"/>
      <c r="K2817" s="2">
        <v>25997.491525423731</v>
      </c>
      <c r="L2817" s="3">
        <f t="shared" si="43"/>
        <v>170428.00000000003</v>
      </c>
      <c r="M2817" s="41">
        <v>45049.729166666664</v>
      </c>
      <c r="N2817" s="39">
        <v>160386138</v>
      </c>
      <c r="O2817" s="39" t="s">
        <v>3282</v>
      </c>
      <c r="P2817" s="40" t="s">
        <v>19256</v>
      </c>
      <c r="Q2817" s="41">
        <v>45086</v>
      </c>
      <c r="R2817" s="42" t="s">
        <v>2417</v>
      </c>
      <c r="S2817" s="68"/>
    </row>
    <row r="2818" spans="1:19" s="70" customFormat="1" ht="12.75" hidden="1" customHeight="1" x14ac:dyDescent="0.25">
      <c r="A2818" s="38" t="s">
        <v>2269</v>
      </c>
      <c r="B2818" s="39" t="s">
        <v>2265</v>
      </c>
      <c r="C2818" s="39" t="s">
        <v>2266</v>
      </c>
      <c r="D2818" s="38">
        <v>122097</v>
      </c>
      <c r="E2818" s="38"/>
      <c r="F2818" s="138" t="s">
        <v>620</v>
      </c>
      <c r="G2818" s="38">
        <v>8263000081</v>
      </c>
      <c r="H2818" s="40" t="s">
        <v>2267</v>
      </c>
      <c r="I2818" s="2">
        <v>144100</v>
      </c>
      <c r="J2818" s="2"/>
      <c r="K2818" s="2">
        <v>25938</v>
      </c>
      <c r="L2818" s="3">
        <f t="shared" si="43"/>
        <v>170038</v>
      </c>
      <c r="M2818" s="41">
        <v>44208.729166666664</v>
      </c>
      <c r="N2818" s="39">
        <v>6870071423</v>
      </c>
      <c r="O2818" s="39" t="s">
        <v>52</v>
      </c>
      <c r="P2818" s="40" t="s">
        <v>2268</v>
      </c>
      <c r="Q2818" s="41">
        <v>44351</v>
      </c>
      <c r="R2818" s="39" t="s">
        <v>54</v>
      </c>
      <c r="S2818" s="68"/>
    </row>
    <row r="2819" spans="1:19" s="70" customFormat="1" ht="12.75" hidden="1" customHeight="1" x14ac:dyDescent="0.2">
      <c r="A2819" s="38">
        <v>196</v>
      </c>
      <c r="B2819" s="39" t="s">
        <v>18422</v>
      </c>
      <c r="C2819" s="39" t="s">
        <v>18423</v>
      </c>
      <c r="D2819" s="38">
        <v>130552</v>
      </c>
      <c r="E2819" s="38"/>
      <c r="F2819" s="39" t="s">
        <v>3037</v>
      </c>
      <c r="G2819" s="38">
        <v>8266017169</v>
      </c>
      <c r="H2819" s="40" t="s">
        <v>18424</v>
      </c>
      <c r="I2819" s="2">
        <v>144059.32203389832</v>
      </c>
      <c r="J2819" s="2"/>
      <c r="K2819" s="2">
        <v>25930.677966101695</v>
      </c>
      <c r="L2819" s="3">
        <f t="shared" si="43"/>
        <v>169990.00000000003</v>
      </c>
      <c r="M2819" s="41">
        <v>44971.729166666664</v>
      </c>
      <c r="N2819" s="39">
        <v>6870439389</v>
      </c>
      <c r="O2819" s="39" t="s">
        <v>8899</v>
      </c>
      <c r="P2819" s="40">
        <v>303298297218</v>
      </c>
      <c r="Q2819" s="41">
        <v>45016</v>
      </c>
      <c r="R2819" s="42" t="s">
        <v>8901</v>
      </c>
      <c r="S2819" s="68"/>
    </row>
    <row r="2820" spans="1:19" s="70" customFormat="1" ht="12.75" hidden="1" customHeight="1" x14ac:dyDescent="0.2">
      <c r="A2820" s="38" t="s">
        <v>19679</v>
      </c>
      <c r="B2820" s="39" t="s">
        <v>19680</v>
      </c>
      <c r="C2820" s="39" t="s">
        <v>19681</v>
      </c>
      <c r="D2820" s="38">
        <v>137847</v>
      </c>
      <c r="E2820" s="38"/>
      <c r="F2820" s="39" t="s">
        <v>17353</v>
      </c>
      <c r="G2820" s="38">
        <v>8266017630</v>
      </c>
      <c r="H2820" s="40" t="s">
        <v>19682</v>
      </c>
      <c r="I2820" s="2">
        <v>144000</v>
      </c>
      <c r="J2820" s="2"/>
      <c r="K2820" s="2">
        <v>25920</v>
      </c>
      <c r="L2820" s="3">
        <f t="shared" si="43"/>
        <v>169920</v>
      </c>
      <c r="M2820" s="41">
        <v>45069.729166666664</v>
      </c>
      <c r="N2820" s="39">
        <v>1246414045</v>
      </c>
      <c r="O2820" s="39" t="s">
        <v>18453</v>
      </c>
      <c r="P2820" s="40" t="s">
        <v>19678</v>
      </c>
      <c r="Q2820" s="41">
        <v>45126</v>
      </c>
      <c r="R2820" s="62" t="s">
        <v>21</v>
      </c>
      <c r="S2820" s="68"/>
    </row>
    <row r="2821" spans="1:19" s="70" customFormat="1" ht="12.75" hidden="1" customHeight="1" x14ac:dyDescent="0.2">
      <c r="A2821" s="38" t="s">
        <v>20069</v>
      </c>
      <c r="B2821" s="39" t="s">
        <v>20070</v>
      </c>
      <c r="C2821" s="39" t="s">
        <v>20071</v>
      </c>
      <c r="D2821" s="38">
        <v>122418</v>
      </c>
      <c r="E2821" s="38"/>
      <c r="F2821" s="39" t="s">
        <v>15069</v>
      </c>
      <c r="G2821" s="38">
        <v>8268011043</v>
      </c>
      <c r="H2821" s="40" t="s">
        <v>20072</v>
      </c>
      <c r="I2821" s="2">
        <v>144000</v>
      </c>
      <c r="J2821" s="2"/>
      <c r="K2821" s="2">
        <v>25920</v>
      </c>
      <c r="L2821" s="3">
        <f t="shared" si="43"/>
        <v>169920</v>
      </c>
      <c r="M2821" s="41">
        <v>45040.729166666664</v>
      </c>
      <c r="N2821" s="39">
        <v>160545556</v>
      </c>
      <c r="O2821" s="39" t="s">
        <v>3282</v>
      </c>
      <c r="P2821" s="40" t="s">
        <v>20073</v>
      </c>
      <c r="Q2821" s="41">
        <v>45147</v>
      </c>
      <c r="R2821" s="42" t="s">
        <v>2417</v>
      </c>
      <c r="S2821" s="68"/>
    </row>
    <row r="2822" spans="1:19" s="70" customFormat="1" ht="12.75" hidden="1" customHeight="1" x14ac:dyDescent="0.2">
      <c r="A2822" s="38" t="s">
        <v>20365</v>
      </c>
      <c r="B2822" s="39" t="s">
        <v>20366</v>
      </c>
      <c r="C2822" s="39" t="s">
        <v>20367</v>
      </c>
      <c r="D2822" s="38">
        <v>820829</v>
      </c>
      <c r="E2822" s="38"/>
      <c r="F2822" s="39" t="s">
        <v>19383</v>
      </c>
      <c r="G2822" s="38">
        <v>8268012299</v>
      </c>
      <c r="H2822" s="40" t="s">
        <v>20368</v>
      </c>
      <c r="I2822" s="2">
        <v>143639.83050847458</v>
      </c>
      <c r="J2822" s="2"/>
      <c r="K2822" s="2">
        <v>25855.169491525423</v>
      </c>
      <c r="L2822" s="3">
        <f t="shared" ref="L2822:L2885" si="44">SUM(I2822:K2822)</f>
        <v>169495</v>
      </c>
      <c r="M2822" s="41">
        <v>45167.729166666664</v>
      </c>
      <c r="N2822" s="39">
        <v>160633330</v>
      </c>
      <c r="O2822" s="39" t="s">
        <v>52</v>
      </c>
      <c r="P2822" s="40" t="s">
        <v>20369</v>
      </c>
      <c r="Q2822" s="41">
        <v>45185</v>
      </c>
      <c r="R2822" s="39" t="s">
        <v>54</v>
      </c>
      <c r="S2822" s="68"/>
    </row>
    <row r="2823" spans="1:19" s="70" customFormat="1" ht="12.75" hidden="1" customHeight="1" x14ac:dyDescent="0.2">
      <c r="A2823" s="38" t="s">
        <v>3510</v>
      </c>
      <c r="B2823" s="39" t="s">
        <v>3507</v>
      </c>
      <c r="C2823" s="39" t="s">
        <v>3508</v>
      </c>
      <c r="D2823" s="38">
        <v>821190</v>
      </c>
      <c r="E2823" s="38"/>
      <c r="F2823" s="39" t="s">
        <v>1965</v>
      </c>
      <c r="G2823" s="38">
        <v>8263000118</v>
      </c>
      <c r="H2823" s="40" t="s">
        <v>3509</v>
      </c>
      <c r="I2823" s="2">
        <v>143550</v>
      </c>
      <c r="J2823" s="2">
        <v>109</v>
      </c>
      <c r="K2823" s="2">
        <v>25839</v>
      </c>
      <c r="L2823" s="3">
        <f t="shared" si="44"/>
        <v>169498</v>
      </c>
      <c r="M2823" s="41">
        <v>44349.729166666664</v>
      </c>
      <c r="N2823" s="39">
        <v>6870121849</v>
      </c>
      <c r="O2823" s="39" t="s">
        <v>52</v>
      </c>
      <c r="P2823" s="40">
        <v>107127061446</v>
      </c>
      <c r="Q2823" s="41">
        <v>44390</v>
      </c>
      <c r="R2823" s="39" t="s">
        <v>54</v>
      </c>
      <c r="S2823" s="68"/>
    </row>
    <row r="2824" spans="1:19" s="70" customFormat="1" ht="12.75" hidden="1" customHeight="1" x14ac:dyDescent="0.25">
      <c r="A2824" s="38" t="s">
        <v>12669</v>
      </c>
      <c r="B2824" s="39" t="s">
        <v>12670</v>
      </c>
      <c r="C2824" s="39"/>
      <c r="D2824" s="38">
        <v>122097</v>
      </c>
      <c r="E2824" s="38"/>
      <c r="F2824" s="138" t="s">
        <v>620</v>
      </c>
      <c r="G2824" s="38">
        <v>8265000168</v>
      </c>
      <c r="H2824" s="40" t="s">
        <v>12671</v>
      </c>
      <c r="I2824" s="2">
        <v>143115</v>
      </c>
      <c r="J2824" s="2"/>
      <c r="K2824" s="2">
        <v>25760.7</v>
      </c>
      <c r="L2824" s="3">
        <f t="shared" si="44"/>
        <v>168875.7</v>
      </c>
      <c r="M2824" s="41">
        <v>44662</v>
      </c>
      <c r="N2824" s="39"/>
      <c r="O2824" s="39" t="s">
        <v>3282</v>
      </c>
      <c r="P2824" s="40"/>
      <c r="Q2824" s="41"/>
      <c r="R2824" s="42" t="s">
        <v>2417</v>
      </c>
      <c r="S2824" s="68"/>
    </row>
    <row r="2825" spans="1:19" s="70" customFormat="1" ht="12.75" hidden="1" customHeight="1" x14ac:dyDescent="0.2">
      <c r="A2825" s="38" t="s">
        <v>17563</v>
      </c>
      <c r="B2825" s="39" t="s">
        <v>17564</v>
      </c>
      <c r="C2825" s="39" t="s">
        <v>17565</v>
      </c>
      <c r="D2825" s="38">
        <v>919962</v>
      </c>
      <c r="E2825" s="38"/>
      <c r="F2825" s="39" t="s">
        <v>6950</v>
      </c>
      <c r="G2825" s="38">
        <v>8263000121</v>
      </c>
      <c r="H2825" s="40" t="s">
        <v>17566</v>
      </c>
      <c r="I2825" s="3">
        <v>142296.54</v>
      </c>
      <c r="J2825" s="3"/>
      <c r="K2825" s="2">
        <v>25613.46</v>
      </c>
      <c r="L2825" s="3">
        <f t="shared" si="44"/>
        <v>167910</v>
      </c>
      <c r="M2825" s="41">
        <v>44883.729166666664</v>
      </c>
      <c r="N2825" s="39">
        <v>6870372566</v>
      </c>
      <c r="O2825" s="39" t="s">
        <v>3282</v>
      </c>
      <c r="P2825" s="40">
        <v>302102187913</v>
      </c>
      <c r="Q2825" s="41">
        <v>44968</v>
      </c>
      <c r="R2825" s="42" t="s">
        <v>2417</v>
      </c>
      <c r="S2825" s="68"/>
    </row>
    <row r="2826" spans="1:19" s="70" customFormat="1" ht="12.75" hidden="1" customHeight="1" x14ac:dyDescent="0.2">
      <c r="A2826" s="38" t="s">
        <v>5771</v>
      </c>
      <c r="B2826" s="39" t="s">
        <v>5772</v>
      </c>
      <c r="C2826" s="39" t="s">
        <v>5773</v>
      </c>
      <c r="D2826" s="38">
        <v>401972</v>
      </c>
      <c r="E2826" s="38"/>
      <c r="F2826" s="39" t="s">
        <v>842</v>
      </c>
      <c r="G2826" s="38">
        <v>8263000049</v>
      </c>
      <c r="H2826" s="40" t="s">
        <v>5774</v>
      </c>
      <c r="I2826" s="2">
        <v>142210</v>
      </c>
      <c r="J2826" s="2">
        <v>0</v>
      </c>
      <c r="K2826" s="2">
        <v>25597.8</v>
      </c>
      <c r="L2826" s="3">
        <f t="shared" si="44"/>
        <v>167807.8</v>
      </c>
      <c r="M2826" s="41">
        <v>44405.729166666664</v>
      </c>
      <c r="N2826" s="39">
        <v>6870192478</v>
      </c>
      <c r="O2826" s="39" t="s">
        <v>52</v>
      </c>
      <c r="P2826" s="40" t="s">
        <v>5481</v>
      </c>
      <c r="Q2826" s="41">
        <v>44448</v>
      </c>
      <c r="R2826" s="39" t="s">
        <v>54</v>
      </c>
      <c r="S2826" s="68"/>
    </row>
    <row r="2827" spans="1:19" s="70" customFormat="1" ht="12.75" hidden="1" customHeight="1" x14ac:dyDescent="0.2">
      <c r="A2827" s="38" t="s">
        <v>495</v>
      </c>
      <c r="B2827" s="42" t="s">
        <v>493</v>
      </c>
      <c r="C2827" s="42" t="s">
        <v>496</v>
      </c>
      <c r="D2827" s="38">
        <v>135997</v>
      </c>
      <c r="E2827" s="38"/>
      <c r="F2827" s="39" t="s">
        <v>183</v>
      </c>
      <c r="G2827" s="38" t="s">
        <v>497</v>
      </c>
      <c r="H2827" s="40" t="s">
        <v>490</v>
      </c>
      <c r="I2827" s="3">
        <v>142040</v>
      </c>
      <c r="J2827" s="3"/>
      <c r="K2827" s="3">
        <v>25567.200000000001</v>
      </c>
      <c r="L2827" s="3">
        <f t="shared" si="44"/>
        <v>167607.20000000001</v>
      </c>
      <c r="M2827" s="41">
        <v>44196.729166666664</v>
      </c>
      <c r="N2827" s="39"/>
      <c r="O2827" s="42" t="s">
        <v>315</v>
      </c>
      <c r="P2827" s="42"/>
      <c r="Q2827" s="60"/>
      <c r="R2827" s="42" t="s">
        <v>243</v>
      </c>
      <c r="S2827" s="68"/>
    </row>
    <row r="2828" spans="1:19" s="70" customFormat="1" ht="12.75" hidden="1" customHeight="1" x14ac:dyDescent="0.2">
      <c r="A2828" s="38" t="s">
        <v>22028</v>
      </c>
      <c r="B2828" s="39" t="s">
        <v>22029</v>
      </c>
      <c r="C2828" s="39" t="s">
        <v>22030</v>
      </c>
      <c r="D2828" s="38">
        <v>919962</v>
      </c>
      <c r="E2828" s="38"/>
      <c r="F2828" s="39" t="s">
        <v>6950</v>
      </c>
      <c r="G2828" s="38">
        <v>8268006323</v>
      </c>
      <c r="H2828" s="40" t="s">
        <v>22031</v>
      </c>
      <c r="I2828" s="3">
        <v>141900</v>
      </c>
      <c r="J2828" s="3"/>
      <c r="K2828" s="2">
        <v>25542</v>
      </c>
      <c r="L2828" s="3">
        <f t="shared" si="44"/>
        <v>167442</v>
      </c>
      <c r="M2828" s="41">
        <v>45205.729166666664</v>
      </c>
      <c r="N2828" s="39">
        <v>161067696</v>
      </c>
      <c r="O2828" s="39" t="s">
        <v>3282</v>
      </c>
      <c r="P2828" s="40">
        <v>402270259615</v>
      </c>
      <c r="Q2828" s="41">
        <v>45351</v>
      </c>
      <c r="R2828" s="42" t="s">
        <v>2417</v>
      </c>
      <c r="S2828" s="68"/>
    </row>
    <row r="2829" spans="1:19" s="70" customFormat="1" ht="12.75" customHeight="1" x14ac:dyDescent="0.2">
      <c r="A2829" s="38" t="s">
        <v>4167</v>
      </c>
      <c r="B2829" s="42"/>
      <c r="C2829" s="42"/>
      <c r="D2829" s="38"/>
      <c r="E2829" s="38"/>
      <c r="F2829" s="42" t="s">
        <v>3025</v>
      </c>
      <c r="G2829" s="61" t="s">
        <v>4166</v>
      </c>
      <c r="H2829" s="59">
        <v>44405</v>
      </c>
      <c r="I2829" s="3">
        <v>141847.01</v>
      </c>
      <c r="J2829" s="3"/>
      <c r="K2829" s="2">
        <v>0</v>
      </c>
      <c r="L2829" s="3">
        <f t="shared" si="44"/>
        <v>141847.01</v>
      </c>
      <c r="M2829" s="59">
        <v>44405</v>
      </c>
      <c r="N2829" s="61" t="s">
        <v>4166</v>
      </c>
      <c r="O2829" s="39" t="s">
        <v>3027</v>
      </c>
      <c r="P2829" s="42"/>
      <c r="Q2829" s="60"/>
      <c r="R2829" s="62" t="s">
        <v>15</v>
      </c>
      <c r="S2829" s="68"/>
    </row>
    <row r="2830" spans="1:19" s="70" customFormat="1" ht="12.75" hidden="1" customHeight="1" x14ac:dyDescent="0.2">
      <c r="A2830" s="38" t="s">
        <v>1953</v>
      </c>
      <c r="B2830" s="39" t="s">
        <v>1954</v>
      </c>
      <c r="C2830" s="39" t="s">
        <v>1955</v>
      </c>
      <c r="D2830" s="38">
        <v>812419</v>
      </c>
      <c r="E2830" s="38"/>
      <c r="F2830" s="39" t="s">
        <v>1956</v>
      </c>
      <c r="G2830" s="38">
        <v>8268005815</v>
      </c>
      <c r="H2830" s="40" t="s">
        <v>1957</v>
      </c>
      <c r="I2830" s="2">
        <v>141600</v>
      </c>
      <c r="J2830" s="2"/>
      <c r="K2830" s="2">
        <v>0</v>
      </c>
      <c r="L2830" s="3">
        <f t="shared" si="44"/>
        <v>141600</v>
      </c>
      <c r="M2830" s="41">
        <v>44313.729166666664</v>
      </c>
      <c r="N2830" s="39">
        <v>43884109</v>
      </c>
      <c r="O2830" s="39" t="s">
        <v>52</v>
      </c>
      <c r="P2830" s="40"/>
      <c r="Q2830" s="41"/>
      <c r="R2830" s="39" t="s">
        <v>54</v>
      </c>
      <c r="S2830" s="68"/>
    </row>
    <row r="2831" spans="1:19" s="70" customFormat="1" ht="12.75" hidden="1" customHeight="1" x14ac:dyDescent="0.2">
      <c r="A2831" s="38" t="s">
        <v>18126</v>
      </c>
      <c r="B2831" s="42" t="s">
        <v>18127</v>
      </c>
      <c r="C2831" s="42" t="s">
        <v>18128</v>
      </c>
      <c r="D2831" s="38">
        <v>501497</v>
      </c>
      <c r="E2831" s="38"/>
      <c r="F2831" s="42" t="s">
        <v>7579</v>
      </c>
      <c r="G2831" s="38">
        <v>8263000099</v>
      </c>
      <c r="H2831" s="40" t="s">
        <v>18129</v>
      </c>
      <c r="I2831" s="3">
        <v>141600</v>
      </c>
      <c r="J2831" s="3"/>
      <c r="K2831" s="3">
        <v>0</v>
      </c>
      <c r="L2831" s="3">
        <f t="shared" si="44"/>
        <v>141600</v>
      </c>
      <c r="M2831" s="41">
        <v>44540.729166666664</v>
      </c>
      <c r="N2831" s="39">
        <v>1246303124</v>
      </c>
      <c r="O2831" s="42" t="s">
        <v>315</v>
      </c>
      <c r="P2831" s="42"/>
      <c r="Q2831" s="60"/>
      <c r="R2831" s="42" t="s">
        <v>243</v>
      </c>
      <c r="S2831" s="68"/>
    </row>
    <row r="2832" spans="1:19" s="70" customFormat="1" ht="12.75" hidden="1" customHeight="1" x14ac:dyDescent="0.2">
      <c r="A2832" s="38" t="s">
        <v>5776</v>
      </c>
      <c r="B2832" s="39" t="s">
        <v>5777</v>
      </c>
      <c r="C2832" s="39" t="s">
        <v>5778</v>
      </c>
      <c r="D2832" s="38">
        <v>401972</v>
      </c>
      <c r="E2832" s="38"/>
      <c r="F2832" s="39" t="s">
        <v>842</v>
      </c>
      <c r="G2832" s="38">
        <v>8263000049</v>
      </c>
      <c r="H2832" s="40" t="s">
        <v>5779</v>
      </c>
      <c r="I2832" s="2">
        <v>141370</v>
      </c>
      <c r="J2832" s="2">
        <v>0</v>
      </c>
      <c r="K2832" s="2">
        <v>25446.6</v>
      </c>
      <c r="L2832" s="3">
        <f t="shared" si="44"/>
        <v>166816.6</v>
      </c>
      <c r="M2832" s="41">
        <v>44383.729166666664</v>
      </c>
      <c r="N2832" s="39">
        <v>6870194067</v>
      </c>
      <c r="O2832" s="39" t="s">
        <v>52</v>
      </c>
      <c r="P2832" s="40" t="s">
        <v>5674</v>
      </c>
      <c r="Q2832" s="41">
        <v>44448</v>
      </c>
      <c r="R2832" s="39" t="s">
        <v>54</v>
      </c>
      <c r="S2832" s="68"/>
    </row>
    <row r="2833" spans="1:19" s="70" customFormat="1" ht="12.75" hidden="1" customHeight="1" x14ac:dyDescent="0.2">
      <c r="A2833" s="38" t="s">
        <v>6631</v>
      </c>
      <c r="B2833" s="42" t="s">
        <v>6632</v>
      </c>
      <c r="C2833" s="42" t="s">
        <v>6633</v>
      </c>
      <c r="D2833" s="58">
        <v>405267</v>
      </c>
      <c r="E2833" s="58"/>
      <c r="F2833" s="39" t="s">
        <v>1224</v>
      </c>
      <c r="G2833" s="38">
        <v>8263000140</v>
      </c>
      <c r="H2833" s="40" t="s">
        <v>6634</v>
      </c>
      <c r="I2833" s="3">
        <v>141032.24</v>
      </c>
      <c r="J2833" s="3"/>
      <c r="K2833" s="3">
        <v>25385.759999999998</v>
      </c>
      <c r="L2833" s="3">
        <f t="shared" si="44"/>
        <v>166418</v>
      </c>
      <c r="M2833" s="41">
        <v>44444.729166666664</v>
      </c>
      <c r="N2833" s="39">
        <v>6870231211</v>
      </c>
      <c r="O2833" s="42" t="s">
        <v>315</v>
      </c>
      <c r="P2833" s="42" t="s">
        <v>6630</v>
      </c>
      <c r="Q2833" s="60">
        <v>44439</v>
      </c>
      <c r="R2833" s="42" t="s">
        <v>243</v>
      </c>
      <c r="S2833" s="68"/>
    </row>
    <row r="2834" spans="1:19" s="70" customFormat="1" ht="12.75" hidden="1" customHeight="1" x14ac:dyDescent="0.2">
      <c r="A2834" s="38" t="s">
        <v>16245</v>
      </c>
      <c r="B2834" s="39" t="s">
        <v>16246</v>
      </c>
      <c r="C2834" s="39" t="s">
        <v>16247</v>
      </c>
      <c r="D2834" s="38">
        <v>510104</v>
      </c>
      <c r="E2834" s="38"/>
      <c r="F2834" s="42" t="s">
        <v>6236</v>
      </c>
      <c r="G2834" s="38">
        <v>8266016267</v>
      </c>
      <c r="H2834" s="40">
        <v>548</v>
      </c>
      <c r="I2834" s="2">
        <v>140925.60169491527</v>
      </c>
      <c r="J2834" s="2"/>
      <c r="K2834" s="2">
        <v>25366.608305084748</v>
      </c>
      <c r="L2834" s="3">
        <f t="shared" si="44"/>
        <v>166292.21000000002</v>
      </c>
      <c r="M2834" s="41">
        <v>44844.729166666664</v>
      </c>
      <c r="N2834" s="39">
        <v>6870276489</v>
      </c>
      <c r="O2834" s="39" t="s">
        <v>3282</v>
      </c>
      <c r="P2834" s="40" t="s">
        <v>16248</v>
      </c>
      <c r="Q2834" s="41">
        <v>44898</v>
      </c>
      <c r="R2834" s="42" t="s">
        <v>2417</v>
      </c>
      <c r="S2834" s="68"/>
    </row>
    <row r="2835" spans="1:19" s="70" customFormat="1" ht="12.75" hidden="1" customHeight="1" x14ac:dyDescent="0.2">
      <c r="A2835" s="38" t="s">
        <v>19454</v>
      </c>
      <c r="B2835" s="39" t="s">
        <v>19455</v>
      </c>
      <c r="C2835" s="39" t="s">
        <v>19456</v>
      </c>
      <c r="D2835" s="38">
        <v>811923</v>
      </c>
      <c r="E2835" s="38"/>
      <c r="F2835" s="39" t="s">
        <v>13858</v>
      </c>
      <c r="G2835" s="38">
        <v>8268011674</v>
      </c>
      <c r="H2835" s="40" t="s">
        <v>19457</v>
      </c>
      <c r="I2835" s="2">
        <v>140192.31355932204</v>
      </c>
      <c r="J2835" s="2"/>
      <c r="K2835" s="2">
        <v>25234.616440677964</v>
      </c>
      <c r="L2835" s="3">
        <f t="shared" si="44"/>
        <v>165426.93</v>
      </c>
      <c r="M2835" s="41">
        <v>45052.729166666664</v>
      </c>
      <c r="N2835" s="39">
        <v>160420993</v>
      </c>
      <c r="O2835" s="39" t="s">
        <v>3282</v>
      </c>
      <c r="P2835" s="40" t="s">
        <v>19458</v>
      </c>
      <c r="Q2835" s="41">
        <v>45100</v>
      </c>
      <c r="R2835" s="42" t="s">
        <v>2417</v>
      </c>
      <c r="S2835" s="68"/>
    </row>
    <row r="2836" spans="1:19" s="70" customFormat="1" ht="12.75" hidden="1" customHeight="1" x14ac:dyDescent="0.2">
      <c r="A2836" s="38" t="s">
        <v>2070</v>
      </c>
      <c r="B2836" s="39" t="s">
        <v>2071</v>
      </c>
      <c r="C2836" s="39" t="s">
        <v>2072</v>
      </c>
      <c r="D2836" s="38">
        <v>919893</v>
      </c>
      <c r="E2836" s="38"/>
      <c r="F2836" s="39" t="s">
        <v>2039</v>
      </c>
      <c r="G2836" s="38">
        <v>8263000051</v>
      </c>
      <c r="H2836" s="40">
        <v>2920003701</v>
      </c>
      <c r="I2836" s="2">
        <v>140000.1</v>
      </c>
      <c r="J2836" s="2"/>
      <c r="K2836" s="2">
        <v>25200.018</v>
      </c>
      <c r="L2836" s="3">
        <f t="shared" si="44"/>
        <v>165200.11800000002</v>
      </c>
      <c r="M2836" s="41">
        <v>44257.729166666664</v>
      </c>
      <c r="N2836" s="39">
        <v>6870067494</v>
      </c>
      <c r="O2836" s="39" t="s">
        <v>52</v>
      </c>
      <c r="P2836" s="40" t="s">
        <v>2051</v>
      </c>
      <c r="Q2836" s="41">
        <v>44346</v>
      </c>
      <c r="R2836" s="39" t="s">
        <v>54</v>
      </c>
      <c r="S2836" s="68"/>
    </row>
    <row r="2837" spans="1:19" s="70" customFormat="1" ht="12.75" hidden="1" customHeight="1" x14ac:dyDescent="0.2">
      <c r="A2837" s="38" t="s">
        <v>5877</v>
      </c>
      <c r="B2837" s="42" t="s">
        <v>5878</v>
      </c>
      <c r="C2837" s="42" t="s">
        <v>5879</v>
      </c>
      <c r="D2837" s="38">
        <v>300286</v>
      </c>
      <c r="E2837" s="38"/>
      <c r="F2837" s="42" t="s">
        <v>3944</v>
      </c>
      <c r="G2837" s="38">
        <v>8263000075</v>
      </c>
      <c r="H2837" s="40">
        <v>712725541</v>
      </c>
      <c r="I2837" s="3">
        <v>140000</v>
      </c>
      <c r="J2837" s="3"/>
      <c r="K2837" s="3">
        <v>25200</v>
      </c>
      <c r="L2837" s="3">
        <f t="shared" si="44"/>
        <v>165200</v>
      </c>
      <c r="M2837" s="41">
        <v>44390.729166666664</v>
      </c>
      <c r="N2837" s="39">
        <v>6870195238</v>
      </c>
      <c r="O2837" s="42" t="s">
        <v>315</v>
      </c>
      <c r="P2837" s="42"/>
      <c r="Q2837" s="60"/>
      <c r="R2837" s="42" t="s">
        <v>243</v>
      </c>
      <c r="S2837" s="68"/>
    </row>
    <row r="2838" spans="1:19" s="70" customFormat="1" ht="12.75" hidden="1" customHeight="1" x14ac:dyDescent="0.2">
      <c r="A2838" s="38" t="s">
        <v>18638</v>
      </c>
      <c r="B2838" s="39" t="s">
        <v>18639</v>
      </c>
      <c r="C2838" s="39" t="s">
        <v>18640</v>
      </c>
      <c r="D2838" s="38">
        <v>140666</v>
      </c>
      <c r="E2838" s="38"/>
      <c r="F2838" s="39" t="s">
        <v>18641</v>
      </c>
      <c r="G2838" s="38">
        <v>8268010751</v>
      </c>
      <c r="H2838" s="40" t="s">
        <v>18642</v>
      </c>
      <c r="I2838" s="2">
        <v>139519.66</v>
      </c>
      <c r="J2838" s="2"/>
      <c r="K2838" s="2">
        <v>0</v>
      </c>
      <c r="L2838" s="3">
        <f t="shared" si="44"/>
        <v>139519.66</v>
      </c>
      <c r="M2838" s="41">
        <v>45001.729166666664</v>
      </c>
      <c r="N2838" s="39">
        <v>160281866</v>
      </c>
      <c r="O2838" s="39" t="s">
        <v>3282</v>
      </c>
      <c r="P2838" s="40" t="s">
        <v>18643</v>
      </c>
      <c r="Q2838" s="41">
        <v>45028</v>
      </c>
      <c r="R2838" s="42" t="s">
        <v>2417</v>
      </c>
      <c r="S2838" s="68"/>
    </row>
    <row r="2839" spans="1:19" s="70" customFormat="1" ht="12.75" hidden="1" customHeight="1" x14ac:dyDescent="0.2">
      <c r="A2839" s="38" t="s">
        <v>9676</v>
      </c>
      <c r="B2839" s="39" t="s">
        <v>9677</v>
      </c>
      <c r="C2839" s="39" t="s">
        <v>9678</v>
      </c>
      <c r="D2839" s="38">
        <v>811819</v>
      </c>
      <c r="E2839" s="38"/>
      <c r="F2839" s="39" t="s">
        <v>1091</v>
      </c>
      <c r="G2839" s="38">
        <v>8263000049</v>
      </c>
      <c r="H2839" s="40" t="s">
        <v>9679</v>
      </c>
      <c r="I2839" s="2">
        <v>139229</v>
      </c>
      <c r="J2839" s="2"/>
      <c r="K2839" s="2">
        <v>0</v>
      </c>
      <c r="L2839" s="3">
        <f t="shared" si="44"/>
        <v>139229</v>
      </c>
      <c r="M2839" s="41">
        <v>44525.729166666664</v>
      </c>
      <c r="N2839" s="39">
        <v>3445023788</v>
      </c>
      <c r="O2839" s="39" t="s">
        <v>52</v>
      </c>
      <c r="P2839" s="40">
        <v>112177445684</v>
      </c>
      <c r="Q2839" s="41">
        <v>44548</v>
      </c>
      <c r="R2839" s="39" t="s">
        <v>54</v>
      </c>
      <c r="S2839" s="68"/>
    </row>
    <row r="2840" spans="1:19" s="70" customFormat="1" ht="12.75" hidden="1" customHeight="1" x14ac:dyDescent="0.2">
      <c r="A2840" s="38" t="s">
        <v>13084</v>
      </c>
      <c r="B2840" s="39" t="s">
        <v>13081</v>
      </c>
      <c r="C2840" s="39" t="s">
        <v>13085</v>
      </c>
      <c r="D2840" s="38">
        <v>405485</v>
      </c>
      <c r="E2840" s="38"/>
      <c r="F2840" s="39" t="s">
        <v>3628</v>
      </c>
      <c r="G2840" s="38">
        <v>8263000144</v>
      </c>
      <c r="H2840" s="40" t="s">
        <v>13064</v>
      </c>
      <c r="I2840" s="2">
        <v>139100</v>
      </c>
      <c r="J2840" s="2"/>
      <c r="K2840" s="2">
        <v>25038</v>
      </c>
      <c r="L2840" s="3">
        <f t="shared" si="44"/>
        <v>164138</v>
      </c>
      <c r="M2840" s="41">
        <v>44539.729166666664</v>
      </c>
      <c r="N2840" s="39">
        <v>6870035149</v>
      </c>
      <c r="O2840" s="39" t="s">
        <v>3282</v>
      </c>
      <c r="P2840" s="40" t="s">
        <v>13073</v>
      </c>
      <c r="Q2840" s="41">
        <v>44688</v>
      </c>
      <c r="R2840" s="42" t="s">
        <v>2417</v>
      </c>
      <c r="S2840" s="68"/>
    </row>
    <row r="2841" spans="1:19" s="70" customFormat="1" ht="12.75" hidden="1" customHeight="1" x14ac:dyDescent="0.2">
      <c r="A2841" s="38" t="s">
        <v>10382</v>
      </c>
      <c r="B2841" s="42" t="s">
        <v>10383</v>
      </c>
      <c r="C2841" s="42" t="s">
        <v>10384</v>
      </c>
      <c r="D2841" s="38">
        <v>904678</v>
      </c>
      <c r="E2841" s="38"/>
      <c r="F2841" s="42" t="s">
        <v>10380</v>
      </c>
      <c r="G2841" s="38">
        <v>8263000178</v>
      </c>
      <c r="H2841" s="40" t="s">
        <v>10385</v>
      </c>
      <c r="I2841" s="3">
        <v>138202.46</v>
      </c>
      <c r="J2841" s="3"/>
      <c r="K2841" s="3">
        <v>24876.54</v>
      </c>
      <c r="L2841" s="3">
        <f t="shared" si="44"/>
        <v>163079</v>
      </c>
      <c r="M2841" s="41">
        <v>44565.729166666664</v>
      </c>
      <c r="N2841" s="39">
        <v>6870369951</v>
      </c>
      <c r="O2841" s="42" t="s">
        <v>315</v>
      </c>
      <c r="P2841" s="42">
        <v>202116146873</v>
      </c>
      <c r="Q2841" s="60">
        <v>44604</v>
      </c>
      <c r="R2841" s="42" t="s">
        <v>243</v>
      </c>
      <c r="S2841" s="68"/>
    </row>
    <row r="2842" spans="1:19" s="70" customFormat="1" ht="12.75" hidden="1" customHeight="1" x14ac:dyDescent="0.2">
      <c r="A2842" s="38" t="s">
        <v>17635</v>
      </c>
      <c r="B2842" s="42" t="s">
        <v>17632</v>
      </c>
      <c r="C2842" s="42" t="s">
        <v>17633</v>
      </c>
      <c r="D2842" s="58">
        <v>118480</v>
      </c>
      <c r="E2842" s="58"/>
      <c r="F2842" s="42" t="s">
        <v>9826</v>
      </c>
      <c r="G2842" s="38">
        <v>8263000270</v>
      </c>
      <c r="H2842" s="40" t="s">
        <v>17634</v>
      </c>
      <c r="I2842" s="3">
        <v>137837.70000000001</v>
      </c>
      <c r="J2842" s="3"/>
      <c r="K2842" s="3">
        <v>24810.786</v>
      </c>
      <c r="L2842" s="3">
        <f t="shared" si="44"/>
        <v>162648.486</v>
      </c>
      <c r="M2842" s="41">
        <v>44876.729166666664</v>
      </c>
      <c r="N2842" s="39">
        <v>6870379256</v>
      </c>
      <c r="O2842" s="42" t="s">
        <v>315</v>
      </c>
      <c r="P2842" s="42" t="s">
        <v>17629</v>
      </c>
      <c r="Q2842" s="60">
        <v>44974</v>
      </c>
      <c r="R2842" s="42" t="s">
        <v>243</v>
      </c>
      <c r="S2842" s="68"/>
    </row>
    <row r="2843" spans="1:19" s="70" customFormat="1" ht="12.75" hidden="1" customHeight="1" x14ac:dyDescent="0.2">
      <c r="A2843" s="38" t="s">
        <v>20845</v>
      </c>
      <c r="B2843" s="39" t="s">
        <v>20846</v>
      </c>
      <c r="C2843" s="39" t="s">
        <v>20847</v>
      </c>
      <c r="D2843" s="38">
        <v>823481</v>
      </c>
      <c r="E2843" s="38"/>
      <c r="F2843" s="39" t="s">
        <v>1053</v>
      </c>
      <c r="G2843" s="38">
        <v>8268013374</v>
      </c>
      <c r="H2843" s="40">
        <v>146</v>
      </c>
      <c r="I2843" s="2">
        <v>137076.8898305085</v>
      </c>
      <c r="J2843" s="2"/>
      <c r="K2843" s="2">
        <v>24673.84016949153</v>
      </c>
      <c r="L2843" s="3">
        <f t="shared" si="44"/>
        <v>161750.73000000004</v>
      </c>
      <c r="M2843" s="41">
        <v>45210.729166666664</v>
      </c>
      <c r="N2843" s="39">
        <v>160761265</v>
      </c>
      <c r="O2843" s="39" t="s">
        <v>52</v>
      </c>
      <c r="P2843" s="40" t="s">
        <v>20848</v>
      </c>
      <c r="Q2843" s="41">
        <v>45231</v>
      </c>
      <c r="R2843" s="39" t="s">
        <v>54</v>
      </c>
      <c r="S2843" s="68"/>
    </row>
    <row r="2844" spans="1:19" s="70" customFormat="1" ht="12.75" hidden="1" customHeight="1" x14ac:dyDescent="0.2">
      <c r="A2844" s="38" t="s">
        <v>22064</v>
      </c>
      <c r="B2844" s="39" t="s">
        <v>22065</v>
      </c>
      <c r="C2844" s="39" t="s">
        <v>22066</v>
      </c>
      <c r="D2844" s="38">
        <v>923348</v>
      </c>
      <c r="E2844" s="38"/>
      <c r="F2844" s="39" t="s">
        <v>8499</v>
      </c>
      <c r="G2844" s="38">
        <v>8262000070</v>
      </c>
      <c r="H2844" s="40" t="s">
        <v>22067</v>
      </c>
      <c r="I2844" s="2">
        <v>136895.08474576272</v>
      </c>
      <c r="J2844" s="2"/>
      <c r="K2844" s="2">
        <v>24641.115254237291</v>
      </c>
      <c r="L2844" s="3">
        <f t="shared" si="44"/>
        <v>161536.20000000001</v>
      </c>
      <c r="M2844" s="41">
        <v>45287.729166666664</v>
      </c>
      <c r="N2844" s="39">
        <v>161084130</v>
      </c>
      <c r="O2844" s="39" t="s">
        <v>18453</v>
      </c>
      <c r="P2844" s="40" t="s">
        <v>22068</v>
      </c>
      <c r="Q2844" s="41">
        <v>45356</v>
      </c>
      <c r="R2844" s="62" t="s">
        <v>21</v>
      </c>
      <c r="S2844" s="68"/>
    </row>
    <row r="2845" spans="1:19" s="70" customFormat="1" ht="12.75" hidden="1" customHeight="1" x14ac:dyDescent="0.2">
      <c r="A2845" s="38" t="s">
        <v>5780</v>
      </c>
      <c r="B2845" s="39" t="s">
        <v>5781</v>
      </c>
      <c r="C2845" s="39" t="s">
        <v>5782</v>
      </c>
      <c r="D2845" s="38">
        <v>401972</v>
      </c>
      <c r="E2845" s="38"/>
      <c r="F2845" s="39" t="s">
        <v>842</v>
      </c>
      <c r="G2845" s="38">
        <v>8263000049</v>
      </c>
      <c r="H2845" s="40" t="s">
        <v>5783</v>
      </c>
      <c r="I2845" s="2">
        <v>136620</v>
      </c>
      <c r="J2845" s="2">
        <v>0</v>
      </c>
      <c r="K2845" s="2">
        <v>24591.599999999999</v>
      </c>
      <c r="L2845" s="3">
        <f t="shared" si="44"/>
        <v>161211.6</v>
      </c>
      <c r="M2845" s="41">
        <v>44383.729166666664</v>
      </c>
      <c r="N2845" s="39">
        <v>6870194085</v>
      </c>
      <c r="O2845" s="39" t="s">
        <v>52</v>
      </c>
      <c r="P2845" s="40" t="s">
        <v>5674</v>
      </c>
      <c r="Q2845" s="41">
        <v>44448</v>
      </c>
      <c r="R2845" s="39" t="s">
        <v>54</v>
      </c>
      <c r="S2845" s="68"/>
    </row>
    <row r="2846" spans="1:19" s="70" customFormat="1" ht="12.75" hidden="1" customHeight="1" x14ac:dyDescent="0.2">
      <c r="A2846" s="38" t="s">
        <v>15599</v>
      </c>
      <c r="B2846" s="42" t="s">
        <v>15600</v>
      </c>
      <c r="C2846" s="42" t="s">
        <v>15601</v>
      </c>
      <c r="D2846" s="38">
        <v>816965</v>
      </c>
      <c r="E2846" s="38"/>
      <c r="F2846" s="87" t="s">
        <v>557</v>
      </c>
      <c r="G2846" s="38">
        <v>8268009963</v>
      </c>
      <c r="H2846" s="40" t="s">
        <v>15602</v>
      </c>
      <c r="I2846" s="3">
        <v>136106.81</v>
      </c>
      <c r="J2846" s="3"/>
      <c r="K2846" s="3">
        <v>0</v>
      </c>
      <c r="L2846" s="3">
        <f t="shared" si="44"/>
        <v>136106.81</v>
      </c>
      <c r="M2846" s="41">
        <v>44812.729166666664</v>
      </c>
      <c r="N2846" s="39">
        <v>44191478</v>
      </c>
      <c r="O2846" s="42" t="s">
        <v>315</v>
      </c>
      <c r="P2846" s="42" t="s">
        <v>15603</v>
      </c>
      <c r="Q2846" s="60">
        <v>44847</v>
      </c>
      <c r="R2846" s="42" t="s">
        <v>243</v>
      </c>
      <c r="S2846" s="68" t="s">
        <v>506</v>
      </c>
    </row>
    <row r="2847" spans="1:19" s="70" customFormat="1" ht="12.75" hidden="1" customHeight="1" x14ac:dyDescent="0.2">
      <c r="A2847" s="38" t="s">
        <v>4154</v>
      </c>
      <c r="B2847" s="39" t="s">
        <v>4155</v>
      </c>
      <c r="C2847" s="39" t="s">
        <v>4156</v>
      </c>
      <c r="D2847" s="38">
        <v>116760</v>
      </c>
      <c r="E2847" s="38"/>
      <c r="F2847" s="39" t="s">
        <v>4157</v>
      </c>
      <c r="G2847" s="38">
        <v>8266011634</v>
      </c>
      <c r="H2847" s="40" t="s">
        <v>4158</v>
      </c>
      <c r="I2847" s="2">
        <v>136004.2372881356</v>
      </c>
      <c r="J2847" s="2"/>
      <c r="K2847" s="2">
        <v>24480.762711864409</v>
      </c>
      <c r="L2847" s="3">
        <f t="shared" si="44"/>
        <v>160485</v>
      </c>
      <c r="M2847" s="41">
        <v>44364.729166666664</v>
      </c>
      <c r="N2847" s="39">
        <v>6870152487</v>
      </c>
      <c r="O2847" s="39" t="s">
        <v>52</v>
      </c>
      <c r="P2847" s="40" t="s">
        <v>4159</v>
      </c>
      <c r="Q2847" s="41">
        <v>44416</v>
      </c>
      <c r="R2847" s="39" t="s">
        <v>54</v>
      </c>
      <c r="S2847" s="68"/>
    </row>
    <row r="2848" spans="1:19" s="70" customFormat="1" ht="12.75" hidden="1" customHeight="1" x14ac:dyDescent="0.2">
      <c r="A2848" s="38" t="s">
        <v>5784</v>
      </c>
      <c r="B2848" s="39" t="s">
        <v>5785</v>
      </c>
      <c r="C2848" s="39" t="s">
        <v>5786</v>
      </c>
      <c r="D2848" s="38">
        <v>401972</v>
      </c>
      <c r="E2848" s="38"/>
      <c r="F2848" s="39" t="s">
        <v>842</v>
      </c>
      <c r="G2848" s="38">
        <v>8263000049</v>
      </c>
      <c r="H2848" s="40" t="s">
        <v>5787</v>
      </c>
      <c r="I2848" s="2">
        <v>136000</v>
      </c>
      <c r="J2848" s="2">
        <v>0</v>
      </c>
      <c r="K2848" s="2">
        <v>24480</v>
      </c>
      <c r="L2848" s="3">
        <f t="shared" si="44"/>
        <v>160480</v>
      </c>
      <c r="M2848" s="41">
        <v>44386.729166666664</v>
      </c>
      <c r="N2848" s="39">
        <v>6870194116</v>
      </c>
      <c r="O2848" s="39" t="s">
        <v>52</v>
      </c>
      <c r="P2848" s="40" t="s">
        <v>5674</v>
      </c>
      <c r="Q2848" s="41">
        <v>44448</v>
      </c>
      <c r="R2848" s="39" t="s">
        <v>54</v>
      </c>
      <c r="S2848" s="68"/>
    </row>
    <row r="2849" spans="1:19" s="70" customFormat="1" ht="12.75" hidden="1" customHeight="1" x14ac:dyDescent="0.2">
      <c r="A2849" s="38" t="s">
        <v>12216</v>
      </c>
      <c r="B2849" s="42" t="s">
        <v>12217</v>
      </c>
      <c r="C2849" s="42" t="s">
        <v>12218</v>
      </c>
      <c r="D2849" s="38">
        <v>816777</v>
      </c>
      <c r="E2849" s="38" t="s">
        <v>23092</v>
      </c>
      <c r="F2849" s="129" t="s">
        <v>205</v>
      </c>
      <c r="G2849" s="38">
        <v>8268008116</v>
      </c>
      <c r="H2849" s="40" t="s">
        <v>12219</v>
      </c>
      <c r="I2849" s="3">
        <v>135700</v>
      </c>
      <c r="J2849" s="3"/>
      <c r="K2849" s="3">
        <v>0</v>
      </c>
      <c r="L2849" s="3">
        <f t="shared" si="44"/>
        <v>135700</v>
      </c>
      <c r="M2849" s="41">
        <v>44631.729166666664</v>
      </c>
      <c r="N2849" s="39">
        <v>44464918</v>
      </c>
      <c r="O2849" s="42" t="s">
        <v>315</v>
      </c>
      <c r="P2849" s="42" t="s">
        <v>12220</v>
      </c>
      <c r="Q2849" s="60">
        <v>44664</v>
      </c>
      <c r="R2849" s="42" t="s">
        <v>243</v>
      </c>
      <c r="S2849" s="68"/>
    </row>
    <row r="2850" spans="1:19" s="70" customFormat="1" ht="12.75" hidden="1" customHeight="1" x14ac:dyDescent="0.2">
      <c r="A2850" s="38" t="s">
        <v>906</v>
      </c>
      <c r="B2850" s="39" t="s">
        <v>907</v>
      </c>
      <c r="C2850" s="39" t="s">
        <v>908</v>
      </c>
      <c r="D2850" s="38">
        <v>401972</v>
      </c>
      <c r="E2850" s="38"/>
      <c r="F2850" s="39" t="s">
        <v>842</v>
      </c>
      <c r="G2850" s="38">
        <v>8263000049</v>
      </c>
      <c r="H2850" s="40" t="s">
        <v>909</v>
      </c>
      <c r="I2850" s="2">
        <v>135360</v>
      </c>
      <c r="J2850" s="2">
        <v>120.00359999999999</v>
      </c>
      <c r="K2850" s="2">
        <v>24364.799999999999</v>
      </c>
      <c r="L2850" s="3">
        <f t="shared" si="44"/>
        <v>159844.80359999998</v>
      </c>
      <c r="M2850" s="41">
        <v>44216.729166666664</v>
      </c>
      <c r="N2850" s="39">
        <v>6870340482</v>
      </c>
      <c r="O2850" s="39" t="s">
        <v>52</v>
      </c>
      <c r="P2850" s="40" t="s">
        <v>865</v>
      </c>
      <c r="Q2850" s="41">
        <v>44272</v>
      </c>
      <c r="R2850" s="39" t="s">
        <v>54</v>
      </c>
      <c r="S2850" s="68"/>
    </row>
    <row r="2851" spans="1:19" s="70" customFormat="1" ht="12.75" hidden="1" customHeight="1" x14ac:dyDescent="0.2">
      <c r="A2851" s="38" t="s">
        <v>5800</v>
      </c>
      <c r="B2851" s="39" t="s">
        <v>5801</v>
      </c>
      <c r="C2851" s="39" t="s">
        <v>5802</v>
      </c>
      <c r="D2851" s="38">
        <v>401972</v>
      </c>
      <c r="E2851" s="38"/>
      <c r="F2851" s="39" t="s">
        <v>842</v>
      </c>
      <c r="G2851" s="38">
        <v>8263000049</v>
      </c>
      <c r="H2851" s="40" t="s">
        <v>5803</v>
      </c>
      <c r="I2851" s="2">
        <v>135000</v>
      </c>
      <c r="J2851" s="2">
        <v>0</v>
      </c>
      <c r="K2851" s="2">
        <v>24300</v>
      </c>
      <c r="L2851" s="3">
        <f t="shared" si="44"/>
        <v>159300</v>
      </c>
      <c r="M2851" s="41">
        <v>44407.729166666664</v>
      </c>
      <c r="N2851" s="39">
        <v>6870194132</v>
      </c>
      <c r="O2851" s="39" t="s">
        <v>52</v>
      </c>
      <c r="P2851" s="40" t="s">
        <v>5674</v>
      </c>
      <c r="Q2851" s="41">
        <v>44448</v>
      </c>
      <c r="R2851" s="39" t="s">
        <v>54</v>
      </c>
      <c r="S2851" s="68"/>
    </row>
    <row r="2852" spans="1:19" s="70" customFormat="1" ht="12.75" hidden="1" customHeight="1" x14ac:dyDescent="0.2">
      <c r="A2852" s="38" t="s">
        <v>7326</v>
      </c>
      <c r="B2852" s="42" t="s">
        <v>7327</v>
      </c>
      <c r="C2852" s="42" t="s">
        <v>7328</v>
      </c>
      <c r="D2852" s="38">
        <v>509862</v>
      </c>
      <c r="E2852" s="38"/>
      <c r="F2852" s="42" t="s">
        <v>7329</v>
      </c>
      <c r="G2852" s="38">
        <v>8266012765</v>
      </c>
      <c r="H2852" s="40">
        <v>187</v>
      </c>
      <c r="I2852" s="3">
        <v>135000</v>
      </c>
      <c r="J2852" s="3"/>
      <c r="K2852" s="3">
        <v>24300</v>
      </c>
      <c r="L2852" s="3">
        <f t="shared" si="44"/>
        <v>159300</v>
      </c>
      <c r="M2852" s="41">
        <v>44476.729166666664</v>
      </c>
      <c r="N2852" s="39">
        <v>6870243985</v>
      </c>
      <c r="O2852" s="42" t="s">
        <v>315</v>
      </c>
      <c r="P2852" s="42" t="s">
        <v>7330</v>
      </c>
      <c r="Q2852" s="60">
        <v>44523</v>
      </c>
      <c r="R2852" s="42" t="s">
        <v>243</v>
      </c>
      <c r="S2852" s="68" t="s">
        <v>506</v>
      </c>
    </row>
    <row r="2853" spans="1:19" s="70" customFormat="1" ht="12.75" hidden="1" customHeight="1" x14ac:dyDescent="0.2">
      <c r="A2853" s="38" t="s">
        <v>15200</v>
      </c>
      <c r="B2853" s="39" t="s">
        <v>15201</v>
      </c>
      <c r="C2853" s="39"/>
      <c r="D2853" s="38">
        <v>811819</v>
      </c>
      <c r="E2853" s="38"/>
      <c r="F2853" s="39" t="s">
        <v>1091</v>
      </c>
      <c r="G2853" s="38">
        <v>8266021118</v>
      </c>
      <c r="H2853" s="40" t="s">
        <v>15202</v>
      </c>
      <c r="I2853" s="2">
        <v>135000</v>
      </c>
      <c r="J2853" s="2"/>
      <c r="K2853" s="2">
        <v>0</v>
      </c>
      <c r="L2853" s="3">
        <f t="shared" si="44"/>
        <v>135000</v>
      </c>
      <c r="M2853" s="41">
        <v>44809</v>
      </c>
      <c r="N2853" s="39"/>
      <c r="O2853" s="39" t="s">
        <v>1933</v>
      </c>
      <c r="P2853" s="40"/>
      <c r="Q2853" s="41"/>
      <c r="R2853" s="62" t="s">
        <v>25</v>
      </c>
      <c r="S2853" s="68"/>
    </row>
    <row r="2854" spans="1:19" s="70" customFormat="1" ht="12.75" hidden="1" customHeight="1" x14ac:dyDescent="0.2">
      <c r="A2854" s="38" t="s">
        <v>16372</v>
      </c>
      <c r="B2854" s="42" t="s">
        <v>16373</v>
      </c>
      <c r="C2854" s="42" t="s">
        <v>16374</v>
      </c>
      <c r="D2854" s="38">
        <v>301193</v>
      </c>
      <c r="E2854" s="38"/>
      <c r="F2854" s="39" t="s">
        <v>2376</v>
      </c>
      <c r="G2854" s="38">
        <v>8268010253</v>
      </c>
      <c r="H2854" s="40">
        <v>222901091746</v>
      </c>
      <c r="I2854" s="3">
        <v>135000</v>
      </c>
      <c r="J2854" s="3"/>
      <c r="K2854" s="3">
        <v>24300</v>
      </c>
      <c r="L2854" s="3">
        <f t="shared" si="44"/>
        <v>159300</v>
      </c>
      <c r="M2854" s="41">
        <v>44862.729166666664</v>
      </c>
      <c r="N2854" s="39">
        <v>44303205</v>
      </c>
      <c r="O2854" s="42" t="s">
        <v>315</v>
      </c>
      <c r="P2854" s="42" t="s">
        <v>16375</v>
      </c>
      <c r="Q2854" s="60">
        <v>44924</v>
      </c>
      <c r="R2854" s="42" t="s">
        <v>243</v>
      </c>
      <c r="S2854" s="68"/>
    </row>
    <row r="2855" spans="1:19" s="70" customFormat="1" ht="12.75" hidden="1" customHeight="1" x14ac:dyDescent="0.2">
      <c r="A2855" s="38" t="s">
        <v>601</v>
      </c>
      <c r="B2855" s="42" t="s">
        <v>602</v>
      </c>
      <c r="C2855" s="42" t="s">
        <v>603</v>
      </c>
      <c r="D2855" s="38">
        <v>407942</v>
      </c>
      <c r="E2855" s="38"/>
      <c r="F2855" s="42" t="s">
        <v>604</v>
      </c>
      <c r="G2855" s="38">
        <v>8266010164</v>
      </c>
      <c r="H2855" s="40">
        <v>4150192291</v>
      </c>
      <c r="I2855" s="3">
        <v>134517.6</v>
      </c>
      <c r="J2855" s="3"/>
      <c r="K2855" s="3">
        <v>24213.17</v>
      </c>
      <c r="L2855" s="3">
        <f t="shared" si="44"/>
        <v>158730.77000000002</v>
      </c>
      <c r="M2855" s="41">
        <v>44225.729166666664</v>
      </c>
      <c r="N2855" s="39">
        <v>6870297028</v>
      </c>
      <c r="O2855" s="42" t="s">
        <v>315</v>
      </c>
      <c r="P2855" s="42">
        <v>103232251246</v>
      </c>
      <c r="Q2855" s="60">
        <v>44279</v>
      </c>
      <c r="R2855" s="42" t="s">
        <v>243</v>
      </c>
      <c r="S2855" s="68"/>
    </row>
    <row r="2856" spans="1:19" s="70" customFormat="1" ht="12.75" hidden="1" customHeight="1" x14ac:dyDescent="0.2">
      <c r="A2856" s="38" t="s">
        <v>202</v>
      </c>
      <c r="B2856" s="39" t="s">
        <v>203</v>
      </c>
      <c r="C2856" s="39" t="s">
        <v>204</v>
      </c>
      <c r="D2856" s="38">
        <v>816777</v>
      </c>
      <c r="E2856" s="38" t="s">
        <v>23092</v>
      </c>
      <c r="F2856" s="129" t="s">
        <v>205</v>
      </c>
      <c r="G2856" s="38">
        <v>8268005263</v>
      </c>
      <c r="H2856" s="40" t="s">
        <v>206</v>
      </c>
      <c r="I2856" s="2">
        <v>134333.29661016949</v>
      </c>
      <c r="J2856" s="2"/>
      <c r="K2856" s="2">
        <v>24179.993389830506</v>
      </c>
      <c r="L2856" s="3">
        <f t="shared" si="44"/>
        <v>158513.29</v>
      </c>
      <c r="M2856" s="41">
        <v>44170.729166666664</v>
      </c>
      <c r="N2856" s="39">
        <v>44288144</v>
      </c>
      <c r="O2856" s="39" t="s">
        <v>52</v>
      </c>
      <c r="P2856" s="40" t="s">
        <v>207</v>
      </c>
      <c r="Q2856" s="41">
        <v>44276</v>
      </c>
      <c r="R2856" s="39" t="s">
        <v>54</v>
      </c>
      <c r="S2856" s="68"/>
    </row>
    <row r="2857" spans="1:19" s="70" customFormat="1" ht="12.75" hidden="1" customHeight="1" x14ac:dyDescent="0.2">
      <c r="A2857" s="38" t="s">
        <v>14754</v>
      </c>
      <c r="B2857" s="39" t="s">
        <v>14755</v>
      </c>
      <c r="C2857" s="39" t="s">
        <v>14756</v>
      </c>
      <c r="D2857" s="38">
        <v>510104</v>
      </c>
      <c r="E2857" s="38"/>
      <c r="F2857" s="42" t="s">
        <v>6236</v>
      </c>
      <c r="G2857" s="38">
        <v>8266015507</v>
      </c>
      <c r="H2857" s="40" t="s">
        <v>14757</v>
      </c>
      <c r="I2857" s="2">
        <v>134160</v>
      </c>
      <c r="J2857" s="2"/>
      <c r="K2857" s="2">
        <v>24148.799999999999</v>
      </c>
      <c r="L2857" s="3">
        <f t="shared" si="44"/>
        <v>158308.79999999999</v>
      </c>
      <c r="M2857" s="41">
        <v>44764.729166666664</v>
      </c>
      <c r="N2857" s="39">
        <v>6870151635</v>
      </c>
      <c r="O2857" s="39" t="s">
        <v>3282</v>
      </c>
      <c r="P2857" s="40" t="s">
        <v>14758</v>
      </c>
      <c r="Q2857" s="41">
        <v>44800</v>
      </c>
      <c r="R2857" s="42" t="s">
        <v>2417</v>
      </c>
      <c r="S2857" s="68"/>
    </row>
    <row r="2858" spans="1:19" s="70" customFormat="1" ht="12.75" hidden="1" customHeight="1" x14ac:dyDescent="0.2">
      <c r="A2858" s="38" t="s">
        <v>12452</v>
      </c>
      <c r="B2858" s="39" t="s">
        <v>12453</v>
      </c>
      <c r="C2858" s="39" t="s">
        <v>12454</v>
      </c>
      <c r="D2858" s="38">
        <v>812140</v>
      </c>
      <c r="E2858" s="38"/>
      <c r="F2858" s="42" t="s">
        <v>446</v>
      </c>
      <c r="G2858" s="38">
        <v>8268007979</v>
      </c>
      <c r="H2858" s="40" t="s">
        <v>12455</v>
      </c>
      <c r="I2858" s="2">
        <v>134144.06779661018</v>
      </c>
      <c r="J2858" s="2"/>
      <c r="K2858" s="2">
        <v>24145.932203389832</v>
      </c>
      <c r="L2858" s="3">
        <f t="shared" si="44"/>
        <v>158290</v>
      </c>
      <c r="M2858" s="41">
        <v>44641.729166666664</v>
      </c>
      <c r="N2858" s="39">
        <v>43825066</v>
      </c>
      <c r="O2858" s="39" t="s">
        <v>52</v>
      </c>
      <c r="P2858" s="40"/>
      <c r="Q2858" s="41"/>
      <c r="R2858" s="39" t="s">
        <v>54</v>
      </c>
      <c r="S2858" s="68"/>
    </row>
    <row r="2859" spans="1:19" s="70" customFormat="1" ht="12.75" hidden="1" customHeight="1" x14ac:dyDescent="0.2">
      <c r="A2859" s="38" t="s">
        <v>5804</v>
      </c>
      <c r="B2859" s="39" t="s">
        <v>5805</v>
      </c>
      <c r="C2859" s="39" t="s">
        <v>5806</v>
      </c>
      <c r="D2859" s="38">
        <v>401972</v>
      </c>
      <c r="E2859" s="38"/>
      <c r="F2859" s="39" t="s">
        <v>842</v>
      </c>
      <c r="G2859" s="38">
        <v>8263000049</v>
      </c>
      <c r="H2859" s="40" t="s">
        <v>5807</v>
      </c>
      <c r="I2859" s="2">
        <v>134000</v>
      </c>
      <c r="J2859" s="2">
        <v>0</v>
      </c>
      <c r="K2859" s="2">
        <v>24120</v>
      </c>
      <c r="L2859" s="3">
        <f t="shared" si="44"/>
        <v>158120</v>
      </c>
      <c r="M2859" s="41">
        <v>44386.729166666664</v>
      </c>
      <c r="N2859" s="39">
        <v>6870194139</v>
      </c>
      <c r="O2859" s="39" t="s">
        <v>52</v>
      </c>
      <c r="P2859" s="40" t="s">
        <v>5587</v>
      </c>
      <c r="Q2859" s="41">
        <v>44449</v>
      </c>
      <c r="R2859" s="39" t="s">
        <v>54</v>
      </c>
      <c r="S2859" s="68"/>
    </row>
    <row r="2860" spans="1:19" s="70" customFormat="1" ht="12.75" hidden="1" customHeight="1" x14ac:dyDescent="0.2">
      <c r="A2860" s="38" t="s">
        <v>16881</v>
      </c>
      <c r="B2860" s="39" t="s">
        <v>16882</v>
      </c>
      <c r="C2860" s="39" t="s">
        <v>16883</v>
      </c>
      <c r="D2860" s="38">
        <v>811819</v>
      </c>
      <c r="E2860" s="38"/>
      <c r="F2860" s="39" t="s">
        <v>1091</v>
      </c>
      <c r="G2860" s="38">
        <v>8263000187</v>
      </c>
      <c r="H2860" s="40" t="s">
        <v>16884</v>
      </c>
      <c r="I2860" s="2">
        <v>133594</v>
      </c>
      <c r="J2860" s="2"/>
      <c r="K2860" s="2">
        <v>0</v>
      </c>
      <c r="L2860" s="3">
        <f t="shared" si="44"/>
        <v>133594</v>
      </c>
      <c r="M2860" s="41">
        <v>44896.729166666664</v>
      </c>
      <c r="N2860" s="39">
        <v>3445030341</v>
      </c>
      <c r="O2860" s="39" t="s">
        <v>16805</v>
      </c>
      <c r="P2860" s="40">
        <v>301300702828</v>
      </c>
      <c r="Q2860" s="41">
        <v>44958</v>
      </c>
      <c r="R2860" s="62" t="s">
        <v>21</v>
      </c>
      <c r="S2860" s="68"/>
    </row>
    <row r="2861" spans="1:19" s="70" customFormat="1" ht="12.75" hidden="1" customHeight="1" x14ac:dyDescent="0.2">
      <c r="A2861" s="38" t="s">
        <v>18916</v>
      </c>
      <c r="B2861" s="39" t="s">
        <v>18917</v>
      </c>
      <c r="C2861" s="39" t="s">
        <v>18918</v>
      </c>
      <c r="D2861" s="38">
        <v>811819</v>
      </c>
      <c r="E2861" s="38"/>
      <c r="F2861" s="39" t="s">
        <v>1091</v>
      </c>
      <c r="G2861" s="38">
        <v>8263000187</v>
      </c>
      <c r="H2861" s="40" t="s">
        <v>18919</v>
      </c>
      <c r="I2861" s="2">
        <v>133594</v>
      </c>
      <c r="J2861" s="2"/>
      <c r="K2861" s="2">
        <v>0</v>
      </c>
      <c r="L2861" s="3">
        <f t="shared" si="44"/>
        <v>133594</v>
      </c>
      <c r="M2861" s="41">
        <v>45044</v>
      </c>
      <c r="N2861" s="39">
        <v>160396220</v>
      </c>
      <c r="O2861" s="39" t="s">
        <v>16805</v>
      </c>
      <c r="P2861" s="40">
        <v>305300317774</v>
      </c>
      <c r="Q2861" s="41">
        <v>45078</v>
      </c>
      <c r="R2861" s="62" t="s">
        <v>21</v>
      </c>
      <c r="S2861" s="68"/>
    </row>
    <row r="2862" spans="1:19" s="70" customFormat="1" ht="12.75" hidden="1" customHeight="1" x14ac:dyDescent="0.2">
      <c r="A2862" s="38" t="s">
        <v>4523</v>
      </c>
      <c r="B2862" s="39" t="s">
        <v>4524</v>
      </c>
      <c r="C2862" s="39" t="s">
        <v>4525</v>
      </c>
      <c r="D2862" s="38">
        <v>401972</v>
      </c>
      <c r="E2862" s="38"/>
      <c r="F2862" s="39" t="s">
        <v>842</v>
      </c>
      <c r="G2862" s="38">
        <v>8263000049</v>
      </c>
      <c r="H2862" s="40" t="s">
        <v>4526</v>
      </c>
      <c r="I2862" s="2">
        <v>133214.29</v>
      </c>
      <c r="J2862" s="2">
        <v>157</v>
      </c>
      <c r="K2862" s="2">
        <v>23978.572200000002</v>
      </c>
      <c r="L2862" s="3">
        <f t="shared" si="44"/>
        <v>157349.8622</v>
      </c>
      <c r="M2862" s="41">
        <v>44369.729166666664</v>
      </c>
      <c r="N2862" s="39">
        <v>6870150074</v>
      </c>
      <c r="O2862" s="39" t="s">
        <v>52</v>
      </c>
      <c r="P2862" s="40" t="s">
        <v>4527</v>
      </c>
      <c r="Q2862" s="41">
        <v>44412</v>
      </c>
      <c r="R2862" s="39" t="s">
        <v>54</v>
      </c>
      <c r="S2862" s="68"/>
    </row>
    <row r="2863" spans="1:19" s="70" customFormat="1" ht="12.75" hidden="1" customHeight="1" x14ac:dyDescent="0.2">
      <c r="A2863" s="38" t="s">
        <v>14536</v>
      </c>
      <c r="B2863" s="39"/>
      <c r="C2863" s="39"/>
      <c r="D2863" s="58">
        <v>102030</v>
      </c>
      <c r="E2863" s="58"/>
      <c r="F2863" s="39" t="s">
        <v>1224</v>
      </c>
      <c r="G2863" s="38">
        <v>8263000147</v>
      </c>
      <c r="H2863" s="40" t="s">
        <v>14537</v>
      </c>
      <c r="I2863" s="2">
        <v>133055.38</v>
      </c>
      <c r="J2863" s="2"/>
      <c r="K2863" s="2">
        <f>I2863*18%</f>
        <v>23949.968400000002</v>
      </c>
      <c r="L2863" s="3">
        <f t="shared" si="44"/>
        <v>157005.34840000002</v>
      </c>
      <c r="M2863" s="41">
        <v>44763.729166666664</v>
      </c>
      <c r="N2863" s="39"/>
      <c r="O2863" s="39" t="s">
        <v>52</v>
      </c>
      <c r="P2863" s="39"/>
      <c r="Q2863" s="41"/>
      <c r="R2863" s="39" t="s">
        <v>54</v>
      </c>
      <c r="S2863" s="68"/>
    </row>
    <row r="2864" spans="1:19" s="70" customFormat="1" ht="12.75" hidden="1" customHeight="1" x14ac:dyDescent="0.2">
      <c r="A2864" s="38" t="s">
        <v>14906</v>
      </c>
      <c r="B2864" s="42" t="s">
        <v>14907</v>
      </c>
      <c r="C2864" s="42" t="s">
        <v>14908</v>
      </c>
      <c r="D2864" s="38">
        <v>816965</v>
      </c>
      <c r="E2864" s="38"/>
      <c r="F2864" s="87" t="s">
        <v>557</v>
      </c>
      <c r="G2864" s="38">
        <v>8268009093</v>
      </c>
      <c r="H2864" s="40" t="s">
        <v>14909</v>
      </c>
      <c r="I2864" s="3">
        <v>132478.38</v>
      </c>
      <c r="J2864" s="3"/>
      <c r="K2864" s="3">
        <v>0</v>
      </c>
      <c r="L2864" s="3">
        <f t="shared" si="44"/>
        <v>132478.38</v>
      </c>
      <c r="M2864" s="41">
        <v>44742.729166666664</v>
      </c>
      <c r="N2864" s="39">
        <v>44130299</v>
      </c>
      <c r="O2864" s="42" t="s">
        <v>315</v>
      </c>
      <c r="P2864" s="42" t="s">
        <v>14910</v>
      </c>
      <c r="Q2864" s="60">
        <v>44816</v>
      </c>
      <c r="R2864" s="42" t="s">
        <v>243</v>
      </c>
      <c r="S2864" s="68" t="s">
        <v>506</v>
      </c>
    </row>
    <row r="2865" spans="1:19" s="70" customFormat="1" ht="12.75" hidden="1" customHeight="1" x14ac:dyDescent="0.2">
      <c r="A2865" s="38" t="s">
        <v>15280</v>
      </c>
      <c r="B2865" s="42" t="s">
        <v>15281</v>
      </c>
      <c r="C2865" s="42" t="s">
        <v>15282</v>
      </c>
      <c r="D2865" s="38">
        <v>806910</v>
      </c>
      <c r="E2865" s="38"/>
      <c r="F2865" s="42" t="s">
        <v>14182</v>
      </c>
      <c r="G2865" s="38">
        <v>8268009449</v>
      </c>
      <c r="H2865" s="40" t="s">
        <v>15283</v>
      </c>
      <c r="I2865" s="3">
        <v>132073.02000000002</v>
      </c>
      <c r="J2865" s="3"/>
      <c r="K2865" s="3">
        <v>23773.18</v>
      </c>
      <c r="L2865" s="3">
        <f t="shared" si="44"/>
        <v>155846.20000000001</v>
      </c>
      <c r="M2865" s="41">
        <v>44770.729166666664</v>
      </c>
      <c r="N2865" s="39">
        <v>44130234</v>
      </c>
      <c r="O2865" s="42" t="s">
        <v>315</v>
      </c>
      <c r="P2865" s="42" t="s">
        <v>15284</v>
      </c>
      <c r="Q2865" s="60">
        <v>44813</v>
      </c>
      <c r="R2865" s="42" t="s">
        <v>243</v>
      </c>
      <c r="S2865" s="68" t="s">
        <v>506</v>
      </c>
    </row>
    <row r="2866" spans="1:19" s="70" customFormat="1" ht="12.75" hidden="1" customHeight="1" x14ac:dyDescent="0.25">
      <c r="A2866" s="38" t="s">
        <v>1382</v>
      </c>
      <c r="B2866" s="39">
        <v>1288717</v>
      </c>
      <c r="C2866" s="39"/>
      <c r="D2866" s="38">
        <v>407261</v>
      </c>
      <c r="E2866" s="38"/>
      <c r="F2866" s="138" t="s">
        <v>58</v>
      </c>
      <c r="G2866" s="38">
        <v>8266015316</v>
      </c>
      <c r="H2866" s="40">
        <v>1288717</v>
      </c>
      <c r="I2866" s="2">
        <v>132025.32</v>
      </c>
      <c r="J2866" s="2"/>
      <c r="K2866" s="2">
        <v>0</v>
      </c>
      <c r="L2866" s="3">
        <f t="shared" si="44"/>
        <v>132025.32</v>
      </c>
      <c r="M2866" s="41"/>
      <c r="N2866" s="39"/>
      <c r="O2866" s="39" t="s">
        <v>52</v>
      </c>
      <c r="P2866" s="40"/>
      <c r="Q2866" s="41"/>
      <c r="R2866" s="39" t="s">
        <v>54</v>
      </c>
      <c r="S2866" s="68"/>
    </row>
    <row r="2867" spans="1:19" s="70" customFormat="1" ht="12.75" hidden="1" customHeight="1" x14ac:dyDescent="0.2">
      <c r="A2867" s="38" t="s">
        <v>16488</v>
      </c>
      <c r="B2867" s="39" t="s">
        <v>16489</v>
      </c>
      <c r="C2867" s="39"/>
      <c r="D2867" s="38">
        <v>811819</v>
      </c>
      <c r="E2867" s="38"/>
      <c r="F2867" s="39" t="s">
        <v>1091</v>
      </c>
      <c r="G2867" s="38">
        <v>8266021118</v>
      </c>
      <c r="H2867" s="40" t="s">
        <v>16490</v>
      </c>
      <c r="I2867" s="2">
        <v>132000</v>
      </c>
      <c r="J2867" s="2"/>
      <c r="K2867" s="2">
        <v>0</v>
      </c>
      <c r="L2867" s="3">
        <f t="shared" si="44"/>
        <v>132000</v>
      </c>
      <c r="M2867" s="41">
        <v>44910</v>
      </c>
      <c r="N2867" s="39"/>
      <c r="O2867" s="39" t="s">
        <v>1933</v>
      </c>
      <c r="P2867" s="40"/>
      <c r="Q2867" s="41"/>
      <c r="R2867" s="62" t="s">
        <v>25</v>
      </c>
      <c r="S2867" s="68"/>
    </row>
    <row r="2868" spans="1:19" s="70" customFormat="1" ht="12.75" hidden="1" customHeight="1" x14ac:dyDescent="0.2">
      <c r="A2868" s="38" t="s">
        <v>22955</v>
      </c>
      <c r="B2868" s="39" t="s">
        <v>22956</v>
      </c>
      <c r="C2868" s="39" t="s">
        <v>22957</v>
      </c>
      <c r="D2868" s="38">
        <v>915109</v>
      </c>
      <c r="E2868" s="38"/>
      <c r="F2868" s="39" t="s">
        <v>20110</v>
      </c>
      <c r="G2868" s="38">
        <v>8268015366</v>
      </c>
      <c r="H2868" s="40" t="s">
        <v>22958</v>
      </c>
      <c r="I2868" s="2">
        <v>132000</v>
      </c>
      <c r="J2868" s="2"/>
      <c r="K2868" s="2">
        <v>23760</v>
      </c>
      <c r="L2868" s="3">
        <f t="shared" si="44"/>
        <v>155760</v>
      </c>
      <c r="M2868" s="41">
        <v>45386.729166666664</v>
      </c>
      <c r="N2868" s="39">
        <v>160882063</v>
      </c>
      <c r="O2868" s="39" t="s">
        <v>18453</v>
      </c>
      <c r="P2868" s="40" t="s">
        <v>22959</v>
      </c>
      <c r="Q2868" s="41">
        <v>45472</v>
      </c>
      <c r="R2868" s="62" t="s">
        <v>21</v>
      </c>
      <c r="S2868" s="68"/>
    </row>
    <row r="2869" spans="1:19" s="70" customFormat="1" ht="12.75" hidden="1" customHeight="1" x14ac:dyDescent="0.2">
      <c r="A2869" s="38" t="s">
        <v>18684</v>
      </c>
      <c r="B2869" s="42" t="s">
        <v>18685</v>
      </c>
      <c r="C2869" s="42" t="s">
        <v>18686</v>
      </c>
      <c r="D2869" s="38">
        <v>815539</v>
      </c>
      <c r="E2869" s="38"/>
      <c r="F2869" s="42" t="s">
        <v>1640</v>
      </c>
      <c r="G2869" s="38">
        <v>8268009809</v>
      </c>
      <c r="H2869" s="40" t="s">
        <v>18687</v>
      </c>
      <c r="I2869" s="3">
        <v>131992.16</v>
      </c>
      <c r="J2869" s="3"/>
      <c r="K2869" s="3">
        <v>0</v>
      </c>
      <c r="L2869" s="3">
        <f t="shared" si="44"/>
        <v>131992.16</v>
      </c>
      <c r="M2869" s="41">
        <v>45014.729166666664</v>
      </c>
      <c r="N2869" s="39">
        <v>160290803</v>
      </c>
      <c r="O2869" s="42" t="s">
        <v>315</v>
      </c>
      <c r="P2869" s="42" t="s">
        <v>18688</v>
      </c>
      <c r="Q2869" s="60">
        <v>45035</v>
      </c>
      <c r="R2869" s="42" t="s">
        <v>243</v>
      </c>
      <c r="S2869" s="68" t="s">
        <v>506</v>
      </c>
    </row>
    <row r="2870" spans="1:19" s="70" customFormat="1" ht="12.75" hidden="1" customHeight="1" x14ac:dyDescent="0.2">
      <c r="A2870" s="38" t="s">
        <v>19807</v>
      </c>
      <c r="B2870" s="39" t="s">
        <v>19808</v>
      </c>
      <c r="C2870" s="39" t="s">
        <v>19809</v>
      </c>
      <c r="D2870" s="38">
        <v>812419</v>
      </c>
      <c r="E2870" s="38"/>
      <c r="F2870" s="39" t="s">
        <v>1956</v>
      </c>
      <c r="G2870" s="38">
        <v>8268012421</v>
      </c>
      <c r="H2870" s="40" t="s">
        <v>19810</v>
      </c>
      <c r="I2870" s="2">
        <v>131683.05084745763</v>
      </c>
      <c r="J2870" s="2"/>
      <c r="K2870" s="2">
        <v>23702.949152542373</v>
      </c>
      <c r="L2870" s="3">
        <f t="shared" si="44"/>
        <v>155386</v>
      </c>
      <c r="M2870" s="41">
        <v>45091.729166666664</v>
      </c>
      <c r="N2870" s="39">
        <v>160502582</v>
      </c>
      <c r="O2870" s="39" t="s">
        <v>3282</v>
      </c>
      <c r="P2870" s="40" t="s">
        <v>19811</v>
      </c>
      <c r="Q2870" s="41">
        <v>45129</v>
      </c>
      <c r="R2870" s="42" t="s">
        <v>2417</v>
      </c>
      <c r="S2870" s="68"/>
    </row>
    <row r="2871" spans="1:19" s="70" customFormat="1" ht="12.75" hidden="1" customHeight="1" x14ac:dyDescent="0.2">
      <c r="A2871" s="38" t="s">
        <v>8194</v>
      </c>
      <c r="B2871" s="39" t="s">
        <v>8195</v>
      </c>
      <c r="C2871" s="39" t="s">
        <v>8196</v>
      </c>
      <c r="D2871" s="38">
        <v>811819</v>
      </c>
      <c r="E2871" s="38"/>
      <c r="F2871" s="39" t="s">
        <v>1091</v>
      </c>
      <c r="G2871" s="38">
        <v>8263000049</v>
      </c>
      <c r="H2871" s="40" t="s">
        <v>8197</v>
      </c>
      <c r="I2871" s="2">
        <v>131617</v>
      </c>
      <c r="J2871" s="2"/>
      <c r="K2871" s="2">
        <v>0</v>
      </c>
      <c r="L2871" s="3">
        <f t="shared" si="44"/>
        <v>131617</v>
      </c>
      <c r="M2871" s="41">
        <v>44473.729166666664</v>
      </c>
      <c r="N2871" s="39">
        <v>3445018302</v>
      </c>
      <c r="O2871" s="39" t="s">
        <v>52</v>
      </c>
      <c r="P2871" s="40">
        <v>110082110755</v>
      </c>
      <c r="Q2871" s="41">
        <v>44478</v>
      </c>
      <c r="R2871" s="39" t="s">
        <v>54</v>
      </c>
      <c r="S2871" s="68"/>
    </row>
    <row r="2872" spans="1:19" s="70" customFormat="1" ht="12.75" hidden="1" customHeight="1" x14ac:dyDescent="0.2">
      <c r="A2872" s="38" t="s">
        <v>8198</v>
      </c>
      <c r="B2872" s="39" t="s">
        <v>8199</v>
      </c>
      <c r="C2872" s="39" t="s">
        <v>8200</v>
      </c>
      <c r="D2872" s="38">
        <v>811819</v>
      </c>
      <c r="E2872" s="38"/>
      <c r="F2872" s="39" t="s">
        <v>1091</v>
      </c>
      <c r="G2872" s="38">
        <v>8263000049</v>
      </c>
      <c r="H2872" s="40" t="s">
        <v>8201</v>
      </c>
      <c r="I2872" s="2">
        <v>131617</v>
      </c>
      <c r="J2872" s="2"/>
      <c r="K2872" s="2">
        <v>0</v>
      </c>
      <c r="L2872" s="3">
        <f t="shared" si="44"/>
        <v>131617</v>
      </c>
      <c r="M2872" s="41">
        <v>44473.729166666664</v>
      </c>
      <c r="N2872" s="39">
        <v>3445018303</v>
      </c>
      <c r="O2872" s="39" t="s">
        <v>52</v>
      </c>
      <c r="P2872" s="40">
        <v>110082110755</v>
      </c>
      <c r="Q2872" s="41">
        <v>44478</v>
      </c>
      <c r="R2872" s="39" t="s">
        <v>54</v>
      </c>
      <c r="S2872" s="68"/>
    </row>
    <row r="2873" spans="1:19" s="70" customFormat="1" ht="12.75" hidden="1" customHeight="1" x14ac:dyDescent="0.2">
      <c r="A2873" s="38" t="s">
        <v>8202</v>
      </c>
      <c r="B2873" s="39" t="s">
        <v>8203</v>
      </c>
      <c r="C2873" s="39" t="s">
        <v>8204</v>
      </c>
      <c r="D2873" s="38">
        <v>811819</v>
      </c>
      <c r="E2873" s="38"/>
      <c r="F2873" s="39" t="s">
        <v>1091</v>
      </c>
      <c r="G2873" s="38">
        <v>8263000049</v>
      </c>
      <c r="H2873" s="40" t="s">
        <v>8205</v>
      </c>
      <c r="I2873" s="2">
        <v>131617</v>
      </c>
      <c r="J2873" s="2"/>
      <c r="K2873" s="2">
        <v>0</v>
      </c>
      <c r="L2873" s="3">
        <f t="shared" si="44"/>
        <v>131617</v>
      </c>
      <c r="M2873" s="41">
        <v>44473.729166666664</v>
      </c>
      <c r="N2873" s="39">
        <v>3445018305</v>
      </c>
      <c r="O2873" s="39" t="s">
        <v>52</v>
      </c>
      <c r="P2873" s="40">
        <v>110082110755</v>
      </c>
      <c r="Q2873" s="41">
        <v>44478</v>
      </c>
      <c r="R2873" s="39" t="s">
        <v>54</v>
      </c>
      <c r="S2873" s="68"/>
    </row>
    <row r="2874" spans="1:19" s="70" customFormat="1" ht="12.75" customHeight="1" x14ac:dyDescent="0.2">
      <c r="A2874" s="38" t="s">
        <v>22880</v>
      </c>
      <c r="B2874" s="39" t="s">
        <v>22881</v>
      </c>
      <c r="C2874" s="39" t="s">
        <v>22882</v>
      </c>
      <c r="D2874" s="38">
        <v>822068</v>
      </c>
      <c r="E2874" s="38"/>
      <c r="F2874" s="39" t="s">
        <v>22883</v>
      </c>
      <c r="G2874" s="38">
        <v>8268014547</v>
      </c>
      <c r="H2874" s="40" t="s">
        <v>22884</v>
      </c>
      <c r="I2874" s="2">
        <v>131556.77966101695</v>
      </c>
      <c r="J2874" s="2"/>
      <c r="K2874" s="2">
        <v>23680.22033898305</v>
      </c>
      <c r="L2874" s="3">
        <f t="shared" si="44"/>
        <v>155237</v>
      </c>
      <c r="M2874" s="41">
        <v>45448.729166666664</v>
      </c>
      <c r="N2874" s="39">
        <v>160847300</v>
      </c>
      <c r="O2874" s="39" t="s">
        <v>18463</v>
      </c>
      <c r="P2874" s="40" t="s">
        <v>22885</v>
      </c>
      <c r="Q2874" s="41">
        <v>45482</v>
      </c>
      <c r="R2874" s="62" t="s">
        <v>29</v>
      </c>
      <c r="S2874" s="68"/>
    </row>
    <row r="2875" spans="1:19" s="70" customFormat="1" ht="12.75" hidden="1" customHeight="1" x14ac:dyDescent="0.2">
      <c r="A2875" s="38" t="s">
        <v>21909</v>
      </c>
      <c r="B2875" s="39" t="s">
        <v>21910</v>
      </c>
      <c r="C2875" s="39" t="s">
        <v>21911</v>
      </c>
      <c r="D2875" s="38">
        <v>507912</v>
      </c>
      <c r="E2875" s="38"/>
      <c r="F2875" s="39" t="s">
        <v>14321</v>
      </c>
      <c r="G2875" s="38">
        <v>8266020103</v>
      </c>
      <c r="H2875" s="40" t="s">
        <v>21912</v>
      </c>
      <c r="I2875" s="2">
        <v>131300</v>
      </c>
      <c r="J2875" s="2"/>
      <c r="K2875" s="2">
        <v>23634</v>
      </c>
      <c r="L2875" s="3">
        <f t="shared" si="44"/>
        <v>154934</v>
      </c>
      <c r="M2875" s="41">
        <v>45309.729166666664</v>
      </c>
      <c r="N2875" s="39">
        <v>1246702195</v>
      </c>
      <c r="O2875" s="39" t="s">
        <v>18453</v>
      </c>
      <c r="P2875" s="40">
        <v>403149026906</v>
      </c>
      <c r="Q2875" s="41">
        <v>45367</v>
      </c>
      <c r="R2875" s="62" t="s">
        <v>21</v>
      </c>
      <c r="S2875" s="68"/>
    </row>
    <row r="2876" spans="1:19" s="70" customFormat="1" ht="12.75" hidden="1" customHeight="1" x14ac:dyDescent="0.2">
      <c r="A2876" s="38" t="s">
        <v>6025</v>
      </c>
      <c r="B2876" s="39" t="s">
        <v>6026</v>
      </c>
      <c r="C2876" s="39" t="s">
        <v>6027</v>
      </c>
      <c r="D2876" s="38">
        <v>811819</v>
      </c>
      <c r="E2876" s="38"/>
      <c r="F2876" s="39" t="s">
        <v>1091</v>
      </c>
      <c r="G2876" s="38">
        <v>8263000049</v>
      </c>
      <c r="H2876" s="40" t="s">
        <v>6028</v>
      </c>
      <c r="I2876" s="2">
        <v>130785</v>
      </c>
      <c r="J2876" s="2"/>
      <c r="K2876" s="2">
        <v>0</v>
      </c>
      <c r="L2876" s="3">
        <f t="shared" si="44"/>
        <v>130785</v>
      </c>
      <c r="M2876" s="41">
        <v>44397.729166666664</v>
      </c>
      <c r="N2876" s="39">
        <v>3445013103</v>
      </c>
      <c r="O2876" s="39" t="s">
        <v>52</v>
      </c>
      <c r="P2876" s="40">
        <v>108250676225</v>
      </c>
      <c r="Q2876" s="41">
        <v>44437</v>
      </c>
      <c r="R2876" s="39" t="s">
        <v>54</v>
      </c>
      <c r="S2876" s="68"/>
    </row>
    <row r="2877" spans="1:19" s="70" customFormat="1" ht="12.75" hidden="1" customHeight="1" x14ac:dyDescent="0.2">
      <c r="A2877" s="38" t="s">
        <v>11701</v>
      </c>
      <c r="B2877" s="39" t="s">
        <v>11702</v>
      </c>
      <c r="C2877" s="39" t="s">
        <v>11703</v>
      </c>
      <c r="D2877" s="38">
        <v>803629</v>
      </c>
      <c r="E2877" s="38" t="s">
        <v>23092</v>
      </c>
      <c r="F2877" s="129" t="s">
        <v>5326</v>
      </c>
      <c r="G2877" s="38">
        <v>8268007758</v>
      </c>
      <c r="H2877" s="40" t="s">
        <v>11704</v>
      </c>
      <c r="I2877" s="2">
        <v>130730</v>
      </c>
      <c r="J2877" s="2"/>
      <c r="K2877" s="2">
        <v>23531.399999999998</v>
      </c>
      <c r="L2877" s="3">
        <f t="shared" si="44"/>
        <v>154261.4</v>
      </c>
      <c r="M2877" s="41">
        <v>44617.729166666664</v>
      </c>
      <c r="N2877" s="39">
        <v>44427105</v>
      </c>
      <c r="O2877" s="39" t="s">
        <v>52</v>
      </c>
      <c r="P2877" s="40">
        <v>203286832026</v>
      </c>
      <c r="Q2877" s="41">
        <v>44649</v>
      </c>
      <c r="R2877" s="39" t="s">
        <v>54</v>
      </c>
      <c r="S2877" s="68"/>
    </row>
    <row r="2878" spans="1:19" s="70" customFormat="1" ht="12.75" hidden="1" customHeight="1" x14ac:dyDescent="0.2">
      <c r="A2878" s="38" t="s">
        <v>21932</v>
      </c>
      <c r="B2878" s="39" t="s">
        <v>21933</v>
      </c>
      <c r="C2878" s="39"/>
      <c r="D2878" s="38">
        <v>508597</v>
      </c>
      <c r="E2878" s="38"/>
      <c r="F2878" s="39" t="s">
        <v>19937</v>
      </c>
      <c r="G2878" s="38">
        <v>8266020659</v>
      </c>
      <c r="H2878" s="40" t="s">
        <v>21934</v>
      </c>
      <c r="I2878" s="2">
        <v>130083.97</v>
      </c>
      <c r="J2878" s="2"/>
      <c r="K2878" s="2">
        <v>23415.114600000001</v>
      </c>
      <c r="L2878" s="3">
        <f t="shared" si="44"/>
        <v>153499.0846</v>
      </c>
      <c r="M2878" s="41">
        <v>45336</v>
      </c>
      <c r="N2878" s="39"/>
      <c r="O2878" s="39" t="s">
        <v>1933</v>
      </c>
      <c r="P2878" s="40"/>
      <c r="Q2878" s="41"/>
      <c r="R2878" s="62" t="s">
        <v>25</v>
      </c>
      <c r="S2878" s="68"/>
    </row>
    <row r="2879" spans="1:19" s="70" customFormat="1" ht="12.75" hidden="1" customHeight="1" x14ac:dyDescent="0.2">
      <c r="A2879" s="38" t="s">
        <v>9301</v>
      </c>
      <c r="B2879" s="42" t="s">
        <v>9302</v>
      </c>
      <c r="C2879" s="42" t="s">
        <v>9303</v>
      </c>
      <c r="D2879" s="38">
        <v>300286</v>
      </c>
      <c r="E2879" s="38"/>
      <c r="F2879" s="42" t="s">
        <v>3944</v>
      </c>
      <c r="G2879" s="38">
        <v>8263000075</v>
      </c>
      <c r="H2879" s="40">
        <v>712728857</v>
      </c>
      <c r="I2879" s="3">
        <v>130000</v>
      </c>
      <c r="J2879" s="3"/>
      <c r="K2879" s="3">
        <v>23400</v>
      </c>
      <c r="L2879" s="3">
        <f t="shared" si="44"/>
        <v>153400</v>
      </c>
      <c r="M2879" s="41">
        <v>44482.729166666664</v>
      </c>
      <c r="N2879" s="39">
        <v>6870319022</v>
      </c>
      <c r="O2879" s="42" t="s">
        <v>315</v>
      </c>
      <c r="P2879" s="42"/>
      <c r="Q2879" s="60"/>
      <c r="R2879" s="42" t="s">
        <v>243</v>
      </c>
      <c r="S2879" s="68"/>
    </row>
    <row r="2880" spans="1:19" s="70" customFormat="1" ht="12.75" hidden="1" customHeight="1" x14ac:dyDescent="0.2">
      <c r="A2880" s="38">
        <v>326</v>
      </c>
      <c r="B2880" s="39" t="s">
        <v>19297</v>
      </c>
      <c r="C2880" s="39" t="s">
        <v>19298</v>
      </c>
      <c r="D2880" s="38">
        <v>816655</v>
      </c>
      <c r="E2880" s="38"/>
      <c r="F2880" s="42" t="s">
        <v>782</v>
      </c>
      <c r="G2880" s="38">
        <v>8266017845</v>
      </c>
      <c r="H2880" s="40">
        <v>437</v>
      </c>
      <c r="I2880" s="2">
        <v>130000</v>
      </c>
      <c r="J2880" s="2"/>
      <c r="K2880" s="2">
        <v>23400</v>
      </c>
      <c r="L2880" s="3">
        <f t="shared" si="44"/>
        <v>153400</v>
      </c>
      <c r="M2880" s="41">
        <v>45062.729166666664</v>
      </c>
      <c r="N2880" s="39">
        <v>1246379057</v>
      </c>
      <c r="O2880" s="39" t="s">
        <v>8899</v>
      </c>
      <c r="P2880" s="40" t="s">
        <v>19299</v>
      </c>
      <c r="Q2880" s="41">
        <v>45094</v>
      </c>
      <c r="R2880" s="42" t="s">
        <v>8901</v>
      </c>
      <c r="S2880" s="68"/>
    </row>
    <row r="2881" spans="1:19" s="70" customFormat="1" ht="12.75" hidden="1" customHeight="1" x14ac:dyDescent="0.2">
      <c r="A2881" s="38" t="s">
        <v>20223</v>
      </c>
      <c r="B2881" s="39" t="s">
        <v>20224</v>
      </c>
      <c r="C2881" s="39" t="s">
        <v>20225</v>
      </c>
      <c r="D2881" s="38">
        <v>816655</v>
      </c>
      <c r="E2881" s="38"/>
      <c r="F2881" s="42" t="s">
        <v>782</v>
      </c>
      <c r="G2881" s="38">
        <v>8266018742</v>
      </c>
      <c r="H2881" s="40">
        <v>497</v>
      </c>
      <c r="I2881" s="2">
        <v>130000</v>
      </c>
      <c r="J2881" s="2"/>
      <c r="K2881" s="2">
        <v>23400</v>
      </c>
      <c r="L2881" s="3">
        <f t="shared" si="44"/>
        <v>153400</v>
      </c>
      <c r="M2881" s="41">
        <v>45140.729166666664</v>
      </c>
      <c r="N2881" s="39">
        <v>1246474879</v>
      </c>
      <c r="O2881" s="39" t="s">
        <v>3282</v>
      </c>
      <c r="P2881" s="40" t="s">
        <v>20226</v>
      </c>
      <c r="Q2881" s="41">
        <v>45175</v>
      </c>
      <c r="R2881" s="42" t="s">
        <v>2417</v>
      </c>
      <c r="S2881" s="68"/>
    </row>
    <row r="2882" spans="1:19" s="70" customFormat="1" ht="12.75" hidden="1" customHeight="1" x14ac:dyDescent="0.2">
      <c r="A2882" s="38" t="s">
        <v>22825</v>
      </c>
      <c r="B2882" s="39" t="s">
        <v>22826</v>
      </c>
      <c r="C2882" s="39" t="s">
        <v>22827</v>
      </c>
      <c r="D2882" s="38">
        <v>821383</v>
      </c>
      <c r="E2882" s="38"/>
      <c r="F2882" s="39" t="s">
        <v>4736</v>
      </c>
      <c r="G2882" s="38">
        <v>8268013329</v>
      </c>
      <c r="H2882" s="40" t="s">
        <v>22828</v>
      </c>
      <c r="I2882" s="2">
        <v>130000</v>
      </c>
      <c r="J2882" s="2"/>
      <c r="K2882" s="2">
        <v>23400</v>
      </c>
      <c r="L2882" s="3">
        <f t="shared" si="44"/>
        <v>153400</v>
      </c>
      <c r="M2882" s="41">
        <v>45436.729166666664</v>
      </c>
      <c r="N2882" s="39">
        <v>160825044</v>
      </c>
      <c r="O2882" s="39" t="s">
        <v>18453</v>
      </c>
      <c r="P2882" s="40" t="s">
        <v>22829</v>
      </c>
      <c r="Q2882" s="41">
        <v>45457</v>
      </c>
      <c r="R2882" s="62" t="s">
        <v>21</v>
      </c>
      <c r="S2882" s="68"/>
    </row>
    <row r="2883" spans="1:19" s="70" customFormat="1" ht="12.75" hidden="1" customHeight="1" x14ac:dyDescent="0.2">
      <c r="A2883" s="38" t="s">
        <v>1777</v>
      </c>
      <c r="B2883" s="39" t="s">
        <v>1778</v>
      </c>
      <c r="C2883" s="39"/>
      <c r="D2883" s="38">
        <v>811819</v>
      </c>
      <c r="E2883" s="38"/>
      <c r="F2883" s="39" t="s">
        <v>1091</v>
      </c>
      <c r="G2883" s="38">
        <v>8263000049</v>
      </c>
      <c r="H2883" s="40" t="s">
        <v>1779</v>
      </c>
      <c r="I2883" s="2">
        <v>129500</v>
      </c>
      <c r="J2883" s="2"/>
      <c r="K2883" s="2">
        <v>0</v>
      </c>
      <c r="L2883" s="3">
        <f t="shared" si="44"/>
        <v>129500</v>
      </c>
      <c r="M2883" s="4">
        <v>44327</v>
      </c>
      <c r="N2883" s="39"/>
      <c r="O2883" s="39" t="s">
        <v>52</v>
      </c>
      <c r="P2883" s="40"/>
      <c r="Q2883" s="41"/>
      <c r="R2883" s="39" t="s">
        <v>54</v>
      </c>
      <c r="S2883" s="68"/>
    </row>
    <row r="2884" spans="1:19" s="70" customFormat="1" ht="12.75" hidden="1" customHeight="1" x14ac:dyDescent="0.2">
      <c r="A2884" s="38" t="s">
        <v>1816</v>
      </c>
      <c r="B2884" s="39" t="s">
        <v>1817</v>
      </c>
      <c r="C2884" s="39"/>
      <c r="D2884" s="38">
        <v>811819</v>
      </c>
      <c r="E2884" s="38"/>
      <c r="F2884" s="39" t="s">
        <v>1091</v>
      </c>
      <c r="G2884" s="38">
        <v>8263000049</v>
      </c>
      <c r="H2884" s="40" t="s">
        <v>1818</v>
      </c>
      <c r="I2884" s="2">
        <v>129500</v>
      </c>
      <c r="J2884" s="2"/>
      <c r="K2884" s="2">
        <v>0</v>
      </c>
      <c r="L2884" s="3">
        <f t="shared" si="44"/>
        <v>129500</v>
      </c>
      <c r="M2884" s="4">
        <v>44328</v>
      </c>
      <c r="N2884" s="39"/>
      <c r="O2884" s="39" t="s">
        <v>52</v>
      </c>
      <c r="P2884" s="40"/>
      <c r="Q2884" s="41"/>
      <c r="R2884" s="39" t="s">
        <v>54</v>
      </c>
      <c r="S2884" s="68"/>
    </row>
    <row r="2885" spans="1:19" s="70" customFormat="1" ht="12.75" hidden="1" customHeight="1" x14ac:dyDescent="0.2">
      <c r="A2885" s="38" t="s">
        <v>6082</v>
      </c>
      <c r="B2885" s="39" t="s">
        <v>6083</v>
      </c>
      <c r="C2885" s="39" t="s">
        <v>6084</v>
      </c>
      <c r="D2885" s="38">
        <v>811819</v>
      </c>
      <c r="E2885" s="38"/>
      <c r="F2885" s="39" t="s">
        <v>1091</v>
      </c>
      <c r="G2885" s="38">
        <v>8263000049</v>
      </c>
      <c r="H2885" s="40" t="s">
        <v>6085</v>
      </c>
      <c r="I2885" s="2">
        <v>129500</v>
      </c>
      <c r="J2885" s="2"/>
      <c r="K2885" s="2">
        <v>0</v>
      </c>
      <c r="L2885" s="3">
        <f t="shared" si="44"/>
        <v>129500</v>
      </c>
      <c r="M2885" s="41">
        <v>44393.729166666664</v>
      </c>
      <c r="N2885" s="39">
        <v>3445013138</v>
      </c>
      <c r="O2885" s="39" t="s">
        <v>52</v>
      </c>
      <c r="P2885" s="40">
        <v>109092469240</v>
      </c>
      <c r="Q2885" s="41">
        <v>44449</v>
      </c>
      <c r="R2885" s="39" t="s">
        <v>54</v>
      </c>
      <c r="S2885" s="68"/>
    </row>
    <row r="2886" spans="1:19" s="70" customFormat="1" ht="12.75" hidden="1" customHeight="1" x14ac:dyDescent="0.2">
      <c r="A2886" s="38" t="s">
        <v>5788</v>
      </c>
      <c r="B2886" s="39" t="s">
        <v>5789</v>
      </c>
      <c r="C2886" s="39" t="s">
        <v>5790</v>
      </c>
      <c r="D2886" s="38">
        <v>401972</v>
      </c>
      <c r="E2886" s="38"/>
      <c r="F2886" s="39" t="s">
        <v>842</v>
      </c>
      <c r="G2886" s="38">
        <v>8263000049</v>
      </c>
      <c r="H2886" s="40" t="s">
        <v>5791</v>
      </c>
      <c r="I2886" s="2">
        <v>128010</v>
      </c>
      <c r="J2886" s="2">
        <v>0</v>
      </c>
      <c r="K2886" s="2">
        <v>23041.8</v>
      </c>
      <c r="L2886" s="3">
        <f t="shared" ref="L2886:L2949" si="45">SUM(I2886:K2886)</f>
        <v>151051.79999999999</v>
      </c>
      <c r="M2886" s="41">
        <v>44379.729166666664</v>
      </c>
      <c r="N2886" s="39">
        <v>6870194119</v>
      </c>
      <c r="O2886" s="39" t="s">
        <v>52</v>
      </c>
      <c r="P2886" s="40" t="s">
        <v>5674</v>
      </c>
      <c r="Q2886" s="41">
        <v>44448</v>
      </c>
      <c r="R2886" s="39" t="s">
        <v>54</v>
      </c>
      <c r="S2886" s="68"/>
    </row>
    <row r="2887" spans="1:19" s="70" customFormat="1" ht="12.75" hidden="1" customHeight="1" x14ac:dyDescent="0.2">
      <c r="A2887" s="38" t="s">
        <v>20213</v>
      </c>
      <c r="B2887" s="42"/>
      <c r="C2887" s="42"/>
      <c r="D2887" s="38"/>
      <c r="E2887" s="38"/>
      <c r="F2887" s="42" t="s">
        <v>3025</v>
      </c>
      <c r="G2887" s="61" t="s">
        <v>20214</v>
      </c>
      <c r="H2887" s="59">
        <v>45152</v>
      </c>
      <c r="I2887" s="5">
        <v>127809.87</v>
      </c>
      <c r="J2887" s="3"/>
      <c r="K2887" s="2">
        <v>0</v>
      </c>
      <c r="L2887" s="3">
        <f t="shared" si="45"/>
        <v>127809.87</v>
      </c>
      <c r="M2887" s="59">
        <v>45152</v>
      </c>
      <c r="N2887" s="61" t="s">
        <v>20214</v>
      </c>
      <c r="O2887" s="42" t="s">
        <v>20138</v>
      </c>
      <c r="P2887" s="42"/>
      <c r="Q2887" s="60"/>
      <c r="R2887" s="62" t="s">
        <v>17</v>
      </c>
      <c r="S2887" s="68"/>
    </row>
    <row r="2888" spans="1:19" s="70" customFormat="1" ht="12.75" hidden="1" customHeight="1" x14ac:dyDescent="0.2">
      <c r="A2888" s="38">
        <v>163</v>
      </c>
      <c r="B2888" s="39" t="s">
        <v>19766</v>
      </c>
      <c r="C2888" s="39" t="s">
        <v>19767</v>
      </c>
      <c r="D2888" s="38">
        <v>921813</v>
      </c>
      <c r="E2888" s="38" t="s">
        <v>23092</v>
      </c>
      <c r="F2888" s="129" t="s">
        <v>1977</v>
      </c>
      <c r="G2888" s="38">
        <v>8268012547</v>
      </c>
      <c r="H2888" s="40" t="s">
        <v>19768</v>
      </c>
      <c r="I2888" s="2">
        <v>127738.98305084747</v>
      </c>
      <c r="J2888" s="2"/>
      <c r="K2888" s="2">
        <v>22993.016949152545</v>
      </c>
      <c r="L2888" s="3">
        <f t="shared" si="45"/>
        <v>150732</v>
      </c>
      <c r="M2888" s="41">
        <v>45106.729166666664</v>
      </c>
      <c r="N2888" s="39">
        <v>160496230</v>
      </c>
      <c r="O2888" s="39" t="s">
        <v>8899</v>
      </c>
      <c r="P2888" s="40" t="s">
        <v>19769</v>
      </c>
      <c r="Q2888" s="41"/>
      <c r="R2888" s="42" t="s">
        <v>8901</v>
      </c>
      <c r="S2888" s="68"/>
    </row>
    <row r="2889" spans="1:19" s="70" customFormat="1" ht="12.75" hidden="1" customHeight="1" x14ac:dyDescent="0.2">
      <c r="A2889" s="38" t="s">
        <v>9196</v>
      </c>
      <c r="B2889" s="42" t="s">
        <v>9197</v>
      </c>
      <c r="C2889" s="42" t="s">
        <v>9198</v>
      </c>
      <c r="D2889" s="38">
        <v>501497</v>
      </c>
      <c r="E2889" s="38"/>
      <c r="F2889" s="42" t="s">
        <v>7579</v>
      </c>
      <c r="G2889" s="38">
        <v>8263000089</v>
      </c>
      <c r="H2889" s="40" t="s">
        <v>9199</v>
      </c>
      <c r="I2889" s="3">
        <v>127500</v>
      </c>
      <c r="J2889" s="3"/>
      <c r="K2889" s="3">
        <v>22950</v>
      </c>
      <c r="L2889" s="3">
        <f t="shared" si="45"/>
        <v>150450</v>
      </c>
      <c r="M2889" s="41">
        <v>44487.729166666664</v>
      </c>
      <c r="N2889" s="39">
        <v>6870316373</v>
      </c>
      <c r="O2889" s="42" t="s">
        <v>315</v>
      </c>
      <c r="P2889" s="42" t="s">
        <v>9200</v>
      </c>
      <c r="Q2889" s="60">
        <v>44558</v>
      </c>
      <c r="R2889" s="42" t="s">
        <v>243</v>
      </c>
      <c r="S2889" s="68"/>
    </row>
    <row r="2890" spans="1:19" s="70" customFormat="1" ht="12.75" hidden="1" customHeight="1" x14ac:dyDescent="0.2">
      <c r="A2890" s="38" t="s">
        <v>17910</v>
      </c>
      <c r="B2890" s="39" t="s">
        <v>17911</v>
      </c>
      <c r="C2890" s="39" t="s">
        <v>17912</v>
      </c>
      <c r="D2890" s="38">
        <v>502409</v>
      </c>
      <c r="E2890" s="38"/>
      <c r="F2890" s="90" t="s">
        <v>17913</v>
      </c>
      <c r="G2890" s="38">
        <v>8266016144</v>
      </c>
      <c r="H2890" s="40" t="s">
        <v>17914</v>
      </c>
      <c r="I2890" s="2">
        <v>127100</v>
      </c>
      <c r="J2890" s="2"/>
      <c r="K2890" s="2">
        <v>22878</v>
      </c>
      <c r="L2890" s="3">
        <f t="shared" si="45"/>
        <v>149978</v>
      </c>
      <c r="M2890" s="41">
        <v>44935.729166666664</v>
      </c>
      <c r="N2890" s="39">
        <v>6870403703</v>
      </c>
      <c r="O2890" s="39" t="s">
        <v>3282</v>
      </c>
      <c r="P2890" s="40" t="s">
        <v>17915</v>
      </c>
      <c r="Q2890" s="41">
        <v>44993</v>
      </c>
      <c r="R2890" s="42" t="s">
        <v>2417</v>
      </c>
      <c r="S2890" s="68"/>
    </row>
    <row r="2891" spans="1:19" s="70" customFormat="1" ht="12.75" hidden="1" customHeight="1" x14ac:dyDescent="0.2">
      <c r="A2891" s="38" t="s">
        <v>7233</v>
      </c>
      <c r="B2891" s="42" t="s">
        <v>7234</v>
      </c>
      <c r="C2891" s="42" t="s">
        <v>7235</v>
      </c>
      <c r="D2891" s="38">
        <v>501560</v>
      </c>
      <c r="E2891" s="38"/>
      <c r="F2891" s="42" t="s">
        <v>7236</v>
      </c>
      <c r="G2891" s="38">
        <v>8266012564</v>
      </c>
      <c r="H2891" s="40">
        <v>384</v>
      </c>
      <c r="I2891" s="3">
        <v>126900</v>
      </c>
      <c r="J2891" s="3"/>
      <c r="K2891" s="3">
        <v>22842</v>
      </c>
      <c r="L2891" s="3">
        <f t="shared" si="45"/>
        <v>149742</v>
      </c>
      <c r="M2891" s="41">
        <v>44462.729166666664</v>
      </c>
      <c r="N2891" s="39">
        <v>6870245944</v>
      </c>
      <c r="O2891" s="42" t="s">
        <v>315</v>
      </c>
      <c r="P2891" s="42">
        <v>111061746563</v>
      </c>
      <c r="Q2891" s="60">
        <v>44508</v>
      </c>
      <c r="R2891" s="42" t="s">
        <v>243</v>
      </c>
      <c r="S2891" s="68"/>
    </row>
    <row r="2892" spans="1:19" s="70" customFormat="1" ht="12.75" hidden="1" customHeight="1" x14ac:dyDescent="0.2">
      <c r="A2892" s="38" t="s">
        <v>3853</v>
      </c>
      <c r="B2892" s="42" t="s">
        <v>3854</v>
      </c>
      <c r="C2892" s="42" t="s">
        <v>3855</v>
      </c>
      <c r="D2892" s="38">
        <v>407022</v>
      </c>
      <c r="E2892" s="38"/>
      <c r="F2892" s="42" t="s">
        <v>3856</v>
      </c>
      <c r="G2892" s="38">
        <v>8266010197</v>
      </c>
      <c r="H2892" s="40" t="s">
        <v>3857</v>
      </c>
      <c r="I2892" s="3">
        <v>126399.99999999999</v>
      </c>
      <c r="J2892" s="3"/>
      <c r="K2892" s="3">
        <v>15167.999999999998</v>
      </c>
      <c r="L2892" s="3">
        <f t="shared" si="45"/>
        <v>141567.99999999997</v>
      </c>
      <c r="M2892" s="41">
        <v>44263.729166666664</v>
      </c>
      <c r="N2892" s="39">
        <v>6870128692</v>
      </c>
      <c r="O2892" s="42" t="s">
        <v>315</v>
      </c>
      <c r="P2892" s="42" t="s">
        <v>3858</v>
      </c>
      <c r="Q2892" s="60">
        <v>44397</v>
      </c>
      <c r="R2892" s="42" t="s">
        <v>243</v>
      </c>
      <c r="S2892" s="68"/>
    </row>
    <row r="2893" spans="1:19" s="70" customFormat="1" ht="12.75" hidden="1" customHeight="1" x14ac:dyDescent="0.2">
      <c r="A2893" s="38">
        <v>217</v>
      </c>
      <c r="B2893" s="39" t="s">
        <v>17484</v>
      </c>
      <c r="C2893" s="39" t="s">
        <v>17485</v>
      </c>
      <c r="D2893" s="38">
        <v>105903</v>
      </c>
      <c r="E2893" s="38"/>
      <c r="F2893" s="39" t="s">
        <v>6269</v>
      </c>
      <c r="G2893" s="38">
        <v>8266016468</v>
      </c>
      <c r="H2893" s="40" t="s">
        <v>17486</v>
      </c>
      <c r="I2893" s="2">
        <v>126300</v>
      </c>
      <c r="J2893" s="2"/>
      <c r="K2893" s="2">
        <v>22734</v>
      </c>
      <c r="L2893" s="3">
        <f t="shared" si="45"/>
        <v>149034</v>
      </c>
      <c r="M2893" s="41">
        <v>44925.729166666664</v>
      </c>
      <c r="N2893" s="39">
        <v>6870368553</v>
      </c>
      <c r="O2893" s="39" t="s">
        <v>8899</v>
      </c>
      <c r="P2893" s="40" t="s">
        <v>17487</v>
      </c>
      <c r="Q2893" s="41">
        <v>44972</v>
      </c>
      <c r="R2893" s="42" t="s">
        <v>8901</v>
      </c>
      <c r="S2893" s="68"/>
    </row>
    <row r="2894" spans="1:19" s="70" customFormat="1" ht="12.75" hidden="1" customHeight="1" x14ac:dyDescent="0.2">
      <c r="A2894" s="38" t="s">
        <v>7935</v>
      </c>
      <c r="B2894" s="39" t="s">
        <v>7936</v>
      </c>
      <c r="C2894" s="39" t="s">
        <v>7937</v>
      </c>
      <c r="D2894" s="38">
        <v>401972</v>
      </c>
      <c r="E2894" s="38"/>
      <c r="F2894" s="39" t="s">
        <v>842</v>
      </c>
      <c r="G2894" s="38">
        <v>8263000049</v>
      </c>
      <c r="H2894" s="40" t="s">
        <v>7938</v>
      </c>
      <c r="I2894" s="2">
        <v>126000</v>
      </c>
      <c r="J2894" s="2">
        <v>0</v>
      </c>
      <c r="K2894" s="2">
        <v>22680</v>
      </c>
      <c r="L2894" s="3">
        <f t="shared" si="45"/>
        <v>148680</v>
      </c>
      <c r="M2894" s="41">
        <v>44448.729166666664</v>
      </c>
      <c r="N2894" s="39">
        <v>6870260922</v>
      </c>
      <c r="O2894" s="39" t="s">
        <v>52</v>
      </c>
      <c r="P2894" s="40" t="s">
        <v>7822</v>
      </c>
      <c r="Q2894" s="41">
        <v>44511</v>
      </c>
      <c r="R2894" s="39" t="s">
        <v>54</v>
      </c>
      <c r="S2894" s="68"/>
    </row>
    <row r="2895" spans="1:19" s="70" customFormat="1" ht="12.75" hidden="1" customHeight="1" x14ac:dyDescent="0.2">
      <c r="A2895" s="38" t="s">
        <v>3539</v>
      </c>
      <c r="B2895" s="39" t="s">
        <v>3540</v>
      </c>
      <c r="C2895" s="39" t="s">
        <v>3541</v>
      </c>
      <c r="D2895" s="38">
        <v>821012</v>
      </c>
      <c r="E2895" s="38"/>
      <c r="F2895" s="39" t="s">
        <v>3527</v>
      </c>
      <c r="G2895" s="38">
        <v>8263000088</v>
      </c>
      <c r="H2895" s="40" t="s">
        <v>3542</v>
      </c>
      <c r="I2895" s="2">
        <v>125800</v>
      </c>
      <c r="J2895" s="2">
        <v>148.44</v>
      </c>
      <c r="K2895" s="2">
        <v>22644</v>
      </c>
      <c r="L2895" s="3">
        <f t="shared" si="45"/>
        <v>148592.44</v>
      </c>
      <c r="M2895" s="41">
        <v>44307.729166666664</v>
      </c>
      <c r="N2895" s="39">
        <v>6870128905</v>
      </c>
      <c r="O2895" s="39" t="s">
        <v>52</v>
      </c>
      <c r="P2895" s="40" t="s">
        <v>3529</v>
      </c>
      <c r="Q2895" s="41">
        <v>44406</v>
      </c>
      <c r="R2895" s="39" t="s">
        <v>54</v>
      </c>
      <c r="S2895" s="68"/>
    </row>
    <row r="2896" spans="1:19" s="70" customFormat="1" ht="12.75" hidden="1" customHeight="1" x14ac:dyDescent="0.2">
      <c r="A2896" s="38" t="s">
        <v>13336</v>
      </c>
      <c r="B2896" s="42" t="s">
        <v>13337</v>
      </c>
      <c r="C2896" s="42" t="s">
        <v>13338</v>
      </c>
      <c r="D2896" s="38">
        <v>933700</v>
      </c>
      <c r="E2896" s="38"/>
      <c r="F2896" s="42" t="s">
        <v>13333</v>
      </c>
      <c r="G2896" s="38">
        <v>8262000050</v>
      </c>
      <c r="H2896" s="40" t="s">
        <v>13339</v>
      </c>
      <c r="I2896" s="3">
        <v>125423.72881355933</v>
      </c>
      <c r="J2896" s="3"/>
      <c r="K2896" s="3">
        <v>22576.271186440677</v>
      </c>
      <c r="L2896" s="3">
        <f t="shared" si="45"/>
        <v>148000</v>
      </c>
      <c r="M2896" s="41">
        <v>44662.729166666664</v>
      </c>
      <c r="N2896" s="39">
        <v>3445004602</v>
      </c>
      <c r="O2896" s="42" t="s">
        <v>315</v>
      </c>
      <c r="P2896" s="42" t="s">
        <v>13335</v>
      </c>
      <c r="Q2896" s="60">
        <v>44703</v>
      </c>
      <c r="R2896" s="42" t="s">
        <v>243</v>
      </c>
      <c r="S2896" s="68"/>
    </row>
    <row r="2897" spans="1:19" s="70" customFormat="1" ht="12.75" hidden="1" customHeight="1" x14ac:dyDescent="0.2">
      <c r="A2897" s="38" t="s">
        <v>22234</v>
      </c>
      <c r="B2897" s="39" t="s">
        <v>22235</v>
      </c>
      <c r="C2897" s="39" t="s">
        <v>22236</v>
      </c>
      <c r="D2897" s="38">
        <v>408038</v>
      </c>
      <c r="E2897" s="38"/>
      <c r="F2897" s="39" t="s">
        <v>6647</v>
      </c>
      <c r="G2897" s="38">
        <v>8266020113</v>
      </c>
      <c r="H2897" s="40" t="s">
        <v>22237</v>
      </c>
      <c r="I2897" s="2">
        <v>125355.93220338984</v>
      </c>
      <c r="J2897" s="2"/>
      <c r="K2897" s="2">
        <v>22564.067796610168</v>
      </c>
      <c r="L2897" s="3">
        <f t="shared" si="45"/>
        <v>147920</v>
      </c>
      <c r="M2897" s="41">
        <v>45339.729166666664</v>
      </c>
      <c r="N2897" s="39">
        <v>1246767176</v>
      </c>
      <c r="O2897" s="39" t="s">
        <v>18453</v>
      </c>
      <c r="P2897" s="40" t="s">
        <v>22238</v>
      </c>
      <c r="Q2897" s="41">
        <v>45389</v>
      </c>
      <c r="R2897" s="62" t="s">
        <v>21</v>
      </c>
      <c r="S2897" s="68"/>
    </row>
    <row r="2898" spans="1:19" s="70" customFormat="1" ht="12.75" hidden="1" customHeight="1" x14ac:dyDescent="0.2">
      <c r="A2898" s="38" t="s">
        <v>20215</v>
      </c>
      <c r="B2898" s="42"/>
      <c r="C2898" s="42"/>
      <c r="D2898" s="38"/>
      <c r="E2898" s="38"/>
      <c r="F2898" s="42" t="s">
        <v>3025</v>
      </c>
      <c r="G2898" s="61" t="s">
        <v>20216</v>
      </c>
      <c r="H2898" s="59">
        <v>45152</v>
      </c>
      <c r="I2898" s="5">
        <v>125314.11</v>
      </c>
      <c r="J2898" s="3"/>
      <c r="K2898" s="2">
        <v>0</v>
      </c>
      <c r="L2898" s="3">
        <f t="shared" si="45"/>
        <v>125314.11</v>
      </c>
      <c r="M2898" s="59">
        <v>45152</v>
      </c>
      <c r="N2898" s="61" t="s">
        <v>20216</v>
      </c>
      <c r="O2898" s="42" t="s">
        <v>20138</v>
      </c>
      <c r="P2898" s="42"/>
      <c r="Q2898" s="60"/>
      <c r="R2898" s="62" t="s">
        <v>17</v>
      </c>
      <c r="S2898" s="68"/>
    </row>
    <row r="2899" spans="1:19" s="70" customFormat="1" ht="12.75" hidden="1" customHeight="1" x14ac:dyDescent="0.2">
      <c r="A2899" s="38" t="s">
        <v>17866</v>
      </c>
      <c r="B2899" s="39" t="s">
        <v>17867</v>
      </c>
      <c r="C2899" s="39" t="s">
        <v>17868</v>
      </c>
      <c r="D2899" s="38">
        <v>811819</v>
      </c>
      <c r="E2899" s="38"/>
      <c r="F2899" s="39" t="s">
        <v>1091</v>
      </c>
      <c r="G2899" s="38">
        <v>8262000058</v>
      </c>
      <c r="H2899" s="40" t="s">
        <v>17869</v>
      </c>
      <c r="I2899" s="2">
        <v>125130.00000000001</v>
      </c>
      <c r="J2899" s="2"/>
      <c r="K2899" s="2">
        <v>0</v>
      </c>
      <c r="L2899" s="3">
        <f t="shared" si="45"/>
        <v>125130.00000000001</v>
      </c>
      <c r="M2899" s="41">
        <v>44941.729166666664</v>
      </c>
      <c r="N2899" s="39">
        <v>3445034067</v>
      </c>
      <c r="O2899" s="39" t="s">
        <v>3282</v>
      </c>
      <c r="P2899" s="40">
        <v>303089773940</v>
      </c>
      <c r="Q2899" s="41">
        <v>44995</v>
      </c>
      <c r="R2899" s="42" t="s">
        <v>2417</v>
      </c>
      <c r="S2899" s="68"/>
    </row>
    <row r="2900" spans="1:19" s="70" customFormat="1" ht="12.75" hidden="1" customHeight="1" x14ac:dyDescent="0.2">
      <c r="A2900" s="38" t="s">
        <v>11172</v>
      </c>
      <c r="B2900" s="42" t="s">
        <v>11173</v>
      </c>
      <c r="C2900" s="42" t="s">
        <v>11174</v>
      </c>
      <c r="D2900" s="38">
        <v>128007</v>
      </c>
      <c r="E2900" s="38"/>
      <c r="F2900" s="42" t="s">
        <v>9798</v>
      </c>
      <c r="G2900" s="38">
        <v>8263000117</v>
      </c>
      <c r="H2900" s="40">
        <v>562102629</v>
      </c>
      <c r="I2900" s="3">
        <v>125000</v>
      </c>
      <c r="J2900" s="3"/>
      <c r="K2900" s="3">
        <v>22500</v>
      </c>
      <c r="L2900" s="3">
        <f t="shared" si="45"/>
        <v>147500</v>
      </c>
      <c r="M2900" s="41">
        <v>44530.729166666664</v>
      </c>
      <c r="N2900" s="39">
        <v>6870401560</v>
      </c>
      <c r="O2900" s="42" t="s">
        <v>315</v>
      </c>
      <c r="P2900" s="42"/>
      <c r="Q2900" s="60"/>
      <c r="R2900" s="42" t="s">
        <v>243</v>
      </c>
      <c r="S2900" s="68"/>
    </row>
    <row r="2901" spans="1:19" s="70" customFormat="1" ht="12.75" hidden="1" customHeight="1" x14ac:dyDescent="0.2">
      <c r="A2901" s="38" t="s">
        <v>19921</v>
      </c>
      <c r="B2901" s="39" t="s">
        <v>19922</v>
      </c>
      <c r="C2901" s="39" t="s">
        <v>19923</v>
      </c>
      <c r="D2901" s="38">
        <v>807543</v>
      </c>
      <c r="E2901" s="38"/>
      <c r="F2901" s="39" t="s">
        <v>18582</v>
      </c>
      <c r="G2901" s="38">
        <v>8268012676</v>
      </c>
      <c r="H2901" s="40">
        <v>1137</v>
      </c>
      <c r="I2901" s="2">
        <v>125000</v>
      </c>
      <c r="J2901" s="2"/>
      <c r="K2901" s="2">
        <v>22500</v>
      </c>
      <c r="L2901" s="3">
        <f t="shared" si="45"/>
        <v>147500</v>
      </c>
      <c r="M2901" s="41">
        <v>45113.729166666664</v>
      </c>
      <c r="N2901" s="39">
        <v>1246436107</v>
      </c>
      <c r="O2901" s="39" t="s">
        <v>3282</v>
      </c>
      <c r="P2901" s="40" t="s">
        <v>19924</v>
      </c>
      <c r="Q2901" s="41">
        <v>45142</v>
      </c>
      <c r="R2901" s="42" t="s">
        <v>2417</v>
      </c>
      <c r="S2901" s="68"/>
    </row>
    <row r="2902" spans="1:19" s="70" customFormat="1" ht="12.75" hidden="1" customHeight="1" x14ac:dyDescent="0.2">
      <c r="A2902" s="38" t="s">
        <v>22277</v>
      </c>
      <c r="B2902" s="39" t="s">
        <v>22278</v>
      </c>
      <c r="C2902" s="39"/>
      <c r="D2902" s="38">
        <v>137847</v>
      </c>
      <c r="E2902" s="38"/>
      <c r="F2902" s="39" t="s">
        <v>17353</v>
      </c>
      <c r="G2902" s="38">
        <v>8266019869</v>
      </c>
      <c r="H2902" s="40" t="s">
        <v>22279</v>
      </c>
      <c r="I2902" s="2">
        <v>124687.28</v>
      </c>
      <c r="J2902" s="2"/>
      <c r="K2902" s="2">
        <v>22443.72</v>
      </c>
      <c r="L2902" s="3">
        <f t="shared" si="45"/>
        <v>147131</v>
      </c>
      <c r="M2902" s="41">
        <v>45378</v>
      </c>
      <c r="N2902" s="39"/>
      <c r="O2902" s="39" t="s">
        <v>18453</v>
      </c>
      <c r="P2902" s="40"/>
      <c r="Q2902" s="41"/>
      <c r="R2902" s="62" t="s">
        <v>21</v>
      </c>
      <c r="S2902" s="68"/>
    </row>
    <row r="2903" spans="1:19" s="70" customFormat="1" ht="12.75" hidden="1" customHeight="1" x14ac:dyDescent="0.2">
      <c r="A2903" s="38" t="s">
        <v>13487</v>
      </c>
      <c r="B2903" s="39" t="s">
        <v>13488</v>
      </c>
      <c r="C2903" s="39" t="s">
        <v>13489</v>
      </c>
      <c r="D2903" s="38">
        <v>919962</v>
      </c>
      <c r="E2903" s="38"/>
      <c r="F2903" s="39" t="s">
        <v>6950</v>
      </c>
      <c r="G2903" s="38">
        <v>8263000121</v>
      </c>
      <c r="H2903" s="40" t="s">
        <v>13490</v>
      </c>
      <c r="I2903" s="3">
        <v>124200</v>
      </c>
      <c r="J2903" s="3"/>
      <c r="K2903" s="2">
        <v>22356</v>
      </c>
      <c r="L2903" s="3">
        <f t="shared" si="45"/>
        <v>146556</v>
      </c>
      <c r="M2903" s="41">
        <v>44670.729166666664</v>
      </c>
      <c r="N2903" s="39">
        <v>6870062352</v>
      </c>
      <c r="O2903" s="39" t="s">
        <v>3282</v>
      </c>
      <c r="P2903" s="40">
        <v>205304567679</v>
      </c>
      <c r="Q2903" s="41">
        <v>44712</v>
      </c>
      <c r="R2903" s="42" t="s">
        <v>2417</v>
      </c>
      <c r="S2903" s="68"/>
    </row>
    <row r="2904" spans="1:19" s="70" customFormat="1" ht="12.75" customHeight="1" x14ac:dyDescent="0.2">
      <c r="A2904" s="38" t="s">
        <v>19266</v>
      </c>
      <c r="B2904" s="39" t="s">
        <v>19267</v>
      </c>
      <c r="C2904" s="39" t="s">
        <v>19268</v>
      </c>
      <c r="D2904" s="38">
        <v>821383</v>
      </c>
      <c r="E2904" s="38"/>
      <c r="F2904" s="39" t="s">
        <v>4736</v>
      </c>
      <c r="G2904" s="38">
        <v>8268011463</v>
      </c>
      <c r="H2904" s="40" t="s">
        <v>19269</v>
      </c>
      <c r="I2904" s="2">
        <v>124089.83050847458</v>
      </c>
      <c r="J2904" s="2"/>
      <c r="K2904" s="2">
        <v>22336.169491525423</v>
      </c>
      <c r="L2904" s="3">
        <f t="shared" si="45"/>
        <v>146426</v>
      </c>
      <c r="M2904" s="41">
        <v>45063.729166666664</v>
      </c>
      <c r="N2904" s="39">
        <v>160388902</v>
      </c>
      <c r="O2904" s="39" t="s">
        <v>18463</v>
      </c>
      <c r="P2904" s="40" t="s">
        <v>19270</v>
      </c>
      <c r="Q2904" s="41">
        <v>45083</v>
      </c>
      <c r="R2904" s="62" t="s">
        <v>29</v>
      </c>
      <c r="S2904" s="68"/>
    </row>
    <row r="2905" spans="1:19" s="70" customFormat="1" ht="12.75" hidden="1" customHeight="1" x14ac:dyDescent="0.2">
      <c r="A2905" s="38" t="s">
        <v>7939</v>
      </c>
      <c r="B2905" s="39" t="s">
        <v>7940</v>
      </c>
      <c r="C2905" s="39" t="s">
        <v>7941</v>
      </c>
      <c r="D2905" s="38">
        <v>401972</v>
      </c>
      <c r="E2905" s="38"/>
      <c r="F2905" s="39" t="s">
        <v>842</v>
      </c>
      <c r="G2905" s="38">
        <v>8263000049</v>
      </c>
      <c r="H2905" s="40" t="s">
        <v>7942</v>
      </c>
      <c r="I2905" s="2">
        <v>124000</v>
      </c>
      <c r="J2905" s="2">
        <v>0</v>
      </c>
      <c r="K2905" s="2">
        <v>22320</v>
      </c>
      <c r="L2905" s="3">
        <f t="shared" si="45"/>
        <v>146320</v>
      </c>
      <c r="M2905" s="41">
        <v>44448.729166666664</v>
      </c>
      <c r="N2905" s="39">
        <v>6870260924</v>
      </c>
      <c r="O2905" s="39" t="s">
        <v>52</v>
      </c>
      <c r="P2905" s="40" t="s">
        <v>7822</v>
      </c>
      <c r="Q2905" s="41">
        <v>44511</v>
      </c>
      <c r="R2905" s="39" t="s">
        <v>54</v>
      </c>
      <c r="S2905" s="68"/>
    </row>
    <row r="2906" spans="1:19" s="70" customFormat="1" ht="12.75" hidden="1" customHeight="1" x14ac:dyDescent="0.2">
      <c r="A2906" s="38" t="s">
        <v>20578</v>
      </c>
      <c r="B2906" s="39" t="s">
        <v>20579</v>
      </c>
      <c r="C2906" s="39" t="s">
        <v>20580</v>
      </c>
      <c r="D2906" s="38">
        <v>816655</v>
      </c>
      <c r="E2906" s="38"/>
      <c r="F2906" s="42" t="s">
        <v>782</v>
      </c>
      <c r="G2906" s="38">
        <v>8266018607</v>
      </c>
      <c r="H2906" s="40">
        <v>520</v>
      </c>
      <c r="I2906" s="2">
        <v>124000</v>
      </c>
      <c r="J2906" s="2"/>
      <c r="K2906" s="2">
        <v>22320</v>
      </c>
      <c r="L2906" s="3">
        <f t="shared" si="45"/>
        <v>146320</v>
      </c>
      <c r="M2906" s="41">
        <v>45181.729166666664</v>
      </c>
      <c r="N2906" s="39">
        <v>1246533838</v>
      </c>
      <c r="O2906" s="39" t="s">
        <v>3282</v>
      </c>
      <c r="P2906" s="40" t="s">
        <v>20581</v>
      </c>
      <c r="Q2906" s="41">
        <v>45214</v>
      </c>
      <c r="R2906" s="42" t="s">
        <v>2417</v>
      </c>
      <c r="S2906" s="68"/>
    </row>
    <row r="2907" spans="1:19" s="70" customFormat="1" ht="12.75" hidden="1" customHeight="1" x14ac:dyDescent="0.2">
      <c r="A2907" s="38">
        <v>10</v>
      </c>
      <c r="B2907" s="39" t="s">
        <v>14590</v>
      </c>
      <c r="C2907" s="39" t="s">
        <v>14591</v>
      </c>
      <c r="D2907" s="38">
        <v>822269</v>
      </c>
      <c r="E2907" s="38"/>
      <c r="F2907" s="39" t="s">
        <v>14592</v>
      </c>
      <c r="G2907" s="38">
        <v>8268009118</v>
      </c>
      <c r="H2907" s="40" t="s">
        <v>14593</v>
      </c>
      <c r="I2907" s="2">
        <v>123900</v>
      </c>
      <c r="J2907" s="2"/>
      <c r="K2907" s="2">
        <v>0</v>
      </c>
      <c r="L2907" s="3">
        <f t="shared" si="45"/>
        <v>123900</v>
      </c>
      <c r="M2907" s="41">
        <v>44746.729166666664</v>
      </c>
      <c r="N2907" s="39">
        <v>44049754</v>
      </c>
      <c r="O2907" s="39" t="s">
        <v>8899</v>
      </c>
      <c r="P2907" s="40" t="s">
        <v>14594</v>
      </c>
      <c r="Q2907" s="41">
        <v>44776</v>
      </c>
      <c r="R2907" s="42" t="s">
        <v>8901</v>
      </c>
      <c r="S2907" s="68"/>
    </row>
    <row r="2908" spans="1:19" s="70" customFormat="1" ht="12.75" hidden="1" customHeight="1" x14ac:dyDescent="0.2">
      <c r="A2908" s="38">
        <v>162</v>
      </c>
      <c r="B2908" s="39" t="s">
        <v>16937</v>
      </c>
      <c r="C2908" s="39" t="s">
        <v>16938</v>
      </c>
      <c r="D2908" s="38">
        <v>921813</v>
      </c>
      <c r="E2908" s="38" t="s">
        <v>23092</v>
      </c>
      <c r="F2908" s="129" t="s">
        <v>1977</v>
      </c>
      <c r="G2908" s="38">
        <v>8268010963</v>
      </c>
      <c r="H2908" s="40" t="s">
        <v>16939</v>
      </c>
      <c r="I2908" s="2">
        <v>123705.08474576272</v>
      </c>
      <c r="J2908" s="2"/>
      <c r="K2908" s="2">
        <v>22266.91525423729</v>
      </c>
      <c r="L2908" s="3">
        <f t="shared" si="45"/>
        <v>145972</v>
      </c>
      <c r="M2908" s="41">
        <v>44895.729166666664</v>
      </c>
      <c r="N2908" s="39">
        <v>44386799</v>
      </c>
      <c r="O2908" s="39" t="s">
        <v>8899</v>
      </c>
      <c r="P2908" s="40" t="s">
        <v>16940</v>
      </c>
      <c r="Q2908" s="41">
        <v>44938</v>
      </c>
      <c r="R2908" s="42" t="s">
        <v>8901</v>
      </c>
      <c r="S2908" s="68"/>
    </row>
    <row r="2909" spans="1:19" s="70" customFormat="1" ht="12.75" hidden="1" customHeight="1" x14ac:dyDescent="0.2">
      <c r="A2909" s="38">
        <v>156</v>
      </c>
      <c r="B2909" s="39" t="s">
        <v>18117</v>
      </c>
      <c r="C2909" s="39" t="s">
        <v>18118</v>
      </c>
      <c r="D2909" s="38">
        <v>921813</v>
      </c>
      <c r="E2909" s="38" t="s">
        <v>23092</v>
      </c>
      <c r="F2909" s="129" t="s">
        <v>1977</v>
      </c>
      <c r="G2909" s="38">
        <v>8268010963</v>
      </c>
      <c r="H2909" s="40" t="s">
        <v>18119</v>
      </c>
      <c r="I2909" s="2">
        <v>123705.08474576272</v>
      </c>
      <c r="J2909" s="2"/>
      <c r="K2909" s="2">
        <v>22266.91525423729</v>
      </c>
      <c r="L2909" s="3">
        <f t="shared" si="45"/>
        <v>145972</v>
      </c>
      <c r="M2909" s="41">
        <v>44957.729166666664</v>
      </c>
      <c r="N2909" s="39">
        <v>44547051</v>
      </c>
      <c r="O2909" s="39" t="s">
        <v>8899</v>
      </c>
      <c r="P2909" s="40" t="s">
        <v>18120</v>
      </c>
      <c r="Q2909" s="41">
        <v>45004</v>
      </c>
      <c r="R2909" s="42" t="s">
        <v>8901</v>
      </c>
      <c r="S2909" s="68"/>
    </row>
    <row r="2910" spans="1:19" s="70" customFormat="1" ht="12.75" hidden="1" customHeight="1" x14ac:dyDescent="0.2">
      <c r="A2910" s="38">
        <v>158</v>
      </c>
      <c r="B2910" s="39" t="s">
        <v>18785</v>
      </c>
      <c r="C2910" s="39" t="s">
        <v>18786</v>
      </c>
      <c r="D2910" s="38">
        <v>921813</v>
      </c>
      <c r="E2910" s="38" t="s">
        <v>23092</v>
      </c>
      <c r="F2910" s="129" t="s">
        <v>1977</v>
      </c>
      <c r="G2910" s="38">
        <v>8268010963</v>
      </c>
      <c r="H2910" s="40" t="s">
        <v>18787</v>
      </c>
      <c r="I2910" s="2">
        <v>123705.08474576272</v>
      </c>
      <c r="J2910" s="2"/>
      <c r="K2910" s="2">
        <v>22266.91525423729</v>
      </c>
      <c r="L2910" s="3">
        <f t="shared" si="45"/>
        <v>145972</v>
      </c>
      <c r="M2910" s="41">
        <v>44986.729166666664</v>
      </c>
      <c r="N2910" s="39">
        <v>160301142</v>
      </c>
      <c r="O2910" s="39" t="s">
        <v>8899</v>
      </c>
      <c r="P2910" s="40" t="s">
        <v>18784</v>
      </c>
      <c r="Q2910" s="41">
        <v>45036</v>
      </c>
      <c r="R2910" s="42" t="s">
        <v>8901</v>
      </c>
      <c r="S2910" s="68"/>
    </row>
    <row r="2911" spans="1:19" s="70" customFormat="1" ht="12.75" hidden="1" customHeight="1" x14ac:dyDescent="0.2">
      <c r="A2911" s="38">
        <v>164</v>
      </c>
      <c r="B2911" s="39" t="s">
        <v>19773</v>
      </c>
      <c r="C2911" s="39" t="s">
        <v>19774</v>
      </c>
      <c r="D2911" s="38">
        <v>921813</v>
      </c>
      <c r="E2911" s="38" t="s">
        <v>23092</v>
      </c>
      <c r="F2911" s="129" t="s">
        <v>1977</v>
      </c>
      <c r="G2911" s="38">
        <v>8268012547</v>
      </c>
      <c r="H2911" s="40" t="s">
        <v>19775</v>
      </c>
      <c r="I2911" s="2">
        <v>123618.64406779662</v>
      </c>
      <c r="J2911" s="2"/>
      <c r="K2911" s="2">
        <v>22251.355932203391</v>
      </c>
      <c r="L2911" s="3">
        <f t="shared" si="45"/>
        <v>145870</v>
      </c>
      <c r="M2911" s="41">
        <v>45077.729166666664</v>
      </c>
      <c r="N2911" s="39">
        <v>160496238</v>
      </c>
      <c r="O2911" s="39" t="s">
        <v>8899</v>
      </c>
      <c r="P2911" s="40" t="s">
        <v>19769</v>
      </c>
      <c r="Q2911" s="41"/>
      <c r="R2911" s="42" t="s">
        <v>8901</v>
      </c>
      <c r="S2911" s="68"/>
    </row>
    <row r="2912" spans="1:19" s="70" customFormat="1" ht="12.75" hidden="1" customHeight="1" x14ac:dyDescent="0.2">
      <c r="A2912" s="38" t="s">
        <v>12805</v>
      </c>
      <c r="B2912" s="42" t="s">
        <v>12806</v>
      </c>
      <c r="C2912" s="42" t="s">
        <v>12807</v>
      </c>
      <c r="D2912" s="38">
        <v>402434</v>
      </c>
      <c r="E2912" s="38"/>
      <c r="F2912" s="39" t="s">
        <v>2376</v>
      </c>
      <c r="G2912" s="38">
        <v>8263000123</v>
      </c>
      <c r="H2912" s="40">
        <v>210601027329</v>
      </c>
      <c r="I2912" s="3">
        <v>123492.88</v>
      </c>
      <c r="J2912" s="3"/>
      <c r="K2912" s="3">
        <v>22228.720000000001</v>
      </c>
      <c r="L2912" s="3">
        <f t="shared" si="45"/>
        <v>145721.60000000001</v>
      </c>
      <c r="M2912" s="41">
        <v>44601.729166666664</v>
      </c>
      <c r="N2912" s="39">
        <v>6870054367</v>
      </c>
      <c r="O2912" s="42" t="s">
        <v>315</v>
      </c>
      <c r="P2912" s="42" t="s">
        <v>12808</v>
      </c>
      <c r="Q2912" s="60">
        <v>44705</v>
      </c>
      <c r="R2912" s="42" t="s">
        <v>243</v>
      </c>
      <c r="S2912" s="68"/>
    </row>
    <row r="2913" spans="1:19" s="70" customFormat="1" ht="12.75" hidden="1" customHeight="1" x14ac:dyDescent="0.2">
      <c r="A2913" s="38" t="s">
        <v>2625</v>
      </c>
      <c r="B2913" s="39" t="s">
        <v>2621</v>
      </c>
      <c r="C2913" s="39" t="s">
        <v>2622</v>
      </c>
      <c r="D2913" s="38">
        <v>100915</v>
      </c>
      <c r="E2913" s="38"/>
      <c r="F2913" s="39" t="s">
        <v>2405</v>
      </c>
      <c r="G2913" s="38">
        <v>8263000105</v>
      </c>
      <c r="H2913" s="40" t="s">
        <v>2626</v>
      </c>
      <c r="I2913" s="2">
        <v>123282.1</v>
      </c>
      <c r="J2913" s="2">
        <v>145.47</v>
      </c>
      <c r="K2913" s="2">
        <v>22190.777999999998</v>
      </c>
      <c r="L2913" s="3">
        <f t="shared" si="45"/>
        <v>145618.348</v>
      </c>
      <c r="M2913" s="41">
        <v>44320.729166666664</v>
      </c>
      <c r="N2913" s="39">
        <v>6870088239</v>
      </c>
      <c r="O2913" s="39" t="s">
        <v>52</v>
      </c>
      <c r="P2913" s="40" t="s">
        <v>2624</v>
      </c>
      <c r="Q2913" s="41">
        <v>44362</v>
      </c>
      <c r="R2913" s="39" t="s">
        <v>54</v>
      </c>
      <c r="S2913" s="68"/>
    </row>
    <row r="2914" spans="1:19" s="70" customFormat="1" ht="12.75" hidden="1" customHeight="1" x14ac:dyDescent="0.2">
      <c r="A2914" s="38" t="s">
        <v>4446</v>
      </c>
      <c r="B2914" s="39" t="s">
        <v>4447</v>
      </c>
      <c r="C2914" s="39" t="s">
        <v>4448</v>
      </c>
      <c r="D2914" s="38">
        <v>811819</v>
      </c>
      <c r="E2914" s="38"/>
      <c r="F2914" s="39" t="s">
        <v>1091</v>
      </c>
      <c r="G2914" s="38">
        <v>8263000049</v>
      </c>
      <c r="H2914" s="40" t="s">
        <v>4449</v>
      </c>
      <c r="I2914" s="2">
        <v>122970</v>
      </c>
      <c r="J2914" s="2"/>
      <c r="K2914" s="2">
        <v>0</v>
      </c>
      <c r="L2914" s="3">
        <f t="shared" si="45"/>
        <v>122970</v>
      </c>
      <c r="M2914" s="41">
        <v>44382.729166666664</v>
      </c>
      <c r="N2914" s="39">
        <v>3445008979</v>
      </c>
      <c r="O2914" s="39" t="s">
        <v>52</v>
      </c>
      <c r="P2914" s="40">
        <v>107140648634</v>
      </c>
      <c r="Q2914" s="41">
        <v>44392</v>
      </c>
      <c r="R2914" s="39" t="s">
        <v>54</v>
      </c>
      <c r="S2914" s="68"/>
    </row>
    <row r="2915" spans="1:19" s="70" customFormat="1" ht="12.75" hidden="1" customHeight="1" x14ac:dyDescent="0.2">
      <c r="A2915" s="38" t="s">
        <v>1527</v>
      </c>
      <c r="B2915" s="39" t="s">
        <v>1523</v>
      </c>
      <c r="C2915" s="39"/>
      <c r="D2915" s="38">
        <v>135997</v>
      </c>
      <c r="E2915" s="38"/>
      <c r="F2915" s="39" t="s">
        <v>183</v>
      </c>
      <c r="G2915" s="61">
        <v>8266011108</v>
      </c>
      <c r="H2915" s="40" t="s">
        <v>1525</v>
      </c>
      <c r="I2915" s="5">
        <v>122924.10000000002</v>
      </c>
      <c r="J2915" s="2"/>
      <c r="K2915" s="2">
        <v>22126.338000000003</v>
      </c>
      <c r="L2915" s="3">
        <f t="shared" si="45"/>
        <v>145050.43800000002</v>
      </c>
      <c r="M2915" s="41">
        <v>44265</v>
      </c>
      <c r="N2915" s="39"/>
      <c r="O2915" s="39" t="s">
        <v>52</v>
      </c>
      <c r="P2915" s="40"/>
      <c r="Q2915" s="41"/>
      <c r="R2915" s="39" t="s">
        <v>54</v>
      </c>
      <c r="S2915" s="68"/>
    </row>
    <row r="2916" spans="1:19" s="70" customFormat="1" ht="12.75" hidden="1" customHeight="1" x14ac:dyDescent="0.2">
      <c r="A2916" s="38" t="s">
        <v>17663</v>
      </c>
      <c r="B2916" s="39" t="s">
        <v>17659</v>
      </c>
      <c r="C2916" s="39" t="s">
        <v>17660</v>
      </c>
      <c r="D2916" s="58">
        <v>118480</v>
      </c>
      <c r="E2916" s="58"/>
      <c r="F2916" s="39" t="s">
        <v>9826</v>
      </c>
      <c r="G2916" s="38">
        <v>8263000261</v>
      </c>
      <c r="H2916" s="40" t="s">
        <v>17661</v>
      </c>
      <c r="I2916" s="2">
        <v>122800</v>
      </c>
      <c r="J2916" s="2"/>
      <c r="K2916" s="2">
        <v>22104</v>
      </c>
      <c r="L2916" s="3">
        <f t="shared" si="45"/>
        <v>144904</v>
      </c>
      <c r="M2916" s="41">
        <v>44875.729166666664</v>
      </c>
      <c r="N2916" s="39">
        <v>6870424483</v>
      </c>
      <c r="O2916" s="39" t="s">
        <v>3282</v>
      </c>
      <c r="P2916" s="40" t="s">
        <v>17662</v>
      </c>
      <c r="Q2916" s="41">
        <v>45006</v>
      </c>
      <c r="R2916" s="42" t="s">
        <v>2417</v>
      </c>
      <c r="S2916" s="68"/>
    </row>
    <row r="2917" spans="1:19" s="70" customFormat="1" ht="12.75" hidden="1" customHeight="1" x14ac:dyDescent="0.2">
      <c r="A2917" s="38" t="s">
        <v>18741</v>
      </c>
      <c r="B2917" s="39" t="s">
        <v>18742</v>
      </c>
      <c r="C2917" s="39" t="s">
        <v>18743</v>
      </c>
      <c r="D2917" s="38">
        <v>407464</v>
      </c>
      <c r="E2917" s="38"/>
      <c r="F2917" s="39" t="s">
        <v>1230</v>
      </c>
      <c r="G2917" s="38">
        <v>8268011623</v>
      </c>
      <c r="H2917" s="40" t="s">
        <v>18744</v>
      </c>
      <c r="I2917" s="2">
        <v>122350</v>
      </c>
      <c r="J2917" s="2"/>
      <c r="K2917" s="2">
        <f>24687-2664</f>
        <v>22023</v>
      </c>
      <c r="L2917" s="3">
        <f t="shared" si="45"/>
        <v>144373</v>
      </c>
      <c r="M2917" s="41">
        <v>45014.729166666664</v>
      </c>
      <c r="N2917" s="39">
        <v>160298312</v>
      </c>
      <c r="O2917" s="39" t="s">
        <v>3282</v>
      </c>
      <c r="P2917" s="40" t="s">
        <v>18745</v>
      </c>
      <c r="Q2917" s="41">
        <v>45048</v>
      </c>
      <c r="R2917" s="42" t="s">
        <v>2417</v>
      </c>
      <c r="S2917" s="68"/>
    </row>
    <row r="2918" spans="1:19" s="70" customFormat="1" ht="12.75" customHeight="1" x14ac:dyDescent="0.2">
      <c r="A2918" s="38" t="s">
        <v>4168</v>
      </c>
      <c r="B2918" s="42"/>
      <c r="C2918" s="42"/>
      <c r="D2918" s="38"/>
      <c r="E2918" s="38"/>
      <c r="F2918" s="42" t="s">
        <v>3025</v>
      </c>
      <c r="G2918" s="61" t="s">
        <v>4166</v>
      </c>
      <c r="H2918" s="59">
        <v>44405</v>
      </c>
      <c r="I2918" s="3">
        <v>122334.85999999999</v>
      </c>
      <c r="J2918" s="3"/>
      <c r="K2918" s="2">
        <v>0</v>
      </c>
      <c r="L2918" s="3">
        <f t="shared" si="45"/>
        <v>122334.85999999999</v>
      </c>
      <c r="M2918" s="59">
        <v>44405</v>
      </c>
      <c r="N2918" s="61" t="s">
        <v>4166</v>
      </c>
      <c r="O2918" s="39" t="s">
        <v>3027</v>
      </c>
      <c r="P2918" s="42"/>
      <c r="Q2918" s="60"/>
      <c r="R2918" s="62" t="s">
        <v>15</v>
      </c>
      <c r="S2918" s="68"/>
    </row>
    <row r="2919" spans="1:19" s="70" customFormat="1" ht="12.75" hidden="1" customHeight="1" x14ac:dyDescent="0.2">
      <c r="A2919" s="38" t="s">
        <v>21201</v>
      </c>
      <c r="B2919" s="39" t="s">
        <v>21202</v>
      </c>
      <c r="C2919" s="39"/>
      <c r="D2919" s="58">
        <v>134171</v>
      </c>
      <c r="E2919" s="58"/>
      <c r="F2919" s="39" t="s">
        <v>20966</v>
      </c>
      <c r="G2919" s="38">
        <v>8263000349</v>
      </c>
      <c r="H2919" s="40" t="s">
        <v>21203</v>
      </c>
      <c r="I2919" s="2">
        <v>121800</v>
      </c>
      <c r="J2919" s="2"/>
      <c r="K2919" s="2">
        <v>21924</v>
      </c>
      <c r="L2919" s="3">
        <f t="shared" si="45"/>
        <v>143724</v>
      </c>
      <c r="M2919" s="41">
        <v>45250</v>
      </c>
      <c r="N2919" s="39"/>
      <c r="O2919" s="39" t="s">
        <v>1933</v>
      </c>
      <c r="P2919" s="40"/>
      <c r="Q2919" s="41"/>
      <c r="R2919" s="62" t="s">
        <v>25</v>
      </c>
      <c r="S2919" s="68"/>
    </row>
    <row r="2920" spans="1:19" s="70" customFormat="1" ht="12.75" hidden="1" customHeight="1" x14ac:dyDescent="0.2">
      <c r="A2920" s="38" t="s">
        <v>2370</v>
      </c>
      <c r="B2920" s="39" t="s">
        <v>2371</v>
      </c>
      <c r="C2920" s="39" t="s">
        <v>2372</v>
      </c>
      <c r="D2920" s="38">
        <v>407942</v>
      </c>
      <c r="E2920" s="38"/>
      <c r="F2920" s="39" t="s">
        <v>604</v>
      </c>
      <c r="G2920" s="38">
        <v>8266010968</v>
      </c>
      <c r="H2920" s="40">
        <v>4150202516</v>
      </c>
      <c r="I2920" s="2">
        <v>121762.5</v>
      </c>
      <c r="J2920" s="2"/>
      <c r="K2920" s="2">
        <v>21917.25</v>
      </c>
      <c r="L2920" s="3">
        <f t="shared" si="45"/>
        <v>143679.75</v>
      </c>
      <c r="M2920" s="41">
        <v>44316.729166666664</v>
      </c>
      <c r="N2920" s="39">
        <v>6870149087</v>
      </c>
      <c r="O2920" s="39" t="s">
        <v>52</v>
      </c>
      <c r="P2920" s="40">
        <v>108034668296</v>
      </c>
      <c r="Q2920" s="41">
        <v>44412</v>
      </c>
      <c r="R2920" s="39" t="s">
        <v>54</v>
      </c>
      <c r="S2920" s="68"/>
    </row>
    <row r="2921" spans="1:19" s="70" customFormat="1" ht="12.75" hidden="1" customHeight="1" x14ac:dyDescent="0.2">
      <c r="A2921" s="38" t="s">
        <v>16941</v>
      </c>
      <c r="B2921" s="39" t="s">
        <v>16942</v>
      </c>
      <c r="C2921" s="39" t="s">
        <v>16943</v>
      </c>
      <c r="D2921" s="38">
        <v>921813</v>
      </c>
      <c r="E2921" s="38" t="s">
        <v>23092</v>
      </c>
      <c r="F2921" s="129" t="s">
        <v>1977</v>
      </c>
      <c r="G2921" s="38">
        <v>8268010823</v>
      </c>
      <c r="H2921" s="40" t="s">
        <v>16944</v>
      </c>
      <c r="I2921" s="2">
        <v>121201.69491525424</v>
      </c>
      <c r="J2921" s="2"/>
      <c r="K2921" s="2">
        <v>21816.305084745763</v>
      </c>
      <c r="L2921" s="3">
        <f t="shared" si="45"/>
        <v>143018</v>
      </c>
      <c r="M2921" s="41">
        <v>44832.729166666664</v>
      </c>
      <c r="N2921" s="39">
        <v>44386855</v>
      </c>
      <c r="O2921" s="39" t="s">
        <v>52</v>
      </c>
      <c r="P2921" s="40" t="s">
        <v>16940</v>
      </c>
      <c r="Q2921" s="41">
        <v>44938</v>
      </c>
      <c r="R2921" s="39" t="s">
        <v>54</v>
      </c>
      <c r="S2921" s="68"/>
    </row>
    <row r="2922" spans="1:19" s="70" customFormat="1" ht="12.75" hidden="1" customHeight="1" x14ac:dyDescent="0.2">
      <c r="A2922" s="38" t="s">
        <v>15213</v>
      </c>
      <c r="B2922" s="42" t="s">
        <v>15214</v>
      </c>
      <c r="C2922" s="42" t="s">
        <v>15215</v>
      </c>
      <c r="D2922" s="38">
        <v>921813</v>
      </c>
      <c r="E2922" s="38" t="s">
        <v>23092</v>
      </c>
      <c r="F2922" s="133" t="s">
        <v>1977</v>
      </c>
      <c r="G2922" s="38">
        <v>8268009726</v>
      </c>
      <c r="H2922" s="40" t="s">
        <v>15216</v>
      </c>
      <c r="I2922" s="3">
        <v>121201.23</v>
      </c>
      <c r="J2922" s="3"/>
      <c r="K2922" s="3">
        <v>21816.22</v>
      </c>
      <c r="L2922" s="3">
        <f t="shared" si="45"/>
        <v>143017.45000000001</v>
      </c>
      <c r="M2922" s="41">
        <v>44802.729166666664</v>
      </c>
      <c r="N2922" s="39">
        <v>44122705</v>
      </c>
      <c r="O2922" s="42" t="s">
        <v>315</v>
      </c>
      <c r="P2922" s="42" t="s">
        <v>15217</v>
      </c>
      <c r="Q2922" s="60">
        <v>44813</v>
      </c>
      <c r="R2922" s="42" t="s">
        <v>243</v>
      </c>
      <c r="S2922" s="68"/>
    </row>
    <row r="2923" spans="1:19" s="70" customFormat="1" ht="12.75" hidden="1" customHeight="1" x14ac:dyDescent="0.2">
      <c r="A2923" s="38" t="s">
        <v>5253</v>
      </c>
      <c r="B2923" s="42" t="s">
        <v>5254</v>
      </c>
      <c r="C2923" s="42"/>
      <c r="D2923" s="38">
        <v>406969</v>
      </c>
      <c r="E2923" s="38"/>
      <c r="F2923" s="42" t="s">
        <v>5255</v>
      </c>
      <c r="G2923" s="38">
        <v>8266011878</v>
      </c>
      <c r="H2923" s="40" t="s">
        <v>5256</v>
      </c>
      <c r="I2923" s="3">
        <v>120929.60000000001</v>
      </c>
      <c r="J2923" s="3"/>
      <c r="K2923" s="3">
        <v>21767.328000000001</v>
      </c>
      <c r="L2923" s="3">
        <f t="shared" si="45"/>
        <v>142696.92800000001</v>
      </c>
      <c r="M2923" s="41">
        <v>44432</v>
      </c>
      <c r="N2923" s="39"/>
      <c r="O2923" s="42" t="s">
        <v>315</v>
      </c>
      <c r="P2923" s="42"/>
      <c r="Q2923" s="60"/>
      <c r="R2923" s="42" t="s">
        <v>243</v>
      </c>
      <c r="S2923" s="68"/>
    </row>
    <row r="2924" spans="1:19" s="70" customFormat="1" ht="12.75" hidden="1" customHeight="1" x14ac:dyDescent="0.2">
      <c r="A2924" s="38" t="s">
        <v>2795</v>
      </c>
      <c r="B2924" s="39" t="s">
        <v>2796</v>
      </c>
      <c r="C2924" s="39" t="s">
        <v>2797</v>
      </c>
      <c r="D2924" s="38">
        <v>811819</v>
      </c>
      <c r="E2924" s="38"/>
      <c r="F2924" s="39" t="s">
        <v>1091</v>
      </c>
      <c r="G2924" s="38">
        <v>8263000049</v>
      </c>
      <c r="H2924" s="40" t="s">
        <v>2798</v>
      </c>
      <c r="I2924" s="2">
        <v>120785</v>
      </c>
      <c r="J2924" s="2"/>
      <c r="K2924" s="2">
        <v>0</v>
      </c>
      <c r="L2924" s="3">
        <f t="shared" si="45"/>
        <v>120785</v>
      </c>
      <c r="M2924" s="41">
        <v>44308.729166666664</v>
      </c>
      <c r="N2924" s="39">
        <v>3445005382</v>
      </c>
      <c r="O2924" s="39" t="s">
        <v>52</v>
      </c>
      <c r="P2924" s="40">
        <v>106153874729</v>
      </c>
      <c r="Q2924" s="41">
        <v>44363</v>
      </c>
      <c r="R2924" s="39" t="s">
        <v>54</v>
      </c>
      <c r="S2924" s="68"/>
    </row>
    <row r="2925" spans="1:19" s="70" customFormat="1" ht="12.75" hidden="1" customHeight="1" x14ac:dyDescent="0.2">
      <c r="A2925" s="38" t="s">
        <v>5022</v>
      </c>
      <c r="B2925" s="39" t="s">
        <v>5023</v>
      </c>
      <c r="C2925" s="39" t="s">
        <v>5024</v>
      </c>
      <c r="D2925" s="38">
        <v>811819</v>
      </c>
      <c r="E2925" s="38"/>
      <c r="F2925" s="39" t="s">
        <v>1091</v>
      </c>
      <c r="G2925" s="38">
        <v>8263000049</v>
      </c>
      <c r="H2925" s="40" t="s">
        <v>5025</v>
      </c>
      <c r="I2925" s="2">
        <v>120785</v>
      </c>
      <c r="J2925" s="2"/>
      <c r="K2925" s="2">
        <v>0</v>
      </c>
      <c r="L2925" s="3">
        <f t="shared" si="45"/>
        <v>120785</v>
      </c>
      <c r="M2925" s="41">
        <v>44394</v>
      </c>
      <c r="N2925" s="39">
        <v>3445010042</v>
      </c>
      <c r="O2925" s="39" t="s">
        <v>52</v>
      </c>
      <c r="P2925" s="40">
        <v>107140648634</v>
      </c>
      <c r="Q2925" s="41">
        <v>44392</v>
      </c>
      <c r="R2925" s="39" t="s">
        <v>54</v>
      </c>
      <c r="S2925" s="68"/>
    </row>
    <row r="2926" spans="1:19" s="70" customFormat="1" ht="12.75" hidden="1" customHeight="1" x14ac:dyDescent="0.2">
      <c r="A2926" s="38" t="s">
        <v>5925</v>
      </c>
      <c r="B2926" s="39" t="s">
        <v>5926</v>
      </c>
      <c r="C2926" s="39" t="s">
        <v>5927</v>
      </c>
      <c r="D2926" s="38">
        <v>811819</v>
      </c>
      <c r="E2926" s="38"/>
      <c r="F2926" s="39" t="s">
        <v>1091</v>
      </c>
      <c r="G2926" s="38">
        <v>8263000049</v>
      </c>
      <c r="H2926" s="40" t="s">
        <v>5928</v>
      </c>
      <c r="I2926" s="2">
        <v>120785</v>
      </c>
      <c r="J2926" s="2"/>
      <c r="K2926" s="2">
        <v>0</v>
      </c>
      <c r="L2926" s="3">
        <f t="shared" si="45"/>
        <v>120785</v>
      </c>
      <c r="M2926" s="41">
        <v>44389.729166666664</v>
      </c>
      <c r="N2926" s="39">
        <v>3445012917</v>
      </c>
      <c r="O2926" s="39" t="s">
        <v>52</v>
      </c>
      <c r="P2926" s="40">
        <v>108250676225</v>
      </c>
      <c r="Q2926" s="41">
        <v>44437</v>
      </c>
      <c r="R2926" s="39" t="s">
        <v>54</v>
      </c>
      <c r="S2926" s="68"/>
    </row>
    <row r="2927" spans="1:19" s="70" customFormat="1" ht="12.75" hidden="1" customHeight="1" x14ac:dyDescent="0.2">
      <c r="A2927" s="38" t="s">
        <v>3261</v>
      </c>
      <c r="B2927" s="39" t="s">
        <v>3262</v>
      </c>
      <c r="C2927" s="39"/>
      <c r="D2927" s="38">
        <v>811819</v>
      </c>
      <c r="E2927" s="38"/>
      <c r="F2927" s="39" t="s">
        <v>1091</v>
      </c>
      <c r="G2927" s="38">
        <v>8263000049</v>
      </c>
      <c r="H2927" s="40" t="s">
        <v>3263</v>
      </c>
      <c r="I2927" s="2">
        <v>120470</v>
      </c>
      <c r="J2927" s="2"/>
      <c r="K2927" s="2">
        <v>0</v>
      </c>
      <c r="L2927" s="3">
        <f t="shared" si="45"/>
        <v>120470</v>
      </c>
      <c r="M2927" s="4">
        <v>44382</v>
      </c>
      <c r="N2927" s="39"/>
      <c r="O2927" s="39" t="s">
        <v>52</v>
      </c>
      <c r="P2927" s="40"/>
      <c r="Q2927" s="41"/>
      <c r="R2927" s="39" t="s">
        <v>54</v>
      </c>
      <c r="S2927" s="68"/>
    </row>
    <row r="2928" spans="1:19" s="70" customFormat="1" ht="12.75" hidden="1" customHeight="1" x14ac:dyDescent="0.2">
      <c r="A2928" s="38" t="s">
        <v>3264</v>
      </c>
      <c r="B2928" s="39" t="s">
        <v>3265</v>
      </c>
      <c r="C2928" s="39"/>
      <c r="D2928" s="38">
        <v>811819</v>
      </c>
      <c r="E2928" s="38"/>
      <c r="F2928" s="39" t="s">
        <v>1091</v>
      </c>
      <c r="G2928" s="38">
        <v>8263000049</v>
      </c>
      <c r="H2928" s="40" t="s">
        <v>3266</v>
      </c>
      <c r="I2928" s="2">
        <v>120470</v>
      </c>
      <c r="J2928" s="2"/>
      <c r="K2928" s="2">
        <v>0</v>
      </c>
      <c r="L2928" s="3">
        <f t="shared" si="45"/>
        <v>120470</v>
      </c>
      <c r="M2928" s="4">
        <v>44382</v>
      </c>
      <c r="N2928" s="39"/>
      <c r="O2928" s="39" t="s">
        <v>52</v>
      </c>
      <c r="P2928" s="40"/>
      <c r="Q2928" s="41"/>
      <c r="R2928" s="39" t="s">
        <v>54</v>
      </c>
      <c r="S2928" s="68"/>
    </row>
    <row r="2929" spans="1:19" s="70" customFormat="1" ht="12.75" hidden="1" customHeight="1" x14ac:dyDescent="0.2">
      <c r="A2929" s="38" t="s">
        <v>3267</v>
      </c>
      <c r="B2929" s="39" t="s">
        <v>3268</v>
      </c>
      <c r="C2929" s="39"/>
      <c r="D2929" s="38">
        <v>811819</v>
      </c>
      <c r="E2929" s="38"/>
      <c r="F2929" s="39" t="s">
        <v>1091</v>
      </c>
      <c r="G2929" s="38">
        <v>8263000049</v>
      </c>
      <c r="H2929" s="40" t="s">
        <v>3269</v>
      </c>
      <c r="I2929" s="2">
        <v>120470</v>
      </c>
      <c r="J2929" s="2"/>
      <c r="K2929" s="2">
        <v>0</v>
      </c>
      <c r="L2929" s="3">
        <f t="shared" si="45"/>
        <v>120470</v>
      </c>
      <c r="M2929" s="4">
        <v>44382</v>
      </c>
      <c r="N2929" s="39"/>
      <c r="O2929" s="39" t="s">
        <v>52</v>
      </c>
      <c r="P2929" s="40"/>
      <c r="Q2929" s="41"/>
      <c r="R2929" s="39" t="s">
        <v>54</v>
      </c>
      <c r="S2929" s="68"/>
    </row>
    <row r="2930" spans="1:19" s="70" customFormat="1" ht="12.75" hidden="1" customHeight="1" x14ac:dyDescent="0.2">
      <c r="A2930" s="38" t="s">
        <v>239</v>
      </c>
      <c r="B2930" s="42" t="s">
        <v>12116</v>
      </c>
      <c r="C2930" s="42"/>
      <c r="D2930" s="38" t="s">
        <v>241</v>
      </c>
      <c r="E2930" s="38" t="s">
        <v>23092</v>
      </c>
      <c r="F2930" s="133" t="s">
        <v>242</v>
      </c>
      <c r="G2930" s="38"/>
      <c r="H2930" s="40" t="s">
        <v>12116</v>
      </c>
      <c r="I2930" s="3">
        <v>120426.91</v>
      </c>
      <c r="J2930" s="3"/>
      <c r="K2930" s="3"/>
      <c r="L2930" s="3">
        <f t="shared" si="45"/>
        <v>120426.91</v>
      </c>
      <c r="M2930" s="41">
        <v>44651</v>
      </c>
      <c r="N2930" s="39"/>
      <c r="O2930" s="42"/>
      <c r="P2930" s="42"/>
      <c r="Q2930" s="60"/>
      <c r="R2930" s="42" t="s">
        <v>243</v>
      </c>
      <c r="S2930" s="68"/>
    </row>
    <row r="2931" spans="1:19" s="70" customFormat="1" ht="12.75" hidden="1" customHeight="1" x14ac:dyDescent="0.2">
      <c r="A2931" s="38" t="s">
        <v>8101</v>
      </c>
      <c r="B2931" s="39" t="s">
        <v>8102</v>
      </c>
      <c r="C2931" s="39" t="s">
        <v>8103</v>
      </c>
      <c r="D2931" s="38">
        <v>401972</v>
      </c>
      <c r="E2931" s="38"/>
      <c r="F2931" s="39" t="s">
        <v>842</v>
      </c>
      <c r="G2931" s="38">
        <v>8263000049</v>
      </c>
      <c r="H2931" s="40" t="s">
        <v>8104</v>
      </c>
      <c r="I2931" s="2">
        <v>120400</v>
      </c>
      <c r="J2931" s="2">
        <v>0</v>
      </c>
      <c r="K2931" s="2">
        <v>21672</v>
      </c>
      <c r="L2931" s="3">
        <f t="shared" si="45"/>
        <v>142072</v>
      </c>
      <c r="M2931" s="41">
        <v>44461.729166666664</v>
      </c>
      <c r="N2931" s="39">
        <v>6870263373</v>
      </c>
      <c r="O2931" s="39" t="s">
        <v>52</v>
      </c>
      <c r="P2931" s="40"/>
      <c r="Q2931" s="41"/>
      <c r="R2931" s="39" t="s">
        <v>54</v>
      </c>
      <c r="S2931" s="68"/>
    </row>
    <row r="2932" spans="1:19" s="70" customFormat="1" ht="12.75" hidden="1" customHeight="1" x14ac:dyDescent="0.2">
      <c r="A2932" s="38" t="s">
        <v>15167</v>
      </c>
      <c r="B2932" s="39" t="s">
        <v>234</v>
      </c>
      <c r="C2932" s="39"/>
      <c r="D2932" s="38" t="s">
        <v>245</v>
      </c>
      <c r="E2932" s="38" t="s">
        <v>23092</v>
      </c>
      <c r="F2932" s="129" t="s">
        <v>3151</v>
      </c>
      <c r="G2932" s="38" t="s">
        <v>3151</v>
      </c>
      <c r="H2932" s="52" t="s">
        <v>15168</v>
      </c>
      <c r="I2932" s="10">
        <v>120294.2</v>
      </c>
      <c r="J2932" s="2"/>
      <c r="K2932" s="2">
        <v>0</v>
      </c>
      <c r="L2932" s="3">
        <f t="shared" si="45"/>
        <v>120294.2</v>
      </c>
      <c r="M2932" s="59">
        <v>44804</v>
      </c>
      <c r="N2932" s="39"/>
      <c r="O2932" s="39" t="s">
        <v>52</v>
      </c>
      <c r="P2932" s="40"/>
      <c r="Q2932" s="41"/>
      <c r="R2932" s="39" t="s">
        <v>54</v>
      </c>
      <c r="S2932" s="68"/>
    </row>
    <row r="2933" spans="1:19" s="70" customFormat="1" ht="12.75" hidden="1" customHeight="1" x14ac:dyDescent="0.2">
      <c r="A2933" s="38" t="s">
        <v>8033</v>
      </c>
      <c r="B2933" s="39" t="s">
        <v>8034</v>
      </c>
      <c r="C2933" s="39" t="s">
        <v>8035</v>
      </c>
      <c r="D2933" s="38">
        <v>401972</v>
      </c>
      <c r="E2933" s="38"/>
      <c r="F2933" s="39" t="s">
        <v>842</v>
      </c>
      <c r="G2933" s="38">
        <v>8263000049</v>
      </c>
      <c r="H2933" s="40" t="s">
        <v>8036</v>
      </c>
      <c r="I2933" s="2">
        <v>120060</v>
      </c>
      <c r="J2933" s="2">
        <v>0</v>
      </c>
      <c r="K2933" s="2">
        <v>21610.799999999999</v>
      </c>
      <c r="L2933" s="3">
        <f t="shared" si="45"/>
        <v>141670.79999999999</v>
      </c>
      <c r="M2933" s="41">
        <v>44460.729166666664</v>
      </c>
      <c r="N2933" s="39">
        <v>6870262769</v>
      </c>
      <c r="O2933" s="39" t="s">
        <v>52</v>
      </c>
      <c r="P2933" s="40"/>
      <c r="Q2933" s="41"/>
      <c r="R2933" s="39" t="s">
        <v>54</v>
      </c>
      <c r="S2933" s="68"/>
    </row>
    <row r="2934" spans="1:19" s="70" customFormat="1" ht="12.75" hidden="1" customHeight="1" x14ac:dyDescent="0.2">
      <c r="A2934" s="38" t="s">
        <v>1604</v>
      </c>
      <c r="B2934" s="39" t="s">
        <v>1605</v>
      </c>
      <c r="C2934" s="39" t="s">
        <v>1606</v>
      </c>
      <c r="D2934" s="38">
        <v>106653</v>
      </c>
      <c r="E2934" s="38"/>
      <c r="F2934" s="39" t="s">
        <v>398</v>
      </c>
      <c r="G2934" s="38">
        <v>8263000050</v>
      </c>
      <c r="H2934" s="40" t="s">
        <v>1607</v>
      </c>
      <c r="I2934" s="2">
        <v>120000</v>
      </c>
      <c r="J2934" s="3">
        <v>106.2</v>
      </c>
      <c r="K2934" s="2">
        <v>21600</v>
      </c>
      <c r="L2934" s="3">
        <f t="shared" si="45"/>
        <v>141706.20000000001</v>
      </c>
      <c r="M2934" s="41">
        <v>44281.729166666664</v>
      </c>
      <c r="N2934" s="39">
        <v>6870010414</v>
      </c>
      <c r="O2934" s="39" t="s">
        <v>52</v>
      </c>
      <c r="P2934" s="40">
        <v>104260055239</v>
      </c>
      <c r="Q2934" s="41">
        <v>44313</v>
      </c>
      <c r="R2934" s="39" t="s">
        <v>54</v>
      </c>
      <c r="S2934" s="68"/>
    </row>
    <row r="2935" spans="1:19" s="70" customFormat="1" ht="12.75" hidden="1" customHeight="1" x14ac:dyDescent="0.2">
      <c r="A2935" s="38" t="s">
        <v>4038</v>
      </c>
      <c r="B2935" s="42" t="s">
        <v>4039</v>
      </c>
      <c r="C2935" s="42" t="s">
        <v>4040</v>
      </c>
      <c r="D2935" s="38">
        <v>105695</v>
      </c>
      <c r="E2935" s="38"/>
      <c r="F2935" s="42" t="s">
        <v>2389</v>
      </c>
      <c r="G2935" s="38">
        <v>8263000100</v>
      </c>
      <c r="H2935" s="40" t="s">
        <v>4041</v>
      </c>
      <c r="I2935" s="3">
        <v>120000</v>
      </c>
      <c r="J2935" s="3"/>
      <c r="K2935" s="3">
        <v>21600</v>
      </c>
      <c r="L2935" s="3">
        <f t="shared" si="45"/>
        <v>141600</v>
      </c>
      <c r="M2935" s="41">
        <v>44368.729166666664</v>
      </c>
      <c r="N2935" s="39">
        <v>6870135691</v>
      </c>
      <c r="O2935" s="42" t="s">
        <v>315</v>
      </c>
      <c r="P2935" s="42" t="s">
        <v>4042</v>
      </c>
      <c r="Q2935" s="60">
        <v>44436</v>
      </c>
      <c r="R2935" s="42" t="s">
        <v>243</v>
      </c>
      <c r="S2935" s="68"/>
    </row>
    <row r="2936" spans="1:19" s="70" customFormat="1" ht="12.75" hidden="1" customHeight="1" x14ac:dyDescent="0.2">
      <c r="A2936" s="38" t="s">
        <v>4536</v>
      </c>
      <c r="B2936" s="39" t="s">
        <v>4537</v>
      </c>
      <c r="C2936" s="39" t="s">
        <v>4538</v>
      </c>
      <c r="D2936" s="38">
        <v>401972</v>
      </c>
      <c r="E2936" s="38"/>
      <c r="F2936" s="39" t="s">
        <v>842</v>
      </c>
      <c r="G2936" s="38">
        <v>8263000049</v>
      </c>
      <c r="H2936" s="40" t="s">
        <v>4539</v>
      </c>
      <c r="I2936" s="2">
        <v>120000</v>
      </c>
      <c r="J2936" s="2">
        <v>142</v>
      </c>
      <c r="K2936" s="2">
        <v>21600</v>
      </c>
      <c r="L2936" s="3">
        <f t="shared" si="45"/>
        <v>141742</v>
      </c>
      <c r="M2936" s="41">
        <v>44375.729166666664</v>
      </c>
      <c r="N2936" s="39">
        <v>6870150182</v>
      </c>
      <c r="O2936" s="39" t="s">
        <v>52</v>
      </c>
      <c r="P2936" s="40" t="s">
        <v>4527</v>
      </c>
      <c r="Q2936" s="41">
        <v>44412</v>
      </c>
      <c r="R2936" s="39" t="s">
        <v>54</v>
      </c>
      <c r="S2936" s="68"/>
    </row>
    <row r="2937" spans="1:19" s="70" customFormat="1" ht="12.75" hidden="1" customHeight="1" x14ac:dyDescent="0.2">
      <c r="A2937" s="38" t="s">
        <v>6924</v>
      </c>
      <c r="B2937" s="39" t="s">
        <v>6925</v>
      </c>
      <c r="C2937" s="39" t="s">
        <v>6926</v>
      </c>
      <c r="D2937" s="38">
        <v>106653</v>
      </c>
      <c r="E2937" s="38"/>
      <c r="F2937" s="39" t="s">
        <v>398</v>
      </c>
      <c r="G2937" s="38">
        <v>8263000050</v>
      </c>
      <c r="H2937" s="40" t="s">
        <v>6927</v>
      </c>
      <c r="I2937" s="2">
        <v>120000</v>
      </c>
      <c r="J2937" s="3">
        <v>141.60300563556666</v>
      </c>
      <c r="K2937" s="2">
        <v>21600</v>
      </c>
      <c r="L2937" s="3">
        <f t="shared" si="45"/>
        <v>141741.60300563555</v>
      </c>
      <c r="M2937" s="41">
        <v>44333</v>
      </c>
      <c r="N2937" s="39">
        <v>6870229761</v>
      </c>
      <c r="O2937" s="39" t="s">
        <v>52</v>
      </c>
      <c r="P2937" s="40"/>
      <c r="Q2937" s="41"/>
      <c r="R2937" s="39" t="s">
        <v>54</v>
      </c>
      <c r="S2937" s="68"/>
    </row>
    <row r="2938" spans="1:19" s="70" customFormat="1" ht="12.75" hidden="1" customHeight="1" x14ac:dyDescent="0.2">
      <c r="A2938" s="38">
        <v>238</v>
      </c>
      <c r="B2938" s="39" t="s">
        <v>22796</v>
      </c>
      <c r="C2938" s="39" t="s">
        <v>22797</v>
      </c>
      <c r="D2938" s="38">
        <v>814561</v>
      </c>
      <c r="E2938" s="38"/>
      <c r="F2938" s="39" t="s">
        <v>440</v>
      </c>
      <c r="G2938" s="38">
        <v>8268014856</v>
      </c>
      <c r="H2938" s="40" t="s">
        <v>22798</v>
      </c>
      <c r="I2938" s="2">
        <v>119840.00000000001</v>
      </c>
      <c r="J2938" s="2"/>
      <c r="K2938" s="2">
        <v>21571.200000000001</v>
      </c>
      <c r="L2938" s="3">
        <f t="shared" si="45"/>
        <v>141411.20000000001</v>
      </c>
      <c r="M2938" s="41">
        <v>45409.729166666664</v>
      </c>
      <c r="N2938" s="39">
        <v>160818678</v>
      </c>
      <c r="O2938" s="39" t="s">
        <v>8899</v>
      </c>
      <c r="P2938" s="40" t="s">
        <v>22799</v>
      </c>
      <c r="Q2938" s="41">
        <v>45458</v>
      </c>
      <c r="R2938" s="42" t="s">
        <v>8901</v>
      </c>
      <c r="S2938" s="68"/>
    </row>
    <row r="2939" spans="1:19" s="70" customFormat="1" ht="12.75" hidden="1" customHeight="1" x14ac:dyDescent="0.2">
      <c r="A2939" s="38">
        <v>161</v>
      </c>
      <c r="B2939" s="39" t="s">
        <v>16952</v>
      </c>
      <c r="C2939" s="39" t="s">
        <v>16953</v>
      </c>
      <c r="D2939" s="38">
        <v>921813</v>
      </c>
      <c r="E2939" s="38" t="s">
        <v>23092</v>
      </c>
      <c r="F2939" s="129" t="s">
        <v>1977</v>
      </c>
      <c r="G2939" s="38">
        <v>8268010963</v>
      </c>
      <c r="H2939" s="40" t="s">
        <v>16954</v>
      </c>
      <c r="I2939" s="2">
        <v>119714.40677966102</v>
      </c>
      <c r="J2939" s="2"/>
      <c r="K2939" s="2">
        <v>21548.593220338982</v>
      </c>
      <c r="L2939" s="3">
        <f t="shared" si="45"/>
        <v>141263</v>
      </c>
      <c r="M2939" s="41">
        <v>44924.729166666664</v>
      </c>
      <c r="N2939" s="39">
        <v>44386964</v>
      </c>
      <c r="O2939" s="39" t="s">
        <v>8899</v>
      </c>
      <c r="P2939" s="40" t="s">
        <v>16940</v>
      </c>
      <c r="Q2939" s="41">
        <v>44938</v>
      </c>
      <c r="R2939" s="42" t="s">
        <v>8901</v>
      </c>
      <c r="S2939" s="68"/>
    </row>
    <row r="2940" spans="1:19" s="70" customFormat="1" ht="12.75" hidden="1" customHeight="1" x14ac:dyDescent="0.2">
      <c r="A2940" s="38" t="s">
        <v>19154</v>
      </c>
      <c r="B2940" s="39" t="s">
        <v>19155</v>
      </c>
      <c r="C2940" s="39" t="s">
        <v>19156</v>
      </c>
      <c r="D2940" s="38">
        <v>821012</v>
      </c>
      <c r="E2940" s="38"/>
      <c r="F2940" s="39" t="s">
        <v>3527</v>
      </c>
      <c r="G2940" s="38">
        <v>8263000088</v>
      </c>
      <c r="H2940" s="40" t="s">
        <v>19157</v>
      </c>
      <c r="I2940" s="2">
        <v>119660</v>
      </c>
      <c r="J2940" s="2"/>
      <c r="K2940" s="2">
        <v>21538.799999999999</v>
      </c>
      <c r="L2940" s="3">
        <f t="shared" si="45"/>
        <v>141198.79999999999</v>
      </c>
      <c r="M2940" s="41">
        <v>44982.729166666664</v>
      </c>
      <c r="N2940" s="39">
        <v>1246358699</v>
      </c>
      <c r="O2940" s="39" t="s">
        <v>52</v>
      </c>
      <c r="P2940" s="40" t="s">
        <v>19158</v>
      </c>
      <c r="Q2940" s="41">
        <v>44949</v>
      </c>
      <c r="R2940" s="39" t="s">
        <v>54</v>
      </c>
      <c r="S2940" s="68"/>
    </row>
    <row r="2941" spans="1:19" s="70" customFormat="1" ht="12.75" hidden="1" customHeight="1" x14ac:dyDescent="0.2">
      <c r="A2941" s="38" t="s">
        <v>352</v>
      </c>
      <c r="B2941" s="39" t="s">
        <v>353</v>
      </c>
      <c r="C2941" s="39" t="s">
        <v>354</v>
      </c>
      <c r="D2941" s="58">
        <v>510129</v>
      </c>
      <c r="E2941" s="58"/>
      <c r="F2941" s="39" t="s">
        <v>230</v>
      </c>
      <c r="G2941" s="38">
        <v>8263000055</v>
      </c>
      <c r="H2941" s="40" t="s">
        <v>355</v>
      </c>
      <c r="I2941" s="2">
        <v>119624.4</v>
      </c>
      <c r="J2941" s="2">
        <v>105.87</v>
      </c>
      <c r="K2941" s="2">
        <v>21532.392</v>
      </c>
      <c r="L2941" s="3">
        <f t="shared" si="45"/>
        <v>141262.66199999998</v>
      </c>
      <c r="M2941" s="41">
        <v>44162.729166666664</v>
      </c>
      <c r="N2941" s="39">
        <v>6870051380</v>
      </c>
      <c r="O2941" s="39" t="s">
        <v>52</v>
      </c>
      <c r="P2941" s="40" t="s">
        <v>232</v>
      </c>
      <c r="Q2941" s="41">
        <v>44134</v>
      </c>
      <c r="R2941" s="39" t="s">
        <v>54</v>
      </c>
      <c r="S2941" s="68"/>
    </row>
    <row r="2942" spans="1:19" s="70" customFormat="1" ht="12.75" hidden="1" customHeight="1" x14ac:dyDescent="0.2">
      <c r="A2942" s="38" t="s">
        <v>15556</v>
      </c>
      <c r="B2942" s="39" t="s">
        <v>234</v>
      </c>
      <c r="C2942" s="39"/>
      <c r="D2942" s="38" t="s">
        <v>245</v>
      </c>
      <c r="E2942" s="38" t="s">
        <v>23092</v>
      </c>
      <c r="F2942" s="129" t="s">
        <v>3151</v>
      </c>
      <c r="G2942" s="38" t="s">
        <v>3151</v>
      </c>
      <c r="H2942" s="52" t="s">
        <v>15557</v>
      </c>
      <c r="I2942" s="10">
        <v>119504.41</v>
      </c>
      <c r="J2942" s="2"/>
      <c r="K2942" s="2">
        <v>0</v>
      </c>
      <c r="L2942" s="3">
        <f t="shared" si="45"/>
        <v>119504.41</v>
      </c>
      <c r="M2942" s="59">
        <v>44834</v>
      </c>
      <c r="N2942" s="39"/>
      <c r="O2942" s="39" t="s">
        <v>52</v>
      </c>
      <c r="P2942" s="40"/>
      <c r="Q2942" s="41"/>
      <c r="R2942" s="39" t="s">
        <v>54</v>
      </c>
      <c r="S2942" s="68"/>
    </row>
    <row r="2943" spans="1:19" s="70" customFormat="1" ht="12.75" hidden="1" customHeight="1" x14ac:dyDescent="0.2">
      <c r="A2943" s="38" t="s">
        <v>17631</v>
      </c>
      <c r="B2943" s="39" t="s">
        <v>17626</v>
      </c>
      <c r="C2943" s="39" t="s">
        <v>17627</v>
      </c>
      <c r="D2943" s="58">
        <v>118480</v>
      </c>
      <c r="E2943" s="58"/>
      <c r="F2943" s="39" t="s">
        <v>9826</v>
      </c>
      <c r="G2943" s="38">
        <v>8263000270</v>
      </c>
      <c r="H2943" s="40" t="s">
        <v>17628</v>
      </c>
      <c r="I2943" s="2">
        <v>119400</v>
      </c>
      <c r="J2943" s="2"/>
      <c r="K2943" s="2">
        <v>21492</v>
      </c>
      <c r="L2943" s="3">
        <f t="shared" si="45"/>
        <v>140892</v>
      </c>
      <c r="M2943" s="41">
        <v>44873.729166666664</v>
      </c>
      <c r="N2943" s="39">
        <v>6870379250</v>
      </c>
      <c r="O2943" s="39" t="s">
        <v>3282</v>
      </c>
      <c r="P2943" s="40" t="s">
        <v>17629</v>
      </c>
      <c r="Q2943" s="41">
        <v>44974</v>
      </c>
      <c r="R2943" s="42" t="s">
        <v>2417</v>
      </c>
      <c r="S2943" s="68"/>
    </row>
    <row r="2944" spans="1:19" s="70" customFormat="1" ht="12.75" hidden="1" customHeight="1" x14ac:dyDescent="0.2">
      <c r="A2944" s="38" t="s">
        <v>815</v>
      </c>
      <c r="B2944" s="42" t="s">
        <v>816</v>
      </c>
      <c r="C2944" s="42" t="s">
        <v>817</v>
      </c>
      <c r="D2944" s="38">
        <v>816655</v>
      </c>
      <c r="E2944" s="38"/>
      <c r="F2944" s="42" t="s">
        <v>782</v>
      </c>
      <c r="G2944" s="38">
        <v>8268005573</v>
      </c>
      <c r="H2944" s="40">
        <v>125</v>
      </c>
      <c r="I2944" s="3">
        <v>119000.88</v>
      </c>
      <c r="J2944" s="3"/>
      <c r="K2944" s="3">
        <v>21420.12</v>
      </c>
      <c r="L2944" s="3">
        <f t="shared" si="45"/>
        <v>140421</v>
      </c>
      <c r="M2944" s="41">
        <v>44238.729166666664</v>
      </c>
      <c r="N2944" s="39">
        <v>44296394</v>
      </c>
      <c r="O2944" s="42" t="s">
        <v>315</v>
      </c>
      <c r="P2944" s="42" t="s">
        <v>818</v>
      </c>
      <c r="Q2944" s="60">
        <v>44281</v>
      </c>
      <c r="R2944" s="42" t="s">
        <v>243</v>
      </c>
      <c r="S2944" s="68"/>
    </row>
    <row r="2945" spans="1:19" s="70" customFormat="1" ht="12.75" hidden="1" customHeight="1" x14ac:dyDescent="0.2">
      <c r="A2945" s="38" t="s">
        <v>17853</v>
      </c>
      <c r="B2945" s="42" t="s">
        <v>17854</v>
      </c>
      <c r="C2945" s="42" t="s">
        <v>17855</v>
      </c>
      <c r="D2945" s="38">
        <v>821146</v>
      </c>
      <c r="E2945" s="38"/>
      <c r="F2945" s="42" t="s">
        <v>446</v>
      </c>
      <c r="G2945" s="38">
        <v>8263000191</v>
      </c>
      <c r="H2945" s="40" t="s">
        <v>17856</v>
      </c>
      <c r="I2945" s="3">
        <v>118950</v>
      </c>
      <c r="J2945" s="3"/>
      <c r="K2945" s="3">
        <v>21411</v>
      </c>
      <c r="L2945" s="3">
        <f t="shared" si="45"/>
        <v>140361</v>
      </c>
      <c r="M2945" s="41">
        <v>44881.729166666664</v>
      </c>
      <c r="N2945" s="39">
        <v>6870399370</v>
      </c>
      <c r="O2945" s="42" t="s">
        <v>315</v>
      </c>
      <c r="P2945" s="42">
        <v>303031441783</v>
      </c>
      <c r="Q2945" s="60">
        <v>44990</v>
      </c>
      <c r="R2945" s="42" t="s">
        <v>243</v>
      </c>
      <c r="S2945" s="68"/>
    </row>
    <row r="2946" spans="1:19" s="70" customFormat="1" ht="12.75" hidden="1" customHeight="1" x14ac:dyDescent="0.2">
      <c r="A2946" s="38" t="s">
        <v>14700</v>
      </c>
      <c r="B2946" s="39"/>
      <c r="C2946" s="39"/>
      <c r="D2946" s="38" t="s">
        <v>245</v>
      </c>
      <c r="E2946" s="38" t="s">
        <v>23092</v>
      </c>
      <c r="F2946" s="129" t="s">
        <v>3151</v>
      </c>
      <c r="G2946" s="38" t="s">
        <v>3151</v>
      </c>
      <c r="H2946" s="52" t="s">
        <v>14701</v>
      </c>
      <c r="I2946" s="10">
        <v>118898.47</v>
      </c>
      <c r="J2946" s="2"/>
      <c r="K2946" s="2">
        <v>0</v>
      </c>
      <c r="L2946" s="3">
        <f t="shared" si="45"/>
        <v>118898.47</v>
      </c>
      <c r="M2946" s="59">
        <v>44773</v>
      </c>
      <c r="N2946" s="39"/>
      <c r="O2946" s="39" t="s">
        <v>52</v>
      </c>
      <c r="P2946" s="40"/>
      <c r="Q2946" s="41"/>
      <c r="R2946" s="39" t="s">
        <v>54</v>
      </c>
      <c r="S2946" s="68"/>
    </row>
    <row r="2947" spans="1:19" s="70" customFormat="1" ht="12.75" hidden="1" customHeight="1" x14ac:dyDescent="0.2">
      <c r="A2947" s="38" t="s">
        <v>18905</v>
      </c>
      <c r="B2947" s="39" t="s">
        <v>18906</v>
      </c>
      <c r="C2947" s="39" t="s">
        <v>18907</v>
      </c>
      <c r="D2947" s="38">
        <v>405495</v>
      </c>
      <c r="E2947" s="38"/>
      <c r="F2947" s="39" t="s">
        <v>18908</v>
      </c>
      <c r="G2947" s="38">
        <v>8266017297</v>
      </c>
      <c r="H2947" s="40" t="s">
        <v>18909</v>
      </c>
      <c r="I2947" s="2">
        <v>118641.52542372882</v>
      </c>
      <c r="J2947" s="2"/>
      <c r="K2947" s="2">
        <v>21355.474576271186</v>
      </c>
      <c r="L2947" s="3">
        <f t="shared" si="45"/>
        <v>139997</v>
      </c>
      <c r="M2947" s="41">
        <v>45049</v>
      </c>
      <c r="N2947" s="39">
        <v>6870394408</v>
      </c>
      <c r="O2947" s="39" t="s">
        <v>3282</v>
      </c>
      <c r="P2947" s="40">
        <v>305045389058</v>
      </c>
      <c r="Q2947" s="41">
        <v>45052</v>
      </c>
      <c r="R2947" s="42" t="s">
        <v>2417</v>
      </c>
      <c r="S2947" s="68"/>
    </row>
    <row r="2948" spans="1:19" s="70" customFormat="1" ht="12.75" hidden="1" customHeight="1" x14ac:dyDescent="0.2">
      <c r="A2948" s="38" t="s">
        <v>4757</v>
      </c>
      <c r="B2948" s="39" t="s">
        <v>4758</v>
      </c>
      <c r="C2948" s="39" t="s">
        <v>4759</v>
      </c>
      <c r="D2948" s="38">
        <v>811819</v>
      </c>
      <c r="E2948" s="38"/>
      <c r="F2948" s="39" t="s">
        <v>1091</v>
      </c>
      <c r="G2948" s="38">
        <v>8263000049</v>
      </c>
      <c r="H2948" s="40" t="s">
        <v>4760</v>
      </c>
      <c r="I2948" s="2">
        <v>118622</v>
      </c>
      <c r="J2948" s="2"/>
      <c r="K2948" s="2">
        <v>0</v>
      </c>
      <c r="L2948" s="3">
        <f t="shared" si="45"/>
        <v>118622</v>
      </c>
      <c r="M2948" s="41">
        <v>44381.729166666664</v>
      </c>
      <c r="N2948" s="39">
        <v>3445009559</v>
      </c>
      <c r="O2948" s="39" t="s">
        <v>52</v>
      </c>
      <c r="P2948" s="40">
        <v>107140648634</v>
      </c>
      <c r="Q2948" s="41">
        <v>44392</v>
      </c>
      <c r="R2948" s="39" t="s">
        <v>54</v>
      </c>
      <c r="S2948" s="68"/>
    </row>
    <row r="2949" spans="1:19" s="70" customFormat="1" ht="12.75" hidden="1" customHeight="1" x14ac:dyDescent="0.2">
      <c r="A2949" s="38" t="s">
        <v>7472</v>
      </c>
      <c r="B2949" s="39" t="s">
        <v>7473</v>
      </c>
      <c r="C2949" s="39" t="s">
        <v>7474</v>
      </c>
      <c r="D2949" s="38">
        <v>811819</v>
      </c>
      <c r="E2949" s="38"/>
      <c r="F2949" s="39" t="s">
        <v>1091</v>
      </c>
      <c r="G2949" s="38">
        <v>8263000049</v>
      </c>
      <c r="H2949" s="40" t="s">
        <v>7475</v>
      </c>
      <c r="I2949" s="2">
        <v>118622</v>
      </c>
      <c r="J2949" s="2"/>
      <c r="K2949" s="2">
        <v>0</v>
      </c>
      <c r="L2949" s="3">
        <f t="shared" si="45"/>
        <v>118622</v>
      </c>
      <c r="M2949" s="41">
        <v>44473.729166666664</v>
      </c>
      <c r="N2949" s="39">
        <v>3445017985</v>
      </c>
      <c r="O2949" s="39" t="s">
        <v>52</v>
      </c>
      <c r="P2949" s="40">
        <v>110082110755</v>
      </c>
      <c r="Q2949" s="41">
        <v>44478</v>
      </c>
      <c r="R2949" s="39" t="s">
        <v>54</v>
      </c>
      <c r="S2949" s="68"/>
    </row>
    <row r="2950" spans="1:19" s="70" customFormat="1" ht="12.75" hidden="1" customHeight="1" x14ac:dyDescent="0.2">
      <c r="A2950" s="38" t="s">
        <v>13512</v>
      </c>
      <c r="B2950" s="39" t="s">
        <v>234</v>
      </c>
      <c r="C2950" s="39"/>
      <c r="D2950" s="38" t="s">
        <v>245</v>
      </c>
      <c r="E2950" s="38" t="s">
        <v>23092</v>
      </c>
      <c r="F2950" s="129" t="s">
        <v>3151</v>
      </c>
      <c r="G2950" s="38" t="s">
        <v>3151</v>
      </c>
      <c r="H2950" s="52" t="s">
        <v>13513</v>
      </c>
      <c r="I2950" s="10">
        <v>118417.7</v>
      </c>
      <c r="J2950" s="2"/>
      <c r="K2950" s="2">
        <v>0</v>
      </c>
      <c r="L2950" s="3">
        <f t="shared" ref="L2950:L3013" si="46">SUM(I2950:K2950)</f>
        <v>118417.7</v>
      </c>
      <c r="M2950" s="59">
        <v>44712</v>
      </c>
      <c r="N2950" s="39"/>
      <c r="O2950" s="39" t="s">
        <v>52</v>
      </c>
      <c r="P2950" s="40"/>
      <c r="Q2950" s="41"/>
      <c r="R2950" s="39" t="s">
        <v>54</v>
      </c>
      <c r="S2950" s="68"/>
    </row>
    <row r="2951" spans="1:19" s="70" customFormat="1" ht="12.75" hidden="1" customHeight="1" x14ac:dyDescent="0.2">
      <c r="A2951" s="38" t="s">
        <v>4532</v>
      </c>
      <c r="B2951" s="39" t="s">
        <v>4533</v>
      </c>
      <c r="C2951" s="39" t="s">
        <v>4534</v>
      </c>
      <c r="D2951" s="38">
        <v>401972</v>
      </c>
      <c r="E2951" s="38"/>
      <c r="F2951" s="39" t="s">
        <v>842</v>
      </c>
      <c r="G2951" s="38">
        <v>8263000049</v>
      </c>
      <c r="H2951" s="40" t="s">
        <v>4535</v>
      </c>
      <c r="I2951" s="2">
        <v>118000</v>
      </c>
      <c r="J2951" s="2">
        <v>139</v>
      </c>
      <c r="K2951" s="2">
        <v>21240</v>
      </c>
      <c r="L2951" s="3">
        <f t="shared" si="46"/>
        <v>139379</v>
      </c>
      <c r="M2951" s="41">
        <v>44375.729166666664</v>
      </c>
      <c r="N2951" s="39">
        <v>6870150132</v>
      </c>
      <c r="O2951" s="39" t="s">
        <v>52</v>
      </c>
      <c r="P2951" s="40" t="s">
        <v>4527</v>
      </c>
      <c r="Q2951" s="41">
        <v>44412</v>
      </c>
      <c r="R2951" s="39" t="s">
        <v>54</v>
      </c>
      <c r="S2951" s="68"/>
    </row>
    <row r="2952" spans="1:19" s="70" customFormat="1" ht="12.75" hidden="1" customHeight="1" x14ac:dyDescent="0.2">
      <c r="A2952" s="38" t="s">
        <v>18680</v>
      </c>
      <c r="B2952" s="42" t="s">
        <v>18681</v>
      </c>
      <c r="C2952" s="42" t="s">
        <v>18682</v>
      </c>
      <c r="D2952" s="38">
        <v>807543</v>
      </c>
      <c r="E2952" s="38"/>
      <c r="F2952" s="42" t="s">
        <v>18582</v>
      </c>
      <c r="G2952" s="38">
        <v>8268006088</v>
      </c>
      <c r="H2952" s="40" t="s">
        <v>18683</v>
      </c>
      <c r="I2952" s="3">
        <v>118000</v>
      </c>
      <c r="J2952" s="3"/>
      <c r="K2952" s="3">
        <v>0</v>
      </c>
      <c r="L2952" s="3">
        <f t="shared" si="46"/>
        <v>118000</v>
      </c>
      <c r="M2952" s="41">
        <v>44652.729166666664</v>
      </c>
      <c r="N2952" s="39">
        <v>160323221</v>
      </c>
      <c r="O2952" s="42" t="s">
        <v>315</v>
      </c>
      <c r="P2952" s="42"/>
      <c r="Q2952" s="60"/>
      <c r="R2952" s="42" t="s">
        <v>243</v>
      </c>
      <c r="S2952" s="68"/>
    </row>
    <row r="2953" spans="1:19" s="70" customFormat="1" ht="12.75" hidden="1" customHeight="1" x14ac:dyDescent="0.2">
      <c r="A2953" s="38" t="s">
        <v>4773</v>
      </c>
      <c r="B2953" s="39" t="s">
        <v>4774</v>
      </c>
      <c r="C2953" s="39" t="s">
        <v>4775</v>
      </c>
      <c r="D2953" s="38">
        <v>811819</v>
      </c>
      <c r="E2953" s="38"/>
      <c r="F2953" s="39" t="s">
        <v>1091</v>
      </c>
      <c r="G2953" s="38">
        <v>8263000049</v>
      </c>
      <c r="H2953" s="40" t="s">
        <v>4776</v>
      </c>
      <c r="I2953" s="2">
        <v>117970</v>
      </c>
      <c r="J2953" s="2"/>
      <c r="K2953" s="2">
        <v>0</v>
      </c>
      <c r="L2953" s="3">
        <f t="shared" si="46"/>
        <v>117970</v>
      </c>
      <c r="M2953" s="41">
        <v>44379.729166666664</v>
      </c>
      <c r="N2953" s="39">
        <v>3445009546</v>
      </c>
      <c r="O2953" s="39" t="s">
        <v>52</v>
      </c>
      <c r="P2953" s="40">
        <v>107140648634</v>
      </c>
      <c r="Q2953" s="41">
        <v>44392</v>
      </c>
      <c r="R2953" s="39" t="s">
        <v>54</v>
      </c>
      <c r="S2953" s="68"/>
    </row>
    <row r="2954" spans="1:19" s="70" customFormat="1" ht="12.75" hidden="1" customHeight="1" x14ac:dyDescent="0.2">
      <c r="A2954" s="38" t="s">
        <v>5030</v>
      </c>
      <c r="B2954" s="39" t="s">
        <v>5031</v>
      </c>
      <c r="C2954" s="39" t="s">
        <v>5032</v>
      </c>
      <c r="D2954" s="38">
        <v>811819</v>
      </c>
      <c r="E2954" s="38"/>
      <c r="F2954" s="39" t="s">
        <v>1091</v>
      </c>
      <c r="G2954" s="38">
        <v>8263000049</v>
      </c>
      <c r="H2954" s="40" t="s">
        <v>5033</v>
      </c>
      <c r="I2954" s="2">
        <v>117970</v>
      </c>
      <c r="J2954" s="2"/>
      <c r="K2954" s="2">
        <v>0</v>
      </c>
      <c r="L2954" s="3">
        <f t="shared" si="46"/>
        <v>117970</v>
      </c>
      <c r="M2954" s="41">
        <v>44382</v>
      </c>
      <c r="N2954" s="39">
        <v>3445010048</v>
      </c>
      <c r="O2954" s="39" t="s">
        <v>52</v>
      </c>
      <c r="P2954" s="40">
        <v>108023355182</v>
      </c>
      <c r="Q2954" s="41">
        <v>44411</v>
      </c>
      <c r="R2954" s="39" t="s">
        <v>54</v>
      </c>
      <c r="S2954" s="68"/>
    </row>
    <row r="2955" spans="1:19" s="70" customFormat="1" ht="12.75" hidden="1" customHeight="1" x14ac:dyDescent="0.2">
      <c r="A2955" s="38" t="s">
        <v>5034</v>
      </c>
      <c r="B2955" s="39" t="s">
        <v>5035</v>
      </c>
      <c r="C2955" s="39" t="s">
        <v>5036</v>
      </c>
      <c r="D2955" s="38">
        <v>811819</v>
      </c>
      <c r="E2955" s="38"/>
      <c r="F2955" s="39" t="s">
        <v>1091</v>
      </c>
      <c r="G2955" s="38">
        <v>8263000049</v>
      </c>
      <c r="H2955" s="40" t="s">
        <v>5037</v>
      </c>
      <c r="I2955" s="2">
        <v>117970</v>
      </c>
      <c r="J2955" s="2"/>
      <c r="K2955" s="2">
        <v>0</v>
      </c>
      <c r="L2955" s="3">
        <f t="shared" si="46"/>
        <v>117970</v>
      </c>
      <c r="M2955" s="41">
        <v>44382.729166666664</v>
      </c>
      <c r="N2955" s="39">
        <v>3445010051</v>
      </c>
      <c r="O2955" s="39" t="s">
        <v>52</v>
      </c>
      <c r="P2955" s="40">
        <v>108023355182</v>
      </c>
      <c r="Q2955" s="41">
        <v>44411</v>
      </c>
      <c r="R2955" s="39" t="s">
        <v>54</v>
      </c>
      <c r="S2955" s="68"/>
    </row>
    <row r="2956" spans="1:19" s="70" customFormat="1" ht="12.75" hidden="1" customHeight="1" x14ac:dyDescent="0.2">
      <c r="A2956" s="38" t="s">
        <v>5949</v>
      </c>
      <c r="B2956" s="39" t="s">
        <v>5950</v>
      </c>
      <c r="C2956" s="39" t="s">
        <v>5951</v>
      </c>
      <c r="D2956" s="38">
        <v>811819</v>
      </c>
      <c r="E2956" s="38"/>
      <c r="F2956" s="39" t="s">
        <v>1091</v>
      </c>
      <c r="G2956" s="38">
        <v>8263000049</v>
      </c>
      <c r="H2956" s="40" t="s">
        <v>5952</v>
      </c>
      <c r="I2956" s="2">
        <v>117970</v>
      </c>
      <c r="J2956" s="2"/>
      <c r="K2956" s="2">
        <v>0</v>
      </c>
      <c r="L2956" s="3">
        <f t="shared" si="46"/>
        <v>117970</v>
      </c>
      <c r="M2956" s="41">
        <v>44403.729166666664</v>
      </c>
      <c r="N2956" s="39">
        <v>3445013022</v>
      </c>
      <c r="O2956" s="39" t="s">
        <v>52</v>
      </c>
      <c r="P2956" s="40">
        <v>109092469240</v>
      </c>
      <c r="Q2956" s="41">
        <v>44449</v>
      </c>
      <c r="R2956" s="39" t="s">
        <v>54</v>
      </c>
      <c r="S2956" s="68"/>
    </row>
    <row r="2957" spans="1:19" s="70" customFormat="1" ht="12.75" hidden="1" customHeight="1" x14ac:dyDescent="0.2">
      <c r="A2957" s="38" t="s">
        <v>5981</v>
      </c>
      <c r="B2957" s="39" t="s">
        <v>5982</v>
      </c>
      <c r="C2957" s="39" t="s">
        <v>5983</v>
      </c>
      <c r="D2957" s="38">
        <v>811819</v>
      </c>
      <c r="E2957" s="38"/>
      <c r="F2957" s="39" t="s">
        <v>1091</v>
      </c>
      <c r="G2957" s="38">
        <v>8263000049</v>
      </c>
      <c r="H2957" s="40" t="s">
        <v>5984</v>
      </c>
      <c r="I2957" s="2">
        <v>117970</v>
      </c>
      <c r="J2957" s="2"/>
      <c r="K2957" s="2">
        <v>0</v>
      </c>
      <c r="L2957" s="3">
        <f t="shared" si="46"/>
        <v>117970</v>
      </c>
      <c r="M2957" s="41">
        <v>44403.729166666664</v>
      </c>
      <c r="N2957" s="39">
        <v>3445013030</v>
      </c>
      <c r="O2957" s="39" t="s">
        <v>52</v>
      </c>
      <c r="P2957" s="40">
        <v>108250676225</v>
      </c>
      <c r="Q2957" s="41">
        <v>44437</v>
      </c>
      <c r="R2957" s="39" t="s">
        <v>54</v>
      </c>
      <c r="S2957" s="68"/>
    </row>
    <row r="2958" spans="1:19" s="70" customFormat="1" ht="12.75" hidden="1" customHeight="1" x14ac:dyDescent="0.2">
      <c r="A2958" s="38" t="s">
        <v>6061</v>
      </c>
      <c r="B2958" s="39" t="s">
        <v>6062</v>
      </c>
      <c r="C2958" s="39" t="s">
        <v>6063</v>
      </c>
      <c r="D2958" s="38">
        <v>811819</v>
      </c>
      <c r="E2958" s="38"/>
      <c r="F2958" s="39" t="s">
        <v>1091</v>
      </c>
      <c r="G2958" s="38">
        <v>8263000049</v>
      </c>
      <c r="H2958" s="40" t="s">
        <v>6064</v>
      </c>
      <c r="I2958" s="2">
        <v>117970</v>
      </c>
      <c r="J2958" s="2"/>
      <c r="K2958" s="2">
        <v>0</v>
      </c>
      <c r="L2958" s="3">
        <f t="shared" si="46"/>
        <v>117970</v>
      </c>
      <c r="M2958" s="41">
        <v>44405.729166666664</v>
      </c>
      <c r="N2958" s="39">
        <v>3445013135</v>
      </c>
      <c r="O2958" s="39" t="s">
        <v>52</v>
      </c>
      <c r="P2958" s="40">
        <v>108250676225</v>
      </c>
      <c r="Q2958" s="41">
        <v>44437</v>
      </c>
      <c r="R2958" s="39" t="s">
        <v>54</v>
      </c>
      <c r="S2958" s="68"/>
    </row>
    <row r="2959" spans="1:19" s="70" customFormat="1" ht="12.75" hidden="1" customHeight="1" x14ac:dyDescent="0.2">
      <c r="A2959" s="38" t="s">
        <v>7691</v>
      </c>
      <c r="B2959" s="39" t="s">
        <v>7692</v>
      </c>
      <c r="C2959" s="39" t="s">
        <v>7693</v>
      </c>
      <c r="D2959" s="38">
        <v>811819</v>
      </c>
      <c r="E2959" s="38"/>
      <c r="F2959" s="39" t="s">
        <v>1091</v>
      </c>
      <c r="G2959" s="38">
        <v>8263000049</v>
      </c>
      <c r="H2959" s="40" t="s">
        <v>7694</v>
      </c>
      <c r="I2959" s="2">
        <v>117970</v>
      </c>
      <c r="J2959" s="2"/>
      <c r="K2959" s="2">
        <v>0</v>
      </c>
      <c r="L2959" s="3">
        <f t="shared" si="46"/>
        <v>117970</v>
      </c>
      <c r="M2959" s="41">
        <v>44446.729166666664</v>
      </c>
      <c r="N2959" s="39">
        <v>3445017921</v>
      </c>
      <c r="O2959" s="39" t="s">
        <v>52</v>
      </c>
      <c r="P2959" s="40">
        <v>110082110755</v>
      </c>
      <c r="Q2959" s="41">
        <v>44478</v>
      </c>
      <c r="R2959" s="39" t="s">
        <v>54</v>
      </c>
      <c r="S2959" s="68"/>
    </row>
    <row r="2960" spans="1:19" s="70" customFormat="1" ht="12.75" hidden="1" customHeight="1" x14ac:dyDescent="0.2">
      <c r="A2960" s="38" t="s">
        <v>9251</v>
      </c>
      <c r="B2960" s="39" t="s">
        <v>9252</v>
      </c>
      <c r="C2960" s="39" t="s">
        <v>9253</v>
      </c>
      <c r="D2960" s="38">
        <v>811819</v>
      </c>
      <c r="E2960" s="38"/>
      <c r="F2960" s="39" t="s">
        <v>1091</v>
      </c>
      <c r="G2960" s="38">
        <v>8263000049</v>
      </c>
      <c r="H2960" s="40" t="s">
        <v>9254</v>
      </c>
      <c r="I2960" s="2">
        <v>117970</v>
      </c>
      <c r="J2960" s="2"/>
      <c r="K2960" s="2">
        <v>0</v>
      </c>
      <c r="L2960" s="3">
        <f t="shared" si="46"/>
        <v>117970</v>
      </c>
      <c r="M2960" s="41">
        <v>44525.729166666664</v>
      </c>
      <c r="N2960" s="39">
        <v>3445022786</v>
      </c>
      <c r="O2960" s="39" t="s">
        <v>52</v>
      </c>
      <c r="P2960" s="40">
        <v>110082110755</v>
      </c>
      <c r="Q2960" s="41">
        <v>44478</v>
      </c>
      <c r="R2960" s="39" t="s">
        <v>54</v>
      </c>
      <c r="S2960" s="68"/>
    </row>
    <row r="2961" spans="1:19" s="70" customFormat="1" ht="12.75" hidden="1" customHeight="1" x14ac:dyDescent="0.2">
      <c r="A2961" s="38" t="s">
        <v>1079</v>
      </c>
      <c r="B2961" s="39" t="s">
        <v>1080</v>
      </c>
      <c r="C2961" s="39"/>
      <c r="D2961" s="38">
        <v>137869</v>
      </c>
      <c r="E2961" s="38" t="s">
        <v>23092</v>
      </c>
      <c r="F2961" s="135" t="s">
        <v>1077</v>
      </c>
      <c r="G2961" s="61" t="s">
        <v>1078</v>
      </c>
      <c r="H2961" s="52" t="s">
        <v>1078</v>
      </c>
      <c r="I2961" s="10">
        <v>117900</v>
      </c>
      <c r="J2961" s="2"/>
      <c r="K2961" s="2">
        <v>0</v>
      </c>
      <c r="L2961" s="3">
        <f t="shared" si="46"/>
        <v>117900</v>
      </c>
      <c r="M2961" s="41">
        <v>44274</v>
      </c>
      <c r="N2961" s="39"/>
      <c r="O2961" s="39" t="s">
        <v>52</v>
      </c>
      <c r="P2961" s="40"/>
      <c r="Q2961" s="41"/>
      <c r="R2961" s="39" t="s">
        <v>54</v>
      </c>
      <c r="S2961" s="68"/>
    </row>
    <row r="2962" spans="1:19" s="70" customFormat="1" ht="12.75" hidden="1" customHeight="1" x14ac:dyDescent="0.2">
      <c r="A2962" s="38" t="s">
        <v>16304</v>
      </c>
      <c r="B2962" s="39" t="s">
        <v>16305</v>
      </c>
      <c r="C2962" s="39" t="s">
        <v>16306</v>
      </c>
      <c r="D2962" s="38">
        <v>816965</v>
      </c>
      <c r="E2962" s="38"/>
      <c r="F2962" s="90" t="s">
        <v>557</v>
      </c>
      <c r="G2962" s="38">
        <v>8268010733</v>
      </c>
      <c r="H2962" s="40" t="s">
        <v>16307</v>
      </c>
      <c r="I2962" s="2">
        <v>117815.57</v>
      </c>
      <c r="J2962" s="2"/>
      <c r="K2962" s="2">
        <v>0</v>
      </c>
      <c r="L2962" s="3">
        <f t="shared" si="46"/>
        <v>117815.57</v>
      </c>
      <c r="M2962" s="41">
        <v>44887</v>
      </c>
      <c r="N2962" s="39">
        <v>44294003</v>
      </c>
      <c r="O2962" s="39" t="s">
        <v>3282</v>
      </c>
      <c r="P2962" s="40" t="s">
        <v>16308</v>
      </c>
      <c r="Q2962" s="41">
        <v>44902</v>
      </c>
      <c r="R2962" s="42" t="s">
        <v>2417</v>
      </c>
      <c r="S2962" s="68"/>
    </row>
    <row r="2963" spans="1:19" s="70" customFormat="1" ht="12.75" hidden="1" customHeight="1" x14ac:dyDescent="0.2">
      <c r="A2963" s="38" t="s">
        <v>17819</v>
      </c>
      <c r="B2963" s="39" t="s">
        <v>17820</v>
      </c>
      <c r="C2963" s="39" t="s">
        <v>17821</v>
      </c>
      <c r="D2963" s="38">
        <v>404560</v>
      </c>
      <c r="E2963" s="38"/>
      <c r="F2963" s="39" t="s">
        <v>17822</v>
      </c>
      <c r="G2963" s="38">
        <v>8266016942</v>
      </c>
      <c r="H2963" s="40">
        <v>5512211892</v>
      </c>
      <c r="I2963" s="2">
        <v>117445.76271186442</v>
      </c>
      <c r="J2963" s="2"/>
      <c r="K2963" s="2">
        <v>21140.237288135595</v>
      </c>
      <c r="L2963" s="3">
        <f t="shared" si="46"/>
        <v>138586</v>
      </c>
      <c r="M2963" s="41">
        <v>44922.729166666664</v>
      </c>
      <c r="N2963" s="39">
        <v>6870395976</v>
      </c>
      <c r="O2963" s="39" t="s">
        <v>52</v>
      </c>
      <c r="P2963" s="40">
        <v>303065067531</v>
      </c>
      <c r="Q2963" s="41">
        <v>44993</v>
      </c>
      <c r="R2963" s="39" t="s">
        <v>54</v>
      </c>
      <c r="S2963" s="68"/>
    </row>
    <row r="2964" spans="1:19" s="70" customFormat="1" ht="12.75" hidden="1" customHeight="1" x14ac:dyDescent="0.2">
      <c r="A2964" s="38" t="s">
        <v>175</v>
      </c>
      <c r="B2964" s="39" t="s">
        <v>176</v>
      </c>
      <c r="C2964" s="39" t="s">
        <v>177</v>
      </c>
      <c r="D2964" s="38">
        <v>126335</v>
      </c>
      <c r="E2964" s="38"/>
      <c r="F2964" s="39" t="s">
        <v>178</v>
      </c>
      <c r="G2964" s="38">
        <v>8268005150</v>
      </c>
      <c r="H2964" s="40">
        <v>112</v>
      </c>
      <c r="I2964" s="2">
        <v>117150</v>
      </c>
      <c r="J2964" s="2"/>
      <c r="K2964" s="2">
        <v>21087</v>
      </c>
      <c r="L2964" s="3">
        <f t="shared" si="46"/>
        <v>138237</v>
      </c>
      <c r="M2964" s="41">
        <v>44159.729166666664</v>
      </c>
      <c r="N2964" s="39">
        <v>44121377</v>
      </c>
      <c r="O2964" s="39" t="s">
        <v>52</v>
      </c>
      <c r="P2964" s="40" t="s">
        <v>179</v>
      </c>
      <c r="Q2964" s="41">
        <v>44176</v>
      </c>
      <c r="R2964" s="39" t="s">
        <v>54</v>
      </c>
      <c r="S2964" s="68"/>
    </row>
    <row r="2965" spans="1:19" s="70" customFormat="1" ht="12.75" hidden="1" customHeight="1" x14ac:dyDescent="0.2">
      <c r="A2965" s="38" t="s">
        <v>3900</v>
      </c>
      <c r="B2965" s="42" t="s">
        <v>3901</v>
      </c>
      <c r="C2965" s="42" t="s">
        <v>3902</v>
      </c>
      <c r="D2965" s="38">
        <v>811819</v>
      </c>
      <c r="E2965" s="38"/>
      <c r="F2965" s="39" t="s">
        <v>1091</v>
      </c>
      <c r="G2965" s="38">
        <v>8263000114</v>
      </c>
      <c r="H2965" s="40" t="s">
        <v>3903</v>
      </c>
      <c r="I2965" s="3">
        <v>117150</v>
      </c>
      <c r="J2965" s="3"/>
      <c r="K2965" s="3">
        <v>0</v>
      </c>
      <c r="L2965" s="3">
        <f t="shared" si="46"/>
        <v>117150</v>
      </c>
      <c r="M2965" s="41">
        <v>44390.729166666664</v>
      </c>
      <c r="N2965" s="39">
        <v>3445007511</v>
      </c>
      <c r="O2965" s="42" t="s">
        <v>315</v>
      </c>
      <c r="P2965" s="42" t="s">
        <v>3207</v>
      </c>
      <c r="Q2965" s="60">
        <v>44341</v>
      </c>
      <c r="R2965" s="42" t="s">
        <v>243</v>
      </c>
      <c r="S2965" s="68" t="s">
        <v>506</v>
      </c>
    </row>
    <row r="2966" spans="1:19" s="70" customFormat="1" ht="12.75" hidden="1" customHeight="1" x14ac:dyDescent="0.2">
      <c r="A2966" s="38" t="s">
        <v>5026</v>
      </c>
      <c r="B2966" s="39" t="s">
        <v>5027</v>
      </c>
      <c r="C2966" s="39" t="s">
        <v>5028</v>
      </c>
      <c r="D2966" s="38">
        <v>811819</v>
      </c>
      <c r="E2966" s="38"/>
      <c r="F2966" s="39" t="s">
        <v>1091</v>
      </c>
      <c r="G2966" s="38">
        <v>8263000049</v>
      </c>
      <c r="H2966" s="40" t="s">
        <v>5029</v>
      </c>
      <c r="I2966" s="2">
        <v>117000</v>
      </c>
      <c r="J2966" s="2"/>
      <c r="K2966" s="2">
        <v>0</v>
      </c>
      <c r="L2966" s="3">
        <f t="shared" si="46"/>
        <v>117000</v>
      </c>
      <c r="M2966" s="41">
        <v>44382.729166666664</v>
      </c>
      <c r="N2966" s="39">
        <v>3445012202</v>
      </c>
      <c r="O2966" s="39" t="s">
        <v>52</v>
      </c>
      <c r="P2966" s="40">
        <v>108023355182</v>
      </c>
      <c r="Q2966" s="41">
        <v>44411</v>
      </c>
      <c r="R2966" s="39" t="s">
        <v>54</v>
      </c>
      <c r="S2966" s="68"/>
    </row>
    <row r="2967" spans="1:19" s="70" customFormat="1" ht="12.75" hidden="1" customHeight="1" x14ac:dyDescent="0.2">
      <c r="A2967" s="38" t="s">
        <v>5808</v>
      </c>
      <c r="B2967" s="39" t="s">
        <v>5809</v>
      </c>
      <c r="C2967" s="39" t="s">
        <v>5810</v>
      </c>
      <c r="D2967" s="38">
        <v>401972</v>
      </c>
      <c r="E2967" s="38"/>
      <c r="F2967" s="39" t="s">
        <v>842</v>
      </c>
      <c r="G2967" s="38">
        <v>8263000049</v>
      </c>
      <c r="H2967" s="40" t="s">
        <v>5811</v>
      </c>
      <c r="I2967" s="2">
        <v>117000</v>
      </c>
      <c r="J2967" s="2">
        <v>0</v>
      </c>
      <c r="K2967" s="2">
        <v>21060</v>
      </c>
      <c r="L2967" s="3">
        <f t="shared" si="46"/>
        <v>138060</v>
      </c>
      <c r="M2967" s="41">
        <v>44397.729166666664</v>
      </c>
      <c r="N2967" s="39">
        <v>6870194142</v>
      </c>
      <c r="O2967" s="39" t="s">
        <v>52</v>
      </c>
      <c r="P2967" s="40" t="s">
        <v>5812</v>
      </c>
      <c r="Q2967" s="41">
        <v>44449</v>
      </c>
      <c r="R2967" s="39" t="s">
        <v>54</v>
      </c>
      <c r="S2967" s="68"/>
    </row>
    <row r="2968" spans="1:19" s="70" customFormat="1" ht="12.75" hidden="1" customHeight="1" x14ac:dyDescent="0.2">
      <c r="A2968" s="38" t="s">
        <v>12905</v>
      </c>
      <c r="B2968" s="42" t="s">
        <v>12901</v>
      </c>
      <c r="C2968" s="42" t="s">
        <v>12902</v>
      </c>
      <c r="D2968" s="38">
        <v>137974</v>
      </c>
      <c r="E2968" s="38"/>
      <c r="F2968" s="39" t="s">
        <v>3527</v>
      </c>
      <c r="G2968" s="38">
        <v>8263000113</v>
      </c>
      <c r="H2968" s="64" t="s">
        <v>12906</v>
      </c>
      <c r="I2968" s="6">
        <v>116860</v>
      </c>
      <c r="J2968" s="3"/>
      <c r="K2968" s="3">
        <v>21034.799999999999</v>
      </c>
      <c r="L2968" s="3">
        <f t="shared" si="46"/>
        <v>137894.79999999999</v>
      </c>
      <c r="M2968" s="41">
        <v>44592.729166666664</v>
      </c>
      <c r="N2968" s="39">
        <v>6870031530</v>
      </c>
      <c r="O2968" s="42" t="s">
        <v>315</v>
      </c>
      <c r="P2968" s="42" t="s">
        <v>12904</v>
      </c>
      <c r="Q2968" s="60">
        <v>44685</v>
      </c>
      <c r="R2968" s="42" t="s">
        <v>243</v>
      </c>
      <c r="S2968" s="68"/>
    </row>
    <row r="2969" spans="1:19" s="70" customFormat="1" ht="12.75" hidden="1" customHeight="1" x14ac:dyDescent="0.2">
      <c r="A2969" s="38" t="s">
        <v>15822</v>
      </c>
      <c r="B2969" s="39" t="s">
        <v>15823</v>
      </c>
      <c r="C2969" s="39" t="s">
        <v>15824</v>
      </c>
      <c r="D2969" s="38">
        <v>816965</v>
      </c>
      <c r="E2969" s="38"/>
      <c r="F2969" s="90" t="s">
        <v>557</v>
      </c>
      <c r="G2969" s="38">
        <v>8268008180</v>
      </c>
      <c r="H2969" s="40" t="s">
        <v>15825</v>
      </c>
      <c r="I2969" s="2">
        <v>116618.22</v>
      </c>
      <c r="J2969" s="2"/>
      <c r="K2969" s="2">
        <v>0</v>
      </c>
      <c r="L2969" s="3">
        <f t="shared" si="46"/>
        <v>116618.22</v>
      </c>
      <c r="M2969" s="41">
        <v>44832.729166666664</v>
      </c>
      <c r="N2969" s="39">
        <v>44229946</v>
      </c>
      <c r="O2969" s="39" t="s">
        <v>3282</v>
      </c>
      <c r="P2969" s="40" t="s">
        <v>15826</v>
      </c>
      <c r="Q2969" s="41">
        <v>44865</v>
      </c>
      <c r="R2969" s="42" t="s">
        <v>2417</v>
      </c>
      <c r="S2969" s="68"/>
    </row>
    <row r="2970" spans="1:19" s="70" customFormat="1" ht="12.75" hidden="1" customHeight="1" x14ac:dyDescent="0.2">
      <c r="A2970" s="38" t="s">
        <v>14365</v>
      </c>
      <c r="B2970" s="39" t="s">
        <v>14362</v>
      </c>
      <c r="C2970" s="39" t="s">
        <v>14363</v>
      </c>
      <c r="D2970" s="38">
        <v>510419</v>
      </c>
      <c r="E2970" s="38"/>
      <c r="F2970" s="39" t="s">
        <v>14087</v>
      </c>
      <c r="G2970" s="38">
        <v>8263000225</v>
      </c>
      <c r="H2970" s="40">
        <v>268</v>
      </c>
      <c r="I2970" s="10">
        <v>116602</v>
      </c>
      <c r="J2970" s="10"/>
      <c r="K2970" s="2">
        <v>20988.36</v>
      </c>
      <c r="L2970" s="3">
        <f t="shared" si="46"/>
        <v>137590.35999999999</v>
      </c>
      <c r="M2970" s="41">
        <v>44708.729166666664</v>
      </c>
      <c r="N2970" s="39">
        <v>6870159924</v>
      </c>
      <c r="O2970" s="39" t="s">
        <v>3282</v>
      </c>
      <c r="P2970" s="40" t="s">
        <v>14364</v>
      </c>
      <c r="Q2970" s="41">
        <v>44792</v>
      </c>
      <c r="R2970" s="42" t="s">
        <v>2417</v>
      </c>
      <c r="S2970" s="68"/>
    </row>
    <row r="2971" spans="1:19" s="70" customFormat="1" ht="12.75" hidden="1" customHeight="1" x14ac:dyDescent="0.2">
      <c r="A2971" s="38" t="s">
        <v>19072</v>
      </c>
      <c r="B2971" s="42" t="s">
        <v>19073</v>
      </c>
      <c r="C2971" s="42" t="s">
        <v>19074</v>
      </c>
      <c r="D2971" s="38">
        <v>137974</v>
      </c>
      <c r="E2971" s="38"/>
      <c r="F2971" s="39" t="s">
        <v>3527</v>
      </c>
      <c r="G2971" s="38">
        <v>8263000113</v>
      </c>
      <c r="H2971" s="64" t="s">
        <v>19075</v>
      </c>
      <c r="I2971" s="6">
        <v>116540</v>
      </c>
      <c r="J2971" s="3"/>
      <c r="K2971" s="3">
        <v>20977.200000000001</v>
      </c>
      <c r="L2971" s="3">
        <f t="shared" si="46"/>
        <v>137517.20000000001</v>
      </c>
      <c r="M2971" s="41">
        <v>44832.729166666664</v>
      </c>
      <c r="N2971" s="39">
        <v>1246348914</v>
      </c>
      <c r="O2971" s="42" t="s">
        <v>315</v>
      </c>
      <c r="P2971" s="42"/>
      <c r="Q2971" s="60"/>
      <c r="R2971" s="42" t="s">
        <v>243</v>
      </c>
      <c r="S2971" s="68"/>
    </row>
    <row r="2972" spans="1:19" s="70" customFormat="1" ht="12.75" hidden="1" customHeight="1" x14ac:dyDescent="0.2">
      <c r="A2972" s="38">
        <v>418</v>
      </c>
      <c r="B2972" s="39" t="s">
        <v>17977</v>
      </c>
      <c r="C2972" s="39" t="s">
        <v>17978</v>
      </c>
      <c r="D2972" s="38">
        <v>108834</v>
      </c>
      <c r="E2972" s="38" t="s">
        <v>23092</v>
      </c>
      <c r="F2972" s="129" t="s">
        <v>17979</v>
      </c>
      <c r="G2972" s="38">
        <v>8266017012</v>
      </c>
      <c r="H2972" s="40" t="s">
        <v>17980</v>
      </c>
      <c r="I2972" s="2">
        <v>116303.38983050849</v>
      </c>
      <c r="J2972" s="2"/>
      <c r="K2972" s="2">
        <v>20934.610169491527</v>
      </c>
      <c r="L2972" s="3">
        <f t="shared" si="46"/>
        <v>137238</v>
      </c>
      <c r="M2972" s="41">
        <v>44935.729166666664</v>
      </c>
      <c r="N2972" s="39">
        <v>6870434621</v>
      </c>
      <c r="O2972" s="39" t="s">
        <v>8899</v>
      </c>
      <c r="P2972" s="40" t="s">
        <v>17981</v>
      </c>
      <c r="Q2972" s="41">
        <v>45014</v>
      </c>
      <c r="R2972" s="42" t="s">
        <v>8901</v>
      </c>
      <c r="S2972" s="68"/>
    </row>
    <row r="2973" spans="1:19" s="70" customFormat="1" ht="12.75" hidden="1" customHeight="1" x14ac:dyDescent="0.2">
      <c r="A2973" s="38" t="s">
        <v>12876</v>
      </c>
      <c r="B2973" s="39" t="s">
        <v>234</v>
      </c>
      <c r="C2973" s="39"/>
      <c r="D2973" s="38" t="s">
        <v>245</v>
      </c>
      <c r="E2973" s="38" t="s">
        <v>23092</v>
      </c>
      <c r="F2973" s="129" t="s">
        <v>3151</v>
      </c>
      <c r="G2973" s="38" t="s">
        <v>3151</v>
      </c>
      <c r="H2973" s="52" t="s">
        <v>12877</v>
      </c>
      <c r="I2973" s="10">
        <v>116247.69</v>
      </c>
      <c r="J2973" s="2"/>
      <c r="K2973" s="2">
        <v>0</v>
      </c>
      <c r="L2973" s="3">
        <f t="shared" si="46"/>
        <v>116247.69</v>
      </c>
      <c r="M2973" s="59">
        <v>44681</v>
      </c>
      <c r="N2973" s="39"/>
      <c r="O2973" s="39" t="s">
        <v>52</v>
      </c>
      <c r="P2973" s="40"/>
      <c r="Q2973" s="41"/>
      <c r="R2973" s="39" t="s">
        <v>54</v>
      </c>
      <c r="S2973" s="68"/>
    </row>
    <row r="2974" spans="1:19" s="70" customFormat="1" ht="12.75" hidden="1" customHeight="1" x14ac:dyDescent="0.2">
      <c r="A2974" s="38" t="s">
        <v>14091</v>
      </c>
      <c r="B2974" s="39" t="s">
        <v>234</v>
      </c>
      <c r="C2974" s="39"/>
      <c r="D2974" s="38" t="s">
        <v>245</v>
      </c>
      <c r="E2974" s="38" t="s">
        <v>23092</v>
      </c>
      <c r="F2974" s="129" t="s">
        <v>3151</v>
      </c>
      <c r="G2974" s="38" t="s">
        <v>3151</v>
      </c>
      <c r="H2974" s="52" t="s">
        <v>14092</v>
      </c>
      <c r="I2974" s="10">
        <v>116247.69</v>
      </c>
      <c r="J2974" s="2"/>
      <c r="K2974" s="2">
        <v>0</v>
      </c>
      <c r="L2974" s="3">
        <f t="shared" si="46"/>
        <v>116247.69</v>
      </c>
      <c r="M2974" s="59">
        <v>44742</v>
      </c>
      <c r="N2974" s="39"/>
      <c r="O2974" s="39" t="s">
        <v>52</v>
      </c>
      <c r="P2974" s="40"/>
      <c r="Q2974" s="41"/>
      <c r="R2974" s="39" t="s">
        <v>54</v>
      </c>
      <c r="S2974" s="68"/>
    </row>
    <row r="2975" spans="1:19" s="70" customFormat="1" ht="12.75" hidden="1" customHeight="1" x14ac:dyDescent="0.2">
      <c r="A2975" s="38" t="s">
        <v>4924</v>
      </c>
      <c r="B2975" s="42" t="s">
        <v>4925</v>
      </c>
      <c r="C2975" s="42" t="s">
        <v>4926</v>
      </c>
      <c r="D2975" s="38">
        <v>811819</v>
      </c>
      <c r="E2975" s="38"/>
      <c r="F2975" s="39" t="s">
        <v>1091</v>
      </c>
      <c r="G2975" s="38">
        <v>8263000114</v>
      </c>
      <c r="H2975" s="40" t="s">
        <v>4927</v>
      </c>
      <c r="I2975" s="3">
        <v>116133</v>
      </c>
      <c r="J2975" s="3"/>
      <c r="K2975" s="3">
        <v>0</v>
      </c>
      <c r="L2975" s="3">
        <f t="shared" si="46"/>
        <v>116133</v>
      </c>
      <c r="M2975" s="41">
        <v>44392.729166666664</v>
      </c>
      <c r="N2975" s="39">
        <v>3445011542</v>
      </c>
      <c r="O2975" s="42" t="s">
        <v>315</v>
      </c>
      <c r="P2975" s="42" t="s">
        <v>3207</v>
      </c>
      <c r="Q2975" s="60">
        <v>44341</v>
      </c>
      <c r="R2975" s="42" t="s">
        <v>243</v>
      </c>
      <c r="S2975" s="68" t="s">
        <v>506</v>
      </c>
    </row>
    <row r="2976" spans="1:19" s="70" customFormat="1" ht="12.75" hidden="1" customHeight="1" x14ac:dyDescent="0.2">
      <c r="A2976" s="38" t="s">
        <v>4932</v>
      </c>
      <c r="B2976" s="39" t="s">
        <v>4933</v>
      </c>
      <c r="C2976" s="39" t="s">
        <v>4934</v>
      </c>
      <c r="D2976" s="38">
        <v>811819</v>
      </c>
      <c r="E2976" s="38"/>
      <c r="F2976" s="39" t="s">
        <v>1091</v>
      </c>
      <c r="G2976" s="38">
        <v>8263000049</v>
      </c>
      <c r="H2976" s="40" t="s">
        <v>4935</v>
      </c>
      <c r="I2976" s="2">
        <v>116122</v>
      </c>
      <c r="J2976" s="2"/>
      <c r="K2976" s="2">
        <v>0</v>
      </c>
      <c r="L2976" s="3">
        <f t="shared" si="46"/>
        <v>116122</v>
      </c>
      <c r="M2976" s="41">
        <v>44392.729166666664</v>
      </c>
      <c r="N2976" s="39">
        <v>3445009832</v>
      </c>
      <c r="O2976" s="39" t="s">
        <v>52</v>
      </c>
      <c r="P2976" s="40">
        <v>107140648634</v>
      </c>
      <c r="Q2976" s="41">
        <v>44392</v>
      </c>
      <c r="R2976" s="39" t="s">
        <v>54</v>
      </c>
      <c r="S2976" s="68"/>
    </row>
    <row r="2977" spans="1:19" s="70" customFormat="1" ht="12.75" hidden="1" customHeight="1" x14ac:dyDescent="0.2">
      <c r="A2977" s="38" t="s">
        <v>6049</v>
      </c>
      <c r="B2977" s="39" t="s">
        <v>6050</v>
      </c>
      <c r="C2977" s="39" t="s">
        <v>6051</v>
      </c>
      <c r="D2977" s="38">
        <v>811819</v>
      </c>
      <c r="E2977" s="38"/>
      <c r="F2977" s="39" t="s">
        <v>1091</v>
      </c>
      <c r="G2977" s="38">
        <v>8263000049</v>
      </c>
      <c r="H2977" s="40" t="s">
        <v>6052</v>
      </c>
      <c r="I2977" s="2">
        <v>116122</v>
      </c>
      <c r="J2977" s="2"/>
      <c r="K2977" s="2">
        <v>0</v>
      </c>
      <c r="L2977" s="3">
        <f t="shared" si="46"/>
        <v>116122</v>
      </c>
      <c r="M2977" s="41">
        <v>44410.729166666664</v>
      </c>
      <c r="N2977" s="39">
        <v>3445013129</v>
      </c>
      <c r="O2977" s="39" t="s">
        <v>52</v>
      </c>
      <c r="P2977" s="40">
        <v>109092469240</v>
      </c>
      <c r="Q2977" s="41">
        <v>44449</v>
      </c>
      <c r="R2977" s="39" t="s">
        <v>54</v>
      </c>
      <c r="S2977" s="68"/>
    </row>
    <row r="2978" spans="1:19" s="70" customFormat="1" ht="12.75" hidden="1" customHeight="1" x14ac:dyDescent="0.2">
      <c r="A2978" s="38" t="s">
        <v>8178</v>
      </c>
      <c r="B2978" s="39" t="s">
        <v>8179</v>
      </c>
      <c r="C2978" s="39" t="s">
        <v>8180</v>
      </c>
      <c r="D2978" s="38">
        <v>811819</v>
      </c>
      <c r="E2978" s="38"/>
      <c r="F2978" s="39" t="s">
        <v>1091</v>
      </c>
      <c r="G2978" s="38">
        <v>8263000049</v>
      </c>
      <c r="H2978" s="40" t="s">
        <v>8181</v>
      </c>
      <c r="I2978" s="2">
        <v>116122</v>
      </c>
      <c r="J2978" s="2"/>
      <c r="K2978" s="2">
        <v>0</v>
      </c>
      <c r="L2978" s="3">
        <f t="shared" si="46"/>
        <v>116122</v>
      </c>
      <c r="M2978" s="41">
        <v>44469.729166666664</v>
      </c>
      <c r="N2978" s="39">
        <v>3445018291</v>
      </c>
      <c r="O2978" s="39" t="s">
        <v>52</v>
      </c>
      <c r="P2978" s="40">
        <v>110082110755</v>
      </c>
      <c r="Q2978" s="41">
        <v>44478</v>
      </c>
      <c r="R2978" s="39" t="s">
        <v>54</v>
      </c>
      <c r="S2978" s="68"/>
    </row>
    <row r="2979" spans="1:19" s="70" customFormat="1" ht="12.75" hidden="1" customHeight="1" x14ac:dyDescent="0.2">
      <c r="A2979" s="38" t="s">
        <v>21828</v>
      </c>
      <c r="B2979" s="39" t="s">
        <v>21829</v>
      </c>
      <c r="C2979" s="39" t="s">
        <v>21830</v>
      </c>
      <c r="D2979" s="38">
        <v>919962</v>
      </c>
      <c r="E2979" s="38"/>
      <c r="F2979" s="39" t="s">
        <v>6950</v>
      </c>
      <c r="G2979" s="38">
        <v>8268006323</v>
      </c>
      <c r="H2979" s="40" t="s">
        <v>21831</v>
      </c>
      <c r="I2979" s="3">
        <v>115566.12</v>
      </c>
      <c r="J2979" s="3"/>
      <c r="K2979" s="2">
        <v>20801.88</v>
      </c>
      <c r="L2979" s="3">
        <f t="shared" si="46"/>
        <v>136368</v>
      </c>
      <c r="M2979" s="41">
        <v>45244.729166666664</v>
      </c>
      <c r="N2979" s="39">
        <v>161016847</v>
      </c>
      <c r="O2979" s="39" t="s">
        <v>3282</v>
      </c>
      <c r="P2979" s="40">
        <v>402225397652</v>
      </c>
      <c r="Q2979" s="41">
        <v>45346</v>
      </c>
      <c r="R2979" s="42" t="s">
        <v>2417</v>
      </c>
      <c r="S2979" s="68"/>
    </row>
    <row r="2980" spans="1:19" s="70" customFormat="1" ht="12.75" hidden="1" customHeight="1" x14ac:dyDescent="0.25">
      <c r="A2980" s="38" t="s">
        <v>1984</v>
      </c>
      <c r="B2980" s="42"/>
      <c r="C2980" s="42"/>
      <c r="D2980" s="38"/>
      <c r="E2980" s="38"/>
      <c r="F2980" s="139" t="s">
        <v>310</v>
      </c>
      <c r="G2980" s="38"/>
      <c r="H2980" s="40" t="s">
        <v>6272</v>
      </c>
      <c r="I2980" s="3">
        <v>115546</v>
      </c>
      <c r="J2980" s="3"/>
      <c r="K2980" s="3"/>
      <c r="L2980" s="3">
        <f t="shared" si="46"/>
        <v>115546</v>
      </c>
      <c r="M2980" s="41">
        <v>44459</v>
      </c>
      <c r="N2980" s="39"/>
      <c r="O2980" s="42"/>
      <c r="P2980" s="42"/>
      <c r="Q2980" s="60"/>
      <c r="R2980" s="42" t="s">
        <v>243</v>
      </c>
      <c r="S2980" s="68"/>
    </row>
    <row r="2981" spans="1:19" s="70" customFormat="1" ht="12.75" hidden="1" customHeight="1" x14ac:dyDescent="0.2">
      <c r="A2981" s="38" t="s">
        <v>1819</v>
      </c>
      <c r="B2981" s="39" t="s">
        <v>1820</v>
      </c>
      <c r="C2981" s="39"/>
      <c r="D2981" s="38">
        <v>811819</v>
      </c>
      <c r="E2981" s="38"/>
      <c r="F2981" s="39" t="s">
        <v>1091</v>
      </c>
      <c r="G2981" s="38">
        <v>8263000049</v>
      </c>
      <c r="H2981" s="40" t="s">
        <v>1821</v>
      </c>
      <c r="I2981" s="2">
        <v>115470</v>
      </c>
      <c r="J2981" s="2"/>
      <c r="K2981" s="2">
        <v>0</v>
      </c>
      <c r="L2981" s="3">
        <f t="shared" si="46"/>
        <v>115470</v>
      </c>
      <c r="M2981" s="4">
        <v>44328</v>
      </c>
      <c r="N2981" s="39"/>
      <c r="O2981" s="39" t="s">
        <v>52</v>
      </c>
      <c r="P2981" s="40"/>
      <c r="Q2981" s="41"/>
      <c r="R2981" s="39" t="s">
        <v>54</v>
      </c>
      <c r="S2981" s="68"/>
    </row>
    <row r="2982" spans="1:19" s="70" customFormat="1" ht="12.75" hidden="1" customHeight="1" x14ac:dyDescent="0.2">
      <c r="A2982" s="38" t="s">
        <v>2791</v>
      </c>
      <c r="B2982" s="39" t="s">
        <v>2792</v>
      </c>
      <c r="C2982" s="39" t="s">
        <v>2793</v>
      </c>
      <c r="D2982" s="38">
        <v>811819</v>
      </c>
      <c r="E2982" s="38"/>
      <c r="F2982" s="39" t="s">
        <v>1091</v>
      </c>
      <c r="G2982" s="38">
        <v>8263000049</v>
      </c>
      <c r="H2982" s="40" t="s">
        <v>2794</v>
      </c>
      <c r="I2982" s="2">
        <v>115470</v>
      </c>
      <c r="J2982" s="2"/>
      <c r="K2982" s="2">
        <v>0</v>
      </c>
      <c r="L2982" s="3">
        <f t="shared" si="46"/>
        <v>115470</v>
      </c>
      <c r="M2982" s="41">
        <v>44330.729166666664</v>
      </c>
      <c r="N2982" s="39">
        <v>3445005376</v>
      </c>
      <c r="O2982" s="39" t="s">
        <v>52</v>
      </c>
      <c r="P2982" s="40">
        <v>106153874729</v>
      </c>
      <c r="Q2982" s="41">
        <v>44363</v>
      </c>
      <c r="R2982" s="39" t="s">
        <v>54</v>
      </c>
      <c r="S2982" s="68"/>
    </row>
    <row r="2983" spans="1:19" s="70" customFormat="1" ht="12.75" hidden="1" customHeight="1" x14ac:dyDescent="0.2">
      <c r="A2983" s="38" t="s">
        <v>2799</v>
      </c>
      <c r="B2983" s="39" t="s">
        <v>2800</v>
      </c>
      <c r="C2983" s="39" t="s">
        <v>2801</v>
      </c>
      <c r="D2983" s="38">
        <v>811819</v>
      </c>
      <c r="E2983" s="38"/>
      <c r="F2983" s="39" t="s">
        <v>1091</v>
      </c>
      <c r="G2983" s="38">
        <v>8263000049</v>
      </c>
      <c r="H2983" s="40" t="s">
        <v>2802</v>
      </c>
      <c r="I2983" s="2">
        <v>115470</v>
      </c>
      <c r="J2983" s="2"/>
      <c r="K2983" s="2">
        <v>0</v>
      </c>
      <c r="L2983" s="3">
        <f t="shared" si="46"/>
        <v>115470</v>
      </c>
      <c r="M2983" s="41">
        <v>44301.729166666664</v>
      </c>
      <c r="N2983" s="39">
        <v>3445005658</v>
      </c>
      <c r="O2983" s="39" t="s">
        <v>52</v>
      </c>
      <c r="P2983" s="40">
        <v>106153874729</v>
      </c>
      <c r="Q2983" s="41">
        <v>44363</v>
      </c>
      <c r="R2983" s="39" t="s">
        <v>54</v>
      </c>
      <c r="S2983" s="68"/>
    </row>
    <row r="2984" spans="1:19" s="70" customFormat="1" ht="12.75" hidden="1" customHeight="1" x14ac:dyDescent="0.2">
      <c r="A2984" s="38" t="s">
        <v>2831</v>
      </c>
      <c r="B2984" s="39" t="s">
        <v>2832</v>
      </c>
      <c r="C2984" s="39" t="s">
        <v>2833</v>
      </c>
      <c r="D2984" s="38">
        <v>811819</v>
      </c>
      <c r="E2984" s="38"/>
      <c r="F2984" s="39" t="s">
        <v>1091</v>
      </c>
      <c r="G2984" s="38">
        <v>8263000049</v>
      </c>
      <c r="H2984" s="40" t="s">
        <v>2834</v>
      </c>
      <c r="I2984" s="2">
        <v>115470</v>
      </c>
      <c r="J2984" s="2"/>
      <c r="K2984" s="2">
        <v>0</v>
      </c>
      <c r="L2984" s="3">
        <f t="shared" si="46"/>
        <v>115470</v>
      </c>
      <c r="M2984" s="41">
        <v>44320.729166666664</v>
      </c>
      <c r="N2984" s="39">
        <v>3445005458</v>
      </c>
      <c r="O2984" s="39" t="s">
        <v>52</v>
      </c>
      <c r="P2984" s="40">
        <v>108023355182</v>
      </c>
      <c r="Q2984" s="41">
        <v>44411</v>
      </c>
      <c r="R2984" s="39" t="s">
        <v>54</v>
      </c>
      <c r="S2984" s="68"/>
    </row>
    <row r="2985" spans="1:19" s="70" customFormat="1" ht="12.75" hidden="1" customHeight="1" x14ac:dyDescent="0.2">
      <c r="A2985" s="38" t="s">
        <v>2847</v>
      </c>
      <c r="B2985" s="39" t="s">
        <v>2848</v>
      </c>
      <c r="C2985" s="39" t="s">
        <v>2849</v>
      </c>
      <c r="D2985" s="38">
        <v>811819</v>
      </c>
      <c r="E2985" s="38"/>
      <c r="F2985" s="39" t="s">
        <v>1091</v>
      </c>
      <c r="G2985" s="38">
        <v>8263000049</v>
      </c>
      <c r="H2985" s="40" t="s">
        <v>2850</v>
      </c>
      <c r="I2985" s="2">
        <v>115470</v>
      </c>
      <c r="J2985" s="2"/>
      <c r="K2985" s="2">
        <v>0</v>
      </c>
      <c r="L2985" s="3">
        <f t="shared" si="46"/>
        <v>115470</v>
      </c>
      <c r="M2985" s="41">
        <v>44331.729166666664</v>
      </c>
      <c r="N2985" s="39">
        <v>3445005470</v>
      </c>
      <c r="O2985" s="39" t="s">
        <v>52</v>
      </c>
      <c r="P2985" s="40">
        <v>106153874729</v>
      </c>
      <c r="Q2985" s="41">
        <v>44363</v>
      </c>
      <c r="R2985" s="39" t="s">
        <v>54</v>
      </c>
      <c r="S2985" s="68"/>
    </row>
    <row r="2986" spans="1:19" s="70" customFormat="1" ht="12.75" hidden="1" customHeight="1" x14ac:dyDescent="0.2">
      <c r="A2986" s="38" t="s">
        <v>2863</v>
      </c>
      <c r="B2986" s="39" t="s">
        <v>2864</v>
      </c>
      <c r="C2986" s="39" t="s">
        <v>2865</v>
      </c>
      <c r="D2986" s="38">
        <v>811819</v>
      </c>
      <c r="E2986" s="38"/>
      <c r="F2986" s="39" t="s">
        <v>1091</v>
      </c>
      <c r="G2986" s="38">
        <v>8263000049</v>
      </c>
      <c r="H2986" s="40" t="s">
        <v>2866</v>
      </c>
      <c r="I2986" s="2">
        <v>115470</v>
      </c>
      <c r="J2986" s="2"/>
      <c r="K2986" s="2">
        <v>0</v>
      </c>
      <c r="L2986" s="3">
        <f t="shared" si="46"/>
        <v>115470</v>
      </c>
      <c r="M2986" s="41">
        <v>44316.729166666664</v>
      </c>
      <c r="N2986" s="39">
        <v>3445005510</v>
      </c>
      <c r="O2986" s="39" t="s">
        <v>52</v>
      </c>
      <c r="P2986" s="40">
        <v>106153874729</v>
      </c>
      <c r="Q2986" s="41">
        <v>44363</v>
      </c>
      <c r="R2986" s="39" t="s">
        <v>54</v>
      </c>
      <c r="S2986" s="68"/>
    </row>
    <row r="2987" spans="1:19" s="70" customFormat="1" ht="12.75" hidden="1" customHeight="1" x14ac:dyDescent="0.2">
      <c r="A2987" s="38" t="s">
        <v>2867</v>
      </c>
      <c r="B2987" s="39" t="s">
        <v>2868</v>
      </c>
      <c r="C2987" s="39" t="s">
        <v>2869</v>
      </c>
      <c r="D2987" s="38">
        <v>811819</v>
      </c>
      <c r="E2987" s="38"/>
      <c r="F2987" s="39" t="s">
        <v>1091</v>
      </c>
      <c r="G2987" s="38">
        <v>8263000049</v>
      </c>
      <c r="H2987" s="40" t="s">
        <v>2870</v>
      </c>
      <c r="I2987" s="2">
        <v>115470</v>
      </c>
      <c r="J2987" s="2"/>
      <c r="K2987" s="2">
        <v>0</v>
      </c>
      <c r="L2987" s="3">
        <f t="shared" si="46"/>
        <v>115470</v>
      </c>
      <c r="M2987" s="41">
        <v>44331.729166666664</v>
      </c>
      <c r="N2987" s="39">
        <v>3445005520</v>
      </c>
      <c r="O2987" s="39" t="s">
        <v>52</v>
      </c>
      <c r="P2987" s="40">
        <v>106153874729</v>
      </c>
      <c r="Q2987" s="41">
        <v>44363</v>
      </c>
      <c r="R2987" s="39" t="s">
        <v>54</v>
      </c>
      <c r="S2987" s="68"/>
    </row>
    <row r="2988" spans="1:19" s="70" customFormat="1" ht="12.75" hidden="1" customHeight="1" x14ac:dyDescent="0.2">
      <c r="A2988" s="38" t="s">
        <v>2871</v>
      </c>
      <c r="B2988" s="39" t="s">
        <v>2872</v>
      </c>
      <c r="C2988" s="39" t="s">
        <v>2873</v>
      </c>
      <c r="D2988" s="38">
        <v>811819</v>
      </c>
      <c r="E2988" s="38"/>
      <c r="F2988" s="39" t="s">
        <v>1091</v>
      </c>
      <c r="G2988" s="38">
        <v>8263000049</v>
      </c>
      <c r="H2988" s="40" t="s">
        <v>2874</v>
      </c>
      <c r="I2988" s="2">
        <v>115470</v>
      </c>
      <c r="J2988" s="2"/>
      <c r="K2988" s="2">
        <v>0</v>
      </c>
      <c r="L2988" s="3">
        <f t="shared" si="46"/>
        <v>115470</v>
      </c>
      <c r="M2988" s="41">
        <v>44331.729166666664</v>
      </c>
      <c r="N2988" s="39">
        <v>3445005521</v>
      </c>
      <c r="O2988" s="39" t="s">
        <v>52</v>
      </c>
      <c r="P2988" s="40">
        <v>106153874729</v>
      </c>
      <c r="Q2988" s="41">
        <v>44363</v>
      </c>
      <c r="R2988" s="39" t="s">
        <v>54</v>
      </c>
      <c r="S2988" s="68"/>
    </row>
    <row r="2989" spans="1:19" s="70" customFormat="1" ht="12.75" hidden="1" customHeight="1" x14ac:dyDescent="0.2">
      <c r="A2989" s="38" t="s">
        <v>2900</v>
      </c>
      <c r="B2989" s="39" t="s">
        <v>2901</v>
      </c>
      <c r="C2989" s="39" t="s">
        <v>2902</v>
      </c>
      <c r="D2989" s="38">
        <v>811819</v>
      </c>
      <c r="E2989" s="38"/>
      <c r="F2989" s="39" t="s">
        <v>1091</v>
      </c>
      <c r="G2989" s="38">
        <v>8263000049</v>
      </c>
      <c r="H2989" s="40" t="s">
        <v>2903</v>
      </c>
      <c r="I2989" s="2">
        <v>115470</v>
      </c>
      <c r="J2989" s="2"/>
      <c r="K2989" s="2">
        <v>0</v>
      </c>
      <c r="L2989" s="3">
        <f t="shared" si="46"/>
        <v>115470</v>
      </c>
      <c r="M2989" s="41">
        <v>44333.729166666664</v>
      </c>
      <c r="N2989" s="39">
        <v>3445005692</v>
      </c>
      <c r="O2989" s="39" t="s">
        <v>52</v>
      </c>
      <c r="P2989" s="40">
        <v>106153874729</v>
      </c>
      <c r="Q2989" s="41">
        <v>44363</v>
      </c>
      <c r="R2989" s="39" t="s">
        <v>54</v>
      </c>
      <c r="S2989" s="68"/>
    </row>
    <row r="2990" spans="1:19" s="70" customFormat="1" ht="12.75" hidden="1" customHeight="1" x14ac:dyDescent="0.2">
      <c r="A2990" s="38" t="s">
        <v>2924</v>
      </c>
      <c r="B2990" s="39" t="s">
        <v>2925</v>
      </c>
      <c r="C2990" s="39" t="s">
        <v>2926</v>
      </c>
      <c r="D2990" s="38">
        <v>811819</v>
      </c>
      <c r="E2990" s="38"/>
      <c r="F2990" s="39" t="s">
        <v>1091</v>
      </c>
      <c r="G2990" s="38">
        <v>8263000049</v>
      </c>
      <c r="H2990" s="40" t="s">
        <v>2927</v>
      </c>
      <c r="I2990" s="2">
        <v>115470</v>
      </c>
      <c r="J2990" s="2"/>
      <c r="K2990" s="2">
        <v>0</v>
      </c>
      <c r="L2990" s="3">
        <f t="shared" si="46"/>
        <v>115470</v>
      </c>
      <c r="M2990" s="41">
        <v>44330.729166666664</v>
      </c>
      <c r="N2990" s="39">
        <v>3445005721</v>
      </c>
      <c r="O2990" s="39" t="s">
        <v>52</v>
      </c>
      <c r="P2990" s="40">
        <v>106153874729</v>
      </c>
      <c r="Q2990" s="41">
        <v>44363</v>
      </c>
      <c r="R2990" s="39" t="s">
        <v>54</v>
      </c>
      <c r="S2990" s="68"/>
    </row>
    <row r="2991" spans="1:19" s="70" customFormat="1" ht="12.75" hidden="1" customHeight="1" x14ac:dyDescent="0.2">
      <c r="A2991" s="38" t="s">
        <v>2928</v>
      </c>
      <c r="B2991" s="39" t="s">
        <v>2929</v>
      </c>
      <c r="C2991" s="39" t="s">
        <v>2930</v>
      </c>
      <c r="D2991" s="38">
        <v>811819</v>
      </c>
      <c r="E2991" s="38"/>
      <c r="F2991" s="39" t="s">
        <v>1091</v>
      </c>
      <c r="G2991" s="38">
        <v>8263000049</v>
      </c>
      <c r="H2991" s="40" t="s">
        <v>2931</v>
      </c>
      <c r="I2991" s="2">
        <v>115470</v>
      </c>
      <c r="J2991" s="2"/>
      <c r="K2991" s="2">
        <v>0</v>
      </c>
      <c r="L2991" s="3">
        <f t="shared" si="46"/>
        <v>115470</v>
      </c>
      <c r="M2991" s="41">
        <v>44330.729166666664</v>
      </c>
      <c r="N2991" s="39">
        <v>3445005724</v>
      </c>
      <c r="O2991" s="39" t="s">
        <v>52</v>
      </c>
      <c r="P2991" s="40">
        <v>105205603583</v>
      </c>
      <c r="Q2991" s="41">
        <v>44337</v>
      </c>
      <c r="R2991" s="39" t="s">
        <v>54</v>
      </c>
      <c r="S2991" s="68"/>
    </row>
    <row r="2992" spans="1:19" s="70" customFormat="1" ht="12.75" hidden="1" customHeight="1" x14ac:dyDescent="0.2">
      <c r="A2992" s="38" t="s">
        <v>2932</v>
      </c>
      <c r="B2992" s="39" t="s">
        <v>2933</v>
      </c>
      <c r="C2992" s="39" t="s">
        <v>2934</v>
      </c>
      <c r="D2992" s="38">
        <v>811819</v>
      </c>
      <c r="E2992" s="38"/>
      <c r="F2992" s="39" t="s">
        <v>1091</v>
      </c>
      <c r="G2992" s="38">
        <v>8263000049</v>
      </c>
      <c r="H2992" s="40" t="s">
        <v>2935</v>
      </c>
      <c r="I2992" s="2">
        <v>115470</v>
      </c>
      <c r="J2992" s="2"/>
      <c r="K2992" s="2">
        <v>0</v>
      </c>
      <c r="L2992" s="3">
        <f t="shared" si="46"/>
        <v>115470</v>
      </c>
      <c r="M2992" s="41">
        <v>44330.729166666664</v>
      </c>
      <c r="N2992" s="39">
        <v>3445005728</v>
      </c>
      <c r="O2992" s="39" t="s">
        <v>52</v>
      </c>
      <c r="P2992" s="40">
        <v>106153874729</v>
      </c>
      <c r="Q2992" s="41">
        <v>44363</v>
      </c>
      <c r="R2992" s="39" t="s">
        <v>54</v>
      </c>
      <c r="S2992" s="68"/>
    </row>
    <row r="2993" spans="1:19" s="70" customFormat="1" ht="12.75" hidden="1" customHeight="1" x14ac:dyDescent="0.2">
      <c r="A2993" s="38" t="s">
        <v>2941</v>
      </c>
      <c r="B2993" s="39" t="s">
        <v>2942</v>
      </c>
      <c r="C2993" s="39" t="s">
        <v>2943</v>
      </c>
      <c r="D2993" s="38">
        <v>811819</v>
      </c>
      <c r="E2993" s="38"/>
      <c r="F2993" s="39" t="s">
        <v>1091</v>
      </c>
      <c r="G2993" s="38">
        <v>8263000049</v>
      </c>
      <c r="H2993" s="40" t="s">
        <v>2944</v>
      </c>
      <c r="I2993" s="2">
        <v>115470</v>
      </c>
      <c r="J2993" s="2"/>
      <c r="K2993" s="2">
        <v>0</v>
      </c>
      <c r="L2993" s="3">
        <f t="shared" si="46"/>
        <v>115470</v>
      </c>
      <c r="M2993" s="41">
        <v>44331.729166666664</v>
      </c>
      <c r="N2993" s="39">
        <v>3445005878</v>
      </c>
      <c r="O2993" s="39" t="s">
        <v>52</v>
      </c>
      <c r="P2993" s="40">
        <v>105205603583</v>
      </c>
      <c r="Q2993" s="41">
        <v>44337</v>
      </c>
      <c r="R2993" s="39" t="s">
        <v>54</v>
      </c>
      <c r="S2993" s="68"/>
    </row>
    <row r="2994" spans="1:19" s="70" customFormat="1" ht="12.75" hidden="1" customHeight="1" x14ac:dyDescent="0.2">
      <c r="A2994" s="38" t="s">
        <v>2945</v>
      </c>
      <c r="B2994" s="39" t="s">
        <v>2946</v>
      </c>
      <c r="C2994" s="39" t="s">
        <v>2947</v>
      </c>
      <c r="D2994" s="38">
        <v>811819</v>
      </c>
      <c r="E2994" s="38"/>
      <c r="F2994" s="39" t="s">
        <v>1091</v>
      </c>
      <c r="G2994" s="38">
        <v>8263000049</v>
      </c>
      <c r="H2994" s="40" t="s">
        <v>2948</v>
      </c>
      <c r="I2994" s="2">
        <v>115470</v>
      </c>
      <c r="J2994" s="2"/>
      <c r="K2994" s="2">
        <v>0</v>
      </c>
      <c r="L2994" s="3">
        <f t="shared" si="46"/>
        <v>115470</v>
      </c>
      <c r="M2994" s="41">
        <v>44330.729166666664</v>
      </c>
      <c r="N2994" s="39">
        <v>3445005879</v>
      </c>
      <c r="O2994" s="39" t="s">
        <v>52</v>
      </c>
      <c r="P2994" s="40">
        <v>106153874729</v>
      </c>
      <c r="Q2994" s="41">
        <v>44363</v>
      </c>
      <c r="R2994" s="39" t="s">
        <v>54</v>
      </c>
      <c r="S2994" s="68"/>
    </row>
    <row r="2995" spans="1:19" s="70" customFormat="1" ht="12.75" hidden="1" customHeight="1" x14ac:dyDescent="0.2">
      <c r="A2995" s="38" t="s">
        <v>2949</v>
      </c>
      <c r="B2995" s="39" t="s">
        <v>2950</v>
      </c>
      <c r="C2995" s="39" t="s">
        <v>2951</v>
      </c>
      <c r="D2995" s="38">
        <v>811819</v>
      </c>
      <c r="E2995" s="38"/>
      <c r="F2995" s="39" t="s">
        <v>1091</v>
      </c>
      <c r="G2995" s="38">
        <v>8263000049</v>
      </c>
      <c r="H2995" s="40" t="s">
        <v>2952</v>
      </c>
      <c r="I2995" s="2">
        <v>115470</v>
      </c>
      <c r="J2995" s="2"/>
      <c r="K2995" s="2">
        <v>0</v>
      </c>
      <c r="L2995" s="3">
        <f t="shared" si="46"/>
        <v>115470</v>
      </c>
      <c r="M2995" s="41">
        <v>44330.729166666664</v>
      </c>
      <c r="N2995" s="39">
        <v>3445005880</v>
      </c>
      <c r="O2995" s="39" t="s">
        <v>52</v>
      </c>
      <c r="P2995" s="40">
        <v>106153874729</v>
      </c>
      <c r="Q2995" s="41">
        <v>44363</v>
      </c>
      <c r="R2995" s="39" t="s">
        <v>54</v>
      </c>
      <c r="S2995" s="68"/>
    </row>
    <row r="2996" spans="1:19" s="70" customFormat="1" ht="12.75" hidden="1" customHeight="1" x14ac:dyDescent="0.2">
      <c r="A2996" s="38" t="s">
        <v>3924</v>
      </c>
      <c r="B2996" s="39" t="s">
        <v>3925</v>
      </c>
      <c r="C2996" s="39"/>
      <c r="D2996" s="38">
        <v>811819</v>
      </c>
      <c r="E2996" s="38"/>
      <c r="F2996" s="39" t="s">
        <v>1091</v>
      </c>
      <c r="G2996" s="38">
        <v>8263000049</v>
      </c>
      <c r="H2996" s="40" t="s">
        <v>3926</v>
      </c>
      <c r="I2996" s="2">
        <v>115470</v>
      </c>
      <c r="J2996" s="2"/>
      <c r="K2996" s="2">
        <v>0</v>
      </c>
      <c r="L2996" s="3">
        <f t="shared" si="46"/>
        <v>115470</v>
      </c>
      <c r="M2996" s="4">
        <v>44396</v>
      </c>
      <c r="N2996" s="39"/>
      <c r="O2996" s="39" t="s">
        <v>52</v>
      </c>
      <c r="P2996" s="40"/>
      <c r="Q2996" s="41"/>
      <c r="R2996" s="39" t="s">
        <v>54</v>
      </c>
      <c r="S2996" s="68"/>
    </row>
    <row r="2997" spans="1:19" s="70" customFormat="1" ht="12.75" hidden="1" customHeight="1" x14ac:dyDescent="0.2">
      <c r="A2997" s="38" t="s">
        <v>4765</v>
      </c>
      <c r="B2997" s="39" t="s">
        <v>4766</v>
      </c>
      <c r="C2997" s="39" t="s">
        <v>4767</v>
      </c>
      <c r="D2997" s="38">
        <v>811819</v>
      </c>
      <c r="E2997" s="38"/>
      <c r="F2997" s="39" t="s">
        <v>1091</v>
      </c>
      <c r="G2997" s="38">
        <v>8263000049</v>
      </c>
      <c r="H2997" s="40" t="s">
        <v>4768</v>
      </c>
      <c r="I2997" s="2">
        <v>115470</v>
      </c>
      <c r="J2997" s="2"/>
      <c r="K2997" s="2">
        <v>0</v>
      </c>
      <c r="L2997" s="3">
        <f t="shared" si="46"/>
        <v>115470</v>
      </c>
      <c r="M2997" s="41">
        <v>44382.729166666664</v>
      </c>
      <c r="N2997" s="39">
        <v>3445009527</v>
      </c>
      <c r="O2997" s="39" t="s">
        <v>52</v>
      </c>
      <c r="P2997" s="40">
        <v>107140648634</v>
      </c>
      <c r="Q2997" s="41">
        <v>44392</v>
      </c>
      <c r="R2997" s="39" t="s">
        <v>54</v>
      </c>
      <c r="S2997" s="68"/>
    </row>
    <row r="2998" spans="1:19" s="70" customFormat="1" ht="12.75" hidden="1" customHeight="1" x14ac:dyDescent="0.2">
      <c r="A2998" s="38" t="s">
        <v>4950</v>
      </c>
      <c r="B2998" s="39" t="s">
        <v>4951</v>
      </c>
      <c r="C2998" s="39" t="s">
        <v>4952</v>
      </c>
      <c r="D2998" s="38">
        <v>811819</v>
      </c>
      <c r="E2998" s="38"/>
      <c r="F2998" s="39" t="s">
        <v>1091</v>
      </c>
      <c r="G2998" s="38">
        <v>8263000049</v>
      </c>
      <c r="H2998" s="40" t="s">
        <v>4953</v>
      </c>
      <c r="I2998" s="2">
        <v>115470</v>
      </c>
      <c r="J2998" s="2"/>
      <c r="K2998" s="2">
        <v>0</v>
      </c>
      <c r="L2998" s="3">
        <f t="shared" si="46"/>
        <v>115470</v>
      </c>
      <c r="M2998" s="41">
        <v>44380.729166666664</v>
      </c>
      <c r="N2998" s="39">
        <v>3445009943</v>
      </c>
      <c r="O2998" s="39" t="s">
        <v>52</v>
      </c>
      <c r="P2998" s="40">
        <v>108023355182</v>
      </c>
      <c r="Q2998" s="41">
        <v>44411</v>
      </c>
      <c r="R2998" s="39" t="s">
        <v>54</v>
      </c>
      <c r="S2998" s="68"/>
    </row>
    <row r="2999" spans="1:19" s="70" customFormat="1" ht="12.75" hidden="1" customHeight="1" x14ac:dyDescent="0.2">
      <c r="A2999" s="38" t="s">
        <v>4954</v>
      </c>
      <c r="B2999" s="39" t="s">
        <v>4955</v>
      </c>
      <c r="C2999" s="39" t="s">
        <v>4956</v>
      </c>
      <c r="D2999" s="38">
        <v>811819</v>
      </c>
      <c r="E2999" s="38"/>
      <c r="F2999" s="39" t="s">
        <v>1091</v>
      </c>
      <c r="G2999" s="38">
        <v>8263000049</v>
      </c>
      <c r="H2999" s="40" t="s">
        <v>4957</v>
      </c>
      <c r="I2999" s="2">
        <v>115470</v>
      </c>
      <c r="J2999" s="2"/>
      <c r="K2999" s="2">
        <v>0</v>
      </c>
      <c r="L2999" s="3">
        <f t="shared" si="46"/>
        <v>115470</v>
      </c>
      <c r="M2999" s="41">
        <v>44380.729166666664</v>
      </c>
      <c r="N2999" s="39">
        <v>3445009949</v>
      </c>
      <c r="O2999" s="39" t="s">
        <v>52</v>
      </c>
      <c r="P2999" s="40">
        <v>107140648634</v>
      </c>
      <c r="Q2999" s="41">
        <v>44392</v>
      </c>
      <c r="R2999" s="39" t="s">
        <v>54</v>
      </c>
      <c r="S2999" s="68"/>
    </row>
    <row r="3000" spans="1:19" s="70" customFormat="1" ht="12.75" hidden="1" customHeight="1" x14ac:dyDescent="0.2">
      <c r="A3000" s="38" t="s">
        <v>4958</v>
      </c>
      <c r="B3000" s="39" t="s">
        <v>4959</v>
      </c>
      <c r="C3000" s="39" t="s">
        <v>4960</v>
      </c>
      <c r="D3000" s="38">
        <v>811819</v>
      </c>
      <c r="E3000" s="38"/>
      <c r="F3000" s="39" t="s">
        <v>1091</v>
      </c>
      <c r="G3000" s="38">
        <v>8263000049</v>
      </c>
      <c r="H3000" s="40" t="s">
        <v>4961</v>
      </c>
      <c r="I3000" s="2">
        <v>115470</v>
      </c>
      <c r="J3000" s="2"/>
      <c r="K3000" s="2">
        <v>0</v>
      </c>
      <c r="L3000" s="3">
        <f t="shared" si="46"/>
        <v>115470</v>
      </c>
      <c r="M3000" s="41">
        <v>44379</v>
      </c>
      <c r="N3000" s="39">
        <v>3445009952</v>
      </c>
      <c r="O3000" s="39" t="s">
        <v>52</v>
      </c>
      <c r="P3000" s="40">
        <v>108023355182</v>
      </c>
      <c r="Q3000" s="41">
        <v>44411</v>
      </c>
      <c r="R3000" s="39" t="s">
        <v>54</v>
      </c>
      <c r="S3000" s="68"/>
    </row>
    <row r="3001" spans="1:19" s="70" customFormat="1" ht="12.75" hidden="1" customHeight="1" x14ac:dyDescent="0.2">
      <c r="A3001" s="38" t="s">
        <v>4962</v>
      </c>
      <c r="B3001" s="39" t="s">
        <v>4963</v>
      </c>
      <c r="C3001" s="39" t="s">
        <v>4964</v>
      </c>
      <c r="D3001" s="38">
        <v>811819</v>
      </c>
      <c r="E3001" s="38"/>
      <c r="F3001" s="39" t="s">
        <v>1091</v>
      </c>
      <c r="G3001" s="38">
        <v>8263000049</v>
      </c>
      <c r="H3001" s="40" t="s">
        <v>4965</v>
      </c>
      <c r="I3001" s="2">
        <v>115470</v>
      </c>
      <c r="J3001" s="2"/>
      <c r="K3001" s="2">
        <v>0</v>
      </c>
      <c r="L3001" s="3">
        <f t="shared" si="46"/>
        <v>115470</v>
      </c>
      <c r="M3001" s="41">
        <v>44378</v>
      </c>
      <c r="N3001" s="39">
        <v>3445009958</v>
      </c>
      <c r="O3001" s="39" t="s">
        <v>52</v>
      </c>
      <c r="P3001" s="40">
        <v>108023355182</v>
      </c>
      <c r="Q3001" s="41">
        <v>44411</v>
      </c>
      <c r="R3001" s="39" t="s">
        <v>54</v>
      </c>
      <c r="S3001" s="68"/>
    </row>
    <row r="3002" spans="1:19" s="70" customFormat="1" ht="12.75" hidden="1" customHeight="1" x14ac:dyDescent="0.2">
      <c r="A3002" s="38" t="s">
        <v>4966</v>
      </c>
      <c r="B3002" s="39" t="s">
        <v>4967</v>
      </c>
      <c r="C3002" s="39" t="s">
        <v>4968</v>
      </c>
      <c r="D3002" s="38">
        <v>811819</v>
      </c>
      <c r="E3002" s="38"/>
      <c r="F3002" s="39" t="s">
        <v>1091</v>
      </c>
      <c r="G3002" s="38">
        <v>8263000049</v>
      </c>
      <c r="H3002" s="40" t="s">
        <v>4969</v>
      </c>
      <c r="I3002" s="2">
        <v>115470</v>
      </c>
      <c r="J3002" s="2"/>
      <c r="K3002" s="2">
        <v>0</v>
      </c>
      <c r="L3002" s="3">
        <f t="shared" si="46"/>
        <v>115470</v>
      </c>
      <c r="M3002" s="41">
        <v>44380.729166666664</v>
      </c>
      <c r="N3002" s="39">
        <v>3445009961</v>
      </c>
      <c r="O3002" s="39" t="s">
        <v>52</v>
      </c>
      <c r="P3002" s="40">
        <v>108023355182</v>
      </c>
      <c r="Q3002" s="41">
        <v>44411</v>
      </c>
      <c r="R3002" s="39" t="s">
        <v>54</v>
      </c>
      <c r="S3002" s="68"/>
    </row>
    <row r="3003" spans="1:19" s="70" customFormat="1" ht="12.75" hidden="1" customHeight="1" x14ac:dyDescent="0.2">
      <c r="A3003" s="38" t="s">
        <v>4970</v>
      </c>
      <c r="B3003" s="39" t="s">
        <v>4971</v>
      </c>
      <c r="C3003" s="39" t="s">
        <v>4972</v>
      </c>
      <c r="D3003" s="38">
        <v>811819</v>
      </c>
      <c r="E3003" s="38"/>
      <c r="F3003" s="39" t="s">
        <v>1091</v>
      </c>
      <c r="G3003" s="38">
        <v>8263000049</v>
      </c>
      <c r="H3003" s="40" t="s">
        <v>4973</v>
      </c>
      <c r="I3003" s="2">
        <v>115470</v>
      </c>
      <c r="J3003" s="2"/>
      <c r="K3003" s="2">
        <v>0</v>
      </c>
      <c r="L3003" s="3">
        <f t="shared" si="46"/>
        <v>115470</v>
      </c>
      <c r="M3003" s="41">
        <v>44382</v>
      </c>
      <c r="N3003" s="39">
        <v>3445009969</v>
      </c>
      <c r="O3003" s="39" t="s">
        <v>52</v>
      </c>
      <c r="P3003" s="40">
        <v>107140648634</v>
      </c>
      <c r="Q3003" s="41">
        <v>44392</v>
      </c>
      <c r="R3003" s="39" t="s">
        <v>54</v>
      </c>
      <c r="S3003" s="68"/>
    </row>
    <row r="3004" spans="1:19" s="70" customFormat="1" ht="12.75" hidden="1" customHeight="1" x14ac:dyDescent="0.2">
      <c r="A3004" s="38" t="s">
        <v>4974</v>
      </c>
      <c r="B3004" s="39" t="s">
        <v>4975</v>
      </c>
      <c r="C3004" s="39" t="s">
        <v>4976</v>
      </c>
      <c r="D3004" s="38">
        <v>811819</v>
      </c>
      <c r="E3004" s="38"/>
      <c r="F3004" s="39" t="s">
        <v>1091</v>
      </c>
      <c r="G3004" s="38">
        <v>8263000049</v>
      </c>
      <c r="H3004" s="40" t="s">
        <v>4977</v>
      </c>
      <c r="I3004" s="2">
        <v>115470</v>
      </c>
      <c r="J3004" s="2"/>
      <c r="K3004" s="2">
        <v>0</v>
      </c>
      <c r="L3004" s="3">
        <f t="shared" si="46"/>
        <v>115470</v>
      </c>
      <c r="M3004" s="41">
        <v>44379.729166666664</v>
      </c>
      <c r="N3004" s="39">
        <v>3445009974</v>
      </c>
      <c r="O3004" s="39" t="s">
        <v>52</v>
      </c>
      <c r="P3004" s="40">
        <v>107140648634</v>
      </c>
      <c r="Q3004" s="41">
        <v>44392</v>
      </c>
      <c r="R3004" s="39" t="s">
        <v>54</v>
      </c>
      <c r="S3004" s="68"/>
    </row>
    <row r="3005" spans="1:19" s="70" customFormat="1" ht="12.75" hidden="1" customHeight="1" x14ac:dyDescent="0.2">
      <c r="A3005" s="38" t="s">
        <v>4978</v>
      </c>
      <c r="B3005" s="39" t="s">
        <v>4979</v>
      </c>
      <c r="C3005" s="39" t="s">
        <v>4980</v>
      </c>
      <c r="D3005" s="38">
        <v>811819</v>
      </c>
      <c r="E3005" s="38"/>
      <c r="F3005" s="39" t="s">
        <v>1091</v>
      </c>
      <c r="G3005" s="38">
        <v>8263000049</v>
      </c>
      <c r="H3005" s="40" t="s">
        <v>4981</v>
      </c>
      <c r="I3005" s="2">
        <v>115470</v>
      </c>
      <c r="J3005" s="2"/>
      <c r="K3005" s="2">
        <v>0</v>
      </c>
      <c r="L3005" s="3">
        <f t="shared" si="46"/>
        <v>115470</v>
      </c>
      <c r="M3005" s="41">
        <v>44382</v>
      </c>
      <c r="N3005" s="39">
        <v>3445009980</v>
      </c>
      <c r="O3005" s="39" t="s">
        <v>52</v>
      </c>
      <c r="P3005" s="40">
        <v>108023355182</v>
      </c>
      <c r="Q3005" s="41">
        <v>44411</v>
      </c>
      <c r="R3005" s="39" t="s">
        <v>54</v>
      </c>
      <c r="S3005" s="68"/>
    </row>
    <row r="3006" spans="1:19" s="70" customFormat="1" ht="12.75" hidden="1" customHeight="1" x14ac:dyDescent="0.2">
      <c r="A3006" s="38" t="s">
        <v>4982</v>
      </c>
      <c r="B3006" s="39" t="s">
        <v>4983</v>
      </c>
      <c r="C3006" s="39" t="s">
        <v>4984</v>
      </c>
      <c r="D3006" s="38">
        <v>811819</v>
      </c>
      <c r="E3006" s="38"/>
      <c r="F3006" s="39" t="s">
        <v>1091</v>
      </c>
      <c r="G3006" s="38">
        <v>8263000049</v>
      </c>
      <c r="H3006" s="40" t="s">
        <v>4985</v>
      </c>
      <c r="I3006" s="2">
        <v>115470</v>
      </c>
      <c r="J3006" s="2"/>
      <c r="K3006" s="2">
        <v>0</v>
      </c>
      <c r="L3006" s="3">
        <f t="shared" si="46"/>
        <v>115470</v>
      </c>
      <c r="M3006" s="41">
        <v>44379.729166666664</v>
      </c>
      <c r="N3006" s="39">
        <v>3445009988</v>
      </c>
      <c r="O3006" s="39" t="s">
        <v>52</v>
      </c>
      <c r="P3006" s="40">
        <v>107140648634</v>
      </c>
      <c r="Q3006" s="41">
        <v>44392</v>
      </c>
      <c r="R3006" s="39" t="s">
        <v>54</v>
      </c>
      <c r="S3006" s="68"/>
    </row>
    <row r="3007" spans="1:19" s="70" customFormat="1" ht="12.75" hidden="1" customHeight="1" x14ac:dyDescent="0.2">
      <c r="A3007" s="38" t="s">
        <v>4986</v>
      </c>
      <c r="B3007" s="39" t="s">
        <v>4987</v>
      </c>
      <c r="C3007" s="39" t="s">
        <v>4988</v>
      </c>
      <c r="D3007" s="38">
        <v>811819</v>
      </c>
      <c r="E3007" s="38"/>
      <c r="F3007" s="39" t="s">
        <v>1091</v>
      </c>
      <c r="G3007" s="38">
        <v>8263000049</v>
      </c>
      <c r="H3007" s="40" t="s">
        <v>4989</v>
      </c>
      <c r="I3007" s="2">
        <v>115470</v>
      </c>
      <c r="J3007" s="2"/>
      <c r="K3007" s="2">
        <v>0</v>
      </c>
      <c r="L3007" s="3">
        <f t="shared" si="46"/>
        <v>115470</v>
      </c>
      <c r="M3007" s="41">
        <v>44382.729166666664</v>
      </c>
      <c r="N3007" s="39">
        <v>3445009999</v>
      </c>
      <c r="O3007" s="39" t="s">
        <v>52</v>
      </c>
      <c r="P3007" s="40">
        <v>108023355182</v>
      </c>
      <c r="Q3007" s="41">
        <v>44411</v>
      </c>
      <c r="R3007" s="39" t="s">
        <v>54</v>
      </c>
      <c r="S3007" s="68"/>
    </row>
    <row r="3008" spans="1:19" s="70" customFormat="1" ht="12.75" hidden="1" customHeight="1" x14ac:dyDescent="0.2">
      <c r="A3008" s="38" t="s">
        <v>5164</v>
      </c>
      <c r="B3008" s="39" t="s">
        <v>5165</v>
      </c>
      <c r="C3008" s="39" t="s">
        <v>5166</v>
      </c>
      <c r="D3008" s="38">
        <v>811819</v>
      </c>
      <c r="E3008" s="38"/>
      <c r="F3008" s="39" t="s">
        <v>1091</v>
      </c>
      <c r="G3008" s="38">
        <v>8263000049</v>
      </c>
      <c r="H3008" s="40" t="s">
        <v>5167</v>
      </c>
      <c r="I3008" s="2">
        <v>115470</v>
      </c>
      <c r="J3008" s="2"/>
      <c r="K3008" s="2">
        <v>0</v>
      </c>
      <c r="L3008" s="3">
        <f t="shared" si="46"/>
        <v>115470</v>
      </c>
      <c r="M3008" s="41">
        <v>44369.729166666664</v>
      </c>
      <c r="N3008" s="39">
        <v>3445010645</v>
      </c>
      <c r="O3008" s="39" t="s">
        <v>52</v>
      </c>
      <c r="P3008" s="40">
        <v>108023355182</v>
      </c>
      <c r="Q3008" s="41">
        <v>44411</v>
      </c>
      <c r="R3008" s="39" t="s">
        <v>54</v>
      </c>
      <c r="S3008" s="68"/>
    </row>
    <row r="3009" spans="1:19" s="70" customFormat="1" ht="12.75" hidden="1" customHeight="1" x14ac:dyDescent="0.2">
      <c r="A3009" s="38" t="s">
        <v>5191</v>
      </c>
      <c r="B3009" s="39" t="s">
        <v>5192</v>
      </c>
      <c r="C3009" s="39" t="s">
        <v>5193</v>
      </c>
      <c r="D3009" s="38">
        <v>811819</v>
      </c>
      <c r="E3009" s="38"/>
      <c r="F3009" s="39" t="s">
        <v>1091</v>
      </c>
      <c r="G3009" s="38">
        <v>8263000049</v>
      </c>
      <c r="H3009" s="40" t="s">
        <v>5194</v>
      </c>
      <c r="I3009" s="2">
        <v>115470</v>
      </c>
      <c r="J3009" s="2"/>
      <c r="K3009" s="2">
        <v>0</v>
      </c>
      <c r="L3009" s="3">
        <f t="shared" si="46"/>
        <v>115470</v>
      </c>
      <c r="M3009" s="41">
        <v>44369.729166666664</v>
      </c>
      <c r="N3009" s="39">
        <v>3445010763</v>
      </c>
      <c r="O3009" s="39" t="s">
        <v>52</v>
      </c>
      <c r="P3009" s="40">
        <v>108023355182</v>
      </c>
      <c r="Q3009" s="41">
        <v>44411</v>
      </c>
      <c r="R3009" s="39" t="s">
        <v>54</v>
      </c>
      <c r="S3009" s="68"/>
    </row>
    <row r="3010" spans="1:19" s="70" customFormat="1" ht="12.75" hidden="1" customHeight="1" x14ac:dyDescent="0.2">
      <c r="A3010" s="38" t="s">
        <v>5921</v>
      </c>
      <c r="B3010" s="39" t="s">
        <v>5922</v>
      </c>
      <c r="C3010" s="39" t="s">
        <v>5923</v>
      </c>
      <c r="D3010" s="38">
        <v>811819</v>
      </c>
      <c r="E3010" s="38"/>
      <c r="F3010" s="39" t="s">
        <v>1091</v>
      </c>
      <c r="G3010" s="38">
        <v>8263000049</v>
      </c>
      <c r="H3010" s="40" t="s">
        <v>5924</v>
      </c>
      <c r="I3010" s="2">
        <v>115470</v>
      </c>
      <c r="J3010" s="2"/>
      <c r="K3010" s="2">
        <v>0</v>
      </c>
      <c r="L3010" s="3">
        <f t="shared" si="46"/>
        <v>115470</v>
      </c>
      <c r="M3010" s="41">
        <v>44410.729166666664</v>
      </c>
      <c r="N3010" s="39">
        <v>3445012916</v>
      </c>
      <c r="O3010" s="39" t="s">
        <v>52</v>
      </c>
      <c r="P3010" s="40">
        <v>109092469240</v>
      </c>
      <c r="Q3010" s="41">
        <v>44449</v>
      </c>
      <c r="R3010" s="39" t="s">
        <v>54</v>
      </c>
      <c r="S3010" s="68"/>
    </row>
    <row r="3011" spans="1:19" s="70" customFormat="1" ht="12.75" hidden="1" customHeight="1" x14ac:dyDescent="0.2">
      <c r="A3011" s="38" t="s">
        <v>5953</v>
      </c>
      <c r="B3011" s="39" t="s">
        <v>5954</v>
      </c>
      <c r="C3011" s="39" t="s">
        <v>5955</v>
      </c>
      <c r="D3011" s="38">
        <v>811819</v>
      </c>
      <c r="E3011" s="38"/>
      <c r="F3011" s="39" t="s">
        <v>1091</v>
      </c>
      <c r="G3011" s="38">
        <v>8263000049</v>
      </c>
      <c r="H3011" s="40" t="s">
        <v>5956</v>
      </c>
      <c r="I3011" s="2">
        <v>115470</v>
      </c>
      <c r="J3011" s="2"/>
      <c r="K3011" s="2">
        <v>0</v>
      </c>
      <c r="L3011" s="3">
        <f t="shared" si="46"/>
        <v>115470</v>
      </c>
      <c r="M3011" s="41">
        <v>44393.729166666664</v>
      </c>
      <c r="N3011" s="39">
        <v>3445013023</v>
      </c>
      <c r="O3011" s="39" t="s">
        <v>52</v>
      </c>
      <c r="P3011" s="40">
        <v>108250676225</v>
      </c>
      <c r="Q3011" s="41">
        <v>44437</v>
      </c>
      <c r="R3011" s="39" t="s">
        <v>54</v>
      </c>
      <c r="S3011" s="68"/>
    </row>
    <row r="3012" spans="1:19" s="70" customFormat="1" ht="12.75" hidden="1" customHeight="1" x14ac:dyDescent="0.2">
      <c r="A3012" s="38" t="s">
        <v>5961</v>
      </c>
      <c r="B3012" s="39" t="s">
        <v>5962</v>
      </c>
      <c r="C3012" s="39" t="s">
        <v>5963</v>
      </c>
      <c r="D3012" s="38">
        <v>811819</v>
      </c>
      <c r="E3012" s="38"/>
      <c r="F3012" s="39" t="s">
        <v>1091</v>
      </c>
      <c r="G3012" s="38">
        <v>8263000049</v>
      </c>
      <c r="H3012" s="40" t="s">
        <v>5964</v>
      </c>
      <c r="I3012" s="2">
        <v>115470</v>
      </c>
      <c r="J3012" s="2"/>
      <c r="K3012" s="2">
        <v>0</v>
      </c>
      <c r="L3012" s="3">
        <f t="shared" si="46"/>
        <v>115470</v>
      </c>
      <c r="M3012" s="41">
        <v>44405.729166666664</v>
      </c>
      <c r="N3012" s="39">
        <v>3445013025</v>
      </c>
      <c r="O3012" s="39" t="s">
        <v>52</v>
      </c>
      <c r="P3012" s="40">
        <v>109092469240</v>
      </c>
      <c r="Q3012" s="41">
        <v>44449</v>
      </c>
      <c r="R3012" s="39" t="s">
        <v>54</v>
      </c>
      <c r="S3012" s="68"/>
    </row>
    <row r="3013" spans="1:19" s="70" customFormat="1" ht="12.75" hidden="1" customHeight="1" x14ac:dyDescent="0.2">
      <c r="A3013" s="38" t="s">
        <v>5965</v>
      </c>
      <c r="B3013" s="39" t="s">
        <v>5966</v>
      </c>
      <c r="C3013" s="39" t="s">
        <v>5967</v>
      </c>
      <c r="D3013" s="38">
        <v>811819</v>
      </c>
      <c r="E3013" s="38"/>
      <c r="F3013" s="39" t="s">
        <v>1091</v>
      </c>
      <c r="G3013" s="38">
        <v>8263000049</v>
      </c>
      <c r="H3013" s="40" t="s">
        <v>5968</v>
      </c>
      <c r="I3013" s="2">
        <v>115470</v>
      </c>
      <c r="J3013" s="2"/>
      <c r="K3013" s="2">
        <v>0</v>
      </c>
      <c r="L3013" s="3">
        <f t="shared" si="46"/>
        <v>115470</v>
      </c>
      <c r="M3013" s="41">
        <v>44405</v>
      </c>
      <c r="N3013" s="39">
        <v>3445013026</v>
      </c>
      <c r="O3013" s="39" t="s">
        <v>52</v>
      </c>
      <c r="P3013" s="40">
        <v>108250676225</v>
      </c>
      <c r="Q3013" s="41">
        <v>44437</v>
      </c>
      <c r="R3013" s="39" t="s">
        <v>54</v>
      </c>
      <c r="S3013" s="68"/>
    </row>
    <row r="3014" spans="1:19" s="70" customFormat="1" ht="12.75" hidden="1" customHeight="1" x14ac:dyDescent="0.2">
      <c r="A3014" s="38" t="s">
        <v>5969</v>
      </c>
      <c r="B3014" s="39" t="s">
        <v>5970</v>
      </c>
      <c r="C3014" s="39" t="s">
        <v>5971</v>
      </c>
      <c r="D3014" s="38">
        <v>811819</v>
      </c>
      <c r="E3014" s="38"/>
      <c r="F3014" s="39" t="s">
        <v>1091</v>
      </c>
      <c r="G3014" s="38">
        <v>8263000049</v>
      </c>
      <c r="H3014" s="40" t="s">
        <v>5972</v>
      </c>
      <c r="I3014" s="2">
        <v>115470</v>
      </c>
      <c r="J3014" s="2"/>
      <c r="K3014" s="2">
        <v>0</v>
      </c>
      <c r="L3014" s="3">
        <f t="shared" ref="L3014:L3077" si="47">SUM(I3014:K3014)</f>
        <v>115470</v>
      </c>
      <c r="M3014" s="41">
        <v>44403.729166666664</v>
      </c>
      <c r="N3014" s="39">
        <v>3445013027</v>
      </c>
      <c r="O3014" s="39" t="s">
        <v>52</v>
      </c>
      <c r="P3014" s="40">
        <v>109092469240</v>
      </c>
      <c r="Q3014" s="41">
        <v>44449</v>
      </c>
      <c r="R3014" s="39" t="s">
        <v>54</v>
      </c>
      <c r="S3014" s="68"/>
    </row>
    <row r="3015" spans="1:19" s="70" customFormat="1" ht="12.75" hidden="1" customHeight="1" x14ac:dyDescent="0.2">
      <c r="A3015" s="38" t="s">
        <v>6057</v>
      </c>
      <c r="B3015" s="39" t="s">
        <v>6058</v>
      </c>
      <c r="C3015" s="39" t="s">
        <v>6059</v>
      </c>
      <c r="D3015" s="38">
        <v>811819</v>
      </c>
      <c r="E3015" s="38"/>
      <c r="F3015" s="39" t="s">
        <v>1091</v>
      </c>
      <c r="G3015" s="38">
        <v>8263000049</v>
      </c>
      <c r="H3015" s="40" t="s">
        <v>6060</v>
      </c>
      <c r="I3015" s="2">
        <v>115470</v>
      </c>
      <c r="J3015" s="2"/>
      <c r="K3015" s="2">
        <v>0</v>
      </c>
      <c r="L3015" s="3">
        <f t="shared" si="47"/>
        <v>115470</v>
      </c>
      <c r="M3015" s="41">
        <v>44391.729166666664</v>
      </c>
      <c r="N3015" s="39">
        <v>3445013131</v>
      </c>
      <c r="O3015" s="39" t="s">
        <v>52</v>
      </c>
      <c r="P3015" s="40">
        <v>108250676225</v>
      </c>
      <c r="Q3015" s="41">
        <v>44437</v>
      </c>
      <c r="R3015" s="39" t="s">
        <v>54</v>
      </c>
      <c r="S3015" s="68"/>
    </row>
    <row r="3016" spans="1:19" s="70" customFormat="1" ht="12.75" hidden="1" customHeight="1" x14ac:dyDescent="0.2">
      <c r="A3016" s="38" t="s">
        <v>6086</v>
      </c>
      <c r="B3016" s="39" t="s">
        <v>6087</v>
      </c>
      <c r="C3016" s="39" t="s">
        <v>6088</v>
      </c>
      <c r="D3016" s="38">
        <v>811819</v>
      </c>
      <c r="E3016" s="38"/>
      <c r="F3016" s="39" t="s">
        <v>1091</v>
      </c>
      <c r="G3016" s="38">
        <v>8263000049</v>
      </c>
      <c r="H3016" s="40" t="s">
        <v>6089</v>
      </c>
      <c r="I3016" s="2">
        <v>115470</v>
      </c>
      <c r="J3016" s="2"/>
      <c r="K3016" s="2">
        <v>0</v>
      </c>
      <c r="L3016" s="3">
        <f t="shared" si="47"/>
        <v>115470</v>
      </c>
      <c r="M3016" s="41">
        <v>44393.729166666664</v>
      </c>
      <c r="N3016" s="39">
        <v>3445013177</v>
      </c>
      <c r="O3016" s="39" t="s">
        <v>52</v>
      </c>
      <c r="P3016" s="40">
        <v>108250676225</v>
      </c>
      <c r="Q3016" s="41">
        <v>44437</v>
      </c>
      <c r="R3016" s="39" t="s">
        <v>54</v>
      </c>
      <c r="S3016" s="68"/>
    </row>
    <row r="3017" spans="1:19" s="70" customFormat="1" ht="12.75" hidden="1" customHeight="1" x14ac:dyDescent="0.2">
      <c r="A3017" s="38" t="s">
        <v>6113</v>
      </c>
      <c r="B3017" s="39" t="s">
        <v>6114</v>
      </c>
      <c r="C3017" s="39" t="s">
        <v>6115</v>
      </c>
      <c r="D3017" s="38">
        <v>811819</v>
      </c>
      <c r="E3017" s="38"/>
      <c r="F3017" s="39" t="s">
        <v>1091</v>
      </c>
      <c r="G3017" s="38">
        <v>8263000049</v>
      </c>
      <c r="H3017" s="40" t="s">
        <v>6116</v>
      </c>
      <c r="I3017" s="2">
        <v>115470</v>
      </c>
      <c r="J3017" s="2"/>
      <c r="K3017" s="2">
        <v>0</v>
      </c>
      <c r="L3017" s="3">
        <f t="shared" si="47"/>
        <v>115470</v>
      </c>
      <c r="M3017" s="41">
        <v>44410.729166666664</v>
      </c>
      <c r="N3017" s="39">
        <v>3445013203</v>
      </c>
      <c r="O3017" s="39" t="s">
        <v>52</v>
      </c>
      <c r="P3017" s="40">
        <v>109092469240</v>
      </c>
      <c r="Q3017" s="41">
        <v>44449</v>
      </c>
      <c r="R3017" s="39" t="s">
        <v>54</v>
      </c>
      <c r="S3017" s="68"/>
    </row>
    <row r="3018" spans="1:19" s="70" customFormat="1" ht="12.75" hidden="1" customHeight="1" x14ac:dyDescent="0.2">
      <c r="A3018" s="38" t="s">
        <v>7757</v>
      </c>
      <c r="B3018" s="39" t="s">
        <v>7758</v>
      </c>
      <c r="C3018" s="39" t="s">
        <v>7759</v>
      </c>
      <c r="D3018" s="38">
        <v>811819</v>
      </c>
      <c r="E3018" s="38"/>
      <c r="F3018" s="39" t="s">
        <v>1091</v>
      </c>
      <c r="G3018" s="38">
        <v>8263000049</v>
      </c>
      <c r="H3018" s="40" t="s">
        <v>7760</v>
      </c>
      <c r="I3018" s="2">
        <v>115470</v>
      </c>
      <c r="J3018" s="2"/>
      <c r="K3018" s="2">
        <v>0</v>
      </c>
      <c r="L3018" s="3">
        <f t="shared" si="47"/>
        <v>115470</v>
      </c>
      <c r="M3018" s="41">
        <v>44441.729166666664</v>
      </c>
      <c r="N3018" s="39">
        <v>3445017932</v>
      </c>
      <c r="O3018" s="39" t="s">
        <v>52</v>
      </c>
      <c r="P3018" s="40">
        <v>110082110755</v>
      </c>
      <c r="Q3018" s="41">
        <v>44478</v>
      </c>
      <c r="R3018" s="39" t="s">
        <v>54</v>
      </c>
      <c r="S3018" s="68"/>
    </row>
    <row r="3019" spans="1:19" s="70" customFormat="1" ht="12.75" hidden="1" customHeight="1" x14ac:dyDescent="0.2">
      <c r="A3019" s="38" t="s">
        <v>7761</v>
      </c>
      <c r="B3019" s="39" t="s">
        <v>7762</v>
      </c>
      <c r="C3019" s="39" t="s">
        <v>7763</v>
      </c>
      <c r="D3019" s="38">
        <v>811819</v>
      </c>
      <c r="E3019" s="38"/>
      <c r="F3019" s="39" t="s">
        <v>1091</v>
      </c>
      <c r="G3019" s="38">
        <v>8263000049</v>
      </c>
      <c r="H3019" s="40" t="s">
        <v>7764</v>
      </c>
      <c r="I3019" s="2">
        <v>115470</v>
      </c>
      <c r="J3019" s="2"/>
      <c r="K3019" s="2">
        <v>0</v>
      </c>
      <c r="L3019" s="3">
        <f t="shared" si="47"/>
        <v>115470</v>
      </c>
      <c r="M3019" s="41">
        <v>44441.729166666664</v>
      </c>
      <c r="N3019" s="39">
        <v>3445017933</v>
      </c>
      <c r="O3019" s="39" t="s">
        <v>52</v>
      </c>
      <c r="P3019" s="40">
        <v>110082110755</v>
      </c>
      <c r="Q3019" s="41">
        <v>44478</v>
      </c>
      <c r="R3019" s="39" t="s">
        <v>54</v>
      </c>
      <c r="S3019" s="68"/>
    </row>
    <row r="3020" spans="1:19" s="70" customFormat="1" ht="12.75" hidden="1" customHeight="1" x14ac:dyDescent="0.2">
      <c r="A3020" s="38" t="s">
        <v>7765</v>
      </c>
      <c r="B3020" s="39" t="s">
        <v>7766</v>
      </c>
      <c r="C3020" s="39" t="s">
        <v>7767</v>
      </c>
      <c r="D3020" s="38">
        <v>811819</v>
      </c>
      <c r="E3020" s="38"/>
      <c r="F3020" s="39" t="s">
        <v>1091</v>
      </c>
      <c r="G3020" s="38">
        <v>8263000049</v>
      </c>
      <c r="H3020" s="40" t="s">
        <v>7768</v>
      </c>
      <c r="I3020" s="2">
        <v>115470</v>
      </c>
      <c r="J3020" s="2"/>
      <c r="K3020" s="2">
        <v>0</v>
      </c>
      <c r="L3020" s="3">
        <f t="shared" si="47"/>
        <v>115470</v>
      </c>
      <c r="M3020" s="41">
        <v>44441.729166666664</v>
      </c>
      <c r="N3020" s="39">
        <v>3445017934</v>
      </c>
      <c r="O3020" s="39" t="s">
        <v>52</v>
      </c>
      <c r="P3020" s="40">
        <v>110082110755</v>
      </c>
      <c r="Q3020" s="41">
        <v>44478</v>
      </c>
      <c r="R3020" s="39" t="s">
        <v>54</v>
      </c>
      <c r="S3020" s="68"/>
    </row>
    <row r="3021" spans="1:19" s="70" customFormat="1" ht="12.75" hidden="1" customHeight="1" x14ac:dyDescent="0.2">
      <c r="A3021" s="38" t="s">
        <v>7870</v>
      </c>
      <c r="B3021" s="39" t="s">
        <v>7871</v>
      </c>
      <c r="C3021" s="39" t="s">
        <v>7872</v>
      </c>
      <c r="D3021" s="38">
        <v>811819</v>
      </c>
      <c r="E3021" s="38"/>
      <c r="F3021" s="39" t="s">
        <v>1091</v>
      </c>
      <c r="G3021" s="38">
        <v>8263000049</v>
      </c>
      <c r="H3021" s="40" t="s">
        <v>7873</v>
      </c>
      <c r="I3021" s="2">
        <v>115470</v>
      </c>
      <c r="J3021" s="2"/>
      <c r="K3021" s="2">
        <v>0</v>
      </c>
      <c r="L3021" s="3">
        <f t="shared" si="47"/>
        <v>115470</v>
      </c>
      <c r="M3021" s="41">
        <v>44442.729166666664</v>
      </c>
      <c r="N3021" s="39">
        <v>3445018008</v>
      </c>
      <c r="O3021" s="39" t="s">
        <v>52</v>
      </c>
      <c r="P3021" s="40">
        <v>110082110755</v>
      </c>
      <c r="Q3021" s="41">
        <v>44478</v>
      </c>
      <c r="R3021" s="39" t="s">
        <v>54</v>
      </c>
      <c r="S3021" s="68"/>
    </row>
    <row r="3022" spans="1:19" s="70" customFormat="1" ht="12.75" hidden="1" customHeight="1" x14ac:dyDescent="0.2">
      <c r="A3022" s="38" t="s">
        <v>11463</v>
      </c>
      <c r="B3022" s="39" t="s">
        <v>11464</v>
      </c>
      <c r="C3022" s="39"/>
      <c r="D3022" s="38">
        <v>811819</v>
      </c>
      <c r="E3022" s="38"/>
      <c r="F3022" s="39" t="s">
        <v>1091</v>
      </c>
      <c r="G3022" s="38">
        <v>8263000049</v>
      </c>
      <c r="H3022" s="40" t="s">
        <v>11465</v>
      </c>
      <c r="I3022" s="2">
        <v>115470</v>
      </c>
      <c r="J3022" s="2"/>
      <c r="K3022" s="2">
        <v>0</v>
      </c>
      <c r="L3022" s="3">
        <f t="shared" si="47"/>
        <v>115470</v>
      </c>
      <c r="M3022" s="4">
        <v>44581</v>
      </c>
      <c r="N3022" s="39"/>
      <c r="O3022" s="39" t="s">
        <v>52</v>
      </c>
      <c r="P3022" s="40"/>
      <c r="Q3022" s="41"/>
      <c r="R3022" s="39" t="s">
        <v>54</v>
      </c>
      <c r="S3022" s="68"/>
    </row>
    <row r="3023" spans="1:19" s="70" customFormat="1" ht="12.75" hidden="1" customHeight="1" x14ac:dyDescent="0.2">
      <c r="A3023" s="38" t="s">
        <v>11466</v>
      </c>
      <c r="B3023" s="39" t="s">
        <v>11467</v>
      </c>
      <c r="C3023" s="39"/>
      <c r="D3023" s="38">
        <v>811819</v>
      </c>
      <c r="E3023" s="38"/>
      <c r="F3023" s="39" t="s">
        <v>1091</v>
      </c>
      <c r="G3023" s="38">
        <v>8263000049</v>
      </c>
      <c r="H3023" s="40" t="s">
        <v>11468</v>
      </c>
      <c r="I3023" s="2">
        <v>115470</v>
      </c>
      <c r="J3023" s="2"/>
      <c r="K3023" s="2">
        <v>0</v>
      </c>
      <c r="L3023" s="3">
        <f t="shared" si="47"/>
        <v>115470</v>
      </c>
      <c r="M3023" s="4">
        <v>44581</v>
      </c>
      <c r="N3023" s="39"/>
      <c r="O3023" s="39" t="s">
        <v>52</v>
      </c>
      <c r="P3023" s="40"/>
      <c r="Q3023" s="41"/>
      <c r="R3023" s="39" t="s">
        <v>54</v>
      </c>
      <c r="S3023" s="68"/>
    </row>
    <row r="3024" spans="1:19" s="70" customFormat="1" ht="12.75" hidden="1" customHeight="1" x14ac:dyDescent="0.2">
      <c r="A3024" s="38" t="s">
        <v>7609</v>
      </c>
      <c r="B3024" s="39" t="s">
        <v>7610</v>
      </c>
      <c r="C3024" s="39" t="s">
        <v>7611</v>
      </c>
      <c r="D3024" s="38">
        <v>816777</v>
      </c>
      <c r="E3024" s="38" t="s">
        <v>23092</v>
      </c>
      <c r="F3024" s="129" t="s">
        <v>205</v>
      </c>
      <c r="G3024" s="38">
        <v>8268006924</v>
      </c>
      <c r="H3024" s="40" t="s">
        <v>7612</v>
      </c>
      <c r="I3024" s="2">
        <v>115000</v>
      </c>
      <c r="J3024" s="2"/>
      <c r="K3024" s="2">
        <v>20700</v>
      </c>
      <c r="L3024" s="3">
        <f t="shared" si="47"/>
        <v>135700</v>
      </c>
      <c r="M3024" s="41">
        <v>44474.729166666664</v>
      </c>
      <c r="N3024" s="39">
        <v>44153799</v>
      </c>
      <c r="O3024" s="39" t="s">
        <v>3282</v>
      </c>
      <c r="P3024" s="40" t="s">
        <v>7613</v>
      </c>
      <c r="Q3024" s="41">
        <v>44507</v>
      </c>
      <c r="R3024" s="42" t="s">
        <v>2417</v>
      </c>
      <c r="S3024" s="68"/>
    </row>
    <row r="3025" spans="1:19" s="70" customFormat="1" ht="12.75" hidden="1" customHeight="1" x14ac:dyDescent="0.2">
      <c r="A3025" s="38" t="s">
        <v>8633</v>
      </c>
      <c r="B3025" s="39" t="s">
        <v>8634</v>
      </c>
      <c r="C3025" s="39" t="s">
        <v>8635</v>
      </c>
      <c r="D3025" s="38">
        <v>816777</v>
      </c>
      <c r="E3025" s="38" t="s">
        <v>23092</v>
      </c>
      <c r="F3025" s="129" t="s">
        <v>205</v>
      </c>
      <c r="G3025" s="38">
        <v>8268006924</v>
      </c>
      <c r="H3025" s="40" t="s">
        <v>8636</v>
      </c>
      <c r="I3025" s="2">
        <v>115000</v>
      </c>
      <c r="J3025" s="2"/>
      <c r="K3025" s="2">
        <v>20700</v>
      </c>
      <c r="L3025" s="3">
        <f t="shared" si="47"/>
        <v>135700</v>
      </c>
      <c r="M3025" s="41">
        <v>44510.729166666664</v>
      </c>
      <c r="N3025" s="39">
        <v>44217447</v>
      </c>
      <c r="O3025" s="39" t="s">
        <v>3282</v>
      </c>
      <c r="P3025" s="40" t="s">
        <v>8637</v>
      </c>
      <c r="Q3025" s="41">
        <v>44540</v>
      </c>
      <c r="R3025" s="42" t="s">
        <v>2417</v>
      </c>
      <c r="S3025" s="68"/>
    </row>
    <row r="3026" spans="1:19" s="70" customFormat="1" ht="12.75" hidden="1" customHeight="1" x14ac:dyDescent="0.2">
      <c r="A3026" s="38" t="s">
        <v>9491</v>
      </c>
      <c r="B3026" s="39" t="s">
        <v>9492</v>
      </c>
      <c r="C3026" s="39" t="s">
        <v>9493</v>
      </c>
      <c r="D3026" s="38">
        <v>816777</v>
      </c>
      <c r="E3026" s="38" t="s">
        <v>23092</v>
      </c>
      <c r="F3026" s="129" t="s">
        <v>205</v>
      </c>
      <c r="G3026" s="38">
        <v>8268006924</v>
      </c>
      <c r="H3026" s="40" t="s">
        <v>9494</v>
      </c>
      <c r="I3026" s="2">
        <v>115000</v>
      </c>
      <c r="J3026" s="2"/>
      <c r="K3026" s="2">
        <v>20700</v>
      </c>
      <c r="L3026" s="3">
        <f t="shared" si="47"/>
        <v>135700</v>
      </c>
      <c r="M3026" s="41">
        <v>44536.729166666664</v>
      </c>
      <c r="N3026" s="39">
        <v>44265312</v>
      </c>
      <c r="O3026" s="39" t="s">
        <v>3282</v>
      </c>
      <c r="P3026" s="40" t="s">
        <v>9495</v>
      </c>
      <c r="Q3026" s="41">
        <v>44566</v>
      </c>
      <c r="R3026" s="42" t="s">
        <v>2417</v>
      </c>
      <c r="S3026" s="68"/>
    </row>
    <row r="3027" spans="1:19" s="70" customFormat="1" ht="12.75" hidden="1" customHeight="1" x14ac:dyDescent="0.2">
      <c r="A3027" s="38" t="s">
        <v>11420</v>
      </c>
      <c r="B3027" s="39" t="s">
        <v>11421</v>
      </c>
      <c r="C3027" s="39" t="s">
        <v>11422</v>
      </c>
      <c r="D3027" s="38">
        <v>816777</v>
      </c>
      <c r="E3027" s="38" t="s">
        <v>23092</v>
      </c>
      <c r="F3027" s="129" t="s">
        <v>205</v>
      </c>
      <c r="G3027" s="38">
        <v>8268006924</v>
      </c>
      <c r="H3027" s="40" t="s">
        <v>11423</v>
      </c>
      <c r="I3027" s="2">
        <v>115000</v>
      </c>
      <c r="J3027" s="2"/>
      <c r="K3027" s="2">
        <v>20700</v>
      </c>
      <c r="L3027" s="3">
        <f t="shared" si="47"/>
        <v>135700</v>
      </c>
      <c r="M3027" s="41">
        <v>44585.729166666664</v>
      </c>
      <c r="N3027" s="39">
        <v>44397324</v>
      </c>
      <c r="O3027" s="39" t="s">
        <v>3282</v>
      </c>
      <c r="P3027" s="40" t="s">
        <v>11424</v>
      </c>
      <c r="Q3027" s="41">
        <v>44640</v>
      </c>
      <c r="R3027" s="42" t="s">
        <v>2417</v>
      </c>
      <c r="S3027" s="68"/>
    </row>
    <row r="3028" spans="1:19" s="70" customFormat="1" ht="12.75" hidden="1" customHeight="1" x14ac:dyDescent="0.2">
      <c r="A3028" s="38" t="s">
        <v>11593</v>
      </c>
      <c r="B3028" s="39" t="s">
        <v>11594</v>
      </c>
      <c r="C3028" s="39" t="s">
        <v>11595</v>
      </c>
      <c r="D3028" s="38">
        <v>816777</v>
      </c>
      <c r="E3028" s="38" t="s">
        <v>23092</v>
      </c>
      <c r="F3028" s="129" t="s">
        <v>205</v>
      </c>
      <c r="G3028" s="38">
        <v>8268006924</v>
      </c>
      <c r="H3028" s="40" t="s">
        <v>11596</v>
      </c>
      <c r="I3028" s="2">
        <v>115000</v>
      </c>
      <c r="J3028" s="2"/>
      <c r="K3028" s="2">
        <v>20700</v>
      </c>
      <c r="L3028" s="3">
        <f t="shared" si="47"/>
        <v>135700</v>
      </c>
      <c r="M3028" s="41">
        <v>44602.729166666664</v>
      </c>
      <c r="N3028" s="39">
        <v>44418712</v>
      </c>
      <c r="O3028" s="39" t="s">
        <v>3282</v>
      </c>
      <c r="P3028" s="40" t="s">
        <v>11597</v>
      </c>
      <c r="Q3028" s="41">
        <v>44650</v>
      </c>
      <c r="R3028" s="42" t="s">
        <v>2417</v>
      </c>
      <c r="S3028" s="68"/>
    </row>
    <row r="3029" spans="1:19" s="70" customFormat="1" ht="12.75" hidden="1" customHeight="1" x14ac:dyDescent="0.2">
      <c r="A3029" s="38" t="s">
        <v>12143</v>
      </c>
      <c r="B3029" s="42" t="s">
        <v>12144</v>
      </c>
      <c r="C3029" s="42" t="s">
        <v>12145</v>
      </c>
      <c r="D3029" s="38">
        <v>128007</v>
      </c>
      <c r="E3029" s="38"/>
      <c r="F3029" s="42" t="s">
        <v>9798</v>
      </c>
      <c r="G3029" s="38">
        <v>8263000117</v>
      </c>
      <c r="H3029" s="40">
        <v>562200299</v>
      </c>
      <c r="I3029" s="3">
        <v>115000</v>
      </c>
      <c r="J3029" s="3"/>
      <c r="K3029" s="3">
        <v>20700</v>
      </c>
      <c r="L3029" s="3">
        <f t="shared" si="47"/>
        <v>135700</v>
      </c>
      <c r="M3029" s="41">
        <v>44611.729166666664</v>
      </c>
      <c r="N3029" s="39">
        <v>6870450613</v>
      </c>
      <c r="O3029" s="42" t="s">
        <v>315</v>
      </c>
      <c r="P3029" s="42"/>
      <c r="Q3029" s="60"/>
      <c r="R3029" s="42" t="s">
        <v>243</v>
      </c>
      <c r="S3029" s="68"/>
    </row>
    <row r="3030" spans="1:19" s="70" customFormat="1" ht="12.75" hidden="1" customHeight="1" x14ac:dyDescent="0.2">
      <c r="A3030" s="38" t="s">
        <v>14202</v>
      </c>
      <c r="B3030" s="42" t="s">
        <v>14203</v>
      </c>
      <c r="C3030" s="42" t="s">
        <v>14204</v>
      </c>
      <c r="D3030" s="38">
        <v>816777</v>
      </c>
      <c r="E3030" s="38" t="s">
        <v>23092</v>
      </c>
      <c r="F3030" s="129" t="s">
        <v>205</v>
      </c>
      <c r="G3030" s="38">
        <v>8268009210</v>
      </c>
      <c r="H3030" s="40" t="s">
        <v>14205</v>
      </c>
      <c r="I3030" s="3">
        <v>115000</v>
      </c>
      <c r="J3030" s="3"/>
      <c r="K3030" s="3">
        <v>20700</v>
      </c>
      <c r="L3030" s="3">
        <f t="shared" si="47"/>
        <v>135700</v>
      </c>
      <c r="M3030" s="41">
        <v>44742.729166666664</v>
      </c>
      <c r="N3030" s="39">
        <v>44006444</v>
      </c>
      <c r="O3030" s="42" t="s">
        <v>315</v>
      </c>
      <c r="P3030" s="42" t="s">
        <v>14206</v>
      </c>
      <c r="Q3030" s="60">
        <v>44760</v>
      </c>
      <c r="R3030" s="42" t="s">
        <v>243</v>
      </c>
      <c r="S3030" s="68"/>
    </row>
    <row r="3031" spans="1:19" s="70" customFormat="1" ht="12.75" hidden="1" customHeight="1" x14ac:dyDescent="0.2">
      <c r="A3031" s="38" t="s">
        <v>14328</v>
      </c>
      <c r="B3031" s="42" t="s">
        <v>14329</v>
      </c>
      <c r="C3031" s="42" t="s">
        <v>14330</v>
      </c>
      <c r="D3031" s="38">
        <v>816777</v>
      </c>
      <c r="E3031" s="38" t="s">
        <v>23092</v>
      </c>
      <c r="F3031" s="129" t="s">
        <v>205</v>
      </c>
      <c r="G3031" s="38">
        <v>8268009210</v>
      </c>
      <c r="H3031" s="40" t="s">
        <v>14331</v>
      </c>
      <c r="I3031" s="3">
        <v>115000</v>
      </c>
      <c r="J3031" s="3"/>
      <c r="K3031" s="3">
        <v>20700</v>
      </c>
      <c r="L3031" s="3">
        <f t="shared" si="47"/>
        <v>135700</v>
      </c>
      <c r="M3031" s="41">
        <v>44749.729166666664</v>
      </c>
      <c r="N3031" s="39">
        <v>44026077</v>
      </c>
      <c r="O3031" s="42" t="s">
        <v>315</v>
      </c>
      <c r="P3031" s="42" t="s">
        <v>14332</v>
      </c>
      <c r="Q3031" s="60">
        <v>44768</v>
      </c>
      <c r="R3031" s="42" t="s">
        <v>243</v>
      </c>
      <c r="S3031" s="68"/>
    </row>
    <row r="3032" spans="1:19" s="70" customFormat="1" ht="12.75" hidden="1" customHeight="1" x14ac:dyDescent="0.2">
      <c r="A3032" s="38" t="s">
        <v>15162</v>
      </c>
      <c r="B3032" s="42" t="s">
        <v>15163</v>
      </c>
      <c r="C3032" s="42" t="s">
        <v>15164</v>
      </c>
      <c r="D3032" s="38">
        <v>816777</v>
      </c>
      <c r="E3032" s="38" t="s">
        <v>23092</v>
      </c>
      <c r="F3032" s="129" t="s">
        <v>205</v>
      </c>
      <c r="G3032" s="38">
        <v>8268009490</v>
      </c>
      <c r="H3032" s="40" t="s">
        <v>15165</v>
      </c>
      <c r="I3032" s="3">
        <v>115000</v>
      </c>
      <c r="J3032" s="3"/>
      <c r="K3032" s="3">
        <v>20700</v>
      </c>
      <c r="L3032" s="3">
        <f t="shared" si="47"/>
        <v>135700</v>
      </c>
      <c r="M3032" s="41">
        <v>44781.729166666664</v>
      </c>
      <c r="N3032" s="39">
        <v>44113181</v>
      </c>
      <c r="O3032" s="42" t="s">
        <v>315</v>
      </c>
      <c r="P3032" s="42" t="s">
        <v>15166</v>
      </c>
      <c r="Q3032" s="60">
        <v>44816</v>
      </c>
      <c r="R3032" s="42" t="s">
        <v>243</v>
      </c>
      <c r="S3032" s="68"/>
    </row>
    <row r="3033" spans="1:19" s="70" customFormat="1" ht="12.75" hidden="1" customHeight="1" x14ac:dyDescent="0.2">
      <c r="A3033" s="38" t="s">
        <v>15195</v>
      </c>
      <c r="B3033" s="42" t="s">
        <v>15196</v>
      </c>
      <c r="C3033" s="42" t="s">
        <v>15197</v>
      </c>
      <c r="D3033" s="38">
        <v>500071</v>
      </c>
      <c r="E3033" s="38"/>
      <c r="F3033" s="42" t="s">
        <v>584</v>
      </c>
      <c r="G3033" s="38">
        <v>8266013649</v>
      </c>
      <c r="H3033" s="40" t="s">
        <v>15198</v>
      </c>
      <c r="I3033" s="3">
        <v>115000</v>
      </c>
      <c r="J3033" s="3"/>
      <c r="K3033" s="3">
        <v>20700</v>
      </c>
      <c r="L3033" s="3">
        <f t="shared" si="47"/>
        <v>135700</v>
      </c>
      <c r="M3033" s="41">
        <v>44644.729166666664</v>
      </c>
      <c r="N3033" s="39">
        <v>6870179918</v>
      </c>
      <c r="O3033" s="42" t="s">
        <v>315</v>
      </c>
      <c r="P3033" s="42" t="s">
        <v>15199</v>
      </c>
      <c r="Q3033" s="60">
        <v>44808</v>
      </c>
      <c r="R3033" s="42" t="s">
        <v>243</v>
      </c>
      <c r="S3033" s="68"/>
    </row>
    <row r="3034" spans="1:19" s="70" customFormat="1" ht="12.75" hidden="1" customHeight="1" x14ac:dyDescent="0.2">
      <c r="A3034" s="38" t="s">
        <v>15459</v>
      </c>
      <c r="B3034" s="39" t="s">
        <v>15460</v>
      </c>
      <c r="C3034" s="39" t="s">
        <v>15461</v>
      </c>
      <c r="D3034" s="38">
        <v>816777</v>
      </c>
      <c r="E3034" s="38" t="s">
        <v>23092</v>
      </c>
      <c r="F3034" s="129" t="s">
        <v>205</v>
      </c>
      <c r="G3034" s="38">
        <v>8268009715</v>
      </c>
      <c r="H3034" s="40" t="s">
        <v>15462</v>
      </c>
      <c r="I3034" s="2">
        <v>115000</v>
      </c>
      <c r="J3034" s="2"/>
      <c r="K3034" s="2">
        <v>20700</v>
      </c>
      <c r="L3034" s="3">
        <f t="shared" si="47"/>
        <v>135700</v>
      </c>
      <c r="M3034" s="41">
        <v>44813.729166666664</v>
      </c>
      <c r="N3034" s="39">
        <v>44162487</v>
      </c>
      <c r="O3034" s="39" t="s">
        <v>3282</v>
      </c>
      <c r="P3034" s="40" t="s">
        <v>15463</v>
      </c>
      <c r="Q3034" s="41">
        <v>44837</v>
      </c>
      <c r="R3034" s="42" t="s">
        <v>2417</v>
      </c>
      <c r="S3034" s="68"/>
    </row>
    <row r="3035" spans="1:19" s="70" customFormat="1" ht="12.75" hidden="1" customHeight="1" x14ac:dyDescent="0.2">
      <c r="A3035" s="38" t="s">
        <v>15794</v>
      </c>
      <c r="B3035" s="39" t="s">
        <v>15795</v>
      </c>
      <c r="C3035" s="39" t="s">
        <v>15796</v>
      </c>
      <c r="D3035" s="38">
        <v>816777</v>
      </c>
      <c r="E3035" s="38" t="s">
        <v>23092</v>
      </c>
      <c r="F3035" s="129" t="s">
        <v>205</v>
      </c>
      <c r="G3035" s="38">
        <v>8268009715</v>
      </c>
      <c r="H3035" s="40" t="s">
        <v>15797</v>
      </c>
      <c r="I3035" s="2">
        <v>115000</v>
      </c>
      <c r="J3035" s="2"/>
      <c r="K3035" s="2">
        <v>20700</v>
      </c>
      <c r="L3035" s="3">
        <f t="shared" si="47"/>
        <v>135700</v>
      </c>
      <c r="M3035" s="41">
        <v>44845.729166666664</v>
      </c>
      <c r="N3035" s="39">
        <v>44229516</v>
      </c>
      <c r="O3035" s="39" t="s">
        <v>3282</v>
      </c>
      <c r="P3035" s="40" t="s">
        <v>15798</v>
      </c>
      <c r="Q3035" s="41">
        <v>44864</v>
      </c>
      <c r="R3035" s="42" t="s">
        <v>2417</v>
      </c>
      <c r="S3035" s="68"/>
    </row>
    <row r="3036" spans="1:19" s="70" customFormat="1" ht="12.75" hidden="1" customHeight="1" x14ac:dyDescent="0.2">
      <c r="A3036" s="38" t="s">
        <v>16284</v>
      </c>
      <c r="B3036" s="39" t="s">
        <v>16285</v>
      </c>
      <c r="C3036" s="39" t="s">
        <v>16286</v>
      </c>
      <c r="D3036" s="38">
        <v>816777</v>
      </c>
      <c r="E3036" s="38" t="s">
        <v>23092</v>
      </c>
      <c r="F3036" s="129" t="s">
        <v>205</v>
      </c>
      <c r="G3036" s="38">
        <v>8268010349</v>
      </c>
      <c r="H3036" s="40" t="s">
        <v>16287</v>
      </c>
      <c r="I3036" s="2">
        <v>115000</v>
      </c>
      <c r="J3036" s="2"/>
      <c r="K3036" s="2">
        <v>20700</v>
      </c>
      <c r="L3036" s="3">
        <f t="shared" si="47"/>
        <v>135700</v>
      </c>
      <c r="M3036" s="41">
        <v>44875.729166666664</v>
      </c>
      <c r="N3036" s="39">
        <v>44292025</v>
      </c>
      <c r="O3036" s="39" t="s">
        <v>3282</v>
      </c>
      <c r="P3036" s="40" t="s">
        <v>16288</v>
      </c>
      <c r="Q3036" s="41">
        <v>44900</v>
      </c>
      <c r="R3036" s="42" t="s">
        <v>2417</v>
      </c>
      <c r="S3036" s="68"/>
    </row>
    <row r="3037" spans="1:19" s="70" customFormat="1" ht="12.75" hidden="1" customHeight="1" x14ac:dyDescent="0.2">
      <c r="A3037" s="38" t="s">
        <v>16546</v>
      </c>
      <c r="B3037" s="39" t="s">
        <v>16547</v>
      </c>
      <c r="C3037" s="39" t="s">
        <v>16548</v>
      </c>
      <c r="D3037" s="38">
        <v>816777</v>
      </c>
      <c r="E3037" s="38" t="s">
        <v>23092</v>
      </c>
      <c r="F3037" s="129" t="s">
        <v>205</v>
      </c>
      <c r="G3037" s="38">
        <v>8268010349</v>
      </c>
      <c r="H3037" s="40" t="s">
        <v>16549</v>
      </c>
      <c r="I3037" s="2">
        <v>115000</v>
      </c>
      <c r="J3037" s="2"/>
      <c r="K3037" s="2">
        <v>20700</v>
      </c>
      <c r="L3037" s="3">
        <f t="shared" si="47"/>
        <v>135700</v>
      </c>
      <c r="M3037" s="41">
        <v>44900.729166666664</v>
      </c>
      <c r="N3037" s="39">
        <v>44340132</v>
      </c>
      <c r="O3037" s="39" t="s">
        <v>3282</v>
      </c>
      <c r="P3037" s="40" t="s">
        <v>16550</v>
      </c>
      <c r="Q3037" s="41">
        <v>44929</v>
      </c>
      <c r="R3037" s="42" t="s">
        <v>2417</v>
      </c>
      <c r="S3037" s="68"/>
    </row>
    <row r="3038" spans="1:19" s="70" customFormat="1" ht="12.75" hidden="1" customHeight="1" x14ac:dyDescent="0.2">
      <c r="A3038" s="38" t="s">
        <v>16551</v>
      </c>
      <c r="B3038" s="39" t="s">
        <v>16552</v>
      </c>
      <c r="C3038" s="39" t="s">
        <v>16553</v>
      </c>
      <c r="D3038" s="38">
        <v>816777</v>
      </c>
      <c r="E3038" s="38" t="s">
        <v>23092</v>
      </c>
      <c r="F3038" s="129" t="s">
        <v>205</v>
      </c>
      <c r="G3038" s="38">
        <v>8268009715</v>
      </c>
      <c r="H3038" s="40" t="s">
        <v>16554</v>
      </c>
      <c r="I3038" s="2">
        <v>115000</v>
      </c>
      <c r="J3038" s="2"/>
      <c r="K3038" s="2">
        <v>20700</v>
      </c>
      <c r="L3038" s="3">
        <f t="shared" si="47"/>
        <v>135700</v>
      </c>
      <c r="M3038" s="41">
        <v>44900.729166666664</v>
      </c>
      <c r="N3038" s="39">
        <v>44340156</v>
      </c>
      <c r="O3038" s="39" t="s">
        <v>3282</v>
      </c>
      <c r="P3038" s="40" t="s">
        <v>16550</v>
      </c>
      <c r="Q3038" s="41">
        <v>44929</v>
      </c>
      <c r="R3038" s="42" t="s">
        <v>2417</v>
      </c>
      <c r="S3038" s="68"/>
    </row>
    <row r="3039" spans="1:19" s="70" customFormat="1" ht="12.75" hidden="1" customHeight="1" x14ac:dyDescent="0.2">
      <c r="A3039" s="38" t="s">
        <v>17806</v>
      </c>
      <c r="B3039" s="39" t="s">
        <v>17807</v>
      </c>
      <c r="C3039" s="39" t="s">
        <v>17808</v>
      </c>
      <c r="D3039" s="38">
        <v>816777</v>
      </c>
      <c r="E3039" s="38" t="s">
        <v>23092</v>
      </c>
      <c r="F3039" s="129" t="s">
        <v>205</v>
      </c>
      <c r="G3039" s="38">
        <v>8268010883</v>
      </c>
      <c r="H3039" s="40" t="s">
        <v>17809</v>
      </c>
      <c r="I3039" s="2">
        <v>115000</v>
      </c>
      <c r="J3039" s="2"/>
      <c r="K3039" s="2">
        <v>20700</v>
      </c>
      <c r="L3039" s="3">
        <f t="shared" si="47"/>
        <v>135700</v>
      </c>
      <c r="M3039" s="41">
        <v>44970.729166666664</v>
      </c>
      <c r="N3039" s="39">
        <v>44507640</v>
      </c>
      <c r="O3039" s="39" t="s">
        <v>3282</v>
      </c>
      <c r="P3039" s="40" t="s">
        <v>17810</v>
      </c>
      <c r="Q3039" s="41">
        <v>44990</v>
      </c>
      <c r="R3039" s="42" t="s">
        <v>2417</v>
      </c>
      <c r="S3039" s="68"/>
    </row>
    <row r="3040" spans="1:19" s="70" customFormat="1" ht="12.75" hidden="1" customHeight="1" x14ac:dyDescent="0.2">
      <c r="A3040" s="38" t="s">
        <v>17811</v>
      </c>
      <c r="B3040" s="39" t="s">
        <v>17812</v>
      </c>
      <c r="C3040" s="39" t="s">
        <v>17813</v>
      </c>
      <c r="D3040" s="38">
        <v>816777</v>
      </c>
      <c r="E3040" s="38" t="s">
        <v>23092</v>
      </c>
      <c r="F3040" s="129" t="s">
        <v>205</v>
      </c>
      <c r="G3040" s="38">
        <v>8268011004</v>
      </c>
      <c r="H3040" s="40" t="s">
        <v>17814</v>
      </c>
      <c r="I3040" s="2">
        <v>115000</v>
      </c>
      <c r="J3040" s="2"/>
      <c r="K3040" s="2">
        <v>20700</v>
      </c>
      <c r="L3040" s="3">
        <f t="shared" si="47"/>
        <v>135700</v>
      </c>
      <c r="M3040" s="41">
        <v>44970.729166666664</v>
      </c>
      <c r="N3040" s="39">
        <v>44507637</v>
      </c>
      <c r="O3040" s="39" t="s">
        <v>3282</v>
      </c>
      <c r="P3040" s="40" t="s">
        <v>17810</v>
      </c>
      <c r="Q3040" s="41">
        <v>44990</v>
      </c>
      <c r="R3040" s="42" t="s">
        <v>2417</v>
      </c>
      <c r="S3040" s="68"/>
    </row>
    <row r="3041" spans="1:19" s="70" customFormat="1" ht="12.75" hidden="1" customHeight="1" x14ac:dyDescent="0.2">
      <c r="A3041" s="38" t="s">
        <v>18438</v>
      </c>
      <c r="B3041" s="39" t="s">
        <v>18439</v>
      </c>
      <c r="C3041" s="39" t="s">
        <v>18440</v>
      </c>
      <c r="D3041" s="38">
        <v>816777</v>
      </c>
      <c r="E3041" s="38" t="s">
        <v>23092</v>
      </c>
      <c r="F3041" s="129" t="s">
        <v>205</v>
      </c>
      <c r="G3041" s="38">
        <v>8268010883</v>
      </c>
      <c r="H3041" s="40" t="s">
        <v>18441</v>
      </c>
      <c r="I3041" s="2">
        <v>115000</v>
      </c>
      <c r="J3041" s="2"/>
      <c r="K3041" s="2">
        <v>20700</v>
      </c>
      <c r="L3041" s="3">
        <f t="shared" si="47"/>
        <v>135700</v>
      </c>
      <c r="M3041" s="41">
        <v>44998.729166666664</v>
      </c>
      <c r="N3041" s="39">
        <v>44583522</v>
      </c>
      <c r="O3041" s="39" t="s">
        <v>3282</v>
      </c>
      <c r="P3041" s="40" t="s">
        <v>18442</v>
      </c>
      <c r="Q3041" s="41">
        <v>45028</v>
      </c>
      <c r="R3041" s="42" t="s">
        <v>2417</v>
      </c>
      <c r="S3041" s="68"/>
    </row>
    <row r="3042" spans="1:19" s="70" customFormat="1" ht="12.75" hidden="1" customHeight="1" x14ac:dyDescent="0.2">
      <c r="A3042" s="38" t="s">
        <v>18835</v>
      </c>
      <c r="B3042" s="39" t="s">
        <v>18836</v>
      </c>
      <c r="C3042" s="39" t="s">
        <v>18837</v>
      </c>
      <c r="D3042" s="38">
        <v>816777</v>
      </c>
      <c r="E3042" s="38" t="s">
        <v>23092</v>
      </c>
      <c r="F3042" s="129" t="s">
        <v>205</v>
      </c>
      <c r="G3042" s="38">
        <v>8268011004</v>
      </c>
      <c r="H3042" s="40" t="s">
        <v>18838</v>
      </c>
      <c r="I3042" s="2">
        <v>115000</v>
      </c>
      <c r="J3042" s="2"/>
      <c r="K3042" s="2">
        <v>20700</v>
      </c>
      <c r="L3042" s="3">
        <f t="shared" si="47"/>
        <v>135700</v>
      </c>
      <c r="M3042" s="41">
        <v>45022.729166666664</v>
      </c>
      <c r="N3042" s="39">
        <v>160316512</v>
      </c>
      <c r="O3042" s="39" t="s">
        <v>3282</v>
      </c>
      <c r="P3042" s="40" t="s">
        <v>18839</v>
      </c>
      <c r="Q3042" s="41">
        <v>45050</v>
      </c>
      <c r="R3042" s="42" t="s">
        <v>2417</v>
      </c>
      <c r="S3042" s="68"/>
    </row>
    <row r="3043" spans="1:19" s="70" customFormat="1" ht="12.75" hidden="1" customHeight="1" x14ac:dyDescent="0.2">
      <c r="A3043" s="38" t="s">
        <v>18840</v>
      </c>
      <c r="B3043" s="39" t="s">
        <v>18841</v>
      </c>
      <c r="C3043" s="39" t="s">
        <v>18842</v>
      </c>
      <c r="D3043" s="38">
        <v>816777</v>
      </c>
      <c r="E3043" s="38" t="s">
        <v>23092</v>
      </c>
      <c r="F3043" s="129" t="s">
        <v>205</v>
      </c>
      <c r="G3043" s="38">
        <v>8268010883</v>
      </c>
      <c r="H3043" s="40" t="s">
        <v>18843</v>
      </c>
      <c r="I3043" s="2">
        <v>115000</v>
      </c>
      <c r="J3043" s="2"/>
      <c r="K3043" s="2">
        <v>20700</v>
      </c>
      <c r="L3043" s="3">
        <f t="shared" si="47"/>
        <v>135700</v>
      </c>
      <c r="M3043" s="41">
        <v>45022.729166666664</v>
      </c>
      <c r="N3043" s="39">
        <v>1246323973</v>
      </c>
      <c r="O3043" s="39" t="s">
        <v>3282</v>
      </c>
      <c r="P3043" s="40" t="s">
        <v>18839</v>
      </c>
      <c r="Q3043" s="41">
        <v>45050</v>
      </c>
      <c r="R3043" s="42" t="s">
        <v>2417</v>
      </c>
      <c r="S3043" s="68"/>
    </row>
    <row r="3044" spans="1:19" s="70" customFormat="1" ht="12.75" hidden="1" customHeight="1" x14ac:dyDescent="0.2">
      <c r="A3044" s="38" t="s">
        <v>19325</v>
      </c>
      <c r="B3044" s="39" t="s">
        <v>19326</v>
      </c>
      <c r="C3044" s="39" t="s">
        <v>19327</v>
      </c>
      <c r="D3044" s="38">
        <v>816777</v>
      </c>
      <c r="E3044" s="38" t="s">
        <v>23092</v>
      </c>
      <c r="F3044" s="129" t="s">
        <v>205</v>
      </c>
      <c r="G3044" s="38">
        <v>8268012291</v>
      </c>
      <c r="H3044" s="40" t="s">
        <v>19328</v>
      </c>
      <c r="I3044" s="2">
        <v>115000</v>
      </c>
      <c r="J3044" s="2"/>
      <c r="K3044" s="2">
        <v>20700</v>
      </c>
      <c r="L3044" s="3">
        <f t="shared" si="47"/>
        <v>135700</v>
      </c>
      <c r="M3044" s="41">
        <v>45051.729166666664</v>
      </c>
      <c r="N3044" s="39">
        <v>160410867</v>
      </c>
      <c r="O3044" s="39" t="s">
        <v>3282</v>
      </c>
      <c r="P3044" s="40" t="s">
        <v>19329</v>
      </c>
      <c r="Q3044" s="41">
        <v>45091</v>
      </c>
      <c r="R3044" s="42" t="s">
        <v>2417</v>
      </c>
      <c r="S3044" s="68"/>
    </row>
    <row r="3045" spans="1:19" s="70" customFormat="1" ht="12.75" hidden="1" customHeight="1" x14ac:dyDescent="0.2">
      <c r="A3045" s="38" t="s">
        <v>19925</v>
      </c>
      <c r="B3045" s="39" t="s">
        <v>19926</v>
      </c>
      <c r="C3045" s="39" t="s">
        <v>19927</v>
      </c>
      <c r="D3045" s="38">
        <v>816777</v>
      </c>
      <c r="E3045" s="38" t="s">
        <v>23092</v>
      </c>
      <c r="F3045" s="129" t="s">
        <v>205</v>
      </c>
      <c r="G3045" s="38">
        <v>8268012291</v>
      </c>
      <c r="H3045" s="40" t="s">
        <v>19928</v>
      </c>
      <c r="I3045" s="2">
        <v>115000</v>
      </c>
      <c r="J3045" s="2"/>
      <c r="K3045" s="2">
        <v>20700</v>
      </c>
      <c r="L3045" s="3">
        <f t="shared" si="47"/>
        <v>135700</v>
      </c>
      <c r="M3045" s="41">
        <v>45051.729166666664</v>
      </c>
      <c r="N3045" s="39">
        <v>160513000</v>
      </c>
      <c r="O3045" s="39" t="s">
        <v>3282</v>
      </c>
      <c r="P3045" s="40" t="s">
        <v>19929</v>
      </c>
      <c r="Q3045" s="41">
        <v>45126</v>
      </c>
      <c r="R3045" s="42" t="s">
        <v>2417</v>
      </c>
      <c r="S3045" s="68"/>
    </row>
    <row r="3046" spans="1:19" s="70" customFormat="1" ht="12.75" hidden="1" customHeight="1" x14ac:dyDescent="0.2">
      <c r="A3046" s="38" t="s">
        <v>9622</v>
      </c>
      <c r="B3046" s="42" t="s">
        <v>9623</v>
      </c>
      <c r="C3046" s="42" t="s">
        <v>9624</v>
      </c>
      <c r="D3046" s="38">
        <v>508633</v>
      </c>
      <c r="E3046" s="38"/>
      <c r="F3046" s="42" t="s">
        <v>8711</v>
      </c>
      <c r="G3046" s="38">
        <v>8266013088</v>
      </c>
      <c r="H3046" s="40" t="s">
        <v>9625</v>
      </c>
      <c r="I3046" s="3">
        <v>114660</v>
      </c>
      <c r="J3046" s="3"/>
      <c r="K3046" s="3">
        <v>20638.8</v>
      </c>
      <c r="L3046" s="3">
        <f t="shared" si="47"/>
        <v>135298.79999999999</v>
      </c>
      <c r="M3046" s="41">
        <v>44547.729166666664</v>
      </c>
      <c r="N3046" s="39">
        <v>6870329239</v>
      </c>
      <c r="O3046" s="42" t="s">
        <v>315</v>
      </c>
      <c r="P3046" s="42">
        <v>201137348816</v>
      </c>
      <c r="Q3046" s="60">
        <v>44575</v>
      </c>
      <c r="R3046" s="42" t="s">
        <v>243</v>
      </c>
      <c r="S3046" s="68"/>
    </row>
    <row r="3047" spans="1:19" s="70" customFormat="1" ht="12.75" hidden="1" customHeight="1" x14ac:dyDescent="0.2">
      <c r="A3047" s="38">
        <v>278</v>
      </c>
      <c r="B3047" s="39" t="s">
        <v>21877</v>
      </c>
      <c r="C3047" s="39" t="s">
        <v>21878</v>
      </c>
      <c r="D3047" s="38">
        <v>821383</v>
      </c>
      <c r="E3047" s="38"/>
      <c r="F3047" s="39" t="s">
        <v>4736</v>
      </c>
      <c r="G3047" s="38">
        <v>8268013995</v>
      </c>
      <c r="H3047" s="40" t="s">
        <v>21879</v>
      </c>
      <c r="I3047" s="2">
        <v>114600</v>
      </c>
      <c r="J3047" s="2"/>
      <c r="K3047" s="2">
        <v>20628</v>
      </c>
      <c r="L3047" s="3">
        <f t="shared" si="47"/>
        <v>135228</v>
      </c>
      <c r="M3047" s="41">
        <v>45297.729166666664</v>
      </c>
      <c r="N3047" s="39">
        <v>161027000</v>
      </c>
      <c r="O3047" s="39" t="s">
        <v>8899</v>
      </c>
      <c r="P3047" s="40" t="s">
        <v>21880</v>
      </c>
      <c r="Q3047" s="41">
        <v>45332</v>
      </c>
      <c r="R3047" s="42" t="s">
        <v>8901</v>
      </c>
      <c r="S3047" s="68"/>
    </row>
    <row r="3048" spans="1:19" s="70" customFormat="1" ht="12.75" hidden="1" customHeight="1" x14ac:dyDescent="0.2">
      <c r="A3048" s="38" t="s">
        <v>6805</v>
      </c>
      <c r="B3048" s="39" t="s">
        <v>6806</v>
      </c>
      <c r="C3048" s="39" t="s">
        <v>6807</v>
      </c>
      <c r="D3048" s="38">
        <v>401972</v>
      </c>
      <c r="E3048" s="38"/>
      <c r="F3048" s="39" t="s">
        <v>842</v>
      </c>
      <c r="G3048" s="38">
        <v>8263000049</v>
      </c>
      <c r="H3048" s="40" t="s">
        <v>6808</v>
      </c>
      <c r="I3048" s="2">
        <v>114030</v>
      </c>
      <c r="J3048" s="2">
        <v>0</v>
      </c>
      <c r="K3048" s="2">
        <v>20525.399999999998</v>
      </c>
      <c r="L3048" s="3">
        <f t="shared" si="47"/>
        <v>134555.4</v>
      </c>
      <c r="M3048" s="41">
        <v>44444</v>
      </c>
      <c r="N3048" s="39">
        <v>6870227669</v>
      </c>
      <c r="O3048" s="39" t="s">
        <v>52</v>
      </c>
      <c r="P3048" s="40" t="s">
        <v>6809</v>
      </c>
      <c r="Q3048" s="41">
        <v>44481</v>
      </c>
      <c r="R3048" s="39" t="s">
        <v>54</v>
      </c>
      <c r="S3048" s="68"/>
    </row>
    <row r="3049" spans="1:19" s="70" customFormat="1" ht="12.75" hidden="1" customHeight="1" x14ac:dyDescent="0.2">
      <c r="A3049" s="38">
        <v>206</v>
      </c>
      <c r="B3049" s="39" t="s">
        <v>19492</v>
      </c>
      <c r="C3049" s="39" t="s">
        <v>19493</v>
      </c>
      <c r="D3049" s="38">
        <v>105872</v>
      </c>
      <c r="E3049" s="38"/>
      <c r="F3049" s="39" t="s">
        <v>15714</v>
      </c>
      <c r="G3049" s="38">
        <v>8266017171</v>
      </c>
      <c r="H3049" s="40" t="s">
        <v>19494</v>
      </c>
      <c r="I3049" s="2">
        <v>114000</v>
      </c>
      <c r="J3049" s="2"/>
      <c r="K3049" s="2">
        <v>20520</v>
      </c>
      <c r="L3049" s="3">
        <f t="shared" si="47"/>
        <v>134520</v>
      </c>
      <c r="M3049" s="41">
        <v>45054.729166666664</v>
      </c>
      <c r="N3049" s="39">
        <v>1246392689</v>
      </c>
      <c r="O3049" s="39" t="s">
        <v>8899</v>
      </c>
      <c r="P3049" s="40" t="s">
        <v>19495</v>
      </c>
      <c r="Q3049" s="41">
        <v>45101</v>
      </c>
      <c r="R3049" s="42" t="s">
        <v>8901</v>
      </c>
      <c r="S3049" s="68"/>
    </row>
    <row r="3050" spans="1:19" s="70" customFormat="1" ht="12.75" hidden="1" customHeight="1" x14ac:dyDescent="0.2">
      <c r="A3050" s="38" t="s">
        <v>5062</v>
      </c>
      <c r="B3050" s="39" t="s">
        <v>5063</v>
      </c>
      <c r="C3050" s="39" t="s">
        <v>5064</v>
      </c>
      <c r="D3050" s="38">
        <v>811819</v>
      </c>
      <c r="E3050" s="38"/>
      <c r="F3050" s="39" t="s">
        <v>1091</v>
      </c>
      <c r="G3050" s="38">
        <v>8263000049</v>
      </c>
      <c r="H3050" s="40" t="s">
        <v>5065</v>
      </c>
      <c r="I3050" s="2">
        <v>113622</v>
      </c>
      <c r="J3050" s="2"/>
      <c r="K3050" s="2">
        <v>0</v>
      </c>
      <c r="L3050" s="3">
        <f t="shared" si="47"/>
        <v>113622</v>
      </c>
      <c r="M3050" s="41">
        <v>44389.729166666664</v>
      </c>
      <c r="N3050" s="39">
        <v>3445010075</v>
      </c>
      <c r="O3050" s="39" t="s">
        <v>52</v>
      </c>
      <c r="P3050" s="40">
        <v>108023355182</v>
      </c>
      <c r="Q3050" s="41">
        <v>44411</v>
      </c>
      <c r="R3050" s="39" t="s">
        <v>54</v>
      </c>
      <c r="S3050" s="68"/>
    </row>
    <row r="3051" spans="1:19" s="70" customFormat="1" ht="12.75" hidden="1" customHeight="1" x14ac:dyDescent="0.2">
      <c r="A3051" s="38" t="s">
        <v>6053</v>
      </c>
      <c r="B3051" s="39" t="s">
        <v>6054</v>
      </c>
      <c r="C3051" s="39" t="s">
        <v>6055</v>
      </c>
      <c r="D3051" s="38">
        <v>811819</v>
      </c>
      <c r="E3051" s="38"/>
      <c r="F3051" s="39" t="s">
        <v>1091</v>
      </c>
      <c r="G3051" s="38">
        <v>8263000049</v>
      </c>
      <c r="H3051" s="40" t="s">
        <v>6056</v>
      </c>
      <c r="I3051" s="2">
        <v>113622</v>
      </c>
      <c r="J3051" s="2"/>
      <c r="K3051" s="2">
        <v>0</v>
      </c>
      <c r="L3051" s="3">
        <f t="shared" si="47"/>
        <v>113622</v>
      </c>
      <c r="M3051" s="41">
        <v>44403.729166666664</v>
      </c>
      <c r="N3051" s="39">
        <v>3445013130</v>
      </c>
      <c r="O3051" s="39" t="s">
        <v>52</v>
      </c>
      <c r="P3051" s="40">
        <v>108250676225</v>
      </c>
      <c r="Q3051" s="41">
        <v>44437</v>
      </c>
      <c r="R3051" s="39" t="s">
        <v>54</v>
      </c>
      <c r="S3051" s="68"/>
    </row>
    <row r="3052" spans="1:19" s="70" customFormat="1" ht="12.75" hidden="1" customHeight="1" x14ac:dyDescent="0.2">
      <c r="A3052" s="38" t="s">
        <v>7769</v>
      </c>
      <c r="B3052" s="39" t="s">
        <v>7770</v>
      </c>
      <c r="C3052" s="39" t="s">
        <v>7771</v>
      </c>
      <c r="D3052" s="38">
        <v>811819</v>
      </c>
      <c r="E3052" s="38"/>
      <c r="F3052" s="39" t="s">
        <v>1091</v>
      </c>
      <c r="G3052" s="38">
        <v>8263000049</v>
      </c>
      <c r="H3052" s="40" t="s">
        <v>7772</v>
      </c>
      <c r="I3052" s="2">
        <v>113622</v>
      </c>
      <c r="J3052" s="2"/>
      <c r="K3052" s="2">
        <v>0</v>
      </c>
      <c r="L3052" s="3">
        <f t="shared" si="47"/>
        <v>113622</v>
      </c>
      <c r="M3052" s="41">
        <v>44459.729166666664</v>
      </c>
      <c r="N3052" s="39">
        <v>3445017935</v>
      </c>
      <c r="O3052" s="39" t="s">
        <v>52</v>
      </c>
      <c r="P3052" s="40">
        <v>110082110755</v>
      </c>
      <c r="Q3052" s="41">
        <v>44478</v>
      </c>
      <c r="R3052" s="39" t="s">
        <v>54</v>
      </c>
      <c r="S3052" s="68"/>
    </row>
    <row r="3053" spans="1:19" s="70" customFormat="1" ht="12.75" hidden="1" customHeight="1" x14ac:dyDescent="0.2">
      <c r="A3053" s="38" t="s">
        <v>8475</v>
      </c>
      <c r="B3053" s="39" t="s">
        <v>8476</v>
      </c>
      <c r="C3053" s="39" t="s">
        <v>8477</v>
      </c>
      <c r="D3053" s="38">
        <v>811819</v>
      </c>
      <c r="E3053" s="38"/>
      <c r="F3053" s="39" t="s">
        <v>1091</v>
      </c>
      <c r="G3053" s="38">
        <v>8263000049</v>
      </c>
      <c r="H3053" s="40" t="s">
        <v>8478</v>
      </c>
      <c r="I3053" s="2">
        <v>113622</v>
      </c>
      <c r="J3053" s="2"/>
      <c r="K3053" s="2">
        <v>0</v>
      </c>
      <c r="L3053" s="3">
        <f t="shared" si="47"/>
        <v>113622</v>
      </c>
      <c r="M3053" s="41">
        <v>44484</v>
      </c>
      <c r="N3053" s="39">
        <v>3445019909</v>
      </c>
      <c r="O3053" s="39" t="s">
        <v>52</v>
      </c>
      <c r="P3053" s="40">
        <v>110082110755</v>
      </c>
      <c r="Q3053" s="41">
        <v>44478</v>
      </c>
      <c r="R3053" s="39" t="s">
        <v>54</v>
      </c>
      <c r="S3053" s="68"/>
    </row>
    <row r="3054" spans="1:19" s="70" customFormat="1" ht="12.75" hidden="1" customHeight="1" x14ac:dyDescent="0.2">
      <c r="A3054" s="38" t="s">
        <v>11547</v>
      </c>
      <c r="B3054" s="42" t="s">
        <v>11548</v>
      </c>
      <c r="C3054" s="42" t="s">
        <v>11549</v>
      </c>
      <c r="D3054" s="38">
        <v>132298</v>
      </c>
      <c r="E3054" s="38"/>
      <c r="F3054" s="42" t="s">
        <v>11550</v>
      </c>
      <c r="G3054" s="38">
        <v>8263000128</v>
      </c>
      <c r="H3054" s="40" t="s">
        <v>11551</v>
      </c>
      <c r="I3054" s="3">
        <v>113500</v>
      </c>
      <c r="J3054" s="3"/>
      <c r="K3054" s="3">
        <v>20430</v>
      </c>
      <c r="L3054" s="3">
        <f t="shared" si="47"/>
        <v>133930</v>
      </c>
      <c r="M3054" s="41">
        <v>44599.729166666664</v>
      </c>
      <c r="N3054" s="39">
        <v>6870417493</v>
      </c>
      <c r="O3054" s="42" t="s">
        <v>315</v>
      </c>
      <c r="P3054" s="42" t="s">
        <v>11552</v>
      </c>
      <c r="Q3054" s="60">
        <v>44632</v>
      </c>
      <c r="R3054" s="42" t="s">
        <v>243</v>
      </c>
      <c r="S3054" s="68"/>
    </row>
    <row r="3055" spans="1:19" s="70" customFormat="1" ht="12.75" hidden="1" customHeight="1" x14ac:dyDescent="0.2">
      <c r="A3055" s="38" t="s">
        <v>22161</v>
      </c>
      <c r="B3055" s="42" t="s">
        <v>22162</v>
      </c>
      <c r="C3055" s="42"/>
      <c r="D3055" s="38">
        <v>100629</v>
      </c>
      <c r="E3055" s="38"/>
      <c r="F3055" s="42" t="s">
        <v>7240</v>
      </c>
      <c r="G3055" s="38">
        <v>8263000376</v>
      </c>
      <c r="H3055" s="40" t="s">
        <v>22163</v>
      </c>
      <c r="I3055" s="3">
        <v>113460</v>
      </c>
      <c r="J3055" s="3"/>
      <c r="K3055" s="3">
        <v>20422.8</v>
      </c>
      <c r="L3055" s="3">
        <f t="shared" si="47"/>
        <v>133882.79999999999</v>
      </c>
      <c r="M3055" s="41">
        <v>45346</v>
      </c>
      <c r="N3055" s="39"/>
      <c r="O3055" s="42" t="s">
        <v>315</v>
      </c>
      <c r="P3055" s="42"/>
      <c r="Q3055" s="60"/>
      <c r="R3055" s="42" t="s">
        <v>243</v>
      </c>
      <c r="S3055" s="68"/>
    </row>
    <row r="3056" spans="1:19" s="70" customFormat="1" ht="12.75" hidden="1" customHeight="1" x14ac:dyDescent="0.2">
      <c r="A3056" s="38" t="s">
        <v>6398</v>
      </c>
      <c r="B3056" s="42" t="s">
        <v>6399</v>
      </c>
      <c r="C3056" s="42" t="s">
        <v>6400</v>
      </c>
      <c r="D3056" s="38">
        <v>300286</v>
      </c>
      <c r="E3056" s="38"/>
      <c r="F3056" s="42" t="s">
        <v>3944</v>
      </c>
      <c r="G3056" s="38">
        <v>8263000075</v>
      </c>
      <c r="H3056" s="40">
        <v>712727093</v>
      </c>
      <c r="I3056" s="3">
        <v>113190</v>
      </c>
      <c r="J3056" s="3"/>
      <c r="K3056" s="3">
        <v>20374.2</v>
      </c>
      <c r="L3056" s="3">
        <f t="shared" si="47"/>
        <v>133564.20000000001</v>
      </c>
      <c r="M3056" s="41">
        <v>44439.729166666664</v>
      </c>
      <c r="N3056" s="39">
        <v>6870211426</v>
      </c>
      <c r="O3056" s="42" t="s">
        <v>315</v>
      </c>
      <c r="P3056" s="42" t="s">
        <v>6375</v>
      </c>
      <c r="Q3056" s="60">
        <v>44477</v>
      </c>
      <c r="R3056" s="42" t="s">
        <v>243</v>
      </c>
      <c r="S3056" s="68"/>
    </row>
    <row r="3057" spans="1:19" s="70" customFormat="1" ht="12.75" hidden="1" customHeight="1" x14ac:dyDescent="0.2">
      <c r="A3057" s="38" t="s">
        <v>12447</v>
      </c>
      <c r="B3057" s="42" t="s">
        <v>12448</v>
      </c>
      <c r="C3057" s="42" t="s">
        <v>12449</v>
      </c>
      <c r="D3057" s="38">
        <v>816777</v>
      </c>
      <c r="E3057" s="38" t="s">
        <v>23092</v>
      </c>
      <c r="F3057" s="129" t="s">
        <v>205</v>
      </c>
      <c r="G3057" s="38">
        <v>8268008115</v>
      </c>
      <c r="H3057" s="40" t="s">
        <v>12450</v>
      </c>
      <c r="I3057" s="3">
        <v>112934.7</v>
      </c>
      <c r="J3057" s="3"/>
      <c r="K3057" s="3">
        <v>20328.3</v>
      </c>
      <c r="L3057" s="3">
        <f t="shared" si="47"/>
        <v>133263</v>
      </c>
      <c r="M3057" s="41">
        <v>44631.729166666664</v>
      </c>
      <c r="N3057" s="39">
        <v>43896121</v>
      </c>
      <c r="O3057" s="42" t="s">
        <v>315</v>
      </c>
      <c r="P3057" s="42" t="s">
        <v>12451</v>
      </c>
      <c r="Q3057" s="60">
        <v>44695</v>
      </c>
      <c r="R3057" s="42" t="s">
        <v>243</v>
      </c>
      <c r="S3057" s="68"/>
    </row>
    <row r="3058" spans="1:19" s="70" customFormat="1" ht="12.75" hidden="1" customHeight="1" x14ac:dyDescent="0.2">
      <c r="A3058" s="38" t="s">
        <v>3288</v>
      </c>
      <c r="B3058" s="42" t="s">
        <v>3289</v>
      </c>
      <c r="C3058" s="42" t="s">
        <v>3290</v>
      </c>
      <c r="D3058" s="38">
        <v>814805</v>
      </c>
      <c r="E3058" s="38"/>
      <c r="F3058" s="42" t="s">
        <v>111</v>
      </c>
      <c r="G3058" s="38">
        <v>8268006402</v>
      </c>
      <c r="H3058" s="40">
        <v>3335</v>
      </c>
      <c r="I3058" s="3">
        <v>112875</v>
      </c>
      <c r="J3058" s="3"/>
      <c r="K3058" s="3">
        <v>20317.5</v>
      </c>
      <c r="L3058" s="3">
        <f t="shared" si="47"/>
        <v>133192.5</v>
      </c>
      <c r="M3058" s="41">
        <v>44370.729166666664</v>
      </c>
      <c r="N3058" s="39">
        <v>43950478</v>
      </c>
      <c r="O3058" s="42" t="s">
        <v>315</v>
      </c>
      <c r="P3058" s="42" t="s">
        <v>3287</v>
      </c>
      <c r="Q3058" s="60">
        <v>44385</v>
      </c>
      <c r="R3058" s="42" t="s">
        <v>243</v>
      </c>
      <c r="S3058" s="68"/>
    </row>
    <row r="3059" spans="1:19" s="70" customFormat="1" ht="12.75" hidden="1" customHeight="1" x14ac:dyDescent="0.2">
      <c r="A3059" s="38" t="s">
        <v>3675</v>
      </c>
      <c r="B3059" s="42" t="s">
        <v>3676</v>
      </c>
      <c r="C3059" s="42" t="s">
        <v>3677</v>
      </c>
      <c r="D3059" s="38">
        <v>814805</v>
      </c>
      <c r="E3059" s="38"/>
      <c r="F3059" s="42" t="s">
        <v>111</v>
      </c>
      <c r="G3059" s="38">
        <v>8268006402</v>
      </c>
      <c r="H3059" s="40">
        <v>3414</v>
      </c>
      <c r="I3059" s="3">
        <v>112875</v>
      </c>
      <c r="J3059" s="3"/>
      <c r="K3059" s="3">
        <v>20317.5</v>
      </c>
      <c r="L3059" s="3">
        <f t="shared" si="47"/>
        <v>133192.5</v>
      </c>
      <c r="M3059" s="41">
        <v>44380.729166666664</v>
      </c>
      <c r="N3059" s="39">
        <v>43962025</v>
      </c>
      <c r="O3059" s="42" t="s">
        <v>315</v>
      </c>
      <c r="P3059" s="42" t="s">
        <v>3669</v>
      </c>
      <c r="Q3059" s="60">
        <v>44393</v>
      </c>
      <c r="R3059" s="42" t="s">
        <v>243</v>
      </c>
      <c r="S3059" s="68"/>
    </row>
    <row r="3060" spans="1:19" s="70" customFormat="1" ht="12.75" hidden="1" customHeight="1" x14ac:dyDescent="0.2">
      <c r="A3060" s="38" t="s">
        <v>4889</v>
      </c>
      <c r="B3060" s="42" t="s">
        <v>4890</v>
      </c>
      <c r="C3060" s="42" t="s">
        <v>4891</v>
      </c>
      <c r="D3060" s="38">
        <v>814805</v>
      </c>
      <c r="E3060" s="38"/>
      <c r="F3060" s="42" t="s">
        <v>111</v>
      </c>
      <c r="G3060" s="38">
        <v>8268006402</v>
      </c>
      <c r="H3060" s="40">
        <v>3514</v>
      </c>
      <c r="I3060" s="3">
        <v>112875</v>
      </c>
      <c r="J3060" s="3"/>
      <c r="K3060" s="3">
        <v>20317.5</v>
      </c>
      <c r="L3060" s="3">
        <f t="shared" si="47"/>
        <v>133192.5</v>
      </c>
      <c r="M3060" s="41">
        <v>44411.729166666664</v>
      </c>
      <c r="N3060" s="39">
        <v>44024755</v>
      </c>
      <c r="O3060" s="42" t="s">
        <v>315</v>
      </c>
      <c r="P3060" s="42" t="s">
        <v>4892</v>
      </c>
      <c r="Q3060" s="60">
        <v>44429</v>
      </c>
      <c r="R3060" s="42" t="s">
        <v>243</v>
      </c>
      <c r="S3060" s="68"/>
    </row>
    <row r="3061" spans="1:19" s="70" customFormat="1" ht="12.75" hidden="1" customHeight="1" x14ac:dyDescent="0.2">
      <c r="A3061" s="38" t="s">
        <v>6283</v>
      </c>
      <c r="B3061" s="42" t="s">
        <v>6284</v>
      </c>
      <c r="C3061" s="42" t="s">
        <v>6285</v>
      </c>
      <c r="D3061" s="38">
        <v>814805</v>
      </c>
      <c r="E3061" s="38"/>
      <c r="F3061" s="42" t="s">
        <v>111</v>
      </c>
      <c r="G3061" s="38">
        <v>8268006402</v>
      </c>
      <c r="H3061" s="40">
        <v>3622</v>
      </c>
      <c r="I3061" s="3">
        <v>112875</v>
      </c>
      <c r="J3061" s="3"/>
      <c r="K3061" s="3">
        <v>20317.5</v>
      </c>
      <c r="L3061" s="3">
        <f t="shared" si="47"/>
        <v>133192.5</v>
      </c>
      <c r="M3061" s="41">
        <v>44442.729166666664</v>
      </c>
      <c r="N3061" s="39">
        <v>44080619</v>
      </c>
      <c r="O3061" s="42" t="s">
        <v>315</v>
      </c>
      <c r="P3061" s="42" t="s">
        <v>6286</v>
      </c>
      <c r="Q3061" s="60">
        <v>44461</v>
      </c>
      <c r="R3061" s="42" t="s">
        <v>243</v>
      </c>
      <c r="S3061" s="68"/>
    </row>
    <row r="3062" spans="1:19" s="70" customFormat="1" ht="12.75" hidden="1" customHeight="1" x14ac:dyDescent="0.2">
      <c r="A3062" s="38" t="s">
        <v>7177</v>
      </c>
      <c r="B3062" s="42" t="s">
        <v>7178</v>
      </c>
      <c r="C3062" s="42" t="s">
        <v>7179</v>
      </c>
      <c r="D3062" s="38">
        <v>814805</v>
      </c>
      <c r="E3062" s="38"/>
      <c r="F3062" s="42" t="s">
        <v>111</v>
      </c>
      <c r="G3062" s="38">
        <v>8268006402</v>
      </c>
      <c r="H3062" s="40">
        <v>3724</v>
      </c>
      <c r="I3062" s="3">
        <v>112875</v>
      </c>
      <c r="J3062" s="3"/>
      <c r="K3062" s="3">
        <v>20317.5</v>
      </c>
      <c r="L3062" s="3">
        <f t="shared" si="47"/>
        <v>133192.5</v>
      </c>
      <c r="M3062" s="41">
        <v>44470.729166666664</v>
      </c>
      <c r="N3062" s="39">
        <v>44130196</v>
      </c>
      <c r="O3062" s="42" t="s">
        <v>315</v>
      </c>
      <c r="P3062" s="42" t="s">
        <v>7180</v>
      </c>
      <c r="Q3062" s="60">
        <v>44489</v>
      </c>
      <c r="R3062" s="42" t="s">
        <v>243</v>
      </c>
      <c r="S3062" s="68"/>
    </row>
    <row r="3063" spans="1:19" s="70" customFormat="1" ht="12.75" hidden="1" customHeight="1" x14ac:dyDescent="0.2">
      <c r="A3063" s="38" t="s">
        <v>8375</v>
      </c>
      <c r="B3063" s="42" t="s">
        <v>8376</v>
      </c>
      <c r="C3063" s="42" t="s">
        <v>8377</v>
      </c>
      <c r="D3063" s="38">
        <v>814805</v>
      </c>
      <c r="E3063" s="38"/>
      <c r="F3063" s="42" t="s">
        <v>111</v>
      </c>
      <c r="G3063" s="38">
        <v>8268006402</v>
      </c>
      <c r="H3063" s="40">
        <v>3876</v>
      </c>
      <c r="I3063" s="3">
        <v>112875</v>
      </c>
      <c r="J3063" s="3"/>
      <c r="K3063" s="3">
        <v>20317.5</v>
      </c>
      <c r="L3063" s="3">
        <f t="shared" si="47"/>
        <v>133192.5</v>
      </c>
      <c r="M3063" s="41">
        <v>44498.729166666664</v>
      </c>
      <c r="N3063" s="39">
        <v>44193094</v>
      </c>
      <c r="O3063" s="42" t="s">
        <v>315</v>
      </c>
      <c r="P3063" s="42"/>
      <c r="Q3063" s="60"/>
      <c r="R3063" s="42" t="s">
        <v>243</v>
      </c>
      <c r="S3063" s="68"/>
    </row>
    <row r="3064" spans="1:19" s="70" customFormat="1" ht="12.75" hidden="1" customHeight="1" x14ac:dyDescent="0.2">
      <c r="A3064" s="38" t="s">
        <v>7683</v>
      </c>
      <c r="B3064" s="39" t="s">
        <v>7684</v>
      </c>
      <c r="C3064" s="39" t="s">
        <v>7685</v>
      </c>
      <c r="D3064" s="38">
        <v>821012</v>
      </c>
      <c r="E3064" s="38"/>
      <c r="F3064" s="39" t="s">
        <v>3527</v>
      </c>
      <c r="G3064" s="38">
        <v>8263000088</v>
      </c>
      <c r="H3064" s="40" t="s">
        <v>7686</v>
      </c>
      <c r="I3064" s="2">
        <v>112518</v>
      </c>
      <c r="J3064" s="2"/>
      <c r="K3064" s="2">
        <v>20253.239999999998</v>
      </c>
      <c r="L3064" s="3">
        <f t="shared" si="47"/>
        <v>132771.24</v>
      </c>
      <c r="M3064" s="41">
        <v>44449.729166666664</v>
      </c>
      <c r="N3064" s="39">
        <v>6870258729</v>
      </c>
      <c r="O3064" s="39" t="s">
        <v>52</v>
      </c>
      <c r="P3064" s="40" t="s">
        <v>7682</v>
      </c>
      <c r="Q3064" s="41">
        <v>44504</v>
      </c>
      <c r="R3064" s="39" t="s">
        <v>54</v>
      </c>
      <c r="S3064" s="68"/>
    </row>
    <row r="3065" spans="1:19" s="70" customFormat="1" ht="12.75" hidden="1" customHeight="1" x14ac:dyDescent="0.2">
      <c r="A3065" s="38" t="s">
        <v>12567</v>
      </c>
      <c r="B3065" s="42" t="s">
        <v>12568</v>
      </c>
      <c r="C3065" s="42" t="s">
        <v>12569</v>
      </c>
      <c r="D3065" s="38">
        <v>300286</v>
      </c>
      <c r="E3065" s="38"/>
      <c r="F3065" s="42" t="s">
        <v>3944</v>
      </c>
      <c r="G3065" s="38">
        <v>8268008553</v>
      </c>
      <c r="H3065" s="40">
        <v>712734918</v>
      </c>
      <c r="I3065" s="3">
        <v>112500</v>
      </c>
      <c r="J3065" s="3"/>
      <c r="K3065" s="3">
        <v>20250</v>
      </c>
      <c r="L3065" s="3">
        <f t="shared" si="47"/>
        <v>132750</v>
      </c>
      <c r="M3065" s="41">
        <v>44636.729166666664</v>
      </c>
      <c r="N3065" s="39">
        <v>43847260</v>
      </c>
      <c r="O3065" s="42" t="s">
        <v>315</v>
      </c>
      <c r="P3065" s="42" t="s">
        <v>12163</v>
      </c>
      <c r="Q3065" s="60">
        <v>44674</v>
      </c>
      <c r="R3065" s="42" t="s">
        <v>243</v>
      </c>
      <c r="S3065" s="68"/>
    </row>
    <row r="3066" spans="1:19" s="70" customFormat="1" ht="12.75" hidden="1" customHeight="1" x14ac:dyDescent="0.2">
      <c r="A3066" s="38" t="s">
        <v>13707</v>
      </c>
      <c r="B3066" s="39" t="s">
        <v>13708</v>
      </c>
      <c r="C3066" s="39" t="s">
        <v>13709</v>
      </c>
      <c r="D3066" s="38">
        <v>407464</v>
      </c>
      <c r="E3066" s="38"/>
      <c r="F3066" s="39" t="s">
        <v>1230</v>
      </c>
      <c r="G3066" s="38">
        <v>8268008614</v>
      </c>
      <c r="H3066" s="40" t="s">
        <v>13710</v>
      </c>
      <c r="I3066" s="2">
        <v>112400</v>
      </c>
      <c r="J3066" s="2"/>
      <c r="K3066" s="2">
        <v>20232</v>
      </c>
      <c r="L3066" s="3">
        <f t="shared" si="47"/>
        <v>132632</v>
      </c>
      <c r="M3066" s="41">
        <v>44711.729166666664</v>
      </c>
      <c r="N3066" s="39">
        <v>43955120</v>
      </c>
      <c r="O3066" s="39" t="s">
        <v>52</v>
      </c>
      <c r="P3066" s="40" t="s">
        <v>13711</v>
      </c>
      <c r="Q3066" s="41">
        <v>44747</v>
      </c>
      <c r="R3066" s="39" t="s">
        <v>54</v>
      </c>
      <c r="S3066" s="68"/>
    </row>
    <row r="3067" spans="1:19" s="70" customFormat="1" ht="12.75" hidden="1" customHeight="1" x14ac:dyDescent="0.2">
      <c r="A3067" s="38" t="s">
        <v>1822</v>
      </c>
      <c r="B3067" s="39" t="s">
        <v>1823</v>
      </c>
      <c r="C3067" s="39"/>
      <c r="D3067" s="38">
        <v>811819</v>
      </c>
      <c r="E3067" s="38"/>
      <c r="F3067" s="39" t="s">
        <v>1091</v>
      </c>
      <c r="G3067" s="38">
        <v>8263000049</v>
      </c>
      <c r="H3067" s="40" t="s">
        <v>1824</v>
      </c>
      <c r="I3067" s="2">
        <v>112000</v>
      </c>
      <c r="J3067" s="2"/>
      <c r="K3067" s="2">
        <v>0</v>
      </c>
      <c r="L3067" s="3">
        <f t="shared" si="47"/>
        <v>112000</v>
      </c>
      <c r="M3067" s="4">
        <v>44328</v>
      </c>
      <c r="N3067" s="39"/>
      <c r="O3067" s="39" t="s">
        <v>52</v>
      </c>
      <c r="P3067" s="40"/>
      <c r="Q3067" s="41"/>
      <c r="R3067" s="39" t="s">
        <v>54</v>
      </c>
      <c r="S3067" s="68"/>
    </row>
    <row r="3068" spans="1:19" s="70" customFormat="1" ht="12.75" hidden="1" customHeight="1" x14ac:dyDescent="0.2">
      <c r="A3068" s="38" t="s">
        <v>1856</v>
      </c>
      <c r="B3068" s="39" t="s">
        <v>1857</v>
      </c>
      <c r="C3068" s="39"/>
      <c r="D3068" s="38">
        <v>811819</v>
      </c>
      <c r="E3068" s="38"/>
      <c r="F3068" s="39" t="s">
        <v>1091</v>
      </c>
      <c r="G3068" s="38">
        <v>8263000049</v>
      </c>
      <c r="H3068" s="40" t="s">
        <v>1858</v>
      </c>
      <c r="I3068" s="2">
        <v>112000</v>
      </c>
      <c r="J3068" s="2"/>
      <c r="K3068" s="2">
        <v>0</v>
      </c>
      <c r="L3068" s="3">
        <f t="shared" si="47"/>
        <v>112000</v>
      </c>
      <c r="M3068" s="4">
        <v>44329</v>
      </c>
      <c r="N3068" s="39"/>
      <c r="O3068" s="39" t="s">
        <v>52</v>
      </c>
      <c r="P3068" s="40"/>
      <c r="Q3068" s="41"/>
      <c r="R3068" s="39" t="s">
        <v>54</v>
      </c>
      <c r="S3068" s="68"/>
    </row>
    <row r="3069" spans="1:19" s="70" customFormat="1" ht="12.75" hidden="1" customHeight="1" x14ac:dyDescent="0.2">
      <c r="A3069" s="38" t="s">
        <v>2843</v>
      </c>
      <c r="B3069" s="39" t="s">
        <v>2844</v>
      </c>
      <c r="C3069" s="39" t="s">
        <v>2845</v>
      </c>
      <c r="D3069" s="38">
        <v>811819</v>
      </c>
      <c r="E3069" s="38"/>
      <c r="F3069" s="39" t="s">
        <v>1091</v>
      </c>
      <c r="G3069" s="38">
        <v>8263000049</v>
      </c>
      <c r="H3069" s="40" t="s">
        <v>2846</v>
      </c>
      <c r="I3069" s="2">
        <v>112000</v>
      </c>
      <c r="J3069" s="2"/>
      <c r="K3069" s="2">
        <v>0</v>
      </c>
      <c r="L3069" s="3">
        <f t="shared" si="47"/>
        <v>112000</v>
      </c>
      <c r="M3069" s="41">
        <v>44329.729166666664</v>
      </c>
      <c r="N3069" s="39">
        <v>3445005469</v>
      </c>
      <c r="O3069" s="39" t="s">
        <v>52</v>
      </c>
      <c r="P3069" s="40">
        <v>105205603583</v>
      </c>
      <c r="Q3069" s="41">
        <v>44337</v>
      </c>
      <c r="R3069" s="39" t="s">
        <v>54</v>
      </c>
      <c r="S3069" s="68"/>
    </row>
    <row r="3070" spans="1:19" s="70" customFormat="1" ht="12.75" hidden="1" customHeight="1" x14ac:dyDescent="0.2">
      <c r="A3070" s="38">
        <v>157</v>
      </c>
      <c r="B3070" s="39" t="s">
        <v>18781</v>
      </c>
      <c r="C3070" s="39" t="s">
        <v>18782</v>
      </c>
      <c r="D3070" s="38">
        <v>921813</v>
      </c>
      <c r="E3070" s="38" t="s">
        <v>23092</v>
      </c>
      <c r="F3070" s="129" t="s">
        <v>1977</v>
      </c>
      <c r="G3070" s="38">
        <v>8268010963</v>
      </c>
      <c r="H3070" s="40" t="s">
        <v>18783</v>
      </c>
      <c r="I3070" s="2">
        <v>111733.05084745763</v>
      </c>
      <c r="J3070" s="2"/>
      <c r="K3070" s="2">
        <v>20111.949152542373</v>
      </c>
      <c r="L3070" s="3">
        <f t="shared" si="47"/>
        <v>131845</v>
      </c>
      <c r="M3070" s="41">
        <v>45016.729166666664</v>
      </c>
      <c r="N3070" s="39">
        <v>160301140</v>
      </c>
      <c r="O3070" s="39" t="s">
        <v>8899</v>
      </c>
      <c r="P3070" s="40" t="s">
        <v>18784</v>
      </c>
      <c r="Q3070" s="41">
        <v>45036</v>
      </c>
      <c r="R3070" s="42" t="s">
        <v>8901</v>
      </c>
      <c r="S3070" s="68"/>
    </row>
    <row r="3071" spans="1:19" s="70" customFormat="1" ht="12.75" hidden="1" customHeight="1" x14ac:dyDescent="0.2">
      <c r="A3071" s="38" t="s">
        <v>13132</v>
      </c>
      <c r="B3071" s="42" t="s">
        <v>13133</v>
      </c>
      <c r="C3071" s="42" t="s">
        <v>13134</v>
      </c>
      <c r="D3071" s="38">
        <v>816777</v>
      </c>
      <c r="E3071" s="38" t="s">
        <v>23092</v>
      </c>
      <c r="F3071" s="129" t="s">
        <v>205</v>
      </c>
      <c r="G3071" s="38">
        <v>8268008116</v>
      </c>
      <c r="H3071" s="40" t="s">
        <v>13135</v>
      </c>
      <c r="I3071" s="3">
        <v>111290.3</v>
      </c>
      <c r="J3071" s="3"/>
      <c r="K3071" s="3">
        <v>20032.25</v>
      </c>
      <c r="L3071" s="3">
        <f t="shared" si="47"/>
        <v>131322.54999999999</v>
      </c>
      <c r="M3071" s="41">
        <v>44664.729166666664</v>
      </c>
      <c r="N3071" s="39">
        <v>43885211</v>
      </c>
      <c r="O3071" s="42" t="s">
        <v>315</v>
      </c>
      <c r="P3071" s="42" t="s">
        <v>13136</v>
      </c>
      <c r="Q3071" s="60">
        <v>44689</v>
      </c>
      <c r="R3071" s="42" t="s">
        <v>243</v>
      </c>
      <c r="S3071" s="68"/>
    </row>
    <row r="3072" spans="1:19" s="70" customFormat="1" ht="12.75" hidden="1" customHeight="1" x14ac:dyDescent="0.2">
      <c r="A3072" s="38" t="s">
        <v>16335</v>
      </c>
      <c r="B3072" s="39" t="s">
        <v>16336</v>
      </c>
      <c r="C3072" s="39" t="s">
        <v>16337</v>
      </c>
      <c r="D3072" s="38">
        <v>816777</v>
      </c>
      <c r="E3072" s="38" t="s">
        <v>23092</v>
      </c>
      <c r="F3072" s="129" t="s">
        <v>205</v>
      </c>
      <c r="G3072" s="38">
        <v>8268009715</v>
      </c>
      <c r="H3072" s="40" t="s">
        <v>16338</v>
      </c>
      <c r="I3072" s="2">
        <v>111290.00000000001</v>
      </c>
      <c r="J3072" s="2"/>
      <c r="K3072" s="2">
        <v>20032.2</v>
      </c>
      <c r="L3072" s="3">
        <f t="shared" si="47"/>
        <v>131322.20000000001</v>
      </c>
      <c r="M3072" s="41">
        <v>44875.729166666664</v>
      </c>
      <c r="N3072" s="39">
        <v>44295809</v>
      </c>
      <c r="O3072" s="39" t="s">
        <v>3282</v>
      </c>
      <c r="P3072" s="40" t="s">
        <v>16288</v>
      </c>
      <c r="Q3072" s="41">
        <v>44900</v>
      </c>
      <c r="R3072" s="42" t="s">
        <v>2417</v>
      </c>
      <c r="S3072" s="68"/>
    </row>
    <row r="3073" spans="1:19" s="70" customFormat="1" ht="12.75" hidden="1" customHeight="1" x14ac:dyDescent="0.2">
      <c r="A3073" s="38" t="s">
        <v>15464</v>
      </c>
      <c r="B3073" s="42" t="s">
        <v>15465</v>
      </c>
      <c r="C3073" s="42" t="s">
        <v>15466</v>
      </c>
      <c r="D3073" s="38">
        <v>816777</v>
      </c>
      <c r="E3073" s="38" t="s">
        <v>23092</v>
      </c>
      <c r="F3073" s="129" t="s">
        <v>205</v>
      </c>
      <c r="G3073" s="38">
        <v>8268009490</v>
      </c>
      <c r="H3073" s="40" t="s">
        <v>15467</v>
      </c>
      <c r="I3073" s="3">
        <v>111290</v>
      </c>
      <c r="J3073" s="3"/>
      <c r="K3073" s="3">
        <v>20032.2</v>
      </c>
      <c r="L3073" s="3">
        <f t="shared" si="47"/>
        <v>131322.20000000001</v>
      </c>
      <c r="M3073" s="41">
        <v>44813.729166666664</v>
      </c>
      <c r="N3073" s="39">
        <v>44163592</v>
      </c>
      <c r="O3073" s="42" t="s">
        <v>315</v>
      </c>
      <c r="P3073" s="42" t="s">
        <v>15463</v>
      </c>
      <c r="Q3073" s="60">
        <v>44837</v>
      </c>
      <c r="R3073" s="42" t="s">
        <v>243</v>
      </c>
      <c r="S3073" s="68"/>
    </row>
    <row r="3074" spans="1:19" s="70" customFormat="1" ht="12.75" hidden="1" customHeight="1" x14ac:dyDescent="0.2">
      <c r="A3074" s="38" t="s">
        <v>15799</v>
      </c>
      <c r="B3074" s="39" t="s">
        <v>15800</v>
      </c>
      <c r="C3074" s="39" t="s">
        <v>15801</v>
      </c>
      <c r="D3074" s="38">
        <v>816777</v>
      </c>
      <c r="E3074" s="38" t="s">
        <v>23092</v>
      </c>
      <c r="F3074" s="129" t="s">
        <v>205</v>
      </c>
      <c r="G3074" s="38">
        <v>8268010349</v>
      </c>
      <c r="H3074" s="40" t="s">
        <v>15802</v>
      </c>
      <c r="I3074" s="2">
        <v>111167</v>
      </c>
      <c r="J3074" s="2"/>
      <c r="K3074" s="2">
        <v>20010.059999999998</v>
      </c>
      <c r="L3074" s="3">
        <f t="shared" si="47"/>
        <v>131177.06</v>
      </c>
      <c r="M3074" s="41">
        <v>44845.729166666664</v>
      </c>
      <c r="N3074" s="39">
        <v>44229517</v>
      </c>
      <c r="O3074" s="39" t="s">
        <v>3282</v>
      </c>
      <c r="P3074" s="40" t="s">
        <v>15803</v>
      </c>
      <c r="Q3074" s="41">
        <v>44875</v>
      </c>
      <c r="R3074" s="42" t="s">
        <v>2417</v>
      </c>
      <c r="S3074" s="68"/>
    </row>
    <row r="3075" spans="1:19" s="70" customFormat="1" ht="12.75" hidden="1" customHeight="1" x14ac:dyDescent="0.2">
      <c r="A3075" s="38" t="s">
        <v>13434</v>
      </c>
      <c r="B3075" s="42" t="s">
        <v>13435</v>
      </c>
      <c r="C3075" s="42" t="s">
        <v>13436</v>
      </c>
      <c r="D3075" s="38">
        <v>816777</v>
      </c>
      <c r="E3075" s="38" t="s">
        <v>23092</v>
      </c>
      <c r="F3075" s="129" t="s">
        <v>205</v>
      </c>
      <c r="G3075" s="38">
        <v>8268008116</v>
      </c>
      <c r="H3075" s="40" t="s">
        <v>13437</v>
      </c>
      <c r="I3075" s="3">
        <v>111166.7</v>
      </c>
      <c r="J3075" s="3"/>
      <c r="K3075" s="3">
        <v>20010.009999999998</v>
      </c>
      <c r="L3075" s="3">
        <f t="shared" si="47"/>
        <v>131176.71</v>
      </c>
      <c r="M3075" s="41">
        <v>44691.729166666664</v>
      </c>
      <c r="N3075" s="39">
        <v>43925016</v>
      </c>
      <c r="O3075" s="42" t="s">
        <v>315</v>
      </c>
      <c r="P3075" s="42" t="s">
        <v>13438</v>
      </c>
      <c r="Q3075" s="60">
        <v>44714</v>
      </c>
      <c r="R3075" s="42" t="s">
        <v>243</v>
      </c>
      <c r="S3075" s="68"/>
    </row>
    <row r="3076" spans="1:19" s="70" customFormat="1" ht="12.75" hidden="1" customHeight="1" x14ac:dyDescent="0.2">
      <c r="A3076" s="38" t="s">
        <v>2896</v>
      </c>
      <c r="B3076" s="39" t="s">
        <v>2897</v>
      </c>
      <c r="C3076" s="39" t="s">
        <v>2898</v>
      </c>
      <c r="D3076" s="38">
        <v>811819</v>
      </c>
      <c r="E3076" s="38"/>
      <c r="F3076" s="39" t="s">
        <v>1091</v>
      </c>
      <c r="G3076" s="38">
        <v>8263000049</v>
      </c>
      <c r="H3076" s="40" t="s">
        <v>2899</v>
      </c>
      <c r="I3076" s="2">
        <v>111122</v>
      </c>
      <c r="J3076" s="2"/>
      <c r="K3076" s="2">
        <v>0</v>
      </c>
      <c r="L3076" s="3">
        <f t="shared" si="47"/>
        <v>111122</v>
      </c>
      <c r="M3076" s="41">
        <v>44331.729166666664</v>
      </c>
      <c r="N3076" s="39">
        <v>3445007812</v>
      </c>
      <c r="O3076" s="39" t="s">
        <v>52</v>
      </c>
      <c r="P3076" s="40">
        <v>106153874729</v>
      </c>
      <c r="Q3076" s="41">
        <v>44363</v>
      </c>
      <c r="R3076" s="39" t="s">
        <v>54</v>
      </c>
      <c r="S3076" s="68"/>
    </row>
    <row r="3077" spans="1:19" s="70" customFormat="1" ht="12.75" hidden="1" customHeight="1" x14ac:dyDescent="0.2">
      <c r="A3077" s="38" t="s">
        <v>3330</v>
      </c>
      <c r="B3077" s="62" t="s">
        <v>3331</v>
      </c>
      <c r="C3077" s="39"/>
      <c r="D3077" s="38">
        <v>811819</v>
      </c>
      <c r="E3077" s="38"/>
      <c r="F3077" s="39" t="s">
        <v>1091</v>
      </c>
      <c r="G3077" s="38">
        <v>8263000049</v>
      </c>
      <c r="H3077" s="40" t="s">
        <v>3332</v>
      </c>
      <c r="I3077" s="2">
        <v>111122</v>
      </c>
      <c r="J3077" s="2"/>
      <c r="K3077" s="2">
        <v>0</v>
      </c>
      <c r="L3077" s="3">
        <f t="shared" si="47"/>
        <v>111122</v>
      </c>
      <c r="M3077" s="59">
        <v>44383</v>
      </c>
      <c r="N3077" s="39"/>
      <c r="O3077" s="39" t="s">
        <v>52</v>
      </c>
      <c r="P3077" s="40"/>
      <c r="Q3077" s="41"/>
      <c r="R3077" s="39" t="s">
        <v>54</v>
      </c>
      <c r="S3077" s="68"/>
    </row>
    <row r="3078" spans="1:19" s="70" customFormat="1" ht="12.75" hidden="1" customHeight="1" x14ac:dyDescent="0.2">
      <c r="A3078" s="38" t="s">
        <v>3333</v>
      </c>
      <c r="B3078" s="39" t="s">
        <v>3334</v>
      </c>
      <c r="C3078" s="39"/>
      <c r="D3078" s="38">
        <v>811819</v>
      </c>
      <c r="E3078" s="38"/>
      <c r="F3078" s="39" t="s">
        <v>1091</v>
      </c>
      <c r="G3078" s="38">
        <v>8263000049</v>
      </c>
      <c r="H3078" s="40" t="s">
        <v>3335</v>
      </c>
      <c r="I3078" s="2">
        <v>111122</v>
      </c>
      <c r="J3078" s="2"/>
      <c r="K3078" s="2">
        <v>0</v>
      </c>
      <c r="L3078" s="3">
        <f t="shared" ref="L3078:L3141" si="48">SUM(I3078:K3078)</f>
        <v>111122</v>
      </c>
      <c r="M3078" s="4">
        <v>44383</v>
      </c>
      <c r="N3078" s="39"/>
      <c r="O3078" s="39" t="s">
        <v>52</v>
      </c>
      <c r="P3078" s="40"/>
      <c r="Q3078" s="41"/>
      <c r="R3078" s="39" t="s">
        <v>54</v>
      </c>
      <c r="S3078" s="68"/>
    </row>
    <row r="3079" spans="1:19" s="70" customFormat="1" ht="12.75" hidden="1" customHeight="1" x14ac:dyDescent="0.2">
      <c r="A3079" s="38" t="s">
        <v>4604</v>
      </c>
      <c r="B3079" s="39" t="s">
        <v>4605</v>
      </c>
      <c r="C3079" s="39"/>
      <c r="D3079" s="38">
        <v>811819</v>
      </c>
      <c r="E3079" s="38"/>
      <c r="F3079" s="39" t="s">
        <v>1091</v>
      </c>
      <c r="G3079" s="38">
        <v>8263000049</v>
      </c>
      <c r="H3079" s="40" t="s">
        <v>4606</v>
      </c>
      <c r="I3079" s="2">
        <v>111122</v>
      </c>
      <c r="J3079" s="2"/>
      <c r="K3079" s="2">
        <v>0</v>
      </c>
      <c r="L3079" s="3">
        <f t="shared" si="48"/>
        <v>111122</v>
      </c>
      <c r="M3079" s="4">
        <v>44412</v>
      </c>
      <c r="N3079" s="39"/>
      <c r="O3079" s="39" t="s">
        <v>52</v>
      </c>
      <c r="P3079" s="40"/>
      <c r="Q3079" s="41"/>
      <c r="R3079" s="39" t="s">
        <v>54</v>
      </c>
      <c r="S3079" s="68"/>
    </row>
    <row r="3080" spans="1:19" s="70" customFormat="1" ht="12.75" hidden="1" customHeight="1" x14ac:dyDescent="0.2">
      <c r="A3080" s="38" t="s">
        <v>4607</v>
      </c>
      <c r="B3080" s="39" t="s">
        <v>4608</v>
      </c>
      <c r="C3080" s="39"/>
      <c r="D3080" s="38">
        <v>811819</v>
      </c>
      <c r="E3080" s="38"/>
      <c r="F3080" s="39" t="s">
        <v>1091</v>
      </c>
      <c r="G3080" s="38">
        <v>8263000049</v>
      </c>
      <c r="H3080" s="40" t="s">
        <v>4609</v>
      </c>
      <c r="I3080" s="2">
        <v>111122</v>
      </c>
      <c r="J3080" s="2"/>
      <c r="K3080" s="2">
        <v>0</v>
      </c>
      <c r="L3080" s="3">
        <f t="shared" si="48"/>
        <v>111122</v>
      </c>
      <c r="M3080" s="4">
        <v>44412</v>
      </c>
      <c r="N3080" s="39"/>
      <c r="O3080" s="39" t="s">
        <v>52</v>
      </c>
      <c r="P3080" s="40"/>
      <c r="Q3080" s="41"/>
      <c r="R3080" s="39" t="s">
        <v>54</v>
      </c>
      <c r="S3080" s="68"/>
    </row>
    <row r="3081" spans="1:19" s="70" customFormat="1" ht="12.75" hidden="1" customHeight="1" x14ac:dyDescent="0.2">
      <c r="A3081" s="38" t="s">
        <v>4753</v>
      </c>
      <c r="B3081" s="39" t="s">
        <v>4754</v>
      </c>
      <c r="C3081" s="39" t="s">
        <v>4755</v>
      </c>
      <c r="D3081" s="38">
        <v>811819</v>
      </c>
      <c r="E3081" s="38"/>
      <c r="F3081" s="39" t="s">
        <v>1091</v>
      </c>
      <c r="G3081" s="38">
        <v>8263000049</v>
      </c>
      <c r="H3081" s="40" t="s">
        <v>4756</v>
      </c>
      <c r="I3081" s="2">
        <v>111122</v>
      </c>
      <c r="J3081" s="2"/>
      <c r="K3081" s="2">
        <v>0</v>
      </c>
      <c r="L3081" s="3">
        <f t="shared" si="48"/>
        <v>111122</v>
      </c>
      <c r="M3081" s="41">
        <v>44392.729166666664</v>
      </c>
      <c r="N3081" s="39">
        <v>3445009507</v>
      </c>
      <c r="O3081" s="39" t="s">
        <v>52</v>
      </c>
      <c r="P3081" s="40">
        <v>108023355182</v>
      </c>
      <c r="Q3081" s="41">
        <v>44411</v>
      </c>
      <c r="R3081" s="39" t="s">
        <v>54</v>
      </c>
      <c r="S3081" s="68"/>
    </row>
    <row r="3082" spans="1:19" s="70" customFormat="1" ht="12.75" hidden="1" customHeight="1" x14ac:dyDescent="0.2">
      <c r="A3082" s="38" t="s">
        <v>4761</v>
      </c>
      <c r="B3082" s="39" t="s">
        <v>4762</v>
      </c>
      <c r="C3082" s="39" t="s">
        <v>4763</v>
      </c>
      <c r="D3082" s="38">
        <v>811819</v>
      </c>
      <c r="E3082" s="38"/>
      <c r="F3082" s="39" t="s">
        <v>1091</v>
      </c>
      <c r="G3082" s="38">
        <v>8263000049</v>
      </c>
      <c r="H3082" s="40" t="s">
        <v>4764</v>
      </c>
      <c r="I3082" s="2">
        <v>111122</v>
      </c>
      <c r="J3082" s="2"/>
      <c r="K3082" s="2">
        <v>0</v>
      </c>
      <c r="L3082" s="3">
        <f t="shared" si="48"/>
        <v>111122</v>
      </c>
      <c r="M3082" s="41">
        <v>44380.729166666664</v>
      </c>
      <c r="N3082" s="39">
        <v>3445009518</v>
      </c>
      <c r="O3082" s="39" t="s">
        <v>52</v>
      </c>
      <c r="P3082" s="40">
        <v>107140648634</v>
      </c>
      <c r="Q3082" s="41">
        <v>44392</v>
      </c>
      <c r="R3082" s="39" t="s">
        <v>54</v>
      </c>
      <c r="S3082" s="68"/>
    </row>
    <row r="3083" spans="1:19" s="70" customFormat="1" ht="12.75" hidden="1" customHeight="1" x14ac:dyDescent="0.2">
      <c r="A3083" s="38" t="s">
        <v>4785</v>
      </c>
      <c r="B3083" s="39" t="s">
        <v>4786</v>
      </c>
      <c r="C3083" s="39" t="s">
        <v>4787</v>
      </c>
      <c r="D3083" s="38">
        <v>811819</v>
      </c>
      <c r="E3083" s="38"/>
      <c r="F3083" s="39" t="s">
        <v>1091</v>
      </c>
      <c r="G3083" s="38">
        <v>8263000049</v>
      </c>
      <c r="H3083" s="40" t="s">
        <v>4788</v>
      </c>
      <c r="I3083" s="2">
        <v>111122</v>
      </c>
      <c r="J3083" s="2"/>
      <c r="K3083" s="2">
        <v>0</v>
      </c>
      <c r="L3083" s="3">
        <f t="shared" si="48"/>
        <v>111122</v>
      </c>
      <c r="M3083" s="41">
        <v>44396.729166666664</v>
      </c>
      <c r="N3083" s="39">
        <v>3445009554</v>
      </c>
      <c r="O3083" s="39" t="s">
        <v>52</v>
      </c>
      <c r="P3083" s="40">
        <v>107140648634</v>
      </c>
      <c r="Q3083" s="41">
        <v>44392</v>
      </c>
      <c r="R3083" s="39" t="s">
        <v>54</v>
      </c>
      <c r="S3083" s="68"/>
    </row>
    <row r="3084" spans="1:19" s="70" customFormat="1" ht="12.75" hidden="1" customHeight="1" x14ac:dyDescent="0.2">
      <c r="A3084" s="38" t="s">
        <v>4789</v>
      </c>
      <c r="B3084" s="39" t="s">
        <v>4790</v>
      </c>
      <c r="C3084" s="39" t="s">
        <v>4791</v>
      </c>
      <c r="D3084" s="38">
        <v>811819</v>
      </c>
      <c r="E3084" s="38"/>
      <c r="F3084" s="39" t="s">
        <v>1091</v>
      </c>
      <c r="G3084" s="38">
        <v>8263000049</v>
      </c>
      <c r="H3084" s="40" t="s">
        <v>4792</v>
      </c>
      <c r="I3084" s="2">
        <v>111122</v>
      </c>
      <c r="J3084" s="2"/>
      <c r="K3084" s="2">
        <v>0</v>
      </c>
      <c r="L3084" s="3">
        <f t="shared" si="48"/>
        <v>111122</v>
      </c>
      <c r="M3084" s="41">
        <v>44396.729166666664</v>
      </c>
      <c r="N3084" s="39">
        <v>3445009556</v>
      </c>
      <c r="O3084" s="39" t="s">
        <v>52</v>
      </c>
      <c r="P3084" s="40">
        <v>107140648634</v>
      </c>
      <c r="Q3084" s="41">
        <v>44392</v>
      </c>
      <c r="R3084" s="39" t="s">
        <v>54</v>
      </c>
      <c r="S3084" s="68"/>
    </row>
    <row r="3085" spans="1:19" s="70" customFormat="1" ht="12.75" hidden="1" customHeight="1" x14ac:dyDescent="0.2">
      <c r="A3085" s="38" t="s">
        <v>4793</v>
      </c>
      <c r="B3085" s="39" t="s">
        <v>4794</v>
      </c>
      <c r="C3085" s="39" t="s">
        <v>4795</v>
      </c>
      <c r="D3085" s="38">
        <v>811819</v>
      </c>
      <c r="E3085" s="38"/>
      <c r="F3085" s="39" t="s">
        <v>1091</v>
      </c>
      <c r="G3085" s="38">
        <v>8263000049</v>
      </c>
      <c r="H3085" s="40" t="s">
        <v>4796</v>
      </c>
      <c r="I3085" s="2">
        <v>111122</v>
      </c>
      <c r="J3085" s="2"/>
      <c r="K3085" s="2">
        <v>0</v>
      </c>
      <c r="L3085" s="3">
        <f t="shared" si="48"/>
        <v>111122</v>
      </c>
      <c r="M3085" s="41">
        <v>44396.729166666664</v>
      </c>
      <c r="N3085" s="39">
        <v>3445009557</v>
      </c>
      <c r="O3085" s="39" t="s">
        <v>52</v>
      </c>
      <c r="P3085" s="40">
        <v>107140648634</v>
      </c>
      <c r="Q3085" s="41">
        <v>44392</v>
      </c>
      <c r="R3085" s="39" t="s">
        <v>54</v>
      </c>
      <c r="S3085" s="68"/>
    </row>
    <row r="3086" spans="1:19" s="70" customFormat="1" ht="12.75" hidden="1" customHeight="1" x14ac:dyDescent="0.2">
      <c r="A3086" s="38" t="s">
        <v>5002</v>
      </c>
      <c r="B3086" s="39" t="s">
        <v>5003</v>
      </c>
      <c r="C3086" s="39" t="s">
        <v>5004</v>
      </c>
      <c r="D3086" s="38">
        <v>811819</v>
      </c>
      <c r="E3086" s="38"/>
      <c r="F3086" s="39" t="s">
        <v>1091</v>
      </c>
      <c r="G3086" s="38">
        <v>8263000049</v>
      </c>
      <c r="H3086" s="40" t="s">
        <v>5005</v>
      </c>
      <c r="I3086" s="2">
        <v>111122</v>
      </c>
      <c r="J3086" s="2"/>
      <c r="K3086" s="2">
        <v>0</v>
      </c>
      <c r="L3086" s="3">
        <f t="shared" si="48"/>
        <v>111122</v>
      </c>
      <c r="M3086" s="41">
        <v>44380.729166666664</v>
      </c>
      <c r="N3086" s="39">
        <v>3445010003</v>
      </c>
      <c r="O3086" s="39" t="s">
        <v>52</v>
      </c>
      <c r="P3086" s="40">
        <v>107140648634</v>
      </c>
      <c r="Q3086" s="41">
        <v>44392</v>
      </c>
      <c r="R3086" s="39" t="s">
        <v>54</v>
      </c>
      <c r="S3086" s="68"/>
    </row>
    <row r="3087" spans="1:19" s="70" customFormat="1" ht="12.75" hidden="1" customHeight="1" x14ac:dyDescent="0.2">
      <c r="A3087" s="38" t="s">
        <v>5018</v>
      </c>
      <c r="B3087" s="39" t="s">
        <v>5019</v>
      </c>
      <c r="C3087" s="39" t="s">
        <v>5020</v>
      </c>
      <c r="D3087" s="38">
        <v>811819</v>
      </c>
      <c r="E3087" s="38"/>
      <c r="F3087" s="39" t="s">
        <v>1091</v>
      </c>
      <c r="G3087" s="38">
        <v>8263000049</v>
      </c>
      <c r="H3087" s="40" t="s">
        <v>5021</v>
      </c>
      <c r="I3087" s="2">
        <v>111122</v>
      </c>
      <c r="J3087" s="2"/>
      <c r="K3087" s="2">
        <v>0</v>
      </c>
      <c r="L3087" s="3">
        <f t="shared" si="48"/>
        <v>111122</v>
      </c>
      <c r="M3087" s="41">
        <v>44389</v>
      </c>
      <c r="N3087" s="39">
        <v>3445010771</v>
      </c>
      <c r="O3087" s="39" t="s">
        <v>52</v>
      </c>
      <c r="P3087" s="40">
        <v>108023355182</v>
      </c>
      <c r="Q3087" s="41">
        <v>44411</v>
      </c>
      <c r="R3087" s="39" t="s">
        <v>54</v>
      </c>
      <c r="S3087" s="68"/>
    </row>
    <row r="3088" spans="1:19" s="70" customFormat="1" ht="12.75" hidden="1" customHeight="1" x14ac:dyDescent="0.2">
      <c r="A3088" s="38" t="s">
        <v>5054</v>
      </c>
      <c r="B3088" s="39" t="s">
        <v>5055</v>
      </c>
      <c r="C3088" s="39" t="s">
        <v>5056</v>
      </c>
      <c r="D3088" s="38">
        <v>811819</v>
      </c>
      <c r="E3088" s="38"/>
      <c r="F3088" s="39" t="s">
        <v>1091</v>
      </c>
      <c r="G3088" s="38">
        <v>8263000049</v>
      </c>
      <c r="H3088" s="40" t="s">
        <v>5057</v>
      </c>
      <c r="I3088" s="2">
        <v>111122</v>
      </c>
      <c r="J3088" s="2"/>
      <c r="K3088" s="2">
        <v>0</v>
      </c>
      <c r="L3088" s="3">
        <f t="shared" si="48"/>
        <v>111122</v>
      </c>
      <c r="M3088" s="41">
        <v>44380.729166666664</v>
      </c>
      <c r="N3088" s="39">
        <v>3445010067</v>
      </c>
      <c r="O3088" s="39" t="s">
        <v>52</v>
      </c>
      <c r="P3088" s="40">
        <v>107140648634</v>
      </c>
      <c r="Q3088" s="41">
        <v>44392</v>
      </c>
      <c r="R3088" s="39" t="s">
        <v>54</v>
      </c>
      <c r="S3088" s="68"/>
    </row>
    <row r="3089" spans="1:19" s="70" customFormat="1" ht="12.75" hidden="1" customHeight="1" x14ac:dyDescent="0.2">
      <c r="A3089" s="38" t="s">
        <v>5175</v>
      </c>
      <c r="B3089" s="39" t="s">
        <v>5176</v>
      </c>
      <c r="C3089" s="39" t="s">
        <v>5177</v>
      </c>
      <c r="D3089" s="38">
        <v>811819</v>
      </c>
      <c r="E3089" s="38"/>
      <c r="F3089" s="39" t="s">
        <v>1091</v>
      </c>
      <c r="G3089" s="38">
        <v>8263000049</v>
      </c>
      <c r="H3089" s="40" t="s">
        <v>5178</v>
      </c>
      <c r="I3089" s="2">
        <v>111122</v>
      </c>
      <c r="J3089" s="2"/>
      <c r="K3089" s="2">
        <v>0</v>
      </c>
      <c r="L3089" s="3">
        <f t="shared" si="48"/>
        <v>111122</v>
      </c>
      <c r="M3089" s="41">
        <v>44389.729166666664</v>
      </c>
      <c r="N3089" s="39">
        <v>3445010757</v>
      </c>
      <c r="O3089" s="39" t="s">
        <v>52</v>
      </c>
      <c r="P3089" s="40">
        <v>108023355182</v>
      </c>
      <c r="Q3089" s="41">
        <v>44411</v>
      </c>
      <c r="R3089" s="39" t="s">
        <v>54</v>
      </c>
      <c r="S3089" s="68"/>
    </row>
    <row r="3090" spans="1:19" s="70" customFormat="1" ht="12.75" hidden="1" customHeight="1" x14ac:dyDescent="0.2">
      <c r="A3090" s="38" t="s">
        <v>5187</v>
      </c>
      <c r="B3090" s="39" t="s">
        <v>5188</v>
      </c>
      <c r="C3090" s="39" t="s">
        <v>5189</v>
      </c>
      <c r="D3090" s="38">
        <v>811819</v>
      </c>
      <c r="E3090" s="38"/>
      <c r="F3090" s="39" t="s">
        <v>1091</v>
      </c>
      <c r="G3090" s="38">
        <v>8263000049</v>
      </c>
      <c r="H3090" s="40" t="s">
        <v>5190</v>
      </c>
      <c r="I3090" s="2">
        <v>111122</v>
      </c>
      <c r="J3090" s="2"/>
      <c r="K3090" s="2">
        <v>0</v>
      </c>
      <c r="L3090" s="3">
        <f t="shared" si="48"/>
        <v>111122</v>
      </c>
      <c r="M3090" s="41">
        <v>44382.729166666664</v>
      </c>
      <c r="N3090" s="39">
        <v>3445010762</v>
      </c>
      <c r="O3090" s="39" t="s">
        <v>52</v>
      </c>
      <c r="P3090" s="40">
        <v>108023355182</v>
      </c>
      <c r="Q3090" s="41">
        <v>44411</v>
      </c>
      <c r="R3090" s="39" t="s">
        <v>54</v>
      </c>
      <c r="S3090" s="68"/>
    </row>
    <row r="3091" spans="1:19" s="70" customFormat="1" ht="12.75" hidden="1" customHeight="1" x14ac:dyDescent="0.2">
      <c r="A3091" s="38" t="s">
        <v>5933</v>
      </c>
      <c r="B3091" s="39" t="s">
        <v>5934</v>
      </c>
      <c r="C3091" s="39" t="s">
        <v>5935</v>
      </c>
      <c r="D3091" s="38">
        <v>811819</v>
      </c>
      <c r="E3091" s="38"/>
      <c r="F3091" s="39" t="s">
        <v>1091</v>
      </c>
      <c r="G3091" s="38">
        <v>8263000049</v>
      </c>
      <c r="H3091" s="40" t="s">
        <v>5936</v>
      </c>
      <c r="I3091" s="2">
        <v>111122</v>
      </c>
      <c r="J3091" s="2"/>
      <c r="K3091" s="2">
        <v>0</v>
      </c>
      <c r="L3091" s="3">
        <f t="shared" si="48"/>
        <v>111122</v>
      </c>
      <c r="M3091" s="41">
        <v>44389.729166666664</v>
      </c>
      <c r="N3091" s="39">
        <v>3445013016</v>
      </c>
      <c r="O3091" s="39" t="s">
        <v>52</v>
      </c>
      <c r="P3091" s="40">
        <v>108250676225</v>
      </c>
      <c r="Q3091" s="41">
        <v>44437</v>
      </c>
      <c r="R3091" s="39" t="s">
        <v>54</v>
      </c>
      <c r="S3091" s="68"/>
    </row>
    <row r="3092" spans="1:19" s="70" customFormat="1" ht="12.75" hidden="1" customHeight="1" x14ac:dyDescent="0.2">
      <c r="A3092" s="38" t="s">
        <v>5937</v>
      </c>
      <c r="B3092" s="39" t="s">
        <v>5938</v>
      </c>
      <c r="C3092" s="39" t="s">
        <v>5939</v>
      </c>
      <c r="D3092" s="38">
        <v>811819</v>
      </c>
      <c r="E3092" s="38"/>
      <c r="F3092" s="39" t="s">
        <v>1091</v>
      </c>
      <c r="G3092" s="38">
        <v>8263000049</v>
      </c>
      <c r="H3092" s="40" t="s">
        <v>5940</v>
      </c>
      <c r="I3092" s="2">
        <v>111122</v>
      </c>
      <c r="J3092" s="2"/>
      <c r="K3092" s="2">
        <v>0</v>
      </c>
      <c r="L3092" s="3">
        <f t="shared" si="48"/>
        <v>111122</v>
      </c>
      <c r="M3092" s="41">
        <v>44389.729166666664</v>
      </c>
      <c r="N3092" s="39">
        <v>3445013017</v>
      </c>
      <c r="O3092" s="39" t="s">
        <v>52</v>
      </c>
      <c r="P3092" s="40">
        <v>108250676225</v>
      </c>
      <c r="Q3092" s="41">
        <v>44437</v>
      </c>
      <c r="R3092" s="39" t="s">
        <v>54</v>
      </c>
      <c r="S3092" s="68"/>
    </row>
    <row r="3093" spans="1:19" s="70" customFormat="1" ht="12.75" hidden="1" customHeight="1" x14ac:dyDescent="0.2">
      <c r="A3093" s="38" t="s">
        <v>5941</v>
      </c>
      <c r="B3093" s="39" t="s">
        <v>5942</v>
      </c>
      <c r="C3093" s="39" t="s">
        <v>5943</v>
      </c>
      <c r="D3093" s="38">
        <v>811819</v>
      </c>
      <c r="E3093" s="38"/>
      <c r="F3093" s="39" t="s">
        <v>1091</v>
      </c>
      <c r="G3093" s="38">
        <v>8263000049</v>
      </c>
      <c r="H3093" s="40" t="s">
        <v>5944</v>
      </c>
      <c r="I3093" s="2">
        <v>111122</v>
      </c>
      <c r="J3093" s="2"/>
      <c r="K3093" s="2">
        <v>0</v>
      </c>
      <c r="L3093" s="3">
        <f t="shared" si="48"/>
        <v>111122</v>
      </c>
      <c r="M3093" s="41">
        <v>44390.729166666664</v>
      </c>
      <c r="N3093" s="39">
        <v>3445013019</v>
      </c>
      <c r="O3093" s="39" t="s">
        <v>52</v>
      </c>
      <c r="P3093" s="40">
        <v>108250676225</v>
      </c>
      <c r="Q3093" s="41">
        <v>44437</v>
      </c>
      <c r="R3093" s="39" t="s">
        <v>54</v>
      </c>
      <c r="S3093" s="68"/>
    </row>
    <row r="3094" spans="1:19" s="70" customFormat="1" ht="12.75" hidden="1" customHeight="1" x14ac:dyDescent="0.2">
      <c r="A3094" s="38" t="s">
        <v>6029</v>
      </c>
      <c r="B3094" s="39" t="s">
        <v>6030</v>
      </c>
      <c r="C3094" s="39" t="s">
        <v>6031</v>
      </c>
      <c r="D3094" s="38">
        <v>811819</v>
      </c>
      <c r="E3094" s="38"/>
      <c r="F3094" s="39" t="s">
        <v>1091</v>
      </c>
      <c r="G3094" s="38">
        <v>8263000049</v>
      </c>
      <c r="H3094" s="40" t="s">
        <v>6032</v>
      </c>
      <c r="I3094" s="2">
        <v>111122</v>
      </c>
      <c r="J3094" s="2"/>
      <c r="K3094" s="2">
        <v>0</v>
      </c>
      <c r="L3094" s="3">
        <f t="shared" si="48"/>
        <v>111122</v>
      </c>
      <c r="M3094" s="41">
        <v>44410.729166666664</v>
      </c>
      <c r="N3094" s="39">
        <v>3445013106</v>
      </c>
      <c r="O3094" s="39" t="s">
        <v>52</v>
      </c>
      <c r="P3094" s="40">
        <v>108250676225</v>
      </c>
      <c r="Q3094" s="41">
        <v>44437</v>
      </c>
      <c r="R3094" s="39" t="s">
        <v>54</v>
      </c>
      <c r="S3094" s="68"/>
    </row>
    <row r="3095" spans="1:19" s="70" customFormat="1" ht="12.75" hidden="1" customHeight="1" x14ac:dyDescent="0.2">
      <c r="A3095" s="38" t="s">
        <v>6045</v>
      </c>
      <c r="B3095" s="39" t="s">
        <v>6046</v>
      </c>
      <c r="C3095" s="39" t="s">
        <v>6047</v>
      </c>
      <c r="D3095" s="38">
        <v>811819</v>
      </c>
      <c r="E3095" s="38"/>
      <c r="F3095" s="39" t="s">
        <v>1091</v>
      </c>
      <c r="G3095" s="38">
        <v>8263000049</v>
      </c>
      <c r="H3095" s="40" t="s">
        <v>6048</v>
      </c>
      <c r="I3095" s="2">
        <v>111122</v>
      </c>
      <c r="J3095" s="2"/>
      <c r="K3095" s="2">
        <v>0</v>
      </c>
      <c r="L3095" s="3">
        <f t="shared" si="48"/>
        <v>111122</v>
      </c>
      <c r="M3095" s="41">
        <v>44410.729166666664</v>
      </c>
      <c r="N3095" s="39">
        <v>3445013125</v>
      </c>
      <c r="O3095" s="39" t="s">
        <v>52</v>
      </c>
      <c r="P3095" s="40">
        <v>108250676225</v>
      </c>
      <c r="Q3095" s="41">
        <v>44437</v>
      </c>
      <c r="R3095" s="39" t="s">
        <v>54</v>
      </c>
      <c r="S3095" s="68"/>
    </row>
    <row r="3096" spans="1:19" s="70" customFormat="1" ht="12.75" hidden="1" customHeight="1" x14ac:dyDescent="0.2">
      <c r="A3096" s="38" t="s">
        <v>6065</v>
      </c>
      <c r="B3096" s="39" t="s">
        <v>6066</v>
      </c>
      <c r="C3096" s="39" t="s">
        <v>6067</v>
      </c>
      <c r="D3096" s="38">
        <v>811819</v>
      </c>
      <c r="E3096" s="38"/>
      <c r="F3096" s="39" t="s">
        <v>1091</v>
      </c>
      <c r="G3096" s="38">
        <v>8263000049</v>
      </c>
      <c r="H3096" s="40" t="s">
        <v>6068</v>
      </c>
      <c r="I3096" s="2">
        <v>111122</v>
      </c>
      <c r="J3096" s="2"/>
      <c r="K3096" s="2">
        <v>0</v>
      </c>
      <c r="L3096" s="3">
        <f t="shared" si="48"/>
        <v>111122</v>
      </c>
      <c r="M3096" s="41">
        <v>44390.729166666664</v>
      </c>
      <c r="N3096" s="39">
        <v>3445013136</v>
      </c>
      <c r="O3096" s="39" t="s">
        <v>52</v>
      </c>
      <c r="P3096" s="40">
        <v>108250676225</v>
      </c>
      <c r="Q3096" s="41">
        <v>44437</v>
      </c>
      <c r="R3096" s="39" t="s">
        <v>54</v>
      </c>
      <c r="S3096" s="68"/>
    </row>
    <row r="3097" spans="1:19" s="70" customFormat="1" ht="12.75" hidden="1" customHeight="1" x14ac:dyDescent="0.2">
      <c r="A3097" s="38" t="s">
        <v>6069</v>
      </c>
      <c r="B3097" s="39" t="s">
        <v>6070</v>
      </c>
      <c r="C3097" s="39" t="s">
        <v>6071</v>
      </c>
      <c r="D3097" s="38">
        <v>811819</v>
      </c>
      <c r="E3097" s="38"/>
      <c r="F3097" s="39" t="s">
        <v>1091</v>
      </c>
      <c r="G3097" s="38">
        <v>8263000049</v>
      </c>
      <c r="H3097" s="40" t="s">
        <v>6072</v>
      </c>
      <c r="I3097" s="2">
        <v>111122</v>
      </c>
      <c r="J3097" s="2"/>
      <c r="K3097" s="2">
        <v>0</v>
      </c>
      <c r="L3097" s="3">
        <f t="shared" si="48"/>
        <v>111122</v>
      </c>
      <c r="M3097" s="41">
        <v>44410.729166666664</v>
      </c>
      <c r="N3097" s="39">
        <v>3445014779</v>
      </c>
      <c r="O3097" s="39" t="s">
        <v>52</v>
      </c>
      <c r="P3097" s="40">
        <v>109092469240</v>
      </c>
      <c r="Q3097" s="41">
        <v>44449</v>
      </c>
      <c r="R3097" s="39" t="s">
        <v>54</v>
      </c>
      <c r="S3097" s="68"/>
    </row>
    <row r="3098" spans="1:19" s="70" customFormat="1" ht="12.75" hidden="1" customHeight="1" x14ac:dyDescent="0.2">
      <c r="A3098" s="38" t="s">
        <v>6117</v>
      </c>
      <c r="B3098" s="39" t="s">
        <v>6118</v>
      </c>
      <c r="C3098" s="39" t="s">
        <v>6119</v>
      </c>
      <c r="D3098" s="38">
        <v>811819</v>
      </c>
      <c r="E3098" s="38"/>
      <c r="F3098" s="39" t="s">
        <v>1091</v>
      </c>
      <c r="G3098" s="38">
        <v>8263000049</v>
      </c>
      <c r="H3098" s="40" t="s">
        <v>6120</v>
      </c>
      <c r="I3098" s="2">
        <v>111122</v>
      </c>
      <c r="J3098" s="2"/>
      <c r="K3098" s="2">
        <v>0</v>
      </c>
      <c r="L3098" s="3">
        <f t="shared" si="48"/>
        <v>111122</v>
      </c>
      <c r="M3098" s="41">
        <v>44410.729166666664</v>
      </c>
      <c r="N3098" s="39">
        <v>3445014673</v>
      </c>
      <c r="O3098" s="39" t="s">
        <v>52</v>
      </c>
      <c r="P3098" s="40">
        <v>108250676225</v>
      </c>
      <c r="Q3098" s="41">
        <v>44437</v>
      </c>
      <c r="R3098" s="39" t="s">
        <v>54</v>
      </c>
      <c r="S3098" s="68"/>
    </row>
    <row r="3099" spans="1:19" s="70" customFormat="1" ht="12.75" hidden="1" customHeight="1" x14ac:dyDescent="0.2">
      <c r="A3099" s="38" t="s">
        <v>7448</v>
      </c>
      <c r="B3099" s="39" t="s">
        <v>7449</v>
      </c>
      <c r="C3099" s="39" t="s">
        <v>7450</v>
      </c>
      <c r="D3099" s="38">
        <v>811819</v>
      </c>
      <c r="E3099" s="38"/>
      <c r="F3099" s="39" t="s">
        <v>1091</v>
      </c>
      <c r="G3099" s="38">
        <v>8263000049</v>
      </c>
      <c r="H3099" s="40" t="s">
        <v>7451</v>
      </c>
      <c r="I3099" s="2">
        <v>111122</v>
      </c>
      <c r="J3099" s="2"/>
      <c r="K3099" s="2">
        <v>0</v>
      </c>
      <c r="L3099" s="3">
        <f t="shared" si="48"/>
        <v>111122</v>
      </c>
      <c r="M3099" s="41">
        <v>44442.729166666664</v>
      </c>
      <c r="N3099" s="39">
        <v>3445017971</v>
      </c>
      <c r="O3099" s="39" t="s">
        <v>52</v>
      </c>
      <c r="P3099" s="40">
        <v>110082110755</v>
      </c>
      <c r="Q3099" s="41">
        <v>44478</v>
      </c>
      <c r="R3099" s="39" t="s">
        <v>54</v>
      </c>
      <c r="S3099" s="68"/>
    </row>
    <row r="3100" spans="1:19" s="70" customFormat="1" ht="12.75" hidden="1" customHeight="1" x14ac:dyDescent="0.2">
      <c r="A3100" s="38" t="s">
        <v>7456</v>
      </c>
      <c r="B3100" s="39" t="s">
        <v>7457</v>
      </c>
      <c r="C3100" s="39" t="s">
        <v>7458</v>
      </c>
      <c r="D3100" s="38">
        <v>811819</v>
      </c>
      <c r="E3100" s="38"/>
      <c r="F3100" s="39" t="s">
        <v>1091</v>
      </c>
      <c r="G3100" s="38">
        <v>8263000049</v>
      </c>
      <c r="H3100" s="40" t="s">
        <v>7459</v>
      </c>
      <c r="I3100" s="2">
        <v>111122</v>
      </c>
      <c r="J3100" s="2"/>
      <c r="K3100" s="2">
        <v>0</v>
      </c>
      <c r="L3100" s="3">
        <f t="shared" si="48"/>
        <v>111122</v>
      </c>
      <c r="M3100" s="41">
        <v>44441.729166666664</v>
      </c>
      <c r="N3100" s="39">
        <v>3445017980</v>
      </c>
      <c r="O3100" s="39" t="s">
        <v>52</v>
      </c>
      <c r="P3100" s="40">
        <v>110082110755</v>
      </c>
      <c r="Q3100" s="41">
        <v>44478</v>
      </c>
      <c r="R3100" s="39" t="s">
        <v>54</v>
      </c>
      <c r="S3100" s="68"/>
    </row>
    <row r="3101" spans="1:19" s="70" customFormat="1" ht="12.75" hidden="1" customHeight="1" x14ac:dyDescent="0.2">
      <c r="A3101" s="38" t="s">
        <v>7468</v>
      </c>
      <c r="B3101" s="39" t="s">
        <v>7469</v>
      </c>
      <c r="C3101" s="39" t="s">
        <v>7470</v>
      </c>
      <c r="D3101" s="38">
        <v>811819</v>
      </c>
      <c r="E3101" s="38"/>
      <c r="F3101" s="39" t="s">
        <v>1091</v>
      </c>
      <c r="G3101" s="38">
        <v>8263000049</v>
      </c>
      <c r="H3101" s="40" t="s">
        <v>7471</v>
      </c>
      <c r="I3101" s="2">
        <v>111122</v>
      </c>
      <c r="J3101" s="2"/>
      <c r="K3101" s="2">
        <v>0</v>
      </c>
      <c r="L3101" s="3">
        <f t="shared" si="48"/>
        <v>111122</v>
      </c>
      <c r="M3101" s="41">
        <v>44473.729166666664</v>
      </c>
      <c r="N3101" s="39">
        <v>3445017984</v>
      </c>
      <c r="O3101" s="39" t="s">
        <v>52</v>
      </c>
      <c r="P3101" s="40">
        <v>110082110755</v>
      </c>
      <c r="Q3101" s="41">
        <v>44478</v>
      </c>
      <c r="R3101" s="39" t="s">
        <v>54</v>
      </c>
      <c r="S3101" s="68"/>
    </row>
    <row r="3102" spans="1:19" s="70" customFormat="1" ht="12.75" hidden="1" customHeight="1" x14ac:dyDescent="0.2">
      <c r="A3102" s="38" t="s">
        <v>7695</v>
      </c>
      <c r="B3102" s="39" t="s">
        <v>7696</v>
      </c>
      <c r="C3102" s="39" t="s">
        <v>7697</v>
      </c>
      <c r="D3102" s="38">
        <v>811819</v>
      </c>
      <c r="E3102" s="38"/>
      <c r="F3102" s="39" t="s">
        <v>1091</v>
      </c>
      <c r="G3102" s="38">
        <v>8263000049</v>
      </c>
      <c r="H3102" s="40" t="s">
        <v>7698</v>
      </c>
      <c r="I3102" s="2">
        <v>111122</v>
      </c>
      <c r="J3102" s="2"/>
      <c r="K3102" s="2">
        <v>0</v>
      </c>
      <c r="L3102" s="3">
        <f t="shared" si="48"/>
        <v>111122</v>
      </c>
      <c r="M3102" s="41">
        <v>44495</v>
      </c>
      <c r="N3102" s="39">
        <v>3445019622</v>
      </c>
      <c r="O3102" s="39" t="s">
        <v>52</v>
      </c>
      <c r="P3102" s="40">
        <v>110082110755</v>
      </c>
      <c r="Q3102" s="41">
        <v>44478</v>
      </c>
      <c r="R3102" s="39" t="s">
        <v>54</v>
      </c>
      <c r="S3102" s="68"/>
    </row>
    <row r="3103" spans="1:19" s="70" customFormat="1" ht="12.75" hidden="1" customHeight="1" x14ac:dyDescent="0.2">
      <c r="A3103" s="38" t="s">
        <v>7727</v>
      </c>
      <c r="B3103" s="39" t="s">
        <v>7728</v>
      </c>
      <c r="C3103" s="39" t="s">
        <v>7729</v>
      </c>
      <c r="D3103" s="38">
        <v>811819</v>
      </c>
      <c r="E3103" s="38"/>
      <c r="F3103" s="39" t="s">
        <v>1091</v>
      </c>
      <c r="G3103" s="38">
        <v>8263000049</v>
      </c>
      <c r="H3103" s="40" t="s">
        <v>7730</v>
      </c>
      <c r="I3103" s="2">
        <v>111122</v>
      </c>
      <c r="J3103" s="2"/>
      <c r="K3103" s="2">
        <v>0</v>
      </c>
      <c r="L3103" s="3">
        <f t="shared" si="48"/>
        <v>111122</v>
      </c>
      <c r="M3103" s="41">
        <v>44494</v>
      </c>
      <c r="N3103" s="39">
        <v>3445019631</v>
      </c>
      <c r="O3103" s="39" t="s">
        <v>52</v>
      </c>
      <c r="P3103" s="40">
        <v>110082110755</v>
      </c>
      <c r="Q3103" s="41">
        <v>44478</v>
      </c>
      <c r="R3103" s="39" t="s">
        <v>54</v>
      </c>
      <c r="S3103" s="68"/>
    </row>
    <row r="3104" spans="1:19" s="70" customFormat="1" ht="12.75" hidden="1" customHeight="1" x14ac:dyDescent="0.2">
      <c r="A3104" s="38" t="s">
        <v>7735</v>
      </c>
      <c r="B3104" s="39" t="s">
        <v>7736</v>
      </c>
      <c r="C3104" s="39" t="s">
        <v>7737</v>
      </c>
      <c r="D3104" s="38">
        <v>811819</v>
      </c>
      <c r="E3104" s="38"/>
      <c r="F3104" s="39" t="s">
        <v>1091</v>
      </c>
      <c r="G3104" s="38">
        <v>8263000049</v>
      </c>
      <c r="H3104" s="40" t="s">
        <v>7738</v>
      </c>
      <c r="I3104" s="2">
        <v>111122</v>
      </c>
      <c r="J3104" s="2"/>
      <c r="K3104" s="2">
        <v>0</v>
      </c>
      <c r="L3104" s="3">
        <f t="shared" si="48"/>
        <v>111122</v>
      </c>
      <c r="M3104" s="41">
        <v>44441.729166666664</v>
      </c>
      <c r="N3104" s="39">
        <v>3445017925</v>
      </c>
      <c r="O3104" s="39" t="s">
        <v>52</v>
      </c>
      <c r="P3104" s="40">
        <v>110082110755</v>
      </c>
      <c r="Q3104" s="41">
        <v>44478</v>
      </c>
      <c r="R3104" s="39" t="s">
        <v>54</v>
      </c>
      <c r="S3104" s="68"/>
    </row>
    <row r="3105" spans="1:19" s="70" customFormat="1" ht="12.75" hidden="1" customHeight="1" x14ac:dyDescent="0.2">
      <c r="A3105" s="38" t="s">
        <v>7741</v>
      </c>
      <c r="B3105" s="39" t="s">
        <v>7742</v>
      </c>
      <c r="C3105" s="39" t="s">
        <v>7743</v>
      </c>
      <c r="D3105" s="38">
        <v>811819</v>
      </c>
      <c r="E3105" s="38"/>
      <c r="F3105" s="39" t="s">
        <v>1091</v>
      </c>
      <c r="G3105" s="38">
        <v>8263000049</v>
      </c>
      <c r="H3105" s="40" t="s">
        <v>7744</v>
      </c>
      <c r="I3105" s="2">
        <v>111122</v>
      </c>
      <c r="J3105" s="2"/>
      <c r="K3105" s="2">
        <v>0</v>
      </c>
      <c r="L3105" s="3">
        <f t="shared" si="48"/>
        <v>111122</v>
      </c>
      <c r="M3105" s="41">
        <v>44459.729166666664</v>
      </c>
      <c r="N3105" s="39">
        <v>3445017926</v>
      </c>
      <c r="O3105" s="39" t="s">
        <v>52</v>
      </c>
      <c r="P3105" s="40">
        <v>110082110755</v>
      </c>
      <c r="Q3105" s="41">
        <v>44478</v>
      </c>
      <c r="R3105" s="39" t="s">
        <v>54</v>
      </c>
      <c r="S3105" s="68"/>
    </row>
    <row r="3106" spans="1:19" s="70" customFormat="1" ht="12.75" hidden="1" customHeight="1" x14ac:dyDescent="0.2">
      <c r="A3106" s="38" t="s">
        <v>7749</v>
      </c>
      <c r="B3106" s="39" t="s">
        <v>7750</v>
      </c>
      <c r="C3106" s="39" t="s">
        <v>7751</v>
      </c>
      <c r="D3106" s="38">
        <v>811819</v>
      </c>
      <c r="E3106" s="38"/>
      <c r="F3106" s="39" t="s">
        <v>1091</v>
      </c>
      <c r="G3106" s="38">
        <v>8263000049</v>
      </c>
      <c r="H3106" s="40" t="s">
        <v>7752</v>
      </c>
      <c r="I3106" s="2">
        <v>111122</v>
      </c>
      <c r="J3106" s="2"/>
      <c r="K3106" s="2">
        <v>0</v>
      </c>
      <c r="L3106" s="3">
        <f t="shared" si="48"/>
        <v>111122</v>
      </c>
      <c r="M3106" s="41">
        <v>44441.729166666664</v>
      </c>
      <c r="N3106" s="39">
        <v>3445017928</v>
      </c>
      <c r="O3106" s="39" t="s">
        <v>52</v>
      </c>
      <c r="P3106" s="40">
        <v>110082110755</v>
      </c>
      <c r="Q3106" s="41">
        <v>44478</v>
      </c>
      <c r="R3106" s="39" t="s">
        <v>54</v>
      </c>
      <c r="S3106" s="68"/>
    </row>
    <row r="3107" spans="1:19" s="70" customFormat="1" ht="12.75" hidden="1" customHeight="1" x14ac:dyDescent="0.2">
      <c r="A3107" s="38" t="s">
        <v>7773</v>
      </c>
      <c r="B3107" s="39" t="s">
        <v>7774</v>
      </c>
      <c r="C3107" s="39" t="s">
        <v>7775</v>
      </c>
      <c r="D3107" s="38">
        <v>811819</v>
      </c>
      <c r="E3107" s="38"/>
      <c r="F3107" s="39" t="s">
        <v>1091</v>
      </c>
      <c r="G3107" s="38">
        <v>8263000049</v>
      </c>
      <c r="H3107" s="40" t="s">
        <v>7776</v>
      </c>
      <c r="I3107" s="2">
        <v>111122</v>
      </c>
      <c r="J3107" s="2"/>
      <c r="K3107" s="2">
        <v>0</v>
      </c>
      <c r="L3107" s="3">
        <f t="shared" si="48"/>
        <v>111122</v>
      </c>
      <c r="M3107" s="41">
        <v>44442.729166666664</v>
      </c>
      <c r="N3107" s="39">
        <v>3445017938</v>
      </c>
      <c r="O3107" s="39" t="s">
        <v>52</v>
      </c>
      <c r="P3107" s="40">
        <v>110082110755</v>
      </c>
      <c r="Q3107" s="41">
        <v>44478</v>
      </c>
      <c r="R3107" s="39" t="s">
        <v>54</v>
      </c>
      <c r="S3107" s="68"/>
    </row>
    <row r="3108" spans="1:19" s="70" customFormat="1" ht="12.75" hidden="1" customHeight="1" x14ac:dyDescent="0.2">
      <c r="A3108" s="38" t="s">
        <v>7866</v>
      </c>
      <c r="B3108" s="39" t="s">
        <v>7867</v>
      </c>
      <c r="C3108" s="39" t="s">
        <v>7868</v>
      </c>
      <c r="D3108" s="38">
        <v>811819</v>
      </c>
      <c r="E3108" s="38"/>
      <c r="F3108" s="39" t="s">
        <v>1091</v>
      </c>
      <c r="G3108" s="38">
        <v>8263000049</v>
      </c>
      <c r="H3108" s="40" t="s">
        <v>7869</v>
      </c>
      <c r="I3108" s="2">
        <v>111122</v>
      </c>
      <c r="J3108" s="2"/>
      <c r="K3108" s="2">
        <v>0</v>
      </c>
      <c r="L3108" s="3">
        <f t="shared" si="48"/>
        <v>111122</v>
      </c>
      <c r="M3108" s="41">
        <v>44442.729166666664</v>
      </c>
      <c r="N3108" s="39">
        <v>3445018007</v>
      </c>
      <c r="O3108" s="39" t="s">
        <v>52</v>
      </c>
      <c r="P3108" s="40">
        <v>110082110755</v>
      </c>
      <c r="Q3108" s="41">
        <v>44478</v>
      </c>
      <c r="R3108" s="39" t="s">
        <v>54</v>
      </c>
      <c r="S3108" s="68"/>
    </row>
    <row r="3109" spans="1:19" s="70" customFormat="1" ht="12.75" hidden="1" customHeight="1" x14ac:dyDescent="0.2">
      <c r="A3109" s="38" t="s">
        <v>8206</v>
      </c>
      <c r="B3109" s="39" t="s">
        <v>8207</v>
      </c>
      <c r="C3109" s="39" t="s">
        <v>8208</v>
      </c>
      <c r="D3109" s="38">
        <v>811819</v>
      </c>
      <c r="E3109" s="38"/>
      <c r="F3109" s="39" t="s">
        <v>1091</v>
      </c>
      <c r="G3109" s="38">
        <v>8263000049</v>
      </c>
      <c r="H3109" s="40" t="s">
        <v>8209</v>
      </c>
      <c r="I3109" s="2">
        <v>111122</v>
      </c>
      <c r="J3109" s="2"/>
      <c r="K3109" s="2">
        <v>0</v>
      </c>
      <c r="L3109" s="3">
        <f t="shared" si="48"/>
        <v>111122</v>
      </c>
      <c r="M3109" s="41">
        <v>44480.729166666664</v>
      </c>
      <c r="N3109" s="39">
        <v>3445018308</v>
      </c>
      <c r="O3109" s="39" t="s">
        <v>52</v>
      </c>
      <c r="P3109" s="40">
        <v>110082110755</v>
      </c>
      <c r="Q3109" s="41">
        <v>44478</v>
      </c>
      <c r="R3109" s="39" t="s">
        <v>54</v>
      </c>
      <c r="S3109" s="68"/>
    </row>
    <row r="3110" spans="1:19" s="70" customFormat="1" ht="12.75" hidden="1" customHeight="1" x14ac:dyDescent="0.2">
      <c r="A3110" s="38" t="s">
        <v>8218</v>
      </c>
      <c r="B3110" s="39" t="s">
        <v>8219</v>
      </c>
      <c r="C3110" s="39" t="s">
        <v>8220</v>
      </c>
      <c r="D3110" s="38">
        <v>811819</v>
      </c>
      <c r="E3110" s="38"/>
      <c r="F3110" s="39" t="s">
        <v>1091</v>
      </c>
      <c r="G3110" s="38">
        <v>8263000049</v>
      </c>
      <c r="H3110" s="40" t="s">
        <v>8221</v>
      </c>
      <c r="I3110" s="2">
        <v>111122</v>
      </c>
      <c r="J3110" s="2"/>
      <c r="K3110" s="2">
        <v>0</v>
      </c>
      <c r="L3110" s="3">
        <f t="shared" si="48"/>
        <v>111122</v>
      </c>
      <c r="M3110" s="41">
        <v>44473.729166666664</v>
      </c>
      <c r="N3110" s="39">
        <v>3445018362</v>
      </c>
      <c r="O3110" s="39" t="s">
        <v>52</v>
      </c>
      <c r="P3110" s="40">
        <v>110082110755</v>
      </c>
      <c r="Q3110" s="41">
        <v>44478</v>
      </c>
      <c r="R3110" s="39" t="s">
        <v>54</v>
      </c>
      <c r="S3110" s="68"/>
    </row>
    <row r="3111" spans="1:19" s="70" customFormat="1" ht="12.75" hidden="1" customHeight="1" x14ac:dyDescent="0.2">
      <c r="A3111" s="38" t="s">
        <v>8222</v>
      </c>
      <c r="B3111" s="39" t="s">
        <v>8223</v>
      </c>
      <c r="C3111" s="39" t="s">
        <v>8224</v>
      </c>
      <c r="D3111" s="38">
        <v>811819</v>
      </c>
      <c r="E3111" s="38"/>
      <c r="F3111" s="39" t="s">
        <v>1091</v>
      </c>
      <c r="G3111" s="38">
        <v>8263000049</v>
      </c>
      <c r="H3111" s="40" t="s">
        <v>8225</v>
      </c>
      <c r="I3111" s="2">
        <v>111122</v>
      </c>
      <c r="J3111" s="2"/>
      <c r="K3111" s="2">
        <v>0</v>
      </c>
      <c r="L3111" s="3">
        <f t="shared" si="48"/>
        <v>111122</v>
      </c>
      <c r="M3111" s="41">
        <v>44466.729166666664</v>
      </c>
      <c r="N3111" s="39">
        <v>3445018365</v>
      </c>
      <c r="O3111" s="39" t="s">
        <v>52</v>
      </c>
      <c r="P3111" s="40">
        <v>110082110755</v>
      </c>
      <c r="Q3111" s="41">
        <v>44478</v>
      </c>
      <c r="R3111" s="39" t="s">
        <v>54</v>
      </c>
      <c r="S3111" s="68"/>
    </row>
    <row r="3112" spans="1:19" s="70" customFormat="1" ht="12.75" hidden="1" customHeight="1" x14ac:dyDescent="0.2">
      <c r="A3112" s="38" t="s">
        <v>8471</v>
      </c>
      <c r="B3112" s="39" t="s">
        <v>8472</v>
      </c>
      <c r="C3112" s="39" t="s">
        <v>8473</v>
      </c>
      <c r="D3112" s="38">
        <v>811819</v>
      </c>
      <c r="E3112" s="38"/>
      <c r="F3112" s="39" t="s">
        <v>1091</v>
      </c>
      <c r="G3112" s="38">
        <v>8263000049</v>
      </c>
      <c r="H3112" s="40" t="s">
        <v>8474</v>
      </c>
      <c r="I3112" s="2">
        <v>111122</v>
      </c>
      <c r="J3112" s="2"/>
      <c r="K3112" s="2">
        <v>0</v>
      </c>
      <c r="L3112" s="3">
        <f t="shared" si="48"/>
        <v>111122</v>
      </c>
      <c r="M3112" s="41">
        <v>44494.729166666664</v>
      </c>
      <c r="N3112" s="39">
        <v>3445019886</v>
      </c>
      <c r="O3112" s="39" t="s">
        <v>52</v>
      </c>
      <c r="P3112" s="40">
        <v>110082110755</v>
      </c>
      <c r="Q3112" s="41">
        <v>44478</v>
      </c>
      <c r="R3112" s="39" t="s">
        <v>54</v>
      </c>
      <c r="S3112" s="68"/>
    </row>
    <row r="3113" spans="1:19" s="70" customFormat="1" ht="12.75" hidden="1" customHeight="1" x14ac:dyDescent="0.2">
      <c r="A3113" s="38" t="s">
        <v>10473</v>
      </c>
      <c r="B3113" s="39" t="s">
        <v>10474</v>
      </c>
      <c r="C3113" s="39" t="s">
        <v>10475</v>
      </c>
      <c r="D3113" s="38">
        <v>811819</v>
      </c>
      <c r="E3113" s="38"/>
      <c r="F3113" s="39" t="s">
        <v>1091</v>
      </c>
      <c r="G3113" s="38">
        <v>8263000049</v>
      </c>
      <c r="H3113" s="40" t="s">
        <v>10476</v>
      </c>
      <c r="I3113" s="2">
        <v>111122</v>
      </c>
      <c r="J3113" s="2"/>
      <c r="K3113" s="2">
        <v>0</v>
      </c>
      <c r="L3113" s="3">
        <f t="shared" si="48"/>
        <v>111122</v>
      </c>
      <c r="M3113" s="41">
        <v>44564.729166666664</v>
      </c>
      <c r="N3113" s="39">
        <v>3445027112</v>
      </c>
      <c r="O3113" s="39" t="s">
        <v>52</v>
      </c>
      <c r="P3113" s="40">
        <v>203116259038</v>
      </c>
      <c r="Q3113" s="41">
        <v>44634</v>
      </c>
      <c r="R3113" s="39" t="s">
        <v>54</v>
      </c>
      <c r="S3113" s="68"/>
    </row>
    <row r="3114" spans="1:19" s="70" customFormat="1" ht="12.75" hidden="1" customHeight="1" x14ac:dyDescent="0.2">
      <c r="A3114" s="38" t="s">
        <v>10545</v>
      </c>
      <c r="B3114" s="39" t="s">
        <v>10546</v>
      </c>
      <c r="C3114" s="39" t="s">
        <v>10547</v>
      </c>
      <c r="D3114" s="38">
        <v>811819</v>
      </c>
      <c r="E3114" s="38"/>
      <c r="F3114" s="39" t="s">
        <v>1091</v>
      </c>
      <c r="G3114" s="38">
        <v>8263000049</v>
      </c>
      <c r="H3114" s="40" t="s">
        <v>10548</v>
      </c>
      <c r="I3114" s="2">
        <v>111122</v>
      </c>
      <c r="J3114" s="2"/>
      <c r="K3114" s="2">
        <v>0</v>
      </c>
      <c r="L3114" s="3">
        <f t="shared" si="48"/>
        <v>111122</v>
      </c>
      <c r="M3114" s="41">
        <v>44578</v>
      </c>
      <c r="N3114" s="39">
        <v>3445028090</v>
      </c>
      <c r="O3114" s="39" t="s">
        <v>52</v>
      </c>
      <c r="P3114" s="40">
        <v>203116259038</v>
      </c>
      <c r="Q3114" s="41">
        <v>44634</v>
      </c>
      <c r="R3114" s="39" t="s">
        <v>54</v>
      </c>
      <c r="S3114" s="68"/>
    </row>
    <row r="3115" spans="1:19" s="70" customFormat="1" ht="12.75" hidden="1" customHeight="1" x14ac:dyDescent="0.2">
      <c r="A3115" s="38" t="s">
        <v>11354</v>
      </c>
      <c r="B3115" s="39" t="s">
        <v>11355</v>
      </c>
      <c r="C3115" s="39"/>
      <c r="D3115" s="38">
        <v>811819</v>
      </c>
      <c r="E3115" s="38"/>
      <c r="F3115" s="39" t="s">
        <v>1091</v>
      </c>
      <c r="G3115" s="38">
        <v>8263000049</v>
      </c>
      <c r="H3115" s="40" t="s">
        <v>11356</v>
      </c>
      <c r="I3115" s="2">
        <v>111122</v>
      </c>
      <c r="J3115" s="2"/>
      <c r="K3115" s="2">
        <v>0</v>
      </c>
      <c r="L3115" s="3">
        <f t="shared" si="48"/>
        <v>111122</v>
      </c>
      <c r="M3115" s="4">
        <v>44571</v>
      </c>
      <c r="N3115" s="39"/>
      <c r="O3115" s="39" t="s">
        <v>52</v>
      </c>
      <c r="P3115" s="40"/>
      <c r="Q3115" s="41"/>
      <c r="R3115" s="39" t="s">
        <v>54</v>
      </c>
      <c r="S3115" s="68"/>
    </row>
    <row r="3116" spans="1:19" s="70" customFormat="1" ht="12.75" hidden="1" customHeight="1" x14ac:dyDescent="0.2">
      <c r="A3116" s="38" t="s">
        <v>11357</v>
      </c>
      <c r="B3116" s="39" t="s">
        <v>11358</v>
      </c>
      <c r="C3116" s="39"/>
      <c r="D3116" s="38">
        <v>811819</v>
      </c>
      <c r="E3116" s="38"/>
      <c r="F3116" s="39" t="s">
        <v>1091</v>
      </c>
      <c r="G3116" s="38">
        <v>8263000049</v>
      </c>
      <c r="H3116" s="40" t="s">
        <v>11359</v>
      </c>
      <c r="I3116" s="2">
        <v>111122</v>
      </c>
      <c r="J3116" s="2"/>
      <c r="K3116" s="2">
        <v>0</v>
      </c>
      <c r="L3116" s="3">
        <f t="shared" si="48"/>
        <v>111122</v>
      </c>
      <c r="M3116" s="4">
        <v>44617</v>
      </c>
      <c r="N3116" s="39"/>
      <c r="O3116" s="39" t="s">
        <v>52</v>
      </c>
      <c r="P3116" s="40"/>
      <c r="Q3116" s="41"/>
      <c r="R3116" s="39" t="s">
        <v>54</v>
      </c>
      <c r="S3116" s="68"/>
    </row>
    <row r="3117" spans="1:19" s="70" customFormat="1" ht="12.75" hidden="1" customHeight="1" x14ac:dyDescent="0.2">
      <c r="A3117" s="38" t="s">
        <v>11469</v>
      </c>
      <c r="B3117" s="39" t="s">
        <v>11470</v>
      </c>
      <c r="C3117" s="39"/>
      <c r="D3117" s="38">
        <v>811819</v>
      </c>
      <c r="E3117" s="38"/>
      <c r="F3117" s="39" t="s">
        <v>1091</v>
      </c>
      <c r="G3117" s="38">
        <v>8263000049</v>
      </c>
      <c r="H3117" s="40" t="s">
        <v>11471</v>
      </c>
      <c r="I3117" s="2">
        <v>111122</v>
      </c>
      <c r="J3117" s="2"/>
      <c r="K3117" s="2">
        <v>0</v>
      </c>
      <c r="L3117" s="3">
        <f t="shared" si="48"/>
        <v>111122</v>
      </c>
      <c r="M3117" s="4">
        <v>44581</v>
      </c>
      <c r="N3117" s="39"/>
      <c r="O3117" s="39" t="s">
        <v>52</v>
      </c>
      <c r="P3117" s="40"/>
      <c r="Q3117" s="41"/>
      <c r="R3117" s="39" t="s">
        <v>54</v>
      </c>
      <c r="S3117" s="68"/>
    </row>
    <row r="3118" spans="1:19" s="70" customFormat="1" ht="12.75" hidden="1" customHeight="1" x14ac:dyDescent="0.2">
      <c r="A3118" s="38" t="s">
        <v>11472</v>
      </c>
      <c r="B3118" s="39" t="s">
        <v>11473</v>
      </c>
      <c r="C3118" s="39"/>
      <c r="D3118" s="38">
        <v>811819</v>
      </c>
      <c r="E3118" s="38"/>
      <c r="F3118" s="39" t="s">
        <v>1091</v>
      </c>
      <c r="G3118" s="38">
        <v>8263000049</v>
      </c>
      <c r="H3118" s="40" t="s">
        <v>11474</v>
      </c>
      <c r="I3118" s="2">
        <v>111122</v>
      </c>
      <c r="J3118" s="2"/>
      <c r="K3118" s="2">
        <v>0</v>
      </c>
      <c r="L3118" s="3">
        <f t="shared" si="48"/>
        <v>111122</v>
      </c>
      <c r="M3118" s="4">
        <v>44581</v>
      </c>
      <c r="N3118" s="39"/>
      <c r="O3118" s="39" t="s">
        <v>52</v>
      </c>
      <c r="P3118" s="40"/>
      <c r="Q3118" s="41"/>
      <c r="R3118" s="39" t="s">
        <v>54</v>
      </c>
      <c r="S3118" s="68"/>
    </row>
    <row r="3119" spans="1:19" s="70" customFormat="1" ht="12.75" hidden="1" customHeight="1" x14ac:dyDescent="0.2">
      <c r="A3119" s="38" t="s">
        <v>11475</v>
      </c>
      <c r="B3119" s="39" t="s">
        <v>11476</v>
      </c>
      <c r="C3119" s="39"/>
      <c r="D3119" s="38">
        <v>811819</v>
      </c>
      <c r="E3119" s="38"/>
      <c r="F3119" s="39" t="s">
        <v>1091</v>
      </c>
      <c r="G3119" s="38">
        <v>8263000049</v>
      </c>
      <c r="H3119" s="40" t="s">
        <v>11477</v>
      </c>
      <c r="I3119" s="2">
        <v>111122</v>
      </c>
      <c r="J3119" s="2"/>
      <c r="K3119" s="2">
        <v>0</v>
      </c>
      <c r="L3119" s="3">
        <f t="shared" si="48"/>
        <v>111122</v>
      </c>
      <c r="M3119" s="4">
        <v>44571</v>
      </c>
      <c r="N3119" s="39"/>
      <c r="O3119" s="39" t="s">
        <v>52</v>
      </c>
      <c r="P3119" s="40"/>
      <c r="Q3119" s="41"/>
      <c r="R3119" s="39" t="s">
        <v>54</v>
      </c>
      <c r="S3119" s="68"/>
    </row>
    <row r="3120" spans="1:19" s="70" customFormat="1" ht="12.75" hidden="1" customHeight="1" x14ac:dyDescent="0.2">
      <c r="A3120" s="38" t="s">
        <v>63</v>
      </c>
      <c r="B3120" s="1"/>
      <c r="C3120" s="1"/>
      <c r="D3120" s="51"/>
      <c r="E3120" s="51"/>
      <c r="F3120" s="125" t="s">
        <v>64</v>
      </c>
      <c r="G3120" s="53"/>
      <c r="H3120" s="54" t="s">
        <v>12020</v>
      </c>
      <c r="I3120" s="35">
        <v>111122</v>
      </c>
      <c r="J3120" s="1"/>
      <c r="K3120" s="1"/>
      <c r="L3120" s="3">
        <f t="shared" si="48"/>
        <v>111122</v>
      </c>
      <c r="M3120" s="41">
        <v>44649</v>
      </c>
      <c r="N3120" s="56"/>
      <c r="O3120" s="1"/>
      <c r="P3120" s="1"/>
      <c r="Q3120" s="57"/>
      <c r="R3120" s="39" t="s">
        <v>54</v>
      </c>
      <c r="S3120" s="68"/>
    </row>
    <row r="3121" spans="1:19" s="70" customFormat="1" ht="12.75" hidden="1" customHeight="1" x14ac:dyDescent="0.2">
      <c r="A3121" s="38" t="s">
        <v>12387</v>
      </c>
      <c r="B3121" s="42" t="s">
        <v>12388</v>
      </c>
      <c r="C3121" s="42" t="s">
        <v>12389</v>
      </c>
      <c r="D3121" s="38">
        <v>816273</v>
      </c>
      <c r="E3121" s="38"/>
      <c r="F3121" s="42" t="s">
        <v>51</v>
      </c>
      <c r="G3121" s="38">
        <v>8268008505</v>
      </c>
      <c r="H3121" s="40">
        <v>448</v>
      </c>
      <c r="I3121" s="3">
        <v>111083.88</v>
      </c>
      <c r="J3121" s="3"/>
      <c r="K3121" s="3">
        <v>19995.12</v>
      </c>
      <c r="L3121" s="3">
        <f t="shared" si="48"/>
        <v>131079</v>
      </c>
      <c r="M3121" s="41">
        <v>44648.729166666664</v>
      </c>
      <c r="N3121" s="39">
        <v>43842400</v>
      </c>
      <c r="O3121" s="42" t="s">
        <v>315</v>
      </c>
      <c r="P3121" s="42" t="s">
        <v>12390</v>
      </c>
      <c r="Q3121" s="60">
        <v>44674</v>
      </c>
      <c r="R3121" s="42" t="s">
        <v>243</v>
      </c>
      <c r="S3121" s="68"/>
    </row>
    <row r="3122" spans="1:19" s="70" customFormat="1" ht="12.75" hidden="1" customHeight="1" x14ac:dyDescent="0.2">
      <c r="A3122" s="38" t="s">
        <v>18192</v>
      </c>
      <c r="B3122" s="39" t="s">
        <v>18193</v>
      </c>
      <c r="C3122" s="39" t="s">
        <v>18194</v>
      </c>
      <c r="D3122" s="38">
        <v>407464</v>
      </c>
      <c r="E3122" s="38"/>
      <c r="F3122" s="39" t="s">
        <v>1230</v>
      </c>
      <c r="G3122" s="38">
        <v>8268011215</v>
      </c>
      <c r="H3122" s="40" t="s">
        <v>18195</v>
      </c>
      <c r="I3122" s="2">
        <v>110790</v>
      </c>
      <c r="J3122" s="2"/>
      <c r="K3122" s="2">
        <v>19942.2</v>
      </c>
      <c r="L3122" s="3">
        <f t="shared" si="48"/>
        <v>130732.2</v>
      </c>
      <c r="M3122" s="41">
        <v>44980.729166666664</v>
      </c>
      <c r="N3122" s="39">
        <v>44548986</v>
      </c>
      <c r="O3122" s="39" t="s">
        <v>3282</v>
      </c>
      <c r="P3122" s="40" t="s">
        <v>18134</v>
      </c>
      <c r="Q3122" s="41">
        <v>45007</v>
      </c>
      <c r="R3122" s="42" t="s">
        <v>2417</v>
      </c>
      <c r="S3122" s="68"/>
    </row>
    <row r="3123" spans="1:19" s="70" customFormat="1" ht="12.75" hidden="1" customHeight="1" x14ac:dyDescent="0.2">
      <c r="A3123" s="38" t="s">
        <v>12410</v>
      </c>
      <c r="B3123" s="39" t="s">
        <v>12411</v>
      </c>
      <c r="C3123" s="39" t="s">
        <v>12412</v>
      </c>
      <c r="D3123" s="38">
        <v>815162</v>
      </c>
      <c r="E3123" s="38"/>
      <c r="F3123" s="39" t="s">
        <v>9118</v>
      </c>
      <c r="G3123" s="38">
        <v>8268007650</v>
      </c>
      <c r="H3123" s="40" t="s">
        <v>12413</v>
      </c>
      <c r="I3123" s="2">
        <v>110214.00000000001</v>
      </c>
      <c r="J3123" s="2"/>
      <c r="K3123" s="2">
        <v>19838.52</v>
      </c>
      <c r="L3123" s="3">
        <f t="shared" si="48"/>
        <v>130052.52000000002</v>
      </c>
      <c r="M3123" s="41">
        <v>44641.729166666664</v>
      </c>
      <c r="N3123" s="39">
        <v>43847990</v>
      </c>
      <c r="O3123" s="39" t="s">
        <v>3282</v>
      </c>
      <c r="P3123" s="40" t="s">
        <v>12414</v>
      </c>
      <c r="Q3123" s="41">
        <v>44674</v>
      </c>
      <c r="R3123" s="42" t="s">
        <v>2417</v>
      </c>
      <c r="S3123" s="68"/>
    </row>
    <row r="3124" spans="1:19" s="70" customFormat="1" ht="12.75" hidden="1" customHeight="1" x14ac:dyDescent="0.2">
      <c r="A3124" s="38" t="s">
        <v>13501</v>
      </c>
      <c r="B3124" s="42"/>
      <c r="C3124" s="42"/>
      <c r="D3124" s="38"/>
      <c r="E3124" s="38" t="s">
        <v>23092</v>
      </c>
      <c r="F3124" s="129" t="s">
        <v>13502</v>
      </c>
      <c r="G3124" s="38"/>
      <c r="H3124" s="40" t="s">
        <v>13503</v>
      </c>
      <c r="I3124" s="3">
        <v>110083.05</v>
      </c>
      <c r="J3124" s="3"/>
      <c r="K3124" s="3">
        <v>0</v>
      </c>
      <c r="L3124" s="3">
        <f t="shared" si="48"/>
        <v>110083.05</v>
      </c>
      <c r="M3124" s="41">
        <v>44710</v>
      </c>
      <c r="N3124" s="39"/>
      <c r="O3124" s="42" t="s">
        <v>315</v>
      </c>
      <c r="P3124" s="42"/>
      <c r="Q3124" s="60"/>
      <c r="R3124" s="42" t="s">
        <v>243</v>
      </c>
      <c r="S3124" s="68"/>
    </row>
    <row r="3125" spans="1:19" s="70" customFormat="1" ht="12.75" hidden="1" customHeight="1" x14ac:dyDescent="0.2">
      <c r="A3125" s="38" t="s">
        <v>11083</v>
      </c>
      <c r="B3125" s="42" t="s">
        <v>11084</v>
      </c>
      <c r="C3125" s="42" t="s">
        <v>11085</v>
      </c>
      <c r="D3125" s="38">
        <v>821383</v>
      </c>
      <c r="E3125" s="38"/>
      <c r="F3125" s="39" t="s">
        <v>4736</v>
      </c>
      <c r="G3125" s="38">
        <v>8268007937</v>
      </c>
      <c r="H3125" s="40" t="s">
        <v>11086</v>
      </c>
      <c r="I3125" s="3">
        <v>110055</v>
      </c>
      <c r="J3125" s="3"/>
      <c r="K3125" s="3">
        <v>19809.899999999998</v>
      </c>
      <c r="L3125" s="3">
        <f t="shared" si="48"/>
        <v>129864.9</v>
      </c>
      <c r="M3125" s="41">
        <v>44594.729166666664</v>
      </c>
      <c r="N3125" s="39">
        <v>44374739</v>
      </c>
      <c r="O3125" s="42" t="s">
        <v>315</v>
      </c>
      <c r="P3125" s="42" t="s">
        <v>11087</v>
      </c>
      <c r="Q3125" s="60">
        <v>44618</v>
      </c>
      <c r="R3125" s="42" t="s">
        <v>243</v>
      </c>
      <c r="S3125" s="68"/>
    </row>
    <row r="3126" spans="1:19" s="70" customFormat="1" ht="12.75" hidden="1" customHeight="1" x14ac:dyDescent="0.2">
      <c r="A3126" s="38" t="s">
        <v>13003</v>
      </c>
      <c r="B3126" s="42" t="s">
        <v>13004</v>
      </c>
      <c r="C3126" s="42" t="s">
        <v>13005</v>
      </c>
      <c r="D3126" s="38">
        <v>300286</v>
      </c>
      <c r="E3126" s="38"/>
      <c r="F3126" s="42" t="s">
        <v>3944</v>
      </c>
      <c r="G3126" s="38">
        <v>8263000075</v>
      </c>
      <c r="H3126" s="40">
        <v>712736022</v>
      </c>
      <c r="I3126" s="3">
        <v>110000</v>
      </c>
      <c r="J3126" s="3"/>
      <c r="K3126" s="3">
        <v>19800</v>
      </c>
      <c r="L3126" s="3">
        <f t="shared" si="48"/>
        <v>129800</v>
      </c>
      <c r="M3126" s="41">
        <v>44657.729166666664</v>
      </c>
      <c r="N3126" s="39">
        <v>6870033732</v>
      </c>
      <c r="O3126" s="42" t="s">
        <v>315</v>
      </c>
      <c r="P3126" s="42" t="s">
        <v>12993</v>
      </c>
      <c r="Q3126" s="60">
        <v>44686</v>
      </c>
      <c r="R3126" s="42" t="s">
        <v>243</v>
      </c>
      <c r="S3126" s="68"/>
    </row>
    <row r="3127" spans="1:19" s="70" customFormat="1" ht="12.75" hidden="1" customHeight="1" x14ac:dyDescent="0.2">
      <c r="A3127" s="38">
        <v>378</v>
      </c>
      <c r="B3127" s="39" t="s">
        <v>20379</v>
      </c>
      <c r="C3127" s="39" t="s">
        <v>20380</v>
      </c>
      <c r="D3127" s="38">
        <v>816777</v>
      </c>
      <c r="E3127" s="38" t="s">
        <v>23092</v>
      </c>
      <c r="F3127" s="129" t="s">
        <v>205</v>
      </c>
      <c r="G3127" s="38">
        <v>8268013075</v>
      </c>
      <c r="H3127" s="40" t="s">
        <v>20381</v>
      </c>
      <c r="I3127" s="2">
        <v>110000</v>
      </c>
      <c r="J3127" s="2"/>
      <c r="K3127" s="2">
        <v>19800</v>
      </c>
      <c r="L3127" s="3">
        <f t="shared" si="48"/>
        <v>129800</v>
      </c>
      <c r="M3127" s="41">
        <v>45093.729166666664</v>
      </c>
      <c r="N3127" s="39">
        <v>160652731</v>
      </c>
      <c r="O3127" s="39" t="s">
        <v>8899</v>
      </c>
      <c r="P3127" s="40" t="s">
        <v>20382</v>
      </c>
      <c r="Q3127" s="41">
        <v>45189</v>
      </c>
      <c r="R3127" s="42" t="s">
        <v>8901</v>
      </c>
      <c r="S3127" s="68"/>
    </row>
    <row r="3128" spans="1:19" s="70" customFormat="1" ht="12.75" hidden="1" customHeight="1" x14ac:dyDescent="0.2">
      <c r="A3128" s="38">
        <v>377</v>
      </c>
      <c r="B3128" s="39" t="s">
        <v>20383</v>
      </c>
      <c r="C3128" s="39" t="s">
        <v>20384</v>
      </c>
      <c r="D3128" s="38">
        <v>816777</v>
      </c>
      <c r="E3128" s="38" t="s">
        <v>23092</v>
      </c>
      <c r="F3128" s="129" t="s">
        <v>205</v>
      </c>
      <c r="G3128" s="38">
        <v>8268013075</v>
      </c>
      <c r="H3128" s="40" t="s">
        <v>20385</v>
      </c>
      <c r="I3128" s="2">
        <v>110000</v>
      </c>
      <c r="J3128" s="2"/>
      <c r="K3128" s="2">
        <v>19800</v>
      </c>
      <c r="L3128" s="3">
        <f t="shared" si="48"/>
        <v>129800</v>
      </c>
      <c r="M3128" s="41">
        <v>45122.729166666664</v>
      </c>
      <c r="N3128" s="39">
        <v>160652755</v>
      </c>
      <c r="O3128" s="39" t="s">
        <v>8899</v>
      </c>
      <c r="P3128" s="40" t="s">
        <v>20382</v>
      </c>
      <c r="Q3128" s="41">
        <v>45189</v>
      </c>
      <c r="R3128" s="42" t="s">
        <v>8901</v>
      </c>
      <c r="S3128" s="68"/>
    </row>
    <row r="3129" spans="1:19" s="70" customFormat="1" ht="12.75" hidden="1" customHeight="1" x14ac:dyDescent="0.2">
      <c r="A3129" s="38">
        <v>376</v>
      </c>
      <c r="B3129" s="39" t="s">
        <v>20386</v>
      </c>
      <c r="C3129" s="39" t="s">
        <v>20387</v>
      </c>
      <c r="D3129" s="38">
        <v>816777</v>
      </c>
      <c r="E3129" s="38" t="s">
        <v>23092</v>
      </c>
      <c r="F3129" s="129" t="s">
        <v>205</v>
      </c>
      <c r="G3129" s="38">
        <v>8268013075</v>
      </c>
      <c r="H3129" s="40" t="s">
        <v>20388</v>
      </c>
      <c r="I3129" s="2">
        <v>110000</v>
      </c>
      <c r="J3129" s="2"/>
      <c r="K3129" s="2">
        <v>19800</v>
      </c>
      <c r="L3129" s="3">
        <f t="shared" si="48"/>
        <v>129800</v>
      </c>
      <c r="M3129" s="41">
        <v>45149.729166666664</v>
      </c>
      <c r="N3129" s="39">
        <v>160652856</v>
      </c>
      <c r="O3129" s="39" t="s">
        <v>8899</v>
      </c>
      <c r="P3129" s="40" t="s">
        <v>20382</v>
      </c>
      <c r="Q3129" s="41">
        <v>45189</v>
      </c>
      <c r="R3129" s="42" t="s">
        <v>8901</v>
      </c>
      <c r="S3129" s="68"/>
    </row>
    <row r="3130" spans="1:19" s="70" customFormat="1" ht="12.75" hidden="1" customHeight="1" x14ac:dyDescent="0.2">
      <c r="A3130" s="38">
        <v>379</v>
      </c>
      <c r="B3130" s="39" t="s">
        <v>20907</v>
      </c>
      <c r="C3130" s="39" t="s">
        <v>20908</v>
      </c>
      <c r="D3130" s="38">
        <v>816777</v>
      </c>
      <c r="E3130" s="38" t="s">
        <v>23092</v>
      </c>
      <c r="F3130" s="129" t="s">
        <v>205</v>
      </c>
      <c r="G3130" s="38">
        <v>8268013075</v>
      </c>
      <c r="H3130" s="40" t="s">
        <v>20909</v>
      </c>
      <c r="I3130" s="2">
        <v>110000</v>
      </c>
      <c r="J3130" s="2"/>
      <c r="K3130" s="2">
        <v>19800</v>
      </c>
      <c r="L3130" s="3">
        <f t="shared" si="48"/>
        <v>129800</v>
      </c>
      <c r="M3130" s="41">
        <v>45210.729166666664</v>
      </c>
      <c r="N3130" s="39">
        <v>160786427</v>
      </c>
      <c r="O3130" s="39" t="s">
        <v>8899</v>
      </c>
      <c r="P3130" s="40">
        <v>311151366955</v>
      </c>
      <c r="Q3130" s="41">
        <v>45245</v>
      </c>
      <c r="R3130" s="42" t="s">
        <v>8901</v>
      </c>
      <c r="S3130" s="68"/>
    </row>
    <row r="3131" spans="1:19" s="70" customFormat="1" ht="12.75" hidden="1" customHeight="1" x14ac:dyDescent="0.2">
      <c r="A3131" s="38" t="s">
        <v>21162</v>
      </c>
      <c r="B3131" s="39" t="s">
        <v>21163</v>
      </c>
      <c r="C3131" s="39" t="s">
        <v>21164</v>
      </c>
      <c r="D3131" s="38">
        <v>130170</v>
      </c>
      <c r="E3131" s="38"/>
      <c r="F3131" s="39" t="s">
        <v>1687</v>
      </c>
      <c r="G3131" s="38">
        <v>8266020115</v>
      </c>
      <c r="H3131" s="40">
        <v>4601041376</v>
      </c>
      <c r="I3131" s="2">
        <v>110000</v>
      </c>
      <c r="J3131" s="2"/>
      <c r="K3131" s="2">
        <v>30800.000000000004</v>
      </c>
      <c r="L3131" s="3">
        <f t="shared" si="48"/>
        <v>140800</v>
      </c>
      <c r="M3131" s="41">
        <v>45245.729166666664</v>
      </c>
      <c r="N3131" s="39">
        <v>1246603254</v>
      </c>
      <c r="O3131" s="39" t="s">
        <v>18453</v>
      </c>
      <c r="P3131" s="40" t="s">
        <v>21165</v>
      </c>
      <c r="Q3131" s="41">
        <v>45278</v>
      </c>
      <c r="R3131" s="62" t="s">
        <v>21</v>
      </c>
      <c r="S3131" s="68"/>
    </row>
    <row r="3132" spans="1:19" s="70" customFormat="1" ht="12.75" customHeight="1" x14ac:dyDescent="0.2">
      <c r="A3132" s="38" t="s">
        <v>22909</v>
      </c>
      <c r="B3132" s="39" t="s">
        <v>22903</v>
      </c>
      <c r="C3132" s="39" t="s">
        <v>22904</v>
      </c>
      <c r="D3132" s="38">
        <v>822101</v>
      </c>
      <c r="E3132" s="38"/>
      <c r="F3132" s="39" t="s">
        <v>22905</v>
      </c>
      <c r="G3132" s="38">
        <v>8268014510</v>
      </c>
      <c r="H3132" s="40" t="s">
        <v>22906</v>
      </c>
      <c r="I3132" s="2">
        <v>110000</v>
      </c>
      <c r="J3132" s="2"/>
      <c r="K3132" s="2">
        <v>19800</v>
      </c>
      <c r="L3132" s="3">
        <f t="shared" si="48"/>
        <v>129800</v>
      </c>
      <c r="M3132" s="41">
        <v>45450.729166666664</v>
      </c>
      <c r="N3132" s="39">
        <v>160865251</v>
      </c>
      <c r="O3132" s="39" t="s">
        <v>19303</v>
      </c>
      <c r="P3132" s="40" t="s">
        <v>22907</v>
      </c>
      <c r="Q3132" s="41">
        <v>45471</v>
      </c>
      <c r="R3132" s="62" t="s">
        <v>19</v>
      </c>
      <c r="S3132" s="68"/>
    </row>
    <row r="3133" spans="1:19" s="70" customFormat="1" ht="12.75" hidden="1" customHeight="1" x14ac:dyDescent="0.2">
      <c r="A3133" s="38" t="s">
        <v>14417</v>
      </c>
      <c r="B3133" s="39" t="s">
        <v>14418</v>
      </c>
      <c r="C3133" s="39" t="s">
        <v>14419</v>
      </c>
      <c r="D3133" s="38">
        <v>806910</v>
      </c>
      <c r="E3133" s="38"/>
      <c r="F3133" s="39" t="s">
        <v>14182</v>
      </c>
      <c r="G3133" s="38">
        <v>8268008868</v>
      </c>
      <c r="H3133" s="40">
        <v>44</v>
      </c>
      <c r="I3133" s="2">
        <v>109712.22033898305</v>
      </c>
      <c r="J3133" s="2"/>
      <c r="K3133" s="2">
        <v>19748.199661016948</v>
      </c>
      <c r="L3133" s="3">
        <f t="shared" si="48"/>
        <v>129460.42</v>
      </c>
      <c r="M3133" s="41">
        <v>44751.729166666664</v>
      </c>
      <c r="N3133" s="39">
        <v>44030955</v>
      </c>
      <c r="O3133" s="39" t="s">
        <v>52</v>
      </c>
      <c r="P3133" s="40" t="s">
        <v>14420</v>
      </c>
      <c r="Q3133" s="41">
        <v>44767</v>
      </c>
      <c r="R3133" s="39" t="s">
        <v>54</v>
      </c>
      <c r="S3133" s="68"/>
    </row>
    <row r="3134" spans="1:19" s="70" customFormat="1" ht="12.75" hidden="1" customHeight="1" x14ac:dyDescent="0.2">
      <c r="A3134" s="38" t="s">
        <v>7069</v>
      </c>
      <c r="B3134" s="39" t="s">
        <v>7070</v>
      </c>
      <c r="C3134" s="39" t="s">
        <v>7071</v>
      </c>
      <c r="D3134" s="38">
        <v>821552</v>
      </c>
      <c r="E3134" s="38"/>
      <c r="F3134" s="39" t="s">
        <v>7072</v>
      </c>
      <c r="G3134" s="38">
        <v>8268007271</v>
      </c>
      <c r="H3134" s="40" t="s">
        <v>7073</v>
      </c>
      <c r="I3134" s="2">
        <v>109615</v>
      </c>
      <c r="J3134" s="2"/>
      <c r="K3134" s="2">
        <v>19730.7</v>
      </c>
      <c r="L3134" s="3">
        <f t="shared" si="48"/>
        <v>129345.7</v>
      </c>
      <c r="M3134" s="41">
        <v>44432.729166666664</v>
      </c>
      <c r="N3134" s="39">
        <v>44142777</v>
      </c>
      <c r="O3134" s="39" t="s">
        <v>52</v>
      </c>
      <c r="P3134" s="40" t="s">
        <v>7074</v>
      </c>
      <c r="Q3134" s="41">
        <v>44500</v>
      </c>
      <c r="R3134" s="39" t="s">
        <v>54</v>
      </c>
      <c r="S3134" s="68"/>
    </row>
    <row r="3135" spans="1:19" s="70" customFormat="1" ht="12.75" hidden="1" customHeight="1" x14ac:dyDescent="0.2">
      <c r="A3135" s="38" t="s">
        <v>3588</v>
      </c>
      <c r="B3135" s="39" t="s">
        <v>3589</v>
      </c>
      <c r="C3135" s="39"/>
      <c r="D3135" s="38">
        <v>811819</v>
      </c>
      <c r="E3135" s="38"/>
      <c r="F3135" s="39" t="s">
        <v>1091</v>
      </c>
      <c r="G3135" s="38">
        <v>8263000049</v>
      </c>
      <c r="H3135" s="40" t="s">
        <v>3590</v>
      </c>
      <c r="I3135" s="2">
        <v>108750</v>
      </c>
      <c r="J3135" s="2"/>
      <c r="K3135" s="2">
        <v>0</v>
      </c>
      <c r="L3135" s="3">
        <f t="shared" si="48"/>
        <v>108750</v>
      </c>
      <c r="M3135" s="4">
        <v>44389</v>
      </c>
      <c r="N3135" s="39"/>
      <c r="O3135" s="39" t="s">
        <v>52</v>
      </c>
      <c r="P3135" s="40"/>
      <c r="Q3135" s="41"/>
      <c r="R3135" s="39" t="s">
        <v>54</v>
      </c>
      <c r="S3135" s="68"/>
    </row>
    <row r="3136" spans="1:19" s="70" customFormat="1" ht="12.75" hidden="1" customHeight="1" x14ac:dyDescent="0.2">
      <c r="A3136" s="38" t="s">
        <v>17282</v>
      </c>
      <c r="B3136" s="42" t="s">
        <v>17283</v>
      </c>
      <c r="C3136" s="42" t="s">
        <v>17284</v>
      </c>
      <c r="D3136" s="38">
        <v>128007</v>
      </c>
      <c r="E3136" s="38"/>
      <c r="F3136" s="42" t="s">
        <v>9798</v>
      </c>
      <c r="G3136" s="38">
        <v>8263000117</v>
      </c>
      <c r="H3136" s="40">
        <v>562102666</v>
      </c>
      <c r="I3136" s="3">
        <v>108560</v>
      </c>
      <c r="J3136" s="3"/>
      <c r="K3136" s="3">
        <v>0</v>
      </c>
      <c r="L3136" s="3">
        <f t="shared" si="48"/>
        <v>108560</v>
      </c>
      <c r="M3136" s="41">
        <v>44530.729166666664</v>
      </c>
      <c r="N3136" s="39">
        <v>6870444378</v>
      </c>
      <c r="O3136" s="42" t="s">
        <v>315</v>
      </c>
      <c r="P3136" s="42"/>
      <c r="Q3136" s="60"/>
      <c r="R3136" s="42" t="s">
        <v>243</v>
      </c>
      <c r="S3136" s="68"/>
    </row>
    <row r="3137" spans="1:19" s="70" customFormat="1" ht="12.75" hidden="1" customHeight="1" x14ac:dyDescent="0.2">
      <c r="A3137" s="38" t="s">
        <v>2714</v>
      </c>
      <c r="B3137" s="39" t="s">
        <v>2715</v>
      </c>
      <c r="C3137" s="39" t="s">
        <v>2716</v>
      </c>
      <c r="D3137" s="38">
        <v>921813</v>
      </c>
      <c r="E3137" s="38" t="s">
        <v>23092</v>
      </c>
      <c r="F3137" s="129" t="s">
        <v>1977</v>
      </c>
      <c r="G3137" s="38">
        <v>8268006175</v>
      </c>
      <c r="H3137" s="40" t="s">
        <v>2717</v>
      </c>
      <c r="I3137" s="2">
        <v>108498.30508474576</v>
      </c>
      <c r="J3137" s="2"/>
      <c r="K3137" s="2">
        <v>19529.694915254237</v>
      </c>
      <c r="L3137" s="3">
        <f t="shared" si="48"/>
        <v>128028</v>
      </c>
      <c r="M3137" s="41">
        <v>44348.729166666664</v>
      </c>
      <c r="N3137" s="39">
        <v>43931130</v>
      </c>
      <c r="O3137" s="39" t="s">
        <v>52</v>
      </c>
      <c r="P3137" s="40" t="s">
        <v>2713</v>
      </c>
      <c r="Q3137" s="41">
        <v>44371</v>
      </c>
      <c r="R3137" s="39" t="s">
        <v>54</v>
      </c>
      <c r="S3137" s="68"/>
    </row>
    <row r="3138" spans="1:19" s="70" customFormat="1" ht="12.75" hidden="1" customHeight="1" x14ac:dyDescent="0.2">
      <c r="A3138" s="38" t="s">
        <v>3181</v>
      </c>
      <c r="B3138" s="39" t="s">
        <v>3182</v>
      </c>
      <c r="C3138" s="39" t="s">
        <v>3183</v>
      </c>
      <c r="D3138" s="38">
        <v>401972</v>
      </c>
      <c r="E3138" s="38"/>
      <c r="F3138" s="39" t="s">
        <v>842</v>
      </c>
      <c r="G3138" s="38">
        <v>8263000049</v>
      </c>
      <c r="H3138" s="40" t="s">
        <v>3184</v>
      </c>
      <c r="I3138" s="2">
        <v>108330</v>
      </c>
      <c r="J3138" s="2">
        <v>127.82939999999999</v>
      </c>
      <c r="K3138" s="2">
        <v>19499.399999999998</v>
      </c>
      <c r="L3138" s="3">
        <f t="shared" si="48"/>
        <v>127957.2294</v>
      </c>
      <c r="M3138" s="41">
        <v>44341.729166666664</v>
      </c>
      <c r="N3138" s="39">
        <v>6870111089</v>
      </c>
      <c r="O3138" s="39" t="s">
        <v>52</v>
      </c>
      <c r="P3138" s="40" t="s">
        <v>3149</v>
      </c>
      <c r="Q3138" s="41">
        <v>44383</v>
      </c>
      <c r="R3138" s="39" t="s">
        <v>54</v>
      </c>
      <c r="S3138" s="68"/>
    </row>
    <row r="3139" spans="1:19" s="70" customFormat="1" ht="12.75" hidden="1" customHeight="1" x14ac:dyDescent="0.2">
      <c r="A3139" s="38">
        <v>331</v>
      </c>
      <c r="B3139" s="39" t="s">
        <v>22135</v>
      </c>
      <c r="C3139" s="39" t="s">
        <v>22136</v>
      </c>
      <c r="D3139" s="38">
        <v>816655</v>
      </c>
      <c r="E3139" s="38"/>
      <c r="F3139" s="42" t="s">
        <v>782</v>
      </c>
      <c r="G3139" s="38">
        <v>8268014230</v>
      </c>
      <c r="H3139" s="40">
        <v>639</v>
      </c>
      <c r="I3139" s="2">
        <v>108015.98000000001</v>
      </c>
      <c r="J3139" s="2"/>
      <c r="K3139" s="2">
        <v>19442.876400000001</v>
      </c>
      <c r="L3139" s="3">
        <f t="shared" si="48"/>
        <v>127458.85640000002</v>
      </c>
      <c r="M3139" s="41">
        <v>45349.729166666664</v>
      </c>
      <c r="N3139" s="39">
        <v>161107437</v>
      </c>
      <c r="O3139" s="39" t="s">
        <v>8899</v>
      </c>
      <c r="P3139" s="40" t="s">
        <v>22137</v>
      </c>
      <c r="Q3139" s="41">
        <v>45365</v>
      </c>
      <c r="R3139" s="42" t="s">
        <v>8901</v>
      </c>
      <c r="S3139" s="68"/>
    </row>
    <row r="3140" spans="1:19" s="70" customFormat="1" ht="12.75" hidden="1" customHeight="1" x14ac:dyDescent="0.2">
      <c r="A3140" s="38" t="s">
        <v>2397</v>
      </c>
      <c r="B3140" s="39" t="s">
        <v>2398</v>
      </c>
      <c r="C3140" s="39" t="s">
        <v>2399</v>
      </c>
      <c r="D3140" s="38">
        <v>128635</v>
      </c>
      <c r="E3140" s="38"/>
      <c r="F3140" s="39" t="s">
        <v>989</v>
      </c>
      <c r="G3140" s="38">
        <v>8266010642</v>
      </c>
      <c r="H3140" s="40" t="s">
        <v>2400</v>
      </c>
      <c r="I3140" s="2">
        <v>108000</v>
      </c>
      <c r="J3140" s="2"/>
      <c r="K3140" s="2">
        <v>19440</v>
      </c>
      <c r="L3140" s="3">
        <f t="shared" si="48"/>
        <v>127440</v>
      </c>
      <c r="M3140" s="41">
        <v>44295.729166666664</v>
      </c>
      <c r="N3140" s="39">
        <v>6870081822</v>
      </c>
      <c r="O3140" s="39" t="s">
        <v>52</v>
      </c>
      <c r="P3140" s="40" t="s">
        <v>2401</v>
      </c>
      <c r="Q3140" s="41">
        <v>44358</v>
      </c>
      <c r="R3140" s="39" t="s">
        <v>54</v>
      </c>
      <c r="S3140" s="68"/>
    </row>
    <row r="3141" spans="1:19" s="70" customFormat="1" ht="12.75" hidden="1" customHeight="1" x14ac:dyDescent="0.2">
      <c r="A3141" s="38" t="s">
        <v>5100</v>
      </c>
      <c r="B3141" s="39" t="s">
        <v>5101</v>
      </c>
      <c r="C3141" s="39" t="s">
        <v>5102</v>
      </c>
      <c r="D3141" s="38">
        <v>103388</v>
      </c>
      <c r="E3141" s="38" t="s">
        <v>23092</v>
      </c>
      <c r="F3141" s="129" t="s">
        <v>1397</v>
      </c>
      <c r="G3141" s="38">
        <v>8268005067</v>
      </c>
      <c r="H3141" s="40" t="s">
        <v>5103</v>
      </c>
      <c r="I3141" s="2">
        <v>108000</v>
      </c>
      <c r="J3141" s="2"/>
      <c r="K3141" s="2">
        <v>19440</v>
      </c>
      <c r="L3141" s="3">
        <f t="shared" si="48"/>
        <v>127440</v>
      </c>
      <c r="M3141" s="41">
        <v>44294.729166666664</v>
      </c>
      <c r="N3141" s="39">
        <v>44014282</v>
      </c>
      <c r="O3141" s="39" t="s">
        <v>52</v>
      </c>
      <c r="P3141" s="40">
        <v>108139156983</v>
      </c>
      <c r="Q3141" s="41">
        <v>44422</v>
      </c>
      <c r="R3141" s="39" t="s">
        <v>54</v>
      </c>
      <c r="S3141" s="68"/>
    </row>
    <row r="3142" spans="1:19" s="70" customFormat="1" ht="12.75" hidden="1" customHeight="1" x14ac:dyDescent="0.2">
      <c r="A3142" s="38" t="s">
        <v>19803</v>
      </c>
      <c r="B3142" s="39" t="s">
        <v>19804</v>
      </c>
      <c r="C3142" s="39" t="s">
        <v>19805</v>
      </c>
      <c r="D3142" s="38">
        <v>816655</v>
      </c>
      <c r="E3142" s="38"/>
      <c r="F3142" s="42" t="s">
        <v>782</v>
      </c>
      <c r="G3142" s="38">
        <v>8266018607</v>
      </c>
      <c r="H3142" s="40">
        <v>464</v>
      </c>
      <c r="I3142" s="2">
        <v>108000</v>
      </c>
      <c r="J3142" s="2"/>
      <c r="K3142" s="2">
        <v>19440</v>
      </c>
      <c r="L3142" s="3">
        <f t="shared" ref="L3142:L3205" si="49">SUM(I3142:K3142)</f>
        <v>127440</v>
      </c>
      <c r="M3142" s="41">
        <v>45108.729166666664</v>
      </c>
      <c r="N3142" s="39">
        <v>1246430236</v>
      </c>
      <c r="O3142" s="39" t="s">
        <v>3282</v>
      </c>
      <c r="P3142" s="40" t="s">
        <v>19806</v>
      </c>
      <c r="Q3142" s="41">
        <v>45141</v>
      </c>
      <c r="R3142" s="42" t="s">
        <v>2417</v>
      </c>
      <c r="S3142" s="68"/>
    </row>
    <row r="3143" spans="1:19" s="70" customFormat="1" ht="12.75" hidden="1" customHeight="1" x14ac:dyDescent="0.2">
      <c r="A3143" s="38" t="s">
        <v>17447</v>
      </c>
      <c r="B3143" s="39" t="s">
        <v>17448</v>
      </c>
      <c r="C3143" s="39" t="s">
        <v>17449</v>
      </c>
      <c r="D3143" s="38">
        <v>816777</v>
      </c>
      <c r="E3143" s="38" t="s">
        <v>23092</v>
      </c>
      <c r="F3143" s="129" t="s">
        <v>205</v>
      </c>
      <c r="G3143" s="38">
        <v>8268010883</v>
      </c>
      <c r="H3143" s="40" t="s">
        <v>17450</v>
      </c>
      <c r="I3143" s="2">
        <v>107581</v>
      </c>
      <c r="J3143" s="2"/>
      <c r="K3143" s="2">
        <v>19364.579999999998</v>
      </c>
      <c r="L3143" s="3">
        <f t="shared" si="49"/>
        <v>126945.58</v>
      </c>
      <c r="M3143" s="41">
        <v>44947</v>
      </c>
      <c r="N3143" s="39">
        <v>44448603</v>
      </c>
      <c r="O3143" s="39" t="s">
        <v>3282</v>
      </c>
      <c r="P3143" s="40" t="s">
        <v>17446</v>
      </c>
      <c r="Q3143" s="41">
        <v>44974</v>
      </c>
      <c r="R3143" s="42" t="s">
        <v>2417</v>
      </c>
      <c r="S3143" s="68"/>
    </row>
    <row r="3144" spans="1:19" s="70" customFormat="1" ht="12.75" hidden="1" customHeight="1" x14ac:dyDescent="0.2">
      <c r="A3144" s="38" t="s">
        <v>5078</v>
      </c>
      <c r="B3144" s="39" t="s">
        <v>5079</v>
      </c>
      <c r="C3144" s="39" t="s">
        <v>5080</v>
      </c>
      <c r="D3144" s="38">
        <v>811819</v>
      </c>
      <c r="E3144" s="38"/>
      <c r="F3144" s="39" t="s">
        <v>1091</v>
      </c>
      <c r="G3144" s="38">
        <v>8263000091</v>
      </c>
      <c r="H3144" s="40" t="s">
        <v>5081</v>
      </c>
      <c r="I3144" s="2">
        <v>107462</v>
      </c>
      <c r="J3144" s="2"/>
      <c r="K3144" s="2">
        <v>0</v>
      </c>
      <c r="L3144" s="3">
        <f t="shared" si="49"/>
        <v>107462</v>
      </c>
      <c r="M3144" s="41">
        <v>44387.729166666664</v>
      </c>
      <c r="N3144" s="39">
        <v>3445011552</v>
      </c>
      <c r="O3144" s="39" t="s">
        <v>52</v>
      </c>
      <c r="P3144" s="40">
        <v>103255046896</v>
      </c>
      <c r="Q3144" s="41">
        <v>44281</v>
      </c>
      <c r="R3144" s="39" t="s">
        <v>54</v>
      </c>
      <c r="S3144" s="68"/>
    </row>
    <row r="3145" spans="1:19" s="70" customFormat="1" ht="12.75" hidden="1" customHeight="1" x14ac:dyDescent="0.2">
      <c r="A3145" s="38" t="s">
        <v>21654</v>
      </c>
      <c r="B3145" s="39" t="s">
        <v>21655</v>
      </c>
      <c r="C3145" s="39" t="s">
        <v>21656</v>
      </c>
      <c r="D3145" s="38">
        <v>105872</v>
      </c>
      <c r="E3145" s="38"/>
      <c r="F3145" s="39" t="s">
        <v>15714</v>
      </c>
      <c r="G3145" s="38">
        <v>8266020298</v>
      </c>
      <c r="H3145" s="40" t="s">
        <v>21657</v>
      </c>
      <c r="I3145" s="2">
        <v>107383.89830508475</v>
      </c>
      <c r="J3145" s="2"/>
      <c r="K3145" s="2">
        <v>19329.101694915254</v>
      </c>
      <c r="L3145" s="3">
        <f t="shared" si="49"/>
        <v>126713</v>
      </c>
      <c r="M3145" s="41">
        <v>45279.729166666664</v>
      </c>
      <c r="N3145" s="39">
        <v>1246665120</v>
      </c>
      <c r="O3145" s="39" t="s">
        <v>18453</v>
      </c>
      <c r="P3145" s="40" t="s">
        <v>21658</v>
      </c>
      <c r="Q3145" s="41">
        <v>45325</v>
      </c>
      <c r="R3145" s="62" t="s">
        <v>21</v>
      </c>
      <c r="S3145" s="68"/>
    </row>
    <row r="3146" spans="1:19" s="70" customFormat="1" ht="12.75" hidden="1" customHeight="1" x14ac:dyDescent="0.2">
      <c r="A3146" s="38" t="s">
        <v>2330</v>
      </c>
      <c r="B3146" s="39" t="s">
        <v>2331</v>
      </c>
      <c r="C3146" s="39" t="s">
        <v>2332</v>
      </c>
      <c r="D3146" s="38">
        <v>815145</v>
      </c>
      <c r="E3146" s="38"/>
      <c r="F3146" s="39" t="s">
        <v>1053</v>
      </c>
      <c r="G3146" s="38">
        <v>8268006271</v>
      </c>
      <c r="H3146" s="40">
        <v>53</v>
      </c>
      <c r="I3146" s="2">
        <v>107274.24576271187</v>
      </c>
      <c r="J3146" s="2"/>
      <c r="K3146" s="2">
        <v>19309.364237288137</v>
      </c>
      <c r="L3146" s="3">
        <f t="shared" si="49"/>
        <v>126583.61000000002</v>
      </c>
      <c r="M3146" s="41">
        <v>44344.729166666664</v>
      </c>
      <c r="N3146" s="39">
        <v>43923116</v>
      </c>
      <c r="O3146" s="39" t="s">
        <v>52</v>
      </c>
      <c r="P3146" s="40" t="s">
        <v>1916</v>
      </c>
      <c r="Q3146" s="41">
        <v>44366</v>
      </c>
      <c r="R3146" s="39" t="s">
        <v>54</v>
      </c>
      <c r="S3146" s="68"/>
    </row>
    <row r="3147" spans="1:19" s="70" customFormat="1" ht="12.75" hidden="1" customHeight="1" x14ac:dyDescent="0.2">
      <c r="A3147" s="38" t="s">
        <v>6454</v>
      </c>
      <c r="B3147" s="39" t="s">
        <v>6455</v>
      </c>
      <c r="C3147" s="39" t="s">
        <v>6456</v>
      </c>
      <c r="D3147" s="38">
        <v>401972</v>
      </c>
      <c r="E3147" s="38"/>
      <c r="F3147" s="39" t="s">
        <v>842</v>
      </c>
      <c r="G3147" s="38">
        <v>8263000049</v>
      </c>
      <c r="H3147" s="40" t="s">
        <v>6457</v>
      </c>
      <c r="I3147" s="2">
        <v>107000</v>
      </c>
      <c r="J3147" s="2">
        <v>0</v>
      </c>
      <c r="K3147" s="2">
        <v>19260</v>
      </c>
      <c r="L3147" s="3">
        <f t="shared" si="49"/>
        <v>126260</v>
      </c>
      <c r="M3147" s="41">
        <v>44379.729166666664</v>
      </c>
      <c r="N3147" s="39">
        <v>6870213823</v>
      </c>
      <c r="O3147" s="39" t="s">
        <v>52</v>
      </c>
      <c r="P3147" s="40"/>
      <c r="Q3147" s="41"/>
      <c r="R3147" s="39" t="s">
        <v>54</v>
      </c>
      <c r="S3147" s="68"/>
    </row>
    <row r="3148" spans="1:19" s="70" customFormat="1" ht="12.75" hidden="1" customHeight="1" x14ac:dyDescent="0.2">
      <c r="A3148" s="38" t="s">
        <v>3189</v>
      </c>
      <c r="B3148" s="39" t="s">
        <v>3190</v>
      </c>
      <c r="C3148" s="39" t="s">
        <v>3191</v>
      </c>
      <c r="D3148" s="38">
        <v>401972</v>
      </c>
      <c r="E3148" s="38"/>
      <c r="F3148" s="39" t="s">
        <v>842</v>
      </c>
      <c r="G3148" s="38">
        <v>8263000049</v>
      </c>
      <c r="H3148" s="40" t="s">
        <v>3192</v>
      </c>
      <c r="I3148" s="2">
        <v>106720</v>
      </c>
      <c r="J3148" s="2">
        <v>125.92960000000001</v>
      </c>
      <c r="K3148" s="2">
        <v>19209.599999999999</v>
      </c>
      <c r="L3148" s="3">
        <f t="shared" si="49"/>
        <v>126055.52960000001</v>
      </c>
      <c r="M3148" s="41">
        <v>44341.729166666664</v>
      </c>
      <c r="N3148" s="39">
        <v>6870111093</v>
      </c>
      <c r="O3148" s="39" t="s">
        <v>52</v>
      </c>
      <c r="P3148" s="40" t="s">
        <v>3149</v>
      </c>
      <c r="Q3148" s="41">
        <v>44383</v>
      </c>
      <c r="R3148" s="39" t="s">
        <v>54</v>
      </c>
      <c r="S3148" s="68"/>
    </row>
    <row r="3149" spans="1:19" s="70" customFormat="1" ht="12.75" hidden="1" customHeight="1" x14ac:dyDescent="0.2">
      <c r="A3149" s="38" t="s">
        <v>10161</v>
      </c>
      <c r="B3149" s="39" t="s">
        <v>10162</v>
      </c>
      <c r="C3149" s="39" t="s">
        <v>10163</v>
      </c>
      <c r="D3149" s="38">
        <v>407464</v>
      </c>
      <c r="E3149" s="38"/>
      <c r="F3149" s="39" t="s">
        <v>1230</v>
      </c>
      <c r="G3149" s="38">
        <v>8268007660</v>
      </c>
      <c r="H3149" s="40" t="s">
        <v>10164</v>
      </c>
      <c r="I3149" s="2">
        <v>106640</v>
      </c>
      <c r="J3149" s="2"/>
      <c r="K3149" s="2">
        <v>19195.2</v>
      </c>
      <c r="L3149" s="3">
        <f t="shared" si="49"/>
        <v>125835.2</v>
      </c>
      <c r="M3149" s="41">
        <v>44564.729166666664</v>
      </c>
      <c r="N3149" s="39">
        <v>44325401</v>
      </c>
      <c r="O3149" s="39" t="s">
        <v>52</v>
      </c>
      <c r="P3149" s="40" t="s">
        <v>10165</v>
      </c>
      <c r="Q3149" s="41">
        <v>44601</v>
      </c>
      <c r="R3149" s="39" t="s">
        <v>54</v>
      </c>
      <c r="S3149" s="68"/>
    </row>
    <row r="3150" spans="1:19" s="70" customFormat="1" ht="12.75" hidden="1" customHeight="1" x14ac:dyDescent="0.2">
      <c r="A3150" s="38" t="s">
        <v>5070</v>
      </c>
      <c r="B3150" s="39" t="s">
        <v>5071</v>
      </c>
      <c r="C3150" s="39" t="s">
        <v>5072</v>
      </c>
      <c r="D3150" s="38">
        <v>811819</v>
      </c>
      <c r="E3150" s="38"/>
      <c r="F3150" s="39" t="s">
        <v>1091</v>
      </c>
      <c r="G3150" s="38">
        <v>8263000091</v>
      </c>
      <c r="H3150" s="40" t="s">
        <v>5073</v>
      </c>
      <c r="I3150" s="2">
        <v>106598</v>
      </c>
      <c r="J3150" s="2"/>
      <c r="K3150" s="2">
        <v>0</v>
      </c>
      <c r="L3150" s="3">
        <f t="shared" si="49"/>
        <v>106598</v>
      </c>
      <c r="M3150" s="41">
        <v>44387.729166666664</v>
      </c>
      <c r="N3150" s="39">
        <v>3445011539</v>
      </c>
      <c r="O3150" s="39" t="s">
        <v>52</v>
      </c>
      <c r="P3150" s="40">
        <v>103255046896</v>
      </c>
      <c r="Q3150" s="41">
        <v>44281</v>
      </c>
      <c r="R3150" s="39" t="s">
        <v>54</v>
      </c>
      <c r="S3150" s="68"/>
    </row>
    <row r="3151" spans="1:19" s="70" customFormat="1" ht="12.75" hidden="1" customHeight="1" x14ac:dyDescent="0.25">
      <c r="A3151" s="38">
        <v>453</v>
      </c>
      <c r="B3151" s="39"/>
      <c r="C3151" s="39"/>
      <c r="D3151" s="38"/>
      <c r="E3151" s="38"/>
      <c r="F3151" s="139" t="s">
        <v>310</v>
      </c>
      <c r="G3151" s="53"/>
      <c r="H3151" s="54" t="s">
        <v>13504</v>
      </c>
      <c r="I3151" s="35">
        <v>106460.86</v>
      </c>
      <c r="J3151" s="1"/>
      <c r="K3151" s="1"/>
      <c r="L3151" s="3">
        <f t="shared" si="49"/>
        <v>106460.86</v>
      </c>
      <c r="M3151" s="63"/>
      <c r="N3151" s="56"/>
      <c r="O3151" s="1"/>
      <c r="P3151" s="1"/>
      <c r="Q3151" s="57"/>
      <c r="R3151" s="42" t="s">
        <v>8901</v>
      </c>
      <c r="S3151" s="68"/>
    </row>
    <row r="3152" spans="1:19" s="70" customFormat="1" ht="12.75" hidden="1" customHeight="1" x14ac:dyDescent="0.2">
      <c r="A3152" s="38" t="s">
        <v>6545</v>
      </c>
      <c r="B3152" s="39" t="s">
        <v>6546</v>
      </c>
      <c r="C3152" s="39" t="s">
        <v>6547</v>
      </c>
      <c r="D3152" s="38">
        <v>401972</v>
      </c>
      <c r="E3152" s="38"/>
      <c r="F3152" s="39" t="s">
        <v>842</v>
      </c>
      <c r="G3152" s="38">
        <v>8263000049</v>
      </c>
      <c r="H3152" s="40" t="s">
        <v>6548</v>
      </c>
      <c r="I3152" s="2">
        <v>106250</v>
      </c>
      <c r="J3152" s="2">
        <v>0</v>
      </c>
      <c r="K3152" s="2">
        <v>19125</v>
      </c>
      <c r="L3152" s="3">
        <f t="shared" si="49"/>
        <v>125375</v>
      </c>
      <c r="M3152" s="41">
        <v>44392.729166666664</v>
      </c>
      <c r="N3152" s="39">
        <v>6870216067</v>
      </c>
      <c r="O3152" s="39" t="s">
        <v>52</v>
      </c>
      <c r="P3152" s="40"/>
      <c r="Q3152" s="41"/>
      <c r="R3152" s="39" t="s">
        <v>54</v>
      </c>
      <c r="S3152" s="68"/>
    </row>
    <row r="3153" spans="1:19" s="70" customFormat="1" ht="12.75" hidden="1" customHeight="1" x14ac:dyDescent="0.2">
      <c r="A3153" s="38">
        <v>450</v>
      </c>
      <c r="B3153" s="39"/>
      <c r="C3153" s="39"/>
      <c r="D3153" s="38"/>
      <c r="E3153" s="38" t="s">
        <v>23092</v>
      </c>
      <c r="F3153" s="129" t="s">
        <v>19292</v>
      </c>
      <c r="G3153" s="38" t="s">
        <v>21458</v>
      </c>
      <c r="H3153" s="40" t="s">
        <v>19294</v>
      </c>
      <c r="I3153" s="2">
        <v>106200</v>
      </c>
      <c r="J3153" s="2"/>
      <c r="K3153" s="2">
        <v>0</v>
      </c>
      <c r="L3153" s="3">
        <f t="shared" si="49"/>
        <v>106200</v>
      </c>
      <c r="M3153" s="41">
        <v>45291</v>
      </c>
      <c r="N3153" s="39" t="s">
        <v>21458</v>
      </c>
      <c r="O3153" s="39" t="s">
        <v>8899</v>
      </c>
      <c r="P3153" s="40" t="s">
        <v>19295</v>
      </c>
      <c r="Q3153" s="41"/>
      <c r="R3153" s="42" t="s">
        <v>8901</v>
      </c>
      <c r="S3153" s="68"/>
    </row>
    <row r="3154" spans="1:19" s="70" customFormat="1" ht="12.75" hidden="1" customHeight="1" x14ac:dyDescent="0.2">
      <c r="A3154" s="38" t="s">
        <v>21900</v>
      </c>
      <c r="B3154" s="42" t="s">
        <v>21901</v>
      </c>
      <c r="C3154" s="42" t="s">
        <v>21902</v>
      </c>
      <c r="D3154" s="38">
        <v>300286</v>
      </c>
      <c r="E3154" s="38"/>
      <c r="F3154" s="42" t="s">
        <v>9310</v>
      </c>
      <c r="G3154" s="38">
        <v>8268013998</v>
      </c>
      <c r="H3154" s="40">
        <v>712738285</v>
      </c>
      <c r="I3154" s="3">
        <v>106200</v>
      </c>
      <c r="J3154" s="3"/>
      <c r="K3154" s="3">
        <v>0</v>
      </c>
      <c r="L3154" s="3">
        <f t="shared" si="49"/>
        <v>106200</v>
      </c>
      <c r="M3154" s="41">
        <v>44749</v>
      </c>
      <c r="N3154" s="39">
        <v>161032625</v>
      </c>
      <c r="O3154" s="42" t="s">
        <v>315</v>
      </c>
      <c r="P3154" s="42" t="s">
        <v>21903</v>
      </c>
      <c r="Q3154" s="60">
        <v>45338</v>
      </c>
      <c r="R3154" s="42" t="s">
        <v>243</v>
      </c>
      <c r="S3154" s="68"/>
    </row>
    <row r="3155" spans="1:19" s="70" customFormat="1" ht="12.75" hidden="1" customHeight="1" x14ac:dyDescent="0.2">
      <c r="A3155" s="38" t="s">
        <v>2610</v>
      </c>
      <c r="B3155" s="42" t="s">
        <v>2611</v>
      </c>
      <c r="C3155" s="42" t="s">
        <v>2612</v>
      </c>
      <c r="D3155" s="38">
        <v>135020</v>
      </c>
      <c r="E3155" s="38"/>
      <c r="F3155" s="42" t="s">
        <v>933</v>
      </c>
      <c r="G3155" s="38">
        <v>8266010268</v>
      </c>
      <c r="H3155" s="40" t="s">
        <v>2613</v>
      </c>
      <c r="I3155" s="3">
        <v>106000</v>
      </c>
      <c r="J3155" s="3"/>
      <c r="K3155" s="3">
        <v>19080</v>
      </c>
      <c r="L3155" s="3">
        <f t="shared" si="49"/>
        <v>125080</v>
      </c>
      <c r="M3155" s="41">
        <v>44280.729166666664</v>
      </c>
      <c r="N3155" s="39">
        <v>6870087079</v>
      </c>
      <c r="O3155" s="42" t="s">
        <v>315</v>
      </c>
      <c r="P3155" s="42">
        <v>106153590324</v>
      </c>
      <c r="Q3155" s="60">
        <v>44363</v>
      </c>
      <c r="R3155" s="42" t="s">
        <v>243</v>
      </c>
      <c r="S3155" s="68"/>
    </row>
    <row r="3156" spans="1:19" s="70" customFormat="1" ht="12.75" hidden="1" customHeight="1" x14ac:dyDescent="0.2">
      <c r="A3156" s="38" t="s">
        <v>8713</v>
      </c>
      <c r="B3156" s="42" t="s">
        <v>8714</v>
      </c>
      <c r="C3156" s="42" t="s">
        <v>8715</v>
      </c>
      <c r="D3156" s="38">
        <v>508633</v>
      </c>
      <c r="E3156" s="38"/>
      <c r="F3156" s="42" t="s">
        <v>8711</v>
      </c>
      <c r="G3156" s="38">
        <v>8266012864</v>
      </c>
      <c r="H3156" s="40" t="s">
        <v>8716</v>
      </c>
      <c r="I3156" s="3">
        <v>105839.83050847458</v>
      </c>
      <c r="J3156" s="3"/>
      <c r="K3156" s="3">
        <v>19051.169491525423</v>
      </c>
      <c r="L3156" s="3">
        <f t="shared" si="49"/>
        <v>124891</v>
      </c>
      <c r="M3156" s="41">
        <v>44508.729166666664</v>
      </c>
      <c r="N3156" s="39">
        <v>6870291650</v>
      </c>
      <c r="O3156" s="42" t="s">
        <v>315</v>
      </c>
      <c r="P3156" s="42">
        <v>112154373714</v>
      </c>
      <c r="Q3156" s="60">
        <v>44546</v>
      </c>
      <c r="R3156" s="42" t="s">
        <v>243</v>
      </c>
      <c r="S3156" s="68"/>
    </row>
    <row r="3157" spans="1:19" s="70" customFormat="1" ht="12.75" hidden="1" customHeight="1" x14ac:dyDescent="0.2">
      <c r="A3157" s="38" t="s">
        <v>20136</v>
      </c>
      <c r="B3157" s="42"/>
      <c r="C3157" s="42"/>
      <c r="D3157" s="38"/>
      <c r="E3157" s="38"/>
      <c r="F3157" s="42" t="s">
        <v>3025</v>
      </c>
      <c r="G3157" s="61" t="s">
        <v>20137</v>
      </c>
      <c r="H3157" s="59">
        <v>45145</v>
      </c>
      <c r="I3157" s="5">
        <v>105706</v>
      </c>
      <c r="J3157" s="3"/>
      <c r="K3157" s="2">
        <v>0</v>
      </c>
      <c r="L3157" s="3">
        <f t="shared" si="49"/>
        <v>105706</v>
      </c>
      <c r="M3157" s="59">
        <v>45145</v>
      </c>
      <c r="N3157" s="61" t="s">
        <v>20137</v>
      </c>
      <c r="O3157" s="42" t="s">
        <v>20138</v>
      </c>
      <c r="P3157" s="42"/>
      <c r="Q3157" s="60"/>
      <c r="R3157" s="62" t="s">
        <v>17</v>
      </c>
      <c r="S3157" s="68"/>
    </row>
    <row r="3158" spans="1:19" s="70" customFormat="1" ht="12.75" hidden="1" customHeight="1" x14ac:dyDescent="0.2">
      <c r="A3158" s="38" t="s">
        <v>11497</v>
      </c>
      <c r="B3158" s="39" t="s">
        <v>11498</v>
      </c>
      <c r="C3158" s="39" t="s">
        <v>11499</v>
      </c>
      <c r="D3158" s="38">
        <v>508615</v>
      </c>
      <c r="E3158" s="38"/>
      <c r="F3158" s="39" t="s">
        <v>6770</v>
      </c>
      <c r="G3158" s="38">
        <v>8266013665</v>
      </c>
      <c r="H3158" s="40">
        <v>1133</v>
      </c>
      <c r="I3158" s="2">
        <v>105510.16949152543</v>
      </c>
      <c r="J3158" s="2"/>
      <c r="K3158" s="2">
        <v>18991.830508474577</v>
      </c>
      <c r="L3158" s="3">
        <f t="shared" si="49"/>
        <v>124502.00000000001</v>
      </c>
      <c r="M3158" s="41">
        <v>44609.729166666664</v>
      </c>
      <c r="N3158" s="39">
        <v>6870414179</v>
      </c>
      <c r="O3158" s="39" t="s">
        <v>52</v>
      </c>
      <c r="P3158" s="40" t="s">
        <v>11500</v>
      </c>
      <c r="Q3158" s="41">
        <v>44663</v>
      </c>
      <c r="R3158" s="39" t="s">
        <v>54</v>
      </c>
      <c r="S3158" s="68"/>
    </row>
    <row r="3159" spans="1:19" s="70" customFormat="1" ht="12.75" hidden="1" customHeight="1" x14ac:dyDescent="0.2">
      <c r="A3159" s="38" t="s">
        <v>18384</v>
      </c>
      <c r="B3159" s="39" t="s">
        <v>18385</v>
      </c>
      <c r="C3159" s="39" t="s">
        <v>18386</v>
      </c>
      <c r="D3159" s="38">
        <v>821146</v>
      </c>
      <c r="E3159" s="38"/>
      <c r="F3159" s="42" t="s">
        <v>446</v>
      </c>
      <c r="G3159" s="38">
        <v>8268008478</v>
      </c>
      <c r="H3159" s="40" t="s">
        <v>18387</v>
      </c>
      <c r="I3159" s="2">
        <v>105336</v>
      </c>
      <c r="J3159" s="2"/>
      <c r="K3159" s="2">
        <v>0</v>
      </c>
      <c r="L3159" s="3">
        <f t="shared" si="49"/>
        <v>105336</v>
      </c>
      <c r="M3159" s="41">
        <v>44937.729166666664</v>
      </c>
      <c r="N3159" s="39">
        <v>44571913</v>
      </c>
      <c r="O3159" s="39" t="s">
        <v>3282</v>
      </c>
      <c r="P3159" s="40">
        <v>303298297224</v>
      </c>
      <c r="Q3159" s="41">
        <v>45016</v>
      </c>
      <c r="R3159" s="42" t="s">
        <v>2417</v>
      </c>
      <c r="S3159" s="68"/>
    </row>
    <row r="3160" spans="1:19" s="70" customFormat="1" ht="12.75" hidden="1" customHeight="1" x14ac:dyDescent="0.2">
      <c r="A3160" s="38" t="s">
        <v>20959</v>
      </c>
      <c r="B3160" s="39" t="s">
        <v>20960</v>
      </c>
      <c r="C3160" s="39" t="s">
        <v>20961</v>
      </c>
      <c r="D3160" s="38">
        <v>822647</v>
      </c>
      <c r="E3160" s="38"/>
      <c r="F3160" s="39" t="s">
        <v>19117</v>
      </c>
      <c r="G3160" s="38">
        <v>8268013458</v>
      </c>
      <c r="H3160" s="40">
        <v>61</v>
      </c>
      <c r="I3160" s="2">
        <v>105021.56</v>
      </c>
      <c r="J3160" s="2"/>
      <c r="K3160" s="2">
        <v>0</v>
      </c>
      <c r="L3160" s="3">
        <f t="shared" si="49"/>
        <v>105021.56</v>
      </c>
      <c r="M3160" s="41">
        <v>45226.729166666664</v>
      </c>
      <c r="N3160" s="39">
        <v>160809519</v>
      </c>
      <c r="O3160" s="39" t="s">
        <v>3282</v>
      </c>
      <c r="P3160" s="40" t="s">
        <v>20962</v>
      </c>
      <c r="Q3160" s="41">
        <v>45259</v>
      </c>
      <c r="R3160" s="42" t="s">
        <v>2417</v>
      </c>
      <c r="S3160" s="68"/>
    </row>
    <row r="3161" spans="1:19" s="70" customFormat="1" ht="12.75" hidden="1" customHeight="1" x14ac:dyDescent="0.2">
      <c r="A3161" s="38" t="s">
        <v>5813</v>
      </c>
      <c r="B3161" s="39" t="s">
        <v>5814</v>
      </c>
      <c r="C3161" s="39" t="s">
        <v>5815</v>
      </c>
      <c r="D3161" s="38">
        <v>401972</v>
      </c>
      <c r="E3161" s="38"/>
      <c r="F3161" s="39" t="s">
        <v>842</v>
      </c>
      <c r="G3161" s="38">
        <v>8263000049</v>
      </c>
      <c r="H3161" s="40" t="s">
        <v>5816</v>
      </c>
      <c r="I3161" s="2">
        <v>105000</v>
      </c>
      <c r="J3161" s="2">
        <v>0</v>
      </c>
      <c r="K3161" s="2">
        <v>18900</v>
      </c>
      <c r="L3161" s="3">
        <f t="shared" si="49"/>
        <v>123900</v>
      </c>
      <c r="M3161" s="41">
        <v>44379.729166666664</v>
      </c>
      <c r="N3161" s="39">
        <v>6870194478</v>
      </c>
      <c r="O3161" s="39" t="s">
        <v>52</v>
      </c>
      <c r="P3161" s="40" t="s">
        <v>5812</v>
      </c>
      <c r="Q3161" s="41">
        <v>44449</v>
      </c>
      <c r="R3161" s="39" t="s">
        <v>54</v>
      </c>
      <c r="S3161" s="68"/>
    </row>
    <row r="3162" spans="1:19" s="70" customFormat="1" ht="12.75" hidden="1" customHeight="1" x14ac:dyDescent="0.2">
      <c r="A3162" s="38" t="s">
        <v>12335</v>
      </c>
      <c r="B3162" s="42" t="s">
        <v>12336</v>
      </c>
      <c r="C3162" s="42" t="s">
        <v>12337</v>
      </c>
      <c r="D3162" s="38">
        <v>300286</v>
      </c>
      <c r="E3162" s="38"/>
      <c r="F3162" s="42" t="s">
        <v>3944</v>
      </c>
      <c r="G3162" s="38">
        <v>8268008433</v>
      </c>
      <c r="H3162" s="40">
        <v>712733518</v>
      </c>
      <c r="I3162" s="3">
        <v>105000</v>
      </c>
      <c r="J3162" s="3"/>
      <c r="K3162" s="3">
        <v>18900</v>
      </c>
      <c r="L3162" s="3">
        <f t="shared" si="49"/>
        <v>123900</v>
      </c>
      <c r="M3162" s="41">
        <v>44609.729166666664</v>
      </c>
      <c r="N3162" s="39">
        <v>44470332</v>
      </c>
      <c r="O3162" s="42" t="s">
        <v>315</v>
      </c>
      <c r="P3162" s="42" t="s">
        <v>12167</v>
      </c>
      <c r="Q3162" s="60">
        <v>44659</v>
      </c>
      <c r="R3162" s="42" t="s">
        <v>243</v>
      </c>
      <c r="S3162" s="68"/>
    </row>
    <row r="3163" spans="1:19" s="70" customFormat="1" ht="12.75" hidden="1" customHeight="1" x14ac:dyDescent="0.2">
      <c r="A3163" s="38" t="s">
        <v>12341</v>
      </c>
      <c r="B3163" s="42" t="s">
        <v>12342</v>
      </c>
      <c r="C3163" s="42" t="s">
        <v>12343</v>
      </c>
      <c r="D3163" s="38">
        <v>300286</v>
      </c>
      <c r="E3163" s="38"/>
      <c r="F3163" s="42" t="s">
        <v>3944</v>
      </c>
      <c r="G3163" s="38">
        <v>8268008433</v>
      </c>
      <c r="H3163" s="40">
        <v>712733520</v>
      </c>
      <c r="I3163" s="3">
        <v>105000</v>
      </c>
      <c r="J3163" s="3"/>
      <c r="K3163" s="3">
        <v>18900</v>
      </c>
      <c r="L3163" s="3">
        <f t="shared" si="49"/>
        <v>123900</v>
      </c>
      <c r="M3163" s="41">
        <v>44609.729166666664</v>
      </c>
      <c r="N3163" s="39">
        <v>43848038</v>
      </c>
      <c r="O3163" s="42" t="s">
        <v>315</v>
      </c>
      <c r="P3163" s="42" t="s">
        <v>12163</v>
      </c>
      <c r="Q3163" s="60">
        <v>44674</v>
      </c>
      <c r="R3163" s="42" t="s">
        <v>243</v>
      </c>
      <c r="S3163" s="68"/>
    </row>
    <row r="3164" spans="1:19" s="70" customFormat="1" ht="12.75" hidden="1" customHeight="1" x14ac:dyDescent="0.2">
      <c r="A3164" s="38" t="s">
        <v>15450</v>
      </c>
      <c r="B3164" s="39" t="s">
        <v>15451</v>
      </c>
      <c r="C3164" s="39" t="s">
        <v>15452</v>
      </c>
      <c r="D3164" s="38">
        <v>814561</v>
      </c>
      <c r="E3164" s="38"/>
      <c r="F3164" s="39" t="s">
        <v>4098</v>
      </c>
      <c r="G3164" s="38">
        <v>8268010027</v>
      </c>
      <c r="H3164" s="40" t="s">
        <v>15453</v>
      </c>
      <c r="I3164" s="2">
        <v>105000</v>
      </c>
      <c r="J3164" s="2"/>
      <c r="K3164" s="2">
        <v>18900</v>
      </c>
      <c r="L3164" s="3">
        <f t="shared" si="49"/>
        <v>123900</v>
      </c>
      <c r="M3164" s="41">
        <v>44823.729166666664</v>
      </c>
      <c r="N3164" s="39">
        <v>44162118</v>
      </c>
      <c r="O3164" s="39" t="s">
        <v>52</v>
      </c>
      <c r="P3164" s="40" t="s">
        <v>15454</v>
      </c>
      <c r="Q3164" s="41">
        <v>44834</v>
      </c>
      <c r="R3164" s="39" t="s">
        <v>54</v>
      </c>
      <c r="S3164" s="68"/>
    </row>
    <row r="3165" spans="1:19" s="70" customFormat="1" ht="12.75" hidden="1" customHeight="1" x14ac:dyDescent="0.2">
      <c r="A3165" s="38" t="s">
        <v>6410</v>
      </c>
      <c r="B3165" s="39" t="s">
        <v>6411</v>
      </c>
      <c r="C3165" s="39" t="s">
        <v>6412</v>
      </c>
      <c r="D3165" s="38">
        <v>816777</v>
      </c>
      <c r="E3165" s="38" t="s">
        <v>23092</v>
      </c>
      <c r="F3165" s="129" t="s">
        <v>205</v>
      </c>
      <c r="G3165" s="38">
        <v>8268005263</v>
      </c>
      <c r="H3165" s="40" t="s">
        <v>6413</v>
      </c>
      <c r="I3165" s="2">
        <v>104935</v>
      </c>
      <c r="J3165" s="2"/>
      <c r="K3165" s="2">
        <v>18888.3</v>
      </c>
      <c r="L3165" s="3">
        <f t="shared" si="49"/>
        <v>123823.3</v>
      </c>
      <c r="M3165" s="41">
        <v>44425.729166666664</v>
      </c>
      <c r="N3165" s="39">
        <v>44100581</v>
      </c>
      <c r="O3165" s="39" t="s">
        <v>52</v>
      </c>
      <c r="P3165" s="40" t="s">
        <v>6414</v>
      </c>
      <c r="Q3165" s="41">
        <v>44478</v>
      </c>
      <c r="R3165" s="39" t="s">
        <v>54</v>
      </c>
      <c r="S3165" s="68"/>
    </row>
    <row r="3166" spans="1:19" s="70" customFormat="1" ht="12.75" hidden="1" customHeight="1" x14ac:dyDescent="0.2">
      <c r="A3166" s="38" t="s">
        <v>16713</v>
      </c>
      <c r="B3166" s="39" t="s">
        <v>16714</v>
      </c>
      <c r="C3166" s="39" t="s">
        <v>16715</v>
      </c>
      <c r="D3166" s="38">
        <v>815539</v>
      </c>
      <c r="E3166" s="38"/>
      <c r="F3166" s="42" t="s">
        <v>1640</v>
      </c>
      <c r="G3166" s="38">
        <v>8268009952</v>
      </c>
      <c r="H3166" s="40" t="s">
        <v>16716</v>
      </c>
      <c r="I3166" s="2">
        <v>104930.27</v>
      </c>
      <c r="J3166" s="2"/>
      <c r="K3166" s="2">
        <v>0</v>
      </c>
      <c r="L3166" s="3">
        <f t="shared" si="49"/>
        <v>104930.27</v>
      </c>
      <c r="M3166" s="41">
        <v>44904.729166666664</v>
      </c>
      <c r="N3166" s="39">
        <v>44364028</v>
      </c>
      <c r="O3166" s="39" t="s">
        <v>52</v>
      </c>
      <c r="P3166" s="40" t="s">
        <v>16717</v>
      </c>
      <c r="Q3166" s="41">
        <v>44929</v>
      </c>
      <c r="R3166" s="39" t="s">
        <v>54</v>
      </c>
      <c r="S3166" s="68"/>
    </row>
    <row r="3167" spans="1:19" s="70" customFormat="1" ht="12.75" hidden="1" customHeight="1" x14ac:dyDescent="0.2">
      <c r="A3167" s="38">
        <v>210</v>
      </c>
      <c r="B3167" s="39" t="s">
        <v>20250</v>
      </c>
      <c r="C3167" s="39" t="s">
        <v>20251</v>
      </c>
      <c r="D3167" s="38">
        <v>822647</v>
      </c>
      <c r="E3167" s="38"/>
      <c r="F3167" s="39" t="s">
        <v>19117</v>
      </c>
      <c r="G3167" s="38">
        <v>8268012937</v>
      </c>
      <c r="H3167" s="40">
        <v>41</v>
      </c>
      <c r="I3167" s="2">
        <v>104927.89830508475</v>
      </c>
      <c r="J3167" s="2"/>
      <c r="K3167" s="2">
        <v>18887.021694915253</v>
      </c>
      <c r="L3167" s="3">
        <f t="shared" si="49"/>
        <v>123814.92</v>
      </c>
      <c r="M3167" s="41">
        <v>45145.729166666664</v>
      </c>
      <c r="N3167" s="39">
        <v>160604097</v>
      </c>
      <c r="O3167" s="39" t="s">
        <v>8899</v>
      </c>
      <c r="P3167" s="40" t="s">
        <v>20252</v>
      </c>
      <c r="Q3167" s="41">
        <v>45168</v>
      </c>
      <c r="R3167" s="42" t="s">
        <v>8901</v>
      </c>
      <c r="S3167" s="68"/>
    </row>
    <row r="3168" spans="1:19" s="70" customFormat="1" ht="12.75" hidden="1" customHeight="1" x14ac:dyDescent="0.2">
      <c r="A3168" s="38" t="s">
        <v>6395</v>
      </c>
      <c r="B3168" s="42" t="s">
        <v>6396</v>
      </c>
      <c r="C3168" s="42" t="s">
        <v>6397</v>
      </c>
      <c r="D3168" s="38">
        <v>300286</v>
      </c>
      <c r="E3168" s="38"/>
      <c r="F3168" s="42" t="s">
        <v>3944</v>
      </c>
      <c r="G3168" s="38">
        <v>8263000075</v>
      </c>
      <c r="H3168" s="40">
        <v>712726813</v>
      </c>
      <c r="I3168" s="3">
        <v>104900</v>
      </c>
      <c r="J3168" s="3"/>
      <c r="K3168" s="3">
        <v>18882</v>
      </c>
      <c r="L3168" s="3">
        <f t="shared" si="49"/>
        <v>123782</v>
      </c>
      <c r="M3168" s="41">
        <v>44435.729166666664</v>
      </c>
      <c r="N3168" s="39">
        <v>6870211339</v>
      </c>
      <c r="O3168" s="42" t="s">
        <v>315</v>
      </c>
      <c r="P3168" s="42" t="s">
        <v>6371</v>
      </c>
      <c r="Q3168" s="60">
        <v>44464</v>
      </c>
      <c r="R3168" s="42" t="s">
        <v>243</v>
      </c>
      <c r="S3168" s="68"/>
    </row>
    <row r="3169" spans="1:19" s="70" customFormat="1" ht="12.75" hidden="1" customHeight="1" x14ac:dyDescent="0.2">
      <c r="A3169" s="38" t="s">
        <v>11651</v>
      </c>
      <c r="B3169" s="39" t="s">
        <v>11648</v>
      </c>
      <c r="C3169" s="39" t="s">
        <v>11649</v>
      </c>
      <c r="D3169" s="38">
        <v>408038</v>
      </c>
      <c r="E3169" s="38"/>
      <c r="F3169" s="39" t="s">
        <v>6647</v>
      </c>
      <c r="G3169" s="38">
        <v>8263000182</v>
      </c>
      <c r="H3169" s="40" t="s">
        <v>11650</v>
      </c>
      <c r="I3169" s="2">
        <v>104810.32</v>
      </c>
      <c r="J3169" s="2"/>
      <c r="K3169" s="2">
        <v>18865.857599999999</v>
      </c>
      <c r="L3169" s="3">
        <f t="shared" si="49"/>
        <v>123676.17760000001</v>
      </c>
      <c r="M3169" s="41">
        <v>44603</v>
      </c>
      <c r="N3169" s="39" t="s">
        <v>11652</v>
      </c>
      <c r="O3169" s="39" t="s">
        <v>52</v>
      </c>
      <c r="P3169" s="39" t="s">
        <v>11646</v>
      </c>
      <c r="Q3169" s="41">
        <v>8263000182</v>
      </c>
      <c r="R3169" s="39" t="s">
        <v>54</v>
      </c>
      <c r="S3169" s="68"/>
    </row>
    <row r="3170" spans="1:19" s="70" customFormat="1" ht="12.75" customHeight="1" x14ac:dyDescent="0.2">
      <c r="A3170" s="38" t="s">
        <v>21319</v>
      </c>
      <c r="B3170" s="39" t="s">
        <v>21313</v>
      </c>
      <c r="C3170" s="39"/>
      <c r="D3170" s="38">
        <v>120191</v>
      </c>
      <c r="E3170" s="38"/>
      <c r="F3170" s="39" t="s">
        <v>13051</v>
      </c>
      <c r="G3170" s="38">
        <v>8263000352</v>
      </c>
      <c r="H3170" s="40" t="s">
        <v>21314</v>
      </c>
      <c r="I3170" s="2">
        <v>104676</v>
      </c>
      <c r="J3170" s="2"/>
      <c r="K3170" s="2">
        <v>18841.68</v>
      </c>
      <c r="L3170" s="3">
        <f t="shared" si="49"/>
        <v>123517.68</v>
      </c>
      <c r="M3170" s="41">
        <v>45259</v>
      </c>
      <c r="N3170" s="39"/>
      <c r="O3170" s="39" t="s">
        <v>19303</v>
      </c>
      <c r="P3170" s="40"/>
      <c r="Q3170" s="41"/>
      <c r="R3170" s="62" t="s">
        <v>19</v>
      </c>
      <c r="S3170" s="68"/>
    </row>
    <row r="3171" spans="1:19" s="70" customFormat="1" ht="12.75" hidden="1" customHeight="1" x14ac:dyDescent="0.2">
      <c r="A3171" s="38" t="s">
        <v>22453</v>
      </c>
      <c r="B3171" s="39" t="s">
        <v>22454</v>
      </c>
      <c r="C3171" s="39"/>
      <c r="D3171" s="38">
        <v>812419</v>
      </c>
      <c r="E3171" s="38"/>
      <c r="F3171" s="39" t="s">
        <v>1956</v>
      </c>
      <c r="G3171" s="38">
        <v>8268014294</v>
      </c>
      <c r="H3171" s="40" t="s">
        <v>22455</v>
      </c>
      <c r="I3171" s="2">
        <v>104626.08</v>
      </c>
      <c r="J3171" s="2"/>
      <c r="K3171" s="2">
        <v>18832.7</v>
      </c>
      <c r="L3171" s="3">
        <f t="shared" si="49"/>
        <v>123458.78</v>
      </c>
      <c r="M3171" s="41"/>
      <c r="N3171" s="39"/>
      <c r="O3171" s="39" t="s">
        <v>18453</v>
      </c>
      <c r="P3171" s="40"/>
      <c r="Q3171" s="41"/>
      <c r="R3171" s="62" t="s">
        <v>21</v>
      </c>
      <c r="S3171" s="68"/>
    </row>
    <row r="3172" spans="1:19" s="70" customFormat="1" ht="12.75" hidden="1" customHeight="1" x14ac:dyDescent="0.2">
      <c r="A3172" s="38" t="s">
        <v>12986</v>
      </c>
      <c r="B3172" s="42" t="s">
        <v>12987</v>
      </c>
      <c r="C3172" s="42" t="s">
        <v>12988</v>
      </c>
      <c r="D3172" s="38">
        <v>402434</v>
      </c>
      <c r="E3172" s="38"/>
      <c r="F3172" s="39" t="s">
        <v>2376</v>
      </c>
      <c r="G3172" s="38">
        <v>8263000124</v>
      </c>
      <c r="H3172" s="40">
        <v>210601024422</v>
      </c>
      <c r="I3172" s="3">
        <v>104552.25</v>
      </c>
      <c r="J3172" s="3"/>
      <c r="K3172" s="3">
        <v>18819.41</v>
      </c>
      <c r="L3172" s="3">
        <f t="shared" si="49"/>
        <v>123371.66</v>
      </c>
      <c r="M3172" s="41">
        <v>44561.729166666664</v>
      </c>
      <c r="N3172" s="39">
        <v>6870033401</v>
      </c>
      <c r="O3172" s="42" t="s">
        <v>315</v>
      </c>
      <c r="P3172" s="42" t="s">
        <v>12989</v>
      </c>
      <c r="Q3172" s="60">
        <v>44686</v>
      </c>
      <c r="R3172" s="42" t="s">
        <v>243</v>
      </c>
      <c r="S3172" s="68"/>
    </row>
    <row r="3173" spans="1:19" s="70" customFormat="1" ht="12.75" customHeight="1" x14ac:dyDescent="0.2">
      <c r="A3173" s="38" t="s">
        <v>4169</v>
      </c>
      <c r="B3173" s="42"/>
      <c r="C3173" s="42"/>
      <c r="D3173" s="38"/>
      <c r="E3173" s="38"/>
      <c r="F3173" s="42" t="s">
        <v>3025</v>
      </c>
      <c r="G3173" s="61" t="s">
        <v>4166</v>
      </c>
      <c r="H3173" s="59">
        <v>44405</v>
      </c>
      <c r="I3173" s="3">
        <v>104417.44</v>
      </c>
      <c r="J3173" s="3"/>
      <c r="K3173" s="2">
        <v>0</v>
      </c>
      <c r="L3173" s="3">
        <f t="shared" si="49"/>
        <v>104417.44</v>
      </c>
      <c r="M3173" s="59">
        <v>44405</v>
      </c>
      <c r="N3173" s="61" t="s">
        <v>4166</v>
      </c>
      <c r="O3173" s="39" t="s">
        <v>3027</v>
      </c>
      <c r="P3173" s="42"/>
      <c r="Q3173" s="60"/>
      <c r="R3173" s="62" t="s">
        <v>15</v>
      </c>
      <c r="S3173" s="68"/>
    </row>
    <row r="3174" spans="1:19" s="70" customFormat="1" ht="12.75" hidden="1" customHeight="1" x14ac:dyDescent="0.2">
      <c r="A3174" s="38" t="s">
        <v>17118</v>
      </c>
      <c r="B3174" s="39" t="s">
        <v>17119</v>
      </c>
      <c r="C3174" s="39" t="s">
        <v>17120</v>
      </c>
      <c r="D3174" s="38">
        <v>815145</v>
      </c>
      <c r="E3174" s="38"/>
      <c r="F3174" s="39" t="s">
        <v>1053</v>
      </c>
      <c r="G3174" s="38">
        <v>8268010804</v>
      </c>
      <c r="H3174" s="40">
        <v>123</v>
      </c>
      <c r="I3174" s="2">
        <v>104057</v>
      </c>
      <c r="J3174" s="2"/>
      <c r="K3174" s="2">
        <v>18730.259999999998</v>
      </c>
      <c r="L3174" s="3">
        <f t="shared" si="49"/>
        <v>122787.26</v>
      </c>
      <c r="M3174" s="41">
        <v>44925.729166666664</v>
      </c>
      <c r="N3174" s="39">
        <v>44401313</v>
      </c>
      <c r="O3174" s="39" t="s">
        <v>52</v>
      </c>
      <c r="P3174" s="40" t="s">
        <v>17121</v>
      </c>
      <c r="Q3174" s="41">
        <v>44945</v>
      </c>
      <c r="R3174" s="39" t="s">
        <v>54</v>
      </c>
      <c r="S3174" s="68"/>
    </row>
    <row r="3175" spans="1:19" s="70" customFormat="1" ht="12.75" hidden="1" customHeight="1" x14ac:dyDescent="0.2">
      <c r="A3175" s="38" t="s">
        <v>5319</v>
      </c>
      <c r="B3175" s="39" t="s">
        <v>5320</v>
      </c>
      <c r="C3175" s="39" t="s">
        <v>5321</v>
      </c>
      <c r="D3175" s="38">
        <v>509612</v>
      </c>
      <c r="E3175" s="38"/>
      <c r="F3175" s="39" t="s">
        <v>4028</v>
      </c>
      <c r="G3175" s="38">
        <v>8266011741</v>
      </c>
      <c r="H3175" s="40" t="s">
        <v>5322</v>
      </c>
      <c r="I3175" s="2">
        <v>104000</v>
      </c>
      <c r="J3175" s="2"/>
      <c r="K3175" s="2">
        <v>18720</v>
      </c>
      <c r="L3175" s="3">
        <f t="shared" si="49"/>
        <v>122720</v>
      </c>
      <c r="M3175" s="41">
        <v>44378.729166666664</v>
      </c>
      <c r="N3175" s="39">
        <v>6870179707</v>
      </c>
      <c r="O3175" s="39" t="s">
        <v>52</v>
      </c>
      <c r="P3175" s="40">
        <v>108273152856</v>
      </c>
      <c r="Q3175" s="41">
        <v>44437</v>
      </c>
      <c r="R3175" s="39" t="s">
        <v>54</v>
      </c>
      <c r="S3175" s="68"/>
    </row>
    <row r="3176" spans="1:19" s="70" customFormat="1" ht="12.75" hidden="1" customHeight="1" x14ac:dyDescent="0.2">
      <c r="A3176" s="38" t="s">
        <v>17698</v>
      </c>
      <c r="B3176" s="39" t="s">
        <v>17699</v>
      </c>
      <c r="C3176" s="39" t="s">
        <v>17700</v>
      </c>
      <c r="D3176" s="38">
        <v>811819</v>
      </c>
      <c r="E3176" s="38"/>
      <c r="F3176" s="39" t="s">
        <v>1091</v>
      </c>
      <c r="G3176" s="38">
        <v>8263000290</v>
      </c>
      <c r="H3176" s="40" t="s">
        <v>17701</v>
      </c>
      <c r="I3176" s="2">
        <v>104000</v>
      </c>
      <c r="J3176" s="2"/>
      <c r="K3176" s="2">
        <v>0</v>
      </c>
      <c r="L3176" s="3">
        <f t="shared" si="49"/>
        <v>104000</v>
      </c>
      <c r="M3176" s="41">
        <v>44959.729166666664</v>
      </c>
      <c r="N3176" s="39">
        <v>3445033035</v>
      </c>
      <c r="O3176" s="39" t="s">
        <v>3282</v>
      </c>
      <c r="P3176" s="40">
        <v>303065067597</v>
      </c>
      <c r="Q3176" s="41">
        <v>44992</v>
      </c>
      <c r="R3176" s="42" t="s">
        <v>2417</v>
      </c>
      <c r="S3176" s="68"/>
    </row>
    <row r="3177" spans="1:19" s="70" customFormat="1" ht="12.75" hidden="1" customHeight="1" x14ac:dyDescent="0.2">
      <c r="A3177" s="38" t="s">
        <v>18101</v>
      </c>
      <c r="B3177" s="39" t="s">
        <v>18102</v>
      </c>
      <c r="C3177" s="39" t="s">
        <v>18103</v>
      </c>
      <c r="D3177" s="38">
        <v>811819</v>
      </c>
      <c r="E3177" s="38"/>
      <c r="F3177" s="39" t="s">
        <v>1091</v>
      </c>
      <c r="G3177" s="38">
        <v>8263000290</v>
      </c>
      <c r="H3177" s="40" t="s">
        <v>18104</v>
      </c>
      <c r="I3177" s="2">
        <v>104000</v>
      </c>
      <c r="J3177" s="2"/>
      <c r="K3177" s="2">
        <v>0</v>
      </c>
      <c r="L3177" s="3">
        <f t="shared" si="49"/>
        <v>104000</v>
      </c>
      <c r="M3177" s="41">
        <v>44970.729166666664</v>
      </c>
      <c r="N3177" s="39">
        <v>3445035376</v>
      </c>
      <c r="O3177" s="39" t="s">
        <v>3282</v>
      </c>
      <c r="P3177" s="40">
        <v>303184615334</v>
      </c>
      <c r="Q3177" s="41">
        <v>45005</v>
      </c>
      <c r="R3177" s="42" t="s">
        <v>2417</v>
      </c>
      <c r="S3177" s="68"/>
    </row>
    <row r="3178" spans="1:19" s="70" customFormat="1" ht="12.75" hidden="1" customHeight="1" x14ac:dyDescent="0.2">
      <c r="A3178" s="38" t="s">
        <v>13716</v>
      </c>
      <c r="B3178" s="42" t="s">
        <v>13717</v>
      </c>
      <c r="C3178" s="42" t="s">
        <v>13718</v>
      </c>
      <c r="D3178" s="38">
        <v>808131</v>
      </c>
      <c r="E3178" s="38" t="s">
        <v>23092</v>
      </c>
      <c r="F3178" s="133" t="s">
        <v>1843</v>
      </c>
      <c r="G3178" s="38">
        <v>8268007964</v>
      </c>
      <c r="H3178" s="40" t="s">
        <v>13719</v>
      </c>
      <c r="I3178" s="3">
        <v>103900</v>
      </c>
      <c r="J3178" s="3"/>
      <c r="K3178" s="3">
        <v>18702</v>
      </c>
      <c r="L3178" s="3">
        <f t="shared" si="49"/>
        <v>122602</v>
      </c>
      <c r="M3178" s="41">
        <v>44640.729166666664</v>
      </c>
      <c r="N3178" s="39">
        <v>43955184</v>
      </c>
      <c r="O3178" s="42" t="s">
        <v>315</v>
      </c>
      <c r="P3178" s="42" t="s">
        <v>13720</v>
      </c>
      <c r="Q3178" s="60">
        <v>44749</v>
      </c>
      <c r="R3178" s="42" t="s">
        <v>243</v>
      </c>
      <c r="S3178" s="68"/>
    </row>
    <row r="3179" spans="1:19" s="70" customFormat="1" ht="12.75" hidden="1" customHeight="1" x14ac:dyDescent="0.2">
      <c r="A3179" s="38" t="s">
        <v>14262</v>
      </c>
      <c r="B3179" s="42" t="s">
        <v>14263</v>
      </c>
      <c r="C3179" s="42" t="s">
        <v>14264</v>
      </c>
      <c r="D3179" s="38">
        <v>808131</v>
      </c>
      <c r="E3179" s="38" t="s">
        <v>23092</v>
      </c>
      <c r="F3179" s="133" t="s">
        <v>1843</v>
      </c>
      <c r="G3179" s="38">
        <v>8268009168</v>
      </c>
      <c r="H3179" s="40" t="s">
        <v>14265</v>
      </c>
      <c r="I3179" s="3">
        <v>103900</v>
      </c>
      <c r="J3179" s="3"/>
      <c r="K3179" s="3">
        <v>18702</v>
      </c>
      <c r="L3179" s="3">
        <f t="shared" si="49"/>
        <v>122602</v>
      </c>
      <c r="M3179" s="41">
        <v>44734.729166666664</v>
      </c>
      <c r="N3179" s="39">
        <v>44014772</v>
      </c>
      <c r="O3179" s="42" t="s">
        <v>315</v>
      </c>
      <c r="P3179" s="42" t="s">
        <v>14266</v>
      </c>
      <c r="Q3179" s="60">
        <v>44775</v>
      </c>
      <c r="R3179" s="42" t="s">
        <v>243</v>
      </c>
      <c r="S3179" s="68"/>
    </row>
    <row r="3180" spans="1:19" s="70" customFormat="1" ht="12.75" hidden="1" customHeight="1" x14ac:dyDescent="0.2">
      <c r="A3180" s="38">
        <v>353</v>
      </c>
      <c r="B3180" s="39" t="s">
        <v>20630</v>
      </c>
      <c r="C3180" s="39" t="s">
        <v>20631</v>
      </c>
      <c r="D3180" s="38">
        <v>808131</v>
      </c>
      <c r="E3180" s="38" t="s">
        <v>23092</v>
      </c>
      <c r="F3180" s="129" t="s">
        <v>1843</v>
      </c>
      <c r="G3180" s="38">
        <v>8268012884</v>
      </c>
      <c r="H3180" s="40" t="s">
        <v>20632</v>
      </c>
      <c r="I3180" s="2">
        <v>103900</v>
      </c>
      <c r="J3180" s="2"/>
      <c r="K3180" s="2">
        <v>18702</v>
      </c>
      <c r="L3180" s="3">
        <f t="shared" si="49"/>
        <v>122602</v>
      </c>
      <c r="M3180" s="41">
        <v>45147.729166666664</v>
      </c>
      <c r="N3180" s="39">
        <v>160719232</v>
      </c>
      <c r="O3180" s="39" t="s">
        <v>8899</v>
      </c>
      <c r="P3180" s="40" t="s">
        <v>20625</v>
      </c>
      <c r="Q3180" s="41">
        <v>45224</v>
      </c>
      <c r="R3180" s="42" t="s">
        <v>8901</v>
      </c>
      <c r="S3180" s="68"/>
    </row>
    <row r="3181" spans="1:19" s="70" customFormat="1" ht="12.75" hidden="1" customHeight="1" x14ac:dyDescent="0.2">
      <c r="A3181" s="38" t="s">
        <v>5985</v>
      </c>
      <c r="B3181" s="39" t="s">
        <v>5986</v>
      </c>
      <c r="C3181" s="39" t="s">
        <v>5987</v>
      </c>
      <c r="D3181" s="38">
        <v>408227</v>
      </c>
      <c r="E3181" s="38"/>
      <c r="F3181" s="39" t="s">
        <v>5988</v>
      </c>
      <c r="G3181" s="38">
        <v>8263000077</v>
      </c>
      <c r="H3181" s="40" t="s">
        <v>5989</v>
      </c>
      <c r="I3181" s="2">
        <v>103667</v>
      </c>
      <c r="J3181" s="2">
        <v>116.11</v>
      </c>
      <c r="K3181" s="2">
        <v>12440.039999999999</v>
      </c>
      <c r="L3181" s="3">
        <f t="shared" si="49"/>
        <v>116223.15</v>
      </c>
      <c r="M3181" s="41">
        <v>44375</v>
      </c>
      <c r="N3181" s="39">
        <v>6870225986</v>
      </c>
      <c r="O3181" s="39" t="s">
        <v>52</v>
      </c>
      <c r="P3181" s="40">
        <v>110081516111</v>
      </c>
      <c r="Q3181" s="41">
        <v>44478</v>
      </c>
      <c r="R3181" s="39" t="s">
        <v>54</v>
      </c>
      <c r="S3181" s="68"/>
    </row>
    <row r="3182" spans="1:19" s="70" customFormat="1" ht="12.75" hidden="1" customHeight="1" x14ac:dyDescent="0.2">
      <c r="A3182" s="38" t="s">
        <v>13316</v>
      </c>
      <c r="B3182" s="39" t="s">
        <v>13317</v>
      </c>
      <c r="C3182" s="39" t="s">
        <v>13318</v>
      </c>
      <c r="D3182" s="38">
        <v>510104</v>
      </c>
      <c r="E3182" s="38"/>
      <c r="F3182" s="42" t="s">
        <v>6236</v>
      </c>
      <c r="G3182" s="38">
        <v>8266014087</v>
      </c>
      <c r="H3182" s="40">
        <v>3226</v>
      </c>
      <c r="I3182" s="2">
        <v>103500</v>
      </c>
      <c r="J3182" s="2"/>
      <c r="K3182" s="2">
        <v>0</v>
      </c>
      <c r="L3182" s="3">
        <f t="shared" si="49"/>
        <v>103500</v>
      </c>
      <c r="M3182" s="41">
        <v>44649.729166666664</v>
      </c>
      <c r="N3182" s="39">
        <v>6870045587</v>
      </c>
      <c r="O3182" s="39" t="s">
        <v>52</v>
      </c>
      <c r="P3182" s="40" t="s">
        <v>13319</v>
      </c>
      <c r="Q3182" s="41">
        <v>44705</v>
      </c>
      <c r="R3182" s="39" t="s">
        <v>54</v>
      </c>
      <c r="S3182" s="68"/>
    </row>
    <row r="3183" spans="1:19" s="70" customFormat="1" ht="12.75" hidden="1" customHeight="1" x14ac:dyDescent="0.2">
      <c r="A3183" s="38">
        <v>272</v>
      </c>
      <c r="B3183" s="39" t="s">
        <v>19427</v>
      </c>
      <c r="C3183" s="39" t="s">
        <v>19428</v>
      </c>
      <c r="D3183" s="38">
        <v>407464</v>
      </c>
      <c r="E3183" s="38"/>
      <c r="F3183" s="39" t="s">
        <v>1230</v>
      </c>
      <c r="G3183" s="38">
        <v>8268011401</v>
      </c>
      <c r="H3183" s="40" t="s">
        <v>14432</v>
      </c>
      <c r="I3183" s="2">
        <v>103280</v>
      </c>
      <c r="J3183" s="2"/>
      <c r="K3183" s="2">
        <v>18590.399999999998</v>
      </c>
      <c r="L3183" s="3">
        <f t="shared" si="49"/>
        <v>121870.39999999999</v>
      </c>
      <c r="M3183" s="41">
        <v>45071.729166666664</v>
      </c>
      <c r="N3183" s="39">
        <v>160419386</v>
      </c>
      <c r="O3183" s="39" t="s">
        <v>8899</v>
      </c>
      <c r="P3183" s="40" t="s">
        <v>19429</v>
      </c>
      <c r="Q3183" s="41">
        <v>45108</v>
      </c>
      <c r="R3183" s="42" t="s">
        <v>8901</v>
      </c>
      <c r="S3183" s="68"/>
    </row>
    <row r="3184" spans="1:19" s="70" customFormat="1" ht="12.75" hidden="1" customHeight="1" x14ac:dyDescent="0.2">
      <c r="A3184" s="38" t="s">
        <v>19238</v>
      </c>
      <c r="B3184" s="42" t="s">
        <v>19239</v>
      </c>
      <c r="C3184" s="42" t="s">
        <v>19240</v>
      </c>
      <c r="D3184" s="38">
        <v>816655</v>
      </c>
      <c r="E3184" s="38"/>
      <c r="F3184" s="42" t="s">
        <v>782</v>
      </c>
      <c r="G3184" s="38">
        <v>8268011742</v>
      </c>
      <c r="H3184" s="40">
        <v>409</v>
      </c>
      <c r="I3184" s="3">
        <v>103263.22</v>
      </c>
      <c r="J3184" s="3"/>
      <c r="K3184" s="3">
        <v>18587.419999999998</v>
      </c>
      <c r="L3184" s="3">
        <f t="shared" si="49"/>
        <v>121850.64</v>
      </c>
      <c r="M3184" s="41">
        <v>45024.729166666664</v>
      </c>
      <c r="N3184" s="39">
        <v>160386858</v>
      </c>
      <c r="O3184" s="42" t="s">
        <v>315</v>
      </c>
      <c r="P3184" s="42" t="s">
        <v>19241</v>
      </c>
      <c r="Q3184" s="60">
        <v>45073</v>
      </c>
      <c r="R3184" s="42" t="s">
        <v>243</v>
      </c>
      <c r="S3184" s="68"/>
    </row>
    <row r="3185" spans="1:19" s="70" customFormat="1" ht="12.75" hidden="1" customHeight="1" x14ac:dyDescent="0.2">
      <c r="A3185" s="38" t="s">
        <v>20314</v>
      </c>
      <c r="B3185" s="39" t="s">
        <v>20315</v>
      </c>
      <c r="C3185" s="39" t="s">
        <v>20316</v>
      </c>
      <c r="D3185" s="38">
        <v>815162</v>
      </c>
      <c r="E3185" s="38"/>
      <c r="F3185" s="39" t="s">
        <v>9118</v>
      </c>
      <c r="G3185" s="38">
        <v>8268012401</v>
      </c>
      <c r="H3185" s="40" t="s">
        <v>20317</v>
      </c>
      <c r="I3185" s="2">
        <v>103230.34</v>
      </c>
      <c r="J3185" s="2"/>
      <c r="K3185" s="2">
        <v>0</v>
      </c>
      <c r="L3185" s="3">
        <f t="shared" si="49"/>
        <v>103230.34</v>
      </c>
      <c r="M3185" s="41">
        <v>45129.729166666664</v>
      </c>
      <c r="N3185" s="39">
        <v>160615881</v>
      </c>
      <c r="O3185" s="39" t="s">
        <v>3282</v>
      </c>
      <c r="P3185" s="40" t="s">
        <v>20318</v>
      </c>
      <c r="Q3185" s="41">
        <v>45172</v>
      </c>
      <c r="R3185" s="42" t="s">
        <v>2417</v>
      </c>
      <c r="S3185" s="68"/>
    </row>
    <row r="3186" spans="1:19" s="70" customFormat="1" ht="12.75" hidden="1" customHeight="1" x14ac:dyDescent="0.25">
      <c r="A3186" s="38" t="s">
        <v>7506</v>
      </c>
      <c r="B3186" s="1"/>
      <c r="C3186" s="1"/>
      <c r="D3186" s="51"/>
      <c r="E3186" s="51"/>
      <c r="F3186" s="139" t="s">
        <v>310</v>
      </c>
      <c r="G3186" s="53"/>
      <c r="H3186" s="54" t="s">
        <v>15101</v>
      </c>
      <c r="I3186" s="35">
        <v>103152.37</v>
      </c>
      <c r="J3186" s="1"/>
      <c r="K3186" s="1"/>
      <c r="L3186" s="3">
        <f t="shared" si="49"/>
        <v>103152.37</v>
      </c>
      <c r="M3186" s="41">
        <v>44802</v>
      </c>
      <c r="N3186" s="56"/>
      <c r="O3186" s="1"/>
      <c r="P3186" s="1"/>
      <c r="Q3186" s="57"/>
      <c r="R3186" s="42" t="s">
        <v>2417</v>
      </c>
      <c r="S3186" s="69"/>
    </row>
    <row r="3187" spans="1:19" s="70" customFormat="1" ht="12.75" hidden="1" customHeight="1" x14ac:dyDescent="0.2">
      <c r="A3187" s="38" t="s">
        <v>19475</v>
      </c>
      <c r="B3187" s="39" t="s">
        <v>19476</v>
      </c>
      <c r="C3187" s="39" t="s">
        <v>19477</v>
      </c>
      <c r="D3187" s="38">
        <v>812419</v>
      </c>
      <c r="E3187" s="38"/>
      <c r="F3187" s="39" t="s">
        <v>1956</v>
      </c>
      <c r="G3187" s="38">
        <v>8268011831</v>
      </c>
      <c r="H3187" s="40" t="s">
        <v>19478</v>
      </c>
      <c r="I3187" s="2">
        <v>103123.72881355933</v>
      </c>
      <c r="J3187" s="2"/>
      <c r="K3187" s="2">
        <v>18562.271186440677</v>
      </c>
      <c r="L3187" s="3">
        <f t="shared" si="49"/>
        <v>121686</v>
      </c>
      <c r="M3187" s="41">
        <v>45078.729166666664</v>
      </c>
      <c r="N3187" s="39">
        <v>160427922</v>
      </c>
      <c r="O3187" s="39" t="s">
        <v>3282</v>
      </c>
      <c r="P3187" s="40" t="s">
        <v>19479</v>
      </c>
      <c r="Q3187" s="41">
        <v>45099</v>
      </c>
      <c r="R3187" s="42" t="s">
        <v>2417</v>
      </c>
      <c r="S3187" s="68"/>
    </row>
    <row r="3188" spans="1:19" s="70" customFormat="1" ht="12.75" hidden="1" customHeight="1" x14ac:dyDescent="0.2">
      <c r="A3188" s="38">
        <v>165</v>
      </c>
      <c r="B3188" s="39" t="s">
        <v>19770</v>
      </c>
      <c r="C3188" s="39" t="s">
        <v>19771</v>
      </c>
      <c r="D3188" s="38">
        <v>921813</v>
      </c>
      <c r="E3188" s="38" t="s">
        <v>23092</v>
      </c>
      <c r="F3188" s="129" t="s">
        <v>1977</v>
      </c>
      <c r="G3188" s="38">
        <v>8268012547</v>
      </c>
      <c r="H3188" s="40" t="s">
        <v>19772</v>
      </c>
      <c r="I3188" s="2">
        <v>103015.25423728814</v>
      </c>
      <c r="J3188" s="2"/>
      <c r="K3188" s="2">
        <v>18542.745762711864</v>
      </c>
      <c r="L3188" s="3">
        <f t="shared" si="49"/>
        <v>121558</v>
      </c>
      <c r="M3188" s="41">
        <v>45052.729166666664</v>
      </c>
      <c r="N3188" s="39">
        <v>160496235</v>
      </c>
      <c r="O3188" s="39" t="s">
        <v>8899</v>
      </c>
      <c r="P3188" s="40" t="s">
        <v>19769</v>
      </c>
      <c r="Q3188" s="41"/>
      <c r="R3188" s="42" t="s">
        <v>8901</v>
      </c>
      <c r="S3188" s="68"/>
    </row>
    <row r="3189" spans="1:19" s="70" customFormat="1" ht="12.75" customHeight="1" x14ac:dyDescent="0.2">
      <c r="A3189" s="38" t="s">
        <v>4170</v>
      </c>
      <c r="B3189" s="42"/>
      <c r="C3189" s="42"/>
      <c r="D3189" s="38"/>
      <c r="E3189" s="38"/>
      <c r="F3189" s="42" t="s">
        <v>3025</v>
      </c>
      <c r="G3189" s="61" t="s">
        <v>4166</v>
      </c>
      <c r="H3189" s="59">
        <v>44405</v>
      </c>
      <c r="I3189" s="3">
        <v>103000.39</v>
      </c>
      <c r="J3189" s="3"/>
      <c r="K3189" s="2">
        <v>0</v>
      </c>
      <c r="L3189" s="3">
        <f t="shared" si="49"/>
        <v>103000.39</v>
      </c>
      <c r="M3189" s="59">
        <v>44405</v>
      </c>
      <c r="N3189" s="61" t="s">
        <v>4166</v>
      </c>
      <c r="O3189" s="39" t="s">
        <v>3027</v>
      </c>
      <c r="P3189" s="42"/>
      <c r="Q3189" s="60"/>
      <c r="R3189" s="62" t="s">
        <v>15</v>
      </c>
      <c r="S3189" s="68"/>
    </row>
    <row r="3190" spans="1:19" s="70" customFormat="1" ht="12.75" hidden="1" customHeight="1" x14ac:dyDescent="0.2">
      <c r="A3190" s="38" t="s">
        <v>16009</v>
      </c>
      <c r="B3190" s="39" t="s">
        <v>16010</v>
      </c>
      <c r="C3190" s="39" t="s">
        <v>16011</v>
      </c>
      <c r="D3190" s="38">
        <v>808131</v>
      </c>
      <c r="E3190" s="38" t="s">
        <v>23092</v>
      </c>
      <c r="F3190" s="129" t="s">
        <v>1843</v>
      </c>
      <c r="G3190" s="38">
        <v>8268010059</v>
      </c>
      <c r="H3190" s="40" t="s">
        <v>16012</v>
      </c>
      <c r="I3190" s="2">
        <v>102900</v>
      </c>
      <c r="J3190" s="2"/>
      <c r="K3190" s="2">
        <v>18522</v>
      </c>
      <c r="L3190" s="3">
        <f t="shared" si="49"/>
        <v>121422</v>
      </c>
      <c r="M3190" s="41">
        <v>44856.729166666664</v>
      </c>
      <c r="N3190" s="39">
        <v>44261747</v>
      </c>
      <c r="O3190" s="39" t="s">
        <v>3282</v>
      </c>
      <c r="P3190" s="40" t="s">
        <v>16013</v>
      </c>
      <c r="Q3190" s="41">
        <v>44897</v>
      </c>
      <c r="R3190" s="42" t="s">
        <v>2417</v>
      </c>
      <c r="S3190" s="68"/>
    </row>
    <row r="3191" spans="1:19" s="70" customFormat="1" ht="12.75" hidden="1" customHeight="1" x14ac:dyDescent="0.2">
      <c r="A3191" s="38">
        <v>347</v>
      </c>
      <c r="B3191" s="39" t="s">
        <v>18469</v>
      </c>
      <c r="C3191" s="39" t="s">
        <v>18470</v>
      </c>
      <c r="D3191" s="38">
        <v>808131</v>
      </c>
      <c r="E3191" s="38" t="s">
        <v>23092</v>
      </c>
      <c r="F3191" s="129" t="s">
        <v>1843</v>
      </c>
      <c r="G3191" s="38">
        <v>8268011116</v>
      </c>
      <c r="H3191" s="40" t="s">
        <v>18471</v>
      </c>
      <c r="I3191" s="2">
        <v>102900</v>
      </c>
      <c r="J3191" s="2"/>
      <c r="K3191" s="2">
        <v>18522</v>
      </c>
      <c r="L3191" s="3">
        <f t="shared" si="49"/>
        <v>121422</v>
      </c>
      <c r="M3191" s="41">
        <v>44982.729166666664</v>
      </c>
      <c r="N3191" s="39">
        <v>44587362</v>
      </c>
      <c r="O3191" s="39" t="s">
        <v>8899</v>
      </c>
      <c r="P3191" s="40" t="s">
        <v>18472</v>
      </c>
      <c r="Q3191" s="41">
        <v>45035</v>
      </c>
      <c r="R3191" s="42" t="s">
        <v>8901</v>
      </c>
      <c r="S3191" s="68"/>
    </row>
    <row r="3192" spans="1:19" s="70" customFormat="1" ht="12.75" hidden="1" customHeight="1" x14ac:dyDescent="0.2">
      <c r="A3192" s="38" t="s">
        <v>19812</v>
      </c>
      <c r="B3192" s="39" t="s">
        <v>19813</v>
      </c>
      <c r="C3192" s="39" t="s">
        <v>19814</v>
      </c>
      <c r="D3192" s="38">
        <v>808131</v>
      </c>
      <c r="E3192" s="38" t="s">
        <v>23092</v>
      </c>
      <c r="F3192" s="129" t="s">
        <v>1843</v>
      </c>
      <c r="G3192" s="38">
        <v>8268011601</v>
      </c>
      <c r="H3192" s="40" t="s">
        <v>19815</v>
      </c>
      <c r="I3192" s="2">
        <v>102900</v>
      </c>
      <c r="J3192" s="2"/>
      <c r="K3192" s="2">
        <v>18522</v>
      </c>
      <c r="L3192" s="3">
        <f t="shared" si="49"/>
        <v>121422</v>
      </c>
      <c r="M3192" s="41">
        <v>45070.729166666664</v>
      </c>
      <c r="N3192" s="39">
        <v>160502639</v>
      </c>
      <c r="O3192" s="39" t="s">
        <v>3282</v>
      </c>
      <c r="P3192" s="40" t="s">
        <v>19816</v>
      </c>
      <c r="Q3192" s="41">
        <v>45128</v>
      </c>
      <c r="R3192" s="42" t="s">
        <v>2417</v>
      </c>
      <c r="S3192" s="68"/>
    </row>
    <row r="3193" spans="1:19" s="70" customFormat="1" ht="12.75" hidden="1" customHeight="1" x14ac:dyDescent="0.2">
      <c r="A3193" s="38" t="s">
        <v>19817</v>
      </c>
      <c r="B3193" s="39" t="s">
        <v>19818</v>
      </c>
      <c r="C3193" s="39" t="s">
        <v>19819</v>
      </c>
      <c r="D3193" s="38">
        <v>808131</v>
      </c>
      <c r="E3193" s="38" t="s">
        <v>23092</v>
      </c>
      <c r="F3193" s="129" t="s">
        <v>1843</v>
      </c>
      <c r="G3193" s="38">
        <v>8268011601</v>
      </c>
      <c r="H3193" s="40" t="s">
        <v>19820</v>
      </c>
      <c r="I3193" s="2">
        <v>102900</v>
      </c>
      <c r="J3193" s="2"/>
      <c r="K3193" s="2">
        <v>18522</v>
      </c>
      <c r="L3193" s="3">
        <f t="shared" si="49"/>
        <v>121422</v>
      </c>
      <c r="M3193" s="41">
        <v>45033.729166666664</v>
      </c>
      <c r="N3193" s="39">
        <v>160502707</v>
      </c>
      <c r="O3193" s="39" t="s">
        <v>3282</v>
      </c>
      <c r="P3193" s="40" t="s">
        <v>19821</v>
      </c>
      <c r="Q3193" s="41">
        <v>45140</v>
      </c>
      <c r="R3193" s="42" t="s">
        <v>2417</v>
      </c>
      <c r="S3193" s="68"/>
    </row>
    <row r="3194" spans="1:19" s="70" customFormat="1" ht="12.75" hidden="1" customHeight="1" x14ac:dyDescent="0.2">
      <c r="A3194" s="38" t="s">
        <v>19822</v>
      </c>
      <c r="B3194" s="39" t="s">
        <v>19823</v>
      </c>
      <c r="C3194" s="39" t="s">
        <v>19824</v>
      </c>
      <c r="D3194" s="38">
        <v>808131</v>
      </c>
      <c r="E3194" s="38" t="s">
        <v>23092</v>
      </c>
      <c r="F3194" s="129" t="s">
        <v>1843</v>
      </c>
      <c r="G3194" s="38">
        <v>8268011601</v>
      </c>
      <c r="H3194" s="40" t="s">
        <v>19825</v>
      </c>
      <c r="I3194" s="2">
        <v>102900</v>
      </c>
      <c r="J3194" s="2"/>
      <c r="K3194" s="2">
        <v>18522</v>
      </c>
      <c r="L3194" s="3">
        <f t="shared" si="49"/>
        <v>121422</v>
      </c>
      <c r="M3194" s="41">
        <v>45040.729166666664</v>
      </c>
      <c r="N3194" s="39">
        <v>160502747</v>
      </c>
      <c r="O3194" s="39" t="s">
        <v>3282</v>
      </c>
      <c r="P3194" s="40" t="s">
        <v>19826</v>
      </c>
      <c r="Q3194" s="41">
        <v>45133</v>
      </c>
      <c r="R3194" s="42" t="s">
        <v>2417</v>
      </c>
      <c r="S3194" s="68"/>
    </row>
    <row r="3195" spans="1:19" s="70" customFormat="1" ht="12.75" hidden="1" customHeight="1" x14ac:dyDescent="0.2">
      <c r="A3195" s="38" t="s">
        <v>21148</v>
      </c>
      <c r="B3195" s="39" t="s">
        <v>21149</v>
      </c>
      <c r="C3195" s="39" t="s">
        <v>21150</v>
      </c>
      <c r="D3195" s="38">
        <v>808131</v>
      </c>
      <c r="E3195" s="38" t="s">
        <v>23092</v>
      </c>
      <c r="F3195" s="129" t="s">
        <v>1843</v>
      </c>
      <c r="G3195" s="38">
        <v>8268013305</v>
      </c>
      <c r="H3195" s="40" t="s">
        <v>21151</v>
      </c>
      <c r="I3195" s="2">
        <v>102900</v>
      </c>
      <c r="J3195" s="2"/>
      <c r="K3195" s="2">
        <v>18522</v>
      </c>
      <c r="L3195" s="3">
        <f t="shared" si="49"/>
        <v>121422</v>
      </c>
      <c r="M3195" s="41">
        <v>45205.729166666664</v>
      </c>
      <c r="N3195" s="39">
        <v>160826459</v>
      </c>
      <c r="O3195" s="39" t="s">
        <v>3282</v>
      </c>
      <c r="P3195" s="40" t="s">
        <v>21152</v>
      </c>
      <c r="Q3195" s="41">
        <v>45276</v>
      </c>
      <c r="R3195" s="42" t="s">
        <v>2417</v>
      </c>
      <c r="S3195" s="68"/>
    </row>
    <row r="3196" spans="1:19" s="70" customFormat="1" ht="12.75" hidden="1" customHeight="1" x14ac:dyDescent="0.2">
      <c r="A3196" s="38" t="s">
        <v>21153</v>
      </c>
      <c r="B3196" s="39" t="s">
        <v>21154</v>
      </c>
      <c r="C3196" s="39" t="s">
        <v>21155</v>
      </c>
      <c r="D3196" s="38">
        <v>808131</v>
      </c>
      <c r="E3196" s="38" t="s">
        <v>23092</v>
      </c>
      <c r="F3196" s="129" t="s">
        <v>1843</v>
      </c>
      <c r="G3196" s="38">
        <v>8268013305</v>
      </c>
      <c r="H3196" s="40" t="s">
        <v>21156</v>
      </c>
      <c r="I3196" s="2">
        <v>102900</v>
      </c>
      <c r="J3196" s="2"/>
      <c r="K3196" s="2">
        <v>18522</v>
      </c>
      <c r="L3196" s="3">
        <f t="shared" si="49"/>
        <v>121422</v>
      </c>
      <c r="M3196" s="41">
        <v>45224.729166666664</v>
      </c>
      <c r="N3196" s="39">
        <v>160826481</v>
      </c>
      <c r="O3196" s="39" t="s">
        <v>3282</v>
      </c>
      <c r="P3196" s="40" t="s">
        <v>21152</v>
      </c>
      <c r="Q3196" s="41">
        <v>45276</v>
      </c>
      <c r="R3196" s="42" t="s">
        <v>2417</v>
      </c>
      <c r="S3196" s="68"/>
    </row>
    <row r="3197" spans="1:19" s="70" customFormat="1" ht="12.75" hidden="1" customHeight="1" x14ac:dyDescent="0.25">
      <c r="A3197" s="38" t="s">
        <v>17990</v>
      </c>
      <c r="B3197" s="39" t="s">
        <v>17991</v>
      </c>
      <c r="C3197" s="39" t="s">
        <v>17992</v>
      </c>
      <c r="D3197" s="38">
        <v>820963</v>
      </c>
      <c r="E3197" s="38"/>
      <c r="F3197" s="138" t="s">
        <v>10076</v>
      </c>
      <c r="G3197" s="38">
        <v>8268011035</v>
      </c>
      <c r="H3197" s="40">
        <v>795</v>
      </c>
      <c r="I3197" s="2">
        <v>102879</v>
      </c>
      <c r="J3197" s="2"/>
      <c r="K3197" s="2">
        <v>0</v>
      </c>
      <c r="L3197" s="3">
        <f t="shared" si="49"/>
        <v>102879</v>
      </c>
      <c r="M3197" s="41">
        <v>44960.729166666664</v>
      </c>
      <c r="N3197" s="39">
        <v>3445034847</v>
      </c>
      <c r="O3197" s="39" t="s">
        <v>3282</v>
      </c>
      <c r="P3197" s="40" t="s">
        <v>17993</v>
      </c>
      <c r="Q3197" s="41">
        <v>45002</v>
      </c>
      <c r="R3197" s="42" t="s">
        <v>2417</v>
      </c>
      <c r="S3197" s="68"/>
    </row>
    <row r="3198" spans="1:19" s="70" customFormat="1" ht="12.75" hidden="1" customHeight="1" x14ac:dyDescent="0.2">
      <c r="A3198" s="38" t="s">
        <v>8174</v>
      </c>
      <c r="B3198" s="39" t="s">
        <v>8175</v>
      </c>
      <c r="C3198" s="39" t="s">
        <v>8176</v>
      </c>
      <c r="D3198" s="38">
        <v>811819</v>
      </c>
      <c r="E3198" s="38"/>
      <c r="F3198" s="39" t="s">
        <v>1091</v>
      </c>
      <c r="G3198" s="38">
        <v>8263000049</v>
      </c>
      <c r="H3198" s="40" t="s">
        <v>8177</v>
      </c>
      <c r="I3198" s="2">
        <v>102696</v>
      </c>
      <c r="J3198" s="2"/>
      <c r="K3198" s="2">
        <v>0</v>
      </c>
      <c r="L3198" s="3">
        <f t="shared" si="49"/>
        <v>102696</v>
      </c>
      <c r="M3198" s="41">
        <v>44459.729166666664</v>
      </c>
      <c r="N3198" s="39">
        <v>3445018290</v>
      </c>
      <c r="O3198" s="39" t="s">
        <v>52</v>
      </c>
      <c r="P3198" s="40">
        <v>110082110755</v>
      </c>
      <c r="Q3198" s="41">
        <v>44478</v>
      </c>
      <c r="R3198" s="39" t="s">
        <v>54</v>
      </c>
      <c r="S3198" s="68"/>
    </row>
    <row r="3199" spans="1:19" s="70" customFormat="1" ht="12.75" hidden="1" customHeight="1" x14ac:dyDescent="0.2">
      <c r="A3199" s="38" t="s">
        <v>6639</v>
      </c>
      <c r="B3199" s="42" t="s">
        <v>6640</v>
      </c>
      <c r="C3199" s="42" t="s">
        <v>6641</v>
      </c>
      <c r="D3199" s="38">
        <v>105695</v>
      </c>
      <c r="E3199" s="38"/>
      <c r="F3199" s="42" t="s">
        <v>2389</v>
      </c>
      <c r="G3199" s="38">
        <v>8263000100</v>
      </c>
      <c r="H3199" s="40" t="s">
        <v>6642</v>
      </c>
      <c r="I3199" s="3">
        <v>102500</v>
      </c>
      <c r="J3199" s="3"/>
      <c r="K3199" s="3">
        <v>18450</v>
      </c>
      <c r="L3199" s="3">
        <f t="shared" si="49"/>
        <v>120950</v>
      </c>
      <c r="M3199" s="41">
        <v>44431.729166666664</v>
      </c>
      <c r="N3199" s="39">
        <v>6870220202</v>
      </c>
      <c r="O3199" s="42" t="s">
        <v>315</v>
      </c>
      <c r="P3199" s="42" t="s">
        <v>6643</v>
      </c>
      <c r="Q3199" s="60">
        <v>44480</v>
      </c>
      <c r="R3199" s="42" t="s">
        <v>243</v>
      </c>
      <c r="S3199" s="68"/>
    </row>
    <row r="3200" spans="1:19" s="70" customFormat="1" ht="12.75" hidden="1" customHeight="1" x14ac:dyDescent="0.2">
      <c r="A3200" s="38">
        <v>286</v>
      </c>
      <c r="B3200" s="39" t="s">
        <v>20062</v>
      </c>
      <c r="C3200" s="39" t="s">
        <v>20063</v>
      </c>
      <c r="D3200" s="38">
        <v>509330</v>
      </c>
      <c r="E3200" s="38"/>
      <c r="F3200" s="39" t="s">
        <v>17332</v>
      </c>
      <c r="G3200" s="38">
        <v>8266017677</v>
      </c>
      <c r="H3200" s="40" t="s">
        <v>20064</v>
      </c>
      <c r="I3200" s="2">
        <v>102500</v>
      </c>
      <c r="J3200" s="2"/>
      <c r="K3200" s="2">
        <v>18450</v>
      </c>
      <c r="L3200" s="3">
        <f t="shared" si="49"/>
        <v>120950</v>
      </c>
      <c r="M3200" s="41">
        <v>45116.729166666664</v>
      </c>
      <c r="N3200" s="39">
        <v>1246451938</v>
      </c>
      <c r="O3200" s="39" t="s">
        <v>8899</v>
      </c>
      <c r="P3200" s="40">
        <v>308101224249</v>
      </c>
      <c r="Q3200" s="41">
        <v>45150</v>
      </c>
      <c r="R3200" s="42" t="s">
        <v>8901</v>
      </c>
      <c r="S3200" s="68"/>
    </row>
    <row r="3201" spans="1:19" s="70" customFormat="1" ht="12.75" hidden="1" customHeight="1" x14ac:dyDescent="0.2">
      <c r="A3201" s="38" t="s">
        <v>8893</v>
      </c>
      <c r="B3201" s="39" t="s">
        <v>8894</v>
      </c>
      <c r="C3201" s="39" t="s">
        <v>8895</v>
      </c>
      <c r="D3201" s="38">
        <v>815145</v>
      </c>
      <c r="E3201" s="38"/>
      <c r="F3201" s="39" t="s">
        <v>1053</v>
      </c>
      <c r="G3201" s="38">
        <v>8268007235</v>
      </c>
      <c r="H3201" s="40">
        <v>83</v>
      </c>
      <c r="I3201" s="2">
        <v>102000</v>
      </c>
      <c r="J3201" s="2"/>
      <c r="K3201" s="2">
        <v>18360</v>
      </c>
      <c r="L3201" s="3">
        <f t="shared" si="49"/>
        <v>120360</v>
      </c>
      <c r="M3201" s="41">
        <v>44531.729166666664</v>
      </c>
      <c r="N3201" s="39">
        <v>44230658</v>
      </c>
      <c r="O3201" s="39" t="s">
        <v>52</v>
      </c>
      <c r="P3201" s="40"/>
      <c r="Q3201" s="41"/>
      <c r="R3201" s="39" t="s">
        <v>54</v>
      </c>
      <c r="S3201" s="68"/>
    </row>
    <row r="3202" spans="1:19" s="70" customFormat="1" ht="12.75" hidden="1" customHeight="1" x14ac:dyDescent="0.2">
      <c r="A3202" s="38" t="s">
        <v>986</v>
      </c>
      <c r="B3202" s="39" t="s">
        <v>987</v>
      </c>
      <c r="C3202" s="39" t="s">
        <v>988</v>
      </c>
      <c r="D3202" s="38">
        <v>128635</v>
      </c>
      <c r="E3202" s="38"/>
      <c r="F3202" s="39" t="s">
        <v>989</v>
      </c>
      <c r="G3202" s="38">
        <v>8266010586</v>
      </c>
      <c r="H3202" s="40" t="s">
        <v>990</v>
      </c>
      <c r="I3202" s="2">
        <v>101800</v>
      </c>
      <c r="J3202" s="2"/>
      <c r="K3202" s="2">
        <v>18324</v>
      </c>
      <c r="L3202" s="3">
        <f t="shared" si="49"/>
        <v>120124</v>
      </c>
      <c r="M3202" s="41">
        <v>44250.729166666664</v>
      </c>
      <c r="N3202" s="39">
        <v>6870344129</v>
      </c>
      <c r="O3202" s="39" t="s">
        <v>52</v>
      </c>
      <c r="P3202" s="40" t="s">
        <v>991</v>
      </c>
      <c r="Q3202" s="41">
        <v>44299</v>
      </c>
      <c r="R3202" s="39" t="s">
        <v>54</v>
      </c>
      <c r="S3202" s="68"/>
    </row>
    <row r="3203" spans="1:19" s="70" customFormat="1" ht="12.75" hidden="1" customHeight="1" x14ac:dyDescent="0.2">
      <c r="A3203" s="38" t="s">
        <v>9506</v>
      </c>
      <c r="B3203" s="39" t="s">
        <v>9507</v>
      </c>
      <c r="C3203" s="39" t="s">
        <v>9508</v>
      </c>
      <c r="D3203" s="38">
        <v>130467</v>
      </c>
      <c r="E3203" s="38"/>
      <c r="F3203" s="39" t="s">
        <v>9509</v>
      </c>
      <c r="G3203" s="38">
        <v>8266012655</v>
      </c>
      <c r="H3203" s="40" t="s">
        <v>9510</v>
      </c>
      <c r="I3203" s="2">
        <v>101766.94915254238</v>
      </c>
      <c r="J3203" s="2"/>
      <c r="K3203" s="2">
        <v>18318.050847457627</v>
      </c>
      <c r="L3203" s="3">
        <f t="shared" si="49"/>
        <v>120085</v>
      </c>
      <c r="M3203" s="41">
        <v>44529.729166666664</v>
      </c>
      <c r="N3203" s="39">
        <v>6870325463</v>
      </c>
      <c r="O3203" s="39" t="s">
        <v>52</v>
      </c>
      <c r="P3203" s="40" t="s">
        <v>9511</v>
      </c>
      <c r="Q3203" s="41">
        <v>44576</v>
      </c>
      <c r="R3203" s="39" t="s">
        <v>54</v>
      </c>
      <c r="S3203" s="68"/>
    </row>
    <row r="3204" spans="1:19" s="70" customFormat="1" ht="12.75" hidden="1" customHeight="1" x14ac:dyDescent="0.2">
      <c r="A3204" s="38" t="s">
        <v>19621</v>
      </c>
      <c r="B3204" s="39" t="s">
        <v>19622</v>
      </c>
      <c r="C3204" s="39" t="s">
        <v>19623</v>
      </c>
      <c r="D3204" s="38">
        <v>802471</v>
      </c>
      <c r="E3204" s="38"/>
      <c r="F3204" s="39" t="s">
        <v>9923</v>
      </c>
      <c r="G3204" s="38">
        <v>8268012458</v>
      </c>
      <c r="H3204" s="40">
        <v>302</v>
      </c>
      <c r="I3204" s="2">
        <v>101500</v>
      </c>
      <c r="J3204" s="2"/>
      <c r="K3204" s="2">
        <v>18270</v>
      </c>
      <c r="L3204" s="3">
        <f t="shared" si="49"/>
        <v>119770</v>
      </c>
      <c r="M3204" s="41">
        <v>45090.729166666664</v>
      </c>
      <c r="N3204" s="39">
        <v>160459172</v>
      </c>
      <c r="O3204" s="39" t="s">
        <v>52</v>
      </c>
      <c r="P3204" s="40" t="s">
        <v>19624</v>
      </c>
      <c r="Q3204" s="41">
        <v>45115</v>
      </c>
      <c r="R3204" s="39" t="s">
        <v>54</v>
      </c>
      <c r="S3204" s="68"/>
    </row>
    <row r="3205" spans="1:19" s="70" customFormat="1" ht="12.75" hidden="1" customHeight="1" x14ac:dyDescent="0.2">
      <c r="A3205" s="38" t="s">
        <v>4144</v>
      </c>
      <c r="B3205" s="39" t="s">
        <v>4145</v>
      </c>
      <c r="C3205" s="39" t="s">
        <v>4146</v>
      </c>
      <c r="D3205" s="58">
        <v>132142</v>
      </c>
      <c r="E3205" s="58"/>
      <c r="F3205" s="39" t="s">
        <v>3157</v>
      </c>
      <c r="G3205" s="38">
        <v>8266010956</v>
      </c>
      <c r="H3205" s="40" t="s">
        <v>4147</v>
      </c>
      <c r="I3205" s="2">
        <v>101439.83050847458</v>
      </c>
      <c r="J3205" s="2"/>
      <c r="K3205" s="2">
        <v>18259.169491525423</v>
      </c>
      <c r="L3205" s="3">
        <f t="shared" si="49"/>
        <v>119699</v>
      </c>
      <c r="M3205" s="41">
        <v>44378.729166666664</v>
      </c>
      <c r="N3205" s="39">
        <v>6870169216</v>
      </c>
      <c r="O3205" s="39" t="s">
        <v>52</v>
      </c>
      <c r="P3205" s="40" t="s">
        <v>4148</v>
      </c>
      <c r="Q3205" s="41">
        <v>44429</v>
      </c>
      <c r="R3205" s="39" t="s">
        <v>54</v>
      </c>
      <c r="S3205" s="68"/>
    </row>
    <row r="3206" spans="1:19" s="70" customFormat="1" ht="12.75" hidden="1" customHeight="1" x14ac:dyDescent="0.2">
      <c r="A3206" s="38" t="s">
        <v>11099</v>
      </c>
      <c r="B3206" s="42" t="s">
        <v>11100</v>
      </c>
      <c r="C3206" s="42" t="s">
        <v>11101</v>
      </c>
      <c r="D3206" s="38">
        <v>137974</v>
      </c>
      <c r="E3206" s="38"/>
      <c r="F3206" s="39" t="s">
        <v>3527</v>
      </c>
      <c r="G3206" s="38">
        <v>8263000113</v>
      </c>
      <c r="H3206" s="64" t="s">
        <v>11102</v>
      </c>
      <c r="I3206" s="6">
        <v>101438</v>
      </c>
      <c r="J3206" s="3"/>
      <c r="K3206" s="3">
        <v>18258.84</v>
      </c>
      <c r="L3206" s="3">
        <f t="shared" ref="L3206:L3269" si="50">SUM(I3206:K3206)</f>
        <v>119696.84</v>
      </c>
      <c r="M3206" s="41">
        <v>44592.729166666664</v>
      </c>
      <c r="N3206" s="39">
        <v>6870395694</v>
      </c>
      <c r="O3206" s="42" t="s">
        <v>315</v>
      </c>
      <c r="P3206" s="42" t="s">
        <v>11103</v>
      </c>
      <c r="Q3206" s="60">
        <v>44643</v>
      </c>
      <c r="R3206" s="42" t="s">
        <v>243</v>
      </c>
      <c r="S3206" s="68"/>
    </row>
    <row r="3207" spans="1:19" s="70" customFormat="1" ht="12.75" hidden="1" customHeight="1" x14ac:dyDescent="0.2">
      <c r="A3207" s="38" t="s">
        <v>12365</v>
      </c>
      <c r="B3207" s="39" t="s">
        <v>12366</v>
      </c>
      <c r="C3207" s="39" t="s">
        <v>12367</v>
      </c>
      <c r="D3207" s="38">
        <v>921813</v>
      </c>
      <c r="E3207" s="38" t="s">
        <v>23092</v>
      </c>
      <c r="F3207" s="129" t="s">
        <v>1977</v>
      </c>
      <c r="G3207" s="38">
        <v>8268008156</v>
      </c>
      <c r="H3207" s="40" t="s">
        <v>12368</v>
      </c>
      <c r="I3207" s="2">
        <v>101336.44067796611</v>
      </c>
      <c r="J3207" s="2"/>
      <c r="K3207" s="2">
        <v>18240.5593220339</v>
      </c>
      <c r="L3207" s="3">
        <f t="shared" si="50"/>
        <v>119577</v>
      </c>
      <c r="M3207" s="41">
        <v>44648.729166666664</v>
      </c>
      <c r="N3207" s="39">
        <v>43821177</v>
      </c>
      <c r="O3207" s="39" t="s">
        <v>52</v>
      </c>
      <c r="P3207" s="40" t="s">
        <v>12369</v>
      </c>
      <c r="Q3207" s="41">
        <v>44658</v>
      </c>
      <c r="R3207" s="39" t="s">
        <v>54</v>
      </c>
      <c r="S3207" s="68"/>
    </row>
    <row r="3208" spans="1:19" s="70" customFormat="1" ht="12.75" hidden="1" customHeight="1" x14ac:dyDescent="0.25">
      <c r="A3208" s="38" t="s">
        <v>1984</v>
      </c>
      <c r="B3208" s="42"/>
      <c r="C3208" s="42"/>
      <c r="D3208" s="38"/>
      <c r="E3208" s="38"/>
      <c r="F3208" s="139" t="s">
        <v>310</v>
      </c>
      <c r="G3208" s="38"/>
      <c r="H3208" s="40" t="s">
        <v>11192</v>
      </c>
      <c r="I3208" s="3">
        <v>101052.62</v>
      </c>
      <c r="J3208" s="3"/>
      <c r="K3208" s="3"/>
      <c r="L3208" s="3">
        <f t="shared" si="50"/>
        <v>101052.62</v>
      </c>
      <c r="M3208" s="41">
        <v>44620</v>
      </c>
      <c r="N3208" s="39"/>
      <c r="O3208" s="42"/>
      <c r="P3208" s="42"/>
      <c r="Q3208" s="60"/>
      <c r="R3208" s="42" t="s">
        <v>243</v>
      </c>
      <c r="S3208" s="68"/>
    </row>
    <row r="3209" spans="1:19" s="70" customFormat="1" ht="12.75" hidden="1" customHeight="1" x14ac:dyDescent="0.2">
      <c r="A3209" s="38">
        <v>330</v>
      </c>
      <c r="B3209" s="39" t="s">
        <v>22135</v>
      </c>
      <c r="C3209" s="39" t="s">
        <v>22136</v>
      </c>
      <c r="D3209" s="38">
        <v>816655</v>
      </c>
      <c r="E3209" s="38"/>
      <c r="F3209" s="42" t="s">
        <v>782</v>
      </c>
      <c r="G3209" s="38">
        <v>8268014230</v>
      </c>
      <c r="H3209" s="40">
        <v>616</v>
      </c>
      <c r="I3209" s="2">
        <v>100929.66949152542</v>
      </c>
      <c r="J3209" s="2"/>
      <c r="K3209" s="2">
        <v>18167.340508474575</v>
      </c>
      <c r="L3209" s="3">
        <f t="shared" si="50"/>
        <v>119097.01</v>
      </c>
      <c r="M3209" s="41">
        <v>45349.729166666664</v>
      </c>
      <c r="N3209" s="39">
        <v>161107437</v>
      </c>
      <c r="O3209" s="39" t="s">
        <v>8899</v>
      </c>
      <c r="P3209" s="40" t="s">
        <v>22137</v>
      </c>
      <c r="Q3209" s="41">
        <v>45365</v>
      </c>
      <c r="R3209" s="42" t="s">
        <v>8901</v>
      </c>
      <c r="S3209" s="68"/>
    </row>
    <row r="3210" spans="1:19" s="70" customFormat="1" ht="12.75" hidden="1" customHeight="1" x14ac:dyDescent="0.2">
      <c r="A3210" s="38">
        <v>342</v>
      </c>
      <c r="B3210" s="39" t="s">
        <v>19675</v>
      </c>
      <c r="C3210" s="39" t="s">
        <v>19676</v>
      </c>
      <c r="D3210" s="38">
        <v>137847</v>
      </c>
      <c r="E3210" s="38"/>
      <c r="F3210" s="39" t="s">
        <v>17353</v>
      </c>
      <c r="G3210" s="38">
        <v>8266016893</v>
      </c>
      <c r="H3210" s="40" t="s">
        <v>19677</v>
      </c>
      <c r="I3210" s="2">
        <v>100800</v>
      </c>
      <c r="J3210" s="2"/>
      <c r="K3210" s="2">
        <v>18144</v>
      </c>
      <c r="L3210" s="3">
        <f t="shared" si="50"/>
        <v>118944</v>
      </c>
      <c r="M3210" s="41">
        <v>45069.729166666664</v>
      </c>
      <c r="N3210" s="39">
        <v>1246413972</v>
      </c>
      <c r="O3210" s="39" t="s">
        <v>8899</v>
      </c>
      <c r="P3210" s="40" t="s">
        <v>19678</v>
      </c>
      <c r="Q3210" s="41">
        <v>45126</v>
      </c>
      <c r="R3210" s="42" t="s">
        <v>8901</v>
      </c>
      <c r="S3210" s="68"/>
    </row>
    <row r="3211" spans="1:19" s="70" customFormat="1" ht="12.75" hidden="1" customHeight="1" x14ac:dyDescent="0.2">
      <c r="A3211" s="38">
        <v>204</v>
      </c>
      <c r="B3211" s="39" t="s">
        <v>18425</v>
      </c>
      <c r="C3211" s="39" t="s">
        <v>18426</v>
      </c>
      <c r="D3211" s="38">
        <v>105872</v>
      </c>
      <c r="E3211" s="38"/>
      <c r="F3211" s="39" t="s">
        <v>15714</v>
      </c>
      <c r="G3211" s="38">
        <v>8266017171</v>
      </c>
      <c r="H3211" s="40" t="s">
        <v>18427</v>
      </c>
      <c r="I3211" s="2">
        <v>100750</v>
      </c>
      <c r="J3211" s="2"/>
      <c r="K3211" s="2">
        <v>18135</v>
      </c>
      <c r="L3211" s="3">
        <f t="shared" si="50"/>
        <v>118885</v>
      </c>
      <c r="M3211" s="41">
        <v>44985.729166666664</v>
      </c>
      <c r="N3211" s="39">
        <v>6870439428</v>
      </c>
      <c r="O3211" s="39" t="s">
        <v>8899</v>
      </c>
      <c r="P3211" s="40" t="s">
        <v>18428</v>
      </c>
      <c r="Q3211" s="41">
        <v>45032</v>
      </c>
      <c r="R3211" s="42" t="s">
        <v>8901</v>
      </c>
      <c r="S3211" s="68"/>
    </row>
    <row r="3212" spans="1:19" s="70" customFormat="1" ht="12.75" hidden="1" customHeight="1" x14ac:dyDescent="0.2">
      <c r="A3212" s="38" t="s">
        <v>19632</v>
      </c>
      <c r="B3212" s="39" t="s">
        <v>19633</v>
      </c>
      <c r="C3212" s="39" t="s">
        <v>19634</v>
      </c>
      <c r="D3212" s="38">
        <v>811819</v>
      </c>
      <c r="E3212" s="38"/>
      <c r="F3212" s="39" t="s">
        <v>1091</v>
      </c>
      <c r="G3212" s="38">
        <v>8263000296</v>
      </c>
      <c r="H3212" s="40" t="s">
        <v>19635</v>
      </c>
      <c r="I3212" s="2">
        <v>100625</v>
      </c>
      <c r="J3212" s="2"/>
      <c r="K3212" s="2">
        <v>0</v>
      </c>
      <c r="L3212" s="3">
        <f t="shared" si="50"/>
        <v>100625</v>
      </c>
      <c r="M3212" s="41">
        <v>45063.729166666664</v>
      </c>
      <c r="N3212" s="39">
        <v>1218725229</v>
      </c>
      <c r="O3212" s="39" t="s">
        <v>3282</v>
      </c>
      <c r="P3212" s="40">
        <v>306283099458</v>
      </c>
      <c r="Q3212" s="41">
        <v>45107</v>
      </c>
      <c r="R3212" s="42" t="s">
        <v>2417</v>
      </c>
      <c r="S3212" s="68"/>
    </row>
    <row r="3213" spans="1:19" s="70" customFormat="1" ht="12.75" customHeight="1" x14ac:dyDescent="0.2">
      <c r="A3213" s="38" t="s">
        <v>22404</v>
      </c>
      <c r="B3213" s="39" t="s">
        <v>22405</v>
      </c>
      <c r="C3213" s="39" t="s">
        <v>22406</v>
      </c>
      <c r="D3213" s="38">
        <v>105903</v>
      </c>
      <c r="E3213" s="38"/>
      <c r="F3213" s="39" t="s">
        <v>6269</v>
      </c>
      <c r="G3213" s="38">
        <v>8266020788</v>
      </c>
      <c r="H3213" s="40" t="s">
        <v>22407</v>
      </c>
      <c r="I3213" s="2">
        <v>100589.83050847458</v>
      </c>
      <c r="J3213" s="2"/>
      <c r="K3213" s="2">
        <v>18106.169491525423</v>
      </c>
      <c r="L3213" s="3">
        <f t="shared" si="50"/>
        <v>118696</v>
      </c>
      <c r="M3213" s="41">
        <v>45352.729166666664</v>
      </c>
      <c r="N3213" s="39">
        <v>1246776231</v>
      </c>
      <c r="O3213" s="39" t="s">
        <v>18463</v>
      </c>
      <c r="P3213" s="40" t="s">
        <v>22408</v>
      </c>
      <c r="Q3213" s="41">
        <v>45400</v>
      </c>
      <c r="R3213" s="62" t="s">
        <v>29</v>
      </c>
      <c r="S3213" s="68"/>
    </row>
    <row r="3214" spans="1:19" s="70" customFormat="1" ht="12.75" hidden="1" customHeight="1" x14ac:dyDescent="0.2">
      <c r="A3214" s="38" t="s">
        <v>23031</v>
      </c>
      <c r="B3214" s="39" t="s">
        <v>23026</v>
      </c>
      <c r="C3214" s="39" t="s">
        <v>23027</v>
      </c>
      <c r="D3214" s="38">
        <v>822101</v>
      </c>
      <c r="E3214" s="38"/>
      <c r="F3214" s="39" t="s">
        <v>22905</v>
      </c>
      <c r="G3214" s="38">
        <v>8268014510</v>
      </c>
      <c r="H3214" s="40" t="s">
        <v>23028</v>
      </c>
      <c r="I3214" s="2">
        <v>100550</v>
      </c>
      <c r="J3214" s="2"/>
      <c r="K3214" s="2">
        <v>18099</v>
      </c>
      <c r="L3214" s="3">
        <f t="shared" si="50"/>
        <v>118649</v>
      </c>
      <c r="M3214" s="41">
        <v>45462.729166666664</v>
      </c>
      <c r="N3214" s="39">
        <v>160900203</v>
      </c>
      <c r="O3214" s="39" t="s">
        <v>18453</v>
      </c>
      <c r="P3214" s="40"/>
      <c r="Q3214" s="41"/>
      <c r="R3214" s="62" t="s">
        <v>21</v>
      </c>
      <c r="S3214" s="68"/>
    </row>
    <row r="3215" spans="1:19" s="70" customFormat="1" ht="12.75" hidden="1" customHeight="1" x14ac:dyDescent="0.2">
      <c r="A3215" s="38">
        <v>351</v>
      </c>
      <c r="B3215" s="39" t="s">
        <v>20622</v>
      </c>
      <c r="C3215" s="39" t="s">
        <v>20623</v>
      </c>
      <c r="D3215" s="38">
        <v>808131</v>
      </c>
      <c r="E3215" s="38" t="s">
        <v>23092</v>
      </c>
      <c r="F3215" s="129" t="s">
        <v>1843</v>
      </c>
      <c r="G3215" s="38">
        <v>8268012884</v>
      </c>
      <c r="H3215" s="40" t="s">
        <v>20624</v>
      </c>
      <c r="I3215" s="2">
        <v>100470.00000000001</v>
      </c>
      <c r="J3215" s="2"/>
      <c r="K3215" s="2">
        <v>18084.600000000002</v>
      </c>
      <c r="L3215" s="3">
        <f t="shared" si="50"/>
        <v>118554.60000000002</v>
      </c>
      <c r="M3215" s="41">
        <v>45147.729166666664</v>
      </c>
      <c r="N3215" s="39">
        <v>160719199</v>
      </c>
      <c r="O3215" s="39" t="s">
        <v>8899</v>
      </c>
      <c r="P3215" s="40" t="s">
        <v>20625</v>
      </c>
      <c r="Q3215" s="41">
        <v>45224</v>
      </c>
      <c r="R3215" s="42" t="s">
        <v>8901</v>
      </c>
      <c r="S3215" s="68"/>
    </row>
    <row r="3216" spans="1:19" s="70" customFormat="1" ht="12.75" hidden="1" customHeight="1" x14ac:dyDescent="0.2">
      <c r="A3216" s="38" t="s">
        <v>7687</v>
      </c>
      <c r="B3216" s="39" t="s">
        <v>7688</v>
      </c>
      <c r="C3216" s="39" t="s">
        <v>7689</v>
      </c>
      <c r="D3216" s="38">
        <v>821012</v>
      </c>
      <c r="E3216" s="38"/>
      <c r="F3216" s="39" t="s">
        <v>3527</v>
      </c>
      <c r="G3216" s="38">
        <v>8263000088</v>
      </c>
      <c r="H3216" s="40" t="s">
        <v>7690</v>
      </c>
      <c r="I3216" s="2">
        <v>100386</v>
      </c>
      <c r="J3216" s="2"/>
      <c r="K3216" s="2">
        <v>18069.48</v>
      </c>
      <c r="L3216" s="3">
        <f t="shared" si="50"/>
        <v>118455.48</v>
      </c>
      <c r="M3216" s="41">
        <v>44419.729166666664</v>
      </c>
      <c r="N3216" s="39">
        <v>6870258799</v>
      </c>
      <c r="O3216" s="39" t="s">
        <v>52</v>
      </c>
      <c r="P3216" s="40" t="s">
        <v>7682</v>
      </c>
      <c r="Q3216" s="41">
        <v>44504</v>
      </c>
      <c r="R3216" s="39" t="s">
        <v>54</v>
      </c>
      <c r="S3216" s="68"/>
    </row>
    <row r="3217" spans="1:19" s="70" customFormat="1" ht="12.75" hidden="1" customHeight="1" x14ac:dyDescent="0.2">
      <c r="A3217" s="38" t="s">
        <v>13155</v>
      </c>
      <c r="B3217" s="42" t="s">
        <v>13156</v>
      </c>
      <c r="C3217" s="42" t="s">
        <v>13157</v>
      </c>
      <c r="D3217" s="38">
        <v>130170</v>
      </c>
      <c r="E3217" s="38"/>
      <c r="F3217" s="42" t="s">
        <v>1687</v>
      </c>
      <c r="G3217" s="38">
        <v>8263000096</v>
      </c>
      <c r="H3217" s="40">
        <v>4601026798</v>
      </c>
      <c r="I3217" s="3">
        <v>100165.12</v>
      </c>
      <c r="J3217" s="3"/>
      <c r="K3217" s="3">
        <v>18029.88</v>
      </c>
      <c r="L3217" s="3">
        <f t="shared" si="50"/>
        <v>118195</v>
      </c>
      <c r="M3217" s="41">
        <v>44648.729166666664</v>
      </c>
      <c r="N3217" s="39">
        <v>6870037768</v>
      </c>
      <c r="O3217" s="42" t="s">
        <v>315</v>
      </c>
      <c r="P3217" s="42" t="s">
        <v>13158</v>
      </c>
      <c r="Q3217" s="60">
        <v>44699</v>
      </c>
      <c r="R3217" s="42" t="s">
        <v>243</v>
      </c>
      <c r="S3217" s="68"/>
    </row>
    <row r="3218" spans="1:19" s="70" customFormat="1" ht="12.75" hidden="1" customHeight="1" x14ac:dyDescent="0.2">
      <c r="A3218" s="38" t="s">
        <v>939</v>
      </c>
      <c r="B3218" s="39" t="s">
        <v>940</v>
      </c>
      <c r="C3218" s="39" t="s">
        <v>941</v>
      </c>
      <c r="D3218" s="38">
        <v>106653</v>
      </c>
      <c r="E3218" s="38"/>
      <c r="F3218" s="39" t="s">
        <v>398</v>
      </c>
      <c r="G3218" s="38">
        <v>8263000050</v>
      </c>
      <c r="H3218" s="40" t="s">
        <v>942</v>
      </c>
      <c r="I3218" s="2">
        <v>100000.4</v>
      </c>
      <c r="J3218" s="2">
        <v>88.5</v>
      </c>
      <c r="K3218" s="2">
        <v>18000.071999999996</v>
      </c>
      <c r="L3218" s="3">
        <f t="shared" si="50"/>
        <v>118088.97199999999</v>
      </c>
      <c r="M3218" s="41">
        <v>44212.729166666664</v>
      </c>
      <c r="N3218" s="39">
        <v>6870343094</v>
      </c>
      <c r="O3218" s="39" t="s">
        <v>52</v>
      </c>
      <c r="P3218" s="40">
        <v>103187782217</v>
      </c>
      <c r="Q3218" s="41">
        <v>44275</v>
      </c>
      <c r="R3218" s="39" t="s">
        <v>54</v>
      </c>
      <c r="S3218" s="68"/>
    </row>
    <row r="3219" spans="1:19" s="70" customFormat="1" ht="15" hidden="1" x14ac:dyDescent="0.25">
      <c r="A3219" s="76" t="s">
        <v>48</v>
      </c>
      <c r="B3219" s="77" t="s">
        <v>49</v>
      </c>
      <c r="C3219" s="77" t="s">
        <v>50</v>
      </c>
      <c r="D3219" s="76">
        <v>816273</v>
      </c>
      <c r="E3219" s="76"/>
      <c r="F3219" s="77" t="s">
        <v>51</v>
      </c>
      <c r="G3219" s="76">
        <v>8268005012</v>
      </c>
      <c r="H3219" s="78">
        <v>126</v>
      </c>
      <c r="I3219" s="79">
        <v>100000</v>
      </c>
      <c r="J3219" s="79"/>
      <c r="K3219" s="79">
        <v>18000</v>
      </c>
      <c r="L3219" s="80">
        <f t="shared" si="50"/>
        <v>118000</v>
      </c>
      <c r="M3219" s="81">
        <v>44110.729166666664</v>
      </c>
      <c r="N3219" s="77">
        <v>44050467</v>
      </c>
      <c r="O3219" s="77" t="s">
        <v>52</v>
      </c>
      <c r="P3219" s="78" t="s">
        <v>53</v>
      </c>
      <c r="Q3219" s="81">
        <v>44128</v>
      </c>
      <c r="R3219" s="77" t="s">
        <v>54</v>
      </c>
      <c r="S3219" s="83"/>
    </row>
    <row r="3220" spans="1:19" s="70" customFormat="1" ht="12.75" hidden="1" customHeight="1" x14ac:dyDescent="0.2">
      <c r="A3220" s="38" t="s">
        <v>1457</v>
      </c>
      <c r="B3220" s="39" t="s">
        <v>1458</v>
      </c>
      <c r="C3220" s="39" t="s">
        <v>1459</v>
      </c>
      <c r="D3220" s="38">
        <v>106653</v>
      </c>
      <c r="E3220" s="38"/>
      <c r="F3220" s="39" t="s">
        <v>398</v>
      </c>
      <c r="G3220" s="38">
        <v>8263000050</v>
      </c>
      <c r="H3220" s="40" t="s">
        <v>1460</v>
      </c>
      <c r="I3220" s="2">
        <v>100000</v>
      </c>
      <c r="J3220" s="3">
        <v>88.5</v>
      </c>
      <c r="K3220" s="2">
        <v>18000</v>
      </c>
      <c r="L3220" s="3">
        <f t="shared" si="50"/>
        <v>118088.5</v>
      </c>
      <c r="M3220" s="41">
        <v>44273.729166666664</v>
      </c>
      <c r="N3220" s="39">
        <v>6870003011</v>
      </c>
      <c r="O3220" s="39" t="s">
        <v>52</v>
      </c>
      <c r="P3220" s="40">
        <v>104162461810</v>
      </c>
      <c r="Q3220" s="41">
        <v>44304</v>
      </c>
      <c r="R3220" s="39" t="s">
        <v>54</v>
      </c>
      <c r="S3220" s="68"/>
    </row>
    <row r="3221" spans="1:19" s="70" customFormat="1" ht="12.75" hidden="1" customHeight="1" x14ac:dyDescent="0.2">
      <c r="A3221" s="38" t="s">
        <v>2431</v>
      </c>
      <c r="B3221" s="39" t="s">
        <v>2432</v>
      </c>
      <c r="C3221" s="39" t="s">
        <v>2433</v>
      </c>
      <c r="D3221" s="38">
        <v>106653</v>
      </c>
      <c r="E3221" s="38"/>
      <c r="F3221" s="39" t="s">
        <v>398</v>
      </c>
      <c r="G3221" s="38">
        <v>8263000050</v>
      </c>
      <c r="H3221" s="40" t="s">
        <v>2434</v>
      </c>
      <c r="I3221" s="2">
        <v>100000</v>
      </c>
      <c r="J3221" s="3">
        <v>118.00250469630555</v>
      </c>
      <c r="K3221" s="2">
        <v>18000</v>
      </c>
      <c r="L3221" s="3">
        <f t="shared" si="50"/>
        <v>118118.00250469631</v>
      </c>
      <c r="M3221" s="41">
        <v>44314.729166666664</v>
      </c>
      <c r="N3221" s="39">
        <v>6870080750</v>
      </c>
      <c r="O3221" s="39" t="s">
        <v>52</v>
      </c>
      <c r="P3221" s="40"/>
      <c r="Q3221" s="41"/>
      <c r="R3221" s="39" t="s">
        <v>54</v>
      </c>
      <c r="S3221" s="68"/>
    </row>
    <row r="3222" spans="1:19" s="70" customFormat="1" ht="12.75" hidden="1" customHeight="1" x14ac:dyDescent="0.2">
      <c r="A3222" s="38" t="s">
        <v>6938</v>
      </c>
      <c r="B3222" s="39" t="s">
        <v>6939</v>
      </c>
      <c r="C3222" s="39" t="s">
        <v>6940</v>
      </c>
      <c r="D3222" s="38">
        <v>106653</v>
      </c>
      <c r="E3222" s="38"/>
      <c r="F3222" s="39" t="s">
        <v>398</v>
      </c>
      <c r="G3222" s="38">
        <v>8263000050</v>
      </c>
      <c r="H3222" s="40" t="s">
        <v>6941</v>
      </c>
      <c r="I3222" s="2">
        <v>100000</v>
      </c>
      <c r="J3222" s="3">
        <v>118.00250469630555</v>
      </c>
      <c r="K3222" s="2">
        <v>18000</v>
      </c>
      <c r="L3222" s="3">
        <f t="shared" si="50"/>
        <v>118118.00250469631</v>
      </c>
      <c r="M3222" s="41">
        <v>44432.729166666664</v>
      </c>
      <c r="N3222" s="39">
        <v>6870229844</v>
      </c>
      <c r="O3222" s="39" t="s">
        <v>52</v>
      </c>
      <c r="P3222" s="40"/>
      <c r="Q3222" s="41"/>
      <c r="R3222" s="39" t="s">
        <v>54</v>
      </c>
      <c r="S3222" s="68"/>
    </row>
    <row r="3223" spans="1:19" s="70" customFormat="1" ht="12.75" hidden="1" customHeight="1" x14ac:dyDescent="0.2">
      <c r="A3223" s="38" t="s">
        <v>10189</v>
      </c>
      <c r="B3223" s="39" t="s">
        <v>10190</v>
      </c>
      <c r="C3223" s="39" t="s">
        <v>10191</v>
      </c>
      <c r="D3223" s="38">
        <v>401972</v>
      </c>
      <c r="E3223" s="38"/>
      <c r="F3223" s="39" t="s">
        <v>842</v>
      </c>
      <c r="G3223" s="38">
        <v>8263000049</v>
      </c>
      <c r="H3223" s="40" t="s">
        <v>10192</v>
      </c>
      <c r="I3223" s="2">
        <v>100000</v>
      </c>
      <c r="J3223" s="2">
        <v>0</v>
      </c>
      <c r="K3223" s="2">
        <v>18000</v>
      </c>
      <c r="L3223" s="3">
        <f t="shared" si="50"/>
        <v>118000</v>
      </c>
      <c r="M3223" s="41">
        <v>44530.729166666664</v>
      </c>
      <c r="N3223" s="39">
        <v>6870365923</v>
      </c>
      <c r="O3223" s="39" t="s">
        <v>52</v>
      </c>
      <c r="P3223" s="40"/>
      <c r="Q3223" s="41"/>
      <c r="R3223" s="39" t="s">
        <v>54</v>
      </c>
      <c r="S3223" s="68"/>
    </row>
    <row r="3224" spans="1:19" s="70" customFormat="1" ht="12.75" hidden="1" customHeight="1" x14ac:dyDescent="0.2">
      <c r="A3224" s="38" t="s">
        <v>12510</v>
      </c>
      <c r="B3224" s="42" t="s">
        <v>12511</v>
      </c>
      <c r="C3224" s="42" t="s">
        <v>12512</v>
      </c>
      <c r="D3224" s="38">
        <v>128007</v>
      </c>
      <c r="E3224" s="38"/>
      <c r="F3224" s="42" t="s">
        <v>9798</v>
      </c>
      <c r="G3224" s="38">
        <v>8263000117</v>
      </c>
      <c r="H3224" s="40">
        <v>592200027</v>
      </c>
      <c r="I3224" s="3">
        <v>100000</v>
      </c>
      <c r="J3224" s="3"/>
      <c r="K3224" s="3">
        <v>18000</v>
      </c>
      <c r="L3224" s="3">
        <f t="shared" si="50"/>
        <v>118000</v>
      </c>
      <c r="M3224" s="41">
        <v>44628.729166666664</v>
      </c>
      <c r="N3224" s="39">
        <v>6870007821</v>
      </c>
      <c r="O3224" s="42" t="s">
        <v>315</v>
      </c>
      <c r="P3224" s="42"/>
      <c r="Q3224" s="60"/>
      <c r="R3224" s="42" t="s">
        <v>243</v>
      </c>
      <c r="S3224" s="68"/>
    </row>
    <row r="3225" spans="1:19" s="70" customFormat="1" ht="12.75" hidden="1" customHeight="1" x14ac:dyDescent="0.2">
      <c r="A3225" s="38">
        <v>298</v>
      </c>
      <c r="B3225" s="39" t="s">
        <v>17841</v>
      </c>
      <c r="C3225" s="39" t="s">
        <v>17842</v>
      </c>
      <c r="D3225" s="38">
        <v>406497</v>
      </c>
      <c r="E3225" s="38"/>
      <c r="F3225" s="39" t="s">
        <v>17750</v>
      </c>
      <c r="G3225" s="38">
        <v>8263000265</v>
      </c>
      <c r="H3225" s="40">
        <v>291</v>
      </c>
      <c r="I3225" s="2">
        <v>100000</v>
      </c>
      <c r="J3225" s="2"/>
      <c r="K3225" s="2">
        <v>18000</v>
      </c>
      <c r="L3225" s="3">
        <f t="shared" si="50"/>
        <v>118000</v>
      </c>
      <c r="M3225" s="41">
        <v>44902.729166666664</v>
      </c>
      <c r="N3225" s="39">
        <v>6870397259</v>
      </c>
      <c r="O3225" s="39" t="s">
        <v>8899</v>
      </c>
      <c r="P3225" s="40">
        <v>303150423697</v>
      </c>
      <c r="Q3225" s="41">
        <v>45001</v>
      </c>
      <c r="R3225" s="42" t="s">
        <v>8901</v>
      </c>
      <c r="S3225" s="68"/>
    </row>
    <row r="3226" spans="1:19" s="70" customFormat="1" ht="12.75" hidden="1" customHeight="1" x14ac:dyDescent="0.2">
      <c r="A3226" s="38" t="s">
        <v>18579</v>
      </c>
      <c r="B3226" s="42" t="s">
        <v>18580</v>
      </c>
      <c r="C3226" s="42" t="s">
        <v>18581</v>
      </c>
      <c r="D3226" s="38">
        <v>807543</v>
      </c>
      <c r="E3226" s="38"/>
      <c r="F3226" s="42" t="s">
        <v>18582</v>
      </c>
      <c r="G3226" s="38">
        <v>8268006088</v>
      </c>
      <c r="H3226" s="40" t="s">
        <v>18583</v>
      </c>
      <c r="I3226" s="3">
        <v>100000</v>
      </c>
      <c r="J3226" s="3"/>
      <c r="K3226" s="3">
        <v>18000</v>
      </c>
      <c r="L3226" s="3">
        <f t="shared" si="50"/>
        <v>118000</v>
      </c>
      <c r="M3226" s="41">
        <v>44567</v>
      </c>
      <c r="N3226" s="39">
        <v>160626229</v>
      </c>
      <c r="O3226" s="42" t="s">
        <v>315</v>
      </c>
      <c r="P3226" s="42"/>
      <c r="Q3226" s="60"/>
      <c r="R3226" s="42" t="s">
        <v>243</v>
      </c>
      <c r="S3226" s="68"/>
    </row>
    <row r="3227" spans="1:19" s="70" customFormat="1" ht="12.75" hidden="1" customHeight="1" x14ac:dyDescent="0.2">
      <c r="A3227" s="38" t="s">
        <v>18644</v>
      </c>
      <c r="B3227" s="42" t="s">
        <v>18645</v>
      </c>
      <c r="C3227" s="42" t="s">
        <v>18646</v>
      </c>
      <c r="D3227" s="38">
        <v>807543</v>
      </c>
      <c r="E3227" s="38"/>
      <c r="F3227" s="42" t="s">
        <v>18582</v>
      </c>
      <c r="G3227" s="38">
        <v>8268006088</v>
      </c>
      <c r="H3227" s="40" t="s">
        <v>18647</v>
      </c>
      <c r="I3227" s="3">
        <v>100000</v>
      </c>
      <c r="J3227" s="3"/>
      <c r="K3227" s="3">
        <v>18000</v>
      </c>
      <c r="L3227" s="3">
        <f t="shared" si="50"/>
        <v>118000</v>
      </c>
      <c r="M3227" s="41">
        <v>44567.729166666664</v>
      </c>
      <c r="N3227" s="39">
        <v>160548409</v>
      </c>
      <c r="O3227" s="42" t="s">
        <v>315</v>
      </c>
      <c r="P3227" s="42"/>
      <c r="Q3227" s="60"/>
      <c r="R3227" s="42" t="s">
        <v>243</v>
      </c>
      <c r="S3227" s="68"/>
    </row>
    <row r="3228" spans="1:19" s="70" customFormat="1" ht="12.75" hidden="1" customHeight="1" x14ac:dyDescent="0.2">
      <c r="A3228" s="38" t="s">
        <v>19376</v>
      </c>
      <c r="B3228" s="39" t="s">
        <v>19377</v>
      </c>
      <c r="C3228" s="39" t="s">
        <v>19378</v>
      </c>
      <c r="D3228" s="38">
        <v>817156</v>
      </c>
      <c r="E3228" s="38"/>
      <c r="F3228" s="39" t="s">
        <v>10531</v>
      </c>
      <c r="G3228" s="38"/>
      <c r="H3228" s="40" t="s">
        <v>19379</v>
      </c>
      <c r="I3228" s="2">
        <v>100000</v>
      </c>
      <c r="J3228" s="2"/>
      <c r="K3228" s="2">
        <v>18000</v>
      </c>
      <c r="L3228" s="3">
        <f t="shared" si="50"/>
        <v>118000</v>
      </c>
      <c r="M3228" s="41">
        <v>45084</v>
      </c>
      <c r="N3228" s="39">
        <v>160442307</v>
      </c>
      <c r="O3228" s="39" t="s">
        <v>3282</v>
      </c>
      <c r="P3228" s="40"/>
      <c r="Q3228" s="41"/>
      <c r="R3228" s="42" t="s">
        <v>2417</v>
      </c>
      <c r="S3228" s="68"/>
    </row>
    <row r="3229" spans="1:19" s="70" customFormat="1" ht="12.75" hidden="1" customHeight="1" x14ac:dyDescent="0.2">
      <c r="A3229" s="38" t="s">
        <v>20075</v>
      </c>
      <c r="B3229" s="39" t="s">
        <v>20076</v>
      </c>
      <c r="C3229" s="39" t="s">
        <v>20077</v>
      </c>
      <c r="D3229" s="38">
        <v>816655</v>
      </c>
      <c r="E3229" s="38"/>
      <c r="F3229" s="42" t="s">
        <v>782</v>
      </c>
      <c r="G3229" s="38">
        <v>8266018607</v>
      </c>
      <c r="H3229" s="40">
        <v>480</v>
      </c>
      <c r="I3229" s="2">
        <v>100000</v>
      </c>
      <c r="J3229" s="2"/>
      <c r="K3229" s="2">
        <v>18000</v>
      </c>
      <c r="L3229" s="3">
        <f t="shared" si="50"/>
        <v>118000</v>
      </c>
      <c r="M3229" s="41">
        <v>45122.729166666664</v>
      </c>
      <c r="N3229" s="39">
        <v>1246452574</v>
      </c>
      <c r="O3229" s="39" t="s">
        <v>3282</v>
      </c>
      <c r="P3229" s="40" t="s">
        <v>20078</v>
      </c>
      <c r="Q3229" s="41">
        <v>45154</v>
      </c>
      <c r="R3229" s="42" t="s">
        <v>2417</v>
      </c>
      <c r="S3229" s="68"/>
    </row>
    <row r="3230" spans="1:19" s="70" customFormat="1" ht="12.75" hidden="1" customHeight="1" x14ac:dyDescent="0.2">
      <c r="A3230" s="38">
        <v>3</v>
      </c>
      <c r="B3230" s="39" t="s">
        <v>20561</v>
      </c>
      <c r="C3230" s="39" t="s">
        <v>20562</v>
      </c>
      <c r="D3230" s="38">
        <v>301193</v>
      </c>
      <c r="E3230" s="38"/>
      <c r="F3230" s="39" t="s">
        <v>2376</v>
      </c>
      <c r="G3230" s="38">
        <v>8266017174</v>
      </c>
      <c r="H3230" s="40">
        <v>232901057084</v>
      </c>
      <c r="I3230" s="2">
        <v>100000</v>
      </c>
      <c r="J3230" s="2"/>
      <c r="K3230" s="2">
        <v>18000</v>
      </c>
      <c r="L3230" s="3">
        <f t="shared" si="50"/>
        <v>118000</v>
      </c>
      <c r="M3230" s="41">
        <v>45149.729166666664</v>
      </c>
      <c r="N3230" s="39">
        <v>1246529397</v>
      </c>
      <c r="O3230" s="39" t="s">
        <v>8899</v>
      </c>
      <c r="P3230" s="40" t="s">
        <v>20563</v>
      </c>
      <c r="Q3230" s="41">
        <v>45212</v>
      </c>
      <c r="R3230" s="42" t="s">
        <v>8901</v>
      </c>
      <c r="S3230" s="68"/>
    </row>
    <row r="3231" spans="1:19" s="70" customFormat="1" ht="12.75" hidden="1" customHeight="1" x14ac:dyDescent="0.2">
      <c r="A3231" s="38" t="s">
        <v>20608</v>
      </c>
      <c r="B3231" s="39" t="s">
        <v>20609</v>
      </c>
      <c r="C3231" s="39" t="s">
        <v>20610</v>
      </c>
      <c r="D3231" s="38">
        <v>811923</v>
      </c>
      <c r="E3231" s="38"/>
      <c r="F3231" s="39" t="s">
        <v>13858</v>
      </c>
      <c r="G3231" s="38">
        <v>8268012927</v>
      </c>
      <c r="H3231" s="40" t="s">
        <v>20611</v>
      </c>
      <c r="I3231" s="2">
        <v>100000</v>
      </c>
      <c r="J3231" s="2"/>
      <c r="K3231" s="2">
        <v>18000</v>
      </c>
      <c r="L3231" s="3">
        <f t="shared" si="50"/>
        <v>118000</v>
      </c>
      <c r="M3231" s="41">
        <v>45154</v>
      </c>
      <c r="N3231" s="39">
        <v>160718934</v>
      </c>
      <c r="O3231" s="39" t="s">
        <v>52</v>
      </c>
      <c r="P3231" s="40" t="s">
        <v>20603</v>
      </c>
      <c r="Q3231" s="41">
        <v>45212</v>
      </c>
      <c r="R3231" s="39" t="s">
        <v>54</v>
      </c>
      <c r="S3231" s="68"/>
    </row>
    <row r="3232" spans="1:19" s="70" customFormat="1" ht="12.75" hidden="1" customHeight="1" x14ac:dyDescent="0.2">
      <c r="A3232" s="38" t="s">
        <v>20612</v>
      </c>
      <c r="B3232" s="39" t="s">
        <v>20613</v>
      </c>
      <c r="C3232" s="39" t="s">
        <v>20614</v>
      </c>
      <c r="D3232" s="38">
        <v>820345</v>
      </c>
      <c r="E3232" s="38"/>
      <c r="F3232" s="39" t="s">
        <v>19535</v>
      </c>
      <c r="G3232" s="38">
        <v>8268012377</v>
      </c>
      <c r="H3232" s="40" t="s">
        <v>20615</v>
      </c>
      <c r="I3232" s="2">
        <v>100000</v>
      </c>
      <c r="J3232" s="2"/>
      <c r="K3232" s="2">
        <v>28000.000000000004</v>
      </c>
      <c r="L3232" s="3">
        <f t="shared" si="50"/>
        <v>128000</v>
      </c>
      <c r="M3232" s="41">
        <v>45128.729166666664</v>
      </c>
      <c r="N3232" s="39">
        <v>160719058</v>
      </c>
      <c r="O3232" s="39" t="s">
        <v>3282</v>
      </c>
      <c r="P3232" s="40" t="s">
        <v>20616</v>
      </c>
      <c r="Q3232" s="41">
        <v>45212</v>
      </c>
      <c r="R3232" s="42" t="s">
        <v>2417</v>
      </c>
      <c r="S3232" s="68"/>
    </row>
    <row r="3233" spans="1:19" s="70" customFormat="1" ht="12.75" hidden="1" customHeight="1" x14ac:dyDescent="0.2">
      <c r="A3233" s="38" t="s">
        <v>20831</v>
      </c>
      <c r="B3233" s="39" t="s">
        <v>20832</v>
      </c>
      <c r="C3233" s="39" t="s">
        <v>20833</v>
      </c>
      <c r="D3233" s="38">
        <v>138402</v>
      </c>
      <c r="E3233" s="38"/>
      <c r="F3233" s="39" t="s">
        <v>20834</v>
      </c>
      <c r="G3233" s="38">
        <v>8268013240</v>
      </c>
      <c r="H3233" s="40">
        <v>412</v>
      </c>
      <c r="I3233" s="2">
        <v>100000</v>
      </c>
      <c r="J3233" s="2"/>
      <c r="K3233" s="2">
        <v>18000</v>
      </c>
      <c r="L3233" s="3">
        <f t="shared" si="50"/>
        <v>118000</v>
      </c>
      <c r="M3233" s="41">
        <v>45211.729166666664</v>
      </c>
      <c r="N3233" s="39">
        <v>160757572</v>
      </c>
      <c r="O3233" s="39" t="s">
        <v>3282</v>
      </c>
      <c r="P3233" s="40" t="s">
        <v>20835</v>
      </c>
      <c r="Q3233" s="41">
        <v>45231</v>
      </c>
      <c r="R3233" s="42" t="s">
        <v>2417</v>
      </c>
      <c r="S3233" s="68"/>
    </row>
    <row r="3234" spans="1:19" s="70" customFormat="1" ht="12.75" hidden="1" customHeight="1" x14ac:dyDescent="0.2">
      <c r="A3234" s="38" t="s">
        <v>21232</v>
      </c>
      <c r="B3234" s="39" t="s">
        <v>21233</v>
      </c>
      <c r="C3234" s="39" t="s">
        <v>21234</v>
      </c>
      <c r="D3234" s="38">
        <v>138402</v>
      </c>
      <c r="E3234" s="38"/>
      <c r="F3234" s="39" t="s">
        <v>20834</v>
      </c>
      <c r="G3234" s="38">
        <v>8268013462</v>
      </c>
      <c r="H3234" s="40">
        <v>482</v>
      </c>
      <c r="I3234" s="2">
        <v>100000</v>
      </c>
      <c r="J3234" s="2"/>
      <c r="K3234" s="2">
        <v>18000</v>
      </c>
      <c r="L3234" s="3">
        <f t="shared" si="50"/>
        <v>118000</v>
      </c>
      <c r="M3234" s="41">
        <v>45241.729166666664</v>
      </c>
      <c r="N3234" s="39">
        <v>160864322</v>
      </c>
      <c r="O3234" s="39" t="s">
        <v>18453</v>
      </c>
      <c r="P3234" s="40" t="s">
        <v>21235</v>
      </c>
      <c r="Q3234" s="41">
        <v>45274</v>
      </c>
      <c r="R3234" s="62" t="s">
        <v>21</v>
      </c>
      <c r="S3234" s="68"/>
    </row>
    <row r="3235" spans="1:19" s="70" customFormat="1" ht="12.75" hidden="1" customHeight="1" x14ac:dyDescent="0.2">
      <c r="A3235" s="38" t="s">
        <v>21389</v>
      </c>
      <c r="B3235" s="39" t="s">
        <v>21390</v>
      </c>
      <c r="C3235" s="39" t="s">
        <v>21391</v>
      </c>
      <c r="D3235" s="38">
        <v>138402</v>
      </c>
      <c r="E3235" s="38"/>
      <c r="F3235" s="39" t="s">
        <v>20834</v>
      </c>
      <c r="G3235" s="38">
        <v>8268013850</v>
      </c>
      <c r="H3235" s="40">
        <v>549</v>
      </c>
      <c r="I3235" s="2">
        <v>100000</v>
      </c>
      <c r="J3235" s="2"/>
      <c r="K3235" s="2">
        <v>18000</v>
      </c>
      <c r="L3235" s="3">
        <f t="shared" si="50"/>
        <v>118000</v>
      </c>
      <c r="M3235" s="41">
        <v>45272.729166666664</v>
      </c>
      <c r="N3235" s="39">
        <v>160900725</v>
      </c>
      <c r="O3235" s="39" t="s">
        <v>18453</v>
      </c>
      <c r="P3235" s="40" t="s">
        <v>21392</v>
      </c>
      <c r="Q3235" s="41">
        <v>45292</v>
      </c>
      <c r="R3235" s="62" t="s">
        <v>21</v>
      </c>
      <c r="S3235" s="68"/>
    </row>
    <row r="3236" spans="1:19" s="70" customFormat="1" ht="12.75" hidden="1" customHeight="1" x14ac:dyDescent="0.2">
      <c r="A3236" s="38" t="s">
        <v>21797</v>
      </c>
      <c r="B3236" s="39" t="s">
        <v>21798</v>
      </c>
      <c r="C3236" s="39" t="s">
        <v>21799</v>
      </c>
      <c r="D3236" s="38">
        <v>138402</v>
      </c>
      <c r="E3236" s="38"/>
      <c r="F3236" s="39" t="s">
        <v>20834</v>
      </c>
      <c r="G3236" s="38">
        <v>8268013850</v>
      </c>
      <c r="H3236" s="40">
        <v>607</v>
      </c>
      <c r="I3236" s="2">
        <v>100000</v>
      </c>
      <c r="J3236" s="2"/>
      <c r="K3236" s="2">
        <v>18000</v>
      </c>
      <c r="L3236" s="3">
        <f t="shared" si="50"/>
        <v>118000</v>
      </c>
      <c r="M3236" s="41">
        <v>45302</v>
      </c>
      <c r="N3236" s="39">
        <v>160985920</v>
      </c>
      <c r="O3236" s="39" t="s">
        <v>18453</v>
      </c>
      <c r="P3236" s="40" t="s">
        <v>21800</v>
      </c>
      <c r="Q3236" s="41">
        <v>45330</v>
      </c>
      <c r="R3236" s="62" t="s">
        <v>21</v>
      </c>
      <c r="S3236" s="68"/>
    </row>
    <row r="3237" spans="1:19" s="70" customFormat="1" ht="12.75" customHeight="1" x14ac:dyDescent="0.2">
      <c r="A3237" s="38" t="s">
        <v>21996</v>
      </c>
      <c r="B3237" s="39" t="s">
        <v>21997</v>
      </c>
      <c r="C3237" s="39" t="s">
        <v>21998</v>
      </c>
      <c r="D3237" s="38">
        <v>138402</v>
      </c>
      <c r="E3237" s="38"/>
      <c r="F3237" s="39" t="s">
        <v>20834</v>
      </c>
      <c r="G3237" s="38">
        <v>8268014238</v>
      </c>
      <c r="H3237" s="40">
        <v>674</v>
      </c>
      <c r="I3237" s="2">
        <v>100000</v>
      </c>
      <c r="J3237" s="2"/>
      <c r="K3237" s="2">
        <v>18000</v>
      </c>
      <c r="L3237" s="3">
        <f t="shared" si="50"/>
        <v>118000</v>
      </c>
      <c r="M3237" s="41">
        <v>45333.729166666664</v>
      </c>
      <c r="N3237" s="39">
        <v>161057566</v>
      </c>
      <c r="O3237" s="39" t="s">
        <v>18463</v>
      </c>
      <c r="P3237" s="40" t="s">
        <v>21999</v>
      </c>
      <c r="Q3237" s="41">
        <v>45371</v>
      </c>
      <c r="R3237" s="62" t="s">
        <v>29</v>
      </c>
      <c r="S3237" s="68"/>
    </row>
    <row r="3238" spans="1:19" s="70" customFormat="1" ht="12.75" customHeight="1" x14ac:dyDescent="0.2">
      <c r="A3238" s="38" t="s">
        <v>22164</v>
      </c>
      <c r="B3238" s="39" t="s">
        <v>22165</v>
      </c>
      <c r="C3238" s="39" t="s">
        <v>22166</v>
      </c>
      <c r="D3238" s="38">
        <v>138402</v>
      </c>
      <c r="E3238" s="38"/>
      <c r="F3238" s="39" t="s">
        <v>20834</v>
      </c>
      <c r="G3238" s="38">
        <v>8268014238</v>
      </c>
      <c r="H3238" s="40">
        <v>742</v>
      </c>
      <c r="I3238" s="2">
        <v>100000</v>
      </c>
      <c r="J3238" s="2"/>
      <c r="K3238" s="2">
        <v>18000</v>
      </c>
      <c r="L3238" s="3">
        <f t="shared" si="50"/>
        <v>118000</v>
      </c>
      <c r="M3238" s="41">
        <v>45362.729166666664</v>
      </c>
      <c r="N3238" s="39">
        <v>161133623</v>
      </c>
      <c r="O3238" s="39" t="s">
        <v>18463</v>
      </c>
      <c r="P3238" s="40" t="s">
        <v>22167</v>
      </c>
      <c r="Q3238" s="41">
        <v>45378</v>
      </c>
      <c r="R3238" s="62" t="s">
        <v>29</v>
      </c>
      <c r="S3238" s="68"/>
    </row>
    <row r="3239" spans="1:19" s="70" customFormat="1" ht="12.75" hidden="1" customHeight="1" x14ac:dyDescent="0.2">
      <c r="A3239" s="38">
        <v>313</v>
      </c>
      <c r="B3239" s="39" t="s">
        <v>22297</v>
      </c>
      <c r="C3239" s="39" t="s">
        <v>22298</v>
      </c>
      <c r="D3239" s="38">
        <v>809819</v>
      </c>
      <c r="E3239" s="38" t="s">
        <v>23092</v>
      </c>
      <c r="F3239" s="129" t="s">
        <v>1693</v>
      </c>
      <c r="G3239" s="38">
        <v>8268007176</v>
      </c>
      <c r="H3239" s="40" t="s">
        <v>22299</v>
      </c>
      <c r="I3239" s="2">
        <v>100000</v>
      </c>
      <c r="J3239" s="2"/>
      <c r="K3239" s="2">
        <v>18000</v>
      </c>
      <c r="L3239" s="3">
        <f t="shared" si="50"/>
        <v>118000</v>
      </c>
      <c r="M3239" s="41">
        <v>45344.729166666664</v>
      </c>
      <c r="N3239" s="39">
        <v>161176872</v>
      </c>
      <c r="O3239" s="39" t="s">
        <v>8899</v>
      </c>
      <c r="P3239" s="40">
        <v>403303556792</v>
      </c>
      <c r="Q3239" s="41">
        <v>45383</v>
      </c>
      <c r="R3239" s="42" t="s">
        <v>8901</v>
      </c>
      <c r="S3239" s="68"/>
    </row>
    <row r="3240" spans="1:19" s="70" customFormat="1" ht="12.75" hidden="1" customHeight="1" x14ac:dyDescent="0.2">
      <c r="A3240" s="38" t="s">
        <v>22566</v>
      </c>
      <c r="B3240" s="39" t="s">
        <v>22567</v>
      </c>
      <c r="C3240" s="39"/>
      <c r="D3240" s="38">
        <v>138402</v>
      </c>
      <c r="E3240" s="38"/>
      <c r="F3240" s="39" t="s">
        <v>22568</v>
      </c>
      <c r="G3240" s="38">
        <v>8268014941</v>
      </c>
      <c r="H3240" s="40">
        <v>97</v>
      </c>
      <c r="I3240" s="2">
        <v>100000</v>
      </c>
      <c r="J3240" s="2"/>
      <c r="K3240" s="2">
        <v>18000</v>
      </c>
      <c r="L3240" s="3">
        <f t="shared" si="50"/>
        <v>118000</v>
      </c>
      <c r="M3240" s="41">
        <v>45422</v>
      </c>
      <c r="N3240" s="39"/>
      <c r="O3240" s="39" t="s">
        <v>1933</v>
      </c>
      <c r="P3240" s="40"/>
      <c r="Q3240" s="41"/>
      <c r="R3240" s="62" t="s">
        <v>25</v>
      </c>
      <c r="S3240" s="68"/>
    </row>
    <row r="3241" spans="1:19" s="70" customFormat="1" ht="12.75" hidden="1" customHeight="1" x14ac:dyDescent="0.2">
      <c r="A3241" s="38" t="s">
        <v>22856</v>
      </c>
      <c r="B3241" s="39" t="s">
        <v>22857</v>
      </c>
      <c r="C3241" s="39"/>
      <c r="D3241" s="38">
        <v>138402</v>
      </c>
      <c r="E3241" s="38"/>
      <c r="F3241" s="39" t="s">
        <v>22568</v>
      </c>
      <c r="G3241" s="38">
        <v>8268014941</v>
      </c>
      <c r="H3241" s="40">
        <v>195</v>
      </c>
      <c r="I3241" s="2">
        <v>100000</v>
      </c>
      <c r="J3241" s="2"/>
      <c r="K3241" s="2">
        <v>18000</v>
      </c>
      <c r="L3241" s="3">
        <f t="shared" si="50"/>
        <v>118000</v>
      </c>
      <c r="M3241" s="41">
        <v>45453</v>
      </c>
      <c r="N3241" s="39"/>
      <c r="O3241" s="39" t="s">
        <v>1933</v>
      </c>
      <c r="P3241" s="40"/>
      <c r="Q3241" s="41"/>
      <c r="R3241" s="62" t="s">
        <v>25</v>
      </c>
      <c r="S3241" s="68"/>
    </row>
    <row r="3242" spans="1:19" s="70" customFormat="1" ht="12.75" hidden="1" customHeight="1" x14ac:dyDescent="0.2">
      <c r="A3242" s="38" t="s">
        <v>22894</v>
      </c>
      <c r="B3242" s="39" t="s">
        <v>22895</v>
      </c>
      <c r="C3242" s="39" t="s">
        <v>22896</v>
      </c>
      <c r="D3242" s="38">
        <v>138402</v>
      </c>
      <c r="E3242" s="38"/>
      <c r="F3242" s="39" t="s">
        <v>22568</v>
      </c>
      <c r="G3242" s="38">
        <v>8268014941</v>
      </c>
      <c r="H3242" s="40">
        <v>147</v>
      </c>
      <c r="I3242" s="2">
        <v>100000</v>
      </c>
      <c r="J3242" s="2"/>
      <c r="K3242" s="2">
        <v>18000</v>
      </c>
      <c r="L3242" s="3">
        <f t="shared" si="50"/>
        <v>118000</v>
      </c>
      <c r="M3242" s="41">
        <v>45453</v>
      </c>
      <c r="N3242" s="39">
        <v>160865191</v>
      </c>
      <c r="O3242" s="39" t="s">
        <v>1933</v>
      </c>
      <c r="P3242" s="40" t="s">
        <v>22897</v>
      </c>
      <c r="Q3242" s="41">
        <v>45470</v>
      </c>
      <c r="R3242" s="62" t="s">
        <v>25</v>
      </c>
      <c r="S3242" s="68"/>
    </row>
    <row r="3243" spans="1:19" s="70" customFormat="1" ht="12.75" hidden="1" customHeight="1" x14ac:dyDescent="0.2">
      <c r="A3243" s="38">
        <v>160</v>
      </c>
      <c r="B3243" s="39" t="s">
        <v>16949</v>
      </c>
      <c r="C3243" s="39" t="s">
        <v>16950</v>
      </c>
      <c r="D3243" s="38">
        <v>921813</v>
      </c>
      <c r="E3243" s="38" t="s">
        <v>23092</v>
      </c>
      <c r="F3243" s="129" t="s">
        <v>1977</v>
      </c>
      <c r="G3243" s="38">
        <v>8268010963</v>
      </c>
      <c r="H3243" s="40" t="s">
        <v>16951</v>
      </c>
      <c r="I3243" s="2">
        <v>99761.86440677967</v>
      </c>
      <c r="J3243" s="2"/>
      <c r="K3243" s="2">
        <v>17957.135593220341</v>
      </c>
      <c r="L3243" s="3">
        <f t="shared" si="50"/>
        <v>117719.00000000001</v>
      </c>
      <c r="M3243" s="41">
        <v>44866.729166666664</v>
      </c>
      <c r="N3243" s="39">
        <v>44386950</v>
      </c>
      <c r="O3243" s="39" t="s">
        <v>8899</v>
      </c>
      <c r="P3243" s="40" t="s">
        <v>16940</v>
      </c>
      <c r="Q3243" s="41">
        <v>44938</v>
      </c>
      <c r="R3243" s="42" t="s">
        <v>8901</v>
      </c>
      <c r="S3243" s="68"/>
    </row>
    <row r="3244" spans="1:19" s="70" customFormat="1" ht="12.75" hidden="1" customHeight="1" x14ac:dyDescent="0.2">
      <c r="A3244" s="38" t="s">
        <v>9771</v>
      </c>
      <c r="B3244" s="39" t="s">
        <v>9772</v>
      </c>
      <c r="C3244" s="39" t="s">
        <v>9773</v>
      </c>
      <c r="D3244" s="38">
        <v>138684</v>
      </c>
      <c r="E3244" s="38"/>
      <c r="F3244" s="39" t="s">
        <v>9774</v>
      </c>
      <c r="G3244" s="38">
        <v>8266013240</v>
      </c>
      <c r="H3244" s="40">
        <v>146</v>
      </c>
      <c r="I3244" s="2">
        <v>99621</v>
      </c>
      <c r="J3244" s="2"/>
      <c r="K3244" s="2">
        <v>0</v>
      </c>
      <c r="L3244" s="3">
        <f t="shared" si="50"/>
        <v>99621</v>
      </c>
      <c r="M3244" s="41">
        <v>44545.729166666664</v>
      </c>
      <c r="N3244" s="39">
        <v>6870338366</v>
      </c>
      <c r="O3244" s="39" t="s">
        <v>52</v>
      </c>
      <c r="P3244" s="40" t="s">
        <v>9775</v>
      </c>
      <c r="Q3244" s="41">
        <v>44576</v>
      </c>
      <c r="R3244" s="39" t="s">
        <v>54</v>
      </c>
      <c r="S3244" s="68"/>
    </row>
    <row r="3245" spans="1:19" s="70" customFormat="1" ht="12.75" hidden="1" customHeight="1" x14ac:dyDescent="0.2">
      <c r="A3245" s="38" t="s">
        <v>20172</v>
      </c>
      <c r="B3245" s="39" t="s">
        <v>20173</v>
      </c>
      <c r="C3245" s="39" t="s">
        <v>20174</v>
      </c>
      <c r="D3245" s="38">
        <v>808131</v>
      </c>
      <c r="E3245" s="38" t="s">
        <v>23092</v>
      </c>
      <c r="F3245" s="129" t="s">
        <v>1843</v>
      </c>
      <c r="G3245" s="38">
        <v>8268011601</v>
      </c>
      <c r="H3245" s="40" t="s">
        <v>20175</v>
      </c>
      <c r="I3245" s="2">
        <v>99470.000000000015</v>
      </c>
      <c r="J3245" s="2"/>
      <c r="K3245" s="2">
        <v>17904.600000000002</v>
      </c>
      <c r="L3245" s="3">
        <f t="shared" si="50"/>
        <v>117374.60000000002</v>
      </c>
      <c r="M3245" s="41">
        <v>45071.729166666664</v>
      </c>
      <c r="N3245" s="39">
        <v>160569891</v>
      </c>
      <c r="O3245" s="39" t="s">
        <v>3282</v>
      </c>
      <c r="P3245" s="40" t="s">
        <v>20176</v>
      </c>
      <c r="Q3245" s="41">
        <v>45168</v>
      </c>
      <c r="R3245" s="42" t="s">
        <v>2417</v>
      </c>
      <c r="S3245" s="68"/>
    </row>
    <row r="3246" spans="1:19" s="70" customFormat="1" ht="12.75" hidden="1" customHeight="1" x14ac:dyDescent="0.2">
      <c r="A3246" s="38" t="s">
        <v>8245</v>
      </c>
      <c r="B3246" s="39" t="s">
        <v>8246</v>
      </c>
      <c r="C3246" s="39" t="s">
        <v>8247</v>
      </c>
      <c r="D3246" s="58">
        <v>132142</v>
      </c>
      <c r="E3246" s="58"/>
      <c r="F3246" s="39" t="s">
        <v>3157</v>
      </c>
      <c r="G3246" s="38">
        <v>8266011412</v>
      </c>
      <c r="H3246" s="40" t="s">
        <v>8248</v>
      </c>
      <c r="I3246" s="2">
        <v>98800</v>
      </c>
      <c r="J3246" s="2"/>
      <c r="K3246" s="2">
        <v>17784</v>
      </c>
      <c r="L3246" s="3">
        <f t="shared" si="50"/>
        <v>116584</v>
      </c>
      <c r="M3246" s="41">
        <v>44501.729166666664</v>
      </c>
      <c r="N3246" s="39">
        <v>6870265824</v>
      </c>
      <c r="O3246" s="39" t="s">
        <v>52</v>
      </c>
      <c r="P3246" s="40" t="s">
        <v>8249</v>
      </c>
      <c r="Q3246" s="41">
        <v>44519</v>
      </c>
      <c r="R3246" s="39" t="s">
        <v>54</v>
      </c>
      <c r="S3246" s="68"/>
    </row>
    <row r="3247" spans="1:19" s="70" customFormat="1" ht="12.75" hidden="1" customHeight="1" x14ac:dyDescent="0.2">
      <c r="A3247" s="38" t="s">
        <v>10461</v>
      </c>
      <c r="B3247" s="42" t="s">
        <v>10462</v>
      </c>
      <c r="C3247" s="42" t="s">
        <v>10463</v>
      </c>
      <c r="D3247" s="58">
        <v>405267</v>
      </c>
      <c r="E3247" s="58"/>
      <c r="F3247" s="39" t="s">
        <v>1224</v>
      </c>
      <c r="G3247" s="38">
        <v>8263000185</v>
      </c>
      <c r="H3247" s="40" t="s">
        <v>10460</v>
      </c>
      <c r="I3247" s="3">
        <v>98750.000000000058</v>
      </c>
      <c r="J3247" s="3"/>
      <c r="K3247" s="3">
        <v>17775.000000000011</v>
      </c>
      <c r="L3247" s="3">
        <f t="shared" si="50"/>
        <v>116525.00000000007</v>
      </c>
      <c r="M3247" s="41">
        <v>44568.729166666664</v>
      </c>
      <c r="N3247" s="39">
        <v>6870371569</v>
      </c>
      <c r="O3247" s="42" t="s">
        <v>315</v>
      </c>
      <c r="P3247" s="42" t="s">
        <v>10458</v>
      </c>
      <c r="Q3247" s="60">
        <v>44552</v>
      </c>
      <c r="R3247" s="42" t="s">
        <v>243</v>
      </c>
      <c r="S3247" s="68"/>
    </row>
    <row r="3248" spans="1:19" s="70" customFormat="1" ht="12.75" hidden="1" customHeight="1" x14ac:dyDescent="0.2">
      <c r="A3248" s="38" t="s">
        <v>2152</v>
      </c>
      <c r="B3248" s="39" t="s">
        <v>2153</v>
      </c>
      <c r="C3248" s="39" t="s">
        <v>2154</v>
      </c>
      <c r="D3248" s="38">
        <v>401972</v>
      </c>
      <c r="E3248" s="38"/>
      <c r="F3248" s="39" t="s">
        <v>842</v>
      </c>
      <c r="G3248" s="38">
        <v>8263000049</v>
      </c>
      <c r="H3248" s="40" t="s">
        <v>2155</v>
      </c>
      <c r="I3248" s="2">
        <v>98640</v>
      </c>
      <c r="J3248" s="2">
        <v>87.296400000000006</v>
      </c>
      <c r="K3248" s="2">
        <v>17755.2</v>
      </c>
      <c r="L3248" s="3">
        <f t="shared" si="50"/>
        <v>116482.4964</v>
      </c>
      <c r="M3248" s="41">
        <v>44278.729166666664</v>
      </c>
      <c r="N3248" s="39">
        <v>6870066999</v>
      </c>
      <c r="O3248" s="39" t="s">
        <v>52</v>
      </c>
      <c r="P3248" s="40" t="s">
        <v>2099</v>
      </c>
      <c r="Q3248" s="41">
        <v>44345</v>
      </c>
      <c r="R3248" s="39" t="s">
        <v>54</v>
      </c>
      <c r="S3248" s="68"/>
    </row>
    <row r="3249" spans="1:19" s="70" customFormat="1" ht="12.75" hidden="1" customHeight="1" x14ac:dyDescent="0.2">
      <c r="A3249" s="38">
        <v>181</v>
      </c>
      <c r="B3249" s="39" t="s">
        <v>18935</v>
      </c>
      <c r="C3249" s="39" t="s">
        <v>18936</v>
      </c>
      <c r="D3249" s="38">
        <v>406521</v>
      </c>
      <c r="E3249" s="38"/>
      <c r="F3249" s="39" t="s">
        <v>18937</v>
      </c>
      <c r="G3249" s="38">
        <v>8266017181</v>
      </c>
      <c r="H3249" s="40">
        <v>204</v>
      </c>
      <c r="I3249" s="2">
        <v>98598.305084745763</v>
      </c>
      <c r="J3249" s="2"/>
      <c r="K3249" s="2">
        <v>17747.694915254237</v>
      </c>
      <c r="L3249" s="3">
        <f t="shared" si="50"/>
        <v>116346</v>
      </c>
      <c r="M3249" s="41">
        <v>44988.729166666664</v>
      </c>
      <c r="N3249" s="39">
        <v>1246340129</v>
      </c>
      <c r="O3249" s="39" t="s">
        <v>8899</v>
      </c>
      <c r="P3249" s="40" t="s">
        <v>18938</v>
      </c>
      <c r="Q3249" s="41">
        <v>45059</v>
      </c>
      <c r="R3249" s="42" t="s">
        <v>8901</v>
      </c>
      <c r="S3249" s="68"/>
    </row>
    <row r="3250" spans="1:19" s="70" customFormat="1" ht="12.75" hidden="1" customHeight="1" x14ac:dyDescent="0.2">
      <c r="A3250" s="38" t="s">
        <v>14425</v>
      </c>
      <c r="B3250" s="42" t="s">
        <v>14426</v>
      </c>
      <c r="C3250" s="42" t="s">
        <v>14427</v>
      </c>
      <c r="D3250" s="38">
        <v>806910</v>
      </c>
      <c r="E3250" s="38"/>
      <c r="F3250" s="42" t="s">
        <v>14182</v>
      </c>
      <c r="G3250" s="38">
        <v>8268009155</v>
      </c>
      <c r="H3250" s="40">
        <v>42</v>
      </c>
      <c r="I3250" s="3">
        <v>98480.3</v>
      </c>
      <c r="J3250" s="3"/>
      <c r="K3250" s="3">
        <v>0</v>
      </c>
      <c r="L3250" s="3">
        <f t="shared" si="50"/>
        <v>98480.3</v>
      </c>
      <c r="M3250" s="41">
        <v>44738.729166666664</v>
      </c>
      <c r="N3250" s="39">
        <v>44031045</v>
      </c>
      <c r="O3250" s="42" t="s">
        <v>315</v>
      </c>
      <c r="P3250" s="42" t="s">
        <v>14428</v>
      </c>
      <c r="Q3250" s="60">
        <v>44764</v>
      </c>
      <c r="R3250" s="42" t="s">
        <v>243</v>
      </c>
      <c r="S3250" s="68" t="s">
        <v>506</v>
      </c>
    </row>
    <row r="3251" spans="1:19" s="70" customFormat="1" ht="12.75" customHeight="1" x14ac:dyDescent="0.2">
      <c r="A3251" s="38" t="s">
        <v>4171</v>
      </c>
      <c r="B3251" s="42"/>
      <c r="C3251" s="42"/>
      <c r="D3251" s="38"/>
      <c r="E3251" s="38"/>
      <c r="F3251" s="42" t="s">
        <v>3025</v>
      </c>
      <c r="G3251" s="61" t="s">
        <v>4166</v>
      </c>
      <c r="H3251" s="59">
        <v>44405</v>
      </c>
      <c r="I3251" s="3">
        <v>98400</v>
      </c>
      <c r="J3251" s="3"/>
      <c r="K3251" s="2">
        <v>0</v>
      </c>
      <c r="L3251" s="3">
        <f t="shared" si="50"/>
        <v>98400</v>
      </c>
      <c r="M3251" s="59">
        <v>44405</v>
      </c>
      <c r="N3251" s="61" t="s">
        <v>4166</v>
      </c>
      <c r="O3251" s="39" t="s">
        <v>3027</v>
      </c>
      <c r="P3251" s="42"/>
      <c r="Q3251" s="60"/>
      <c r="R3251" s="62" t="s">
        <v>15</v>
      </c>
      <c r="S3251" s="68"/>
    </row>
    <row r="3252" spans="1:19" s="70" customFormat="1" ht="12.75" hidden="1" customHeight="1" x14ac:dyDescent="0.2">
      <c r="A3252" s="38" t="s">
        <v>16596</v>
      </c>
      <c r="B3252" s="39" t="s">
        <v>16597</v>
      </c>
      <c r="C3252" s="39" t="s">
        <v>16598</v>
      </c>
      <c r="D3252" s="38">
        <v>130552</v>
      </c>
      <c r="E3252" s="38"/>
      <c r="F3252" s="39" t="s">
        <v>3037</v>
      </c>
      <c r="G3252" s="38">
        <v>8266015788</v>
      </c>
      <c r="H3252" s="40" t="s">
        <v>16599</v>
      </c>
      <c r="I3252" s="2">
        <v>98392</v>
      </c>
      <c r="J3252" s="2"/>
      <c r="K3252" s="2">
        <v>17710.559999999998</v>
      </c>
      <c r="L3252" s="3">
        <f t="shared" si="50"/>
        <v>116102.56</v>
      </c>
      <c r="M3252" s="41">
        <v>44884.729166666664</v>
      </c>
      <c r="N3252" s="39">
        <v>6870306129</v>
      </c>
      <c r="O3252" s="39" t="s">
        <v>3282</v>
      </c>
      <c r="P3252" s="40">
        <v>301023856578</v>
      </c>
      <c r="Q3252" s="41">
        <v>44929</v>
      </c>
      <c r="R3252" s="42" t="s">
        <v>2417</v>
      </c>
      <c r="S3252" s="68"/>
    </row>
    <row r="3253" spans="1:19" s="70" customFormat="1" ht="12.75" hidden="1" customHeight="1" x14ac:dyDescent="0.2">
      <c r="A3253" s="38" t="s">
        <v>6549</v>
      </c>
      <c r="B3253" s="39" t="s">
        <v>6550</v>
      </c>
      <c r="C3253" s="39" t="s">
        <v>6551</v>
      </c>
      <c r="D3253" s="38">
        <v>401972</v>
      </c>
      <c r="E3253" s="38"/>
      <c r="F3253" s="39" t="s">
        <v>842</v>
      </c>
      <c r="G3253" s="38">
        <v>8263000049</v>
      </c>
      <c r="H3253" s="40" t="s">
        <v>6552</v>
      </c>
      <c r="I3253" s="2">
        <v>98280</v>
      </c>
      <c r="J3253" s="2">
        <v>0</v>
      </c>
      <c r="K3253" s="2">
        <v>17690.399999999998</v>
      </c>
      <c r="L3253" s="3">
        <f t="shared" si="50"/>
        <v>115970.4</v>
      </c>
      <c r="M3253" s="41">
        <v>44392.729166666664</v>
      </c>
      <c r="N3253" s="39">
        <v>6870216073</v>
      </c>
      <c r="O3253" s="39" t="s">
        <v>52</v>
      </c>
      <c r="P3253" s="40"/>
      <c r="Q3253" s="41"/>
      <c r="R3253" s="39" t="s">
        <v>54</v>
      </c>
      <c r="S3253" s="68"/>
    </row>
    <row r="3254" spans="1:19" s="70" customFormat="1" ht="12.75" hidden="1" customHeight="1" x14ac:dyDescent="0.2">
      <c r="A3254" s="38" t="s">
        <v>20696</v>
      </c>
      <c r="B3254" s="42"/>
      <c r="C3254" s="42"/>
      <c r="D3254" s="38"/>
      <c r="E3254" s="38"/>
      <c r="F3254" s="42" t="s">
        <v>3025</v>
      </c>
      <c r="G3254" s="61" t="s">
        <v>20697</v>
      </c>
      <c r="H3254" s="59">
        <v>45213</v>
      </c>
      <c r="I3254" s="5">
        <v>98186</v>
      </c>
      <c r="J3254" s="3"/>
      <c r="K3254" s="2">
        <v>0</v>
      </c>
      <c r="L3254" s="3">
        <f t="shared" si="50"/>
        <v>98186</v>
      </c>
      <c r="M3254" s="59">
        <v>45213</v>
      </c>
      <c r="N3254" s="61" t="s">
        <v>20697</v>
      </c>
      <c r="O3254" s="42" t="s">
        <v>20138</v>
      </c>
      <c r="P3254" s="42"/>
      <c r="Q3254" s="60"/>
      <c r="R3254" s="62" t="s">
        <v>17</v>
      </c>
      <c r="S3254" s="68"/>
    </row>
    <row r="3255" spans="1:19" s="70" customFormat="1" ht="12.75" hidden="1" customHeight="1" x14ac:dyDescent="0.2">
      <c r="A3255" s="38" t="s">
        <v>2402</v>
      </c>
      <c r="B3255" s="39" t="s">
        <v>2403</v>
      </c>
      <c r="C3255" s="39" t="s">
        <v>2404</v>
      </c>
      <c r="D3255" s="38">
        <v>100915</v>
      </c>
      <c r="E3255" s="38"/>
      <c r="F3255" s="39" t="s">
        <v>2405</v>
      </c>
      <c r="G3255" s="38">
        <v>8263000105</v>
      </c>
      <c r="H3255" s="40" t="s">
        <v>2406</v>
      </c>
      <c r="I3255" s="2">
        <v>98086.9</v>
      </c>
      <c r="J3255" s="2">
        <v>115.74</v>
      </c>
      <c r="K3255" s="2">
        <v>17655.642</v>
      </c>
      <c r="L3255" s="3">
        <f t="shared" si="50"/>
        <v>115858.28200000001</v>
      </c>
      <c r="M3255" s="41">
        <v>44320.729166666664</v>
      </c>
      <c r="N3255" s="39">
        <v>6870083908</v>
      </c>
      <c r="O3255" s="39" t="s">
        <v>52</v>
      </c>
      <c r="P3255" s="40" t="s">
        <v>2407</v>
      </c>
      <c r="Q3255" s="41">
        <v>44358</v>
      </c>
      <c r="R3255" s="39" t="s">
        <v>54</v>
      </c>
      <c r="S3255" s="68"/>
    </row>
    <row r="3256" spans="1:19" s="70" customFormat="1" ht="12.75" hidden="1" customHeight="1" x14ac:dyDescent="0.2">
      <c r="A3256" s="38" t="s">
        <v>13252</v>
      </c>
      <c r="B3256" s="39"/>
      <c r="C3256" s="39"/>
      <c r="D3256" s="38"/>
      <c r="E3256" s="38" t="s">
        <v>23092</v>
      </c>
      <c r="F3256" s="129" t="s">
        <v>13253</v>
      </c>
      <c r="G3256" s="38" t="s">
        <v>13254</v>
      </c>
      <c r="H3256" s="40" t="s">
        <v>13254</v>
      </c>
      <c r="I3256" s="2">
        <v>98000</v>
      </c>
      <c r="J3256" s="2"/>
      <c r="K3256" s="2"/>
      <c r="L3256" s="3">
        <f t="shared" si="50"/>
        <v>98000</v>
      </c>
      <c r="M3256" s="41">
        <v>44691</v>
      </c>
      <c r="N3256" s="39"/>
      <c r="O3256" s="42" t="s">
        <v>315</v>
      </c>
      <c r="P3256" s="40"/>
      <c r="Q3256" s="41"/>
      <c r="R3256" s="42" t="s">
        <v>243</v>
      </c>
      <c r="S3256" s="68"/>
    </row>
    <row r="3257" spans="1:19" s="70" customFormat="1" ht="12.75" hidden="1" customHeight="1" x14ac:dyDescent="0.2">
      <c r="A3257" s="38" t="s">
        <v>16996</v>
      </c>
      <c r="B3257" s="39" t="s">
        <v>16997</v>
      </c>
      <c r="C3257" s="39" t="s">
        <v>16998</v>
      </c>
      <c r="D3257" s="38">
        <v>815162</v>
      </c>
      <c r="E3257" s="38"/>
      <c r="F3257" s="39" t="s">
        <v>9118</v>
      </c>
      <c r="G3257" s="38">
        <v>8268010795</v>
      </c>
      <c r="H3257" s="40" t="s">
        <v>16999</v>
      </c>
      <c r="I3257" s="2">
        <v>97996.898305084746</v>
      </c>
      <c r="J3257" s="2"/>
      <c r="K3257" s="2">
        <v>17639.441694915255</v>
      </c>
      <c r="L3257" s="3">
        <f t="shared" si="50"/>
        <v>115636.34</v>
      </c>
      <c r="M3257" s="41">
        <v>44922.729166666664</v>
      </c>
      <c r="N3257" s="39">
        <v>44392904</v>
      </c>
      <c r="O3257" s="39" t="s">
        <v>3282</v>
      </c>
      <c r="P3257" s="40" t="s">
        <v>17000</v>
      </c>
      <c r="Q3257" s="41">
        <v>44945</v>
      </c>
      <c r="R3257" s="42" t="s">
        <v>2417</v>
      </c>
      <c r="S3257" s="68"/>
    </row>
    <row r="3258" spans="1:19" s="70" customFormat="1" ht="12.75" hidden="1" customHeight="1" x14ac:dyDescent="0.2">
      <c r="A3258" s="38" t="s">
        <v>20955</v>
      </c>
      <c r="B3258" s="39" t="s">
        <v>20956</v>
      </c>
      <c r="C3258" s="39" t="s">
        <v>20957</v>
      </c>
      <c r="D3258" s="38">
        <v>811819</v>
      </c>
      <c r="E3258" s="38"/>
      <c r="F3258" s="39" t="s">
        <v>1091</v>
      </c>
      <c r="G3258" s="38">
        <v>8266019671</v>
      </c>
      <c r="H3258" s="40" t="s">
        <v>20958</v>
      </c>
      <c r="I3258" s="2">
        <v>97896</v>
      </c>
      <c r="J3258" s="2"/>
      <c r="K3258" s="2">
        <v>0</v>
      </c>
      <c r="L3258" s="3">
        <f t="shared" si="50"/>
        <v>97896</v>
      </c>
      <c r="M3258" s="41">
        <v>45204.729166666664</v>
      </c>
      <c r="N3258" s="39">
        <v>1218737978</v>
      </c>
      <c r="O3258" s="39" t="s">
        <v>18453</v>
      </c>
      <c r="P3258" s="40">
        <v>311151366949</v>
      </c>
      <c r="Q3258" s="41">
        <v>45245</v>
      </c>
      <c r="R3258" s="62" t="s">
        <v>21</v>
      </c>
      <c r="S3258" s="68"/>
    </row>
    <row r="3259" spans="1:19" s="70" customFormat="1" ht="12.75" hidden="1" customHeight="1" x14ac:dyDescent="0.2">
      <c r="A3259" s="38" t="s">
        <v>19334</v>
      </c>
      <c r="B3259" s="39" t="s">
        <v>19335</v>
      </c>
      <c r="C3259" s="39" t="s">
        <v>19336</v>
      </c>
      <c r="D3259" s="38">
        <v>407464</v>
      </c>
      <c r="E3259" s="38"/>
      <c r="F3259" s="39" t="s">
        <v>1230</v>
      </c>
      <c r="G3259" s="38">
        <v>8268011215</v>
      </c>
      <c r="H3259" s="40" t="s">
        <v>19337</v>
      </c>
      <c r="I3259" s="2">
        <v>97890</v>
      </c>
      <c r="J3259" s="2"/>
      <c r="K3259" s="2">
        <v>17620.2</v>
      </c>
      <c r="L3259" s="3">
        <f t="shared" si="50"/>
        <v>115510.2</v>
      </c>
      <c r="M3259" s="41">
        <v>45047.729166666664</v>
      </c>
      <c r="N3259" s="39">
        <v>160410937</v>
      </c>
      <c r="O3259" s="39" t="s">
        <v>3282</v>
      </c>
      <c r="P3259" s="40" t="s">
        <v>19338</v>
      </c>
      <c r="Q3259" s="41">
        <v>45091</v>
      </c>
      <c r="R3259" s="42" t="s">
        <v>2417</v>
      </c>
      <c r="S3259" s="68"/>
    </row>
    <row r="3260" spans="1:19" s="70" customFormat="1" ht="12.75" hidden="1" customHeight="1" x14ac:dyDescent="0.2">
      <c r="A3260" s="38" t="s">
        <v>3284</v>
      </c>
      <c r="B3260" s="42" t="s">
        <v>3285</v>
      </c>
      <c r="C3260" s="42" t="s">
        <v>3286</v>
      </c>
      <c r="D3260" s="38">
        <v>814805</v>
      </c>
      <c r="E3260" s="38"/>
      <c r="F3260" s="42" t="s">
        <v>111</v>
      </c>
      <c r="G3260" s="38">
        <v>8268006402</v>
      </c>
      <c r="H3260" s="40">
        <v>3333</v>
      </c>
      <c r="I3260" s="3">
        <v>97749.75</v>
      </c>
      <c r="J3260" s="3"/>
      <c r="K3260" s="3">
        <v>17594.954999999998</v>
      </c>
      <c r="L3260" s="3">
        <f t="shared" si="50"/>
        <v>115344.705</v>
      </c>
      <c r="M3260" s="41">
        <v>44370.729166666664</v>
      </c>
      <c r="N3260" s="39">
        <v>43950463</v>
      </c>
      <c r="O3260" s="42" t="s">
        <v>315</v>
      </c>
      <c r="P3260" s="42" t="s">
        <v>3287</v>
      </c>
      <c r="Q3260" s="60">
        <v>44385</v>
      </c>
      <c r="R3260" s="42" t="s">
        <v>243</v>
      </c>
      <c r="S3260" s="68"/>
    </row>
    <row r="3261" spans="1:19" s="70" customFormat="1" ht="12.75" hidden="1" customHeight="1" x14ac:dyDescent="0.25">
      <c r="A3261" s="38" t="s">
        <v>7506</v>
      </c>
      <c r="B3261" s="1"/>
      <c r="C3261" s="1"/>
      <c r="D3261" s="51"/>
      <c r="E3261" s="51"/>
      <c r="F3261" s="139" t="s">
        <v>310</v>
      </c>
      <c r="G3261" s="53"/>
      <c r="H3261" s="54" t="s">
        <v>16362</v>
      </c>
      <c r="I3261" s="35">
        <v>97717.58</v>
      </c>
      <c r="J3261" s="1"/>
      <c r="K3261" s="1"/>
      <c r="L3261" s="3">
        <f t="shared" si="50"/>
        <v>97717.58</v>
      </c>
      <c r="M3261" s="41">
        <v>44895</v>
      </c>
      <c r="N3261" s="56"/>
      <c r="O3261" s="1"/>
      <c r="P3261" s="1"/>
      <c r="Q3261" s="57"/>
      <c r="R3261" s="42" t="s">
        <v>2417</v>
      </c>
      <c r="S3261" s="69"/>
    </row>
    <row r="3262" spans="1:19" s="70" customFormat="1" ht="12.75" hidden="1" customHeight="1" x14ac:dyDescent="0.25">
      <c r="A3262" s="38" t="s">
        <v>7506</v>
      </c>
      <c r="B3262" s="1"/>
      <c r="C3262" s="1"/>
      <c r="D3262" s="51"/>
      <c r="E3262" s="51"/>
      <c r="F3262" s="139" t="s">
        <v>310</v>
      </c>
      <c r="G3262" s="53"/>
      <c r="H3262" s="54" t="s">
        <v>15849</v>
      </c>
      <c r="I3262" s="35">
        <v>97557.23</v>
      </c>
      <c r="J3262" s="1"/>
      <c r="K3262" s="1"/>
      <c r="L3262" s="3">
        <f t="shared" si="50"/>
        <v>97557.23</v>
      </c>
      <c r="M3262" s="41">
        <v>44865</v>
      </c>
      <c r="N3262" s="56"/>
      <c r="O3262" s="1"/>
      <c r="P3262" s="1"/>
      <c r="Q3262" s="57"/>
      <c r="R3262" s="42" t="s">
        <v>2417</v>
      </c>
      <c r="S3262" s="69"/>
    </row>
    <row r="3263" spans="1:19" s="70" customFormat="1" ht="12.75" hidden="1" customHeight="1" x14ac:dyDescent="0.2">
      <c r="A3263" s="38" t="s">
        <v>20227</v>
      </c>
      <c r="B3263" s="39" t="s">
        <v>20224</v>
      </c>
      <c r="C3263" s="39"/>
      <c r="D3263" s="38">
        <v>816655</v>
      </c>
      <c r="E3263" s="38"/>
      <c r="F3263" s="42" t="s">
        <v>782</v>
      </c>
      <c r="G3263" s="38">
        <v>8266018742</v>
      </c>
      <c r="H3263" s="40">
        <v>497</v>
      </c>
      <c r="I3263" s="2">
        <v>97500</v>
      </c>
      <c r="J3263" s="2"/>
      <c r="K3263" s="2">
        <v>17550</v>
      </c>
      <c r="L3263" s="3">
        <f t="shared" si="50"/>
        <v>115050</v>
      </c>
      <c r="M3263" s="41">
        <v>45140</v>
      </c>
      <c r="N3263" s="39"/>
      <c r="O3263" s="39" t="s">
        <v>3282</v>
      </c>
      <c r="P3263" s="40"/>
      <c r="Q3263" s="41"/>
      <c r="R3263" s="42" t="s">
        <v>2417</v>
      </c>
      <c r="S3263" s="68"/>
    </row>
    <row r="3264" spans="1:19" s="70" customFormat="1" ht="12.75" hidden="1" customHeight="1" x14ac:dyDescent="0.2">
      <c r="A3264" s="38" t="s">
        <v>21425</v>
      </c>
      <c r="B3264" s="39" t="s">
        <v>21426</v>
      </c>
      <c r="C3264" s="39" t="s">
        <v>21427</v>
      </c>
      <c r="D3264" s="38">
        <v>406359</v>
      </c>
      <c r="E3264" s="38"/>
      <c r="F3264" s="39" t="s">
        <v>19225</v>
      </c>
      <c r="G3264" s="38">
        <v>8263000283</v>
      </c>
      <c r="H3264" s="40">
        <v>271600053062</v>
      </c>
      <c r="I3264" s="2">
        <v>97500</v>
      </c>
      <c r="J3264" s="2"/>
      <c r="K3264" s="2">
        <v>17550</v>
      </c>
      <c r="L3264" s="3">
        <f t="shared" si="50"/>
        <v>115050</v>
      </c>
      <c r="M3264" s="41">
        <v>45229.729166666664</v>
      </c>
      <c r="N3264" s="39">
        <v>1246642323</v>
      </c>
      <c r="O3264" s="39" t="s">
        <v>20138</v>
      </c>
      <c r="P3264" s="40">
        <v>401022522142</v>
      </c>
      <c r="Q3264" s="41">
        <v>45293</v>
      </c>
      <c r="R3264" s="62" t="s">
        <v>17</v>
      </c>
      <c r="S3264" s="68"/>
    </row>
    <row r="3265" spans="1:19" s="70" customFormat="1" ht="12.75" hidden="1" customHeight="1" x14ac:dyDescent="0.2">
      <c r="A3265" s="38" t="s">
        <v>1846</v>
      </c>
      <c r="B3265" s="39" t="s">
        <v>1847</v>
      </c>
      <c r="C3265" s="39" t="s">
        <v>1848</v>
      </c>
      <c r="D3265" s="38">
        <v>808131</v>
      </c>
      <c r="E3265" s="38" t="s">
        <v>23092</v>
      </c>
      <c r="F3265" s="129" t="s">
        <v>1843</v>
      </c>
      <c r="G3265" s="38">
        <v>8268005810</v>
      </c>
      <c r="H3265" s="40" t="s">
        <v>1849</v>
      </c>
      <c r="I3265" s="2">
        <v>97391.525423728817</v>
      </c>
      <c r="J3265" s="2"/>
      <c r="K3265" s="2">
        <v>17530.474576271186</v>
      </c>
      <c r="L3265" s="3">
        <f t="shared" si="50"/>
        <v>114922</v>
      </c>
      <c r="M3265" s="41">
        <v>44310.729166666664</v>
      </c>
      <c r="N3265" s="39">
        <v>43873917</v>
      </c>
      <c r="O3265" s="39" t="s">
        <v>52</v>
      </c>
      <c r="P3265" s="40" t="s">
        <v>1845</v>
      </c>
      <c r="Q3265" s="41">
        <v>44352</v>
      </c>
      <c r="R3265" s="39" t="s">
        <v>54</v>
      </c>
      <c r="S3265" s="68"/>
    </row>
    <row r="3266" spans="1:19" s="70" customFormat="1" ht="12.75" hidden="1" customHeight="1" x14ac:dyDescent="0.2">
      <c r="A3266" s="38" t="s">
        <v>19123</v>
      </c>
      <c r="B3266" s="39" t="s">
        <v>19124</v>
      </c>
      <c r="C3266" s="39" t="s">
        <v>19125</v>
      </c>
      <c r="D3266" s="38">
        <v>815162</v>
      </c>
      <c r="E3266" s="38"/>
      <c r="F3266" s="39" t="s">
        <v>9118</v>
      </c>
      <c r="G3266" s="38">
        <v>8268011048</v>
      </c>
      <c r="H3266" s="40" t="s">
        <v>19126</v>
      </c>
      <c r="I3266" s="2">
        <v>97334.745762711871</v>
      </c>
      <c r="J3266" s="2"/>
      <c r="K3266" s="2">
        <v>17520.254237288136</v>
      </c>
      <c r="L3266" s="3">
        <f t="shared" si="50"/>
        <v>114855</v>
      </c>
      <c r="M3266" s="41">
        <v>45035.729166666664</v>
      </c>
      <c r="N3266" s="39">
        <v>160365551</v>
      </c>
      <c r="O3266" s="39" t="s">
        <v>3282</v>
      </c>
      <c r="P3266" s="40" t="s">
        <v>19127</v>
      </c>
      <c r="Q3266" s="41">
        <v>45072</v>
      </c>
      <c r="R3266" s="42" t="s">
        <v>2417</v>
      </c>
      <c r="S3266" s="68"/>
    </row>
    <row r="3267" spans="1:19" s="70" customFormat="1" ht="12.75" hidden="1" customHeight="1" x14ac:dyDescent="0.2">
      <c r="A3267" s="38" t="s">
        <v>11997</v>
      </c>
      <c r="B3267" s="39" t="s">
        <v>11998</v>
      </c>
      <c r="C3267" s="39" t="s">
        <v>11999</v>
      </c>
      <c r="D3267" s="38">
        <v>703046</v>
      </c>
      <c r="E3267" s="38"/>
      <c r="F3267" s="42" t="s">
        <v>678</v>
      </c>
      <c r="G3267" s="38">
        <v>8268007893</v>
      </c>
      <c r="H3267" s="40" t="s">
        <v>12000</v>
      </c>
      <c r="I3267" s="2">
        <v>97000</v>
      </c>
      <c r="J3267" s="2"/>
      <c r="K3267" s="2">
        <v>0</v>
      </c>
      <c r="L3267" s="3">
        <f t="shared" si="50"/>
        <v>97000</v>
      </c>
      <c r="M3267" s="41">
        <v>44619.729166666664</v>
      </c>
      <c r="N3267" s="39">
        <v>3445033624</v>
      </c>
      <c r="O3267" s="39" t="s">
        <v>52</v>
      </c>
      <c r="P3267" s="40" t="s">
        <v>11586</v>
      </c>
      <c r="Q3267" s="41">
        <v>44650</v>
      </c>
      <c r="R3267" s="39" t="s">
        <v>54</v>
      </c>
      <c r="S3267" s="68"/>
    </row>
    <row r="3268" spans="1:19" s="70" customFormat="1" ht="12.75" hidden="1" customHeight="1" x14ac:dyDescent="0.2">
      <c r="A3268" s="38" t="s">
        <v>3511</v>
      </c>
      <c r="B3268" s="42" t="s">
        <v>3512</v>
      </c>
      <c r="C3268" s="42" t="s">
        <v>3513</v>
      </c>
      <c r="D3268" s="38">
        <v>821190</v>
      </c>
      <c r="E3268" s="38"/>
      <c r="F3268" s="42" t="s">
        <v>1965</v>
      </c>
      <c r="G3268" s="38">
        <v>8263000118</v>
      </c>
      <c r="H3268" s="40" t="s">
        <v>3514</v>
      </c>
      <c r="I3268" s="3">
        <v>96999.540000000008</v>
      </c>
      <c r="J3268" s="3"/>
      <c r="K3268" s="3">
        <v>17459.9172</v>
      </c>
      <c r="L3268" s="3">
        <f t="shared" si="50"/>
        <v>114459.4572</v>
      </c>
      <c r="M3268" s="41">
        <v>44349</v>
      </c>
      <c r="N3268" s="39">
        <v>6870121897</v>
      </c>
      <c r="O3268" s="42" t="s">
        <v>315</v>
      </c>
      <c r="P3268" s="42">
        <v>107140002813</v>
      </c>
      <c r="Q3268" s="60">
        <v>44392</v>
      </c>
      <c r="R3268" s="42" t="s">
        <v>243</v>
      </c>
      <c r="S3268" s="68"/>
    </row>
    <row r="3269" spans="1:19" s="70" customFormat="1" ht="12.75" hidden="1" customHeight="1" x14ac:dyDescent="0.2">
      <c r="A3269" s="38">
        <v>321</v>
      </c>
      <c r="B3269" s="39" t="s">
        <v>21611</v>
      </c>
      <c r="C3269" s="39" t="s">
        <v>21612</v>
      </c>
      <c r="D3269" s="38">
        <v>812419</v>
      </c>
      <c r="E3269" s="38"/>
      <c r="F3269" s="39" t="s">
        <v>1956</v>
      </c>
      <c r="G3269" s="38">
        <v>8268013933</v>
      </c>
      <c r="H3269" s="40" t="s">
        <v>21613</v>
      </c>
      <c r="I3269" s="2">
        <v>96900.847457627126</v>
      </c>
      <c r="J3269" s="2"/>
      <c r="K3269" s="2">
        <v>17442.152542372882</v>
      </c>
      <c r="L3269" s="3">
        <f t="shared" si="50"/>
        <v>114343</v>
      </c>
      <c r="M3269" s="41">
        <v>45275.729166666664</v>
      </c>
      <c r="N3269" s="39">
        <v>160948459</v>
      </c>
      <c r="O3269" s="39" t="s">
        <v>8899</v>
      </c>
      <c r="P3269" s="40" t="s">
        <v>21614</v>
      </c>
      <c r="Q3269" s="41">
        <v>45310</v>
      </c>
      <c r="R3269" s="42" t="s">
        <v>8901</v>
      </c>
      <c r="S3269" s="68"/>
    </row>
    <row r="3270" spans="1:19" s="70" customFormat="1" ht="12.75" hidden="1" customHeight="1" x14ac:dyDescent="0.2">
      <c r="A3270" s="38" t="s">
        <v>1391</v>
      </c>
      <c r="B3270" s="1"/>
      <c r="C3270" s="1"/>
      <c r="D3270" s="51"/>
      <c r="E3270" s="38" t="s">
        <v>23092</v>
      </c>
      <c r="F3270" s="134" t="s">
        <v>1392</v>
      </c>
      <c r="G3270" s="53"/>
      <c r="H3270" s="54" t="s">
        <v>15730</v>
      </c>
      <c r="I3270" s="35">
        <v>96670.34</v>
      </c>
      <c r="J3270" s="1"/>
      <c r="K3270" s="1"/>
      <c r="L3270" s="3">
        <f t="shared" ref="L3270:L3333" si="51">SUM(I3270:K3270)</f>
        <v>96670.34</v>
      </c>
      <c r="M3270" s="41">
        <v>44848</v>
      </c>
      <c r="N3270" s="56"/>
      <c r="O3270" s="1"/>
      <c r="P3270" s="1"/>
      <c r="Q3270" s="57"/>
      <c r="R3270" s="39" t="s">
        <v>54</v>
      </c>
      <c r="S3270" s="68"/>
    </row>
    <row r="3271" spans="1:19" s="70" customFormat="1" ht="12.75" hidden="1" customHeight="1" x14ac:dyDescent="0.2">
      <c r="A3271" s="38" t="s">
        <v>1391</v>
      </c>
      <c r="B3271" s="1"/>
      <c r="C3271" s="1"/>
      <c r="D3271" s="51"/>
      <c r="E3271" s="38" t="s">
        <v>23092</v>
      </c>
      <c r="F3271" s="134" t="s">
        <v>1392</v>
      </c>
      <c r="G3271" s="53"/>
      <c r="H3271" s="54" t="s">
        <v>14814</v>
      </c>
      <c r="I3271" s="35">
        <v>96669.490000000107</v>
      </c>
      <c r="J3271" s="1"/>
      <c r="K3271" s="1"/>
      <c r="L3271" s="3">
        <f t="shared" si="51"/>
        <v>96669.490000000107</v>
      </c>
      <c r="M3271" s="41">
        <v>44782</v>
      </c>
      <c r="N3271" s="56"/>
      <c r="O3271" s="1"/>
      <c r="P3271" s="1"/>
      <c r="Q3271" s="57"/>
      <c r="R3271" s="39" t="s">
        <v>54</v>
      </c>
      <c r="S3271" s="68"/>
    </row>
    <row r="3272" spans="1:19" s="70" customFormat="1" ht="12.75" hidden="1" customHeight="1" x14ac:dyDescent="0.2">
      <c r="A3272" s="38" t="s">
        <v>17702</v>
      </c>
      <c r="B3272" s="42" t="s">
        <v>17703</v>
      </c>
      <c r="C3272" s="42" t="s">
        <v>17704</v>
      </c>
      <c r="D3272" s="38">
        <v>811819</v>
      </c>
      <c r="E3272" s="38"/>
      <c r="F3272" s="39" t="s">
        <v>1091</v>
      </c>
      <c r="G3272" s="38">
        <v>8263000291</v>
      </c>
      <c r="H3272" s="40" t="s">
        <v>17705</v>
      </c>
      <c r="I3272" s="3">
        <v>96615</v>
      </c>
      <c r="J3272" s="3"/>
      <c r="K3272" s="3">
        <v>0</v>
      </c>
      <c r="L3272" s="3">
        <f t="shared" si="51"/>
        <v>96615</v>
      </c>
      <c r="M3272" s="41">
        <v>44958</v>
      </c>
      <c r="N3272" s="39">
        <v>3445035346</v>
      </c>
      <c r="O3272" s="42" t="s">
        <v>315</v>
      </c>
      <c r="P3272" s="42">
        <v>303161879355</v>
      </c>
      <c r="Q3272" s="60">
        <v>45002</v>
      </c>
      <c r="R3272" s="42" t="s">
        <v>243</v>
      </c>
      <c r="S3272" s="68" t="s">
        <v>506</v>
      </c>
    </row>
    <row r="3273" spans="1:19" s="70" customFormat="1" ht="12.75" hidden="1" customHeight="1" x14ac:dyDescent="0.2">
      <c r="A3273" s="38" t="s">
        <v>12419</v>
      </c>
      <c r="B3273" s="39" t="s">
        <v>12420</v>
      </c>
      <c r="C3273" s="39" t="s">
        <v>12421</v>
      </c>
      <c r="D3273" s="38">
        <v>919962</v>
      </c>
      <c r="E3273" s="38"/>
      <c r="F3273" s="39" t="s">
        <v>6950</v>
      </c>
      <c r="G3273" s="38">
        <v>8263000121</v>
      </c>
      <c r="H3273" s="40" t="s">
        <v>12422</v>
      </c>
      <c r="I3273" s="3">
        <v>96600</v>
      </c>
      <c r="J3273" s="3"/>
      <c r="K3273" s="2">
        <v>17388</v>
      </c>
      <c r="L3273" s="3">
        <f t="shared" si="51"/>
        <v>113988</v>
      </c>
      <c r="M3273" s="41">
        <v>44622.729166666664</v>
      </c>
      <c r="N3273" s="39">
        <v>6870001630</v>
      </c>
      <c r="O3273" s="39" t="s">
        <v>3282</v>
      </c>
      <c r="P3273" s="40">
        <v>204190861426</v>
      </c>
      <c r="Q3273" s="41">
        <v>44671</v>
      </c>
      <c r="R3273" s="42" t="s">
        <v>2417</v>
      </c>
      <c r="S3273" s="68"/>
    </row>
    <row r="3274" spans="1:19" s="70" customFormat="1" ht="12.75" hidden="1" customHeight="1" x14ac:dyDescent="0.2">
      <c r="A3274" s="38" t="s">
        <v>20054</v>
      </c>
      <c r="B3274" s="39" t="s">
        <v>20055</v>
      </c>
      <c r="C3274" s="39" t="s">
        <v>20056</v>
      </c>
      <c r="D3274" s="38">
        <v>137847</v>
      </c>
      <c r="E3274" s="38"/>
      <c r="F3274" s="39" t="s">
        <v>17353</v>
      </c>
      <c r="G3274" s="38">
        <v>8266017630</v>
      </c>
      <c r="H3274" s="40" t="s">
        <v>20057</v>
      </c>
      <c r="I3274" s="2">
        <v>96500.847457627126</v>
      </c>
      <c r="J3274" s="2"/>
      <c r="K3274" s="2">
        <v>17370.152542372882</v>
      </c>
      <c r="L3274" s="3">
        <f t="shared" si="51"/>
        <v>113871</v>
      </c>
      <c r="M3274" s="41">
        <v>45111.729166666664</v>
      </c>
      <c r="N3274" s="39">
        <v>1246451488</v>
      </c>
      <c r="O3274" s="39" t="s">
        <v>18453</v>
      </c>
      <c r="P3274" s="40" t="s">
        <v>20058</v>
      </c>
      <c r="Q3274" s="41">
        <v>45149</v>
      </c>
      <c r="R3274" s="62" t="s">
        <v>21</v>
      </c>
      <c r="S3274" s="68"/>
    </row>
    <row r="3275" spans="1:19" s="70" customFormat="1" ht="12.75" hidden="1" customHeight="1" x14ac:dyDescent="0.2">
      <c r="A3275" s="38" t="s">
        <v>17442</v>
      </c>
      <c r="B3275" s="39" t="s">
        <v>17443</v>
      </c>
      <c r="C3275" s="39" t="s">
        <v>17444</v>
      </c>
      <c r="D3275" s="38">
        <v>816777</v>
      </c>
      <c r="E3275" s="38" t="s">
        <v>23092</v>
      </c>
      <c r="F3275" s="129" t="s">
        <v>205</v>
      </c>
      <c r="G3275" s="38">
        <v>8268010349</v>
      </c>
      <c r="H3275" s="40" t="s">
        <v>17445</v>
      </c>
      <c r="I3275" s="2">
        <v>96452</v>
      </c>
      <c r="J3275" s="2"/>
      <c r="K3275" s="2">
        <v>17361.36</v>
      </c>
      <c r="L3275" s="3">
        <f t="shared" si="51"/>
        <v>113813.36</v>
      </c>
      <c r="M3275" s="41">
        <v>44947.729166666664</v>
      </c>
      <c r="N3275" s="39">
        <v>44448590</v>
      </c>
      <c r="O3275" s="39" t="s">
        <v>3282</v>
      </c>
      <c r="P3275" s="40" t="s">
        <v>17446</v>
      </c>
      <c r="Q3275" s="41">
        <v>44974</v>
      </c>
      <c r="R3275" s="42" t="s">
        <v>2417</v>
      </c>
      <c r="S3275" s="68"/>
    </row>
    <row r="3276" spans="1:19" s="70" customFormat="1" ht="12.75" hidden="1" customHeight="1" x14ac:dyDescent="0.25">
      <c r="A3276" s="38" t="s">
        <v>19582</v>
      </c>
      <c r="B3276" s="39" t="s">
        <v>19583</v>
      </c>
      <c r="C3276" s="39" t="s">
        <v>19584</v>
      </c>
      <c r="D3276" s="38">
        <v>820963</v>
      </c>
      <c r="E3276" s="38"/>
      <c r="F3276" s="138" t="s">
        <v>10076</v>
      </c>
      <c r="G3276" s="38">
        <v>8268012292</v>
      </c>
      <c r="H3276" s="40" t="s">
        <v>19585</v>
      </c>
      <c r="I3276" s="2">
        <v>96075</v>
      </c>
      <c r="J3276" s="2"/>
      <c r="K3276" s="2">
        <v>0</v>
      </c>
      <c r="L3276" s="3">
        <f t="shared" si="51"/>
        <v>96075</v>
      </c>
      <c r="M3276" s="41">
        <v>45078.729166666664</v>
      </c>
      <c r="N3276" s="39">
        <v>1218724738</v>
      </c>
      <c r="O3276" s="39" t="s">
        <v>3282</v>
      </c>
      <c r="P3276" s="40" t="s">
        <v>19586</v>
      </c>
      <c r="Q3276" s="41">
        <v>45108</v>
      </c>
      <c r="R3276" s="42" t="s">
        <v>2417</v>
      </c>
      <c r="S3276" s="68"/>
    </row>
    <row r="3277" spans="1:19" s="70" customFormat="1" ht="12.75" hidden="1" customHeight="1" x14ac:dyDescent="0.2">
      <c r="A3277" s="38" t="s">
        <v>15609</v>
      </c>
      <c r="B3277" s="42" t="s">
        <v>15610</v>
      </c>
      <c r="C3277" s="42" t="s">
        <v>15611</v>
      </c>
      <c r="D3277" s="38">
        <v>806910</v>
      </c>
      <c r="E3277" s="38"/>
      <c r="F3277" s="42" t="s">
        <v>14182</v>
      </c>
      <c r="G3277" s="38">
        <v>8268009912</v>
      </c>
      <c r="H3277" s="40">
        <v>93</v>
      </c>
      <c r="I3277" s="3">
        <v>96024.05</v>
      </c>
      <c r="J3277" s="3"/>
      <c r="K3277" s="3">
        <v>0</v>
      </c>
      <c r="L3277" s="3">
        <f t="shared" si="51"/>
        <v>96024.05</v>
      </c>
      <c r="M3277" s="41">
        <v>44810.729166666664</v>
      </c>
      <c r="N3277" s="39">
        <v>44191795</v>
      </c>
      <c r="O3277" s="42" t="s">
        <v>315</v>
      </c>
      <c r="P3277" s="42" t="s">
        <v>15612</v>
      </c>
      <c r="Q3277" s="60">
        <v>44846</v>
      </c>
      <c r="R3277" s="42" t="s">
        <v>243</v>
      </c>
      <c r="S3277" s="68" t="s">
        <v>506</v>
      </c>
    </row>
    <row r="3278" spans="1:19" s="70" customFormat="1" ht="12.75" hidden="1" customHeight="1" x14ac:dyDescent="0.2">
      <c r="A3278" s="38" t="s">
        <v>10229</v>
      </c>
      <c r="B3278" s="39" t="s">
        <v>10230</v>
      </c>
      <c r="C3278" s="39" t="s">
        <v>10231</v>
      </c>
      <c r="D3278" s="38">
        <v>401972</v>
      </c>
      <c r="E3278" s="38"/>
      <c r="F3278" s="39" t="s">
        <v>842</v>
      </c>
      <c r="G3278" s="38">
        <v>8263000049</v>
      </c>
      <c r="H3278" s="40" t="s">
        <v>10232</v>
      </c>
      <c r="I3278" s="2">
        <v>96000</v>
      </c>
      <c r="J3278" s="2">
        <v>0</v>
      </c>
      <c r="K3278" s="2">
        <v>17280</v>
      </c>
      <c r="L3278" s="3">
        <f t="shared" si="51"/>
        <v>113280</v>
      </c>
      <c r="M3278" s="41">
        <v>44530.729166666664</v>
      </c>
      <c r="N3278" s="39">
        <v>6870366469</v>
      </c>
      <c r="O3278" s="39" t="s">
        <v>52</v>
      </c>
      <c r="P3278" s="40"/>
      <c r="Q3278" s="41"/>
      <c r="R3278" s="39" t="s">
        <v>54</v>
      </c>
      <c r="S3278" s="68"/>
    </row>
    <row r="3279" spans="1:19" s="70" customFormat="1" ht="12.75" hidden="1" customHeight="1" x14ac:dyDescent="0.2">
      <c r="A3279" s="38" t="s">
        <v>11572</v>
      </c>
      <c r="B3279" s="42" t="s">
        <v>11573</v>
      </c>
      <c r="C3279" s="42" t="s">
        <v>11574</v>
      </c>
      <c r="D3279" s="38">
        <v>406359</v>
      </c>
      <c r="E3279" s="38"/>
      <c r="F3279" s="42" t="s">
        <v>7204</v>
      </c>
      <c r="G3279" s="38">
        <v>8263000098</v>
      </c>
      <c r="H3279" s="40">
        <v>271600032302</v>
      </c>
      <c r="I3279" s="3">
        <v>96000</v>
      </c>
      <c r="J3279" s="3"/>
      <c r="K3279" s="3">
        <v>17280</v>
      </c>
      <c r="L3279" s="3">
        <f t="shared" si="51"/>
        <v>113280</v>
      </c>
      <c r="M3279" s="41">
        <v>44581.729166666664</v>
      </c>
      <c r="N3279" s="39">
        <v>6870013243</v>
      </c>
      <c r="O3279" s="42" t="s">
        <v>315</v>
      </c>
      <c r="P3279" s="42"/>
      <c r="Q3279" s="60"/>
      <c r="R3279" s="42" t="s">
        <v>243</v>
      </c>
      <c r="S3279" s="68"/>
    </row>
    <row r="3280" spans="1:19" s="70" customFormat="1" ht="12.75" hidden="1" customHeight="1" x14ac:dyDescent="0.2">
      <c r="A3280" s="38" t="s">
        <v>14124</v>
      </c>
      <c r="B3280" s="39" t="s">
        <v>14125</v>
      </c>
      <c r="C3280" s="39" t="s">
        <v>14126</v>
      </c>
      <c r="D3280" s="38">
        <v>816965</v>
      </c>
      <c r="E3280" s="38"/>
      <c r="F3280" s="90" t="s">
        <v>557</v>
      </c>
      <c r="G3280" s="38">
        <v>8268008180</v>
      </c>
      <c r="H3280" s="40" t="s">
        <v>14127</v>
      </c>
      <c r="I3280" s="2">
        <v>95895</v>
      </c>
      <c r="J3280" s="2"/>
      <c r="K3280" s="2">
        <v>0</v>
      </c>
      <c r="L3280" s="3">
        <f t="shared" si="51"/>
        <v>95895</v>
      </c>
      <c r="M3280" s="41">
        <v>44701.729166666664</v>
      </c>
      <c r="N3280" s="39">
        <v>44008002</v>
      </c>
      <c r="O3280" s="39" t="s">
        <v>3282</v>
      </c>
      <c r="P3280" s="40" t="s">
        <v>14128</v>
      </c>
      <c r="Q3280" s="41">
        <v>44750</v>
      </c>
      <c r="R3280" s="42" t="s">
        <v>2417</v>
      </c>
      <c r="S3280" s="68"/>
    </row>
    <row r="3281" spans="1:19" s="70" customFormat="1" ht="12.75" hidden="1" customHeight="1" x14ac:dyDescent="0.2">
      <c r="A3281" s="38" t="s">
        <v>1974</v>
      </c>
      <c r="B3281" s="39" t="s">
        <v>1975</v>
      </c>
      <c r="C3281" s="39" t="s">
        <v>1976</v>
      </c>
      <c r="D3281" s="38">
        <v>921813</v>
      </c>
      <c r="E3281" s="38" t="s">
        <v>23092</v>
      </c>
      <c r="F3281" s="129" t="s">
        <v>1977</v>
      </c>
      <c r="G3281" s="38">
        <v>8268006175</v>
      </c>
      <c r="H3281" s="40" t="s">
        <v>1978</v>
      </c>
      <c r="I3281" s="2">
        <v>95840.677966101706</v>
      </c>
      <c r="J3281" s="2"/>
      <c r="K3281" s="2">
        <v>17251.322033898308</v>
      </c>
      <c r="L3281" s="3">
        <f t="shared" si="51"/>
        <v>113092.00000000001</v>
      </c>
      <c r="M3281" s="41">
        <v>44317.729166666664</v>
      </c>
      <c r="N3281" s="39">
        <v>43886269</v>
      </c>
      <c r="O3281" s="39" t="s">
        <v>52</v>
      </c>
      <c r="P3281" s="40" t="s">
        <v>1979</v>
      </c>
      <c r="Q3281" s="41">
        <v>44341</v>
      </c>
      <c r="R3281" s="39" t="s">
        <v>54</v>
      </c>
      <c r="S3281" s="68"/>
    </row>
    <row r="3282" spans="1:19" s="70" customFormat="1" ht="12.75" hidden="1" customHeight="1" x14ac:dyDescent="0.2">
      <c r="A3282" s="38" t="s">
        <v>2241</v>
      </c>
      <c r="B3282" s="39" t="s">
        <v>2242</v>
      </c>
      <c r="C3282" s="39" t="s">
        <v>2243</v>
      </c>
      <c r="D3282" s="38">
        <v>106653</v>
      </c>
      <c r="E3282" s="38"/>
      <c r="F3282" s="39" t="s">
        <v>398</v>
      </c>
      <c r="G3282" s="38">
        <v>8263000050</v>
      </c>
      <c r="H3282" s="40" t="s">
        <v>2244</v>
      </c>
      <c r="I3282" s="2">
        <v>95820</v>
      </c>
      <c r="J3282" s="3">
        <v>113.07</v>
      </c>
      <c r="K3282" s="2">
        <v>17247.599999999999</v>
      </c>
      <c r="L3282" s="3">
        <f t="shared" si="51"/>
        <v>113180.67000000001</v>
      </c>
      <c r="M3282" s="41">
        <v>44295.729166666664</v>
      </c>
      <c r="N3282" s="39">
        <v>6870071333</v>
      </c>
      <c r="O3282" s="39" t="s">
        <v>52</v>
      </c>
      <c r="P3282" s="40"/>
      <c r="Q3282" s="41"/>
      <c r="R3282" s="39" t="s">
        <v>54</v>
      </c>
      <c r="S3282" s="68"/>
    </row>
    <row r="3283" spans="1:19" s="70" customFormat="1" ht="12.75" hidden="1" customHeight="1" x14ac:dyDescent="0.2">
      <c r="A3283" s="38" t="s">
        <v>3154</v>
      </c>
      <c r="B3283" s="39" t="s">
        <v>3155</v>
      </c>
      <c r="C3283" s="39" t="s">
        <v>3156</v>
      </c>
      <c r="D3283" s="58">
        <v>132142</v>
      </c>
      <c r="E3283" s="58"/>
      <c r="F3283" s="39" t="s">
        <v>3157</v>
      </c>
      <c r="G3283" s="38">
        <v>8266010956</v>
      </c>
      <c r="H3283" s="40" t="s">
        <v>3158</v>
      </c>
      <c r="I3283" s="2">
        <v>95356.779661016961</v>
      </c>
      <c r="J3283" s="2"/>
      <c r="K3283" s="2">
        <v>17164.220338983054</v>
      </c>
      <c r="L3283" s="3">
        <f t="shared" si="51"/>
        <v>112521.00000000001</v>
      </c>
      <c r="M3283" s="41">
        <v>44304.729166666664</v>
      </c>
      <c r="N3283" s="39">
        <v>6870115007</v>
      </c>
      <c r="O3283" s="39" t="s">
        <v>52</v>
      </c>
      <c r="P3283" s="40"/>
      <c r="Q3283" s="41"/>
      <c r="R3283" s="39" t="s">
        <v>54</v>
      </c>
      <c r="S3283" s="68"/>
    </row>
    <row r="3284" spans="1:19" s="70" customFormat="1" ht="12.75" hidden="1" customHeight="1" x14ac:dyDescent="0.2">
      <c r="A3284" s="38">
        <v>348</v>
      </c>
      <c r="B3284" s="39" t="s">
        <v>18473</v>
      </c>
      <c r="C3284" s="39" t="s">
        <v>18474</v>
      </c>
      <c r="D3284" s="38">
        <v>808131</v>
      </c>
      <c r="E3284" s="38" t="s">
        <v>23092</v>
      </c>
      <c r="F3284" s="129" t="s">
        <v>1843</v>
      </c>
      <c r="G3284" s="38">
        <v>8268011116</v>
      </c>
      <c r="H3284" s="40" t="s">
        <v>18475</v>
      </c>
      <c r="I3284" s="2">
        <v>95278</v>
      </c>
      <c r="J3284" s="2"/>
      <c r="K3284" s="2">
        <v>17150.04</v>
      </c>
      <c r="L3284" s="3">
        <f t="shared" si="51"/>
        <v>112428.04000000001</v>
      </c>
      <c r="M3284" s="41">
        <v>44982.729166666664</v>
      </c>
      <c r="N3284" s="39">
        <v>44587367</v>
      </c>
      <c r="O3284" s="39" t="s">
        <v>8899</v>
      </c>
      <c r="P3284" s="40" t="s">
        <v>18472</v>
      </c>
      <c r="Q3284" s="41">
        <v>45035</v>
      </c>
      <c r="R3284" s="42" t="s">
        <v>8901</v>
      </c>
      <c r="S3284" s="68"/>
    </row>
    <row r="3285" spans="1:19" s="70" customFormat="1" ht="12.75" hidden="1" customHeight="1" x14ac:dyDescent="0.2">
      <c r="A3285" s="38" t="s">
        <v>12187</v>
      </c>
      <c r="B3285" s="39" t="s">
        <v>12188</v>
      </c>
      <c r="C3285" s="39" t="s">
        <v>12189</v>
      </c>
      <c r="D3285" s="38">
        <v>811819</v>
      </c>
      <c r="E3285" s="38"/>
      <c r="F3285" s="39" t="s">
        <v>1091</v>
      </c>
      <c r="G3285" s="38">
        <v>8263000195</v>
      </c>
      <c r="H3285" s="40" t="s">
        <v>12190</v>
      </c>
      <c r="I3285" s="2">
        <v>95247</v>
      </c>
      <c r="J3285" s="2"/>
      <c r="K3285" s="2">
        <v>0</v>
      </c>
      <c r="L3285" s="3">
        <f t="shared" si="51"/>
        <v>95247</v>
      </c>
      <c r="M3285" s="41">
        <v>44623.729166666664</v>
      </c>
      <c r="N3285" s="39">
        <v>3445002146</v>
      </c>
      <c r="O3285" s="39" t="s">
        <v>3282</v>
      </c>
      <c r="P3285" s="40">
        <v>204271253101</v>
      </c>
      <c r="Q3285" s="41">
        <v>44679</v>
      </c>
      <c r="R3285" s="42" t="s">
        <v>2417</v>
      </c>
      <c r="S3285" s="68"/>
    </row>
    <row r="3286" spans="1:19" s="70" customFormat="1" ht="12.75" hidden="1" customHeight="1" x14ac:dyDescent="0.2">
      <c r="A3286" s="38" t="s">
        <v>12516</v>
      </c>
      <c r="B3286" s="42" t="s">
        <v>12517</v>
      </c>
      <c r="C3286" s="42" t="s">
        <v>12518</v>
      </c>
      <c r="D3286" s="38">
        <v>500071</v>
      </c>
      <c r="E3286" s="38"/>
      <c r="F3286" s="42" t="s">
        <v>584</v>
      </c>
      <c r="G3286" s="38">
        <v>8266013649</v>
      </c>
      <c r="H3286" s="40" t="s">
        <v>12519</v>
      </c>
      <c r="I3286" s="3">
        <v>95205.08</v>
      </c>
      <c r="J3286" s="3"/>
      <c r="K3286" s="3">
        <v>17136.919999999998</v>
      </c>
      <c r="L3286" s="3">
        <f t="shared" si="51"/>
        <v>112342</v>
      </c>
      <c r="M3286" s="41">
        <v>44602.729166666664</v>
      </c>
      <c r="N3286" s="39">
        <v>6870056617</v>
      </c>
      <c r="O3286" s="42" t="s">
        <v>315</v>
      </c>
      <c r="P3286" s="42" t="s">
        <v>12520</v>
      </c>
      <c r="Q3286" s="60">
        <v>44707</v>
      </c>
      <c r="R3286" s="42" t="s">
        <v>243</v>
      </c>
      <c r="S3286" s="68"/>
    </row>
    <row r="3287" spans="1:19" s="70" customFormat="1" ht="12.75" hidden="1" customHeight="1" x14ac:dyDescent="0.2">
      <c r="A3287" s="38" t="s">
        <v>18900</v>
      </c>
      <c r="B3287" s="39" t="s">
        <v>18901</v>
      </c>
      <c r="C3287" s="39" t="s">
        <v>18902</v>
      </c>
      <c r="D3287" s="38">
        <v>407464</v>
      </c>
      <c r="E3287" s="38"/>
      <c r="F3287" s="39" t="s">
        <v>1230</v>
      </c>
      <c r="G3287" s="38">
        <v>8268011744</v>
      </c>
      <c r="H3287" s="40" t="s">
        <v>18903</v>
      </c>
      <c r="I3287" s="2">
        <v>95170.000000000015</v>
      </c>
      <c r="J3287" s="2"/>
      <c r="K3287" s="2">
        <v>17130.600000000002</v>
      </c>
      <c r="L3287" s="3">
        <f t="shared" si="51"/>
        <v>112300.60000000002</v>
      </c>
      <c r="M3287" s="41">
        <v>45021.729166666664</v>
      </c>
      <c r="N3287" s="39">
        <v>160331376</v>
      </c>
      <c r="O3287" s="39" t="s">
        <v>3282</v>
      </c>
      <c r="P3287" s="40" t="s">
        <v>18904</v>
      </c>
      <c r="Q3287" s="41">
        <v>45052</v>
      </c>
      <c r="R3287" s="42" t="s">
        <v>2417</v>
      </c>
      <c r="S3287" s="68"/>
    </row>
    <row r="3288" spans="1:19" s="70" customFormat="1" ht="12.75" hidden="1" customHeight="1" x14ac:dyDescent="0.2">
      <c r="A3288" s="38" t="s">
        <v>3291</v>
      </c>
      <c r="B3288" s="39" t="s">
        <v>3292</v>
      </c>
      <c r="C3288" s="39" t="s">
        <v>3293</v>
      </c>
      <c r="D3288" s="38">
        <v>705083</v>
      </c>
      <c r="E3288" s="38"/>
      <c r="F3288" s="39" t="s">
        <v>1414</v>
      </c>
      <c r="G3288" s="38">
        <v>8263000091</v>
      </c>
      <c r="H3288" s="40" t="s">
        <v>3294</v>
      </c>
      <c r="I3288" s="2">
        <v>95094</v>
      </c>
      <c r="J3288" s="2"/>
      <c r="K3288" s="2">
        <v>0</v>
      </c>
      <c r="L3288" s="3">
        <f t="shared" si="51"/>
        <v>95094</v>
      </c>
      <c r="M3288" s="41">
        <v>44349.729166666664</v>
      </c>
      <c r="N3288" s="39">
        <v>3445011923</v>
      </c>
      <c r="O3288" s="39" t="s">
        <v>52</v>
      </c>
      <c r="P3288" s="40">
        <v>109010241707</v>
      </c>
      <c r="Q3288" s="41">
        <v>44441</v>
      </c>
      <c r="R3288" s="39" t="s">
        <v>54</v>
      </c>
      <c r="S3288" s="68"/>
    </row>
    <row r="3289" spans="1:19" s="70" customFormat="1" ht="12.75" hidden="1" customHeight="1" x14ac:dyDescent="0.2">
      <c r="A3289" s="38" t="s">
        <v>5006</v>
      </c>
      <c r="B3289" s="39" t="s">
        <v>5007</v>
      </c>
      <c r="C3289" s="39" t="s">
        <v>5008</v>
      </c>
      <c r="D3289" s="38">
        <v>811819</v>
      </c>
      <c r="E3289" s="38"/>
      <c r="F3289" s="39" t="s">
        <v>1091</v>
      </c>
      <c r="G3289" s="38">
        <v>8263000049</v>
      </c>
      <c r="H3289" s="40" t="s">
        <v>5009</v>
      </c>
      <c r="I3289" s="2">
        <v>94695</v>
      </c>
      <c r="J3289" s="2"/>
      <c r="K3289" s="2">
        <v>0</v>
      </c>
      <c r="L3289" s="3">
        <f t="shared" si="51"/>
        <v>94695</v>
      </c>
      <c r="M3289" s="41">
        <v>44392</v>
      </c>
      <c r="N3289" s="39">
        <v>3445010004</v>
      </c>
      <c r="O3289" s="39" t="s">
        <v>52</v>
      </c>
      <c r="P3289" s="40">
        <v>107140648634</v>
      </c>
      <c r="Q3289" s="41">
        <v>44392</v>
      </c>
      <c r="R3289" s="39" t="s">
        <v>54</v>
      </c>
      <c r="S3289" s="68"/>
    </row>
    <row r="3290" spans="1:19" s="70" customFormat="1" ht="12.75" hidden="1" customHeight="1" x14ac:dyDescent="0.2">
      <c r="A3290" s="38" t="s">
        <v>6033</v>
      </c>
      <c r="B3290" s="39" t="s">
        <v>6034</v>
      </c>
      <c r="C3290" s="39" t="s">
        <v>6035</v>
      </c>
      <c r="D3290" s="38">
        <v>811819</v>
      </c>
      <c r="E3290" s="38"/>
      <c r="F3290" s="39" t="s">
        <v>1091</v>
      </c>
      <c r="G3290" s="38">
        <v>8263000049</v>
      </c>
      <c r="H3290" s="40" t="s">
        <v>6036</v>
      </c>
      <c r="I3290" s="2">
        <v>94695</v>
      </c>
      <c r="J3290" s="2"/>
      <c r="K3290" s="2">
        <v>0</v>
      </c>
      <c r="L3290" s="3">
        <f t="shared" si="51"/>
        <v>94695</v>
      </c>
      <c r="M3290" s="41">
        <v>44410.729166666664</v>
      </c>
      <c r="N3290" s="39">
        <v>3445013109</v>
      </c>
      <c r="O3290" s="39" t="s">
        <v>52</v>
      </c>
      <c r="P3290" s="40">
        <v>109092469240</v>
      </c>
      <c r="Q3290" s="41">
        <v>44449</v>
      </c>
      <c r="R3290" s="39" t="s">
        <v>54</v>
      </c>
      <c r="S3290" s="68"/>
    </row>
    <row r="3291" spans="1:19" s="70" customFormat="1" ht="12.75" hidden="1" customHeight="1" x14ac:dyDescent="0.2">
      <c r="A3291" s="38" t="s">
        <v>6037</v>
      </c>
      <c r="B3291" s="39" t="s">
        <v>6038</v>
      </c>
      <c r="C3291" s="39" t="s">
        <v>6039</v>
      </c>
      <c r="D3291" s="38">
        <v>811819</v>
      </c>
      <c r="E3291" s="38"/>
      <c r="F3291" s="39" t="s">
        <v>1091</v>
      </c>
      <c r="G3291" s="38">
        <v>8263000049</v>
      </c>
      <c r="H3291" s="40" t="s">
        <v>6040</v>
      </c>
      <c r="I3291" s="2">
        <v>94695</v>
      </c>
      <c r="J3291" s="2"/>
      <c r="K3291" s="2">
        <v>0</v>
      </c>
      <c r="L3291" s="3">
        <f t="shared" si="51"/>
        <v>94695</v>
      </c>
      <c r="M3291" s="41">
        <v>44407.729166666664</v>
      </c>
      <c r="N3291" s="39">
        <v>3445013110</v>
      </c>
      <c r="O3291" s="39" t="s">
        <v>52</v>
      </c>
      <c r="P3291" s="40">
        <v>108250676225</v>
      </c>
      <c r="Q3291" s="41">
        <v>44437</v>
      </c>
      <c r="R3291" s="39" t="s">
        <v>54</v>
      </c>
      <c r="S3291" s="68"/>
    </row>
    <row r="3292" spans="1:19" s="70" customFormat="1" ht="12.75" hidden="1" customHeight="1" x14ac:dyDescent="0.2">
      <c r="A3292" s="38" t="s">
        <v>7699</v>
      </c>
      <c r="B3292" s="39" t="s">
        <v>7700</v>
      </c>
      <c r="C3292" s="39" t="s">
        <v>7701</v>
      </c>
      <c r="D3292" s="38">
        <v>811819</v>
      </c>
      <c r="E3292" s="38"/>
      <c r="F3292" s="39" t="s">
        <v>1091</v>
      </c>
      <c r="G3292" s="38">
        <v>8263000049</v>
      </c>
      <c r="H3292" s="40" t="s">
        <v>7702</v>
      </c>
      <c r="I3292" s="2">
        <v>94695</v>
      </c>
      <c r="J3292" s="2"/>
      <c r="K3292" s="2">
        <v>0</v>
      </c>
      <c r="L3292" s="3">
        <f t="shared" si="51"/>
        <v>94695</v>
      </c>
      <c r="M3292" s="41">
        <v>44495</v>
      </c>
      <c r="N3292" s="39">
        <v>3445020157</v>
      </c>
      <c r="O3292" s="39" t="s">
        <v>52</v>
      </c>
      <c r="P3292" s="40">
        <v>110082110755</v>
      </c>
      <c r="Q3292" s="41">
        <v>44478</v>
      </c>
      <c r="R3292" s="39" t="s">
        <v>54</v>
      </c>
      <c r="S3292" s="68"/>
    </row>
    <row r="3293" spans="1:19" s="70" customFormat="1" ht="12.75" hidden="1" customHeight="1" x14ac:dyDescent="0.2">
      <c r="A3293" s="38" t="s">
        <v>7711</v>
      </c>
      <c r="B3293" s="39" t="s">
        <v>7712</v>
      </c>
      <c r="C3293" s="39" t="s">
        <v>7713</v>
      </c>
      <c r="D3293" s="38">
        <v>811819</v>
      </c>
      <c r="E3293" s="38"/>
      <c r="F3293" s="39" t="s">
        <v>1091</v>
      </c>
      <c r="G3293" s="38">
        <v>8263000049</v>
      </c>
      <c r="H3293" s="40" t="s">
        <v>7714</v>
      </c>
      <c r="I3293" s="2">
        <v>94695</v>
      </c>
      <c r="J3293" s="2"/>
      <c r="K3293" s="2">
        <v>0</v>
      </c>
      <c r="L3293" s="3">
        <f t="shared" si="51"/>
        <v>94695</v>
      </c>
      <c r="M3293" s="41">
        <v>44495</v>
      </c>
      <c r="N3293" s="39">
        <v>3445019698</v>
      </c>
      <c r="O3293" s="39" t="s">
        <v>52</v>
      </c>
      <c r="P3293" s="40">
        <v>110082110755</v>
      </c>
      <c r="Q3293" s="41">
        <v>44478</v>
      </c>
      <c r="R3293" s="39" t="s">
        <v>54</v>
      </c>
      <c r="S3293" s="68"/>
    </row>
    <row r="3294" spans="1:19" s="70" customFormat="1" ht="12.75" hidden="1" customHeight="1" x14ac:dyDescent="0.2">
      <c r="A3294" s="38" t="s">
        <v>18093</v>
      </c>
      <c r="B3294" s="42" t="s">
        <v>18094</v>
      </c>
      <c r="C3294" s="42" t="s">
        <v>18095</v>
      </c>
      <c r="D3294" s="38">
        <v>501497</v>
      </c>
      <c r="E3294" s="38"/>
      <c r="F3294" s="42" t="s">
        <v>7579</v>
      </c>
      <c r="G3294" s="38">
        <v>8263000099</v>
      </c>
      <c r="H3294" s="40" t="s">
        <v>18096</v>
      </c>
      <c r="I3294" s="3">
        <v>94453.1</v>
      </c>
      <c r="J3294" s="3"/>
      <c r="K3294" s="3">
        <v>0</v>
      </c>
      <c r="L3294" s="3">
        <f t="shared" si="51"/>
        <v>94453.1</v>
      </c>
      <c r="M3294" s="41">
        <v>44588</v>
      </c>
      <c r="N3294" s="39">
        <v>1246302952</v>
      </c>
      <c r="O3294" s="42" t="s">
        <v>315</v>
      </c>
      <c r="P3294" s="42"/>
      <c r="Q3294" s="60"/>
      <c r="R3294" s="42" t="s">
        <v>243</v>
      </c>
      <c r="S3294" s="68"/>
    </row>
    <row r="3295" spans="1:19" s="70" customFormat="1" ht="12.75" hidden="1" customHeight="1" x14ac:dyDescent="0.2">
      <c r="A3295" s="38" t="s">
        <v>8097</v>
      </c>
      <c r="B3295" s="39" t="s">
        <v>8098</v>
      </c>
      <c r="C3295" s="39" t="s">
        <v>8099</v>
      </c>
      <c r="D3295" s="38">
        <v>401972</v>
      </c>
      <c r="E3295" s="38"/>
      <c r="F3295" s="39" t="s">
        <v>842</v>
      </c>
      <c r="G3295" s="38">
        <v>8263000049</v>
      </c>
      <c r="H3295" s="40" t="s">
        <v>8100</v>
      </c>
      <c r="I3295" s="2">
        <v>94370</v>
      </c>
      <c r="J3295" s="2">
        <v>0</v>
      </c>
      <c r="K3295" s="2">
        <v>16986.599999999999</v>
      </c>
      <c r="L3295" s="3">
        <f t="shared" si="51"/>
        <v>111356.6</v>
      </c>
      <c r="M3295" s="41">
        <v>44461.729166666664</v>
      </c>
      <c r="N3295" s="39">
        <v>6870263364</v>
      </c>
      <c r="O3295" s="39" t="s">
        <v>52</v>
      </c>
      <c r="P3295" s="40"/>
      <c r="Q3295" s="41"/>
      <c r="R3295" s="39" t="s">
        <v>54</v>
      </c>
      <c r="S3295" s="68"/>
    </row>
    <row r="3296" spans="1:19" s="70" customFormat="1" ht="12.75" hidden="1" customHeight="1" x14ac:dyDescent="0.2">
      <c r="A3296" s="38" t="s">
        <v>12175</v>
      </c>
      <c r="B3296" s="39" t="s">
        <v>12176</v>
      </c>
      <c r="C3296" s="39" t="s">
        <v>12177</v>
      </c>
      <c r="D3296" s="38">
        <v>811819</v>
      </c>
      <c r="E3296" s="38"/>
      <c r="F3296" s="39" t="s">
        <v>1091</v>
      </c>
      <c r="G3296" s="38">
        <v>8263000195</v>
      </c>
      <c r="H3296" s="40" t="s">
        <v>12178</v>
      </c>
      <c r="I3296" s="2">
        <v>94079</v>
      </c>
      <c r="J3296" s="2"/>
      <c r="K3296" s="2">
        <v>0</v>
      </c>
      <c r="L3296" s="3">
        <f t="shared" si="51"/>
        <v>94079</v>
      </c>
      <c r="M3296" s="41">
        <v>44624.729166666664</v>
      </c>
      <c r="N3296" s="39">
        <v>3445002149</v>
      </c>
      <c r="O3296" s="39" t="s">
        <v>3282</v>
      </c>
      <c r="P3296" s="40">
        <v>204269754325</v>
      </c>
      <c r="Q3296" s="41">
        <v>44678</v>
      </c>
      <c r="R3296" s="42" t="s">
        <v>2417</v>
      </c>
      <c r="S3296" s="68"/>
    </row>
    <row r="3297" spans="1:19" s="70" customFormat="1" ht="12.75" hidden="1" customHeight="1" x14ac:dyDescent="0.2">
      <c r="A3297" s="38" t="s">
        <v>10193</v>
      </c>
      <c r="B3297" s="39" t="s">
        <v>10194</v>
      </c>
      <c r="C3297" s="39" t="s">
        <v>10195</v>
      </c>
      <c r="D3297" s="38">
        <v>401972</v>
      </c>
      <c r="E3297" s="38"/>
      <c r="F3297" s="39" t="s">
        <v>842</v>
      </c>
      <c r="G3297" s="38">
        <v>8263000049</v>
      </c>
      <c r="H3297" s="40" t="s">
        <v>10196</v>
      </c>
      <c r="I3297" s="2">
        <v>94000</v>
      </c>
      <c r="J3297" s="2">
        <v>0</v>
      </c>
      <c r="K3297" s="2">
        <v>16920</v>
      </c>
      <c r="L3297" s="3">
        <f t="shared" si="51"/>
        <v>110920</v>
      </c>
      <c r="M3297" s="41">
        <v>44530.729166666664</v>
      </c>
      <c r="N3297" s="39">
        <v>6870365938</v>
      </c>
      <c r="O3297" s="39" t="s">
        <v>52</v>
      </c>
      <c r="P3297" s="40"/>
      <c r="Q3297" s="41"/>
      <c r="R3297" s="39" t="s">
        <v>54</v>
      </c>
      <c r="S3297" s="68"/>
    </row>
    <row r="3298" spans="1:19" s="70" customFormat="1" ht="12.75" hidden="1" customHeight="1" x14ac:dyDescent="0.2">
      <c r="A3298" s="38" t="s">
        <v>10197</v>
      </c>
      <c r="B3298" s="39" t="s">
        <v>10198</v>
      </c>
      <c r="C3298" s="39" t="s">
        <v>10199</v>
      </c>
      <c r="D3298" s="38">
        <v>401972</v>
      </c>
      <c r="E3298" s="38"/>
      <c r="F3298" s="39" t="s">
        <v>842</v>
      </c>
      <c r="G3298" s="38">
        <v>8263000049</v>
      </c>
      <c r="H3298" s="40" t="s">
        <v>10200</v>
      </c>
      <c r="I3298" s="2">
        <v>94000</v>
      </c>
      <c r="J3298" s="2">
        <v>0</v>
      </c>
      <c r="K3298" s="2">
        <v>16920</v>
      </c>
      <c r="L3298" s="3">
        <f t="shared" si="51"/>
        <v>110920</v>
      </c>
      <c r="M3298" s="41">
        <v>44530.729166666664</v>
      </c>
      <c r="N3298" s="39">
        <v>6870365951</v>
      </c>
      <c r="O3298" s="39" t="s">
        <v>52</v>
      </c>
      <c r="P3298" s="40"/>
      <c r="Q3298" s="41"/>
      <c r="R3298" s="39" t="s">
        <v>54</v>
      </c>
      <c r="S3298" s="68"/>
    </row>
    <row r="3299" spans="1:19" s="70" customFormat="1" ht="12.75" hidden="1" customHeight="1" x14ac:dyDescent="0.2">
      <c r="A3299" s="38" t="s">
        <v>19548</v>
      </c>
      <c r="B3299" s="39" t="s">
        <v>19549</v>
      </c>
      <c r="C3299" s="39" t="s">
        <v>19550</v>
      </c>
      <c r="D3299" s="38">
        <v>811819</v>
      </c>
      <c r="E3299" s="38"/>
      <c r="F3299" s="39" t="s">
        <v>1091</v>
      </c>
      <c r="G3299" s="38">
        <v>8263000296</v>
      </c>
      <c r="H3299" s="40" t="s">
        <v>19551</v>
      </c>
      <c r="I3299" s="2">
        <v>93917</v>
      </c>
      <c r="J3299" s="2"/>
      <c r="K3299" s="2">
        <v>0</v>
      </c>
      <c r="L3299" s="3">
        <f t="shared" si="51"/>
        <v>93917</v>
      </c>
      <c r="M3299" s="41">
        <v>45063.729166666664</v>
      </c>
      <c r="N3299" s="39">
        <v>1218724158</v>
      </c>
      <c r="O3299" s="39" t="s">
        <v>3282</v>
      </c>
      <c r="P3299" s="40">
        <v>306269501319</v>
      </c>
      <c r="Q3299" s="41">
        <v>45105</v>
      </c>
      <c r="R3299" s="42" t="s">
        <v>2417</v>
      </c>
      <c r="S3299" s="68"/>
    </row>
    <row r="3300" spans="1:19" s="70" customFormat="1" ht="12.75" hidden="1" customHeight="1" x14ac:dyDescent="0.2">
      <c r="A3300" s="38" t="s">
        <v>19552</v>
      </c>
      <c r="B3300" s="39" t="s">
        <v>19553</v>
      </c>
      <c r="C3300" s="39" t="s">
        <v>19554</v>
      </c>
      <c r="D3300" s="38">
        <v>811819</v>
      </c>
      <c r="E3300" s="38"/>
      <c r="F3300" s="39" t="s">
        <v>1091</v>
      </c>
      <c r="G3300" s="38">
        <v>8263000296</v>
      </c>
      <c r="H3300" s="40" t="s">
        <v>19555</v>
      </c>
      <c r="I3300" s="2">
        <v>93917</v>
      </c>
      <c r="J3300" s="2"/>
      <c r="K3300" s="2">
        <v>0</v>
      </c>
      <c r="L3300" s="3">
        <f t="shared" si="51"/>
        <v>93917</v>
      </c>
      <c r="M3300" s="41">
        <v>45063.729166666664</v>
      </c>
      <c r="N3300" s="39">
        <v>1218724159</v>
      </c>
      <c r="O3300" s="39" t="s">
        <v>3282</v>
      </c>
      <c r="P3300" s="40">
        <v>306269501319</v>
      </c>
      <c r="Q3300" s="41">
        <v>45105</v>
      </c>
      <c r="R3300" s="42" t="s">
        <v>2417</v>
      </c>
      <c r="S3300" s="68"/>
    </row>
    <row r="3301" spans="1:19" s="70" customFormat="1" ht="12.75" hidden="1" customHeight="1" x14ac:dyDescent="0.25">
      <c r="A3301" s="38" t="s">
        <v>7506</v>
      </c>
      <c r="B3301" s="1"/>
      <c r="C3301" s="1"/>
      <c r="D3301" s="51"/>
      <c r="E3301" s="51"/>
      <c r="F3301" s="139" t="s">
        <v>310</v>
      </c>
      <c r="G3301" s="53"/>
      <c r="H3301" s="54" t="s">
        <v>15536</v>
      </c>
      <c r="I3301" s="35">
        <v>93809.12</v>
      </c>
      <c r="J3301" s="1"/>
      <c r="K3301" s="1"/>
      <c r="L3301" s="3">
        <f t="shared" si="51"/>
        <v>93809.12</v>
      </c>
      <c r="M3301" s="41">
        <v>44833</v>
      </c>
      <c r="N3301" s="56"/>
      <c r="O3301" s="1"/>
      <c r="P3301" s="1"/>
      <c r="Q3301" s="57"/>
      <c r="R3301" s="42" t="s">
        <v>2417</v>
      </c>
      <c r="S3301" s="69"/>
    </row>
    <row r="3302" spans="1:19" s="70" customFormat="1" ht="12.75" hidden="1" customHeight="1" x14ac:dyDescent="0.2">
      <c r="A3302" s="38" t="s">
        <v>16491</v>
      </c>
      <c r="B3302" s="42" t="s">
        <v>16492</v>
      </c>
      <c r="C3302" s="42" t="s">
        <v>16493</v>
      </c>
      <c r="D3302" s="38">
        <v>806910</v>
      </c>
      <c r="E3302" s="38"/>
      <c r="F3302" s="42" t="s">
        <v>14182</v>
      </c>
      <c r="G3302" s="38">
        <v>8268010819</v>
      </c>
      <c r="H3302" s="40" t="s">
        <v>16494</v>
      </c>
      <c r="I3302" s="3">
        <v>93668.25</v>
      </c>
      <c r="J3302" s="3"/>
      <c r="K3302" s="3">
        <v>16860.29</v>
      </c>
      <c r="L3302" s="3">
        <f t="shared" si="51"/>
        <v>110528.54000000001</v>
      </c>
      <c r="M3302" s="41">
        <v>44865.729166666664</v>
      </c>
      <c r="N3302" s="39">
        <v>44333910</v>
      </c>
      <c r="O3302" s="42" t="s">
        <v>315</v>
      </c>
      <c r="P3302" s="42" t="s">
        <v>16495</v>
      </c>
      <c r="Q3302" s="60">
        <v>44917</v>
      </c>
      <c r="R3302" s="42" t="s">
        <v>243</v>
      </c>
      <c r="S3302" s="68" t="s">
        <v>506</v>
      </c>
    </row>
    <row r="3303" spans="1:19" s="70" customFormat="1" ht="12.75" hidden="1" customHeight="1" x14ac:dyDescent="0.2">
      <c r="A3303" s="38" t="s">
        <v>20905</v>
      </c>
      <c r="B3303" s="42"/>
      <c r="C3303" s="42"/>
      <c r="D3303" s="38"/>
      <c r="E3303" s="38"/>
      <c r="F3303" s="42" t="s">
        <v>3025</v>
      </c>
      <c r="G3303" s="61" t="s">
        <v>20906</v>
      </c>
      <c r="H3303" s="59">
        <v>45236</v>
      </c>
      <c r="I3303" s="5">
        <v>93641.47</v>
      </c>
      <c r="J3303" s="3"/>
      <c r="K3303" s="2">
        <v>0</v>
      </c>
      <c r="L3303" s="3">
        <f t="shared" si="51"/>
        <v>93641.47</v>
      </c>
      <c r="M3303" s="59">
        <v>45236</v>
      </c>
      <c r="N3303" s="61" t="s">
        <v>20906</v>
      </c>
      <c r="O3303" s="42" t="s">
        <v>20138</v>
      </c>
      <c r="P3303" s="42"/>
      <c r="Q3303" s="60"/>
      <c r="R3303" s="62" t="s">
        <v>17</v>
      </c>
      <c r="S3303" s="68"/>
    </row>
    <row r="3304" spans="1:19" s="70" customFormat="1" ht="12.75" hidden="1" customHeight="1" x14ac:dyDescent="0.2">
      <c r="A3304" s="38" t="s">
        <v>16078</v>
      </c>
      <c r="B3304" s="39" t="s">
        <v>16079</v>
      </c>
      <c r="C3304" s="39" t="s">
        <v>16080</v>
      </c>
      <c r="D3304" s="38">
        <v>407048</v>
      </c>
      <c r="E3304" s="38"/>
      <c r="F3304" s="39" t="s">
        <v>6256</v>
      </c>
      <c r="G3304" s="38">
        <v>8266016016</v>
      </c>
      <c r="H3304" s="40" t="s">
        <v>16081</v>
      </c>
      <c r="I3304" s="2">
        <v>93600</v>
      </c>
      <c r="J3304" s="2"/>
      <c r="K3304" s="2">
        <v>16848</v>
      </c>
      <c r="L3304" s="3">
        <f t="shared" si="51"/>
        <v>110448</v>
      </c>
      <c r="M3304" s="41">
        <v>44832.729166666664</v>
      </c>
      <c r="N3304" s="39">
        <v>6870259769</v>
      </c>
      <c r="O3304" s="39" t="s">
        <v>3282</v>
      </c>
      <c r="P3304" s="40" t="s">
        <v>16082</v>
      </c>
      <c r="Q3304" s="41">
        <v>44890</v>
      </c>
      <c r="R3304" s="42" t="s">
        <v>2417</v>
      </c>
      <c r="S3304" s="68"/>
    </row>
    <row r="3305" spans="1:19" s="70" customFormat="1" ht="12.75" hidden="1" customHeight="1" x14ac:dyDescent="0.2">
      <c r="A3305" s="38">
        <v>251</v>
      </c>
      <c r="B3305" s="39" t="s">
        <v>19372</v>
      </c>
      <c r="C3305" s="39" t="s">
        <v>19373</v>
      </c>
      <c r="D3305" s="38">
        <v>501974</v>
      </c>
      <c r="E3305" s="38"/>
      <c r="F3305" s="39" t="s">
        <v>18123</v>
      </c>
      <c r="G3305" s="38">
        <v>8263000277</v>
      </c>
      <c r="H3305" s="40" t="s">
        <v>19374</v>
      </c>
      <c r="I3305" s="2">
        <v>93600</v>
      </c>
      <c r="J3305" s="2"/>
      <c r="K3305" s="2">
        <v>16848</v>
      </c>
      <c r="L3305" s="3">
        <f t="shared" si="51"/>
        <v>110448</v>
      </c>
      <c r="M3305" s="41">
        <v>45055.729166666664</v>
      </c>
      <c r="N3305" s="39">
        <v>1246382966</v>
      </c>
      <c r="O3305" s="39" t="s">
        <v>8899</v>
      </c>
      <c r="P3305" s="40" t="s">
        <v>19375</v>
      </c>
      <c r="Q3305" s="41">
        <v>45103</v>
      </c>
      <c r="R3305" s="42" t="s">
        <v>8901</v>
      </c>
      <c r="S3305" s="68"/>
    </row>
    <row r="3306" spans="1:19" s="70" customFormat="1" ht="12.75" hidden="1" customHeight="1" x14ac:dyDescent="0.2">
      <c r="A3306" s="38" t="s">
        <v>12469</v>
      </c>
      <c r="B3306" s="39" t="s">
        <v>12470</v>
      </c>
      <c r="C3306" s="39" t="s">
        <v>12471</v>
      </c>
      <c r="D3306" s="38">
        <v>811819</v>
      </c>
      <c r="E3306" s="38"/>
      <c r="F3306" s="39" t="s">
        <v>1091</v>
      </c>
      <c r="G3306" s="38">
        <v>8263000195</v>
      </c>
      <c r="H3306" s="40" t="s">
        <v>12472</v>
      </c>
      <c r="I3306" s="2">
        <v>93537</v>
      </c>
      <c r="J3306" s="2"/>
      <c r="K3306" s="2">
        <v>0</v>
      </c>
      <c r="L3306" s="3">
        <f t="shared" si="51"/>
        <v>93537</v>
      </c>
      <c r="M3306" s="41">
        <v>44627.729166666664</v>
      </c>
      <c r="N3306" s="39">
        <v>3445002148</v>
      </c>
      <c r="O3306" s="39" t="s">
        <v>3282</v>
      </c>
      <c r="P3306" s="40">
        <v>204269754325</v>
      </c>
      <c r="Q3306" s="41">
        <v>44678</v>
      </c>
      <c r="R3306" s="42" t="s">
        <v>2417</v>
      </c>
      <c r="S3306" s="68"/>
    </row>
    <row r="3307" spans="1:19" s="70" customFormat="1" ht="12.75" hidden="1" customHeight="1" x14ac:dyDescent="0.2">
      <c r="A3307" s="38" t="s">
        <v>21847</v>
      </c>
      <c r="B3307" s="39" t="s">
        <v>21848</v>
      </c>
      <c r="C3307" s="39" t="s">
        <v>21849</v>
      </c>
      <c r="D3307" s="38">
        <v>137847</v>
      </c>
      <c r="E3307" s="38"/>
      <c r="F3307" s="39" t="s">
        <v>17353</v>
      </c>
      <c r="G3307" s="38">
        <v>8266019850</v>
      </c>
      <c r="H3307" s="40" t="s">
        <v>21850</v>
      </c>
      <c r="I3307" s="2">
        <v>93384.745762711871</v>
      </c>
      <c r="J3307" s="2"/>
      <c r="K3307" s="2">
        <v>16809.254237288136</v>
      </c>
      <c r="L3307" s="3">
        <f t="shared" si="51"/>
        <v>110194</v>
      </c>
      <c r="M3307" s="41">
        <v>45309.729166666664</v>
      </c>
      <c r="N3307" s="39">
        <v>1246696237</v>
      </c>
      <c r="O3307" s="39" t="s">
        <v>18453</v>
      </c>
      <c r="P3307" s="40" t="s">
        <v>21846</v>
      </c>
      <c r="Q3307" s="41">
        <v>45354</v>
      </c>
      <c r="R3307" s="62" t="s">
        <v>21</v>
      </c>
      <c r="S3307" s="68"/>
    </row>
    <row r="3308" spans="1:19" s="70" customFormat="1" ht="12.75" hidden="1" customHeight="1" x14ac:dyDescent="0.2">
      <c r="A3308" s="38" t="s">
        <v>6244</v>
      </c>
      <c r="B3308" s="42" t="s">
        <v>6245</v>
      </c>
      <c r="C3308" s="42" t="s">
        <v>6246</v>
      </c>
      <c r="D3308" s="38">
        <v>510104</v>
      </c>
      <c r="E3308" s="38"/>
      <c r="F3308" s="42" t="s">
        <v>6236</v>
      </c>
      <c r="G3308" s="38">
        <v>8266012361</v>
      </c>
      <c r="H3308" s="40" t="s">
        <v>6247</v>
      </c>
      <c r="I3308" s="3">
        <v>93328</v>
      </c>
      <c r="J3308" s="3"/>
      <c r="K3308" s="3">
        <v>16799.04</v>
      </c>
      <c r="L3308" s="3">
        <f t="shared" si="51"/>
        <v>110127.04000000001</v>
      </c>
      <c r="M3308" s="41">
        <v>44439.729166666664</v>
      </c>
      <c r="N3308" s="39">
        <v>6870219270</v>
      </c>
      <c r="O3308" s="42" t="s">
        <v>315</v>
      </c>
      <c r="P3308" s="42" t="s">
        <v>6248</v>
      </c>
      <c r="Q3308" s="60">
        <v>44474</v>
      </c>
      <c r="R3308" s="42" t="s">
        <v>243</v>
      </c>
      <c r="S3308" s="68"/>
    </row>
    <row r="3309" spans="1:19" s="70" customFormat="1" ht="12.75" hidden="1" customHeight="1" x14ac:dyDescent="0.2">
      <c r="A3309" s="38" t="s">
        <v>15876</v>
      </c>
      <c r="B3309" s="39" t="s">
        <v>15877</v>
      </c>
      <c r="C3309" s="39" t="s">
        <v>15878</v>
      </c>
      <c r="D3309" s="38">
        <v>814805</v>
      </c>
      <c r="E3309" s="38"/>
      <c r="F3309" s="39" t="s">
        <v>111</v>
      </c>
      <c r="G3309" s="38">
        <v>8268010278</v>
      </c>
      <c r="H3309" s="40">
        <v>5131</v>
      </c>
      <c r="I3309" s="2">
        <v>93252.542372881362</v>
      </c>
      <c r="J3309" s="2"/>
      <c r="K3309" s="2">
        <v>16785.457627118645</v>
      </c>
      <c r="L3309" s="3">
        <f t="shared" si="51"/>
        <v>110038</v>
      </c>
      <c r="M3309" s="41">
        <v>44848.729166666664</v>
      </c>
      <c r="N3309" s="39">
        <v>44240149</v>
      </c>
      <c r="O3309" s="39" t="s">
        <v>52</v>
      </c>
      <c r="P3309" s="40" t="s">
        <v>15875</v>
      </c>
      <c r="Q3309" s="41">
        <v>44871</v>
      </c>
      <c r="R3309" s="39" t="s">
        <v>54</v>
      </c>
      <c r="S3309" s="68"/>
    </row>
    <row r="3310" spans="1:19" s="70" customFormat="1" ht="12.75" hidden="1" customHeight="1" x14ac:dyDescent="0.2">
      <c r="A3310" s="38" t="s">
        <v>1430</v>
      </c>
      <c r="B3310" s="42" t="s">
        <v>1431</v>
      </c>
      <c r="C3310" s="42" t="s">
        <v>1432</v>
      </c>
      <c r="D3310" s="38">
        <v>135020</v>
      </c>
      <c r="E3310" s="38"/>
      <c r="F3310" s="42" t="s">
        <v>933</v>
      </c>
      <c r="G3310" s="38">
        <v>8266010268</v>
      </c>
      <c r="H3310" s="40" t="s">
        <v>1433</v>
      </c>
      <c r="I3310" s="3">
        <v>93150</v>
      </c>
      <c r="J3310" s="3"/>
      <c r="K3310" s="3">
        <v>16767</v>
      </c>
      <c r="L3310" s="3">
        <f t="shared" si="51"/>
        <v>109917</v>
      </c>
      <c r="M3310" s="41">
        <v>44254.729166666664</v>
      </c>
      <c r="N3310" s="39">
        <v>6870087092</v>
      </c>
      <c r="O3310" s="42" t="s">
        <v>315</v>
      </c>
      <c r="P3310" s="42">
        <v>106142329521</v>
      </c>
      <c r="Q3310" s="60">
        <v>44362</v>
      </c>
      <c r="R3310" s="42" t="s">
        <v>243</v>
      </c>
      <c r="S3310" s="68"/>
    </row>
    <row r="3311" spans="1:19" s="70" customFormat="1" ht="12.75" hidden="1" customHeight="1" x14ac:dyDescent="0.2">
      <c r="A3311" s="38">
        <v>350</v>
      </c>
      <c r="B3311" s="39" t="s">
        <v>21805</v>
      </c>
      <c r="C3311" s="39" t="s">
        <v>21806</v>
      </c>
      <c r="D3311" s="38">
        <v>808131</v>
      </c>
      <c r="E3311" s="38" t="s">
        <v>23092</v>
      </c>
      <c r="F3311" s="129" t="s">
        <v>1843</v>
      </c>
      <c r="G3311" s="38">
        <v>8268013935</v>
      </c>
      <c r="H3311" s="40" t="s">
        <v>21807</v>
      </c>
      <c r="I3311" s="2">
        <v>92941.796610169506</v>
      </c>
      <c r="J3311" s="2"/>
      <c r="K3311" s="2">
        <v>16729.523389830509</v>
      </c>
      <c r="L3311" s="3">
        <f t="shared" si="51"/>
        <v>109671.32</v>
      </c>
      <c r="M3311" s="41">
        <v>45286.729166666664</v>
      </c>
      <c r="N3311" s="39">
        <v>161008101</v>
      </c>
      <c r="O3311" s="39" t="s">
        <v>8899</v>
      </c>
      <c r="P3311" s="40" t="s">
        <v>21808</v>
      </c>
      <c r="Q3311" s="41">
        <v>45340</v>
      </c>
      <c r="R3311" s="42" t="s">
        <v>8901</v>
      </c>
      <c r="S3311" s="68"/>
    </row>
    <row r="3312" spans="1:19" s="70" customFormat="1" ht="12.75" hidden="1" customHeight="1" x14ac:dyDescent="0.2">
      <c r="A3312" s="38" t="s">
        <v>5912</v>
      </c>
      <c r="B3312" s="42" t="s">
        <v>5913</v>
      </c>
      <c r="C3312" s="42" t="s">
        <v>5914</v>
      </c>
      <c r="D3312" s="38">
        <v>811819</v>
      </c>
      <c r="E3312" s="38"/>
      <c r="F3312" s="39" t="s">
        <v>1091</v>
      </c>
      <c r="G3312" s="38">
        <v>8263000114</v>
      </c>
      <c r="H3312" s="40" t="s">
        <v>5915</v>
      </c>
      <c r="I3312" s="3">
        <v>92840</v>
      </c>
      <c r="J3312" s="3"/>
      <c r="K3312" s="3">
        <v>0</v>
      </c>
      <c r="L3312" s="3">
        <f t="shared" si="51"/>
        <v>92840</v>
      </c>
      <c r="M3312" s="41">
        <v>44383</v>
      </c>
      <c r="N3312" s="39">
        <v>3445012893</v>
      </c>
      <c r="O3312" s="42" t="s">
        <v>315</v>
      </c>
      <c r="P3312" s="42" t="s">
        <v>3207</v>
      </c>
      <c r="Q3312" s="60">
        <v>44341</v>
      </c>
      <c r="R3312" s="42" t="s">
        <v>243</v>
      </c>
      <c r="S3312" s="68" t="s">
        <v>506</v>
      </c>
    </row>
    <row r="3313" spans="1:19" s="70" customFormat="1" ht="12.75" hidden="1" customHeight="1" x14ac:dyDescent="0.2">
      <c r="A3313" s="38" t="s">
        <v>1825</v>
      </c>
      <c r="B3313" s="39" t="s">
        <v>1826</v>
      </c>
      <c r="C3313" s="39"/>
      <c r="D3313" s="38">
        <v>811819</v>
      </c>
      <c r="E3313" s="38"/>
      <c r="F3313" s="39" t="s">
        <v>1091</v>
      </c>
      <c r="G3313" s="38">
        <v>8263000049</v>
      </c>
      <c r="H3313" s="40" t="s">
        <v>1827</v>
      </c>
      <c r="I3313" s="2">
        <v>92500</v>
      </c>
      <c r="J3313" s="2"/>
      <c r="K3313" s="2">
        <v>0</v>
      </c>
      <c r="L3313" s="3">
        <f t="shared" si="51"/>
        <v>92500</v>
      </c>
      <c r="M3313" s="4">
        <v>44328</v>
      </c>
      <c r="N3313" s="39"/>
      <c r="O3313" s="39" t="s">
        <v>52</v>
      </c>
      <c r="P3313" s="40"/>
      <c r="Q3313" s="41"/>
      <c r="R3313" s="39" t="s">
        <v>54</v>
      </c>
      <c r="S3313" s="68"/>
    </row>
    <row r="3314" spans="1:19" s="70" customFormat="1" ht="12.75" hidden="1" customHeight="1" x14ac:dyDescent="0.2">
      <c r="A3314" s="38" t="s">
        <v>1859</v>
      </c>
      <c r="B3314" s="39" t="s">
        <v>1860</v>
      </c>
      <c r="C3314" s="39"/>
      <c r="D3314" s="38">
        <v>811819</v>
      </c>
      <c r="E3314" s="38"/>
      <c r="F3314" s="39" t="s">
        <v>1091</v>
      </c>
      <c r="G3314" s="38">
        <v>8263000049</v>
      </c>
      <c r="H3314" s="40" t="s">
        <v>1861</v>
      </c>
      <c r="I3314" s="2">
        <v>92500</v>
      </c>
      <c r="J3314" s="2"/>
      <c r="K3314" s="2">
        <v>0</v>
      </c>
      <c r="L3314" s="3">
        <f t="shared" si="51"/>
        <v>92500</v>
      </c>
      <c r="M3314" s="41">
        <v>44329</v>
      </c>
      <c r="N3314" s="39"/>
      <c r="O3314" s="39" t="s">
        <v>52</v>
      </c>
      <c r="P3314" s="40"/>
      <c r="Q3314" s="41"/>
      <c r="R3314" s="39" t="s">
        <v>54</v>
      </c>
      <c r="S3314" s="68"/>
    </row>
    <row r="3315" spans="1:19" s="70" customFormat="1" ht="12.75" hidden="1" customHeight="1" x14ac:dyDescent="0.2">
      <c r="A3315" s="38">
        <v>193</v>
      </c>
      <c r="B3315" s="39" t="s">
        <v>15420</v>
      </c>
      <c r="C3315" s="39" t="s">
        <v>15421</v>
      </c>
      <c r="D3315" s="38">
        <v>822082</v>
      </c>
      <c r="E3315" s="38"/>
      <c r="F3315" s="39" t="s">
        <v>15325</v>
      </c>
      <c r="G3315" s="38">
        <v>8268010025</v>
      </c>
      <c r="H3315" s="40">
        <v>349</v>
      </c>
      <c r="I3315" s="2">
        <v>92500</v>
      </c>
      <c r="J3315" s="2"/>
      <c r="K3315" s="2">
        <v>0</v>
      </c>
      <c r="L3315" s="3">
        <f t="shared" si="51"/>
        <v>92500</v>
      </c>
      <c r="M3315" s="41">
        <v>44789.729166666664</v>
      </c>
      <c r="N3315" s="39">
        <v>3445017156</v>
      </c>
      <c r="O3315" s="39" t="s">
        <v>8899</v>
      </c>
      <c r="P3315" s="40" t="s">
        <v>15422</v>
      </c>
      <c r="Q3315" s="41">
        <v>44828</v>
      </c>
      <c r="R3315" s="42" t="s">
        <v>8901</v>
      </c>
      <c r="S3315" s="68"/>
    </row>
    <row r="3316" spans="1:19" s="70" customFormat="1" ht="12.75" hidden="1" customHeight="1" x14ac:dyDescent="0.2">
      <c r="A3316" s="38">
        <v>365</v>
      </c>
      <c r="B3316" s="39" t="s">
        <v>20165</v>
      </c>
      <c r="C3316" s="39" t="s">
        <v>20166</v>
      </c>
      <c r="D3316" s="38">
        <v>407013</v>
      </c>
      <c r="E3316" s="38"/>
      <c r="F3316" s="39" t="s">
        <v>18933</v>
      </c>
      <c r="G3316" s="38">
        <v>8268011457</v>
      </c>
      <c r="H3316" s="40">
        <v>23190107</v>
      </c>
      <c r="I3316" s="2">
        <v>92400</v>
      </c>
      <c r="J3316" s="2"/>
      <c r="K3316" s="2">
        <v>16632</v>
      </c>
      <c r="L3316" s="3">
        <f t="shared" si="51"/>
        <v>109032</v>
      </c>
      <c r="M3316" s="41">
        <v>45131.729166666664</v>
      </c>
      <c r="N3316" s="39">
        <v>160569447</v>
      </c>
      <c r="O3316" s="39" t="s">
        <v>8899</v>
      </c>
      <c r="P3316" s="40" t="s">
        <v>20167</v>
      </c>
      <c r="Q3316" s="41">
        <v>45175</v>
      </c>
      <c r="R3316" s="42" t="s">
        <v>8901</v>
      </c>
      <c r="S3316" s="68"/>
    </row>
    <row r="3317" spans="1:19" s="70" customFormat="1" ht="12.75" hidden="1" customHeight="1" x14ac:dyDescent="0.2">
      <c r="A3317" s="38" t="s">
        <v>1608</v>
      </c>
      <c r="B3317" s="39" t="s">
        <v>1609</v>
      </c>
      <c r="C3317" s="39" t="s">
        <v>1610</v>
      </c>
      <c r="D3317" s="38">
        <v>816273</v>
      </c>
      <c r="E3317" s="38"/>
      <c r="F3317" s="39" t="s">
        <v>51</v>
      </c>
      <c r="G3317" s="38">
        <v>8268005907</v>
      </c>
      <c r="H3317" s="40">
        <v>167</v>
      </c>
      <c r="I3317" s="2">
        <v>92359</v>
      </c>
      <c r="J3317" s="2"/>
      <c r="K3317" s="2">
        <v>16624.62</v>
      </c>
      <c r="L3317" s="3">
        <f t="shared" si="51"/>
        <v>108983.62</v>
      </c>
      <c r="M3317" s="41">
        <v>44273</v>
      </c>
      <c r="N3317" s="39">
        <v>43833016</v>
      </c>
      <c r="O3317" s="39" t="s">
        <v>52</v>
      </c>
      <c r="P3317" s="40" t="s">
        <v>1611</v>
      </c>
      <c r="Q3317" s="41">
        <v>44304</v>
      </c>
      <c r="R3317" s="39" t="s">
        <v>54</v>
      </c>
      <c r="S3317" s="68"/>
    </row>
    <row r="3318" spans="1:19" s="70" customFormat="1" ht="12.75" hidden="1" customHeight="1" x14ac:dyDescent="0.25">
      <c r="A3318" s="38" t="s">
        <v>15438</v>
      </c>
      <c r="B3318" s="39" t="s">
        <v>15439</v>
      </c>
      <c r="C3318" s="39" t="s">
        <v>15440</v>
      </c>
      <c r="D3318" s="38">
        <v>407261</v>
      </c>
      <c r="E3318" s="38"/>
      <c r="F3318" s="138" t="s">
        <v>58</v>
      </c>
      <c r="G3318" s="38">
        <v>8266015795</v>
      </c>
      <c r="H3318" s="40">
        <v>9854030162</v>
      </c>
      <c r="I3318" s="2">
        <v>92344</v>
      </c>
      <c r="J3318" s="2"/>
      <c r="K3318" s="2">
        <v>0</v>
      </c>
      <c r="L3318" s="3">
        <f t="shared" si="51"/>
        <v>92344</v>
      </c>
      <c r="M3318" s="41">
        <v>44814.729166666664</v>
      </c>
      <c r="N3318" s="39">
        <v>6870204950</v>
      </c>
      <c r="O3318" s="39" t="s">
        <v>3282</v>
      </c>
      <c r="P3318" s="40"/>
      <c r="Q3318" s="41"/>
      <c r="R3318" s="42" t="s">
        <v>2417</v>
      </c>
      <c r="S3318" s="68"/>
    </row>
    <row r="3319" spans="1:19" s="70" customFormat="1" ht="12.75" hidden="1" customHeight="1" x14ac:dyDescent="0.25">
      <c r="A3319" s="38" t="s">
        <v>15441</v>
      </c>
      <c r="B3319" s="39" t="s">
        <v>15442</v>
      </c>
      <c r="C3319" s="39" t="s">
        <v>15443</v>
      </c>
      <c r="D3319" s="38">
        <v>407261</v>
      </c>
      <c r="E3319" s="38"/>
      <c r="F3319" s="138" t="s">
        <v>58</v>
      </c>
      <c r="G3319" s="38">
        <v>8266015795</v>
      </c>
      <c r="H3319" s="40">
        <v>9854030040</v>
      </c>
      <c r="I3319" s="2">
        <v>92344</v>
      </c>
      <c r="J3319" s="2"/>
      <c r="K3319" s="2">
        <v>0</v>
      </c>
      <c r="L3319" s="3">
        <f t="shared" si="51"/>
        <v>92344</v>
      </c>
      <c r="M3319" s="41">
        <v>44812.729166666664</v>
      </c>
      <c r="N3319" s="39">
        <v>6870204955</v>
      </c>
      <c r="O3319" s="39" t="s">
        <v>3282</v>
      </c>
      <c r="P3319" s="40"/>
      <c r="Q3319" s="41"/>
      <c r="R3319" s="42" t="s">
        <v>2417</v>
      </c>
      <c r="S3319" s="68"/>
    </row>
    <row r="3320" spans="1:19" s="70" customFormat="1" ht="12.75" hidden="1" customHeight="1" x14ac:dyDescent="0.25">
      <c r="A3320" s="38" t="s">
        <v>15444</v>
      </c>
      <c r="B3320" s="39" t="s">
        <v>15445</v>
      </c>
      <c r="C3320" s="39" t="s">
        <v>15446</v>
      </c>
      <c r="D3320" s="38">
        <v>407261</v>
      </c>
      <c r="E3320" s="38"/>
      <c r="F3320" s="138" t="s">
        <v>58</v>
      </c>
      <c r="G3320" s="38">
        <v>8266015795</v>
      </c>
      <c r="H3320" s="40">
        <v>9854030096</v>
      </c>
      <c r="I3320" s="2">
        <v>92344</v>
      </c>
      <c r="J3320" s="2"/>
      <c r="K3320" s="2">
        <v>0</v>
      </c>
      <c r="L3320" s="3">
        <f t="shared" si="51"/>
        <v>92344</v>
      </c>
      <c r="M3320" s="41">
        <v>44813.729166666664</v>
      </c>
      <c r="N3320" s="39">
        <v>6870204959</v>
      </c>
      <c r="O3320" s="39" t="s">
        <v>3282</v>
      </c>
      <c r="P3320" s="40"/>
      <c r="Q3320" s="41"/>
      <c r="R3320" s="42" t="s">
        <v>2417</v>
      </c>
      <c r="S3320" s="68"/>
    </row>
    <row r="3321" spans="1:19" s="70" customFormat="1" ht="12.75" hidden="1" customHeight="1" x14ac:dyDescent="0.25">
      <c r="A3321" s="38" t="s">
        <v>15447</v>
      </c>
      <c r="B3321" s="39" t="s">
        <v>15448</v>
      </c>
      <c r="C3321" s="39" t="s">
        <v>15449</v>
      </c>
      <c r="D3321" s="38">
        <v>407261</v>
      </c>
      <c r="E3321" s="38"/>
      <c r="F3321" s="138" t="s">
        <v>58</v>
      </c>
      <c r="G3321" s="38">
        <v>8266015795</v>
      </c>
      <c r="H3321" s="40">
        <v>9854029857</v>
      </c>
      <c r="I3321" s="2">
        <v>92344</v>
      </c>
      <c r="J3321" s="2"/>
      <c r="K3321" s="2">
        <v>0</v>
      </c>
      <c r="L3321" s="3">
        <f t="shared" si="51"/>
        <v>92344</v>
      </c>
      <c r="M3321" s="41">
        <v>44808.729166666664</v>
      </c>
      <c r="N3321" s="39">
        <v>6870204969</v>
      </c>
      <c r="O3321" s="39" t="s">
        <v>3282</v>
      </c>
      <c r="P3321" s="40"/>
      <c r="Q3321" s="41"/>
      <c r="R3321" s="42" t="s">
        <v>2417</v>
      </c>
      <c r="S3321" s="68"/>
    </row>
    <row r="3322" spans="1:19" s="70" customFormat="1" ht="12.75" hidden="1" customHeight="1" x14ac:dyDescent="0.25">
      <c r="A3322" s="38" t="s">
        <v>15480</v>
      </c>
      <c r="B3322" s="39" t="s">
        <v>15481</v>
      </c>
      <c r="C3322" s="39" t="s">
        <v>15482</v>
      </c>
      <c r="D3322" s="38">
        <v>407261</v>
      </c>
      <c r="E3322" s="38"/>
      <c r="F3322" s="138" t="s">
        <v>58</v>
      </c>
      <c r="G3322" s="38">
        <v>8266015316</v>
      </c>
      <c r="H3322" s="40">
        <v>9854029980</v>
      </c>
      <c r="I3322" s="2">
        <v>92344</v>
      </c>
      <c r="J3322" s="2"/>
      <c r="K3322" s="2">
        <v>0</v>
      </c>
      <c r="L3322" s="3">
        <f t="shared" si="51"/>
        <v>92344</v>
      </c>
      <c r="M3322" s="41">
        <v>44811.729166666664</v>
      </c>
      <c r="N3322" s="39">
        <v>6870207855</v>
      </c>
      <c r="O3322" s="39" t="s">
        <v>52</v>
      </c>
      <c r="P3322" s="40"/>
      <c r="Q3322" s="41"/>
      <c r="R3322" s="39" t="s">
        <v>54</v>
      </c>
      <c r="S3322" s="68"/>
    </row>
    <row r="3323" spans="1:19" s="70" customFormat="1" ht="12.75" hidden="1" customHeight="1" x14ac:dyDescent="0.25">
      <c r="A3323" s="38" t="s">
        <v>15483</v>
      </c>
      <c r="B3323" s="39" t="s">
        <v>15484</v>
      </c>
      <c r="C3323" s="39" t="s">
        <v>15485</v>
      </c>
      <c r="D3323" s="38">
        <v>407261</v>
      </c>
      <c r="E3323" s="38"/>
      <c r="F3323" s="138" t="s">
        <v>58</v>
      </c>
      <c r="G3323" s="38">
        <v>8266015795</v>
      </c>
      <c r="H3323" s="40">
        <v>9854029920</v>
      </c>
      <c r="I3323" s="2">
        <v>92344</v>
      </c>
      <c r="J3323" s="2"/>
      <c r="K3323" s="2">
        <v>0</v>
      </c>
      <c r="L3323" s="3">
        <f t="shared" si="51"/>
        <v>92344</v>
      </c>
      <c r="M3323" s="41">
        <v>44810.729166666664</v>
      </c>
      <c r="N3323" s="39">
        <v>6870207858</v>
      </c>
      <c r="O3323" s="39" t="s">
        <v>3282</v>
      </c>
      <c r="P3323" s="40"/>
      <c r="Q3323" s="41"/>
      <c r="R3323" s="42" t="s">
        <v>2417</v>
      </c>
      <c r="S3323" s="68"/>
    </row>
    <row r="3324" spans="1:19" s="70" customFormat="1" ht="12.75" hidden="1" customHeight="1" x14ac:dyDescent="0.25">
      <c r="A3324" s="38" t="s">
        <v>15486</v>
      </c>
      <c r="B3324" s="39" t="s">
        <v>15487</v>
      </c>
      <c r="C3324" s="39" t="s">
        <v>15488</v>
      </c>
      <c r="D3324" s="38">
        <v>407261</v>
      </c>
      <c r="E3324" s="38"/>
      <c r="F3324" s="138" t="s">
        <v>58</v>
      </c>
      <c r="G3324" s="38">
        <v>8266015795</v>
      </c>
      <c r="H3324" s="40">
        <v>9854029811</v>
      </c>
      <c r="I3324" s="2">
        <v>92344</v>
      </c>
      <c r="J3324" s="2"/>
      <c r="K3324" s="2">
        <v>0</v>
      </c>
      <c r="L3324" s="3">
        <f t="shared" si="51"/>
        <v>92344</v>
      </c>
      <c r="M3324" s="41">
        <v>44806.729166666664</v>
      </c>
      <c r="N3324" s="39">
        <v>6870207862</v>
      </c>
      <c r="O3324" s="39" t="s">
        <v>3282</v>
      </c>
      <c r="P3324" s="40"/>
      <c r="Q3324" s="41"/>
      <c r="R3324" s="42" t="s">
        <v>2417</v>
      </c>
      <c r="S3324" s="68"/>
    </row>
    <row r="3325" spans="1:19" s="70" customFormat="1" ht="12.75" hidden="1" customHeight="1" x14ac:dyDescent="0.25">
      <c r="A3325" s="38" t="s">
        <v>15489</v>
      </c>
      <c r="B3325" s="39" t="s">
        <v>15490</v>
      </c>
      <c r="C3325" s="39" t="s">
        <v>15491</v>
      </c>
      <c r="D3325" s="38">
        <v>407261</v>
      </c>
      <c r="E3325" s="38"/>
      <c r="F3325" s="138" t="s">
        <v>58</v>
      </c>
      <c r="G3325" s="38">
        <v>8266015795</v>
      </c>
      <c r="H3325" s="40">
        <v>9854029834</v>
      </c>
      <c r="I3325" s="2">
        <v>92344</v>
      </c>
      <c r="J3325" s="2"/>
      <c r="K3325" s="2">
        <v>0</v>
      </c>
      <c r="L3325" s="3">
        <f t="shared" si="51"/>
        <v>92344</v>
      </c>
      <c r="M3325" s="41">
        <v>44807.729166666664</v>
      </c>
      <c r="N3325" s="39">
        <v>6870207864</v>
      </c>
      <c r="O3325" s="39" t="s">
        <v>3282</v>
      </c>
      <c r="P3325" s="40"/>
      <c r="Q3325" s="41"/>
      <c r="R3325" s="42" t="s">
        <v>2417</v>
      </c>
      <c r="S3325" s="68"/>
    </row>
    <row r="3326" spans="1:19" s="70" customFormat="1" ht="12.75" hidden="1" customHeight="1" x14ac:dyDescent="0.25">
      <c r="A3326" s="38" t="s">
        <v>15670</v>
      </c>
      <c r="B3326" s="39" t="s">
        <v>15671</v>
      </c>
      <c r="C3326" s="39" t="s">
        <v>15672</v>
      </c>
      <c r="D3326" s="38">
        <v>407261</v>
      </c>
      <c r="E3326" s="38"/>
      <c r="F3326" s="138" t="s">
        <v>58</v>
      </c>
      <c r="G3326" s="38">
        <v>8266015795</v>
      </c>
      <c r="H3326" s="40">
        <v>9854030747</v>
      </c>
      <c r="I3326" s="2">
        <v>92344</v>
      </c>
      <c r="J3326" s="2"/>
      <c r="K3326" s="2">
        <v>0</v>
      </c>
      <c r="L3326" s="3">
        <f t="shared" si="51"/>
        <v>92344</v>
      </c>
      <c r="M3326" s="41">
        <v>44826.729166666664</v>
      </c>
      <c r="N3326" s="39">
        <v>6870223718</v>
      </c>
      <c r="O3326" s="39" t="s">
        <v>3282</v>
      </c>
      <c r="P3326" s="40"/>
      <c r="Q3326" s="41"/>
      <c r="R3326" s="42" t="s">
        <v>2417</v>
      </c>
      <c r="S3326" s="68"/>
    </row>
    <row r="3327" spans="1:19" s="70" customFormat="1" ht="12.75" hidden="1" customHeight="1" x14ac:dyDescent="0.25">
      <c r="A3327" s="38" t="s">
        <v>15673</v>
      </c>
      <c r="B3327" s="39" t="s">
        <v>15674</v>
      </c>
      <c r="C3327" s="39" t="s">
        <v>15675</v>
      </c>
      <c r="D3327" s="38">
        <v>407261</v>
      </c>
      <c r="E3327" s="38"/>
      <c r="F3327" s="138" t="s">
        <v>58</v>
      </c>
      <c r="G3327" s="38">
        <v>8266015795</v>
      </c>
      <c r="H3327" s="40">
        <v>9854030855</v>
      </c>
      <c r="I3327" s="2">
        <v>92344</v>
      </c>
      <c r="J3327" s="2"/>
      <c r="K3327" s="2">
        <v>0</v>
      </c>
      <c r="L3327" s="3">
        <f t="shared" si="51"/>
        <v>92344</v>
      </c>
      <c r="M3327" s="41">
        <v>44828.729166666664</v>
      </c>
      <c r="N3327" s="39">
        <v>6870223728</v>
      </c>
      <c r="O3327" s="39" t="s">
        <v>3282</v>
      </c>
      <c r="P3327" s="40"/>
      <c r="Q3327" s="41"/>
      <c r="R3327" s="42" t="s">
        <v>2417</v>
      </c>
      <c r="S3327" s="68"/>
    </row>
    <row r="3328" spans="1:19" s="70" customFormat="1" ht="12.75" hidden="1" customHeight="1" x14ac:dyDescent="0.25">
      <c r="A3328" s="38" t="s">
        <v>15676</v>
      </c>
      <c r="B3328" s="39" t="s">
        <v>15677</v>
      </c>
      <c r="C3328" s="39" t="s">
        <v>15678</v>
      </c>
      <c r="D3328" s="38">
        <v>407261</v>
      </c>
      <c r="E3328" s="38"/>
      <c r="F3328" s="138" t="s">
        <v>58</v>
      </c>
      <c r="G3328" s="38">
        <v>8266015795</v>
      </c>
      <c r="H3328" s="40">
        <v>9854030798</v>
      </c>
      <c r="I3328" s="2">
        <v>92344</v>
      </c>
      <c r="J3328" s="2"/>
      <c r="K3328" s="2">
        <v>0</v>
      </c>
      <c r="L3328" s="3">
        <f t="shared" si="51"/>
        <v>92344</v>
      </c>
      <c r="M3328" s="41">
        <v>44827.729166666664</v>
      </c>
      <c r="N3328" s="39">
        <v>6870223736</v>
      </c>
      <c r="O3328" s="39" t="s">
        <v>3282</v>
      </c>
      <c r="P3328" s="40"/>
      <c r="Q3328" s="41"/>
      <c r="R3328" s="42" t="s">
        <v>2417</v>
      </c>
      <c r="S3328" s="68"/>
    </row>
    <row r="3329" spans="1:19" s="70" customFormat="1" ht="12.75" hidden="1" customHeight="1" x14ac:dyDescent="0.25">
      <c r="A3329" s="38" t="s">
        <v>15679</v>
      </c>
      <c r="B3329" s="39" t="s">
        <v>15680</v>
      </c>
      <c r="C3329" s="39" t="s">
        <v>15681</v>
      </c>
      <c r="D3329" s="38">
        <v>407261</v>
      </c>
      <c r="E3329" s="38"/>
      <c r="F3329" s="138" t="s">
        <v>58</v>
      </c>
      <c r="G3329" s="38">
        <v>8266015316</v>
      </c>
      <c r="H3329" s="40">
        <v>9854030766</v>
      </c>
      <c r="I3329" s="2">
        <v>92344</v>
      </c>
      <c r="J3329" s="2"/>
      <c r="K3329" s="2">
        <v>0</v>
      </c>
      <c r="L3329" s="3">
        <f t="shared" si="51"/>
        <v>92344</v>
      </c>
      <c r="M3329" s="41">
        <v>44826.729166666664</v>
      </c>
      <c r="N3329" s="39">
        <v>6870223749</v>
      </c>
      <c r="O3329" s="39" t="s">
        <v>52</v>
      </c>
      <c r="P3329" s="40"/>
      <c r="Q3329" s="41"/>
      <c r="R3329" s="39" t="s">
        <v>54</v>
      </c>
      <c r="S3329" s="68"/>
    </row>
    <row r="3330" spans="1:19" s="70" customFormat="1" ht="12.75" hidden="1" customHeight="1" x14ac:dyDescent="0.25">
      <c r="A3330" s="38" t="s">
        <v>15682</v>
      </c>
      <c r="B3330" s="39" t="s">
        <v>15683</v>
      </c>
      <c r="C3330" s="39" t="s">
        <v>15684</v>
      </c>
      <c r="D3330" s="38">
        <v>407261</v>
      </c>
      <c r="E3330" s="38"/>
      <c r="F3330" s="138" t="s">
        <v>58</v>
      </c>
      <c r="G3330" s="38">
        <v>8266015795</v>
      </c>
      <c r="H3330" s="40">
        <v>9854030875</v>
      </c>
      <c r="I3330" s="2">
        <v>92344</v>
      </c>
      <c r="J3330" s="2"/>
      <c r="K3330" s="2">
        <v>0</v>
      </c>
      <c r="L3330" s="3">
        <f t="shared" si="51"/>
        <v>92344</v>
      </c>
      <c r="M3330" s="41">
        <v>44828.729166666664</v>
      </c>
      <c r="N3330" s="39">
        <v>6870223756</v>
      </c>
      <c r="O3330" s="39" t="s">
        <v>3282</v>
      </c>
      <c r="P3330" s="40"/>
      <c r="Q3330" s="41"/>
      <c r="R3330" s="42" t="s">
        <v>2417</v>
      </c>
      <c r="S3330" s="68"/>
    </row>
    <row r="3331" spans="1:19" s="70" customFormat="1" ht="12.75" hidden="1" customHeight="1" x14ac:dyDescent="0.25">
      <c r="A3331" s="38" t="s">
        <v>15685</v>
      </c>
      <c r="B3331" s="39" t="s">
        <v>15686</v>
      </c>
      <c r="C3331" s="39" t="s">
        <v>15687</v>
      </c>
      <c r="D3331" s="38">
        <v>407261</v>
      </c>
      <c r="E3331" s="38"/>
      <c r="F3331" s="138" t="s">
        <v>58</v>
      </c>
      <c r="G3331" s="38">
        <v>8266015795</v>
      </c>
      <c r="H3331" s="40">
        <v>9854031194</v>
      </c>
      <c r="I3331" s="2">
        <v>92344</v>
      </c>
      <c r="J3331" s="2"/>
      <c r="K3331" s="2">
        <v>0</v>
      </c>
      <c r="L3331" s="3">
        <f t="shared" si="51"/>
        <v>92344</v>
      </c>
      <c r="M3331" s="41">
        <v>44834.729166666664</v>
      </c>
      <c r="N3331" s="39">
        <v>6870223763</v>
      </c>
      <c r="O3331" s="39" t="s">
        <v>3282</v>
      </c>
      <c r="P3331" s="40"/>
      <c r="Q3331" s="41"/>
      <c r="R3331" s="42" t="s">
        <v>2417</v>
      </c>
      <c r="S3331" s="68"/>
    </row>
    <row r="3332" spans="1:19" s="70" customFormat="1" ht="12.75" hidden="1" customHeight="1" x14ac:dyDescent="0.25">
      <c r="A3332" s="38" t="s">
        <v>15744</v>
      </c>
      <c r="B3332" s="39" t="s">
        <v>15745</v>
      </c>
      <c r="C3332" s="39" t="s">
        <v>15746</v>
      </c>
      <c r="D3332" s="38">
        <v>407261</v>
      </c>
      <c r="E3332" s="38"/>
      <c r="F3332" s="138" t="s">
        <v>58</v>
      </c>
      <c r="G3332" s="38">
        <v>8266015316</v>
      </c>
      <c r="H3332" s="40">
        <v>9854031268</v>
      </c>
      <c r="I3332" s="2">
        <v>92344</v>
      </c>
      <c r="J3332" s="2"/>
      <c r="K3332" s="2">
        <v>0</v>
      </c>
      <c r="L3332" s="3">
        <f t="shared" si="51"/>
        <v>92344</v>
      </c>
      <c r="M3332" s="41">
        <v>44835.729166666664</v>
      </c>
      <c r="N3332" s="39">
        <v>6870231484</v>
      </c>
      <c r="O3332" s="39" t="s">
        <v>52</v>
      </c>
      <c r="P3332" s="40"/>
      <c r="Q3332" s="41"/>
      <c r="R3332" s="39" t="s">
        <v>54</v>
      </c>
      <c r="S3332" s="68"/>
    </row>
    <row r="3333" spans="1:19" s="70" customFormat="1" ht="12.75" hidden="1" customHeight="1" x14ac:dyDescent="0.25">
      <c r="A3333" s="38" t="s">
        <v>15776</v>
      </c>
      <c r="B3333" s="39" t="s">
        <v>15777</v>
      </c>
      <c r="C3333" s="39" t="s">
        <v>15778</v>
      </c>
      <c r="D3333" s="38">
        <v>407261</v>
      </c>
      <c r="E3333" s="38"/>
      <c r="F3333" s="138" t="s">
        <v>58</v>
      </c>
      <c r="G3333" s="38">
        <v>8266015795</v>
      </c>
      <c r="H3333" s="40">
        <v>9854031893</v>
      </c>
      <c r="I3333" s="2">
        <v>92344</v>
      </c>
      <c r="J3333" s="2"/>
      <c r="K3333" s="2">
        <v>0</v>
      </c>
      <c r="L3333" s="3">
        <f t="shared" si="51"/>
        <v>92344</v>
      </c>
      <c r="M3333" s="41">
        <v>44847.729166666664</v>
      </c>
      <c r="N3333" s="39">
        <v>6870240366</v>
      </c>
      <c r="O3333" s="39" t="s">
        <v>3282</v>
      </c>
      <c r="P3333" s="40"/>
      <c r="Q3333" s="41"/>
      <c r="R3333" s="42" t="s">
        <v>2417</v>
      </c>
      <c r="S3333" s="68"/>
    </row>
    <row r="3334" spans="1:19" s="70" customFormat="1" ht="12.75" hidden="1" customHeight="1" x14ac:dyDescent="0.25">
      <c r="A3334" s="38" t="s">
        <v>15779</v>
      </c>
      <c r="B3334" s="39" t="s">
        <v>15780</v>
      </c>
      <c r="C3334" s="39" t="s">
        <v>15781</v>
      </c>
      <c r="D3334" s="38">
        <v>407261</v>
      </c>
      <c r="E3334" s="38"/>
      <c r="F3334" s="138" t="s">
        <v>58</v>
      </c>
      <c r="G3334" s="38">
        <v>8266015795</v>
      </c>
      <c r="H3334" s="40">
        <v>9854031940</v>
      </c>
      <c r="I3334" s="2">
        <v>92344</v>
      </c>
      <c r="J3334" s="2"/>
      <c r="K3334" s="2">
        <v>0</v>
      </c>
      <c r="L3334" s="3">
        <f t="shared" ref="L3334:L3397" si="52">SUM(I3334:K3334)</f>
        <v>92344</v>
      </c>
      <c r="M3334" s="41">
        <v>44848.729166666664</v>
      </c>
      <c r="N3334" s="39">
        <v>6870240368</v>
      </c>
      <c r="O3334" s="39" t="s">
        <v>3282</v>
      </c>
      <c r="P3334" s="40"/>
      <c r="Q3334" s="41"/>
      <c r="R3334" s="42" t="s">
        <v>2417</v>
      </c>
      <c r="S3334" s="68"/>
    </row>
    <row r="3335" spans="1:19" s="70" customFormat="1" ht="12.75" hidden="1" customHeight="1" x14ac:dyDescent="0.25">
      <c r="A3335" s="38" t="s">
        <v>15782</v>
      </c>
      <c r="B3335" s="39" t="s">
        <v>15783</v>
      </c>
      <c r="C3335" s="39" t="s">
        <v>15784</v>
      </c>
      <c r="D3335" s="38">
        <v>407261</v>
      </c>
      <c r="E3335" s="38"/>
      <c r="F3335" s="138" t="s">
        <v>58</v>
      </c>
      <c r="G3335" s="38">
        <v>8266015795</v>
      </c>
      <c r="H3335" s="40">
        <v>9854031849</v>
      </c>
      <c r="I3335" s="2">
        <v>92344</v>
      </c>
      <c r="J3335" s="2"/>
      <c r="K3335" s="2">
        <v>0</v>
      </c>
      <c r="L3335" s="3">
        <f t="shared" si="52"/>
        <v>92344</v>
      </c>
      <c r="M3335" s="41">
        <v>44846.729166666664</v>
      </c>
      <c r="N3335" s="39">
        <v>6870240370</v>
      </c>
      <c r="O3335" s="39" t="s">
        <v>3282</v>
      </c>
      <c r="P3335" s="40"/>
      <c r="Q3335" s="41"/>
      <c r="R3335" s="42" t="s">
        <v>2417</v>
      </c>
      <c r="S3335" s="68"/>
    </row>
    <row r="3336" spans="1:19" s="70" customFormat="1" ht="12.75" hidden="1" customHeight="1" x14ac:dyDescent="0.25">
      <c r="A3336" s="38" t="s">
        <v>15920</v>
      </c>
      <c r="B3336" s="39" t="s">
        <v>15921</v>
      </c>
      <c r="C3336" s="39" t="s">
        <v>15922</v>
      </c>
      <c r="D3336" s="38">
        <v>407261</v>
      </c>
      <c r="E3336" s="38"/>
      <c r="F3336" s="138" t="s">
        <v>58</v>
      </c>
      <c r="G3336" s="38">
        <v>8266015795</v>
      </c>
      <c r="H3336" s="40">
        <v>9854031655</v>
      </c>
      <c r="I3336" s="2">
        <v>92344</v>
      </c>
      <c r="J3336" s="2"/>
      <c r="K3336" s="2">
        <v>0</v>
      </c>
      <c r="L3336" s="3">
        <f t="shared" si="52"/>
        <v>92344</v>
      </c>
      <c r="M3336" s="41">
        <v>44842.729166666664</v>
      </c>
      <c r="N3336" s="39">
        <v>6870251482</v>
      </c>
      <c r="O3336" s="39" t="s">
        <v>3282</v>
      </c>
      <c r="P3336" s="40"/>
      <c r="Q3336" s="41"/>
      <c r="R3336" s="42" t="s">
        <v>2417</v>
      </c>
      <c r="S3336" s="68"/>
    </row>
    <row r="3337" spans="1:19" s="70" customFormat="1" ht="12.75" hidden="1" customHeight="1" x14ac:dyDescent="0.25">
      <c r="A3337" s="38" t="s">
        <v>16018</v>
      </c>
      <c r="B3337" s="39" t="s">
        <v>16019</v>
      </c>
      <c r="C3337" s="39" t="s">
        <v>16020</v>
      </c>
      <c r="D3337" s="38">
        <v>407261</v>
      </c>
      <c r="E3337" s="38"/>
      <c r="F3337" s="138" t="s">
        <v>58</v>
      </c>
      <c r="G3337" s="38">
        <v>8266015795</v>
      </c>
      <c r="H3337" s="40">
        <v>9854032182</v>
      </c>
      <c r="I3337" s="2">
        <v>92344</v>
      </c>
      <c r="J3337" s="2"/>
      <c r="K3337" s="2">
        <v>0</v>
      </c>
      <c r="L3337" s="3">
        <f t="shared" si="52"/>
        <v>92344</v>
      </c>
      <c r="M3337" s="41">
        <v>44854.729166666664</v>
      </c>
      <c r="N3337" s="39">
        <v>6870258314</v>
      </c>
      <c r="O3337" s="39" t="s">
        <v>3282</v>
      </c>
      <c r="P3337" s="40"/>
      <c r="Q3337" s="41"/>
      <c r="R3337" s="42" t="s">
        <v>2417</v>
      </c>
      <c r="S3337" s="68"/>
    </row>
    <row r="3338" spans="1:19" s="70" customFormat="1" ht="12.75" hidden="1" customHeight="1" x14ac:dyDescent="0.25">
      <c r="A3338" s="38" t="s">
        <v>16021</v>
      </c>
      <c r="B3338" s="39" t="s">
        <v>16022</v>
      </c>
      <c r="C3338" s="39" t="s">
        <v>16023</v>
      </c>
      <c r="D3338" s="38">
        <v>407261</v>
      </c>
      <c r="E3338" s="38"/>
      <c r="F3338" s="138" t="s">
        <v>58</v>
      </c>
      <c r="G3338" s="38">
        <v>8266015795</v>
      </c>
      <c r="H3338" s="40">
        <v>9854032119</v>
      </c>
      <c r="I3338" s="2">
        <v>92344</v>
      </c>
      <c r="J3338" s="2"/>
      <c r="K3338" s="2">
        <v>0</v>
      </c>
      <c r="L3338" s="3">
        <f t="shared" si="52"/>
        <v>92344</v>
      </c>
      <c r="M3338" s="41">
        <v>44853.729166666664</v>
      </c>
      <c r="N3338" s="39">
        <v>6870258322</v>
      </c>
      <c r="O3338" s="39" t="s">
        <v>3282</v>
      </c>
      <c r="P3338" s="40"/>
      <c r="Q3338" s="41"/>
      <c r="R3338" s="42" t="s">
        <v>2417</v>
      </c>
      <c r="S3338" s="68"/>
    </row>
    <row r="3339" spans="1:19" s="70" customFormat="1" ht="12.75" hidden="1" customHeight="1" x14ac:dyDescent="0.25">
      <c r="A3339" s="38" t="s">
        <v>16024</v>
      </c>
      <c r="B3339" s="39" t="s">
        <v>16025</v>
      </c>
      <c r="C3339" s="39" t="s">
        <v>16026</v>
      </c>
      <c r="D3339" s="38">
        <v>407261</v>
      </c>
      <c r="E3339" s="38"/>
      <c r="F3339" s="138" t="s">
        <v>58</v>
      </c>
      <c r="G3339" s="38">
        <v>8266015795</v>
      </c>
      <c r="H3339" s="40">
        <v>9854032140</v>
      </c>
      <c r="I3339" s="2">
        <v>92344</v>
      </c>
      <c r="J3339" s="2"/>
      <c r="K3339" s="2">
        <v>0</v>
      </c>
      <c r="L3339" s="3">
        <f t="shared" si="52"/>
        <v>92344</v>
      </c>
      <c r="M3339" s="41">
        <v>44854.729166666664</v>
      </c>
      <c r="N3339" s="39">
        <v>6870258319</v>
      </c>
      <c r="O3339" s="39" t="s">
        <v>3282</v>
      </c>
      <c r="P3339" s="40"/>
      <c r="Q3339" s="41"/>
      <c r="R3339" s="42" t="s">
        <v>2417</v>
      </c>
      <c r="S3339" s="68"/>
    </row>
    <row r="3340" spans="1:19" s="70" customFormat="1" ht="12.75" hidden="1" customHeight="1" x14ac:dyDescent="0.25">
      <c r="A3340" s="38" t="s">
        <v>16027</v>
      </c>
      <c r="B3340" s="39" t="s">
        <v>16028</v>
      </c>
      <c r="C3340" s="39" t="s">
        <v>16029</v>
      </c>
      <c r="D3340" s="38">
        <v>407261</v>
      </c>
      <c r="E3340" s="38"/>
      <c r="F3340" s="138" t="s">
        <v>58</v>
      </c>
      <c r="G3340" s="38">
        <v>8266015795</v>
      </c>
      <c r="H3340" s="40">
        <v>9854032020</v>
      </c>
      <c r="I3340" s="2">
        <v>92344</v>
      </c>
      <c r="J3340" s="2"/>
      <c r="K3340" s="2">
        <v>0</v>
      </c>
      <c r="L3340" s="3">
        <f t="shared" si="52"/>
        <v>92344</v>
      </c>
      <c r="M3340" s="41">
        <v>44851.729166666664</v>
      </c>
      <c r="N3340" s="39">
        <v>6870258325</v>
      </c>
      <c r="O3340" s="39" t="s">
        <v>3282</v>
      </c>
      <c r="P3340" s="40"/>
      <c r="Q3340" s="41"/>
      <c r="R3340" s="42" t="s">
        <v>2417</v>
      </c>
      <c r="S3340" s="68"/>
    </row>
    <row r="3341" spans="1:19" s="70" customFormat="1" ht="12.75" hidden="1" customHeight="1" x14ac:dyDescent="0.25">
      <c r="A3341" s="38" t="s">
        <v>16037</v>
      </c>
      <c r="B3341" s="39" t="s">
        <v>16038</v>
      </c>
      <c r="C3341" s="39" t="s">
        <v>16039</v>
      </c>
      <c r="D3341" s="38">
        <v>407261</v>
      </c>
      <c r="E3341" s="38"/>
      <c r="F3341" s="138" t="s">
        <v>58</v>
      </c>
      <c r="G3341" s="38">
        <v>8266015795</v>
      </c>
      <c r="H3341" s="40">
        <v>9854032202</v>
      </c>
      <c r="I3341" s="2">
        <v>92344</v>
      </c>
      <c r="J3341" s="2"/>
      <c r="K3341" s="2">
        <v>0</v>
      </c>
      <c r="L3341" s="3">
        <f t="shared" si="52"/>
        <v>92344</v>
      </c>
      <c r="M3341" s="41">
        <v>44855.729166666664</v>
      </c>
      <c r="N3341" s="39">
        <v>6870259328</v>
      </c>
      <c r="O3341" s="39" t="s">
        <v>3282</v>
      </c>
      <c r="P3341" s="40"/>
      <c r="Q3341" s="41"/>
      <c r="R3341" s="42" t="s">
        <v>2417</v>
      </c>
      <c r="S3341" s="68"/>
    </row>
    <row r="3342" spans="1:19" s="70" customFormat="1" ht="12.75" hidden="1" customHeight="1" x14ac:dyDescent="0.25">
      <c r="A3342" s="38" t="s">
        <v>16040</v>
      </c>
      <c r="B3342" s="42" t="s">
        <v>16041</v>
      </c>
      <c r="C3342" s="42" t="s">
        <v>16042</v>
      </c>
      <c r="D3342" s="38">
        <v>407261</v>
      </c>
      <c r="E3342" s="38"/>
      <c r="F3342" s="139" t="s">
        <v>58</v>
      </c>
      <c r="G3342" s="38">
        <v>8266016442</v>
      </c>
      <c r="H3342" s="40">
        <v>9854032068</v>
      </c>
      <c r="I3342" s="3">
        <v>92344</v>
      </c>
      <c r="J3342" s="3"/>
      <c r="K3342" s="3">
        <v>0</v>
      </c>
      <c r="L3342" s="3">
        <f t="shared" si="52"/>
        <v>92344</v>
      </c>
      <c r="M3342" s="41">
        <v>44852.729166666664</v>
      </c>
      <c r="N3342" s="39">
        <v>6870259362</v>
      </c>
      <c r="O3342" s="42" t="s">
        <v>315</v>
      </c>
      <c r="P3342" s="42"/>
      <c r="Q3342" s="60"/>
      <c r="R3342" s="42" t="s">
        <v>243</v>
      </c>
      <c r="S3342" s="68" t="s">
        <v>506</v>
      </c>
    </row>
    <row r="3343" spans="1:19" s="70" customFormat="1" ht="12.75" hidden="1" customHeight="1" x14ac:dyDescent="0.25">
      <c r="A3343" s="38" t="s">
        <v>16043</v>
      </c>
      <c r="B3343" s="42" t="s">
        <v>16044</v>
      </c>
      <c r="C3343" s="42" t="s">
        <v>16045</v>
      </c>
      <c r="D3343" s="38">
        <v>407261</v>
      </c>
      <c r="E3343" s="38"/>
      <c r="F3343" s="139" t="s">
        <v>58</v>
      </c>
      <c r="G3343" s="38">
        <v>8266016442</v>
      </c>
      <c r="H3343" s="40">
        <v>9854031973</v>
      </c>
      <c r="I3343" s="3">
        <v>92344</v>
      </c>
      <c r="J3343" s="3"/>
      <c r="K3343" s="3">
        <v>0</v>
      </c>
      <c r="L3343" s="3">
        <f t="shared" si="52"/>
        <v>92344</v>
      </c>
      <c r="M3343" s="41">
        <v>44849.729166666664</v>
      </c>
      <c r="N3343" s="39">
        <v>6870259380</v>
      </c>
      <c r="O3343" s="42" t="s">
        <v>315</v>
      </c>
      <c r="P3343" s="42"/>
      <c r="Q3343" s="60"/>
      <c r="R3343" s="42" t="s">
        <v>243</v>
      </c>
      <c r="S3343" s="68" t="s">
        <v>506</v>
      </c>
    </row>
    <row r="3344" spans="1:19" s="70" customFormat="1" ht="12.75" hidden="1" customHeight="1" x14ac:dyDescent="0.25">
      <c r="A3344" s="38" t="s">
        <v>16046</v>
      </c>
      <c r="B3344" s="42" t="s">
        <v>16047</v>
      </c>
      <c r="C3344" s="42" t="s">
        <v>16048</v>
      </c>
      <c r="D3344" s="38">
        <v>407261</v>
      </c>
      <c r="E3344" s="38"/>
      <c r="F3344" s="139" t="s">
        <v>58</v>
      </c>
      <c r="G3344" s="38">
        <v>8266016442</v>
      </c>
      <c r="H3344" s="40">
        <v>9854032090</v>
      </c>
      <c r="I3344" s="3">
        <v>92344</v>
      </c>
      <c r="J3344" s="3"/>
      <c r="K3344" s="3">
        <v>0</v>
      </c>
      <c r="L3344" s="3">
        <f t="shared" si="52"/>
        <v>92344</v>
      </c>
      <c r="M3344" s="41">
        <v>44853.729166666664</v>
      </c>
      <c r="N3344" s="39">
        <v>6870259401</v>
      </c>
      <c r="O3344" s="42" t="s">
        <v>315</v>
      </c>
      <c r="P3344" s="42"/>
      <c r="Q3344" s="60"/>
      <c r="R3344" s="42" t="s">
        <v>243</v>
      </c>
      <c r="S3344" s="68" t="s">
        <v>506</v>
      </c>
    </row>
    <row r="3345" spans="1:19" s="70" customFormat="1" ht="12.75" hidden="1" customHeight="1" x14ac:dyDescent="0.2">
      <c r="A3345" s="38" t="s">
        <v>18052</v>
      </c>
      <c r="B3345" s="42" t="s">
        <v>18053</v>
      </c>
      <c r="C3345" s="42" t="s">
        <v>18054</v>
      </c>
      <c r="D3345" s="38">
        <v>501497</v>
      </c>
      <c r="E3345" s="38"/>
      <c r="F3345" s="42" t="s">
        <v>7579</v>
      </c>
      <c r="G3345" s="38">
        <v>8263000099</v>
      </c>
      <c r="H3345" s="40" t="s">
        <v>18055</v>
      </c>
      <c r="I3345" s="3">
        <v>92158</v>
      </c>
      <c r="J3345" s="3"/>
      <c r="K3345" s="3">
        <v>0</v>
      </c>
      <c r="L3345" s="3">
        <f t="shared" si="52"/>
        <v>92158</v>
      </c>
      <c r="M3345" s="41">
        <v>44547.729166666664</v>
      </c>
      <c r="N3345" s="39">
        <v>1246302931</v>
      </c>
      <c r="O3345" s="42" t="s">
        <v>315</v>
      </c>
      <c r="P3345" s="42"/>
      <c r="Q3345" s="60"/>
      <c r="R3345" s="42" t="s">
        <v>243</v>
      </c>
      <c r="S3345" s="68"/>
    </row>
    <row r="3346" spans="1:19" s="70" customFormat="1" ht="12.75" customHeight="1" x14ac:dyDescent="0.2">
      <c r="A3346" s="38" t="s">
        <v>4172</v>
      </c>
      <c r="B3346" s="42"/>
      <c r="C3346" s="42"/>
      <c r="D3346" s="38"/>
      <c r="E3346" s="38"/>
      <c r="F3346" s="42" t="s">
        <v>3025</v>
      </c>
      <c r="G3346" s="61" t="s">
        <v>4166</v>
      </c>
      <c r="H3346" s="59">
        <v>44405</v>
      </c>
      <c r="I3346" s="3">
        <v>92070.26</v>
      </c>
      <c r="J3346" s="3"/>
      <c r="K3346" s="2">
        <v>0</v>
      </c>
      <c r="L3346" s="3">
        <f t="shared" si="52"/>
        <v>92070.26</v>
      </c>
      <c r="M3346" s="59">
        <v>44405</v>
      </c>
      <c r="N3346" s="61" t="s">
        <v>4166</v>
      </c>
      <c r="O3346" s="39" t="s">
        <v>3027</v>
      </c>
      <c r="P3346" s="42"/>
      <c r="Q3346" s="60"/>
      <c r="R3346" s="62" t="s">
        <v>15</v>
      </c>
      <c r="S3346" s="68"/>
    </row>
    <row r="3347" spans="1:19" s="70" customFormat="1" ht="12.75" hidden="1" customHeight="1" x14ac:dyDescent="0.2">
      <c r="A3347" s="38" t="s">
        <v>4928</v>
      </c>
      <c r="B3347" s="42" t="s">
        <v>4929</v>
      </c>
      <c r="C3347" s="42" t="s">
        <v>4930</v>
      </c>
      <c r="D3347" s="38">
        <v>811819</v>
      </c>
      <c r="E3347" s="38"/>
      <c r="F3347" s="39" t="s">
        <v>1091</v>
      </c>
      <c r="G3347" s="38">
        <v>8263000114</v>
      </c>
      <c r="H3347" s="40" t="s">
        <v>4931</v>
      </c>
      <c r="I3347" s="3">
        <v>92010</v>
      </c>
      <c r="J3347" s="3"/>
      <c r="K3347" s="3">
        <v>0</v>
      </c>
      <c r="L3347" s="3">
        <f t="shared" si="52"/>
        <v>92010</v>
      </c>
      <c r="M3347" s="41">
        <v>44392.729166666664</v>
      </c>
      <c r="N3347" s="39">
        <v>3445011546</v>
      </c>
      <c r="O3347" s="42" t="s">
        <v>315</v>
      </c>
      <c r="P3347" s="42" t="s">
        <v>3207</v>
      </c>
      <c r="Q3347" s="60">
        <v>44341</v>
      </c>
      <c r="R3347" s="42" t="s">
        <v>243</v>
      </c>
      <c r="S3347" s="68" t="s">
        <v>506</v>
      </c>
    </row>
    <row r="3348" spans="1:19" s="70" customFormat="1" ht="12.75" hidden="1" customHeight="1" x14ac:dyDescent="0.2">
      <c r="A3348" s="38" t="s">
        <v>4540</v>
      </c>
      <c r="B3348" s="39" t="s">
        <v>4541</v>
      </c>
      <c r="C3348" s="39" t="s">
        <v>4542</v>
      </c>
      <c r="D3348" s="38">
        <v>401972</v>
      </c>
      <c r="E3348" s="38"/>
      <c r="F3348" s="39" t="s">
        <v>842</v>
      </c>
      <c r="G3348" s="38">
        <v>8263000049</v>
      </c>
      <c r="H3348" s="40" t="s">
        <v>4543</v>
      </c>
      <c r="I3348" s="2">
        <v>91930</v>
      </c>
      <c r="J3348" s="2">
        <v>107.9974</v>
      </c>
      <c r="K3348" s="2">
        <v>16547.399999999998</v>
      </c>
      <c r="L3348" s="3">
        <f t="shared" si="52"/>
        <v>108585.39739999999</v>
      </c>
      <c r="M3348" s="41">
        <v>44370.729166666664</v>
      </c>
      <c r="N3348" s="39">
        <v>6870150225</v>
      </c>
      <c r="O3348" s="39" t="s">
        <v>52</v>
      </c>
      <c r="P3348" s="40" t="s">
        <v>4527</v>
      </c>
      <c r="Q3348" s="41">
        <v>44412</v>
      </c>
      <c r="R3348" s="39" t="s">
        <v>54</v>
      </c>
      <c r="S3348" s="68"/>
    </row>
    <row r="3349" spans="1:19" s="70" customFormat="1" ht="12.75" hidden="1" customHeight="1" x14ac:dyDescent="0.2">
      <c r="A3349" s="38" t="s">
        <v>5082</v>
      </c>
      <c r="B3349" s="39" t="s">
        <v>5083</v>
      </c>
      <c r="C3349" s="39" t="s">
        <v>5084</v>
      </c>
      <c r="D3349" s="38">
        <v>811819</v>
      </c>
      <c r="E3349" s="38"/>
      <c r="F3349" s="39" t="s">
        <v>1091</v>
      </c>
      <c r="G3349" s="38">
        <v>8263000091</v>
      </c>
      <c r="H3349" s="40" t="s">
        <v>5085</v>
      </c>
      <c r="I3349" s="2">
        <v>91787</v>
      </c>
      <c r="J3349" s="2"/>
      <c r="K3349" s="2">
        <v>0</v>
      </c>
      <c r="L3349" s="3">
        <f t="shared" si="52"/>
        <v>91787</v>
      </c>
      <c r="M3349" s="41">
        <v>44387.729166666664</v>
      </c>
      <c r="N3349" s="39">
        <v>3445011548</v>
      </c>
      <c r="O3349" s="39" t="s">
        <v>52</v>
      </c>
      <c r="P3349" s="40">
        <v>103255046896</v>
      </c>
      <c r="Q3349" s="41">
        <v>44281</v>
      </c>
      <c r="R3349" s="39" t="s">
        <v>54</v>
      </c>
      <c r="S3349" s="68"/>
    </row>
    <row r="3350" spans="1:19" s="70" customFormat="1" ht="12.75" hidden="1" customHeight="1" x14ac:dyDescent="0.2">
      <c r="A3350" s="38" t="s">
        <v>4920</v>
      </c>
      <c r="B3350" s="42" t="s">
        <v>4921</v>
      </c>
      <c r="C3350" s="42" t="s">
        <v>4922</v>
      </c>
      <c r="D3350" s="38">
        <v>811819</v>
      </c>
      <c r="E3350" s="38"/>
      <c r="F3350" s="39" t="s">
        <v>1091</v>
      </c>
      <c r="G3350" s="38">
        <v>8263000114</v>
      </c>
      <c r="H3350" s="40" t="s">
        <v>4923</v>
      </c>
      <c r="I3350" s="3">
        <v>91685</v>
      </c>
      <c r="J3350" s="3"/>
      <c r="K3350" s="3">
        <v>0</v>
      </c>
      <c r="L3350" s="3">
        <f t="shared" si="52"/>
        <v>91685</v>
      </c>
      <c r="M3350" s="41">
        <v>44382.729166666664</v>
      </c>
      <c r="N3350" s="39">
        <v>3445009822</v>
      </c>
      <c r="O3350" s="42" t="s">
        <v>315</v>
      </c>
      <c r="P3350" s="42" t="s">
        <v>3207</v>
      </c>
      <c r="Q3350" s="60">
        <v>44341</v>
      </c>
      <c r="R3350" s="42" t="s">
        <v>243</v>
      </c>
      <c r="S3350" s="68" t="s">
        <v>506</v>
      </c>
    </row>
    <row r="3351" spans="1:19" s="70" customFormat="1" ht="12.75" hidden="1" customHeight="1" x14ac:dyDescent="0.2">
      <c r="A3351" s="38" t="s">
        <v>12049</v>
      </c>
      <c r="B3351" s="42" t="s">
        <v>12050</v>
      </c>
      <c r="C3351" s="42" t="s">
        <v>12051</v>
      </c>
      <c r="D3351" s="38">
        <v>815377</v>
      </c>
      <c r="E3351" s="38"/>
      <c r="F3351" s="42" t="s">
        <v>9895</v>
      </c>
      <c r="G3351" s="38">
        <v>8268007408</v>
      </c>
      <c r="H3351" s="40">
        <v>258</v>
      </c>
      <c r="I3351" s="3">
        <v>91594</v>
      </c>
      <c r="J3351" s="3"/>
      <c r="K3351" s="3">
        <v>0</v>
      </c>
      <c r="L3351" s="3">
        <f t="shared" si="52"/>
        <v>91594</v>
      </c>
      <c r="M3351" s="41">
        <v>44644.729166666664</v>
      </c>
      <c r="N3351" s="39">
        <v>44458511</v>
      </c>
      <c r="O3351" s="42" t="s">
        <v>315</v>
      </c>
      <c r="P3351" s="42" t="s">
        <v>12052</v>
      </c>
      <c r="Q3351" s="60">
        <v>44663</v>
      </c>
      <c r="R3351" s="42" t="s">
        <v>243</v>
      </c>
      <c r="S3351" s="68" t="s">
        <v>506</v>
      </c>
    </row>
    <row r="3352" spans="1:19" s="70" customFormat="1" ht="12.75" hidden="1" customHeight="1" x14ac:dyDescent="0.2">
      <c r="A3352" s="38" t="s">
        <v>3896</v>
      </c>
      <c r="B3352" s="42" t="s">
        <v>3897</v>
      </c>
      <c r="C3352" s="42" t="s">
        <v>3898</v>
      </c>
      <c r="D3352" s="38">
        <v>811819</v>
      </c>
      <c r="E3352" s="38"/>
      <c r="F3352" s="39" t="s">
        <v>1091</v>
      </c>
      <c r="G3352" s="38">
        <v>8263000114</v>
      </c>
      <c r="H3352" s="40" t="s">
        <v>3899</v>
      </c>
      <c r="I3352" s="3">
        <v>91520</v>
      </c>
      <c r="J3352" s="3"/>
      <c r="K3352" s="3">
        <v>0</v>
      </c>
      <c r="L3352" s="3">
        <f t="shared" si="52"/>
        <v>91520</v>
      </c>
      <c r="M3352" s="41">
        <v>44346.729166666664</v>
      </c>
      <c r="N3352" s="39">
        <v>3445007510</v>
      </c>
      <c r="O3352" s="42" t="s">
        <v>315</v>
      </c>
      <c r="P3352" s="42" t="s">
        <v>3207</v>
      </c>
      <c r="Q3352" s="60">
        <v>44341</v>
      </c>
      <c r="R3352" s="42" t="s">
        <v>243</v>
      </c>
      <c r="S3352" s="68" t="s">
        <v>506</v>
      </c>
    </row>
    <row r="3353" spans="1:19" s="70" customFormat="1" ht="12.75" hidden="1" customHeight="1" x14ac:dyDescent="0.2">
      <c r="A3353" s="38" t="s">
        <v>3904</v>
      </c>
      <c r="B3353" s="42" t="s">
        <v>3905</v>
      </c>
      <c r="C3353" s="42" t="s">
        <v>3906</v>
      </c>
      <c r="D3353" s="38">
        <v>811819</v>
      </c>
      <c r="E3353" s="38"/>
      <c r="F3353" s="39" t="s">
        <v>1091</v>
      </c>
      <c r="G3353" s="38">
        <v>8263000114</v>
      </c>
      <c r="H3353" s="40" t="s">
        <v>3907</v>
      </c>
      <c r="I3353" s="3">
        <v>91520</v>
      </c>
      <c r="J3353" s="3"/>
      <c r="K3353" s="3">
        <v>0</v>
      </c>
      <c r="L3353" s="3">
        <f t="shared" si="52"/>
        <v>91520</v>
      </c>
      <c r="M3353" s="41">
        <v>44355</v>
      </c>
      <c r="N3353" s="39">
        <v>3445007513</v>
      </c>
      <c r="O3353" s="42" t="s">
        <v>315</v>
      </c>
      <c r="P3353" s="42" t="s">
        <v>3207</v>
      </c>
      <c r="Q3353" s="60">
        <v>44341</v>
      </c>
      <c r="R3353" s="42" t="s">
        <v>243</v>
      </c>
      <c r="S3353" s="68" t="s">
        <v>506</v>
      </c>
    </row>
    <row r="3354" spans="1:19" s="70" customFormat="1" ht="12.75" hidden="1" customHeight="1" x14ac:dyDescent="0.2">
      <c r="A3354" s="38" t="s">
        <v>8665</v>
      </c>
      <c r="B3354" s="42" t="s">
        <v>8666</v>
      </c>
      <c r="C3354" s="42" t="s">
        <v>8667</v>
      </c>
      <c r="D3354" s="38">
        <v>816273</v>
      </c>
      <c r="E3354" s="38"/>
      <c r="F3354" s="42" t="s">
        <v>51</v>
      </c>
      <c r="G3354" s="38">
        <v>8268006948</v>
      </c>
      <c r="H3354" s="40">
        <v>342</v>
      </c>
      <c r="I3354" s="3">
        <v>91442.4</v>
      </c>
      <c r="J3354" s="3"/>
      <c r="K3354" s="3">
        <v>16459.599999999999</v>
      </c>
      <c r="L3354" s="3">
        <f t="shared" si="52"/>
        <v>107902</v>
      </c>
      <c r="M3354" s="41">
        <v>44524.729166666664</v>
      </c>
      <c r="N3354" s="39">
        <v>44211175</v>
      </c>
      <c r="O3354" s="42" t="s">
        <v>315</v>
      </c>
      <c r="P3354" s="42" t="s">
        <v>8668</v>
      </c>
      <c r="Q3354" s="60">
        <v>44544</v>
      </c>
      <c r="R3354" s="42" t="s">
        <v>243</v>
      </c>
      <c r="S3354" s="68"/>
    </row>
    <row r="3355" spans="1:19" s="70" customFormat="1" ht="12.75" hidden="1" customHeight="1" x14ac:dyDescent="0.2">
      <c r="A3355" s="38" t="s">
        <v>5900</v>
      </c>
      <c r="B3355" s="42" t="s">
        <v>5901</v>
      </c>
      <c r="C3355" s="42" t="s">
        <v>5902</v>
      </c>
      <c r="D3355" s="38">
        <v>811819</v>
      </c>
      <c r="E3355" s="38"/>
      <c r="F3355" s="39" t="s">
        <v>1091</v>
      </c>
      <c r="G3355" s="38">
        <v>8263000114</v>
      </c>
      <c r="H3355" s="40" t="s">
        <v>5903</v>
      </c>
      <c r="I3355" s="3">
        <v>91300</v>
      </c>
      <c r="J3355" s="3"/>
      <c r="K3355" s="3">
        <v>0</v>
      </c>
      <c r="L3355" s="3">
        <f t="shared" si="52"/>
        <v>91300</v>
      </c>
      <c r="M3355" s="41">
        <v>44380.729166666664</v>
      </c>
      <c r="N3355" s="39">
        <v>3445012874</v>
      </c>
      <c r="O3355" s="42" t="s">
        <v>315</v>
      </c>
      <c r="P3355" s="42" t="s">
        <v>3207</v>
      </c>
      <c r="Q3355" s="60">
        <v>44341</v>
      </c>
      <c r="R3355" s="42" t="s">
        <v>243</v>
      </c>
      <c r="S3355" s="68" t="s">
        <v>506</v>
      </c>
    </row>
    <row r="3356" spans="1:19" s="70" customFormat="1" ht="12.75" hidden="1" customHeight="1" x14ac:dyDescent="0.2">
      <c r="A3356" s="38" t="s">
        <v>12179</v>
      </c>
      <c r="B3356" s="39" t="s">
        <v>12180</v>
      </c>
      <c r="C3356" s="39" t="s">
        <v>12181</v>
      </c>
      <c r="D3356" s="38">
        <v>811819</v>
      </c>
      <c r="E3356" s="38"/>
      <c r="F3356" s="39" t="s">
        <v>1091</v>
      </c>
      <c r="G3356" s="38">
        <v>8263000195</v>
      </c>
      <c r="H3356" s="40" t="s">
        <v>12182</v>
      </c>
      <c r="I3356" s="2">
        <v>91200</v>
      </c>
      <c r="J3356" s="2"/>
      <c r="K3356" s="2">
        <v>0</v>
      </c>
      <c r="L3356" s="3">
        <f t="shared" si="52"/>
        <v>91200</v>
      </c>
      <c r="M3356" s="41">
        <v>44624.729166666664</v>
      </c>
      <c r="N3356" s="39">
        <v>3445002159</v>
      </c>
      <c r="O3356" s="39" t="s">
        <v>3282</v>
      </c>
      <c r="P3356" s="40">
        <v>204269754325</v>
      </c>
      <c r="Q3356" s="41">
        <v>44678</v>
      </c>
      <c r="R3356" s="42" t="s">
        <v>2417</v>
      </c>
      <c r="S3356" s="68"/>
    </row>
    <row r="3357" spans="1:19" s="70" customFormat="1" ht="12.75" hidden="1" customHeight="1" x14ac:dyDescent="0.2">
      <c r="A3357" s="38" t="s">
        <v>12473</v>
      </c>
      <c r="B3357" s="39" t="s">
        <v>12474</v>
      </c>
      <c r="C3357" s="39" t="s">
        <v>12475</v>
      </c>
      <c r="D3357" s="38">
        <v>811819</v>
      </c>
      <c r="E3357" s="38"/>
      <c r="F3357" s="39" t="s">
        <v>1091</v>
      </c>
      <c r="G3357" s="38">
        <v>8263000195</v>
      </c>
      <c r="H3357" s="40" t="s">
        <v>12476</v>
      </c>
      <c r="I3357" s="2">
        <v>91200</v>
      </c>
      <c r="J3357" s="2"/>
      <c r="K3357" s="2">
        <v>0</v>
      </c>
      <c r="L3357" s="3">
        <f t="shared" si="52"/>
        <v>91200</v>
      </c>
      <c r="M3357" s="41">
        <v>44639.729166666664</v>
      </c>
      <c r="N3357" s="39">
        <v>3445002156</v>
      </c>
      <c r="O3357" s="39" t="s">
        <v>3282</v>
      </c>
      <c r="P3357" s="40">
        <v>204269754325</v>
      </c>
      <c r="Q3357" s="41">
        <v>44678</v>
      </c>
      <c r="R3357" s="42" t="s">
        <v>2417</v>
      </c>
      <c r="S3357" s="68"/>
    </row>
    <row r="3358" spans="1:19" s="70" customFormat="1" ht="12.75" hidden="1" customHeight="1" x14ac:dyDescent="0.2">
      <c r="A3358" s="38" t="s">
        <v>63</v>
      </c>
      <c r="B3358" s="1"/>
      <c r="C3358" s="1"/>
      <c r="D3358" s="51"/>
      <c r="E3358" s="51"/>
      <c r="F3358" s="125" t="s">
        <v>64</v>
      </c>
      <c r="G3358" s="53"/>
      <c r="H3358" s="54" t="s">
        <v>11511</v>
      </c>
      <c r="I3358" s="35">
        <v>91185.37</v>
      </c>
      <c r="J3358" s="1"/>
      <c r="K3358" s="1"/>
      <c r="L3358" s="3">
        <f t="shared" si="52"/>
        <v>91185.37</v>
      </c>
      <c r="M3358" s="41">
        <v>44629</v>
      </c>
      <c r="N3358" s="56"/>
      <c r="O3358" s="1"/>
      <c r="P3358" s="1"/>
      <c r="Q3358" s="57"/>
      <c r="R3358" s="39" t="s">
        <v>54</v>
      </c>
      <c r="S3358" s="68"/>
    </row>
    <row r="3359" spans="1:19" s="70" customFormat="1" ht="12.75" hidden="1" customHeight="1" x14ac:dyDescent="0.2">
      <c r="A3359" s="38" t="s">
        <v>21690</v>
      </c>
      <c r="B3359" s="39" t="s">
        <v>21691</v>
      </c>
      <c r="C3359" s="39" t="s">
        <v>21692</v>
      </c>
      <c r="D3359" s="38">
        <v>130552</v>
      </c>
      <c r="E3359" s="38"/>
      <c r="F3359" s="39" t="s">
        <v>3037</v>
      </c>
      <c r="G3359" s="38">
        <v>8266020221</v>
      </c>
      <c r="H3359" s="40" t="s">
        <v>21693</v>
      </c>
      <c r="I3359" s="2">
        <v>91057</v>
      </c>
      <c r="J3359" s="2"/>
      <c r="K3359" s="2">
        <v>16390.259999999998</v>
      </c>
      <c r="L3359" s="3">
        <f t="shared" si="52"/>
        <v>107447.26</v>
      </c>
      <c r="M3359" s="41">
        <v>45279.729166666664</v>
      </c>
      <c r="N3359" s="39">
        <v>1246668047</v>
      </c>
      <c r="O3359" s="39" t="s">
        <v>20138</v>
      </c>
      <c r="P3359" s="40">
        <v>402012070806</v>
      </c>
      <c r="Q3359" s="41">
        <v>45325</v>
      </c>
      <c r="R3359" s="62" t="s">
        <v>17</v>
      </c>
      <c r="S3359" s="68"/>
    </row>
    <row r="3360" spans="1:19" s="70" customFormat="1" ht="12.75" hidden="1" customHeight="1" x14ac:dyDescent="0.2">
      <c r="A3360" s="38" t="s">
        <v>5904</v>
      </c>
      <c r="B3360" s="42" t="s">
        <v>5905</v>
      </c>
      <c r="C3360" s="42" t="s">
        <v>5906</v>
      </c>
      <c r="D3360" s="38">
        <v>811819</v>
      </c>
      <c r="E3360" s="38"/>
      <c r="F3360" s="39" t="s">
        <v>1091</v>
      </c>
      <c r="G3360" s="38">
        <v>8263000114</v>
      </c>
      <c r="H3360" s="40" t="s">
        <v>5907</v>
      </c>
      <c r="I3360" s="3">
        <v>91025</v>
      </c>
      <c r="J3360" s="3"/>
      <c r="K3360" s="3">
        <v>0</v>
      </c>
      <c r="L3360" s="3">
        <f t="shared" si="52"/>
        <v>91025</v>
      </c>
      <c r="M3360" s="41">
        <v>44392</v>
      </c>
      <c r="N3360" s="39">
        <v>3445012884</v>
      </c>
      <c r="O3360" s="42" t="s">
        <v>315</v>
      </c>
      <c r="P3360" s="42" t="s">
        <v>3207</v>
      </c>
      <c r="Q3360" s="60">
        <v>44341</v>
      </c>
      <c r="R3360" s="42" t="s">
        <v>243</v>
      </c>
      <c r="S3360" s="68" t="s">
        <v>506</v>
      </c>
    </row>
    <row r="3361" spans="1:19" s="70" customFormat="1" ht="12.75" hidden="1" customHeight="1" x14ac:dyDescent="0.2">
      <c r="A3361" s="38" t="s">
        <v>3908</v>
      </c>
      <c r="B3361" s="42" t="s">
        <v>3909</v>
      </c>
      <c r="C3361" s="42" t="s">
        <v>3910</v>
      </c>
      <c r="D3361" s="38">
        <v>811819</v>
      </c>
      <c r="E3361" s="38"/>
      <c r="F3361" s="39" t="s">
        <v>1091</v>
      </c>
      <c r="G3361" s="38">
        <v>8263000114</v>
      </c>
      <c r="H3361" s="40" t="s">
        <v>3911</v>
      </c>
      <c r="I3361" s="3">
        <v>90860</v>
      </c>
      <c r="J3361" s="3"/>
      <c r="K3361" s="3">
        <v>0</v>
      </c>
      <c r="L3361" s="3">
        <f t="shared" si="52"/>
        <v>90860</v>
      </c>
      <c r="M3361" s="41">
        <v>44346</v>
      </c>
      <c r="N3361" s="39">
        <v>3445007519</v>
      </c>
      <c r="O3361" s="42" t="s">
        <v>315</v>
      </c>
      <c r="P3361" s="42" t="s">
        <v>3207</v>
      </c>
      <c r="Q3361" s="60">
        <v>44341</v>
      </c>
      <c r="R3361" s="42" t="s">
        <v>243</v>
      </c>
      <c r="S3361" s="68" t="s">
        <v>506</v>
      </c>
    </row>
    <row r="3362" spans="1:19" s="70" customFormat="1" ht="12.75" hidden="1" customHeight="1" x14ac:dyDescent="0.2">
      <c r="A3362" s="38" t="s">
        <v>5908</v>
      </c>
      <c r="B3362" s="42" t="s">
        <v>5909</v>
      </c>
      <c r="C3362" s="42" t="s">
        <v>5910</v>
      </c>
      <c r="D3362" s="38">
        <v>811819</v>
      </c>
      <c r="E3362" s="38"/>
      <c r="F3362" s="39" t="s">
        <v>1091</v>
      </c>
      <c r="G3362" s="38">
        <v>8263000114</v>
      </c>
      <c r="H3362" s="40" t="s">
        <v>5911</v>
      </c>
      <c r="I3362" s="3">
        <v>90750</v>
      </c>
      <c r="J3362" s="3"/>
      <c r="K3362" s="3">
        <v>0</v>
      </c>
      <c r="L3362" s="3">
        <f t="shared" si="52"/>
        <v>90750</v>
      </c>
      <c r="M3362" s="41">
        <v>44396.729166666664</v>
      </c>
      <c r="N3362" s="39">
        <v>3445012889</v>
      </c>
      <c r="O3362" s="42" t="s">
        <v>315</v>
      </c>
      <c r="P3362" s="42" t="s">
        <v>3207</v>
      </c>
      <c r="Q3362" s="60">
        <v>44341</v>
      </c>
      <c r="R3362" s="42" t="s">
        <v>243</v>
      </c>
      <c r="S3362" s="68" t="s">
        <v>506</v>
      </c>
    </row>
    <row r="3363" spans="1:19" s="70" customFormat="1" ht="12.75" hidden="1" customHeight="1" x14ac:dyDescent="0.2">
      <c r="A3363" s="38" t="s">
        <v>549</v>
      </c>
      <c r="B3363" s="39" t="s">
        <v>550</v>
      </c>
      <c r="C3363" s="39" t="s">
        <v>551</v>
      </c>
      <c r="D3363" s="38">
        <v>506950</v>
      </c>
      <c r="E3363" s="38"/>
      <c r="F3363" s="39" t="s">
        <v>503</v>
      </c>
      <c r="G3363" s="38">
        <v>8263000068</v>
      </c>
      <c r="H3363" s="40" t="s">
        <v>552</v>
      </c>
      <c r="I3363" s="2">
        <v>90600</v>
      </c>
      <c r="J3363" s="2">
        <v>80.180000000000007</v>
      </c>
      <c r="K3363" s="2">
        <v>16308</v>
      </c>
      <c r="L3363" s="3">
        <f t="shared" si="52"/>
        <v>106988.18</v>
      </c>
      <c r="M3363" s="41">
        <v>44211.729166666664</v>
      </c>
      <c r="N3363" s="39">
        <v>6870352650</v>
      </c>
      <c r="O3363" s="39" t="s">
        <v>52</v>
      </c>
      <c r="P3363" s="40" t="s">
        <v>553</v>
      </c>
      <c r="Q3363" s="41">
        <v>44279</v>
      </c>
      <c r="R3363" s="39" t="s">
        <v>54</v>
      </c>
      <c r="S3363" s="68"/>
    </row>
    <row r="3364" spans="1:19" s="70" customFormat="1" ht="12.75" hidden="1" customHeight="1" x14ac:dyDescent="0.2">
      <c r="A3364" s="38" t="s">
        <v>5523</v>
      </c>
      <c r="B3364" s="39" t="s">
        <v>5524</v>
      </c>
      <c r="C3364" s="39" t="s">
        <v>5525</v>
      </c>
      <c r="D3364" s="38">
        <v>814561</v>
      </c>
      <c r="E3364" s="38"/>
      <c r="F3364" s="39" t="s">
        <v>4098</v>
      </c>
      <c r="G3364" s="38">
        <v>8268006841</v>
      </c>
      <c r="H3364" s="40">
        <v>32</v>
      </c>
      <c r="I3364" s="2">
        <v>90583.898305084746</v>
      </c>
      <c r="J3364" s="2"/>
      <c r="K3364" s="2">
        <v>16305.101694915254</v>
      </c>
      <c r="L3364" s="3">
        <f t="shared" si="52"/>
        <v>106889</v>
      </c>
      <c r="M3364" s="41">
        <v>44417.729166666664</v>
      </c>
      <c r="N3364" s="39">
        <v>44051049</v>
      </c>
      <c r="O3364" s="39" t="s">
        <v>52</v>
      </c>
      <c r="P3364" s="40" t="s">
        <v>5526</v>
      </c>
      <c r="Q3364" s="41">
        <v>44452</v>
      </c>
      <c r="R3364" s="39" t="s">
        <v>54</v>
      </c>
      <c r="S3364" s="68"/>
    </row>
    <row r="3365" spans="1:19" s="70" customFormat="1" ht="12.75" hidden="1" customHeight="1" x14ac:dyDescent="0.2">
      <c r="A3365" s="38" t="s">
        <v>15872</v>
      </c>
      <c r="B3365" s="39" t="s">
        <v>15873</v>
      </c>
      <c r="C3365" s="39" t="s">
        <v>15874</v>
      </c>
      <c r="D3365" s="38">
        <v>814805</v>
      </c>
      <c r="E3365" s="38"/>
      <c r="F3365" s="39" t="s">
        <v>111</v>
      </c>
      <c r="G3365" s="38">
        <v>8268010278</v>
      </c>
      <c r="H3365" s="40">
        <v>5130</v>
      </c>
      <c r="I3365" s="2">
        <v>90517.796610169491</v>
      </c>
      <c r="J3365" s="2"/>
      <c r="K3365" s="2">
        <v>16293.203389830507</v>
      </c>
      <c r="L3365" s="3">
        <f t="shared" si="52"/>
        <v>106811</v>
      </c>
      <c r="M3365" s="41">
        <v>44848.729166666664</v>
      </c>
      <c r="N3365" s="39">
        <v>44240134</v>
      </c>
      <c r="O3365" s="39" t="s">
        <v>52</v>
      </c>
      <c r="P3365" s="40" t="s">
        <v>15875</v>
      </c>
      <c r="Q3365" s="41">
        <v>44871</v>
      </c>
      <c r="R3365" s="39" t="s">
        <v>54</v>
      </c>
      <c r="S3365" s="68"/>
    </row>
    <row r="3366" spans="1:19" s="70" customFormat="1" ht="12.75" hidden="1" customHeight="1" x14ac:dyDescent="0.2">
      <c r="A3366" s="38" t="s">
        <v>4544</v>
      </c>
      <c r="B3366" s="39" t="s">
        <v>4545</v>
      </c>
      <c r="C3366" s="39" t="s">
        <v>4546</v>
      </c>
      <c r="D3366" s="38">
        <v>401972</v>
      </c>
      <c r="E3366" s="38"/>
      <c r="F3366" s="39" t="s">
        <v>842</v>
      </c>
      <c r="G3366" s="38">
        <v>8263000049</v>
      </c>
      <c r="H3366" s="40" t="s">
        <v>4547</v>
      </c>
      <c r="I3366" s="2">
        <v>90480</v>
      </c>
      <c r="J3366" s="2">
        <v>106.99639999999999</v>
      </c>
      <c r="K3366" s="2">
        <v>16286.4</v>
      </c>
      <c r="L3366" s="3">
        <f t="shared" si="52"/>
        <v>106873.3964</v>
      </c>
      <c r="M3366" s="41">
        <v>44370.729166666664</v>
      </c>
      <c r="N3366" s="39">
        <v>6870150262</v>
      </c>
      <c r="O3366" s="39" t="s">
        <v>52</v>
      </c>
      <c r="P3366" s="40" t="s">
        <v>4527</v>
      </c>
      <c r="Q3366" s="41">
        <v>44412</v>
      </c>
      <c r="R3366" s="39" t="s">
        <v>54</v>
      </c>
      <c r="S3366" s="68"/>
    </row>
    <row r="3367" spans="1:19" s="70" customFormat="1" ht="12.75" hidden="1" customHeight="1" x14ac:dyDescent="0.2">
      <c r="A3367" s="38" t="s">
        <v>21842</v>
      </c>
      <c r="B3367" s="39" t="s">
        <v>21843</v>
      </c>
      <c r="C3367" s="39" t="s">
        <v>21844</v>
      </c>
      <c r="D3367" s="38">
        <v>137847</v>
      </c>
      <c r="E3367" s="38"/>
      <c r="F3367" s="39" t="s">
        <v>17353</v>
      </c>
      <c r="G3367" s="38">
        <v>8266019869</v>
      </c>
      <c r="H3367" s="40" t="s">
        <v>21845</v>
      </c>
      <c r="I3367" s="2">
        <v>90439.830508474581</v>
      </c>
      <c r="J3367" s="2"/>
      <c r="K3367" s="2">
        <v>16279.169491525425</v>
      </c>
      <c r="L3367" s="3">
        <f t="shared" si="52"/>
        <v>106719</v>
      </c>
      <c r="M3367" s="41">
        <v>45309.729166666664</v>
      </c>
      <c r="N3367" s="39">
        <v>1246696147</v>
      </c>
      <c r="O3367" s="39" t="s">
        <v>18453</v>
      </c>
      <c r="P3367" s="40" t="s">
        <v>21846</v>
      </c>
      <c r="Q3367" s="41">
        <v>45354</v>
      </c>
      <c r="R3367" s="62" t="s">
        <v>21</v>
      </c>
      <c r="S3367" s="68"/>
    </row>
    <row r="3368" spans="1:19" s="70" customFormat="1" ht="12.75" hidden="1" customHeight="1" x14ac:dyDescent="0.2">
      <c r="A3368" s="38" t="s">
        <v>6401</v>
      </c>
      <c r="B3368" s="42" t="s">
        <v>6402</v>
      </c>
      <c r="C3368" s="42" t="s">
        <v>6403</v>
      </c>
      <c r="D3368" s="38">
        <v>300286</v>
      </c>
      <c r="E3368" s="38"/>
      <c r="F3368" s="42" t="s">
        <v>3944</v>
      </c>
      <c r="G3368" s="38">
        <v>8263000075</v>
      </c>
      <c r="H3368" s="40">
        <v>712727103</v>
      </c>
      <c r="I3368" s="3">
        <v>90431.25</v>
      </c>
      <c r="J3368" s="3"/>
      <c r="K3368" s="3">
        <v>16277.625</v>
      </c>
      <c r="L3368" s="3">
        <f t="shared" si="52"/>
        <v>106708.875</v>
      </c>
      <c r="M3368" s="41">
        <v>44439.729166666664</v>
      </c>
      <c r="N3368" s="39">
        <v>6870211454</v>
      </c>
      <c r="O3368" s="42" t="s">
        <v>315</v>
      </c>
      <c r="P3368" s="42" t="s">
        <v>6375</v>
      </c>
      <c r="Q3368" s="60">
        <v>44477</v>
      </c>
      <c r="R3368" s="42" t="s">
        <v>243</v>
      </c>
      <c r="S3368" s="68"/>
    </row>
    <row r="3369" spans="1:19" s="70" customFormat="1" ht="12.75" hidden="1" customHeight="1" x14ac:dyDescent="0.2">
      <c r="A3369" s="38" t="s">
        <v>3932</v>
      </c>
      <c r="B3369" s="42" t="s">
        <v>3933</v>
      </c>
      <c r="C3369" s="42" t="s">
        <v>3934</v>
      </c>
      <c r="D3369" s="38">
        <v>811819</v>
      </c>
      <c r="E3369" s="38"/>
      <c r="F3369" s="39" t="s">
        <v>1091</v>
      </c>
      <c r="G3369" s="38">
        <v>8263000114</v>
      </c>
      <c r="H3369" s="40" t="s">
        <v>3935</v>
      </c>
      <c r="I3369" s="3">
        <v>90365</v>
      </c>
      <c r="J3369" s="3"/>
      <c r="K3369" s="3">
        <v>0</v>
      </c>
      <c r="L3369" s="3">
        <f t="shared" si="52"/>
        <v>90365</v>
      </c>
      <c r="M3369" s="41">
        <v>44379.729166666664</v>
      </c>
      <c r="N3369" s="39">
        <v>3445007541</v>
      </c>
      <c r="O3369" s="42" t="s">
        <v>315</v>
      </c>
      <c r="P3369" s="42" t="s">
        <v>3207</v>
      </c>
      <c r="Q3369" s="60">
        <v>44341</v>
      </c>
      <c r="R3369" s="42" t="s">
        <v>243</v>
      </c>
      <c r="S3369" s="68" t="s">
        <v>506</v>
      </c>
    </row>
    <row r="3370" spans="1:19" s="70" customFormat="1" ht="12.75" hidden="1" customHeight="1" x14ac:dyDescent="0.2">
      <c r="A3370" s="38" t="s">
        <v>5817</v>
      </c>
      <c r="B3370" s="39" t="s">
        <v>5818</v>
      </c>
      <c r="C3370" s="39" t="s">
        <v>5819</v>
      </c>
      <c r="D3370" s="38">
        <v>401972</v>
      </c>
      <c r="E3370" s="38"/>
      <c r="F3370" s="39" t="s">
        <v>842</v>
      </c>
      <c r="G3370" s="38">
        <v>8263000049</v>
      </c>
      <c r="H3370" s="40" t="s">
        <v>5820</v>
      </c>
      <c r="I3370" s="2">
        <v>90360</v>
      </c>
      <c r="J3370" s="2">
        <v>0</v>
      </c>
      <c r="K3370" s="2">
        <v>16264.8</v>
      </c>
      <c r="L3370" s="3">
        <f t="shared" si="52"/>
        <v>106624.8</v>
      </c>
      <c r="M3370" s="41">
        <v>44406.729166666664</v>
      </c>
      <c r="N3370" s="39">
        <v>6870194482</v>
      </c>
      <c r="O3370" s="39" t="s">
        <v>52</v>
      </c>
      <c r="P3370" s="40" t="s">
        <v>5472</v>
      </c>
      <c r="Q3370" s="41">
        <v>44449</v>
      </c>
      <c r="R3370" s="39" t="s">
        <v>54</v>
      </c>
      <c r="S3370" s="68"/>
    </row>
    <row r="3371" spans="1:19" s="70" customFormat="1" ht="12.75" hidden="1" customHeight="1" x14ac:dyDescent="0.2">
      <c r="A3371" s="38" t="s">
        <v>1445</v>
      </c>
      <c r="B3371" s="39" t="s">
        <v>1446</v>
      </c>
      <c r="C3371" s="39" t="s">
        <v>1447</v>
      </c>
      <c r="D3371" s="38">
        <v>106653</v>
      </c>
      <c r="E3371" s="38"/>
      <c r="F3371" s="39" t="s">
        <v>398</v>
      </c>
      <c r="G3371" s="38">
        <v>8263000050</v>
      </c>
      <c r="H3371" s="40" t="s">
        <v>1448</v>
      </c>
      <c r="I3371" s="2">
        <v>90000</v>
      </c>
      <c r="J3371" s="2">
        <v>79.650000000000006</v>
      </c>
      <c r="K3371" s="2">
        <v>16200</v>
      </c>
      <c r="L3371" s="3">
        <f t="shared" si="52"/>
        <v>106279.65</v>
      </c>
      <c r="M3371" s="41">
        <v>44266.729166666664</v>
      </c>
      <c r="N3371" s="39">
        <v>6870001730</v>
      </c>
      <c r="O3371" s="39" t="s">
        <v>52</v>
      </c>
      <c r="P3371" s="40">
        <v>104127545725</v>
      </c>
      <c r="Q3371" s="41">
        <v>44299</v>
      </c>
      <c r="R3371" s="39" t="s">
        <v>54</v>
      </c>
      <c r="S3371" s="68"/>
    </row>
    <row r="3372" spans="1:19" s="70" customFormat="1" ht="12.75" hidden="1" customHeight="1" x14ac:dyDescent="0.2">
      <c r="A3372" s="38" t="s">
        <v>2245</v>
      </c>
      <c r="B3372" s="39" t="s">
        <v>2246</v>
      </c>
      <c r="C3372" s="39" t="s">
        <v>2247</v>
      </c>
      <c r="D3372" s="38">
        <v>106653</v>
      </c>
      <c r="E3372" s="38"/>
      <c r="F3372" s="39" t="s">
        <v>398</v>
      </c>
      <c r="G3372" s="38">
        <v>8263000050</v>
      </c>
      <c r="H3372" s="40" t="s">
        <v>2248</v>
      </c>
      <c r="I3372" s="2">
        <v>90000</v>
      </c>
      <c r="J3372" s="3">
        <v>106.2</v>
      </c>
      <c r="K3372" s="2">
        <v>16200</v>
      </c>
      <c r="L3372" s="3">
        <f t="shared" si="52"/>
        <v>106306.2</v>
      </c>
      <c r="M3372" s="41">
        <v>44305.729166666664</v>
      </c>
      <c r="N3372" s="39">
        <v>6870071349</v>
      </c>
      <c r="O3372" s="39" t="s">
        <v>52</v>
      </c>
      <c r="P3372" s="40"/>
      <c r="Q3372" s="41"/>
      <c r="R3372" s="39" t="s">
        <v>54</v>
      </c>
      <c r="S3372" s="68"/>
    </row>
    <row r="3373" spans="1:19" s="70" customFormat="1" ht="12.75" hidden="1" customHeight="1" x14ac:dyDescent="0.2">
      <c r="A3373" s="38" t="s">
        <v>6217</v>
      </c>
      <c r="B3373" s="42" t="s">
        <v>6218</v>
      </c>
      <c r="C3373" s="42" t="s">
        <v>6219</v>
      </c>
      <c r="D3373" s="38">
        <v>300286</v>
      </c>
      <c r="E3373" s="38"/>
      <c r="F3373" s="42" t="s">
        <v>3944</v>
      </c>
      <c r="G3373" s="38">
        <v>8263000075</v>
      </c>
      <c r="H3373" s="40">
        <v>712726364</v>
      </c>
      <c r="I3373" s="3">
        <v>90000</v>
      </c>
      <c r="J3373" s="3"/>
      <c r="K3373" s="3">
        <v>16200</v>
      </c>
      <c r="L3373" s="3">
        <f t="shared" si="52"/>
        <v>106200</v>
      </c>
      <c r="M3373" s="41">
        <v>44417.729166666664</v>
      </c>
      <c r="N3373" s="39">
        <v>6870202884</v>
      </c>
      <c r="O3373" s="42" t="s">
        <v>315</v>
      </c>
      <c r="P3373" s="42" t="s">
        <v>6220</v>
      </c>
      <c r="Q3373" s="60">
        <v>44474</v>
      </c>
      <c r="R3373" s="42" t="s">
        <v>243</v>
      </c>
      <c r="S3373" s="68"/>
    </row>
    <row r="3374" spans="1:19" s="70" customFormat="1" ht="12.75" hidden="1" customHeight="1" x14ac:dyDescent="0.2">
      <c r="A3374" s="38" t="s">
        <v>8093</v>
      </c>
      <c r="B3374" s="39" t="s">
        <v>8094</v>
      </c>
      <c r="C3374" s="39" t="s">
        <v>8095</v>
      </c>
      <c r="D3374" s="38">
        <v>401972</v>
      </c>
      <c r="E3374" s="38"/>
      <c r="F3374" s="39" t="s">
        <v>842</v>
      </c>
      <c r="G3374" s="38">
        <v>8263000049</v>
      </c>
      <c r="H3374" s="40" t="s">
        <v>8096</v>
      </c>
      <c r="I3374" s="2">
        <v>90000</v>
      </c>
      <c r="J3374" s="2">
        <v>0</v>
      </c>
      <c r="K3374" s="2">
        <v>16200</v>
      </c>
      <c r="L3374" s="3">
        <f t="shared" si="52"/>
        <v>106200</v>
      </c>
      <c r="M3374" s="41">
        <v>44460.729166666664</v>
      </c>
      <c r="N3374" s="39">
        <v>6870263311</v>
      </c>
      <c r="O3374" s="39" t="s">
        <v>52</v>
      </c>
      <c r="P3374" s="40"/>
      <c r="Q3374" s="41"/>
      <c r="R3374" s="39" t="s">
        <v>54</v>
      </c>
      <c r="S3374" s="68"/>
    </row>
    <row r="3375" spans="1:19" s="70" customFormat="1" ht="12.75" hidden="1" customHeight="1" x14ac:dyDescent="0.2">
      <c r="A3375" s="38" t="s">
        <v>10343</v>
      </c>
      <c r="B3375" s="42" t="s">
        <v>10344</v>
      </c>
      <c r="C3375" s="42" t="s">
        <v>10345</v>
      </c>
      <c r="D3375" s="38">
        <v>300286</v>
      </c>
      <c r="E3375" s="38"/>
      <c r="F3375" s="42" t="s">
        <v>3944</v>
      </c>
      <c r="G3375" s="38">
        <v>8263000075</v>
      </c>
      <c r="H3375" s="40">
        <v>712731564</v>
      </c>
      <c r="I3375" s="3">
        <v>90000</v>
      </c>
      <c r="J3375" s="3"/>
      <c r="K3375" s="3">
        <v>16200</v>
      </c>
      <c r="L3375" s="3">
        <f t="shared" si="52"/>
        <v>106200</v>
      </c>
      <c r="M3375" s="41">
        <v>44559.729166666664</v>
      </c>
      <c r="N3375" s="39">
        <v>6870368753</v>
      </c>
      <c r="O3375" s="42" t="s">
        <v>315</v>
      </c>
      <c r="P3375" s="42" t="s">
        <v>10324</v>
      </c>
      <c r="Q3375" s="60">
        <v>44600</v>
      </c>
      <c r="R3375" s="42" t="s">
        <v>243</v>
      </c>
      <c r="S3375" s="68"/>
    </row>
    <row r="3376" spans="1:19" s="70" customFormat="1" ht="12.75" hidden="1" customHeight="1" x14ac:dyDescent="0.2">
      <c r="A3376" s="38" t="s">
        <v>10783</v>
      </c>
      <c r="B3376" s="42" t="s">
        <v>10784</v>
      </c>
      <c r="C3376" s="42" t="s">
        <v>10785</v>
      </c>
      <c r="D3376" s="38">
        <v>501497</v>
      </c>
      <c r="E3376" s="38"/>
      <c r="F3376" s="42" t="s">
        <v>7579</v>
      </c>
      <c r="G3376" s="38">
        <v>8263000099</v>
      </c>
      <c r="H3376" s="40" t="s">
        <v>10786</v>
      </c>
      <c r="I3376" s="3">
        <v>90000</v>
      </c>
      <c r="J3376" s="3"/>
      <c r="K3376" s="3">
        <v>16200</v>
      </c>
      <c r="L3376" s="3">
        <f t="shared" si="52"/>
        <v>106200</v>
      </c>
      <c r="M3376" s="41">
        <v>44573.729166666664</v>
      </c>
      <c r="N3376" s="39">
        <v>6870380788</v>
      </c>
      <c r="O3376" s="42" t="s">
        <v>315</v>
      </c>
      <c r="P3376" s="42" t="s">
        <v>10787</v>
      </c>
      <c r="Q3376" s="60">
        <v>44622</v>
      </c>
      <c r="R3376" s="42" t="s">
        <v>243</v>
      </c>
      <c r="S3376" s="68"/>
    </row>
    <row r="3377" spans="1:19" s="70" customFormat="1" ht="12.75" hidden="1" customHeight="1" x14ac:dyDescent="0.2">
      <c r="A3377" s="38">
        <v>194</v>
      </c>
      <c r="B3377" s="39" t="s">
        <v>15323</v>
      </c>
      <c r="C3377" s="39" t="s">
        <v>15324</v>
      </c>
      <c r="D3377" s="38">
        <v>822082</v>
      </c>
      <c r="E3377" s="38"/>
      <c r="F3377" s="39" t="s">
        <v>15325</v>
      </c>
      <c r="G3377" s="38">
        <v>8268009655</v>
      </c>
      <c r="H3377" s="40">
        <v>350</v>
      </c>
      <c r="I3377" s="2">
        <v>90000</v>
      </c>
      <c r="J3377" s="2"/>
      <c r="K3377" s="2"/>
      <c r="L3377" s="3">
        <f t="shared" si="52"/>
        <v>90000</v>
      </c>
      <c r="M3377" s="41">
        <v>44789.729166666664</v>
      </c>
      <c r="N3377" s="39">
        <v>3445016228</v>
      </c>
      <c r="O3377" s="39" t="s">
        <v>8899</v>
      </c>
      <c r="P3377" s="40" t="s">
        <v>15326</v>
      </c>
      <c r="Q3377" s="41">
        <v>44826</v>
      </c>
      <c r="R3377" s="42" t="s">
        <v>8901</v>
      </c>
      <c r="S3377" s="68"/>
    </row>
    <row r="3378" spans="1:19" s="70" customFormat="1" ht="12.75" hidden="1" customHeight="1" x14ac:dyDescent="0.2">
      <c r="A3378" s="38">
        <v>20</v>
      </c>
      <c r="B3378" s="39" t="s">
        <v>21519</v>
      </c>
      <c r="C3378" s="39" t="s">
        <v>21520</v>
      </c>
      <c r="D3378" s="38">
        <v>811923</v>
      </c>
      <c r="E3378" s="38"/>
      <c r="F3378" s="39" t="s">
        <v>13858</v>
      </c>
      <c r="G3378" s="38">
        <v>8268013992</v>
      </c>
      <c r="H3378" s="40" t="s">
        <v>21521</v>
      </c>
      <c r="I3378" s="2">
        <v>90000</v>
      </c>
      <c r="J3378" s="2"/>
      <c r="K3378" s="2">
        <v>16200</v>
      </c>
      <c r="L3378" s="3">
        <f t="shared" si="52"/>
        <v>106200</v>
      </c>
      <c r="M3378" s="41">
        <v>45276.729166666664</v>
      </c>
      <c r="N3378" s="39">
        <v>160934144</v>
      </c>
      <c r="O3378" s="39" t="s">
        <v>8899</v>
      </c>
      <c r="P3378" s="40" t="s">
        <v>21512</v>
      </c>
      <c r="Q3378" s="41">
        <v>45305</v>
      </c>
      <c r="R3378" s="42" t="s">
        <v>8901</v>
      </c>
      <c r="S3378" s="68"/>
    </row>
    <row r="3379" spans="1:19" s="70" customFormat="1" ht="12.75" hidden="1" customHeight="1" x14ac:dyDescent="0.2">
      <c r="A3379" s="38" t="s">
        <v>3493</v>
      </c>
      <c r="B3379" s="42" t="s">
        <v>3486</v>
      </c>
      <c r="C3379" s="42" t="s">
        <v>3487</v>
      </c>
      <c r="D3379" s="38">
        <v>821190</v>
      </c>
      <c r="E3379" s="38"/>
      <c r="F3379" s="42" t="s">
        <v>1965</v>
      </c>
      <c r="G3379" s="38">
        <v>8263000118</v>
      </c>
      <c r="H3379" s="40" t="s">
        <v>3484</v>
      </c>
      <c r="I3379" s="3">
        <v>89804</v>
      </c>
      <c r="J3379" s="3"/>
      <c r="K3379" s="3">
        <f>I3379*18%</f>
        <v>16164.72</v>
      </c>
      <c r="L3379" s="3">
        <f t="shared" si="52"/>
        <v>105968.72</v>
      </c>
      <c r="M3379" s="41">
        <v>44366.729166666664</v>
      </c>
      <c r="N3379" s="39">
        <v>6870121746</v>
      </c>
      <c r="O3379" s="42" t="s">
        <v>315</v>
      </c>
      <c r="P3379" s="42">
        <v>107228953163</v>
      </c>
      <c r="Q3379" s="60">
        <v>44400</v>
      </c>
      <c r="R3379" s="42" t="s">
        <v>243</v>
      </c>
      <c r="S3379" s="68"/>
    </row>
    <row r="3380" spans="1:19" s="70" customFormat="1" ht="12.75" hidden="1" customHeight="1" x14ac:dyDescent="0.2">
      <c r="A3380" s="38" t="s">
        <v>16966</v>
      </c>
      <c r="B3380" s="39" t="s">
        <v>16967</v>
      </c>
      <c r="C3380" s="39" t="s">
        <v>16968</v>
      </c>
      <c r="D3380" s="38">
        <v>102659</v>
      </c>
      <c r="E3380" s="38"/>
      <c r="F3380" s="39" t="s">
        <v>15315</v>
      </c>
      <c r="G3380" s="38">
        <v>8268010424</v>
      </c>
      <c r="H3380" s="40">
        <v>63</v>
      </c>
      <c r="I3380" s="2">
        <v>89738.135593220344</v>
      </c>
      <c r="J3380" s="2"/>
      <c r="K3380" s="2">
        <v>16152.864406779661</v>
      </c>
      <c r="L3380" s="3">
        <f t="shared" si="52"/>
        <v>105891</v>
      </c>
      <c r="M3380" s="41">
        <v>44928.729166666664</v>
      </c>
      <c r="N3380" s="39">
        <v>44391166</v>
      </c>
      <c r="O3380" s="39" t="s">
        <v>52</v>
      </c>
      <c r="P3380" s="40" t="s">
        <v>16969</v>
      </c>
      <c r="Q3380" s="41">
        <v>44945</v>
      </c>
      <c r="R3380" s="39" t="s">
        <v>54</v>
      </c>
      <c r="S3380" s="68"/>
    </row>
    <row r="3381" spans="1:19" s="70" customFormat="1" ht="12.75" hidden="1" customHeight="1" x14ac:dyDescent="0.2">
      <c r="A3381" s="38" t="s">
        <v>169</v>
      </c>
      <c r="B3381" s="39" t="s">
        <v>170</v>
      </c>
      <c r="C3381" s="39" t="s">
        <v>171</v>
      </c>
      <c r="D3381" s="38">
        <v>123373</v>
      </c>
      <c r="E3381" s="38"/>
      <c r="F3381" s="39" t="s">
        <v>172</v>
      </c>
      <c r="G3381" s="38">
        <v>8266009524</v>
      </c>
      <c r="H3381" s="40" t="s">
        <v>173</v>
      </c>
      <c r="I3381" s="2">
        <v>89700</v>
      </c>
      <c r="J3381" s="2"/>
      <c r="K3381" s="2">
        <v>16146</v>
      </c>
      <c r="L3381" s="3">
        <f t="shared" si="52"/>
        <v>105846</v>
      </c>
      <c r="M3381" s="41">
        <v>44141.729166666664</v>
      </c>
      <c r="N3381" s="39">
        <v>6870207188</v>
      </c>
      <c r="O3381" s="39" t="s">
        <v>52</v>
      </c>
      <c r="P3381" s="40" t="s">
        <v>174</v>
      </c>
      <c r="Q3381" s="41">
        <v>44186</v>
      </c>
      <c r="R3381" s="39" t="s">
        <v>54</v>
      </c>
      <c r="S3381" s="68"/>
    </row>
    <row r="3382" spans="1:19" s="70" customFormat="1" hidden="1" x14ac:dyDescent="0.2">
      <c r="A3382" s="38" t="s">
        <v>400</v>
      </c>
      <c r="B3382" s="39" t="s">
        <v>401</v>
      </c>
      <c r="C3382" s="39" t="s">
        <v>402</v>
      </c>
      <c r="D3382" s="38">
        <v>106653</v>
      </c>
      <c r="E3382" s="38"/>
      <c r="F3382" s="39" t="s">
        <v>398</v>
      </c>
      <c r="G3382" s="38">
        <v>8263000050</v>
      </c>
      <c r="H3382" s="40" t="s">
        <v>403</v>
      </c>
      <c r="I3382" s="2">
        <v>89600</v>
      </c>
      <c r="J3382" s="2">
        <v>79.3</v>
      </c>
      <c r="K3382" s="2">
        <v>16128</v>
      </c>
      <c r="L3382" s="3">
        <f t="shared" si="52"/>
        <v>105807.3</v>
      </c>
      <c r="M3382" s="41">
        <v>44135.729166666664</v>
      </c>
      <c r="N3382" s="39">
        <v>6870251517</v>
      </c>
      <c r="O3382" s="39" t="s">
        <v>52</v>
      </c>
      <c r="P3382" s="40">
        <v>101158661431</v>
      </c>
      <c r="Q3382" s="41">
        <v>44212</v>
      </c>
      <c r="R3382" s="39" t="s">
        <v>54</v>
      </c>
      <c r="S3382" s="68"/>
    </row>
    <row r="3383" spans="1:19" s="70" customFormat="1" ht="12.75" hidden="1" customHeight="1" x14ac:dyDescent="0.25">
      <c r="A3383" s="38" t="s">
        <v>20405</v>
      </c>
      <c r="B3383" s="39" t="s">
        <v>20406</v>
      </c>
      <c r="C3383" s="39" t="s">
        <v>20407</v>
      </c>
      <c r="D3383" s="38">
        <v>407261</v>
      </c>
      <c r="E3383" s="38"/>
      <c r="F3383" s="138" t="s">
        <v>58</v>
      </c>
      <c r="G3383" s="38">
        <v>8266019351</v>
      </c>
      <c r="H3383" s="40">
        <v>9854050375</v>
      </c>
      <c r="I3383" s="2">
        <v>89425.25</v>
      </c>
      <c r="J3383" s="2"/>
      <c r="K3383" s="2">
        <v>0</v>
      </c>
      <c r="L3383" s="3">
        <f t="shared" si="52"/>
        <v>89425.25</v>
      </c>
      <c r="M3383" s="41">
        <v>45160.729166666664</v>
      </c>
      <c r="N3383" s="39">
        <v>1246507412</v>
      </c>
      <c r="O3383" s="39" t="s">
        <v>3282</v>
      </c>
      <c r="P3383" s="40"/>
      <c r="Q3383" s="41"/>
      <c r="R3383" s="42" t="s">
        <v>2417</v>
      </c>
      <c r="S3383" s="68"/>
    </row>
    <row r="3384" spans="1:19" s="70" customFormat="1" ht="12.75" hidden="1" customHeight="1" x14ac:dyDescent="0.25">
      <c r="A3384" s="38" t="s">
        <v>20408</v>
      </c>
      <c r="B3384" s="39" t="s">
        <v>20409</v>
      </c>
      <c r="C3384" s="39" t="s">
        <v>20410</v>
      </c>
      <c r="D3384" s="38">
        <v>407261</v>
      </c>
      <c r="E3384" s="38"/>
      <c r="F3384" s="138" t="s">
        <v>58</v>
      </c>
      <c r="G3384" s="38">
        <v>8266019351</v>
      </c>
      <c r="H3384" s="40">
        <v>9854050340</v>
      </c>
      <c r="I3384" s="2">
        <v>89425.25</v>
      </c>
      <c r="J3384" s="2"/>
      <c r="K3384" s="2">
        <v>0</v>
      </c>
      <c r="L3384" s="3">
        <f t="shared" si="52"/>
        <v>89425.25</v>
      </c>
      <c r="M3384" s="41">
        <v>45159.729166666664</v>
      </c>
      <c r="N3384" s="39">
        <v>1246507423</v>
      </c>
      <c r="O3384" s="39" t="s">
        <v>3282</v>
      </c>
      <c r="P3384" s="40"/>
      <c r="Q3384" s="41"/>
      <c r="R3384" s="42" t="s">
        <v>2417</v>
      </c>
      <c r="S3384" s="68"/>
    </row>
    <row r="3385" spans="1:19" s="70" customFormat="1" ht="12.75" hidden="1" customHeight="1" x14ac:dyDescent="0.25">
      <c r="A3385" s="38">
        <v>144</v>
      </c>
      <c r="B3385" s="39" t="s">
        <v>20411</v>
      </c>
      <c r="C3385" s="39" t="s">
        <v>20412</v>
      </c>
      <c r="D3385" s="38">
        <v>407261</v>
      </c>
      <c r="E3385" s="38"/>
      <c r="F3385" s="138" t="s">
        <v>58</v>
      </c>
      <c r="G3385" s="38">
        <v>8266018483</v>
      </c>
      <c r="H3385" s="40">
        <v>9854050139</v>
      </c>
      <c r="I3385" s="2">
        <v>89425.25</v>
      </c>
      <c r="J3385" s="2"/>
      <c r="K3385" s="2">
        <v>0</v>
      </c>
      <c r="L3385" s="3">
        <f t="shared" si="52"/>
        <v>89425.25</v>
      </c>
      <c r="M3385" s="41">
        <v>45156.729166666664</v>
      </c>
      <c r="N3385" s="39">
        <v>1246507959</v>
      </c>
      <c r="O3385" s="39" t="s">
        <v>8899</v>
      </c>
      <c r="P3385" s="40"/>
      <c r="Q3385" s="41"/>
      <c r="R3385" s="42" t="s">
        <v>8901</v>
      </c>
      <c r="S3385" s="68"/>
    </row>
    <row r="3386" spans="1:19" s="70" customFormat="1" ht="12.75" hidden="1" customHeight="1" x14ac:dyDescent="0.25">
      <c r="A3386" s="38" t="s">
        <v>20413</v>
      </c>
      <c r="B3386" s="39" t="s">
        <v>20414</v>
      </c>
      <c r="C3386" s="39" t="s">
        <v>20415</v>
      </c>
      <c r="D3386" s="38">
        <v>407261</v>
      </c>
      <c r="E3386" s="38"/>
      <c r="F3386" s="138" t="s">
        <v>58</v>
      </c>
      <c r="G3386" s="38">
        <v>8266019351</v>
      </c>
      <c r="H3386" s="40">
        <v>9854051050</v>
      </c>
      <c r="I3386" s="2">
        <v>89425.25</v>
      </c>
      <c r="J3386" s="2"/>
      <c r="K3386" s="2">
        <v>0</v>
      </c>
      <c r="L3386" s="3">
        <f t="shared" si="52"/>
        <v>89425.25</v>
      </c>
      <c r="M3386" s="41">
        <v>45173.729166666664</v>
      </c>
      <c r="N3386" s="39">
        <v>1246507960</v>
      </c>
      <c r="O3386" s="39" t="s">
        <v>3282</v>
      </c>
      <c r="P3386" s="40"/>
      <c r="Q3386" s="41"/>
      <c r="R3386" s="42" t="s">
        <v>2417</v>
      </c>
      <c r="S3386" s="68"/>
    </row>
    <row r="3387" spans="1:19" s="70" customFormat="1" ht="12.75" hidden="1" customHeight="1" x14ac:dyDescent="0.25">
      <c r="A3387" s="38">
        <v>149</v>
      </c>
      <c r="B3387" s="39" t="s">
        <v>20506</v>
      </c>
      <c r="C3387" s="39" t="s">
        <v>20507</v>
      </c>
      <c r="D3387" s="38">
        <v>407261</v>
      </c>
      <c r="E3387" s="38"/>
      <c r="F3387" s="138" t="s">
        <v>58</v>
      </c>
      <c r="G3387" s="38">
        <v>8266018483</v>
      </c>
      <c r="H3387" s="40">
        <v>9854051159</v>
      </c>
      <c r="I3387" s="2">
        <v>89425.25</v>
      </c>
      <c r="J3387" s="2"/>
      <c r="K3387" s="2">
        <v>0</v>
      </c>
      <c r="L3387" s="3">
        <f t="shared" si="52"/>
        <v>89425.25</v>
      </c>
      <c r="M3387" s="41">
        <v>45176.729166666664</v>
      </c>
      <c r="N3387" s="39">
        <v>1246524052</v>
      </c>
      <c r="O3387" s="39" t="s">
        <v>8899</v>
      </c>
      <c r="P3387" s="40"/>
      <c r="Q3387" s="41"/>
      <c r="R3387" s="42" t="s">
        <v>8901</v>
      </c>
      <c r="S3387" s="68"/>
    </row>
    <row r="3388" spans="1:19" s="70" customFormat="1" ht="12.75" hidden="1" customHeight="1" x14ac:dyDescent="0.25">
      <c r="A3388" s="38">
        <v>148</v>
      </c>
      <c r="B3388" s="39" t="s">
        <v>20508</v>
      </c>
      <c r="C3388" s="39" t="s">
        <v>20509</v>
      </c>
      <c r="D3388" s="38">
        <v>407261</v>
      </c>
      <c r="E3388" s="38"/>
      <c r="F3388" s="138" t="s">
        <v>58</v>
      </c>
      <c r="G3388" s="38">
        <v>8266018483</v>
      </c>
      <c r="H3388" s="40">
        <v>9854051563</v>
      </c>
      <c r="I3388" s="2">
        <v>89425.25</v>
      </c>
      <c r="J3388" s="2"/>
      <c r="K3388" s="2">
        <v>0</v>
      </c>
      <c r="L3388" s="3">
        <f t="shared" si="52"/>
        <v>89425.25</v>
      </c>
      <c r="M3388" s="41">
        <v>45182.729166666664</v>
      </c>
      <c r="N3388" s="39">
        <v>1246524056</v>
      </c>
      <c r="O3388" s="39" t="s">
        <v>8899</v>
      </c>
      <c r="P3388" s="40"/>
      <c r="Q3388" s="41"/>
      <c r="R3388" s="42" t="s">
        <v>8901</v>
      </c>
      <c r="S3388" s="68"/>
    </row>
    <row r="3389" spans="1:19" s="70" customFormat="1" ht="12.75" hidden="1" customHeight="1" x14ac:dyDescent="0.25">
      <c r="A3389" s="38">
        <v>147</v>
      </c>
      <c r="B3389" s="39" t="s">
        <v>20510</v>
      </c>
      <c r="C3389" s="39" t="s">
        <v>20511</v>
      </c>
      <c r="D3389" s="38">
        <v>407261</v>
      </c>
      <c r="E3389" s="38"/>
      <c r="F3389" s="138" t="s">
        <v>58</v>
      </c>
      <c r="G3389" s="38">
        <v>8266018483</v>
      </c>
      <c r="H3389" s="40">
        <v>9854051676</v>
      </c>
      <c r="I3389" s="2">
        <v>89425.25</v>
      </c>
      <c r="J3389" s="2"/>
      <c r="K3389" s="2">
        <v>0</v>
      </c>
      <c r="L3389" s="3">
        <f t="shared" si="52"/>
        <v>89425.25</v>
      </c>
      <c r="M3389" s="41">
        <v>45184.729166666664</v>
      </c>
      <c r="N3389" s="39">
        <v>1246524060</v>
      </c>
      <c r="O3389" s="39" t="s">
        <v>8899</v>
      </c>
      <c r="P3389" s="40"/>
      <c r="Q3389" s="41"/>
      <c r="R3389" s="42" t="s">
        <v>8901</v>
      </c>
      <c r="S3389" s="68"/>
    </row>
    <row r="3390" spans="1:19" s="70" customFormat="1" ht="12.75" hidden="1" customHeight="1" x14ac:dyDescent="0.25">
      <c r="A3390" s="38">
        <v>146</v>
      </c>
      <c r="B3390" s="39" t="s">
        <v>20512</v>
      </c>
      <c r="C3390" s="39" t="s">
        <v>20513</v>
      </c>
      <c r="D3390" s="38">
        <v>407261</v>
      </c>
      <c r="E3390" s="38"/>
      <c r="F3390" s="138" t="s">
        <v>58</v>
      </c>
      <c r="G3390" s="38">
        <v>8266018483</v>
      </c>
      <c r="H3390" s="40">
        <v>9854052016</v>
      </c>
      <c r="I3390" s="2">
        <v>89425.25</v>
      </c>
      <c r="J3390" s="2"/>
      <c r="K3390" s="2">
        <v>0</v>
      </c>
      <c r="L3390" s="3">
        <f t="shared" si="52"/>
        <v>89425.25</v>
      </c>
      <c r="M3390" s="41">
        <v>45190.729166666664</v>
      </c>
      <c r="N3390" s="39">
        <v>1246524064</v>
      </c>
      <c r="O3390" s="39" t="s">
        <v>8899</v>
      </c>
      <c r="P3390" s="40"/>
      <c r="Q3390" s="41"/>
      <c r="R3390" s="42" t="s">
        <v>8901</v>
      </c>
      <c r="S3390" s="68"/>
    </row>
    <row r="3391" spans="1:19" s="70" customFormat="1" ht="12.75" hidden="1" customHeight="1" x14ac:dyDescent="0.25">
      <c r="A3391" s="38">
        <v>145</v>
      </c>
      <c r="B3391" s="39" t="s">
        <v>20514</v>
      </c>
      <c r="C3391" s="39" t="s">
        <v>20515</v>
      </c>
      <c r="D3391" s="38">
        <v>407261</v>
      </c>
      <c r="E3391" s="38"/>
      <c r="F3391" s="138" t="s">
        <v>58</v>
      </c>
      <c r="G3391" s="38">
        <v>8266018483</v>
      </c>
      <c r="H3391" s="40">
        <v>9854051988</v>
      </c>
      <c r="I3391" s="2">
        <v>89425.25</v>
      </c>
      <c r="J3391" s="2"/>
      <c r="K3391" s="2">
        <v>0</v>
      </c>
      <c r="L3391" s="3">
        <f t="shared" si="52"/>
        <v>89425.25</v>
      </c>
      <c r="M3391" s="41">
        <v>45189.729166666664</v>
      </c>
      <c r="N3391" s="39">
        <v>1246524067</v>
      </c>
      <c r="O3391" s="39" t="s">
        <v>8899</v>
      </c>
      <c r="P3391" s="40"/>
      <c r="Q3391" s="41"/>
      <c r="R3391" s="42" t="s">
        <v>8901</v>
      </c>
      <c r="S3391" s="68"/>
    </row>
    <row r="3392" spans="1:19" s="70" customFormat="1" ht="12.75" hidden="1" customHeight="1" x14ac:dyDescent="0.25">
      <c r="A3392" s="38" t="s">
        <v>20516</v>
      </c>
      <c r="B3392" s="39" t="s">
        <v>20517</v>
      </c>
      <c r="C3392" s="39" t="s">
        <v>20518</v>
      </c>
      <c r="D3392" s="38">
        <v>407261</v>
      </c>
      <c r="E3392" s="38"/>
      <c r="F3392" s="138" t="s">
        <v>58</v>
      </c>
      <c r="G3392" s="38">
        <v>8266019351</v>
      </c>
      <c r="H3392" s="40">
        <v>9854051106</v>
      </c>
      <c r="I3392" s="2">
        <v>89425.25</v>
      </c>
      <c r="J3392" s="2"/>
      <c r="K3392" s="2">
        <v>0</v>
      </c>
      <c r="L3392" s="3">
        <f t="shared" si="52"/>
        <v>89425.25</v>
      </c>
      <c r="M3392" s="41">
        <v>45175.729166666664</v>
      </c>
      <c r="N3392" s="39">
        <v>1246524072</v>
      </c>
      <c r="O3392" s="39" t="s">
        <v>3282</v>
      </c>
      <c r="P3392" s="40"/>
      <c r="Q3392" s="41"/>
      <c r="R3392" s="42" t="s">
        <v>2417</v>
      </c>
      <c r="S3392" s="68"/>
    </row>
    <row r="3393" spans="1:19" s="70" customFormat="1" ht="12.75" hidden="1" customHeight="1" x14ac:dyDescent="0.25">
      <c r="A3393" s="38" t="s">
        <v>20519</v>
      </c>
      <c r="B3393" s="39" t="s">
        <v>20520</v>
      </c>
      <c r="C3393" s="39" t="s">
        <v>20521</v>
      </c>
      <c r="D3393" s="38">
        <v>407261</v>
      </c>
      <c r="E3393" s="38"/>
      <c r="F3393" s="138" t="s">
        <v>58</v>
      </c>
      <c r="G3393" s="38">
        <v>8266019351</v>
      </c>
      <c r="H3393" s="40">
        <v>9854051947</v>
      </c>
      <c r="I3393" s="2">
        <v>89425.25</v>
      </c>
      <c r="J3393" s="2"/>
      <c r="K3393" s="2">
        <v>0</v>
      </c>
      <c r="L3393" s="3">
        <f t="shared" si="52"/>
        <v>89425.25</v>
      </c>
      <c r="M3393" s="41">
        <v>45188.729166666664</v>
      </c>
      <c r="N3393" s="39">
        <v>1246524076</v>
      </c>
      <c r="O3393" s="39" t="s">
        <v>3282</v>
      </c>
      <c r="P3393" s="40"/>
      <c r="Q3393" s="41"/>
      <c r="R3393" s="42" t="s">
        <v>2417</v>
      </c>
      <c r="S3393" s="68"/>
    </row>
    <row r="3394" spans="1:19" s="70" customFormat="1" ht="12.75" hidden="1" customHeight="1" x14ac:dyDescent="0.25">
      <c r="A3394" s="38">
        <v>152</v>
      </c>
      <c r="B3394" s="39" t="s">
        <v>20582</v>
      </c>
      <c r="C3394" s="39" t="s">
        <v>20583</v>
      </c>
      <c r="D3394" s="38">
        <v>407261</v>
      </c>
      <c r="E3394" s="38"/>
      <c r="F3394" s="138" t="s">
        <v>58</v>
      </c>
      <c r="G3394" s="38">
        <v>8266018483</v>
      </c>
      <c r="H3394" s="40">
        <v>9854052264</v>
      </c>
      <c r="I3394" s="2">
        <v>89425.25</v>
      </c>
      <c r="J3394" s="2"/>
      <c r="K3394" s="2">
        <v>0</v>
      </c>
      <c r="L3394" s="3">
        <f t="shared" si="52"/>
        <v>89425.25</v>
      </c>
      <c r="M3394" s="41">
        <v>45194.729166666664</v>
      </c>
      <c r="N3394" s="39">
        <v>1246535072</v>
      </c>
      <c r="O3394" s="39" t="s">
        <v>8899</v>
      </c>
      <c r="P3394" s="40"/>
      <c r="Q3394" s="41"/>
      <c r="R3394" s="42" t="s">
        <v>8901</v>
      </c>
      <c r="S3394" s="68"/>
    </row>
    <row r="3395" spans="1:19" s="70" customFormat="1" ht="12.75" hidden="1" customHeight="1" x14ac:dyDescent="0.25">
      <c r="A3395" s="38">
        <v>150</v>
      </c>
      <c r="B3395" s="39" t="s">
        <v>20584</v>
      </c>
      <c r="C3395" s="39" t="s">
        <v>20585</v>
      </c>
      <c r="D3395" s="38">
        <v>407261</v>
      </c>
      <c r="E3395" s="38"/>
      <c r="F3395" s="138" t="s">
        <v>58</v>
      </c>
      <c r="G3395" s="38">
        <v>8266018483</v>
      </c>
      <c r="H3395" s="40">
        <v>9854052229</v>
      </c>
      <c r="I3395" s="2">
        <v>89425.25</v>
      </c>
      <c r="J3395" s="2"/>
      <c r="K3395" s="2">
        <v>0</v>
      </c>
      <c r="L3395" s="3">
        <f t="shared" si="52"/>
        <v>89425.25</v>
      </c>
      <c r="M3395" s="41">
        <v>45193.729166666664</v>
      </c>
      <c r="N3395" s="39">
        <v>1246535102</v>
      </c>
      <c r="O3395" s="39" t="s">
        <v>8899</v>
      </c>
      <c r="P3395" s="40"/>
      <c r="Q3395" s="41"/>
      <c r="R3395" s="42" t="s">
        <v>8901</v>
      </c>
      <c r="S3395" s="68"/>
    </row>
    <row r="3396" spans="1:19" s="70" customFormat="1" ht="12.75" hidden="1" customHeight="1" x14ac:dyDescent="0.25">
      <c r="A3396" s="38">
        <v>151</v>
      </c>
      <c r="B3396" s="39" t="s">
        <v>20586</v>
      </c>
      <c r="C3396" s="39" t="s">
        <v>20587</v>
      </c>
      <c r="D3396" s="38">
        <v>407261</v>
      </c>
      <c r="E3396" s="38"/>
      <c r="F3396" s="138" t="s">
        <v>58</v>
      </c>
      <c r="G3396" s="38">
        <v>8266018483</v>
      </c>
      <c r="H3396" s="40">
        <v>9854051621</v>
      </c>
      <c r="I3396" s="2">
        <v>89425.25</v>
      </c>
      <c r="J3396" s="2"/>
      <c r="K3396" s="2">
        <v>0</v>
      </c>
      <c r="L3396" s="3">
        <f t="shared" si="52"/>
        <v>89425.25</v>
      </c>
      <c r="M3396" s="41">
        <v>45183.729166666664</v>
      </c>
      <c r="N3396" s="39">
        <v>1246535109</v>
      </c>
      <c r="O3396" s="39" t="s">
        <v>8899</v>
      </c>
      <c r="P3396" s="40"/>
      <c r="Q3396" s="41"/>
      <c r="R3396" s="42" t="s">
        <v>8901</v>
      </c>
      <c r="S3396" s="68"/>
    </row>
    <row r="3397" spans="1:19" s="70" customFormat="1" ht="12.75" hidden="1" customHeight="1" x14ac:dyDescent="0.25">
      <c r="A3397" s="38" t="s">
        <v>20636</v>
      </c>
      <c r="B3397" s="39" t="s">
        <v>20637</v>
      </c>
      <c r="C3397" s="39" t="s">
        <v>20638</v>
      </c>
      <c r="D3397" s="38">
        <v>407261</v>
      </c>
      <c r="E3397" s="38"/>
      <c r="F3397" s="138" t="s">
        <v>58</v>
      </c>
      <c r="G3397" s="38">
        <v>8266019960</v>
      </c>
      <c r="H3397" s="40">
        <v>9854052240</v>
      </c>
      <c r="I3397" s="2">
        <v>89425.25</v>
      </c>
      <c r="J3397" s="2"/>
      <c r="K3397" s="2">
        <v>0</v>
      </c>
      <c r="L3397" s="3">
        <f t="shared" si="52"/>
        <v>89425.25</v>
      </c>
      <c r="M3397" s="41">
        <v>45194.729166666664</v>
      </c>
      <c r="N3397" s="39">
        <v>1246540860</v>
      </c>
      <c r="O3397" s="39" t="s">
        <v>3282</v>
      </c>
      <c r="P3397" s="40"/>
      <c r="Q3397" s="41"/>
      <c r="R3397" s="42" t="s">
        <v>2417</v>
      </c>
      <c r="S3397" s="68"/>
    </row>
    <row r="3398" spans="1:19" s="70" customFormat="1" ht="12.75" hidden="1" customHeight="1" x14ac:dyDescent="0.25">
      <c r="A3398" s="38" t="s">
        <v>20639</v>
      </c>
      <c r="B3398" s="39" t="s">
        <v>20640</v>
      </c>
      <c r="C3398" s="39" t="s">
        <v>20641</v>
      </c>
      <c r="D3398" s="38">
        <v>407261</v>
      </c>
      <c r="E3398" s="38"/>
      <c r="F3398" s="138" t="s">
        <v>58</v>
      </c>
      <c r="G3398" s="38">
        <v>8266019960</v>
      </c>
      <c r="H3398" s="40">
        <v>9854052299</v>
      </c>
      <c r="I3398" s="2">
        <v>89425.25</v>
      </c>
      <c r="J3398" s="2"/>
      <c r="K3398" s="2">
        <v>0</v>
      </c>
      <c r="L3398" s="3">
        <f t="shared" ref="L3398:L3461" si="53">SUM(I3398:K3398)</f>
        <v>89425.25</v>
      </c>
      <c r="M3398" s="41">
        <v>45195.729166666664</v>
      </c>
      <c r="N3398" s="39">
        <v>1246540893</v>
      </c>
      <c r="O3398" s="39" t="s">
        <v>3282</v>
      </c>
      <c r="P3398" s="40"/>
      <c r="Q3398" s="41"/>
      <c r="R3398" s="42" t="s">
        <v>2417</v>
      </c>
      <c r="S3398" s="68"/>
    </row>
    <row r="3399" spans="1:19" s="70" customFormat="1" ht="12.75" hidden="1" customHeight="1" x14ac:dyDescent="0.25">
      <c r="A3399" s="38">
        <v>153</v>
      </c>
      <c r="B3399" s="39" t="s">
        <v>20775</v>
      </c>
      <c r="C3399" s="39" t="s">
        <v>20776</v>
      </c>
      <c r="D3399" s="38">
        <v>407261</v>
      </c>
      <c r="E3399" s="38"/>
      <c r="F3399" s="138" t="s">
        <v>58</v>
      </c>
      <c r="G3399" s="38">
        <v>8266018483</v>
      </c>
      <c r="H3399" s="40">
        <v>9854052823</v>
      </c>
      <c r="I3399" s="2">
        <v>89425.25</v>
      </c>
      <c r="J3399" s="2"/>
      <c r="K3399" s="2">
        <v>0</v>
      </c>
      <c r="L3399" s="3">
        <f t="shared" si="53"/>
        <v>89425.25</v>
      </c>
      <c r="M3399" s="41">
        <v>45204.729166666664</v>
      </c>
      <c r="N3399" s="39">
        <v>1246555854</v>
      </c>
      <c r="O3399" s="39" t="s">
        <v>8899</v>
      </c>
      <c r="P3399" s="40"/>
      <c r="Q3399" s="41"/>
      <c r="R3399" s="42" t="s">
        <v>8901</v>
      </c>
      <c r="S3399" s="68"/>
    </row>
    <row r="3400" spans="1:19" s="70" customFormat="1" ht="12.75" hidden="1" customHeight="1" x14ac:dyDescent="0.2">
      <c r="A3400" s="38" t="s">
        <v>7850</v>
      </c>
      <c r="B3400" s="42" t="s">
        <v>7851</v>
      </c>
      <c r="C3400" s="42" t="s">
        <v>7852</v>
      </c>
      <c r="D3400" s="38">
        <v>811819</v>
      </c>
      <c r="E3400" s="38"/>
      <c r="F3400" s="39" t="s">
        <v>1091</v>
      </c>
      <c r="G3400" s="38">
        <v>8263000149</v>
      </c>
      <c r="H3400" s="40" t="s">
        <v>7853</v>
      </c>
      <c r="I3400" s="3">
        <v>89403</v>
      </c>
      <c r="J3400" s="3"/>
      <c r="K3400" s="3">
        <v>0</v>
      </c>
      <c r="L3400" s="3">
        <f t="shared" si="53"/>
        <v>89403</v>
      </c>
      <c r="M3400" s="41">
        <v>44469.729166666664</v>
      </c>
      <c r="N3400" s="39">
        <v>3445018003</v>
      </c>
      <c r="O3400" s="42" t="s">
        <v>315</v>
      </c>
      <c r="P3400" s="42"/>
      <c r="Q3400" s="60"/>
      <c r="R3400" s="42" t="s">
        <v>243</v>
      </c>
      <c r="S3400" s="68" t="s">
        <v>506</v>
      </c>
    </row>
    <row r="3401" spans="1:19" s="70" customFormat="1" ht="12.75" customHeight="1" x14ac:dyDescent="0.2">
      <c r="A3401" s="38" t="s">
        <v>20097</v>
      </c>
      <c r="B3401" s="39" t="s">
        <v>20098</v>
      </c>
      <c r="C3401" s="39" t="s">
        <v>20099</v>
      </c>
      <c r="D3401" s="58">
        <v>137691</v>
      </c>
      <c r="E3401" s="58"/>
      <c r="F3401" s="39" t="s">
        <v>14869</v>
      </c>
      <c r="G3401" s="38">
        <v>8263000314</v>
      </c>
      <c r="H3401" s="40" t="s">
        <v>20100</v>
      </c>
      <c r="I3401" s="2">
        <v>89390.677966101706</v>
      </c>
      <c r="J3401" s="2"/>
      <c r="K3401" s="2">
        <v>16090.322033898306</v>
      </c>
      <c r="L3401" s="3">
        <f t="shared" si="53"/>
        <v>105481.00000000001</v>
      </c>
      <c r="M3401" s="41">
        <v>45124.729166666664</v>
      </c>
      <c r="N3401" s="39">
        <v>1246456310</v>
      </c>
      <c r="O3401" s="39" t="s">
        <v>19303</v>
      </c>
      <c r="P3401" s="40" t="s">
        <v>20101</v>
      </c>
      <c r="Q3401" s="41">
        <v>45158</v>
      </c>
      <c r="R3401" s="62" t="s">
        <v>19</v>
      </c>
      <c r="S3401" s="68"/>
    </row>
    <row r="3402" spans="1:19" s="70" customFormat="1" ht="12.75" hidden="1" customHeight="1" x14ac:dyDescent="0.2">
      <c r="A3402" s="38" t="s">
        <v>16709</v>
      </c>
      <c r="B3402" s="39" t="s">
        <v>16710</v>
      </c>
      <c r="C3402" s="39" t="s">
        <v>16711</v>
      </c>
      <c r="D3402" s="38">
        <v>821383</v>
      </c>
      <c r="E3402" s="38"/>
      <c r="F3402" s="39" t="s">
        <v>4736</v>
      </c>
      <c r="G3402" s="38">
        <v>8268008585</v>
      </c>
      <c r="H3402" s="40" t="s">
        <v>16712</v>
      </c>
      <c r="I3402" s="2">
        <v>89039.830508474581</v>
      </c>
      <c r="J3402" s="2"/>
      <c r="K3402" s="2">
        <v>16027.169491525425</v>
      </c>
      <c r="L3402" s="3">
        <f t="shared" si="53"/>
        <v>105067</v>
      </c>
      <c r="M3402" s="41">
        <v>44893.729166666664</v>
      </c>
      <c r="N3402" s="39">
        <v>44363902</v>
      </c>
      <c r="O3402" s="39" t="s">
        <v>52</v>
      </c>
      <c r="P3402" s="40" t="s">
        <v>16708</v>
      </c>
      <c r="Q3402" s="41">
        <v>44929</v>
      </c>
      <c r="R3402" s="39" t="s">
        <v>54</v>
      </c>
      <c r="S3402" s="68"/>
    </row>
    <row r="3403" spans="1:19" s="70" customFormat="1" ht="12.75" hidden="1" customHeight="1" x14ac:dyDescent="0.2">
      <c r="A3403" s="38" t="s">
        <v>4332</v>
      </c>
      <c r="B3403" s="42" t="s">
        <v>4333</v>
      </c>
      <c r="C3403" s="42" t="s">
        <v>4334</v>
      </c>
      <c r="D3403" s="38">
        <v>811819</v>
      </c>
      <c r="E3403" s="38"/>
      <c r="F3403" s="39" t="s">
        <v>1091</v>
      </c>
      <c r="G3403" s="38">
        <v>8263000114</v>
      </c>
      <c r="H3403" s="40" t="s">
        <v>4335</v>
      </c>
      <c r="I3403" s="3">
        <v>88941</v>
      </c>
      <c r="J3403" s="3"/>
      <c r="K3403" s="3">
        <v>0</v>
      </c>
      <c r="L3403" s="3">
        <f t="shared" si="53"/>
        <v>88941</v>
      </c>
      <c r="M3403" s="41">
        <v>44345.729166666664</v>
      </c>
      <c r="N3403" s="39">
        <v>3445008735</v>
      </c>
      <c r="O3403" s="42" t="s">
        <v>315</v>
      </c>
      <c r="P3403" s="42" t="s">
        <v>3207</v>
      </c>
      <c r="Q3403" s="60">
        <v>44341</v>
      </c>
      <c r="R3403" s="42" t="s">
        <v>243</v>
      </c>
      <c r="S3403" s="68" t="s">
        <v>506</v>
      </c>
    </row>
    <row r="3404" spans="1:19" s="70" customFormat="1" ht="12.75" customHeight="1" x14ac:dyDescent="0.2">
      <c r="A3404" s="38" t="s">
        <v>21081</v>
      </c>
      <c r="B3404" s="39" t="s">
        <v>21082</v>
      </c>
      <c r="C3404" s="39" t="s">
        <v>21083</v>
      </c>
      <c r="D3404" s="38">
        <v>132039</v>
      </c>
      <c r="E3404" s="38"/>
      <c r="F3404" s="39" t="s">
        <v>20802</v>
      </c>
      <c r="G3404" s="38">
        <v>8266019710</v>
      </c>
      <c r="H3404" s="40">
        <v>678</v>
      </c>
      <c r="I3404" s="2">
        <v>88739.830508474581</v>
      </c>
      <c r="J3404" s="2"/>
      <c r="K3404" s="2">
        <v>15973.169491525425</v>
      </c>
      <c r="L3404" s="3">
        <f t="shared" si="53"/>
        <v>104713</v>
      </c>
      <c r="M3404" s="41">
        <v>45217.729166666664</v>
      </c>
      <c r="N3404" s="39">
        <v>1246593126</v>
      </c>
      <c r="O3404" s="39" t="s">
        <v>19303</v>
      </c>
      <c r="P3404" s="40" t="s">
        <v>21084</v>
      </c>
      <c r="Q3404" s="41">
        <v>45264</v>
      </c>
      <c r="R3404" s="62" t="s">
        <v>19</v>
      </c>
      <c r="S3404" s="68"/>
    </row>
    <row r="3405" spans="1:19" s="70" customFormat="1" ht="12.75" hidden="1" customHeight="1" x14ac:dyDescent="0.2">
      <c r="A3405" s="38" t="s">
        <v>7862</v>
      </c>
      <c r="B3405" s="42" t="s">
        <v>7863</v>
      </c>
      <c r="C3405" s="42" t="s">
        <v>7864</v>
      </c>
      <c r="D3405" s="38">
        <v>811819</v>
      </c>
      <c r="E3405" s="38"/>
      <c r="F3405" s="39" t="s">
        <v>1091</v>
      </c>
      <c r="G3405" s="38">
        <v>8263000149</v>
      </c>
      <c r="H3405" s="40" t="s">
        <v>7865</v>
      </c>
      <c r="I3405" s="3">
        <v>88715</v>
      </c>
      <c r="J3405" s="3"/>
      <c r="K3405" s="3">
        <v>0</v>
      </c>
      <c r="L3405" s="3">
        <f t="shared" si="53"/>
        <v>88715</v>
      </c>
      <c r="M3405" s="41">
        <v>44469.729166666664</v>
      </c>
      <c r="N3405" s="39">
        <v>3445018006</v>
      </c>
      <c r="O3405" s="42" t="s">
        <v>315</v>
      </c>
      <c r="P3405" s="42"/>
      <c r="Q3405" s="60"/>
      <c r="R3405" s="42" t="s">
        <v>243</v>
      </c>
      <c r="S3405" s="68" t="s">
        <v>506</v>
      </c>
    </row>
    <row r="3406" spans="1:19" s="70" customFormat="1" ht="12.75" hidden="1" customHeight="1" x14ac:dyDescent="0.2">
      <c r="A3406" s="38" t="s">
        <v>8089</v>
      </c>
      <c r="B3406" s="39" t="s">
        <v>8090</v>
      </c>
      <c r="C3406" s="39" t="s">
        <v>8091</v>
      </c>
      <c r="D3406" s="38">
        <v>401972</v>
      </c>
      <c r="E3406" s="38"/>
      <c r="F3406" s="39" t="s">
        <v>842</v>
      </c>
      <c r="G3406" s="38">
        <v>8263000049</v>
      </c>
      <c r="H3406" s="40" t="s">
        <v>8092</v>
      </c>
      <c r="I3406" s="2">
        <v>88690</v>
      </c>
      <c r="J3406" s="2">
        <v>0</v>
      </c>
      <c r="K3406" s="2">
        <v>15964.199999999999</v>
      </c>
      <c r="L3406" s="3">
        <f t="shared" si="53"/>
        <v>104654.2</v>
      </c>
      <c r="M3406" s="41">
        <v>44465.729166666664</v>
      </c>
      <c r="N3406" s="39">
        <v>6870263285</v>
      </c>
      <c r="O3406" s="39" t="s">
        <v>52</v>
      </c>
      <c r="P3406" s="40"/>
      <c r="Q3406" s="41"/>
      <c r="R3406" s="39" t="s">
        <v>54</v>
      </c>
      <c r="S3406" s="68"/>
    </row>
    <row r="3407" spans="1:19" s="70" customFormat="1" ht="12.75" hidden="1" customHeight="1" x14ac:dyDescent="0.25">
      <c r="A3407" s="38" t="s">
        <v>7506</v>
      </c>
      <c r="B3407" s="1"/>
      <c r="C3407" s="1"/>
      <c r="D3407" s="51"/>
      <c r="E3407" s="51"/>
      <c r="F3407" s="139" t="s">
        <v>310</v>
      </c>
      <c r="G3407" s="53"/>
      <c r="H3407" s="54" t="s">
        <v>16736</v>
      </c>
      <c r="I3407" s="35">
        <v>88525.2</v>
      </c>
      <c r="J3407" s="1"/>
      <c r="K3407" s="1"/>
      <c r="L3407" s="3">
        <f t="shared" si="53"/>
        <v>88525.2</v>
      </c>
      <c r="M3407" s="41">
        <v>44924</v>
      </c>
      <c r="N3407" s="56"/>
      <c r="O3407" s="1"/>
      <c r="P3407" s="1"/>
      <c r="Q3407" s="57"/>
      <c r="R3407" s="42" t="s">
        <v>2417</v>
      </c>
      <c r="S3407" s="69"/>
    </row>
    <row r="3408" spans="1:19" s="70" customFormat="1" ht="12.75" hidden="1" customHeight="1" x14ac:dyDescent="0.2">
      <c r="A3408" s="38" t="s">
        <v>7858</v>
      </c>
      <c r="B3408" s="42" t="s">
        <v>7859</v>
      </c>
      <c r="C3408" s="42" t="s">
        <v>7860</v>
      </c>
      <c r="D3408" s="38">
        <v>811819</v>
      </c>
      <c r="E3408" s="38"/>
      <c r="F3408" s="39" t="s">
        <v>1091</v>
      </c>
      <c r="G3408" s="38">
        <v>8263000149</v>
      </c>
      <c r="H3408" s="40" t="s">
        <v>7861</v>
      </c>
      <c r="I3408" s="3">
        <v>88523</v>
      </c>
      <c r="J3408" s="3"/>
      <c r="K3408" s="3">
        <v>0</v>
      </c>
      <c r="L3408" s="3">
        <f t="shared" si="53"/>
        <v>88523</v>
      </c>
      <c r="M3408" s="41">
        <v>44469.729166666664</v>
      </c>
      <c r="N3408" s="39">
        <v>3445018005</v>
      </c>
      <c r="O3408" s="42" t="s">
        <v>315</v>
      </c>
      <c r="P3408" s="42"/>
      <c r="Q3408" s="60"/>
      <c r="R3408" s="42" t="s">
        <v>243</v>
      </c>
      <c r="S3408" s="68" t="s">
        <v>506</v>
      </c>
    </row>
    <row r="3409" spans="1:19" s="70" customFormat="1" ht="12.75" hidden="1" customHeight="1" x14ac:dyDescent="0.2">
      <c r="A3409" s="38" t="s">
        <v>8487</v>
      </c>
      <c r="B3409" s="42" t="s">
        <v>8488</v>
      </c>
      <c r="C3409" s="42" t="s">
        <v>8489</v>
      </c>
      <c r="D3409" s="38">
        <v>811819</v>
      </c>
      <c r="E3409" s="38"/>
      <c r="F3409" s="39" t="s">
        <v>1091</v>
      </c>
      <c r="G3409" s="38">
        <v>8263000149</v>
      </c>
      <c r="H3409" s="40" t="s">
        <v>8490</v>
      </c>
      <c r="I3409" s="3">
        <v>88468</v>
      </c>
      <c r="J3409" s="3"/>
      <c r="K3409" s="3">
        <v>0</v>
      </c>
      <c r="L3409" s="3">
        <f t="shared" si="53"/>
        <v>88468</v>
      </c>
      <c r="M3409" s="41">
        <v>44495.729166666664</v>
      </c>
      <c r="N3409" s="39">
        <v>3445019930</v>
      </c>
      <c r="O3409" s="42" t="s">
        <v>315</v>
      </c>
      <c r="P3409" s="42"/>
      <c r="Q3409" s="60"/>
      <c r="R3409" s="42" t="s">
        <v>243</v>
      </c>
      <c r="S3409" s="68" t="s">
        <v>506</v>
      </c>
    </row>
    <row r="3410" spans="1:19" s="70" customFormat="1" ht="12.75" hidden="1" customHeight="1" x14ac:dyDescent="0.25">
      <c r="A3410" s="38" t="s">
        <v>12672</v>
      </c>
      <c r="B3410" s="39" t="s">
        <v>12670</v>
      </c>
      <c r="C3410" s="39"/>
      <c r="D3410" s="38">
        <v>122097</v>
      </c>
      <c r="E3410" s="38"/>
      <c r="F3410" s="138" t="s">
        <v>620</v>
      </c>
      <c r="G3410" s="38">
        <v>8265000168</v>
      </c>
      <c r="H3410" s="40" t="s">
        <v>12671</v>
      </c>
      <c r="I3410" s="2">
        <v>88330</v>
      </c>
      <c r="J3410" s="2"/>
      <c r="K3410" s="2">
        <v>15899.4</v>
      </c>
      <c r="L3410" s="3">
        <f t="shared" si="53"/>
        <v>104229.4</v>
      </c>
      <c r="M3410" s="41">
        <v>44662</v>
      </c>
      <c r="N3410" s="39"/>
      <c r="O3410" s="39" t="s">
        <v>3282</v>
      </c>
      <c r="P3410" s="40"/>
      <c r="Q3410" s="41"/>
      <c r="R3410" s="42" t="s">
        <v>2417</v>
      </c>
      <c r="S3410" s="68"/>
    </row>
    <row r="3411" spans="1:19" s="70" customFormat="1" ht="12.75" hidden="1" customHeight="1" x14ac:dyDescent="0.2">
      <c r="A3411" s="38" t="s">
        <v>12939</v>
      </c>
      <c r="B3411" s="39" t="s">
        <v>12936</v>
      </c>
      <c r="C3411" s="39" t="s">
        <v>12937</v>
      </c>
      <c r="D3411" s="38">
        <v>137974</v>
      </c>
      <c r="E3411" s="38"/>
      <c r="F3411" s="39" t="s">
        <v>3527</v>
      </c>
      <c r="G3411" s="38">
        <v>8263000113</v>
      </c>
      <c r="H3411" s="65" t="s">
        <v>12940</v>
      </c>
      <c r="I3411" s="36">
        <v>88200</v>
      </c>
      <c r="J3411" s="2"/>
      <c r="K3411" s="2">
        <v>15876</v>
      </c>
      <c r="L3411" s="3">
        <f t="shared" si="53"/>
        <v>104076</v>
      </c>
      <c r="M3411" s="41">
        <v>44495.729166666664</v>
      </c>
      <c r="N3411" s="39">
        <v>6870032497</v>
      </c>
      <c r="O3411" s="39" t="s">
        <v>3282</v>
      </c>
      <c r="P3411" s="40" t="s">
        <v>12923</v>
      </c>
      <c r="Q3411" s="41">
        <v>44685</v>
      </c>
      <c r="R3411" s="42" t="s">
        <v>2417</v>
      </c>
      <c r="S3411" s="68"/>
    </row>
    <row r="3412" spans="1:19" s="70" customFormat="1" ht="12.75" hidden="1" customHeight="1" x14ac:dyDescent="0.2">
      <c r="A3412" s="38" t="s">
        <v>18930</v>
      </c>
      <c r="B3412" s="39" t="s">
        <v>18931</v>
      </c>
      <c r="C3412" s="39" t="s">
        <v>18932</v>
      </c>
      <c r="D3412" s="38">
        <v>407013</v>
      </c>
      <c r="E3412" s="38"/>
      <c r="F3412" s="39" t="s">
        <v>18933</v>
      </c>
      <c r="G3412" s="38">
        <v>8268011042</v>
      </c>
      <c r="H3412" s="40">
        <v>23190014</v>
      </c>
      <c r="I3412" s="2">
        <v>88200</v>
      </c>
      <c r="J3412" s="2"/>
      <c r="K3412" s="2">
        <v>15876</v>
      </c>
      <c r="L3412" s="3">
        <f t="shared" si="53"/>
        <v>104076</v>
      </c>
      <c r="M3412" s="41">
        <v>45040.729166666664</v>
      </c>
      <c r="N3412" s="39">
        <v>160336499</v>
      </c>
      <c r="O3412" s="39" t="s">
        <v>3282</v>
      </c>
      <c r="P3412" s="40" t="s">
        <v>18934</v>
      </c>
      <c r="Q3412" s="41">
        <v>45076</v>
      </c>
      <c r="R3412" s="42" t="s">
        <v>2417</v>
      </c>
      <c r="S3412" s="68"/>
    </row>
    <row r="3413" spans="1:19" s="70" customFormat="1" ht="12.75" hidden="1" customHeight="1" x14ac:dyDescent="0.2">
      <c r="A3413" s="38" t="s">
        <v>14705</v>
      </c>
      <c r="B3413" s="42" t="s">
        <v>14706</v>
      </c>
      <c r="C3413" s="42" t="s">
        <v>14707</v>
      </c>
      <c r="D3413" s="38">
        <v>407696</v>
      </c>
      <c r="E3413" s="38"/>
      <c r="F3413" s="42" t="s">
        <v>14708</v>
      </c>
      <c r="G3413" s="38">
        <v>8266015076</v>
      </c>
      <c r="H3413" s="40" t="s">
        <v>14709</v>
      </c>
      <c r="I3413" s="3">
        <v>88198.34</v>
      </c>
      <c r="J3413" s="3"/>
      <c r="K3413" s="3">
        <v>15875.66</v>
      </c>
      <c r="L3413" s="3">
        <f t="shared" si="53"/>
        <v>104074</v>
      </c>
      <c r="M3413" s="41">
        <v>44732.729166666664</v>
      </c>
      <c r="N3413" s="39">
        <v>6870143759</v>
      </c>
      <c r="O3413" s="42" t="s">
        <v>315</v>
      </c>
      <c r="P3413" s="42">
        <v>208192231021</v>
      </c>
      <c r="Q3413" s="60">
        <v>44793</v>
      </c>
      <c r="R3413" s="42" t="s">
        <v>243</v>
      </c>
      <c r="S3413" s="68"/>
    </row>
    <row r="3414" spans="1:19" s="70" customFormat="1" ht="12.75" hidden="1" customHeight="1" x14ac:dyDescent="0.2">
      <c r="A3414" s="38" t="s">
        <v>3936</v>
      </c>
      <c r="B3414" s="42" t="s">
        <v>3937</v>
      </c>
      <c r="C3414" s="42" t="s">
        <v>3938</v>
      </c>
      <c r="D3414" s="38">
        <v>811819</v>
      </c>
      <c r="E3414" s="38"/>
      <c r="F3414" s="39" t="s">
        <v>1091</v>
      </c>
      <c r="G3414" s="38">
        <v>8263000114</v>
      </c>
      <c r="H3414" s="40" t="s">
        <v>3939</v>
      </c>
      <c r="I3414" s="3">
        <v>88138</v>
      </c>
      <c r="J3414" s="3"/>
      <c r="K3414" s="3">
        <v>0</v>
      </c>
      <c r="L3414" s="3">
        <f t="shared" si="53"/>
        <v>88138</v>
      </c>
      <c r="M3414" s="41">
        <v>44379.729166666664</v>
      </c>
      <c r="N3414" s="39">
        <v>3445007542</v>
      </c>
      <c r="O3414" s="42" t="s">
        <v>315</v>
      </c>
      <c r="P3414" s="42" t="s">
        <v>3207</v>
      </c>
      <c r="Q3414" s="60">
        <v>44341</v>
      </c>
      <c r="R3414" s="42" t="s">
        <v>243</v>
      </c>
      <c r="S3414" s="68" t="s">
        <v>506</v>
      </c>
    </row>
    <row r="3415" spans="1:19" s="70" customFormat="1" ht="12.75" hidden="1" customHeight="1" x14ac:dyDescent="0.2">
      <c r="A3415" s="38" t="s">
        <v>10894</v>
      </c>
      <c r="B3415" s="42" t="s">
        <v>10895</v>
      </c>
      <c r="C3415" s="42" t="s">
        <v>10896</v>
      </c>
      <c r="D3415" s="38">
        <v>808131</v>
      </c>
      <c r="E3415" s="38" t="s">
        <v>23092</v>
      </c>
      <c r="F3415" s="133" t="s">
        <v>1843</v>
      </c>
      <c r="G3415" s="38">
        <v>8268007964</v>
      </c>
      <c r="H3415" s="40" t="s">
        <v>10897</v>
      </c>
      <c r="I3415" s="3">
        <v>88082.17</v>
      </c>
      <c r="J3415" s="3"/>
      <c r="K3415" s="3">
        <v>15854.83</v>
      </c>
      <c r="L3415" s="3">
        <f t="shared" si="53"/>
        <v>103937</v>
      </c>
      <c r="M3415" s="41">
        <v>44587.729166666664</v>
      </c>
      <c r="N3415" s="39">
        <v>44356203</v>
      </c>
      <c r="O3415" s="42" t="s">
        <v>315</v>
      </c>
      <c r="P3415" s="42" t="s">
        <v>10898</v>
      </c>
      <c r="Q3415" s="60">
        <v>44635</v>
      </c>
      <c r="R3415" s="42" t="s">
        <v>243</v>
      </c>
      <c r="S3415" s="68"/>
    </row>
    <row r="3416" spans="1:19" s="70" customFormat="1" ht="12.75" hidden="1" customHeight="1" x14ac:dyDescent="0.2">
      <c r="A3416" s="38" t="s">
        <v>14148</v>
      </c>
      <c r="B3416" s="42" t="s">
        <v>14149</v>
      </c>
      <c r="C3416" s="42" t="s">
        <v>14150</v>
      </c>
      <c r="D3416" s="38">
        <v>122828</v>
      </c>
      <c r="E3416" s="38"/>
      <c r="F3416" s="42" t="s">
        <v>7479</v>
      </c>
      <c r="G3416" s="38">
        <v>8268008628</v>
      </c>
      <c r="H3416" s="40" t="s">
        <v>14151</v>
      </c>
      <c r="I3416" s="3">
        <v>88051</v>
      </c>
      <c r="J3416" s="3"/>
      <c r="K3416" s="3">
        <v>0</v>
      </c>
      <c r="L3416" s="3">
        <f t="shared" si="53"/>
        <v>88051</v>
      </c>
      <c r="M3416" s="41">
        <v>44737.729166666664</v>
      </c>
      <c r="N3416" s="39">
        <v>44012649</v>
      </c>
      <c r="O3416" s="42" t="s">
        <v>315</v>
      </c>
      <c r="P3416" s="42" t="s">
        <v>14152</v>
      </c>
      <c r="Q3416" s="60">
        <v>44756</v>
      </c>
      <c r="R3416" s="42" t="s">
        <v>243</v>
      </c>
      <c r="S3416" s="68" t="s">
        <v>506</v>
      </c>
    </row>
    <row r="3417" spans="1:19" s="70" customFormat="1" ht="12.75" hidden="1" customHeight="1" x14ac:dyDescent="0.2">
      <c r="A3417" s="38" t="s">
        <v>3916</v>
      </c>
      <c r="B3417" s="42" t="s">
        <v>3917</v>
      </c>
      <c r="C3417" s="42" t="s">
        <v>3918</v>
      </c>
      <c r="D3417" s="38">
        <v>811819</v>
      </c>
      <c r="E3417" s="38"/>
      <c r="F3417" s="39" t="s">
        <v>1091</v>
      </c>
      <c r="G3417" s="38">
        <v>8263000114</v>
      </c>
      <c r="H3417" s="40" t="s">
        <v>3919</v>
      </c>
      <c r="I3417" s="3">
        <v>88000</v>
      </c>
      <c r="J3417" s="3"/>
      <c r="K3417" s="3">
        <v>0</v>
      </c>
      <c r="L3417" s="3">
        <f t="shared" si="53"/>
        <v>88000</v>
      </c>
      <c r="M3417" s="41">
        <v>44379</v>
      </c>
      <c r="N3417" s="39">
        <v>3445007522</v>
      </c>
      <c r="O3417" s="42" t="s">
        <v>315</v>
      </c>
      <c r="P3417" s="42" t="s">
        <v>3207</v>
      </c>
      <c r="Q3417" s="60">
        <v>44341</v>
      </c>
      <c r="R3417" s="42" t="s">
        <v>243</v>
      </c>
      <c r="S3417" s="68" t="s">
        <v>506</v>
      </c>
    </row>
    <row r="3418" spans="1:19" s="70" customFormat="1" ht="12.75" hidden="1" customHeight="1" x14ac:dyDescent="0.2">
      <c r="A3418" s="38" t="s">
        <v>4912</v>
      </c>
      <c r="B3418" s="42" t="s">
        <v>4913</v>
      </c>
      <c r="C3418" s="42" t="s">
        <v>4914</v>
      </c>
      <c r="D3418" s="38">
        <v>811819</v>
      </c>
      <c r="E3418" s="38"/>
      <c r="F3418" s="39" t="s">
        <v>1091</v>
      </c>
      <c r="G3418" s="38">
        <v>8263000114</v>
      </c>
      <c r="H3418" s="40" t="s">
        <v>4915</v>
      </c>
      <c r="I3418" s="3">
        <v>88000</v>
      </c>
      <c r="J3418" s="3"/>
      <c r="K3418" s="3">
        <v>0</v>
      </c>
      <c r="L3418" s="3">
        <f t="shared" si="53"/>
        <v>88000</v>
      </c>
      <c r="M3418" s="41">
        <v>44379.729166666664</v>
      </c>
      <c r="N3418" s="39">
        <v>3445009813</v>
      </c>
      <c r="O3418" s="42" t="s">
        <v>315</v>
      </c>
      <c r="P3418" s="42" t="s">
        <v>3207</v>
      </c>
      <c r="Q3418" s="60">
        <v>44341</v>
      </c>
      <c r="R3418" s="42" t="s">
        <v>243</v>
      </c>
      <c r="S3418" s="68" t="s">
        <v>506</v>
      </c>
    </row>
    <row r="3419" spans="1:19" s="70" customFormat="1" ht="12.75" hidden="1" customHeight="1" x14ac:dyDescent="0.2">
      <c r="A3419" s="38" t="s">
        <v>7854</v>
      </c>
      <c r="B3419" s="42" t="s">
        <v>7855</v>
      </c>
      <c r="C3419" s="42" t="s">
        <v>7856</v>
      </c>
      <c r="D3419" s="38">
        <v>811819</v>
      </c>
      <c r="E3419" s="38"/>
      <c r="F3419" s="39" t="s">
        <v>1091</v>
      </c>
      <c r="G3419" s="38">
        <v>8263000149</v>
      </c>
      <c r="H3419" s="40" t="s">
        <v>7857</v>
      </c>
      <c r="I3419" s="3">
        <v>88000</v>
      </c>
      <c r="J3419" s="3"/>
      <c r="K3419" s="3">
        <v>0</v>
      </c>
      <c r="L3419" s="3">
        <f t="shared" si="53"/>
        <v>88000</v>
      </c>
      <c r="M3419" s="41">
        <v>44473.729166666664</v>
      </c>
      <c r="N3419" s="39">
        <v>3445018004</v>
      </c>
      <c r="O3419" s="42" t="s">
        <v>315</v>
      </c>
      <c r="P3419" s="42"/>
      <c r="Q3419" s="60"/>
      <c r="R3419" s="42" t="s">
        <v>243</v>
      </c>
      <c r="S3419" s="68" t="s">
        <v>506</v>
      </c>
    </row>
    <row r="3420" spans="1:19" s="70" customFormat="1" ht="12.75" hidden="1" customHeight="1" x14ac:dyDescent="0.2">
      <c r="A3420" s="38" t="s">
        <v>8081</v>
      </c>
      <c r="B3420" s="39" t="s">
        <v>8082</v>
      </c>
      <c r="C3420" s="39" t="s">
        <v>8083</v>
      </c>
      <c r="D3420" s="38">
        <v>401972</v>
      </c>
      <c r="E3420" s="38"/>
      <c r="F3420" s="39" t="s">
        <v>842</v>
      </c>
      <c r="G3420" s="38">
        <v>8263000049</v>
      </c>
      <c r="H3420" s="40" t="s">
        <v>8084</v>
      </c>
      <c r="I3420" s="2">
        <v>88000</v>
      </c>
      <c r="J3420" s="2">
        <v>0</v>
      </c>
      <c r="K3420" s="2">
        <v>15840</v>
      </c>
      <c r="L3420" s="3">
        <f t="shared" si="53"/>
        <v>103840</v>
      </c>
      <c r="M3420" s="41">
        <v>44454.729166666664</v>
      </c>
      <c r="N3420" s="39">
        <v>6870263252</v>
      </c>
      <c r="O3420" s="39" t="s">
        <v>52</v>
      </c>
      <c r="P3420" s="40"/>
      <c r="Q3420" s="41"/>
      <c r="R3420" s="39" t="s">
        <v>54</v>
      </c>
      <c r="S3420" s="68"/>
    </row>
    <row r="3421" spans="1:19" s="70" customFormat="1" ht="12.75" hidden="1" customHeight="1" x14ac:dyDescent="0.2">
      <c r="A3421" s="38" t="s">
        <v>8085</v>
      </c>
      <c r="B3421" s="39" t="s">
        <v>8086</v>
      </c>
      <c r="C3421" s="39" t="s">
        <v>8087</v>
      </c>
      <c r="D3421" s="38">
        <v>401972</v>
      </c>
      <c r="E3421" s="38"/>
      <c r="F3421" s="39" t="s">
        <v>842</v>
      </c>
      <c r="G3421" s="38">
        <v>8263000049</v>
      </c>
      <c r="H3421" s="40" t="s">
        <v>8088</v>
      </c>
      <c r="I3421" s="2">
        <v>88000</v>
      </c>
      <c r="J3421" s="2">
        <v>0</v>
      </c>
      <c r="K3421" s="2">
        <v>15840</v>
      </c>
      <c r="L3421" s="3">
        <f t="shared" si="53"/>
        <v>103840</v>
      </c>
      <c r="M3421" s="41">
        <v>44460.729166666664</v>
      </c>
      <c r="N3421" s="39">
        <v>6870263267</v>
      </c>
      <c r="O3421" s="39" t="s">
        <v>52</v>
      </c>
      <c r="P3421" s="40"/>
      <c r="Q3421" s="41"/>
      <c r="R3421" s="39" t="s">
        <v>54</v>
      </c>
      <c r="S3421" s="68"/>
    </row>
    <row r="3422" spans="1:19" s="70" customFormat="1" ht="12.75" hidden="1" customHeight="1" x14ac:dyDescent="0.2">
      <c r="A3422" s="38" t="s">
        <v>15719</v>
      </c>
      <c r="B3422" s="39" t="s">
        <v>15720</v>
      </c>
      <c r="C3422" s="39" t="s">
        <v>15721</v>
      </c>
      <c r="D3422" s="38">
        <v>812419</v>
      </c>
      <c r="E3422" s="38"/>
      <c r="F3422" s="39" t="s">
        <v>1956</v>
      </c>
      <c r="G3422" s="38">
        <v>8268009974</v>
      </c>
      <c r="H3422" s="40" t="s">
        <v>15722</v>
      </c>
      <c r="I3422" s="2">
        <v>88000</v>
      </c>
      <c r="J3422" s="2"/>
      <c r="K3422" s="2">
        <v>15840</v>
      </c>
      <c r="L3422" s="3">
        <f t="shared" si="53"/>
        <v>103840</v>
      </c>
      <c r="M3422" s="41">
        <v>44841.729166666664</v>
      </c>
      <c r="N3422" s="39">
        <v>44208707</v>
      </c>
      <c r="O3422" s="39" t="s">
        <v>52</v>
      </c>
      <c r="P3422" s="40" t="s">
        <v>15723</v>
      </c>
      <c r="Q3422" s="41">
        <v>44863</v>
      </c>
      <c r="R3422" s="39" t="s">
        <v>54</v>
      </c>
      <c r="S3422" s="68"/>
    </row>
    <row r="3423" spans="1:19" s="70" customFormat="1" ht="12.75" hidden="1" customHeight="1" x14ac:dyDescent="0.2">
      <c r="A3423" s="38" t="s">
        <v>17334</v>
      </c>
      <c r="B3423" s="39" t="s">
        <v>17335</v>
      </c>
      <c r="C3423" s="39" t="s">
        <v>17336</v>
      </c>
      <c r="D3423" s="38">
        <v>128635</v>
      </c>
      <c r="E3423" s="38"/>
      <c r="F3423" s="39" t="s">
        <v>989</v>
      </c>
      <c r="G3423" s="38">
        <v>8266016396</v>
      </c>
      <c r="H3423" s="40" t="s">
        <v>17337</v>
      </c>
      <c r="I3423" s="2">
        <v>88000</v>
      </c>
      <c r="J3423" s="2"/>
      <c r="K3423" s="2">
        <v>15840</v>
      </c>
      <c r="L3423" s="3">
        <f t="shared" si="53"/>
        <v>103840</v>
      </c>
      <c r="M3423" s="41">
        <v>44911.729166666664</v>
      </c>
      <c r="N3423" s="39">
        <v>6870347257</v>
      </c>
      <c r="O3423" s="39" t="s">
        <v>3282</v>
      </c>
      <c r="P3423" s="40" t="s">
        <v>17338</v>
      </c>
      <c r="Q3423" s="41">
        <v>44962</v>
      </c>
      <c r="R3423" s="42" t="s">
        <v>2417</v>
      </c>
      <c r="S3423" s="68"/>
    </row>
    <row r="3424" spans="1:19" s="70" customFormat="1" ht="12.75" hidden="1" customHeight="1" x14ac:dyDescent="0.2">
      <c r="A3424" s="38" t="s">
        <v>13660</v>
      </c>
      <c r="B3424" s="42" t="s">
        <v>13661</v>
      </c>
      <c r="C3424" s="42" t="s">
        <v>13662</v>
      </c>
      <c r="D3424" s="38">
        <v>507315</v>
      </c>
      <c r="E3424" s="38"/>
      <c r="F3424" s="42" t="s">
        <v>13544</v>
      </c>
      <c r="G3424" s="38">
        <v>8266014722</v>
      </c>
      <c r="H3424" s="40" t="s">
        <v>13663</v>
      </c>
      <c r="I3424" s="3">
        <v>87920.4</v>
      </c>
      <c r="J3424" s="3"/>
      <c r="K3424" s="3">
        <v>15825.6</v>
      </c>
      <c r="L3424" s="3">
        <f t="shared" si="53"/>
        <v>103746</v>
      </c>
      <c r="M3424" s="41">
        <v>44612.729166666664</v>
      </c>
      <c r="N3424" s="39">
        <v>6870075805</v>
      </c>
      <c r="O3424" s="42" t="s">
        <v>315</v>
      </c>
      <c r="P3424" s="42" t="s">
        <v>13664</v>
      </c>
      <c r="Q3424" s="60">
        <v>44726</v>
      </c>
      <c r="R3424" s="42" t="s">
        <v>243</v>
      </c>
      <c r="S3424" s="68"/>
    </row>
    <row r="3425" spans="1:19" s="70" customFormat="1" ht="12.75" hidden="1" customHeight="1" x14ac:dyDescent="0.2">
      <c r="A3425" s="38" t="s">
        <v>10060</v>
      </c>
      <c r="B3425" s="42" t="s">
        <v>10061</v>
      </c>
      <c r="C3425" s="42" t="s">
        <v>10062</v>
      </c>
      <c r="D3425" s="38">
        <v>508615</v>
      </c>
      <c r="E3425" s="38"/>
      <c r="F3425" s="42" t="s">
        <v>6770</v>
      </c>
      <c r="G3425" s="38">
        <v>8266013216</v>
      </c>
      <c r="H3425" s="40">
        <v>970</v>
      </c>
      <c r="I3425" s="3">
        <v>87590.677966101706</v>
      </c>
      <c r="J3425" s="3"/>
      <c r="K3425" s="3">
        <v>15766.322033898306</v>
      </c>
      <c r="L3425" s="3">
        <f t="shared" si="53"/>
        <v>103357.00000000001</v>
      </c>
      <c r="M3425" s="41">
        <v>44573.729166666664</v>
      </c>
      <c r="N3425" s="39">
        <v>6870359804</v>
      </c>
      <c r="O3425" s="42" t="s">
        <v>315</v>
      </c>
      <c r="P3425" s="42" t="s">
        <v>10063</v>
      </c>
      <c r="Q3425" s="60">
        <v>44621</v>
      </c>
      <c r="R3425" s="42" t="s">
        <v>243</v>
      </c>
      <c r="S3425" s="68"/>
    </row>
    <row r="3426" spans="1:19" s="70" customFormat="1" ht="12.75" hidden="1" customHeight="1" x14ac:dyDescent="0.2">
      <c r="A3426" s="38" t="s">
        <v>12456</v>
      </c>
      <c r="B3426" s="42" t="s">
        <v>12457</v>
      </c>
      <c r="C3426" s="42" t="s">
        <v>12458</v>
      </c>
      <c r="D3426" s="38">
        <v>508615</v>
      </c>
      <c r="E3426" s="38"/>
      <c r="F3426" s="42" t="s">
        <v>6770</v>
      </c>
      <c r="G3426" s="38">
        <v>8266013216</v>
      </c>
      <c r="H3426" s="40">
        <v>1014</v>
      </c>
      <c r="I3426" s="3">
        <v>87590.677966101706</v>
      </c>
      <c r="J3426" s="3"/>
      <c r="K3426" s="3">
        <v>15766.322033898306</v>
      </c>
      <c r="L3426" s="3">
        <f t="shared" si="53"/>
        <v>103357.00000000001</v>
      </c>
      <c r="M3426" s="41">
        <v>44582</v>
      </c>
      <c r="N3426" s="39">
        <v>6870004757</v>
      </c>
      <c r="O3426" s="42" t="s">
        <v>315</v>
      </c>
      <c r="P3426" s="42" t="s">
        <v>11500</v>
      </c>
      <c r="Q3426" s="60">
        <v>44663</v>
      </c>
      <c r="R3426" s="42" t="s">
        <v>243</v>
      </c>
      <c r="S3426" s="68"/>
    </row>
    <row r="3427" spans="1:19" s="70" customFormat="1" ht="12.75" hidden="1" customHeight="1" x14ac:dyDescent="0.2">
      <c r="A3427" s="38" t="s">
        <v>15624</v>
      </c>
      <c r="B3427" s="39" t="s">
        <v>15625</v>
      </c>
      <c r="C3427" s="39" t="s">
        <v>15626</v>
      </c>
      <c r="D3427" s="38">
        <v>501393</v>
      </c>
      <c r="E3427" s="38"/>
      <c r="F3427" s="39" t="s">
        <v>15627</v>
      </c>
      <c r="G3427" s="38">
        <v>8266015165</v>
      </c>
      <c r="H3427" s="40" t="s">
        <v>15628</v>
      </c>
      <c r="I3427" s="2">
        <v>87500</v>
      </c>
      <c r="J3427" s="2"/>
      <c r="K3427" s="2">
        <v>15750</v>
      </c>
      <c r="L3427" s="3">
        <f t="shared" si="53"/>
        <v>103250</v>
      </c>
      <c r="M3427" s="41">
        <v>44811.729166666664</v>
      </c>
      <c r="N3427" s="39">
        <v>6870220551</v>
      </c>
      <c r="O3427" s="39" t="s">
        <v>52</v>
      </c>
      <c r="P3427" s="40" t="s">
        <v>15629</v>
      </c>
      <c r="Q3427" s="41">
        <v>44863</v>
      </c>
      <c r="R3427" s="39" t="s">
        <v>54</v>
      </c>
      <c r="S3427" s="68"/>
    </row>
    <row r="3428" spans="1:19" s="70" customFormat="1" ht="12.75" hidden="1" customHeight="1" x14ac:dyDescent="0.2">
      <c r="A3428" s="38" t="s">
        <v>11705</v>
      </c>
      <c r="B3428" s="42" t="s">
        <v>11706</v>
      </c>
      <c r="C3428" s="42" t="s">
        <v>11707</v>
      </c>
      <c r="D3428" s="38">
        <v>815539</v>
      </c>
      <c r="E3428" s="38"/>
      <c r="F3428" s="42" t="s">
        <v>1640</v>
      </c>
      <c r="G3428" s="38">
        <v>8268007777</v>
      </c>
      <c r="H3428" s="40" t="s">
        <v>11708</v>
      </c>
      <c r="I3428" s="3">
        <v>87374.576271186452</v>
      </c>
      <c r="J3428" s="3"/>
      <c r="K3428" s="3">
        <v>15727.423728813561</v>
      </c>
      <c r="L3428" s="3">
        <f t="shared" si="53"/>
        <v>103102.00000000001</v>
      </c>
      <c r="M3428" s="41">
        <v>44597.729166666664</v>
      </c>
      <c r="N3428" s="39">
        <v>44427313</v>
      </c>
      <c r="O3428" s="42" t="s">
        <v>315</v>
      </c>
      <c r="P3428" s="42" t="s">
        <v>11709</v>
      </c>
      <c r="Q3428" s="60">
        <v>44650</v>
      </c>
      <c r="R3428" s="42" t="s">
        <v>243</v>
      </c>
      <c r="S3428" s="68" t="s">
        <v>506</v>
      </c>
    </row>
    <row r="3429" spans="1:19" s="70" customFormat="1" ht="12.75" hidden="1" customHeight="1" x14ac:dyDescent="0.2">
      <c r="A3429" s="38" t="s">
        <v>19827</v>
      </c>
      <c r="B3429" s="39" t="s">
        <v>19828</v>
      </c>
      <c r="C3429" s="39" t="s">
        <v>19829</v>
      </c>
      <c r="D3429" s="38">
        <v>808131</v>
      </c>
      <c r="E3429" s="38" t="s">
        <v>23092</v>
      </c>
      <c r="F3429" s="129" t="s">
        <v>1843</v>
      </c>
      <c r="G3429" s="38">
        <v>8268011601</v>
      </c>
      <c r="H3429" s="40" t="s">
        <v>19830</v>
      </c>
      <c r="I3429" s="2">
        <v>87187.5</v>
      </c>
      <c r="J3429" s="2"/>
      <c r="K3429" s="2">
        <v>15693.75</v>
      </c>
      <c r="L3429" s="3">
        <f t="shared" si="53"/>
        <v>102881.25</v>
      </c>
      <c r="M3429" s="41">
        <v>45070.729166666664</v>
      </c>
      <c r="N3429" s="39">
        <v>160502807</v>
      </c>
      <c r="O3429" s="39" t="s">
        <v>3282</v>
      </c>
      <c r="P3429" s="40" t="s">
        <v>19826</v>
      </c>
      <c r="Q3429" s="41">
        <v>45133</v>
      </c>
      <c r="R3429" s="42" t="s">
        <v>2417</v>
      </c>
      <c r="S3429" s="68"/>
    </row>
    <row r="3430" spans="1:19" s="70" customFormat="1" ht="12.75" hidden="1" customHeight="1" x14ac:dyDescent="0.2">
      <c r="A3430" s="38" t="s">
        <v>4228</v>
      </c>
      <c r="B3430" s="39" t="s">
        <v>4229</v>
      </c>
      <c r="C3430" s="39" t="s">
        <v>4230</v>
      </c>
      <c r="D3430" s="38">
        <v>811819</v>
      </c>
      <c r="E3430" s="38"/>
      <c r="F3430" s="39" t="s">
        <v>1091</v>
      </c>
      <c r="G3430" s="38">
        <v>8263000049</v>
      </c>
      <c r="H3430" s="40" t="s">
        <v>4231</v>
      </c>
      <c r="I3430" s="2">
        <v>87032</v>
      </c>
      <c r="J3430" s="2"/>
      <c r="K3430" s="2">
        <v>0</v>
      </c>
      <c r="L3430" s="3">
        <f t="shared" si="53"/>
        <v>87032</v>
      </c>
      <c r="M3430" s="41">
        <v>44396.729166666664</v>
      </c>
      <c r="N3430" s="39">
        <v>3445008565</v>
      </c>
      <c r="O3430" s="39" t="s">
        <v>52</v>
      </c>
      <c r="P3430" s="40">
        <v>108023355182</v>
      </c>
      <c r="Q3430" s="41">
        <v>44411</v>
      </c>
      <c r="R3430" s="39" t="s">
        <v>54</v>
      </c>
      <c r="S3430" s="68"/>
    </row>
    <row r="3431" spans="1:19" s="70" customFormat="1" ht="12.75" hidden="1" customHeight="1" x14ac:dyDescent="0.2">
      <c r="A3431" s="38" t="s">
        <v>3336</v>
      </c>
      <c r="B3431" s="39" t="s">
        <v>3337</v>
      </c>
      <c r="C3431" s="39"/>
      <c r="D3431" s="38">
        <v>811819</v>
      </c>
      <c r="E3431" s="38"/>
      <c r="F3431" s="39" t="s">
        <v>1091</v>
      </c>
      <c r="G3431" s="38">
        <v>8263000049</v>
      </c>
      <c r="H3431" s="40" t="s">
        <v>3338</v>
      </c>
      <c r="I3431" s="2">
        <v>87000</v>
      </c>
      <c r="J3431" s="2"/>
      <c r="K3431" s="2">
        <v>0</v>
      </c>
      <c r="L3431" s="3">
        <f t="shared" si="53"/>
        <v>87000</v>
      </c>
      <c r="M3431" s="4">
        <v>44383</v>
      </c>
      <c r="N3431" s="39"/>
      <c r="O3431" s="39" t="s">
        <v>52</v>
      </c>
      <c r="P3431" s="40"/>
      <c r="Q3431" s="41"/>
      <c r="R3431" s="39" t="s">
        <v>54</v>
      </c>
      <c r="S3431" s="68"/>
    </row>
    <row r="3432" spans="1:19" s="70" customFormat="1" ht="12.75" hidden="1" customHeight="1" x14ac:dyDescent="0.2">
      <c r="A3432" s="38" t="s">
        <v>11493</v>
      </c>
      <c r="B3432" s="39" t="s">
        <v>11494</v>
      </c>
      <c r="C3432" s="39" t="s">
        <v>11495</v>
      </c>
      <c r="D3432" s="38">
        <v>508615</v>
      </c>
      <c r="E3432" s="38"/>
      <c r="F3432" s="39" t="s">
        <v>6770</v>
      </c>
      <c r="G3432" s="38">
        <v>8266013665</v>
      </c>
      <c r="H3432" s="40">
        <v>1102</v>
      </c>
      <c r="I3432" s="2">
        <v>86839.830508474581</v>
      </c>
      <c r="J3432" s="2"/>
      <c r="K3432" s="2">
        <v>15631.169491525425</v>
      </c>
      <c r="L3432" s="3">
        <f t="shared" si="53"/>
        <v>102471</v>
      </c>
      <c r="M3432" s="41">
        <v>44602.729166666664</v>
      </c>
      <c r="N3432" s="39">
        <v>6870414171</v>
      </c>
      <c r="O3432" s="39" t="s">
        <v>52</v>
      </c>
      <c r="P3432" s="40" t="s">
        <v>11496</v>
      </c>
      <c r="Q3432" s="41">
        <v>44652</v>
      </c>
      <c r="R3432" s="39" t="s">
        <v>54</v>
      </c>
      <c r="S3432" s="68"/>
    </row>
    <row r="3433" spans="1:19" s="70" customFormat="1" ht="12.75" hidden="1" customHeight="1" x14ac:dyDescent="0.2">
      <c r="A3433" s="38" t="s">
        <v>22991</v>
      </c>
      <c r="B3433" s="39" t="s">
        <v>22992</v>
      </c>
      <c r="C3433" s="39" t="s">
        <v>22993</v>
      </c>
      <c r="D3433" s="38">
        <v>812419</v>
      </c>
      <c r="E3433" s="38"/>
      <c r="F3433" s="39" t="s">
        <v>1956</v>
      </c>
      <c r="G3433" s="38">
        <v>8268014280</v>
      </c>
      <c r="H3433" s="40" t="s">
        <v>22994</v>
      </c>
      <c r="I3433" s="2">
        <v>86776.271186440688</v>
      </c>
      <c r="J3433" s="2"/>
      <c r="K3433" s="2">
        <v>15619.728813559323</v>
      </c>
      <c r="L3433" s="3">
        <f t="shared" si="53"/>
        <v>102396.00000000001</v>
      </c>
      <c r="M3433" s="41">
        <v>45455.729166666664</v>
      </c>
      <c r="N3433" s="39">
        <v>160890939</v>
      </c>
      <c r="O3433" s="39" t="s">
        <v>18453</v>
      </c>
      <c r="P3433" s="40"/>
      <c r="Q3433" s="41"/>
      <c r="R3433" s="62" t="s">
        <v>21</v>
      </c>
      <c r="S3433" s="68"/>
    </row>
    <row r="3434" spans="1:19" s="70" customFormat="1" ht="12.75" hidden="1" customHeight="1" x14ac:dyDescent="0.2">
      <c r="A3434" s="38">
        <v>328</v>
      </c>
      <c r="B3434" s="39" t="s">
        <v>20819</v>
      </c>
      <c r="C3434" s="39" t="s">
        <v>20820</v>
      </c>
      <c r="D3434" s="38">
        <v>816655</v>
      </c>
      <c r="E3434" s="38"/>
      <c r="F3434" s="42" t="s">
        <v>782</v>
      </c>
      <c r="G3434" s="38">
        <v>8268013296</v>
      </c>
      <c r="H3434" s="40">
        <v>529</v>
      </c>
      <c r="I3434" s="2">
        <v>86734.635593220344</v>
      </c>
      <c r="J3434" s="2"/>
      <c r="K3434" s="2">
        <v>15612.234406779662</v>
      </c>
      <c r="L3434" s="3">
        <f t="shared" si="53"/>
        <v>102346.87000000001</v>
      </c>
      <c r="M3434" s="41">
        <v>45196.729166666664</v>
      </c>
      <c r="N3434" s="39">
        <v>160755182</v>
      </c>
      <c r="O3434" s="39" t="s">
        <v>8899</v>
      </c>
      <c r="P3434" s="40" t="s">
        <v>20821</v>
      </c>
      <c r="Q3434" s="41">
        <v>45231</v>
      </c>
      <c r="R3434" s="42" t="s">
        <v>8901</v>
      </c>
      <c r="S3434" s="68"/>
    </row>
    <row r="3435" spans="1:19" s="70" customFormat="1" ht="12.75" hidden="1" customHeight="1" x14ac:dyDescent="0.2">
      <c r="A3435" s="38" t="s">
        <v>1109</v>
      </c>
      <c r="B3435" s="39" t="s">
        <v>1110</v>
      </c>
      <c r="C3435" s="39" t="s">
        <v>1111</v>
      </c>
      <c r="D3435" s="38">
        <v>813587</v>
      </c>
      <c r="E3435" s="38"/>
      <c r="F3435" s="39" t="s">
        <v>1112</v>
      </c>
      <c r="G3435" s="38">
        <v>8268005723</v>
      </c>
      <c r="H3435" s="40">
        <v>866</v>
      </c>
      <c r="I3435" s="2">
        <v>86650</v>
      </c>
      <c r="J3435" s="2"/>
      <c r="K3435" s="2">
        <v>15597</v>
      </c>
      <c r="L3435" s="3">
        <f t="shared" si="53"/>
        <v>102247</v>
      </c>
      <c r="M3435" s="41">
        <v>44239.729166666664</v>
      </c>
      <c r="N3435" s="39">
        <v>44298378</v>
      </c>
      <c r="O3435" s="39" t="s">
        <v>52</v>
      </c>
      <c r="P3435" s="40" t="s">
        <v>1113</v>
      </c>
      <c r="Q3435" s="41">
        <v>44281</v>
      </c>
      <c r="R3435" s="39" t="s">
        <v>54</v>
      </c>
      <c r="S3435" s="68"/>
    </row>
    <row r="3436" spans="1:19" s="70" customFormat="1" ht="12.75" hidden="1" customHeight="1" x14ac:dyDescent="0.2">
      <c r="A3436" s="38" t="s">
        <v>16075</v>
      </c>
      <c r="B3436" s="39" t="s">
        <v>16076</v>
      </c>
      <c r="C3436" s="39" t="s">
        <v>16077</v>
      </c>
      <c r="D3436" s="38">
        <v>510104</v>
      </c>
      <c r="E3436" s="38"/>
      <c r="F3436" s="42" t="s">
        <v>6236</v>
      </c>
      <c r="G3436" s="38">
        <v>8266016267</v>
      </c>
      <c r="H3436" s="40">
        <v>527</v>
      </c>
      <c r="I3436" s="2">
        <v>86550</v>
      </c>
      <c r="J3436" s="2"/>
      <c r="K3436" s="2">
        <v>15579</v>
      </c>
      <c r="L3436" s="3">
        <f t="shared" si="53"/>
        <v>102129</v>
      </c>
      <c r="M3436" s="41">
        <v>44845.729166666664</v>
      </c>
      <c r="N3436" s="39">
        <v>6870259758</v>
      </c>
      <c r="O3436" s="39" t="s">
        <v>3282</v>
      </c>
      <c r="P3436" s="40" t="s">
        <v>16069</v>
      </c>
      <c r="Q3436" s="41">
        <v>44883</v>
      </c>
      <c r="R3436" s="42" t="s">
        <v>2417</v>
      </c>
      <c r="S3436" s="68"/>
    </row>
    <row r="3437" spans="1:19" s="70" customFormat="1" ht="12.75" hidden="1" customHeight="1" x14ac:dyDescent="0.2">
      <c r="A3437" s="38" t="s">
        <v>4548</v>
      </c>
      <c r="B3437" s="39" t="s">
        <v>4549</v>
      </c>
      <c r="C3437" s="39" t="s">
        <v>4550</v>
      </c>
      <c r="D3437" s="38">
        <v>401972</v>
      </c>
      <c r="E3437" s="38"/>
      <c r="F3437" s="39" t="s">
        <v>842</v>
      </c>
      <c r="G3437" s="38">
        <v>8263000049</v>
      </c>
      <c r="H3437" s="40" t="s">
        <v>4551</v>
      </c>
      <c r="I3437" s="2">
        <v>86500</v>
      </c>
      <c r="J3437" s="2">
        <v>102.00000000000001</v>
      </c>
      <c r="K3437" s="2">
        <v>15570</v>
      </c>
      <c r="L3437" s="3">
        <f t="shared" si="53"/>
        <v>102172</v>
      </c>
      <c r="M3437" s="41">
        <v>44370.729166666664</v>
      </c>
      <c r="N3437" s="39">
        <v>6870150265</v>
      </c>
      <c r="O3437" s="39" t="s">
        <v>52</v>
      </c>
      <c r="P3437" s="40" t="s">
        <v>4527</v>
      </c>
      <c r="Q3437" s="41">
        <v>44412</v>
      </c>
      <c r="R3437" s="39" t="s">
        <v>54</v>
      </c>
      <c r="S3437" s="68"/>
    </row>
    <row r="3438" spans="1:19" s="70" customFormat="1" ht="12.75" hidden="1" customHeight="1" x14ac:dyDescent="0.2">
      <c r="A3438" s="38" t="s">
        <v>21722</v>
      </c>
      <c r="B3438" s="39" t="s">
        <v>21723</v>
      </c>
      <c r="C3438" s="39" t="s">
        <v>21724</v>
      </c>
      <c r="D3438" s="38">
        <v>700214</v>
      </c>
      <c r="E3438" s="38"/>
      <c r="F3438" s="39" t="s">
        <v>4751</v>
      </c>
      <c r="G3438" s="38">
        <v>8266020253</v>
      </c>
      <c r="H3438" s="40" t="s">
        <v>21725</v>
      </c>
      <c r="I3438" s="2">
        <v>86500</v>
      </c>
      <c r="J3438" s="2"/>
      <c r="K3438" s="2">
        <v>0</v>
      </c>
      <c r="L3438" s="3">
        <f t="shared" si="53"/>
        <v>86500</v>
      </c>
      <c r="M3438" s="41">
        <v>45294.729166666664</v>
      </c>
      <c r="N3438" s="39">
        <v>1218744900</v>
      </c>
      <c r="O3438" s="39" t="s">
        <v>18453</v>
      </c>
      <c r="P3438" s="40" t="s">
        <v>21726</v>
      </c>
      <c r="Q3438" s="41">
        <v>45378</v>
      </c>
      <c r="R3438" s="62" t="s">
        <v>21</v>
      </c>
      <c r="S3438" s="68"/>
    </row>
    <row r="3439" spans="1:19" s="70" customFormat="1" ht="12.75" hidden="1" customHeight="1" x14ac:dyDescent="0.2">
      <c r="A3439" s="38" t="s">
        <v>18793</v>
      </c>
      <c r="B3439" s="39" t="s">
        <v>18794</v>
      </c>
      <c r="C3439" s="39" t="s">
        <v>18795</v>
      </c>
      <c r="D3439" s="38">
        <v>816655</v>
      </c>
      <c r="E3439" s="38"/>
      <c r="F3439" s="42" t="s">
        <v>782</v>
      </c>
      <c r="G3439" s="38">
        <v>8266016192</v>
      </c>
      <c r="H3439" s="40">
        <v>402</v>
      </c>
      <c r="I3439" s="2">
        <v>86400</v>
      </c>
      <c r="J3439" s="2"/>
      <c r="K3439" s="2">
        <v>15552</v>
      </c>
      <c r="L3439" s="3">
        <f t="shared" si="53"/>
        <v>101952</v>
      </c>
      <c r="M3439" s="41">
        <v>45010.729166666664</v>
      </c>
      <c r="N3439" s="39">
        <v>1246319048</v>
      </c>
      <c r="O3439" s="39" t="s">
        <v>52</v>
      </c>
      <c r="P3439" s="40" t="s">
        <v>18796</v>
      </c>
      <c r="Q3439" s="41">
        <v>45072</v>
      </c>
      <c r="R3439" s="39" t="s">
        <v>54</v>
      </c>
      <c r="S3439" s="68"/>
    </row>
    <row r="3440" spans="1:19" s="70" customFormat="1" ht="12.75" hidden="1" customHeight="1" x14ac:dyDescent="0.2">
      <c r="A3440" s="38" t="s">
        <v>11835</v>
      </c>
      <c r="B3440" s="42" t="s">
        <v>11836</v>
      </c>
      <c r="C3440" s="42" t="s">
        <v>11837</v>
      </c>
      <c r="D3440" s="38">
        <v>811819</v>
      </c>
      <c r="E3440" s="38"/>
      <c r="F3440" s="39" t="s">
        <v>1091</v>
      </c>
      <c r="G3440" s="38">
        <v>8263000188</v>
      </c>
      <c r="H3440" s="40" t="s">
        <v>11838</v>
      </c>
      <c r="I3440" s="3">
        <v>86361</v>
      </c>
      <c r="J3440" s="3"/>
      <c r="K3440" s="3">
        <v>0</v>
      </c>
      <c r="L3440" s="3">
        <f t="shared" si="53"/>
        <v>86361</v>
      </c>
      <c r="M3440" s="41">
        <v>44594.729166666664</v>
      </c>
      <c r="N3440" s="39">
        <v>3445033858</v>
      </c>
      <c r="O3440" s="42" t="s">
        <v>315</v>
      </c>
      <c r="P3440" s="42">
        <v>203300957448</v>
      </c>
      <c r="Q3440" s="60">
        <v>44651</v>
      </c>
      <c r="R3440" s="42" t="s">
        <v>243</v>
      </c>
      <c r="S3440" s="68"/>
    </row>
    <row r="3441" spans="1:19" s="70" customFormat="1" ht="12.75" hidden="1" customHeight="1" x14ac:dyDescent="0.2">
      <c r="A3441" s="38" t="s">
        <v>20652</v>
      </c>
      <c r="B3441" s="39" t="s">
        <v>20653</v>
      </c>
      <c r="C3441" s="39" t="s">
        <v>20654</v>
      </c>
      <c r="D3441" s="38">
        <v>816273</v>
      </c>
      <c r="E3441" s="38"/>
      <c r="F3441" s="39" t="s">
        <v>51</v>
      </c>
      <c r="G3441" s="38">
        <v>8268011265</v>
      </c>
      <c r="H3441" s="40">
        <v>147</v>
      </c>
      <c r="I3441" s="2">
        <v>86100</v>
      </c>
      <c r="J3441" s="2"/>
      <c r="K3441" s="2">
        <v>15498</v>
      </c>
      <c r="L3441" s="3">
        <f t="shared" si="53"/>
        <v>101598</v>
      </c>
      <c r="M3441" s="41">
        <v>45183.729166666664</v>
      </c>
      <c r="N3441" s="39">
        <v>160725762</v>
      </c>
      <c r="O3441" s="39" t="s">
        <v>3282</v>
      </c>
      <c r="P3441" s="40" t="s">
        <v>20655</v>
      </c>
      <c r="Q3441" s="41">
        <v>45214</v>
      </c>
      <c r="R3441" s="42" t="s">
        <v>2417</v>
      </c>
      <c r="S3441" s="68"/>
    </row>
    <row r="3442" spans="1:19" s="70" customFormat="1" ht="12.75" hidden="1" customHeight="1" x14ac:dyDescent="0.2">
      <c r="A3442" s="38">
        <v>329</v>
      </c>
      <c r="B3442" s="39" t="s">
        <v>22104</v>
      </c>
      <c r="C3442" s="39" t="s">
        <v>22105</v>
      </c>
      <c r="D3442" s="38">
        <v>816655</v>
      </c>
      <c r="E3442" s="38"/>
      <c r="F3442" s="42" t="s">
        <v>782</v>
      </c>
      <c r="G3442" s="38">
        <v>8268014230</v>
      </c>
      <c r="H3442" s="40">
        <v>600</v>
      </c>
      <c r="I3442" s="2">
        <v>86058.44915254238</v>
      </c>
      <c r="J3442" s="2"/>
      <c r="K3442" s="2">
        <v>15490.520847457628</v>
      </c>
      <c r="L3442" s="3">
        <f t="shared" si="53"/>
        <v>101548.97</v>
      </c>
      <c r="M3442" s="41">
        <v>45331.729166666664</v>
      </c>
      <c r="N3442" s="39">
        <v>161102865</v>
      </c>
      <c r="O3442" s="39" t="s">
        <v>8899</v>
      </c>
      <c r="P3442" s="40" t="s">
        <v>22106</v>
      </c>
      <c r="Q3442" s="41">
        <v>45364</v>
      </c>
      <c r="R3442" s="42" t="s">
        <v>8901</v>
      </c>
      <c r="S3442" s="68"/>
    </row>
    <row r="3443" spans="1:19" s="70" customFormat="1" ht="12.75" hidden="1" customHeight="1" x14ac:dyDescent="0.2">
      <c r="A3443" s="38" t="s">
        <v>16995</v>
      </c>
      <c r="B3443" s="39" t="s">
        <v>16990</v>
      </c>
      <c r="C3443" s="39" t="s">
        <v>16991</v>
      </c>
      <c r="D3443" s="58">
        <v>118480</v>
      </c>
      <c r="E3443" s="58"/>
      <c r="F3443" s="39" t="s">
        <v>9826</v>
      </c>
      <c r="G3443" s="38">
        <v>8263000270</v>
      </c>
      <c r="H3443" s="40" t="s">
        <v>16992</v>
      </c>
      <c r="I3443" s="2">
        <v>85968</v>
      </c>
      <c r="J3443" s="2"/>
      <c r="K3443" s="2">
        <v>15474.24</v>
      </c>
      <c r="L3443" s="3">
        <f t="shared" si="53"/>
        <v>101442.24000000001</v>
      </c>
      <c r="M3443" s="41">
        <v>44907.729166666664</v>
      </c>
      <c r="N3443" s="39">
        <v>6870333254</v>
      </c>
      <c r="O3443" s="39" t="s">
        <v>3282</v>
      </c>
      <c r="P3443" s="40" t="s">
        <v>16993</v>
      </c>
      <c r="Q3443" s="41">
        <v>44940</v>
      </c>
      <c r="R3443" s="42" t="s">
        <v>2417</v>
      </c>
      <c r="S3443" s="68"/>
    </row>
    <row r="3444" spans="1:19" s="70" customFormat="1" ht="12.75" hidden="1" customHeight="1" x14ac:dyDescent="0.2">
      <c r="A3444" s="38" t="s">
        <v>914</v>
      </c>
      <c r="B3444" s="39" t="s">
        <v>915</v>
      </c>
      <c r="C3444" s="39" t="s">
        <v>916</v>
      </c>
      <c r="D3444" s="38">
        <v>401972</v>
      </c>
      <c r="E3444" s="38"/>
      <c r="F3444" s="39" t="s">
        <v>842</v>
      </c>
      <c r="G3444" s="38">
        <v>8263000049</v>
      </c>
      <c r="H3444" s="40" t="s">
        <v>917</v>
      </c>
      <c r="I3444" s="2">
        <v>85680</v>
      </c>
      <c r="J3444" s="2">
        <v>75.996799999999993</v>
      </c>
      <c r="K3444" s="2">
        <v>15422.4</v>
      </c>
      <c r="L3444" s="3">
        <f t="shared" si="53"/>
        <v>101178.39679999999</v>
      </c>
      <c r="M3444" s="41">
        <v>44230.729166666664</v>
      </c>
      <c r="N3444" s="39">
        <v>6870340597</v>
      </c>
      <c r="O3444" s="39" t="s">
        <v>52</v>
      </c>
      <c r="P3444" s="40" t="s">
        <v>844</v>
      </c>
      <c r="Q3444" s="41">
        <v>44272</v>
      </c>
      <c r="R3444" s="39" t="s">
        <v>54</v>
      </c>
      <c r="S3444" s="68"/>
    </row>
    <row r="3445" spans="1:19" s="70" customFormat="1" ht="12.75" hidden="1" customHeight="1" x14ac:dyDescent="0.2">
      <c r="A3445" s="38" t="s">
        <v>20139</v>
      </c>
      <c r="B3445" s="42"/>
      <c r="C3445" s="42"/>
      <c r="D3445" s="38"/>
      <c r="E3445" s="38"/>
      <c r="F3445" s="42" t="s">
        <v>3025</v>
      </c>
      <c r="G3445" s="61">
        <v>7070156545</v>
      </c>
      <c r="H3445" s="59">
        <v>45145</v>
      </c>
      <c r="I3445" s="5">
        <v>85569.600000000006</v>
      </c>
      <c r="J3445" s="3"/>
      <c r="K3445" s="2">
        <v>0</v>
      </c>
      <c r="L3445" s="3">
        <f t="shared" si="53"/>
        <v>85569.600000000006</v>
      </c>
      <c r="M3445" s="59">
        <v>45145</v>
      </c>
      <c r="N3445" s="61">
        <v>7070156545</v>
      </c>
      <c r="O3445" s="42" t="s">
        <v>20138</v>
      </c>
      <c r="P3445" s="42"/>
      <c r="Q3445" s="60"/>
      <c r="R3445" s="62" t="s">
        <v>17</v>
      </c>
      <c r="S3445" s="68"/>
    </row>
    <row r="3446" spans="1:19" s="70" customFormat="1" ht="12.75" hidden="1" customHeight="1" x14ac:dyDescent="0.2">
      <c r="A3446" s="38" t="s">
        <v>18243</v>
      </c>
      <c r="B3446" s="42" t="s">
        <v>18244</v>
      </c>
      <c r="C3446" s="42" t="s">
        <v>18245</v>
      </c>
      <c r="D3446" s="38">
        <v>816655</v>
      </c>
      <c r="E3446" s="38"/>
      <c r="F3446" s="42" t="s">
        <v>782</v>
      </c>
      <c r="G3446" s="38">
        <v>8268011095</v>
      </c>
      <c r="H3446" s="40">
        <v>382</v>
      </c>
      <c r="I3446" s="3">
        <v>85357.47</v>
      </c>
      <c r="J3446" s="3"/>
      <c r="K3446" s="3">
        <v>15364.34</v>
      </c>
      <c r="L3446" s="3">
        <f t="shared" si="53"/>
        <v>100721.81</v>
      </c>
      <c r="M3446" s="41">
        <v>44964.729166666664</v>
      </c>
      <c r="N3446" s="39">
        <v>44561777</v>
      </c>
      <c r="O3446" s="42" t="s">
        <v>315</v>
      </c>
      <c r="P3446" s="42" t="s">
        <v>18246</v>
      </c>
      <c r="Q3446" s="60">
        <v>45017</v>
      </c>
      <c r="R3446" s="42" t="s">
        <v>243</v>
      </c>
      <c r="S3446" s="68"/>
    </row>
    <row r="3447" spans="1:19" s="70" customFormat="1" ht="12.75" hidden="1" customHeight="1" x14ac:dyDescent="0.2">
      <c r="A3447" s="38" t="s">
        <v>22358</v>
      </c>
      <c r="B3447" s="39" t="s">
        <v>22359</v>
      </c>
      <c r="C3447" s="39" t="s">
        <v>22360</v>
      </c>
      <c r="D3447" s="38">
        <v>812419</v>
      </c>
      <c r="E3447" s="38"/>
      <c r="F3447" s="39" t="s">
        <v>1956</v>
      </c>
      <c r="G3447" s="38">
        <v>8268014294</v>
      </c>
      <c r="H3447" s="40" t="s">
        <v>22361</v>
      </c>
      <c r="I3447" s="2">
        <v>85172.03389830509</v>
      </c>
      <c r="J3447" s="2"/>
      <c r="K3447" s="2">
        <v>15330.966101694916</v>
      </c>
      <c r="L3447" s="3">
        <f t="shared" si="53"/>
        <v>100503</v>
      </c>
      <c r="M3447" s="41">
        <v>45357.729166666664</v>
      </c>
      <c r="N3447" s="39">
        <v>161182474</v>
      </c>
      <c r="O3447" s="39" t="s">
        <v>18453</v>
      </c>
      <c r="P3447" s="40" t="s">
        <v>22362</v>
      </c>
      <c r="Q3447" s="41">
        <v>45386</v>
      </c>
      <c r="R3447" s="62" t="s">
        <v>21</v>
      </c>
      <c r="S3447" s="68"/>
    </row>
    <row r="3448" spans="1:19" s="70" customFormat="1" ht="12.75" hidden="1" customHeight="1" x14ac:dyDescent="0.2">
      <c r="A3448" s="38" t="s">
        <v>1828</v>
      </c>
      <c r="B3448" s="39" t="s">
        <v>1829</v>
      </c>
      <c r="C3448" s="39"/>
      <c r="D3448" s="38">
        <v>811819</v>
      </c>
      <c r="E3448" s="38"/>
      <c r="F3448" s="39" t="s">
        <v>1091</v>
      </c>
      <c r="G3448" s="38">
        <v>8263000049</v>
      </c>
      <c r="H3448" s="40" t="s">
        <v>1830</v>
      </c>
      <c r="I3448" s="2">
        <v>85032</v>
      </c>
      <c r="J3448" s="2"/>
      <c r="K3448" s="2">
        <v>0</v>
      </c>
      <c r="L3448" s="3">
        <f t="shared" si="53"/>
        <v>85032</v>
      </c>
      <c r="M3448" s="4">
        <v>44328</v>
      </c>
      <c r="N3448" s="39"/>
      <c r="O3448" s="39" t="s">
        <v>52</v>
      </c>
      <c r="P3448" s="40"/>
      <c r="Q3448" s="41"/>
      <c r="R3448" s="39" t="s">
        <v>54</v>
      </c>
      <c r="S3448" s="68"/>
    </row>
    <row r="3449" spans="1:19" s="70" customFormat="1" ht="12.75" hidden="1" customHeight="1" x14ac:dyDescent="0.2">
      <c r="A3449" s="38" t="s">
        <v>2908</v>
      </c>
      <c r="B3449" s="39" t="s">
        <v>2909</v>
      </c>
      <c r="C3449" s="39" t="s">
        <v>2910</v>
      </c>
      <c r="D3449" s="38">
        <v>811819</v>
      </c>
      <c r="E3449" s="38"/>
      <c r="F3449" s="39" t="s">
        <v>1091</v>
      </c>
      <c r="G3449" s="38">
        <v>8263000049</v>
      </c>
      <c r="H3449" s="40" t="s">
        <v>2911</v>
      </c>
      <c r="I3449" s="2">
        <v>85032</v>
      </c>
      <c r="J3449" s="2"/>
      <c r="K3449" s="2">
        <v>0</v>
      </c>
      <c r="L3449" s="3">
        <f t="shared" si="53"/>
        <v>85032</v>
      </c>
      <c r="M3449" s="41">
        <v>44322.729166666664</v>
      </c>
      <c r="N3449" s="39">
        <v>3445005713</v>
      </c>
      <c r="O3449" s="39" t="s">
        <v>52</v>
      </c>
      <c r="P3449" s="40">
        <v>106153874729</v>
      </c>
      <c r="Q3449" s="41">
        <v>44363</v>
      </c>
      <c r="R3449" s="39" t="s">
        <v>54</v>
      </c>
      <c r="S3449" s="68"/>
    </row>
    <row r="3450" spans="1:19" s="70" customFormat="1" ht="12.75" hidden="1" customHeight="1" x14ac:dyDescent="0.2">
      <c r="A3450" s="38" t="s">
        <v>4236</v>
      </c>
      <c r="B3450" s="39" t="s">
        <v>4237</v>
      </c>
      <c r="C3450" s="39" t="s">
        <v>4238</v>
      </c>
      <c r="D3450" s="38">
        <v>811819</v>
      </c>
      <c r="E3450" s="38"/>
      <c r="F3450" s="39" t="s">
        <v>1091</v>
      </c>
      <c r="G3450" s="38">
        <v>8263000049</v>
      </c>
      <c r="H3450" s="40" t="s">
        <v>4239</v>
      </c>
      <c r="I3450" s="2">
        <v>85032</v>
      </c>
      <c r="J3450" s="2"/>
      <c r="K3450" s="2">
        <v>0</v>
      </c>
      <c r="L3450" s="3">
        <f t="shared" si="53"/>
        <v>85032</v>
      </c>
      <c r="M3450" s="41">
        <v>44379.729166666664</v>
      </c>
      <c r="N3450" s="39">
        <v>3445008570</v>
      </c>
      <c r="O3450" s="39" t="s">
        <v>52</v>
      </c>
      <c r="P3450" s="40">
        <v>107140648634</v>
      </c>
      <c r="Q3450" s="41">
        <v>44392</v>
      </c>
      <c r="R3450" s="39" t="s">
        <v>54</v>
      </c>
      <c r="S3450" s="68"/>
    </row>
    <row r="3451" spans="1:19" s="70" customFormat="1" ht="12.75" hidden="1" customHeight="1" x14ac:dyDescent="0.2">
      <c r="A3451" s="38" t="s">
        <v>4936</v>
      </c>
      <c r="B3451" s="39" t="s">
        <v>4937</v>
      </c>
      <c r="C3451" s="39" t="s">
        <v>4938</v>
      </c>
      <c r="D3451" s="38">
        <v>811819</v>
      </c>
      <c r="E3451" s="38"/>
      <c r="F3451" s="39" t="s">
        <v>1091</v>
      </c>
      <c r="G3451" s="38">
        <v>8263000049</v>
      </c>
      <c r="H3451" s="40" t="s">
        <v>4939</v>
      </c>
      <c r="I3451" s="2">
        <v>85032</v>
      </c>
      <c r="J3451" s="2"/>
      <c r="K3451" s="2">
        <v>0</v>
      </c>
      <c r="L3451" s="3">
        <f t="shared" si="53"/>
        <v>85032</v>
      </c>
      <c r="M3451" s="41">
        <v>44396.729166666664</v>
      </c>
      <c r="N3451" s="39">
        <v>3445009836</v>
      </c>
      <c r="O3451" s="39" t="s">
        <v>52</v>
      </c>
      <c r="P3451" s="40">
        <v>108023355182</v>
      </c>
      <c r="Q3451" s="41">
        <v>44411</v>
      </c>
      <c r="R3451" s="39" t="s">
        <v>54</v>
      </c>
      <c r="S3451" s="68"/>
    </row>
    <row r="3452" spans="1:19" s="70" customFormat="1" ht="12.75" hidden="1" customHeight="1" x14ac:dyDescent="0.2">
      <c r="A3452" s="38" t="s">
        <v>5945</v>
      </c>
      <c r="B3452" s="39" t="s">
        <v>5946</v>
      </c>
      <c r="C3452" s="39" t="s">
        <v>5947</v>
      </c>
      <c r="D3452" s="38">
        <v>811819</v>
      </c>
      <c r="E3452" s="38"/>
      <c r="F3452" s="39" t="s">
        <v>1091</v>
      </c>
      <c r="G3452" s="38">
        <v>8263000049</v>
      </c>
      <c r="H3452" s="40" t="s">
        <v>5948</v>
      </c>
      <c r="I3452" s="2">
        <v>85032</v>
      </c>
      <c r="J3452" s="2"/>
      <c r="K3452" s="2">
        <v>0</v>
      </c>
      <c r="L3452" s="3">
        <f t="shared" si="53"/>
        <v>85032</v>
      </c>
      <c r="M3452" s="41">
        <v>44389.729166666664</v>
      </c>
      <c r="N3452" s="39">
        <v>3445013021</v>
      </c>
      <c r="O3452" s="39" t="s">
        <v>52</v>
      </c>
      <c r="P3452" s="40">
        <v>108250676225</v>
      </c>
      <c r="Q3452" s="41">
        <v>44437</v>
      </c>
      <c r="R3452" s="39" t="s">
        <v>54</v>
      </c>
      <c r="S3452" s="68"/>
    </row>
    <row r="3453" spans="1:19" s="70" customFormat="1" ht="12.75" hidden="1" customHeight="1" x14ac:dyDescent="0.2">
      <c r="A3453" s="38" t="s">
        <v>16630</v>
      </c>
      <c r="B3453" s="39" t="s">
        <v>16631</v>
      </c>
      <c r="C3453" s="39" t="s">
        <v>16632</v>
      </c>
      <c r="D3453" s="38">
        <v>815145</v>
      </c>
      <c r="E3453" s="38"/>
      <c r="F3453" s="39" t="s">
        <v>1053</v>
      </c>
      <c r="G3453" s="38">
        <v>8268010804</v>
      </c>
      <c r="H3453" s="40">
        <v>122</v>
      </c>
      <c r="I3453" s="2">
        <v>85019.796610169491</v>
      </c>
      <c r="J3453" s="2"/>
      <c r="K3453" s="2">
        <v>15303.563389830508</v>
      </c>
      <c r="L3453" s="3">
        <f t="shared" si="53"/>
        <v>100323.36</v>
      </c>
      <c r="M3453" s="41">
        <v>44905.729166666664</v>
      </c>
      <c r="N3453" s="39">
        <v>44350435</v>
      </c>
      <c r="O3453" s="39" t="s">
        <v>52</v>
      </c>
      <c r="P3453" s="40" t="s">
        <v>16633</v>
      </c>
      <c r="Q3453" s="41">
        <v>44925</v>
      </c>
      <c r="R3453" s="39" t="s">
        <v>54</v>
      </c>
      <c r="S3453" s="68"/>
    </row>
    <row r="3454" spans="1:19" s="70" customFormat="1" ht="12.75" hidden="1" customHeight="1" x14ac:dyDescent="0.2">
      <c r="A3454" s="38" t="s">
        <v>14207</v>
      </c>
      <c r="B3454" s="39" t="s">
        <v>14208</v>
      </c>
      <c r="C3454" s="39" t="s">
        <v>14209</v>
      </c>
      <c r="D3454" s="38">
        <v>803629</v>
      </c>
      <c r="E3454" s="38" t="s">
        <v>23092</v>
      </c>
      <c r="F3454" s="129" t="s">
        <v>5326</v>
      </c>
      <c r="G3454" s="38">
        <v>8268008674</v>
      </c>
      <c r="H3454" s="40" t="s">
        <v>14210</v>
      </c>
      <c r="I3454" s="2">
        <v>85000</v>
      </c>
      <c r="J3454" s="2"/>
      <c r="K3454" s="2">
        <v>15300</v>
      </c>
      <c r="L3454" s="3">
        <f t="shared" si="53"/>
        <v>100300</v>
      </c>
      <c r="M3454" s="41">
        <v>44681</v>
      </c>
      <c r="N3454" s="39">
        <v>44009695</v>
      </c>
      <c r="O3454" s="39" t="s">
        <v>52</v>
      </c>
      <c r="P3454" s="40">
        <v>207076491718</v>
      </c>
      <c r="Q3454" s="41">
        <v>44750</v>
      </c>
      <c r="R3454" s="39" t="s">
        <v>54</v>
      </c>
      <c r="S3454" s="68"/>
    </row>
    <row r="3455" spans="1:19" s="70" customFormat="1" ht="12.75" hidden="1" customHeight="1" x14ac:dyDescent="0.2">
      <c r="A3455" s="38" t="s">
        <v>8479</v>
      </c>
      <c r="B3455" s="42" t="s">
        <v>8480</v>
      </c>
      <c r="C3455" s="42" t="s">
        <v>8481</v>
      </c>
      <c r="D3455" s="38">
        <v>811819</v>
      </c>
      <c r="E3455" s="38"/>
      <c r="F3455" s="39" t="s">
        <v>1091</v>
      </c>
      <c r="G3455" s="38">
        <v>8263000149</v>
      </c>
      <c r="H3455" s="40" t="s">
        <v>8482</v>
      </c>
      <c r="I3455" s="3">
        <v>84948</v>
      </c>
      <c r="J3455" s="3"/>
      <c r="K3455" s="3">
        <v>0</v>
      </c>
      <c r="L3455" s="3">
        <f t="shared" si="53"/>
        <v>84948</v>
      </c>
      <c r="M3455" s="41">
        <v>44495.729166666664</v>
      </c>
      <c r="N3455" s="39">
        <v>3445019923</v>
      </c>
      <c r="O3455" s="42" t="s">
        <v>315</v>
      </c>
      <c r="P3455" s="42"/>
      <c r="Q3455" s="60"/>
      <c r="R3455" s="42" t="s">
        <v>243</v>
      </c>
      <c r="S3455" s="68" t="s">
        <v>506</v>
      </c>
    </row>
    <row r="3456" spans="1:19" s="70" customFormat="1" ht="12.75" hidden="1" customHeight="1" x14ac:dyDescent="0.2">
      <c r="A3456" s="38" t="s">
        <v>6703</v>
      </c>
      <c r="B3456" s="42" t="s">
        <v>6704</v>
      </c>
      <c r="C3456" s="42" t="s">
        <v>6705</v>
      </c>
      <c r="D3456" s="38">
        <v>815985</v>
      </c>
      <c r="E3456" s="38"/>
      <c r="F3456" s="42" t="s">
        <v>6706</v>
      </c>
      <c r="G3456" s="38">
        <v>8268006741</v>
      </c>
      <c r="H3456" s="40">
        <v>2</v>
      </c>
      <c r="I3456" s="3">
        <v>84807.627118644072</v>
      </c>
      <c r="J3456" s="3"/>
      <c r="K3456" s="3">
        <v>15265.372881355932</v>
      </c>
      <c r="L3456" s="3">
        <f t="shared" si="53"/>
        <v>100073</v>
      </c>
      <c r="M3456" s="41">
        <v>44440.729166666664</v>
      </c>
      <c r="N3456" s="39">
        <v>44100680</v>
      </c>
      <c r="O3456" s="42" t="s">
        <v>315</v>
      </c>
      <c r="P3456" s="42" t="s">
        <v>6707</v>
      </c>
      <c r="Q3456" s="60">
        <v>44478</v>
      </c>
      <c r="R3456" s="42" t="s">
        <v>243</v>
      </c>
      <c r="S3456" s="68" t="s">
        <v>506</v>
      </c>
    </row>
    <row r="3457" spans="1:19" s="70" customFormat="1" ht="12.75" hidden="1" customHeight="1" x14ac:dyDescent="0.2">
      <c r="A3457" s="38" t="s">
        <v>17849</v>
      </c>
      <c r="B3457" s="39" t="s">
        <v>17850</v>
      </c>
      <c r="C3457" s="39" t="s">
        <v>17851</v>
      </c>
      <c r="D3457" s="38">
        <v>508838</v>
      </c>
      <c r="E3457" s="38"/>
      <c r="F3457" s="39" t="s">
        <v>17135</v>
      </c>
      <c r="G3457" s="38">
        <v>8266016950</v>
      </c>
      <c r="H3457" s="40">
        <v>5675</v>
      </c>
      <c r="I3457" s="2">
        <v>84759</v>
      </c>
      <c r="J3457" s="2"/>
      <c r="K3457" s="2">
        <v>0</v>
      </c>
      <c r="L3457" s="3">
        <f t="shared" si="53"/>
        <v>84759</v>
      </c>
      <c r="M3457" s="41">
        <v>44929.729166666664</v>
      </c>
      <c r="N3457" s="39">
        <v>6870399762</v>
      </c>
      <c r="O3457" s="39" t="s">
        <v>3282</v>
      </c>
      <c r="P3457" s="40" t="s">
        <v>17852</v>
      </c>
      <c r="Q3457" s="41">
        <v>44988</v>
      </c>
      <c r="R3457" s="42" t="s">
        <v>2417</v>
      </c>
      <c r="S3457" s="68"/>
    </row>
    <row r="3458" spans="1:19" s="70" customFormat="1" ht="12.75" hidden="1" customHeight="1" x14ac:dyDescent="0.2">
      <c r="A3458" s="38" t="s">
        <v>18029</v>
      </c>
      <c r="B3458" s="39" t="s">
        <v>18030</v>
      </c>
      <c r="C3458" s="39" t="s">
        <v>18031</v>
      </c>
      <c r="D3458" s="38">
        <v>508838</v>
      </c>
      <c r="E3458" s="38"/>
      <c r="F3458" s="39" t="s">
        <v>17135</v>
      </c>
      <c r="G3458" s="38">
        <v>8266016950</v>
      </c>
      <c r="H3458" s="40">
        <v>5676</v>
      </c>
      <c r="I3458" s="2">
        <v>84759</v>
      </c>
      <c r="J3458" s="2"/>
      <c r="K3458" s="2">
        <v>0</v>
      </c>
      <c r="L3458" s="3">
        <f t="shared" si="53"/>
        <v>84759</v>
      </c>
      <c r="M3458" s="41">
        <v>44929.729166666664</v>
      </c>
      <c r="N3458" s="39">
        <v>6870413704</v>
      </c>
      <c r="O3458" s="39" t="s">
        <v>3282</v>
      </c>
      <c r="P3458" s="40" t="s">
        <v>18032</v>
      </c>
      <c r="Q3458" s="41">
        <v>45000</v>
      </c>
      <c r="R3458" s="42" t="s">
        <v>2417</v>
      </c>
      <c r="S3458" s="68"/>
    </row>
    <row r="3459" spans="1:19" s="70" customFormat="1" ht="12.75" hidden="1" customHeight="1" x14ac:dyDescent="0.2">
      <c r="A3459" s="38" t="s">
        <v>14482</v>
      </c>
      <c r="B3459" s="39" t="s">
        <v>14483</v>
      </c>
      <c r="C3459" s="39"/>
      <c r="D3459" s="38">
        <v>815539</v>
      </c>
      <c r="E3459" s="38"/>
      <c r="F3459" s="42" t="s">
        <v>1640</v>
      </c>
      <c r="G3459" s="66">
        <v>8268008898</v>
      </c>
      <c r="H3459" s="40" t="s">
        <v>14484</v>
      </c>
      <c r="I3459" s="2">
        <v>84735</v>
      </c>
      <c r="J3459" s="2"/>
      <c r="K3459" s="2">
        <v>15252.3</v>
      </c>
      <c r="L3459" s="3">
        <f t="shared" si="53"/>
        <v>99987.3</v>
      </c>
      <c r="M3459" s="41">
        <v>44704</v>
      </c>
      <c r="N3459" s="39"/>
      <c r="O3459" s="39" t="s">
        <v>52</v>
      </c>
      <c r="P3459" s="40" t="s">
        <v>14485</v>
      </c>
      <c r="Q3459" s="41">
        <v>44773</v>
      </c>
      <c r="R3459" s="39" t="s">
        <v>54</v>
      </c>
      <c r="S3459" s="68"/>
    </row>
    <row r="3460" spans="1:19" s="70" customFormat="1" ht="12.75" hidden="1" customHeight="1" x14ac:dyDescent="0.25">
      <c r="A3460" s="38" t="s">
        <v>16034</v>
      </c>
      <c r="B3460" s="42" t="s">
        <v>16035</v>
      </c>
      <c r="C3460" s="42" t="s">
        <v>16036</v>
      </c>
      <c r="D3460" s="38">
        <v>407261</v>
      </c>
      <c r="E3460" s="38"/>
      <c r="F3460" s="139" t="s">
        <v>58</v>
      </c>
      <c r="G3460" s="38">
        <v>8266016442</v>
      </c>
      <c r="H3460" s="40">
        <v>9854032242</v>
      </c>
      <c r="I3460" s="3">
        <v>84713.75</v>
      </c>
      <c r="J3460" s="3"/>
      <c r="K3460" s="3">
        <v>0</v>
      </c>
      <c r="L3460" s="3">
        <f t="shared" si="53"/>
        <v>84713.75</v>
      </c>
      <c r="M3460" s="41">
        <v>44855.729166666664</v>
      </c>
      <c r="N3460" s="39">
        <v>6870259242</v>
      </c>
      <c r="O3460" s="42" t="s">
        <v>315</v>
      </c>
      <c r="P3460" s="42"/>
      <c r="Q3460" s="60"/>
      <c r="R3460" s="42" t="s">
        <v>243</v>
      </c>
      <c r="S3460" s="68" t="s">
        <v>506</v>
      </c>
    </row>
    <row r="3461" spans="1:19" s="70" customFormat="1" ht="12.75" hidden="1" customHeight="1" x14ac:dyDescent="0.25">
      <c r="A3461" s="38" t="s">
        <v>16049</v>
      </c>
      <c r="B3461" s="39" t="s">
        <v>16050</v>
      </c>
      <c r="C3461" s="39" t="s">
        <v>16051</v>
      </c>
      <c r="D3461" s="38">
        <v>407261</v>
      </c>
      <c r="E3461" s="38"/>
      <c r="F3461" s="138" t="s">
        <v>58</v>
      </c>
      <c r="G3461" s="38">
        <v>8266015795</v>
      </c>
      <c r="H3461" s="40">
        <v>9854032257</v>
      </c>
      <c r="I3461" s="2">
        <v>84713.75</v>
      </c>
      <c r="J3461" s="2"/>
      <c r="K3461" s="2">
        <v>0</v>
      </c>
      <c r="L3461" s="3">
        <f t="shared" si="53"/>
        <v>84713.75</v>
      </c>
      <c r="M3461" s="41">
        <v>44856.729166666664</v>
      </c>
      <c r="N3461" s="39">
        <v>6870259409</v>
      </c>
      <c r="O3461" s="39" t="s">
        <v>3282</v>
      </c>
      <c r="P3461" s="40"/>
      <c r="Q3461" s="41"/>
      <c r="R3461" s="42" t="s">
        <v>2417</v>
      </c>
      <c r="S3461" s="68"/>
    </row>
    <row r="3462" spans="1:19" s="70" customFormat="1" ht="12.75" hidden="1" customHeight="1" x14ac:dyDescent="0.25">
      <c r="A3462" s="38" t="s">
        <v>16052</v>
      </c>
      <c r="B3462" s="42" t="s">
        <v>16053</v>
      </c>
      <c r="C3462" s="42" t="s">
        <v>16054</v>
      </c>
      <c r="D3462" s="38">
        <v>407261</v>
      </c>
      <c r="E3462" s="38"/>
      <c r="F3462" s="139" t="s">
        <v>58</v>
      </c>
      <c r="G3462" s="38">
        <v>8266016442</v>
      </c>
      <c r="H3462" s="40">
        <v>9854032540</v>
      </c>
      <c r="I3462" s="3">
        <v>84713.75</v>
      </c>
      <c r="J3462" s="3"/>
      <c r="K3462" s="3">
        <v>0</v>
      </c>
      <c r="L3462" s="3">
        <f t="shared" ref="L3462:L3525" si="54">SUM(I3462:K3462)</f>
        <v>84713.75</v>
      </c>
      <c r="M3462" s="41">
        <v>44863.729166666664</v>
      </c>
      <c r="N3462" s="39">
        <v>6870259412</v>
      </c>
      <c r="O3462" s="42" t="s">
        <v>315</v>
      </c>
      <c r="P3462" s="42"/>
      <c r="Q3462" s="60"/>
      <c r="R3462" s="42" t="s">
        <v>243</v>
      </c>
      <c r="S3462" s="68" t="s">
        <v>506</v>
      </c>
    </row>
    <row r="3463" spans="1:19" s="70" customFormat="1" ht="12.75" hidden="1" customHeight="1" x14ac:dyDescent="0.25">
      <c r="A3463" s="38" t="s">
        <v>16239</v>
      </c>
      <c r="B3463" s="39" t="s">
        <v>16240</v>
      </c>
      <c r="C3463" s="39" t="s">
        <v>16241</v>
      </c>
      <c r="D3463" s="38">
        <v>407261</v>
      </c>
      <c r="E3463" s="38"/>
      <c r="F3463" s="138" t="s">
        <v>58</v>
      </c>
      <c r="G3463" s="38">
        <v>8266015795</v>
      </c>
      <c r="H3463" s="40">
        <v>9854032949</v>
      </c>
      <c r="I3463" s="2">
        <v>84713.75</v>
      </c>
      <c r="J3463" s="2"/>
      <c r="K3463" s="2">
        <v>0</v>
      </c>
      <c r="L3463" s="3">
        <f t="shared" si="54"/>
        <v>84713.75</v>
      </c>
      <c r="M3463" s="41">
        <v>44870.729166666664</v>
      </c>
      <c r="N3463" s="39">
        <v>6870276471</v>
      </c>
      <c r="O3463" s="39" t="s">
        <v>3282</v>
      </c>
      <c r="P3463" s="40"/>
      <c r="Q3463" s="41"/>
      <c r="R3463" s="42" t="s">
        <v>2417</v>
      </c>
      <c r="S3463" s="68"/>
    </row>
    <row r="3464" spans="1:19" s="70" customFormat="1" ht="12.75" hidden="1" customHeight="1" x14ac:dyDescent="0.25">
      <c r="A3464" s="38" t="s">
        <v>16242</v>
      </c>
      <c r="B3464" s="39" t="s">
        <v>16243</v>
      </c>
      <c r="C3464" s="39" t="s">
        <v>16244</v>
      </c>
      <c r="D3464" s="38">
        <v>407261</v>
      </c>
      <c r="E3464" s="38"/>
      <c r="F3464" s="138" t="s">
        <v>58</v>
      </c>
      <c r="G3464" s="38">
        <v>8266015795</v>
      </c>
      <c r="H3464" s="40">
        <v>9854032983</v>
      </c>
      <c r="I3464" s="2">
        <v>84713.75</v>
      </c>
      <c r="J3464" s="2"/>
      <c r="K3464" s="2">
        <v>0</v>
      </c>
      <c r="L3464" s="3">
        <f t="shared" si="54"/>
        <v>84713.75</v>
      </c>
      <c r="M3464" s="41">
        <v>44871.729166666664</v>
      </c>
      <c r="N3464" s="39">
        <v>6870276482</v>
      </c>
      <c r="O3464" s="39" t="s">
        <v>3282</v>
      </c>
      <c r="P3464" s="40"/>
      <c r="Q3464" s="41"/>
      <c r="R3464" s="42" t="s">
        <v>2417</v>
      </c>
      <c r="S3464" s="68"/>
    </row>
    <row r="3465" spans="1:19" s="70" customFormat="1" ht="12.75" hidden="1" customHeight="1" x14ac:dyDescent="0.25">
      <c r="A3465" s="38" t="s">
        <v>16249</v>
      </c>
      <c r="B3465" s="39" t="s">
        <v>16250</v>
      </c>
      <c r="C3465" s="39" t="s">
        <v>16251</v>
      </c>
      <c r="D3465" s="38">
        <v>407261</v>
      </c>
      <c r="E3465" s="38"/>
      <c r="F3465" s="138" t="s">
        <v>58</v>
      </c>
      <c r="G3465" s="38">
        <v>8266015795</v>
      </c>
      <c r="H3465" s="40">
        <v>9854033084</v>
      </c>
      <c r="I3465" s="2">
        <v>84713.75</v>
      </c>
      <c r="J3465" s="2"/>
      <c r="K3465" s="2">
        <v>0</v>
      </c>
      <c r="L3465" s="3">
        <f t="shared" si="54"/>
        <v>84713.75</v>
      </c>
      <c r="M3465" s="41">
        <v>44873.729166666664</v>
      </c>
      <c r="N3465" s="39">
        <v>6870276494</v>
      </c>
      <c r="O3465" s="39" t="s">
        <v>3282</v>
      </c>
      <c r="P3465" s="40"/>
      <c r="Q3465" s="41"/>
      <c r="R3465" s="42" t="s">
        <v>2417</v>
      </c>
      <c r="S3465" s="68"/>
    </row>
    <row r="3466" spans="1:19" s="70" customFormat="1" ht="12.75" hidden="1" customHeight="1" x14ac:dyDescent="0.25">
      <c r="A3466" s="38" t="s">
        <v>16252</v>
      </c>
      <c r="B3466" s="39" t="s">
        <v>16253</v>
      </c>
      <c r="C3466" s="39" t="s">
        <v>16254</v>
      </c>
      <c r="D3466" s="38">
        <v>407261</v>
      </c>
      <c r="E3466" s="38"/>
      <c r="F3466" s="138" t="s">
        <v>58</v>
      </c>
      <c r="G3466" s="38">
        <v>8266015795</v>
      </c>
      <c r="H3466" s="40">
        <v>9854033081</v>
      </c>
      <c r="I3466" s="2">
        <v>84713.75</v>
      </c>
      <c r="J3466" s="2"/>
      <c r="K3466" s="2">
        <v>0</v>
      </c>
      <c r="L3466" s="3">
        <f t="shared" si="54"/>
        <v>84713.75</v>
      </c>
      <c r="M3466" s="41">
        <v>44873.729166666664</v>
      </c>
      <c r="N3466" s="39">
        <v>6870276499</v>
      </c>
      <c r="O3466" s="39" t="s">
        <v>3282</v>
      </c>
      <c r="P3466" s="40"/>
      <c r="Q3466" s="41"/>
      <c r="R3466" s="42" t="s">
        <v>2417</v>
      </c>
      <c r="S3466" s="68"/>
    </row>
    <row r="3467" spans="1:19" s="70" customFormat="1" ht="12.75" hidden="1" customHeight="1" x14ac:dyDescent="0.25">
      <c r="A3467" s="38" t="s">
        <v>16383</v>
      </c>
      <c r="B3467" s="39" t="s">
        <v>16384</v>
      </c>
      <c r="C3467" s="39" t="s">
        <v>16385</v>
      </c>
      <c r="D3467" s="38">
        <v>407261</v>
      </c>
      <c r="E3467" s="38"/>
      <c r="F3467" s="138" t="s">
        <v>58</v>
      </c>
      <c r="G3467" s="38">
        <v>8266015795</v>
      </c>
      <c r="H3467" s="40">
        <v>9854033457</v>
      </c>
      <c r="I3467" s="2">
        <v>84713.75</v>
      </c>
      <c r="J3467" s="2"/>
      <c r="K3467" s="2">
        <v>0</v>
      </c>
      <c r="L3467" s="3">
        <f t="shared" si="54"/>
        <v>84713.75</v>
      </c>
      <c r="M3467" s="41">
        <v>44882.729166666664</v>
      </c>
      <c r="N3467" s="39">
        <v>6870285764</v>
      </c>
      <c r="O3467" s="39" t="s">
        <v>3282</v>
      </c>
      <c r="P3467" s="40"/>
      <c r="Q3467" s="41"/>
      <c r="R3467" s="42" t="s">
        <v>2417</v>
      </c>
      <c r="S3467" s="68"/>
    </row>
    <row r="3468" spans="1:19" s="70" customFormat="1" ht="12.75" hidden="1" customHeight="1" x14ac:dyDescent="0.25">
      <c r="A3468" s="38" t="s">
        <v>16386</v>
      </c>
      <c r="B3468" s="39" t="s">
        <v>16387</v>
      </c>
      <c r="C3468" s="39" t="s">
        <v>16388</v>
      </c>
      <c r="D3468" s="38">
        <v>407261</v>
      </c>
      <c r="E3468" s="38"/>
      <c r="F3468" s="138" t="s">
        <v>58</v>
      </c>
      <c r="G3468" s="38">
        <v>8266015795</v>
      </c>
      <c r="H3468" s="40">
        <v>9854033479</v>
      </c>
      <c r="I3468" s="2">
        <v>84713.75</v>
      </c>
      <c r="J3468" s="2"/>
      <c r="K3468" s="2">
        <v>0</v>
      </c>
      <c r="L3468" s="3">
        <f t="shared" si="54"/>
        <v>84713.75</v>
      </c>
      <c r="M3468" s="41">
        <v>44883.729166666664</v>
      </c>
      <c r="N3468" s="39">
        <v>6870285803</v>
      </c>
      <c r="O3468" s="39" t="s">
        <v>3282</v>
      </c>
      <c r="P3468" s="40"/>
      <c r="Q3468" s="41"/>
      <c r="R3468" s="42" t="s">
        <v>2417</v>
      </c>
      <c r="S3468" s="68"/>
    </row>
    <row r="3469" spans="1:19" s="70" customFormat="1" ht="12.75" hidden="1" customHeight="1" x14ac:dyDescent="0.25">
      <c r="A3469" s="38" t="s">
        <v>16389</v>
      </c>
      <c r="B3469" s="39" t="s">
        <v>16390</v>
      </c>
      <c r="C3469" s="39" t="s">
        <v>16391</v>
      </c>
      <c r="D3469" s="38">
        <v>407261</v>
      </c>
      <c r="E3469" s="38"/>
      <c r="F3469" s="138" t="s">
        <v>58</v>
      </c>
      <c r="G3469" s="38">
        <v>8266015795</v>
      </c>
      <c r="H3469" s="40">
        <v>9854033410</v>
      </c>
      <c r="I3469" s="2">
        <v>84713.75</v>
      </c>
      <c r="J3469" s="2"/>
      <c r="K3469" s="2">
        <v>0</v>
      </c>
      <c r="L3469" s="3">
        <f t="shared" si="54"/>
        <v>84713.75</v>
      </c>
      <c r="M3469" s="41">
        <v>44881.729166666664</v>
      </c>
      <c r="N3469" s="39">
        <v>6870285809</v>
      </c>
      <c r="O3469" s="39" t="s">
        <v>3282</v>
      </c>
      <c r="P3469" s="40"/>
      <c r="Q3469" s="41"/>
      <c r="R3469" s="42" t="s">
        <v>2417</v>
      </c>
      <c r="S3469" s="68"/>
    </row>
    <row r="3470" spans="1:19" s="70" customFormat="1" ht="12.75" hidden="1" customHeight="1" x14ac:dyDescent="0.25">
      <c r="A3470" s="38" t="s">
        <v>16496</v>
      </c>
      <c r="B3470" s="39" t="s">
        <v>16497</v>
      </c>
      <c r="C3470" s="39" t="s">
        <v>16498</v>
      </c>
      <c r="D3470" s="38">
        <v>407261</v>
      </c>
      <c r="E3470" s="38"/>
      <c r="F3470" s="138" t="s">
        <v>58</v>
      </c>
      <c r="G3470" s="38">
        <v>8266015795</v>
      </c>
      <c r="H3470" s="40">
        <v>9854033333</v>
      </c>
      <c r="I3470" s="2">
        <v>84713.75</v>
      </c>
      <c r="J3470" s="2"/>
      <c r="K3470" s="2">
        <v>0</v>
      </c>
      <c r="L3470" s="3">
        <f t="shared" si="54"/>
        <v>84713.75</v>
      </c>
      <c r="M3470" s="41">
        <v>44878.729166666664</v>
      </c>
      <c r="N3470" s="39">
        <v>6870299739</v>
      </c>
      <c r="O3470" s="39" t="s">
        <v>3282</v>
      </c>
      <c r="P3470" s="40"/>
      <c r="Q3470" s="41"/>
      <c r="R3470" s="42" t="s">
        <v>2417</v>
      </c>
      <c r="S3470" s="68"/>
    </row>
    <row r="3471" spans="1:19" s="70" customFormat="1" ht="12.75" hidden="1" customHeight="1" x14ac:dyDescent="0.25">
      <c r="A3471" s="38" t="s">
        <v>16499</v>
      </c>
      <c r="B3471" s="39" t="s">
        <v>16500</v>
      </c>
      <c r="C3471" s="39" t="s">
        <v>16501</v>
      </c>
      <c r="D3471" s="38">
        <v>407261</v>
      </c>
      <c r="E3471" s="38"/>
      <c r="F3471" s="138" t="s">
        <v>58</v>
      </c>
      <c r="G3471" s="38">
        <v>8266015795</v>
      </c>
      <c r="H3471" s="40">
        <v>9854033396</v>
      </c>
      <c r="I3471" s="2">
        <v>84713.75</v>
      </c>
      <c r="J3471" s="2"/>
      <c r="K3471" s="2">
        <v>0</v>
      </c>
      <c r="L3471" s="3">
        <f t="shared" si="54"/>
        <v>84713.75</v>
      </c>
      <c r="M3471" s="41">
        <v>44880.729166666664</v>
      </c>
      <c r="N3471" s="39">
        <v>6870299838</v>
      </c>
      <c r="O3471" s="39" t="s">
        <v>3282</v>
      </c>
      <c r="P3471" s="40"/>
      <c r="Q3471" s="41"/>
      <c r="R3471" s="42" t="s">
        <v>2417</v>
      </c>
      <c r="S3471" s="68"/>
    </row>
    <row r="3472" spans="1:19" s="70" customFormat="1" ht="12.75" hidden="1" customHeight="1" x14ac:dyDescent="0.25">
      <c r="A3472" s="38" t="s">
        <v>16502</v>
      </c>
      <c r="B3472" s="39" t="s">
        <v>16503</v>
      </c>
      <c r="C3472" s="39" t="s">
        <v>16504</v>
      </c>
      <c r="D3472" s="38">
        <v>407261</v>
      </c>
      <c r="E3472" s="38"/>
      <c r="F3472" s="138" t="s">
        <v>58</v>
      </c>
      <c r="G3472" s="38">
        <v>8266015795</v>
      </c>
      <c r="H3472" s="40">
        <v>9854033857</v>
      </c>
      <c r="I3472" s="2">
        <v>84713.75</v>
      </c>
      <c r="J3472" s="2"/>
      <c r="K3472" s="2">
        <v>0</v>
      </c>
      <c r="L3472" s="3">
        <f t="shared" si="54"/>
        <v>84713.75</v>
      </c>
      <c r="M3472" s="41">
        <v>44891.729166666664</v>
      </c>
      <c r="N3472" s="39">
        <v>6870299852</v>
      </c>
      <c r="O3472" s="39" t="s">
        <v>3282</v>
      </c>
      <c r="P3472" s="40"/>
      <c r="Q3472" s="41"/>
      <c r="R3472" s="42" t="s">
        <v>2417</v>
      </c>
      <c r="S3472" s="68"/>
    </row>
    <row r="3473" spans="1:19" s="70" customFormat="1" ht="12.75" hidden="1" customHeight="1" x14ac:dyDescent="0.25">
      <c r="A3473" s="38" t="s">
        <v>16505</v>
      </c>
      <c r="B3473" s="39" t="s">
        <v>16506</v>
      </c>
      <c r="C3473" s="39" t="s">
        <v>16507</v>
      </c>
      <c r="D3473" s="38">
        <v>407261</v>
      </c>
      <c r="E3473" s="38"/>
      <c r="F3473" s="138" t="s">
        <v>58</v>
      </c>
      <c r="G3473" s="38">
        <v>8266015795</v>
      </c>
      <c r="H3473" s="40">
        <v>9854033992</v>
      </c>
      <c r="I3473" s="2">
        <v>84713.75</v>
      </c>
      <c r="J3473" s="2"/>
      <c r="K3473" s="2">
        <v>0</v>
      </c>
      <c r="L3473" s="3">
        <f t="shared" si="54"/>
        <v>84713.75</v>
      </c>
      <c r="M3473" s="41">
        <v>44893.729166666664</v>
      </c>
      <c r="N3473" s="39">
        <v>6870299868</v>
      </c>
      <c r="O3473" s="39" t="s">
        <v>3282</v>
      </c>
      <c r="P3473" s="40"/>
      <c r="Q3473" s="41"/>
      <c r="R3473" s="42" t="s">
        <v>2417</v>
      </c>
      <c r="S3473" s="68"/>
    </row>
    <row r="3474" spans="1:19" s="70" customFormat="1" ht="12.75" hidden="1" customHeight="1" x14ac:dyDescent="0.25">
      <c r="A3474" s="38" t="s">
        <v>16508</v>
      </c>
      <c r="B3474" s="39" t="s">
        <v>16509</v>
      </c>
      <c r="C3474" s="39" t="s">
        <v>16510</v>
      </c>
      <c r="D3474" s="38">
        <v>407261</v>
      </c>
      <c r="E3474" s="38"/>
      <c r="F3474" s="138" t="s">
        <v>58</v>
      </c>
      <c r="G3474" s="38">
        <v>8266015795</v>
      </c>
      <c r="H3474" s="40">
        <v>9854033733</v>
      </c>
      <c r="I3474" s="2">
        <v>84713.75</v>
      </c>
      <c r="J3474" s="2"/>
      <c r="K3474" s="2">
        <v>0</v>
      </c>
      <c r="L3474" s="3">
        <f t="shared" si="54"/>
        <v>84713.75</v>
      </c>
      <c r="M3474" s="41">
        <v>44888.729166666664</v>
      </c>
      <c r="N3474" s="39">
        <v>6870299875</v>
      </c>
      <c r="O3474" s="39" t="s">
        <v>3282</v>
      </c>
      <c r="P3474" s="40"/>
      <c r="Q3474" s="41"/>
      <c r="R3474" s="42" t="s">
        <v>2417</v>
      </c>
      <c r="S3474" s="68"/>
    </row>
    <row r="3475" spans="1:19" s="70" customFormat="1" ht="12.75" hidden="1" customHeight="1" x14ac:dyDescent="0.25">
      <c r="A3475" s="38" t="s">
        <v>16511</v>
      </c>
      <c r="B3475" s="39" t="s">
        <v>16512</v>
      </c>
      <c r="C3475" s="39" t="s">
        <v>16513</v>
      </c>
      <c r="D3475" s="38">
        <v>407261</v>
      </c>
      <c r="E3475" s="38"/>
      <c r="F3475" s="138" t="s">
        <v>58</v>
      </c>
      <c r="G3475" s="38">
        <v>8266015795</v>
      </c>
      <c r="H3475" s="40">
        <v>9854033914</v>
      </c>
      <c r="I3475" s="2">
        <v>84713.75</v>
      </c>
      <c r="J3475" s="2"/>
      <c r="K3475" s="2">
        <v>0</v>
      </c>
      <c r="L3475" s="3">
        <f t="shared" si="54"/>
        <v>84713.75</v>
      </c>
      <c r="M3475" s="41">
        <v>44892.729166666664</v>
      </c>
      <c r="N3475" s="39">
        <v>6870299893</v>
      </c>
      <c r="O3475" s="39" t="s">
        <v>3282</v>
      </c>
      <c r="P3475" s="40"/>
      <c r="Q3475" s="41"/>
      <c r="R3475" s="42" t="s">
        <v>2417</v>
      </c>
      <c r="S3475" s="68"/>
    </row>
    <row r="3476" spans="1:19" s="70" customFormat="1" ht="12.75" hidden="1" customHeight="1" x14ac:dyDescent="0.25">
      <c r="A3476" s="38" t="s">
        <v>16514</v>
      </c>
      <c r="B3476" s="39" t="s">
        <v>16515</v>
      </c>
      <c r="C3476" s="39" t="s">
        <v>16516</v>
      </c>
      <c r="D3476" s="38">
        <v>407261</v>
      </c>
      <c r="E3476" s="38"/>
      <c r="F3476" s="138" t="s">
        <v>58</v>
      </c>
      <c r="G3476" s="38">
        <v>8266015795</v>
      </c>
      <c r="H3476" s="40">
        <v>9854034119</v>
      </c>
      <c r="I3476" s="2">
        <v>84713.75</v>
      </c>
      <c r="J3476" s="2"/>
      <c r="K3476" s="2">
        <v>0</v>
      </c>
      <c r="L3476" s="3">
        <f t="shared" si="54"/>
        <v>84713.75</v>
      </c>
      <c r="M3476" s="41">
        <v>44896.729166666664</v>
      </c>
      <c r="N3476" s="39">
        <v>6870300275</v>
      </c>
      <c r="O3476" s="39" t="s">
        <v>3282</v>
      </c>
      <c r="P3476" s="40"/>
      <c r="Q3476" s="41"/>
      <c r="R3476" s="42" t="s">
        <v>2417</v>
      </c>
      <c r="S3476" s="68"/>
    </row>
    <row r="3477" spans="1:19" s="70" customFormat="1" ht="12.75" hidden="1" customHeight="1" x14ac:dyDescent="0.25">
      <c r="A3477" s="38" t="s">
        <v>16517</v>
      </c>
      <c r="B3477" s="39" t="s">
        <v>16518</v>
      </c>
      <c r="C3477" s="39" t="s">
        <v>16519</v>
      </c>
      <c r="D3477" s="38">
        <v>407261</v>
      </c>
      <c r="E3477" s="38"/>
      <c r="F3477" s="138" t="s">
        <v>58</v>
      </c>
      <c r="G3477" s="38">
        <v>8266015795</v>
      </c>
      <c r="H3477" s="40">
        <v>9854034192</v>
      </c>
      <c r="I3477" s="2">
        <v>84713.75</v>
      </c>
      <c r="J3477" s="2"/>
      <c r="K3477" s="2">
        <v>0</v>
      </c>
      <c r="L3477" s="3">
        <f t="shared" si="54"/>
        <v>84713.75</v>
      </c>
      <c r="M3477" s="41">
        <v>44897.729166666664</v>
      </c>
      <c r="N3477" s="39">
        <v>6870300280</v>
      </c>
      <c r="O3477" s="39" t="s">
        <v>3282</v>
      </c>
      <c r="P3477" s="40"/>
      <c r="Q3477" s="41"/>
      <c r="R3477" s="42" t="s">
        <v>2417</v>
      </c>
      <c r="S3477" s="68"/>
    </row>
    <row r="3478" spans="1:19" s="70" customFormat="1" ht="12.75" hidden="1" customHeight="1" x14ac:dyDescent="0.25">
      <c r="A3478" s="38" t="s">
        <v>16520</v>
      </c>
      <c r="B3478" s="39" t="s">
        <v>16521</v>
      </c>
      <c r="C3478" s="39" t="s">
        <v>16522</v>
      </c>
      <c r="D3478" s="38">
        <v>407261</v>
      </c>
      <c r="E3478" s="38"/>
      <c r="F3478" s="138" t="s">
        <v>58</v>
      </c>
      <c r="G3478" s="38">
        <v>8266015795</v>
      </c>
      <c r="H3478" s="40">
        <v>9854033380</v>
      </c>
      <c r="I3478" s="2">
        <v>84713.75</v>
      </c>
      <c r="J3478" s="2"/>
      <c r="K3478" s="2">
        <v>0</v>
      </c>
      <c r="L3478" s="3">
        <f t="shared" si="54"/>
        <v>84713.75</v>
      </c>
      <c r="M3478" s="41">
        <v>44879.729166666664</v>
      </c>
      <c r="N3478" s="39">
        <v>6870300284</v>
      </c>
      <c r="O3478" s="39" t="s">
        <v>3282</v>
      </c>
      <c r="P3478" s="40"/>
      <c r="Q3478" s="41"/>
      <c r="R3478" s="42" t="s">
        <v>2417</v>
      </c>
      <c r="S3478" s="68"/>
    </row>
    <row r="3479" spans="1:19" s="70" customFormat="1" ht="12.75" hidden="1" customHeight="1" x14ac:dyDescent="0.25">
      <c r="A3479" s="38" t="s">
        <v>16523</v>
      </c>
      <c r="B3479" s="42" t="s">
        <v>16524</v>
      </c>
      <c r="C3479" s="42" t="s">
        <v>16525</v>
      </c>
      <c r="D3479" s="38">
        <v>407261</v>
      </c>
      <c r="E3479" s="38"/>
      <c r="F3479" s="139" t="s">
        <v>58</v>
      </c>
      <c r="G3479" s="38">
        <v>8266016442</v>
      </c>
      <c r="H3479" s="40">
        <v>9854034034</v>
      </c>
      <c r="I3479" s="3">
        <v>84713.75</v>
      </c>
      <c r="J3479" s="3"/>
      <c r="K3479" s="3">
        <v>0</v>
      </c>
      <c r="L3479" s="3">
        <f t="shared" si="54"/>
        <v>84713.75</v>
      </c>
      <c r="M3479" s="41">
        <v>44894.729166666664</v>
      </c>
      <c r="N3479" s="39">
        <v>6870300291</v>
      </c>
      <c r="O3479" s="42" t="s">
        <v>315</v>
      </c>
      <c r="P3479" s="42"/>
      <c r="Q3479" s="60"/>
      <c r="R3479" s="42" t="s">
        <v>243</v>
      </c>
      <c r="S3479" s="68" t="s">
        <v>506</v>
      </c>
    </row>
    <row r="3480" spans="1:19" s="70" customFormat="1" ht="12.75" hidden="1" customHeight="1" x14ac:dyDescent="0.25">
      <c r="A3480" s="38" t="s">
        <v>16526</v>
      </c>
      <c r="B3480" s="42" t="s">
        <v>16527</v>
      </c>
      <c r="C3480" s="42" t="s">
        <v>16528</v>
      </c>
      <c r="D3480" s="38">
        <v>407261</v>
      </c>
      <c r="E3480" s="38"/>
      <c r="F3480" s="139" t="s">
        <v>58</v>
      </c>
      <c r="G3480" s="38">
        <v>8266016442</v>
      </c>
      <c r="H3480" s="40">
        <v>9854032897</v>
      </c>
      <c r="I3480" s="3">
        <v>84713.75</v>
      </c>
      <c r="J3480" s="3"/>
      <c r="K3480" s="3">
        <v>0</v>
      </c>
      <c r="L3480" s="3">
        <f t="shared" si="54"/>
        <v>84713.75</v>
      </c>
      <c r="M3480" s="41">
        <v>44869.729166666664</v>
      </c>
      <c r="N3480" s="39">
        <v>6870300301</v>
      </c>
      <c r="O3480" s="42" t="s">
        <v>315</v>
      </c>
      <c r="P3480" s="42"/>
      <c r="Q3480" s="60"/>
      <c r="R3480" s="42" t="s">
        <v>243</v>
      </c>
      <c r="S3480" s="68" t="s">
        <v>506</v>
      </c>
    </row>
    <row r="3481" spans="1:19" s="70" customFormat="1" ht="12.75" hidden="1" customHeight="1" x14ac:dyDescent="0.25">
      <c r="A3481" s="38" t="s">
        <v>16885</v>
      </c>
      <c r="B3481" s="39" t="s">
        <v>16886</v>
      </c>
      <c r="C3481" s="39" t="s">
        <v>16887</v>
      </c>
      <c r="D3481" s="38">
        <v>407261</v>
      </c>
      <c r="E3481" s="38"/>
      <c r="F3481" s="138" t="s">
        <v>58</v>
      </c>
      <c r="G3481" s="38">
        <v>8266015795</v>
      </c>
      <c r="H3481" s="40">
        <v>9854034856</v>
      </c>
      <c r="I3481" s="2">
        <v>84713.75</v>
      </c>
      <c r="J3481" s="2"/>
      <c r="K3481" s="2">
        <v>0</v>
      </c>
      <c r="L3481" s="3">
        <f t="shared" si="54"/>
        <v>84713.75</v>
      </c>
      <c r="M3481" s="41">
        <v>44909.729166666664</v>
      </c>
      <c r="N3481" s="39">
        <v>6870328492</v>
      </c>
      <c r="O3481" s="39" t="s">
        <v>3282</v>
      </c>
      <c r="P3481" s="40"/>
      <c r="Q3481" s="41"/>
      <c r="R3481" s="42" t="s">
        <v>2417</v>
      </c>
      <c r="S3481" s="68"/>
    </row>
    <row r="3482" spans="1:19" s="70" customFormat="1" ht="12.75" hidden="1" customHeight="1" x14ac:dyDescent="0.25">
      <c r="A3482" s="38" t="s">
        <v>16891</v>
      </c>
      <c r="B3482" s="39" t="s">
        <v>16892</v>
      </c>
      <c r="C3482" s="39" t="s">
        <v>16893</v>
      </c>
      <c r="D3482" s="38">
        <v>407261</v>
      </c>
      <c r="E3482" s="38"/>
      <c r="F3482" s="138" t="s">
        <v>58</v>
      </c>
      <c r="G3482" s="38">
        <v>8266015795</v>
      </c>
      <c r="H3482" s="40">
        <v>9854035244</v>
      </c>
      <c r="I3482" s="2">
        <v>84713.75</v>
      </c>
      <c r="J3482" s="2"/>
      <c r="K3482" s="2">
        <v>0</v>
      </c>
      <c r="L3482" s="3">
        <f t="shared" si="54"/>
        <v>84713.75</v>
      </c>
      <c r="M3482" s="41">
        <v>44916.729166666664</v>
      </c>
      <c r="N3482" s="39">
        <v>6870328705</v>
      </c>
      <c r="O3482" s="39" t="s">
        <v>3282</v>
      </c>
      <c r="P3482" s="40"/>
      <c r="Q3482" s="41"/>
      <c r="R3482" s="42" t="s">
        <v>2417</v>
      </c>
      <c r="S3482" s="68"/>
    </row>
    <row r="3483" spans="1:19" s="70" customFormat="1" ht="12.75" hidden="1" customHeight="1" x14ac:dyDescent="0.25">
      <c r="A3483" s="38" t="s">
        <v>16894</v>
      </c>
      <c r="B3483" s="42" t="s">
        <v>16895</v>
      </c>
      <c r="C3483" s="42" t="s">
        <v>16896</v>
      </c>
      <c r="D3483" s="38">
        <v>407261</v>
      </c>
      <c r="E3483" s="38"/>
      <c r="F3483" s="139" t="s">
        <v>58</v>
      </c>
      <c r="G3483" s="38">
        <v>8266016948</v>
      </c>
      <c r="H3483" s="40">
        <v>9854034905</v>
      </c>
      <c r="I3483" s="3">
        <v>84713.75</v>
      </c>
      <c r="J3483" s="3"/>
      <c r="K3483" s="3">
        <v>0</v>
      </c>
      <c r="L3483" s="3">
        <f t="shared" si="54"/>
        <v>84713.75</v>
      </c>
      <c r="M3483" s="41">
        <v>44910.729166666664</v>
      </c>
      <c r="N3483" s="39">
        <v>6870328739</v>
      </c>
      <c r="O3483" s="42" t="s">
        <v>315</v>
      </c>
      <c r="P3483" s="42"/>
      <c r="Q3483" s="60"/>
      <c r="R3483" s="42" t="s">
        <v>243</v>
      </c>
      <c r="S3483" s="68" t="s">
        <v>506</v>
      </c>
    </row>
    <row r="3484" spans="1:19" s="70" customFormat="1" ht="12.75" hidden="1" customHeight="1" x14ac:dyDescent="0.25">
      <c r="A3484" s="38" t="s">
        <v>16897</v>
      </c>
      <c r="B3484" s="42" t="s">
        <v>16898</v>
      </c>
      <c r="C3484" s="42" t="s">
        <v>16899</v>
      </c>
      <c r="D3484" s="38">
        <v>407261</v>
      </c>
      <c r="E3484" s="38"/>
      <c r="F3484" s="139" t="s">
        <v>58</v>
      </c>
      <c r="G3484" s="38">
        <v>8266016442</v>
      </c>
      <c r="H3484" s="40">
        <v>9854034396</v>
      </c>
      <c r="I3484" s="3">
        <v>84713.75</v>
      </c>
      <c r="J3484" s="3"/>
      <c r="K3484" s="3">
        <v>0</v>
      </c>
      <c r="L3484" s="3">
        <f t="shared" si="54"/>
        <v>84713.75</v>
      </c>
      <c r="M3484" s="41">
        <v>44901.729166666664</v>
      </c>
      <c r="N3484" s="39">
        <v>6870328764</v>
      </c>
      <c r="O3484" s="42" t="s">
        <v>315</v>
      </c>
      <c r="P3484" s="42"/>
      <c r="Q3484" s="60"/>
      <c r="R3484" s="42" t="s">
        <v>243</v>
      </c>
      <c r="S3484" s="68" t="s">
        <v>506</v>
      </c>
    </row>
    <row r="3485" spans="1:19" s="70" customFormat="1" ht="12.75" hidden="1" customHeight="1" x14ac:dyDescent="0.25">
      <c r="A3485" s="38" t="s">
        <v>16900</v>
      </c>
      <c r="B3485" s="39" t="s">
        <v>16901</v>
      </c>
      <c r="C3485" s="39" t="s">
        <v>16902</v>
      </c>
      <c r="D3485" s="38">
        <v>407261</v>
      </c>
      <c r="E3485" s="38"/>
      <c r="F3485" s="138" t="s">
        <v>58</v>
      </c>
      <c r="G3485" s="38">
        <v>8266015795</v>
      </c>
      <c r="H3485" s="40">
        <v>9854035732</v>
      </c>
      <c r="I3485" s="2">
        <v>84713.75</v>
      </c>
      <c r="J3485" s="2"/>
      <c r="K3485" s="2">
        <v>0</v>
      </c>
      <c r="L3485" s="3">
        <f t="shared" si="54"/>
        <v>84713.75</v>
      </c>
      <c r="M3485" s="41">
        <v>44924.729166666664</v>
      </c>
      <c r="N3485" s="39">
        <v>6870328780</v>
      </c>
      <c r="O3485" s="39" t="s">
        <v>3282</v>
      </c>
      <c r="P3485" s="40"/>
      <c r="Q3485" s="41"/>
      <c r="R3485" s="42" t="s">
        <v>2417</v>
      </c>
      <c r="S3485" s="68"/>
    </row>
    <row r="3486" spans="1:19" s="70" customFormat="1" ht="12.75" hidden="1" customHeight="1" x14ac:dyDescent="0.25">
      <c r="A3486" s="38" t="s">
        <v>16903</v>
      </c>
      <c r="B3486" s="39" t="s">
        <v>16904</v>
      </c>
      <c r="C3486" s="39" t="s">
        <v>16905</v>
      </c>
      <c r="D3486" s="38">
        <v>407261</v>
      </c>
      <c r="E3486" s="38"/>
      <c r="F3486" s="138" t="s">
        <v>58</v>
      </c>
      <c r="G3486" s="38">
        <v>8266015795</v>
      </c>
      <c r="H3486" s="40">
        <v>9854035671</v>
      </c>
      <c r="I3486" s="2">
        <v>84713.75</v>
      </c>
      <c r="J3486" s="2"/>
      <c r="K3486" s="2">
        <v>0</v>
      </c>
      <c r="L3486" s="3">
        <f t="shared" si="54"/>
        <v>84713.75</v>
      </c>
      <c r="M3486" s="41">
        <v>44923.729166666664</v>
      </c>
      <c r="N3486" s="39">
        <v>6870328792</v>
      </c>
      <c r="O3486" s="39" t="s">
        <v>3282</v>
      </c>
      <c r="P3486" s="40"/>
      <c r="Q3486" s="41"/>
      <c r="R3486" s="42" t="s">
        <v>2417</v>
      </c>
      <c r="S3486" s="68"/>
    </row>
    <row r="3487" spans="1:19" s="70" customFormat="1" ht="12.75" hidden="1" customHeight="1" x14ac:dyDescent="0.25">
      <c r="A3487" s="38">
        <v>154</v>
      </c>
      <c r="B3487" s="39" t="s">
        <v>16906</v>
      </c>
      <c r="C3487" s="39" t="s">
        <v>16907</v>
      </c>
      <c r="D3487" s="38">
        <v>407261</v>
      </c>
      <c r="E3487" s="38"/>
      <c r="F3487" s="138" t="s">
        <v>58</v>
      </c>
      <c r="G3487" s="38">
        <v>8266014574</v>
      </c>
      <c r="H3487" s="40">
        <v>9854035243</v>
      </c>
      <c r="I3487" s="2">
        <v>84713.75</v>
      </c>
      <c r="J3487" s="2"/>
      <c r="K3487" s="2">
        <v>0</v>
      </c>
      <c r="L3487" s="3">
        <f t="shared" si="54"/>
        <v>84713.75</v>
      </c>
      <c r="M3487" s="41">
        <v>44916.729166666664</v>
      </c>
      <c r="N3487" s="39">
        <v>6870328800</v>
      </c>
      <c r="O3487" s="39" t="s">
        <v>8899</v>
      </c>
      <c r="P3487" s="40"/>
      <c r="Q3487" s="41"/>
      <c r="R3487" s="42" t="s">
        <v>8901</v>
      </c>
      <c r="S3487" s="68"/>
    </row>
    <row r="3488" spans="1:19" s="70" customFormat="1" ht="12.75" hidden="1" customHeight="1" x14ac:dyDescent="0.25">
      <c r="A3488" s="38" t="s">
        <v>16908</v>
      </c>
      <c r="B3488" s="42" t="s">
        <v>16909</v>
      </c>
      <c r="C3488" s="42" t="s">
        <v>16910</v>
      </c>
      <c r="D3488" s="38">
        <v>407261</v>
      </c>
      <c r="E3488" s="38"/>
      <c r="F3488" s="139" t="s">
        <v>58</v>
      </c>
      <c r="G3488" s="38">
        <v>8266016948</v>
      </c>
      <c r="H3488" s="40">
        <v>9854035613</v>
      </c>
      <c r="I3488" s="3">
        <v>84713.75</v>
      </c>
      <c r="J3488" s="3"/>
      <c r="K3488" s="3">
        <v>0</v>
      </c>
      <c r="L3488" s="3">
        <f t="shared" si="54"/>
        <v>84713.75</v>
      </c>
      <c r="M3488" s="41">
        <v>44922.729166666664</v>
      </c>
      <c r="N3488" s="39">
        <v>6870328805</v>
      </c>
      <c r="O3488" s="42" t="s">
        <v>315</v>
      </c>
      <c r="P3488" s="42"/>
      <c r="Q3488" s="60"/>
      <c r="R3488" s="42" t="s">
        <v>243</v>
      </c>
      <c r="S3488" s="68" t="s">
        <v>506</v>
      </c>
    </row>
    <row r="3489" spans="1:19" s="70" customFormat="1" ht="12.75" hidden="1" customHeight="1" x14ac:dyDescent="0.25">
      <c r="A3489" s="38" t="s">
        <v>16911</v>
      </c>
      <c r="B3489" s="42" t="s">
        <v>16912</v>
      </c>
      <c r="C3489" s="42" t="s">
        <v>16913</v>
      </c>
      <c r="D3489" s="38">
        <v>407261</v>
      </c>
      <c r="E3489" s="38"/>
      <c r="F3489" s="139" t="s">
        <v>58</v>
      </c>
      <c r="G3489" s="38">
        <v>8266016948</v>
      </c>
      <c r="H3489" s="40">
        <v>9854035846</v>
      </c>
      <c r="I3489" s="3">
        <v>84713.75</v>
      </c>
      <c r="J3489" s="3"/>
      <c r="K3489" s="3">
        <v>0</v>
      </c>
      <c r="L3489" s="3">
        <f t="shared" si="54"/>
        <v>84713.75</v>
      </c>
      <c r="M3489" s="41">
        <v>44926.729166666664</v>
      </c>
      <c r="N3489" s="39">
        <v>6870328820</v>
      </c>
      <c r="O3489" s="42" t="s">
        <v>315</v>
      </c>
      <c r="P3489" s="42"/>
      <c r="Q3489" s="60"/>
      <c r="R3489" s="42" t="s">
        <v>243</v>
      </c>
      <c r="S3489" s="68" t="s">
        <v>506</v>
      </c>
    </row>
    <row r="3490" spans="1:19" s="70" customFormat="1" ht="12.75" hidden="1" customHeight="1" x14ac:dyDescent="0.25">
      <c r="A3490" s="38" t="s">
        <v>16918</v>
      </c>
      <c r="B3490" s="39" t="s">
        <v>16919</v>
      </c>
      <c r="C3490" s="39" t="s">
        <v>16920</v>
      </c>
      <c r="D3490" s="38">
        <v>407261</v>
      </c>
      <c r="E3490" s="38"/>
      <c r="F3490" s="138" t="s">
        <v>58</v>
      </c>
      <c r="G3490" s="38">
        <v>8266015795</v>
      </c>
      <c r="H3490" s="40">
        <v>9854034400</v>
      </c>
      <c r="I3490" s="2">
        <v>84713.75</v>
      </c>
      <c r="J3490" s="2"/>
      <c r="K3490" s="2">
        <v>0</v>
      </c>
      <c r="L3490" s="3">
        <f t="shared" si="54"/>
        <v>84713.75</v>
      </c>
      <c r="M3490" s="41">
        <v>44901.729166666664</v>
      </c>
      <c r="N3490" s="39">
        <v>6870329310</v>
      </c>
      <c r="O3490" s="39" t="s">
        <v>3282</v>
      </c>
      <c r="P3490" s="40"/>
      <c r="Q3490" s="41"/>
      <c r="R3490" s="42" t="s">
        <v>2417</v>
      </c>
      <c r="S3490" s="68"/>
    </row>
    <row r="3491" spans="1:19" s="70" customFormat="1" ht="12.75" hidden="1" customHeight="1" x14ac:dyDescent="0.25">
      <c r="A3491" s="38" t="s">
        <v>16921</v>
      </c>
      <c r="B3491" s="39" t="s">
        <v>16922</v>
      </c>
      <c r="C3491" s="39" t="s">
        <v>16923</v>
      </c>
      <c r="D3491" s="38">
        <v>407261</v>
      </c>
      <c r="E3491" s="38"/>
      <c r="F3491" s="138" t="s">
        <v>58</v>
      </c>
      <c r="G3491" s="38">
        <v>8266015795</v>
      </c>
      <c r="H3491" s="40">
        <v>9854034084</v>
      </c>
      <c r="I3491" s="2">
        <v>84713.75</v>
      </c>
      <c r="J3491" s="2"/>
      <c r="K3491" s="2">
        <v>0</v>
      </c>
      <c r="L3491" s="3">
        <f t="shared" si="54"/>
        <v>84713.75</v>
      </c>
      <c r="M3491" s="41">
        <v>44895.729166666664</v>
      </c>
      <c r="N3491" s="39">
        <v>6870329314</v>
      </c>
      <c r="O3491" s="39" t="s">
        <v>3282</v>
      </c>
      <c r="P3491" s="40"/>
      <c r="Q3491" s="41"/>
      <c r="R3491" s="42" t="s">
        <v>2417</v>
      </c>
      <c r="S3491" s="68"/>
    </row>
    <row r="3492" spans="1:19" s="70" customFormat="1" ht="12.75" hidden="1" customHeight="1" x14ac:dyDescent="0.25">
      <c r="A3492" s="38">
        <v>155</v>
      </c>
      <c r="B3492" s="39" t="s">
        <v>16924</v>
      </c>
      <c r="C3492" s="39" t="s">
        <v>16925</v>
      </c>
      <c r="D3492" s="38">
        <v>407261</v>
      </c>
      <c r="E3492" s="38"/>
      <c r="F3492" s="138" t="s">
        <v>58</v>
      </c>
      <c r="G3492" s="38">
        <v>8266014574</v>
      </c>
      <c r="H3492" s="40">
        <v>9854033803</v>
      </c>
      <c r="I3492" s="2">
        <v>84713.75</v>
      </c>
      <c r="J3492" s="2"/>
      <c r="K3492" s="2">
        <v>0</v>
      </c>
      <c r="L3492" s="3">
        <f t="shared" si="54"/>
        <v>84713.75</v>
      </c>
      <c r="M3492" s="41">
        <v>44890.729166666664</v>
      </c>
      <c r="N3492" s="39">
        <v>6870329320</v>
      </c>
      <c r="O3492" s="39" t="s">
        <v>8899</v>
      </c>
      <c r="P3492" s="40"/>
      <c r="Q3492" s="41"/>
      <c r="R3492" s="42" t="s">
        <v>8901</v>
      </c>
      <c r="S3492" s="68"/>
    </row>
    <row r="3493" spans="1:19" s="70" customFormat="1" ht="12.75" hidden="1" customHeight="1" x14ac:dyDescent="0.25">
      <c r="A3493" s="38" t="s">
        <v>16926</v>
      </c>
      <c r="B3493" s="39" t="s">
        <v>16927</v>
      </c>
      <c r="C3493" s="39" t="s">
        <v>16928</v>
      </c>
      <c r="D3493" s="38">
        <v>407261</v>
      </c>
      <c r="E3493" s="38"/>
      <c r="F3493" s="138" t="s">
        <v>58</v>
      </c>
      <c r="G3493" s="38">
        <v>8266015795</v>
      </c>
      <c r="H3493" s="40">
        <v>9854035063</v>
      </c>
      <c r="I3493" s="2">
        <v>84713.75</v>
      </c>
      <c r="J3493" s="2"/>
      <c r="K3493" s="2">
        <v>0</v>
      </c>
      <c r="L3493" s="3">
        <f t="shared" si="54"/>
        <v>84713.75</v>
      </c>
      <c r="M3493" s="41">
        <v>44913.729166666664</v>
      </c>
      <c r="N3493" s="39">
        <v>6870329327</v>
      </c>
      <c r="O3493" s="39" t="s">
        <v>3282</v>
      </c>
      <c r="P3493" s="40"/>
      <c r="Q3493" s="41"/>
      <c r="R3493" s="42" t="s">
        <v>2417</v>
      </c>
      <c r="S3493" s="68"/>
    </row>
    <row r="3494" spans="1:19" s="70" customFormat="1" ht="12.75" hidden="1" customHeight="1" x14ac:dyDescent="0.25">
      <c r="A3494" s="38" t="s">
        <v>17029</v>
      </c>
      <c r="B3494" s="42" t="s">
        <v>17030</v>
      </c>
      <c r="C3494" s="42" t="s">
        <v>17031</v>
      </c>
      <c r="D3494" s="38">
        <v>407261</v>
      </c>
      <c r="E3494" s="38"/>
      <c r="F3494" s="139" t="s">
        <v>58</v>
      </c>
      <c r="G3494" s="38">
        <v>8266016442</v>
      </c>
      <c r="H3494" s="40">
        <v>9854034984</v>
      </c>
      <c r="I3494" s="3">
        <v>84713.75</v>
      </c>
      <c r="J3494" s="3"/>
      <c r="K3494" s="3">
        <v>0</v>
      </c>
      <c r="L3494" s="3">
        <f t="shared" si="54"/>
        <v>84713.75</v>
      </c>
      <c r="M3494" s="41">
        <v>44911.729166666664</v>
      </c>
      <c r="N3494" s="39">
        <v>6870334663</v>
      </c>
      <c r="O3494" s="42" t="s">
        <v>315</v>
      </c>
      <c r="P3494" s="42"/>
      <c r="Q3494" s="60"/>
      <c r="R3494" s="42" t="s">
        <v>243</v>
      </c>
      <c r="S3494" s="68" t="s">
        <v>506</v>
      </c>
    </row>
    <row r="3495" spans="1:19" s="70" customFormat="1" ht="12.75" hidden="1" customHeight="1" x14ac:dyDescent="0.25">
      <c r="A3495" s="38" t="s">
        <v>17032</v>
      </c>
      <c r="B3495" s="39" t="s">
        <v>17033</v>
      </c>
      <c r="C3495" s="39" t="s">
        <v>17034</v>
      </c>
      <c r="D3495" s="38">
        <v>407261</v>
      </c>
      <c r="E3495" s="38"/>
      <c r="F3495" s="138" t="s">
        <v>58</v>
      </c>
      <c r="G3495" s="38">
        <v>8266015795</v>
      </c>
      <c r="H3495" s="40">
        <v>9854035288</v>
      </c>
      <c r="I3495" s="2">
        <v>84713.75</v>
      </c>
      <c r="J3495" s="2"/>
      <c r="K3495" s="2">
        <v>0</v>
      </c>
      <c r="L3495" s="3">
        <f t="shared" si="54"/>
        <v>84713.75</v>
      </c>
      <c r="M3495" s="41">
        <v>44887</v>
      </c>
      <c r="N3495" s="39">
        <v>6870334689</v>
      </c>
      <c r="O3495" s="39" t="s">
        <v>3282</v>
      </c>
      <c r="P3495" s="40"/>
      <c r="Q3495" s="41"/>
      <c r="R3495" s="42" t="s">
        <v>2417</v>
      </c>
      <c r="S3495" s="68"/>
    </row>
    <row r="3496" spans="1:19" s="70" customFormat="1" ht="12.75" hidden="1" customHeight="1" x14ac:dyDescent="0.25">
      <c r="A3496" s="38" t="s">
        <v>17035</v>
      </c>
      <c r="B3496" s="39" t="s">
        <v>17036</v>
      </c>
      <c r="C3496" s="39" t="s">
        <v>17037</v>
      </c>
      <c r="D3496" s="38">
        <v>407261</v>
      </c>
      <c r="E3496" s="38"/>
      <c r="F3496" s="138" t="s">
        <v>58</v>
      </c>
      <c r="G3496" s="38">
        <v>8266015795</v>
      </c>
      <c r="H3496" s="40">
        <v>9854035289</v>
      </c>
      <c r="I3496" s="2">
        <v>84713.75</v>
      </c>
      <c r="J3496" s="2"/>
      <c r="K3496" s="2">
        <v>0</v>
      </c>
      <c r="L3496" s="3">
        <f t="shared" si="54"/>
        <v>84713.75</v>
      </c>
      <c r="M3496" s="41">
        <v>44917.729166666664</v>
      </c>
      <c r="N3496" s="39">
        <v>6870334696</v>
      </c>
      <c r="O3496" s="39" t="s">
        <v>3282</v>
      </c>
      <c r="P3496" s="40"/>
      <c r="Q3496" s="41"/>
      <c r="R3496" s="42" t="s">
        <v>2417</v>
      </c>
      <c r="S3496" s="68"/>
    </row>
    <row r="3497" spans="1:19" s="70" customFormat="1" ht="12.75" hidden="1" customHeight="1" x14ac:dyDescent="0.25">
      <c r="A3497" s="38" t="s">
        <v>17038</v>
      </c>
      <c r="B3497" s="39" t="s">
        <v>17039</v>
      </c>
      <c r="C3497" s="39" t="s">
        <v>17040</v>
      </c>
      <c r="D3497" s="38">
        <v>407261</v>
      </c>
      <c r="E3497" s="38"/>
      <c r="F3497" s="138" t="s">
        <v>58</v>
      </c>
      <c r="G3497" s="38">
        <v>8266015795</v>
      </c>
      <c r="H3497" s="40">
        <v>9854035021</v>
      </c>
      <c r="I3497" s="2">
        <v>84713.75</v>
      </c>
      <c r="J3497" s="2"/>
      <c r="K3497" s="2">
        <v>0</v>
      </c>
      <c r="L3497" s="3">
        <f t="shared" si="54"/>
        <v>84713.75</v>
      </c>
      <c r="M3497" s="41">
        <v>44912.729166666664</v>
      </c>
      <c r="N3497" s="39">
        <v>6870334708</v>
      </c>
      <c r="O3497" s="39" t="s">
        <v>3282</v>
      </c>
      <c r="P3497" s="40"/>
      <c r="Q3497" s="41"/>
      <c r="R3497" s="42" t="s">
        <v>2417</v>
      </c>
      <c r="S3497" s="68"/>
    </row>
    <row r="3498" spans="1:19" s="70" customFormat="1" ht="12.75" hidden="1" customHeight="1" x14ac:dyDescent="0.25">
      <c r="A3498" s="38" t="s">
        <v>17390</v>
      </c>
      <c r="B3498" s="39" t="s">
        <v>17391</v>
      </c>
      <c r="C3498" s="39" t="s">
        <v>17392</v>
      </c>
      <c r="D3498" s="38">
        <v>407261</v>
      </c>
      <c r="E3498" s="38"/>
      <c r="F3498" s="138" t="s">
        <v>58</v>
      </c>
      <c r="G3498" s="38">
        <v>8266015795</v>
      </c>
      <c r="H3498" s="40">
        <v>9854036255</v>
      </c>
      <c r="I3498" s="2">
        <v>84713.75</v>
      </c>
      <c r="J3498" s="2"/>
      <c r="K3498" s="2">
        <v>0</v>
      </c>
      <c r="L3498" s="3">
        <f t="shared" si="54"/>
        <v>84713.75</v>
      </c>
      <c r="M3498" s="41">
        <v>44933.729166666664</v>
      </c>
      <c r="N3498" s="39">
        <v>6870359507</v>
      </c>
      <c r="O3498" s="39" t="s">
        <v>3282</v>
      </c>
      <c r="P3498" s="40"/>
      <c r="Q3498" s="41"/>
      <c r="R3498" s="42" t="s">
        <v>2417</v>
      </c>
      <c r="S3498" s="68"/>
    </row>
    <row r="3499" spans="1:19" s="70" customFormat="1" ht="12.75" hidden="1" customHeight="1" x14ac:dyDescent="0.25">
      <c r="A3499" s="38" t="s">
        <v>17393</v>
      </c>
      <c r="B3499" s="39" t="s">
        <v>17394</v>
      </c>
      <c r="C3499" s="39" t="s">
        <v>17395</v>
      </c>
      <c r="D3499" s="38">
        <v>407261</v>
      </c>
      <c r="E3499" s="38"/>
      <c r="F3499" s="138" t="s">
        <v>58</v>
      </c>
      <c r="G3499" s="38">
        <v>8266015795</v>
      </c>
      <c r="H3499" s="40">
        <v>9854036147</v>
      </c>
      <c r="I3499" s="2">
        <v>84713.75</v>
      </c>
      <c r="J3499" s="2"/>
      <c r="K3499" s="2">
        <v>0</v>
      </c>
      <c r="L3499" s="3">
        <f t="shared" si="54"/>
        <v>84713.75</v>
      </c>
      <c r="M3499" s="41">
        <v>44931.729166666664</v>
      </c>
      <c r="N3499" s="39">
        <v>6870359510</v>
      </c>
      <c r="O3499" s="39" t="s">
        <v>3282</v>
      </c>
      <c r="P3499" s="40"/>
      <c r="Q3499" s="41"/>
      <c r="R3499" s="42" t="s">
        <v>2417</v>
      </c>
      <c r="S3499" s="68"/>
    </row>
    <row r="3500" spans="1:19" s="70" customFormat="1" ht="12.75" hidden="1" customHeight="1" x14ac:dyDescent="0.25">
      <c r="A3500" s="38" t="s">
        <v>17396</v>
      </c>
      <c r="B3500" s="42" t="s">
        <v>17397</v>
      </c>
      <c r="C3500" s="42" t="s">
        <v>17398</v>
      </c>
      <c r="D3500" s="38">
        <v>407261</v>
      </c>
      <c r="E3500" s="38"/>
      <c r="F3500" s="139" t="s">
        <v>58</v>
      </c>
      <c r="G3500" s="38">
        <v>8266016948</v>
      </c>
      <c r="H3500" s="40">
        <v>9854035970</v>
      </c>
      <c r="I3500" s="3">
        <v>84713.75</v>
      </c>
      <c r="J3500" s="3"/>
      <c r="K3500" s="3">
        <v>0</v>
      </c>
      <c r="L3500" s="3">
        <f t="shared" si="54"/>
        <v>84713.75</v>
      </c>
      <c r="M3500" s="41">
        <v>44928.729166666664</v>
      </c>
      <c r="N3500" s="39">
        <v>6870359511</v>
      </c>
      <c r="O3500" s="42" t="s">
        <v>315</v>
      </c>
      <c r="P3500" s="42"/>
      <c r="Q3500" s="60"/>
      <c r="R3500" s="42" t="s">
        <v>243</v>
      </c>
      <c r="S3500" s="68" t="s">
        <v>506</v>
      </c>
    </row>
    <row r="3501" spans="1:19" s="70" customFormat="1" ht="12.75" hidden="1" customHeight="1" x14ac:dyDescent="0.25">
      <c r="A3501" s="38" t="s">
        <v>17399</v>
      </c>
      <c r="B3501" s="39" t="s">
        <v>17400</v>
      </c>
      <c r="C3501" s="39" t="s">
        <v>17401</v>
      </c>
      <c r="D3501" s="38">
        <v>407261</v>
      </c>
      <c r="E3501" s="38"/>
      <c r="F3501" s="138" t="s">
        <v>58</v>
      </c>
      <c r="G3501" s="38">
        <v>8266017002</v>
      </c>
      <c r="H3501" s="40">
        <v>9854036551</v>
      </c>
      <c r="I3501" s="2">
        <v>84713.75</v>
      </c>
      <c r="J3501" s="2"/>
      <c r="K3501" s="2">
        <v>0</v>
      </c>
      <c r="L3501" s="3">
        <f t="shared" si="54"/>
        <v>84713.75</v>
      </c>
      <c r="M3501" s="41">
        <v>44939.729166666664</v>
      </c>
      <c r="N3501" s="39">
        <v>6870359514</v>
      </c>
      <c r="O3501" s="39" t="s">
        <v>3282</v>
      </c>
      <c r="P3501" s="40"/>
      <c r="Q3501" s="41"/>
      <c r="R3501" s="42" t="s">
        <v>2417</v>
      </c>
      <c r="S3501" s="68"/>
    </row>
    <row r="3502" spans="1:19" s="70" customFormat="1" ht="12.75" hidden="1" customHeight="1" x14ac:dyDescent="0.25">
      <c r="A3502" s="38" t="s">
        <v>17402</v>
      </c>
      <c r="B3502" s="42" t="s">
        <v>17403</v>
      </c>
      <c r="C3502" s="42" t="s">
        <v>17404</v>
      </c>
      <c r="D3502" s="38">
        <v>407261</v>
      </c>
      <c r="E3502" s="38"/>
      <c r="F3502" s="139" t="s">
        <v>58</v>
      </c>
      <c r="G3502" s="38">
        <v>8266016948</v>
      </c>
      <c r="H3502" s="40">
        <v>9854036257</v>
      </c>
      <c r="I3502" s="3">
        <v>84713.75</v>
      </c>
      <c r="J3502" s="3"/>
      <c r="K3502" s="3">
        <v>0</v>
      </c>
      <c r="L3502" s="3">
        <f t="shared" si="54"/>
        <v>84713.75</v>
      </c>
      <c r="M3502" s="41">
        <v>44933.729166666664</v>
      </c>
      <c r="N3502" s="39">
        <v>6870359536</v>
      </c>
      <c r="O3502" s="42" t="s">
        <v>315</v>
      </c>
      <c r="P3502" s="42"/>
      <c r="Q3502" s="60"/>
      <c r="R3502" s="42" t="s">
        <v>243</v>
      </c>
      <c r="S3502" s="68" t="s">
        <v>506</v>
      </c>
    </row>
    <row r="3503" spans="1:19" s="70" customFormat="1" ht="12.75" hidden="1" customHeight="1" x14ac:dyDescent="0.25">
      <c r="A3503" s="38" t="s">
        <v>17592</v>
      </c>
      <c r="B3503" s="42" t="s">
        <v>17593</v>
      </c>
      <c r="C3503" s="42" t="s">
        <v>17594</v>
      </c>
      <c r="D3503" s="38">
        <v>407261</v>
      </c>
      <c r="E3503" s="38"/>
      <c r="F3503" s="139" t="s">
        <v>58</v>
      </c>
      <c r="G3503" s="38">
        <v>8266016948</v>
      </c>
      <c r="H3503" s="40">
        <v>9854036364</v>
      </c>
      <c r="I3503" s="3">
        <v>84713.75</v>
      </c>
      <c r="J3503" s="3"/>
      <c r="K3503" s="3">
        <v>0</v>
      </c>
      <c r="L3503" s="3">
        <f t="shared" si="54"/>
        <v>84713.75</v>
      </c>
      <c r="M3503" s="41">
        <v>44935.729166666664</v>
      </c>
      <c r="N3503" s="39">
        <v>6870375457</v>
      </c>
      <c r="O3503" s="42" t="s">
        <v>315</v>
      </c>
      <c r="P3503" s="42"/>
      <c r="Q3503" s="60"/>
      <c r="R3503" s="42" t="s">
        <v>243</v>
      </c>
      <c r="S3503" s="68" t="s">
        <v>506</v>
      </c>
    </row>
    <row r="3504" spans="1:19" s="70" customFormat="1" ht="12.75" hidden="1" customHeight="1" x14ac:dyDescent="0.25">
      <c r="A3504" s="38">
        <v>122</v>
      </c>
      <c r="B3504" s="39" t="s">
        <v>17789</v>
      </c>
      <c r="C3504" s="39" t="s">
        <v>17790</v>
      </c>
      <c r="D3504" s="38">
        <v>407261</v>
      </c>
      <c r="E3504" s="38"/>
      <c r="F3504" s="138" t="s">
        <v>58</v>
      </c>
      <c r="G3504" s="38">
        <v>8266014574</v>
      </c>
      <c r="H3504" s="40">
        <v>9854038601</v>
      </c>
      <c r="I3504" s="2">
        <v>84713.75</v>
      </c>
      <c r="J3504" s="2"/>
      <c r="K3504" s="2">
        <v>0</v>
      </c>
      <c r="L3504" s="3">
        <f t="shared" si="54"/>
        <v>84713.75</v>
      </c>
      <c r="M3504" s="41">
        <v>44973.729166666664</v>
      </c>
      <c r="N3504" s="39">
        <v>6870394280</v>
      </c>
      <c r="O3504" s="39" t="s">
        <v>8899</v>
      </c>
      <c r="P3504" s="40"/>
      <c r="Q3504" s="41"/>
      <c r="R3504" s="42" t="s">
        <v>8901</v>
      </c>
      <c r="S3504" s="68"/>
    </row>
    <row r="3505" spans="1:19" s="70" customFormat="1" ht="12.75" hidden="1" customHeight="1" x14ac:dyDescent="0.25">
      <c r="A3505" s="38" t="s">
        <v>17791</v>
      </c>
      <c r="B3505" s="39" t="s">
        <v>17792</v>
      </c>
      <c r="C3505" s="39" t="s">
        <v>17793</v>
      </c>
      <c r="D3505" s="38">
        <v>407261</v>
      </c>
      <c r="E3505" s="38"/>
      <c r="F3505" s="138" t="s">
        <v>58</v>
      </c>
      <c r="G3505" s="38">
        <v>8266017002</v>
      </c>
      <c r="H3505" s="40">
        <v>9854038499</v>
      </c>
      <c r="I3505" s="2">
        <v>84713.75</v>
      </c>
      <c r="J3505" s="2"/>
      <c r="K3505" s="2">
        <v>0</v>
      </c>
      <c r="L3505" s="3">
        <f t="shared" si="54"/>
        <v>84713.75</v>
      </c>
      <c r="M3505" s="41">
        <v>44971.729166666664</v>
      </c>
      <c r="N3505" s="39">
        <v>6870394283</v>
      </c>
      <c r="O3505" s="39" t="s">
        <v>3282</v>
      </c>
      <c r="P3505" s="40"/>
      <c r="Q3505" s="41"/>
      <c r="R3505" s="42" t="s">
        <v>2417</v>
      </c>
      <c r="S3505" s="68"/>
    </row>
    <row r="3506" spans="1:19" s="70" customFormat="1" ht="12.75" hidden="1" customHeight="1" x14ac:dyDescent="0.25">
      <c r="A3506" s="38">
        <v>121</v>
      </c>
      <c r="B3506" s="39" t="s">
        <v>17794</v>
      </c>
      <c r="C3506" s="39" t="s">
        <v>17795</v>
      </c>
      <c r="D3506" s="38">
        <v>407261</v>
      </c>
      <c r="E3506" s="38"/>
      <c r="F3506" s="138" t="s">
        <v>58</v>
      </c>
      <c r="G3506" s="38">
        <v>8266014574</v>
      </c>
      <c r="H3506" s="40">
        <v>9854038501</v>
      </c>
      <c r="I3506" s="2">
        <v>84713.75</v>
      </c>
      <c r="J3506" s="2"/>
      <c r="K3506" s="2">
        <v>0</v>
      </c>
      <c r="L3506" s="3">
        <f t="shared" si="54"/>
        <v>84713.75</v>
      </c>
      <c r="M3506" s="41">
        <v>44971.729166666664</v>
      </c>
      <c r="N3506" s="39">
        <v>6870394285</v>
      </c>
      <c r="O3506" s="39" t="s">
        <v>8899</v>
      </c>
      <c r="P3506" s="40"/>
      <c r="Q3506" s="41"/>
      <c r="R3506" s="42" t="s">
        <v>8901</v>
      </c>
      <c r="S3506" s="68"/>
    </row>
    <row r="3507" spans="1:19" s="70" customFormat="1" ht="12.75" hidden="1" customHeight="1" x14ac:dyDescent="0.25">
      <c r="A3507" s="38" t="s">
        <v>17796</v>
      </c>
      <c r="B3507" s="39" t="s">
        <v>17797</v>
      </c>
      <c r="C3507" s="39" t="s">
        <v>17798</v>
      </c>
      <c r="D3507" s="38">
        <v>407261</v>
      </c>
      <c r="E3507" s="38"/>
      <c r="F3507" s="138" t="s">
        <v>58</v>
      </c>
      <c r="G3507" s="38">
        <v>8266017002</v>
      </c>
      <c r="H3507" s="40">
        <v>9854038447</v>
      </c>
      <c r="I3507" s="2">
        <v>84713.75</v>
      </c>
      <c r="J3507" s="2"/>
      <c r="K3507" s="2">
        <v>0</v>
      </c>
      <c r="L3507" s="3">
        <f t="shared" si="54"/>
        <v>84713.75</v>
      </c>
      <c r="M3507" s="41">
        <v>44970.729166666664</v>
      </c>
      <c r="N3507" s="39">
        <v>6870394353</v>
      </c>
      <c r="O3507" s="39" t="s">
        <v>3282</v>
      </c>
      <c r="P3507" s="40"/>
      <c r="Q3507" s="41"/>
      <c r="R3507" s="42" t="s">
        <v>2417</v>
      </c>
      <c r="S3507" s="68"/>
    </row>
    <row r="3508" spans="1:19" s="70" customFormat="1" ht="12.75" hidden="1" customHeight="1" x14ac:dyDescent="0.25">
      <c r="A3508" s="38">
        <v>120</v>
      </c>
      <c r="B3508" s="39" t="s">
        <v>17799</v>
      </c>
      <c r="C3508" s="39" t="s">
        <v>17800</v>
      </c>
      <c r="D3508" s="38">
        <v>407261</v>
      </c>
      <c r="E3508" s="38"/>
      <c r="F3508" s="138" t="s">
        <v>58</v>
      </c>
      <c r="G3508" s="38">
        <v>8266014574</v>
      </c>
      <c r="H3508" s="40">
        <v>9854037212</v>
      </c>
      <c r="I3508" s="2">
        <v>84713.75</v>
      </c>
      <c r="J3508" s="2"/>
      <c r="K3508" s="2">
        <v>0</v>
      </c>
      <c r="L3508" s="3">
        <f t="shared" si="54"/>
        <v>84713.75</v>
      </c>
      <c r="M3508" s="41">
        <v>44951.729166666664</v>
      </c>
      <c r="N3508" s="39">
        <v>6870394368</v>
      </c>
      <c r="O3508" s="39" t="s">
        <v>8899</v>
      </c>
      <c r="P3508" s="40"/>
      <c r="Q3508" s="41"/>
      <c r="R3508" s="42" t="s">
        <v>8901</v>
      </c>
      <c r="S3508" s="68"/>
    </row>
    <row r="3509" spans="1:19" s="70" customFormat="1" ht="12.75" hidden="1" customHeight="1" x14ac:dyDescent="0.25">
      <c r="A3509" s="38">
        <v>123</v>
      </c>
      <c r="B3509" s="39" t="s">
        <v>17925</v>
      </c>
      <c r="C3509" s="39" t="s">
        <v>17926</v>
      </c>
      <c r="D3509" s="38">
        <v>407261</v>
      </c>
      <c r="E3509" s="38"/>
      <c r="F3509" s="138" t="s">
        <v>58</v>
      </c>
      <c r="G3509" s="38">
        <v>8266014574</v>
      </c>
      <c r="H3509" s="40">
        <v>9854039432</v>
      </c>
      <c r="I3509" s="2">
        <v>84713.75</v>
      </c>
      <c r="J3509" s="2"/>
      <c r="K3509" s="2">
        <v>0</v>
      </c>
      <c r="L3509" s="3">
        <f t="shared" si="54"/>
        <v>84713.75</v>
      </c>
      <c r="M3509" s="41">
        <v>44985.729166666664</v>
      </c>
      <c r="N3509" s="39">
        <v>6870405600</v>
      </c>
      <c r="O3509" s="39" t="s">
        <v>8899</v>
      </c>
      <c r="P3509" s="40"/>
      <c r="Q3509" s="41"/>
      <c r="R3509" s="42" t="s">
        <v>8901</v>
      </c>
      <c r="S3509" s="68"/>
    </row>
    <row r="3510" spans="1:19" s="70" customFormat="1" ht="12.75" hidden="1" customHeight="1" x14ac:dyDescent="0.25">
      <c r="A3510" s="38" t="s">
        <v>17927</v>
      </c>
      <c r="B3510" s="39" t="s">
        <v>17928</v>
      </c>
      <c r="C3510" s="39" t="s">
        <v>17929</v>
      </c>
      <c r="D3510" s="38">
        <v>407261</v>
      </c>
      <c r="E3510" s="38"/>
      <c r="F3510" s="138" t="s">
        <v>58</v>
      </c>
      <c r="G3510" s="38">
        <v>8266017002</v>
      </c>
      <c r="H3510" s="40">
        <v>9854039394</v>
      </c>
      <c r="I3510" s="2">
        <v>84713.75</v>
      </c>
      <c r="J3510" s="2"/>
      <c r="K3510" s="2">
        <v>0</v>
      </c>
      <c r="L3510" s="3">
        <f t="shared" si="54"/>
        <v>84713.75</v>
      </c>
      <c r="M3510" s="41">
        <v>44985.729166666664</v>
      </c>
      <c r="N3510" s="39">
        <v>6870405603</v>
      </c>
      <c r="O3510" s="39" t="s">
        <v>3282</v>
      </c>
      <c r="P3510" s="40"/>
      <c r="Q3510" s="41"/>
      <c r="R3510" s="42" t="s">
        <v>2417</v>
      </c>
      <c r="S3510" s="68"/>
    </row>
    <row r="3511" spans="1:19" s="70" customFormat="1" ht="12.75" hidden="1" customHeight="1" x14ac:dyDescent="0.25">
      <c r="A3511" s="38">
        <v>130</v>
      </c>
      <c r="B3511" s="39" t="s">
        <v>18017</v>
      </c>
      <c r="C3511" s="39" t="s">
        <v>18018</v>
      </c>
      <c r="D3511" s="38">
        <v>407261</v>
      </c>
      <c r="E3511" s="38"/>
      <c r="F3511" s="138" t="s">
        <v>58</v>
      </c>
      <c r="G3511" s="38">
        <v>8266014574</v>
      </c>
      <c r="H3511" s="40">
        <v>9854039145</v>
      </c>
      <c r="I3511" s="2">
        <v>84713.75</v>
      </c>
      <c r="J3511" s="2"/>
      <c r="K3511" s="2">
        <v>0</v>
      </c>
      <c r="L3511" s="3">
        <f t="shared" si="54"/>
        <v>84713.75</v>
      </c>
      <c r="M3511" s="41">
        <v>44981.729166666664</v>
      </c>
      <c r="N3511" s="39">
        <v>6870412574</v>
      </c>
      <c r="O3511" s="39" t="s">
        <v>8899</v>
      </c>
      <c r="P3511" s="40"/>
      <c r="Q3511" s="41"/>
      <c r="R3511" s="42" t="s">
        <v>8901</v>
      </c>
      <c r="S3511" s="68"/>
    </row>
    <row r="3512" spans="1:19" s="70" customFormat="1" ht="12.75" hidden="1" customHeight="1" x14ac:dyDescent="0.25">
      <c r="A3512" s="38">
        <v>125</v>
      </c>
      <c r="B3512" s="39" t="s">
        <v>18019</v>
      </c>
      <c r="C3512" s="39" t="s">
        <v>18020</v>
      </c>
      <c r="D3512" s="38">
        <v>407261</v>
      </c>
      <c r="E3512" s="38"/>
      <c r="F3512" s="138" t="s">
        <v>58</v>
      </c>
      <c r="G3512" s="38">
        <v>8266014574</v>
      </c>
      <c r="H3512" s="40">
        <v>9854038972</v>
      </c>
      <c r="I3512" s="2">
        <v>84713.75</v>
      </c>
      <c r="J3512" s="2"/>
      <c r="K3512" s="2">
        <v>0</v>
      </c>
      <c r="L3512" s="3">
        <f t="shared" si="54"/>
        <v>84713.75</v>
      </c>
      <c r="M3512" s="41">
        <v>44979.729166666664</v>
      </c>
      <c r="N3512" s="39">
        <v>6870412578</v>
      </c>
      <c r="O3512" s="39" t="s">
        <v>8899</v>
      </c>
      <c r="P3512" s="40"/>
      <c r="Q3512" s="41"/>
      <c r="R3512" s="42" t="s">
        <v>8901</v>
      </c>
      <c r="S3512" s="68"/>
    </row>
    <row r="3513" spans="1:19" s="70" customFormat="1" ht="12.75" hidden="1" customHeight="1" x14ac:dyDescent="0.25">
      <c r="A3513" s="38">
        <v>124</v>
      </c>
      <c r="B3513" s="39" t="s">
        <v>18021</v>
      </c>
      <c r="C3513" s="39" t="s">
        <v>18022</v>
      </c>
      <c r="D3513" s="38">
        <v>407261</v>
      </c>
      <c r="E3513" s="38"/>
      <c r="F3513" s="138" t="s">
        <v>58</v>
      </c>
      <c r="G3513" s="38">
        <v>8266014574</v>
      </c>
      <c r="H3513" s="40">
        <v>9854038866</v>
      </c>
      <c r="I3513" s="2">
        <v>84713.75</v>
      </c>
      <c r="J3513" s="2"/>
      <c r="K3513" s="2">
        <v>0</v>
      </c>
      <c r="L3513" s="3">
        <f t="shared" si="54"/>
        <v>84713.75</v>
      </c>
      <c r="M3513" s="41">
        <v>44977.729166666664</v>
      </c>
      <c r="N3513" s="39">
        <v>6870412580</v>
      </c>
      <c r="O3513" s="39" t="s">
        <v>8899</v>
      </c>
      <c r="P3513" s="40"/>
      <c r="Q3513" s="41"/>
      <c r="R3513" s="42" t="s">
        <v>8901</v>
      </c>
      <c r="S3513" s="68"/>
    </row>
    <row r="3514" spans="1:19" s="70" customFormat="1" ht="12.75" hidden="1" customHeight="1" x14ac:dyDescent="0.25">
      <c r="A3514" s="38">
        <v>127</v>
      </c>
      <c r="B3514" s="39" t="s">
        <v>18023</v>
      </c>
      <c r="C3514" s="39" t="s">
        <v>18024</v>
      </c>
      <c r="D3514" s="38">
        <v>407261</v>
      </c>
      <c r="E3514" s="38"/>
      <c r="F3514" s="138" t="s">
        <v>58</v>
      </c>
      <c r="G3514" s="38">
        <v>8266014574</v>
      </c>
      <c r="H3514" s="40">
        <v>9854039202</v>
      </c>
      <c r="I3514" s="2">
        <v>84713.75</v>
      </c>
      <c r="J3514" s="2"/>
      <c r="K3514" s="2">
        <v>0</v>
      </c>
      <c r="L3514" s="3">
        <f t="shared" si="54"/>
        <v>84713.75</v>
      </c>
      <c r="M3514" s="41">
        <v>44982.729166666664</v>
      </c>
      <c r="N3514" s="39">
        <v>6870412581</v>
      </c>
      <c r="O3514" s="39" t="s">
        <v>8899</v>
      </c>
      <c r="P3514" s="40"/>
      <c r="Q3514" s="41"/>
      <c r="R3514" s="42" t="s">
        <v>8901</v>
      </c>
      <c r="S3514" s="68"/>
    </row>
    <row r="3515" spans="1:19" s="70" customFormat="1" ht="12.75" hidden="1" customHeight="1" x14ac:dyDescent="0.25">
      <c r="A3515" s="38" t="s">
        <v>18033</v>
      </c>
      <c r="B3515" s="39" t="s">
        <v>18034</v>
      </c>
      <c r="C3515" s="39" t="s">
        <v>18035</v>
      </c>
      <c r="D3515" s="38">
        <v>407261</v>
      </c>
      <c r="E3515" s="38"/>
      <c r="F3515" s="138" t="s">
        <v>58</v>
      </c>
      <c r="G3515" s="38">
        <v>8266017002</v>
      </c>
      <c r="H3515" s="40">
        <v>9854039040</v>
      </c>
      <c r="I3515" s="2">
        <v>84713.75</v>
      </c>
      <c r="J3515" s="2"/>
      <c r="K3515" s="2">
        <v>0</v>
      </c>
      <c r="L3515" s="3">
        <f t="shared" si="54"/>
        <v>84713.75</v>
      </c>
      <c r="M3515" s="41">
        <v>44980.729166666664</v>
      </c>
      <c r="N3515" s="39">
        <v>6870412966</v>
      </c>
      <c r="O3515" s="39" t="s">
        <v>3282</v>
      </c>
      <c r="P3515" s="40"/>
      <c r="Q3515" s="41"/>
      <c r="R3515" s="42" t="s">
        <v>2417</v>
      </c>
      <c r="S3515" s="68"/>
    </row>
    <row r="3516" spans="1:19" s="70" customFormat="1" ht="12.75" hidden="1" customHeight="1" x14ac:dyDescent="0.25">
      <c r="A3516" s="38" t="s">
        <v>18071</v>
      </c>
      <c r="B3516" s="39" t="s">
        <v>18072</v>
      </c>
      <c r="C3516" s="39" t="s">
        <v>18073</v>
      </c>
      <c r="D3516" s="38">
        <v>407261</v>
      </c>
      <c r="E3516" s="38"/>
      <c r="F3516" s="138" t="s">
        <v>58</v>
      </c>
      <c r="G3516" s="38">
        <v>8266015795</v>
      </c>
      <c r="H3516" s="40">
        <v>9854039634</v>
      </c>
      <c r="I3516" s="2">
        <v>84713.75</v>
      </c>
      <c r="J3516" s="2"/>
      <c r="K3516" s="2">
        <v>0</v>
      </c>
      <c r="L3516" s="3">
        <f t="shared" si="54"/>
        <v>84713.75</v>
      </c>
      <c r="M3516" s="41">
        <v>44987.729166666664</v>
      </c>
      <c r="N3516" s="39">
        <v>6870414597</v>
      </c>
      <c r="O3516" s="39" t="s">
        <v>3282</v>
      </c>
      <c r="P3516" s="40"/>
      <c r="Q3516" s="41"/>
      <c r="R3516" s="42" t="s">
        <v>2417</v>
      </c>
      <c r="S3516" s="68"/>
    </row>
    <row r="3517" spans="1:19" s="70" customFormat="1" ht="12.75" hidden="1" customHeight="1" x14ac:dyDescent="0.25">
      <c r="A3517" s="38" t="s">
        <v>18074</v>
      </c>
      <c r="B3517" s="39" t="s">
        <v>18075</v>
      </c>
      <c r="C3517" s="39" t="s">
        <v>18076</v>
      </c>
      <c r="D3517" s="38">
        <v>407261</v>
      </c>
      <c r="E3517" s="38"/>
      <c r="F3517" s="138" t="s">
        <v>58</v>
      </c>
      <c r="G3517" s="38">
        <v>8266015795</v>
      </c>
      <c r="H3517" s="40">
        <v>9854039483</v>
      </c>
      <c r="I3517" s="2">
        <v>84713.75</v>
      </c>
      <c r="J3517" s="2"/>
      <c r="K3517" s="2">
        <v>0</v>
      </c>
      <c r="L3517" s="3">
        <f t="shared" si="54"/>
        <v>84713.75</v>
      </c>
      <c r="M3517" s="41">
        <v>44986.729166666664</v>
      </c>
      <c r="N3517" s="39">
        <v>6870414598</v>
      </c>
      <c r="O3517" s="39" t="s">
        <v>3282</v>
      </c>
      <c r="P3517" s="40"/>
      <c r="Q3517" s="41"/>
      <c r="R3517" s="42" t="s">
        <v>2417</v>
      </c>
      <c r="S3517" s="68"/>
    </row>
    <row r="3518" spans="1:19" s="70" customFormat="1" ht="12.75" hidden="1" customHeight="1" x14ac:dyDescent="0.25">
      <c r="A3518" s="38">
        <v>128</v>
      </c>
      <c r="B3518" s="39" t="s">
        <v>18077</v>
      </c>
      <c r="C3518" s="39" t="s">
        <v>18078</v>
      </c>
      <c r="D3518" s="38">
        <v>407261</v>
      </c>
      <c r="E3518" s="38"/>
      <c r="F3518" s="138" t="s">
        <v>58</v>
      </c>
      <c r="G3518" s="38">
        <v>8266014574</v>
      </c>
      <c r="H3518" s="40">
        <v>9854039538</v>
      </c>
      <c r="I3518" s="2">
        <v>84713.75</v>
      </c>
      <c r="J3518" s="2"/>
      <c r="K3518" s="2">
        <v>0</v>
      </c>
      <c r="L3518" s="3">
        <f t="shared" si="54"/>
        <v>84713.75</v>
      </c>
      <c r="M3518" s="41">
        <v>44987.729166666664</v>
      </c>
      <c r="N3518" s="39">
        <v>6870414599</v>
      </c>
      <c r="O3518" s="39" t="s">
        <v>8899</v>
      </c>
      <c r="P3518" s="40"/>
      <c r="Q3518" s="41"/>
      <c r="R3518" s="42" t="s">
        <v>8901</v>
      </c>
      <c r="S3518" s="68"/>
    </row>
    <row r="3519" spans="1:19" s="70" customFormat="1" ht="12.75" hidden="1" customHeight="1" x14ac:dyDescent="0.25">
      <c r="A3519" s="38">
        <v>129</v>
      </c>
      <c r="B3519" s="39" t="s">
        <v>18079</v>
      </c>
      <c r="C3519" s="39" t="s">
        <v>18080</v>
      </c>
      <c r="D3519" s="38">
        <v>407261</v>
      </c>
      <c r="E3519" s="38"/>
      <c r="F3519" s="138" t="s">
        <v>58</v>
      </c>
      <c r="G3519" s="38">
        <v>8266014574</v>
      </c>
      <c r="H3519" s="40">
        <v>9854039537</v>
      </c>
      <c r="I3519" s="2">
        <v>84713.75</v>
      </c>
      <c r="J3519" s="2"/>
      <c r="K3519" s="2">
        <v>0</v>
      </c>
      <c r="L3519" s="3">
        <f t="shared" si="54"/>
        <v>84713.75</v>
      </c>
      <c r="M3519" s="41">
        <v>44987.729166666664</v>
      </c>
      <c r="N3519" s="39">
        <v>6870414601</v>
      </c>
      <c r="O3519" s="39" t="s">
        <v>8899</v>
      </c>
      <c r="P3519" s="40"/>
      <c r="Q3519" s="41"/>
      <c r="R3519" s="42" t="s">
        <v>8901</v>
      </c>
      <c r="S3519" s="68"/>
    </row>
    <row r="3520" spans="1:19" s="70" customFormat="1" ht="12.75" hidden="1" customHeight="1" x14ac:dyDescent="0.25">
      <c r="A3520" s="38">
        <v>126</v>
      </c>
      <c r="B3520" s="39" t="s">
        <v>18081</v>
      </c>
      <c r="C3520" s="39" t="s">
        <v>18082</v>
      </c>
      <c r="D3520" s="38">
        <v>407261</v>
      </c>
      <c r="E3520" s="38"/>
      <c r="F3520" s="138" t="s">
        <v>58</v>
      </c>
      <c r="G3520" s="38">
        <v>8266014574</v>
      </c>
      <c r="H3520" s="40">
        <v>9854039711</v>
      </c>
      <c r="I3520" s="2">
        <v>84713.75</v>
      </c>
      <c r="J3520" s="2"/>
      <c r="K3520" s="2">
        <v>0</v>
      </c>
      <c r="L3520" s="3">
        <f t="shared" si="54"/>
        <v>84713.75</v>
      </c>
      <c r="M3520" s="41">
        <v>44988.729166666664</v>
      </c>
      <c r="N3520" s="39">
        <v>6870414602</v>
      </c>
      <c r="O3520" s="39" t="s">
        <v>8899</v>
      </c>
      <c r="P3520" s="40"/>
      <c r="Q3520" s="41"/>
      <c r="R3520" s="42" t="s">
        <v>8901</v>
      </c>
      <c r="S3520" s="68"/>
    </row>
    <row r="3521" spans="1:19" s="70" customFormat="1" ht="12.75" hidden="1" customHeight="1" x14ac:dyDescent="0.25">
      <c r="A3521" s="38">
        <v>132</v>
      </c>
      <c r="B3521" s="39" t="s">
        <v>18083</v>
      </c>
      <c r="C3521" s="39" t="s">
        <v>18084</v>
      </c>
      <c r="D3521" s="38">
        <v>407261</v>
      </c>
      <c r="E3521" s="38"/>
      <c r="F3521" s="138" t="s">
        <v>58</v>
      </c>
      <c r="G3521" s="38">
        <v>8266014574</v>
      </c>
      <c r="H3521" s="40">
        <v>9854039511</v>
      </c>
      <c r="I3521" s="2">
        <v>84713.75</v>
      </c>
      <c r="J3521" s="2"/>
      <c r="K3521" s="2">
        <v>0</v>
      </c>
      <c r="L3521" s="3">
        <f t="shared" si="54"/>
        <v>84713.75</v>
      </c>
      <c r="M3521" s="41">
        <v>44986.729166666664</v>
      </c>
      <c r="N3521" s="39">
        <v>6870414607</v>
      </c>
      <c r="O3521" s="39" t="s">
        <v>8899</v>
      </c>
      <c r="P3521" s="40"/>
      <c r="Q3521" s="41"/>
      <c r="R3521" s="42" t="s">
        <v>8901</v>
      </c>
      <c r="S3521" s="68"/>
    </row>
    <row r="3522" spans="1:19" s="70" customFormat="1" ht="12.75" hidden="1" customHeight="1" x14ac:dyDescent="0.25">
      <c r="A3522" s="38">
        <v>131</v>
      </c>
      <c r="B3522" s="39" t="s">
        <v>18085</v>
      </c>
      <c r="C3522" s="39" t="s">
        <v>18086</v>
      </c>
      <c r="D3522" s="38">
        <v>407261</v>
      </c>
      <c r="E3522" s="38"/>
      <c r="F3522" s="138" t="s">
        <v>58</v>
      </c>
      <c r="G3522" s="38">
        <v>8266014574</v>
      </c>
      <c r="H3522" s="40">
        <v>9854039783</v>
      </c>
      <c r="I3522" s="2">
        <v>84713.75</v>
      </c>
      <c r="J3522" s="2"/>
      <c r="K3522" s="2">
        <v>0</v>
      </c>
      <c r="L3522" s="3">
        <f t="shared" si="54"/>
        <v>84713.75</v>
      </c>
      <c r="M3522" s="41">
        <v>44989.729166666664</v>
      </c>
      <c r="N3522" s="39">
        <v>6870414646</v>
      </c>
      <c r="O3522" s="39" t="s">
        <v>8899</v>
      </c>
      <c r="P3522" s="40"/>
      <c r="Q3522" s="41"/>
      <c r="R3522" s="42" t="s">
        <v>8901</v>
      </c>
      <c r="S3522" s="68"/>
    </row>
    <row r="3523" spans="1:19" s="70" customFormat="1" ht="12.75" hidden="1" customHeight="1" x14ac:dyDescent="0.25">
      <c r="A3523" s="38" t="s">
        <v>18135</v>
      </c>
      <c r="B3523" s="42" t="s">
        <v>18136</v>
      </c>
      <c r="C3523" s="42" t="s">
        <v>18137</v>
      </c>
      <c r="D3523" s="38">
        <v>407261</v>
      </c>
      <c r="E3523" s="38"/>
      <c r="F3523" s="139" t="s">
        <v>58</v>
      </c>
      <c r="G3523" s="38">
        <v>8266016948</v>
      </c>
      <c r="H3523" s="40">
        <v>9854036597</v>
      </c>
      <c r="I3523" s="3">
        <v>84713.75</v>
      </c>
      <c r="J3523" s="3"/>
      <c r="K3523" s="3">
        <v>0</v>
      </c>
      <c r="L3523" s="3">
        <f t="shared" si="54"/>
        <v>84713.75</v>
      </c>
      <c r="M3523" s="41">
        <v>44940.729166666664</v>
      </c>
      <c r="N3523" s="39">
        <v>6870419121</v>
      </c>
      <c r="O3523" s="42" t="s">
        <v>315</v>
      </c>
      <c r="P3523" s="42"/>
      <c r="Q3523" s="60"/>
      <c r="R3523" s="42" t="s">
        <v>243</v>
      </c>
      <c r="S3523" s="68" t="s">
        <v>506</v>
      </c>
    </row>
    <row r="3524" spans="1:19" s="70" customFormat="1" ht="12.75" hidden="1" customHeight="1" x14ac:dyDescent="0.25">
      <c r="A3524" s="38" t="s">
        <v>18138</v>
      </c>
      <c r="B3524" s="42" t="s">
        <v>18139</v>
      </c>
      <c r="C3524" s="42" t="s">
        <v>18140</v>
      </c>
      <c r="D3524" s="38">
        <v>407261</v>
      </c>
      <c r="E3524" s="38"/>
      <c r="F3524" s="139" t="s">
        <v>58</v>
      </c>
      <c r="G3524" s="38">
        <v>8266016948</v>
      </c>
      <c r="H3524" s="40">
        <v>9854037548</v>
      </c>
      <c r="I3524" s="3">
        <v>84713.75</v>
      </c>
      <c r="J3524" s="3"/>
      <c r="K3524" s="3">
        <v>0</v>
      </c>
      <c r="L3524" s="3">
        <f t="shared" si="54"/>
        <v>84713.75</v>
      </c>
      <c r="M3524" s="41">
        <v>44956.729166666664</v>
      </c>
      <c r="N3524" s="39">
        <v>6870419130</v>
      </c>
      <c r="O3524" s="42" t="s">
        <v>315</v>
      </c>
      <c r="P3524" s="42"/>
      <c r="Q3524" s="60"/>
      <c r="R3524" s="42" t="s">
        <v>243</v>
      </c>
      <c r="S3524" s="68" t="s">
        <v>506</v>
      </c>
    </row>
    <row r="3525" spans="1:19" s="70" customFormat="1" ht="12.75" hidden="1" customHeight="1" x14ac:dyDescent="0.25">
      <c r="A3525" s="38" t="s">
        <v>18141</v>
      </c>
      <c r="B3525" s="39" t="s">
        <v>18142</v>
      </c>
      <c r="C3525" s="39" t="s">
        <v>18143</v>
      </c>
      <c r="D3525" s="38">
        <v>407261</v>
      </c>
      <c r="E3525" s="38"/>
      <c r="F3525" s="138" t="s">
        <v>58</v>
      </c>
      <c r="G3525" s="38">
        <v>8266017002</v>
      </c>
      <c r="H3525" s="40">
        <v>9854037632</v>
      </c>
      <c r="I3525" s="2">
        <v>84713.75</v>
      </c>
      <c r="J3525" s="2"/>
      <c r="K3525" s="2">
        <v>0</v>
      </c>
      <c r="L3525" s="3">
        <f t="shared" si="54"/>
        <v>84713.75</v>
      </c>
      <c r="M3525" s="41">
        <v>44958.729166666664</v>
      </c>
      <c r="N3525" s="39">
        <v>6870419147</v>
      </c>
      <c r="O3525" s="39" t="s">
        <v>3282</v>
      </c>
      <c r="P3525" s="40"/>
      <c r="Q3525" s="41"/>
      <c r="R3525" s="42" t="s">
        <v>2417</v>
      </c>
      <c r="S3525" s="68"/>
    </row>
    <row r="3526" spans="1:19" s="70" customFormat="1" ht="12.75" hidden="1" customHeight="1" x14ac:dyDescent="0.25">
      <c r="A3526" s="38">
        <v>134</v>
      </c>
      <c r="B3526" s="39" t="s">
        <v>18144</v>
      </c>
      <c r="C3526" s="39" t="s">
        <v>18145</v>
      </c>
      <c r="D3526" s="38">
        <v>407261</v>
      </c>
      <c r="E3526" s="38"/>
      <c r="F3526" s="138" t="s">
        <v>58</v>
      </c>
      <c r="G3526" s="38">
        <v>8266014574</v>
      </c>
      <c r="H3526" s="40">
        <v>9854037922</v>
      </c>
      <c r="I3526" s="2">
        <v>84713.75</v>
      </c>
      <c r="J3526" s="2"/>
      <c r="K3526" s="2">
        <v>0</v>
      </c>
      <c r="L3526" s="3">
        <f t="shared" ref="L3526:L3589" si="55">SUM(I3526:K3526)</f>
        <v>84713.75</v>
      </c>
      <c r="M3526" s="41">
        <v>44963.729166666664</v>
      </c>
      <c r="N3526" s="39">
        <v>6870419149</v>
      </c>
      <c r="O3526" s="39" t="s">
        <v>8899</v>
      </c>
      <c r="P3526" s="40"/>
      <c r="Q3526" s="41"/>
      <c r="R3526" s="42" t="s">
        <v>8901</v>
      </c>
      <c r="S3526" s="68"/>
    </row>
    <row r="3527" spans="1:19" s="70" customFormat="1" ht="12.75" hidden="1" customHeight="1" x14ac:dyDescent="0.25">
      <c r="A3527" s="38" t="s">
        <v>18146</v>
      </c>
      <c r="B3527" s="39" t="s">
        <v>18147</v>
      </c>
      <c r="C3527" s="39" t="s">
        <v>18148</v>
      </c>
      <c r="D3527" s="38">
        <v>407261</v>
      </c>
      <c r="E3527" s="38"/>
      <c r="F3527" s="138" t="s">
        <v>58</v>
      </c>
      <c r="G3527" s="38">
        <v>8266017002</v>
      </c>
      <c r="H3527" s="40">
        <v>9854037650</v>
      </c>
      <c r="I3527" s="2">
        <v>84713.75</v>
      </c>
      <c r="J3527" s="2"/>
      <c r="K3527" s="2">
        <v>0</v>
      </c>
      <c r="L3527" s="3">
        <f t="shared" si="55"/>
        <v>84713.75</v>
      </c>
      <c r="M3527" s="41">
        <v>44959.729166666664</v>
      </c>
      <c r="N3527" s="39">
        <v>6870419159</v>
      </c>
      <c r="O3527" s="39" t="s">
        <v>3282</v>
      </c>
      <c r="P3527" s="40"/>
      <c r="Q3527" s="41"/>
      <c r="R3527" s="42" t="s">
        <v>2417</v>
      </c>
      <c r="S3527" s="68"/>
    </row>
    <row r="3528" spans="1:19" s="70" customFormat="1" ht="12.75" hidden="1" customHeight="1" x14ac:dyDescent="0.25">
      <c r="A3528" s="38" t="s">
        <v>18149</v>
      </c>
      <c r="B3528" s="39" t="s">
        <v>18150</v>
      </c>
      <c r="C3528" s="39" t="s">
        <v>18151</v>
      </c>
      <c r="D3528" s="38">
        <v>407261</v>
      </c>
      <c r="E3528" s="38"/>
      <c r="F3528" s="138" t="s">
        <v>58</v>
      </c>
      <c r="G3528" s="38">
        <v>8266017002</v>
      </c>
      <c r="H3528" s="40">
        <v>9854037606</v>
      </c>
      <c r="I3528" s="2">
        <v>84713.75</v>
      </c>
      <c r="J3528" s="2"/>
      <c r="K3528" s="2">
        <v>0</v>
      </c>
      <c r="L3528" s="3">
        <f t="shared" si="55"/>
        <v>84713.75</v>
      </c>
      <c r="M3528" s="41">
        <v>44957.729166666664</v>
      </c>
      <c r="N3528" s="39">
        <v>6870419171</v>
      </c>
      <c r="O3528" s="39" t="s">
        <v>3282</v>
      </c>
      <c r="P3528" s="40"/>
      <c r="Q3528" s="41"/>
      <c r="R3528" s="42" t="s">
        <v>2417</v>
      </c>
      <c r="S3528" s="68"/>
    </row>
    <row r="3529" spans="1:19" s="70" customFormat="1" ht="12.75" hidden="1" customHeight="1" x14ac:dyDescent="0.25">
      <c r="A3529" s="38" t="s">
        <v>18152</v>
      </c>
      <c r="B3529" s="42" t="s">
        <v>18153</v>
      </c>
      <c r="C3529" s="42" t="s">
        <v>18154</v>
      </c>
      <c r="D3529" s="38">
        <v>407261</v>
      </c>
      <c r="E3529" s="38"/>
      <c r="F3529" s="139" t="s">
        <v>58</v>
      </c>
      <c r="G3529" s="38">
        <v>8266016948</v>
      </c>
      <c r="H3529" s="40">
        <v>9854037425</v>
      </c>
      <c r="I3529" s="3">
        <v>84713.75</v>
      </c>
      <c r="J3529" s="3"/>
      <c r="K3529" s="3">
        <v>0</v>
      </c>
      <c r="L3529" s="3">
        <f t="shared" si="55"/>
        <v>84713.75</v>
      </c>
      <c r="M3529" s="41">
        <v>44954.729166666664</v>
      </c>
      <c r="N3529" s="39">
        <v>6870419180</v>
      </c>
      <c r="O3529" s="42" t="s">
        <v>315</v>
      </c>
      <c r="P3529" s="42"/>
      <c r="Q3529" s="60"/>
      <c r="R3529" s="42" t="s">
        <v>243</v>
      </c>
      <c r="S3529" s="68" t="s">
        <v>506</v>
      </c>
    </row>
    <row r="3530" spans="1:19" s="70" customFormat="1" ht="12.75" hidden="1" customHeight="1" x14ac:dyDescent="0.25">
      <c r="A3530" s="38" t="s">
        <v>18159</v>
      </c>
      <c r="B3530" s="42" t="s">
        <v>18160</v>
      </c>
      <c r="C3530" s="42" t="s">
        <v>18161</v>
      </c>
      <c r="D3530" s="38">
        <v>407261</v>
      </c>
      <c r="E3530" s="38"/>
      <c r="F3530" s="139" t="s">
        <v>58</v>
      </c>
      <c r="G3530" s="38">
        <v>8266016948</v>
      </c>
      <c r="H3530" s="40">
        <v>9854037105</v>
      </c>
      <c r="I3530" s="3">
        <v>84713.75</v>
      </c>
      <c r="J3530" s="3"/>
      <c r="K3530" s="3">
        <v>0</v>
      </c>
      <c r="L3530" s="3">
        <f t="shared" si="55"/>
        <v>84713.75</v>
      </c>
      <c r="M3530" s="41">
        <v>44949.729166666664</v>
      </c>
      <c r="N3530" s="39">
        <v>6870419202</v>
      </c>
      <c r="O3530" s="42" t="s">
        <v>315</v>
      </c>
      <c r="P3530" s="42"/>
      <c r="Q3530" s="60"/>
      <c r="R3530" s="42" t="s">
        <v>243</v>
      </c>
      <c r="S3530" s="68" t="s">
        <v>506</v>
      </c>
    </row>
    <row r="3531" spans="1:19" s="70" customFormat="1" ht="12.75" hidden="1" customHeight="1" x14ac:dyDescent="0.25">
      <c r="A3531" s="38" t="s">
        <v>18162</v>
      </c>
      <c r="B3531" s="39" t="s">
        <v>18163</v>
      </c>
      <c r="C3531" s="39" t="s">
        <v>18164</v>
      </c>
      <c r="D3531" s="38">
        <v>407261</v>
      </c>
      <c r="E3531" s="38"/>
      <c r="F3531" s="138" t="s">
        <v>58</v>
      </c>
      <c r="G3531" s="38">
        <v>8266017002</v>
      </c>
      <c r="H3531" s="40">
        <v>9854037356</v>
      </c>
      <c r="I3531" s="2">
        <v>84713.75</v>
      </c>
      <c r="J3531" s="2"/>
      <c r="K3531" s="2">
        <v>0</v>
      </c>
      <c r="L3531" s="3">
        <f t="shared" si="55"/>
        <v>84713.75</v>
      </c>
      <c r="M3531" s="41">
        <v>44953.729166666664</v>
      </c>
      <c r="N3531" s="39">
        <v>6870419220</v>
      </c>
      <c r="O3531" s="39" t="s">
        <v>3282</v>
      </c>
      <c r="P3531" s="40"/>
      <c r="Q3531" s="41"/>
      <c r="R3531" s="42" t="s">
        <v>2417</v>
      </c>
      <c r="S3531" s="68"/>
    </row>
    <row r="3532" spans="1:19" s="70" customFormat="1" ht="12.75" hidden="1" customHeight="1" x14ac:dyDescent="0.25">
      <c r="A3532" s="38" t="s">
        <v>18165</v>
      </c>
      <c r="B3532" s="39" t="s">
        <v>18166</v>
      </c>
      <c r="C3532" s="39" t="s">
        <v>18167</v>
      </c>
      <c r="D3532" s="38">
        <v>407261</v>
      </c>
      <c r="E3532" s="38"/>
      <c r="F3532" s="138" t="s">
        <v>58</v>
      </c>
      <c r="G3532" s="38">
        <v>8266017002</v>
      </c>
      <c r="H3532" s="40">
        <v>9854037166</v>
      </c>
      <c r="I3532" s="2">
        <v>84713.75</v>
      </c>
      <c r="J3532" s="2"/>
      <c r="K3532" s="2">
        <v>0</v>
      </c>
      <c r="L3532" s="3">
        <f t="shared" si="55"/>
        <v>84713.75</v>
      </c>
      <c r="M3532" s="41">
        <v>44950.729166666664</v>
      </c>
      <c r="N3532" s="39">
        <v>6870419225</v>
      </c>
      <c r="O3532" s="39" t="s">
        <v>3282</v>
      </c>
      <c r="P3532" s="40"/>
      <c r="Q3532" s="41"/>
      <c r="R3532" s="42" t="s">
        <v>2417</v>
      </c>
      <c r="S3532" s="68"/>
    </row>
    <row r="3533" spans="1:19" s="70" customFormat="1" ht="12.75" hidden="1" customHeight="1" x14ac:dyDescent="0.25">
      <c r="A3533" s="38">
        <v>133</v>
      </c>
      <c r="B3533" s="39" t="s">
        <v>18168</v>
      </c>
      <c r="C3533" s="39" t="s">
        <v>18169</v>
      </c>
      <c r="D3533" s="38">
        <v>407261</v>
      </c>
      <c r="E3533" s="38"/>
      <c r="F3533" s="138" t="s">
        <v>58</v>
      </c>
      <c r="G3533" s="38">
        <v>8266014574</v>
      </c>
      <c r="H3533" s="40">
        <v>9854037690</v>
      </c>
      <c r="I3533" s="2">
        <v>84713.75</v>
      </c>
      <c r="J3533" s="2"/>
      <c r="K3533" s="2">
        <v>0</v>
      </c>
      <c r="L3533" s="3">
        <f t="shared" si="55"/>
        <v>84713.75</v>
      </c>
      <c r="M3533" s="41">
        <v>44960.729166666664</v>
      </c>
      <c r="N3533" s="39">
        <v>6870419229</v>
      </c>
      <c r="O3533" s="39" t="s">
        <v>8899</v>
      </c>
      <c r="P3533" s="40"/>
      <c r="Q3533" s="41"/>
      <c r="R3533" s="42" t="s">
        <v>8901</v>
      </c>
      <c r="S3533" s="68"/>
    </row>
    <row r="3534" spans="1:19" s="70" customFormat="1" ht="12.75" hidden="1" customHeight="1" x14ac:dyDescent="0.25">
      <c r="A3534" s="38" t="s">
        <v>18170</v>
      </c>
      <c r="B3534" s="39" t="s">
        <v>18171</v>
      </c>
      <c r="C3534" s="39" t="s">
        <v>18172</v>
      </c>
      <c r="D3534" s="38">
        <v>407261</v>
      </c>
      <c r="E3534" s="38"/>
      <c r="F3534" s="138" t="s">
        <v>58</v>
      </c>
      <c r="G3534" s="38">
        <v>8266017002</v>
      </c>
      <c r="H3534" s="40">
        <v>9854037219</v>
      </c>
      <c r="I3534" s="2">
        <v>84713.75</v>
      </c>
      <c r="J3534" s="2"/>
      <c r="K3534" s="2">
        <v>0</v>
      </c>
      <c r="L3534" s="3">
        <f t="shared" si="55"/>
        <v>84713.75</v>
      </c>
      <c r="M3534" s="41">
        <v>44951.729166666664</v>
      </c>
      <c r="N3534" s="39">
        <v>6870419233</v>
      </c>
      <c r="O3534" s="39" t="s">
        <v>3282</v>
      </c>
      <c r="P3534" s="40"/>
      <c r="Q3534" s="41"/>
      <c r="R3534" s="42" t="s">
        <v>2417</v>
      </c>
      <c r="S3534" s="68"/>
    </row>
    <row r="3535" spans="1:19" s="70" customFormat="1" ht="12.75" hidden="1" customHeight="1" x14ac:dyDescent="0.25">
      <c r="A3535" s="38" t="s">
        <v>18173</v>
      </c>
      <c r="B3535" s="39" t="s">
        <v>18174</v>
      </c>
      <c r="C3535" s="39" t="s">
        <v>18175</v>
      </c>
      <c r="D3535" s="38">
        <v>407261</v>
      </c>
      <c r="E3535" s="38"/>
      <c r="F3535" s="138" t="s">
        <v>58</v>
      </c>
      <c r="G3535" s="38">
        <v>8266017002</v>
      </c>
      <c r="H3535" s="40">
        <v>9854037401</v>
      </c>
      <c r="I3535" s="2">
        <v>84713.75</v>
      </c>
      <c r="J3535" s="2"/>
      <c r="K3535" s="2">
        <v>0</v>
      </c>
      <c r="L3535" s="3">
        <f t="shared" si="55"/>
        <v>84713.75</v>
      </c>
      <c r="M3535" s="41">
        <v>44954.729166666664</v>
      </c>
      <c r="N3535" s="39">
        <v>6870419246</v>
      </c>
      <c r="O3535" s="39" t="s">
        <v>3282</v>
      </c>
      <c r="P3535" s="40"/>
      <c r="Q3535" s="41"/>
      <c r="R3535" s="42" t="s">
        <v>2417</v>
      </c>
      <c r="S3535" s="68"/>
    </row>
    <row r="3536" spans="1:19" s="70" customFormat="1" ht="12.75" hidden="1" customHeight="1" x14ac:dyDescent="0.25">
      <c r="A3536" s="38" t="s">
        <v>18176</v>
      </c>
      <c r="B3536" s="42" t="s">
        <v>18177</v>
      </c>
      <c r="C3536" s="42" t="s">
        <v>18178</v>
      </c>
      <c r="D3536" s="38">
        <v>407261</v>
      </c>
      <c r="E3536" s="38"/>
      <c r="F3536" s="139" t="s">
        <v>58</v>
      </c>
      <c r="G3536" s="38">
        <v>8266016948</v>
      </c>
      <c r="H3536" s="40">
        <v>9854036966</v>
      </c>
      <c r="I3536" s="3">
        <v>84713.75</v>
      </c>
      <c r="J3536" s="3"/>
      <c r="K3536" s="3">
        <v>0</v>
      </c>
      <c r="L3536" s="3">
        <f t="shared" si="55"/>
        <v>84713.75</v>
      </c>
      <c r="M3536" s="41">
        <v>44947.729166666664</v>
      </c>
      <c r="N3536" s="39">
        <v>6870419250</v>
      </c>
      <c r="O3536" s="42" t="s">
        <v>315</v>
      </c>
      <c r="P3536" s="42"/>
      <c r="Q3536" s="60"/>
      <c r="R3536" s="42" t="s">
        <v>243</v>
      </c>
      <c r="S3536" s="68" t="s">
        <v>506</v>
      </c>
    </row>
    <row r="3537" spans="1:19" s="70" customFormat="1" ht="12.75" hidden="1" customHeight="1" x14ac:dyDescent="0.25">
      <c r="A3537" s="38" t="s">
        <v>18179</v>
      </c>
      <c r="B3537" s="39" t="s">
        <v>18180</v>
      </c>
      <c r="C3537" s="39" t="s">
        <v>18181</v>
      </c>
      <c r="D3537" s="38">
        <v>407261</v>
      </c>
      <c r="E3537" s="38"/>
      <c r="F3537" s="138" t="s">
        <v>58</v>
      </c>
      <c r="G3537" s="38">
        <v>8266017002</v>
      </c>
      <c r="H3537" s="40">
        <v>9854036276</v>
      </c>
      <c r="I3537" s="2">
        <v>84713.75</v>
      </c>
      <c r="J3537" s="2"/>
      <c r="K3537" s="2">
        <v>0</v>
      </c>
      <c r="L3537" s="3">
        <f t="shared" si="55"/>
        <v>84713.75</v>
      </c>
      <c r="M3537" s="41">
        <v>44933.729166666664</v>
      </c>
      <c r="N3537" s="39">
        <v>6870419258</v>
      </c>
      <c r="O3537" s="39" t="s">
        <v>3282</v>
      </c>
      <c r="P3537" s="40"/>
      <c r="Q3537" s="41"/>
      <c r="R3537" s="42" t="s">
        <v>2417</v>
      </c>
      <c r="S3537" s="68"/>
    </row>
    <row r="3538" spans="1:19" s="70" customFormat="1" ht="12.75" hidden="1" customHeight="1" x14ac:dyDescent="0.25">
      <c r="A3538" s="38" t="s">
        <v>18182</v>
      </c>
      <c r="B3538" s="42" t="s">
        <v>18183</v>
      </c>
      <c r="C3538" s="42" t="s">
        <v>18184</v>
      </c>
      <c r="D3538" s="38">
        <v>407261</v>
      </c>
      <c r="E3538" s="38"/>
      <c r="F3538" s="139" t="s">
        <v>58</v>
      </c>
      <c r="G3538" s="38">
        <v>8266016948</v>
      </c>
      <c r="H3538" s="40">
        <v>9854036989</v>
      </c>
      <c r="I3538" s="3">
        <v>84713.75</v>
      </c>
      <c r="J3538" s="3"/>
      <c r="K3538" s="3">
        <v>0</v>
      </c>
      <c r="L3538" s="3">
        <f t="shared" si="55"/>
        <v>84713.75</v>
      </c>
      <c r="M3538" s="41">
        <v>44947.729166666664</v>
      </c>
      <c r="N3538" s="39">
        <v>6870419261</v>
      </c>
      <c r="O3538" s="42" t="s">
        <v>315</v>
      </c>
      <c r="P3538" s="42"/>
      <c r="Q3538" s="60"/>
      <c r="R3538" s="42" t="s">
        <v>243</v>
      </c>
      <c r="S3538" s="68" t="s">
        <v>506</v>
      </c>
    </row>
    <row r="3539" spans="1:19" s="70" customFormat="1" ht="12.75" hidden="1" customHeight="1" x14ac:dyDescent="0.25">
      <c r="A3539" s="38" t="s">
        <v>18399</v>
      </c>
      <c r="B3539" s="39" t="s">
        <v>18400</v>
      </c>
      <c r="C3539" s="39" t="s">
        <v>18401</v>
      </c>
      <c r="D3539" s="38">
        <v>407261</v>
      </c>
      <c r="E3539" s="38"/>
      <c r="F3539" s="138" t="s">
        <v>58</v>
      </c>
      <c r="G3539" s="38">
        <v>8266017002</v>
      </c>
      <c r="H3539" s="40">
        <v>9854040445</v>
      </c>
      <c r="I3539" s="2">
        <v>84713.75</v>
      </c>
      <c r="J3539" s="2"/>
      <c r="K3539" s="2">
        <v>0</v>
      </c>
      <c r="L3539" s="3">
        <f t="shared" si="55"/>
        <v>84713.75</v>
      </c>
      <c r="M3539" s="41">
        <v>45002.729166666664</v>
      </c>
      <c r="N3539" s="39">
        <v>6870438932</v>
      </c>
      <c r="O3539" s="39" t="s">
        <v>3282</v>
      </c>
      <c r="P3539" s="40"/>
      <c r="Q3539" s="41"/>
      <c r="R3539" s="42" t="s">
        <v>2417</v>
      </c>
      <c r="S3539" s="68"/>
    </row>
    <row r="3540" spans="1:19" s="70" customFormat="1" ht="12.75" hidden="1" customHeight="1" x14ac:dyDescent="0.25">
      <c r="A3540" s="38" t="s">
        <v>18402</v>
      </c>
      <c r="B3540" s="39" t="s">
        <v>18403</v>
      </c>
      <c r="C3540" s="39" t="s">
        <v>18404</v>
      </c>
      <c r="D3540" s="38">
        <v>407261</v>
      </c>
      <c r="E3540" s="38"/>
      <c r="F3540" s="138" t="s">
        <v>58</v>
      </c>
      <c r="G3540" s="38">
        <v>8266017002</v>
      </c>
      <c r="H3540" s="40">
        <v>9854039815</v>
      </c>
      <c r="I3540" s="2">
        <v>84713.75</v>
      </c>
      <c r="J3540" s="2"/>
      <c r="K3540" s="2">
        <v>0</v>
      </c>
      <c r="L3540" s="3">
        <f t="shared" si="55"/>
        <v>84713.75</v>
      </c>
      <c r="M3540" s="41">
        <v>44989.729166666664</v>
      </c>
      <c r="N3540" s="39">
        <v>6870438949</v>
      </c>
      <c r="O3540" s="39" t="s">
        <v>3282</v>
      </c>
      <c r="P3540" s="40"/>
      <c r="Q3540" s="41"/>
      <c r="R3540" s="42" t="s">
        <v>2417</v>
      </c>
      <c r="S3540" s="68"/>
    </row>
    <row r="3541" spans="1:19" s="70" customFormat="1" ht="12.75" hidden="1" customHeight="1" x14ac:dyDescent="0.25">
      <c r="A3541" s="38" t="s">
        <v>18405</v>
      </c>
      <c r="B3541" s="39" t="s">
        <v>18406</v>
      </c>
      <c r="C3541" s="39" t="s">
        <v>18407</v>
      </c>
      <c r="D3541" s="38">
        <v>407261</v>
      </c>
      <c r="E3541" s="38"/>
      <c r="F3541" s="138" t="s">
        <v>58</v>
      </c>
      <c r="G3541" s="38">
        <v>8266017003</v>
      </c>
      <c r="H3541" s="40">
        <v>9854040299</v>
      </c>
      <c r="I3541" s="2">
        <v>84713.75</v>
      </c>
      <c r="J3541" s="2"/>
      <c r="K3541" s="2">
        <v>0</v>
      </c>
      <c r="L3541" s="3">
        <f t="shared" si="55"/>
        <v>84713.75</v>
      </c>
      <c r="M3541" s="41">
        <v>44999.729166666664</v>
      </c>
      <c r="N3541" s="39">
        <v>6870439038</v>
      </c>
      <c r="O3541" s="39" t="s">
        <v>3282</v>
      </c>
      <c r="P3541" s="40"/>
      <c r="Q3541" s="41"/>
      <c r="R3541" s="42" t="s">
        <v>2417</v>
      </c>
      <c r="S3541" s="68"/>
    </row>
    <row r="3542" spans="1:19" s="70" customFormat="1" ht="12.75" hidden="1" customHeight="1" x14ac:dyDescent="0.25">
      <c r="A3542" s="38" t="s">
        <v>18408</v>
      </c>
      <c r="B3542" s="39" t="s">
        <v>18409</v>
      </c>
      <c r="C3542" s="39" t="s">
        <v>18410</v>
      </c>
      <c r="D3542" s="38">
        <v>407261</v>
      </c>
      <c r="E3542" s="38"/>
      <c r="F3542" s="138" t="s">
        <v>58</v>
      </c>
      <c r="G3542" s="38">
        <v>8266017002</v>
      </c>
      <c r="H3542" s="40">
        <v>9854039901</v>
      </c>
      <c r="I3542" s="2">
        <v>84713.75</v>
      </c>
      <c r="J3542" s="2"/>
      <c r="K3542" s="2">
        <v>0</v>
      </c>
      <c r="L3542" s="3">
        <f t="shared" si="55"/>
        <v>84713.75</v>
      </c>
      <c r="M3542" s="41">
        <v>44991.729166666664</v>
      </c>
      <c r="N3542" s="39">
        <v>6870439095</v>
      </c>
      <c r="O3542" s="39" t="s">
        <v>3282</v>
      </c>
      <c r="P3542" s="40"/>
      <c r="Q3542" s="41"/>
      <c r="R3542" s="42" t="s">
        <v>2417</v>
      </c>
      <c r="S3542" s="68"/>
    </row>
    <row r="3543" spans="1:19" s="70" customFormat="1" ht="12.75" hidden="1" customHeight="1" x14ac:dyDescent="0.25">
      <c r="A3543" s="38">
        <v>88</v>
      </c>
      <c r="B3543" s="39" t="s">
        <v>18589</v>
      </c>
      <c r="C3543" s="39" t="s">
        <v>18590</v>
      </c>
      <c r="D3543" s="38">
        <v>407261</v>
      </c>
      <c r="E3543" s="38"/>
      <c r="F3543" s="138" t="s">
        <v>58</v>
      </c>
      <c r="G3543" s="38">
        <v>8266017941</v>
      </c>
      <c r="H3543" s="40">
        <v>9854039965</v>
      </c>
      <c r="I3543" s="2">
        <v>84713.75</v>
      </c>
      <c r="J3543" s="2"/>
      <c r="K3543" s="2">
        <v>0</v>
      </c>
      <c r="L3543" s="3">
        <f t="shared" si="55"/>
        <v>84713.75</v>
      </c>
      <c r="M3543" s="41">
        <v>44992.729166666664</v>
      </c>
      <c r="N3543" s="39">
        <v>1246303056</v>
      </c>
      <c r="O3543" s="39" t="s">
        <v>8899</v>
      </c>
      <c r="P3543" s="40"/>
      <c r="Q3543" s="41"/>
      <c r="R3543" s="42" t="s">
        <v>8901</v>
      </c>
      <c r="S3543" s="68"/>
    </row>
    <row r="3544" spans="1:19" s="70" customFormat="1" ht="12.75" hidden="1" customHeight="1" x14ac:dyDescent="0.25">
      <c r="A3544" s="38">
        <v>87</v>
      </c>
      <c r="B3544" s="39" t="s">
        <v>18591</v>
      </c>
      <c r="C3544" s="39" t="s">
        <v>18592</v>
      </c>
      <c r="D3544" s="38">
        <v>407261</v>
      </c>
      <c r="E3544" s="38"/>
      <c r="F3544" s="138" t="s">
        <v>58</v>
      </c>
      <c r="G3544" s="38">
        <v>8266017941</v>
      </c>
      <c r="H3544" s="40">
        <v>9854040218</v>
      </c>
      <c r="I3544" s="2">
        <v>84713.75</v>
      </c>
      <c r="J3544" s="2"/>
      <c r="K3544" s="2">
        <v>0</v>
      </c>
      <c r="L3544" s="3">
        <f t="shared" si="55"/>
        <v>84713.75</v>
      </c>
      <c r="M3544" s="41">
        <v>44998.729166666664</v>
      </c>
      <c r="N3544" s="39">
        <v>1246303095</v>
      </c>
      <c r="O3544" s="39" t="s">
        <v>8899</v>
      </c>
      <c r="P3544" s="40"/>
      <c r="Q3544" s="41"/>
      <c r="R3544" s="42" t="s">
        <v>8901</v>
      </c>
      <c r="S3544" s="68"/>
    </row>
    <row r="3545" spans="1:19" s="70" customFormat="1" ht="12.75" hidden="1" customHeight="1" x14ac:dyDescent="0.25">
      <c r="A3545" s="38">
        <v>89</v>
      </c>
      <c r="B3545" s="39" t="s">
        <v>18593</v>
      </c>
      <c r="C3545" s="39" t="s">
        <v>18594</v>
      </c>
      <c r="D3545" s="38">
        <v>407261</v>
      </c>
      <c r="E3545" s="38"/>
      <c r="F3545" s="138" t="s">
        <v>58</v>
      </c>
      <c r="G3545" s="38">
        <v>8266017941</v>
      </c>
      <c r="H3545" s="40">
        <v>9854040813</v>
      </c>
      <c r="I3545" s="2">
        <v>84713.75</v>
      </c>
      <c r="J3545" s="2"/>
      <c r="K3545" s="2">
        <v>0</v>
      </c>
      <c r="L3545" s="3">
        <f t="shared" si="55"/>
        <v>84713.75</v>
      </c>
      <c r="M3545" s="41">
        <v>45006.729166666664</v>
      </c>
      <c r="N3545" s="39">
        <v>1246303113</v>
      </c>
      <c r="O3545" s="39" t="s">
        <v>8899</v>
      </c>
      <c r="P3545" s="40"/>
      <c r="Q3545" s="41"/>
      <c r="R3545" s="42" t="s">
        <v>8901</v>
      </c>
      <c r="S3545" s="68"/>
    </row>
    <row r="3546" spans="1:19" s="70" customFormat="1" ht="12.75" hidden="1" customHeight="1" x14ac:dyDescent="0.25">
      <c r="A3546" s="38">
        <v>90</v>
      </c>
      <c r="B3546" s="39" t="s">
        <v>18674</v>
      </c>
      <c r="C3546" s="39" t="s">
        <v>18675</v>
      </c>
      <c r="D3546" s="38">
        <v>407261</v>
      </c>
      <c r="E3546" s="38"/>
      <c r="F3546" s="138" t="s">
        <v>58</v>
      </c>
      <c r="G3546" s="38">
        <v>8266017941</v>
      </c>
      <c r="H3546" s="40">
        <v>9854040946</v>
      </c>
      <c r="I3546" s="2">
        <v>84713.75</v>
      </c>
      <c r="J3546" s="2"/>
      <c r="K3546" s="2">
        <v>0</v>
      </c>
      <c r="L3546" s="3">
        <f t="shared" si="55"/>
        <v>84713.75</v>
      </c>
      <c r="M3546" s="41">
        <v>45009.729166666664</v>
      </c>
      <c r="N3546" s="39">
        <v>1246309923</v>
      </c>
      <c r="O3546" s="39" t="s">
        <v>8899</v>
      </c>
      <c r="P3546" s="40"/>
      <c r="Q3546" s="41"/>
      <c r="R3546" s="42" t="s">
        <v>8901</v>
      </c>
      <c r="S3546" s="68"/>
    </row>
    <row r="3547" spans="1:19" s="70" customFormat="1" ht="12.75" hidden="1" customHeight="1" x14ac:dyDescent="0.25">
      <c r="A3547" s="38" t="s">
        <v>18810</v>
      </c>
      <c r="B3547" s="39" t="s">
        <v>18811</v>
      </c>
      <c r="C3547" s="39" t="s">
        <v>18812</v>
      </c>
      <c r="D3547" s="38">
        <v>407261</v>
      </c>
      <c r="E3547" s="38"/>
      <c r="F3547" s="138" t="s">
        <v>58</v>
      </c>
      <c r="G3547" s="38">
        <v>8266017003</v>
      </c>
      <c r="H3547" s="40">
        <v>9854041496</v>
      </c>
      <c r="I3547" s="2">
        <v>84713.75</v>
      </c>
      <c r="J3547" s="2"/>
      <c r="K3547" s="2">
        <v>0</v>
      </c>
      <c r="L3547" s="3">
        <f t="shared" si="55"/>
        <v>84713.75</v>
      </c>
      <c r="M3547" s="41">
        <v>45017.729166666664</v>
      </c>
      <c r="N3547" s="39">
        <v>1246320567</v>
      </c>
      <c r="O3547" s="39" t="s">
        <v>3282</v>
      </c>
      <c r="P3547" s="40"/>
      <c r="Q3547" s="41"/>
      <c r="R3547" s="42" t="s">
        <v>2417</v>
      </c>
      <c r="S3547" s="68"/>
    </row>
    <row r="3548" spans="1:19" s="70" customFormat="1" ht="12.75" hidden="1" customHeight="1" x14ac:dyDescent="0.25">
      <c r="A3548" s="38" t="s">
        <v>18813</v>
      </c>
      <c r="B3548" s="39" t="s">
        <v>18814</v>
      </c>
      <c r="C3548" s="39" t="s">
        <v>18815</v>
      </c>
      <c r="D3548" s="38">
        <v>407261</v>
      </c>
      <c r="E3548" s="38"/>
      <c r="F3548" s="138" t="s">
        <v>58</v>
      </c>
      <c r="G3548" s="38">
        <v>8266017003</v>
      </c>
      <c r="H3548" s="40">
        <v>9854041589</v>
      </c>
      <c r="I3548" s="2">
        <v>84713.75</v>
      </c>
      <c r="J3548" s="2"/>
      <c r="K3548" s="2">
        <v>0</v>
      </c>
      <c r="L3548" s="3">
        <f t="shared" si="55"/>
        <v>84713.75</v>
      </c>
      <c r="M3548" s="41">
        <v>45019.729166666664</v>
      </c>
      <c r="N3548" s="39">
        <v>1246320575</v>
      </c>
      <c r="O3548" s="39" t="s">
        <v>3282</v>
      </c>
      <c r="P3548" s="40"/>
      <c r="Q3548" s="41"/>
      <c r="R3548" s="42" t="s">
        <v>2417</v>
      </c>
      <c r="S3548" s="68"/>
    </row>
    <row r="3549" spans="1:19" s="70" customFormat="1" ht="12.75" hidden="1" customHeight="1" x14ac:dyDescent="0.25">
      <c r="A3549" s="38" t="s">
        <v>18820</v>
      </c>
      <c r="B3549" s="39" t="s">
        <v>18821</v>
      </c>
      <c r="C3549" s="39" t="s">
        <v>18822</v>
      </c>
      <c r="D3549" s="38">
        <v>407261</v>
      </c>
      <c r="E3549" s="38"/>
      <c r="F3549" s="138" t="s">
        <v>58</v>
      </c>
      <c r="G3549" s="38">
        <v>8266015795</v>
      </c>
      <c r="H3549" s="40">
        <v>9854041415</v>
      </c>
      <c r="I3549" s="2">
        <v>84713.75</v>
      </c>
      <c r="J3549" s="2"/>
      <c r="K3549" s="2">
        <v>0</v>
      </c>
      <c r="L3549" s="3">
        <f t="shared" si="55"/>
        <v>84713.75</v>
      </c>
      <c r="M3549" s="41">
        <v>45016.729166666664</v>
      </c>
      <c r="N3549" s="39">
        <v>1246322273</v>
      </c>
      <c r="O3549" s="39" t="s">
        <v>3282</v>
      </c>
      <c r="P3549" s="40"/>
      <c r="Q3549" s="41"/>
      <c r="R3549" s="42" t="s">
        <v>2417</v>
      </c>
      <c r="S3549" s="68"/>
    </row>
    <row r="3550" spans="1:19" s="70" customFormat="1" ht="12.75" hidden="1" customHeight="1" x14ac:dyDescent="0.25">
      <c r="A3550" s="38" t="s">
        <v>18823</v>
      </c>
      <c r="B3550" s="39" t="s">
        <v>18824</v>
      </c>
      <c r="C3550" s="39" t="s">
        <v>18825</v>
      </c>
      <c r="D3550" s="38">
        <v>407261</v>
      </c>
      <c r="E3550" s="38"/>
      <c r="F3550" s="138" t="s">
        <v>58</v>
      </c>
      <c r="G3550" s="38">
        <v>8266017003</v>
      </c>
      <c r="H3550" s="40">
        <v>9854041712</v>
      </c>
      <c r="I3550" s="2">
        <v>84713.75</v>
      </c>
      <c r="J3550" s="2"/>
      <c r="K3550" s="2">
        <v>0</v>
      </c>
      <c r="L3550" s="3">
        <f t="shared" si="55"/>
        <v>84713.75</v>
      </c>
      <c r="M3550" s="41">
        <v>45021.729166666664</v>
      </c>
      <c r="N3550" s="39">
        <v>1246322288</v>
      </c>
      <c r="O3550" s="39" t="s">
        <v>3282</v>
      </c>
      <c r="P3550" s="40"/>
      <c r="Q3550" s="41"/>
      <c r="R3550" s="42" t="s">
        <v>2417</v>
      </c>
      <c r="S3550" s="68"/>
    </row>
    <row r="3551" spans="1:19" s="70" customFormat="1" ht="12.75" hidden="1" customHeight="1" x14ac:dyDescent="0.25">
      <c r="A3551" s="38">
        <v>92</v>
      </c>
      <c r="B3551" s="39" t="s">
        <v>18920</v>
      </c>
      <c r="C3551" s="39" t="s">
        <v>18921</v>
      </c>
      <c r="D3551" s="38">
        <v>407261</v>
      </c>
      <c r="E3551" s="38"/>
      <c r="F3551" s="138" t="s">
        <v>58</v>
      </c>
      <c r="G3551" s="38">
        <v>8266017941</v>
      </c>
      <c r="H3551" s="40">
        <v>9854042595</v>
      </c>
      <c r="I3551" s="2">
        <v>84713.75</v>
      </c>
      <c r="J3551" s="2"/>
      <c r="K3551" s="2">
        <v>0</v>
      </c>
      <c r="L3551" s="3">
        <f t="shared" si="55"/>
        <v>84713.75</v>
      </c>
      <c r="M3551" s="41">
        <v>45034.729166666664</v>
      </c>
      <c r="N3551" s="39">
        <v>1246338279</v>
      </c>
      <c r="O3551" s="39" t="s">
        <v>8899</v>
      </c>
      <c r="P3551" s="40"/>
      <c r="Q3551" s="41"/>
      <c r="R3551" s="42" t="s">
        <v>8901</v>
      </c>
      <c r="S3551" s="68"/>
    </row>
    <row r="3552" spans="1:19" s="70" customFormat="1" ht="12.75" hidden="1" customHeight="1" x14ac:dyDescent="0.25">
      <c r="A3552" s="38">
        <v>91</v>
      </c>
      <c r="B3552" s="39" t="s">
        <v>18923</v>
      </c>
      <c r="C3552" s="39" t="s">
        <v>18924</v>
      </c>
      <c r="D3552" s="38">
        <v>407261</v>
      </c>
      <c r="E3552" s="38"/>
      <c r="F3552" s="138" t="s">
        <v>58</v>
      </c>
      <c r="G3552" s="38">
        <v>8266017941</v>
      </c>
      <c r="H3552" s="40">
        <v>9854042275</v>
      </c>
      <c r="I3552" s="2">
        <v>84713.75</v>
      </c>
      <c r="J3552" s="2"/>
      <c r="K3552" s="2">
        <v>0</v>
      </c>
      <c r="L3552" s="3">
        <f t="shared" si="55"/>
        <v>84713.75</v>
      </c>
      <c r="M3552" s="41">
        <v>45029.729166666664</v>
      </c>
      <c r="N3552" s="39">
        <v>1246339064</v>
      </c>
      <c r="O3552" s="39" t="s">
        <v>8899</v>
      </c>
      <c r="P3552" s="40"/>
      <c r="Q3552" s="41"/>
      <c r="R3552" s="42" t="s">
        <v>8901</v>
      </c>
      <c r="S3552" s="68"/>
    </row>
    <row r="3553" spans="1:19" s="70" customFormat="1" ht="12.75" hidden="1" customHeight="1" x14ac:dyDescent="0.25">
      <c r="A3553" s="38" t="s">
        <v>18989</v>
      </c>
      <c r="B3553" s="39" t="s">
        <v>18990</v>
      </c>
      <c r="C3553" s="39" t="s">
        <v>18991</v>
      </c>
      <c r="D3553" s="38">
        <v>407261</v>
      </c>
      <c r="E3553" s="38"/>
      <c r="F3553" s="138" t="s">
        <v>58</v>
      </c>
      <c r="G3553" s="38">
        <v>8266017003</v>
      </c>
      <c r="H3553" s="40">
        <v>9854042340</v>
      </c>
      <c r="I3553" s="2">
        <v>84713.75</v>
      </c>
      <c r="J3553" s="2"/>
      <c r="K3553" s="2">
        <v>0</v>
      </c>
      <c r="L3553" s="3">
        <f t="shared" si="55"/>
        <v>84713.75</v>
      </c>
      <c r="M3553" s="41">
        <v>45030.729166666664</v>
      </c>
      <c r="N3553" s="39">
        <v>1246343819</v>
      </c>
      <c r="O3553" s="39" t="s">
        <v>3282</v>
      </c>
      <c r="P3553" s="40"/>
      <c r="Q3553" s="41"/>
      <c r="R3553" s="42" t="s">
        <v>2417</v>
      </c>
      <c r="S3553" s="68"/>
    </row>
    <row r="3554" spans="1:19" s="70" customFormat="1" ht="12.75" hidden="1" customHeight="1" x14ac:dyDescent="0.25">
      <c r="A3554" s="38" t="s">
        <v>18992</v>
      </c>
      <c r="B3554" s="39" t="s">
        <v>18993</v>
      </c>
      <c r="C3554" s="39" t="s">
        <v>18994</v>
      </c>
      <c r="D3554" s="38">
        <v>407261</v>
      </c>
      <c r="E3554" s="38"/>
      <c r="F3554" s="138" t="s">
        <v>58</v>
      </c>
      <c r="G3554" s="38">
        <v>8266017003</v>
      </c>
      <c r="H3554" s="40">
        <v>9854042180</v>
      </c>
      <c r="I3554" s="2">
        <v>84713.75</v>
      </c>
      <c r="J3554" s="2"/>
      <c r="K3554" s="2">
        <v>0</v>
      </c>
      <c r="L3554" s="3">
        <f t="shared" si="55"/>
        <v>84713.75</v>
      </c>
      <c r="M3554" s="41">
        <v>45027.729166666664</v>
      </c>
      <c r="N3554" s="39">
        <v>1246344079</v>
      </c>
      <c r="O3554" s="39" t="s">
        <v>3282</v>
      </c>
      <c r="P3554" s="40"/>
      <c r="Q3554" s="41"/>
      <c r="R3554" s="42" t="s">
        <v>2417</v>
      </c>
      <c r="S3554" s="68"/>
    </row>
    <row r="3555" spans="1:19" s="70" customFormat="1" ht="12.75" hidden="1" customHeight="1" x14ac:dyDescent="0.25">
      <c r="A3555" s="38">
        <v>138</v>
      </c>
      <c r="B3555" s="39" t="s">
        <v>19871</v>
      </c>
      <c r="C3555" s="39" t="s">
        <v>19872</v>
      </c>
      <c r="D3555" s="38">
        <v>407261</v>
      </c>
      <c r="E3555" s="38"/>
      <c r="F3555" s="138" t="s">
        <v>58</v>
      </c>
      <c r="G3555" s="38">
        <v>8266014574</v>
      </c>
      <c r="H3555" s="40">
        <v>9854037985</v>
      </c>
      <c r="I3555" s="2">
        <v>84713.75</v>
      </c>
      <c r="J3555" s="2"/>
      <c r="K3555" s="2">
        <v>0</v>
      </c>
      <c r="L3555" s="3">
        <f t="shared" si="55"/>
        <v>84713.75</v>
      </c>
      <c r="M3555" s="41">
        <v>44964.729166666664</v>
      </c>
      <c r="N3555" s="39">
        <v>1246433586</v>
      </c>
      <c r="O3555" s="39" t="s">
        <v>8899</v>
      </c>
      <c r="P3555" s="40"/>
      <c r="Q3555" s="41"/>
      <c r="R3555" s="42" t="s">
        <v>8901</v>
      </c>
      <c r="S3555" s="68"/>
    </row>
    <row r="3556" spans="1:19" s="70" customFormat="1" ht="12.75" hidden="1" customHeight="1" x14ac:dyDescent="0.2">
      <c r="A3556" s="38" t="s">
        <v>13457</v>
      </c>
      <c r="B3556" s="39" t="s">
        <v>13458</v>
      </c>
      <c r="C3556" s="39" t="s">
        <v>13459</v>
      </c>
      <c r="D3556" s="38">
        <v>821964</v>
      </c>
      <c r="E3556" s="38"/>
      <c r="F3556" s="39" t="s">
        <v>13460</v>
      </c>
      <c r="G3556" s="38">
        <v>8268008970</v>
      </c>
      <c r="H3556" s="40" t="s">
        <v>13461</v>
      </c>
      <c r="I3556" s="2">
        <v>84389.830508474581</v>
      </c>
      <c r="J3556" s="2"/>
      <c r="K3556" s="2">
        <v>15190.169491525425</v>
      </c>
      <c r="L3556" s="3">
        <f t="shared" si="55"/>
        <v>99580</v>
      </c>
      <c r="M3556" s="41">
        <v>44698.729166666664</v>
      </c>
      <c r="N3556" s="39">
        <v>43925079</v>
      </c>
      <c r="O3556" s="39" t="s">
        <v>3282</v>
      </c>
      <c r="P3556" s="40" t="s">
        <v>13462</v>
      </c>
      <c r="Q3556" s="41">
        <v>44716</v>
      </c>
      <c r="R3556" s="42" t="s">
        <v>2417</v>
      </c>
      <c r="S3556" s="68"/>
    </row>
    <row r="3557" spans="1:19" s="70" customFormat="1" ht="12.75" hidden="1" customHeight="1" x14ac:dyDescent="0.2">
      <c r="A3557" s="38" t="s">
        <v>1420</v>
      </c>
      <c r="B3557" s="39" t="s">
        <v>1421</v>
      </c>
      <c r="C3557" s="39" t="s">
        <v>1422</v>
      </c>
      <c r="D3557" s="38">
        <v>815145</v>
      </c>
      <c r="E3557" s="38"/>
      <c r="F3557" s="39" t="s">
        <v>1053</v>
      </c>
      <c r="G3557" s="38">
        <v>8268005852</v>
      </c>
      <c r="H3557" s="40">
        <v>46</v>
      </c>
      <c r="I3557" s="2">
        <v>84172.491525423728</v>
      </c>
      <c r="J3557" s="2"/>
      <c r="K3557" s="2">
        <v>15151.04847457627</v>
      </c>
      <c r="L3557" s="3">
        <f t="shared" si="55"/>
        <v>99323.54</v>
      </c>
      <c r="M3557" s="41">
        <v>44286.729166666664</v>
      </c>
      <c r="N3557" s="39">
        <v>44331595</v>
      </c>
      <c r="O3557" s="39" t="s">
        <v>52</v>
      </c>
      <c r="P3557" s="40" t="s">
        <v>1423</v>
      </c>
      <c r="Q3557" s="41">
        <v>44294</v>
      </c>
      <c r="R3557" s="39" t="s">
        <v>54</v>
      </c>
      <c r="S3557" s="68"/>
    </row>
    <row r="3558" spans="1:19" s="70" customFormat="1" ht="12.75" hidden="1" customHeight="1" x14ac:dyDescent="0.2">
      <c r="A3558" s="38" t="s">
        <v>20140</v>
      </c>
      <c r="B3558" s="42"/>
      <c r="C3558" s="42"/>
      <c r="D3558" s="38"/>
      <c r="E3558" s="38"/>
      <c r="F3558" s="42" t="s">
        <v>3025</v>
      </c>
      <c r="G3558" s="61" t="s">
        <v>20137</v>
      </c>
      <c r="H3558" s="59">
        <v>45145</v>
      </c>
      <c r="I3558" s="5">
        <v>84162.59</v>
      </c>
      <c r="J3558" s="3"/>
      <c r="K3558" s="2">
        <v>0</v>
      </c>
      <c r="L3558" s="3">
        <f t="shared" si="55"/>
        <v>84162.59</v>
      </c>
      <c r="M3558" s="59">
        <v>45145</v>
      </c>
      <c r="N3558" s="61" t="s">
        <v>20137</v>
      </c>
      <c r="O3558" s="42" t="s">
        <v>20138</v>
      </c>
      <c r="P3558" s="42"/>
      <c r="Q3558" s="60"/>
      <c r="R3558" s="62" t="s">
        <v>17</v>
      </c>
      <c r="S3558" s="68"/>
    </row>
    <row r="3559" spans="1:19" s="70" customFormat="1" ht="12.75" hidden="1" customHeight="1" x14ac:dyDescent="0.2">
      <c r="A3559" s="38" t="s">
        <v>3971</v>
      </c>
      <c r="B3559" s="42" t="s">
        <v>3972</v>
      </c>
      <c r="C3559" s="42" t="s">
        <v>3973</v>
      </c>
      <c r="D3559" s="38">
        <v>300286</v>
      </c>
      <c r="E3559" s="38"/>
      <c r="F3559" s="42" t="s">
        <v>3944</v>
      </c>
      <c r="G3559" s="38">
        <v>8263000075</v>
      </c>
      <c r="H3559" s="40">
        <v>712724600</v>
      </c>
      <c r="I3559" s="3">
        <v>84000</v>
      </c>
      <c r="J3559" s="3"/>
      <c r="K3559" s="3">
        <v>15120</v>
      </c>
      <c r="L3559" s="3">
        <f t="shared" si="55"/>
        <v>99120</v>
      </c>
      <c r="M3559" s="41">
        <v>44345.729166666664</v>
      </c>
      <c r="N3559" s="39">
        <v>6870131131</v>
      </c>
      <c r="O3559" s="42" t="s">
        <v>315</v>
      </c>
      <c r="P3559" s="42" t="s">
        <v>3953</v>
      </c>
      <c r="Q3559" s="60">
        <v>44400</v>
      </c>
      <c r="R3559" s="42" t="s">
        <v>243</v>
      </c>
      <c r="S3559" s="68"/>
    </row>
    <row r="3560" spans="1:19" s="70" customFormat="1" ht="12.75" hidden="1" customHeight="1" x14ac:dyDescent="0.2">
      <c r="A3560" s="38" t="s">
        <v>9936</v>
      </c>
      <c r="B3560" s="39" t="s">
        <v>9937</v>
      </c>
      <c r="C3560" s="39" t="s">
        <v>9938</v>
      </c>
      <c r="D3560" s="38">
        <v>816655</v>
      </c>
      <c r="E3560" s="38"/>
      <c r="F3560" s="42" t="s">
        <v>782</v>
      </c>
      <c r="G3560" s="38">
        <v>8266013349</v>
      </c>
      <c r="H3560" s="40">
        <v>209</v>
      </c>
      <c r="I3560" s="2">
        <v>84000</v>
      </c>
      <c r="J3560" s="2"/>
      <c r="K3560" s="2">
        <v>15120</v>
      </c>
      <c r="L3560" s="3">
        <f t="shared" si="55"/>
        <v>99120</v>
      </c>
      <c r="M3560" s="41">
        <v>44539.729166666664</v>
      </c>
      <c r="N3560" s="39">
        <v>6870346412</v>
      </c>
      <c r="O3560" s="39" t="s">
        <v>52</v>
      </c>
      <c r="P3560" s="40" t="s">
        <v>9939</v>
      </c>
      <c r="Q3560" s="41">
        <v>44583</v>
      </c>
      <c r="R3560" s="39" t="s">
        <v>54</v>
      </c>
      <c r="S3560" s="68"/>
    </row>
    <row r="3561" spans="1:19" s="70" customFormat="1" ht="12.75" hidden="1" customHeight="1" x14ac:dyDescent="0.2">
      <c r="A3561" s="38" t="s">
        <v>17285</v>
      </c>
      <c r="B3561" s="42" t="s">
        <v>17286</v>
      </c>
      <c r="C3561" s="42" t="s">
        <v>17287</v>
      </c>
      <c r="D3561" s="38">
        <v>506161</v>
      </c>
      <c r="E3561" s="38"/>
      <c r="F3561" s="42" t="s">
        <v>7579</v>
      </c>
      <c r="G3561" s="38">
        <v>8268010939</v>
      </c>
      <c r="H3561" s="40" t="s">
        <v>17288</v>
      </c>
      <c r="I3561" s="3">
        <v>84000</v>
      </c>
      <c r="J3561" s="3"/>
      <c r="K3561" s="3">
        <v>15120</v>
      </c>
      <c r="L3561" s="3">
        <f t="shared" si="55"/>
        <v>99120</v>
      </c>
      <c r="M3561" s="41">
        <v>44565.729166666664</v>
      </c>
      <c r="N3561" s="39">
        <v>44412575</v>
      </c>
      <c r="O3561" s="42" t="s">
        <v>315</v>
      </c>
      <c r="P3561" s="42" t="s">
        <v>17289</v>
      </c>
      <c r="Q3561" s="60">
        <v>45003</v>
      </c>
      <c r="R3561" s="42" t="s">
        <v>243</v>
      </c>
      <c r="S3561" s="68"/>
    </row>
    <row r="3562" spans="1:19" s="70" customFormat="1" ht="12.75" hidden="1" customHeight="1" x14ac:dyDescent="0.2">
      <c r="A3562" s="38" t="s">
        <v>17415</v>
      </c>
      <c r="B3562" s="42" t="s">
        <v>17416</v>
      </c>
      <c r="C3562" s="42" t="s">
        <v>17417</v>
      </c>
      <c r="D3562" s="38">
        <v>506161</v>
      </c>
      <c r="E3562" s="38"/>
      <c r="F3562" s="42" t="s">
        <v>7579</v>
      </c>
      <c r="G3562" s="38">
        <v>8268010939</v>
      </c>
      <c r="H3562" s="40" t="s">
        <v>17418</v>
      </c>
      <c r="I3562" s="3">
        <v>84000</v>
      </c>
      <c r="J3562" s="3"/>
      <c r="K3562" s="3">
        <v>15120</v>
      </c>
      <c r="L3562" s="3">
        <f t="shared" si="55"/>
        <v>99120</v>
      </c>
      <c r="M3562" s="41">
        <v>44944.729166666664</v>
      </c>
      <c r="N3562" s="39">
        <v>44439015</v>
      </c>
      <c r="O3562" s="42" t="s">
        <v>315</v>
      </c>
      <c r="P3562" s="42" t="s">
        <v>17419</v>
      </c>
      <c r="Q3562" s="60">
        <v>45002</v>
      </c>
      <c r="R3562" s="42" t="s">
        <v>243</v>
      </c>
      <c r="S3562" s="68"/>
    </row>
    <row r="3563" spans="1:19" s="70" customFormat="1" ht="12.75" hidden="1" customHeight="1" x14ac:dyDescent="0.2">
      <c r="A3563" s="38">
        <v>352</v>
      </c>
      <c r="B3563" s="39" t="s">
        <v>20626</v>
      </c>
      <c r="C3563" s="39" t="s">
        <v>20627</v>
      </c>
      <c r="D3563" s="38">
        <v>808131</v>
      </c>
      <c r="E3563" s="38" t="s">
        <v>23092</v>
      </c>
      <c r="F3563" s="129" t="s">
        <v>1843</v>
      </c>
      <c r="G3563" s="38">
        <v>8268012884</v>
      </c>
      <c r="H3563" s="40" t="s">
        <v>20628</v>
      </c>
      <c r="I3563" s="2">
        <v>83983.898305084746</v>
      </c>
      <c r="J3563" s="2"/>
      <c r="K3563" s="2">
        <v>15117.101694915254</v>
      </c>
      <c r="L3563" s="3">
        <f t="shared" si="55"/>
        <v>99101</v>
      </c>
      <c r="M3563" s="41">
        <v>45147.729166666664</v>
      </c>
      <c r="N3563" s="39">
        <v>160719224</v>
      </c>
      <c r="O3563" s="39" t="s">
        <v>8899</v>
      </c>
      <c r="P3563" s="40" t="s">
        <v>20629</v>
      </c>
      <c r="Q3563" s="41">
        <v>45220</v>
      </c>
      <c r="R3563" s="42" t="s">
        <v>8901</v>
      </c>
      <c r="S3563" s="68"/>
    </row>
    <row r="3564" spans="1:19" s="70" customFormat="1" ht="12.75" hidden="1" customHeight="1" x14ac:dyDescent="0.2">
      <c r="A3564" s="38" t="s">
        <v>11868</v>
      </c>
      <c r="B3564" s="42" t="s">
        <v>11869</v>
      </c>
      <c r="C3564" s="42" t="s">
        <v>11870</v>
      </c>
      <c r="D3564" s="38">
        <v>923348</v>
      </c>
      <c r="E3564" s="38"/>
      <c r="F3564" s="42" t="s">
        <v>8499</v>
      </c>
      <c r="G3564" s="38">
        <v>8262000050</v>
      </c>
      <c r="H3564" s="40" t="s">
        <v>11871</v>
      </c>
      <c r="I3564" s="3">
        <v>83931</v>
      </c>
      <c r="J3564" s="3"/>
      <c r="K3564" s="3">
        <v>0</v>
      </c>
      <c r="L3564" s="3">
        <f t="shared" si="55"/>
        <v>83931</v>
      </c>
      <c r="M3564" s="41">
        <v>44628.729166666664</v>
      </c>
      <c r="N3564" s="39">
        <v>44468424</v>
      </c>
      <c r="O3564" s="42" t="s">
        <v>315</v>
      </c>
      <c r="P3564" s="42" t="s">
        <v>11872</v>
      </c>
      <c r="Q3564" s="60">
        <v>44679</v>
      </c>
      <c r="R3564" s="42" t="s">
        <v>243</v>
      </c>
      <c r="S3564" s="68"/>
    </row>
    <row r="3565" spans="1:19" s="70" customFormat="1" ht="12.75" hidden="1" customHeight="1" x14ac:dyDescent="0.2">
      <c r="A3565" s="38" t="s">
        <v>20663</v>
      </c>
      <c r="B3565" s="39" t="s">
        <v>20664</v>
      </c>
      <c r="C3565" s="39" t="s">
        <v>20665</v>
      </c>
      <c r="D3565" s="38">
        <v>822647</v>
      </c>
      <c r="E3565" s="38"/>
      <c r="F3565" s="39" t="s">
        <v>19117</v>
      </c>
      <c r="G3565" s="38">
        <v>8268013051</v>
      </c>
      <c r="H3565" s="40">
        <v>46</v>
      </c>
      <c r="I3565" s="2">
        <v>83713.919999999998</v>
      </c>
      <c r="J3565" s="2"/>
      <c r="K3565" s="2">
        <v>0</v>
      </c>
      <c r="L3565" s="3">
        <f t="shared" si="55"/>
        <v>83713.919999999998</v>
      </c>
      <c r="M3565" s="41">
        <v>45188.729166666664</v>
      </c>
      <c r="N3565" s="39">
        <v>160720825</v>
      </c>
      <c r="O3565" s="39" t="s">
        <v>3282</v>
      </c>
      <c r="P3565" s="40" t="s">
        <v>20666</v>
      </c>
      <c r="Q3565" s="41">
        <v>45214</v>
      </c>
      <c r="R3565" s="42" t="s">
        <v>2417</v>
      </c>
      <c r="S3565" s="68"/>
    </row>
    <row r="3566" spans="1:19" s="70" customFormat="1" ht="12.75" hidden="1" customHeight="1" x14ac:dyDescent="0.2">
      <c r="A3566" s="38" t="s">
        <v>20686</v>
      </c>
      <c r="B3566" s="39" t="s">
        <v>20687</v>
      </c>
      <c r="C3566" s="39" t="s">
        <v>20688</v>
      </c>
      <c r="D3566" s="38">
        <v>812419</v>
      </c>
      <c r="E3566" s="38"/>
      <c r="F3566" s="39" t="s">
        <v>1956</v>
      </c>
      <c r="G3566" s="38">
        <v>8268010958</v>
      </c>
      <c r="H3566" s="40" t="s">
        <v>20689</v>
      </c>
      <c r="I3566" s="2">
        <v>83672.881355932201</v>
      </c>
      <c r="J3566" s="2"/>
      <c r="K3566" s="2">
        <v>15061.118644067796</v>
      </c>
      <c r="L3566" s="3">
        <f t="shared" si="55"/>
        <v>98734</v>
      </c>
      <c r="M3566" s="41">
        <v>45181.729166666664</v>
      </c>
      <c r="N3566" s="39">
        <v>160731510</v>
      </c>
      <c r="O3566" s="39" t="s">
        <v>52</v>
      </c>
      <c r="P3566" s="40" t="s">
        <v>20690</v>
      </c>
      <c r="Q3566" s="41">
        <v>45220</v>
      </c>
      <c r="R3566" s="39" t="s">
        <v>54</v>
      </c>
      <c r="S3566" s="68"/>
    </row>
    <row r="3567" spans="1:19" s="70" customFormat="1" ht="12.75" hidden="1" customHeight="1" x14ac:dyDescent="0.2">
      <c r="A3567" s="38" t="s">
        <v>1425</v>
      </c>
      <c r="B3567" s="39" t="s">
        <v>1426</v>
      </c>
      <c r="C3567" s="39" t="s">
        <v>1427</v>
      </c>
      <c r="D3567" s="38">
        <v>808282</v>
      </c>
      <c r="E3567" s="38"/>
      <c r="F3567" s="39" t="s">
        <v>61</v>
      </c>
      <c r="G3567" s="38">
        <v>8268005993</v>
      </c>
      <c r="H3567" s="40" t="s">
        <v>1428</v>
      </c>
      <c r="I3567" s="2">
        <v>83621.186440677964</v>
      </c>
      <c r="J3567" s="2"/>
      <c r="K3567" s="2">
        <v>15051.813559322032</v>
      </c>
      <c r="L3567" s="3">
        <f t="shared" si="55"/>
        <v>98673</v>
      </c>
      <c r="M3567" s="41">
        <v>44272.729166666664</v>
      </c>
      <c r="N3567" s="39">
        <v>44332673</v>
      </c>
      <c r="O3567" s="39" t="s">
        <v>52</v>
      </c>
      <c r="P3567" s="40" t="s">
        <v>1429</v>
      </c>
      <c r="Q3567" s="41">
        <v>44292</v>
      </c>
      <c r="R3567" s="39" t="s">
        <v>54</v>
      </c>
      <c r="S3567" s="68"/>
    </row>
    <row r="3568" spans="1:19" s="70" customFormat="1" ht="12.75" hidden="1" customHeight="1" x14ac:dyDescent="0.2">
      <c r="A3568" s="38" t="s">
        <v>20397</v>
      </c>
      <c r="B3568" s="39" t="s">
        <v>20398</v>
      </c>
      <c r="C3568" s="39" t="s">
        <v>20399</v>
      </c>
      <c r="D3568" s="38">
        <v>816655</v>
      </c>
      <c r="E3568" s="38"/>
      <c r="F3568" s="42" t="s">
        <v>782</v>
      </c>
      <c r="G3568" s="38">
        <v>8266018370</v>
      </c>
      <c r="H3568" s="40">
        <v>508</v>
      </c>
      <c r="I3568" s="2">
        <v>83470.000000000015</v>
      </c>
      <c r="J3568" s="2"/>
      <c r="K3568" s="2">
        <v>15024.600000000002</v>
      </c>
      <c r="L3568" s="3">
        <f t="shared" si="55"/>
        <v>98494.60000000002</v>
      </c>
      <c r="M3568" s="41">
        <v>45164.729166666664</v>
      </c>
      <c r="N3568" s="39">
        <v>1246506461</v>
      </c>
      <c r="O3568" s="39" t="s">
        <v>3282</v>
      </c>
      <c r="P3568" s="40" t="s">
        <v>20396</v>
      </c>
      <c r="Q3568" s="41">
        <v>45196</v>
      </c>
      <c r="R3568" s="42" t="s">
        <v>2417</v>
      </c>
      <c r="S3568" s="68"/>
    </row>
    <row r="3569" spans="1:19" s="70" customFormat="1" ht="12.75" hidden="1" customHeight="1" x14ac:dyDescent="0.2">
      <c r="A3569" s="38" t="s">
        <v>14272</v>
      </c>
      <c r="B3569" s="39" t="s">
        <v>14273</v>
      </c>
      <c r="C3569" s="39"/>
      <c r="D3569" s="38">
        <v>115489</v>
      </c>
      <c r="E3569" s="38"/>
      <c r="F3569" s="39" t="s">
        <v>1562</v>
      </c>
      <c r="G3569" s="61">
        <v>8266014997</v>
      </c>
      <c r="H3569" s="40">
        <v>244</v>
      </c>
      <c r="I3569" s="5">
        <v>83280</v>
      </c>
      <c r="J3569" s="2"/>
      <c r="K3569" s="2">
        <v>14990.4</v>
      </c>
      <c r="L3569" s="3">
        <f t="shared" si="55"/>
        <v>98270.399999999994</v>
      </c>
      <c r="M3569" s="41">
        <v>44726</v>
      </c>
      <c r="N3569" s="39"/>
      <c r="O3569" s="39" t="s">
        <v>52</v>
      </c>
      <c r="P3569" s="40"/>
      <c r="Q3569" s="41"/>
      <c r="R3569" s="39" t="s">
        <v>54</v>
      </c>
      <c r="S3569" s="68"/>
    </row>
    <row r="3570" spans="1:19" s="70" customFormat="1" ht="12.75" hidden="1" customHeight="1" x14ac:dyDescent="0.2">
      <c r="A3570" s="38" t="s">
        <v>18464</v>
      </c>
      <c r="B3570" s="39" t="s">
        <v>18465</v>
      </c>
      <c r="C3570" s="39" t="s">
        <v>18466</v>
      </c>
      <c r="D3570" s="38">
        <v>808131</v>
      </c>
      <c r="E3570" s="38" t="s">
        <v>23092</v>
      </c>
      <c r="F3570" s="129" t="s">
        <v>1843</v>
      </c>
      <c r="G3570" s="38">
        <v>8268010059</v>
      </c>
      <c r="H3570" s="40" t="s">
        <v>18467</v>
      </c>
      <c r="I3570" s="2">
        <v>83097.000000000015</v>
      </c>
      <c r="J3570" s="2"/>
      <c r="K3570" s="2">
        <v>14957.460000000003</v>
      </c>
      <c r="L3570" s="3">
        <f t="shared" si="55"/>
        <v>98054.460000000021</v>
      </c>
      <c r="M3570" s="41">
        <v>44911.729166666664</v>
      </c>
      <c r="N3570" s="39">
        <v>44586053</v>
      </c>
      <c r="O3570" s="39" t="s">
        <v>3282</v>
      </c>
      <c r="P3570" s="40" t="s">
        <v>18468</v>
      </c>
      <c r="Q3570" s="41">
        <v>45024</v>
      </c>
      <c r="R3570" s="42" t="s">
        <v>2417</v>
      </c>
      <c r="S3570" s="68"/>
    </row>
    <row r="3571" spans="1:19" s="70" customFormat="1" ht="12.75" customHeight="1" x14ac:dyDescent="0.2">
      <c r="A3571" s="38" t="s">
        <v>19701</v>
      </c>
      <c r="B3571" s="39" t="s">
        <v>19702</v>
      </c>
      <c r="C3571" s="39" t="s">
        <v>19703</v>
      </c>
      <c r="D3571" s="38">
        <v>137847</v>
      </c>
      <c r="E3571" s="38"/>
      <c r="F3571" s="39" t="s">
        <v>17353</v>
      </c>
      <c r="G3571" s="38">
        <v>8266018418</v>
      </c>
      <c r="H3571" s="40" t="s">
        <v>19704</v>
      </c>
      <c r="I3571" s="2">
        <v>83000</v>
      </c>
      <c r="J3571" s="2"/>
      <c r="K3571" s="2">
        <v>14940</v>
      </c>
      <c r="L3571" s="3">
        <f t="shared" si="55"/>
        <v>97940</v>
      </c>
      <c r="M3571" s="41">
        <v>45082.729166666664</v>
      </c>
      <c r="N3571" s="39">
        <v>1246418289</v>
      </c>
      <c r="O3571" s="39" t="s">
        <v>19303</v>
      </c>
      <c r="P3571" s="40" t="s">
        <v>19705</v>
      </c>
      <c r="Q3571" s="41">
        <v>45132</v>
      </c>
      <c r="R3571" s="62" t="s">
        <v>19</v>
      </c>
      <c r="S3571" s="68"/>
    </row>
    <row r="3572" spans="1:19" s="70" customFormat="1" ht="12.75" hidden="1" customHeight="1" x14ac:dyDescent="0.2">
      <c r="A3572" s="38" t="s">
        <v>14143</v>
      </c>
      <c r="B3572" s="39" t="s">
        <v>14144</v>
      </c>
      <c r="C3572" s="39" t="s">
        <v>14145</v>
      </c>
      <c r="D3572" s="38">
        <v>407811</v>
      </c>
      <c r="E3572" s="38"/>
      <c r="F3572" s="39" t="s">
        <v>7553</v>
      </c>
      <c r="G3572" s="38">
        <v>8266015048</v>
      </c>
      <c r="H3572" s="40" t="s">
        <v>14146</v>
      </c>
      <c r="I3572" s="2">
        <v>82879.661016949161</v>
      </c>
      <c r="J3572" s="2"/>
      <c r="K3572" s="2">
        <v>14918.338983050848</v>
      </c>
      <c r="L3572" s="3">
        <f t="shared" si="55"/>
        <v>97798.000000000015</v>
      </c>
      <c r="M3572" s="41">
        <v>44715.729166666664</v>
      </c>
      <c r="N3572" s="39">
        <v>6870126128</v>
      </c>
      <c r="O3572" s="39" t="s">
        <v>52</v>
      </c>
      <c r="P3572" s="40" t="s">
        <v>14147</v>
      </c>
      <c r="Q3572" s="41">
        <v>44761</v>
      </c>
      <c r="R3572" s="39" t="s">
        <v>54</v>
      </c>
      <c r="S3572" s="68"/>
    </row>
    <row r="3573" spans="1:19" s="70" customFormat="1" ht="12.75" hidden="1" customHeight="1" x14ac:dyDescent="0.2">
      <c r="A3573" s="38" t="s">
        <v>16261</v>
      </c>
      <c r="B3573" s="39" t="s">
        <v>16262</v>
      </c>
      <c r="C3573" s="39" t="s">
        <v>16263</v>
      </c>
      <c r="D3573" s="38">
        <v>402278</v>
      </c>
      <c r="E3573" s="38"/>
      <c r="F3573" s="39" t="s">
        <v>7553</v>
      </c>
      <c r="G3573" s="38">
        <v>8266016275</v>
      </c>
      <c r="H3573" s="40" t="s">
        <v>16264</v>
      </c>
      <c r="I3573" s="2">
        <v>82879.661016949161</v>
      </c>
      <c r="J3573" s="2"/>
      <c r="K3573" s="2">
        <v>14918.338983050848</v>
      </c>
      <c r="L3573" s="3">
        <f t="shared" si="55"/>
        <v>97798.000000000015</v>
      </c>
      <c r="M3573" s="41">
        <v>44853.729166666664</v>
      </c>
      <c r="N3573" s="39">
        <v>6870276753</v>
      </c>
      <c r="O3573" s="39" t="s">
        <v>52</v>
      </c>
      <c r="P3573" s="40" t="s">
        <v>16265</v>
      </c>
      <c r="Q3573" s="41">
        <v>44899</v>
      </c>
      <c r="R3573" s="39" t="s">
        <v>54</v>
      </c>
      <c r="S3573" s="68"/>
    </row>
    <row r="3574" spans="1:19" s="70" customFormat="1" ht="12.75" hidden="1" customHeight="1" x14ac:dyDescent="0.2">
      <c r="A3574" s="38">
        <v>322</v>
      </c>
      <c r="B3574" s="39" t="s">
        <v>21168</v>
      </c>
      <c r="C3574" s="39" t="s">
        <v>21169</v>
      </c>
      <c r="D3574" s="38">
        <v>814805</v>
      </c>
      <c r="E3574" s="38"/>
      <c r="F3574" s="39" t="s">
        <v>111</v>
      </c>
      <c r="G3574" s="38">
        <v>8268013300</v>
      </c>
      <c r="H3574" s="40">
        <v>6754</v>
      </c>
      <c r="I3574" s="2">
        <v>82688.983050847455</v>
      </c>
      <c r="J3574" s="2"/>
      <c r="K3574" s="2">
        <v>14884.016949152541</v>
      </c>
      <c r="L3574" s="3">
        <f t="shared" si="55"/>
        <v>97573</v>
      </c>
      <c r="M3574" s="41">
        <v>45230.729166666664</v>
      </c>
      <c r="N3574" s="39">
        <v>160842749</v>
      </c>
      <c r="O3574" s="39" t="s">
        <v>8899</v>
      </c>
      <c r="P3574" s="40" t="s">
        <v>21170</v>
      </c>
      <c r="Q3574" s="41">
        <v>45274</v>
      </c>
      <c r="R3574" s="42" t="s">
        <v>8901</v>
      </c>
      <c r="S3574" s="68"/>
    </row>
    <row r="3575" spans="1:19" s="70" customFormat="1" ht="12.75" hidden="1" customHeight="1" x14ac:dyDescent="0.2">
      <c r="A3575" s="38" t="s">
        <v>19873</v>
      </c>
      <c r="B3575" s="39" t="s">
        <v>19874</v>
      </c>
      <c r="C3575" s="39" t="s">
        <v>19875</v>
      </c>
      <c r="D3575" s="38">
        <v>407464</v>
      </c>
      <c r="E3575" s="38"/>
      <c r="F3575" s="39" t="s">
        <v>1230</v>
      </c>
      <c r="G3575" s="38">
        <v>8268012666</v>
      </c>
      <c r="H3575" s="40" t="s">
        <v>19876</v>
      </c>
      <c r="I3575" s="2">
        <v>82452.5</v>
      </c>
      <c r="J3575" s="2"/>
      <c r="K3575" s="2">
        <v>0</v>
      </c>
      <c r="L3575" s="3">
        <f t="shared" si="55"/>
        <v>82452.5</v>
      </c>
      <c r="M3575" s="41">
        <v>45113.729166666664</v>
      </c>
      <c r="N3575" s="39">
        <v>160509016</v>
      </c>
      <c r="O3575" s="39" t="s">
        <v>3282</v>
      </c>
      <c r="P3575" s="40" t="s">
        <v>19877</v>
      </c>
      <c r="Q3575" s="41">
        <v>45134</v>
      </c>
      <c r="R3575" s="42" t="s">
        <v>2417</v>
      </c>
      <c r="S3575" s="68"/>
    </row>
    <row r="3576" spans="1:19" s="70" customFormat="1" ht="12.75" hidden="1" customHeight="1" x14ac:dyDescent="0.2">
      <c r="A3576" s="38" t="s">
        <v>9606</v>
      </c>
      <c r="B3576" s="42" t="s">
        <v>9607</v>
      </c>
      <c r="C3576" s="42" t="s">
        <v>9608</v>
      </c>
      <c r="D3576" s="38">
        <v>508615</v>
      </c>
      <c r="E3576" s="38"/>
      <c r="F3576" s="42" t="s">
        <v>6770</v>
      </c>
      <c r="G3576" s="38">
        <v>8266013216</v>
      </c>
      <c r="H3576" s="40">
        <v>910</v>
      </c>
      <c r="I3576" s="3">
        <v>82438.135593220344</v>
      </c>
      <c r="J3576" s="3"/>
      <c r="K3576" s="3">
        <v>14838.864406779661</v>
      </c>
      <c r="L3576" s="3">
        <f t="shared" si="55"/>
        <v>97277</v>
      </c>
      <c r="M3576" s="41">
        <v>44554.729166666664</v>
      </c>
      <c r="N3576" s="39">
        <v>6870329149</v>
      </c>
      <c r="O3576" s="42" t="s">
        <v>315</v>
      </c>
      <c r="P3576" s="42" t="s">
        <v>9609</v>
      </c>
      <c r="Q3576" s="60">
        <v>44601</v>
      </c>
      <c r="R3576" s="42" t="s">
        <v>243</v>
      </c>
      <c r="S3576" s="68"/>
    </row>
    <row r="3577" spans="1:19" s="70" customFormat="1" ht="12.75" hidden="1" customHeight="1" x14ac:dyDescent="0.2">
      <c r="A3577" s="38" t="s">
        <v>8522</v>
      </c>
      <c r="B3577" s="42" t="s">
        <v>8523</v>
      </c>
      <c r="C3577" s="42" t="s">
        <v>8524</v>
      </c>
      <c r="D3577" s="38">
        <v>106713</v>
      </c>
      <c r="E3577" s="38"/>
      <c r="F3577" s="42" t="s">
        <v>6188</v>
      </c>
      <c r="G3577" s="38">
        <v>8266012621</v>
      </c>
      <c r="H3577" s="40" t="s">
        <v>8525</v>
      </c>
      <c r="I3577" s="3">
        <v>82387.288135593219</v>
      </c>
      <c r="J3577" s="3"/>
      <c r="K3577" s="3">
        <v>14829.71186440678</v>
      </c>
      <c r="L3577" s="3">
        <f t="shared" si="55"/>
        <v>97217</v>
      </c>
      <c r="M3577" s="41">
        <v>44474.729166666664</v>
      </c>
      <c r="N3577" s="39">
        <v>6870286170</v>
      </c>
      <c r="O3577" s="42" t="s">
        <v>315</v>
      </c>
      <c r="P3577" s="42" t="s">
        <v>8526</v>
      </c>
      <c r="Q3577" s="60">
        <v>44542</v>
      </c>
      <c r="R3577" s="42" t="s">
        <v>243</v>
      </c>
      <c r="S3577" s="68"/>
    </row>
    <row r="3578" spans="1:19" s="70" customFormat="1" ht="12.75" hidden="1" customHeight="1" x14ac:dyDescent="0.2">
      <c r="A3578" s="38" t="s">
        <v>16070</v>
      </c>
      <c r="B3578" s="42" t="s">
        <v>16071</v>
      </c>
      <c r="C3578" s="42" t="s">
        <v>16072</v>
      </c>
      <c r="D3578" s="38">
        <v>815369</v>
      </c>
      <c r="E3578" s="38"/>
      <c r="F3578" s="42" t="s">
        <v>16073</v>
      </c>
      <c r="G3578" s="38">
        <v>8268009508</v>
      </c>
      <c r="H3578" s="40">
        <v>422</v>
      </c>
      <c r="I3578" s="3">
        <v>82300</v>
      </c>
      <c r="J3578" s="3"/>
      <c r="K3578" s="3">
        <v>0</v>
      </c>
      <c r="L3578" s="3">
        <f t="shared" si="55"/>
        <v>82300</v>
      </c>
      <c r="M3578" s="41">
        <v>44866.729166666664</v>
      </c>
      <c r="N3578" s="39">
        <v>44266537</v>
      </c>
      <c r="O3578" s="42" t="s">
        <v>315</v>
      </c>
      <c r="P3578" s="42" t="s">
        <v>16074</v>
      </c>
      <c r="Q3578" s="60">
        <v>44890</v>
      </c>
      <c r="R3578" s="42" t="s">
        <v>243</v>
      </c>
      <c r="S3578" s="68"/>
    </row>
    <row r="3579" spans="1:19" s="70" customFormat="1" ht="12.75" hidden="1" customHeight="1" x14ac:dyDescent="0.2">
      <c r="A3579" s="38" t="s">
        <v>18754</v>
      </c>
      <c r="B3579" s="39" t="s">
        <v>18755</v>
      </c>
      <c r="C3579" s="39" t="s">
        <v>18756</v>
      </c>
      <c r="D3579" s="38">
        <v>812419</v>
      </c>
      <c r="E3579" s="38"/>
      <c r="F3579" s="39" t="s">
        <v>1956</v>
      </c>
      <c r="G3579" s="38">
        <v>8268011592</v>
      </c>
      <c r="H3579" s="40" t="s">
        <v>18757</v>
      </c>
      <c r="I3579" s="2">
        <v>82265.254237288143</v>
      </c>
      <c r="J3579" s="2"/>
      <c r="K3579" s="2">
        <v>14807.745762711866</v>
      </c>
      <c r="L3579" s="3">
        <f t="shared" si="55"/>
        <v>97073.000000000015</v>
      </c>
      <c r="M3579" s="41">
        <v>45010.729166666664</v>
      </c>
      <c r="N3579" s="39">
        <v>160298793</v>
      </c>
      <c r="O3579" s="39" t="s">
        <v>52</v>
      </c>
      <c r="P3579" s="40" t="s">
        <v>18753</v>
      </c>
      <c r="Q3579" s="41">
        <v>45038</v>
      </c>
      <c r="R3579" s="39" t="s">
        <v>54</v>
      </c>
      <c r="S3579" s="68"/>
    </row>
    <row r="3580" spans="1:19" s="70" customFormat="1" ht="12.75" hidden="1" customHeight="1" x14ac:dyDescent="0.2">
      <c r="A3580" s="38" t="s">
        <v>18455</v>
      </c>
      <c r="B3580" s="39" t="s">
        <v>18456</v>
      </c>
      <c r="C3580" s="39" t="s">
        <v>18457</v>
      </c>
      <c r="D3580" s="38">
        <v>816777</v>
      </c>
      <c r="E3580" s="38" t="s">
        <v>23092</v>
      </c>
      <c r="F3580" s="129" t="s">
        <v>205</v>
      </c>
      <c r="G3580" s="38">
        <v>8268011004</v>
      </c>
      <c r="H3580" s="40" t="s">
        <v>18458</v>
      </c>
      <c r="I3580" s="2">
        <v>82143.000000000015</v>
      </c>
      <c r="J3580" s="2"/>
      <c r="K3580" s="2">
        <v>14785.740000000002</v>
      </c>
      <c r="L3580" s="3">
        <f t="shared" si="55"/>
        <v>96928.74000000002</v>
      </c>
      <c r="M3580" s="41">
        <v>45001.729166666664</v>
      </c>
      <c r="N3580" s="39">
        <v>44583614</v>
      </c>
      <c r="O3580" s="39" t="s">
        <v>3282</v>
      </c>
      <c r="P3580" s="40" t="s">
        <v>18442</v>
      </c>
      <c r="Q3580" s="41">
        <v>45028</v>
      </c>
      <c r="R3580" s="42" t="s">
        <v>2417</v>
      </c>
      <c r="S3580" s="68"/>
    </row>
    <row r="3581" spans="1:19" s="70" customFormat="1" ht="12.75" hidden="1" customHeight="1" x14ac:dyDescent="0.2">
      <c r="A3581" s="38">
        <v>215</v>
      </c>
      <c r="B3581" s="39" t="s">
        <v>18513</v>
      </c>
      <c r="C3581" s="39" t="s">
        <v>18514</v>
      </c>
      <c r="D3581" s="38">
        <v>105903</v>
      </c>
      <c r="E3581" s="38"/>
      <c r="F3581" s="39" t="s">
        <v>6269</v>
      </c>
      <c r="G3581" s="38">
        <v>8266016468</v>
      </c>
      <c r="H3581" s="40" t="s">
        <v>18515</v>
      </c>
      <c r="I3581" s="2">
        <v>81993.220338983054</v>
      </c>
      <c r="J3581" s="2"/>
      <c r="K3581" s="2">
        <v>14758.77966101695</v>
      </c>
      <c r="L3581" s="3">
        <f t="shared" si="55"/>
        <v>96752</v>
      </c>
      <c r="M3581" s="41">
        <v>44946.729166666664</v>
      </c>
      <c r="N3581" s="39">
        <v>6870444822</v>
      </c>
      <c r="O3581" s="39" t="s">
        <v>8899</v>
      </c>
      <c r="P3581" s="40" t="s">
        <v>18516</v>
      </c>
      <c r="Q3581" s="41">
        <v>45022</v>
      </c>
      <c r="R3581" s="42" t="s">
        <v>8901</v>
      </c>
      <c r="S3581" s="68"/>
    </row>
    <row r="3582" spans="1:19" s="70" customFormat="1" ht="12.75" hidden="1" customHeight="1" x14ac:dyDescent="0.2">
      <c r="A3582" s="38" t="s">
        <v>17583</v>
      </c>
      <c r="B3582" s="39" t="s">
        <v>17584</v>
      </c>
      <c r="C3582" s="39" t="s">
        <v>17585</v>
      </c>
      <c r="D3582" s="38">
        <v>816655</v>
      </c>
      <c r="E3582" s="38"/>
      <c r="F3582" s="42" t="s">
        <v>782</v>
      </c>
      <c r="G3582" s="38">
        <v>8268010814</v>
      </c>
      <c r="H3582" s="40">
        <v>374</v>
      </c>
      <c r="I3582" s="2">
        <v>81976.500000000015</v>
      </c>
      <c r="J3582" s="2"/>
      <c r="K3582" s="2">
        <v>14755.770000000002</v>
      </c>
      <c r="L3582" s="3">
        <f t="shared" si="55"/>
        <v>96732.270000000019</v>
      </c>
      <c r="M3582" s="41">
        <v>44952.729166666664</v>
      </c>
      <c r="N3582" s="39">
        <v>44465722</v>
      </c>
      <c r="O3582" s="39" t="s">
        <v>52</v>
      </c>
      <c r="P3582" s="40" t="s">
        <v>17586</v>
      </c>
      <c r="Q3582" s="41">
        <v>44973</v>
      </c>
      <c r="R3582" s="39" t="s">
        <v>54</v>
      </c>
      <c r="S3582" s="68"/>
    </row>
    <row r="3583" spans="1:19" s="70" customFormat="1" ht="12.75" hidden="1" customHeight="1" x14ac:dyDescent="0.2">
      <c r="A3583" s="38" t="s">
        <v>2627</v>
      </c>
      <c r="B3583" s="42" t="s">
        <v>2628</v>
      </c>
      <c r="C3583" s="42" t="s">
        <v>2629</v>
      </c>
      <c r="D3583" s="38">
        <v>135020</v>
      </c>
      <c r="E3583" s="38"/>
      <c r="F3583" s="42" t="s">
        <v>933</v>
      </c>
      <c r="G3583" s="38">
        <v>8266010803</v>
      </c>
      <c r="H3583" s="40" t="s">
        <v>2630</v>
      </c>
      <c r="I3583" s="3">
        <v>81400</v>
      </c>
      <c r="J3583" s="3"/>
      <c r="K3583" s="3">
        <v>14652</v>
      </c>
      <c r="L3583" s="3">
        <f t="shared" si="55"/>
        <v>96052</v>
      </c>
      <c r="M3583" s="41">
        <v>44272.729166666664</v>
      </c>
      <c r="N3583" s="39">
        <v>6870087360</v>
      </c>
      <c r="O3583" s="42" t="s">
        <v>315</v>
      </c>
      <c r="P3583" s="42">
        <v>106153590324</v>
      </c>
      <c r="Q3583" s="60">
        <v>44363</v>
      </c>
      <c r="R3583" s="42" t="s">
        <v>243</v>
      </c>
      <c r="S3583" s="68"/>
    </row>
    <row r="3584" spans="1:19" s="70" customFormat="1" ht="12.75" customHeight="1" x14ac:dyDescent="0.2">
      <c r="A3584" s="38" t="s">
        <v>21284</v>
      </c>
      <c r="B3584" s="39" t="s">
        <v>21285</v>
      </c>
      <c r="C3584" s="39" t="s">
        <v>21286</v>
      </c>
      <c r="D3584" s="38">
        <v>507144</v>
      </c>
      <c r="E3584" s="38"/>
      <c r="F3584" s="39" t="s">
        <v>19473</v>
      </c>
      <c r="G3584" s="38">
        <v>8266019747</v>
      </c>
      <c r="H3584" s="40">
        <v>231010598</v>
      </c>
      <c r="I3584" s="2">
        <v>81400</v>
      </c>
      <c r="J3584" s="2"/>
      <c r="K3584" s="2">
        <v>14652</v>
      </c>
      <c r="L3584" s="3">
        <f t="shared" si="55"/>
        <v>96052</v>
      </c>
      <c r="M3584" s="41">
        <v>45195.729166666664</v>
      </c>
      <c r="N3584" s="39">
        <v>1246618668</v>
      </c>
      <c r="O3584" s="39" t="s">
        <v>18463</v>
      </c>
      <c r="P3584" s="40">
        <v>312144486458</v>
      </c>
      <c r="Q3584" s="41">
        <v>45276</v>
      </c>
      <c r="R3584" s="62" t="s">
        <v>29</v>
      </c>
      <c r="S3584" s="68"/>
    </row>
    <row r="3585" spans="1:19" s="70" customFormat="1" ht="12.75" hidden="1" customHeight="1" x14ac:dyDescent="0.25">
      <c r="A3585" s="38" t="s">
        <v>20780</v>
      </c>
      <c r="B3585" s="39" t="s">
        <v>20781</v>
      </c>
      <c r="C3585" s="39" t="s">
        <v>20782</v>
      </c>
      <c r="D3585" s="38">
        <v>407261</v>
      </c>
      <c r="E3585" s="38"/>
      <c r="F3585" s="138" t="s">
        <v>58</v>
      </c>
      <c r="G3585" s="38">
        <v>8266019960</v>
      </c>
      <c r="H3585" s="40">
        <v>9854053235</v>
      </c>
      <c r="I3585" s="2">
        <v>81353.25</v>
      </c>
      <c r="J3585" s="2"/>
      <c r="K3585" s="2">
        <v>0</v>
      </c>
      <c r="L3585" s="3">
        <f t="shared" si="55"/>
        <v>81353.25</v>
      </c>
      <c r="M3585" s="41">
        <v>45211.729166666664</v>
      </c>
      <c r="N3585" s="39">
        <v>1246555858</v>
      </c>
      <c r="O3585" s="39" t="s">
        <v>3282</v>
      </c>
      <c r="P3585" s="40"/>
      <c r="Q3585" s="41"/>
      <c r="R3585" s="42" t="s">
        <v>2417</v>
      </c>
      <c r="S3585" s="68"/>
    </row>
    <row r="3586" spans="1:19" s="70" customFormat="1" ht="12.75" hidden="1" customHeight="1" x14ac:dyDescent="0.25">
      <c r="A3586" s="38">
        <v>69</v>
      </c>
      <c r="B3586" s="39" t="s">
        <v>20783</v>
      </c>
      <c r="C3586" s="39" t="s">
        <v>20784</v>
      </c>
      <c r="D3586" s="38">
        <v>407261</v>
      </c>
      <c r="E3586" s="38"/>
      <c r="F3586" s="138" t="s">
        <v>58</v>
      </c>
      <c r="G3586" s="38">
        <v>8266020048</v>
      </c>
      <c r="H3586" s="40">
        <v>9854053175</v>
      </c>
      <c r="I3586" s="2">
        <v>81353.25</v>
      </c>
      <c r="J3586" s="2"/>
      <c r="K3586" s="2">
        <v>0</v>
      </c>
      <c r="L3586" s="3">
        <f t="shared" si="55"/>
        <v>81353.25</v>
      </c>
      <c r="M3586" s="41">
        <v>45209.729166666664</v>
      </c>
      <c r="N3586" s="39">
        <v>1246555859</v>
      </c>
      <c r="O3586" s="39" t="s">
        <v>8899</v>
      </c>
      <c r="P3586" s="40"/>
      <c r="Q3586" s="41"/>
      <c r="R3586" s="42" t="s">
        <v>8901</v>
      </c>
      <c r="S3586" s="68"/>
    </row>
    <row r="3587" spans="1:19" s="70" customFormat="1" ht="12.75" hidden="1" customHeight="1" x14ac:dyDescent="0.25">
      <c r="A3587" s="38">
        <v>70</v>
      </c>
      <c r="B3587" s="39" t="s">
        <v>20785</v>
      </c>
      <c r="C3587" s="39" t="s">
        <v>20786</v>
      </c>
      <c r="D3587" s="38">
        <v>407261</v>
      </c>
      <c r="E3587" s="38"/>
      <c r="F3587" s="138" t="s">
        <v>58</v>
      </c>
      <c r="G3587" s="38">
        <v>8266020048</v>
      </c>
      <c r="H3587" s="40">
        <v>9854053213</v>
      </c>
      <c r="I3587" s="2">
        <v>81353.25</v>
      </c>
      <c r="J3587" s="2"/>
      <c r="K3587" s="2">
        <v>0</v>
      </c>
      <c r="L3587" s="3">
        <f t="shared" si="55"/>
        <v>81353.25</v>
      </c>
      <c r="M3587" s="41">
        <v>45210.729166666664</v>
      </c>
      <c r="N3587" s="39">
        <v>1246555860</v>
      </c>
      <c r="O3587" s="39" t="s">
        <v>8899</v>
      </c>
      <c r="P3587" s="40"/>
      <c r="Q3587" s="41"/>
      <c r="R3587" s="42" t="s">
        <v>8901</v>
      </c>
      <c r="S3587" s="68"/>
    </row>
    <row r="3588" spans="1:19" s="70" customFormat="1" ht="12.75" hidden="1" customHeight="1" x14ac:dyDescent="0.25">
      <c r="A3588" s="38">
        <v>71</v>
      </c>
      <c r="B3588" s="39" t="s">
        <v>21303</v>
      </c>
      <c r="C3588" s="39" t="s">
        <v>21304</v>
      </c>
      <c r="D3588" s="38">
        <v>407261</v>
      </c>
      <c r="E3588" s="38"/>
      <c r="F3588" s="138" t="s">
        <v>58</v>
      </c>
      <c r="G3588" s="38">
        <v>8266020048</v>
      </c>
      <c r="H3588" s="40">
        <v>9854056387</v>
      </c>
      <c r="I3588" s="2">
        <v>81353.25</v>
      </c>
      <c r="J3588" s="2"/>
      <c r="K3588" s="2">
        <v>0</v>
      </c>
      <c r="L3588" s="3">
        <f t="shared" si="55"/>
        <v>81353.25</v>
      </c>
      <c r="M3588" s="41">
        <v>45265.729166666664</v>
      </c>
      <c r="N3588" s="39">
        <v>1246622498</v>
      </c>
      <c r="O3588" s="39" t="s">
        <v>8899</v>
      </c>
      <c r="P3588" s="40"/>
      <c r="Q3588" s="41"/>
      <c r="R3588" s="42" t="s">
        <v>8901</v>
      </c>
      <c r="S3588" s="68"/>
    </row>
    <row r="3589" spans="1:19" s="70" customFormat="1" ht="12.75" hidden="1" customHeight="1" x14ac:dyDescent="0.25">
      <c r="A3589" s="38">
        <v>72</v>
      </c>
      <c r="B3589" s="39" t="s">
        <v>21305</v>
      </c>
      <c r="C3589" s="39" t="s">
        <v>21306</v>
      </c>
      <c r="D3589" s="38">
        <v>407261</v>
      </c>
      <c r="E3589" s="38"/>
      <c r="F3589" s="138" t="s">
        <v>58</v>
      </c>
      <c r="G3589" s="38">
        <v>8266020048</v>
      </c>
      <c r="H3589" s="40">
        <v>9854056690</v>
      </c>
      <c r="I3589" s="2">
        <v>81353.25</v>
      </c>
      <c r="J3589" s="2"/>
      <c r="K3589" s="2">
        <v>0</v>
      </c>
      <c r="L3589" s="3">
        <f t="shared" si="55"/>
        <v>81353.25</v>
      </c>
      <c r="M3589" s="41">
        <v>45271.729166666664</v>
      </c>
      <c r="N3589" s="39">
        <v>1246622502</v>
      </c>
      <c r="O3589" s="39" t="s">
        <v>8899</v>
      </c>
      <c r="P3589" s="40"/>
      <c r="Q3589" s="41"/>
      <c r="R3589" s="42" t="s">
        <v>8901</v>
      </c>
      <c r="S3589" s="68"/>
    </row>
    <row r="3590" spans="1:19" s="70" customFormat="1" ht="12.75" customHeight="1" x14ac:dyDescent="0.25">
      <c r="A3590" s="38" t="s">
        <v>21341</v>
      </c>
      <c r="B3590" s="39" t="s">
        <v>21342</v>
      </c>
      <c r="C3590" s="39" t="s">
        <v>21343</v>
      </c>
      <c r="D3590" s="38">
        <v>407261</v>
      </c>
      <c r="E3590" s="38"/>
      <c r="F3590" s="138" t="s">
        <v>58</v>
      </c>
      <c r="G3590" s="38">
        <v>8266020033</v>
      </c>
      <c r="H3590" s="40">
        <v>9854056012</v>
      </c>
      <c r="I3590" s="2">
        <v>81353.25</v>
      </c>
      <c r="J3590" s="2"/>
      <c r="K3590" s="2">
        <v>0</v>
      </c>
      <c r="L3590" s="3">
        <f t="shared" ref="L3590:L3653" si="56">SUM(I3590:K3590)</f>
        <v>81353.25</v>
      </c>
      <c r="M3590" s="41">
        <v>45258.729166666664</v>
      </c>
      <c r="N3590" s="39">
        <v>1246632226</v>
      </c>
      <c r="O3590" s="39" t="s">
        <v>19303</v>
      </c>
      <c r="P3590" s="40"/>
      <c r="Q3590" s="41"/>
      <c r="R3590" s="62" t="s">
        <v>19</v>
      </c>
      <c r="S3590" s="68"/>
    </row>
    <row r="3591" spans="1:19" s="70" customFormat="1" ht="12.75" customHeight="1" x14ac:dyDescent="0.25">
      <c r="A3591" s="38" t="s">
        <v>21472</v>
      </c>
      <c r="B3591" s="39" t="s">
        <v>21473</v>
      </c>
      <c r="C3591" s="39" t="s">
        <v>21474</v>
      </c>
      <c r="D3591" s="38">
        <v>407261</v>
      </c>
      <c r="E3591" s="38"/>
      <c r="F3591" s="138" t="s">
        <v>58</v>
      </c>
      <c r="G3591" s="38">
        <v>8266019363</v>
      </c>
      <c r="H3591" s="40">
        <v>9854057892</v>
      </c>
      <c r="I3591" s="2">
        <v>81353.25</v>
      </c>
      <c r="J3591" s="2"/>
      <c r="K3591" s="2">
        <v>0</v>
      </c>
      <c r="L3591" s="3">
        <f t="shared" si="56"/>
        <v>81353.25</v>
      </c>
      <c r="M3591" s="41">
        <v>45288.729166666664</v>
      </c>
      <c r="N3591" s="39">
        <v>1246652050</v>
      </c>
      <c r="O3591" s="39" t="s">
        <v>19303</v>
      </c>
      <c r="P3591" s="40"/>
      <c r="Q3591" s="41"/>
      <c r="R3591" s="62" t="s">
        <v>19</v>
      </c>
      <c r="S3591" s="68"/>
    </row>
    <row r="3592" spans="1:19" s="70" customFormat="1" ht="12.75" hidden="1" customHeight="1" x14ac:dyDescent="0.2">
      <c r="A3592" s="38" t="s">
        <v>7452</v>
      </c>
      <c r="B3592" s="39" t="s">
        <v>7453</v>
      </c>
      <c r="C3592" s="39" t="s">
        <v>7454</v>
      </c>
      <c r="D3592" s="38">
        <v>811819</v>
      </c>
      <c r="E3592" s="38"/>
      <c r="F3592" s="39" t="s">
        <v>1091</v>
      </c>
      <c r="G3592" s="38">
        <v>8263000049</v>
      </c>
      <c r="H3592" s="40" t="s">
        <v>7455</v>
      </c>
      <c r="I3592" s="2">
        <v>81235</v>
      </c>
      <c r="J3592" s="2"/>
      <c r="K3592" s="2">
        <v>0</v>
      </c>
      <c r="L3592" s="3">
        <f t="shared" si="56"/>
        <v>81235</v>
      </c>
      <c r="M3592" s="41">
        <v>44494</v>
      </c>
      <c r="N3592" s="39">
        <v>3445020156</v>
      </c>
      <c r="O3592" s="39" t="s">
        <v>52</v>
      </c>
      <c r="P3592" s="40">
        <v>110082110755</v>
      </c>
      <c r="Q3592" s="41">
        <v>44478</v>
      </c>
      <c r="R3592" s="39" t="s">
        <v>54</v>
      </c>
      <c r="S3592" s="68"/>
    </row>
    <row r="3593" spans="1:19" s="70" customFormat="1" ht="12.75" hidden="1" customHeight="1" x14ac:dyDescent="0.2">
      <c r="A3593" s="38" t="s">
        <v>4557</v>
      </c>
      <c r="B3593" s="39" t="s">
        <v>4558</v>
      </c>
      <c r="C3593" s="39" t="s">
        <v>4559</v>
      </c>
      <c r="D3593" s="38">
        <v>401972</v>
      </c>
      <c r="E3593" s="38"/>
      <c r="F3593" s="39" t="s">
        <v>842</v>
      </c>
      <c r="G3593" s="38">
        <v>8263000049</v>
      </c>
      <c r="H3593" s="40" t="s">
        <v>4560</v>
      </c>
      <c r="I3593" s="2">
        <v>81070</v>
      </c>
      <c r="J3593" s="2">
        <v>96.002600000000015</v>
      </c>
      <c r="K3593" s="2">
        <v>14592.6</v>
      </c>
      <c r="L3593" s="3">
        <f t="shared" si="56"/>
        <v>95758.602600000013</v>
      </c>
      <c r="M3593" s="41">
        <v>44370.729166666664</v>
      </c>
      <c r="N3593" s="39">
        <v>6870150638</v>
      </c>
      <c r="O3593" s="39" t="s">
        <v>52</v>
      </c>
      <c r="P3593" s="40" t="s">
        <v>4561</v>
      </c>
      <c r="Q3593" s="41">
        <v>44415</v>
      </c>
      <c r="R3593" s="39" t="s">
        <v>54</v>
      </c>
      <c r="S3593" s="68"/>
    </row>
    <row r="3594" spans="1:19" s="70" customFormat="1" ht="12.75" hidden="1" customHeight="1" x14ac:dyDescent="0.2">
      <c r="A3594" s="38" t="s">
        <v>13804</v>
      </c>
      <c r="B3594" s="39" t="s">
        <v>13805</v>
      </c>
      <c r="C3594" s="39" t="s">
        <v>13806</v>
      </c>
      <c r="D3594" s="38">
        <v>128773</v>
      </c>
      <c r="E3594" s="38"/>
      <c r="F3594" s="39" t="s">
        <v>13807</v>
      </c>
      <c r="G3594" s="38">
        <v>8266014607</v>
      </c>
      <c r="H3594" s="40">
        <v>103</v>
      </c>
      <c r="I3594" s="2">
        <v>81000</v>
      </c>
      <c r="J3594" s="2"/>
      <c r="K3594" s="2">
        <v>14580</v>
      </c>
      <c r="L3594" s="3">
        <f t="shared" si="56"/>
        <v>95580</v>
      </c>
      <c r="M3594" s="41">
        <v>44681.729166666664</v>
      </c>
      <c r="N3594" s="39">
        <v>6870083045</v>
      </c>
      <c r="O3594" s="39" t="s">
        <v>3282</v>
      </c>
      <c r="P3594" s="40" t="s">
        <v>13808</v>
      </c>
      <c r="Q3594" s="41">
        <v>44728</v>
      </c>
      <c r="R3594" s="42" t="s">
        <v>2417</v>
      </c>
      <c r="S3594" s="68"/>
    </row>
    <row r="3595" spans="1:19" s="70" customFormat="1" ht="12.75" hidden="1" customHeight="1" x14ac:dyDescent="0.2">
      <c r="A3595" s="38" t="s">
        <v>17342</v>
      </c>
      <c r="B3595" s="39" t="s">
        <v>17343</v>
      </c>
      <c r="C3595" s="39" t="s">
        <v>17344</v>
      </c>
      <c r="D3595" s="38">
        <v>508838</v>
      </c>
      <c r="E3595" s="38"/>
      <c r="F3595" s="39" t="s">
        <v>17135</v>
      </c>
      <c r="G3595" s="38">
        <v>8266016950</v>
      </c>
      <c r="H3595" s="40">
        <v>5651</v>
      </c>
      <c r="I3595" s="2">
        <v>80907</v>
      </c>
      <c r="J3595" s="2"/>
      <c r="K3595" s="2">
        <v>0</v>
      </c>
      <c r="L3595" s="3">
        <f t="shared" si="56"/>
        <v>80907</v>
      </c>
      <c r="M3595" s="41">
        <v>44928.729166666664</v>
      </c>
      <c r="N3595" s="39">
        <v>6870347311</v>
      </c>
      <c r="O3595" s="39" t="s">
        <v>3282</v>
      </c>
      <c r="P3595" s="40" t="s">
        <v>17345</v>
      </c>
      <c r="Q3595" s="41">
        <v>44960</v>
      </c>
      <c r="R3595" s="42" t="s">
        <v>2417</v>
      </c>
      <c r="S3595" s="68"/>
    </row>
    <row r="3596" spans="1:19" s="70" customFormat="1" ht="12.75" hidden="1" customHeight="1" x14ac:dyDescent="0.2">
      <c r="A3596" s="38" t="s">
        <v>5833</v>
      </c>
      <c r="B3596" s="39" t="s">
        <v>5834</v>
      </c>
      <c r="C3596" s="39" t="s">
        <v>5835</v>
      </c>
      <c r="D3596" s="38">
        <v>401972</v>
      </c>
      <c r="E3596" s="38"/>
      <c r="F3596" s="39" t="s">
        <v>842</v>
      </c>
      <c r="G3596" s="38">
        <v>8263000049</v>
      </c>
      <c r="H3596" s="40" t="s">
        <v>5836</v>
      </c>
      <c r="I3596" s="2">
        <v>80850</v>
      </c>
      <c r="J3596" s="2">
        <v>0</v>
      </c>
      <c r="K3596" s="2">
        <v>14553</v>
      </c>
      <c r="L3596" s="3">
        <f t="shared" si="56"/>
        <v>95403</v>
      </c>
      <c r="M3596" s="41">
        <v>44392.729166666664</v>
      </c>
      <c r="N3596" s="39">
        <v>6870194538</v>
      </c>
      <c r="O3596" s="39" t="s">
        <v>52</v>
      </c>
      <c r="P3596" s="40" t="s">
        <v>5587</v>
      </c>
      <c r="Q3596" s="41">
        <v>44449</v>
      </c>
      <c r="R3596" s="39" t="s">
        <v>54</v>
      </c>
      <c r="S3596" s="68"/>
    </row>
    <row r="3597" spans="1:19" s="70" customFormat="1" ht="12.75" customHeight="1" x14ac:dyDescent="0.2">
      <c r="A3597" s="38" t="s">
        <v>18459</v>
      </c>
      <c r="B3597" s="39" t="s">
        <v>18460</v>
      </c>
      <c r="C3597" s="39" t="s">
        <v>18461</v>
      </c>
      <c r="D3597" s="38">
        <v>502357</v>
      </c>
      <c r="E3597" s="38"/>
      <c r="F3597" s="90" t="s">
        <v>4068</v>
      </c>
      <c r="G3597" s="38">
        <v>8266017709</v>
      </c>
      <c r="H3597" s="40" t="s">
        <v>18462</v>
      </c>
      <c r="I3597" s="2">
        <v>80600</v>
      </c>
      <c r="J3597" s="2"/>
      <c r="K3597" s="2">
        <v>14508</v>
      </c>
      <c r="L3597" s="3">
        <f t="shared" si="56"/>
        <v>95108</v>
      </c>
      <c r="M3597" s="41">
        <v>44987.729166666664</v>
      </c>
      <c r="N3597" s="39">
        <v>6870442630</v>
      </c>
      <c r="O3597" s="39" t="s">
        <v>18463</v>
      </c>
      <c r="P3597" s="40" t="s">
        <v>18454</v>
      </c>
      <c r="Q3597" s="41">
        <v>45025</v>
      </c>
      <c r="R3597" s="62" t="s">
        <v>29</v>
      </c>
      <c r="S3597" s="68"/>
    </row>
    <row r="3598" spans="1:19" s="70" customFormat="1" ht="12.75" hidden="1" customHeight="1" x14ac:dyDescent="0.2">
      <c r="A3598" s="38" t="s">
        <v>1862</v>
      </c>
      <c r="B3598" s="39" t="s">
        <v>1863</v>
      </c>
      <c r="C3598" s="39"/>
      <c r="D3598" s="38">
        <v>811819</v>
      </c>
      <c r="E3598" s="38"/>
      <c r="F3598" s="39" t="s">
        <v>1091</v>
      </c>
      <c r="G3598" s="38">
        <v>8263000049</v>
      </c>
      <c r="H3598" s="40" t="s">
        <v>1864</v>
      </c>
      <c r="I3598" s="2">
        <v>80500</v>
      </c>
      <c r="J3598" s="2"/>
      <c r="K3598" s="2">
        <v>0</v>
      </c>
      <c r="L3598" s="3">
        <f t="shared" si="56"/>
        <v>80500</v>
      </c>
      <c r="M3598" s="4">
        <v>44329</v>
      </c>
      <c r="N3598" s="39"/>
      <c r="O3598" s="39" t="s">
        <v>52</v>
      </c>
      <c r="P3598" s="40"/>
      <c r="Q3598" s="41"/>
      <c r="R3598" s="39" t="s">
        <v>54</v>
      </c>
      <c r="S3598" s="68"/>
    </row>
    <row r="3599" spans="1:19" s="70" customFormat="1" ht="12.75" hidden="1" customHeight="1" x14ac:dyDescent="0.2">
      <c r="A3599" s="38" t="s">
        <v>1865</v>
      </c>
      <c r="B3599" s="39" t="s">
        <v>1866</v>
      </c>
      <c r="C3599" s="39"/>
      <c r="D3599" s="38">
        <v>811819</v>
      </c>
      <c r="E3599" s="38"/>
      <c r="F3599" s="39" t="s">
        <v>1091</v>
      </c>
      <c r="G3599" s="38">
        <v>8263000049</v>
      </c>
      <c r="H3599" s="40" t="s">
        <v>1867</v>
      </c>
      <c r="I3599" s="2">
        <v>80500</v>
      </c>
      <c r="J3599" s="2"/>
      <c r="K3599" s="2">
        <v>0</v>
      </c>
      <c r="L3599" s="3">
        <f t="shared" si="56"/>
        <v>80500</v>
      </c>
      <c r="M3599" s="4">
        <v>44329</v>
      </c>
      <c r="N3599" s="39"/>
      <c r="O3599" s="39" t="s">
        <v>52</v>
      </c>
      <c r="P3599" s="40"/>
      <c r="Q3599" s="41"/>
      <c r="R3599" s="39" t="s">
        <v>54</v>
      </c>
      <c r="S3599" s="68"/>
    </row>
    <row r="3600" spans="1:19" s="70" customFormat="1" ht="12.75" hidden="1" customHeight="1" x14ac:dyDescent="0.2">
      <c r="A3600" s="38" t="s">
        <v>18559</v>
      </c>
      <c r="B3600" s="39" t="s">
        <v>18560</v>
      </c>
      <c r="C3600" s="39" t="s">
        <v>18561</v>
      </c>
      <c r="D3600" s="38">
        <v>703046</v>
      </c>
      <c r="E3600" s="38"/>
      <c r="F3600" s="42" t="s">
        <v>678</v>
      </c>
      <c r="G3600" s="38">
        <v>8268011570</v>
      </c>
      <c r="H3600" s="40" t="s">
        <v>18562</v>
      </c>
      <c r="I3600" s="2">
        <v>80500</v>
      </c>
      <c r="J3600" s="2"/>
      <c r="K3600" s="2">
        <v>0</v>
      </c>
      <c r="L3600" s="3">
        <f t="shared" si="56"/>
        <v>80500</v>
      </c>
      <c r="M3600" s="41">
        <v>44972.729166666664</v>
      </c>
      <c r="N3600" s="39">
        <v>3445037959</v>
      </c>
      <c r="O3600" s="39" t="s">
        <v>52</v>
      </c>
      <c r="P3600" s="40" t="s">
        <v>18563</v>
      </c>
      <c r="Q3600" s="41">
        <v>45024</v>
      </c>
      <c r="R3600" s="39" t="s">
        <v>54</v>
      </c>
      <c r="S3600" s="68"/>
    </row>
    <row r="3601" spans="1:19" s="70" customFormat="1" ht="12.75" hidden="1" customHeight="1" x14ac:dyDescent="0.2">
      <c r="A3601" s="38" t="s">
        <v>2936</v>
      </c>
      <c r="B3601" s="39" t="s">
        <v>2937</v>
      </c>
      <c r="C3601" s="39" t="s">
        <v>2938</v>
      </c>
      <c r="D3601" s="38">
        <v>100915</v>
      </c>
      <c r="E3601" s="38"/>
      <c r="F3601" s="39" t="s">
        <v>2405</v>
      </c>
      <c r="G3601" s="38">
        <v>8263000105</v>
      </c>
      <c r="H3601" s="40" t="s">
        <v>2939</v>
      </c>
      <c r="I3601" s="2">
        <v>80388</v>
      </c>
      <c r="J3601" s="2">
        <v>94.86</v>
      </c>
      <c r="K3601" s="2">
        <v>14469.84</v>
      </c>
      <c r="L3601" s="3">
        <f t="shared" si="56"/>
        <v>94952.7</v>
      </c>
      <c r="M3601" s="41">
        <v>44340.729166666664</v>
      </c>
      <c r="N3601" s="39">
        <v>6870106250</v>
      </c>
      <c r="O3601" s="39" t="s">
        <v>52</v>
      </c>
      <c r="P3601" s="40" t="s">
        <v>2940</v>
      </c>
      <c r="Q3601" s="41">
        <v>44377</v>
      </c>
      <c r="R3601" s="39" t="s">
        <v>54</v>
      </c>
      <c r="S3601" s="68"/>
    </row>
    <row r="3602" spans="1:19" s="70" customFormat="1" ht="12.75" hidden="1" customHeight="1" x14ac:dyDescent="0.2">
      <c r="A3602" s="38" t="s">
        <v>3339</v>
      </c>
      <c r="B3602" s="39" t="s">
        <v>3340</v>
      </c>
      <c r="C3602" s="39"/>
      <c r="D3602" s="38">
        <v>811819</v>
      </c>
      <c r="E3602" s="38"/>
      <c r="F3602" s="39" t="s">
        <v>1091</v>
      </c>
      <c r="G3602" s="38">
        <v>8263000049</v>
      </c>
      <c r="H3602" s="40" t="s">
        <v>3341</v>
      </c>
      <c r="I3602" s="2">
        <v>80000</v>
      </c>
      <c r="J3602" s="2"/>
      <c r="K3602" s="2">
        <v>0</v>
      </c>
      <c r="L3602" s="3">
        <f t="shared" si="56"/>
        <v>80000</v>
      </c>
      <c r="M3602" s="4">
        <v>44383</v>
      </c>
      <c r="N3602" s="39"/>
      <c r="O3602" s="39" t="s">
        <v>52</v>
      </c>
      <c r="P3602" s="40"/>
      <c r="Q3602" s="41"/>
      <c r="R3602" s="39" t="s">
        <v>54</v>
      </c>
      <c r="S3602" s="68"/>
    </row>
    <row r="3603" spans="1:19" s="70" customFormat="1" ht="12.75" hidden="1" customHeight="1" x14ac:dyDescent="0.2">
      <c r="A3603" s="38" t="s">
        <v>7305</v>
      </c>
      <c r="B3603" s="39" t="s">
        <v>7306</v>
      </c>
      <c r="C3603" s="39" t="s">
        <v>7307</v>
      </c>
      <c r="D3603" s="38">
        <v>405996</v>
      </c>
      <c r="E3603" s="38"/>
      <c r="F3603" s="39" t="s">
        <v>2376</v>
      </c>
      <c r="G3603" s="38">
        <v>8263000079</v>
      </c>
      <c r="H3603" s="40">
        <v>212901035430</v>
      </c>
      <c r="I3603" s="2">
        <v>80000</v>
      </c>
      <c r="J3603" s="2"/>
      <c r="K3603" s="2">
        <v>14400</v>
      </c>
      <c r="L3603" s="3">
        <f t="shared" si="56"/>
        <v>94400</v>
      </c>
      <c r="M3603" s="41">
        <v>44400.729166666664</v>
      </c>
      <c r="N3603" s="39">
        <v>6870246366</v>
      </c>
      <c r="O3603" s="39" t="s">
        <v>52</v>
      </c>
      <c r="P3603" s="40" t="s">
        <v>7308</v>
      </c>
      <c r="Q3603" s="41">
        <v>45024</v>
      </c>
      <c r="R3603" s="39" t="s">
        <v>54</v>
      </c>
      <c r="S3603" s="68"/>
    </row>
    <row r="3604" spans="1:19" s="70" customFormat="1" ht="12.75" hidden="1" customHeight="1" x14ac:dyDescent="0.2">
      <c r="A3604" s="38" t="s">
        <v>14079</v>
      </c>
      <c r="B3604" s="42" t="s">
        <v>14080</v>
      </c>
      <c r="C3604" s="42" t="s">
        <v>14081</v>
      </c>
      <c r="D3604" s="38">
        <v>501497</v>
      </c>
      <c r="E3604" s="38"/>
      <c r="F3604" s="42" t="s">
        <v>7579</v>
      </c>
      <c r="G3604" s="38">
        <v>8263000099</v>
      </c>
      <c r="H3604" s="40" t="s">
        <v>14082</v>
      </c>
      <c r="I3604" s="3">
        <v>80000</v>
      </c>
      <c r="J3604" s="3"/>
      <c r="K3604" s="3">
        <v>14400</v>
      </c>
      <c r="L3604" s="3">
        <f t="shared" si="56"/>
        <v>94400</v>
      </c>
      <c r="M3604" s="41">
        <v>44561.729166666664</v>
      </c>
      <c r="N3604" s="39">
        <v>6870103224</v>
      </c>
      <c r="O3604" s="42" t="s">
        <v>315</v>
      </c>
      <c r="P3604" s="42" t="s">
        <v>14083</v>
      </c>
      <c r="Q3604" s="60">
        <v>44744</v>
      </c>
      <c r="R3604" s="42" t="s">
        <v>243</v>
      </c>
      <c r="S3604" s="68"/>
    </row>
    <row r="3605" spans="1:19" s="70" customFormat="1" ht="12.75" hidden="1" customHeight="1" x14ac:dyDescent="0.2">
      <c r="A3605" s="38" t="s">
        <v>17307</v>
      </c>
      <c r="B3605" s="39" t="s">
        <v>17308</v>
      </c>
      <c r="C3605" s="39" t="s">
        <v>17309</v>
      </c>
      <c r="D3605" s="38">
        <v>407422</v>
      </c>
      <c r="E3605" s="38"/>
      <c r="F3605" s="39" t="s">
        <v>3518</v>
      </c>
      <c r="G3605" s="38">
        <v>8268010925</v>
      </c>
      <c r="H3605" s="40" t="s">
        <v>17310</v>
      </c>
      <c r="I3605" s="2">
        <v>80000</v>
      </c>
      <c r="J3605" s="2"/>
      <c r="K3605" s="2">
        <v>14400</v>
      </c>
      <c r="L3605" s="3">
        <f t="shared" si="56"/>
        <v>94400</v>
      </c>
      <c r="M3605" s="41">
        <v>44935</v>
      </c>
      <c r="N3605" s="39">
        <v>44416445</v>
      </c>
      <c r="O3605" s="39" t="s">
        <v>52</v>
      </c>
      <c r="P3605" s="40">
        <v>301313523865</v>
      </c>
      <c r="Q3605" s="41">
        <v>44959</v>
      </c>
      <c r="R3605" s="39" t="s">
        <v>54</v>
      </c>
      <c r="S3605" s="68"/>
    </row>
    <row r="3606" spans="1:19" s="70" customFormat="1" ht="12.75" hidden="1" customHeight="1" x14ac:dyDescent="0.2">
      <c r="A3606" s="38" t="s">
        <v>12679</v>
      </c>
      <c r="B3606" s="39" t="s">
        <v>12680</v>
      </c>
      <c r="C3606" s="39" t="s">
        <v>12681</v>
      </c>
      <c r="D3606" s="58">
        <v>118480</v>
      </c>
      <c r="E3606" s="58"/>
      <c r="F3606" s="39" t="s">
        <v>9826</v>
      </c>
      <c r="G3606" s="38">
        <v>8263000218</v>
      </c>
      <c r="H3606" s="40" t="s">
        <v>12682</v>
      </c>
      <c r="I3606" s="2">
        <v>79927.966101694925</v>
      </c>
      <c r="J3606" s="2"/>
      <c r="K3606" s="2">
        <v>14387.033898305086</v>
      </c>
      <c r="L3606" s="3">
        <f t="shared" si="56"/>
        <v>94315.000000000015</v>
      </c>
      <c r="M3606" s="41">
        <v>44663.729166666664</v>
      </c>
      <c r="N3606" s="39">
        <v>6870024432</v>
      </c>
      <c r="O3606" s="39" t="s">
        <v>3282</v>
      </c>
      <c r="P3606" s="40" t="s">
        <v>12683</v>
      </c>
      <c r="Q3606" s="41">
        <v>44684</v>
      </c>
      <c r="R3606" s="42" t="s">
        <v>2417</v>
      </c>
      <c r="S3606" s="68"/>
    </row>
    <row r="3607" spans="1:19" s="70" customFormat="1" ht="12.75" hidden="1" customHeight="1" x14ac:dyDescent="0.2">
      <c r="A3607" s="38" t="s">
        <v>20737</v>
      </c>
      <c r="B3607" s="39" t="s">
        <v>20738</v>
      </c>
      <c r="C3607" s="39" t="s">
        <v>20739</v>
      </c>
      <c r="D3607" s="38">
        <v>407464</v>
      </c>
      <c r="E3607" s="38"/>
      <c r="F3607" s="39" t="s">
        <v>1230</v>
      </c>
      <c r="G3607" s="38">
        <v>8268013195</v>
      </c>
      <c r="H3607" s="40" t="s">
        <v>20740</v>
      </c>
      <c r="I3607" s="2">
        <v>79900</v>
      </c>
      <c r="J3607" s="2"/>
      <c r="K3607" s="2">
        <v>14382</v>
      </c>
      <c r="L3607" s="3">
        <f t="shared" si="56"/>
        <v>94282</v>
      </c>
      <c r="M3607" s="41">
        <v>45190.729166666664</v>
      </c>
      <c r="N3607" s="39">
        <v>160744494</v>
      </c>
      <c r="O3607" s="39" t="s">
        <v>3282</v>
      </c>
      <c r="P3607" s="40" t="s">
        <v>20736</v>
      </c>
      <c r="Q3607" s="41">
        <v>45226</v>
      </c>
      <c r="R3607" s="42" t="s">
        <v>2417</v>
      </c>
      <c r="S3607" s="68"/>
    </row>
    <row r="3608" spans="1:19" s="70" customFormat="1" ht="12.75" hidden="1" customHeight="1" x14ac:dyDescent="0.2">
      <c r="A3608" s="38" t="s">
        <v>12121</v>
      </c>
      <c r="B3608" s="39" t="s">
        <v>12122</v>
      </c>
      <c r="C3608" s="39" t="s">
        <v>12123</v>
      </c>
      <c r="D3608" s="38">
        <v>811819</v>
      </c>
      <c r="E3608" s="38"/>
      <c r="F3608" s="39" t="s">
        <v>1091</v>
      </c>
      <c r="G3608" s="38">
        <v>8263000195</v>
      </c>
      <c r="H3608" s="40" t="s">
        <v>12124</v>
      </c>
      <c r="I3608" s="2">
        <v>79800</v>
      </c>
      <c r="J3608" s="2"/>
      <c r="K3608" s="2">
        <v>0</v>
      </c>
      <c r="L3608" s="3">
        <f t="shared" si="56"/>
        <v>79800</v>
      </c>
      <c r="M3608" s="41">
        <v>44623.729166666664</v>
      </c>
      <c r="N3608" s="39">
        <v>3445002164</v>
      </c>
      <c r="O3608" s="39" t="s">
        <v>3282</v>
      </c>
      <c r="P3608" s="40">
        <v>204269754325</v>
      </c>
      <c r="Q3608" s="41">
        <v>44678</v>
      </c>
      <c r="R3608" s="42" t="s">
        <v>2417</v>
      </c>
      <c r="S3608" s="68"/>
    </row>
    <row r="3609" spans="1:19" s="70" customFormat="1" ht="12.75" hidden="1" customHeight="1" x14ac:dyDescent="0.2">
      <c r="A3609" s="38" t="s">
        <v>12183</v>
      </c>
      <c r="B3609" s="39" t="s">
        <v>12184</v>
      </c>
      <c r="C3609" s="39" t="s">
        <v>12185</v>
      </c>
      <c r="D3609" s="38">
        <v>811819</v>
      </c>
      <c r="E3609" s="38"/>
      <c r="F3609" s="39" t="s">
        <v>1091</v>
      </c>
      <c r="G3609" s="38">
        <v>8263000195</v>
      </c>
      <c r="H3609" s="40" t="s">
        <v>12186</v>
      </c>
      <c r="I3609" s="2">
        <v>79800</v>
      </c>
      <c r="J3609" s="2"/>
      <c r="K3609" s="2">
        <v>0</v>
      </c>
      <c r="L3609" s="3">
        <f t="shared" si="56"/>
        <v>79800</v>
      </c>
      <c r="M3609" s="41">
        <v>44625.729166666664</v>
      </c>
      <c r="N3609" s="39">
        <v>3445002162</v>
      </c>
      <c r="O3609" s="39" t="s">
        <v>3282</v>
      </c>
      <c r="P3609" s="40">
        <v>204269754325</v>
      </c>
      <c r="Q3609" s="41">
        <v>44678</v>
      </c>
      <c r="R3609" s="42" t="s">
        <v>2417</v>
      </c>
      <c r="S3609" s="68"/>
    </row>
    <row r="3610" spans="1:19" s="70" customFormat="1" ht="12.75" hidden="1" customHeight="1" x14ac:dyDescent="0.2">
      <c r="A3610" s="38" t="s">
        <v>13330</v>
      </c>
      <c r="B3610" s="42" t="s">
        <v>13331</v>
      </c>
      <c r="C3610" s="42" t="s">
        <v>13332</v>
      </c>
      <c r="D3610" s="38">
        <v>933700</v>
      </c>
      <c r="E3610" s="38"/>
      <c r="F3610" s="42" t="s">
        <v>13333</v>
      </c>
      <c r="G3610" s="38">
        <v>8262000050</v>
      </c>
      <c r="H3610" s="40" t="s">
        <v>13334</v>
      </c>
      <c r="I3610" s="3">
        <v>79661.016949152545</v>
      </c>
      <c r="J3610" s="3"/>
      <c r="K3610" s="3">
        <v>14338.983050847457</v>
      </c>
      <c r="L3610" s="3">
        <f t="shared" si="56"/>
        <v>94000</v>
      </c>
      <c r="M3610" s="41">
        <v>44662.729166666664</v>
      </c>
      <c r="N3610" s="39">
        <v>3445004604</v>
      </c>
      <c r="O3610" s="42" t="s">
        <v>315</v>
      </c>
      <c r="P3610" s="42" t="s">
        <v>13335</v>
      </c>
      <c r="Q3610" s="60">
        <v>44703</v>
      </c>
      <c r="R3610" s="42" t="s">
        <v>243</v>
      </c>
      <c r="S3610" s="68"/>
    </row>
    <row r="3611" spans="1:19" s="70" customFormat="1" ht="12.75" hidden="1" customHeight="1" x14ac:dyDescent="0.2">
      <c r="A3611" s="38" t="s">
        <v>14969</v>
      </c>
      <c r="B3611" s="42" t="s">
        <v>14970</v>
      </c>
      <c r="C3611" s="42" t="s">
        <v>14971</v>
      </c>
      <c r="D3611" s="38">
        <v>130455</v>
      </c>
      <c r="E3611" s="38"/>
      <c r="F3611" s="42" t="s">
        <v>14972</v>
      </c>
      <c r="G3611" s="38">
        <v>8266015562</v>
      </c>
      <c r="H3611" s="40">
        <v>576</v>
      </c>
      <c r="I3611" s="3">
        <v>79500</v>
      </c>
      <c r="J3611" s="3"/>
      <c r="K3611" s="3">
        <v>14310</v>
      </c>
      <c r="L3611" s="3">
        <f t="shared" si="56"/>
        <v>93810</v>
      </c>
      <c r="M3611" s="41">
        <v>44778.729166666664</v>
      </c>
      <c r="N3611" s="39">
        <v>6870160407</v>
      </c>
      <c r="O3611" s="42" t="s">
        <v>315</v>
      </c>
      <c r="P3611" s="42">
        <v>209194543464</v>
      </c>
      <c r="Q3611" s="60">
        <v>44826</v>
      </c>
      <c r="R3611" s="42" t="s">
        <v>243</v>
      </c>
      <c r="S3611" s="68"/>
    </row>
    <row r="3612" spans="1:19" s="70" customFormat="1" ht="12.75" hidden="1" customHeight="1" x14ac:dyDescent="0.2">
      <c r="A3612" s="38" t="s">
        <v>17316</v>
      </c>
      <c r="B3612" s="39" t="s">
        <v>17317</v>
      </c>
      <c r="C3612" s="39" t="s">
        <v>17318</v>
      </c>
      <c r="D3612" s="38">
        <v>108963</v>
      </c>
      <c r="E3612" s="38"/>
      <c r="F3612" s="39" t="s">
        <v>17319</v>
      </c>
      <c r="G3612" s="38">
        <v>8266016686</v>
      </c>
      <c r="H3612" s="40" t="s">
        <v>17320</v>
      </c>
      <c r="I3612" s="2">
        <v>79500</v>
      </c>
      <c r="J3612" s="2"/>
      <c r="K3612" s="2">
        <v>14310</v>
      </c>
      <c r="L3612" s="3">
        <f t="shared" si="56"/>
        <v>93810</v>
      </c>
      <c r="M3612" s="41">
        <v>44898.729166666664</v>
      </c>
      <c r="N3612" s="39">
        <v>6870346638</v>
      </c>
      <c r="O3612" s="39" t="s">
        <v>3282</v>
      </c>
      <c r="P3612" s="40" t="s">
        <v>17321</v>
      </c>
      <c r="Q3612" s="41">
        <v>44962</v>
      </c>
      <c r="R3612" s="42" t="s">
        <v>2417</v>
      </c>
      <c r="S3612" s="68"/>
    </row>
    <row r="3613" spans="1:19" s="70" customFormat="1" ht="12.75" hidden="1" customHeight="1" x14ac:dyDescent="0.2">
      <c r="A3613" s="38" t="s">
        <v>17322</v>
      </c>
      <c r="B3613" s="39" t="s">
        <v>17323</v>
      </c>
      <c r="C3613" s="39" t="s">
        <v>17324</v>
      </c>
      <c r="D3613" s="38">
        <v>108963</v>
      </c>
      <c r="E3613" s="38"/>
      <c r="F3613" s="39" t="s">
        <v>17319</v>
      </c>
      <c r="G3613" s="38">
        <v>8266016686</v>
      </c>
      <c r="H3613" s="40" t="s">
        <v>17325</v>
      </c>
      <c r="I3613" s="2">
        <v>79500</v>
      </c>
      <c r="J3613" s="2"/>
      <c r="K3613" s="2">
        <v>14310</v>
      </c>
      <c r="L3613" s="3">
        <f t="shared" si="56"/>
        <v>93810</v>
      </c>
      <c r="M3613" s="41">
        <v>44897.729166666664</v>
      </c>
      <c r="N3613" s="39">
        <v>6870346643</v>
      </c>
      <c r="O3613" s="39" t="s">
        <v>3282</v>
      </c>
      <c r="P3613" s="40" t="s">
        <v>17321</v>
      </c>
      <c r="Q3613" s="41">
        <v>44962</v>
      </c>
      <c r="R3613" s="42" t="s">
        <v>2417</v>
      </c>
      <c r="S3613" s="68"/>
    </row>
    <row r="3614" spans="1:19" s="70" customFormat="1" ht="12.75" hidden="1" customHeight="1" x14ac:dyDescent="0.2">
      <c r="A3614" s="38" t="s">
        <v>21498</v>
      </c>
      <c r="B3614" s="39" t="s">
        <v>21499</v>
      </c>
      <c r="C3614" s="39" t="s">
        <v>21500</v>
      </c>
      <c r="D3614" s="38">
        <v>103556</v>
      </c>
      <c r="E3614" s="38"/>
      <c r="F3614" s="39" t="s">
        <v>2960</v>
      </c>
      <c r="G3614" s="38">
        <v>8266020195</v>
      </c>
      <c r="H3614" s="40">
        <v>107298</v>
      </c>
      <c r="I3614" s="2">
        <v>79500</v>
      </c>
      <c r="J3614" s="2"/>
      <c r="K3614" s="2">
        <v>14310</v>
      </c>
      <c r="L3614" s="3">
        <f t="shared" si="56"/>
        <v>93810</v>
      </c>
      <c r="M3614" s="41">
        <v>45260.729166666664</v>
      </c>
      <c r="N3614" s="39">
        <v>1246652633</v>
      </c>
      <c r="O3614" s="39" t="s">
        <v>18453</v>
      </c>
      <c r="P3614" s="40" t="s">
        <v>21501</v>
      </c>
      <c r="Q3614" s="41">
        <v>45311</v>
      </c>
      <c r="R3614" s="62" t="s">
        <v>21</v>
      </c>
      <c r="S3614" s="68"/>
    </row>
    <row r="3615" spans="1:19" s="70" customFormat="1" ht="12.75" hidden="1" customHeight="1" x14ac:dyDescent="0.2">
      <c r="A3615" s="38" t="s">
        <v>10655</v>
      </c>
      <c r="B3615" s="42" t="s">
        <v>10656</v>
      </c>
      <c r="C3615" s="42" t="s">
        <v>10657</v>
      </c>
      <c r="D3615" s="38">
        <v>814328</v>
      </c>
      <c r="E3615" s="38"/>
      <c r="F3615" s="42" t="s">
        <v>8294</v>
      </c>
      <c r="G3615" s="38">
        <v>8268007725</v>
      </c>
      <c r="H3615" s="40" t="s">
        <v>10658</v>
      </c>
      <c r="I3615" s="3">
        <v>79344</v>
      </c>
      <c r="J3615" s="3"/>
      <c r="K3615" s="3">
        <v>0</v>
      </c>
      <c r="L3615" s="3">
        <f t="shared" si="56"/>
        <v>79344</v>
      </c>
      <c r="M3615" s="41">
        <v>44585.729166666664</v>
      </c>
      <c r="N3615" s="39">
        <v>44349353</v>
      </c>
      <c r="O3615" s="42" t="s">
        <v>315</v>
      </c>
      <c r="P3615" s="42" t="s">
        <v>10659</v>
      </c>
      <c r="Q3615" s="60">
        <v>44607</v>
      </c>
      <c r="R3615" s="42" t="s">
        <v>243</v>
      </c>
      <c r="S3615" s="68" t="s">
        <v>506</v>
      </c>
    </row>
    <row r="3616" spans="1:19" s="70" customFormat="1" ht="12.75" hidden="1" customHeight="1" x14ac:dyDescent="0.2">
      <c r="A3616" s="38" t="s">
        <v>9247</v>
      </c>
      <c r="B3616" s="39" t="s">
        <v>9248</v>
      </c>
      <c r="C3616" s="39" t="s">
        <v>9249</v>
      </c>
      <c r="D3616" s="38">
        <v>811819</v>
      </c>
      <c r="E3616" s="38"/>
      <c r="F3616" s="39" t="s">
        <v>1091</v>
      </c>
      <c r="G3616" s="38">
        <v>8263000049</v>
      </c>
      <c r="H3616" s="40" t="s">
        <v>9250</v>
      </c>
      <c r="I3616" s="2">
        <v>79235</v>
      </c>
      <c r="J3616" s="2"/>
      <c r="K3616" s="2">
        <v>0</v>
      </c>
      <c r="L3616" s="3">
        <f t="shared" si="56"/>
        <v>79235</v>
      </c>
      <c r="M3616" s="41">
        <v>44508.729166666664</v>
      </c>
      <c r="N3616" s="39">
        <v>3445022785</v>
      </c>
      <c r="O3616" s="39" t="s">
        <v>52</v>
      </c>
      <c r="P3616" s="40">
        <v>110082110755</v>
      </c>
      <c r="Q3616" s="41">
        <v>44478</v>
      </c>
      <c r="R3616" s="39" t="s">
        <v>54</v>
      </c>
      <c r="S3616" s="68"/>
    </row>
    <row r="3617" spans="1:19" s="70" customFormat="1" ht="12.75" hidden="1" customHeight="1" x14ac:dyDescent="0.2">
      <c r="A3617" s="38" t="s">
        <v>10549</v>
      </c>
      <c r="B3617" s="39" t="s">
        <v>10550</v>
      </c>
      <c r="C3617" s="39" t="s">
        <v>10551</v>
      </c>
      <c r="D3617" s="38">
        <v>811819</v>
      </c>
      <c r="E3617" s="38"/>
      <c r="F3617" s="39" t="s">
        <v>1091</v>
      </c>
      <c r="G3617" s="38">
        <v>8263000049</v>
      </c>
      <c r="H3617" s="40" t="s">
        <v>10552</v>
      </c>
      <c r="I3617" s="2">
        <v>79235</v>
      </c>
      <c r="J3617" s="2"/>
      <c r="K3617" s="2">
        <v>0</v>
      </c>
      <c r="L3617" s="3">
        <f t="shared" si="56"/>
        <v>79235</v>
      </c>
      <c r="M3617" s="41">
        <v>44564.729166666664</v>
      </c>
      <c r="N3617" s="39">
        <v>3445027170</v>
      </c>
      <c r="O3617" s="39" t="s">
        <v>52</v>
      </c>
      <c r="P3617" s="40">
        <v>203116259038</v>
      </c>
      <c r="Q3617" s="41">
        <v>44634</v>
      </c>
      <c r="R3617" s="39" t="s">
        <v>54</v>
      </c>
      <c r="S3617" s="68"/>
    </row>
    <row r="3618" spans="1:19" s="70" customFormat="1" ht="12.75" hidden="1" customHeight="1" x14ac:dyDescent="0.2">
      <c r="A3618" s="38" t="s">
        <v>3920</v>
      </c>
      <c r="B3618" s="42" t="s">
        <v>3921</v>
      </c>
      <c r="C3618" s="42" t="s">
        <v>3922</v>
      </c>
      <c r="D3618" s="38">
        <v>811819</v>
      </c>
      <c r="E3618" s="38"/>
      <c r="F3618" s="39" t="s">
        <v>1091</v>
      </c>
      <c r="G3618" s="38">
        <v>8263000114</v>
      </c>
      <c r="H3618" s="40" t="s">
        <v>3923</v>
      </c>
      <c r="I3618" s="3">
        <v>79035</v>
      </c>
      <c r="J3618" s="3"/>
      <c r="K3618" s="3">
        <v>0</v>
      </c>
      <c r="L3618" s="3">
        <f t="shared" si="56"/>
        <v>79035</v>
      </c>
      <c r="M3618" s="41">
        <v>44379</v>
      </c>
      <c r="N3618" s="39">
        <v>3445007523</v>
      </c>
      <c r="O3618" s="42" t="s">
        <v>315</v>
      </c>
      <c r="P3618" s="42" t="s">
        <v>3207</v>
      </c>
      <c r="Q3618" s="60">
        <v>44341</v>
      </c>
      <c r="R3618" s="42" t="s">
        <v>243</v>
      </c>
      <c r="S3618" s="68" t="s">
        <v>506</v>
      </c>
    </row>
    <row r="3619" spans="1:19" s="70" customFormat="1" ht="12.75" hidden="1" customHeight="1" x14ac:dyDescent="0.2">
      <c r="A3619" s="38" t="s">
        <v>21863</v>
      </c>
      <c r="B3619" s="39" t="s">
        <v>21864</v>
      </c>
      <c r="C3619" s="39" t="s">
        <v>21865</v>
      </c>
      <c r="D3619" s="38">
        <v>400371</v>
      </c>
      <c r="E3619" s="38"/>
      <c r="F3619" s="39" t="s">
        <v>7339</v>
      </c>
      <c r="G3619" s="38">
        <v>8266019732</v>
      </c>
      <c r="H3619" s="40" t="s">
        <v>21866</v>
      </c>
      <c r="I3619" s="2">
        <v>79001.694915254237</v>
      </c>
      <c r="J3619" s="2"/>
      <c r="K3619" s="2">
        <v>14220.305084745762</v>
      </c>
      <c r="L3619" s="3">
        <f t="shared" si="56"/>
        <v>93222</v>
      </c>
      <c r="M3619" s="41">
        <v>45308.729166666664</v>
      </c>
      <c r="N3619" s="39">
        <v>1246696748</v>
      </c>
      <c r="O3619" s="39" t="s">
        <v>18453</v>
      </c>
      <c r="P3619" s="40" t="s">
        <v>21867</v>
      </c>
      <c r="Q3619" s="41">
        <v>45352</v>
      </c>
      <c r="R3619" s="62" t="s">
        <v>21</v>
      </c>
      <c r="S3619" s="68"/>
    </row>
    <row r="3620" spans="1:19" s="70" customFormat="1" ht="12.75" hidden="1" customHeight="1" x14ac:dyDescent="0.2">
      <c r="A3620" s="38" t="s">
        <v>6767</v>
      </c>
      <c r="B3620" s="42" t="s">
        <v>6768</v>
      </c>
      <c r="C3620" s="42" t="s">
        <v>6769</v>
      </c>
      <c r="D3620" s="38">
        <v>508615</v>
      </c>
      <c r="E3620" s="38"/>
      <c r="F3620" s="42" t="s">
        <v>6770</v>
      </c>
      <c r="G3620" s="38">
        <v>8266012480</v>
      </c>
      <c r="H3620" s="40">
        <v>534</v>
      </c>
      <c r="I3620" s="3">
        <v>78971.186440677964</v>
      </c>
      <c r="J3620" s="3"/>
      <c r="K3620" s="3">
        <v>14214.813559322032</v>
      </c>
      <c r="L3620" s="3">
        <f t="shared" si="56"/>
        <v>93186</v>
      </c>
      <c r="M3620" s="41">
        <v>44456.729166666664</v>
      </c>
      <c r="N3620" s="39">
        <v>6870226905</v>
      </c>
      <c r="O3620" s="42" t="s">
        <v>315</v>
      </c>
      <c r="P3620" s="42" t="s">
        <v>6771</v>
      </c>
      <c r="Q3620" s="60">
        <v>44495</v>
      </c>
      <c r="R3620" s="42" t="s">
        <v>243</v>
      </c>
      <c r="S3620" s="68"/>
    </row>
    <row r="3621" spans="1:19" s="70" customFormat="1" ht="12.75" hidden="1" customHeight="1" x14ac:dyDescent="0.2">
      <c r="A3621" s="38" t="s">
        <v>18749</v>
      </c>
      <c r="B3621" s="39" t="s">
        <v>18750</v>
      </c>
      <c r="C3621" s="39" t="s">
        <v>18751</v>
      </c>
      <c r="D3621" s="38">
        <v>812419</v>
      </c>
      <c r="E3621" s="38"/>
      <c r="F3621" s="39" t="s">
        <v>1956</v>
      </c>
      <c r="G3621" s="38">
        <v>8268011591</v>
      </c>
      <c r="H3621" s="40" t="s">
        <v>18752</v>
      </c>
      <c r="I3621" s="2">
        <v>78911.86440677967</v>
      </c>
      <c r="J3621" s="2"/>
      <c r="K3621" s="2">
        <v>14204.135593220341</v>
      </c>
      <c r="L3621" s="3">
        <f t="shared" si="56"/>
        <v>93116.000000000015</v>
      </c>
      <c r="M3621" s="41">
        <v>45010.729166666664</v>
      </c>
      <c r="N3621" s="39">
        <v>160298779</v>
      </c>
      <c r="O3621" s="39" t="s">
        <v>52</v>
      </c>
      <c r="P3621" s="40" t="s">
        <v>18753</v>
      </c>
      <c r="Q3621" s="41">
        <v>45038</v>
      </c>
      <c r="R3621" s="39" t="s">
        <v>54</v>
      </c>
      <c r="S3621" s="68"/>
    </row>
    <row r="3622" spans="1:19" s="70" customFormat="1" ht="12.75" hidden="1" customHeight="1" x14ac:dyDescent="0.2">
      <c r="A3622" s="38">
        <v>343</v>
      </c>
      <c r="B3622" s="39" t="s">
        <v>17351</v>
      </c>
      <c r="C3622" s="39" t="s">
        <v>17352</v>
      </c>
      <c r="D3622" s="38">
        <v>137847</v>
      </c>
      <c r="E3622" s="38"/>
      <c r="F3622" s="39" t="s">
        <v>17353</v>
      </c>
      <c r="G3622" s="38">
        <v>8266016913</v>
      </c>
      <c r="H3622" s="40" t="s">
        <v>17354</v>
      </c>
      <c r="I3622" s="2">
        <v>78825.423728813563</v>
      </c>
      <c r="J3622" s="2"/>
      <c r="K3622" s="2">
        <v>14188.576271186441</v>
      </c>
      <c r="L3622" s="3">
        <f t="shared" si="56"/>
        <v>93014</v>
      </c>
      <c r="M3622" s="41">
        <v>44915.729166666664</v>
      </c>
      <c r="N3622" s="39">
        <v>6870348247</v>
      </c>
      <c r="O3622" s="39" t="s">
        <v>8899</v>
      </c>
      <c r="P3622" s="40" t="s">
        <v>17355</v>
      </c>
      <c r="Q3622" s="41">
        <v>44967</v>
      </c>
      <c r="R3622" s="42" t="s">
        <v>8901</v>
      </c>
      <c r="S3622" s="68"/>
    </row>
    <row r="3623" spans="1:19" s="70" customFormat="1" ht="12.75" hidden="1" customHeight="1" x14ac:dyDescent="0.2">
      <c r="A3623" s="38">
        <v>243</v>
      </c>
      <c r="B3623" s="39" t="s">
        <v>21506</v>
      </c>
      <c r="C3623" s="39" t="s">
        <v>21507</v>
      </c>
      <c r="D3623" s="38">
        <v>102659</v>
      </c>
      <c r="E3623" s="38"/>
      <c r="F3623" s="39" t="s">
        <v>15315</v>
      </c>
      <c r="G3623" s="38">
        <v>8268013939</v>
      </c>
      <c r="H3623" s="40">
        <v>55</v>
      </c>
      <c r="I3623" s="2">
        <v>78750</v>
      </c>
      <c r="J3623" s="2"/>
      <c r="K3623" s="2">
        <v>14175</v>
      </c>
      <c r="L3623" s="3">
        <f t="shared" si="56"/>
        <v>92925</v>
      </c>
      <c r="M3623" s="41">
        <v>45272.729166666664</v>
      </c>
      <c r="N3623" s="39">
        <v>160933723</v>
      </c>
      <c r="O3623" s="39" t="s">
        <v>8899</v>
      </c>
      <c r="P3623" s="40" t="s">
        <v>21508</v>
      </c>
      <c r="Q3623" s="41">
        <v>45303</v>
      </c>
      <c r="R3623" s="42" t="s">
        <v>8901</v>
      </c>
      <c r="S3623" s="68"/>
    </row>
    <row r="3624" spans="1:19" s="70" customFormat="1" ht="12.75" hidden="1" customHeight="1" x14ac:dyDescent="0.2">
      <c r="A3624" s="38" t="s">
        <v>9191</v>
      </c>
      <c r="B3624" s="42" t="s">
        <v>9192</v>
      </c>
      <c r="C3624" s="42" t="s">
        <v>9193</v>
      </c>
      <c r="D3624" s="38">
        <v>107404</v>
      </c>
      <c r="E3624" s="38"/>
      <c r="F3624" s="42" t="s">
        <v>9194</v>
      </c>
      <c r="G3624" s="38">
        <v>8266013053</v>
      </c>
      <c r="H3624" s="40" t="s">
        <v>9195</v>
      </c>
      <c r="I3624" s="3">
        <v>78720</v>
      </c>
      <c r="J3624" s="3"/>
      <c r="K3624" s="3">
        <v>14169.6</v>
      </c>
      <c r="L3624" s="3">
        <f t="shared" si="56"/>
        <v>92889.600000000006</v>
      </c>
      <c r="M3624" s="41">
        <v>44518.729166666664</v>
      </c>
      <c r="N3624" s="39">
        <v>6870316371</v>
      </c>
      <c r="O3624" s="42" t="s">
        <v>315</v>
      </c>
      <c r="P3624" s="42">
        <v>201077772905</v>
      </c>
      <c r="Q3624" s="60">
        <v>44570</v>
      </c>
      <c r="R3624" s="42" t="s">
        <v>243</v>
      </c>
      <c r="S3624" s="68"/>
    </row>
    <row r="3625" spans="1:19" s="70" customFormat="1" ht="12.75" hidden="1" customHeight="1" x14ac:dyDescent="0.2">
      <c r="A3625" s="38" t="s">
        <v>22522</v>
      </c>
      <c r="B3625" s="39" t="s">
        <v>22523</v>
      </c>
      <c r="C3625" s="39"/>
      <c r="D3625" s="38">
        <v>816655</v>
      </c>
      <c r="E3625" s="38"/>
      <c r="F3625" s="42" t="s">
        <v>782</v>
      </c>
      <c r="G3625" s="38">
        <v>8268014755</v>
      </c>
      <c r="H3625" s="40">
        <v>659</v>
      </c>
      <c r="I3625" s="2">
        <v>78428.679999999993</v>
      </c>
      <c r="J3625" s="2"/>
      <c r="K3625" s="2">
        <v>14117.16</v>
      </c>
      <c r="L3625" s="3">
        <f t="shared" si="56"/>
        <v>92545.84</v>
      </c>
      <c r="M3625" s="41">
        <v>45410</v>
      </c>
      <c r="N3625" s="39"/>
      <c r="O3625" s="39" t="s">
        <v>18453</v>
      </c>
      <c r="P3625" s="40"/>
      <c r="Q3625" s="41"/>
      <c r="R3625" s="62" t="s">
        <v>21</v>
      </c>
      <c r="S3625" s="68"/>
    </row>
    <row r="3626" spans="1:19" s="70" customFormat="1" ht="12.75" hidden="1" customHeight="1" x14ac:dyDescent="0.2">
      <c r="A3626" s="38" t="s">
        <v>6810</v>
      </c>
      <c r="B3626" s="39" t="s">
        <v>6811</v>
      </c>
      <c r="C3626" s="39" t="s">
        <v>6812</v>
      </c>
      <c r="D3626" s="38">
        <v>401972</v>
      </c>
      <c r="E3626" s="38"/>
      <c r="F3626" s="39" t="s">
        <v>842</v>
      </c>
      <c r="G3626" s="38">
        <v>8263000049</v>
      </c>
      <c r="H3626" s="40" t="s">
        <v>6813</v>
      </c>
      <c r="I3626" s="2">
        <v>78400</v>
      </c>
      <c r="J3626" s="2">
        <v>0</v>
      </c>
      <c r="K3626" s="2">
        <v>14112</v>
      </c>
      <c r="L3626" s="3">
        <f t="shared" si="56"/>
        <v>92512</v>
      </c>
      <c r="M3626" s="41">
        <v>44445.729166666664</v>
      </c>
      <c r="N3626" s="39">
        <v>6870231272</v>
      </c>
      <c r="O3626" s="39" t="s">
        <v>52</v>
      </c>
      <c r="P3626" s="40" t="s">
        <v>6814</v>
      </c>
      <c r="Q3626" s="41">
        <v>44484</v>
      </c>
      <c r="R3626" s="39" t="s">
        <v>54</v>
      </c>
      <c r="S3626" s="68"/>
    </row>
    <row r="3627" spans="1:19" s="70" customFormat="1" ht="12.75" hidden="1" customHeight="1" x14ac:dyDescent="0.2">
      <c r="A3627" s="38" t="s">
        <v>4916</v>
      </c>
      <c r="B3627" s="42" t="s">
        <v>4917</v>
      </c>
      <c r="C3627" s="42" t="s">
        <v>4918</v>
      </c>
      <c r="D3627" s="38">
        <v>811819</v>
      </c>
      <c r="E3627" s="38"/>
      <c r="F3627" s="39" t="s">
        <v>1091</v>
      </c>
      <c r="G3627" s="38">
        <v>8263000114</v>
      </c>
      <c r="H3627" s="40" t="s">
        <v>4919</v>
      </c>
      <c r="I3627" s="3">
        <v>78155</v>
      </c>
      <c r="J3627" s="3"/>
      <c r="K3627" s="3">
        <v>0</v>
      </c>
      <c r="L3627" s="3">
        <f t="shared" si="56"/>
        <v>78155</v>
      </c>
      <c r="M3627" s="41">
        <v>44379.729166666664</v>
      </c>
      <c r="N3627" s="39">
        <v>3445009820</v>
      </c>
      <c r="O3627" s="42" t="s">
        <v>315</v>
      </c>
      <c r="P3627" s="42" t="s">
        <v>3207</v>
      </c>
      <c r="Q3627" s="60">
        <v>44341</v>
      </c>
      <c r="R3627" s="42" t="s">
        <v>243</v>
      </c>
      <c r="S3627" s="68" t="s">
        <v>506</v>
      </c>
    </row>
    <row r="3628" spans="1:19" s="70" customFormat="1" ht="12.75" hidden="1" customHeight="1" x14ac:dyDescent="0.2">
      <c r="A3628" s="38" t="s">
        <v>9668</v>
      </c>
      <c r="B3628" s="39" t="s">
        <v>9669</v>
      </c>
      <c r="C3628" s="39" t="s">
        <v>9670</v>
      </c>
      <c r="D3628" s="38">
        <v>401972</v>
      </c>
      <c r="E3628" s="38"/>
      <c r="F3628" s="39" t="s">
        <v>842</v>
      </c>
      <c r="G3628" s="38">
        <v>8263000049</v>
      </c>
      <c r="H3628" s="40" t="s">
        <v>9671</v>
      </c>
      <c r="I3628" s="2">
        <v>78150</v>
      </c>
      <c r="J3628" s="2">
        <v>0</v>
      </c>
      <c r="K3628" s="2">
        <v>14067</v>
      </c>
      <c r="L3628" s="3">
        <f t="shared" si="56"/>
        <v>92217</v>
      </c>
      <c r="M3628" s="41">
        <v>44526.729166666664</v>
      </c>
      <c r="N3628" s="39">
        <v>6870330367</v>
      </c>
      <c r="O3628" s="39" t="s">
        <v>52</v>
      </c>
      <c r="P3628" s="40"/>
      <c r="Q3628" s="41"/>
      <c r="R3628" s="39" t="s">
        <v>54</v>
      </c>
      <c r="S3628" s="68"/>
    </row>
    <row r="3629" spans="1:19" s="70" customFormat="1" ht="12.75" hidden="1" customHeight="1" x14ac:dyDescent="0.2">
      <c r="A3629" s="38" t="s">
        <v>6186</v>
      </c>
      <c r="B3629" s="39" t="s">
        <v>6187</v>
      </c>
      <c r="C3629" s="39"/>
      <c r="D3629" s="38">
        <v>106713</v>
      </c>
      <c r="E3629" s="38"/>
      <c r="F3629" s="39" t="s">
        <v>6188</v>
      </c>
      <c r="G3629" s="38">
        <v>8266012537</v>
      </c>
      <c r="H3629" s="40" t="s">
        <v>6189</v>
      </c>
      <c r="I3629" s="5">
        <v>78000</v>
      </c>
      <c r="J3629" s="2"/>
      <c r="K3629" s="2">
        <v>14040</v>
      </c>
      <c r="L3629" s="3">
        <f t="shared" si="56"/>
        <v>92040</v>
      </c>
      <c r="M3629" s="41">
        <v>44455</v>
      </c>
      <c r="N3629" s="39"/>
      <c r="O3629" s="39" t="s">
        <v>52</v>
      </c>
      <c r="P3629" s="40"/>
      <c r="Q3629" s="41"/>
      <c r="R3629" s="39" t="s">
        <v>54</v>
      </c>
      <c r="S3629" s="68"/>
    </row>
    <row r="3630" spans="1:19" s="70" customFormat="1" ht="12.75" hidden="1" customHeight="1" x14ac:dyDescent="0.2">
      <c r="A3630" s="38" t="s">
        <v>19835</v>
      </c>
      <c r="B3630" s="39" t="s">
        <v>19836</v>
      </c>
      <c r="C3630" s="39" t="s">
        <v>19837</v>
      </c>
      <c r="D3630" s="38">
        <v>139336</v>
      </c>
      <c r="E3630" s="38"/>
      <c r="F3630" s="39" t="s">
        <v>19838</v>
      </c>
      <c r="G3630" s="38">
        <v>8266018969</v>
      </c>
      <c r="H3630" s="40">
        <v>787</v>
      </c>
      <c r="I3630" s="5">
        <v>78000</v>
      </c>
      <c r="J3630" s="2"/>
      <c r="K3630" s="2">
        <v>14040</v>
      </c>
      <c r="L3630" s="3">
        <f t="shared" si="56"/>
        <v>92040</v>
      </c>
      <c r="M3630" s="41">
        <v>45099.729166666664</v>
      </c>
      <c r="N3630" s="39">
        <v>1246431485</v>
      </c>
      <c r="O3630" s="39" t="s">
        <v>52</v>
      </c>
      <c r="P3630" s="40">
        <v>308026364049</v>
      </c>
      <c r="Q3630" s="41">
        <v>45142</v>
      </c>
      <c r="R3630" s="39" t="s">
        <v>54</v>
      </c>
      <c r="S3630" s="68"/>
    </row>
    <row r="3631" spans="1:19" s="70" customFormat="1" ht="12.75" customHeight="1" x14ac:dyDescent="0.2">
      <c r="A3631" s="38" t="s">
        <v>20474</v>
      </c>
      <c r="B3631" s="39" t="s">
        <v>20475</v>
      </c>
      <c r="C3631" s="39" t="s">
        <v>20476</v>
      </c>
      <c r="D3631" s="38">
        <v>406359</v>
      </c>
      <c r="E3631" s="38"/>
      <c r="F3631" s="39" t="s">
        <v>19225</v>
      </c>
      <c r="G3631" s="38">
        <v>8263000283</v>
      </c>
      <c r="H3631" s="40">
        <v>271600050028</v>
      </c>
      <c r="I3631" s="2">
        <v>78000</v>
      </c>
      <c r="J3631" s="2"/>
      <c r="K3631" s="2">
        <v>14040</v>
      </c>
      <c r="L3631" s="3">
        <f t="shared" si="56"/>
        <v>92040</v>
      </c>
      <c r="M3631" s="41">
        <v>45138.729166666664</v>
      </c>
      <c r="N3631" s="39">
        <v>1246523083</v>
      </c>
      <c r="O3631" s="39" t="s">
        <v>19303</v>
      </c>
      <c r="P3631" s="40" t="s">
        <v>20477</v>
      </c>
      <c r="Q3631" s="41">
        <v>45205</v>
      </c>
      <c r="R3631" s="62" t="s">
        <v>19</v>
      </c>
      <c r="S3631" s="68"/>
    </row>
    <row r="3632" spans="1:19" s="70" customFormat="1" ht="12.75" hidden="1" customHeight="1" x14ac:dyDescent="0.25">
      <c r="A3632" s="38" t="s">
        <v>8337</v>
      </c>
      <c r="B3632" s="42" t="s">
        <v>8338</v>
      </c>
      <c r="C3632" s="42" t="s">
        <v>8339</v>
      </c>
      <c r="D3632" s="38">
        <v>407261</v>
      </c>
      <c r="E3632" s="38"/>
      <c r="F3632" s="139" t="s">
        <v>58</v>
      </c>
      <c r="G3632" s="38">
        <v>8266012912</v>
      </c>
      <c r="H3632" s="40">
        <v>9854023445</v>
      </c>
      <c r="I3632" s="3">
        <v>77883.460000000006</v>
      </c>
      <c r="J3632" s="3"/>
      <c r="K3632" s="3">
        <v>0</v>
      </c>
      <c r="L3632" s="3">
        <f t="shared" si="56"/>
        <v>77883.460000000006</v>
      </c>
      <c r="M3632" s="41">
        <v>44503.729166666664</v>
      </c>
      <c r="N3632" s="39">
        <v>6870277770</v>
      </c>
      <c r="O3632" s="42" t="s">
        <v>315</v>
      </c>
      <c r="P3632" s="42"/>
      <c r="Q3632" s="60"/>
      <c r="R3632" s="42" t="s">
        <v>243</v>
      </c>
      <c r="S3632" s="68" t="s">
        <v>506</v>
      </c>
    </row>
    <row r="3633" spans="1:19" s="70" customFormat="1" ht="12.75" hidden="1" customHeight="1" x14ac:dyDescent="0.2">
      <c r="A3633" s="38" t="s">
        <v>3251</v>
      </c>
      <c r="B3633" s="39" t="s">
        <v>3252</v>
      </c>
      <c r="C3633" s="39" t="s">
        <v>3253</v>
      </c>
      <c r="D3633" s="38">
        <v>406424</v>
      </c>
      <c r="E3633" s="38"/>
      <c r="F3633" s="39" t="s">
        <v>3254</v>
      </c>
      <c r="G3633" s="38">
        <v>8266010891</v>
      </c>
      <c r="H3633" s="40" t="s">
        <v>3255</v>
      </c>
      <c r="I3633" s="2">
        <v>77696</v>
      </c>
      <c r="J3633" s="2">
        <v>91.68</v>
      </c>
      <c r="K3633" s="2">
        <v>13985.279999999999</v>
      </c>
      <c r="L3633" s="3">
        <f t="shared" si="56"/>
        <v>91772.959999999992</v>
      </c>
      <c r="M3633" s="41">
        <v>44316.729166666664</v>
      </c>
      <c r="N3633" s="39">
        <v>6870115059</v>
      </c>
      <c r="O3633" s="39" t="s">
        <v>52</v>
      </c>
      <c r="P3633" s="40" t="s">
        <v>3256</v>
      </c>
      <c r="Q3633" s="41">
        <v>44383</v>
      </c>
      <c r="R3633" s="39" t="s">
        <v>54</v>
      </c>
      <c r="S3633" s="68"/>
    </row>
    <row r="3634" spans="1:19" s="70" customFormat="1" ht="12.75" hidden="1" customHeight="1" x14ac:dyDescent="0.25">
      <c r="A3634" s="38">
        <v>109</v>
      </c>
      <c r="B3634" s="39" t="s">
        <v>13311</v>
      </c>
      <c r="C3634" s="39" t="s">
        <v>13312</v>
      </c>
      <c r="D3634" s="38">
        <v>407261</v>
      </c>
      <c r="E3634" s="38"/>
      <c r="F3634" s="138" t="s">
        <v>58</v>
      </c>
      <c r="G3634" s="38">
        <v>8266014574</v>
      </c>
      <c r="H3634" s="40">
        <v>9854026836</v>
      </c>
      <c r="I3634" s="2">
        <v>77652.899999999994</v>
      </c>
      <c r="J3634" s="2"/>
      <c r="K3634" s="2">
        <v>0</v>
      </c>
      <c r="L3634" s="3">
        <f t="shared" si="56"/>
        <v>77652.899999999994</v>
      </c>
      <c r="M3634" s="41">
        <v>44678.729166666664</v>
      </c>
      <c r="N3634" s="39">
        <v>6870045436</v>
      </c>
      <c r="O3634" s="39" t="s">
        <v>8899</v>
      </c>
      <c r="P3634" s="40"/>
      <c r="Q3634" s="41"/>
      <c r="R3634" s="42" t="s">
        <v>8901</v>
      </c>
      <c r="S3634" s="68"/>
    </row>
    <row r="3635" spans="1:19" s="70" customFormat="1" ht="12.75" hidden="1" customHeight="1" x14ac:dyDescent="0.25">
      <c r="A3635" s="38">
        <v>111</v>
      </c>
      <c r="B3635" s="39" t="s">
        <v>13420</v>
      </c>
      <c r="C3635" s="39" t="s">
        <v>13421</v>
      </c>
      <c r="D3635" s="38">
        <v>407261</v>
      </c>
      <c r="E3635" s="38"/>
      <c r="F3635" s="138" t="s">
        <v>58</v>
      </c>
      <c r="G3635" s="38">
        <v>8266014574</v>
      </c>
      <c r="H3635" s="40">
        <v>9854027440</v>
      </c>
      <c r="I3635" s="2">
        <v>77652.899999999994</v>
      </c>
      <c r="J3635" s="2"/>
      <c r="K3635" s="2">
        <v>0</v>
      </c>
      <c r="L3635" s="3">
        <f t="shared" si="56"/>
        <v>77652.899999999994</v>
      </c>
      <c r="M3635" s="41">
        <v>44697.729166666664</v>
      </c>
      <c r="N3635" s="39">
        <v>6870059603</v>
      </c>
      <c r="O3635" s="39" t="s">
        <v>8899</v>
      </c>
      <c r="P3635" s="40"/>
      <c r="Q3635" s="41"/>
      <c r="R3635" s="42" t="s">
        <v>8901</v>
      </c>
      <c r="S3635" s="68"/>
    </row>
    <row r="3636" spans="1:19" s="70" customFormat="1" ht="12.75" hidden="1" customHeight="1" x14ac:dyDescent="0.25">
      <c r="A3636" s="38">
        <v>113</v>
      </c>
      <c r="B3636" s="39" t="s">
        <v>13597</v>
      </c>
      <c r="C3636" s="39" t="s">
        <v>13598</v>
      </c>
      <c r="D3636" s="38">
        <v>407261</v>
      </c>
      <c r="E3636" s="38"/>
      <c r="F3636" s="138" t="s">
        <v>58</v>
      </c>
      <c r="G3636" s="38">
        <v>8266014574</v>
      </c>
      <c r="H3636" s="40">
        <v>9854027705</v>
      </c>
      <c r="I3636" s="2">
        <v>77652.899999999994</v>
      </c>
      <c r="J3636" s="2"/>
      <c r="K3636" s="2">
        <v>0</v>
      </c>
      <c r="L3636" s="3">
        <f t="shared" si="56"/>
        <v>77652.899999999994</v>
      </c>
      <c r="M3636" s="41">
        <v>44708.729166666664</v>
      </c>
      <c r="N3636" s="39">
        <v>6870072879</v>
      </c>
      <c r="O3636" s="39" t="s">
        <v>8899</v>
      </c>
      <c r="P3636" s="40"/>
      <c r="Q3636" s="41"/>
      <c r="R3636" s="42" t="s">
        <v>8901</v>
      </c>
      <c r="S3636" s="68"/>
    </row>
    <row r="3637" spans="1:19" s="70" customFormat="1" ht="12.75" hidden="1" customHeight="1" x14ac:dyDescent="0.25">
      <c r="A3637" s="38">
        <v>112</v>
      </c>
      <c r="B3637" s="39" t="s">
        <v>13601</v>
      </c>
      <c r="C3637" s="39" t="s">
        <v>13602</v>
      </c>
      <c r="D3637" s="38">
        <v>407261</v>
      </c>
      <c r="E3637" s="38"/>
      <c r="F3637" s="138" t="s">
        <v>58</v>
      </c>
      <c r="G3637" s="38">
        <v>8266014574</v>
      </c>
      <c r="H3637" s="40">
        <v>9854027231</v>
      </c>
      <c r="I3637" s="2">
        <v>77652.899999999994</v>
      </c>
      <c r="J3637" s="2"/>
      <c r="K3637" s="2">
        <v>0</v>
      </c>
      <c r="L3637" s="3">
        <f t="shared" si="56"/>
        <v>77652.899999999994</v>
      </c>
      <c r="M3637" s="41">
        <v>44691.729166666664</v>
      </c>
      <c r="N3637" s="39">
        <v>6870072935</v>
      </c>
      <c r="O3637" s="39" t="s">
        <v>8899</v>
      </c>
      <c r="P3637" s="40"/>
      <c r="Q3637" s="41"/>
      <c r="R3637" s="42" t="s">
        <v>8901</v>
      </c>
      <c r="S3637" s="68"/>
    </row>
    <row r="3638" spans="1:19" s="70" customFormat="1" ht="12.75" hidden="1" customHeight="1" x14ac:dyDescent="0.25">
      <c r="A3638" s="38">
        <v>114</v>
      </c>
      <c r="B3638" s="39" t="s">
        <v>13603</v>
      </c>
      <c r="C3638" s="39" t="s">
        <v>13604</v>
      </c>
      <c r="D3638" s="38">
        <v>407261</v>
      </c>
      <c r="E3638" s="38"/>
      <c r="F3638" s="138" t="s">
        <v>58</v>
      </c>
      <c r="G3638" s="38">
        <v>8266014574</v>
      </c>
      <c r="H3638" s="40">
        <v>9854027604</v>
      </c>
      <c r="I3638" s="2">
        <v>77652.899999999994</v>
      </c>
      <c r="J3638" s="2"/>
      <c r="K3638" s="2">
        <v>0</v>
      </c>
      <c r="L3638" s="3">
        <f t="shared" si="56"/>
        <v>77652.899999999994</v>
      </c>
      <c r="M3638" s="41">
        <v>44704.729166666664</v>
      </c>
      <c r="N3638" s="39">
        <v>6870072945</v>
      </c>
      <c r="O3638" s="39" t="s">
        <v>8899</v>
      </c>
      <c r="P3638" s="40"/>
      <c r="Q3638" s="41"/>
      <c r="R3638" s="42" t="s">
        <v>8901</v>
      </c>
      <c r="S3638" s="68"/>
    </row>
    <row r="3639" spans="1:19" s="70" customFormat="1" ht="12.75" hidden="1" customHeight="1" x14ac:dyDescent="0.25">
      <c r="A3639" s="38">
        <v>116</v>
      </c>
      <c r="B3639" s="39" t="s">
        <v>14191</v>
      </c>
      <c r="C3639" s="39" t="s">
        <v>14192</v>
      </c>
      <c r="D3639" s="38">
        <v>407261</v>
      </c>
      <c r="E3639" s="38"/>
      <c r="F3639" s="138" t="s">
        <v>58</v>
      </c>
      <c r="G3639" s="38">
        <v>8266014574</v>
      </c>
      <c r="H3639" s="40">
        <v>9854028155</v>
      </c>
      <c r="I3639" s="2">
        <v>77652.899999999994</v>
      </c>
      <c r="J3639" s="2"/>
      <c r="K3639" s="2">
        <v>0</v>
      </c>
      <c r="L3639" s="3">
        <f t="shared" si="56"/>
        <v>77652.899999999994</v>
      </c>
      <c r="M3639" s="41">
        <v>44733.729166666664</v>
      </c>
      <c r="N3639" s="39">
        <v>6870110818</v>
      </c>
      <c r="O3639" s="39" t="s">
        <v>8899</v>
      </c>
      <c r="P3639" s="40"/>
      <c r="Q3639" s="41"/>
      <c r="R3639" s="42" t="s">
        <v>8901</v>
      </c>
      <c r="S3639" s="68"/>
    </row>
    <row r="3640" spans="1:19" s="70" customFormat="1" ht="12.75" hidden="1" customHeight="1" x14ac:dyDescent="0.25">
      <c r="A3640" s="38">
        <v>117</v>
      </c>
      <c r="B3640" s="39" t="s">
        <v>14274</v>
      </c>
      <c r="C3640" s="39" t="s">
        <v>14275</v>
      </c>
      <c r="D3640" s="38">
        <v>407261</v>
      </c>
      <c r="E3640" s="38"/>
      <c r="F3640" s="138" t="s">
        <v>58</v>
      </c>
      <c r="G3640" s="38">
        <v>8266014574</v>
      </c>
      <c r="H3640" s="40">
        <v>9854028299</v>
      </c>
      <c r="I3640" s="2">
        <v>77652.899999999994</v>
      </c>
      <c r="J3640" s="2"/>
      <c r="K3640" s="2">
        <v>0</v>
      </c>
      <c r="L3640" s="3">
        <f t="shared" si="56"/>
        <v>77652.899999999994</v>
      </c>
      <c r="M3640" s="41">
        <v>44742.729166666664</v>
      </c>
      <c r="N3640" s="39">
        <v>6870117590</v>
      </c>
      <c r="O3640" s="39" t="s">
        <v>8899</v>
      </c>
      <c r="P3640" s="40"/>
      <c r="Q3640" s="41"/>
      <c r="R3640" s="42" t="s">
        <v>8901</v>
      </c>
      <c r="S3640" s="68"/>
    </row>
    <row r="3641" spans="1:19" s="70" customFormat="1" ht="12.75" hidden="1" customHeight="1" x14ac:dyDescent="0.25">
      <c r="A3641" s="38">
        <v>118</v>
      </c>
      <c r="B3641" s="39" t="s">
        <v>14438</v>
      </c>
      <c r="C3641" s="39" t="s">
        <v>14439</v>
      </c>
      <c r="D3641" s="38">
        <v>407261</v>
      </c>
      <c r="E3641" s="38"/>
      <c r="F3641" s="138" t="s">
        <v>58</v>
      </c>
      <c r="G3641" s="38">
        <v>8266014574</v>
      </c>
      <c r="H3641" s="40">
        <v>9854028414</v>
      </c>
      <c r="I3641" s="2">
        <v>77652.899999999994</v>
      </c>
      <c r="J3641" s="2"/>
      <c r="K3641" s="2">
        <v>0</v>
      </c>
      <c r="L3641" s="3">
        <f t="shared" si="56"/>
        <v>77652.899999999994</v>
      </c>
      <c r="M3641" s="41">
        <v>44750.729166666664</v>
      </c>
      <c r="N3641" s="39">
        <v>6870127558</v>
      </c>
      <c r="O3641" s="39" t="s">
        <v>8899</v>
      </c>
      <c r="P3641" s="40"/>
      <c r="Q3641" s="41"/>
      <c r="R3641" s="42" t="s">
        <v>8901</v>
      </c>
      <c r="S3641" s="68"/>
    </row>
    <row r="3642" spans="1:19" s="70" customFormat="1" ht="12.75" hidden="1" customHeight="1" x14ac:dyDescent="0.25">
      <c r="A3642" s="38">
        <v>119</v>
      </c>
      <c r="B3642" s="39" t="s">
        <v>14622</v>
      </c>
      <c r="C3642" s="39" t="s">
        <v>14623</v>
      </c>
      <c r="D3642" s="38">
        <v>407261</v>
      </c>
      <c r="E3642" s="38"/>
      <c r="F3642" s="138" t="s">
        <v>58</v>
      </c>
      <c r="G3642" s="38">
        <v>8266014574</v>
      </c>
      <c r="H3642" s="40">
        <v>9854028514</v>
      </c>
      <c r="I3642" s="2">
        <v>77652.899999999994</v>
      </c>
      <c r="J3642" s="2"/>
      <c r="K3642" s="2">
        <v>0</v>
      </c>
      <c r="L3642" s="3">
        <f t="shared" si="56"/>
        <v>77652.899999999994</v>
      </c>
      <c r="M3642" s="41">
        <v>44755.729166666664</v>
      </c>
      <c r="N3642" s="39">
        <v>6870139438</v>
      </c>
      <c r="O3642" s="39" t="s">
        <v>8899</v>
      </c>
      <c r="P3642" s="40"/>
      <c r="Q3642" s="41"/>
      <c r="R3642" s="42" t="s">
        <v>8901</v>
      </c>
      <c r="S3642" s="68"/>
    </row>
    <row r="3643" spans="1:19" s="70" customFormat="1" ht="12.75" hidden="1" customHeight="1" x14ac:dyDescent="0.25">
      <c r="A3643" s="38">
        <v>102</v>
      </c>
      <c r="B3643" s="39" t="s">
        <v>12586</v>
      </c>
      <c r="C3643" s="39" t="s">
        <v>12587</v>
      </c>
      <c r="D3643" s="38">
        <v>407261</v>
      </c>
      <c r="E3643" s="38"/>
      <c r="F3643" s="138" t="s">
        <v>58</v>
      </c>
      <c r="G3643" s="38">
        <v>8266014473</v>
      </c>
      <c r="H3643" s="40">
        <v>9854026442</v>
      </c>
      <c r="I3643" s="2">
        <v>77578.02</v>
      </c>
      <c r="J3643" s="2"/>
      <c r="K3643" s="2">
        <v>0</v>
      </c>
      <c r="L3643" s="3">
        <f t="shared" si="56"/>
        <v>77578.02</v>
      </c>
      <c r="M3643" s="41">
        <v>44662.729166666664</v>
      </c>
      <c r="N3643" s="39">
        <v>6870015879</v>
      </c>
      <c r="O3643" s="39" t="s">
        <v>8899</v>
      </c>
      <c r="P3643" s="40"/>
      <c r="Q3643" s="41"/>
      <c r="R3643" s="42" t="s">
        <v>8901</v>
      </c>
      <c r="S3643" s="68"/>
    </row>
    <row r="3644" spans="1:19" s="70" customFormat="1" ht="12.75" hidden="1" customHeight="1" x14ac:dyDescent="0.25">
      <c r="A3644" s="38">
        <v>103</v>
      </c>
      <c r="B3644" s="39" t="s">
        <v>12588</v>
      </c>
      <c r="C3644" s="39" t="s">
        <v>12589</v>
      </c>
      <c r="D3644" s="38">
        <v>407261</v>
      </c>
      <c r="E3644" s="38"/>
      <c r="F3644" s="138" t="s">
        <v>58</v>
      </c>
      <c r="G3644" s="38">
        <v>8266014473</v>
      </c>
      <c r="H3644" s="40">
        <v>9854026450</v>
      </c>
      <c r="I3644" s="2">
        <v>77578.02</v>
      </c>
      <c r="J3644" s="2"/>
      <c r="K3644" s="2">
        <v>0</v>
      </c>
      <c r="L3644" s="3">
        <f t="shared" si="56"/>
        <v>77578.02</v>
      </c>
      <c r="M3644" s="41">
        <v>44663.729166666664</v>
      </c>
      <c r="N3644" s="39">
        <v>6870015895</v>
      </c>
      <c r="O3644" s="39" t="s">
        <v>8899</v>
      </c>
      <c r="P3644" s="40"/>
      <c r="Q3644" s="41"/>
      <c r="R3644" s="42" t="s">
        <v>8901</v>
      </c>
      <c r="S3644" s="68"/>
    </row>
    <row r="3645" spans="1:19" s="70" customFormat="1" ht="12.75" hidden="1" customHeight="1" x14ac:dyDescent="0.25">
      <c r="A3645" s="38">
        <v>104</v>
      </c>
      <c r="B3645" s="39" t="s">
        <v>12590</v>
      </c>
      <c r="C3645" s="39" t="s">
        <v>12591</v>
      </c>
      <c r="D3645" s="38">
        <v>407261</v>
      </c>
      <c r="E3645" s="38"/>
      <c r="F3645" s="138" t="s">
        <v>58</v>
      </c>
      <c r="G3645" s="38">
        <v>8266014473</v>
      </c>
      <c r="H3645" s="40">
        <v>9854026490</v>
      </c>
      <c r="I3645" s="2">
        <v>77578.02</v>
      </c>
      <c r="J3645" s="2"/>
      <c r="K3645" s="2">
        <v>0</v>
      </c>
      <c r="L3645" s="3">
        <f t="shared" si="56"/>
        <v>77578.02</v>
      </c>
      <c r="M3645" s="41">
        <v>44665.729166666664</v>
      </c>
      <c r="N3645" s="39">
        <v>6870015900</v>
      </c>
      <c r="O3645" s="39" t="s">
        <v>8899</v>
      </c>
      <c r="P3645" s="40"/>
      <c r="Q3645" s="41"/>
      <c r="R3645" s="42" t="s">
        <v>8901</v>
      </c>
      <c r="S3645" s="68"/>
    </row>
    <row r="3646" spans="1:19" s="70" customFormat="1" ht="12.75" hidden="1" customHeight="1" x14ac:dyDescent="0.25">
      <c r="A3646" s="38">
        <v>100</v>
      </c>
      <c r="B3646" s="39" t="s">
        <v>12592</v>
      </c>
      <c r="C3646" s="39" t="s">
        <v>12593</v>
      </c>
      <c r="D3646" s="38">
        <v>407261</v>
      </c>
      <c r="E3646" s="38"/>
      <c r="F3646" s="138" t="s">
        <v>58</v>
      </c>
      <c r="G3646" s="38">
        <v>8266014473</v>
      </c>
      <c r="H3646" s="40">
        <v>9854026498</v>
      </c>
      <c r="I3646" s="2">
        <v>77578.02</v>
      </c>
      <c r="J3646" s="2"/>
      <c r="K3646" s="2">
        <v>0</v>
      </c>
      <c r="L3646" s="3">
        <f t="shared" si="56"/>
        <v>77578.02</v>
      </c>
      <c r="M3646" s="41">
        <v>44666.729166666664</v>
      </c>
      <c r="N3646" s="39">
        <v>6870015917</v>
      </c>
      <c r="O3646" s="39" t="s">
        <v>8899</v>
      </c>
      <c r="P3646" s="40"/>
      <c r="Q3646" s="41"/>
      <c r="R3646" s="42" t="s">
        <v>8901</v>
      </c>
      <c r="S3646" s="68"/>
    </row>
    <row r="3647" spans="1:19" s="70" customFormat="1" ht="12.75" hidden="1" customHeight="1" x14ac:dyDescent="0.25">
      <c r="A3647" s="38">
        <v>105</v>
      </c>
      <c r="B3647" s="39" t="s">
        <v>12596</v>
      </c>
      <c r="C3647" s="39" t="s">
        <v>12597</v>
      </c>
      <c r="D3647" s="38">
        <v>407261</v>
      </c>
      <c r="E3647" s="38"/>
      <c r="F3647" s="138" t="s">
        <v>58</v>
      </c>
      <c r="G3647" s="38">
        <v>8266014473</v>
      </c>
      <c r="H3647" s="40">
        <v>9854026382</v>
      </c>
      <c r="I3647" s="2">
        <v>77578.02</v>
      </c>
      <c r="J3647" s="2"/>
      <c r="K3647" s="2">
        <v>0</v>
      </c>
      <c r="L3647" s="3">
        <f t="shared" si="56"/>
        <v>77578.02</v>
      </c>
      <c r="M3647" s="41">
        <v>44658.729166666664</v>
      </c>
      <c r="N3647" s="39">
        <v>6870015940</v>
      </c>
      <c r="O3647" s="39" t="s">
        <v>8899</v>
      </c>
      <c r="P3647" s="40"/>
      <c r="Q3647" s="41"/>
      <c r="R3647" s="42" t="s">
        <v>8901</v>
      </c>
      <c r="S3647" s="68"/>
    </row>
    <row r="3648" spans="1:19" s="70" customFormat="1" ht="12.75" hidden="1" customHeight="1" x14ac:dyDescent="0.25">
      <c r="A3648" s="38">
        <v>106</v>
      </c>
      <c r="B3648" s="39" t="s">
        <v>12781</v>
      </c>
      <c r="C3648" s="39" t="s">
        <v>12782</v>
      </c>
      <c r="D3648" s="38">
        <v>407261</v>
      </c>
      <c r="E3648" s="38"/>
      <c r="F3648" s="138" t="s">
        <v>58</v>
      </c>
      <c r="G3648" s="38">
        <v>8266014473</v>
      </c>
      <c r="H3648" s="40">
        <v>9854026607</v>
      </c>
      <c r="I3648" s="2">
        <v>77578.02</v>
      </c>
      <c r="J3648" s="2"/>
      <c r="K3648" s="2">
        <v>0</v>
      </c>
      <c r="L3648" s="3">
        <f t="shared" si="56"/>
        <v>77578.02</v>
      </c>
      <c r="M3648" s="41">
        <v>44670.729166666664</v>
      </c>
      <c r="N3648" s="39">
        <v>6870027392</v>
      </c>
      <c r="O3648" s="39" t="s">
        <v>8899</v>
      </c>
      <c r="P3648" s="40"/>
      <c r="Q3648" s="41"/>
      <c r="R3648" s="42" t="s">
        <v>8901</v>
      </c>
      <c r="S3648" s="68"/>
    </row>
    <row r="3649" spans="1:19" s="70" customFormat="1" ht="12.75" hidden="1" customHeight="1" x14ac:dyDescent="0.25">
      <c r="A3649" s="38">
        <v>108</v>
      </c>
      <c r="B3649" s="39" t="s">
        <v>13137</v>
      </c>
      <c r="C3649" s="39" t="s">
        <v>13138</v>
      </c>
      <c r="D3649" s="38">
        <v>407261</v>
      </c>
      <c r="E3649" s="38"/>
      <c r="F3649" s="138" t="s">
        <v>58</v>
      </c>
      <c r="G3649" s="38">
        <v>8266014574</v>
      </c>
      <c r="H3649" s="40">
        <v>9854026723</v>
      </c>
      <c r="I3649" s="2">
        <v>77578.02</v>
      </c>
      <c r="J3649" s="2"/>
      <c r="K3649" s="2">
        <v>0</v>
      </c>
      <c r="L3649" s="3">
        <f t="shared" si="56"/>
        <v>77578.02</v>
      </c>
      <c r="M3649" s="41">
        <v>44674.729166666664</v>
      </c>
      <c r="N3649" s="39">
        <v>6870037325</v>
      </c>
      <c r="O3649" s="39" t="s">
        <v>8899</v>
      </c>
      <c r="P3649" s="40"/>
      <c r="Q3649" s="41"/>
      <c r="R3649" s="42" t="s">
        <v>8901</v>
      </c>
      <c r="S3649" s="68"/>
    </row>
    <row r="3650" spans="1:19" s="70" customFormat="1" ht="12.75" hidden="1" customHeight="1" x14ac:dyDescent="0.25">
      <c r="A3650" s="38" t="s">
        <v>9167</v>
      </c>
      <c r="B3650" s="39" t="s">
        <v>9168</v>
      </c>
      <c r="C3650" s="39" t="s">
        <v>9169</v>
      </c>
      <c r="D3650" s="38">
        <v>407261</v>
      </c>
      <c r="E3650" s="38"/>
      <c r="F3650" s="138" t="s">
        <v>58</v>
      </c>
      <c r="G3650" s="38">
        <v>8266012429</v>
      </c>
      <c r="H3650" s="40">
        <v>9854024199</v>
      </c>
      <c r="I3650" s="2">
        <v>77565</v>
      </c>
      <c r="J3650" s="2"/>
      <c r="K3650" s="2">
        <v>0</v>
      </c>
      <c r="L3650" s="3">
        <f t="shared" si="56"/>
        <v>77565</v>
      </c>
      <c r="M3650" s="41">
        <v>44541.729166666664</v>
      </c>
      <c r="N3650" s="39">
        <v>6870313498</v>
      </c>
      <c r="O3650" s="39" t="s">
        <v>3282</v>
      </c>
      <c r="P3650" s="40"/>
      <c r="Q3650" s="41"/>
      <c r="R3650" s="42" t="s">
        <v>2417</v>
      </c>
      <c r="S3650" s="68"/>
    </row>
    <row r="3651" spans="1:19" s="70" customFormat="1" ht="12.75" hidden="1" customHeight="1" x14ac:dyDescent="0.25">
      <c r="A3651" s="38" t="s">
        <v>9358</v>
      </c>
      <c r="B3651" s="39" t="s">
        <v>9359</v>
      </c>
      <c r="C3651" s="39" t="s">
        <v>9360</v>
      </c>
      <c r="D3651" s="38">
        <v>407261</v>
      </c>
      <c r="E3651" s="38"/>
      <c r="F3651" s="138" t="s">
        <v>58</v>
      </c>
      <c r="G3651" s="38">
        <v>8266012429</v>
      </c>
      <c r="H3651" s="40">
        <v>9854024384</v>
      </c>
      <c r="I3651" s="2">
        <v>77565</v>
      </c>
      <c r="J3651" s="2"/>
      <c r="K3651" s="2">
        <v>0</v>
      </c>
      <c r="L3651" s="3">
        <f t="shared" si="56"/>
        <v>77565</v>
      </c>
      <c r="M3651" s="41">
        <v>44550.729166666664</v>
      </c>
      <c r="N3651" s="39">
        <v>6870321437</v>
      </c>
      <c r="O3651" s="39" t="s">
        <v>3282</v>
      </c>
      <c r="P3651" s="40"/>
      <c r="Q3651" s="41"/>
      <c r="R3651" s="42" t="s">
        <v>2417</v>
      </c>
      <c r="S3651" s="68"/>
    </row>
    <row r="3652" spans="1:19" s="70" customFormat="1" ht="12.75" hidden="1" customHeight="1" x14ac:dyDescent="0.25">
      <c r="A3652" s="38" t="s">
        <v>9595</v>
      </c>
      <c r="B3652" s="39" t="s">
        <v>9596</v>
      </c>
      <c r="C3652" s="39" t="s">
        <v>9597</v>
      </c>
      <c r="D3652" s="38">
        <v>407261</v>
      </c>
      <c r="E3652" s="38"/>
      <c r="F3652" s="138" t="s">
        <v>58</v>
      </c>
      <c r="G3652" s="38">
        <v>8266012429</v>
      </c>
      <c r="H3652" s="40">
        <v>9854024547</v>
      </c>
      <c r="I3652" s="2">
        <v>77565</v>
      </c>
      <c r="J3652" s="2"/>
      <c r="K3652" s="2">
        <v>0</v>
      </c>
      <c r="L3652" s="3">
        <f t="shared" si="56"/>
        <v>77565</v>
      </c>
      <c r="M3652" s="41">
        <v>44558.729166666664</v>
      </c>
      <c r="N3652" s="39">
        <v>6870328145</v>
      </c>
      <c r="O3652" s="39" t="s">
        <v>3282</v>
      </c>
      <c r="P3652" s="40"/>
      <c r="Q3652" s="41"/>
      <c r="R3652" s="42" t="s">
        <v>2417</v>
      </c>
      <c r="S3652" s="68"/>
    </row>
    <row r="3653" spans="1:19" s="70" customFormat="1" ht="12.75" hidden="1" customHeight="1" x14ac:dyDescent="0.25">
      <c r="A3653" s="38" t="s">
        <v>9598</v>
      </c>
      <c r="B3653" s="39" t="s">
        <v>9599</v>
      </c>
      <c r="C3653" s="39" t="s">
        <v>9600</v>
      </c>
      <c r="D3653" s="38">
        <v>407261</v>
      </c>
      <c r="E3653" s="38"/>
      <c r="F3653" s="138" t="s">
        <v>58</v>
      </c>
      <c r="G3653" s="38">
        <v>8266012429</v>
      </c>
      <c r="H3653" s="40">
        <v>9854024436</v>
      </c>
      <c r="I3653" s="2">
        <v>77565</v>
      </c>
      <c r="J3653" s="2"/>
      <c r="K3653" s="2">
        <v>0</v>
      </c>
      <c r="L3653" s="3">
        <f t="shared" si="56"/>
        <v>77565</v>
      </c>
      <c r="M3653" s="41">
        <v>44553.729166666664</v>
      </c>
      <c r="N3653" s="39">
        <v>6870328150</v>
      </c>
      <c r="O3653" s="39" t="s">
        <v>3282</v>
      </c>
      <c r="P3653" s="40"/>
      <c r="Q3653" s="41"/>
      <c r="R3653" s="42" t="s">
        <v>2417</v>
      </c>
      <c r="S3653" s="68"/>
    </row>
    <row r="3654" spans="1:19" s="70" customFormat="1" ht="12.75" hidden="1" customHeight="1" x14ac:dyDescent="0.25">
      <c r="A3654" s="38" t="s">
        <v>9974</v>
      </c>
      <c r="B3654" s="39" t="s">
        <v>9975</v>
      </c>
      <c r="C3654" s="39" t="s">
        <v>9976</v>
      </c>
      <c r="D3654" s="38">
        <v>407261</v>
      </c>
      <c r="E3654" s="38"/>
      <c r="F3654" s="138" t="s">
        <v>58</v>
      </c>
      <c r="G3654" s="38">
        <v>8266012429</v>
      </c>
      <c r="H3654" s="40">
        <v>9854024680</v>
      </c>
      <c r="I3654" s="2">
        <v>77565</v>
      </c>
      <c r="J3654" s="2"/>
      <c r="K3654" s="2">
        <v>0</v>
      </c>
      <c r="L3654" s="3">
        <f t="shared" ref="L3654:L3717" si="57">SUM(I3654:K3654)</f>
        <v>77565</v>
      </c>
      <c r="M3654" s="41">
        <v>44571.729166666664</v>
      </c>
      <c r="N3654" s="39">
        <v>6870350754</v>
      </c>
      <c r="O3654" s="39" t="s">
        <v>3282</v>
      </c>
      <c r="P3654" s="40"/>
      <c r="Q3654" s="41"/>
      <c r="R3654" s="42" t="s">
        <v>2417</v>
      </c>
      <c r="S3654" s="68"/>
    </row>
    <row r="3655" spans="1:19" s="70" customFormat="1" ht="12.75" hidden="1" customHeight="1" x14ac:dyDescent="0.25">
      <c r="A3655" s="38" t="s">
        <v>9983</v>
      </c>
      <c r="B3655" s="39" t="s">
        <v>9984</v>
      </c>
      <c r="C3655" s="39" t="s">
        <v>9985</v>
      </c>
      <c r="D3655" s="38">
        <v>407261</v>
      </c>
      <c r="E3655" s="38"/>
      <c r="F3655" s="138" t="s">
        <v>58</v>
      </c>
      <c r="G3655" s="38">
        <v>8266012429</v>
      </c>
      <c r="H3655" s="40">
        <v>9854024715</v>
      </c>
      <c r="I3655" s="2">
        <v>77565</v>
      </c>
      <c r="J3655" s="2"/>
      <c r="K3655" s="2">
        <v>0</v>
      </c>
      <c r="L3655" s="3">
        <f t="shared" si="57"/>
        <v>77565</v>
      </c>
      <c r="M3655" s="41">
        <v>44574.729166666664</v>
      </c>
      <c r="N3655" s="39">
        <v>6870350795</v>
      </c>
      <c r="O3655" s="39" t="s">
        <v>3282</v>
      </c>
      <c r="P3655" s="40"/>
      <c r="Q3655" s="41"/>
      <c r="R3655" s="42" t="s">
        <v>2417</v>
      </c>
      <c r="S3655" s="68"/>
    </row>
    <row r="3656" spans="1:19" s="70" customFormat="1" ht="12.75" hidden="1" customHeight="1" x14ac:dyDescent="0.25">
      <c r="A3656" s="38" t="s">
        <v>10318</v>
      </c>
      <c r="B3656" s="39" t="s">
        <v>10319</v>
      </c>
      <c r="C3656" s="39" t="s">
        <v>10320</v>
      </c>
      <c r="D3656" s="38">
        <v>407261</v>
      </c>
      <c r="E3656" s="38"/>
      <c r="F3656" s="138" t="s">
        <v>58</v>
      </c>
      <c r="G3656" s="38">
        <v>8266013482</v>
      </c>
      <c r="H3656" s="40">
        <v>9854024879</v>
      </c>
      <c r="I3656" s="2">
        <v>77565</v>
      </c>
      <c r="J3656" s="2"/>
      <c r="K3656" s="2">
        <v>0</v>
      </c>
      <c r="L3656" s="3">
        <f t="shared" si="57"/>
        <v>77565</v>
      </c>
      <c r="M3656" s="41">
        <v>44586.729166666664</v>
      </c>
      <c r="N3656" s="39">
        <v>6870368405</v>
      </c>
      <c r="O3656" s="39" t="s">
        <v>3282</v>
      </c>
      <c r="P3656" s="40"/>
      <c r="Q3656" s="41"/>
      <c r="R3656" s="42" t="s">
        <v>2417</v>
      </c>
      <c r="S3656" s="68"/>
    </row>
    <row r="3657" spans="1:19" s="70" customFormat="1" ht="12.75" hidden="1" customHeight="1" x14ac:dyDescent="0.25">
      <c r="A3657" s="38" t="s">
        <v>10495</v>
      </c>
      <c r="B3657" s="39" t="s">
        <v>10496</v>
      </c>
      <c r="C3657" s="39" t="s">
        <v>10497</v>
      </c>
      <c r="D3657" s="38">
        <v>407261</v>
      </c>
      <c r="E3657" s="38"/>
      <c r="F3657" s="138" t="s">
        <v>58</v>
      </c>
      <c r="G3657" s="38">
        <v>8266012429</v>
      </c>
      <c r="H3657" s="40">
        <v>9854024808</v>
      </c>
      <c r="I3657" s="2">
        <v>77565</v>
      </c>
      <c r="J3657" s="2"/>
      <c r="K3657" s="2">
        <v>0</v>
      </c>
      <c r="L3657" s="3">
        <f t="shared" si="57"/>
        <v>77565</v>
      </c>
      <c r="M3657" s="41">
        <v>44580.729166666664</v>
      </c>
      <c r="N3657" s="39">
        <v>6870372086</v>
      </c>
      <c r="O3657" s="39" t="s">
        <v>3282</v>
      </c>
      <c r="P3657" s="40"/>
      <c r="Q3657" s="41"/>
      <c r="R3657" s="42" t="s">
        <v>2417</v>
      </c>
      <c r="S3657" s="68"/>
    </row>
    <row r="3658" spans="1:19" s="70" customFormat="1" ht="12.75" hidden="1" customHeight="1" x14ac:dyDescent="0.2">
      <c r="A3658" s="38" t="s">
        <v>18376</v>
      </c>
      <c r="B3658" s="39" t="s">
        <v>18377</v>
      </c>
      <c r="C3658" s="39" t="s">
        <v>18378</v>
      </c>
      <c r="D3658" s="38">
        <v>821146</v>
      </c>
      <c r="E3658" s="38"/>
      <c r="F3658" s="42" t="s">
        <v>446</v>
      </c>
      <c r="G3658" s="38">
        <v>8268008478</v>
      </c>
      <c r="H3658" s="40" t="s">
        <v>18379</v>
      </c>
      <c r="I3658" s="2">
        <v>77424</v>
      </c>
      <c r="J3658" s="2"/>
      <c r="K3658" s="2">
        <v>0</v>
      </c>
      <c r="L3658" s="3">
        <f t="shared" si="57"/>
        <v>77424</v>
      </c>
      <c r="M3658" s="41">
        <v>44937</v>
      </c>
      <c r="N3658" s="39">
        <v>44571800</v>
      </c>
      <c r="O3658" s="39" t="s">
        <v>3282</v>
      </c>
      <c r="P3658" s="40">
        <v>303298297224</v>
      </c>
      <c r="Q3658" s="41">
        <v>45016</v>
      </c>
      <c r="R3658" s="42" t="s">
        <v>2417</v>
      </c>
      <c r="S3658" s="68"/>
    </row>
    <row r="3659" spans="1:19" s="70" customFormat="1" ht="12.75" hidden="1" customHeight="1" x14ac:dyDescent="0.2">
      <c r="A3659" s="38" t="s">
        <v>20323</v>
      </c>
      <c r="B3659" s="39" t="s">
        <v>20324</v>
      </c>
      <c r="C3659" s="39" t="s">
        <v>20325</v>
      </c>
      <c r="D3659" s="38">
        <v>123859</v>
      </c>
      <c r="E3659" s="38"/>
      <c r="F3659" s="39" t="s">
        <v>3842</v>
      </c>
      <c r="G3659" s="38">
        <v>8266018968</v>
      </c>
      <c r="H3659" s="40" t="s">
        <v>20326</v>
      </c>
      <c r="I3659" s="2">
        <v>77222.881355932201</v>
      </c>
      <c r="J3659" s="2"/>
      <c r="K3659" s="2">
        <v>13900.118644067796</v>
      </c>
      <c r="L3659" s="3">
        <f t="shared" si="57"/>
        <v>91123</v>
      </c>
      <c r="M3659" s="41">
        <v>45094.729166666664</v>
      </c>
      <c r="N3659" s="39">
        <v>160615987</v>
      </c>
      <c r="O3659" s="39" t="s">
        <v>3282</v>
      </c>
      <c r="P3659" s="40" t="s">
        <v>20327</v>
      </c>
      <c r="Q3659" s="41">
        <v>45168</v>
      </c>
      <c r="R3659" s="42" t="s">
        <v>2417</v>
      </c>
      <c r="S3659" s="68"/>
    </row>
    <row r="3660" spans="1:19" s="70" customFormat="1" ht="12.75" hidden="1" customHeight="1" x14ac:dyDescent="0.25">
      <c r="A3660" s="38" t="s">
        <v>18816</v>
      </c>
      <c r="B3660" s="39" t="s">
        <v>18817</v>
      </c>
      <c r="C3660" s="39" t="s">
        <v>18818</v>
      </c>
      <c r="D3660" s="38">
        <v>820963</v>
      </c>
      <c r="E3660" s="38"/>
      <c r="F3660" s="138" t="s">
        <v>10076</v>
      </c>
      <c r="G3660" s="38">
        <v>8268011035</v>
      </c>
      <c r="H3660" s="40">
        <v>928</v>
      </c>
      <c r="I3660" s="2">
        <v>77175</v>
      </c>
      <c r="J3660" s="2"/>
      <c r="K3660" s="2">
        <v>0</v>
      </c>
      <c r="L3660" s="3">
        <f t="shared" si="57"/>
        <v>77175</v>
      </c>
      <c r="M3660" s="41">
        <v>45009.729166666664</v>
      </c>
      <c r="N3660" s="39">
        <v>1218718735</v>
      </c>
      <c r="O3660" s="39" t="s">
        <v>3282</v>
      </c>
      <c r="P3660" s="40" t="s">
        <v>18819</v>
      </c>
      <c r="Q3660" s="41">
        <v>45042</v>
      </c>
      <c r="R3660" s="42" t="s">
        <v>2417</v>
      </c>
      <c r="S3660" s="68"/>
    </row>
    <row r="3661" spans="1:19" s="70" customFormat="1" ht="12.75" hidden="1" customHeight="1" x14ac:dyDescent="0.25">
      <c r="A3661" s="38" t="s">
        <v>19089</v>
      </c>
      <c r="B3661" s="39" t="s">
        <v>19090</v>
      </c>
      <c r="C3661" s="39" t="s">
        <v>19091</v>
      </c>
      <c r="D3661" s="38">
        <v>820963</v>
      </c>
      <c r="E3661" s="38"/>
      <c r="F3661" s="138" t="s">
        <v>10076</v>
      </c>
      <c r="G3661" s="38">
        <v>8268011625</v>
      </c>
      <c r="H3661" s="40">
        <v>12300021</v>
      </c>
      <c r="I3661" s="2">
        <v>77175</v>
      </c>
      <c r="J3661" s="2"/>
      <c r="K3661" s="2">
        <v>0</v>
      </c>
      <c r="L3661" s="3">
        <f t="shared" si="57"/>
        <v>77175</v>
      </c>
      <c r="M3661" s="41">
        <v>45047.729166666664</v>
      </c>
      <c r="N3661" s="39">
        <v>1218720552</v>
      </c>
      <c r="O3661" s="39" t="s">
        <v>3282</v>
      </c>
      <c r="P3661" s="40" t="s">
        <v>19092</v>
      </c>
      <c r="Q3661" s="41">
        <v>45070</v>
      </c>
      <c r="R3661" s="42" t="s">
        <v>2417</v>
      </c>
      <c r="S3661" s="68"/>
    </row>
    <row r="3662" spans="1:19" s="70" customFormat="1" ht="12.75" hidden="1" customHeight="1" x14ac:dyDescent="0.2">
      <c r="A3662" s="38" t="s">
        <v>17132</v>
      </c>
      <c r="B3662" s="39" t="s">
        <v>17133</v>
      </c>
      <c r="C3662" s="39" t="s">
        <v>17134</v>
      </c>
      <c r="D3662" s="38">
        <v>508838</v>
      </c>
      <c r="E3662" s="38"/>
      <c r="F3662" s="39" t="s">
        <v>17135</v>
      </c>
      <c r="G3662" s="38">
        <v>8266016950</v>
      </c>
      <c r="H3662" s="40">
        <v>5470</v>
      </c>
      <c r="I3662" s="2">
        <v>77054</v>
      </c>
      <c r="J3662" s="2"/>
      <c r="K3662" s="2">
        <v>0</v>
      </c>
      <c r="L3662" s="3">
        <f t="shared" si="57"/>
        <v>77054</v>
      </c>
      <c r="M3662" s="41">
        <v>44920.729166666664</v>
      </c>
      <c r="N3662" s="39">
        <v>6870338422</v>
      </c>
      <c r="O3662" s="39" t="s">
        <v>3282</v>
      </c>
      <c r="P3662" s="40" t="s">
        <v>17136</v>
      </c>
      <c r="Q3662" s="41">
        <v>44952</v>
      </c>
      <c r="R3662" s="42" t="s">
        <v>2417</v>
      </c>
      <c r="S3662" s="68"/>
    </row>
    <row r="3663" spans="1:19" s="70" customFormat="1" ht="12.75" customHeight="1" x14ac:dyDescent="0.2">
      <c r="A3663" s="38" t="s">
        <v>21406</v>
      </c>
      <c r="B3663" s="39" t="s">
        <v>21407</v>
      </c>
      <c r="C3663" s="39" t="s">
        <v>21408</v>
      </c>
      <c r="D3663" s="38">
        <v>508838</v>
      </c>
      <c r="E3663" s="38"/>
      <c r="F3663" s="39" t="s">
        <v>17135</v>
      </c>
      <c r="G3663" s="38">
        <v>8266020359</v>
      </c>
      <c r="H3663" s="40">
        <v>5801</v>
      </c>
      <c r="I3663" s="2">
        <v>77054</v>
      </c>
      <c r="J3663" s="2"/>
      <c r="K3663" s="2">
        <v>0</v>
      </c>
      <c r="L3663" s="3">
        <f t="shared" si="57"/>
        <v>77054</v>
      </c>
      <c r="M3663" s="41">
        <v>45264.729166666664</v>
      </c>
      <c r="N3663" s="39">
        <v>1246628202</v>
      </c>
      <c r="O3663" s="39" t="s">
        <v>19303</v>
      </c>
      <c r="P3663" s="40" t="s">
        <v>21409</v>
      </c>
      <c r="Q3663" s="41">
        <v>45296</v>
      </c>
      <c r="R3663" s="62" t="s">
        <v>19</v>
      </c>
      <c r="S3663" s="68"/>
    </row>
    <row r="3664" spans="1:19" s="70" customFormat="1" ht="12.75" hidden="1" customHeight="1" x14ac:dyDescent="0.2">
      <c r="A3664" s="38" t="s">
        <v>1780</v>
      </c>
      <c r="B3664" s="39" t="s">
        <v>1781</v>
      </c>
      <c r="C3664" s="39"/>
      <c r="D3664" s="38">
        <v>811819</v>
      </c>
      <c r="E3664" s="38"/>
      <c r="F3664" s="39" t="s">
        <v>1091</v>
      </c>
      <c r="G3664" s="38">
        <v>8263000049</v>
      </c>
      <c r="H3664" s="40" t="s">
        <v>1782</v>
      </c>
      <c r="I3664" s="2">
        <v>77000</v>
      </c>
      <c r="J3664" s="2"/>
      <c r="K3664" s="2">
        <v>0</v>
      </c>
      <c r="L3664" s="3">
        <f t="shared" si="57"/>
        <v>77000</v>
      </c>
      <c r="M3664" s="4">
        <v>44327</v>
      </c>
      <c r="N3664" s="39"/>
      <c r="O3664" s="39" t="s">
        <v>52</v>
      </c>
      <c r="P3664" s="40"/>
      <c r="Q3664" s="41"/>
      <c r="R3664" s="39" t="s">
        <v>54</v>
      </c>
      <c r="S3664" s="68"/>
    </row>
    <row r="3665" spans="1:19" s="70" customFormat="1" ht="12.75" hidden="1" customHeight="1" x14ac:dyDescent="0.2">
      <c r="A3665" s="38" t="s">
        <v>2310</v>
      </c>
      <c r="B3665" s="39" t="s">
        <v>2311</v>
      </c>
      <c r="C3665" s="39" t="s">
        <v>2312</v>
      </c>
      <c r="D3665" s="38">
        <v>811819</v>
      </c>
      <c r="E3665" s="38"/>
      <c r="F3665" s="39" t="s">
        <v>1091</v>
      </c>
      <c r="G3665" s="38">
        <v>8263000091</v>
      </c>
      <c r="H3665" s="40" t="s">
        <v>2313</v>
      </c>
      <c r="I3665" s="2">
        <v>77000</v>
      </c>
      <c r="J3665" s="2"/>
      <c r="K3665" s="2">
        <v>0</v>
      </c>
      <c r="L3665" s="3">
        <f t="shared" si="57"/>
        <v>77000</v>
      </c>
      <c r="M3665" s="41">
        <v>44302.729166666664</v>
      </c>
      <c r="N3665" s="39">
        <v>3445004262</v>
      </c>
      <c r="O3665" s="39" t="s">
        <v>52</v>
      </c>
      <c r="P3665" s="40">
        <v>106110218734</v>
      </c>
      <c r="Q3665" s="41">
        <v>44359</v>
      </c>
      <c r="R3665" s="39" t="s">
        <v>54</v>
      </c>
      <c r="S3665" s="68"/>
    </row>
    <row r="3666" spans="1:19" s="70" customFormat="1" ht="12.75" hidden="1" customHeight="1" x14ac:dyDescent="0.2">
      <c r="A3666" s="38" t="s">
        <v>3208</v>
      </c>
      <c r="B3666" s="62" t="s">
        <v>3209</v>
      </c>
      <c r="C3666" s="39"/>
      <c r="D3666" s="38">
        <v>811819</v>
      </c>
      <c r="E3666" s="38"/>
      <c r="F3666" s="39" t="s">
        <v>1091</v>
      </c>
      <c r="G3666" s="38">
        <v>8263000049</v>
      </c>
      <c r="H3666" s="40" t="s">
        <v>3210</v>
      </c>
      <c r="I3666" s="2">
        <v>77000</v>
      </c>
      <c r="J3666" s="2"/>
      <c r="K3666" s="2">
        <v>0</v>
      </c>
      <c r="L3666" s="3">
        <f t="shared" si="57"/>
        <v>77000</v>
      </c>
      <c r="M3666" s="59">
        <v>44378</v>
      </c>
      <c r="N3666" s="39"/>
      <c r="O3666" s="39" t="s">
        <v>52</v>
      </c>
      <c r="P3666" s="40"/>
      <c r="Q3666" s="41"/>
      <c r="R3666" s="39" t="s">
        <v>54</v>
      </c>
      <c r="S3666" s="68"/>
    </row>
    <row r="3667" spans="1:19" s="70" customFormat="1" ht="12.75" hidden="1" customHeight="1" x14ac:dyDescent="0.2">
      <c r="A3667" s="38" t="s">
        <v>5074</v>
      </c>
      <c r="B3667" s="39" t="s">
        <v>5075</v>
      </c>
      <c r="C3667" s="39" t="s">
        <v>5076</v>
      </c>
      <c r="D3667" s="38">
        <v>811819</v>
      </c>
      <c r="E3667" s="38"/>
      <c r="F3667" s="39" t="s">
        <v>1091</v>
      </c>
      <c r="G3667" s="38">
        <v>8263000091</v>
      </c>
      <c r="H3667" s="40" t="s">
        <v>5077</v>
      </c>
      <c r="I3667" s="2">
        <v>77000</v>
      </c>
      <c r="J3667" s="2"/>
      <c r="K3667" s="2">
        <v>0</v>
      </c>
      <c r="L3667" s="3">
        <f t="shared" si="57"/>
        <v>77000</v>
      </c>
      <c r="M3667" s="41">
        <v>44387.729166666664</v>
      </c>
      <c r="N3667" s="39">
        <v>3445011550</v>
      </c>
      <c r="O3667" s="39" t="s">
        <v>52</v>
      </c>
      <c r="P3667" s="40">
        <v>103255046896</v>
      </c>
      <c r="Q3667" s="41">
        <v>44281</v>
      </c>
      <c r="R3667" s="39" t="s">
        <v>54</v>
      </c>
      <c r="S3667" s="68"/>
    </row>
    <row r="3668" spans="1:19" s="70" customFormat="1" ht="12.75" hidden="1" customHeight="1" x14ac:dyDescent="0.2">
      <c r="A3668" s="38" t="s">
        <v>5086</v>
      </c>
      <c r="B3668" s="39" t="s">
        <v>5087</v>
      </c>
      <c r="C3668" s="39" t="s">
        <v>5088</v>
      </c>
      <c r="D3668" s="38">
        <v>811819</v>
      </c>
      <c r="E3668" s="38"/>
      <c r="F3668" s="39" t="s">
        <v>1091</v>
      </c>
      <c r="G3668" s="38">
        <v>8263000091</v>
      </c>
      <c r="H3668" s="40" t="s">
        <v>5089</v>
      </c>
      <c r="I3668" s="2">
        <v>77000</v>
      </c>
      <c r="J3668" s="2"/>
      <c r="K3668" s="2">
        <v>0</v>
      </c>
      <c r="L3668" s="3">
        <f t="shared" si="57"/>
        <v>77000</v>
      </c>
      <c r="M3668" s="41">
        <v>44387.729166666664</v>
      </c>
      <c r="N3668" s="39">
        <v>3445011549</v>
      </c>
      <c r="O3668" s="39" t="s">
        <v>52</v>
      </c>
      <c r="P3668" s="40">
        <v>103255046896</v>
      </c>
      <c r="Q3668" s="41">
        <v>44281</v>
      </c>
      <c r="R3668" s="39" t="s">
        <v>54</v>
      </c>
      <c r="S3668" s="68"/>
    </row>
    <row r="3669" spans="1:19" s="70" customFormat="1" ht="12.75" hidden="1" customHeight="1" x14ac:dyDescent="0.2">
      <c r="A3669" s="38" t="s">
        <v>8483</v>
      </c>
      <c r="B3669" s="42" t="s">
        <v>8484</v>
      </c>
      <c r="C3669" s="42" t="s">
        <v>8485</v>
      </c>
      <c r="D3669" s="38">
        <v>811819</v>
      </c>
      <c r="E3669" s="38"/>
      <c r="F3669" s="39" t="s">
        <v>1091</v>
      </c>
      <c r="G3669" s="38">
        <v>8263000149</v>
      </c>
      <c r="H3669" s="40" t="s">
        <v>8486</v>
      </c>
      <c r="I3669" s="3">
        <v>77000</v>
      </c>
      <c r="J3669" s="3"/>
      <c r="K3669" s="3">
        <v>0</v>
      </c>
      <c r="L3669" s="3">
        <f t="shared" si="57"/>
        <v>77000</v>
      </c>
      <c r="M3669" s="41">
        <v>44495.729166666664</v>
      </c>
      <c r="N3669" s="39">
        <v>3445019927</v>
      </c>
      <c r="O3669" s="42" t="s">
        <v>315</v>
      </c>
      <c r="P3669" s="42"/>
      <c r="Q3669" s="60"/>
      <c r="R3669" s="42" t="s">
        <v>243</v>
      </c>
      <c r="S3669" s="68" t="s">
        <v>506</v>
      </c>
    </row>
    <row r="3670" spans="1:19" s="70" customFormat="1" ht="12.75" hidden="1" customHeight="1" x14ac:dyDescent="0.2">
      <c r="A3670" s="38" t="s">
        <v>19913</v>
      </c>
      <c r="B3670" s="39" t="s">
        <v>19914</v>
      </c>
      <c r="C3670" s="39" t="s">
        <v>19915</v>
      </c>
      <c r="D3670" s="38">
        <v>123859</v>
      </c>
      <c r="E3670" s="38"/>
      <c r="F3670" s="39" t="s">
        <v>3842</v>
      </c>
      <c r="G3670" s="38">
        <v>8266017538</v>
      </c>
      <c r="H3670" s="40" t="s">
        <v>19916</v>
      </c>
      <c r="I3670" s="2">
        <v>76960.169491525434</v>
      </c>
      <c r="J3670" s="2"/>
      <c r="K3670" s="2">
        <v>13852.830508474577</v>
      </c>
      <c r="L3670" s="3">
        <f t="shared" si="57"/>
        <v>90813.000000000015</v>
      </c>
      <c r="M3670" s="41">
        <v>44999.729166666664</v>
      </c>
      <c r="N3670" s="39">
        <v>1246434993</v>
      </c>
      <c r="O3670" s="39" t="s">
        <v>3282</v>
      </c>
      <c r="P3670" s="40" t="s">
        <v>19917</v>
      </c>
      <c r="Q3670" s="41">
        <v>45126</v>
      </c>
      <c r="R3670" s="42" t="s">
        <v>2417</v>
      </c>
      <c r="S3670" s="68"/>
    </row>
    <row r="3671" spans="1:19" s="70" customFormat="1" ht="12.75" hidden="1" customHeight="1" x14ac:dyDescent="0.2">
      <c r="A3671" s="38" t="s">
        <v>20400</v>
      </c>
      <c r="B3671" s="39" t="s">
        <v>20401</v>
      </c>
      <c r="C3671" s="39" t="s">
        <v>20402</v>
      </c>
      <c r="D3671" s="38">
        <v>915109</v>
      </c>
      <c r="E3671" s="38"/>
      <c r="F3671" s="39" t="s">
        <v>20110</v>
      </c>
      <c r="G3671" s="38">
        <v>8268012187</v>
      </c>
      <c r="H3671" s="40" t="s">
        <v>20403</v>
      </c>
      <c r="I3671" s="2">
        <v>76725</v>
      </c>
      <c r="J3671" s="2"/>
      <c r="K3671" s="2">
        <v>13810.5</v>
      </c>
      <c r="L3671" s="3">
        <f t="shared" si="57"/>
        <v>90535.5</v>
      </c>
      <c r="M3671" s="41">
        <v>45182.729166666664</v>
      </c>
      <c r="N3671" s="39">
        <v>129097740</v>
      </c>
      <c r="O3671" s="39" t="s">
        <v>18453</v>
      </c>
      <c r="P3671" s="40" t="s">
        <v>20404</v>
      </c>
      <c r="Q3671" s="41">
        <v>45203</v>
      </c>
      <c r="R3671" s="62" t="s">
        <v>21</v>
      </c>
      <c r="S3671" s="68"/>
    </row>
    <row r="3672" spans="1:19" s="70" customFormat="1" ht="12.75" hidden="1" customHeight="1" x14ac:dyDescent="0.25">
      <c r="A3672" s="38" t="s">
        <v>12074</v>
      </c>
      <c r="B3672" s="39" t="s">
        <v>12070</v>
      </c>
      <c r="C3672" s="39"/>
      <c r="D3672" s="38">
        <v>802047</v>
      </c>
      <c r="E3672" s="38"/>
      <c r="F3672" s="138" t="s">
        <v>12073</v>
      </c>
      <c r="G3672" s="38">
        <v>8262000049</v>
      </c>
      <c r="H3672" s="40">
        <v>83762</v>
      </c>
      <c r="I3672" s="2">
        <v>76649</v>
      </c>
      <c r="J3672" s="2"/>
      <c r="K3672" s="2">
        <v>97413.92</v>
      </c>
      <c r="L3672" s="3">
        <f t="shared" si="57"/>
        <v>174062.91999999998</v>
      </c>
      <c r="M3672" s="41">
        <v>44463</v>
      </c>
      <c r="N3672" s="39"/>
      <c r="O3672" s="39" t="s">
        <v>52</v>
      </c>
      <c r="P3672" s="40"/>
      <c r="Q3672" s="41"/>
      <c r="R3672" s="39" t="s">
        <v>54</v>
      </c>
      <c r="S3672" s="68"/>
    </row>
    <row r="3673" spans="1:19" s="70" customFormat="1" ht="12.75" hidden="1" customHeight="1" x14ac:dyDescent="0.2">
      <c r="A3673" s="38">
        <v>21</v>
      </c>
      <c r="B3673" s="39" t="s">
        <v>17181</v>
      </c>
      <c r="C3673" s="39" t="s">
        <v>16393</v>
      </c>
      <c r="D3673" s="38">
        <v>703046</v>
      </c>
      <c r="E3673" s="38"/>
      <c r="F3673" s="42" t="s">
        <v>678</v>
      </c>
      <c r="G3673" s="38">
        <v>8268010344</v>
      </c>
      <c r="H3673" s="40" t="s">
        <v>17182</v>
      </c>
      <c r="I3673" s="2">
        <v>76500</v>
      </c>
      <c r="J3673" s="2"/>
      <c r="K3673" s="2">
        <v>0</v>
      </c>
      <c r="L3673" s="3">
        <f t="shared" si="57"/>
        <v>76500</v>
      </c>
      <c r="M3673" s="41">
        <v>44899.729166666664</v>
      </c>
      <c r="N3673" s="39">
        <v>3445029070</v>
      </c>
      <c r="O3673" s="39" t="s">
        <v>8899</v>
      </c>
      <c r="P3673" s="40" t="s">
        <v>17183</v>
      </c>
      <c r="Q3673" s="41">
        <v>44943</v>
      </c>
      <c r="R3673" s="42" t="s">
        <v>8901</v>
      </c>
      <c r="S3673" s="68"/>
    </row>
    <row r="3674" spans="1:19" s="70" customFormat="1" ht="12.75" hidden="1" customHeight="1" x14ac:dyDescent="0.25">
      <c r="A3674" s="38" t="s">
        <v>309</v>
      </c>
      <c r="B3674" s="39"/>
      <c r="C3674" s="39"/>
      <c r="D3674" s="38"/>
      <c r="E3674" s="38"/>
      <c r="F3674" s="139" t="s">
        <v>310</v>
      </c>
      <c r="G3674" s="61"/>
      <c r="H3674" s="52" t="s">
        <v>2686</v>
      </c>
      <c r="I3674" s="5">
        <v>76435.22</v>
      </c>
      <c r="J3674" s="2"/>
      <c r="K3674" s="2"/>
      <c r="L3674" s="3">
        <f t="shared" si="57"/>
        <v>76435.22</v>
      </c>
      <c r="M3674" s="41">
        <v>44367</v>
      </c>
      <c r="N3674" s="39"/>
      <c r="O3674" s="39"/>
      <c r="P3674" s="40"/>
      <c r="Q3674" s="41"/>
      <c r="R3674" s="39" t="s">
        <v>54</v>
      </c>
      <c r="S3674" s="68"/>
    </row>
    <row r="3675" spans="1:19" s="70" customFormat="1" ht="12.75" hidden="1" customHeight="1" x14ac:dyDescent="0.2">
      <c r="A3675" s="38" t="s">
        <v>8182</v>
      </c>
      <c r="B3675" s="39" t="s">
        <v>8183</v>
      </c>
      <c r="C3675" s="39" t="s">
        <v>8184</v>
      </c>
      <c r="D3675" s="38">
        <v>811819</v>
      </c>
      <c r="E3675" s="38"/>
      <c r="F3675" s="39" t="s">
        <v>1091</v>
      </c>
      <c r="G3675" s="38">
        <v>8263000049</v>
      </c>
      <c r="H3675" s="40" t="s">
        <v>8185</v>
      </c>
      <c r="I3675" s="2">
        <v>76158</v>
      </c>
      <c r="J3675" s="2"/>
      <c r="K3675" s="2">
        <v>0</v>
      </c>
      <c r="L3675" s="3">
        <f t="shared" si="57"/>
        <v>76158</v>
      </c>
      <c r="M3675" s="41">
        <v>44459.729166666664</v>
      </c>
      <c r="N3675" s="39">
        <v>3445018293</v>
      </c>
      <c r="O3675" s="39" t="s">
        <v>52</v>
      </c>
      <c r="P3675" s="40">
        <v>110082110755</v>
      </c>
      <c r="Q3675" s="41">
        <v>44478</v>
      </c>
      <c r="R3675" s="39" t="s">
        <v>54</v>
      </c>
      <c r="S3675" s="68"/>
    </row>
    <row r="3676" spans="1:19" s="70" customFormat="1" ht="12.75" hidden="1" customHeight="1" x14ac:dyDescent="0.25">
      <c r="A3676" s="38" t="s">
        <v>8358</v>
      </c>
      <c r="B3676" s="42" t="s">
        <v>8359</v>
      </c>
      <c r="C3676" s="42" t="s">
        <v>8360</v>
      </c>
      <c r="D3676" s="38">
        <v>407261</v>
      </c>
      <c r="E3676" s="38"/>
      <c r="F3676" s="139" t="s">
        <v>58</v>
      </c>
      <c r="G3676" s="38">
        <v>8266012912</v>
      </c>
      <c r="H3676" s="40">
        <v>9854023635</v>
      </c>
      <c r="I3676" s="3">
        <v>76155.72</v>
      </c>
      <c r="J3676" s="3"/>
      <c r="K3676" s="3">
        <v>0</v>
      </c>
      <c r="L3676" s="3">
        <f t="shared" si="57"/>
        <v>76155.72</v>
      </c>
      <c r="M3676" s="41">
        <v>44512.729166666664</v>
      </c>
      <c r="N3676" s="39">
        <v>6870277840</v>
      </c>
      <c r="O3676" s="42" t="s">
        <v>315</v>
      </c>
      <c r="P3676" s="42"/>
      <c r="Q3676" s="60"/>
      <c r="R3676" s="42" t="s">
        <v>243</v>
      </c>
      <c r="S3676" s="68" t="s">
        <v>506</v>
      </c>
    </row>
    <row r="3677" spans="1:19" s="70" customFormat="1" ht="12.75" hidden="1" customHeight="1" x14ac:dyDescent="0.2">
      <c r="A3677" s="38">
        <v>400</v>
      </c>
      <c r="B3677" s="39" t="s">
        <v>19741</v>
      </c>
      <c r="C3677" s="39" t="s">
        <v>19742</v>
      </c>
      <c r="D3677" s="38">
        <v>301728</v>
      </c>
      <c r="E3677" s="38"/>
      <c r="F3677" s="39" t="s">
        <v>11504</v>
      </c>
      <c r="G3677" s="38">
        <v>8266016863</v>
      </c>
      <c r="H3677" s="40">
        <v>248512606</v>
      </c>
      <c r="I3677" s="2">
        <v>76132.203389830509</v>
      </c>
      <c r="J3677" s="2"/>
      <c r="K3677" s="2">
        <v>13703.796610169491</v>
      </c>
      <c r="L3677" s="3">
        <f t="shared" si="57"/>
        <v>89836</v>
      </c>
      <c r="M3677" s="41">
        <v>45058.729166666664</v>
      </c>
      <c r="N3677" s="39">
        <v>1246425188</v>
      </c>
      <c r="O3677" s="39" t="s">
        <v>8899</v>
      </c>
      <c r="P3677" s="40">
        <v>308014618026</v>
      </c>
      <c r="Q3677" s="41">
        <v>45141</v>
      </c>
      <c r="R3677" s="42" t="s">
        <v>8901</v>
      </c>
      <c r="S3677" s="68"/>
    </row>
    <row r="3678" spans="1:19" s="70" customFormat="1" ht="12.75" hidden="1" customHeight="1" x14ac:dyDescent="0.2">
      <c r="A3678" s="38" t="s">
        <v>6553</v>
      </c>
      <c r="B3678" s="39" t="s">
        <v>6554</v>
      </c>
      <c r="C3678" s="39" t="s">
        <v>6555</v>
      </c>
      <c r="D3678" s="38">
        <v>401972</v>
      </c>
      <c r="E3678" s="38"/>
      <c r="F3678" s="39" t="s">
        <v>842</v>
      </c>
      <c r="G3678" s="38">
        <v>8263000049</v>
      </c>
      <c r="H3678" s="40" t="s">
        <v>6556</v>
      </c>
      <c r="I3678" s="2">
        <v>76020</v>
      </c>
      <c r="J3678" s="2">
        <v>0</v>
      </c>
      <c r="K3678" s="2">
        <v>13683.6</v>
      </c>
      <c r="L3678" s="3">
        <f t="shared" si="57"/>
        <v>89703.6</v>
      </c>
      <c r="M3678" s="41">
        <v>44424.729166666664</v>
      </c>
      <c r="N3678" s="39">
        <v>6870216076</v>
      </c>
      <c r="O3678" s="39" t="s">
        <v>52</v>
      </c>
      <c r="P3678" s="40"/>
      <c r="Q3678" s="41"/>
      <c r="R3678" s="39" t="s">
        <v>54</v>
      </c>
      <c r="S3678" s="68"/>
    </row>
    <row r="3679" spans="1:19" s="70" customFormat="1" ht="12.75" hidden="1" customHeight="1" x14ac:dyDescent="0.2">
      <c r="A3679" s="38" t="s">
        <v>9427</v>
      </c>
      <c r="B3679" s="39" t="s">
        <v>9428</v>
      </c>
      <c r="C3679" s="39" t="s">
        <v>9429</v>
      </c>
      <c r="D3679" s="38">
        <v>401972</v>
      </c>
      <c r="E3679" s="38"/>
      <c r="F3679" s="39" t="s">
        <v>842</v>
      </c>
      <c r="G3679" s="38">
        <v>8263000049</v>
      </c>
      <c r="H3679" s="40" t="s">
        <v>9430</v>
      </c>
      <c r="I3679" s="2">
        <v>76020</v>
      </c>
      <c r="J3679" s="2">
        <v>0</v>
      </c>
      <c r="K3679" s="2">
        <v>13683.6</v>
      </c>
      <c r="L3679" s="3">
        <f t="shared" si="57"/>
        <v>89703.6</v>
      </c>
      <c r="M3679" s="41">
        <v>44489.729166666664</v>
      </c>
      <c r="N3679" s="39">
        <v>6870324216</v>
      </c>
      <c r="O3679" s="39" t="s">
        <v>52</v>
      </c>
      <c r="P3679" s="40"/>
      <c r="Q3679" s="41"/>
      <c r="R3679" s="39" t="s">
        <v>54</v>
      </c>
      <c r="S3679" s="68"/>
    </row>
    <row r="3680" spans="1:19" s="70" customFormat="1" ht="12.75" customHeight="1" x14ac:dyDescent="0.2">
      <c r="A3680" s="38" t="s">
        <v>22373</v>
      </c>
      <c r="B3680" s="39" t="s">
        <v>22374</v>
      </c>
      <c r="C3680" s="39" t="s">
        <v>22375</v>
      </c>
      <c r="D3680" s="38">
        <v>406359</v>
      </c>
      <c r="E3680" s="38"/>
      <c r="F3680" s="39" t="s">
        <v>19225</v>
      </c>
      <c r="G3680" s="38">
        <v>8263000308</v>
      </c>
      <c r="H3680" s="40">
        <v>271600057664</v>
      </c>
      <c r="I3680" s="2">
        <v>76000</v>
      </c>
      <c r="J3680" s="2"/>
      <c r="K3680" s="2">
        <v>13680</v>
      </c>
      <c r="L3680" s="3">
        <f t="shared" si="57"/>
        <v>89680</v>
      </c>
      <c r="M3680" s="41">
        <v>45357.729166666664</v>
      </c>
      <c r="N3680" s="39">
        <v>1246773356</v>
      </c>
      <c r="O3680" s="39" t="s">
        <v>18463</v>
      </c>
      <c r="P3680" s="40" t="s">
        <v>22369</v>
      </c>
      <c r="Q3680" s="41">
        <v>45399</v>
      </c>
      <c r="R3680" s="62" t="s">
        <v>29</v>
      </c>
      <c r="S3680" s="68"/>
    </row>
    <row r="3681" spans="1:19" s="70" customFormat="1" ht="12.75" customHeight="1" x14ac:dyDescent="0.25">
      <c r="A3681" s="38" t="s">
        <v>22553</v>
      </c>
      <c r="B3681" s="39"/>
      <c r="C3681" s="39"/>
      <c r="D3681" s="38">
        <v>407261</v>
      </c>
      <c r="E3681" s="38"/>
      <c r="F3681" s="138" t="s">
        <v>58</v>
      </c>
      <c r="G3681" s="38">
        <v>8266020033</v>
      </c>
      <c r="H3681" s="40">
        <v>9757906483</v>
      </c>
      <c r="I3681" s="2">
        <v>75999.75</v>
      </c>
      <c r="J3681" s="2"/>
      <c r="K3681" s="2">
        <v>0</v>
      </c>
      <c r="L3681" s="3">
        <f t="shared" si="57"/>
        <v>75999.75</v>
      </c>
      <c r="M3681" s="41">
        <v>45419</v>
      </c>
      <c r="N3681" s="39"/>
      <c r="O3681" s="39" t="s">
        <v>19303</v>
      </c>
      <c r="P3681" s="40"/>
      <c r="Q3681" s="41"/>
      <c r="R3681" s="62" t="s">
        <v>19</v>
      </c>
      <c r="S3681" s="68"/>
    </row>
    <row r="3682" spans="1:19" s="70" customFormat="1" ht="12.75" customHeight="1" x14ac:dyDescent="0.25">
      <c r="A3682" s="38" t="s">
        <v>22605</v>
      </c>
      <c r="B3682" s="39" t="s">
        <v>22606</v>
      </c>
      <c r="C3682" s="39"/>
      <c r="D3682" s="38">
        <v>407261</v>
      </c>
      <c r="E3682" s="38"/>
      <c r="F3682" s="138" t="s">
        <v>58</v>
      </c>
      <c r="G3682" s="38">
        <v>8266019363</v>
      </c>
      <c r="H3682" s="40">
        <v>9757906205</v>
      </c>
      <c r="I3682" s="2">
        <v>75999.75</v>
      </c>
      <c r="J3682" s="2"/>
      <c r="K3682" s="2">
        <v>0</v>
      </c>
      <c r="L3682" s="3">
        <f t="shared" si="57"/>
        <v>75999.75</v>
      </c>
      <c r="M3682" s="41">
        <v>45429</v>
      </c>
      <c r="N3682" s="39"/>
      <c r="O3682" s="39" t="s">
        <v>19303</v>
      </c>
      <c r="P3682" s="40"/>
      <c r="Q3682" s="41"/>
      <c r="R3682" s="62" t="s">
        <v>19</v>
      </c>
      <c r="S3682" s="68"/>
    </row>
    <row r="3683" spans="1:19" s="70" customFormat="1" ht="12.75" hidden="1" customHeight="1" x14ac:dyDescent="0.2">
      <c r="A3683" s="38" t="s">
        <v>2709</v>
      </c>
      <c r="B3683" s="39" t="s">
        <v>2710</v>
      </c>
      <c r="C3683" s="39" t="s">
        <v>2711</v>
      </c>
      <c r="D3683" s="38">
        <v>921813</v>
      </c>
      <c r="E3683" s="38" t="s">
        <v>23092</v>
      </c>
      <c r="F3683" s="129" t="s">
        <v>1977</v>
      </c>
      <c r="G3683" s="38">
        <v>8268006377</v>
      </c>
      <c r="H3683" s="40" t="s">
        <v>2712</v>
      </c>
      <c r="I3683" s="2">
        <v>75949.152542372889</v>
      </c>
      <c r="J3683" s="2"/>
      <c r="K3683" s="2">
        <v>13670.84745762712</v>
      </c>
      <c r="L3683" s="3">
        <f t="shared" si="57"/>
        <v>89620.000000000015</v>
      </c>
      <c r="M3683" s="41">
        <v>44348.729166666664</v>
      </c>
      <c r="N3683" s="39">
        <v>43931107</v>
      </c>
      <c r="O3683" s="39" t="s">
        <v>52</v>
      </c>
      <c r="P3683" s="40" t="s">
        <v>2713</v>
      </c>
      <c r="Q3683" s="41">
        <v>44371</v>
      </c>
      <c r="R3683" s="39" t="s">
        <v>54</v>
      </c>
      <c r="S3683" s="68"/>
    </row>
    <row r="3684" spans="1:19" s="70" customFormat="1" ht="12.75" hidden="1" customHeight="1" x14ac:dyDescent="0.2">
      <c r="A3684" s="38" t="s">
        <v>21383</v>
      </c>
      <c r="B3684" s="39" t="s">
        <v>21384</v>
      </c>
      <c r="C3684" s="39" t="s">
        <v>21385</v>
      </c>
      <c r="D3684" s="38">
        <v>509304</v>
      </c>
      <c r="E3684" s="38"/>
      <c r="F3684" s="39" t="s">
        <v>21386</v>
      </c>
      <c r="G3684" s="38">
        <v>8266020322</v>
      </c>
      <c r="H3684" s="40" t="s">
        <v>21387</v>
      </c>
      <c r="I3684" s="2">
        <v>75800</v>
      </c>
      <c r="J3684" s="2"/>
      <c r="K3684" s="2">
        <v>13644</v>
      </c>
      <c r="L3684" s="3">
        <f t="shared" si="57"/>
        <v>89444</v>
      </c>
      <c r="M3684" s="41">
        <v>45261.729166666664</v>
      </c>
      <c r="N3684" s="39">
        <v>1246635487</v>
      </c>
      <c r="O3684" s="39" t="s">
        <v>18453</v>
      </c>
      <c r="P3684" s="40" t="s">
        <v>21388</v>
      </c>
      <c r="Q3684" s="41">
        <v>45301</v>
      </c>
      <c r="R3684" s="62" t="s">
        <v>21</v>
      </c>
      <c r="S3684" s="68"/>
    </row>
    <row r="3685" spans="1:19" s="70" customFormat="1" ht="12.75" hidden="1" customHeight="1" x14ac:dyDescent="0.2">
      <c r="A3685" s="38" t="s">
        <v>1831</v>
      </c>
      <c r="B3685" s="62" t="s">
        <v>1832</v>
      </c>
      <c r="C3685" s="39"/>
      <c r="D3685" s="38">
        <v>811819</v>
      </c>
      <c r="E3685" s="38"/>
      <c r="F3685" s="39" t="s">
        <v>1091</v>
      </c>
      <c r="G3685" s="38">
        <v>8263000049</v>
      </c>
      <c r="H3685" s="40" t="s">
        <v>1833</v>
      </c>
      <c r="I3685" s="2">
        <v>75500</v>
      </c>
      <c r="J3685" s="2"/>
      <c r="K3685" s="2">
        <v>0</v>
      </c>
      <c r="L3685" s="3">
        <f t="shared" si="57"/>
        <v>75500</v>
      </c>
      <c r="M3685" s="59">
        <v>44328</v>
      </c>
      <c r="N3685" s="39"/>
      <c r="O3685" s="39" t="s">
        <v>52</v>
      </c>
      <c r="P3685" s="40"/>
      <c r="Q3685" s="41"/>
      <c r="R3685" s="39" t="s">
        <v>54</v>
      </c>
      <c r="S3685" s="68"/>
    </row>
    <row r="3686" spans="1:19" s="70" customFormat="1" ht="12.75" hidden="1" customHeight="1" x14ac:dyDescent="0.2">
      <c r="A3686" s="38" t="s">
        <v>1868</v>
      </c>
      <c r="B3686" s="62" t="s">
        <v>1869</v>
      </c>
      <c r="C3686" s="39"/>
      <c r="D3686" s="38">
        <v>811819</v>
      </c>
      <c r="E3686" s="38"/>
      <c r="F3686" s="39" t="s">
        <v>1091</v>
      </c>
      <c r="G3686" s="38">
        <v>8263000049</v>
      </c>
      <c r="H3686" s="40" t="s">
        <v>1870</v>
      </c>
      <c r="I3686" s="2">
        <v>75500</v>
      </c>
      <c r="J3686" s="2"/>
      <c r="K3686" s="2">
        <v>0</v>
      </c>
      <c r="L3686" s="3">
        <f t="shared" si="57"/>
        <v>75500</v>
      </c>
      <c r="M3686" s="59">
        <v>44329</v>
      </c>
      <c r="N3686" s="39"/>
      <c r="O3686" s="39" t="s">
        <v>52</v>
      </c>
      <c r="P3686" s="40"/>
      <c r="Q3686" s="41"/>
      <c r="R3686" s="39" t="s">
        <v>54</v>
      </c>
      <c r="S3686" s="68"/>
    </row>
    <row r="3687" spans="1:19" s="70" customFormat="1" ht="12.75" hidden="1" customHeight="1" x14ac:dyDescent="0.2">
      <c r="A3687" s="38">
        <v>338</v>
      </c>
      <c r="B3687" s="39" t="s">
        <v>20310</v>
      </c>
      <c r="C3687" s="39" t="s">
        <v>20311</v>
      </c>
      <c r="D3687" s="38">
        <v>822068</v>
      </c>
      <c r="E3687" s="38"/>
      <c r="F3687" s="39" t="s">
        <v>19235</v>
      </c>
      <c r="G3687" s="38">
        <v>8268012844</v>
      </c>
      <c r="H3687" s="40" t="s">
        <v>20312</v>
      </c>
      <c r="I3687" s="2">
        <v>75463</v>
      </c>
      <c r="J3687" s="2"/>
      <c r="K3687" s="2">
        <v>0</v>
      </c>
      <c r="L3687" s="3">
        <f t="shared" si="57"/>
        <v>75463</v>
      </c>
      <c r="M3687" s="41">
        <v>45133.729166666664</v>
      </c>
      <c r="N3687" s="39">
        <v>160615851</v>
      </c>
      <c r="O3687" s="39" t="s">
        <v>8899</v>
      </c>
      <c r="P3687" s="40" t="s">
        <v>20313</v>
      </c>
      <c r="Q3687" s="41">
        <v>45175</v>
      </c>
      <c r="R3687" s="42" t="s">
        <v>8901</v>
      </c>
      <c r="S3687" s="68"/>
    </row>
    <row r="3688" spans="1:19" s="70" customFormat="1" ht="12.75" hidden="1" customHeight="1" x14ac:dyDescent="0.2">
      <c r="A3688" s="38" t="s">
        <v>18380</v>
      </c>
      <c r="B3688" s="39" t="s">
        <v>18381</v>
      </c>
      <c r="C3688" s="39" t="s">
        <v>18382</v>
      </c>
      <c r="D3688" s="38">
        <v>821146</v>
      </c>
      <c r="E3688" s="38"/>
      <c r="F3688" s="42" t="s">
        <v>446</v>
      </c>
      <c r="G3688" s="38">
        <v>8268008478</v>
      </c>
      <c r="H3688" s="40" t="s">
        <v>18383</v>
      </c>
      <c r="I3688" s="2">
        <v>75170</v>
      </c>
      <c r="J3688" s="2"/>
      <c r="K3688" s="2">
        <v>0</v>
      </c>
      <c r="L3688" s="3">
        <f t="shared" si="57"/>
        <v>75170</v>
      </c>
      <c r="M3688" s="41">
        <v>44937.729166666664</v>
      </c>
      <c r="N3688" s="39">
        <v>44571843</v>
      </c>
      <c r="O3688" s="39" t="s">
        <v>3282</v>
      </c>
      <c r="P3688" s="40">
        <v>303298297224</v>
      </c>
      <c r="Q3688" s="41">
        <v>45016</v>
      </c>
      <c r="R3688" s="42" t="s">
        <v>2417</v>
      </c>
      <c r="S3688" s="68"/>
    </row>
    <row r="3689" spans="1:19" s="70" customFormat="1" ht="12.75" hidden="1" customHeight="1" x14ac:dyDescent="0.2">
      <c r="A3689" s="38" t="s">
        <v>7391</v>
      </c>
      <c r="B3689" s="42" t="s">
        <v>7392</v>
      </c>
      <c r="C3689" s="42" t="s">
        <v>7393</v>
      </c>
      <c r="D3689" s="38">
        <v>703046</v>
      </c>
      <c r="E3689" s="38"/>
      <c r="F3689" s="42" t="s">
        <v>678</v>
      </c>
      <c r="G3689" s="38">
        <v>8263000135</v>
      </c>
      <c r="H3689" s="40" t="s">
        <v>7394</v>
      </c>
      <c r="I3689" s="3">
        <v>75121</v>
      </c>
      <c r="J3689" s="3"/>
      <c r="K3689" s="3">
        <v>0</v>
      </c>
      <c r="L3689" s="3">
        <f t="shared" si="57"/>
        <v>75121</v>
      </c>
      <c r="M3689" s="41">
        <v>44476.729166666664</v>
      </c>
      <c r="N3689" s="39">
        <v>3445017006</v>
      </c>
      <c r="O3689" s="42" t="s">
        <v>315</v>
      </c>
      <c r="P3689" s="42" t="s">
        <v>7395</v>
      </c>
      <c r="Q3689" s="60">
        <v>44498</v>
      </c>
      <c r="R3689" s="42" t="s">
        <v>243</v>
      </c>
      <c r="S3689" s="68"/>
    </row>
    <row r="3690" spans="1:19" s="70" customFormat="1" ht="12.75" hidden="1" customHeight="1" x14ac:dyDescent="0.2">
      <c r="A3690" s="38" t="s">
        <v>16274</v>
      </c>
      <c r="B3690" s="42" t="s">
        <v>16275</v>
      </c>
      <c r="C3690" s="42" t="s">
        <v>16276</v>
      </c>
      <c r="D3690" s="38">
        <v>816965</v>
      </c>
      <c r="E3690" s="38"/>
      <c r="F3690" s="87" t="s">
        <v>557</v>
      </c>
      <c r="G3690" s="38">
        <v>8268009093</v>
      </c>
      <c r="H3690" s="40" t="s">
        <v>16277</v>
      </c>
      <c r="I3690" s="3">
        <v>75111.679999999993</v>
      </c>
      <c r="J3690" s="3"/>
      <c r="K3690" s="3">
        <v>0</v>
      </c>
      <c r="L3690" s="3">
        <f t="shared" si="57"/>
        <v>75111.679999999993</v>
      </c>
      <c r="M3690" s="41">
        <v>44824</v>
      </c>
      <c r="N3690" s="39">
        <v>44291283</v>
      </c>
      <c r="O3690" s="42" t="s">
        <v>315</v>
      </c>
      <c r="P3690" s="42" t="s">
        <v>16278</v>
      </c>
      <c r="Q3690" s="60">
        <v>44899</v>
      </c>
      <c r="R3690" s="42" t="s">
        <v>243</v>
      </c>
      <c r="S3690" s="68" t="s">
        <v>506</v>
      </c>
    </row>
    <row r="3691" spans="1:19" s="70" customFormat="1" ht="12.75" hidden="1" customHeight="1" x14ac:dyDescent="0.2">
      <c r="A3691" s="38" t="s">
        <v>11819</v>
      </c>
      <c r="B3691" s="42" t="s">
        <v>11820</v>
      </c>
      <c r="C3691" s="42" t="s">
        <v>11821</v>
      </c>
      <c r="D3691" s="38">
        <v>811819</v>
      </c>
      <c r="E3691" s="38"/>
      <c r="F3691" s="39" t="s">
        <v>1091</v>
      </c>
      <c r="G3691" s="38">
        <v>8263000188</v>
      </c>
      <c r="H3691" s="40" t="s">
        <v>11822</v>
      </c>
      <c r="I3691" s="3">
        <v>75076</v>
      </c>
      <c r="J3691" s="3"/>
      <c r="K3691" s="3">
        <v>0</v>
      </c>
      <c r="L3691" s="3">
        <f t="shared" si="57"/>
        <v>75076</v>
      </c>
      <c r="M3691" s="41">
        <v>44591.729166666664</v>
      </c>
      <c r="N3691" s="39">
        <v>3445033039</v>
      </c>
      <c r="O3691" s="42" t="s">
        <v>315</v>
      </c>
      <c r="P3691" s="42">
        <v>203254242317</v>
      </c>
      <c r="Q3691" s="60">
        <v>44648</v>
      </c>
      <c r="R3691" s="42" t="s">
        <v>243</v>
      </c>
      <c r="S3691" s="68"/>
    </row>
    <row r="3692" spans="1:19" s="70" customFormat="1" ht="12.75" hidden="1" customHeight="1" x14ac:dyDescent="0.2">
      <c r="A3692" s="38" t="s">
        <v>1783</v>
      </c>
      <c r="B3692" s="62" t="s">
        <v>1784</v>
      </c>
      <c r="C3692" s="39"/>
      <c r="D3692" s="38">
        <v>811819</v>
      </c>
      <c r="E3692" s="38"/>
      <c r="F3692" s="39" t="s">
        <v>1091</v>
      </c>
      <c r="G3692" s="38">
        <v>8263000049</v>
      </c>
      <c r="H3692" s="40" t="s">
        <v>1785</v>
      </c>
      <c r="I3692" s="2">
        <v>75000</v>
      </c>
      <c r="J3692" s="2"/>
      <c r="K3692" s="2">
        <v>0</v>
      </c>
      <c r="L3692" s="3">
        <f t="shared" si="57"/>
        <v>75000</v>
      </c>
      <c r="M3692" s="59">
        <v>44327</v>
      </c>
      <c r="N3692" s="39"/>
      <c r="O3692" s="39" t="s">
        <v>52</v>
      </c>
      <c r="P3692" s="40"/>
      <c r="Q3692" s="41"/>
      <c r="R3692" s="39" t="s">
        <v>54</v>
      </c>
      <c r="S3692" s="68"/>
    </row>
    <row r="3693" spans="1:19" s="70" customFormat="1" ht="12.75" hidden="1" customHeight="1" x14ac:dyDescent="0.2">
      <c r="A3693" s="38" t="s">
        <v>1834</v>
      </c>
      <c r="B3693" s="62" t="s">
        <v>1835</v>
      </c>
      <c r="C3693" s="39"/>
      <c r="D3693" s="38">
        <v>811819</v>
      </c>
      <c r="E3693" s="38"/>
      <c r="F3693" s="39" t="s">
        <v>1091</v>
      </c>
      <c r="G3693" s="38">
        <v>8263000049</v>
      </c>
      <c r="H3693" s="40" t="s">
        <v>1836</v>
      </c>
      <c r="I3693" s="2">
        <v>75000</v>
      </c>
      <c r="J3693" s="2"/>
      <c r="K3693" s="2">
        <v>0</v>
      </c>
      <c r="L3693" s="3">
        <f t="shared" si="57"/>
        <v>75000</v>
      </c>
      <c r="M3693" s="59">
        <v>44328</v>
      </c>
      <c r="N3693" s="39"/>
      <c r="O3693" s="39" t="s">
        <v>52</v>
      </c>
      <c r="P3693" s="40"/>
      <c r="Q3693" s="41"/>
      <c r="R3693" s="39" t="s">
        <v>54</v>
      </c>
      <c r="S3693" s="68"/>
    </row>
    <row r="3694" spans="1:19" s="70" customFormat="1" ht="12.75" hidden="1" customHeight="1" x14ac:dyDescent="0.2">
      <c r="A3694" s="38" t="s">
        <v>1890</v>
      </c>
      <c r="B3694" s="39" t="s">
        <v>1891</v>
      </c>
      <c r="C3694" s="39"/>
      <c r="D3694" s="38">
        <v>811819</v>
      </c>
      <c r="E3694" s="38"/>
      <c r="F3694" s="39" t="s">
        <v>1091</v>
      </c>
      <c r="G3694" s="38">
        <v>8263000049</v>
      </c>
      <c r="H3694" s="40" t="s">
        <v>1892</v>
      </c>
      <c r="I3694" s="2">
        <v>75000</v>
      </c>
      <c r="J3694" s="2"/>
      <c r="K3694" s="2">
        <v>0</v>
      </c>
      <c r="L3694" s="3">
        <f t="shared" si="57"/>
        <v>75000</v>
      </c>
      <c r="M3694" s="4">
        <v>44330</v>
      </c>
      <c r="N3694" s="39"/>
      <c r="O3694" s="39" t="s">
        <v>52</v>
      </c>
      <c r="P3694" s="40"/>
      <c r="Q3694" s="41"/>
      <c r="R3694" s="39" t="s">
        <v>54</v>
      </c>
      <c r="S3694" s="68"/>
    </row>
    <row r="3695" spans="1:19" s="70" customFormat="1" ht="12.75" hidden="1" customHeight="1" x14ac:dyDescent="0.2">
      <c r="A3695" s="38" t="s">
        <v>2884</v>
      </c>
      <c r="B3695" s="39" t="s">
        <v>2885</v>
      </c>
      <c r="C3695" s="39" t="s">
        <v>2886</v>
      </c>
      <c r="D3695" s="38">
        <v>811819</v>
      </c>
      <c r="E3695" s="38"/>
      <c r="F3695" s="39" t="s">
        <v>1091</v>
      </c>
      <c r="G3695" s="38">
        <v>8263000049</v>
      </c>
      <c r="H3695" s="40" t="s">
        <v>2887</v>
      </c>
      <c r="I3695" s="2">
        <v>75000</v>
      </c>
      <c r="J3695" s="2"/>
      <c r="K3695" s="2">
        <v>0</v>
      </c>
      <c r="L3695" s="3">
        <f t="shared" si="57"/>
        <v>75000</v>
      </c>
      <c r="M3695" s="41">
        <v>44321.729166666664</v>
      </c>
      <c r="N3695" s="39">
        <v>3445005677</v>
      </c>
      <c r="O3695" s="39" t="s">
        <v>52</v>
      </c>
      <c r="P3695" s="40">
        <v>106153874729</v>
      </c>
      <c r="Q3695" s="41">
        <v>44363</v>
      </c>
      <c r="R3695" s="39" t="s">
        <v>54</v>
      </c>
      <c r="S3695" s="68"/>
    </row>
    <row r="3696" spans="1:19" s="70" customFormat="1" ht="12.75" hidden="1" customHeight="1" x14ac:dyDescent="0.2">
      <c r="A3696" s="38" t="s">
        <v>4240</v>
      </c>
      <c r="B3696" s="39" t="s">
        <v>4241</v>
      </c>
      <c r="C3696" s="39" t="s">
        <v>4242</v>
      </c>
      <c r="D3696" s="38">
        <v>811819</v>
      </c>
      <c r="E3696" s="38"/>
      <c r="F3696" s="39" t="s">
        <v>1091</v>
      </c>
      <c r="G3696" s="38">
        <v>8263000049</v>
      </c>
      <c r="H3696" s="40" t="s">
        <v>4243</v>
      </c>
      <c r="I3696" s="2">
        <v>75000</v>
      </c>
      <c r="J3696" s="2"/>
      <c r="K3696" s="2">
        <v>0</v>
      </c>
      <c r="L3696" s="3">
        <f t="shared" si="57"/>
        <v>75000</v>
      </c>
      <c r="M3696" s="41">
        <v>44393.729166666664</v>
      </c>
      <c r="N3696" s="39">
        <v>3445010235</v>
      </c>
      <c r="O3696" s="39" t="s">
        <v>52</v>
      </c>
      <c r="P3696" s="40">
        <v>107140648634</v>
      </c>
      <c r="Q3696" s="41">
        <v>44392</v>
      </c>
      <c r="R3696" s="39" t="s">
        <v>54</v>
      </c>
      <c r="S3696" s="68"/>
    </row>
    <row r="3697" spans="1:19" s="70" customFormat="1" ht="12.75" hidden="1" customHeight="1" x14ac:dyDescent="0.2">
      <c r="A3697" s="38" t="s">
        <v>4442</v>
      </c>
      <c r="B3697" s="39" t="s">
        <v>4443</v>
      </c>
      <c r="C3697" s="39" t="s">
        <v>4444</v>
      </c>
      <c r="D3697" s="38">
        <v>811819</v>
      </c>
      <c r="E3697" s="38"/>
      <c r="F3697" s="39" t="s">
        <v>1091</v>
      </c>
      <c r="G3697" s="38">
        <v>8263000049</v>
      </c>
      <c r="H3697" s="40" t="s">
        <v>4445</v>
      </c>
      <c r="I3697" s="2">
        <v>75000</v>
      </c>
      <c r="J3697" s="2"/>
      <c r="K3697" s="2">
        <v>0</v>
      </c>
      <c r="L3697" s="3">
        <f t="shared" si="57"/>
        <v>75000</v>
      </c>
      <c r="M3697" s="41">
        <v>44378.729166666664</v>
      </c>
      <c r="N3697" s="39">
        <v>3445008977</v>
      </c>
      <c r="O3697" s="39" t="s">
        <v>52</v>
      </c>
      <c r="P3697" s="40">
        <v>107140648634</v>
      </c>
      <c r="Q3697" s="41">
        <v>44392</v>
      </c>
      <c r="R3697" s="39" t="s">
        <v>54</v>
      </c>
      <c r="S3697" s="68"/>
    </row>
    <row r="3698" spans="1:19" s="70" customFormat="1" ht="12.75" hidden="1" customHeight="1" x14ac:dyDescent="0.2">
      <c r="A3698" s="38" t="s">
        <v>5038</v>
      </c>
      <c r="B3698" s="39" t="s">
        <v>5039</v>
      </c>
      <c r="C3698" s="39" t="s">
        <v>5040</v>
      </c>
      <c r="D3698" s="38">
        <v>811819</v>
      </c>
      <c r="E3698" s="38"/>
      <c r="F3698" s="39" t="s">
        <v>1091</v>
      </c>
      <c r="G3698" s="38">
        <v>8263000049</v>
      </c>
      <c r="H3698" s="40" t="s">
        <v>5041</v>
      </c>
      <c r="I3698" s="2">
        <v>75000</v>
      </c>
      <c r="J3698" s="2"/>
      <c r="K3698" s="2">
        <v>0</v>
      </c>
      <c r="L3698" s="3">
        <f t="shared" si="57"/>
        <v>75000</v>
      </c>
      <c r="M3698" s="41">
        <v>44355.729166666664</v>
      </c>
      <c r="N3698" s="39">
        <v>3445010054</v>
      </c>
      <c r="O3698" s="39" t="s">
        <v>52</v>
      </c>
      <c r="P3698" s="40">
        <v>107140648634</v>
      </c>
      <c r="Q3698" s="41">
        <v>44392</v>
      </c>
      <c r="R3698" s="39" t="s">
        <v>54</v>
      </c>
      <c r="S3698" s="68"/>
    </row>
    <row r="3699" spans="1:19" s="70" customFormat="1" ht="12.75" hidden="1" customHeight="1" x14ac:dyDescent="0.2">
      <c r="A3699" s="38" t="s">
        <v>5195</v>
      </c>
      <c r="B3699" s="39" t="s">
        <v>5196</v>
      </c>
      <c r="C3699" s="39" t="s">
        <v>5197</v>
      </c>
      <c r="D3699" s="38">
        <v>811819</v>
      </c>
      <c r="E3699" s="38"/>
      <c r="F3699" s="39" t="s">
        <v>1091</v>
      </c>
      <c r="G3699" s="38">
        <v>8263000049</v>
      </c>
      <c r="H3699" s="40" t="s">
        <v>5198</v>
      </c>
      <c r="I3699" s="2">
        <v>75000</v>
      </c>
      <c r="J3699" s="2"/>
      <c r="K3699" s="2">
        <v>0</v>
      </c>
      <c r="L3699" s="3">
        <f t="shared" si="57"/>
        <v>75000</v>
      </c>
      <c r="M3699" s="41">
        <v>44382.729166666664</v>
      </c>
      <c r="N3699" s="39">
        <v>3445010766</v>
      </c>
      <c r="O3699" s="39" t="s">
        <v>52</v>
      </c>
      <c r="P3699" s="40">
        <v>108023355182</v>
      </c>
      <c r="Q3699" s="41">
        <v>44411</v>
      </c>
      <c r="R3699" s="39" t="s">
        <v>54</v>
      </c>
      <c r="S3699" s="68"/>
    </row>
    <row r="3700" spans="1:19" s="70" customFormat="1" ht="12.75" customHeight="1" x14ac:dyDescent="0.2">
      <c r="A3700" s="38" t="s">
        <v>5929</v>
      </c>
      <c r="B3700" s="39" t="s">
        <v>5930</v>
      </c>
      <c r="C3700" s="39" t="s">
        <v>5931</v>
      </c>
      <c r="D3700" s="38">
        <v>402984</v>
      </c>
      <c r="E3700" s="38"/>
      <c r="F3700" s="39" t="s">
        <v>4467</v>
      </c>
      <c r="G3700" s="38">
        <v>8263000067</v>
      </c>
      <c r="H3700" s="40">
        <v>330092466</v>
      </c>
      <c r="I3700" s="2">
        <v>75000</v>
      </c>
      <c r="J3700" s="2"/>
      <c r="K3700" s="2">
        <v>13500</v>
      </c>
      <c r="L3700" s="3">
        <f t="shared" si="57"/>
        <v>88500</v>
      </c>
      <c r="M3700" s="41">
        <v>44400.729166666664</v>
      </c>
      <c r="N3700" s="39">
        <v>6870197099</v>
      </c>
      <c r="O3700" s="39" t="s">
        <v>3027</v>
      </c>
      <c r="P3700" s="40" t="s">
        <v>5932</v>
      </c>
      <c r="Q3700" s="41">
        <v>44456</v>
      </c>
      <c r="R3700" s="62" t="s">
        <v>15</v>
      </c>
      <c r="S3700" s="68"/>
    </row>
    <row r="3701" spans="1:19" s="70" customFormat="1" ht="12.75" hidden="1" customHeight="1" x14ac:dyDescent="0.2">
      <c r="A3701" s="38" t="s">
        <v>12338</v>
      </c>
      <c r="B3701" s="42" t="s">
        <v>12339</v>
      </c>
      <c r="C3701" s="42" t="s">
        <v>12340</v>
      </c>
      <c r="D3701" s="38">
        <v>300286</v>
      </c>
      <c r="E3701" s="38"/>
      <c r="F3701" s="42" t="s">
        <v>3944</v>
      </c>
      <c r="G3701" s="38">
        <v>8268008433</v>
      </c>
      <c r="H3701" s="40">
        <v>712733524</v>
      </c>
      <c r="I3701" s="3">
        <v>75000</v>
      </c>
      <c r="J3701" s="3"/>
      <c r="K3701" s="3">
        <v>13500</v>
      </c>
      <c r="L3701" s="3">
        <f t="shared" si="57"/>
        <v>88500</v>
      </c>
      <c r="M3701" s="41">
        <v>44609.729166666664</v>
      </c>
      <c r="N3701" s="39">
        <v>44470348</v>
      </c>
      <c r="O3701" s="42" t="s">
        <v>315</v>
      </c>
      <c r="P3701" s="42" t="s">
        <v>12167</v>
      </c>
      <c r="Q3701" s="60">
        <v>44659</v>
      </c>
      <c r="R3701" s="42" t="s">
        <v>243</v>
      </c>
      <c r="S3701" s="68"/>
    </row>
    <row r="3702" spans="1:19" s="70" customFormat="1" ht="12.75" hidden="1" customHeight="1" x14ac:dyDescent="0.2">
      <c r="A3702" s="38" t="s">
        <v>12344</v>
      </c>
      <c r="B3702" s="42" t="s">
        <v>12345</v>
      </c>
      <c r="C3702" s="42" t="s">
        <v>12346</v>
      </c>
      <c r="D3702" s="38">
        <v>300286</v>
      </c>
      <c r="E3702" s="38"/>
      <c r="F3702" s="42" t="s">
        <v>3944</v>
      </c>
      <c r="G3702" s="38">
        <v>8268008433</v>
      </c>
      <c r="H3702" s="40">
        <v>712733519</v>
      </c>
      <c r="I3702" s="3">
        <v>75000</v>
      </c>
      <c r="J3702" s="3"/>
      <c r="K3702" s="3">
        <v>13500</v>
      </c>
      <c r="L3702" s="3">
        <f t="shared" si="57"/>
        <v>88500</v>
      </c>
      <c r="M3702" s="41">
        <v>44609.729166666664</v>
      </c>
      <c r="N3702" s="39">
        <v>44470386</v>
      </c>
      <c r="O3702" s="42" t="s">
        <v>315</v>
      </c>
      <c r="P3702" s="42" t="s">
        <v>12167</v>
      </c>
      <c r="Q3702" s="60">
        <v>44659</v>
      </c>
      <c r="R3702" s="42" t="s">
        <v>243</v>
      </c>
      <c r="S3702" s="68"/>
    </row>
    <row r="3703" spans="1:19" s="70" customFormat="1" ht="12.75" hidden="1" customHeight="1" x14ac:dyDescent="0.2">
      <c r="A3703" s="38" t="s">
        <v>22138</v>
      </c>
      <c r="B3703" s="39" t="s">
        <v>22139</v>
      </c>
      <c r="C3703" s="39" t="s">
        <v>22140</v>
      </c>
      <c r="D3703" s="38">
        <v>813733</v>
      </c>
      <c r="E3703" s="38" t="s">
        <v>23092</v>
      </c>
      <c r="F3703" s="129" t="s">
        <v>22141</v>
      </c>
      <c r="G3703" s="38"/>
      <c r="H3703" s="40" t="s">
        <v>22142</v>
      </c>
      <c r="I3703" s="2">
        <v>75000</v>
      </c>
      <c r="J3703" s="2"/>
      <c r="K3703" s="2">
        <v>13500</v>
      </c>
      <c r="L3703" s="3">
        <f t="shared" si="57"/>
        <v>88500</v>
      </c>
      <c r="M3703" s="41">
        <v>45350.729166666664</v>
      </c>
      <c r="N3703" s="39">
        <v>161111179</v>
      </c>
      <c r="O3703" s="39" t="s">
        <v>3282</v>
      </c>
      <c r="P3703" s="40" t="s">
        <v>22143</v>
      </c>
      <c r="Q3703" s="41">
        <v>45367</v>
      </c>
      <c r="R3703" s="42" t="s">
        <v>2417</v>
      </c>
      <c r="S3703" s="68"/>
    </row>
    <row r="3704" spans="1:19" s="70" customFormat="1" ht="12.75" hidden="1" customHeight="1" x14ac:dyDescent="0.2">
      <c r="A3704" s="38" t="s">
        <v>16479</v>
      </c>
      <c r="B3704" s="39" t="s">
        <v>16480</v>
      </c>
      <c r="C3704" s="39" t="s">
        <v>16481</v>
      </c>
      <c r="D3704" s="38">
        <v>815539</v>
      </c>
      <c r="E3704" s="38"/>
      <c r="F3704" s="42" t="s">
        <v>1640</v>
      </c>
      <c r="G3704" s="38">
        <v>8268009979</v>
      </c>
      <c r="H3704" s="40" t="s">
        <v>16482</v>
      </c>
      <c r="I3704" s="2">
        <v>74900</v>
      </c>
      <c r="J3704" s="2"/>
      <c r="K3704" s="2">
        <v>13482</v>
      </c>
      <c r="L3704" s="3">
        <f t="shared" si="57"/>
        <v>88382</v>
      </c>
      <c r="M3704" s="41">
        <v>44876.729166666664</v>
      </c>
      <c r="N3704" s="39">
        <v>44327356</v>
      </c>
      <c r="O3704" s="39" t="s">
        <v>3282</v>
      </c>
      <c r="P3704" s="40" t="s">
        <v>16483</v>
      </c>
      <c r="Q3704" s="41">
        <v>44917</v>
      </c>
      <c r="R3704" s="42" t="s">
        <v>2417</v>
      </c>
      <c r="S3704" s="68"/>
    </row>
    <row r="3705" spans="1:19" s="70" customFormat="1" ht="12.75" hidden="1" customHeight="1" x14ac:dyDescent="0.2">
      <c r="A3705" s="38" t="s">
        <v>17973</v>
      </c>
      <c r="B3705" s="39" t="s">
        <v>17974</v>
      </c>
      <c r="C3705" s="39" t="s">
        <v>17975</v>
      </c>
      <c r="D3705" s="38">
        <v>507203</v>
      </c>
      <c r="E3705" s="38"/>
      <c r="F3705" s="39" t="s">
        <v>17373</v>
      </c>
      <c r="G3705" s="38">
        <v>8263000250</v>
      </c>
      <c r="H3705" s="40">
        <v>3722014474</v>
      </c>
      <c r="I3705" s="2">
        <v>74880</v>
      </c>
      <c r="J3705" s="2"/>
      <c r="K3705" s="2">
        <v>13478.4</v>
      </c>
      <c r="L3705" s="3">
        <f t="shared" si="57"/>
        <v>88358.399999999994</v>
      </c>
      <c r="M3705" s="41">
        <v>44894.729166666664</v>
      </c>
      <c r="N3705" s="39">
        <v>6870415259</v>
      </c>
      <c r="O3705" s="39" t="s">
        <v>3282</v>
      </c>
      <c r="P3705" s="40" t="s">
        <v>17976</v>
      </c>
      <c r="Q3705" s="41">
        <v>45002</v>
      </c>
      <c r="R3705" s="42" t="s">
        <v>2417</v>
      </c>
      <c r="S3705" s="68"/>
    </row>
    <row r="3706" spans="1:19" s="70" customFormat="1" ht="12.75" hidden="1" customHeight="1" x14ac:dyDescent="0.2">
      <c r="A3706" s="38" t="s">
        <v>18347</v>
      </c>
      <c r="B3706" s="39" t="s">
        <v>18348</v>
      </c>
      <c r="C3706" s="39" t="s">
        <v>18349</v>
      </c>
      <c r="D3706" s="38">
        <v>507203</v>
      </c>
      <c r="E3706" s="38"/>
      <c r="F3706" s="39" t="s">
        <v>17373</v>
      </c>
      <c r="G3706" s="38">
        <v>8263000250</v>
      </c>
      <c r="H3706" s="40">
        <v>3722017125</v>
      </c>
      <c r="I3706" s="2">
        <v>74880</v>
      </c>
      <c r="J3706" s="2"/>
      <c r="K3706" s="2">
        <v>13478.4</v>
      </c>
      <c r="L3706" s="3">
        <f t="shared" si="57"/>
        <v>88358.399999999994</v>
      </c>
      <c r="M3706" s="41">
        <v>44931.729166666664</v>
      </c>
      <c r="N3706" s="39">
        <v>6870434414</v>
      </c>
      <c r="O3706" s="39" t="s">
        <v>3282</v>
      </c>
      <c r="P3706" s="40" t="s">
        <v>18350</v>
      </c>
      <c r="Q3706" s="41">
        <v>45017</v>
      </c>
      <c r="R3706" s="42" t="s">
        <v>2417</v>
      </c>
      <c r="S3706" s="68"/>
    </row>
    <row r="3707" spans="1:19" s="70" customFormat="1" ht="12.75" hidden="1" customHeight="1" x14ac:dyDescent="0.2">
      <c r="A3707" s="38" t="s">
        <v>498</v>
      </c>
      <c r="B3707" s="42" t="s">
        <v>493</v>
      </c>
      <c r="C3707" s="42" t="s">
        <v>496</v>
      </c>
      <c r="D3707" s="38">
        <v>135997</v>
      </c>
      <c r="E3707" s="38"/>
      <c r="F3707" s="39" t="s">
        <v>183</v>
      </c>
      <c r="G3707" s="38">
        <v>8266010148</v>
      </c>
      <c r="H3707" s="40" t="s">
        <v>494</v>
      </c>
      <c r="I3707" s="3">
        <v>74818</v>
      </c>
      <c r="J3707" s="3"/>
      <c r="K3707" s="3">
        <v>13467.24</v>
      </c>
      <c r="L3707" s="3">
        <f t="shared" si="57"/>
        <v>88285.24</v>
      </c>
      <c r="M3707" s="41">
        <v>44198.729166666664</v>
      </c>
      <c r="N3707" s="39">
        <v>6870286461</v>
      </c>
      <c r="O3707" s="42" t="s">
        <v>315</v>
      </c>
      <c r="P3707" s="42" t="s">
        <v>499</v>
      </c>
      <c r="Q3707" s="60">
        <v>44240</v>
      </c>
      <c r="R3707" s="42" t="s">
        <v>243</v>
      </c>
      <c r="S3707" s="68"/>
    </row>
    <row r="3708" spans="1:19" s="70" customFormat="1" ht="12.75" customHeight="1" x14ac:dyDescent="0.2">
      <c r="A3708" s="38" t="s">
        <v>4065</v>
      </c>
      <c r="B3708" s="39" t="s">
        <v>4066</v>
      </c>
      <c r="C3708" s="39" t="s">
        <v>4067</v>
      </c>
      <c r="D3708" s="38">
        <v>502357</v>
      </c>
      <c r="E3708" s="38"/>
      <c r="F3708" s="90" t="s">
        <v>4068</v>
      </c>
      <c r="G3708" s="38">
        <v>8266011722</v>
      </c>
      <c r="H3708" s="40" t="s">
        <v>4069</v>
      </c>
      <c r="I3708" s="2">
        <v>74750</v>
      </c>
      <c r="J3708" s="2"/>
      <c r="K3708" s="2">
        <v>13455</v>
      </c>
      <c r="L3708" s="3">
        <f t="shared" si="57"/>
        <v>88205</v>
      </c>
      <c r="M3708" s="41">
        <v>44366.729166666664</v>
      </c>
      <c r="N3708" s="39">
        <v>6870139033</v>
      </c>
      <c r="O3708" s="39" t="s">
        <v>3027</v>
      </c>
      <c r="P3708" s="40" t="s">
        <v>4070</v>
      </c>
      <c r="Q3708" s="41">
        <v>44436</v>
      </c>
      <c r="R3708" s="62" t="s">
        <v>15</v>
      </c>
      <c r="S3708" s="68"/>
    </row>
    <row r="3709" spans="1:19" s="70" customFormat="1" ht="12.75" hidden="1" customHeight="1" x14ac:dyDescent="0.2">
      <c r="A3709" s="38" t="s">
        <v>21952</v>
      </c>
      <c r="B3709" s="39" t="s">
        <v>21953</v>
      </c>
      <c r="C3709" s="39" t="s">
        <v>21954</v>
      </c>
      <c r="D3709" s="38">
        <v>812419</v>
      </c>
      <c r="E3709" s="38"/>
      <c r="F3709" s="39" t="s">
        <v>1956</v>
      </c>
      <c r="G3709" s="38">
        <v>8268014014</v>
      </c>
      <c r="H3709" s="40" t="s">
        <v>21955</v>
      </c>
      <c r="I3709" s="2">
        <v>74693.220338983054</v>
      </c>
      <c r="J3709" s="2"/>
      <c r="K3709" s="2">
        <v>13444.77966101695</v>
      </c>
      <c r="L3709" s="3">
        <f t="shared" si="57"/>
        <v>88138</v>
      </c>
      <c r="M3709" s="41">
        <v>45318.729166666664</v>
      </c>
      <c r="N3709" s="39">
        <v>161046924</v>
      </c>
      <c r="O3709" s="39" t="s">
        <v>18453</v>
      </c>
      <c r="P3709" s="40" t="s">
        <v>21956</v>
      </c>
      <c r="Q3709" s="41">
        <v>45346</v>
      </c>
      <c r="R3709" s="62" t="s">
        <v>21</v>
      </c>
      <c r="S3709" s="68"/>
    </row>
    <row r="3710" spans="1:19" s="70" customFormat="1" ht="12.75" hidden="1" customHeight="1" x14ac:dyDescent="0.25">
      <c r="A3710" s="38" t="s">
        <v>13139</v>
      </c>
      <c r="B3710" s="39" t="s">
        <v>13140</v>
      </c>
      <c r="C3710" s="39" t="s">
        <v>13141</v>
      </c>
      <c r="D3710" s="38">
        <v>407261</v>
      </c>
      <c r="E3710" s="38"/>
      <c r="F3710" s="138" t="s">
        <v>58</v>
      </c>
      <c r="G3710" s="38">
        <v>8266014556</v>
      </c>
      <c r="H3710" s="40">
        <v>9856026850</v>
      </c>
      <c r="I3710" s="2">
        <v>74666.25</v>
      </c>
      <c r="J3710" s="2"/>
      <c r="K3710" s="2">
        <v>0</v>
      </c>
      <c r="L3710" s="3">
        <f t="shared" si="57"/>
        <v>74666.25</v>
      </c>
      <c r="M3710" s="41">
        <v>44679.729166666664</v>
      </c>
      <c r="N3710" s="39">
        <v>6870037319</v>
      </c>
      <c r="O3710" s="39" t="s">
        <v>3282</v>
      </c>
      <c r="P3710" s="40"/>
      <c r="Q3710" s="41"/>
      <c r="R3710" s="42" t="s">
        <v>2417</v>
      </c>
      <c r="S3710" s="68"/>
    </row>
    <row r="3711" spans="1:19" s="70" customFormat="1" ht="12.75" hidden="1" customHeight="1" x14ac:dyDescent="0.25">
      <c r="A3711" s="38" t="s">
        <v>13300</v>
      </c>
      <c r="B3711" s="39" t="s">
        <v>13301</v>
      </c>
      <c r="C3711" s="39" t="s">
        <v>13302</v>
      </c>
      <c r="D3711" s="38">
        <v>407261</v>
      </c>
      <c r="E3711" s="38"/>
      <c r="F3711" s="138" t="s">
        <v>58</v>
      </c>
      <c r="G3711" s="38">
        <v>8266014556</v>
      </c>
      <c r="H3711" s="40">
        <v>9854026960</v>
      </c>
      <c r="I3711" s="2">
        <v>74666.25</v>
      </c>
      <c r="J3711" s="2"/>
      <c r="K3711" s="2">
        <v>0</v>
      </c>
      <c r="L3711" s="3">
        <f t="shared" si="57"/>
        <v>74666.25</v>
      </c>
      <c r="M3711" s="41">
        <v>44683.729166666664</v>
      </c>
      <c r="N3711" s="39">
        <v>6870045313</v>
      </c>
      <c r="O3711" s="39" t="s">
        <v>3282</v>
      </c>
      <c r="P3711" s="40"/>
      <c r="Q3711" s="41"/>
      <c r="R3711" s="42" t="s">
        <v>2417</v>
      </c>
      <c r="S3711" s="68"/>
    </row>
    <row r="3712" spans="1:19" s="70" customFormat="1" ht="12.75" hidden="1" customHeight="1" x14ac:dyDescent="0.25">
      <c r="A3712" s="38" t="s">
        <v>13303</v>
      </c>
      <c r="B3712" s="39" t="s">
        <v>13304</v>
      </c>
      <c r="C3712" s="39" t="s">
        <v>13305</v>
      </c>
      <c r="D3712" s="38">
        <v>407261</v>
      </c>
      <c r="E3712" s="38"/>
      <c r="F3712" s="138" t="s">
        <v>58</v>
      </c>
      <c r="G3712" s="38">
        <v>8266014556</v>
      </c>
      <c r="H3712" s="40">
        <v>9854027047</v>
      </c>
      <c r="I3712" s="2">
        <v>74666.25</v>
      </c>
      <c r="J3712" s="2"/>
      <c r="K3712" s="2">
        <v>0</v>
      </c>
      <c r="L3712" s="3">
        <f t="shared" si="57"/>
        <v>74666.25</v>
      </c>
      <c r="M3712" s="41">
        <v>44685.729166666664</v>
      </c>
      <c r="N3712" s="39">
        <v>6870045334</v>
      </c>
      <c r="O3712" s="39" t="s">
        <v>3282</v>
      </c>
      <c r="P3712" s="40"/>
      <c r="Q3712" s="41"/>
      <c r="R3712" s="42" t="s">
        <v>2417</v>
      </c>
      <c r="S3712" s="68"/>
    </row>
    <row r="3713" spans="1:19" s="70" customFormat="1" ht="12.75" hidden="1" customHeight="1" x14ac:dyDescent="0.25">
      <c r="A3713" s="38" t="s">
        <v>13313</v>
      </c>
      <c r="B3713" s="39" t="s">
        <v>13314</v>
      </c>
      <c r="C3713" s="39" t="s">
        <v>13315</v>
      </c>
      <c r="D3713" s="38">
        <v>407261</v>
      </c>
      <c r="E3713" s="38"/>
      <c r="F3713" s="138" t="s">
        <v>58</v>
      </c>
      <c r="G3713" s="38">
        <v>8266014556</v>
      </c>
      <c r="H3713" s="40">
        <v>9854026872</v>
      </c>
      <c r="I3713" s="2">
        <v>74666.25</v>
      </c>
      <c r="J3713" s="2"/>
      <c r="K3713" s="2">
        <v>0</v>
      </c>
      <c r="L3713" s="3">
        <f t="shared" si="57"/>
        <v>74666.25</v>
      </c>
      <c r="M3713" s="41">
        <v>44680.729166666664</v>
      </c>
      <c r="N3713" s="39">
        <v>6870045490</v>
      </c>
      <c r="O3713" s="39" t="s">
        <v>3282</v>
      </c>
      <c r="P3713" s="40"/>
      <c r="Q3713" s="41"/>
      <c r="R3713" s="42" t="s">
        <v>2417</v>
      </c>
      <c r="S3713" s="68"/>
    </row>
    <row r="3714" spans="1:19" s="70" customFormat="1" ht="12.75" hidden="1" customHeight="1" x14ac:dyDescent="0.25">
      <c r="A3714" s="38" t="s">
        <v>13408</v>
      </c>
      <c r="B3714" s="39" t="s">
        <v>13409</v>
      </c>
      <c r="C3714" s="39" t="s">
        <v>13410</v>
      </c>
      <c r="D3714" s="38">
        <v>407261</v>
      </c>
      <c r="E3714" s="38"/>
      <c r="F3714" s="138" t="s">
        <v>58</v>
      </c>
      <c r="G3714" s="38">
        <v>8266013888</v>
      </c>
      <c r="H3714" s="40">
        <v>9854027458</v>
      </c>
      <c r="I3714" s="2">
        <v>74666.25</v>
      </c>
      <c r="J3714" s="2"/>
      <c r="K3714" s="2">
        <v>0</v>
      </c>
      <c r="L3714" s="3">
        <f t="shared" si="57"/>
        <v>74666.25</v>
      </c>
      <c r="M3714" s="41">
        <v>44698.729166666664</v>
      </c>
      <c r="N3714" s="39">
        <v>6870059586</v>
      </c>
      <c r="O3714" s="39" t="s">
        <v>3282</v>
      </c>
      <c r="P3714" s="40"/>
      <c r="Q3714" s="41"/>
      <c r="R3714" s="42" t="s">
        <v>2417</v>
      </c>
      <c r="S3714" s="68"/>
    </row>
    <row r="3715" spans="1:19" s="70" customFormat="1" ht="12.75" hidden="1" customHeight="1" x14ac:dyDescent="0.25">
      <c r="A3715" s="38" t="s">
        <v>13411</v>
      </c>
      <c r="B3715" s="39" t="s">
        <v>13412</v>
      </c>
      <c r="C3715" s="39" t="s">
        <v>13413</v>
      </c>
      <c r="D3715" s="38">
        <v>407261</v>
      </c>
      <c r="E3715" s="38"/>
      <c r="F3715" s="138" t="s">
        <v>58</v>
      </c>
      <c r="G3715" s="38">
        <v>8266013888</v>
      </c>
      <c r="H3715" s="40">
        <v>9854027365</v>
      </c>
      <c r="I3715" s="2">
        <v>74666.25</v>
      </c>
      <c r="J3715" s="2"/>
      <c r="K3715" s="2">
        <v>0</v>
      </c>
      <c r="L3715" s="3">
        <f t="shared" si="57"/>
        <v>74666.25</v>
      </c>
      <c r="M3715" s="41">
        <v>44695.729166666664</v>
      </c>
      <c r="N3715" s="39">
        <v>6870059593</v>
      </c>
      <c r="O3715" s="39" t="s">
        <v>3282</v>
      </c>
      <c r="P3715" s="40"/>
      <c r="Q3715" s="41"/>
      <c r="R3715" s="42" t="s">
        <v>2417</v>
      </c>
      <c r="S3715" s="68"/>
    </row>
    <row r="3716" spans="1:19" s="70" customFormat="1" ht="12.75" hidden="1" customHeight="1" x14ac:dyDescent="0.25">
      <c r="A3716" s="38" t="s">
        <v>13417</v>
      </c>
      <c r="B3716" s="39" t="s">
        <v>13418</v>
      </c>
      <c r="C3716" s="39" t="s">
        <v>13419</v>
      </c>
      <c r="D3716" s="38">
        <v>407261</v>
      </c>
      <c r="E3716" s="38"/>
      <c r="F3716" s="138" t="s">
        <v>58</v>
      </c>
      <c r="G3716" s="38">
        <v>8266013888</v>
      </c>
      <c r="H3716" s="40">
        <v>9854027476</v>
      </c>
      <c r="I3716" s="2">
        <v>74666.25</v>
      </c>
      <c r="J3716" s="2"/>
      <c r="K3716" s="2">
        <v>0</v>
      </c>
      <c r="L3716" s="3">
        <f t="shared" si="57"/>
        <v>74666.25</v>
      </c>
      <c r="M3716" s="41">
        <v>44699.729166666664</v>
      </c>
      <c r="N3716" s="39">
        <v>6870059561</v>
      </c>
      <c r="O3716" s="39" t="s">
        <v>3282</v>
      </c>
      <c r="P3716" s="40"/>
      <c r="Q3716" s="41"/>
      <c r="R3716" s="42" t="s">
        <v>2417</v>
      </c>
      <c r="S3716" s="68"/>
    </row>
    <row r="3717" spans="1:19" s="70" customFormat="1" ht="12.75" hidden="1" customHeight="1" x14ac:dyDescent="0.25">
      <c r="A3717" s="38" t="s">
        <v>13605</v>
      </c>
      <c r="B3717" s="39" t="s">
        <v>13606</v>
      </c>
      <c r="C3717" s="39" t="s">
        <v>13607</v>
      </c>
      <c r="D3717" s="38">
        <v>407261</v>
      </c>
      <c r="E3717" s="38"/>
      <c r="F3717" s="138" t="s">
        <v>58</v>
      </c>
      <c r="G3717" s="38">
        <v>8266015073</v>
      </c>
      <c r="H3717" s="40">
        <v>9854027802</v>
      </c>
      <c r="I3717" s="2">
        <v>74666.25</v>
      </c>
      <c r="J3717" s="2"/>
      <c r="K3717" s="2">
        <v>0</v>
      </c>
      <c r="L3717" s="3">
        <f t="shared" si="57"/>
        <v>74666.25</v>
      </c>
      <c r="M3717" s="41">
        <v>44712.729166666664</v>
      </c>
      <c r="N3717" s="39">
        <v>6870072960</v>
      </c>
      <c r="O3717" s="39" t="s">
        <v>3282</v>
      </c>
      <c r="P3717" s="40"/>
      <c r="Q3717" s="41"/>
      <c r="R3717" s="42" t="s">
        <v>2417</v>
      </c>
      <c r="S3717" s="68"/>
    </row>
    <row r="3718" spans="1:19" s="70" customFormat="1" ht="12.75" hidden="1" customHeight="1" x14ac:dyDescent="0.25">
      <c r="A3718" s="38" t="s">
        <v>13608</v>
      </c>
      <c r="B3718" s="39" t="s">
        <v>13609</v>
      </c>
      <c r="C3718" s="39" t="s">
        <v>13610</v>
      </c>
      <c r="D3718" s="38">
        <v>407261</v>
      </c>
      <c r="E3718" s="38"/>
      <c r="F3718" s="138" t="s">
        <v>58</v>
      </c>
      <c r="G3718" s="38">
        <v>8266015073</v>
      </c>
      <c r="H3718" s="40">
        <v>9854027682</v>
      </c>
      <c r="I3718" s="2">
        <v>74666.25</v>
      </c>
      <c r="J3718" s="2"/>
      <c r="K3718" s="2">
        <v>0</v>
      </c>
      <c r="L3718" s="3">
        <f t="shared" ref="L3718:L3781" si="58">SUM(I3718:K3718)</f>
        <v>74666.25</v>
      </c>
      <c r="M3718" s="41">
        <v>44707.729166666664</v>
      </c>
      <c r="N3718" s="39">
        <v>6870072982</v>
      </c>
      <c r="O3718" s="39" t="s">
        <v>3282</v>
      </c>
      <c r="P3718" s="40"/>
      <c r="Q3718" s="41"/>
      <c r="R3718" s="42" t="s">
        <v>2417</v>
      </c>
      <c r="S3718" s="68"/>
    </row>
    <row r="3719" spans="1:19" s="70" customFormat="1" ht="12.75" hidden="1" customHeight="1" x14ac:dyDescent="0.25">
      <c r="A3719" s="38" t="s">
        <v>13611</v>
      </c>
      <c r="B3719" s="39" t="s">
        <v>13612</v>
      </c>
      <c r="C3719" s="39" t="s">
        <v>13613</v>
      </c>
      <c r="D3719" s="38">
        <v>407261</v>
      </c>
      <c r="E3719" s="38"/>
      <c r="F3719" s="138" t="s">
        <v>58</v>
      </c>
      <c r="G3719" s="38">
        <v>8266015073</v>
      </c>
      <c r="H3719" s="40">
        <v>9854027694</v>
      </c>
      <c r="I3719" s="2">
        <v>74666.25</v>
      </c>
      <c r="J3719" s="2"/>
      <c r="K3719" s="2">
        <v>0</v>
      </c>
      <c r="L3719" s="3">
        <f t="shared" si="58"/>
        <v>74666.25</v>
      </c>
      <c r="M3719" s="41">
        <v>44708.729166666664</v>
      </c>
      <c r="N3719" s="39">
        <v>6870072988</v>
      </c>
      <c r="O3719" s="39" t="s">
        <v>3282</v>
      </c>
      <c r="P3719" s="40"/>
      <c r="Q3719" s="41"/>
      <c r="R3719" s="42" t="s">
        <v>2417</v>
      </c>
      <c r="S3719" s="68"/>
    </row>
    <row r="3720" spans="1:19" s="70" customFormat="1" ht="12.75" hidden="1" customHeight="1" x14ac:dyDescent="0.25">
      <c r="A3720" s="38" t="s">
        <v>13614</v>
      </c>
      <c r="B3720" s="39" t="s">
        <v>13615</v>
      </c>
      <c r="C3720" s="39" t="s">
        <v>13616</v>
      </c>
      <c r="D3720" s="38">
        <v>407261</v>
      </c>
      <c r="E3720" s="38"/>
      <c r="F3720" s="138" t="s">
        <v>58</v>
      </c>
      <c r="G3720" s="38">
        <v>8266015073</v>
      </c>
      <c r="H3720" s="40">
        <v>9854027714</v>
      </c>
      <c r="I3720" s="2">
        <v>74666.25</v>
      </c>
      <c r="J3720" s="2"/>
      <c r="K3720" s="2">
        <v>0</v>
      </c>
      <c r="L3720" s="3">
        <f t="shared" si="58"/>
        <v>74666.25</v>
      </c>
      <c r="M3720" s="41">
        <v>44709.729166666664</v>
      </c>
      <c r="N3720" s="39">
        <v>6870072995</v>
      </c>
      <c r="O3720" s="39" t="s">
        <v>3282</v>
      </c>
      <c r="P3720" s="40"/>
      <c r="Q3720" s="41"/>
      <c r="R3720" s="42" t="s">
        <v>2417</v>
      </c>
      <c r="S3720" s="68"/>
    </row>
    <row r="3721" spans="1:19" s="70" customFormat="1" ht="12.75" hidden="1" customHeight="1" x14ac:dyDescent="0.25">
      <c r="A3721" s="38" t="s">
        <v>13620</v>
      </c>
      <c r="B3721" s="39" t="s">
        <v>13621</v>
      </c>
      <c r="C3721" s="39" t="s">
        <v>13622</v>
      </c>
      <c r="D3721" s="38">
        <v>407261</v>
      </c>
      <c r="E3721" s="38"/>
      <c r="F3721" s="138" t="s">
        <v>58</v>
      </c>
      <c r="G3721" s="38">
        <v>8266013888</v>
      </c>
      <c r="H3721" s="40">
        <v>9854027538</v>
      </c>
      <c r="I3721" s="2">
        <v>74666.25</v>
      </c>
      <c r="J3721" s="2"/>
      <c r="K3721" s="2">
        <v>0</v>
      </c>
      <c r="L3721" s="3">
        <f t="shared" si="58"/>
        <v>74666.25</v>
      </c>
      <c r="M3721" s="41">
        <v>44702.729166666664</v>
      </c>
      <c r="N3721" s="39">
        <v>6870073010</v>
      </c>
      <c r="O3721" s="39" t="s">
        <v>3282</v>
      </c>
      <c r="P3721" s="40"/>
      <c r="Q3721" s="41"/>
      <c r="R3721" s="42" t="s">
        <v>2417</v>
      </c>
      <c r="S3721" s="68"/>
    </row>
    <row r="3722" spans="1:19" s="70" customFormat="1" ht="12.75" hidden="1" customHeight="1" x14ac:dyDescent="0.25">
      <c r="A3722" s="38" t="s">
        <v>14015</v>
      </c>
      <c r="B3722" s="39" t="s">
        <v>14016</v>
      </c>
      <c r="C3722" s="39" t="s">
        <v>14017</v>
      </c>
      <c r="D3722" s="38">
        <v>407261</v>
      </c>
      <c r="E3722" s="38"/>
      <c r="F3722" s="138" t="s">
        <v>58</v>
      </c>
      <c r="G3722" s="38">
        <v>8266015073</v>
      </c>
      <c r="H3722" s="40">
        <v>9854027832</v>
      </c>
      <c r="I3722" s="2">
        <v>74666.25</v>
      </c>
      <c r="J3722" s="2"/>
      <c r="K3722" s="2">
        <v>0</v>
      </c>
      <c r="L3722" s="3">
        <f t="shared" si="58"/>
        <v>74666.25</v>
      </c>
      <c r="M3722" s="41">
        <v>44713.729166666664</v>
      </c>
      <c r="N3722" s="39">
        <v>6870099212</v>
      </c>
      <c r="O3722" s="39" t="s">
        <v>3282</v>
      </c>
      <c r="P3722" s="40"/>
      <c r="Q3722" s="41"/>
      <c r="R3722" s="42" t="s">
        <v>2417</v>
      </c>
      <c r="S3722" s="68"/>
    </row>
    <row r="3723" spans="1:19" s="70" customFormat="1" ht="12.75" hidden="1" customHeight="1" x14ac:dyDescent="0.25">
      <c r="A3723" s="38" t="s">
        <v>14047</v>
      </c>
      <c r="B3723" s="39" t="s">
        <v>14048</v>
      </c>
      <c r="C3723" s="39" t="s">
        <v>14049</v>
      </c>
      <c r="D3723" s="38">
        <v>407261</v>
      </c>
      <c r="E3723" s="38"/>
      <c r="F3723" s="138" t="s">
        <v>58</v>
      </c>
      <c r="G3723" s="38">
        <v>8266015073</v>
      </c>
      <c r="H3723" s="40">
        <v>9854027839</v>
      </c>
      <c r="I3723" s="2">
        <v>74666.25</v>
      </c>
      <c r="J3723" s="2"/>
      <c r="K3723" s="2">
        <v>0</v>
      </c>
      <c r="L3723" s="3">
        <f t="shared" si="58"/>
        <v>74666.25</v>
      </c>
      <c r="M3723" s="41">
        <v>44714.729166666664</v>
      </c>
      <c r="N3723" s="39">
        <v>6870100166</v>
      </c>
      <c r="O3723" s="39" t="s">
        <v>3282</v>
      </c>
      <c r="P3723" s="40"/>
      <c r="Q3723" s="41"/>
      <c r="R3723" s="42" t="s">
        <v>2417</v>
      </c>
      <c r="S3723" s="68"/>
    </row>
    <row r="3724" spans="1:19" s="70" customFormat="1" ht="12.75" hidden="1" customHeight="1" x14ac:dyDescent="0.25">
      <c r="A3724" s="38" t="s">
        <v>14053</v>
      </c>
      <c r="B3724" s="39" t="s">
        <v>14054</v>
      </c>
      <c r="C3724" s="39" t="s">
        <v>14055</v>
      </c>
      <c r="D3724" s="38">
        <v>407261</v>
      </c>
      <c r="E3724" s="38"/>
      <c r="F3724" s="138" t="s">
        <v>58</v>
      </c>
      <c r="G3724" s="38">
        <v>8266015073</v>
      </c>
      <c r="H3724" s="40">
        <v>9854027856</v>
      </c>
      <c r="I3724" s="2">
        <v>74666.25</v>
      </c>
      <c r="J3724" s="2"/>
      <c r="K3724" s="2">
        <v>0</v>
      </c>
      <c r="L3724" s="3">
        <f t="shared" si="58"/>
        <v>74666.25</v>
      </c>
      <c r="M3724" s="41">
        <v>44715.729166666664</v>
      </c>
      <c r="N3724" s="39">
        <v>6870100176</v>
      </c>
      <c r="O3724" s="39" t="s">
        <v>3282</v>
      </c>
      <c r="P3724" s="40"/>
      <c r="Q3724" s="41"/>
      <c r="R3724" s="42" t="s">
        <v>2417</v>
      </c>
      <c r="S3724" s="68"/>
    </row>
    <row r="3725" spans="1:19" s="70" customFormat="1" ht="12.75" hidden="1" customHeight="1" x14ac:dyDescent="0.25">
      <c r="A3725" s="38" t="s">
        <v>14065</v>
      </c>
      <c r="B3725" s="39" t="s">
        <v>14066</v>
      </c>
      <c r="C3725" s="39" t="s">
        <v>14067</v>
      </c>
      <c r="D3725" s="38">
        <v>407261</v>
      </c>
      <c r="E3725" s="38"/>
      <c r="F3725" s="138" t="s">
        <v>58</v>
      </c>
      <c r="G3725" s="38">
        <v>8266013888</v>
      </c>
      <c r="H3725" s="40">
        <v>9854027810</v>
      </c>
      <c r="I3725" s="2">
        <v>74666.25</v>
      </c>
      <c r="J3725" s="2"/>
      <c r="K3725" s="2">
        <v>0</v>
      </c>
      <c r="L3725" s="3">
        <f t="shared" si="58"/>
        <v>74666.25</v>
      </c>
      <c r="M3725" s="41">
        <v>44712.729166666664</v>
      </c>
      <c r="N3725" s="39">
        <v>6870100224</v>
      </c>
      <c r="O3725" s="39" t="s">
        <v>3282</v>
      </c>
      <c r="P3725" s="40"/>
      <c r="Q3725" s="41"/>
      <c r="R3725" s="42" t="s">
        <v>2417</v>
      </c>
      <c r="S3725" s="68"/>
    </row>
    <row r="3726" spans="1:19" s="70" customFormat="1" ht="12.75" hidden="1" customHeight="1" x14ac:dyDescent="0.25">
      <c r="A3726" s="38" t="s">
        <v>14068</v>
      </c>
      <c r="B3726" s="39" t="s">
        <v>14069</v>
      </c>
      <c r="C3726" s="39" t="s">
        <v>14070</v>
      </c>
      <c r="D3726" s="38">
        <v>407261</v>
      </c>
      <c r="E3726" s="38"/>
      <c r="F3726" s="138" t="s">
        <v>58</v>
      </c>
      <c r="G3726" s="38">
        <v>8266013888</v>
      </c>
      <c r="H3726" s="40">
        <v>9854027823</v>
      </c>
      <c r="I3726" s="2">
        <v>74666.25</v>
      </c>
      <c r="J3726" s="2"/>
      <c r="K3726" s="2">
        <v>0</v>
      </c>
      <c r="L3726" s="3">
        <f t="shared" si="58"/>
        <v>74666.25</v>
      </c>
      <c r="M3726" s="41">
        <v>44713.729166666664</v>
      </c>
      <c r="N3726" s="39">
        <v>6870100228</v>
      </c>
      <c r="O3726" s="39" t="s">
        <v>3282</v>
      </c>
      <c r="P3726" s="40"/>
      <c r="Q3726" s="41"/>
      <c r="R3726" s="42" t="s">
        <v>2417</v>
      </c>
      <c r="S3726" s="68"/>
    </row>
    <row r="3727" spans="1:19" s="70" customFormat="1" ht="12.75" hidden="1" customHeight="1" x14ac:dyDescent="0.25">
      <c r="A3727" s="38" t="s">
        <v>14188</v>
      </c>
      <c r="B3727" s="39" t="s">
        <v>14189</v>
      </c>
      <c r="C3727" s="39" t="s">
        <v>14190</v>
      </c>
      <c r="D3727" s="38">
        <v>407261</v>
      </c>
      <c r="E3727" s="38"/>
      <c r="F3727" s="138" t="s">
        <v>58</v>
      </c>
      <c r="G3727" s="38">
        <v>8266015073</v>
      </c>
      <c r="H3727" s="40">
        <v>9854028189</v>
      </c>
      <c r="I3727" s="2">
        <v>74666.25</v>
      </c>
      <c r="J3727" s="2"/>
      <c r="K3727" s="2">
        <v>0</v>
      </c>
      <c r="L3727" s="3">
        <f t="shared" si="58"/>
        <v>74666.25</v>
      </c>
      <c r="M3727" s="41">
        <v>44735.729166666664</v>
      </c>
      <c r="N3727" s="39">
        <v>6870110795</v>
      </c>
      <c r="O3727" s="39" t="s">
        <v>3282</v>
      </c>
      <c r="P3727" s="40"/>
      <c r="Q3727" s="41"/>
      <c r="R3727" s="42" t="s">
        <v>2417</v>
      </c>
      <c r="S3727" s="68"/>
    </row>
    <row r="3728" spans="1:19" s="70" customFormat="1" ht="12.75" hidden="1" customHeight="1" x14ac:dyDescent="0.25">
      <c r="A3728" s="38" t="s">
        <v>14276</v>
      </c>
      <c r="B3728" s="39" t="s">
        <v>14277</v>
      </c>
      <c r="C3728" s="39" t="s">
        <v>14278</v>
      </c>
      <c r="D3728" s="38">
        <v>407261</v>
      </c>
      <c r="E3728" s="38"/>
      <c r="F3728" s="138" t="s">
        <v>58</v>
      </c>
      <c r="G3728" s="38">
        <v>8266015073</v>
      </c>
      <c r="H3728" s="40">
        <v>9854028277</v>
      </c>
      <c r="I3728" s="2">
        <v>74666.25</v>
      </c>
      <c r="J3728" s="2"/>
      <c r="K3728" s="2">
        <v>0</v>
      </c>
      <c r="L3728" s="3">
        <f t="shared" si="58"/>
        <v>74666.25</v>
      </c>
      <c r="M3728" s="41">
        <v>44741.729166666664</v>
      </c>
      <c r="N3728" s="39">
        <v>6870117591</v>
      </c>
      <c r="O3728" s="39" t="s">
        <v>3282</v>
      </c>
      <c r="P3728" s="40"/>
      <c r="Q3728" s="41"/>
      <c r="R3728" s="42" t="s">
        <v>2417</v>
      </c>
      <c r="S3728" s="68"/>
    </row>
    <row r="3729" spans="1:19" s="70" customFormat="1" ht="12.75" hidden="1" customHeight="1" x14ac:dyDescent="0.25">
      <c r="A3729" s="38" t="s">
        <v>14440</v>
      </c>
      <c r="B3729" s="39" t="s">
        <v>14441</v>
      </c>
      <c r="C3729" s="39" t="s">
        <v>14442</v>
      </c>
      <c r="D3729" s="38">
        <v>407261</v>
      </c>
      <c r="E3729" s="38"/>
      <c r="F3729" s="138" t="s">
        <v>58</v>
      </c>
      <c r="G3729" s="38">
        <v>8266015073</v>
      </c>
      <c r="H3729" s="40">
        <v>9854028370</v>
      </c>
      <c r="I3729" s="2">
        <v>74666.25</v>
      </c>
      <c r="J3729" s="2"/>
      <c r="K3729" s="2">
        <v>0</v>
      </c>
      <c r="L3729" s="3">
        <f t="shared" si="58"/>
        <v>74666.25</v>
      </c>
      <c r="M3729" s="41">
        <v>44746.729166666664</v>
      </c>
      <c r="N3729" s="39">
        <v>6870127564</v>
      </c>
      <c r="O3729" s="39" t="s">
        <v>3282</v>
      </c>
      <c r="P3729" s="40"/>
      <c r="Q3729" s="41"/>
      <c r="R3729" s="42" t="s">
        <v>2417</v>
      </c>
      <c r="S3729" s="68"/>
    </row>
    <row r="3730" spans="1:19" s="70" customFormat="1" ht="12.75" hidden="1" customHeight="1" x14ac:dyDescent="0.25">
      <c r="A3730" s="38" t="s">
        <v>14616</v>
      </c>
      <c r="B3730" s="39" t="s">
        <v>14617</v>
      </c>
      <c r="C3730" s="39" t="s">
        <v>14618</v>
      </c>
      <c r="D3730" s="38">
        <v>407261</v>
      </c>
      <c r="E3730" s="38"/>
      <c r="F3730" s="138" t="s">
        <v>58</v>
      </c>
      <c r="G3730" s="38">
        <v>8266015073</v>
      </c>
      <c r="H3730" s="40">
        <v>9854028513</v>
      </c>
      <c r="I3730" s="2">
        <v>74666.25</v>
      </c>
      <c r="J3730" s="2"/>
      <c r="K3730" s="2">
        <v>0</v>
      </c>
      <c r="L3730" s="3">
        <f t="shared" si="58"/>
        <v>74666.25</v>
      </c>
      <c r="M3730" s="41">
        <v>44755.729166666664</v>
      </c>
      <c r="N3730" s="39">
        <v>6870139411</v>
      </c>
      <c r="O3730" s="39" t="s">
        <v>3282</v>
      </c>
      <c r="P3730" s="40"/>
      <c r="Q3730" s="41"/>
      <c r="R3730" s="42" t="s">
        <v>2417</v>
      </c>
      <c r="S3730" s="68"/>
    </row>
    <row r="3731" spans="1:19" s="70" customFormat="1" ht="12.75" hidden="1" customHeight="1" x14ac:dyDescent="0.25">
      <c r="A3731" s="38" t="s">
        <v>14619</v>
      </c>
      <c r="B3731" s="39" t="s">
        <v>14620</v>
      </c>
      <c r="C3731" s="39" t="s">
        <v>14621</v>
      </c>
      <c r="D3731" s="38">
        <v>407261</v>
      </c>
      <c r="E3731" s="38"/>
      <c r="F3731" s="138" t="s">
        <v>58</v>
      </c>
      <c r="G3731" s="38">
        <v>8266015073</v>
      </c>
      <c r="H3731" s="40">
        <v>9854028499</v>
      </c>
      <c r="I3731" s="2">
        <v>74666.25</v>
      </c>
      <c r="J3731" s="2"/>
      <c r="K3731" s="2">
        <v>0</v>
      </c>
      <c r="L3731" s="3">
        <f t="shared" si="58"/>
        <v>74666.25</v>
      </c>
      <c r="M3731" s="41">
        <v>44754.729166666664</v>
      </c>
      <c r="N3731" s="39">
        <v>6870139422</v>
      </c>
      <c r="O3731" s="39" t="s">
        <v>3282</v>
      </c>
      <c r="P3731" s="40"/>
      <c r="Q3731" s="41"/>
      <c r="R3731" s="42" t="s">
        <v>2417</v>
      </c>
      <c r="S3731" s="68"/>
    </row>
    <row r="3732" spans="1:19" s="70" customFormat="1" ht="12.75" hidden="1" customHeight="1" x14ac:dyDescent="0.25">
      <c r="A3732" s="38" t="s">
        <v>14688</v>
      </c>
      <c r="B3732" s="39" t="s">
        <v>14689</v>
      </c>
      <c r="C3732" s="39" t="s">
        <v>14690</v>
      </c>
      <c r="D3732" s="38">
        <v>407261</v>
      </c>
      <c r="E3732" s="38"/>
      <c r="F3732" s="138" t="s">
        <v>58</v>
      </c>
      <c r="G3732" s="38">
        <v>8266015073</v>
      </c>
      <c r="H3732" s="40">
        <v>9854028704</v>
      </c>
      <c r="I3732" s="2">
        <v>74666.25</v>
      </c>
      <c r="J3732" s="2"/>
      <c r="K3732" s="2">
        <v>0</v>
      </c>
      <c r="L3732" s="3">
        <f t="shared" si="58"/>
        <v>74666.25</v>
      </c>
      <c r="M3732" s="41">
        <v>44765.729166666664</v>
      </c>
      <c r="N3732" s="39">
        <v>6870142864</v>
      </c>
      <c r="O3732" s="39" t="s">
        <v>3282</v>
      </c>
      <c r="P3732" s="40"/>
      <c r="Q3732" s="41"/>
      <c r="R3732" s="42" t="s">
        <v>2417</v>
      </c>
      <c r="S3732" s="68"/>
    </row>
    <row r="3733" spans="1:19" s="70" customFormat="1" ht="12.75" hidden="1" customHeight="1" x14ac:dyDescent="0.25">
      <c r="A3733" s="38" t="s">
        <v>14691</v>
      </c>
      <c r="B3733" s="39" t="s">
        <v>14692</v>
      </c>
      <c r="C3733" s="39" t="s">
        <v>14693</v>
      </c>
      <c r="D3733" s="38">
        <v>407261</v>
      </c>
      <c r="E3733" s="38"/>
      <c r="F3733" s="138" t="s">
        <v>58</v>
      </c>
      <c r="G3733" s="38">
        <v>8266015073</v>
      </c>
      <c r="H3733" s="40">
        <v>9854028660</v>
      </c>
      <c r="I3733" s="2">
        <v>74666.25</v>
      </c>
      <c r="J3733" s="2"/>
      <c r="K3733" s="2">
        <v>0</v>
      </c>
      <c r="L3733" s="3">
        <f t="shared" si="58"/>
        <v>74666.25</v>
      </c>
      <c r="M3733" s="41">
        <v>44763.729166666664</v>
      </c>
      <c r="N3733" s="39">
        <v>6870142889</v>
      </c>
      <c r="O3733" s="39" t="s">
        <v>3282</v>
      </c>
      <c r="P3733" s="40"/>
      <c r="Q3733" s="41"/>
      <c r="R3733" s="42" t="s">
        <v>2417</v>
      </c>
      <c r="S3733" s="68"/>
    </row>
    <row r="3734" spans="1:19" s="70" customFormat="1" ht="12.75" hidden="1" customHeight="1" x14ac:dyDescent="0.25">
      <c r="A3734" s="38" t="s">
        <v>14694</v>
      </c>
      <c r="B3734" s="39" t="s">
        <v>14695</v>
      </c>
      <c r="C3734" s="39" t="s">
        <v>14696</v>
      </c>
      <c r="D3734" s="38">
        <v>407261</v>
      </c>
      <c r="E3734" s="38"/>
      <c r="F3734" s="138" t="s">
        <v>58</v>
      </c>
      <c r="G3734" s="38">
        <v>8266015073</v>
      </c>
      <c r="H3734" s="40">
        <v>9854028693</v>
      </c>
      <c r="I3734" s="2">
        <v>74666.25</v>
      </c>
      <c r="J3734" s="2"/>
      <c r="K3734" s="2">
        <v>0</v>
      </c>
      <c r="L3734" s="3">
        <f t="shared" si="58"/>
        <v>74666.25</v>
      </c>
      <c r="M3734" s="41">
        <v>44764.729166666664</v>
      </c>
      <c r="N3734" s="39">
        <v>6870142900</v>
      </c>
      <c r="O3734" s="39" t="s">
        <v>3282</v>
      </c>
      <c r="P3734" s="40"/>
      <c r="Q3734" s="41"/>
      <c r="R3734" s="42" t="s">
        <v>2417</v>
      </c>
      <c r="S3734" s="68"/>
    </row>
    <row r="3735" spans="1:19" s="70" customFormat="1" ht="12.75" hidden="1" customHeight="1" x14ac:dyDescent="0.25">
      <c r="A3735" s="38" t="s">
        <v>14739</v>
      </c>
      <c r="B3735" s="39" t="s">
        <v>14740</v>
      </c>
      <c r="C3735" s="39" t="s">
        <v>14741</v>
      </c>
      <c r="D3735" s="38">
        <v>407261</v>
      </c>
      <c r="E3735" s="38"/>
      <c r="F3735" s="138" t="s">
        <v>58</v>
      </c>
      <c r="G3735" s="38">
        <v>8266015073</v>
      </c>
      <c r="H3735" s="40">
        <v>9854028835</v>
      </c>
      <c r="I3735" s="2">
        <v>74666.25</v>
      </c>
      <c r="J3735" s="2"/>
      <c r="K3735" s="2">
        <v>0</v>
      </c>
      <c r="L3735" s="3">
        <f t="shared" si="58"/>
        <v>74666.25</v>
      </c>
      <c r="M3735" s="41">
        <v>44772.729166666664</v>
      </c>
      <c r="N3735" s="39">
        <v>6870149698</v>
      </c>
      <c r="O3735" s="39" t="s">
        <v>3282</v>
      </c>
      <c r="P3735" s="40"/>
      <c r="Q3735" s="41"/>
      <c r="R3735" s="42" t="s">
        <v>2417</v>
      </c>
      <c r="S3735" s="68"/>
    </row>
    <row r="3736" spans="1:19" s="70" customFormat="1" ht="12.75" hidden="1" customHeight="1" x14ac:dyDescent="0.25">
      <c r="A3736" s="38" t="s">
        <v>14881</v>
      </c>
      <c r="B3736" s="39" t="s">
        <v>14882</v>
      </c>
      <c r="C3736" s="39" t="s">
        <v>14883</v>
      </c>
      <c r="D3736" s="38">
        <v>407261</v>
      </c>
      <c r="E3736" s="38"/>
      <c r="F3736" s="138" t="s">
        <v>58</v>
      </c>
      <c r="G3736" s="38">
        <v>8266015073</v>
      </c>
      <c r="H3736" s="40">
        <v>9854028946</v>
      </c>
      <c r="I3736" s="2">
        <v>74666.25</v>
      </c>
      <c r="J3736" s="2"/>
      <c r="K3736" s="2">
        <v>0</v>
      </c>
      <c r="L3736" s="3">
        <f t="shared" si="58"/>
        <v>74666.25</v>
      </c>
      <c r="M3736" s="41">
        <v>44776.729166666664</v>
      </c>
      <c r="N3736" s="39">
        <v>6870158360</v>
      </c>
      <c r="O3736" s="39" t="s">
        <v>3282</v>
      </c>
      <c r="P3736" s="40"/>
      <c r="Q3736" s="41"/>
      <c r="R3736" s="42" t="s">
        <v>2417</v>
      </c>
      <c r="S3736" s="68"/>
    </row>
    <row r="3737" spans="1:19" s="70" customFormat="1" ht="12.75" hidden="1" customHeight="1" x14ac:dyDescent="0.25">
      <c r="A3737" s="38" t="s">
        <v>14884</v>
      </c>
      <c r="B3737" s="39" t="s">
        <v>14885</v>
      </c>
      <c r="C3737" s="39" t="s">
        <v>14886</v>
      </c>
      <c r="D3737" s="38">
        <v>407261</v>
      </c>
      <c r="E3737" s="38"/>
      <c r="F3737" s="138" t="s">
        <v>58</v>
      </c>
      <c r="G3737" s="38">
        <v>8266015073</v>
      </c>
      <c r="H3737" s="40">
        <v>9854028959</v>
      </c>
      <c r="I3737" s="2">
        <v>74666.25</v>
      </c>
      <c r="J3737" s="2"/>
      <c r="K3737" s="2">
        <v>0</v>
      </c>
      <c r="L3737" s="3">
        <f t="shared" si="58"/>
        <v>74666.25</v>
      </c>
      <c r="M3737" s="41">
        <v>44777.729166666664</v>
      </c>
      <c r="N3737" s="39">
        <v>6870158361</v>
      </c>
      <c r="O3737" s="39" t="s">
        <v>3282</v>
      </c>
      <c r="P3737" s="40"/>
      <c r="Q3737" s="41"/>
      <c r="R3737" s="42" t="s">
        <v>2417</v>
      </c>
      <c r="S3737" s="68"/>
    </row>
    <row r="3738" spans="1:19" s="70" customFormat="1" ht="12.75" hidden="1" customHeight="1" x14ac:dyDescent="0.25">
      <c r="A3738" s="38" t="s">
        <v>15025</v>
      </c>
      <c r="B3738" s="39" t="s">
        <v>15026</v>
      </c>
      <c r="C3738" s="39" t="s">
        <v>15027</v>
      </c>
      <c r="D3738" s="38">
        <v>407261</v>
      </c>
      <c r="E3738" s="38"/>
      <c r="F3738" s="138" t="s">
        <v>58</v>
      </c>
      <c r="G3738" s="38">
        <v>8266015073</v>
      </c>
      <c r="H3738" s="40">
        <v>9854029091</v>
      </c>
      <c r="I3738" s="2">
        <v>74666.25</v>
      </c>
      <c r="J3738" s="2"/>
      <c r="K3738" s="2">
        <v>0</v>
      </c>
      <c r="L3738" s="3">
        <f t="shared" si="58"/>
        <v>74666.25</v>
      </c>
      <c r="M3738" s="41">
        <v>44783.729166666664</v>
      </c>
      <c r="N3738" s="39">
        <v>6870166774</v>
      </c>
      <c r="O3738" s="39" t="s">
        <v>3282</v>
      </c>
      <c r="P3738" s="40"/>
      <c r="Q3738" s="41"/>
      <c r="R3738" s="42" t="s">
        <v>2417</v>
      </c>
      <c r="S3738" s="68"/>
    </row>
    <row r="3739" spans="1:19" s="70" customFormat="1" ht="12.75" hidden="1" customHeight="1" x14ac:dyDescent="0.25">
      <c r="A3739" s="38" t="s">
        <v>15028</v>
      </c>
      <c r="B3739" s="39" t="s">
        <v>15029</v>
      </c>
      <c r="C3739" s="39" t="s">
        <v>15030</v>
      </c>
      <c r="D3739" s="38">
        <v>407261</v>
      </c>
      <c r="E3739" s="38"/>
      <c r="F3739" s="138" t="s">
        <v>58</v>
      </c>
      <c r="G3739" s="38">
        <v>8266015073</v>
      </c>
      <c r="H3739" s="40">
        <v>9854029053</v>
      </c>
      <c r="I3739" s="2">
        <v>74666.25</v>
      </c>
      <c r="J3739" s="2"/>
      <c r="K3739" s="2">
        <v>0</v>
      </c>
      <c r="L3739" s="3">
        <f t="shared" si="58"/>
        <v>74666.25</v>
      </c>
      <c r="M3739" s="41">
        <v>44781.729166666664</v>
      </c>
      <c r="N3739" s="39">
        <v>6870166783</v>
      </c>
      <c r="O3739" s="39" t="s">
        <v>3282</v>
      </c>
      <c r="P3739" s="40"/>
      <c r="Q3739" s="41"/>
      <c r="R3739" s="42" t="s">
        <v>2417</v>
      </c>
      <c r="S3739" s="68"/>
    </row>
    <row r="3740" spans="1:19" s="70" customFormat="1" ht="12.75" hidden="1" customHeight="1" x14ac:dyDescent="0.25">
      <c r="A3740" s="38" t="s">
        <v>15232</v>
      </c>
      <c r="B3740" s="39" t="s">
        <v>15233</v>
      </c>
      <c r="C3740" s="39" t="s">
        <v>15234</v>
      </c>
      <c r="D3740" s="38">
        <v>407261</v>
      </c>
      <c r="E3740" s="38"/>
      <c r="F3740" s="138" t="s">
        <v>58</v>
      </c>
      <c r="G3740" s="38">
        <v>8266015073</v>
      </c>
      <c r="H3740" s="40">
        <v>9854029188</v>
      </c>
      <c r="I3740" s="2">
        <v>74666.25</v>
      </c>
      <c r="J3740" s="2"/>
      <c r="K3740" s="2">
        <v>0</v>
      </c>
      <c r="L3740" s="3">
        <f t="shared" si="58"/>
        <v>74666.25</v>
      </c>
      <c r="M3740" s="41">
        <v>44787.729166666664</v>
      </c>
      <c r="N3740" s="39">
        <v>6870182823</v>
      </c>
      <c r="O3740" s="39" t="s">
        <v>3282</v>
      </c>
      <c r="P3740" s="40"/>
      <c r="Q3740" s="41"/>
      <c r="R3740" s="42" t="s">
        <v>2417</v>
      </c>
      <c r="S3740" s="68"/>
    </row>
    <row r="3741" spans="1:19" s="70" customFormat="1" ht="12.75" hidden="1" customHeight="1" x14ac:dyDescent="0.25">
      <c r="A3741" s="38" t="s">
        <v>15235</v>
      </c>
      <c r="B3741" s="39" t="s">
        <v>15236</v>
      </c>
      <c r="C3741" s="39" t="s">
        <v>15237</v>
      </c>
      <c r="D3741" s="38">
        <v>407261</v>
      </c>
      <c r="E3741" s="38"/>
      <c r="F3741" s="138" t="s">
        <v>58</v>
      </c>
      <c r="G3741" s="38">
        <v>8266015073</v>
      </c>
      <c r="H3741" s="40">
        <v>9854029508</v>
      </c>
      <c r="I3741" s="2">
        <v>74666.25</v>
      </c>
      <c r="J3741" s="2"/>
      <c r="K3741" s="2">
        <v>0</v>
      </c>
      <c r="L3741" s="3">
        <f t="shared" si="58"/>
        <v>74666.25</v>
      </c>
      <c r="M3741" s="41">
        <v>44798.729166666664</v>
      </c>
      <c r="N3741" s="39">
        <v>6870182846</v>
      </c>
      <c r="O3741" s="39" t="s">
        <v>3282</v>
      </c>
      <c r="P3741" s="40"/>
      <c r="Q3741" s="41"/>
      <c r="R3741" s="42" t="s">
        <v>2417</v>
      </c>
      <c r="S3741" s="68"/>
    </row>
    <row r="3742" spans="1:19" s="70" customFormat="1" ht="12.75" hidden="1" customHeight="1" x14ac:dyDescent="0.25">
      <c r="A3742" s="38" t="s">
        <v>15238</v>
      </c>
      <c r="B3742" s="39" t="s">
        <v>15239</v>
      </c>
      <c r="C3742" s="39" t="s">
        <v>15240</v>
      </c>
      <c r="D3742" s="38">
        <v>407261</v>
      </c>
      <c r="E3742" s="38"/>
      <c r="F3742" s="138" t="s">
        <v>58</v>
      </c>
      <c r="G3742" s="38">
        <v>8266015073</v>
      </c>
      <c r="H3742" s="40">
        <v>9854029540</v>
      </c>
      <c r="I3742" s="2">
        <v>74666.25</v>
      </c>
      <c r="J3742" s="2"/>
      <c r="K3742" s="2">
        <v>0</v>
      </c>
      <c r="L3742" s="3">
        <f t="shared" si="58"/>
        <v>74666.25</v>
      </c>
      <c r="M3742" s="41">
        <v>44799.729166666664</v>
      </c>
      <c r="N3742" s="39">
        <v>6870182896</v>
      </c>
      <c r="O3742" s="39" t="s">
        <v>3282</v>
      </c>
      <c r="P3742" s="40"/>
      <c r="Q3742" s="41"/>
      <c r="R3742" s="42" t="s">
        <v>2417</v>
      </c>
      <c r="S3742" s="68"/>
    </row>
    <row r="3743" spans="1:19" s="70" customFormat="1" ht="12.75" hidden="1" customHeight="1" x14ac:dyDescent="0.25">
      <c r="A3743" s="38" t="s">
        <v>15259</v>
      </c>
      <c r="B3743" s="39" t="s">
        <v>15260</v>
      </c>
      <c r="C3743" s="39" t="s">
        <v>15261</v>
      </c>
      <c r="D3743" s="38">
        <v>407261</v>
      </c>
      <c r="E3743" s="38"/>
      <c r="F3743" s="138" t="s">
        <v>58</v>
      </c>
      <c r="G3743" s="38">
        <v>8266013888</v>
      </c>
      <c r="H3743" s="40">
        <v>9854029572</v>
      </c>
      <c r="I3743" s="2">
        <v>74666.25</v>
      </c>
      <c r="J3743" s="2"/>
      <c r="K3743" s="2">
        <v>0</v>
      </c>
      <c r="L3743" s="3">
        <f t="shared" si="58"/>
        <v>74666.25</v>
      </c>
      <c r="M3743" s="41">
        <v>44800.729166666664</v>
      </c>
      <c r="N3743" s="39">
        <v>6870184047</v>
      </c>
      <c r="O3743" s="39" t="s">
        <v>3282</v>
      </c>
      <c r="P3743" s="40"/>
      <c r="Q3743" s="41"/>
      <c r="R3743" s="42" t="s">
        <v>2417</v>
      </c>
      <c r="S3743" s="68"/>
    </row>
    <row r="3744" spans="1:19" s="70" customFormat="1" ht="12.75" hidden="1" customHeight="1" x14ac:dyDescent="0.25">
      <c r="A3744" s="38" t="s">
        <v>15262</v>
      </c>
      <c r="B3744" s="39" t="s">
        <v>15263</v>
      </c>
      <c r="C3744" s="39" t="s">
        <v>15264</v>
      </c>
      <c r="D3744" s="38">
        <v>407261</v>
      </c>
      <c r="E3744" s="38"/>
      <c r="F3744" s="138" t="s">
        <v>58</v>
      </c>
      <c r="G3744" s="38">
        <v>8266015073</v>
      </c>
      <c r="H3744" s="40">
        <v>9854029560</v>
      </c>
      <c r="I3744" s="2">
        <v>74666.25</v>
      </c>
      <c r="J3744" s="2"/>
      <c r="K3744" s="2">
        <v>0</v>
      </c>
      <c r="L3744" s="3">
        <f t="shared" si="58"/>
        <v>74666.25</v>
      </c>
      <c r="M3744" s="41">
        <v>44800.729166666664</v>
      </c>
      <c r="N3744" s="39">
        <v>6870184053</v>
      </c>
      <c r="O3744" s="39" t="s">
        <v>3282</v>
      </c>
      <c r="P3744" s="40"/>
      <c r="Q3744" s="41"/>
      <c r="R3744" s="42" t="s">
        <v>2417</v>
      </c>
      <c r="S3744" s="68"/>
    </row>
    <row r="3745" spans="1:19" s="70" customFormat="1" ht="12.75" hidden="1" customHeight="1" x14ac:dyDescent="0.25">
      <c r="A3745" s="38" t="s">
        <v>14059</v>
      </c>
      <c r="B3745" s="39" t="s">
        <v>14060</v>
      </c>
      <c r="C3745" s="39" t="s">
        <v>14061</v>
      </c>
      <c r="D3745" s="38">
        <v>407261</v>
      </c>
      <c r="E3745" s="38"/>
      <c r="F3745" s="138" t="s">
        <v>58</v>
      </c>
      <c r="G3745" s="38">
        <v>8266015073</v>
      </c>
      <c r="H3745" s="40">
        <v>9854027847</v>
      </c>
      <c r="I3745" s="2">
        <v>74666</v>
      </c>
      <c r="J3745" s="2"/>
      <c r="K3745" s="2">
        <v>0</v>
      </c>
      <c r="L3745" s="3">
        <f t="shared" si="58"/>
        <v>74666</v>
      </c>
      <c r="M3745" s="41">
        <v>44715.729166666664</v>
      </c>
      <c r="N3745" s="39">
        <v>6870100184</v>
      </c>
      <c r="O3745" s="39" t="s">
        <v>3282</v>
      </c>
      <c r="P3745" s="40"/>
      <c r="Q3745" s="41"/>
      <c r="R3745" s="42" t="s">
        <v>2417</v>
      </c>
      <c r="S3745" s="68"/>
    </row>
    <row r="3746" spans="1:19" s="70" customFormat="1" ht="12.75" hidden="1" customHeight="1" x14ac:dyDescent="0.25">
      <c r="A3746" s="38" t="s">
        <v>14062</v>
      </c>
      <c r="B3746" s="39" t="s">
        <v>14063</v>
      </c>
      <c r="C3746" s="39" t="s">
        <v>14064</v>
      </c>
      <c r="D3746" s="38">
        <v>407261</v>
      </c>
      <c r="E3746" s="38"/>
      <c r="F3746" s="138" t="s">
        <v>58</v>
      </c>
      <c r="G3746" s="38">
        <v>8266015073</v>
      </c>
      <c r="H3746" s="40">
        <v>9854027867</v>
      </c>
      <c r="I3746" s="2">
        <v>74666</v>
      </c>
      <c r="J3746" s="2"/>
      <c r="K3746" s="2">
        <v>0</v>
      </c>
      <c r="L3746" s="3">
        <f t="shared" si="58"/>
        <v>74666</v>
      </c>
      <c r="M3746" s="41">
        <v>44716.729166666664</v>
      </c>
      <c r="N3746" s="39">
        <v>6870100219</v>
      </c>
      <c r="O3746" s="39" t="s">
        <v>3282</v>
      </c>
      <c r="P3746" s="40"/>
      <c r="Q3746" s="41"/>
      <c r="R3746" s="42" t="s">
        <v>2417</v>
      </c>
      <c r="S3746" s="68"/>
    </row>
    <row r="3747" spans="1:19" s="70" customFormat="1" ht="12.75" hidden="1" customHeight="1" x14ac:dyDescent="0.25">
      <c r="A3747" s="38" t="s">
        <v>14159</v>
      </c>
      <c r="B3747" s="39" t="s">
        <v>14160</v>
      </c>
      <c r="C3747" s="39" t="s">
        <v>14161</v>
      </c>
      <c r="D3747" s="38">
        <v>407261</v>
      </c>
      <c r="E3747" s="38"/>
      <c r="F3747" s="138" t="s">
        <v>58</v>
      </c>
      <c r="G3747" s="38">
        <v>8266015073</v>
      </c>
      <c r="H3747" s="40">
        <v>9854028175</v>
      </c>
      <c r="I3747" s="2">
        <v>74666</v>
      </c>
      <c r="J3747" s="2"/>
      <c r="K3747" s="2">
        <v>0</v>
      </c>
      <c r="L3747" s="3">
        <f t="shared" si="58"/>
        <v>74666</v>
      </c>
      <c r="M3747" s="41">
        <v>44734.729166666664</v>
      </c>
      <c r="N3747" s="39">
        <v>6870123421</v>
      </c>
      <c r="O3747" s="39" t="s">
        <v>3282</v>
      </c>
      <c r="P3747" s="40"/>
      <c r="Q3747" s="41"/>
      <c r="R3747" s="42" t="s">
        <v>2417</v>
      </c>
      <c r="S3747" s="68"/>
    </row>
    <row r="3748" spans="1:19" s="70" customFormat="1" ht="12.75" hidden="1" customHeight="1" x14ac:dyDescent="0.25">
      <c r="A3748" s="38" t="s">
        <v>14162</v>
      </c>
      <c r="B3748" s="39" t="s">
        <v>14163</v>
      </c>
      <c r="C3748" s="39" t="s">
        <v>14164</v>
      </c>
      <c r="D3748" s="38">
        <v>407261</v>
      </c>
      <c r="E3748" s="38"/>
      <c r="F3748" s="138" t="s">
        <v>58</v>
      </c>
      <c r="G3748" s="38">
        <v>8266015073</v>
      </c>
      <c r="H3748" s="40">
        <v>9854028212</v>
      </c>
      <c r="I3748" s="2">
        <v>74666</v>
      </c>
      <c r="J3748" s="2"/>
      <c r="K3748" s="2">
        <v>0</v>
      </c>
      <c r="L3748" s="3">
        <f t="shared" si="58"/>
        <v>74666</v>
      </c>
      <c r="M3748" s="41">
        <v>44736.729166666664</v>
      </c>
      <c r="N3748" s="39">
        <v>6870123415</v>
      </c>
      <c r="O3748" s="39" t="s">
        <v>3282</v>
      </c>
      <c r="P3748" s="40"/>
      <c r="Q3748" s="41"/>
      <c r="R3748" s="42" t="s">
        <v>2417</v>
      </c>
      <c r="S3748" s="68"/>
    </row>
    <row r="3749" spans="1:19" s="70" customFormat="1" ht="12.75" hidden="1" customHeight="1" x14ac:dyDescent="0.25">
      <c r="A3749" s="38" t="s">
        <v>14165</v>
      </c>
      <c r="B3749" s="39" t="s">
        <v>14166</v>
      </c>
      <c r="C3749" s="39" t="s">
        <v>14167</v>
      </c>
      <c r="D3749" s="38">
        <v>407261</v>
      </c>
      <c r="E3749" s="38"/>
      <c r="F3749" s="138" t="s">
        <v>58</v>
      </c>
      <c r="G3749" s="38">
        <v>8266015073</v>
      </c>
      <c r="H3749" s="40">
        <v>9854028227</v>
      </c>
      <c r="I3749" s="2">
        <v>74666</v>
      </c>
      <c r="J3749" s="2"/>
      <c r="K3749" s="2">
        <v>0</v>
      </c>
      <c r="L3749" s="3">
        <f t="shared" si="58"/>
        <v>74666</v>
      </c>
      <c r="M3749" s="41">
        <v>44737.729166666664</v>
      </c>
      <c r="N3749" s="39">
        <v>6870123395</v>
      </c>
      <c r="O3749" s="39" t="s">
        <v>3282</v>
      </c>
      <c r="P3749" s="40"/>
      <c r="Q3749" s="41"/>
      <c r="R3749" s="42" t="s">
        <v>2417</v>
      </c>
      <c r="S3749" s="68"/>
    </row>
    <row r="3750" spans="1:19" s="70" customFormat="1" ht="12.75" hidden="1" customHeight="1" x14ac:dyDescent="0.25">
      <c r="A3750" s="38" t="s">
        <v>14168</v>
      </c>
      <c r="B3750" s="39" t="s">
        <v>14169</v>
      </c>
      <c r="C3750" s="39" t="s">
        <v>14170</v>
      </c>
      <c r="D3750" s="38">
        <v>407261</v>
      </c>
      <c r="E3750" s="38"/>
      <c r="F3750" s="138" t="s">
        <v>58</v>
      </c>
      <c r="G3750" s="38">
        <v>8266015073</v>
      </c>
      <c r="H3750" s="40">
        <v>9854028067</v>
      </c>
      <c r="I3750" s="2">
        <v>74666</v>
      </c>
      <c r="J3750" s="2"/>
      <c r="K3750" s="2">
        <v>0</v>
      </c>
      <c r="L3750" s="3">
        <f t="shared" si="58"/>
        <v>74666</v>
      </c>
      <c r="M3750" s="41">
        <v>44727.729166666664</v>
      </c>
      <c r="N3750" s="39">
        <v>6870123390</v>
      </c>
      <c r="O3750" s="39" t="s">
        <v>3282</v>
      </c>
      <c r="P3750" s="40"/>
      <c r="Q3750" s="41"/>
      <c r="R3750" s="42" t="s">
        <v>2417</v>
      </c>
      <c r="S3750" s="68"/>
    </row>
    <row r="3751" spans="1:19" s="70" customFormat="1" ht="12.75" hidden="1" customHeight="1" x14ac:dyDescent="0.25">
      <c r="A3751" s="38" t="s">
        <v>14171</v>
      </c>
      <c r="B3751" s="39" t="s">
        <v>14172</v>
      </c>
      <c r="C3751" s="39" t="s">
        <v>14173</v>
      </c>
      <c r="D3751" s="38">
        <v>407261</v>
      </c>
      <c r="E3751" s="38"/>
      <c r="F3751" s="138" t="s">
        <v>58</v>
      </c>
      <c r="G3751" s="38">
        <v>8266015073</v>
      </c>
      <c r="H3751" s="40">
        <v>9854028040</v>
      </c>
      <c r="I3751" s="2">
        <v>74666</v>
      </c>
      <c r="J3751" s="2"/>
      <c r="K3751" s="2">
        <v>0</v>
      </c>
      <c r="L3751" s="3">
        <f t="shared" si="58"/>
        <v>74666</v>
      </c>
      <c r="M3751" s="41">
        <v>44726.729166666664</v>
      </c>
      <c r="N3751" s="39">
        <v>6870123317</v>
      </c>
      <c r="O3751" s="39" t="s">
        <v>3282</v>
      </c>
      <c r="P3751" s="40"/>
      <c r="Q3751" s="41"/>
      <c r="R3751" s="42" t="s">
        <v>2417</v>
      </c>
      <c r="S3751" s="68"/>
    </row>
    <row r="3752" spans="1:19" s="70" customFormat="1" ht="12.75" hidden="1" customHeight="1" x14ac:dyDescent="0.25">
      <c r="A3752" s="38" t="s">
        <v>14174</v>
      </c>
      <c r="B3752" s="39" t="s">
        <v>14175</v>
      </c>
      <c r="C3752" s="39" t="s">
        <v>14176</v>
      </c>
      <c r="D3752" s="38">
        <v>407261</v>
      </c>
      <c r="E3752" s="38"/>
      <c r="F3752" s="138" t="s">
        <v>58</v>
      </c>
      <c r="G3752" s="38">
        <v>8266015073</v>
      </c>
      <c r="H3752" s="40">
        <v>9854028017</v>
      </c>
      <c r="I3752" s="2">
        <v>74666</v>
      </c>
      <c r="J3752" s="2"/>
      <c r="K3752" s="2">
        <v>0</v>
      </c>
      <c r="L3752" s="3">
        <f t="shared" si="58"/>
        <v>74666</v>
      </c>
      <c r="M3752" s="41">
        <v>44725.729166666664</v>
      </c>
      <c r="N3752" s="39">
        <v>6870123314</v>
      </c>
      <c r="O3752" s="39" t="s">
        <v>3282</v>
      </c>
      <c r="P3752" s="40"/>
      <c r="Q3752" s="41"/>
      <c r="R3752" s="42" t="s">
        <v>2417</v>
      </c>
      <c r="S3752" s="68"/>
    </row>
    <row r="3753" spans="1:19" s="70" customFormat="1" ht="12.75" hidden="1" customHeight="1" x14ac:dyDescent="0.25">
      <c r="A3753" s="38" t="s">
        <v>14199</v>
      </c>
      <c r="B3753" s="39" t="s">
        <v>14200</v>
      </c>
      <c r="C3753" s="39" t="s">
        <v>14201</v>
      </c>
      <c r="D3753" s="38">
        <v>407261</v>
      </c>
      <c r="E3753" s="38"/>
      <c r="F3753" s="138" t="s">
        <v>58</v>
      </c>
      <c r="G3753" s="38">
        <v>8266015073</v>
      </c>
      <c r="H3753" s="40">
        <v>9854028261</v>
      </c>
      <c r="I3753" s="2">
        <v>74666</v>
      </c>
      <c r="J3753" s="2"/>
      <c r="K3753" s="2">
        <v>0</v>
      </c>
      <c r="L3753" s="3">
        <f t="shared" si="58"/>
        <v>74666</v>
      </c>
      <c r="M3753" s="41">
        <v>44739.729166666664</v>
      </c>
      <c r="N3753" s="39">
        <v>6870110978</v>
      </c>
      <c r="O3753" s="39" t="s">
        <v>3282</v>
      </c>
      <c r="P3753" s="40"/>
      <c r="Q3753" s="41"/>
      <c r="R3753" s="42" t="s">
        <v>2417</v>
      </c>
      <c r="S3753" s="68"/>
    </row>
    <row r="3754" spans="1:19" s="70" customFormat="1" ht="12.75" hidden="1" customHeight="1" x14ac:dyDescent="0.25">
      <c r="A3754" s="38" t="s">
        <v>14624</v>
      </c>
      <c r="B3754" s="39" t="s">
        <v>14625</v>
      </c>
      <c r="C3754" s="39" t="s">
        <v>14626</v>
      </c>
      <c r="D3754" s="38">
        <v>407261</v>
      </c>
      <c r="E3754" s="38"/>
      <c r="F3754" s="138" t="s">
        <v>58</v>
      </c>
      <c r="G3754" s="38">
        <v>8266015073</v>
      </c>
      <c r="H3754" s="40">
        <v>9854028447</v>
      </c>
      <c r="I3754" s="2">
        <v>74666</v>
      </c>
      <c r="J3754" s="2"/>
      <c r="K3754" s="2">
        <v>0</v>
      </c>
      <c r="L3754" s="3">
        <f t="shared" si="58"/>
        <v>74666</v>
      </c>
      <c r="M3754" s="41">
        <v>44751.729166666664</v>
      </c>
      <c r="N3754" s="39">
        <v>6870139446</v>
      </c>
      <c r="O3754" s="39" t="s">
        <v>3282</v>
      </c>
      <c r="P3754" s="40"/>
      <c r="Q3754" s="41"/>
      <c r="R3754" s="42" t="s">
        <v>2417</v>
      </c>
      <c r="S3754" s="68"/>
    </row>
    <row r="3755" spans="1:19" s="70" customFormat="1" ht="12.75" hidden="1" customHeight="1" x14ac:dyDescent="0.25">
      <c r="A3755" s="38" t="s">
        <v>14730</v>
      </c>
      <c r="B3755" s="39" t="s">
        <v>14731</v>
      </c>
      <c r="C3755" s="39" t="s">
        <v>14732</v>
      </c>
      <c r="D3755" s="38">
        <v>407261</v>
      </c>
      <c r="E3755" s="38"/>
      <c r="F3755" s="138" t="s">
        <v>58</v>
      </c>
      <c r="G3755" s="38">
        <v>8266015073</v>
      </c>
      <c r="H3755" s="40">
        <v>9854028785</v>
      </c>
      <c r="I3755" s="2">
        <v>74666</v>
      </c>
      <c r="J3755" s="2"/>
      <c r="K3755" s="2">
        <v>0</v>
      </c>
      <c r="L3755" s="3">
        <f t="shared" si="58"/>
        <v>74666</v>
      </c>
      <c r="M3755" s="41">
        <v>44769.729166666664</v>
      </c>
      <c r="N3755" s="39">
        <v>6870149631</v>
      </c>
      <c r="O3755" s="39" t="s">
        <v>3282</v>
      </c>
      <c r="P3755" s="40"/>
      <c r="Q3755" s="41"/>
      <c r="R3755" s="42" t="s">
        <v>2417</v>
      </c>
      <c r="S3755" s="68"/>
    </row>
    <row r="3756" spans="1:19" s="70" customFormat="1" ht="12.75" hidden="1" customHeight="1" x14ac:dyDescent="0.25">
      <c r="A3756" s="38" t="s">
        <v>14733</v>
      </c>
      <c r="B3756" s="39" t="s">
        <v>14734</v>
      </c>
      <c r="C3756" s="39" t="s">
        <v>14735</v>
      </c>
      <c r="D3756" s="38">
        <v>407261</v>
      </c>
      <c r="E3756" s="38"/>
      <c r="F3756" s="138" t="s">
        <v>58</v>
      </c>
      <c r="G3756" s="38">
        <v>8266015073</v>
      </c>
      <c r="H3756" s="40">
        <v>9854028763</v>
      </c>
      <c r="I3756" s="2">
        <v>74666</v>
      </c>
      <c r="J3756" s="2"/>
      <c r="K3756" s="2">
        <v>0</v>
      </c>
      <c r="L3756" s="3">
        <f t="shared" si="58"/>
        <v>74666</v>
      </c>
      <c r="M3756" s="41">
        <v>44767.729166666664</v>
      </c>
      <c r="N3756" s="39">
        <v>6870149655</v>
      </c>
      <c r="O3756" s="39" t="s">
        <v>3282</v>
      </c>
      <c r="P3756" s="40"/>
      <c r="Q3756" s="41"/>
      <c r="R3756" s="42" t="s">
        <v>2417</v>
      </c>
      <c r="S3756" s="68"/>
    </row>
    <row r="3757" spans="1:19" s="70" customFormat="1" ht="12.75" hidden="1" customHeight="1" x14ac:dyDescent="0.25">
      <c r="A3757" s="38" t="s">
        <v>14736</v>
      </c>
      <c r="B3757" s="39" t="s">
        <v>14737</v>
      </c>
      <c r="C3757" s="39" t="s">
        <v>14738</v>
      </c>
      <c r="D3757" s="38">
        <v>407261</v>
      </c>
      <c r="E3757" s="38"/>
      <c r="F3757" s="138" t="s">
        <v>58</v>
      </c>
      <c r="G3757" s="38">
        <v>8266015073</v>
      </c>
      <c r="H3757" s="40">
        <v>9854028818</v>
      </c>
      <c r="I3757" s="2">
        <v>74666</v>
      </c>
      <c r="J3757" s="2"/>
      <c r="K3757" s="2">
        <v>0</v>
      </c>
      <c r="L3757" s="3">
        <f t="shared" si="58"/>
        <v>74666</v>
      </c>
      <c r="M3757" s="41">
        <v>44771.729166666664</v>
      </c>
      <c r="N3757" s="39">
        <v>6870149660</v>
      </c>
      <c r="O3757" s="39" t="s">
        <v>3282</v>
      </c>
      <c r="P3757" s="40"/>
      <c r="Q3757" s="41"/>
      <c r="R3757" s="42" t="s">
        <v>2417</v>
      </c>
      <c r="S3757" s="68"/>
    </row>
    <row r="3758" spans="1:19" s="70" customFormat="1" ht="12.75" hidden="1" customHeight="1" x14ac:dyDescent="0.25">
      <c r="A3758" s="38" t="s">
        <v>14943</v>
      </c>
      <c r="B3758" s="39" t="s">
        <v>14944</v>
      </c>
      <c r="C3758" s="39" t="s">
        <v>14945</v>
      </c>
      <c r="D3758" s="38">
        <v>407261</v>
      </c>
      <c r="E3758" s="38"/>
      <c r="F3758" s="138" t="s">
        <v>58</v>
      </c>
      <c r="G3758" s="38">
        <v>8266015073</v>
      </c>
      <c r="H3758" s="40">
        <v>9854028985</v>
      </c>
      <c r="I3758" s="2">
        <v>74666</v>
      </c>
      <c r="J3758" s="2"/>
      <c r="K3758" s="2">
        <v>0</v>
      </c>
      <c r="L3758" s="3">
        <f t="shared" si="58"/>
        <v>74666</v>
      </c>
      <c r="M3758" s="41">
        <v>44778.729166666664</v>
      </c>
      <c r="N3758" s="39">
        <v>6870160191</v>
      </c>
      <c r="O3758" s="39" t="s">
        <v>3282</v>
      </c>
      <c r="P3758" s="40"/>
      <c r="Q3758" s="41"/>
      <c r="R3758" s="42" t="s">
        <v>2417</v>
      </c>
      <c r="S3758" s="68"/>
    </row>
    <row r="3759" spans="1:19" s="70" customFormat="1" ht="12.75" hidden="1" customHeight="1" x14ac:dyDescent="0.25">
      <c r="A3759" s="38" t="s">
        <v>14946</v>
      </c>
      <c r="B3759" s="39" t="s">
        <v>14947</v>
      </c>
      <c r="C3759" s="39" t="s">
        <v>14948</v>
      </c>
      <c r="D3759" s="38">
        <v>407261</v>
      </c>
      <c r="E3759" s="38"/>
      <c r="F3759" s="138" t="s">
        <v>58</v>
      </c>
      <c r="G3759" s="38">
        <v>8266015073</v>
      </c>
      <c r="H3759" s="40">
        <v>9854028974</v>
      </c>
      <c r="I3759" s="2">
        <v>74666</v>
      </c>
      <c r="J3759" s="2"/>
      <c r="K3759" s="2">
        <v>0</v>
      </c>
      <c r="L3759" s="3">
        <f t="shared" si="58"/>
        <v>74666</v>
      </c>
      <c r="M3759" s="41">
        <v>44778.729166666664</v>
      </c>
      <c r="N3759" s="39">
        <v>6870160197</v>
      </c>
      <c r="O3759" s="39" t="s">
        <v>3282</v>
      </c>
      <c r="P3759" s="40"/>
      <c r="Q3759" s="41"/>
      <c r="R3759" s="42" t="s">
        <v>2417</v>
      </c>
      <c r="S3759" s="68"/>
    </row>
    <row r="3760" spans="1:19" s="70" customFormat="1" ht="12.75" hidden="1" customHeight="1" x14ac:dyDescent="0.2">
      <c r="A3760" s="38" t="s">
        <v>15790</v>
      </c>
      <c r="B3760" s="39" t="s">
        <v>15791</v>
      </c>
      <c r="C3760" s="39"/>
      <c r="D3760" s="38">
        <v>128544</v>
      </c>
      <c r="E3760" s="38"/>
      <c r="F3760" s="39" t="s">
        <v>15792</v>
      </c>
      <c r="G3760" s="38">
        <v>8266016073</v>
      </c>
      <c r="H3760" s="40" t="s">
        <v>15793</v>
      </c>
      <c r="I3760" s="2">
        <v>74625</v>
      </c>
      <c r="J3760" s="2"/>
      <c r="K3760" s="2">
        <v>13432.5</v>
      </c>
      <c r="L3760" s="3">
        <f t="shared" si="58"/>
        <v>88057.5</v>
      </c>
      <c r="M3760" s="41">
        <v>44861</v>
      </c>
      <c r="N3760" s="39"/>
      <c r="O3760" s="39" t="s">
        <v>3282</v>
      </c>
      <c r="P3760" s="40"/>
      <c r="Q3760" s="41"/>
      <c r="R3760" s="42" t="s">
        <v>2417</v>
      </c>
      <c r="S3760" s="68"/>
    </row>
    <row r="3761" spans="1:19" s="70" customFormat="1" ht="12.75" hidden="1" customHeight="1" x14ac:dyDescent="0.25">
      <c r="A3761" s="38" t="s">
        <v>8162</v>
      </c>
      <c r="B3761" s="42" t="s">
        <v>8163</v>
      </c>
      <c r="C3761" s="42" t="s">
        <v>8164</v>
      </c>
      <c r="D3761" s="38">
        <v>407261</v>
      </c>
      <c r="E3761" s="38"/>
      <c r="F3761" s="139" t="s">
        <v>58</v>
      </c>
      <c r="G3761" s="38">
        <v>8266012912</v>
      </c>
      <c r="H3761" s="40">
        <v>9854026503</v>
      </c>
      <c r="I3761" s="3">
        <v>74594.25</v>
      </c>
      <c r="J3761" s="3"/>
      <c r="K3761" s="3">
        <v>0</v>
      </c>
      <c r="L3761" s="3">
        <f t="shared" si="58"/>
        <v>74594.25</v>
      </c>
      <c r="M3761" s="41">
        <v>44502.729166666664</v>
      </c>
      <c r="N3761" s="39">
        <v>6870264317</v>
      </c>
      <c r="O3761" s="42" t="s">
        <v>315</v>
      </c>
      <c r="P3761" s="42"/>
      <c r="Q3761" s="60"/>
      <c r="R3761" s="42" t="s">
        <v>243</v>
      </c>
      <c r="S3761" s="68" t="s">
        <v>506</v>
      </c>
    </row>
    <row r="3762" spans="1:19" s="70" customFormat="1" ht="12.75" hidden="1" customHeight="1" x14ac:dyDescent="0.25">
      <c r="A3762" s="38" t="s">
        <v>10604</v>
      </c>
      <c r="B3762" s="39" t="s">
        <v>10605</v>
      </c>
      <c r="C3762" s="39" t="s">
        <v>10606</v>
      </c>
      <c r="D3762" s="38">
        <v>407261</v>
      </c>
      <c r="E3762" s="38"/>
      <c r="F3762" s="138" t="s">
        <v>58</v>
      </c>
      <c r="G3762" s="38">
        <v>8266013482</v>
      </c>
      <c r="H3762" s="40">
        <v>9854024970</v>
      </c>
      <c r="I3762" s="2">
        <v>74594.25</v>
      </c>
      <c r="J3762" s="2"/>
      <c r="K3762" s="2">
        <v>0</v>
      </c>
      <c r="L3762" s="3">
        <f t="shared" si="58"/>
        <v>74594.25</v>
      </c>
      <c r="M3762" s="41">
        <v>44594.729166666664</v>
      </c>
      <c r="N3762" s="39">
        <v>6870374854</v>
      </c>
      <c r="O3762" s="39" t="s">
        <v>3282</v>
      </c>
      <c r="P3762" s="40"/>
      <c r="Q3762" s="41"/>
      <c r="R3762" s="42" t="s">
        <v>2417</v>
      </c>
      <c r="S3762" s="68"/>
    </row>
    <row r="3763" spans="1:19" s="70" customFormat="1" ht="12.75" hidden="1" customHeight="1" x14ac:dyDescent="0.25">
      <c r="A3763" s="38" t="s">
        <v>11398</v>
      </c>
      <c r="B3763" s="39" t="s">
        <v>11399</v>
      </c>
      <c r="C3763" s="39" t="s">
        <v>11400</v>
      </c>
      <c r="D3763" s="38">
        <v>407261</v>
      </c>
      <c r="E3763" s="38"/>
      <c r="F3763" s="138" t="s">
        <v>58</v>
      </c>
      <c r="G3763" s="38">
        <v>8266013888</v>
      </c>
      <c r="H3763" s="40">
        <v>9854025306</v>
      </c>
      <c r="I3763" s="2">
        <v>74594.25</v>
      </c>
      <c r="J3763" s="2"/>
      <c r="K3763" s="2">
        <v>0</v>
      </c>
      <c r="L3763" s="3">
        <f t="shared" si="58"/>
        <v>74594.25</v>
      </c>
      <c r="M3763" s="41">
        <v>44613.729166666664</v>
      </c>
      <c r="N3763" s="39">
        <v>6870409931</v>
      </c>
      <c r="O3763" s="39" t="s">
        <v>3282</v>
      </c>
      <c r="P3763" s="40"/>
      <c r="Q3763" s="41"/>
      <c r="R3763" s="42" t="s">
        <v>2417</v>
      </c>
      <c r="S3763" s="68"/>
    </row>
    <row r="3764" spans="1:19" s="70" customFormat="1" ht="12.75" hidden="1" customHeight="1" x14ac:dyDescent="0.25">
      <c r="A3764" s="38" t="s">
        <v>11579</v>
      </c>
      <c r="B3764" s="39" t="s">
        <v>11580</v>
      </c>
      <c r="C3764" s="39" t="s">
        <v>11581</v>
      </c>
      <c r="D3764" s="38">
        <v>407261</v>
      </c>
      <c r="E3764" s="38"/>
      <c r="F3764" s="138" t="s">
        <v>58</v>
      </c>
      <c r="G3764" s="38">
        <v>8266013888</v>
      </c>
      <c r="H3764" s="40">
        <v>9854025245</v>
      </c>
      <c r="I3764" s="2">
        <v>74594.25</v>
      </c>
      <c r="J3764" s="2"/>
      <c r="K3764" s="2">
        <v>0</v>
      </c>
      <c r="L3764" s="3">
        <f t="shared" si="58"/>
        <v>74594.25</v>
      </c>
      <c r="M3764" s="41">
        <v>44610.729166666664</v>
      </c>
      <c r="N3764" s="39">
        <v>6870421419</v>
      </c>
      <c r="O3764" s="39" t="s">
        <v>3282</v>
      </c>
      <c r="P3764" s="40"/>
      <c r="Q3764" s="41"/>
      <c r="R3764" s="42" t="s">
        <v>2417</v>
      </c>
      <c r="S3764" s="68"/>
    </row>
    <row r="3765" spans="1:19" s="70" customFormat="1" ht="12.75" hidden="1" customHeight="1" x14ac:dyDescent="0.25">
      <c r="A3765" s="38" t="s">
        <v>11839</v>
      </c>
      <c r="B3765" s="39" t="s">
        <v>11840</v>
      </c>
      <c r="C3765" s="39" t="s">
        <v>11841</v>
      </c>
      <c r="D3765" s="38">
        <v>407261</v>
      </c>
      <c r="E3765" s="38"/>
      <c r="F3765" s="138" t="s">
        <v>58</v>
      </c>
      <c r="G3765" s="38">
        <v>8266013888</v>
      </c>
      <c r="H3765" s="40">
        <v>9854025503</v>
      </c>
      <c r="I3765" s="2">
        <v>74594.25</v>
      </c>
      <c r="J3765" s="2"/>
      <c r="K3765" s="2">
        <v>0</v>
      </c>
      <c r="L3765" s="3">
        <f t="shared" si="58"/>
        <v>74594.25</v>
      </c>
      <c r="M3765" s="41">
        <v>44623.729166666664</v>
      </c>
      <c r="N3765" s="39">
        <v>6870436787</v>
      </c>
      <c r="O3765" s="39" t="s">
        <v>3282</v>
      </c>
      <c r="P3765" s="40"/>
      <c r="Q3765" s="41"/>
      <c r="R3765" s="42" t="s">
        <v>2417</v>
      </c>
      <c r="S3765" s="68"/>
    </row>
    <row r="3766" spans="1:19" s="70" customFormat="1" ht="12.75" hidden="1" customHeight="1" x14ac:dyDescent="0.25">
      <c r="A3766" s="38" t="s">
        <v>11842</v>
      </c>
      <c r="B3766" s="39" t="s">
        <v>11843</v>
      </c>
      <c r="C3766" s="39" t="s">
        <v>11844</v>
      </c>
      <c r="D3766" s="38">
        <v>407261</v>
      </c>
      <c r="E3766" s="38"/>
      <c r="F3766" s="138" t="s">
        <v>58</v>
      </c>
      <c r="G3766" s="38">
        <v>8266013888</v>
      </c>
      <c r="H3766" s="40">
        <v>9854025652</v>
      </c>
      <c r="I3766" s="2">
        <v>74594.25</v>
      </c>
      <c r="J3766" s="2"/>
      <c r="K3766" s="2">
        <v>0</v>
      </c>
      <c r="L3766" s="3">
        <f t="shared" si="58"/>
        <v>74594.25</v>
      </c>
      <c r="M3766" s="41">
        <v>44629.729166666664</v>
      </c>
      <c r="N3766" s="39">
        <v>6870436792</v>
      </c>
      <c r="O3766" s="39" t="s">
        <v>3282</v>
      </c>
      <c r="P3766" s="40"/>
      <c r="Q3766" s="41"/>
      <c r="R3766" s="42" t="s">
        <v>2417</v>
      </c>
      <c r="S3766" s="68"/>
    </row>
    <row r="3767" spans="1:19" s="70" customFormat="1" ht="12.75" hidden="1" customHeight="1" x14ac:dyDescent="0.25">
      <c r="A3767" s="38" t="s">
        <v>11848</v>
      </c>
      <c r="B3767" s="39" t="s">
        <v>11849</v>
      </c>
      <c r="C3767" s="39" t="s">
        <v>11850</v>
      </c>
      <c r="D3767" s="38">
        <v>407261</v>
      </c>
      <c r="E3767" s="38"/>
      <c r="F3767" s="138" t="s">
        <v>58</v>
      </c>
      <c r="G3767" s="38">
        <v>8266014067</v>
      </c>
      <c r="H3767" s="40">
        <v>9854025878</v>
      </c>
      <c r="I3767" s="2">
        <v>74594.25</v>
      </c>
      <c r="J3767" s="2"/>
      <c r="K3767" s="2">
        <v>0</v>
      </c>
      <c r="L3767" s="3">
        <f t="shared" si="58"/>
        <v>74594.25</v>
      </c>
      <c r="M3767" s="41">
        <v>44636.729166666664</v>
      </c>
      <c r="N3767" s="39">
        <v>6870436825</v>
      </c>
      <c r="O3767" s="39" t="s">
        <v>52</v>
      </c>
      <c r="P3767" s="40"/>
      <c r="Q3767" s="41"/>
      <c r="R3767" s="39" t="s">
        <v>54</v>
      </c>
      <c r="S3767" s="68"/>
    </row>
    <row r="3768" spans="1:19" s="70" customFormat="1" ht="12.75" hidden="1" customHeight="1" x14ac:dyDescent="0.25">
      <c r="A3768" s="38" t="s">
        <v>11854</v>
      </c>
      <c r="B3768" s="39" t="s">
        <v>11855</v>
      </c>
      <c r="C3768" s="39" t="s">
        <v>11856</v>
      </c>
      <c r="D3768" s="38">
        <v>407261</v>
      </c>
      <c r="E3768" s="38"/>
      <c r="F3768" s="138" t="s">
        <v>58</v>
      </c>
      <c r="G3768" s="38">
        <v>8266014067</v>
      </c>
      <c r="H3768" s="40">
        <v>9854025680</v>
      </c>
      <c r="I3768" s="2">
        <v>74594.25</v>
      </c>
      <c r="J3768" s="2"/>
      <c r="K3768" s="2">
        <v>0</v>
      </c>
      <c r="L3768" s="3">
        <f t="shared" si="58"/>
        <v>74594.25</v>
      </c>
      <c r="M3768" s="41">
        <v>44630.729166666664</v>
      </c>
      <c r="N3768" s="39">
        <v>6870436839</v>
      </c>
      <c r="O3768" s="39" t="s">
        <v>52</v>
      </c>
      <c r="P3768" s="40"/>
      <c r="Q3768" s="41"/>
      <c r="R3768" s="39" t="s">
        <v>54</v>
      </c>
      <c r="S3768" s="68"/>
    </row>
    <row r="3769" spans="1:19" s="70" customFormat="1" ht="12.75" hidden="1" customHeight="1" x14ac:dyDescent="0.25">
      <c r="A3769" s="38" t="s">
        <v>11857</v>
      </c>
      <c r="B3769" s="42" t="s">
        <v>11858</v>
      </c>
      <c r="C3769" s="42" t="s">
        <v>11859</v>
      </c>
      <c r="D3769" s="38">
        <v>407261</v>
      </c>
      <c r="E3769" s="38"/>
      <c r="F3769" s="139" t="s">
        <v>58</v>
      </c>
      <c r="G3769" s="38">
        <v>8266013877</v>
      </c>
      <c r="H3769" s="40">
        <v>9854025506</v>
      </c>
      <c r="I3769" s="3">
        <v>74594.25</v>
      </c>
      <c r="J3769" s="3"/>
      <c r="K3769" s="3">
        <v>0</v>
      </c>
      <c r="L3769" s="3">
        <f t="shared" si="58"/>
        <v>74594.25</v>
      </c>
      <c r="M3769" s="41">
        <v>44623.729166666664</v>
      </c>
      <c r="N3769" s="39">
        <v>6870436870</v>
      </c>
      <c r="O3769" s="42" t="s">
        <v>315</v>
      </c>
      <c r="P3769" s="42"/>
      <c r="Q3769" s="60"/>
      <c r="R3769" s="42" t="s">
        <v>243</v>
      </c>
      <c r="S3769" s="68" t="s">
        <v>506</v>
      </c>
    </row>
    <row r="3770" spans="1:19" s="70" customFormat="1" ht="12.75" hidden="1" customHeight="1" x14ac:dyDescent="0.25">
      <c r="A3770" s="38" t="s">
        <v>12085</v>
      </c>
      <c r="B3770" s="39" t="s">
        <v>12086</v>
      </c>
      <c r="C3770" s="39" t="s">
        <v>12087</v>
      </c>
      <c r="D3770" s="38">
        <v>407261</v>
      </c>
      <c r="E3770" s="38"/>
      <c r="F3770" s="138" t="s">
        <v>58</v>
      </c>
      <c r="G3770" s="38">
        <v>8266013888</v>
      </c>
      <c r="H3770" s="40">
        <v>9854026014</v>
      </c>
      <c r="I3770" s="2">
        <v>74594.25</v>
      </c>
      <c r="J3770" s="2"/>
      <c r="K3770" s="2">
        <v>0</v>
      </c>
      <c r="L3770" s="3">
        <f t="shared" si="58"/>
        <v>74594.25</v>
      </c>
      <c r="M3770" s="41">
        <v>44645.729166666664</v>
      </c>
      <c r="N3770" s="39">
        <v>6870456440</v>
      </c>
      <c r="O3770" s="39" t="s">
        <v>3282</v>
      </c>
      <c r="P3770" s="40"/>
      <c r="Q3770" s="41"/>
      <c r="R3770" s="42" t="s">
        <v>2417</v>
      </c>
      <c r="S3770" s="68"/>
    </row>
    <row r="3771" spans="1:19" s="70" customFormat="1" ht="12.75" hidden="1" customHeight="1" x14ac:dyDescent="0.25">
      <c r="A3771" s="38" t="s">
        <v>12088</v>
      </c>
      <c r="B3771" s="39" t="s">
        <v>12089</v>
      </c>
      <c r="C3771" s="39" t="s">
        <v>12090</v>
      </c>
      <c r="D3771" s="38">
        <v>407261</v>
      </c>
      <c r="E3771" s="38"/>
      <c r="F3771" s="138" t="s">
        <v>58</v>
      </c>
      <c r="G3771" s="38">
        <v>8266014067</v>
      </c>
      <c r="H3771" s="40">
        <v>9854025991</v>
      </c>
      <c r="I3771" s="2">
        <v>74594.25</v>
      </c>
      <c r="J3771" s="2"/>
      <c r="K3771" s="2">
        <v>0</v>
      </c>
      <c r="L3771" s="3">
        <f t="shared" si="58"/>
        <v>74594.25</v>
      </c>
      <c r="M3771" s="41">
        <v>44644.729166666664</v>
      </c>
      <c r="N3771" s="39">
        <v>6870458936</v>
      </c>
      <c r="O3771" s="39" t="s">
        <v>52</v>
      </c>
      <c r="P3771" s="40"/>
      <c r="Q3771" s="41"/>
      <c r="R3771" s="39" t="s">
        <v>54</v>
      </c>
      <c r="S3771" s="68"/>
    </row>
    <row r="3772" spans="1:19" s="70" customFormat="1" ht="12.75" hidden="1" customHeight="1" x14ac:dyDescent="0.25">
      <c r="A3772" s="38" t="s">
        <v>12583</v>
      </c>
      <c r="B3772" s="39" t="s">
        <v>12584</v>
      </c>
      <c r="C3772" s="39" t="s">
        <v>12585</v>
      </c>
      <c r="D3772" s="38">
        <v>407261</v>
      </c>
      <c r="E3772" s="38"/>
      <c r="F3772" s="138" t="s">
        <v>58</v>
      </c>
      <c r="G3772" s="38">
        <v>8266013888</v>
      </c>
      <c r="H3772" s="40">
        <v>9854026363</v>
      </c>
      <c r="I3772" s="2">
        <v>74594.25</v>
      </c>
      <c r="J3772" s="2"/>
      <c r="K3772" s="2">
        <v>0</v>
      </c>
      <c r="L3772" s="3">
        <f t="shared" si="58"/>
        <v>74594.25</v>
      </c>
      <c r="M3772" s="41">
        <v>44656.729166666664</v>
      </c>
      <c r="N3772" s="39">
        <v>6870015858</v>
      </c>
      <c r="O3772" s="39" t="s">
        <v>3282</v>
      </c>
      <c r="P3772" s="40"/>
      <c r="Q3772" s="41"/>
      <c r="R3772" s="42" t="s">
        <v>2417</v>
      </c>
      <c r="S3772" s="68"/>
    </row>
    <row r="3773" spans="1:19" s="70" customFormat="1" ht="12.75" hidden="1" customHeight="1" x14ac:dyDescent="0.25">
      <c r="A3773" s="38" t="s">
        <v>12643</v>
      </c>
      <c r="B3773" s="39" t="s">
        <v>12644</v>
      </c>
      <c r="C3773" s="39" t="s">
        <v>12645</v>
      </c>
      <c r="D3773" s="38">
        <v>407261</v>
      </c>
      <c r="E3773" s="38"/>
      <c r="F3773" s="138" t="s">
        <v>58</v>
      </c>
      <c r="G3773" s="38">
        <v>8266013888</v>
      </c>
      <c r="H3773" s="40">
        <v>9854026489</v>
      </c>
      <c r="I3773" s="2">
        <v>74594.25</v>
      </c>
      <c r="J3773" s="2"/>
      <c r="K3773" s="2">
        <v>0</v>
      </c>
      <c r="L3773" s="3">
        <f t="shared" si="58"/>
        <v>74594.25</v>
      </c>
      <c r="M3773" s="41">
        <v>44665.729166666664</v>
      </c>
      <c r="N3773" s="39">
        <v>6870018000</v>
      </c>
      <c r="O3773" s="39" t="s">
        <v>3282</v>
      </c>
      <c r="P3773" s="40"/>
      <c r="Q3773" s="41"/>
      <c r="R3773" s="42" t="s">
        <v>2417</v>
      </c>
      <c r="S3773" s="68"/>
    </row>
    <row r="3774" spans="1:19" s="70" customFormat="1" ht="12.75" hidden="1" customHeight="1" x14ac:dyDescent="0.25">
      <c r="A3774" s="38" t="s">
        <v>12865</v>
      </c>
      <c r="B3774" s="39" t="s">
        <v>12866</v>
      </c>
      <c r="C3774" s="39" t="s">
        <v>12867</v>
      </c>
      <c r="D3774" s="38">
        <v>407261</v>
      </c>
      <c r="E3774" s="38"/>
      <c r="F3774" s="138" t="s">
        <v>58</v>
      </c>
      <c r="G3774" s="38">
        <v>8266014556</v>
      </c>
      <c r="H3774" s="40">
        <v>9854026660</v>
      </c>
      <c r="I3774" s="2">
        <v>74594.25</v>
      </c>
      <c r="J3774" s="2"/>
      <c r="K3774" s="2">
        <v>0</v>
      </c>
      <c r="L3774" s="3">
        <f t="shared" si="58"/>
        <v>74594.25</v>
      </c>
      <c r="M3774" s="41">
        <v>44672.729166666664</v>
      </c>
      <c r="N3774" s="39">
        <v>6870029994</v>
      </c>
      <c r="O3774" s="39" t="s">
        <v>3282</v>
      </c>
      <c r="P3774" s="40"/>
      <c r="Q3774" s="41"/>
      <c r="R3774" s="42" t="s">
        <v>2417</v>
      </c>
      <c r="S3774" s="68"/>
    </row>
    <row r="3775" spans="1:19" s="70" customFormat="1" ht="12.75" hidden="1" customHeight="1" x14ac:dyDescent="0.25">
      <c r="A3775" s="38">
        <v>110</v>
      </c>
      <c r="B3775" s="39" t="s">
        <v>13309</v>
      </c>
      <c r="C3775" s="39" t="s">
        <v>13310</v>
      </c>
      <c r="D3775" s="38">
        <v>407261</v>
      </c>
      <c r="E3775" s="38"/>
      <c r="F3775" s="138" t="s">
        <v>58</v>
      </c>
      <c r="G3775" s="38">
        <v>8266014574</v>
      </c>
      <c r="H3775" s="40">
        <v>9854026533</v>
      </c>
      <c r="I3775" s="2">
        <v>74594.25</v>
      </c>
      <c r="J3775" s="2"/>
      <c r="K3775" s="2">
        <v>0</v>
      </c>
      <c r="L3775" s="3">
        <f t="shared" si="58"/>
        <v>74594.25</v>
      </c>
      <c r="M3775" s="41">
        <v>44667.729166666664</v>
      </c>
      <c r="N3775" s="39">
        <v>6870045395</v>
      </c>
      <c r="O3775" s="39" t="s">
        <v>8899</v>
      </c>
      <c r="P3775" s="40"/>
      <c r="Q3775" s="41"/>
      <c r="R3775" s="42" t="s">
        <v>8901</v>
      </c>
      <c r="S3775" s="68"/>
    </row>
    <row r="3776" spans="1:19" s="70" customFormat="1" ht="12.75" hidden="1" customHeight="1" x14ac:dyDescent="0.2">
      <c r="A3776" s="38" t="s">
        <v>11831</v>
      </c>
      <c r="B3776" s="42" t="s">
        <v>11832</v>
      </c>
      <c r="C3776" s="42" t="s">
        <v>11833</v>
      </c>
      <c r="D3776" s="38">
        <v>811819</v>
      </c>
      <c r="E3776" s="38"/>
      <c r="F3776" s="39" t="s">
        <v>1091</v>
      </c>
      <c r="G3776" s="38">
        <v>8263000188</v>
      </c>
      <c r="H3776" s="40" t="s">
        <v>11834</v>
      </c>
      <c r="I3776" s="3">
        <v>74583</v>
      </c>
      <c r="J3776" s="3"/>
      <c r="K3776" s="3">
        <v>0</v>
      </c>
      <c r="L3776" s="3">
        <f t="shared" si="58"/>
        <v>74583</v>
      </c>
      <c r="M3776" s="41">
        <v>44591.729166666664</v>
      </c>
      <c r="N3776" s="39">
        <v>3445033859</v>
      </c>
      <c r="O3776" s="42" t="s">
        <v>315</v>
      </c>
      <c r="P3776" s="42">
        <v>203300957448</v>
      </c>
      <c r="Q3776" s="60">
        <v>44651</v>
      </c>
      <c r="R3776" s="42" t="s">
        <v>243</v>
      </c>
      <c r="S3776" s="68"/>
    </row>
    <row r="3777" spans="1:19" s="70" customFormat="1" ht="12.75" hidden="1" customHeight="1" x14ac:dyDescent="0.2">
      <c r="A3777" s="38">
        <v>345</v>
      </c>
      <c r="B3777" s="39" t="s">
        <v>20258</v>
      </c>
      <c r="C3777" s="39" t="s">
        <v>20259</v>
      </c>
      <c r="D3777" s="38">
        <v>802471</v>
      </c>
      <c r="E3777" s="38"/>
      <c r="F3777" s="39" t="s">
        <v>9923</v>
      </c>
      <c r="G3777" s="38">
        <v>8268012942</v>
      </c>
      <c r="H3777" s="40">
        <v>307</v>
      </c>
      <c r="I3777" s="2">
        <v>74500</v>
      </c>
      <c r="J3777" s="2"/>
      <c r="K3777" s="2">
        <v>13410</v>
      </c>
      <c r="L3777" s="3">
        <f t="shared" si="58"/>
        <v>87910</v>
      </c>
      <c r="M3777" s="41">
        <v>45150.729166666664</v>
      </c>
      <c r="N3777" s="39">
        <v>160604033</v>
      </c>
      <c r="O3777" s="39" t="s">
        <v>8899</v>
      </c>
      <c r="P3777" s="40" t="s">
        <v>20260</v>
      </c>
      <c r="Q3777" s="41">
        <v>45175</v>
      </c>
      <c r="R3777" s="42" t="s">
        <v>8901</v>
      </c>
      <c r="S3777" s="68"/>
    </row>
    <row r="3778" spans="1:19" s="70" customFormat="1" ht="12.75" hidden="1" customHeight="1" x14ac:dyDescent="0.2">
      <c r="A3778" s="38" t="s">
        <v>1786</v>
      </c>
      <c r="B3778" s="39" t="s">
        <v>1787</v>
      </c>
      <c r="C3778" s="39"/>
      <c r="D3778" s="38">
        <v>811819</v>
      </c>
      <c r="E3778" s="38"/>
      <c r="F3778" s="39" t="s">
        <v>1091</v>
      </c>
      <c r="G3778" s="38">
        <v>8263000049</v>
      </c>
      <c r="H3778" s="40" t="s">
        <v>1788</v>
      </c>
      <c r="I3778" s="2">
        <v>74403</v>
      </c>
      <c r="J3778" s="2"/>
      <c r="K3778" s="2">
        <v>0</v>
      </c>
      <c r="L3778" s="3">
        <f t="shared" si="58"/>
        <v>74403</v>
      </c>
      <c r="M3778" s="4">
        <v>44327</v>
      </c>
      <c r="N3778" s="39"/>
      <c r="O3778" s="39" t="s">
        <v>52</v>
      </c>
      <c r="P3778" s="40"/>
      <c r="Q3778" s="41"/>
      <c r="R3778" s="39" t="s">
        <v>54</v>
      </c>
      <c r="S3778" s="68"/>
    </row>
    <row r="3779" spans="1:19" s="70" customFormat="1" ht="12.75" hidden="1" customHeight="1" x14ac:dyDescent="0.2">
      <c r="A3779" s="38" t="s">
        <v>3342</v>
      </c>
      <c r="B3779" s="39" t="s">
        <v>3343</v>
      </c>
      <c r="C3779" s="39"/>
      <c r="D3779" s="38">
        <v>811819</v>
      </c>
      <c r="E3779" s="38"/>
      <c r="F3779" s="39" t="s">
        <v>1091</v>
      </c>
      <c r="G3779" s="38">
        <v>8263000049</v>
      </c>
      <c r="H3779" s="40" t="s">
        <v>3344</v>
      </c>
      <c r="I3779" s="2">
        <v>74403</v>
      </c>
      <c r="J3779" s="2"/>
      <c r="K3779" s="2">
        <v>0</v>
      </c>
      <c r="L3779" s="3">
        <f t="shared" si="58"/>
        <v>74403</v>
      </c>
      <c r="M3779" s="4">
        <v>44383</v>
      </c>
      <c r="N3779" s="39"/>
      <c r="O3779" s="39" t="s">
        <v>52</v>
      </c>
      <c r="P3779" s="40"/>
      <c r="Q3779" s="41"/>
      <c r="R3779" s="39" t="s">
        <v>54</v>
      </c>
      <c r="S3779" s="68"/>
    </row>
    <row r="3780" spans="1:19" s="70" customFormat="1" ht="12.75" hidden="1" customHeight="1" x14ac:dyDescent="0.25">
      <c r="A3780" s="38" t="s">
        <v>11046</v>
      </c>
      <c r="B3780" s="42" t="s">
        <v>11047</v>
      </c>
      <c r="C3780" s="42" t="s">
        <v>11048</v>
      </c>
      <c r="D3780" s="38">
        <v>407261</v>
      </c>
      <c r="E3780" s="38"/>
      <c r="F3780" s="139" t="s">
        <v>58</v>
      </c>
      <c r="G3780" s="38">
        <v>8266013433</v>
      </c>
      <c r="H3780" s="40">
        <v>9854025147</v>
      </c>
      <c r="I3780" s="3">
        <v>74274.17</v>
      </c>
      <c r="J3780" s="3"/>
      <c r="K3780" s="3">
        <v>0</v>
      </c>
      <c r="L3780" s="3">
        <f t="shared" si="58"/>
        <v>74274.17</v>
      </c>
      <c r="M3780" s="41">
        <v>44604.729166666664</v>
      </c>
      <c r="N3780" s="39">
        <v>6870395259</v>
      </c>
      <c r="O3780" s="42" t="s">
        <v>315</v>
      </c>
      <c r="P3780" s="42"/>
      <c r="Q3780" s="60"/>
      <c r="R3780" s="42" t="s">
        <v>243</v>
      </c>
      <c r="S3780" s="68" t="s">
        <v>506</v>
      </c>
    </row>
    <row r="3781" spans="1:19" s="70" customFormat="1" ht="12.75" hidden="1" customHeight="1" x14ac:dyDescent="0.2">
      <c r="A3781" s="38">
        <v>65</v>
      </c>
      <c r="B3781" s="39" t="s">
        <v>19998</v>
      </c>
      <c r="C3781" s="39" t="s">
        <v>19999</v>
      </c>
      <c r="D3781" s="38">
        <v>816965</v>
      </c>
      <c r="E3781" s="38"/>
      <c r="F3781" s="90" t="s">
        <v>557</v>
      </c>
      <c r="G3781" s="38">
        <v>8268011756</v>
      </c>
      <c r="H3781" s="40" t="s">
        <v>20000</v>
      </c>
      <c r="I3781" s="2">
        <v>74265.960000000006</v>
      </c>
      <c r="J3781" s="2"/>
      <c r="K3781" s="2">
        <v>0</v>
      </c>
      <c r="L3781" s="3">
        <f t="shared" si="58"/>
        <v>74265.960000000006</v>
      </c>
      <c r="M3781" s="41">
        <v>45046.729166666664</v>
      </c>
      <c r="N3781" s="39">
        <v>160559897</v>
      </c>
      <c r="O3781" s="39" t="s">
        <v>8899</v>
      </c>
      <c r="P3781" s="40" t="s">
        <v>20001</v>
      </c>
      <c r="Q3781" s="41">
        <v>45144</v>
      </c>
      <c r="R3781" s="42" t="s">
        <v>8901</v>
      </c>
      <c r="S3781" s="68"/>
    </row>
    <row r="3782" spans="1:19" s="70" customFormat="1" ht="12.75" hidden="1" customHeight="1" x14ac:dyDescent="0.2">
      <c r="A3782" s="38" t="s">
        <v>4562</v>
      </c>
      <c r="B3782" s="39" t="s">
        <v>4563</v>
      </c>
      <c r="C3782" s="39" t="s">
        <v>4564</v>
      </c>
      <c r="D3782" s="38">
        <v>401972</v>
      </c>
      <c r="E3782" s="38"/>
      <c r="F3782" s="39" t="s">
        <v>842</v>
      </c>
      <c r="G3782" s="38">
        <v>8263000049</v>
      </c>
      <c r="H3782" s="40" t="s">
        <v>4565</v>
      </c>
      <c r="I3782" s="2">
        <v>74160</v>
      </c>
      <c r="J3782" s="2">
        <v>87.998800000000003</v>
      </c>
      <c r="K3782" s="2">
        <v>13348.8</v>
      </c>
      <c r="L3782" s="3">
        <f t="shared" ref="L3782:L3845" si="59">SUM(I3782:K3782)</f>
        <v>87596.798800000004</v>
      </c>
      <c r="M3782" s="41">
        <v>44373.729166666664</v>
      </c>
      <c r="N3782" s="39">
        <v>6870150647</v>
      </c>
      <c r="O3782" s="39" t="s">
        <v>52</v>
      </c>
      <c r="P3782" s="40" t="s">
        <v>4561</v>
      </c>
      <c r="Q3782" s="41">
        <v>44415</v>
      </c>
      <c r="R3782" s="39" t="s">
        <v>54</v>
      </c>
      <c r="S3782" s="68"/>
    </row>
    <row r="3783" spans="1:19" s="70" customFormat="1" ht="12.75" hidden="1" customHeight="1" x14ac:dyDescent="0.2">
      <c r="A3783" s="38" t="s">
        <v>22820</v>
      </c>
      <c r="B3783" s="39" t="s">
        <v>22821</v>
      </c>
      <c r="C3783" s="39" t="s">
        <v>22822</v>
      </c>
      <c r="D3783" s="38">
        <v>510413</v>
      </c>
      <c r="E3783" s="38"/>
      <c r="F3783" s="39" t="s">
        <v>14957</v>
      </c>
      <c r="G3783" s="38">
        <v>8266021251</v>
      </c>
      <c r="H3783" s="40" t="s">
        <v>22823</v>
      </c>
      <c r="I3783" s="2">
        <v>74150.847457627126</v>
      </c>
      <c r="J3783" s="2"/>
      <c r="K3783" s="2">
        <v>13347.152542372882</v>
      </c>
      <c r="L3783" s="3">
        <f t="shared" si="59"/>
        <v>87498</v>
      </c>
      <c r="M3783" s="41">
        <v>45398.729166666664</v>
      </c>
      <c r="N3783" s="39">
        <v>1251202282</v>
      </c>
      <c r="O3783" s="39" t="s">
        <v>18453</v>
      </c>
      <c r="P3783" s="40" t="s">
        <v>22824</v>
      </c>
      <c r="Q3783" s="41">
        <v>45466</v>
      </c>
      <c r="R3783" s="62" t="s">
        <v>21</v>
      </c>
      <c r="S3783" s="68"/>
    </row>
    <row r="3784" spans="1:19" s="70" customFormat="1" ht="12.75" hidden="1" customHeight="1" x14ac:dyDescent="0.2">
      <c r="A3784" s="38" t="s">
        <v>20547</v>
      </c>
      <c r="B3784" s="39" t="s">
        <v>20548</v>
      </c>
      <c r="C3784" s="39" t="s">
        <v>20549</v>
      </c>
      <c r="D3784" s="38">
        <v>811653</v>
      </c>
      <c r="E3784" s="38"/>
      <c r="F3784" s="39" t="s">
        <v>20279</v>
      </c>
      <c r="G3784" s="38">
        <v>8268013061</v>
      </c>
      <c r="H3784" s="40" t="s">
        <v>20550</v>
      </c>
      <c r="I3784" s="2">
        <v>74088.135593220344</v>
      </c>
      <c r="J3784" s="2"/>
      <c r="K3784" s="2">
        <v>13335.864406779661</v>
      </c>
      <c r="L3784" s="3">
        <f t="shared" si="59"/>
        <v>87424</v>
      </c>
      <c r="M3784" s="41">
        <v>45174.729166666664</v>
      </c>
      <c r="N3784" s="39">
        <v>160693486</v>
      </c>
      <c r="O3784" s="39" t="s">
        <v>3282</v>
      </c>
      <c r="P3784" s="40" t="s">
        <v>20551</v>
      </c>
      <c r="Q3784" s="41">
        <v>45201</v>
      </c>
      <c r="R3784" s="42" t="s">
        <v>2417</v>
      </c>
      <c r="S3784" s="68"/>
    </row>
    <row r="3785" spans="1:19" s="70" customFormat="1" ht="12.75" hidden="1" customHeight="1" x14ac:dyDescent="0.2">
      <c r="A3785" s="38" t="s">
        <v>6956</v>
      </c>
      <c r="B3785" s="42" t="s">
        <v>6957</v>
      </c>
      <c r="C3785" s="42" t="s">
        <v>6958</v>
      </c>
      <c r="D3785" s="38">
        <v>816273</v>
      </c>
      <c r="E3785" s="38"/>
      <c r="F3785" s="42" t="s">
        <v>51</v>
      </c>
      <c r="G3785" s="38">
        <v>8268006389</v>
      </c>
      <c r="H3785" s="40">
        <v>302</v>
      </c>
      <c r="I3785" s="3">
        <v>74045.72</v>
      </c>
      <c r="J3785" s="3"/>
      <c r="K3785" s="3">
        <v>13328.28</v>
      </c>
      <c r="L3785" s="3">
        <f t="shared" si="59"/>
        <v>87374</v>
      </c>
      <c r="M3785" s="41">
        <v>44469.729166666664</v>
      </c>
      <c r="N3785" s="39">
        <v>44116441</v>
      </c>
      <c r="O3785" s="42" t="s">
        <v>315</v>
      </c>
      <c r="P3785" s="42" t="s">
        <v>6959</v>
      </c>
      <c r="Q3785" s="60">
        <v>44486</v>
      </c>
      <c r="R3785" s="42" t="s">
        <v>243</v>
      </c>
      <c r="S3785" s="68"/>
    </row>
    <row r="3786" spans="1:19" s="70" customFormat="1" ht="12.75" hidden="1" customHeight="1" x14ac:dyDescent="0.25">
      <c r="A3786" s="38">
        <v>135</v>
      </c>
      <c r="B3786" s="39" t="s">
        <v>19264</v>
      </c>
      <c r="C3786" s="39" t="s">
        <v>19265</v>
      </c>
      <c r="D3786" s="38">
        <v>407261</v>
      </c>
      <c r="E3786" s="38"/>
      <c r="F3786" s="138" t="s">
        <v>58</v>
      </c>
      <c r="G3786" s="38">
        <v>8266018483</v>
      </c>
      <c r="H3786" s="40">
        <v>9854044023</v>
      </c>
      <c r="I3786" s="2">
        <v>73891.5</v>
      </c>
      <c r="J3786" s="2"/>
      <c r="K3786" s="2">
        <v>0</v>
      </c>
      <c r="L3786" s="3">
        <f t="shared" si="59"/>
        <v>73891.5</v>
      </c>
      <c r="M3786" s="41">
        <v>45056.729166666664</v>
      </c>
      <c r="N3786" s="39">
        <v>1246366224</v>
      </c>
      <c r="O3786" s="39" t="s">
        <v>8899</v>
      </c>
      <c r="P3786" s="40"/>
      <c r="Q3786" s="41"/>
      <c r="R3786" s="42" t="s">
        <v>8901</v>
      </c>
      <c r="S3786" s="68"/>
    </row>
    <row r="3787" spans="1:19" s="70" customFormat="1" ht="12.75" hidden="1" customHeight="1" x14ac:dyDescent="0.25">
      <c r="A3787" s="38">
        <v>137</v>
      </c>
      <c r="B3787" s="39" t="s">
        <v>19386</v>
      </c>
      <c r="C3787" s="39" t="s">
        <v>19387</v>
      </c>
      <c r="D3787" s="38">
        <v>407261</v>
      </c>
      <c r="E3787" s="38"/>
      <c r="F3787" s="138" t="s">
        <v>58</v>
      </c>
      <c r="G3787" s="38">
        <v>8266018483</v>
      </c>
      <c r="H3787" s="40">
        <v>9854045230</v>
      </c>
      <c r="I3787" s="2">
        <v>73891.5</v>
      </c>
      <c r="J3787" s="2"/>
      <c r="K3787" s="2">
        <v>0</v>
      </c>
      <c r="L3787" s="3">
        <f t="shared" si="59"/>
        <v>73891.5</v>
      </c>
      <c r="M3787" s="41">
        <v>45076.729166666664</v>
      </c>
      <c r="N3787" s="39">
        <v>1246384076</v>
      </c>
      <c r="O3787" s="39" t="s">
        <v>8899</v>
      </c>
      <c r="P3787" s="40"/>
      <c r="Q3787" s="41"/>
      <c r="R3787" s="42" t="s">
        <v>8901</v>
      </c>
      <c r="S3787" s="68"/>
    </row>
    <row r="3788" spans="1:19" s="70" customFormat="1" ht="12.75" hidden="1" customHeight="1" x14ac:dyDescent="0.25">
      <c r="A3788" s="38">
        <v>136</v>
      </c>
      <c r="B3788" s="39" t="s">
        <v>19388</v>
      </c>
      <c r="C3788" s="39" t="s">
        <v>19389</v>
      </c>
      <c r="D3788" s="38">
        <v>407261</v>
      </c>
      <c r="E3788" s="38"/>
      <c r="F3788" s="138" t="s">
        <v>58</v>
      </c>
      <c r="G3788" s="38">
        <v>8266018483</v>
      </c>
      <c r="H3788" s="40">
        <v>9854044880</v>
      </c>
      <c r="I3788" s="2">
        <v>73891.5</v>
      </c>
      <c r="J3788" s="2"/>
      <c r="K3788" s="2">
        <v>0</v>
      </c>
      <c r="L3788" s="3">
        <f t="shared" si="59"/>
        <v>73891.5</v>
      </c>
      <c r="M3788" s="41">
        <v>45070.729166666664</v>
      </c>
      <c r="N3788" s="39">
        <v>1246384083</v>
      </c>
      <c r="O3788" s="39" t="s">
        <v>8899</v>
      </c>
      <c r="P3788" s="40"/>
      <c r="Q3788" s="41"/>
      <c r="R3788" s="42" t="s">
        <v>8901</v>
      </c>
      <c r="S3788" s="68"/>
    </row>
    <row r="3789" spans="1:19" s="70" customFormat="1" ht="12.75" hidden="1" customHeight="1" x14ac:dyDescent="0.25">
      <c r="A3789" s="38" t="s">
        <v>19647</v>
      </c>
      <c r="B3789" s="39" t="s">
        <v>19648</v>
      </c>
      <c r="C3789" s="39" t="s">
        <v>19649</v>
      </c>
      <c r="D3789" s="38">
        <v>407261</v>
      </c>
      <c r="E3789" s="38"/>
      <c r="F3789" s="138" t="s">
        <v>58</v>
      </c>
      <c r="G3789" s="38">
        <v>8266017003</v>
      </c>
      <c r="H3789" s="40">
        <v>9854045418</v>
      </c>
      <c r="I3789" s="2">
        <v>73891.5</v>
      </c>
      <c r="J3789" s="2"/>
      <c r="K3789" s="2">
        <v>0</v>
      </c>
      <c r="L3789" s="3">
        <f t="shared" si="59"/>
        <v>73891.5</v>
      </c>
      <c r="M3789" s="41">
        <v>45080.729166666664</v>
      </c>
      <c r="N3789" s="39">
        <v>1246411837</v>
      </c>
      <c r="O3789" s="39" t="s">
        <v>3282</v>
      </c>
      <c r="P3789" s="40"/>
      <c r="Q3789" s="41"/>
      <c r="R3789" s="42" t="s">
        <v>2417</v>
      </c>
      <c r="S3789" s="68"/>
    </row>
    <row r="3790" spans="1:19" s="70" customFormat="1" ht="12.75" hidden="1" customHeight="1" x14ac:dyDescent="0.25">
      <c r="A3790" s="38" t="s">
        <v>19650</v>
      </c>
      <c r="B3790" s="39" t="s">
        <v>19651</v>
      </c>
      <c r="C3790" s="39" t="s">
        <v>19652</v>
      </c>
      <c r="D3790" s="38">
        <v>407261</v>
      </c>
      <c r="E3790" s="38"/>
      <c r="F3790" s="138" t="s">
        <v>58</v>
      </c>
      <c r="G3790" s="38">
        <v>8266017003</v>
      </c>
      <c r="H3790" s="40">
        <v>9854045470</v>
      </c>
      <c r="I3790" s="2">
        <v>73891.5</v>
      </c>
      <c r="J3790" s="2"/>
      <c r="K3790" s="2">
        <v>0</v>
      </c>
      <c r="L3790" s="3">
        <f t="shared" si="59"/>
        <v>73891.5</v>
      </c>
      <c r="M3790" s="41">
        <v>45081.729166666664</v>
      </c>
      <c r="N3790" s="39">
        <v>1246411840</v>
      </c>
      <c r="O3790" s="39" t="s">
        <v>3282</v>
      </c>
      <c r="P3790" s="40"/>
      <c r="Q3790" s="41"/>
      <c r="R3790" s="42" t="s">
        <v>2417</v>
      </c>
      <c r="S3790" s="68"/>
    </row>
    <row r="3791" spans="1:19" s="70" customFormat="1" ht="12.75" hidden="1" customHeight="1" x14ac:dyDescent="0.25">
      <c r="A3791" s="38">
        <v>141</v>
      </c>
      <c r="B3791" s="39" t="s">
        <v>20007</v>
      </c>
      <c r="C3791" s="39" t="s">
        <v>20008</v>
      </c>
      <c r="D3791" s="38">
        <v>407261</v>
      </c>
      <c r="E3791" s="38"/>
      <c r="F3791" s="138" t="s">
        <v>58</v>
      </c>
      <c r="G3791" s="38">
        <v>8266018483</v>
      </c>
      <c r="H3791" s="40">
        <v>9854048018</v>
      </c>
      <c r="I3791" s="2">
        <v>73891.5</v>
      </c>
      <c r="J3791" s="2"/>
      <c r="K3791" s="2">
        <v>0</v>
      </c>
      <c r="L3791" s="3">
        <f t="shared" si="59"/>
        <v>73891.5</v>
      </c>
      <c r="M3791" s="41">
        <v>45121.729166666664</v>
      </c>
      <c r="N3791" s="39">
        <v>1246443965</v>
      </c>
      <c r="O3791" s="39" t="s">
        <v>8899</v>
      </c>
      <c r="P3791" s="40"/>
      <c r="Q3791" s="41"/>
      <c r="R3791" s="42" t="s">
        <v>8901</v>
      </c>
      <c r="S3791" s="68"/>
    </row>
    <row r="3792" spans="1:19" s="70" customFormat="1" ht="12.75" hidden="1" customHeight="1" x14ac:dyDescent="0.25">
      <c r="A3792" s="38">
        <v>139</v>
      </c>
      <c r="B3792" s="39" t="s">
        <v>20009</v>
      </c>
      <c r="C3792" s="39" t="s">
        <v>20010</v>
      </c>
      <c r="D3792" s="38">
        <v>407261</v>
      </c>
      <c r="E3792" s="38"/>
      <c r="F3792" s="138" t="s">
        <v>58</v>
      </c>
      <c r="G3792" s="38">
        <v>8266018483</v>
      </c>
      <c r="H3792" s="40">
        <v>9854047863</v>
      </c>
      <c r="I3792" s="2">
        <v>73891.5</v>
      </c>
      <c r="J3792" s="2"/>
      <c r="K3792" s="2">
        <v>0</v>
      </c>
      <c r="L3792" s="3">
        <f t="shared" si="59"/>
        <v>73891.5</v>
      </c>
      <c r="M3792" s="41">
        <v>45118.729166666664</v>
      </c>
      <c r="N3792" s="39">
        <v>1246443970</v>
      </c>
      <c r="O3792" s="39" t="s">
        <v>8899</v>
      </c>
      <c r="P3792" s="40"/>
      <c r="Q3792" s="41"/>
      <c r="R3792" s="42" t="s">
        <v>8901</v>
      </c>
      <c r="S3792" s="68"/>
    </row>
    <row r="3793" spans="1:19" s="70" customFormat="1" ht="12.75" hidden="1" customHeight="1" x14ac:dyDescent="0.25">
      <c r="A3793" s="38">
        <v>140</v>
      </c>
      <c r="B3793" s="39" t="s">
        <v>20012</v>
      </c>
      <c r="C3793" s="39" t="s">
        <v>20013</v>
      </c>
      <c r="D3793" s="38">
        <v>407261</v>
      </c>
      <c r="E3793" s="38"/>
      <c r="F3793" s="138" t="s">
        <v>58</v>
      </c>
      <c r="G3793" s="38">
        <v>8266018483</v>
      </c>
      <c r="H3793" s="40">
        <v>9854047975</v>
      </c>
      <c r="I3793" s="2">
        <v>73891.5</v>
      </c>
      <c r="J3793" s="2"/>
      <c r="K3793" s="2">
        <v>0</v>
      </c>
      <c r="L3793" s="3">
        <f t="shared" si="59"/>
        <v>73891.5</v>
      </c>
      <c r="M3793" s="41">
        <v>45120.729166666664</v>
      </c>
      <c r="N3793" s="39">
        <v>1246445688</v>
      </c>
      <c r="O3793" s="39" t="s">
        <v>8899</v>
      </c>
      <c r="P3793" s="40"/>
      <c r="Q3793" s="41"/>
      <c r="R3793" s="42" t="s">
        <v>8901</v>
      </c>
      <c r="S3793" s="68"/>
    </row>
    <row r="3794" spans="1:19" s="70" customFormat="1" ht="12.75" hidden="1" customHeight="1" x14ac:dyDescent="0.25">
      <c r="A3794" s="38" t="s">
        <v>20026</v>
      </c>
      <c r="B3794" s="39" t="s">
        <v>20027</v>
      </c>
      <c r="C3794" s="39" t="s">
        <v>20028</v>
      </c>
      <c r="D3794" s="38">
        <v>407261</v>
      </c>
      <c r="E3794" s="38"/>
      <c r="F3794" s="138" t="s">
        <v>58</v>
      </c>
      <c r="G3794" s="38">
        <v>8266019351</v>
      </c>
      <c r="H3794" s="40">
        <v>9854048305</v>
      </c>
      <c r="I3794" s="2">
        <v>73891.5</v>
      </c>
      <c r="J3794" s="2"/>
      <c r="K3794" s="2">
        <v>0</v>
      </c>
      <c r="L3794" s="3">
        <f t="shared" si="59"/>
        <v>73891.5</v>
      </c>
      <c r="M3794" s="41">
        <v>45126.729166666664</v>
      </c>
      <c r="N3794" s="39">
        <v>1246448169</v>
      </c>
      <c r="O3794" s="39" t="s">
        <v>3282</v>
      </c>
      <c r="P3794" s="40"/>
      <c r="Q3794" s="41"/>
      <c r="R3794" s="42" t="s">
        <v>2417</v>
      </c>
      <c r="S3794" s="68"/>
    </row>
    <row r="3795" spans="1:19" s="70" customFormat="1" ht="12.75" hidden="1" customHeight="1" x14ac:dyDescent="0.25">
      <c r="A3795" s="38">
        <v>142</v>
      </c>
      <c r="B3795" s="39" t="s">
        <v>20029</v>
      </c>
      <c r="C3795" s="39" t="s">
        <v>20030</v>
      </c>
      <c r="D3795" s="38">
        <v>407261</v>
      </c>
      <c r="E3795" s="38"/>
      <c r="F3795" s="138" t="s">
        <v>58</v>
      </c>
      <c r="G3795" s="38">
        <v>8266018483</v>
      </c>
      <c r="H3795" s="40">
        <v>9854048229</v>
      </c>
      <c r="I3795" s="2">
        <v>73891.5</v>
      </c>
      <c r="J3795" s="2"/>
      <c r="K3795" s="2">
        <v>0</v>
      </c>
      <c r="L3795" s="3">
        <f t="shared" si="59"/>
        <v>73891.5</v>
      </c>
      <c r="M3795" s="41">
        <v>45125.729166666664</v>
      </c>
      <c r="N3795" s="39">
        <v>1246448180</v>
      </c>
      <c r="O3795" s="39" t="s">
        <v>8899</v>
      </c>
      <c r="P3795" s="40"/>
      <c r="Q3795" s="41"/>
      <c r="R3795" s="42" t="s">
        <v>8901</v>
      </c>
      <c r="S3795" s="68"/>
    </row>
    <row r="3796" spans="1:19" s="70" customFormat="1" ht="12.75" hidden="1" customHeight="1" x14ac:dyDescent="0.25">
      <c r="A3796" s="38" t="s">
        <v>20088</v>
      </c>
      <c r="B3796" s="39" t="s">
        <v>20089</v>
      </c>
      <c r="C3796" s="39" t="s">
        <v>20090</v>
      </c>
      <c r="D3796" s="38">
        <v>407261</v>
      </c>
      <c r="E3796" s="38"/>
      <c r="F3796" s="138" t="s">
        <v>58</v>
      </c>
      <c r="G3796" s="38">
        <v>8266019351</v>
      </c>
      <c r="H3796" s="40">
        <v>9854048421</v>
      </c>
      <c r="I3796" s="2">
        <v>73891.5</v>
      </c>
      <c r="J3796" s="2"/>
      <c r="K3796" s="2">
        <v>0</v>
      </c>
      <c r="L3796" s="3">
        <f t="shared" si="59"/>
        <v>73891.5</v>
      </c>
      <c r="M3796" s="41">
        <v>45128.729166666664</v>
      </c>
      <c r="N3796" s="39">
        <v>1246456309</v>
      </c>
      <c r="O3796" s="39" t="s">
        <v>3282</v>
      </c>
      <c r="P3796" s="40"/>
      <c r="Q3796" s="41"/>
      <c r="R3796" s="42" t="s">
        <v>2417</v>
      </c>
      <c r="S3796" s="68"/>
    </row>
    <row r="3797" spans="1:19" s="70" customFormat="1" ht="12.75" hidden="1" customHeight="1" x14ac:dyDescent="0.25">
      <c r="A3797" s="38">
        <v>143</v>
      </c>
      <c r="B3797" s="39" t="s">
        <v>20095</v>
      </c>
      <c r="C3797" s="39" t="s">
        <v>20096</v>
      </c>
      <c r="D3797" s="38">
        <v>407261</v>
      </c>
      <c r="E3797" s="38"/>
      <c r="F3797" s="138" t="s">
        <v>58</v>
      </c>
      <c r="G3797" s="38">
        <v>8266018483</v>
      </c>
      <c r="H3797" s="40">
        <v>9854048654</v>
      </c>
      <c r="I3797" s="2">
        <v>73891.5</v>
      </c>
      <c r="J3797" s="2"/>
      <c r="K3797" s="2">
        <v>0</v>
      </c>
      <c r="L3797" s="3">
        <f t="shared" si="59"/>
        <v>73891.5</v>
      </c>
      <c r="M3797" s="41">
        <v>45132.729166666664</v>
      </c>
      <c r="N3797" s="39">
        <v>1246455893</v>
      </c>
      <c r="O3797" s="39" t="s">
        <v>8899</v>
      </c>
      <c r="P3797" s="40"/>
      <c r="Q3797" s="41"/>
      <c r="R3797" s="42" t="s">
        <v>8901</v>
      </c>
      <c r="S3797" s="68"/>
    </row>
    <row r="3798" spans="1:19" s="70" customFormat="1" ht="12.75" hidden="1" customHeight="1" x14ac:dyDescent="0.25">
      <c r="A3798" s="38" t="s">
        <v>20269</v>
      </c>
      <c r="B3798" s="39" t="s">
        <v>20270</v>
      </c>
      <c r="C3798" s="39" t="s">
        <v>20271</v>
      </c>
      <c r="D3798" s="38">
        <v>407261</v>
      </c>
      <c r="E3798" s="38"/>
      <c r="F3798" s="138" t="s">
        <v>58</v>
      </c>
      <c r="G3798" s="38">
        <v>8266015795</v>
      </c>
      <c r="H3798" s="40">
        <v>9854047062</v>
      </c>
      <c r="I3798" s="2">
        <v>73891.5</v>
      </c>
      <c r="J3798" s="2"/>
      <c r="K3798" s="2">
        <v>0</v>
      </c>
      <c r="L3798" s="3">
        <f t="shared" si="59"/>
        <v>73891.5</v>
      </c>
      <c r="M3798" s="41">
        <v>45106.729166666664</v>
      </c>
      <c r="N3798" s="39">
        <v>1246482790</v>
      </c>
      <c r="O3798" s="39" t="s">
        <v>3282</v>
      </c>
      <c r="P3798" s="40"/>
      <c r="Q3798" s="41"/>
      <c r="R3798" s="42" t="s">
        <v>2417</v>
      </c>
      <c r="S3798" s="68"/>
    </row>
    <row r="3799" spans="1:19" s="70" customFormat="1" ht="12.75" hidden="1" customHeight="1" x14ac:dyDescent="0.2">
      <c r="A3799" s="38" t="s">
        <v>20841</v>
      </c>
      <c r="B3799" s="39" t="s">
        <v>20842</v>
      </c>
      <c r="C3799" s="39" t="s">
        <v>20843</v>
      </c>
      <c r="D3799" s="38">
        <v>820829</v>
      </c>
      <c r="E3799" s="38"/>
      <c r="F3799" s="39" t="s">
        <v>19383</v>
      </c>
      <c r="G3799" s="38">
        <v>8268012299</v>
      </c>
      <c r="H3799" s="40" t="s">
        <v>20844</v>
      </c>
      <c r="I3799" s="2">
        <v>73613.796610169491</v>
      </c>
      <c r="J3799" s="2"/>
      <c r="K3799" s="2">
        <v>13250.483389830508</v>
      </c>
      <c r="L3799" s="3">
        <f t="shared" si="59"/>
        <v>86864.28</v>
      </c>
      <c r="M3799" s="41">
        <v>45189.729166666664</v>
      </c>
      <c r="N3799" s="39">
        <v>160761166</v>
      </c>
      <c r="O3799" s="39" t="s">
        <v>52</v>
      </c>
      <c r="P3799" s="40" t="s">
        <v>20840</v>
      </c>
      <c r="Q3799" s="41">
        <v>45232</v>
      </c>
      <c r="R3799" s="39" t="s">
        <v>54</v>
      </c>
      <c r="S3799" s="68"/>
    </row>
    <row r="3800" spans="1:19" s="70" customFormat="1" ht="12.75" hidden="1" customHeight="1" x14ac:dyDescent="0.2">
      <c r="A3800" s="38" t="s">
        <v>15382</v>
      </c>
      <c r="B3800" s="39" t="s">
        <v>15383</v>
      </c>
      <c r="C3800" s="39" t="s">
        <v>15384</v>
      </c>
      <c r="D3800" s="38">
        <v>819844</v>
      </c>
      <c r="E3800" s="38"/>
      <c r="F3800" s="39" t="s">
        <v>7634</v>
      </c>
      <c r="G3800" s="38">
        <v>8268009576</v>
      </c>
      <c r="H3800" s="40">
        <v>701</v>
      </c>
      <c r="I3800" s="2">
        <v>73500</v>
      </c>
      <c r="J3800" s="2"/>
      <c r="K3800" s="2">
        <v>13230</v>
      </c>
      <c r="L3800" s="3">
        <f t="shared" si="59"/>
        <v>86730</v>
      </c>
      <c r="M3800" s="41">
        <v>44807.729166666664</v>
      </c>
      <c r="N3800" s="39">
        <v>44156786</v>
      </c>
      <c r="O3800" s="39" t="s">
        <v>3282</v>
      </c>
      <c r="P3800" s="40" t="s">
        <v>15385</v>
      </c>
      <c r="Q3800" s="41">
        <v>44828</v>
      </c>
      <c r="R3800" s="42" t="s">
        <v>2417</v>
      </c>
      <c r="S3800" s="68"/>
    </row>
    <row r="3801" spans="1:19" s="70" customFormat="1" ht="12.75" hidden="1" customHeight="1" x14ac:dyDescent="0.2">
      <c r="A3801" s="38" t="s">
        <v>15661</v>
      </c>
      <c r="B3801" s="39" t="s">
        <v>15662</v>
      </c>
      <c r="C3801" s="39" t="s">
        <v>15663</v>
      </c>
      <c r="D3801" s="38">
        <v>819844</v>
      </c>
      <c r="E3801" s="38"/>
      <c r="F3801" s="39" t="s">
        <v>7634</v>
      </c>
      <c r="G3801" s="38">
        <v>8268009576</v>
      </c>
      <c r="H3801" s="40">
        <v>736</v>
      </c>
      <c r="I3801" s="2">
        <v>73500</v>
      </c>
      <c r="J3801" s="2"/>
      <c r="K3801" s="2">
        <v>13230</v>
      </c>
      <c r="L3801" s="3">
        <f t="shared" si="59"/>
        <v>86730</v>
      </c>
      <c r="M3801" s="41">
        <v>44834.729166666664</v>
      </c>
      <c r="N3801" s="39">
        <v>44197691</v>
      </c>
      <c r="O3801" s="39" t="s">
        <v>3282</v>
      </c>
      <c r="P3801" s="40" t="s">
        <v>15664</v>
      </c>
      <c r="Q3801" s="41">
        <v>44846</v>
      </c>
      <c r="R3801" s="42" t="s">
        <v>2417</v>
      </c>
      <c r="S3801" s="68"/>
    </row>
    <row r="3802" spans="1:19" s="70" customFormat="1" ht="12.75" hidden="1" customHeight="1" x14ac:dyDescent="0.2">
      <c r="A3802" s="38" t="s">
        <v>16001</v>
      </c>
      <c r="B3802" s="39" t="s">
        <v>16002</v>
      </c>
      <c r="C3802" s="39" t="s">
        <v>16003</v>
      </c>
      <c r="D3802" s="38">
        <v>819844</v>
      </c>
      <c r="E3802" s="38"/>
      <c r="F3802" s="39" t="s">
        <v>7634</v>
      </c>
      <c r="G3802" s="38">
        <v>8268009576</v>
      </c>
      <c r="H3802" s="40">
        <v>789</v>
      </c>
      <c r="I3802" s="2">
        <v>73500</v>
      </c>
      <c r="J3802" s="2"/>
      <c r="K3802" s="2">
        <v>13230</v>
      </c>
      <c r="L3802" s="3">
        <f t="shared" si="59"/>
        <v>86730</v>
      </c>
      <c r="M3802" s="41">
        <v>44865.729166666664</v>
      </c>
      <c r="N3802" s="39">
        <v>44261610</v>
      </c>
      <c r="O3802" s="39" t="s">
        <v>3282</v>
      </c>
      <c r="P3802" s="40" t="s">
        <v>16004</v>
      </c>
      <c r="Q3802" s="41">
        <v>44879</v>
      </c>
      <c r="R3802" s="42" t="s">
        <v>2417</v>
      </c>
      <c r="S3802" s="68"/>
    </row>
    <row r="3803" spans="1:19" s="70" customFormat="1" ht="12.75" hidden="1" customHeight="1" x14ac:dyDescent="0.2">
      <c r="A3803" s="38" t="s">
        <v>16466</v>
      </c>
      <c r="B3803" s="39" t="s">
        <v>16467</v>
      </c>
      <c r="C3803" s="39" t="s">
        <v>16468</v>
      </c>
      <c r="D3803" s="38">
        <v>819844</v>
      </c>
      <c r="E3803" s="38"/>
      <c r="F3803" s="39" t="s">
        <v>7634</v>
      </c>
      <c r="G3803" s="38">
        <v>8268009576</v>
      </c>
      <c r="H3803" s="40">
        <v>840</v>
      </c>
      <c r="I3803" s="2">
        <v>73500</v>
      </c>
      <c r="J3803" s="2"/>
      <c r="K3803" s="2">
        <v>13230</v>
      </c>
      <c r="L3803" s="3">
        <f t="shared" si="59"/>
        <v>86730</v>
      </c>
      <c r="M3803" s="41">
        <v>44897.729166666664</v>
      </c>
      <c r="N3803" s="39">
        <v>44324444</v>
      </c>
      <c r="O3803" s="39" t="s">
        <v>3282</v>
      </c>
      <c r="P3803" s="40" t="s">
        <v>16469</v>
      </c>
      <c r="Q3803" s="41">
        <v>44911</v>
      </c>
      <c r="R3803" s="42" t="s">
        <v>2417</v>
      </c>
      <c r="S3803" s="68"/>
    </row>
    <row r="3804" spans="1:19" s="70" customFormat="1" ht="12.75" hidden="1" customHeight="1" x14ac:dyDescent="0.2">
      <c r="A3804" s="38" t="s">
        <v>17952</v>
      </c>
      <c r="B3804" s="39" t="s">
        <v>17953</v>
      </c>
      <c r="C3804" s="39" t="s">
        <v>17954</v>
      </c>
      <c r="D3804" s="38">
        <v>819844</v>
      </c>
      <c r="E3804" s="38"/>
      <c r="F3804" s="39" t="s">
        <v>7634</v>
      </c>
      <c r="G3804" s="38">
        <v>8268009576</v>
      </c>
      <c r="H3804" s="40">
        <v>935</v>
      </c>
      <c r="I3804" s="2">
        <v>73500</v>
      </c>
      <c r="J3804" s="2"/>
      <c r="K3804" s="2">
        <v>13230</v>
      </c>
      <c r="L3804" s="3">
        <f t="shared" si="59"/>
        <v>86730</v>
      </c>
      <c r="M3804" s="41">
        <v>44985.729166666664</v>
      </c>
      <c r="N3804" s="39">
        <v>44524111</v>
      </c>
      <c r="O3804" s="39" t="s">
        <v>3282</v>
      </c>
      <c r="P3804" s="40" t="s">
        <v>17955</v>
      </c>
      <c r="Q3804" s="41">
        <v>44996</v>
      </c>
      <c r="R3804" s="42" t="s">
        <v>2417</v>
      </c>
      <c r="S3804" s="68"/>
    </row>
    <row r="3805" spans="1:19" s="70" customFormat="1" ht="12.75" hidden="1" customHeight="1" x14ac:dyDescent="0.2">
      <c r="A3805" s="38" t="s">
        <v>18777</v>
      </c>
      <c r="B3805" s="39" t="s">
        <v>18778</v>
      </c>
      <c r="C3805" s="39" t="s">
        <v>18779</v>
      </c>
      <c r="D3805" s="38">
        <v>819844</v>
      </c>
      <c r="E3805" s="38"/>
      <c r="F3805" s="39" t="s">
        <v>7634</v>
      </c>
      <c r="G3805" s="38">
        <v>8268011332</v>
      </c>
      <c r="H3805" s="40">
        <v>990</v>
      </c>
      <c r="I3805" s="2">
        <v>73500</v>
      </c>
      <c r="J3805" s="2"/>
      <c r="K3805" s="2">
        <v>13230</v>
      </c>
      <c r="L3805" s="3">
        <f t="shared" si="59"/>
        <v>86730</v>
      </c>
      <c r="M3805" s="41">
        <v>45015.729166666664</v>
      </c>
      <c r="N3805" s="39">
        <v>160301138</v>
      </c>
      <c r="O3805" s="39" t="s">
        <v>3282</v>
      </c>
      <c r="P3805" s="40" t="s">
        <v>18780</v>
      </c>
      <c r="Q3805" s="41">
        <v>45036</v>
      </c>
      <c r="R3805" s="42" t="s">
        <v>2417</v>
      </c>
      <c r="S3805" s="68"/>
    </row>
    <row r="3806" spans="1:19" s="70" customFormat="1" ht="12.75" hidden="1" customHeight="1" x14ac:dyDescent="0.2">
      <c r="A3806" s="38" t="s">
        <v>22805</v>
      </c>
      <c r="B3806" s="39" t="s">
        <v>22806</v>
      </c>
      <c r="C3806" s="39" t="s">
        <v>22807</v>
      </c>
      <c r="D3806" s="38">
        <v>811819</v>
      </c>
      <c r="E3806" s="38"/>
      <c r="F3806" s="39" t="s">
        <v>1091</v>
      </c>
      <c r="G3806" s="38">
        <v>8266021364</v>
      </c>
      <c r="H3806" s="40" t="s">
        <v>22808</v>
      </c>
      <c r="I3806" s="2">
        <v>73431</v>
      </c>
      <c r="J3806" s="2"/>
      <c r="K3806" s="2">
        <v>0</v>
      </c>
      <c r="L3806" s="3">
        <f t="shared" si="59"/>
        <v>73431</v>
      </c>
      <c r="M3806" s="41">
        <v>45434.729166666664</v>
      </c>
      <c r="N3806" s="39">
        <v>2985483239</v>
      </c>
      <c r="O3806" s="39" t="s">
        <v>18453</v>
      </c>
      <c r="P3806" s="40">
        <v>406217344331</v>
      </c>
      <c r="Q3806" s="41">
        <v>45466</v>
      </c>
      <c r="R3806" s="62" t="s">
        <v>21</v>
      </c>
      <c r="S3806" s="68"/>
    </row>
    <row r="3807" spans="1:19" s="70" customFormat="1" ht="12.75" hidden="1" customHeight="1" x14ac:dyDescent="0.2">
      <c r="A3807" s="38" t="s">
        <v>4197</v>
      </c>
      <c r="B3807" s="39" t="s">
        <v>4198</v>
      </c>
      <c r="C3807" s="39" t="s">
        <v>4199</v>
      </c>
      <c r="D3807" s="38">
        <v>405596</v>
      </c>
      <c r="E3807" s="38"/>
      <c r="F3807" s="39" t="s">
        <v>3259</v>
      </c>
      <c r="G3807" s="38">
        <v>8263000119</v>
      </c>
      <c r="H3807" s="40" t="s">
        <v>4200</v>
      </c>
      <c r="I3807" s="2">
        <v>73400</v>
      </c>
      <c r="J3807" s="2">
        <v>86.61</v>
      </c>
      <c r="K3807" s="2">
        <v>13212</v>
      </c>
      <c r="L3807" s="3">
        <f t="shared" si="59"/>
        <v>86698.61</v>
      </c>
      <c r="M3807" s="41">
        <v>44376.729166666664</v>
      </c>
      <c r="N3807" s="39">
        <v>6870143411</v>
      </c>
      <c r="O3807" s="39" t="s">
        <v>52</v>
      </c>
      <c r="P3807" s="40" t="s">
        <v>4196</v>
      </c>
      <c r="Q3807" s="41">
        <v>44419</v>
      </c>
      <c r="R3807" s="39" t="s">
        <v>54</v>
      </c>
      <c r="S3807" s="68"/>
    </row>
    <row r="3808" spans="1:19" s="70" customFormat="1" ht="12.75" hidden="1" customHeight="1" x14ac:dyDescent="0.2">
      <c r="A3808" s="38" t="s">
        <v>4201</v>
      </c>
      <c r="B3808" s="39" t="s">
        <v>4202</v>
      </c>
      <c r="C3808" s="39" t="s">
        <v>4203</v>
      </c>
      <c r="D3808" s="38">
        <v>405596</v>
      </c>
      <c r="E3808" s="38"/>
      <c r="F3808" s="39" t="s">
        <v>3259</v>
      </c>
      <c r="G3808" s="38">
        <v>8263000119</v>
      </c>
      <c r="H3808" s="40" t="s">
        <v>4204</v>
      </c>
      <c r="I3808" s="2">
        <v>73400</v>
      </c>
      <c r="J3808" s="2">
        <v>86.61</v>
      </c>
      <c r="K3808" s="2">
        <v>13212</v>
      </c>
      <c r="L3808" s="3">
        <f t="shared" si="59"/>
        <v>86698.61</v>
      </c>
      <c r="M3808" s="41">
        <v>44374.729166666664</v>
      </c>
      <c r="N3808" s="39">
        <v>6870143522</v>
      </c>
      <c r="O3808" s="39" t="s">
        <v>52</v>
      </c>
      <c r="P3808" s="40" t="s">
        <v>4179</v>
      </c>
      <c r="Q3808" s="41">
        <v>44412</v>
      </c>
      <c r="R3808" s="39" t="s">
        <v>54</v>
      </c>
      <c r="S3808" s="68"/>
    </row>
    <row r="3809" spans="1:19" s="70" customFormat="1" ht="12.75" hidden="1" customHeight="1" x14ac:dyDescent="0.2">
      <c r="A3809" s="38" t="s">
        <v>11827</v>
      </c>
      <c r="B3809" s="42" t="s">
        <v>11828</v>
      </c>
      <c r="C3809" s="42" t="s">
        <v>11829</v>
      </c>
      <c r="D3809" s="38">
        <v>811819</v>
      </c>
      <c r="E3809" s="38"/>
      <c r="F3809" s="39" t="s">
        <v>1091</v>
      </c>
      <c r="G3809" s="38">
        <v>8263000188</v>
      </c>
      <c r="H3809" s="40" t="s">
        <v>11830</v>
      </c>
      <c r="I3809" s="3">
        <v>73363</v>
      </c>
      <c r="J3809" s="3"/>
      <c r="K3809" s="3">
        <v>0</v>
      </c>
      <c r="L3809" s="3">
        <f t="shared" si="59"/>
        <v>73363</v>
      </c>
      <c r="M3809" s="41">
        <v>44592.729166666664</v>
      </c>
      <c r="N3809" s="39">
        <v>3445033857</v>
      </c>
      <c r="O3809" s="42" t="s">
        <v>315</v>
      </c>
      <c r="P3809" s="42">
        <v>203300957448</v>
      </c>
      <c r="Q3809" s="60">
        <v>44651</v>
      </c>
      <c r="R3809" s="42" t="s">
        <v>243</v>
      </c>
      <c r="S3809" s="68"/>
    </row>
    <row r="3810" spans="1:19" s="70" customFormat="1" ht="12.75" hidden="1" customHeight="1" x14ac:dyDescent="0.2">
      <c r="A3810" s="38" t="s">
        <v>1770</v>
      </c>
      <c r="B3810" s="39" t="s">
        <v>1771</v>
      </c>
      <c r="C3810" s="39" t="s">
        <v>1772</v>
      </c>
      <c r="D3810" s="38">
        <v>407942</v>
      </c>
      <c r="E3810" s="38"/>
      <c r="F3810" s="39" t="s">
        <v>604</v>
      </c>
      <c r="G3810" s="38">
        <v>8266010968</v>
      </c>
      <c r="H3810" s="40">
        <v>4150200124</v>
      </c>
      <c r="I3810" s="2">
        <v>73057.627118644072</v>
      </c>
      <c r="J3810" s="2"/>
      <c r="K3810" s="2">
        <v>13150.372881355932</v>
      </c>
      <c r="L3810" s="3">
        <f t="shared" si="59"/>
        <v>86208</v>
      </c>
      <c r="M3810" s="41">
        <v>44282.729166666664</v>
      </c>
      <c r="N3810" s="39">
        <v>43869308</v>
      </c>
      <c r="O3810" s="39" t="s">
        <v>52</v>
      </c>
      <c r="P3810" s="40">
        <v>105247798166</v>
      </c>
      <c r="Q3810" s="41">
        <v>44341</v>
      </c>
      <c r="R3810" s="39" t="s">
        <v>54</v>
      </c>
      <c r="S3810" s="68"/>
    </row>
    <row r="3811" spans="1:19" s="70" customFormat="1" ht="12.75" customHeight="1" x14ac:dyDescent="0.2">
      <c r="A3811" s="38" t="s">
        <v>14309</v>
      </c>
      <c r="B3811" s="39" t="s">
        <v>14310</v>
      </c>
      <c r="C3811" s="39" t="s">
        <v>14311</v>
      </c>
      <c r="D3811" s="38">
        <v>301383</v>
      </c>
      <c r="E3811" s="38"/>
      <c r="F3811" s="39" t="s">
        <v>3200</v>
      </c>
      <c r="G3811" s="38">
        <v>8266013260</v>
      </c>
      <c r="H3811" s="40" t="s">
        <v>14312</v>
      </c>
      <c r="I3811" s="2">
        <v>73000</v>
      </c>
      <c r="J3811" s="2"/>
      <c r="K3811" s="2">
        <v>13140</v>
      </c>
      <c r="L3811" s="3">
        <f t="shared" si="59"/>
        <v>86140</v>
      </c>
      <c r="M3811" s="41">
        <v>44725.729166666664</v>
      </c>
      <c r="N3811" s="39">
        <v>6870121480</v>
      </c>
      <c r="O3811" s="39" t="s">
        <v>3027</v>
      </c>
      <c r="P3811" s="40" t="s">
        <v>14313</v>
      </c>
      <c r="Q3811" s="41">
        <v>44768</v>
      </c>
      <c r="R3811" s="62" t="s">
        <v>15</v>
      </c>
      <c r="S3811" s="68"/>
    </row>
    <row r="3812" spans="1:19" s="70" customFormat="1" ht="12.75" hidden="1" customHeight="1" x14ac:dyDescent="0.2">
      <c r="A3812" s="38" t="s">
        <v>14314</v>
      </c>
      <c r="B3812" s="39" t="s">
        <v>14310</v>
      </c>
      <c r="C3812" s="39" t="s">
        <v>14311</v>
      </c>
      <c r="D3812" s="38">
        <v>301383</v>
      </c>
      <c r="E3812" s="38"/>
      <c r="F3812" s="39" t="s">
        <v>3200</v>
      </c>
      <c r="G3812" s="38">
        <v>8266013260</v>
      </c>
      <c r="H3812" s="40" t="s">
        <v>14312</v>
      </c>
      <c r="I3812" s="2">
        <v>73000</v>
      </c>
      <c r="J3812" s="2"/>
      <c r="K3812" s="2">
        <v>13140</v>
      </c>
      <c r="L3812" s="3">
        <f t="shared" si="59"/>
        <v>86140</v>
      </c>
      <c r="M3812" s="41">
        <v>44725.729166666664</v>
      </c>
      <c r="N3812" s="39">
        <v>6870121480</v>
      </c>
      <c r="O3812" s="39" t="s">
        <v>3282</v>
      </c>
      <c r="P3812" s="40" t="s">
        <v>14313</v>
      </c>
      <c r="Q3812" s="41">
        <v>44768</v>
      </c>
      <c r="R3812" s="62" t="s">
        <v>21</v>
      </c>
      <c r="S3812" s="68"/>
    </row>
    <row r="3813" spans="1:19" s="70" customFormat="1" ht="12.75" hidden="1" customHeight="1" x14ac:dyDescent="0.2">
      <c r="A3813" s="38" t="s">
        <v>21434</v>
      </c>
      <c r="B3813" s="39" t="s">
        <v>21435</v>
      </c>
      <c r="C3813" s="39" t="s">
        <v>21436</v>
      </c>
      <c r="D3813" s="38">
        <v>406359</v>
      </c>
      <c r="E3813" s="38"/>
      <c r="F3813" s="39" t="s">
        <v>19225</v>
      </c>
      <c r="G3813" s="38">
        <v>8263000283</v>
      </c>
      <c r="H3813" s="40">
        <v>271600051848</v>
      </c>
      <c r="I3813" s="2">
        <v>73000</v>
      </c>
      <c r="J3813" s="2"/>
      <c r="K3813" s="2">
        <v>13140</v>
      </c>
      <c r="L3813" s="3">
        <f t="shared" si="59"/>
        <v>86140</v>
      </c>
      <c r="M3813" s="41">
        <v>45197.729166666664</v>
      </c>
      <c r="N3813" s="39">
        <v>1246642427</v>
      </c>
      <c r="O3813" s="39" t="s">
        <v>20138</v>
      </c>
      <c r="P3813" s="40">
        <v>401022522142</v>
      </c>
      <c r="Q3813" s="41">
        <v>45293</v>
      </c>
      <c r="R3813" s="62" t="s">
        <v>17</v>
      </c>
      <c r="S3813" s="68"/>
    </row>
    <row r="3814" spans="1:19" s="70" customFormat="1" ht="12.75" hidden="1" customHeight="1" x14ac:dyDescent="0.2">
      <c r="A3814" s="38" t="s">
        <v>7322</v>
      </c>
      <c r="B3814" s="42" t="s">
        <v>7323</v>
      </c>
      <c r="C3814" s="42" t="s">
        <v>7324</v>
      </c>
      <c r="D3814" s="38">
        <v>115489</v>
      </c>
      <c r="E3814" s="38"/>
      <c r="F3814" s="42" t="s">
        <v>1562</v>
      </c>
      <c r="G3814" s="38">
        <v>8266012544</v>
      </c>
      <c r="H3814" s="40">
        <v>512</v>
      </c>
      <c r="I3814" s="3">
        <v>72920.399999999994</v>
      </c>
      <c r="J3814" s="3"/>
      <c r="K3814" s="3">
        <v>13125.6</v>
      </c>
      <c r="L3814" s="3">
        <f t="shared" si="59"/>
        <v>86046</v>
      </c>
      <c r="M3814" s="41">
        <v>44459.729166666664</v>
      </c>
      <c r="N3814" s="39">
        <v>6870241688</v>
      </c>
      <c r="O3814" s="42" t="s">
        <v>315</v>
      </c>
      <c r="P3814" s="42" t="s">
        <v>7325</v>
      </c>
      <c r="Q3814" s="60">
        <v>44492</v>
      </c>
      <c r="R3814" s="42" t="s">
        <v>243</v>
      </c>
      <c r="S3814" s="68"/>
    </row>
    <row r="3815" spans="1:19" s="70" customFormat="1" ht="12.75" hidden="1" customHeight="1" x14ac:dyDescent="0.2">
      <c r="A3815" s="38">
        <v>61</v>
      </c>
      <c r="B3815" s="39" t="s">
        <v>22718</v>
      </c>
      <c r="C3815" s="39" t="s">
        <v>22719</v>
      </c>
      <c r="D3815" s="38">
        <v>816965</v>
      </c>
      <c r="E3815" s="38"/>
      <c r="F3815" s="90" t="s">
        <v>557</v>
      </c>
      <c r="G3815" s="38">
        <v>8268014427</v>
      </c>
      <c r="H3815" s="40" t="s">
        <v>22720</v>
      </c>
      <c r="I3815" s="2">
        <v>72766.3</v>
      </c>
      <c r="J3815" s="2"/>
      <c r="K3815" s="2">
        <v>0</v>
      </c>
      <c r="L3815" s="3">
        <f t="shared" si="59"/>
        <v>72766.3</v>
      </c>
      <c r="M3815" s="41">
        <v>45433.729166666664</v>
      </c>
      <c r="N3815" s="39">
        <v>160804718</v>
      </c>
      <c r="O3815" s="39" t="s">
        <v>8899</v>
      </c>
      <c r="P3815" s="40" t="s">
        <v>22721</v>
      </c>
      <c r="Q3815" s="41">
        <v>45458</v>
      </c>
      <c r="R3815" s="42" t="s">
        <v>8901</v>
      </c>
      <c r="S3815" s="68"/>
    </row>
    <row r="3816" spans="1:19" s="70" customFormat="1" ht="12.75" hidden="1" customHeight="1" x14ac:dyDescent="0.2">
      <c r="A3816" s="38" t="s">
        <v>11823</v>
      </c>
      <c r="B3816" s="42" t="s">
        <v>11824</v>
      </c>
      <c r="C3816" s="42" t="s">
        <v>11825</v>
      </c>
      <c r="D3816" s="38">
        <v>811819</v>
      </c>
      <c r="E3816" s="38"/>
      <c r="F3816" s="39" t="s">
        <v>1091</v>
      </c>
      <c r="G3816" s="38">
        <v>8263000188</v>
      </c>
      <c r="H3816" s="40" t="s">
        <v>11826</v>
      </c>
      <c r="I3816" s="3">
        <v>72730</v>
      </c>
      <c r="J3816" s="3"/>
      <c r="K3816" s="3">
        <v>0</v>
      </c>
      <c r="L3816" s="3">
        <f t="shared" si="59"/>
        <v>72730</v>
      </c>
      <c r="M3816" s="41">
        <v>44590.729166666664</v>
      </c>
      <c r="N3816" s="39">
        <v>3445033044</v>
      </c>
      <c r="O3816" s="42" t="s">
        <v>315</v>
      </c>
      <c r="P3816" s="42">
        <v>203254242317</v>
      </c>
      <c r="Q3816" s="60">
        <v>44648</v>
      </c>
      <c r="R3816" s="42" t="s">
        <v>243</v>
      </c>
      <c r="S3816" s="68"/>
    </row>
    <row r="3817" spans="1:19" s="70" customFormat="1" ht="12.75" hidden="1" customHeight="1" x14ac:dyDescent="0.2">
      <c r="A3817" s="38" t="s">
        <v>4566</v>
      </c>
      <c r="B3817" s="39" t="s">
        <v>4567</v>
      </c>
      <c r="C3817" s="39" t="s">
        <v>4568</v>
      </c>
      <c r="D3817" s="38">
        <v>401972</v>
      </c>
      <c r="E3817" s="38"/>
      <c r="F3817" s="39" t="s">
        <v>842</v>
      </c>
      <c r="G3817" s="38">
        <v>8263000049</v>
      </c>
      <c r="H3817" s="40" t="s">
        <v>4569</v>
      </c>
      <c r="I3817" s="2">
        <v>72600</v>
      </c>
      <c r="J3817" s="2">
        <v>85.998000000000005</v>
      </c>
      <c r="K3817" s="2">
        <v>13068</v>
      </c>
      <c r="L3817" s="3">
        <f t="shared" si="59"/>
        <v>85753.998000000007</v>
      </c>
      <c r="M3817" s="41">
        <v>44373</v>
      </c>
      <c r="N3817" s="39">
        <v>6870150660</v>
      </c>
      <c r="O3817" s="39" t="s">
        <v>52</v>
      </c>
      <c r="P3817" s="40" t="s">
        <v>4561</v>
      </c>
      <c r="Q3817" s="41">
        <v>44415</v>
      </c>
      <c r="R3817" s="39" t="s">
        <v>54</v>
      </c>
      <c r="S3817" s="68"/>
    </row>
    <row r="3818" spans="1:19" s="70" customFormat="1" ht="12.75" hidden="1" customHeight="1" x14ac:dyDescent="0.2">
      <c r="A3818" s="38" t="s">
        <v>8401</v>
      </c>
      <c r="B3818" s="39" t="s">
        <v>8402</v>
      </c>
      <c r="C3818" s="39" t="s">
        <v>8403</v>
      </c>
      <c r="D3818" s="38">
        <v>508838</v>
      </c>
      <c r="E3818" s="38"/>
      <c r="F3818" s="39" t="s">
        <v>8404</v>
      </c>
      <c r="G3818" s="38">
        <v>8266012645</v>
      </c>
      <c r="H3818" s="40">
        <v>4146</v>
      </c>
      <c r="I3818" s="2">
        <v>72600</v>
      </c>
      <c r="J3818" s="2"/>
      <c r="K3818" s="2">
        <v>13068</v>
      </c>
      <c r="L3818" s="3">
        <f t="shared" si="59"/>
        <v>85668</v>
      </c>
      <c r="M3818" s="41">
        <v>44512.729166666664</v>
      </c>
      <c r="N3818" s="39">
        <v>6870279672</v>
      </c>
      <c r="O3818" s="39" t="s">
        <v>52</v>
      </c>
      <c r="P3818" s="40" t="s">
        <v>8405</v>
      </c>
      <c r="Q3818" s="41">
        <v>44544</v>
      </c>
      <c r="R3818" s="39" t="s">
        <v>54</v>
      </c>
      <c r="S3818" s="68"/>
    </row>
    <row r="3819" spans="1:19" s="70" customFormat="1" ht="12.75" hidden="1" customHeight="1" x14ac:dyDescent="0.2">
      <c r="A3819" s="38" t="s">
        <v>8540</v>
      </c>
      <c r="B3819" s="39" t="s">
        <v>8541</v>
      </c>
      <c r="C3819" s="39" t="s">
        <v>8542</v>
      </c>
      <c r="D3819" s="38">
        <v>508838</v>
      </c>
      <c r="E3819" s="38"/>
      <c r="F3819" s="39" t="s">
        <v>8404</v>
      </c>
      <c r="G3819" s="38">
        <v>8266012645</v>
      </c>
      <c r="H3819" s="40">
        <v>4165</v>
      </c>
      <c r="I3819" s="2">
        <v>72600</v>
      </c>
      <c r="J3819" s="2"/>
      <c r="K3819" s="2">
        <v>13068</v>
      </c>
      <c r="L3819" s="3">
        <f t="shared" si="59"/>
        <v>85668</v>
      </c>
      <c r="M3819" s="41">
        <v>44513.729166666664</v>
      </c>
      <c r="N3819" s="39">
        <v>6870286380</v>
      </c>
      <c r="O3819" s="39" t="s">
        <v>52</v>
      </c>
      <c r="P3819" s="40" t="s">
        <v>8405</v>
      </c>
      <c r="Q3819" s="41">
        <v>44544</v>
      </c>
      <c r="R3819" s="39" t="s">
        <v>54</v>
      </c>
      <c r="S3819" s="68"/>
    </row>
    <row r="3820" spans="1:19" s="70" customFormat="1" ht="12.75" hidden="1" customHeight="1" x14ac:dyDescent="0.2">
      <c r="A3820" s="38" t="s">
        <v>3345</v>
      </c>
      <c r="B3820" s="39" t="s">
        <v>3346</v>
      </c>
      <c r="C3820" s="39"/>
      <c r="D3820" s="38">
        <v>811819</v>
      </c>
      <c r="E3820" s="38"/>
      <c r="F3820" s="39" t="s">
        <v>1091</v>
      </c>
      <c r="G3820" s="38">
        <v>8263000049</v>
      </c>
      <c r="H3820" s="40" t="s">
        <v>3347</v>
      </c>
      <c r="I3820" s="2">
        <v>72500</v>
      </c>
      <c r="J3820" s="2"/>
      <c r="K3820" s="2">
        <v>0</v>
      </c>
      <c r="L3820" s="3">
        <f t="shared" si="59"/>
        <v>72500</v>
      </c>
      <c r="M3820" s="4">
        <v>44383</v>
      </c>
      <c r="N3820" s="39"/>
      <c r="O3820" s="39" t="s">
        <v>52</v>
      </c>
      <c r="P3820" s="40"/>
      <c r="Q3820" s="41"/>
      <c r="R3820" s="39" t="s">
        <v>54</v>
      </c>
      <c r="S3820" s="68"/>
    </row>
    <row r="3821" spans="1:19" s="70" customFormat="1" ht="12.75" hidden="1" customHeight="1" x14ac:dyDescent="0.2">
      <c r="A3821" s="38" t="s">
        <v>9094</v>
      </c>
      <c r="B3821" s="39" t="s">
        <v>9095</v>
      </c>
      <c r="C3821" s="39"/>
      <c r="D3821" s="38">
        <v>137869</v>
      </c>
      <c r="E3821" s="38" t="s">
        <v>23092</v>
      </c>
      <c r="F3821" s="135" t="s">
        <v>1077</v>
      </c>
      <c r="G3821" s="61" t="s">
        <v>9096</v>
      </c>
      <c r="H3821" s="52" t="s">
        <v>9096</v>
      </c>
      <c r="I3821" s="5">
        <v>72500</v>
      </c>
      <c r="J3821" s="2"/>
      <c r="K3821" s="2">
        <v>0</v>
      </c>
      <c r="L3821" s="3">
        <f t="shared" si="59"/>
        <v>72500</v>
      </c>
      <c r="M3821" s="41">
        <v>44550</v>
      </c>
      <c r="N3821" s="39"/>
      <c r="O3821" s="39" t="s">
        <v>52</v>
      </c>
      <c r="P3821" s="40"/>
      <c r="Q3821" s="41"/>
      <c r="R3821" s="39" t="s">
        <v>54</v>
      </c>
      <c r="S3821" s="68"/>
    </row>
    <row r="3822" spans="1:19" s="70" customFormat="1" ht="12.75" hidden="1" customHeight="1" x14ac:dyDescent="0.2">
      <c r="A3822" s="38" t="s">
        <v>18964</v>
      </c>
      <c r="B3822" s="39" t="s">
        <v>18965</v>
      </c>
      <c r="C3822" s="39" t="s">
        <v>18966</v>
      </c>
      <c r="D3822" s="38">
        <v>105903</v>
      </c>
      <c r="E3822" s="38"/>
      <c r="F3822" s="39" t="s">
        <v>6269</v>
      </c>
      <c r="G3822" s="38">
        <v>8266017678</v>
      </c>
      <c r="H3822" s="40" t="s">
        <v>18967</v>
      </c>
      <c r="I3822" s="2">
        <v>72500</v>
      </c>
      <c r="J3822" s="2"/>
      <c r="K3822" s="2">
        <v>13050</v>
      </c>
      <c r="L3822" s="3">
        <f t="shared" si="59"/>
        <v>85550</v>
      </c>
      <c r="M3822" s="41">
        <v>45005.729166666664</v>
      </c>
      <c r="N3822" s="39">
        <v>1246342736</v>
      </c>
      <c r="O3822" s="39" t="s">
        <v>18453</v>
      </c>
      <c r="P3822" s="40" t="s">
        <v>18963</v>
      </c>
      <c r="Q3822" s="41">
        <v>45065</v>
      </c>
      <c r="R3822" s="62" t="s">
        <v>21</v>
      </c>
      <c r="S3822" s="68"/>
    </row>
    <row r="3823" spans="1:19" s="70" customFormat="1" ht="12.75" hidden="1" customHeight="1" x14ac:dyDescent="0.2">
      <c r="A3823" s="38" t="s">
        <v>2811</v>
      </c>
      <c r="B3823" s="39" t="s">
        <v>2812</v>
      </c>
      <c r="C3823" s="39" t="s">
        <v>2813</v>
      </c>
      <c r="D3823" s="38">
        <v>811819</v>
      </c>
      <c r="E3823" s="38"/>
      <c r="F3823" s="39" t="s">
        <v>1091</v>
      </c>
      <c r="G3823" s="38">
        <v>8263000049</v>
      </c>
      <c r="H3823" s="40" t="s">
        <v>2814</v>
      </c>
      <c r="I3823" s="2">
        <v>72471</v>
      </c>
      <c r="J3823" s="2"/>
      <c r="K3823" s="2">
        <v>0</v>
      </c>
      <c r="L3823" s="3">
        <f t="shared" si="59"/>
        <v>72471</v>
      </c>
      <c r="M3823" s="41">
        <v>44305.729166666664</v>
      </c>
      <c r="N3823" s="39">
        <v>3445005429</v>
      </c>
      <c r="O3823" s="39" t="s">
        <v>52</v>
      </c>
      <c r="P3823" s="40">
        <v>106153874729</v>
      </c>
      <c r="Q3823" s="41">
        <v>44363</v>
      </c>
      <c r="R3823" s="39" t="s">
        <v>54</v>
      </c>
      <c r="S3823" s="68"/>
    </row>
    <row r="3824" spans="1:19" s="70" customFormat="1" ht="12.75" hidden="1" customHeight="1" x14ac:dyDescent="0.2">
      <c r="A3824" s="38" t="s">
        <v>4777</v>
      </c>
      <c r="B3824" s="39" t="s">
        <v>4778</v>
      </c>
      <c r="C3824" s="39" t="s">
        <v>4779</v>
      </c>
      <c r="D3824" s="38">
        <v>811819</v>
      </c>
      <c r="E3824" s="38"/>
      <c r="F3824" s="39" t="s">
        <v>1091</v>
      </c>
      <c r="G3824" s="38">
        <v>8263000049</v>
      </c>
      <c r="H3824" s="40" t="s">
        <v>4780</v>
      </c>
      <c r="I3824" s="2">
        <v>72471</v>
      </c>
      <c r="J3824" s="2"/>
      <c r="K3824" s="2">
        <v>0</v>
      </c>
      <c r="L3824" s="3">
        <f t="shared" si="59"/>
        <v>72471</v>
      </c>
      <c r="M3824" s="41">
        <v>44396.729166666664</v>
      </c>
      <c r="N3824" s="39">
        <v>3445009549</v>
      </c>
      <c r="O3824" s="39" t="s">
        <v>52</v>
      </c>
      <c r="P3824" s="40">
        <v>108023355182</v>
      </c>
      <c r="Q3824" s="41">
        <v>44411</v>
      </c>
      <c r="R3824" s="39" t="s">
        <v>54</v>
      </c>
      <c r="S3824" s="68"/>
    </row>
    <row r="3825" spans="1:19" s="70" customFormat="1" ht="12.75" hidden="1" customHeight="1" x14ac:dyDescent="0.2">
      <c r="A3825" s="38" t="s">
        <v>4781</v>
      </c>
      <c r="B3825" s="39" t="s">
        <v>4782</v>
      </c>
      <c r="C3825" s="39" t="s">
        <v>4783</v>
      </c>
      <c r="D3825" s="38">
        <v>811819</v>
      </c>
      <c r="E3825" s="38"/>
      <c r="F3825" s="39" t="s">
        <v>1091</v>
      </c>
      <c r="G3825" s="38">
        <v>8263000049</v>
      </c>
      <c r="H3825" s="40" t="s">
        <v>4784</v>
      </c>
      <c r="I3825" s="2">
        <v>72471</v>
      </c>
      <c r="J3825" s="2"/>
      <c r="K3825" s="2">
        <v>0</v>
      </c>
      <c r="L3825" s="3">
        <f t="shared" si="59"/>
        <v>72471</v>
      </c>
      <c r="M3825" s="41">
        <v>44396.729166666664</v>
      </c>
      <c r="N3825" s="39">
        <v>3445009551</v>
      </c>
      <c r="O3825" s="39" t="s">
        <v>52</v>
      </c>
      <c r="P3825" s="40">
        <v>107140648634</v>
      </c>
      <c r="Q3825" s="41">
        <v>44392</v>
      </c>
      <c r="R3825" s="39" t="s">
        <v>54</v>
      </c>
      <c r="S3825" s="68"/>
    </row>
    <row r="3826" spans="1:19" s="70" customFormat="1" ht="12.75" hidden="1" customHeight="1" x14ac:dyDescent="0.2">
      <c r="A3826" s="38" t="s">
        <v>5046</v>
      </c>
      <c r="B3826" s="39" t="s">
        <v>5047</v>
      </c>
      <c r="C3826" s="39" t="s">
        <v>5048</v>
      </c>
      <c r="D3826" s="38">
        <v>811819</v>
      </c>
      <c r="E3826" s="38"/>
      <c r="F3826" s="39" t="s">
        <v>1091</v>
      </c>
      <c r="G3826" s="38">
        <v>8263000049</v>
      </c>
      <c r="H3826" s="40" t="s">
        <v>5049</v>
      </c>
      <c r="I3826" s="2">
        <v>72471</v>
      </c>
      <c r="J3826" s="2"/>
      <c r="K3826" s="2">
        <v>0</v>
      </c>
      <c r="L3826" s="3">
        <f t="shared" si="59"/>
        <v>72471</v>
      </c>
      <c r="M3826" s="41">
        <v>44390</v>
      </c>
      <c r="N3826" s="39">
        <v>3445010775</v>
      </c>
      <c r="O3826" s="39" t="s">
        <v>52</v>
      </c>
      <c r="P3826" s="40">
        <v>108023355182</v>
      </c>
      <c r="Q3826" s="41">
        <v>44411</v>
      </c>
      <c r="R3826" s="39" t="s">
        <v>54</v>
      </c>
      <c r="S3826" s="68"/>
    </row>
    <row r="3827" spans="1:19" s="70" customFormat="1" ht="12.75" hidden="1" customHeight="1" x14ac:dyDescent="0.2">
      <c r="A3827" s="38" t="s">
        <v>1913</v>
      </c>
      <c r="B3827" s="39" t="s">
        <v>1914</v>
      </c>
      <c r="C3827" s="39" t="s">
        <v>1915</v>
      </c>
      <c r="D3827" s="38">
        <v>815145</v>
      </c>
      <c r="E3827" s="38"/>
      <c r="F3827" s="39" t="s">
        <v>1053</v>
      </c>
      <c r="G3827" s="38">
        <v>8268005852</v>
      </c>
      <c r="H3827" s="40">
        <v>49</v>
      </c>
      <c r="I3827" s="2">
        <v>72394.91525423729</v>
      </c>
      <c r="J3827" s="2"/>
      <c r="K3827" s="2">
        <v>13031.084745762711</v>
      </c>
      <c r="L3827" s="3">
        <f t="shared" si="59"/>
        <v>85426</v>
      </c>
      <c r="M3827" s="41">
        <v>44316.729166666664</v>
      </c>
      <c r="N3827" s="39">
        <v>43925490</v>
      </c>
      <c r="O3827" s="39" t="s">
        <v>52</v>
      </c>
      <c r="P3827" s="40" t="s">
        <v>1916</v>
      </c>
      <c r="Q3827" s="41">
        <v>44366</v>
      </c>
      <c r="R3827" s="39" t="s">
        <v>54</v>
      </c>
      <c r="S3827" s="68"/>
    </row>
    <row r="3828" spans="1:19" s="70" customFormat="1" ht="12.75" hidden="1" customHeight="1" x14ac:dyDescent="0.2">
      <c r="A3828" s="38" t="s">
        <v>11811</v>
      </c>
      <c r="B3828" s="42" t="s">
        <v>11812</v>
      </c>
      <c r="C3828" s="42" t="s">
        <v>11813</v>
      </c>
      <c r="D3828" s="38">
        <v>811819</v>
      </c>
      <c r="E3828" s="38"/>
      <c r="F3828" s="39" t="s">
        <v>1091</v>
      </c>
      <c r="G3828" s="38">
        <v>8263000188</v>
      </c>
      <c r="H3828" s="40" t="s">
        <v>11814</v>
      </c>
      <c r="I3828" s="3">
        <v>72284</v>
      </c>
      <c r="J3828" s="3"/>
      <c r="K3828" s="3">
        <v>0</v>
      </c>
      <c r="L3828" s="3">
        <f t="shared" si="59"/>
        <v>72284</v>
      </c>
      <c r="M3828" s="41">
        <v>44589.729166666664</v>
      </c>
      <c r="N3828" s="39">
        <v>3445033856</v>
      </c>
      <c r="O3828" s="42" t="s">
        <v>315</v>
      </c>
      <c r="P3828" s="42">
        <v>203300957448</v>
      </c>
      <c r="Q3828" s="60">
        <v>44651</v>
      </c>
      <c r="R3828" s="42" t="s">
        <v>243</v>
      </c>
      <c r="S3828" s="68"/>
    </row>
    <row r="3829" spans="1:19" s="70" customFormat="1" ht="12.75" hidden="1" customHeight="1" x14ac:dyDescent="0.2">
      <c r="A3829" s="38" t="s">
        <v>22728</v>
      </c>
      <c r="B3829" s="39" t="s">
        <v>22729</v>
      </c>
      <c r="C3829" s="39" t="s">
        <v>22730</v>
      </c>
      <c r="D3829" s="38">
        <v>137847</v>
      </c>
      <c r="E3829" s="38"/>
      <c r="F3829" s="39" t="s">
        <v>17353</v>
      </c>
      <c r="G3829" s="38">
        <v>8266019850</v>
      </c>
      <c r="H3829" s="40" t="s">
        <v>22731</v>
      </c>
      <c r="I3829" s="2">
        <v>72200</v>
      </c>
      <c r="J3829" s="2"/>
      <c r="K3829" s="2">
        <v>12996</v>
      </c>
      <c r="L3829" s="3">
        <f t="shared" si="59"/>
        <v>85196</v>
      </c>
      <c r="M3829" s="41">
        <v>45421.729166666664</v>
      </c>
      <c r="N3829" s="39">
        <v>1251193788</v>
      </c>
      <c r="O3829" s="39" t="s">
        <v>18453</v>
      </c>
      <c r="P3829" s="40" t="s">
        <v>22732</v>
      </c>
      <c r="Q3829" s="41">
        <v>45458</v>
      </c>
      <c r="R3829" s="62" t="s">
        <v>21</v>
      </c>
      <c r="S3829" s="68"/>
    </row>
    <row r="3830" spans="1:19" s="70" customFormat="1" ht="12.75" hidden="1" customHeight="1" x14ac:dyDescent="0.2">
      <c r="A3830" s="38" t="s">
        <v>15492</v>
      </c>
      <c r="B3830" s="42" t="s">
        <v>15493</v>
      </c>
      <c r="C3830" s="42" t="s">
        <v>15494</v>
      </c>
      <c r="D3830" s="38">
        <v>128635</v>
      </c>
      <c r="E3830" s="38"/>
      <c r="F3830" s="42" t="s">
        <v>989</v>
      </c>
      <c r="G3830" s="38">
        <v>8266015753</v>
      </c>
      <c r="H3830" s="40" t="s">
        <v>15495</v>
      </c>
      <c r="I3830" s="3">
        <v>72147.75</v>
      </c>
      <c r="J3830" s="3"/>
      <c r="K3830" s="3">
        <v>12986.6</v>
      </c>
      <c r="L3830" s="3">
        <f t="shared" si="59"/>
        <v>85134.35</v>
      </c>
      <c r="M3830" s="41">
        <v>44799.729166666664</v>
      </c>
      <c r="N3830" s="39">
        <v>6870207870</v>
      </c>
      <c r="O3830" s="42" t="s">
        <v>315</v>
      </c>
      <c r="P3830" s="42" t="s">
        <v>15496</v>
      </c>
      <c r="Q3830" s="60">
        <v>44864</v>
      </c>
      <c r="R3830" s="42" t="s">
        <v>243</v>
      </c>
      <c r="S3830" s="68"/>
    </row>
    <row r="3831" spans="1:19" s="70" customFormat="1" ht="12.75" hidden="1" customHeight="1" x14ac:dyDescent="0.2">
      <c r="A3831" s="38" t="s">
        <v>12374</v>
      </c>
      <c r="B3831" s="39" t="s">
        <v>12375</v>
      </c>
      <c r="C3831" s="39" t="s">
        <v>12376</v>
      </c>
      <c r="D3831" s="38">
        <v>501448</v>
      </c>
      <c r="E3831" s="38"/>
      <c r="F3831" s="39" t="s">
        <v>12103</v>
      </c>
      <c r="G3831" s="38">
        <v>8266013919</v>
      </c>
      <c r="H3831" s="40" t="s">
        <v>12377</v>
      </c>
      <c r="I3831" s="2">
        <v>72065.254237288143</v>
      </c>
      <c r="J3831" s="2"/>
      <c r="K3831" s="2">
        <v>12971.745762711866</v>
      </c>
      <c r="L3831" s="3">
        <f t="shared" si="59"/>
        <v>85037.000000000015</v>
      </c>
      <c r="M3831" s="41">
        <v>44627.729166666664</v>
      </c>
      <c r="N3831" s="39">
        <v>6870000686</v>
      </c>
      <c r="O3831" s="39" t="s">
        <v>3282</v>
      </c>
      <c r="P3831" s="40">
        <v>204225317886</v>
      </c>
      <c r="Q3831" s="41">
        <v>44674</v>
      </c>
      <c r="R3831" s="42" t="s">
        <v>2417</v>
      </c>
      <c r="S3831" s="68"/>
    </row>
    <row r="3832" spans="1:19" s="70" customFormat="1" ht="12.75" customHeight="1" x14ac:dyDescent="0.2">
      <c r="A3832" s="38" t="s">
        <v>6972</v>
      </c>
      <c r="B3832" s="42"/>
      <c r="C3832" s="42"/>
      <c r="D3832" s="38"/>
      <c r="E3832" s="38"/>
      <c r="F3832" s="42" t="s">
        <v>3025</v>
      </c>
      <c r="G3832" s="61" t="s">
        <v>6973</v>
      </c>
      <c r="H3832" s="59">
        <v>44480</v>
      </c>
      <c r="I3832" s="3">
        <v>72000</v>
      </c>
      <c r="J3832" s="3"/>
      <c r="K3832" s="2">
        <v>0</v>
      </c>
      <c r="L3832" s="3">
        <f t="shared" si="59"/>
        <v>72000</v>
      </c>
      <c r="M3832" s="59">
        <v>44480</v>
      </c>
      <c r="N3832" s="61" t="s">
        <v>6973</v>
      </c>
      <c r="O3832" s="39" t="s">
        <v>3027</v>
      </c>
      <c r="P3832" s="42"/>
      <c r="Q3832" s="60"/>
      <c r="R3832" s="62" t="s">
        <v>15</v>
      </c>
      <c r="S3832" s="68"/>
    </row>
    <row r="3833" spans="1:19" s="70" customFormat="1" ht="12.75" hidden="1" customHeight="1" x14ac:dyDescent="0.2">
      <c r="A3833" s="38" t="s">
        <v>22112</v>
      </c>
      <c r="B3833" s="39" t="s">
        <v>22113</v>
      </c>
      <c r="C3833" s="39"/>
      <c r="D3833" s="38">
        <v>130312</v>
      </c>
      <c r="E3833" s="38"/>
      <c r="F3833" s="39" t="s">
        <v>12842</v>
      </c>
      <c r="G3833" s="38">
        <v>8266020974</v>
      </c>
      <c r="H3833" s="40" t="s">
        <v>22114</v>
      </c>
      <c r="I3833" s="2">
        <v>72000</v>
      </c>
      <c r="J3833" s="2"/>
      <c r="K3833" s="2">
        <v>12960</v>
      </c>
      <c r="L3833" s="3">
        <f t="shared" si="59"/>
        <v>84960</v>
      </c>
      <c r="M3833" s="41">
        <v>45359</v>
      </c>
      <c r="N3833" s="39"/>
      <c r="O3833" s="39" t="s">
        <v>22115</v>
      </c>
      <c r="P3833" s="40" t="s">
        <v>22116</v>
      </c>
      <c r="Q3833" s="41">
        <v>45428</v>
      </c>
      <c r="R3833" s="62" t="s">
        <v>21</v>
      </c>
      <c r="S3833" s="68"/>
    </row>
    <row r="3834" spans="1:19" s="70" customFormat="1" ht="12.75" hidden="1" customHeight="1" x14ac:dyDescent="0.2">
      <c r="A3834" s="38" t="s">
        <v>1434</v>
      </c>
      <c r="B3834" s="42"/>
      <c r="C3834" s="42"/>
      <c r="D3834" s="38"/>
      <c r="E3834" s="38"/>
      <c r="F3834" s="42" t="s">
        <v>1435</v>
      </c>
      <c r="G3834" s="38"/>
      <c r="H3834" s="40" t="s">
        <v>8004</v>
      </c>
      <c r="I3834" s="3">
        <v>71925</v>
      </c>
      <c r="J3834" s="3"/>
      <c r="K3834" s="3"/>
      <c r="L3834" s="3">
        <f t="shared" si="59"/>
        <v>71925</v>
      </c>
      <c r="M3834" s="41">
        <v>44509</v>
      </c>
      <c r="N3834" s="39"/>
      <c r="O3834" s="42"/>
      <c r="P3834" s="42"/>
      <c r="Q3834" s="60"/>
      <c r="R3834" s="42" t="s">
        <v>243</v>
      </c>
      <c r="S3834" s="68"/>
    </row>
    <row r="3835" spans="1:19" s="70" customFormat="1" ht="12.75" hidden="1" customHeight="1" x14ac:dyDescent="0.2">
      <c r="A3835" s="38" t="s">
        <v>16747</v>
      </c>
      <c r="B3835" s="42" t="s">
        <v>16748</v>
      </c>
      <c r="C3835" s="42" t="s">
        <v>16749</v>
      </c>
      <c r="D3835" s="38">
        <v>102659</v>
      </c>
      <c r="E3835" s="38"/>
      <c r="F3835" s="42" t="s">
        <v>15315</v>
      </c>
      <c r="G3835" s="38">
        <v>8268009673</v>
      </c>
      <c r="H3835" s="40">
        <v>59</v>
      </c>
      <c r="I3835" s="3">
        <v>71845.762711864416</v>
      </c>
      <c r="J3835" s="3"/>
      <c r="K3835" s="3">
        <v>12932.237288135595</v>
      </c>
      <c r="L3835" s="3">
        <f t="shared" si="59"/>
        <v>84778.000000000015</v>
      </c>
      <c r="M3835" s="41">
        <v>44903.729166666664</v>
      </c>
      <c r="N3835" s="39">
        <v>44367499</v>
      </c>
      <c r="O3835" s="42" t="s">
        <v>315</v>
      </c>
      <c r="P3835" s="42" t="s">
        <v>16750</v>
      </c>
      <c r="Q3835" s="60">
        <v>44938</v>
      </c>
      <c r="R3835" s="42" t="s">
        <v>243</v>
      </c>
      <c r="S3835" s="68" t="s">
        <v>506</v>
      </c>
    </row>
    <row r="3836" spans="1:19" s="70" customFormat="1" ht="12.75" hidden="1" customHeight="1" x14ac:dyDescent="0.2">
      <c r="A3836" s="38" t="s">
        <v>15901</v>
      </c>
      <c r="B3836" s="42" t="s">
        <v>15902</v>
      </c>
      <c r="C3836" s="42"/>
      <c r="D3836" s="38">
        <v>816655</v>
      </c>
      <c r="E3836" s="38"/>
      <c r="F3836" s="42" t="s">
        <v>782</v>
      </c>
      <c r="G3836" s="38">
        <v>8266013014</v>
      </c>
      <c r="H3836" s="40">
        <v>334</v>
      </c>
      <c r="I3836" s="3">
        <v>71750</v>
      </c>
      <c r="J3836" s="3"/>
      <c r="K3836" s="3">
        <v>12915</v>
      </c>
      <c r="L3836" s="3">
        <f t="shared" si="59"/>
        <v>84665</v>
      </c>
      <c r="M3836" s="41">
        <v>44867</v>
      </c>
      <c r="N3836" s="39"/>
      <c r="O3836" s="42" t="s">
        <v>315</v>
      </c>
      <c r="P3836" s="42"/>
      <c r="Q3836" s="60"/>
      <c r="R3836" s="42" t="s">
        <v>243</v>
      </c>
      <c r="S3836" s="68"/>
    </row>
    <row r="3837" spans="1:19" s="70" customFormat="1" ht="12.75" hidden="1" customHeight="1" x14ac:dyDescent="0.2">
      <c r="A3837" s="38" t="s">
        <v>17467</v>
      </c>
      <c r="B3837" s="39" t="s">
        <v>17468</v>
      </c>
      <c r="C3837" s="39" t="s">
        <v>17469</v>
      </c>
      <c r="D3837" s="38">
        <v>815162</v>
      </c>
      <c r="E3837" s="38"/>
      <c r="F3837" s="39" t="s">
        <v>9118</v>
      </c>
      <c r="G3837" s="38">
        <v>8266017079</v>
      </c>
      <c r="H3837" s="40" t="s">
        <v>17470</v>
      </c>
      <c r="I3837" s="2">
        <v>71680</v>
      </c>
      <c r="J3837" s="2"/>
      <c r="K3837" s="2">
        <v>12902.4</v>
      </c>
      <c r="L3837" s="3">
        <f t="shared" si="59"/>
        <v>84582.399999999994</v>
      </c>
      <c r="M3837" s="41">
        <v>44937.729166666664</v>
      </c>
      <c r="N3837" s="39">
        <v>6870367971</v>
      </c>
      <c r="O3837" s="39" t="s">
        <v>52</v>
      </c>
      <c r="P3837" s="40" t="s">
        <v>17471</v>
      </c>
      <c r="Q3837" s="41">
        <v>44966</v>
      </c>
      <c r="R3837" s="39" t="s">
        <v>54</v>
      </c>
      <c r="S3837" s="68"/>
    </row>
    <row r="3838" spans="1:19" s="70" customFormat="1" ht="12.75" hidden="1" customHeight="1" x14ac:dyDescent="0.2">
      <c r="A3838" s="38" t="s">
        <v>22397</v>
      </c>
      <c r="B3838" s="39" t="s">
        <v>22398</v>
      </c>
      <c r="C3838" s="39"/>
      <c r="D3838" s="38">
        <v>130312</v>
      </c>
      <c r="E3838" s="38"/>
      <c r="F3838" s="39" t="s">
        <v>12842</v>
      </c>
      <c r="G3838" s="38">
        <v>8266020974</v>
      </c>
      <c r="H3838" s="40" t="s">
        <v>22399</v>
      </c>
      <c r="I3838" s="2">
        <v>71570</v>
      </c>
      <c r="J3838" s="2"/>
      <c r="K3838" s="2">
        <v>12882.6</v>
      </c>
      <c r="L3838" s="3">
        <f t="shared" si="59"/>
        <v>84452.6</v>
      </c>
      <c r="M3838" s="41">
        <v>45359</v>
      </c>
      <c r="N3838" s="39"/>
      <c r="O3838" s="39" t="s">
        <v>22115</v>
      </c>
      <c r="P3838" s="40" t="s">
        <v>22400</v>
      </c>
      <c r="Q3838" s="41">
        <v>45413</v>
      </c>
      <c r="R3838" s="62" t="s">
        <v>21</v>
      </c>
      <c r="S3838" s="68"/>
    </row>
    <row r="3839" spans="1:19" s="70" customFormat="1" ht="12.75" hidden="1" customHeight="1" x14ac:dyDescent="0.2">
      <c r="A3839" s="38" t="s">
        <v>11815</v>
      </c>
      <c r="B3839" s="42" t="s">
        <v>11816</v>
      </c>
      <c r="C3839" s="42" t="s">
        <v>11817</v>
      </c>
      <c r="D3839" s="38">
        <v>811819</v>
      </c>
      <c r="E3839" s="38"/>
      <c r="F3839" s="39" t="s">
        <v>1091</v>
      </c>
      <c r="G3839" s="38">
        <v>8263000188</v>
      </c>
      <c r="H3839" s="40" t="s">
        <v>11818</v>
      </c>
      <c r="I3839" s="3">
        <v>71557</v>
      </c>
      <c r="J3839" s="3"/>
      <c r="K3839" s="3">
        <v>0</v>
      </c>
      <c r="L3839" s="3">
        <f t="shared" si="59"/>
        <v>71557</v>
      </c>
      <c r="M3839" s="41">
        <v>44599.729166666664</v>
      </c>
      <c r="N3839" s="39">
        <v>3445033036</v>
      </c>
      <c r="O3839" s="42" t="s">
        <v>315</v>
      </c>
      <c r="P3839" s="42">
        <v>203254242317</v>
      </c>
      <c r="Q3839" s="60">
        <v>44648</v>
      </c>
      <c r="R3839" s="42" t="s">
        <v>243</v>
      </c>
      <c r="S3839" s="68"/>
    </row>
    <row r="3840" spans="1:19" s="70" customFormat="1" ht="12.75" hidden="1" customHeight="1" x14ac:dyDescent="0.2">
      <c r="A3840" s="38" t="s">
        <v>14901</v>
      </c>
      <c r="B3840" s="39" t="s">
        <v>14902</v>
      </c>
      <c r="C3840" s="39" t="s">
        <v>14903</v>
      </c>
      <c r="D3840" s="38">
        <v>130552</v>
      </c>
      <c r="E3840" s="38"/>
      <c r="F3840" s="39" t="s">
        <v>3037</v>
      </c>
      <c r="G3840" s="38">
        <v>8266015158</v>
      </c>
      <c r="H3840" s="40" t="s">
        <v>14904</v>
      </c>
      <c r="I3840" s="2">
        <v>71477.288135593219</v>
      </c>
      <c r="J3840" s="2"/>
      <c r="K3840" s="2">
        <v>12865.911864406778</v>
      </c>
      <c r="L3840" s="3">
        <f t="shared" si="59"/>
        <v>84343.2</v>
      </c>
      <c r="M3840" s="41">
        <v>44749.729166666664</v>
      </c>
      <c r="N3840" s="39">
        <v>6870158455</v>
      </c>
      <c r="O3840" s="39" t="s">
        <v>52</v>
      </c>
      <c r="P3840" s="40" t="s">
        <v>14905</v>
      </c>
      <c r="Q3840" s="41">
        <v>44806</v>
      </c>
      <c r="R3840" s="39" t="s">
        <v>54</v>
      </c>
      <c r="S3840" s="68"/>
    </row>
    <row r="3841" spans="1:19" s="70" customFormat="1" ht="12.75" hidden="1" customHeight="1" x14ac:dyDescent="0.2">
      <c r="A3841" s="38" t="s">
        <v>18504</v>
      </c>
      <c r="B3841" s="39" t="s">
        <v>18505</v>
      </c>
      <c r="C3841" s="39" t="s">
        <v>18506</v>
      </c>
      <c r="D3841" s="38">
        <v>137847</v>
      </c>
      <c r="E3841" s="38"/>
      <c r="F3841" s="39" t="s">
        <v>17353</v>
      </c>
      <c r="G3841" s="38">
        <v>8266016511</v>
      </c>
      <c r="H3841" s="40" t="s">
        <v>18507</v>
      </c>
      <c r="I3841" s="2">
        <v>71474.576271186437</v>
      </c>
      <c r="J3841" s="2"/>
      <c r="K3841" s="2">
        <v>12865.423728813557</v>
      </c>
      <c r="L3841" s="3">
        <f t="shared" si="59"/>
        <v>84340</v>
      </c>
      <c r="M3841" s="41">
        <v>44985.729166666664</v>
      </c>
      <c r="N3841" s="39">
        <v>6870443819</v>
      </c>
      <c r="O3841" s="39" t="s">
        <v>3282</v>
      </c>
      <c r="P3841" s="40" t="s">
        <v>18508</v>
      </c>
      <c r="Q3841" s="41">
        <v>45035</v>
      </c>
      <c r="R3841" s="42" t="s">
        <v>2417</v>
      </c>
      <c r="S3841" s="68"/>
    </row>
    <row r="3842" spans="1:19" s="70" customFormat="1" ht="12.75" hidden="1" customHeight="1" x14ac:dyDescent="0.2">
      <c r="A3842" s="38" t="s">
        <v>12310</v>
      </c>
      <c r="B3842" s="42" t="s">
        <v>12311</v>
      </c>
      <c r="C3842" s="42" t="s">
        <v>12312</v>
      </c>
      <c r="D3842" s="38">
        <v>300286</v>
      </c>
      <c r="E3842" s="38"/>
      <c r="F3842" s="42" t="s">
        <v>3944</v>
      </c>
      <c r="G3842" s="38">
        <v>8263000075</v>
      </c>
      <c r="H3842" s="40">
        <v>712734175</v>
      </c>
      <c r="I3842" s="3">
        <v>71400</v>
      </c>
      <c r="J3842" s="3"/>
      <c r="K3842" s="3">
        <v>12852</v>
      </c>
      <c r="L3842" s="3">
        <f t="shared" si="59"/>
        <v>84252</v>
      </c>
      <c r="M3842" s="41">
        <v>44620.729166666664</v>
      </c>
      <c r="N3842" s="39">
        <v>6870458422</v>
      </c>
      <c r="O3842" s="42" t="s">
        <v>315</v>
      </c>
      <c r="P3842" s="42" t="s">
        <v>12163</v>
      </c>
      <c r="Q3842" s="60">
        <v>44674</v>
      </c>
      <c r="R3842" s="42" t="s">
        <v>243</v>
      </c>
      <c r="S3842" s="68"/>
    </row>
    <row r="3843" spans="1:19" s="70" customFormat="1" ht="12.75" hidden="1" customHeight="1" x14ac:dyDescent="0.2">
      <c r="A3843" s="38" t="s">
        <v>10064</v>
      </c>
      <c r="B3843" s="42" t="s">
        <v>10065</v>
      </c>
      <c r="C3843" s="42" t="s">
        <v>10066</v>
      </c>
      <c r="D3843" s="38">
        <v>407048</v>
      </c>
      <c r="E3843" s="38"/>
      <c r="F3843" s="42" t="s">
        <v>6256</v>
      </c>
      <c r="G3843" s="38">
        <v>8266013252</v>
      </c>
      <c r="H3843" s="40" t="s">
        <v>10067</v>
      </c>
      <c r="I3843" s="3">
        <v>71058</v>
      </c>
      <c r="J3843" s="3"/>
      <c r="K3843" s="3">
        <v>12790.439999999999</v>
      </c>
      <c r="L3843" s="3">
        <f t="shared" si="59"/>
        <v>83848.44</v>
      </c>
      <c r="M3843" s="41">
        <v>44553.729166666664</v>
      </c>
      <c r="N3843" s="39">
        <v>6870360511</v>
      </c>
      <c r="O3843" s="42" t="s">
        <v>315</v>
      </c>
      <c r="P3843" s="42" t="s">
        <v>10068</v>
      </c>
      <c r="Q3843" s="60">
        <v>44600</v>
      </c>
      <c r="R3843" s="42" t="s">
        <v>243</v>
      </c>
      <c r="S3843" s="68"/>
    </row>
    <row r="3844" spans="1:19" s="70" customFormat="1" ht="12.75" hidden="1" customHeight="1" x14ac:dyDescent="0.2">
      <c r="A3844" s="38" t="s">
        <v>5821</v>
      </c>
      <c r="B3844" s="39" t="s">
        <v>5822</v>
      </c>
      <c r="C3844" s="39" t="s">
        <v>5823</v>
      </c>
      <c r="D3844" s="38">
        <v>401972</v>
      </c>
      <c r="E3844" s="38"/>
      <c r="F3844" s="39" t="s">
        <v>842</v>
      </c>
      <c r="G3844" s="38">
        <v>8263000049</v>
      </c>
      <c r="H3844" s="40" t="s">
        <v>5824</v>
      </c>
      <c r="I3844" s="2">
        <v>71000</v>
      </c>
      <c r="J3844" s="2">
        <v>0</v>
      </c>
      <c r="K3844" s="2">
        <v>12780</v>
      </c>
      <c r="L3844" s="3">
        <f t="shared" si="59"/>
        <v>83780</v>
      </c>
      <c r="M3844" s="41">
        <v>44386.729166666664</v>
      </c>
      <c r="N3844" s="39">
        <v>6870194495</v>
      </c>
      <c r="O3844" s="39" t="s">
        <v>52</v>
      </c>
      <c r="P3844" s="40" t="s">
        <v>5587</v>
      </c>
      <c r="Q3844" s="41">
        <v>44449</v>
      </c>
      <c r="R3844" s="39" t="s">
        <v>54</v>
      </c>
      <c r="S3844" s="68"/>
    </row>
    <row r="3845" spans="1:19" s="70" customFormat="1" ht="15" hidden="1" customHeight="1" x14ac:dyDescent="0.25">
      <c r="A3845" s="76" t="s">
        <v>254</v>
      </c>
      <c r="B3845" s="77" t="s">
        <v>255</v>
      </c>
      <c r="C3845" s="77" t="s">
        <v>256</v>
      </c>
      <c r="D3845" s="76">
        <v>407261</v>
      </c>
      <c r="E3845" s="76"/>
      <c r="F3845" s="138" t="s">
        <v>58</v>
      </c>
      <c r="G3845" s="76">
        <v>8266009891</v>
      </c>
      <c r="H3845" s="78">
        <v>9854017217</v>
      </c>
      <c r="I3845" s="79">
        <v>70888.75</v>
      </c>
      <c r="J3845" s="79"/>
      <c r="K3845" s="79">
        <v>0</v>
      </c>
      <c r="L3845" s="80">
        <f t="shared" si="59"/>
        <v>70888.75</v>
      </c>
      <c r="M3845" s="81">
        <v>44186.729166666664</v>
      </c>
      <c r="N3845" s="77">
        <v>6870232282</v>
      </c>
      <c r="O3845" s="77" t="s">
        <v>52</v>
      </c>
      <c r="P3845" s="78"/>
      <c r="Q3845" s="81"/>
      <c r="R3845" s="77" t="s">
        <v>54</v>
      </c>
      <c r="S3845" s="83"/>
    </row>
    <row r="3846" spans="1:19" s="70" customFormat="1" ht="12.75" hidden="1" customHeight="1" x14ac:dyDescent="0.25">
      <c r="A3846" s="38" t="s">
        <v>257</v>
      </c>
      <c r="B3846" s="39" t="s">
        <v>258</v>
      </c>
      <c r="C3846" s="39" t="s">
        <v>259</v>
      </c>
      <c r="D3846" s="38">
        <v>407261</v>
      </c>
      <c r="E3846" s="38"/>
      <c r="F3846" s="138" t="s">
        <v>58</v>
      </c>
      <c r="G3846" s="38">
        <v>8266009891</v>
      </c>
      <c r="H3846" s="40">
        <v>9854017249</v>
      </c>
      <c r="I3846" s="2">
        <v>70888.75</v>
      </c>
      <c r="J3846" s="2"/>
      <c r="K3846" s="2">
        <v>0</v>
      </c>
      <c r="L3846" s="3">
        <f t="shared" ref="L3846:L3909" si="60">SUM(I3846:K3846)</f>
        <v>70888.75</v>
      </c>
      <c r="M3846" s="41">
        <v>44187.729166666664</v>
      </c>
      <c r="N3846" s="39"/>
      <c r="O3846" s="39" t="s">
        <v>52</v>
      </c>
      <c r="P3846" s="40"/>
      <c r="Q3846" s="41"/>
      <c r="R3846" s="39" t="s">
        <v>54</v>
      </c>
      <c r="S3846" s="68"/>
    </row>
    <row r="3847" spans="1:19" s="70" customFormat="1" ht="12.75" hidden="1" customHeight="1" x14ac:dyDescent="0.25">
      <c r="A3847" s="38" t="s">
        <v>260</v>
      </c>
      <c r="B3847" s="39" t="s">
        <v>261</v>
      </c>
      <c r="C3847" s="39" t="s">
        <v>262</v>
      </c>
      <c r="D3847" s="38">
        <v>407261</v>
      </c>
      <c r="E3847" s="38"/>
      <c r="F3847" s="138" t="s">
        <v>58</v>
      </c>
      <c r="G3847" s="38">
        <v>8266009891</v>
      </c>
      <c r="H3847" s="40">
        <v>9854017140</v>
      </c>
      <c r="I3847" s="2">
        <v>70888.75</v>
      </c>
      <c r="J3847" s="2"/>
      <c r="K3847" s="2">
        <v>0</v>
      </c>
      <c r="L3847" s="3">
        <f t="shared" si="60"/>
        <v>70888.75</v>
      </c>
      <c r="M3847" s="41">
        <v>44182.729166666664</v>
      </c>
      <c r="N3847" s="39">
        <v>6870232308</v>
      </c>
      <c r="O3847" s="39" t="s">
        <v>52</v>
      </c>
      <c r="P3847" s="40"/>
      <c r="Q3847" s="41"/>
      <c r="R3847" s="39" t="s">
        <v>54</v>
      </c>
      <c r="S3847" s="68"/>
    </row>
    <row r="3848" spans="1:19" s="70" customFormat="1" ht="12.75" hidden="1" customHeight="1" x14ac:dyDescent="0.25">
      <c r="A3848" s="38" t="s">
        <v>263</v>
      </c>
      <c r="B3848" s="39" t="s">
        <v>264</v>
      </c>
      <c r="C3848" s="39" t="s">
        <v>265</v>
      </c>
      <c r="D3848" s="38">
        <v>407261</v>
      </c>
      <c r="E3848" s="38"/>
      <c r="F3848" s="138" t="s">
        <v>58</v>
      </c>
      <c r="G3848" s="38">
        <v>8266009891</v>
      </c>
      <c r="H3848" s="40">
        <v>9854017305</v>
      </c>
      <c r="I3848" s="2">
        <v>70888.75</v>
      </c>
      <c r="J3848" s="2"/>
      <c r="K3848" s="2">
        <v>0</v>
      </c>
      <c r="L3848" s="3">
        <f t="shared" si="60"/>
        <v>70888.75</v>
      </c>
      <c r="M3848" s="41">
        <v>44191.729166666664</v>
      </c>
      <c r="N3848" s="39">
        <v>6870232387</v>
      </c>
      <c r="O3848" s="39" t="s">
        <v>52</v>
      </c>
      <c r="P3848" s="40"/>
      <c r="Q3848" s="41"/>
      <c r="R3848" s="39" t="s">
        <v>54</v>
      </c>
      <c r="S3848" s="68"/>
    </row>
    <row r="3849" spans="1:19" s="70" customFormat="1" ht="12.75" hidden="1" customHeight="1" x14ac:dyDescent="0.25">
      <c r="A3849" s="38" t="s">
        <v>434</v>
      </c>
      <c r="B3849" s="39" t="s">
        <v>435</v>
      </c>
      <c r="C3849" s="39" t="s">
        <v>436</v>
      </c>
      <c r="D3849" s="38">
        <v>407261</v>
      </c>
      <c r="E3849" s="38"/>
      <c r="F3849" s="138" t="s">
        <v>58</v>
      </c>
      <c r="G3849" s="38">
        <v>8266009944</v>
      </c>
      <c r="H3849" s="40">
        <v>9854017573</v>
      </c>
      <c r="I3849" s="2">
        <v>70888.75</v>
      </c>
      <c r="J3849" s="2"/>
      <c r="K3849" s="2">
        <v>0</v>
      </c>
      <c r="L3849" s="3">
        <f t="shared" si="60"/>
        <v>70888.75</v>
      </c>
      <c r="M3849" s="41">
        <v>44209.729166666664</v>
      </c>
      <c r="N3849" s="39">
        <v>6870254258</v>
      </c>
      <c r="O3849" s="39" t="s">
        <v>52</v>
      </c>
      <c r="P3849" s="40"/>
      <c r="Q3849" s="41"/>
      <c r="R3849" s="39" t="s">
        <v>54</v>
      </c>
      <c r="S3849" s="68"/>
    </row>
    <row r="3850" spans="1:19" s="70" customFormat="1" ht="12.75" hidden="1" customHeight="1" x14ac:dyDescent="0.2">
      <c r="A3850" s="38" t="s">
        <v>18858</v>
      </c>
      <c r="B3850" s="42" t="s">
        <v>18859</v>
      </c>
      <c r="C3850" s="42" t="s">
        <v>18860</v>
      </c>
      <c r="D3850" s="38">
        <v>807543</v>
      </c>
      <c r="E3850" s="38"/>
      <c r="F3850" s="42" t="s">
        <v>18582</v>
      </c>
      <c r="G3850" s="38">
        <v>8268006088</v>
      </c>
      <c r="H3850" s="40" t="s">
        <v>18861</v>
      </c>
      <c r="I3850" s="3">
        <v>70800</v>
      </c>
      <c r="J3850" s="3"/>
      <c r="K3850" s="3">
        <v>0</v>
      </c>
      <c r="L3850" s="3">
        <f t="shared" si="60"/>
        <v>70800</v>
      </c>
      <c r="M3850" s="41">
        <v>44831</v>
      </c>
      <c r="N3850" s="39">
        <v>160323266</v>
      </c>
      <c r="O3850" s="42" t="s">
        <v>315</v>
      </c>
      <c r="P3850" s="42"/>
      <c r="Q3850" s="60"/>
      <c r="R3850" s="42" t="s">
        <v>243</v>
      </c>
      <c r="S3850" s="68"/>
    </row>
    <row r="3851" spans="1:19" s="70" customFormat="1" ht="12.75" hidden="1" customHeight="1" x14ac:dyDescent="0.2">
      <c r="A3851" s="38" t="s">
        <v>19159</v>
      </c>
      <c r="B3851" s="39" t="s">
        <v>19160</v>
      </c>
      <c r="C3851" s="39" t="s">
        <v>19161</v>
      </c>
      <c r="D3851" s="38">
        <v>821012</v>
      </c>
      <c r="E3851" s="38"/>
      <c r="F3851" s="39" t="s">
        <v>3527</v>
      </c>
      <c r="G3851" s="38">
        <v>8263000088</v>
      </c>
      <c r="H3851" s="40" t="s">
        <v>19162</v>
      </c>
      <c r="I3851" s="2">
        <v>70760</v>
      </c>
      <c r="J3851" s="2"/>
      <c r="K3851" s="2">
        <v>12736.8</v>
      </c>
      <c r="L3851" s="3">
        <f t="shared" si="60"/>
        <v>83496.800000000003</v>
      </c>
      <c r="M3851" s="41">
        <v>44982.729166666664</v>
      </c>
      <c r="N3851" s="39">
        <v>1246358708</v>
      </c>
      <c r="O3851" s="39" t="s">
        <v>52</v>
      </c>
      <c r="P3851" s="40" t="s">
        <v>19148</v>
      </c>
      <c r="Q3851" s="41">
        <v>44928</v>
      </c>
      <c r="R3851" s="39" t="s">
        <v>54</v>
      </c>
      <c r="S3851" s="68"/>
    </row>
    <row r="3852" spans="1:19" s="70" customFormat="1" ht="12.75" hidden="1" customHeight="1" x14ac:dyDescent="0.2">
      <c r="A3852" s="38" t="s">
        <v>16219</v>
      </c>
      <c r="B3852" s="39" t="s">
        <v>16220</v>
      </c>
      <c r="C3852" s="39" t="s">
        <v>16221</v>
      </c>
      <c r="D3852" s="38">
        <v>134795</v>
      </c>
      <c r="E3852" s="38"/>
      <c r="F3852" s="39" t="s">
        <v>2376</v>
      </c>
      <c r="G3852" s="38">
        <v>8263000172</v>
      </c>
      <c r="H3852" s="40">
        <v>220601013417</v>
      </c>
      <c r="I3852" s="2">
        <v>70672.881355932201</v>
      </c>
      <c r="J3852" s="2"/>
      <c r="K3852" s="2">
        <v>12721.118644067796</v>
      </c>
      <c r="L3852" s="3">
        <f t="shared" si="60"/>
        <v>83394</v>
      </c>
      <c r="M3852" s="41">
        <v>44831.729166666664</v>
      </c>
      <c r="N3852" s="39">
        <v>6870269227</v>
      </c>
      <c r="O3852" s="39" t="s">
        <v>3282</v>
      </c>
      <c r="P3852" s="40" t="s">
        <v>16222</v>
      </c>
      <c r="Q3852" s="41">
        <v>44890</v>
      </c>
      <c r="R3852" s="42" t="s">
        <v>2417</v>
      </c>
      <c r="S3852" s="68"/>
    </row>
    <row r="3853" spans="1:19" s="70" customFormat="1" ht="12.75" hidden="1" customHeight="1" x14ac:dyDescent="0.2">
      <c r="A3853" s="38" t="s">
        <v>17271</v>
      </c>
      <c r="B3853" s="39" t="s">
        <v>17272</v>
      </c>
      <c r="C3853" s="39" t="s">
        <v>17273</v>
      </c>
      <c r="D3853" s="38">
        <v>819844</v>
      </c>
      <c r="E3853" s="38"/>
      <c r="F3853" s="39" t="s">
        <v>7634</v>
      </c>
      <c r="G3853" s="38">
        <v>8268009576</v>
      </c>
      <c r="H3853" s="40">
        <v>880</v>
      </c>
      <c r="I3853" s="2">
        <v>70672.881355932201</v>
      </c>
      <c r="J3853" s="2"/>
      <c r="K3853" s="2">
        <v>12721.118644067796</v>
      </c>
      <c r="L3853" s="3">
        <f t="shared" si="60"/>
        <v>83394</v>
      </c>
      <c r="M3853" s="41">
        <v>44930</v>
      </c>
      <c r="N3853" s="39">
        <v>44408725</v>
      </c>
      <c r="O3853" s="39" t="s">
        <v>3282</v>
      </c>
      <c r="P3853" s="40" t="s">
        <v>17274</v>
      </c>
      <c r="Q3853" s="41">
        <v>44949</v>
      </c>
      <c r="R3853" s="42" t="s">
        <v>2417</v>
      </c>
      <c r="S3853" s="68"/>
    </row>
    <row r="3854" spans="1:19" s="70" customFormat="1" ht="12.75" hidden="1" customHeight="1" x14ac:dyDescent="0.2">
      <c r="A3854" s="38" t="s">
        <v>4570</v>
      </c>
      <c r="B3854" s="39" t="s">
        <v>4571</v>
      </c>
      <c r="C3854" s="39" t="s">
        <v>4572</v>
      </c>
      <c r="D3854" s="38">
        <v>401972</v>
      </c>
      <c r="E3854" s="38"/>
      <c r="F3854" s="39" t="s">
        <v>842</v>
      </c>
      <c r="G3854" s="38">
        <v>8263000049</v>
      </c>
      <c r="H3854" s="40" t="s">
        <v>4573</v>
      </c>
      <c r="I3854" s="2">
        <v>70650</v>
      </c>
      <c r="J3854" s="2">
        <v>82.997</v>
      </c>
      <c r="K3854" s="2">
        <v>12717</v>
      </c>
      <c r="L3854" s="3">
        <f t="shared" si="60"/>
        <v>83449.997000000003</v>
      </c>
      <c r="M3854" s="41">
        <v>44370.729166666664</v>
      </c>
      <c r="N3854" s="39">
        <v>6870150667</v>
      </c>
      <c r="O3854" s="39" t="s">
        <v>52</v>
      </c>
      <c r="P3854" s="40" t="s">
        <v>4561</v>
      </c>
      <c r="Q3854" s="41">
        <v>44415</v>
      </c>
      <c r="R3854" s="39" t="s">
        <v>54</v>
      </c>
      <c r="S3854" s="68"/>
    </row>
    <row r="3855" spans="1:19" s="70" customFormat="1" ht="12.75" hidden="1" customHeight="1" x14ac:dyDescent="0.2">
      <c r="A3855" s="38" t="s">
        <v>22300</v>
      </c>
      <c r="B3855" s="39" t="s">
        <v>22301</v>
      </c>
      <c r="C3855" s="39" t="s">
        <v>22302</v>
      </c>
      <c r="D3855" s="38">
        <v>821146</v>
      </c>
      <c r="E3855" s="38"/>
      <c r="F3855" s="42" t="s">
        <v>446</v>
      </c>
      <c r="G3855" s="38">
        <v>8268008478</v>
      </c>
      <c r="H3855" s="40" t="s">
        <v>22303</v>
      </c>
      <c r="I3855" s="2">
        <v>70570</v>
      </c>
      <c r="J3855" s="2"/>
      <c r="K3855" s="2">
        <v>0</v>
      </c>
      <c r="L3855" s="3">
        <f t="shared" si="60"/>
        <v>70570</v>
      </c>
      <c r="M3855" s="41">
        <v>45310</v>
      </c>
      <c r="N3855" s="39">
        <v>161180467</v>
      </c>
      <c r="O3855" s="39" t="s">
        <v>3282</v>
      </c>
      <c r="P3855" s="40">
        <v>404040783971</v>
      </c>
      <c r="Q3855" s="41">
        <v>45386</v>
      </c>
      <c r="R3855" s="42" t="s">
        <v>2417</v>
      </c>
      <c r="S3855" s="68"/>
    </row>
    <row r="3856" spans="1:19" s="70" customFormat="1" ht="12.75" hidden="1" customHeight="1" x14ac:dyDescent="0.2">
      <c r="A3856" s="38" t="s">
        <v>5825</v>
      </c>
      <c r="B3856" s="39" t="s">
        <v>5826</v>
      </c>
      <c r="C3856" s="39" t="s">
        <v>5827</v>
      </c>
      <c r="D3856" s="38">
        <v>401972</v>
      </c>
      <c r="E3856" s="38"/>
      <c r="F3856" s="39" t="s">
        <v>842</v>
      </c>
      <c r="G3856" s="38">
        <v>8263000049</v>
      </c>
      <c r="H3856" s="40" t="s">
        <v>5828</v>
      </c>
      <c r="I3856" s="2">
        <v>70380</v>
      </c>
      <c r="J3856" s="2">
        <v>0</v>
      </c>
      <c r="K3856" s="2">
        <v>12668.4</v>
      </c>
      <c r="L3856" s="3">
        <f t="shared" si="60"/>
        <v>83048.399999999994</v>
      </c>
      <c r="M3856" s="41">
        <v>44408.729166666664</v>
      </c>
      <c r="N3856" s="39">
        <v>6870194509</v>
      </c>
      <c r="O3856" s="39" t="s">
        <v>52</v>
      </c>
      <c r="P3856" s="40" t="s">
        <v>5812</v>
      </c>
      <c r="Q3856" s="41">
        <v>44449</v>
      </c>
      <c r="R3856" s="39" t="s">
        <v>54</v>
      </c>
      <c r="S3856" s="68"/>
    </row>
    <row r="3857" spans="1:19" s="70" customFormat="1" ht="12.75" hidden="1" customHeight="1" x14ac:dyDescent="0.2">
      <c r="A3857" s="38" t="s">
        <v>1767</v>
      </c>
      <c r="B3857" s="39" t="s">
        <v>1768</v>
      </c>
      <c r="C3857" s="39" t="s">
        <v>1769</v>
      </c>
      <c r="D3857" s="38">
        <v>407942</v>
      </c>
      <c r="E3857" s="38"/>
      <c r="F3857" s="39" t="s">
        <v>604</v>
      </c>
      <c r="G3857" s="38">
        <v>8266010968</v>
      </c>
      <c r="H3857" s="40">
        <v>4150200076</v>
      </c>
      <c r="I3857" s="2">
        <v>70350</v>
      </c>
      <c r="J3857" s="2"/>
      <c r="K3857" s="2">
        <v>12663</v>
      </c>
      <c r="L3857" s="3">
        <f t="shared" si="60"/>
        <v>83013</v>
      </c>
      <c r="M3857" s="41">
        <v>44282.729166666664</v>
      </c>
      <c r="N3857" s="39">
        <v>6870046387</v>
      </c>
      <c r="O3857" s="39" t="s">
        <v>52</v>
      </c>
      <c r="P3857" s="40">
        <v>105247798166</v>
      </c>
      <c r="Q3857" s="41">
        <v>44341</v>
      </c>
      <c r="R3857" s="39" t="s">
        <v>54</v>
      </c>
      <c r="S3857" s="68"/>
    </row>
    <row r="3858" spans="1:19" s="70" customFormat="1" ht="12.75" hidden="1" customHeight="1" x14ac:dyDescent="0.2">
      <c r="A3858" s="38" t="s">
        <v>19204</v>
      </c>
      <c r="B3858" s="39" t="s">
        <v>19205</v>
      </c>
      <c r="C3858" s="39"/>
      <c r="D3858" s="38">
        <v>502361</v>
      </c>
      <c r="E3858" s="38"/>
      <c r="F3858" s="39" t="s">
        <v>19206</v>
      </c>
      <c r="G3858" s="38">
        <v>8266017214</v>
      </c>
      <c r="H3858" s="40" t="s">
        <v>19207</v>
      </c>
      <c r="I3858" s="2">
        <v>70282</v>
      </c>
      <c r="J3858" s="2"/>
      <c r="K3858" s="2">
        <v>12650.76</v>
      </c>
      <c r="L3858" s="3">
        <f t="shared" si="60"/>
        <v>82932.759999999995</v>
      </c>
      <c r="M3858" s="41">
        <v>45069</v>
      </c>
      <c r="N3858" s="39"/>
      <c r="O3858" s="39" t="s">
        <v>3282</v>
      </c>
      <c r="P3858" s="40"/>
      <c r="Q3858" s="41"/>
      <c r="R3858" s="42" t="s">
        <v>2417</v>
      </c>
      <c r="S3858" s="68"/>
    </row>
    <row r="3859" spans="1:19" s="70" customFormat="1" ht="12.75" customHeight="1" x14ac:dyDescent="0.2">
      <c r="A3859" s="38" t="s">
        <v>4173</v>
      </c>
      <c r="B3859" s="42"/>
      <c r="C3859" s="42"/>
      <c r="D3859" s="38"/>
      <c r="E3859" s="38"/>
      <c r="F3859" s="42" t="s">
        <v>3025</v>
      </c>
      <c r="G3859" s="61" t="s">
        <v>4166</v>
      </c>
      <c r="H3859" s="59">
        <v>44405</v>
      </c>
      <c r="I3859" s="3">
        <v>70116.600000000006</v>
      </c>
      <c r="J3859" s="3"/>
      <c r="K3859" s="2">
        <v>0</v>
      </c>
      <c r="L3859" s="3">
        <f t="shared" si="60"/>
        <v>70116.600000000006</v>
      </c>
      <c r="M3859" s="59">
        <v>44405</v>
      </c>
      <c r="N3859" s="61" t="s">
        <v>4166</v>
      </c>
      <c r="O3859" s="39" t="s">
        <v>3027</v>
      </c>
      <c r="P3859" s="42"/>
      <c r="Q3859" s="60"/>
      <c r="R3859" s="62" t="s">
        <v>15</v>
      </c>
      <c r="S3859" s="68"/>
    </row>
    <row r="3860" spans="1:19" s="70" customFormat="1" ht="12.75" hidden="1" customHeight="1" x14ac:dyDescent="0.2">
      <c r="A3860" s="38">
        <v>187</v>
      </c>
      <c r="B3860" s="39" t="s">
        <v>20043</v>
      </c>
      <c r="C3860" s="39" t="s">
        <v>20044</v>
      </c>
      <c r="D3860" s="38">
        <v>400371</v>
      </c>
      <c r="E3860" s="38"/>
      <c r="F3860" s="39" t="s">
        <v>7339</v>
      </c>
      <c r="G3860" s="38">
        <v>8266017007</v>
      </c>
      <c r="H3860" s="40" t="s">
        <v>20045</v>
      </c>
      <c r="I3860" s="2">
        <v>70100</v>
      </c>
      <c r="J3860" s="2"/>
      <c r="K3860" s="2">
        <v>12618</v>
      </c>
      <c r="L3860" s="3">
        <f t="shared" si="60"/>
        <v>82718</v>
      </c>
      <c r="M3860" s="41">
        <v>45084.729166666664</v>
      </c>
      <c r="N3860" s="39">
        <v>1246449715</v>
      </c>
      <c r="O3860" s="39" t="s">
        <v>8899</v>
      </c>
      <c r="P3860" s="40" t="s">
        <v>20046</v>
      </c>
      <c r="Q3860" s="41">
        <v>45137</v>
      </c>
      <c r="R3860" s="42" t="s">
        <v>8901</v>
      </c>
      <c r="S3860" s="68"/>
    </row>
    <row r="3861" spans="1:19" s="70" customFormat="1" ht="12.75" hidden="1" customHeight="1" x14ac:dyDescent="0.2">
      <c r="A3861" s="38" t="s">
        <v>4810</v>
      </c>
      <c r="B3861" s="39" t="s">
        <v>4811</v>
      </c>
      <c r="C3861" s="39" t="s">
        <v>4812</v>
      </c>
      <c r="D3861" s="38">
        <v>106653</v>
      </c>
      <c r="E3861" s="38"/>
      <c r="F3861" s="39" t="s">
        <v>398</v>
      </c>
      <c r="G3861" s="38">
        <v>8263000050</v>
      </c>
      <c r="H3861" s="40" t="s">
        <v>4813</v>
      </c>
      <c r="I3861" s="2">
        <v>70000</v>
      </c>
      <c r="J3861" s="3">
        <v>82.601753287413885</v>
      </c>
      <c r="K3861" s="2">
        <v>12600</v>
      </c>
      <c r="L3861" s="3">
        <f t="shared" si="60"/>
        <v>82682.60175328741</v>
      </c>
      <c r="M3861" s="41">
        <v>44342.729166666664</v>
      </c>
      <c r="N3861" s="39">
        <v>6870155902</v>
      </c>
      <c r="O3861" s="39" t="s">
        <v>52</v>
      </c>
      <c r="P3861" s="40">
        <v>108116313730</v>
      </c>
      <c r="Q3861" s="41">
        <v>44421</v>
      </c>
      <c r="R3861" s="39" t="s">
        <v>54</v>
      </c>
      <c r="S3861" s="68"/>
    </row>
    <row r="3862" spans="1:19" s="70" customFormat="1" ht="12.75" hidden="1" customHeight="1" x14ac:dyDescent="0.25">
      <c r="A3862" s="38" t="s">
        <v>6931</v>
      </c>
      <c r="B3862" s="39" t="s">
        <v>6932</v>
      </c>
      <c r="C3862" s="39" t="s">
        <v>6933</v>
      </c>
      <c r="D3862" s="38">
        <v>407261</v>
      </c>
      <c r="E3862" s="38"/>
      <c r="F3862" s="138" t="s">
        <v>58</v>
      </c>
      <c r="G3862" s="38">
        <v>8266012429</v>
      </c>
      <c r="H3862" s="40">
        <v>9854022632</v>
      </c>
      <c r="I3862" s="2">
        <v>69991.25</v>
      </c>
      <c r="J3862" s="2"/>
      <c r="K3862" s="2">
        <v>0</v>
      </c>
      <c r="L3862" s="3">
        <f t="shared" si="60"/>
        <v>69991.25</v>
      </c>
      <c r="M3862" s="41">
        <v>44461.729166666664</v>
      </c>
      <c r="N3862" s="39">
        <v>6870229646</v>
      </c>
      <c r="O3862" s="39" t="s">
        <v>3282</v>
      </c>
      <c r="P3862" s="40"/>
      <c r="Q3862" s="41"/>
      <c r="R3862" s="42" t="s">
        <v>2417</v>
      </c>
      <c r="S3862" s="68"/>
    </row>
    <row r="3863" spans="1:19" s="70" customFormat="1" ht="12.75" hidden="1" customHeight="1" x14ac:dyDescent="0.25">
      <c r="A3863" s="38" t="s">
        <v>7243</v>
      </c>
      <c r="B3863" s="39" t="s">
        <v>7244</v>
      </c>
      <c r="C3863" s="39" t="s">
        <v>7245</v>
      </c>
      <c r="D3863" s="38">
        <v>407261</v>
      </c>
      <c r="E3863" s="38"/>
      <c r="F3863" s="138" t="s">
        <v>58</v>
      </c>
      <c r="G3863" s="38">
        <v>8266012429</v>
      </c>
      <c r="H3863" s="40">
        <v>9854022819</v>
      </c>
      <c r="I3863" s="2">
        <v>69991.25</v>
      </c>
      <c r="J3863" s="2"/>
      <c r="K3863" s="2">
        <v>0</v>
      </c>
      <c r="L3863" s="3">
        <f t="shared" si="60"/>
        <v>69991.25</v>
      </c>
      <c r="M3863" s="41">
        <v>44470.729166666664</v>
      </c>
      <c r="N3863" s="39">
        <v>6870238799</v>
      </c>
      <c r="O3863" s="39" t="s">
        <v>3282</v>
      </c>
      <c r="P3863" s="40"/>
      <c r="Q3863" s="41"/>
      <c r="R3863" s="42" t="s">
        <v>2417</v>
      </c>
      <c r="S3863" s="68"/>
    </row>
    <row r="3864" spans="1:19" s="70" customFormat="1" ht="12.75" hidden="1" customHeight="1" x14ac:dyDescent="0.2">
      <c r="A3864" s="38" t="s">
        <v>22876</v>
      </c>
      <c r="B3864" s="39" t="s">
        <v>22877</v>
      </c>
      <c r="C3864" s="39" t="s">
        <v>22878</v>
      </c>
      <c r="D3864" s="38">
        <v>815162</v>
      </c>
      <c r="E3864" s="38"/>
      <c r="F3864" s="39" t="s">
        <v>9118</v>
      </c>
      <c r="G3864" s="38">
        <v>8268015143</v>
      </c>
      <c r="H3864" s="40" t="s">
        <v>22879</v>
      </c>
      <c r="I3864" s="2">
        <v>69973.289999999994</v>
      </c>
      <c r="J3864" s="2"/>
      <c r="K3864" s="2">
        <v>0</v>
      </c>
      <c r="L3864" s="3">
        <f t="shared" si="60"/>
        <v>69973.289999999994</v>
      </c>
      <c r="M3864" s="41">
        <v>45407.729166666664</v>
      </c>
      <c r="N3864" s="39">
        <v>160843280</v>
      </c>
      <c r="O3864" s="39" t="s">
        <v>3282</v>
      </c>
      <c r="P3864" s="40"/>
      <c r="Q3864" s="41"/>
      <c r="R3864" s="42" t="s">
        <v>2417</v>
      </c>
      <c r="S3864" s="68"/>
    </row>
    <row r="3865" spans="1:19" s="70" customFormat="1" ht="12.75" hidden="1" customHeight="1" x14ac:dyDescent="0.2">
      <c r="A3865" s="38" t="s">
        <v>16704</v>
      </c>
      <c r="B3865" s="39" t="s">
        <v>16705</v>
      </c>
      <c r="C3865" s="39" t="s">
        <v>16706</v>
      </c>
      <c r="D3865" s="38">
        <v>821383</v>
      </c>
      <c r="E3865" s="38"/>
      <c r="F3865" s="39" t="s">
        <v>4736</v>
      </c>
      <c r="G3865" s="38">
        <v>8268008909</v>
      </c>
      <c r="H3865" s="40" t="s">
        <v>16707</v>
      </c>
      <c r="I3865" s="2">
        <v>69850</v>
      </c>
      <c r="J3865" s="2"/>
      <c r="K3865" s="2">
        <v>12573</v>
      </c>
      <c r="L3865" s="3">
        <f t="shared" si="60"/>
        <v>82423</v>
      </c>
      <c r="M3865" s="41">
        <v>44893.729166666664</v>
      </c>
      <c r="N3865" s="39">
        <v>44363857</v>
      </c>
      <c r="O3865" s="39" t="s">
        <v>52</v>
      </c>
      <c r="P3865" s="40" t="s">
        <v>16708</v>
      </c>
      <c r="Q3865" s="41">
        <v>44929</v>
      </c>
      <c r="R3865" s="39" t="s">
        <v>54</v>
      </c>
      <c r="S3865" s="68"/>
    </row>
    <row r="3866" spans="1:19" s="70" customFormat="1" ht="12.75" hidden="1" customHeight="1" x14ac:dyDescent="0.2">
      <c r="A3866" s="38" t="s">
        <v>8385</v>
      </c>
      <c r="B3866" s="42" t="s">
        <v>8386</v>
      </c>
      <c r="C3866" s="42" t="s">
        <v>8387</v>
      </c>
      <c r="D3866" s="38">
        <v>821383</v>
      </c>
      <c r="E3866" s="38"/>
      <c r="F3866" s="39" t="s">
        <v>4736</v>
      </c>
      <c r="G3866" s="38">
        <v>8268007503</v>
      </c>
      <c r="H3866" s="40" t="s">
        <v>8388</v>
      </c>
      <c r="I3866" s="3">
        <v>69820.338983050853</v>
      </c>
      <c r="J3866" s="3"/>
      <c r="K3866" s="3">
        <v>12567.661016949152</v>
      </c>
      <c r="L3866" s="3">
        <f t="shared" si="60"/>
        <v>82388</v>
      </c>
      <c r="M3866" s="41">
        <v>44498.729166666664</v>
      </c>
      <c r="N3866" s="39">
        <v>44193598</v>
      </c>
      <c r="O3866" s="42" t="s">
        <v>315</v>
      </c>
      <c r="P3866" s="42" t="s">
        <v>8389</v>
      </c>
      <c r="Q3866" s="60">
        <v>44526</v>
      </c>
      <c r="R3866" s="42" t="s">
        <v>243</v>
      </c>
      <c r="S3866" s="68"/>
    </row>
    <row r="3867" spans="1:19" s="70" customFormat="1" ht="12.75" hidden="1" customHeight="1" x14ac:dyDescent="0.2">
      <c r="A3867" s="38" t="s">
        <v>6603</v>
      </c>
      <c r="B3867" s="39" t="s">
        <v>6604</v>
      </c>
      <c r="C3867" s="39" t="s">
        <v>6605</v>
      </c>
      <c r="D3867" s="38">
        <v>401972</v>
      </c>
      <c r="E3867" s="38"/>
      <c r="F3867" s="39" t="s">
        <v>842</v>
      </c>
      <c r="G3867" s="38">
        <v>8263000049</v>
      </c>
      <c r="H3867" s="40" t="s">
        <v>6606</v>
      </c>
      <c r="I3867" s="2">
        <v>69630</v>
      </c>
      <c r="J3867" s="2">
        <v>0</v>
      </c>
      <c r="K3867" s="2">
        <v>12533.4</v>
      </c>
      <c r="L3867" s="3">
        <f t="shared" si="60"/>
        <v>82163.399999999994</v>
      </c>
      <c r="M3867" s="41">
        <v>44413.729166666664</v>
      </c>
      <c r="N3867" s="39">
        <v>6870217577</v>
      </c>
      <c r="O3867" s="39" t="s">
        <v>52</v>
      </c>
      <c r="P3867" s="40"/>
      <c r="Q3867" s="41"/>
      <c r="R3867" s="39" t="s">
        <v>54</v>
      </c>
      <c r="S3867" s="68"/>
    </row>
    <row r="3868" spans="1:19" s="70" customFormat="1" ht="12.75" hidden="1" customHeight="1" x14ac:dyDescent="0.2">
      <c r="A3868" s="38" t="s">
        <v>4574</v>
      </c>
      <c r="B3868" s="39" t="s">
        <v>4575</v>
      </c>
      <c r="C3868" s="39" t="s">
        <v>4576</v>
      </c>
      <c r="D3868" s="38">
        <v>401972</v>
      </c>
      <c r="E3868" s="38"/>
      <c r="F3868" s="39" t="s">
        <v>842</v>
      </c>
      <c r="G3868" s="38">
        <v>8263000049</v>
      </c>
      <c r="H3868" s="40" t="s">
        <v>4577</v>
      </c>
      <c r="I3868" s="2">
        <v>69600</v>
      </c>
      <c r="J3868" s="2">
        <v>81.998000000000005</v>
      </c>
      <c r="K3868" s="2">
        <v>12528</v>
      </c>
      <c r="L3868" s="3">
        <f t="shared" si="60"/>
        <v>82209.998000000007</v>
      </c>
      <c r="M3868" s="41">
        <v>44370.729166666664</v>
      </c>
      <c r="N3868" s="39">
        <v>6870150674</v>
      </c>
      <c r="O3868" s="39" t="s">
        <v>52</v>
      </c>
      <c r="P3868" s="40" t="s">
        <v>4561</v>
      </c>
      <c r="Q3868" s="41">
        <v>44415</v>
      </c>
      <c r="R3868" s="39" t="s">
        <v>54</v>
      </c>
      <c r="S3868" s="68"/>
    </row>
    <row r="3869" spans="1:19" s="70" customFormat="1" ht="12.75" hidden="1" customHeight="1" x14ac:dyDescent="0.2">
      <c r="A3869" s="38" t="s">
        <v>1789</v>
      </c>
      <c r="B3869" s="62" t="s">
        <v>1790</v>
      </c>
      <c r="C3869" s="39"/>
      <c r="D3869" s="38">
        <v>811819</v>
      </c>
      <c r="E3869" s="38"/>
      <c r="F3869" s="39" t="s">
        <v>1091</v>
      </c>
      <c r="G3869" s="38">
        <v>8263000049</v>
      </c>
      <c r="H3869" s="40" t="s">
        <v>1791</v>
      </c>
      <c r="I3869" s="2">
        <v>69500</v>
      </c>
      <c r="J3869" s="2"/>
      <c r="K3869" s="2">
        <v>0</v>
      </c>
      <c r="L3869" s="3">
        <f t="shared" si="60"/>
        <v>69500</v>
      </c>
      <c r="M3869" s="59">
        <v>44327</v>
      </c>
      <c r="N3869" s="39"/>
      <c r="O3869" s="39" t="s">
        <v>52</v>
      </c>
      <c r="P3869" s="40"/>
      <c r="Q3869" s="41"/>
      <c r="R3869" s="39" t="s">
        <v>54</v>
      </c>
      <c r="S3869" s="68"/>
    </row>
    <row r="3870" spans="1:19" s="70" customFormat="1" ht="12.75" hidden="1" customHeight="1" x14ac:dyDescent="0.2">
      <c r="A3870" s="38" t="s">
        <v>1792</v>
      </c>
      <c r="B3870" s="62" t="s">
        <v>1793</v>
      </c>
      <c r="C3870" s="39"/>
      <c r="D3870" s="38">
        <v>811819</v>
      </c>
      <c r="E3870" s="38"/>
      <c r="F3870" s="39" t="s">
        <v>1091</v>
      </c>
      <c r="G3870" s="38">
        <v>8263000049</v>
      </c>
      <c r="H3870" s="40" t="s">
        <v>1794</v>
      </c>
      <c r="I3870" s="2">
        <v>69500</v>
      </c>
      <c r="J3870" s="2"/>
      <c r="K3870" s="2">
        <v>0</v>
      </c>
      <c r="L3870" s="3">
        <f t="shared" si="60"/>
        <v>69500</v>
      </c>
      <c r="M3870" s="59">
        <v>44327</v>
      </c>
      <c r="N3870" s="39"/>
      <c r="O3870" s="39" t="s">
        <v>52</v>
      </c>
      <c r="P3870" s="40"/>
      <c r="Q3870" s="41"/>
      <c r="R3870" s="39" t="s">
        <v>54</v>
      </c>
      <c r="S3870" s="68"/>
    </row>
    <row r="3871" spans="1:19" s="70" customFormat="1" ht="12.75" hidden="1" customHeight="1" x14ac:dyDescent="0.2">
      <c r="A3871" s="38" t="s">
        <v>1871</v>
      </c>
      <c r="B3871" s="62" t="s">
        <v>1872</v>
      </c>
      <c r="C3871" s="39"/>
      <c r="D3871" s="38">
        <v>811819</v>
      </c>
      <c r="E3871" s="38"/>
      <c r="F3871" s="39" t="s">
        <v>1091</v>
      </c>
      <c r="G3871" s="38">
        <v>8263000049</v>
      </c>
      <c r="H3871" s="40" t="s">
        <v>1873</v>
      </c>
      <c r="I3871" s="2">
        <v>69500</v>
      </c>
      <c r="J3871" s="2"/>
      <c r="K3871" s="2">
        <v>0</v>
      </c>
      <c r="L3871" s="3">
        <f t="shared" si="60"/>
        <v>69500</v>
      </c>
      <c r="M3871" s="41">
        <v>44329</v>
      </c>
      <c r="N3871" s="39"/>
      <c r="O3871" s="39" t="s">
        <v>52</v>
      </c>
      <c r="P3871" s="40"/>
      <c r="Q3871" s="41"/>
      <c r="R3871" s="39" t="s">
        <v>54</v>
      </c>
      <c r="S3871" s="68"/>
    </row>
    <row r="3872" spans="1:19" s="70" customFormat="1" ht="12.75" hidden="1" customHeight="1" x14ac:dyDescent="0.2">
      <c r="A3872" s="38" t="s">
        <v>1877</v>
      </c>
      <c r="B3872" s="39" t="s">
        <v>1878</v>
      </c>
      <c r="C3872" s="39"/>
      <c r="D3872" s="38">
        <v>811819</v>
      </c>
      <c r="E3872" s="38"/>
      <c r="F3872" s="39" t="s">
        <v>1091</v>
      </c>
      <c r="G3872" s="38">
        <v>8263000049</v>
      </c>
      <c r="H3872" s="40" t="s">
        <v>1879</v>
      </c>
      <c r="I3872" s="2">
        <v>69500</v>
      </c>
      <c r="J3872" s="2"/>
      <c r="K3872" s="2">
        <v>0</v>
      </c>
      <c r="L3872" s="3">
        <f t="shared" si="60"/>
        <v>69500</v>
      </c>
      <c r="M3872" s="41">
        <v>44329</v>
      </c>
      <c r="N3872" s="39"/>
      <c r="O3872" s="39" t="s">
        <v>52</v>
      </c>
      <c r="P3872" s="40"/>
      <c r="Q3872" s="41"/>
      <c r="R3872" s="39" t="s">
        <v>54</v>
      </c>
      <c r="S3872" s="68"/>
    </row>
    <row r="3873" spans="1:19" s="70" customFormat="1" ht="12.75" hidden="1" customHeight="1" x14ac:dyDescent="0.2">
      <c r="A3873" s="38" t="s">
        <v>1893</v>
      </c>
      <c r="B3873" s="39" t="s">
        <v>1894</v>
      </c>
      <c r="C3873" s="39"/>
      <c r="D3873" s="38">
        <v>811819</v>
      </c>
      <c r="E3873" s="38"/>
      <c r="F3873" s="39" t="s">
        <v>1091</v>
      </c>
      <c r="G3873" s="38">
        <v>8263000049</v>
      </c>
      <c r="H3873" s="40" t="s">
        <v>1895</v>
      </c>
      <c r="I3873" s="2">
        <v>69500</v>
      </c>
      <c r="J3873" s="2"/>
      <c r="K3873" s="2">
        <v>0</v>
      </c>
      <c r="L3873" s="3">
        <f t="shared" si="60"/>
        <v>69500</v>
      </c>
      <c r="M3873" s="4">
        <v>44330</v>
      </c>
      <c r="N3873" s="39"/>
      <c r="O3873" s="39" t="s">
        <v>52</v>
      </c>
      <c r="P3873" s="40"/>
      <c r="Q3873" s="41"/>
      <c r="R3873" s="39" t="s">
        <v>54</v>
      </c>
      <c r="S3873" s="68"/>
    </row>
    <row r="3874" spans="1:19" s="70" customFormat="1" ht="12.75" hidden="1" customHeight="1" x14ac:dyDescent="0.2">
      <c r="A3874" s="38" t="s">
        <v>1901</v>
      </c>
      <c r="B3874" s="62" t="s">
        <v>1902</v>
      </c>
      <c r="C3874" s="39"/>
      <c r="D3874" s="38">
        <v>811819</v>
      </c>
      <c r="E3874" s="38"/>
      <c r="F3874" s="39" t="s">
        <v>1091</v>
      </c>
      <c r="G3874" s="38">
        <v>8263000049</v>
      </c>
      <c r="H3874" s="40" t="s">
        <v>1903</v>
      </c>
      <c r="I3874" s="2">
        <v>69500</v>
      </c>
      <c r="J3874" s="2"/>
      <c r="K3874" s="2">
        <v>0</v>
      </c>
      <c r="L3874" s="3">
        <f t="shared" si="60"/>
        <v>69500</v>
      </c>
      <c r="M3874" s="59">
        <v>44331</v>
      </c>
      <c r="N3874" s="39"/>
      <c r="O3874" s="39" t="s">
        <v>52</v>
      </c>
      <c r="P3874" s="40"/>
      <c r="Q3874" s="41"/>
      <c r="R3874" s="39" t="s">
        <v>54</v>
      </c>
      <c r="S3874" s="68"/>
    </row>
    <row r="3875" spans="1:19" s="70" customFormat="1" ht="12.75" hidden="1" customHeight="1" x14ac:dyDescent="0.2">
      <c r="A3875" s="38" t="s">
        <v>2194</v>
      </c>
      <c r="B3875" s="62" t="s">
        <v>2195</v>
      </c>
      <c r="C3875" s="39"/>
      <c r="D3875" s="38">
        <v>811819</v>
      </c>
      <c r="E3875" s="38"/>
      <c r="F3875" s="39" t="s">
        <v>1091</v>
      </c>
      <c r="G3875" s="38">
        <v>8263000049</v>
      </c>
      <c r="H3875" s="40" t="s">
        <v>2196</v>
      </c>
      <c r="I3875" s="2">
        <v>69500</v>
      </c>
      <c r="J3875" s="2"/>
      <c r="K3875" s="2">
        <v>0</v>
      </c>
      <c r="L3875" s="3">
        <f t="shared" si="60"/>
        <v>69500</v>
      </c>
      <c r="M3875" s="59">
        <v>44344</v>
      </c>
      <c r="N3875" s="39"/>
      <c r="O3875" s="39" t="s">
        <v>52</v>
      </c>
      <c r="P3875" s="40"/>
      <c r="Q3875" s="41"/>
      <c r="R3875" s="39" t="s">
        <v>54</v>
      </c>
      <c r="S3875" s="68"/>
    </row>
    <row r="3876" spans="1:19" s="70" customFormat="1" ht="12.75" hidden="1" customHeight="1" x14ac:dyDescent="0.2">
      <c r="A3876" s="38" t="s">
        <v>6434</v>
      </c>
      <c r="B3876" s="39" t="s">
        <v>6435</v>
      </c>
      <c r="C3876" s="39" t="s">
        <v>6436</v>
      </c>
      <c r="D3876" s="38">
        <v>401972</v>
      </c>
      <c r="E3876" s="38"/>
      <c r="F3876" s="39" t="s">
        <v>842</v>
      </c>
      <c r="G3876" s="38">
        <v>8263000049</v>
      </c>
      <c r="H3876" s="40" t="s">
        <v>6437</v>
      </c>
      <c r="I3876" s="2">
        <v>69300</v>
      </c>
      <c r="J3876" s="2">
        <v>82.004000000000005</v>
      </c>
      <c r="K3876" s="2">
        <v>12474</v>
      </c>
      <c r="L3876" s="3">
        <f t="shared" si="60"/>
        <v>81856.004000000001</v>
      </c>
      <c r="M3876" s="41">
        <v>44368.729166666664</v>
      </c>
      <c r="N3876" s="39">
        <v>6870213424</v>
      </c>
      <c r="O3876" s="39" t="s">
        <v>52</v>
      </c>
      <c r="P3876" s="40"/>
      <c r="Q3876" s="41"/>
      <c r="R3876" s="39" t="s">
        <v>54</v>
      </c>
      <c r="S3876" s="68"/>
    </row>
    <row r="3877" spans="1:19" s="70" customFormat="1" ht="12.75" hidden="1" customHeight="1" x14ac:dyDescent="0.2">
      <c r="A3877" s="38">
        <v>208</v>
      </c>
      <c r="B3877" s="39" t="s">
        <v>17956</v>
      </c>
      <c r="C3877" s="39" t="s">
        <v>17957</v>
      </c>
      <c r="D3877" s="38">
        <v>126076</v>
      </c>
      <c r="E3877" s="38" t="s">
        <v>23092</v>
      </c>
      <c r="F3877" s="129" t="s">
        <v>17958</v>
      </c>
      <c r="G3877" s="38">
        <v>8266016977</v>
      </c>
      <c r="H3877" s="40" t="s">
        <v>17959</v>
      </c>
      <c r="I3877" s="2">
        <v>69200</v>
      </c>
      <c r="J3877" s="2"/>
      <c r="K3877" s="2">
        <v>12456</v>
      </c>
      <c r="L3877" s="3">
        <f t="shared" si="60"/>
        <v>81656</v>
      </c>
      <c r="M3877" s="41">
        <v>44957.729166666664</v>
      </c>
      <c r="N3877" s="39">
        <v>6870408579</v>
      </c>
      <c r="O3877" s="39" t="s">
        <v>8899</v>
      </c>
      <c r="P3877" s="40">
        <v>303173147448</v>
      </c>
      <c r="Q3877" s="41">
        <v>45004</v>
      </c>
      <c r="R3877" s="42" t="s">
        <v>8901</v>
      </c>
      <c r="S3877" s="68"/>
    </row>
    <row r="3878" spans="1:19" s="70" customFormat="1" ht="12.75" hidden="1" customHeight="1" x14ac:dyDescent="0.2">
      <c r="A3878" s="38" t="s">
        <v>9664</v>
      </c>
      <c r="B3878" s="39" t="s">
        <v>9665</v>
      </c>
      <c r="C3878" s="39" t="s">
        <v>9666</v>
      </c>
      <c r="D3878" s="38">
        <v>401972</v>
      </c>
      <c r="E3878" s="38"/>
      <c r="F3878" s="39" t="s">
        <v>842</v>
      </c>
      <c r="G3878" s="38">
        <v>8263000049</v>
      </c>
      <c r="H3878" s="40" t="s">
        <v>9667</v>
      </c>
      <c r="I3878" s="2">
        <v>69110</v>
      </c>
      <c r="J3878" s="2">
        <v>0</v>
      </c>
      <c r="K3878" s="2">
        <v>12439.8</v>
      </c>
      <c r="L3878" s="3">
        <f t="shared" si="60"/>
        <v>81549.8</v>
      </c>
      <c r="M3878" s="41">
        <v>44526.729166666664</v>
      </c>
      <c r="N3878" s="39">
        <v>6870330336</v>
      </c>
      <c r="O3878" s="39" t="s">
        <v>52</v>
      </c>
      <c r="P3878" s="40"/>
      <c r="Q3878" s="41"/>
      <c r="R3878" s="39" t="s">
        <v>54</v>
      </c>
      <c r="S3878" s="68"/>
    </row>
    <row r="3879" spans="1:19" s="70" customFormat="1" ht="12.75" hidden="1" customHeight="1" x14ac:dyDescent="0.2">
      <c r="A3879" s="38" t="s">
        <v>18254</v>
      </c>
      <c r="B3879" s="39" t="s">
        <v>18255</v>
      </c>
      <c r="C3879" s="39" t="s">
        <v>18256</v>
      </c>
      <c r="D3879" s="38">
        <v>502357</v>
      </c>
      <c r="E3879" s="38"/>
      <c r="F3879" s="90" t="s">
        <v>4068</v>
      </c>
      <c r="G3879" s="38">
        <v>8266017560</v>
      </c>
      <c r="H3879" s="40" t="s">
        <v>18257</v>
      </c>
      <c r="I3879" s="2">
        <v>69000</v>
      </c>
      <c r="J3879" s="2"/>
      <c r="K3879" s="2">
        <v>12420</v>
      </c>
      <c r="L3879" s="3">
        <f t="shared" si="60"/>
        <v>81420</v>
      </c>
      <c r="M3879" s="41">
        <v>44973.729166666664</v>
      </c>
      <c r="N3879" s="39">
        <v>6870426691</v>
      </c>
      <c r="O3879" s="39" t="s">
        <v>3282</v>
      </c>
      <c r="P3879" s="40" t="s">
        <v>18258</v>
      </c>
      <c r="Q3879" s="41">
        <v>45021</v>
      </c>
      <c r="R3879" s="42" t="s">
        <v>2417</v>
      </c>
      <c r="S3879" s="68"/>
    </row>
    <row r="3880" spans="1:19" s="70" customFormat="1" ht="12.75" hidden="1" customHeight="1" x14ac:dyDescent="0.2">
      <c r="A3880" s="38" t="s">
        <v>17779</v>
      </c>
      <c r="B3880" s="42" t="s">
        <v>17780</v>
      </c>
      <c r="C3880" s="42" t="s">
        <v>17781</v>
      </c>
      <c r="D3880" s="38">
        <v>126335</v>
      </c>
      <c r="E3880" s="38"/>
      <c r="F3880" s="42" t="s">
        <v>178</v>
      </c>
      <c r="G3880" s="38">
        <v>8268008044</v>
      </c>
      <c r="H3880" s="40" t="s">
        <v>17782</v>
      </c>
      <c r="I3880" s="3">
        <v>68829.169491525419</v>
      </c>
      <c r="J3880" s="3"/>
      <c r="K3880" s="3">
        <v>12389.250508474575</v>
      </c>
      <c r="L3880" s="3">
        <f t="shared" si="60"/>
        <v>81218.42</v>
      </c>
      <c r="M3880" s="41">
        <v>44965.729166666664</v>
      </c>
      <c r="N3880" s="39">
        <v>44497159</v>
      </c>
      <c r="O3880" s="42" t="s">
        <v>315</v>
      </c>
      <c r="P3880" s="42" t="s">
        <v>17783</v>
      </c>
      <c r="Q3880" s="60">
        <v>44986</v>
      </c>
      <c r="R3880" s="42" t="s">
        <v>243</v>
      </c>
      <c r="S3880" s="68"/>
    </row>
    <row r="3881" spans="1:19" s="70" customFormat="1" ht="12.75" hidden="1" customHeight="1" x14ac:dyDescent="0.25">
      <c r="A3881" s="38" t="s">
        <v>8352</v>
      </c>
      <c r="B3881" s="42" t="s">
        <v>8353</v>
      </c>
      <c r="C3881" s="42" t="s">
        <v>8354</v>
      </c>
      <c r="D3881" s="38">
        <v>407261</v>
      </c>
      <c r="E3881" s="38"/>
      <c r="F3881" s="139" t="s">
        <v>58</v>
      </c>
      <c r="G3881" s="38">
        <v>8266012912</v>
      </c>
      <c r="H3881" s="40">
        <v>9854023717</v>
      </c>
      <c r="I3881" s="3">
        <v>68704.820000000007</v>
      </c>
      <c r="J3881" s="3"/>
      <c r="K3881" s="3">
        <v>0</v>
      </c>
      <c r="L3881" s="3">
        <f t="shared" si="60"/>
        <v>68704.820000000007</v>
      </c>
      <c r="M3881" s="41">
        <v>44515.729166666664</v>
      </c>
      <c r="N3881" s="39">
        <v>6870277831</v>
      </c>
      <c r="O3881" s="42" t="s">
        <v>315</v>
      </c>
      <c r="P3881" s="42"/>
      <c r="Q3881" s="60"/>
      <c r="R3881" s="42" t="s">
        <v>243</v>
      </c>
      <c r="S3881" s="68" t="s">
        <v>506</v>
      </c>
    </row>
    <row r="3882" spans="1:19" s="70" customFormat="1" ht="12.75" hidden="1" customHeight="1" x14ac:dyDescent="0.2">
      <c r="A3882" s="38" t="s">
        <v>20338</v>
      </c>
      <c r="B3882" s="39" t="s">
        <v>20339</v>
      </c>
      <c r="C3882" s="39" t="s">
        <v>20340</v>
      </c>
      <c r="D3882" s="38">
        <v>500048</v>
      </c>
      <c r="E3882" s="38"/>
      <c r="F3882" s="39" t="s">
        <v>20341</v>
      </c>
      <c r="G3882" s="38">
        <v>8266018906</v>
      </c>
      <c r="H3882" s="40" t="s">
        <v>20342</v>
      </c>
      <c r="I3882" s="2">
        <v>68600</v>
      </c>
      <c r="J3882" s="2"/>
      <c r="K3882" s="2">
        <v>19208</v>
      </c>
      <c r="L3882" s="3">
        <f t="shared" si="60"/>
        <v>87808</v>
      </c>
      <c r="M3882" s="41">
        <v>45118.729166666664</v>
      </c>
      <c r="N3882" s="39">
        <v>1246488101</v>
      </c>
      <c r="O3882" s="39" t="s">
        <v>3282</v>
      </c>
      <c r="P3882" s="40" t="s">
        <v>20343</v>
      </c>
      <c r="Q3882" s="41">
        <v>45175</v>
      </c>
      <c r="R3882" s="42" t="s">
        <v>2417</v>
      </c>
      <c r="S3882" s="68"/>
    </row>
    <row r="3883" spans="1:19" s="70" customFormat="1" ht="12.75" hidden="1" customHeight="1" x14ac:dyDescent="0.25">
      <c r="A3883" s="38" t="s">
        <v>9577</v>
      </c>
      <c r="B3883" s="42" t="s">
        <v>9578</v>
      </c>
      <c r="C3883" s="42" t="s">
        <v>9579</v>
      </c>
      <c r="D3883" s="38">
        <v>407261</v>
      </c>
      <c r="E3883" s="38"/>
      <c r="F3883" s="139" t="s">
        <v>58</v>
      </c>
      <c r="G3883" s="38">
        <v>8266012912</v>
      </c>
      <c r="H3883" s="40">
        <v>9854024492</v>
      </c>
      <c r="I3883" s="3">
        <v>68569.84</v>
      </c>
      <c r="J3883" s="3"/>
      <c r="K3883" s="3">
        <v>0</v>
      </c>
      <c r="L3883" s="3">
        <f t="shared" si="60"/>
        <v>68569.84</v>
      </c>
      <c r="M3883" s="41">
        <v>44555.729166666664</v>
      </c>
      <c r="N3883" s="39">
        <v>6870328132</v>
      </c>
      <c r="O3883" s="42" t="s">
        <v>315</v>
      </c>
      <c r="P3883" s="42"/>
      <c r="Q3883" s="60"/>
      <c r="R3883" s="42" t="s">
        <v>243</v>
      </c>
      <c r="S3883" s="68" t="s">
        <v>506</v>
      </c>
    </row>
    <row r="3884" spans="1:19" s="70" customFormat="1" ht="12.75" hidden="1" customHeight="1" x14ac:dyDescent="0.2">
      <c r="A3884" s="38" t="s">
        <v>18222</v>
      </c>
      <c r="B3884" s="39" t="s">
        <v>18223</v>
      </c>
      <c r="C3884" s="39" t="s">
        <v>18224</v>
      </c>
      <c r="D3884" s="38">
        <v>815145</v>
      </c>
      <c r="E3884" s="38"/>
      <c r="F3884" s="39" t="s">
        <v>1053</v>
      </c>
      <c r="G3884" s="38">
        <v>8268010804</v>
      </c>
      <c r="H3884" s="40">
        <v>127</v>
      </c>
      <c r="I3884" s="2">
        <v>68504.711864406781</v>
      </c>
      <c r="J3884" s="2"/>
      <c r="K3884" s="2">
        <v>12330.84813559322</v>
      </c>
      <c r="L3884" s="3">
        <f t="shared" si="60"/>
        <v>80835.56</v>
      </c>
      <c r="M3884" s="41">
        <v>44998.729166666664</v>
      </c>
      <c r="N3884" s="39">
        <v>44551205</v>
      </c>
      <c r="O3884" s="39" t="s">
        <v>52</v>
      </c>
      <c r="P3884" s="40" t="s">
        <v>18225</v>
      </c>
      <c r="Q3884" s="41">
        <v>45023</v>
      </c>
      <c r="R3884" s="39" t="s">
        <v>54</v>
      </c>
      <c r="S3884" s="68"/>
    </row>
    <row r="3885" spans="1:19" s="70" customFormat="1" ht="12.75" hidden="1" customHeight="1" x14ac:dyDescent="0.25">
      <c r="A3885" s="38" t="s">
        <v>8949</v>
      </c>
      <c r="B3885" s="39" t="s">
        <v>8950</v>
      </c>
      <c r="C3885" s="39" t="s">
        <v>8951</v>
      </c>
      <c r="D3885" s="38">
        <v>407261</v>
      </c>
      <c r="E3885" s="38"/>
      <c r="F3885" s="138" t="s">
        <v>58</v>
      </c>
      <c r="G3885" s="38">
        <v>8266013146</v>
      </c>
      <c r="H3885" s="40">
        <v>9854024054</v>
      </c>
      <c r="I3885" s="2">
        <v>68461.86</v>
      </c>
      <c r="J3885" s="2"/>
      <c r="K3885" s="2">
        <v>0</v>
      </c>
      <c r="L3885" s="3">
        <f t="shared" si="60"/>
        <v>68461.86</v>
      </c>
      <c r="M3885" s="41">
        <v>44531.729166666664</v>
      </c>
      <c r="N3885" s="39">
        <v>6870300964</v>
      </c>
      <c r="O3885" s="39" t="s">
        <v>3282</v>
      </c>
      <c r="P3885" s="40"/>
      <c r="Q3885" s="41"/>
      <c r="R3885" s="42" t="s">
        <v>2417</v>
      </c>
      <c r="S3885" s="68"/>
    </row>
    <row r="3886" spans="1:19" s="70" customFormat="1" ht="12.75" hidden="1" customHeight="1" x14ac:dyDescent="0.25">
      <c r="A3886" s="38" t="s">
        <v>10043</v>
      </c>
      <c r="B3886" s="42" t="s">
        <v>10044</v>
      </c>
      <c r="C3886" s="42" t="s">
        <v>10045</v>
      </c>
      <c r="D3886" s="38">
        <v>407261</v>
      </c>
      <c r="E3886" s="38"/>
      <c r="F3886" s="139" t="s">
        <v>58</v>
      </c>
      <c r="G3886" s="38">
        <v>8266013433</v>
      </c>
      <c r="H3886" s="40">
        <v>9854024786</v>
      </c>
      <c r="I3886" s="3">
        <v>68407.86</v>
      </c>
      <c r="J3886" s="3"/>
      <c r="K3886" s="3">
        <v>0</v>
      </c>
      <c r="L3886" s="3">
        <f t="shared" si="60"/>
        <v>68407.86</v>
      </c>
      <c r="M3886" s="41">
        <v>44578.729166666664</v>
      </c>
      <c r="N3886" s="39">
        <v>6870357015</v>
      </c>
      <c r="O3886" s="42" t="s">
        <v>315</v>
      </c>
      <c r="P3886" s="42"/>
      <c r="Q3886" s="60"/>
      <c r="R3886" s="42" t="s">
        <v>243</v>
      </c>
      <c r="S3886" s="68" t="s">
        <v>506</v>
      </c>
    </row>
    <row r="3887" spans="1:19" s="70" customFormat="1" ht="12.75" hidden="1" customHeight="1" x14ac:dyDescent="0.25">
      <c r="A3887" s="38" t="s">
        <v>8958</v>
      </c>
      <c r="B3887" s="42" t="s">
        <v>8959</v>
      </c>
      <c r="C3887" s="42" t="s">
        <v>8960</v>
      </c>
      <c r="D3887" s="38">
        <v>407261</v>
      </c>
      <c r="E3887" s="38"/>
      <c r="F3887" s="139" t="s">
        <v>58</v>
      </c>
      <c r="G3887" s="38">
        <v>8266012912</v>
      </c>
      <c r="H3887" s="40">
        <v>9854024164</v>
      </c>
      <c r="I3887" s="3">
        <v>68380.87</v>
      </c>
      <c r="J3887" s="3"/>
      <c r="K3887" s="3">
        <v>0</v>
      </c>
      <c r="L3887" s="3">
        <f t="shared" si="60"/>
        <v>68380.87</v>
      </c>
      <c r="M3887" s="41">
        <v>44537.729166666664</v>
      </c>
      <c r="N3887" s="39">
        <v>6870300996</v>
      </c>
      <c r="O3887" s="42" t="s">
        <v>315</v>
      </c>
      <c r="P3887" s="42"/>
      <c r="Q3887" s="60"/>
      <c r="R3887" s="42" t="s">
        <v>243</v>
      </c>
      <c r="S3887" s="68" t="s">
        <v>506</v>
      </c>
    </row>
    <row r="3888" spans="1:19" s="70" customFormat="1" ht="12.75" hidden="1" customHeight="1" x14ac:dyDescent="0.2">
      <c r="A3888" s="38" t="s">
        <v>20017</v>
      </c>
      <c r="B3888" s="39" t="s">
        <v>20018</v>
      </c>
      <c r="C3888" s="39" t="s">
        <v>20019</v>
      </c>
      <c r="D3888" s="38">
        <v>822068</v>
      </c>
      <c r="E3888" s="38"/>
      <c r="F3888" s="39" t="s">
        <v>19235</v>
      </c>
      <c r="G3888" s="38">
        <v>8268011635</v>
      </c>
      <c r="H3888" s="40" t="s">
        <v>20020</v>
      </c>
      <c r="I3888" s="2">
        <v>68376.271186440688</v>
      </c>
      <c r="J3888" s="2"/>
      <c r="K3888" s="2">
        <v>12307.728813559323</v>
      </c>
      <c r="L3888" s="3">
        <f t="shared" si="60"/>
        <v>80684.000000000015</v>
      </c>
      <c r="M3888" s="41">
        <v>45115.729166666664</v>
      </c>
      <c r="N3888" s="39">
        <v>1246446813</v>
      </c>
      <c r="O3888" s="39" t="s">
        <v>18453</v>
      </c>
      <c r="P3888" s="40" t="s">
        <v>20021</v>
      </c>
      <c r="Q3888" s="41">
        <v>45133</v>
      </c>
      <c r="R3888" s="62" t="s">
        <v>21</v>
      </c>
      <c r="S3888" s="68"/>
    </row>
    <row r="3889" spans="1:19" s="70" customFormat="1" ht="12.75" hidden="1" customHeight="1" x14ac:dyDescent="0.25">
      <c r="A3889" s="38" t="s">
        <v>10046</v>
      </c>
      <c r="B3889" s="42" t="s">
        <v>10047</v>
      </c>
      <c r="C3889" s="42" t="s">
        <v>10048</v>
      </c>
      <c r="D3889" s="38">
        <v>407261</v>
      </c>
      <c r="E3889" s="38"/>
      <c r="F3889" s="139" t="s">
        <v>58</v>
      </c>
      <c r="G3889" s="38">
        <v>8266013433</v>
      </c>
      <c r="H3889" s="40">
        <v>9854024753</v>
      </c>
      <c r="I3889" s="3">
        <v>68353.87</v>
      </c>
      <c r="J3889" s="3"/>
      <c r="K3889" s="3">
        <v>0</v>
      </c>
      <c r="L3889" s="3">
        <f t="shared" si="60"/>
        <v>68353.87</v>
      </c>
      <c r="M3889" s="41">
        <v>44576.729166666664</v>
      </c>
      <c r="N3889" s="39">
        <v>6870357743</v>
      </c>
      <c r="O3889" s="42" t="s">
        <v>315</v>
      </c>
      <c r="P3889" s="42"/>
      <c r="Q3889" s="60"/>
      <c r="R3889" s="42" t="s">
        <v>243</v>
      </c>
      <c r="S3889" s="68" t="s">
        <v>506</v>
      </c>
    </row>
    <row r="3890" spans="1:19" s="70" customFormat="1" ht="12.75" hidden="1" customHeight="1" x14ac:dyDescent="0.25">
      <c r="A3890" s="38" t="s">
        <v>8648</v>
      </c>
      <c r="B3890" s="42" t="s">
        <v>8649</v>
      </c>
      <c r="C3890" s="42" t="s">
        <v>8650</v>
      </c>
      <c r="D3890" s="38">
        <v>407261</v>
      </c>
      <c r="E3890" s="38"/>
      <c r="F3890" s="139" t="s">
        <v>58</v>
      </c>
      <c r="G3890" s="38">
        <v>8266012912</v>
      </c>
      <c r="H3890" s="40">
        <v>9854023932</v>
      </c>
      <c r="I3890" s="3">
        <v>68245.89</v>
      </c>
      <c r="J3890" s="3"/>
      <c r="K3890" s="3">
        <v>0</v>
      </c>
      <c r="L3890" s="3">
        <f t="shared" si="60"/>
        <v>68245.89</v>
      </c>
      <c r="M3890" s="41">
        <v>44525.729166666664</v>
      </c>
      <c r="N3890" s="39">
        <v>6870290376</v>
      </c>
      <c r="O3890" s="42" t="s">
        <v>315</v>
      </c>
      <c r="P3890" s="42"/>
      <c r="Q3890" s="60"/>
      <c r="R3890" s="42" t="s">
        <v>243</v>
      </c>
      <c r="S3890" s="68" t="s">
        <v>506</v>
      </c>
    </row>
    <row r="3891" spans="1:19" s="70" customFormat="1" ht="12.75" hidden="1" customHeight="1" x14ac:dyDescent="0.25">
      <c r="A3891" s="38">
        <v>77</v>
      </c>
      <c r="B3891" s="39" t="s">
        <v>9946</v>
      </c>
      <c r="C3891" s="39" t="s">
        <v>9947</v>
      </c>
      <c r="D3891" s="38">
        <v>407261</v>
      </c>
      <c r="E3891" s="38"/>
      <c r="F3891" s="138" t="s">
        <v>58</v>
      </c>
      <c r="G3891" s="38">
        <v>8266013403</v>
      </c>
      <c r="H3891" s="40">
        <v>9854024651</v>
      </c>
      <c r="I3891" s="2">
        <v>68245.89</v>
      </c>
      <c r="J3891" s="2"/>
      <c r="K3891" s="2">
        <v>0</v>
      </c>
      <c r="L3891" s="3">
        <f t="shared" si="60"/>
        <v>68245.89</v>
      </c>
      <c r="M3891" s="41">
        <v>44568.729166666664</v>
      </c>
      <c r="N3891" s="39">
        <v>6870348030</v>
      </c>
      <c r="O3891" s="39" t="s">
        <v>8899</v>
      </c>
      <c r="P3891" s="40"/>
      <c r="Q3891" s="41"/>
      <c r="R3891" s="42" t="s">
        <v>8901</v>
      </c>
      <c r="S3891" s="68"/>
    </row>
    <row r="3892" spans="1:19" s="70" customFormat="1" ht="12.75" hidden="1" customHeight="1" x14ac:dyDescent="0.25">
      <c r="A3892" s="38" t="s">
        <v>8165</v>
      </c>
      <c r="B3892" s="39" t="s">
        <v>8163</v>
      </c>
      <c r="C3892" s="39" t="s">
        <v>8164</v>
      </c>
      <c r="D3892" s="38">
        <v>407261</v>
      </c>
      <c r="E3892" s="38"/>
      <c r="F3892" s="138" t="s">
        <v>58</v>
      </c>
      <c r="G3892" s="38">
        <v>8266012912</v>
      </c>
      <c r="H3892" s="40">
        <v>9854023423</v>
      </c>
      <c r="I3892" s="2">
        <v>68213.19</v>
      </c>
      <c r="J3892" s="2"/>
      <c r="K3892" s="2">
        <v>0</v>
      </c>
      <c r="L3892" s="3">
        <f t="shared" si="60"/>
        <v>68213.19</v>
      </c>
      <c r="M3892" s="41">
        <v>44502.729166666664</v>
      </c>
      <c r="N3892" s="39">
        <v>6870264317</v>
      </c>
      <c r="O3892" s="39" t="s">
        <v>52</v>
      </c>
      <c r="P3892" s="40"/>
      <c r="Q3892" s="41"/>
      <c r="R3892" s="39" t="s">
        <v>54</v>
      </c>
      <c r="S3892" s="68"/>
    </row>
    <row r="3893" spans="1:19" s="70" customFormat="1" ht="12.75" hidden="1" customHeight="1" x14ac:dyDescent="0.25">
      <c r="A3893" s="38" t="s">
        <v>8334</v>
      </c>
      <c r="B3893" s="42" t="s">
        <v>8335</v>
      </c>
      <c r="C3893" s="42" t="s">
        <v>8336</v>
      </c>
      <c r="D3893" s="38">
        <v>407261</v>
      </c>
      <c r="E3893" s="38"/>
      <c r="F3893" s="139" t="s">
        <v>58</v>
      </c>
      <c r="G3893" s="38">
        <v>8266012912</v>
      </c>
      <c r="H3893" s="40">
        <v>9854023502</v>
      </c>
      <c r="I3893" s="3">
        <v>68191.899999999994</v>
      </c>
      <c r="J3893" s="3"/>
      <c r="K3893" s="3">
        <v>0</v>
      </c>
      <c r="L3893" s="3">
        <f t="shared" si="60"/>
        <v>68191.899999999994</v>
      </c>
      <c r="M3893" s="41">
        <v>44506.729166666664</v>
      </c>
      <c r="N3893" s="39">
        <v>6870277766</v>
      </c>
      <c r="O3893" s="42" t="s">
        <v>315</v>
      </c>
      <c r="P3893" s="42"/>
      <c r="Q3893" s="60"/>
      <c r="R3893" s="42" t="s">
        <v>243</v>
      </c>
      <c r="S3893" s="68" t="s">
        <v>506</v>
      </c>
    </row>
    <row r="3894" spans="1:19" s="70" customFormat="1" ht="12.75" hidden="1" customHeight="1" x14ac:dyDescent="0.25">
      <c r="A3894" s="38" t="s">
        <v>8705</v>
      </c>
      <c r="B3894" s="42" t="s">
        <v>8706</v>
      </c>
      <c r="C3894" s="42" t="s">
        <v>8707</v>
      </c>
      <c r="D3894" s="38">
        <v>407261</v>
      </c>
      <c r="E3894" s="38"/>
      <c r="F3894" s="139" t="s">
        <v>58</v>
      </c>
      <c r="G3894" s="38">
        <v>8266012912</v>
      </c>
      <c r="H3894" s="40">
        <v>9854023826</v>
      </c>
      <c r="I3894" s="3">
        <v>68191.899999999994</v>
      </c>
      <c r="J3894" s="3"/>
      <c r="K3894" s="3">
        <v>0</v>
      </c>
      <c r="L3894" s="3">
        <f t="shared" si="60"/>
        <v>68191.899999999994</v>
      </c>
      <c r="M3894" s="41">
        <v>44520.729166666664</v>
      </c>
      <c r="N3894" s="39">
        <v>6870291469</v>
      </c>
      <c r="O3894" s="42" t="s">
        <v>315</v>
      </c>
      <c r="P3894" s="42"/>
      <c r="Q3894" s="60"/>
      <c r="R3894" s="42" t="s">
        <v>243</v>
      </c>
      <c r="S3894" s="68" t="s">
        <v>506</v>
      </c>
    </row>
    <row r="3895" spans="1:19" s="70" customFormat="1" ht="12.75" hidden="1" customHeight="1" x14ac:dyDescent="0.25">
      <c r="A3895" s="38" t="s">
        <v>8850</v>
      </c>
      <c r="B3895" s="39" t="s">
        <v>8851</v>
      </c>
      <c r="C3895" s="39" t="s">
        <v>8852</v>
      </c>
      <c r="D3895" s="38">
        <v>407261</v>
      </c>
      <c r="E3895" s="38"/>
      <c r="F3895" s="138" t="s">
        <v>58</v>
      </c>
      <c r="G3895" s="38">
        <v>8266012903</v>
      </c>
      <c r="H3895" s="40">
        <v>9854024024</v>
      </c>
      <c r="I3895" s="2">
        <v>68164.899999999994</v>
      </c>
      <c r="J3895" s="2"/>
      <c r="K3895" s="2">
        <v>0</v>
      </c>
      <c r="L3895" s="3">
        <f t="shared" si="60"/>
        <v>68164.899999999994</v>
      </c>
      <c r="M3895" s="41">
        <v>44530.729166666664</v>
      </c>
      <c r="N3895" s="39">
        <v>6870297370</v>
      </c>
      <c r="O3895" s="39" t="s">
        <v>3282</v>
      </c>
      <c r="P3895" s="40"/>
      <c r="Q3895" s="41"/>
      <c r="R3895" s="42" t="s">
        <v>2417</v>
      </c>
      <c r="S3895" s="68"/>
    </row>
    <row r="3896" spans="1:19" s="70" customFormat="1" ht="12.75" hidden="1" customHeight="1" x14ac:dyDescent="0.25">
      <c r="A3896" s="38" t="s">
        <v>8645</v>
      </c>
      <c r="B3896" s="42" t="s">
        <v>8646</v>
      </c>
      <c r="C3896" s="42" t="s">
        <v>8647</v>
      </c>
      <c r="D3896" s="38">
        <v>407261</v>
      </c>
      <c r="E3896" s="38"/>
      <c r="F3896" s="139" t="s">
        <v>58</v>
      </c>
      <c r="G3896" s="38">
        <v>8266012912</v>
      </c>
      <c r="H3896" s="40">
        <v>9854023961</v>
      </c>
      <c r="I3896" s="3">
        <v>68164</v>
      </c>
      <c r="J3896" s="3"/>
      <c r="K3896" s="3">
        <v>0</v>
      </c>
      <c r="L3896" s="3">
        <f t="shared" si="60"/>
        <v>68164</v>
      </c>
      <c r="M3896" s="41">
        <v>44526.729166666664</v>
      </c>
      <c r="N3896" s="39">
        <v>6870290368</v>
      </c>
      <c r="O3896" s="42" t="s">
        <v>315</v>
      </c>
      <c r="P3896" s="42"/>
      <c r="Q3896" s="60"/>
      <c r="R3896" s="42" t="s">
        <v>243</v>
      </c>
      <c r="S3896" s="68" t="s">
        <v>506</v>
      </c>
    </row>
    <row r="3897" spans="1:19" s="70" customFormat="1" ht="12.75" hidden="1" customHeight="1" x14ac:dyDescent="0.2">
      <c r="A3897" s="38" t="s">
        <v>18372</v>
      </c>
      <c r="B3897" s="39" t="s">
        <v>18373</v>
      </c>
      <c r="C3897" s="39" t="s">
        <v>18374</v>
      </c>
      <c r="D3897" s="38">
        <v>821146</v>
      </c>
      <c r="E3897" s="38"/>
      <c r="F3897" s="42" t="s">
        <v>446</v>
      </c>
      <c r="G3897" s="38">
        <v>8268008478</v>
      </c>
      <c r="H3897" s="40" t="s">
        <v>18375</v>
      </c>
      <c r="I3897" s="2">
        <v>68151</v>
      </c>
      <c r="J3897" s="2"/>
      <c r="K3897" s="2">
        <v>0</v>
      </c>
      <c r="L3897" s="3">
        <f t="shared" si="60"/>
        <v>68151</v>
      </c>
      <c r="M3897" s="41">
        <v>44937.729166666664</v>
      </c>
      <c r="N3897" s="39">
        <v>44571556</v>
      </c>
      <c r="O3897" s="39" t="s">
        <v>3282</v>
      </c>
      <c r="P3897" s="40">
        <v>303298297224</v>
      </c>
      <c r="Q3897" s="41">
        <v>45016</v>
      </c>
      <c r="R3897" s="42" t="s">
        <v>2417</v>
      </c>
      <c r="S3897" s="68"/>
    </row>
    <row r="3898" spans="1:19" s="70" customFormat="1" ht="12.75" hidden="1" customHeight="1" x14ac:dyDescent="0.2">
      <c r="A3898" s="38" t="s">
        <v>480</v>
      </c>
      <c r="B3898" s="42" t="s">
        <v>481</v>
      </c>
      <c r="C3898" s="42" t="s">
        <v>482</v>
      </c>
      <c r="D3898" s="38">
        <v>814805</v>
      </c>
      <c r="E3898" s="38"/>
      <c r="F3898" s="42" t="s">
        <v>111</v>
      </c>
      <c r="G3898" s="38">
        <v>8268005478</v>
      </c>
      <c r="H3898" s="40">
        <v>2837</v>
      </c>
      <c r="I3898" s="3">
        <v>68077.118644067799</v>
      </c>
      <c r="J3898" s="3"/>
      <c r="K3898" s="3">
        <v>12253.881355932204</v>
      </c>
      <c r="L3898" s="3">
        <f t="shared" si="60"/>
        <v>80331</v>
      </c>
      <c r="M3898" s="41">
        <v>44224.729166666664</v>
      </c>
      <c r="N3898" s="39">
        <v>44204059</v>
      </c>
      <c r="O3898" s="42" t="s">
        <v>315</v>
      </c>
      <c r="P3898" s="42" t="s">
        <v>483</v>
      </c>
      <c r="Q3898" s="60">
        <v>44232</v>
      </c>
      <c r="R3898" s="42" t="s">
        <v>243</v>
      </c>
      <c r="S3898" s="68"/>
    </row>
    <row r="3899" spans="1:19" s="70" customFormat="1" ht="12.75" hidden="1" customHeight="1" x14ac:dyDescent="0.25">
      <c r="A3899" s="38" t="s">
        <v>8364</v>
      </c>
      <c r="B3899" s="42" t="s">
        <v>8365</v>
      </c>
      <c r="C3899" s="42" t="s">
        <v>8366</v>
      </c>
      <c r="D3899" s="38">
        <v>407261</v>
      </c>
      <c r="E3899" s="38"/>
      <c r="F3899" s="139" t="s">
        <v>58</v>
      </c>
      <c r="G3899" s="38">
        <v>8266012912</v>
      </c>
      <c r="H3899" s="40">
        <v>9854023461</v>
      </c>
      <c r="I3899" s="3">
        <v>68056.92</v>
      </c>
      <c r="J3899" s="3"/>
      <c r="K3899" s="3">
        <v>0</v>
      </c>
      <c r="L3899" s="3">
        <f t="shared" si="60"/>
        <v>68056.92</v>
      </c>
      <c r="M3899" s="41">
        <v>44504.729166666664</v>
      </c>
      <c r="N3899" s="39">
        <v>6870277849</v>
      </c>
      <c r="O3899" s="42" t="s">
        <v>315</v>
      </c>
      <c r="P3899" s="42"/>
      <c r="Q3899" s="60"/>
      <c r="R3899" s="42" t="s">
        <v>243</v>
      </c>
      <c r="S3899" s="68" t="s">
        <v>506</v>
      </c>
    </row>
    <row r="3900" spans="1:19" s="70" customFormat="1" ht="12.75" hidden="1" customHeight="1" x14ac:dyDescent="0.25">
      <c r="A3900" s="38" t="s">
        <v>8702</v>
      </c>
      <c r="B3900" s="42" t="s">
        <v>8703</v>
      </c>
      <c r="C3900" s="42" t="s">
        <v>8704</v>
      </c>
      <c r="D3900" s="38">
        <v>407261</v>
      </c>
      <c r="E3900" s="38"/>
      <c r="F3900" s="139" t="s">
        <v>58</v>
      </c>
      <c r="G3900" s="38">
        <v>8266012912</v>
      </c>
      <c r="H3900" s="40">
        <v>9854023782</v>
      </c>
      <c r="I3900" s="3">
        <v>68056.92</v>
      </c>
      <c r="J3900" s="3"/>
      <c r="K3900" s="3">
        <v>0</v>
      </c>
      <c r="L3900" s="3">
        <f t="shared" si="60"/>
        <v>68056.92</v>
      </c>
      <c r="M3900" s="41">
        <v>44519.729166666664</v>
      </c>
      <c r="N3900" s="39">
        <v>6870291464</v>
      </c>
      <c r="O3900" s="42" t="s">
        <v>315</v>
      </c>
      <c r="P3900" s="42"/>
      <c r="Q3900" s="60"/>
      <c r="R3900" s="42" t="s">
        <v>243</v>
      </c>
      <c r="S3900" s="68" t="s">
        <v>506</v>
      </c>
    </row>
    <row r="3901" spans="1:19" s="70" customFormat="1" ht="12.75" hidden="1" customHeight="1" x14ac:dyDescent="0.25">
      <c r="A3901" s="38" t="s">
        <v>9146</v>
      </c>
      <c r="B3901" s="42" t="s">
        <v>9147</v>
      </c>
      <c r="C3901" s="42" t="s">
        <v>9148</v>
      </c>
      <c r="D3901" s="38">
        <v>407261</v>
      </c>
      <c r="E3901" s="38"/>
      <c r="F3901" s="139" t="s">
        <v>58</v>
      </c>
      <c r="G3901" s="38">
        <v>8266012912</v>
      </c>
      <c r="H3901" s="40">
        <v>9854024201</v>
      </c>
      <c r="I3901" s="3">
        <v>68056.92</v>
      </c>
      <c r="J3901" s="3"/>
      <c r="K3901" s="3">
        <v>0</v>
      </c>
      <c r="L3901" s="3">
        <f t="shared" si="60"/>
        <v>68056.92</v>
      </c>
      <c r="M3901" s="41">
        <v>44541.729166666664</v>
      </c>
      <c r="N3901" s="39">
        <v>6870313431</v>
      </c>
      <c r="O3901" s="42" t="s">
        <v>315</v>
      </c>
      <c r="P3901" s="42"/>
      <c r="Q3901" s="60"/>
      <c r="R3901" s="42" t="s">
        <v>243</v>
      </c>
      <c r="S3901" s="68" t="s">
        <v>506</v>
      </c>
    </row>
    <row r="3902" spans="1:19" s="70" customFormat="1" ht="12.75" hidden="1" customHeight="1" x14ac:dyDescent="0.25">
      <c r="A3902" s="38" t="s">
        <v>9603</v>
      </c>
      <c r="B3902" s="42" t="s">
        <v>9604</v>
      </c>
      <c r="C3902" s="42" t="s">
        <v>9605</v>
      </c>
      <c r="D3902" s="38">
        <v>407261</v>
      </c>
      <c r="E3902" s="38"/>
      <c r="F3902" s="139" t="s">
        <v>58</v>
      </c>
      <c r="G3902" s="38">
        <v>8266012912</v>
      </c>
      <c r="H3902" s="40">
        <v>9854024546</v>
      </c>
      <c r="I3902" s="3">
        <v>68056.92</v>
      </c>
      <c r="J3902" s="3"/>
      <c r="K3902" s="3">
        <v>0</v>
      </c>
      <c r="L3902" s="3">
        <f t="shared" si="60"/>
        <v>68056.92</v>
      </c>
      <c r="M3902" s="41">
        <v>44558.729166666664</v>
      </c>
      <c r="N3902" s="39">
        <v>6870329095</v>
      </c>
      <c r="O3902" s="42" t="s">
        <v>315</v>
      </c>
      <c r="P3902" s="42"/>
      <c r="Q3902" s="60"/>
      <c r="R3902" s="42" t="s">
        <v>243</v>
      </c>
      <c r="S3902" s="68" t="s">
        <v>506</v>
      </c>
    </row>
    <row r="3903" spans="1:19" s="70" customFormat="1" ht="12.75" hidden="1" customHeight="1" x14ac:dyDescent="0.25">
      <c r="A3903" s="38">
        <v>74</v>
      </c>
      <c r="B3903" s="39" t="s">
        <v>9944</v>
      </c>
      <c r="C3903" s="39" t="s">
        <v>9945</v>
      </c>
      <c r="D3903" s="38">
        <v>407261</v>
      </c>
      <c r="E3903" s="38"/>
      <c r="F3903" s="138" t="s">
        <v>58</v>
      </c>
      <c r="G3903" s="38">
        <v>8266013403</v>
      </c>
      <c r="H3903" s="40">
        <v>9854024648</v>
      </c>
      <c r="I3903" s="2">
        <v>68056.92</v>
      </c>
      <c r="J3903" s="2"/>
      <c r="K3903" s="2">
        <v>0</v>
      </c>
      <c r="L3903" s="3">
        <f t="shared" si="60"/>
        <v>68056.92</v>
      </c>
      <c r="M3903" s="41">
        <v>44567.729166666664</v>
      </c>
      <c r="N3903" s="39">
        <v>6870348025</v>
      </c>
      <c r="O3903" s="39" t="s">
        <v>8899</v>
      </c>
      <c r="P3903" s="40"/>
      <c r="Q3903" s="41"/>
      <c r="R3903" s="42" t="s">
        <v>8901</v>
      </c>
      <c r="S3903" s="68"/>
    </row>
    <row r="3904" spans="1:19" s="70" customFormat="1" ht="12.75" hidden="1" customHeight="1" x14ac:dyDescent="0.25">
      <c r="A3904" s="38" t="s">
        <v>8361</v>
      </c>
      <c r="B3904" s="42" t="s">
        <v>8362</v>
      </c>
      <c r="C3904" s="42" t="s">
        <v>8363</v>
      </c>
      <c r="D3904" s="38">
        <v>407261</v>
      </c>
      <c r="E3904" s="38"/>
      <c r="F3904" s="139" t="s">
        <v>58</v>
      </c>
      <c r="G3904" s="38">
        <v>8266012912</v>
      </c>
      <c r="H3904" s="40">
        <v>9854023430</v>
      </c>
      <c r="I3904" s="3">
        <v>68029.919999999998</v>
      </c>
      <c r="J3904" s="3"/>
      <c r="K3904" s="3">
        <v>0</v>
      </c>
      <c r="L3904" s="3">
        <f t="shared" si="60"/>
        <v>68029.919999999998</v>
      </c>
      <c r="M3904" s="41">
        <v>44503.729166666664</v>
      </c>
      <c r="N3904" s="39">
        <v>6870277848</v>
      </c>
      <c r="O3904" s="42" t="s">
        <v>315</v>
      </c>
      <c r="P3904" s="42"/>
      <c r="Q3904" s="60"/>
      <c r="R3904" s="42" t="s">
        <v>243</v>
      </c>
      <c r="S3904" s="68" t="s">
        <v>506</v>
      </c>
    </row>
    <row r="3905" spans="1:19" s="70" customFormat="1" ht="12.75" hidden="1" customHeight="1" x14ac:dyDescent="0.2">
      <c r="A3905" s="38" t="s">
        <v>4749</v>
      </c>
      <c r="B3905" s="39" t="s">
        <v>4750</v>
      </c>
      <c r="C3905" s="39"/>
      <c r="D3905" s="38">
        <v>700214</v>
      </c>
      <c r="E3905" s="38"/>
      <c r="F3905" s="39" t="s">
        <v>4751</v>
      </c>
      <c r="G3905" s="38">
        <v>8263000049</v>
      </c>
      <c r="H3905" s="40" t="s">
        <v>4752</v>
      </c>
      <c r="I3905" s="2">
        <v>68000</v>
      </c>
      <c r="J3905" s="2"/>
      <c r="K3905" s="2">
        <v>0</v>
      </c>
      <c r="L3905" s="3">
        <f t="shared" si="60"/>
        <v>68000</v>
      </c>
      <c r="M3905" s="41">
        <v>44271</v>
      </c>
      <c r="N3905" s="39"/>
      <c r="O3905" s="39" t="s">
        <v>52</v>
      </c>
      <c r="P3905" s="40"/>
      <c r="Q3905" s="41"/>
      <c r="R3905" s="39" t="s">
        <v>54</v>
      </c>
      <c r="S3905" s="68"/>
    </row>
    <row r="3906" spans="1:19" s="70" customFormat="1" ht="12.75" hidden="1" customHeight="1" x14ac:dyDescent="0.2">
      <c r="A3906" s="38" t="s">
        <v>10449</v>
      </c>
      <c r="B3906" s="42" t="s">
        <v>10450</v>
      </c>
      <c r="C3906" s="42" t="s">
        <v>10451</v>
      </c>
      <c r="D3906" s="38">
        <v>407464</v>
      </c>
      <c r="E3906" s="38"/>
      <c r="F3906" s="42" t="s">
        <v>1230</v>
      </c>
      <c r="G3906" s="38">
        <v>8268008025</v>
      </c>
      <c r="H3906" s="40" t="s">
        <v>10452</v>
      </c>
      <c r="I3906" s="3">
        <v>68000</v>
      </c>
      <c r="J3906" s="3"/>
      <c r="K3906" s="3">
        <v>12240</v>
      </c>
      <c r="L3906" s="3">
        <f t="shared" si="60"/>
        <v>80240</v>
      </c>
      <c r="M3906" s="41">
        <v>44588.729166666664</v>
      </c>
      <c r="N3906" s="39">
        <v>44334114</v>
      </c>
      <c r="O3906" s="42" t="s">
        <v>315</v>
      </c>
      <c r="P3906" s="42" t="s">
        <v>10453</v>
      </c>
      <c r="Q3906" s="60">
        <v>44607</v>
      </c>
      <c r="R3906" s="42" t="s">
        <v>243</v>
      </c>
      <c r="S3906" s="68"/>
    </row>
    <row r="3907" spans="1:19" s="70" customFormat="1" ht="12.75" hidden="1" customHeight="1" x14ac:dyDescent="0.25">
      <c r="A3907" s="38" t="s">
        <v>15268</v>
      </c>
      <c r="B3907" s="39" t="s">
        <v>15269</v>
      </c>
      <c r="C3907" s="39" t="s">
        <v>15270</v>
      </c>
      <c r="D3907" s="38">
        <v>407261</v>
      </c>
      <c r="E3907" s="38"/>
      <c r="F3907" s="138" t="s">
        <v>58</v>
      </c>
      <c r="G3907" s="38">
        <v>8266015316</v>
      </c>
      <c r="H3907" s="40">
        <v>9854029364</v>
      </c>
      <c r="I3907" s="2">
        <v>67988.800000000003</v>
      </c>
      <c r="J3907" s="2"/>
      <c r="K3907" s="2">
        <v>0</v>
      </c>
      <c r="L3907" s="3">
        <f t="shared" si="60"/>
        <v>67988.800000000003</v>
      </c>
      <c r="M3907" s="41">
        <v>44794.729166666664</v>
      </c>
      <c r="N3907" s="39">
        <v>6870184808</v>
      </c>
      <c r="O3907" s="39" t="s">
        <v>52</v>
      </c>
      <c r="P3907" s="40"/>
      <c r="Q3907" s="41"/>
      <c r="R3907" s="39" t="s">
        <v>54</v>
      </c>
      <c r="S3907" s="68"/>
    </row>
    <row r="3908" spans="1:19" s="70" customFormat="1" ht="12.75" hidden="1" customHeight="1" x14ac:dyDescent="0.25">
      <c r="A3908" s="38" t="s">
        <v>8331</v>
      </c>
      <c r="B3908" s="42" t="s">
        <v>8332</v>
      </c>
      <c r="C3908" s="42" t="s">
        <v>8333</v>
      </c>
      <c r="D3908" s="38">
        <v>407261</v>
      </c>
      <c r="E3908" s="38"/>
      <c r="F3908" s="139" t="s">
        <v>58</v>
      </c>
      <c r="G3908" s="38">
        <v>8266012912</v>
      </c>
      <c r="H3908" s="40">
        <v>9854023586</v>
      </c>
      <c r="I3908" s="3">
        <v>67975.929999999993</v>
      </c>
      <c r="J3908" s="3"/>
      <c r="K3908" s="3">
        <v>0</v>
      </c>
      <c r="L3908" s="3">
        <f t="shared" si="60"/>
        <v>67975.929999999993</v>
      </c>
      <c r="M3908" s="41">
        <v>44510.729166666664</v>
      </c>
      <c r="N3908" s="39">
        <v>6870277762</v>
      </c>
      <c r="O3908" s="42" t="s">
        <v>315</v>
      </c>
      <c r="P3908" s="42"/>
      <c r="Q3908" s="60"/>
      <c r="R3908" s="42" t="s">
        <v>243</v>
      </c>
      <c r="S3908" s="68" t="s">
        <v>506</v>
      </c>
    </row>
    <row r="3909" spans="1:19" s="70" customFormat="1" ht="12.75" hidden="1" customHeight="1" x14ac:dyDescent="0.25">
      <c r="A3909" s="38" t="s">
        <v>9152</v>
      </c>
      <c r="B3909" s="42" t="s">
        <v>9153</v>
      </c>
      <c r="C3909" s="42" t="s">
        <v>9154</v>
      </c>
      <c r="D3909" s="38">
        <v>407261</v>
      </c>
      <c r="E3909" s="38"/>
      <c r="F3909" s="139" t="s">
        <v>58</v>
      </c>
      <c r="G3909" s="38">
        <v>8266012912</v>
      </c>
      <c r="H3909" s="40">
        <v>9854024214</v>
      </c>
      <c r="I3909" s="3">
        <v>67975.929999999993</v>
      </c>
      <c r="J3909" s="3"/>
      <c r="K3909" s="3">
        <v>0</v>
      </c>
      <c r="L3909" s="3">
        <f t="shared" si="60"/>
        <v>67975.929999999993</v>
      </c>
      <c r="M3909" s="41">
        <v>44542.729166666664</v>
      </c>
      <c r="N3909" s="39">
        <v>6870313444</v>
      </c>
      <c r="O3909" s="42" t="s">
        <v>315</v>
      </c>
      <c r="P3909" s="42"/>
      <c r="Q3909" s="60"/>
      <c r="R3909" s="42" t="s">
        <v>243</v>
      </c>
      <c r="S3909" s="68" t="s">
        <v>506</v>
      </c>
    </row>
    <row r="3910" spans="1:19" s="70" customFormat="1" ht="12.75" hidden="1" customHeight="1" x14ac:dyDescent="0.25">
      <c r="A3910" s="38">
        <v>78</v>
      </c>
      <c r="B3910" s="39" t="s">
        <v>9991</v>
      </c>
      <c r="C3910" s="39" t="s">
        <v>9992</v>
      </c>
      <c r="D3910" s="38">
        <v>407261</v>
      </c>
      <c r="E3910" s="38"/>
      <c r="F3910" s="138" t="s">
        <v>58</v>
      </c>
      <c r="G3910" s="38">
        <v>8266013403</v>
      </c>
      <c r="H3910" s="40">
        <v>9854024644</v>
      </c>
      <c r="I3910" s="2">
        <v>67975.929999999993</v>
      </c>
      <c r="J3910" s="2"/>
      <c r="K3910" s="2">
        <v>0</v>
      </c>
      <c r="L3910" s="3">
        <f t="shared" ref="L3910:L3973" si="61">SUM(I3910:K3910)</f>
        <v>67975.929999999993</v>
      </c>
      <c r="M3910" s="41">
        <v>44566.729166666664</v>
      </c>
      <c r="N3910" s="39">
        <v>6870350849</v>
      </c>
      <c r="O3910" s="39" t="s">
        <v>8899</v>
      </c>
      <c r="P3910" s="40"/>
      <c r="Q3910" s="41"/>
      <c r="R3910" s="42" t="s">
        <v>8901</v>
      </c>
      <c r="S3910" s="68"/>
    </row>
    <row r="3911" spans="1:19" s="70" customFormat="1" ht="12.75" hidden="1" customHeight="1" x14ac:dyDescent="0.25">
      <c r="A3911" s="38" t="s">
        <v>8355</v>
      </c>
      <c r="B3911" s="42" t="s">
        <v>8356</v>
      </c>
      <c r="C3911" s="42" t="s">
        <v>8357</v>
      </c>
      <c r="D3911" s="38">
        <v>407261</v>
      </c>
      <c r="E3911" s="38"/>
      <c r="F3911" s="139" t="s">
        <v>58</v>
      </c>
      <c r="G3911" s="38">
        <v>8266012912</v>
      </c>
      <c r="H3911" s="40">
        <v>9854023737</v>
      </c>
      <c r="I3911" s="3">
        <v>67948.929999999993</v>
      </c>
      <c r="J3911" s="3"/>
      <c r="K3911" s="3">
        <v>0</v>
      </c>
      <c r="L3911" s="3">
        <f t="shared" si="61"/>
        <v>67948.929999999993</v>
      </c>
      <c r="M3911" s="41">
        <v>44516.729166666664</v>
      </c>
      <c r="N3911" s="39">
        <v>6870277834</v>
      </c>
      <c r="O3911" s="42" t="s">
        <v>315</v>
      </c>
      <c r="P3911" s="42"/>
      <c r="Q3911" s="60"/>
      <c r="R3911" s="42" t="s">
        <v>243</v>
      </c>
      <c r="S3911" s="68" t="s">
        <v>506</v>
      </c>
    </row>
    <row r="3912" spans="1:19" s="70" customFormat="1" ht="12.75" hidden="1" customHeight="1" x14ac:dyDescent="0.2">
      <c r="A3912" s="38">
        <v>191</v>
      </c>
      <c r="B3912" s="39" t="s">
        <v>17755</v>
      </c>
      <c r="C3912" s="39" t="s">
        <v>17756</v>
      </c>
      <c r="D3912" s="38">
        <v>402899</v>
      </c>
      <c r="E3912" s="38"/>
      <c r="F3912" s="39" t="s">
        <v>17757</v>
      </c>
      <c r="G3912" s="38">
        <v>8266016922</v>
      </c>
      <c r="H3912" s="40">
        <v>5113025411</v>
      </c>
      <c r="I3912" s="2">
        <v>67939</v>
      </c>
      <c r="J3912" s="2"/>
      <c r="K3912" s="2">
        <v>12229.02</v>
      </c>
      <c r="L3912" s="3">
        <f t="shared" si="61"/>
        <v>80168.02</v>
      </c>
      <c r="M3912" s="41">
        <v>44953.729166666664</v>
      </c>
      <c r="N3912" s="39">
        <v>6870391185</v>
      </c>
      <c r="O3912" s="39" t="s">
        <v>8899</v>
      </c>
      <c r="P3912" s="40" t="s">
        <v>17758</v>
      </c>
      <c r="Q3912" s="41">
        <v>45021</v>
      </c>
      <c r="R3912" s="42" t="s">
        <v>8901</v>
      </c>
      <c r="S3912" s="68"/>
    </row>
    <row r="3913" spans="1:19" s="70" customFormat="1" ht="12.75" hidden="1" customHeight="1" x14ac:dyDescent="0.25">
      <c r="A3913" s="38" t="s">
        <v>9149</v>
      </c>
      <c r="B3913" s="42" t="s">
        <v>9150</v>
      </c>
      <c r="C3913" s="42" t="s">
        <v>9151</v>
      </c>
      <c r="D3913" s="38">
        <v>407261</v>
      </c>
      <c r="E3913" s="38"/>
      <c r="F3913" s="139" t="s">
        <v>58</v>
      </c>
      <c r="G3913" s="38">
        <v>8266012912</v>
      </c>
      <c r="H3913" s="40">
        <v>9854024272</v>
      </c>
      <c r="I3913" s="3">
        <v>67921.94</v>
      </c>
      <c r="J3913" s="3"/>
      <c r="K3913" s="3">
        <v>0</v>
      </c>
      <c r="L3913" s="3">
        <f t="shared" si="61"/>
        <v>67921.94</v>
      </c>
      <c r="M3913" s="41">
        <v>44544.729166666664</v>
      </c>
      <c r="N3913" s="39">
        <v>6870313438</v>
      </c>
      <c r="O3913" s="42" t="s">
        <v>315</v>
      </c>
      <c r="P3913" s="42"/>
      <c r="Q3913" s="60"/>
      <c r="R3913" s="42" t="s">
        <v>243</v>
      </c>
      <c r="S3913" s="68" t="s">
        <v>506</v>
      </c>
    </row>
    <row r="3914" spans="1:19" s="70" customFormat="1" ht="12.75" hidden="1" customHeight="1" x14ac:dyDescent="0.25">
      <c r="A3914" s="38">
        <v>75</v>
      </c>
      <c r="B3914" s="39" t="s">
        <v>9972</v>
      </c>
      <c r="C3914" s="39" t="s">
        <v>9973</v>
      </c>
      <c r="D3914" s="38">
        <v>407261</v>
      </c>
      <c r="E3914" s="38"/>
      <c r="F3914" s="138" t="s">
        <v>58</v>
      </c>
      <c r="G3914" s="38">
        <v>8266013403</v>
      </c>
      <c r="H3914" s="40">
        <v>9854024617</v>
      </c>
      <c r="I3914" s="2">
        <v>67894.94</v>
      </c>
      <c r="J3914" s="2"/>
      <c r="K3914" s="2">
        <v>0</v>
      </c>
      <c r="L3914" s="3">
        <f t="shared" si="61"/>
        <v>67894.94</v>
      </c>
      <c r="M3914" s="41">
        <v>44565.729166666664</v>
      </c>
      <c r="N3914" s="39">
        <v>6870350695</v>
      </c>
      <c r="O3914" s="39" t="s">
        <v>8899</v>
      </c>
      <c r="P3914" s="40"/>
      <c r="Q3914" s="41"/>
      <c r="R3914" s="42" t="s">
        <v>8901</v>
      </c>
      <c r="S3914" s="68"/>
    </row>
    <row r="3915" spans="1:19" s="70" customFormat="1" ht="12.75" hidden="1" customHeight="1" x14ac:dyDescent="0.25">
      <c r="A3915" s="38" t="s">
        <v>8952</v>
      </c>
      <c r="B3915" s="39" t="s">
        <v>8953</v>
      </c>
      <c r="C3915" s="39" t="s">
        <v>8954</v>
      </c>
      <c r="D3915" s="38">
        <v>407261</v>
      </c>
      <c r="E3915" s="38"/>
      <c r="F3915" s="138" t="s">
        <v>58</v>
      </c>
      <c r="G3915" s="38">
        <v>8266013146</v>
      </c>
      <c r="H3915" s="40">
        <v>9854024072</v>
      </c>
      <c r="I3915" s="2">
        <v>67840.95</v>
      </c>
      <c r="J3915" s="2"/>
      <c r="K3915" s="2">
        <v>0</v>
      </c>
      <c r="L3915" s="3">
        <f t="shared" si="61"/>
        <v>67840.95</v>
      </c>
      <c r="M3915" s="41">
        <v>44532.729166666664</v>
      </c>
      <c r="N3915" s="39">
        <v>6870300968</v>
      </c>
      <c r="O3915" s="39" t="s">
        <v>3282</v>
      </c>
      <c r="P3915" s="40"/>
      <c r="Q3915" s="41"/>
      <c r="R3915" s="42" t="s">
        <v>2417</v>
      </c>
      <c r="S3915" s="68"/>
    </row>
    <row r="3916" spans="1:19" s="70" customFormat="1" ht="12.75" hidden="1" customHeight="1" x14ac:dyDescent="0.25">
      <c r="A3916" s="38" t="s">
        <v>8328</v>
      </c>
      <c r="B3916" s="42" t="s">
        <v>8329</v>
      </c>
      <c r="C3916" s="42" t="s">
        <v>8330</v>
      </c>
      <c r="D3916" s="38">
        <v>407261</v>
      </c>
      <c r="E3916" s="38"/>
      <c r="F3916" s="139" t="s">
        <v>58</v>
      </c>
      <c r="G3916" s="38">
        <v>8266012912</v>
      </c>
      <c r="H3916" s="40">
        <v>9854023569</v>
      </c>
      <c r="I3916" s="3">
        <v>67813.95</v>
      </c>
      <c r="J3916" s="3"/>
      <c r="K3916" s="3">
        <v>0</v>
      </c>
      <c r="L3916" s="3">
        <f t="shared" si="61"/>
        <v>67813.95</v>
      </c>
      <c r="M3916" s="41">
        <v>44509.729166666664</v>
      </c>
      <c r="N3916" s="39">
        <v>6870277753</v>
      </c>
      <c r="O3916" s="42" t="s">
        <v>315</v>
      </c>
      <c r="P3916" s="42"/>
      <c r="Q3916" s="60"/>
      <c r="R3916" s="42" t="s">
        <v>243</v>
      </c>
      <c r="S3916" s="68" t="s">
        <v>506</v>
      </c>
    </row>
    <row r="3917" spans="1:19" s="70" customFormat="1" ht="12.75" hidden="1" customHeight="1" x14ac:dyDescent="0.25">
      <c r="A3917" s="38" t="s">
        <v>9074</v>
      </c>
      <c r="B3917" s="42" t="s">
        <v>9075</v>
      </c>
      <c r="C3917" s="42" t="s">
        <v>9076</v>
      </c>
      <c r="D3917" s="38">
        <v>407261</v>
      </c>
      <c r="E3917" s="38"/>
      <c r="F3917" s="139" t="s">
        <v>58</v>
      </c>
      <c r="G3917" s="38">
        <v>8266012912</v>
      </c>
      <c r="H3917" s="40">
        <v>9854024188</v>
      </c>
      <c r="I3917" s="3">
        <v>67813.95</v>
      </c>
      <c r="J3917" s="3"/>
      <c r="K3917" s="3">
        <v>0</v>
      </c>
      <c r="L3917" s="3">
        <f t="shared" si="61"/>
        <v>67813.95</v>
      </c>
      <c r="M3917" s="41">
        <v>44540.729166666664</v>
      </c>
      <c r="N3917" s="39">
        <v>6870307539</v>
      </c>
      <c r="O3917" s="42" t="s">
        <v>315</v>
      </c>
      <c r="P3917" s="42"/>
      <c r="Q3917" s="60"/>
      <c r="R3917" s="42" t="s">
        <v>243</v>
      </c>
      <c r="S3917" s="68" t="s">
        <v>506</v>
      </c>
    </row>
    <row r="3918" spans="1:19" s="70" customFormat="1" ht="12.75" hidden="1" customHeight="1" x14ac:dyDescent="0.25">
      <c r="A3918" s="38" t="s">
        <v>9155</v>
      </c>
      <c r="B3918" s="42" t="s">
        <v>9156</v>
      </c>
      <c r="C3918" s="42" t="s">
        <v>9157</v>
      </c>
      <c r="D3918" s="38">
        <v>407261</v>
      </c>
      <c r="E3918" s="38"/>
      <c r="F3918" s="139" t="s">
        <v>58</v>
      </c>
      <c r="G3918" s="38">
        <v>8266012912</v>
      </c>
      <c r="H3918" s="40">
        <v>9854024286</v>
      </c>
      <c r="I3918" s="3">
        <v>67813.95</v>
      </c>
      <c r="J3918" s="3"/>
      <c r="K3918" s="3">
        <v>0</v>
      </c>
      <c r="L3918" s="3">
        <f t="shared" si="61"/>
        <v>67813.95</v>
      </c>
      <c r="M3918" s="41">
        <v>44545.729166666664</v>
      </c>
      <c r="N3918" s="39">
        <v>6870313453</v>
      </c>
      <c r="O3918" s="42" t="s">
        <v>315</v>
      </c>
      <c r="P3918" s="42"/>
      <c r="Q3918" s="60"/>
      <c r="R3918" s="42" t="s">
        <v>243</v>
      </c>
      <c r="S3918" s="68" t="s">
        <v>506</v>
      </c>
    </row>
    <row r="3919" spans="1:19" s="70" customFormat="1" ht="12.75" hidden="1" customHeight="1" x14ac:dyDescent="0.25">
      <c r="A3919" s="38" t="s">
        <v>9158</v>
      </c>
      <c r="B3919" s="42" t="s">
        <v>9159</v>
      </c>
      <c r="C3919" s="42" t="s">
        <v>9160</v>
      </c>
      <c r="D3919" s="38">
        <v>407261</v>
      </c>
      <c r="E3919" s="38"/>
      <c r="F3919" s="139" t="s">
        <v>58</v>
      </c>
      <c r="G3919" s="38">
        <v>8266012912</v>
      </c>
      <c r="H3919" s="40">
        <v>9854024258</v>
      </c>
      <c r="I3919" s="3">
        <v>67813.95</v>
      </c>
      <c r="J3919" s="3"/>
      <c r="K3919" s="3">
        <v>0</v>
      </c>
      <c r="L3919" s="3">
        <f t="shared" si="61"/>
        <v>67813.95</v>
      </c>
      <c r="M3919" s="41">
        <v>44543.729166666664</v>
      </c>
      <c r="N3919" s="39">
        <v>6870313461</v>
      </c>
      <c r="O3919" s="42" t="s">
        <v>315</v>
      </c>
      <c r="P3919" s="42"/>
      <c r="Q3919" s="60"/>
      <c r="R3919" s="42" t="s">
        <v>243</v>
      </c>
      <c r="S3919" s="68" t="s">
        <v>506</v>
      </c>
    </row>
    <row r="3920" spans="1:19" s="70" customFormat="1" ht="12.75" hidden="1" customHeight="1" x14ac:dyDescent="0.25">
      <c r="A3920" s="38" t="s">
        <v>8961</v>
      </c>
      <c r="B3920" s="39" t="s">
        <v>8962</v>
      </c>
      <c r="C3920" s="39" t="s">
        <v>8963</v>
      </c>
      <c r="D3920" s="38">
        <v>407261</v>
      </c>
      <c r="E3920" s="38"/>
      <c r="F3920" s="138" t="s">
        <v>58</v>
      </c>
      <c r="G3920" s="38">
        <v>8266013146</v>
      </c>
      <c r="H3920" s="40">
        <v>9854024147</v>
      </c>
      <c r="I3920" s="2">
        <v>67786.960000000006</v>
      </c>
      <c r="J3920" s="2"/>
      <c r="K3920" s="2">
        <v>0</v>
      </c>
      <c r="L3920" s="3">
        <f t="shared" si="61"/>
        <v>67786.960000000006</v>
      </c>
      <c r="M3920" s="41">
        <v>44536.729166666664</v>
      </c>
      <c r="N3920" s="39">
        <v>6870301028</v>
      </c>
      <c r="O3920" s="39" t="s">
        <v>3282</v>
      </c>
      <c r="P3920" s="40"/>
      <c r="Q3920" s="41"/>
      <c r="R3920" s="42" t="s">
        <v>2417</v>
      </c>
      <c r="S3920" s="68"/>
    </row>
    <row r="3921" spans="1:19" s="70" customFormat="1" ht="12.75" hidden="1" customHeight="1" x14ac:dyDescent="0.25">
      <c r="A3921" s="38" t="s">
        <v>9077</v>
      </c>
      <c r="B3921" s="42" t="s">
        <v>9078</v>
      </c>
      <c r="C3921" s="42" t="s">
        <v>9079</v>
      </c>
      <c r="D3921" s="38">
        <v>407261</v>
      </c>
      <c r="E3921" s="38"/>
      <c r="F3921" s="139" t="s">
        <v>58</v>
      </c>
      <c r="G3921" s="38">
        <v>8266012912</v>
      </c>
      <c r="H3921" s="40">
        <v>9854024173</v>
      </c>
      <c r="I3921" s="3">
        <v>67786.960000000006</v>
      </c>
      <c r="J3921" s="3"/>
      <c r="K3921" s="3">
        <v>0</v>
      </c>
      <c r="L3921" s="3">
        <f t="shared" si="61"/>
        <v>67786.960000000006</v>
      </c>
      <c r="M3921" s="41">
        <v>44539.729166666664</v>
      </c>
      <c r="N3921" s="39">
        <v>6870307537</v>
      </c>
      <c r="O3921" s="42" t="s">
        <v>315</v>
      </c>
      <c r="P3921" s="42"/>
      <c r="Q3921" s="60"/>
      <c r="R3921" s="42" t="s">
        <v>243</v>
      </c>
      <c r="S3921" s="68" t="s">
        <v>506</v>
      </c>
    </row>
    <row r="3922" spans="1:19" s="70" customFormat="1" ht="12.75" hidden="1" customHeight="1" x14ac:dyDescent="0.25">
      <c r="A3922" s="38" t="s">
        <v>9574</v>
      </c>
      <c r="B3922" s="42" t="s">
        <v>9575</v>
      </c>
      <c r="C3922" s="42" t="s">
        <v>9576</v>
      </c>
      <c r="D3922" s="38">
        <v>407261</v>
      </c>
      <c r="E3922" s="38"/>
      <c r="F3922" s="139" t="s">
        <v>58</v>
      </c>
      <c r="G3922" s="38">
        <v>8266012912</v>
      </c>
      <c r="H3922" s="40">
        <v>9854024505</v>
      </c>
      <c r="I3922" s="3">
        <v>67786.960000000006</v>
      </c>
      <c r="J3922" s="3"/>
      <c r="K3922" s="3">
        <v>0</v>
      </c>
      <c r="L3922" s="3">
        <f t="shared" si="61"/>
        <v>67786.960000000006</v>
      </c>
      <c r="M3922" s="41">
        <v>44556.729166666664</v>
      </c>
      <c r="N3922" s="39">
        <v>6870328127</v>
      </c>
      <c r="O3922" s="42" t="s">
        <v>315</v>
      </c>
      <c r="P3922" s="42"/>
      <c r="Q3922" s="60"/>
      <c r="R3922" s="42" t="s">
        <v>243</v>
      </c>
      <c r="S3922" s="68" t="s">
        <v>506</v>
      </c>
    </row>
    <row r="3923" spans="1:19" s="70" customFormat="1" ht="12.75" hidden="1" customHeight="1" x14ac:dyDescent="0.25">
      <c r="A3923" s="38" t="s">
        <v>16914</v>
      </c>
      <c r="B3923" s="39" t="s">
        <v>16915</v>
      </c>
      <c r="C3923" s="39" t="s">
        <v>16916</v>
      </c>
      <c r="D3923" s="38">
        <v>407261</v>
      </c>
      <c r="E3923" s="38"/>
      <c r="F3923" s="138" t="s">
        <v>58</v>
      </c>
      <c r="G3923" s="38">
        <v>8266015316</v>
      </c>
      <c r="H3923" s="40">
        <v>9854035791</v>
      </c>
      <c r="I3923" s="2">
        <v>67771</v>
      </c>
      <c r="J3923" s="2"/>
      <c r="K3923" s="2">
        <v>0</v>
      </c>
      <c r="L3923" s="3">
        <f t="shared" si="61"/>
        <v>67771</v>
      </c>
      <c r="M3923" s="41">
        <v>44925.729166666664</v>
      </c>
      <c r="N3923" s="39">
        <v>6870328827</v>
      </c>
      <c r="O3923" s="39" t="s">
        <v>52</v>
      </c>
      <c r="P3923" s="40"/>
      <c r="Q3923" s="41"/>
      <c r="R3923" s="39" t="s">
        <v>54</v>
      </c>
      <c r="S3923" s="68"/>
    </row>
    <row r="3924" spans="1:19" s="70" customFormat="1" ht="12.75" hidden="1" customHeight="1" x14ac:dyDescent="0.25">
      <c r="A3924" s="38" t="s">
        <v>8346</v>
      </c>
      <c r="B3924" s="42" t="s">
        <v>8347</v>
      </c>
      <c r="C3924" s="42" t="s">
        <v>8348</v>
      </c>
      <c r="D3924" s="38">
        <v>407261</v>
      </c>
      <c r="E3924" s="38"/>
      <c r="F3924" s="139" t="s">
        <v>58</v>
      </c>
      <c r="G3924" s="38">
        <v>8266012912</v>
      </c>
      <c r="H3924" s="40">
        <v>9854023560</v>
      </c>
      <c r="I3924" s="3">
        <v>67759.960000000006</v>
      </c>
      <c r="J3924" s="3"/>
      <c r="K3924" s="3">
        <v>0</v>
      </c>
      <c r="L3924" s="3">
        <f t="shared" si="61"/>
        <v>67759.960000000006</v>
      </c>
      <c r="M3924" s="41">
        <v>44509.729166666664</v>
      </c>
      <c r="N3924" s="39">
        <v>6870277822</v>
      </c>
      <c r="O3924" s="42" t="s">
        <v>315</v>
      </c>
      <c r="P3924" s="42"/>
      <c r="Q3924" s="60"/>
      <c r="R3924" s="42" t="s">
        <v>243</v>
      </c>
      <c r="S3924" s="68" t="s">
        <v>506</v>
      </c>
    </row>
    <row r="3925" spans="1:19" s="70" customFormat="1" ht="12.75" hidden="1" customHeight="1" x14ac:dyDescent="0.2">
      <c r="A3925" s="38">
        <v>274</v>
      </c>
      <c r="B3925" s="39" t="s">
        <v>20915</v>
      </c>
      <c r="C3925" s="39" t="s">
        <v>20916</v>
      </c>
      <c r="D3925" s="38">
        <v>407464</v>
      </c>
      <c r="E3925" s="38"/>
      <c r="F3925" s="39" t="s">
        <v>1230</v>
      </c>
      <c r="G3925" s="38">
        <v>8268011401</v>
      </c>
      <c r="H3925" s="40" t="s">
        <v>20917</v>
      </c>
      <c r="I3925" s="2">
        <v>67750.228813559326</v>
      </c>
      <c r="J3925" s="2"/>
      <c r="K3925" s="2">
        <v>12195.041186440678</v>
      </c>
      <c r="L3925" s="3">
        <f t="shared" si="61"/>
        <v>79945.27</v>
      </c>
      <c r="M3925" s="41">
        <v>45209.729166666664</v>
      </c>
      <c r="N3925" s="39">
        <v>160791783</v>
      </c>
      <c r="O3925" s="39" t="s">
        <v>8899</v>
      </c>
      <c r="P3925" s="40" t="s">
        <v>20918</v>
      </c>
      <c r="Q3925" s="41">
        <v>45249</v>
      </c>
      <c r="R3925" s="42" t="s">
        <v>8901</v>
      </c>
      <c r="S3925" s="68"/>
    </row>
    <row r="3926" spans="1:19" s="70" customFormat="1" ht="12.75" hidden="1" customHeight="1" x14ac:dyDescent="0.25">
      <c r="A3926" s="38" t="s">
        <v>8642</v>
      </c>
      <c r="B3926" s="42" t="s">
        <v>8643</v>
      </c>
      <c r="C3926" s="42" t="s">
        <v>8644</v>
      </c>
      <c r="D3926" s="38">
        <v>407261</v>
      </c>
      <c r="E3926" s="38"/>
      <c r="F3926" s="139" t="s">
        <v>58</v>
      </c>
      <c r="G3926" s="38">
        <v>8266012912</v>
      </c>
      <c r="H3926" s="40">
        <v>9854023806</v>
      </c>
      <c r="I3926" s="3">
        <v>67705.97</v>
      </c>
      <c r="J3926" s="3"/>
      <c r="K3926" s="3">
        <v>0</v>
      </c>
      <c r="L3926" s="3">
        <f t="shared" si="61"/>
        <v>67705.97</v>
      </c>
      <c r="M3926" s="41">
        <v>44519.729166666664</v>
      </c>
      <c r="N3926" s="39">
        <v>6870290362</v>
      </c>
      <c r="O3926" s="42" t="s">
        <v>315</v>
      </c>
      <c r="P3926" s="42"/>
      <c r="Q3926" s="60"/>
      <c r="R3926" s="42" t="s">
        <v>243</v>
      </c>
      <c r="S3926" s="68" t="s">
        <v>506</v>
      </c>
    </row>
    <row r="3927" spans="1:19" s="70" customFormat="1" ht="12.75" hidden="1" customHeight="1" x14ac:dyDescent="0.25">
      <c r="A3927" s="38" t="s">
        <v>8696</v>
      </c>
      <c r="B3927" s="42" t="s">
        <v>8697</v>
      </c>
      <c r="C3927" s="42" t="s">
        <v>8698</v>
      </c>
      <c r="D3927" s="38">
        <v>407261</v>
      </c>
      <c r="E3927" s="38"/>
      <c r="F3927" s="139" t="s">
        <v>58</v>
      </c>
      <c r="G3927" s="38">
        <v>8266012912</v>
      </c>
      <c r="H3927" s="40">
        <v>9854023764</v>
      </c>
      <c r="I3927" s="3">
        <v>67705.97</v>
      </c>
      <c r="J3927" s="3"/>
      <c r="K3927" s="3">
        <v>0</v>
      </c>
      <c r="L3927" s="3">
        <f t="shared" si="61"/>
        <v>67705.97</v>
      </c>
      <c r="M3927" s="41">
        <v>44517.729166666664</v>
      </c>
      <c r="N3927" s="39">
        <v>6870291443</v>
      </c>
      <c r="O3927" s="42" t="s">
        <v>315</v>
      </c>
      <c r="P3927" s="42"/>
      <c r="Q3927" s="60"/>
      <c r="R3927" s="42" t="s">
        <v>243</v>
      </c>
      <c r="S3927" s="68" t="s">
        <v>506</v>
      </c>
    </row>
    <row r="3928" spans="1:19" s="70" customFormat="1" ht="12.75" hidden="1" customHeight="1" x14ac:dyDescent="0.25">
      <c r="A3928" s="38" t="s">
        <v>9589</v>
      </c>
      <c r="B3928" s="42" t="s">
        <v>9590</v>
      </c>
      <c r="C3928" s="42" t="s">
        <v>9591</v>
      </c>
      <c r="D3928" s="38">
        <v>407261</v>
      </c>
      <c r="E3928" s="38"/>
      <c r="F3928" s="139" t="s">
        <v>58</v>
      </c>
      <c r="G3928" s="38">
        <v>8266012912</v>
      </c>
      <c r="H3928" s="40">
        <v>9854024422</v>
      </c>
      <c r="I3928" s="3">
        <v>67678.97</v>
      </c>
      <c r="J3928" s="3"/>
      <c r="K3928" s="3">
        <v>0</v>
      </c>
      <c r="L3928" s="3">
        <f t="shared" si="61"/>
        <v>67678.97</v>
      </c>
      <c r="M3928" s="41">
        <v>44552.729166666664</v>
      </c>
      <c r="N3928" s="39">
        <v>6870328139</v>
      </c>
      <c r="O3928" s="42" t="s">
        <v>315</v>
      </c>
      <c r="P3928" s="42"/>
      <c r="Q3928" s="60"/>
      <c r="R3928" s="42" t="s">
        <v>243</v>
      </c>
      <c r="S3928" s="68" t="s">
        <v>506</v>
      </c>
    </row>
    <row r="3929" spans="1:19" s="70" customFormat="1" ht="12.75" hidden="1" customHeight="1" x14ac:dyDescent="0.25">
      <c r="A3929" s="38" t="s">
        <v>8372</v>
      </c>
      <c r="B3929" s="42" t="s">
        <v>8373</v>
      </c>
      <c r="C3929" s="42" t="s">
        <v>8374</v>
      </c>
      <c r="D3929" s="38">
        <v>407261</v>
      </c>
      <c r="E3929" s="38"/>
      <c r="F3929" s="139" t="s">
        <v>58</v>
      </c>
      <c r="G3929" s="38">
        <v>8266012912</v>
      </c>
      <c r="H3929" s="40">
        <v>9854023705</v>
      </c>
      <c r="I3929" s="3">
        <v>67624.98</v>
      </c>
      <c r="J3929" s="3"/>
      <c r="K3929" s="3">
        <v>0</v>
      </c>
      <c r="L3929" s="3">
        <f t="shared" si="61"/>
        <v>67624.98</v>
      </c>
      <c r="M3929" s="41">
        <v>44515.729166666664</v>
      </c>
      <c r="N3929" s="39">
        <v>6870278608</v>
      </c>
      <c r="O3929" s="42" t="s">
        <v>315</v>
      </c>
      <c r="P3929" s="42"/>
      <c r="Q3929" s="60"/>
      <c r="R3929" s="42" t="s">
        <v>243</v>
      </c>
      <c r="S3929" s="68" t="s">
        <v>506</v>
      </c>
    </row>
    <row r="3930" spans="1:19" s="70" customFormat="1" ht="12.75" hidden="1" customHeight="1" x14ac:dyDescent="0.25">
      <c r="A3930" s="38" t="s">
        <v>9164</v>
      </c>
      <c r="B3930" s="42" t="s">
        <v>9165</v>
      </c>
      <c r="C3930" s="42" t="s">
        <v>9166</v>
      </c>
      <c r="D3930" s="38">
        <v>407261</v>
      </c>
      <c r="E3930" s="38"/>
      <c r="F3930" s="139" t="s">
        <v>58</v>
      </c>
      <c r="G3930" s="38">
        <v>8266012912</v>
      </c>
      <c r="H3930" s="40">
        <v>9854024328</v>
      </c>
      <c r="I3930" s="3">
        <v>67597.98</v>
      </c>
      <c r="J3930" s="3"/>
      <c r="K3930" s="3">
        <v>0</v>
      </c>
      <c r="L3930" s="3">
        <f t="shared" si="61"/>
        <v>67597.98</v>
      </c>
      <c r="M3930" s="41">
        <v>44547.729166666664</v>
      </c>
      <c r="N3930" s="39">
        <v>6870313479</v>
      </c>
      <c r="O3930" s="42" t="s">
        <v>315</v>
      </c>
      <c r="P3930" s="42"/>
      <c r="Q3930" s="60"/>
      <c r="R3930" s="42" t="s">
        <v>243</v>
      </c>
      <c r="S3930" s="68" t="s">
        <v>506</v>
      </c>
    </row>
    <row r="3931" spans="1:19" s="70" customFormat="1" ht="12.75" hidden="1" customHeight="1" x14ac:dyDescent="0.25">
      <c r="A3931" s="38" t="s">
        <v>8699</v>
      </c>
      <c r="B3931" s="42" t="s">
        <v>8700</v>
      </c>
      <c r="C3931" s="42" t="s">
        <v>8701</v>
      </c>
      <c r="D3931" s="38">
        <v>407261</v>
      </c>
      <c r="E3931" s="38"/>
      <c r="F3931" s="139" t="s">
        <v>58</v>
      </c>
      <c r="G3931" s="38">
        <v>8266012912</v>
      </c>
      <c r="H3931" s="40">
        <v>9854023875</v>
      </c>
      <c r="I3931" s="3">
        <v>67570.990000000005</v>
      </c>
      <c r="J3931" s="3"/>
      <c r="K3931" s="3">
        <v>0</v>
      </c>
      <c r="L3931" s="3">
        <f t="shared" si="61"/>
        <v>67570.990000000005</v>
      </c>
      <c r="M3931" s="41">
        <v>44522.729166666664</v>
      </c>
      <c r="N3931" s="39">
        <v>6870291452</v>
      </c>
      <c r="O3931" s="42" t="s">
        <v>315</v>
      </c>
      <c r="P3931" s="42"/>
      <c r="Q3931" s="60"/>
      <c r="R3931" s="42" t="s">
        <v>243</v>
      </c>
      <c r="S3931" s="68" t="s">
        <v>506</v>
      </c>
    </row>
    <row r="3932" spans="1:19" s="70" customFormat="1" ht="12.75" hidden="1" customHeight="1" x14ac:dyDescent="0.25">
      <c r="A3932" s="38" t="s">
        <v>9143</v>
      </c>
      <c r="B3932" s="42" t="s">
        <v>9144</v>
      </c>
      <c r="C3932" s="42" t="s">
        <v>9145</v>
      </c>
      <c r="D3932" s="38">
        <v>407261</v>
      </c>
      <c r="E3932" s="38"/>
      <c r="F3932" s="139" t="s">
        <v>58</v>
      </c>
      <c r="G3932" s="38">
        <v>8266012912</v>
      </c>
      <c r="H3932" s="40">
        <v>9854024307</v>
      </c>
      <c r="I3932" s="3">
        <v>67570.990000000005</v>
      </c>
      <c r="J3932" s="3"/>
      <c r="K3932" s="3">
        <v>0</v>
      </c>
      <c r="L3932" s="3">
        <f t="shared" si="61"/>
        <v>67570.990000000005</v>
      </c>
      <c r="M3932" s="41">
        <v>44546.729166666664</v>
      </c>
      <c r="N3932" s="39">
        <v>6870313426</v>
      </c>
      <c r="O3932" s="42" t="s">
        <v>315</v>
      </c>
      <c r="P3932" s="42"/>
      <c r="Q3932" s="60"/>
      <c r="R3932" s="42" t="s">
        <v>243</v>
      </c>
      <c r="S3932" s="68" t="s">
        <v>506</v>
      </c>
    </row>
    <row r="3933" spans="1:19" s="70" customFormat="1" ht="12.75" hidden="1" customHeight="1" x14ac:dyDescent="0.25">
      <c r="A3933" s="38" t="s">
        <v>9792</v>
      </c>
      <c r="B3933" s="42" t="s">
        <v>9793</v>
      </c>
      <c r="C3933" s="42" t="s">
        <v>9794</v>
      </c>
      <c r="D3933" s="38">
        <v>407261</v>
      </c>
      <c r="E3933" s="38"/>
      <c r="F3933" s="139" t="s">
        <v>58</v>
      </c>
      <c r="G3933" s="38">
        <v>8266012912</v>
      </c>
      <c r="H3933" s="40">
        <v>9854024561</v>
      </c>
      <c r="I3933" s="3">
        <v>67570.990000000005</v>
      </c>
      <c r="J3933" s="3"/>
      <c r="K3933" s="3">
        <v>0</v>
      </c>
      <c r="L3933" s="3">
        <f t="shared" si="61"/>
        <v>67570.990000000005</v>
      </c>
      <c r="M3933" s="41">
        <v>44561.729166666664</v>
      </c>
      <c r="N3933" s="39">
        <v>6870334383</v>
      </c>
      <c r="O3933" s="42" t="s">
        <v>315</v>
      </c>
      <c r="P3933" s="42"/>
      <c r="Q3933" s="60"/>
      <c r="R3933" s="42" t="s">
        <v>243</v>
      </c>
      <c r="S3933" s="68" t="s">
        <v>506</v>
      </c>
    </row>
    <row r="3934" spans="1:19" s="70" customFormat="1" ht="12.75" hidden="1" customHeight="1" x14ac:dyDescent="0.25">
      <c r="A3934" s="38" t="s">
        <v>8343</v>
      </c>
      <c r="B3934" s="42" t="s">
        <v>8344</v>
      </c>
      <c r="C3934" s="42" t="s">
        <v>8345</v>
      </c>
      <c r="D3934" s="38">
        <v>407261</v>
      </c>
      <c r="E3934" s="38"/>
      <c r="F3934" s="139" t="s">
        <v>58</v>
      </c>
      <c r="G3934" s="38">
        <v>8266012912</v>
      </c>
      <c r="H3934" s="40">
        <v>9854023582</v>
      </c>
      <c r="I3934" s="3">
        <v>67543.990000000005</v>
      </c>
      <c r="J3934" s="3"/>
      <c r="K3934" s="3">
        <v>0</v>
      </c>
      <c r="L3934" s="3">
        <f t="shared" si="61"/>
        <v>67543.990000000005</v>
      </c>
      <c r="M3934" s="41">
        <v>44510.729166666664</v>
      </c>
      <c r="N3934" s="39">
        <v>6870277808</v>
      </c>
      <c r="O3934" s="42" t="s">
        <v>315</v>
      </c>
      <c r="P3934" s="42"/>
      <c r="Q3934" s="60"/>
      <c r="R3934" s="42" t="s">
        <v>243</v>
      </c>
      <c r="S3934" s="68" t="s">
        <v>506</v>
      </c>
    </row>
    <row r="3935" spans="1:19" s="70" customFormat="1" ht="12.75" hidden="1" customHeight="1" x14ac:dyDescent="0.25">
      <c r="A3935" s="38" t="s">
        <v>8955</v>
      </c>
      <c r="B3935" s="39" t="s">
        <v>8956</v>
      </c>
      <c r="C3935" s="39" t="s">
        <v>8957</v>
      </c>
      <c r="D3935" s="38">
        <v>407261</v>
      </c>
      <c r="E3935" s="38"/>
      <c r="F3935" s="138" t="s">
        <v>58</v>
      </c>
      <c r="G3935" s="38">
        <v>8266013146</v>
      </c>
      <c r="H3935" s="40">
        <v>9854024044</v>
      </c>
      <c r="I3935" s="2">
        <v>67543.990000000005</v>
      </c>
      <c r="J3935" s="2"/>
      <c r="K3935" s="2">
        <v>0</v>
      </c>
      <c r="L3935" s="3">
        <f t="shared" si="61"/>
        <v>67543.990000000005</v>
      </c>
      <c r="M3935" s="41">
        <v>44531.729166666664</v>
      </c>
      <c r="N3935" s="39">
        <v>6870300974</v>
      </c>
      <c r="O3935" s="39" t="s">
        <v>3282</v>
      </c>
      <c r="P3935" s="40"/>
      <c r="Q3935" s="41"/>
      <c r="R3935" s="42" t="s">
        <v>2417</v>
      </c>
      <c r="S3935" s="68"/>
    </row>
    <row r="3936" spans="1:19" s="70" customFormat="1" ht="12.75" hidden="1" customHeight="1" x14ac:dyDescent="0.25">
      <c r="A3936" s="38" t="s">
        <v>9161</v>
      </c>
      <c r="B3936" s="42" t="s">
        <v>9162</v>
      </c>
      <c r="C3936" s="42" t="s">
        <v>9163</v>
      </c>
      <c r="D3936" s="38">
        <v>407261</v>
      </c>
      <c r="E3936" s="38"/>
      <c r="F3936" s="139" t="s">
        <v>58</v>
      </c>
      <c r="G3936" s="38">
        <v>8266012912</v>
      </c>
      <c r="H3936" s="40">
        <v>9854024202</v>
      </c>
      <c r="I3936" s="3">
        <v>67543.990000000005</v>
      </c>
      <c r="J3936" s="3"/>
      <c r="K3936" s="3">
        <v>0</v>
      </c>
      <c r="L3936" s="3">
        <f t="shared" si="61"/>
        <v>67543.990000000005</v>
      </c>
      <c r="M3936" s="41">
        <v>44541.729166666664</v>
      </c>
      <c r="N3936" s="39">
        <v>6870313469</v>
      </c>
      <c r="O3936" s="42" t="s">
        <v>315</v>
      </c>
      <c r="P3936" s="42"/>
      <c r="Q3936" s="60"/>
      <c r="R3936" s="42" t="s">
        <v>243</v>
      </c>
      <c r="S3936" s="68" t="s">
        <v>506</v>
      </c>
    </row>
    <row r="3937" spans="1:19" s="70" customFormat="1" ht="12.75" hidden="1" customHeight="1" x14ac:dyDescent="0.25">
      <c r="A3937" s="38" t="s">
        <v>9592</v>
      </c>
      <c r="B3937" s="42" t="s">
        <v>9593</v>
      </c>
      <c r="C3937" s="42" t="s">
        <v>9594</v>
      </c>
      <c r="D3937" s="38">
        <v>407261</v>
      </c>
      <c r="E3937" s="38"/>
      <c r="F3937" s="139" t="s">
        <v>58</v>
      </c>
      <c r="G3937" s="38">
        <v>8266012912</v>
      </c>
      <c r="H3937" s="40">
        <v>9854024434</v>
      </c>
      <c r="I3937" s="3">
        <v>67517</v>
      </c>
      <c r="J3937" s="3"/>
      <c r="K3937" s="3">
        <v>0</v>
      </c>
      <c r="L3937" s="3">
        <f t="shared" si="61"/>
        <v>67517</v>
      </c>
      <c r="M3937" s="41">
        <v>44553.729166666664</v>
      </c>
      <c r="N3937" s="39">
        <v>6870328142</v>
      </c>
      <c r="O3937" s="42" t="s">
        <v>315</v>
      </c>
      <c r="P3937" s="42"/>
      <c r="Q3937" s="60"/>
      <c r="R3937" s="42" t="s">
        <v>243</v>
      </c>
      <c r="S3937" s="68" t="s">
        <v>506</v>
      </c>
    </row>
    <row r="3938" spans="1:19" s="70" customFormat="1" ht="12.75" hidden="1" customHeight="1" x14ac:dyDescent="0.2">
      <c r="A3938" s="38" t="s">
        <v>1758</v>
      </c>
      <c r="B3938" s="39" t="s">
        <v>1759</v>
      </c>
      <c r="C3938" s="39"/>
      <c r="D3938" s="38">
        <v>811819</v>
      </c>
      <c r="E3938" s="38"/>
      <c r="F3938" s="39" t="s">
        <v>1091</v>
      </c>
      <c r="G3938" s="38">
        <v>8263000049</v>
      </c>
      <c r="H3938" s="40" t="s">
        <v>1760</v>
      </c>
      <c r="I3938" s="2">
        <v>67500</v>
      </c>
      <c r="J3938" s="2"/>
      <c r="K3938" s="2">
        <v>0</v>
      </c>
      <c r="L3938" s="3">
        <f t="shared" si="61"/>
        <v>67500</v>
      </c>
      <c r="M3938" s="4">
        <v>44326</v>
      </c>
      <c r="N3938" s="39"/>
      <c r="O3938" s="39" t="s">
        <v>52</v>
      </c>
      <c r="P3938" s="40"/>
      <c r="Q3938" s="41"/>
      <c r="R3938" s="39" t="s">
        <v>54</v>
      </c>
      <c r="S3938" s="68"/>
    </row>
    <row r="3939" spans="1:19" s="70" customFormat="1" ht="12.75" hidden="1" customHeight="1" x14ac:dyDescent="0.2">
      <c r="A3939" s="38" t="s">
        <v>1761</v>
      </c>
      <c r="B3939" s="39" t="s">
        <v>1762</v>
      </c>
      <c r="C3939" s="39"/>
      <c r="D3939" s="38">
        <v>811819</v>
      </c>
      <c r="E3939" s="38"/>
      <c r="F3939" s="39" t="s">
        <v>1091</v>
      </c>
      <c r="G3939" s="38">
        <v>8263000049</v>
      </c>
      <c r="H3939" s="40" t="s">
        <v>1763</v>
      </c>
      <c r="I3939" s="2">
        <v>67500</v>
      </c>
      <c r="J3939" s="2"/>
      <c r="K3939" s="2">
        <v>0</v>
      </c>
      <c r="L3939" s="3">
        <f t="shared" si="61"/>
        <v>67500</v>
      </c>
      <c r="M3939" s="4">
        <v>44326</v>
      </c>
      <c r="N3939" s="39"/>
      <c r="O3939" s="39" t="s">
        <v>52</v>
      </c>
      <c r="P3939" s="40"/>
      <c r="Q3939" s="41"/>
      <c r="R3939" s="39" t="s">
        <v>54</v>
      </c>
      <c r="S3939" s="68"/>
    </row>
    <row r="3940" spans="1:19" s="70" customFormat="1" ht="12.75" hidden="1" customHeight="1" x14ac:dyDescent="0.2">
      <c r="A3940" s="38" t="s">
        <v>1764</v>
      </c>
      <c r="B3940" s="39" t="s">
        <v>1765</v>
      </c>
      <c r="C3940" s="39"/>
      <c r="D3940" s="38">
        <v>811819</v>
      </c>
      <c r="E3940" s="38"/>
      <c r="F3940" s="39" t="s">
        <v>1091</v>
      </c>
      <c r="G3940" s="38">
        <v>8263000049</v>
      </c>
      <c r="H3940" s="40" t="s">
        <v>1766</v>
      </c>
      <c r="I3940" s="2">
        <v>67500</v>
      </c>
      <c r="J3940" s="2"/>
      <c r="K3940" s="2">
        <v>0</v>
      </c>
      <c r="L3940" s="3">
        <f t="shared" si="61"/>
        <v>67500</v>
      </c>
      <c r="M3940" s="4">
        <v>44326</v>
      </c>
      <c r="N3940" s="39"/>
      <c r="O3940" s="39" t="s">
        <v>52</v>
      </c>
      <c r="P3940" s="40"/>
      <c r="Q3940" s="41"/>
      <c r="R3940" s="39" t="s">
        <v>54</v>
      </c>
      <c r="S3940" s="68"/>
    </row>
    <row r="3941" spans="1:19" s="70" customFormat="1" ht="12.75" hidden="1" customHeight="1" x14ac:dyDescent="0.2">
      <c r="A3941" s="38" t="s">
        <v>1795</v>
      </c>
      <c r="B3941" s="39" t="s">
        <v>1796</v>
      </c>
      <c r="C3941" s="39"/>
      <c r="D3941" s="38">
        <v>811819</v>
      </c>
      <c r="E3941" s="38"/>
      <c r="F3941" s="39" t="s">
        <v>1091</v>
      </c>
      <c r="G3941" s="38">
        <v>8263000049</v>
      </c>
      <c r="H3941" s="40" t="s">
        <v>1797</v>
      </c>
      <c r="I3941" s="2">
        <v>67500</v>
      </c>
      <c r="J3941" s="2"/>
      <c r="K3941" s="2">
        <v>0</v>
      </c>
      <c r="L3941" s="3">
        <f t="shared" si="61"/>
        <v>67500</v>
      </c>
      <c r="M3941" s="4">
        <v>44327</v>
      </c>
      <c r="N3941" s="39"/>
      <c r="O3941" s="39" t="s">
        <v>52</v>
      </c>
      <c r="P3941" s="40"/>
      <c r="Q3941" s="41"/>
      <c r="R3941" s="39" t="s">
        <v>54</v>
      </c>
      <c r="S3941" s="68"/>
    </row>
    <row r="3942" spans="1:19" s="70" customFormat="1" ht="12.75" hidden="1" customHeight="1" x14ac:dyDescent="0.2">
      <c r="A3942" s="38" t="s">
        <v>1798</v>
      </c>
      <c r="B3942" s="39" t="s">
        <v>1799</v>
      </c>
      <c r="C3942" s="39"/>
      <c r="D3942" s="38">
        <v>811819</v>
      </c>
      <c r="E3942" s="38"/>
      <c r="F3942" s="39" t="s">
        <v>1091</v>
      </c>
      <c r="G3942" s="38">
        <v>8263000049</v>
      </c>
      <c r="H3942" s="40" t="s">
        <v>1800</v>
      </c>
      <c r="I3942" s="2">
        <v>67500</v>
      </c>
      <c r="J3942" s="2"/>
      <c r="K3942" s="2">
        <v>0</v>
      </c>
      <c r="L3942" s="3">
        <f t="shared" si="61"/>
        <v>67500</v>
      </c>
      <c r="M3942" s="4">
        <v>44327</v>
      </c>
      <c r="N3942" s="39"/>
      <c r="O3942" s="39" t="s">
        <v>52</v>
      </c>
      <c r="P3942" s="40"/>
      <c r="Q3942" s="41"/>
      <c r="R3942" s="39" t="s">
        <v>54</v>
      </c>
      <c r="S3942" s="68"/>
    </row>
    <row r="3943" spans="1:19" s="70" customFormat="1" ht="12.75" hidden="1" customHeight="1" x14ac:dyDescent="0.2">
      <c r="A3943" s="38" t="s">
        <v>1801</v>
      </c>
      <c r="B3943" s="39" t="s">
        <v>1802</v>
      </c>
      <c r="C3943" s="39"/>
      <c r="D3943" s="38">
        <v>811819</v>
      </c>
      <c r="E3943" s="38"/>
      <c r="F3943" s="39" t="s">
        <v>1091</v>
      </c>
      <c r="G3943" s="38">
        <v>8263000049</v>
      </c>
      <c r="H3943" s="40" t="s">
        <v>1803</v>
      </c>
      <c r="I3943" s="2">
        <v>67500</v>
      </c>
      <c r="J3943" s="2"/>
      <c r="K3943" s="2">
        <v>0</v>
      </c>
      <c r="L3943" s="3">
        <f t="shared" si="61"/>
        <v>67500</v>
      </c>
      <c r="M3943" s="4">
        <v>44327</v>
      </c>
      <c r="N3943" s="39"/>
      <c r="O3943" s="39" t="s">
        <v>52</v>
      </c>
      <c r="P3943" s="40"/>
      <c r="Q3943" s="41"/>
      <c r="R3943" s="39" t="s">
        <v>54</v>
      </c>
      <c r="S3943" s="68"/>
    </row>
    <row r="3944" spans="1:19" s="70" customFormat="1" ht="12.75" hidden="1" customHeight="1" x14ac:dyDescent="0.2">
      <c r="A3944" s="38" t="s">
        <v>2963</v>
      </c>
      <c r="B3944" s="39" t="s">
        <v>2964</v>
      </c>
      <c r="C3944" s="39" t="s">
        <v>2965</v>
      </c>
      <c r="D3944" s="38">
        <v>811819</v>
      </c>
      <c r="E3944" s="38"/>
      <c r="F3944" s="39" t="s">
        <v>1091</v>
      </c>
      <c r="G3944" s="38">
        <v>8263000049</v>
      </c>
      <c r="H3944" s="40" t="s">
        <v>2966</v>
      </c>
      <c r="I3944" s="2">
        <v>67500</v>
      </c>
      <c r="J3944" s="2"/>
      <c r="K3944" s="2">
        <v>0</v>
      </c>
      <c r="L3944" s="3">
        <f t="shared" si="61"/>
        <v>67500</v>
      </c>
      <c r="M3944" s="41">
        <v>44329.729166666664</v>
      </c>
      <c r="N3944" s="39">
        <v>3445005887</v>
      </c>
      <c r="O3944" s="39" t="s">
        <v>52</v>
      </c>
      <c r="P3944" s="40">
        <v>106153874729</v>
      </c>
      <c r="Q3944" s="41">
        <v>44363</v>
      </c>
      <c r="R3944" s="39" t="s">
        <v>54</v>
      </c>
      <c r="S3944" s="68"/>
    </row>
    <row r="3945" spans="1:19" s="70" customFormat="1" ht="12.75" hidden="1" customHeight="1" x14ac:dyDescent="0.2">
      <c r="A3945" s="38" t="s">
        <v>2967</v>
      </c>
      <c r="B3945" s="39" t="s">
        <v>2968</v>
      </c>
      <c r="C3945" s="39" t="s">
        <v>2969</v>
      </c>
      <c r="D3945" s="38">
        <v>811819</v>
      </c>
      <c r="E3945" s="38"/>
      <c r="F3945" s="39" t="s">
        <v>1091</v>
      </c>
      <c r="G3945" s="38">
        <v>8263000049</v>
      </c>
      <c r="H3945" s="40" t="s">
        <v>2970</v>
      </c>
      <c r="I3945" s="2">
        <v>67500</v>
      </c>
      <c r="J3945" s="2"/>
      <c r="K3945" s="2">
        <v>0</v>
      </c>
      <c r="L3945" s="3">
        <f t="shared" si="61"/>
        <v>67500</v>
      </c>
      <c r="M3945" s="41">
        <v>44329.729166666664</v>
      </c>
      <c r="N3945" s="39">
        <v>3445005908</v>
      </c>
      <c r="O3945" s="39" t="s">
        <v>52</v>
      </c>
      <c r="P3945" s="40">
        <v>106153874729</v>
      </c>
      <c r="Q3945" s="41">
        <v>44363</v>
      </c>
      <c r="R3945" s="39" t="s">
        <v>54</v>
      </c>
      <c r="S3945" s="68"/>
    </row>
    <row r="3946" spans="1:19" s="70" customFormat="1" ht="12.75" hidden="1" customHeight="1" x14ac:dyDescent="0.2">
      <c r="A3946" s="38" t="s">
        <v>3981</v>
      </c>
      <c r="B3946" s="39" t="s">
        <v>3982</v>
      </c>
      <c r="C3946" s="39"/>
      <c r="D3946" s="38">
        <v>811819</v>
      </c>
      <c r="E3946" s="38"/>
      <c r="F3946" s="39" t="s">
        <v>1091</v>
      </c>
      <c r="G3946" s="38">
        <v>8263000049</v>
      </c>
      <c r="H3946" s="40" t="s">
        <v>3983</v>
      </c>
      <c r="I3946" s="2">
        <v>67500</v>
      </c>
      <c r="J3946" s="2"/>
      <c r="K3946" s="2">
        <v>0</v>
      </c>
      <c r="L3946" s="3">
        <f t="shared" si="61"/>
        <v>67500</v>
      </c>
      <c r="M3946" s="4">
        <v>44398</v>
      </c>
      <c r="N3946" s="39"/>
      <c r="O3946" s="39" t="s">
        <v>52</v>
      </c>
      <c r="P3946" s="40"/>
      <c r="Q3946" s="41"/>
      <c r="R3946" s="39" t="s">
        <v>54</v>
      </c>
      <c r="S3946" s="68"/>
    </row>
    <row r="3947" spans="1:19" s="70" customFormat="1" ht="12.75" hidden="1" customHeight="1" x14ac:dyDescent="0.2">
      <c r="A3947" s="38" t="s">
        <v>22438</v>
      </c>
      <c r="B3947" s="39" t="s">
        <v>22439</v>
      </c>
      <c r="C3947" s="39" t="s">
        <v>22440</v>
      </c>
      <c r="D3947" s="38">
        <v>405757</v>
      </c>
      <c r="E3947" s="38"/>
      <c r="F3947" s="39" t="s">
        <v>4467</v>
      </c>
      <c r="G3947" s="38">
        <v>8268014030</v>
      </c>
      <c r="H3947" s="40">
        <v>62002023</v>
      </c>
      <c r="I3947" s="2">
        <v>67500</v>
      </c>
      <c r="J3947" s="2"/>
      <c r="K3947" s="2">
        <v>12150</v>
      </c>
      <c r="L3947" s="3">
        <f t="shared" si="61"/>
        <v>79650</v>
      </c>
      <c r="M3947" s="41">
        <v>45289.729166666664</v>
      </c>
      <c r="N3947" s="39">
        <v>161209787</v>
      </c>
      <c r="O3947" s="39" t="s">
        <v>3282</v>
      </c>
      <c r="P3947" s="40" t="s">
        <v>22441</v>
      </c>
      <c r="Q3947" s="41">
        <v>45396</v>
      </c>
      <c r="R3947" s="42" t="s">
        <v>2417</v>
      </c>
      <c r="S3947" s="68"/>
    </row>
    <row r="3948" spans="1:19" s="70" customFormat="1" ht="12.75" hidden="1" customHeight="1" x14ac:dyDescent="0.25">
      <c r="A3948" s="38" t="s">
        <v>9068</v>
      </c>
      <c r="B3948" s="42" t="s">
        <v>9069</v>
      </c>
      <c r="C3948" s="42" t="s">
        <v>9070</v>
      </c>
      <c r="D3948" s="38">
        <v>407261</v>
      </c>
      <c r="E3948" s="38"/>
      <c r="F3948" s="139" t="s">
        <v>58</v>
      </c>
      <c r="G3948" s="38">
        <v>8266012912</v>
      </c>
      <c r="H3948" s="40">
        <v>9854024186</v>
      </c>
      <c r="I3948" s="3">
        <v>67490</v>
      </c>
      <c r="J3948" s="3"/>
      <c r="K3948" s="3">
        <v>0</v>
      </c>
      <c r="L3948" s="3">
        <f t="shared" si="61"/>
        <v>67490</v>
      </c>
      <c r="M3948" s="41">
        <v>44540.729166666664</v>
      </c>
      <c r="N3948" s="39">
        <v>6870307533</v>
      </c>
      <c r="O3948" s="42" t="s">
        <v>315</v>
      </c>
      <c r="P3948" s="42"/>
      <c r="Q3948" s="60"/>
      <c r="R3948" s="42" t="s">
        <v>243</v>
      </c>
      <c r="S3948" s="68" t="s">
        <v>506</v>
      </c>
    </row>
    <row r="3949" spans="1:19" s="70" customFormat="1" ht="12.75" hidden="1" customHeight="1" x14ac:dyDescent="0.2">
      <c r="A3949" s="38" t="s">
        <v>20228</v>
      </c>
      <c r="B3949" s="39" t="s">
        <v>20224</v>
      </c>
      <c r="C3949" s="39"/>
      <c r="D3949" s="38">
        <v>816655</v>
      </c>
      <c r="E3949" s="38"/>
      <c r="F3949" s="42" t="s">
        <v>782</v>
      </c>
      <c r="G3949" s="38">
        <v>8266013014</v>
      </c>
      <c r="H3949" s="40">
        <v>334</v>
      </c>
      <c r="I3949" s="2">
        <v>67445</v>
      </c>
      <c r="J3949" s="2"/>
      <c r="K3949" s="2">
        <v>12140.1</v>
      </c>
      <c r="L3949" s="3">
        <f t="shared" si="61"/>
        <v>79585.100000000006</v>
      </c>
      <c r="M3949" s="41">
        <v>44867</v>
      </c>
      <c r="N3949" s="39"/>
      <c r="O3949" s="39" t="s">
        <v>3282</v>
      </c>
      <c r="P3949" s="40"/>
      <c r="Q3949" s="41"/>
      <c r="R3949" s="42" t="s">
        <v>2417</v>
      </c>
      <c r="S3949" s="68"/>
    </row>
    <row r="3950" spans="1:19" s="70" customFormat="1" ht="12.75" hidden="1" customHeight="1" x14ac:dyDescent="0.25">
      <c r="A3950" s="38" t="s">
        <v>9352</v>
      </c>
      <c r="B3950" s="42" t="s">
        <v>9353</v>
      </c>
      <c r="C3950" s="42" t="s">
        <v>9354</v>
      </c>
      <c r="D3950" s="38">
        <v>407261</v>
      </c>
      <c r="E3950" s="38"/>
      <c r="F3950" s="139" t="s">
        <v>58</v>
      </c>
      <c r="G3950" s="38">
        <v>8266012912</v>
      </c>
      <c r="H3950" s="40">
        <v>9854024354</v>
      </c>
      <c r="I3950" s="3">
        <v>67436.009999999995</v>
      </c>
      <c r="J3950" s="3"/>
      <c r="K3950" s="3">
        <v>0</v>
      </c>
      <c r="L3950" s="3">
        <f t="shared" si="61"/>
        <v>67436.009999999995</v>
      </c>
      <c r="M3950" s="41">
        <v>44548.729166666664</v>
      </c>
      <c r="N3950" s="39">
        <v>6870321404</v>
      </c>
      <c r="O3950" s="42" t="s">
        <v>315</v>
      </c>
      <c r="P3950" s="42"/>
      <c r="Q3950" s="60"/>
      <c r="R3950" s="42" t="s">
        <v>243</v>
      </c>
      <c r="S3950" s="68" t="s">
        <v>506</v>
      </c>
    </row>
    <row r="3951" spans="1:19" s="70" customFormat="1" ht="12.75" hidden="1" customHeight="1" x14ac:dyDescent="0.2">
      <c r="A3951" s="38" t="s">
        <v>186</v>
      </c>
      <c r="B3951" s="39" t="s">
        <v>187</v>
      </c>
      <c r="C3951" s="39" t="s">
        <v>188</v>
      </c>
      <c r="D3951" s="38">
        <v>816726</v>
      </c>
      <c r="E3951" s="38"/>
      <c r="F3951" s="39" t="s">
        <v>189</v>
      </c>
      <c r="G3951" s="38">
        <v>8268005013</v>
      </c>
      <c r="H3951" s="40">
        <v>454</v>
      </c>
      <c r="I3951" s="2">
        <v>67355.932203389835</v>
      </c>
      <c r="J3951" s="2"/>
      <c r="K3951" s="2">
        <v>12124.06779661017</v>
      </c>
      <c r="L3951" s="3">
        <f t="shared" si="61"/>
        <v>79480</v>
      </c>
      <c r="M3951" s="41">
        <v>44138.729166666664</v>
      </c>
      <c r="N3951" s="39">
        <v>44124163</v>
      </c>
      <c r="O3951" s="39" t="s">
        <v>52</v>
      </c>
      <c r="P3951" s="40" t="s">
        <v>190</v>
      </c>
      <c r="Q3951" s="41">
        <v>44176</v>
      </c>
      <c r="R3951" s="39" t="s">
        <v>54</v>
      </c>
      <c r="S3951" s="68"/>
    </row>
    <row r="3952" spans="1:19" s="70" customFormat="1" ht="12.75" hidden="1" customHeight="1" x14ac:dyDescent="0.2">
      <c r="A3952" s="38" t="s">
        <v>16810</v>
      </c>
      <c r="B3952" s="39" t="s">
        <v>16811</v>
      </c>
      <c r="C3952" s="39" t="s">
        <v>16812</v>
      </c>
      <c r="D3952" s="38">
        <v>821146</v>
      </c>
      <c r="E3952" s="38"/>
      <c r="F3952" s="42" t="s">
        <v>446</v>
      </c>
      <c r="G3952" s="38">
        <v>8268008478</v>
      </c>
      <c r="H3952" s="40" t="s">
        <v>16813</v>
      </c>
      <c r="I3952" s="2">
        <v>67353</v>
      </c>
      <c r="J3952" s="2"/>
      <c r="K3952" s="2">
        <v>0</v>
      </c>
      <c r="L3952" s="3">
        <f t="shared" si="61"/>
        <v>67353</v>
      </c>
      <c r="M3952" s="41">
        <v>44917.729166666664</v>
      </c>
      <c r="N3952" s="39">
        <v>44378031</v>
      </c>
      <c r="O3952" s="39" t="s">
        <v>3282</v>
      </c>
      <c r="P3952" s="40">
        <v>301058715880</v>
      </c>
      <c r="Q3952" s="41">
        <v>44932</v>
      </c>
      <c r="R3952" s="42" t="s">
        <v>2417</v>
      </c>
      <c r="S3952" s="68"/>
    </row>
    <row r="3953" spans="1:19" s="70" customFormat="1" ht="12.75" hidden="1" customHeight="1" x14ac:dyDescent="0.25">
      <c r="A3953" s="38">
        <v>228</v>
      </c>
      <c r="B3953" s="39" t="s">
        <v>19013</v>
      </c>
      <c r="C3953" s="39" t="s">
        <v>19014</v>
      </c>
      <c r="D3953" s="38">
        <v>816891</v>
      </c>
      <c r="E3953" s="38"/>
      <c r="F3953" s="138" t="s">
        <v>19015</v>
      </c>
      <c r="G3953" s="38">
        <v>8268012113</v>
      </c>
      <c r="H3953" s="40">
        <v>5465</v>
      </c>
      <c r="I3953" s="2">
        <v>67308.474576271183</v>
      </c>
      <c r="J3953" s="2"/>
      <c r="K3953" s="2">
        <v>12115.525423728812</v>
      </c>
      <c r="L3953" s="3">
        <f t="shared" si="61"/>
        <v>79424</v>
      </c>
      <c r="M3953" s="41">
        <v>45044.729166666664</v>
      </c>
      <c r="N3953" s="39">
        <v>160349504</v>
      </c>
      <c r="O3953" s="39" t="s">
        <v>8899</v>
      </c>
      <c r="P3953" s="40" t="s">
        <v>19016</v>
      </c>
      <c r="Q3953" s="41">
        <v>45072</v>
      </c>
      <c r="R3953" s="42" t="s">
        <v>8901</v>
      </c>
      <c r="S3953" s="68"/>
    </row>
    <row r="3954" spans="1:19" s="70" customFormat="1" ht="12.75" hidden="1" customHeight="1" x14ac:dyDescent="0.25">
      <c r="A3954" s="38" t="s">
        <v>8551</v>
      </c>
      <c r="B3954" s="39" t="s">
        <v>8552</v>
      </c>
      <c r="C3954" s="39" t="s">
        <v>8553</v>
      </c>
      <c r="D3954" s="38">
        <v>407261</v>
      </c>
      <c r="E3954" s="38"/>
      <c r="F3954" s="138" t="s">
        <v>58</v>
      </c>
      <c r="G3954" s="38">
        <v>8266012903</v>
      </c>
      <c r="H3954" s="40">
        <v>9854023603</v>
      </c>
      <c r="I3954" s="2">
        <v>67301.03</v>
      </c>
      <c r="J3954" s="2"/>
      <c r="K3954" s="2">
        <v>0</v>
      </c>
      <c r="L3954" s="3">
        <f t="shared" si="61"/>
        <v>67301.03</v>
      </c>
      <c r="M3954" s="41">
        <v>44511.729166666664</v>
      </c>
      <c r="N3954" s="39">
        <v>6870286644</v>
      </c>
      <c r="O3954" s="39" t="s">
        <v>3282</v>
      </c>
      <c r="P3954" s="40"/>
      <c r="Q3954" s="41"/>
      <c r="R3954" s="42" t="s">
        <v>2417</v>
      </c>
      <c r="S3954" s="68"/>
    </row>
    <row r="3955" spans="1:19" s="70" customFormat="1" ht="12.75" hidden="1" customHeight="1" x14ac:dyDescent="0.25">
      <c r="A3955" s="38">
        <v>73</v>
      </c>
      <c r="B3955" s="39" t="s">
        <v>9917</v>
      </c>
      <c r="C3955" s="39" t="s">
        <v>9918</v>
      </c>
      <c r="D3955" s="38">
        <v>407261</v>
      </c>
      <c r="E3955" s="38"/>
      <c r="F3955" s="138" t="s">
        <v>58</v>
      </c>
      <c r="G3955" s="38">
        <v>8266013403</v>
      </c>
      <c r="H3955" s="40">
        <v>9854024562</v>
      </c>
      <c r="I3955" s="2">
        <v>67301.03</v>
      </c>
      <c r="J3955" s="2"/>
      <c r="K3955" s="2">
        <v>0</v>
      </c>
      <c r="L3955" s="3">
        <f t="shared" si="61"/>
        <v>67301.03</v>
      </c>
      <c r="M3955" s="41">
        <v>44562.729166666664</v>
      </c>
      <c r="N3955" s="39">
        <v>6870342699</v>
      </c>
      <c r="O3955" s="39" t="s">
        <v>8899</v>
      </c>
      <c r="P3955" s="40"/>
      <c r="Q3955" s="41"/>
      <c r="R3955" s="42" t="s">
        <v>8901</v>
      </c>
      <c r="S3955" s="68"/>
    </row>
    <row r="3956" spans="1:19" s="70" customFormat="1" ht="12.75" hidden="1" customHeight="1" x14ac:dyDescent="0.2">
      <c r="A3956" s="38" t="s">
        <v>6167</v>
      </c>
      <c r="B3956" s="1"/>
      <c r="C3956" s="1"/>
      <c r="D3956" s="51"/>
      <c r="E3956" s="51"/>
      <c r="F3956" s="39" t="s">
        <v>6168</v>
      </c>
      <c r="G3956" s="53"/>
      <c r="H3956" s="54" t="s">
        <v>14110</v>
      </c>
      <c r="I3956" s="35">
        <v>67238.42</v>
      </c>
      <c r="J3956" s="1"/>
      <c r="K3956" s="1"/>
      <c r="L3956" s="3">
        <f t="shared" si="61"/>
        <v>67238.42</v>
      </c>
      <c r="M3956" s="63"/>
      <c r="N3956" s="56"/>
      <c r="O3956" s="1"/>
      <c r="P3956" s="1"/>
      <c r="Q3956" s="57"/>
      <c r="R3956" s="42" t="s">
        <v>2417</v>
      </c>
      <c r="S3956" s="68"/>
    </row>
    <row r="3957" spans="1:19" s="70" customFormat="1" ht="12.75" hidden="1" customHeight="1" x14ac:dyDescent="0.2">
      <c r="A3957" s="38" t="s">
        <v>16985</v>
      </c>
      <c r="B3957" s="39" t="s">
        <v>16986</v>
      </c>
      <c r="C3957" s="39" t="s">
        <v>16987</v>
      </c>
      <c r="D3957" s="38">
        <v>400371</v>
      </c>
      <c r="E3957" s="38"/>
      <c r="F3957" s="39" t="s">
        <v>7339</v>
      </c>
      <c r="G3957" s="38">
        <v>8266016008</v>
      </c>
      <c r="H3957" s="40" t="s">
        <v>16988</v>
      </c>
      <c r="I3957" s="2">
        <v>67200</v>
      </c>
      <c r="J3957" s="2"/>
      <c r="K3957" s="2">
        <v>12096</v>
      </c>
      <c r="L3957" s="3">
        <f t="shared" si="61"/>
        <v>79296</v>
      </c>
      <c r="M3957" s="41">
        <v>44885.729166666664</v>
      </c>
      <c r="N3957" s="39">
        <v>6870333259</v>
      </c>
      <c r="O3957" s="39" t="s">
        <v>3282</v>
      </c>
      <c r="P3957" s="40" t="s">
        <v>16989</v>
      </c>
      <c r="Q3957" s="41">
        <v>44940</v>
      </c>
      <c r="R3957" s="42" t="s">
        <v>2417</v>
      </c>
      <c r="S3957" s="68"/>
    </row>
    <row r="3958" spans="1:19" s="70" customFormat="1" ht="12.75" hidden="1" customHeight="1" x14ac:dyDescent="0.2">
      <c r="A3958" s="38" t="s">
        <v>19909</v>
      </c>
      <c r="B3958" s="39" t="s">
        <v>19910</v>
      </c>
      <c r="C3958" s="39" t="s">
        <v>19911</v>
      </c>
      <c r="D3958" s="38">
        <v>816655</v>
      </c>
      <c r="E3958" s="38"/>
      <c r="F3958" s="42" t="s">
        <v>782</v>
      </c>
      <c r="G3958" s="38">
        <v>8266018370</v>
      </c>
      <c r="H3958" s="40">
        <v>452</v>
      </c>
      <c r="I3958" s="2">
        <v>67200</v>
      </c>
      <c r="J3958" s="2"/>
      <c r="K3958" s="2">
        <v>12096</v>
      </c>
      <c r="L3958" s="3">
        <f t="shared" si="61"/>
        <v>79296</v>
      </c>
      <c r="M3958" s="41">
        <v>45105.729166666664</v>
      </c>
      <c r="N3958" s="39">
        <v>1246434856</v>
      </c>
      <c r="O3958" s="39" t="s">
        <v>3282</v>
      </c>
      <c r="P3958" s="40" t="s">
        <v>19912</v>
      </c>
      <c r="Q3958" s="41">
        <v>45140</v>
      </c>
      <c r="R3958" s="42" t="s">
        <v>2417</v>
      </c>
      <c r="S3958" s="68"/>
    </row>
    <row r="3959" spans="1:19" s="70" customFormat="1" ht="12.75" hidden="1" customHeight="1" x14ac:dyDescent="0.25">
      <c r="A3959" s="38">
        <v>76</v>
      </c>
      <c r="B3959" s="39" t="s">
        <v>9989</v>
      </c>
      <c r="C3959" s="39" t="s">
        <v>9990</v>
      </c>
      <c r="D3959" s="38">
        <v>407261</v>
      </c>
      <c r="E3959" s="38"/>
      <c r="F3959" s="138" t="s">
        <v>58</v>
      </c>
      <c r="G3959" s="38">
        <v>8266013403</v>
      </c>
      <c r="H3959" s="40">
        <v>9854024572</v>
      </c>
      <c r="I3959" s="2">
        <v>67193.039999999994</v>
      </c>
      <c r="J3959" s="2"/>
      <c r="K3959" s="2">
        <v>0</v>
      </c>
      <c r="L3959" s="3">
        <f t="shared" si="61"/>
        <v>67193.039999999994</v>
      </c>
      <c r="M3959" s="41">
        <v>44562.729166666664</v>
      </c>
      <c r="N3959" s="39">
        <v>6870350841</v>
      </c>
      <c r="O3959" s="39" t="s">
        <v>8899</v>
      </c>
      <c r="P3959" s="40"/>
      <c r="Q3959" s="41"/>
      <c r="R3959" s="42" t="s">
        <v>8901</v>
      </c>
      <c r="S3959" s="68"/>
    </row>
    <row r="3960" spans="1:19" s="70" customFormat="1" ht="12.75" hidden="1" customHeight="1" x14ac:dyDescent="0.25">
      <c r="A3960" s="38" t="s">
        <v>9995</v>
      </c>
      <c r="B3960" s="42" t="s">
        <v>9996</v>
      </c>
      <c r="C3960" s="42" t="s">
        <v>9997</v>
      </c>
      <c r="D3960" s="38">
        <v>407261</v>
      </c>
      <c r="E3960" s="38"/>
      <c r="F3960" s="139" t="s">
        <v>58</v>
      </c>
      <c r="G3960" s="38">
        <v>8266013433</v>
      </c>
      <c r="H3960" s="40">
        <v>9854024702</v>
      </c>
      <c r="I3960" s="3">
        <v>67193.039999999994</v>
      </c>
      <c r="J3960" s="3"/>
      <c r="K3960" s="3">
        <v>0</v>
      </c>
      <c r="L3960" s="3">
        <f t="shared" si="61"/>
        <v>67193.039999999994</v>
      </c>
      <c r="M3960" s="41">
        <v>44573</v>
      </c>
      <c r="N3960" s="39">
        <v>6870350870</v>
      </c>
      <c r="O3960" s="42" t="s">
        <v>315</v>
      </c>
      <c r="P3960" s="42"/>
      <c r="Q3960" s="60"/>
      <c r="R3960" s="42" t="s">
        <v>243</v>
      </c>
      <c r="S3960" s="68" t="s">
        <v>506</v>
      </c>
    </row>
    <row r="3961" spans="1:19" s="70" customFormat="1" ht="12.75" hidden="1" customHeight="1" x14ac:dyDescent="0.2">
      <c r="A3961" s="38" t="s">
        <v>2912</v>
      </c>
      <c r="B3961" s="39" t="s">
        <v>2913</v>
      </c>
      <c r="C3961" s="39" t="s">
        <v>2914</v>
      </c>
      <c r="D3961" s="38">
        <v>811819</v>
      </c>
      <c r="E3961" s="38"/>
      <c r="F3961" s="39" t="s">
        <v>1091</v>
      </c>
      <c r="G3961" s="38">
        <v>8263000049</v>
      </c>
      <c r="H3961" s="40" t="s">
        <v>2915</v>
      </c>
      <c r="I3961" s="2">
        <v>67156</v>
      </c>
      <c r="J3961" s="2"/>
      <c r="K3961" s="2">
        <v>0</v>
      </c>
      <c r="L3961" s="3">
        <f t="shared" si="61"/>
        <v>67156</v>
      </c>
      <c r="M3961" s="41">
        <v>44331.729166666664</v>
      </c>
      <c r="N3961" s="39">
        <v>3445005715</v>
      </c>
      <c r="O3961" s="39" t="s">
        <v>52</v>
      </c>
      <c r="P3961" s="40">
        <v>106153874729</v>
      </c>
      <c r="Q3961" s="41">
        <v>44363</v>
      </c>
      <c r="R3961" s="39" t="s">
        <v>54</v>
      </c>
      <c r="S3961" s="68"/>
    </row>
    <row r="3962" spans="1:19" s="70" customFormat="1" ht="12.75" hidden="1" customHeight="1" x14ac:dyDescent="0.2">
      <c r="A3962" s="38" t="s">
        <v>2916</v>
      </c>
      <c r="B3962" s="39" t="s">
        <v>2917</v>
      </c>
      <c r="C3962" s="39" t="s">
        <v>2918</v>
      </c>
      <c r="D3962" s="38">
        <v>811819</v>
      </c>
      <c r="E3962" s="38"/>
      <c r="F3962" s="39" t="s">
        <v>1091</v>
      </c>
      <c r="G3962" s="38">
        <v>8263000049</v>
      </c>
      <c r="H3962" s="40" t="s">
        <v>2919</v>
      </c>
      <c r="I3962" s="2">
        <v>67156</v>
      </c>
      <c r="J3962" s="2"/>
      <c r="K3962" s="2">
        <v>0</v>
      </c>
      <c r="L3962" s="3">
        <f t="shared" si="61"/>
        <v>67156</v>
      </c>
      <c r="M3962" s="41">
        <v>44331.729166666664</v>
      </c>
      <c r="N3962" s="39">
        <v>3445005718</v>
      </c>
      <c r="O3962" s="39" t="s">
        <v>52</v>
      </c>
      <c r="P3962" s="40">
        <v>106153874729</v>
      </c>
      <c r="Q3962" s="41">
        <v>44363</v>
      </c>
      <c r="R3962" s="39" t="s">
        <v>54</v>
      </c>
      <c r="S3962" s="68"/>
    </row>
    <row r="3963" spans="1:19" s="70" customFormat="1" ht="12.75" hidden="1" customHeight="1" x14ac:dyDescent="0.2">
      <c r="A3963" s="38" t="s">
        <v>2920</v>
      </c>
      <c r="B3963" s="39" t="s">
        <v>2921</v>
      </c>
      <c r="C3963" s="39" t="s">
        <v>2922</v>
      </c>
      <c r="D3963" s="38">
        <v>811819</v>
      </c>
      <c r="E3963" s="38"/>
      <c r="F3963" s="39" t="s">
        <v>1091</v>
      </c>
      <c r="G3963" s="38">
        <v>8263000049</v>
      </c>
      <c r="H3963" s="40" t="s">
        <v>2923</v>
      </c>
      <c r="I3963" s="2">
        <v>67156</v>
      </c>
      <c r="J3963" s="2"/>
      <c r="K3963" s="2">
        <v>0</v>
      </c>
      <c r="L3963" s="3">
        <f t="shared" si="61"/>
        <v>67156</v>
      </c>
      <c r="M3963" s="41">
        <v>44329.729166666664</v>
      </c>
      <c r="N3963" s="39">
        <v>3445005719</v>
      </c>
      <c r="O3963" s="39" t="s">
        <v>52</v>
      </c>
      <c r="P3963" s="40">
        <v>106153874729</v>
      </c>
      <c r="Q3963" s="41">
        <v>44363</v>
      </c>
      <c r="R3963" s="39" t="s">
        <v>54</v>
      </c>
      <c r="S3963" s="68"/>
    </row>
    <row r="3964" spans="1:19" s="70" customFormat="1" ht="12.75" hidden="1" customHeight="1" x14ac:dyDescent="0.2">
      <c r="A3964" s="38" t="s">
        <v>3270</v>
      </c>
      <c r="B3964" s="39" t="s">
        <v>3271</v>
      </c>
      <c r="C3964" s="39"/>
      <c r="D3964" s="38">
        <v>811819</v>
      </c>
      <c r="E3964" s="38"/>
      <c r="F3964" s="39" t="s">
        <v>1091</v>
      </c>
      <c r="G3964" s="38">
        <v>8263000049</v>
      </c>
      <c r="H3964" s="40" t="s">
        <v>3272</v>
      </c>
      <c r="I3964" s="2">
        <v>67156</v>
      </c>
      <c r="J3964" s="2"/>
      <c r="K3964" s="2">
        <v>0</v>
      </c>
      <c r="L3964" s="3">
        <f t="shared" si="61"/>
        <v>67156</v>
      </c>
      <c r="M3964" s="4">
        <v>44382</v>
      </c>
      <c r="N3964" s="39"/>
      <c r="O3964" s="39" t="s">
        <v>52</v>
      </c>
      <c r="P3964" s="40"/>
      <c r="Q3964" s="41"/>
      <c r="R3964" s="39" t="s">
        <v>54</v>
      </c>
      <c r="S3964" s="68"/>
    </row>
    <row r="3965" spans="1:19" s="70" customFormat="1" ht="12.75" hidden="1" customHeight="1" x14ac:dyDescent="0.2">
      <c r="A3965" s="38" t="s">
        <v>16474</v>
      </c>
      <c r="B3965" s="39" t="s">
        <v>16475</v>
      </c>
      <c r="C3965" s="39" t="s">
        <v>16476</v>
      </c>
      <c r="D3965" s="38">
        <v>812419</v>
      </c>
      <c r="E3965" s="38"/>
      <c r="F3965" s="39" t="s">
        <v>1956</v>
      </c>
      <c r="G3965" s="38">
        <v>8268010185</v>
      </c>
      <c r="H3965" s="40" t="s">
        <v>16477</v>
      </c>
      <c r="I3965" s="2">
        <v>67155.932203389835</v>
      </c>
      <c r="J3965" s="2"/>
      <c r="K3965" s="2">
        <v>12088.06779661017</v>
      </c>
      <c r="L3965" s="3">
        <f t="shared" si="61"/>
        <v>79244</v>
      </c>
      <c r="M3965" s="41">
        <v>44902.729166666664</v>
      </c>
      <c r="N3965" s="39">
        <v>44325927</v>
      </c>
      <c r="O3965" s="39" t="s">
        <v>52</v>
      </c>
      <c r="P3965" s="40" t="s">
        <v>16478</v>
      </c>
      <c r="Q3965" s="41">
        <v>44912</v>
      </c>
      <c r="R3965" s="39" t="s">
        <v>54</v>
      </c>
      <c r="S3965" s="68"/>
    </row>
    <row r="3966" spans="1:19" s="70" customFormat="1" ht="12.75" hidden="1" customHeight="1" x14ac:dyDescent="0.25">
      <c r="A3966" s="38" t="s">
        <v>9986</v>
      </c>
      <c r="B3966" s="42" t="s">
        <v>9987</v>
      </c>
      <c r="C3966" s="42" t="s">
        <v>9988</v>
      </c>
      <c r="D3966" s="38">
        <v>407261</v>
      </c>
      <c r="E3966" s="38"/>
      <c r="F3966" s="139" t="s">
        <v>58</v>
      </c>
      <c r="G3966" s="38">
        <v>8266013433</v>
      </c>
      <c r="H3966" s="40">
        <v>9854024699</v>
      </c>
      <c r="I3966" s="3">
        <v>67139.05</v>
      </c>
      <c r="J3966" s="3"/>
      <c r="K3966" s="3">
        <v>0</v>
      </c>
      <c r="L3966" s="3">
        <f t="shared" si="61"/>
        <v>67139.05</v>
      </c>
      <c r="M3966" s="41">
        <v>44572.729166666664</v>
      </c>
      <c r="N3966" s="39">
        <v>6870350816</v>
      </c>
      <c r="O3966" s="42" t="s">
        <v>315</v>
      </c>
      <c r="P3966" s="42"/>
      <c r="Q3966" s="60"/>
      <c r="R3966" s="42" t="s">
        <v>243</v>
      </c>
      <c r="S3966" s="68" t="s">
        <v>506</v>
      </c>
    </row>
    <row r="3967" spans="1:19" s="70" customFormat="1" ht="12.75" hidden="1" customHeight="1" x14ac:dyDescent="0.25">
      <c r="A3967" s="38" t="s">
        <v>11043</v>
      </c>
      <c r="B3967" s="39" t="s">
        <v>11044</v>
      </c>
      <c r="C3967" s="39" t="s">
        <v>11045</v>
      </c>
      <c r="D3967" s="38">
        <v>407261</v>
      </c>
      <c r="E3967" s="38"/>
      <c r="F3967" s="138" t="s">
        <v>58</v>
      </c>
      <c r="G3967" s="38">
        <v>8266013482</v>
      </c>
      <c r="H3967" s="40">
        <v>9854025087</v>
      </c>
      <c r="I3967" s="2">
        <v>67134.83</v>
      </c>
      <c r="J3967" s="2"/>
      <c r="K3967" s="2">
        <v>0</v>
      </c>
      <c r="L3967" s="3">
        <f t="shared" si="61"/>
        <v>67134.83</v>
      </c>
      <c r="M3967" s="41">
        <v>44602.729166666664</v>
      </c>
      <c r="N3967" s="39">
        <v>6870394920</v>
      </c>
      <c r="O3967" s="39" t="s">
        <v>3282</v>
      </c>
      <c r="P3967" s="40"/>
      <c r="Q3967" s="41"/>
      <c r="R3967" s="42" t="s">
        <v>2417</v>
      </c>
      <c r="S3967" s="68"/>
    </row>
    <row r="3968" spans="1:19" s="70" customFormat="1" ht="12.75" hidden="1" customHeight="1" x14ac:dyDescent="0.25">
      <c r="A3968" s="38" t="s">
        <v>8654</v>
      </c>
      <c r="B3968" s="42" t="s">
        <v>8655</v>
      </c>
      <c r="C3968" s="42" t="s">
        <v>8656</v>
      </c>
      <c r="D3968" s="38">
        <v>407261</v>
      </c>
      <c r="E3968" s="38"/>
      <c r="F3968" s="139" t="s">
        <v>58</v>
      </c>
      <c r="G3968" s="38">
        <v>8266012912</v>
      </c>
      <c r="H3968" s="40">
        <v>9854023921</v>
      </c>
      <c r="I3968" s="3">
        <v>67058.06</v>
      </c>
      <c r="J3968" s="3"/>
      <c r="K3968" s="3">
        <v>0</v>
      </c>
      <c r="L3968" s="3">
        <f t="shared" si="61"/>
        <v>67058.06</v>
      </c>
      <c r="M3968" s="41">
        <v>44524.729166666664</v>
      </c>
      <c r="N3968" s="39">
        <v>6870290381</v>
      </c>
      <c r="O3968" s="42" t="s">
        <v>315</v>
      </c>
      <c r="P3968" s="42"/>
      <c r="Q3968" s="60"/>
      <c r="R3968" s="42" t="s">
        <v>243</v>
      </c>
      <c r="S3968" s="68" t="s">
        <v>506</v>
      </c>
    </row>
    <row r="3969" spans="1:19" s="70" customFormat="1" ht="12.75" hidden="1" customHeight="1" x14ac:dyDescent="0.2">
      <c r="A3969" s="38" t="s">
        <v>10397</v>
      </c>
      <c r="B3969" s="39" t="s">
        <v>10398</v>
      </c>
      <c r="C3969" s="39" t="s">
        <v>10399</v>
      </c>
      <c r="D3969" s="38">
        <v>811880</v>
      </c>
      <c r="E3969" s="38"/>
      <c r="F3969" s="39" t="s">
        <v>9227</v>
      </c>
      <c r="G3969" s="38">
        <v>8268007857</v>
      </c>
      <c r="H3969" s="40" t="s">
        <v>10400</v>
      </c>
      <c r="I3969" s="2">
        <v>67006.75</v>
      </c>
      <c r="J3969" s="2"/>
      <c r="K3969" s="2">
        <v>0</v>
      </c>
      <c r="L3969" s="3">
        <f t="shared" si="61"/>
        <v>67006.75</v>
      </c>
      <c r="M3969" s="41">
        <v>44564</v>
      </c>
      <c r="N3969" s="39">
        <v>44344241</v>
      </c>
      <c r="O3969" s="39" t="s">
        <v>52</v>
      </c>
      <c r="P3969" s="40">
        <v>202104213042</v>
      </c>
      <c r="Q3969" s="41">
        <v>44603</v>
      </c>
      <c r="R3969" s="39" t="s">
        <v>54</v>
      </c>
      <c r="S3969" s="68"/>
    </row>
    <row r="3970" spans="1:19" s="70" customFormat="1" ht="12.75" hidden="1" customHeight="1" x14ac:dyDescent="0.25">
      <c r="A3970" s="38" t="s">
        <v>8651</v>
      </c>
      <c r="B3970" s="42" t="s">
        <v>8652</v>
      </c>
      <c r="C3970" s="42" t="s">
        <v>8653</v>
      </c>
      <c r="D3970" s="38">
        <v>407261</v>
      </c>
      <c r="E3970" s="38"/>
      <c r="F3970" s="139" t="s">
        <v>58</v>
      </c>
      <c r="G3970" s="38">
        <v>8266012912</v>
      </c>
      <c r="H3970" s="40">
        <v>9854023898</v>
      </c>
      <c r="I3970" s="3">
        <v>67004.070000000007</v>
      </c>
      <c r="J3970" s="3"/>
      <c r="K3970" s="3">
        <v>0</v>
      </c>
      <c r="L3970" s="3">
        <f t="shared" si="61"/>
        <v>67004.070000000007</v>
      </c>
      <c r="M3970" s="41">
        <v>44523.729166666664</v>
      </c>
      <c r="N3970" s="39">
        <v>6870290374</v>
      </c>
      <c r="O3970" s="42" t="s">
        <v>315</v>
      </c>
      <c r="P3970" s="42"/>
      <c r="Q3970" s="60"/>
      <c r="R3970" s="42" t="s">
        <v>243</v>
      </c>
      <c r="S3970" s="68" t="s">
        <v>506</v>
      </c>
    </row>
    <row r="3971" spans="1:19" s="70" customFormat="1" ht="12.75" hidden="1" customHeight="1" x14ac:dyDescent="0.2">
      <c r="A3971" s="38" t="s">
        <v>5829</v>
      </c>
      <c r="B3971" s="39" t="s">
        <v>5830</v>
      </c>
      <c r="C3971" s="39" t="s">
        <v>5831</v>
      </c>
      <c r="D3971" s="38">
        <v>401972</v>
      </c>
      <c r="E3971" s="38"/>
      <c r="F3971" s="39" t="s">
        <v>842</v>
      </c>
      <c r="G3971" s="38">
        <v>8263000049</v>
      </c>
      <c r="H3971" s="40" t="s">
        <v>5832</v>
      </c>
      <c r="I3971" s="2">
        <v>67000</v>
      </c>
      <c r="J3971" s="2">
        <v>0</v>
      </c>
      <c r="K3971" s="2">
        <v>12060</v>
      </c>
      <c r="L3971" s="3">
        <f t="shared" si="61"/>
        <v>79060</v>
      </c>
      <c r="M3971" s="41">
        <v>44386.729166666664</v>
      </c>
      <c r="N3971" s="39">
        <v>6870194515</v>
      </c>
      <c r="O3971" s="39" t="s">
        <v>52</v>
      </c>
      <c r="P3971" s="40" t="s">
        <v>5587</v>
      </c>
      <c r="Q3971" s="41">
        <v>44449</v>
      </c>
      <c r="R3971" s="39" t="s">
        <v>54</v>
      </c>
      <c r="S3971" s="68"/>
    </row>
    <row r="3972" spans="1:19" s="70" customFormat="1" ht="12.75" hidden="1" customHeight="1" x14ac:dyDescent="0.25">
      <c r="A3972" s="38" t="s">
        <v>9586</v>
      </c>
      <c r="B3972" s="42" t="s">
        <v>9587</v>
      </c>
      <c r="C3972" s="42" t="s">
        <v>9588</v>
      </c>
      <c r="D3972" s="38">
        <v>407261</v>
      </c>
      <c r="E3972" s="38"/>
      <c r="F3972" s="139" t="s">
        <v>58</v>
      </c>
      <c r="G3972" s="38">
        <v>8266012912</v>
      </c>
      <c r="H3972" s="40">
        <v>9854024527</v>
      </c>
      <c r="I3972" s="3">
        <v>66977.08</v>
      </c>
      <c r="J3972" s="3"/>
      <c r="K3972" s="3">
        <v>0</v>
      </c>
      <c r="L3972" s="3">
        <f t="shared" si="61"/>
        <v>66977.08</v>
      </c>
      <c r="M3972" s="41">
        <v>44557.729166666664</v>
      </c>
      <c r="N3972" s="39">
        <v>6870328135</v>
      </c>
      <c r="O3972" s="42" t="s">
        <v>315</v>
      </c>
      <c r="P3972" s="42"/>
      <c r="Q3972" s="60"/>
      <c r="R3972" s="42" t="s">
        <v>243</v>
      </c>
      <c r="S3972" s="68" t="s">
        <v>506</v>
      </c>
    </row>
    <row r="3973" spans="1:19" s="70" customFormat="1" ht="12.75" hidden="1" customHeight="1" x14ac:dyDescent="0.25">
      <c r="A3973" s="38">
        <v>84</v>
      </c>
      <c r="B3973" s="39" t="s">
        <v>10923</v>
      </c>
      <c r="C3973" s="39" t="s">
        <v>10924</v>
      </c>
      <c r="D3973" s="38">
        <v>407261</v>
      </c>
      <c r="E3973" s="38"/>
      <c r="F3973" s="138" t="s">
        <v>58</v>
      </c>
      <c r="G3973" s="38">
        <v>8266013403</v>
      </c>
      <c r="H3973" s="40">
        <v>9854025080</v>
      </c>
      <c r="I3973" s="2">
        <v>66921.31</v>
      </c>
      <c r="J3973" s="2"/>
      <c r="K3973" s="2">
        <v>0</v>
      </c>
      <c r="L3973" s="3">
        <f t="shared" si="61"/>
        <v>66921.31</v>
      </c>
      <c r="M3973" s="41">
        <v>44601.729166666664</v>
      </c>
      <c r="N3973" s="39">
        <v>6870385431</v>
      </c>
      <c r="O3973" s="39" t="s">
        <v>8899</v>
      </c>
      <c r="P3973" s="40"/>
      <c r="Q3973" s="41"/>
      <c r="R3973" s="42" t="s">
        <v>8901</v>
      </c>
      <c r="S3973" s="68"/>
    </row>
    <row r="3974" spans="1:19" s="70" customFormat="1" ht="12.75" hidden="1" customHeight="1" x14ac:dyDescent="0.2">
      <c r="A3974" s="38" t="s">
        <v>20141</v>
      </c>
      <c r="B3974" s="42"/>
      <c r="C3974" s="42"/>
      <c r="D3974" s="38"/>
      <c r="E3974" s="38"/>
      <c r="F3974" s="42" t="s">
        <v>3025</v>
      </c>
      <c r="G3974" s="61" t="s">
        <v>20137</v>
      </c>
      <c r="H3974" s="59">
        <v>45145</v>
      </c>
      <c r="I3974" s="5">
        <v>66890.7</v>
      </c>
      <c r="J3974" s="3"/>
      <c r="K3974" s="2">
        <v>0</v>
      </c>
      <c r="L3974" s="3">
        <f t="shared" ref="L3974:L4037" si="62">SUM(I3974:K3974)</f>
        <v>66890.7</v>
      </c>
      <c r="M3974" s="59">
        <v>45145</v>
      </c>
      <c r="N3974" s="61" t="s">
        <v>20137</v>
      </c>
      <c r="O3974" s="42" t="s">
        <v>20138</v>
      </c>
      <c r="P3974" s="42"/>
      <c r="Q3974" s="60"/>
      <c r="R3974" s="62" t="s">
        <v>17</v>
      </c>
      <c r="S3974" s="68"/>
    </row>
    <row r="3975" spans="1:19" s="70" customFormat="1" ht="12.75" hidden="1" customHeight="1" x14ac:dyDescent="0.2">
      <c r="A3975" s="38" t="s">
        <v>2704</v>
      </c>
      <c r="B3975" s="39" t="s">
        <v>2705</v>
      </c>
      <c r="C3975" s="39" t="s">
        <v>2706</v>
      </c>
      <c r="D3975" s="38">
        <v>934550</v>
      </c>
      <c r="E3975" s="38" t="s">
        <v>23092</v>
      </c>
      <c r="F3975" s="129" t="s">
        <v>2336</v>
      </c>
      <c r="G3975" s="38">
        <v>8268006371</v>
      </c>
      <c r="H3975" s="40" t="s">
        <v>2707</v>
      </c>
      <c r="I3975" s="2">
        <v>66855.228813559326</v>
      </c>
      <c r="J3975" s="2"/>
      <c r="K3975" s="2">
        <v>12033.941186440677</v>
      </c>
      <c r="L3975" s="3">
        <f t="shared" si="62"/>
        <v>78889.17</v>
      </c>
      <c r="M3975" s="41">
        <v>44352.729166666664</v>
      </c>
      <c r="N3975" s="39">
        <v>43931039</v>
      </c>
      <c r="O3975" s="39" t="s">
        <v>52</v>
      </c>
      <c r="P3975" s="40" t="s">
        <v>2708</v>
      </c>
      <c r="Q3975" s="41">
        <v>44371</v>
      </c>
      <c r="R3975" s="39" t="s">
        <v>54</v>
      </c>
      <c r="S3975" s="68"/>
    </row>
    <row r="3976" spans="1:19" s="70" customFormat="1" ht="12.75" hidden="1" customHeight="1" x14ac:dyDescent="0.2">
      <c r="A3976" s="38" t="s">
        <v>5957</v>
      </c>
      <c r="B3976" s="39" t="s">
        <v>5958</v>
      </c>
      <c r="C3976" s="39" t="s">
        <v>5959</v>
      </c>
      <c r="D3976" s="38">
        <v>811819</v>
      </c>
      <c r="E3976" s="38"/>
      <c r="F3976" s="39" t="s">
        <v>1091</v>
      </c>
      <c r="G3976" s="38">
        <v>8263000049</v>
      </c>
      <c r="H3976" s="40" t="s">
        <v>5960</v>
      </c>
      <c r="I3976" s="2">
        <v>66808</v>
      </c>
      <c r="J3976" s="2"/>
      <c r="K3976" s="2">
        <v>0</v>
      </c>
      <c r="L3976" s="3">
        <f t="shared" si="62"/>
        <v>66808</v>
      </c>
      <c r="M3976" s="41">
        <v>44393.729166666664</v>
      </c>
      <c r="N3976" s="39">
        <v>3445013024</v>
      </c>
      <c r="O3976" s="39" t="s">
        <v>52</v>
      </c>
      <c r="P3976" s="40">
        <v>108250676225</v>
      </c>
      <c r="Q3976" s="41">
        <v>44437</v>
      </c>
      <c r="R3976" s="39" t="s">
        <v>54</v>
      </c>
      <c r="S3976" s="68"/>
    </row>
    <row r="3977" spans="1:19" s="70" customFormat="1" ht="12.75" hidden="1" customHeight="1" x14ac:dyDescent="0.25">
      <c r="A3977" s="38" t="s">
        <v>8340</v>
      </c>
      <c r="B3977" s="42" t="s">
        <v>8341</v>
      </c>
      <c r="C3977" s="42" t="s">
        <v>8342</v>
      </c>
      <c r="D3977" s="38">
        <v>407261</v>
      </c>
      <c r="E3977" s="38"/>
      <c r="F3977" s="139" t="s">
        <v>58</v>
      </c>
      <c r="G3977" s="38">
        <v>8266012912</v>
      </c>
      <c r="H3977" s="40">
        <v>9854023428</v>
      </c>
      <c r="I3977" s="3">
        <v>66734.11</v>
      </c>
      <c r="J3977" s="3"/>
      <c r="K3977" s="3">
        <v>0</v>
      </c>
      <c r="L3977" s="3">
        <f t="shared" si="62"/>
        <v>66734.11</v>
      </c>
      <c r="M3977" s="41">
        <v>44502.729166666664</v>
      </c>
      <c r="N3977" s="39">
        <v>6870277801</v>
      </c>
      <c r="O3977" s="42" t="s">
        <v>315</v>
      </c>
      <c r="P3977" s="42"/>
      <c r="Q3977" s="60"/>
      <c r="R3977" s="42" t="s">
        <v>243</v>
      </c>
      <c r="S3977" s="68" t="s">
        <v>506</v>
      </c>
    </row>
    <row r="3978" spans="1:19" s="70" customFormat="1" ht="12.75" hidden="1" customHeight="1" x14ac:dyDescent="0.2">
      <c r="A3978" s="38" t="s">
        <v>22872</v>
      </c>
      <c r="B3978" s="39" t="s">
        <v>22873</v>
      </c>
      <c r="C3978" s="39" t="s">
        <v>22874</v>
      </c>
      <c r="D3978" s="38">
        <v>811819</v>
      </c>
      <c r="E3978" s="38"/>
      <c r="F3978" s="39" t="s">
        <v>1091</v>
      </c>
      <c r="G3978" s="38">
        <v>8266021364</v>
      </c>
      <c r="H3978" s="40" t="s">
        <v>22875</v>
      </c>
      <c r="I3978" s="2">
        <v>66646</v>
      </c>
      <c r="J3978" s="2"/>
      <c r="K3978" s="2">
        <v>0</v>
      </c>
      <c r="L3978" s="3">
        <f t="shared" si="62"/>
        <v>66646</v>
      </c>
      <c r="M3978" s="41">
        <v>45448.729166666664</v>
      </c>
      <c r="N3978" s="39">
        <v>2985483403</v>
      </c>
      <c r="O3978" s="39" t="s">
        <v>18453</v>
      </c>
      <c r="P3978" s="40">
        <v>407059303674</v>
      </c>
      <c r="Q3978" s="41">
        <v>45480</v>
      </c>
      <c r="R3978" s="62" t="s">
        <v>21</v>
      </c>
      <c r="S3978" s="68"/>
    </row>
    <row r="3979" spans="1:19" s="70" customFormat="1" ht="12.75" hidden="1" customHeight="1" x14ac:dyDescent="0.2">
      <c r="A3979" s="38" t="s">
        <v>1874</v>
      </c>
      <c r="B3979" s="39" t="s">
        <v>1875</v>
      </c>
      <c r="C3979" s="39"/>
      <c r="D3979" s="38">
        <v>811819</v>
      </c>
      <c r="E3979" s="38"/>
      <c r="F3979" s="39" t="s">
        <v>1091</v>
      </c>
      <c r="G3979" s="38">
        <v>8263000049</v>
      </c>
      <c r="H3979" s="40" t="s">
        <v>1876</v>
      </c>
      <c r="I3979" s="2">
        <v>66500</v>
      </c>
      <c r="J3979" s="2"/>
      <c r="K3979" s="2">
        <v>0</v>
      </c>
      <c r="L3979" s="3">
        <f t="shared" si="62"/>
        <v>66500</v>
      </c>
      <c r="M3979" s="4">
        <v>44329</v>
      </c>
      <c r="N3979" s="39"/>
      <c r="O3979" s="39" t="s">
        <v>52</v>
      </c>
      <c r="P3979" s="40"/>
      <c r="Q3979" s="41"/>
      <c r="R3979" s="39" t="s">
        <v>54</v>
      </c>
      <c r="S3979" s="68"/>
    </row>
    <row r="3980" spans="1:19" s="70" customFormat="1" ht="12.75" hidden="1" customHeight="1" x14ac:dyDescent="0.2">
      <c r="A3980" s="38" t="s">
        <v>3984</v>
      </c>
      <c r="B3980" s="39" t="s">
        <v>3985</v>
      </c>
      <c r="C3980" s="39"/>
      <c r="D3980" s="38">
        <v>811819</v>
      </c>
      <c r="E3980" s="38"/>
      <c r="F3980" s="39" t="s">
        <v>1091</v>
      </c>
      <c r="G3980" s="38">
        <v>8263000049</v>
      </c>
      <c r="H3980" s="40" t="s">
        <v>3986</v>
      </c>
      <c r="I3980" s="2">
        <v>66500</v>
      </c>
      <c r="J3980" s="2"/>
      <c r="K3980" s="2">
        <v>0</v>
      </c>
      <c r="L3980" s="3">
        <f t="shared" si="62"/>
        <v>66500</v>
      </c>
      <c r="M3980" s="4">
        <v>44398</v>
      </c>
      <c r="N3980" s="39"/>
      <c r="O3980" s="39" t="s">
        <v>52</v>
      </c>
      <c r="P3980" s="40"/>
      <c r="Q3980" s="41"/>
      <c r="R3980" s="39" t="s">
        <v>54</v>
      </c>
      <c r="S3980" s="68"/>
    </row>
    <row r="3981" spans="1:19" s="70" customFormat="1" ht="12.75" hidden="1" customHeight="1" x14ac:dyDescent="0.25">
      <c r="A3981" s="38" t="s">
        <v>8349</v>
      </c>
      <c r="B3981" s="42" t="s">
        <v>8350</v>
      </c>
      <c r="C3981" s="42" t="s">
        <v>8351</v>
      </c>
      <c r="D3981" s="38">
        <v>407261</v>
      </c>
      <c r="E3981" s="38"/>
      <c r="F3981" s="139" t="s">
        <v>58</v>
      </c>
      <c r="G3981" s="38">
        <v>8266012912</v>
      </c>
      <c r="H3981" s="40">
        <v>9854023754</v>
      </c>
      <c r="I3981" s="3">
        <v>66491.149999999994</v>
      </c>
      <c r="J3981" s="3"/>
      <c r="K3981" s="3">
        <v>0</v>
      </c>
      <c r="L3981" s="3">
        <f t="shared" si="62"/>
        <v>66491.149999999994</v>
      </c>
      <c r="M3981" s="41">
        <v>44517.729166666664</v>
      </c>
      <c r="N3981" s="39">
        <v>6870277825</v>
      </c>
      <c r="O3981" s="42" t="s">
        <v>315</v>
      </c>
      <c r="P3981" s="42"/>
      <c r="Q3981" s="60"/>
      <c r="R3981" s="42" t="s">
        <v>243</v>
      </c>
      <c r="S3981" s="68" t="s">
        <v>506</v>
      </c>
    </row>
    <row r="3982" spans="1:19" s="70" customFormat="1" ht="12.75" hidden="1" customHeight="1" x14ac:dyDescent="0.25">
      <c r="A3982" s="38" t="s">
        <v>15265</v>
      </c>
      <c r="B3982" s="39" t="s">
        <v>15266</v>
      </c>
      <c r="C3982" s="39" t="s">
        <v>15267</v>
      </c>
      <c r="D3982" s="38">
        <v>407261</v>
      </c>
      <c r="E3982" s="38"/>
      <c r="F3982" s="138" t="s">
        <v>58</v>
      </c>
      <c r="G3982" s="38">
        <v>8266015316</v>
      </c>
      <c r="H3982" s="40">
        <v>9854029433</v>
      </c>
      <c r="I3982" s="2">
        <v>66440.67</v>
      </c>
      <c r="J3982" s="2"/>
      <c r="K3982" s="2">
        <v>0</v>
      </c>
      <c r="L3982" s="3">
        <f t="shared" si="62"/>
        <v>66440.67</v>
      </c>
      <c r="M3982" s="41">
        <v>44795.729166666664</v>
      </c>
      <c r="N3982" s="39">
        <v>6870184796</v>
      </c>
      <c r="O3982" s="39" t="s">
        <v>52</v>
      </c>
      <c r="P3982" s="40"/>
      <c r="Q3982" s="41"/>
      <c r="R3982" s="39" t="s">
        <v>54</v>
      </c>
      <c r="S3982" s="68"/>
    </row>
    <row r="3983" spans="1:19" s="70" customFormat="1" ht="12.75" hidden="1" customHeight="1" x14ac:dyDescent="0.25">
      <c r="A3983" s="38">
        <v>81</v>
      </c>
      <c r="B3983" s="39" t="s">
        <v>10854</v>
      </c>
      <c r="C3983" s="39" t="s">
        <v>10855</v>
      </c>
      <c r="D3983" s="38">
        <v>407261</v>
      </c>
      <c r="E3983" s="38"/>
      <c r="F3983" s="138" t="s">
        <v>58</v>
      </c>
      <c r="G3983" s="38">
        <v>8266013403</v>
      </c>
      <c r="H3983" s="40">
        <v>9854024979</v>
      </c>
      <c r="I3983" s="2">
        <v>66253</v>
      </c>
      <c r="J3983" s="2"/>
      <c r="K3983" s="2">
        <v>0</v>
      </c>
      <c r="L3983" s="3">
        <f t="shared" si="62"/>
        <v>66253</v>
      </c>
      <c r="M3983" s="41">
        <v>44595.729166666664</v>
      </c>
      <c r="N3983" s="39">
        <v>6870383542</v>
      </c>
      <c r="O3983" s="39" t="s">
        <v>8899</v>
      </c>
      <c r="P3983" s="40"/>
      <c r="Q3983" s="41"/>
      <c r="R3983" s="42" t="s">
        <v>8901</v>
      </c>
      <c r="S3983" s="68"/>
    </row>
    <row r="3984" spans="1:19" s="70" customFormat="1" ht="12.75" hidden="1" customHeight="1" x14ac:dyDescent="0.25">
      <c r="A3984" s="38" t="s">
        <v>431</v>
      </c>
      <c r="B3984" s="39" t="s">
        <v>432</v>
      </c>
      <c r="C3984" s="39" t="s">
        <v>433</v>
      </c>
      <c r="D3984" s="38">
        <v>407261</v>
      </c>
      <c r="E3984" s="38"/>
      <c r="F3984" s="138" t="s">
        <v>58</v>
      </c>
      <c r="G3984" s="38">
        <v>8266009944</v>
      </c>
      <c r="H3984" s="40">
        <v>9854017508</v>
      </c>
      <c r="I3984" s="2">
        <v>66214.289999999994</v>
      </c>
      <c r="J3984" s="2"/>
      <c r="K3984" s="2">
        <v>0</v>
      </c>
      <c r="L3984" s="3">
        <f t="shared" si="62"/>
        <v>66214.289999999994</v>
      </c>
      <c r="M3984" s="41">
        <v>44202</v>
      </c>
      <c r="N3984" s="39">
        <v>6870254254</v>
      </c>
      <c r="O3984" s="39" t="s">
        <v>52</v>
      </c>
      <c r="P3984" s="40"/>
      <c r="Q3984" s="41"/>
      <c r="R3984" s="39" t="s">
        <v>54</v>
      </c>
      <c r="S3984" s="68"/>
    </row>
    <row r="3985" spans="1:19" s="70" customFormat="1" ht="12.75" hidden="1" customHeight="1" x14ac:dyDescent="0.2">
      <c r="A3985" s="38" t="s">
        <v>4814</v>
      </c>
      <c r="B3985" s="39" t="s">
        <v>4815</v>
      </c>
      <c r="C3985" s="39" t="s">
        <v>4816</v>
      </c>
      <c r="D3985" s="38">
        <v>106653</v>
      </c>
      <c r="E3985" s="38"/>
      <c r="F3985" s="39" t="s">
        <v>398</v>
      </c>
      <c r="G3985" s="38">
        <v>8263000050</v>
      </c>
      <c r="H3985" s="40" t="s">
        <v>4817</v>
      </c>
      <c r="I3985" s="2">
        <v>66000</v>
      </c>
      <c r="J3985" s="3">
        <v>77.88165309956166</v>
      </c>
      <c r="K3985" s="2">
        <v>11880</v>
      </c>
      <c r="L3985" s="3">
        <f t="shared" si="62"/>
        <v>77957.881653099568</v>
      </c>
      <c r="M3985" s="41">
        <v>44361.729166666664</v>
      </c>
      <c r="N3985" s="39">
        <v>6870155903</v>
      </c>
      <c r="O3985" s="39" t="s">
        <v>52</v>
      </c>
      <c r="P3985" s="40">
        <v>108116313730</v>
      </c>
      <c r="Q3985" s="41">
        <v>44421</v>
      </c>
      <c r="R3985" s="39" t="s">
        <v>54</v>
      </c>
      <c r="S3985" s="68"/>
    </row>
    <row r="3986" spans="1:19" s="70" customFormat="1" ht="12.75" hidden="1" customHeight="1" x14ac:dyDescent="0.25">
      <c r="A3986" s="38" t="s">
        <v>320</v>
      </c>
      <c r="B3986" s="39" t="s">
        <v>321</v>
      </c>
      <c r="C3986" s="39" t="s">
        <v>322</v>
      </c>
      <c r="D3986" s="38">
        <v>407261</v>
      </c>
      <c r="E3986" s="38"/>
      <c r="F3986" s="138" t="s">
        <v>58</v>
      </c>
      <c r="G3986" s="38">
        <v>8266009944</v>
      </c>
      <c r="H3986" s="40">
        <v>9854017276</v>
      </c>
      <c r="I3986" s="2">
        <v>65914.570000000007</v>
      </c>
      <c r="J3986" s="2"/>
      <c r="K3986" s="2">
        <v>0</v>
      </c>
      <c r="L3986" s="3">
        <f t="shared" si="62"/>
        <v>65914.570000000007</v>
      </c>
      <c r="M3986" s="41">
        <v>44188.729166666664</v>
      </c>
      <c r="N3986" s="39"/>
      <c r="O3986" s="39" t="s">
        <v>52</v>
      </c>
      <c r="P3986" s="40"/>
      <c r="Q3986" s="41"/>
      <c r="R3986" s="39" t="s">
        <v>54</v>
      </c>
      <c r="S3986" s="68"/>
    </row>
    <row r="3987" spans="1:19" s="70" customFormat="1" ht="12.75" hidden="1" customHeight="1" x14ac:dyDescent="0.25">
      <c r="A3987" s="38" t="s">
        <v>575</v>
      </c>
      <c r="B3987" s="39" t="s">
        <v>576</v>
      </c>
      <c r="C3987" s="39" t="s">
        <v>577</v>
      </c>
      <c r="D3987" s="38">
        <v>407261</v>
      </c>
      <c r="E3987" s="38"/>
      <c r="F3987" s="138" t="s">
        <v>58</v>
      </c>
      <c r="G3987" s="38">
        <v>8266009550</v>
      </c>
      <c r="H3987" s="40">
        <v>9854017948</v>
      </c>
      <c r="I3987" s="2">
        <v>65864.61</v>
      </c>
      <c r="J3987" s="2"/>
      <c r="K3987" s="2">
        <v>0</v>
      </c>
      <c r="L3987" s="3">
        <f t="shared" si="62"/>
        <v>65864.61</v>
      </c>
      <c r="M3987" s="41">
        <v>44231.729166666664</v>
      </c>
      <c r="N3987" s="39">
        <v>6870295071</v>
      </c>
      <c r="O3987" s="39" t="s">
        <v>52</v>
      </c>
      <c r="P3987" s="40"/>
      <c r="Q3987" s="41"/>
      <c r="R3987" s="39" t="s">
        <v>54</v>
      </c>
      <c r="S3987" s="68"/>
    </row>
    <row r="3988" spans="1:19" s="70" customFormat="1" ht="12.75" hidden="1" customHeight="1" x14ac:dyDescent="0.25">
      <c r="A3988" s="38" t="s">
        <v>10492</v>
      </c>
      <c r="B3988" s="42" t="s">
        <v>10493</v>
      </c>
      <c r="C3988" s="42" t="s">
        <v>10494</v>
      </c>
      <c r="D3988" s="38">
        <v>407261</v>
      </c>
      <c r="E3988" s="38"/>
      <c r="F3988" s="139" t="s">
        <v>58</v>
      </c>
      <c r="G3988" s="38">
        <v>8266013433</v>
      </c>
      <c r="H3988" s="40">
        <v>9854024921</v>
      </c>
      <c r="I3988" s="3">
        <v>65790.100000000006</v>
      </c>
      <c r="J3988" s="3"/>
      <c r="K3988" s="3">
        <v>0</v>
      </c>
      <c r="L3988" s="3">
        <f t="shared" si="62"/>
        <v>65790.100000000006</v>
      </c>
      <c r="M3988" s="41">
        <v>44589.729166666664</v>
      </c>
      <c r="N3988" s="39">
        <v>6870372081</v>
      </c>
      <c r="O3988" s="42" t="s">
        <v>315</v>
      </c>
      <c r="P3988" s="42"/>
      <c r="Q3988" s="60"/>
      <c r="R3988" s="42" t="s">
        <v>243</v>
      </c>
      <c r="S3988" s="68" t="s">
        <v>506</v>
      </c>
    </row>
    <row r="3989" spans="1:19" s="70" customFormat="1" ht="12.75" hidden="1" customHeight="1" x14ac:dyDescent="0.2">
      <c r="A3989" s="38" t="s">
        <v>3881</v>
      </c>
      <c r="B3989" s="39" t="s">
        <v>3882</v>
      </c>
      <c r="C3989" s="39" t="s">
        <v>3883</v>
      </c>
      <c r="D3989" s="38">
        <v>934550</v>
      </c>
      <c r="E3989" s="38" t="s">
        <v>23092</v>
      </c>
      <c r="F3989" s="129" t="s">
        <v>2336</v>
      </c>
      <c r="G3989" s="38">
        <v>8268006645</v>
      </c>
      <c r="H3989" s="40" t="s">
        <v>3884</v>
      </c>
      <c r="I3989" s="2">
        <v>65768.144067796617</v>
      </c>
      <c r="J3989" s="2"/>
      <c r="K3989" s="2">
        <v>11838.265932203391</v>
      </c>
      <c r="L3989" s="3">
        <f t="shared" si="62"/>
        <v>77606.41</v>
      </c>
      <c r="M3989" s="41">
        <v>44381.729166666664</v>
      </c>
      <c r="N3989" s="39">
        <v>43970728</v>
      </c>
      <c r="O3989" s="39" t="s">
        <v>52</v>
      </c>
      <c r="P3989" s="40"/>
      <c r="Q3989" s="41"/>
      <c r="R3989" s="39" t="s">
        <v>54</v>
      </c>
      <c r="S3989" s="68"/>
    </row>
    <row r="3990" spans="1:19" s="70" customFormat="1" ht="12.75" hidden="1" customHeight="1" x14ac:dyDescent="0.25">
      <c r="A3990" s="38" t="s">
        <v>10501</v>
      </c>
      <c r="B3990" s="42" t="s">
        <v>10502</v>
      </c>
      <c r="C3990" s="42" t="s">
        <v>10503</v>
      </c>
      <c r="D3990" s="38">
        <v>407261</v>
      </c>
      <c r="E3990" s="38"/>
      <c r="F3990" s="139" t="s">
        <v>58</v>
      </c>
      <c r="G3990" s="38">
        <v>8266013433</v>
      </c>
      <c r="H3990" s="40">
        <v>9854024926</v>
      </c>
      <c r="I3990" s="3">
        <v>65635.839999999997</v>
      </c>
      <c r="J3990" s="3"/>
      <c r="K3990" s="3">
        <v>0</v>
      </c>
      <c r="L3990" s="3">
        <f t="shared" si="62"/>
        <v>65635.839999999997</v>
      </c>
      <c r="M3990" s="41">
        <v>44590.729166666664</v>
      </c>
      <c r="N3990" s="39">
        <v>6870372104</v>
      </c>
      <c r="O3990" s="42" t="s">
        <v>315</v>
      </c>
      <c r="P3990" s="42"/>
      <c r="Q3990" s="60"/>
      <c r="R3990" s="42" t="s">
        <v>243</v>
      </c>
      <c r="S3990" s="68" t="s">
        <v>506</v>
      </c>
    </row>
    <row r="3991" spans="1:19" s="70" customFormat="1" ht="12.75" hidden="1" customHeight="1" x14ac:dyDescent="0.2">
      <c r="A3991" s="38" t="s">
        <v>18130</v>
      </c>
      <c r="B3991" s="39" t="s">
        <v>18131</v>
      </c>
      <c r="C3991" s="39" t="s">
        <v>18132</v>
      </c>
      <c r="D3991" s="38">
        <v>407464</v>
      </c>
      <c r="E3991" s="38"/>
      <c r="F3991" s="39" t="s">
        <v>1230</v>
      </c>
      <c r="G3991" s="38">
        <v>8268010888</v>
      </c>
      <c r="H3991" s="40" t="s">
        <v>18133</v>
      </c>
      <c r="I3991" s="2">
        <v>65600</v>
      </c>
      <c r="J3991" s="2"/>
      <c r="K3991" s="2">
        <v>11808</v>
      </c>
      <c r="L3991" s="3">
        <f t="shared" si="62"/>
        <v>77408</v>
      </c>
      <c r="M3991" s="41">
        <v>44980.729166666664</v>
      </c>
      <c r="N3991" s="39">
        <v>44547238</v>
      </c>
      <c r="O3991" s="39" t="s">
        <v>3282</v>
      </c>
      <c r="P3991" s="40" t="s">
        <v>18134</v>
      </c>
      <c r="Q3991" s="41">
        <v>45007</v>
      </c>
      <c r="R3991" s="42" t="s">
        <v>2417</v>
      </c>
      <c r="S3991" s="68"/>
    </row>
    <row r="3992" spans="1:19" s="70" customFormat="1" ht="12.75" hidden="1" customHeight="1" x14ac:dyDescent="0.25">
      <c r="A3992" s="38">
        <v>83</v>
      </c>
      <c r="B3992" s="39" t="s">
        <v>10921</v>
      </c>
      <c r="C3992" s="39" t="s">
        <v>10922</v>
      </c>
      <c r="D3992" s="38">
        <v>407261</v>
      </c>
      <c r="E3992" s="38"/>
      <c r="F3992" s="138" t="s">
        <v>58</v>
      </c>
      <c r="G3992" s="38">
        <v>8266013403</v>
      </c>
      <c r="H3992" s="40">
        <v>9854025061</v>
      </c>
      <c r="I3992" s="2">
        <v>65584.42</v>
      </c>
      <c r="J3992" s="2"/>
      <c r="K3992" s="2">
        <v>0</v>
      </c>
      <c r="L3992" s="3">
        <f t="shared" si="62"/>
        <v>65584.42</v>
      </c>
      <c r="M3992" s="41">
        <v>44600.729166666664</v>
      </c>
      <c r="N3992" s="39">
        <v>6870385426</v>
      </c>
      <c r="O3992" s="39" t="s">
        <v>8899</v>
      </c>
      <c r="P3992" s="40"/>
      <c r="Q3992" s="41"/>
      <c r="R3992" s="42" t="s">
        <v>8901</v>
      </c>
      <c r="S3992" s="68"/>
    </row>
    <row r="3993" spans="1:19" s="70" customFormat="1" ht="12.75" hidden="1" customHeight="1" x14ac:dyDescent="0.2">
      <c r="A3993" s="38" t="s">
        <v>9523</v>
      </c>
      <c r="B3993" s="39"/>
      <c r="C3993" s="39"/>
      <c r="D3993" s="58">
        <v>102030</v>
      </c>
      <c r="E3993" s="58"/>
      <c r="F3993" s="39" t="s">
        <v>1224</v>
      </c>
      <c r="G3993" s="38">
        <v>8263000147</v>
      </c>
      <c r="H3993" s="40" t="s">
        <v>9524</v>
      </c>
      <c r="I3993" s="2">
        <v>65584.2</v>
      </c>
      <c r="J3993" s="2"/>
      <c r="K3993" s="2">
        <v>11805.155999999999</v>
      </c>
      <c r="L3993" s="3">
        <f t="shared" si="62"/>
        <v>77389.356</v>
      </c>
      <c r="M3993" s="41">
        <v>44561</v>
      </c>
      <c r="N3993" s="39"/>
      <c r="O3993" s="39" t="s">
        <v>52</v>
      </c>
      <c r="P3993" s="39"/>
      <c r="Q3993" s="41"/>
      <c r="R3993" s="39" t="s">
        <v>54</v>
      </c>
      <c r="S3993" s="68"/>
    </row>
    <row r="3994" spans="1:19" s="70" customFormat="1" ht="12.75" hidden="1" customHeight="1" x14ac:dyDescent="0.2">
      <c r="A3994" s="38" t="s">
        <v>18364</v>
      </c>
      <c r="B3994" s="39" t="s">
        <v>18365</v>
      </c>
      <c r="C3994" s="39" t="s">
        <v>18366</v>
      </c>
      <c r="D3994" s="38">
        <v>821146</v>
      </c>
      <c r="E3994" s="38"/>
      <c r="F3994" s="42" t="s">
        <v>446</v>
      </c>
      <c r="G3994" s="38">
        <v>8268008478</v>
      </c>
      <c r="H3994" s="40" t="s">
        <v>18367</v>
      </c>
      <c r="I3994" s="2">
        <v>65542</v>
      </c>
      <c r="J3994" s="2"/>
      <c r="K3994" s="2">
        <v>0</v>
      </c>
      <c r="L3994" s="3">
        <f t="shared" si="62"/>
        <v>65542</v>
      </c>
      <c r="M3994" s="41">
        <v>44937.729166666664</v>
      </c>
      <c r="N3994" s="39">
        <v>44571299</v>
      </c>
      <c r="O3994" s="39" t="s">
        <v>3282</v>
      </c>
      <c r="P3994" s="40">
        <v>303298297224</v>
      </c>
      <c r="Q3994" s="41">
        <v>45016</v>
      </c>
      <c r="R3994" s="42" t="s">
        <v>2417</v>
      </c>
      <c r="S3994" s="68"/>
    </row>
    <row r="3995" spans="1:19" s="70" customFormat="1" ht="12.75" hidden="1" customHeight="1" x14ac:dyDescent="0.25">
      <c r="A3995" s="38" t="s">
        <v>10498</v>
      </c>
      <c r="B3995" s="42" t="s">
        <v>10499</v>
      </c>
      <c r="C3995" s="42" t="s">
        <v>10500</v>
      </c>
      <c r="D3995" s="38">
        <v>407261</v>
      </c>
      <c r="E3995" s="38"/>
      <c r="F3995" s="139" t="s">
        <v>58</v>
      </c>
      <c r="G3995" s="38">
        <v>8266013433</v>
      </c>
      <c r="H3995" s="40">
        <v>9854024924</v>
      </c>
      <c r="I3995" s="3">
        <v>65404.46</v>
      </c>
      <c r="J3995" s="3"/>
      <c r="K3995" s="3">
        <v>0</v>
      </c>
      <c r="L3995" s="3">
        <f t="shared" si="62"/>
        <v>65404.46</v>
      </c>
      <c r="M3995" s="41">
        <v>44590.729166666664</v>
      </c>
      <c r="N3995" s="39">
        <v>6870372098</v>
      </c>
      <c r="O3995" s="42" t="s">
        <v>315</v>
      </c>
      <c r="P3995" s="42"/>
      <c r="Q3995" s="60"/>
      <c r="R3995" s="42" t="s">
        <v>243</v>
      </c>
      <c r="S3995" s="68" t="s">
        <v>506</v>
      </c>
    </row>
    <row r="3996" spans="1:19" s="70" customFormat="1" ht="12.75" hidden="1" customHeight="1" x14ac:dyDescent="0.2">
      <c r="A3996" s="38" t="s">
        <v>10903</v>
      </c>
      <c r="B3996" s="39" t="s">
        <v>10904</v>
      </c>
      <c r="C3996" s="39" t="s">
        <v>10905</v>
      </c>
      <c r="D3996" s="38">
        <v>815539</v>
      </c>
      <c r="E3996" s="38"/>
      <c r="F3996" s="42" t="s">
        <v>1640</v>
      </c>
      <c r="G3996" s="38">
        <v>8268007524</v>
      </c>
      <c r="H3996" s="40" t="s">
        <v>10906</v>
      </c>
      <c r="I3996" s="2">
        <v>65363.5593220339</v>
      </c>
      <c r="J3996" s="2"/>
      <c r="K3996" s="2">
        <v>11765.440677966102</v>
      </c>
      <c r="L3996" s="3">
        <f t="shared" si="62"/>
        <v>77129</v>
      </c>
      <c r="M3996" s="41">
        <v>44582.729166666664</v>
      </c>
      <c r="N3996" s="39">
        <v>44357427</v>
      </c>
      <c r="O3996" s="39" t="s">
        <v>52</v>
      </c>
      <c r="P3996" s="40" t="s">
        <v>10907</v>
      </c>
      <c r="Q3996" s="41">
        <v>44616</v>
      </c>
      <c r="R3996" s="39" t="s">
        <v>54</v>
      </c>
      <c r="S3996" s="68"/>
    </row>
    <row r="3997" spans="1:19" s="70" customFormat="1" ht="12.75" hidden="1" customHeight="1" x14ac:dyDescent="0.2">
      <c r="A3997" s="38" t="s">
        <v>8406</v>
      </c>
      <c r="B3997" s="39" t="s">
        <v>8407</v>
      </c>
      <c r="C3997" s="39" t="s">
        <v>8408</v>
      </c>
      <c r="D3997" s="38">
        <v>508838</v>
      </c>
      <c r="E3997" s="38"/>
      <c r="F3997" s="39" t="s">
        <v>8404</v>
      </c>
      <c r="G3997" s="38">
        <v>8266012645</v>
      </c>
      <c r="H3997" s="40">
        <v>4147</v>
      </c>
      <c r="I3997" s="2">
        <v>65339.830508474581</v>
      </c>
      <c r="J3997" s="2"/>
      <c r="K3997" s="2">
        <v>11761.169491525425</v>
      </c>
      <c r="L3997" s="3">
        <f t="shared" si="62"/>
        <v>77101</v>
      </c>
      <c r="M3997" s="41">
        <v>44512.729166666664</v>
      </c>
      <c r="N3997" s="39">
        <v>6870279699</v>
      </c>
      <c r="O3997" s="39" t="s">
        <v>52</v>
      </c>
      <c r="P3997" s="40" t="s">
        <v>8405</v>
      </c>
      <c r="Q3997" s="41">
        <v>44544</v>
      </c>
      <c r="R3997" s="39" t="s">
        <v>54</v>
      </c>
      <c r="S3997" s="68"/>
    </row>
    <row r="3998" spans="1:19" s="70" customFormat="1" ht="12.75" hidden="1" customHeight="1" x14ac:dyDescent="0.25">
      <c r="A3998" s="38">
        <v>82</v>
      </c>
      <c r="B3998" s="39" t="s">
        <v>10859</v>
      </c>
      <c r="C3998" s="39" t="s">
        <v>10860</v>
      </c>
      <c r="D3998" s="38">
        <v>407261</v>
      </c>
      <c r="E3998" s="38"/>
      <c r="F3998" s="138" t="s">
        <v>58</v>
      </c>
      <c r="G3998" s="38">
        <v>8266013403</v>
      </c>
      <c r="H3998" s="40">
        <v>9854024971</v>
      </c>
      <c r="I3998" s="2">
        <v>65302</v>
      </c>
      <c r="J3998" s="2"/>
      <c r="K3998" s="2">
        <v>0</v>
      </c>
      <c r="L3998" s="3">
        <f t="shared" si="62"/>
        <v>65302</v>
      </c>
      <c r="M3998" s="41">
        <v>44594.729166666664</v>
      </c>
      <c r="N3998" s="39">
        <v>6870383551</v>
      </c>
      <c r="O3998" s="39" t="s">
        <v>8899</v>
      </c>
      <c r="P3998" s="40"/>
      <c r="Q3998" s="41"/>
      <c r="R3998" s="42" t="s">
        <v>8901</v>
      </c>
      <c r="S3998" s="68"/>
    </row>
    <row r="3999" spans="1:19" s="70" customFormat="1" ht="12.75" hidden="1" customHeight="1" x14ac:dyDescent="0.25">
      <c r="A3999" s="38">
        <v>86</v>
      </c>
      <c r="B3999" s="39" t="s">
        <v>11370</v>
      </c>
      <c r="C3999" s="39" t="s">
        <v>11371</v>
      </c>
      <c r="D3999" s="38">
        <v>407261</v>
      </c>
      <c r="E3999" s="38"/>
      <c r="F3999" s="138" t="s">
        <v>58</v>
      </c>
      <c r="G3999" s="38">
        <v>8266013403</v>
      </c>
      <c r="H3999" s="40">
        <v>9854025251</v>
      </c>
      <c r="I3999" s="2">
        <v>65198.78</v>
      </c>
      <c r="J3999" s="2"/>
      <c r="K3999" s="2">
        <v>0</v>
      </c>
      <c r="L3999" s="3">
        <f t="shared" si="62"/>
        <v>65198.78</v>
      </c>
      <c r="M3999" s="41">
        <v>44610.729166666664</v>
      </c>
      <c r="N3999" s="39">
        <v>6870409789</v>
      </c>
      <c r="O3999" s="39" t="s">
        <v>8899</v>
      </c>
      <c r="P3999" s="40"/>
      <c r="Q3999" s="41"/>
      <c r="R3999" s="42" t="s">
        <v>8901</v>
      </c>
      <c r="S3999" s="68"/>
    </row>
    <row r="4000" spans="1:19" s="70" customFormat="1" ht="12.75" hidden="1" customHeight="1" x14ac:dyDescent="0.2">
      <c r="A4000" s="38">
        <v>349</v>
      </c>
      <c r="B4000" s="39" t="s">
        <v>21809</v>
      </c>
      <c r="C4000" s="39" t="s">
        <v>21810</v>
      </c>
      <c r="D4000" s="38">
        <v>808131</v>
      </c>
      <c r="E4000" s="38" t="s">
        <v>23092</v>
      </c>
      <c r="F4000" s="129" t="s">
        <v>1843</v>
      </c>
      <c r="G4000" s="38">
        <v>8268013935</v>
      </c>
      <c r="H4000" s="40" t="s">
        <v>21811</v>
      </c>
      <c r="I4000" s="2">
        <v>65170.000000000007</v>
      </c>
      <c r="J4000" s="2"/>
      <c r="K4000" s="2">
        <v>11730.6</v>
      </c>
      <c r="L4000" s="3">
        <f t="shared" si="62"/>
        <v>76900.600000000006</v>
      </c>
      <c r="M4000" s="41">
        <v>45286.729166666664</v>
      </c>
      <c r="N4000" s="39">
        <v>160979582</v>
      </c>
      <c r="O4000" s="39" t="s">
        <v>8899</v>
      </c>
      <c r="P4000" s="40" t="s">
        <v>21808</v>
      </c>
      <c r="Q4000" s="41">
        <v>45340</v>
      </c>
      <c r="R4000" s="42" t="s">
        <v>8901</v>
      </c>
      <c r="S4000" s="68"/>
    </row>
    <row r="4001" spans="1:19" s="70" customFormat="1" ht="12.75" hidden="1" customHeight="1" x14ac:dyDescent="0.2">
      <c r="A4001" s="38" t="s">
        <v>22809</v>
      </c>
      <c r="B4001" s="39" t="s">
        <v>22810</v>
      </c>
      <c r="C4001" s="39" t="s">
        <v>22811</v>
      </c>
      <c r="D4001" s="38">
        <v>811819</v>
      </c>
      <c r="E4001" s="38"/>
      <c r="F4001" s="39" t="s">
        <v>1091</v>
      </c>
      <c r="G4001" s="38">
        <v>8266021364</v>
      </c>
      <c r="H4001" s="40" t="s">
        <v>22812</v>
      </c>
      <c r="I4001" s="2">
        <v>65085</v>
      </c>
      <c r="J4001" s="2"/>
      <c r="K4001" s="2">
        <v>0</v>
      </c>
      <c r="L4001" s="3">
        <f t="shared" si="62"/>
        <v>65085</v>
      </c>
      <c r="M4001" s="41">
        <v>45436.729166666664</v>
      </c>
      <c r="N4001" s="39">
        <v>2985483240</v>
      </c>
      <c r="O4001" s="39" t="s">
        <v>18453</v>
      </c>
      <c r="P4001" s="40">
        <v>406218372969</v>
      </c>
      <c r="Q4001" s="41">
        <v>45466</v>
      </c>
      <c r="R4001" s="62" t="s">
        <v>21</v>
      </c>
      <c r="S4001" s="68"/>
    </row>
    <row r="4002" spans="1:19" s="70" customFormat="1" ht="12.75" hidden="1" customHeight="1" x14ac:dyDescent="0.2">
      <c r="A4002" s="38">
        <v>364</v>
      </c>
      <c r="B4002" s="39" t="s">
        <v>17142</v>
      </c>
      <c r="C4002" s="39" t="s">
        <v>17143</v>
      </c>
      <c r="D4002" s="38">
        <v>405283</v>
      </c>
      <c r="E4002" s="38"/>
      <c r="F4002" s="39" t="s">
        <v>17144</v>
      </c>
      <c r="G4002" s="38">
        <v>8266016242</v>
      </c>
      <c r="H4002" s="40" t="s">
        <v>17145</v>
      </c>
      <c r="I4002" s="2">
        <v>65000</v>
      </c>
      <c r="J4002" s="2"/>
      <c r="K4002" s="2">
        <v>11700</v>
      </c>
      <c r="L4002" s="3">
        <f t="shared" si="62"/>
        <v>76700</v>
      </c>
      <c r="M4002" s="41">
        <v>44865.729166666664</v>
      </c>
      <c r="N4002" s="39">
        <v>6870338460</v>
      </c>
      <c r="O4002" s="39" t="s">
        <v>8899</v>
      </c>
      <c r="P4002" s="40">
        <v>301134574613</v>
      </c>
      <c r="Q4002" s="41">
        <v>44940</v>
      </c>
      <c r="R4002" s="42" t="s">
        <v>8901</v>
      </c>
      <c r="S4002" s="68"/>
    </row>
    <row r="4003" spans="1:19" s="70" customFormat="1" ht="12.75" hidden="1" customHeight="1" x14ac:dyDescent="0.2">
      <c r="A4003" s="38" t="s">
        <v>19459</v>
      </c>
      <c r="B4003" s="39" t="s">
        <v>19460</v>
      </c>
      <c r="C4003" s="39" t="s">
        <v>19461</v>
      </c>
      <c r="D4003" s="38">
        <v>128635</v>
      </c>
      <c r="E4003" s="38"/>
      <c r="F4003" s="39" t="s">
        <v>989</v>
      </c>
      <c r="G4003" s="38">
        <v>8266018306</v>
      </c>
      <c r="H4003" s="40" t="s">
        <v>19462</v>
      </c>
      <c r="I4003" s="2">
        <v>65000</v>
      </c>
      <c r="J4003" s="2"/>
      <c r="K4003" s="2">
        <v>11700</v>
      </c>
      <c r="L4003" s="3">
        <f t="shared" si="62"/>
        <v>76700</v>
      </c>
      <c r="M4003" s="41">
        <v>45050.729166666664</v>
      </c>
      <c r="N4003" s="39">
        <v>1246385666</v>
      </c>
      <c r="O4003" s="39" t="s">
        <v>52</v>
      </c>
      <c r="P4003" s="40" t="s">
        <v>19357</v>
      </c>
      <c r="Q4003" s="41">
        <v>45101</v>
      </c>
      <c r="R4003" s="39" t="s">
        <v>54</v>
      </c>
      <c r="S4003" s="68"/>
    </row>
    <row r="4004" spans="1:19" s="70" customFormat="1" ht="12.75" hidden="1" customHeight="1" x14ac:dyDescent="0.2">
      <c r="A4004" s="38" t="s">
        <v>20604</v>
      </c>
      <c r="B4004" s="39" t="s">
        <v>20605</v>
      </c>
      <c r="C4004" s="39" t="s">
        <v>20606</v>
      </c>
      <c r="D4004" s="38">
        <v>811923</v>
      </c>
      <c r="E4004" s="38"/>
      <c r="F4004" s="39" t="s">
        <v>13858</v>
      </c>
      <c r="G4004" s="38">
        <v>8268012927</v>
      </c>
      <c r="H4004" s="40" t="s">
        <v>20607</v>
      </c>
      <c r="I4004" s="2">
        <v>65000</v>
      </c>
      <c r="J4004" s="2"/>
      <c r="K4004" s="2">
        <v>11700</v>
      </c>
      <c r="L4004" s="3">
        <f t="shared" si="62"/>
        <v>76700</v>
      </c>
      <c r="M4004" s="41">
        <v>45156</v>
      </c>
      <c r="N4004" s="39">
        <v>160718880</v>
      </c>
      <c r="O4004" s="39" t="s">
        <v>52</v>
      </c>
      <c r="P4004" s="40" t="s">
        <v>20603</v>
      </c>
      <c r="Q4004" s="41">
        <v>45212</v>
      </c>
      <c r="R4004" s="39" t="s">
        <v>54</v>
      </c>
      <c r="S4004" s="68"/>
    </row>
    <row r="4005" spans="1:19" s="70" customFormat="1" ht="12.75" hidden="1" customHeight="1" x14ac:dyDescent="0.25">
      <c r="A4005" s="38">
        <v>85</v>
      </c>
      <c r="B4005" s="39" t="s">
        <v>11368</v>
      </c>
      <c r="C4005" s="39" t="s">
        <v>11369</v>
      </c>
      <c r="D4005" s="38">
        <v>407261</v>
      </c>
      <c r="E4005" s="38"/>
      <c r="F4005" s="138" t="s">
        <v>58</v>
      </c>
      <c r="G4005" s="38">
        <v>8266013403</v>
      </c>
      <c r="H4005" s="40">
        <v>984025228</v>
      </c>
      <c r="I4005" s="2">
        <v>64993</v>
      </c>
      <c r="J4005" s="2"/>
      <c r="K4005" s="2">
        <v>0</v>
      </c>
      <c r="L4005" s="3">
        <f t="shared" si="62"/>
        <v>64993</v>
      </c>
      <c r="M4005" s="41">
        <v>44610.729166666664</v>
      </c>
      <c r="N4005" s="39">
        <v>6870409785</v>
      </c>
      <c r="O4005" s="39" t="s">
        <v>8899</v>
      </c>
      <c r="P4005" s="40"/>
      <c r="Q4005" s="41"/>
      <c r="R4005" s="42" t="s">
        <v>8901</v>
      </c>
      <c r="S4005" s="68"/>
    </row>
    <row r="4006" spans="1:19" s="70" customFormat="1" ht="12.75" customHeight="1" x14ac:dyDescent="0.2">
      <c r="A4006" s="38" t="s">
        <v>22923</v>
      </c>
      <c r="B4006" s="39" t="s">
        <v>22924</v>
      </c>
      <c r="C4006" s="39" t="s">
        <v>22925</v>
      </c>
      <c r="D4006" s="38">
        <v>108928</v>
      </c>
      <c r="E4006" s="38"/>
      <c r="F4006" s="39" t="s">
        <v>13643</v>
      </c>
      <c r="G4006" s="38">
        <v>8266021441</v>
      </c>
      <c r="H4006" s="40" t="s">
        <v>22926</v>
      </c>
      <c r="I4006" s="2">
        <v>64950</v>
      </c>
      <c r="J4006" s="2"/>
      <c r="K4006" s="2">
        <v>11691</v>
      </c>
      <c r="L4006" s="3">
        <f t="shared" si="62"/>
        <v>76641</v>
      </c>
      <c r="M4006" s="41">
        <v>45430.729166666664</v>
      </c>
      <c r="N4006" s="39">
        <v>1251224256</v>
      </c>
      <c r="O4006" s="39" t="s">
        <v>18463</v>
      </c>
      <c r="P4006" s="40"/>
      <c r="Q4006" s="41"/>
      <c r="R4006" s="62" t="s">
        <v>29</v>
      </c>
      <c r="S4006" s="68"/>
    </row>
    <row r="4007" spans="1:19" s="70" customFormat="1" ht="12.75" hidden="1" customHeight="1" x14ac:dyDescent="0.2">
      <c r="A4007" s="38" t="s">
        <v>7309</v>
      </c>
      <c r="B4007" s="39" t="s">
        <v>7310</v>
      </c>
      <c r="C4007" s="39" t="s">
        <v>7311</v>
      </c>
      <c r="D4007" s="38">
        <v>510212</v>
      </c>
      <c r="E4007" s="38"/>
      <c r="F4007" s="39" t="s">
        <v>7312</v>
      </c>
      <c r="G4007" s="38">
        <v>8266012648</v>
      </c>
      <c r="H4007" s="40">
        <v>640</v>
      </c>
      <c r="I4007" s="2">
        <v>64939.830508474581</v>
      </c>
      <c r="J4007" s="2"/>
      <c r="K4007" s="2">
        <v>11689.169491525425</v>
      </c>
      <c r="L4007" s="3">
        <f t="shared" si="62"/>
        <v>76629</v>
      </c>
      <c r="M4007" s="41">
        <v>44481.729166666664</v>
      </c>
      <c r="N4007" s="39">
        <v>6870241426</v>
      </c>
      <c r="O4007" s="39" t="s">
        <v>52</v>
      </c>
      <c r="P4007" s="40">
        <v>112177304383</v>
      </c>
      <c r="Q4007" s="41">
        <v>44549</v>
      </c>
      <c r="R4007" s="39" t="s">
        <v>54</v>
      </c>
      <c r="S4007" s="68"/>
    </row>
    <row r="4008" spans="1:19" s="70" customFormat="1" ht="12.75" hidden="1" customHeight="1" x14ac:dyDescent="0.2">
      <c r="A4008" s="38" t="s">
        <v>6501</v>
      </c>
      <c r="B4008" s="39" t="s">
        <v>6502</v>
      </c>
      <c r="C4008" s="39" t="s">
        <v>6503</v>
      </c>
      <c r="D4008" s="38">
        <v>401972</v>
      </c>
      <c r="E4008" s="38"/>
      <c r="F4008" s="39" t="s">
        <v>842</v>
      </c>
      <c r="G4008" s="38">
        <v>8263000049</v>
      </c>
      <c r="H4008" s="40" t="s">
        <v>6504</v>
      </c>
      <c r="I4008" s="2">
        <v>64890</v>
      </c>
      <c r="J4008" s="2">
        <v>77.000200000000007</v>
      </c>
      <c r="K4008" s="2">
        <v>11680.199999999999</v>
      </c>
      <c r="L4008" s="3">
        <f t="shared" si="62"/>
        <v>76647.200200000007</v>
      </c>
      <c r="M4008" s="41">
        <v>44368.729166666664</v>
      </c>
      <c r="N4008" s="39">
        <v>6870215004</v>
      </c>
      <c r="O4008" s="39" t="s">
        <v>52</v>
      </c>
      <c r="P4008" s="40"/>
      <c r="Q4008" s="41"/>
      <c r="R4008" s="39" t="s">
        <v>54</v>
      </c>
      <c r="S4008" s="68"/>
    </row>
    <row r="4009" spans="1:19" s="70" customFormat="1" ht="12.75" hidden="1" customHeight="1" x14ac:dyDescent="0.2">
      <c r="A4009" s="38" t="s">
        <v>7723</v>
      </c>
      <c r="B4009" s="39" t="s">
        <v>7724</v>
      </c>
      <c r="C4009" s="39" t="s">
        <v>7725</v>
      </c>
      <c r="D4009" s="38">
        <v>811819</v>
      </c>
      <c r="E4009" s="38"/>
      <c r="F4009" s="39" t="s">
        <v>1091</v>
      </c>
      <c r="G4009" s="38">
        <v>8263000049</v>
      </c>
      <c r="H4009" s="40" t="s">
        <v>7726</v>
      </c>
      <c r="I4009" s="2">
        <v>64842</v>
      </c>
      <c r="J4009" s="2"/>
      <c r="K4009" s="2">
        <v>0</v>
      </c>
      <c r="L4009" s="3">
        <f t="shared" si="62"/>
        <v>64842</v>
      </c>
      <c r="M4009" s="41">
        <v>44495</v>
      </c>
      <c r="N4009" s="39">
        <v>3445019636</v>
      </c>
      <c r="O4009" s="39" t="s">
        <v>52</v>
      </c>
      <c r="P4009" s="40">
        <v>110082110755</v>
      </c>
      <c r="Q4009" s="41">
        <v>44478</v>
      </c>
      <c r="R4009" s="39" t="s">
        <v>54</v>
      </c>
      <c r="S4009" s="68"/>
    </row>
    <row r="4010" spans="1:19" s="70" customFormat="1" ht="12.75" hidden="1" customHeight="1" x14ac:dyDescent="0.2">
      <c r="A4010" s="38" t="s">
        <v>12149</v>
      </c>
      <c r="B4010" s="42" t="s">
        <v>12150</v>
      </c>
      <c r="C4010" s="42" t="s">
        <v>12151</v>
      </c>
      <c r="D4010" s="38">
        <v>128007</v>
      </c>
      <c r="E4010" s="38"/>
      <c r="F4010" s="42" t="s">
        <v>9798</v>
      </c>
      <c r="G4010" s="38">
        <v>8263000117</v>
      </c>
      <c r="H4010" s="40">
        <v>562200413</v>
      </c>
      <c r="I4010" s="3">
        <v>64800</v>
      </c>
      <c r="J4010" s="3"/>
      <c r="K4010" s="3">
        <v>11664</v>
      </c>
      <c r="L4010" s="3">
        <f t="shared" si="62"/>
        <v>76464</v>
      </c>
      <c r="M4010" s="41">
        <v>44620.729166666664</v>
      </c>
      <c r="N4010" s="39">
        <v>6870450725</v>
      </c>
      <c r="O4010" s="42" t="s">
        <v>315</v>
      </c>
      <c r="P4010" s="42"/>
      <c r="Q4010" s="60"/>
      <c r="R4010" s="42" t="s">
        <v>243</v>
      </c>
      <c r="S4010" s="68"/>
    </row>
    <row r="4011" spans="1:19" s="70" customFormat="1" ht="12.75" hidden="1" customHeight="1" x14ac:dyDescent="0.2">
      <c r="A4011" s="38">
        <v>200</v>
      </c>
      <c r="B4011" s="39" t="s">
        <v>21904</v>
      </c>
      <c r="C4011" s="39" t="s">
        <v>21905</v>
      </c>
      <c r="D4011" s="38">
        <v>820829</v>
      </c>
      <c r="E4011" s="38"/>
      <c r="F4011" s="39" t="s">
        <v>19383</v>
      </c>
      <c r="G4011" s="38">
        <v>8268012243</v>
      </c>
      <c r="H4011" s="40" t="s">
        <v>21908</v>
      </c>
      <c r="I4011" s="2">
        <v>64800</v>
      </c>
      <c r="J4011" s="2"/>
      <c r="K4011" s="2">
        <v>11664</v>
      </c>
      <c r="L4011" s="3">
        <f t="shared" si="62"/>
        <v>76464</v>
      </c>
      <c r="M4011" s="41">
        <v>45313.729166666664</v>
      </c>
      <c r="N4011" s="39">
        <v>161031265</v>
      </c>
      <c r="O4011" s="39" t="s">
        <v>8899</v>
      </c>
      <c r="P4011" s="40" t="s">
        <v>21907</v>
      </c>
      <c r="Q4011" s="41">
        <v>45338</v>
      </c>
      <c r="R4011" s="42" t="s">
        <v>8901</v>
      </c>
      <c r="S4011" s="68"/>
    </row>
    <row r="4012" spans="1:19" s="70" customFormat="1" ht="12.75" hidden="1" customHeight="1" x14ac:dyDescent="0.25">
      <c r="A4012" s="38" t="s">
        <v>4692</v>
      </c>
      <c r="B4012" s="39" t="s">
        <v>4693</v>
      </c>
      <c r="C4012" s="39" t="s">
        <v>4694</v>
      </c>
      <c r="D4012" s="38">
        <v>407261</v>
      </c>
      <c r="E4012" s="38"/>
      <c r="F4012" s="138" t="s">
        <v>58</v>
      </c>
      <c r="G4012" s="38">
        <v>8266012048</v>
      </c>
      <c r="H4012" s="40">
        <v>9854021628</v>
      </c>
      <c r="I4012" s="2">
        <v>64748.5</v>
      </c>
      <c r="J4012" s="2"/>
      <c r="K4012" s="2">
        <v>0</v>
      </c>
      <c r="L4012" s="3">
        <f t="shared" si="62"/>
        <v>64748.5</v>
      </c>
      <c r="M4012" s="41">
        <v>44407.729166666664</v>
      </c>
      <c r="N4012" s="39">
        <v>6870152469</v>
      </c>
      <c r="O4012" s="39" t="s">
        <v>52</v>
      </c>
      <c r="P4012" s="40"/>
      <c r="Q4012" s="41"/>
      <c r="R4012" s="39" t="s">
        <v>54</v>
      </c>
      <c r="S4012" s="68"/>
    </row>
    <row r="4013" spans="1:19" s="70" customFormat="1" ht="12.75" hidden="1" customHeight="1" x14ac:dyDescent="0.25">
      <c r="A4013" s="38" t="s">
        <v>10510</v>
      </c>
      <c r="B4013" s="42" t="s">
        <v>10511</v>
      </c>
      <c r="C4013" s="42" t="s">
        <v>10512</v>
      </c>
      <c r="D4013" s="38">
        <v>407261</v>
      </c>
      <c r="E4013" s="38"/>
      <c r="F4013" s="139" t="s">
        <v>58</v>
      </c>
      <c r="G4013" s="38">
        <v>8266013433</v>
      </c>
      <c r="H4013" s="40">
        <v>9854024937</v>
      </c>
      <c r="I4013" s="3">
        <v>64736.02</v>
      </c>
      <c r="J4013" s="3"/>
      <c r="K4013" s="3">
        <v>0</v>
      </c>
      <c r="L4013" s="3">
        <f t="shared" si="62"/>
        <v>64736.02</v>
      </c>
      <c r="M4013" s="41">
        <v>44591.729166666664</v>
      </c>
      <c r="N4013" s="39">
        <v>6870372134</v>
      </c>
      <c r="O4013" s="42" t="s">
        <v>315</v>
      </c>
      <c r="P4013" s="42"/>
      <c r="Q4013" s="60"/>
      <c r="R4013" s="42" t="s">
        <v>243</v>
      </c>
      <c r="S4013" s="68" t="s">
        <v>506</v>
      </c>
    </row>
    <row r="4014" spans="1:19" s="70" customFormat="1" ht="12.75" hidden="1" customHeight="1" x14ac:dyDescent="0.25">
      <c r="A4014" s="38">
        <v>79</v>
      </c>
      <c r="B4014" s="39" t="s">
        <v>10597</v>
      </c>
      <c r="C4014" s="39" t="s">
        <v>10598</v>
      </c>
      <c r="D4014" s="38">
        <v>407261</v>
      </c>
      <c r="E4014" s="38"/>
      <c r="F4014" s="138" t="s">
        <v>58</v>
      </c>
      <c r="G4014" s="38">
        <v>8266013403</v>
      </c>
      <c r="H4014" s="40">
        <v>9854024966</v>
      </c>
      <c r="I4014" s="2">
        <v>64736.02</v>
      </c>
      <c r="J4014" s="2"/>
      <c r="K4014" s="2">
        <v>0</v>
      </c>
      <c r="L4014" s="3">
        <f t="shared" si="62"/>
        <v>64736.02</v>
      </c>
      <c r="M4014" s="41">
        <v>44593.729166666664</v>
      </c>
      <c r="N4014" s="39">
        <v>6870374833</v>
      </c>
      <c r="O4014" s="39" t="s">
        <v>8899</v>
      </c>
      <c r="P4014" s="40"/>
      <c r="Q4014" s="41"/>
      <c r="R4014" s="42" t="s">
        <v>8901</v>
      </c>
      <c r="S4014" s="68"/>
    </row>
    <row r="4015" spans="1:19" s="70" customFormat="1" ht="12.75" hidden="1" customHeight="1" x14ac:dyDescent="0.2">
      <c r="A4015" s="38" t="s">
        <v>12477</v>
      </c>
      <c r="B4015" s="39" t="s">
        <v>12478</v>
      </c>
      <c r="C4015" s="39" t="s">
        <v>12479</v>
      </c>
      <c r="D4015" s="38">
        <v>811819</v>
      </c>
      <c r="E4015" s="38"/>
      <c r="F4015" s="39" t="s">
        <v>1091</v>
      </c>
      <c r="G4015" s="38">
        <v>8263000049</v>
      </c>
      <c r="H4015" s="40" t="s">
        <v>12480</v>
      </c>
      <c r="I4015" s="2">
        <v>64734</v>
      </c>
      <c r="J4015" s="2"/>
      <c r="K4015" s="2">
        <v>0</v>
      </c>
      <c r="L4015" s="3">
        <f t="shared" si="62"/>
        <v>64734</v>
      </c>
      <c r="M4015" s="41">
        <v>44623.729166666664</v>
      </c>
      <c r="N4015" s="39">
        <v>3445002169</v>
      </c>
      <c r="O4015" s="39" t="s">
        <v>52</v>
      </c>
      <c r="P4015" s="40">
        <v>205065259945</v>
      </c>
      <c r="Q4015" s="41">
        <v>44689</v>
      </c>
      <c r="R4015" s="39" t="s">
        <v>54</v>
      </c>
      <c r="S4015" s="68"/>
    </row>
    <row r="4016" spans="1:19" s="70" customFormat="1" ht="12.75" hidden="1" customHeight="1" x14ac:dyDescent="0.2">
      <c r="A4016" s="38" t="s">
        <v>4733</v>
      </c>
      <c r="B4016" s="39" t="s">
        <v>4734</v>
      </c>
      <c r="C4016" s="39" t="s">
        <v>4735</v>
      </c>
      <c r="D4016" s="38">
        <v>821383</v>
      </c>
      <c r="E4016" s="38"/>
      <c r="F4016" s="39" t="s">
        <v>4736</v>
      </c>
      <c r="G4016" s="38">
        <v>8268006535</v>
      </c>
      <c r="H4016" s="40" t="s">
        <v>4737</v>
      </c>
      <c r="I4016" s="2">
        <v>64723.728813559326</v>
      </c>
      <c r="J4016" s="2"/>
      <c r="K4016" s="2">
        <v>11650.271186440677</v>
      </c>
      <c r="L4016" s="3">
        <f t="shared" si="62"/>
        <v>76374</v>
      </c>
      <c r="M4016" s="41">
        <v>44406.729166666664</v>
      </c>
      <c r="N4016" s="39">
        <v>44106908</v>
      </c>
      <c r="O4016" s="39" t="s">
        <v>52</v>
      </c>
      <c r="P4016" s="40" t="s">
        <v>4738</v>
      </c>
      <c r="Q4016" s="41">
        <v>44478</v>
      </c>
      <c r="R4016" s="39" t="s">
        <v>54</v>
      </c>
      <c r="S4016" s="68"/>
    </row>
    <row r="4017" spans="1:19" s="70" customFormat="1" ht="12.75" hidden="1" customHeight="1" x14ac:dyDescent="0.2">
      <c r="A4017" s="38" t="s">
        <v>12313</v>
      </c>
      <c r="B4017" s="42" t="s">
        <v>12314</v>
      </c>
      <c r="C4017" s="42" t="s">
        <v>12315</v>
      </c>
      <c r="D4017" s="38">
        <v>300286</v>
      </c>
      <c r="E4017" s="38"/>
      <c r="F4017" s="42" t="s">
        <v>3944</v>
      </c>
      <c r="G4017" s="38">
        <v>8263000075</v>
      </c>
      <c r="H4017" s="40">
        <v>712734177</v>
      </c>
      <c r="I4017" s="3">
        <v>64600</v>
      </c>
      <c r="J4017" s="3"/>
      <c r="K4017" s="3">
        <v>11628</v>
      </c>
      <c r="L4017" s="3">
        <f t="shared" si="62"/>
        <v>76228</v>
      </c>
      <c r="M4017" s="41">
        <v>44620.729166666664</v>
      </c>
      <c r="N4017" s="39">
        <v>6870458439</v>
      </c>
      <c r="O4017" s="42" t="s">
        <v>315</v>
      </c>
      <c r="P4017" s="42" t="s">
        <v>12163</v>
      </c>
      <c r="Q4017" s="60">
        <v>44674</v>
      </c>
      <c r="R4017" s="42" t="s">
        <v>243</v>
      </c>
      <c r="S4017" s="68"/>
    </row>
    <row r="4018" spans="1:19" s="70" customFormat="1" ht="12.75" hidden="1" customHeight="1" x14ac:dyDescent="0.2">
      <c r="A4018" s="38" t="s">
        <v>2676</v>
      </c>
      <c r="B4018" s="39" t="s">
        <v>2677</v>
      </c>
      <c r="C4018" s="39" t="s">
        <v>2678</v>
      </c>
      <c r="D4018" s="38">
        <v>922346</v>
      </c>
      <c r="E4018" s="38"/>
      <c r="F4018" s="39" t="s">
        <v>2679</v>
      </c>
      <c r="G4018" s="38">
        <v>8266010877</v>
      </c>
      <c r="H4018" s="40">
        <v>5150034347</v>
      </c>
      <c r="I4018" s="2">
        <v>64500</v>
      </c>
      <c r="J4018" s="2"/>
      <c r="K4018" s="2">
        <v>11610</v>
      </c>
      <c r="L4018" s="3">
        <f t="shared" si="62"/>
        <v>76110</v>
      </c>
      <c r="M4018" s="41">
        <v>44308.729166666664</v>
      </c>
      <c r="N4018" s="39">
        <v>6870098516</v>
      </c>
      <c r="O4018" s="39" t="s">
        <v>52</v>
      </c>
      <c r="P4018" s="40">
        <v>106231797085</v>
      </c>
      <c r="Q4018" s="41">
        <v>44371</v>
      </c>
      <c r="R4018" s="39" t="s">
        <v>54</v>
      </c>
      <c r="S4018" s="68"/>
    </row>
    <row r="4019" spans="1:19" s="70" customFormat="1" ht="12.75" hidden="1" customHeight="1" x14ac:dyDescent="0.2">
      <c r="A4019" s="38" t="s">
        <v>9029</v>
      </c>
      <c r="B4019" s="42" t="s">
        <v>9030</v>
      </c>
      <c r="C4019" s="42" t="s">
        <v>9031</v>
      </c>
      <c r="D4019" s="38">
        <v>501497</v>
      </c>
      <c r="E4019" s="38"/>
      <c r="F4019" s="42" t="s">
        <v>7579</v>
      </c>
      <c r="G4019" s="38">
        <v>8263000099</v>
      </c>
      <c r="H4019" s="40" t="s">
        <v>9032</v>
      </c>
      <c r="I4019" s="3">
        <v>64500</v>
      </c>
      <c r="J4019" s="3"/>
      <c r="K4019" s="3">
        <v>11610</v>
      </c>
      <c r="L4019" s="3">
        <f t="shared" si="62"/>
        <v>76110</v>
      </c>
      <c r="M4019" s="41">
        <v>44427.729166666664</v>
      </c>
      <c r="N4019" s="39">
        <v>6870305775</v>
      </c>
      <c r="O4019" s="42" t="s">
        <v>315</v>
      </c>
      <c r="P4019" s="42" t="s">
        <v>8993</v>
      </c>
      <c r="Q4019" s="60">
        <v>44548</v>
      </c>
      <c r="R4019" s="42" t="s">
        <v>243</v>
      </c>
      <c r="S4019" s="68"/>
    </row>
    <row r="4020" spans="1:19" s="70" customFormat="1" ht="12.75" hidden="1" customHeight="1" x14ac:dyDescent="0.2">
      <c r="A4020" s="38" t="s">
        <v>16868</v>
      </c>
      <c r="B4020" s="39" t="s">
        <v>16869</v>
      </c>
      <c r="C4020" s="39" t="s">
        <v>16870</v>
      </c>
      <c r="D4020" s="38">
        <v>814805</v>
      </c>
      <c r="E4020" s="38"/>
      <c r="F4020" s="39" t="s">
        <v>111</v>
      </c>
      <c r="G4020" s="38">
        <v>8268010884</v>
      </c>
      <c r="H4020" s="40">
        <v>5471</v>
      </c>
      <c r="I4020" s="2">
        <v>64500</v>
      </c>
      <c r="J4020" s="2"/>
      <c r="K4020" s="2">
        <v>11610</v>
      </c>
      <c r="L4020" s="3">
        <f t="shared" si="62"/>
        <v>76110</v>
      </c>
      <c r="M4020" s="41">
        <v>44924.729166666664</v>
      </c>
      <c r="N4020" s="39">
        <v>44381598</v>
      </c>
      <c r="O4020" s="39" t="s">
        <v>3282</v>
      </c>
      <c r="P4020" s="40" t="s">
        <v>16871</v>
      </c>
      <c r="Q4020" s="41">
        <v>44938</v>
      </c>
      <c r="R4020" s="42" t="s">
        <v>2417</v>
      </c>
      <c r="S4020" s="68"/>
    </row>
    <row r="4021" spans="1:19" s="70" customFormat="1" ht="12.75" hidden="1" customHeight="1" x14ac:dyDescent="0.2">
      <c r="A4021" s="38" t="s">
        <v>17523</v>
      </c>
      <c r="B4021" s="39" t="s">
        <v>17524</v>
      </c>
      <c r="C4021" s="39" t="s">
        <v>17525</v>
      </c>
      <c r="D4021" s="38">
        <v>814805</v>
      </c>
      <c r="E4021" s="38"/>
      <c r="F4021" s="39" t="s">
        <v>111</v>
      </c>
      <c r="G4021" s="38">
        <v>8268010884</v>
      </c>
      <c r="H4021" s="40">
        <v>5566</v>
      </c>
      <c r="I4021" s="2">
        <v>64500</v>
      </c>
      <c r="J4021" s="2"/>
      <c r="K4021" s="2">
        <v>11610</v>
      </c>
      <c r="L4021" s="3">
        <f t="shared" si="62"/>
        <v>76110</v>
      </c>
      <c r="M4021" s="41">
        <v>44956.729166666664</v>
      </c>
      <c r="N4021" s="39">
        <v>44461629</v>
      </c>
      <c r="O4021" s="39" t="s">
        <v>3282</v>
      </c>
      <c r="P4021" s="40" t="s">
        <v>17526</v>
      </c>
      <c r="Q4021" s="41">
        <v>44968</v>
      </c>
      <c r="R4021" s="42" t="s">
        <v>2417</v>
      </c>
      <c r="S4021" s="68"/>
    </row>
    <row r="4022" spans="1:19" s="70" customFormat="1" ht="12.75" hidden="1" customHeight="1" x14ac:dyDescent="0.2">
      <c r="A4022" s="38" t="s">
        <v>18200</v>
      </c>
      <c r="B4022" s="39" t="s">
        <v>18201</v>
      </c>
      <c r="C4022" s="39" t="s">
        <v>18202</v>
      </c>
      <c r="D4022" s="38">
        <v>814805</v>
      </c>
      <c r="E4022" s="38"/>
      <c r="F4022" s="39" t="s">
        <v>111</v>
      </c>
      <c r="G4022" s="38">
        <v>8268010884</v>
      </c>
      <c r="H4022" s="40">
        <v>5677</v>
      </c>
      <c r="I4022" s="2">
        <v>64500</v>
      </c>
      <c r="J4022" s="2"/>
      <c r="K4022" s="2">
        <v>11610</v>
      </c>
      <c r="L4022" s="3">
        <f t="shared" si="62"/>
        <v>76110</v>
      </c>
      <c r="M4022" s="41">
        <v>44986.729166666664</v>
      </c>
      <c r="N4022" s="39">
        <v>44549169</v>
      </c>
      <c r="O4022" s="39" t="s">
        <v>3282</v>
      </c>
      <c r="P4022" s="40" t="s">
        <v>18203</v>
      </c>
      <c r="Q4022" s="41">
        <v>45005</v>
      </c>
      <c r="R4022" s="42" t="s">
        <v>2417</v>
      </c>
      <c r="S4022" s="68"/>
    </row>
    <row r="4023" spans="1:19" s="70" customFormat="1" ht="12.75" hidden="1" customHeight="1" x14ac:dyDescent="0.2">
      <c r="A4023" s="38" t="s">
        <v>22171</v>
      </c>
      <c r="B4023" s="39" t="s">
        <v>22172</v>
      </c>
      <c r="C4023" s="39" t="s">
        <v>15574</v>
      </c>
      <c r="D4023" s="38">
        <v>122835</v>
      </c>
      <c r="E4023" s="38"/>
      <c r="F4023" s="39" t="s">
        <v>22173</v>
      </c>
      <c r="G4023" s="38">
        <v>8266020884</v>
      </c>
      <c r="H4023" s="40" t="s">
        <v>22174</v>
      </c>
      <c r="I4023" s="2">
        <v>64500</v>
      </c>
      <c r="J4023" s="2"/>
      <c r="K4023" s="2">
        <v>11610</v>
      </c>
      <c r="L4023" s="3">
        <f t="shared" si="62"/>
        <v>76110</v>
      </c>
      <c r="M4023" s="41">
        <v>45370</v>
      </c>
      <c r="N4023" s="39"/>
      <c r="O4023" s="39" t="s">
        <v>21764</v>
      </c>
      <c r="P4023" s="40"/>
      <c r="Q4023" s="41"/>
      <c r="R4023" s="62" t="s">
        <v>21</v>
      </c>
      <c r="S4023" s="68"/>
    </row>
    <row r="4024" spans="1:19" s="70" customFormat="1" ht="12.75" hidden="1" customHeight="1" x14ac:dyDescent="0.2">
      <c r="A4024" s="38" t="s">
        <v>12997</v>
      </c>
      <c r="B4024" s="42" t="s">
        <v>12998</v>
      </c>
      <c r="C4024" s="42" t="s">
        <v>12999</v>
      </c>
      <c r="D4024" s="38">
        <v>402434</v>
      </c>
      <c r="E4024" s="38"/>
      <c r="F4024" s="39" t="s">
        <v>2376</v>
      </c>
      <c r="G4024" s="38">
        <v>8263000124</v>
      </c>
      <c r="H4024" s="40">
        <v>210601024861</v>
      </c>
      <c r="I4024" s="3">
        <v>64466.05</v>
      </c>
      <c r="J4024" s="3"/>
      <c r="K4024" s="3">
        <v>11603.89</v>
      </c>
      <c r="L4024" s="3">
        <f t="shared" si="62"/>
        <v>76069.94</v>
      </c>
      <c r="M4024" s="41">
        <v>44568.729166666664</v>
      </c>
      <c r="N4024" s="39">
        <v>6870033838</v>
      </c>
      <c r="O4024" s="42" t="s">
        <v>315</v>
      </c>
      <c r="P4024" s="42" t="s">
        <v>12989</v>
      </c>
      <c r="Q4024" s="60">
        <v>44686</v>
      </c>
      <c r="R4024" s="42" t="s">
        <v>243</v>
      </c>
      <c r="S4024" s="68"/>
    </row>
    <row r="4025" spans="1:19" s="70" customFormat="1" ht="12.75" hidden="1" customHeight="1" x14ac:dyDescent="0.2">
      <c r="A4025" s="38" t="s">
        <v>13006</v>
      </c>
      <c r="B4025" s="42" t="s">
        <v>13007</v>
      </c>
      <c r="C4025" s="42" t="s">
        <v>13008</v>
      </c>
      <c r="D4025" s="38">
        <v>402434</v>
      </c>
      <c r="E4025" s="38"/>
      <c r="F4025" s="39" t="s">
        <v>2376</v>
      </c>
      <c r="G4025" s="38">
        <v>8263000124</v>
      </c>
      <c r="H4025" s="40">
        <v>210601027326</v>
      </c>
      <c r="I4025" s="3">
        <v>64466.05</v>
      </c>
      <c r="J4025" s="3"/>
      <c r="K4025" s="3">
        <v>11603.89</v>
      </c>
      <c r="L4025" s="3">
        <f t="shared" si="62"/>
        <v>76069.94</v>
      </c>
      <c r="M4025" s="41">
        <v>44601.729166666664</v>
      </c>
      <c r="N4025" s="39">
        <v>6870034083</v>
      </c>
      <c r="O4025" s="42" t="s">
        <v>315</v>
      </c>
      <c r="P4025" s="42" t="s">
        <v>12989</v>
      </c>
      <c r="Q4025" s="60">
        <v>44686</v>
      </c>
      <c r="R4025" s="42" t="s">
        <v>243</v>
      </c>
      <c r="S4025" s="68"/>
    </row>
    <row r="4026" spans="1:19" s="70" customFormat="1" ht="12.75" hidden="1" customHeight="1" x14ac:dyDescent="0.2">
      <c r="A4026" s="38" t="s">
        <v>15117</v>
      </c>
      <c r="B4026" s="39" t="s">
        <v>15118</v>
      </c>
      <c r="C4026" s="39" t="s">
        <v>15119</v>
      </c>
      <c r="D4026" s="38">
        <v>806910</v>
      </c>
      <c r="E4026" s="38"/>
      <c r="F4026" s="39" t="s">
        <v>14182</v>
      </c>
      <c r="G4026" s="38">
        <v>8268009706</v>
      </c>
      <c r="H4026" s="40" t="s">
        <v>15120</v>
      </c>
      <c r="I4026" s="2">
        <v>64417.1</v>
      </c>
      <c r="J4026" s="2"/>
      <c r="K4026" s="2">
        <v>0</v>
      </c>
      <c r="L4026" s="3">
        <f t="shared" si="62"/>
        <v>64417.1</v>
      </c>
      <c r="M4026" s="41">
        <v>44790.729166666664</v>
      </c>
      <c r="N4026" s="39">
        <v>44108896</v>
      </c>
      <c r="O4026" s="39" t="s">
        <v>52</v>
      </c>
      <c r="P4026" s="40" t="s">
        <v>15121</v>
      </c>
      <c r="Q4026" s="41">
        <v>44809</v>
      </c>
      <c r="R4026" s="39" t="s">
        <v>54</v>
      </c>
      <c r="S4026" s="68"/>
    </row>
    <row r="4027" spans="1:19" s="70" customFormat="1" ht="12.75" hidden="1" customHeight="1" x14ac:dyDescent="0.2">
      <c r="A4027" s="38" t="s">
        <v>21007</v>
      </c>
      <c r="B4027" s="39" t="s">
        <v>21008</v>
      </c>
      <c r="C4027" s="39" t="s">
        <v>21009</v>
      </c>
      <c r="D4027" s="38">
        <v>103556</v>
      </c>
      <c r="E4027" s="38"/>
      <c r="F4027" s="39" t="s">
        <v>2960</v>
      </c>
      <c r="G4027" s="38">
        <v>8266019989</v>
      </c>
      <c r="H4027" s="40">
        <v>106936</v>
      </c>
      <c r="I4027" s="2">
        <v>64400</v>
      </c>
      <c r="J4027" s="2"/>
      <c r="K4027" s="2">
        <v>11592</v>
      </c>
      <c r="L4027" s="3">
        <f t="shared" si="62"/>
        <v>75992</v>
      </c>
      <c r="M4027" s="41">
        <v>45208.729166666664</v>
      </c>
      <c r="N4027" s="39">
        <v>1246589936</v>
      </c>
      <c r="O4027" s="39" t="s">
        <v>18453</v>
      </c>
      <c r="P4027" s="40" t="s">
        <v>21010</v>
      </c>
      <c r="Q4027" s="41">
        <v>45260</v>
      </c>
      <c r="R4027" s="62" t="s">
        <v>21</v>
      </c>
      <c r="S4027" s="68"/>
    </row>
    <row r="4028" spans="1:19" s="70" customFormat="1" ht="12.75" hidden="1" customHeight="1" x14ac:dyDescent="0.25">
      <c r="A4028" s="38" t="s">
        <v>477</v>
      </c>
      <c r="B4028" s="39" t="s">
        <v>478</v>
      </c>
      <c r="C4028" s="39" t="s">
        <v>479</v>
      </c>
      <c r="D4028" s="38">
        <v>407261</v>
      </c>
      <c r="E4028" s="38"/>
      <c r="F4028" s="138" t="s">
        <v>58</v>
      </c>
      <c r="G4028" s="38">
        <v>8266009550</v>
      </c>
      <c r="H4028" s="40">
        <v>9854017875</v>
      </c>
      <c r="I4028" s="2">
        <v>64365.99</v>
      </c>
      <c r="J4028" s="2"/>
      <c r="K4028" s="2">
        <v>0</v>
      </c>
      <c r="L4028" s="3">
        <f t="shared" si="62"/>
        <v>64365.99</v>
      </c>
      <c r="M4028" s="41">
        <v>44226.729166666664</v>
      </c>
      <c r="N4028" s="39">
        <v>6870275851</v>
      </c>
      <c r="O4028" s="39" t="s">
        <v>52</v>
      </c>
      <c r="P4028" s="40"/>
      <c r="Q4028" s="41"/>
      <c r="R4028" s="39" t="s">
        <v>54</v>
      </c>
      <c r="S4028" s="68"/>
    </row>
    <row r="4029" spans="1:19" s="70" customFormat="1" ht="12.75" hidden="1" customHeight="1" x14ac:dyDescent="0.25">
      <c r="A4029" s="38" t="s">
        <v>326</v>
      </c>
      <c r="B4029" s="39" t="s">
        <v>327</v>
      </c>
      <c r="C4029" s="39" t="s">
        <v>328</v>
      </c>
      <c r="D4029" s="38">
        <v>407261</v>
      </c>
      <c r="E4029" s="38"/>
      <c r="F4029" s="138" t="s">
        <v>58</v>
      </c>
      <c r="G4029" s="38">
        <v>8266009944</v>
      </c>
      <c r="H4029" s="40">
        <v>9854017296</v>
      </c>
      <c r="I4029" s="2">
        <v>64191.15</v>
      </c>
      <c r="J4029" s="2"/>
      <c r="K4029" s="2">
        <v>0</v>
      </c>
      <c r="L4029" s="3">
        <f t="shared" si="62"/>
        <v>64191.15</v>
      </c>
      <c r="M4029" s="41">
        <v>44190.729166666664</v>
      </c>
      <c r="N4029" s="39"/>
      <c r="O4029" s="39" t="s">
        <v>52</v>
      </c>
      <c r="P4029" s="40"/>
      <c r="Q4029" s="41"/>
      <c r="R4029" s="39" t="s">
        <v>54</v>
      </c>
      <c r="S4029" s="68"/>
    </row>
    <row r="4030" spans="1:19" s="70" customFormat="1" ht="12.75" hidden="1" customHeight="1" x14ac:dyDescent="0.25">
      <c r="A4030" s="38" t="s">
        <v>578</v>
      </c>
      <c r="B4030" s="39" t="s">
        <v>579</v>
      </c>
      <c r="C4030" s="39" t="s">
        <v>580</v>
      </c>
      <c r="D4030" s="38">
        <v>407261</v>
      </c>
      <c r="E4030" s="38"/>
      <c r="F4030" s="138" t="s">
        <v>58</v>
      </c>
      <c r="G4030" s="38">
        <v>8266009550</v>
      </c>
      <c r="H4030" s="40">
        <v>9854018025</v>
      </c>
      <c r="I4030" s="2">
        <v>64116.22</v>
      </c>
      <c r="J4030" s="2"/>
      <c r="K4030" s="2">
        <v>0</v>
      </c>
      <c r="L4030" s="3">
        <f t="shared" si="62"/>
        <v>64116.22</v>
      </c>
      <c r="M4030" s="41">
        <v>44235.729166666664</v>
      </c>
      <c r="N4030" s="39">
        <v>6870295113</v>
      </c>
      <c r="O4030" s="39" t="s">
        <v>52</v>
      </c>
      <c r="P4030" s="40"/>
      <c r="Q4030" s="41"/>
      <c r="R4030" s="39" t="s">
        <v>54</v>
      </c>
      <c r="S4030" s="68"/>
    </row>
    <row r="4031" spans="1:19" s="70" customFormat="1" ht="12.75" hidden="1" customHeight="1" x14ac:dyDescent="0.25">
      <c r="A4031" s="38" t="s">
        <v>539</v>
      </c>
      <c r="B4031" s="39" t="s">
        <v>540</v>
      </c>
      <c r="C4031" s="39" t="s">
        <v>541</v>
      </c>
      <c r="D4031" s="38">
        <v>407261</v>
      </c>
      <c r="E4031" s="38"/>
      <c r="F4031" s="138" t="s">
        <v>58</v>
      </c>
      <c r="G4031" s="38">
        <v>8266009550</v>
      </c>
      <c r="H4031" s="40">
        <v>9854017884</v>
      </c>
      <c r="I4031" s="2">
        <v>64066.26</v>
      </c>
      <c r="J4031" s="2"/>
      <c r="K4031" s="2">
        <v>0</v>
      </c>
      <c r="L4031" s="3">
        <f t="shared" si="62"/>
        <v>64066.26</v>
      </c>
      <c r="M4031" s="41">
        <v>44228.729166666664</v>
      </c>
      <c r="N4031" s="39">
        <v>6870282258</v>
      </c>
      <c r="O4031" s="39" t="s">
        <v>52</v>
      </c>
      <c r="P4031" s="40"/>
      <c r="Q4031" s="41"/>
      <c r="R4031" s="39" t="s">
        <v>54</v>
      </c>
      <c r="S4031" s="68"/>
    </row>
    <row r="4032" spans="1:19" s="70" customFormat="1" ht="12.75" hidden="1" customHeight="1" x14ac:dyDescent="0.2">
      <c r="A4032" s="38" t="s">
        <v>20716</v>
      </c>
      <c r="B4032" s="42"/>
      <c r="C4032" s="42"/>
      <c r="D4032" s="38"/>
      <c r="E4032" s="38"/>
      <c r="F4032" s="42" t="s">
        <v>3025</v>
      </c>
      <c r="G4032" s="61" t="s">
        <v>20717</v>
      </c>
      <c r="H4032" s="59">
        <v>45218</v>
      </c>
      <c r="I4032" s="5">
        <v>64020</v>
      </c>
      <c r="J4032" s="3"/>
      <c r="K4032" s="2">
        <v>0</v>
      </c>
      <c r="L4032" s="3">
        <f t="shared" si="62"/>
        <v>64020</v>
      </c>
      <c r="M4032" s="59">
        <v>45218</v>
      </c>
      <c r="N4032" s="61" t="s">
        <v>20717</v>
      </c>
      <c r="O4032" s="42" t="s">
        <v>20138</v>
      </c>
      <c r="P4032" s="42"/>
      <c r="Q4032" s="60"/>
      <c r="R4032" s="62" t="s">
        <v>17</v>
      </c>
      <c r="S4032" s="68"/>
    </row>
    <row r="4033" spans="1:19" s="70" customFormat="1" ht="12.75" hidden="1" customHeight="1" x14ac:dyDescent="0.2">
      <c r="A4033" s="38" t="s">
        <v>13794</v>
      </c>
      <c r="B4033" s="39" t="s">
        <v>13795</v>
      </c>
      <c r="C4033" s="39" t="s">
        <v>13796</v>
      </c>
      <c r="D4033" s="38">
        <v>924598</v>
      </c>
      <c r="E4033" s="38"/>
      <c r="F4033" s="39" t="s">
        <v>6623</v>
      </c>
      <c r="G4033" s="38">
        <v>8266013370</v>
      </c>
      <c r="H4033" s="40" t="s">
        <v>13797</v>
      </c>
      <c r="I4033" s="2">
        <v>64000</v>
      </c>
      <c r="J4033" s="2"/>
      <c r="K4033" s="2">
        <v>0</v>
      </c>
      <c r="L4033" s="3">
        <f t="shared" si="62"/>
        <v>64000</v>
      </c>
      <c r="M4033" s="41">
        <v>44707.729166666664</v>
      </c>
      <c r="N4033" s="39">
        <v>3445007126</v>
      </c>
      <c r="O4033" s="39" t="s">
        <v>52</v>
      </c>
      <c r="P4033" s="40" t="s">
        <v>13798</v>
      </c>
      <c r="Q4033" s="41">
        <v>44741</v>
      </c>
      <c r="R4033" s="39" t="s">
        <v>54</v>
      </c>
      <c r="S4033" s="68"/>
    </row>
    <row r="4034" spans="1:19" s="70" customFormat="1" ht="12.75" hidden="1" customHeight="1" x14ac:dyDescent="0.25">
      <c r="A4034" s="38" t="s">
        <v>456</v>
      </c>
      <c r="B4034" s="39" t="s">
        <v>457</v>
      </c>
      <c r="C4034" s="39" t="s">
        <v>458</v>
      </c>
      <c r="D4034" s="38">
        <v>407261</v>
      </c>
      <c r="E4034" s="38"/>
      <c r="F4034" s="138" t="s">
        <v>58</v>
      </c>
      <c r="G4034" s="38">
        <v>8266009550</v>
      </c>
      <c r="H4034" s="40">
        <v>9854017830</v>
      </c>
      <c r="I4034" s="2">
        <v>63991.33</v>
      </c>
      <c r="J4034" s="2"/>
      <c r="K4034" s="2">
        <v>0</v>
      </c>
      <c r="L4034" s="3">
        <f t="shared" si="62"/>
        <v>63991.33</v>
      </c>
      <c r="M4034" s="41">
        <v>44224.729166666664</v>
      </c>
      <c r="N4034" s="39">
        <v>6870271692</v>
      </c>
      <c r="O4034" s="39" t="s">
        <v>52</v>
      </c>
      <c r="P4034" s="40"/>
      <c r="Q4034" s="41"/>
      <c r="R4034" s="39" t="s">
        <v>54</v>
      </c>
      <c r="S4034" s="68"/>
    </row>
    <row r="4035" spans="1:19" s="70" customFormat="1" ht="12.75" hidden="1" customHeight="1" x14ac:dyDescent="0.25">
      <c r="A4035" s="38" t="s">
        <v>332</v>
      </c>
      <c r="B4035" s="39" t="s">
        <v>333</v>
      </c>
      <c r="C4035" s="39" t="s">
        <v>334</v>
      </c>
      <c r="D4035" s="38">
        <v>407261</v>
      </c>
      <c r="E4035" s="38"/>
      <c r="F4035" s="138" t="s">
        <v>58</v>
      </c>
      <c r="G4035" s="38">
        <v>8266009944</v>
      </c>
      <c r="H4035" s="40">
        <v>9854017284</v>
      </c>
      <c r="I4035" s="2">
        <v>63941.38</v>
      </c>
      <c r="J4035" s="2"/>
      <c r="K4035" s="2">
        <v>0</v>
      </c>
      <c r="L4035" s="3">
        <f t="shared" si="62"/>
        <v>63941.38</v>
      </c>
      <c r="M4035" s="41">
        <v>44189.729166666664</v>
      </c>
      <c r="N4035" s="39">
        <v>6870237055</v>
      </c>
      <c r="O4035" s="39" t="s">
        <v>52</v>
      </c>
      <c r="P4035" s="40"/>
      <c r="Q4035" s="41"/>
      <c r="R4035" s="39" t="s">
        <v>54</v>
      </c>
      <c r="S4035" s="68"/>
    </row>
    <row r="4036" spans="1:19" s="70" customFormat="1" ht="12.75" hidden="1" customHeight="1" x14ac:dyDescent="0.25">
      <c r="A4036" s="38" t="s">
        <v>459</v>
      </c>
      <c r="B4036" s="39" t="s">
        <v>460</v>
      </c>
      <c r="C4036" s="39" t="s">
        <v>461</v>
      </c>
      <c r="D4036" s="38">
        <v>407261</v>
      </c>
      <c r="E4036" s="38"/>
      <c r="F4036" s="138" t="s">
        <v>58</v>
      </c>
      <c r="G4036" s="38">
        <v>8266009550</v>
      </c>
      <c r="H4036" s="40">
        <v>9854017606</v>
      </c>
      <c r="I4036" s="2">
        <v>63916.4</v>
      </c>
      <c r="J4036" s="2"/>
      <c r="K4036" s="2">
        <v>0</v>
      </c>
      <c r="L4036" s="3">
        <f t="shared" si="62"/>
        <v>63916.4</v>
      </c>
      <c r="M4036" s="41">
        <v>44211.729166666664</v>
      </c>
      <c r="N4036" s="39">
        <v>6870271714</v>
      </c>
      <c r="O4036" s="39" t="s">
        <v>52</v>
      </c>
      <c r="P4036" s="40"/>
      <c r="Q4036" s="41"/>
      <c r="R4036" s="39" t="s">
        <v>54</v>
      </c>
      <c r="S4036" s="68"/>
    </row>
    <row r="4037" spans="1:19" s="70" customFormat="1" ht="12.75" hidden="1" customHeight="1" x14ac:dyDescent="0.2">
      <c r="A4037" s="38" t="s">
        <v>237</v>
      </c>
      <c r="B4037" s="39" t="s">
        <v>234</v>
      </c>
      <c r="C4037" s="39"/>
      <c r="D4037" s="38" t="s">
        <v>238</v>
      </c>
      <c r="E4037" s="38"/>
      <c r="F4037" s="90" t="s">
        <v>236</v>
      </c>
      <c r="G4037" s="38" t="s">
        <v>238</v>
      </c>
      <c r="H4037" s="40">
        <v>7532201684</v>
      </c>
      <c r="I4037" s="5">
        <v>63865.25</v>
      </c>
      <c r="J4037" s="2"/>
      <c r="K4037" s="2">
        <v>11495.75</v>
      </c>
      <c r="L4037" s="3">
        <f t="shared" si="62"/>
        <v>75361</v>
      </c>
      <c r="M4037" s="41"/>
      <c r="N4037" s="39"/>
      <c r="O4037" s="39" t="s">
        <v>52</v>
      </c>
      <c r="P4037" s="40"/>
      <c r="Q4037" s="41"/>
      <c r="R4037" s="39" t="s">
        <v>54</v>
      </c>
      <c r="S4037" s="68"/>
    </row>
    <row r="4038" spans="1:19" s="70" customFormat="1" ht="12.75" hidden="1" customHeight="1" x14ac:dyDescent="0.2">
      <c r="A4038" s="38">
        <v>225</v>
      </c>
      <c r="B4038" s="39" t="s">
        <v>17420</v>
      </c>
      <c r="C4038" s="39" t="s">
        <v>17421</v>
      </c>
      <c r="D4038" s="38">
        <v>400732</v>
      </c>
      <c r="E4038" s="38"/>
      <c r="F4038" s="39" t="s">
        <v>17422</v>
      </c>
      <c r="G4038" s="38">
        <v>8266016983</v>
      </c>
      <c r="H4038" s="40" t="s">
        <v>17423</v>
      </c>
      <c r="I4038" s="2">
        <v>63829.000000000007</v>
      </c>
      <c r="J4038" s="2"/>
      <c r="K4038" s="2">
        <v>11489.220000000001</v>
      </c>
      <c r="L4038" s="3">
        <f t="shared" ref="L4038:L4101" si="63">SUM(I4038:K4038)</f>
        <v>75318.22</v>
      </c>
      <c r="M4038" s="41">
        <v>44926</v>
      </c>
      <c r="N4038" s="39">
        <v>6870361445</v>
      </c>
      <c r="O4038" s="39" t="s">
        <v>8899</v>
      </c>
      <c r="P4038" s="40" t="s">
        <v>17424</v>
      </c>
      <c r="Q4038" s="41">
        <v>44972</v>
      </c>
      <c r="R4038" s="42" t="s">
        <v>8901</v>
      </c>
      <c r="S4038" s="68"/>
    </row>
    <row r="4039" spans="1:19" s="70" customFormat="1" ht="12.75" hidden="1" customHeight="1" x14ac:dyDescent="0.2">
      <c r="A4039" s="38" t="s">
        <v>6167</v>
      </c>
      <c r="B4039" s="1"/>
      <c r="C4039" s="1"/>
      <c r="D4039" s="51"/>
      <c r="E4039" s="51"/>
      <c r="F4039" s="39" t="s">
        <v>6168</v>
      </c>
      <c r="G4039" s="53"/>
      <c r="H4039" s="54" t="s">
        <v>16228</v>
      </c>
      <c r="I4039" s="35">
        <v>63828.13</v>
      </c>
      <c r="J4039" s="1"/>
      <c r="K4039" s="1"/>
      <c r="L4039" s="3">
        <f t="shared" si="63"/>
        <v>63828.13</v>
      </c>
      <c r="M4039" s="63"/>
      <c r="N4039" s="56"/>
      <c r="O4039" s="1"/>
      <c r="P4039" s="1"/>
      <c r="Q4039" s="57"/>
      <c r="R4039" s="42" t="s">
        <v>2417</v>
      </c>
      <c r="S4039" s="68"/>
    </row>
    <row r="4040" spans="1:19" s="70" customFormat="1" ht="12.75" customHeight="1" x14ac:dyDescent="0.2">
      <c r="A4040" s="38" t="s">
        <v>22208</v>
      </c>
      <c r="B4040" s="39" t="s">
        <v>22209</v>
      </c>
      <c r="C4040" s="39" t="s">
        <v>22210</v>
      </c>
      <c r="D4040" s="38">
        <v>301728</v>
      </c>
      <c r="E4040" s="38"/>
      <c r="F4040" s="39" t="s">
        <v>11504</v>
      </c>
      <c r="G4040" s="38">
        <v>8266020798</v>
      </c>
      <c r="H4040" s="40">
        <v>240810265</v>
      </c>
      <c r="I4040" s="2">
        <v>63820.338983050853</v>
      </c>
      <c r="J4040" s="2"/>
      <c r="K4040" s="2">
        <v>11487.661016949152</v>
      </c>
      <c r="L4040" s="3">
        <f t="shared" si="63"/>
        <v>75308</v>
      </c>
      <c r="M4040" s="41">
        <v>45336.729166666664</v>
      </c>
      <c r="N4040" s="39">
        <v>1246758572</v>
      </c>
      <c r="O4040" s="39" t="s">
        <v>18463</v>
      </c>
      <c r="P4040" s="40">
        <v>404226525208</v>
      </c>
      <c r="Q4040" s="41">
        <v>45404</v>
      </c>
      <c r="R4040" s="62" t="s">
        <v>29</v>
      </c>
      <c r="S4040" s="68"/>
    </row>
    <row r="4041" spans="1:19" s="70" customFormat="1" ht="12.75" hidden="1" customHeight="1" x14ac:dyDescent="0.2">
      <c r="A4041" s="38" t="s">
        <v>21571</v>
      </c>
      <c r="B4041" s="39" t="s">
        <v>21572</v>
      </c>
      <c r="C4041" s="39" t="s">
        <v>21573</v>
      </c>
      <c r="D4041" s="38">
        <v>502357</v>
      </c>
      <c r="E4041" s="38"/>
      <c r="F4041" s="90" t="s">
        <v>4068</v>
      </c>
      <c r="G4041" s="38">
        <v>8266019998</v>
      </c>
      <c r="H4041" s="40" t="s">
        <v>21574</v>
      </c>
      <c r="I4041" s="2">
        <v>63800</v>
      </c>
      <c r="J4041" s="2"/>
      <c r="K4041" s="2">
        <v>11484</v>
      </c>
      <c r="L4041" s="3">
        <f t="shared" si="63"/>
        <v>75284</v>
      </c>
      <c r="M4041" s="41">
        <v>45206.729166666664</v>
      </c>
      <c r="N4041" s="39">
        <v>1246589701</v>
      </c>
      <c r="O4041" s="39" t="s">
        <v>18453</v>
      </c>
      <c r="P4041" s="40" t="s">
        <v>21575</v>
      </c>
      <c r="Q4041" s="41">
        <v>45301</v>
      </c>
      <c r="R4041" s="62" t="s">
        <v>21</v>
      </c>
      <c r="S4041" s="68"/>
    </row>
    <row r="4042" spans="1:19" s="70" customFormat="1" ht="12.75" hidden="1" customHeight="1" x14ac:dyDescent="0.2">
      <c r="A4042" s="38" t="s">
        <v>7731</v>
      </c>
      <c r="B4042" s="39" t="s">
        <v>7732</v>
      </c>
      <c r="C4042" s="39" t="s">
        <v>7733</v>
      </c>
      <c r="D4042" s="38">
        <v>811819</v>
      </c>
      <c r="E4042" s="38"/>
      <c r="F4042" s="39" t="s">
        <v>1091</v>
      </c>
      <c r="G4042" s="38">
        <v>8263000049</v>
      </c>
      <c r="H4042" s="40" t="s">
        <v>7734</v>
      </c>
      <c r="I4042" s="2">
        <v>63775</v>
      </c>
      <c r="J4042" s="2"/>
      <c r="K4042" s="2">
        <v>0</v>
      </c>
      <c r="L4042" s="3">
        <f t="shared" si="63"/>
        <v>63775</v>
      </c>
      <c r="M4042" s="41">
        <v>44459.729166666664</v>
      </c>
      <c r="N4042" s="39">
        <v>3445017924</v>
      </c>
      <c r="O4042" s="39" t="s">
        <v>52</v>
      </c>
      <c r="P4042" s="40">
        <v>110082110755</v>
      </c>
      <c r="Q4042" s="41">
        <v>44478</v>
      </c>
      <c r="R4042" s="39" t="s">
        <v>54</v>
      </c>
      <c r="S4042" s="68"/>
    </row>
    <row r="4043" spans="1:19" s="70" customFormat="1" ht="12.75" hidden="1" customHeight="1" x14ac:dyDescent="0.2">
      <c r="A4043" s="38" t="s">
        <v>2953</v>
      </c>
      <c r="B4043" s="39" t="s">
        <v>2954</v>
      </c>
      <c r="C4043" s="39" t="s">
        <v>2955</v>
      </c>
      <c r="D4043" s="38">
        <v>811819</v>
      </c>
      <c r="E4043" s="38"/>
      <c r="F4043" s="39" t="s">
        <v>1091</v>
      </c>
      <c r="G4043" s="38">
        <v>8263000049</v>
      </c>
      <c r="H4043" s="40" t="s">
        <v>2956</v>
      </c>
      <c r="I4043" s="2">
        <v>63774</v>
      </c>
      <c r="J4043" s="2"/>
      <c r="K4043" s="2">
        <v>0</v>
      </c>
      <c r="L4043" s="3">
        <f t="shared" si="63"/>
        <v>63774</v>
      </c>
      <c r="M4043" s="41">
        <v>44331.729166666664</v>
      </c>
      <c r="N4043" s="39">
        <v>3445005886</v>
      </c>
      <c r="O4043" s="39" t="s">
        <v>52</v>
      </c>
      <c r="P4043" s="40">
        <v>105205603583</v>
      </c>
      <c r="Q4043" s="41">
        <v>44337</v>
      </c>
      <c r="R4043" s="39" t="s">
        <v>54</v>
      </c>
      <c r="S4043" s="68"/>
    </row>
    <row r="4044" spans="1:19" s="70" customFormat="1" ht="12.75" hidden="1" customHeight="1" x14ac:dyDescent="0.2">
      <c r="A4044" s="38" t="s">
        <v>5058</v>
      </c>
      <c r="B4044" s="39" t="s">
        <v>5059</v>
      </c>
      <c r="C4044" s="39" t="s">
        <v>5060</v>
      </c>
      <c r="D4044" s="38">
        <v>811819</v>
      </c>
      <c r="E4044" s="38"/>
      <c r="F4044" s="39" t="s">
        <v>1091</v>
      </c>
      <c r="G4044" s="38">
        <v>8263000049</v>
      </c>
      <c r="H4044" s="40" t="s">
        <v>5061</v>
      </c>
      <c r="I4044" s="2">
        <v>63774</v>
      </c>
      <c r="J4044" s="2"/>
      <c r="K4044" s="2">
        <v>0</v>
      </c>
      <c r="L4044" s="3">
        <f t="shared" si="63"/>
        <v>63774</v>
      </c>
      <c r="M4044" s="41">
        <v>44389.729166666664</v>
      </c>
      <c r="N4044" s="39">
        <v>3445010069</v>
      </c>
      <c r="O4044" s="39" t="s">
        <v>52</v>
      </c>
      <c r="P4044" s="40">
        <v>108023355182</v>
      </c>
      <c r="Q4044" s="41">
        <v>44411</v>
      </c>
      <c r="R4044" s="39" t="s">
        <v>54</v>
      </c>
      <c r="S4044" s="68"/>
    </row>
    <row r="4045" spans="1:19" s="70" customFormat="1" ht="12.75" hidden="1" customHeight="1" x14ac:dyDescent="0.2">
      <c r="A4045" s="38" t="s">
        <v>7460</v>
      </c>
      <c r="B4045" s="39" t="s">
        <v>7461</v>
      </c>
      <c r="C4045" s="39" t="s">
        <v>7462</v>
      </c>
      <c r="D4045" s="38">
        <v>811819</v>
      </c>
      <c r="E4045" s="38"/>
      <c r="F4045" s="39" t="s">
        <v>1091</v>
      </c>
      <c r="G4045" s="38">
        <v>8263000049</v>
      </c>
      <c r="H4045" s="40" t="s">
        <v>7463</v>
      </c>
      <c r="I4045" s="2">
        <v>63774</v>
      </c>
      <c r="J4045" s="2"/>
      <c r="K4045" s="2">
        <v>0</v>
      </c>
      <c r="L4045" s="3">
        <f t="shared" si="63"/>
        <v>63774</v>
      </c>
      <c r="M4045" s="41">
        <v>44459.729166666664</v>
      </c>
      <c r="N4045" s="39">
        <v>3445017972</v>
      </c>
      <c r="O4045" s="39" t="s">
        <v>52</v>
      </c>
      <c r="P4045" s="40">
        <v>110082110755</v>
      </c>
      <c r="Q4045" s="41">
        <v>44478</v>
      </c>
      <c r="R4045" s="39" t="s">
        <v>54</v>
      </c>
      <c r="S4045" s="68"/>
    </row>
    <row r="4046" spans="1:19" s="70" customFormat="1" ht="12.75" hidden="1" customHeight="1" x14ac:dyDescent="0.2">
      <c r="A4046" s="38" t="s">
        <v>7745</v>
      </c>
      <c r="B4046" s="39" t="s">
        <v>7746</v>
      </c>
      <c r="C4046" s="39" t="s">
        <v>7747</v>
      </c>
      <c r="D4046" s="38">
        <v>811819</v>
      </c>
      <c r="E4046" s="38"/>
      <c r="F4046" s="39" t="s">
        <v>1091</v>
      </c>
      <c r="G4046" s="38">
        <v>8263000049</v>
      </c>
      <c r="H4046" s="40" t="s">
        <v>7748</v>
      </c>
      <c r="I4046" s="2">
        <v>63774</v>
      </c>
      <c r="J4046" s="2"/>
      <c r="K4046" s="2">
        <v>0</v>
      </c>
      <c r="L4046" s="3">
        <f t="shared" si="63"/>
        <v>63774</v>
      </c>
      <c r="M4046" s="41">
        <v>44470.729166666664</v>
      </c>
      <c r="N4046" s="39">
        <v>3445017927</v>
      </c>
      <c r="O4046" s="39" t="s">
        <v>52</v>
      </c>
      <c r="P4046" s="40">
        <v>110082110755</v>
      </c>
      <c r="Q4046" s="41">
        <v>44478</v>
      </c>
      <c r="R4046" s="39" t="s">
        <v>54</v>
      </c>
      <c r="S4046" s="68"/>
    </row>
    <row r="4047" spans="1:19" s="70" customFormat="1" ht="12.75" hidden="1" customHeight="1" x14ac:dyDescent="0.2">
      <c r="A4047" s="38" t="s">
        <v>7753</v>
      </c>
      <c r="B4047" s="39" t="s">
        <v>7754</v>
      </c>
      <c r="C4047" s="39" t="s">
        <v>7755</v>
      </c>
      <c r="D4047" s="38">
        <v>811819</v>
      </c>
      <c r="E4047" s="38"/>
      <c r="F4047" s="39" t="s">
        <v>1091</v>
      </c>
      <c r="G4047" s="38">
        <v>8263000049</v>
      </c>
      <c r="H4047" s="40" t="s">
        <v>7756</v>
      </c>
      <c r="I4047" s="2">
        <v>63774</v>
      </c>
      <c r="J4047" s="2"/>
      <c r="K4047" s="2">
        <v>0</v>
      </c>
      <c r="L4047" s="3">
        <f t="shared" si="63"/>
        <v>63774</v>
      </c>
      <c r="M4047" s="41">
        <v>44442.729166666664</v>
      </c>
      <c r="N4047" s="39">
        <v>3445017931</v>
      </c>
      <c r="O4047" s="39" t="s">
        <v>52</v>
      </c>
      <c r="P4047" s="40">
        <v>110082110755</v>
      </c>
      <c r="Q4047" s="41">
        <v>44478</v>
      </c>
      <c r="R4047" s="39" t="s">
        <v>54</v>
      </c>
      <c r="S4047" s="68"/>
    </row>
    <row r="4048" spans="1:19" s="70" customFormat="1" ht="12.75" hidden="1" customHeight="1" x14ac:dyDescent="0.2">
      <c r="A4048" s="38" t="s">
        <v>7846</v>
      </c>
      <c r="B4048" s="39" t="s">
        <v>7847</v>
      </c>
      <c r="C4048" s="39" t="s">
        <v>7848</v>
      </c>
      <c r="D4048" s="38">
        <v>811819</v>
      </c>
      <c r="E4048" s="38"/>
      <c r="F4048" s="39" t="s">
        <v>1091</v>
      </c>
      <c r="G4048" s="38">
        <v>8263000049</v>
      </c>
      <c r="H4048" s="40" t="s">
        <v>7849</v>
      </c>
      <c r="I4048" s="2">
        <v>63774</v>
      </c>
      <c r="J4048" s="2"/>
      <c r="K4048" s="2">
        <v>0</v>
      </c>
      <c r="L4048" s="3">
        <f t="shared" si="63"/>
        <v>63774</v>
      </c>
      <c r="M4048" s="41">
        <v>44467.729166666664</v>
      </c>
      <c r="N4048" s="39">
        <v>3445018002</v>
      </c>
      <c r="O4048" s="39" t="s">
        <v>52</v>
      </c>
      <c r="P4048" s="40">
        <v>110082110755</v>
      </c>
      <c r="Q4048" s="41">
        <v>44478</v>
      </c>
      <c r="R4048" s="39" t="s">
        <v>54</v>
      </c>
      <c r="S4048" s="68"/>
    </row>
    <row r="4049" spans="1:19" s="70" customFormat="1" ht="12.75" hidden="1" customHeight="1" x14ac:dyDescent="0.2">
      <c r="A4049" s="38" t="s">
        <v>8463</v>
      </c>
      <c r="B4049" s="39" t="s">
        <v>8464</v>
      </c>
      <c r="C4049" s="39" t="s">
        <v>8465</v>
      </c>
      <c r="D4049" s="38">
        <v>811819</v>
      </c>
      <c r="E4049" s="38"/>
      <c r="F4049" s="39" t="s">
        <v>1091</v>
      </c>
      <c r="G4049" s="38">
        <v>8263000049</v>
      </c>
      <c r="H4049" s="40" t="s">
        <v>8466</v>
      </c>
      <c r="I4049" s="2">
        <v>63774</v>
      </c>
      <c r="J4049" s="2"/>
      <c r="K4049" s="2">
        <v>0</v>
      </c>
      <c r="L4049" s="3">
        <f t="shared" si="63"/>
        <v>63774</v>
      </c>
      <c r="M4049" s="41">
        <v>44496.729166666664</v>
      </c>
      <c r="N4049" s="39">
        <v>3445019875</v>
      </c>
      <c r="O4049" s="39" t="s">
        <v>52</v>
      </c>
      <c r="P4049" s="40">
        <v>110082110755</v>
      </c>
      <c r="Q4049" s="41">
        <v>44478</v>
      </c>
      <c r="R4049" s="39" t="s">
        <v>54</v>
      </c>
      <c r="S4049" s="68"/>
    </row>
    <row r="4050" spans="1:19" s="70" customFormat="1" ht="15" hidden="1" customHeight="1" x14ac:dyDescent="0.25">
      <c r="A4050" s="76" t="s">
        <v>317</v>
      </c>
      <c r="B4050" s="77" t="s">
        <v>318</v>
      </c>
      <c r="C4050" s="77" t="s">
        <v>319</v>
      </c>
      <c r="D4050" s="76">
        <v>407261</v>
      </c>
      <c r="E4050" s="76"/>
      <c r="F4050" s="138" t="s">
        <v>58</v>
      </c>
      <c r="G4050" s="76">
        <v>8266009944</v>
      </c>
      <c r="H4050" s="78">
        <v>9854017404</v>
      </c>
      <c r="I4050" s="79">
        <v>63741.56</v>
      </c>
      <c r="J4050" s="79"/>
      <c r="K4050" s="79">
        <v>0</v>
      </c>
      <c r="L4050" s="80">
        <f t="shared" si="63"/>
        <v>63741.56</v>
      </c>
      <c r="M4050" s="81">
        <v>44196.729166666664</v>
      </c>
      <c r="N4050" s="77">
        <v>6870236962</v>
      </c>
      <c r="O4050" s="77" t="s">
        <v>52</v>
      </c>
      <c r="P4050" s="78"/>
      <c r="Q4050" s="81"/>
      <c r="R4050" s="77" t="s">
        <v>54</v>
      </c>
      <c r="S4050" s="83"/>
    </row>
    <row r="4051" spans="1:19" s="70" customFormat="1" ht="12.75" hidden="1" customHeight="1" x14ac:dyDescent="0.2">
      <c r="A4051" s="38" t="s">
        <v>10553</v>
      </c>
      <c r="B4051" s="39" t="s">
        <v>10554</v>
      </c>
      <c r="C4051" s="39" t="s">
        <v>10555</v>
      </c>
      <c r="D4051" s="38">
        <v>811819</v>
      </c>
      <c r="E4051" s="38"/>
      <c r="F4051" s="39" t="s">
        <v>1091</v>
      </c>
      <c r="G4051" s="38">
        <v>8263000049</v>
      </c>
      <c r="H4051" s="40" t="s">
        <v>10556</v>
      </c>
      <c r="I4051" s="2">
        <v>63715</v>
      </c>
      <c r="J4051" s="2"/>
      <c r="K4051" s="2">
        <v>0</v>
      </c>
      <c r="L4051" s="3">
        <f t="shared" si="63"/>
        <v>63715</v>
      </c>
      <c r="M4051" s="41">
        <v>44533.729166666664</v>
      </c>
      <c r="N4051" s="39">
        <v>3445027174</v>
      </c>
      <c r="O4051" s="39" t="s">
        <v>52</v>
      </c>
      <c r="P4051" s="40">
        <v>203116259038</v>
      </c>
      <c r="Q4051" s="41">
        <v>44634</v>
      </c>
      <c r="R4051" s="39" t="s">
        <v>54</v>
      </c>
      <c r="S4051" s="68"/>
    </row>
    <row r="4052" spans="1:19" s="70" customFormat="1" ht="12.75" hidden="1" customHeight="1" x14ac:dyDescent="0.25">
      <c r="A4052" s="38" t="s">
        <v>465</v>
      </c>
      <c r="B4052" s="39" t="s">
        <v>466</v>
      </c>
      <c r="C4052" s="39" t="s">
        <v>467</v>
      </c>
      <c r="D4052" s="38">
        <v>407261</v>
      </c>
      <c r="E4052" s="38"/>
      <c r="F4052" s="138" t="s">
        <v>58</v>
      </c>
      <c r="G4052" s="38">
        <v>8266010190</v>
      </c>
      <c r="H4052" s="40">
        <v>9854017658</v>
      </c>
      <c r="I4052" s="2">
        <v>63366.9</v>
      </c>
      <c r="J4052" s="2"/>
      <c r="K4052" s="2">
        <v>0</v>
      </c>
      <c r="L4052" s="3">
        <f t="shared" si="63"/>
        <v>63366.9</v>
      </c>
      <c r="M4052" s="41">
        <v>44216.729166666664</v>
      </c>
      <c r="N4052" s="39">
        <v>6870271743</v>
      </c>
      <c r="O4052" s="39" t="s">
        <v>52</v>
      </c>
      <c r="P4052" s="40"/>
      <c r="Q4052" s="41"/>
      <c r="R4052" s="39" t="s">
        <v>54</v>
      </c>
      <c r="S4052" s="68"/>
    </row>
    <row r="4053" spans="1:19" s="70" customFormat="1" ht="12.75" hidden="1" customHeight="1" x14ac:dyDescent="0.2">
      <c r="A4053" s="38" t="s">
        <v>6599</v>
      </c>
      <c r="B4053" s="39" t="s">
        <v>6600</v>
      </c>
      <c r="C4053" s="39" t="s">
        <v>6601</v>
      </c>
      <c r="D4053" s="38">
        <v>401972</v>
      </c>
      <c r="E4053" s="38"/>
      <c r="F4053" s="39" t="s">
        <v>842</v>
      </c>
      <c r="G4053" s="38">
        <v>8263000049</v>
      </c>
      <c r="H4053" s="40" t="s">
        <v>6602</v>
      </c>
      <c r="I4053" s="2">
        <v>63350</v>
      </c>
      <c r="J4053" s="2">
        <v>0</v>
      </c>
      <c r="K4053" s="2">
        <v>11403</v>
      </c>
      <c r="L4053" s="3">
        <f t="shared" si="63"/>
        <v>74753</v>
      </c>
      <c r="M4053" s="41">
        <v>44427.729166666664</v>
      </c>
      <c r="N4053" s="39">
        <v>6870217449</v>
      </c>
      <c r="O4053" s="39" t="s">
        <v>52</v>
      </c>
      <c r="P4053" s="40"/>
      <c r="Q4053" s="41"/>
      <c r="R4053" s="39" t="s">
        <v>54</v>
      </c>
      <c r="S4053" s="68"/>
    </row>
    <row r="4054" spans="1:19" s="70" customFormat="1" ht="12.75" hidden="1" customHeight="1" x14ac:dyDescent="0.25">
      <c r="A4054" s="38" t="s">
        <v>419</v>
      </c>
      <c r="B4054" s="39" t="s">
        <v>420</v>
      </c>
      <c r="C4054" s="39" t="s">
        <v>421</v>
      </c>
      <c r="D4054" s="38">
        <v>407261</v>
      </c>
      <c r="E4054" s="38"/>
      <c r="F4054" s="138" t="s">
        <v>58</v>
      </c>
      <c r="G4054" s="38">
        <v>8266009944</v>
      </c>
      <c r="H4054" s="40">
        <v>9854017419</v>
      </c>
      <c r="I4054" s="2">
        <v>63341.93</v>
      </c>
      <c r="J4054" s="2"/>
      <c r="K4054" s="2">
        <v>0</v>
      </c>
      <c r="L4054" s="3">
        <f t="shared" si="63"/>
        <v>63341.93</v>
      </c>
      <c r="M4054" s="41">
        <v>44197.729166666664</v>
      </c>
      <c r="N4054" s="39">
        <v>6870254244</v>
      </c>
      <c r="O4054" s="39" t="s">
        <v>52</v>
      </c>
      <c r="P4054" s="40"/>
      <c r="Q4054" s="41"/>
      <c r="R4054" s="39" t="s">
        <v>54</v>
      </c>
      <c r="S4054" s="68"/>
    </row>
    <row r="4055" spans="1:19" s="70" customFormat="1" ht="12.75" hidden="1" customHeight="1" x14ac:dyDescent="0.2">
      <c r="A4055" s="38" t="s">
        <v>19050</v>
      </c>
      <c r="B4055" s="39" t="s">
        <v>19051</v>
      </c>
      <c r="C4055" s="39" t="s">
        <v>19052</v>
      </c>
      <c r="D4055" s="38">
        <v>137847</v>
      </c>
      <c r="E4055" s="38"/>
      <c r="F4055" s="39" t="s">
        <v>17353</v>
      </c>
      <c r="G4055" s="38">
        <v>8266017630</v>
      </c>
      <c r="H4055" s="40" t="s">
        <v>19053</v>
      </c>
      <c r="I4055" s="2">
        <v>63325.423728813563</v>
      </c>
      <c r="J4055" s="2"/>
      <c r="K4055" s="2">
        <v>11398.576271186441</v>
      </c>
      <c r="L4055" s="3">
        <f t="shared" si="63"/>
        <v>74724</v>
      </c>
      <c r="M4055" s="41">
        <v>45019.729166666664</v>
      </c>
      <c r="N4055" s="39">
        <v>1246346131</v>
      </c>
      <c r="O4055" s="39" t="s">
        <v>18453</v>
      </c>
      <c r="P4055" s="40" t="s">
        <v>19024</v>
      </c>
      <c r="Q4055" s="41">
        <v>45065</v>
      </c>
      <c r="R4055" s="62" t="s">
        <v>21</v>
      </c>
      <c r="S4055" s="68"/>
    </row>
    <row r="4056" spans="1:19" s="70" customFormat="1" ht="12.75" hidden="1" customHeight="1" x14ac:dyDescent="0.25">
      <c r="A4056" s="38" t="s">
        <v>6385</v>
      </c>
      <c r="B4056" s="42" t="s">
        <v>6386</v>
      </c>
      <c r="C4056" s="42" t="s">
        <v>6387</v>
      </c>
      <c r="D4056" s="38">
        <v>407261</v>
      </c>
      <c r="E4056" s="38"/>
      <c r="F4056" s="139" t="s">
        <v>58</v>
      </c>
      <c r="G4056" s="38">
        <v>8266012048</v>
      </c>
      <c r="H4056" s="40">
        <v>9854022476</v>
      </c>
      <c r="I4056" s="3">
        <v>63079.12</v>
      </c>
      <c r="J4056" s="3"/>
      <c r="K4056" s="3">
        <v>0</v>
      </c>
      <c r="L4056" s="3">
        <f t="shared" si="63"/>
        <v>63079.12</v>
      </c>
      <c r="M4056" s="41">
        <v>44449.729166666664</v>
      </c>
      <c r="N4056" s="39">
        <v>6870211028</v>
      </c>
      <c r="O4056" s="42" t="s">
        <v>315</v>
      </c>
      <c r="P4056" s="42"/>
      <c r="Q4056" s="60"/>
      <c r="R4056" s="42" t="s">
        <v>243</v>
      </c>
      <c r="S4056" s="68" t="s">
        <v>506</v>
      </c>
    </row>
    <row r="4057" spans="1:19" s="70" customFormat="1" ht="12.75" hidden="1" customHeight="1" x14ac:dyDescent="0.2">
      <c r="A4057" s="38" t="s">
        <v>6670</v>
      </c>
      <c r="B4057" s="42" t="s">
        <v>6671</v>
      </c>
      <c r="C4057" s="42" t="s">
        <v>6672</v>
      </c>
      <c r="D4057" s="38">
        <v>816273</v>
      </c>
      <c r="E4057" s="38"/>
      <c r="F4057" s="42" t="s">
        <v>51</v>
      </c>
      <c r="G4057" s="38">
        <v>8268005602</v>
      </c>
      <c r="H4057" s="40">
        <v>285</v>
      </c>
      <c r="I4057" s="3">
        <v>63000</v>
      </c>
      <c r="J4057" s="3"/>
      <c r="K4057" s="3">
        <v>11340</v>
      </c>
      <c r="L4057" s="3">
        <f t="shared" si="63"/>
        <v>74340</v>
      </c>
      <c r="M4057" s="41">
        <v>44459.729166666664</v>
      </c>
      <c r="N4057" s="39">
        <v>44097876</v>
      </c>
      <c r="O4057" s="42" t="s">
        <v>315</v>
      </c>
      <c r="P4057" s="42" t="s">
        <v>6673</v>
      </c>
      <c r="Q4057" s="60">
        <v>44478</v>
      </c>
      <c r="R4057" s="42" t="s">
        <v>243</v>
      </c>
      <c r="S4057" s="68"/>
    </row>
    <row r="4058" spans="1:19" s="70" customFormat="1" ht="12.75" hidden="1" customHeight="1" x14ac:dyDescent="0.2">
      <c r="A4058" s="38" t="s">
        <v>9373</v>
      </c>
      <c r="B4058" s="39" t="s">
        <v>9374</v>
      </c>
      <c r="C4058" s="39" t="s">
        <v>9375</v>
      </c>
      <c r="D4058" s="38">
        <v>811819</v>
      </c>
      <c r="E4058" s="38"/>
      <c r="F4058" s="39" t="s">
        <v>1091</v>
      </c>
      <c r="G4058" s="38">
        <v>8262000049</v>
      </c>
      <c r="H4058" s="40" t="s">
        <v>9376</v>
      </c>
      <c r="I4058" s="2">
        <v>62902</v>
      </c>
      <c r="J4058" s="2"/>
      <c r="K4058" s="2">
        <v>0</v>
      </c>
      <c r="L4058" s="3">
        <f t="shared" si="63"/>
        <v>62902</v>
      </c>
      <c r="M4058" s="41">
        <v>44536.729166666664</v>
      </c>
      <c r="N4058" s="39">
        <v>3445023195</v>
      </c>
      <c r="O4058" s="39" t="s">
        <v>52</v>
      </c>
      <c r="P4058" s="40">
        <v>110082110755</v>
      </c>
      <c r="Q4058" s="41">
        <v>44478</v>
      </c>
      <c r="R4058" s="39" t="s">
        <v>54</v>
      </c>
      <c r="S4058" s="68"/>
    </row>
    <row r="4059" spans="1:19" s="70" customFormat="1" ht="12.75" hidden="1" customHeight="1" x14ac:dyDescent="0.2">
      <c r="A4059" s="38" t="s">
        <v>10969</v>
      </c>
      <c r="B4059" s="42" t="s">
        <v>10970</v>
      </c>
      <c r="C4059" s="42" t="s">
        <v>10971</v>
      </c>
      <c r="D4059" s="38">
        <v>821146</v>
      </c>
      <c r="E4059" s="38"/>
      <c r="F4059" s="42" t="s">
        <v>446</v>
      </c>
      <c r="G4059" s="38">
        <v>8263000191</v>
      </c>
      <c r="H4059" s="40" t="s">
        <v>10972</v>
      </c>
      <c r="I4059" s="3">
        <v>62889.8</v>
      </c>
      <c r="J4059" s="3"/>
      <c r="K4059" s="3">
        <v>11320.2</v>
      </c>
      <c r="L4059" s="3">
        <f t="shared" si="63"/>
        <v>74210</v>
      </c>
      <c r="M4059" s="41">
        <v>44594.729166666664</v>
      </c>
      <c r="N4059" s="39">
        <v>6870392148</v>
      </c>
      <c r="O4059" s="42" t="s">
        <v>315</v>
      </c>
      <c r="P4059" s="42">
        <v>203254242335</v>
      </c>
      <c r="Q4059" s="60">
        <v>44648</v>
      </c>
      <c r="R4059" s="42" t="s">
        <v>243</v>
      </c>
      <c r="S4059" s="68"/>
    </row>
    <row r="4060" spans="1:19" s="70" customFormat="1" ht="12.75" hidden="1" customHeight="1" x14ac:dyDescent="0.2">
      <c r="A4060" s="38" t="s">
        <v>5152</v>
      </c>
      <c r="B4060" s="39" t="s">
        <v>5153</v>
      </c>
      <c r="C4060" s="39" t="s">
        <v>5154</v>
      </c>
      <c r="D4060" s="38">
        <v>811819</v>
      </c>
      <c r="E4060" s="38"/>
      <c r="F4060" s="39" t="s">
        <v>1091</v>
      </c>
      <c r="G4060" s="38">
        <v>8263000049</v>
      </c>
      <c r="H4060" s="40" t="s">
        <v>5155</v>
      </c>
      <c r="I4060" s="2">
        <v>62808</v>
      </c>
      <c r="J4060" s="2"/>
      <c r="K4060" s="2">
        <v>0</v>
      </c>
      <c r="L4060" s="3">
        <f t="shared" si="63"/>
        <v>62808</v>
      </c>
      <c r="M4060" s="41">
        <v>44402</v>
      </c>
      <c r="N4060" s="39">
        <v>3445010776</v>
      </c>
      <c r="O4060" s="39" t="s">
        <v>52</v>
      </c>
      <c r="P4060" s="40">
        <v>108023355182</v>
      </c>
      <c r="Q4060" s="41">
        <v>44411</v>
      </c>
      <c r="R4060" s="39" t="s">
        <v>54</v>
      </c>
      <c r="S4060" s="68"/>
    </row>
    <row r="4061" spans="1:19" s="70" customFormat="1" ht="12.75" hidden="1" customHeight="1" x14ac:dyDescent="0.2">
      <c r="A4061" s="38" t="s">
        <v>5199</v>
      </c>
      <c r="B4061" s="39" t="s">
        <v>5200</v>
      </c>
      <c r="C4061" s="39" t="s">
        <v>5201</v>
      </c>
      <c r="D4061" s="38">
        <v>811819</v>
      </c>
      <c r="E4061" s="38"/>
      <c r="F4061" s="39" t="s">
        <v>1091</v>
      </c>
      <c r="G4061" s="38">
        <v>8263000049</v>
      </c>
      <c r="H4061" s="40" t="s">
        <v>5202</v>
      </c>
      <c r="I4061" s="2">
        <v>62808</v>
      </c>
      <c r="J4061" s="2"/>
      <c r="K4061" s="2">
        <v>0</v>
      </c>
      <c r="L4061" s="3">
        <f t="shared" si="63"/>
        <v>62808</v>
      </c>
      <c r="M4061" s="41">
        <v>44396</v>
      </c>
      <c r="N4061" s="39">
        <v>3445010778</v>
      </c>
      <c r="O4061" s="39" t="s">
        <v>52</v>
      </c>
      <c r="P4061" s="40">
        <v>108023355182</v>
      </c>
      <c r="Q4061" s="41">
        <v>44411</v>
      </c>
      <c r="R4061" s="39" t="s">
        <v>54</v>
      </c>
      <c r="S4061" s="68"/>
    </row>
    <row r="4062" spans="1:19" s="70" customFormat="1" ht="12.75" hidden="1" customHeight="1" x14ac:dyDescent="0.2">
      <c r="A4062" s="38" t="s">
        <v>6041</v>
      </c>
      <c r="B4062" s="39" t="s">
        <v>6042</v>
      </c>
      <c r="C4062" s="39" t="s">
        <v>6043</v>
      </c>
      <c r="D4062" s="38">
        <v>811819</v>
      </c>
      <c r="E4062" s="38"/>
      <c r="F4062" s="39" t="s">
        <v>1091</v>
      </c>
      <c r="G4062" s="38">
        <v>8263000049</v>
      </c>
      <c r="H4062" s="40" t="s">
        <v>6044</v>
      </c>
      <c r="I4062" s="2">
        <v>62808</v>
      </c>
      <c r="J4062" s="2"/>
      <c r="K4062" s="2">
        <v>0</v>
      </c>
      <c r="L4062" s="3">
        <f t="shared" si="63"/>
        <v>62808</v>
      </c>
      <c r="M4062" s="41">
        <v>44410.729166666664</v>
      </c>
      <c r="N4062" s="39">
        <v>3445013117</v>
      </c>
      <c r="O4062" s="39" t="s">
        <v>52</v>
      </c>
      <c r="P4062" s="40">
        <v>108250676225</v>
      </c>
      <c r="Q4062" s="41">
        <v>44437</v>
      </c>
      <c r="R4062" s="39" t="s">
        <v>54</v>
      </c>
      <c r="S4062" s="68"/>
    </row>
    <row r="4063" spans="1:19" s="70" customFormat="1" ht="12.75" hidden="1" customHeight="1" x14ac:dyDescent="0.2">
      <c r="A4063" s="38" t="s">
        <v>7703</v>
      </c>
      <c r="B4063" s="39" t="s">
        <v>7704</v>
      </c>
      <c r="C4063" s="39" t="s">
        <v>7705</v>
      </c>
      <c r="D4063" s="38">
        <v>811819</v>
      </c>
      <c r="E4063" s="38"/>
      <c r="F4063" s="39" t="s">
        <v>1091</v>
      </c>
      <c r="G4063" s="38">
        <v>8263000049</v>
      </c>
      <c r="H4063" s="40" t="s">
        <v>7706</v>
      </c>
      <c r="I4063" s="2">
        <v>62808</v>
      </c>
      <c r="J4063" s="2"/>
      <c r="K4063" s="2">
        <v>0</v>
      </c>
      <c r="L4063" s="3">
        <f t="shared" si="63"/>
        <v>62808</v>
      </c>
      <c r="M4063" s="41">
        <v>44494</v>
      </c>
      <c r="N4063" s="39">
        <v>3445019700</v>
      </c>
      <c r="O4063" s="39" t="s">
        <v>52</v>
      </c>
      <c r="P4063" s="40">
        <v>110082110755</v>
      </c>
      <c r="Q4063" s="41">
        <v>44478</v>
      </c>
      <c r="R4063" s="39" t="s">
        <v>54</v>
      </c>
      <c r="S4063" s="68"/>
    </row>
    <row r="4064" spans="1:19" s="70" customFormat="1" ht="12.75" hidden="1" customHeight="1" x14ac:dyDescent="0.2">
      <c r="A4064" s="38" t="s">
        <v>7707</v>
      </c>
      <c r="B4064" s="39" t="s">
        <v>7708</v>
      </c>
      <c r="C4064" s="39" t="s">
        <v>7709</v>
      </c>
      <c r="D4064" s="38">
        <v>811819</v>
      </c>
      <c r="E4064" s="38"/>
      <c r="F4064" s="39" t="s">
        <v>1091</v>
      </c>
      <c r="G4064" s="38">
        <v>8263000049</v>
      </c>
      <c r="H4064" s="40" t="s">
        <v>7710</v>
      </c>
      <c r="I4064" s="2">
        <v>62808</v>
      </c>
      <c r="J4064" s="2"/>
      <c r="K4064" s="2">
        <v>0</v>
      </c>
      <c r="L4064" s="3">
        <f t="shared" si="63"/>
        <v>62808</v>
      </c>
      <c r="M4064" s="41">
        <v>44495</v>
      </c>
      <c r="N4064" s="39">
        <v>3445019699</v>
      </c>
      <c r="O4064" s="39" t="s">
        <v>52</v>
      </c>
      <c r="P4064" s="40">
        <v>110082110755</v>
      </c>
      <c r="Q4064" s="41">
        <v>44478</v>
      </c>
      <c r="R4064" s="39" t="s">
        <v>54</v>
      </c>
      <c r="S4064" s="68"/>
    </row>
    <row r="4065" spans="1:19" s="70" customFormat="1" ht="12.75" hidden="1" customHeight="1" x14ac:dyDescent="0.2">
      <c r="A4065" s="38" t="s">
        <v>7715</v>
      </c>
      <c r="B4065" s="39" t="s">
        <v>7716</v>
      </c>
      <c r="C4065" s="39" t="s">
        <v>7717</v>
      </c>
      <c r="D4065" s="38">
        <v>811819</v>
      </c>
      <c r="E4065" s="38"/>
      <c r="F4065" s="39" t="s">
        <v>1091</v>
      </c>
      <c r="G4065" s="38">
        <v>8263000049</v>
      </c>
      <c r="H4065" s="40" t="s">
        <v>7718</v>
      </c>
      <c r="I4065" s="2">
        <v>62808</v>
      </c>
      <c r="J4065" s="2"/>
      <c r="K4065" s="2">
        <v>0</v>
      </c>
      <c r="L4065" s="3">
        <f t="shared" si="63"/>
        <v>62808</v>
      </c>
      <c r="M4065" s="41">
        <v>44495</v>
      </c>
      <c r="N4065" s="39">
        <v>3445019696</v>
      </c>
      <c r="O4065" s="39" t="s">
        <v>52</v>
      </c>
      <c r="P4065" s="40">
        <v>110082110755</v>
      </c>
      <c r="Q4065" s="41">
        <v>44478</v>
      </c>
      <c r="R4065" s="39" t="s">
        <v>54</v>
      </c>
      <c r="S4065" s="68"/>
    </row>
    <row r="4066" spans="1:19" s="70" customFormat="1" ht="12.75" hidden="1" customHeight="1" x14ac:dyDescent="0.2">
      <c r="A4066" s="38" t="s">
        <v>8467</v>
      </c>
      <c r="B4066" s="39" t="s">
        <v>8468</v>
      </c>
      <c r="C4066" s="39" t="s">
        <v>8469</v>
      </c>
      <c r="D4066" s="38">
        <v>811819</v>
      </c>
      <c r="E4066" s="38"/>
      <c r="F4066" s="39" t="s">
        <v>1091</v>
      </c>
      <c r="G4066" s="38">
        <v>8263000049</v>
      </c>
      <c r="H4066" s="40" t="s">
        <v>8470</v>
      </c>
      <c r="I4066" s="2">
        <v>62808</v>
      </c>
      <c r="J4066" s="2"/>
      <c r="K4066" s="2">
        <v>0</v>
      </c>
      <c r="L4066" s="3">
        <f t="shared" si="63"/>
        <v>62808</v>
      </c>
      <c r="M4066" s="41">
        <v>44480</v>
      </c>
      <c r="N4066" s="39">
        <v>3445019877</v>
      </c>
      <c r="O4066" s="39" t="s">
        <v>52</v>
      </c>
      <c r="P4066" s="40">
        <v>110082110755</v>
      </c>
      <c r="Q4066" s="41">
        <v>44478</v>
      </c>
      <c r="R4066" s="39" t="s">
        <v>54</v>
      </c>
      <c r="S4066" s="68"/>
    </row>
    <row r="4067" spans="1:19" s="70" customFormat="1" ht="12.75" hidden="1" customHeight="1" x14ac:dyDescent="0.2">
      <c r="A4067" s="38" t="s">
        <v>9243</v>
      </c>
      <c r="B4067" s="39" t="s">
        <v>9244</v>
      </c>
      <c r="C4067" s="39" t="s">
        <v>9245</v>
      </c>
      <c r="D4067" s="38">
        <v>811819</v>
      </c>
      <c r="E4067" s="38"/>
      <c r="F4067" s="39" t="s">
        <v>1091</v>
      </c>
      <c r="G4067" s="38">
        <v>8263000049</v>
      </c>
      <c r="H4067" s="40" t="s">
        <v>9246</v>
      </c>
      <c r="I4067" s="2">
        <v>62808</v>
      </c>
      <c r="J4067" s="2"/>
      <c r="K4067" s="2">
        <v>0</v>
      </c>
      <c r="L4067" s="3">
        <f t="shared" si="63"/>
        <v>62808</v>
      </c>
      <c r="M4067" s="41">
        <v>44515.729166666664</v>
      </c>
      <c r="N4067" s="39">
        <v>3445022783</v>
      </c>
      <c r="O4067" s="39" t="s">
        <v>52</v>
      </c>
      <c r="P4067" s="40">
        <v>110082110755</v>
      </c>
      <c r="Q4067" s="41">
        <v>44478</v>
      </c>
      <c r="R4067" s="39" t="s">
        <v>54</v>
      </c>
      <c r="S4067" s="68"/>
    </row>
    <row r="4068" spans="1:19" s="70" customFormat="1" ht="12.75" hidden="1" customHeight="1" x14ac:dyDescent="0.2">
      <c r="A4068" s="38" t="s">
        <v>10557</v>
      </c>
      <c r="B4068" s="39" t="s">
        <v>10558</v>
      </c>
      <c r="C4068" s="39" t="s">
        <v>10559</v>
      </c>
      <c r="D4068" s="38">
        <v>811819</v>
      </c>
      <c r="E4068" s="38"/>
      <c r="F4068" s="39" t="s">
        <v>1091</v>
      </c>
      <c r="G4068" s="38">
        <v>8263000049</v>
      </c>
      <c r="H4068" s="40" t="s">
        <v>10560</v>
      </c>
      <c r="I4068" s="2">
        <v>62808</v>
      </c>
      <c r="J4068" s="2"/>
      <c r="K4068" s="2">
        <v>0</v>
      </c>
      <c r="L4068" s="3">
        <f t="shared" si="63"/>
        <v>62808</v>
      </c>
      <c r="M4068" s="41">
        <v>44550.729166666664</v>
      </c>
      <c r="N4068" s="39">
        <v>3445027192</v>
      </c>
      <c r="O4068" s="39" t="s">
        <v>52</v>
      </c>
      <c r="P4068" s="40">
        <v>203116259038</v>
      </c>
      <c r="Q4068" s="41">
        <v>44634</v>
      </c>
      <c r="R4068" s="39" t="s">
        <v>54</v>
      </c>
      <c r="S4068" s="68"/>
    </row>
    <row r="4069" spans="1:19" s="70" customFormat="1" ht="12.75" hidden="1" customHeight="1" x14ac:dyDescent="0.25">
      <c r="A4069" s="38" t="s">
        <v>323</v>
      </c>
      <c r="B4069" s="39" t="s">
        <v>324</v>
      </c>
      <c r="C4069" s="39" t="s">
        <v>325</v>
      </c>
      <c r="D4069" s="38">
        <v>407261</v>
      </c>
      <c r="E4069" s="38"/>
      <c r="F4069" s="138" t="s">
        <v>58</v>
      </c>
      <c r="G4069" s="38">
        <v>8266009944</v>
      </c>
      <c r="H4069" s="40">
        <v>9854017338</v>
      </c>
      <c r="I4069" s="2">
        <v>62742.48</v>
      </c>
      <c r="J4069" s="2"/>
      <c r="K4069" s="2">
        <v>0</v>
      </c>
      <c r="L4069" s="3">
        <f t="shared" si="63"/>
        <v>62742.48</v>
      </c>
      <c r="M4069" s="41">
        <v>44193.729166666664</v>
      </c>
      <c r="N4069" s="39"/>
      <c r="O4069" s="39" t="s">
        <v>52</v>
      </c>
      <c r="P4069" s="40"/>
      <c r="Q4069" s="41"/>
      <c r="R4069" s="39" t="s">
        <v>54</v>
      </c>
      <c r="S4069" s="68"/>
    </row>
    <row r="4070" spans="1:19" s="70" customFormat="1" ht="12.75" hidden="1" customHeight="1" x14ac:dyDescent="0.2">
      <c r="A4070" s="38" t="s">
        <v>5345</v>
      </c>
      <c r="B4070" s="39" t="s">
        <v>5346</v>
      </c>
      <c r="C4070" s="39" t="s">
        <v>5347</v>
      </c>
      <c r="D4070" s="38">
        <v>116760</v>
      </c>
      <c r="E4070" s="38"/>
      <c r="F4070" s="39" t="s">
        <v>4157</v>
      </c>
      <c r="G4070" s="38">
        <v>8266011634</v>
      </c>
      <c r="H4070" s="40" t="s">
        <v>5348</v>
      </c>
      <c r="I4070" s="2">
        <v>62716.101694915254</v>
      </c>
      <c r="J4070" s="2"/>
      <c r="K4070" s="2">
        <v>11288.898305084746</v>
      </c>
      <c r="L4070" s="3">
        <f t="shared" si="63"/>
        <v>74005</v>
      </c>
      <c r="M4070" s="41">
        <v>44395.729166666664</v>
      </c>
      <c r="N4070" s="39">
        <v>6870184126</v>
      </c>
      <c r="O4070" s="39" t="s">
        <v>52</v>
      </c>
      <c r="P4070" s="40" t="s">
        <v>5349</v>
      </c>
      <c r="Q4070" s="41">
        <v>44441</v>
      </c>
      <c r="R4070" s="39" t="s">
        <v>54</v>
      </c>
      <c r="S4070" s="68"/>
    </row>
    <row r="4071" spans="1:19" s="70" customFormat="1" ht="12.75" hidden="1" customHeight="1" x14ac:dyDescent="0.25">
      <c r="A4071" s="38">
        <v>80</v>
      </c>
      <c r="B4071" s="39" t="s">
        <v>10599</v>
      </c>
      <c r="C4071" s="39" t="s">
        <v>10600</v>
      </c>
      <c r="D4071" s="38">
        <v>407261</v>
      </c>
      <c r="E4071" s="38"/>
      <c r="F4071" s="138" t="s">
        <v>58</v>
      </c>
      <c r="G4071" s="38">
        <v>8266013403</v>
      </c>
      <c r="H4071" s="40">
        <v>9854024953</v>
      </c>
      <c r="I4071" s="2">
        <v>62704.98</v>
      </c>
      <c r="J4071" s="2"/>
      <c r="K4071" s="2">
        <v>0</v>
      </c>
      <c r="L4071" s="3">
        <f t="shared" si="63"/>
        <v>62704.98</v>
      </c>
      <c r="M4071" s="41">
        <v>44592.729166666664</v>
      </c>
      <c r="N4071" s="39">
        <v>6870374842</v>
      </c>
      <c r="O4071" s="39" t="s">
        <v>8899</v>
      </c>
      <c r="P4071" s="40"/>
      <c r="Q4071" s="41"/>
      <c r="R4071" s="42" t="s">
        <v>8901</v>
      </c>
      <c r="S4071" s="68"/>
    </row>
    <row r="4072" spans="1:19" s="70" customFormat="1" ht="12.75" hidden="1" customHeight="1" x14ac:dyDescent="0.2">
      <c r="A4072" s="38" t="s">
        <v>20814</v>
      </c>
      <c r="B4072" s="39" t="s">
        <v>20815</v>
      </c>
      <c r="C4072" s="39" t="s">
        <v>20816</v>
      </c>
      <c r="D4072" s="38">
        <v>406115</v>
      </c>
      <c r="E4072" s="38"/>
      <c r="F4072" s="39" t="s">
        <v>20817</v>
      </c>
      <c r="G4072" s="38">
        <v>8266019669</v>
      </c>
      <c r="H4072" s="40" t="s">
        <v>20818</v>
      </c>
      <c r="I4072" s="2">
        <v>62670.000000000007</v>
      </c>
      <c r="J4072" s="2"/>
      <c r="K4072" s="2">
        <v>11280.6</v>
      </c>
      <c r="L4072" s="3">
        <f t="shared" si="63"/>
        <v>73950.600000000006</v>
      </c>
      <c r="M4072" s="41">
        <v>45191.729166666664</v>
      </c>
      <c r="N4072" s="39">
        <v>1246558571</v>
      </c>
      <c r="O4072" s="39" t="s">
        <v>18453</v>
      </c>
      <c r="P4072" s="40">
        <v>311064403258</v>
      </c>
      <c r="Q4072" s="41">
        <v>45238</v>
      </c>
      <c r="R4072" s="62" t="s">
        <v>21</v>
      </c>
      <c r="S4072" s="68"/>
    </row>
    <row r="4073" spans="1:19" s="70" customFormat="1" ht="12.75" hidden="1" customHeight="1" x14ac:dyDescent="0.2">
      <c r="A4073" s="38" t="s">
        <v>22002</v>
      </c>
      <c r="B4073" s="39" t="s">
        <v>22003</v>
      </c>
      <c r="C4073" s="39" t="s">
        <v>22004</v>
      </c>
      <c r="D4073" s="38">
        <v>823349</v>
      </c>
      <c r="E4073" s="38"/>
      <c r="F4073" s="39" t="s">
        <v>22005</v>
      </c>
      <c r="G4073" s="38">
        <v>8268014024</v>
      </c>
      <c r="H4073" s="40">
        <v>10</v>
      </c>
      <c r="I4073" s="2">
        <v>62670</v>
      </c>
      <c r="J4073" s="2"/>
      <c r="K4073" s="2">
        <v>0</v>
      </c>
      <c r="L4073" s="3">
        <f t="shared" si="63"/>
        <v>62670</v>
      </c>
      <c r="M4073" s="41">
        <v>45303.729166666664</v>
      </c>
      <c r="N4073" s="39">
        <v>161059911</v>
      </c>
      <c r="O4073" s="39" t="s">
        <v>3282</v>
      </c>
      <c r="P4073" s="40" t="s">
        <v>22006</v>
      </c>
      <c r="Q4073" s="41">
        <v>45347</v>
      </c>
      <c r="R4073" s="42" t="s">
        <v>2417</v>
      </c>
      <c r="S4073" s="68"/>
    </row>
    <row r="4074" spans="1:19" s="70" customFormat="1" ht="12.75" hidden="1" customHeight="1" x14ac:dyDescent="0.2">
      <c r="A4074" s="38" t="s">
        <v>17617</v>
      </c>
      <c r="B4074" s="39" t="s">
        <v>17618</v>
      </c>
      <c r="C4074" s="39" t="s">
        <v>17619</v>
      </c>
      <c r="D4074" s="38">
        <v>821383</v>
      </c>
      <c r="E4074" s="38"/>
      <c r="F4074" s="39" t="s">
        <v>4736</v>
      </c>
      <c r="G4074" s="38">
        <v>8268009380</v>
      </c>
      <c r="H4074" s="40" t="s">
        <v>17620</v>
      </c>
      <c r="I4074" s="2">
        <v>62623.728813559326</v>
      </c>
      <c r="J4074" s="2"/>
      <c r="K4074" s="2">
        <v>11272.271186440677</v>
      </c>
      <c r="L4074" s="3">
        <f t="shared" si="63"/>
        <v>73896</v>
      </c>
      <c r="M4074" s="41">
        <v>44944.729166666664</v>
      </c>
      <c r="N4074" s="39">
        <v>44471566</v>
      </c>
      <c r="O4074" s="39" t="s">
        <v>3282</v>
      </c>
      <c r="P4074" s="40" t="s">
        <v>17621</v>
      </c>
      <c r="Q4074" s="41">
        <v>44972</v>
      </c>
      <c r="R4074" s="42" t="s">
        <v>2417</v>
      </c>
      <c r="S4074" s="68"/>
    </row>
    <row r="4075" spans="1:19" s="70" customFormat="1" ht="12.75" hidden="1" customHeight="1" x14ac:dyDescent="0.2">
      <c r="A4075" s="38" t="s">
        <v>5010</v>
      </c>
      <c r="B4075" s="39" t="s">
        <v>5011</v>
      </c>
      <c r="C4075" s="39"/>
      <c r="D4075" s="38">
        <v>700214</v>
      </c>
      <c r="E4075" s="38"/>
      <c r="F4075" s="39" t="s">
        <v>4751</v>
      </c>
      <c r="G4075" s="38">
        <v>8263000049</v>
      </c>
      <c r="H4075" s="40" t="s">
        <v>5012</v>
      </c>
      <c r="I4075" s="2">
        <v>62500</v>
      </c>
      <c r="J4075" s="2"/>
      <c r="K4075" s="2">
        <v>0</v>
      </c>
      <c r="L4075" s="3">
        <f t="shared" si="63"/>
        <v>62500</v>
      </c>
      <c r="M4075" s="41">
        <v>44295</v>
      </c>
      <c r="N4075" s="39"/>
      <c r="O4075" s="39" t="s">
        <v>52</v>
      </c>
      <c r="P4075" s="40"/>
      <c r="Q4075" s="41"/>
      <c r="R4075" s="39" t="s">
        <v>54</v>
      </c>
      <c r="S4075" s="68"/>
    </row>
    <row r="4076" spans="1:19" s="70" customFormat="1" ht="12.75" customHeight="1" x14ac:dyDescent="0.2">
      <c r="A4076" s="38" t="s">
        <v>20478</v>
      </c>
      <c r="B4076" s="39" t="s">
        <v>20479</v>
      </c>
      <c r="C4076" s="39" t="s">
        <v>20480</v>
      </c>
      <c r="D4076" s="38">
        <v>406359</v>
      </c>
      <c r="E4076" s="38"/>
      <c r="F4076" s="39" t="s">
        <v>19225</v>
      </c>
      <c r="G4076" s="38">
        <v>8263000283</v>
      </c>
      <c r="H4076" s="40">
        <v>271600049981</v>
      </c>
      <c r="I4076" s="2">
        <v>62500</v>
      </c>
      <c r="J4076" s="2"/>
      <c r="K4076" s="2">
        <v>11250</v>
      </c>
      <c r="L4076" s="3">
        <f t="shared" si="63"/>
        <v>73750</v>
      </c>
      <c r="M4076" s="41">
        <v>45138.729166666664</v>
      </c>
      <c r="N4076" s="39">
        <v>1246523579</v>
      </c>
      <c r="O4076" s="39" t="s">
        <v>19303</v>
      </c>
      <c r="P4076" s="40" t="s">
        <v>20481</v>
      </c>
      <c r="Q4076" s="41">
        <v>45201</v>
      </c>
      <c r="R4076" s="62" t="s">
        <v>19</v>
      </c>
      <c r="S4076" s="68"/>
    </row>
    <row r="4077" spans="1:19" s="70" customFormat="1" ht="12.75" hidden="1" customHeight="1" x14ac:dyDescent="0.25">
      <c r="A4077" s="38" t="s">
        <v>15122</v>
      </c>
      <c r="B4077" s="39" t="s">
        <v>15123</v>
      </c>
      <c r="C4077" s="39" t="s">
        <v>15124</v>
      </c>
      <c r="D4077" s="38">
        <v>820963</v>
      </c>
      <c r="E4077" s="38"/>
      <c r="F4077" s="138" t="s">
        <v>10076</v>
      </c>
      <c r="G4077" s="38">
        <v>8268009052</v>
      </c>
      <c r="H4077" s="40">
        <v>342</v>
      </c>
      <c r="I4077" s="2">
        <v>62496</v>
      </c>
      <c r="J4077" s="2"/>
      <c r="K4077" s="2">
        <v>0</v>
      </c>
      <c r="L4077" s="3">
        <f t="shared" si="63"/>
        <v>62496</v>
      </c>
      <c r="M4077" s="41">
        <v>44776.729166666664</v>
      </c>
      <c r="N4077" s="39">
        <v>3445017178</v>
      </c>
      <c r="O4077" s="39" t="s">
        <v>3282</v>
      </c>
      <c r="P4077" s="40" t="s">
        <v>15125</v>
      </c>
      <c r="Q4077" s="41">
        <v>44827</v>
      </c>
      <c r="R4077" s="42" t="s">
        <v>2417</v>
      </c>
      <c r="S4077" s="68"/>
    </row>
    <row r="4078" spans="1:19" s="70" customFormat="1" ht="12.75" hidden="1" customHeight="1" x14ac:dyDescent="0.25">
      <c r="A4078" s="38" t="s">
        <v>6095</v>
      </c>
      <c r="B4078" s="42" t="s">
        <v>6096</v>
      </c>
      <c r="C4078" s="42" t="s">
        <v>6097</v>
      </c>
      <c r="D4078" s="38">
        <v>407261</v>
      </c>
      <c r="E4078" s="38"/>
      <c r="F4078" s="139" t="s">
        <v>58</v>
      </c>
      <c r="G4078" s="38">
        <v>8266012048</v>
      </c>
      <c r="H4078" s="40">
        <v>9854022369</v>
      </c>
      <c r="I4078" s="3">
        <v>62476.53</v>
      </c>
      <c r="J4078" s="3"/>
      <c r="K4078" s="3">
        <v>0</v>
      </c>
      <c r="L4078" s="3">
        <f t="shared" si="63"/>
        <v>62476.53</v>
      </c>
      <c r="M4078" s="41">
        <v>44443.729166666664</v>
      </c>
      <c r="N4078" s="39">
        <v>6870199656</v>
      </c>
      <c r="O4078" s="42" t="s">
        <v>315</v>
      </c>
      <c r="P4078" s="42"/>
      <c r="Q4078" s="60"/>
      <c r="R4078" s="42" t="s">
        <v>243</v>
      </c>
      <c r="S4078" s="68" t="s">
        <v>506</v>
      </c>
    </row>
    <row r="4079" spans="1:19" s="70" customFormat="1" ht="12.75" hidden="1" customHeight="1" x14ac:dyDescent="0.25">
      <c r="A4079" s="38" t="s">
        <v>6864</v>
      </c>
      <c r="B4079" s="42" t="s">
        <v>6865</v>
      </c>
      <c r="C4079" s="42" t="s">
        <v>6866</v>
      </c>
      <c r="D4079" s="38">
        <v>407261</v>
      </c>
      <c r="E4079" s="38"/>
      <c r="F4079" s="139" t="s">
        <v>58</v>
      </c>
      <c r="G4079" s="38">
        <v>8266012048</v>
      </c>
      <c r="H4079" s="40">
        <v>9854022634</v>
      </c>
      <c r="I4079" s="3">
        <v>62476.53</v>
      </c>
      <c r="J4079" s="3"/>
      <c r="K4079" s="3">
        <v>0</v>
      </c>
      <c r="L4079" s="3">
        <f t="shared" si="63"/>
        <v>62476.53</v>
      </c>
      <c r="M4079" s="41">
        <v>44462.729166666664</v>
      </c>
      <c r="N4079" s="39">
        <v>6870229285</v>
      </c>
      <c r="O4079" s="42" t="s">
        <v>315</v>
      </c>
      <c r="P4079" s="42"/>
      <c r="Q4079" s="60"/>
      <c r="R4079" s="42" t="s">
        <v>243</v>
      </c>
      <c r="S4079" s="68" t="s">
        <v>506</v>
      </c>
    </row>
    <row r="4080" spans="1:19" s="70" customFormat="1" ht="12.75" hidden="1" customHeight="1" x14ac:dyDescent="0.25">
      <c r="A4080" s="38" t="s">
        <v>5296</v>
      </c>
      <c r="B4080" s="42" t="s">
        <v>5297</v>
      </c>
      <c r="C4080" s="42" t="s">
        <v>5298</v>
      </c>
      <c r="D4080" s="38">
        <v>407261</v>
      </c>
      <c r="E4080" s="38"/>
      <c r="F4080" s="139" t="s">
        <v>58</v>
      </c>
      <c r="G4080" s="38">
        <v>8266012048</v>
      </c>
      <c r="H4080" s="40">
        <v>9854021847</v>
      </c>
      <c r="I4080" s="3">
        <v>62452.43</v>
      </c>
      <c r="J4080" s="3"/>
      <c r="K4080" s="3">
        <v>0</v>
      </c>
      <c r="L4080" s="3">
        <f t="shared" si="63"/>
        <v>62452.43</v>
      </c>
      <c r="M4080" s="41">
        <v>44419.729166666664</v>
      </c>
      <c r="N4080" s="39">
        <v>6870179290</v>
      </c>
      <c r="O4080" s="42" t="s">
        <v>315</v>
      </c>
      <c r="P4080" s="42"/>
      <c r="Q4080" s="60"/>
      <c r="R4080" s="42" t="s">
        <v>243</v>
      </c>
      <c r="S4080" s="68" t="s">
        <v>506</v>
      </c>
    </row>
    <row r="4081" spans="1:19" s="70" customFormat="1" ht="12.75" hidden="1" customHeight="1" x14ac:dyDescent="0.25">
      <c r="A4081" s="38" t="s">
        <v>6107</v>
      </c>
      <c r="B4081" s="42" t="s">
        <v>6108</v>
      </c>
      <c r="C4081" s="42" t="s">
        <v>6109</v>
      </c>
      <c r="D4081" s="38">
        <v>407261</v>
      </c>
      <c r="E4081" s="38"/>
      <c r="F4081" s="139" t="s">
        <v>58</v>
      </c>
      <c r="G4081" s="38">
        <v>8266012048</v>
      </c>
      <c r="H4081" s="40">
        <v>9854022427</v>
      </c>
      <c r="I4081" s="3">
        <v>62452.43</v>
      </c>
      <c r="J4081" s="3"/>
      <c r="K4081" s="3">
        <v>0</v>
      </c>
      <c r="L4081" s="3">
        <f t="shared" si="63"/>
        <v>62452.43</v>
      </c>
      <c r="M4081" s="41">
        <v>44445.729166666664</v>
      </c>
      <c r="N4081" s="39">
        <v>6870199673</v>
      </c>
      <c r="O4081" s="42" t="s">
        <v>315</v>
      </c>
      <c r="P4081" s="42"/>
      <c r="Q4081" s="60"/>
      <c r="R4081" s="42" t="s">
        <v>243</v>
      </c>
      <c r="S4081" s="68" t="s">
        <v>506</v>
      </c>
    </row>
    <row r="4082" spans="1:19" s="70" customFormat="1" ht="12.75" hidden="1" customHeight="1" x14ac:dyDescent="0.25">
      <c r="A4082" s="38" t="s">
        <v>7410</v>
      </c>
      <c r="B4082" s="42" t="s">
        <v>7411</v>
      </c>
      <c r="C4082" s="42" t="s">
        <v>7412</v>
      </c>
      <c r="D4082" s="38">
        <v>407261</v>
      </c>
      <c r="E4082" s="38"/>
      <c r="F4082" s="139" t="s">
        <v>58</v>
      </c>
      <c r="G4082" s="38">
        <v>8266012048</v>
      </c>
      <c r="H4082" s="40">
        <v>9854023051</v>
      </c>
      <c r="I4082" s="3">
        <v>62452.43</v>
      </c>
      <c r="J4082" s="3"/>
      <c r="K4082" s="3">
        <v>0</v>
      </c>
      <c r="L4082" s="3">
        <f t="shared" si="63"/>
        <v>62452.43</v>
      </c>
      <c r="M4082" s="41">
        <v>44481.729166666664</v>
      </c>
      <c r="N4082" s="39">
        <v>6870249340</v>
      </c>
      <c r="O4082" s="42" t="s">
        <v>315</v>
      </c>
      <c r="P4082" s="42"/>
      <c r="Q4082" s="60"/>
      <c r="R4082" s="42" t="s">
        <v>243</v>
      </c>
      <c r="S4082" s="68" t="s">
        <v>506</v>
      </c>
    </row>
    <row r="4083" spans="1:19" s="70" customFormat="1" ht="12.75" hidden="1" customHeight="1" x14ac:dyDescent="0.25">
      <c r="A4083" s="38" t="s">
        <v>425</v>
      </c>
      <c r="B4083" s="39" t="s">
        <v>426</v>
      </c>
      <c r="C4083" s="39" t="s">
        <v>427</v>
      </c>
      <c r="D4083" s="38">
        <v>407261</v>
      </c>
      <c r="E4083" s="38"/>
      <c r="F4083" s="138" t="s">
        <v>58</v>
      </c>
      <c r="G4083" s="38">
        <v>8266009944</v>
      </c>
      <c r="H4083" s="40">
        <v>9854017451</v>
      </c>
      <c r="I4083" s="2">
        <v>62442.75</v>
      </c>
      <c r="J4083" s="2"/>
      <c r="K4083" s="2">
        <v>0</v>
      </c>
      <c r="L4083" s="3">
        <f t="shared" si="63"/>
        <v>62442.75</v>
      </c>
      <c r="M4083" s="41">
        <v>44199.729166666664</v>
      </c>
      <c r="N4083" s="39">
        <v>6870254249</v>
      </c>
      <c r="O4083" s="39" t="s">
        <v>52</v>
      </c>
      <c r="P4083" s="40"/>
      <c r="Q4083" s="41"/>
      <c r="R4083" s="39" t="s">
        <v>54</v>
      </c>
      <c r="S4083" s="68"/>
    </row>
    <row r="4084" spans="1:19" s="70" customFormat="1" ht="12.75" hidden="1" customHeight="1" x14ac:dyDescent="0.25">
      <c r="A4084" s="38" t="s">
        <v>462</v>
      </c>
      <c r="B4084" s="39" t="s">
        <v>463</v>
      </c>
      <c r="C4084" s="39" t="s">
        <v>464</v>
      </c>
      <c r="D4084" s="38">
        <v>407261</v>
      </c>
      <c r="E4084" s="38"/>
      <c r="F4084" s="138" t="s">
        <v>58</v>
      </c>
      <c r="G4084" s="38">
        <v>8266010190</v>
      </c>
      <c r="H4084" s="40">
        <v>9854017670</v>
      </c>
      <c r="I4084" s="2">
        <v>62417.77</v>
      </c>
      <c r="J4084" s="2"/>
      <c r="K4084" s="2">
        <v>0</v>
      </c>
      <c r="L4084" s="3">
        <f t="shared" si="63"/>
        <v>62417.77</v>
      </c>
      <c r="M4084" s="41">
        <v>44217.729166666664</v>
      </c>
      <c r="N4084" s="39">
        <v>6870271729</v>
      </c>
      <c r="O4084" s="39" t="s">
        <v>52</v>
      </c>
      <c r="P4084" s="40"/>
      <c r="Q4084" s="41"/>
      <c r="R4084" s="39" t="s">
        <v>54</v>
      </c>
      <c r="S4084" s="68"/>
    </row>
    <row r="4085" spans="1:19" s="70" customFormat="1" ht="12.75" hidden="1" customHeight="1" x14ac:dyDescent="0.2">
      <c r="A4085" s="38" t="s">
        <v>10002</v>
      </c>
      <c r="B4085" s="39" t="s">
        <v>10003</v>
      </c>
      <c r="C4085" s="39"/>
      <c r="D4085" s="38">
        <v>510173</v>
      </c>
      <c r="E4085" s="38"/>
      <c r="F4085" s="39" t="s">
        <v>3606</v>
      </c>
      <c r="G4085" s="38">
        <v>8266013231</v>
      </c>
      <c r="H4085" s="40" t="s">
        <v>10004</v>
      </c>
      <c r="I4085" s="2">
        <v>62402.400000000001</v>
      </c>
      <c r="J4085" s="2"/>
      <c r="K4085" s="2">
        <v>11232.432000000001</v>
      </c>
      <c r="L4085" s="3">
        <f t="shared" si="63"/>
        <v>73634.831999999995</v>
      </c>
      <c r="M4085" s="41">
        <v>44582</v>
      </c>
      <c r="N4085" s="39"/>
      <c r="O4085" s="39" t="s">
        <v>3282</v>
      </c>
      <c r="P4085" s="40" t="s">
        <v>10005</v>
      </c>
      <c r="Q4085" s="41">
        <v>44619</v>
      </c>
      <c r="R4085" s="42" t="s">
        <v>2417</v>
      </c>
      <c r="S4085" s="68"/>
    </row>
    <row r="4086" spans="1:19" s="70" customFormat="1" ht="12.75" hidden="1" customHeight="1" x14ac:dyDescent="0.2">
      <c r="A4086" s="38" t="s">
        <v>6167</v>
      </c>
      <c r="B4086" s="1"/>
      <c r="C4086" s="1"/>
      <c r="D4086" s="51"/>
      <c r="E4086" s="51"/>
      <c r="F4086" s="39" t="s">
        <v>6168</v>
      </c>
      <c r="G4086" s="53"/>
      <c r="H4086" s="54" t="s">
        <v>10571</v>
      </c>
      <c r="I4086" s="35">
        <v>62402.400000000001</v>
      </c>
      <c r="J4086" s="1"/>
      <c r="K4086" s="1"/>
      <c r="L4086" s="3">
        <f t="shared" si="63"/>
        <v>62402.400000000001</v>
      </c>
      <c r="M4086" s="63"/>
      <c r="N4086" s="56"/>
      <c r="O4086" s="1"/>
      <c r="P4086" s="1"/>
      <c r="Q4086" s="57"/>
      <c r="R4086" s="42" t="s">
        <v>2417</v>
      </c>
      <c r="S4086" s="68"/>
    </row>
    <row r="4087" spans="1:19" s="70" customFormat="1" ht="12.75" hidden="1" customHeight="1" x14ac:dyDescent="0.25">
      <c r="A4087" s="38" t="s">
        <v>335</v>
      </c>
      <c r="B4087" s="39" t="s">
        <v>336</v>
      </c>
      <c r="C4087" s="39" t="s">
        <v>337</v>
      </c>
      <c r="D4087" s="38">
        <v>407261</v>
      </c>
      <c r="E4087" s="38"/>
      <c r="F4087" s="138" t="s">
        <v>58</v>
      </c>
      <c r="G4087" s="38">
        <v>8266009944</v>
      </c>
      <c r="H4087" s="40">
        <v>9854017192</v>
      </c>
      <c r="I4087" s="2">
        <v>62392.800000000003</v>
      </c>
      <c r="J4087" s="2"/>
      <c r="K4087" s="2">
        <v>0</v>
      </c>
      <c r="L4087" s="3">
        <f t="shared" si="63"/>
        <v>62392.800000000003</v>
      </c>
      <c r="M4087" s="41">
        <v>44184.729166666664</v>
      </c>
      <c r="N4087" s="39">
        <v>6870237071</v>
      </c>
      <c r="O4087" s="39" t="s">
        <v>52</v>
      </c>
      <c r="P4087" s="40"/>
      <c r="Q4087" s="41"/>
      <c r="R4087" s="39" t="s">
        <v>54</v>
      </c>
      <c r="S4087" s="68"/>
    </row>
    <row r="4088" spans="1:19" s="70" customFormat="1" ht="12.75" hidden="1" customHeight="1" x14ac:dyDescent="0.2">
      <c r="A4088" s="38" t="s">
        <v>6167</v>
      </c>
      <c r="B4088" s="1"/>
      <c r="C4088" s="1"/>
      <c r="D4088" s="51"/>
      <c r="E4088" s="51"/>
      <c r="F4088" s="39" t="s">
        <v>6168</v>
      </c>
      <c r="G4088" s="53"/>
      <c r="H4088" s="54" t="s">
        <v>15171</v>
      </c>
      <c r="I4088" s="35">
        <v>62160</v>
      </c>
      <c r="J4088" s="1"/>
      <c r="K4088" s="1"/>
      <c r="L4088" s="3">
        <f t="shared" si="63"/>
        <v>62160</v>
      </c>
      <c r="M4088" s="63"/>
      <c r="N4088" s="56"/>
      <c r="O4088" s="1"/>
      <c r="P4088" s="1"/>
      <c r="Q4088" s="57"/>
      <c r="R4088" s="42" t="s">
        <v>2417</v>
      </c>
      <c r="S4088" s="68"/>
    </row>
    <row r="4089" spans="1:19" s="70" customFormat="1" ht="12.75" hidden="1" customHeight="1" x14ac:dyDescent="0.25">
      <c r="A4089" s="38" t="s">
        <v>7136</v>
      </c>
      <c r="B4089" s="42" t="s">
        <v>7137</v>
      </c>
      <c r="C4089" s="42" t="s">
        <v>7138</v>
      </c>
      <c r="D4089" s="38">
        <v>407261</v>
      </c>
      <c r="E4089" s="38"/>
      <c r="F4089" s="139" t="s">
        <v>58</v>
      </c>
      <c r="G4089" s="38">
        <v>8266012048</v>
      </c>
      <c r="H4089" s="40">
        <v>9854022885</v>
      </c>
      <c r="I4089" s="3">
        <v>62139.08</v>
      </c>
      <c r="J4089" s="3"/>
      <c r="K4089" s="3">
        <v>0</v>
      </c>
      <c r="L4089" s="3">
        <f t="shared" si="63"/>
        <v>62139.08</v>
      </c>
      <c r="M4089" s="41">
        <v>44473.729166666664</v>
      </c>
      <c r="N4089" s="39">
        <v>6870237214</v>
      </c>
      <c r="O4089" s="42" t="s">
        <v>315</v>
      </c>
      <c r="P4089" s="42"/>
      <c r="Q4089" s="60"/>
      <c r="R4089" s="42" t="s">
        <v>243</v>
      </c>
      <c r="S4089" s="68" t="s">
        <v>506</v>
      </c>
    </row>
    <row r="4090" spans="1:19" s="70" customFormat="1" ht="12.75" hidden="1" customHeight="1" x14ac:dyDescent="0.25">
      <c r="A4090" s="38" t="s">
        <v>468</v>
      </c>
      <c r="B4090" s="39" t="s">
        <v>469</v>
      </c>
      <c r="C4090" s="39" t="s">
        <v>470</v>
      </c>
      <c r="D4090" s="38">
        <v>407261</v>
      </c>
      <c r="E4090" s="38"/>
      <c r="F4090" s="138" t="s">
        <v>58</v>
      </c>
      <c r="G4090" s="38">
        <v>8266010190</v>
      </c>
      <c r="H4090" s="40">
        <v>9854017693</v>
      </c>
      <c r="I4090" s="2">
        <v>62118.05</v>
      </c>
      <c r="J4090" s="2"/>
      <c r="K4090" s="2">
        <v>0</v>
      </c>
      <c r="L4090" s="3">
        <f t="shared" si="63"/>
        <v>62118.05</v>
      </c>
      <c r="M4090" s="41">
        <v>44218.729166666664</v>
      </c>
      <c r="N4090" s="39">
        <v>6870271763</v>
      </c>
      <c r="O4090" s="39" t="s">
        <v>52</v>
      </c>
      <c r="P4090" s="40"/>
      <c r="Q4090" s="41"/>
      <c r="R4090" s="39" t="s">
        <v>54</v>
      </c>
      <c r="S4090" s="68"/>
    </row>
    <row r="4091" spans="1:19" s="70" customFormat="1" ht="12.75" hidden="1" customHeight="1" x14ac:dyDescent="0.25">
      <c r="A4091" s="38" t="s">
        <v>7508</v>
      </c>
      <c r="B4091" s="42" t="s">
        <v>7509</v>
      </c>
      <c r="C4091" s="42" t="s">
        <v>7510</v>
      </c>
      <c r="D4091" s="38">
        <v>407261</v>
      </c>
      <c r="E4091" s="38"/>
      <c r="F4091" s="139" t="s">
        <v>58</v>
      </c>
      <c r="G4091" s="38">
        <v>8266012048</v>
      </c>
      <c r="H4091" s="40">
        <v>9854023243</v>
      </c>
      <c r="I4091" s="3">
        <v>62042.67</v>
      </c>
      <c r="J4091" s="3"/>
      <c r="K4091" s="3">
        <v>0</v>
      </c>
      <c r="L4091" s="3">
        <f t="shared" si="63"/>
        <v>62042.67</v>
      </c>
      <c r="M4091" s="41">
        <v>44492.729166666664</v>
      </c>
      <c r="N4091" s="39">
        <v>6870252256</v>
      </c>
      <c r="O4091" s="42" t="s">
        <v>315</v>
      </c>
      <c r="P4091" s="42"/>
      <c r="Q4091" s="60"/>
      <c r="R4091" s="42" t="s">
        <v>243</v>
      </c>
      <c r="S4091" s="68" t="s">
        <v>506</v>
      </c>
    </row>
    <row r="4092" spans="1:19" s="70" customFormat="1" ht="12.75" hidden="1" customHeight="1" x14ac:dyDescent="0.2">
      <c r="A4092" s="38" t="s">
        <v>11478</v>
      </c>
      <c r="B4092" s="39" t="s">
        <v>11479</v>
      </c>
      <c r="C4092" s="39"/>
      <c r="D4092" s="38">
        <v>811819</v>
      </c>
      <c r="E4092" s="38"/>
      <c r="F4092" s="39" t="s">
        <v>1091</v>
      </c>
      <c r="G4092" s="38">
        <v>8263000049</v>
      </c>
      <c r="H4092" s="40" t="s">
        <v>11480</v>
      </c>
      <c r="I4092" s="2">
        <v>62000</v>
      </c>
      <c r="J4092" s="2"/>
      <c r="K4092" s="2">
        <v>0</v>
      </c>
      <c r="L4092" s="3">
        <f t="shared" si="63"/>
        <v>62000</v>
      </c>
      <c r="M4092" s="4">
        <v>44581</v>
      </c>
      <c r="N4092" s="39"/>
      <c r="O4092" s="39" t="s">
        <v>52</v>
      </c>
      <c r="P4092" s="40"/>
      <c r="Q4092" s="41"/>
      <c r="R4092" s="39" t="s">
        <v>54</v>
      </c>
      <c r="S4092" s="68"/>
    </row>
    <row r="4093" spans="1:19" s="70" customFormat="1" ht="12.75" hidden="1" customHeight="1" x14ac:dyDescent="0.2">
      <c r="A4093" s="38">
        <v>325</v>
      </c>
      <c r="B4093" s="39" t="s">
        <v>18952</v>
      </c>
      <c r="C4093" s="39" t="s">
        <v>18953</v>
      </c>
      <c r="D4093" s="38">
        <v>816655</v>
      </c>
      <c r="E4093" s="38"/>
      <c r="F4093" s="42" t="s">
        <v>782</v>
      </c>
      <c r="G4093" s="38">
        <v>8266017845</v>
      </c>
      <c r="H4093" s="40">
        <v>417</v>
      </c>
      <c r="I4093" s="2">
        <v>62000</v>
      </c>
      <c r="J4093" s="2"/>
      <c r="K4093" s="2">
        <v>11160</v>
      </c>
      <c r="L4093" s="3">
        <f t="shared" si="63"/>
        <v>73160</v>
      </c>
      <c r="M4093" s="41">
        <v>45036.729166666664</v>
      </c>
      <c r="N4093" s="39">
        <v>1246341484</v>
      </c>
      <c r="O4093" s="39" t="s">
        <v>8899</v>
      </c>
      <c r="P4093" s="40" t="s">
        <v>18954</v>
      </c>
      <c r="Q4093" s="41">
        <v>45057</v>
      </c>
      <c r="R4093" s="42" t="s">
        <v>8901</v>
      </c>
      <c r="S4093" s="68"/>
    </row>
    <row r="4094" spans="1:19" s="70" customFormat="1" ht="12.75" hidden="1" customHeight="1" x14ac:dyDescent="0.2">
      <c r="A4094" s="38" t="s">
        <v>10430</v>
      </c>
      <c r="B4094" s="39" t="s">
        <v>10431</v>
      </c>
      <c r="C4094" s="39" t="s">
        <v>10432</v>
      </c>
      <c r="D4094" s="38">
        <v>816655</v>
      </c>
      <c r="E4094" s="38"/>
      <c r="F4094" s="42" t="s">
        <v>782</v>
      </c>
      <c r="G4094" s="38">
        <v>8268007796</v>
      </c>
      <c r="H4094" s="40">
        <v>197</v>
      </c>
      <c r="I4094" s="2">
        <v>61958.47457627119</v>
      </c>
      <c r="J4094" s="2"/>
      <c r="K4094" s="2">
        <v>11152.525423728814</v>
      </c>
      <c r="L4094" s="3">
        <f t="shared" si="63"/>
        <v>73111</v>
      </c>
      <c r="M4094" s="41">
        <v>44539.729166666664</v>
      </c>
      <c r="N4094" s="39">
        <v>44333381</v>
      </c>
      <c r="O4094" s="39" t="s">
        <v>52</v>
      </c>
      <c r="P4094" s="40" t="s">
        <v>10433</v>
      </c>
      <c r="Q4094" s="41">
        <v>44600</v>
      </c>
      <c r="R4094" s="39" t="s">
        <v>54</v>
      </c>
      <c r="S4094" s="68"/>
    </row>
    <row r="4095" spans="1:19" s="70" customFormat="1" ht="12.75" hidden="1" customHeight="1" x14ac:dyDescent="0.2">
      <c r="A4095" s="38" t="s">
        <v>9925</v>
      </c>
      <c r="B4095" s="42" t="s">
        <v>9926</v>
      </c>
      <c r="C4095" s="42" t="s">
        <v>9927</v>
      </c>
      <c r="D4095" s="38">
        <v>815161</v>
      </c>
      <c r="E4095" s="38"/>
      <c r="F4095" s="42" t="s">
        <v>9928</v>
      </c>
      <c r="G4095" s="38">
        <v>8268006122</v>
      </c>
      <c r="H4095" s="40">
        <v>148</v>
      </c>
      <c r="I4095" s="3">
        <v>61950</v>
      </c>
      <c r="J4095" s="3"/>
      <c r="K4095" s="3">
        <v>0</v>
      </c>
      <c r="L4095" s="3">
        <f t="shared" si="63"/>
        <v>61950</v>
      </c>
      <c r="M4095" s="41">
        <v>44562.729166666664</v>
      </c>
      <c r="N4095" s="39">
        <v>44302369</v>
      </c>
      <c r="O4095" s="42" t="s">
        <v>315</v>
      </c>
      <c r="P4095" s="42" t="s">
        <v>9929</v>
      </c>
      <c r="Q4095" s="60">
        <v>44587</v>
      </c>
      <c r="R4095" s="42" t="s">
        <v>243</v>
      </c>
      <c r="S4095" s="68"/>
    </row>
    <row r="4096" spans="1:19" s="70" customFormat="1" ht="12.75" hidden="1" customHeight="1" x14ac:dyDescent="0.25">
      <c r="A4096" s="38" t="s">
        <v>1984</v>
      </c>
      <c r="B4096" s="42"/>
      <c r="C4096" s="42"/>
      <c r="D4096" s="38"/>
      <c r="E4096" s="38"/>
      <c r="F4096" s="139" t="s">
        <v>310</v>
      </c>
      <c r="G4096" s="38"/>
      <c r="H4096" s="40" t="s">
        <v>10040</v>
      </c>
      <c r="I4096" s="3">
        <v>61950</v>
      </c>
      <c r="J4096" s="3"/>
      <c r="K4096" s="3"/>
      <c r="L4096" s="3">
        <f t="shared" si="63"/>
        <v>61950</v>
      </c>
      <c r="M4096" s="41">
        <v>44586</v>
      </c>
      <c r="N4096" s="39"/>
      <c r="O4096" s="42"/>
      <c r="P4096" s="42"/>
      <c r="Q4096" s="60"/>
      <c r="R4096" s="42" t="s">
        <v>243</v>
      </c>
      <c r="S4096" s="68"/>
    </row>
    <row r="4097" spans="1:19" s="70" customFormat="1" ht="12.75" hidden="1" customHeight="1" x14ac:dyDescent="0.25">
      <c r="A4097" s="38" t="s">
        <v>6098</v>
      </c>
      <c r="B4097" s="42" t="s">
        <v>6099</v>
      </c>
      <c r="C4097" s="42" t="s">
        <v>6100</v>
      </c>
      <c r="D4097" s="38">
        <v>407261</v>
      </c>
      <c r="E4097" s="38"/>
      <c r="F4097" s="139" t="s">
        <v>58</v>
      </c>
      <c r="G4097" s="38">
        <v>8266012048</v>
      </c>
      <c r="H4097" s="40">
        <v>9854022324</v>
      </c>
      <c r="I4097" s="3">
        <v>61922.15</v>
      </c>
      <c r="J4097" s="3"/>
      <c r="K4097" s="3">
        <v>0</v>
      </c>
      <c r="L4097" s="3">
        <f t="shared" si="63"/>
        <v>61922.15</v>
      </c>
      <c r="M4097" s="41">
        <v>44441.729166666664</v>
      </c>
      <c r="N4097" s="39">
        <v>6870199659</v>
      </c>
      <c r="O4097" s="42" t="s">
        <v>315</v>
      </c>
      <c r="P4097" s="42"/>
      <c r="Q4097" s="60"/>
      <c r="R4097" s="42" t="s">
        <v>243</v>
      </c>
      <c r="S4097" s="68" t="s">
        <v>506</v>
      </c>
    </row>
    <row r="4098" spans="1:19" s="70" customFormat="1" ht="12.75" hidden="1" customHeight="1" x14ac:dyDescent="0.25">
      <c r="A4098" s="38" t="s">
        <v>6428</v>
      </c>
      <c r="B4098" s="42" t="s">
        <v>6429</v>
      </c>
      <c r="C4098" s="42" t="s">
        <v>6430</v>
      </c>
      <c r="D4098" s="38">
        <v>407261</v>
      </c>
      <c r="E4098" s="38"/>
      <c r="F4098" s="139" t="s">
        <v>58</v>
      </c>
      <c r="G4098" s="38">
        <v>8266012048</v>
      </c>
      <c r="H4098" s="40">
        <v>9854022561</v>
      </c>
      <c r="I4098" s="3">
        <v>61873.94</v>
      </c>
      <c r="J4098" s="3"/>
      <c r="K4098" s="3">
        <v>0</v>
      </c>
      <c r="L4098" s="3">
        <f t="shared" si="63"/>
        <v>61873.94</v>
      </c>
      <c r="M4098" s="41">
        <v>44454.729166666664</v>
      </c>
      <c r="N4098" s="39">
        <v>6870212945</v>
      </c>
      <c r="O4098" s="42" t="s">
        <v>315</v>
      </c>
      <c r="P4098" s="42"/>
      <c r="Q4098" s="60"/>
      <c r="R4098" s="42" t="s">
        <v>243</v>
      </c>
      <c r="S4098" s="68" t="s">
        <v>506</v>
      </c>
    </row>
    <row r="4099" spans="1:19" s="70" customFormat="1" ht="12.75" hidden="1" customHeight="1" x14ac:dyDescent="0.25">
      <c r="A4099" s="38" t="s">
        <v>7130</v>
      </c>
      <c r="B4099" s="42" t="s">
        <v>7131</v>
      </c>
      <c r="C4099" s="42" t="s">
        <v>7132</v>
      </c>
      <c r="D4099" s="38">
        <v>407261</v>
      </c>
      <c r="E4099" s="38"/>
      <c r="F4099" s="139" t="s">
        <v>58</v>
      </c>
      <c r="G4099" s="38">
        <v>8266012048</v>
      </c>
      <c r="H4099" s="40">
        <v>9854022900</v>
      </c>
      <c r="I4099" s="3">
        <v>61849.84</v>
      </c>
      <c r="J4099" s="3"/>
      <c r="K4099" s="3">
        <v>0</v>
      </c>
      <c r="L4099" s="3">
        <f t="shared" si="63"/>
        <v>61849.84</v>
      </c>
      <c r="M4099" s="41">
        <v>44474.729166666664</v>
      </c>
      <c r="N4099" s="39">
        <v>6870237211</v>
      </c>
      <c r="O4099" s="42" t="s">
        <v>315</v>
      </c>
      <c r="P4099" s="42"/>
      <c r="Q4099" s="60"/>
      <c r="R4099" s="42" t="s">
        <v>243</v>
      </c>
      <c r="S4099" s="68" t="s">
        <v>506</v>
      </c>
    </row>
    <row r="4100" spans="1:19" s="70" customFormat="1" ht="12.75" hidden="1" customHeight="1" x14ac:dyDescent="0.25">
      <c r="A4100" s="38" t="s">
        <v>7651</v>
      </c>
      <c r="B4100" s="39" t="s">
        <v>7652</v>
      </c>
      <c r="C4100" s="39" t="s">
        <v>7653</v>
      </c>
      <c r="D4100" s="38">
        <v>407261</v>
      </c>
      <c r="E4100" s="38"/>
      <c r="F4100" s="138" t="s">
        <v>58</v>
      </c>
      <c r="G4100" s="38">
        <v>8266012903</v>
      </c>
      <c r="H4100" s="40">
        <v>9854023125</v>
      </c>
      <c r="I4100" s="2">
        <v>61849.84</v>
      </c>
      <c r="J4100" s="2"/>
      <c r="K4100" s="2">
        <v>0</v>
      </c>
      <c r="L4100" s="3">
        <f t="shared" si="63"/>
        <v>61849.84</v>
      </c>
      <c r="M4100" s="41">
        <v>44485.729166666664</v>
      </c>
      <c r="N4100" s="39">
        <v>6870258585</v>
      </c>
      <c r="O4100" s="39" t="s">
        <v>3282</v>
      </c>
      <c r="P4100" s="40"/>
      <c r="Q4100" s="41"/>
      <c r="R4100" s="42" t="s">
        <v>2417</v>
      </c>
      <c r="S4100" s="68"/>
    </row>
    <row r="4101" spans="1:19" s="70" customFormat="1" ht="12.75" hidden="1" customHeight="1" x14ac:dyDescent="0.25">
      <c r="A4101" s="38" t="s">
        <v>416</v>
      </c>
      <c r="B4101" s="39" t="s">
        <v>417</v>
      </c>
      <c r="C4101" s="39" t="s">
        <v>418</v>
      </c>
      <c r="D4101" s="38">
        <v>407261</v>
      </c>
      <c r="E4101" s="38"/>
      <c r="F4101" s="138" t="s">
        <v>58</v>
      </c>
      <c r="G4101" s="38">
        <v>8266009550</v>
      </c>
      <c r="H4101" s="40">
        <v>9854017520</v>
      </c>
      <c r="I4101" s="2">
        <v>61743.39</v>
      </c>
      <c r="J4101" s="2"/>
      <c r="K4101" s="2">
        <v>0</v>
      </c>
      <c r="L4101" s="3">
        <f t="shared" si="63"/>
        <v>61743.39</v>
      </c>
      <c r="M4101" s="41">
        <v>44205.729166666664</v>
      </c>
      <c r="N4101" s="39">
        <v>6870254241</v>
      </c>
      <c r="O4101" s="39" t="s">
        <v>52</v>
      </c>
      <c r="P4101" s="40"/>
      <c r="Q4101" s="41"/>
      <c r="R4101" s="39" t="s">
        <v>54</v>
      </c>
      <c r="S4101" s="68"/>
    </row>
    <row r="4102" spans="1:19" s="70" customFormat="1" ht="12.75" hidden="1" customHeight="1" x14ac:dyDescent="0.25">
      <c r="A4102" s="38" t="s">
        <v>6858</v>
      </c>
      <c r="B4102" s="42" t="s">
        <v>6859</v>
      </c>
      <c r="C4102" s="42" t="s">
        <v>6860</v>
      </c>
      <c r="D4102" s="38">
        <v>407261</v>
      </c>
      <c r="E4102" s="38"/>
      <c r="F4102" s="139" t="s">
        <v>58</v>
      </c>
      <c r="G4102" s="38">
        <v>8266012048</v>
      </c>
      <c r="H4102" s="40">
        <v>9854022639</v>
      </c>
      <c r="I4102" s="3">
        <v>61705.22</v>
      </c>
      <c r="J4102" s="3"/>
      <c r="K4102" s="3">
        <v>0</v>
      </c>
      <c r="L4102" s="3">
        <f t="shared" ref="L4102:L4165" si="64">SUM(I4102:K4102)</f>
        <v>61705.22</v>
      </c>
      <c r="M4102" s="41">
        <v>44462.729166666664</v>
      </c>
      <c r="N4102" s="39">
        <v>6870229266</v>
      </c>
      <c r="O4102" s="42" t="s">
        <v>315</v>
      </c>
      <c r="P4102" s="42"/>
      <c r="Q4102" s="60"/>
      <c r="R4102" s="42" t="s">
        <v>243</v>
      </c>
      <c r="S4102" s="68" t="s">
        <v>506</v>
      </c>
    </row>
    <row r="4103" spans="1:19" s="70" customFormat="1" ht="12.75" hidden="1" customHeight="1" x14ac:dyDescent="0.25">
      <c r="A4103" s="38" t="s">
        <v>6708</v>
      </c>
      <c r="B4103" s="42" t="s">
        <v>6709</v>
      </c>
      <c r="C4103" s="42" t="s">
        <v>6710</v>
      </c>
      <c r="D4103" s="38">
        <v>407261</v>
      </c>
      <c r="E4103" s="38"/>
      <c r="F4103" s="139" t="s">
        <v>58</v>
      </c>
      <c r="G4103" s="38">
        <v>8266012048</v>
      </c>
      <c r="H4103" s="40">
        <v>9854022724</v>
      </c>
      <c r="I4103" s="3">
        <v>61657.01</v>
      </c>
      <c r="J4103" s="3"/>
      <c r="K4103" s="3">
        <v>0</v>
      </c>
      <c r="L4103" s="3">
        <f t="shared" si="64"/>
        <v>61657.01</v>
      </c>
      <c r="M4103" s="41">
        <v>44466.729166666664</v>
      </c>
      <c r="N4103" s="39">
        <v>6870225245</v>
      </c>
      <c r="O4103" s="42" t="s">
        <v>315</v>
      </c>
      <c r="P4103" s="42"/>
      <c r="Q4103" s="60"/>
      <c r="R4103" s="42" t="s">
        <v>243</v>
      </c>
      <c r="S4103" s="68" t="s">
        <v>506</v>
      </c>
    </row>
    <row r="4104" spans="1:19" s="70" customFormat="1" ht="12.75" hidden="1" customHeight="1" x14ac:dyDescent="0.25">
      <c r="A4104" s="38" t="s">
        <v>6928</v>
      </c>
      <c r="B4104" s="42" t="s">
        <v>6929</v>
      </c>
      <c r="C4104" s="42" t="s">
        <v>6930</v>
      </c>
      <c r="D4104" s="38">
        <v>407261</v>
      </c>
      <c r="E4104" s="38"/>
      <c r="F4104" s="139" t="s">
        <v>58</v>
      </c>
      <c r="G4104" s="38">
        <v>8266012048</v>
      </c>
      <c r="H4104" s="40">
        <v>9854022608</v>
      </c>
      <c r="I4104" s="3">
        <v>61657.01</v>
      </c>
      <c r="J4104" s="3"/>
      <c r="K4104" s="3">
        <v>0</v>
      </c>
      <c r="L4104" s="3">
        <f t="shared" si="64"/>
        <v>61657.01</v>
      </c>
      <c r="M4104" s="41">
        <v>44459.729166666664</v>
      </c>
      <c r="N4104" s="39">
        <v>6870229643</v>
      </c>
      <c r="O4104" s="42" t="s">
        <v>315</v>
      </c>
      <c r="P4104" s="42"/>
      <c r="Q4104" s="60"/>
      <c r="R4104" s="42" t="s">
        <v>243</v>
      </c>
      <c r="S4104" s="68" t="s">
        <v>506</v>
      </c>
    </row>
    <row r="4105" spans="1:19" s="70" customFormat="1" ht="12.75" hidden="1" customHeight="1" x14ac:dyDescent="0.25">
      <c r="A4105" s="38" t="s">
        <v>7675</v>
      </c>
      <c r="B4105" s="42" t="s">
        <v>7676</v>
      </c>
      <c r="C4105" s="42" t="s">
        <v>7677</v>
      </c>
      <c r="D4105" s="38">
        <v>407261</v>
      </c>
      <c r="E4105" s="38"/>
      <c r="F4105" s="139" t="s">
        <v>58</v>
      </c>
      <c r="G4105" s="38">
        <v>8266012912</v>
      </c>
      <c r="H4105" s="40">
        <v>9854023348</v>
      </c>
      <c r="I4105" s="3">
        <v>61632.91</v>
      </c>
      <c r="J4105" s="3"/>
      <c r="K4105" s="3">
        <v>0</v>
      </c>
      <c r="L4105" s="3">
        <f t="shared" si="64"/>
        <v>61632.91</v>
      </c>
      <c r="M4105" s="41">
        <v>44496.729166666664</v>
      </c>
      <c r="N4105" s="39">
        <v>6870258622</v>
      </c>
      <c r="O4105" s="42" t="s">
        <v>315</v>
      </c>
      <c r="P4105" s="42"/>
      <c r="Q4105" s="60"/>
      <c r="R4105" s="42" t="s">
        <v>243</v>
      </c>
      <c r="S4105" s="68" t="s">
        <v>506</v>
      </c>
    </row>
    <row r="4106" spans="1:19" s="70" customFormat="1" ht="12.75" hidden="1" customHeight="1" x14ac:dyDescent="0.25">
      <c r="A4106" s="38" t="s">
        <v>5490</v>
      </c>
      <c r="B4106" s="42" t="s">
        <v>5491</v>
      </c>
      <c r="C4106" s="42" t="s">
        <v>5492</v>
      </c>
      <c r="D4106" s="38">
        <v>407261</v>
      </c>
      <c r="E4106" s="38"/>
      <c r="F4106" s="139" t="s">
        <v>58</v>
      </c>
      <c r="G4106" s="38">
        <v>8266012048</v>
      </c>
      <c r="H4106" s="40">
        <v>9854022058</v>
      </c>
      <c r="I4106" s="3">
        <v>61608.800000000003</v>
      </c>
      <c r="J4106" s="3"/>
      <c r="K4106" s="3">
        <v>0</v>
      </c>
      <c r="L4106" s="3">
        <f t="shared" si="64"/>
        <v>61608.800000000003</v>
      </c>
      <c r="M4106" s="41">
        <v>44429.729166666664</v>
      </c>
      <c r="N4106" s="39">
        <v>6870187967</v>
      </c>
      <c r="O4106" s="42" t="s">
        <v>315</v>
      </c>
      <c r="P4106" s="42"/>
      <c r="Q4106" s="60"/>
      <c r="R4106" s="42" t="s">
        <v>243</v>
      </c>
      <c r="S4106" s="68" t="s">
        <v>506</v>
      </c>
    </row>
    <row r="4107" spans="1:19" s="70" customFormat="1" ht="12.75" hidden="1" customHeight="1" x14ac:dyDescent="0.2">
      <c r="A4107" s="38" t="s">
        <v>10444</v>
      </c>
      <c r="B4107" s="42" t="s">
        <v>10445</v>
      </c>
      <c r="C4107" s="42" t="s">
        <v>10446</v>
      </c>
      <c r="D4107" s="38">
        <v>407464</v>
      </c>
      <c r="E4107" s="38"/>
      <c r="F4107" s="42" t="s">
        <v>1230</v>
      </c>
      <c r="G4107" s="38">
        <v>8268007592</v>
      </c>
      <c r="H4107" s="40" t="s">
        <v>10447</v>
      </c>
      <c r="I4107" s="3">
        <v>61600</v>
      </c>
      <c r="J4107" s="3"/>
      <c r="K4107" s="3">
        <v>11088</v>
      </c>
      <c r="L4107" s="3">
        <f t="shared" si="64"/>
        <v>72688</v>
      </c>
      <c r="M4107" s="41">
        <v>44588.729166666664</v>
      </c>
      <c r="N4107" s="39">
        <v>44334103</v>
      </c>
      <c r="O4107" s="42" t="s">
        <v>315</v>
      </c>
      <c r="P4107" s="42" t="s">
        <v>10448</v>
      </c>
      <c r="Q4107" s="60">
        <v>44620</v>
      </c>
      <c r="R4107" s="42" t="s">
        <v>243</v>
      </c>
      <c r="S4107" s="68"/>
    </row>
    <row r="4108" spans="1:19" s="70" customFormat="1" ht="12.75" hidden="1" customHeight="1" x14ac:dyDescent="0.25">
      <c r="A4108" s="38" t="s">
        <v>5539</v>
      </c>
      <c r="B4108" s="42" t="s">
        <v>5540</v>
      </c>
      <c r="C4108" s="42" t="s">
        <v>5541</v>
      </c>
      <c r="D4108" s="38">
        <v>407261</v>
      </c>
      <c r="E4108" s="38"/>
      <c r="F4108" s="139" t="s">
        <v>58</v>
      </c>
      <c r="G4108" s="38">
        <v>8266012048</v>
      </c>
      <c r="H4108" s="40">
        <v>9854022260</v>
      </c>
      <c r="I4108" s="3">
        <v>61584.7</v>
      </c>
      <c r="J4108" s="3"/>
      <c r="K4108" s="3">
        <v>0</v>
      </c>
      <c r="L4108" s="3">
        <f t="shared" si="64"/>
        <v>61584.7</v>
      </c>
      <c r="M4108" s="41">
        <v>44439.729166666664</v>
      </c>
      <c r="N4108" s="39">
        <v>6870189328</v>
      </c>
      <c r="O4108" s="42" t="s">
        <v>315</v>
      </c>
      <c r="P4108" s="42"/>
      <c r="Q4108" s="60"/>
      <c r="R4108" s="42" t="s">
        <v>243</v>
      </c>
      <c r="S4108" s="68" t="s">
        <v>506</v>
      </c>
    </row>
    <row r="4109" spans="1:19" s="70" customFormat="1" ht="12.75" hidden="1" customHeight="1" x14ac:dyDescent="0.25">
      <c r="A4109" s="38" t="s">
        <v>6867</v>
      </c>
      <c r="B4109" s="42" t="s">
        <v>6868</v>
      </c>
      <c r="C4109" s="42" t="s">
        <v>6869</v>
      </c>
      <c r="D4109" s="38">
        <v>407261</v>
      </c>
      <c r="E4109" s="38"/>
      <c r="F4109" s="139" t="s">
        <v>58</v>
      </c>
      <c r="G4109" s="38">
        <v>8266012048</v>
      </c>
      <c r="H4109" s="40">
        <v>9854022616</v>
      </c>
      <c r="I4109" s="3">
        <v>61584.7</v>
      </c>
      <c r="J4109" s="3"/>
      <c r="K4109" s="3">
        <v>0</v>
      </c>
      <c r="L4109" s="3">
        <f t="shared" si="64"/>
        <v>61584.7</v>
      </c>
      <c r="M4109" s="41">
        <v>44460.729166666664</v>
      </c>
      <c r="N4109" s="39">
        <v>6870229290</v>
      </c>
      <c r="O4109" s="42" t="s">
        <v>315</v>
      </c>
      <c r="P4109" s="42"/>
      <c r="Q4109" s="60"/>
      <c r="R4109" s="42" t="s">
        <v>243</v>
      </c>
      <c r="S4109" s="68" t="s">
        <v>506</v>
      </c>
    </row>
    <row r="4110" spans="1:19" s="70" customFormat="1" ht="12.75" hidden="1" customHeight="1" x14ac:dyDescent="0.25">
      <c r="A4110" s="38" t="s">
        <v>6104</v>
      </c>
      <c r="B4110" s="42" t="s">
        <v>6105</v>
      </c>
      <c r="C4110" s="42" t="s">
        <v>6106</v>
      </c>
      <c r="D4110" s="38">
        <v>407261</v>
      </c>
      <c r="E4110" s="38"/>
      <c r="F4110" s="139" t="s">
        <v>58</v>
      </c>
      <c r="G4110" s="38">
        <v>8266012048</v>
      </c>
      <c r="H4110" s="40">
        <v>9854022371</v>
      </c>
      <c r="I4110" s="3">
        <v>61536.49</v>
      </c>
      <c r="J4110" s="3"/>
      <c r="K4110" s="3">
        <v>0</v>
      </c>
      <c r="L4110" s="3">
        <f t="shared" si="64"/>
        <v>61536.49</v>
      </c>
      <c r="M4110" s="41">
        <v>44443.729166666664</v>
      </c>
      <c r="N4110" s="39">
        <v>6870199666</v>
      </c>
      <c r="O4110" s="42" t="s">
        <v>315</v>
      </c>
      <c r="P4110" s="42"/>
      <c r="Q4110" s="60"/>
      <c r="R4110" s="42" t="s">
        <v>243</v>
      </c>
      <c r="S4110" s="68" t="s">
        <v>506</v>
      </c>
    </row>
    <row r="4111" spans="1:19" s="70" customFormat="1" ht="12.75" hidden="1" customHeight="1" x14ac:dyDescent="0.25">
      <c r="A4111" s="38" t="s">
        <v>5336</v>
      </c>
      <c r="B4111" s="42" t="s">
        <v>5337</v>
      </c>
      <c r="C4111" s="42" t="s">
        <v>5338</v>
      </c>
      <c r="D4111" s="38">
        <v>407261</v>
      </c>
      <c r="E4111" s="38"/>
      <c r="F4111" s="139" t="s">
        <v>58</v>
      </c>
      <c r="G4111" s="38">
        <v>8266012048</v>
      </c>
      <c r="H4111" s="40">
        <v>9854021861</v>
      </c>
      <c r="I4111" s="3">
        <v>61512.39</v>
      </c>
      <c r="J4111" s="3"/>
      <c r="K4111" s="3">
        <v>0</v>
      </c>
      <c r="L4111" s="3">
        <f t="shared" si="64"/>
        <v>61512.39</v>
      </c>
      <c r="M4111" s="41">
        <v>44420.729166666664</v>
      </c>
      <c r="N4111" s="39">
        <v>6870181547</v>
      </c>
      <c r="O4111" s="42" t="s">
        <v>315</v>
      </c>
      <c r="P4111" s="42"/>
      <c r="Q4111" s="60"/>
      <c r="R4111" s="42" t="s">
        <v>243</v>
      </c>
      <c r="S4111" s="68" t="s">
        <v>506</v>
      </c>
    </row>
    <row r="4112" spans="1:19" s="70" customFormat="1" ht="12.75" hidden="1" customHeight="1" x14ac:dyDescent="0.25">
      <c r="A4112" s="38" t="s">
        <v>6855</v>
      </c>
      <c r="B4112" s="42" t="s">
        <v>6856</v>
      </c>
      <c r="C4112" s="42" t="s">
        <v>6857</v>
      </c>
      <c r="D4112" s="38">
        <v>407261</v>
      </c>
      <c r="E4112" s="38"/>
      <c r="F4112" s="139" t="s">
        <v>58</v>
      </c>
      <c r="G4112" s="38">
        <v>8266012048</v>
      </c>
      <c r="H4112" s="40">
        <v>9854022633</v>
      </c>
      <c r="I4112" s="3">
        <v>61512.39</v>
      </c>
      <c r="J4112" s="3"/>
      <c r="K4112" s="3">
        <v>0</v>
      </c>
      <c r="L4112" s="3">
        <f t="shared" si="64"/>
        <v>61512.39</v>
      </c>
      <c r="M4112" s="41">
        <v>44461.729166666664</v>
      </c>
      <c r="N4112" s="39">
        <v>6870229253</v>
      </c>
      <c r="O4112" s="42" t="s">
        <v>315</v>
      </c>
      <c r="P4112" s="42"/>
      <c r="Q4112" s="60"/>
      <c r="R4112" s="42" t="s">
        <v>243</v>
      </c>
      <c r="S4112" s="68" t="s">
        <v>506</v>
      </c>
    </row>
    <row r="4113" spans="1:19" s="70" customFormat="1" ht="12.75" hidden="1" customHeight="1" x14ac:dyDescent="0.25">
      <c r="A4113" s="38" t="s">
        <v>453</v>
      </c>
      <c r="B4113" s="39" t="s">
        <v>454</v>
      </c>
      <c r="C4113" s="39" t="s">
        <v>455</v>
      </c>
      <c r="D4113" s="38">
        <v>407261</v>
      </c>
      <c r="E4113" s="38"/>
      <c r="F4113" s="138" t="s">
        <v>58</v>
      </c>
      <c r="G4113" s="38">
        <v>8266010190</v>
      </c>
      <c r="H4113" s="40">
        <v>9854017713</v>
      </c>
      <c r="I4113" s="2">
        <v>61493.62</v>
      </c>
      <c r="J4113" s="2"/>
      <c r="K4113" s="2">
        <v>0</v>
      </c>
      <c r="L4113" s="3">
        <f t="shared" si="64"/>
        <v>61493.62</v>
      </c>
      <c r="M4113" s="41">
        <v>44220.729166666664</v>
      </c>
      <c r="N4113" s="39">
        <v>6870271673</v>
      </c>
      <c r="O4113" s="39" t="s">
        <v>52</v>
      </c>
      <c r="P4113" s="40"/>
      <c r="Q4113" s="41"/>
      <c r="R4113" s="39" t="s">
        <v>54</v>
      </c>
      <c r="S4113" s="68"/>
    </row>
    <row r="4114" spans="1:19" s="70" customFormat="1" ht="12.75" hidden="1" customHeight="1" x14ac:dyDescent="0.25">
      <c r="A4114" s="38" t="s">
        <v>5305</v>
      </c>
      <c r="B4114" s="42" t="s">
        <v>5306</v>
      </c>
      <c r="C4114" s="42" t="s">
        <v>5307</v>
      </c>
      <c r="D4114" s="38">
        <v>407261</v>
      </c>
      <c r="E4114" s="38"/>
      <c r="F4114" s="139" t="s">
        <v>58</v>
      </c>
      <c r="G4114" s="38">
        <v>8266012048</v>
      </c>
      <c r="H4114" s="40">
        <v>9854021834</v>
      </c>
      <c r="I4114" s="3">
        <v>61488.28</v>
      </c>
      <c r="J4114" s="3"/>
      <c r="K4114" s="3">
        <v>0</v>
      </c>
      <c r="L4114" s="3">
        <f t="shared" si="64"/>
        <v>61488.28</v>
      </c>
      <c r="M4114" s="41">
        <v>44418.729166666664</v>
      </c>
      <c r="N4114" s="39">
        <v>6870179313</v>
      </c>
      <c r="O4114" s="42" t="s">
        <v>315</v>
      </c>
      <c r="P4114" s="42"/>
      <c r="Q4114" s="60"/>
      <c r="R4114" s="42" t="s">
        <v>243</v>
      </c>
      <c r="S4114" s="68" t="s">
        <v>506</v>
      </c>
    </row>
    <row r="4115" spans="1:19" s="70" customFormat="1" ht="12.75" hidden="1" customHeight="1" x14ac:dyDescent="0.25">
      <c r="A4115" s="38" t="s">
        <v>6852</v>
      </c>
      <c r="B4115" s="42" t="s">
        <v>6853</v>
      </c>
      <c r="C4115" s="42" t="s">
        <v>6854</v>
      </c>
      <c r="D4115" s="38">
        <v>407261</v>
      </c>
      <c r="E4115" s="38"/>
      <c r="F4115" s="139" t="s">
        <v>58</v>
      </c>
      <c r="G4115" s="38">
        <v>8266012048</v>
      </c>
      <c r="H4115" s="40">
        <v>9854022770</v>
      </c>
      <c r="I4115" s="3">
        <v>61488.28</v>
      </c>
      <c r="J4115" s="3"/>
      <c r="K4115" s="3">
        <v>0</v>
      </c>
      <c r="L4115" s="3">
        <f t="shared" si="64"/>
        <v>61488.28</v>
      </c>
      <c r="M4115" s="41">
        <v>44468.729166666664</v>
      </c>
      <c r="N4115" s="39">
        <v>6870229239</v>
      </c>
      <c r="O4115" s="42" t="s">
        <v>315</v>
      </c>
      <c r="P4115" s="42"/>
      <c r="Q4115" s="60"/>
      <c r="R4115" s="42" t="s">
        <v>243</v>
      </c>
      <c r="S4115" s="68" t="s">
        <v>506</v>
      </c>
    </row>
    <row r="4116" spans="1:19" s="70" customFormat="1" ht="12.75" hidden="1" customHeight="1" x14ac:dyDescent="0.25">
      <c r="A4116" s="38" t="s">
        <v>5636</v>
      </c>
      <c r="B4116" s="42" t="s">
        <v>5637</v>
      </c>
      <c r="C4116" s="42" t="s">
        <v>5638</v>
      </c>
      <c r="D4116" s="38">
        <v>407261</v>
      </c>
      <c r="E4116" s="38"/>
      <c r="F4116" s="139" t="s">
        <v>58</v>
      </c>
      <c r="G4116" s="38">
        <v>8266012048</v>
      </c>
      <c r="H4116" s="40">
        <v>9854022002</v>
      </c>
      <c r="I4116" s="3">
        <v>61464.18</v>
      </c>
      <c r="J4116" s="3"/>
      <c r="K4116" s="3">
        <v>0</v>
      </c>
      <c r="L4116" s="3">
        <f t="shared" si="64"/>
        <v>61464.18</v>
      </c>
      <c r="M4116" s="41">
        <v>44427.729166666664</v>
      </c>
      <c r="N4116" s="39">
        <v>6870191191</v>
      </c>
      <c r="O4116" s="42" t="s">
        <v>315</v>
      </c>
      <c r="P4116" s="42"/>
      <c r="Q4116" s="60"/>
      <c r="R4116" s="42" t="s">
        <v>243</v>
      </c>
      <c r="S4116" s="68" t="s">
        <v>506</v>
      </c>
    </row>
    <row r="4117" spans="1:19" s="70" customFormat="1" ht="12.75" hidden="1" customHeight="1" x14ac:dyDescent="0.25">
      <c r="A4117" s="38" t="s">
        <v>7416</v>
      </c>
      <c r="B4117" s="42" t="s">
        <v>7417</v>
      </c>
      <c r="C4117" s="42" t="s">
        <v>7418</v>
      </c>
      <c r="D4117" s="38">
        <v>407261</v>
      </c>
      <c r="E4117" s="38"/>
      <c r="F4117" s="139" t="s">
        <v>58</v>
      </c>
      <c r="G4117" s="38">
        <v>8266012048</v>
      </c>
      <c r="H4117" s="40">
        <v>9854023092</v>
      </c>
      <c r="I4117" s="3">
        <v>61464.18</v>
      </c>
      <c r="J4117" s="3"/>
      <c r="K4117" s="3">
        <v>0</v>
      </c>
      <c r="L4117" s="3">
        <f t="shared" si="64"/>
        <v>61464.18</v>
      </c>
      <c r="M4117" s="41">
        <v>44483.729166666664</v>
      </c>
      <c r="N4117" s="39">
        <v>6870249354</v>
      </c>
      <c r="O4117" s="42" t="s">
        <v>315</v>
      </c>
      <c r="P4117" s="42"/>
      <c r="Q4117" s="60"/>
      <c r="R4117" s="42" t="s">
        <v>243</v>
      </c>
      <c r="S4117" s="68" t="s">
        <v>506</v>
      </c>
    </row>
    <row r="4118" spans="1:19" s="70" customFormat="1" ht="12.75" hidden="1" customHeight="1" x14ac:dyDescent="0.25">
      <c r="A4118" s="38" t="s">
        <v>422</v>
      </c>
      <c r="B4118" s="39" t="s">
        <v>423</v>
      </c>
      <c r="C4118" s="39" t="s">
        <v>424</v>
      </c>
      <c r="D4118" s="38">
        <v>407261</v>
      </c>
      <c r="E4118" s="38"/>
      <c r="F4118" s="138" t="s">
        <v>58</v>
      </c>
      <c r="G4118" s="38">
        <v>8266009550</v>
      </c>
      <c r="H4118" s="40">
        <v>9854017515</v>
      </c>
      <c r="I4118" s="2">
        <v>61443.67</v>
      </c>
      <c r="J4118" s="2"/>
      <c r="K4118" s="2">
        <v>0</v>
      </c>
      <c r="L4118" s="3">
        <f t="shared" si="64"/>
        <v>61443.67</v>
      </c>
      <c r="M4118" s="41">
        <v>44203.729166666664</v>
      </c>
      <c r="N4118" s="39">
        <v>6870254246</v>
      </c>
      <c r="O4118" s="39" t="s">
        <v>52</v>
      </c>
      <c r="P4118" s="40"/>
      <c r="Q4118" s="41"/>
      <c r="R4118" s="39" t="s">
        <v>54</v>
      </c>
      <c r="S4118" s="68"/>
    </row>
    <row r="4119" spans="1:19" s="70" customFormat="1" ht="12.75" hidden="1" customHeight="1" x14ac:dyDescent="0.2">
      <c r="A4119" s="38" t="s">
        <v>17459</v>
      </c>
      <c r="B4119" s="39" t="s">
        <v>17460</v>
      </c>
      <c r="C4119" s="39" t="s">
        <v>17461</v>
      </c>
      <c r="D4119" s="38">
        <v>919962</v>
      </c>
      <c r="E4119" s="38"/>
      <c r="F4119" s="39" t="s">
        <v>6950</v>
      </c>
      <c r="G4119" s="38">
        <v>8263000121</v>
      </c>
      <c r="H4119" s="40" t="s">
        <v>17462</v>
      </c>
      <c r="I4119" s="3">
        <v>61373.68</v>
      </c>
      <c r="J4119" s="3"/>
      <c r="K4119" s="2">
        <v>11047.32</v>
      </c>
      <c r="L4119" s="3">
        <f t="shared" si="64"/>
        <v>72421</v>
      </c>
      <c r="M4119" s="41">
        <v>44881.729166666664</v>
      </c>
      <c r="N4119" s="39">
        <v>6870367749</v>
      </c>
      <c r="O4119" s="39" t="s">
        <v>3282</v>
      </c>
      <c r="P4119" s="40">
        <v>302090383437</v>
      </c>
      <c r="Q4119" s="41">
        <v>44967</v>
      </c>
      <c r="R4119" s="42" t="s">
        <v>2417</v>
      </c>
      <c r="S4119" s="68"/>
    </row>
    <row r="4120" spans="1:19" s="70" customFormat="1" ht="12.75" hidden="1" customHeight="1" x14ac:dyDescent="0.25">
      <c r="A4120" s="38" t="s">
        <v>6431</v>
      </c>
      <c r="B4120" s="42" t="s">
        <v>6432</v>
      </c>
      <c r="C4120" s="42" t="s">
        <v>6433</v>
      </c>
      <c r="D4120" s="38">
        <v>407261</v>
      </c>
      <c r="E4120" s="38"/>
      <c r="F4120" s="139" t="s">
        <v>58</v>
      </c>
      <c r="G4120" s="38">
        <v>8266012048</v>
      </c>
      <c r="H4120" s="40">
        <v>9854022437</v>
      </c>
      <c r="I4120" s="3">
        <v>61343.66</v>
      </c>
      <c r="J4120" s="3"/>
      <c r="K4120" s="3">
        <v>0</v>
      </c>
      <c r="L4120" s="3">
        <f t="shared" si="64"/>
        <v>61343.66</v>
      </c>
      <c r="M4120" s="41">
        <v>44446.729166666664</v>
      </c>
      <c r="N4120" s="39">
        <v>6870212949</v>
      </c>
      <c r="O4120" s="42" t="s">
        <v>315</v>
      </c>
      <c r="P4120" s="42"/>
      <c r="Q4120" s="60"/>
      <c r="R4120" s="42" t="s">
        <v>243</v>
      </c>
      <c r="S4120" s="68" t="s">
        <v>506</v>
      </c>
    </row>
    <row r="4121" spans="1:19" s="70" customFormat="1" ht="12.75" hidden="1" customHeight="1" x14ac:dyDescent="0.25">
      <c r="A4121" s="38" t="s">
        <v>329</v>
      </c>
      <c r="B4121" s="39" t="s">
        <v>330</v>
      </c>
      <c r="C4121" s="39" t="s">
        <v>331</v>
      </c>
      <c r="D4121" s="38">
        <v>407261</v>
      </c>
      <c r="E4121" s="38"/>
      <c r="F4121" s="138" t="s">
        <v>58</v>
      </c>
      <c r="G4121" s="38">
        <v>8266009944</v>
      </c>
      <c r="H4121" s="40">
        <v>9854017304</v>
      </c>
      <c r="I4121" s="2">
        <v>61293.8</v>
      </c>
      <c r="J4121" s="2"/>
      <c r="K4121" s="2">
        <v>0</v>
      </c>
      <c r="L4121" s="3">
        <f t="shared" si="64"/>
        <v>61293.8</v>
      </c>
      <c r="M4121" s="41">
        <v>44191.729166666664</v>
      </c>
      <c r="N4121" s="39">
        <v>6870237041</v>
      </c>
      <c r="O4121" s="39" t="s">
        <v>52</v>
      </c>
      <c r="P4121" s="40"/>
      <c r="Q4121" s="41"/>
      <c r="R4121" s="39" t="s">
        <v>54</v>
      </c>
      <c r="S4121" s="68"/>
    </row>
    <row r="4122" spans="1:19" s="70" customFormat="1" ht="12.75" hidden="1" customHeight="1" x14ac:dyDescent="0.25">
      <c r="A4122" s="38" t="s">
        <v>7511</v>
      </c>
      <c r="B4122" s="42" t="s">
        <v>7512</v>
      </c>
      <c r="C4122" s="42" t="s">
        <v>7513</v>
      </c>
      <c r="D4122" s="38">
        <v>407261</v>
      </c>
      <c r="E4122" s="38"/>
      <c r="F4122" s="139" t="s">
        <v>58</v>
      </c>
      <c r="G4122" s="38">
        <v>8266012048</v>
      </c>
      <c r="H4122" s="40">
        <v>9854023175</v>
      </c>
      <c r="I4122" s="3">
        <v>61271.35</v>
      </c>
      <c r="J4122" s="3"/>
      <c r="K4122" s="3">
        <v>0</v>
      </c>
      <c r="L4122" s="3">
        <f t="shared" si="64"/>
        <v>61271.35</v>
      </c>
      <c r="M4122" s="41">
        <v>44487.729166666664</v>
      </c>
      <c r="N4122" s="39">
        <v>6870252260</v>
      </c>
      <c r="O4122" s="42" t="s">
        <v>315</v>
      </c>
      <c r="P4122" s="42"/>
      <c r="Q4122" s="60"/>
      <c r="R4122" s="42" t="s">
        <v>243</v>
      </c>
      <c r="S4122" s="68" t="s">
        <v>506</v>
      </c>
    </row>
    <row r="4123" spans="1:19" s="70" customFormat="1" ht="12.75" hidden="1" customHeight="1" x14ac:dyDescent="0.25">
      <c r="A4123" s="38" t="s">
        <v>7133</v>
      </c>
      <c r="B4123" s="42" t="s">
        <v>7134</v>
      </c>
      <c r="C4123" s="42" t="s">
        <v>7135</v>
      </c>
      <c r="D4123" s="38">
        <v>407261</v>
      </c>
      <c r="E4123" s="38"/>
      <c r="F4123" s="139" t="s">
        <v>58</v>
      </c>
      <c r="G4123" s="38">
        <v>8266012048</v>
      </c>
      <c r="H4123" s="40">
        <v>9854022906</v>
      </c>
      <c r="I4123" s="3">
        <v>61247.25</v>
      </c>
      <c r="J4123" s="3"/>
      <c r="K4123" s="3">
        <v>0</v>
      </c>
      <c r="L4123" s="3">
        <f t="shared" si="64"/>
        <v>61247.25</v>
      </c>
      <c r="M4123" s="41">
        <v>44475.729166666664</v>
      </c>
      <c r="N4123" s="39">
        <v>6870237213</v>
      </c>
      <c r="O4123" s="42" t="s">
        <v>315</v>
      </c>
      <c r="P4123" s="42"/>
      <c r="Q4123" s="60"/>
      <c r="R4123" s="42" t="s">
        <v>243</v>
      </c>
      <c r="S4123" s="68" t="s">
        <v>506</v>
      </c>
    </row>
    <row r="4124" spans="1:19" s="70" customFormat="1" ht="12.75" hidden="1" customHeight="1" x14ac:dyDescent="0.25">
      <c r="A4124" s="38" t="s">
        <v>5533</v>
      </c>
      <c r="B4124" s="42" t="s">
        <v>5534</v>
      </c>
      <c r="C4124" s="42" t="s">
        <v>5535</v>
      </c>
      <c r="D4124" s="38">
        <v>407261</v>
      </c>
      <c r="E4124" s="38"/>
      <c r="F4124" s="139" t="s">
        <v>58</v>
      </c>
      <c r="G4124" s="38">
        <v>8266012048</v>
      </c>
      <c r="H4124" s="40">
        <v>9854022237</v>
      </c>
      <c r="I4124" s="3">
        <v>61199.040000000001</v>
      </c>
      <c r="J4124" s="3"/>
      <c r="K4124" s="3">
        <v>0</v>
      </c>
      <c r="L4124" s="3">
        <f t="shared" si="64"/>
        <v>61199.040000000001</v>
      </c>
      <c r="M4124" s="41">
        <v>44438.729166666664</v>
      </c>
      <c r="N4124" s="39">
        <v>6870189288</v>
      </c>
      <c r="O4124" s="42" t="s">
        <v>315</v>
      </c>
      <c r="P4124" s="42"/>
      <c r="Q4124" s="60"/>
      <c r="R4124" s="42" t="s">
        <v>243</v>
      </c>
      <c r="S4124" s="68" t="s">
        <v>506</v>
      </c>
    </row>
    <row r="4125" spans="1:19" s="70" customFormat="1" ht="12.75" hidden="1" customHeight="1" x14ac:dyDescent="0.2">
      <c r="A4125" s="38">
        <v>370</v>
      </c>
      <c r="B4125" s="39" t="s">
        <v>16323</v>
      </c>
      <c r="C4125" s="39" t="s">
        <v>16324</v>
      </c>
      <c r="D4125" s="38">
        <v>909972</v>
      </c>
      <c r="E4125" s="38"/>
      <c r="F4125" s="39" t="s">
        <v>15857</v>
      </c>
      <c r="G4125" s="38">
        <v>8262000063</v>
      </c>
      <c r="H4125" s="40" t="s">
        <v>16325</v>
      </c>
      <c r="I4125" s="2">
        <v>61177.118644067799</v>
      </c>
      <c r="J4125" s="2"/>
      <c r="K4125" s="2">
        <v>11011.881355932204</v>
      </c>
      <c r="L4125" s="3">
        <f t="shared" si="64"/>
        <v>72189</v>
      </c>
      <c r="M4125" s="41">
        <v>44852.729166666664</v>
      </c>
      <c r="N4125" s="39">
        <v>44294334</v>
      </c>
      <c r="O4125" s="39" t="s">
        <v>8899</v>
      </c>
      <c r="P4125" s="40">
        <v>212067816223</v>
      </c>
      <c r="Q4125" s="41">
        <v>44901</v>
      </c>
      <c r="R4125" s="42" t="s">
        <v>8901</v>
      </c>
      <c r="S4125" s="68"/>
    </row>
    <row r="4126" spans="1:19" s="70" customFormat="1" ht="12.75" hidden="1" customHeight="1" x14ac:dyDescent="0.25">
      <c r="A4126" s="38" t="s">
        <v>7520</v>
      </c>
      <c r="B4126" s="42" t="s">
        <v>7521</v>
      </c>
      <c r="C4126" s="42" t="s">
        <v>7522</v>
      </c>
      <c r="D4126" s="38">
        <v>407261</v>
      </c>
      <c r="E4126" s="38"/>
      <c r="F4126" s="139" t="s">
        <v>58</v>
      </c>
      <c r="G4126" s="38">
        <v>8266012048</v>
      </c>
      <c r="H4126" s="40">
        <v>9854023188</v>
      </c>
      <c r="I4126" s="3">
        <v>61174.94</v>
      </c>
      <c r="J4126" s="3"/>
      <c r="K4126" s="3">
        <v>0</v>
      </c>
      <c r="L4126" s="3">
        <f t="shared" si="64"/>
        <v>61174.94</v>
      </c>
      <c r="M4126" s="41">
        <v>44488.729166666664</v>
      </c>
      <c r="N4126" s="39">
        <v>6870252297</v>
      </c>
      <c r="O4126" s="42" t="s">
        <v>315</v>
      </c>
      <c r="P4126" s="42"/>
      <c r="Q4126" s="60"/>
      <c r="R4126" s="42" t="s">
        <v>243</v>
      </c>
      <c r="S4126" s="68" t="s">
        <v>506</v>
      </c>
    </row>
    <row r="4127" spans="1:19" s="70" customFormat="1" ht="12.75" hidden="1" customHeight="1" x14ac:dyDescent="0.25">
      <c r="A4127" s="38" t="s">
        <v>5508</v>
      </c>
      <c r="B4127" s="42" t="s">
        <v>5509</v>
      </c>
      <c r="C4127" s="42" t="s">
        <v>5510</v>
      </c>
      <c r="D4127" s="38">
        <v>407261</v>
      </c>
      <c r="E4127" s="38"/>
      <c r="F4127" s="139" t="s">
        <v>58</v>
      </c>
      <c r="G4127" s="38">
        <v>8266012048</v>
      </c>
      <c r="H4127" s="40">
        <v>9854022122</v>
      </c>
      <c r="I4127" s="3">
        <v>61126.73</v>
      </c>
      <c r="J4127" s="3"/>
      <c r="K4127" s="3">
        <v>0</v>
      </c>
      <c r="L4127" s="3">
        <f t="shared" si="64"/>
        <v>61126.73</v>
      </c>
      <c r="M4127" s="41">
        <v>44432.729166666664</v>
      </c>
      <c r="N4127" s="39">
        <v>6870188100</v>
      </c>
      <c r="O4127" s="42" t="s">
        <v>315</v>
      </c>
      <c r="P4127" s="42"/>
      <c r="Q4127" s="60"/>
      <c r="R4127" s="42" t="s">
        <v>243</v>
      </c>
      <c r="S4127" s="68" t="s">
        <v>506</v>
      </c>
    </row>
    <row r="4128" spans="1:19" s="70" customFormat="1" ht="12.75" hidden="1" customHeight="1" x14ac:dyDescent="0.2">
      <c r="A4128" s="38" t="s">
        <v>19561</v>
      </c>
      <c r="B4128" s="39" t="s">
        <v>19562</v>
      </c>
      <c r="C4128" s="39" t="s">
        <v>19563</v>
      </c>
      <c r="D4128" s="38">
        <v>405495</v>
      </c>
      <c r="E4128" s="38"/>
      <c r="F4128" s="39" t="s">
        <v>18908</v>
      </c>
      <c r="G4128" s="38">
        <v>8266017297</v>
      </c>
      <c r="H4128" s="40" t="s">
        <v>19564</v>
      </c>
      <c r="I4128" s="2">
        <v>61118.398305084753</v>
      </c>
      <c r="J4128" s="2"/>
      <c r="K4128" s="2">
        <v>11001.311694915255</v>
      </c>
      <c r="L4128" s="3">
        <f t="shared" si="64"/>
        <v>72119.710000000006</v>
      </c>
      <c r="M4128" s="41">
        <v>44995.729166666664</v>
      </c>
      <c r="N4128" s="39">
        <v>1246400030</v>
      </c>
      <c r="O4128" s="39" t="s">
        <v>3282</v>
      </c>
      <c r="P4128" s="40">
        <v>306214261602</v>
      </c>
      <c r="Q4128" s="41">
        <v>45100</v>
      </c>
      <c r="R4128" s="42" t="s">
        <v>2417</v>
      </c>
      <c r="S4128" s="68"/>
    </row>
    <row r="4129" spans="1:19" s="70" customFormat="1" ht="12.75" customHeight="1" x14ac:dyDescent="0.2">
      <c r="A4129" s="38" t="s">
        <v>21064</v>
      </c>
      <c r="B4129" s="39" t="s">
        <v>21060</v>
      </c>
      <c r="C4129" s="39"/>
      <c r="D4129" s="38">
        <v>118412</v>
      </c>
      <c r="E4129" s="38"/>
      <c r="F4129" s="39" t="s">
        <v>21061</v>
      </c>
      <c r="G4129" s="38">
        <v>8263000341</v>
      </c>
      <c r="H4129" s="40">
        <v>4202</v>
      </c>
      <c r="I4129" s="2">
        <v>61100</v>
      </c>
      <c r="J4129" s="2"/>
      <c r="K4129" s="2">
        <v>10998</v>
      </c>
      <c r="L4129" s="3">
        <f t="shared" si="64"/>
        <v>72098</v>
      </c>
      <c r="M4129" s="41">
        <v>45232</v>
      </c>
      <c r="N4129" s="39"/>
      <c r="O4129" s="39" t="s">
        <v>19303</v>
      </c>
      <c r="P4129" s="40"/>
      <c r="Q4129" s="41"/>
      <c r="R4129" s="62" t="s">
        <v>19</v>
      </c>
      <c r="S4129" s="68"/>
    </row>
    <row r="4130" spans="1:19" s="70" customFormat="1" ht="12.75" hidden="1" customHeight="1" x14ac:dyDescent="0.25">
      <c r="A4130" s="38" t="s">
        <v>5302</v>
      </c>
      <c r="B4130" s="42" t="s">
        <v>5303</v>
      </c>
      <c r="C4130" s="42" t="s">
        <v>5304</v>
      </c>
      <c r="D4130" s="38">
        <v>407261</v>
      </c>
      <c r="E4130" s="38"/>
      <c r="F4130" s="139" t="s">
        <v>58</v>
      </c>
      <c r="G4130" s="38">
        <v>8266012048</v>
      </c>
      <c r="H4130" s="40">
        <v>9854021871</v>
      </c>
      <c r="I4130" s="3">
        <v>61078.52</v>
      </c>
      <c r="J4130" s="3"/>
      <c r="K4130" s="3">
        <v>0</v>
      </c>
      <c r="L4130" s="3">
        <f t="shared" si="64"/>
        <v>61078.52</v>
      </c>
      <c r="M4130" s="41">
        <v>44420.729166666664</v>
      </c>
      <c r="N4130" s="39">
        <v>6870179307</v>
      </c>
      <c r="O4130" s="42" t="s">
        <v>315</v>
      </c>
      <c r="P4130" s="42"/>
      <c r="Q4130" s="60"/>
      <c r="R4130" s="42" t="s">
        <v>243</v>
      </c>
      <c r="S4130" s="68" t="s">
        <v>506</v>
      </c>
    </row>
    <row r="4131" spans="1:19" s="70" customFormat="1" ht="12.75" hidden="1" customHeight="1" x14ac:dyDescent="0.25">
      <c r="A4131" s="38" t="s">
        <v>7127</v>
      </c>
      <c r="B4131" s="42" t="s">
        <v>7128</v>
      </c>
      <c r="C4131" s="42" t="s">
        <v>7129</v>
      </c>
      <c r="D4131" s="38">
        <v>407261</v>
      </c>
      <c r="E4131" s="38"/>
      <c r="F4131" s="139" t="s">
        <v>58</v>
      </c>
      <c r="G4131" s="38">
        <v>8266012048</v>
      </c>
      <c r="H4131" s="40">
        <v>9854022926</v>
      </c>
      <c r="I4131" s="3">
        <v>61078.52</v>
      </c>
      <c r="J4131" s="3"/>
      <c r="K4131" s="3">
        <v>0</v>
      </c>
      <c r="L4131" s="3">
        <f t="shared" si="64"/>
        <v>61078.52</v>
      </c>
      <c r="M4131" s="41">
        <v>44476.729166666664</v>
      </c>
      <c r="N4131" s="39">
        <v>6870237209</v>
      </c>
      <c r="O4131" s="42" t="s">
        <v>315</v>
      </c>
      <c r="P4131" s="42"/>
      <c r="Q4131" s="60"/>
      <c r="R4131" s="42" t="s">
        <v>243</v>
      </c>
      <c r="S4131" s="68" t="s">
        <v>506</v>
      </c>
    </row>
    <row r="4132" spans="1:19" s="70" customFormat="1" ht="12.75" hidden="1" customHeight="1" x14ac:dyDescent="0.25">
      <c r="A4132" s="38" t="s">
        <v>5651</v>
      </c>
      <c r="B4132" s="42" t="s">
        <v>5652</v>
      </c>
      <c r="C4132" s="42" t="s">
        <v>5653</v>
      </c>
      <c r="D4132" s="38">
        <v>407261</v>
      </c>
      <c r="E4132" s="38"/>
      <c r="F4132" s="139" t="s">
        <v>58</v>
      </c>
      <c r="G4132" s="38">
        <v>8266012048</v>
      </c>
      <c r="H4132" s="40">
        <v>9854022181</v>
      </c>
      <c r="I4132" s="3">
        <v>61054.42</v>
      </c>
      <c r="J4132" s="3"/>
      <c r="K4132" s="3">
        <v>0</v>
      </c>
      <c r="L4132" s="3">
        <f t="shared" si="64"/>
        <v>61054.42</v>
      </c>
      <c r="M4132" s="41">
        <v>44435.729166666664</v>
      </c>
      <c r="N4132" s="39">
        <v>6870191716</v>
      </c>
      <c r="O4132" s="42" t="s">
        <v>315</v>
      </c>
      <c r="P4132" s="42"/>
      <c r="Q4132" s="60"/>
      <c r="R4132" s="42" t="s">
        <v>243</v>
      </c>
      <c r="S4132" s="68" t="s">
        <v>506</v>
      </c>
    </row>
    <row r="4133" spans="1:19" s="70" customFormat="1" ht="12.75" hidden="1" customHeight="1" x14ac:dyDescent="0.2">
      <c r="A4133" s="38" t="s">
        <v>10541</v>
      </c>
      <c r="B4133" s="39" t="s">
        <v>10542</v>
      </c>
      <c r="C4133" s="39" t="s">
        <v>10543</v>
      </c>
      <c r="D4133" s="38">
        <v>811819</v>
      </c>
      <c r="E4133" s="38"/>
      <c r="F4133" s="39" t="s">
        <v>1091</v>
      </c>
      <c r="G4133" s="38">
        <v>8263000049</v>
      </c>
      <c r="H4133" s="40" t="s">
        <v>10544</v>
      </c>
      <c r="I4133" s="2">
        <v>61034</v>
      </c>
      <c r="J4133" s="2"/>
      <c r="K4133" s="2">
        <v>0</v>
      </c>
      <c r="L4133" s="3">
        <f t="shared" si="64"/>
        <v>61034</v>
      </c>
      <c r="M4133" s="41">
        <v>44553.729166666664</v>
      </c>
      <c r="N4133" s="39">
        <v>3445027165</v>
      </c>
      <c r="O4133" s="39" t="s">
        <v>52</v>
      </c>
      <c r="P4133" s="40">
        <v>203116259038</v>
      </c>
      <c r="Q4133" s="41">
        <v>44634</v>
      </c>
      <c r="R4133" s="39" t="s">
        <v>54</v>
      </c>
      <c r="S4133" s="68"/>
    </row>
    <row r="4134" spans="1:19" s="70" customFormat="1" ht="12.75" hidden="1" customHeight="1" x14ac:dyDescent="0.25">
      <c r="A4134" s="38" t="s">
        <v>6110</v>
      </c>
      <c r="B4134" s="42" t="s">
        <v>6111</v>
      </c>
      <c r="C4134" s="42" t="s">
        <v>6112</v>
      </c>
      <c r="D4134" s="38">
        <v>407261</v>
      </c>
      <c r="E4134" s="38"/>
      <c r="F4134" s="139" t="s">
        <v>58</v>
      </c>
      <c r="G4134" s="38">
        <v>8266012048</v>
      </c>
      <c r="H4134" s="40">
        <v>9854022413</v>
      </c>
      <c r="I4134" s="3">
        <v>61030.32</v>
      </c>
      <c r="J4134" s="3"/>
      <c r="K4134" s="3">
        <v>0</v>
      </c>
      <c r="L4134" s="3">
        <f t="shared" si="64"/>
        <v>61030.32</v>
      </c>
      <c r="M4134" s="41">
        <v>44445.729166666664</v>
      </c>
      <c r="N4134" s="39">
        <v>6870199677</v>
      </c>
      <c r="O4134" s="42" t="s">
        <v>315</v>
      </c>
      <c r="P4134" s="42"/>
      <c r="Q4134" s="60"/>
      <c r="R4134" s="42" t="s">
        <v>243</v>
      </c>
      <c r="S4134" s="68" t="s">
        <v>506</v>
      </c>
    </row>
    <row r="4135" spans="1:19" s="70" customFormat="1" ht="12.75" hidden="1" customHeight="1" x14ac:dyDescent="0.25">
      <c r="A4135" s="38" t="s">
        <v>6861</v>
      </c>
      <c r="B4135" s="42" t="s">
        <v>6862</v>
      </c>
      <c r="C4135" s="42" t="s">
        <v>6863</v>
      </c>
      <c r="D4135" s="38">
        <v>407261</v>
      </c>
      <c r="E4135" s="38"/>
      <c r="F4135" s="139" t="s">
        <v>58</v>
      </c>
      <c r="G4135" s="38">
        <v>8266012048</v>
      </c>
      <c r="H4135" s="40">
        <v>9854022636</v>
      </c>
      <c r="I4135" s="3">
        <v>61006.21</v>
      </c>
      <c r="J4135" s="3"/>
      <c r="K4135" s="3">
        <v>0</v>
      </c>
      <c r="L4135" s="3">
        <f t="shared" si="64"/>
        <v>61006.21</v>
      </c>
      <c r="M4135" s="41">
        <v>44462.729166666664</v>
      </c>
      <c r="N4135" s="39">
        <v>6870229270</v>
      </c>
      <c r="O4135" s="42" t="s">
        <v>315</v>
      </c>
      <c r="P4135" s="42"/>
      <c r="Q4135" s="60"/>
      <c r="R4135" s="42" t="s">
        <v>243</v>
      </c>
      <c r="S4135" s="68" t="s">
        <v>506</v>
      </c>
    </row>
    <row r="4136" spans="1:19" s="70" customFormat="1" ht="12.75" hidden="1" customHeight="1" x14ac:dyDescent="0.25">
      <c r="A4136" s="38" t="s">
        <v>7532</v>
      </c>
      <c r="B4136" s="42" t="s">
        <v>7533</v>
      </c>
      <c r="C4136" s="42" t="s">
        <v>7534</v>
      </c>
      <c r="D4136" s="38">
        <v>407261</v>
      </c>
      <c r="E4136" s="38"/>
      <c r="F4136" s="139" t="s">
        <v>58</v>
      </c>
      <c r="G4136" s="38">
        <v>8266012048</v>
      </c>
      <c r="H4136" s="40">
        <v>9854023334</v>
      </c>
      <c r="I4136" s="3">
        <v>61006.21</v>
      </c>
      <c r="J4136" s="3"/>
      <c r="K4136" s="3">
        <v>0</v>
      </c>
      <c r="L4136" s="3">
        <f t="shared" si="64"/>
        <v>61006.21</v>
      </c>
      <c r="M4136" s="41">
        <v>44495.729166666664</v>
      </c>
      <c r="N4136" s="39">
        <v>6870253907</v>
      </c>
      <c r="O4136" s="42" t="s">
        <v>315</v>
      </c>
      <c r="P4136" s="42"/>
      <c r="Q4136" s="60"/>
      <c r="R4136" s="42" t="s">
        <v>243</v>
      </c>
      <c r="S4136" s="68" t="s">
        <v>506</v>
      </c>
    </row>
    <row r="4137" spans="1:19" s="70" customFormat="1" ht="12.75" hidden="1" customHeight="1" x14ac:dyDescent="0.25">
      <c r="A4137" s="38" t="s">
        <v>5536</v>
      </c>
      <c r="B4137" s="42" t="s">
        <v>5537</v>
      </c>
      <c r="C4137" s="42" t="s">
        <v>5538</v>
      </c>
      <c r="D4137" s="38">
        <v>407261</v>
      </c>
      <c r="E4137" s="38"/>
      <c r="F4137" s="139" t="s">
        <v>58</v>
      </c>
      <c r="G4137" s="38">
        <v>8266012048</v>
      </c>
      <c r="H4137" s="40">
        <v>9854022273</v>
      </c>
      <c r="I4137" s="3">
        <v>60982.11</v>
      </c>
      <c r="J4137" s="3"/>
      <c r="K4137" s="3">
        <v>0</v>
      </c>
      <c r="L4137" s="3">
        <f t="shared" si="64"/>
        <v>60982.11</v>
      </c>
      <c r="M4137" s="41">
        <v>44439.729166666664</v>
      </c>
      <c r="N4137" s="39">
        <v>6870189329</v>
      </c>
      <c r="O4137" s="42" t="s">
        <v>315</v>
      </c>
      <c r="P4137" s="42"/>
      <c r="Q4137" s="60"/>
      <c r="R4137" s="42" t="s">
        <v>243</v>
      </c>
      <c r="S4137" s="68" t="s">
        <v>506</v>
      </c>
    </row>
    <row r="4138" spans="1:19" s="70" customFormat="1" ht="12.75" hidden="1" customHeight="1" x14ac:dyDescent="0.25">
      <c r="A4138" s="38" t="s">
        <v>8166</v>
      </c>
      <c r="B4138" s="39" t="s">
        <v>8167</v>
      </c>
      <c r="C4138" s="39" t="s">
        <v>8168</v>
      </c>
      <c r="D4138" s="38">
        <v>407261</v>
      </c>
      <c r="E4138" s="38"/>
      <c r="F4138" s="138" t="s">
        <v>58</v>
      </c>
      <c r="G4138" s="38">
        <v>8266012912</v>
      </c>
      <c r="H4138" s="40">
        <v>9854023413</v>
      </c>
      <c r="I4138" s="2">
        <v>60982.11</v>
      </c>
      <c r="J4138" s="2"/>
      <c r="K4138" s="2">
        <v>0</v>
      </c>
      <c r="L4138" s="3">
        <f t="shared" si="64"/>
        <v>60982.11</v>
      </c>
      <c r="M4138" s="41">
        <v>44501.729166666664</v>
      </c>
      <c r="N4138" s="39">
        <v>6870264324</v>
      </c>
      <c r="O4138" s="39" t="s">
        <v>52</v>
      </c>
      <c r="P4138" s="40"/>
      <c r="Q4138" s="41"/>
      <c r="R4138" s="39" t="s">
        <v>54</v>
      </c>
      <c r="S4138" s="68"/>
    </row>
    <row r="4139" spans="1:19" s="70" customFormat="1" ht="12.75" hidden="1" customHeight="1" x14ac:dyDescent="0.25">
      <c r="A4139" s="38" t="s">
        <v>6711</v>
      </c>
      <c r="B4139" s="42" t="s">
        <v>6712</v>
      </c>
      <c r="C4139" s="42" t="s">
        <v>6713</v>
      </c>
      <c r="D4139" s="38">
        <v>407261</v>
      </c>
      <c r="E4139" s="38"/>
      <c r="F4139" s="139" t="s">
        <v>58</v>
      </c>
      <c r="G4139" s="38">
        <v>8266012048</v>
      </c>
      <c r="H4139" s="40">
        <v>9854022707</v>
      </c>
      <c r="I4139" s="3">
        <v>60933.9</v>
      </c>
      <c r="J4139" s="3"/>
      <c r="K4139" s="3">
        <v>0</v>
      </c>
      <c r="L4139" s="3">
        <f t="shared" si="64"/>
        <v>60933.9</v>
      </c>
      <c r="M4139" s="41">
        <v>44465.729166666664</v>
      </c>
      <c r="N4139" s="39">
        <v>6870225220</v>
      </c>
      <c r="O4139" s="42" t="s">
        <v>315</v>
      </c>
      <c r="P4139" s="42"/>
      <c r="Q4139" s="60"/>
      <c r="R4139" s="42" t="s">
        <v>243</v>
      </c>
      <c r="S4139" s="68" t="s">
        <v>506</v>
      </c>
    </row>
    <row r="4140" spans="1:19" s="70" customFormat="1" ht="12.75" hidden="1" customHeight="1" x14ac:dyDescent="0.25">
      <c r="A4140" s="38" t="s">
        <v>7407</v>
      </c>
      <c r="B4140" s="42" t="s">
        <v>7408</v>
      </c>
      <c r="C4140" s="42" t="s">
        <v>7409</v>
      </c>
      <c r="D4140" s="38">
        <v>407261</v>
      </c>
      <c r="E4140" s="38"/>
      <c r="F4140" s="139" t="s">
        <v>58</v>
      </c>
      <c r="G4140" s="38">
        <v>8266012048</v>
      </c>
      <c r="H4140" s="40">
        <v>9854023120</v>
      </c>
      <c r="I4140" s="3">
        <v>60909.8</v>
      </c>
      <c r="J4140" s="3"/>
      <c r="K4140" s="3">
        <v>0</v>
      </c>
      <c r="L4140" s="3">
        <f t="shared" si="64"/>
        <v>60909.8</v>
      </c>
      <c r="M4140" s="41">
        <v>44485.729166666664</v>
      </c>
      <c r="N4140" s="39">
        <v>6870249337</v>
      </c>
      <c r="O4140" s="42" t="s">
        <v>315</v>
      </c>
      <c r="P4140" s="42"/>
      <c r="Q4140" s="60"/>
      <c r="R4140" s="42" t="s">
        <v>243</v>
      </c>
      <c r="S4140" s="68" t="s">
        <v>506</v>
      </c>
    </row>
    <row r="4141" spans="1:19" s="70" customFormat="1" ht="12.75" hidden="1" customHeight="1" x14ac:dyDescent="0.25">
      <c r="A4141" s="38" t="s">
        <v>7672</v>
      </c>
      <c r="B4141" s="42" t="s">
        <v>7673</v>
      </c>
      <c r="C4141" s="42" t="s">
        <v>7674</v>
      </c>
      <c r="D4141" s="38">
        <v>407261</v>
      </c>
      <c r="E4141" s="38"/>
      <c r="F4141" s="139" t="s">
        <v>58</v>
      </c>
      <c r="G4141" s="38">
        <v>8266012912</v>
      </c>
      <c r="H4141" s="40">
        <v>9854023395</v>
      </c>
      <c r="I4141" s="3">
        <v>60909.8</v>
      </c>
      <c r="J4141" s="3"/>
      <c r="K4141" s="3">
        <v>0</v>
      </c>
      <c r="L4141" s="3">
        <f t="shared" si="64"/>
        <v>60909.8</v>
      </c>
      <c r="M4141" s="41">
        <v>44499.729166666664</v>
      </c>
      <c r="N4141" s="39">
        <v>6870258613</v>
      </c>
      <c r="O4141" s="42" t="s">
        <v>315</v>
      </c>
      <c r="P4141" s="42"/>
      <c r="Q4141" s="60"/>
      <c r="R4141" s="42" t="s">
        <v>243</v>
      </c>
      <c r="S4141" s="68" t="s">
        <v>506</v>
      </c>
    </row>
    <row r="4142" spans="1:19" s="70" customFormat="1" ht="12.75" hidden="1" customHeight="1" x14ac:dyDescent="0.25">
      <c r="A4142" s="38" t="s">
        <v>7517</v>
      </c>
      <c r="B4142" s="42" t="s">
        <v>7518</v>
      </c>
      <c r="C4142" s="42" t="s">
        <v>7519</v>
      </c>
      <c r="D4142" s="38">
        <v>407261</v>
      </c>
      <c r="E4142" s="38"/>
      <c r="F4142" s="139" t="s">
        <v>58</v>
      </c>
      <c r="G4142" s="38">
        <v>8266012048</v>
      </c>
      <c r="H4142" s="40">
        <v>9854023209</v>
      </c>
      <c r="I4142" s="3">
        <v>60885.69</v>
      </c>
      <c r="J4142" s="3"/>
      <c r="K4142" s="3">
        <v>0</v>
      </c>
      <c r="L4142" s="3">
        <f t="shared" si="64"/>
        <v>60885.69</v>
      </c>
      <c r="M4142" s="41">
        <v>44490.729166666664</v>
      </c>
      <c r="N4142" s="39">
        <v>6870252268</v>
      </c>
      <c r="O4142" s="42" t="s">
        <v>315</v>
      </c>
      <c r="P4142" s="42"/>
      <c r="Q4142" s="60"/>
      <c r="R4142" s="42" t="s">
        <v>243</v>
      </c>
      <c r="S4142" s="68" t="s">
        <v>506</v>
      </c>
    </row>
    <row r="4143" spans="1:19" s="70" customFormat="1" ht="12.75" hidden="1" customHeight="1" x14ac:dyDescent="0.2">
      <c r="A4143" s="38" t="s">
        <v>6567</v>
      </c>
      <c r="B4143" s="39" t="s">
        <v>6568</v>
      </c>
      <c r="C4143" s="39" t="s">
        <v>6569</v>
      </c>
      <c r="D4143" s="38">
        <v>401972</v>
      </c>
      <c r="E4143" s="38"/>
      <c r="F4143" s="39" t="s">
        <v>842</v>
      </c>
      <c r="G4143" s="38">
        <v>8263000049</v>
      </c>
      <c r="H4143" s="40" t="s">
        <v>6570</v>
      </c>
      <c r="I4143" s="2">
        <v>60840</v>
      </c>
      <c r="J4143" s="2">
        <v>0</v>
      </c>
      <c r="K4143" s="2">
        <v>10951.199999999999</v>
      </c>
      <c r="L4143" s="3">
        <f t="shared" si="64"/>
        <v>71791.199999999997</v>
      </c>
      <c r="M4143" s="41">
        <v>44411.729166666664</v>
      </c>
      <c r="N4143" s="39">
        <v>6870216965</v>
      </c>
      <c r="O4143" s="39" t="s">
        <v>52</v>
      </c>
      <c r="P4143" s="40"/>
      <c r="Q4143" s="41"/>
      <c r="R4143" s="39" t="s">
        <v>54</v>
      </c>
      <c r="S4143" s="68"/>
    </row>
    <row r="4144" spans="1:19" s="70" customFormat="1" ht="12.75" hidden="1" customHeight="1" x14ac:dyDescent="0.25">
      <c r="A4144" s="38" t="s">
        <v>6101</v>
      </c>
      <c r="B4144" s="42" t="s">
        <v>6102</v>
      </c>
      <c r="C4144" s="42" t="s">
        <v>6103</v>
      </c>
      <c r="D4144" s="38">
        <v>407261</v>
      </c>
      <c r="E4144" s="38"/>
      <c r="F4144" s="139" t="s">
        <v>58</v>
      </c>
      <c r="G4144" s="38">
        <v>8266012048</v>
      </c>
      <c r="H4144" s="40">
        <v>9854022281</v>
      </c>
      <c r="I4144" s="3">
        <v>60837.49</v>
      </c>
      <c r="J4144" s="3"/>
      <c r="K4144" s="3">
        <v>0</v>
      </c>
      <c r="L4144" s="3">
        <f t="shared" si="64"/>
        <v>60837.49</v>
      </c>
      <c r="M4144" s="41">
        <v>44440.729166666664</v>
      </c>
      <c r="N4144" s="39">
        <v>6870199663</v>
      </c>
      <c r="O4144" s="42" t="s">
        <v>315</v>
      </c>
      <c r="P4144" s="42"/>
      <c r="Q4144" s="60"/>
      <c r="R4144" s="42" t="s">
        <v>243</v>
      </c>
      <c r="S4144" s="68" t="s">
        <v>506</v>
      </c>
    </row>
    <row r="4145" spans="1:19" s="70" customFormat="1" ht="12.75" hidden="1" customHeight="1" x14ac:dyDescent="0.25">
      <c r="A4145" s="38" t="s">
        <v>5530</v>
      </c>
      <c r="B4145" s="42" t="s">
        <v>5531</v>
      </c>
      <c r="C4145" s="42" t="s">
        <v>5532</v>
      </c>
      <c r="D4145" s="38">
        <v>407261</v>
      </c>
      <c r="E4145" s="38"/>
      <c r="F4145" s="139" t="s">
        <v>58</v>
      </c>
      <c r="G4145" s="38">
        <v>8266012048</v>
      </c>
      <c r="H4145" s="40">
        <v>9854021677</v>
      </c>
      <c r="I4145" s="3">
        <v>60767.57</v>
      </c>
      <c r="J4145" s="3"/>
      <c r="K4145" s="3">
        <v>0</v>
      </c>
      <c r="L4145" s="3">
        <f t="shared" si="64"/>
        <v>60767.57</v>
      </c>
      <c r="M4145" s="41">
        <v>44410.729166666664</v>
      </c>
      <c r="N4145" s="39">
        <v>6870188249</v>
      </c>
      <c r="O4145" s="42" t="s">
        <v>315</v>
      </c>
      <c r="P4145" s="42"/>
      <c r="Q4145" s="60"/>
      <c r="R4145" s="42" t="s">
        <v>243</v>
      </c>
      <c r="S4145" s="68" t="s">
        <v>506</v>
      </c>
    </row>
    <row r="4146" spans="1:19" s="70" customFormat="1" ht="12.75" hidden="1" customHeight="1" x14ac:dyDescent="0.25">
      <c r="A4146" s="38" t="s">
        <v>6870</v>
      </c>
      <c r="B4146" s="42" t="s">
        <v>6871</v>
      </c>
      <c r="C4146" s="42" t="s">
        <v>6872</v>
      </c>
      <c r="D4146" s="38">
        <v>407261</v>
      </c>
      <c r="E4146" s="38"/>
      <c r="F4146" s="139" t="s">
        <v>58</v>
      </c>
      <c r="G4146" s="38">
        <v>8266012048</v>
      </c>
      <c r="H4146" s="40">
        <v>9854022607</v>
      </c>
      <c r="I4146" s="3">
        <v>60765.18</v>
      </c>
      <c r="J4146" s="3"/>
      <c r="K4146" s="3">
        <v>0</v>
      </c>
      <c r="L4146" s="3">
        <f t="shared" si="64"/>
        <v>60765.18</v>
      </c>
      <c r="M4146" s="41">
        <v>44459.729166666664</v>
      </c>
      <c r="N4146" s="39">
        <v>6870229294</v>
      </c>
      <c r="O4146" s="42" t="s">
        <v>315</v>
      </c>
      <c r="P4146" s="42"/>
      <c r="Q4146" s="60"/>
      <c r="R4146" s="42" t="s">
        <v>243</v>
      </c>
      <c r="S4146" s="68" t="s">
        <v>506</v>
      </c>
    </row>
    <row r="4147" spans="1:19" s="70" customFormat="1" ht="12.75" hidden="1" customHeight="1" x14ac:dyDescent="0.2">
      <c r="A4147" s="38">
        <v>4</v>
      </c>
      <c r="B4147" s="39" t="s">
        <v>17604</v>
      </c>
      <c r="C4147" s="39" t="s">
        <v>17605</v>
      </c>
      <c r="D4147" s="38">
        <v>128773</v>
      </c>
      <c r="E4147" s="38"/>
      <c r="F4147" s="39" t="s">
        <v>13807</v>
      </c>
      <c r="G4147" s="38">
        <v>8266016700</v>
      </c>
      <c r="H4147" s="40">
        <v>1242</v>
      </c>
      <c r="I4147" s="2">
        <v>60750</v>
      </c>
      <c r="J4147" s="2"/>
      <c r="K4147" s="2">
        <v>10935</v>
      </c>
      <c r="L4147" s="3">
        <f t="shared" si="64"/>
        <v>71685</v>
      </c>
      <c r="M4147" s="41">
        <v>44929.729166666664</v>
      </c>
      <c r="N4147" s="39">
        <v>6870377479</v>
      </c>
      <c r="O4147" s="39" t="s">
        <v>8899</v>
      </c>
      <c r="P4147" s="40" t="s">
        <v>17606</v>
      </c>
      <c r="Q4147" s="41">
        <v>44980</v>
      </c>
      <c r="R4147" s="42" t="s">
        <v>8901</v>
      </c>
      <c r="S4147" s="68"/>
    </row>
    <row r="4148" spans="1:19" s="70" customFormat="1" ht="12.75" hidden="1" customHeight="1" x14ac:dyDescent="0.25">
      <c r="A4148" s="38" t="s">
        <v>5299</v>
      </c>
      <c r="B4148" s="42" t="s">
        <v>5300</v>
      </c>
      <c r="C4148" s="42" t="s">
        <v>5301</v>
      </c>
      <c r="D4148" s="38">
        <v>407261</v>
      </c>
      <c r="E4148" s="38"/>
      <c r="F4148" s="139" t="s">
        <v>58</v>
      </c>
      <c r="G4148" s="38">
        <v>8266012048</v>
      </c>
      <c r="H4148" s="40">
        <v>9854021815</v>
      </c>
      <c r="I4148" s="3">
        <v>60741.07</v>
      </c>
      <c r="J4148" s="3"/>
      <c r="K4148" s="3">
        <v>0</v>
      </c>
      <c r="L4148" s="3">
        <f t="shared" si="64"/>
        <v>60741.07</v>
      </c>
      <c r="M4148" s="41">
        <v>44417.729166666664</v>
      </c>
      <c r="N4148" s="39">
        <v>6870179300</v>
      </c>
      <c r="O4148" s="42" t="s">
        <v>315</v>
      </c>
      <c r="P4148" s="42"/>
      <c r="Q4148" s="60"/>
      <c r="R4148" s="42" t="s">
        <v>243</v>
      </c>
      <c r="S4148" s="68" t="s">
        <v>506</v>
      </c>
    </row>
    <row r="4149" spans="1:19" s="70" customFormat="1" ht="12.75" hidden="1" customHeight="1" x14ac:dyDescent="0.25">
      <c r="A4149" s="38" t="s">
        <v>7139</v>
      </c>
      <c r="B4149" s="42" t="s">
        <v>7140</v>
      </c>
      <c r="C4149" s="42" t="s">
        <v>7141</v>
      </c>
      <c r="D4149" s="38">
        <v>407261</v>
      </c>
      <c r="E4149" s="38"/>
      <c r="F4149" s="139" t="s">
        <v>58</v>
      </c>
      <c r="G4149" s="38">
        <v>8266012048</v>
      </c>
      <c r="H4149" s="40">
        <v>9854022847</v>
      </c>
      <c r="I4149" s="3">
        <v>60741.07</v>
      </c>
      <c r="J4149" s="3"/>
      <c r="K4149" s="3">
        <v>0</v>
      </c>
      <c r="L4149" s="3">
        <f t="shared" si="64"/>
        <v>60741.07</v>
      </c>
      <c r="M4149" s="41">
        <v>44472.729166666664</v>
      </c>
      <c r="N4149" s="39">
        <v>6870237215</v>
      </c>
      <c r="O4149" s="42" t="s">
        <v>315</v>
      </c>
      <c r="P4149" s="42"/>
      <c r="Q4149" s="60"/>
      <c r="R4149" s="42" t="s">
        <v>243</v>
      </c>
      <c r="S4149" s="68" t="s">
        <v>506</v>
      </c>
    </row>
    <row r="4150" spans="1:19" s="70" customFormat="1" ht="12.75" hidden="1" customHeight="1" x14ac:dyDescent="0.25">
      <c r="A4150" s="38" t="s">
        <v>5505</v>
      </c>
      <c r="B4150" s="42" t="s">
        <v>5506</v>
      </c>
      <c r="C4150" s="42" t="s">
        <v>5507</v>
      </c>
      <c r="D4150" s="38">
        <v>407261</v>
      </c>
      <c r="E4150" s="38"/>
      <c r="F4150" s="139" t="s">
        <v>58</v>
      </c>
      <c r="G4150" s="38">
        <v>8266012048</v>
      </c>
      <c r="H4150" s="40">
        <v>9854022129</v>
      </c>
      <c r="I4150" s="3">
        <v>60692.86</v>
      </c>
      <c r="J4150" s="3"/>
      <c r="K4150" s="3">
        <v>0</v>
      </c>
      <c r="L4150" s="3">
        <f t="shared" si="64"/>
        <v>60692.86</v>
      </c>
      <c r="M4150" s="41">
        <v>44433.729166666664</v>
      </c>
      <c r="N4150" s="39">
        <v>6870187986</v>
      </c>
      <c r="O4150" s="42" t="s">
        <v>315</v>
      </c>
      <c r="P4150" s="42"/>
      <c r="Q4150" s="60"/>
      <c r="R4150" s="42" t="s">
        <v>243</v>
      </c>
      <c r="S4150" s="68" t="s">
        <v>506</v>
      </c>
    </row>
    <row r="4151" spans="1:19" s="70" customFormat="1" ht="12.75" hidden="1" customHeight="1" x14ac:dyDescent="0.25">
      <c r="A4151" s="38" t="s">
        <v>5511</v>
      </c>
      <c r="B4151" s="42" t="s">
        <v>5512</v>
      </c>
      <c r="C4151" s="42" t="s">
        <v>5513</v>
      </c>
      <c r="D4151" s="38">
        <v>407261</v>
      </c>
      <c r="E4151" s="38"/>
      <c r="F4151" s="139" t="s">
        <v>58</v>
      </c>
      <c r="G4151" s="38">
        <v>8266012048</v>
      </c>
      <c r="H4151" s="40">
        <v>9854022142</v>
      </c>
      <c r="I4151" s="3">
        <v>60692.86</v>
      </c>
      <c r="J4151" s="3"/>
      <c r="K4151" s="3">
        <v>0</v>
      </c>
      <c r="L4151" s="3">
        <f t="shared" si="64"/>
        <v>60692.86</v>
      </c>
      <c r="M4151" s="41">
        <v>44433.729166666664</v>
      </c>
      <c r="N4151" s="39">
        <v>6870188105</v>
      </c>
      <c r="O4151" s="42" t="s">
        <v>315</v>
      </c>
      <c r="P4151" s="42"/>
      <c r="Q4151" s="60"/>
      <c r="R4151" s="42" t="s">
        <v>243</v>
      </c>
      <c r="S4151" s="68" t="s">
        <v>506</v>
      </c>
    </row>
    <row r="4152" spans="1:19" s="70" customFormat="1" ht="12.75" hidden="1" customHeight="1" x14ac:dyDescent="0.25">
      <c r="A4152" s="38" t="s">
        <v>7669</v>
      </c>
      <c r="B4152" s="42" t="s">
        <v>7670</v>
      </c>
      <c r="C4152" s="42" t="s">
        <v>7671</v>
      </c>
      <c r="D4152" s="38">
        <v>407261</v>
      </c>
      <c r="E4152" s="38"/>
      <c r="F4152" s="139" t="s">
        <v>58</v>
      </c>
      <c r="G4152" s="38">
        <v>8266012912</v>
      </c>
      <c r="H4152" s="40">
        <v>9854023358</v>
      </c>
      <c r="I4152" s="3">
        <v>60692.86</v>
      </c>
      <c r="J4152" s="3"/>
      <c r="K4152" s="3">
        <v>0</v>
      </c>
      <c r="L4152" s="3">
        <f t="shared" si="64"/>
        <v>60692.86</v>
      </c>
      <c r="M4152" s="41">
        <v>44497.729166666664</v>
      </c>
      <c r="N4152" s="39">
        <v>6870258608</v>
      </c>
      <c r="O4152" s="42" t="s">
        <v>315</v>
      </c>
      <c r="P4152" s="42"/>
      <c r="Q4152" s="60"/>
      <c r="R4152" s="42" t="s">
        <v>243</v>
      </c>
      <c r="S4152" s="68" t="s">
        <v>506</v>
      </c>
    </row>
    <row r="4153" spans="1:19" s="70" customFormat="1" ht="12.75" hidden="1" customHeight="1" x14ac:dyDescent="0.25">
      <c r="A4153" s="38" t="s">
        <v>5639</v>
      </c>
      <c r="B4153" s="42" t="s">
        <v>5640</v>
      </c>
      <c r="C4153" s="42" t="s">
        <v>5641</v>
      </c>
      <c r="D4153" s="38">
        <v>407261</v>
      </c>
      <c r="E4153" s="38"/>
      <c r="F4153" s="139" t="s">
        <v>58</v>
      </c>
      <c r="G4153" s="38">
        <v>8266012048</v>
      </c>
      <c r="H4153" s="40">
        <v>9854022032</v>
      </c>
      <c r="I4153" s="3">
        <v>60668.76</v>
      </c>
      <c r="J4153" s="3"/>
      <c r="K4153" s="3">
        <v>0</v>
      </c>
      <c r="L4153" s="3">
        <f t="shared" si="64"/>
        <v>60668.76</v>
      </c>
      <c r="M4153" s="41">
        <v>44428.729166666664</v>
      </c>
      <c r="N4153" s="39">
        <v>6870191195</v>
      </c>
      <c r="O4153" s="42" t="s">
        <v>315</v>
      </c>
      <c r="P4153" s="42"/>
      <c r="Q4153" s="60"/>
      <c r="R4153" s="42" t="s">
        <v>243</v>
      </c>
      <c r="S4153" s="68" t="s">
        <v>506</v>
      </c>
    </row>
    <row r="4154" spans="1:19" s="70" customFormat="1" ht="12.75" hidden="1" customHeight="1" x14ac:dyDescent="0.25">
      <c r="A4154" s="38" t="s">
        <v>5642</v>
      </c>
      <c r="B4154" s="42" t="s">
        <v>5643</v>
      </c>
      <c r="C4154" s="42" t="s">
        <v>5644</v>
      </c>
      <c r="D4154" s="38">
        <v>407261</v>
      </c>
      <c r="E4154" s="38"/>
      <c r="F4154" s="139" t="s">
        <v>58</v>
      </c>
      <c r="G4154" s="38">
        <v>8266012048</v>
      </c>
      <c r="H4154" s="40">
        <v>9854021979</v>
      </c>
      <c r="I4154" s="3">
        <v>60668.76</v>
      </c>
      <c r="J4154" s="3"/>
      <c r="K4154" s="3">
        <v>0</v>
      </c>
      <c r="L4154" s="3">
        <f t="shared" si="64"/>
        <v>60668.76</v>
      </c>
      <c r="M4154" s="41">
        <v>44426.729166666664</v>
      </c>
      <c r="N4154" s="39">
        <v>6870191197</v>
      </c>
      <c r="O4154" s="42" t="s">
        <v>315</v>
      </c>
      <c r="P4154" s="42"/>
      <c r="Q4154" s="60"/>
      <c r="R4154" s="42" t="s">
        <v>243</v>
      </c>
      <c r="S4154" s="68" t="s">
        <v>506</v>
      </c>
    </row>
    <row r="4155" spans="1:19" s="70" customFormat="1" ht="12.75" hidden="1" customHeight="1" x14ac:dyDescent="0.2">
      <c r="A4155" s="38" t="s">
        <v>21639</v>
      </c>
      <c r="B4155" s="39" t="s">
        <v>21640</v>
      </c>
      <c r="C4155" s="39" t="s">
        <v>21641</v>
      </c>
      <c r="D4155" s="38">
        <v>107201</v>
      </c>
      <c r="E4155" s="38"/>
      <c r="F4155" s="39" t="s">
        <v>6263</v>
      </c>
      <c r="G4155" s="38">
        <v>8266020057</v>
      </c>
      <c r="H4155" s="40" t="s">
        <v>21642</v>
      </c>
      <c r="I4155" s="2">
        <v>60668.644067796617</v>
      </c>
      <c r="J4155" s="2"/>
      <c r="K4155" s="2">
        <v>10920.355932203391</v>
      </c>
      <c r="L4155" s="3">
        <f t="shared" si="64"/>
        <v>71589</v>
      </c>
      <c r="M4155" s="41">
        <v>45279.729166666664</v>
      </c>
      <c r="N4155" s="39">
        <v>1246664138</v>
      </c>
      <c r="O4155" s="39" t="s">
        <v>20138</v>
      </c>
      <c r="P4155" s="40" t="s">
        <v>21643</v>
      </c>
      <c r="Q4155" s="41">
        <v>45326</v>
      </c>
      <c r="R4155" s="62" t="s">
        <v>17</v>
      </c>
      <c r="S4155" s="68"/>
    </row>
    <row r="4156" spans="1:19" s="70" customFormat="1" ht="12.75" hidden="1" customHeight="1" x14ac:dyDescent="0.25">
      <c r="A4156" s="38" t="s">
        <v>5496</v>
      </c>
      <c r="B4156" s="42" t="s">
        <v>5497</v>
      </c>
      <c r="C4156" s="42" t="s">
        <v>5498</v>
      </c>
      <c r="D4156" s="38">
        <v>407261</v>
      </c>
      <c r="E4156" s="38"/>
      <c r="F4156" s="139" t="s">
        <v>58</v>
      </c>
      <c r="G4156" s="38">
        <v>8266012048</v>
      </c>
      <c r="H4156" s="40">
        <v>9854021970</v>
      </c>
      <c r="I4156" s="3">
        <v>60644.66</v>
      </c>
      <c r="J4156" s="3"/>
      <c r="K4156" s="3">
        <v>0</v>
      </c>
      <c r="L4156" s="3">
        <f t="shared" si="64"/>
        <v>60644.66</v>
      </c>
      <c r="M4156" s="41">
        <v>44425.729166666664</v>
      </c>
      <c r="N4156" s="39">
        <v>6870187972</v>
      </c>
      <c r="O4156" s="42" t="s">
        <v>315</v>
      </c>
      <c r="P4156" s="42"/>
      <c r="Q4156" s="60"/>
      <c r="R4156" s="42" t="s">
        <v>243</v>
      </c>
      <c r="S4156" s="68" t="s">
        <v>506</v>
      </c>
    </row>
    <row r="4157" spans="1:19" s="70" customFormat="1" ht="12.75" hidden="1" customHeight="1" x14ac:dyDescent="0.25">
      <c r="A4157" s="38" t="s">
        <v>7535</v>
      </c>
      <c r="B4157" s="42" t="s">
        <v>7536</v>
      </c>
      <c r="C4157" s="42" t="s">
        <v>7537</v>
      </c>
      <c r="D4157" s="38">
        <v>407261</v>
      </c>
      <c r="E4157" s="38"/>
      <c r="F4157" s="139" t="s">
        <v>58</v>
      </c>
      <c r="G4157" s="38">
        <v>8266012048</v>
      </c>
      <c r="H4157" s="40">
        <v>9854023308</v>
      </c>
      <c r="I4157" s="3">
        <v>60644.66</v>
      </c>
      <c r="J4157" s="3"/>
      <c r="K4157" s="3">
        <v>0</v>
      </c>
      <c r="L4157" s="3">
        <f t="shared" si="64"/>
        <v>60644.66</v>
      </c>
      <c r="M4157" s="41">
        <v>44494.729166666664</v>
      </c>
      <c r="N4157" s="39">
        <v>6870253917</v>
      </c>
      <c r="O4157" s="42" t="s">
        <v>315</v>
      </c>
      <c r="P4157" s="42"/>
      <c r="Q4157" s="60"/>
      <c r="R4157" s="42" t="s">
        <v>243</v>
      </c>
      <c r="S4157" s="68" t="s">
        <v>506</v>
      </c>
    </row>
    <row r="4158" spans="1:19" s="70" customFormat="1" ht="12.75" hidden="1" customHeight="1" x14ac:dyDescent="0.25">
      <c r="A4158" s="38" t="s">
        <v>5645</v>
      </c>
      <c r="B4158" s="42" t="s">
        <v>5646</v>
      </c>
      <c r="C4158" s="42" t="s">
        <v>5647</v>
      </c>
      <c r="D4158" s="38">
        <v>407261</v>
      </c>
      <c r="E4158" s="38"/>
      <c r="F4158" s="139" t="s">
        <v>58</v>
      </c>
      <c r="G4158" s="38">
        <v>8266012048</v>
      </c>
      <c r="H4158" s="40">
        <v>9854021951</v>
      </c>
      <c r="I4158" s="3">
        <v>60596.45</v>
      </c>
      <c r="J4158" s="3"/>
      <c r="K4158" s="3">
        <v>0</v>
      </c>
      <c r="L4158" s="3">
        <f t="shared" si="64"/>
        <v>60596.45</v>
      </c>
      <c r="M4158" s="41">
        <v>44424.729166666664</v>
      </c>
      <c r="N4158" s="39">
        <v>6870191200</v>
      </c>
      <c r="O4158" s="42" t="s">
        <v>315</v>
      </c>
      <c r="P4158" s="42"/>
      <c r="Q4158" s="60"/>
      <c r="R4158" s="42" t="s">
        <v>243</v>
      </c>
      <c r="S4158" s="68" t="s">
        <v>506</v>
      </c>
    </row>
    <row r="4159" spans="1:19" s="70" customFormat="1" ht="12.75" hidden="1" customHeight="1" x14ac:dyDescent="0.25">
      <c r="A4159" s="38" t="s">
        <v>428</v>
      </c>
      <c r="B4159" s="39" t="s">
        <v>429</v>
      </c>
      <c r="C4159" s="39" t="s">
        <v>430</v>
      </c>
      <c r="D4159" s="38">
        <v>407261</v>
      </c>
      <c r="E4159" s="38"/>
      <c r="F4159" s="138" t="s">
        <v>58</v>
      </c>
      <c r="G4159" s="38">
        <v>8266009944</v>
      </c>
      <c r="H4159" s="40">
        <v>9854017489</v>
      </c>
      <c r="I4159" s="2">
        <v>60544.49</v>
      </c>
      <c r="J4159" s="2"/>
      <c r="K4159" s="2">
        <v>0</v>
      </c>
      <c r="L4159" s="3">
        <f t="shared" si="64"/>
        <v>60544.49</v>
      </c>
      <c r="M4159" s="41">
        <v>44201</v>
      </c>
      <c r="N4159" s="39">
        <v>6870254251</v>
      </c>
      <c r="O4159" s="39" t="s">
        <v>52</v>
      </c>
      <c r="P4159" s="40"/>
      <c r="Q4159" s="41"/>
      <c r="R4159" s="39" t="s">
        <v>54</v>
      </c>
      <c r="S4159" s="68"/>
    </row>
    <row r="4160" spans="1:19" s="70" customFormat="1" ht="12.75" hidden="1" customHeight="1" x14ac:dyDescent="0.25">
      <c r="A4160" s="38" t="s">
        <v>6732</v>
      </c>
      <c r="B4160" s="42" t="s">
        <v>6733</v>
      </c>
      <c r="C4160" s="42" t="s">
        <v>6734</v>
      </c>
      <c r="D4160" s="38">
        <v>407261</v>
      </c>
      <c r="E4160" s="38"/>
      <c r="F4160" s="139" t="s">
        <v>58</v>
      </c>
      <c r="G4160" s="38">
        <v>8266012048</v>
      </c>
      <c r="H4160" s="40">
        <v>9854022789</v>
      </c>
      <c r="I4160" s="3">
        <v>60475.93</v>
      </c>
      <c r="J4160" s="3"/>
      <c r="K4160" s="3">
        <v>0</v>
      </c>
      <c r="L4160" s="3">
        <f t="shared" si="64"/>
        <v>60475.93</v>
      </c>
      <c r="M4160" s="41">
        <v>44469.729166666664</v>
      </c>
      <c r="N4160" s="39">
        <v>6870225145</v>
      </c>
      <c r="O4160" s="42" t="s">
        <v>315</v>
      </c>
      <c r="P4160" s="42"/>
      <c r="Q4160" s="60"/>
      <c r="R4160" s="42" t="s">
        <v>243</v>
      </c>
      <c r="S4160" s="68" t="s">
        <v>506</v>
      </c>
    </row>
    <row r="4161" spans="1:19" s="70" customFormat="1" ht="12.75" hidden="1" customHeight="1" x14ac:dyDescent="0.25">
      <c r="A4161" s="38" t="s">
        <v>7654</v>
      </c>
      <c r="B4161" s="42" t="s">
        <v>7655</v>
      </c>
      <c r="C4161" s="42" t="s">
        <v>7656</v>
      </c>
      <c r="D4161" s="38">
        <v>407261</v>
      </c>
      <c r="E4161" s="38"/>
      <c r="F4161" s="139" t="s">
        <v>58</v>
      </c>
      <c r="G4161" s="38">
        <v>8266012912</v>
      </c>
      <c r="H4161" s="40">
        <v>9854023380</v>
      </c>
      <c r="I4161" s="3">
        <v>60403.62</v>
      </c>
      <c r="J4161" s="3"/>
      <c r="K4161" s="3">
        <v>0</v>
      </c>
      <c r="L4161" s="3">
        <f t="shared" si="64"/>
        <v>60403.62</v>
      </c>
      <c r="M4161" s="41">
        <v>44498.729166666664</v>
      </c>
      <c r="N4161" s="39">
        <v>6870258587</v>
      </c>
      <c r="O4161" s="42" t="s">
        <v>315</v>
      </c>
      <c r="P4161" s="42"/>
      <c r="Q4161" s="60"/>
      <c r="R4161" s="42" t="s">
        <v>243</v>
      </c>
      <c r="S4161" s="68" t="s">
        <v>506</v>
      </c>
    </row>
    <row r="4162" spans="1:19" s="70" customFormat="1" ht="12.75" hidden="1" customHeight="1" x14ac:dyDescent="0.2">
      <c r="A4162" s="38" t="s">
        <v>6073</v>
      </c>
      <c r="B4162" s="39" t="s">
        <v>6074</v>
      </c>
      <c r="C4162" s="39" t="s">
        <v>6075</v>
      </c>
      <c r="D4162" s="38">
        <v>811819</v>
      </c>
      <c r="E4162" s="38"/>
      <c r="F4162" s="39" t="s">
        <v>1091</v>
      </c>
      <c r="G4162" s="38">
        <v>8263000049</v>
      </c>
      <c r="H4162" s="40" t="s">
        <v>6076</v>
      </c>
      <c r="I4162" s="2">
        <v>60392</v>
      </c>
      <c r="J4162" s="2"/>
      <c r="K4162" s="2">
        <v>0</v>
      </c>
      <c r="L4162" s="3">
        <f t="shared" si="64"/>
        <v>60392</v>
      </c>
      <c r="M4162" s="41">
        <v>44410.729166666664</v>
      </c>
      <c r="N4162" s="39">
        <v>3445013137</v>
      </c>
      <c r="O4162" s="39" t="s">
        <v>52</v>
      </c>
      <c r="P4162" s="40">
        <v>108250676225</v>
      </c>
      <c r="Q4162" s="41">
        <v>44437</v>
      </c>
      <c r="R4162" s="39" t="s">
        <v>54</v>
      </c>
      <c r="S4162" s="68"/>
    </row>
    <row r="4163" spans="1:19" s="70" customFormat="1" ht="12.75" hidden="1" customHeight="1" x14ac:dyDescent="0.25">
      <c r="A4163" s="38" t="s">
        <v>7514</v>
      </c>
      <c r="B4163" s="42" t="s">
        <v>7515</v>
      </c>
      <c r="C4163" s="42" t="s">
        <v>7516</v>
      </c>
      <c r="D4163" s="38">
        <v>407261</v>
      </c>
      <c r="E4163" s="38"/>
      <c r="F4163" s="139" t="s">
        <v>58</v>
      </c>
      <c r="G4163" s="38">
        <v>8266012048</v>
      </c>
      <c r="H4163" s="40">
        <v>9854023226</v>
      </c>
      <c r="I4163" s="3">
        <v>60355.41</v>
      </c>
      <c r="J4163" s="3"/>
      <c r="K4163" s="3">
        <v>0</v>
      </c>
      <c r="L4163" s="3">
        <f t="shared" si="64"/>
        <v>60355.41</v>
      </c>
      <c r="M4163" s="41">
        <v>44491.729166666664</v>
      </c>
      <c r="N4163" s="39">
        <v>6870252265</v>
      </c>
      <c r="O4163" s="42" t="s">
        <v>315</v>
      </c>
      <c r="P4163" s="42"/>
      <c r="Q4163" s="60"/>
      <c r="R4163" s="42" t="s">
        <v>243</v>
      </c>
      <c r="S4163" s="68" t="s">
        <v>506</v>
      </c>
    </row>
    <row r="4164" spans="1:19" s="70" customFormat="1" ht="12.75" hidden="1" customHeight="1" x14ac:dyDescent="0.25">
      <c r="A4164" s="38" t="s">
        <v>7660</v>
      </c>
      <c r="B4164" s="42" t="s">
        <v>7661</v>
      </c>
      <c r="C4164" s="42" t="s">
        <v>7662</v>
      </c>
      <c r="D4164" s="38">
        <v>407261</v>
      </c>
      <c r="E4164" s="38"/>
      <c r="F4164" s="139" t="s">
        <v>58</v>
      </c>
      <c r="G4164" s="38">
        <v>8266012912</v>
      </c>
      <c r="H4164" s="40">
        <v>9854023392</v>
      </c>
      <c r="I4164" s="3">
        <v>60355.41</v>
      </c>
      <c r="J4164" s="3"/>
      <c r="K4164" s="3">
        <v>0</v>
      </c>
      <c r="L4164" s="3">
        <f t="shared" si="64"/>
        <v>60355.41</v>
      </c>
      <c r="M4164" s="41">
        <v>44499.729166666664</v>
      </c>
      <c r="N4164" s="39">
        <v>6870258596</v>
      </c>
      <c r="O4164" s="42" t="s">
        <v>315</v>
      </c>
      <c r="P4164" s="42"/>
      <c r="Q4164" s="60"/>
      <c r="R4164" s="42" t="s">
        <v>243</v>
      </c>
      <c r="S4164" s="68" t="s">
        <v>506</v>
      </c>
    </row>
    <row r="4165" spans="1:19" s="70" customFormat="1" ht="12.75" hidden="1" customHeight="1" x14ac:dyDescent="0.25">
      <c r="A4165" s="38" t="s">
        <v>5654</v>
      </c>
      <c r="B4165" s="42" t="s">
        <v>5655</v>
      </c>
      <c r="C4165" s="42" t="s">
        <v>5656</v>
      </c>
      <c r="D4165" s="38">
        <v>407261</v>
      </c>
      <c r="E4165" s="38"/>
      <c r="F4165" s="139" t="s">
        <v>58</v>
      </c>
      <c r="G4165" s="38">
        <v>8266012048</v>
      </c>
      <c r="H4165" s="40">
        <v>9854022196</v>
      </c>
      <c r="I4165" s="3">
        <v>60307.21</v>
      </c>
      <c r="J4165" s="3"/>
      <c r="K4165" s="3">
        <v>0</v>
      </c>
      <c r="L4165" s="3">
        <f t="shared" si="64"/>
        <v>60307.21</v>
      </c>
      <c r="M4165" s="41">
        <v>44436.729166666664</v>
      </c>
      <c r="N4165" s="39">
        <v>6870191717</v>
      </c>
      <c r="O4165" s="42" t="s">
        <v>315</v>
      </c>
      <c r="P4165" s="42"/>
      <c r="Q4165" s="60"/>
      <c r="R4165" s="42" t="s">
        <v>243</v>
      </c>
      <c r="S4165" s="68" t="s">
        <v>506</v>
      </c>
    </row>
    <row r="4166" spans="1:19" s="70" customFormat="1" ht="12.75" hidden="1" customHeight="1" x14ac:dyDescent="0.2">
      <c r="A4166" s="38" t="s">
        <v>8141</v>
      </c>
      <c r="B4166" s="39" t="s">
        <v>8142</v>
      </c>
      <c r="C4166" s="39" t="s">
        <v>8143</v>
      </c>
      <c r="D4166" s="38">
        <v>106653</v>
      </c>
      <c r="E4166" s="38"/>
      <c r="F4166" s="39" t="s">
        <v>398</v>
      </c>
      <c r="G4166" s="38">
        <v>8263000050</v>
      </c>
      <c r="H4166" s="40" t="s">
        <v>8144</v>
      </c>
      <c r="I4166" s="2">
        <v>60266</v>
      </c>
      <c r="J4166" s="3">
        <v>71.113880000000009</v>
      </c>
      <c r="K4166" s="2">
        <v>10847.88</v>
      </c>
      <c r="L4166" s="3">
        <f t="shared" ref="L4166:L4229" si="65">SUM(I4166:K4166)</f>
        <v>71184.993879999995</v>
      </c>
      <c r="M4166" s="41">
        <v>44314.729166666664</v>
      </c>
      <c r="N4166" s="39">
        <v>6870404900</v>
      </c>
      <c r="O4166" s="39" t="s">
        <v>52</v>
      </c>
      <c r="P4166" s="40">
        <v>203021657289</v>
      </c>
      <c r="Q4166" s="41">
        <v>44623</v>
      </c>
      <c r="R4166" s="39" t="s">
        <v>54</v>
      </c>
      <c r="S4166" s="68"/>
    </row>
    <row r="4167" spans="1:19" s="70" customFormat="1" ht="12.75" hidden="1" customHeight="1" x14ac:dyDescent="0.2">
      <c r="A4167" s="38" t="s">
        <v>6913</v>
      </c>
      <c r="B4167" s="39" t="s">
        <v>6914</v>
      </c>
      <c r="C4167" s="39" t="s">
        <v>6915</v>
      </c>
      <c r="D4167" s="38">
        <v>401972</v>
      </c>
      <c r="E4167" s="38"/>
      <c r="F4167" s="39" t="s">
        <v>842</v>
      </c>
      <c r="G4167" s="38">
        <v>8263000049</v>
      </c>
      <c r="H4167" s="40" t="s">
        <v>6916</v>
      </c>
      <c r="I4167" s="2">
        <v>60200</v>
      </c>
      <c r="J4167" s="2">
        <v>0</v>
      </c>
      <c r="K4167" s="2">
        <v>10836</v>
      </c>
      <c r="L4167" s="3">
        <f t="shared" si="65"/>
        <v>71036</v>
      </c>
      <c r="M4167" s="41">
        <v>44445.729166666664</v>
      </c>
      <c r="N4167" s="39">
        <v>6870247383</v>
      </c>
      <c r="O4167" s="39" t="s">
        <v>52</v>
      </c>
      <c r="P4167" s="40" t="s">
        <v>6904</v>
      </c>
      <c r="Q4167" s="41">
        <v>44496</v>
      </c>
      <c r="R4167" s="39" t="s">
        <v>54</v>
      </c>
      <c r="S4167" s="68"/>
    </row>
    <row r="4168" spans="1:19" s="70" customFormat="1" ht="12.75" hidden="1" customHeight="1" x14ac:dyDescent="0.2">
      <c r="A4168" s="38" t="s">
        <v>8077</v>
      </c>
      <c r="B4168" s="39" t="s">
        <v>8078</v>
      </c>
      <c r="C4168" s="39" t="s">
        <v>8079</v>
      </c>
      <c r="D4168" s="38">
        <v>401972</v>
      </c>
      <c r="E4168" s="38"/>
      <c r="F4168" s="39" t="s">
        <v>842</v>
      </c>
      <c r="G4168" s="38">
        <v>8263000049</v>
      </c>
      <c r="H4168" s="40" t="s">
        <v>8080</v>
      </c>
      <c r="I4168" s="2">
        <v>60200</v>
      </c>
      <c r="J4168" s="2">
        <v>0</v>
      </c>
      <c r="K4168" s="2">
        <v>10836</v>
      </c>
      <c r="L4168" s="3">
        <f t="shared" si="65"/>
        <v>71036</v>
      </c>
      <c r="M4168" s="41">
        <v>44461.729166666664</v>
      </c>
      <c r="N4168" s="39">
        <v>6870263230</v>
      </c>
      <c r="O4168" s="39" t="s">
        <v>52</v>
      </c>
      <c r="P4168" s="40"/>
      <c r="Q4168" s="41"/>
      <c r="R4168" s="39" t="s">
        <v>54</v>
      </c>
      <c r="S4168" s="68"/>
    </row>
    <row r="4169" spans="1:19" s="70" customFormat="1" ht="12.75" hidden="1" customHeight="1" x14ac:dyDescent="0.2">
      <c r="A4169" s="38" t="s">
        <v>16279</v>
      </c>
      <c r="B4169" s="39" t="s">
        <v>16280</v>
      </c>
      <c r="C4169" s="39" t="s">
        <v>16281</v>
      </c>
      <c r="D4169" s="38">
        <v>821383</v>
      </c>
      <c r="E4169" s="38"/>
      <c r="F4169" s="39" t="s">
        <v>4736</v>
      </c>
      <c r="G4169" s="38">
        <v>8268010637</v>
      </c>
      <c r="H4169" s="40" t="s">
        <v>16282</v>
      </c>
      <c r="I4169" s="2">
        <v>60175.423728813563</v>
      </c>
      <c r="J4169" s="2"/>
      <c r="K4169" s="2">
        <v>10831.576271186441</v>
      </c>
      <c r="L4169" s="3">
        <f t="shared" si="65"/>
        <v>71007</v>
      </c>
      <c r="M4169" s="41">
        <v>44883.729166666664</v>
      </c>
      <c r="N4169" s="39">
        <v>44291969</v>
      </c>
      <c r="O4169" s="39" t="s">
        <v>3282</v>
      </c>
      <c r="P4169" s="40" t="s">
        <v>16283</v>
      </c>
      <c r="Q4169" s="41">
        <v>44900</v>
      </c>
      <c r="R4169" s="42" t="s">
        <v>2417</v>
      </c>
      <c r="S4169" s="68"/>
    </row>
    <row r="4170" spans="1:19" s="70" customFormat="1" ht="12.75" hidden="1" customHeight="1" x14ac:dyDescent="0.25">
      <c r="A4170" s="38" t="s">
        <v>1383</v>
      </c>
      <c r="B4170" s="39" t="s">
        <v>1384</v>
      </c>
      <c r="C4170" s="39" t="s">
        <v>1385</v>
      </c>
      <c r="D4170" s="38">
        <v>407261</v>
      </c>
      <c r="E4170" s="38"/>
      <c r="F4170" s="138" t="s">
        <v>58</v>
      </c>
      <c r="G4170" s="38">
        <v>8266011090</v>
      </c>
      <c r="H4170" s="40">
        <v>9854019251</v>
      </c>
      <c r="I4170" s="2">
        <v>60148.1</v>
      </c>
      <c r="J4170" s="2"/>
      <c r="K4170" s="2">
        <v>0</v>
      </c>
      <c r="L4170" s="3">
        <f t="shared" si="65"/>
        <v>60148.1</v>
      </c>
      <c r="M4170" s="41">
        <v>44282.729166666664</v>
      </c>
      <c r="N4170" s="39">
        <v>6870377565</v>
      </c>
      <c r="O4170" s="39" t="s">
        <v>52</v>
      </c>
      <c r="P4170" s="40"/>
      <c r="Q4170" s="41"/>
      <c r="R4170" s="39" t="s">
        <v>54</v>
      </c>
      <c r="S4170" s="68"/>
    </row>
    <row r="4171" spans="1:19" s="70" customFormat="1" ht="12.75" hidden="1" customHeight="1" x14ac:dyDescent="0.25">
      <c r="A4171" s="38" t="s">
        <v>5293</v>
      </c>
      <c r="B4171" s="42" t="s">
        <v>5294</v>
      </c>
      <c r="C4171" s="42" t="s">
        <v>5295</v>
      </c>
      <c r="D4171" s="38">
        <v>407261</v>
      </c>
      <c r="E4171" s="38"/>
      <c r="F4171" s="139" t="s">
        <v>58</v>
      </c>
      <c r="G4171" s="38">
        <v>8266012048</v>
      </c>
      <c r="H4171" s="40">
        <v>9854021782</v>
      </c>
      <c r="I4171" s="3">
        <v>60138.48</v>
      </c>
      <c r="J4171" s="3"/>
      <c r="K4171" s="3">
        <v>0</v>
      </c>
      <c r="L4171" s="3">
        <f t="shared" si="65"/>
        <v>60138.48</v>
      </c>
      <c r="M4171" s="41">
        <v>44416.729166666664</v>
      </c>
      <c r="N4171" s="39">
        <v>6870179276</v>
      </c>
      <c r="O4171" s="42" t="s">
        <v>315</v>
      </c>
      <c r="P4171" s="42"/>
      <c r="Q4171" s="60"/>
      <c r="R4171" s="42" t="s">
        <v>243</v>
      </c>
      <c r="S4171" s="68" t="s">
        <v>506</v>
      </c>
    </row>
    <row r="4172" spans="1:19" s="70" customFormat="1" ht="12.75" hidden="1" customHeight="1" x14ac:dyDescent="0.25">
      <c r="A4172" s="38" t="s">
        <v>6741</v>
      </c>
      <c r="B4172" s="42" t="s">
        <v>6742</v>
      </c>
      <c r="C4172" s="42" t="s">
        <v>6743</v>
      </c>
      <c r="D4172" s="38">
        <v>407261</v>
      </c>
      <c r="E4172" s="38"/>
      <c r="F4172" s="139" t="s">
        <v>58</v>
      </c>
      <c r="G4172" s="38">
        <v>8266012048</v>
      </c>
      <c r="H4172" s="40">
        <v>9854022746</v>
      </c>
      <c r="I4172" s="3">
        <v>60042.07</v>
      </c>
      <c r="J4172" s="3"/>
      <c r="K4172" s="3">
        <v>0</v>
      </c>
      <c r="L4172" s="3">
        <f t="shared" si="65"/>
        <v>60042.07</v>
      </c>
      <c r="M4172" s="41">
        <v>44467.729166666664</v>
      </c>
      <c r="N4172" s="39">
        <v>6870225136</v>
      </c>
      <c r="O4172" s="42" t="s">
        <v>315</v>
      </c>
      <c r="P4172" s="42"/>
      <c r="Q4172" s="60"/>
      <c r="R4172" s="42" t="s">
        <v>243</v>
      </c>
      <c r="S4172" s="68" t="s">
        <v>506</v>
      </c>
    </row>
    <row r="4173" spans="1:19" s="70" customFormat="1" ht="12.75" hidden="1" customHeight="1" x14ac:dyDescent="0.2">
      <c r="A4173" s="38" t="s">
        <v>6849</v>
      </c>
      <c r="B4173" s="39" t="s">
        <v>6850</v>
      </c>
      <c r="C4173" s="39" t="s">
        <v>6851</v>
      </c>
      <c r="D4173" s="38">
        <v>919893</v>
      </c>
      <c r="E4173" s="38"/>
      <c r="F4173" s="39" t="s">
        <v>2039</v>
      </c>
      <c r="G4173" s="38">
        <v>8263000051</v>
      </c>
      <c r="H4173" s="40">
        <v>2920003975</v>
      </c>
      <c r="I4173" s="2">
        <v>60000.2</v>
      </c>
      <c r="J4173" s="2"/>
      <c r="K4173" s="2">
        <v>10800.035999999998</v>
      </c>
      <c r="L4173" s="3">
        <f t="shared" si="65"/>
        <v>70800.23599999999</v>
      </c>
      <c r="M4173" s="41">
        <v>44365.729166666664</v>
      </c>
      <c r="N4173" s="39">
        <v>6870297804</v>
      </c>
      <c r="O4173" s="39" t="s">
        <v>52</v>
      </c>
      <c r="P4173" s="40" t="s">
        <v>6848</v>
      </c>
      <c r="Q4173" s="41">
        <v>44416</v>
      </c>
      <c r="R4173" s="39" t="s">
        <v>54</v>
      </c>
      <c r="S4173" s="68"/>
    </row>
    <row r="4174" spans="1:19" s="70" customFormat="1" ht="12.75" hidden="1" customHeight="1" x14ac:dyDescent="0.2">
      <c r="A4174" s="38" t="s">
        <v>2237</v>
      </c>
      <c r="B4174" s="39" t="s">
        <v>2238</v>
      </c>
      <c r="C4174" s="39" t="s">
        <v>2239</v>
      </c>
      <c r="D4174" s="38">
        <v>106653</v>
      </c>
      <c r="E4174" s="38"/>
      <c r="F4174" s="39" t="s">
        <v>398</v>
      </c>
      <c r="G4174" s="38">
        <v>8263000050</v>
      </c>
      <c r="H4174" s="40" t="s">
        <v>2240</v>
      </c>
      <c r="I4174" s="2">
        <v>60000</v>
      </c>
      <c r="J4174" s="3">
        <v>53.110047846889962</v>
      </c>
      <c r="K4174" s="2">
        <v>10800</v>
      </c>
      <c r="L4174" s="3">
        <f t="shared" si="65"/>
        <v>70853.110047846887</v>
      </c>
      <c r="M4174" s="41">
        <v>44281.729166666664</v>
      </c>
      <c r="N4174" s="39">
        <v>6870071312</v>
      </c>
      <c r="O4174" s="39" t="s">
        <v>52</v>
      </c>
      <c r="P4174" s="40"/>
      <c r="Q4174" s="41"/>
      <c r="R4174" s="39" t="s">
        <v>54</v>
      </c>
      <c r="S4174" s="68"/>
    </row>
    <row r="4175" spans="1:19" s="70" customFormat="1" ht="12.75" hidden="1" customHeight="1" x14ac:dyDescent="0.2">
      <c r="A4175" s="38" t="s">
        <v>5357</v>
      </c>
      <c r="B4175" s="39" t="s">
        <v>5358</v>
      </c>
      <c r="C4175" s="39"/>
      <c r="D4175" s="38">
        <v>700214</v>
      </c>
      <c r="E4175" s="38"/>
      <c r="F4175" s="39" t="s">
        <v>4751</v>
      </c>
      <c r="G4175" s="38">
        <v>8263000049</v>
      </c>
      <c r="H4175" s="40" t="s">
        <v>5359</v>
      </c>
      <c r="I4175" s="2">
        <v>60000</v>
      </c>
      <c r="J4175" s="2"/>
      <c r="K4175" s="2">
        <v>0</v>
      </c>
      <c r="L4175" s="3">
        <f t="shared" si="65"/>
        <v>60000</v>
      </c>
      <c r="M4175" s="41">
        <v>44271</v>
      </c>
      <c r="N4175" s="39"/>
      <c r="O4175" s="39" t="s">
        <v>52</v>
      </c>
      <c r="P4175" s="40"/>
      <c r="Q4175" s="41"/>
      <c r="R4175" s="39" t="s">
        <v>54</v>
      </c>
      <c r="S4175" s="68"/>
    </row>
    <row r="4176" spans="1:19" s="70" customFormat="1" ht="12.75" hidden="1" customHeight="1" x14ac:dyDescent="0.2">
      <c r="A4176" s="38" t="s">
        <v>5360</v>
      </c>
      <c r="B4176" s="39" t="s">
        <v>5361</v>
      </c>
      <c r="C4176" s="39"/>
      <c r="D4176" s="38">
        <v>700214</v>
      </c>
      <c r="E4176" s="38"/>
      <c r="F4176" s="39" t="s">
        <v>4751</v>
      </c>
      <c r="G4176" s="38">
        <v>8263000049</v>
      </c>
      <c r="H4176" s="40" t="s">
        <v>5362</v>
      </c>
      <c r="I4176" s="2">
        <v>60000</v>
      </c>
      <c r="J4176" s="2"/>
      <c r="K4176" s="2">
        <v>0</v>
      </c>
      <c r="L4176" s="3">
        <f t="shared" si="65"/>
        <v>60000</v>
      </c>
      <c r="M4176" s="41">
        <v>44271</v>
      </c>
      <c r="N4176" s="39"/>
      <c r="O4176" s="39" t="s">
        <v>52</v>
      </c>
      <c r="P4176" s="40"/>
      <c r="Q4176" s="41"/>
      <c r="R4176" s="39" t="s">
        <v>54</v>
      </c>
      <c r="S4176" s="68"/>
    </row>
    <row r="4177" spans="1:19" s="70" customFormat="1" ht="12.75" hidden="1" customHeight="1" x14ac:dyDescent="0.2">
      <c r="A4177" s="38" t="s">
        <v>9795</v>
      </c>
      <c r="B4177" s="42" t="s">
        <v>9796</v>
      </c>
      <c r="C4177" s="42" t="s">
        <v>9797</v>
      </c>
      <c r="D4177" s="38">
        <v>128007</v>
      </c>
      <c r="E4177" s="38"/>
      <c r="F4177" s="42" t="s">
        <v>9798</v>
      </c>
      <c r="G4177" s="38">
        <v>8263000110</v>
      </c>
      <c r="H4177" s="40">
        <v>562102491</v>
      </c>
      <c r="I4177" s="3">
        <v>60000</v>
      </c>
      <c r="J4177" s="3"/>
      <c r="K4177" s="3">
        <v>10800</v>
      </c>
      <c r="L4177" s="3">
        <f t="shared" si="65"/>
        <v>70800</v>
      </c>
      <c r="M4177" s="41">
        <v>44519</v>
      </c>
      <c r="N4177" s="39">
        <v>6870404724</v>
      </c>
      <c r="O4177" s="42" t="s">
        <v>315</v>
      </c>
      <c r="P4177" s="42" t="s">
        <v>9799</v>
      </c>
      <c r="Q4177" s="60">
        <v>44623</v>
      </c>
      <c r="R4177" s="42" t="s">
        <v>243</v>
      </c>
      <c r="S4177" s="68"/>
    </row>
    <row r="4178" spans="1:19" s="70" customFormat="1" ht="12.75" hidden="1" customHeight="1" x14ac:dyDescent="0.2">
      <c r="A4178" s="38" t="s">
        <v>12349</v>
      </c>
      <c r="B4178" s="42" t="s">
        <v>12350</v>
      </c>
      <c r="C4178" s="42" t="s">
        <v>12351</v>
      </c>
      <c r="D4178" s="38">
        <v>300286</v>
      </c>
      <c r="E4178" s="38"/>
      <c r="F4178" s="42" t="s">
        <v>3944</v>
      </c>
      <c r="G4178" s="38">
        <v>8268008433</v>
      </c>
      <c r="H4178" s="40">
        <v>712733827</v>
      </c>
      <c r="I4178" s="3">
        <v>60000</v>
      </c>
      <c r="J4178" s="3"/>
      <c r="K4178" s="3">
        <v>10800</v>
      </c>
      <c r="L4178" s="3">
        <f t="shared" si="65"/>
        <v>70800</v>
      </c>
      <c r="M4178" s="41">
        <v>44615</v>
      </c>
      <c r="N4178" s="39">
        <v>44470402</v>
      </c>
      <c r="O4178" s="42" t="s">
        <v>315</v>
      </c>
      <c r="P4178" s="42" t="s">
        <v>12167</v>
      </c>
      <c r="Q4178" s="60">
        <v>44659</v>
      </c>
      <c r="R4178" s="42" t="s">
        <v>243</v>
      </c>
      <c r="S4178" s="68"/>
    </row>
    <row r="4179" spans="1:19" s="70" customFormat="1" ht="12.75" hidden="1" customHeight="1" x14ac:dyDescent="0.2">
      <c r="A4179" s="38" t="s">
        <v>13389</v>
      </c>
      <c r="B4179" s="42" t="s">
        <v>13390</v>
      </c>
      <c r="C4179" s="42" t="s">
        <v>13391</v>
      </c>
      <c r="D4179" s="38">
        <v>300286</v>
      </c>
      <c r="E4179" s="38"/>
      <c r="F4179" s="42" t="s">
        <v>3944</v>
      </c>
      <c r="G4179" s="38">
        <v>8268008811</v>
      </c>
      <c r="H4179" s="40">
        <v>712736214</v>
      </c>
      <c r="I4179" s="3">
        <v>60000</v>
      </c>
      <c r="J4179" s="3"/>
      <c r="K4179" s="3">
        <v>10800</v>
      </c>
      <c r="L4179" s="3">
        <f t="shared" si="65"/>
        <v>70800</v>
      </c>
      <c r="M4179" s="41">
        <v>44663.729166666664</v>
      </c>
      <c r="N4179" s="39">
        <v>43906817</v>
      </c>
      <c r="O4179" s="42" t="s">
        <v>315</v>
      </c>
      <c r="P4179" s="42" t="s">
        <v>13385</v>
      </c>
      <c r="Q4179" s="60">
        <v>44709</v>
      </c>
      <c r="R4179" s="42" t="s">
        <v>243</v>
      </c>
      <c r="S4179" s="68"/>
    </row>
    <row r="4180" spans="1:19" s="70" customFormat="1" ht="12.75" hidden="1" customHeight="1" x14ac:dyDescent="0.2">
      <c r="A4180" s="38" t="s">
        <v>16638</v>
      </c>
      <c r="B4180" s="42" t="s">
        <v>16639</v>
      </c>
      <c r="C4180" s="42" t="s">
        <v>16640</v>
      </c>
      <c r="D4180" s="38">
        <v>300286</v>
      </c>
      <c r="E4180" s="38"/>
      <c r="F4180" s="42" t="s">
        <v>3944</v>
      </c>
      <c r="G4180" s="38">
        <v>8268008553</v>
      </c>
      <c r="H4180" s="40">
        <v>712736364</v>
      </c>
      <c r="I4180" s="3">
        <v>60000</v>
      </c>
      <c r="J4180" s="3"/>
      <c r="K4180" s="3">
        <v>10800</v>
      </c>
      <c r="L4180" s="3">
        <f t="shared" si="65"/>
        <v>70800</v>
      </c>
      <c r="M4180" s="41">
        <v>44670.729166666664</v>
      </c>
      <c r="N4180" s="39">
        <v>44353659</v>
      </c>
      <c r="O4180" s="42" t="s">
        <v>315</v>
      </c>
      <c r="P4180" s="42" t="s">
        <v>16641</v>
      </c>
      <c r="Q4180" s="60">
        <v>44931</v>
      </c>
      <c r="R4180" s="42" t="s">
        <v>243</v>
      </c>
      <c r="S4180" s="68"/>
    </row>
    <row r="4181" spans="1:19" s="70" customFormat="1" ht="12.75" hidden="1" customHeight="1" x14ac:dyDescent="0.2">
      <c r="A4181" s="38" t="s">
        <v>16642</v>
      </c>
      <c r="B4181" s="42" t="s">
        <v>16643</v>
      </c>
      <c r="C4181" s="42" t="s">
        <v>16644</v>
      </c>
      <c r="D4181" s="38">
        <v>300286</v>
      </c>
      <c r="E4181" s="38"/>
      <c r="F4181" s="42" t="s">
        <v>3944</v>
      </c>
      <c r="G4181" s="38">
        <v>8268008553</v>
      </c>
      <c r="H4181" s="40">
        <v>712737139</v>
      </c>
      <c r="I4181" s="3">
        <v>60000</v>
      </c>
      <c r="J4181" s="3"/>
      <c r="K4181" s="3">
        <v>10800</v>
      </c>
      <c r="L4181" s="3">
        <f t="shared" si="65"/>
        <v>70800</v>
      </c>
      <c r="M4181" s="41">
        <v>44699</v>
      </c>
      <c r="N4181" s="39">
        <v>44353679</v>
      </c>
      <c r="O4181" s="42" t="s">
        <v>315</v>
      </c>
      <c r="P4181" s="42" t="s">
        <v>16641</v>
      </c>
      <c r="Q4181" s="60">
        <v>44931</v>
      </c>
      <c r="R4181" s="42" t="s">
        <v>243</v>
      </c>
      <c r="S4181" s="68"/>
    </row>
    <row r="4182" spans="1:19" s="70" customFormat="1" ht="12.75" hidden="1" customHeight="1" x14ac:dyDescent="0.2">
      <c r="A4182" s="38" t="s">
        <v>18584</v>
      </c>
      <c r="B4182" s="39" t="s">
        <v>18585</v>
      </c>
      <c r="C4182" s="39" t="s">
        <v>18586</v>
      </c>
      <c r="D4182" s="38">
        <v>402828</v>
      </c>
      <c r="E4182" s="38"/>
      <c r="F4182" s="39" t="s">
        <v>11331</v>
      </c>
      <c r="G4182" s="38">
        <v>8266016831</v>
      </c>
      <c r="H4182" s="40" t="s">
        <v>18587</v>
      </c>
      <c r="I4182" s="2">
        <v>60000</v>
      </c>
      <c r="J4182" s="2"/>
      <c r="K4182" s="2">
        <v>10800</v>
      </c>
      <c r="L4182" s="3">
        <f t="shared" si="65"/>
        <v>70800</v>
      </c>
      <c r="M4182" s="41">
        <v>44979.729166666664</v>
      </c>
      <c r="N4182" s="39"/>
      <c r="O4182" s="39" t="s">
        <v>3282</v>
      </c>
      <c r="P4182" s="40" t="s">
        <v>17892</v>
      </c>
      <c r="Q4182" s="41">
        <v>45003</v>
      </c>
      <c r="R4182" s="42" t="s">
        <v>2417</v>
      </c>
      <c r="S4182" s="68"/>
    </row>
    <row r="4183" spans="1:19" s="70" customFormat="1" ht="12.75" hidden="1" customHeight="1" x14ac:dyDescent="0.2">
      <c r="A4183" s="38" t="s">
        <v>19195</v>
      </c>
      <c r="B4183" s="42" t="s">
        <v>19196</v>
      </c>
      <c r="C4183" s="42" t="s">
        <v>19197</v>
      </c>
      <c r="D4183" s="38">
        <v>300286</v>
      </c>
      <c r="E4183" s="38"/>
      <c r="F4183" s="42" t="s">
        <v>9310</v>
      </c>
      <c r="G4183" s="38">
        <v>8268012126</v>
      </c>
      <c r="H4183" s="40">
        <v>712738286</v>
      </c>
      <c r="I4183" s="3">
        <v>60000</v>
      </c>
      <c r="J4183" s="3"/>
      <c r="K4183" s="3">
        <v>10800</v>
      </c>
      <c r="L4183" s="3">
        <f t="shared" si="65"/>
        <v>70800</v>
      </c>
      <c r="M4183" s="41">
        <v>44749.729166666664</v>
      </c>
      <c r="N4183" s="39">
        <v>160378755</v>
      </c>
      <c r="O4183" s="42" t="s">
        <v>315</v>
      </c>
      <c r="P4183" s="42" t="s">
        <v>19194</v>
      </c>
      <c r="Q4183" s="60">
        <v>45072</v>
      </c>
      <c r="R4183" s="42" t="s">
        <v>243</v>
      </c>
      <c r="S4183" s="68"/>
    </row>
    <row r="4184" spans="1:19" s="70" customFormat="1" ht="12.75" hidden="1" customHeight="1" x14ac:dyDescent="0.25">
      <c r="A4184" s="38" t="s">
        <v>5493</v>
      </c>
      <c r="B4184" s="42" t="s">
        <v>5494</v>
      </c>
      <c r="C4184" s="42" t="s">
        <v>5495</v>
      </c>
      <c r="D4184" s="38">
        <v>407261</v>
      </c>
      <c r="E4184" s="38"/>
      <c r="F4184" s="139" t="s">
        <v>58</v>
      </c>
      <c r="G4184" s="38">
        <v>8266012048</v>
      </c>
      <c r="H4184" s="40">
        <v>9854022154</v>
      </c>
      <c r="I4184" s="3">
        <v>59969.760000000002</v>
      </c>
      <c r="J4184" s="3"/>
      <c r="K4184" s="3">
        <v>0</v>
      </c>
      <c r="L4184" s="3">
        <f t="shared" si="65"/>
        <v>59969.760000000002</v>
      </c>
      <c r="M4184" s="41">
        <v>44434.729166666664</v>
      </c>
      <c r="N4184" s="39">
        <v>6870187969</v>
      </c>
      <c r="O4184" s="42" t="s">
        <v>315</v>
      </c>
      <c r="P4184" s="42"/>
      <c r="Q4184" s="60"/>
      <c r="R4184" s="42" t="s">
        <v>243</v>
      </c>
      <c r="S4184" s="68" t="s">
        <v>506</v>
      </c>
    </row>
    <row r="4185" spans="1:19" s="70" customFormat="1" ht="12.75" hidden="1" customHeight="1" x14ac:dyDescent="0.25">
      <c r="A4185" s="38" t="s">
        <v>720</v>
      </c>
      <c r="B4185" s="39" t="s">
        <v>721</v>
      </c>
      <c r="C4185" s="39" t="s">
        <v>722</v>
      </c>
      <c r="D4185" s="38">
        <v>407261</v>
      </c>
      <c r="E4185" s="38"/>
      <c r="F4185" s="138" t="s">
        <v>58</v>
      </c>
      <c r="G4185" s="38">
        <v>8266010190</v>
      </c>
      <c r="H4185" s="40">
        <v>9854018052</v>
      </c>
      <c r="I4185" s="2">
        <v>59942.27</v>
      </c>
      <c r="J4185" s="2"/>
      <c r="K4185" s="2">
        <v>0</v>
      </c>
      <c r="L4185" s="3">
        <f t="shared" si="65"/>
        <v>59942.27</v>
      </c>
      <c r="M4185" s="41">
        <v>44236.729166666664</v>
      </c>
      <c r="N4185" s="39">
        <v>6870325876</v>
      </c>
      <c r="O4185" s="39" t="s">
        <v>52</v>
      </c>
      <c r="P4185" s="40"/>
      <c r="Q4185" s="41"/>
      <c r="R4185" s="39" t="s">
        <v>54</v>
      </c>
      <c r="S4185" s="68"/>
    </row>
    <row r="4186" spans="1:19" s="70" customFormat="1" ht="12.75" hidden="1" customHeight="1" x14ac:dyDescent="0.25">
      <c r="A4186" s="38" t="s">
        <v>1098</v>
      </c>
      <c r="B4186" s="39" t="s">
        <v>1099</v>
      </c>
      <c r="C4186" s="39" t="s">
        <v>1100</v>
      </c>
      <c r="D4186" s="38">
        <v>407261</v>
      </c>
      <c r="E4186" s="38"/>
      <c r="F4186" s="138" t="s">
        <v>58</v>
      </c>
      <c r="G4186" s="38">
        <v>8266010190</v>
      </c>
      <c r="H4186" s="40">
        <v>9854018916</v>
      </c>
      <c r="I4186" s="2">
        <v>59919.4</v>
      </c>
      <c r="J4186" s="2"/>
      <c r="K4186" s="2">
        <v>0</v>
      </c>
      <c r="L4186" s="3">
        <f t="shared" si="65"/>
        <v>59919.4</v>
      </c>
      <c r="M4186" s="41">
        <v>44270.729166666664</v>
      </c>
      <c r="N4186" s="39">
        <v>6870353929</v>
      </c>
      <c r="O4186" s="39" t="s">
        <v>52</v>
      </c>
      <c r="P4186" s="40"/>
      <c r="Q4186" s="41"/>
      <c r="R4186" s="39" t="s">
        <v>54</v>
      </c>
      <c r="S4186" s="68"/>
    </row>
    <row r="4187" spans="1:19" s="70" customFormat="1" ht="12.75" hidden="1" customHeight="1" x14ac:dyDescent="0.2">
      <c r="A4187" s="38" t="s">
        <v>2815</v>
      </c>
      <c r="B4187" s="39" t="s">
        <v>2816</v>
      </c>
      <c r="C4187" s="39" t="s">
        <v>2817</v>
      </c>
      <c r="D4187" s="38">
        <v>811819</v>
      </c>
      <c r="E4187" s="38"/>
      <c r="F4187" s="39" t="s">
        <v>1091</v>
      </c>
      <c r="G4187" s="38">
        <v>8263000049</v>
      </c>
      <c r="H4187" s="40" t="s">
        <v>2818</v>
      </c>
      <c r="I4187" s="2">
        <v>59909</v>
      </c>
      <c r="J4187" s="2"/>
      <c r="K4187" s="2">
        <v>0</v>
      </c>
      <c r="L4187" s="3">
        <f t="shared" si="65"/>
        <v>59909</v>
      </c>
      <c r="M4187" s="41">
        <v>44306.729166666664</v>
      </c>
      <c r="N4187" s="39">
        <v>3445005433</v>
      </c>
      <c r="O4187" s="39" t="s">
        <v>52</v>
      </c>
      <c r="P4187" s="40">
        <v>106153874729</v>
      </c>
      <c r="Q4187" s="41">
        <v>44363</v>
      </c>
      <c r="R4187" s="39" t="s">
        <v>54</v>
      </c>
      <c r="S4187" s="68"/>
    </row>
    <row r="4188" spans="1:19" s="70" customFormat="1" ht="12.75" hidden="1" customHeight="1" x14ac:dyDescent="0.2">
      <c r="A4188" s="38" t="s">
        <v>3836</v>
      </c>
      <c r="B4188" s="39" t="s">
        <v>3837</v>
      </c>
      <c r="C4188" s="39" t="s">
        <v>3838</v>
      </c>
      <c r="D4188" s="38">
        <v>811819</v>
      </c>
      <c r="E4188" s="38"/>
      <c r="F4188" s="39" t="s">
        <v>1091</v>
      </c>
      <c r="G4188" s="38">
        <v>8263000049</v>
      </c>
      <c r="H4188" s="40" t="s">
        <v>3839</v>
      </c>
      <c r="I4188" s="2">
        <v>59909</v>
      </c>
      <c r="J4188" s="2"/>
      <c r="K4188" s="2">
        <v>0</v>
      </c>
      <c r="L4188" s="3">
        <f t="shared" si="65"/>
        <v>59909</v>
      </c>
      <c r="M4188" s="41">
        <v>44330.729166666664</v>
      </c>
      <c r="N4188" s="39">
        <v>3445007287</v>
      </c>
      <c r="O4188" s="39" t="s">
        <v>52</v>
      </c>
      <c r="P4188" s="40">
        <v>107140648634</v>
      </c>
      <c r="Q4188" s="41">
        <v>44392</v>
      </c>
      <c r="R4188" s="39" t="s">
        <v>54</v>
      </c>
      <c r="S4188" s="68"/>
    </row>
    <row r="4189" spans="1:19" s="70" customFormat="1" ht="12.75" hidden="1" customHeight="1" x14ac:dyDescent="0.2">
      <c r="A4189" s="38" t="s">
        <v>4434</v>
      </c>
      <c r="B4189" s="39" t="s">
        <v>4435</v>
      </c>
      <c r="C4189" s="39" t="s">
        <v>4436</v>
      </c>
      <c r="D4189" s="38">
        <v>811819</v>
      </c>
      <c r="E4189" s="38"/>
      <c r="F4189" s="39" t="s">
        <v>1091</v>
      </c>
      <c r="G4189" s="38">
        <v>8263000049</v>
      </c>
      <c r="H4189" s="40" t="s">
        <v>4437</v>
      </c>
      <c r="I4189" s="2">
        <v>59909</v>
      </c>
      <c r="J4189" s="2"/>
      <c r="K4189" s="2">
        <v>0</v>
      </c>
      <c r="L4189" s="3">
        <f t="shared" si="65"/>
        <v>59909</v>
      </c>
      <c r="M4189" s="41">
        <v>44358.729166666664</v>
      </c>
      <c r="N4189" s="39">
        <v>3445008972</v>
      </c>
      <c r="O4189" s="39" t="s">
        <v>52</v>
      </c>
      <c r="P4189" s="40">
        <v>107140648634</v>
      </c>
      <c r="Q4189" s="41">
        <v>44392</v>
      </c>
      <c r="R4189" s="39" t="s">
        <v>54</v>
      </c>
      <c r="S4189" s="68"/>
    </row>
    <row r="4190" spans="1:19" s="70" customFormat="1" ht="12.75" hidden="1" customHeight="1" x14ac:dyDescent="0.2">
      <c r="A4190" s="38" t="s">
        <v>4438</v>
      </c>
      <c r="B4190" s="39" t="s">
        <v>4439</v>
      </c>
      <c r="C4190" s="39" t="s">
        <v>4440</v>
      </c>
      <c r="D4190" s="38">
        <v>811819</v>
      </c>
      <c r="E4190" s="38"/>
      <c r="F4190" s="39" t="s">
        <v>1091</v>
      </c>
      <c r="G4190" s="38">
        <v>8263000049</v>
      </c>
      <c r="H4190" s="40" t="s">
        <v>4441</v>
      </c>
      <c r="I4190" s="2">
        <v>59909</v>
      </c>
      <c r="J4190" s="2"/>
      <c r="K4190" s="2">
        <v>0</v>
      </c>
      <c r="L4190" s="3">
        <f t="shared" si="65"/>
        <v>59909</v>
      </c>
      <c r="M4190" s="41">
        <v>44390.729166666664</v>
      </c>
      <c r="N4190" s="39">
        <v>6870149272</v>
      </c>
      <c r="O4190" s="39" t="s">
        <v>52</v>
      </c>
      <c r="P4190" s="40">
        <v>107140648634</v>
      </c>
      <c r="Q4190" s="41">
        <v>44392</v>
      </c>
      <c r="R4190" s="39" t="s">
        <v>54</v>
      </c>
      <c r="S4190" s="68"/>
    </row>
    <row r="4191" spans="1:19" s="70" customFormat="1" ht="12.75" hidden="1" customHeight="1" x14ac:dyDescent="0.25">
      <c r="A4191" s="38" t="s">
        <v>5499</v>
      </c>
      <c r="B4191" s="42" t="s">
        <v>5500</v>
      </c>
      <c r="C4191" s="42" t="s">
        <v>5501</v>
      </c>
      <c r="D4191" s="38">
        <v>407261</v>
      </c>
      <c r="E4191" s="38"/>
      <c r="F4191" s="139" t="s">
        <v>58</v>
      </c>
      <c r="G4191" s="38">
        <v>8266012048</v>
      </c>
      <c r="H4191" s="40">
        <v>9854022096</v>
      </c>
      <c r="I4191" s="3">
        <v>59873.34</v>
      </c>
      <c r="J4191" s="3"/>
      <c r="K4191" s="3">
        <v>0</v>
      </c>
      <c r="L4191" s="3">
        <f t="shared" si="65"/>
        <v>59873.34</v>
      </c>
      <c r="M4191" s="41">
        <v>44431.729166666664</v>
      </c>
      <c r="N4191" s="39">
        <v>6870187973</v>
      </c>
      <c r="O4191" s="42" t="s">
        <v>315</v>
      </c>
      <c r="P4191" s="42"/>
      <c r="Q4191" s="60"/>
      <c r="R4191" s="42" t="s">
        <v>243</v>
      </c>
      <c r="S4191" s="68" t="s">
        <v>506</v>
      </c>
    </row>
    <row r="4192" spans="1:19" s="70" customFormat="1" ht="12.75" hidden="1" customHeight="1" x14ac:dyDescent="0.25">
      <c r="A4192" s="38" t="s">
        <v>684</v>
      </c>
      <c r="B4192" s="39" t="s">
        <v>685</v>
      </c>
      <c r="C4192" s="39" t="s">
        <v>686</v>
      </c>
      <c r="D4192" s="38">
        <v>407261</v>
      </c>
      <c r="E4192" s="38"/>
      <c r="F4192" s="138" t="s">
        <v>58</v>
      </c>
      <c r="G4192" s="38">
        <v>8266010190</v>
      </c>
      <c r="H4192" s="40">
        <v>9854018296</v>
      </c>
      <c r="I4192" s="2">
        <v>59759.31</v>
      </c>
      <c r="J4192" s="2"/>
      <c r="K4192" s="2">
        <v>0</v>
      </c>
      <c r="L4192" s="3">
        <f t="shared" si="65"/>
        <v>59759.31</v>
      </c>
      <c r="M4192" s="41">
        <v>44247.729166666664</v>
      </c>
      <c r="N4192" s="39">
        <v>6870325835</v>
      </c>
      <c r="O4192" s="39" t="s">
        <v>52</v>
      </c>
      <c r="P4192" s="40"/>
      <c r="Q4192" s="41"/>
      <c r="R4192" s="39" t="s">
        <v>54</v>
      </c>
      <c r="S4192" s="68"/>
    </row>
    <row r="4193" spans="1:19" s="70" customFormat="1" ht="12.75" hidden="1" customHeight="1" x14ac:dyDescent="0.25">
      <c r="A4193" s="38" t="s">
        <v>6679</v>
      </c>
      <c r="B4193" s="42" t="s">
        <v>6680</v>
      </c>
      <c r="C4193" s="42" t="s">
        <v>6681</v>
      </c>
      <c r="D4193" s="38">
        <v>407261</v>
      </c>
      <c r="E4193" s="38"/>
      <c r="F4193" s="139" t="s">
        <v>58</v>
      </c>
      <c r="G4193" s="38">
        <v>8266012048</v>
      </c>
      <c r="H4193" s="40">
        <v>9854022598</v>
      </c>
      <c r="I4193" s="3">
        <v>59704.62</v>
      </c>
      <c r="J4193" s="3"/>
      <c r="K4193" s="3">
        <v>0</v>
      </c>
      <c r="L4193" s="3">
        <f t="shared" si="65"/>
        <v>59704.62</v>
      </c>
      <c r="M4193" s="41">
        <v>44457.729166666664</v>
      </c>
      <c r="N4193" s="39">
        <v>6870221183</v>
      </c>
      <c r="O4193" s="42" t="s">
        <v>315</v>
      </c>
      <c r="P4193" s="42"/>
      <c r="Q4193" s="60"/>
      <c r="R4193" s="42" t="s">
        <v>243</v>
      </c>
      <c r="S4193" s="68" t="s">
        <v>506</v>
      </c>
    </row>
    <row r="4194" spans="1:19" s="70" customFormat="1" ht="12.75" hidden="1" customHeight="1" x14ac:dyDescent="0.2">
      <c r="A4194" s="38" t="s">
        <v>6162</v>
      </c>
      <c r="B4194" s="39" t="s">
        <v>6163</v>
      </c>
      <c r="C4194" s="39" t="s">
        <v>6164</v>
      </c>
      <c r="D4194" s="38">
        <v>404824</v>
      </c>
      <c r="E4194" s="38"/>
      <c r="F4194" s="39" t="s">
        <v>1159</v>
      </c>
      <c r="G4194" s="38">
        <v>8266012527</v>
      </c>
      <c r="H4194" s="40" t="s">
        <v>6165</v>
      </c>
      <c r="I4194" s="2">
        <v>59700</v>
      </c>
      <c r="J4194" s="2"/>
      <c r="K4194" s="2">
        <v>10746</v>
      </c>
      <c r="L4194" s="3">
        <f t="shared" si="65"/>
        <v>70446</v>
      </c>
      <c r="M4194" s="41">
        <v>44286.729166666664</v>
      </c>
      <c r="N4194" s="39">
        <v>6870200281</v>
      </c>
      <c r="O4194" s="39" t="s">
        <v>52</v>
      </c>
      <c r="P4194" s="40" t="s">
        <v>6166</v>
      </c>
      <c r="Q4194" s="41">
        <v>44456</v>
      </c>
      <c r="R4194" s="39" t="s">
        <v>54</v>
      </c>
      <c r="S4194" s="68"/>
    </row>
    <row r="4195" spans="1:19" s="70" customFormat="1" ht="12.75" hidden="1" customHeight="1" x14ac:dyDescent="0.2">
      <c r="A4195" s="38">
        <v>219</v>
      </c>
      <c r="B4195" s="39" t="s">
        <v>18960</v>
      </c>
      <c r="C4195" s="39" t="s">
        <v>18961</v>
      </c>
      <c r="D4195" s="38">
        <v>105903</v>
      </c>
      <c r="E4195" s="38"/>
      <c r="F4195" s="39" t="s">
        <v>6269</v>
      </c>
      <c r="G4195" s="38">
        <v>8266016468</v>
      </c>
      <c r="H4195" s="40" t="s">
        <v>18962</v>
      </c>
      <c r="I4195" s="2">
        <v>59679.661016949154</v>
      </c>
      <c r="J4195" s="2"/>
      <c r="K4195" s="2">
        <v>10742.338983050848</v>
      </c>
      <c r="L4195" s="3">
        <f t="shared" si="65"/>
        <v>70422</v>
      </c>
      <c r="M4195" s="41">
        <v>45005.729166666664</v>
      </c>
      <c r="N4195" s="39">
        <v>1246342735</v>
      </c>
      <c r="O4195" s="39" t="s">
        <v>8899</v>
      </c>
      <c r="P4195" s="40" t="s">
        <v>18963</v>
      </c>
      <c r="Q4195" s="41">
        <v>45065</v>
      </c>
      <c r="R4195" s="42" t="s">
        <v>8901</v>
      </c>
      <c r="S4195" s="68"/>
    </row>
    <row r="4196" spans="1:19" s="70" customFormat="1" ht="12.75" hidden="1" customHeight="1" x14ac:dyDescent="0.25">
      <c r="A4196" s="38" t="s">
        <v>9355</v>
      </c>
      <c r="B4196" s="42" t="s">
        <v>9356</v>
      </c>
      <c r="C4196" s="42" t="s">
        <v>9357</v>
      </c>
      <c r="D4196" s="38">
        <v>407261</v>
      </c>
      <c r="E4196" s="38"/>
      <c r="F4196" s="139" t="s">
        <v>58</v>
      </c>
      <c r="G4196" s="38">
        <v>8266012912</v>
      </c>
      <c r="H4196" s="40">
        <v>9854024383</v>
      </c>
      <c r="I4196" s="3">
        <v>59634.16</v>
      </c>
      <c r="J4196" s="3"/>
      <c r="K4196" s="3">
        <v>0</v>
      </c>
      <c r="L4196" s="3">
        <f t="shared" si="65"/>
        <v>59634.16</v>
      </c>
      <c r="M4196" s="41">
        <v>44550.729166666664</v>
      </c>
      <c r="N4196" s="39">
        <v>6870321406</v>
      </c>
      <c r="O4196" s="42" t="s">
        <v>315</v>
      </c>
      <c r="P4196" s="42"/>
      <c r="Q4196" s="60"/>
      <c r="R4196" s="42" t="s">
        <v>243</v>
      </c>
      <c r="S4196" s="68" t="s">
        <v>506</v>
      </c>
    </row>
    <row r="4197" spans="1:19" s="70" customFormat="1" ht="12.75" hidden="1" customHeight="1" x14ac:dyDescent="0.2">
      <c r="A4197" s="38" t="s">
        <v>13350</v>
      </c>
      <c r="B4197" s="39" t="s">
        <v>13351</v>
      </c>
      <c r="C4197" s="39" t="s">
        <v>13352</v>
      </c>
      <c r="D4197" s="38">
        <v>400371</v>
      </c>
      <c r="E4197" s="38"/>
      <c r="F4197" s="39" t="s">
        <v>7339</v>
      </c>
      <c r="G4197" s="38">
        <v>8266013856</v>
      </c>
      <c r="H4197" s="40" t="s">
        <v>13353</v>
      </c>
      <c r="I4197" s="2">
        <v>59600</v>
      </c>
      <c r="J4197" s="2"/>
      <c r="K4197" s="2">
        <v>10728</v>
      </c>
      <c r="L4197" s="3">
        <f t="shared" si="65"/>
        <v>70328</v>
      </c>
      <c r="M4197" s="41">
        <v>44669.729166666664</v>
      </c>
      <c r="N4197" s="39">
        <v>6870048545</v>
      </c>
      <c r="O4197" s="39" t="s">
        <v>3282</v>
      </c>
      <c r="P4197" s="40" t="s">
        <v>13354</v>
      </c>
      <c r="Q4197" s="41">
        <v>44714</v>
      </c>
      <c r="R4197" s="42" t="s">
        <v>2417</v>
      </c>
      <c r="S4197" s="68"/>
    </row>
    <row r="4198" spans="1:19" s="70" customFormat="1" ht="12.75" hidden="1" customHeight="1" x14ac:dyDescent="0.25">
      <c r="A4198" s="38" t="s">
        <v>3450</v>
      </c>
      <c r="B4198" s="42" t="s">
        <v>3451</v>
      </c>
      <c r="C4198" s="42" t="s">
        <v>3452</v>
      </c>
      <c r="D4198" s="38">
        <v>407261</v>
      </c>
      <c r="E4198" s="38"/>
      <c r="F4198" s="139" t="s">
        <v>58</v>
      </c>
      <c r="G4198" s="38">
        <v>8266011862</v>
      </c>
      <c r="H4198" s="40">
        <v>9854021230</v>
      </c>
      <c r="I4198" s="3">
        <v>59550.42</v>
      </c>
      <c r="J4198" s="3"/>
      <c r="K4198" s="3">
        <v>0</v>
      </c>
      <c r="L4198" s="3">
        <f t="shared" si="65"/>
        <v>59550.42</v>
      </c>
      <c r="M4198" s="41">
        <v>44378.729166666664</v>
      </c>
      <c r="N4198" s="39">
        <v>6870120702</v>
      </c>
      <c r="O4198" s="42" t="s">
        <v>315</v>
      </c>
      <c r="P4198" s="42"/>
      <c r="Q4198" s="60"/>
      <c r="R4198" s="42" t="s">
        <v>243</v>
      </c>
      <c r="S4198" s="68"/>
    </row>
    <row r="4199" spans="1:19" s="70" customFormat="1" ht="12.75" hidden="1" customHeight="1" x14ac:dyDescent="0.25">
      <c r="A4199" s="38" t="s">
        <v>15455</v>
      </c>
      <c r="B4199" s="39" t="s">
        <v>15456</v>
      </c>
      <c r="C4199" s="39" t="s">
        <v>15457</v>
      </c>
      <c r="D4199" s="38">
        <v>820963</v>
      </c>
      <c r="E4199" s="38"/>
      <c r="F4199" s="138" t="s">
        <v>10076</v>
      </c>
      <c r="G4199" s="38">
        <v>8268009052</v>
      </c>
      <c r="H4199" s="40">
        <v>374</v>
      </c>
      <c r="I4199" s="2">
        <v>59545.5</v>
      </c>
      <c r="J4199" s="2"/>
      <c r="K4199" s="2">
        <v>0</v>
      </c>
      <c r="L4199" s="3">
        <f t="shared" si="65"/>
        <v>59545.5</v>
      </c>
      <c r="M4199" s="41">
        <v>44810.729166666664</v>
      </c>
      <c r="N4199" s="39">
        <v>3445017597</v>
      </c>
      <c r="O4199" s="39" t="s">
        <v>3282</v>
      </c>
      <c r="P4199" s="40" t="s">
        <v>15458</v>
      </c>
      <c r="Q4199" s="41">
        <v>44837</v>
      </c>
      <c r="R4199" s="42" t="s">
        <v>2417</v>
      </c>
      <c r="S4199" s="68"/>
    </row>
    <row r="4200" spans="1:19" s="70" customFormat="1" ht="12.75" hidden="1" customHeight="1" x14ac:dyDescent="0.2">
      <c r="A4200" s="38" t="s">
        <v>1434</v>
      </c>
      <c r="B4200" s="42"/>
      <c r="C4200" s="42"/>
      <c r="D4200" s="38"/>
      <c r="E4200" s="38"/>
      <c r="F4200" s="42" t="s">
        <v>1435</v>
      </c>
      <c r="G4200" s="38"/>
      <c r="H4200" s="40" t="s">
        <v>8886</v>
      </c>
      <c r="I4200" s="3">
        <v>59510</v>
      </c>
      <c r="J4200" s="3"/>
      <c r="K4200" s="3"/>
      <c r="L4200" s="3">
        <f t="shared" si="65"/>
        <v>59510</v>
      </c>
      <c r="M4200" s="41">
        <v>44541</v>
      </c>
      <c r="N4200" s="39"/>
      <c r="O4200" s="42"/>
      <c r="P4200" s="42"/>
      <c r="Q4200" s="60"/>
      <c r="R4200" s="42" t="s">
        <v>243</v>
      </c>
      <c r="S4200" s="68"/>
    </row>
    <row r="4201" spans="1:19" s="70" customFormat="1" ht="12.75" hidden="1" customHeight="1" x14ac:dyDescent="0.2">
      <c r="A4201" s="38" t="s">
        <v>1434</v>
      </c>
      <c r="B4201" s="42"/>
      <c r="C4201" s="42"/>
      <c r="D4201" s="38"/>
      <c r="E4201" s="38"/>
      <c r="F4201" s="42" t="s">
        <v>1435</v>
      </c>
      <c r="G4201" s="38"/>
      <c r="H4201" s="40" t="s">
        <v>9289</v>
      </c>
      <c r="I4201" s="3">
        <v>59510</v>
      </c>
      <c r="J4201" s="3"/>
      <c r="K4201" s="3"/>
      <c r="L4201" s="3">
        <f t="shared" si="65"/>
        <v>59510</v>
      </c>
      <c r="M4201" s="41">
        <v>44557</v>
      </c>
      <c r="N4201" s="39"/>
      <c r="O4201" s="42"/>
      <c r="P4201" s="42"/>
      <c r="Q4201" s="60"/>
      <c r="R4201" s="42" t="s">
        <v>243</v>
      </c>
      <c r="S4201" s="68"/>
    </row>
    <row r="4202" spans="1:19" s="70" customFormat="1" ht="12.75" hidden="1" customHeight="1" x14ac:dyDescent="0.2">
      <c r="A4202" s="38">
        <v>218</v>
      </c>
      <c r="B4202" s="39" t="s">
        <v>19059</v>
      </c>
      <c r="C4202" s="39" t="s">
        <v>19060</v>
      </c>
      <c r="D4202" s="38">
        <v>105903</v>
      </c>
      <c r="E4202" s="38"/>
      <c r="F4202" s="39" t="s">
        <v>6269</v>
      </c>
      <c r="G4202" s="38">
        <v>8266016468</v>
      </c>
      <c r="H4202" s="40" t="s">
        <v>19061</v>
      </c>
      <c r="I4202" s="2">
        <v>59373.728813559326</v>
      </c>
      <c r="J4202" s="2"/>
      <c r="K4202" s="2">
        <v>10687.271186440679</v>
      </c>
      <c r="L4202" s="3">
        <f t="shared" si="65"/>
        <v>70061</v>
      </c>
      <c r="M4202" s="41">
        <v>45017.729166666664</v>
      </c>
      <c r="N4202" s="39">
        <v>1246347750</v>
      </c>
      <c r="O4202" s="39" t="s">
        <v>8899</v>
      </c>
      <c r="P4202" s="40" t="s">
        <v>19062</v>
      </c>
      <c r="Q4202" s="41">
        <v>45065</v>
      </c>
      <c r="R4202" s="42" t="s">
        <v>8901</v>
      </c>
      <c r="S4202" s="68"/>
    </row>
    <row r="4203" spans="1:19" s="70" customFormat="1" ht="12.75" hidden="1" customHeight="1" x14ac:dyDescent="0.25">
      <c r="A4203" s="38" t="s">
        <v>6425</v>
      </c>
      <c r="B4203" s="42" t="s">
        <v>6426</v>
      </c>
      <c r="C4203" s="42" t="s">
        <v>6427</v>
      </c>
      <c r="D4203" s="38">
        <v>407261</v>
      </c>
      <c r="E4203" s="38"/>
      <c r="F4203" s="139" t="s">
        <v>58</v>
      </c>
      <c r="G4203" s="38">
        <v>8266012048</v>
      </c>
      <c r="H4203" s="40">
        <v>9854022530</v>
      </c>
      <c r="I4203" s="3">
        <v>59367.17</v>
      </c>
      <c r="J4203" s="3"/>
      <c r="K4203" s="3">
        <v>0</v>
      </c>
      <c r="L4203" s="3">
        <f t="shared" si="65"/>
        <v>59367.17</v>
      </c>
      <c r="M4203" s="41">
        <v>44452.729166666664</v>
      </c>
      <c r="N4203" s="39">
        <v>6870212930</v>
      </c>
      <c r="O4203" s="42" t="s">
        <v>315</v>
      </c>
      <c r="P4203" s="42"/>
      <c r="Q4203" s="60"/>
      <c r="R4203" s="42" t="s">
        <v>243</v>
      </c>
      <c r="S4203" s="68" t="s">
        <v>506</v>
      </c>
    </row>
    <row r="4204" spans="1:19" s="70" customFormat="1" ht="12.75" hidden="1" customHeight="1" x14ac:dyDescent="0.2">
      <c r="A4204" s="38" t="s">
        <v>17480</v>
      </c>
      <c r="B4204" s="39" t="s">
        <v>17481</v>
      </c>
      <c r="C4204" s="39" t="s">
        <v>17482</v>
      </c>
      <c r="D4204" s="38">
        <v>819844</v>
      </c>
      <c r="E4204" s="38"/>
      <c r="F4204" s="39" t="s">
        <v>7634</v>
      </c>
      <c r="G4204" s="38">
        <v>8268009576</v>
      </c>
      <c r="H4204" s="40">
        <v>907</v>
      </c>
      <c r="I4204" s="2">
        <v>59365.254237288136</v>
      </c>
      <c r="J4204" s="2"/>
      <c r="K4204" s="2">
        <v>10685.745762711864</v>
      </c>
      <c r="L4204" s="3">
        <f t="shared" si="65"/>
        <v>70051</v>
      </c>
      <c r="M4204" s="41">
        <v>44957.729166666664</v>
      </c>
      <c r="N4204" s="39">
        <v>44454913</v>
      </c>
      <c r="O4204" s="39" t="s">
        <v>3282</v>
      </c>
      <c r="P4204" s="40" t="s">
        <v>17483</v>
      </c>
      <c r="Q4204" s="41">
        <v>44967</v>
      </c>
      <c r="R4204" s="42" t="s">
        <v>2417</v>
      </c>
      <c r="S4204" s="68"/>
    </row>
    <row r="4205" spans="1:19" s="70" customFormat="1" ht="12.75" hidden="1" customHeight="1" x14ac:dyDescent="0.2">
      <c r="A4205" s="38" t="s">
        <v>15271</v>
      </c>
      <c r="B4205" s="39" t="s">
        <v>15272</v>
      </c>
      <c r="C4205" s="39" t="s">
        <v>15273</v>
      </c>
      <c r="D4205" s="38">
        <v>816777</v>
      </c>
      <c r="E4205" s="38" t="s">
        <v>23092</v>
      </c>
      <c r="F4205" s="129" t="s">
        <v>205</v>
      </c>
      <c r="G4205" s="38">
        <v>8268009715</v>
      </c>
      <c r="H4205" s="40" t="s">
        <v>15274</v>
      </c>
      <c r="I4205" s="2">
        <v>59354.237288135599</v>
      </c>
      <c r="J4205" s="2"/>
      <c r="K4205" s="2">
        <v>10683.762711864407</v>
      </c>
      <c r="L4205" s="3">
        <f t="shared" si="65"/>
        <v>70038</v>
      </c>
      <c r="M4205" s="41">
        <v>44800.729166666664</v>
      </c>
      <c r="N4205" s="39">
        <v>44130428</v>
      </c>
      <c r="O4205" s="39" t="s">
        <v>3282</v>
      </c>
      <c r="P4205" s="40" t="s">
        <v>15275</v>
      </c>
      <c r="Q4205" s="41">
        <v>44823</v>
      </c>
      <c r="R4205" s="42" t="s">
        <v>2417</v>
      </c>
      <c r="S4205" s="68"/>
    </row>
    <row r="4206" spans="1:19" s="70" customFormat="1" ht="12.75" hidden="1" customHeight="1" x14ac:dyDescent="0.25">
      <c r="A4206" s="38" t="s">
        <v>702</v>
      </c>
      <c r="B4206" s="39" t="s">
        <v>703</v>
      </c>
      <c r="C4206" s="39" t="s">
        <v>704</v>
      </c>
      <c r="D4206" s="38">
        <v>407261</v>
      </c>
      <c r="E4206" s="38"/>
      <c r="F4206" s="138" t="s">
        <v>58</v>
      </c>
      <c r="G4206" s="38">
        <v>8266010190</v>
      </c>
      <c r="H4206" s="40">
        <v>9854018489</v>
      </c>
      <c r="I4206" s="2">
        <v>59301.91</v>
      </c>
      <c r="J4206" s="2"/>
      <c r="K4206" s="2">
        <v>0</v>
      </c>
      <c r="L4206" s="3">
        <f t="shared" si="65"/>
        <v>59301.91</v>
      </c>
      <c r="M4206" s="41">
        <v>44254.729166666664</v>
      </c>
      <c r="N4206" s="39">
        <v>6870325858</v>
      </c>
      <c r="O4206" s="39" t="s">
        <v>52</v>
      </c>
      <c r="P4206" s="40"/>
      <c r="Q4206" s="41"/>
      <c r="R4206" s="39" t="s">
        <v>54</v>
      </c>
      <c r="S4206" s="68"/>
    </row>
    <row r="4207" spans="1:19" s="70" customFormat="1" ht="12.75" hidden="1" customHeight="1" x14ac:dyDescent="0.25">
      <c r="A4207" s="38" t="s">
        <v>13378</v>
      </c>
      <c r="B4207" s="39" t="s">
        <v>13379</v>
      </c>
      <c r="C4207" s="39" t="s">
        <v>13380</v>
      </c>
      <c r="D4207" s="38">
        <v>820963</v>
      </c>
      <c r="E4207" s="38"/>
      <c r="F4207" s="138" t="s">
        <v>10076</v>
      </c>
      <c r="G4207" s="38">
        <v>8268007085</v>
      </c>
      <c r="H4207" s="40">
        <v>82</v>
      </c>
      <c r="I4207" s="2">
        <v>59262.923999999999</v>
      </c>
      <c r="J4207" s="2"/>
      <c r="K4207" s="2">
        <v>0</v>
      </c>
      <c r="L4207" s="3">
        <f t="shared" si="65"/>
        <v>59262.923999999999</v>
      </c>
      <c r="M4207" s="41">
        <v>44688.729166666664</v>
      </c>
      <c r="N4207" s="39">
        <v>3445004313</v>
      </c>
      <c r="O4207" s="39" t="s">
        <v>3282</v>
      </c>
      <c r="P4207" s="40" t="s">
        <v>13381</v>
      </c>
      <c r="Q4207" s="41">
        <v>44712</v>
      </c>
      <c r="R4207" s="42" t="s">
        <v>2417</v>
      </c>
      <c r="S4207" s="68"/>
    </row>
    <row r="4208" spans="1:19" s="70" customFormat="1" ht="12.75" hidden="1" customHeight="1" x14ac:dyDescent="0.2">
      <c r="A4208" s="38" t="s">
        <v>20698</v>
      </c>
      <c r="B4208" s="42"/>
      <c r="C4208" s="42"/>
      <c r="D4208" s="38"/>
      <c r="E4208" s="38"/>
      <c r="F4208" s="42" t="s">
        <v>3025</v>
      </c>
      <c r="G4208" s="61" t="s">
        <v>20697</v>
      </c>
      <c r="H4208" s="59">
        <v>45213</v>
      </c>
      <c r="I4208" s="5">
        <v>59262.05</v>
      </c>
      <c r="J4208" s="3"/>
      <c r="K4208" s="2">
        <v>0</v>
      </c>
      <c r="L4208" s="3">
        <f t="shared" si="65"/>
        <v>59262.05</v>
      </c>
      <c r="M4208" s="59">
        <v>45213</v>
      </c>
      <c r="N4208" s="61" t="s">
        <v>20697</v>
      </c>
      <c r="O4208" s="42" t="s">
        <v>20138</v>
      </c>
      <c r="P4208" s="42"/>
      <c r="Q4208" s="60"/>
      <c r="R4208" s="62" t="s">
        <v>17</v>
      </c>
      <c r="S4208" s="68"/>
    </row>
    <row r="4209" spans="1:19" s="70" customFormat="1" ht="12.75" hidden="1" customHeight="1" x14ac:dyDescent="0.25">
      <c r="A4209" s="38" t="s">
        <v>3423</v>
      </c>
      <c r="B4209" s="42" t="s">
        <v>3424</v>
      </c>
      <c r="C4209" s="42" t="s">
        <v>3425</v>
      </c>
      <c r="D4209" s="38">
        <v>407261</v>
      </c>
      <c r="E4209" s="38"/>
      <c r="F4209" s="139" t="s">
        <v>58</v>
      </c>
      <c r="G4209" s="38">
        <v>8266011463</v>
      </c>
      <c r="H4209" s="40">
        <v>9854021117</v>
      </c>
      <c r="I4209" s="3">
        <v>59167.24</v>
      </c>
      <c r="J4209" s="3"/>
      <c r="K4209" s="3">
        <v>0</v>
      </c>
      <c r="L4209" s="3">
        <f t="shared" si="65"/>
        <v>59167.24</v>
      </c>
      <c r="M4209" s="41">
        <v>44372.729166666664</v>
      </c>
      <c r="N4209" s="39">
        <v>6870120630</v>
      </c>
      <c r="O4209" s="42" t="s">
        <v>315</v>
      </c>
      <c r="P4209" s="42"/>
      <c r="Q4209" s="60"/>
      <c r="R4209" s="42" t="s">
        <v>243</v>
      </c>
      <c r="S4209" s="68" t="s">
        <v>506</v>
      </c>
    </row>
    <row r="4210" spans="1:19" s="70" customFormat="1" ht="12.75" hidden="1" customHeight="1" x14ac:dyDescent="0.2">
      <c r="A4210" s="38" t="s">
        <v>12259</v>
      </c>
      <c r="B4210" s="39" t="s">
        <v>12260</v>
      </c>
      <c r="C4210" s="39" t="s">
        <v>12261</v>
      </c>
      <c r="D4210" s="38">
        <v>814805</v>
      </c>
      <c r="E4210" s="38"/>
      <c r="F4210" s="39" t="s">
        <v>111</v>
      </c>
      <c r="G4210" s="38">
        <v>8268007726</v>
      </c>
      <c r="H4210" s="40">
        <v>4416</v>
      </c>
      <c r="I4210" s="2">
        <v>59126.101694915262</v>
      </c>
      <c r="J4210" s="2"/>
      <c r="K4210" s="2">
        <v>10642.698305084747</v>
      </c>
      <c r="L4210" s="3">
        <f t="shared" si="65"/>
        <v>69768.800000000003</v>
      </c>
      <c r="M4210" s="41">
        <v>44646.729166666664</v>
      </c>
      <c r="N4210" s="39">
        <v>44466817</v>
      </c>
      <c r="O4210" s="39" t="s">
        <v>3282</v>
      </c>
      <c r="P4210" s="40" t="s">
        <v>12262</v>
      </c>
      <c r="Q4210" s="41">
        <v>44657</v>
      </c>
      <c r="R4210" s="42" t="s">
        <v>2417</v>
      </c>
      <c r="S4210" s="68"/>
    </row>
    <row r="4211" spans="1:19" s="70" customFormat="1" ht="12.75" hidden="1" customHeight="1" x14ac:dyDescent="0.2">
      <c r="A4211" s="38" t="s">
        <v>3666</v>
      </c>
      <c r="B4211" s="39" t="s">
        <v>3667</v>
      </c>
      <c r="C4211" s="39" t="s">
        <v>3668</v>
      </c>
      <c r="D4211" s="38">
        <v>814805</v>
      </c>
      <c r="E4211" s="38"/>
      <c r="F4211" s="39" t="s">
        <v>111</v>
      </c>
      <c r="G4211" s="38">
        <v>8268006403</v>
      </c>
      <c r="H4211" s="40">
        <v>3415</v>
      </c>
      <c r="I4211" s="2">
        <v>59125.423728813563</v>
      </c>
      <c r="J4211" s="2"/>
      <c r="K4211" s="2">
        <v>10642.576271186441</v>
      </c>
      <c r="L4211" s="3">
        <f t="shared" si="65"/>
        <v>69768</v>
      </c>
      <c r="M4211" s="41">
        <v>44380.729166666664</v>
      </c>
      <c r="N4211" s="39">
        <v>43962001</v>
      </c>
      <c r="O4211" s="39" t="s">
        <v>3282</v>
      </c>
      <c r="P4211" s="40" t="s">
        <v>3669</v>
      </c>
      <c r="Q4211" s="41">
        <v>44393</v>
      </c>
      <c r="R4211" s="42" t="s">
        <v>2417</v>
      </c>
      <c r="S4211" s="68"/>
    </row>
    <row r="4212" spans="1:19" s="70" customFormat="1" ht="12.75" hidden="1" customHeight="1" x14ac:dyDescent="0.2">
      <c r="A4212" s="38" t="s">
        <v>4729</v>
      </c>
      <c r="B4212" s="39" t="s">
        <v>4730</v>
      </c>
      <c r="C4212" s="39" t="s">
        <v>4731</v>
      </c>
      <c r="D4212" s="38">
        <v>814805</v>
      </c>
      <c r="E4212" s="38"/>
      <c r="F4212" s="39" t="s">
        <v>111</v>
      </c>
      <c r="G4212" s="38">
        <v>8268006403</v>
      </c>
      <c r="H4212" s="40">
        <v>3460</v>
      </c>
      <c r="I4212" s="2">
        <v>59125.423728813563</v>
      </c>
      <c r="J4212" s="2"/>
      <c r="K4212" s="2">
        <v>10642.576271186441</v>
      </c>
      <c r="L4212" s="3">
        <f t="shared" si="65"/>
        <v>69768</v>
      </c>
      <c r="M4212" s="41">
        <v>44404.729166666664</v>
      </c>
      <c r="N4212" s="39">
        <v>44001376</v>
      </c>
      <c r="O4212" s="39" t="s">
        <v>3282</v>
      </c>
      <c r="P4212" s="40" t="s">
        <v>4732</v>
      </c>
      <c r="Q4212" s="41">
        <v>44421</v>
      </c>
      <c r="R4212" s="42" t="s">
        <v>2417</v>
      </c>
      <c r="S4212" s="68"/>
    </row>
    <row r="4213" spans="1:19" s="70" customFormat="1" ht="12.75" hidden="1" customHeight="1" x14ac:dyDescent="0.2">
      <c r="A4213" s="38" t="s">
        <v>6920</v>
      </c>
      <c r="B4213" s="39" t="s">
        <v>6921</v>
      </c>
      <c r="C4213" s="39" t="s">
        <v>6922</v>
      </c>
      <c r="D4213" s="38">
        <v>814805</v>
      </c>
      <c r="E4213" s="38"/>
      <c r="F4213" s="39" t="s">
        <v>111</v>
      </c>
      <c r="G4213" s="38">
        <v>8268006403</v>
      </c>
      <c r="H4213" s="40">
        <v>3645</v>
      </c>
      <c r="I4213" s="2">
        <v>59125.423728813563</v>
      </c>
      <c r="J4213" s="2"/>
      <c r="K4213" s="2">
        <v>10642.576271186441</v>
      </c>
      <c r="L4213" s="3">
        <f t="shared" si="65"/>
        <v>69768</v>
      </c>
      <c r="M4213" s="41">
        <v>44465.729166666664</v>
      </c>
      <c r="N4213" s="39">
        <v>44114524</v>
      </c>
      <c r="O4213" s="39" t="s">
        <v>3282</v>
      </c>
      <c r="P4213" s="40" t="s">
        <v>6923</v>
      </c>
      <c r="Q4213" s="41">
        <v>44481</v>
      </c>
      <c r="R4213" s="42" t="s">
        <v>2417</v>
      </c>
      <c r="S4213" s="68"/>
    </row>
    <row r="4214" spans="1:19" s="70" customFormat="1" ht="12.75" hidden="1" customHeight="1" x14ac:dyDescent="0.2">
      <c r="A4214" s="38" t="s">
        <v>7604</v>
      </c>
      <c r="B4214" s="39" t="s">
        <v>7605</v>
      </c>
      <c r="C4214" s="39" t="s">
        <v>7606</v>
      </c>
      <c r="D4214" s="38">
        <v>814805</v>
      </c>
      <c r="E4214" s="38"/>
      <c r="F4214" s="39" t="s">
        <v>111</v>
      </c>
      <c r="G4214" s="38">
        <v>8268006403</v>
      </c>
      <c r="H4214" s="40">
        <v>3771</v>
      </c>
      <c r="I4214" s="2">
        <v>59125.423728813563</v>
      </c>
      <c r="J4214" s="2"/>
      <c r="K4214" s="2">
        <v>10642.576271186441</v>
      </c>
      <c r="L4214" s="3">
        <f t="shared" si="65"/>
        <v>69768</v>
      </c>
      <c r="M4214" s="41">
        <v>44491.729166666664</v>
      </c>
      <c r="N4214" s="39">
        <v>44153217</v>
      </c>
      <c r="O4214" s="39" t="s">
        <v>3282</v>
      </c>
      <c r="P4214" s="40" t="s">
        <v>7607</v>
      </c>
      <c r="Q4214" s="41">
        <v>44503</v>
      </c>
      <c r="R4214" s="42" t="s">
        <v>2417</v>
      </c>
      <c r="S4214" s="68"/>
    </row>
    <row r="4215" spans="1:19" s="70" customFormat="1" ht="12.75" hidden="1" customHeight="1" x14ac:dyDescent="0.2">
      <c r="A4215" s="38" t="s">
        <v>8661</v>
      </c>
      <c r="B4215" s="39" t="s">
        <v>8662</v>
      </c>
      <c r="C4215" s="39" t="s">
        <v>8663</v>
      </c>
      <c r="D4215" s="38">
        <v>814805</v>
      </c>
      <c r="E4215" s="38"/>
      <c r="F4215" s="39" t="s">
        <v>111</v>
      </c>
      <c r="G4215" s="38">
        <v>8268006403</v>
      </c>
      <c r="H4215" s="40">
        <v>3921</v>
      </c>
      <c r="I4215" s="2">
        <v>59125.423728813563</v>
      </c>
      <c r="J4215" s="2"/>
      <c r="K4215" s="2">
        <v>10642.576271186441</v>
      </c>
      <c r="L4215" s="3">
        <f t="shared" si="65"/>
        <v>69768</v>
      </c>
      <c r="M4215" s="41">
        <v>44526.729166666664</v>
      </c>
      <c r="N4215" s="39">
        <v>44211162</v>
      </c>
      <c r="O4215" s="39" t="s">
        <v>3282</v>
      </c>
      <c r="P4215" s="40" t="s">
        <v>8664</v>
      </c>
      <c r="Q4215" s="41">
        <v>44540</v>
      </c>
      <c r="R4215" s="42" t="s">
        <v>2417</v>
      </c>
      <c r="S4215" s="68"/>
    </row>
    <row r="4216" spans="1:19" s="70" customFormat="1" ht="12.75" hidden="1" customHeight="1" x14ac:dyDescent="0.2">
      <c r="A4216" s="38" t="s">
        <v>9705</v>
      </c>
      <c r="B4216" s="39" t="s">
        <v>9706</v>
      </c>
      <c r="C4216" s="39" t="s">
        <v>9707</v>
      </c>
      <c r="D4216" s="38">
        <v>814805</v>
      </c>
      <c r="E4216" s="38"/>
      <c r="F4216" s="39" t="s">
        <v>111</v>
      </c>
      <c r="G4216" s="38">
        <v>8268006403</v>
      </c>
      <c r="H4216" s="40">
        <v>4075</v>
      </c>
      <c r="I4216" s="2">
        <v>59125.423728813563</v>
      </c>
      <c r="J4216" s="2"/>
      <c r="K4216" s="2">
        <v>10642.576271186441</v>
      </c>
      <c r="L4216" s="3">
        <f t="shared" si="65"/>
        <v>69768</v>
      </c>
      <c r="M4216" s="41">
        <v>44559.729166666664</v>
      </c>
      <c r="N4216" s="39">
        <v>44273893</v>
      </c>
      <c r="O4216" s="39" t="s">
        <v>3282</v>
      </c>
      <c r="P4216" s="40" t="s">
        <v>9708</v>
      </c>
      <c r="Q4216" s="41">
        <v>44571</v>
      </c>
      <c r="R4216" s="42" t="s">
        <v>2417</v>
      </c>
      <c r="S4216" s="68"/>
    </row>
    <row r="4217" spans="1:19" s="70" customFormat="1" ht="12.75" hidden="1" customHeight="1" x14ac:dyDescent="0.2">
      <c r="A4217" s="38" t="s">
        <v>10441</v>
      </c>
      <c r="B4217" s="39" t="s">
        <v>10442</v>
      </c>
      <c r="C4217" s="39" t="s">
        <v>10443</v>
      </c>
      <c r="D4217" s="38">
        <v>814805</v>
      </c>
      <c r="E4217" s="38"/>
      <c r="F4217" s="39" t="s">
        <v>111</v>
      </c>
      <c r="G4217" s="38">
        <v>8268007726</v>
      </c>
      <c r="H4217" s="40">
        <v>4188</v>
      </c>
      <c r="I4217" s="2">
        <v>59125.423728813563</v>
      </c>
      <c r="J4217" s="2"/>
      <c r="K4217" s="2">
        <v>10642.576271186441</v>
      </c>
      <c r="L4217" s="3">
        <f t="shared" si="65"/>
        <v>69768</v>
      </c>
      <c r="M4217" s="41">
        <v>44590.729166666664</v>
      </c>
      <c r="N4217" s="39">
        <v>44334029</v>
      </c>
      <c r="O4217" s="39" t="s">
        <v>3282</v>
      </c>
      <c r="P4217" s="40" t="s">
        <v>10417</v>
      </c>
      <c r="Q4217" s="41">
        <v>44600</v>
      </c>
      <c r="R4217" s="42" t="s">
        <v>2417</v>
      </c>
      <c r="S4217" s="68"/>
    </row>
    <row r="4218" spans="1:19" s="70" customFormat="1" ht="12.75" hidden="1" customHeight="1" x14ac:dyDescent="0.2">
      <c r="A4218" s="38" t="s">
        <v>11433</v>
      </c>
      <c r="B4218" s="39" t="s">
        <v>11434</v>
      </c>
      <c r="C4218" s="39" t="s">
        <v>11435</v>
      </c>
      <c r="D4218" s="38">
        <v>814805</v>
      </c>
      <c r="E4218" s="38"/>
      <c r="F4218" s="39" t="s">
        <v>111</v>
      </c>
      <c r="G4218" s="38">
        <v>8268007726</v>
      </c>
      <c r="H4218" s="40">
        <v>4290</v>
      </c>
      <c r="I4218" s="2">
        <v>59125.423728813563</v>
      </c>
      <c r="J4218" s="2"/>
      <c r="K4218" s="2">
        <v>10642.576271186441</v>
      </c>
      <c r="L4218" s="3">
        <f t="shared" si="65"/>
        <v>69768</v>
      </c>
      <c r="M4218" s="41">
        <v>44619.729166666664</v>
      </c>
      <c r="N4218" s="39">
        <v>44397392</v>
      </c>
      <c r="O4218" s="39" t="s">
        <v>3282</v>
      </c>
      <c r="P4218" s="40" t="s">
        <v>11436</v>
      </c>
      <c r="Q4218" s="41">
        <v>44632</v>
      </c>
      <c r="R4218" s="42" t="s">
        <v>2417</v>
      </c>
      <c r="S4218" s="68"/>
    </row>
    <row r="4219" spans="1:19" s="70" customFormat="1" ht="12.75" hidden="1" customHeight="1" x14ac:dyDescent="0.2">
      <c r="A4219" s="38" t="s">
        <v>13517</v>
      </c>
      <c r="B4219" s="39" t="s">
        <v>13518</v>
      </c>
      <c r="C4219" s="39" t="s">
        <v>13519</v>
      </c>
      <c r="D4219" s="38">
        <v>814805</v>
      </c>
      <c r="E4219" s="38"/>
      <c r="F4219" s="39" t="s">
        <v>111</v>
      </c>
      <c r="G4219" s="38">
        <v>8268007726</v>
      </c>
      <c r="H4219" s="40">
        <v>4664</v>
      </c>
      <c r="I4219" s="2">
        <v>59125.423728813563</v>
      </c>
      <c r="J4219" s="2"/>
      <c r="K4219" s="2">
        <v>10642.576271186441</v>
      </c>
      <c r="L4219" s="3">
        <f t="shared" si="65"/>
        <v>69768</v>
      </c>
      <c r="M4219" s="41">
        <v>44708.729166666664</v>
      </c>
      <c r="N4219" s="39">
        <v>43934826</v>
      </c>
      <c r="O4219" s="39" t="s">
        <v>3282</v>
      </c>
      <c r="P4219" s="40" t="s">
        <v>13520</v>
      </c>
      <c r="Q4219" s="41">
        <v>44719</v>
      </c>
      <c r="R4219" s="42" t="s">
        <v>2417</v>
      </c>
      <c r="S4219" s="68"/>
    </row>
    <row r="4220" spans="1:19" s="70" customFormat="1" ht="12.75" hidden="1" customHeight="1" x14ac:dyDescent="0.2">
      <c r="A4220" s="38" t="s">
        <v>14315</v>
      </c>
      <c r="B4220" s="39" t="s">
        <v>14316</v>
      </c>
      <c r="C4220" s="39" t="s">
        <v>14317</v>
      </c>
      <c r="D4220" s="38">
        <v>814805</v>
      </c>
      <c r="E4220" s="38"/>
      <c r="F4220" s="39" t="s">
        <v>111</v>
      </c>
      <c r="G4220" s="38">
        <v>8268007726</v>
      </c>
      <c r="H4220" s="40">
        <v>4737</v>
      </c>
      <c r="I4220" s="2">
        <v>59125.423728813563</v>
      </c>
      <c r="J4220" s="2"/>
      <c r="K4220" s="2">
        <v>10642.576271186441</v>
      </c>
      <c r="L4220" s="3">
        <f t="shared" si="65"/>
        <v>69768</v>
      </c>
      <c r="M4220" s="41">
        <v>44740.729166666664</v>
      </c>
      <c r="N4220" s="39">
        <v>44024071</v>
      </c>
      <c r="O4220" s="39" t="s">
        <v>3282</v>
      </c>
      <c r="P4220" s="40" t="s">
        <v>14318</v>
      </c>
      <c r="Q4220" s="41">
        <v>44757</v>
      </c>
      <c r="R4220" s="42" t="s">
        <v>2417</v>
      </c>
      <c r="S4220" s="68"/>
    </row>
    <row r="4221" spans="1:19" s="70" customFormat="1" ht="12.75" hidden="1" customHeight="1" x14ac:dyDescent="0.2">
      <c r="A4221" s="38" t="s">
        <v>15241</v>
      </c>
      <c r="B4221" s="39" t="s">
        <v>15242</v>
      </c>
      <c r="C4221" s="39" t="s">
        <v>15243</v>
      </c>
      <c r="D4221" s="38">
        <v>814805</v>
      </c>
      <c r="E4221" s="38"/>
      <c r="F4221" s="39" t="s">
        <v>111</v>
      </c>
      <c r="G4221" s="38">
        <v>8268009767</v>
      </c>
      <c r="H4221" s="40">
        <v>4920</v>
      </c>
      <c r="I4221" s="2">
        <v>59125.423728813563</v>
      </c>
      <c r="J4221" s="2"/>
      <c r="K4221" s="2">
        <v>10642.576271186441</v>
      </c>
      <c r="L4221" s="3">
        <f t="shared" si="65"/>
        <v>69768</v>
      </c>
      <c r="M4221" s="41">
        <v>44799.729166666664</v>
      </c>
      <c r="N4221" s="39">
        <v>44124864</v>
      </c>
      <c r="O4221" s="39" t="s">
        <v>3282</v>
      </c>
      <c r="P4221" s="40" t="s">
        <v>15244</v>
      </c>
      <c r="Q4221" s="41">
        <v>44814</v>
      </c>
      <c r="R4221" s="42" t="s">
        <v>2417</v>
      </c>
      <c r="S4221" s="68"/>
    </row>
    <row r="4222" spans="1:19" s="70" customFormat="1" ht="12.75" hidden="1" customHeight="1" x14ac:dyDescent="0.2">
      <c r="A4222" s="38" t="s">
        <v>15613</v>
      </c>
      <c r="B4222" s="39" t="s">
        <v>15614</v>
      </c>
      <c r="C4222" s="39" t="s">
        <v>15615</v>
      </c>
      <c r="D4222" s="38">
        <v>814805</v>
      </c>
      <c r="E4222" s="38"/>
      <c r="F4222" s="39" t="s">
        <v>111</v>
      </c>
      <c r="G4222" s="38">
        <v>8268009767</v>
      </c>
      <c r="H4222" s="40">
        <v>5037</v>
      </c>
      <c r="I4222" s="2">
        <v>59125.423728813563</v>
      </c>
      <c r="J4222" s="2"/>
      <c r="K4222" s="2">
        <v>10642.576271186441</v>
      </c>
      <c r="L4222" s="3">
        <f t="shared" si="65"/>
        <v>69768</v>
      </c>
      <c r="M4222" s="41">
        <v>44831.729166666664</v>
      </c>
      <c r="N4222" s="39">
        <v>44191844</v>
      </c>
      <c r="O4222" s="39" t="s">
        <v>3282</v>
      </c>
      <c r="P4222" s="40" t="s">
        <v>15616</v>
      </c>
      <c r="Q4222" s="41">
        <v>44841</v>
      </c>
      <c r="R4222" s="42" t="s">
        <v>2417</v>
      </c>
      <c r="S4222" s="68"/>
    </row>
    <row r="4223" spans="1:19" s="70" customFormat="1" ht="12.75" hidden="1" customHeight="1" x14ac:dyDescent="0.2">
      <c r="A4223" s="38" t="s">
        <v>15897</v>
      </c>
      <c r="B4223" s="39" t="s">
        <v>15898</v>
      </c>
      <c r="C4223" s="39" t="s">
        <v>15899</v>
      </c>
      <c r="D4223" s="38">
        <v>814805</v>
      </c>
      <c r="E4223" s="38"/>
      <c r="F4223" s="39" t="s">
        <v>111</v>
      </c>
      <c r="G4223" s="38">
        <v>8268009767</v>
      </c>
      <c r="H4223" s="40">
        <v>5225</v>
      </c>
      <c r="I4223" s="2">
        <v>59125.423728813563</v>
      </c>
      <c r="J4223" s="2"/>
      <c r="K4223" s="2">
        <v>10642.576271186441</v>
      </c>
      <c r="L4223" s="3">
        <f t="shared" si="65"/>
        <v>69768</v>
      </c>
      <c r="M4223" s="41">
        <v>44863.729166666664</v>
      </c>
      <c r="N4223" s="39">
        <v>44240896</v>
      </c>
      <c r="O4223" s="39" t="s">
        <v>3282</v>
      </c>
      <c r="P4223" s="40" t="s">
        <v>15900</v>
      </c>
      <c r="Q4223" s="41">
        <v>44875</v>
      </c>
      <c r="R4223" s="42" t="s">
        <v>2417</v>
      </c>
      <c r="S4223" s="68"/>
    </row>
    <row r="4224" spans="1:19" s="70" customFormat="1" ht="12.75" hidden="1" customHeight="1" x14ac:dyDescent="0.2">
      <c r="A4224" s="38" t="s">
        <v>16470</v>
      </c>
      <c r="B4224" s="39" t="s">
        <v>16471</v>
      </c>
      <c r="C4224" s="39" t="s">
        <v>16472</v>
      </c>
      <c r="D4224" s="38">
        <v>814805</v>
      </c>
      <c r="E4224" s="38"/>
      <c r="F4224" s="39" t="s">
        <v>111</v>
      </c>
      <c r="G4224" s="38">
        <v>8268009767</v>
      </c>
      <c r="H4224" s="40">
        <v>5379</v>
      </c>
      <c r="I4224" s="2">
        <v>59125.423728813563</v>
      </c>
      <c r="J4224" s="2"/>
      <c r="K4224" s="2">
        <v>10642.576271186441</v>
      </c>
      <c r="L4224" s="3">
        <f t="shared" si="65"/>
        <v>69768</v>
      </c>
      <c r="M4224" s="41">
        <v>44895.729166666664</v>
      </c>
      <c r="N4224" s="39">
        <v>44325577</v>
      </c>
      <c r="O4224" s="39" t="s">
        <v>3282</v>
      </c>
      <c r="P4224" s="40" t="s">
        <v>16473</v>
      </c>
      <c r="Q4224" s="41">
        <v>44912</v>
      </c>
      <c r="R4224" s="42" t="s">
        <v>2417</v>
      </c>
      <c r="S4224" s="68"/>
    </row>
    <row r="4225" spans="1:19" s="70" customFormat="1" ht="12.75" hidden="1" customHeight="1" x14ac:dyDescent="0.2">
      <c r="A4225" s="38" t="s">
        <v>6154</v>
      </c>
      <c r="B4225" s="39" t="s">
        <v>6155</v>
      </c>
      <c r="C4225" s="39" t="s">
        <v>6156</v>
      </c>
      <c r="D4225" s="38">
        <v>814805</v>
      </c>
      <c r="E4225" s="38"/>
      <c r="F4225" s="39" t="s">
        <v>111</v>
      </c>
      <c r="G4225" s="38">
        <v>8268006403</v>
      </c>
      <c r="H4225" s="40">
        <v>3578</v>
      </c>
      <c r="I4225" s="2">
        <v>59124.576271186445</v>
      </c>
      <c r="J4225" s="2"/>
      <c r="K4225" s="2">
        <v>10642.423728813559</v>
      </c>
      <c r="L4225" s="3">
        <f t="shared" si="65"/>
        <v>69767</v>
      </c>
      <c r="M4225" s="41">
        <v>44436.729166666664</v>
      </c>
      <c r="N4225" s="39">
        <v>44069663</v>
      </c>
      <c r="O4225" s="39" t="s">
        <v>3282</v>
      </c>
      <c r="P4225" s="40" t="s">
        <v>6153</v>
      </c>
      <c r="Q4225" s="41">
        <v>44457</v>
      </c>
      <c r="R4225" s="42" t="s">
        <v>2417</v>
      </c>
      <c r="S4225" s="68"/>
    </row>
    <row r="4226" spans="1:19" s="70" customFormat="1" ht="12.75" hidden="1" customHeight="1" x14ac:dyDescent="0.2">
      <c r="A4226" s="38" t="s">
        <v>15146</v>
      </c>
      <c r="B4226" s="39" t="s">
        <v>15147</v>
      </c>
      <c r="C4226" s="39" t="s">
        <v>15148</v>
      </c>
      <c r="D4226" s="38">
        <v>814805</v>
      </c>
      <c r="E4226" s="38"/>
      <c r="F4226" s="39" t="s">
        <v>111</v>
      </c>
      <c r="G4226" s="38">
        <v>8268009767</v>
      </c>
      <c r="H4226" s="40">
        <v>4905</v>
      </c>
      <c r="I4226" s="2">
        <v>59124.576271186445</v>
      </c>
      <c r="J4226" s="2"/>
      <c r="K4226" s="2">
        <v>10642.423728813559</v>
      </c>
      <c r="L4226" s="3">
        <f t="shared" si="65"/>
        <v>69767</v>
      </c>
      <c r="M4226" s="41">
        <v>44790.729166666664</v>
      </c>
      <c r="N4226" s="39">
        <v>44109522</v>
      </c>
      <c r="O4226" s="39" t="s">
        <v>3282</v>
      </c>
      <c r="P4226" s="40" t="s">
        <v>15149</v>
      </c>
      <c r="Q4226" s="41">
        <v>44806</v>
      </c>
      <c r="R4226" s="42" t="s">
        <v>2417</v>
      </c>
      <c r="S4226" s="68"/>
    </row>
    <row r="4227" spans="1:19" s="70" customFormat="1" ht="12.75" hidden="1" customHeight="1" x14ac:dyDescent="0.2">
      <c r="A4227" s="38">
        <v>186</v>
      </c>
      <c r="B4227" s="39" t="s">
        <v>19657</v>
      </c>
      <c r="C4227" s="39" t="s">
        <v>19658</v>
      </c>
      <c r="D4227" s="38">
        <v>400371</v>
      </c>
      <c r="E4227" s="38"/>
      <c r="F4227" s="39" t="s">
        <v>7339</v>
      </c>
      <c r="G4227" s="38">
        <v>8266017007</v>
      </c>
      <c r="H4227" s="40" t="s">
        <v>19659</v>
      </c>
      <c r="I4227" s="2">
        <v>59100</v>
      </c>
      <c r="J4227" s="2"/>
      <c r="K4227" s="2">
        <v>10638</v>
      </c>
      <c r="L4227" s="3">
        <f t="shared" si="65"/>
        <v>69738</v>
      </c>
      <c r="M4227" s="41">
        <v>45048.729166666664</v>
      </c>
      <c r="N4227" s="39">
        <v>1246411847</v>
      </c>
      <c r="O4227" s="39" t="s">
        <v>8899</v>
      </c>
      <c r="P4227" s="40" t="s">
        <v>19660</v>
      </c>
      <c r="Q4227" s="41">
        <v>45108</v>
      </c>
      <c r="R4227" s="42" t="s">
        <v>8901</v>
      </c>
      <c r="S4227" s="68"/>
    </row>
    <row r="4228" spans="1:19" s="70" customFormat="1" ht="12.75" hidden="1" customHeight="1" x14ac:dyDescent="0.25">
      <c r="A4228" s="38" t="s">
        <v>711</v>
      </c>
      <c r="B4228" s="39" t="s">
        <v>712</v>
      </c>
      <c r="C4228" s="39" t="s">
        <v>713</v>
      </c>
      <c r="D4228" s="38">
        <v>407261</v>
      </c>
      <c r="E4228" s="38"/>
      <c r="F4228" s="138" t="s">
        <v>58</v>
      </c>
      <c r="G4228" s="38">
        <v>8266010190</v>
      </c>
      <c r="H4228" s="40">
        <v>9854018275</v>
      </c>
      <c r="I4228" s="2">
        <v>59096.08</v>
      </c>
      <c r="J4228" s="2"/>
      <c r="K4228" s="2">
        <v>0</v>
      </c>
      <c r="L4228" s="3">
        <f t="shared" si="65"/>
        <v>59096.08</v>
      </c>
      <c r="M4228" s="41">
        <v>44246.729166666664</v>
      </c>
      <c r="N4228" s="39">
        <v>6870325865</v>
      </c>
      <c r="O4228" s="39" t="s">
        <v>52</v>
      </c>
      <c r="P4228" s="40"/>
      <c r="Q4228" s="41"/>
      <c r="R4228" s="39" t="s">
        <v>54</v>
      </c>
      <c r="S4228" s="68"/>
    </row>
    <row r="4229" spans="1:19" s="70" customFormat="1" ht="12.75" hidden="1" customHeight="1" x14ac:dyDescent="0.25">
      <c r="A4229" s="38" t="s">
        <v>2743</v>
      </c>
      <c r="B4229" s="42" t="s">
        <v>2744</v>
      </c>
      <c r="C4229" s="42" t="s">
        <v>2745</v>
      </c>
      <c r="D4229" s="38">
        <v>407261</v>
      </c>
      <c r="E4229" s="38"/>
      <c r="F4229" s="139" t="s">
        <v>58</v>
      </c>
      <c r="G4229" s="38">
        <v>8266011463</v>
      </c>
      <c r="H4229" s="40">
        <v>9854020688</v>
      </c>
      <c r="I4229" s="3">
        <v>59077.08</v>
      </c>
      <c r="J4229" s="3"/>
      <c r="K4229" s="3">
        <v>0</v>
      </c>
      <c r="L4229" s="3">
        <f t="shared" si="65"/>
        <v>59077.08</v>
      </c>
      <c r="M4229" s="41">
        <v>44354.729166666664</v>
      </c>
      <c r="N4229" s="39">
        <v>6870099877</v>
      </c>
      <c r="O4229" s="42" t="s">
        <v>315</v>
      </c>
      <c r="P4229" s="42"/>
      <c r="Q4229" s="60"/>
      <c r="R4229" s="42" t="s">
        <v>243</v>
      </c>
      <c r="S4229" s="68" t="s">
        <v>506</v>
      </c>
    </row>
    <row r="4230" spans="1:19" s="70" customFormat="1" ht="12.75" hidden="1" customHeight="1" x14ac:dyDescent="0.25">
      <c r="A4230" s="38" t="s">
        <v>672</v>
      </c>
      <c r="B4230" s="39" t="s">
        <v>673</v>
      </c>
      <c r="C4230" s="39" t="s">
        <v>674</v>
      </c>
      <c r="D4230" s="38">
        <v>407261</v>
      </c>
      <c r="E4230" s="38"/>
      <c r="F4230" s="138" t="s">
        <v>58</v>
      </c>
      <c r="G4230" s="38">
        <v>8266010190</v>
      </c>
      <c r="H4230" s="40">
        <v>9854018468</v>
      </c>
      <c r="I4230" s="2">
        <v>59027.47</v>
      </c>
      <c r="J4230" s="2"/>
      <c r="K4230" s="2">
        <v>0</v>
      </c>
      <c r="L4230" s="3">
        <f t="shared" ref="L4230:L4293" si="66">SUM(I4230:K4230)</f>
        <v>59027.47</v>
      </c>
      <c r="M4230" s="41">
        <v>44253.729166666664</v>
      </c>
      <c r="N4230" s="39">
        <v>6870325815</v>
      </c>
      <c r="O4230" s="39" t="s">
        <v>52</v>
      </c>
      <c r="P4230" s="40"/>
      <c r="Q4230" s="41"/>
      <c r="R4230" s="39" t="s">
        <v>54</v>
      </c>
      <c r="S4230" s="68"/>
    </row>
    <row r="4231" spans="1:19" s="70" customFormat="1" ht="12.75" hidden="1" customHeight="1" x14ac:dyDescent="0.2">
      <c r="A4231" s="38" t="s">
        <v>4868</v>
      </c>
      <c r="B4231" s="39" t="s">
        <v>4869</v>
      </c>
      <c r="C4231" s="39" t="s">
        <v>4870</v>
      </c>
      <c r="D4231" s="38">
        <v>401972</v>
      </c>
      <c r="E4231" s="38"/>
      <c r="F4231" s="39" t="s">
        <v>842</v>
      </c>
      <c r="G4231" s="38">
        <v>8263000049</v>
      </c>
      <c r="H4231" s="40" t="s">
        <v>4871</v>
      </c>
      <c r="I4231" s="2">
        <v>59000</v>
      </c>
      <c r="J4231" s="2">
        <v>70</v>
      </c>
      <c r="K4231" s="2">
        <v>10620</v>
      </c>
      <c r="L4231" s="3">
        <f t="shared" si="66"/>
        <v>69690</v>
      </c>
      <c r="M4231" s="41">
        <v>44377.729166666664</v>
      </c>
      <c r="N4231" s="39">
        <v>6870155961</v>
      </c>
      <c r="O4231" s="39" t="s">
        <v>52</v>
      </c>
      <c r="P4231" s="40" t="s">
        <v>4835</v>
      </c>
      <c r="Q4231" s="41">
        <v>44421</v>
      </c>
      <c r="R4231" s="39" t="s">
        <v>54</v>
      </c>
      <c r="S4231" s="68"/>
    </row>
    <row r="4232" spans="1:19" s="70" customFormat="1" ht="12.75" hidden="1" customHeight="1" x14ac:dyDescent="0.25">
      <c r="A4232" s="38" t="s">
        <v>4686</v>
      </c>
      <c r="B4232" s="42" t="s">
        <v>4687</v>
      </c>
      <c r="C4232" s="42" t="s">
        <v>4688</v>
      </c>
      <c r="D4232" s="38">
        <v>407261</v>
      </c>
      <c r="E4232" s="38"/>
      <c r="F4232" s="139" t="s">
        <v>58</v>
      </c>
      <c r="G4232" s="38">
        <v>8266011862</v>
      </c>
      <c r="H4232" s="40">
        <v>9854021548</v>
      </c>
      <c r="I4232" s="3">
        <v>58986.92</v>
      </c>
      <c r="J4232" s="3"/>
      <c r="K4232" s="3">
        <v>0</v>
      </c>
      <c r="L4232" s="3">
        <f t="shared" si="66"/>
        <v>58986.92</v>
      </c>
      <c r="M4232" s="41">
        <v>44403.729166666664</v>
      </c>
      <c r="N4232" s="39">
        <v>6870152453</v>
      </c>
      <c r="O4232" s="42" t="s">
        <v>315</v>
      </c>
      <c r="P4232" s="42"/>
      <c r="Q4232" s="60"/>
      <c r="R4232" s="42" t="s">
        <v>243</v>
      </c>
      <c r="S4232" s="68" t="s">
        <v>506</v>
      </c>
    </row>
    <row r="4233" spans="1:19" s="70" customFormat="1" ht="12.75" customHeight="1" x14ac:dyDescent="0.2">
      <c r="A4233" s="38" t="s">
        <v>20154</v>
      </c>
      <c r="B4233" s="39" t="s">
        <v>20150</v>
      </c>
      <c r="C4233" s="39" t="s">
        <v>20151</v>
      </c>
      <c r="D4233" s="58">
        <v>137691</v>
      </c>
      <c r="E4233" s="58"/>
      <c r="F4233" s="39" t="s">
        <v>14869</v>
      </c>
      <c r="G4233" s="38">
        <v>8263000314</v>
      </c>
      <c r="H4233" s="40" t="s">
        <v>20152</v>
      </c>
      <c r="I4233" s="2">
        <v>58905</v>
      </c>
      <c r="J4233" s="2"/>
      <c r="K4233" s="2">
        <v>10602.9</v>
      </c>
      <c r="L4233" s="3">
        <f t="shared" si="66"/>
        <v>69507.899999999994</v>
      </c>
      <c r="M4233" s="41">
        <v>45129.729166666664</v>
      </c>
      <c r="N4233" s="39">
        <v>1246462593</v>
      </c>
      <c r="O4233" s="39" t="s">
        <v>19303</v>
      </c>
      <c r="P4233" s="40" t="s">
        <v>20153</v>
      </c>
      <c r="Q4233" s="41">
        <v>45163</v>
      </c>
      <c r="R4233" s="62" t="s">
        <v>19</v>
      </c>
      <c r="S4233" s="68"/>
    </row>
    <row r="4234" spans="1:19" s="70" customFormat="1" ht="12.75" hidden="1" customHeight="1" x14ac:dyDescent="0.2">
      <c r="A4234" s="38" t="s">
        <v>11512</v>
      </c>
      <c r="B4234" s="42" t="s">
        <v>11513</v>
      </c>
      <c r="C4234" s="42" t="s">
        <v>11514</v>
      </c>
      <c r="D4234" s="38">
        <v>506035</v>
      </c>
      <c r="E4234" s="38"/>
      <c r="F4234" s="42" t="s">
        <v>11515</v>
      </c>
      <c r="G4234" s="38">
        <v>8266013565</v>
      </c>
      <c r="H4234" s="40">
        <v>406</v>
      </c>
      <c r="I4234" s="3">
        <v>58900</v>
      </c>
      <c r="J4234" s="3"/>
      <c r="K4234" s="3">
        <v>10602</v>
      </c>
      <c r="L4234" s="3">
        <f t="shared" si="66"/>
        <v>69502</v>
      </c>
      <c r="M4234" s="41">
        <v>44594.729166666664</v>
      </c>
      <c r="N4234" s="39">
        <v>6870415087</v>
      </c>
      <c r="O4234" s="42" t="s">
        <v>315</v>
      </c>
      <c r="P4234" s="42">
        <v>204048676044</v>
      </c>
      <c r="Q4234" s="60">
        <v>44656</v>
      </c>
      <c r="R4234" s="42" t="s">
        <v>243</v>
      </c>
      <c r="S4234" s="68"/>
    </row>
    <row r="4235" spans="1:19" s="70" customFormat="1" ht="12.75" hidden="1" customHeight="1" x14ac:dyDescent="0.25">
      <c r="A4235" s="38" t="s">
        <v>1031</v>
      </c>
      <c r="B4235" s="39" t="s">
        <v>1032</v>
      </c>
      <c r="C4235" s="39" t="s">
        <v>1033</v>
      </c>
      <c r="D4235" s="38">
        <v>407261</v>
      </c>
      <c r="E4235" s="38"/>
      <c r="F4235" s="138" t="s">
        <v>58</v>
      </c>
      <c r="G4235" s="38">
        <v>8266010190</v>
      </c>
      <c r="H4235" s="40">
        <v>9854018731</v>
      </c>
      <c r="I4235" s="2">
        <v>58890.25</v>
      </c>
      <c r="J4235" s="2"/>
      <c r="K4235" s="2">
        <v>0</v>
      </c>
      <c r="L4235" s="3">
        <f t="shared" si="66"/>
        <v>58890.25</v>
      </c>
      <c r="M4235" s="41">
        <v>44264.729166666664</v>
      </c>
      <c r="N4235" s="39">
        <v>6870346601</v>
      </c>
      <c r="O4235" s="39" t="s">
        <v>52</v>
      </c>
      <c r="P4235" s="40"/>
      <c r="Q4235" s="41"/>
      <c r="R4235" s="39" t="s">
        <v>54</v>
      </c>
      <c r="S4235" s="68"/>
    </row>
    <row r="4236" spans="1:19" s="70" customFormat="1" ht="12.75" hidden="1" customHeight="1" x14ac:dyDescent="0.2">
      <c r="A4236" s="38" t="s">
        <v>11069</v>
      </c>
      <c r="B4236" s="39" t="s">
        <v>11070</v>
      </c>
      <c r="C4236" s="39" t="s">
        <v>11071</v>
      </c>
      <c r="D4236" s="38">
        <v>103556</v>
      </c>
      <c r="E4236" s="38"/>
      <c r="F4236" s="39" t="s">
        <v>2960</v>
      </c>
      <c r="G4236" s="38">
        <v>8266013465</v>
      </c>
      <c r="H4236" s="40" t="s">
        <v>11072</v>
      </c>
      <c r="I4236" s="2">
        <v>58849.999999999993</v>
      </c>
      <c r="J4236" s="2"/>
      <c r="K4236" s="2">
        <v>7061.9999999999991</v>
      </c>
      <c r="L4236" s="3">
        <f t="shared" si="66"/>
        <v>65911.999999999985</v>
      </c>
      <c r="M4236" s="41">
        <v>44593.729166666664</v>
      </c>
      <c r="N4236" s="39">
        <v>6870395439</v>
      </c>
      <c r="O4236" s="39" t="s">
        <v>3282</v>
      </c>
      <c r="P4236" s="40" t="s">
        <v>11073</v>
      </c>
      <c r="Q4236" s="41">
        <v>44652</v>
      </c>
      <c r="R4236" s="42" t="s">
        <v>2417</v>
      </c>
      <c r="S4236" s="68"/>
    </row>
    <row r="4237" spans="1:19" s="70" customFormat="1" ht="12.75" hidden="1" customHeight="1" x14ac:dyDescent="0.2">
      <c r="A4237" s="38">
        <v>168</v>
      </c>
      <c r="B4237" s="39" t="s">
        <v>22168</v>
      </c>
      <c r="C4237" s="39" t="s">
        <v>22169</v>
      </c>
      <c r="D4237" s="38">
        <v>803629</v>
      </c>
      <c r="E4237" s="38" t="s">
        <v>23092</v>
      </c>
      <c r="F4237" s="129" t="s">
        <v>5326</v>
      </c>
      <c r="G4237" s="38">
        <v>8268013936</v>
      </c>
      <c r="H4237" s="40" t="s">
        <v>22170</v>
      </c>
      <c r="I4237" s="2">
        <v>58845.762711864409</v>
      </c>
      <c r="J4237" s="2"/>
      <c r="K4237" s="2">
        <v>10592.237288135593</v>
      </c>
      <c r="L4237" s="3">
        <f t="shared" si="66"/>
        <v>69438</v>
      </c>
      <c r="M4237" s="41">
        <v>45364.729166666664</v>
      </c>
      <c r="N4237" s="39">
        <v>161133189</v>
      </c>
      <c r="O4237" s="39" t="s">
        <v>8899</v>
      </c>
      <c r="P4237" s="40">
        <v>403253688769</v>
      </c>
      <c r="Q4237" s="41">
        <v>45378</v>
      </c>
      <c r="R4237" s="42" t="s">
        <v>8901</v>
      </c>
      <c r="S4237" s="68"/>
    </row>
    <row r="4238" spans="1:19" s="70" customFormat="1" ht="12.75" hidden="1" customHeight="1" x14ac:dyDescent="0.25">
      <c r="A4238" s="38" t="s">
        <v>13908</v>
      </c>
      <c r="B4238" s="39" t="s">
        <v>13909</v>
      </c>
      <c r="C4238" s="39" t="s">
        <v>13910</v>
      </c>
      <c r="D4238" s="38">
        <v>820963</v>
      </c>
      <c r="E4238" s="38"/>
      <c r="F4238" s="138" t="s">
        <v>13911</v>
      </c>
      <c r="G4238" s="38">
        <v>8268008889</v>
      </c>
      <c r="H4238" s="40">
        <v>179</v>
      </c>
      <c r="I4238" s="2">
        <v>58842</v>
      </c>
      <c r="J4238" s="2"/>
      <c r="K4238" s="2">
        <v>0</v>
      </c>
      <c r="L4238" s="3">
        <f t="shared" si="66"/>
        <v>58842</v>
      </c>
      <c r="M4238" s="41">
        <v>44718.729166666664</v>
      </c>
      <c r="N4238" s="39">
        <v>3445008078</v>
      </c>
      <c r="O4238" s="39" t="s">
        <v>3282</v>
      </c>
      <c r="P4238" s="40" t="s">
        <v>13912</v>
      </c>
      <c r="Q4238" s="41">
        <v>44755</v>
      </c>
      <c r="R4238" s="42" t="s">
        <v>2417</v>
      </c>
      <c r="S4238" s="68"/>
    </row>
    <row r="4239" spans="1:19" s="70" customFormat="1" ht="12.75" hidden="1" customHeight="1" x14ac:dyDescent="0.2">
      <c r="A4239" s="38" t="s">
        <v>16309</v>
      </c>
      <c r="B4239" s="39" t="s">
        <v>16310</v>
      </c>
      <c r="C4239" s="39" t="s">
        <v>16311</v>
      </c>
      <c r="D4239" s="38">
        <v>815539</v>
      </c>
      <c r="E4239" s="38"/>
      <c r="F4239" s="42" t="s">
        <v>1640</v>
      </c>
      <c r="G4239" s="38">
        <v>8268010595</v>
      </c>
      <c r="H4239" s="40" t="s">
        <v>16312</v>
      </c>
      <c r="I4239" s="2">
        <v>58842</v>
      </c>
      <c r="J4239" s="2"/>
      <c r="K4239" s="2">
        <v>10591.56</v>
      </c>
      <c r="L4239" s="3">
        <f t="shared" si="66"/>
        <v>69433.56</v>
      </c>
      <c r="M4239" s="41">
        <v>44885.729166666664</v>
      </c>
      <c r="N4239" s="39">
        <v>44294064</v>
      </c>
      <c r="O4239" s="39" t="s">
        <v>52</v>
      </c>
      <c r="P4239" s="40" t="s">
        <v>16313</v>
      </c>
      <c r="Q4239" s="41">
        <v>44902</v>
      </c>
      <c r="R4239" s="39" t="s">
        <v>54</v>
      </c>
      <c r="S4239" s="68"/>
    </row>
    <row r="4240" spans="1:19" s="70" customFormat="1" ht="12.75" hidden="1" customHeight="1" x14ac:dyDescent="0.25">
      <c r="A4240" s="38" t="s">
        <v>4647</v>
      </c>
      <c r="B4240" s="39" t="s">
        <v>4648</v>
      </c>
      <c r="C4240" s="39" t="s">
        <v>4649</v>
      </c>
      <c r="D4240" s="38">
        <v>407261</v>
      </c>
      <c r="E4240" s="38"/>
      <c r="F4240" s="138" t="s">
        <v>58</v>
      </c>
      <c r="G4240" s="38">
        <v>8266012048</v>
      </c>
      <c r="H4240" s="40">
        <v>9854021423</v>
      </c>
      <c r="I4240" s="2">
        <v>58829.14</v>
      </c>
      <c r="J4240" s="2"/>
      <c r="K4240" s="2">
        <v>0</v>
      </c>
      <c r="L4240" s="3">
        <f t="shared" si="66"/>
        <v>58829.14</v>
      </c>
      <c r="M4240" s="41">
        <v>44397.729166666664</v>
      </c>
      <c r="N4240" s="39">
        <v>6870152416</v>
      </c>
      <c r="O4240" s="39" t="s">
        <v>52</v>
      </c>
      <c r="P4240" s="40"/>
      <c r="Q4240" s="41"/>
      <c r="R4240" s="39" t="s">
        <v>54</v>
      </c>
      <c r="S4240" s="68"/>
    </row>
    <row r="4241" spans="1:19" s="70" customFormat="1" ht="12.75" hidden="1" customHeight="1" x14ac:dyDescent="0.25">
      <c r="A4241" s="38" t="s">
        <v>10078</v>
      </c>
      <c r="B4241" s="39" t="s">
        <v>10079</v>
      </c>
      <c r="C4241" s="39" t="s">
        <v>10080</v>
      </c>
      <c r="D4241" s="38">
        <v>820963</v>
      </c>
      <c r="E4241" s="38"/>
      <c r="F4241" s="138" t="s">
        <v>10076</v>
      </c>
      <c r="G4241" s="38">
        <v>8268007085</v>
      </c>
      <c r="H4241" s="40">
        <v>419</v>
      </c>
      <c r="I4241" s="2">
        <v>58800</v>
      </c>
      <c r="J4241" s="2"/>
      <c r="K4241" s="2">
        <v>0</v>
      </c>
      <c r="L4241" s="3">
        <f t="shared" si="66"/>
        <v>58800</v>
      </c>
      <c r="M4241" s="41">
        <v>44538.729166666664</v>
      </c>
      <c r="N4241" s="39">
        <v>3445026273</v>
      </c>
      <c r="O4241" s="39" t="s">
        <v>3282</v>
      </c>
      <c r="P4241" s="40" t="s">
        <v>10077</v>
      </c>
      <c r="Q4241" s="41">
        <v>44594</v>
      </c>
      <c r="R4241" s="42" t="s">
        <v>2417</v>
      </c>
      <c r="S4241" s="68"/>
    </row>
    <row r="4242" spans="1:19" s="70" customFormat="1" ht="12.75" hidden="1" customHeight="1" x14ac:dyDescent="0.25">
      <c r="A4242" s="38" t="s">
        <v>687</v>
      </c>
      <c r="B4242" s="39" t="s">
        <v>688</v>
      </c>
      <c r="C4242" s="39" t="s">
        <v>689</v>
      </c>
      <c r="D4242" s="38">
        <v>407261</v>
      </c>
      <c r="E4242" s="38"/>
      <c r="F4242" s="138" t="s">
        <v>58</v>
      </c>
      <c r="G4242" s="38">
        <v>8266010190</v>
      </c>
      <c r="H4242" s="40">
        <v>9854018387</v>
      </c>
      <c r="I4242" s="2">
        <v>58775.9</v>
      </c>
      <c r="J4242" s="2"/>
      <c r="K4242" s="2">
        <v>0</v>
      </c>
      <c r="L4242" s="3">
        <f t="shared" si="66"/>
        <v>58775.9</v>
      </c>
      <c r="M4242" s="41">
        <v>44250.729166666664</v>
      </c>
      <c r="N4242" s="39">
        <v>6870325840</v>
      </c>
      <c r="O4242" s="39" t="s">
        <v>52</v>
      </c>
      <c r="P4242" s="40"/>
      <c r="Q4242" s="41"/>
      <c r="R4242" s="39" t="s">
        <v>54</v>
      </c>
      <c r="S4242" s="68"/>
    </row>
    <row r="4243" spans="1:19" s="70" customFormat="1" ht="12.75" hidden="1" customHeight="1" x14ac:dyDescent="0.25">
      <c r="A4243" s="38" t="s">
        <v>1019</v>
      </c>
      <c r="B4243" s="39" t="s">
        <v>1020</v>
      </c>
      <c r="C4243" s="39" t="s">
        <v>1021</v>
      </c>
      <c r="D4243" s="38">
        <v>407261</v>
      </c>
      <c r="E4243" s="38"/>
      <c r="F4243" s="138" t="s">
        <v>58</v>
      </c>
      <c r="G4243" s="38">
        <v>8266010190</v>
      </c>
      <c r="H4243" s="40">
        <v>9854018715</v>
      </c>
      <c r="I4243" s="2">
        <v>58775.9</v>
      </c>
      <c r="J4243" s="2"/>
      <c r="K4243" s="2">
        <v>0</v>
      </c>
      <c r="L4243" s="3">
        <f t="shared" si="66"/>
        <v>58775.9</v>
      </c>
      <c r="M4243" s="41">
        <v>44263.729166666664</v>
      </c>
      <c r="N4243" s="39">
        <v>6870346551</v>
      </c>
      <c r="O4243" s="39" t="s">
        <v>52</v>
      </c>
      <c r="P4243" s="40"/>
      <c r="Q4243" s="41"/>
      <c r="R4243" s="39" t="s">
        <v>54</v>
      </c>
      <c r="S4243" s="68"/>
    </row>
    <row r="4244" spans="1:19" s="70" customFormat="1" ht="12.75" hidden="1" customHeight="1" x14ac:dyDescent="0.25">
      <c r="A4244" s="38" t="s">
        <v>1343</v>
      </c>
      <c r="B4244" s="39" t="s">
        <v>1344</v>
      </c>
      <c r="C4244" s="39" t="s">
        <v>1345</v>
      </c>
      <c r="D4244" s="38">
        <v>407261</v>
      </c>
      <c r="E4244" s="38"/>
      <c r="F4244" s="138" t="s">
        <v>58</v>
      </c>
      <c r="G4244" s="38">
        <v>8266011090</v>
      </c>
      <c r="H4244" s="40">
        <v>9854018993</v>
      </c>
      <c r="I4244" s="2">
        <v>58775.9</v>
      </c>
      <c r="J4244" s="2"/>
      <c r="K4244" s="2">
        <v>0</v>
      </c>
      <c r="L4244" s="3">
        <f t="shared" si="66"/>
        <v>58775.9</v>
      </c>
      <c r="M4244" s="41">
        <v>44273.729166666664</v>
      </c>
      <c r="N4244" s="39">
        <v>6870369274</v>
      </c>
      <c r="O4244" s="39" t="s">
        <v>52</v>
      </c>
      <c r="P4244" s="40"/>
      <c r="Q4244" s="41"/>
      <c r="R4244" s="39" t="s">
        <v>54</v>
      </c>
      <c r="S4244" s="68"/>
    </row>
    <row r="4245" spans="1:19" s="70" customFormat="1" ht="12.75" hidden="1" customHeight="1" x14ac:dyDescent="0.25">
      <c r="A4245" s="38" t="s">
        <v>690</v>
      </c>
      <c r="B4245" s="39" t="s">
        <v>691</v>
      </c>
      <c r="C4245" s="39" t="s">
        <v>692</v>
      </c>
      <c r="D4245" s="38">
        <v>407261</v>
      </c>
      <c r="E4245" s="38"/>
      <c r="F4245" s="138" t="s">
        <v>58</v>
      </c>
      <c r="G4245" s="38">
        <v>8266010190</v>
      </c>
      <c r="H4245" s="40">
        <v>9854018266</v>
      </c>
      <c r="I4245" s="2">
        <v>58707.29</v>
      </c>
      <c r="J4245" s="2"/>
      <c r="K4245" s="2">
        <v>0</v>
      </c>
      <c r="L4245" s="3">
        <f t="shared" si="66"/>
        <v>58707.29</v>
      </c>
      <c r="M4245" s="41">
        <v>44245.729166666664</v>
      </c>
      <c r="N4245" s="39">
        <v>6870325843</v>
      </c>
      <c r="O4245" s="39" t="s">
        <v>52</v>
      </c>
      <c r="P4245" s="40"/>
      <c r="Q4245" s="41"/>
      <c r="R4245" s="39" t="s">
        <v>54</v>
      </c>
      <c r="S4245" s="68"/>
    </row>
    <row r="4246" spans="1:19" s="70" customFormat="1" ht="12.75" customHeight="1" x14ac:dyDescent="0.2">
      <c r="A4246" s="38" t="s">
        <v>22230</v>
      </c>
      <c r="B4246" s="39" t="s">
        <v>22231</v>
      </c>
      <c r="C4246" s="39" t="s">
        <v>22232</v>
      </c>
      <c r="D4246" s="38">
        <v>137847</v>
      </c>
      <c r="E4246" s="38"/>
      <c r="F4246" s="39" t="s">
        <v>17353</v>
      </c>
      <c r="G4246" s="38">
        <v>8266020112</v>
      </c>
      <c r="H4246" s="40" t="s">
        <v>22233</v>
      </c>
      <c r="I4246" s="2">
        <v>58653.38983050848</v>
      </c>
      <c r="J4246" s="2"/>
      <c r="K4246" s="2">
        <v>10557.610169491527</v>
      </c>
      <c r="L4246" s="3">
        <f t="shared" si="66"/>
        <v>69211</v>
      </c>
      <c r="M4246" s="41">
        <v>45350.729166666664</v>
      </c>
      <c r="N4246" s="39">
        <v>1246760861</v>
      </c>
      <c r="O4246" s="39" t="s">
        <v>18463</v>
      </c>
      <c r="P4246" s="40" t="s">
        <v>22199</v>
      </c>
      <c r="Q4246" s="41">
        <v>45394</v>
      </c>
      <c r="R4246" s="62" t="s">
        <v>29</v>
      </c>
      <c r="S4246" s="68"/>
    </row>
    <row r="4247" spans="1:19" s="70" customFormat="1" ht="12.75" hidden="1" customHeight="1" x14ac:dyDescent="0.25">
      <c r="A4247" s="38" t="s">
        <v>708</v>
      </c>
      <c r="B4247" s="39" t="s">
        <v>709</v>
      </c>
      <c r="C4247" s="39" t="s">
        <v>710</v>
      </c>
      <c r="D4247" s="38">
        <v>407261</v>
      </c>
      <c r="E4247" s="38"/>
      <c r="F4247" s="138" t="s">
        <v>58</v>
      </c>
      <c r="G4247" s="38">
        <v>8266010190</v>
      </c>
      <c r="H4247" s="40">
        <v>9854018238</v>
      </c>
      <c r="I4247" s="2">
        <v>58592.94</v>
      </c>
      <c r="J4247" s="2"/>
      <c r="K4247" s="2">
        <v>0</v>
      </c>
      <c r="L4247" s="3">
        <f t="shared" si="66"/>
        <v>58592.94</v>
      </c>
      <c r="M4247" s="41">
        <v>44244.729166666664</v>
      </c>
      <c r="N4247" s="39">
        <v>6870325863</v>
      </c>
      <c r="O4247" s="39" t="s">
        <v>52</v>
      </c>
      <c r="P4247" s="40"/>
      <c r="Q4247" s="41"/>
      <c r="R4247" s="39" t="s">
        <v>54</v>
      </c>
      <c r="S4247" s="68"/>
    </row>
    <row r="4248" spans="1:19" s="70" customFormat="1" ht="12.75" hidden="1" customHeight="1" x14ac:dyDescent="0.25">
      <c r="A4248" s="38" t="s">
        <v>1101</v>
      </c>
      <c r="B4248" s="39" t="s">
        <v>1102</v>
      </c>
      <c r="C4248" s="39" t="s">
        <v>1103</v>
      </c>
      <c r="D4248" s="38">
        <v>407261</v>
      </c>
      <c r="E4248" s="38"/>
      <c r="F4248" s="138" t="s">
        <v>58</v>
      </c>
      <c r="G4248" s="38">
        <v>8266010190</v>
      </c>
      <c r="H4248" s="40">
        <v>9854018973</v>
      </c>
      <c r="I4248" s="2">
        <v>58592.94</v>
      </c>
      <c r="J4248" s="2"/>
      <c r="K4248" s="2">
        <v>0</v>
      </c>
      <c r="L4248" s="3">
        <f t="shared" si="66"/>
        <v>58592.94</v>
      </c>
      <c r="M4248" s="41">
        <v>44272.729166666664</v>
      </c>
      <c r="N4248" s="39">
        <v>6870353935</v>
      </c>
      <c r="O4248" s="39" t="s">
        <v>52</v>
      </c>
      <c r="P4248" s="40"/>
      <c r="Q4248" s="41"/>
      <c r="R4248" s="39" t="s">
        <v>54</v>
      </c>
      <c r="S4248" s="68"/>
    </row>
    <row r="4249" spans="1:19" s="70" customFormat="1" ht="12.75" hidden="1" customHeight="1" x14ac:dyDescent="0.25">
      <c r="A4249" s="38" t="s">
        <v>4641</v>
      </c>
      <c r="B4249" s="39" t="s">
        <v>4642</v>
      </c>
      <c r="C4249" s="39" t="s">
        <v>4643</v>
      </c>
      <c r="D4249" s="38">
        <v>407261</v>
      </c>
      <c r="E4249" s="38"/>
      <c r="F4249" s="138" t="s">
        <v>58</v>
      </c>
      <c r="G4249" s="38">
        <v>8266012048</v>
      </c>
      <c r="H4249" s="40">
        <v>9854021576</v>
      </c>
      <c r="I4249" s="2">
        <v>58581.2</v>
      </c>
      <c r="J4249" s="2"/>
      <c r="K4249" s="2">
        <v>0</v>
      </c>
      <c r="L4249" s="3">
        <f t="shared" si="66"/>
        <v>58581.2</v>
      </c>
      <c r="M4249" s="41">
        <v>44404.729166666664</v>
      </c>
      <c r="N4249" s="39">
        <v>6870152411</v>
      </c>
      <c r="O4249" s="39" t="s">
        <v>52</v>
      </c>
      <c r="P4249" s="40"/>
      <c r="Q4249" s="41"/>
      <c r="R4249" s="39" t="s">
        <v>54</v>
      </c>
      <c r="S4249" s="68"/>
    </row>
    <row r="4250" spans="1:19" s="70" customFormat="1" ht="12.75" hidden="1" customHeight="1" x14ac:dyDescent="0.25">
      <c r="A4250" s="38" t="s">
        <v>705</v>
      </c>
      <c r="B4250" s="39" t="s">
        <v>706</v>
      </c>
      <c r="C4250" s="39" t="s">
        <v>707</v>
      </c>
      <c r="D4250" s="38">
        <v>407261</v>
      </c>
      <c r="E4250" s="38"/>
      <c r="F4250" s="138" t="s">
        <v>58</v>
      </c>
      <c r="G4250" s="38">
        <v>8266010190</v>
      </c>
      <c r="H4250" s="40">
        <v>9854018147</v>
      </c>
      <c r="I4250" s="2">
        <v>58570.07</v>
      </c>
      <c r="J4250" s="2"/>
      <c r="K4250" s="2">
        <v>0</v>
      </c>
      <c r="L4250" s="3">
        <f t="shared" si="66"/>
        <v>58570.07</v>
      </c>
      <c r="M4250" s="41">
        <v>44240.729166666664</v>
      </c>
      <c r="N4250" s="39">
        <v>6870325861</v>
      </c>
      <c r="O4250" s="39" t="s">
        <v>52</v>
      </c>
      <c r="P4250" s="40"/>
      <c r="Q4250" s="41"/>
      <c r="R4250" s="39" t="s">
        <v>54</v>
      </c>
      <c r="S4250" s="68"/>
    </row>
    <row r="4251" spans="1:19" s="70" customFormat="1" ht="12.75" hidden="1" customHeight="1" x14ac:dyDescent="0.25">
      <c r="A4251" s="38" t="s">
        <v>7124</v>
      </c>
      <c r="B4251" s="42" t="s">
        <v>7125</v>
      </c>
      <c r="C4251" s="42" t="s">
        <v>7126</v>
      </c>
      <c r="D4251" s="38">
        <v>407261</v>
      </c>
      <c r="E4251" s="38"/>
      <c r="F4251" s="139" t="s">
        <v>58</v>
      </c>
      <c r="G4251" s="38">
        <v>8266012048</v>
      </c>
      <c r="H4251" s="40">
        <v>9854022814</v>
      </c>
      <c r="I4251" s="3">
        <v>58523.54</v>
      </c>
      <c r="J4251" s="3"/>
      <c r="K4251" s="3">
        <v>0</v>
      </c>
      <c r="L4251" s="3">
        <f t="shared" si="66"/>
        <v>58523.54</v>
      </c>
      <c r="M4251" s="41">
        <v>44470.729166666664</v>
      </c>
      <c r="N4251" s="39">
        <v>6870237208</v>
      </c>
      <c r="O4251" s="42" t="s">
        <v>315</v>
      </c>
      <c r="P4251" s="42"/>
      <c r="Q4251" s="60"/>
      <c r="R4251" s="42" t="s">
        <v>243</v>
      </c>
      <c r="S4251" s="68" t="s">
        <v>506</v>
      </c>
    </row>
    <row r="4252" spans="1:19" s="70" customFormat="1" ht="12.75" hidden="1" customHeight="1" x14ac:dyDescent="0.2">
      <c r="A4252" s="38" t="s">
        <v>21667</v>
      </c>
      <c r="B4252" s="39" t="s">
        <v>21668</v>
      </c>
      <c r="C4252" s="39" t="s">
        <v>21669</v>
      </c>
      <c r="D4252" s="38">
        <v>502203</v>
      </c>
      <c r="E4252" s="38"/>
      <c r="F4252" s="39" t="s">
        <v>21670</v>
      </c>
      <c r="G4252" s="38">
        <v>8266020290</v>
      </c>
      <c r="H4252" s="40" t="s">
        <v>21671</v>
      </c>
      <c r="I4252" s="2">
        <v>58520.338983050853</v>
      </c>
      <c r="J4252" s="2"/>
      <c r="K4252" s="2">
        <v>10533.661016949152</v>
      </c>
      <c r="L4252" s="3">
        <f t="shared" si="66"/>
        <v>69054</v>
      </c>
      <c r="M4252" s="41">
        <v>45258.729166666664</v>
      </c>
      <c r="N4252" s="39">
        <v>1246665470</v>
      </c>
      <c r="O4252" s="39" t="s">
        <v>18453</v>
      </c>
      <c r="P4252" s="40" t="s">
        <v>21672</v>
      </c>
      <c r="Q4252" s="41">
        <v>45312</v>
      </c>
      <c r="R4252" s="62" t="s">
        <v>21</v>
      </c>
      <c r="S4252" s="68"/>
    </row>
    <row r="4253" spans="1:19" s="70" customFormat="1" ht="12.75" hidden="1" customHeight="1" x14ac:dyDescent="0.25">
      <c r="A4253" s="38" t="s">
        <v>714</v>
      </c>
      <c r="B4253" s="39" t="s">
        <v>715</v>
      </c>
      <c r="C4253" s="39" t="s">
        <v>716</v>
      </c>
      <c r="D4253" s="38">
        <v>407261</v>
      </c>
      <c r="E4253" s="38"/>
      <c r="F4253" s="138" t="s">
        <v>58</v>
      </c>
      <c r="G4253" s="38">
        <v>8266010190</v>
      </c>
      <c r="H4253" s="40">
        <v>9854018461</v>
      </c>
      <c r="I4253" s="2">
        <v>58455.72</v>
      </c>
      <c r="J4253" s="2"/>
      <c r="K4253" s="2">
        <v>0</v>
      </c>
      <c r="L4253" s="3">
        <f t="shared" si="66"/>
        <v>58455.72</v>
      </c>
      <c r="M4253" s="41">
        <v>44253.729166666664</v>
      </c>
      <c r="N4253" s="39">
        <v>6870325867</v>
      </c>
      <c r="O4253" s="39" t="s">
        <v>52</v>
      </c>
      <c r="P4253" s="40"/>
      <c r="Q4253" s="41"/>
      <c r="R4253" s="39" t="s">
        <v>54</v>
      </c>
      <c r="S4253" s="68"/>
    </row>
    <row r="4254" spans="1:19" s="70" customFormat="1" ht="12.75" hidden="1" customHeight="1" x14ac:dyDescent="0.2">
      <c r="A4254" s="38" t="s">
        <v>18956</v>
      </c>
      <c r="B4254" s="42" t="s">
        <v>18957</v>
      </c>
      <c r="C4254" s="42" t="s">
        <v>18958</v>
      </c>
      <c r="D4254" s="38">
        <v>102659</v>
      </c>
      <c r="E4254" s="38"/>
      <c r="F4254" s="42" t="s">
        <v>15315</v>
      </c>
      <c r="G4254" s="38">
        <v>8268011739</v>
      </c>
      <c r="H4254" s="40">
        <v>2</v>
      </c>
      <c r="I4254" s="3">
        <v>58450</v>
      </c>
      <c r="J4254" s="3"/>
      <c r="K4254" s="3">
        <v>10521</v>
      </c>
      <c r="L4254" s="3">
        <f t="shared" si="66"/>
        <v>68971</v>
      </c>
      <c r="M4254" s="41">
        <v>45029.729166666664</v>
      </c>
      <c r="N4254" s="39">
        <v>160344151</v>
      </c>
      <c r="O4254" s="42" t="s">
        <v>315</v>
      </c>
      <c r="P4254" s="42" t="s">
        <v>18959</v>
      </c>
      <c r="Q4254" s="60">
        <v>45072</v>
      </c>
      <c r="R4254" s="42" t="s">
        <v>243</v>
      </c>
      <c r="S4254" s="68"/>
    </row>
    <row r="4255" spans="1:19" s="70" customFormat="1" ht="12.75" hidden="1" customHeight="1" x14ac:dyDescent="0.25">
      <c r="A4255" s="38" t="s">
        <v>3429</v>
      </c>
      <c r="B4255" s="42" t="s">
        <v>3430</v>
      </c>
      <c r="C4255" s="42" t="s">
        <v>3431</v>
      </c>
      <c r="D4255" s="38">
        <v>407261</v>
      </c>
      <c r="E4255" s="38"/>
      <c r="F4255" s="139" t="s">
        <v>58</v>
      </c>
      <c r="G4255" s="38">
        <v>8266011463</v>
      </c>
      <c r="H4255" s="40">
        <v>9854021113</v>
      </c>
      <c r="I4255" s="3">
        <v>58423.42</v>
      </c>
      <c r="J4255" s="3"/>
      <c r="K4255" s="3">
        <v>0</v>
      </c>
      <c r="L4255" s="3">
        <f t="shared" si="66"/>
        <v>58423.42</v>
      </c>
      <c r="M4255" s="41">
        <v>44371.729166666664</v>
      </c>
      <c r="N4255" s="39">
        <v>6870120647</v>
      </c>
      <c r="O4255" s="42" t="s">
        <v>315</v>
      </c>
      <c r="P4255" s="42"/>
      <c r="Q4255" s="60"/>
      <c r="R4255" s="42" t="s">
        <v>243</v>
      </c>
      <c r="S4255" s="68" t="s">
        <v>506</v>
      </c>
    </row>
    <row r="4256" spans="1:19" s="70" customFormat="1" ht="12.75" hidden="1" customHeight="1" x14ac:dyDescent="0.25">
      <c r="A4256" s="38" t="s">
        <v>4629</v>
      </c>
      <c r="B4256" s="42" t="s">
        <v>4630</v>
      </c>
      <c r="C4256" s="42" t="s">
        <v>4631</v>
      </c>
      <c r="D4256" s="38">
        <v>407261</v>
      </c>
      <c r="E4256" s="38"/>
      <c r="F4256" s="139" t="s">
        <v>58</v>
      </c>
      <c r="G4256" s="38">
        <v>8266012048</v>
      </c>
      <c r="H4256" s="40">
        <v>9854021634</v>
      </c>
      <c r="I4256" s="3">
        <v>58400.88</v>
      </c>
      <c r="J4256" s="3"/>
      <c r="K4256" s="3">
        <v>0</v>
      </c>
      <c r="L4256" s="3">
        <f t="shared" si="66"/>
        <v>58400.88</v>
      </c>
      <c r="M4256" s="41">
        <v>44407.729166666664</v>
      </c>
      <c r="N4256" s="39">
        <v>6870152301</v>
      </c>
      <c r="O4256" s="42" t="s">
        <v>315</v>
      </c>
      <c r="P4256" s="42"/>
      <c r="Q4256" s="60"/>
      <c r="R4256" s="42" t="s">
        <v>243</v>
      </c>
      <c r="S4256" s="68" t="s">
        <v>506</v>
      </c>
    </row>
    <row r="4257" spans="1:19" s="70" customFormat="1" ht="12.75" customHeight="1" x14ac:dyDescent="0.25">
      <c r="A4257" s="38" t="s">
        <v>21951</v>
      </c>
      <c r="B4257" s="39" t="s">
        <v>21948</v>
      </c>
      <c r="C4257" s="39"/>
      <c r="D4257" s="38">
        <v>122097</v>
      </c>
      <c r="E4257" s="38"/>
      <c r="F4257" s="138" t="s">
        <v>620</v>
      </c>
      <c r="G4257" s="38">
        <v>8266020516</v>
      </c>
      <c r="H4257" s="40" t="s">
        <v>21949</v>
      </c>
      <c r="I4257" s="2">
        <v>58390.8</v>
      </c>
      <c r="J4257" s="2"/>
      <c r="K4257" s="2">
        <v>0</v>
      </c>
      <c r="L4257" s="3">
        <f t="shared" si="66"/>
        <v>58390.8</v>
      </c>
      <c r="M4257" s="41"/>
      <c r="N4257" s="39"/>
      <c r="O4257" s="39" t="s">
        <v>19303</v>
      </c>
      <c r="P4257" s="40" t="s">
        <v>21950</v>
      </c>
      <c r="Q4257" s="41">
        <v>45344</v>
      </c>
      <c r="R4257" s="62" t="s">
        <v>19</v>
      </c>
      <c r="S4257" s="68"/>
    </row>
    <row r="4258" spans="1:19" s="70" customFormat="1" ht="12.75" customHeight="1" x14ac:dyDescent="0.25">
      <c r="A4258" s="38" t="s">
        <v>22850</v>
      </c>
      <c r="B4258" s="39" t="s">
        <v>21948</v>
      </c>
      <c r="C4258" s="39"/>
      <c r="D4258" s="38">
        <v>122097</v>
      </c>
      <c r="E4258" s="38"/>
      <c r="F4258" s="138" t="s">
        <v>620</v>
      </c>
      <c r="G4258" s="38">
        <v>8266020516</v>
      </c>
      <c r="H4258" s="40" t="s">
        <v>21949</v>
      </c>
      <c r="I4258" s="2">
        <v>58390.8</v>
      </c>
      <c r="J4258" s="2"/>
      <c r="K4258" s="2">
        <v>10510.344000000001</v>
      </c>
      <c r="L4258" s="3">
        <f t="shared" si="66"/>
        <v>68901.144</v>
      </c>
      <c r="M4258" s="41">
        <v>45450.729166666664</v>
      </c>
      <c r="N4258" s="39"/>
      <c r="O4258" s="39" t="s">
        <v>18463</v>
      </c>
      <c r="P4258" s="40" t="s">
        <v>21950</v>
      </c>
      <c r="Q4258" s="41">
        <v>45344</v>
      </c>
      <c r="R4258" s="62" t="s">
        <v>29</v>
      </c>
      <c r="S4258" s="68"/>
    </row>
    <row r="4259" spans="1:19" s="70" customFormat="1" ht="12.75" hidden="1" customHeight="1" x14ac:dyDescent="0.25">
      <c r="A4259" s="38" t="s">
        <v>5281</v>
      </c>
      <c r="B4259" s="42" t="s">
        <v>5282</v>
      </c>
      <c r="C4259" s="42" t="s">
        <v>5283</v>
      </c>
      <c r="D4259" s="38">
        <v>407261</v>
      </c>
      <c r="E4259" s="38"/>
      <c r="F4259" s="139" t="s">
        <v>58</v>
      </c>
      <c r="G4259" s="38">
        <v>8266012048</v>
      </c>
      <c r="H4259" s="40">
        <v>9854021723</v>
      </c>
      <c r="I4259" s="3">
        <v>58378.34</v>
      </c>
      <c r="J4259" s="3"/>
      <c r="K4259" s="3">
        <v>0</v>
      </c>
      <c r="L4259" s="3">
        <f t="shared" si="66"/>
        <v>58378.34</v>
      </c>
      <c r="M4259" s="41">
        <v>44412.729166666664</v>
      </c>
      <c r="N4259" s="39">
        <v>6870179100</v>
      </c>
      <c r="O4259" s="42" t="s">
        <v>315</v>
      </c>
      <c r="P4259" s="42"/>
      <c r="Q4259" s="60"/>
      <c r="R4259" s="42" t="s">
        <v>243</v>
      </c>
      <c r="S4259" s="68" t="s">
        <v>506</v>
      </c>
    </row>
    <row r="4260" spans="1:19" s="70" customFormat="1" ht="12.75" hidden="1" customHeight="1" x14ac:dyDescent="0.25">
      <c r="A4260" s="38" t="s">
        <v>717</v>
      </c>
      <c r="B4260" s="39" t="s">
        <v>718</v>
      </c>
      <c r="C4260" s="39" t="s">
        <v>719</v>
      </c>
      <c r="D4260" s="38">
        <v>407261</v>
      </c>
      <c r="E4260" s="38"/>
      <c r="F4260" s="138" t="s">
        <v>58</v>
      </c>
      <c r="G4260" s="38">
        <v>8266010190</v>
      </c>
      <c r="H4260" s="40">
        <v>9854018137</v>
      </c>
      <c r="I4260" s="2">
        <v>58364.24</v>
      </c>
      <c r="J4260" s="2"/>
      <c r="K4260" s="2">
        <v>0</v>
      </c>
      <c r="L4260" s="3">
        <f t="shared" si="66"/>
        <v>58364.24</v>
      </c>
      <c r="M4260" s="41">
        <v>44239.729166666664</v>
      </c>
      <c r="N4260" s="39">
        <v>6870325871</v>
      </c>
      <c r="O4260" s="39" t="s">
        <v>52</v>
      </c>
      <c r="P4260" s="40"/>
      <c r="Q4260" s="41"/>
      <c r="R4260" s="39" t="s">
        <v>54</v>
      </c>
      <c r="S4260" s="68"/>
    </row>
    <row r="4261" spans="1:19" s="70" customFormat="1" ht="12.75" hidden="1" customHeight="1" x14ac:dyDescent="0.25">
      <c r="A4261" s="38" t="s">
        <v>696</v>
      </c>
      <c r="B4261" s="39" t="s">
        <v>697</v>
      </c>
      <c r="C4261" s="39" t="s">
        <v>698</v>
      </c>
      <c r="D4261" s="38">
        <v>407261</v>
      </c>
      <c r="E4261" s="38"/>
      <c r="F4261" s="138" t="s">
        <v>58</v>
      </c>
      <c r="G4261" s="38">
        <v>8266010190</v>
      </c>
      <c r="H4261" s="40">
        <v>9854018304</v>
      </c>
      <c r="I4261" s="2">
        <v>58341.37</v>
      </c>
      <c r="J4261" s="2"/>
      <c r="K4261" s="2">
        <v>0</v>
      </c>
      <c r="L4261" s="3">
        <f t="shared" si="66"/>
        <v>58341.37</v>
      </c>
      <c r="M4261" s="41">
        <v>44247.729166666664</v>
      </c>
      <c r="N4261" s="39">
        <v>6870325850</v>
      </c>
      <c r="O4261" s="39" t="s">
        <v>52</v>
      </c>
      <c r="P4261" s="40"/>
      <c r="Q4261" s="41"/>
      <c r="R4261" s="39" t="s">
        <v>54</v>
      </c>
      <c r="S4261" s="68"/>
    </row>
    <row r="4262" spans="1:19" s="70" customFormat="1" ht="12.75" hidden="1" customHeight="1" x14ac:dyDescent="0.25">
      <c r="A4262" s="38" t="s">
        <v>2009</v>
      </c>
      <c r="B4262" s="42" t="s">
        <v>2010</v>
      </c>
      <c r="C4262" s="42" t="s">
        <v>2011</v>
      </c>
      <c r="D4262" s="38">
        <v>407261</v>
      </c>
      <c r="E4262" s="38"/>
      <c r="F4262" s="139" t="s">
        <v>58</v>
      </c>
      <c r="G4262" s="38">
        <v>8266011245</v>
      </c>
      <c r="H4262" s="40">
        <v>9854019817</v>
      </c>
      <c r="I4262" s="3">
        <v>58295.63</v>
      </c>
      <c r="J4262" s="3"/>
      <c r="K4262" s="3">
        <v>0</v>
      </c>
      <c r="L4262" s="3">
        <f t="shared" si="66"/>
        <v>58295.63</v>
      </c>
      <c r="M4262" s="41">
        <v>44319.729166666664</v>
      </c>
      <c r="N4262" s="39">
        <v>6870065823</v>
      </c>
      <c r="O4262" s="42" t="s">
        <v>315</v>
      </c>
      <c r="P4262" s="42"/>
      <c r="Q4262" s="60"/>
      <c r="R4262" s="42" t="s">
        <v>243</v>
      </c>
      <c r="S4262" s="68"/>
    </row>
    <row r="4263" spans="1:19" s="70" customFormat="1" ht="12.75" hidden="1" customHeight="1" x14ac:dyDescent="0.25">
      <c r="A4263" s="38" t="s">
        <v>2725</v>
      </c>
      <c r="B4263" s="42" t="s">
        <v>2726</v>
      </c>
      <c r="C4263" s="42" t="s">
        <v>2727</v>
      </c>
      <c r="D4263" s="38">
        <v>407261</v>
      </c>
      <c r="E4263" s="38"/>
      <c r="F4263" s="139" t="s">
        <v>58</v>
      </c>
      <c r="G4263" s="38">
        <v>8266011463</v>
      </c>
      <c r="H4263" s="40">
        <v>9854020939</v>
      </c>
      <c r="I4263" s="3">
        <v>58288.18</v>
      </c>
      <c r="J4263" s="3"/>
      <c r="K4263" s="3">
        <v>0</v>
      </c>
      <c r="L4263" s="3">
        <f t="shared" si="66"/>
        <v>58288.18</v>
      </c>
      <c r="M4263" s="41">
        <v>44363.729166666664</v>
      </c>
      <c r="N4263" s="39">
        <v>6870099821</v>
      </c>
      <c r="O4263" s="42" t="s">
        <v>315</v>
      </c>
      <c r="P4263" s="42"/>
      <c r="Q4263" s="60"/>
      <c r="R4263" s="42" t="s">
        <v>243</v>
      </c>
      <c r="S4263" s="68" t="s">
        <v>506</v>
      </c>
    </row>
    <row r="4264" spans="1:19" s="70" customFormat="1" ht="12.75" hidden="1" customHeight="1" x14ac:dyDescent="0.25">
      <c r="A4264" s="38" t="s">
        <v>2728</v>
      </c>
      <c r="B4264" s="42" t="s">
        <v>2729</v>
      </c>
      <c r="C4264" s="42" t="s">
        <v>2730</v>
      </c>
      <c r="D4264" s="38">
        <v>407261</v>
      </c>
      <c r="E4264" s="38"/>
      <c r="F4264" s="139" t="s">
        <v>58</v>
      </c>
      <c r="G4264" s="38">
        <v>8266011463</v>
      </c>
      <c r="H4264" s="40">
        <v>9854020646</v>
      </c>
      <c r="I4264" s="3">
        <v>58288.18</v>
      </c>
      <c r="J4264" s="3"/>
      <c r="K4264" s="3">
        <v>0</v>
      </c>
      <c r="L4264" s="3">
        <f t="shared" si="66"/>
        <v>58288.18</v>
      </c>
      <c r="M4264" s="41">
        <v>44352.729166666664</v>
      </c>
      <c r="N4264" s="39">
        <v>6870099837</v>
      </c>
      <c r="O4264" s="42" t="s">
        <v>315</v>
      </c>
      <c r="P4264" s="42"/>
      <c r="Q4264" s="60"/>
      <c r="R4264" s="42" t="s">
        <v>243</v>
      </c>
      <c r="S4264" s="68" t="s">
        <v>506</v>
      </c>
    </row>
    <row r="4265" spans="1:19" s="70" customFormat="1" ht="12.75" hidden="1" customHeight="1" x14ac:dyDescent="0.25">
      <c r="A4265" s="38" t="s">
        <v>10073</v>
      </c>
      <c r="B4265" s="39" t="s">
        <v>10074</v>
      </c>
      <c r="C4265" s="39" t="s">
        <v>10075</v>
      </c>
      <c r="D4265" s="38">
        <v>820963</v>
      </c>
      <c r="E4265" s="38"/>
      <c r="F4265" s="138" t="s">
        <v>10076</v>
      </c>
      <c r="G4265" s="38">
        <v>8268007085</v>
      </c>
      <c r="H4265" s="40">
        <v>498</v>
      </c>
      <c r="I4265" s="2">
        <v>58275</v>
      </c>
      <c r="J4265" s="2"/>
      <c r="K4265" s="2">
        <v>0</v>
      </c>
      <c r="L4265" s="3">
        <f t="shared" si="66"/>
        <v>58275</v>
      </c>
      <c r="M4265" s="41">
        <v>44565.729166666664</v>
      </c>
      <c r="N4265" s="39">
        <v>3445026272</v>
      </c>
      <c r="O4265" s="39" t="s">
        <v>3282</v>
      </c>
      <c r="P4265" s="40" t="s">
        <v>10077</v>
      </c>
      <c r="Q4265" s="41">
        <v>44594</v>
      </c>
      <c r="R4265" s="42" t="s">
        <v>2417</v>
      </c>
      <c r="S4265" s="68"/>
    </row>
    <row r="4266" spans="1:19" s="70" customFormat="1" ht="12.75" hidden="1" customHeight="1" x14ac:dyDescent="0.25">
      <c r="A4266" s="38" t="s">
        <v>10733</v>
      </c>
      <c r="B4266" s="39" t="s">
        <v>10734</v>
      </c>
      <c r="C4266" s="39" t="s">
        <v>10735</v>
      </c>
      <c r="D4266" s="38">
        <v>820963</v>
      </c>
      <c r="E4266" s="38"/>
      <c r="F4266" s="138" t="s">
        <v>10076</v>
      </c>
      <c r="G4266" s="38">
        <v>8268007085</v>
      </c>
      <c r="H4266" s="40">
        <v>329</v>
      </c>
      <c r="I4266" s="2">
        <v>58275</v>
      </c>
      <c r="J4266" s="2"/>
      <c r="K4266" s="2">
        <v>0</v>
      </c>
      <c r="L4266" s="3">
        <f t="shared" si="66"/>
        <v>58275</v>
      </c>
      <c r="M4266" s="41">
        <v>44602</v>
      </c>
      <c r="N4266" s="39">
        <v>3445028720</v>
      </c>
      <c r="O4266" s="39" t="s">
        <v>3282</v>
      </c>
      <c r="P4266" s="40" t="s">
        <v>10732</v>
      </c>
      <c r="Q4266" s="41">
        <v>44611</v>
      </c>
      <c r="R4266" s="42" t="s">
        <v>2417</v>
      </c>
      <c r="S4266" s="68"/>
    </row>
    <row r="4267" spans="1:19" s="70" customFormat="1" ht="12.75" hidden="1" customHeight="1" x14ac:dyDescent="0.25">
      <c r="A4267" s="38" t="s">
        <v>10779</v>
      </c>
      <c r="B4267" s="39" t="s">
        <v>10780</v>
      </c>
      <c r="C4267" s="39" t="s">
        <v>10781</v>
      </c>
      <c r="D4267" s="38">
        <v>820963</v>
      </c>
      <c r="E4267" s="38"/>
      <c r="F4267" s="138" t="s">
        <v>10076</v>
      </c>
      <c r="G4267" s="38">
        <v>8268007085</v>
      </c>
      <c r="H4267" s="40">
        <v>543</v>
      </c>
      <c r="I4267" s="2">
        <v>58275</v>
      </c>
      <c r="J4267" s="2"/>
      <c r="K4267" s="2">
        <v>0</v>
      </c>
      <c r="L4267" s="3">
        <f t="shared" si="66"/>
        <v>58275</v>
      </c>
      <c r="M4267" s="41">
        <v>44596.729166666664</v>
      </c>
      <c r="N4267" s="39">
        <v>3445028059</v>
      </c>
      <c r="O4267" s="39" t="s">
        <v>3282</v>
      </c>
      <c r="P4267" s="40" t="s">
        <v>10782</v>
      </c>
      <c r="Q4267" s="41">
        <v>44618</v>
      </c>
      <c r="R4267" s="42" t="s">
        <v>2417</v>
      </c>
      <c r="S4267" s="68"/>
    </row>
    <row r="4268" spans="1:19" s="70" customFormat="1" ht="12.75" hidden="1" customHeight="1" x14ac:dyDescent="0.25">
      <c r="A4268" s="38" t="s">
        <v>11793</v>
      </c>
      <c r="B4268" s="39" t="s">
        <v>11794</v>
      </c>
      <c r="C4268" s="39" t="s">
        <v>11795</v>
      </c>
      <c r="D4268" s="38">
        <v>820963</v>
      </c>
      <c r="E4268" s="38"/>
      <c r="F4268" s="138" t="s">
        <v>10076</v>
      </c>
      <c r="G4268" s="38">
        <v>8268007085</v>
      </c>
      <c r="H4268" s="40">
        <v>601</v>
      </c>
      <c r="I4268" s="2">
        <v>58275</v>
      </c>
      <c r="J4268" s="2"/>
      <c r="K4268" s="2">
        <v>0</v>
      </c>
      <c r="L4268" s="3">
        <f t="shared" si="66"/>
        <v>58275</v>
      </c>
      <c r="M4268" s="41">
        <v>44622.729166666664</v>
      </c>
      <c r="N4268" s="39">
        <v>3445032935</v>
      </c>
      <c r="O4268" s="39" t="s">
        <v>3282</v>
      </c>
      <c r="P4268" s="40" t="s">
        <v>11796</v>
      </c>
      <c r="Q4268" s="41">
        <v>44656</v>
      </c>
      <c r="R4268" s="42" t="s">
        <v>2417</v>
      </c>
      <c r="S4268" s="68"/>
    </row>
    <row r="4269" spans="1:19" s="70" customFormat="1" ht="12.75" hidden="1" customHeight="1" x14ac:dyDescent="0.25">
      <c r="A4269" s="38" t="s">
        <v>12171</v>
      </c>
      <c r="B4269" s="39" t="s">
        <v>12172</v>
      </c>
      <c r="C4269" s="39" t="s">
        <v>12173</v>
      </c>
      <c r="D4269" s="38">
        <v>820963</v>
      </c>
      <c r="E4269" s="38"/>
      <c r="F4269" s="138" t="s">
        <v>10076</v>
      </c>
      <c r="G4269" s="38">
        <v>8268007085</v>
      </c>
      <c r="H4269" s="40">
        <v>626</v>
      </c>
      <c r="I4269" s="2">
        <v>58275</v>
      </c>
      <c r="J4269" s="2"/>
      <c r="K4269" s="2">
        <v>0</v>
      </c>
      <c r="L4269" s="3">
        <f t="shared" si="66"/>
        <v>58275</v>
      </c>
      <c r="M4269" s="41">
        <v>44643.729166666664</v>
      </c>
      <c r="N4269" s="39">
        <v>3445001463</v>
      </c>
      <c r="O4269" s="39" t="s">
        <v>3282</v>
      </c>
      <c r="P4269" s="40" t="s">
        <v>12174</v>
      </c>
      <c r="Q4269" s="41">
        <v>44674</v>
      </c>
      <c r="R4269" s="42" t="s">
        <v>2417</v>
      </c>
      <c r="S4269" s="68"/>
    </row>
    <row r="4270" spans="1:19" s="70" customFormat="1" ht="12.75" hidden="1" customHeight="1" x14ac:dyDescent="0.25">
      <c r="A4270" s="38" t="s">
        <v>14421</v>
      </c>
      <c r="B4270" s="39" t="s">
        <v>14422</v>
      </c>
      <c r="C4270" s="39" t="s">
        <v>14423</v>
      </c>
      <c r="D4270" s="38">
        <v>820963</v>
      </c>
      <c r="E4270" s="38"/>
      <c r="F4270" s="138" t="s">
        <v>13911</v>
      </c>
      <c r="G4270" s="38">
        <v>8268008889</v>
      </c>
      <c r="H4270" s="40">
        <v>261</v>
      </c>
      <c r="I4270" s="2">
        <v>58275</v>
      </c>
      <c r="J4270" s="2"/>
      <c r="K4270" s="2">
        <v>0</v>
      </c>
      <c r="L4270" s="3">
        <f t="shared" si="66"/>
        <v>58275</v>
      </c>
      <c r="M4270" s="41">
        <v>44748.729166666664</v>
      </c>
      <c r="N4270" s="39">
        <v>3445011085</v>
      </c>
      <c r="O4270" s="39" t="s">
        <v>3282</v>
      </c>
      <c r="P4270" s="40" t="s">
        <v>14424</v>
      </c>
      <c r="Q4270" s="41">
        <v>44785</v>
      </c>
      <c r="R4270" s="42" t="s">
        <v>2417</v>
      </c>
      <c r="S4270" s="68"/>
    </row>
    <row r="4271" spans="1:19" s="70" customFormat="1" ht="12.75" hidden="1" customHeight="1" x14ac:dyDescent="0.25">
      <c r="A4271" s="38" t="s">
        <v>14897</v>
      </c>
      <c r="B4271" s="39" t="s">
        <v>14898</v>
      </c>
      <c r="C4271" s="39" t="s">
        <v>14899</v>
      </c>
      <c r="D4271" s="38">
        <v>820963</v>
      </c>
      <c r="E4271" s="38"/>
      <c r="F4271" s="138" t="s">
        <v>10076</v>
      </c>
      <c r="G4271" s="38">
        <v>8268008889</v>
      </c>
      <c r="H4271" s="40">
        <v>343</v>
      </c>
      <c r="I4271" s="2">
        <v>58275</v>
      </c>
      <c r="J4271" s="2"/>
      <c r="K4271" s="2">
        <v>0</v>
      </c>
      <c r="L4271" s="3">
        <f t="shared" si="66"/>
        <v>58275</v>
      </c>
      <c r="M4271" s="41">
        <v>44776.729166666664</v>
      </c>
      <c r="N4271" s="39">
        <v>3445013588</v>
      </c>
      <c r="O4271" s="39" t="s">
        <v>3282</v>
      </c>
      <c r="P4271" s="40" t="s">
        <v>14900</v>
      </c>
      <c r="Q4271" s="41">
        <v>44819</v>
      </c>
      <c r="R4271" s="42" t="s">
        <v>2417</v>
      </c>
      <c r="S4271" s="68"/>
    </row>
    <row r="4272" spans="1:19" s="70" customFormat="1" ht="12.75" hidden="1" customHeight="1" x14ac:dyDescent="0.25">
      <c r="A4272" s="38" t="s">
        <v>15386</v>
      </c>
      <c r="B4272" s="39" t="s">
        <v>15387</v>
      </c>
      <c r="C4272" s="39" t="s">
        <v>15388</v>
      </c>
      <c r="D4272" s="38">
        <v>820963</v>
      </c>
      <c r="E4272" s="38"/>
      <c r="F4272" s="138" t="s">
        <v>10076</v>
      </c>
      <c r="G4272" s="38">
        <v>8268009647</v>
      </c>
      <c r="H4272" s="40">
        <v>375</v>
      </c>
      <c r="I4272" s="2">
        <v>58275</v>
      </c>
      <c r="J4272" s="2"/>
      <c r="K4272" s="2">
        <v>0</v>
      </c>
      <c r="L4272" s="3">
        <f t="shared" si="66"/>
        <v>58275</v>
      </c>
      <c r="M4272" s="41">
        <v>44810.729166666664</v>
      </c>
      <c r="N4272" s="39">
        <v>3445016948</v>
      </c>
      <c r="O4272" s="39" t="s">
        <v>3282</v>
      </c>
      <c r="P4272" s="40" t="s">
        <v>15389</v>
      </c>
      <c r="Q4272" s="41">
        <v>44833</v>
      </c>
      <c r="R4272" s="42" t="s">
        <v>2417</v>
      </c>
      <c r="S4272" s="68"/>
    </row>
    <row r="4273" spans="1:19" s="70" customFormat="1" ht="12.75" hidden="1" customHeight="1" x14ac:dyDescent="0.25">
      <c r="A4273" s="38" t="s">
        <v>15739</v>
      </c>
      <c r="B4273" s="39" t="s">
        <v>15740</v>
      </c>
      <c r="C4273" s="39" t="s">
        <v>15741</v>
      </c>
      <c r="D4273" s="38">
        <v>820963</v>
      </c>
      <c r="E4273" s="38"/>
      <c r="F4273" s="138" t="s">
        <v>10076</v>
      </c>
      <c r="G4273" s="38">
        <v>8268009647</v>
      </c>
      <c r="H4273" s="40">
        <v>465</v>
      </c>
      <c r="I4273" s="2">
        <v>58275</v>
      </c>
      <c r="J4273" s="2"/>
      <c r="K4273" s="2">
        <v>0</v>
      </c>
      <c r="L4273" s="3">
        <f t="shared" si="66"/>
        <v>58275</v>
      </c>
      <c r="M4273" s="41">
        <v>44835.729166666664</v>
      </c>
      <c r="N4273" s="39">
        <v>3445019863</v>
      </c>
      <c r="O4273" s="39" t="s">
        <v>3282</v>
      </c>
      <c r="P4273" s="40" t="s">
        <v>15742</v>
      </c>
      <c r="Q4273" s="41">
        <v>44863</v>
      </c>
      <c r="R4273" s="42" t="s">
        <v>2417</v>
      </c>
      <c r="S4273" s="68"/>
    </row>
    <row r="4274" spans="1:19" s="70" customFormat="1" ht="12.75" hidden="1" customHeight="1" x14ac:dyDescent="0.25">
      <c r="A4274" s="38" t="s">
        <v>15916</v>
      </c>
      <c r="B4274" s="39" t="s">
        <v>15917</v>
      </c>
      <c r="C4274" s="39" t="s">
        <v>15918</v>
      </c>
      <c r="D4274" s="38">
        <v>820963</v>
      </c>
      <c r="E4274" s="38"/>
      <c r="F4274" s="138" t="s">
        <v>10076</v>
      </c>
      <c r="G4274" s="38">
        <v>8268010110</v>
      </c>
      <c r="H4274" s="40">
        <v>466</v>
      </c>
      <c r="I4274" s="2">
        <v>58275</v>
      </c>
      <c r="J4274" s="2"/>
      <c r="K4274" s="2">
        <v>0</v>
      </c>
      <c r="L4274" s="3">
        <f t="shared" si="66"/>
        <v>58275</v>
      </c>
      <c r="M4274" s="41">
        <v>44835.729166666664</v>
      </c>
      <c r="N4274" s="39">
        <v>3445021668</v>
      </c>
      <c r="O4274" s="39" t="s">
        <v>3282</v>
      </c>
      <c r="P4274" s="40" t="s">
        <v>15919</v>
      </c>
      <c r="Q4274" s="41">
        <v>44871</v>
      </c>
      <c r="R4274" s="42" t="s">
        <v>2417</v>
      </c>
      <c r="S4274" s="68"/>
    </row>
    <row r="4275" spans="1:19" s="70" customFormat="1" ht="12.75" hidden="1" customHeight="1" x14ac:dyDescent="0.25">
      <c r="A4275" s="38" t="s">
        <v>16083</v>
      </c>
      <c r="B4275" s="39" t="s">
        <v>16084</v>
      </c>
      <c r="C4275" s="39" t="s">
        <v>16085</v>
      </c>
      <c r="D4275" s="38">
        <v>820963</v>
      </c>
      <c r="E4275" s="38"/>
      <c r="F4275" s="138" t="s">
        <v>10076</v>
      </c>
      <c r="G4275" s="38">
        <v>8268010507</v>
      </c>
      <c r="H4275" s="40">
        <v>565</v>
      </c>
      <c r="I4275" s="2">
        <v>58275</v>
      </c>
      <c r="J4275" s="2"/>
      <c r="K4275" s="2">
        <v>0</v>
      </c>
      <c r="L4275" s="3">
        <f t="shared" si="66"/>
        <v>58275</v>
      </c>
      <c r="M4275" s="41">
        <v>44865.729166666664</v>
      </c>
      <c r="N4275" s="39">
        <v>3445022623</v>
      </c>
      <c r="O4275" s="39" t="s">
        <v>3282</v>
      </c>
      <c r="P4275" s="40" t="s">
        <v>16086</v>
      </c>
      <c r="Q4275" s="41">
        <v>44890</v>
      </c>
      <c r="R4275" s="42" t="s">
        <v>2417</v>
      </c>
      <c r="S4275" s="68"/>
    </row>
    <row r="4276" spans="1:19" s="70" customFormat="1" ht="12.75" hidden="1" customHeight="1" x14ac:dyDescent="0.25">
      <c r="A4276" s="38" t="s">
        <v>16368</v>
      </c>
      <c r="B4276" s="39" t="s">
        <v>16369</v>
      </c>
      <c r="C4276" s="39" t="s">
        <v>16370</v>
      </c>
      <c r="D4276" s="38">
        <v>820963</v>
      </c>
      <c r="E4276" s="38"/>
      <c r="F4276" s="138" t="s">
        <v>10076</v>
      </c>
      <c r="G4276" s="38">
        <v>8268010727</v>
      </c>
      <c r="H4276" s="40">
        <v>566</v>
      </c>
      <c r="I4276" s="2">
        <v>58275</v>
      </c>
      <c r="J4276" s="2"/>
      <c r="K4276" s="2">
        <v>0</v>
      </c>
      <c r="L4276" s="3">
        <f t="shared" si="66"/>
        <v>58275</v>
      </c>
      <c r="M4276" s="41">
        <v>44865.729166666664</v>
      </c>
      <c r="N4276" s="39">
        <v>44345918</v>
      </c>
      <c r="O4276" s="39" t="s">
        <v>3282</v>
      </c>
      <c r="P4276" s="40" t="s">
        <v>16371</v>
      </c>
      <c r="Q4276" s="41">
        <v>44919</v>
      </c>
      <c r="R4276" s="42" t="s">
        <v>2417</v>
      </c>
      <c r="S4276" s="68"/>
    </row>
    <row r="4277" spans="1:19" s="70" customFormat="1" ht="12.75" hidden="1" customHeight="1" x14ac:dyDescent="0.25">
      <c r="A4277" s="38" t="s">
        <v>16662</v>
      </c>
      <c r="B4277" s="39" t="s">
        <v>16663</v>
      </c>
      <c r="C4277" s="39" t="s">
        <v>16664</v>
      </c>
      <c r="D4277" s="38">
        <v>820963</v>
      </c>
      <c r="E4277" s="38"/>
      <c r="F4277" s="138" t="s">
        <v>10076</v>
      </c>
      <c r="G4277" s="38">
        <v>8268010507</v>
      </c>
      <c r="H4277" s="40">
        <v>657</v>
      </c>
      <c r="I4277" s="2">
        <v>58275</v>
      </c>
      <c r="J4277" s="2"/>
      <c r="K4277" s="2">
        <v>0</v>
      </c>
      <c r="L4277" s="3">
        <f t="shared" si="66"/>
        <v>58275</v>
      </c>
      <c r="M4277" s="41">
        <v>44899.729166666664</v>
      </c>
      <c r="N4277" s="39">
        <v>3445026898</v>
      </c>
      <c r="O4277" s="39" t="s">
        <v>3282</v>
      </c>
      <c r="P4277" s="40" t="s">
        <v>16665</v>
      </c>
      <c r="Q4277" s="41">
        <v>44929</v>
      </c>
      <c r="R4277" s="42" t="s">
        <v>2417</v>
      </c>
      <c r="S4277" s="68"/>
    </row>
    <row r="4278" spans="1:19" s="70" customFormat="1" ht="12.75" hidden="1" customHeight="1" x14ac:dyDescent="0.25">
      <c r="A4278" s="38" t="s">
        <v>17379</v>
      </c>
      <c r="B4278" s="39" t="s">
        <v>17380</v>
      </c>
      <c r="C4278" s="39" t="s">
        <v>17381</v>
      </c>
      <c r="D4278" s="38">
        <v>820963</v>
      </c>
      <c r="E4278" s="38"/>
      <c r="F4278" s="138" t="s">
        <v>10076</v>
      </c>
      <c r="G4278" s="38">
        <v>8268010727</v>
      </c>
      <c r="H4278" s="40">
        <v>655</v>
      </c>
      <c r="I4278" s="2">
        <v>58275</v>
      </c>
      <c r="J4278" s="2"/>
      <c r="K4278" s="2">
        <v>0</v>
      </c>
      <c r="L4278" s="3">
        <f t="shared" si="66"/>
        <v>58275</v>
      </c>
      <c r="M4278" s="41">
        <v>44899.729166666664</v>
      </c>
      <c r="N4278" s="39">
        <v>3445034010</v>
      </c>
      <c r="O4278" s="39" t="s">
        <v>3282</v>
      </c>
      <c r="P4278" s="40" t="s">
        <v>17382</v>
      </c>
      <c r="Q4278" s="41">
        <v>44988</v>
      </c>
      <c r="R4278" s="42" t="s">
        <v>2417</v>
      </c>
      <c r="S4278" s="68"/>
    </row>
    <row r="4279" spans="1:19" s="70" customFormat="1" ht="12.75" hidden="1" customHeight="1" x14ac:dyDescent="0.25">
      <c r="A4279" s="38" t="s">
        <v>17383</v>
      </c>
      <c r="B4279" s="39" t="s">
        <v>17384</v>
      </c>
      <c r="C4279" s="39" t="s">
        <v>17385</v>
      </c>
      <c r="D4279" s="38">
        <v>820963</v>
      </c>
      <c r="E4279" s="38"/>
      <c r="F4279" s="138" t="s">
        <v>10076</v>
      </c>
      <c r="G4279" s="38">
        <v>8268010727</v>
      </c>
      <c r="H4279" s="40">
        <v>721</v>
      </c>
      <c r="I4279" s="2">
        <v>58275</v>
      </c>
      <c r="J4279" s="2"/>
      <c r="K4279" s="2">
        <v>0</v>
      </c>
      <c r="L4279" s="3">
        <f t="shared" si="66"/>
        <v>58275</v>
      </c>
      <c r="M4279" s="41">
        <v>44932.729166666664</v>
      </c>
      <c r="N4279" s="39">
        <v>3445034011</v>
      </c>
      <c r="O4279" s="39" t="s">
        <v>3282</v>
      </c>
      <c r="P4279" s="40" t="s">
        <v>17382</v>
      </c>
      <c r="Q4279" s="41">
        <v>44988</v>
      </c>
      <c r="R4279" s="42" t="s">
        <v>2417</v>
      </c>
      <c r="S4279" s="68"/>
    </row>
    <row r="4280" spans="1:19" s="70" customFormat="1" ht="12.75" hidden="1" customHeight="1" x14ac:dyDescent="0.25">
      <c r="A4280" s="38" t="s">
        <v>17897</v>
      </c>
      <c r="B4280" s="39" t="s">
        <v>17898</v>
      </c>
      <c r="C4280" s="39" t="s">
        <v>17899</v>
      </c>
      <c r="D4280" s="38">
        <v>820963</v>
      </c>
      <c r="E4280" s="38"/>
      <c r="F4280" s="138" t="s">
        <v>10076</v>
      </c>
      <c r="G4280" s="38">
        <v>8268011225</v>
      </c>
      <c r="H4280" s="40">
        <v>794</v>
      </c>
      <c r="I4280" s="2">
        <v>58275</v>
      </c>
      <c r="J4280" s="2"/>
      <c r="K4280" s="2">
        <v>0</v>
      </c>
      <c r="L4280" s="3">
        <f t="shared" si="66"/>
        <v>58275</v>
      </c>
      <c r="M4280" s="41">
        <v>44960.729166666664</v>
      </c>
      <c r="N4280" s="39">
        <v>3445034135</v>
      </c>
      <c r="O4280" s="39" t="s">
        <v>3282</v>
      </c>
      <c r="P4280" s="40" t="s">
        <v>17900</v>
      </c>
      <c r="Q4280" s="41">
        <v>44990</v>
      </c>
      <c r="R4280" s="42" t="s">
        <v>2417</v>
      </c>
      <c r="S4280" s="68"/>
    </row>
    <row r="4281" spans="1:19" s="70" customFormat="1" ht="12.75" hidden="1" customHeight="1" x14ac:dyDescent="0.25">
      <c r="A4281" s="38" t="s">
        <v>18188</v>
      </c>
      <c r="B4281" s="39" t="s">
        <v>18189</v>
      </c>
      <c r="C4281" s="39" t="s">
        <v>18190</v>
      </c>
      <c r="D4281" s="38">
        <v>820963</v>
      </c>
      <c r="E4281" s="38"/>
      <c r="F4281" s="138" t="s">
        <v>10076</v>
      </c>
      <c r="G4281" s="38">
        <v>8268011225</v>
      </c>
      <c r="H4281" s="40">
        <v>866</v>
      </c>
      <c r="I4281" s="2">
        <v>58275</v>
      </c>
      <c r="J4281" s="2"/>
      <c r="K4281" s="2">
        <v>0</v>
      </c>
      <c r="L4281" s="3">
        <f t="shared" si="66"/>
        <v>58275</v>
      </c>
      <c r="M4281" s="41">
        <v>44985.729166666664</v>
      </c>
      <c r="N4281" s="39">
        <v>3445035939</v>
      </c>
      <c r="O4281" s="39" t="s">
        <v>3282</v>
      </c>
      <c r="P4281" s="40" t="s">
        <v>18191</v>
      </c>
      <c r="Q4281" s="41">
        <v>45005</v>
      </c>
      <c r="R4281" s="42" t="s">
        <v>2417</v>
      </c>
      <c r="S4281" s="68"/>
    </row>
    <row r="4282" spans="1:19" s="70" customFormat="1" ht="12.75" hidden="1" customHeight="1" x14ac:dyDescent="0.25">
      <c r="A4282" s="38" t="s">
        <v>18632</v>
      </c>
      <c r="B4282" s="39" t="s">
        <v>18633</v>
      </c>
      <c r="C4282" s="39" t="s">
        <v>18634</v>
      </c>
      <c r="D4282" s="38">
        <v>820963</v>
      </c>
      <c r="E4282" s="38"/>
      <c r="F4282" s="138" t="s">
        <v>10076</v>
      </c>
      <c r="G4282" s="38">
        <v>8268011225</v>
      </c>
      <c r="H4282" s="40">
        <v>927</v>
      </c>
      <c r="I4282" s="2">
        <v>58275</v>
      </c>
      <c r="J4282" s="2"/>
      <c r="K4282" s="2">
        <v>0</v>
      </c>
      <c r="L4282" s="3">
        <f t="shared" si="66"/>
        <v>58275</v>
      </c>
      <c r="M4282" s="41">
        <v>45009.729166666664</v>
      </c>
      <c r="N4282" s="39">
        <v>1218717064</v>
      </c>
      <c r="O4282" s="39" t="s">
        <v>3282</v>
      </c>
      <c r="P4282" s="40" t="s">
        <v>18635</v>
      </c>
      <c r="Q4282" s="41">
        <v>45029</v>
      </c>
      <c r="R4282" s="42" t="s">
        <v>2417</v>
      </c>
      <c r="S4282" s="68"/>
    </row>
    <row r="4283" spans="1:19" s="70" customFormat="1" ht="12.75" hidden="1" customHeight="1" x14ac:dyDescent="0.25">
      <c r="A4283" s="38" t="s">
        <v>19487</v>
      </c>
      <c r="B4283" s="39" t="s">
        <v>19488</v>
      </c>
      <c r="C4283" s="39" t="s">
        <v>19489</v>
      </c>
      <c r="D4283" s="38">
        <v>820963</v>
      </c>
      <c r="E4283" s="38"/>
      <c r="F4283" s="138" t="s">
        <v>10076</v>
      </c>
      <c r="G4283" s="38">
        <v>8268012083</v>
      </c>
      <c r="H4283" s="40" t="s">
        <v>19490</v>
      </c>
      <c r="I4283" s="2">
        <v>58275</v>
      </c>
      <c r="J4283" s="2"/>
      <c r="K4283" s="2">
        <v>0</v>
      </c>
      <c r="L4283" s="3">
        <f t="shared" si="66"/>
        <v>58275</v>
      </c>
      <c r="M4283" s="41">
        <v>45078.729166666664</v>
      </c>
      <c r="N4283" s="39">
        <v>1218723799</v>
      </c>
      <c r="O4283" s="39" t="s">
        <v>3282</v>
      </c>
      <c r="P4283" s="40" t="s">
        <v>19491</v>
      </c>
      <c r="Q4283" s="41">
        <v>45101</v>
      </c>
      <c r="R4283" s="42" t="s">
        <v>2417</v>
      </c>
      <c r="S4283" s="68"/>
    </row>
    <row r="4284" spans="1:19" s="70" customFormat="1" ht="12.75" hidden="1" customHeight="1" x14ac:dyDescent="0.25">
      <c r="A4284" s="38" t="s">
        <v>19578</v>
      </c>
      <c r="B4284" s="39" t="s">
        <v>19579</v>
      </c>
      <c r="C4284" s="39" t="s">
        <v>19580</v>
      </c>
      <c r="D4284" s="38">
        <v>820963</v>
      </c>
      <c r="E4284" s="38"/>
      <c r="F4284" s="138" t="s">
        <v>10076</v>
      </c>
      <c r="G4284" s="38">
        <v>8268012083</v>
      </c>
      <c r="H4284" s="40">
        <v>867</v>
      </c>
      <c r="I4284" s="2">
        <v>58275</v>
      </c>
      <c r="J4284" s="2"/>
      <c r="K4284" s="2">
        <v>0</v>
      </c>
      <c r="L4284" s="3">
        <f t="shared" si="66"/>
        <v>58275</v>
      </c>
      <c r="M4284" s="41">
        <v>45061.729166666664</v>
      </c>
      <c r="N4284" s="39">
        <v>1218724737</v>
      </c>
      <c r="O4284" s="39" t="s">
        <v>3282</v>
      </c>
      <c r="P4284" s="40" t="s">
        <v>19581</v>
      </c>
      <c r="Q4284" s="41">
        <v>45101</v>
      </c>
      <c r="R4284" s="42" t="s">
        <v>2417</v>
      </c>
      <c r="S4284" s="68"/>
    </row>
    <row r="4285" spans="1:19" s="70" customFormat="1" ht="12.75" hidden="1" customHeight="1" x14ac:dyDescent="0.25">
      <c r="A4285" s="38" t="s">
        <v>19839</v>
      </c>
      <c r="B4285" s="39" t="s">
        <v>19840</v>
      </c>
      <c r="C4285" s="39" t="s">
        <v>19841</v>
      </c>
      <c r="D4285" s="38">
        <v>820963</v>
      </c>
      <c r="E4285" s="38"/>
      <c r="F4285" s="138" t="s">
        <v>10076</v>
      </c>
      <c r="G4285" s="38">
        <v>8268012474</v>
      </c>
      <c r="H4285" s="40" t="s">
        <v>19842</v>
      </c>
      <c r="I4285" s="2">
        <v>58275</v>
      </c>
      <c r="J4285" s="2"/>
      <c r="K4285" s="2">
        <v>0</v>
      </c>
      <c r="L4285" s="3">
        <f t="shared" si="66"/>
        <v>58275</v>
      </c>
      <c r="M4285" s="41">
        <v>45107.729166666664</v>
      </c>
      <c r="N4285" s="39">
        <v>1218726947</v>
      </c>
      <c r="O4285" s="39" t="s">
        <v>3282</v>
      </c>
      <c r="P4285" s="40" t="s">
        <v>19843</v>
      </c>
      <c r="Q4285" s="41">
        <v>45128</v>
      </c>
      <c r="R4285" s="42" t="s">
        <v>2417</v>
      </c>
      <c r="S4285" s="68"/>
    </row>
    <row r="4286" spans="1:19" s="70" customFormat="1" ht="12.75" hidden="1" customHeight="1" x14ac:dyDescent="0.25">
      <c r="A4286" s="38" t="s">
        <v>19878</v>
      </c>
      <c r="B4286" s="39" t="s">
        <v>19879</v>
      </c>
      <c r="C4286" s="39" t="s">
        <v>19880</v>
      </c>
      <c r="D4286" s="38">
        <v>820963</v>
      </c>
      <c r="E4286" s="38"/>
      <c r="F4286" s="138" t="s">
        <v>10076</v>
      </c>
      <c r="G4286" s="38">
        <v>8268012292</v>
      </c>
      <c r="H4286" s="40" t="s">
        <v>19881</v>
      </c>
      <c r="I4286" s="2">
        <v>58275</v>
      </c>
      <c r="J4286" s="2"/>
      <c r="K4286" s="2">
        <v>0</v>
      </c>
      <c r="L4286" s="3">
        <f t="shared" si="66"/>
        <v>58275</v>
      </c>
      <c r="M4286" s="41">
        <v>45107.729166666664</v>
      </c>
      <c r="N4286" s="39">
        <v>1218727050</v>
      </c>
      <c r="O4286" s="39" t="s">
        <v>3282</v>
      </c>
      <c r="P4286" s="40" t="s">
        <v>19882</v>
      </c>
      <c r="Q4286" s="41">
        <v>45133</v>
      </c>
      <c r="R4286" s="42" t="s">
        <v>2417</v>
      </c>
      <c r="S4286" s="68"/>
    </row>
    <row r="4287" spans="1:19" s="70" customFormat="1" ht="12.75" hidden="1" customHeight="1" x14ac:dyDescent="0.25">
      <c r="A4287" s="38" t="s">
        <v>4659</v>
      </c>
      <c r="B4287" s="39" t="s">
        <v>4660</v>
      </c>
      <c r="C4287" s="39" t="s">
        <v>4661</v>
      </c>
      <c r="D4287" s="38">
        <v>407261</v>
      </c>
      <c r="E4287" s="38"/>
      <c r="F4287" s="138" t="s">
        <v>58</v>
      </c>
      <c r="G4287" s="38">
        <v>8266012048</v>
      </c>
      <c r="H4287" s="40">
        <v>9854021499</v>
      </c>
      <c r="I4287" s="2">
        <v>58243.1</v>
      </c>
      <c r="J4287" s="2"/>
      <c r="K4287" s="2">
        <v>0</v>
      </c>
      <c r="L4287" s="3">
        <f t="shared" si="66"/>
        <v>58243.1</v>
      </c>
      <c r="M4287" s="41">
        <v>44401.729166666664</v>
      </c>
      <c r="N4287" s="39">
        <v>6870152431</v>
      </c>
      <c r="O4287" s="39" t="s">
        <v>52</v>
      </c>
      <c r="P4287" s="40"/>
      <c r="Q4287" s="41"/>
      <c r="R4287" s="39" t="s">
        <v>54</v>
      </c>
      <c r="S4287" s="68"/>
    </row>
    <row r="4288" spans="1:19" s="70" customFormat="1" ht="12.75" hidden="1" customHeight="1" x14ac:dyDescent="0.25">
      <c r="A4288" s="38" t="s">
        <v>3369</v>
      </c>
      <c r="B4288" s="42" t="s">
        <v>3370</v>
      </c>
      <c r="C4288" s="42" t="s">
        <v>3371</v>
      </c>
      <c r="D4288" s="38">
        <v>407261</v>
      </c>
      <c r="E4288" s="38"/>
      <c r="F4288" s="139" t="s">
        <v>58</v>
      </c>
      <c r="G4288" s="38">
        <v>8266011862</v>
      </c>
      <c r="H4288" s="40">
        <v>9854021204</v>
      </c>
      <c r="I4288" s="3">
        <v>58220.56</v>
      </c>
      <c r="J4288" s="3"/>
      <c r="K4288" s="3">
        <v>0</v>
      </c>
      <c r="L4288" s="3">
        <f t="shared" si="66"/>
        <v>58220.56</v>
      </c>
      <c r="M4288" s="41">
        <v>44376.729166666664</v>
      </c>
      <c r="N4288" s="39">
        <v>6870120393</v>
      </c>
      <c r="O4288" s="42" t="s">
        <v>315</v>
      </c>
      <c r="P4288" s="42"/>
      <c r="Q4288" s="60"/>
      <c r="R4288" s="42" t="s">
        <v>243</v>
      </c>
      <c r="S4288" s="68"/>
    </row>
    <row r="4289" spans="1:19" s="70" customFormat="1" ht="12.75" hidden="1" customHeight="1" x14ac:dyDescent="0.2">
      <c r="A4289" s="38" t="s">
        <v>19358</v>
      </c>
      <c r="B4289" s="39" t="s">
        <v>19354</v>
      </c>
      <c r="C4289" s="39" t="s">
        <v>19355</v>
      </c>
      <c r="D4289" s="38">
        <v>128635</v>
      </c>
      <c r="E4289" s="38"/>
      <c r="F4289" s="39" t="s">
        <v>989</v>
      </c>
      <c r="G4289" s="38">
        <v>8266018415</v>
      </c>
      <c r="H4289" s="40" t="s">
        <v>19356</v>
      </c>
      <c r="I4289" s="2">
        <v>58195</v>
      </c>
      <c r="J4289" s="2"/>
      <c r="K4289" s="2">
        <v>10475.1</v>
      </c>
      <c r="L4289" s="3">
        <f t="shared" si="66"/>
        <v>68670.100000000006</v>
      </c>
      <c r="M4289" s="41">
        <v>45061.729166666664</v>
      </c>
      <c r="N4289" s="39">
        <v>1246403422</v>
      </c>
      <c r="O4289" s="39" t="s">
        <v>3282</v>
      </c>
      <c r="P4289" s="40" t="s">
        <v>19357</v>
      </c>
      <c r="Q4289" s="41">
        <v>45101</v>
      </c>
      <c r="R4289" s="42" t="s">
        <v>2417</v>
      </c>
      <c r="S4289" s="68"/>
    </row>
    <row r="4290" spans="1:19" s="70" customFormat="1" ht="12.75" hidden="1" customHeight="1" x14ac:dyDescent="0.25">
      <c r="A4290" s="38" t="s">
        <v>4662</v>
      </c>
      <c r="B4290" s="39" t="s">
        <v>4663</v>
      </c>
      <c r="C4290" s="39" t="s">
        <v>4664</v>
      </c>
      <c r="D4290" s="38">
        <v>407261</v>
      </c>
      <c r="E4290" s="38"/>
      <c r="F4290" s="138" t="s">
        <v>58</v>
      </c>
      <c r="G4290" s="38">
        <v>8266012048</v>
      </c>
      <c r="H4290" s="40">
        <v>9854021601</v>
      </c>
      <c r="I4290" s="2">
        <v>58175.48</v>
      </c>
      <c r="J4290" s="2"/>
      <c r="K4290" s="2">
        <v>0</v>
      </c>
      <c r="L4290" s="3">
        <f t="shared" si="66"/>
        <v>58175.48</v>
      </c>
      <c r="M4290" s="41">
        <v>44406.729166666664</v>
      </c>
      <c r="N4290" s="39">
        <v>6870152434</v>
      </c>
      <c r="O4290" s="39" t="s">
        <v>52</v>
      </c>
      <c r="P4290" s="40"/>
      <c r="Q4290" s="41"/>
      <c r="R4290" s="39" t="s">
        <v>54</v>
      </c>
      <c r="S4290" s="68"/>
    </row>
    <row r="4291" spans="1:19" s="70" customFormat="1" ht="12.75" hidden="1" customHeight="1" x14ac:dyDescent="0.25">
      <c r="A4291" s="38" t="s">
        <v>2224</v>
      </c>
      <c r="B4291" s="39" t="s">
        <v>2225</v>
      </c>
      <c r="C4291" s="39" t="s">
        <v>2226</v>
      </c>
      <c r="D4291" s="38">
        <v>407261</v>
      </c>
      <c r="E4291" s="38"/>
      <c r="F4291" s="138" t="s">
        <v>58</v>
      </c>
      <c r="G4291" s="38">
        <v>8266011090</v>
      </c>
      <c r="H4291" s="40">
        <v>9854020366</v>
      </c>
      <c r="I4291" s="2">
        <v>58107.86</v>
      </c>
      <c r="J4291" s="2"/>
      <c r="K4291" s="2">
        <v>0</v>
      </c>
      <c r="L4291" s="3">
        <f t="shared" si="66"/>
        <v>58107.86</v>
      </c>
      <c r="M4291" s="41">
        <v>44342.729166666664</v>
      </c>
      <c r="N4291" s="39">
        <v>6870071273</v>
      </c>
      <c r="O4291" s="39" t="s">
        <v>52</v>
      </c>
      <c r="P4291" s="40"/>
      <c r="Q4291" s="41"/>
      <c r="R4291" s="39" t="s">
        <v>54</v>
      </c>
      <c r="S4291" s="68"/>
    </row>
    <row r="4292" spans="1:19" s="70" customFormat="1" ht="12.75" hidden="1" customHeight="1" x14ac:dyDescent="0.25">
      <c r="A4292" s="38" t="s">
        <v>5502</v>
      </c>
      <c r="B4292" s="42" t="s">
        <v>5503</v>
      </c>
      <c r="C4292" s="42" t="s">
        <v>5504</v>
      </c>
      <c r="D4292" s="38">
        <v>407261</v>
      </c>
      <c r="E4292" s="38"/>
      <c r="F4292" s="139" t="s">
        <v>58</v>
      </c>
      <c r="G4292" s="38">
        <v>8266012048</v>
      </c>
      <c r="H4292" s="40">
        <v>9854022048</v>
      </c>
      <c r="I4292" s="3">
        <v>58089.68</v>
      </c>
      <c r="J4292" s="3"/>
      <c r="K4292" s="3">
        <v>0</v>
      </c>
      <c r="L4292" s="3">
        <f t="shared" si="66"/>
        <v>58089.68</v>
      </c>
      <c r="M4292" s="41">
        <v>44429.729166666664</v>
      </c>
      <c r="N4292" s="39">
        <v>6870187980</v>
      </c>
      <c r="O4292" s="42" t="s">
        <v>315</v>
      </c>
      <c r="P4292" s="42"/>
      <c r="Q4292" s="60"/>
      <c r="R4292" s="42" t="s">
        <v>243</v>
      </c>
      <c r="S4292" s="68" t="s">
        <v>506</v>
      </c>
    </row>
    <row r="4293" spans="1:19" s="70" customFormat="1" ht="12.75" hidden="1" customHeight="1" x14ac:dyDescent="0.25">
      <c r="A4293" s="38" t="s">
        <v>2003</v>
      </c>
      <c r="B4293" s="42" t="s">
        <v>2004</v>
      </c>
      <c r="C4293" s="42" t="s">
        <v>2005</v>
      </c>
      <c r="D4293" s="38">
        <v>407261</v>
      </c>
      <c r="E4293" s="38"/>
      <c r="F4293" s="139" t="s">
        <v>58</v>
      </c>
      <c r="G4293" s="38">
        <v>8266011245</v>
      </c>
      <c r="H4293" s="40">
        <v>9854019739</v>
      </c>
      <c r="I4293" s="3">
        <v>58066.93</v>
      </c>
      <c r="J4293" s="3"/>
      <c r="K4293" s="3">
        <v>0</v>
      </c>
      <c r="L4293" s="3">
        <f t="shared" si="66"/>
        <v>58066.93</v>
      </c>
      <c r="M4293" s="41">
        <v>44315.729166666664</v>
      </c>
      <c r="N4293" s="39">
        <v>6870065797</v>
      </c>
      <c r="O4293" s="42" t="s">
        <v>315</v>
      </c>
      <c r="P4293" s="42"/>
      <c r="Q4293" s="60"/>
      <c r="R4293" s="42" t="s">
        <v>243</v>
      </c>
      <c r="S4293" s="68"/>
    </row>
    <row r="4294" spans="1:19" s="70" customFormat="1" ht="12.75" hidden="1" customHeight="1" x14ac:dyDescent="0.25">
      <c r="A4294" s="38" t="s">
        <v>3444</v>
      </c>
      <c r="B4294" s="42" t="s">
        <v>3445</v>
      </c>
      <c r="C4294" s="42" t="s">
        <v>3446</v>
      </c>
      <c r="D4294" s="38">
        <v>407261</v>
      </c>
      <c r="E4294" s="38"/>
      <c r="F4294" s="139" t="s">
        <v>58</v>
      </c>
      <c r="G4294" s="38">
        <v>8266011862</v>
      </c>
      <c r="H4294" s="40">
        <v>9854021236</v>
      </c>
      <c r="I4294" s="3">
        <v>58062.78</v>
      </c>
      <c r="J4294" s="3"/>
      <c r="K4294" s="3">
        <v>0</v>
      </c>
      <c r="L4294" s="3">
        <f t="shared" ref="L4294:L4357" si="67">SUM(I4294:K4294)</f>
        <v>58062.78</v>
      </c>
      <c r="M4294" s="41">
        <v>44378.729166666664</v>
      </c>
      <c r="N4294" s="39">
        <v>6870120697</v>
      </c>
      <c r="O4294" s="42" t="s">
        <v>315</v>
      </c>
      <c r="P4294" s="42"/>
      <c r="Q4294" s="60"/>
      <c r="R4294" s="42" t="s">
        <v>243</v>
      </c>
      <c r="S4294" s="68"/>
    </row>
    <row r="4295" spans="1:19" s="70" customFormat="1" ht="12.75" hidden="1" customHeight="1" x14ac:dyDescent="0.25">
      <c r="A4295" s="38" t="s">
        <v>4671</v>
      </c>
      <c r="B4295" s="42" t="s">
        <v>4672</v>
      </c>
      <c r="C4295" s="42" t="s">
        <v>4673</v>
      </c>
      <c r="D4295" s="38">
        <v>407261</v>
      </c>
      <c r="E4295" s="38"/>
      <c r="F4295" s="139" t="s">
        <v>58</v>
      </c>
      <c r="G4295" s="38">
        <v>8266012048</v>
      </c>
      <c r="H4295" s="40">
        <v>9854021472</v>
      </c>
      <c r="I4295" s="3">
        <v>58017.7</v>
      </c>
      <c r="J4295" s="3"/>
      <c r="K4295" s="3">
        <v>0</v>
      </c>
      <c r="L4295" s="3">
        <f t="shared" si="67"/>
        <v>58017.7</v>
      </c>
      <c r="M4295" s="41">
        <v>44399.729166666664</v>
      </c>
      <c r="N4295" s="39">
        <v>6870152441</v>
      </c>
      <c r="O4295" s="42" t="s">
        <v>315</v>
      </c>
      <c r="P4295" s="42"/>
      <c r="Q4295" s="60"/>
      <c r="R4295" s="42" t="s">
        <v>243</v>
      </c>
      <c r="S4295" s="68" t="s">
        <v>506</v>
      </c>
    </row>
    <row r="4296" spans="1:19" customFormat="1" ht="15" hidden="1" customHeight="1" x14ac:dyDescent="0.25">
      <c r="A4296" s="101" t="s">
        <v>3387</v>
      </c>
      <c r="B4296" s="104" t="s">
        <v>3388</v>
      </c>
      <c r="C4296" s="104" t="s">
        <v>3389</v>
      </c>
      <c r="D4296" s="101">
        <v>407261</v>
      </c>
      <c r="E4296" s="101"/>
      <c r="F4296" s="140" t="s">
        <v>58</v>
      </c>
      <c r="G4296" s="101">
        <v>8266011862</v>
      </c>
      <c r="H4296" s="107">
        <v>9854021139</v>
      </c>
      <c r="I4296" s="111">
        <v>57995.16</v>
      </c>
      <c r="J4296" s="111"/>
      <c r="K4296" s="111">
        <v>0</v>
      </c>
      <c r="L4296" s="111">
        <f t="shared" si="67"/>
        <v>57995.16</v>
      </c>
      <c r="M4296" s="115">
        <v>44373.729166666664</v>
      </c>
      <c r="N4296" s="103">
        <v>6870120465</v>
      </c>
      <c r="O4296" s="104" t="s">
        <v>315</v>
      </c>
      <c r="P4296" s="104"/>
      <c r="Q4296" s="118"/>
      <c r="R4296" s="104" t="s">
        <v>243</v>
      </c>
      <c r="S4296" s="104"/>
    </row>
    <row r="4297" spans="1:19" s="70" customFormat="1" ht="12.75" hidden="1" customHeight="1" x14ac:dyDescent="0.25">
      <c r="A4297" s="38" t="s">
        <v>2006</v>
      </c>
      <c r="B4297" s="42" t="s">
        <v>2007</v>
      </c>
      <c r="C4297" s="42" t="s">
        <v>2008</v>
      </c>
      <c r="D4297" s="38">
        <v>407261</v>
      </c>
      <c r="E4297" s="38"/>
      <c r="F4297" s="139" t="s">
        <v>58</v>
      </c>
      <c r="G4297" s="38">
        <v>8266011245</v>
      </c>
      <c r="H4297" s="40">
        <v>9854019871</v>
      </c>
      <c r="I4297" s="3">
        <v>57975.45</v>
      </c>
      <c r="J4297" s="3"/>
      <c r="K4297" s="3">
        <v>0</v>
      </c>
      <c r="L4297" s="3">
        <f t="shared" si="67"/>
        <v>57975.45</v>
      </c>
      <c r="M4297" s="41">
        <v>44323.729166666664</v>
      </c>
      <c r="N4297" s="39">
        <v>6870065817</v>
      </c>
      <c r="O4297" s="42" t="s">
        <v>315</v>
      </c>
      <c r="P4297" s="42"/>
      <c r="Q4297" s="60"/>
      <c r="R4297" s="42" t="s">
        <v>243</v>
      </c>
      <c r="S4297" s="68"/>
    </row>
    <row r="4298" spans="1:19" s="70" customFormat="1" ht="12.75" hidden="1" customHeight="1" x14ac:dyDescent="0.25">
      <c r="A4298" s="38" t="s">
        <v>2761</v>
      </c>
      <c r="B4298" s="39" t="s">
        <v>2762</v>
      </c>
      <c r="C4298" s="39" t="s">
        <v>2763</v>
      </c>
      <c r="D4298" s="38">
        <v>407261</v>
      </c>
      <c r="E4298" s="38"/>
      <c r="F4298" s="138" t="s">
        <v>58</v>
      </c>
      <c r="G4298" s="38">
        <v>8266011090</v>
      </c>
      <c r="H4298" s="40">
        <v>9854020583</v>
      </c>
      <c r="I4298" s="2">
        <v>57972.62</v>
      </c>
      <c r="J4298" s="2"/>
      <c r="K4298" s="2">
        <v>0</v>
      </c>
      <c r="L4298" s="3">
        <f t="shared" si="67"/>
        <v>57972.62</v>
      </c>
      <c r="M4298" s="41">
        <v>44350.729166666664</v>
      </c>
      <c r="N4298" s="39">
        <v>6870099971</v>
      </c>
      <c r="O4298" s="39" t="s">
        <v>52</v>
      </c>
      <c r="P4298" s="40"/>
      <c r="Q4298" s="41"/>
      <c r="R4298" s="39" t="s">
        <v>54</v>
      </c>
      <c r="S4298" s="68"/>
    </row>
    <row r="4299" spans="1:19" s="70" customFormat="1" ht="12.75" hidden="1" customHeight="1" x14ac:dyDescent="0.25">
      <c r="A4299" s="38" t="s">
        <v>2749</v>
      </c>
      <c r="B4299" s="42" t="s">
        <v>2750</v>
      </c>
      <c r="C4299" s="42" t="s">
        <v>2751</v>
      </c>
      <c r="D4299" s="38">
        <v>407261</v>
      </c>
      <c r="E4299" s="38"/>
      <c r="F4299" s="139" t="s">
        <v>58</v>
      </c>
      <c r="G4299" s="38">
        <v>8266011463</v>
      </c>
      <c r="H4299" s="40">
        <v>9854020631</v>
      </c>
      <c r="I4299" s="3">
        <v>57950.080000000002</v>
      </c>
      <c r="J4299" s="3"/>
      <c r="K4299" s="3">
        <v>0</v>
      </c>
      <c r="L4299" s="3">
        <f t="shared" si="67"/>
        <v>57950.080000000002</v>
      </c>
      <c r="M4299" s="41">
        <v>44352.729166666664</v>
      </c>
      <c r="N4299" s="39">
        <v>6870099891</v>
      </c>
      <c r="O4299" s="42" t="s">
        <v>315</v>
      </c>
      <c r="P4299" s="42"/>
      <c r="Q4299" s="60"/>
      <c r="R4299" s="42" t="s">
        <v>243</v>
      </c>
      <c r="S4299" s="68"/>
    </row>
    <row r="4300" spans="1:19" s="70" customFormat="1" ht="12.75" hidden="1" customHeight="1" x14ac:dyDescent="0.25">
      <c r="A4300" s="38" t="s">
        <v>3378</v>
      </c>
      <c r="B4300" s="42" t="s">
        <v>3379</v>
      </c>
      <c r="C4300" s="42" t="s">
        <v>3380</v>
      </c>
      <c r="D4300" s="38">
        <v>407261</v>
      </c>
      <c r="E4300" s="38"/>
      <c r="F4300" s="139" t="s">
        <v>58</v>
      </c>
      <c r="G4300" s="38">
        <v>8266011862</v>
      </c>
      <c r="H4300" s="40">
        <v>9854021195</v>
      </c>
      <c r="I4300" s="3">
        <v>57927.54</v>
      </c>
      <c r="J4300" s="3"/>
      <c r="K4300" s="3">
        <v>0</v>
      </c>
      <c r="L4300" s="3">
        <f t="shared" si="67"/>
        <v>57927.54</v>
      </c>
      <c r="M4300" s="41">
        <v>44376.729166666664</v>
      </c>
      <c r="N4300" s="39">
        <v>6870120413</v>
      </c>
      <c r="O4300" s="42" t="s">
        <v>315</v>
      </c>
      <c r="P4300" s="42"/>
      <c r="Q4300" s="60"/>
      <c r="R4300" s="42" t="s">
        <v>243</v>
      </c>
      <c r="S4300" s="68"/>
    </row>
    <row r="4301" spans="1:19" s="70" customFormat="1" ht="12.75" hidden="1" customHeight="1" x14ac:dyDescent="0.2">
      <c r="A4301" s="38" t="s">
        <v>14710</v>
      </c>
      <c r="B4301" s="39" t="s">
        <v>14711</v>
      </c>
      <c r="C4301" s="39" t="s">
        <v>14712</v>
      </c>
      <c r="D4301" s="38">
        <v>510321</v>
      </c>
      <c r="E4301" s="38"/>
      <c r="F4301" s="39" t="s">
        <v>14713</v>
      </c>
      <c r="G4301" s="38">
        <v>8266015262</v>
      </c>
      <c r="H4301" s="40" t="s">
        <v>14714</v>
      </c>
      <c r="I4301" s="2">
        <v>57850</v>
      </c>
      <c r="J4301" s="2"/>
      <c r="K4301" s="2">
        <v>10413</v>
      </c>
      <c r="L4301" s="3">
        <f t="shared" si="67"/>
        <v>68263</v>
      </c>
      <c r="M4301" s="41">
        <v>44753.729166666664</v>
      </c>
      <c r="N4301" s="39">
        <v>6870180783</v>
      </c>
      <c r="O4301" s="39" t="s">
        <v>3282</v>
      </c>
      <c r="P4301" s="40" t="s">
        <v>14715</v>
      </c>
      <c r="Q4301" s="41">
        <v>44812</v>
      </c>
      <c r="R4301" s="42" t="s">
        <v>2417</v>
      </c>
      <c r="S4301" s="68"/>
    </row>
    <row r="4302" spans="1:19" s="70" customFormat="1" ht="12.75" hidden="1" customHeight="1" x14ac:dyDescent="0.25">
      <c r="A4302" s="38" t="s">
        <v>3994</v>
      </c>
      <c r="B4302" s="42" t="s">
        <v>3995</v>
      </c>
      <c r="C4302" s="42" t="s">
        <v>3996</v>
      </c>
      <c r="D4302" s="38">
        <v>407261</v>
      </c>
      <c r="E4302" s="38"/>
      <c r="F4302" s="139" t="s">
        <v>58</v>
      </c>
      <c r="G4302" s="38">
        <v>8266011862</v>
      </c>
      <c r="H4302" s="40">
        <v>9854021286</v>
      </c>
      <c r="I4302" s="3">
        <v>57837.38</v>
      </c>
      <c r="J4302" s="3"/>
      <c r="K4302" s="3">
        <v>0</v>
      </c>
      <c r="L4302" s="3">
        <f t="shared" si="67"/>
        <v>57837.38</v>
      </c>
      <c r="M4302" s="41">
        <v>44383.729166666664</v>
      </c>
      <c r="N4302" s="39">
        <v>6870134288</v>
      </c>
      <c r="O4302" s="42" t="s">
        <v>315</v>
      </c>
      <c r="P4302" s="42"/>
      <c r="Q4302" s="60"/>
      <c r="R4302" s="42" t="s">
        <v>243</v>
      </c>
      <c r="S4302" s="68" t="s">
        <v>506</v>
      </c>
    </row>
    <row r="4303" spans="1:19" s="70" customFormat="1" ht="12.75" hidden="1" customHeight="1" x14ac:dyDescent="0.25">
      <c r="A4303" s="38" t="s">
        <v>4680</v>
      </c>
      <c r="B4303" s="39" t="s">
        <v>4681</v>
      </c>
      <c r="C4303" s="39" t="s">
        <v>4682</v>
      </c>
      <c r="D4303" s="38">
        <v>407261</v>
      </c>
      <c r="E4303" s="38"/>
      <c r="F4303" s="138" t="s">
        <v>58</v>
      </c>
      <c r="G4303" s="38">
        <v>8266012048</v>
      </c>
      <c r="H4303" s="40">
        <v>9854021645</v>
      </c>
      <c r="I4303" s="2">
        <v>57837.38</v>
      </c>
      <c r="J4303" s="2"/>
      <c r="K4303" s="2">
        <v>0</v>
      </c>
      <c r="L4303" s="3">
        <f t="shared" si="67"/>
        <v>57837.38</v>
      </c>
      <c r="M4303" s="41">
        <v>44408.729166666664</v>
      </c>
      <c r="N4303" s="39">
        <v>6870152450</v>
      </c>
      <c r="O4303" s="39" t="s">
        <v>52</v>
      </c>
      <c r="P4303" s="40"/>
      <c r="Q4303" s="41"/>
      <c r="R4303" s="39" t="s">
        <v>54</v>
      </c>
      <c r="S4303" s="68"/>
    </row>
    <row r="4304" spans="1:19" s="70" customFormat="1" ht="12.75" hidden="1" customHeight="1" x14ac:dyDescent="0.25">
      <c r="A4304" s="38" t="s">
        <v>951</v>
      </c>
      <c r="B4304" s="39" t="s">
        <v>952</v>
      </c>
      <c r="C4304" s="39" t="s">
        <v>953</v>
      </c>
      <c r="D4304" s="38">
        <v>407261</v>
      </c>
      <c r="E4304" s="38"/>
      <c r="F4304" s="138" t="s">
        <v>58</v>
      </c>
      <c r="G4304" s="38">
        <v>8266010190</v>
      </c>
      <c r="H4304" s="40">
        <v>9854018523</v>
      </c>
      <c r="I4304" s="2">
        <v>57815.360000000001</v>
      </c>
      <c r="J4304" s="2"/>
      <c r="K4304" s="2">
        <v>0</v>
      </c>
      <c r="L4304" s="3">
        <f t="shared" si="67"/>
        <v>57815.360000000001</v>
      </c>
      <c r="M4304" s="41">
        <v>44256.729166666664</v>
      </c>
      <c r="N4304" s="39">
        <v>6870343277</v>
      </c>
      <c r="O4304" s="39" t="s">
        <v>52</v>
      </c>
      <c r="P4304" s="40"/>
      <c r="Q4304" s="41"/>
      <c r="R4304" s="39" t="s">
        <v>54</v>
      </c>
      <c r="S4304" s="68"/>
    </row>
    <row r="4305" spans="1:19" s="70" customFormat="1" ht="12.75" hidden="1" customHeight="1" x14ac:dyDescent="0.25">
      <c r="A4305" s="38" t="s">
        <v>1358</v>
      </c>
      <c r="B4305" s="39" t="s">
        <v>1359</v>
      </c>
      <c r="C4305" s="39" t="s">
        <v>1360</v>
      </c>
      <c r="D4305" s="38">
        <v>407261</v>
      </c>
      <c r="E4305" s="38"/>
      <c r="F4305" s="138" t="s">
        <v>58</v>
      </c>
      <c r="G4305" s="38">
        <v>8266011090</v>
      </c>
      <c r="H4305" s="40">
        <v>9854019114</v>
      </c>
      <c r="I4305" s="2">
        <v>57815.360000000001</v>
      </c>
      <c r="J4305" s="2"/>
      <c r="K4305" s="2">
        <v>0</v>
      </c>
      <c r="L4305" s="3">
        <f t="shared" si="67"/>
        <v>57815.360000000001</v>
      </c>
      <c r="M4305" s="41">
        <v>44278.729166666664</v>
      </c>
      <c r="N4305" s="39">
        <v>6870369354</v>
      </c>
      <c r="O4305" s="39" t="s">
        <v>52</v>
      </c>
      <c r="P4305" s="40"/>
      <c r="Q4305" s="41"/>
      <c r="R4305" s="39" t="s">
        <v>54</v>
      </c>
      <c r="S4305" s="68"/>
    </row>
    <row r="4306" spans="1:19" s="70" customFormat="1" ht="12.75" hidden="1" customHeight="1" x14ac:dyDescent="0.25">
      <c r="A4306" s="38" t="s">
        <v>3447</v>
      </c>
      <c r="B4306" s="42" t="s">
        <v>3448</v>
      </c>
      <c r="C4306" s="42" t="s">
        <v>3449</v>
      </c>
      <c r="D4306" s="38">
        <v>407261</v>
      </c>
      <c r="E4306" s="38"/>
      <c r="F4306" s="139" t="s">
        <v>58</v>
      </c>
      <c r="G4306" s="38">
        <v>8266011862</v>
      </c>
      <c r="H4306" s="40">
        <v>9854021250</v>
      </c>
      <c r="I4306" s="3">
        <v>57814.84</v>
      </c>
      <c r="J4306" s="3"/>
      <c r="K4306" s="3">
        <v>0</v>
      </c>
      <c r="L4306" s="3">
        <f t="shared" si="67"/>
        <v>57814.84</v>
      </c>
      <c r="M4306" s="41">
        <v>44380.729166666664</v>
      </c>
      <c r="N4306" s="39">
        <v>6870120700</v>
      </c>
      <c r="O4306" s="42" t="s">
        <v>315</v>
      </c>
      <c r="P4306" s="42"/>
      <c r="Q4306" s="60"/>
      <c r="R4306" s="42" t="s">
        <v>243</v>
      </c>
      <c r="S4306" s="68"/>
    </row>
    <row r="4307" spans="1:19" s="70" customFormat="1" ht="12.75" hidden="1" customHeight="1" x14ac:dyDescent="0.25">
      <c r="A4307" s="38" t="s">
        <v>1719</v>
      </c>
      <c r="B4307" s="39" t="s">
        <v>1720</v>
      </c>
      <c r="C4307" s="39" t="s">
        <v>1721</v>
      </c>
      <c r="D4307" s="38">
        <v>407261</v>
      </c>
      <c r="E4307" s="38"/>
      <c r="F4307" s="138" t="s">
        <v>58</v>
      </c>
      <c r="G4307" s="38">
        <v>8266011090</v>
      </c>
      <c r="H4307" s="40">
        <v>9854019323</v>
      </c>
      <c r="I4307" s="2">
        <v>57792.49</v>
      </c>
      <c r="J4307" s="2"/>
      <c r="K4307" s="2">
        <v>0</v>
      </c>
      <c r="L4307" s="3">
        <f t="shared" si="67"/>
        <v>57792.49</v>
      </c>
      <c r="M4307" s="41">
        <v>44287.729166666664</v>
      </c>
      <c r="N4307" s="39">
        <v>6870045427</v>
      </c>
      <c r="O4307" s="39" t="s">
        <v>52</v>
      </c>
      <c r="P4307" s="40"/>
      <c r="Q4307" s="41"/>
      <c r="R4307" s="39" t="s">
        <v>54</v>
      </c>
      <c r="S4307" s="68"/>
    </row>
    <row r="4308" spans="1:19" s="70" customFormat="1" ht="12.75" hidden="1" customHeight="1" x14ac:dyDescent="0.25">
      <c r="A4308" s="38" t="s">
        <v>2324</v>
      </c>
      <c r="B4308" s="39" t="s">
        <v>2325</v>
      </c>
      <c r="C4308" s="39" t="s">
        <v>2326</v>
      </c>
      <c r="D4308" s="38">
        <v>407261</v>
      </c>
      <c r="E4308" s="38"/>
      <c r="F4308" s="138" t="s">
        <v>58</v>
      </c>
      <c r="G4308" s="38">
        <v>8266011090</v>
      </c>
      <c r="H4308" s="40">
        <v>9854020528</v>
      </c>
      <c r="I4308" s="2">
        <v>57792.3</v>
      </c>
      <c r="J4308" s="2"/>
      <c r="K4308" s="2">
        <v>0</v>
      </c>
      <c r="L4308" s="3">
        <f t="shared" si="67"/>
        <v>57792.3</v>
      </c>
      <c r="M4308" s="41">
        <v>44347.729166666664</v>
      </c>
      <c r="N4308" s="39">
        <v>6870078097</v>
      </c>
      <c r="O4308" s="39" t="s">
        <v>52</v>
      </c>
      <c r="P4308" s="40"/>
      <c r="Q4308" s="41"/>
      <c r="R4308" s="39" t="s">
        <v>54</v>
      </c>
      <c r="S4308" s="68"/>
    </row>
    <row r="4309" spans="1:19" s="70" customFormat="1" ht="12.75" hidden="1" customHeight="1" x14ac:dyDescent="0.2">
      <c r="A4309" s="38" t="s">
        <v>18354</v>
      </c>
      <c r="B4309" s="39" t="s">
        <v>18335</v>
      </c>
      <c r="C4309" s="39"/>
      <c r="D4309" s="38">
        <v>821027</v>
      </c>
      <c r="E4309" s="38"/>
      <c r="F4309" s="39" t="s">
        <v>474</v>
      </c>
      <c r="G4309" s="38">
        <v>8268005622</v>
      </c>
      <c r="H4309" s="40" t="s">
        <v>18355</v>
      </c>
      <c r="I4309" s="2">
        <v>57788.98</v>
      </c>
      <c r="J4309" s="2"/>
      <c r="K4309" s="2">
        <v>0</v>
      </c>
      <c r="L4309" s="3">
        <f t="shared" si="67"/>
        <v>57788.98</v>
      </c>
      <c r="M4309" s="41"/>
      <c r="N4309" s="39"/>
      <c r="O4309" s="39" t="s">
        <v>52</v>
      </c>
      <c r="P4309" s="40"/>
      <c r="Q4309" s="41"/>
      <c r="R4309" s="39" t="s">
        <v>54</v>
      </c>
      <c r="S4309" s="68"/>
    </row>
    <row r="4310" spans="1:19" s="70" customFormat="1" ht="12.75" hidden="1" customHeight="1" x14ac:dyDescent="0.25">
      <c r="A4310" s="38" t="s">
        <v>1734</v>
      </c>
      <c r="B4310" s="42" t="s">
        <v>1735</v>
      </c>
      <c r="C4310" s="42" t="s">
        <v>1736</v>
      </c>
      <c r="D4310" s="38">
        <v>407261</v>
      </c>
      <c r="E4310" s="38"/>
      <c r="F4310" s="139" t="s">
        <v>58</v>
      </c>
      <c r="G4310" s="38">
        <v>8266011245</v>
      </c>
      <c r="H4310" s="40">
        <v>9854019639</v>
      </c>
      <c r="I4310" s="3">
        <v>57769.62</v>
      </c>
      <c r="J4310" s="3"/>
      <c r="K4310" s="3">
        <v>0</v>
      </c>
      <c r="L4310" s="3">
        <f t="shared" si="67"/>
        <v>57769.62</v>
      </c>
      <c r="M4310" s="41">
        <v>44305.729166666664</v>
      </c>
      <c r="N4310" s="39">
        <v>6870045619</v>
      </c>
      <c r="O4310" s="42" t="s">
        <v>315</v>
      </c>
      <c r="P4310" s="42"/>
      <c r="Q4310" s="60"/>
      <c r="R4310" s="42" t="s">
        <v>243</v>
      </c>
      <c r="S4310" s="68"/>
    </row>
    <row r="4311" spans="1:19" s="70" customFormat="1" ht="12.75" hidden="1" customHeight="1" x14ac:dyDescent="0.25">
      <c r="A4311" s="38" t="s">
        <v>2731</v>
      </c>
      <c r="B4311" s="42" t="s">
        <v>2732</v>
      </c>
      <c r="C4311" s="42" t="s">
        <v>2733</v>
      </c>
      <c r="D4311" s="38">
        <v>407261</v>
      </c>
      <c r="E4311" s="38"/>
      <c r="F4311" s="139" t="s">
        <v>58</v>
      </c>
      <c r="G4311" s="38">
        <v>8266011463</v>
      </c>
      <c r="H4311" s="40">
        <v>9854020607</v>
      </c>
      <c r="I4311" s="3">
        <v>57724.68</v>
      </c>
      <c r="J4311" s="3"/>
      <c r="K4311" s="3">
        <v>0</v>
      </c>
      <c r="L4311" s="3">
        <f t="shared" si="67"/>
        <v>57724.68</v>
      </c>
      <c r="M4311" s="41">
        <v>44351.729166666664</v>
      </c>
      <c r="N4311" s="39">
        <v>6870099846</v>
      </c>
      <c r="O4311" s="42" t="s">
        <v>315</v>
      </c>
      <c r="P4311" s="42"/>
      <c r="Q4311" s="60"/>
      <c r="R4311" s="42" t="s">
        <v>243</v>
      </c>
      <c r="S4311" s="68" t="s">
        <v>506</v>
      </c>
    </row>
    <row r="4312" spans="1:19" s="70" customFormat="1" ht="12.75" hidden="1" customHeight="1" x14ac:dyDescent="0.25">
      <c r="A4312" s="38" t="s">
        <v>1346</v>
      </c>
      <c r="B4312" s="39" t="s">
        <v>1347</v>
      </c>
      <c r="C4312" s="39" t="s">
        <v>1348</v>
      </c>
      <c r="D4312" s="38">
        <v>407261</v>
      </c>
      <c r="E4312" s="38"/>
      <c r="F4312" s="138" t="s">
        <v>58</v>
      </c>
      <c r="G4312" s="38">
        <v>8266011090</v>
      </c>
      <c r="H4312" s="40">
        <v>9854019094</v>
      </c>
      <c r="I4312" s="2">
        <v>57701.01</v>
      </c>
      <c r="J4312" s="2"/>
      <c r="K4312" s="2">
        <v>0</v>
      </c>
      <c r="L4312" s="3">
        <f t="shared" si="67"/>
        <v>57701.01</v>
      </c>
      <c r="M4312" s="41">
        <v>44277.729166666664</v>
      </c>
      <c r="N4312" s="39">
        <v>6870369288</v>
      </c>
      <c r="O4312" s="39" t="s">
        <v>52</v>
      </c>
      <c r="P4312" s="40"/>
      <c r="Q4312" s="41"/>
      <c r="R4312" s="39" t="s">
        <v>54</v>
      </c>
      <c r="S4312" s="68"/>
    </row>
    <row r="4313" spans="1:19" s="70" customFormat="1" ht="12.75" hidden="1" customHeight="1" x14ac:dyDescent="0.25">
      <c r="A4313" s="38" t="s">
        <v>1722</v>
      </c>
      <c r="B4313" s="39" t="s">
        <v>1723</v>
      </c>
      <c r="C4313" s="39" t="s">
        <v>1724</v>
      </c>
      <c r="D4313" s="38">
        <v>407261</v>
      </c>
      <c r="E4313" s="38"/>
      <c r="F4313" s="138" t="s">
        <v>58</v>
      </c>
      <c r="G4313" s="38">
        <v>8266011090</v>
      </c>
      <c r="H4313" s="40">
        <v>9854019458</v>
      </c>
      <c r="I4313" s="2">
        <v>57701.01</v>
      </c>
      <c r="J4313" s="2"/>
      <c r="K4313" s="2">
        <v>0</v>
      </c>
      <c r="L4313" s="3">
        <f t="shared" si="67"/>
        <v>57701.01</v>
      </c>
      <c r="M4313" s="41">
        <v>44293.729166666664</v>
      </c>
      <c r="N4313" s="39">
        <v>6870045497</v>
      </c>
      <c r="O4313" s="39" t="s">
        <v>52</v>
      </c>
      <c r="P4313" s="40"/>
      <c r="Q4313" s="41"/>
      <c r="R4313" s="39" t="s">
        <v>54</v>
      </c>
      <c r="S4313" s="68"/>
    </row>
    <row r="4314" spans="1:19" s="70" customFormat="1" ht="12.75" hidden="1" customHeight="1" x14ac:dyDescent="0.25">
      <c r="A4314" s="38" t="s">
        <v>1740</v>
      </c>
      <c r="B4314" s="42" t="s">
        <v>1741</v>
      </c>
      <c r="C4314" s="42" t="s">
        <v>1742</v>
      </c>
      <c r="D4314" s="38">
        <v>407261</v>
      </c>
      <c r="E4314" s="38"/>
      <c r="F4314" s="139" t="s">
        <v>58</v>
      </c>
      <c r="G4314" s="38">
        <v>8266011245</v>
      </c>
      <c r="H4314" s="40">
        <v>9854019611</v>
      </c>
      <c r="I4314" s="3">
        <v>57701.01</v>
      </c>
      <c r="J4314" s="3"/>
      <c r="K4314" s="3">
        <v>0</v>
      </c>
      <c r="L4314" s="3">
        <f t="shared" si="67"/>
        <v>57701.01</v>
      </c>
      <c r="M4314" s="41">
        <v>44301.729166666664</v>
      </c>
      <c r="N4314" s="39">
        <v>6870045652</v>
      </c>
      <c r="O4314" s="42" t="s">
        <v>315</v>
      </c>
      <c r="P4314" s="42"/>
      <c r="Q4314" s="60"/>
      <c r="R4314" s="42" t="s">
        <v>243</v>
      </c>
      <c r="S4314" s="68"/>
    </row>
    <row r="4315" spans="1:19" s="70" customFormat="1" ht="12.75" hidden="1" customHeight="1" x14ac:dyDescent="0.25">
      <c r="A4315" s="38" t="s">
        <v>309</v>
      </c>
      <c r="B4315" s="39"/>
      <c r="C4315" s="39"/>
      <c r="D4315" s="38"/>
      <c r="E4315" s="38"/>
      <c r="F4315" s="139" t="s">
        <v>310</v>
      </c>
      <c r="G4315" s="61"/>
      <c r="H4315" s="52" t="s">
        <v>13504</v>
      </c>
      <c r="I4315" s="5">
        <v>57700</v>
      </c>
      <c r="J4315" s="2"/>
      <c r="K4315" s="2"/>
      <c r="L4315" s="3">
        <f t="shared" si="67"/>
        <v>57700</v>
      </c>
      <c r="M4315" s="41">
        <v>44711</v>
      </c>
      <c r="N4315" s="39"/>
      <c r="O4315" s="39"/>
      <c r="P4315" s="40"/>
      <c r="Q4315" s="41"/>
      <c r="R4315" s="39" t="s">
        <v>54</v>
      </c>
      <c r="S4315" s="68"/>
    </row>
    <row r="4316" spans="1:19" s="70" customFormat="1" ht="12.75" hidden="1" customHeight="1" x14ac:dyDescent="0.25">
      <c r="A4316" s="38" t="s">
        <v>1716</v>
      </c>
      <c r="B4316" s="39" t="s">
        <v>1717</v>
      </c>
      <c r="C4316" s="39" t="s">
        <v>1718</v>
      </c>
      <c r="D4316" s="38">
        <v>407261</v>
      </c>
      <c r="E4316" s="38"/>
      <c r="F4316" s="138" t="s">
        <v>58</v>
      </c>
      <c r="G4316" s="38">
        <v>8266011090</v>
      </c>
      <c r="H4316" s="40">
        <v>9854019490</v>
      </c>
      <c r="I4316" s="2">
        <v>57655.27</v>
      </c>
      <c r="J4316" s="2"/>
      <c r="K4316" s="2">
        <v>0</v>
      </c>
      <c r="L4316" s="3">
        <f t="shared" si="67"/>
        <v>57655.27</v>
      </c>
      <c r="M4316" s="41">
        <v>44295.729166666664</v>
      </c>
      <c r="N4316" s="39">
        <v>6870045418</v>
      </c>
      <c r="O4316" s="39" t="s">
        <v>52</v>
      </c>
      <c r="P4316" s="40"/>
      <c r="Q4316" s="41"/>
      <c r="R4316" s="39" t="s">
        <v>54</v>
      </c>
      <c r="S4316" s="68"/>
    </row>
    <row r="4317" spans="1:19" s="70" customFormat="1" ht="12.75" hidden="1" customHeight="1" x14ac:dyDescent="0.25">
      <c r="A4317" s="38" t="s">
        <v>1725</v>
      </c>
      <c r="B4317" s="39" t="s">
        <v>1726</v>
      </c>
      <c r="C4317" s="39" t="s">
        <v>1727</v>
      </c>
      <c r="D4317" s="38">
        <v>407261</v>
      </c>
      <c r="E4317" s="38"/>
      <c r="F4317" s="138" t="s">
        <v>58</v>
      </c>
      <c r="G4317" s="38">
        <v>8266011090</v>
      </c>
      <c r="H4317" s="40">
        <v>9854019580</v>
      </c>
      <c r="I4317" s="2">
        <v>57655.27</v>
      </c>
      <c r="J4317" s="2"/>
      <c r="K4317" s="2">
        <v>0</v>
      </c>
      <c r="L4317" s="3">
        <f t="shared" si="67"/>
        <v>57655.27</v>
      </c>
      <c r="M4317" s="41">
        <v>44299.729166666664</v>
      </c>
      <c r="N4317" s="39">
        <v>6870045512</v>
      </c>
      <c r="O4317" s="39" t="s">
        <v>52</v>
      </c>
      <c r="P4317" s="40"/>
      <c r="Q4317" s="41"/>
      <c r="R4317" s="39" t="s">
        <v>54</v>
      </c>
      <c r="S4317" s="68"/>
    </row>
    <row r="4318" spans="1:19" s="70" customFormat="1" ht="12.75" hidden="1" customHeight="1" x14ac:dyDescent="0.25">
      <c r="A4318" s="38" t="s">
        <v>3381</v>
      </c>
      <c r="B4318" s="42" t="s">
        <v>3382</v>
      </c>
      <c r="C4318" s="42" t="s">
        <v>3383</v>
      </c>
      <c r="D4318" s="38">
        <v>407261</v>
      </c>
      <c r="E4318" s="38"/>
      <c r="F4318" s="139" t="s">
        <v>58</v>
      </c>
      <c r="G4318" s="38">
        <v>8266011862</v>
      </c>
      <c r="H4318" s="40">
        <v>9854021225</v>
      </c>
      <c r="I4318" s="3">
        <v>57634.52</v>
      </c>
      <c r="J4318" s="3"/>
      <c r="K4318" s="3">
        <v>0</v>
      </c>
      <c r="L4318" s="3">
        <f t="shared" si="67"/>
        <v>57634.52</v>
      </c>
      <c r="M4318" s="41">
        <v>44377.729166666664</v>
      </c>
      <c r="N4318" s="39">
        <v>6870120429</v>
      </c>
      <c r="O4318" s="42" t="s">
        <v>315</v>
      </c>
      <c r="P4318" s="42"/>
      <c r="Q4318" s="60"/>
      <c r="R4318" s="42" t="s">
        <v>243</v>
      </c>
      <c r="S4318" s="68"/>
    </row>
    <row r="4319" spans="1:19" s="70" customFormat="1" ht="12.75" hidden="1" customHeight="1" x14ac:dyDescent="0.25">
      <c r="A4319" s="38" t="s">
        <v>2773</v>
      </c>
      <c r="B4319" s="39" t="s">
        <v>2774</v>
      </c>
      <c r="C4319" s="39" t="s">
        <v>2775</v>
      </c>
      <c r="D4319" s="38">
        <v>407261</v>
      </c>
      <c r="E4319" s="38"/>
      <c r="F4319" s="138" t="s">
        <v>58</v>
      </c>
      <c r="G4319" s="38">
        <v>8266011090</v>
      </c>
      <c r="H4319" s="40">
        <v>9854020588</v>
      </c>
      <c r="I4319" s="2">
        <v>57611.98</v>
      </c>
      <c r="J4319" s="2"/>
      <c r="K4319" s="2">
        <v>0</v>
      </c>
      <c r="L4319" s="3">
        <f t="shared" si="67"/>
        <v>57611.98</v>
      </c>
      <c r="M4319" s="41">
        <v>44350.729166666664</v>
      </c>
      <c r="N4319" s="39">
        <v>6870100274</v>
      </c>
      <c r="O4319" s="39" t="s">
        <v>52</v>
      </c>
      <c r="P4319" s="40"/>
      <c r="Q4319" s="41"/>
      <c r="R4319" s="39" t="s">
        <v>54</v>
      </c>
      <c r="S4319" s="68"/>
    </row>
    <row r="4320" spans="1:19" s="70" customFormat="1" ht="12.75" hidden="1" customHeight="1" x14ac:dyDescent="0.25">
      <c r="A4320" s="38" t="s">
        <v>3357</v>
      </c>
      <c r="B4320" s="42" t="s">
        <v>3358</v>
      </c>
      <c r="C4320" s="42" t="s">
        <v>3359</v>
      </c>
      <c r="D4320" s="38">
        <v>407261</v>
      </c>
      <c r="E4320" s="38"/>
      <c r="F4320" s="139" t="s">
        <v>58</v>
      </c>
      <c r="G4320" s="38">
        <v>8266011862</v>
      </c>
      <c r="H4320" s="40">
        <v>9854021153</v>
      </c>
      <c r="I4320" s="3">
        <v>57611.98</v>
      </c>
      <c r="J4320" s="3"/>
      <c r="K4320" s="3">
        <v>0</v>
      </c>
      <c r="L4320" s="3">
        <f t="shared" si="67"/>
        <v>57611.98</v>
      </c>
      <c r="M4320" s="41">
        <v>44374.729166666664</v>
      </c>
      <c r="N4320" s="39">
        <v>6870120120</v>
      </c>
      <c r="O4320" s="42" t="s">
        <v>315</v>
      </c>
      <c r="P4320" s="42"/>
      <c r="Q4320" s="60"/>
      <c r="R4320" s="42" t="s">
        <v>243</v>
      </c>
      <c r="S4320" s="68"/>
    </row>
    <row r="4321" spans="1:19" s="70" customFormat="1" ht="12.75" hidden="1" customHeight="1" x14ac:dyDescent="0.25">
      <c r="A4321" s="38" t="s">
        <v>4220</v>
      </c>
      <c r="B4321" s="42" t="s">
        <v>4221</v>
      </c>
      <c r="C4321" s="42" t="s">
        <v>4222</v>
      </c>
      <c r="D4321" s="38">
        <v>407261</v>
      </c>
      <c r="E4321" s="38"/>
      <c r="F4321" s="139" t="s">
        <v>58</v>
      </c>
      <c r="G4321" s="38">
        <v>8266011862</v>
      </c>
      <c r="H4321" s="40">
        <v>9854021320</v>
      </c>
      <c r="I4321" s="3">
        <v>57611.98</v>
      </c>
      <c r="J4321" s="3"/>
      <c r="K4321" s="3">
        <v>0</v>
      </c>
      <c r="L4321" s="3">
        <f t="shared" si="67"/>
        <v>57611.98</v>
      </c>
      <c r="M4321" s="41">
        <v>44393.729166666664</v>
      </c>
      <c r="N4321" s="39">
        <v>6870143654</v>
      </c>
      <c r="O4321" s="42" t="s">
        <v>315</v>
      </c>
      <c r="P4321" s="42"/>
      <c r="Q4321" s="60"/>
      <c r="R4321" s="42" t="s">
        <v>243</v>
      </c>
      <c r="S4321" s="68" t="s">
        <v>506</v>
      </c>
    </row>
    <row r="4322" spans="1:19" s="70" customFormat="1" ht="12.75" customHeight="1" x14ac:dyDescent="0.2">
      <c r="A4322" s="38" t="s">
        <v>22084</v>
      </c>
      <c r="B4322" s="39" t="s">
        <v>22085</v>
      </c>
      <c r="C4322" s="39" t="s">
        <v>22086</v>
      </c>
      <c r="D4322" s="38">
        <v>502357</v>
      </c>
      <c r="E4322" s="38"/>
      <c r="F4322" s="90" t="s">
        <v>4068</v>
      </c>
      <c r="G4322" s="38">
        <v>8266020740</v>
      </c>
      <c r="H4322" s="40" t="s">
        <v>22087</v>
      </c>
      <c r="I4322" s="2">
        <v>57600</v>
      </c>
      <c r="J4322" s="2"/>
      <c r="K4322" s="2">
        <v>10368</v>
      </c>
      <c r="L4322" s="3">
        <f t="shared" si="67"/>
        <v>67968</v>
      </c>
      <c r="M4322" s="41">
        <v>45328.729166666664</v>
      </c>
      <c r="N4322" s="39">
        <v>1246730773</v>
      </c>
      <c r="O4322" s="39" t="s">
        <v>18463</v>
      </c>
      <c r="P4322" s="40" t="s">
        <v>22088</v>
      </c>
      <c r="Q4322" s="41">
        <v>45386</v>
      </c>
      <c r="R4322" s="62" t="s">
        <v>29</v>
      </c>
      <c r="S4322" s="68"/>
    </row>
    <row r="4323" spans="1:19" s="70" customFormat="1" ht="12.75" hidden="1" customHeight="1" x14ac:dyDescent="0.2">
      <c r="A4323" s="38" t="s">
        <v>12928</v>
      </c>
      <c r="B4323" s="39" t="s">
        <v>12925</v>
      </c>
      <c r="C4323" s="39" t="s">
        <v>12926</v>
      </c>
      <c r="D4323" s="38">
        <v>137974</v>
      </c>
      <c r="E4323" s="38"/>
      <c r="F4323" s="39" t="s">
        <v>3527</v>
      </c>
      <c r="G4323" s="38">
        <v>8263000113</v>
      </c>
      <c r="H4323" s="65" t="s">
        <v>12929</v>
      </c>
      <c r="I4323" s="36">
        <v>57592</v>
      </c>
      <c r="J4323" s="2"/>
      <c r="K4323" s="2">
        <v>10366.56</v>
      </c>
      <c r="L4323" s="3">
        <f t="shared" si="67"/>
        <v>67958.559999999998</v>
      </c>
      <c r="M4323" s="41">
        <v>44554.729166666664</v>
      </c>
      <c r="N4323" s="39">
        <v>6870031805</v>
      </c>
      <c r="O4323" s="39" t="s">
        <v>3282</v>
      </c>
      <c r="P4323" s="40" t="s">
        <v>12923</v>
      </c>
      <c r="Q4323" s="41">
        <v>44685</v>
      </c>
      <c r="R4323" s="42" t="s">
        <v>2417</v>
      </c>
      <c r="S4323" s="68"/>
    </row>
    <row r="4324" spans="1:19" s="70" customFormat="1" ht="12.75" hidden="1" customHeight="1" x14ac:dyDescent="0.25">
      <c r="A4324" s="38" t="s">
        <v>4683</v>
      </c>
      <c r="B4324" s="42" t="s">
        <v>4684</v>
      </c>
      <c r="C4324" s="42" t="s">
        <v>4685</v>
      </c>
      <c r="D4324" s="38">
        <v>407261</v>
      </c>
      <c r="E4324" s="38"/>
      <c r="F4324" s="139" t="s">
        <v>58</v>
      </c>
      <c r="G4324" s="38">
        <v>8266011463</v>
      </c>
      <c r="H4324" s="40">
        <v>9854021474</v>
      </c>
      <c r="I4324" s="3">
        <v>57589.440000000002</v>
      </c>
      <c r="J4324" s="3"/>
      <c r="K4324" s="3">
        <v>0</v>
      </c>
      <c r="L4324" s="3">
        <f t="shared" si="67"/>
        <v>57589.440000000002</v>
      </c>
      <c r="M4324" s="41">
        <v>44400.729166666664</v>
      </c>
      <c r="N4324" s="39">
        <v>6870152449</v>
      </c>
      <c r="O4324" s="42" t="s">
        <v>315</v>
      </c>
      <c r="P4324" s="42"/>
      <c r="Q4324" s="60"/>
      <c r="R4324" s="42" t="s">
        <v>243</v>
      </c>
      <c r="S4324" s="68" t="s">
        <v>506</v>
      </c>
    </row>
    <row r="4325" spans="1:19" s="70" customFormat="1" ht="12.75" hidden="1" customHeight="1" x14ac:dyDescent="0.25">
      <c r="A4325" s="38" t="s">
        <v>1743</v>
      </c>
      <c r="B4325" s="42" t="s">
        <v>1744</v>
      </c>
      <c r="C4325" s="42" t="s">
        <v>1745</v>
      </c>
      <c r="D4325" s="38">
        <v>407261</v>
      </c>
      <c r="E4325" s="38"/>
      <c r="F4325" s="139" t="s">
        <v>58</v>
      </c>
      <c r="G4325" s="38">
        <v>8266011245</v>
      </c>
      <c r="H4325" s="40">
        <v>9854019478</v>
      </c>
      <c r="I4325" s="3">
        <v>57586.66</v>
      </c>
      <c r="J4325" s="3"/>
      <c r="K4325" s="3">
        <v>0</v>
      </c>
      <c r="L4325" s="3">
        <f t="shared" si="67"/>
        <v>57586.66</v>
      </c>
      <c r="M4325" s="41">
        <v>44294.729166666664</v>
      </c>
      <c r="N4325" s="39">
        <v>6870045660</v>
      </c>
      <c r="O4325" s="42" t="s">
        <v>315</v>
      </c>
      <c r="P4325" s="42"/>
      <c r="Q4325" s="60"/>
      <c r="R4325" s="42" t="s">
        <v>243</v>
      </c>
      <c r="S4325" s="68"/>
    </row>
    <row r="4326" spans="1:19" s="70" customFormat="1" ht="12.75" hidden="1" customHeight="1" x14ac:dyDescent="0.2">
      <c r="A4326" s="38" t="s">
        <v>1434</v>
      </c>
      <c r="B4326" s="42"/>
      <c r="C4326" s="42"/>
      <c r="D4326" s="38"/>
      <c r="E4326" s="38"/>
      <c r="F4326" s="42" t="s">
        <v>1435</v>
      </c>
      <c r="G4326" s="38"/>
      <c r="H4326" s="40" t="s">
        <v>8004</v>
      </c>
      <c r="I4326" s="3">
        <v>57570</v>
      </c>
      <c r="J4326" s="3"/>
      <c r="K4326" s="3"/>
      <c r="L4326" s="3">
        <f t="shared" si="67"/>
        <v>57570</v>
      </c>
      <c r="M4326" s="41">
        <v>44509</v>
      </c>
      <c r="N4326" s="39"/>
      <c r="O4326" s="42"/>
      <c r="P4326" s="42"/>
      <c r="Q4326" s="60"/>
      <c r="R4326" s="42" t="s">
        <v>243</v>
      </c>
      <c r="S4326" s="68"/>
    </row>
    <row r="4327" spans="1:19" s="70" customFormat="1" ht="12.75" hidden="1" customHeight="1" x14ac:dyDescent="0.25">
      <c r="A4327" s="38" t="s">
        <v>3426</v>
      </c>
      <c r="B4327" s="42" t="s">
        <v>3427</v>
      </c>
      <c r="C4327" s="42" t="s">
        <v>3428</v>
      </c>
      <c r="D4327" s="38">
        <v>407261</v>
      </c>
      <c r="E4327" s="38"/>
      <c r="F4327" s="139" t="s">
        <v>58</v>
      </c>
      <c r="G4327" s="38">
        <v>8266011463</v>
      </c>
      <c r="H4327" s="40">
        <v>9854021136</v>
      </c>
      <c r="I4327" s="3">
        <v>57566.9</v>
      </c>
      <c r="J4327" s="3"/>
      <c r="K4327" s="3">
        <v>0</v>
      </c>
      <c r="L4327" s="3">
        <f t="shared" si="67"/>
        <v>57566.9</v>
      </c>
      <c r="M4327" s="41">
        <v>44373.729166666664</v>
      </c>
      <c r="N4327" s="39">
        <v>6870120642</v>
      </c>
      <c r="O4327" s="42" t="s">
        <v>315</v>
      </c>
      <c r="P4327" s="42"/>
      <c r="Q4327" s="60"/>
      <c r="R4327" s="42" t="s">
        <v>243</v>
      </c>
      <c r="S4327" s="68" t="s">
        <v>506</v>
      </c>
    </row>
    <row r="4328" spans="1:19" s="70" customFormat="1" ht="12.75" hidden="1" customHeight="1" x14ac:dyDescent="0.25">
      <c r="A4328" s="38" t="s">
        <v>1737</v>
      </c>
      <c r="B4328" s="42" t="s">
        <v>1738</v>
      </c>
      <c r="C4328" s="42" t="s">
        <v>1739</v>
      </c>
      <c r="D4328" s="38">
        <v>407261</v>
      </c>
      <c r="E4328" s="38"/>
      <c r="F4328" s="139" t="s">
        <v>58</v>
      </c>
      <c r="G4328" s="38">
        <v>8266011245</v>
      </c>
      <c r="H4328" s="40">
        <v>9854019610</v>
      </c>
      <c r="I4328" s="3">
        <v>57563.79</v>
      </c>
      <c r="J4328" s="3"/>
      <c r="K4328" s="3">
        <v>0</v>
      </c>
      <c r="L4328" s="3">
        <f t="shared" si="67"/>
        <v>57563.79</v>
      </c>
      <c r="M4328" s="41">
        <v>44300.729166666664</v>
      </c>
      <c r="N4328" s="39">
        <v>6870045633</v>
      </c>
      <c r="O4328" s="42" t="s">
        <v>315</v>
      </c>
      <c r="P4328" s="42"/>
      <c r="Q4328" s="60"/>
      <c r="R4328" s="42" t="s">
        <v>243</v>
      </c>
      <c r="S4328" s="68"/>
    </row>
    <row r="4329" spans="1:19" s="70" customFormat="1" ht="12.75" hidden="1" customHeight="1" x14ac:dyDescent="0.25">
      <c r="A4329" s="38" t="s">
        <v>1755</v>
      </c>
      <c r="B4329" s="42" t="s">
        <v>1756</v>
      </c>
      <c r="C4329" s="42" t="s">
        <v>1757</v>
      </c>
      <c r="D4329" s="38">
        <v>407261</v>
      </c>
      <c r="E4329" s="38"/>
      <c r="F4329" s="139" t="s">
        <v>58</v>
      </c>
      <c r="G4329" s="38">
        <v>8266011245</v>
      </c>
      <c r="H4329" s="40">
        <v>9854019704</v>
      </c>
      <c r="I4329" s="3">
        <v>57563.79</v>
      </c>
      <c r="J4329" s="3"/>
      <c r="K4329" s="3">
        <v>0</v>
      </c>
      <c r="L4329" s="3">
        <f t="shared" si="67"/>
        <v>57563.79</v>
      </c>
      <c r="M4329" s="41">
        <v>44312.729166666664</v>
      </c>
      <c r="N4329" s="39">
        <v>6870045706</v>
      </c>
      <c r="O4329" s="42" t="s">
        <v>315</v>
      </c>
      <c r="P4329" s="42"/>
      <c r="Q4329" s="60"/>
      <c r="R4329" s="42" t="s">
        <v>243</v>
      </c>
      <c r="S4329" s="68"/>
    </row>
    <row r="4330" spans="1:19" s="70" customFormat="1" ht="12.75" hidden="1" customHeight="1" x14ac:dyDescent="0.25">
      <c r="A4330" s="38" t="s">
        <v>693</v>
      </c>
      <c r="B4330" s="39" t="s">
        <v>694</v>
      </c>
      <c r="C4330" s="39" t="s">
        <v>695</v>
      </c>
      <c r="D4330" s="38">
        <v>407261</v>
      </c>
      <c r="E4330" s="38"/>
      <c r="F4330" s="138" t="s">
        <v>58</v>
      </c>
      <c r="G4330" s="38">
        <v>8266010190</v>
      </c>
      <c r="H4330" s="40">
        <v>9854018330</v>
      </c>
      <c r="I4330" s="2">
        <v>57518.05</v>
      </c>
      <c r="J4330" s="2"/>
      <c r="K4330" s="2">
        <v>0</v>
      </c>
      <c r="L4330" s="3">
        <f t="shared" si="67"/>
        <v>57518.05</v>
      </c>
      <c r="M4330" s="41">
        <v>44248.729166666664</v>
      </c>
      <c r="N4330" s="39">
        <v>6870325848</v>
      </c>
      <c r="O4330" s="39" t="s">
        <v>52</v>
      </c>
      <c r="P4330" s="40"/>
      <c r="Q4330" s="41"/>
      <c r="R4330" s="39" t="s">
        <v>54</v>
      </c>
      <c r="S4330" s="68"/>
    </row>
    <row r="4331" spans="1:19" s="70" customFormat="1" ht="12.75" hidden="1" customHeight="1" x14ac:dyDescent="0.25">
      <c r="A4331" s="38" t="s">
        <v>1022</v>
      </c>
      <c r="B4331" s="39" t="s">
        <v>1023</v>
      </c>
      <c r="C4331" s="39" t="s">
        <v>1024</v>
      </c>
      <c r="D4331" s="38">
        <v>407261</v>
      </c>
      <c r="E4331" s="38"/>
      <c r="F4331" s="138" t="s">
        <v>58</v>
      </c>
      <c r="G4331" s="38">
        <v>8266010190</v>
      </c>
      <c r="H4331" s="40">
        <v>9854018630</v>
      </c>
      <c r="I4331" s="2">
        <v>57518.05</v>
      </c>
      <c r="J4331" s="2"/>
      <c r="K4331" s="2">
        <v>0</v>
      </c>
      <c r="L4331" s="3">
        <f t="shared" si="67"/>
        <v>57518.05</v>
      </c>
      <c r="M4331" s="41">
        <v>44259.729166666664</v>
      </c>
      <c r="N4331" s="39">
        <v>6870346557</v>
      </c>
      <c r="O4331" s="39" t="s">
        <v>52</v>
      </c>
      <c r="P4331" s="40"/>
      <c r="Q4331" s="41"/>
      <c r="R4331" s="39" t="s">
        <v>54</v>
      </c>
      <c r="S4331" s="68"/>
    </row>
    <row r="4332" spans="1:19" s="70" customFormat="1" ht="12.75" hidden="1" customHeight="1" x14ac:dyDescent="0.2">
      <c r="A4332" s="38" t="s">
        <v>2427</v>
      </c>
      <c r="B4332" s="39" t="s">
        <v>2428</v>
      </c>
      <c r="C4332" s="39" t="s">
        <v>2429</v>
      </c>
      <c r="D4332" s="38">
        <v>106653</v>
      </c>
      <c r="E4332" s="38"/>
      <c r="F4332" s="39" t="s">
        <v>398</v>
      </c>
      <c r="G4332" s="38">
        <v>8263000050</v>
      </c>
      <c r="H4332" s="40" t="s">
        <v>2430</v>
      </c>
      <c r="I4332" s="2">
        <v>57500</v>
      </c>
      <c r="J4332" s="3">
        <v>67.851440200375691</v>
      </c>
      <c r="K4332" s="2">
        <v>10350</v>
      </c>
      <c r="L4332" s="3">
        <f t="shared" si="67"/>
        <v>67917.851440200378</v>
      </c>
      <c r="M4332" s="41">
        <v>44315.729166666664</v>
      </c>
      <c r="N4332" s="39">
        <v>6870080741</v>
      </c>
      <c r="O4332" s="39" t="s">
        <v>52</v>
      </c>
      <c r="P4332" s="40"/>
      <c r="Q4332" s="41"/>
      <c r="R4332" s="39" t="s">
        <v>54</v>
      </c>
      <c r="S4332" s="68"/>
    </row>
    <row r="4333" spans="1:19" s="70" customFormat="1" ht="12.75" hidden="1" customHeight="1" x14ac:dyDescent="0.2">
      <c r="A4333" s="38" t="s">
        <v>12091</v>
      </c>
      <c r="B4333" s="39" t="s">
        <v>12092</v>
      </c>
      <c r="C4333" s="39" t="s">
        <v>12093</v>
      </c>
      <c r="D4333" s="38">
        <v>815161</v>
      </c>
      <c r="E4333" s="38"/>
      <c r="F4333" s="39" t="s">
        <v>9928</v>
      </c>
      <c r="G4333" s="38">
        <v>8268008001</v>
      </c>
      <c r="H4333" s="40">
        <v>153</v>
      </c>
      <c r="I4333" s="2">
        <v>57500</v>
      </c>
      <c r="J4333" s="2"/>
      <c r="K4333" s="2">
        <v>10350</v>
      </c>
      <c r="L4333" s="3">
        <f t="shared" si="67"/>
        <v>67850</v>
      </c>
      <c r="M4333" s="41">
        <v>44622.729166666664</v>
      </c>
      <c r="N4333" s="39">
        <v>44469039</v>
      </c>
      <c r="O4333" s="39" t="s">
        <v>3282</v>
      </c>
      <c r="P4333" s="40" t="s">
        <v>12094</v>
      </c>
      <c r="Q4333" s="41">
        <v>44656</v>
      </c>
      <c r="R4333" s="42" t="s">
        <v>2417</v>
      </c>
      <c r="S4333" s="68"/>
    </row>
    <row r="4334" spans="1:19" s="70" customFormat="1" ht="12.75" hidden="1" customHeight="1" x14ac:dyDescent="0.25">
      <c r="A4334" s="38" t="s">
        <v>4638</v>
      </c>
      <c r="B4334" s="42" t="s">
        <v>4639</v>
      </c>
      <c r="C4334" s="42" t="s">
        <v>4640</v>
      </c>
      <c r="D4334" s="38">
        <v>407261</v>
      </c>
      <c r="E4334" s="38"/>
      <c r="F4334" s="139" t="s">
        <v>58</v>
      </c>
      <c r="G4334" s="38">
        <v>8266012048</v>
      </c>
      <c r="H4334" s="40">
        <v>9854021350</v>
      </c>
      <c r="I4334" s="3">
        <v>57499.28</v>
      </c>
      <c r="J4334" s="3"/>
      <c r="K4334" s="3">
        <v>0</v>
      </c>
      <c r="L4334" s="3">
        <f t="shared" si="67"/>
        <v>57499.28</v>
      </c>
      <c r="M4334" s="41">
        <v>44394.729166666664</v>
      </c>
      <c r="N4334" s="39">
        <v>6870152384</v>
      </c>
      <c r="O4334" s="42" t="s">
        <v>315</v>
      </c>
      <c r="P4334" s="42"/>
      <c r="Q4334" s="60"/>
      <c r="R4334" s="42" t="s">
        <v>243</v>
      </c>
      <c r="S4334" s="68" t="s">
        <v>506</v>
      </c>
    </row>
    <row r="4335" spans="1:19" s="70" customFormat="1" ht="12.75" hidden="1" customHeight="1" x14ac:dyDescent="0.25">
      <c r="A4335" s="38" t="s">
        <v>1355</v>
      </c>
      <c r="B4335" s="39" t="s">
        <v>1356</v>
      </c>
      <c r="C4335" s="39" t="s">
        <v>1357</v>
      </c>
      <c r="D4335" s="38">
        <v>407261</v>
      </c>
      <c r="E4335" s="38"/>
      <c r="F4335" s="138" t="s">
        <v>58</v>
      </c>
      <c r="G4335" s="38">
        <v>8266011090</v>
      </c>
      <c r="H4335" s="40">
        <v>9854019055</v>
      </c>
      <c r="I4335" s="2">
        <v>57495.18</v>
      </c>
      <c r="J4335" s="2"/>
      <c r="K4335" s="2">
        <v>0</v>
      </c>
      <c r="L4335" s="3">
        <f t="shared" si="67"/>
        <v>57495.18</v>
      </c>
      <c r="M4335" s="41">
        <v>44275.729166666664</v>
      </c>
      <c r="N4335" s="39">
        <v>6870369355</v>
      </c>
      <c r="O4335" s="39" t="s">
        <v>52</v>
      </c>
      <c r="P4335" s="40"/>
      <c r="Q4335" s="41"/>
      <c r="R4335" s="39" t="s">
        <v>54</v>
      </c>
      <c r="S4335" s="68"/>
    </row>
    <row r="4336" spans="1:19" s="70" customFormat="1" ht="12.75" hidden="1" customHeight="1" x14ac:dyDescent="0.25">
      <c r="A4336" s="38" t="s">
        <v>681</v>
      </c>
      <c r="B4336" s="39" t="s">
        <v>682</v>
      </c>
      <c r="C4336" s="39" t="s">
        <v>683</v>
      </c>
      <c r="D4336" s="38">
        <v>407261</v>
      </c>
      <c r="E4336" s="38"/>
      <c r="F4336" s="138" t="s">
        <v>58</v>
      </c>
      <c r="G4336" s="38">
        <v>8266010190</v>
      </c>
      <c r="H4336" s="40">
        <v>9854018454</v>
      </c>
      <c r="I4336" s="2">
        <v>57472.31</v>
      </c>
      <c r="J4336" s="2"/>
      <c r="K4336" s="2">
        <v>0</v>
      </c>
      <c r="L4336" s="3">
        <f t="shared" si="67"/>
        <v>57472.31</v>
      </c>
      <c r="M4336" s="41">
        <v>44252.729166666664</v>
      </c>
      <c r="N4336" s="39">
        <v>6870325819</v>
      </c>
      <c r="O4336" s="39" t="s">
        <v>52</v>
      </c>
      <c r="P4336" s="40"/>
      <c r="Q4336" s="41"/>
      <c r="R4336" s="39" t="s">
        <v>54</v>
      </c>
      <c r="S4336" s="68"/>
    </row>
    <row r="4337" spans="1:19" s="70" customFormat="1" ht="12.75" hidden="1" customHeight="1" x14ac:dyDescent="0.25">
      <c r="A4337" s="38" t="s">
        <v>1034</v>
      </c>
      <c r="B4337" s="39" t="s">
        <v>1035</v>
      </c>
      <c r="C4337" s="39" t="s">
        <v>1036</v>
      </c>
      <c r="D4337" s="38">
        <v>407261</v>
      </c>
      <c r="E4337" s="38"/>
      <c r="F4337" s="138" t="s">
        <v>58</v>
      </c>
      <c r="G4337" s="38">
        <v>8266010190</v>
      </c>
      <c r="H4337" s="40">
        <v>9854018833</v>
      </c>
      <c r="I4337" s="2">
        <v>57472.31</v>
      </c>
      <c r="J4337" s="2"/>
      <c r="K4337" s="2">
        <v>0</v>
      </c>
      <c r="L4337" s="3">
        <f t="shared" si="67"/>
        <v>57472.31</v>
      </c>
      <c r="M4337" s="41">
        <v>44267.729166666664</v>
      </c>
      <c r="N4337" s="39">
        <v>6870346607</v>
      </c>
      <c r="O4337" s="39" t="s">
        <v>52</v>
      </c>
      <c r="P4337" s="40"/>
      <c r="Q4337" s="41"/>
      <c r="R4337" s="39" t="s">
        <v>54</v>
      </c>
      <c r="S4337" s="68"/>
    </row>
    <row r="4338" spans="1:19" s="70" customFormat="1" ht="12.75" hidden="1" customHeight="1" x14ac:dyDescent="0.25">
      <c r="A4338" s="38" t="s">
        <v>2218</v>
      </c>
      <c r="B4338" s="39" t="s">
        <v>2219</v>
      </c>
      <c r="C4338" s="39" t="s">
        <v>2220</v>
      </c>
      <c r="D4338" s="38">
        <v>407261</v>
      </c>
      <c r="E4338" s="38"/>
      <c r="F4338" s="138" t="s">
        <v>58</v>
      </c>
      <c r="G4338" s="38">
        <v>8266011090</v>
      </c>
      <c r="H4338" s="40">
        <v>9854020158</v>
      </c>
      <c r="I4338" s="2">
        <v>57454.21</v>
      </c>
      <c r="J4338" s="2"/>
      <c r="K4338" s="2">
        <v>0</v>
      </c>
      <c r="L4338" s="3">
        <f t="shared" si="67"/>
        <v>57454.21</v>
      </c>
      <c r="M4338" s="41">
        <v>44333.729166666664</v>
      </c>
      <c r="N4338" s="39">
        <v>6870071243</v>
      </c>
      <c r="O4338" s="39" t="s">
        <v>52</v>
      </c>
      <c r="P4338" s="40"/>
      <c r="Q4338" s="41"/>
      <c r="R4338" s="39" t="s">
        <v>54</v>
      </c>
      <c r="S4338" s="68"/>
    </row>
    <row r="4339" spans="1:19" s="70" customFormat="1" ht="12.75" hidden="1" customHeight="1" x14ac:dyDescent="0.25">
      <c r="A4339" s="38" t="s">
        <v>2318</v>
      </c>
      <c r="B4339" s="39" t="s">
        <v>2319</v>
      </c>
      <c r="C4339" s="39" t="s">
        <v>2320</v>
      </c>
      <c r="D4339" s="38">
        <v>407261</v>
      </c>
      <c r="E4339" s="38"/>
      <c r="F4339" s="138" t="s">
        <v>58</v>
      </c>
      <c r="G4339" s="38">
        <v>8266011090</v>
      </c>
      <c r="H4339" s="40">
        <v>9854020456</v>
      </c>
      <c r="I4339" s="2">
        <v>57454.21</v>
      </c>
      <c r="J4339" s="2"/>
      <c r="K4339" s="2">
        <v>0</v>
      </c>
      <c r="L4339" s="3">
        <f t="shared" si="67"/>
        <v>57454.21</v>
      </c>
      <c r="M4339" s="41">
        <v>44345.729166666664</v>
      </c>
      <c r="N4339" s="39">
        <v>6870078092</v>
      </c>
      <c r="O4339" s="39" t="s">
        <v>52</v>
      </c>
      <c r="P4339" s="40"/>
      <c r="Q4339" s="41"/>
      <c r="R4339" s="39" t="s">
        <v>54</v>
      </c>
      <c r="S4339" s="68"/>
    </row>
    <row r="4340" spans="1:19" s="70" customFormat="1" ht="12.75" hidden="1" customHeight="1" x14ac:dyDescent="0.25">
      <c r="A4340" s="38" t="s">
        <v>3393</v>
      </c>
      <c r="B4340" s="42" t="s">
        <v>3394</v>
      </c>
      <c r="C4340" s="42" t="s">
        <v>3395</v>
      </c>
      <c r="D4340" s="38">
        <v>407261</v>
      </c>
      <c r="E4340" s="38"/>
      <c r="F4340" s="139" t="s">
        <v>58</v>
      </c>
      <c r="G4340" s="38">
        <v>8266011463</v>
      </c>
      <c r="H4340" s="40">
        <v>9854020994</v>
      </c>
      <c r="I4340" s="3">
        <v>57454.21</v>
      </c>
      <c r="J4340" s="3"/>
      <c r="K4340" s="3">
        <v>0</v>
      </c>
      <c r="L4340" s="3">
        <f t="shared" si="67"/>
        <v>57454.21</v>
      </c>
      <c r="M4340" s="41">
        <v>44365.729166666664</v>
      </c>
      <c r="N4340" s="39">
        <v>6870120475</v>
      </c>
      <c r="O4340" s="42" t="s">
        <v>315</v>
      </c>
      <c r="P4340" s="42"/>
      <c r="Q4340" s="60"/>
      <c r="R4340" s="42" t="s">
        <v>243</v>
      </c>
      <c r="S4340" s="68" t="s">
        <v>506</v>
      </c>
    </row>
    <row r="4341" spans="1:19" s="70" customFormat="1" ht="12.75" hidden="1" customHeight="1" x14ac:dyDescent="0.25">
      <c r="A4341" s="38" t="s">
        <v>5290</v>
      </c>
      <c r="B4341" s="42" t="s">
        <v>5291</v>
      </c>
      <c r="C4341" s="42" t="s">
        <v>5292</v>
      </c>
      <c r="D4341" s="38">
        <v>407261</v>
      </c>
      <c r="E4341" s="38"/>
      <c r="F4341" s="139" t="s">
        <v>58</v>
      </c>
      <c r="G4341" s="38">
        <v>8266012048</v>
      </c>
      <c r="H4341" s="40">
        <v>9854021743</v>
      </c>
      <c r="I4341" s="3">
        <v>57454.21</v>
      </c>
      <c r="J4341" s="3"/>
      <c r="K4341" s="3">
        <v>0</v>
      </c>
      <c r="L4341" s="3">
        <f t="shared" si="67"/>
        <v>57454.21</v>
      </c>
      <c r="M4341" s="41">
        <v>44413.729166666664</v>
      </c>
      <c r="N4341" s="39">
        <v>6870179239</v>
      </c>
      <c r="O4341" s="42" t="s">
        <v>315</v>
      </c>
      <c r="P4341" s="42"/>
      <c r="Q4341" s="60"/>
      <c r="R4341" s="42" t="s">
        <v>243</v>
      </c>
      <c r="S4341" s="68" t="s">
        <v>506</v>
      </c>
    </row>
    <row r="4342" spans="1:19" s="70" customFormat="1" ht="12.75" hidden="1" customHeight="1" x14ac:dyDescent="0.25">
      <c r="A4342" s="38" t="s">
        <v>1749</v>
      </c>
      <c r="B4342" s="42" t="s">
        <v>1750</v>
      </c>
      <c r="C4342" s="42" t="s">
        <v>1751</v>
      </c>
      <c r="D4342" s="38">
        <v>407261</v>
      </c>
      <c r="E4342" s="38"/>
      <c r="F4342" s="139" t="s">
        <v>58</v>
      </c>
      <c r="G4342" s="38">
        <v>8266011245</v>
      </c>
      <c r="H4342" s="40">
        <v>9854019613</v>
      </c>
      <c r="I4342" s="3">
        <v>57449.440000000002</v>
      </c>
      <c r="J4342" s="3"/>
      <c r="K4342" s="3">
        <v>0</v>
      </c>
      <c r="L4342" s="3">
        <f t="shared" si="67"/>
        <v>57449.440000000002</v>
      </c>
      <c r="M4342" s="41">
        <v>44302.729166666664</v>
      </c>
      <c r="N4342" s="39">
        <v>6870045667</v>
      </c>
      <c r="O4342" s="42" t="s">
        <v>315</v>
      </c>
      <c r="P4342" s="42"/>
      <c r="Q4342" s="60"/>
      <c r="R4342" s="42" t="s">
        <v>243</v>
      </c>
      <c r="S4342" s="68"/>
    </row>
    <row r="4343" spans="1:19" s="70" customFormat="1" ht="12.75" hidden="1" customHeight="1" x14ac:dyDescent="0.2">
      <c r="A4343" s="38">
        <v>449</v>
      </c>
      <c r="B4343" s="39"/>
      <c r="C4343" s="39"/>
      <c r="D4343" s="38"/>
      <c r="E4343" s="38" t="s">
        <v>23092</v>
      </c>
      <c r="F4343" s="129" t="s">
        <v>19292</v>
      </c>
      <c r="G4343" s="38" t="s">
        <v>19293</v>
      </c>
      <c r="H4343" s="40" t="s">
        <v>19294</v>
      </c>
      <c r="I4343" s="2">
        <v>57437</v>
      </c>
      <c r="J4343" s="2"/>
      <c r="K4343" s="2">
        <v>0</v>
      </c>
      <c r="L4343" s="3">
        <f t="shared" si="67"/>
        <v>57437</v>
      </c>
      <c r="M4343" s="41">
        <v>45077</v>
      </c>
      <c r="N4343" s="39">
        <v>808096439</v>
      </c>
      <c r="O4343" s="39" t="s">
        <v>8899</v>
      </c>
      <c r="P4343" s="40" t="s">
        <v>19295</v>
      </c>
      <c r="Q4343" s="41"/>
      <c r="R4343" s="42" t="s">
        <v>8901</v>
      </c>
      <c r="S4343" s="68"/>
    </row>
    <row r="4344" spans="1:19" s="70" customFormat="1" ht="12.75" hidden="1" customHeight="1" x14ac:dyDescent="0.25">
      <c r="A4344" s="38" t="s">
        <v>1037</v>
      </c>
      <c r="B4344" s="39" t="s">
        <v>1038</v>
      </c>
      <c r="C4344" s="39" t="s">
        <v>1039</v>
      </c>
      <c r="D4344" s="38">
        <v>407261</v>
      </c>
      <c r="E4344" s="38"/>
      <c r="F4344" s="138" t="s">
        <v>58</v>
      </c>
      <c r="G4344" s="38">
        <v>8266010190</v>
      </c>
      <c r="H4344" s="40">
        <v>9854018551</v>
      </c>
      <c r="I4344" s="2">
        <v>57426.57</v>
      </c>
      <c r="J4344" s="2"/>
      <c r="K4344" s="2">
        <v>0</v>
      </c>
      <c r="L4344" s="3">
        <f t="shared" si="67"/>
        <v>57426.57</v>
      </c>
      <c r="M4344" s="41">
        <v>44257</v>
      </c>
      <c r="N4344" s="39">
        <v>6870346614</v>
      </c>
      <c r="O4344" s="39" t="s">
        <v>52</v>
      </c>
      <c r="P4344" s="40"/>
      <c r="Q4344" s="41"/>
      <c r="R4344" s="39" t="s">
        <v>54</v>
      </c>
      <c r="S4344" s="68"/>
    </row>
    <row r="4345" spans="1:19" s="70" customFormat="1" ht="12.75" hidden="1" customHeight="1" x14ac:dyDescent="0.2">
      <c r="A4345" s="38" t="s">
        <v>11929</v>
      </c>
      <c r="B4345" s="39" t="s">
        <v>11930</v>
      </c>
      <c r="C4345" s="39" t="s">
        <v>11931</v>
      </c>
      <c r="D4345" s="38">
        <v>817098</v>
      </c>
      <c r="E4345" s="38"/>
      <c r="F4345" s="90" t="s">
        <v>11932</v>
      </c>
      <c r="G4345" s="38">
        <v>8268008314</v>
      </c>
      <c r="H4345" s="40">
        <v>77</v>
      </c>
      <c r="I4345" s="2">
        <v>57420</v>
      </c>
      <c r="J4345" s="2"/>
      <c r="K4345" s="2">
        <v>0</v>
      </c>
      <c r="L4345" s="3">
        <f t="shared" si="67"/>
        <v>57420</v>
      </c>
      <c r="M4345" s="41">
        <v>44641.729166666664</v>
      </c>
      <c r="N4345" s="39">
        <v>44444626</v>
      </c>
      <c r="O4345" s="39" t="s">
        <v>3282</v>
      </c>
      <c r="P4345" s="40" t="s">
        <v>11933</v>
      </c>
      <c r="Q4345" s="41">
        <v>44658</v>
      </c>
      <c r="R4345" s="42" t="s">
        <v>2417</v>
      </c>
      <c r="S4345" s="68"/>
    </row>
    <row r="4346" spans="1:19" s="70" customFormat="1" ht="12.75" hidden="1" customHeight="1" x14ac:dyDescent="0.25">
      <c r="A4346" s="38" t="s">
        <v>4617</v>
      </c>
      <c r="B4346" s="42" t="s">
        <v>4618</v>
      </c>
      <c r="C4346" s="42" t="s">
        <v>4619</v>
      </c>
      <c r="D4346" s="38">
        <v>407261</v>
      </c>
      <c r="E4346" s="38"/>
      <c r="F4346" s="139" t="s">
        <v>58</v>
      </c>
      <c r="G4346" s="38">
        <v>8266011862</v>
      </c>
      <c r="H4346" s="40">
        <v>9854021447</v>
      </c>
      <c r="I4346" s="3">
        <v>57386.59</v>
      </c>
      <c r="J4346" s="3"/>
      <c r="K4346" s="3">
        <v>0</v>
      </c>
      <c r="L4346" s="3">
        <f t="shared" si="67"/>
        <v>57386.59</v>
      </c>
      <c r="M4346" s="41">
        <v>44398.729166666664</v>
      </c>
      <c r="N4346" s="39">
        <v>6870152184</v>
      </c>
      <c r="O4346" s="42" t="s">
        <v>315</v>
      </c>
      <c r="P4346" s="42"/>
      <c r="Q4346" s="60"/>
      <c r="R4346" s="42" t="s">
        <v>243</v>
      </c>
      <c r="S4346" s="68" t="s">
        <v>506</v>
      </c>
    </row>
    <row r="4347" spans="1:19" s="70" customFormat="1" ht="12.75" hidden="1" customHeight="1" x14ac:dyDescent="0.25">
      <c r="A4347" s="38" t="s">
        <v>3402</v>
      </c>
      <c r="B4347" s="42" t="s">
        <v>3403</v>
      </c>
      <c r="C4347" s="42" t="s">
        <v>3404</v>
      </c>
      <c r="D4347" s="38">
        <v>407261</v>
      </c>
      <c r="E4347" s="38"/>
      <c r="F4347" s="139" t="s">
        <v>58</v>
      </c>
      <c r="G4347" s="38">
        <v>8266011463</v>
      </c>
      <c r="H4347" s="40">
        <v>9854021095</v>
      </c>
      <c r="I4347" s="3">
        <v>57364.05</v>
      </c>
      <c r="J4347" s="3"/>
      <c r="K4347" s="3">
        <v>0</v>
      </c>
      <c r="L4347" s="3">
        <f t="shared" si="67"/>
        <v>57364.05</v>
      </c>
      <c r="M4347" s="41">
        <v>44370.729166666664</v>
      </c>
      <c r="N4347" s="39">
        <v>6870120505</v>
      </c>
      <c r="O4347" s="42" t="s">
        <v>315</v>
      </c>
      <c r="P4347" s="42"/>
      <c r="Q4347" s="60"/>
      <c r="R4347" s="42" t="s">
        <v>243</v>
      </c>
      <c r="S4347" s="68" t="s">
        <v>506</v>
      </c>
    </row>
    <row r="4348" spans="1:19" s="70" customFormat="1" ht="12.75" hidden="1" customHeight="1" x14ac:dyDescent="0.25">
      <c r="A4348" s="38" t="s">
        <v>3372</v>
      </c>
      <c r="B4348" s="42" t="s">
        <v>3373</v>
      </c>
      <c r="C4348" s="42" t="s">
        <v>3374</v>
      </c>
      <c r="D4348" s="38">
        <v>407261</v>
      </c>
      <c r="E4348" s="38"/>
      <c r="F4348" s="139" t="s">
        <v>58</v>
      </c>
      <c r="G4348" s="38">
        <v>8266011862</v>
      </c>
      <c r="H4348" s="40">
        <v>9854021172</v>
      </c>
      <c r="I4348" s="3">
        <v>57341.51</v>
      </c>
      <c r="J4348" s="3"/>
      <c r="K4348" s="3">
        <v>0</v>
      </c>
      <c r="L4348" s="3">
        <f t="shared" si="67"/>
        <v>57341.51</v>
      </c>
      <c r="M4348" s="41">
        <v>44375.729166666664</v>
      </c>
      <c r="N4348" s="39">
        <v>6870120394</v>
      </c>
      <c r="O4348" s="42" t="s">
        <v>315</v>
      </c>
      <c r="P4348" s="42"/>
      <c r="Q4348" s="60"/>
      <c r="R4348" s="42" t="s">
        <v>243</v>
      </c>
      <c r="S4348" s="68"/>
    </row>
    <row r="4349" spans="1:19" s="70" customFormat="1" ht="12.75" hidden="1" customHeight="1" x14ac:dyDescent="0.25">
      <c r="A4349" s="38" t="s">
        <v>4211</v>
      </c>
      <c r="B4349" s="42" t="s">
        <v>4212</v>
      </c>
      <c r="C4349" s="42" t="s">
        <v>4213</v>
      </c>
      <c r="D4349" s="38">
        <v>407261</v>
      </c>
      <c r="E4349" s="38"/>
      <c r="F4349" s="139" t="s">
        <v>58</v>
      </c>
      <c r="G4349" s="38">
        <v>8266011862</v>
      </c>
      <c r="H4349" s="40">
        <v>9854021328</v>
      </c>
      <c r="I4349" s="3">
        <v>57318.97</v>
      </c>
      <c r="J4349" s="3"/>
      <c r="K4349" s="3">
        <v>0</v>
      </c>
      <c r="L4349" s="3">
        <f t="shared" si="67"/>
        <v>57318.97</v>
      </c>
      <c r="M4349" s="41">
        <v>44393.729166666664</v>
      </c>
      <c r="N4349" s="39">
        <v>6870143571</v>
      </c>
      <c r="O4349" s="42" t="s">
        <v>315</v>
      </c>
      <c r="P4349" s="42"/>
      <c r="Q4349" s="60"/>
      <c r="R4349" s="42" t="s">
        <v>243</v>
      </c>
      <c r="S4349" s="68" t="s">
        <v>506</v>
      </c>
    </row>
    <row r="4350" spans="1:19" s="70" customFormat="1" ht="12.75" hidden="1" customHeight="1" x14ac:dyDescent="0.25">
      <c r="A4350" s="38" t="s">
        <v>4665</v>
      </c>
      <c r="B4350" s="39" t="s">
        <v>4666</v>
      </c>
      <c r="C4350" s="39" t="s">
        <v>4667</v>
      </c>
      <c r="D4350" s="38">
        <v>407261</v>
      </c>
      <c r="E4350" s="38"/>
      <c r="F4350" s="138" t="s">
        <v>58</v>
      </c>
      <c r="G4350" s="38">
        <v>8266012048</v>
      </c>
      <c r="H4350" s="40">
        <v>9854021488</v>
      </c>
      <c r="I4350" s="2">
        <v>57296.43</v>
      </c>
      <c r="J4350" s="2"/>
      <c r="K4350" s="2">
        <v>0</v>
      </c>
      <c r="L4350" s="3">
        <f t="shared" si="67"/>
        <v>57296.43</v>
      </c>
      <c r="M4350" s="41">
        <v>44401.729166666664</v>
      </c>
      <c r="N4350" s="39">
        <v>6870152433</v>
      </c>
      <c r="O4350" s="39" t="s">
        <v>52</v>
      </c>
      <c r="P4350" s="40"/>
      <c r="Q4350" s="41"/>
      <c r="R4350" s="39" t="s">
        <v>54</v>
      </c>
      <c r="S4350" s="68"/>
    </row>
    <row r="4351" spans="1:19" s="70" customFormat="1" ht="12.75" hidden="1" customHeight="1" x14ac:dyDescent="0.25">
      <c r="A4351" s="38" t="s">
        <v>1352</v>
      </c>
      <c r="B4351" s="39" t="s">
        <v>1353</v>
      </c>
      <c r="C4351" s="39" t="s">
        <v>1354</v>
      </c>
      <c r="D4351" s="38">
        <v>407261</v>
      </c>
      <c r="E4351" s="38"/>
      <c r="F4351" s="138" t="s">
        <v>58</v>
      </c>
      <c r="G4351" s="38">
        <v>8266011090</v>
      </c>
      <c r="H4351" s="40">
        <v>9854019081</v>
      </c>
      <c r="I4351" s="2">
        <v>57289.35</v>
      </c>
      <c r="J4351" s="2"/>
      <c r="K4351" s="2">
        <v>0</v>
      </c>
      <c r="L4351" s="3">
        <f t="shared" si="67"/>
        <v>57289.35</v>
      </c>
      <c r="M4351" s="41">
        <v>44276.729166666664</v>
      </c>
      <c r="N4351" s="39">
        <v>6870369326</v>
      </c>
      <c r="O4351" s="39" t="s">
        <v>52</v>
      </c>
      <c r="P4351" s="40"/>
      <c r="Q4351" s="41"/>
      <c r="R4351" s="39" t="s">
        <v>54</v>
      </c>
      <c r="S4351" s="68"/>
    </row>
    <row r="4352" spans="1:19" s="70" customFormat="1" ht="12.75" hidden="1" customHeight="1" x14ac:dyDescent="0.25">
      <c r="A4352" s="38" t="s">
        <v>958</v>
      </c>
      <c r="B4352" s="39" t="s">
        <v>959</v>
      </c>
      <c r="C4352" s="39" t="s">
        <v>960</v>
      </c>
      <c r="D4352" s="38">
        <v>407261</v>
      </c>
      <c r="E4352" s="38"/>
      <c r="F4352" s="138" t="s">
        <v>58</v>
      </c>
      <c r="G4352" s="38">
        <v>8266010190</v>
      </c>
      <c r="H4352" s="40">
        <v>9854018503</v>
      </c>
      <c r="I4352" s="2">
        <v>57266.48</v>
      </c>
      <c r="J4352" s="2"/>
      <c r="K4352" s="2">
        <v>0</v>
      </c>
      <c r="L4352" s="3">
        <f t="shared" si="67"/>
        <v>57266.48</v>
      </c>
      <c r="M4352" s="41">
        <v>44255.729166666664</v>
      </c>
      <c r="N4352" s="39">
        <v>6870343305</v>
      </c>
      <c r="O4352" s="39" t="s">
        <v>52</v>
      </c>
      <c r="P4352" s="40"/>
      <c r="Q4352" s="41"/>
      <c r="R4352" s="39" t="s">
        <v>54</v>
      </c>
      <c r="S4352" s="68"/>
    </row>
    <row r="4353" spans="1:19" s="70" customFormat="1" ht="12.75" hidden="1" customHeight="1" x14ac:dyDescent="0.25">
      <c r="A4353" s="38" t="s">
        <v>4614</v>
      </c>
      <c r="B4353" s="42" t="s">
        <v>4615</v>
      </c>
      <c r="C4353" s="42" t="s">
        <v>4616</v>
      </c>
      <c r="D4353" s="38">
        <v>407261</v>
      </c>
      <c r="E4353" s="38"/>
      <c r="F4353" s="139" t="s">
        <v>58</v>
      </c>
      <c r="G4353" s="38">
        <v>8266011862</v>
      </c>
      <c r="H4353" s="40">
        <v>9854021412</v>
      </c>
      <c r="I4353" s="3">
        <v>57251.35</v>
      </c>
      <c r="J4353" s="3"/>
      <c r="K4353" s="3">
        <v>0</v>
      </c>
      <c r="L4353" s="3">
        <f t="shared" si="67"/>
        <v>57251.35</v>
      </c>
      <c r="M4353" s="41">
        <v>44396.729166666664</v>
      </c>
      <c r="N4353" s="39">
        <v>6870152176</v>
      </c>
      <c r="O4353" s="42" t="s">
        <v>315</v>
      </c>
      <c r="P4353" s="42"/>
      <c r="Q4353" s="60"/>
      <c r="R4353" s="42" t="s">
        <v>243</v>
      </c>
      <c r="S4353" s="68" t="s">
        <v>506</v>
      </c>
    </row>
    <row r="4354" spans="1:19" s="70" customFormat="1" ht="12.75" hidden="1" customHeight="1" x14ac:dyDescent="0.25">
      <c r="A4354" s="38" t="s">
        <v>3405</v>
      </c>
      <c r="B4354" s="42" t="s">
        <v>3406</v>
      </c>
      <c r="C4354" s="42" t="s">
        <v>3407</v>
      </c>
      <c r="D4354" s="38">
        <v>407261</v>
      </c>
      <c r="E4354" s="38"/>
      <c r="F4354" s="139" t="s">
        <v>58</v>
      </c>
      <c r="G4354" s="38">
        <v>8266011463</v>
      </c>
      <c r="H4354" s="40">
        <v>9854021110</v>
      </c>
      <c r="I4354" s="3">
        <v>57228.81</v>
      </c>
      <c r="J4354" s="3"/>
      <c r="K4354" s="3">
        <v>0</v>
      </c>
      <c r="L4354" s="3">
        <f t="shared" si="67"/>
        <v>57228.81</v>
      </c>
      <c r="M4354" s="41">
        <v>44371.729166666664</v>
      </c>
      <c r="N4354" s="39">
        <v>6870120521</v>
      </c>
      <c r="O4354" s="42" t="s">
        <v>315</v>
      </c>
      <c r="P4354" s="42"/>
      <c r="Q4354" s="60"/>
      <c r="R4354" s="42" t="s">
        <v>243</v>
      </c>
      <c r="S4354" s="68" t="s">
        <v>506</v>
      </c>
    </row>
    <row r="4355" spans="1:19" s="70" customFormat="1" ht="12.75" hidden="1" customHeight="1" x14ac:dyDescent="0.2">
      <c r="A4355" s="38" t="s">
        <v>2412</v>
      </c>
      <c r="B4355" s="42" t="s">
        <v>2409</v>
      </c>
      <c r="C4355" s="42" t="s">
        <v>2410</v>
      </c>
      <c r="D4355" s="38">
        <v>100915</v>
      </c>
      <c r="E4355" s="38"/>
      <c r="F4355" s="42" t="s">
        <v>2405</v>
      </c>
      <c r="G4355" s="38">
        <v>8263000102</v>
      </c>
      <c r="H4355" s="40" t="s">
        <v>2411</v>
      </c>
      <c r="I4355" s="3">
        <v>57223.770000000019</v>
      </c>
      <c r="J4355" s="3"/>
      <c r="K4355" s="3">
        <v>10300.278600000003</v>
      </c>
      <c r="L4355" s="3">
        <f t="shared" si="67"/>
        <v>67524.048600000024</v>
      </c>
      <c r="M4355" s="41">
        <v>44305.729166666664</v>
      </c>
      <c r="N4355" s="39">
        <v>6870083743</v>
      </c>
      <c r="O4355" s="42" t="s">
        <v>315</v>
      </c>
      <c r="P4355" s="42" t="s">
        <v>2407</v>
      </c>
      <c r="Q4355" s="60">
        <v>44358</v>
      </c>
      <c r="R4355" s="42" t="s">
        <v>243</v>
      </c>
      <c r="S4355" s="68"/>
    </row>
    <row r="4356" spans="1:19" s="70" customFormat="1" ht="12.75" hidden="1" customHeight="1" x14ac:dyDescent="0.25">
      <c r="A4356" s="38" t="s">
        <v>1025</v>
      </c>
      <c r="B4356" s="39" t="s">
        <v>1026</v>
      </c>
      <c r="C4356" s="39" t="s">
        <v>1027</v>
      </c>
      <c r="D4356" s="38">
        <v>407261</v>
      </c>
      <c r="E4356" s="38"/>
      <c r="F4356" s="138" t="s">
        <v>58</v>
      </c>
      <c r="G4356" s="38">
        <v>8266010190</v>
      </c>
      <c r="H4356" s="40">
        <v>9854018562</v>
      </c>
      <c r="I4356" s="2">
        <v>57220.74</v>
      </c>
      <c r="J4356" s="2"/>
      <c r="K4356" s="2">
        <v>0</v>
      </c>
      <c r="L4356" s="3">
        <f t="shared" si="67"/>
        <v>57220.74</v>
      </c>
      <c r="M4356" s="41">
        <v>44257.729166666664</v>
      </c>
      <c r="N4356" s="39">
        <v>6870346562</v>
      </c>
      <c r="O4356" s="39" t="s">
        <v>52</v>
      </c>
      <c r="P4356" s="40"/>
      <c r="Q4356" s="41"/>
      <c r="R4356" s="39" t="s">
        <v>54</v>
      </c>
      <c r="S4356" s="68"/>
    </row>
    <row r="4357" spans="1:19" s="70" customFormat="1" ht="12.75" hidden="1" customHeight="1" x14ac:dyDescent="0.25">
      <c r="A4357" s="38" t="s">
        <v>1349</v>
      </c>
      <c r="B4357" s="39" t="s">
        <v>1350</v>
      </c>
      <c r="C4357" s="39" t="s">
        <v>1351</v>
      </c>
      <c r="D4357" s="38">
        <v>407261</v>
      </c>
      <c r="E4357" s="38"/>
      <c r="F4357" s="138" t="s">
        <v>58</v>
      </c>
      <c r="G4357" s="38">
        <v>8266011090</v>
      </c>
      <c r="H4357" s="40">
        <v>9854019148</v>
      </c>
      <c r="I4357" s="2">
        <v>57220.74</v>
      </c>
      <c r="J4357" s="2"/>
      <c r="K4357" s="2">
        <v>0</v>
      </c>
      <c r="L4357" s="3">
        <f t="shared" si="67"/>
        <v>57220.74</v>
      </c>
      <c r="M4357" s="41">
        <v>44279.729166666664</v>
      </c>
      <c r="N4357" s="39">
        <v>6870369306</v>
      </c>
      <c r="O4357" s="39" t="s">
        <v>52</v>
      </c>
      <c r="P4357" s="40"/>
      <c r="Q4357" s="41"/>
      <c r="R4357" s="39" t="s">
        <v>54</v>
      </c>
      <c r="S4357" s="68"/>
    </row>
    <row r="4358" spans="1:19" s="70" customFormat="1" ht="12.75" hidden="1" customHeight="1" x14ac:dyDescent="0.25">
      <c r="A4358" s="38" t="s">
        <v>4046</v>
      </c>
      <c r="B4358" s="42" t="s">
        <v>4047</v>
      </c>
      <c r="C4358" s="42" t="s">
        <v>4048</v>
      </c>
      <c r="D4358" s="38">
        <v>407261</v>
      </c>
      <c r="E4358" s="38"/>
      <c r="F4358" s="139" t="s">
        <v>58</v>
      </c>
      <c r="G4358" s="38">
        <v>8266011862</v>
      </c>
      <c r="H4358" s="40">
        <v>9854021303</v>
      </c>
      <c r="I4358" s="3">
        <v>57206.27</v>
      </c>
      <c r="J4358" s="3"/>
      <c r="K4358" s="3">
        <v>0</v>
      </c>
      <c r="L4358" s="3">
        <f t="shared" ref="L4358:L4421" si="68">SUM(I4358:K4358)</f>
        <v>57206.27</v>
      </c>
      <c r="M4358" s="41">
        <v>44386.729166666664</v>
      </c>
      <c r="N4358" s="39">
        <v>6870136773</v>
      </c>
      <c r="O4358" s="42" t="s">
        <v>315</v>
      </c>
      <c r="P4358" s="42"/>
      <c r="Q4358" s="60"/>
      <c r="R4358" s="42" t="s">
        <v>243</v>
      </c>
      <c r="S4358" s="68" t="s">
        <v>506</v>
      </c>
    </row>
    <row r="4359" spans="1:19" s="70" customFormat="1" ht="12.75" hidden="1" customHeight="1" x14ac:dyDescent="0.25">
      <c r="A4359" s="38" t="s">
        <v>7657</v>
      </c>
      <c r="B4359" s="39" t="s">
        <v>7658</v>
      </c>
      <c r="C4359" s="39" t="s">
        <v>7659</v>
      </c>
      <c r="D4359" s="38">
        <v>407261</v>
      </c>
      <c r="E4359" s="38"/>
      <c r="F4359" s="138" t="s">
        <v>58</v>
      </c>
      <c r="G4359" s="38">
        <v>8266012903</v>
      </c>
      <c r="H4359" s="40">
        <v>9854023255</v>
      </c>
      <c r="I4359" s="2">
        <v>57197.84</v>
      </c>
      <c r="J4359" s="2"/>
      <c r="K4359" s="2">
        <v>0</v>
      </c>
      <c r="L4359" s="3">
        <f t="shared" si="68"/>
        <v>57197.84</v>
      </c>
      <c r="M4359" s="41">
        <v>44492.729166666664</v>
      </c>
      <c r="N4359" s="39">
        <v>6870258589</v>
      </c>
      <c r="O4359" s="39" t="s">
        <v>3282</v>
      </c>
      <c r="P4359" s="40"/>
      <c r="Q4359" s="41"/>
      <c r="R4359" s="42" t="s">
        <v>2417</v>
      </c>
      <c r="S4359" s="68"/>
    </row>
    <row r="4360" spans="1:19" s="70" customFormat="1" ht="12.75" hidden="1" customHeight="1" x14ac:dyDescent="0.25">
      <c r="A4360" s="38" t="s">
        <v>3399</v>
      </c>
      <c r="B4360" s="42" t="s">
        <v>3400</v>
      </c>
      <c r="C4360" s="42" t="s">
        <v>3401</v>
      </c>
      <c r="D4360" s="38">
        <v>407261</v>
      </c>
      <c r="E4360" s="38"/>
      <c r="F4360" s="139" t="s">
        <v>58</v>
      </c>
      <c r="G4360" s="38">
        <v>8266011463</v>
      </c>
      <c r="H4360" s="40">
        <v>9854021038</v>
      </c>
      <c r="I4360" s="3">
        <v>57161.19</v>
      </c>
      <c r="J4360" s="3"/>
      <c r="K4360" s="3">
        <v>0</v>
      </c>
      <c r="L4360" s="3">
        <f t="shared" si="68"/>
        <v>57161.19</v>
      </c>
      <c r="M4360" s="41">
        <v>44367.729166666664</v>
      </c>
      <c r="N4360" s="39">
        <v>6870120495</v>
      </c>
      <c r="O4360" s="42" t="s">
        <v>315</v>
      </c>
      <c r="P4360" s="42"/>
      <c r="Q4360" s="60"/>
      <c r="R4360" s="42" t="s">
        <v>243</v>
      </c>
      <c r="S4360" s="68" t="s">
        <v>506</v>
      </c>
    </row>
    <row r="4361" spans="1:19" s="70" customFormat="1" ht="12.75" hidden="1" customHeight="1" x14ac:dyDescent="0.25">
      <c r="A4361" s="38" t="s">
        <v>2221</v>
      </c>
      <c r="B4361" s="39" t="s">
        <v>2222</v>
      </c>
      <c r="C4361" s="39" t="s">
        <v>2223</v>
      </c>
      <c r="D4361" s="38">
        <v>407261</v>
      </c>
      <c r="E4361" s="38"/>
      <c r="F4361" s="138" t="s">
        <v>58</v>
      </c>
      <c r="G4361" s="38">
        <v>8266011090</v>
      </c>
      <c r="H4361" s="40">
        <v>9854020179</v>
      </c>
      <c r="I4361" s="2">
        <v>57116.11</v>
      </c>
      <c r="J4361" s="2"/>
      <c r="K4361" s="2">
        <v>0</v>
      </c>
      <c r="L4361" s="3">
        <f t="shared" si="68"/>
        <v>57116.11</v>
      </c>
      <c r="M4361" s="41">
        <v>44334.729166666664</v>
      </c>
      <c r="N4361" s="39">
        <v>6870071269</v>
      </c>
      <c r="O4361" s="39" t="s">
        <v>52</v>
      </c>
      <c r="P4361" s="40"/>
      <c r="Q4361" s="41"/>
      <c r="R4361" s="39" t="s">
        <v>54</v>
      </c>
      <c r="S4361" s="68"/>
    </row>
    <row r="4362" spans="1:19" s="70" customFormat="1" ht="12.75" hidden="1" customHeight="1" x14ac:dyDescent="0.25">
      <c r="A4362" s="38" t="s">
        <v>3435</v>
      </c>
      <c r="B4362" s="42" t="s">
        <v>3436</v>
      </c>
      <c r="C4362" s="42" t="s">
        <v>3437</v>
      </c>
      <c r="D4362" s="38">
        <v>407261</v>
      </c>
      <c r="E4362" s="38"/>
      <c r="F4362" s="139" t="s">
        <v>58</v>
      </c>
      <c r="G4362" s="38">
        <v>8266011862</v>
      </c>
      <c r="H4362" s="40">
        <v>9854021255</v>
      </c>
      <c r="I4362" s="3">
        <v>57116.11</v>
      </c>
      <c r="J4362" s="3"/>
      <c r="K4362" s="3">
        <v>0</v>
      </c>
      <c r="L4362" s="3">
        <f t="shared" si="68"/>
        <v>57116.11</v>
      </c>
      <c r="M4362" s="41">
        <v>44381.729166666664</v>
      </c>
      <c r="N4362" s="39">
        <v>6870120693</v>
      </c>
      <c r="O4362" s="42" t="s">
        <v>315</v>
      </c>
      <c r="P4362" s="42"/>
      <c r="Q4362" s="60"/>
      <c r="R4362" s="42" t="s">
        <v>243</v>
      </c>
      <c r="S4362" s="68"/>
    </row>
    <row r="4363" spans="1:19" s="70" customFormat="1" ht="12.75" hidden="1" customHeight="1" x14ac:dyDescent="0.25">
      <c r="A4363" s="38" t="s">
        <v>3363</v>
      </c>
      <c r="B4363" s="42" t="s">
        <v>3364</v>
      </c>
      <c r="C4363" s="42" t="s">
        <v>3365</v>
      </c>
      <c r="D4363" s="38">
        <v>407261</v>
      </c>
      <c r="E4363" s="38"/>
      <c r="F4363" s="139" t="s">
        <v>58</v>
      </c>
      <c r="G4363" s="38">
        <v>8266011862</v>
      </c>
      <c r="H4363" s="40">
        <v>9854021173</v>
      </c>
      <c r="I4363" s="3">
        <v>57093.57</v>
      </c>
      <c r="J4363" s="3"/>
      <c r="K4363" s="3">
        <v>0</v>
      </c>
      <c r="L4363" s="3">
        <f t="shared" si="68"/>
        <v>57093.57</v>
      </c>
      <c r="M4363" s="41">
        <v>44375.729166666664</v>
      </c>
      <c r="N4363" s="39">
        <v>6870120384</v>
      </c>
      <c r="O4363" s="42" t="s">
        <v>315</v>
      </c>
      <c r="P4363" s="42"/>
      <c r="Q4363" s="60"/>
      <c r="R4363" s="42" t="s">
        <v>243</v>
      </c>
      <c r="S4363" s="68"/>
    </row>
    <row r="4364" spans="1:19" s="70" customFormat="1" ht="12.75" hidden="1" customHeight="1" x14ac:dyDescent="0.25">
      <c r="A4364" s="38" t="s">
        <v>3988</v>
      </c>
      <c r="B4364" s="42" t="s">
        <v>3989</v>
      </c>
      <c r="C4364" s="42" t="s">
        <v>3990</v>
      </c>
      <c r="D4364" s="38">
        <v>407261</v>
      </c>
      <c r="E4364" s="38"/>
      <c r="F4364" s="139" t="s">
        <v>58</v>
      </c>
      <c r="G4364" s="38">
        <v>8266011862</v>
      </c>
      <c r="H4364" s="40">
        <v>9854021301</v>
      </c>
      <c r="I4364" s="3">
        <v>57093.57</v>
      </c>
      <c r="J4364" s="3"/>
      <c r="K4364" s="3">
        <v>0</v>
      </c>
      <c r="L4364" s="3">
        <f t="shared" si="68"/>
        <v>57093.57</v>
      </c>
      <c r="M4364" s="41">
        <v>44385.729166666664</v>
      </c>
      <c r="N4364" s="39">
        <v>6870134215</v>
      </c>
      <c r="O4364" s="42" t="s">
        <v>315</v>
      </c>
      <c r="P4364" s="42"/>
      <c r="Q4364" s="60"/>
      <c r="R4364" s="42" t="s">
        <v>243</v>
      </c>
      <c r="S4364" s="68" t="s">
        <v>506</v>
      </c>
    </row>
    <row r="4365" spans="1:19" s="70" customFormat="1" ht="12.75" hidden="1" customHeight="1" x14ac:dyDescent="0.25">
      <c r="A4365" s="38" t="s">
        <v>699</v>
      </c>
      <c r="B4365" s="39" t="s">
        <v>700</v>
      </c>
      <c r="C4365" s="39" t="s">
        <v>701</v>
      </c>
      <c r="D4365" s="38">
        <v>407261</v>
      </c>
      <c r="E4365" s="38"/>
      <c r="F4365" s="138" t="s">
        <v>58</v>
      </c>
      <c r="G4365" s="38">
        <v>8266010190</v>
      </c>
      <c r="H4365" s="40">
        <v>9854018486</v>
      </c>
      <c r="I4365" s="2">
        <v>57083.519999999997</v>
      </c>
      <c r="J4365" s="2"/>
      <c r="K4365" s="2">
        <v>0</v>
      </c>
      <c r="L4365" s="3">
        <f t="shared" si="68"/>
        <v>57083.519999999997</v>
      </c>
      <c r="M4365" s="41">
        <v>44254.729166666664</v>
      </c>
      <c r="N4365" s="39">
        <v>6870325855</v>
      </c>
      <c r="O4365" s="39" t="s">
        <v>52</v>
      </c>
      <c r="P4365" s="40"/>
      <c r="Q4365" s="41"/>
      <c r="R4365" s="39" t="s">
        <v>54</v>
      </c>
      <c r="S4365" s="68"/>
    </row>
    <row r="4366" spans="1:19" s="70" customFormat="1" ht="12.75" hidden="1" customHeight="1" x14ac:dyDescent="0.2">
      <c r="A4366" s="38" t="s">
        <v>18862</v>
      </c>
      <c r="B4366" s="39" t="s">
        <v>18863</v>
      </c>
      <c r="C4366" s="39" t="s">
        <v>18864</v>
      </c>
      <c r="D4366" s="38">
        <v>934550</v>
      </c>
      <c r="E4366" s="38"/>
      <c r="F4366" s="39" t="s">
        <v>2336</v>
      </c>
      <c r="G4366" s="38">
        <v>8268010962</v>
      </c>
      <c r="H4366" s="40" t="s">
        <v>18865</v>
      </c>
      <c r="I4366" s="2">
        <v>57035.08474576271</v>
      </c>
      <c r="J4366" s="2"/>
      <c r="K4366" s="2">
        <v>10266.315254237288</v>
      </c>
      <c r="L4366" s="3">
        <f t="shared" si="68"/>
        <v>67301.399999999994</v>
      </c>
      <c r="M4366" s="41">
        <v>45021.729166666664</v>
      </c>
      <c r="N4366" s="39">
        <v>160321623</v>
      </c>
      <c r="O4366" s="39" t="s">
        <v>3282</v>
      </c>
      <c r="P4366" s="40" t="s">
        <v>18866</v>
      </c>
      <c r="Q4366" s="41">
        <v>45043</v>
      </c>
      <c r="R4366" s="42" t="s">
        <v>2417</v>
      </c>
      <c r="S4366" s="68"/>
    </row>
    <row r="4367" spans="1:19" s="70" customFormat="1" ht="12.75" hidden="1" customHeight="1" x14ac:dyDescent="0.2">
      <c r="A4367" s="38" t="s">
        <v>10885</v>
      </c>
      <c r="B4367" s="39" t="s">
        <v>10886</v>
      </c>
      <c r="C4367" s="39" t="s">
        <v>10887</v>
      </c>
      <c r="D4367" s="38">
        <v>104990</v>
      </c>
      <c r="E4367" s="38" t="s">
        <v>23092</v>
      </c>
      <c r="F4367" s="129" t="s">
        <v>10888</v>
      </c>
      <c r="G4367" s="38">
        <v>8266013466</v>
      </c>
      <c r="H4367" s="40">
        <v>931</v>
      </c>
      <c r="I4367" s="2">
        <v>57033.050847457627</v>
      </c>
      <c r="J4367" s="2"/>
      <c r="K4367" s="2">
        <v>10265.949152542373</v>
      </c>
      <c r="L4367" s="3">
        <f t="shared" si="68"/>
        <v>67299</v>
      </c>
      <c r="M4367" s="41">
        <v>44590.729166666664</v>
      </c>
      <c r="N4367" s="39">
        <v>6870383741</v>
      </c>
      <c r="O4367" s="39" t="s">
        <v>3282</v>
      </c>
      <c r="P4367" s="40">
        <v>202230397423</v>
      </c>
      <c r="Q4367" s="41">
        <v>44616</v>
      </c>
      <c r="R4367" s="42" t="s">
        <v>2417</v>
      </c>
      <c r="S4367" s="68"/>
    </row>
    <row r="4368" spans="1:19" s="70" customFormat="1" ht="12.75" hidden="1" customHeight="1" x14ac:dyDescent="0.25">
      <c r="A4368" s="38" t="s">
        <v>3432</v>
      </c>
      <c r="B4368" s="42" t="s">
        <v>3433</v>
      </c>
      <c r="C4368" s="42" t="s">
        <v>3434</v>
      </c>
      <c r="D4368" s="38">
        <v>407261</v>
      </c>
      <c r="E4368" s="38"/>
      <c r="F4368" s="139" t="s">
        <v>58</v>
      </c>
      <c r="G4368" s="38">
        <v>8266011862</v>
      </c>
      <c r="H4368" s="40">
        <v>9854021238</v>
      </c>
      <c r="I4368" s="3">
        <v>57003.41</v>
      </c>
      <c r="J4368" s="3"/>
      <c r="K4368" s="3">
        <v>0</v>
      </c>
      <c r="L4368" s="3">
        <f t="shared" si="68"/>
        <v>57003.41</v>
      </c>
      <c r="M4368" s="41">
        <v>44379.729166666664</v>
      </c>
      <c r="N4368" s="39">
        <v>6870120691</v>
      </c>
      <c r="O4368" s="42" t="s">
        <v>315</v>
      </c>
      <c r="P4368" s="42"/>
      <c r="Q4368" s="60"/>
      <c r="R4368" s="42" t="s">
        <v>243</v>
      </c>
      <c r="S4368" s="68" t="s">
        <v>506</v>
      </c>
    </row>
    <row r="4369" spans="1:19" s="70" customFormat="1" ht="12.75" hidden="1" customHeight="1" x14ac:dyDescent="0.25">
      <c r="A4369" s="38" t="s">
        <v>4653</v>
      </c>
      <c r="B4369" s="39" t="s">
        <v>4654</v>
      </c>
      <c r="C4369" s="39" t="s">
        <v>4655</v>
      </c>
      <c r="D4369" s="38">
        <v>407261</v>
      </c>
      <c r="E4369" s="38"/>
      <c r="F4369" s="138" t="s">
        <v>58</v>
      </c>
      <c r="G4369" s="38">
        <v>8266012048</v>
      </c>
      <c r="H4369" s="40">
        <v>9854021338</v>
      </c>
      <c r="I4369" s="2">
        <v>57003.41</v>
      </c>
      <c r="J4369" s="2"/>
      <c r="K4369" s="2">
        <v>0</v>
      </c>
      <c r="L4369" s="3">
        <f t="shared" si="68"/>
        <v>57003.41</v>
      </c>
      <c r="M4369" s="41">
        <v>44394.729166666664</v>
      </c>
      <c r="N4369" s="39">
        <v>6870152425</v>
      </c>
      <c r="O4369" s="39" t="s">
        <v>52</v>
      </c>
      <c r="P4369" s="40"/>
      <c r="Q4369" s="41"/>
      <c r="R4369" s="39" t="s">
        <v>54</v>
      </c>
      <c r="S4369" s="68"/>
    </row>
    <row r="4370" spans="1:19" s="70" customFormat="1" ht="12.75" hidden="1" customHeight="1" x14ac:dyDescent="0.2">
      <c r="A4370" s="38" t="s">
        <v>3814</v>
      </c>
      <c r="B4370" s="39" t="s">
        <v>3815</v>
      </c>
      <c r="C4370" s="39" t="s">
        <v>3816</v>
      </c>
      <c r="D4370" s="38">
        <v>401972</v>
      </c>
      <c r="E4370" s="38"/>
      <c r="F4370" s="39" t="s">
        <v>842</v>
      </c>
      <c r="G4370" s="38">
        <v>8263000049</v>
      </c>
      <c r="H4370" s="40" t="s">
        <v>3817</v>
      </c>
      <c r="I4370" s="2">
        <v>57000</v>
      </c>
      <c r="J4370" s="2">
        <v>67.260000000000005</v>
      </c>
      <c r="K4370" s="2">
        <v>10260</v>
      </c>
      <c r="L4370" s="3">
        <f t="shared" si="68"/>
        <v>67327.260000000009</v>
      </c>
      <c r="M4370" s="41">
        <v>44344.729166666664</v>
      </c>
      <c r="N4370" s="39">
        <v>6870126283</v>
      </c>
      <c r="O4370" s="39" t="s">
        <v>52</v>
      </c>
      <c r="P4370" s="40" t="s">
        <v>3722</v>
      </c>
      <c r="Q4370" s="41">
        <v>44394</v>
      </c>
      <c r="R4370" s="39" t="s">
        <v>54</v>
      </c>
      <c r="S4370" s="68"/>
    </row>
    <row r="4371" spans="1:19" s="70" customFormat="1" ht="12.75" hidden="1" customHeight="1" x14ac:dyDescent="0.2">
      <c r="A4371" s="38" t="s">
        <v>7336</v>
      </c>
      <c r="B4371" s="42" t="s">
        <v>7337</v>
      </c>
      <c r="C4371" s="42" t="s">
        <v>7338</v>
      </c>
      <c r="D4371" s="38">
        <v>400371</v>
      </c>
      <c r="E4371" s="38"/>
      <c r="F4371" s="42" t="s">
        <v>7339</v>
      </c>
      <c r="G4371" s="38">
        <v>8266011716</v>
      </c>
      <c r="H4371" s="40" t="s">
        <v>7340</v>
      </c>
      <c r="I4371" s="3">
        <v>57000</v>
      </c>
      <c r="J4371" s="3"/>
      <c r="K4371" s="3">
        <v>10260</v>
      </c>
      <c r="L4371" s="3">
        <f t="shared" si="68"/>
        <v>67260</v>
      </c>
      <c r="M4371" s="41">
        <v>44447.729166666664</v>
      </c>
      <c r="N4371" s="39">
        <v>6870241743</v>
      </c>
      <c r="O4371" s="42" t="s">
        <v>315</v>
      </c>
      <c r="P4371" s="42" t="s">
        <v>7341</v>
      </c>
      <c r="Q4371" s="60">
        <v>44507</v>
      </c>
      <c r="R4371" s="42" t="s">
        <v>243</v>
      </c>
      <c r="S4371" s="68"/>
    </row>
    <row r="4372" spans="1:19" s="70" customFormat="1" ht="12.75" hidden="1" customHeight="1" x14ac:dyDescent="0.2">
      <c r="A4372" s="38">
        <v>273</v>
      </c>
      <c r="B4372" s="39" t="s">
        <v>19883</v>
      </c>
      <c r="C4372" s="39" t="s">
        <v>19884</v>
      </c>
      <c r="D4372" s="38">
        <v>407464</v>
      </c>
      <c r="E4372" s="38"/>
      <c r="F4372" s="39" t="s">
        <v>1230</v>
      </c>
      <c r="G4372" s="38">
        <v>8268011401</v>
      </c>
      <c r="H4372" s="40" t="s">
        <v>19885</v>
      </c>
      <c r="I4372" s="2">
        <v>57000</v>
      </c>
      <c r="J4372" s="2"/>
      <c r="K4372" s="2">
        <v>10260</v>
      </c>
      <c r="L4372" s="3">
        <f t="shared" si="68"/>
        <v>67260</v>
      </c>
      <c r="M4372" s="41">
        <v>45104.729166666664</v>
      </c>
      <c r="N4372" s="39">
        <v>160509450</v>
      </c>
      <c r="O4372" s="39" t="s">
        <v>8899</v>
      </c>
      <c r="P4372" s="40" t="s">
        <v>19886</v>
      </c>
      <c r="Q4372" s="41">
        <v>45142</v>
      </c>
      <c r="R4372" s="42" t="s">
        <v>8901</v>
      </c>
      <c r="S4372" s="68"/>
    </row>
    <row r="4373" spans="1:19" s="70" customFormat="1" ht="12.75" hidden="1" customHeight="1" x14ac:dyDescent="0.2">
      <c r="A4373" s="38" t="s">
        <v>21599</v>
      </c>
      <c r="B4373" s="39" t="s">
        <v>21600</v>
      </c>
      <c r="C4373" s="39" t="s">
        <v>21601</v>
      </c>
      <c r="D4373" s="38">
        <v>407464</v>
      </c>
      <c r="E4373" s="38"/>
      <c r="F4373" s="39" t="s">
        <v>1230</v>
      </c>
      <c r="G4373" s="38">
        <v>8268014051</v>
      </c>
      <c r="H4373" s="40" t="s">
        <v>21602</v>
      </c>
      <c r="I4373" s="2">
        <v>57000</v>
      </c>
      <c r="J4373" s="2"/>
      <c r="K4373" s="2">
        <v>10260</v>
      </c>
      <c r="L4373" s="3">
        <f t="shared" si="68"/>
        <v>67260</v>
      </c>
      <c r="M4373" s="41">
        <v>45290.729166666664</v>
      </c>
      <c r="N4373" s="39">
        <v>160947504</v>
      </c>
      <c r="O4373" s="39" t="s">
        <v>18453</v>
      </c>
      <c r="P4373" s="40" t="s">
        <v>21603</v>
      </c>
      <c r="Q4373" s="41">
        <v>45315</v>
      </c>
      <c r="R4373" s="62" t="s">
        <v>21</v>
      </c>
      <c r="S4373" s="68"/>
    </row>
    <row r="4374" spans="1:19" s="70" customFormat="1" ht="12.75" hidden="1" customHeight="1" x14ac:dyDescent="0.2">
      <c r="A4374" s="38" t="s">
        <v>12506</v>
      </c>
      <c r="B4374" s="42" t="s">
        <v>12507</v>
      </c>
      <c r="C4374" s="42" t="s">
        <v>12508</v>
      </c>
      <c r="D4374" s="38">
        <v>811880</v>
      </c>
      <c r="E4374" s="38"/>
      <c r="F4374" s="42" t="s">
        <v>9227</v>
      </c>
      <c r="G4374" s="38">
        <v>8268007831</v>
      </c>
      <c r="H4374" s="40" t="s">
        <v>12509</v>
      </c>
      <c r="I4374" s="3">
        <v>56993.65</v>
      </c>
      <c r="J4374" s="3"/>
      <c r="K4374" s="3">
        <v>0</v>
      </c>
      <c r="L4374" s="3">
        <f t="shared" si="68"/>
        <v>56993.65</v>
      </c>
      <c r="M4374" s="41">
        <v>44645.729166666664</v>
      </c>
      <c r="N4374" s="39">
        <v>43835153</v>
      </c>
      <c r="O4374" s="42" t="s">
        <v>315</v>
      </c>
      <c r="P4374" s="42">
        <v>204294348160</v>
      </c>
      <c r="Q4374" s="60">
        <v>44682</v>
      </c>
      <c r="R4374" s="42" t="s">
        <v>243</v>
      </c>
      <c r="S4374" s="68" t="s">
        <v>506</v>
      </c>
    </row>
    <row r="4375" spans="1:19" s="70" customFormat="1" ht="12.75" hidden="1" customHeight="1" x14ac:dyDescent="0.25">
      <c r="A4375" s="38" t="s">
        <v>2215</v>
      </c>
      <c r="B4375" s="39" t="s">
        <v>2216</v>
      </c>
      <c r="C4375" s="39" t="s">
        <v>2217</v>
      </c>
      <c r="D4375" s="38">
        <v>407261</v>
      </c>
      <c r="E4375" s="38"/>
      <c r="F4375" s="138" t="s">
        <v>58</v>
      </c>
      <c r="G4375" s="38">
        <v>8266011090</v>
      </c>
      <c r="H4375" s="40">
        <v>9854020345</v>
      </c>
      <c r="I4375" s="2">
        <v>56980.87</v>
      </c>
      <c r="J4375" s="2"/>
      <c r="K4375" s="2">
        <v>0</v>
      </c>
      <c r="L4375" s="3">
        <f t="shared" si="68"/>
        <v>56980.87</v>
      </c>
      <c r="M4375" s="41">
        <v>44341.729166666664</v>
      </c>
      <c r="N4375" s="39">
        <v>6870071237</v>
      </c>
      <c r="O4375" s="39" t="s">
        <v>52</v>
      </c>
      <c r="P4375" s="40"/>
      <c r="Q4375" s="41"/>
      <c r="R4375" s="39" t="s">
        <v>54</v>
      </c>
      <c r="S4375" s="68"/>
    </row>
    <row r="4376" spans="1:19" s="70" customFormat="1" ht="12.75" hidden="1" customHeight="1" x14ac:dyDescent="0.25">
      <c r="A4376" s="38" t="s">
        <v>1028</v>
      </c>
      <c r="B4376" s="39" t="s">
        <v>1029</v>
      </c>
      <c r="C4376" s="39" t="s">
        <v>1030</v>
      </c>
      <c r="D4376" s="38">
        <v>407261</v>
      </c>
      <c r="E4376" s="38"/>
      <c r="F4376" s="138" t="s">
        <v>58</v>
      </c>
      <c r="G4376" s="38">
        <v>8266010190</v>
      </c>
      <c r="H4376" s="40">
        <v>9854018660</v>
      </c>
      <c r="I4376" s="2">
        <v>56969.17</v>
      </c>
      <c r="J4376" s="2"/>
      <c r="K4376" s="2">
        <v>0</v>
      </c>
      <c r="L4376" s="3">
        <f t="shared" si="68"/>
        <v>56969.17</v>
      </c>
      <c r="M4376" s="41">
        <v>44260.729166666664</v>
      </c>
      <c r="N4376" s="39">
        <v>6870346596</v>
      </c>
      <c r="O4376" s="39" t="s">
        <v>52</v>
      </c>
      <c r="P4376" s="40"/>
      <c r="Q4376" s="41"/>
      <c r="R4376" s="39" t="s">
        <v>54</v>
      </c>
      <c r="S4376" s="68"/>
    </row>
    <row r="4377" spans="1:19" s="70" customFormat="1" ht="12.75" hidden="1" customHeight="1" x14ac:dyDescent="0.25">
      <c r="A4377" s="38" t="s">
        <v>1728</v>
      </c>
      <c r="B4377" s="42" t="s">
        <v>1729</v>
      </c>
      <c r="C4377" s="42" t="s">
        <v>1730</v>
      </c>
      <c r="D4377" s="38">
        <v>407261</v>
      </c>
      <c r="E4377" s="38"/>
      <c r="F4377" s="139" t="s">
        <v>58</v>
      </c>
      <c r="G4377" s="38">
        <v>8266011245</v>
      </c>
      <c r="H4377" s="40">
        <v>9854019670</v>
      </c>
      <c r="I4377" s="3">
        <v>56946.3</v>
      </c>
      <c r="J4377" s="3"/>
      <c r="K4377" s="3">
        <v>0</v>
      </c>
      <c r="L4377" s="3">
        <f t="shared" si="68"/>
        <v>56946.3</v>
      </c>
      <c r="M4377" s="41">
        <v>44309.729166666664</v>
      </c>
      <c r="N4377" s="39">
        <v>6870045559</v>
      </c>
      <c r="O4377" s="42" t="s">
        <v>315</v>
      </c>
      <c r="P4377" s="42"/>
      <c r="Q4377" s="60"/>
      <c r="R4377" s="42" t="s">
        <v>243</v>
      </c>
      <c r="S4377" s="68"/>
    </row>
    <row r="4378" spans="1:19" s="70" customFormat="1" ht="12.75" hidden="1" customHeight="1" x14ac:dyDescent="0.25">
      <c r="A4378" s="38" t="s">
        <v>1746</v>
      </c>
      <c r="B4378" s="42" t="s">
        <v>1747</v>
      </c>
      <c r="C4378" s="42" t="s">
        <v>1748</v>
      </c>
      <c r="D4378" s="38">
        <v>407261</v>
      </c>
      <c r="E4378" s="38"/>
      <c r="F4378" s="139" t="s">
        <v>58</v>
      </c>
      <c r="G4378" s="38">
        <v>8266011245</v>
      </c>
      <c r="H4378" s="40">
        <v>9854019721</v>
      </c>
      <c r="I4378" s="3">
        <v>56946.3</v>
      </c>
      <c r="J4378" s="3"/>
      <c r="K4378" s="3">
        <v>0</v>
      </c>
      <c r="L4378" s="3">
        <f t="shared" si="68"/>
        <v>56946.3</v>
      </c>
      <c r="M4378" s="41">
        <v>44313.729166666664</v>
      </c>
      <c r="N4378" s="39">
        <v>6870045663</v>
      </c>
      <c r="O4378" s="42" t="s">
        <v>315</v>
      </c>
      <c r="P4378" s="42"/>
      <c r="Q4378" s="60"/>
      <c r="R4378" s="42" t="s">
        <v>243</v>
      </c>
      <c r="S4378" s="68"/>
    </row>
    <row r="4379" spans="1:19" s="70" customFormat="1" ht="12.75" hidden="1" customHeight="1" x14ac:dyDescent="0.25">
      <c r="A4379" s="38" t="s">
        <v>4205</v>
      </c>
      <c r="B4379" s="42" t="s">
        <v>4206</v>
      </c>
      <c r="C4379" s="42" t="s">
        <v>4207</v>
      </c>
      <c r="D4379" s="38">
        <v>407261</v>
      </c>
      <c r="E4379" s="38"/>
      <c r="F4379" s="139" t="s">
        <v>58</v>
      </c>
      <c r="G4379" s="38">
        <v>8266011862</v>
      </c>
      <c r="H4379" s="40">
        <v>9854021312</v>
      </c>
      <c r="I4379" s="3">
        <v>56935.79</v>
      </c>
      <c r="J4379" s="3"/>
      <c r="K4379" s="3">
        <v>0</v>
      </c>
      <c r="L4379" s="3">
        <f t="shared" si="68"/>
        <v>56935.79</v>
      </c>
      <c r="M4379" s="41">
        <v>44391.729166666664</v>
      </c>
      <c r="N4379" s="39">
        <v>6870143564</v>
      </c>
      <c r="O4379" s="42" t="s">
        <v>315</v>
      </c>
      <c r="P4379" s="42"/>
      <c r="Q4379" s="60"/>
      <c r="R4379" s="42" t="s">
        <v>243</v>
      </c>
      <c r="S4379" s="68" t="s">
        <v>506</v>
      </c>
    </row>
    <row r="4380" spans="1:19" s="70" customFormat="1" ht="12.75" hidden="1" customHeight="1" x14ac:dyDescent="0.25">
      <c r="A4380" s="38" t="s">
        <v>2315</v>
      </c>
      <c r="B4380" s="39" t="s">
        <v>2316</v>
      </c>
      <c r="C4380" s="39" t="s">
        <v>2317</v>
      </c>
      <c r="D4380" s="38">
        <v>407261</v>
      </c>
      <c r="E4380" s="38"/>
      <c r="F4380" s="138" t="s">
        <v>58</v>
      </c>
      <c r="G4380" s="38">
        <v>8266011090</v>
      </c>
      <c r="H4380" s="40">
        <v>9854020486</v>
      </c>
      <c r="I4380" s="2">
        <v>56890.71</v>
      </c>
      <c r="J4380" s="2"/>
      <c r="K4380" s="2">
        <v>0</v>
      </c>
      <c r="L4380" s="3">
        <f t="shared" si="68"/>
        <v>56890.71</v>
      </c>
      <c r="M4380" s="41">
        <v>44346.729166666664</v>
      </c>
      <c r="N4380" s="39">
        <v>6870078083</v>
      </c>
      <c r="O4380" s="39" t="s">
        <v>52</v>
      </c>
      <c r="P4380" s="40"/>
      <c r="Q4380" s="41"/>
      <c r="R4380" s="39" t="s">
        <v>54</v>
      </c>
      <c r="S4380" s="68"/>
    </row>
    <row r="4381" spans="1:19" s="70" customFormat="1" ht="12.75" hidden="1" customHeight="1" x14ac:dyDescent="0.25">
      <c r="A4381" s="38" t="s">
        <v>4650</v>
      </c>
      <c r="B4381" s="42" t="s">
        <v>4651</v>
      </c>
      <c r="C4381" s="42" t="s">
        <v>4652</v>
      </c>
      <c r="D4381" s="38">
        <v>407261</v>
      </c>
      <c r="E4381" s="38"/>
      <c r="F4381" s="139" t="s">
        <v>58</v>
      </c>
      <c r="G4381" s="38">
        <v>8266012048</v>
      </c>
      <c r="H4381" s="40">
        <v>9854021419</v>
      </c>
      <c r="I4381" s="3">
        <v>56890.71</v>
      </c>
      <c r="J4381" s="3"/>
      <c r="K4381" s="3">
        <v>0</v>
      </c>
      <c r="L4381" s="3">
        <f t="shared" si="68"/>
        <v>56890.71</v>
      </c>
      <c r="M4381" s="41">
        <v>44397.729166666664</v>
      </c>
      <c r="N4381" s="39">
        <v>6870152424</v>
      </c>
      <c r="O4381" s="42" t="s">
        <v>315</v>
      </c>
      <c r="P4381" s="42"/>
      <c r="Q4381" s="60"/>
      <c r="R4381" s="42" t="s">
        <v>243</v>
      </c>
      <c r="S4381" s="68" t="s">
        <v>506</v>
      </c>
    </row>
    <row r="4382" spans="1:19" s="70" customFormat="1" ht="12.75" hidden="1" customHeight="1" x14ac:dyDescent="0.25">
      <c r="A4382" s="38" t="s">
        <v>5284</v>
      </c>
      <c r="B4382" s="42" t="s">
        <v>5285</v>
      </c>
      <c r="C4382" s="42" t="s">
        <v>5286</v>
      </c>
      <c r="D4382" s="38">
        <v>407261</v>
      </c>
      <c r="E4382" s="38"/>
      <c r="F4382" s="139" t="s">
        <v>58</v>
      </c>
      <c r="G4382" s="38">
        <v>8266012048</v>
      </c>
      <c r="H4382" s="40">
        <v>9854021763</v>
      </c>
      <c r="I4382" s="3">
        <v>56890.71</v>
      </c>
      <c r="J4382" s="3"/>
      <c r="K4382" s="3">
        <v>0</v>
      </c>
      <c r="L4382" s="3">
        <f t="shared" si="68"/>
        <v>56890.71</v>
      </c>
      <c r="M4382" s="41">
        <v>44414.729166666664</v>
      </c>
      <c r="N4382" s="39">
        <v>6870179104</v>
      </c>
      <c r="O4382" s="42" t="s">
        <v>315</v>
      </c>
      <c r="P4382" s="42"/>
      <c r="Q4382" s="60"/>
      <c r="R4382" s="42" t="s">
        <v>243</v>
      </c>
      <c r="S4382" s="68" t="s">
        <v>506</v>
      </c>
    </row>
    <row r="4383" spans="1:19" s="70" customFormat="1" ht="12.75" hidden="1" customHeight="1" x14ac:dyDescent="0.25">
      <c r="A4383" s="38" t="s">
        <v>2734</v>
      </c>
      <c r="B4383" s="42" t="s">
        <v>2735</v>
      </c>
      <c r="C4383" s="42" t="s">
        <v>2736</v>
      </c>
      <c r="D4383" s="38">
        <v>407261</v>
      </c>
      <c r="E4383" s="38"/>
      <c r="F4383" s="139" t="s">
        <v>58</v>
      </c>
      <c r="G4383" s="38">
        <v>8266011463</v>
      </c>
      <c r="H4383" s="40">
        <v>9854020569</v>
      </c>
      <c r="I4383" s="3">
        <v>56868.17</v>
      </c>
      <c r="J4383" s="3"/>
      <c r="K4383" s="3">
        <v>0</v>
      </c>
      <c r="L4383" s="3">
        <f t="shared" si="68"/>
        <v>56868.17</v>
      </c>
      <c r="M4383" s="41">
        <v>44349.729166666664</v>
      </c>
      <c r="N4383" s="39">
        <v>6870099851</v>
      </c>
      <c r="O4383" s="42" t="s">
        <v>315</v>
      </c>
      <c r="P4383" s="42"/>
      <c r="Q4383" s="60"/>
      <c r="R4383" s="42" t="s">
        <v>243</v>
      </c>
      <c r="S4383" s="68" t="s">
        <v>506</v>
      </c>
    </row>
    <row r="4384" spans="1:19" s="70" customFormat="1" ht="12.75" hidden="1" customHeight="1" x14ac:dyDescent="0.25">
      <c r="A4384" s="38" t="s">
        <v>4626</v>
      </c>
      <c r="B4384" s="39" t="s">
        <v>4627</v>
      </c>
      <c r="C4384" s="39" t="s">
        <v>4628</v>
      </c>
      <c r="D4384" s="38">
        <v>407261</v>
      </c>
      <c r="E4384" s="38"/>
      <c r="F4384" s="138" t="s">
        <v>58</v>
      </c>
      <c r="G4384" s="38">
        <v>8266012048</v>
      </c>
      <c r="H4384" s="40">
        <v>9854021581</v>
      </c>
      <c r="I4384" s="2">
        <v>56845.63</v>
      </c>
      <c r="J4384" s="2"/>
      <c r="K4384" s="2">
        <v>0</v>
      </c>
      <c r="L4384" s="3">
        <f t="shared" si="68"/>
        <v>56845.63</v>
      </c>
      <c r="M4384" s="41">
        <v>44405.729166666664</v>
      </c>
      <c r="N4384" s="39">
        <v>6870152259</v>
      </c>
      <c r="O4384" s="39" t="s">
        <v>52</v>
      </c>
      <c r="P4384" s="40"/>
      <c r="Q4384" s="41"/>
      <c r="R4384" s="39" t="s">
        <v>54</v>
      </c>
      <c r="S4384" s="68"/>
    </row>
    <row r="4385" spans="1:19" s="70" customFormat="1" ht="12.75" hidden="1" customHeight="1" x14ac:dyDescent="0.25">
      <c r="A4385" s="38" t="s">
        <v>2974</v>
      </c>
      <c r="B4385" s="42" t="s">
        <v>2975</v>
      </c>
      <c r="C4385" s="42" t="s">
        <v>2976</v>
      </c>
      <c r="D4385" s="38">
        <v>407261</v>
      </c>
      <c r="E4385" s="38"/>
      <c r="F4385" s="139" t="s">
        <v>58</v>
      </c>
      <c r="G4385" s="38">
        <v>8266011463</v>
      </c>
      <c r="H4385" s="40">
        <v>9854020880</v>
      </c>
      <c r="I4385" s="3">
        <v>56800.55</v>
      </c>
      <c r="J4385" s="3"/>
      <c r="K4385" s="3">
        <v>0</v>
      </c>
      <c r="L4385" s="3">
        <f t="shared" si="68"/>
        <v>56800.55</v>
      </c>
      <c r="M4385" s="41">
        <v>44360.729166666664</v>
      </c>
      <c r="N4385" s="39">
        <v>6870106661</v>
      </c>
      <c r="O4385" s="42" t="s">
        <v>315</v>
      </c>
      <c r="P4385" s="42"/>
      <c r="Q4385" s="60"/>
      <c r="R4385" s="42" t="s">
        <v>243</v>
      </c>
      <c r="S4385" s="68" t="s">
        <v>506</v>
      </c>
    </row>
    <row r="4386" spans="1:19" s="70" customFormat="1" ht="12.75" hidden="1" customHeight="1" x14ac:dyDescent="0.25">
      <c r="A4386" s="38" t="s">
        <v>2137</v>
      </c>
      <c r="B4386" s="42" t="s">
        <v>2138</v>
      </c>
      <c r="C4386" s="42" t="s">
        <v>2139</v>
      </c>
      <c r="D4386" s="38">
        <v>407261</v>
      </c>
      <c r="E4386" s="38"/>
      <c r="F4386" s="139" t="s">
        <v>58</v>
      </c>
      <c r="G4386" s="38">
        <v>8266011245</v>
      </c>
      <c r="H4386" s="40">
        <v>9854019952</v>
      </c>
      <c r="I4386" s="3">
        <v>56778.01</v>
      </c>
      <c r="J4386" s="3"/>
      <c r="K4386" s="3">
        <v>0</v>
      </c>
      <c r="L4386" s="3">
        <f t="shared" si="68"/>
        <v>56778.01</v>
      </c>
      <c r="M4386" s="41">
        <v>44326.729166666664</v>
      </c>
      <c r="N4386" s="39">
        <v>6870066676</v>
      </c>
      <c r="O4386" s="42" t="s">
        <v>315</v>
      </c>
      <c r="P4386" s="42"/>
      <c r="Q4386" s="60"/>
      <c r="R4386" s="42" t="s">
        <v>243</v>
      </c>
      <c r="S4386" s="68"/>
    </row>
    <row r="4387" spans="1:19" s="70" customFormat="1" ht="12.75" hidden="1" customHeight="1" x14ac:dyDescent="0.25">
      <c r="A4387" s="38" t="s">
        <v>2779</v>
      </c>
      <c r="B4387" s="42" t="s">
        <v>2780</v>
      </c>
      <c r="C4387" s="42" t="s">
        <v>2781</v>
      </c>
      <c r="D4387" s="38">
        <v>407261</v>
      </c>
      <c r="E4387" s="38"/>
      <c r="F4387" s="139" t="s">
        <v>58</v>
      </c>
      <c r="G4387" s="38">
        <v>8266011463</v>
      </c>
      <c r="H4387" s="40">
        <v>9854020794</v>
      </c>
      <c r="I4387" s="3">
        <v>56778.01</v>
      </c>
      <c r="J4387" s="3"/>
      <c r="K4387" s="3">
        <v>0</v>
      </c>
      <c r="L4387" s="3">
        <f t="shared" si="68"/>
        <v>56778.01</v>
      </c>
      <c r="M4387" s="41">
        <v>44357.729166666664</v>
      </c>
      <c r="N4387" s="39">
        <v>6870100294</v>
      </c>
      <c r="O4387" s="42" t="s">
        <v>315</v>
      </c>
      <c r="P4387" s="42"/>
      <c r="Q4387" s="60"/>
      <c r="R4387" s="42" t="s">
        <v>243</v>
      </c>
      <c r="S4387" s="68" t="s">
        <v>506</v>
      </c>
    </row>
    <row r="4388" spans="1:19" s="70" customFormat="1" ht="12.75" hidden="1" customHeight="1" x14ac:dyDescent="0.25">
      <c r="A4388" s="38" t="s">
        <v>3997</v>
      </c>
      <c r="B4388" s="42" t="s">
        <v>3998</v>
      </c>
      <c r="C4388" s="42" t="s">
        <v>3999</v>
      </c>
      <c r="D4388" s="38">
        <v>407261</v>
      </c>
      <c r="E4388" s="38"/>
      <c r="F4388" s="139" t="s">
        <v>58</v>
      </c>
      <c r="G4388" s="38">
        <v>8266011862</v>
      </c>
      <c r="H4388" s="40">
        <v>9854021276</v>
      </c>
      <c r="I4388" s="3">
        <v>56755.47</v>
      </c>
      <c r="J4388" s="3"/>
      <c r="K4388" s="3">
        <v>0</v>
      </c>
      <c r="L4388" s="3">
        <f t="shared" si="68"/>
        <v>56755.47</v>
      </c>
      <c r="M4388" s="41">
        <v>44382.729166666664</v>
      </c>
      <c r="N4388" s="39">
        <v>6870134300</v>
      </c>
      <c r="O4388" s="42" t="s">
        <v>315</v>
      </c>
      <c r="P4388" s="42"/>
      <c r="Q4388" s="60"/>
      <c r="R4388" s="42" t="s">
        <v>243</v>
      </c>
      <c r="S4388" s="68" t="s">
        <v>506</v>
      </c>
    </row>
    <row r="4389" spans="1:19" s="70" customFormat="1" ht="12.75" hidden="1" customHeight="1" x14ac:dyDescent="0.25">
      <c r="A4389" s="38" t="s">
        <v>215</v>
      </c>
      <c r="B4389" s="39" t="s">
        <v>216</v>
      </c>
      <c r="C4389" s="39" t="s">
        <v>217</v>
      </c>
      <c r="D4389" s="38">
        <v>407261</v>
      </c>
      <c r="E4389" s="38"/>
      <c r="F4389" s="138" t="s">
        <v>58</v>
      </c>
      <c r="G4389" s="38">
        <v>8266009550</v>
      </c>
      <c r="H4389" s="40">
        <v>9854016892</v>
      </c>
      <c r="I4389" s="2">
        <v>56711</v>
      </c>
      <c r="J4389" s="2"/>
      <c r="K4389" s="2">
        <v>0</v>
      </c>
      <c r="L4389" s="3">
        <f t="shared" si="68"/>
        <v>56711</v>
      </c>
      <c r="M4389" s="41">
        <v>44170.729166666664</v>
      </c>
      <c r="N4389" s="39">
        <v>6870226051</v>
      </c>
      <c r="O4389" s="39" t="s">
        <v>52</v>
      </c>
      <c r="P4389" s="40"/>
      <c r="Q4389" s="41"/>
      <c r="R4389" s="39" t="s">
        <v>54</v>
      </c>
      <c r="S4389" s="68"/>
    </row>
    <row r="4390" spans="1:19" s="70" customFormat="1" ht="12.75" hidden="1" customHeight="1" x14ac:dyDescent="0.25">
      <c r="A4390" s="38" t="s">
        <v>266</v>
      </c>
      <c r="B4390" s="39" t="s">
        <v>267</v>
      </c>
      <c r="C4390" s="39" t="s">
        <v>268</v>
      </c>
      <c r="D4390" s="38">
        <v>407261</v>
      </c>
      <c r="E4390" s="38"/>
      <c r="F4390" s="138" t="s">
        <v>58</v>
      </c>
      <c r="G4390" s="38">
        <v>8266009891</v>
      </c>
      <c r="H4390" s="40">
        <v>9854017004</v>
      </c>
      <c r="I4390" s="2">
        <v>56711</v>
      </c>
      <c r="J4390" s="2"/>
      <c r="K4390" s="2">
        <v>0</v>
      </c>
      <c r="L4390" s="3">
        <f t="shared" si="68"/>
        <v>56711</v>
      </c>
      <c r="M4390" s="41">
        <v>44175.729166666664</v>
      </c>
      <c r="N4390" s="39">
        <v>6870232488</v>
      </c>
      <c r="O4390" s="39" t="s">
        <v>52</v>
      </c>
      <c r="P4390" s="40"/>
      <c r="Q4390" s="41"/>
      <c r="R4390" s="39" t="s">
        <v>54</v>
      </c>
      <c r="S4390" s="68"/>
    </row>
    <row r="4391" spans="1:19" s="70" customFormat="1" ht="12.75" hidden="1" customHeight="1" x14ac:dyDescent="0.25">
      <c r="A4391" s="38" t="s">
        <v>284</v>
      </c>
      <c r="B4391" s="39" t="s">
        <v>285</v>
      </c>
      <c r="C4391" s="39" t="s">
        <v>286</v>
      </c>
      <c r="D4391" s="38">
        <v>407261</v>
      </c>
      <c r="E4391" s="38"/>
      <c r="F4391" s="138" t="s">
        <v>58</v>
      </c>
      <c r="G4391" s="38">
        <v>8266009891</v>
      </c>
      <c r="H4391" s="40">
        <v>9854017034</v>
      </c>
      <c r="I4391" s="2">
        <v>56711</v>
      </c>
      <c r="J4391" s="2"/>
      <c r="K4391" s="2">
        <v>0</v>
      </c>
      <c r="L4391" s="3">
        <f t="shared" si="68"/>
        <v>56711</v>
      </c>
      <c r="M4391" s="41">
        <v>44177.729166666664</v>
      </c>
      <c r="N4391" s="39">
        <v>6870232600</v>
      </c>
      <c r="O4391" s="39" t="s">
        <v>52</v>
      </c>
      <c r="P4391" s="40"/>
      <c r="Q4391" s="41"/>
      <c r="R4391" s="39" t="s">
        <v>54</v>
      </c>
      <c r="S4391" s="68"/>
    </row>
    <row r="4392" spans="1:19" s="70" customFormat="1" ht="12.75" hidden="1" customHeight="1" x14ac:dyDescent="0.25">
      <c r="A4392" s="38" t="s">
        <v>2212</v>
      </c>
      <c r="B4392" s="39" t="s">
        <v>2213</v>
      </c>
      <c r="C4392" s="39" t="s">
        <v>2214</v>
      </c>
      <c r="D4392" s="38">
        <v>407261</v>
      </c>
      <c r="E4392" s="38"/>
      <c r="F4392" s="138" t="s">
        <v>58</v>
      </c>
      <c r="G4392" s="38">
        <v>8266011090</v>
      </c>
      <c r="H4392" s="40">
        <v>9854020207</v>
      </c>
      <c r="I4392" s="2">
        <v>56687.85</v>
      </c>
      <c r="J4392" s="2"/>
      <c r="K4392" s="2">
        <v>0</v>
      </c>
      <c r="L4392" s="3">
        <f t="shared" si="68"/>
        <v>56687.85</v>
      </c>
      <c r="M4392" s="41">
        <v>44335.729166666664</v>
      </c>
      <c r="N4392" s="39">
        <v>6870071231</v>
      </c>
      <c r="O4392" s="39" t="s">
        <v>52</v>
      </c>
      <c r="P4392" s="40"/>
      <c r="Q4392" s="41"/>
      <c r="R4392" s="39" t="s">
        <v>54</v>
      </c>
      <c r="S4392" s="68"/>
    </row>
    <row r="4393" spans="1:19" s="70" customFormat="1" ht="12.75" hidden="1" customHeight="1" x14ac:dyDescent="0.25">
      <c r="A4393" s="38" t="s">
        <v>2758</v>
      </c>
      <c r="B4393" s="42" t="s">
        <v>2759</v>
      </c>
      <c r="C4393" s="42" t="s">
        <v>2760</v>
      </c>
      <c r="D4393" s="38">
        <v>407261</v>
      </c>
      <c r="E4393" s="38"/>
      <c r="F4393" s="139" t="s">
        <v>58</v>
      </c>
      <c r="G4393" s="38">
        <v>8266011463</v>
      </c>
      <c r="H4393" s="40">
        <v>9854020782</v>
      </c>
      <c r="I4393" s="3">
        <v>56687.85</v>
      </c>
      <c r="J4393" s="3"/>
      <c r="K4393" s="3">
        <v>0</v>
      </c>
      <c r="L4393" s="3">
        <f t="shared" si="68"/>
        <v>56687.85</v>
      </c>
      <c r="M4393" s="41">
        <v>44357.729166666664</v>
      </c>
      <c r="N4393" s="39">
        <v>6870099965</v>
      </c>
      <c r="O4393" s="42" t="s">
        <v>315</v>
      </c>
      <c r="P4393" s="42"/>
      <c r="Q4393" s="60"/>
      <c r="R4393" s="42" t="s">
        <v>243</v>
      </c>
      <c r="S4393" s="68"/>
    </row>
    <row r="4394" spans="1:19" s="70" customFormat="1" ht="12.75" hidden="1" customHeight="1" x14ac:dyDescent="0.25">
      <c r="A4394" s="38" t="s">
        <v>3547</v>
      </c>
      <c r="B4394" s="42" t="s">
        <v>3548</v>
      </c>
      <c r="C4394" s="42" t="s">
        <v>3549</v>
      </c>
      <c r="D4394" s="38">
        <v>407261</v>
      </c>
      <c r="E4394" s="38"/>
      <c r="F4394" s="139" t="s">
        <v>58</v>
      </c>
      <c r="G4394" s="38">
        <v>8266011463</v>
      </c>
      <c r="H4394" s="40">
        <v>9854020927</v>
      </c>
      <c r="I4394" s="3">
        <v>56642.77</v>
      </c>
      <c r="J4394" s="3"/>
      <c r="K4394" s="3">
        <v>0</v>
      </c>
      <c r="L4394" s="3">
        <f t="shared" si="68"/>
        <v>56642.77</v>
      </c>
      <c r="M4394" s="41">
        <v>44362.729166666664</v>
      </c>
      <c r="N4394" s="39">
        <v>6870122065</v>
      </c>
      <c r="O4394" s="42" t="s">
        <v>315</v>
      </c>
      <c r="P4394" s="42"/>
      <c r="Q4394" s="60"/>
      <c r="R4394" s="42" t="s">
        <v>243</v>
      </c>
      <c r="S4394" s="68" t="s">
        <v>506</v>
      </c>
    </row>
    <row r="4395" spans="1:19" s="70" customFormat="1" ht="12.75" hidden="1" customHeight="1" x14ac:dyDescent="0.2">
      <c r="A4395" s="38" t="s">
        <v>11282</v>
      </c>
      <c r="B4395" s="39" t="s">
        <v>11283</v>
      </c>
      <c r="C4395" s="39" t="s">
        <v>11284</v>
      </c>
      <c r="D4395" s="38">
        <v>811880</v>
      </c>
      <c r="E4395" s="38"/>
      <c r="F4395" s="39" t="s">
        <v>9227</v>
      </c>
      <c r="G4395" s="38">
        <v>8268008131</v>
      </c>
      <c r="H4395" s="40" t="s">
        <v>11285</v>
      </c>
      <c r="I4395" s="2">
        <v>56640</v>
      </c>
      <c r="J4395" s="2"/>
      <c r="K4395" s="2">
        <v>0</v>
      </c>
      <c r="L4395" s="3">
        <f t="shared" si="68"/>
        <v>56640</v>
      </c>
      <c r="M4395" s="41">
        <v>44601.729166666664</v>
      </c>
      <c r="N4395" s="39">
        <v>44398304</v>
      </c>
      <c r="O4395" s="39" t="s">
        <v>52</v>
      </c>
      <c r="P4395" s="40">
        <v>203081355724</v>
      </c>
      <c r="Q4395" s="41">
        <v>44629</v>
      </c>
      <c r="R4395" s="39" t="s">
        <v>54</v>
      </c>
      <c r="S4395" s="68"/>
    </row>
    <row r="4396" spans="1:19" s="70" customFormat="1" ht="12.75" hidden="1" customHeight="1" x14ac:dyDescent="0.25">
      <c r="A4396" s="38" t="s">
        <v>2770</v>
      </c>
      <c r="B4396" s="42" t="s">
        <v>2771</v>
      </c>
      <c r="C4396" s="42" t="s">
        <v>2772</v>
      </c>
      <c r="D4396" s="38">
        <v>407261</v>
      </c>
      <c r="E4396" s="38"/>
      <c r="F4396" s="139" t="s">
        <v>58</v>
      </c>
      <c r="G4396" s="38">
        <v>8266011463</v>
      </c>
      <c r="H4396" s="40">
        <v>9854020828</v>
      </c>
      <c r="I4396" s="3">
        <v>56620.23</v>
      </c>
      <c r="J4396" s="3"/>
      <c r="K4396" s="3">
        <v>0</v>
      </c>
      <c r="L4396" s="3">
        <f t="shared" si="68"/>
        <v>56620.23</v>
      </c>
      <c r="M4396" s="41">
        <v>44358.729166666664</v>
      </c>
      <c r="N4396" s="39">
        <v>6870100266</v>
      </c>
      <c r="O4396" s="42" t="s">
        <v>315</v>
      </c>
      <c r="P4396" s="42"/>
      <c r="Q4396" s="60"/>
      <c r="R4396" s="42" t="s">
        <v>243</v>
      </c>
      <c r="S4396" s="68" t="s">
        <v>506</v>
      </c>
    </row>
    <row r="4397" spans="1:19" s="70" customFormat="1" ht="12.75" hidden="1" customHeight="1" x14ac:dyDescent="0.25">
      <c r="A4397" s="38" t="s">
        <v>3396</v>
      </c>
      <c r="B4397" s="42" t="s">
        <v>3397</v>
      </c>
      <c r="C4397" s="42" t="s">
        <v>3398</v>
      </c>
      <c r="D4397" s="38">
        <v>407261</v>
      </c>
      <c r="E4397" s="38"/>
      <c r="F4397" s="139" t="s">
        <v>58</v>
      </c>
      <c r="G4397" s="38">
        <v>8266011463</v>
      </c>
      <c r="H4397" s="40">
        <v>9854020951</v>
      </c>
      <c r="I4397" s="3">
        <v>56597.69</v>
      </c>
      <c r="J4397" s="3"/>
      <c r="K4397" s="3">
        <v>0</v>
      </c>
      <c r="L4397" s="3">
        <f t="shared" si="68"/>
        <v>56597.69</v>
      </c>
      <c r="M4397" s="41">
        <v>44363.729166666664</v>
      </c>
      <c r="N4397" s="39">
        <v>6870120489</v>
      </c>
      <c r="O4397" s="42" t="s">
        <v>315</v>
      </c>
      <c r="P4397" s="42"/>
      <c r="Q4397" s="60"/>
      <c r="R4397" s="42" t="s">
        <v>243</v>
      </c>
      <c r="S4397" s="68" t="s">
        <v>506</v>
      </c>
    </row>
    <row r="4398" spans="1:19" s="70" customFormat="1" ht="12.75" hidden="1" customHeight="1" x14ac:dyDescent="0.25">
      <c r="A4398" s="38" t="s">
        <v>4035</v>
      </c>
      <c r="B4398" s="42" t="s">
        <v>4036</v>
      </c>
      <c r="C4398" s="42" t="s">
        <v>4037</v>
      </c>
      <c r="D4398" s="38">
        <v>407261</v>
      </c>
      <c r="E4398" s="38"/>
      <c r="F4398" s="139" t="s">
        <v>58</v>
      </c>
      <c r="G4398" s="38">
        <v>8266011862</v>
      </c>
      <c r="H4398" s="40">
        <v>9854021309</v>
      </c>
      <c r="I4398" s="3">
        <v>56575.15</v>
      </c>
      <c r="J4398" s="3"/>
      <c r="K4398" s="3">
        <v>0</v>
      </c>
      <c r="L4398" s="3">
        <f t="shared" si="68"/>
        <v>56575.15</v>
      </c>
      <c r="M4398" s="41">
        <v>44389.729166666664</v>
      </c>
      <c r="N4398" s="39">
        <v>6870135225</v>
      </c>
      <c r="O4398" s="42" t="s">
        <v>315</v>
      </c>
      <c r="P4398" s="42"/>
      <c r="Q4398" s="60"/>
      <c r="R4398" s="42" t="s">
        <v>243</v>
      </c>
      <c r="S4398" s="68" t="s">
        <v>506</v>
      </c>
    </row>
    <row r="4399" spans="1:19" s="70" customFormat="1" ht="12.75" hidden="1" customHeight="1" x14ac:dyDescent="0.25">
      <c r="A4399" s="38" t="s">
        <v>2767</v>
      </c>
      <c r="B4399" s="42" t="s">
        <v>2768</v>
      </c>
      <c r="C4399" s="42" t="s">
        <v>2769</v>
      </c>
      <c r="D4399" s="38">
        <v>407261</v>
      </c>
      <c r="E4399" s="38"/>
      <c r="F4399" s="139" t="s">
        <v>58</v>
      </c>
      <c r="G4399" s="38">
        <v>8266011463</v>
      </c>
      <c r="H4399" s="40">
        <v>9854020857</v>
      </c>
      <c r="I4399" s="3">
        <v>56552.61</v>
      </c>
      <c r="J4399" s="3"/>
      <c r="K4399" s="3">
        <v>0</v>
      </c>
      <c r="L4399" s="3">
        <f t="shared" si="68"/>
        <v>56552.61</v>
      </c>
      <c r="M4399" s="41">
        <v>44359.729166666664</v>
      </c>
      <c r="N4399" s="39">
        <v>6870100260</v>
      </c>
      <c r="O4399" s="42" t="s">
        <v>315</v>
      </c>
      <c r="P4399" s="42"/>
      <c r="Q4399" s="60"/>
      <c r="R4399" s="42" t="s">
        <v>243</v>
      </c>
      <c r="S4399" s="68"/>
    </row>
    <row r="4400" spans="1:19" s="70" customFormat="1" ht="12.75" hidden="1" customHeight="1" x14ac:dyDescent="0.25">
      <c r="A4400" s="38" t="s">
        <v>4656</v>
      </c>
      <c r="B4400" s="39" t="s">
        <v>4657</v>
      </c>
      <c r="C4400" s="39" t="s">
        <v>4658</v>
      </c>
      <c r="D4400" s="38">
        <v>407261</v>
      </c>
      <c r="E4400" s="38"/>
      <c r="F4400" s="138" t="s">
        <v>58</v>
      </c>
      <c r="G4400" s="38">
        <v>8266012048</v>
      </c>
      <c r="H4400" s="40">
        <v>9854021465</v>
      </c>
      <c r="I4400" s="2">
        <v>56552.61</v>
      </c>
      <c r="J4400" s="2"/>
      <c r="K4400" s="2">
        <v>0</v>
      </c>
      <c r="L4400" s="3">
        <f t="shared" si="68"/>
        <v>56552.61</v>
      </c>
      <c r="M4400" s="41">
        <v>44399.729166666664</v>
      </c>
      <c r="N4400" s="39">
        <v>6870152427</v>
      </c>
      <c r="O4400" s="39" t="s">
        <v>52</v>
      </c>
      <c r="P4400" s="40"/>
      <c r="Q4400" s="41"/>
      <c r="R4400" s="39" t="s">
        <v>54</v>
      </c>
      <c r="S4400" s="68"/>
    </row>
    <row r="4401" spans="1:19" s="70" customFormat="1" ht="12.75" hidden="1" customHeight="1" x14ac:dyDescent="0.2">
      <c r="A4401" s="38" t="s">
        <v>19130</v>
      </c>
      <c r="B4401" s="39" t="s">
        <v>19131</v>
      </c>
      <c r="C4401" s="39" t="s">
        <v>19132</v>
      </c>
      <c r="D4401" s="38">
        <v>819844</v>
      </c>
      <c r="E4401" s="38"/>
      <c r="F4401" s="39" t="s">
        <v>7634</v>
      </c>
      <c r="G4401" s="38">
        <v>8268011332</v>
      </c>
      <c r="H4401" s="40">
        <v>1029</v>
      </c>
      <c r="I4401" s="2">
        <v>56538.135593220344</v>
      </c>
      <c r="J4401" s="2"/>
      <c r="K4401" s="2">
        <v>10176.864406779661</v>
      </c>
      <c r="L4401" s="3">
        <f t="shared" si="68"/>
        <v>66715</v>
      </c>
      <c r="M4401" s="41">
        <v>45046.729166666664</v>
      </c>
      <c r="N4401" s="39">
        <v>160367193</v>
      </c>
      <c r="O4401" s="39" t="s">
        <v>3282</v>
      </c>
      <c r="P4401" s="40" t="s">
        <v>19133</v>
      </c>
      <c r="Q4401" s="41">
        <v>45065</v>
      </c>
      <c r="R4401" s="42" t="s">
        <v>2417</v>
      </c>
      <c r="S4401" s="68"/>
    </row>
    <row r="4402" spans="1:19" s="70" customFormat="1" ht="12.75" hidden="1" customHeight="1" x14ac:dyDescent="0.25">
      <c r="A4402" s="38" t="s">
        <v>4055</v>
      </c>
      <c r="B4402" s="42" t="s">
        <v>4056</v>
      </c>
      <c r="C4402" s="42" t="s">
        <v>4057</v>
      </c>
      <c r="D4402" s="38">
        <v>407261</v>
      </c>
      <c r="E4402" s="38"/>
      <c r="F4402" s="139" t="s">
        <v>58</v>
      </c>
      <c r="G4402" s="38">
        <v>8266011862</v>
      </c>
      <c r="H4402" s="40">
        <v>9854021307</v>
      </c>
      <c r="I4402" s="3">
        <v>56530.07</v>
      </c>
      <c r="J4402" s="3"/>
      <c r="K4402" s="3">
        <v>0</v>
      </c>
      <c r="L4402" s="3">
        <f t="shared" si="68"/>
        <v>56530.07</v>
      </c>
      <c r="M4402" s="41">
        <v>44387.729166666664</v>
      </c>
      <c r="N4402" s="39">
        <v>6870136858</v>
      </c>
      <c r="O4402" s="42" t="s">
        <v>315</v>
      </c>
      <c r="P4402" s="42"/>
      <c r="Q4402" s="60"/>
      <c r="R4402" s="42" t="s">
        <v>243</v>
      </c>
      <c r="S4402" s="68" t="s">
        <v>506</v>
      </c>
    </row>
    <row r="4403" spans="1:19" s="70" customFormat="1" ht="12.75" hidden="1" customHeight="1" x14ac:dyDescent="0.25">
      <c r="A4403" s="38" t="s">
        <v>1043</v>
      </c>
      <c r="B4403" s="39" t="s">
        <v>1044</v>
      </c>
      <c r="C4403" s="39" t="s">
        <v>1045</v>
      </c>
      <c r="D4403" s="38">
        <v>407261</v>
      </c>
      <c r="E4403" s="38"/>
      <c r="F4403" s="138" t="s">
        <v>58</v>
      </c>
      <c r="G4403" s="38">
        <v>8266010190</v>
      </c>
      <c r="H4403" s="40">
        <v>9854018794</v>
      </c>
      <c r="I4403" s="2">
        <v>56511.77</v>
      </c>
      <c r="J4403" s="2"/>
      <c r="K4403" s="2">
        <v>0</v>
      </c>
      <c r="L4403" s="3">
        <f t="shared" si="68"/>
        <v>56511.77</v>
      </c>
      <c r="M4403" s="41">
        <v>44266.729166666664</v>
      </c>
      <c r="N4403" s="39">
        <v>6870346632</v>
      </c>
      <c r="O4403" s="39" t="s">
        <v>52</v>
      </c>
      <c r="P4403" s="40"/>
      <c r="Q4403" s="41"/>
      <c r="R4403" s="39" t="s">
        <v>54</v>
      </c>
      <c r="S4403" s="68"/>
    </row>
    <row r="4404" spans="1:19" s="70" customFormat="1" ht="12.75" hidden="1" customHeight="1" x14ac:dyDescent="0.2">
      <c r="A4404" s="38" t="s">
        <v>771</v>
      </c>
      <c r="B4404" s="42" t="s">
        <v>772</v>
      </c>
      <c r="C4404" s="42" t="s">
        <v>773</v>
      </c>
      <c r="D4404" s="38">
        <v>816273</v>
      </c>
      <c r="E4404" s="38"/>
      <c r="F4404" s="42" t="s">
        <v>51</v>
      </c>
      <c r="G4404" s="38">
        <v>8268005513</v>
      </c>
      <c r="H4404" s="40">
        <v>160</v>
      </c>
      <c r="I4404" s="3">
        <v>56511.020000000004</v>
      </c>
      <c r="J4404" s="3"/>
      <c r="K4404" s="3">
        <v>10171.98</v>
      </c>
      <c r="L4404" s="3">
        <f t="shared" si="68"/>
        <v>66683</v>
      </c>
      <c r="M4404" s="41">
        <v>44251.729166666664</v>
      </c>
      <c r="N4404" s="39">
        <v>44262174</v>
      </c>
      <c r="O4404" s="42" t="s">
        <v>315</v>
      </c>
      <c r="P4404" s="42" t="s">
        <v>774</v>
      </c>
      <c r="Q4404" s="60">
        <v>44285</v>
      </c>
      <c r="R4404" s="42" t="s">
        <v>243</v>
      </c>
      <c r="S4404" s="68"/>
    </row>
    <row r="4405" spans="1:19" s="70" customFormat="1" ht="12.75" hidden="1" customHeight="1" x14ac:dyDescent="0.25">
      <c r="A4405" s="38" t="s">
        <v>3390</v>
      </c>
      <c r="B4405" s="42" t="s">
        <v>3391</v>
      </c>
      <c r="C4405" s="42" t="s">
        <v>3392</v>
      </c>
      <c r="D4405" s="38">
        <v>407261</v>
      </c>
      <c r="E4405" s="38"/>
      <c r="F4405" s="139" t="s">
        <v>58</v>
      </c>
      <c r="G4405" s="38">
        <v>8266011862</v>
      </c>
      <c r="H4405" s="40">
        <v>9854021144</v>
      </c>
      <c r="I4405" s="3">
        <v>56507.53</v>
      </c>
      <c r="J4405" s="3"/>
      <c r="K4405" s="3">
        <v>0</v>
      </c>
      <c r="L4405" s="3">
        <f t="shared" si="68"/>
        <v>56507.53</v>
      </c>
      <c r="M4405" s="41">
        <v>44373.729166666664</v>
      </c>
      <c r="N4405" s="39">
        <v>6870120471</v>
      </c>
      <c r="O4405" s="42" t="s">
        <v>315</v>
      </c>
      <c r="P4405" s="42"/>
      <c r="Q4405" s="60"/>
      <c r="R4405" s="42" t="s">
        <v>243</v>
      </c>
      <c r="S4405" s="68"/>
    </row>
    <row r="4406" spans="1:19" s="70" customFormat="1" ht="12.75" hidden="1" customHeight="1" x14ac:dyDescent="0.25">
      <c r="A4406" s="38" t="s">
        <v>1238</v>
      </c>
      <c r="B4406" s="39" t="s">
        <v>1239</v>
      </c>
      <c r="C4406" s="39" t="s">
        <v>1240</v>
      </c>
      <c r="D4406" s="38">
        <v>407261</v>
      </c>
      <c r="E4406" s="38"/>
      <c r="F4406" s="138" t="s">
        <v>58</v>
      </c>
      <c r="G4406" s="38">
        <v>8266010190</v>
      </c>
      <c r="H4406" s="40">
        <v>9854018976</v>
      </c>
      <c r="I4406" s="2">
        <v>56488.9</v>
      </c>
      <c r="J4406" s="2"/>
      <c r="K4406" s="2">
        <v>0</v>
      </c>
      <c r="L4406" s="3">
        <f t="shared" si="68"/>
        <v>56488.9</v>
      </c>
      <c r="M4406" s="41">
        <v>44272.729166666664</v>
      </c>
      <c r="N4406" s="39">
        <v>6870363020</v>
      </c>
      <c r="O4406" s="39" t="s">
        <v>52</v>
      </c>
      <c r="P4406" s="40"/>
      <c r="Q4406" s="41"/>
      <c r="R4406" s="39" t="s">
        <v>54</v>
      </c>
      <c r="S4406" s="68"/>
    </row>
    <row r="4407" spans="1:19" s="70" customFormat="1" ht="12.75" hidden="1" customHeight="1" x14ac:dyDescent="0.25">
      <c r="A4407" s="38" t="s">
        <v>2190</v>
      </c>
      <c r="B4407" s="42" t="s">
        <v>2191</v>
      </c>
      <c r="C4407" s="42" t="s">
        <v>2192</v>
      </c>
      <c r="D4407" s="38">
        <v>407261</v>
      </c>
      <c r="E4407" s="38"/>
      <c r="F4407" s="139" t="s">
        <v>58</v>
      </c>
      <c r="G4407" s="38">
        <v>8266011245</v>
      </c>
      <c r="H4407" s="40">
        <v>9854020097</v>
      </c>
      <c r="I4407" s="3">
        <v>56484.99</v>
      </c>
      <c r="J4407" s="3"/>
      <c r="K4407" s="3">
        <v>0</v>
      </c>
      <c r="L4407" s="3">
        <f t="shared" si="68"/>
        <v>56484.99</v>
      </c>
      <c r="M4407" s="41">
        <v>44332.729166666664</v>
      </c>
      <c r="N4407" s="39">
        <v>6870067203</v>
      </c>
      <c r="O4407" s="42" t="s">
        <v>315</v>
      </c>
      <c r="P4407" s="42"/>
      <c r="Q4407" s="60"/>
      <c r="R4407" s="42" t="s">
        <v>243</v>
      </c>
      <c r="S4407" s="68"/>
    </row>
    <row r="4408" spans="1:19" s="70" customFormat="1" ht="12.75" hidden="1" customHeight="1" x14ac:dyDescent="0.25">
      <c r="A4408" s="38" t="s">
        <v>3408</v>
      </c>
      <c r="B4408" s="42" t="s">
        <v>3409</v>
      </c>
      <c r="C4408" s="42" t="s">
        <v>3410</v>
      </c>
      <c r="D4408" s="38">
        <v>407261</v>
      </c>
      <c r="E4408" s="38"/>
      <c r="F4408" s="139" t="s">
        <v>58</v>
      </c>
      <c r="G4408" s="38">
        <v>8266011463</v>
      </c>
      <c r="H4408" s="40">
        <v>9854021084</v>
      </c>
      <c r="I4408" s="3">
        <v>56484.99</v>
      </c>
      <c r="J4408" s="3"/>
      <c r="K4408" s="3">
        <v>0</v>
      </c>
      <c r="L4408" s="3">
        <f t="shared" si="68"/>
        <v>56484.99</v>
      </c>
      <c r="M4408" s="41">
        <v>44369.729166666664</v>
      </c>
      <c r="N4408" s="39">
        <v>6870120530</v>
      </c>
      <c r="O4408" s="42" t="s">
        <v>315</v>
      </c>
      <c r="P4408" s="42"/>
      <c r="Q4408" s="60"/>
      <c r="R4408" s="42" t="s">
        <v>243</v>
      </c>
      <c r="S4408" s="68" t="s">
        <v>506</v>
      </c>
    </row>
    <row r="4409" spans="1:19" s="70" customFormat="1" ht="12.75" hidden="1" customHeight="1" x14ac:dyDescent="0.25">
      <c r="A4409" s="38" t="s">
        <v>2209</v>
      </c>
      <c r="B4409" s="39" t="s">
        <v>2210</v>
      </c>
      <c r="C4409" s="39" t="s">
        <v>2211</v>
      </c>
      <c r="D4409" s="38">
        <v>407261</v>
      </c>
      <c r="E4409" s="38"/>
      <c r="F4409" s="138" t="s">
        <v>58</v>
      </c>
      <c r="G4409" s="38">
        <v>8266011090</v>
      </c>
      <c r="H4409" s="40">
        <v>9854020225</v>
      </c>
      <c r="I4409" s="2">
        <v>56439.91</v>
      </c>
      <c r="J4409" s="2"/>
      <c r="K4409" s="2">
        <v>0</v>
      </c>
      <c r="L4409" s="3">
        <f t="shared" si="68"/>
        <v>56439.91</v>
      </c>
      <c r="M4409" s="41">
        <v>44336.729166666664</v>
      </c>
      <c r="N4409" s="39">
        <v>6870071221</v>
      </c>
      <c r="O4409" s="39" t="s">
        <v>52</v>
      </c>
      <c r="P4409" s="40"/>
      <c r="Q4409" s="41"/>
      <c r="R4409" s="39" t="s">
        <v>54</v>
      </c>
      <c r="S4409" s="68"/>
    </row>
    <row r="4410" spans="1:19" s="70" customFormat="1" ht="12.75" hidden="1" customHeight="1" x14ac:dyDescent="0.2">
      <c r="A4410" s="38" t="s">
        <v>9326</v>
      </c>
      <c r="B4410" s="42" t="s">
        <v>9327</v>
      </c>
      <c r="C4410" s="42" t="s">
        <v>9328</v>
      </c>
      <c r="D4410" s="38">
        <v>300286</v>
      </c>
      <c r="E4410" s="38"/>
      <c r="F4410" s="42" t="s">
        <v>3944</v>
      </c>
      <c r="G4410" s="38">
        <v>8263000075</v>
      </c>
      <c r="H4410" s="40">
        <v>712730270</v>
      </c>
      <c r="I4410" s="3">
        <v>56430</v>
      </c>
      <c r="J4410" s="3"/>
      <c r="K4410" s="3">
        <v>10157.4</v>
      </c>
      <c r="L4410" s="3">
        <f t="shared" si="68"/>
        <v>66587.399999999994</v>
      </c>
      <c r="M4410" s="41">
        <v>44530.729166666664</v>
      </c>
      <c r="N4410" s="39">
        <v>6870320780</v>
      </c>
      <c r="O4410" s="42" t="s">
        <v>315</v>
      </c>
      <c r="P4410" s="42"/>
      <c r="Q4410" s="60"/>
      <c r="R4410" s="42" t="s">
        <v>243</v>
      </c>
      <c r="S4410" s="68"/>
    </row>
    <row r="4411" spans="1:19" s="70" customFormat="1" ht="12.75" hidden="1" customHeight="1" x14ac:dyDescent="0.25">
      <c r="A4411" s="38" t="s">
        <v>2764</v>
      </c>
      <c r="B4411" s="42" t="s">
        <v>2765</v>
      </c>
      <c r="C4411" s="42" t="s">
        <v>2766</v>
      </c>
      <c r="D4411" s="38">
        <v>407261</v>
      </c>
      <c r="E4411" s="38"/>
      <c r="F4411" s="139" t="s">
        <v>58</v>
      </c>
      <c r="G4411" s="38">
        <v>8266011463</v>
      </c>
      <c r="H4411" s="40">
        <v>9854020819</v>
      </c>
      <c r="I4411" s="3">
        <v>56417.37</v>
      </c>
      <c r="J4411" s="3"/>
      <c r="K4411" s="3">
        <v>0</v>
      </c>
      <c r="L4411" s="3">
        <f t="shared" si="68"/>
        <v>56417.37</v>
      </c>
      <c r="M4411" s="41">
        <v>44358.729166666664</v>
      </c>
      <c r="N4411" s="39">
        <v>6870100032</v>
      </c>
      <c r="O4411" s="42" t="s">
        <v>315</v>
      </c>
      <c r="P4411" s="42"/>
      <c r="Q4411" s="60"/>
      <c r="R4411" s="42" t="s">
        <v>243</v>
      </c>
      <c r="S4411" s="68"/>
    </row>
    <row r="4412" spans="1:19" s="70" customFormat="1" ht="12.75" hidden="1" customHeight="1" x14ac:dyDescent="0.25">
      <c r="A4412" s="38" t="s">
        <v>2187</v>
      </c>
      <c r="B4412" s="42" t="s">
        <v>2188</v>
      </c>
      <c r="C4412" s="42" t="s">
        <v>2189</v>
      </c>
      <c r="D4412" s="38">
        <v>407261</v>
      </c>
      <c r="E4412" s="38"/>
      <c r="F4412" s="139" t="s">
        <v>58</v>
      </c>
      <c r="G4412" s="38">
        <v>8266011245</v>
      </c>
      <c r="H4412" s="40">
        <v>9854020008</v>
      </c>
      <c r="I4412" s="3">
        <v>56394.83</v>
      </c>
      <c r="J4412" s="3"/>
      <c r="K4412" s="3">
        <v>0</v>
      </c>
      <c r="L4412" s="3">
        <f t="shared" si="68"/>
        <v>56394.83</v>
      </c>
      <c r="M4412" s="41">
        <v>44328.729166666664</v>
      </c>
      <c r="N4412" s="39">
        <v>6870067151</v>
      </c>
      <c r="O4412" s="42" t="s">
        <v>315</v>
      </c>
      <c r="P4412" s="42"/>
      <c r="Q4412" s="60"/>
      <c r="R4412" s="42" t="s">
        <v>243</v>
      </c>
      <c r="S4412" s="68"/>
    </row>
    <row r="4413" spans="1:19" s="70" customFormat="1" ht="12.75" hidden="1" customHeight="1" x14ac:dyDescent="0.25">
      <c r="A4413" s="38" t="s">
        <v>2755</v>
      </c>
      <c r="B4413" s="42" t="s">
        <v>2756</v>
      </c>
      <c r="C4413" s="42" t="s">
        <v>2757</v>
      </c>
      <c r="D4413" s="38">
        <v>407261</v>
      </c>
      <c r="E4413" s="38"/>
      <c r="F4413" s="139" t="s">
        <v>58</v>
      </c>
      <c r="G4413" s="38">
        <v>8266011463</v>
      </c>
      <c r="H4413" s="40">
        <v>9854020848</v>
      </c>
      <c r="I4413" s="3">
        <v>56372.29</v>
      </c>
      <c r="J4413" s="3"/>
      <c r="K4413" s="3">
        <v>0</v>
      </c>
      <c r="L4413" s="3">
        <f t="shared" si="68"/>
        <v>56372.29</v>
      </c>
      <c r="M4413" s="41">
        <v>44359</v>
      </c>
      <c r="N4413" s="39">
        <v>6870099925</v>
      </c>
      <c r="O4413" s="42" t="s">
        <v>315</v>
      </c>
      <c r="P4413" s="42"/>
      <c r="Q4413" s="60"/>
      <c r="R4413" s="42" t="s">
        <v>243</v>
      </c>
      <c r="S4413" s="68"/>
    </row>
    <row r="4414" spans="1:19" s="70" customFormat="1" ht="12.75" hidden="1" customHeight="1" x14ac:dyDescent="0.25">
      <c r="A4414" s="38" t="s">
        <v>3375</v>
      </c>
      <c r="B4414" s="42" t="s">
        <v>3376</v>
      </c>
      <c r="C4414" s="42" t="s">
        <v>3377</v>
      </c>
      <c r="D4414" s="38">
        <v>407261</v>
      </c>
      <c r="E4414" s="38"/>
      <c r="F4414" s="139" t="s">
        <v>58</v>
      </c>
      <c r="G4414" s="38">
        <v>8266011862</v>
      </c>
      <c r="H4414" s="40">
        <v>9854021157</v>
      </c>
      <c r="I4414" s="3">
        <v>56372.29</v>
      </c>
      <c r="J4414" s="3"/>
      <c r="K4414" s="3">
        <v>0</v>
      </c>
      <c r="L4414" s="3">
        <f t="shared" si="68"/>
        <v>56372.29</v>
      </c>
      <c r="M4414" s="41">
        <v>44374.729166666664</v>
      </c>
      <c r="N4414" s="39">
        <v>6870120398</v>
      </c>
      <c r="O4414" s="42" t="s">
        <v>315</v>
      </c>
      <c r="P4414" s="42"/>
      <c r="Q4414" s="60"/>
      <c r="R4414" s="42" t="s">
        <v>243</v>
      </c>
      <c r="S4414" s="68"/>
    </row>
    <row r="4415" spans="1:19" s="70" customFormat="1" ht="12.75" hidden="1" customHeight="1" x14ac:dyDescent="0.25">
      <c r="A4415" s="38" t="s">
        <v>2740</v>
      </c>
      <c r="B4415" s="42" t="s">
        <v>2741</v>
      </c>
      <c r="C4415" s="42" t="s">
        <v>2742</v>
      </c>
      <c r="D4415" s="38">
        <v>407261</v>
      </c>
      <c r="E4415" s="38"/>
      <c r="F4415" s="139" t="s">
        <v>58</v>
      </c>
      <c r="G4415" s="38">
        <v>8266011463</v>
      </c>
      <c r="H4415" s="40">
        <v>9854020732</v>
      </c>
      <c r="I4415" s="3">
        <v>56349.75</v>
      </c>
      <c r="J4415" s="3"/>
      <c r="K4415" s="3">
        <v>0</v>
      </c>
      <c r="L4415" s="3">
        <f t="shared" si="68"/>
        <v>56349.75</v>
      </c>
      <c r="M4415" s="41">
        <v>44355.729166666664</v>
      </c>
      <c r="N4415" s="39">
        <v>6870099872</v>
      </c>
      <c r="O4415" s="42" t="s">
        <v>315</v>
      </c>
      <c r="P4415" s="42"/>
      <c r="Q4415" s="60"/>
      <c r="R4415" s="42" t="s">
        <v>243</v>
      </c>
      <c r="S4415" s="68"/>
    </row>
    <row r="4416" spans="1:19" s="70" customFormat="1" ht="12.75" hidden="1" customHeight="1" x14ac:dyDescent="0.25">
      <c r="A4416" s="38" t="s">
        <v>2321</v>
      </c>
      <c r="B4416" s="39" t="s">
        <v>2322</v>
      </c>
      <c r="C4416" s="39" t="s">
        <v>2323</v>
      </c>
      <c r="D4416" s="38">
        <v>407261</v>
      </c>
      <c r="E4416" s="38"/>
      <c r="F4416" s="138" t="s">
        <v>58</v>
      </c>
      <c r="G4416" s="38">
        <v>8266011090</v>
      </c>
      <c r="H4416" s="40">
        <v>9854020449</v>
      </c>
      <c r="I4416" s="2">
        <v>56327.21</v>
      </c>
      <c r="J4416" s="2"/>
      <c r="K4416" s="2">
        <v>0</v>
      </c>
      <c r="L4416" s="3">
        <f t="shared" si="68"/>
        <v>56327.21</v>
      </c>
      <c r="M4416" s="41">
        <v>44345.729166666664</v>
      </c>
      <c r="N4416" s="39">
        <v>6870078095</v>
      </c>
      <c r="O4416" s="39" t="s">
        <v>52</v>
      </c>
      <c r="P4416" s="40"/>
      <c r="Q4416" s="41"/>
      <c r="R4416" s="39" t="s">
        <v>54</v>
      </c>
      <c r="S4416" s="68"/>
    </row>
    <row r="4417" spans="1:19" s="70" customFormat="1" ht="12.75" hidden="1" customHeight="1" x14ac:dyDescent="0.25">
      <c r="A4417" s="38" t="s">
        <v>2737</v>
      </c>
      <c r="B4417" s="42" t="s">
        <v>2738</v>
      </c>
      <c r="C4417" s="42" t="s">
        <v>2739</v>
      </c>
      <c r="D4417" s="38">
        <v>407261</v>
      </c>
      <c r="E4417" s="38"/>
      <c r="F4417" s="139" t="s">
        <v>58</v>
      </c>
      <c r="G4417" s="38">
        <v>8266011463</v>
      </c>
      <c r="H4417" s="40">
        <v>9854020561</v>
      </c>
      <c r="I4417" s="3">
        <v>56282.13</v>
      </c>
      <c r="J4417" s="3"/>
      <c r="K4417" s="3">
        <v>0</v>
      </c>
      <c r="L4417" s="3">
        <f t="shared" si="68"/>
        <v>56282.13</v>
      </c>
      <c r="M4417" s="41">
        <v>44349.729166666664</v>
      </c>
      <c r="N4417" s="39">
        <v>6870099858</v>
      </c>
      <c r="O4417" s="42" t="s">
        <v>315</v>
      </c>
      <c r="P4417" s="42"/>
      <c r="Q4417" s="60"/>
      <c r="R4417" s="42" t="s">
        <v>243</v>
      </c>
      <c r="S4417" s="68" t="s">
        <v>506</v>
      </c>
    </row>
    <row r="4418" spans="1:19" s="70" customFormat="1" ht="12.75" hidden="1" customHeight="1" x14ac:dyDescent="0.25">
      <c r="A4418" s="38" t="s">
        <v>4049</v>
      </c>
      <c r="B4418" s="42" t="s">
        <v>4050</v>
      </c>
      <c r="C4418" s="42" t="s">
        <v>4051</v>
      </c>
      <c r="D4418" s="38">
        <v>407261</v>
      </c>
      <c r="E4418" s="38"/>
      <c r="F4418" s="139" t="s">
        <v>58</v>
      </c>
      <c r="G4418" s="38">
        <v>8266011862</v>
      </c>
      <c r="H4418" s="40">
        <v>9854021308</v>
      </c>
      <c r="I4418" s="3">
        <v>56259.59</v>
      </c>
      <c r="J4418" s="3"/>
      <c r="K4418" s="3">
        <v>0</v>
      </c>
      <c r="L4418" s="3">
        <f t="shared" si="68"/>
        <v>56259.59</v>
      </c>
      <c r="M4418" s="41">
        <v>44388.729166666664</v>
      </c>
      <c r="N4418" s="39">
        <v>6870136836</v>
      </c>
      <c r="O4418" s="42" t="s">
        <v>315</v>
      </c>
      <c r="P4418" s="42"/>
      <c r="Q4418" s="60"/>
      <c r="R4418" s="42" t="s">
        <v>243</v>
      </c>
      <c r="S4418" s="68" t="s">
        <v>506</v>
      </c>
    </row>
    <row r="4419" spans="1:19" s="70" customFormat="1" ht="12.75" hidden="1" customHeight="1" x14ac:dyDescent="0.25">
      <c r="A4419" s="38" t="s">
        <v>4668</v>
      </c>
      <c r="B4419" s="42" t="s">
        <v>4669</v>
      </c>
      <c r="C4419" s="42" t="s">
        <v>4670</v>
      </c>
      <c r="D4419" s="38">
        <v>407261</v>
      </c>
      <c r="E4419" s="38"/>
      <c r="F4419" s="139" t="s">
        <v>58</v>
      </c>
      <c r="G4419" s="38">
        <v>8266012048</v>
      </c>
      <c r="H4419" s="40">
        <v>9854021539</v>
      </c>
      <c r="I4419" s="3">
        <v>56214.51</v>
      </c>
      <c r="J4419" s="3"/>
      <c r="K4419" s="3">
        <v>0</v>
      </c>
      <c r="L4419" s="3">
        <f t="shared" si="68"/>
        <v>56214.51</v>
      </c>
      <c r="M4419" s="41">
        <v>44403.729166666664</v>
      </c>
      <c r="N4419" s="39">
        <v>6870152437</v>
      </c>
      <c r="O4419" s="42" t="s">
        <v>315</v>
      </c>
      <c r="P4419" s="42"/>
      <c r="Q4419" s="60"/>
      <c r="R4419" s="42" t="s">
        <v>243</v>
      </c>
      <c r="S4419" s="68" t="s">
        <v>506</v>
      </c>
    </row>
    <row r="4420" spans="1:19" s="70" customFormat="1" ht="12.75" hidden="1" customHeight="1" x14ac:dyDescent="0.25">
      <c r="A4420" s="38" t="s">
        <v>4632</v>
      </c>
      <c r="B4420" s="42" t="s">
        <v>4633</v>
      </c>
      <c r="C4420" s="42" t="s">
        <v>4634</v>
      </c>
      <c r="D4420" s="38">
        <v>407261</v>
      </c>
      <c r="E4420" s="38"/>
      <c r="F4420" s="139" t="s">
        <v>58</v>
      </c>
      <c r="G4420" s="38">
        <v>8266012048</v>
      </c>
      <c r="H4420" s="40">
        <v>9854021481</v>
      </c>
      <c r="I4420" s="3">
        <v>56146.89</v>
      </c>
      <c r="J4420" s="3"/>
      <c r="K4420" s="3">
        <v>0</v>
      </c>
      <c r="L4420" s="3">
        <f t="shared" si="68"/>
        <v>56146.89</v>
      </c>
      <c r="M4420" s="41">
        <v>44400.729166666664</v>
      </c>
      <c r="N4420" s="39">
        <v>6870152320</v>
      </c>
      <c r="O4420" s="42" t="s">
        <v>315</v>
      </c>
      <c r="P4420" s="42"/>
      <c r="Q4420" s="60"/>
      <c r="R4420" s="42" t="s">
        <v>243</v>
      </c>
      <c r="S4420" s="68" t="s">
        <v>506</v>
      </c>
    </row>
    <row r="4421" spans="1:19" s="70" customFormat="1" ht="12.75" hidden="1" customHeight="1" x14ac:dyDescent="0.25">
      <c r="A4421" s="38" t="s">
        <v>2134</v>
      </c>
      <c r="B4421" s="42" t="s">
        <v>2135</v>
      </c>
      <c r="C4421" s="42" t="s">
        <v>2136</v>
      </c>
      <c r="D4421" s="38">
        <v>407261</v>
      </c>
      <c r="E4421" s="38"/>
      <c r="F4421" s="139" t="s">
        <v>58</v>
      </c>
      <c r="G4421" s="38">
        <v>8266011245</v>
      </c>
      <c r="H4421" s="40">
        <v>9854019982</v>
      </c>
      <c r="I4421" s="3">
        <v>56124.35</v>
      </c>
      <c r="J4421" s="3"/>
      <c r="K4421" s="3">
        <v>0</v>
      </c>
      <c r="L4421" s="3">
        <f t="shared" si="68"/>
        <v>56124.35</v>
      </c>
      <c r="M4421" s="41">
        <v>44327.729166666664</v>
      </c>
      <c r="N4421" s="39">
        <v>6870066655</v>
      </c>
      <c r="O4421" s="42" t="s">
        <v>315</v>
      </c>
      <c r="P4421" s="42"/>
      <c r="Q4421" s="60"/>
      <c r="R4421" s="42" t="s">
        <v>243</v>
      </c>
      <c r="S4421" s="68"/>
    </row>
    <row r="4422" spans="1:19" s="70" customFormat="1" ht="12.75" hidden="1" customHeight="1" x14ac:dyDescent="0.2">
      <c r="A4422" s="38" t="s">
        <v>1474</v>
      </c>
      <c r="B4422" s="42" t="s">
        <v>1475</v>
      </c>
      <c r="C4422" s="42" t="s">
        <v>1476</v>
      </c>
      <c r="D4422" s="38">
        <v>128635</v>
      </c>
      <c r="E4422" s="38"/>
      <c r="F4422" s="42" t="s">
        <v>989</v>
      </c>
      <c r="G4422" s="38">
        <v>8266010171</v>
      </c>
      <c r="H4422" s="40" t="s">
        <v>1477</v>
      </c>
      <c r="I4422" s="3">
        <v>56107.799999999996</v>
      </c>
      <c r="J4422" s="3"/>
      <c r="K4422" s="3">
        <v>10099.4</v>
      </c>
      <c r="L4422" s="3">
        <f t="shared" ref="L4422:L4485" si="69">SUM(I4422:K4422)</f>
        <v>66207.199999999997</v>
      </c>
      <c r="M4422" s="41">
        <v>44277.729166666664</v>
      </c>
      <c r="N4422" s="39">
        <v>6870003469</v>
      </c>
      <c r="O4422" s="42" t="s">
        <v>315</v>
      </c>
      <c r="P4422" s="42" t="s">
        <v>1478</v>
      </c>
      <c r="Q4422" s="60">
        <v>44327</v>
      </c>
      <c r="R4422" s="42" t="s">
        <v>243</v>
      </c>
      <c r="S4422" s="68"/>
    </row>
    <row r="4423" spans="1:19" s="70" customFormat="1" ht="12.75" hidden="1" customHeight="1" x14ac:dyDescent="0.2">
      <c r="A4423" s="38" t="s">
        <v>17920</v>
      </c>
      <c r="B4423" s="39" t="s">
        <v>17921</v>
      </c>
      <c r="C4423" s="39" t="s">
        <v>17922</v>
      </c>
      <c r="D4423" s="38">
        <v>811819</v>
      </c>
      <c r="E4423" s="38"/>
      <c r="F4423" s="39" t="s">
        <v>1091</v>
      </c>
      <c r="G4423" s="38">
        <v>8262000058</v>
      </c>
      <c r="H4423" s="40" t="s">
        <v>17923</v>
      </c>
      <c r="I4423" s="2">
        <v>56055.000000000007</v>
      </c>
      <c r="J4423" s="2"/>
      <c r="K4423" s="2">
        <v>0</v>
      </c>
      <c r="L4423" s="3">
        <f t="shared" si="69"/>
        <v>56055.000000000007</v>
      </c>
      <c r="M4423" s="41">
        <v>44941.729166666664</v>
      </c>
      <c r="N4423" s="39">
        <v>3445034425</v>
      </c>
      <c r="O4423" s="39" t="s">
        <v>3282</v>
      </c>
      <c r="P4423" s="40">
        <v>303230262464</v>
      </c>
      <c r="Q4423" s="41">
        <v>45010</v>
      </c>
      <c r="R4423" s="42" t="s">
        <v>2417</v>
      </c>
      <c r="S4423" s="68"/>
    </row>
    <row r="4424" spans="1:19" s="70" customFormat="1" ht="12.75" hidden="1" customHeight="1" x14ac:dyDescent="0.25">
      <c r="A4424" s="38" t="s">
        <v>4052</v>
      </c>
      <c r="B4424" s="42" t="s">
        <v>4053</v>
      </c>
      <c r="C4424" s="42" t="s">
        <v>4054</v>
      </c>
      <c r="D4424" s="38">
        <v>407261</v>
      </c>
      <c r="E4424" s="38"/>
      <c r="F4424" s="139" t="s">
        <v>58</v>
      </c>
      <c r="G4424" s="38">
        <v>8266011862</v>
      </c>
      <c r="H4424" s="40">
        <v>9854021305</v>
      </c>
      <c r="I4424" s="3">
        <v>56011.65</v>
      </c>
      <c r="J4424" s="3"/>
      <c r="K4424" s="3">
        <v>0</v>
      </c>
      <c r="L4424" s="3">
        <f t="shared" si="69"/>
        <v>56011.65</v>
      </c>
      <c r="M4424" s="41">
        <v>44386.729166666664</v>
      </c>
      <c r="N4424" s="39">
        <v>6870136847</v>
      </c>
      <c r="O4424" s="42" t="s">
        <v>315</v>
      </c>
      <c r="P4424" s="42"/>
      <c r="Q4424" s="60"/>
      <c r="R4424" s="42" t="s">
        <v>243</v>
      </c>
      <c r="S4424" s="68" t="s">
        <v>506</v>
      </c>
    </row>
    <row r="4425" spans="1:19" s="70" customFormat="1" ht="12.75" hidden="1" customHeight="1" x14ac:dyDescent="0.2">
      <c r="A4425" s="38" t="s">
        <v>1705</v>
      </c>
      <c r="B4425" s="39" t="s">
        <v>1706</v>
      </c>
      <c r="C4425" s="39"/>
      <c r="D4425" s="38">
        <v>508632</v>
      </c>
      <c r="E4425" s="38"/>
      <c r="F4425" s="39" t="s">
        <v>811</v>
      </c>
      <c r="G4425" s="38">
        <v>8266010710</v>
      </c>
      <c r="H4425" s="40" t="s">
        <v>1707</v>
      </c>
      <c r="I4425" s="5">
        <v>56000</v>
      </c>
      <c r="J4425" s="2"/>
      <c r="K4425" s="2">
        <v>10080</v>
      </c>
      <c r="L4425" s="3">
        <f t="shared" si="69"/>
        <v>66080</v>
      </c>
      <c r="M4425" s="41">
        <v>44315</v>
      </c>
      <c r="N4425" s="39"/>
      <c r="O4425" s="39" t="s">
        <v>52</v>
      </c>
      <c r="P4425" s="40"/>
      <c r="Q4425" s="41"/>
      <c r="R4425" s="39" t="s">
        <v>54</v>
      </c>
      <c r="S4425" s="68"/>
    </row>
    <row r="4426" spans="1:19" s="70" customFormat="1" ht="12.75" hidden="1" customHeight="1" x14ac:dyDescent="0.2">
      <c r="A4426" s="38" t="s">
        <v>6462</v>
      </c>
      <c r="B4426" s="39" t="s">
        <v>6463</v>
      </c>
      <c r="C4426" s="39" t="s">
        <v>6464</v>
      </c>
      <c r="D4426" s="38">
        <v>401972</v>
      </c>
      <c r="E4426" s="38"/>
      <c r="F4426" s="39" t="s">
        <v>842</v>
      </c>
      <c r="G4426" s="38">
        <v>8263000049</v>
      </c>
      <c r="H4426" s="40" t="s">
        <v>6465</v>
      </c>
      <c r="I4426" s="2">
        <v>56000</v>
      </c>
      <c r="J4426" s="2">
        <v>0</v>
      </c>
      <c r="K4426" s="2">
        <v>10080</v>
      </c>
      <c r="L4426" s="3">
        <f t="shared" si="69"/>
        <v>66080</v>
      </c>
      <c r="M4426" s="41">
        <v>44379.729166666664</v>
      </c>
      <c r="N4426" s="39">
        <v>6870214116</v>
      </c>
      <c r="O4426" s="39" t="s">
        <v>52</v>
      </c>
      <c r="P4426" s="40"/>
      <c r="Q4426" s="41"/>
      <c r="R4426" s="39" t="s">
        <v>54</v>
      </c>
      <c r="S4426" s="68"/>
    </row>
    <row r="4427" spans="1:19" s="70" customFormat="1" ht="12.75" hidden="1" customHeight="1" x14ac:dyDescent="0.2">
      <c r="A4427" s="38" t="s">
        <v>9920</v>
      </c>
      <c r="B4427" s="39" t="s">
        <v>9921</v>
      </c>
      <c r="C4427" s="39" t="s">
        <v>9922</v>
      </c>
      <c r="D4427" s="38">
        <v>802471</v>
      </c>
      <c r="E4427" s="38"/>
      <c r="F4427" s="39" t="s">
        <v>9923</v>
      </c>
      <c r="G4427" s="38">
        <v>8268007819</v>
      </c>
      <c r="H4427" s="40">
        <v>255</v>
      </c>
      <c r="I4427" s="2">
        <v>56000</v>
      </c>
      <c r="J4427" s="2"/>
      <c r="K4427" s="2">
        <v>10080</v>
      </c>
      <c r="L4427" s="3">
        <f t="shared" si="69"/>
        <v>66080</v>
      </c>
      <c r="M4427" s="41">
        <v>44557.729166666664</v>
      </c>
      <c r="N4427" s="39">
        <v>44296183</v>
      </c>
      <c r="O4427" s="39" t="s">
        <v>52</v>
      </c>
      <c r="P4427" s="40" t="s">
        <v>9924</v>
      </c>
      <c r="Q4427" s="41">
        <v>44583</v>
      </c>
      <c r="R4427" s="39" t="s">
        <v>54</v>
      </c>
      <c r="S4427" s="68"/>
    </row>
    <row r="4428" spans="1:19" s="70" customFormat="1" ht="12.75" hidden="1" customHeight="1" x14ac:dyDescent="0.25">
      <c r="A4428" s="38" t="s">
        <v>5542</v>
      </c>
      <c r="B4428" s="39" t="s">
        <v>5543</v>
      </c>
      <c r="C4428" s="39" t="s">
        <v>5544</v>
      </c>
      <c r="D4428" s="38">
        <v>407261</v>
      </c>
      <c r="E4428" s="38"/>
      <c r="F4428" s="138" t="s">
        <v>58</v>
      </c>
      <c r="G4428" s="38">
        <v>8266012429</v>
      </c>
      <c r="H4428" s="40">
        <v>9854022261</v>
      </c>
      <c r="I4428" s="2">
        <v>55993</v>
      </c>
      <c r="J4428" s="2"/>
      <c r="K4428" s="2">
        <v>0</v>
      </c>
      <c r="L4428" s="3">
        <f t="shared" si="69"/>
        <v>55993</v>
      </c>
      <c r="M4428" s="41">
        <v>44439.729166666664</v>
      </c>
      <c r="N4428" s="39">
        <v>6870189400</v>
      </c>
      <c r="O4428" s="39" t="s">
        <v>3282</v>
      </c>
      <c r="P4428" s="40"/>
      <c r="Q4428" s="41"/>
      <c r="R4428" s="42" t="s">
        <v>2417</v>
      </c>
      <c r="S4428" s="68"/>
    </row>
    <row r="4429" spans="1:19" s="70" customFormat="1" ht="12.75" hidden="1" customHeight="1" x14ac:dyDescent="0.25">
      <c r="A4429" s="38" t="s">
        <v>6422</v>
      </c>
      <c r="B4429" s="39" t="s">
        <v>6423</v>
      </c>
      <c r="C4429" s="39" t="s">
        <v>6424</v>
      </c>
      <c r="D4429" s="38">
        <v>407261</v>
      </c>
      <c r="E4429" s="38"/>
      <c r="F4429" s="138" t="s">
        <v>58</v>
      </c>
      <c r="G4429" s="38">
        <v>8266012429</v>
      </c>
      <c r="H4429" s="40">
        <v>9854022537</v>
      </c>
      <c r="I4429" s="2">
        <v>55993</v>
      </c>
      <c r="J4429" s="2"/>
      <c r="K4429" s="2">
        <v>0</v>
      </c>
      <c r="L4429" s="3">
        <f t="shared" si="69"/>
        <v>55993</v>
      </c>
      <c r="M4429" s="41">
        <v>44452.729166666664</v>
      </c>
      <c r="N4429" s="39">
        <v>6870212923</v>
      </c>
      <c r="O4429" s="39" t="s">
        <v>3282</v>
      </c>
      <c r="P4429" s="40"/>
      <c r="Q4429" s="41"/>
      <c r="R4429" s="42" t="s">
        <v>2417</v>
      </c>
      <c r="S4429" s="68"/>
    </row>
    <row r="4430" spans="1:19" s="70" customFormat="1" ht="12.75" hidden="1" customHeight="1" x14ac:dyDescent="0.25">
      <c r="A4430" s="38" t="s">
        <v>2184</v>
      </c>
      <c r="B4430" s="42" t="s">
        <v>2185</v>
      </c>
      <c r="C4430" s="42" t="s">
        <v>2186</v>
      </c>
      <c r="D4430" s="38">
        <v>407261</v>
      </c>
      <c r="E4430" s="38"/>
      <c r="F4430" s="139" t="s">
        <v>58</v>
      </c>
      <c r="G4430" s="38">
        <v>8266011245</v>
      </c>
      <c r="H4430" s="40">
        <v>9854020087</v>
      </c>
      <c r="I4430" s="3">
        <v>55989.11</v>
      </c>
      <c r="J4430" s="3"/>
      <c r="K4430" s="3">
        <v>0</v>
      </c>
      <c r="L4430" s="3">
        <f t="shared" si="69"/>
        <v>55989.11</v>
      </c>
      <c r="M4430" s="41">
        <v>44331.729166666664</v>
      </c>
      <c r="N4430" s="39">
        <v>6870067140</v>
      </c>
      <c r="O4430" s="42" t="s">
        <v>315</v>
      </c>
      <c r="P4430" s="42"/>
      <c r="Q4430" s="60"/>
      <c r="R4430" s="42" t="s">
        <v>243</v>
      </c>
      <c r="S4430" s="68"/>
    </row>
    <row r="4431" spans="1:19" s="70" customFormat="1" ht="12.75" hidden="1" customHeight="1" x14ac:dyDescent="0.25">
      <c r="A4431" s="38" t="s">
        <v>2752</v>
      </c>
      <c r="B4431" s="42" t="s">
        <v>2753</v>
      </c>
      <c r="C4431" s="42" t="s">
        <v>2754</v>
      </c>
      <c r="D4431" s="38">
        <v>407261</v>
      </c>
      <c r="E4431" s="38"/>
      <c r="F4431" s="139" t="s">
        <v>58</v>
      </c>
      <c r="G4431" s="38">
        <v>8266011463</v>
      </c>
      <c r="H4431" s="40">
        <v>9854020769</v>
      </c>
      <c r="I4431" s="3">
        <v>55921.49</v>
      </c>
      <c r="J4431" s="3"/>
      <c r="K4431" s="3">
        <v>0</v>
      </c>
      <c r="L4431" s="3">
        <f t="shared" si="69"/>
        <v>55921.49</v>
      </c>
      <c r="M4431" s="41">
        <v>44357</v>
      </c>
      <c r="N4431" s="39">
        <v>6870099919</v>
      </c>
      <c r="O4431" s="42" t="s">
        <v>315</v>
      </c>
      <c r="P4431" s="42"/>
      <c r="Q4431" s="60"/>
      <c r="R4431" s="42" t="s">
        <v>243</v>
      </c>
      <c r="S4431" s="68"/>
    </row>
    <row r="4432" spans="1:19" s="70" customFormat="1" ht="12.75" hidden="1" customHeight="1" x14ac:dyDescent="0.25">
      <c r="A4432" s="38" t="s">
        <v>3441</v>
      </c>
      <c r="B4432" s="42" t="s">
        <v>3442</v>
      </c>
      <c r="C4432" s="42" t="s">
        <v>3443</v>
      </c>
      <c r="D4432" s="38">
        <v>407261</v>
      </c>
      <c r="E4432" s="38"/>
      <c r="F4432" s="139" t="s">
        <v>58</v>
      </c>
      <c r="G4432" s="38">
        <v>8266011862</v>
      </c>
      <c r="H4432" s="40">
        <v>9854021248</v>
      </c>
      <c r="I4432" s="3">
        <v>55898.95</v>
      </c>
      <c r="J4432" s="3"/>
      <c r="K4432" s="3">
        <v>0</v>
      </c>
      <c r="L4432" s="3">
        <f t="shared" si="69"/>
        <v>55898.95</v>
      </c>
      <c r="M4432" s="41">
        <v>44379.729166666664</v>
      </c>
      <c r="N4432" s="39">
        <v>6870120696</v>
      </c>
      <c r="O4432" s="42" t="s">
        <v>315</v>
      </c>
      <c r="P4432" s="42"/>
      <c r="Q4432" s="60"/>
      <c r="R4432" s="42" t="s">
        <v>243</v>
      </c>
      <c r="S4432" s="68" t="s">
        <v>506</v>
      </c>
    </row>
    <row r="4433" spans="1:19" s="70" customFormat="1" ht="12.75" hidden="1" customHeight="1" x14ac:dyDescent="0.25">
      <c r="A4433" s="38" t="s">
        <v>3420</v>
      </c>
      <c r="B4433" s="42" t="s">
        <v>3421</v>
      </c>
      <c r="C4433" s="42" t="s">
        <v>3422</v>
      </c>
      <c r="D4433" s="38">
        <v>407261</v>
      </c>
      <c r="E4433" s="38"/>
      <c r="F4433" s="139" t="s">
        <v>58</v>
      </c>
      <c r="G4433" s="38">
        <v>8266011463</v>
      </c>
      <c r="H4433" s="40">
        <v>9854021124</v>
      </c>
      <c r="I4433" s="3">
        <v>55876.41</v>
      </c>
      <c r="J4433" s="3"/>
      <c r="K4433" s="3">
        <v>0</v>
      </c>
      <c r="L4433" s="3">
        <f t="shared" si="69"/>
        <v>55876.41</v>
      </c>
      <c r="M4433" s="41">
        <v>44372.729166666664</v>
      </c>
      <c r="N4433" s="39">
        <v>6870120627</v>
      </c>
      <c r="O4433" s="42" t="s">
        <v>315</v>
      </c>
      <c r="P4433" s="42"/>
      <c r="Q4433" s="60"/>
      <c r="R4433" s="42" t="s">
        <v>243</v>
      </c>
      <c r="S4433" s="68" t="s">
        <v>506</v>
      </c>
    </row>
    <row r="4434" spans="1:19" s="70" customFormat="1" ht="12.75" hidden="1" customHeight="1" x14ac:dyDescent="0.25">
      <c r="A4434" s="38" t="s">
        <v>4208</v>
      </c>
      <c r="B4434" s="42" t="s">
        <v>4209</v>
      </c>
      <c r="C4434" s="42" t="s">
        <v>4210</v>
      </c>
      <c r="D4434" s="38">
        <v>407261</v>
      </c>
      <c r="E4434" s="38"/>
      <c r="F4434" s="139" t="s">
        <v>58</v>
      </c>
      <c r="G4434" s="38">
        <v>8266011862</v>
      </c>
      <c r="H4434" s="40">
        <v>9854021322</v>
      </c>
      <c r="I4434" s="3">
        <v>55876.41</v>
      </c>
      <c r="J4434" s="3"/>
      <c r="K4434" s="3">
        <v>0</v>
      </c>
      <c r="L4434" s="3">
        <f t="shared" si="69"/>
        <v>55876.41</v>
      </c>
      <c r="M4434" s="41">
        <v>44393.729166666664</v>
      </c>
      <c r="N4434" s="39">
        <v>6870143565</v>
      </c>
      <c r="O4434" s="42" t="s">
        <v>315</v>
      </c>
      <c r="P4434" s="42"/>
      <c r="Q4434" s="60"/>
      <c r="R4434" s="42" t="s">
        <v>243</v>
      </c>
      <c r="S4434" s="68" t="s">
        <v>506</v>
      </c>
    </row>
    <row r="4435" spans="1:19" s="70" customFormat="1" ht="12.75" hidden="1" customHeight="1" x14ac:dyDescent="0.25">
      <c r="A4435" s="38" t="s">
        <v>4620</v>
      </c>
      <c r="B4435" s="42" t="s">
        <v>4621</v>
      </c>
      <c r="C4435" s="42" t="s">
        <v>4622</v>
      </c>
      <c r="D4435" s="38">
        <v>407261</v>
      </c>
      <c r="E4435" s="38"/>
      <c r="F4435" s="139" t="s">
        <v>58</v>
      </c>
      <c r="G4435" s="38">
        <v>8266011862</v>
      </c>
      <c r="H4435" s="40">
        <v>9854021439</v>
      </c>
      <c r="I4435" s="3">
        <v>55673.55</v>
      </c>
      <c r="J4435" s="3"/>
      <c r="K4435" s="3">
        <v>0</v>
      </c>
      <c r="L4435" s="3">
        <f t="shared" si="69"/>
        <v>55673.55</v>
      </c>
      <c r="M4435" s="41">
        <v>44398.729166666664</v>
      </c>
      <c r="N4435" s="39">
        <v>6870152201</v>
      </c>
      <c r="O4435" s="42" t="s">
        <v>315</v>
      </c>
      <c r="P4435" s="42"/>
      <c r="Q4435" s="60"/>
      <c r="R4435" s="42" t="s">
        <v>243</v>
      </c>
      <c r="S4435" s="68" t="s">
        <v>506</v>
      </c>
    </row>
    <row r="4436" spans="1:19" s="70" customFormat="1" ht="12.75" hidden="1" customHeight="1" x14ac:dyDescent="0.25">
      <c r="A4436" s="38" t="s">
        <v>5287</v>
      </c>
      <c r="B4436" s="42" t="s">
        <v>5288</v>
      </c>
      <c r="C4436" s="42" t="s">
        <v>5289</v>
      </c>
      <c r="D4436" s="38">
        <v>407261</v>
      </c>
      <c r="E4436" s="38"/>
      <c r="F4436" s="139" t="s">
        <v>58</v>
      </c>
      <c r="G4436" s="38">
        <v>8266012048</v>
      </c>
      <c r="H4436" s="40">
        <v>9854021756</v>
      </c>
      <c r="I4436" s="3">
        <v>55673.55</v>
      </c>
      <c r="J4436" s="3"/>
      <c r="K4436" s="3">
        <v>0</v>
      </c>
      <c r="L4436" s="3">
        <f t="shared" si="69"/>
        <v>55673.55</v>
      </c>
      <c r="M4436" s="41">
        <v>44414.729166666664</v>
      </c>
      <c r="N4436" s="39">
        <v>6870179112</v>
      </c>
      <c r="O4436" s="42" t="s">
        <v>315</v>
      </c>
      <c r="P4436" s="42"/>
      <c r="Q4436" s="60"/>
      <c r="R4436" s="42" t="s">
        <v>243</v>
      </c>
      <c r="S4436" s="68" t="s">
        <v>506</v>
      </c>
    </row>
    <row r="4437" spans="1:19" s="70" customFormat="1" ht="12.75" hidden="1" customHeight="1" x14ac:dyDescent="0.2">
      <c r="A4437" s="38" t="s">
        <v>6221</v>
      </c>
      <c r="B4437" s="42" t="s">
        <v>6222</v>
      </c>
      <c r="C4437" s="42" t="s">
        <v>6223</v>
      </c>
      <c r="D4437" s="38">
        <v>300286</v>
      </c>
      <c r="E4437" s="38"/>
      <c r="F4437" s="42" t="s">
        <v>3944</v>
      </c>
      <c r="G4437" s="38">
        <v>8263000075</v>
      </c>
      <c r="H4437" s="40">
        <v>712725587</v>
      </c>
      <c r="I4437" s="3">
        <v>55600</v>
      </c>
      <c r="J4437" s="3"/>
      <c r="K4437" s="3">
        <v>10008</v>
      </c>
      <c r="L4437" s="3">
        <f t="shared" si="69"/>
        <v>65608</v>
      </c>
      <c r="M4437" s="41">
        <v>44392.729166666664</v>
      </c>
      <c r="N4437" s="39">
        <v>6870202906</v>
      </c>
      <c r="O4437" s="42" t="s">
        <v>315</v>
      </c>
      <c r="P4437" s="42" t="s">
        <v>6207</v>
      </c>
      <c r="Q4437" s="60">
        <v>44462</v>
      </c>
      <c r="R4437" s="42" t="s">
        <v>243</v>
      </c>
      <c r="S4437" s="68"/>
    </row>
    <row r="4438" spans="1:19" s="70" customFormat="1" ht="12.75" hidden="1" customHeight="1" x14ac:dyDescent="0.25">
      <c r="A4438" s="38" t="s">
        <v>2746</v>
      </c>
      <c r="B4438" s="42" t="s">
        <v>2747</v>
      </c>
      <c r="C4438" s="42" t="s">
        <v>2748</v>
      </c>
      <c r="D4438" s="38">
        <v>407261</v>
      </c>
      <c r="E4438" s="38"/>
      <c r="F4438" s="139" t="s">
        <v>58</v>
      </c>
      <c r="G4438" s="38">
        <v>8266011463</v>
      </c>
      <c r="H4438" s="40">
        <v>9854020749</v>
      </c>
      <c r="I4438" s="3">
        <v>55583.39</v>
      </c>
      <c r="J4438" s="3"/>
      <c r="K4438" s="3">
        <v>0</v>
      </c>
      <c r="L4438" s="3">
        <f t="shared" si="69"/>
        <v>55583.39</v>
      </c>
      <c r="M4438" s="41">
        <v>44356.729166666664</v>
      </c>
      <c r="N4438" s="39">
        <v>6870099883</v>
      </c>
      <c r="O4438" s="42" t="s">
        <v>315</v>
      </c>
      <c r="P4438" s="42"/>
      <c r="Q4438" s="60"/>
      <c r="R4438" s="42" t="s">
        <v>243</v>
      </c>
      <c r="S4438" s="68"/>
    </row>
    <row r="4439" spans="1:19" s="70" customFormat="1" ht="12.75" hidden="1" customHeight="1" x14ac:dyDescent="0.25">
      <c r="A4439" s="38" t="s">
        <v>4674</v>
      </c>
      <c r="B4439" s="42" t="s">
        <v>4675</v>
      </c>
      <c r="C4439" s="42" t="s">
        <v>4676</v>
      </c>
      <c r="D4439" s="38">
        <v>407261</v>
      </c>
      <c r="E4439" s="38"/>
      <c r="F4439" s="139" t="s">
        <v>58</v>
      </c>
      <c r="G4439" s="38">
        <v>8266011862</v>
      </c>
      <c r="H4439" s="40">
        <v>9854021568</v>
      </c>
      <c r="I4439" s="3">
        <v>55515.77</v>
      </c>
      <c r="J4439" s="3"/>
      <c r="K4439" s="3">
        <v>0</v>
      </c>
      <c r="L4439" s="3">
        <f t="shared" si="69"/>
        <v>55515.77</v>
      </c>
      <c r="M4439" s="41">
        <v>44404.729166666664</v>
      </c>
      <c r="N4439" s="39">
        <v>6870152442</v>
      </c>
      <c r="O4439" s="42" t="s">
        <v>315</v>
      </c>
      <c r="P4439" s="42"/>
      <c r="Q4439" s="60"/>
      <c r="R4439" s="42" t="s">
        <v>243</v>
      </c>
      <c r="S4439" s="68" t="s">
        <v>506</v>
      </c>
    </row>
    <row r="4440" spans="1:19" s="70" customFormat="1" ht="12.75" hidden="1" customHeight="1" x14ac:dyDescent="0.25">
      <c r="A4440" s="38" t="s">
        <v>4217</v>
      </c>
      <c r="B4440" s="42" t="s">
        <v>4218</v>
      </c>
      <c r="C4440" s="42" t="s">
        <v>4219</v>
      </c>
      <c r="D4440" s="38">
        <v>407261</v>
      </c>
      <c r="E4440" s="38"/>
      <c r="F4440" s="139" t="s">
        <v>58</v>
      </c>
      <c r="G4440" s="38">
        <v>8266011862</v>
      </c>
      <c r="H4440" s="40">
        <v>9854021318</v>
      </c>
      <c r="I4440" s="3">
        <v>55403.07</v>
      </c>
      <c r="J4440" s="3"/>
      <c r="K4440" s="3">
        <v>0</v>
      </c>
      <c r="L4440" s="3">
        <f t="shared" si="69"/>
        <v>55403.07</v>
      </c>
      <c r="M4440" s="41">
        <v>44392.729166666664</v>
      </c>
      <c r="N4440" s="39">
        <v>6870143591</v>
      </c>
      <c r="O4440" s="42" t="s">
        <v>315</v>
      </c>
      <c r="P4440" s="42"/>
      <c r="Q4440" s="60"/>
      <c r="R4440" s="42" t="s">
        <v>243</v>
      </c>
      <c r="S4440" s="68" t="s">
        <v>506</v>
      </c>
    </row>
    <row r="4441" spans="1:19" s="70" customFormat="1" ht="12.75" hidden="1" customHeight="1" x14ac:dyDescent="0.25">
      <c r="A4441" s="38" t="s">
        <v>1984</v>
      </c>
      <c r="B4441" s="42"/>
      <c r="C4441" s="42"/>
      <c r="D4441" s="38"/>
      <c r="E4441" s="38"/>
      <c r="F4441" s="139" t="s">
        <v>310</v>
      </c>
      <c r="G4441" s="38"/>
      <c r="H4441" s="40" t="s">
        <v>17773</v>
      </c>
      <c r="I4441" s="3">
        <v>55370.64</v>
      </c>
      <c r="J4441" s="3"/>
      <c r="K4441" s="3"/>
      <c r="L4441" s="3">
        <f t="shared" si="69"/>
        <v>55370.64</v>
      </c>
      <c r="M4441" s="41">
        <v>44981</v>
      </c>
      <c r="N4441" s="39"/>
      <c r="O4441" s="42"/>
      <c r="P4441" s="42"/>
      <c r="Q4441" s="60"/>
      <c r="R4441" s="42" t="s">
        <v>243</v>
      </c>
      <c r="S4441" s="68"/>
    </row>
    <row r="4442" spans="1:19" s="70" customFormat="1" ht="12.75" hidden="1" customHeight="1" x14ac:dyDescent="0.25">
      <c r="A4442" s="38" t="s">
        <v>7506</v>
      </c>
      <c r="B4442" s="1"/>
      <c r="C4442" s="1"/>
      <c r="D4442" s="51"/>
      <c r="E4442" s="51"/>
      <c r="F4442" s="139" t="s">
        <v>310</v>
      </c>
      <c r="G4442" s="53"/>
      <c r="H4442" s="54" t="s">
        <v>17773</v>
      </c>
      <c r="I4442" s="35">
        <v>55370.64</v>
      </c>
      <c r="J4442" s="1"/>
      <c r="K4442" s="1"/>
      <c r="L4442" s="3">
        <f t="shared" si="69"/>
        <v>55370.64</v>
      </c>
      <c r="M4442" s="41">
        <v>44981</v>
      </c>
      <c r="N4442" s="56"/>
      <c r="O4442" s="1"/>
      <c r="P4442" s="1"/>
      <c r="Q4442" s="57"/>
      <c r="R4442" s="42" t="s">
        <v>2417</v>
      </c>
      <c r="S4442" s="69"/>
    </row>
    <row r="4443" spans="1:19" s="70" customFormat="1" ht="12.75" hidden="1" customHeight="1" x14ac:dyDescent="0.25">
      <c r="A4443" s="38" t="s">
        <v>7506</v>
      </c>
      <c r="B4443" s="1"/>
      <c r="C4443" s="1"/>
      <c r="D4443" s="51"/>
      <c r="E4443" s="51"/>
      <c r="F4443" s="139" t="s">
        <v>310</v>
      </c>
      <c r="G4443" s="53"/>
      <c r="H4443" s="54" t="s">
        <v>13504</v>
      </c>
      <c r="I4443" s="35">
        <v>55309.86</v>
      </c>
      <c r="J4443" s="1"/>
      <c r="K4443" s="1"/>
      <c r="L4443" s="3">
        <f t="shared" si="69"/>
        <v>55309.86</v>
      </c>
      <c r="M4443" s="41">
        <v>44711</v>
      </c>
      <c r="N4443" s="56"/>
      <c r="O4443" s="1"/>
      <c r="P4443" s="1"/>
      <c r="Q4443" s="57"/>
      <c r="R4443" s="42" t="s">
        <v>2417</v>
      </c>
      <c r="S4443" s="69"/>
    </row>
    <row r="4444" spans="1:19" s="70" customFormat="1" ht="12.75" hidden="1" customHeight="1" x14ac:dyDescent="0.2">
      <c r="A4444" s="38" t="s">
        <v>8669</v>
      </c>
      <c r="B4444" s="42" t="s">
        <v>8670</v>
      </c>
      <c r="C4444" s="42" t="s">
        <v>8671</v>
      </c>
      <c r="D4444" s="38">
        <v>510104</v>
      </c>
      <c r="E4444" s="38"/>
      <c r="F4444" s="42" t="s">
        <v>6236</v>
      </c>
      <c r="G4444" s="38">
        <v>8266012361</v>
      </c>
      <c r="H4444" s="40" t="s">
        <v>8672</v>
      </c>
      <c r="I4444" s="3">
        <v>55266.101694915254</v>
      </c>
      <c r="J4444" s="3"/>
      <c r="K4444" s="3">
        <v>9947.8983050847455</v>
      </c>
      <c r="L4444" s="3">
        <f t="shared" si="69"/>
        <v>65214</v>
      </c>
      <c r="M4444" s="41">
        <v>44448.729166666664</v>
      </c>
      <c r="N4444" s="39">
        <v>6870290629</v>
      </c>
      <c r="O4444" s="42" t="s">
        <v>315</v>
      </c>
      <c r="P4444" s="42" t="s">
        <v>8673</v>
      </c>
      <c r="Q4444" s="60">
        <v>44540</v>
      </c>
      <c r="R4444" s="42" t="s">
        <v>243</v>
      </c>
      <c r="S4444" s="68"/>
    </row>
    <row r="4445" spans="1:19" s="70" customFormat="1" ht="12.75" hidden="1" customHeight="1" x14ac:dyDescent="0.25">
      <c r="A4445" s="38" t="s">
        <v>3453</v>
      </c>
      <c r="B4445" s="42" t="s">
        <v>3454</v>
      </c>
      <c r="C4445" s="42" t="s">
        <v>3455</v>
      </c>
      <c r="D4445" s="38">
        <v>407261</v>
      </c>
      <c r="E4445" s="38"/>
      <c r="F4445" s="139" t="s">
        <v>58</v>
      </c>
      <c r="G4445" s="38">
        <v>8266011862</v>
      </c>
      <c r="H4445" s="40">
        <v>9854021251</v>
      </c>
      <c r="I4445" s="3">
        <v>55245.29</v>
      </c>
      <c r="J4445" s="3"/>
      <c r="K4445" s="3">
        <v>0</v>
      </c>
      <c r="L4445" s="3">
        <f t="shared" si="69"/>
        <v>55245.29</v>
      </c>
      <c r="M4445" s="41">
        <v>44380.729166666664</v>
      </c>
      <c r="N4445" s="39">
        <v>6870120710</v>
      </c>
      <c r="O4445" s="42" t="s">
        <v>315</v>
      </c>
      <c r="P4445" s="42"/>
      <c r="Q4445" s="60"/>
      <c r="R4445" s="42" t="s">
        <v>243</v>
      </c>
      <c r="S4445" s="68"/>
    </row>
    <row r="4446" spans="1:19" s="70" customFormat="1" ht="12.75" hidden="1" customHeight="1" x14ac:dyDescent="0.2">
      <c r="A4446" s="38" t="s">
        <v>15135</v>
      </c>
      <c r="B4446" s="42" t="s">
        <v>15136</v>
      </c>
      <c r="C4446" s="42" t="s">
        <v>15137</v>
      </c>
      <c r="D4446" s="38">
        <v>122268</v>
      </c>
      <c r="E4446" s="38"/>
      <c r="F4446" s="42" t="s">
        <v>15138</v>
      </c>
      <c r="G4446" s="38">
        <v>8268009689</v>
      </c>
      <c r="H4446" s="40" t="s">
        <v>15139</v>
      </c>
      <c r="I4446" s="3">
        <v>55200</v>
      </c>
      <c r="J4446" s="3"/>
      <c r="K4446" s="3">
        <v>9936</v>
      </c>
      <c r="L4446" s="3">
        <f t="shared" si="69"/>
        <v>65136</v>
      </c>
      <c r="M4446" s="41">
        <v>44779.729166666664</v>
      </c>
      <c r="N4446" s="39">
        <v>44109281</v>
      </c>
      <c r="O4446" s="42" t="s">
        <v>315</v>
      </c>
      <c r="P4446" s="42" t="s">
        <v>15140</v>
      </c>
      <c r="Q4446" s="60">
        <v>44826</v>
      </c>
      <c r="R4446" s="42" t="s">
        <v>243</v>
      </c>
      <c r="S4446" s="68"/>
    </row>
    <row r="4447" spans="1:19" s="70" customFormat="1" ht="12.75" hidden="1" customHeight="1" x14ac:dyDescent="0.2">
      <c r="A4447" s="38" t="s">
        <v>14603</v>
      </c>
      <c r="B4447" s="39" t="s">
        <v>14604</v>
      </c>
      <c r="C4447" s="39" t="s">
        <v>14605</v>
      </c>
      <c r="D4447" s="38">
        <v>406424</v>
      </c>
      <c r="E4447" s="38"/>
      <c r="F4447" s="39" t="s">
        <v>3254</v>
      </c>
      <c r="G4447" s="38">
        <v>8266014991</v>
      </c>
      <c r="H4447" s="40" t="s">
        <v>14606</v>
      </c>
      <c r="I4447" s="2">
        <v>55195.762711864409</v>
      </c>
      <c r="J4447" s="2"/>
      <c r="K4447" s="2">
        <v>9935.2372881355932</v>
      </c>
      <c r="L4447" s="3">
        <f t="shared" si="69"/>
        <v>65131</v>
      </c>
      <c r="M4447" s="41">
        <v>44753.729166666664</v>
      </c>
      <c r="N4447" s="39">
        <v>6870139306</v>
      </c>
      <c r="O4447" s="39" t="s">
        <v>3282</v>
      </c>
      <c r="P4447" s="40" t="s">
        <v>14607</v>
      </c>
      <c r="Q4447" s="41">
        <v>44812</v>
      </c>
      <c r="R4447" s="42" t="s">
        <v>2417</v>
      </c>
      <c r="S4447" s="68"/>
    </row>
    <row r="4448" spans="1:19" s="70" customFormat="1" ht="12.75" hidden="1" customHeight="1" x14ac:dyDescent="0.2">
      <c r="A4448" s="38" t="s">
        <v>9317</v>
      </c>
      <c r="B4448" s="42" t="s">
        <v>9318</v>
      </c>
      <c r="C4448" s="42" t="s">
        <v>9319</v>
      </c>
      <c r="D4448" s="38">
        <v>300286</v>
      </c>
      <c r="E4448" s="38"/>
      <c r="F4448" s="42" t="s">
        <v>3944</v>
      </c>
      <c r="G4448" s="38">
        <v>8263000075</v>
      </c>
      <c r="H4448" s="40">
        <v>712730282</v>
      </c>
      <c r="I4448" s="3">
        <v>55190</v>
      </c>
      <c r="J4448" s="3"/>
      <c r="K4448" s="3">
        <v>9934.1999999999989</v>
      </c>
      <c r="L4448" s="3">
        <f t="shared" si="69"/>
        <v>65124.2</v>
      </c>
      <c r="M4448" s="41">
        <v>44530.729166666664</v>
      </c>
      <c r="N4448" s="39">
        <v>6870320766</v>
      </c>
      <c r="O4448" s="42" t="s">
        <v>315</v>
      </c>
      <c r="P4448" s="42"/>
      <c r="Q4448" s="60"/>
      <c r="R4448" s="42" t="s">
        <v>243</v>
      </c>
      <c r="S4448" s="68"/>
    </row>
    <row r="4449" spans="1:19" s="70" customFormat="1" ht="12.75" hidden="1" customHeight="1" x14ac:dyDescent="0.25">
      <c r="A4449" s="38" t="s">
        <v>1752</v>
      </c>
      <c r="B4449" s="42" t="s">
        <v>1753</v>
      </c>
      <c r="C4449" s="42" t="s">
        <v>1754</v>
      </c>
      <c r="D4449" s="38">
        <v>407261</v>
      </c>
      <c r="E4449" s="38"/>
      <c r="F4449" s="139" t="s">
        <v>58</v>
      </c>
      <c r="G4449" s="38">
        <v>8266011245</v>
      </c>
      <c r="H4449" s="40">
        <v>9854019647</v>
      </c>
      <c r="I4449" s="3">
        <v>55185.31</v>
      </c>
      <c r="J4449" s="3"/>
      <c r="K4449" s="3">
        <v>0</v>
      </c>
      <c r="L4449" s="3">
        <f t="shared" si="69"/>
        <v>55185.31</v>
      </c>
      <c r="M4449" s="41">
        <v>44308.729166666664</v>
      </c>
      <c r="N4449" s="39">
        <v>6870045669</v>
      </c>
      <c r="O4449" s="42" t="s">
        <v>315</v>
      </c>
      <c r="P4449" s="42"/>
      <c r="Q4449" s="60"/>
      <c r="R4449" s="42" t="s">
        <v>243</v>
      </c>
      <c r="S4449" s="68"/>
    </row>
    <row r="4450" spans="1:19" s="70" customFormat="1" ht="12.75" hidden="1" customHeight="1" x14ac:dyDescent="0.25">
      <c r="A4450" s="38" t="s">
        <v>4000</v>
      </c>
      <c r="B4450" s="42" t="s">
        <v>4001</v>
      </c>
      <c r="C4450" s="42" t="s">
        <v>4002</v>
      </c>
      <c r="D4450" s="38">
        <v>407261</v>
      </c>
      <c r="E4450" s="38"/>
      <c r="F4450" s="139" t="s">
        <v>58</v>
      </c>
      <c r="G4450" s="38">
        <v>8266011862</v>
      </c>
      <c r="H4450" s="40">
        <v>9854021269</v>
      </c>
      <c r="I4450" s="3">
        <v>55177.68</v>
      </c>
      <c r="J4450" s="3"/>
      <c r="K4450" s="3">
        <v>0</v>
      </c>
      <c r="L4450" s="3">
        <f t="shared" si="69"/>
        <v>55177.68</v>
      </c>
      <c r="M4450" s="41">
        <v>44382.729166666664</v>
      </c>
      <c r="N4450" s="39">
        <v>6870134346</v>
      </c>
      <c r="O4450" s="42" t="s">
        <v>315</v>
      </c>
      <c r="P4450" s="42"/>
      <c r="Q4450" s="60"/>
      <c r="R4450" s="42" t="s">
        <v>243</v>
      </c>
      <c r="S4450" s="68" t="s">
        <v>506</v>
      </c>
    </row>
    <row r="4451" spans="1:19" s="70" customFormat="1" ht="12.75" hidden="1" customHeight="1" x14ac:dyDescent="0.25">
      <c r="A4451" s="38" t="s">
        <v>3384</v>
      </c>
      <c r="B4451" s="42" t="s">
        <v>3385</v>
      </c>
      <c r="C4451" s="42" t="s">
        <v>3386</v>
      </c>
      <c r="D4451" s="38">
        <v>407261</v>
      </c>
      <c r="E4451" s="38"/>
      <c r="F4451" s="139" t="s">
        <v>58</v>
      </c>
      <c r="G4451" s="38">
        <v>8266011862</v>
      </c>
      <c r="H4451" s="40">
        <v>9854021174</v>
      </c>
      <c r="I4451" s="3">
        <v>55155.14</v>
      </c>
      <c r="J4451" s="3"/>
      <c r="K4451" s="3">
        <v>0</v>
      </c>
      <c r="L4451" s="3">
        <f t="shared" si="69"/>
        <v>55155.14</v>
      </c>
      <c r="M4451" s="41">
        <v>44375.729166666664</v>
      </c>
      <c r="N4451" s="39">
        <v>6870120460</v>
      </c>
      <c r="O4451" s="42" t="s">
        <v>315</v>
      </c>
      <c r="P4451" s="42"/>
      <c r="Q4451" s="60"/>
      <c r="R4451" s="42" t="s">
        <v>243</v>
      </c>
      <c r="S4451" s="68"/>
    </row>
    <row r="4452" spans="1:19" s="70" customFormat="1" ht="12.75" hidden="1" customHeight="1" x14ac:dyDescent="0.25">
      <c r="A4452" s="38" t="s">
        <v>4644</v>
      </c>
      <c r="B4452" s="42" t="s">
        <v>4645</v>
      </c>
      <c r="C4452" s="42" t="s">
        <v>4646</v>
      </c>
      <c r="D4452" s="38">
        <v>407261</v>
      </c>
      <c r="E4452" s="38"/>
      <c r="F4452" s="139" t="s">
        <v>58</v>
      </c>
      <c r="G4452" s="38">
        <v>8266012048</v>
      </c>
      <c r="H4452" s="40">
        <v>9854021397</v>
      </c>
      <c r="I4452" s="3">
        <v>55132.6</v>
      </c>
      <c r="J4452" s="3"/>
      <c r="K4452" s="3">
        <v>0</v>
      </c>
      <c r="L4452" s="3">
        <f t="shared" si="69"/>
        <v>55132.6</v>
      </c>
      <c r="M4452" s="41">
        <v>44396.729166666664</v>
      </c>
      <c r="N4452" s="39">
        <v>6870152419</v>
      </c>
      <c r="O4452" s="42" t="s">
        <v>315</v>
      </c>
      <c r="P4452" s="42"/>
      <c r="Q4452" s="60"/>
      <c r="R4452" s="42" t="s">
        <v>243</v>
      </c>
      <c r="S4452" s="68" t="s">
        <v>506</v>
      </c>
    </row>
    <row r="4453" spans="1:19" s="70" customFormat="1" ht="12.75" hidden="1" customHeight="1" x14ac:dyDescent="0.25">
      <c r="A4453" s="38" t="s">
        <v>1984</v>
      </c>
      <c r="B4453" s="42"/>
      <c r="C4453" s="42"/>
      <c r="D4453" s="38"/>
      <c r="E4453" s="38"/>
      <c r="F4453" s="139" t="s">
        <v>310</v>
      </c>
      <c r="G4453" s="38"/>
      <c r="H4453" s="40" t="s">
        <v>2686</v>
      </c>
      <c r="I4453" s="3">
        <v>55128.03</v>
      </c>
      <c r="J4453" s="3"/>
      <c r="K4453" s="3"/>
      <c r="L4453" s="3">
        <f t="shared" si="69"/>
        <v>55128.03</v>
      </c>
      <c r="M4453" s="41">
        <v>44367</v>
      </c>
      <c r="N4453" s="39"/>
      <c r="O4453" s="42"/>
      <c r="P4453" s="42"/>
      <c r="Q4453" s="60"/>
      <c r="R4453" s="42" t="s">
        <v>243</v>
      </c>
      <c r="S4453" s="68"/>
    </row>
    <row r="4454" spans="1:19" s="70" customFormat="1" ht="12.75" hidden="1" customHeight="1" x14ac:dyDescent="0.25">
      <c r="A4454" s="38" t="s">
        <v>1731</v>
      </c>
      <c r="B4454" s="42" t="s">
        <v>1732</v>
      </c>
      <c r="C4454" s="42" t="s">
        <v>1733</v>
      </c>
      <c r="D4454" s="38">
        <v>407261</v>
      </c>
      <c r="E4454" s="38"/>
      <c r="F4454" s="139" t="s">
        <v>58</v>
      </c>
      <c r="G4454" s="38">
        <v>8266011245</v>
      </c>
      <c r="H4454" s="40">
        <v>9854019641</v>
      </c>
      <c r="I4454" s="3">
        <v>55048.09</v>
      </c>
      <c r="J4454" s="3"/>
      <c r="K4454" s="3">
        <v>0</v>
      </c>
      <c r="L4454" s="3">
        <f t="shared" si="69"/>
        <v>55048.09</v>
      </c>
      <c r="M4454" s="41">
        <v>44306.729166666664</v>
      </c>
      <c r="N4454" s="39">
        <v>6870045609</v>
      </c>
      <c r="O4454" s="42" t="s">
        <v>315</v>
      </c>
      <c r="P4454" s="42"/>
      <c r="Q4454" s="60"/>
      <c r="R4454" s="42" t="s">
        <v>243</v>
      </c>
      <c r="S4454" s="68"/>
    </row>
    <row r="4455" spans="1:19" s="70" customFormat="1" ht="12.75" hidden="1" customHeight="1" x14ac:dyDescent="0.2">
      <c r="A4455" s="38" t="s">
        <v>7301</v>
      </c>
      <c r="B4455" s="39" t="s">
        <v>7302</v>
      </c>
      <c r="C4455" s="39" t="s">
        <v>7303</v>
      </c>
      <c r="D4455" s="38">
        <v>405996</v>
      </c>
      <c r="E4455" s="38"/>
      <c r="F4455" s="39" t="s">
        <v>2376</v>
      </c>
      <c r="G4455" s="38">
        <v>8263000079</v>
      </c>
      <c r="H4455" s="40">
        <v>212901035194</v>
      </c>
      <c r="I4455" s="2">
        <v>55000</v>
      </c>
      <c r="J4455" s="2"/>
      <c r="K4455" s="2">
        <v>9900</v>
      </c>
      <c r="L4455" s="3">
        <f t="shared" si="69"/>
        <v>64900</v>
      </c>
      <c r="M4455" s="41">
        <v>44399.729166666664</v>
      </c>
      <c r="N4455" s="39">
        <v>6870241363</v>
      </c>
      <c r="O4455" s="39" t="s">
        <v>52</v>
      </c>
      <c r="P4455" s="40" t="s">
        <v>7304</v>
      </c>
      <c r="Q4455" s="41">
        <v>44796</v>
      </c>
      <c r="R4455" s="39" t="s">
        <v>54</v>
      </c>
      <c r="S4455" s="68"/>
    </row>
    <row r="4456" spans="1:19" s="70" customFormat="1" ht="12.75" hidden="1" customHeight="1" x14ac:dyDescent="0.2">
      <c r="A4456" s="38" t="s">
        <v>16421</v>
      </c>
      <c r="B4456" s="39" t="s">
        <v>16422</v>
      </c>
      <c r="C4456" s="39" t="s">
        <v>16423</v>
      </c>
      <c r="D4456" s="38">
        <v>817556</v>
      </c>
      <c r="E4456" s="38"/>
      <c r="F4456" s="39" t="s">
        <v>16424</v>
      </c>
      <c r="G4456" s="38">
        <v>8268010204</v>
      </c>
      <c r="H4456" s="40" t="s">
        <v>16425</v>
      </c>
      <c r="I4456" s="2">
        <v>55000</v>
      </c>
      <c r="J4456" s="2"/>
      <c r="K4456" s="2">
        <v>9900</v>
      </c>
      <c r="L4456" s="3">
        <f t="shared" si="69"/>
        <v>64900</v>
      </c>
      <c r="M4456" s="41">
        <v>44886.729166666664</v>
      </c>
      <c r="N4456" s="39">
        <v>44309074</v>
      </c>
      <c r="O4456" s="39" t="s">
        <v>3282</v>
      </c>
      <c r="P4456" s="40" t="s">
        <v>16426</v>
      </c>
      <c r="Q4456" s="41">
        <v>44910</v>
      </c>
      <c r="R4456" s="42" t="s">
        <v>2417</v>
      </c>
      <c r="S4456" s="68"/>
    </row>
    <row r="4457" spans="1:19" s="70" customFormat="1" ht="12.75" hidden="1" customHeight="1" x14ac:dyDescent="0.2">
      <c r="A4457" s="38" t="s">
        <v>10635</v>
      </c>
      <c r="B4457" s="42" t="s">
        <v>10636</v>
      </c>
      <c r="C4457" s="42" t="s">
        <v>10637</v>
      </c>
      <c r="D4457" s="38">
        <v>128635</v>
      </c>
      <c r="E4457" s="38"/>
      <c r="F4457" s="42" t="s">
        <v>989</v>
      </c>
      <c r="G4457" s="38">
        <v>8266010171</v>
      </c>
      <c r="H4457" s="40" t="s">
        <v>10638</v>
      </c>
      <c r="I4457" s="3">
        <v>54975.44</v>
      </c>
      <c r="J4457" s="3"/>
      <c r="K4457" s="3">
        <v>9895.56</v>
      </c>
      <c r="L4457" s="3">
        <f t="shared" si="69"/>
        <v>64871</v>
      </c>
      <c r="M4457" s="41">
        <v>44572.729166666664</v>
      </c>
      <c r="N4457" s="39">
        <v>6870375092</v>
      </c>
      <c r="O4457" s="42" t="s">
        <v>315</v>
      </c>
      <c r="P4457" s="42" t="s">
        <v>10639</v>
      </c>
      <c r="Q4457" s="60">
        <v>44640</v>
      </c>
      <c r="R4457" s="42" t="s">
        <v>243</v>
      </c>
      <c r="S4457" s="68"/>
    </row>
    <row r="4458" spans="1:19" s="70" customFormat="1" ht="12.75" hidden="1" customHeight="1" x14ac:dyDescent="0.25">
      <c r="A4458" s="38" t="s">
        <v>4043</v>
      </c>
      <c r="B4458" s="42" t="s">
        <v>4044</v>
      </c>
      <c r="C4458" s="42" t="s">
        <v>4045</v>
      </c>
      <c r="D4458" s="38">
        <v>407261</v>
      </c>
      <c r="E4458" s="38"/>
      <c r="F4458" s="139" t="s">
        <v>58</v>
      </c>
      <c r="G4458" s="38">
        <v>8266011862</v>
      </c>
      <c r="H4458" s="40">
        <v>9854021306</v>
      </c>
      <c r="I4458" s="3">
        <v>54974.82</v>
      </c>
      <c r="J4458" s="3"/>
      <c r="K4458" s="3">
        <v>0</v>
      </c>
      <c r="L4458" s="3">
        <f t="shared" si="69"/>
        <v>54974.82</v>
      </c>
      <c r="M4458" s="41">
        <v>44387.729166666664</v>
      </c>
      <c r="N4458" s="39">
        <v>6870136769</v>
      </c>
      <c r="O4458" s="42" t="s">
        <v>315</v>
      </c>
      <c r="P4458" s="42"/>
      <c r="Q4458" s="60"/>
      <c r="R4458" s="42" t="s">
        <v>243</v>
      </c>
      <c r="S4458" s="68" t="s">
        <v>506</v>
      </c>
    </row>
    <row r="4459" spans="1:19" s="70" customFormat="1" ht="12.75" hidden="1" customHeight="1" x14ac:dyDescent="0.2">
      <c r="A4459" s="38" t="s">
        <v>10069</v>
      </c>
      <c r="B4459" s="42" t="s">
        <v>10070</v>
      </c>
      <c r="C4459" s="42" t="s">
        <v>10071</v>
      </c>
      <c r="D4459" s="38">
        <v>125291</v>
      </c>
      <c r="E4459" s="38"/>
      <c r="F4459" s="42" t="s">
        <v>9176</v>
      </c>
      <c r="G4459" s="38">
        <v>8266013343</v>
      </c>
      <c r="H4459" s="40">
        <v>1694</v>
      </c>
      <c r="I4459" s="3">
        <v>54870.400000000001</v>
      </c>
      <c r="J4459" s="3"/>
      <c r="K4459" s="3">
        <v>9876.6</v>
      </c>
      <c r="L4459" s="3">
        <f t="shared" si="69"/>
        <v>64747</v>
      </c>
      <c r="M4459" s="41">
        <v>44565.729166666664</v>
      </c>
      <c r="N4459" s="39">
        <v>6870360531</v>
      </c>
      <c r="O4459" s="42" t="s">
        <v>315</v>
      </c>
      <c r="P4459" s="42" t="s">
        <v>10072</v>
      </c>
      <c r="Q4459" s="60">
        <v>44609</v>
      </c>
      <c r="R4459" s="42" t="s">
        <v>243</v>
      </c>
      <c r="S4459" s="68"/>
    </row>
    <row r="4460" spans="1:19" s="70" customFormat="1" ht="12.75" hidden="1" customHeight="1" x14ac:dyDescent="0.2">
      <c r="A4460" s="38" t="s">
        <v>17675</v>
      </c>
      <c r="B4460" s="42" t="s">
        <v>17676</v>
      </c>
      <c r="C4460" s="42" t="s">
        <v>17677</v>
      </c>
      <c r="D4460" s="38">
        <v>407048</v>
      </c>
      <c r="E4460" s="38"/>
      <c r="F4460" s="42" t="s">
        <v>6256</v>
      </c>
      <c r="G4460" s="38">
        <v>8266016583</v>
      </c>
      <c r="H4460" s="40" t="s">
        <v>17678</v>
      </c>
      <c r="I4460" s="3">
        <v>54752</v>
      </c>
      <c r="J4460" s="3"/>
      <c r="K4460" s="3">
        <v>9855.3599999999988</v>
      </c>
      <c r="L4460" s="3">
        <f t="shared" si="69"/>
        <v>64607.360000000001</v>
      </c>
      <c r="M4460" s="41">
        <v>44876.729166666664</v>
      </c>
      <c r="N4460" s="39">
        <v>6870383586</v>
      </c>
      <c r="O4460" s="42" t="s">
        <v>315</v>
      </c>
      <c r="P4460" s="42" t="s">
        <v>17679</v>
      </c>
      <c r="Q4460" s="60">
        <v>44978</v>
      </c>
      <c r="R4460" s="42" t="s">
        <v>243</v>
      </c>
      <c r="S4460" s="68"/>
    </row>
    <row r="4461" spans="1:19" s="70" customFormat="1" ht="12.75" hidden="1" customHeight="1" x14ac:dyDescent="0.25">
      <c r="A4461" s="38" t="s">
        <v>2971</v>
      </c>
      <c r="B4461" s="42" t="s">
        <v>2972</v>
      </c>
      <c r="C4461" s="42" t="s">
        <v>2973</v>
      </c>
      <c r="D4461" s="38">
        <v>407261</v>
      </c>
      <c r="E4461" s="38"/>
      <c r="F4461" s="139" t="s">
        <v>58</v>
      </c>
      <c r="G4461" s="38">
        <v>8266011463</v>
      </c>
      <c r="H4461" s="40">
        <v>9854020902</v>
      </c>
      <c r="I4461" s="3">
        <v>54749.42</v>
      </c>
      <c r="J4461" s="3"/>
      <c r="K4461" s="3">
        <v>0</v>
      </c>
      <c r="L4461" s="3">
        <f t="shared" si="69"/>
        <v>54749.42</v>
      </c>
      <c r="M4461" s="41">
        <v>44361.729166666664</v>
      </c>
      <c r="N4461" s="39">
        <v>6870106657</v>
      </c>
      <c r="O4461" s="42" t="s">
        <v>315</v>
      </c>
      <c r="P4461" s="42"/>
      <c r="Q4461" s="60"/>
      <c r="R4461" s="42" t="s">
        <v>243</v>
      </c>
      <c r="S4461" s="68" t="s">
        <v>506</v>
      </c>
    </row>
    <row r="4462" spans="1:19" s="70" customFormat="1" ht="12.75" hidden="1" customHeight="1" x14ac:dyDescent="0.25">
      <c r="A4462" s="38" t="s">
        <v>3991</v>
      </c>
      <c r="B4462" s="42" t="s">
        <v>3992</v>
      </c>
      <c r="C4462" s="42" t="s">
        <v>3993</v>
      </c>
      <c r="D4462" s="38">
        <v>407261</v>
      </c>
      <c r="E4462" s="38"/>
      <c r="F4462" s="139" t="s">
        <v>58</v>
      </c>
      <c r="G4462" s="38">
        <v>8266011862</v>
      </c>
      <c r="H4462" s="40">
        <v>9854021298</v>
      </c>
      <c r="I4462" s="3">
        <v>54749.42</v>
      </c>
      <c r="J4462" s="3"/>
      <c r="K4462" s="3">
        <v>0</v>
      </c>
      <c r="L4462" s="3">
        <f t="shared" si="69"/>
        <v>54749.42</v>
      </c>
      <c r="M4462" s="41">
        <v>44385.729166666664</v>
      </c>
      <c r="N4462" s="39">
        <v>6870134271</v>
      </c>
      <c r="O4462" s="42" t="s">
        <v>315</v>
      </c>
      <c r="P4462" s="42"/>
      <c r="Q4462" s="60"/>
      <c r="R4462" s="42" t="s">
        <v>243</v>
      </c>
      <c r="S4462" s="68" t="s">
        <v>506</v>
      </c>
    </row>
    <row r="4463" spans="1:19" s="70" customFormat="1" ht="12.75" hidden="1" customHeight="1" x14ac:dyDescent="0.2">
      <c r="A4463" s="38" t="s">
        <v>10961</v>
      </c>
      <c r="B4463" s="42" t="s">
        <v>10962</v>
      </c>
      <c r="C4463" s="42" t="s">
        <v>10963</v>
      </c>
      <c r="D4463" s="38">
        <v>821146</v>
      </c>
      <c r="E4463" s="38"/>
      <c r="F4463" s="42" t="s">
        <v>446</v>
      </c>
      <c r="G4463" s="38">
        <v>8263000191</v>
      </c>
      <c r="H4463" s="40" t="s">
        <v>10964</v>
      </c>
      <c r="I4463" s="3">
        <v>54600</v>
      </c>
      <c r="J4463" s="3"/>
      <c r="K4463" s="3">
        <v>9828</v>
      </c>
      <c r="L4463" s="3">
        <f t="shared" si="69"/>
        <v>64428</v>
      </c>
      <c r="M4463" s="41">
        <v>44572.729166666664</v>
      </c>
      <c r="N4463" s="39">
        <v>6870391705</v>
      </c>
      <c r="O4463" s="42" t="s">
        <v>315</v>
      </c>
      <c r="P4463" s="42">
        <v>202253657672</v>
      </c>
      <c r="Q4463" s="60">
        <v>44618</v>
      </c>
      <c r="R4463" s="42" t="s">
        <v>243</v>
      </c>
      <c r="S4463" s="68"/>
    </row>
    <row r="4464" spans="1:19" s="70" customFormat="1" ht="12.75" hidden="1" customHeight="1" x14ac:dyDescent="0.25">
      <c r="A4464" s="38" t="s">
        <v>2253</v>
      </c>
      <c r="B4464" s="39" t="s">
        <v>2254</v>
      </c>
      <c r="C4464" s="39" t="s">
        <v>2255</v>
      </c>
      <c r="D4464" s="38">
        <v>407261</v>
      </c>
      <c r="E4464" s="38"/>
      <c r="F4464" s="138" t="s">
        <v>58</v>
      </c>
      <c r="G4464" s="38">
        <v>8266011090</v>
      </c>
      <c r="H4464" s="40">
        <v>9854020382</v>
      </c>
      <c r="I4464" s="2">
        <v>54501.48</v>
      </c>
      <c r="J4464" s="2"/>
      <c r="K4464" s="2">
        <v>0</v>
      </c>
      <c r="L4464" s="3">
        <f t="shared" si="69"/>
        <v>54501.48</v>
      </c>
      <c r="M4464" s="41">
        <v>44342.729166666664</v>
      </c>
      <c r="N4464" s="39">
        <v>6870071420</v>
      </c>
      <c r="O4464" s="39" t="s">
        <v>52</v>
      </c>
      <c r="P4464" s="40"/>
      <c r="Q4464" s="41"/>
      <c r="R4464" s="39" t="s">
        <v>54</v>
      </c>
      <c r="S4464" s="68"/>
    </row>
    <row r="4465" spans="1:19" s="70" customFormat="1" ht="12.75" hidden="1" customHeight="1" x14ac:dyDescent="0.2">
      <c r="A4465" s="38" t="s">
        <v>18351</v>
      </c>
      <c r="B4465" s="39" t="s">
        <v>18352</v>
      </c>
      <c r="C4465" s="39" t="s">
        <v>18353</v>
      </c>
      <c r="D4465" s="38">
        <v>507203</v>
      </c>
      <c r="E4465" s="38"/>
      <c r="F4465" s="39" t="s">
        <v>17373</v>
      </c>
      <c r="G4465" s="38">
        <v>8263000250</v>
      </c>
      <c r="H4465" s="40">
        <v>3722014424</v>
      </c>
      <c r="I4465" s="2">
        <v>54400</v>
      </c>
      <c r="J4465" s="2"/>
      <c r="K4465" s="2">
        <v>9792</v>
      </c>
      <c r="L4465" s="3">
        <f t="shared" si="69"/>
        <v>64192</v>
      </c>
      <c r="M4465" s="41">
        <v>44894.729166666664</v>
      </c>
      <c r="N4465" s="39">
        <v>6870434425</v>
      </c>
      <c r="O4465" s="39" t="s">
        <v>3282</v>
      </c>
      <c r="P4465" s="40" t="s">
        <v>18350</v>
      </c>
      <c r="Q4465" s="41">
        <v>45017</v>
      </c>
      <c r="R4465" s="42" t="s">
        <v>2417</v>
      </c>
      <c r="S4465" s="68"/>
    </row>
    <row r="4466" spans="1:19" s="70" customFormat="1" ht="12.75" hidden="1" customHeight="1" x14ac:dyDescent="0.25">
      <c r="A4466" s="38" t="s">
        <v>4214</v>
      </c>
      <c r="B4466" s="42" t="s">
        <v>4215</v>
      </c>
      <c r="C4466" s="42" t="s">
        <v>4216</v>
      </c>
      <c r="D4466" s="38">
        <v>407261</v>
      </c>
      <c r="E4466" s="38"/>
      <c r="F4466" s="139" t="s">
        <v>58</v>
      </c>
      <c r="G4466" s="38">
        <v>8266011862</v>
      </c>
      <c r="H4466" s="40">
        <v>9854021314</v>
      </c>
      <c r="I4466" s="3">
        <v>54343.7</v>
      </c>
      <c r="J4466" s="3"/>
      <c r="K4466" s="3">
        <v>0</v>
      </c>
      <c r="L4466" s="3">
        <f t="shared" si="69"/>
        <v>54343.7</v>
      </c>
      <c r="M4466" s="41">
        <v>44392.729166666664</v>
      </c>
      <c r="N4466" s="39">
        <v>6870143580</v>
      </c>
      <c r="O4466" s="42" t="s">
        <v>315</v>
      </c>
      <c r="P4466" s="42"/>
      <c r="Q4466" s="60"/>
      <c r="R4466" s="42" t="s">
        <v>243</v>
      </c>
      <c r="S4466" s="68" t="s">
        <v>506</v>
      </c>
    </row>
    <row r="4467" spans="1:19" s="70" customFormat="1" ht="12.75" hidden="1" customHeight="1" x14ac:dyDescent="0.25">
      <c r="A4467" s="38" t="s">
        <v>3360</v>
      </c>
      <c r="B4467" s="42" t="s">
        <v>3361</v>
      </c>
      <c r="C4467" s="42" t="s">
        <v>3362</v>
      </c>
      <c r="D4467" s="38">
        <v>407261</v>
      </c>
      <c r="E4467" s="38"/>
      <c r="F4467" s="139" t="s">
        <v>58</v>
      </c>
      <c r="G4467" s="38">
        <v>8266011463</v>
      </c>
      <c r="H4467" s="40">
        <v>9854021060</v>
      </c>
      <c r="I4467" s="3">
        <v>54298.62</v>
      </c>
      <c r="J4467" s="3"/>
      <c r="K4467" s="3">
        <v>0</v>
      </c>
      <c r="L4467" s="3">
        <f t="shared" si="69"/>
        <v>54298.62</v>
      </c>
      <c r="M4467" s="41">
        <v>44368.729166666664</v>
      </c>
      <c r="N4467" s="39">
        <v>6870120380</v>
      </c>
      <c r="O4467" s="42" t="s">
        <v>315</v>
      </c>
      <c r="P4467" s="42"/>
      <c r="Q4467" s="60"/>
      <c r="R4467" s="42" t="s">
        <v>243</v>
      </c>
      <c r="S4467" s="68" t="s">
        <v>506</v>
      </c>
    </row>
    <row r="4468" spans="1:19" s="70" customFormat="1" ht="12.75" hidden="1" customHeight="1" x14ac:dyDescent="0.2">
      <c r="A4468" s="38" t="s">
        <v>12578</v>
      </c>
      <c r="B4468" s="39" t="s">
        <v>12579</v>
      </c>
      <c r="C4468" s="39" t="s">
        <v>12580</v>
      </c>
      <c r="D4468" s="38">
        <v>934550</v>
      </c>
      <c r="E4468" s="38"/>
      <c r="F4468" s="39" t="s">
        <v>2336</v>
      </c>
      <c r="G4468" s="38">
        <v>8268008158</v>
      </c>
      <c r="H4468" s="40" t="s">
        <v>12581</v>
      </c>
      <c r="I4468" s="2">
        <v>54250.847457627118</v>
      </c>
      <c r="J4468" s="2"/>
      <c r="K4468" s="2">
        <v>9765.1525423728817</v>
      </c>
      <c r="L4468" s="3">
        <f t="shared" si="69"/>
        <v>64016</v>
      </c>
      <c r="M4468" s="41">
        <v>44656.729166666664</v>
      </c>
      <c r="N4468" s="39">
        <v>43847638</v>
      </c>
      <c r="O4468" s="39" t="s">
        <v>3282</v>
      </c>
      <c r="P4468" s="40" t="s">
        <v>12582</v>
      </c>
      <c r="Q4468" s="41">
        <v>44674</v>
      </c>
      <c r="R4468" s="42" t="s">
        <v>2417</v>
      </c>
      <c r="S4468" s="68"/>
    </row>
    <row r="4469" spans="1:19" s="70" customFormat="1" ht="12.75" hidden="1" customHeight="1" x14ac:dyDescent="0.2">
      <c r="A4469" s="38" t="s">
        <v>11697</v>
      </c>
      <c r="B4469" s="42" t="s">
        <v>11698</v>
      </c>
      <c r="C4469" s="42" t="s">
        <v>11699</v>
      </c>
      <c r="D4469" s="38">
        <v>816273</v>
      </c>
      <c r="E4469" s="38"/>
      <c r="F4469" s="42" t="s">
        <v>51</v>
      </c>
      <c r="G4469" s="38">
        <v>8268005602</v>
      </c>
      <c r="H4469" s="40">
        <v>417</v>
      </c>
      <c r="I4469" s="3">
        <v>54250</v>
      </c>
      <c r="J4469" s="3"/>
      <c r="K4469" s="3">
        <v>9765</v>
      </c>
      <c r="L4469" s="3">
        <f t="shared" si="69"/>
        <v>64015</v>
      </c>
      <c r="M4469" s="41">
        <v>44623</v>
      </c>
      <c r="N4469" s="39">
        <v>44445114</v>
      </c>
      <c r="O4469" s="42" t="s">
        <v>315</v>
      </c>
      <c r="P4469" s="42" t="s">
        <v>11700</v>
      </c>
      <c r="Q4469" s="60">
        <v>44650</v>
      </c>
      <c r="R4469" s="42" t="s">
        <v>243</v>
      </c>
      <c r="S4469" s="68"/>
    </row>
    <row r="4470" spans="1:19" s="70" customFormat="1" ht="12.75" hidden="1" customHeight="1" x14ac:dyDescent="0.2">
      <c r="A4470" s="38" t="s">
        <v>23032</v>
      </c>
      <c r="B4470" s="39" t="s">
        <v>23033</v>
      </c>
      <c r="C4470" s="39" t="s">
        <v>23034</v>
      </c>
      <c r="D4470" s="38">
        <v>822647</v>
      </c>
      <c r="E4470" s="38"/>
      <c r="F4470" s="39" t="s">
        <v>19117</v>
      </c>
      <c r="G4470" s="38">
        <v>8268015465</v>
      </c>
      <c r="H4470" s="40">
        <v>13</v>
      </c>
      <c r="I4470" s="2">
        <v>54180.88</v>
      </c>
      <c r="J4470" s="2"/>
      <c r="K4470" s="2">
        <v>0</v>
      </c>
      <c r="L4470" s="3">
        <f t="shared" si="69"/>
        <v>54180.88</v>
      </c>
      <c r="M4470" s="41">
        <v>45469.729166666664</v>
      </c>
      <c r="N4470" s="39">
        <v>160900223</v>
      </c>
      <c r="O4470" s="39" t="s">
        <v>3282</v>
      </c>
      <c r="P4470" s="40"/>
      <c r="Q4470" s="41"/>
      <c r="R4470" s="42" t="s">
        <v>2417</v>
      </c>
      <c r="S4470" s="68"/>
    </row>
    <row r="4471" spans="1:19" s="70" customFormat="1" ht="12.75" hidden="1" customHeight="1" x14ac:dyDescent="0.25">
      <c r="A4471" s="38" t="s">
        <v>2722</v>
      </c>
      <c r="B4471" s="42" t="s">
        <v>2723</v>
      </c>
      <c r="C4471" s="42" t="s">
        <v>2724</v>
      </c>
      <c r="D4471" s="38">
        <v>407261</v>
      </c>
      <c r="E4471" s="38"/>
      <c r="F4471" s="139" t="s">
        <v>58</v>
      </c>
      <c r="G4471" s="38">
        <v>8266011463</v>
      </c>
      <c r="H4471" s="40">
        <v>9854020706</v>
      </c>
      <c r="I4471" s="3">
        <v>54163.38</v>
      </c>
      <c r="J4471" s="3"/>
      <c r="K4471" s="3">
        <v>0</v>
      </c>
      <c r="L4471" s="3">
        <f t="shared" si="69"/>
        <v>54163.38</v>
      </c>
      <c r="M4471" s="41">
        <v>44355.729166666664</v>
      </c>
      <c r="N4471" s="39">
        <v>6870099813</v>
      </c>
      <c r="O4471" s="42" t="s">
        <v>315</v>
      </c>
      <c r="P4471" s="42"/>
      <c r="Q4471" s="60"/>
      <c r="R4471" s="42" t="s">
        <v>243</v>
      </c>
      <c r="S4471" s="68" t="s">
        <v>506</v>
      </c>
    </row>
    <row r="4472" spans="1:19" s="70" customFormat="1" ht="12.75" hidden="1" customHeight="1" x14ac:dyDescent="0.25">
      <c r="A4472" s="38" t="s">
        <v>3366</v>
      </c>
      <c r="B4472" s="42" t="s">
        <v>3367</v>
      </c>
      <c r="C4472" s="42" t="s">
        <v>3368</v>
      </c>
      <c r="D4472" s="38">
        <v>407261</v>
      </c>
      <c r="E4472" s="38"/>
      <c r="F4472" s="139" t="s">
        <v>58</v>
      </c>
      <c r="G4472" s="38">
        <v>8266011862</v>
      </c>
      <c r="H4472" s="40">
        <v>9854021147</v>
      </c>
      <c r="I4472" s="3">
        <v>54163.38</v>
      </c>
      <c r="J4472" s="3"/>
      <c r="K4472" s="3">
        <v>0</v>
      </c>
      <c r="L4472" s="3">
        <f t="shared" si="69"/>
        <v>54163.38</v>
      </c>
      <c r="M4472" s="41">
        <v>44374.729166666664</v>
      </c>
      <c r="N4472" s="39">
        <v>6870120390</v>
      </c>
      <c r="O4472" s="42" t="s">
        <v>315</v>
      </c>
      <c r="P4472" s="42"/>
      <c r="Q4472" s="60"/>
      <c r="R4472" s="42" t="s">
        <v>243</v>
      </c>
      <c r="S4472" s="68"/>
    </row>
    <row r="4473" spans="1:19" s="70" customFormat="1" ht="12.75" hidden="1" customHeight="1" x14ac:dyDescent="0.2">
      <c r="A4473" s="38" t="s">
        <v>22693</v>
      </c>
      <c r="B4473" s="39"/>
      <c r="C4473" s="39"/>
      <c r="D4473" s="38"/>
      <c r="E4473" s="38"/>
      <c r="F4473" s="39" t="s">
        <v>3025</v>
      </c>
      <c r="G4473" s="38"/>
      <c r="H4473" s="40"/>
      <c r="I4473" s="2">
        <v>54025</v>
      </c>
      <c r="J4473" s="2"/>
      <c r="K4473" s="2">
        <v>0</v>
      </c>
      <c r="L4473" s="3">
        <f t="shared" si="69"/>
        <v>54025</v>
      </c>
      <c r="M4473" s="41">
        <v>45436</v>
      </c>
      <c r="N4473" s="39"/>
      <c r="O4473" s="39" t="s">
        <v>1933</v>
      </c>
      <c r="P4473" s="40"/>
      <c r="Q4473" s="41"/>
      <c r="R4473" s="62" t="s">
        <v>25</v>
      </c>
      <c r="S4473" s="68"/>
    </row>
    <row r="4474" spans="1:19" s="70" customFormat="1" ht="15" hidden="1" customHeight="1" x14ac:dyDescent="0.25">
      <c r="A4474" s="76" t="s">
        <v>156</v>
      </c>
      <c r="B4474" s="77" t="s">
        <v>157</v>
      </c>
      <c r="C4474" s="77" t="s">
        <v>158</v>
      </c>
      <c r="D4474" s="76">
        <v>124567</v>
      </c>
      <c r="E4474" s="76"/>
      <c r="F4474" s="77" t="s">
        <v>159</v>
      </c>
      <c r="G4474" s="76">
        <v>8263000054</v>
      </c>
      <c r="H4474" s="78">
        <v>1328</v>
      </c>
      <c r="I4474" s="79">
        <v>54000</v>
      </c>
      <c r="J4474" s="79"/>
      <c r="K4474" s="79">
        <v>0</v>
      </c>
      <c r="L4474" s="80">
        <f t="shared" si="69"/>
        <v>54000</v>
      </c>
      <c r="M4474" s="81">
        <v>44145.729166666664</v>
      </c>
      <c r="N4474" s="77">
        <v>3445013749</v>
      </c>
      <c r="O4474" s="77" t="s">
        <v>52</v>
      </c>
      <c r="P4474" s="78" t="s">
        <v>160</v>
      </c>
      <c r="Q4474" s="81">
        <v>44175</v>
      </c>
      <c r="R4474" s="77" t="s">
        <v>54</v>
      </c>
      <c r="S4474" s="83"/>
    </row>
    <row r="4475" spans="1:19" s="70" customFormat="1" ht="12.75" hidden="1" customHeight="1" x14ac:dyDescent="0.2">
      <c r="A4475" s="38" t="s">
        <v>3859</v>
      </c>
      <c r="B4475" s="42" t="s">
        <v>3860</v>
      </c>
      <c r="C4475" s="42" t="s">
        <v>3861</v>
      </c>
      <c r="D4475" s="38">
        <v>407022</v>
      </c>
      <c r="E4475" s="38"/>
      <c r="F4475" s="42" t="s">
        <v>3856</v>
      </c>
      <c r="G4475" s="38">
        <v>8266010068</v>
      </c>
      <c r="H4475" s="40" t="s">
        <v>3862</v>
      </c>
      <c r="I4475" s="3">
        <v>54000</v>
      </c>
      <c r="J4475" s="3"/>
      <c r="K4475" s="3">
        <v>6480</v>
      </c>
      <c r="L4475" s="3">
        <f t="shared" si="69"/>
        <v>60480</v>
      </c>
      <c r="M4475" s="41">
        <v>44248.729166666664</v>
      </c>
      <c r="N4475" s="39">
        <v>6870128665</v>
      </c>
      <c r="O4475" s="42" t="s">
        <v>315</v>
      </c>
      <c r="P4475" s="42" t="s">
        <v>3858</v>
      </c>
      <c r="Q4475" s="60">
        <v>44397</v>
      </c>
      <c r="R4475" s="42" t="s">
        <v>243</v>
      </c>
      <c r="S4475" s="68"/>
    </row>
    <row r="4476" spans="1:19" s="70" customFormat="1" ht="12.75" hidden="1" customHeight="1" x14ac:dyDescent="0.2">
      <c r="A4476" s="38" t="s">
        <v>14608</v>
      </c>
      <c r="B4476" s="39" t="s">
        <v>14609</v>
      </c>
      <c r="C4476" s="39" t="s">
        <v>14610</v>
      </c>
      <c r="D4476" s="38">
        <v>122828</v>
      </c>
      <c r="E4476" s="38"/>
      <c r="F4476" s="39" t="s">
        <v>7479</v>
      </c>
      <c r="G4476" s="38">
        <v>8266015263</v>
      </c>
      <c r="H4476" s="40" t="s">
        <v>14611</v>
      </c>
      <c r="I4476" s="2">
        <v>54000</v>
      </c>
      <c r="J4476" s="2"/>
      <c r="K4476" s="2">
        <v>9720</v>
      </c>
      <c r="L4476" s="3">
        <f t="shared" si="69"/>
        <v>63720</v>
      </c>
      <c r="M4476" s="41">
        <v>44761.729166666664</v>
      </c>
      <c r="N4476" s="39">
        <v>6870139346</v>
      </c>
      <c r="O4476" s="39" t="s">
        <v>3282</v>
      </c>
      <c r="P4476" s="40" t="s">
        <v>14612</v>
      </c>
      <c r="Q4476" s="41">
        <v>44782</v>
      </c>
      <c r="R4476" s="42" t="s">
        <v>2417</v>
      </c>
      <c r="S4476" s="68"/>
    </row>
    <row r="4477" spans="1:19" s="70" customFormat="1" ht="12.75" hidden="1" customHeight="1" x14ac:dyDescent="0.2">
      <c r="A4477" s="38" t="s">
        <v>15112</v>
      </c>
      <c r="B4477" s="39" t="s">
        <v>15113</v>
      </c>
      <c r="C4477" s="39" t="s">
        <v>15114</v>
      </c>
      <c r="D4477" s="38">
        <v>821383</v>
      </c>
      <c r="E4477" s="38"/>
      <c r="F4477" s="39" t="s">
        <v>4736</v>
      </c>
      <c r="G4477" s="38">
        <v>8268009697</v>
      </c>
      <c r="H4477" s="40" t="s">
        <v>15115</v>
      </c>
      <c r="I4477" s="2">
        <v>54000</v>
      </c>
      <c r="J4477" s="2"/>
      <c r="K4477" s="2">
        <v>9720</v>
      </c>
      <c r="L4477" s="3">
        <f t="shared" si="69"/>
        <v>63720</v>
      </c>
      <c r="M4477" s="41">
        <v>44789.729166666664</v>
      </c>
      <c r="N4477" s="39">
        <v>44108833</v>
      </c>
      <c r="O4477" s="39" t="s">
        <v>3282</v>
      </c>
      <c r="P4477" s="40" t="s">
        <v>15116</v>
      </c>
      <c r="Q4477" s="41">
        <v>44809</v>
      </c>
      <c r="R4477" s="42" t="s">
        <v>2417</v>
      </c>
      <c r="S4477" s="68"/>
    </row>
    <row r="4478" spans="1:19" s="70" customFormat="1" ht="12.75" hidden="1" customHeight="1" x14ac:dyDescent="0.2">
      <c r="A4478" s="38" t="s">
        <v>18664</v>
      </c>
      <c r="B4478" s="39" t="s">
        <v>18665</v>
      </c>
      <c r="C4478" s="39" t="s">
        <v>18666</v>
      </c>
      <c r="D4478" s="38">
        <v>816655</v>
      </c>
      <c r="E4478" s="38"/>
      <c r="F4478" s="42" t="s">
        <v>782</v>
      </c>
      <c r="G4478" s="38">
        <v>8266016192</v>
      </c>
      <c r="H4478" s="40">
        <v>378</v>
      </c>
      <c r="I4478" s="2">
        <v>54000</v>
      </c>
      <c r="J4478" s="2"/>
      <c r="K4478" s="2">
        <v>9720</v>
      </c>
      <c r="L4478" s="3">
        <f t="shared" si="69"/>
        <v>63720</v>
      </c>
      <c r="M4478" s="41">
        <v>44958.729166666664</v>
      </c>
      <c r="N4478" s="39">
        <v>1246307768</v>
      </c>
      <c r="O4478" s="39" t="s">
        <v>52</v>
      </c>
      <c r="P4478" s="40" t="s">
        <v>18667</v>
      </c>
      <c r="Q4478" s="41">
        <v>45035</v>
      </c>
      <c r="R4478" s="39" t="s">
        <v>54</v>
      </c>
      <c r="S4478" s="68"/>
    </row>
    <row r="4479" spans="1:19" s="70" customFormat="1" ht="12.75" hidden="1" customHeight="1" x14ac:dyDescent="0.2">
      <c r="A4479" s="38" t="s">
        <v>18788</v>
      </c>
      <c r="B4479" s="39" t="s">
        <v>18789</v>
      </c>
      <c r="C4479" s="39" t="s">
        <v>18790</v>
      </c>
      <c r="D4479" s="38">
        <v>816655</v>
      </c>
      <c r="E4479" s="38"/>
      <c r="F4479" s="42" t="s">
        <v>782</v>
      </c>
      <c r="G4479" s="38">
        <v>8266016192</v>
      </c>
      <c r="H4479" s="40">
        <v>389</v>
      </c>
      <c r="I4479" s="2">
        <v>54000</v>
      </c>
      <c r="J4479" s="2"/>
      <c r="K4479" s="2">
        <v>9720</v>
      </c>
      <c r="L4479" s="3">
        <f t="shared" si="69"/>
        <v>63720</v>
      </c>
      <c r="M4479" s="41">
        <v>44987.729166666664</v>
      </c>
      <c r="N4479" s="39">
        <v>1246319992</v>
      </c>
      <c r="O4479" s="39" t="s">
        <v>52</v>
      </c>
      <c r="P4479" s="40" t="s">
        <v>18791</v>
      </c>
      <c r="Q4479" s="41">
        <v>45038</v>
      </c>
      <c r="R4479" s="39" t="s">
        <v>54</v>
      </c>
      <c r="S4479" s="68"/>
    </row>
    <row r="4480" spans="1:19" s="70" customFormat="1" ht="12.75" hidden="1" customHeight="1" x14ac:dyDescent="0.2">
      <c r="A4480" s="38" t="s">
        <v>16014</v>
      </c>
      <c r="B4480" s="39" t="s">
        <v>16015</v>
      </c>
      <c r="C4480" s="39"/>
      <c r="D4480" s="58">
        <v>118480</v>
      </c>
      <c r="E4480" s="58"/>
      <c r="F4480" s="39" t="s">
        <v>9826</v>
      </c>
      <c r="G4480" s="38">
        <v>8265000205</v>
      </c>
      <c r="H4480" s="40" t="s">
        <v>16016</v>
      </c>
      <c r="I4480" s="2">
        <v>53910</v>
      </c>
      <c r="J4480" s="2"/>
      <c r="K4480" s="2">
        <v>9703.7999999999993</v>
      </c>
      <c r="L4480" s="3">
        <f t="shared" si="69"/>
        <v>63613.8</v>
      </c>
      <c r="M4480" s="41">
        <v>44876</v>
      </c>
      <c r="N4480" s="39"/>
      <c r="O4480" s="39" t="s">
        <v>3282</v>
      </c>
      <c r="P4480" s="40"/>
      <c r="Q4480" s="41"/>
      <c r="R4480" s="42" t="s">
        <v>2417</v>
      </c>
      <c r="S4480" s="68"/>
    </row>
    <row r="4481" spans="1:19" s="70" customFormat="1" ht="12.75" hidden="1" customHeight="1" x14ac:dyDescent="0.2">
      <c r="A4481" s="38" t="s">
        <v>18368</v>
      </c>
      <c r="B4481" s="39" t="s">
        <v>18369</v>
      </c>
      <c r="C4481" s="39" t="s">
        <v>18370</v>
      </c>
      <c r="D4481" s="38">
        <v>821146</v>
      </c>
      <c r="E4481" s="38"/>
      <c r="F4481" s="42" t="s">
        <v>446</v>
      </c>
      <c r="G4481" s="38">
        <v>8268008478</v>
      </c>
      <c r="H4481" s="40" t="s">
        <v>18371</v>
      </c>
      <c r="I4481" s="2">
        <v>53657</v>
      </c>
      <c r="J4481" s="2"/>
      <c r="K4481" s="2">
        <v>0</v>
      </c>
      <c r="L4481" s="3">
        <f t="shared" si="69"/>
        <v>53657</v>
      </c>
      <c r="M4481" s="41">
        <v>44937.729166666664</v>
      </c>
      <c r="N4481" s="39">
        <v>44571518</v>
      </c>
      <c r="O4481" s="39" t="s">
        <v>3282</v>
      </c>
      <c r="P4481" s="40">
        <v>303298297224</v>
      </c>
      <c r="Q4481" s="41">
        <v>45016</v>
      </c>
      <c r="R4481" s="42" t="s">
        <v>2417</v>
      </c>
      <c r="S4481" s="68"/>
    </row>
    <row r="4482" spans="1:19" s="70" customFormat="1" ht="12.75" hidden="1" customHeight="1" x14ac:dyDescent="0.2">
      <c r="A4482" s="38" t="s">
        <v>22239</v>
      </c>
      <c r="B4482" s="39" t="s">
        <v>22240</v>
      </c>
      <c r="C4482" s="39" t="s">
        <v>22241</v>
      </c>
      <c r="D4482" s="38">
        <v>816655</v>
      </c>
      <c r="E4482" s="38"/>
      <c r="F4482" s="42" t="s">
        <v>782</v>
      </c>
      <c r="G4482" s="38">
        <v>8268013271</v>
      </c>
      <c r="H4482" s="40">
        <v>637</v>
      </c>
      <c r="I4482" s="2">
        <v>53640</v>
      </c>
      <c r="J4482" s="2"/>
      <c r="K4482" s="2">
        <v>9655.1999999999989</v>
      </c>
      <c r="L4482" s="3">
        <f t="shared" si="69"/>
        <v>63295.199999999997</v>
      </c>
      <c r="M4482" s="41">
        <v>45370.729166666664</v>
      </c>
      <c r="N4482" s="39">
        <v>161159378</v>
      </c>
      <c r="O4482" s="39" t="s">
        <v>3282</v>
      </c>
      <c r="P4482" s="40" t="s">
        <v>22242</v>
      </c>
      <c r="Q4482" s="41">
        <v>45380</v>
      </c>
      <c r="R4482" s="42" t="s">
        <v>2417</v>
      </c>
      <c r="S4482" s="68"/>
    </row>
    <row r="4483" spans="1:19" s="70" customFormat="1" ht="12.75" hidden="1" customHeight="1" x14ac:dyDescent="0.2">
      <c r="A4483" s="38">
        <v>267</v>
      </c>
      <c r="B4483" s="39" t="s">
        <v>18799</v>
      </c>
      <c r="C4483" s="39" t="s">
        <v>18800</v>
      </c>
      <c r="D4483" s="38">
        <v>407464</v>
      </c>
      <c r="E4483" s="38"/>
      <c r="F4483" s="39" t="s">
        <v>1230</v>
      </c>
      <c r="G4483" s="38">
        <v>8268011623</v>
      </c>
      <c r="H4483" s="40" t="s">
        <v>18801</v>
      </c>
      <c r="I4483" s="2">
        <v>53600</v>
      </c>
      <c r="J4483" s="2"/>
      <c r="K4483" s="2">
        <v>9648</v>
      </c>
      <c r="L4483" s="3">
        <f t="shared" si="69"/>
        <v>63248</v>
      </c>
      <c r="M4483" s="41">
        <v>45016.729166666664</v>
      </c>
      <c r="N4483" s="39">
        <v>160308062</v>
      </c>
      <c r="O4483" s="39" t="s">
        <v>8899</v>
      </c>
      <c r="P4483" s="40" t="s">
        <v>18745</v>
      </c>
      <c r="Q4483" s="41">
        <v>45048</v>
      </c>
      <c r="R4483" s="42" t="s">
        <v>8901</v>
      </c>
      <c r="S4483" s="68"/>
    </row>
    <row r="4484" spans="1:19" s="70" customFormat="1" ht="12.75" hidden="1" customHeight="1" x14ac:dyDescent="0.2">
      <c r="A4484" s="38" t="s">
        <v>10081</v>
      </c>
      <c r="B4484" s="42" t="s">
        <v>10082</v>
      </c>
      <c r="C4484" s="42" t="s">
        <v>10083</v>
      </c>
      <c r="D4484" s="38">
        <v>407000</v>
      </c>
      <c r="E4484" s="38"/>
      <c r="F4484" s="42" t="s">
        <v>9730</v>
      </c>
      <c r="G4484" s="38">
        <v>8266013050</v>
      </c>
      <c r="H4484" s="40" t="s">
        <v>10084</v>
      </c>
      <c r="I4484" s="3">
        <v>53503.796610169498</v>
      </c>
      <c r="J4484" s="3"/>
      <c r="K4484" s="3">
        <v>9630.6833898305085</v>
      </c>
      <c r="L4484" s="3">
        <f t="shared" si="69"/>
        <v>63134.48000000001</v>
      </c>
      <c r="M4484" s="41">
        <v>44561.729166666664</v>
      </c>
      <c r="N4484" s="39">
        <v>6870361681</v>
      </c>
      <c r="O4484" s="42" t="s">
        <v>315</v>
      </c>
      <c r="P4484" s="42">
        <v>202010237874</v>
      </c>
      <c r="Q4484" s="60">
        <v>44594</v>
      </c>
      <c r="R4484" s="42" t="s">
        <v>243</v>
      </c>
      <c r="S4484" s="68"/>
    </row>
    <row r="4485" spans="1:19" s="70" customFormat="1" ht="12.75" hidden="1" customHeight="1" x14ac:dyDescent="0.2">
      <c r="A4485" s="38" t="s">
        <v>11672</v>
      </c>
      <c r="B4485" s="42" t="s">
        <v>11673</v>
      </c>
      <c r="C4485" s="42" t="s">
        <v>11674</v>
      </c>
      <c r="D4485" s="38">
        <v>500071</v>
      </c>
      <c r="E4485" s="38"/>
      <c r="F4485" s="42" t="s">
        <v>584</v>
      </c>
      <c r="G4485" s="38">
        <v>8266013649</v>
      </c>
      <c r="H4485" s="40" t="s">
        <v>11675</v>
      </c>
      <c r="I4485" s="3">
        <v>53285.53</v>
      </c>
      <c r="J4485" s="3"/>
      <c r="K4485" s="3">
        <v>9591.4699999999993</v>
      </c>
      <c r="L4485" s="3">
        <f t="shared" si="69"/>
        <v>62877</v>
      </c>
      <c r="M4485" s="41">
        <v>44601.729166666664</v>
      </c>
      <c r="N4485" s="39">
        <v>6870425169</v>
      </c>
      <c r="O4485" s="42" t="s">
        <v>315</v>
      </c>
      <c r="P4485" s="42" t="s">
        <v>11676</v>
      </c>
      <c r="Q4485" s="60">
        <v>44642</v>
      </c>
      <c r="R4485" s="42" t="s">
        <v>243</v>
      </c>
      <c r="S4485" s="68"/>
    </row>
    <row r="4486" spans="1:19" s="70" customFormat="1" ht="12.75" hidden="1" customHeight="1" x14ac:dyDescent="0.2">
      <c r="A4486" s="38" t="s">
        <v>19985</v>
      </c>
      <c r="B4486" s="39" t="s">
        <v>19986</v>
      </c>
      <c r="C4486" s="39" t="s">
        <v>19987</v>
      </c>
      <c r="D4486" s="38">
        <v>919962</v>
      </c>
      <c r="E4486" s="38"/>
      <c r="F4486" s="39" t="s">
        <v>6950</v>
      </c>
      <c r="G4486" s="38">
        <v>8263000121</v>
      </c>
      <c r="H4486" s="40" t="s">
        <v>19988</v>
      </c>
      <c r="I4486" s="3">
        <v>53239.8</v>
      </c>
      <c r="J4486" s="3"/>
      <c r="K4486" s="2">
        <v>9583.2000000000007</v>
      </c>
      <c r="L4486" s="3">
        <f t="shared" ref="L4486:L4549" si="70">SUM(I4486:K4486)</f>
        <v>62823</v>
      </c>
      <c r="M4486" s="41">
        <v>45057.729166666664</v>
      </c>
      <c r="N4486" s="39">
        <v>1246465965</v>
      </c>
      <c r="O4486" s="39" t="s">
        <v>3282</v>
      </c>
      <c r="P4486" s="40"/>
      <c r="Q4486" s="41"/>
      <c r="R4486" s="42" t="s">
        <v>2417</v>
      </c>
      <c r="S4486" s="68"/>
    </row>
    <row r="4487" spans="1:19" s="70" customFormat="1" ht="12.75" hidden="1" customHeight="1" x14ac:dyDescent="0.2">
      <c r="A4487" s="38" t="s">
        <v>17221</v>
      </c>
      <c r="B4487" s="42" t="s">
        <v>17222</v>
      </c>
      <c r="C4487" s="42" t="s">
        <v>17223</v>
      </c>
      <c r="D4487" s="38">
        <v>501497</v>
      </c>
      <c r="E4487" s="38"/>
      <c r="F4487" s="42" t="s">
        <v>7579</v>
      </c>
      <c r="G4487" s="38">
        <v>8263000099</v>
      </c>
      <c r="H4487" s="40" t="s">
        <v>17224</v>
      </c>
      <c r="I4487" s="3">
        <v>53100</v>
      </c>
      <c r="J4487" s="3"/>
      <c r="K4487" s="3">
        <v>0</v>
      </c>
      <c r="L4487" s="3">
        <f t="shared" si="70"/>
        <v>53100</v>
      </c>
      <c r="M4487" s="41">
        <v>44539.729166666664</v>
      </c>
      <c r="N4487" s="39">
        <v>6870448792</v>
      </c>
      <c r="O4487" s="42" t="s">
        <v>315</v>
      </c>
      <c r="P4487" s="42"/>
      <c r="Q4487" s="60"/>
      <c r="R4487" s="42" t="s">
        <v>243</v>
      </c>
      <c r="S4487" s="68"/>
    </row>
    <row r="4488" spans="1:19" s="70" customFormat="1" ht="12.75" hidden="1" customHeight="1" x14ac:dyDescent="0.2">
      <c r="A4488" s="38" t="s">
        <v>22225</v>
      </c>
      <c r="B4488" s="39" t="s">
        <v>22226</v>
      </c>
      <c r="C4488" s="39" t="s">
        <v>22227</v>
      </c>
      <c r="D4488" s="38">
        <v>105903</v>
      </c>
      <c r="E4488" s="38"/>
      <c r="F4488" s="39" t="s">
        <v>6269</v>
      </c>
      <c r="G4488" s="38">
        <v>8266020089</v>
      </c>
      <c r="H4488" s="40" t="s">
        <v>22228</v>
      </c>
      <c r="I4488" s="2">
        <v>53025.423728813563</v>
      </c>
      <c r="J4488" s="2"/>
      <c r="K4488" s="2">
        <v>9544.5762711864409</v>
      </c>
      <c r="L4488" s="3">
        <f t="shared" si="70"/>
        <v>62570</v>
      </c>
      <c r="M4488" s="41">
        <v>45352.729166666664</v>
      </c>
      <c r="N4488" s="39">
        <v>1246760796</v>
      </c>
      <c r="O4488" s="39" t="s">
        <v>18453</v>
      </c>
      <c r="P4488" s="40" t="s">
        <v>22229</v>
      </c>
      <c r="Q4488" s="41">
        <v>45399</v>
      </c>
      <c r="R4488" s="62" t="s">
        <v>21</v>
      </c>
      <c r="S4488" s="68"/>
    </row>
    <row r="4489" spans="1:19" s="70" customFormat="1" ht="12.75" hidden="1" customHeight="1" x14ac:dyDescent="0.2">
      <c r="A4489" s="38" t="s">
        <v>6607</v>
      </c>
      <c r="B4489" s="39" t="s">
        <v>6608</v>
      </c>
      <c r="C4489" s="39" t="s">
        <v>6609</v>
      </c>
      <c r="D4489" s="38">
        <v>401972</v>
      </c>
      <c r="E4489" s="38"/>
      <c r="F4489" s="39" t="s">
        <v>842</v>
      </c>
      <c r="G4489" s="38">
        <v>8263000049</v>
      </c>
      <c r="H4489" s="40" t="s">
        <v>6610</v>
      </c>
      <c r="I4489" s="2">
        <v>53000</v>
      </c>
      <c r="J4489" s="2">
        <v>0</v>
      </c>
      <c r="K4489" s="2">
        <v>9540</v>
      </c>
      <c r="L4489" s="3">
        <f t="shared" si="70"/>
        <v>62540</v>
      </c>
      <c r="M4489" s="41">
        <v>44379.729166666664</v>
      </c>
      <c r="N4489" s="39">
        <v>6870217569</v>
      </c>
      <c r="O4489" s="39" t="s">
        <v>52</v>
      </c>
      <c r="P4489" s="40"/>
      <c r="Q4489" s="41"/>
      <c r="R4489" s="39" t="s">
        <v>54</v>
      </c>
      <c r="S4489" s="68"/>
    </row>
    <row r="4490" spans="1:19" s="70" customFormat="1" ht="12.75" hidden="1" customHeight="1" x14ac:dyDescent="0.2">
      <c r="A4490" s="38" t="s">
        <v>8776</v>
      </c>
      <c r="B4490" s="39" t="s">
        <v>8777</v>
      </c>
      <c r="C4490" s="39" t="s">
        <v>8778</v>
      </c>
      <c r="D4490" s="38">
        <v>703046</v>
      </c>
      <c r="E4490" s="38"/>
      <c r="F4490" s="42" t="s">
        <v>678</v>
      </c>
      <c r="G4490" s="38">
        <v>8268007561</v>
      </c>
      <c r="H4490" s="40" t="s">
        <v>8779</v>
      </c>
      <c r="I4490" s="2">
        <v>53000</v>
      </c>
      <c r="J4490" s="2"/>
      <c r="K4490" s="2">
        <v>0</v>
      </c>
      <c r="L4490" s="3">
        <f t="shared" si="70"/>
        <v>53000</v>
      </c>
      <c r="M4490" s="41">
        <v>44520.729166666664</v>
      </c>
      <c r="N4490" s="39">
        <v>3445022021</v>
      </c>
      <c r="O4490" s="39" t="s">
        <v>52</v>
      </c>
      <c r="P4490" s="40" t="s">
        <v>8780</v>
      </c>
      <c r="Q4490" s="41">
        <v>44563</v>
      </c>
      <c r="R4490" s="39" t="s">
        <v>54</v>
      </c>
      <c r="S4490" s="68"/>
    </row>
    <row r="4491" spans="1:19" s="70" customFormat="1" ht="12.75" hidden="1" customHeight="1" x14ac:dyDescent="0.25">
      <c r="A4491" s="38" t="s">
        <v>19173</v>
      </c>
      <c r="B4491" s="39" t="s">
        <v>19174</v>
      </c>
      <c r="C4491" s="39" t="s">
        <v>19175</v>
      </c>
      <c r="D4491" s="38">
        <v>820963</v>
      </c>
      <c r="E4491" s="38"/>
      <c r="F4491" s="138" t="s">
        <v>10076</v>
      </c>
      <c r="G4491" s="38">
        <v>8268011035</v>
      </c>
      <c r="H4491" s="40">
        <v>12300022</v>
      </c>
      <c r="I4491" s="2">
        <v>53000</v>
      </c>
      <c r="J4491" s="2"/>
      <c r="K4491" s="2">
        <v>0</v>
      </c>
      <c r="L4491" s="3">
        <f t="shared" si="70"/>
        <v>53000</v>
      </c>
      <c r="M4491" s="41">
        <v>45047.729166666664</v>
      </c>
      <c r="N4491" s="39">
        <v>1218721319</v>
      </c>
      <c r="O4491" s="39" t="s">
        <v>3282</v>
      </c>
      <c r="P4491" s="40" t="s">
        <v>19176</v>
      </c>
      <c r="Q4491" s="41">
        <v>45080</v>
      </c>
      <c r="R4491" s="42" t="s">
        <v>2417</v>
      </c>
      <c r="S4491" s="68"/>
    </row>
    <row r="4492" spans="1:19" s="70" customFormat="1" ht="12.75" hidden="1" customHeight="1" x14ac:dyDescent="0.2">
      <c r="A4492" s="38" t="s">
        <v>15472</v>
      </c>
      <c r="B4492" s="39" t="s">
        <v>15473</v>
      </c>
      <c r="C4492" s="42"/>
      <c r="D4492" s="38">
        <v>806910</v>
      </c>
      <c r="E4492" s="38"/>
      <c r="F4492" s="42" t="s">
        <v>14182</v>
      </c>
      <c r="G4492" s="38"/>
      <c r="H4492" s="42" t="s">
        <v>15474</v>
      </c>
      <c r="I4492" s="3">
        <v>52990</v>
      </c>
      <c r="J4492" s="3"/>
      <c r="K4492" s="3"/>
      <c r="L4492" s="3">
        <f t="shared" si="70"/>
        <v>52990</v>
      </c>
      <c r="M4492" s="41">
        <v>44830</v>
      </c>
      <c r="N4492" s="39"/>
      <c r="O4492" s="42"/>
      <c r="P4492" s="42"/>
      <c r="Q4492" s="60"/>
      <c r="R4492" s="42" t="s">
        <v>243</v>
      </c>
      <c r="S4492" s="68"/>
    </row>
    <row r="4493" spans="1:19" s="70" customFormat="1" ht="12.75" hidden="1" customHeight="1" x14ac:dyDescent="0.2">
      <c r="A4493" s="38" t="s">
        <v>22657</v>
      </c>
      <c r="B4493" s="39" t="s">
        <v>22658</v>
      </c>
      <c r="C4493" s="39" t="s">
        <v>22659</v>
      </c>
      <c r="D4493" s="38">
        <v>128637</v>
      </c>
      <c r="E4493" s="38"/>
      <c r="F4493" s="39" t="s">
        <v>22660</v>
      </c>
      <c r="G4493" s="38">
        <v>8266021289</v>
      </c>
      <c r="H4493" s="40" t="s">
        <v>22661</v>
      </c>
      <c r="I4493" s="2">
        <v>52866.101694915254</v>
      </c>
      <c r="J4493" s="2"/>
      <c r="K4493" s="2">
        <v>9515.8983050847455</v>
      </c>
      <c r="L4493" s="3">
        <f t="shared" si="70"/>
        <v>62382</v>
      </c>
      <c r="M4493" s="41">
        <v>45397.729166666664</v>
      </c>
      <c r="N4493" s="39">
        <v>1251186316</v>
      </c>
      <c r="O4493" s="39" t="s">
        <v>17881</v>
      </c>
      <c r="P4493" s="40" t="s">
        <v>22662</v>
      </c>
      <c r="Q4493" s="41">
        <v>45458</v>
      </c>
      <c r="R4493" s="62" t="s">
        <v>21</v>
      </c>
      <c r="S4493" s="68"/>
    </row>
    <row r="4494" spans="1:19" s="70" customFormat="1" ht="12.75" hidden="1" customHeight="1" x14ac:dyDescent="0.2">
      <c r="A4494" s="38" t="s">
        <v>21179</v>
      </c>
      <c r="B4494" s="39" t="s">
        <v>21180</v>
      </c>
      <c r="C4494" s="39" t="s">
        <v>21181</v>
      </c>
      <c r="D4494" s="38">
        <v>507144</v>
      </c>
      <c r="E4494" s="38"/>
      <c r="F4494" s="39" t="s">
        <v>19473</v>
      </c>
      <c r="G4494" s="38">
        <v>8266020067</v>
      </c>
      <c r="H4494" s="40">
        <v>231010702</v>
      </c>
      <c r="I4494" s="2">
        <v>52750</v>
      </c>
      <c r="J4494" s="2"/>
      <c r="K4494" s="2">
        <v>9495</v>
      </c>
      <c r="L4494" s="3">
        <f t="shared" si="70"/>
        <v>62245</v>
      </c>
      <c r="M4494" s="41">
        <v>45225.729166666664</v>
      </c>
      <c r="N4494" s="39">
        <v>1246610584</v>
      </c>
      <c r="O4494" s="39" t="s">
        <v>18453</v>
      </c>
      <c r="P4494" s="40">
        <v>401010500791</v>
      </c>
      <c r="Q4494" s="41">
        <v>45292</v>
      </c>
      <c r="R4494" s="62" t="s">
        <v>21</v>
      </c>
      <c r="S4494" s="68"/>
    </row>
    <row r="4495" spans="1:19" s="70" customFormat="1" ht="12.75" hidden="1" customHeight="1" x14ac:dyDescent="0.2">
      <c r="A4495" s="38" t="s">
        <v>6896</v>
      </c>
      <c r="B4495" s="39" t="s">
        <v>6897</v>
      </c>
      <c r="C4495" s="39" t="s">
        <v>6898</v>
      </c>
      <c r="D4495" s="38">
        <v>401972</v>
      </c>
      <c r="E4495" s="38"/>
      <c r="F4495" s="39" t="s">
        <v>842</v>
      </c>
      <c r="G4495" s="38">
        <v>8263000049</v>
      </c>
      <c r="H4495" s="40" t="s">
        <v>6899</v>
      </c>
      <c r="I4495" s="2">
        <v>52710</v>
      </c>
      <c r="J4495" s="2">
        <v>0</v>
      </c>
      <c r="K4495" s="2">
        <v>9487.7999999999993</v>
      </c>
      <c r="L4495" s="3">
        <f t="shared" si="70"/>
        <v>62197.8</v>
      </c>
      <c r="M4495" s="41">
        <v>44434.729166666664</v>
      </c>
      <c r="N4495" s="39">
        <v>6870246494</v>
      </c>
      <c r="O4495" s="39" t="s">
        <v>52</v>
      </c>
      <c r="P4495" s="40" t="s">
        <v>6788</v>
      </c>
      <c r="Q4495" s="41">
        <v>44495</v>
      </c>
      <c r="R4495" s="39" t="s">
        <v>54</v>
      </c>
      <c r="S4495" s="68"/>
    </row>
    <row r="4496" spans="1:19" s="70" customFormat="1" ht="12.75" hidden="1" customHeight="1" x14ac:dyDescent="0.2">
      <c r="A4496" s="38" t="s">
        <v>9931</v>
      </c>
      <c r="B4496" s="42" t="s">
        <v>9932</v>
      </c>
      <c r="C4496" s="42" t="s">
        <v>9933</v>
      </c>
      <c r="D4496" s="38">
        <v>407048</v>
      </c>
      <c r="E4496" s="38"/>
      <c r="F4496" s="42" t="s">
        <v>6256</v>
      </c>
      <c r="G4496" s="38">
        <v>8266013022</v>
      </c>
      <c r="H4496" s="40" t="s">
        <v>9934</v>
      </c>
      <c r="I4496" s="3">
        <v>52650</v>
      </c>
      <c r="J4496" s="3"/>
      <c r="K4496" s="3">
        <v>9477</v>
      </c>
      <c r="L4496" s="3">
        <f t="shared" si="70"/>
        <v>62127</v>
      </c>
      <c r="M4496" s="41">
        <v>44546</v>
      </c>
      <c r="N4496" s="39">
        <v>6870346380</v>
      </c>
      <c r="O4496" s="42" t="s">
        <v>315</v>
      </c>
      <c r="P4496" s="42" t="s">
        <v>9935</v>
      </c>
      <c r="Q4496" s="60">
        <v>44595</v>
      </c>
      <c r="R4496" s="42" t="s">
        <v>243</v>
      </c>
      <c r="S4496" s="68"/>
    </row>
    <row r="4497" spans="1:19" s="70" customFormat="1" ht="12.75" hidden="1" customHeight="1" x14ac:dyDescent="0.2">
      <c r="A4497" s="38" t="s">
        <v>20442</v>
      </c>
      <c r="B4497" s="39" t="s">
        <v>20443</v>
      </c>
      <c r="C4497" s="39" t="s">
        <v>20444</v>
      </c>
      <c r="D4497" s="38">
        <v>811819</v>
      </c>
      <c r="E4497" s="38"/>
      <c r="F4497" s="39" t="s">
        <v>1091</v>
      </c>
      <c r="G4497" s="38">
        <v>8262000074</v>
      </c>
      <c r="H4497" s="40" t="s">
        <v>20445</v>
      </c>
      <c r="I4497" s="2">
        <v>52643</v>
      </c>
      <c r="J4497" s="2"/>
      <c r="K4497" s="2">
        <v>0</v>
      </c>
      <c r="L4497" s="3">
        <f t="shared" si="70"/>
        <v>52643</v>
      </c>
      <c r="M4497" s="41">
        <v>45175.729166666664</v>
      </c>
      <c r="N4497" s="39">
        <v>1218733443</v>
      </c>
      <c r="O4497" s="39" t="s">
        <v>18453</v>
      </c>
      <c r="P4497" s="40">
        <v>310068773500</v>
      </c>
      <c r="Q4497" s="41">
        <v>45207</v>
      </c>
      <c r="R4497" s="62" t="s">
        <v>21</v>
      </c>
      <c r="S4497" s="68"/>
    </row>
    <row r="4498" spans="1:19" s="70" customFormat="1" ht="12.75" hidden="1" customHeight="1" x14ac:dyDescent="0.2">
      <c r="A4498" s="38" t="s">
        <v>15583</v>
      </c>
      <c r="B4498" s="42" t="s">
        <v>15584</v>
      </c>
      <c r="C4498" s="42" t="s">
        <v>15585</v>
      </c>
      <c r="D4498" s="38">
        <v>506161</v>
      </c>
      <c r="E4498" s="38"/>
      <c r="F4498" s="42" t="s">
        <v>7579</v>
      </c>
      <c r="G4498" s="38">
        <v>8268008858</v>
      </c>
      <c r="H4498" s="40" t="s">
        <v>15586</v>
      </c>
      <c r="I4498" s="3">
        <v>52500</v>
      </c>
      <c r="J4498" s="3"/>
      <c r="K4498" s="3">
        <v>9450</v>
      </c>
      <c r="L4498" s="3">
        <f t="shared" si="70"/>
        <v>61950</v>
      </c>
      <c r="M4498" s="41">
        <v>44664.729166666664</v>
      </c>
      <c r="N4498" s="39">
        <v>44123041</v>
      </c>
      <c r="O4498" s="42" t="s">
        <v>315</v>
      </c>
      <c r="P4498" s="42">
        <v>210106492780</v>
      </c>
      <c r="Q4498" s="60">
        <v>44847</v>
      </c>
      <c r="R4498" s="42" t="s">
        <v>243</v>
      </c>
      <c r="S4498" s="68"/>
    </row>
    <row r="4499" spans="1:19" s="70" customFormat="1" ht="12.75" hidden="1" customHeight="1" x14ac:dyDescent="0.2">
      <c r="A4499" s="38">
        <v>239</v>
      </c>
      <c r="B4499" s="39" t="s">
        <v>22898</v>
      </c>
      <c r="C4499" s="39" t="s">
        <v>22899</v>
      </c>
      <c r="D4499" s="38">
        <v>116439</v>
      </c>
      <c r="E4499" s="38"/>
      <c r="F4499" s="39" t="s">
        <v>22900</v>
      </c>
      <c r="G4499" s="38">
        <v>8268011368</v>
      </c>
      <c r="H4499" s="40">
        <v>2324001</v>
      </c>
      <c r="I4499" s="2">
        <v>52500</v>
      </c>
      <c r="J4499" s="2"/>
      <c r="K4499" s="2">
        <v>9450</v>
      </c>
      <c r="L4499" s="3">
        <f t="shared" si="70"/>
        <v>61950</v>
      </c>
      <c r="M4499" s="41">
        <v>45388.729166666664</v>
      </c>
      <c r="N4499" s="39">
        <v>160865528</v>
      </c>
      <c r="O4499" s="39" t="s">
        <v>8899</v>
      </c>
      <c r="P4499" s="40" t="s">
        <v>22901</v>
      </c>
      <c r="Q4499" s="41">
        <v>45469</v>
      </c>
      <c r="R4499" s="42" t="s">
        <v>8901</v>
      </c>
      <c r="S4499" s="68"/>
    </row>
    <row r="4500" spans="1:19" s="70" customFormat="1" ht="12.75" hidden="1" customHeight="1" x14ac:dyDescent="0.25">
      <c r="A4500" s="38" t="s">
        <v>17692</v>
      </c>
      <c r="B4500" s="39" t="s">
        <v>17693</v>
      </c>
      <c r="C4500" s="39" t="s">
        <v>17694</v>
      </c>
      <c r="D4500" s="38">
        <v>820963</v>
      </c>
      <c r="E4500" s="38"/>
      <c r="F4500" s="138" t="s">
        <v>10076</v>
      </c>
      <c r="G4500" s="38">
        <v>8268010507</v>
      </c>
      <c r="H4500" s="40">
        <v>720</v>
      </c>
      <c r="I4500" s="2">
        <v>52447.5</v>
      </c>
      <c r="J4500" s="2"/>
      <c r="K4500" s="2">
        <v>0</v>
      </c>
      <c r="L4500" s="3">
        <f t="shared" si="70"/>
        <v>52447.5</v>
      </c>
      <c r="M4500" s="41">
        <v>44932.729166666664</v>
      </c>
      <c r="N4500" s="39">
        <v>3445033057</v>
      </c>
      <c r="O4500" s="39" t="s">
        <v>3282</v>
      </c>
      <c r="P4500" s="40" t="s">
        <v>17695</v>
      </c>
      <c r="Q4500" s="41">
        <v>44980</v>
      </c>
      <c r="R4500" s="42" t="s">
        <v>2417</v>
      </c>
      <c r="S4500" s="68"/>
    </row>
    <row r="4501" spans="1:19" s="70" customFormat="1" ht="12.75" hidden="1" customHeight="1" x14ac:dyDescent="0.2">
      <c r="A4501" s="38" t="s">
        <v>1434</v>
      </c>
      <c r="B4501" s="42"/>
      <c r="C4501" s="42"/>
      <c r="D4501" s="38"/>
      <c r="E4501" s="38"/>
      <c r="F4501" s="42" t="s">
        <v>1435</v>
      </c>
      <c r="G4501" s="38"/>
      <c r="H4501" s="40" t="s">
        <v>1436</v>
      </c>
      <c r="I4501" s="3">
        <v>52360</v>
      </c>
      <c r="J4501" s="3"/>
      <c r="K4501" s="3"/>
      <c r="L4501" s="3">
        <f t="shared" si="70"/>
        <v>52360</v>
      </c>
      <c r="M4501" s="41">
        <v>44292</v>
      </c>
      <c r="N4501" s="39"/>
      <c r="O4501" s="42"/>
      <c r="P4501" s="42"/>
      <c r="Q4501" s="60"/>
      <c r="R4501" s="42" t="s">
        <v>243</v>
      </c>
      <c r="S4501" s="68"/>
    </row>
    <row r="4502" spans="1:19" s="70" customFormat="1" ht="12.75" hidden="1" customHeight="1" x14ac:dyDescent="0.2">
      <c r="A4502" s="38" t="s">
        <v>16806</v>
      </c>
      <c r="B4502" s="39" t="s">
        <v>16807</v>
      </c>
      <c r="C4502" s="39" t="s">
        <v>16808</v>
      </c>
      <c r="D4502" s="38">
        <v>821146</v>
      </c>
      <c r="E4502" s="38"/>
      <c r="F4502" s="42" t="s">
        <v>446</v>
      </c>
      <c r="G4502" s="38">
        <v>8268008478</v>
      </c>
      <c r="H4502" s="40" t="s">
        <v>16809</v>
      </c>
      <c r="I4502" s="2">
        <v>52147</v>
      </c>
      <c r="J4502" s="2"/>
      <c r="K4502" s="2">
        <v>0</v>
      </c>
      <c r="L4502" s="3">
        <f t="shared" si="70"/>
        <v>52147</v>
      </c>
      <c r="M4502" s="41">
        <v>44917.729166666664</v>
      </c>
      <c r="N4502" s="39">
        <v>44377987</v>
      </c>
      <c r="O4502" s="39" t="s">
        <v>3282</v>
      </c>
      <c r="P4502" s="40">
        <v>301058715880</v>
      </c>
      <c r="Q4502" s="41">
        <v>44932</v>
      </c>
      <c r="R4502" s="42" t="s">
        <v>2417</v>
      </c>
      <c r="S4502" s="68"/>
    </row>
    <row r="4503" spans="1:19" s="70" customFormat="1" ht="12.75" hidden="1" customHeight="1" x14ac:dyDescent="0.2">
      <c r="A4503" s="38" t="s">
        <v>218</v>
      </c>
      <c r="B4503" s="39" t="s">
        <v>219</v>
      </c>
      <c r="C4503" s="39" t="s">
        <v>220</v>
      </c>
      <c r="D4503" s="38">
        <v>816273</v>
      </c>
      <c r="E4503" s="38"/>
      <c r="F4503" s="39" t="s">
        <v>51</v>
      </c>
      <c r="G4503" s="38">
        <v>8268005286</v>
      </c>
      <c r="H4503" s="40">
        <v>140</v>
      </c>
      <c r="I4503" s="2">
        <v>52000</v>
      </c>
      <c r="J4503" s="2"/>
      <c r="K4503" s="2">
        <v>9360</v>
      </c>
      <c r="L4503" s="3">
        <f t="shared" si="70"/>
        <v>61360</v>
      </c>
      <c r="M4503" s="41">
        <v>44173.729166666664</v>
      </c>
      <c r="N4503" s="39">
        <v>44147780</v>
      </c>
      <c r="O4503" s="39" t="s">
        <v>52</v>
      </c>
      <c r="P4503" s="40" t="s">
        <v>221</v>
      </c>
      <c r="Q4503" s="41">
        <v>44203</v>
      </c>
      <c r="R4503" s="39" t="s">
        <v>54</v>
      </c>
      <c r="S4503" s="68"/>
    </row>
    <row r="4504" spans="1:19" s="70" customFormat="1" ht="12.75" hidden="1" customHeight="1" x14ac:dyDescent="0.2">
      <c r="A4504" s="38" t="s">
        <v>22011</v>
      </c>
      <c r="B4504" s="39" t="s">
        <v>22012</v>
      </c>
      <c r="C4504" s="39" t="s">
        <v>22013</v>
      </c>
      <c r="D4504" s="38">
        <v>909693</v>
      </c>
      <c r="E4504" s="38" t="s">
        <v>23092</v>
      </c>
      <c r="F4504" s="129" t="s">
        <v>6420</v>
      </c>
      <c r="G4504" s="38">
        <v>8268012543</v>
      </c>
      <c r="H4504" s="40" t="s">
        <v>22014</v>
      </c>
      <c r="I4504" s="2">
        <v>51927.118644067799</v>
      </c>
      <c r="J4504" s="2"/>
      <c r="K4504" s="2">
        <v>9346.8813559322043</v>
      </c>
      <c r="L4504" s="3">
        <f t="shared" si="70"/>
        <v>61274</v>
      </c>
      <c r="M4504" s="41">
        <v>45308.729166666664</v>
      </c>
      <c r="N4504" s="39">
        <v>161064308</v>
      </c>
      <c r="O4504" s="39" t="s">
        <v>18453</v>
      </c>
      <c r="P4504" s="40">
        <v>403017909394</v>
      </c>
      <c r="Q4504" s="41">
        <v>45354</v>
      </c>
      <c r="R4504" s="62" t="s">
        <v>21</v>
      </c>
      <c r="S4504" s="68"/>
    </row>
    <row r="4505" spans="1:19" s="70" customFormat="1" ht="12.75" hidden="1" customHeight="1" x14ac:dyDescent="0.2">
      <c r="A4505" s="38" t="s">
        <v>6905</v>
      </c>
      <c r="B4505" s="39" t="s">
        <v>6906</v>
      </c>
      <c r="C4505" s="39" t="s">
        <v>6907</v>
      </c>
      <c r="D4505" s="38">
        <v>401972</v>
      </c>
      <c r="E4505" s="38"/>
      <c r="F4505" s="39" t="s">
        <v>842</v>
      </c>
      <c r="G4505" s="38">
        <v>8263000049</v>
      </c>
      <c r="H4505" s="40" t="s">
        <v>6908</v>
      </c>
      <c r="I4505" s="2">
        <v>51920</v>
      </c>
      <c r="J4505" s="2">
        <v>0</v>
      </c>
      <c r="K4505" s="2">
        <v>9345.6</v>
      </c>
      <c r="L4505" s="3">
        <f t="shared" si="70"/>
        <v>61265.599999999999</v>
      </c>
      <c r="M4505" s="41">
        <v>44446.729166666664</v>
      </c>
      <c r="N4505" s="39">
        <v>6870247385</v>
      </c>
      <c r="O4505" s="39" t="s">
        <v>52</v>
      </c>
      <c r="P4505" s="40" t="s">
        <v>6904</v>
      </c>
      <c r="Q4505" s="41">
        <v>44496</v>
      </c>
      <c r="R4505" s="39" t="s">
        <v>54</v>
      </c>
      <c r="S4505" s="68"/>
    </row>
    <row r="4506" spans="1:19" s="70" customFormat="1" ht="12.75" customHeight="1" x14ac:dyDescent="0.2">
      <c r="A4506" s="38" t="s">
        <v>22203</v>
      </c>
      <c r="B4506" s="39" t="s">
        <v>22204</v>
      </c>
      <c r="C4506" s="39"/>
      <c r="D4506" s="38">
        <v>816273</v>
      </c>
      <c r="E4506" s="38"/>
      <c r="F4506" s="39" t="s">
        <v>51</v>
      </c>
      <c r="G4506" s="38">
        <v>8268013907</v>
      </c>
      <c r="H4506" s="40">
        <v>320</v>
      </c>
      <c r="I4506" s="2">
        <v>51900</v>
      </c>
      <c r="J4506" s="2"/>
      <c r="K4506" s="2">
        <v>9342</v>
      </c>
      <c r="L4506" s="3">
        <f t="shared" si="70"/>
        <v>61242</v>
      </c>
      <c r="M4506" s="41">
        <v>45373</v>
      </c>
      <c r="N4506" s="39"/>
      <c r="O4506" s="39" t="s">
        <v>19303</v>
      </c>
      <c r="P4506" s="40"/>
      <c r="Q4506" s="41"/>
      <c r="R4506" s="62" t="s">
        <v>19</v>
      </c>
      <c r="S4506" s="68"/>
    </row>
    <row r="4507" spans="1:19" s="70" customFormat="1" ht="12.75" hidden="1" customHeight="1" x14ac:dyDescent="0.25">
      <c r="A4507" s="38" t="s">
        <v>4689</v>
      </c>
      <c r="B4507" s="39" t="s">
        <v>4690</v>
      </c>
      <c r="C4507" s="39" t="s">
        <v>4691</v>
      </c>
      <c r="D4507" s="38">
        <v>407261</v>
      </c>
      <c r="E4507" s="38"/>
      <c r="F4507" s="138" t="s">
        <v>58</v>
      </c>
      <c r="G4507" s="38">
        <v>8266012048</v>
      </c>
      <c r="H4507" s="40">
        <v>9854021473</v>
      </c>
      <c r="I4507" s="2">
        <v>51798.8</v>
      </c>
      <c r="J4507" s="2"/>
      <c r="K4507" s="2">
        <v>0</v>
      </c>
      <c r="L4507" s="3">
        <f t="shared" si="70"/>
        <v>51798.8</v>
      </c>
      <c r="M4507" s="41">
        <v>44400.729166666664</v>
      </c>
      <c r="N4507" s="39">
        <v>6870152460</v>
      </c>
      <c r="O4507" s="39" t="s">
        <v>52</v>
      </c>
      <c r="P4507" s="40"/>
      <c r="Q4507" s="41"/>
      <c r="R4507" s="39" t="s">
        <v>54</v>
      </c>
      <c r="S4507" s="68"/>
    </row>
    <row r="4508" spans="1:19" s="70" customFormat="1" ht="12.75" hidden="1" customHeight="1" x14ac:dyDescent="0.25">
      <c r="A4508" s="38" t="s">
        <v>8169</v>
      </c>
      <c r="B4508" s="42" t="s">
        <v>8167</v>
      </c>
      <c r="C4508" s="42" t="s">
        <v>8168</v>
      </c>
      <c r="D4508" s="38">
        <v>407261</v>
      </c>
      <c r="E4508" s="38"/>
      <c r="F4508" s="139" t="s">
        <v>58</v>
      </c>
      <c r="G4508" s="38">
        <v>8266012912</v>
      </c>
      <c r="H4508" s="40">
        <v>9854021137</v>
      </c>
      <c r="I4508" s="3">
        <v>51798.8</v>
      </c>
      <c r="J4508" s="3"/>
      <c r="K4508" s="3">
        <v>0</v>
      </c>
      <c r="L4508" s="3">
        <f t="shared" si="70"/>
        <v>51798.8</v>
      </c>
      <c r="M4508" s="41">
        <v>44501.729166666664</v>
      </c>
      <c r="N4508" s="39">
        <v>6870264324</v>
      </c>
      <c r="O4508" s="42" t="s">
        <v>315</v>
      </c>
      <c r="P4508" s="42"/>
      <c r="Q4508" s="60"/>
      <c r="R4508" s="42" t="s">
        <v>243</v>
      </c>
      <c r="S4508" s="68" t="s">
        <v>506</v>
      </c>
    </row>
    <row r="4509" spans="1:19" s="70" customFormat="1" ht="12.75" hidden="1" customHeight="1" x14ac:dyDescent="0.2">
      <c r="A4509" s="38" t="s">
        <v>22576</v>
      </c>
      <c r="B4509" s="39" t="s">
        <v>22577</v>
      </c>
      <c r="C4509" s="39" t="s">
        <v>22578</v>
      </c>
      <c r="D4509" s="38">
        <v>508634</v>
      </c>
      <c r="E4509" s="38"/>
      <c r="F4509" s="39" t="s">
        <v>21005</v>
      </c>
      <c r="G4509" s="38">
        <v>8266021294</v>
      </c>
      <c r="H4509" s="40" t="s">
        <v>22579</v>
      </c>
      <c r="I4509" s="2">
        <v>51795.796610169498</v>
      </c>
      <c r="J4509" s="2"/>
      <c r="K4509" s="2">
        <v>9323.2433898305098</v>
      </c>
      <c r="L4509" s="3">
        <f t="shared" si="70"/>
        <v>61119.040000000008</v>
      </c>
      <c r="M4509" s="41">
        <v>45408.729166666664</v>
      </c>
      <c r="N4509" s="39">
        <v>1251170835</v>
      </c>
      <c r="O4509" s="39" t="s">
        <v>18453</v>
      </c>
      <c r="P4509" s="40" t="s">
        <v>22580</v>
      </c>
      <c r="Q4509" s="41">
        <v>45458</v>
      </c>
      <c r="R4509" s="62" t="s">
        <v>21</v>
      </c>
      <c r="S4509" s="68"/>
    </row>
    <row r="4510" spans="1:19" s="70" customFormat="1" ht="12.75" hidden="1" customHeight="1" x14ac:dyDescent="0.2">
      <c r="A4510" s="38" t="s">
        <v>1050</v>
      </c>
      <c r="B4510" s="39" t="s">
        <v>1051</v>
      </c>
      <c r="C4510" s="39" t="s">
        <v>1052</v>
      </c>
      <c r="D4510" s="38">
        <v>815145</v>
      </c>
      <c r="E4510" s="38"/>
      <c r="F4510" s="39" t="s">
        <v>1053</v>
      </c>
      <c r="G4510" s="38">
        <v>8268005852</v>
      </c>
      <c r="H4510" s="40">
        <v>42</v>
      </c>
      <c r="I4510" s="2">
        <v>51685.593220338989</v>
      </c>
      <c r="J4510" s="2"/>
      <c r="K4510" s="2">
        <v>9303.4067796610179</v>
      </c>
      <c r="L4510" s="3">
        <f t="shared" si="70"/>
        <v>60989.000000000007</v>
      </c>
      <c r="M4510" s="41">
        <v>44268.729166666664</v>
      </c>
      <c r="N4510" s="39">
        <v>44289813</v>
      </c>
      <c r="O4510" s="39" t="s">
        <v>52</v>
      </c>
      <c r="P4510" s="40" t="s">
        <v>1054</v>
      </c>
      <c r="Q4510" s="41">
        <v>44278</v>
      </c>
      <c r="R4510" s="39" t="s">
        <v>54</v>
      </c>
      <c r="S4510" s="68"/>
    </row>
    <row r="4511" spans="1:19" s="70" customFormat="1" ht="12.75" hidden="1" customHeight="1" x14ac:dyDescent="0.2">
      <c r="A4511" s="38" t="s">
        <v>11292</v>
      </c>
      <c r="B4511" s="39" t="s">
        <v>11293</v>
      </c>
      <c r="C4511" s="39" t="s">
        <v>11294</v>
      </c>
      <c r="D4511" s="38">
        <v>122828</v>
      </c>
      <c r="E4511" s="38"/>
      <c r="F4511" s="39" t="s">
        <v>7479</v>
      </c>
      <c r="G4511" s="38">
        <v>8268007269</v>
      </c>
      <c r="H4511" s="40" t="s">
        <v>11295</v>
      </c>
      <c r="I4511" s="2">
        <v>51664</v>
      </c>
      <c r="J4511" s="2"/>
      <c r="K4511" s="2">
        <v>9299.52</v>
      </c>
      <c r="L4511" s="3">
        <f t="shared" si="70"/>
        <v>60963.520000000004</v>
      </c>
      <c r="M4511" s="41">
        <v>44567.729166666664</v>
      </c>
      <c r="N4511" s="39">
        <v>44388512</v>
      </c>
      <c r="O4511" s="39" t="s">
        <v>52</v>
      </c>
      <c r="P4511" s="40" t="s">
        <v>11296</v>
      </c>
      <c r="Q4511" s="41">
        <v>44628</v>
      </c>
      <c r="R4511" s="39" t="s">
        <v>54</v>
      </c>
      <c r="S4511" s="68"/>
    </row>
    <row r="4512" spans="1:19" s="70" customFormat="1" ht="12.75" customHeight="1" x14ac:dyDescent="0.2">
      <c r="A4512" s="38" t="s">
        <v>4174</v>
      </c>
      <c r="B4512" s="42"/>
      <c r="C4512" s="42"/>
      <c r="D4512" s="38"/>
      <c r="E4512" s="38"/>
      <c r="F4512" s="42" t="s">
        <v>3025</v>
      </c>
      <c r="G4512" s="61" t="s">
        <v>4166</v>
      </c>
      <c r="H4512" s="59">
        <v>44405</v>
      </c>
      <c r="I4512" s="3">
        <v>51636.85</v>
      </c>
      <c r="J4512" s="3"/>
      <c r="K4512" s="2">
        <v>0</v>
      </c>
      <c r="L4512" s="3">
        <f t="shared" si="70"/>
        <v>51636.85</v>
      </c>
      <c r="M4512" s="59">
        <v>44405</v>
      </c>
      <c r="N4512" s="61" t="s">
        <v>4166</v>
      </c>
      <c r="O4512" s="39" t="s">
        <v>3027</v>
      </c>
      <c r="P4512" s="42"/>
      <c r="Q4512" s="60"/>
      <c r="R4512" s="62" t="s">
        <v>15</v>
      </c>
      <c r="S4512" s="68"/>
    </row>
    <row r="4513" spans="1:19" s="70" customFormat="1" ht="12.75" hidden="1" customHeight="1" x14ac:dyDescent="0.2">
      <c r="A4513" s="38" t="s">
        <v>14679</v>
      </c>
      <c r="B4513" s="39" t="s">
        <v>14680</v>
      </c>
      <c r="C4513" s="39" t="s">
        <v>14681</v>
      </c>
      <c r="D4513" s="38">
        <v>814805</v>
      </c>
      <c r="E4513" s="38"/>
      <c r="F4513" s="39" t="s">
        <v>111</v>
      </c>
      <c r="G4513" s="38">
        <v>8268009084</v>
      </c>
      <c r="H4513" s="40">
        <v>4816</v>
      </c>
      <c r="I4513" s="2">
        <v>51600</v>
      </c>
      <c r="J4513" s="2"/>
      <c r="K4513" s="2">
        <v>9288</v>
      </c>
      <c r="L4513" s="3">
        <f t="shared" si="70"/>
        <v>60888</v>
      </c>
      <c r="M4513" s="41">
        <v>44768.729166666664</v>
      </c>
      <c r="N4513" s="39">
        <v>44062193</v>
      </c>
      <c r="O4513" s="39" t="s">
        <v>3282</v>
      </c>
      <c r="P4513" s="40" t="s">
        <v>14682</v>
      </c>
      <c r="Q4513" s="41">
        <v>44782</v>
      </c>
      <c r="R4513" s="42" t="s">
        <v>2417</v>
      </c>
      <c r="S4513" s="68"/>
    </row>
    <row r="4514" spans="1:19" s="70" customFormat="1" ht="12.75" hidden="1" customHeight="1" x14ac:dyDescent="0.2">
      <c r="A4514" s="38" t="s">
        <v>15250</v>
      </c>
      <c r="B4514" s="39" t="s">
        <v>15251</v>
      </c>
      <c r="C4514" s="39" t="s">
        <v>15252</v>
      </c>
      <c r="D4514" s="38">
        <v>814805</v>
      </c>
      <c r="E4514" s="38"/>
      <c r="F4514" s="39" t="s">
        <v>111</v>
      </c>
      <c r="G4514" s="38">
        <v>8268009084</v>
      </c>
      <c r="H4514" s="40">
        <v>4916</v>
      </c>
      <c r="I4514" s="2">
        <v>51600</v>
      </c>
      <c r="J4514" s="2"/>
      <c r="K4514" s="2">
        <v>9288</v>
      </c>
      <c r="L4514" s="3">
        <f t="shared" si="70"/>
        <v>60888</v>
      </c>
      <c r="M4514" s="41">
        <v>44798.729166666664</v>
      </c>
      <c r="N4514" s="39">
        <v>44126210</v>
      </c>
      <c r="O4514" s="39" t="s">
        <v>3282</v>
      </c>
      <c r="P4514" s="40" t="s">
        <v>15244</v>
      </c>
      <c r="Q4514" s="41">
        <v>44814</v>
      </c>
      <c r="R4514" s="42" t="s">
        <v>2417</v>
      </c>
      <c r="S4514" s="68"/>
    </row>
    <row r="4515" spans="1:19" s="70" customFormat="1" ht="12.75" hidden="1" customHeight="1" x14ac:dyDescent="0.2">
      <c r="A4515" s="38" t="s">
        <v>15903</v>
      </c>
      <c r="B4515" s="39" t="s">
        <v>15904</v>
      </c>
      <c r="C4515" s="39" t="s">
        <v>15905</v>
      </c>
      <c r="D4515" s="38">
        <v>814805</v>
      </c>
      <c r="E4515" s="38"/>
      <c r="F4515" s="39" t="s">
        <v>111</v>
      </c>
      <c r="G4515" s="38">
        <v>8268009084</v>
      </c>
      <c r="H4515" s="40">
        <v>5197</v>
      </c>
      <c r="I4515" s="2">
        <v>51600</v>
      </c>
      <c r="J4515" s="2"/>
      <c r="K4515" s="2">
        <v>9288</v>
      </c>
      <c r="L4515" s="3">
        <f t="shared" si="70"/>
        <v>60888</v>
      </c>
      <c r="M4515" s="41">
        <v>44862.729166666664</v>
      </c>
      <c r="N4515" s="39">
        <v>44242556</v>
      </c>
      <c r="O4515" s="39" t="s">
        <v>3282</v>
      </c>
      <c r="P4515" s="40" t="s">
        <v>15900</v>
      </c>
      <c r="Q4515" s="41">
        <v>44875</v>
      </c>
      <c r="R4515" s="42" t="s">
        <v>2417</v>
      </c>
      <c r="S4515" s="68"/>
    </row>
    <row r="4516" spans="1:19" s="70" customFormat="1" ht="12.75" hidden="1" customHeight="1" x14ac:dyDescent="0.2">
      <c r="A4516" s="38" t="s">
        <v>17759</v>
      </c>
      <c r="B4516" s="39" t="s">
        <v>17760</v>
      </c>
      <c r="C4516" s="39" t="s">
        <v>17761</v>
      </c>
      <c r="D4516" s="38">
        <v>700717</v>
      </c>
      <c r="E4516" s="38"/>
      <c r="F4516" s="39" t="s">
        <v>8503</v>
      </c>
      <c r="G4516" s="38">
        <v>8262000058</v>
      </c>
      <c r="H4516" s="40" t="s">
        <v>17762</v>
      </c>
      <c r="I4516" s="2">
        <v>51505</v>
      </c>
      <c r="J4516" s="2"/>
      <c r="K4516" s="2">
        <v>0</v>
      </c>
      <c r="L4516" s="3">
        <f t="shared" si="70"/>
        <v>51505</v>
      </c>
      <c r="M4516" s="41">
        <v>44873.729166666664</v>
      </c>
      <c r="N4516" s="39">
        <v>44498336</v>
      </c>
      <c r="O4516" s="39" t="s">
        <v>3282</v>
      </c>
      <c r="P4516" s="40">
        <v>302271607458</v>
      </c>
      <c r="Q4516" s="41">
        <v>44985</v>
      </c>
      <c r="R4516" s="42" t="s">
        <v>2417</v>
      </c>
      <c r="S4516" s="68"/>
    </row>
    <row r="4517" spans="1:19" s="70" customFormat="1" ht="12.75" hidden="1" customHeight="1" x14ac:dyDescent="0.2">
      <c r="A4517" s="38" t="s">
        <v>22304</v>
      </c>
      <c r="B4517" s="39" t="s">
        <v>22305</v>
      </c>
      <c r="C4517" s="39" t="s">
        <v>22306</v>
      </c>
      <c r="D4517" s="38">
        <v>821146</v>
      </c>
      <c r="E4517" s="38"/>
      <c r="F4517" s="42" t="s">
        <v>446</v>
      </c>
      <c r="G4517" s="38">
        <v>8268008478</v>
      </c>
      <c r="H4517" s="40" t="s">
        <v>22307</v>
      </c>
      <c r="I4517" s="2">
        <v>51371</v>
      </c>
      <c r="J4517" s="2"/>
      <c r="K4517" s="2">
        <v>0</v>
      </c>
      <c r="L4517" s="3">
        <f t="shared" si="70"/>
        <v>51371</v>
      </c>
      <c r="M4517" s="41">
        <v>45310</v>
      </c>
      <c r="N4517" s="39">
        <v>161180428</v>
      </c>
      <c r="O4517" s="39" t="s">
        <v>3282</v>
      </c>
      <c r="P4517" s="40" t="s">
        <v>22308</v>
      </c>
      <c r="Q4517" s="41">
        <v>45382</v>
      </c>
      <c r="R4517" s="42" t="s">
        <v>2417</v>
      </c>
      <c r="S4517" s="68"/>
    </row>
    <row r="4518" spans="1:19" s="70" customFormat="1" ht="12.75" hidden="1" customHeight="1" x14ac:dyDescent="0.2">
      <c r="A4518" s="38" t="s">
        <v>5111</v>
      </c>
      <c r="B4518" s="39" t="s">
        <v>5112</v>
      </c>
      <c r="C4518" s="39" t="s">
        <v>5113</v>
      </c>
      <c r="D4518" s="38">
        <v>814805</v>
      </c>
      <c r="E4518" s="38"/>
      <c r="F4518" s="39" t="s">
        <v>111</v>
      </c>
      <c r="G4518" s="38">
        <v>8268005707</v>
      </c>
      <c r="H4518" s="40">
        <v>3521</v>
      </c>
      <c r="I4518" s="2">
        <v>51360.169491525427</v>
      </c>
      <c r="J4518" s="2"/>
      <c r="K4518" s="2">
        <v>9244.8305084745771</v>
      </c>
      <c r="L4518" s="3">
        <f t="shared" si="70"/>
        <v>60605</v>
      </c>
      <c r="M4518" s="41">
        <v>44413.729166666664</v>
      </c>
      <c r="N4518" s="39">
        <v>44015648</v>
      </c>
      <c r="O4518" s="39" t="s">
        <v>52</v>
      </c>
      <c r="P4518" s="40" t="s">
        <v>5110</v>
      </c>
      <c r="Q4518" s="41">
        <v>44429</v>
      </c>
      <c r="R4518" s="39" t="s">
        <v>54</v>
      </c>
      <c r="S4518" s="68"/>
    </row>
    <row r="4519" spans="1:19" s="70" customFormat="1" ht="12.75" hidden="1" customHeight="1" x14ac:dyDescent="0.2">
      <c r="A4519" s="38" t="s">
        <v>5657</v>
      </c>
      <c r="B4519" s="39" t="s">
        <v>5658</v>
      </c>
      <c r="C4519" s="39" t="s">
        <v>5659</v>
      </c>
      <c r="D4519" s="38">
        <v>814805</v>
      </c>
      <c r="E4519" s="38"/>
      <c r="F4519" s="39" t="s">
        <v>111</v>
      </c>
      <c r="G4519" s="38">
        <v>8268005707</v>
      </c>
      <c r="H4519" s="40">
        <v>3579</v>
      </c>
      <c r="I4519" s="2">
        <v>51360.169491525427</v>
      </c>
      <c r="J4519" s="2"/>
      <c r="K4519" s="2">
        <v>9244.8305084745771</v>
      </c>
      <c r="L4519" s="3">
        <f t="shared" si="70"/>
        <v>60605</v>
      </c>
      <c r="M4519" s="41">
        <v>44436.729166666664</v>
      </c>
      <c r="N4519" s="39">
        <v>44054699</v>
      </c>
      <c r="O4519" s="39" t="s">
        <v>52</v>
      </c>
      <c r="P4519" s="40" t="s">
        <v>5660</v>
      </c>
      <c r="Q4519" s="41">
        <v>44449</v>
      </c>
      <c r="R4519" s="39" t="s">
        <v>54</v>
      </c>
      <c r="S4519" s="68"/>
    </row>
    <row r="4520" spans="1:19" s="70" customFormat="1" ht="12.75" hidden="1" customHeight="1" x14ac:dyDescent="0.2">
      <c r="A4520" s="38" t="s">
        <v>6953</v>
      </c>
      <c r="B4520" s="39" t="s">
        <v>6954</v>
      </c>
      <c r="C4520" s="39" t="s">
        <v>6955</v>
      </c>
      <c r="D4520" s="38">
        <v>814805</v>
      </c>
      <c r="E4520" s="38"/>
      <c r="F4520" s="39" t="s">
        <v>111</v>
      </c>
      <c r="G4520" s="38">
        <v>8268005707</v>
      </c>
      <c r="H4520" s="40">
        <v>3660</v>
      </c>
      <c r="I4520" s="2">
        <v>51360.169491525427</v>
      </c>
      <c r="J4520" s="2"/>
      <c r="K4520" s="2">
        <v>9244.8305084745771</v>
      </c>
      <c r="L4520" s="3">
        <f t="shared" si="70"/>
        <v>60605</v>
      </c>
      <c r="M4520" s="41">
        <v>44466.729166666664</v>
      </c>
      <c r="N4520" s="39">
        <v>44116425</v>
      </c>
      <c r="O4520" s="39" t="s">
        <v>52</v>
      </c>
      <c r="P4520" s="40" t="s">
        <v>6923</v>
      </c>
      <c r="Q4520" s="41">
        <v>44481</v>
      </c>
      <c r="R4520" s="39" t="s">
        <v>54</v>
      </c>
      <c r="S4520" s="68"/>
    </row>
    <row r="4521" spans="1:19" s="70" customFormat="1" ht="12.75" hidden="1" customHeight="1" x14ac:dyDescent="0.2">
      <c r="A4521" s="38" t="s">
        <v>8275</v>
      </c>
      <c r="B4521" s="39" t="s">
        <v>8276</v>
      </c>
      <c r="C4521" s="39" t="s">
        <v>8277</v>
      </c>
      <c r="D4521" s="38">
        <v>814805</v>
      </c>
      <c r="E4521" s="38"/>
      <c r="F4521" s="39" t="s">
        <v>111</v>
      </c>
      <c r="G4521" s="38">
        <v>8268005707</v>
      </c>
      <c r="H4521" s="40">
        <v>3826</v>
      </c>
      <c r="I4521" s="2">
        <v>51360.169491525427</v>
      </c>
      <c r="J4521" s="2"/>
      <c r="K4521" s="2">
        <v>9244.8305084745771</v>
      </c>
      <c r="L4521" s="3">
        <f t="shared" si="70"/>
        <v>60605</v>
      </c>
      <c r="M4521" s="41">
        <v>44497.729166666664</v>
      </c>
      <c r="N4521" s="39">
        <v>44174240</v>
      </c>
      <c r="O4521" s="39" t="s">
        <v>52</v>
      </c>
      <c r="P4521" s="40"/>
      <c r="Q4521" s="41"/>
      <c r="R4521" s="39" t="s">
        <v>54</v>
      </c>
      <c r="S4521" s="68"/>
    </row>
    <row r="4522" spans="1:19" s="70" customFormat="1" ht="12.75" hidden="1" customHeight="1" x14ac:dyDescent="0.2">
      <c r="A4522" s="38" t="s">
        <v>8798</v>
      </c>
      <c r="B4522" s="39" t="s">
        <v>8799</v>
      </c>
      <c r="C4522" s="39" t="s">
        <v>8800</v>
      </c>
      <c r="D4522" s="38">
        <v>814805</v>
      </c>
      <c r="E4522" s="38"/>
      <c r="F4522" s="39" t="s">
        <v>111</v>
      </c>
      <c r="G4522" s="38">
        <v>8268005707</v>
      </c>
      <c r="H4522" s="40">
        <v>3960</v>
      </c>
      <c r="I4522" s="2">
        <v>51360.169491525427</v>
      </c>
      <c r="J4522" s="2"/>
      <c r="K4522" s="2">
        <v>9244.8305084745771</v>
      </c>
      <c r="L4522" s="3">
        <f t="shared" si="70"/>
        <v>60605</v>
      </c>
      <c r="M4522" s="41">
        <v>44529.729166666664</v>
      </c>
      <c r="N4522" s="39">
        <v>44222407</v>
      </c>
      <c r="O4522" s="39" t="s">
        <v>52</v>
      </c>
      <c r="P4522" s="40" t="s">
        <v>8664</v>
      </c>
      <c r="Q4522" s="41">
        <v>44540</v>
      </c>
      <c r="R4522" s="39" t="s">
        <v>54</v>
      </c>
      <c r="S4522" s="68"/>
    </row>
    <row r="4523" spans="1:19" s="70" customFormat="1" ht="12.75" hidden="1" customHeight="1" x14ac:dyDescent="0.2">
      <c r="A4523" s="38" t="s">
        <v>10414</v>
      </c>
      <c r="B4523" s="39" t="s">
        <v>10415</v>
      </c>
      <c r="C4523" s="39" t="s">
        <v>10416</v>
      </c>
      <c r="D4523" s="38">
        <v>814805</v>
      </c>
      <c r="E4523" s="38"/>
      <c r="F4523" s="39" t="s">
        <v>111</v>
      </c>
      <c r="G4523" s="38">
        <v>8268005707</v>
      </c>
      <c r="H4523" s="40">
        <v>4140</v>
      </c>
      <c r="I4523" s="2">
        <v>51360.169491525427</v>
      </c>
      <c r="J4523" s="2"/>
      <c r="K4523" s="2">
        <v>9244.8305084745771</v>
      </c>
      <c r="L4523" s="3">
        <f t="shared" si="70"/>
        <v>60605</v>
      </c>
      <c r="M4523" s="41">
        <v>44588.729166666664</v>
      </c>
      <c r="N4523" s="39">
        <v>44333300</v>
      </c>
      <c r="O4523" s="39" t="s">
        <v>52</v>
      </c>
      <c r="P4523" s="40" t="s">
        <v>10417</v>
      </c>
      <c r="Q4523" s="41">
        <v>44600</v>
      </c>
      <c r="R4523" s="39" t="s">
        <v>54</v>
      </c>
      <c r="S4523" s="68"/>
    </row>
    <row r="4524" spans="1:19" s="70" customFormat="1" ht="12.75" hidden="1" customHeight="1" x14ac:dyDescent="0.2">
      <c r="A4524" s="38" t="s">
        <v>11521</v>
      </c>
      <c r="B4524" s="39" t="s">
        <v>11522</v>
      </c>
      <c r="C4524" s="39" t="s">
        <v>11523</v>
      </c>
      <c r="D4524" s="38">
        <v>814805</v>
      </c>
      <c r="E4524" s="38"/>
      <c r="F4524" s="39" t="s">
        <v>111</v>
      </c>
      <c r="G4524" s="38">
        <v>8268005707</v>
      </c>
      <c r="H4524" s="40">
        <v>4287</v>
      </c>
      <c r="I4524" s="2">
        <v>51360.169491525427</v>
      </c>
      <c r="J4524" s="2"/>
      <c r="K4524" s="2">
        <v>9244.8305084745771</v>
      </c>
      <c r="L4524" s="3">
        <f t="shared" si="70"/>
        <v>60605</v>
      </c>
      <c r="M4524" s="41">
        <v>44619.729166666664</v>
      </c>
      <c r="N4524" s="39">
        <v>44408824</v>
      </c>
      <c r="O4524" s="39" t="s">
        <v>52</v>
      </c>
      <c r="P4524" s="40" t="s">
        <v>11524</v>
      </c>
      <c r="Q4524" s="41">
        <v>44635</v>
      </c>
      <c r="R4524" s="39" t="s">
        <v>54</v>
      </c>
      <c r="S4524" s="68"/>
    </row>
    <row r="4525" spans="1:19" s="70" customFormat="1" ht="12.75" hidden="1" customHeight="1" x14ac:dyDescent="0.2">
      <c r="A4525" s="38" t="s">
        <v>13013</v>
      </c>
      <c r="B4525" s="39" t="s">
        <v>13014</v>
      </c>
      <c r="C4525" s="39" t="s">
        <v>13015</v>
      </c>
      <c r="D4525" s="38">
        <v>814805</v>
      </c>
      <c r="E4525" s="38"/>
      <c r="F4525" s="39" t="s">
        <v>111</v>
      </c>
      <c r="G4525" s="38">
        <v>8268008672</v>
      </c>
      <c r="H4525" s="40">
        <v>4382</v>
      </c>
      <c r="I4525" s="2">
        <v>51360.169491525427</v>
      </c>
      <c r="J4525" s="2"/>
      <c r="K4525" s="2">
        <v>9244.8305084745771</v>
      </c>
      <c r="L4525" s="3">
        <f t="shared" si="70"/>
        <v>60605</v>
      </c>
      <c r="M4525" s="41">
        <v>44645.729166666664</v>
      </c>
      <c r="N4525" s="39">
        <v>43879867</v>
      </c>
      <c r="O4525" s="39" t="s">
        <v>52</v>
      </c>
      <c r="P4525" s="40" t="s">
        <v>13016</v>
      </c>
      <c r="Q4525" s="41">
        <v>44686</v>
      </c>
      <c r="R4525" s="39" t="s">
        <v>54</v>
      </c>
      <c r="S4525" s="68"/>
    </row>
    <row r="4526" spans="1:19" s="70" customFormat="1" ht="12.75" hidden="1" customHeight="1" x14ac:dyDescent="0.2">
      <c r="A4526" s="38" t="s">
        <v>13146</v>
      </c>
      <c r="B4526" s="39" t="s">
        <v>13147</v>
      </c>
      <c r="C4526" s="39" t="s">
        <v>13148</v>
      </c>
      <c r="D4526" s="38">
        <v>814805</v>
      </c>
      <c r="E4526" s="38"/>
      <c r="F4526" s="39" t="s">
        <v>111</v>
      </c>
      <c r="G4526" s="38">
        <v>8268008672</v>
      </c>
      <c r="H4526" s="40">
        <v>4579</v>
      </c>
      <c r="I4526" s="2">
        <v>51360.169491525427</v>
      </c>
      <c r="J4526" s="2"/>
      <c r="K4526" s="2">
        <v>9244.8305084745771</v>
      </c>
      <c r="L4526" s="3">
        <f t="shared" si="70"/>
        <v>60605</v>
      </c>
      <c r="M4526" s="41">
        <v>44679.729166666664</v>
      </c>
      <c r="N4526" s="39">
        <v>43885863</v>
      </c>
      <c r="O4526" s="39" t="s">
        <v>52</v>
      </c>
      <c r="P4526" s="40" t="s">
        <v>13149</v>
      </c>
      <c r="Q4526" s="41">
        <v>44691</v>
      </c>
      <c r="R4526" s="39" t="s">
        <v>54</v>
      </c>
      <c r="S4526" s="68"/>
    </row>
    <row r="4527" spans="1:19" s="70" customFormat="1" ht="12.75" hidden="1" customHeight="1" x14ac:dyDescent="0.2">
      <c r="A4527" s="38" t="s">
        <v>13842</v>
      </c>
      <c r="B4527" s="39" t="s">
        <v>13843</v>
      </c>
      <c r="C4527" s="39" t="s">
        <v>13844</v>
      </c>
      <c r="D4527" s="38">
        <v>814805</v>
      </c>
      <c r="E4527" s="38"/>
      <c r="F4527" s="39" t="s">
        <v>111</v>
      </c>
      <c r="G4527" s="38">
        <v>8268009084</v>
      </c>
      <c r="H4527" s="40">
        <v>4645</v>
      </c>
      <c r="I4527" s="2">
        <v>51360.169491525427</v>
      </c>
      <c r="J4527" s="2"/>
      <c r="K4527" s="2">
        <v>9244.8305084745771</v>
      </c>
      <c r="L4527" s="3">
        <f t="shared" si="70"/>
        <v>60605</v>
      </c>
      <c r="M4527" s="41">
        <v>44707.729166666664</v>
      </c>
      <c r="N4527" s="39">
        <v>43966447</v>
      </c>
      <c r="O4527" s="39" t="s">
        <v>3282</v>
      </c>
      <c r="P4527" s="40" t="s">
        <v>13845</v>
      </c>
      <c r="Q4527" s="41">
        <v>44730</v>
      </c>
      <c r="R4527" s="42" t="s">
        <v>2417</v>
      </c>
      <c r="S4527" s="68"/>
    </row>
    <row r="4528" spans="1:19" s="70" customFormat="1" ht="12.75" hidden="1" customHeight="1" x14ac:dyDescent="0.2">
      <c r="A4528" s="38" t="s">
        <v>14139</v>
      </c>
      <c r="B4528" s="39" t="s">
        <v>14140</v>
      </c>
      <c r="C4528" s="39" t="s">
        <v>14141</v>
      </c>
      <c r="D4528" s="38">
        <v>814805</v>
      </c>
      <c r="E4528" s="38"/>
      <c r="F4528" s="39" t="s">
        <v>111</v>
      </c>
      <c r="G4528" s="38">
        <v>8268009084</v>
      </c>
      <c r="H4528" s="40">
        <v>4728</v>
      </c>
      <c r="I4528" s="2">
        <v>51360.169491525427</v>
      </c>
      <c r="J4528" s="2"/>
      <c r="K4528" s="2">
        <v>9244.8305084745771</v>
      </c>
      <c r="L4528" s="3">
        <f t="shared" si="70"/>
        <v>60605</v>
      </c>
      <c r="M4528" s="41">
        <v>44740.729166666664</v>
      </c>
      <c r="N4528" s="39">
        <v>44003038</v>
      </c>
      <c r="O4528" s="39" t="s">
        <v>3282</v>
      </c>
      <c r="P4528" s="40" t="s">
        <v>14142</v>
      </c>
      <c r="Q4528" s="41">
        <v>44750</v>
      </c>
      <c r="R4528" s="42" t="s">
        <v>2417</v>
      </c>
      <c r="S4528" s="68"/>
    </row>
    <row r="4529" spans="1:19" s="70" customFormat="1" ht="12.75" hidden="1" customHeight="1" x14ac:dyDescent="0.2">
      <c r="A4529" s="38" t="s">
        <v>16409</v>
      </c>
      <c r="B4529" s="39" t="s">
        <v>16410</v>
      </c>
      <c r="C4529" s="39" t="s">
        <v>16411</v>
      </c>
      <c r="D4529" s="38">
        <v>814805</v>
      </c>
      <c r="E4529" s="38"/>
      <c r="F4529" s="39" t="s">
        <v>111</v>
      </c>
      <c r="G4529" s="38">
        <v>8268009084</v>
      </c>
      <c r="H4529" s="40">
        <v>5396</v>
      </c>
      <c r="I4529" s="2">
        <v>51360.169491525427</v>
      </c>
      <c r="J4529" s="2"/>
      <c r="K4529" s="2">
        <v>9244.8305084745771</v>
      </c>
      <c r="L4529" s="3">
        <f t="shared" si="70"/>
        <v>60605</v>
      </c>
      <c r="M4529" s="41">
        <v>44900</v>
      </c>
      <c r="N4529" s="39">
        <v>44315815</v>
      </c>
      <c r="O4529" s="39" t="s">
        <v>3282</v>
      </c>
      <c r="P4529" s="40" t="s">
        <v>16412</v>
      </c>
      <c r="Q4529" s="41">
        <v>44905</v>
      </c>
      <c r="R4529" s="42" t="s">
        <v>2417</v>
      </c>
      <c r="S4529" s="68"/>
    </row>
    <row r="4530" spans="1:19" s="70" customFormat="1" ht="12.75" hidden="1" customHeight="1" x14ac:dyDescent="0.2">
      <c r="A4530" s="38">
        <v>271</v>
      </c>
      <c r="B4530" s="39" t="s">
        <v>19339</v>
      </c>
      <c r="C4530" s="39" t="s">
        <v>19340</v>
      </c>
      <c r="D4530" s="38">
        <v>407464</v>
      </c>
      <c r="E4530" s="38"/>
      <c r="F4530" s="39" t="s">
        <v>1230</v>
      </c>
      <c r="G4530" s="38">
        <v>8268011401</v>
      </c>
      <c r="H4530" s="40" t="s">
        <v>19341</v>
      </c>
      <c r="I4530" s="2">
        <v>51300</v>
      </c>
      <c r="J4530" s="2"/>
      <c r="K4530" s="2">
        <v>9234</v>
      </c>
      <c r="L4530" s="3">
        <f t="shared" si="70"/>
        <v>60534</v>
      </c>
      <c r="M4530" s="41">
        <v>45047.729166666664</v>
      </c>
      <c r="N4530" s="39">
        <v>160410952</v>
      </c>
      <c r="O4530" s="39" t="s">
        <v>8899</v>
      </c>
      <c r="P4530" s="40" t="s">
        <v>19342</v>
      </c>
      <c r="Q4530" s="41">
        <v>45100</v>
      </c>
      <c r="R4530" s="42" t="s">
        <v>8901</v>
      </c>
      <c r="S4530" s="68"/>
    </row>
    <row r="4531" spans="1:19" s="70" customFormat="1" ht="12.75" hidden="1" customHeight="1" x14ac:dyDescent="0.2">
      <c r="A4531" s="38" t="s">
        <v>9392</v>
      </c>
      <c r="B4531" s="39" t="s">
        <v>9393</v>
      </c>
      <c r="C4531" s="39" t="s">
        <v>9394</v>
      </c>
      <c r="D4531" s="38">
        <v>812419</v>
      </c>
      <c r="E4531" s="38"/>
      <c r="F4531" s="39" t="s">
        <v>1956</v>
      </c>
      <c r="G4531" s="38">
        <v>8268007445</v>
      </c>
      <c r="H4531" s="40" t="s">
        <v>9395</v>
      </c>
      <c r="I4531" s="2">
        <v>51287.288135593226</v>
      </c>
      <c r="J4531" s="2"/>
      <c r="K4531" s="2">
        <v>9231.7118644067796</v>
      </c>
      <c r="L4531" s="3">
        <f t="shared" si="70"/>
        <v>60519.000000000007</v>
      </c>
      <c r="M4531" s="41">
        <v>44546.729166666664</v>
      </c>
      <c r="N4531" s="39">
        <v>44262138</v>
      </c>
      <c r="O4531" s="39" t="s">
        <v>52</v>
      </c>
      <c r="P4531" s="40" t="s">
        <v>9396</v>
      </c>
      <c r="Q4531" s="41">
        <v>44568</v>
      </c>
      <c r="R4531" s="39" t="s">
        <v>54</v>
      </c>
      <c r="S4531" s="68"/>
    </row>
    <row r="4532" spans="1:19" s="70" customFormat="1" ht="12.75" hidden="1" customHeight="1" x14ac:dyDescent="0.2">
      <c r="A4532" s="38" t="s">
        <v>22077</v>
      </c>
      <c r="B4532" s="39" t="s">
        <v>22078</v>
      </c>
      <c r="C4532" s="39" t="s">
        <v>22079</v>
      </c>
      <c r="D4532" s="38">
        <v>402152</v>
      </c>
      <c r="E4532" s="38"/>
      <c r="F4532" s="39" t="s">
        <v>20759</v>
      </c>
      <c r="G4532" s="38">
        <v>8266020710</v>
      </c>
      <c r="H4532" s="40" t="s">
        <v>22080</v>
      </c>
      <c r="I4532" s="2">
        <v>51036.440677966108</v>
      </c>
      <c r="J4532" s="2"/>
      <c r="K4532" s="2">
        <v>9186.5593220338997</v>
      </c>
      <c r="L4532" s="3">
        <f t="shared" si="70"/>
        <v>60223.000000000007</v>
      </c>
      <c r="M4532" s="41">
        <v>45339.729166666664</v>
      </c>
      <c r="N4532" s="39">
        <v>1246729603</v>
      </c>
      <c r="O4532" s="39" t="s">
        <v>18453</v>
      </c>
      <c r="P4532" s="40">
        <v>403220714053</v>
      </c>
      <c r="Q4532" s="41">
        <v>45375</v>
      </c>
      <c r="R4532" s="62" t="s">
        <v>21</v>
      </c>
      <c r="S4532" s="68"/>
    </row>
    <row r="4533" spans="1:19" s="70" customFormat="1" ht="12.75" customHeight="1" x14ac:dyDescent="0.2">
      <c r="A4533" s="38" t="s">
        <v>4464</v>
      </c>
      <c r="B4533" s="39" t="s">
        <v>4465</v>
      </c>
      <c r="C4533" s="39" t="s">
        <v>4466</v>
      </c>
      <c r="D4533" s="38">
        <v>402984</v>
      </c>
      <c r="E4533" s="38"/>
      <c r="F4533" s="39" t="s">
        <v>4467</v>
      </c>
      <c r="G4533" s="38">
        <v>8263000067</v>
      </c>
      <c r="H4533" s="40">
        <v>330092101</v>
      </c>
      <c r="I4533" s="2">
        <v>51000</v>
      </c>
      <c r="J4533" s="2">
        <v>60.18</v>
      </c>
      <c r="K4533" s="2">
        <v>9180</v>
      </c>
      <c r="L4533" s="3">
        <f t="shared" si="70"/>
        <v>60240.18</v>
      </c>
      <c r="M4533" s="41">
        <v>44375.729166666664</v>
      </c>
      <c r="N4533" s="39">
        <v>6870149698</v>
      </c>
      <c r="O4533" s="39" t="s">
        <v>3027</v>
      </c>
      <c r="P4533" s="40" t="s">
        <v>4468</v>
      </c>
      <c r="Q4533" s="41">
        <v>44412</v>
      </c>
      <c r="R4533" s="62" t="s">
        <v>15</v>
      </c>
      <c r="S4533" s="68"/>
    </row>
    <row r="4534" spans="1:19" s="70" customFormat="1" ht="12.75" hidden="1" customHeight="1" x14ac:dyDescent="0.2">
      <c r="A4534" s="38" t="s">
        <v>7907</v>
      </c>
      <c r="B4534" s="39" t="s">
        <v>7908</v>
      </c>
      <c r="C4534" s="39" t="s">
        <v>7909</v>
      </c>
      <c r="D4534" s="38">
        <v>401972</v>
      </c>
      <c r="E4534" s="38"/>
      <c r="F4534" s="39" t="s">
        <v>842</v>
      </c>
      <c r="G4534" s="38">
        <v>8263000049</v>
      </c>
      <c r="H4534" s="40" t="s">
        <v>7910</v>
      </c>
      <c r="I4534" s="2">
        <v>50930</v>
      </c>
      <c r="J4534" s="2">
        <v>0</v>
      </c>
      <c r="K4534" s="2">
        <v>9167.4</v>
      </c>
      <c r="L4534" s="3">
        <f t="shared" si="70"/>
        <v>60097.4</v>
      </c>
      <c r="M4534" s="41">
        <v>44445.729166666664</v>
      </c>
      <c r="N4534" s="39">
        <v>6870260791</v>
      </c>
      <c r="O4534" s="39" t="s">
        <v>52</v>
      </c>
      <c r="P4534" s="40" t="s">
        <v>7822</v>
      </c>
      <c r="Q4534" s="41">
        <v>44511</v>
      </c>
      <c r="R4534" s="39" t="s">
        <v>54</v>
      </c>
      <c r="S4534" s="68"/>
    </row>
    <row r="4535" spans="1:19" s="70" customFormat="1" ht="12.75" hidden="1" customHeight="1" x14ac:dyDescent="0.2">
      <c r="A4535" s="38">
        <v>269</v>
      </c>
      <c r="B4535" s="39" t="s">
        <v>22019</v>
      </c>
      <c r="C4535" s="39" t="s">
        <v>22020</v>
      </c>
      <c r="D4535" s="38">
        <v>407464</v>
      </c>
      <c r="E4535" s="38"/>
      <c r="F4535" s="39" t="s">
        <v>1230</v>
      </c>
      <c r="G4535" s="38">
        <v>8268013960</v>
      </c>
      <c r="H4535" s="40" t="s">
        <v>22021</v>
      </c>
      <c r="I4535" s="2">
        <v>50875</v>
      </c>
      <c r="J4535" s="2"/>
      <c r="K4535" s="2">
        <v>9157.5</v>
      </c>
      <c r="L4535" s="3">
        <f t="shared" si="70"/>
        <v>60032.5</v>
      </c>
      <c r="M4535" s="41">
        <v>45339.729166666664</v>
      </c>
      <c r="N4535" s="39">
        <v>161064688</v>
      </c>
      <c r="O4535" s="39" t="s">
        <v>8899</v>
      </c>
      <c r="P4535" s="40" t="s">
        <v>22022</v>
      </c>
      <c r="Q4535" s="41">
        <v>45363</v>
      </c>
      <c r="R4535" s="42" t="s">
        <v>8901</v>
      </c>
      <c r="S4535" s="68"/>
    </row>
    <row r="4536" spans="1:19" s="70" customFormat="1" ht="12.75" hidden="1" customHeight="1" x14ac:dyDescent="0.2">
      <c r="A4536" s="38" t="s">
        <v>8325</v>
      </c>
      <c r="B4536" s="39"/>
      <c r="C4536" s="39"/>
      <c r="D4536" s="58">
        <v>102030</v>
      </c>
      <c r="E4536" s="58"/>
      <c r="F4536" s="39" t="s">
        <v>1224</v>
      </c>
      <c r="G4536" s="38">
        <v>8263000147</v>
      </c>
      <c r="H4536" s="40" t="s">
        <v>8326</v>
      </c>
      <c r="I4536" s="2">
        <v>50835.6</v>
      </c>
      <c r="J4536" s="2"/>
      <c r="K4536" s="3">
        <f>I4536*18%</f>
        <v>9150.4079999999994</v>
      </c>
      <c r="L4536" s="3">
        <f t="shared" si="70"/>
        <v>59986.008000000002</v>
      </c>
      <c r="M4536" s="41">
        <v>44520</v>
      </c>
      <c r="N4536" s="39"/>
      <c r="O4536" s="39" t="s">
        <v>52</v>
      </c>
      <c r="P4536" s="39"/>
      <c r="Q4536" s="41"/>
      <c r="R4536" s="39" t="s">
        <v>54</v>
      </c>
      <c r="S4536" s="68"/>
    </row>
    <row r="4537" spans="1:19" s="70" customFormat="1" ht="12.75" hidden="1" customHeight="1" x14ac:dyDescent="0.2">
      <c r="A4537" s="38" t="s">
        <v>3257</v>
      </c>
      <c r="B4537" s="39" t="s">
        <v>3258</v>
      </c>
      <c r="C4537" s="39"/>
      <c r="D4537" s="38">
        <v>408117</v>
      </c>
      <c r="E4537" s="38"/>
      <c r="F4537" s="39" t="s">
        <v>3259</v>
      </c>
      <c r="G4537" s="38">
        <v>8266011710</v>
      </c>
      <c r="H4537" s="40" t="s">
        <v>3260</v>
      </c>
      <c r="I4537" s="5">
        <v>50780.11</v>
      </c>
      <c r="J4537" s="2"/>
      <c r="K4537" s="2">
        <v>9140.4197999999997</v>
      </c>
      <c r="L4537" s="3">
        <f t="shared" si="70"/>
        <v>59920.529800000004</v>
      </c>
      <c r="M4537" s="41">
        <v>44379</v>
      </c>
      <c r="N4537" s="39"/>
      <c r="O4537" s="39" t="s">
        <v>52</v>
      </c>
      <c r="P4537" s="40"/>
      <c r="Q4537" s="41"/>
      <c r="R4537" s="39" t="s">
        <v>54</v>
      </c>
      <c r="S4537" s="68"/>
    </row>
    <row r="4538" spans="1:19" s="70" customFormat="1" ht="12.75" hidden="1" customHeight="1" x14ac:dyDescent="0.25">
      <c r="A4538" s="38" t="s">
        <v>9816</v>
      </c>
      <c r="B4538" s="39" t="s">
        <v>9812</v>
      </c>
      <c r="C4538" s="39" t="s">
        <v>9813</v>
      </c>
      <c r="D4538" s="38">
        <v>122097</v>
      </c>
      <c r="E4538" s="38"/>
      <c r="F4538" s="138" t="s">
        <v>620</v>
      </c>
      <c r="G4538" s="38">
        <v>8263000184</v>
      </c>
      <c r="H4538" s="40" t="s">
        <v>9814</v>
      </c>
      <c r="I4538" s="2">
        <v>50696</v>
      </c>
      <c r="J4538" s="2"/>
      <c r="K4538" s="2">
        <v>9125.2799999999988</v>
      </c>
      <c r="L4538" s="3">
        <f t="shared" si="70"/>
        <v>59821.279999999999</v>
      </c>
      <c r="M4538" s="41">
        <v>44555.729166666664</v>
      </c>
      <c r="N4538" s="39">
        <v>6870334989</v>
      </c>
      <c r="O4538" s="39" t="s">
        <v>52</v>
      </c>
      <c r="P4538" s="40" t="s">
        <v>9815</v>
      </c>
      <c r="Q4538" s="41">
        <v>44574</v>
      </c>
      <c r="R4538" s="39" t="s">
        <v>54</v>
      </c>
      <c r="S4538" s="68"/>
    </row>
    <row r="4539" spans="1:19" s="70" customFormat="1" ht="12.75" hidden="1" customHeight="1" x14ac:dyDescent="0.2">
      <c r="A4539" s="38" t="s">
        <v>6591</v>
      </c>
      <c r="B4539" s="39" t="s">
        <v>6592</v>
      </c>
      <c r="C4539" s="39" t="s">
        <v>6593</v>
      </c>
      <c r="D4539" s="38">
        <v>401972</v>
      </c>
      <c r="E4539" s="38"/>
      <c r="F4539" s="39" t="s">
        <v>842</v>
      </c>
      <c r="G4539" s="38">
        <v>8263000049</v>
      </c>
      <c r="H4539" s="40" t="s">
        <v>6594</v>
      </c>
      <c r="I4539" s="2">
        <v>50680</v>
      </c>
      <c r="J4539" s="2">
        <v>0</v>
      </c>
      <c r="K4539" s="2">
        <v>9122.4</v>
      </c>
      <c r="L4539" s="3">
        <f t="shared" si="70"/>
        <v>59802.400000000001</v>
      </c>
      <c r="M4539" s="41">
        <v>44427.729166666664</v>
      </c>
      <c r="N4539" s="39">
        <v>6870217432</v>
      </c>
      <c r="O4539" s="39" t="s">
        <v>52</v>
      </c>
      <c r="P4539" s="40"/>
      <c r="Q4539" s="41"/>
      <c r="R4539" s="39" t="s">
        <v>54</v>
      </c>
      <c r="S4539" s="68"/>
    </row>
    <row r="4540" spans="1:19" s="70" customFormat="1" ht="12.75" hidden="1" customHeight="1" x14ac:dyDescent="0.2">
      <c r="A4540" s="38" t="s">
        <v>7498</v>
      </c>
      <c r="B4540" s="39" t="s">
        <v>7499</v>
      </c>
      <c r="C4540" s="39" t="s">
        <v>7500</v>
      </c>
      <c r="D4540" s="38">
        <v>407235</v>
      </c>
      <c r="E4540" s="38"/>
      <c r="F4540" s="39" t="s">
        <v>7501</v>
      </c>
      <c r="G4540" s="38">
        <v>8266012146</v>
      </c>
      <c r="H4540" s="40" t="s">
        <v>7502</v>
      </c>
      <c r="I4540" s="2">
        <v>50666.101694915254</v>
      </c>
      <c r="J4540" s="2"/>
      <c r="K4540" s="2">
        <v>9119.8983050847455</v>
      </c>
      <c r="L4540" s="3">
        <f t="shared" si="70"/>
        <v>59786</v>
      </c>
      <c r="M4540" s="41">
        <v>44427.729166666664</v>
      </c>
      <c r="N4540" s="39">
        <v>6870250912</v>
      </c>
      <c r="O4540" s="39" t="s">
        <v>7503</v>
      </c>
      <c r="P4540" s="40" t="s">
        <v>7504</v>
      </c>
      <c r="Q4540" s="41">
        <v>44497</v>
      </c>
      <c r="R4540" s="62" t="s">
        <v>23</v>
      </c>
      <c r="S4540" s="68"/>
    </row>
    <row r="4541" spans="1:19" s="70" customFormat="1" ht="12.75" hidden="1" customHeight="1" x14ac:dyDescent="0.2">
      <c r="A4541" s="38" t="s">
        <v>3885</v>
      </c>
      <c r="B4541" s="39" t="s">
        <v>3886</v>
      </c>
      <c r="C4541" s="39" t="s">
        <v>3887</v>
      </c>
      <c r="D4541" s="38">
        <v>934550</v>
      </c>
      <c r="E4541" s="38" t="s">
        <v>23092</v>
      </c>
      <c r="F4541" s="129" t="s">
        <v>2336</v>
      </c>
      <c r="G4541" s="38">
        <v>8268006644</v>
      </c>
      <c r="H4541" s="40" t="s">
        <v>3888</v>
      </c>
      <c r="I4541" s="2">
        <v>50549.08474576271</v>
      </c>
      <c r="J4541" s="2"/>
      <c r="K4541" s="2">
        <v>9098.8352542372868</v>
      </c>
      <c r="L4541" s="3">
        <f t="shared" si="70"/>
        <v>59647.92</v>
      </c>
      <c r="M4541" s="41">
        <v>44381.729166666664</v>
      </c>
      <c r="N4541" s="39">
        <v>43970728</v>
      </c>
      <c r="O4541" s="39" t="s">
        <v>52</v>
      </c>
      <c r="P4541" s="40"/>
      <c r="Q4541" s="41"/>
      <c r="R4541" s="39" t="s">
        <v>54</v>
      </c>
      <c r="S4541" s="68"/>
    </row>
    <row r="4542" spans="1:19" s="70" customFormat="1" ht="12.75" hidden="1" customHeight="1" x14ac:dyDescent="0.2">
      <c r="A4542" s="38" t="s">
        <v>4610</v>
      </c>
      <c r="B4542" s="39" t="s">
        <v>4611</v>
      </c>
      <c r="C4542" s="39"/>
      <c r="D4542" s="38">
        <v>137869</v>
      </c>
      <c r="E4542" s="38" t="s">
        <v>23092</v>
      </c>
      <c r="F4542" s="135" t="s">
        <v>1077</v>
      </c>
      <c r="G4542" s="61" t="s">
        <v>4612</v>
      </c>
      <c r="H4542" s="52" t="s">
        <v>4612</v>
      </c>
      <c r="I4542" s="5">
        <v>50500</v>
      </c>
      <c r="J4542" s="2"/>
      <c r="K4542" s="2">
        <v>0</v>
      </c>
      <c r="L4542" s="3">
        <f t="shared" si="70"/>
        <v>50500</v>
      </c>
      <c r="M4542" s="41">
        <v>44412</v>
      </c>
      <c r="N4542" s="39"/>
      <c r="O4542" s="39" t="s">
        <v>52</v>
      </c>
      <c r="P4542" s="40"/>
      <c r="Q4542" s="41"/>
      <c r="R4542" s="39" t="s">
        <v>54</v>
      </c>
      <c r="S4542" s="68"/>
    </row>
    <row r="4543" spans="1:19" s="70" customFormat="1" ht="12.75" hidden="1" customHeight="1" x14ac:dyDescent="0.2">
      <c r="A4543" s="38" t="s">
        <v>21628</v>
      </c>
      <c r="B4543" s="39" t="s">
        <v>21629</v>
      </c>
      <c r="C4543" s="39" t="s">
        <v>21630</v>
      </c>
      <c r="D4543" s="38">
        <v>812419</v>
      </c>
      <c r="E4543" s="38"/>
      <c r="F4543" s="39" t="s">
        <v>1956</v>
      </c>
      <c r="G4543" s="38">
        <v>8268014014</v>
      </c>
      <c r="H4543" s="40" t="s">
        <v>21631</v>
      </c>
      <c r="I4543" s="2">
        <v>50379.661016949154</v>
      </c>
      <c r="J4543" s="2"/>
      <c r="K4543" s="2">
        <v>9068.3389830508477</v>
      </c>
      <c r="L4543" s="3">
        <f t="shared" si="70"/>
        <v>59448</v>
      </c>
      <c r="M4543" s="41">
        <v>45289.729166666664</v>
      </c>
      <c r="N4543" s="39">
        <v>160951565</v>
      </c>
      <c r="O4543" s="39" t="s">
        <v>18453</v>
      </c>
      <c r="P4543" s="40" t="s">
        <v>21614</v>
      </c>
      <c r="Q4543" s="41">
        <v>45310</v>
      </c>
      <c r="R4543" s="62" t="s">
        <v>21</v>
      </c>
      <c r="S4543" s="68"/>
    </row>
    <row r="4544" spans="1:19" s="70" customFormat="1" ht="12.75" hidden="1" customHeight="1" x14ac:dyDescent="0.2">
      <c r="A4544" s="38" t="s">
        <v>4902</v>
      </c>
      <c r="B4544" s="39" t="s">
        <v>4903</v>
      </c>
      <c r="C4544" s="39" t="s">
        <v>4904</v>
      </c>
      <c r="D4544" s="38">
        <v>934550</v>
      </c>
      <c r="E4544" s="38" t="s">
        <v>23092</v>
      </c>
      <c r="F4544" s="129" t="s">
        <v>2336</v>
      </c>
      <c r="G4544" s="38">
        <v>8268006811</v>
      </c>
      <c r="H4544" s="40" t="s">
        <v>4905</v>
      </c>
      <c r="I4544" s="2">
        <v>50379.228813559326</v>
      </c>
      <c r="J4544" s="2"/>
      <c r="K4544" s="2">
        <v>9068.261186440679</v>
      </c>
      <c r="L4544" s="3">
        <f t="shared" si="70"/>
        <v>59447.490000000005</v>
      </c>
      <c r="M4544" s="41">
        <v>44411.729166666664</v>
      </c>
      <c r="N4544" s="39">
        <v>44035748</v>
      </c>
      <c r="O4544" s="39" t="s">
        <v>52</v>
      </c>
      <c r="P4544" s="40" t="s">
        <v>4906</v>
      </c>
      <c r="Q4544" s="41">
        <v>44436</v>
      </c>
      <c r="R4544" s="39" t="s">
        <v>54</v>
      </c>
      <c r="S4544" s="68"/>
    </row>
    <row r="4545" spans="1:19" s="70" customFormat="1" ht="12.75" hidden="1" customHeight="1" x14ac:dyDescent="0.25">
      <c r="A4545" s="38" t="s">
        <v>338</v>
      </c>
      <c r="B4545" s="39" t="s">
        <v>339</v>
      </c>
      <c r="C4545" s="39" t="s">
        <v>340</v>
      </c>
      <c r="D4545" s="38">
        <v>407261</v>
      </c>
      <c r="E4545" s="38"/>
      <c r="F4545" s="138" t="s">
        <v>58</v>
      </c>
      <c r="G4545" s="38">
        <v>8266009944</v>
      </c>
      <c r="H4545" s="40">
        <v>9854017189</v>
      </c>
      <c r="I4545" s="2">
        <v>50328.86</v>
      </c>
      <c r="J4545" s="2"/>
      <c r="K4545" s="2">
        <v>0</v>
      </c>
      <c r="L4545" s="3">
        <f t="shared" si="70"/>
        <v>50328.86</v>
      </c>
      <c r="M4545" s="41">
        <v>44184.729166666664</v>
      </c>
      <c r="N4545" s="39">
        <v>6870237080</v>
      </c>
      <c r="O4545" s="39" t="s">
        <v>52</v>
      </c>
      <c r="P4545" s="40"/>
      <c r="Q4545" s="41"/>
      <c r="R4545" s="39" t="s">
        <v>54</v>
      </c>
      <c r="S4545" s="68"/>
    </row>
    <row r="4546" spans="1:19" s="70" customFormat="1" ht="12.75" hidden="1" customHeight="1" x14ac:dyDescent="0.2">
      <c r="A4546" s="38" t="s">
        <v>2823</v>
      </c>
      <c r="B4546" s="39" t="s">
        <v>2824</v>
      </c>
      <c r="C4546" s="39" t="s">
        <v>2825</v>
      </c>
      <c r="D4546" s="38">
        <v>811819</v>
      </c>
      <c r="E4546" s="38"/>
      <c r="F4546" s="39" t="s">
        <v>1091</v>
      </c>
      <c r="G4546" s="38">
        <v>8263000049</v>
      </c>
      <c r="H4546" s="40" t="s">
        <v>2826</v>
      </c>
      <c r="I4546" s="2">
        <v>50246</v>
      </c>
      <c r="J4546" s="2"/>
      <c r="K4546" s="2">
        <v>0</v>
      </c>
      <c r="L4546" s="3">
        <f t="shared" si="70"/>
        <v>50246</v>
      </c>
      <c r="M4546" s="41">
        <v>44320.729166666664</v>
      </c>
      <c r="N4546" s="39">
        <v>3445005447</v>
      </c>
      <c r="O4546" s="39" t="s">
        <v>52</v>
      </c>
      <c r="P4546" s="40">
        <v>106153874729</v>
      </c>
      <c r="Q4546" s="41">
        <v>44363</v>
      </c>
      <c r="R4546" s="39" t="s">
        <v>54</v>
      </c>
      <c r="S4546" s="68"/>
    </row>
    <row r="4547" spans="1:19" s="70" customFormat="1" ht="12.75" hidden="1" customHeight="1" x14ac:dyDescent="0.2">
      <c r="A4547" s="38" t="s">
        <v>2880</v>
      </c>
      <c r="B4547" s="39" t="s">
        <v>2881</v>
      </c>
      <c r="C4547" s="39" t="s">
        <v>2882</v>
      </c>
      <c r="D4547" s="38">
        <v>811819</v>
      </c>
      <c r="E4547" s="38"/>
      <c r="F4547" s="39" t="s">
        <v>1091</v>
      </c>
      <c r="G4547" s="38">
        <v>8263000049</v>
      </c>
      <c r="H4547" s="40" t="s">
        <v>2883</v>
      </c>
      <c r="I4547" s="2">
        <v>50246</v>
      </c>
      <c r="J4547" s="2"/>
      <c r="K4547" s="2">
        <v>0</v>
      </c>
      <c r="L4547" s="3">
        <f t="shared" si="70"/>
        <v>50246</v>
      </c>
      <c r="M4547" s="41">
        <v>44320.729166666664</v>
      </c>
      <c r="N4547" s="39">
        <v>3445005667</v>
      </c>
      <c r="O4547" s="39" t="s">
        <v>52</v>
      </c>
      <c r="P4547" s="40">
        <v>105205603583</v>
      </c>
      <c r="Q4547" s="41">
        <v>44337</v>
      </c>
      <c r="R4547" s="39" t="s">
        <v>54</v>
      </c>
      <c r="S4547" s="68"/>
    </row>
    <row r="4548" spans="1:19" s="70" customFormat="1" ht="12.75" hidden="1" customHeight="1" x14ac:dyDescent="0.2">
      <c r="A4548" s="38" t="s">
        <v>4426</v>
      </c>
      <c r="B4548" s="39" t="s">
        <v>4427</v>
      </c>
      <c r="C4548" s="39" t="s">
        <v>4428</v>
      </c>
      <c r="D4548" s="38">
        <v>811819</v>
      </c>
      <c r="E4548" s="38"/>
      <c r="F4548" s="39" t="s">
        <v>1091</v>
      </c>
      <c r="G4548" s="38">
        <v>8263000049</v>
      </c>
      <c r="H4548" s="40" t="s">
        <v>4429</v>
      </c>
      <c r="I4548" s="2">
        <v>50246</v>
      </c>
      <c r="J4548" s="2"/>
      <c r="K4548" s="2">
        <v>0</v>
      </c>
      <c r="L4548" s="3">
        <f t="shared" si="70"/>
        <v>50246</v>
      </c>
      <c r="M4548" s="41">
        <v>44389.729166666664</v>
      </c>
      <c r="N4548" s="39">
        <v>3445008970</v>
      </c>
      <c r="O4548" s="39" t="s">
        <v>52</v>
      </c>
      <c r="P4548" s="40">
        <v>107140648634</v>
      </c>
      <c r="Q4548" s="41">
        <v>44392</v>
      </c>
      <c r="R4548" s="39" t="s">
        <v>54</v>
      </c>
      <c r="S4548" s="68"/>
    </row>
    <row r="4549" spans="1:19" s="70" customFormat="1" ht="12.75" hidden="1" customHeight="1" x14ac:dyDescent="0.2">
      <c r="A4549" s="38" t="s">
        <v>4430</v>
      </c>
      <c r="B4549" s="39" t="s">
        <v>4431</v>
      </c>
      <c r="C4549" s="39" t="s">
        <v>4432</v>
      </c>
      <c r="D4549" s="38">
        <v>811819</v>
      </c>
      <c r="E4549" s="38"/>
      <c r="F4549" s="39" t="s">
        <v>1091</v>
      </c>
      <c r="G4549" s="38">
        <v>8263000049</v>
      </c>
      <c r="H4549" s="40" t="s">
        <v>4433</v>
      </c>
      <c r="I4549" s="2">
        <v>50246</v>
      </c>
      <c r="J4549" s="2"/>
      <c r="K4549" s="2">
        <v>0</v>
      </c>
      <c r="L4549" s="3">
        <f t="shared" si="70"/>
        <v>50246</v>
      </c>
      <c r="M4549" s="41">
        <v>44399.729166666664</v>
      </c>
      <c r="N4549" s="39">
        <v>3445008971</v>
      </c>
      <c r="O4549" s="39" t="s">
        <v>52</v>
      </c>
      <c r="P4549" s="40">
        <v>108023355182</v>
      </c>
      <c r="Q4549" s="41">
        <v>44411</v>
      </c>
      <c r="R4549" s="39" t="s">
        <v>54</v>
      </c>
      <c r="S4549" s="68"/>
    </row>
    <row r="4550" spans="1:19" s="70" customFormat="1" ht="12.75" hidden="1" customHeight="1" x14ac:dyDescent="0.2">
      <c r="A4550" s="38" t="s">
        <v>7201</v>
      </c>
      <c r="B4550" s="42" t="s">
        <v>7202</v>
      </c>
      <c r="C4550" s="42" t="s">
        <v>7203</v>
      </c>
      <c r="D4550" s="38">
        <v>406359</v>
      </c>
      <c r="E4550" s="38"/>
      <c r="F4550" s="42" t="s">
        <v>7204</v>
      </c>
      <c r="G4550" s="38">
        <v>8263000098</v>
      </c>
      <c r="H4550" s="40">
        <v>271600028497</v>
      </c>
      <c r="I4550" s="3">
        <v>50000</v>
      </c>
      <c r="J4550" s="3"/>
      <c r="K4550" s="3">
        <v>9000</v>
      </c>
      <c r="L4550" s="3">
        <f t="shared" ref="L4550:L4613" si="71">SUM(I4550:K4550)</f>
        <v>59000</v>
      </c>
      <c r="M4550" s="41">
        <v>44443.729166666664</v>
      </c>
      <c r="N4550" s="39">
        <v>6870248971</v>
      </c>
      <c r="O4550" s="42" t="s">
        <v>315</v>
      </c>
      <c r="P4550" s="42" t="s">
        <v>7205</v>
      </c>
      <c r="Q4550" s="60">
        <v>44498</v>
      </c>
      <c r="R4550" s="42" t="s">
        <v>243</v>
      </c>
      <c r="S4550" s="68"/>
    </row>
    <row r="4551" spans="1:19" s="70" customFormat="1" ht="12.75" hidden="1" customHeight="1" x14ac:dyDescent="0.2">
      <c r="A4551" s="38" t="s">
        <v>5425</v>
      </c>
      <c r="B4551" s="39" t="s">
        <v>5426</v>
      </c>
      <c r="C4551" s="39" t="s">
        <v>5427</v>
      </c>
      <c r="D4551" s="38">
        <v>200730</v>
      </c>
      <c r="E4551" s="38"/>
      <c r="F4551" s="39" t="s">
        <v>5423</v>
      </c>
      <c r="G4551" s="38">
        <v>8262000049</v>
      </c>
      <c r="H4551" s="40" t="s">
        <v>5428</v>
      </c>
      <c r="I4551" s="2">
        <v>49947</v>
      </c>
      <c r="J4551" s="2"/>
      <c r="K4551" s="2">
        <v>0</v>
      </c>
      <c r="L4551" s="3">
        <f t="shared" si="71"/>
        <v>49947</v>
      </c>
      <c r="M4551" s="41">
        <v>44426.729166666664</v>
      </c>
      <c r="N4551" s="39"/>
      <c r="O4551" s="39" t="s">
        <v>52</v>
      </c>
      <c r="P4551" s="40"/>
      <c r="Q4551" s="41"/>
      <c r="R4551" s="39" t="s">
        <v>54</v>
      </c>
      <c r="S4551" s="68"/>
    </row>
    <row r="4552" spans="1:19" s="70" customFormat="1" ht="12.75" hidden="1" customHeight="1" x14ac:dyDescent="0.2">
      <c r="A4552" s="38" t="s">
        <v>8073</v>
      </c>
      <c r="B4552" s="39" t="s">
        <v>8074</v>
      </c>
      <c r="C4552" s="39" t="s">
        <v>8075</v>
      </c>
      <c r="D4552" s="38">
        <v>401972</v>
      </c>
      <c r="E4552" s="38"/>
      <c r="F4552" s="39" t="s">
        <v>842</v>
      </c>
      <c r="G4552" s="38">
        <v>8263000049</v>
      </c>
      <c r="H4552" s="40" t="s">
        <v>8076</v>
      </c>
      <c r="I4552" s="2">
        <v>49920</v>
      </c>
      <c r="J4552" s="2">
        <v>0</v>
      </c>
      <c r="K4552" s="2">
        <v>8985.6</v>
      </c>
      <c r="L4552" s="3">
        <f t="shared" si="71"/>
        <v>58905.599999999999</v>
      </c>
      <c r="M4552" s="41">
        <v>44454.729166666664</v>
      </c>
      <c r="N4552" s="39">
        <v>6870263196</v>
      </c>
      <c r="O4552" s="39" t="s">
        <v>52</v>
      </c>
      <c r="P4552" s="40"/>
      <c r="Q4552" s="41"/>
      <c r="R4552" s="39" t="s">
        <v>54</v>
      </c>
      <c r="S4552" s="68"/>
    </row>
    <row r="4553" spans="1:19" s="70" customFormat="1" ht="12.75" hidden="1" customHeight="1" x14ac:dyDescent="0.2">
      <c r="A4553" s="38" t="s">
        <v>1905</v>
      </c>
      <c r="B4553" s="39" t="s">
        <v>1906</v>
      </c>
      <c r="C4553" s="39" t="s">
        <v>1907</v>
      </c>
      <c r="D4553" s="38">
        <v>705083</v>
      </c>
      <c r="E4553" s="38"/>
      <c r="F4553" s="39" t="s">
        <v>1414</v>
      </c>
      <c r="G4553" s="38">
        <v>8263000084</v>
      </c>
      <c r="H4553" s="40" t="s">
        <v>1908</v>
      </c>
      <c r="I4553" s="2">
        <v>49894</v>
      </c>
      <c r="J4553" s="2"/>
      <c r="K4553" s="2">
        <v>0</v>
      </c>
      <c r="L4553" s="3">
        <f t="shared" si="71"/>
        <v>49894</v>
      </c>
      <c r="M4553" s="41">
        <v>44286.729166666664</v>
      </c>
      <c r="N4553" s="39">
        <v>3445002618</v>
      </c>
      <c r="O4553" s="39" t="s">
        <v>52</v>
      </c>
      <c r="P4553" s="40">
        <v>106017085056</v>
      </c>
      <c r="Q4553" s="41">
        <v>44349</v>
      </c>
      <c r="R4553" s="39" t="s">
        <v>54</v>
      </c>
      <c r="S4553" s="68"/>
    </row>
    <row r="4554" spans="1:19" s="70" customFormat="1" ht="12.75" hidden="1" customHeight="1" x14ac:dyDescent="0.2">
      <c r="A4554" s="38" t="s">
        <v>10651</v>
      </c>
      <c r="B4554" s="42" t="s">
        <v>10652</v>
      </c>
      <c r="C4554" s="42" t="s">
        <v>10653</v>
      </c>
      <c r="D4554" s="38">
        <v>128635</v>
      </c>
      <c r="E4554" s="38"/>
      <c r="F4554" s="42" t="s">
        <v>989</v>
      </c>
      <c r="G4554" s="38">
        <v>8266010171</v>
      </c>
      <c r="H4554" s="40" t="s">
        <v>10654</v>
      </c>
      <c r="I4554" s="3">
        <v>49873.760000000002</v>
      </c>
      <c r="J4554" s="3"/>
      <c r="K4554" s="3">
        <v>8977.24</v>
      </c>
      <c r="L4554" s="3">
        <f t="shared" si="71"/>
        <v>58851</v>
      </c>
      <c r="M4554" s="41">
        <v>44576.729166666664</v>
      </c>
      <c r="N4554" s="39">
        <v>6870377551</v>
      </c>
      <c r="O4554" s="42" t="s">
        <v>315</v>
      </c>
      <c r="P4554" s="42" t="s">
        <v>10639</v>
      </c>
      <c r="Q4554" s="60">
        <v>44640</v>
      </c>
      <c r="R4554" s="42" t="s">
        <v>243</v>
      </c>
      <c r="S4554" s="68"/>
    </row>
    <row r="4555" spans="1:19" s="70" customFormat="1" ht="12.75" hidden="1" customHeight="1" x14ac:dyDescent="0.2">
      <c r="A4555" s="38" t="s">
        <v>6167</v>
      </c>
      <c r="B4555" s="1"/>
      <c r="C4555" s="1"/>
      <c r="D4555" s="51"/>
      <c r="E4555" s="51"/>
      <c r="F4555" s="39" t="s">
        <v>6168</v>
      </c>
      <c r="G4555" s="53"/>
      <c r="H4555" s="54" t="s">
        <v>19177</v>
      </c>
      <c r="I4555" s="35">
        <v>49820.68</v>
      </c>
      <c r="J4555" s="1"/>
      <c r="K4555" s="1"/>
      <c r="L4555" s="3">
        <f t="shared" si="71"/>
        <v>49820.68</v>
      </c>
      <c r="M4555" s="63"/>
      <c r="N4555" s="56"/>
      <c r="O4555" s="1"/>
      <c r="P4555" s="1"/>
      <c r="Q4555" s="57"/>
      <c r="R4555" s="42" t="s">
        <v>2417</v>
      </c>
      <c r="S4555" s="68"/>
    </row>
    <row r="4556" spans="1:19" s="70" customFormat="1" ht="12.75" hidden="1" customHeight="1" x14ac:dyDescent="0.2">
      <c r="A4556" s="38" t="s">
        <v>7287</v>
      </c>
      <c r="B4556" s="39" t="s">
        <v>7288</v>
      </c>
      <c r="C4556" s="39" t="s">
        <v>7289</v>
      </c>
      <c r="D4556" s="38">
        <v>510104</v>
      </c>
      <c r="E4556" s="38"/>
      <c r="F4556" s="42" t="s">
        <v>6236</v>
      </c>
      <c r="G4556" s="38">
        <v>8266012643</v>
      </c>
      <c r="H4556" s="40" t="s">
        <v>7290</v>
      </c>
      <c r="I4556" s="2">
        <v>49800</v>
      </c>
      <c r="J4556" s="2"/>
      <c r="K4556" s="2">
        <v>0</v>
      </c>
      <c r="L4556" s="3">
        <f t="shared" si="71"/>
        <v>49800</v>
      </c>
      <c r="M4556" s="41">
        <v>44473.729166666664</v>
      </c>
      <c r="N4556" s="39">
        <v>6870241031</v>
      </c>
      <c r="O4556" s="39" t="s">
        <v>52</v>
      </c>
      <c r="P4556" s="40" t="s">
        <v>7291</v>
      </c>
      <c r="Q4556" s="41">
        <v>44521</v>
      </c>
      <c r="R4556" s="39" t="s">
        <v>54</v>
      </c>
      <c r="S4556" s="68"/>
    </row>
    <row r="4557" spans="1:19" s="70" customFormat="1" ht="12.75" hidden="1" customHeight="1" x14ac:dyDescent="0.2">
      <c r="A4557" s="38" t="s">
        <v>9239</v>
      </c>
      <c r="B4557" s="39" t="s">
        <v>9240</v>
      </c>
      <c r="C4557" s="39" t="s">
        <v>9241</v>
      </c>
      <c r="D4557" s="38">
        <v>811819</v>
      </c>
      <c r="E4557" s="38"/>
      <c r="F4557" s="39" t="s">
        <v>1091</v>
      </c>
      <c r="G4557" s="38">
        <v>8262000049</v>
      </c>
      <c r="H4557" s="40" t="s">
        <v>9242</v>
      </c>
      <c r="I4557" s="2">
        <v>49594</v>
      </c>
      <c r="J4557" s="2"/>
      <c r="K4557" s="2">
        <v>0</v>
      </c>
      <c r="L4557" s="3">
        <f t="shared" si="71"/>
        <v>49594</v>
      </c>
      <c r="M4557" s="41">
        <v>44508</v>
      </c>
      <c r="N4557" s="39">
        <v>3445022781</v>
      </c>
      <c r="O4557" s="39" t="s">
        <v>52</v>
      </c>
      <c r="P4557" s="40">
        <v>110082110755</v>
      </c>
      <c r="Q4557" s="41">
        <v>44478</v>
      </c>
      <c r="R4557" s="39" t="s">
        <v>54</v>
      </c>
      <c r="S4557" s="68"/>
    </row>
    <row r="4558" spans="1:19" s="70" customFormat="1" ht="12.75" hidden="1" customHeight="1" x14ac:dyDescent="0.2">
      <c r="A4558" s="38" t="s">
        <v>7419</v>
      </c>
      <c r="B4558" s="42" t="s">
        <v>7420</v>
      </c>
      <c r="C4558" s="42" t="s">
        <v>7421</v>
      </c>
      <c r="D4558" s="38">
        <v>406359</v>
      </c>
      <c r="E4558" s="38"/>
      <c r="F4558" s="42" t="s">
        <v>7204</v>
      </c>
      <c r="G4558" s="38">
        <v>8263000098</v>
      </c>
      <c r="H4558" s="40">
        <v>271600029085</v>
      </c>
      <c r="I4558" s="3">
        <v>49500</v>
      </c>
      <c r="J4558" s="3"/>
      <c r="K4558" s="3">
        <v>8910</v>
      </c>
      <c r="L4558" s="3">
        <f t="shared" si="71"/>
        <v>58410</v>
      </c>
      <c r="M4558" s="41">
        <v>44466.729166666664</v>
      </c>
      <c r="N4558" s="39">
        <v>6870249929</v>
      </c>
      <c r="O4558" s="42" t="s">
        <v>315</v>
      </c>
      <c r="P4558" s="42" t="s">
        <v>7404</v>
      </c>
      <c r="Q4558" s="60">
        <v>44507</v>
      </c>
      <c r="R4558" s="42" t="s">
        <v>243</v>
      </c>
      <c r="S4558" s="68"/>
    </row>
    <row r="4559" spans="1:19" s="70" customFormat="1" ht="12.75" hidden="1" customHeight="1" x14ac:dyDescent="0.2">
      <c r="A4559" s="38" t="s">
        <v>3034</v>
      </c>
      <c r="B4559" s="42" t="s">
        <v>3035</v>
      </c>
      <c r="C4559" s="42" t="s">
        <v>3036</v>
      </c>
      <c r="D4559" s="38">
        <v>130552</v>
      </c>
      <c r="E4559" s="38"/>
      <c r="F4559" s="42" t="s">
        <v>3037</v>
      </c>
      <c r="G4559" s="38">
        <v>8266011075</v>
      </c>
      <c r="H4559" s="40" t="s">
        <v>3038</v>
      </c>
      <c r="I4559" s="3">
        <v>49470</v>
      </c>
      <c r="J4559" s="3"/>
      <c r="K4559" s="3">
        <v>8904.6</v>
      </c>
      <c r="L4559" s="3">
        <f t="shared" si="71"/>
        <v>58374.6</v>
      </c>
      <c r="M4559" s="41">
        <v>44302.729166666664</v>
      </c>
      <c r="N4559" s="39">
        <v>6870109066</v>
      </c>
      <c r="O4559" s="42" t="s">
        <v>315</v>
      </c>
      <c r="P4559" s="42" t="s">
        <v>3039</v>
      </c>
      <c r="Q4559" s="60">
        <v>44378</v>
      </c>
      <c r="R4559" s="42" t="s">
        <v>243</v>
      </c>
      <c r="S4559" s="68"/>
    </row>
    <row r="4560" spans="1:19" s="70" customFormat="1" ht="12.75" hidden="1" customHeight="1" x14ac:dyDescent="0.2">
      <c r="A4560" s="38" t="s">
        <v>16814</v>
      </c>
      <c r="B4560" s="39" t="s">
        <v>16815</v>
      </c>
      <c r="C4560" s="39" t="s">
        <v>16816</v>
      </c>
      <c r="D4560" s="38">
        <v>821146</v>
      </c>
      <c r="E4560" s="38"/>
      <c r="F4560" s="42" t="s">
        <v>446</v>
      </c>
      <c r="G4560" s="38">
        <v>8268008478</v>
      </c>
      <c r="H4560" s="40" t="s">
        <v>16817</v>
      </c>
      <c r="I4560" s="2">
        <v>49114</v>
      </c>
      <c r="J4560" s="2"/>
      <c r="K4560" s="2">
        <v>0</v>
      </c>
      <c r="L4560" s="3">
        <f t="shared" si="71"/>
        <v>49114</v>
      </c>
      <c r="M4560" s="41">
        <v>44917.729166666664</v>
      </c>
      <c r="N4560" s="39">
        <v>44378070</v>
      </c>
      <c r="O4560" s="39" t="s">
        <v>3282</v>
      </c>
      <c r="P4560" s="40">
        <v>301058715880</v>
      </c>
      <c r="Q4560" s="41">
        <v>44932</v>
      </c>
      <c r="R4560" s="42" t="s">
        <v>2417</v>
      </c>
      <c r="S4560" s="68"/>
    </row>
    <row r="4561" spans="1:19" s="70" customFormat="1" ht="12.75" hidden="1" customHeight="1" x14ac:dyDescent="0.2">
      <c r="A4561" s="38" t="s">
        <v>10386</v>
      </c>
      <c r="B4561" s="42" t="s">
        <v>10387</v>
      </c>
      <c r="C4561" s="42" t="s">
        <v>10388</v>
      </c>
      <c r="D4561" s="38">
        <v>816273</v>
      </c>
      <c r="E4561" s="38"/>
      <c r="F4561" s="42" t="s">
        <v>51</v>
      </c>
      <c r="G4561" s="38">
        <v>8268005602</v>
      </c>
      <c r="H4561" s="40">
        <v>385</v>
      </c>
      <c r="I4561" s="3">
        <v>49000</v>
      </c>
      <c r="J4561" s="3"/>
      <c r="K4561" s="3">
        <v>8820</v>
      </c>
      <c r="L4561" s="3">
        <f t="shared" si="71"/>
        <v>57820</v>
      </c>
      <c r="M4561" s="41">
        <v>44589.729166666664</v>
      </c>
      <c r="N4561" s="39">
        <v>44332222</v>
      </c>
      <c r="O4561" s="42" t="s">
        <v>315</v>
      </c>
      <c r="P4561" s="42" t="s">
        <v>10389</v>
      </c>
      <c r="Q4561" s="60">
        <v>44607</v>
      </c>
      <c r="R4561" s="42" t="s">
        <v>243</v>
      </c>
      <c r="S4561" s="68"/>
    </row>
    <row r="4562" spans="1:19" s="70" customFormat="1" ht="12.75" hidden="1" customHeight="1" x14ac:dyDescent="0.2">
      <c r="A4562" s="38" t="s">
        <v>21011</v>
      </c>
      <c r="B4562" s="39" t="s">
        <v>21012</v>
      </c>
      <c r="C4562" s="39" t="s">
        <v>21013</v>
      </c>
      <c r="D4562" s="38">
        <v>502357</v>
      </c>
      <c r="E4562" s="38"/>
      <c r="F4562" s="90" t="s">
        <v>4068</v>
      </c>
      <c r="G4562" s="38">
        <v>8266019990</v>
      </c>
      <c r="H4562" s="40" t="s">
        <v>21014</v>
      </c>
      <c r="I4562" s="2">
        <v>49000</v>
      </c>
      <c r="J4562" s="2"/>
      <c r="K4562" s="2">
        <v>8820</v>
      </c>
      <c r="L4562" s="3">
        <f t="shared" si="71"/>
        <v>57820</v>
      </c>
      <c r="M4562" s="41">
        <v>45197.729166666664</v>
      </c>
      <c r="N4562" s="39">
        <v>1246590883</v>
      </c>
      <c r="O4562" s="39" t="s">
        <v>18453</v>
      </c>
      <c r="P4562" s="40" t="s">
        <v>21015</v>
      </c>
      <c r="Q4562" s="41">
        <v>45259</v>
      </c>
      <c r="R4562" s="62" t="s">
        <v>21</v>
      </c>
      <c r="S4562" s="68"/>
    </row>
    <row r="4563" spans="1:19" s="70" customFormat="1" ht="12.75" hidden="1" customHeight="1" x14ac:dyDescent="0.2">
      <c r="A4563" s="38" t="s">
        <v>6167</v>
      </c>
      <c r="B4563" s="1"/>
      <c r="C4563" s="1"/>
      <c r="D4563" s="51"/>
      <c r="E4563" s="51"/>
      <c r="F4563" s="39" t="s">
        <v>6168</v>
      </c>
      <c r="G4563" s="53"/>
      <c r="H4563" s="54" t="s">
        <v>14110</v>
      </c>
      <c r="I4563" s="35">
        <v>48990</v>
      </c>
      <c r="J4563" s="1"/>
      <c r="K4563" s="1"/>
      <c r="L4563" s="3">
        <f t="shared" si="71"/>
        <v>48990</v>
      </c>
      <c r="M4563" s="63"/>
      <c r="N4563" s="56"/>
      <c r="O4563" s="1"/>
      <c r="P4563" s="1"/>
      <c r="Q4563" s="57"/>
      <c r="R4563" s="42" t="s">
        <v>2417</v>
      </c>
      <c r="S4563" s="68"/>
    </row>
    <row r="4564" spans="1:19" s="70" customFormat="1" ht="12.75" hidden="1" customHeight="1" x14ac:dyDescent="0.25">
      <c r="A4564" s="38" t="s">
        <v>1984</v>
      </c>
      <c r="B4564" s="42"/>
      <c r="C4564" s="42"/>
      <c r="D4564" s="38"/>
      <c r="E4564" s="38"/>
      <c r="F4564" s="139" t="s">
        <v>310</v>
      </c>
      <c r="G4564" s="38"/>
      <c r="H4564" s="40" t="s">
        <v>16362</v>
      </c>
      <c r="I4564" s="3">
        <v>48858.79</v>
      </c>
      <c r="J4564" s="3"/>
      <c r="K4564" s="3"/>
      <c r="L4564" s="3">
        <f t="shared" si="71"/>
        <v>48858.79</v>
      </c>
      <c r="M4564" s="41">
        <v>44895</v>
      </c>
      <c r="N4564" s="39"/>
      <c r="O4564" s="42"/>
      <c r="P4564" s="42"/>
      <c r="Q4564" s="60"/>
      <c r="R4564" s="42" t="s">
        <v>243</v>
      </c>
      <c r="S4564" s="68"/>
    </row>
    <row r="4565" spans="1:19" s="70" customFormat="1" ht="12.75" hidden="1" customHeight="1" x14ac:dyDescent="0.2">
      <c r="A4565" s="38" t="s">
        <v>20358</v>
      </c>
      <c r="B4565" s="39" t="s">
        <v>20359</v>
      </c>
      <c r="C4565" s="39" t="s">
        <v>20360</v>
      </c>
      <c r="D4565" s="38">
        <v>816655</v>
      </c>
      <c r="E4565" s="38"/>
      <c r="F4565" s="42" t="s">
        <v>782</v>
      </c>
      <c r="G4565" s="38">
        <v>8266018742</v>
      </c>
      <c r="H4565" s="40">
        <v>505</v>
      </c>
      <c r="I4565" s="2">
        <v>48750</v>
      </c>
      <c r="J4565" s="2"/>
      <c r="K4565" s="2">
        <v>8775</v>
      </c>
      <c r="L4565" s="3">
        <f t="shared" si="71"/>
        <v>57525</v>
      </c>
      <c r="M4565" s="41">
        <v>45154.729166666664</v>
      </c>
      <c r="N4565" s="39">
        <v>1246494743</v>
      </c>
      <c r="O4565" s="39" t="s">
        <v>3282</v>
      </c>
      <c r="P4565" s="40" t="s">
        <v>20357</v>
      </c>
      <c r="Q4565" s="41">
        <v>45189</v>
      </c>
      <c r="R4565" s="42" t="s">
        <v>2417</v>
      </c>
      <c r="S4565" s="68"/>
    </row>
    <row r="4566" spans="1:19" s="70" customFormat="1" ht="12.75" hidden="1" customHeight="1" x14ac:dyDescent="0.25">
      <c r="A4566" s="38" t="s">
        <v>7506</v>
      </c>
      <c r="B4566" s="1"/>
      <c r="C4566" s="1"/>
      <c r="D4566" s="51"/>
      <c r="E4566" s="51"/>
      <c r="F4566" s="139" t="s">
        <v>310</v>
      </c>
      <c r="G4566" s="53"/>
      <c r="H4566" s="54" t="s">
        <v>14563</v>
      </c>
      <c r="I4566" s="35">
        <v>48485.149999999994</v>
      </c>
      <c r="J4566" s="1"/>
      <c r="K4566" s="55"/>
      <c r="L4566" s="3">
        <f t="shared" si="71"/>
        <v>48485.149999999994</v>
      </c>
      <c r="M4566" s="41">
        <v>44951</v>
      </c>
      <c r="N4566" s="56"/>
      <c r="O4566" s="1"/>
      <c r="P4566" s="1"/>
      <c r="Q4566" s="57"/>
      <c r="R4566" s="42" t="s">
        <v>2417</v>
      </c>
      <c r="S4566" s="69"/>
    </row>
    <row r="4567" spans="1:19" s="70" customFormat="1" ht="12.75" hidden="1" customHeight="1" x14ac:dyDescent="0.2">
      <c r="A4567" s="38" t="s">
        <v>20238</v>
      </c>
      <c r="B4567" s="39" t="s">
        <v>20239</v>
      </c>
      <c r="C4567" s="39" t="s">
        <v>20240</v>
      </c>
      <c r="D4567" s="38">
        <v>934550</v>
      </c>
      <c r="E4567" s="38"/>
      <c r="F4567" s="39" t="s">
        <v>2336</v>
      </c>
      <c r="G4567" s="38">
        <v>8268012548</v>
      </c>
      <c r="H4567" s="40" t="s">
        <v>20241</v>
      </c>
      <c r="I4567" s="2">
        <v>48330.381355932208</v>
      </c>
      <c r="J4567" s="2"/>
      <c r="K4567" s="2">
        <v>8699.4686440677979</v>
      </c>
      <c r="L4567" s="3">
        <f t="shared" si="71"/>
        <v>57029.850000000006</v>
      </c>
      <c r="M4567" s="41">
        <v>45143.729166666664</v>
      </c>
      <c r="N4567" s="39">
        <v>1246476981</v>
      </c>
      <c r="O4567" s="39" t="s">
        <v>3282</v>
      </c>
      <c r="P4567" s="40" t="s">
        <v>20242</v>
      </c>
      <c r="Q4567" s="41">
        <v>45161</v>
      </c>
      <c r="R4567" s="42" t="s">
        <v>2417</v>
      </c>
      <c r="S4567" s="68"/>
    </row>
    <row r="4568" spans="1:19" s="70" customFormat="1" ht="12.75" hidden="1" customHeight="1" x14ac:dyDescent="0.2">
      <c r="A4568" s="38" t="s">
        <v>21694</v>
      </c>
      <c r="B4568" s="39" t="s">
        <v>21695</v>
      </c>
      <c r="C4568" s="39" t="s">
        <v>21696</v>
      </c>
      <c r="D4568" s="38">
        <v>923348</v>
      </c>
      <c r="E4568" s="38"/>
      <c r="F4568" s="39" t="s">
        <v>8499</v>
      </c>
      <c r="G4568" s="38">
        <v>8262000070</v>
      </c>
      <c r="H4568" s="40" t="s">
        <v>21697</v>
      </c>
      <c r="I4568" s="2">
        <v>48284.000000000007</v>
      </c>
      <c r="J4568" s="2"/>
      <c r="K4568" s="2">
        <v>8691.1200000000008</v>
      </c>
      <c r="L4568" s="3">
        <f t="shared" si="71"/>
        <v>56975.12000000001</v>
      </c>
      <c r="M4568" s="41">
        <v>45218.729166666664</v>
      </c>
      <c r="N4568" s="39">
        <v>160979184</v>
      </c>
      <c r="O4568" s="39" t="s">
        <v>18453</v>
      </c>
      <c r="P4568" s="40" t="s">
        <v>21698</v>
      </c>
      <c r="Q4568" s="41">
        <v>45321</v>
      </c>
      <c r="R4568" s="62" t="s">
        <v>21</v>
      </c>
      <c r="S4568" s="68"/>
    </row>
    <row r="4569" spans="1:19" s="70" customFormat="1" ht="12.75" hidden="1" customHeight="1" x14ac:dyDescent="0.2">
      <c r="A4569" s="38" t="s">
        <v>10123</v>
      </c>
      <c r="B4569" s="39" t="s">
        <v>10124</v>
      </c>
      <c r="C4569" s="39" t="s">
        <v>10125</v>
      </c>
      <c r="D4569" s="38">
        <v>812419</v>
      </c>
      <c r="E4569" s="38"/>
      <c r="F4569" s="39" t="s">
        <v>1956</v>
      </c>
      <c r="G4569" s="38">
        <v>8268007646</v>
      </c>
      <c r="H4569" s="40" t="s">
        <v>10126</v>
      </c>
      <c r="I4569" s="2">
        <v>48109.322033898308</v>
      </c>
      <c r="J4569" s="2"/>
      <c r="K4569" s="2">
        <v>8659.6779661016953</v>
      </c>
      <c r="L4569" s="3">
        <f t="shared" si="71"/>
        <v>56769</v>
      </c>
      <c r="M4569" s="41">
        <v>44586.729166666664</v>
      </c>
      <c r="N4569" s="39">
        <v>44322945</v>
      </c>
      <c r="O4569" s="39" t="s">
        <v>52</v>
      </c>
      <c r="P4569" s="40" t="s">
        <v>10127</v>
      </c>
      <c r="Q4569" s="41">
        <v>44604</v>
      </c>
      <c r="R4569" s="39" t="s">
        <v>54</v>
      </c>
      <c r="S4569" s="68"/>
    </row>
    <row r="4570" spans="1:19" s="70" customFormat="1" ht="12.75" hidden="1" customHeight="1" x14ac:dyDescent="0.2">
      <c r="A4570" s="38">
        <v>320</v>
      </c>
      <c r="B4570" s="39" t="s">
        <v>21618</v>
      </c>
      <c r="C4570" s="39" t="s">
        <v>21619</v>
      </c>
      <c r="D4570" s="38">
        <v>812419</v>
      </c>
      <c r="E4570" s="38"/>
      <c r="F4570" s="39" t="s">
        <v>1956</v>
      </c>
      <c r="G4570" s="38">
        <v>8268013933</v>
      </c>
      <c r="H4570" s="40" t="s">
        <v>21620</v>
      </c>
      <c r="I4570" s="2">
        <v>48108.47457627119</v>
      </c>
      <c r="J4570" s="2"/>
      <c r="K4570" s="2">
        <v>8659.5254237288136</v>
      </c>
      <c r="L4570" s="3">
        <f t="shared" si="71"/>
        <v>56768</v>
      </c>
      <c r="M4570" s="41">
        <v>45275.729166666664</v>
      </c>
      <c r="N4570" s="39">
        <v>160948600</v>
      </c>
      <c r="O4570" s="39" t="s">
        <v>8899</v>
      </c>
      <c r="P4570" s="40" t="s">
        <v>21614</v>
      </c>
      <c r="Q4570" s="41">
        <v>45310</v>
      </c>
      <c r="R4570" s="42" t="s">
        <v>8901</v>
      </c>
      <c r="S4570" s="68"/>
    </row>
    <row r="4571" spans="1:19" s="70" customFormat="1" ht="12.75" hidden="1" customHeight="1" x14ac:dyDescent="0.25">
      <c r="A4571" s="38" t="s">
        <v>341</v>
      </c>
      <c r="B4571" s="39" t="s">
        <v>342</v>
      </c>
      <c r="C4571" s="39" t="s">
        <v>343</v>
      </c>
      <c r="D4571" s="38">
        <v>407261</v>
      </c>
      <c r="E4571" s="38"/>
      <c r="F4571" s="138" t="s">
        <v>58</v>
      </c>
      <c r="G4571" s="38">
        <v>8266009944</v>
      </c>
      <c r="H4571" s="40">
        <v>9854017252</v>
      </c>
      <c r="I4571" s="2">
        <v>48080.92</v>
      </c>
      <c r="J4571" s="2"/>
      <c r="K4571" s="2">
        <v>0</v>
      </c>
      <c r="L4571" s="3">
        <f t="shared" si="71"/>
        <v>48080.92</v>
      </c>
      <c r="M4571" s="41">
        <v>44187.729166666664</v>
      </c>
      <c r="N4571" s="39">
        <v>6870237085</v>
      </c>
      <c r="O4571" s="39" t="s">
        <v>52</v>
      </c>
      <c r="P4571" s="40"/>
      <c r="Q4571" s="41"/>
      <c r="R4571" s="39" t="s">
        <v>54</v>
      </c>
      <c r="S4571" s="68"/>
    </row>
    <row r="4572" spans="1:19" s="70" customFormat="1" ht="12.75" hidden="1" customHeight="1" x14ac:dyDescent="0.2">
      <c r="A4572" s="38" t="s">
        <v>77</v>
      </c>
      <c r="B4572" s="39" t="s">
        <v>78</v>
      </c>
      <c r="C4572" s="39" t="s">
        <v>79</v>
      </c>
      <c r="D4572" s="38">
        <v>816273</v>
      </c>
      <c r="E4572" s="38"/>
      <c r="F4572" s="39" t="s">
        <v>51</v>
      </c>
      <c r="G4572" s="38">
        <v>8268005210</v>
      </c>
      <c r="H4572" s="40">
        <v>134</v>
      </c>
      <c r="I4572" s="2">
        <v>48000</v>
      </c>
      <c r="J4572" s="2"/>
      <c r="K4572" s="2">
        <v>8640</v>
      </c>
      <c r="L4572" s="3">
        <f t="shared" si="71"/>
        <v>56640</v>
      </c>
      <c r="M4572" s="41">
        <v>44142.729166666664</v>
      </c>
      <c r="N4572" s="39">
        <v>44110659</v>
      </c>
      <c r="O4572" s="39" t="s">
        <v>52</v>
      </c>
      <c r="P4572" s="40" t="s">
        <v>80</v>
      </c>
      <c r="Q4572" s="41">
        <v>44168</v>
      </c>
      <c r="R4572" s="39" t="s">
        <v>54</v>
      </c>
      <c r="S4572" s="68"/>
    </row>
    <row r="4573" spans="1:19" s="70" customFormat="1" ht="12.75" hidden="1" customHeight="1" x14ac:dyDescent="0.2">
      <c r="A4573" s="38">
        <v>327</v>
      </c>
      <c r="B4573" s="39" t="s">
        <v>19894</v>
      </c>
      <c r="C4573" s="39" t="s">
        <v>19895</v>
      </c>
      <c r="D4573" s="38">
        <v>816655</v>
      </c>
      <c r="E4573" s="38"/>
      <c r="F4573" s="42" t="s">
        <v>782</v>
      </c>
      <c r="G4573" s="38">
        <v>8266017845</v>
      </c>
      <c r="H4573" s="40">
        <v>463</v>
      </c>
      <c r="I4573" s="2">
        <v>48000</v>
      </c>
      <c r="J4573" s="2"/>
      <c r="K4573" s="2">
        <v>8640</v>
      </c>
      <c r="L4573" s="3">
        <f t="shared" si="71"/>
        <v>56640</v>
      </c>
      <c r="M4573" s="41">
        <v>45108.729166666664</v>
      </c>
      <c r="N4573" s="39">
        <v>1246434301</v>
      </c>
      <c r="O4573" s="39" t="s">
        <v>8899</v>
      </c>
      <c r="P4573" s="40" t="s">
        <v>19806</v>
      </c>
      <c r="Q4573" s="41">
        <v>45141</v>
      </c>
      <c r="R4573" s="42" t="s">
        <v>8901</v>
      </c>
      <c r="S4573" s="68"/>
    </row>
    <row r="4574" spans="1:19" s="70" customFormat="1" ht="12.75" customHeight="1" x14ac:dyDescent="0.2">
      <c r="A4574" s="38" t="s">
        <v>21026</v>
      </c>
      <c r="B4574" s="39" t="s">
        <v>21027</v>
      </c>
      <c r="C4574" s="39" t="s">
        <v>21028</v>
      </c>
      <c r="D4574" s="38">
        <v>502357</v>
      </c>
      <c r="E4574" s="38"/>
      <c r="F4574" s="90" t="s">
        <v>4068</v>
      </c>
      <c r="G4574" s="38">
        <v>8266019709</v>
      </c>
      <c r="H4574" s="40" t="s">
        <v>21029</v>
      </c>
      <c r="I4574" s="2">
        <v>48000</v>
      </c>
      <c r="J4574" s="2"/>
      <c r="K4574" s="2">
        <v>8640</v>
      </c>
      <c r="L4574" s="3">
        <f t="shared" si="71"/>
        <v>56640</v>
      </c>
      <c r="M4574" s="41">
        <v>45174.729166666664</v>
      </c>
      <c r="N4574" s="39">
        <v>1246591974</v>
      </c>
      <c r="O4574" s="39" t="s">
        <v>19303</v>
      </c>
      <c r="P4574" s="40" t="s">
        <v>21015</v>
      </c>
      <c r="Q4574" s="41">
        <v>45259</v>
      </c>
      <c r="R4574" s="62" t="s">
        <v>19</v>
      </c>
      <c r="S4574" s="68"/>
    </row>
    <row r="4575" spans="1:19" s="70" customFormat="1" ht="12.75" hidden="1" customHeight="1" x14ac:dyDescent="0.2">
      <c r="A4575" s="38" t="s">
        <v>13189</v>
      </c>
      <c r="B4575" s="39" t="s">
        <v>13190</v>
      </c>
      <c r="C4575" s="39" t="s">
        <v>13191</v>
      </c>
      <c r="D4575" s="38">
        <v>814805</v>
      </c>
      <c r="E4575" s="38"/>
      <c r="F4575" s="39" t="s">
        <v>111</v>
      </c>
      <c r="G4575" s="38">
        <v>8268007726</v>
      </c>
      <c r="H4575" s="40">
        <v>4604</v>
      </c>
      <c r="I4575" s="2">
        <v>47755.084745762717</v>
      </c>
      <c r="J4575" s="2"/>
      <c r="K4575" s="2">
        <v>8595.9152542372885</v>
      </c>
      <c r="L4575" s="3">
        <f t="shared" si="71"/>
        <v>56351.000000000007</v>
      </c>
      <c r="M4575" s="41">
        <v>44683.729166666664</v>
      </c>
      <c r="N4575" s="39">
        <v>43889670</v>
      </c>
      <c r="O4575" s="39" t="s">
        <v>3282</v>
      </c>
      <c r="P4575" s="40" t="s">
        <v>13192</v>
      </c>
      <c r="Q4575" s="41">
        <v>44695</v>
      </c>
      <c r="R4575" s="42" t="s">
        <v>2417</v>
      </c>
      <c r="S4575" s="68"/>
    </row>
    <row r="4576" spans="1:19" s="70" customFormat="1" ht="12.75" hidden="1" customHeight="1" x14ac:dyDescent="0.2">
      <c r="A4576" s="38">
        <v>60</v>
      </c>
      <c r="B4576" s="39" t="s">
        <v>22718</v>
      </c>
      <c r="C4576" s="39" t="s">
        <v>22719</v>
      </c>
      <c r="D4576" s="38">
        <v>816965</v>
      </c>
      <c r="E4576" s="38"/>
      <c r="F4576" s="90" t="s">
        <v>557</v>
      </c>
      <c r="G4576" s="38">
        <v>8268014427</v>
      </c>
      <c r="H4576" s="40" t="s">
        <v>22722</v>
      </c>
      <c r="I4576" s="2">
        <v>47601.83</v>
      </c>
      <c r="J4576" s="2"/>
      <c r="K4576" s="2">
        <v>0</v>
      </c>
      <c r="L4576" s="3">
        <f t="shared" si="71"/>
        <v>47601.83</v>
      </c>
      <c r="M4576" s="41">
        <v>45433.729166666664</v>
      </c>
      <c r="N4576" s="39">
        <v>160804718</v>
      </c>
      <c r="O4576" s="39" t="s">
        <v>8899</v>
      </c>
      <c r="P4576" s="40" t="s">
        <v>22721</v>
      </c>
      <c r="Q4576" s="41">
        <v>45458</v>
      </c>
      <c r="R4576" s="42" t="s">
        <v>8901</v>
      </c>
      <c r="S4576" s="68"/>
    </row>
    <row r="4577" spans="1:19" s="70" customFormat="1" ht="12.75" hidden="1" customHeight="1" x14ac:dyDescent="0.2">
      <c r="A4577" s="38" t="s">
        <v>2289</v>
      </c>
      <c r="B4577" s="39" t="s">
        <v>2290</v>
      </c>
      <c r="C4577" s="39" t="s">
        <v>2291</v>
      </c>
      <c r="D4577" s="58">
        <v>402300</v>
      </c>
      <c r="E4577" s="58"/>
      <c r="F4577" s="39" t="s">
        <v>230</v>
      </c>
      <c r="G4577" s="38">
        <v>8263000091</v>
      </c>
      <c r="H4577" s="40" t="s">
        <v>2292</v>
      </c>
      <c r="I4577" s="2">
        <v>47588</v>
      </c>
      <c r="J4577" s="2">
        <v>56.15</v>
      </c>
      <c r="K4577" s="2">
        <v>8565.84</v>
      </c>
      <c r="L4577" s="3">
        <f t="shared" si="71"/>
        <v>56209.990000000005</v>
      </c>
      <c r="M4577" s="41">
        <v>44302.729166666664</v>
      </c>
      <c r="N4577" s="39">
        <v>6870075358</v>
      </c>
      <c r="O4577" s="39" t="s">
        <v>52</v>
      </c>
      <c r="P4577" s="40" t="s">
        <v>2232</v>
      </c>
      <c r="Q4577" s="41">
        <v>44280</v>
      </c>
      <c r="R4577" s="39" t="s">
        <v>54</v>
      </c>
      <c r="S4577" s="68"/>
    </row>
    <row r="4578" spans="1:19" s="70" customFormat="1" ht="12.75" hidden="1" customHeight="1" x14ac:dyDescent="0.2">
      <c r="A4578" s="38" t="s">
        <v>18232</v>
      </c>
      <c r="B4578" s="39" t="s">
        <v>18233</v>
      </c>
      <c r="C4578" s="39" t="s">
        <v>18234</v>
      </c>
      <c r="D4578" s="38">
        <v>502979</v>
      </c>
      <c r="E4578" s="38"/>
      <c r="F4578" s="39" t="s">
        <v>18235</v>
      </c>
      <c r="G4578" s="38">
        <v>8266016733</v>
      </c>
      <c r="H4578" s="40" t="s">
        <v>18236</v>
      </c>
      <c r="I4578" s="2">
        <v>47500</v>
      </c>
      <c r="J4578" s="2"/>
      <c r="K4578" s="2">
        <v>8550</v>
      </c>
      <c r="L4578" s="3">
        <f t="shared" si="71"/>
        <v>56050</v>
      </c>
      <c r="M4578" s="41">
        <v>44967</v>
      </c>
      <c r="N4578" s="39">
        <v>6870423765</v>
      </c>
      <c r="O4578" s="39" t="s">
        <v>3282</v>
      </c>
      <c r="P4578" s="40" t="s">
        <v>18237</v>
      </c>
      <c r="Q4578" s="41">
        <v>45029</v>
      </c>
      <c r="R4578" s="42" t="s">
        <v>2417</v>
      </c>
      <c r="S4578" s="68"/>
    </row>
    <row r="4579" spans="1:19" s="70" customFormat="1" ht="12.75" hidden="1" customHeight="1" x14ac:dyDescent="0.2">
      <c r="A4579" s="38" t="s">
        <v>1416</v>
      </c>
      <c r="B4579" s="39" t="s">
        <v>1417</v>
      </c>
      <c r="C4579" s="39" t="s">
        <v>1418</v>
      </c>
      <c r="D4579" s="38">
        <v>814805</v>
      </c>
      <c r="E4579" s="38"/>
      <c r="F4579" s="39" t="s">
        <v>111</v>
      </c>
      <c r="G4579" s="38">
        <v>8268005707</v>
      </c>
      <c r="H4579" s="40">
        <v>3039</v>
      </c>
      <c r="I4579" s="2">
        <v>47279.661016949154</v>
      </c>
      <c r="J4579" s="2"/>
      <c r="K4579" s="2">
        <v>8510.3389830508477</v>
      </c>
      <c r="L4579" s="3">
        <f t="shared" si="71"/>
        <v>55790</v>
      </c>
      <c r="M4579" s="41">
        <v>44281.729166666664</v>
      </c>
      <c r="N4579" s="39">
        <v>43928107</v>
      </c>
      <c r="O4579" s="39" t="s">
        <v>52</v>
      </c>
      <c r="P4579" s="40" t="s">
        <v>1419</v>
      </c>
      <c r="Q4579" s="41">
        <v>44371</v>
      </c>
      <c r="R4579" s="39" t="s">
        <v>54</v>
      </c>
      <c r="S4579" s="68"/>
    </row>
    <row r="4580" spans="1:19" s="70" customFormat="1" ht="12.75" hidden="1" customHeight="1" x14ac:dyDescent="0.2">
      <c r="A4580" s="38" t="s">
        <v>19979</v>
      </c>
      <c r="B4580" s="42" t="s">
        <v>19980</v>
      </c>
      <c r="C4580" s="42" t="s">
        <v>19981</v>
      </c>
      <c r="D4580" s="38">
        <v>807543</v>
      </c>
      <c r="E4580" s="38"/>
      <c r="F4580" s="42" t="s">
        <v>18582</v>
      </c>
      <c r="G4580" s="38">
        <v>8268006088</v>
      </c>
      <c r="H4580" s="40" t="s">
        <v>19982</v>
      </c>
      <c r="I4580" s="3">
        <v>47200</v>
      </c>
      <c r="J4580" s="3"/>
      <c r="K4580" s="3">
        <v>0</v>
      </c>
      <c r="L4580" s="3">
        <f t="shared" si="71"/>
        <v>47200</v>
      </c>
      <c r="M4580" s="41">
        <v>44901.729166666664</v>
      </c>
      <c r="N4580" s="39">
        <v>160526564</v>
      </c>
      <c r="O4580" s="42" t="s">
        <v>315</v>
      </c>
      <c r="P4580" s="42"/>
      <c r="Q4580" s="60"/>
      <c r="R4580" s="42" t="s">
        <v>243</v>
      </c>
      <c r="S4580" s="68"/>
    </row>
    <row r="4581" spans="1:19" s="70" customFormat="1" ht="12.75" hidden="1" customHeight="1" x14ac:dyDescent="0.2">
      <c r="A4581" s="38" t="s">
        <v>20186</v>
      </c>
      <c r="B4581" s="42" t="s">
        <v>20187</v>
      </c>
      <c r="C4581" s="42" t="s">
        <v>20188</v>
      </c>
      <c r="D4581" s="38">
        <v>406359</v>
      </c>
      <c r="E4581" s="38"/>
      <c r="F4581" s="42" t="s">
        <v>19225</v>
      </c>
      <c r="G4581" s="38">
        <v>8268011645</v>
      </c>
      <c r="H4581" s="40">
        <v>271600033887</v>
      </c>
      <c r="I4581" s="3">
        <v>47200</v>
      </c>
      <c r="J4581" s="3"/>
      <c r="K4581" s="3">
        <v>0</v>
      </c>
      <c r="L4581" s="3">
        <f t="shared" si="71"/>
        <v>47200</v>
      </c>
      <c r="M4581" s="41">
        <v>44628.729166666664</v>
      </c>
      <c r="N4581" s="39">
        <v>160575226</v>
      </c>
      <c r="O4581" s="42" t="s">
        <v>315</v>
      </c>
      <c r="P4581" s="42" t="s">
        <v>20189</v>
      </c>
      <c r="Q4581" s="60">
        <v>45150</v>
      </c>
      <c r="R4581" s="42" t="s">
        <v>243</v>
      </c>
      <c r="S4581" s="68"/>
    </row>
    <row r="4582" spans="1:19" s="70" customFormat="1" ht="12.75" hidden="1" customHeight="1" x14ac:dyDescent="0.2">
      <c r="A4582" s="38" t="s">
        <v>22689</v>
      </c>
      <c r="B4582" s="39" t="s">
        <v>22690</v>
      </c>
      <c r="C4582" s="39" t="s">
        <v>22691</v>
      </c>
      <c r="D4582" s="38">
        <v>811819</v>
      </c>
      <c r="E4582" s="38"/>
      <c r="F4582" s="39" t="s">
        <v>1091</v>
      </c>
      <c r="G4582" s="38">
        <v>8263000396</v>
      </c>
      <c r="H4582" s="40" t="s">
        <v>22692</v>
      </c>
      <c r="I4582" s="2">
        <v>47045</v>
      </c>
      <c r="J4582" s="2"/>
      <c r="K4582" s="2">
        <v>0</v>
      </c>
      <c r="L4582" s="3">
        <f t="shared" si="71"/>
        <v>47045</v>
      </c>
      <c r="M4582" s="41">
        <v>45430.729166666664</v>
      </c>
      <c r="N4582" s="39">
        <v>2985482933</v>
      </c>
      <c r="O4582" s="39" t="s">
        <v>18453</v>
      </c>
      <c r="P4582" s="40">
        <v>406171547410</v>
      </c>
      <c r="Q4582" s="41">
        <v>45462</v>
      </c>
      <c r="R4582" s="62" t="s">
        <v>21</v>
      </c>
      <c r="S4582" s="68"/>
    </row>
    <row r="4583" spans="1:19" s="70" customFormat="1" ht="12.75" hidden="1" customHeight="1" x14ac:dyDescent="0.2">
      <c r="A4583" s="38" t="s">
        <v>6239</v>
      </c>
      <c r="B4583" s="42" t="s">
        <v>6240</v>
      </c>
      <c r="C4583" s="42" t="s">
        <v>6241</v>
      </c>
      <c r="D4583" s="38">
        <v>510104</v>
      </c>
      <c r="E4583" s="38"/>
      <c r="F4583" s="42" t="s">
        <v>6236</v>
      </c>
      <c r="G4583" s="38">
        <v>8266012361</v>
      </c>
      <c r="H4583" s="40" t="s">
        <v>6242</v>
      </c>
      <c r="I4583" s="3">
        <v>47012.000000000007</v>
      </c>
      <c r="J4583" s="3"/>
      <c r="K4583" s="3">
        <v>8462.1600000000017</v>
      </c>
      <c r="L4583" s="3">
        <f t="shared" si="71"/>
        <v>55474.160000000011</v>
      </c>
      <c r="M4583" s="41">
        <v>44438.729166666664</v>
      </c>
      <c r="N4583" s="39">
        <v>6870219257</v>
      </c>
      <c r="O4583" s="42" t="s">
        <v>315</v>
      </c>
      <c r="P4583" s="42" t="s">
        <v>6243</v>
      </c>
      <c r="Q4583" s="60">
        <v>44470</v>
      </c>
      <c r="R4583" s="42" t="s">
        <v>243</v>
      </c>
      <c r="S4583" s="68"/>
    </row>
    <row r="4584" spans="1:19" s="70" customFormat="1" ht="12.75" hidden="1" customHeight="1" x14ac:dyDescent="0.2">
      <c r="A4584" s="38" t="s">
        <v>8029</v>
      </c>
      <c r="B4584" s="39" t="s">
        <v>8030</v>
      </c>
      <c r="C4584" s="39" t="s">
        <v>8031</v>
      </c>
      <c r="D4584" s="38">
        <v>401972</v>
      </c>
      <c r="E4584" s="38"/>
      <c r="F4584" s="39" t="s">
        <v>842</v>
      </c>
      <c r="G4584" s="38">
        <v>8263000049</v>
      </c>
      <c r="H4584" s="40" t="s">
        <v>8032</v>
      </c>
      <c r="I4584" s="2">
        <v>47000</v>
      </c>
      <c r="J4584" s="2">
        <v>0</v>
      </c>
      <c r="K4584" s="2">
        <v>8460</v>
      </c>
      <c r="L4584" s="3">
        <f t="shared" si="71"/>
        <v>55460</v>
      </c>
      <c r="M4584" s="41">
        <v>44460.729166666664</v>
      </c>
      <c r="N4584" s="39">
        <v>6870262732</v>
      </c>
      <c r="O4584" s="39" t="s">
        <v>52</v>
      </c>
      <c r="P4584" s="40"/>
      <c r="Q4584" s="41"/>
      <c r="R4584" s="39" t="s">
        <v>54</v>
      </c>
      <c r="S4584" s="68"/>
    </row>
    <row r="4585" spans="1:19" s="70" customFormat="1" ht="12.75" hidden="1" customHeight="1" x14ac:dyDescent="0.2">
      <c r="A4585" s="38" t="s">
        <v>15635</v>
      </c>
      <c r="B4585" s="42" t="s">
        <v>15636</v>
      </c>
      <c r="C4585" s="42" t="s">
        <v>15637</v>
      </c>
      <c r="D4585" s="38">
        <v>703046</v>
      </c>
      <c r="E4585" s="38"/>
      <c r="F4585" s="42" t="s">
        <v>678</v>
      </c>
      <c r="G4585" s="38">
        <v>8268010165</v>
      </c>
      <c r="H4585" s="40" t="s">
        <v>15638</v>
      </c>
      <c r="I4585" s="3">
        <v>47000</v>
      </c>
      <c r="J4585" s="3"/>
      <c r="K4585" s="3">
        <v>0</v>
      </c>
      <c r="L4585" s="3">
        <f t="shared" si="71"/>
        <v>47000</v>
      </c>
      <c r="M4585" s="41">
        <v>44792.729166666664</v>
      </c>
      <c r="N4585" s="39">
        <v>3445019052</v>
      </c>
      <c r="O4585" s="42" t="s">
        <v>315</v>
      </c>
      <c r="P4585" s="42" t="s">
        <v>15639</v>
      </c>
      <c r="Q4585" s="60">
        <v>44851</v>
      </c>
      <c r="R4585" s="42" t="s">
        <v>243</v>
      </c>
      <c r="S4585" s="68"/>
    </row>
    <row r="4586" spans="1:19" s="70" customFormat="1" ht="12.75" hidden="1" customHeight="1" x14ac:dyDescent="0.2">
      <c r="A4586" s="38" t="s">
        <v>809</v>
      </c>
      <c r="B4586" s="39" t="s">
        <v>810</v>
      </c>
      <c r="C4586" s="39"/>
      <c r="D4586" s="38">
        <v>508632</v>
      </c>
      <c r="E4586" s="38"/>
      <c r="F4586" s="39" t="s">
        <v>811</v>
      </c>
      <c r="G4586" s="38">
        <v>8266010595</v>
      </c>
      <c r="H4586" s="40" t="s">
        <v>812</v>
      </c>
      <c r="I4586" s="5">
        <v>46993.65</v>
      </c>
      <c r="J4586" s="2"/>
      <c r="K4586" s="2">
        <v>8458.857</v>
      </c>
      <c r="L4586" s="3">
        <f t="shared" si="71"/>
        <v>55452.506999999998</v>
      </c>
      <c r="M4586" s="41">
        <v>44267</v>
      </c>
      <c r="N4586" s="39"/>
      <c r="O4586" s="39" t="s">
        <v>52</v>
      </c>
      <c r="P4586" s="40"/>
      <c r="Q4586" s="41"/>
      <c r="R4586" s="39" t="s">
        <v>54</v>
      </c>
      <c r="S4586" s="68"/>
    </row>
    <row r="4587" spans="1:19" s="70" customFormat="1" ht="12.75" hidden="1" customHeight="1" x14ac:dyDescent="0.2">
      <c r="A4587" s="38" t="s">
        <v>20142</v>
      </c>
      <c r="B4587" s="42"/>
      <c r="C4587" s="42"/>
      <c r="D4587" s="38"/>
      <c r="E4587" s="38"/>
      <c r="F4587" s="42" t="s">
        <v>3025</v>
      </c>
      <c r="G4587" s="61" t="s">
        <v>20137</v>
      </c>
      <c r="H4587" s="59">
        <v>45145</v>
      </c>
      <c r="I4587" s="5">
        <v>46937.08</v>
      </c>
      <c r="J4587" s="3"/>
      <c r="K4587" s="2">
        <v>0</v>
      </c>
      <c r="L4587" s="3">
        <f t="shared" si="71"/>
        <v>46937.08</v>
      </c>
      <c r="M4587" s="59">
        <v>45145</v>
      </c>
      <c r="N4587" s="61" t="s">
        <v>20137</v>
      </c>
      <c r="O4587" s="42" t="s">
        <v>20138</v>
      </c>
      <c r="P4587" s="42"/>
      <c r="Q4587" s="60"/>
      <c r="R4587" s="62" t="s">
        <v>17</v>
      </c>
      <c r="S4587" s="68"/>
    </row>
    <row r="4588" spans="1:19" s="70" customFormat="1" ht="12.75" hidden="1" customHeight="1" x14ac:dyDescent="0.2">
      <c r="A4588" s="38" t="s">
        <v>22699</v>
      </c>
      <c r="B4588" s="39" t="s">
        <v>22700</v>
      </c>
      <c r="C4588" s="39" t="s">
        <v>22701</v>
      </c>
      <c r="D4588" s="38">
        <v>510400</v>
      </c>
      <c r="E4588" s="38"/>
      <c r="F4588" s="39" t="s">
        <v>2274</v>
      </c>
      <c r="G4588" s="38">
        <v>8266021249</v>
      </c>
      <c r="H4588" s="40" t="s">
        <v>22702</v>
      </c>
      <c r="I4588" s="2">
        <v>46724.576271186445</v>
      </c>
      <c r="J4588" s="2"/>
      <c r="K4588" s="2">
        <v>8410.4237288135591</v>
      </c>
      <c r="L4588" s="3">
        <f t="shared" si="71"/>
        <v>55135</v>
      </c>
      <c r="M4588" s="41">
        <v>45395.729166666664</v>
      </c>
      <c r="N4588" s="39">
        <v>1251191586</v>
      </c>
      <c r="O4588" s="39" t="s">
        <v>18453</v>
      </c>
      <c r="P4588" s="40" t="s">
        <v>22703</v>
      </c>
      <c r="Q4588" s="41">
        <v>45458</v>
      </c>
      <c r="R4588" s="62" t="s">
        <v>21</v>
      </c>
      <c r="S4588" s="68"/>
    </row>
    <row r="4589" spans="1:19" s="70" customFormat="1" ht="12.75" hidden="1" customHeight="1" x14ac:dyDescent="0.2">
      <c r="A4589" s="38" t="s">
        <v>17017</v>
      </c>
      <c r="B4589" s="39" t="s">
        <v>17018</v>
      </c>
      <c r="C4589" s="39" t="s">
        <v>17019</v>
      </c>
      <c r="D4589" s="38">
        <v>934550</v>
      </c>
      <c r="E4589" s="38"/>
      <c r="F4589" s="39" t="s">
        <v>2336</v>
      </c>
      <c r="G4589" s="38">
        <v>8268010928</v>
      </c>
      <c r="H4589" s="40" t="s">
        <v>17020</v>
      </c>
      <c r="I4589" s="2">
        <v>46655.372881355928</v>
      </c>
      <c r="J4589" s="2"/>
      <c r="K4589" s="2">
        <v>8397.9671186440664</v>
      </c>
      <c r="L4589" s="3">
        <f t="shared" si="71"/>
        <v>55053.34</v>
      </c>
      <c r="M4589" s="41">
        <v>44863.729166666664</v>
      </c>
      <c r="N4589" s="39">
        <v>44393915</v>
      </c>
      <c r="O4589" s="39" t="s">
        <v>3282</v>
      </c>
      <c r="P4589" s="40" t="s">
        <v>17008</v>
      </c>
      <c r="Q4589" s="41">
        <v>44940</v>
      </c>
      <c r="R4589" s="42" t="s">
        <v>2417</v>
      </c>
      <c r="S4589" s="68"/>
    </row>
    <row r="4590" spans="1:19" s="70" customFormat="1" ht="12.75" hidden="1" customHeight="1" x14ac:dyDescent="0.2">
      <c r="A4590" s="38" t="s">
        <v>6563</v>
      </c>
      <c r="B4590" s="39" t="s">
        <v>6564</v>
      </c>
      <c r="C4590" s="39" t="s">
        <v>6565</v>
      </c>
      <c r="D4590" s="38">
        <v>401972</v>
      </c>
      <c r="E4590" s="38"/>
      <c r="F4590" s="39" t="s">
        <v>842</v>
      </c>
      <c r="G4590" s="38">
        <v>8263000049</v>
      </c>
      <c r="H4590" s="40" t="s">
        <v>6566</v>
      </c>
      <c r="I4590" s="2">
        <v>46530</v>
      </c>
      <c r="J4590" s="2">
        <v>0</v>
      </c>
      <c r="K4590" s="2">
        <v>8375.4</v>
      </c>
      <c r="L4590" s="3">
        <f t="shared" si="71"/>
        <v>54905.4</v>
      </c>
      <c r="M4590" s="41">
        <v>44396.729166666664</v>
      </c>
      <c r="N4590" s="39">
        <v>6870216941</v>
      </c>
      <c r="O4590" s="39" t="s">
        <v>52</v>
      </c>
      <c r="P4590" s="40"/>
      <c r="Q4590" s="41"/>
      <c r="R4590" s="39" t="s">
        <v>54</v>
      </c>
      <c r="S4590" s="68"/>
    </row>
    <row r="4591" spans="1:19" s="70" customFormat="1" ht="12.75" hidden="1" customHeight="1" x14ac:dyDescent="0.2">
      <c r="A4591" s="38" t="s">
        <v>8806</v>
      </c>
      <c r="B4591" s="39" t="s">
        <v>8807</v>
      </c>
      <c r="C4591" s="39" t="s">
        <v>8808</v>
      </c>
      <c r="D4591" s="38">
        <v>407048</v>
      </c>
      <c r="E4591" s="38"/>
      <c r="F4591" s="39" t="s">
        <v>6256</v>
      </c>
      <c r="G4591" s="38">
        <v>8266012914</v>
      </c>
      <c r="H4591" s="40" t="s">
        <v>8809</v>
      </c>
      <c r="I4591" s="2">
        <v>46332.000000000007</v>
      </c>
      <c r="J4591" s="2"/>
      <c r="K4591" s="2">
        <v>8339.76</v>
      </c>
      <c r="L4591" s="3">
        <f t="shared" si="71"/>
        <v>54671.760000000009</v>
      </c>
      <c r="M4591" s="41">
        <v>44515.729166666664</v>
      </c>
      <c r="N4591" s="39">
        <v>6870296099</v>
      </c>
      <c r="O4591" s="39" t="s">
        <v>3282</v>
      </c>
      <c r="P4591" s="40" t="s">
        <v>8805</v>
      </c>
      <c r="Q4591" s="41">
        <v>44548</v>
      </c>
      <c r="R4591" s="42" t="s">
        <v>2417</v>
      </c>
      <c r="S4591" s="68"/>
    </row>
    <row r="4592" spans="1:19" s="70" customFormat="1" ht="12.75" hidden="1" customHeight="1" x14ac:dyDescent="0.2">
      <c r="A4592" s="38" t="s">
        <v>13964</v>
      </c>
      <c r="B4592" s="42" t="s">
        <v>13965</v>
      </c>
      <c r="C4592" s="42" t="s">
        <v>13966</v>
      </c>
      <c r="D4592" s="38">
        <v>407000</v>
      </c>
      <c r="E4592" s="38"/>
      <c r="F4592" s="42" t="s">
        <v>9730</v>
      </c>
      <c r="G4592" s="38">
        <v>8266014896</v>
      </c>
      <c r="H4592" s="40" t="s">
        <v>13967</v>
      </c>
      <c r="I4592" s="3">
        <v>46200</v>
      </c>
      <c r="J4592" s="3"/>
      <c r="K4592" s="3">
        <v>8316</v>
      </c>
      <c r="L4592" s="3">
        <f t="shared" si="71"/>
        <v>54516</v>
      </c>
      <c r="M4592" s="41">
        <v>44721.729166666664</v>
      </c>
      <c r="N4592" s="39">
        <v>6870095398</v>
      </c>
      <c r="O4592" s="42" t="s">
        <v>315</v>
      </c>
      <c r="P4592" s="42">
        <v>207111868301</v>
      </c>
      <c r="Q4592" s="60">
        <v>44754</v>
      </c>
      <c r="R4592" s="42" t="s">
        <v>243</v>
      </c>
      <c r="S4592" s="68"/>
    </row>
    <row r="4593" spans="1:19" s="70" customFormat="1" ht="12.75" hidden="1" customHeight="1" x14ac:dyDescent="0.2">
      <c r="A4593" s="38" t="s">
        <v>22309</v>
      </c>
      <c r="B4593" s="39" t="s">
        <v>22310</v>
      </c>
      <c r="C4593" s="39" t="s">
        <v>22311</v>
      </c>
      <c r="D4593" s="38">
        <v>821146</v>
      </c>
      <c r="E4593" s="38"/>
      <c r="F4593" s="42" t="s">
        <v>446</v>
      </c>
      <c r="G4593" s="38">
        <v>8268008478</v>
      </c>
      <c r="H4593" s="40" t="s">
        <v>22312</v>
      </c>
      <c r="I4593" s="2">
        <v>46130</v>
      </c>
      <c r="J4593" s="2"/>
      <c r="K4593" s="2">
        <v>0</v>
      </c>
      <c r="L4593" s="3">
        <f t="shared" si="71"/>
        <v>46130</v>
      </c>
      <c r="M4593" s="41">
        <v>45310</v>
      </c>
      <c r="N4593" s="39">
        <v>161180524</v>
      </c>
      <c r="O4593" s="39" t="s">
        <v>3282</v>
      </c>
      <c r="P4593" s="40">
        <v>404040783971</v>
      </c>
      <c r="Q4593" s="41">
        <v>45386</v>
      </c>
      <c r="R4593" s="42" t="s">
        <v>2417</v>
      </c>
      <c r="S4593" s="68"/>
    </row>
    <row r="4594" spans="1:19" s="70" customFormat="1" ht="12.75" hidden="1" customHeight="1" x14ac:dyDescent="0.2">
      <c r="A4594" s="38" t="s">
        <v>7227</v>
      </c>
      <c r="B4594" s="39" t="s">
        <v>7228</v>
      </c>
      <c r="C4594" s="39" t="s">
        <v>7229</v>
      </c>
      <c r="D4594" s="38">
        <v>128494</v>
      </c>
      <c r="E4594" s="38"/>
      <c r="F4594" s="39" t="s">
        <v>7230</v>
      </c>
      <c r="G4594" s="38">
        <v>8266012347</v>
      </c>
      <c r="H4594" s="40" t="s">
        <v>7231</v>
      </c>
      <c r="I4594" s="2">
        <v>45864</v>
      </c>
      <c r="J4594" s="2"/>
      <c r="K4594" s="2">
        <v>8255.52</v>
      </c>
      <c r="L4594" s="3">
        <f t="shared" si="71"/>
        <v>54119.520000000004</v>
      </c>
      <c r="M4594" s="41">
        <v>44461.729166666664</v>
      </c>
      <c r="N4594" s="39">
        <v>6870238745</v>
      </c>
      <c r="O4594" s="39" t="s">
        <v>52</v>
      </c>
      <c r="P4594" s="40" t="s">
        <v>7232</v>
      </c>
      <c r="Q4594" s="41">
        <v>44509</v>
      </c>
      <c r="R4594" s="39" t="s">
        <v>54</v>
      </c>
      <c r="S4594" s="68"/>
    </row>
    <row r="4595" spans="1:19" s="70" customFormat="1" ht="12.75" hidden="1" customHeight="1" x14ac:dyDescent="0.2">
      <c r="A4595" s="38" t="s">
        <v>7378</v>
      </c>
      <c r="B4595" s="39" t="s">
        <v>7379</v>
      </c>
      <c r="C4595" s="39" t="s">
        <v>7380</v>
      </c>
      <c r="D4595" s="38">
        <v>128494</v>
      </c>
      <c r="E4595" s="38"/>
      <c r="F4595" s="39" t="s">
        <v>7230</v>
      </c>
      <c r="G4595" s="38">
        <v>8266012347</v>
      </c>
      <c r="H4595" s="40" t="s">
        <v>7381</v>
      </c>
      <c r="I4595" s="2">
        <v>45863.5593220339</v>
      </c>
      <c r="J4595" s="2"/>
      <c r="K4595" s="2">
        <v>8255.4406779661022</v>
      </c>
      <c r="L4595" s="3">
        <f t="shared" si="71"/>
        <v>54119</v>
      </c>
      <c r="M4595" s="41">
        <v>44473.729166666664</v>
      </c>
      <c r="N4595" s="39">
        <v>6870244211</v>
      </c>
      <c r="O4595" s="39" t="s">
        <v>52</v>
      </c>
      <c r="P4595" s="40" t="s">
        <v>7382</v>
      </c>
      <c r="Q4595" s="41">
        <v>44527</v>
      </c>
      <c r="R4595" s="39" t="s">
        <v>54</v>
      </c>
      <c r="S4595" s="68"/>
    </row>
    <row r="4596" spans="1:19" s="70" customFormat="1" ht="12.75" hidden="1" customHeight="1" x14ac:dyDescent="0.2">
      <c r="A4596" s="38">
        <v>397</v>
      </c>
      <c r="B4596" s="39" t="s">
        <v>18797</v>
      </c>
      <c r="C4596" s="39" t="s">
        <v>18798</v>
      </c>
      <c r="D4596" s="38">
        <v>301728</v>
      </c>
      <c r="E4596" s="38"/>
      <c r="F4596" s="39" t="s">
        <v>11504</v>
      </c>
      <c r="G4596" s="38">
        <v>8266016863</v>
      </c>
      <c r="H4596" s="40">
        <v>230897709</v>
      </c>
      <c r="I4596" s="2">
        <v>45774.576271186445</v>
      </c>
      <c r="J4596" s="2"/>
      <c r="K4596" s="2">
        <v>8239.4237288135591</v>
      </c>
      <c r="L4596" s="3">
        <f t="shared" si="71"/>
        <v>54014</v>
      </c>
      <c r="M4596" s="41">
        <v>44995</v>
      </c>
      <c r="N4596" s="39">
        <v>1246320996</v>
      </c>
      <c r="O4596" s="39" t="s">
        <v>8899</v>
      </c>
      <c r="P4596" s="40">
        <v>305082375559</v>
      </c>
      <c r="Q4596" s="41">
        <v>45057</v>
      </c>
      <c r="R4596" s="42" t="s">
        <v>8901</v>
      </c>
      <c r="S4596" s="68"/>
    </row>
    <row r="4597" spans="1:19" s="70" customFormat="1" ht="12.75" customHeight="1" x14ac:dyDescent="0.2">
      <c r="A4597" s="38" t="s">
        <v>22211</v>
      </c>
      <c r="B4597" s="39" t="s">
        <v>22212</v>
      </c>
      <c r="C4597" s="39" t="s">
        <v>22213</v>
      </c>
      <c r="D4597" s="38">
        <v>301728</v>
      </c>
      <c r="E4597" s="38"/>
      <c r="F4597" s="39" t="s">
        <v>11504</v>
      </c>
      <c r="G4597" s="38">
        <v>8266020633</v>
      </c>
      <c r="H4597" s="40">
        <v>240815221</v>
      </c>
      <c r="I4597" s="2">
        <v>45653.38983050848</v>
      </c>
      <c r="J4597" s="2"/>
      <c r="K4597" s="2">
        <v>8217.6101694915269</v>
      </c>
      <c r="L4597" s="3">
        <f t="shared" si="71"/>
        <v>53871.000000000007</v>
      </c>
      <c r="M4597" s="41">
        <v>45349.729166666664</v>
      </c>
      <c r="N4597" s="39">
        <v>1246758652</v>
      </c>
      <c r="O4597" s="39" t="s">
        <v>18463</v>
      </c>
      <c r="P4597" s="40">
        <v>404262522960</v>
      </c>
      <c r="Q4597" s="41">
        <v>45410</v>
      </c>
      <c r="R4597" s="62" t="s">
        <v>29</v>
      </c>
      <c r="S4597" s="68"/>
    </row>
    <row r="4598" spans="1:19" s="70" customFormat="1" ht="12.75" hidden="1" customHeight="1" x14ac:dyDescent="0.2">
      <c r="A4598" s="38">
        <v>319</v>
      </c>
      <c r="B4598" s="39" t="s">
        <v>21615</v>
      </c>
      <c r="C4598" s="39" t="s">
        <v>21616</v>
      </c>
      <c r="D4598" s="38">
        <v>812419</v>
      </c>
      <c r="E4598" s="38"/>
      <c r="F4598" s="39" t="s">
        <v>1956</v>
      </c>
      <c r="G4598" s="38">
        <v>8268013933</v>
      </c>
      <c r="H4598" s="40" t="s">
        <v>21617</v>
      </c>
      <c r="I4598" s="2">
        <v>45639.830508474581</v>
      </c>
      <c r="J4598" s="2"/>
      <c r="K4598" s="2">
        <v>8215.1694915254247</v>
      </c>
      <c r="L4598" s="3">
        <f t="shared" si="71"/>
        <v>53855.000000000007</v>
      </c>
      <c r="M4598" s="41">
        <v>45275.729166666664</v>
      </c>
      <c r="N4598" s="39">
        <v>160948560</v>
      </c>
      <c r="O4598" s="39" t="s">
        <v>8899</v>
      </c>
      <c r="P4598" s="40" t="s">
        <v>21614</v>
      </c>
      <c r="Q4598" s="41">
        <v>45310</v>
      </c>
      <c r="R4598" s="42" t="s">
        <v>8901</v>
      </c>
      <c r="S4598" s="68"/>
    </row>
    <row r="4599" spans="1:19" s="70" customFormat="1" ht="12.75" hidden="1" customHeight="1" x14ac:dyDescent="0.2">
      <c r="A4599" s="38" t="s">
        <v>14319</v>
      </c>
      <c r="B4599" s="39" t="s">
        <v>14320</v>
      </c>
      <c r="C4599" s="39"/>
      <c r="D4599" s="38">
        <v>507912</v>
      </c>
      <c r="E4599" s="38"/>
      <c r="F4599" s="39" t="s">
        <v>14321</v>
      </c>
      <c r="G4599" s="38">
        <v>8266015237</v>
      </c>
      <c r="H4599" s="40" t="s">
        <v>14322</v>
      </c>
      <c r="I4599" s="2">
        <v>45600</v>
      </c>
      <c r="J4599" s="2"/>
      <c r="K4599" s="2">
        <v>5472</v>
      </c>
      <c r="L4599" s="3">
        <f t="shared" si="71"/>
        <v>51072</v>
      </c>
      <c r="M4599" s="41">
        <v>44756</v>
      </c>
      <c r="N4599" s="39"/>
      <c r="O4599" s="39" t="s">
        <v>3282</v>
      </c>
      <c r="P4599" s="40"/>
      <c r="Q4599" s="41"/>
      <c r="R4599" s="42" t="s">
        <v>2417</v>
      </c>
      <c r="S4599" s="68"/>
    </row>
    <row r="4600" spans="1:19" s="70" customFormat="1" ht="12.75" hidden="1" customHeight="1" x14ac:dyDescent="0.2">
      <c r="A4600" s="38" t="s">
        <v>2354</v>
      </c>
      <c r="B4600" s="39" t="s">
        <v>2355</v>
      </c>
      <c r="C4600" s="39" t="s">
        <v>2356</v>
      </c>
      <c r="D4600" s="38">
        <v>814805</v>
      </c>
      <c r="E4600" s="38"/>
      <c r="F4600" s="39" t="s">
        <v>111</v>
      </c>
      <c r="G4600" s="38">
        <v>8268005707</v>
      </c>
      <c r="H4600" s="40">
        <v>3233</v>
      </c>
      <c r="I4600" s="2">
        <v>45590.677966101699</v>
      </c>
      <c r="J4600" s="2"/>
      <c r="K4600" s="2">
        <v>8206.3220338983047</v>
      </c>
      <c r="L4600" s="3">
        <f t="shared" si="71"/>
        <v>53797</v>
      </c>
      <c r="M4600" s="41">
        <v>44346.729166666664</v>
      </c>
      <c r="N4600" s="39">
        <v>43906624</v>
      </c>
      <c r="O4600" s="39" t="s">
        <v>52</v>
      </c>
      <c r="P4600" s="40" t="s">
        <v>2357</v>
      </c>
      <c r="Q4600" s="41">
        <v>44355</v>
      </c>
      <c r="R4600" s="39" t="s">
        <v>54</v>
      </c>
      <c r="S4600" s="68"/>
    </row>
    <row r="4601" spans="1:19" s="70" customFormat="1" ht="12.75" hidden="1" customHeight="1" x14ac:dyDescent="0.2">
      <c r="A4601" s="38" t="s">
        <v>9644</v>
      </c>
      <c r="B4601" s="42" t="s">
        <v>9645</v>
      </c>
      <c r="C4601" s="42" t="s">
        <v>9646</v>
      </c>
      <c r="D4601" s="38">
        <v>814805</v>
      </c>
      <c r="E4601" s="38"/>
      <c r="F4601" s="42" t="s">
        <v>111</v>
      </c>
      <c r="G4601" s="38">
        <v>8268007814</v>
      </c>
      <c r="H4601" s="40">
        <v>4080</v>
      </c>
      <c r="I4601" s="3">
        <v>45537.288135593226</v>
      </c>
      <c r="J4601" s="3"/>
      <c r="K4601" s="3">
        <v>8196.7118644067796</v>
      </c>
      <c r="L4601" s="3">
        <f t="shared" si="71"/>
        <v>53734.000000000007</v>
      </c>
      <c r="M4601" s="41">
        <v>44559.729166666664</v>
      </c>
      <c r="N4601" s="39">
        <v>44271898</v>
      </c>
      <c r="O4601" s="42" t="s">
        <v>315</v>
      </c>
      <c r="P4601" s="42" t="s">
        <v>9647</v>
      </c>
      <c r="Q4601" s="60">
        <v>44572</v>
      </c>
      <c r="R4601" s="42" t="s">
        <v>243</v>
      </c>
      <c r="S4601" s="68"/>
    </row>
    <row r="4602" spans="1:19" s="70" customFormat="1" ht="12.75" hidden="1" customHeight="1" x14ac:dyDescent="0.2">
      <c r="A4602" s="38" t="s">
        <v>15253</v>
      </c>
      <c r="B4602" s="42" t="s">
        <v>15254</v>
      </c>
      <c r="C4602" s="42" t="s">
        <v>15255</v>
      </c>
      <c r="D4602" s="38">
        <v>407021</v>
      </c>
      <c r="E4602" s="38"/>
      <c r="F4602" s="42" t="s">
        <v>15256</v>
      </c>
      <c r="G4602" s="38">
        <v>8266014993</v>
      </c>
      <c r="H4602" s="40" t="s">
        <v>15257</v>
      </c>
      <c r="I4602" s="3">
        <v>45396.479999999996</v>
      </c>
      <c r="J4602" s="3"/>
      <c r="K4602" s="3">
        <v>5447.52</v>
      </c>
      <c r="L4602" s="3">
        <f t="shared" si="71"/>
        <v>50844</v>
      </c>
      <c r="M4602" s="41">
        <v>44767.729166666664</v>
      </c>
      <c r="N4602" s="39">
        <v>6870183832</v>
      </c>
      <c r="O4602" s="42" t="s">
        <v>315</v>
      </c>
      <c r="P4602" s="42" t="s">
        <v>15258</v>
      </c>
      <c r="Q4602" s="60">
        <v>44813</v>
      </c>
      <c r="R4602" s="42" t="s">
        <v>243</v>
      </c>
      <c r="S4602" s="68"/>
    </row>
    <row r="4603" spans="1:19" s="70" customFormat="1" ht="12.75" hidden="1" customHeight="1" x14ac:dyDescent="0.2">
      <c r="A4603" s="38" t="s">
        <v>17636</v>
      </c>
      <c r="B4603" s="39" t="s">
        <v>17632</v>
      </c>
      <c r="C4603" s="39" t="s">
        <v>17633</v>
      </c>
      <c r="D4603" s="58">
        <v>118480</v>
      </c>
      <c r="E4603" s="58"/>
      <c r="F4603" s="39" t="s">
        <v>9826</v>
      </c>
      <c r="G4603" s="38">
        <v>8263000270</v>
      </c>
      <c r="H4603" s="40" t="s">
        <v>17634</v>
      </c>
      <c r="I4603" s="10">
        <v>45372</v>
      </c>
      <c r="J4603" s="10"/>
      <c r="K4603" s="2">
        <v>8166.96</v>
      </c>
      <c r="L4603" s="3">
        <f t="shared" si="71"/>
        <v>53538.96</v>
      </c>
      <c r="M4603" s="41">
        <v>44876.729166666664</v>
      </c>
      <c r="N4603" s="39">
        <v>6870379256</v>
      </c>
      <c r="O4603" s="39" t="s">
        <v>3282</v>
      </c>
      <c r="P4603" s="40" t="s">
        <v>17629</v>
      </c>
      <c r="Q4603" s="41">
        <v>44974</v>
      </c>
      <c r="R4603" s="42" t="s">
        <v>2417</v>
      </c>
      <c r="S4603" s="68"/>
    </row>
    <row r="4604" spans="1:19" s="70" customFormat="1" ht="12.75" hidden="1" customHeight="1" x14ac:dyDescent="0.2">
      <c r="A4604" s="38" t="s">
        <v>6126</v>
      </c>
      <c r="B4604" s="39" t="s">
        <v>6127</v>
      </c>
      <c r="C4604" s="39" t="s">
        <v>6128</v>
      </c>
      <c r="D4604" s="38">
        <v>934550</v>
      </c>
      <c r="E4604" s="38" t="s">
        <v>23092</v>
      </c>
      <c r="F4604" s="129" t="s">
        <v>2336</v>
      </c>
      <c r="G4604" s="38">
        <v>8268006947</v>
      </c>
      <c r="H4604" s="40" t="s">
        <v>6129</v>
      </c>
      <c r="I4604" s="2">
        <v>45341.313559322036</v>
      </c>
      <c r="J4604" s="2"/>
      <c r="K4604" s="2">
        <v>8161.4364406779659</v>
      </c>
      <c r="L4604" s="3">
        <f t="shared" si="71"/>
        <v>53502.75</v>
      </c>
      <c r="M4604" s="41">
        <v>44439.729166666664</v>
      </c>
      <c r="N4604" s="39">
        <v>44069346</v>
      </c>
      <c r="O4604" s="39" t="s">
        <v>52</v>
      </c>
      <c r="P4604" s="40" t="s">
        <v>6130</v>
      </c>
      <c r="Q4604" s="41">
        <v>44456</v>
      </c>
      <c r="R4604" s="39" t="s">
        <v>54</v>
      </c>
      <c r="S4604" s="68"/>
    </row>
    <row r="4605" spans="1:19" s="70" customFormat="1" ht="12.75" hidden="1" customHeight="1" x14ac:dyDescent="0.2">
      <c r="A4605" s="38" t="s">
        <v>13017</v>
      </c>
      <c r="B4605" s="39" t="s">
        <v>13018</v>
      </c>
      <c r="C4605" s="39" t="s">
        <v>13019</v>
      </c>
      <c r="D4605" s="38">
        <v>921813</v>
      </c>
      <c r="E4605" s="38" t="s">
        <v>23092</v>
      </c>
      <c r="F4605" s="129" t="s">
        <v>1977</v>
      </c>
      <c r="G4605" s="38">
        <v>8268008157</v>
      </c>
      <c r="H4605" s="40" t="s">
        <v>13020</v>
      </c>
      <c r="I4605" s="2">
        <v>45318.644067796609</v>
      </c>
      <c r="J4605" s="2"/>
      <c r="K4605" s="2">
        <v>8157.3559322033898</v>
      </c>
      <c r="L4605" s="3">
        <f t="shared" si="71"/>
        <v>53476</v>
      </c>
      <c r="M4605" s="41">
        <v>44678.729166666664</v>
      </c>
      <c r="N4605" s="39">
        <v>43879991</v>
      </c>
      <c r="O4605" s="39" t="s">
        <v>52</v>
      </c>
      <c r="P4605" s="40" t="s">
        <v>13021</v>
      </c>
      <c r="Q4605" s="41">
        <v>44686</v>
      </c>
      <c r="R4605" s="39" t="s">
        <v>54</v>
      </c>
      <c r="S4605" s="68"/>
    </row>
    <row r="4606" spans="1:19" s="70" customFormat="1" ht="12.75" hidden="1" customHeight="1" x14ac:dyDescent="0.2">
      <c r="A4606" s="38" t="s">
        <v>21157</v>
      </c>
      <c r="B4606" s="39" t="s">
        <v>21158</v>
      </c>
      <c r="C4606" s="39" t="s">
        <v>21159</v>
      </c>
      <c r="D4606" s="38">
        <v>128635</v>
      </c>
      <c r="E4606" s="38"/>
      <c r="F4606" s="39" t="s">
        <v>989</v>
      </c>
      <c r="G4606" s="38">
        <v>8266020133</v>
      </c>
      <c r="H4606" s="40" t="s">
        <v>21160</v>
      </c>
      <c r="I4606" s="2">
        <v>45170.508474576272</v>
      </c>
      <c r="J4606" s="2"/>
      <c r="K4606" s="2">
        <v>8130.6915254237283</v>
      </c>
      <c r="L4606" s="3">
        <f t="shared" si="71"/>
        <v>53301.2</v>
      </c>
      <c r="M4606" s="41">
        <v>45220.729166666664</v>
      </c>
      <c r="N4606" s="39">
        <v>1246603160</v>
      </c>
      <c r="O4606" s="39" t="s">
        <v>18453</v>
      </c>
      <c r="P4606" s="40" t="s">
        <v>21161</v>
      </c>
      <c r="Q4606" s="41">
        <v>45276</v>
      </c>
      <c r="R4606" s="62" t="s">
        <v>21</v>
      </c>
      <c r="S4606" s="68"/>
    </row>
    <row r="4607" spans="1:19" s="70" customFormat="1" ht="12.75" hidden="1" customHeight="1" x14ac:dyDescent="0.2">
      <c r="A4607" s="38" t="s">
        <v>163</v>
      </c>
      <c r="B4607" s="39" t="s">
        <v>164</v>
      </c>
      <c r="C4607" s="39" t="s">
        <v>165</v>
      </c>
      <c r="D4607" s="38">
        <v>508797</v>
      </c>
      <c r="E4607" s="38"/>
      <c r="F4607" s="39" t="s">
        <v>166</v>
      </c>
      <c r="G4607" s="38">
        <v>8266009471</v>
      </c>
      <c r="H4607" s="40" t="s">
        <v>167</v>
      </c>
      <c r="I4607" s="2">
        <v>45000</v>
      </c>
      <c r="J4607" s="2"/>
      <c r="K4607" s="2">
        <v>8100</v>
      </c>
      <c r="L4607" s="3">
        <f t="shared" si="71"/>
        <v>53100</v>
      </c>
      <c r="M4607" s="41">
        <v>44158.729166666664</v>
      </c>
      <c r="N4607" s="39">
        <v>6870207149</v>
      </c>
      <c r="O4607" s="39" t="s">
        <v>52</v>
      </c>
      <c r="P4607" s="40" t="s">
        <v>168</v>
      </c>
      <c r="Q4607" s="41">
        <v>44190</v>
      </c>
      <c r="R4607" s="39" t="s">
        <v>54</v>
      </c>
      <c r="S4607" s="68"/>
    </row>
    <row r="4608" spans="1:19" s="70" customFormat="1" ht="12.75" hidden="1" customHeight="1" x14ac:dyDescent="0.2">
      <c r="A4608" s="38" t="s">
        <v>11628</v>
      </c>
      <c r="B4608" s="39" t="s">
        <v>11629</v>
      </c>
      <c r="C4608" s="39" t="s">
        <v>11630</v>
      </c>
      <c r="D4608" s="38">
        <v>508312</v>
      </c>
      <c r="E4608" s="38"/>
      <c r="F4608" s="39" t="s">
        <v>11631</v>
      </c>
      <c r="G4608" s="38">
        <v>8266013073</v>
      </c>
      <c r="H4608" s="40" t="s">
        <v>11632</v>
      </c>
      <c r="I4608" s="2">
        <v>45000</v>
      </c>
      <c r="J4608" s="2"/>
      <c r="K4608" s="2">
        <v>8100</v>
      </c>
      <c r="L4608" s="3">
        <f t="shared" si="71"/>
        <v>53100</v>
      </c>
      <c r="M4608" s="41">
        <v>44611.729166666664</v>
      </c>
      <c r="N4608" s="39">
        <v>6870446936</v>
      </c>
      <c r="O4608" s="39" t="s">
        <v>52</v>
      </c>
      <c r="P4608" s="40" t="s">
        <v>11633</v>
      </c>
      <c r="Q4608" s="41">
        <v>44652</v>
      </c>
      <c r="R4608" s="39" t="s">
        <v>54</v>
      </c>
      <c r="S4608" s="68"/>
    </row>
    <row r="4609" spans="1:19" s="70" customFormat="1" ht="12.75" hidden="1" customHeight="1" x14ac:dyDescent="0.2">
      <c r="A4609" s="38" t="s">
        <v>15942</v>
      </c>
      <c r="B4609" s="39" t="s">
        <v>15943</v>
      </c>
      <c r="C4609" s="39" t="s">
        <v>15944</v>
      </c>
      <c r="D4609" s="38">
        <v>402828</v>
      </c>
      <c r="E4609" s="38"/>
      <c r="F4609" s="39" t="s">
        <v>11331</v>
      </c>
      <c r="G4609" s="38">
        <v>8263000235</v>
      </c>
      <c r="H4609" s="40" t="s">
        <v>15945</v>
      </c>
      <c r="I4609" s="2">
        <v>45000</v>
      </c>
      <c r="J4609" s="2"/>
      <c r="K4609" s="2">
        <v>8100</v>
      </c>
      <c r="L4609" s="3">
        <f t="shared" si="71"/>
        <v>53100</v>
      </c>
      <c r="M4609" s="41">
        <v>44846.729166666664</v>
      </c>
      <c r="N4609" s="39">
        <v>6870275720</v>
      </c>
      <c r="O4609" s="39" t="s">
        <v>3282</v>
      </c>
      <c r="P4609" s="40" t="s">
        <v>15946</v>
      </c>
      <c r="Q4609" s="41">
        <v>44897</v>
      </c>
      <c r="R4609" s="42" t="s">
        <v>2417</v>
      </c>
      <c r="S4609" s="68"/>
    </row>
    <row r="4610" spans="1:19" s="70" customFormat="1" ht="12.75" hidden="1" customHeight="1" x14ac:dyDescent="0.2">
      <c r="A4610" s="38" t="s">
        <v>7903</v>
      </c>
      <c r="B4610" s="39" t="s">
        <v>7904</v>
      </c>
      <c r="C4610" s="39" t="s">
        <v>7905</v>
      </c>
      <c r="D4610" s="38">
        <v>401972</v>
      </c>
      <c r="E4610" s="38"/>
      <c r="F4610" s="39" t="s">
        <v>842</v>
      </c>
      <c r="G4610" s="38">
        <v>8263000049</v>
      </c>
      <c r="H4610" s="40" t="s">
        <v>7906</v>
      </c>
      <c r="I4610" s="2">
        <v>44840</v>
      </c>
      <c r="J4610" s="2">
        <v>0</v>
      </c>
      <c r="K4610" s="2">
        <v>8071.2</v>
      </c>
      <c r="L4610" s="3">
        <f t="shared" si="71"/>
        <v>52911.199999999997</v>
      </c>
      <c r="M4610" s="41">
        <v>44445.729166666664</v>
      </c>
      <c r="N4610" s="39">
        <v>6870260790</v>
      </c>
      <c r="O4610" s="39" t="s">
        <v>52</v>
      </c>
      <c r="P4610" s="40" t="s">
        <v>7822</v>
      </c>
      <c r="Q4610" s="41">
        <v>44511</v>
      </c>
      <c r="R4610" s="39" t="s">
        <v>54</v>
      </c>
      <c r="S4610" s="68"/>
    </row>
    <row r="4611" spans="1:19" s="70" customFormat="1" ht="12.75" hidden="1" customHeight="1" x14ac:dyDescent="0.25">
      <c r="A4611" s="38" t="s">
        <v>11392</v>
      </c>
      <c r="B4611" s="39" t="s">
        <v>11393</v>
      </c>
      <c r="C4611" s="39" t="s">
        <v>11394</v>
      </c>
      <c r="D4611" s="38">
        <v>407261</v>
      </c>
      <c r="E4611" s="38"/>
      <c r="F4611" s="138" t="s">
        <v>58</v>
      </c>
      <c r="G4611" s="38">
        <v>8266013888</v>
      </c>
      <c r="H4611" s="40">
        <v>9854025217</v>
      </c>
      <c r="I4611" s="2">
        <v>44756.55</v>
      </c>
      <c r="J4611" s="2"/>
      <c r="K4611" s="2">
        <v>0</v>
      </c>
      <c r="L4611" s="3">
        <f t="shared" si="71"/>
        <v>44756.55</v>
      </c>
      <c r="M4611" s="41">
        <v>44608.729166666664</v>
      </c>
      <c r="N4611" s="39">
        <v>6870409901</v>
      </c>
      <c r="O4611" s="39" t="s">
        <v>3282</v>
      </c>
      <c r="P4611" s="40"/>
      <c r="Q4611" s="41"/>
      <c r="R4611" s="42" t="s">
        <v>2417</v>
      </c>
      <c r="S4611" s="68"/>
    </row>
    <row r="4612" spans="1:19" s="70" customFormat="1" ht="12.75" hidden="1" customHeight="1" x14ac:dyDescent="0.2">
      <c r="A4612" s="38" t="s">
        <v>9388</v>
      </c>
      <c r="B4612" s="42" t="s">
        <v>9389</v>
      </c>
      <c r="C4612" s="42" t="s">
        <v>9390</v>
      </c>
      <c r="D4612" s="38">
        <v>108271</v>
      </c>
      <c r="E4612" s="38"/>
      <c r="F4612" s="42" t="s">
        <v>6876</v>
      </c>
      <c r="G4612" s="38">
        <v>8266012562</v>
      </c>
      <c r="H4612" s="40">
        <v>27792</v>
      </c>
      <c r="I4612" s="3">
        <v>44687.5</v>
      </c>
      <c r="J4612" s="3"/>
      <c r="K4612" s="3">
        <v>8043.75</v>
      </c>
      <c r="L4612" s="3">
        <f t="shared" si="71"/>
        <v>52731.25</v>
      </c>
      <c r="M4612" s="41">
        <v>44530.729166666664</v>
      </c>
      <c r="N4612" s="39">
        <v>6870323017</v>
      </c>
      <c r="O4612" s="42" t="s">
        <v>315</v>
      </c>
      <c r="P4612" s="42" t="s">
        <v>9391</v>
      </c>
      <c r="Q4612" s="60">
        <v>44574</v>
      </c>
      <c r="R4612" s="42" t="s">
        <v>243</v>
      </c>
      <c r="S4612" s="68"/>
    </row>
    <row r="4613" spans="1:19" s="70" customFormat="1" ht="12.75" hidden="1" customHeight="1" x14ac:dyDescent="0.2">
      <c r="A4613" s="38" t="s">
        <v>14576</v>
      </c>
      <c r="B4613" s="39" t="s">
        <v>14577</v>
      </c>
      <c r="C4613" s="39" t="s">
        <v>14578</v>
      </c>
      <c r="D4613" s="38">
        <v>821582</v>
      </c>
      <c r="E4613" s="38"/>
      <c r="F4613" s="39" t="s">
        <v>14579</v>
      </c>
      <c r="G4613" s="38">
        <v>8268009294</v>
      </c>
      <c r="H4613" s="40" t="s">
        <v>14580</v>
      </c>
      <c r="I4613" s="2">
        <v>44500</v>
      </c>
      <c r="J4613" s="2"/>
      <c r="K4613" s="2">
        <v>8010</v>
      </c>
      <c r="L4613" s="3">
        <f t="shared" si="71"/>
        <v>52510</v>
      </c>
      <c r="M4613" s="41">
        <v>44753.729166666664</v>
      </c>
      <c r="N4613" s="39">
        <v>44044969</v>
      </c>
      <c r="O4613" s="39" t="s">
        <v>52</v>
      </c>
      <c r="P4613" s="40">
        <v>207306882821</v>
      </c>
      <c r="Q4613" s="41">
        <v>44775</v>
      </c>
      <c r="R4613" s="39" t="s">
        <v>54</v>
      </c>
      <c r="S4613" s="68"/>
    </row>
    <row r="4614" spans="1:19" s="70" customFormat="1" ht="12.75" hidden="1" customHeight="1" x14ac:dyDescent="0.2">
      <c r="A4614" s="38" t="s">
        <v>546</v>
      </c>
      <c r="B4614" s="39" t="s">
        <v>547</v>
      </c>
      <c r="C4614" s="39"/>
      <c r="D4614" s="38">
        <v>808282</v>
      </c>
      <c r="E4614" s="38"/>
      <c r="F4614" s="39" t="s">
        <v>61</v>
      </c>
      <c r="G4614" s="38">
        <v>8268004170</v>
      </c>
      <c r="H4614" s="40" t="s">
        <v>548</v>
      </c>
      <c r="I4614" s="5">
        <v>44434</v>
      </c>
      <c r="J4614" s="2"/>
      <c r="K4614" s="2">
        <v>7998.12</v>
      </c>
      <c r="L4614" s="3">
        <f t="shared" ref="L4614:L4677" si="72">SUM(I4614:K4614)</f>
        <v>52432.12</v>
      </c>
      <c r="M4614" s="41">
        <v>44237</v>
      </c>
      <c r="N4614" s="39"/>
      <c r="O4614" s="39" t="s">
        <v>52</v>
      </c>
      <c r="P4614" s="40"/>
      <c r="Q4614" s="41"/>
      <c r="R4614" s="39" t="s">
        <v>54</v>
      </c>
      <c r="S4614" s="68"/>
    </row>
    <row r="4615" spans="1:19" s="70" customFormat="1" ht="12.75" customHeight="1" x14ac:dyDescent="0.2">
      <c r="A4615" s="38" t="s">
        <v>8459</v>
      </c>
      <c r="B4615" s="39" t="s">
        <v>8460</v>
      </c>
      <c r="C4615" s="39" t="s">
        <v>8461</v>
      </c>
      <c r="D4615" s="38">
        <v>811819</v>
      </c>
      <c r="E4615" s="38"/>
      <c r="F4615" s="39" t="s">
        <v>1091</v>
      </c>
      <c r="G4615" s="38">
        <v>8266012774</v>
      </c>
      <c r="H4615" s="40" t="s">
        <v>8462</v>
      </c>
      <c r="I4615" s="2">
        <v>44396</v>
      </c>
      <c r="J4615" s="2"/>
      <c r="K4615" s="2">
        <v>0</v>
      </c>
      <c r="L4615" s="3">
        <f t="shared" si="72"/>
        <v>44396</v>
      </c>
      <c r="M4615" s="41">
        <v>44494.729166666664</v>
      </c>
      <c r="N4615" s="39">
        <v>3445019872</v>
      </c>
      <c r="O4615" s="39" t="s">
        <v>3027</v>
      </c>
      <c r="P4615" s="40"/>
      <c r="Q4615" s="41"/>
      <c r="R4615" s="62" t="s">
        <v>15</v>
      </c>
      <c r="S4615" s="68"/>
    </row>
    <row r="4616" spans="1:19" s="70" customFormat="1" ht="12.75" hidden="1" customHeight="1" x14ac:dyDescent="0.2">
      <c r="A4616" s="38" t="s">
        <v>8708</v>
      </c>
      <c r="B4616" s="42" t="s">
        <v>8709</v>
      </c>
      <c r="C4616" s="42" t="s">
        <v>8710</v>
      </c>
      <c r="D4616" s="38">
        <v>508633</v>
      </c>
      <c r="E4616" s="38"/>
      <c r="F4616" s="42" t="s">
        <v>8711</v>
      </c>
      <c r="G4616" s="38">
        <v>8266012864</v>
      </c>
      <c r="H4616" s="40" t="s">
        <v>8712</v>
      </c>
      <c r="I4616" s="3">
        <v>44100</v>
      </c>
      <c r="J4616" s="3"/>
      <c r="K4616" s="3">
        <v>7938</v>
      </c>
      <c r="L4616" s="3">
        <f t="shared" si="72"/>
        <v>52038</v>
      </c>
      <c r="M4616" s="41">
        <v>44508.729166666664</v>
      </c>
      <c r="N4616" s="39">
        <v>6870291647</v>
      </c>
      <c r="O4616" s="42" t="s">
        <v>315</v>
      </c>
      <c r="P4616" s="42">
        <v>112154373714</v>
      </c>
      <c r="Q4616" s="60">
        <v>44546</v>
      </c>
      <c r="R4616" s="42" t="s">
        <v>243</v>
      </c>
      <c r="S4616" s="68"/>
    </row>
    <row r="4617" spans="1:19" s="70" customFormat="1" ht="12.75" hidden="1" customHeight="1" x14ac:dyDescent="0.2">
      <c r="A4617" s="38" t="s">
        <v>14323</v>
      </c>
      <c r="B4617" s="39" t="s">
        <v>14324</v>
      </c>
      <c r="C4617" s="39"/>
      <c r="D4617" s="38">
        <v>507912</v>
      </c>
      <c r="E4617" s="38"/>
      <c r="F4617" s="39" t="s">
        <v>14321</v>
      </c>
      <c r="G4617" s="38">
        <v>8266015237</v>
      </c>
      <c r="H4617" s="40" t="s">
        <v>14325</v>
      </c>
      <c r="I4617" s="2">
        <v>44100</v>
      </c>
      <c r="J4617" s="2"/>
      <c r="K4617" s="2">
        <v>5292</v>
      </c>
      <c r="L4617" s="3">
        <f t="shared" si="72"/>
        <v>49392</v>
      </c>
      <c r="M4617" s="41">
        <v>44756</v>
      </c>
      <c r="N4617" s="39"/>
      <c r="O4617" s="39" t="s">
        <v>3282</v>
      </c>
      <c r="P4617" s="40"/>
      <c r="Q4617" s="41"/>
      <c r="R4617" s="42" t="s">
        <v>2417</v>
      </c>
      <c r="S4617" s="68"/>
    </row>
    <row r="4618" spans="1:19" s="70" customFormat="1" ht="12.75" hidden="1" customHeight="1" x14ac:dyDescent="0.2">
      <c r="A4618" s="38" t="s">
        <v>18048</v>
      </c>
      <c r="B4618" s="42" t="s">
        <v>18049</v>
      </c>
      <c r="C4618" s="42" t="s">
        <v>18050</v>
      </c>
      <c r="D4618" s="38">
        <v>501497</v>
      </c>
      <c r="E4618" s="38"/>
      <c r="F4618" s="42" t="s">
        <v>7579</v>
      </c>
      <c r="G4618" s="38">
        <v>8263000099</v>
      </c>
      <c r="H4618" s="40" t="s">
        <v>18051</v>
      </c>
      <c r="I4618" s="3">
        <v>44067.1</v>
      </c>
      <c r="J4618" s="3"/>
      <c r="K4618" s="3">
        <v>0</v>
      </c>
      <c r="L4618" s="3">
        <f t="shared" si="72"/>
        <v>44067.1</v>
      </c>
      <c r="M4618" s="41">
        <v>44588.729166666664</v>
      </c>
      <c r="N4618" s="39">
        <v>1246302918</v>
      </c>
      <c r="O4618" s="42" t="s">
        <v>315</v>
      </c>
      <c r="P4618" s="42"/>
      <c r="Q4618" s="60"/>
      <c r="R4618" s="42" t="s">
        <v>243</v>
      </c>
      <c r="S4618" s="68"/>
    </row>
    <row r="4619" spans="1:19" s="70" customFormat="1" ht="12.75" hidden="1" customHeight="1" x14ac:dyDescent="0.2">
      <c r="A4619" s="38" t="s">
        <v>2614</v>
      </c>
      <c r="B4619" s="42" t="s">
        <v>2615</v>
      </c>
      <c r="C4619" s="42" t="s">
        <v>2616</v>
      </c>
      <c r="D4619" s="38">
        <v>135020</v>
      </c>
      <c r="E4619" s="38"/>
      <c r="F4619" s="42" t="s">
        <v>933</v>
      </c>
      <c r="G4619" s="38">
        <v>8266010268</v>
      </c>
      <c r="H4619" s="40" t="s">
        <v>2617</v>
      </c>
      <c r="I4619" s="3">
        <v>44000</v>
      </c>
      <c r="J4619" s="3"/>
      <c r="K4619" s="3">
        <v>7920</v>
      </c>
      <c r="L4619" s="3">
        <f t="shared" si="72"/>
        <v>51920</v>
      </c>
      <c r="M4619" s="41">
        <v>44272.729166666664</v>
      </c>
      <c r="N4619" s="39">
        <v>6870087066</v>
      </c>
      <c r="O4619" s="42" t="s">
        <v>315</v>
      </c>
      <c r="P4619" s="42">
        <v>106153590324</v>
      </c>
      <c r="Q4619" s="60">
        <v>44363</v>
      </c>
      <c r="R4619" s="42" t="s">
        <v>243</v>
      </c>
      <c r="S4619" s="68"/>
    </row>
    <row r="4620" spans="1:19" s="70" customFormat="1" ht="12.75" hidden="1" customHeight="1" x14ac:dyDescent="0.2">
      <c r="A4620" s="38" t="s">
        <v>20261</v>
      </c>
      <c r="B4620" s="39" t="s">
        <v>20262</v>
      </c>
      <c r="C4620" s="39" t="s">
        <v>20263</v>
      </c>
      <c r="D4620" s="38">
        <v>816655</v>
      </c>
      <c r="E4620" s="38"/>
      <c r="F4620" s="42" t="s">
        <v>782</v>
      </c>
      <c r="G4620" s="38">
        <v>8266018607</v>
      </c>
      <c r="H4620" s="40">
        <v>495</v>
      </c>
      <c r="I4620" s="2">
        <v>44000</v>
      </c>
      <c r="J4620" s="2"/>
      <c r="K4620" s="2">
        <v>7920</v>
      </c>
      <c r="L4620" s="3">
        <f t="shared" si="72"/>
        <v>51920</v>
      </c>
      <c r="M4620" s="41">
        <v>45140.729166666664</v>
      </c>
      <c r="N4620" s="39">
        <v>1246480662</v>
      </c>
      <c r="O4620" s="39" t="s">
        <v>3282</v>
      </c>
      <c r="P4620" s="40" t="s">
        <v>20226</v>
      </c>
      <c r="Q4620" s="41">
        <v>45175</v>
      </c>
      <c r="R4620" s="42" t="s">
        <v>2417</v>
      </c>
      <c r="S4620" s="68"/>
    </row>
    <row r="4621" spans="1:19" s="70" customFormat="1" ht="12.75" hidden="1" customHeight="1" x14ac:dyDescent="0.2">
      <c r="A4621" s="38" t="s">
        <v>22960</v>
      </c>
      <c r="B4621" s="39" t="s">
        <v>22961</v>
      </c>
      <c r="C4621" s="39" t="s">
        <v>22962</v>
      </c>
      <c r="D4621" s="38">
        <v>915109</v>
      </c>
      <c r="E4621" s="38"/>
      <c r="F4621" s="39" t="s">
        <v>20110</v>
      </c>
      <c r="G4621" s="38">
        <v>8268015366</v>
      </c>
      <c r="H4621" s="40" t="s">
        <v>22963</v>
      </c>
      <c r="I4621" s="2">
        <v>44000</v>
      </c>
      <c r="J4621" s="2"/>
      <c r="K4621" s="2">
        <v>7920</v>
      </c>
      <c r="L4621" s="3">
        <f t="shared" si="72"/>
        <v>51920</v>
      </c>
      <c r="M4621" s="41">
        <v>45456.729166666664</v>
      </c>
      <c r="N4621" s="39">
        <v>160882048</v>
      </c>
      <c r="O4621" s="39" t="s">
        <v>18453</v>
      </c>
      <c r="P4621" s="40" t="s">
        <v>22959</v>
      </c>
      <c r="Q4621" s="41">
        <v>45472</v>
      </c>
      <c r="R4621" s="62" t="s">
        <v>21</v>
      </c>
      <c r="S4621" s="68"/>
    </row>
    <row r="4622" spans="1:19" s="70" customFormat="1" ht="12.75" hidden="1" customHeight="1" x14ac:dyDescent="0.2">
      <c r="A4622" s="38" t="s">
        <v>10956</v>
      </c>
      <c r="B4622" s="42" t="s">
        <v>10957</v>
      </c>
      <c r="C4622" s="42" t="s">
        <v>10958</v>
      </c>
      <c r="D4622" s="38">
        <v>510104</v>
      </c>
      <c r="E4622" s="38"/>
      <c r="F4622" s="42" t="s">
        <v>6236</v>
      </c>
      <c r="G4622" s="38">
        <v>8266013717</v>
      </c>
      <c r="H4622" s="40" t="s">
        <v>10959</v>
      </c>
      <c r="I4622" s="3">
        <v>43840</v>
      </c>
      <c r="J4622" s="3"/>
      <c r="K4622" s="3">
        <v>7891.2</v>
      </c>
      <c r="L4622" s="3">
        <f t="shared" si="72"/>
        <v>51731.199999999997</v>
      </c>
      <c r="M4622" s="41">
        <v>44603.729166666664</v>
      </c>
      <c r="N4622" s="39">
        <v>6870390277</v>
      </c>
      <c r="O4622" s="42" t="s">
        <v>315</v>
      </c>
      <c r="P4622" s="42" t="s">
        <v>10960</v>
      </c>
      <c r="Q4622" s="60">
        <v>44650</v>
      </c>
      <c r="R4622" s="42" t="s">
        <v>243</v>
      </c>
      <c r="S4622" s="68"/>
    </row>
    <row r="4623" spans="1:19" s="70" customFormat="1" ht="12.75" hidden="1" customHeight="1" x14ac:dyDescent="0.2">
      <c r="A4623" s="38" t="s">
        <v>6167</v>
      </c>
      <c r="B4623" s="1"/>
      <c r="C4623" s="1"/>
      <c r="D4623" s="51"/>
      <c r="E4623" s="51"/>
      <c r="F4623" s="39" t="s">
        <v>6168</v>
      </c>
      <c r="G4623" s="53"/>
      <c r="H4623" s="54" t="s">
        <v>311</v>
      </c>
      <c r="I4623" s="35">
        <v>43806.12</v>
      </c>
      <c r="J4623" s="1"/>
      <c r="K4623" s="1"/>
      <c r="L4623" s="3">
        <f t="shared" si="72"/>
        <v>43806.12</v>
      </c>
      <c r="M4623" s="63"/>
      <c r="N4623" s="56"/>
      <c r="O4623" s="1"/>
      <c r="P4623" s="1"/>
      <c r="Q4623" s="57"/>
      <c r="R4623" s="42" t="s">
        <v>2417</v>
      </c>
      <c r="S4623" s="68"/>
    </row>
    <row r="4624" spans="1:19" s="70" customFormat="1" ht="12.75" hidden="1" customHeight="1" x14ac:dyDescent="0.2">
      <c r="A4624" s="38">
        <v>285</v>
      </c>
      <c r="B4624" s="39" t="s">
        <v>19006</v>
      </c>
      <c r="C4624" s="39" t="s">
        <v>19007</v>
      </c>
      <c r="D4624" s="38">
        <v>509330</v>
      </c>
      <c r="E4624" s="38"/>
      <c r="F4624" s="39" t="s">
        <v>17332</v>
      </c>
      <c r="G4624" s="38">
        <v>8266017677</v>
      </c>
      <c r="H4624" s="40" t="s">
        <v>19008</v>
      </c>
      <c r="I4624" s="2">
        <v>43700</v>
      </c>
      <c r="J4624" s="2"/>
      <c r="K4624" s="2">
        <v>7866</v>
      </c>
      <c r="L4624" s="3">
        <f t="shared" si="72"/>
        <v>51566</v>
      </c>
      <c r="M4624" s="41">
        <v>45041.729166666664</v>
      </c>
      <c r="N4624" s="39">
        <v>1246345236</v>
      </c>
      <c r="O4624" s="39" t="s">
        <v>8899</v>
      </c>
      <c r="P4624" s="40">
        <v>306121519923</v>
      </c>
      <c r="Q4624" s="41">
        <v>45091</v>
      </c>
      <c r="R4624" s="42" t="s">
        <v>8901</v>
      </c>
      <c r="S4624" s="68"/>
    </row>
    <row r="4625" spans="1:19" s="70" customFormat="1" ht="12.75" hidden="1" customHeight="1" x14ac:dyDescent="0.2">
      <c r="A4625" s="38" t="s">
        <v>8543</v>
      </c>
      <c r="B4625" s="39" t="s">
        <v>8544</v>
      </c>
      <c r="C4625" s="39" t="s">
        <v>8545</v>
      </c>
      <c r="D4625" s="38">
        <v>508838</v>
      </c>
      <c r="E4625" s="38"/>
      <c r="F4625" s="39" t="s">
        <v>8404</v>
      </c>
      <c r="G4625" s="38">
        <v>8266012645</v>
      </c>
      <c r="H4625" s="40">
        <v>4374</v>
      </c>
      <c r="I4625" s="2">
        <v>43560.000000000007</v>
      </c>
      <c r="J4625" s="2"/>
      <c r="K4625" s="2">
        <v>7840.8000000000011</v>
      </c>
      <c r="L4625" s="3">
        <f t="shared" si="72"/>
        <v>51400.80000000001</v>
      </c>
      <c r="M4625" s="41">
        <v>44522.729166666664</v>
      </c>
      <c r="N4625" s="39">
        <v>6870286388</v>
      </c>
      <c r="O4625" s="39" t="s">
        <v>52</v>
      </c>
      <c r="P4625" s="40" t="s">
        <v>8546</v>
      </c>
      <c r="Q4625" s="41">
        <v>44553</v>
      </c>
      <c r="R4625" s="39" t="s">
        <v>54</v>
      </c>
      <c r="S4625" s="68"/>
    </row>
    <row r="4626" spans="1:19" s="70" customFormat="1" ht="12.75" hidden="1" customHeight="1" x14ac:dyDescent="0.2">
      <c r="A4626" s="38" t="s">
        <v>13640</v>
      </c>
      <c r="B4626" s="39" t="s">
        <v>13641</v>
      </c>
      <c r="C4626" s="39" t="s">
        <v>13642</v>
      </c>
      <c r="D4626" s="38">
        <v>108928</v>
      </c>
      <c r="E4626" s="38"/>
      <c r="F4626" s="39" t="s">
        <v>13643</v>
      </c>
      <c r="G4626" s="38">
        <v>8266014507</v>
      </c>
      <c r="H4626" s="40" t="s">
        <v>13644</v>
      </c>
      <c r="I4626" s="2">
        <v>43550</v>
      </c>
      <c r="J4626" s="2"/>
      <c r="K4626" s="2">
        <v>7839</v>
      </c>
      <c r="L4626" s="3">
        <f t="shared" si="72"/>
        <v>51389</v>
      </c>
      <c r="M4626" s="41">
        <v>44685.729166666664</v>
      </c>
      <c r="N4626" s="39">
        <v>6870075093</v>
      </c>
      <c r="O4626" s="39" t="s">
        <v>52</v>
      </c>
      <c r="P4626" s="40" t="s">
        <v>13645</v>
      </c>
      <c r="Q4626" s="41">
        <v>44755</v>
      </c>
      <c r="R4626" s="39" t="s">
        <v>54</v>
      </c>
      <c r="S4626" s="68"/>
    </row>
    <row r="4627" spans="1:19" s="70" customFormat="1" ht="12.75" customHeight="1" x14ac:dyDescent="0.2">
      <c r="A4627" s="38" t="s">
        <v>20870</v>
      </c>
      <c r="B4627" s="39" t="s">
        <v>20871</v>
      </c>
      <c r="C4627" s="39" t="s">
        <v>20872</v>
      </c>
      <c r="D4627" s="38">
        <v>400371</v>
      </c>
      <c r="E4627" s="38"/>
      <c r="F4627" s="39" t="s">
        <v>7339</v>
      </c>
      <c r="G4627" s="38">
        <v>8266019246</v>
      </c>
      <c r="H4627" s="40" t="s">
        <v>20873</v>
      </c>
      <c r="I4627" s="2">
        <v>43500</v>
      </c>
      <c r="J4627" s="2"/>
      <c r="K4627" s="2">
        <v>7830</v>
      </c>
      <c r="L4627" s="3">
        <f t="shared" si="72"/>
        <v>51330</v>
      </c>
      <c r="M4627" s="41">
        <v>45161.729166666664</v>
      </c>
      <c r="N4627" s="39">
        <v>1246569136</v>
      </c>
      <c r="O4627" s="39" t="s">
        <v>19303</v>
      </c>
      <c r="P4627" s="40" t="s">
        <v>20874</v>
      </c>
      <c r="Q4627" s="41">
        <v>45234</v>
      </c>
      <c r="R4627" s="62" t="s">
        <v>19</v>
      </c>
      <c r="S4627" s="68"/>
    </row>
    <row r="4628" spans="1:19" s="70" customFormat="1" ht="12.75" customHeight="1" x14ac:dyDescent="0.2">
      <c r="A4628" s="38" t="s">
        <v>22089</v>
      </c>
      <c r="B4628" s="39" t="s">
        <v>22090</v>
      </c>
      <c r="C4628" s="39" t="s">
        <v>22091</v>
      </c>
      <c r="D4628" s="38">
        <v>502357</v>
      </c>
      <c r="E4628" s="38"/>
      <c r="F4628" s="90" t="s">
        <v>4068</v>
      </c>
      <c r="G4628" s="38">
        <v>8266020740</v>
      </c>
      <c r="H4628" s="40" t="s">
        <v>22092</v>
      </c>
      <c r="I4628" s="2">
        <v>43500</v>
      </c>
      <c r="J4628" s="2"/>
      <c r="K4628" s="2">
        <v>7830</v>
      </c>
      <c r="L4628" s="3">
        <f t="shared" si="72"/>
        <v>51330</v>
      </c>
      <c r="M4628" s="41">
        <v>45328.729166666664</v>
      </c>
      <c r="N4628" s="39">
        <v>1246730778</v>
      </c>
      <c r="O4628" s="39" t="s">
        <v>18463</v>
      </c>
      <c r="P4628" s="40" t="s">
        <v>22088</v>
      </c>
      <c r="Q4628" s="41">
        <v>45386</v>
      </c>
      <c r="R4628" s="62" t="s">
        <v>29</v>
      </c>
      <c r="S4628" s="68"/>
    </row>
    <row r="4629" spans="1:19" s="70" customFormat="1" ht="12.75" hidden="1" customHeight="1" x14ac:dyDescent="0.2">
      <c r="A4629" s="38" t="s">
        <v>17410</v>
      </c>
      <c r="B4629" s="39" t="s">
        <v>17411</v>
      </c>
      <c r="C4629" s="39" t="s">
        <v>17412</v>
      </c>
      <c r="D4629" s="58">
        <v>134880</v>
      </c>
      <c r="E4629" s="58"/>
      <c r="F4629" s="39" t="s">
        <v>14394</v>
      </c>
      <c r="G4629" s="38">
        <v>8266016931</v>
      </c>
      <c r="H4629" s="40" t="s">
        <v>17413</v>
      </c>
      <c r="I4629" s="2">
        <v>43483.000000000007</v>
      </c>
      <c r="J4629" s="2"/>
      <c r="K4629" s="2">
        <v>7826.9400000000014</v>
      </c>
      <c r="L4629" s="3">
        <f t="shared" si="72"/>
        <v>51309.94000000001</v>
      </c>
      <c r="M4629" s="41">
        <v>44833.729166666664</v>
      </c>
      <c r="N4629" s="39">
        <v>6870359767</v>
      </c>
      <c r="O4629" s="39" t="s">
        <v>3282</v>
      </c>
      <c r="P4629" s="40" t="s">
        <v>17414</v>
      </c>
      <c r="Q4629" s="41">
        <v>44960</v>
      </c>
      <c r="R4629" s="42" t="s">
        <v>2417</v>
      </c>
      <c r="S4629" s="68"/>
    </row>
    <row r="4630" spans="1:19" s="70" customFormat="1" ht="12.75" hidden="1" customHeight="1" x14ac:dyDescent="0.2">
      <c r="A4630" s="38" t="s">
        <v>5837</v>
      </c>
      <c r="B4630" s="39" t="s">
        <v>5838</v>
      </c>
      <c r="C4630" s="39" t="s">
        <v>5839</v>
      </c>
      <c r="D4630" s="38">
        <v>401972</v>
      </c>
      <c r="E4630" s="38"/>
      <c r="F4630" s="39" t="s">
        <v>842</v>
      </c>
      <c r="G4630" s="38">
        <v>8263000049</v>
      </c>
      <c r="H4630" s="40" t="s">
        <v>5840</v>
      </c>
      <c r="I4630" s="2">
        <v>43440</v>
      </c>
      <c r="J4630" s="2">
        <v>0</v>
      </c>
      <c r="K4630" s="2">
        <v>7819.2</v>
      </c>
      <c r="L4630" s="3">
        <f t="shared" si="72"/>
        <v>51259.199999999997</v>
      </c>
      <c r="M4630" s="41">
        <v>44396.729166666664</v>
      </c>
      <c r="N4630" s="39">
        <v>6870194553</v>
      </c>
      <c r="O4630" s="39" t="s">
        <v>52</v>
      </c>
      <c r="P4630" s="40" t="s">
        <v>5549</v>
      </c>
      <c r="Q4630" s="41">
        <v>44449</v>
      </c>
      <c r="R4630" s="39" t="s">
        <v>54</v>
      </c>
      <c r="S4630" s="68"/>
    </row>
    <row r="4631" spans="1:19" s="70" customFormat="1" ht="12.75" hidden="1" customHeight="1" x14ac:dyDescent="0.2">
      <c r="A4631" s="38" t="s">
        <v>3159</v>
      </c>
      <c r="B4631" s="39" t="s">
        <v>3160</v>
      </c>
      <c r="C4631" s="39" t="s">
        <v>3161</v>
      </c>
      <c r="D4631" s="58">
        <v>132142</v>
      </c>
      <c r="E4631" s="58"/>
      <c r="F4631" s="39" t="s">
        <v>3157</v>
      </c>
      <c r="G4631" s="38">
        <v>8266010956</v>
      </c>
      <c r="H4631" s="40" t="s">
        <v>3162</v>
      </c>
      <c r="I4631" s="2">
        <v>43200</v>
      </c>
      <c r="J4631" s="2"/>
      <c r="K4631" s="2">
        <v>7776</v>
      </c>
      <c r="L4631" s="3">
        <f t="shared" si="72"/>
        <v>50976</v>
      </c>
      <c r="M4631" s="41">
        <v>44334.729166666664</v>
      </c>
      <c r="N4631" s="39">
        <v>6870114987</v>
      </c>
      <c r="O4631" s="39" t="s">
        <v>52</v>
      </c>
      <c r="P4631" s="40" t="s">
        <v>3163</v>
      </c>
      <c r="Q4631" s="41">
        <v>44397</v>
      </c>
      <c r="R4631" s="39" t="s">
        <v>54</v>
      </c>
      <c r="S4631" s="68"/>
    </row>
    <row r="4632" spans="1:19" s="70" customFormat="1" ht="12.75" hidden="1" customHeight="1" x14ac:dyDescent="0.2">
      <c r="A4632" s="38">
        <v>250</v>
      </c>
      <c r="B4632" s="39" t="s">
        <v>19368</v>
      </c>
      <c r="C4632" s="39" t="s">
        <v>19369</v>
      </c>
      <c r="D4632" s="38">
        <v>501974</v>
      </c>
      <c r="E4632" s="38"/>
      <c r="F4632" s="39" t="s">
        <v>18123</v>
      </c>
      <c r="G4632" s="38">
        <v>8263000277</v>
      </c>
      <c r="H4632" s="40" t="s">
        <v>19370</v>
      </c>
      <c r="I4632" s="2">
        <v>43200</v>
      </c>
      <c r="J4632" s="2"/>
      <c r="K4632" s="2">
        <v>7776</v>
      </c>
      <c r="L4632" s="3">
        <f t="shared" si="72"/>
        <v>50976</v>
      </c>
      <c r="M4632" s="41">
        <v>45034.729166666664</v>
      </c>
      <c r="N4632" s="39">
        <v>1246382915</v>
      </c>
      <c r="O4632" s="39" t="s">
        <v>8899</v>
      </c>
      <c r="P4632" s="40" t="s">
        <v>19371</v>
      </c>
      <c r="Q4632" s="41">
        <v>45088</v>
      </c>
      <c r="R4632" s="42" t="s">
        <v>8901</v>
      </c>
      <c r="S4632" s="68"/>
    </row>
    <row r="4633" spans="1:19" s="70" customFormat="1" ht="12.75" hidden="1" customHeight="1" x14ac:dyDescent="0.2">
      <c r="A4633" s="38" t="s">
        <v>2305</v>
      </c>
      <c r="B4633" s="39" t="s">
        <v>2306</v>
      </c>
      <c r="C4633" s="39" t="s">
        <v>2307</v>
      </c>
      <c r="D4633" s="38">
        <v>404175</v>
      </c>
      <c r="E4633" s="38"/>
      <c r="F4633" s="39" t="s">
        <v>1555</v>
      </c>
      <c r="G4633" s="38">
        <v>8266010969</v>
      </c>
      <c r="H4633" s="40" t="s">
        <v>2308</v>
      </c>
      <c r="I4633" s="2">
        <v>43095</v>
      </c>
      <c r="J4633" s="2"/>
      <c r="K4633" s="2">
        <v>7757.0999999999995</v>
      </c>
      <c r="L4633" s="3">
        <f t="shared" si="72"/>
        <v>50852.1</v>
      </c>
      <c r="M4633" s="41">
        <v>44277.729166666664</v>
      </c>
      <c r="N4633" s="39">
        <v>6870075274</v>
      </c>
      <c r="O4633" s="39" t="s">
        <v>52</v>
      </c>
      <c r="P4633" s="40" t="s">
        <v>2309</v>
      </c>
      <c r="Q4633" s="41">
        <v>44351</v>
      </c>
      <c r="R4633" s="39" t="s">
        <v>54</v>
      </c>
      <c r="S4633" s="68"/>
    </row>
    <row r="4634" spans="1:19" s="70" customFormat="1" ht="12.75" hidden="1" customHeight="1" x14ac:dyDescent="0.2">
      <c r="A4634" s="38" t="s">
        <v>19271</v>
      </c>
      <c r="B4634" s="39" t="s">
        <v>19272</v>
      </c>
      <c r="C4634" s="39" t="s">
        <v>19273</v>
      </c>
      <c r="D4634" s="38">
        <v>103281</v>
      </c>
      <c r="E4634" s="38"/>
      <c r="F4634" s="39" t="s">
        <v>376</v>
      </c>
      <c r="G4634" s="38">
        <v>8266018245</v>
      </c>
      <c r="H4634" s="40">
        <v>312</v>
      </c>
      <c r="I4634" s="2">
        <v>43020.338983050853</v>
      </c>
      <c r="J4634" s="2"/>
      <c r="K4634" s="2">
        <v>7743.6610169491532</v>
      </c>
      <c r="L4634" s="3">
        <f t="shared" si="72"/>
        <v>50764.000000000007</v>
      </c>
      <c r="M4634" s="41">
        <v>45034.729166666664</v>
      </c>
      <c r="N4634" s="39">
        <v>1246367360</v>
      </c>
      <c r="O4634" s="39" t="s">
        <v>3282</v>
      </c>
      <c r="P4634" s="40" t="s">
        <v>19274</v>
      </c>
      <c r="Q4634" s="41">
        <v>45105</v>
      </c>
      <c r="R4634" s="42" t="s">
        <v>2417</v>
      </c>
      <c r="S4634" s="68"/>
    </row>
    <row r="4635" spans="1:19" s="70" customFormat="1" ht="12.75" hidden="1" customHeight="1" x14ac:dyDescent="0.2">
      <c r="A4635" s="38" t="s">
        <v>6595</v>
      </c>
      <c r="B4635" s="39" t="s">
        <v>6596</v>
      </c>
      <c r="C4635" s="39" t="s">
        <v>6597</v>
      </c>
      <c r="D4635" s="38">
        <v>401972</v>
      </c>
      <c r="E4635" s="38"/>
      <c r="F4635" s="39" t="s">
        <v>842</v>
      </c>
      <c r="G4635" s="38">
        <v>8263000049</v>
      </c>
      <c r="H4635" s="40" t="s">
        <v>6598</v>
      </c>
      <c r="I4635" s="2">
        <v>43000</v>
      </c>
      <c r="J4635" s="2">
        <v>0</v>
      </c>
      <c r="K4635" s="2">
        <v>7740</v>
      </c>
      <c r="L4635" s="3">
        <f t="shared" si="72"/>
        <v>50740</v>
      </c>
      <c r="M4635" s="41">
        <v>44424.729166666664</v>
      </c>
      <c r="N4635" s="39">
        <v>6870217437</v>
      </c>
      <c r="O4635" s="39" t="s">
        <v>52</v>
      </c>
      <c r="P4635" s="40"/>
      <c r="Q4635" s="41"/>
      <c r="R4635" s="39" t="s">
        <v>54</v>
      </c>
      <c r="S4635" s="68"/>
    </row>
    <row r="4636" spans="1:19" s="70" customFormat="1" ht="12.75" hidden="1" customHeight="1" x14ac:dyDescent="0.2">
      <c r="A4636" s="38">
        <v>394</v>
      </c>
      <c r="B4636" s="39" t="s">
        <v>18295</v>
      </c>
      <c r="C4636" s="39" t="s">
        <v>18296</v>
      </c>
      <c r="D4636" s="38">
        <v>404545</v>
      </c>
      <c r="E4636" s="38"/>
      <c r="F4636" s="39" t="s">
        <v>18297</v>
      </c>
      <c r="G4636" s="38">
        <v>8266017021</v>
      </c>
      <c r="H4636" s="40" t="s">
        <v>18298</v>
      </c>
      <c r="I4636" s="2">
        <v>43000</v>
      </c>
      <c r="J4636" s="2"/>
      <c r="K4636" s="2">
        <v>7740</v>
      </c>
      <c r="L4636" s="3">
        <f t="shared" si="72"/>
        <v>50740</v>
      </c>
      <c r="M4636" s="41">
        <v>44961.729166666664</v>
      </c>
      <c r="N4636" s="39">
        <v>6870429168</v>
      </c>
      <c r="O4636" s="39" t="s">
        <v>8899</v>
      </c>
      <c r="P4636" s="40" t="s">
        <v>18299</v>
      </c>
      <c r="Q4636" s="41">
        <v>45021</v>
      </c>
      <c r="R4636" s="42" t="s">
        <v>8901</v>
      </c>
      <c r="S4636" s="68"/>
    </row>
    <row r="4637" spans="1:19" s="70" customFormat="1" ht="12.75" hidden="1" customHeight="1" x14ac:dyDescent="0.2">
      <c r="A4637" s="38" t="s">
        <v>21021</v>
      </c>
      <c r="B4637" s="39" t="s">
        <v>21022</v>
      </c>
      <c r="C4637" s="39" t="s">
        <v>21023</v>
      </c>
      <c r="D4637" s="38">
        <v>404545</v>
      </c>
      <c r="E4637" s="38"/>
      <c r="F4637" s="39" t="s">
        <v>18297</v>
      </c>
      <c r="G4637" s="38">
        <v>8266019961</v>
      </c>
      <c r="H4637" s="40" t="s">
        <v>21024</v>
      </c>
      <c r="I4637" s="2">
        <v>43000</v>
      </c>
      <c r="J4637" s="2"/>
      <c r="K4637" s="2">
        <v>7740</v>
      </c>
      <c r="L4637" s="3">
        <f t="shared" si="72"/>
        <v>50740</v>
      </c>
      <c r="M4637" s="41">
        <v>45198</v>
      </c>
      <c r="N4637" s="39">
        <v>1246591674</v>
      </c>
      <c r="O4637" s="39" t="s">
        <v>18453</v>
      </c>
      <c r="P4637" s="40" t="s">
        <v>21025</v>
      </c>
      <c r="Q4637" s="41">
        <v>45259</v>
      </c>
      <c r="R4637" s="62" t="s">
        <v>21</v>
      </c>
      <c r="S4637" s="68"/>
    </row>
    <row r="4638" spans="1:19" s="70" customFormat="1" ht="12.75" hidden="1" customHeight="1" x14ac:dyDescent="0.2">
      <c r="A4638" s="38" t="s">
        <v>1804</v>
      </c>
      <c r="B4638" s="39" t="s">
        <v>1805</v>
      </c>
      <c r="C4638" s="39" t="s">
        <v>1806</v>
      </c>
      <c r="D4638" s="38">
        <v>407942</v>
      </c>
      <c r="E4638" s="38"/>
      <c r="F4638" s="39" t="s">
        <v>604</v>
      </c>
      <c r="G4638" s="38">
        <v>8266010836</v>
      </c>
      <c r="H4638" s="40">
        <v>4150200075</v>
      </c>
      <c r="I4638" s="2">
        <v>42840</v>
      </c>
      <c r="J4638" s="2"/>
      <c r="K4638" s="2">
        <v>7711.2</v>
      </c>
      <c r="L4638" s="3">
        <f t="shared" si="72"/>
        <v>50551.199999999997</v>
      </c>
      <c r="M4638" s="41">
        <v>44282.729166666664</v>
      </c>
      <c r="N4638" s="39">
        <v>6870048258</v>
      </c>
      <c r="O4638" s="39" t="s">
        <v>52</v>
      </c>
      <c r="P4638" s="40">
        <v>105247798166</v>
      </c>
      <c r="Q4638" s="41">
        <v>44341</v>
      </c>
      <c r="R4638" s="39" t="s">
        <v>54</v>
      </c>
      <c r="S4638" s="68"/>
    </row>
    <row r="4639" spans="1:19" s="70" customFormat="1" ht="12.75" hidden="1" customHeight="1" x14ac:dyDescent="0.25">
      <c r="A4639" s="38" t="s">
        <v>20234</v>
      </c>
      <c r="B4639" s="39" t="s">
        <v>20235</v>
      </c>
      <c r="C4639" s="39" t="s">
        <v>20236</v>
      </c>
      <c r="D4639" s="38">
        <v>407003</v>
      </c>
      <c r="E4639" s="38"/>
      <c r="F4639" s="138" t="s">
        <v>8824</v>
      </c>
      <c r="G4639" s="38">
        <v>8266019623</v>
      </c>
      <c r="H4639" s="40" t="s">
        <v>20237</v>
      </c>
      <c r="I4639" s="2">
        <v>42770</v>
      </c>
      <c r="J4639" s="2"/>
      <c r="K4639" s="2">
        <v>7698.5999999999995</v>
      </c>
      <c r="L4639" s="3">
        <f t="shared" si="72"/>
        <v>50468.6</v>
      </c>
      <c r="M4639" s="41">
        <v>45105.729166666664</v>
      </c>
      <c r="N4639" s="39">
        <v>1246477044</v>
      </c>
      <c r="O4639" s="39" t="s">
        <v>3282</v>
      </c>
      <c r="P4639" s="40">
        <v>308213154352</v>
      </c>
      <c r="Q4639" s="41">
        <v>45161</v>
      </c>
      <c r="R4639" s="42" t="s">
        <v>2417</v>
      </c>
      <c r="S4639" s="68"/>
    </row>
    <row r="4640" spans="1:19" s="70" customFormat="1" ht="12.75" hidden="1" customHeight="1" x14ac:dyDescent="0.25">
      <c r="A4640" s="38" t="s">
        <v>15126</v>
      </c>
      <c r="B4640" s="39" t="s">
        <v>15127</v>
      </c>
      <c r="C4640" s="39" t="s">
        <v>15128</v>
      </c>
      <c r="D4640" s="38">
        <v>820963</v>
      </c>
      <c r="E4640" s="38"/>
      <c r="F4640" s="138" t="s">
        <v>10076</v>
      </c>
      <c r="G4640" s="38">
        <v>8268009052</v>
      </c>
      <c r="H4640" s="40">
        <v>262</v>
      </c>
      <c r="I4640" s="2">
        <v>42735</v>
      </c>
      <c r="J4640" s="2"/>
      <c r="K4640" s="2">
        <v>0</v>
      </c>
      <c r="L4640" s="3">
        <f t="shared" si="72"/>
        <v>42735</v>
      </c>
      <c r="M4640" s="41">
        <v>44748.729166666664</v>
      </c>
      <c r="N4640" s="39">
        <v>3445017170</v>
      </c>
      <c r="O4640" s="39" t="s">
        <v>3282</v>
      </c>
      <c r="P4640" s="40" t="s">
        <v>15129</v>
      </c>
      <c r="Q4640" s="41">
        <v>44827</v>
      </c>
      <c r="R4640" s="42" t="s">
        <v>2417</v>
      </c>
      <c r="S4640" s="68"/>
    </row>
    <row r="4641" spans="1:19" s="70" customFormat="1" ht="12.75" hidden="1" customHeight="1" x14ac:dyDescent="0.25">
      <c r="A4641" s="38" t="s">
        <v>7506</v>
      </c>
      <c r="B4641" s="1"/>
      <c r="C4641" s="1"/>
      <c r="D4641" s="51"/>
      <c r="E4641" s="51"/>
      <c r="F4641" s="139" t="s">
        <v>310</v>
      </c>
      <c r="G4641" s="53"/>
      <c r="H4641" s="54" t="s">
        <v>9971</v>
      </c>
      <c r="I4641" s="35">
        <v>42501</v>
      </c>
      <c r="J4641" s="1"/>
      <c r="K4641" s="1"/>
      <c r="L4641" s="3">
        <f t="shared" si="72"/>
        <v>42501</v>
      </c>
      <c r="M4641" s="41">
        <v>44581</v>
      </c>
      <c r="N4641" s="56"/>
      <c r="O4641" s="1"/>
      <c r="P4641" s="1"/>
      <c r="Q4641" s="57"/>
      <c r="R4641" s="42" t="s">
        <v>2417</v>
      </c>
      <c r="S4641" s="69"/>
    </row>
    <row r="4642" spans="1:19" s="70" customFormat="1" ht="12.75" hidden="1" customHeight="1" x14ac:dyDescent="0.2">
      <c r="A4642" s="38" t="s">
        <v>10724</v>
      </c>
      <c r="B4642" s="39" t="s">
        <v>10725</v>
      </c>
      <c r="C4642" s="39" t="s">
        <v>10726</v>
      </c>
      <c r="D4642" s="38">
        <v>923348</v>
      </c>
      <c r="E4642" s="38"/>
      <c r="F4642" s="39" t="s">
        <v>8499</v>
      </c>
      <c r="G4642" s="38">
        <v>8262000049</v>
      </c>
      <c r="H4642" s="40" t="s">
        <v>5428</v>
      </c>
      <c r="I4642" s="2">
        <v>42327.966101694918</v>
      </c>
      <c r="J4642" s="2"/>
      <c r="K4642" s="2">
        <v>7619.0338983050851</v>
      </c>
      <c r="L4642" s="3">
        <f t="shared" si="72"/>
        <v>49947</v>
      </c>
      <c r="M4642" s="41">
        <v>44426.729166666664</v>
      </c>
      <c r="N4642" s="39">
        <v>44346456</v>
      </c>
      <c r="O4642" s="39" t="s">
        <v>52</v>
      </c>
      <c r="P4642" s="40" t="s">
        <v>10727</v>
      </c>
      <c r="Q4642" s="41">
        <v>44604</v>
      </c>
      <c r="R4642" s="39" t="s">
        <v>54</v>
      </c>
      <c r="S4642" s="68"/>
    </row>
    <row r="4643" spans="1:19" s="70" customFormat="1" ht="12.75" hidden="1" customHeight="1" x14ac:dyDescent="0.2">
      <c r="A4643" s="38" t="s">
        <v>10434</v>
      </c>
      <c r="B4643" s="39" t="s">
        <v>10435</v>
      </c>
      <c r="C4643" s="39"/>
      <c r="D4643" s="38">
        <v>123365</v>
      </c>
      <c r="E4643" s="38"/>
      <c r="F4643" s="39" t="s">
        <v>10436</v>
      </c>
      <c r="G4643" s="38">
        <v>8266013589</v>
      </c>
      <c r="H4643" s="40">
        <v>220148942</v>
      </c>
      <c r="I4643" s="5">
        <v>42297</v>
      </c>
      <c r="J4643" s="2"/>
      <c r="K4643" s="2">
        <v>7613.46</v>
      </c>
      <c r="L4643" s="3">
        <f t="shared" si="72"/>
        <v>49910.46</v>
      </c>
      <c r="M4643" s="41">
        <v>44596</v>
      </c>
      <c r="N4643" s="39"/>
      <c r="O4643" s="39" t="s">
        <v>52</v>
      </c>
      <c r="P4643" s="40"/>
      <c r="Q4643" s="41"/>
      <c r="R4643" s="39" t="s">
        <v>54</v>
      </c>
      <c r="S4643" s="68"/>
    </row>
    <row r="4644" spans="1:19" s="70" customFormat="1" ht="12.75" hidden="1" customHeight="1" x14ac:dyDescent="0.2">
      <c r="A4644" s="38" t="s">
        <v>7369</v>
      </c>
      <c r="B4644" s="39" t="s">
        <v>7370</v>
      </c>
      <c r="C4644" s="39" t="s">
        <v>7371</v>
      </c>
      <c r="D4644" s="38">
        <v>812419</v>
      </c>
      <c r="E4644" s="38"/>
      <c r="F4644" s="39" t="s">
        <v>1956</v>
      </c>
      <c r="G4644" s="38">
        <v>8268006955</v>
      </c>
      <c r="H4644" s="40" t="s">
        <v>7372</v>
      </c>
      <c r="I4644" s="2">
        <v>42294.91525423729</v>
      </c>
      <c r="J4644" s="2"/>
      <c r="K4644" s="2">
        <v>7613.0847457627124</v>
      </c>
      <c r="L4644" s="3">
        <f t="shared" si="72"/>
        <v>49908</v>
      </c>
      <c r="M4644" s="41">
        <v>44464.729166666664</v>
      </c>
      <c r="N4644" s="39">
        <v>44137980</v>
      </c>
      <c r="O4644" s="39" t="s">
        <v>52</v>
      </c>
      <c r="P4644" s="40" t="s">
        <v>7373</v>
      </c>
      <c r="Q4644" s="41">
        <v>44492</v>
      </c>
      <c r="R4644" s="39" t="s">
        <v>54</v>
      </c>
      <c r="S4644" s="68"/>
    </row>
    <row r="4645" spans="1:19" s="70" customFormat="1" ht="12.75" hidden="1" customHeight="1" x14ac:dyDescent="0.25">
      <c r="A4645" s="38" t="s">
        <v>7506</v>
      </c>
      <c r="B4645" s="41"/>
      <c r="C4645" s="1"/>
      <c r="D4645" s="51"/>
      <c r="E4645" s="51"/>
      <c r="F4645" s="139" t="s">
        <v>310</v>
      </c>
      <c r="G4645" s="53"/>
      <c r="H4645" s="54" t="s">
        <v>9971</v>
      </c>
      <c r="I4645" s="35">
        <v>42239.1</v>
      </c>
      <c r="J4645" s="1"/>
      <c r="K4645" s="1"/>
      <c r="L4645" s="3">
        <f t="shared" si="72"/>
        <v>42239.1</v>
      </c>
      <c r="M4645" s="41">
        <v>44581</v>
      </c>
      <c r="N4645" s="56"/>
      <c r="O4645" s="1"/>
      <c r="P4645" s="1"/>
      <c r="Q4645" s="57"/>
      <c r="R4645" s="42" t="s">
        <v>2417</v>
      </c>
      <c r="S4645" s="69"/>
    </row>
    <row r="4646" spans="1:19" s="70" customFormat="1" ht="12.75" hidden="1" customHeight="1" x14ac:dyDescent="0.2">
      <c r="A4646" s="38" t="s">
        <v>16223</v>
      </c>
      <c r="B4646" s="39" t="s">
        <v>16224</v>
      </c>
      <c r="C4646" s="39" t="s">
        <v>16225</v>
      </c>
      <c r="D4646" s="38">
        <v>817098</v>
      </c>
      <c r="E4646" s="38"/>
      <c r="F4646" s="39" t="s">
        <v>11932</v>
      </c>
      <c r="G4646" s="38">
        <v>8268010262</v>
      </c>
      <c r="H4646" s="40">
        <v>104</v>
      </c>
      <c r="I4646" s="2">
        <v>42030</v>
      </c>
      <c r="J4646" s="2"/>
      <c r="K4646" s="2">
        <v>0</v>
      </c>
      <c r="L4646" s="3">
        <f t="shared" si="72"/>
        <v>42030</v>
      </c>
      <c r="M4646" s="41">
        <v>44878.729166666664</v>
      </c>
      <c r="N4646" s="39">
        <v>44281860</v>
      </c>
      <c r="O4646" s="39" t="s">
        <v>52</v>
      </c>
      <c r="P4646" s="40" t="s">
        <v>16226</v>
      </c>
      <c r="Q4646" s="41">
        <v>44896</v>
      </c>
      <c r="R4646" s="39" t="s">
        <v>54</v>
      </c>
      <c r="S4646" s="68"/>
    </row>
    <row r="4647" spans="1:19" s="70" customFormat="1" ht="12.75" hidden="1" customHeight="1" x14ac:dyDescent="0.2">
      <c r="A4647" s="38" t="s">
        <v>5841</v>
      </c>
      <c r="B4647" s="39" t="s">
        <v>5842</v>
      </c>
      <c r="C4647" s="39" t="s">
        <v>5843</v>
      </c>
      <c r="D4647" s="38">
        <v>401972</v>
      </c>
      <c r="E4647" s="38"/>
      <c r="F4647" s="39" t="s">
        <v>842</v>
      </c>
      <c r="G4647" s="38">
        <v>8263000049</v>
      </c>
      <c r="H4647" s="40" t="s">
        <v>5844</v>
      </c>
      <c r="I4647" s="2">
        <v>42000</v>
      </c>
      <c r="J4647" s="2">
        <v>0</v>
      </c>
      <c r="K4647" s="2">
        <v>7560</v>
      </c>
      <c r="L4647" s="3">
        <f t="shared" si="72"/>
        <v>49560</v>
      </c>
      <c r="M4647" s="41">
        <v>44406.729166666664</v>
      </c>
      <c r="N4647" s="39">
        <v>6870194585</v>
      </c>
      <c r="O4647" s="39" t="s">
        <v>52</v>
      </c>
      <c r="P4647" s="40" t="s">
        <v>5472</v>
      </c>
      <c r="Q4647" s="41">
        <v>44449</v>
      </c>
      <c r="R4647" s="39" t="s">
        <v>54</v>
      </c>
      <c r="S4647" s="68"/>
    </row>
    <row r="4648" spans="1:19" s="70" customFormat="1" ht="12.75" hidden="1" customHeight="1" x14ac:dyDescent="0.2">
      <c r="A4648" s="38" t="s">
        <v>8817</v>
      </c>
      <c r="B4648" s="39" t="s">
        <v>8818</v>
      </c>
      <c r="C4648" s="39" t="s">
        <v>8819</v>
      </c>
      <c r="D4648" s="38">
        <v>819844</v>
      </c>
      <c r="E4648" s="38"/>
      <c r="F4648" s="39" t="s">
        <v>7634</v>
      </c>
      <c r="G4648" s="38">
        <v>8268007564</v>
      </c>
      <c r="H4648" s="40">
        <v>372</v>
      </c>
      <c r="I4648" s="2">
        <v>42000</v>
      </c>
      <c r="J4648" s="2"/>
      <c r="K4648" s="2">
        <v>7560</v>
      </c>
      <c r="L4648" s="3">
        <f t="shared" si="72"/>
        <v>49560</v>
      </c>
      <c r="M4648" s="41">
        <v>44529.729166666664</v>
      </c>
      <c r="N4648" s="39">
        <v>44223028</v>
      </c>
      <c r="O4648" s="39" t="s">
        <v>3282</v>
      </c>
      <c r="P4648" s="40" t="s">
        <v>8820</v>
      </c>
      <c r="Q4648" s="41">
        <v>44544</v>
      </c>
      <c r="R4648" s="42" t="s">
        <v>2417</v>
      </c>
      <c r="S4648" s="68"/>
    </row>
    <row r="4649" spans="1:19" s="70" customFormat="1" ht="12.75" hidden="1" customHeight="1" x14ac:dyDescent="0.2">
      <c r="A4649" s="38" t="s">
        <v>9690</v>
      </c>
      <c r="B4649" s="39" t="s">
        <v>9691</v>
      </c>
      <c r="C4649" s="39" t="s">
        <v>9692</v>
      </c>
      <c r="D4649" s="38">
        <v>819844</v>
      </c>
      <c r="E4649" s="38"/>
      <c r="F4649" s="39" t="s">
        <v>7634</v>
      </c>
      <c r="G4649" s="38">
        <v>8268007564</v>
      </c>
      <c r="H4649" s="40">
        <v>423</v>
      </c>
      <c r="I4649" s="2">
        <v>42000</v>
      </c>
      <c r="J4649" s="2"/>
      <c r="K4649" s="2">
        <v>7560</v>
      </c>
      <c r="L4649" s="3">
        <f t="shared" si="72"/>
        <v>49560</v>
      </c>
      <c r="M4649" s="41">
        <v>44558.729166666664</v>
      </c>
      <c r="N4649" s="39">
        <v>44273306</v>
      </c>
      <c r="O4649" s="39" t="s">
        <v>3282</v>
      </c>
      <c r="P4649" s="40" t="s">
        <v>9693</v>
      </c>
      <c r="Q4649" s="41">
        <v>44571</v>
      </c>
      <c r="R4649" s="42" t="s">
        <v>2417</v>
      </c>
      <c r="S4649" s="68"/>
    </row>
    <row r="4650" spans="1:19" s="70" customFormat="1" ht="12.75" hidden="1" customHeight="1" x14ac:dyDescent="0.2">
      <c r="A4650" s="38" t="s">
        <v>10537</v>
      </c>
      <c r="B4650" s="39" t="s">
        <v>10538</v>
      </c>
      <c r="C4650" s="39" t="s">
        <v>10539</v>
      </c>
      <c r="D4650" s="38">
        <v>819844</v>
      </c>
      <c r="E4650" s="38"/>
      <c r="F4650" s="39" t="s">
        <v>7634</v>
      </c>
      <c r="G4650" s="38">
        <v>8268007564</v>
      </c>
      <c r="H4650" s="40">
        <v>453</v>
      </c>
      <c r="I4650" s="2">
        <v>42000</v>
      </c>
      <c r="J4650" s="2"/>
      <c r="K4650" s="2">
        <v>7560</v>
      </c>
      <c r="L4650" s="3">
        <f t="shared" si="72"/>
        <v>49560</v>
      </c>
      <c r="M4650" s="41">
        <v>44594.729166666664</v>
      </c>
      <c r="N4650" s="39">
        <v>44335489</v>
      </c>
      <c r="O4650" s="39" t="s">
        <v>3282</v>
      </c>
      <c r="P4650" s="40" t="s">
        <v>10540</v>
      </c>
      <c r="Q4650" s="41">
        <v>44602</v>
      </c>
      <c r="R4650" s="42" t="s">
        <v>2417</v>
      </c>
      <c r="S4650" s="68"/>
    </row>
    <row r="4651" spans="1:19" s="70" customFormat="1" ht="12.75" hidden="1" customHeight="1" x14ac:dyDescent="0.2">
      <c r="A4651" s="38" t="s">
        <v>11516</v>
      </c>
      <c r="B4651" s="39" t="s">
        <v>11517</v>
      </c>
      <c r="C4651" s="39" t="s">
        <v>11518</v>
      </c>
      <c r="D4651" s="38">
        <v>819844</v>
      </c>
      <c r="E4651" s="38"/>
      <c r="F4651" s="39" t="s">
        <v>7634</v>
      </c>
      <c r="G4651" s="38">
        <v>8268007564</v>
      </c>
      <c r="H4651" s="40">
        <v>479</v>
      </c>
      <c r="I4651" s="2">
        <v>42000</v>
      </c>
      <c r="J4651" s="2"/>
      <c r="K4651" s="2">
        <v>7560</v>
      </c>
      <c r="L4651" s="3">
        <f t="shared" si="72"/>
        <v>49560</v>
      </c>
      <c r="M4651" s="41">
        <v>44624.729166666664</v>
      </c>
      <c r="N4651" s="39">
        <v>44405360</v>
      </c>
      <c r="O4651" s="39" t="s">
        <v>3282</v>
      </c>
      <c r="P4651" s="40" t="s">
        <v>11519</v>
      </c>
      <c r="Q4651" s="41">
        <v>44632</v>
      </c>
      <c r="R4651" s="42" t="s">
        <v>2417</v>
      </c>
      <c r="S4651" s="68"/>
    </row>
    <row r="4652" spans="1:19" s="70" customFormat="1" ht="12.75" hidden="1" customHeight="1" x14ac:dyDescent="0.2">
      <c r="A4652" s="38" t="s">
        <v>12383</v>
      </c>
      <c r="B4652" s="39" t="s">
        <v>12384</v>
      </c>
      <c r="C4652" s="39" t="s">
        <v>12385</v>
      </c>
      <c r="D4652" s="38">
        <v>819844</v>
      </c>
      <c r="E4652" s="38"/>
      <c r="F4652" s="39" t="s">
        <v>7634</v>
      </c>
      <c r="G4652" s="38">
        <v>8268007564</v>
      </c>
      <c r="H4652" s="40">
        <v>526</v>
      </c>
      <c r="I4652" s="2">
        <v>42000</v>
      </c>
      <c r="J4652" s="2"/>
      <c r="K4652" s="2">
        <v>7560</v>
      </c>
      <c r="L4652" s="3">
        <f t="shared" si="72"/>
        <v>49560</v>
      </c>
      <c r="M4652" s="41">
        <v>44648.729166666664</v>
      </c>
      <c r="N4652" s="39">
        <v>43821259</v>
      </c>
      <c r="O4652" s="39" t="s">
        <v>3282</v>
      </c>
      <c r="P4652" s="40" t="s">
        <v>12386</v>
      </c>
      <c r="Q4652" s="41">
        <v>44658</v>
      </c>
      <c r="R4652" s="42" t="s">
        <v>2417</v>
      </c>
      <c r="S4652" s="68"/>
    </row>
    <row r="4653" spans="1:19" s="70" customFormat="1" ht="12.75" hidden="1" customHeight="1" x14ac:dyDescent="0.2">
      <c r="A4653" s="38" t="s">
        <v>13009</v>
      </c>
      <c r="B4653" s="39" t="s">
        <v>13010</v>
      </c>
      <c r="C4653" s="39" t="s">
        <v>13011</v>
      </c>
      <c r="D4653" s="38">
        <v>819844</v>
      </c>
      <c r="E4653" s="38"/>
      <c r="F4653" s="39" t="s">
        <v>7634</v>
      </c>
      <c r="G4653" s="38">
        <v>8268007564</v>
      </c>
      <c r="H4653" s="40">
        <v>574</v>
      </c>
      <c r="I4653" s="2">
        <v>42000</v>
      </c>
      <c r="J4653" s="2"/>
      <c r="K4653" s="2">
        <v>7560</v>
      </c>
      <c r="L4653" s="3">
        <f t="shared" si="72"/>
        <v>49560</v>
      </c>
      <c r="M4653" s="41">
        <v>44680.729166666664</v>
      </c>
      <c r="N4653" s="39">
        <v>43879832</v>
      </c>
      <c r="O4653" s="39" t="s">
        <v>3282</v>
      </c>
      <c r="P4653" s="40" t="s">
        <v>13012</v>
      </c>
      <c r="Q4653" s="41">
        <v>44689</v>
      </c>
      <c r="R4653" s="42" t="s">
        <v>2417</v>
      </c>
      <c r="S4653" s="68"/>
    </row>
    <row r="4654" spans="1:19" s="70" customFormat="1" ht="12.75" hidden="1" customHeight="1" x14ac:dyDescent="0.2">
      <c r="A4654" s="38" t="s">
        <v>16700</v>
      </c>
      <c r="B4654" s="42" t="s">
        <v>16701</v>
      </c>
      <c r="C4654" s="42" t="s">
        <v>16702</v>
      </c>
      <c r="D4654" s="38">
        <v>506161</v>
      </c>
      <c r="E4654" s="38"/>
      <c r="F4654" s="42" t="s">
        <v>7579</v>
      </c>
      <c r="G4654" s="38">
        <v>8268010868</v>
      </c>
      <c r="H4654" s="40" t="s">
        <v>16703</v>
      </c>
      <c r="I4654" s="3">
        <v>42000</v>
      </c>
      <c r="J4654" s="3"/>
      <c r="K4654" s="3">
        <v>7560</v>
      </c>
      <c r="L4654" s="3">
        <f t="shared" si="72"/>
        <v>49560</v>
      </c>
      <c r="M4654" s="41">
        <v>44913.729166666664</v>
      </c>
      <c r="N4654" s="39">
        <v>44363739</v>
      </c>
      <c r="O4654" s="42" t="s">
        <v>315</v>
      </c>
      <c r="P4654" s="42">
        <v>302028140131</v>
      </c>
      <c r="Q4654" s="60">
        <v>44961</v>
      </c>
      <c r="R4654" s="42" t="s">
        <v>243</v>
      </c>
      <c r="S4654" s="68"/>
    </row>
    <row r="4655" spans="1:19" s="70" customFormat="1" ht="12.75" hidden="1" customHeight="1" x14ac:dyDescent="0.2">
      <c r="A4655" s="38" t="s">
        <v>16752</v>
      </c>
      <c r="B4655" s="39" t="s">
        <v>16753</v>
      </c>
      <c r="C4655" s="39"/>
      <c r="D4655" s="38">
        <v>703046</v>
      </c>
      <c r="E4655" s="38"/>
      <c r="F4655" s="42" t="s">
        <v>678</v>
      </c>
      <c r="G4655" s="38">
        <v>8266016578</v>
      </c>
      <c r="H4655" s="40" t="s">
        <v>16754</v>
      </c>
      <c r="I4655" s="5">
        <v>41994</v>
      </c>
      <c r="J4655" s="2"/>
      <c r="K4655" s="2">
        <v>0</v>
      </c>
      <c r="L4655" s="3">
        <f t="shared" si="72"/>
        <v>41994</v>
      </c>
      <c r="M4655" s="41">
        <v>44925</v>
      </c>
      <c r="N4655" s="39"/>
      <c r="O4655" s="39" t="s">
        <v>52</v>
      </c>
      <c r="P4655" s="40"/>
      <c r="Q4655" s="41"/>
      <c r="R4655" s="39" t="s">
        <v>54</v>
      </c>
      <c r="S4655" s="68"/>
    </row>
    <row r="4656" spans="1:19" s="70" customFormat="1" ht="12.75" hidden="1" customHeight="1" x14ac:dyDescent="0.2">
      <c r="A4656" s="38" t="s">
        <v>15703</v>
      </c>
      <c r="B4656" s="39" t="s">
        <v>15704</v>
      </c>
      <c r="C4656" s="39" t="s">
        <v>15705</v>
      </c>
      <c r="D4656" s="38">
        <v>814805</v>
      </c>
      <c r="E4656" s="38"/>
      <c r="F4656" s="39" t="s">
        <v>111</v>
      </c>
      <c r="G4656" s="38">
        <v>8268009084</v>
      </c>
      <c r="H4656" s="40">
        <v>5074</v>
      </c>
      <c r="I4656" s="2">
        <v>41677.118644067799</v>
      </c>
      <c r="J4656" s="2"/>
      <c r="K4656" s="2">
        <v>7501.8813559322034</v>
      </c>
      <c r="L4656" s="3">
        <f t="shared" si="72"/>
        <v>49179</v>
      </c>
      <c r="M4656" s="41">
        <v>44833.729166666664</v>
      </c>
      <c r="N4656" s="39">
        <v>44203175</v>
      </c>
      <c r="O4656" s="39" t="s">
        <v>3282</v>
      </c>
      <c r="P4656" s="40" t="s">
        <v>15657</v>
      </c>
      <c r="Q4656" s="41">
        <v>44846</v>
      </c>
      <c r="R4656" s="42" t="s">
        <v>2417</v>
      </c>
      <c r="S4656" s="68"/>
    </row>
    <row r="4657" spans="1:19" s="70" customFormat="1" ht="12.75" customHeight="1" x14ac:dyDescent="0.2">
      <c r="A4657" s="38" t="s">
        <v>6839</v>
      </c>
      <c r="B4657" s="39" t="s">
        <v>6840</v>
      </c>
      <c r="C4657" s="39" t="s">
        <v>6841</v>
      </c>
      <c r="D4657" s="38">
        <v>821383</v>
      </c>
      <c r="E4657" s="38"/>
      <c r="F4657" s="39" t="s">
        <v>4736</v>
      </c>
      <c r="G4657" s="38">
        <v>8268006542</v>
      </c>
      <c r="H4657" s="40" t="s">
        <v>6842</v>
      </c>
      <c r="I4657" s="2">
        <v>41655.932203389835</v>
      </c>
      <c r="J4657" s="2"/>
      <c r="K4657" s="2">
        <v>7498.0677966101703</v>
      </c>
      <c r="L4657" s="3">
        <f t="shared" si="72"/>
        <v>49154.000000000007</v>
      </c>
      <c r="M4657" s="41">
        <v>44406.729166666664</v>
      </c>
      <c r="N4657" s="39">
        <v>44112987</v>
      </c>
      <c r="O4657" s="39" t="s">
        <v>3027</v>
      </c>
      <c r="P4657" s="40" t="s">
        <v>4738</v>
      </c>
      <c r="Q4657" s="41">
        <v>44478</v>
      </c>
      <c r="R4657" s="62" t="s">
        <v>15</v>
      </c>
      <c r="S4657" s="68"/>
    </row>
    <row r="4658" spans="1:19" s="70" customFormat="1" ht="12.75" hidden="1" customHeight="1" x14ac:dyDescent="0.2">
      <c r="A4658" s="38">
        <v>7</v>
      </c>
      <c r="B4658" s="39" t="s">
        <v>22913</v>
      </c>
      <c r="C4658" s="39" t="s">
        <v>22914</v>
      </c>
      <c r="D4658" s="38">
        <v>128773</v>
      </c>
      <c r="E4658" s="38"/>
      <c r="F4658" s="39" t="s">
        <v>13807</v>
      </c>
      <c r="G4658" s="38">
        <v>8266021483</v>
      </c>
      <c r="H4658" s="40" t="s">
        <v>22915</v>
      </c>
      <c r="I4658" s="2">
        <v>41600</v>
      </c>
      <c r="J4658" s="2"/>
      <c r="K4658" s="2">
        <v>7488</v>
      </c>
      <c r="L4658" s="3">
        <f t="shared" si="72"/>
        <v>49088</v>
      </c>
      <c r="M4658" s="41">
        <v>45435.729166666664</v>
      </c>
      <c r="N4658" s="39">
        <v>1251223555</v>
      </c>
      <c r="O4658" s="39" t="s">
        <v>8899</v>
      </c>
      <c r="P4658" s="40" t="s">
        <v>22916</v>
      </c>
      <c r="Q4658" s="41">
        <v>45482</v>
      </c>
      <c r="R4658" s="42" t="s">
        <v>8901</v>
      </c>
      <c r="S4658" s="68"/>
    </row>
    <row r="4659" spans="1:19" s="70" customFormat="1" ht="12.75" hidden="1" customHeight="1" x14ac:dyDescent="0.2">
      <c r="A4659" s="38">
        <v>237</v>
      </c>
      <c r="B4659" s="39" t="s">
        <v>22796</v>
      </c>
      <c r="C4659" s="39" t="s">
        <v>22797</v>
      </c>
      <c r="D4659" s="38">
        <v>814561</v>
      </c>
      <c r="E4659" s="38"/>
      <c r="F4659" s="39" t="s">
        <v>440</v>
      </c>
      <c r="G4659" s="38">
        <v>8268014872</v>
      </c>
      <c r="H4659" s="40" t="s">
        <v>22800</v>
      </c>
      <c r="I4659" s="2">
        <v>41590</v>
      </c>
      <c r="J4659" s="2"/>
      <c r="K4659" s="2">
        <v>7486.2</v>
      </c>
      <c r="L4659" s="3">
        <f t="shared" si="72"/>
        <v>49076.2</v>
      </c>
      <c r="M4659" s="41">
        <v>45439.729166666664</v>
      </c>
      <c r="N4659" s="39">
        <v>160818678</v>
      </c>
      <c r="O4659" s="39" t="s">
        <v>8899</v>
      </c>
      <c r="P4659" s="40" t="s">
        <v>22799</v>
      </c>
      <c r="Q4659" s="41">
        <v>45458</v>
      </c>
      <c r="R4659" s="42" t="s">
        <v>8901</v>
      </c>
      <c r="S4659" s="68"/>
    </row>
    <row r="4660" spans="1:19" s="70" customFormat="1" ht="12.75" hidden="1" customHeight="1" x14ac:dyDescent="0.2">
      <c r="A4660" s="38" t="s">
        <v>6404</v>
      </c>
      <c r="B4660" s="42" t="s">
        <v>6405</v>
      </c>
      <c r="C4660" s="42" t="s">
        <v>6406</v>
      </c>
      <c r="D4660" s="38">
        <v>300286</v>
      </c>
      <c r="E4660" s="38"/>
      <c r="F4660" s="42" t="s">
        <v>3944</v>
      </c>
      <c r="G4660" s="38">
        <v>8263000075</v>
      </c>
      <c r="H4660" s="40">
        <v>712727114</v>
      </c>
      <c r="I4660" s="3">
        <v>41510</v>
      </c>
      <c r="J4660" s="3"/>
      <c r="K4660" s="3">
        <v>7471.7999999999993</v>
      </c>
      <c r="L4660" s="3">
        <f t="shared" si="72"/>
        <v>48981.8</v>
      </c>
      <c r="M4660" s="41">
        <v>44439.729166666664</v>
      </c>
      <c r="N4660" s="39">
        <v>6870211474</v>
      </c>
      <c r="O4660" s="42" t="s">
        <v>315</v>
      </c>
      <c r="P4660" s="42" t="s">
        <v>6375</v>
      </c>
      <c r="Q4660" s="60">
        <v>44477</v>
      </c>
      <c r="R4660" s="42" t="s">
        <v>243</v>
      </c>
      <c r="S4660" s="68"/>
    </row>
    <row r="4661" spans="1:19" s="70" customFormat="1" ht="12.75" hidden="1" customHeight="1" x14ac:dyDescent="0.2">
      <c r="A4661" s="38" t="s">
        <v>7059</v>
      </c>
      <c r="B4661" s="39" t="s">
        <v>7060</v>
      </c>
      <c r="C4661" s="39" t="s">
        <v>7061</v>
      </c>
      <c r="D4661" s="38">
        <v>510104</v>
      </c>
      <c r="E4661" s="38"/>
      <c r="F4661" s="42" t="s">
        <v>6236</v>
      </c>
      <c r="G4661" s="38">
        <v>8266012643</v>
      </c>
      <c r="H4661" s="40" t="s">
        <v>7062</v>
      </c>
      <c r="I4661" s="2">
        <v>41500</v>
      </c>
      <c r="J4661" s="2"/>
      <c r="K4661" s="2">
        <v>7470</v>
      </c>
      <c r="L4661" s="3">
        <f t="shared" si="72"/>
        <v>48970</v>
      </c>
      <c r="M4661" s="41">
        <v>44464.729166666664</v>
      </c>
      <c r="N4661" s="39">
        <v>6870237891</v>
      </c>
      <c r="O4661" s="39" t="s">
        <v>52</v>
      </c>
      <c r="P4661" s="40" t="s">
        <v>7063</v>
      </c>
      <c r="Q4661" s="41">
        <v>44512</v>
      </c>
      <c r="R4661" s="39" t="s">
        <v>54</v>
      </c>
      <c r="S4661" s="68"/>
    </row>
    <row r="4662" spans="1:19" s="70" customFormat="1" ht="12.75" hidden="1" customHeight="1" x14ac:dyDescent="0.2">
      <c r="A4662" s="38">
        <v>182</v>
      </c>
      <c r="B4662" s="39" t="s">
        <v>17362</v>
      </c>
      <c r="C4662" s="39" t="s">
        <v>17364</v>
      </c>
      <c r="D4662" s="38">
        <v>904678</v>
      </c>
      <c r="E4662" s="38"/>
      <c r="F4662" s="42" t="s">
        <v>10380</v>
      </c>
      <c r="G4662" s="38">
        <v>8266016941</v>
      </c>
      <c r="H4662" s="40" t="s">
        <v>17363</v>
      </c>
      <c r="I4662" s="2">
        <v>41500</v>
      </c>
      <c r="J4662" s="2"/>
      <c r="K4662" s="2">
        <v>7470</v>
      </c>
      <c r="L4662" s="3">
        <f t="shared" si="72"/>
        <v>48970</v>
      </c>
      <c r="M4662" s="41">
        <v>44921.729166666664</v>
      </c>
      <c r="N4662" s="39">
        <v>6870350119</v>
      </c>
      <c r="O4662" s="39" t="s">
        <v>8899</v>
      </c>
      <c r="P4662" s="40">
        <v>301278726102</v>
      </c>
      <c r="Q4662" s="41">
        <v>44953</v>
      </c>
      <c r="R4662" s="42" t="s">
        <v>8901</v>
      </c>
      <c r="S4662" s="68"/>
    </row>
    <row r="4663" spans="1:19" s="70" customFormat="1" ht="12.75" hidden="1" customHeight="1" x14ac:dyDescent="0.2">
      <c r="A4663" s="38" t="s">
        <v>20114</v>
      </c>
      <c r="B4663" s="39" t="s">
        <v>20115</v>
      </c>
      <c r="C4663" s="39" t="s">
        <v>20116</v>
      </c>
      <c r="D4663" s="38">
        <v>919962</v>
      </c>
      <c r="E4663" s="38"/>
      <c r="F4663" s="39" t="s">
        <v>6950</v>
      </c>
      <c r="G4663" s="38">
        <v>8263000121</v>
      </c>
      <c r="H4663" s="40" t="s">
        <v>20117</v>
      </c>
      <c r="I4663" s="3">
        <v>41250</v>
      </c>
      <c r="J4663" s="3"/>
      <c r="K4663" s="2">
        <v>7425</v>
      </c>
      <c r="L4663" s="3">
        <f t="shared" si="72"/>
        <v>48675</v>
      </c>
      <c r="M4663" s="41">
        <v>45117.729166666664</v>
      </c>
      <c r="N4663" s="39">
        <v>1246459809</v>
      </c>
      <c r="O4663" s="39" t="s">
        <v>3282</v>
      </c>
      <c r="P4663" s="40"/>
      <c r="Q4663" s="41"/>
      <c r="R4663" s="42" t="s">
        <v>2417</v>
      </c>
      <c r="S4663" s="68"/>
    </row>
    <row r="4664" spans="1:19" s="70" customFormat="1" ht="12.75" hidden="1" customHeight="1" x14ac:dyDescent="0.2">
      <c r="A4664" s="38" t="s">
        <v>5107</v>
      </c>
      <c r="B4664" s="39" t="s">
        <v>5108</v>
      </c>
      <c r="C4664" s="39" t="s">
        <v>5109</v>
      </c>
      <c r="D4664" s="38">
        <v>814805</v>
      </c>
      <c r="E4664" s="38"/>
      <c r="F4664" s="39" t="s">
        <v>111</v>
      </c>
      <c r="G4664" s="38">
        <v>8268005707</v>
      </c>
      <c r="H4664" s="40">
        <v>3522</v>
      </c>
      <c r="I4664" s="2">
        <v>41088.135593220344</v>
      </c>
      <c r="J4664" s="2"/>
      <c r="K4664" s="2">
        <v>7395.8644067796613</v>
      </c>
      <c r="L4664" s="3">
        <f t="shared" si="72"/>
        <v>48484.000000000007</v>
      </c>
      <c r="M4664" s="41">
        <v>44413.729166666664</v>
      </c>
      <c r="N4664" s="39">
        <v>44015642</v>
      </c>
      <c r="O4664" s="39" t="s">
        <v>52</v>
      </c>
      <c r="P4664" s="40" t="s">
        <v>5110</v>
      </c>
      <c r="Q4664" s="41">
        <v>44429</v>
      </c>
      <c r="R4664" s="39" t="s">
        <v>54</v>
      </c>
      <c r="S4664" s="68"/>
    </row>
    <row r="4665" spans="1:19" s="70" customFormat="1" ht="12.75" hidden="1" customHeight="1" x14ac:dyDescent="0.2">
      <c r="A4665" s="38" t="s">
        <v>22839</v>
      </c>
      <c r="B4665" s="39" t="s">
        <v>22840</v>
      </c>
      <c r="C4665" s="39" t="s">
        <v>22841</v>
      </c>
      <c r="D4665" s="38">
        <v>816655</v>
      </c>
      <c r="E4665" s="38"/>
      <c r="F4665" s="42" t="s">
        <v>782</v>
      </c>
      <c r="G4665" s="38">
        <v>8268014755</v>
      </c>
      <c r="H4665" s="40">
        <v>680</v>
      </c>
      <c r="I4665" s="2">
        <v>41065.525423728817</v>
      </c>
      <c r="J4665" s="2"/>
      <c r="K4665" s="2">
        <v>7391.794576271187</v>
      </c>
      <c r="L4665" s="3">
        <f t="shared" si="72"/>
        <v>48457.320000000007</v>
      </c>
      <c r="M4665" s="41">
        <v>45442.729166666664</v>
      </c>
      <c r="N4665" s="39">
        <v>160826669</v>
      </c>
      <c r="O4665" s="39" t="s">
        <v>18453</v>
      </c>
      <c r="P4665" s="40" t="s">
        <v>22842</v>
      </c>
      <c r="Q4665" s="41">
        <v>45458</v>
      </c>
      <c r="R4665" s="62" t="s">
        <v>21</v>
      </c>
      <c r="S4665" s="68"/>
    </row>
    <row r="4666" spans="1:19" s="70" customFormat="1" ht="12.75" hidden="1" customHeight="1" x14ac:dyDescent="0.2">
      <c r="A4666" s="38" t="s">
        <v>4149</v>
      </c>
      <c r="B4666" s="39" t="s">
        <v>4150</v>
      </c>
      <c r="C4666" s="39" t="s">
        <v>4151</v>
      </c>
      <c r="D4666" s="38">
        <v>105695</v>
      </c>
      <c r="E4666" s="38"/>
      <c r="F4666" s="39" t="s">
        <v>2389</v>
      </c>
      <c r="G4666" s="38">
        <v>8263000078</v>
      </c>
      <c r="H4666" s="40" t="s">
        <v>4152</v>
      </c>
      <c r="I4666" s="2">
        <v>41000</v>
      </c>
      <c r="J4666" s="2"/>
      <c r="K4666" s="2">
        <v>7380</v>
      </c>
      <c r="L4666" s="3">
        <f t="shared" si="72"/>
        <v>48380</v>
      </c>
      <c r="M4666" s="41">
        <v>44373.729166666664</v>
      </c>
      <c r="N4666" s="39">
        <v>6870140943</v>
      </c>
      <c r="O4666" s="39" t="s">
        <v>52</v>
      </c>
      <c r="P4666" s="40" t="s">
        <v>4153</v>
      </c>
      <c r="Q4666" s="41">
        <v>44416</v>
      </c>
      <c r="R4666" s="39" t="s">
        <v>54</v>
      </c>
      <c r="S4666" s="68"/>
    </row>
    <row r="4667" spans="1:19" s="70" customFormat="1" ht="12.75" hidden="1" customHeight="1" x14ac:dyDescent="0.2">
      <c r="A4667" s="38" t="s">
        <v>6579</v>
      </c>
      <c r="B4667" s="39" t="s">
        <v>6580</v>
      </c>
      <c r="C4667" s="39" t="s">
        <v>6581</v>
      </c>
      <c r="D4667" s="38">
        <v>401972</v>
      </c>
      <c r="E4667" s="38"/>
      <c r="F4667" s="39" t="s">
        <v>842</v>
      </c>
      <c r="G4667" s="38">
        <v>8263000049</v>
      </c>
      <c r="H4667" s="40" t="s">
        <v>6582</v>
      </c>
      <c r="I4667" s="2">
        <v>41000</v>
      </c>
      <c r="J4667" s="2">
        <v>0</v>
      </c>
      <c r="K4667" s="2">
        <v>7380</v>
      </c>
      <c r="L4667" s="3">
        <f t="shared" si="72"/>
        <v>48380</v>
      </c>
      <c r="M4667" s="41">
        <v>44424.729166666664</v>
      </c>
      <c r="N4667" s="39">
        <v>6870217320</v>
      </c>
      <c r="O4667" s="39" t="s">
        <v>52</v>
      </c>
      <c r="P4667" s="40"/>
      <c r="Q4667" s="41"/>
      <c r="R4667" s="39" t="s">
        <v>54</v>
      </c>
      <c r="S4667" s="68"/>
    </row>
    <row r="4668" spans="1:19" s="70" customFormat="1" ht="12.75" hidden="1" customHeight="1" x14ac:dyDescent="0.2">
      <c r="A4668" s="38" t="s">
        <v>8638</v>
      </c>
      <c r="B4668" s="39" t="s">
        <v>8639</v>
      </c>
      <c r="C4668" s="39" t="s">
        <v>8640</v>
      </c>
      <c r="D4668" s="38">
        <v>815145</v>
      </c>
      <c r="E4668" s="38"/>
      <c r="F4668" s="39" t="s">
        <v>1053</v>
      </c>
      <c r="G4668" s="38">
        <v>8268007235</v>
      </c>
      <c r="H4668" s="40">
        <v>81</v>
      </c>
      <c r="I4668" s="2">
        <v>40992</v>
      </c>
      <c r="J4668" s="2"/>
      <c r="K4668" s="2">
        <v>7378.5599999999995</v>
      </c>
      <c r="L4668" s="3">
        <f t="shared" si="72"/>
        <v>48370.559999999998</v>
      </c>
      <c r="M4668" s="41">
        <v>44510.729166666664</v>
      </c>
      <c r="N4668" s="39">
        <v>44210126</v>
      </c>
      <c r="O4668" s="39" t="s">
        <v>52</v>
      </c>
      <c r="P4668" s="40" t="s">
        <v>8641</v>
      </c>
      <c r="Q4668" s="41">
        <v>44537</v>
      </c>
      <c r="R4668" s="39" t="s">
        <v>54</v>
      </c>
      <c r="S4668" s="68"/>
    </row>
    <row r="4669" spans="1:19" s="70" customFormat="1" ht="12.75" hidden="1" customHeight="1" x14ac:dyDescent="0.2">
      <c r="A4669" s="38" t="s">
        <v>15108</v>
      </c>
      <c r="B4669" s="42" t="s">
        <v>15109</v>
      </c>
      <c r="C4669" s="42" t="s">
        <v>15110</v>
      </c>
      <c r="D4669" s="38">
        <v>128635</v>
      </c>
      <c r="E4669" s="38"/>
      <c r="F4669" s="42" t="s">
        <v>989</v>
      </c>
      <c r="G4669" s="38">
        <v>8266015646</v>
      </c>
      <c r="H4669" s="40" t="s">
        <v>15111</v>
      </c>
      <c r="I4669" s="3">
        <v>40926.6</v>
      </c>
      <c r="J4669" s="3"/>
      <c r="K4669" s="3">
        <v>7366.78</v>
      </c>
      <c r="L4669" s="3">
        <f t="shared" si="72"/>
        <v>48293.38</v>
      </c>
      <c r="M4669" s="41">
        <v>44774.729166666664</v>
      </c>
      <c r="N4669" s="39">
        <v>6870174154</v>
      </c>
      <c r="O4669" s="42" t="s">
        <v>315</v>
      </c>
      <c r="P4669" s="42" t="s">
        <v>15107</v>
      </c>
      <c r="Q4669" s="60">
        <v>44820</v>
      </c>
      <c r="R4669" s="42" t="s">
        <v>243</v>
      </c>
      <c r="S4669" s="68"/>
    </row>
    <row r="4670" spans="1:19" s="70" customFormat="1" ht="12.75" hidden="1" customHeight="1" x14ac:dyDescent="0.2">
      <c r="A4670" s="38" t="s">
        <v>20699</v>
      </c>
      <c r="B4670" s="42"/>
      <c r="C4670" s="42"/>
      <c r="D4670" s="38"/>
      <c r="E4670" s="38"/>
      <c r="F4670" s="42" t="s">
        <v>3025</v>
      </c>
      <c r="G4670" s="61" t="s">
        <v>20697</v>
      </c>
      <c r="H4670" s="59">
        <v>45213</v>
      </c>
      <c r="I4670" s="5">
        <v>40516</v>
      </c>
      <c r="J4670" s="3"/>
      <c r="K4670" s="2">
        <v>0</v>
      </c>
      <c r="L4670" s="3">
        <f t="shared" si="72"/>
        <v>40516</v>
      </c>
      <c r="M4670" s="59">
        <v>45213</v>
      </c>
      <c r="N4670" s="61" t="s">
        <v>20697</v>
      </c>
      <c r="O4670" s="42" t="s">
        <v>20138</v>
      </c>
      <c r="P4670" s="42"/>
      <c r="Q4670" s="60"/>
      <c r="R4670" s="62" t="s">
        <v>17</v>
      </c>
      <c r="S4670" s="68"/>
    </row>
    <row r="4671" spans="1:19" s="70" customFormat="1" ht="12.75" customHeight="1" x14ac:dyDescent="0.2">
      <c r="A4671" s="38" t="s">
        <v>9940</v>
      </c>
      <c r="B4671" s="42"/>
      <c r="C4671" s="42"/>
      <c r="D4671" s="38"/>
      <c r="E4671" s="38"/>
      <c r="F4671" s="42" t="s">
        <v>3025</v>
      </c>
      <c r="G4671" s="61" t="s">
        <v>9941</v>
      </c>
      <c r="H4671" s="59">
        <v>44579</v>
      </c>
      <c r="I4671" s="3">
        <v>40500</v>
      </c>
      <c r="J4671" s="3"/>
      <c r="K4671" s="2">
        <v>0</v>
      </c>
      <c r="L4671" s="3">
        <f t="shared" si="72"/>
        <v>40500</v>
      </c>
      <c r="M4671" s="59">
        <v>44579</v>
      </c>
      <c r="N4671" s="61" t="s">
        <v>9941</v>
      </c>
      <c r="O4671" s="39" t="s">
        <v>3027</v>
      </c>
      <c r="P4671" s="42"/>
      <c r="Q4671" s="60"/>
      <c r="R4671" s="62" t="s">
        <v>15</v>
      </c>
      <c r="S4671" s="68"/>
    </row>
    <row r="4672" spans="1:19" s="70" customFormat="1" ht="12.75" hidden="1" customHeight="1" x14ac:dyDescent="0.2">
      <c r="A4672" s="38" t="s">
        <v>9842</v>
      </c>
      <c r="B4672" s="39" t="s">
        <v>9843</v>
      </c>
      <c r="C4672" s="39" t="s">
        <v>9844</v>
      </c>
      <c r="D4672" s="38">
        <v>921813</v>
      </c>
      <c r="E4672" s="38" t="s">
        <v>23092</v>
      </c>
      <c r="F4672" s="129" t="s">
        <v>1977</v>
      </c>
      <c r="G4672" s="38">
        <v>8268007919</v>
      </c>
      <c r="H4672" s="40" t="s">
        <v>9845</v>
      </c>
      <c r="I4672" s="2">
        <v>40477.118644067799</v>
      </c>
      <c r="J4672" s="2"/>
      <c r="K4672" s="2">
        <v>7285.8813559322034</v>
      </c>
      <c r="L4672" s="3">
        <f t="shared" si="72"/>
        <v>47763</v>
      </c>
      <c r="M4672" s="41">
        <v>44501.729166666664</v>
      </c>
      <c r="N4672" s="39">
        <v>44282237</v>
      </c>
      <c r="O4672" s="39" t="s">
        <v>52</v>
      </c>
      <c r="P4672" s="40" t="s">
        <v>9837</v>
      </c>
      <c r="Q4672" s="41">
        <v>44574</v>
      </c>
      <c r="R4672" s="39" t="s">
        <v>54</v>
      </c>
      <c r="S4672" s="68"/>
    </row>
    <row r="4673" spans="1:19" s="70" customFormat="1" ht="12.75" hidden="1" customHeight="1" x14ac:dyDescent="0.2">
      <c r="A4673" s="38" t="s">
        <v>14486</v>
      </c>
      <c r="B4673" s="39" t="s">
        <v>14483</v>
      </c>
      <c r="C4673" s="39"/>
      <c r="D4673" s="38">
        <v>815539</v>
      </c>
      <c r="E4673" s="38"/>
      <c r="F4673" s="42" t="s">
        <v>1640</v>
      </c>
      <c r="G4673" s="66">
        <v>8268008898</v>
      </c>
      <c r="H4673" s="40" t="s">
        <v>14487</v>
      </c>
      <c r="I4673" s="2">
        <v>40257</v>
      </c>
      <c r="J4673" s="2"/>
      <c r="K4673" s="2">
        <v>7246.26</v>
      </c>
      <c r="L4673" s="3">
        <f t="shared" si="72"/>
        <v>47503.26</v>
      </c>
      <c r="M4673" s="41">
        <v>44762</v>
      </c>
      <c r="N4673" s="39"/>
      <c r="O4673" s="39" t="s">
        <v>52</v>
      </c>
      <c r="P4673" s="40" t="s">
        <v>14488</v>
      </c>
      <c r="Q4673" s="41">
        <v>44783</v>
      </c>
      <c r="R4673" s="39" t="s">
        <v>54</v>
      </c>
      <c r="S4673" s="68"/>
    </row>
    <row r="4674" spans="1:19" s="70" customFormat="1" ht="12.75" hidden="1" customHeight="1" x14ac:dyDescent="0.2">
      <c r="A4674" s="38" t="s">
        <v>4095</v>
      </c>
      <c r="B4674" s="39" t="s">
        <v>4096</v>
      </c>
      <c r="C4674" s="39" t="s">
        <v>4097</v>
      </c>
      <c r="D4674" s="38">
        <v>814561</v>
      </c>
      <c r="E4674" s="38"/>
      <c r="F4674" s="39" t="s">
        <v>4098</v>
      </c>
      <c r="G4674" s="38">
        <v>8268005384</v>
      </c>
      <c r="H4674" s="40">
        <v>11</v>
      </c>
      <c r="I4674" s="2">
        <v>40156.779661016953</v>
      </c>
      <c r="J4674" s="2"/>
      <c r="K4674" s="2">
        <v>7228.2203389830511</v>
      </c>
      <c r="L4674" s="3">
        <f t="shared" si="72"/>
        <v>47385.000000000007</v>
      </c>
      <c r="M4674" s="41">
        <v>44342.729166666664</v>
      </c>
      <c r="N4674" s="39">
        <v>43982870</v>
      </c>
      <c r="O4674" s="39" t="s">
        <v>52</v>
      </c>
      <c r="P4674" s="40" t="s">
        <v>4099</v>
      </c>
      <c r="Q4674" s="41">
        <v>44411</v>
      </c>
      <c r="R4674" s="39" t="s">
        <v>54</v>
      </c>
      <c r="S4674" s="68"/>
    </row>
    <row r="4675" spans="1:19" s="70" customFormat="1" ht="12.75" hidden="1" customHeight="1" x14ac:dyDescent="0.2">
      <c r="A4675" s="38" t="s">
        <v>22313</v>
      </c>
      <c r="B4675" s="39" t="s">
        <v>22314</v>
      </c>
      <c r="C4675" s="39" t="s">
        <v>22315</v>
      </c>
      <c r="D4675" s="38">
        <v>821146</v>
      </c>
      <c r="E4675" s="38"/>
      <c r="F4675" s="42" t="s">
        <v>446</v>
      </c>
      <c r="G4675" s="38">
        <v>8268008478</v>
      </c>
      <c r="H4675" s="40" t="s">
        <v>22316</v>
      </c>
      <c r="I4675" s="2">
        <v>40054</v>
      </c>
      <c r="J4675" s="2"/>
      <c r="K4675" s="2">
        <v>0</v>
      </c>
      <c r="L4675" s="3">
        <f t="shared" si="72"/>
        <v>40054</v>
      </c>
      <c r="M4675" s="41">
        <v>45310</v>
      </c>
      <c r="N4675" s="39">
        <v>161180384</v>
      </c>
      <c r="O4675" s="39" t="s">
        <v>3282</v>
      </c>
      <c r="P4675" s="40">
        <v>404040783971</v>
      </c>
      <c r="Q4675" s="41">
        <v>45386</v>
      </c>
      <c r="R4675" s="42" t="s">
        <v>2417</v>
      </c>
      <c r="S4675" s="68"/>
    </row>
    <row r="4676" spans="1:19" s="70" customFormat="1" ht="12.75" hidden="1" customHeight="1" x14ac:dyDescent="0.2">
      <c r="A4676" s="38" t="s">
        <v>8145</v>
      </c>
      <c r="B4676" s="39" t="s">
        <v>8146</v>
      </c>
      <c r="C4676" s="39" t="s">
        <v>8147</v>
      </c>
      <c r="D4676" s="38">
        <v>106653</v>
      </c>
      <c r="E4676" s="38"/>
      <c r="F4676" s="39" t="s">
        <v>398</v>
      </c>
      <c r="G4676" s="38">
        <v>8263000050</v>
      </c>
      <c r="H4676" s="40" t="s">
        <v>8148</v>
      </c>
      <c r="I4676" s="2">
        <v>40000</v>
      </c>
      <c r="J4676" s="3">
        <v>47.2</v>
      </c>
      <c r="K4676" s="2">
        <v>7200</v>
      </c>
      <c r="L4676" s="3">
        <f t="shared" si="72"/>
        <v>47247.199999999997</v>
      </c>
      <c r="M4676" s="41">
        <v>44330.729166666664</v>
      </c>
      <c r="N4676" s="39">
        <v>6870404795</v>
      </c>
      <c r="O4676" s="39" t="s">
        <v>52</v>
      </c>
      <c r="P4676" s="40">
        <v>203021657289</v>
      </c>
      <c r="Q4676" s="41">
        <v>44623</v>
      </c>
      <c r="R4676" s="39" t="s">
        <v>54</v>
      </c>
      <c r="S4676" s="68"/>
    </row>
    <row r="4677" spans="1:19" s="70" customFormat="1" ht="12.75" hidden="1" customHeight="1" x14ac:dyDescent="0.2">
      <c r="A4677" s="38" t="s">
        <v>10767</v>
      </c>
      <c r="B4677" s="39" t="s">
        <v>10768</v>
      </c>
      <c r="C4677" s="39" t="s">
        <v>10769</v>
      </c>
      <c r="D4677" s="38">
        <v>815400</v>
      </c>
      <c r="E4677" s="38"/>
      <c r="F4677" s="39" t="s">
        <v>3200</v>
      </c>
      <c r="G4677" s="38">
        <v>8268006766</v>
      </c>
      <c r="H4677" s="40" t="s">
        <v>10770</v>
      </c>
      <c r="I4677" s="2">
        <v>40000</v>
      </c>
      <c r="J4677" s="2"/>
      <c r="K4677" s="2">
        <v>7200</v>
      </c>
      <c r="L4677" s="3">
        <f t="shared" si="72"/>
        <v>47200</v>
      </c>
      <c r="M4677" s="41">
        <v>44466.729166666664</v>
      </c>
      <c r="N4677" s="39">
        <v>44350067</v>
      </c>
      <c r="O4677" s="39" t="s">
        <v>52</v>
      </c>
      <c r="P4677" s="40" t="s">
        <v>10771</v>
      </c>
      <c r="Q4677" s="41">
        <v>44642</v>
      </c>
      <c r="R4677" s="39" t="s">
        <v>54</v>
      </c>
      <c r="S4677" s="68"/>
    </row>
    <row r="4678" spans="1:19" s="70" customFormat="1" ht="12.75" hidden="1" customHeight="1" x14ac:dyDescent="0.2">
      <c r="A4678" s="38" t="s">
        <v>12191</v>
      </c>
      <c r="B4678" s="39" t="s">
        <v>12192</v>
      </c>
      <c r="C4678" s="39" t="s">
        <v>12193</v>
      </c>
      <c r="D4678" s="38">
        <v>106653</v>
      </c>
      <c r="E4678" s="38"/>
      <c r="F4678" s="39" t="s">
        <v>398</v>
      </c>
      <c r="G4678" s="38">
        <v>8263000050</v>
      </c>
      <c r="H4678" s="40" t="s">
        <v>12194</v>
      </c>
      <c r="I4678" s="2">
        <v>40000</v>
      </c>
      <c r="J4678" s="3">
        <v>47.2</v>
      </c>
      <c r="K4678" s="2">
        <v>7200</v>
      </c>
      <c r="L4678" s="3">
        <f t="shared" ref="L4678:L4741" si="73">SUM(I4678:K4678)</f>
        <v>47247.199999999997</v>
      </c>
      <c r="M4678" s="41">
        <v>44323.729166666664</v>
      </c>
      <c r="N4678" s="39">
        <v>6870451590</v>
      </c>
      <c r="O4678" s="39" t="s">
        <v>52</v>
      </c>
      <c r="P4678" s="40">
        <v>204027367867</v>
      </c>
      <c r="Q4678" s="41">
        <v>44656</v>
      </c>
      <c r="R4678" s="39" t="s">
        <v>54</v>
      </c>
      <c r="S4678" s="68"/>
    </row>
    <row r="4679" spans="1:19" s="70" customFormat="1" ht="12.75" hidden="1" customHeight="1" x14ac:dyDescent="0.2">
      <c r="A4679" s="38" t="s">
        <v>21709</v>
      </c>
      <c r="B4679" s="39" t="s">
        <v>21710</v>
      </c>
      <c r="C4679" s="39" t="s">
        <v>21711</v>
      </c>
      <c r="D4679" s="38">
        <v>406359</v>
      </c>
      <c r="E4679" s="38"/>
      <c r="F4679" s="39" t="s">
        <v>19225</v>
      </c>
      <c r="G4679" s="38">
        <v>8263000283</v>
      </c>
      <c r="H4679" s="40">
        <v>271600055027</v>
      </c>
      <c r="I4679" s="2">
        <v>40000</v>
      </c>
      <c r="J4679" s="2"/>
      <c r="K4679" s="2">
        <v>7200</v>
      </c>
      <c r="L4679" s="3">
        <f t="shared" si="73"/>
        <v>47200</v>
      </c>
      <c r="M4679" s="41">
        <v>45288.729166666664</v>
      </c>
      <c r="N4679" s="39">
        <v>1246676635</v>
      </c>
      <c r="O4679" s="39" t="s">
        <v>20138</v>
      </c>
      <c r="P4679" s="40" t="s">
        <v>21712</v>
      </c>
      <c r="Q4679" s="41">
        <v>45331</v>
      </c>
      <c r="R4679" s="62" t="s">
        <v>17</v>
      </c>
      <c r="S4679" s="68"/>
    </row>
    <row r="4680" spans="1:19" s="70" customFormat="1" ht="12.75" hidden="1" customHeight="1" x14ac:dyDescent="0.2">
      <c r="A4680" s="38" t="s">
        <v>21717</v>
      </c>
      <c r="B4680" s="39" t="s">
        <v>21718</v>
      </c>
      <c r="C4680" s="39" t="s">
        <v>21719</v>
      </c>
      <c r="D4680" s="38">
        <v>107766</v>
      </c>
      <c r="E4680" s="38" t="s">
        <v>23092</v>
      </c>
      <c r="F4680" s="129" t="s">
        <v>14021</v>
      </c>
      <c r="G4680" s="38">
        <v>8266020353</v>
      </c>
      <c r="H4680" s="40" t="s">
        <v>21720</v>
      </c>
      <c r="I4680" s="2">
        <v>40000</v>
      </c>
      <c r="J4680" s="2"/>
      <c r="K4680" s="2">
        <v>7200</v>
      </c>
      <c r="L4680" s="3">
        <f t="shared" si="73"/>
        <v>47200</v>
      </c>
      <c r="M4680" s="41">
        <v>45279.729166666664</v>
      </c>
      <c r="N4680" s="39">
        <v>1246677250</v>
      </c>
      <c r="O4680" s="39" t="s">
        <v>18453</v>
      </c>
      <c r="P4680" s="40" t="s">
        <v>21721</v>
      </c>
      <c r="Q4680" s="41">
        <v>45333</v>
      </c>
      <c r="R4680" s="62" t="s">
        <v>21</v>
      </c>
      <c r="S4680" s="68"/>
    </row>
    <row r="4681" spans="1:19" s="70" customFormat="1" ht="12.75" hidden="1" customHeight="1" x14ac:dyDescent="0.2">
      <c r="A4681" s="38" t="s">
        <v>16738</v>
      </c>
      <c r="B4681" s="39" t="s">
        <v>16739</v>
      </c>
      <c r="C4681" s="39" t="s">
        <v>16740</v>
      </c>
      <c r="D4681" s="38">
        <v>815539</v>
      </c>
      <c r="E4681" s="38"/>
      <c r="F4681" s="42" t="s">
        <v>1640</v>
      </c>
      <c r="G4681" s="38">
        <v>8268010595</v>
      </c>
      <c r="H4681" s="40" t="s">
        <v>16741</v>
      </c>
      <c r="I4681" s="2">
        <v>39942</v>
      </c>
      <c r="J4681" s="2"/>
      <c r="K4681" s="2">
        <v>7189.5599999999995</v>
      </c>
      <c r="L4681" s="3">
        <f t="shared" si="73"/>
        <v>47131.56</v>
      </c>
      <c r="M4681" s="41">
        <v>44917.729166666664</v>
      </c>
      <c r="N4681" s="39">
        <v>44365946</v>
      </c>
      <c r="O4681" s="39" t="s">
        <v>52</v>
      </c>
      <c r="P4681" s="40" t="s">
        <v>16742</v>
      </c>
      <c r="Q4681" s="41">
        <v>44938</v>
      </c>
      <c r="R4681" s="39" t="s">
        <v>54</v>
      </c>
      <c r="S4681" s="68"/>
    </row>
    <row r="4682" spans="1:19" s="70" customFormat="1" ht="12.75" hidden="1" customHeight="1" x14ac:dyDescent="0.25">
      <c r="A4682" s="38">
        <v>453</v>
      </c>
      <c r="B4682" s="39"/>
      <c r="C4682" s="39"/>
      <c r="D4682" s="38"/>
      <c r="E4682" s="38"/>
      <c r="F4682" s="139" t="s">
        <v>310</v>
      </c>
      <c r="G4682" s="53"/>
      <c r="H4682" s="54" t="s">
        <v>14563</v>
      </c>
      <c r="I4682" s="35">
        <v>39931.089999999997</v>
      </c>
      <c r="J4682" s="1"/>
      <c r="K4682" s="1"/>
      <c r="L4682" s="3">
        <f t="shared" si="73"/>
        <v>39931.089999999997</v>
      </c>
      <c r="M4682" s="63"/>
      <c r="N4682" s="56"/>
      <c r="O4682" s="1"/>
      <c r="P4682" s="1"/>
      <c r="Q4682" s="57"/>
      <c r="R4682" s="42" t="s">
        <v>8901</v>
      </c>
      <c r="S4682" s="68"/>
    </row>
    <row r="4683" spans="1:19" s="70" customFormat="1" ht="12.75" hidden="1" customHeight="1" x14ac:dyDescent="0.2">
      <c r="A4683" s="38" t="s">
        <v>7277</v>
      </c>
      <c r="B4683" s="39" t="s">
        <v>7278</v>
      </c>
      <c r="C4683" s="39" t="s">
        <v>7279</v>
      </c>
      <c r="D4683" s="38">
        <v>814565</v>
      </c>
      <c r="E4683" s="38"/>
      <c r="F4683" s="39" t="s">
        <v>7280</v>
      </c>
      <c r="G4683" s="38">
        <v>8266012753</v>
      </c>
      <c r="H4683" s="40" t="s">
        <v>7281</v>
      </c>
      <c r="I4683" s="2">
        <v>39900</v>
      </c>
      <c r="J4683" s="2"/>
      <c r="K4683" s="2">
        <v>7182</v>
      </c>
      <c r="L4683" s="3">
        <f t="shared" si="73"/>
        <v>47082</v>
      </c>
      <c r="M4683" s="41">
        <v>44464.729166666664</v>
      </c>
      <c r="N4683" s="39">
        <v>6870243982</v>
      </c>
      <c r="O4683" s="39" t="s">
        <v>52</v>
      </c>
      <c r="P4683" s="40">
        <v>111083204108</v>
      </c>
      <c r="Q4683" s="41">
        <v>44509</v>
      </c>
      <c r="R4683" s="39" t="s">
        <v>54</v>
      </c>
      <c r="S4683" s="68"/>
    </row>
    <row r="4684" spans="1:19" s="70" customFormat="1" ht="12.75" hidden="1" customHeight="1" x14ac:dyDescent="0.2">
      <c r="A4684" s="38" t="s">
        <v>14386</v>
      </c>
      <c r="B4684" s="42" t="s">
        <v>14387</v>
      </c>
      <c r="C4684" s="42" t="s">
        <v>14388</v>
      </c>
      <c r="D4684" s="38">
        <v>128604</v>
      </c>
      <c r="E4684" s="38"/>
      <c r="F4684" s="42" t="s">
        <v>4716</v>
      </c>
      <c r="G4684" s="38">
        <v>8266014614</v>
      </c>
      <c r="H4684" s="40" t="s">
        <v>14389</v>
      </c>
      <c r="I4684" s="3">
        <v>39577.966949152542</v>
      </c>
      <c r="J4684" s="3"/>
      <c r="K4684" s="3">
        <v>7124.0340508474574</v>
      </c>
      <c r="L4684" s="3">
        <f t="shared" si="73"/>
        <v>46702.000999999997</v>
      </c>
      <c r="M4684" s="41">
        <v>44742.729166666664</v>
      </c>
      <c r="N4684" s="39">
        <v>6870124566</v>
      </c>
      <c r="O4684" s="42" t="s">
        <v>315</v>
      </c>
      <c r="P4684" s="42" t="s">
        <v>14390</v>
      </c>
      <c r="Q4684" s="60">
        <v>44761</v>
      </c>
      <c r="R4684" s="42" t="s">
        <v>243</v>
      </c>
      <c r="S4684" s="68"/>
    </row>
    <row r="4685" spans="1:19" s="70" customFormat="1" ht="12.75" hidden="1" customHeight="1" x14ac:dyDescent="0.2">
      <c r="A4685" s="38" t="s">
        <v>20121</v>
      </c>
      <c r="B4685" s="39" t="s">
        <v>20122</v>
      </c>
      <c r="C4685" s="39" t="s">
        <v>20123</v>
      </c>
      <c r="D4685" s="38">
        <v>126335</v>
      </c>
      <c r="E4685" s="38"/>
      <c r="F4685" s="39" t="s">
        <v>178</v>
      </c>
      <c r="G4685" s="38">
        <v>8268012502</v>
      </c>
      <c r="H4685" s="40" t="s">
        <v>20124</v>
      </c>
      <c r="I4685" s="2">
        <v>39501</v>
      </c>
      <c r="J4685" s="2"/>
      <c r="K4685" s="2">
        <v>7110.1799999999994</v>
      </c>
      <c r="L4685" s="3">
        <f t="shared" si="73"/>
        <v>46611.18</v>
      </c>
      <c r="M4685" s="41">
        <v>45132.729166666664</v>
      </c>
      <c r="N4685" s="39">
        <v>160561359</v>
      </c>
      <c r="O4685" s="39" t="s">
        <v>18453</v>
      </c>
      <c r="P4685" s="40" t="s">
        <v>20125</v>
      </c>
      <c r="Q4685" s="41">
        <v>45150</v>
      </c>
      <c r="R4685" s="62" t="s">
        <v>21</v>
      </c>
      <c r="S4685" s="68"/>
    </row>
    <row r="4686" spans="1:19" s="70" customFormat="1" ht="12.75" hidden="1" customHeight="1" x14ac:dyDescent="0.2">
      <c r="A4686" s="38" t="s">
        <v>4104</v>
      </c>
      <c r="B4686" s="39" t="s">
        <v>4105</v>
      </c>
      <c r="C4686" s="39" t="s">
        <v>4106</v>
      </c>
      <c r="D4686" s="38">
        <v>815145</v>
      </c>
      <c r="E4686" s="38"/>
      <c r="F4686" s="39" t="s">
        <v>1053</v>
      </c>
      <c r="G4686" s="38">
        <v>8268006589</v>
      </c>
      <c r="H4686" s="40">
        <v>56</v>
      </c>
      <c r="I4686" s="2">
        <v>39484.745762711864</v>
      </c>
      <c r="J4686" s="2"/>
      <c r="K4686" s="2">
        <v>7107.2542372881353</v>
      </c>
      <c r="L4686" s="3">
        <f t="shared" si="73"/>
        <v>46592</v>
      </c>
      <c r="M4686" s="41">
        <v>44381.729166666664</v>
      </c>
      <c r="N4686" s="39">
        <v>43985014</v>
      </c>
      <c r="O4686" s="39" t="s">
        <v>52</v>
      </c>
      <c r="P4686" s="40" t="s">
        <v>4107</v>
      </c>
      <c r="Q4686" s="41">
        <v>44407</v>
      </c>
      <c r="R4686" s="39" t="s">
        <v>54</v>
      </c>
      <c r="S4686" s="68"/>
    </row>
    <row r="4687" spans="1:19" s="70" customFormat="1" ht="12.75" hidden="1" customHeight="1" x14ac:dyDescent="0.2">
      <c r="A4687" s="38" t="s">
        <v>21868</v>
      </c>
      <c r="B4687" s="39" t="s">
        <v>21869</v>
      </c>
      <c r="C4687" s="39" t="s">
        <v>21870</v>
      </c>
      <c r="D4687" s="38">
        <v>400371</v>
      </c>
      <c r="E4687" s="38"/>
      <c r="F4687" s="39" t="s">
        <v>7339</v>
      </c>
      <c r="G4687" s="38">
        <v>8266020020</v>
      </c>
      <c r="H4687" s="40" t="s">
        <v>21871</v>
      </c>
      <c r="I4687" s="2">
        <v>39400</v>
      </c>
      <c r="J4687" s="2"/>
      <c r="K4687" s="2">
        <v>7092</v>
      </c>
      <c r="L4687" s="3">
        <f t="shared" si="73"/>
        <v>46492</v>
      </c>
      <c r="M4687" s="41">
        <v>45305.729166666664</v>
      </c>
      <c r="N4687" s="39">
        <v>1246696810</v>
      </c>
      <c r="O4687" s="39" t="s">
        <v>18453</v>
      </c>
      <c r="P4687" s="40" t="s">
        <v>21867</v>
      </c>
      <c r="Q4687" s="41">
        <v>45352</v>
      </c>
      <c r="R4687" s="62" t="s">
        <v>21</v>
      </c>
      <c r="S4687" s="68"/>
    </row>
    <row r="4688" spans="1:19" s="70" customFormat="1" ht="12.75" hidden="1" customHeight="1" x14ac:dyDescent="0.2">
      <c r="A4688" s="38" t="s">
        <v>20941</v>
      </c>
      <c r="B4688" s="42"/>
      <c r="C4688" s="42"/>
      <c r="D4688" s="38"/>
      <c r="E4688" s="38"/>
      <c r="F4688" s="42" t="s">
        <v>3025</v>
      </c>
      <c r="G4688" s="61" t="s">
        <v>20942</v>
      </c>
      <c r="H4688" s="59">
        <v>45240</v>
      </c>
      <c r="I4688" s="5">
        <v>39375</v>
      </c>
      <c r="J4688" s="3"/>
      <c r="K4688" s="2">
        <v>0</v>
      </c>
      <c r="L4688" s="3">
        <f t="shared" si="73"/>
        <v>39375</v>
      </c>
      <c r="M4688" s="59">
        <v>45240</v>
      </c>
      <c r="N4688" s="61" t="s">
        <v>20942</v>
      </c>
      <c r="O4688" s="42" t="s">
        <v>20138</v>
      </c>
      <c r="P4688" s="42"/>
      <c r="Q4688" s="60"/>
      <c r="R4688" s="62" t="s">
        <v>17</v>
      </c>
      <c r="S4688" s="68"/>
    </row>
    <row r="4689" spans="1:19" s="70" customFormat="1" ht="12.75" hidden="1" customHeight="1" x14ac:dyDescent="0.2">
      <c r="A4689" s="38" t="s">
        <v>6167</v>
      </c>
      <c r="B4689" s="1"/>
      <c r="C4689" s="1"/>
      <c r="D4689" s="51"/>
      <c r="E4689" s="51"/>
      <c r="F4689" s="39" t="s">
        <v>6168</v>
      </c>
      <c r="G4689" s="53"/>
      <c r="H4689" s="54" t="s">
        <v>13792</v>
      </c>
      <c r="I4689" s="35">
        <v>39340</v>
      </c>
      <c r="J4689" s="1"/>
      <c r="K4689" s="1"/>
      <c r="L4689" s="3">
        <f t="shared" si="73"/>
        <v>39340</v>
      </c>
      <c r="M4689" s="63"/>
      <c r="N4689" s="56"/>
      <c r="O4689" s="1"/>
      <c r="P4689" s="1"/>
      <c r="Q4689" s="57"/>
      <c r="R4689" s="42" t="s">
        <v>2417</v>
      </c>
      <c r="S4689" s="68"/>
    </row>
    <row r="4690" spans="1:19" s="70" customFormat="1" ht="12.75" hidden="1" customHeight="1" x14ac:dyDescent="0.2">
      <c r="A4690" s="38" t="s">
        <v>15933</v>
      </c>
      <c r="B4690" s="39" t="s">
        <v>15934</v>
      </c>
      <c r="C4690" s="39" t="s">
        <v>15935</v>
      </c>
      <c r="D4690" s="38">
        <v>815539</v>
      </c>
      <c r="E4690" s="38"/>
      <c r="F4690" s="42" t="s">
        <v>1640</v>
      </c>
      <c r="G4690" s="38">
        <v>8268010261</v>
      </c>
      <c r="H4690" s="40" t="s">
        <v>15936</v>
      </c>
      <c r="I4690" s="2">
        <v>39312.000000000007</v>
      </c>
      <c r="J4690" s="2"/>
      <c r="K4690" s="2">
        <v>7076.1600000000008</v>
      </c>
      <c r="L4690" s="3">
        <f t="shared" si="73"/>
        <v>46388.160000000011</v>
      </c>
      <c r="M4690" s="41">
        <v>44853.729166666664</v>
      </c>
      <c r="N4690" s="39">
        <v>44251148</v>
      </c>
      <c r="O4690" s="39" t="s">
        <v>52</v>
      </c>
      <c r="P4690" s="40" t="s">
        <v>15937</v>
      </c>
      <c r="Q4690" s="41">
        <v>44874</v>
      </c>
      <c r="R4690" s="39" t="s">
        <v>54</v>
      </c>
      <c r="S4690" s="68"/>
    </row>
    <row r="4691" spans="1:19" s="70" customFormat="1" ht="12.75" hidden="1" customHeight="1" x14ac:dyDescent="0.2">
      <c r="A4691" s="38" t="s">
        <v>6442</v>
      </c>
      <c r="B4691" s="39" t="s">
        <v>6443</v>
      </c>
      <c r="C4691" s="39" t="s">
        <v>6444</v>
      </c>
      <c r="D4691" s="38">
        <v>401972</v>
      </c>
      <c r="E4691" s="38"/>
      <c r="F4691" s="39" t="s">
        <v>842</v>
      </c>
      <c r="G4691" s="38">
        <v>8263000049</v>
      </c>
      <c r="H4691" s="40" t="s">
        <v>6445</v>
      </c>
      <c r="I4691" s="2">
        <v>39300</v>
      </c>
      <c r="J4691" s="2">
        <v>46.004000000000005</v>
      </c>
      <c r="K4691" s="2">
        <v>7074</v>
      </c>
      <c r="L4691" s="3">
        <f t="shared" si="73"/>
        <v>46420.004000000001</v>
      </c>
      <c r="M4691" s="41">
        <v>44368.729166666664</v>
      </c>
      <c r="N4691" s="39">
        <v>6870213479</v>
      </c>
      <c r="O4691" s="39" t="s">
        <v>52</v>
      </c>
      <c r="P4691" s="40"/>
      <c r="Q4691" s="41"/>
      <c r="R4691" s="39" t="s">
        <v>54</v>
      </c>
      <c r="S4691" s="68"/>
    </row>
    <row r="4692" spans="1:19" s="70" customFormat="1" ht="12.75" hidden="1" customHeight="1" x14ac:dyDescent="0.2">
      <c r="A4692" s="38" t="s">
        <v>6747</v>
      </c>
      <c r="B4692" s="39" t="s">
        <v>6748</v>
      </c>
      <c r="C4692" s="39" t="s">
        <v>6749</v>
      </c>
      <c r="D4692" s="38">
        <v>401972</v>
      </c>
      <c r="E4692" s="38"/>
      <c r="F4692" s="39" t="s">
        <v>842</v>
      </c>
      <c r="G4692" s="38">
        <v>8263000049</v>
      </c>
      <c r="H4692" s="40" t="s">
        <v>6750</v>
      </c>
      <c r="I4692" s="2">
        <v>39300</v>
      </c>
      <c r="J4692" s="2">
        <v>0</v>
      </c>
      <c r="K4692" s="2">
        <v>7074</v>
      </c>
      <c r="L4692" s="3">
        <f t="shared" si="73"/>
        <v>46374</v>
      </c>
      <c r="M4692" s="41">
        <v>44435.729166666664</v>
      </c>
      <c r="N4692" s="39">
        <v>6870225614</v>
      </c>
      <c r="O4692" s="39" t="s">
        <v>52</v>
      </c>
      <c r="P4692" s="40" t="s">
        <v>6751</v>
      </c>
      <c r="Q4692" s="41">
        <v>44474</v>
      </c>
      <c r="R4692" s="39" t="s">
        <v>54</v>
      </c>
      <c r="S4692" s="68"/>
    </row>
    <row r="4693" spans="1:19" s="70" customFormat="1" ht="12.75" hidden="1" customHeight="1" x14ac:dyDescent="0.2">
      <c r="A4693" s="38" t="s">
        <v>22801</v>
      </c>
      <c r="B4693" s="39" t="s">
        <v>22802</v>
      </c>
      <c r="C4693" s="39" t="s">
        <v>22803</v>
      </c>
      <c r="D4693" s="38">
        <v>811819</v>
      </c>
      <c r="E4693" s="38"/>
      <c r="F4693" s="39" t="s">
        <v>1091</v>
      </c>
      <c r="G4693" s="38">
        <v>8263000396</v>
      </c>
      <c r="H4693" s="40" t="s">
        <v>22804</v>
      </c>
      <c r="I4693" s="2">
        <v>39205</v>
      </c>
      <c r="J4693" s="2"/>
      <c r="K4693" s="2">
        <v>0</v>
      </c>
      <c r="L4693" s="3">
        <f t="shared" si="73"/>
        <v>39205</v>
      </c>
      <c r="M4693" s="41">
        <v>45434.729166666664</v>
      </c>
      <c r="N4693" s="39">
        <v>2985483551</v>
      </c>
      <c r="O4693" s="39" t="s">
        <v>18453</v>
      </c>
      <c r="P4693" s="40">
        <v>406217344331</v>
      </c>
      <c r="Q4693" s="41">
        <v>45466</v>
      </c>
      <c r="R4693" s="62" t="s">
        <v>21</v>
      </c>
      <c r="S4693" s="68"/>
    </row>
    <row r="4694" spans="1:19" s="70" customFormat="1" ht="12.75" hidden="1" customHeight="1" x14ac:dyDescent="0.2">
      <c r="A4694" s="38" t="s">
        <v>5220</v>
      </c>
      <c r="B4694" s="39" t="s">
        <v>5221</v>
      </c>
      <c r="C4694" s="39" t="s">
        <v>5222</v>
      </c>
      <c r="D4694" s="38">
        <v>100147</v>
      </c>
      <c r="E4694" s="38" t="s">
        <v>23092</v>
      </c>
      <c r="F4694" s="129" t="s">
        <v>5223</v>
      </c>
      <c r="G4694" s="38">
        <v>8266011718</v>
      </c>
      <c r="H4694" s="40" t="s">
        <v>5224</v>
      </c>
      <c r="I4694" s="2">
        <v>39200</v>
      </c>
      <c r="J4694" s="2"/>
      <c r="K4694" s="2">
        <v>7056</v>
      </c>
      <c r="L4694" s="3">
        <f t="shared" si="73"/>
        <v>46256</v>
      </c>
      <c r="M4694" s="41">
        <v>44386.729166666664</v>
      </c>
      <c r="N4694" s="39">
        <v>6870173922</v>
      </c>
      <c r="O4694" s="39" t="s">
        <v>52</v>
      </c>
      <c r="P4694" s="40">
        <v>109032761725</v>
      </c>
      <c r="Q4694" s="41">
        <v>44444</v>
      </c>
      <c r="R4694" s="39" t="s">
        <v>54</v>
      </c>
      <c r="S4694" s="68"/>
    </row>
    <row r="4695" spans="1:19" s="70" customFormat="1" ht="12.75" hidden="1" customHeight="1" x14ac:dyDescent="0.2">
      <c r="A4695" s="38">
        <v>6</v>
      </c>
      <c r="B4695" s="39" t="s">
        <v>22913</v>
      </c>
      <c r="C4695" s="39" t="s">
        <v>22914</v>
      </c>
      <c r="D4695" s="38">
        <v>128773</v>
      </c>
      <c r="E4695" s="38"/>
      <c r="F4695" s="39" t="s">
        <v>13807</v>
      </c>
      <c r="G4695" s="38">
        <v>8266021483</v>
      </c>
      <c r="H4695" s="40" t="s">
        <v>22917</v>
      </c>
      <c r="I4695" s="2">
        <v>39200</v>
      </c>
      <c r="J4695" s="2"/>
      <c r="K4695" s="2">
        <v>7056</v>
      </c>
      <c r="L4695" s="3">
        <f t="shared" si="73"/>
        <v>46256</v>
      </c>
      <c r="M4695" s="41">
        <v>45435.729166666664</v>
      </c>
      <c r="N4695" s="39">
        <v>1251223555</v>
      </c>
      <c r="O4695" s="39" t="s">
        <v>8899</v>
      </c>
      <c r="P4695" s="40" t="s">
        <v>22916</v>
      </c>
      <c r="Q4695" s="41">
        <v>45482</v>
      </c>
      <c r="R4695" s="42" t="s">
        <v>8901</v>
      </c>
      <c r="S4695" s="68"/>
    </row>
    <row r="4696" spans="1:19" s="70" customFormat="1" ht="12.75" customHeight="1" x14ac:dyDescent="0.2">
      <c r="A4696" s="38" t="s">
        <v>22214</v>
      </c>
      <c r="B4696" s="39" t="s">
        <v>22215</v>
      </c>
      <c r="C4696" s="39" t="s">
        <v>22216</v>
      </c>
      <c r="D4696" s="38">
        <v>502357</v>
      </c>
      <c r="E4696" s="38"/>
      <c r="F4696" s="90" t="s">
        <v>4068</v>
      </c>
      <c r="G4696" s="38">
        <v>8266020929</v>
      </c>
      <c r="H4696" s="40" t="s">
        <v>22217</v>
      </c>
      <c r="I4696" s="2">
        <v>39000</v>
      </c>
      <c r="J4696" s="2"/>
      <c r="K4696" s="2">
        <v>7020</v>
      </c>
      <c r="L4696" s="3">
        <f t="shared" si="73"/>
        <v>46020</v>
      </c>
      <c r="M4696" s="41">
        <v>45350.729166666664</v>
      </c>
      <c r="N4696" s="39">
        <v>1246758690</v>
      </c>
      <c r="O4696" s="39" t="s">
        <v>18463</v>
      </c>
      <c r="P4696" s="40" t="s">
        <v>22218</v>
      </c>
      <c r="Q4696" s="41">
        <v>45394</v>
      </c>
      <c r="R4696" s="62" t="s">
        <v>29</v>
      </c>
      <c r="S4696" s="68"/>
    </row>
    <row r="4697" spans="1:19" s="70" customFormat="1" ht="12.75" hidden="1" customHeight="1" x14ac:dyDescent="0.2">
      <c r="A4697" s="38" t="s">
        <v>14520</v>
      </c>
      <c r="B4697" s="42" t="s">
        <v>14521</v>
      </c>
      <c r="C4697" s="42" t="s">
        <v>14522</v>
      </c>
      <c r="D4697" s="38">
        <v>300286</v>
      </c>
      <c r="E4697" s="38"/>
      <c r="F4697" s="42" t="s">
        <v>3944</v>
      </c>
      <c r="G4697" s="38">
        <v>8263000075</v>
      </c>
      <c r="H4697" s="40">
        <v>712736104</v>
      </c>
      <c r="I4697" s="3">
        <v>38849.5</v>
      </c>
      <c r="J4697" s="3"/>
      <c r="K4697" s="3">
        <v>6992.91</v>
      </c>
      <c r="L4697" s="3">
        <f t="shared" si="73"/>
        <v>45842.41</v>
      </c>
      <c r="M4697" s="41">
        <v>44659.729166666664</v>
      </c>
      <c r="N4697" s="39">
        <v>6870131639</v>
      </c>
      <c r="O4697" s="42" t="s">
        <v>315</v>
      </c>
      <c r="P4697" s="42" t="s">
        <v>14523</v>
      </c>
      <c r="Q4697" s="60">
        <v>44770</v>
      </c>
      <c r="R4697" s="42" t="s">
        <v>243</v>
      </c>
      <c r="S4697" s="68"/>
    </row>
    <row r="4698" spans="1:19" s="70" customFormat="1" ht="12.75" hidden="1" customHeight="1" x14ac:dyDescent="0.25">
      <c r="A4698" s="38" t="s">
        <v>1984</v>
      </c>
      <c r="B4698" s="42"/>
      <c r="C4698" s="42"/>
      <c r="D4698" s="38"/>
      <c r="E4698" s="38"/>
      <c r="F4698" s="139" t="s">
        <v>310</v>
      </c>
      <c r="G4698" s="38"/>
      <c r="H4698" s="40" t="s">
        <v>311</v>
      </c>
      <c r="I4698" s="3">
        <v>38549.120000000003</v>
      </c>
      <c r="J4698" s="3"/>
      <c r="K4698" s="3"/>
      <c r="L4698" s="3">
        <f t="shared" si="73"/>
        <v>38549.120000000003</v>
      </c>
      <c r="M4698" s="41">
        <v>44681</v>
      </c>
      <c r="N4698" s="39"/>
      <c r="O4698" s="42"/>
      <c r="P4698" s="42"/>
      <c r="Q4698" s="60"/>
      <c r="R4698" s="42" t="s">
        <v>243</v>
      </c>
      <c r="S4698" s="68"/>
    </row>
    <row r="4699" spans="1:19" s="70" customFormat="1" ht="12.75" customHeight="1" x14ac:dyDescent="0.2">
      <c r="A4699" s="38" t="s">
        <v>22190</v>
      </c>
      <c r="B4699" s="39" t="s">
        <v>22191</v>
      </c>
      <c r="C4699" s="39" t="s">
        <v>22192</v>
      </c>
      <c r="D4699" s="38">
        <v>408038</v>
      </c>
      <c r="E4699" s="38"/>
      <c r="F4699" s="39" t="s">
        <v>6647</v>
      </c>
      <c r="G4699" s="38">
        <v>8266020787</v>
      </c>
      <c r="H4699" s="40" t="s">
        <v>22193</v>
      </c>
      <c r="I4699" s="2">
        <v>38530.508474576272</v>
      </c>
      <c r="J4699" s="2"/>
      <c r="K4699" s="2">
        <v>6935.4915254237285</v>
      </c>
      <c r="L4699" s="3">
        <f t="shared" si="73"/>
        <v>45466</v>
      </c>
      <c r="M4699" s="41">
        <v>45346.729166666664</v>
      </c>
      <c r="N4699" s="39">
        <v>1246756378</v>
      </c>
      <c r="O4699" s="39" t="s">
        <v>18463</v>
      </c>
      <c r="P4699" s="40" t="s">
        <v>22194</v>
      </c>
      <c r="Q4699" s="41">
        <v>45395</v>
      </c>
      <c r="R4699" s="62" t="s">
        <v>29</v>
      </c>
      <c r="S4699" s="68"/>
    </row>
    <row r="4700" spans="1:19" s="70" customFormat="1" ht="12.75" hidden="1" customHeight="1" x14ac:dyDescent="0.25">
      <c r="A4700" s="38">
        <v>453</v>
      </c>
      <c r="B4700" s="39"/>
      <c r="C4700" s="39"/>
      <c r="D4700" s="38"/>
      <c r="E4700" s="38"/>
      <c r="F4700" s="139" t="s">
        <v>310</v>
      </c>
      <c r="G4700" s="53"/>
      <c r="H4700" s="54" t="s">
        <v>17356</v>
      </c>
      <c r="I4700" s="35">
        <v>38500</v>
      </c>
      <c r="J4700" s="1"/>
      <c r="K4700" s="1"/>
      <c r="L4700" s="3">
        <f t="shared" si="73"/>
        <v>38500</v>
      </c>
      <c r="M4700" s="63"/>
      <c r="N4700" s="56"/>
      <c r="O4700" s="1"/>
      <c r="P4700" s="1"/>
      <c r="Q4700" s="57"/>
      <c r="R4700" s="42" t="s">
        <v>8901</v>
      </c>
      <c r="S4700" s="68"/>
    </row>
    <row r="4701" spans="1:19" s="70" customFormat="1" ht="12.75" hidden="1" customHeight="1" x14ac:dyDescent="0.2">
      <c r="A4701" s="38" t="s">
        <v>1921</v>
      </c>
      <c r="B4701" s="39" t="s">
        <v>1922</v>
      </c>
      <c r="C4701" s="39" t="s">
        <v>1923</v>
      </c>
      <c r="D4701" s="38">
        <v>705083</v>
      </c>
      <c r="E4701" s="38"/>
      <c r="F4701" s="39" t="s">
        <v>1414</v>
      </c>
      <c r="G4701" s="38">
        <v>8263000084</v>
      </c>
      <c r="H4701" s="40" t="s">
        <v>1924</v>
      </c>
      <c r="I4701" s="2">
        <v>38335</v>
      </c>
      <c r="J4701" s="2"/>
      <c r="K4701" s="2">
        <v>0</v>
      </c>
      <c r="L4701" s="3">
        <f t="shared" si="73"/>
        <v>38335</v>
      </c>
      <c r="M4701" s="41">
        <v>44282.729166666664</v>
      </c>
      <c r="N4701" s="39">
        <v>3445002669</v>
      </c>
      <c r="O4701" s="39" t="s">
        <v>52</v>
      </c>
      <c r="P4701" s="40">
        <v>105194499869</v>
      </c>
      <c r="Q4701" s="41">
        <v>44336</v>
      </c>
      <c r="R4701" s="39" t="s">
        <v>54</v>
      </c>
      <c r="S4701" s="68"/>
    </row>
    <row r="4702" spans="1:19" s="70" customFormat="1" ht="12.75" hidden="1" customHeight="1" x14ac:dyDescent="0.2">
      <c r="A4702" s="38">
        <v>452</v>
      </c>
      <c r="B4702" s="39"/>
      <c r="C4702" s="39"/>
      <c r="D4702" s="38"/>
      <c r="E4702" s="38" t="s">
        <v>23092</v>
      </c>
      <c r="F4702" s="129" t="s">
        <v>19292</v>
      </c>
      <c r="G4702" s="38" t="s">
        <v>21458</v>
      </c>
      <c r="H4702" s="40" t="s">
        <v>19294</v>
      </c>
      <c r="I4702" s="2">
        <v>38291</v>
      </c>
      <c r="J4702" s="2"/>
      <c r="K4702" s="2">
        <v>0</v>
      </c>
      <c r="L4702" s="3">
        <f t="shared" si="73"/>
        <v>38291</v>
      </c>
      <c r="M4702" s="41">
        <v>45291</v>
      </c>
      <c r="N4702" s="39" t="s">
        <v>21458</v>
      </c>
      <c r="O4702" s="39" t="s">
        <v>8899</v>
      </c>
      <c r="P4702" s="40" t="s">
        <v>19295</v>
      </c>
      <c r="Q4702" s="41"/>
      <c r="R4702" s="42" t="s">
        <v>8901</v>
      </c>
      <c r="S4702" s="68"/>
    </row>
    <row r="4703" spans="1:19" s="70" customFormat="1" ht="12.75" hidden="1" customHeight="1" x14ac:dyDescent="0.2">
      <c r="A4703" s="38" t="s">
        <v>15928</v>
      </c>
      <c r="B4703" s="39" t="s">
        <v>15929</v>
      </c>
      <c r="C4703" s="39" t="s">
        <v>15930</v>
      </c>
      <c r="D4703" s="38">
        <v>808131</v>
      </c>
      <c r="E4703" s="38" t="s">
        <v>23092</v>
      </c>
      <c r="F4703" s="129" t="s">
        <v>1843</v>
      </c>
      <c r="G4703" s="38">
        <v>8268010059</v>
      </c>
      <c r="H4703" s="40" t="s">
        <v>15931</v>
      </c>
      <c r="I4703" s="2">
        <v>38172.500000000007</v>
      </c>
      <c r="J4703" s="2"/>
      <c r="K4703" s="2">
        <v>6871.0500000000011</v>
      </c>
      <c r="L4703" s="3">
        <f t="shared" si="73"/>
        <v>45043.55000000001</v>
      </c>
      <c r="M4703" s="41">
        <v>44855.729166666664</v>
      </c>
      <c r="N4703" s="39">
        <v>44250817</v>
      </c>
      <c r="O4703" s="39" t="s">
        <v>3282</v>
      </c>
      <c r="P4703" s="40" t="s">
        <v>15932</v>
      </c>
      <c r="Q4703" s="41">
        <v>44881</v>
      </c>
      <c r="R4703" s="42" t="s">
        <v>2417</v>
      </c>
      <c r="S4703" s="68"/>
    </row>
    <row r="4704" spans="1:19" s="70" customFormat="1" ht="12.75" hidden="1" customHeight="1" x14ac:dyDescent="0.2">
      <c r="A4704" s="38" t="s">
        <v>13825</v>
      </c>
      <c r="B4704" s="42" t="s">
        <v>13826</v>
      </c>
      <c r="C4704" s="42" t="s">
        <v>13827</v>
      </c>
      <c r="D4704" s="38">
        <v>300865</v>
      </c>
      <c r="E4704" s="38"/>
      <c r="F4704" s="42" t="s">
        <v>13828</v>
      </c>
      <c r="G4704" s="38">
        <v>8263000212</v>
      </c>
      <c r="H4704" s="40" t="s">
        <v>13829</v>
      </c>
      <c r="I4704" s="3">
        <v>37938.601694915262</v>
      </c>
      <c r="J4704" s="3"/>
      <c r="K4704" s="3">
        <v>6828.9483050847466</v>
      </c>
      <c r="L4704" s="3">
        <f t="shared" si="73"/>
        <v>44767.55000000001</v>
      </c>
      <c r="M4704" s="41">
        <v>44705.729166666664</v>
      </c>
      <c r="N4704" s="39">
        <v>6870088010</v>
      </c>
      <c r="O4704" s="42" t="s">
        <v>315</v>
      </c>
      <c r="P4704" s="42" t="s">
        <v>13830</v>
      </c>
      <c r="Q4704" s="60">
        <v>44744</v>
      </c>
      <c r="R4704" s="42" t="s">
        <v>243</v>
      </c>
      <c r="S4704" s="68"/>
    </row>
    <row r="4705" spans="1:19" s="70" customFormat="1" ht="12.75" customHeight="1" x14ac:dyDescent="0.2">
      <c r="A4705" s="38" t="s">
        <v>21699</v>
      </c>
      <c r="B4705" s="39" t="s">
        <v>21700</v>
      </c>
      <c r="C4705" s="39" t="s">
        <v>21701</v>
      </c>
      <c r="D4705" s="38">
        <v>507144</v>
      </c>
      <c r="E4705" s="38"/>
      <c r="F4705" s="39" t="s">
        <v>19473</v>
      </c>
      <c r="G4705" s="38">
        <v>8266019747</v>
      </c>
      <c r="H4705" s="40">
        <v>231010852</v>
      </c>
      <c r="I4705" s="2">
        <v>37829.661016949154</v>
      </c>
      <c r="J4705" s="2"/>
      <c r="K4705" s="2">
        <v>6809.3389830508477</v>
      </c>
      <c r="L4705" s="3">
        <f t="shared" si="73"/>
        <v>44639</v>
      </c>
      <c r="M4705" s="41">
        <v>45281.729166666664</v>
      </c>
      <c r="N4705" s="39">
        <v>1246672707</v>
      </c>
      <c r="O4705" s="39" t="s">
        <v>18463</v>
      </c>
      <c r="P4705" s="40">
        <v>402224621624</v>
      </c>
      <c r="Q4705" s="41">
        <v>45346</v>
      </c>
      <c r="R4705" s="62" t="s">
        <v>29</v>
      </c>
      <c r="S4705" s="68"/>
    </row>
    <row r="4706" spans="1:19" s="70" customFormat="1" ht="12.75" hidden="1" customHeight="1" x14ac:dyDescent="0.2">
      <c r="A4706" s="38" t="s">
        <v>21218</v>
      </c>
      <c r="B4706" s="39" t="s">
        <v>21219</v>
      </c>
      <c r="C4706" s="39" t="s">
        <v>21220</v>
      </c>
      <c r="D4706" s="38">
        <v>509330</v>
      </c>
      <c r="E4706" s="38"/>
      <c r="F4706" s="39" t="s">
        <v>17332</v>
      </c>
      <c r="G4706" s="38">
        <v>8266019849</v>
      </c>
      <c r="H4706" s="40" t="s">
        <v>21221</v>
      </c>
      <c r="I4706" s="2">
        <v>37700</v>
      </c>
      <c r="J4706" s="2"/>
      <c r="K4706" s="2">
        <v>6786</v>
      </c>
      <c r="L4706" s="3">
        <f t="shared" si="73"/>
        <v>44486</v>
      </c>
      <c r="M4706" s="41">
        <v>45178.729166666664</v>
      </c>
      <c r="N4706" s="39">
        <v>1246614594</v>
      </c>
      <c r="O4706" s="39" t="s">
        <v>18453</v>
      </c>
      <c r="P4706" s="40">
        <v>312120714542</v>
      </c>
      <c r="Q4706" s="41">
        <v>45274</v>
      </c>
      <c r="R4706" s="62" t="s">
        <v>21</v>
      </c>
      <c r="S4706" s="68"/>
    </row>
    <row r="4707" spans="1:19" s="70" customFormat="1" ht="12.75" hidden="1" customHeight="1" x14ac:dyDescent="0.2">
      <c r="A4707" s="38" t="s">
        <v>5845</v>
      </c>
      <c r="B4707" s="39" t="s">
        <v>5846</v>
      </c>
      <c r="C4707" s="39" t="s">
        <v>5847</v>
      </c>
      <c r="D4707" s="38">
        <v>401972</v>
      </c>
      <c r="E4707" s="38"/>
      <c r="F4707" s="39" t="s">
        <v>842</v>
      </c>
      <c r="G4707" s="38">
        <v>8263000049</v>
      </c>
      <c r="H4707" s="40" t="s">
        <v>5848</v>
      </c>
      <c r="I4707" s="2">
        <v>37650</v>
      </c>
      <c r="J4707" s="2">
        <v>0</v>
      </c>
      <c r="K4707" s="2">
        <v>6777</v>
      </c>
      <c r="L4707" s="3">
        <f t="shared" si="73"/>
        <v>44427</v>
      </c>
      <c r="M4707" s="41">
        <v>44379.729166666664</v>
      </c>
      <c r="N4707" s="39">
        <v>6870194638</v>
      </c>
      <c r="O4707" s="39" t="s">
        <v>52</v>
      </c>
      <c r="P4707" s="40" t="s">
        <v>5812</v>
      </c>
      <c r="Q4707" s="41">
        <v>44449</v>
      </c>
      <c r="R4707" s="39" t="s">
        <v>54</v>
      </c>
      <c r="S4707" s="68"/>
    </row>
    <row r="4708" spans="1:19" s="70" customFormat="1" ht="12.75" hidden="1" customHeight="1" x14ac:dyDescent="0.2">
      <c r="A4708" s="38" t="s">
        <v>16792</v>
      </c>
      <c r="B4708" s="39" t="s">
        <v>16793</v>
      </c>
      <c r="C4708" s="39" t="s">
        <v>16794</v>
      </c>
      <c r="D4708" s="38">
        <v>814805</v>
      </c>
      <c r="E4708" s="38"/>
      <c r="F4708" s="39" t="s">
        <v>111</v>
      </c>
      <c r="G4708" s="38">
        <v>8268009084</v>
      </c>
      <c r="H4708" s="40">
        <v>5431</v>
      </c>
      <c r="I4708" s="2">
        <v>37532.203389830509</v>
      </c>
      <c r="J4708" s="2"/>
      <c r="K4708" s="2">
        <v>6755.796610169491</v>
      </c>
      <c r="L4708" s="3">
        <f t="shared" si="73"/>
        <v>44288</v>
      </c>
      <c r="M4708" s="41">
        <v>44921.729166666664</v>
      </c>
      <c r="N4708" s="39">
        <v>44376818</v>
      </c>
      <c r="O4708" s="39" t="s">
        <v>3282</v>
      </c>
      <c r="P4708" s="40" t="s">
        <v>16795</v>
      </c>
      <c r="Q4708" s="41">
        <v>44929</v>
      </c>
      <c r="R4708" s="42" t="s">
        <v>2417</v>
      </c>
      <c r="S4708" s="68"/>
    </row>
    <row r="4709" spans="1:19" s="70" customFormat="1" ht="12.75" hidden="1" customHeight="1" x14ac:dyDescent="0.2">
      <c r="A4709" s="38" t="s">
        <v>13036</v>
      </c>
      <c r="B4709" s="42" t="s">
        <v>13037</v>
      </c>
      <c r="C4709" s="42" t="s">
        <v>13038</v>
      </c>
      <c r="D4709" s="38">
        <v>300286</v>
      </c>
      <c r="E4709" s="38"/>
      <c r="F4709" s="42" t="s">
        <v>3944</v>
      </c>
      <c r="G4709" s="38">
        <v>8263000075</v>
      </c>
      <c r="H4709" s="40">
        <v>712736023</v>
      </c>
      <c r="I4709" s="3">
        <v>37500</v>
      </c>
      <c r="J4709" s="3"/>
      <c r="K4709" s="3">
        <v>6750</v>
      </c>
      <c r="L4709" s="3">
        <f t="shared" si="73"/>
        <v>44250</v>
      </c>
      <c r="M4709" s="41">
        <v>44657.729166666664</v>
      </c>
      <c r="N4709" s="39">
        <v>6870034668</v>
      </c>
      <c r="O4709" s="42" t="s">
        <v>315</v>
      </c>
      <c r="P4709" s="42" t="s">
        <v>12993</v>
      </c>
      <c r="Q4709" s="60">
        <v>44686</v>
      </c>
      <c r="R4709" s="42" t="s">
        <v>243</v>
      </c>
      <c r="S4709" s="68"/>
    </row>
    <row r="4710" spans="1:19" s="70" customFormat="1" ht="12.75" hidden="1" customHeight="1" x14ac:dyDescent="0.2">
      <c r="A4710" s="38" t="s">
        <v>19275</v>
      </c>
      <c r="B4710" s="39" t="s">
        <v>19276</v>
      </c>
      <c r="C4710" s="39" t="s">
        <v>19277</v>
      </c>
      <c r="D4710" s="38">
        <v>817861</v>
      </c>
      <c r="E4710" s="38"/>
      <c r="F4710" s="39" t="s">
        <v>19278</v>
      </c>
      <c r="G4710" s="38">
        <v>8266017762</v>
      </c>
      <c r="H4710" s="40" t="s">
        <v>19279</v>
      </c>
      <c r="I4710" s="2">
        <v>37400</v>
      </c>
      <c r="J4710" s="2"/>
      <c r="K4710" s="2">
        <v>6732</v>
      </c>
      <c r="L4710" s="3">
        <f t="shared" si="73"/>
        <v>44132</v>
      </c>
      <c r="M4710" s="41">
        <v>45031.729166666664</v>
      </c>
      <c r="N4710" s="39">
        <v>1246367361</v>
      </c>
      <c r="O4710" s="39" t="s">
        <v>18453</v>
      </c>
      <c r="P4710" s="40" t="s">
        <v>19280</v>
      </c>
      <c r="Q4710" s="41">
        <v>45108</v>
      </c>
      <c r="R4710" s="62" t="s">
        <v>21</v>
      </c>
      <c r="S4710" s="68"/>
    </row>
    <row r="4711" spans="1:19" s="70" customFormat="1" ht="12.75" customHeight="1" x14ac:dyDescent="0.2">
      <c r="A4711" s="38" t="s">
        <v>19281</v>
      </c>
      <c r="B4711" s="39" t="s">
        <v>19282</v>
      </c>
      <c r="C4711" s="39" t="s">
        <v>19283</v>
      </c>
      <c r="D4711" s="38">
        <v>817861</v>
      </c>
      <c r="E4711" s="38"/>
      <c r="F4711" s="39" t="s">
        <v>19278</v>
      </c>
      <c r="G4711" s="38">
        <v>8266017761</v>
      </c>
      <c r="H4711" s="40" t="s">
        <v>19284</v>
      </c>
      <c r="I4711" s="2">
        <v>37400</v>
      </c>
      <c r="J4711" s="2"/>
      <c r="K4711" s="2">
        <v>6732</v>
      </c>
      <c r="L4711" s="3">
        <f t="shared" si="73"/>
        <v>44132</v>
      </c>
      <c r="M4711" s="41">
        <v>45031.729166666664</v>
      </c>
      <c r="N4711" s="39">
        <v>1246367362</v>
      </c>
      <c r="O4711" s="39" t="s">
        <v>18463</v>
      </c>
      <c r="P4711" s="40" t="s">
        <v>19280</v>
      </c>
      <c r="Q4711" s="41">
        <v>45108</v>
      </c>
      <c r="R4711" s="62" t="s">
        <v>29</v>
      </c>
      <c r="S4711" s="68"/>
    </row>
    <row r="4712" spans="1:19" s="70" customFormat="1" ht="12.75" hidden="1" customHeight="1" x14ac:dyDescent="0.2">
      <c r="A4712" s="38" t="s">
        <v>10469</v>
      </c>
      <c r="B4712" s="42" t="s">
        <v>10470</v>
      </c>
      <c r="C4712" s="42" t="s">
        <v>10471</v>
      </c>
      <c r="D4712" s="58">
        <v>600147</v>
      </c>
      <c r="E4712" s="58"/>
      <c r="F4712" s="39" t="s">
        <v>1224</v>
      </c>
      <c r="G4712" s="38">
        <v>8263000140</v>
      </c>
      <c r="H4712" s="40" t="s">
        <v>10472</v>
      </c>
      <c r="I4712" s="3">
        <v>37396.61</v>
      </c>
      <c r="J4712" s="3"/>
      <c r="K4712" s="3">
        <v>6731.39</v>
      </c>
      <c r="L4712" s="3">
        <f t="shared" si="73"/>
        <v>44128</v>
      </c>
      <c r="M4712" s="41">
        <v>44568.729166666664</v>
      </c>
      <c r="N4712" s="39">
        <v>6870371749</v>
      </c>
      <c r="O4712" s="42" t="s">
        <v>315</v>
      </c>
      <c r="P4712" s="42" t="s">
        <v>6630</v>
      </c>
      <c r="Q4712" s="60">
        <v>44439</v>
      </c>
      <c r="R4712" s="42" t="s">
        <v>243</v>
      </c>
      <c r="S4712" s="68"/>
    </row>
    <row r="4713" spans="1:19" s="70" customFormat="1" ht="12.75" hidden="1" customHeight="1" x14ac:dyDescent="0.2">
      <c r="A4713" s="38" t="s">
        <v>8657</v>
      </c>
      <c r="B4713" s="39" t="s">
        <v>8658</v>
      </c>
      <c r="C4713" s="39" t="s">
        <v>8659</v>
      </c>
      <c r="D4713" s="38">
        <v>819844</v>
      </c>
      <c r="E4713" s="38"/>
      <c r="F4713" s="39" t="s">
        <v>7634</v>
      </c>
      <c r="G4713" s="38">
        <v>8268007564</v>
      </c>
      <c r="H4713" s="40">
        <v>358</v>
      </c>
      <c r="I4713" s="2">
        <v>37153.389830508473</v>
      </c>
      <c r="J4713" s="2"/>
      <c r="K4713" s="2">
        <v>6687.6101694915251</v>
      </c>
      <c r="L4713" s="3">
        <f t="shared" si="73"/>
        <v>43841</v>
      </c>
      <c r="M4713" s="41">
        <v>44496.729166666664</v>
      </c>
      <c r="N4713" s="39">
        <v>44217486</v>
      </c>
      <c r="O4713" s="39" t="s">
        <v>3282</v>
      </c>
      <c r="P4713" s="40" t="s">
        <v>8660</v>
      </c>
      <c r="Q4713" s="41">
        <v>44540</v>
      </c>
      <c r="R4713" s="42" t="s">
        <v>2417</v>
      </c>
      <c r="S4713" s="68"/>
    </row>
    <row r="4714" spans="1:19" s="70" customFormat="1" ht="12.75" hidden="1" customHeight="1" x14ac:dyDescent="0.2">
      <c r="A4714" s="38" t="s">
        <v>13628</v>
      </c>
      <c r="B4714" s="39" t="s">
        <v>13629</v>
      </c>
      <c r="C4714" s="39" t="s">
        <v>13630</v>
      </c>
      <c r="D4714" s="38">
        <v>921813</v>
      </c>
      <c r="E4714" s="38" t="s">
        <v>23092</v>
      </c>
      <c r="F4714" s="129" t="s">
        <v>1977</v>
      </c>
      <c r="G4714" s="38">
        <v>8268008156</v>
      </c>
      <c r="H4714" s="40" t="s">
        <v>13631</v>
      </c>
      <c r="I4714" s="2">
        <v>37142.372881355936</v>
      </c>
      <c r="J4714" s="2"/>
      <c r="K4714" s="2">
        <v>6685.6271186440681</v>
      </c>
      <c r="L4714" s="3">
        <f t="shared" si="73"/>
        <v>43828</v>
      </c>
      <c r="M4714" s="41">
        <v>44682.729166666664</v>
      </c>
      <c r="N4714" s="39">
        <v>43944940</v>
      </c>
      <c r="O4714" s="39" t="s">
        <v>52</v>
      </c>
      <c r="P4714" s="40" t="s">
        <v>13632</v>
      </c>
      <c r="Q4714" s="41">
        <v>44720</v>
      </c>
      <c r="R4714" s="39" t="s">
        <v>54</v>
      </c>
      <c r="S4714" s="68"/>
    </row>
    <row r="4715" spans="1:19" s="70" customFormat="1" ht="12.75" customHeight="1" x14ac:dyDescent="0.2">
      <c r="A4715" s="38" t="s">
        <v>22280</v>
      </c>
      <c r="B4715" s="39"/>
      <c r="C4715" s="39"/>
      <c r="D4715" s="38">
        <v>137847</v>
      </c>
      <c r="E4715" s="38"/>
      <c r="F4715" s="39" t="s">
        <v>17353</v>
      </c>
      <c r="G4715" s="38">
        <v>8266020112</v>
      </c>
      <c r="H4715" s="40" t="s">
        <v>22281</v>
      </c>
      <c r="I4715" s="2">
        <v>37050</v>
      </c>
      <c r="J4715" s="2"/>
      <c r="K4715" s="2">
        <v>6669</v>
      </c>
      <c r="L4715" s="3">
        <f t="shared" si="73"/>
        <v>43719</v>
      </c>
      <c r="M4715" s="41">
        <v>45378</v>
      </c>
      <c r="N4715" s="39"/>
      <c r="O4715" s="39" t="s">
        <v>18463</v>
      </c>
      <c r="P4715" s="40"/>
      <c r="Q4715" s="41"/>
      <c r="R4715" s="62" t="s">
        <v>29</v>
      </c>
      <c r="S4715" s="68"/>
    </row>
    <row r="4716" spans="1:19" s="70" customFormat="1" ht="12.75" hidden="1" customHeight="1" x14ac:dyDescent="0.2">
      <c r="A4716" s="38" t="s">
        <v>8013</v>
      </c>
      <c r="B4716" s="39" t="s">
        <v>8014</v>
      </c>
      <c r="C4716" s="39" t="s">
        <v>8015</v>
      </c>
      <c r="D4716" s="38">
        <v>401972</v>
      </c>
      <c r="E4716" s="38"/>
      <c r="F4716" s="39" t="s">
        <v>842</v>
      </c>
      <c r="G4716" s="38">
        <v>8263000049</v>
      </c>
      <c r="H4716" s="40" t="s">
        <v>8016</v>
      </c>
      <c r="I4716" s="2">
        <v>37000</v>
      </c>
      <c r="J4716" s="2">
        <v>0</v>
      </c>
      <c r="K4716" s="2">
        <v>6660</v>
      </c>
      <c r="L4716" s="3">
        <f t="shared" si="73"/>
        <v>43660</v>
      </c>
      <c r="M4716" s="41">
        <v>44469.729166666664</v>
      </c>
      <c r="N4716" s="39">
        <v>6870286425</v>
      </c>
      <c r="O4716" s="39" t="s">
        <v>52</v>
      </c>
      <c r="P4716" s="40"/>
      <c r="Q4716" s="41"/>
      <c r="R4716" s="39" t="s">
        <v>54</v>
      </c>
      <c r="S4716" s="68"/>
    </row>
    <row r="4717" spans="1:19" s="70" customFormat="1" ht="12.75" hidden="1" customHeight="1" x14ac:dyDescent="0.2">
      <c r="A4717" s="38" t="s">
        <v>14119</v>
      </c>
      <c r="B4717" s="39" t="s">
        <v>14120</v>
      </c>
      <c r="C4717" s="39" t="s">
        <v>14121</v>
      </c>
      <c r="D4717" s="38">
        <v>821964</v>
      </c>
      <c r="E4717" s="38"/>
      <c r="F4717" s="39" t="s">
        <v>13460</v>
      </c>
      <c r="G4717" s="38">
        <v>8268008970</v>
      </c>
      <c r="H4717" s="40" t="s">
        <v>14122</v>
      </c>
      <c r="I4717" s="2">
        <v>36943.906779661018</v>
      </c>
      <c r="J4717" s="2"/>
      <c r="K4717" s="2">
        <v>6649.9032203389834</v>
      </c>
      <c r="L4717" s="3">
        <f t="shared" si="73"/>
        <v>43593.81</v>
      </c>
      <c r="M4717" s="41">
        <v>44727.729166666664</v>
      </c>
      <c r="N4717" s="39">
        <v>44030724</v>
      </c>
      <c r="O4717" s="39" t="s">
        <v>3282</v>
      </c>
      <c r="P4717" s="40" t="s">
        <v>14123</v>
      </c>
      <c r="Q4717" s="41">
        <v>44761</v>
      </c>
      <c r="R4717" s="42" t="s">
        <v>2417</v>
      </c>
      <c r="S4717" s="68"/>
    </row>
    <row r="4718" spans="1:19" s="70" customFormat="1" ht="12.75" hidden="1" customHeight="1" x14ac:dyDescent="0.25">
      <c r="A4718" s="38">
        <v>453</v>
      </c>
      <c r="B4718" s="39"/>
      <c r="C4718" s="39"/>
      <c r="D4718" s="38"/>
      <c r="E4718" s="38"/>
      <c r="F4718" s="139" t="s">
        <v>310</v>
      </c>
      <c r="G4718" s="53"/>
      <c r="H4718" s="54" t="s">
        <v>11192</v>
      </c>
      <c r="I4718" s="35">
        <v>36916</v>
      </c>
      <c r="J4718" s="1"/>
      <c r="K4718" s="1"/>
      <c r="L4718" s="3">
        <f t="shared" si="73"/>
        <v>36916</v>
      </c>
      <c r="M4718" s="63"/>
      <c r="N4718" s="56"/>
      <c r="O4718" s="1"/>
      <c r="P4718" s="1"/>
      <c r="Q4718" s="57"/>
      <c r="R4718" s="42" t="s">
        <v>8901</v>
      </c>
      <c r="S4718" s="68"/>
    </row>
    <row r="4719" spans="1:19" s="70" customFormat="1" ht="12.75" hidden="1" customHeight="1" x14ac:dyDescent="0.2">
      <c r="A4719" s="38" t="s">
        <v>1929</v>
      </c>
      <c r="B4719" s="39" t="s">
        <v>1930</v>
      </c>
      <c r="C4719" s="39" t="s">
        <v>1931</v>
      </c>
      <c r="D4719" s="38">
        <v>705083</v>
      </c>
      <c r="E4719" s="38"/>
      <c r="F4719" s="39" t="s">
        <v>1414</v>
      </c>
      <c r="G4719" s="38">
        <v>8263000084</v>
      </c>
      <c r="H4719" s="40" t="s">
        <v>1932</v>
      </c>
      <c r="I4719" s="2">
        <v>36750</v>
      </c>
      <c r="J4719" s="2"/>
      <c r="K4719" s="2">
        <v>0</v>
      </c>
      <c r="L4719" s="3">
        <f t="shared" si="73"/>
        <v>36750</v>
      </c>
      <c r="M4719" s="41">
        <v>44282.729166666664</v>
      </c>
      <c r="N4719" s="39">
        <v>3445002671</v>
      </c>
      <c r="O4719" s="39" t="s">
        <v>1933</v>
      </c>
      <c r="P4719" s="40">
        <v>105183671962</v>
      </c>
      <c r="Q4719" s="41">
        <v>44335</v>
      </c>
      <c r="R4719" s="39" t="s">
        <v>25</v>
      </c>
      <c r="S4719" s="68"/>
    </row>
    <row r="4720" spans="1:19" s="70" customFormat="1" ht="12.75" customHeight="1" x14ac:dyDescent="0.2">
      <c r="A4720" s="38" t="s">
        <v>20253</v>
      </c>
      <c r="B4720" s="39" t="s">
        <v>20254</v>
      </c>
      <c r="C4720" s="39" t="s">
        <v>20255</v>
      </c>
      <c r="D4720" s="38">
        <v>406424</v>
      </c>
      <c r="E4720" s="38"/>
      <c r="F4720" s="39" t="s">
        <v>3254</v>
      </c>
      <c r="G4720" s="38">
        <v>8266018988</v>
      </c>
      <c r="H4720" s="40" t="s">
        <v>20256</v>
      </c>
      <c r="I4720" s="2">
        <v>36735.593220338982</v>
      </c>
      <c r="J4720" s="2"/>
      <c r="K4720" s="2">
        <v>6612.4067796610161</v>
      </c>
      <c r="L4720" s="3">
        <f t="shared" si="73"/>
        <v>43348</v>
      </c>
      <c r="M4720" s="41">
        <v>45126.729166666664</v>
      </c>
      <c r="N4720" s="39">
        <v>1246480653</v>
      </c>
      <c r="O4720" s="39" t="s">
        <v>19303</v>
      </c>
      <c r="P4720" s="40" t="s">
        <v>20257</v>
      </c>
      <c r="Q4720" s="41">
        <v>45194</v>
      </c>
      <c r="R4720" s="62" t="s">
        <v>19</v>
      </c>
      <c r="S4720" s="68"/>
    </row>
    <row r="4721" spans="1:19" s="70" customFormat="1" ht="12.75" hidden="1" customHeight="1" x14ac:dyDescent="0.2">
      <c r="A4721" s="38" t="s">
        <v>4180</v>
      </c>
      <c r="B4721" s="39" t="s">
        <v>4181</v>
      </c>
      <c r="C4721" s="39" t="s">
        <v>4182</v>
      </c>
      <c r="D4721" s="38">
        <v>405596</v>
      </c>
      <c r="E4721" s="38"/>
      <c r="F4721" s="39" t="s">
        <v>3259</v>
      </c>
      <c r="G4721" s="38">
        <v>8263000119</v>
      </c>
      <c r="H4721" s="40" t="s">
        <v>4183</v>
      </c>
      <c r="I4721" s="2">
        <v>36700</v>
      </c>
      <c r="J4721" s="2">
        <v>43.31</v>
      </c>
      <c r="K4721" s="2">
        <v>6606</v>
      </c>
      <c r="L4721" s="3">
        <f t="shared" si="73"/>
        <v>43349.31</v>
      </c>
      <c r="M4721" s="41">
        <v>44376.729166666664</v>
      </c>
      <c r="N4721" s="39">
        <v>6870142865</v>
      </c>
      <c r="O4721" s="39" t="s">
        <v>52</v>
      </c>
      <c r="P4721" s="40" t="s">
        <v>4179</v>
      </c>
      <c r="Q4721" s="41">
        <v>44412</v>
      </c>
      <c r="R4721" s="39" t="s">
        <v>54</v>
      </c>
      <c r="S4721" s="68"/>
    </row>
    <row r="4722" spans="1:19" s="70" customFormat="1" ht="12.75" hidden="1" customHeight="1" x14ac:dyDescent="0.2">
      <c r="A4722" s="38" t="s">
        <v>10874</v>
      </c>
      <c r="B4722" s="39" t="s">
        <v>10875</v>
      </c>
      <c r="C4722" s="39" t="s">
        <v>10876</v>
      </c>
      <c r="D4722" s="38">
        <v>128494</v>
      </c>
      <c r="E4722" s="38"/>
      <c r="F4722" s="39" t="s">
        <v>7230</v>
      </c>
      <c r="G4722" s="38">
        <v>8266012838</v>
      </c>
      <c r="H4722" s="40" t="s">
        <v>10877</v>
      </c>
      <c r="I4722" s="2">
        <v>36691.525423728817</v>
      </c>
      <c r="J4722" s="2"/>
      <c r="K4722" s="2">
        <v>6604.4745762711873</v>
      </c>
      <c r="L4722" s="3">
        <f t="shared" si="73"/>
        <v>43296.000000000007</v>
      </c>
      <c r="M4722" s="41">
        <v>44585.729166666664</v>
      </c>
      <c r="N4722" s="39">
        <v>6870383712</v>
      </c>
      <c r="O4722" s="39" t="s">
        <v>52</v>
      </c>
      <c r="P4722" s="40" t="s">
        <v>10878</v>
      </c>
      <c r="Q4722" s="41">
        <v>44640</v>
      </c>
      <c r="R4722" s="39" t="s">
        <v>54</v>
      </c>
      <c r="S4722" s="68"/>
    </row>
    <row r="4723" spans="1:19" s="70" customFormat="1" ht="12.75" hidden="1" customHeight="1" x14ac:dyDescent="0.2">
      <c r="A4723" s="38" t="s">
        <v>21621</v>
      </c>
      <c r="B4723" s="39" t="s">
        <v>21622</v>
      </c>
      <c r="C4723" s="39" t="s">
        <v>21623</v>
      </c>
      <c r="D4723" s="38">
        <v>816655</v>
      </c>
      <c r="E4723" s="38"/>
      <c r="F4723" s="42" t="s">
        <v>782</v>
      </c>
      <c r="G4723" s="38">
        <v>8268013271</v>
      </c>
      <c r="H4723" s="40">
        <v>541</v>
      </c>
      <c r="I4723" s="2">
        <v>36680</v>
      </c>
      <c r="J4723" s="2"/>
      <c r="K4723" s="2">
        <v>6602.4</v>
      </c>
      <c r="L4723" s="3">
        <f t="shared" si="73"/>
        <v>43282.400000000001</v>
      </c>
      <c r="M4723" s="41">
        <v>45224.729166666664</v>
      </c>
      <c r="N4723" s="39">
        <v>160949447</v>
      </c>
      <c r="O4723" s="39" t="s">
        <v>3282</v>
      </c>
      <c r="P4723" s="40" t="s">
        <v>21624</v>
      </c>
      <c r="Q4723" s="41">
        <v>45310</v>
      </c>
      <c r="R4723" s="42" t="s">
        <v>2417</v>
      </c>
      <c r="S4723" s="68"/>
    </row>
    <row r="4724" spans="1:19" s="70" customFormat="1" ht="12.75" hidden="1" customHeight="1" x14ac:dyDescent="0.25">
      <c r="A4724" s="38">
        <v>453</v>
      </c>
      <c r="B4724" s="39"/>
      <c r="C4724" s="39"/>
      <c r="D4724" s="38"/>
      <c r="E4724" s="38"/>
      <c r="F4724" s="139" t="s">
        <v>310</v>
      </c>
      <c r="G4724" s="53"/>
      <c r="H4724" s="54" t="s">
        <v>18792</v>
      </c>
      <c r="I4724" s="35">
        <v>36481.75</v>
      </c>
      <c r="J4724" s="1"/>
      <c r="K4724" s="1"/>
      <c r="L4724" s="3">
        <f t="shared" si="73"/>
        <v>36481.75</v>
      </c>
      <c r="M4724" s="63"/>
      <c r="N4724" s="56"/>
      <c r="O4724" s="1"/>
      <c r="P4724" s="1"/>
      <c r="Q4724" s="57"/>
      <c r="R4724" s="42" t="s">
        <v>8901</v>
      </c>
      <c r="S4724" s="68"/>
    </row>
    <row r="4725" spans="1:19" s="70" customFormat="1" ht="12.75" hidden="1" customHeight="1" x14ac:dyDescent="0.2">
      <c r="A4725" s="38" t="s">
        <v>17405</v>
      </c>
      <c r="B4725" s="39" t="s">
        <v>17406</v>
      </c>
      <c r="C4725" s="39" t="s">
        <v>17407</v>
      </c>
      <c r="D4725" s="38">
        <v>124924</v>
      </c>
      <c r="E4725" s="38"/>
      <c r="F4725" s="39" t="s">
        <v>13405</v>
      </c>
      <c r="G4725" s="38">
        <v>8266016476</v>
      </c>
      <c r="H4725" s="40" t="s">
        <v>17408</v>
      </c>
      <c r="I4725" s="2">
        <v>36400</v>
      </c>
      <c r="J4725" s="2"/>
      <c r="K4725" s="2">
        <v>6552</v>
      </c>
      <c r="L4725" s="3">
        <f t="shared" si="73"/>
        <v>42952</v>
      </c>
      <c r="M4725" s="41">
        <v>44879.729166666664</v>
      </c>
      <c r="N4725" s="39">
        <v>6870359578</v>
      </c>
      <c r="O4725" s="39" t="s">
        <v>3282</v>
      </c>
      <c r="P4725" s="40" t="s">
        <v>17409</v>
      </c>
      <c r="Q4725" s="41">
        <v>44967</v>
      </c>
      <c r="R4725" s="42" t="s">
        <v>2417</v>
      </c>
      <c r="S4725" s="68"/>
    </row>
    <row r="4726" spans="1:19" s="70" customFormat="1" ht="12.75" hidden="1" customHeight="1" x14ac:dyDescent="0.2">
      <c r="A4726" s="38" t="s">
        <v>6167</v>
      </c>
      <c r="B4726" s="1"/>
      <c r="C4726" s="1"/>
      <c r="D4726" s="51"/>
      <c r="E4726" s="51"/>
      <c r="F4726" s="39" t="s">
        <v>6168</v>
      </c>
      <c r="G4726" s="53"/>
      <c r="H4726" s="54" t="s">
        <v>13793</v>
      </c>
      <c r="I4726" s="35">
        <v>36337.5</v>
      </c>
      <c r="J4726" s="1"/>
      <c r="K4726" s="1"/>
      <c r="L4726" s="3">
        <f t="shared" si="73"/>
        <v>36337.5</v>
      </c>
      <c r="M4726" s="63"/>
      <c r="N4726" s="56"/>
      <c r="O4726" s="1"/>
      <c r="P4726" s="1"/>
      <c r="Q4726" s="57"/>
      <c r="R4726" s="42" t="s">
        <v>2417</v>
      </c>
      <c r="S4726" s="68"/>
    </row>
    <row r="4727" spans="1:19" s="70" customFormat="1" ht="12.75" hidden="1" customHeight="1" x14ac:dyDescent="0.2">
      <c r="A4727" s="38">
        <v>283</v>
      </c>
      <c r="B4727" s="39" t="s">
        <v>22351</v>
      </c>
      <c r="C4727" s="39" t="s">
        <v>22352</v>
      </c>
      <c r="D4727" s="38">
        <v>823171</v>
      </c>
      <c r="E4727" s="38"/>
      <c r="F4727" s="39" t="s">
        <v>1640</v>
      </c>
      <c r="G4727" s="38">
        <v>8268014479</v>
      </c>
      <c r="H4727" s="40" t="s">
        <v>22353</v>
      </c>
      <c r="I4727" s="2">
        <v>36244.008474576272</v>
      </c>
      <c r="J4727" s="2"/>
      <c r="K4727" s="2">
        <v>6523.9215254237288</v>
      </c>
      <c r="L4727" s="3">
        <f t="shared" si="73"/>
        <v>42767.93</v>
      </c>
      <c r="M4727" s="41">
        <v>45367.729166666664</v>
      </c>
      <c r="N4727" s="39">
        <v>161182063</v>
      </c>
      <c r="O4727" s="39" t="s">
        <v>8899</v>
      </c>
      <c r="P4727" s="40" t="s">
        <v>22354</v>
      </c>
      <c r="Q4727" s="41">
        <v>45386</v>
      </c>
      <c r="R4727" s="42" t="s">
        <v>8901</v>
      </c>
      <c r="S4727" s="68"/>
    </row>
    <row r="4728" spans="1:19" s="70" customFormat="1" ht="12.75" hidden="1" customHeight="1" x14ac:dyDescent="0.2">
      <c r="A4728" s="38" t="s">
        <v>6233</v>
      </c>
      <c r="B4728" s="42" t="s">
        <v>6234</v>
      </c>
      <c r="C4728" s="42" t="s">
        <v>6235</v>
      </c>
      <c r="D4728" s="38">
        <v>510104</v>
      </c>
      <c r="E4728" s="38"/>
      <c r="F4728" s="42" t="s">
        <v>6236</v>
      </c>
      <c r="G4728" s="38">
        <v>8266012361</v>
      </c>
      <c r="H4728" s="40" t="s">
        <v>6237</v>
      </c>
      <c r="I4728" s="3">
        <v>36230</v>
      </c>
      <c r="J4728" s="3"/>
      <c r="K4728" s="3">
        <v>6521.4</v>
      </c>
      <c r="L4728" s="3">
        <f t="shared" si="73"/>
        <v>42751.4</v>
      </c>
      <c r="M4728" s="41">
        <v>44440.729166666664</v>
      </c>
      <c r="N4728" s="39">
        <v>6870222441</v>
      </c>
      <c r="O4728" s="42" t="s">
        <v>315</v>
      </c>
      <c r="P4728" s="42" t="s">
        <v>6238</v>
      </c>
      <c r="Q4728" s="60">
        <v>44478</v>
      </c>
      <c r="R4728" s="42" t="s">
        <v>243</v>
      </c>
      <c r="S4728" s="68"/>
    </row>
    <row r="4729" spans="1:19" s="70" customFormat="1" ht="12.75" hidden="1" customHeight="1" x14ac:dyDescent="0.2">
      <c r="A4729" s="38" t="s">
        <v>1958</v>
      </c>
      <c r="B4729" s="39" t="s">
        <v>1959</v>
      </c>
      <c r="C4729" s="39" t="s">
        <v>1960</v>
      </c>
      <c r="D4729" s="38">
        <v>705083</v>
      </c>
      <c r="E4729" s="38"/>
      <c r="F4729" s="39" t="s">
        <v>1414</v>
      </c>
      <c r="G4729" s="38">
        <v>8263000084</v>
      </c>
      <c r="H4729" s="40" t="s">
        <v>1961</v>
      </c>
      <c r="I4729" s="2">
        <v>36120</v>
      </c>
      <c r="J4729" s="2"/>
      <c r="K4729" s="2">
        <v>0</v>
      </c>
      <c r="L4729" s="3">
        <f t="shared" si="73"/>
        <v>36120</v>
      </c>
      <c r="M4729" s="41">
        <v>44282.729166666664</v>
      </c>
      <c r="N4729" s="39">
        <v>3445003197</v>
      </c>
      <c r="O4729" s="39" t="s">
        <v>52</v>
      </c>
      <c r="P4729" s="40">
        <v>105258947969</v>
      </c>
      <c r="Q4729" s="41">
        <v>44342</v>
      </c>
      <c r="R4729" s="39" t="s">
        <v>54</v>
      </c>
      <c r="S4729" s="68"/>
    </row>
    <row r="4730" spans="1:19" s="70" customFormat="1" ht="12.75" hidden="1" customHeight="1" x14ac:dyDescent="0.2">
      <c r="A4730" s="38">
        <v>375</v>
      </c>
      <c r="B4730" s="39" t="s">
        <v>18415</v>
      </c>
      <c r="C4730" s="39" t="s">
        <v>18416</v>
      </c>
      <c r="D4730" s="38">
        <v>108958</v>
      </c>
      <c r="E4730" s="38" t="s">
        <v>23092</v>
      </c>
      <c r="F4730" s="129" t="s">
        <v>18115</v>
      </c>
      <c r="G4730" s="38">
        <v>8266017485</v>
      </c>
      <c r="H4730" s="40" t="s">
        <v>18417</v>
      </c>
      <c r="I4730" s="2">
        <v>36000.000847457624</v>
      </c>
      <c r="J4730" s="2"/>
      <c r="K4730" s="2">
        <v>6480.0001525423722</v>
      </c>
      <c r="L4730" s="3">
        <f t="shared" si="73"/>
        <v>42480.000999999997</v>
      </c>
      <c r="M4730" s="41">
        <v>44968.729166666664</v>
      </c>
      <c r="N4730" s="39">
        <v>6870439372</v>
      </c>
      <c r="O4730" s="39" t="s">
        <v>8899</v>
      </c>
      <c r="P4730" s="40">
        <v>304051773971</v>
      </c>
      <c r="Q4730" s="41">
        <v>45023</v>
      </c>
      <c r="R4730" s="42" t="s">
        <v>8901</v>
      </c>
      <c r="S4730" s="68"/>
    </row>
    <row r="4731" spans="1:19" s="70" customFormat="1" ht="12.75" hidden="1" customHeight="1" x14ac:dyDescent="0.2">
      <c r="A4731" s="38" t="s">
        <v>8065</v>
      </c>
      <c r="B4731" s="39" t="s">
        <v>8066</v>
      </c>
      <c r="C4731" s="39" t="s">
        <v>8067</v>
      </c>
      <c r="D4731" s="38">
        <v>401972</v>
      </c>
      <c r="E4731" s="38"/>
      <c r="F4731" s="39" t="s">
        <v>842</v>
      </c>
      <c r="G4731" s="38">
        <v>8263000049</v>
      </c>
      <c r="H4731" s="40" t="s">
        <v>8068</v>
      </c>
      <c r="I4731" s="2">
        <v>36000</v>
      </c>
      <c r="J4731" s="2">
        <v>0</v>
      </c>
      <c r="K4731" s="2">
        <v>6480</v>
      </c>
      <c r="L4731" s="3">
        <f t="shared" si="73"/>
        <v>42480</v>
      </c>
      <c r="M4731" s="41">
        <v>44469.729166666664</v>
      </c>
      <c r="N4731" s="39">
        <v>6870263140</v>
      </c>
      <c r="O4731" s="39" t="s">
        <v>52</v>
      </c>
      <c r="P4731" s="40"/>
      <c r="Q4731" s="41"/>
      <c r="R4731" s="39" t="s">
        <v>54</v>
      </c>
      <c r="S4731" s="68"/>
    </row>
    <row r="4732" spans="1:19" s="70" customFormat="1" ht="12.75" hidden="1" customHeight="1" x14ac:dyDescent="0.2">
      <c r="A4732" s="38" t="s">
        <v>18895</v>
      </c>
      <c r="B4732" s="39" t="s">
        <v>18896</v>
      </c>
      <c r="C4732" s="39" t="s">
        <v>18897</v>
      </c>
      <c r="D4732" s="38">
        <v>501959</v>
      </c>
      <c r="E4732" s="38"/>
      <c r="F4732" s="39" t="s">
        <v>16317</v>
      </c>
      <c r="G4732" s="38">
        <v>8268010073</v>
      </c>
      <c r="H4732" s="40" t="s">
        <v>18898</v>
      </c>
      <c r="I4732" s="2">
        <v>36000</v>
      </c>
      <c r="J4732" s="2"/>
      <c r="K4732" s="2">
        <v>6480</v>
      </c>
      <c r="L4732" s="3">
        <f t="shared" si="73"/>
        <v>42480</v>
      </c>
      <c r="M4732" s="41">
        <v>45042.729166666664</v>
      </c>
      <c r="N4732" s="39">
        <v>160331273</v>
      </c>
      <c r="O4732" s="39" t="s">
        <v>52</v>
      </c>
      <c r="P4732" s="40" t="s">
        <v>18899</v>
      </c>
      <c r="Q4732" s="41">
        <v>45062</v>
      </c>
      <c r="R4732" s="39" t="s">
        <v>54</v>
      </c>
      <c r="S4732" s="68"/>
    </row>
    <row r="4733" spans="1:19" s="70" customFormat="1" ht="12.75" hidden="1" customHeight="1" x14ac:dyDescent="0.2">
      <c r="A4733" s="38">
        <v>253</v>
      </c>
      <c r="B4733" s="39" t="s">
        <v>19305</v>
      </c>
      <c r="C4733" s="39" t="s">
        <v>19306</v>
      </c>
      <c r="D4733" s="38">
        <v>501974</v>
      </c>
      <c r="E4733" s="38"/>
      <c r="F4733" s="39" t="s">
        <v>18123</v>
      </c>
      <c r="G4733" s="38">
        <v>8263000277</v>
      </c>
      <c r="H4733" s="40" t="s">
        <v>19307</v>
      </c>
      <c r="I4733" s="2">
        <v>36000</v>
      </c>
      <c r="J4733" s="2"/>
      <c r="K4733" s="2">
        <v>6480</v>
      </c>
      <c r="L4733" s="3">
        <f t="shared" si="73"/>
        <v>42480</v>
      </c>
      <c r="M4733" s="41">
        <v>45024.729166666664</v>
      </c>
      <c r="N4733" s="39">
        <v>1246379271</v>
      </c>
      <c r="O4733" s="39" t="s">
        <v>8899</v>
      </c>
      <c r="P4733" s="40" t="s">
        <v>19308</v>
      </c>
      <c r="Q4733" s="41">
        <v>45112</v>
      </c>
      <c r="R4733" s="42" t="s">
        <v>8901</v>
      </c>
      <c r="S4733" s="68"/>
    </row>
    <row r="4734" spans="1:19" s="70" customFormat="1" ht="12.75" hidden="1" customHeight="1" x14ac:dyDescent="0.2">
      <c r="A4734" s="38" t="s">
        <v>19776</v>
      </c>
      <c r="B4734" s="39" t="s">
        <v>19777</v>
      </c>
      <c r="C4734" s="39" t="s">
        <v>19778</v>
      </c>
      <c r="D4734" s="38">
        <v>400371</v>
      </c>
      <c r="E4734" s="38"/>
      <c r="F4734" s="39" t="s">
        <v>7339</v>
      </c>
      <c r="G4734" s="38">
        <v>8266018534</v>
      </c>
      <c r="H4734" s="40" t="s">
        <v>19779</v>
      </c>
      <c r="I4734" s="2">
        <v>36000</v>
      </c>
      <c r="J4734" s="2"/>
      <c r="K4734" s="2">
        <v>6480</v>
      </c>
      <c r="L4734" s="3">
        <f t="shared" si="73"/>
        <v>42480</v>
      </c>
      <c r="M4734" s="41">
        <v>45084.729166666664</v>
      </c>
      <c r="N4734" s="39">
        <v>1246426625</v>
      </c>
      <c r="O4734" s="39" t="s">
        <v>3282</v>
      </c>
      <c r="P4734" s="40" t="s">
        <v>19780</v>
      </c>
      <c r="Q4734" s="41">
        <v>45132</v>
      </c>
      <c r="R4734" s="42" t="s">
        <v>2417</v>
      </c>
      <c r="S4734" s="68"/>
    </row>
    <row r="4735" spans="1:19" s="70" customFormat="1" ht="12.75" hidden="1" customHeight="1" x14ac:dyDescent="0.2">
      <c r="A4735" s="38" t="s">
        <v>22117</v>
      </c>
      <c r="B4735" s="39" t="s">
        <v>22113</v>
      </c>
      <c r="C4735" s="39"/>
      <c r="D4735" s="38">
        <v>130312</v>
      </c>
      <c r="E4735" s="38"/>
      <c r="F4735" s="39" t="s">
        <v>12842</v>
      </c>
      <c r="G4735" s="38">
        <v>8266020974</v>
      </c>
      <c r="H4735" s="40" t="s">
        <v>22114</v>
      </c>
      <c r="I4735" s="2">
        <v>36000</v>
      </c>
      <c r="J4735" s="2"/>
      <c r="K4735" s="2">
        <v>6480</v>
      </c>
      <c r="L4735" s="3">
        <f t="shared" si="73"/>
        <v>42480</v>
      </c>
      <c r="M4735" s="41">
        <v>45359</v>
      </c>
      <c r="N4735" s="39"/>
      <c r="O4735" s="39" t="s">
        <v>18453</v>
      </c>
      <c r="P4735" s="40" t="s">
        <v>22116</v>
      </c>
      <c r="Q4735" s="41">
        <v>45428</v>
      </c>
      <c r="R4735" s="62" t="s">
        <v>21</v>
      </c>
      <c r="S4735" s="68"/>
    </row>
    <row r="4736" spans="1:19" s="70" customFormat="1" ht="12.75" hidden="1" customHeight="1" x14ac:dyDescent="0.2">
      <c r="A4736" s="38" t="s">
        <v>20219</v>
      </c>
      <c r="B4736" s="42" t="s">
        <v>20220</v>
      </c>
      <c r="C4736" s="42" t="s">
        <v>20221</v>
      </c>
      <c r="D4736" s="38">
        <v>822746</v>
      </c>
      <c r="E4736" s="38"/>
      <c r="F4736" s="42" t="s">
        <v>16624</v>
      </c>
      <c r="G4736" s="38">
        <v>8268012767</v>
      </c>
      <c r="H4736" s="40" t="s">
        <v>20222</v>
      </c>
      <c r="I4736" s="3">
        <v>35941.525423728817</v>
      </c>
      <c r="J4736" s="3"/>
      <c r="K4736" s="3">
        <v>6469.4745762711873</v>
      </c>
      <c r="L4736" s="3">
        <f t="shared" si="73"/>
        <v>42411.000000000007</v>
      </c>
      <c r="M4736" s="41">
        <v>45126.729166666664</v>
      </c>
      <c r="N4736" s="39">
        <v>160592172</v>
      </c>
      <c r="O4736" s="42" t="s">
        <v>315</v>
      </c>
      <c r="P4736" s="42">
        <v>308213154365</v>
      </c>
      <c r="Q4736" s="60">
        <v>45161</v>
      </c>
      <c r="R4736" s="42" t="s">
        <v>243</v>
      </c>
      <c r="S4736" s="68"/>
    </row>
    <row r="4737" spans="1:19" s="70" customFormat="1" ht="12.75" hidden="1" customHeight="1" x14ac:dyDescent="0.2">
      <c r="A4737" s="38">
        <v>324</v>
      </c>
      <c r="B4737" s="39" t="s">
        <v>18089</v>
      </c>
      <c r="C4737" s="39" t="s">
        <v>18090</v>
      </c>
      <c r="D4737" s="38">
        <v>120191</v>
      </c>
      <c r="E4737" s="38"/>
      <c r="F4737" s="39" t="s">
        <v>13051</v>
      </c>
      <c r="G4737" s="38">
        <v>8266017686</v>
      </c>
      <c r="H4737" s="40" t="s">
        <v>18091</v>
      </c>
      <c r="I4737" s="2">
        <v>35820</v>
      </c>
      <c r="J4737" s="2"/>
      <c r="K4737" s="2">
        <v>6447.5999999999995</v>
      </c>
      <c r="L4737" s="3">
        <f t="shared" si="73"/>
        <v>42267.6</v>
      </c>
      <c r="M4737" s="41">
        <v>44944.729166666664</v>
      </c>
      <c r="N4737" s="39">
        <v>6870414894</v>
      </c>
      <c r="O4737" s="39" t="s">
        <v>8899</v>
      </c>
      <c r="P4737" s="40" t="s">
        <v>18092</v>
      </c>
      <c r="Q4737" s="41">
        <v>45004</v>
      </c>
      <c r="R4737" s="42" t="s">
        <v>8901</v>
      </c>
      <c r="S4737" s="68"/>
    </row>
    <row r="4738" spans="1:19" s="70" customFormat="1" ht="12.75" hidden="1" customHeight="1" x14ac:dyDescent="0.2">
      <c r="A4738" s="38" t="s">
        <v>14397</v>
      </c>
      <c r="B4738" s="42" t="s">
        <v>14398</v>
      </c>
      <c r="C4738" s="42" t="s">
        <v>14399</v>
      </c>
      <c r="D4738" s="38">
        <v>128604</v>
      </c>
      <c r="E4738" s="38"/>
      <c r="F4738" s="42" t="s">
        <v>4716</v>
      </c>
      <c r="G4738" s="38">
        <v>8266015356</v>
      </c>
      <c r="H4738" s="40" t="s">
        <v>14400</v>
      </c>
      <c r="I4738" s="3">
        <v>35800.847457627118</v>
      </c>
      <c r="J4738" s="3"/>
      <c r="K4738" s="3">
        <v>6444.1525423728808</v>
      </c>
      <c r="L4738" s="3">
        <f t="shared" si="73"/>
        <v>42245</v>
      </c>
      <c r="M4738" s="41">
        <v>44750.729166666664</v>
      </c>
      <c r="N4738" s="39">
        <v>6870124697</v>
      </c>
      <c r="O4738" s="42" t="s">
        <v>315</v>
      </c>
      <c r="P4738" s="42" t="s">
        <v>14401</v>
      </c>
      <c r="Q4738" s="60">
        <v>44778</v>
      </c>
      <c r="R4738" s="42" t="s">
        <v>243</v>
      </c>
      <c r="S4738" s="68"/>
    </row>
    <row r="4739" spans="1:19" s="70" customFormat="1" ht="12.75" hidden="1" customHeight="1" x14ac:dyDescent="0.2">
      <c r="A4739" s="38" t="s">
        <v>9738</v>
      </c>
      <c r="B4739" s="39" t="s">
        <v>9739</v>
      </c>
      <c r="C4739" s="39" t="s">
        <v>9740</v>
      </c>
      <c r="D4739" s="38">
        <v>814805</v>
      </c>
      <c r="E4739" s="38"/>
      <c r="F4739" s="39" t="s">
        <v>111</v>
      </c>
      <c r="G4739" s="38">
        <v>8268005707</v>
      </c>
      <c r="H4739" s="40">
        <v>4061</v>
      </c>
      <c r="I4739" s="2">
        <v>35722.881355932208</v>
      </c>
      <c r="J4739" s="2"/>
      <c r="K4739" s="2">
        <v>6430.1186440677975</v>
      </c>
      <c r="L4739" s="3">
        <f t="shared" si="73"/>
        <v>42153.000000000007</v>
      </c>
      <c r="M4739" s="41">
        <v>44558.729166666664</v>
      </c>
      <c r="N4739" s="39">
        <v>44277870</v>
      </c>
      <c r="O4739" s="39" t="s">
        <v>52</v>
      </c>
      <c r="P4739" s="40" t="s">
        <v>9647</v>
      </c>
      <c r="Q4739" s="41">
        <v>44572</v>
      </c>
      <c r="R4739" s="39" t="s">
        <v>54</v>
      </c>
      <c r="S4739" s="68"/>
    </row>
    <row r="4740" spans="1:19" s="70" customFormat="1" ht="12.75" hidden="1" customHeight="1" x14ac:dyDescent="0.2">
      <c r="A4740" s="38" t="s">
        <v>1909</v>
      </c>
      <c r="B4740" s="39" t="s">
        <v>1910</v>
      </c>
      <c r="C4740" s="39" t="s">
        <v>1911</v>
      </c>
      <c r="D4740" s="38">
        <v>705083</v>
      </c>
      <c r="E4740" s="38"/>
      <c r="F4740" s="39" t="s">
        <v>1414</v>
      </c>
      <c r="G4740" s="38">
        <v>8263000084</v>
      </c>
      <c r="H4740" s="40" t="s">
        <v>1912</v>
      </c>
      <c r="I4740" s="2">
        <v>35532</v>
      </c>
      <c r="J4740" s="2"/>
      <c r="K4740" s="2">
        <v>0</v>
      </c>
      <c r="L4740" s="3">
        <f t="shared" si="73"/>
        <v>35532</v>
      </c>
      <c r="M4740" s="41">
        <v>44282.729166666664</v>
      </c>
      <c r="N4740" s="39">
        <v>3445002893</v>
      </c>
      <c r="O4740" s="39" t="s">
        <v>52</v>
      </c>
      <c r="P4740" s="40">
        <v>105205603589</v>
      </c>
      <c r="Q4740" s="41">
        <v>44337</v>
      </c>
      <c r="R4740" s="39" t="s">
        <v>54</v>
      </c>
      <c r="S4740" s="68"/>
    </row>
    <row r="4741" spans="1:19" s="70" customFormat="1" ht="12.75" hidden="1" customHeight="1" x14ac:dyDescent="0.2">
      <c r="A4741" s="38" t="s">
        <v>1837</v>
      </c>
      <c r="B4741" s="39" t="s">
        <v>1838</v>
      </c>
      <c r="C4741" s="39" t="s">
        <v>1839</v>
      </c>
      <c r="D4741" s="38">
        <v>814805</v>
      </c>
      <c r="E4741" s="38"/>
      <c r="F4741" s="39" t="s">
        <v>111</v>
      </c>
      <c r="G4741" s="38">
        <v>8268005707</v>
      </c>
      <c r="H4741" s="40">
        <v>3133</v>
      </c>
      <c r="I4741" s="2">
        <v>35459.322033898308</v>
      </c>
      <c r="J4741" s="2"/>
      <c r="K4741" s="2">
        <v>6382.6779661016953</v>
      </c>
      <c r="L4741" s="3">
        <f t="shared" si="73"/>
        <v>41842</v>
      </c>
      <c r="M4741" s="41">
        <v>44316.729166666664</v>
      </c>
      <c r="N4741" s="39">
        <v>43873731</v>
      </c>
      <c r="O4741" s="39" t="s">
        <v>52</v>
      </c>
      <c r="P4741" s="40"/>
      <c r="Q4741" s="41"/>
      <c r="R4741" s="39" t="s">
        <v>54</v>
      </c>
      <c r="S4741" s="68"/>
    </row>
    <row r="4742" spans="1:19" s="70" customFormat="1" ht="12.75" hidden="1" customHeight="1" x14ac:dyDescent="0.2">
      <c r="A4742" s="38" t="s">
        <v>10257</v>
      </c>
      <c r="B4742" s="39" t="s">
        <v>10258</v>
      </c>
      <c r="C4742" s="39" t="s">
        <v>10259</v>
      </c>
      <c r="D4742" s="38">
        <v>401972</v>
      </c>
      <c r="E4742" s="38"/>
      <c r="F4742" s="39" t="s">
        <v>842</v>
      </c>
      <c r="G4742" s="38">
        <v>8263000049</v>
      </c>
      <c r="H4742" s="40" t="s">
        <v>10260</v>
      </c>
      <c r="I4742" s="2">
        <v>35440</v>
      </c>
      <c r="J4742" s="2">
        <v>0</v>
      </c>
      <c r="K4742" s="2">
        <v>6379.2</v>
      </c>
      <c r="L4742" s="3">
        <f t="shared" ref="L4742:L4805" si="74">SUM(I4742:K4742)</f>
        <v>41819.199999999997</v>
      </c>
      <c r="M4742" s="41">
        <v>44551.729166666664</v>
      </c>
      <c r="N4742" s="39">
        <v>6870366656</v>
      </c>
      <c r="O4742" s="39" t="s">
        <v>52</v>
      </c>
      <c r="P4742" s="40"/>
      <c r="Q4742" s="41"/>
      <c r="R4742" s="39" t="s">
        <v>54</v>
      </c>
      <c r="S4742" s="68"/>
    </row>
    <row r="4743" spans="1:19" s="70" customFormat="1" ht="12.75" customHeight="1" x14ac:dyDescent="0.2">
      <c r="A4743" s="38" t="s">
        <v>21929</v>
      </c>
      <c r="B4743" s="39" t="s">
        <v>21930</v>
      </c>
      <c r="C4743" s="39" t="s">
        <v>21931</v>
      </c>
      <c r="D4743" s="38">
        <v>816273</v>
      </c>
      <c r="E4743" s="38"/>
      <c r="F4743" s="39" t="s">
        <v>51</v>
      </c>
      <c r="G4743" s="38">
        <v>8268013815</v>
      </c>
      <c r="H4743" s="40">
        <v>273</v>
      </c>
      <c r="I4743" s="2">
        <v>35401.694915254237</v>
      </c>
      <c r="J4743" s="2"/>
      <c r="K4743" s="2">
        <v>6372.3050847457625</v>
      </c>
      <c r="L4743" s="3">
        <f t="shared" si="74"/>
        <v>41774</v>
      </c>
      <c r="M4743" s="41">
        <v>45320.729166666664</v>
      </c>
      <c r="N4743" s="39">
        <v>161037535</v>
      </c>
      <c r="O4743" s="39" t="s">
        <v>18463</v>
      </c>
      <c r="P4743" s="40" t="s">
        <v>21928</v>
      </c>
      <c r="Q4743" s="41">
        <v>45339</v>
      </c>
      <c r="R4743" s="62" t="s">
        <v>29</v>
      </c>
      <c r="S4743" s="68"/>
    </row>
    <row r="4744" spans="1:19" s="70" customFormat="1" ht="12.75" hidden="1" customHeight="1" x14ac:dyDescent="0.2">
      <c r="A4744" s="38" t="s">
        <v>15888</v>
      </c>
      <c r="B4744" s="39" t="s">
        <v>15889</v>
      </c>
      <c r="C4744" s="39" t="s">
        <v>15890</v>
      </c>
      <c r="D4744" s="38">
        <v>821582</v>
      </c>
      <c r="E4744" s="38"/>
      <c r="F4744" s="39" t="s">
        <v>14579</v>
      </c>
      <c r="G4744" s="38">
        <v>8268009666</v>
      </c>
      <c r="H4744" s="40" t="s">
        <v>15891</v>
      </c>
      <c r="I4744" s="2">
        <v>35250</v>
      </c>
      <c r="J4744" s="2"/>
      <c r="K4744" s="2">
        <v>6345</v>
      </c>
      <c r="L4744" s="3">
        <f t="shared" si="74"/>
        <v>41595</v>
      </c>
      <c r="M4744" s="41">
        <v>44805.729166666664</v>
      </c>
      <c r="N4744" s="39">
        <v>44240385</v>
      </c>
      <c r="O4744" s="39" t="s">
        <v>52</v>
      </c>
      <c r="P4744" s="40">
        <v>211029752422</v>
      </c>
      <c r="Q4744" s="41">
        <v>44870</v>
      </c>
      <c r="R4744" s="39" t="s">
        <v>54</v>
      </c>
      <c r="S4744" s="68"/>
    </row>
    <row r="4745" spans="1:19" s="70" customFormat="1" ht="12.75" hidden="1" customHeight="1" x14ac:dyDescent="0.2">
      <c r="A4745" s="38" t="s">
        <v>13431</v>
      </c>
      <c r="B4745" s="39" t="s">
        <v>13432</v>
      </c>
      <c r="C4745" s="39" t="s">
        <v>13433</v>
      </c>
      <c r="D4745" s="38">
        <v>123365</v>
      </c>
      <c r="E4745" s="38"/>
      <c r="F4745" s="39" t="s">
        <v>10436</v>
      </c>
      <c r="G4745" s="38">
        <v>8266013840</v>
      </c>
      <c r="H4745" s="40">
        <v>230806734</v>
      </c>
      <c r="I4745" s="2">
        <v>35125.423728813563</v>
      </c>
      <c r="J4745" s="2"/>
      <c r="K4745" s="2">
        <v>6322.5762711864409</v>
      </c>
      <c r="L4745" s="3">
        <f t="shared" si="74"/>
        <v>41448</v>
      </c>
      <c r="M4745" s="41">
        <v>44680.729166666664</v>
      </c>
      <c r="N4745" s="39">
        <v>6870060110</v>
      </c>
      <c r="O4745" s="39" t="s">
        <v>3282</v>
      </c>
      <c r="P4745" s="40">
        <v>206281431675</v>
      </c>
      <c r="Q4745" s="41">
        <v>44741</v>
      </c>
      <c r="R4745" s="42" t="s">
        <v>2417</v>
      </c>
      <c r="S4745" s="68"/>
    </row>
    <row r="4746" spans="1:19" s="70" customFormat="1" ht="12.75" hidden="1" customHeight="1" x14ac:dyDescent="0.2">
      <c r="A4746" s="38" t="s">
        <v>8061</v>
      </c>
      <c r="B4746" s="39" t="s">
        <v>8062</v>
      </c>
      <c r="C4746" s="39" t="s">
        <v>8063</v>
      </c>
      <c r="D4746" s="38">
        <v>401972</v>
      </c>
      <c r="E4746" s="38"/>
      <c r="F4746" s="39" t="s">
        <v>842</v>
      </c>
      <c r="G4746" s="38">
        <v>8263000049</v>
      </c>
      <c r="H4746" s="40" t="s">
        <v>8064</v>
      </c>
      <c r="I4746" s="2">
        <v>35000</v>
      </c>
      <c r="J4746" s="2">
        <v>0</v>
      </c>
      <c r="K4746" s="2">
        <v>6300</v>
      </c>
      <c r="L4746" s="3">
        <f t="shared" si="74"/>
        <v>41300</v>
      </c>
      <c r="M4746" s="41">
        <v>44469.729166666664</v>
      </c>
      <c r="N4746" s="39">
        <v>6870263096</v>
      </c>
      <c r="O4746" s="39" t="s">
        <v>52</v>
      </c>
      <c r="P4746" s="40"/>
      <c r="Q4746" s="41"/>
      <c r="R4746" s="39" t="s">
        <v>54</v>
      </c>
      <c r="S4746" s="68"/>
    </row>
    <row r="4747" spans="1:19" s="70" customFormat="1" ht="12.75" hidden="1" customHeight="1" x14ac:dyDescent="0.2">
      <c r="A4747" s="38" t="s">
        <v>12851</v>
      </c>
      <c r="B4747" s="39" t="s">
        <v>12852</v>
      </c>
      <c r="C4747" s="39" t="s">
        <v>12853</v>
      </c>
      <c r="D4747" s="38">
        <v>122835</v>
      </c>
      <c r="E4747" s="38"/>
      <c r="F4747" s="39" t="s">
        <v>12848</v>
      </c>
      <c r="G4747" s="38">
        <v>8266013567</v>
      </c>
      <c r="H4747" s="40" t="s">
        <v>12854</v>
      </c>
      <c r="I4747" s="2">
        <v>35000</v>
      </c>
      <c r="J4747" s="2"/>
      <c r="K4747" s="2">
        <v>6300</v>
      </c>
      <c r="L4747" s="3">
        <f t="shared" si="74"/>
        <v>41300</v>
      </c>
      <c r="M4747" s="41">
        <v>44656.729166666664</v>
      </c>
      <c r="N4747" s="39">
        <v>6870029721</v>
      </c>
      <c r="O4747" s="39" t="s">
        <v>3282</v>
      </c>
      <c r="P4747" s="40" t="s">
        <v>12855</v>
      </c>
      <c r="Q4747" s="41">
        <v>44693</v>
      </c>
      <c r="R4747" s="42" t="s">
        <v>2417</v>
      </c>
      <c r="S4747" s="68"/>
    </row>
    <row r="4748" spans="1:19" s="70" customFormat="1" ht="12.75" hidden="1" customHeight="1" x14ac:dyDescent="0.2">
      <c r="A4748" s="38" t="s">
        <v>15727</v>
      </c>
      <c r="B4748" s="39" t="s">
        <v>15728</v>
      </c>
      <c r="C4748" s="39"/>
      <c r="D4748" s="38">
        <v>811923</v>
      </c>
      <c r="E4748" s="38"/>
      <c r="F4748" s="39" t="s">
        <v>13858</v>
      </c>
      <c r="G4748" s="38">
        <v>8268009919</v>
      </c>
      <c r="H4748" s="40" t="s">
        <v>15729</v>
      </c>
      <c r="I4748" s="5">
        <v>34903</v>
      </c>
      <c r="J4748" s="2"/>
      <c r="K4748" s="2">
        <v>6282.54</v>
      </c>
      <c r="L4748" s="3">
        <f t="shared" si="74"/>
        <v>41185.54</v>
      </c>
      <c r="M4748" s="41">
        <v>44755</v>
      </c>
      <c r="N4748" s="39"/>
      <c r="O4748" s="39" t="s">
        <v>52</v>
      </c>
      <c r="P4748" s="40"/>
      <c r="Q4748" s="41"/>
      <c r="R4748" s="39" t="s">
        <v>54</v>
      </c>
      <c r="S4748" s="68"/>
    </row>
    <row r="4749" spans="1:19" s="70" customFormat="1" ht="12.75" hidden="1" customHeight="1" x14ac:dyDescent="0.2">
      <c r="A4749" s="38">
        <v>315</v>
      </c>
      <c r="B4749" s="39" t="s">
        <v>10346</v>
      </c>
      <c r="C4749" s="39" t="s">
        <v>10347</v>
      </c>
      <c r="D4749" s="38">
        <v>809819</v>
      </c>
      <c r="E4749" s="38" t="s">
        <v>23092</v>
      </c>
      <c r="F4749" s="129" t="s">
        <v>1693</v>
      </c>
      <c r="G4749" s="38">
        <v>8268007176</v>
      </c>
      <c r="H4749" s="40" t="s">
        <v>10348</v>
      </c>
      <c r="I4749" s="2">
        <v>34871.19</v>
      </c>
      <c r="J4749" s="2"/>
      <c r="K4749" s="2">
        <v>6276.8141999999998</v>
      </c>
      <c r="L4749" s="3">
        <f t="shared" si="74"/>
        <v>41148.004200000003</v>
      </c>
      <c r="M4749" s="41">
        <v>44494.729166666664</v>
      </c>
      <c r="N4749" s="39">
        <v>44349318</v>
      </c>
      <c r="O4749" s="39" t="s">
        <v>8899</v>
      </c>
      <c r="P4749" s="40">
        <v>202173546715</v>
      </c>
      <c r="Q4749" s="41">
        <v>44610</v>
      </c>
      <c r="R4749" s="42" t="s">
        <v>8901</v>
      </c>
      <c r="S4749" s="68"/>
    </row>
    <row r="4750" spans="1:19" s="70" customFormat="1" ht="12.75" hidden="1" customHeight="1" x14ac:dyDescent="0.2">
      <c r="A4750" s="38" t="s">
        <v>11896</v>
      </c>
      <c r="B4750" s="39" t="s">
        <v>11897</v>
      </c>
      <c r="C4750" s="39" t="s">
        <v>11898</v>
      </c>
      <c r="D4750" s="38">
        <v>123365</v>
      </c>
      <c r="E4750" s="38"/>
      <c r="F4750" s="39" t="s">
        <v>11504</v>
      </c>
      <c r="G4750" s="38">
        <v>8266013840</v>
      </c>
      <c r="H4750" s="40">
        <v>220156332</v>
      </c>
      <c r="I4750" s="2">
        <v>34702.542372881355</v>
      </c>
      <c r="J4750" s="2"/>
      <c r="K4750" s="2">
        <v>6246.4576271186434</v>
      </c>
      <c r="L4750" s="3">
        <f t="shared" si="74"/>
        <v>40949</v>
      </c>
      <c r="M4750" s="41">
        <v>44622.729166666664</v>
      </c>
      <c r="N4750" s="39">
        <v>6870437763</v>
      </c>
      <c r="O4750" s="39" t="s">
        <v>3282</v>
      </c>
      <c r="P4750" s="40">
        <v>204269367546</v>
      </c>
      <c r="Q4750" s="41">
        <v>44678</v>
      </c>
      <c r="R4750" s="42" t="s">
        <v>2417</v>
      </c>
      <c r="S4750" s="68"/>
    </row>
    <row r="4751" spans="1:19" s="70" customFormat="1" ht="12.75" hidden="1" customHeight="1" x14ac:dyDescent="0.2">
      <c r="A4751" s="38" t="s">
        <v>2449</v>
      </c>
      <c r="B4751" s="39" t="s">
        <v>2450</v>
      </c>
      <c r="C4751" s="39" t="s">
        <v>2451</v>
      </c>
      <c r="D4751" s="38">
        <v>401972</v>
      </c>
      <c r="E4751" s="38"/>
      <c r="F4751" s="39" t="s">
        <v>842</v>
      </c>
      <c r="G4751" s="38">
        <v>8263000049</v>
      </c>
      <c r="H4751" s="40" t="s">
        <v>2452</v>
      </c>
      <c r="I4751" s="2">
        <v>34440</v>
      </c>
      <c r="J4751" s="2">
        <v>40.639199999999995</v>
      </c>
      <c r="K4751" s="2">
        <v>6199.2</v>
      </c>
      <c r="L4751" s="3">
        <f t="shared" si="74"/>
        <v>40679.839199999995</v>
      </c>
      <c r="M4751" s="41">
        <v>44305.729166666664</v>
      </c>
      <c r="N4751" s="39">
        <v>6870081114</v>
      </c>
      <c r="O4751" s="39" t="s">
        <v>52</v>
      </c>
      <c r="P4751" s="40" t="s">
        <v>2448</v>
      </c>
      <c r="Q4751" s="41">
        <v>44362</v>
      </c>
      <c r="R4751" s="39" t="s">
        <v>54</v>
      </c>
      <c r="S4751" s="68"/>
    </row>
    <row r="4752" spans="1:19" s="70" customFormat="1" ht="12.75" hidden="1" customHeight="1" x14ac:dyDescent="0.2">
      <c r="A4752" s="38" t="s">
        <v>21045</v>
      </c>
      <c r="B4752" s="39" t="s">
        <v>21046</v>
      </c>
      <c r="C4752" s="39" t="s">
        <v>21047</v>
      </c>
      <c r="D4752" s="38">
        <v>105903</v>
      </c>
      <c r="E4752" s="38"/>
      <c r="F4752" s="39" t="s">
        <v>6269</v>
      </c>
      <c r="G4752" s="38">
        <v>8266019514</v>
      </c>
      <c r="H4752" s="40" t="s">
        <v>21048</v>
      </c>
      <c r="I4752" s="2">
        <v>34350</v>
      </c>
      <c r="J4752" s="2"/>
      <c r="K4752" s="2">
        <v>6183</v>
      </c>
      <c r="L4752" s="3">
        <f t="shared" si="74"/>
        <v>40533</v>
      </c>
      <c r="M4752" s="41">
        <v>45206.729166666664</v>
      </c>
      <c r="N4752" s="39">
        <v>1246591891</v>
      </c>
      <c r="O4752" s="39" t="s">
        <v>18453</v>
      </c>
      <c r="P4752" s="40" t="s">
        <v>21049</v>
      </c>
      <c r="Q4752" s="41">
        <v>45264</v>
      </c>
      <c r="R4752" s="62" t="s">
        <v>21</v>
      </c>
      <c r="S4752" s="68"/>
    </row>
    <row r="4753" spans="1:19" s="70" customFormat="1" ht="12.75" hidden="1" customHeight="1" x14ac:dyDescent="0.2">
      <c r="A4753" s="38" t="s">
        <v>1661</v>
      </c>
      <c r="B4753" s="39" t="s">
        <v>1662</v>
      </c>
      <c r="C4753" s="39" t="s">
        <v>1663</v>
      </c>
      <c r="D4753" s="38">
        <v>705083</v>
      </c>
      <c r="E4753" s="38"/>
      <c r="F4753" s="39" t="s">
        <v>1414</v>
      </c>
      <c r="G4753" s="38">
        <v>8263000055</v>
      </c>
      <c r="H4753" s="40" t="s">
        <v>1664</v>
      </c>
      <c r="I4753" s="2">
        <v>34300</v>
      </c>
      <c r="J4753" s="2"/>
      <c r="K4753" s="2">
        <v>0</v>
      </c>
      <c r="L4753" s="3">
        <f t="shared" si="74"/>
        <v>34300</v>
      </c>
      <c r="M4753" s="41">
        <v>44235.729166666664</v>
      </c>
      <c r="N4753" s="39">
        <v>3445001204</v>
      </c>
      <c r="O4753" s="39" t="s">
        <v>52</v>
      </c>
      <c r="P4753" s="40">
        <v>105183542897</v>
      </c>
      <c r="Q4753" s="41">
        <v>44335</v>
      </c>
      <c r="R4753" s="39" t="s">
        <v>54</v>
      </c>
      <c r="S4753" s="68"/>
    </row>
    <row r="4754" spans="1:19" s="70" customFormat="1" ht="12.75" hidden="1" customHeight="1" x14ac:dyDescent="0.2">
      <c r="A4754" s="38" t="s">
        <v>6167</v>
      </c>
      <c r="B4754" s="1"/>
      <c r="C4754" s="1"/>
      <c r="D4754" s="51"/>
      <c r="E4754" s="51"/>
      <c r="F4754" s="39" t="s">
        <v>6168</v>
      </c>
      <c r="G4754" s="53"/>
      <c r="H4754" s="54" t="s">
        <v>19630</v>
      </c>
      <c r="I4754" s="35">
        <v>34275</v>
      </c>
      <c r="J4754" s="1"/>
      <c r="K4754" s="1"/>
      <c r="L4754" s="3">
        <f t="shared" si="74"/>
        <v>34275</v>
      </c>
      <c r="M4754" s="63"/>
      <c r="N4754" s="56"/>
      <c r="O4754" s="1"/>
      <c r="P4754" s="1"/>
      <c r="Q4754" s="57"/>
      <c r="R4754" s="42" t="s">
        <v>2417</v>
      </c>
      <c r="S4754" s="68"/>
    </row>
    <row r="4755" spans="1:19" s="70" customFormat="1" ht="12.75" hidden="1" customHeight="1" x14ac:dyDescent="0.2">
      <c r="A4755" s="38" t="s">
        <v>2594</v>
      </c>
      <c r="B4755" s="39" t="s">
        <v>2595</v>
      </c>
      <c r="C4755" s="39" t="s">
        <v>2596</v>
      </c>
      <c r="D4755" s="38">
        <v>401972</v>
      </c>
      <c r="E4755" s="38"/>
      <c r="F4755" s="39" t="s">
        <v>842</v>
      </c>
      <c r="G4755" s="38">
        <v>8263000049</v>
      </c>
      <c r="H4755" s="40" t="s">
        <v>2597</v>
      </c>
      <c r="I4755" s="2">
        <v>34200</v>
      </c>
      <c r="J4755" s="2">
        <v>40.356000000000002</v>
      </c>
      <c r="K4755" s="2">
        <v>6156</v>
      </c>
      <c r="L4755" s="3">
        <f t="shared" si="74"/>
        <v>40396.356</v>
      </c>
      <c r="M4755" s="41">
        <v>44293.729166666664</v>
      </c>
      <c r="N4755" s="39">
        <v>6870084965</v>
      </c>
      <c r="O4755" s="39" t="s">
        <v>52</v>
      </c>
      <c r="P4755" s="40" t="s">
        <v>2540</v>
      </c>
      <c r="Q4755" s="41">
        <v>44359</v>
      </c>
      <c r="R4755" s="39" t="s">
        <v>54</v>
      </c>
      <c r="S4755" s="68"/>
    </row>
    <row r="4756" spans="1:19" s="70" customFormat="1" ht="12.75" hidden="1" customHeight="1" x14ac:dyDescent="0.2">
      <c r="A4756" s="38" t="s">
        <v>18758</v>
      </c>
      <c r="B4756" s="39" t="s">
        <v>18759</v>
      </c>
      <c r="C4756" s="39" t="s">
        <v>18760</v>
      </c>
      <c r="D4756" s="38">
        <v>407464</v>
      </c>
      <c r="E4756" s="38"/>
      <c r="F4756" s="39" t="s">
        <v>1230</v>
      </c>
      <c r="G4756" s="38">
        <v>8268011215</v>
      </c>
      <c r="H4756" s="40" t="s">
        <v>18761</v>
      </c>
      <c r="I4756" s="2">
        <v>34200</v>
      </c>
      <c r="J4756" s="2"/>
      <c r="K4756" s="2">
        <v>6156</v>
      </c>
      <c r="L4756" s="3">
        <f t="shared" si="74"/>
        <v>40356</v>
      </c>
      <c r="M4756" s="41">
        <v>45014.729166666664</v>
      </c>
      <c r="N4756" s="39">
        <v>160298813</v>
      </c>
      <c r="O4756" s="39" t="s">
        <v>3282</v>
      </c>
      <c r="P4756" s="40" t="s">
        <v>18762</v>
      </c>
      <c r="Q4756" s="41">
        <v>45035</v>
      </c>
      <c r="R4756" s="42" t="s">
        <v>2417</v>
      </c>
      <c r="S4756" s="68"/>
    </row>
    <row r="4757" spans="1:19" s="70" customFormat="1" ht="12.75" hidden="1" customHeight="1" x14ac:dyDescent="0.25">
      <c r="A4757" s="38" t="s">
        <v>309</v>
      </c>
      <c r="B4757" s="39"/>
      <c r="C4757" s="39"/>
      <c r="D4757" s="38"/>
      <c r="E4757" s="38"/>
      <c r="F4757" s="139" t="s">
        <v>310</v>
      </c>
      <c r="G4757" s="61"/>
      <c r="H4757" s="52" t="s">
        <v>311</v>
      </c>
      <c r="I4757" s="5">
        <v>34169.120000000003</v>
      </c>
      <c r="J4757" s="2"/>
      <c r="K4757" s="2"/>
      <c r="L4757" s="3">
        <f t="shared" si="74"/>
        <v>34169.120000000003</v>
      </c>
      <c r="M4757" s="41">
        <v>44198</v>
      </c>
      <c r="N4757" s="39"/>
      <c r="O4757" s="39"/>
      <c r="P4757" s="40"/>
      <c r="Q4757" s="41"/>
      <c r="R4757" s="39" t="s">
        <v>54</v>
      </c>
      <c r="S4757" s="68"/>
    </row>
    <row r="4758" spans="1:19" s="70" customFormat="1" ht="12.75" hidden="1" customHeight="1" x14ac:dyDescent="0.25">
      <c r="A4758" s="38" t="s">
        <v>7413</v>
      </c>
      <c r="B4758" s="42" t="s">
        <v>7414</v>
      </c>
      <c r="C4758" s="42" t="s">
        <v>7415</v>
      </c>
      <c r="D4758" s="38">
        <v>407261</v>
      </c>
      <c r="E4758" s="38"/>
      <c r="F4758" s="139" t="s">
        <v>58</v>
      </c>
      <c r="G4758" s="38">
        <v>8266012048</v>
      </c>
      <c r="H4758" s="40">
        <v>9854023064</v>
      </c>
      <c r="I4758" s="3">
        <v>34064.100000000006</v>
      </c>
      <c r="J4758" s="3"/>
      <c r="K4758" s="3">
        <v>0</v>
      </c>
      <c r="L4758" s="3">
        <f t="shared" si="74"/>
        <v>34064.100000000006</v>
      </c>
      <c r="M4758" s="41">
        <v>44482.729166666664</v>
      </c>
      <c r="N4758" s="39">
        <v>6870249343</v>
      </c>
      <c r="O4758" s="42" t="s">
        <v>315</v>
      </c>
      <c r="P4758" s="42"/>
      <c r="Q4758" s="60"/>
      <c r="R4758" s="42" t="s">
        <v>243</v>
      </c>
      <c r="S4758" s="68" t="s">
        <v>506</v>
      </c>
    </row>
    <row r="4759" spans="1:19" s="70" customFormat="1" ht="12.75" hidden="1" customHeight="1" x14ac:dyDescent="0.2">
      <c r="A4759" s="38" t="s">
        <v>1227</v>
      </c>
      <c r="B4759" s="39" t="s">
        <v>1228</v>
      </c>
      <c r="C4759" s="39" t="s">
        <v>1229</v>
      </c>
      <c r="D4759" s="38">
        <v>407464</v>
      </c>
      <c r="E4759" s="38"/>
      <c r="F4759" s="39" t="s">
        <v>1230</v>
      </c>
      <c r="G4759" s="38">
        <v>8268005113</v>
      </c>
      <c r="H4759" s="40" t="s">
        <v>1231</v>
      </c>
      <c r="I4759" s="2">
        <v>34040</v>
      </c>
      <c r="J4759" s="2"/>
      <c r="K4759" s="2">
        <v>6127.2</v>
      </c>
      <c r="L4759" s="3">
        <f t="shared" si="74"/>
        <v>40167.199999999997</v>
      </c>
      <c r="M4759" s="41">
        <v>44244.729166666664</v>
      </c>
      <c r="N4759" s="39">
        <v>44307711</v>
      </c>
      <c r="O4759" s="39" t="s">
        <v>52</v>
      </c>
      <c r="P4759" s="40" t="s">
        <v>1232</v>
      </c>
      <c r="Q4759" s="41">
        <v>44294</v>
      </c>
      <c r="R4759" s="39" t="s">
        <v>54</v>
      </c>
      <c r="S4759" s="68"/>
    </row>
    <row r="4760" spans="1:19" s="70" customFormat="1" ht="12.75" hidden="1" customHeight="1" x14ac:dyDescent="0.2">
      <c r="A4760" s="38" t="s">
        <v>767</v>
      </c>
      <c r="B4760" s="42" t="s">
        <v>768</v>
      </c>
      <c r="C4760" s="42" t="s">
        <v>769</v>
      </c>
      <c r="D4760" s="38">
        <v>814805</v>
      </c>
      <c r="E4760" s="38"/>
      <c r="F4760" s="42" t="s">
        <v>111</v>
      </c>
      <c r="G4760" s="38">
        <v>8268005478</v>
      </c>
      <c r="H4760" s="40">
        <v>2928</v>
      </c>
      <c r="I4760" s="3">
        <v>34038.480000000003</v>
      </c>
      <c r="J4760" s="3"/>
      <c r="K4760" s="3">
        <v>6126.9264000000003</v>
      </c>
      <c r="L4760" s="3">
        <f t="shared" si="74"/>
        <v>40165.406400000007</v>
      </c>
      <c r="M4760" s="41">
        <v>44254.729166666664</v>
      </c>
      <c r="N4760" s="39">
        <v>44283461</v>
      </c>
      <c r="O4760" s="42" t="s">
        <v>315</v>
      </c>
      <c r="P4760" s="42" t="s">
        <v>770</v>
      </c>
      <c r="Q4760" s="60">
        <v>44272</v>
      </c>
      <c r="R4760" s="42" t="s">
        <v>243</v>
      </c>
      <c r="S4760" s="68"/>
    </row>
    <row r="4761" spans="1:19" s="70" customFormat="1" ht="12.75" hidden="1" customHeight="1" x14ac:dyDescent="0.2">
      <c r="A4761" s="38" t="s">
        <v>20282</v>
      </c>
      <c r="B4761" s="39" t="s">
        <v>20283</v>
      </c>
      <c r="C4761" s="39" t="s">
        <v>20284</v>
      </c>
      <c r="D4761" s="38">
        <v>816655</v>
      </c>
      <c r="E4761" s="38"/>
      <c r="F4761" s="42" t="s">
        <v>782</v>
      </c>
      <c r="G4761" s="38">
        <v>8266018370</v>
      </c>
      <c r="H4761" s="40">
        <v>496</v>
      </c>
      <c r="I4761" s="2">
        <v>34010.000000000007</v>
      </c>
      <c r="J4761" s="2"/>
      <c r="K4761" s="2">
        <v>6121.8000000000011</v>
      </c>
      <c r="L4761" s="3">
        <f t="shared" si="74"/>
        <v>40131.80000000001</v>
      </c>
      <c r="M4761" s="41">
        <v>45140.729166666664</v>
      </c>
      <c r="N4761" s="39">
        <v>1246484265</v>
      </c>
      <c r="O4761" s="39" t="s">
        <v>3282</v>
      </c>
      <c r="P4761" s="40" t="s">
        <v>20226</v>
      </c>
      <c r="Q4761" s="41">
        <v>45175</v>
      </c>
      <c r="R4761" s="42" t="s">
        <v>2417</v>
      </c>
      <c r="S4761" s="68"/>
    </row>
    <row r="4762" spans="1:19" s="70" customFormat="1" ht="12.75" hidden="1" customHeight="1" x14ac:dyDescent="0.2">
      <c r="A4762" s="38" t="s">
        <v>5849</v>
      </c>
      <c r="B4762" s="39" t="s">
        <v>5850</v>
      </c>
      <c r="C4762" s="39" t="s">
        <v>5851</v>
      </c>
      <c r="D4762" s="38">
        <v>401972</v>
      </c>
      <c r="E4762" s="38"/>
      <c r="F4762" s="39" t="s">
        <v>842</v>
      </c>
      <c r="G4762" s="38">
        <v>8263000049</v>
      </c>
      <c r="H4762" s="40" t="s">
        <v>5852</v>
      </c>
      <c r="I4762" s="2">
        <v>34000</v>
      </c>
      <c r="J4762" s="2">
        <v>0</v>
      </c>
      <c r="K4762" s="2">
        <v>6120</v>
      </c>
      <c r="L4762" s="3">
        <f t="shared" si="74"/>
        <v>40120</v>
      </c>
      <c r="M4762" s="41">
        <v>44378.729166666664</v>
      </c>
      <c r="N4762" s="39">
        <v>6870194652</v>
      </c>
      <c r="O4762" s="39" t="s">
        <v>52</v>
      </c>
      <c r="P4762" s="40" t="s">
        <v>5587</v>
      </c>
      <c r="Q4762" s="41">
        <v>44449</v>
      </c>
      <c r="R4762" s="39" t="s">
        <v>54</v>
      </c>
      <c r="S4762" s="68"/>
    </row>
    <row r="4763" spans="1:19" s="70" customFormat="1" ht="12.75" hidden="1" customHeight="1" x14ac:dyDescent="0.2">
      <c r="A4763" s="38" t="s">
        <v>6620</v>
      </c>
      <c r="B4763" s="42" t="s">
        <v>6621</v>
      </c>
      <c r="C4763" s="42" t="s">
        <v>6622</v>
      </c>
      <c r="D4763" s="38">
        <v>924598</v>
      </c>
      <c r="E4763" s="38"/>
      <c r="F4763" s="42" t="s">
        <v>6623</v>
      </c>
      <c r="G4763" s="38">
        <v>8266012295</v>
      </c>
      <c r="H4763" s="40" t="s">
        <v>6624</v>
      </c>
      <c r="I4763" s="3">
        <v>34000</v>
      </c>
      <c r="J4763" s="3"/>
      <c r="K4763" s="3">
        <v>0</v>
      </c>
      <c r="L4763" s="3">
        <f t="shared" si="74"/>
        <v>34000</v>
      </c>
      <c r="M4763" s="41">
        <v>44438.729166666664</v>
      </c>
      <c r="N4763" s="39">
        <v>3445014605</v>
      </c>
      <c r="O4763" s="42" t="s">
        <v>315</v>
      </c>
      <c r="P4763" s="42" t="s">
        <v>6625</v>
      </c>
      <c r="Q4763" s="60">
        <v>44470</v>
      </c>
      <c r="R4763" s="42" t="s">
        <v>243</v>
      </c>
      <c r="S4763" s="68"/>
    </row>
    <row r="4764" spans="1:19" s="70" customFormat="1" ht="12.75" hidden="1" customHeight="1" x14ac:dyDescent="0.2">
      <c r="A4764" s="38" t="s">
        <v>12990</v>
      </c>
      <c r="B4764" s="42" t="s">
        <v>12991</v>
      </c>
      <c r="C4764" s="42" t="s">
        <v>12992</v>
      </c>
      <c r="D4764" s="38">
        <v>300286</v>
      </c>
      <c r="E4764" s="38"/>
      <c r="F4764" s="42" t="s">
        <v>3944</v>
      </c>
      <c r="G4764" s="38">
        <v>8263000075</v>
      </c>
      <c r="H4764" s="40">
        <v>712736021</v>
      </c>
      <c r="I4764" s="3">
        <v>34000</v>
      </c>
      <c r="J4764" s="3"/>
      <c r="K4764" s="3">
        <v>6120</v>
      </c>
      <c r="L4764" s="3">
        <f t="shared" si="74"/>
        <v>40120</v>
      </c>
      <c r="M4764" s="41">
        <v>44657.729166666664</v>
      </c>
      <c r="N4764" s="39">
        <v>6870033251</v>
      </c>
      <c r="O4764" s="42" t="s">
        <v>315</v>
      </c>
      <c r="P4764" s="42" t="s">
        <v>12993</v>
      </c>
      <c r="Q4764" s="60">
        <v>44686</v>
      </c>
      <c r="R4764" s="42" t="s">
        <v>243</v>
      </c>
      <c r="S4764" s="68"/>
    </row>
    <row r="4765" spans="1:19" s="70" customFormat="1" ht="12.75" hidden="1" customHeight="1" x14ac:dyDescent="0.2">
      <c r="A4765" s="38" t="s">
        <v>23065</v>
      </c>
      <c r="B4765" s="39" t="s">
        <v>23066</v>
      </c>
      <c r="C4765" s="39"/>
      <c r="D4765" s="38">
        <v>407464</v>
      </c>
      <c r="E4765" s="38"/>
      <c r="F4765" s="39" t="s">
        <v>1230</v>
      </c>
      <c r="G4765" s="38">
        <v>8268014559</v>
      </c>
      <c r="H4765" s="40" t="s">
        <v>23067</v>
      </c>
      <c r="I4765" s="2">
        <v>33970</v>
      </c>
      <c r="J4765" s="2"/>
      <c r="K4765" s="2">
        <v>6114.6</v>
      </c>
      <c r="L4765" s="3">
        <f t="shared" si="74"/>
        <v>40084.6</v>
      </c>
      <c r="M4765" s="41">
        <v>45497</v>
      </c>
      <c r="N4765" s="39"/>
      <c r="O4765" s="39" t="s">
        <v>18453</v>
      </c>
      <c r="P4765" s="40"/>
      <c r="Q4765" s="41"/>
      <c r="R4765" s="62" t="s">
        <v>21</v>
      </c>
      <c r="S4765" s="68"/>
    </row>
    <row r="4766" spans="1:19" s="70" customFormat="1" ht="12.75" hidden="1" customHeight="1" x14ac:dyDescent="0.2">
      <c r="A4766" s="38" t="s">
        <v>1434</v>
      </c>
      <c r="B4766" s="42"/>
      <c r="C4766" s="42"/>
      <c r="D4766" s="38"/>
      <c r="E4766" s="38"/>
      <c r="F4766" s="42" t="s">
        <v>1435</v>
      </c>
      <c r="G4766" s="38"/>
      <c r="H4766" s="40" t="s">
        <v>10037</v>
      </c>
      <c r="I4766" s="3">
        <v>33944.300000000003</v>
      </c>
      <c r="J4766" s="3"/>
      <c r="K4766" s="3"/>
      <c r="L4766" s="3">
        <f t="shared" si="74"/>
        <v>33944.300000000003</v>
      </c>
      <c r="M4766" s="41">
        <v>44585</v>
      </c>
      <c r="N4766" s="39"/>
      <c r="O4766" s="42"/>
      <c r="P4766" s="42"/>
      <c r="Q4766" s="60"/>
      <c r="R4766" s="42" t="s">
        <v>243</v>
      </c>
      <c r="S4766" s="68"/>
    </row>
    <row r="4767" spans="1:19" s="70" customFormat="1" ht="12.75" customHeight="1" x14ac:dyDescent="0.2">
      <c r="A4767" s="38" t="s">
        <v>19900</v>
      </c>
      <c r="B4767" s="39" t="s">
        <v>19901</v>
      </c>
      <c r="C4767" s="39" t="s">
        <v>19902</v>
      </c>
      <c r="D4767" s="38">
        <v>103281</v>
      </c>
      <c r="E4767" s="38"/>
      <c r="F4767" s="39" t="s">
        <v>376</v>
      </c>
      <c r="G4767" s="38">
        <v>8266018937</v>
      </c>
      <c r="H4767" s="40">
        <v>1674</v>
      </c>
      <c r="I4767" s="2">
        <v>33718.644067796609</v>
      </c>
      <c r="J4767" s="2"/>
      <c r="K4767" s="2">
        <v>6069.3559322033898</v>
      </c>
      <c r="L4767" s="3">
        <f t="shared" si="74"/>
        <v>39788</v>
      </c>
      <c r="M4767" s="41">
        <v>45096.729166666664</v>
      </c>
      <c r="N4767" s="39">
        <v>1246434548</v>
      </c>
      <c r="O4767" s="39" t="s">
        <v>19303</v>
      </c>
      <c r="P4767" s="40" t="s">
        <v>19903</v>
      </c>
      <c r="Q4767" s="41">
        <v>45143</v>
      </c>
      <c r="R4767" s="62" t="s">
        <v>19</v>
      </c>
      <c r="S4767" s="68"/>
    </row>
    <row r="4768" spans="1:19" s="70" customFormat="1" ht="12.75" hidden="1" customHeight="1" x14ac:dyDescent="0.2">
      <c r="A4768" s="38" t="s">
        <v>2333</v>
      </c>
      <c r="B4768" s="39" t="s">
        <v>2334</v>
      </c>
      <c r="C4768" s="39" t="s">
        <v>2335</v>
      </c>
      <c r="D4768" s="38">
        <v>934550</v>
      </c>
      <c r="E4768" s="38" t="s">
        <v>23092</v>
      </c>
      <c r="F4768" s="129" t="s">
        <v>2336</v>
      </c>
      <c r="G4768" s="38">
        <v>8268006179</v>
      </c>
      <c r="H4768" s="40" t="s">
        <v>2337</v>
      </c>
      <c r="I4768" s="2">
        <v>33699.372881355936</v>
      </c>
      <c r="J4768" s="2"/>
      <c r="K4768" s="2">
        <v>6065.8871186440683</v>
      </c>
      <c r="L4768" s="3">
        <f t="shared" si="74"/>
        <v>39765.26</v>
      </c>
      <c r="M4768" s="41">
        <v>44317.729166666664</v>
      </c>
      <c r="N4768" s="39">
        <v>43904283</v>
      </c>
      <c r="O4768" s="39" t="s">
        <v>52</v>
      </c>
      <c r="P4768" s="40" t="s">
        <v>2338</v>
      </c>
      <c r="Q4768" s="41">
        <v>44264</v>
      </c>
      <c r="R4768" s="39" t="s">
        <v>54</v>
      </c>
      <c r="S4768" s="68"/>
    </row>
    <row r="4769" spans="1:19" s="70" customFormat="1" ht="12.75" hidden="1" customHeight="1" x14ac:dyDescent="0.2">
      <c r="A4769" s="38" t="s">
        <v>19483</v>
      </c>
      <c r="B4769" s="39" t="s">
        <v>19484</v>
      </c>
      <c r="C4769" s="39" t="s">
        <v>19485</v>
      </c>
      <c r="D4769" s="38">
        <v>816273</v>
      </c>
      <c r="E4769" s="38"/>
      <c r="F4769" s="39" t="s">
        <v>51</v>
      </c>
      <c r="G4769" s="38">
        <v>8268012271</v>
      </c>
      <c r="H4769" s="40">
        <v>30</v>
      </c>
      <c r="I4769" s="2">
        <v>33692.372881355936</v>
      </c>
      <c r="J4769" s="2"/>
      <c r="K4769" s="2">
        <v>6064.6271186440681</v>
      </c>
      <c r="L4769" s="3">
        <f t="shared" si="74"/>
        <v>39757</v>
      </c>
      <c r="M4769" s="41">
        <v>45071.729166666664</v>
      </c>
      <c r="N4769" s="39">
        <v>160427982</v>
      </c>
      <c r="O4769" s="39" t="s">
        <v>3282</v>
      </c>
      <c r="P4769" s="40" t="s">
        <v>19486</v>
      </c>
      <c r="Q4769" s="41">
        <v>45094</v>
      </c>
      <c r="R4769" s="42" t="s">
        <v>2417</v>
      </c>
      <c r="S4769" s="68"/>
    </row>
    <row r="4770" spans="1:19" s="70" customFormat="1" ht="12.75" hidden="1" customHeight="1" x14ac:dyDescent="0.2">
      <c r="A4770" s="38" t="s">
        <v>4578</v>
      </c>
      <c r="B4770" s="39" t="s">
        <v>4579</v>
      </c>
      <c r="C4770" s="39" t="s">
        <v>4580</v>
      </c>
      <c r="D4770" s="38">
        <v>401972</v>
      </c>
      <c r="E4770" s="38"/>
      <c r="F4770" s="39" t="s">
        <v>842</v>
      </c>
      <c r="G4770" s="38">
        <v>8263000049</v>
      </c>
      <c r="H4770" s="40" t="s">
        <v>4581</v>
      </c>
      <c r="I4770" s="2">
        <v>33600</v>
      </c>
      <c r="J4770" s="2">
        <v>39.998000000000005</v>
      </c>
      <c r="K4770" s="2">
        <v>6048</v>
      </c>
      <c r="L4770" s="3">
        <f t="shared" si="74"/>
        <v>39687.998</v>
      </c>
      <c r="M4770" s="41">
        <v>44369.729166666664</v>
      </c>
      <c r="N4770" s="39">
        <v>6870150682</v>
      </c>
      <c r="O4770" s="39" t="s">
        <v>52</v>
      </c>
      <c r="P4770" s="40" t="s">
        <v>4561</v>
      </c>
      <c r="Q4770" s="41">
        <v>44415</v>
      </c>
      <c r="R4770" s="39" t="s">
        <v>54</v>
      </c>
      <c r="S4770" s="68"/>
    </row>
    <row r="4771" spans="1:19" s="70" customFormat="1" ht="12.75" hidden="1" customHeight="1" x14ac:dyDescent="0.25">
      <c r="A4771" s="38" t="s">
        <v>1984</v>
      </c>
      <c r="B4771" s="42"/>
      <c r="C4771" s="42"/>
      <c r="D4771" s="38"/>
      <c r="E4771" s="38"/>
      <c r="F4771" s="139" t="s">
        <v>310</v>
      </c>
      <c r="G4771" s="38"/>
      <c r="H4771" s="40" t="s">
        <v>9351</v>
      </c>
      <c r="I4771" s="3">
        <v>33584.199999999997</v>
      </c>
      <c r="J4771" s="3"/>
      <c r="K4771" s="3"/>
      <c r="L4771" s="3">
        <f t="shared" si="74"/>
        <v>33584.199999999997</v>
      </c>
      <c r="M4771" s="41">
        <v>44558</v>
      </c>
      <c r="N4771" s="39"/>
      <c r="O4771" s="42"/>
      <c r="P4771" s="42"/>
      <c r="Q4771" s="60"/>
      <c r="R4771" s="42" t="s">
        <v>243</v>
      </c>
      <c r="S4771" s="68"/>
    </row>
    <row r="4772" spans="1:19" s="70" customFormat="1" ht="12.75" hidden="1" customHeight="1" x14ac:dyDescent="0.2">
      <c r="A4772" s="38" t="s">
        <v>1653</v>
      </c>
      <c r="B4772" s="39" t="s">
        <v>1654</v>
      </c>
      <c r="C4772" s="39" t="s">
        <v>1655</v>
      </c>
      <c r="D4772" s="38">
        <v>705083</v>
      </c>
      <c r="E4772" s="38"/>
      <c r="F4772" s="39" t="s">
        <v>1414</v>
      </c>
      <c r="G4772" s="38">
        <v>8263000055</v>
      </c>
      <c r="H4772" s="40" t="s">
        <v>1656</v>
      </c>
      <c r="I4772" s="2">
        <v>33480</v>
      </c>
      <c r="J4772" s="2"/>
      <c r="K4772" s="2">
        <v>0</v>
      </c>
      <c r="L4772" s="3">
        <f t="shared" si="74"/>
        <v>33480</v>
      </c>
      <c r="M4772" s="41">
        <v>44235.729166666664</v>
      </c>
      <c r="N4772" s="39">
        <v>3445000803</v>
      </c>
      <c r="O4772" s="39" t="s">
        <v>52</v>
      </c>
      <c r="P4772" s="40">
        <v>105183542897</v>
      </c>
      <c r="Q4772" s="41">
        <v>44335</v>
      </c>
      <c r="R4772" s="39" t="s">
        <v>54</v>
      </c>
      <c r="S4772" s="68"/>
    </row>
    <row r="4773" spans="1:19" s="70" customFormat="1" ht="12.75" hidden="1" customHeight="1" x14ac:dyDescent="0.2">
      <c r="A4773" s="38" t="s">
        <v>22317</v>
      </c>
      <c r="B4773" s="39" t="s">
        <v>22318</v>
      </c>
      <c r="C4773" s="39" t="s">
        <v>22319</v>
      </c>
      <c r="D4773" s="38">
        <v>821146</v>
      </c>
      <c r="E4773" s="38"/>
      <c r="F4773" s="42" t="s">
        <v>446</v>
      </c>
      <c r="G4773" s="38">
        <v>8268008478</v>
      </c>
      <c r="H4773" s="40" t="s">
        <v>22320</v>
      </c>
      <c r="I4773" s="2">
        <v>33359</v>
      </c>
      <c r="J4773" s="2"/>
      <c r="K4773" s="2">
        <v>0</v>
      </c>
      <c r="L4773" s="3">
        <f t="shared" si="74"/>
        <v>33359</v>
      </c>
      <c r="M4773" s="41">
        <v>45310</v>
      </c>
      <c r="N4773" s="39">
        <v>161180338</v>
      </c>
      <c r="O4773" s="39" t="s">
        <v>3282</v>
      </c>
      <c r="P4773" s="40">
        <v>404040783971</v>
      </c>
      <c r="Q4773" s="41">
        <v>45386</v>
      </c>
      <c r="R4773" s="42" t="s">
        <v>2417</v>
      </c>
      <c r="S4773" s="68"/>
    </row>
    <row r="4774" spans="1:19" s="70" customFormat="1" ht="12.75" hidden="1" customHeight="1" x14ac:dyDescent="0.2">
      <c r="A4774" s="38" t="s">
        <v>10728</v>
      </c>
      <c r="B4774" s="39" t="s">
        <v>10729</v>
      </c>
      <c r="C4774" s="39" t="s">
        <v>10730</v>
      </c>
      <c r="D4774" s="38">
        <v>820963</v>
      </c>
      <c r="E4774" s="38"/>
      <c r="F4774" s="39" t="s">
        <v>10731</v>
      </c>
      <c r="G4774" s="38">
        <v>8268007085</v>
      </c>
      <c r="H4774" s="40">
        <v>328</v>
      </c>
      <c r="I4774" s="2">
        <v>33022.5</v>
      </c>
      <c r="J4774" s="2"/>
      <c r="K4774" s="2">
        <v>0</v>
      </c>
      <c r="L4774" s="3">
        <f t="shared" si="74"/>
        <v>33022.5</v>
      </c>
      <c r="M4774" s="41">
        <v>44602</v>
      </c>
      <c r="N4774" s="39">
        <v>3445028724</v>
      </c>
      <c r="O4774" s="39" t="s">
        <v>3282</v>
      </c>
      <c r="P4774" s="40" t="s">
        <v>10732</v>
      </c>
      <c r="Q4774" s="41">
        <v>44611</v>
      </c>
      <c r="R4774" s="42" t="s">
        <v>2417</v>
      </c>
      <c r="S4774" s="68"/>
    </row>
    <row r="4775" spans="1:19" s="70" customFormat="1" ht="12.75" hidden="1" customHeight="1" x14ac:dyDescent="0.2">
      <c r="A4775" s="38" t="s">
        <v>6559</v>
      </c>
      <c r="B4775" s="39" t="s">
        <v>6560</v>
      </c>
      <c r="C4775" s="39" t="s">
        <v>6561</v>
      </c>
      <c r="D4775" s="38">
        <v>401972</v>
      </c>
      <c r="E4775" s="38"/>
      <c r="F4775" s="39" t="s">
        <v>842</v>
      </c>
      <c r="G4775" s="38">
        <v>8263000049</v>
      </c>
      <c r="H4775" s="40" t="s">
        <v>6562</v>
      </c>
      <c r="I4775" s="2">
        <v>33000</v>
      </c>
      <c r="J4775" s="2">
        <v>0</v>
      </c>
      <c r="K4775" s="2">
        <v>5940</v>
      </c>
      <c r="L4775" s="3">
        <f t="shared" si="74"/>
        <v>38940</v>
      </c>
      <c r="M4775" s="41">
        <v>44378.729166666664</v>
      </c>
      <c r="N4775" s="39">
        <v>6870216918</v>
      </c>
      <c r="O4775" s="39" t="s">
        <v>52</v>
      </c>
      <c r="P4775" s="40"/>
      <c r="Q4775" s="41"/>
      <c r="R4775" s="39" t="s">
        <v>54</v>
      </c>
      <c r="S4775" s="68"/>
    </row>
    <row r="4776" spans="1:19" s="70" customFormat="1" ht="12.75" hidden="1" customHeight="1" x14ac:dyDescent="0.2">
      <c r="A4776" s="38" t="s">
        <v>14643</v>
      </c>
      <c r="B4776" s="42" t="s">
        <v>14644</v>
      </c>
      <c r="C4776" s="42" t="s">
        <v>14645</v>
      </c>
      <c r="D4776" s="38">
        <v>814552</v>
      </c>
      <c r="E4776" s="38"/>
      <c r="F4776" s="42" t="s">
        <v>14646</v>
      </c>
      <c r="G4776" s="38">
        <v>8268009184</v>
      </c>
      <c r="H4776" s="40">
        <v>220336</v>
      </c>
      <c r="I4776" s="3">
        <v>33000</v>
      </c>
      <c r="J4776" s="3"/>
      <c r="K4776" s="3">
        <v>5940</v>
      </c>
      <c r="L4776" s="3">
        <f t="shared" si="74"/>
        <v>38940</v>
      </c>
      <c r="M4776" s="41">
        <v>44764.729166666664</v>
      </c>
      <c r="N4776" s="39">
        <v>44052021</v>
      </c>
      <c r="O4776" s="42" t="s">
        <v>315</v>
      </c>
      <c r="P4776" s="42" t="s">
        <v>14647</v>
      </c>
      <c r="Q4776" s="60">
        <v>44784</v>
      </c>
      <c r="R4776" s="42" t="s">
        <v>243</v>
      </c>
      <c r="S4776" s="68"/>
    </row>
    <row r="4777" spans="1:19" s="70" customFormat="1" ht="12.75" hidden="1" customHeight="1" x14ac:dyDescent="0.2">
      <c r="A4777" s="38">
        <v>205</v>
      </c>
      <c r="B4777" s="39" t="s">
        <v>18418</v>
      </c>
      <c r="C4777" s="39" t="s">
        <v>18419</v>
      </c>
      <c r="D4777" s="38">
        <v>105872</v>
      </c>
      <c r="E4777" s="38"/>
      <c r="F4777" s="39" t="s">
        <v>15714</v>
      </c>
      <c r="G4777" s="38">
        <v>8266017171</v>
      </c>
      <c r="H4777" s="40" t="s">
        <v>18420</v>
      </c>
      <c r="I4777" s="2">
        <v>33000</v>
      </c>
      <c r="J4777" s="2"/>
      <c r="K4777" s="2">
        <v>5940</v>
      </c>
      <c r="L4777" s="3">
        <f t="shared" si="74"/>
        <v>38940</v>
      </c>
      <c r="M4777" s="41">
        <v>44966.729166666664</v>
      </c>
      <c r="N4777" s="39">
        <v>6870439383</v>
      </c>
      <c r="O4777" s="39" t="s">
        <v>8899</v>
      </c>
      <c r="P4777" s="40" t="s">
        <v>18421</v>
      </c>
      <c r="Q4777" s="41">
        <v>45016</v>
      </c>
      <c r="R4777" s="42" t="s">
        <v>8901</v>
      </c>
      <c r="S4777" s="68"/>
    </row>
    <row r="4778" spans="1:19" s="70" customFormat="1" ht="12.75" hidden="1" customHeight="1" x14ac:dyDescent="0.2">
      <c r="A4778" s="38" t="s">
        <v>14024</v>
      </c>
      <c r="B4778" s="42" t="s">
        <v>14025</v>
      </c>
      <c r="C4778" s="42" t="s">
        <v>14026</v>
      </c>
      <c r="D4778" s="38">
        <v>500071</v>
      </c>
      <c r="E4778" s="38"/>
      <c r="F4778" s="42" t="s">
        <v>584</v>
      </c>
      <c r="G4778" s="38">
        <v>8266014892</v>
      </c>
      <c r="H4778" s="40" t="s">
        <v>14027</v>
      </c>
      <c r="I4778" s="3">
        <v>32960.199999999997</v>
      </c>
      <c r="J4778" s="3"/>
      <c r="K4778" s="3">
        <v>5932.8</v>
      </c>
      <c r="L4778" s="3">
        <f t="shared" si="74"/>
        <v>38893</v>
      </c>
      <c r="M4778" s="41">
        <v>44705.729166666664</v>
      </c>
      <c r="N4778" s="39">
        <v>6870100112</v>
      </c>
      <c r="O4778" s="42" t="s">
        <v>315</v>
      </c>
      <c r="P4778" s="42" t="s">
        <v>14028</v>
      </c>
      <c r="Q4778" s="60">
        <v>44754</v>
      </c>
      <c r="R4778" s="42" t="s">
        <v>243</v>
      </c>
      <c r="S4778" s="68"/>
    </row>
    <row r="4779" spans="1:19" s="70" customFormat="1" ht="12.75" hidden="1" customHeight="1" x14ac:dyDescent="0.2">
      <c r="A4779" s="38" t="s">
        <v>15061</v>
      </c>
      <c r="B4779" s="42" t="s">
        <v>15062</v>
      </c>
      <c r="C4779" s="42" t="s">
        <v>15063</v>
      </c>
      <c r="D4779" s="38">
        <v>815539</v>
      </c>
      <c r="E4779" s="38"/>
      <c r="F4779" s="42" t="s">
        <v>1640</v>
      </c>
      <c r="G4779" s="38">
        <v>8268008932</v>
      </c>
      <c r="H4779" s="40" t="s">
        <v>15064</v>
      </c>
      <c r="I4779" s="3">
        <v>32949.538983050799</v>
      </c>
      <c r="J4779" s="3"/>
      <c r="K4779" s="3">
        <v>0</v>
      </c>
      <c r="L4779" s="3">
        <f t="shared" si="74"/>
        <v>32949.538983050799</v>
      </c>
      <c r="M4779" s="41">
        <v>44753.729166666664</v>
      </c>
      <c r="N4779" s="39">
        <v>44130465</v>
      </c>
      <c r="O4779" s="42" t="s">
        <v>315</v>
      </c>
      <c r="P4779" s="42" t="s">
        <v>15065</v>
      </c>
      <c r="Q4779" s="60">
        <v>44813</v>
      </c>
      <c r="R4779" s="42" t="s">
        <v>243</v>
      </c>
      <c r="S4779" s="68" t="s">
        <v>506</v>
      </c>
    </row>
    <row r="4780" spans="1:19" s="70" customFormat="1" ht="12.75" hidden="1" customHeight="1" x14ac:dyDescent="0.2">
      <c r="A4780" s="38" t="s">
        <v>22321</v>
      </c>
      <c r="B4780" s="39" t="s">
        <v>22322</v>
      </c>
      <c r="C4780" s="39" t="s">
        <v>22323</v>
      </c>
      <c r="D4780" s="38">
        <v>821146</v>
      </c>
      <c r="E4780" s="38"/>
      <c r="F4780" s="42" t="s">
        <v>446</v>
      </c>
      <c r="G4780" s="38">
        <v>8268008478</v>
      </c>
      <c r="H4780" s="40" t="s">
        <v>22324</v>
      </c>
      <c r="I4780" s="2">
        <v>32902</v>
      </c>
      <c r="J4780" s="2"/>
      <c r="K4780" s="2">
        <v>0</v>
      </c>
      <c r="L4780" s="3">
        <f t="shared" si="74"/>
        <v>32902</v>
      </c>
      <c r="M4780" s="41">
        <v>45310</v>
      </c>
      <c r="N4780" s="39">
        <v>161180273</v>
      </c>
      <c r="O4780" s="39" t="s">
        <v>3282</v>
      </c>
      <c r="P4780" s="40">
        <v>404040783971</v>
      </c>
      <c r="Q4780" s="41">
        <v>45386</v>
      </c>
      <c r="R4780" s="42" t="s">
        <v>2417</v>
      </c>
      <c r="S4780" s="68"/>
    </row>
    <row r="4781" spans="1:19" s="70" customFormat="1" ht="12.75" hidden="1" customHeight="1" x14ac:dyDescent="0.2">
      <c r="A4781" s="38">
        <v>354</v>
      </c>
      <c r="B4781" s="39" t="s">
        <v>17696</v>
      </c>
      <c r="C4781" s="39" t="s">
        <v>17697</v>
      </c>
      <c r="D4781" s="38">
        <v>104990</v>
      </c>
      <c r="E4781" s="38"/>
      <c r="F4781" s="39" t="s">
        <v>10888</v>
      </c>
      <c r="G4781" s="38">
        <v>8266017011</v>
      </c>
      <c r="H4781" s="40">
        <v>971</v>
      </c>
      <c r="I4781" s="2">
        <v>32822.881355932208</v>
      </c>
      <c r="J4781" s="2"/>
      <c r="K4781" s="2">
        <v>5908.1186440677975</v>
      </c>
      <c r="L4781" s="3">
        <f t="shared" si="74"/>
        <v>38731.000000000007</v>
      </c>
      <c r="M4781" s="41">
        <v>44953.729166666664</v>
      </c>
      <c r="N4781" s="39">
        <v>6870386300</v>
      </c>
      <c r="O4781" s="39" t="s">
        <v>8899</v>
      </c>
      <c r="P4781" s="40">
        <v>303242767573</v>
      </c>
      <c r="Q4781" s="41">
        <v>45012</v>
      </c>
      <c r="R4781" s="42" t="s">
        <v>8901</v>
      </c>
      <c r="S4781" s="68"/>
    </row>
    <row r="4782" spans="1:19" s="70" customFormat="1" ht="12.75" hidden="1" customHeight="1" x14ac:dyDescent="0.2">
      <c r="A4782" s="38" t="s">
        <v>1046</v>
      </c>
      <c r="B4782" s="39" t="s">
        <v>1047</v>
      </c>
      <c r="C4782" s="39" t="s">
        <v>1048</v>
      </c>
      <c r="D4782" s="58">
        <v>107909</v>
      </c>
      <c r="E4782" s="58"/>
      <c r="F4782" s="39" t="s">
        <v>230</v>
      </c>
      <c r="G4782" s="38">
        <v>8263000084</v>
      </c>
      <c r="H4782" s="40" t="s">
        <v>1049</v>
      </c>
      <c r="I4782" s="2">
        <v>32775</v>
      </c>
      <c r="J4782" s="2">
        <v>29.01</v>
      </c>
      <c r="K4782" s="2">
        <v>5899.5</v>
      </c>
      <c r="L4782" s="3">
        <f t="shared" si="74"/>
        <v>38703.51</v>
      </c>
      <c r="M4782" s="41">
        <v>44253.729166666664</v>
      </c>
      <c r="N4782" s="39">
        <v>6870346913</v>
      </c>
      <c r="O4782" s="39" t="s">
        <v>52</v>
      </c>
      <c r="P4782" s="40" t="s">
        <v>998</v>
      </c>
      <c r="Q4782" s="41">
        <v>44251</v>
      </c>
      <c r="R4782" s="39" t="s">
        <v>54</v>
      </c>
      <c r="S4782" s="68"/>
    </row>
    <row r="4783" spans="1:19" s="70" customFormat="1" ht="12.75" hidden="1" customHeight="1" x14ac:dyDescent="0.2">
      <c r="A4783" s="38" t="s">
        <v>22325</v>
      </c>
      <c r="B4783" s="39" t="s">
        <v>22326</v>
      </c>
      <c r="C4783" s="39" t="s">
        <v>22327</v>
      </c>
      <c r="D4783" s="38">
        <v>821146</v>
      </c>
      <c r="E4783" s="38"/>
      <c r="F4783" s="42" t="s">
        <v>446</v>
      </c>
      <c r="G4783" s="38">
        <v>8268008478</v>
      </c>
      <c r="H4783" s="40" t="s">
        <v>22328</v>
      </c>
      <c r="I4783" s="2">
        <v>32705</v>
      </c>
      <c r="J4783" s="2"/>
      <c r="K4783" s="2">
        <v>0</v>
      </c>
      <c r="L4783" s="3">
        <f t="shared" si="74"/>
        <v>32705</v>
      </c>
      <c r="M4783" s="41">
        <v>45310</v>
      </c>
      <c r="N4783" s="39">
        <v>161180573</v>
      </c>
      <c r="O4783" s="39" t="s">
        <v>3282</v>
      </c>
      <c r="P4783" s="40">
        <v>404040783971</v>
      </c>
      <c r="Q4783" s="41">
        <v>45386</v>
      </c>
      <c r="R4783" s="42" t="s">
        <v>2417</v>
      </c>
      <c r="S4783" s="68"/>
    </row>
    <row r="4784" spans="1:19" s="70" customFormat="1" ht="12.75" hidden="1" customHeight="1" x14ac:dyDescent="0.2">
      <c r="A4784" s="38" t="s">
        <v>6575</v>
      </c>
      <c r="B4784" s="39" t="s">
        <v>6576</v>
      </c>
      <c r="C4784" s="39" t="s">
        <v>6577</v>
      </c>
      <c r="D4784" s="38">
        <v>401972</v>
      </c>
      <c r="E4784" s="38"/>
      <c r="F4784" s="39" t="s">
        <v>842</v>
      </c>
      <c r="G4784" s="38">
        <v>8263000049</v>
      </c>
      <c r="H4784" s="40" t="s">
        <v>6578</v>
      </c>
      <c r="I4784" s="2">
        <v>32700</v>
      </c>
      <c r="J4784" s="2">
        <v>0</v>
      </c>
      <c r="K4784" s="2">
        <v>5886</v>
      </c>
      <c r="L4784" s="3">
        <f t="shared" si="74"/>
        <v>38586</v>
      </c>
      <c r="M4784" s="41">
        <v>44424.729166666664</v>
      </c>
      <c r="N4784" s="39">
        <v>6870217283</v>
      </c>
      <c r="O4784" s="39" t="s">
        <v>52</v>
      </c>
      <c r="P4784" s="40"/>
      <c r="Q4784" s="41"/>
      <c r="R4784" s="39" t="s">
        <v>54</v>
      </c>
      <c r="S4784" s="68"/>
    </row>
    <row r="4785" spans="1:19" s="70" customFormat="1" ht="12.75" hidden="1" customHeight="1" x14ac:dyDescent="0.2">
      <c r="A4785" s="38" t="s">
        <v>1637</v>
      </c>
      <c r="B4785" s="42" t="s">
        <v>1638</v>
      </c>
      <c r="C4785" s="42" t="s">
        <v>1639</v>
      </c>
      <c r="D4785" s="38">
        <v>815539</v>
      </c>
      <c r="E4785" s="38"/>
      <c r="F4785" s="42" t="s">
        <v>1640</v>
      </c>
      <c r="G4785" s="38">
        <v>8268005518</v>
      </c>
      <c r="H4785" s="40" t="s">
        <v>1641</v>
      </c>
      <c r="I4785" s="3">
        <v>32634</v>
      </c>
      <c r="J4785" s="3"/>
      <c r="K4785" s="3">
        <v>5874.12</v>
      </c>
      <c r="L4785" s="3">
        <f t="shared" si="74"/>
        <v>38508.120000000003</v>
      </c>
      <c r="M4785" s="41">
        <v>44270.729166666664</v>
      </c>
      <c r="N4785" s="39">
        <v>43837307</v>
      </c>
      <c r="O4785" s="42" t="s">
        <v>315</v>
      </c>
      <c r="P4785" s="42" t="s">
        <v>1642</v>
      </c>
      <c r="Q4785" s="60">
        <v>44304</v>
      </c>
      <c r="R4785" s="42" t="s">
        <v>243</v>
      </c>
      <c r="S4785" s="68"/>
    </row>
    <row r="4786" spans="1:19" s="70" customFormat="1" ht="12.75" hidden="1" customHeight="1" x14ac:dyDescent="0.2">
      <c r="A4786" s="38" t="s">
        <v>14035</v>
      </c>
      <c r="B4786" s="42" t="s">
        <v>14036</v>
      </c>
      <c r="C4786" s="42" t="s">
        <v>14037</v>
      </c>
      <c r="D4786" s="38">
        <v>407646</v>
      </c>
      <c r="E4786" s="38"/>
      <c r="F4786" s="42" t="s">
        <v>13989</v>
      </c>
      <c r="G4786" s="38">
        <v>8266013555</v>
      </c>
      <c r="H4786" s="40">
        <v>22057</v>
      </c>
      <c r="I4786" s="3">
        <v>32444.6</v>
      </c>
      <c r="J4786" s="3"/>
      <c r="K4786" s="3">
        <v>3893.4</v>
      </c>
      <c r="L4786" s="3">
        <f t="shared" si="74"/>
        <v>36338</v>
      </c>
      <c r="M4786" s="41">
        <v>44715.729166666664</v>
      </c>
      <c r="N4786" s="39">
        <v>6870100133</v>
      </c>
      <c r="O4786" s="42" t="s">
        <v>315</v>
      </c>
      <c r="P4786" s="42" t="s">
        <v>13990</v>
      </c>
      <c r="Q4786" s="60">
        <v>44770</v>
      </c>
      <c r="R4786" s="42" t="s">
        <v>243</v>
      </c>
      <c r="S4786" s="68"/>
    </row>
    <row r="4787" spans="1:19" s="70" customFormat="1" ht="12.75" customHeight="1" x14ac:dyDescent="0.25">
      <c r="A4787" s="38" t="s">
        <v>20761</v>
      </c>
      <c r="B4787" s="39" t="s">
        <v>20762</v>
      </c>
      <c r="C4787" s="39" t="s">
        <v>20763</v>
      </c>
      <c r="D4787" s="38">
        <v>502409</v>
      </c>
      <c r="E4787" s="38"/>
      <c r="F4787" s="138" t="s">
        <v>17913</v>
      </c>
      <c r="G4787" s="38">
        <v>8266019170</v>
      </c>
      <c r="H4787" s="40" t="s">
        <v>20764</v>
      </c>
      <c r="I4787" s="2">
        <v>32400</v>
      </c>
      <c r="J4787" s="2"/>
      <c r="K4787" s="2">
        <v>5832</v>
      </c>
      <c r="L4787" s="3">
        <f t="shared" si="74"/>
        <v>38232</v>
      </c>
      <c r="M4787" s="41">
        <v>45189</v>
      </c>
      <c r="N4787" s="39">
        <v>1246555839</v>
      </c>
      <c r="O4787" s="39" t="s">
        <v>19303</v>
      </c>
      <c r="P4787" s="40" t="s">
        <v>20765</v>
      </c>
      <c r="Q4787" s="41">
        <v>45227</v>
      </c>
      <c r="R4787" s="62" t="s">
        <v>19</v>
      </c>
      <c r="S4787" s="68"/>
    </row>
    <row r="4788" spans="1:19" s="70" customFormat="1" ht="12.75" hidden="1" customHeight="1" x14ac:dyDescent="0.2">
      <c r="A4788" s="38" t="s">
        <v>22456</v>
      </c>
      <c r="B4788" s="39"/>
      <c r="C4788" s="39" t="s">
        <v>22457</v>
      </c>
      <c r="D4788" s="38">
        <v>820829</v>
      </c>
      <c r="E4788" s="38"/>
      <c r="F4788" s="39" t="s">
        <v>19383</v>
      </c>
      <c r="G4788" s="38">
        <v>8268014041</v>
      </c>
      <c r="H4788" s="40" t="s">
        <v>22458</v>
      </c>
      <c r="I4788" s="2">
        <v>32400</v>
      </c>
      <c r="J4788" s="2"/>
      <c r="K4788" s="2">
        <v>5832</v>
      </c>
      <c r="L4788" s="3">
        <f t="shared" si="74"/>
        <v>38232</v>
      </c>
      <c r="M4788" s="41">
        <v>45395</v>
      </c>
      <c r="N4788" s="39"/>
      <c r="O4788" s="39" t="s">
        <v>18453</v>
      </c>
      <c r="P4788" s="40"/>
      <c r="Q4788" s="41"/>
      <c r="R4788" s="62" t="s">
        <v>21</v>
      </c>
      <c r="S4788" s="68"/>
    </row>
    <row r="4789" spans="1:19" s="70" customFormat="1" ht="12.75" hidden="1" customHeight="1" x14ac:dyDescent="0.2">
      <c r="A4789" s="38" t="s">
        <v>17587</v>
      </c>
      <c r="B4789" s="39" t="s">
        <v>17588</v>
      </c>
      <c r="C4789" s="39" t="s">
        <v>17589</v>
      </c>
      <c r="D4789" s="38">
        <v>815539</v>
      </c>
      <c r="E4789" s="38"/>
      <c r="F4789" s="42" t="s">
        <v>1640</v>
      </c>
      <c r="G4789" s="38">
        <v>8268010595</v>
      </c>
      <c r="H4789" s="40" t="s">
        <v>17590</v>
      </c>
      <c r="I4789" s="2">
        <v>32382.000000000004</v>
      </c>
      <c r="J4789" s="2"/>
      <c r="K4789" s="2">
        <v>5828.76</v>
      </c>
      <c r="L4789" s="3">
        <f t="shared" si="74"/>
        <v>38210.76</v>
      </c>
      <c r="M4789" s="41">
        <v>44953.729166666664</v>
      </c>
      <c r="N4789" s="39">
        <v>44465785</v>
      </c>
      <c r="O4789" s="39" t="s">
        <v>52</v>
      </c>
      <c r="P4789" s="40" t="s">
        <v>17591</v>
      </c>
      <c r="Q4789" s="41">
        <v>44974</v>
      </c>
      <c r="R4789" s="39" t="s">
        <v>54</v>
      </c>
      <c r="S4789" s="68"/>
    </row>
    <row r="4790" spans="1:19" s="70" customFormat="1" ht="12.75" hidden="1" customHeight="1" x14ac:dyDescent="0.2">
      <c r="A4790" s="38" t="s">
        <v>1055</v>
      </c>
      <c r="B4790" s="39" t="s">
        <v>1056</v>
      </c>
      <c r="C4790" s="39" t="s">
        <v>1057</v>
      </c>
      <c r="D4790" s="58">
        <v>107909</v>
      </c>
      <c r="E4790" s="58"/>
      <c r="F4790" s="39" t="s">
        <v>230</v>
      </c>
      <c r="G4790" s="38">
        <v>8263000084</v>
      </c>
      <c r="H4790" s="40" t="s">
        <v>1058</v>
      </c>
      <c r="I4790" s="2">
        <v>32300</v>
      </c>
      <c r="J4790" s="2">
        <v>28.59</v>
      </c>
      <c r="K4790" s="2">
        <v>5814</v>
      </c>
      <c r="L4790" s="3">
        <f t="shared" si="74"/>
        <v>38142.589999999997</v>
      </c>
      <c r="M4790" s="41">
        <v>44253.729166666664</v>
      </c>
      <c r="N4790" s="39">
        <v>6870348378</v>
      </c>
      <c r="O4790" s="39" t="s">
        <v>52</v>
      </c>
      <c r="P4790" s="40" t="s">
        <v>998</v>
      </c>
      <c r="Q4790" s="41">
        <v>44251</v>
      </c>
      <c r="R4790" s="39" t="s">
        <v>54</v>
      </c>
      <c r="S4790" s="68"/>
    </row>
    <row r="4791" spans="1:19" s="70" customFormat="1" ht="12.75" hidden="1" customHeight="1" x14ac:dyDescent="0.2">
      <c r="A4791" s="38" t="s">
        <v>18226</v>
      </c>
      <c r="B4791" s="39" t="s">
        <v>18227</v>
      </c>
      <c r="C4791" s="39" t="s">
        <v>18228</v>
      </c>
      <c r="D4791" s="38">
        <v>815539</v>
      </c>
      <c r="E4791" s="38"/>
      <c r="F4791" s="42" t="s">
        <v>1640</v>
      </c>
      <c r="G4791" s="38">
        <v>8268010595</v>
      </c>
      <c r="H4791" s="40" t="s">
        <v>18229</v>
      </c>
      <c r="I4791" s="2">
        <v>32130.000000000004</v>
      </c>
      <c r="J4791" s="2"/>
      <c r="K4791" s="2">
        <v>5783.4000000000005</v>
      </c>
      <c r="L4791" s="3">
        <f t="shared" si="74"/>
        <v>37913.4</v>
      </c>
      <c r="M4791" s="41">
        <v>44991.729166666664</v>
      </c>
      <c r="N4791" s="39">
        <v>44551236</v>
      </c>
      <c r="O4791" s="39" t="s">
        <v>52</v>
      </c>
      <c r="P4791" s="40" t="s">
        <v>18230</v>
      </c>
      <c r="Q4791" s="41">
        <v>45021</v>
      </c>
      <c r="R4791" s="39" t="s">
        <v>54</v>
      </c>
      <c r="S4791" s="68"/>
    </row>
    <row r="4792" spans="1:19" s="70" customFormat="1" ht="12.75" hidden="1" customHeight="1" x14ac:dyDescent="0.2">
      <c r="A4792" s="38" t="s">
        <v>2700</v>
      </c>
      <c r="B4792" s="39" t="s">
        <v>2701</v>
      </c>
      <c r="C4792" s="39" t="s">
        <v>2702</v>
      </c>
      <c r="D4792" s="38">
        <v>934550</v>
      </c>
      <c r="E4792" s="38" t="s">
        <v>23092</v>
      </c>
      <c r="F4792" s="129" t="s">
        <v>2336</v>
      </c>
      <c r="G4792" s="38">
        <v>8268006369</v>
      </c>
      <c r="H4792" s="40" t="s">
        <v>2703</v>
      </c>
      <c r="I4792" s="2">
        <v>32068.771186440681</v>
      </c>
      <c r="J4792" s="2"/>
      <c r="K4792" s="2">
        <v>5772.3788135593222</v>
      </c>
      <c r="L4792" s="3">
        <f t="shared" si="74"/>
        <v>37841.15</v>
      </c>
      <c r="M4792" s="41">
        <v>44352.729166666664</v>
      </c>
      <c r="N4792" s="39">
        <v>43931006</v>
      </c>
      <c r="O4792" s="39" t="s">
        <v>52</v>
      </c>
      <c r="P4792" s="40"/>
      <c r="Q4792" s="41"/>
      <c r="R4792" s="39" t="s">
        <v>54</v>
      </c>
      <c r="S4792" s="68"/>
    </row>
    <row r="4793" spans="1:19" s="70" customFormat="1" ht="12.75" customHeight="1" x14ac:dyDescent="0.2">
      <c r="A4793" s="38" t="s">
        <v>22363</v>
      </c>
      <c r="B4793" s="39" t="s">
        <v>22364</v>
      </c>
      <c r="C4793" s="39"/>
      <c r="D4793" s="38">
        <v>105903</v>
      </c>
      <c r="E4793" s="38"/>
      <c r="F4793" s="39" t="s">
        <v>6269</v>
      </c>
      <c r="G4793" s="38">
        <v>8266020788</v>
      </c>
      <c r="H4793" s="40" t="s">
        <v>22365</v>
      </c>
      <c r="I4793" s="2">
        <v>32047.45</v>
      </c>
      <c r="J4793" s="2"/>
      <c r="K4793" s="2">
        <v>5768.55</v>
      </c>
      <c r="L4793" s="3">
        <f t="shared" si="74"/>
        <v>37816</v>
      </c>
      <c r="M4793" s="41">
        <v>45381</v>
      </c>
      <c r="N4793" s="39"/>
      <c r="O4793" s="39" t="s">
        <v>18463</v>
      </c>
      <c r="P4793" s="40"/>
      <c r="Q4793" s="41"/>
      <c r="R4793" s="62" t="s">
        <v>29</v>
      </c>
      <c r="S4793" s="68"/>
    </row>
    <row r="4794" spans="1:19" s="70" customFormat="1" ht="12.75" hidden="1" customHeight="1" x14ac:dyDescent="0.2">
      <c r="A4794" s="38" t="s">
        <v>9787</v>
      </c>
      <c r="B4794" s="39" t="s">
        <v>9788</v>
      </c>
      <c r="C4794" s="39" t="s">
        <v>9789</v>
      </c>
      <c r="D4794" s="38">
        <v>703046</v>
      </c>
      <c r="E4794" s="38"/>
      <c r="F4794" s="42" t="s">
        <v>678</v>
      </c>
      <c r="G4794" s="38">
        <v>8266012811</v>
      </c>
      <c r="H4794" s="40" t="s">
        <v>9790</v>
      </c>
      <c r="I4794" s="2">
        <v>32000</v>
      </c>
      <c r="J4794" s="2"/>
      <c r="K4794" s="2">
        <v>0</v>
      </c>
      <c r="L4794" s="3">
        <f t="shared" si="74"/>
        <v>32000</v>
      </c>
      <c r="M4794" s="41">
        <v>44548.729166666664</v>
      </c>
      <c r="N4794" s="39">
        <v>3445023987</v>
      </c>
      <c r="O4794" s="39" t="s">
        <v>3282</v>
      </c>
      <c r="P4794" s="40" t="s">
        <v>9791</v>
      </c>
      <c r="Q4794" s="41">
        <v>44578</v>
      </c>
      <c r="R4794" s="42" t="s">
        <v>2417</v>
      </c>
      <c r="S4794" s="68"/>
    </row>
    <row r="4795" spans="1:19" s="70" customFormat="1" ht="12.75" hidden="1" customHeight="1" x14ac:dyDescent="0.2">
      <c r="A4795" s="38" t="s">
        <v>19696</v>
      </c>
      <c r="B4795" s="39" t="s">
        <v>19697</v>
      </c>
      <c r="C4795" s="39" t="s">
        <v>19698</v>
      </c>
      <c r="D4795" s="38">
        <v>128635</v>
      </c>
      <c r="E4795" s="38"/>
      <c r="F4795" s="39" t="s">
        <v>989</v>
      </c>
      <c r="G4795" s="38">
        <v>8266018692</v>
      </c>
      <c r="H4795" s="40" t="s">
        <v>19699</v>
      </c>
      <c r="I4795" s="2">
        <v>31906.042372881355</v>
      </c>
      <c r="J4795" s="2"/>
      <c r="K4795" s="2">
        <v>5743.0876271186435</v>
      </c>
      <c r="L4795" s="3">
        <f t="shared" si="74"/>
        <v>37649.129999999997</v>
      </c>
      <c r="M4795" s="41">
        <v>45073.729166666664</v>
      </c>
      <c r="N4795" s="39">
        <v>1246418284</v>
      </c>
      <c r="O4795" s="39" t="s">
        <v>3282</v>
      </c>
      <c r="P4795" s="40" t="s">
        <v>19700</v>
      </c>
      <c r="Q4795" s="41">
        <v>45126</v>
      </c>
      <c r="R4795" s="42" t="s">
        <v>2417</v>
      </c>
      <c r="S4795" s="68"/>
    </row>
    <row r="4796" spans="1:19" s="70" customFormat="1" ht="12.75" hidden="1" customHeight="1" x14ac:dyDescent="0.25">
      <c r="A4796" s="38">
        <v>453</v>
      </c>
      <c r="B4796" s="39"/>
      <c r="C4796" s="39"/>
      <c r="D4796" s="38"/>
      <c r="E4796" s="38"/>
      <c r="F4796" s="139" t="s">
        <v>310</v>
      </c>
      <c r="G4796" s="53"/>
      <c r="H4796" s="54" t="s">
        <v>14097</v>
      </c>
      <c r="I4796" s="35">
        <v>31862</v>
      </c>
      <c r="J4796" s="1"/>
      <c r="K4796" s="1"/>
      <c r="L4796" s="3">
        <f t="shared" si="74"/>
        <v>31862</v>
      </c>
      <c r="M4796" s="63"/>
      <c r="N4796" s="56"/>
      <c r="O4796" s="1"/>
      <c r="P4796" s="1"/>
      <c r="Q4796" s="57"/>
      <c r="R4796" s="42" t="s">
        <v>8901</v>
      </c>
      <c r="S4796" s="68"/>
    </row>
    <row r="4797" spans="1:19" s="70" customFormat="1" ht="12.75" hidden="1" customHeight="1" x14ac:dyDescent="0.2">
      <c r="A4797" s="38" t="s">
        <v>1925</v>
      </c>
      <c r="B4797" s="39" t="s">
        <v>1926</v>
      </c>
      <c r="C4797" s="39" t="s">
        <v>1927</v>
      </c>
      <c r="D4797" s="38">
        <v>705083</v>
      </c>
      <c r="E4797" s="38"/>
      <c r="F4797" s="39" t="s">
        <v>1414</v>
      </c>
      <c r="G4797" s="38">
        <v>8263000084</v>
      </c>
      <c r="H4797" s="40" t="s">
        <v>1928</v>
      </c>
      <c r="I4797" s="2">
        <v>31847</v>
      </c>
      <c r="J4797" s="2"/>
      <c r="K4797" s="2">
        <v>0</v>
      </c>
      <c r="L4797" s="3">
        <f t="shared" si="74"/>
        <v>31847</v>
      </c>
      <c r="M4797" s="41">
        <v>44282.729166666664</v>
      </c>
      <c r="N4797" s="39">
        <v>3445002670</v>
      </c>
      <c r="O4797" s="39" t="s">
        <v>52</v>
      </c>
      <c r="P4797" s="40">
        <v>105194499869</v>
      </c>
      <c r="Q4797" s="41">
        <v>44336</v>
      </c>
      <c r="R4797" s="39" t="s">
        <v>54</v>
      </c>
      <c r="S4797" s="68"/>
    </row>
    <row r="4798" spans="1:19" s="70" customFormat="1" ht="12.75" hidden="1" customHeight="1" x14ac:dyDescent="0.2">
      <c r="A4798" s="38" t="s">
        <v>21055</v>
      </c>
      <c r="B4798" s="39" t="s">
        <v>21056</v>
      </c>
      <c r="C4798" s="39" t="s">
        <v>21057</v>
      </c>
      <c r="D4798" s="38">
        <v>823481</v>
      </c>
      <c r="E4798" s="38"/>
      <c r="F4798" s="39" t="s">
        <v>1053</v>
      </c>
      <c r="G4798" s="38">
        <v>8268013374</v>
      </c>
      <c r="H4798" s="40">
        <v>149</v>
      </c>
      <c r="I4798" s="2">
        <v>31832.788135593222</v>
      </c>
      <c r="J4798" s="2"/>
      <c r="K4798" s="2">
        <v>5729.9018644067801</v>
      </c>
      <c r="L4798" s="3">
        <f t="shared" si="74"/>
        <v>37562.69</v>
      </c>
      <c r="M4798" s="41">
        <v>45234.729166666664</v>
      </c>
      <c r="N4798" s="39">
        <v>160820642</v>
      </c>
      <c r="O4798" s="39" t="s">
        <v>52</v>
      </c>
      <c r="P4798" s="40" t="s">
        <v>21058</v>
      </c>
      <c r="Q4798" s="41">
        <v>45255</v>
      </c>
      <c r="R4798" s="39" t="s">
        <v>54</v>
      </c>
      <c r="S4798" s="68"/>
    </row>
    <row r="4799" spans="1:19" s="70" customFormat="1" ht="12.75" hidden="1" customHeight="1" x14ac:dyDescent="0.2">
      <c r="A4799" s="38">
        <v>34</v>
      </c>
      <c r="B4799" s="39" t="s">
        <v>17263</v>
      </c>
      <c r="C4799" s="39" t="s">
        <v>17264</v>
      </c>
      <c r="D4799" s="38">
        <v>703046</v>
      </c>
      <c r="E4799" s="38"/>
      <c r="F4799" s="42" t="s">
        <v>678</v>
      </c>
      <c r="G4799" s="38">
        <v>8266016505</v>
      </c>
      <c r="H4799" s="40" t="s">
        <v>17265</v>
      </c>
      <c r="I4799" s="2">
        <v>31798</v>
      </c>
      <c r="J4799" s="2"/>
      <c r="K4799" s="2">
        <v>0</v>
      </c>
      <c r="L4799" s="3">
        <f t="shared" si="74"/>
        <v>31798</v>
      </c>
      <c r="M4799" s="41">
        <v>44910.729166666664</v>
      </c>
      <c r="N4799" s="39">
        <v>3445029153</v>
      </c>
      <c r="O4799" s="39" t="s">
        <v>8899</v>
      </c>
      <c r="P4799" s="40" t="s">
        <v>17257</v>
      </c>
      <c r="Q4799" s="41">
        <v>44949</v>
      </c>
      <c r="R4799" s="42" t="s">
        <v>8901</v>
      </c>
      <c r="S4799" s="68"/>
    </row>
    <row r="4800" spans="1:19" s="70" customFormat="1" ht="12.75" hidden="1" customHeight="1" x14ac:dyDescent="0.2">
      <c r="A4800" s="38" t="s">
        <v>21983</v>
      </c>
      <c r="B4800" s="39" t="s">
        <v>21984</v>
      </c>
      <c r="C4800" s="39" t="s">
        <v>21985</v>
      </c>
      <c r="D4800" s="38">
        <v>400371</v>
      </c>
      <c r="E4800" s="38"/>
      <c r="F4800" s="39" t="s">
        <v>7339</v>
      </c>
      <c r="G4800" s="38">
        <v>8266019732</v>
      </c>
      <c r="H4800" s="40" t="s">
        <v>21986</v>
      </c>
      <c r="I4800" s="2">
        <v>31729.661016949154</v>
      </c>
      <c r="J4800" s="2"/>
      <c r="K4800" s="2">
        <v>5711.3389830508477</v>
      </c>
      <c r="L4800" s="3">
        <f t="shared" si="74"/>
        <v>37441</v>
      </c>
      <c r="M4800" s="41">
        <v>45321.729166666664</v>
      </c>
      <c r="N4800" s="39">
        <v>1246710044</v>
      </c>
      <c r="O4800" s="39" t="s">
        <v>18453</v>
      </c>
      <c r="P4800" s="40" t="s">
        <v>21987</v>
      </c>
      <c r="Q4800" s="41">
        <v>45364</v>
      </c>
      <c r="R4800" s="62" t="s">
        <v>21</v>
      </c>
      <c r="S4800" s="68"/>
    </row>
    <row r="4801" spans="1:19" s="70" customFormat="1" ht="12.75" hidden="1" customHeight="1" x14ac:dyDescent="0.2">
      <c r="A4801" s="38" t="s">
        <v>20950</v>
      </c>
      <c r="B4801" s="39" t="s">
        <v>20951</v>
      </c>
      <c r="C4801" s="39" t="s">
        <v>20952</v>
      </c>
      <c r="D4801" s="38">
        <v>814328</v>
      </c>
      <c r="E4801" s="38"/>
      <c r="F4801" s="39" t="s">
        <v>8294</v>
      </c>
      <c r="G4801" s="38">
        <v>8268013106</v>
      </c>
      <c r="H4801" s="40" t="s">
        <v>20953</v>
      </c>
      <c r="I4801" s="2">
        <v>31703.898305084746</v>
      </c>
      <c r="J4801" s="2"/>
      <c r="K4801" s="2">
        <v>5706.7016949152539</v>
      </c>
      <c r="L4801" s="3">
        <f t="shared" si="74"/>
        <v>37410.6</v>
      </c>
      <c r="M4801" s="41">
        <v>45215.729166666664</v>
      </c>
      <c r="N4801" s="39">
        <v>160801624</v>
      </c>
      <c r="O4801" s="39" t="s">
        <v>52</v>
      </c>
      <c r="P4801" s="40" t="s">
        <v>20954</v>
      </c>
      <c r="Q4801" s="41">
        <v>45256</v>
      </c>
      <c r="R4801" s="39" t="s">
        <v>54</v>
      </c>
      <c r="S4801" s="68"/>
    </row>
    <row r="4802" spans="1:19" s="70" customFormat="1" ht="12.75" hidden="1" customHeight="1" x14ac:dyDescent="0.2">
      <c r="A4802" s="38" t="s">
        <v>22401</v>
      </c>
      <c r="B4802" s="39" t="s">
        <v>22398</v>
      </c>
      <c r="C4802" s="39"/>
      <c r="D4802" s="38">
        <v>130312</v>
      </c>
      <c r="E4802" s="38"/>
      <c r="F4802" s="39" t="s">
        <v>12842</v>
      </c>
      <c r="G4802" s="38">
        <v>8266020974</v>
      </c>
      <c r="H4802" s="40" t="s">
        <v>22399</v>
      </c>
      <c r="I4802" s="2">
        <v>31600</v>
      </c>
      <c r="J4802" s="2"/>
      <c r="K4802" s="2">
        <v>5688</v>
      </c>
      <c r="L4802" s="3">
        <f t="shared" si="74"/>
        <v>37288</v>
      </c>
      <c r="M4802" s="41">
        <v>45359</v>
      </c>
      <c r="N4802" s="39"/>
      <c r="O4802" s="39" t="s">
        <v>18453</v>
      </c>
      <c r="P4802" s="40" t="s">
        <v>22400</v>
      </c>
      <c r="Q4802" s="41">
        <v>45413</v>
      </c>
      <c r="R4802" s="62" t="s">
        <v>21</v>
      </c>
      <c r="S4802" s="68"/>
    </row>
    <row r="4803" spans="1:19" s="70" customFormat="1" ht="12.75" hidden="1" customHeight="1" x14ac:dyDescent="0.2">
      <c r="A4803" s="38" t="s">
        <v>11667</v>
      </c>
      <c r="B4803" s="42" t="s">
        <v>11668</v>
      </c>
      <c r="C4803" s="42" t="s">
        <v>11669</v>
      </c>
      <c r="D4803" s="38">
        <v>500071</v>
      </c>
      <c r="E4803" s="38"/>
      <c r="F4803" s="42" t="s">
        <v>584</v>
      </c>
      <c r="G4803" s="38">
        <v>8266013649</v>
      </c>
      <c r="H4803" s="40" t="s">
        <v>11670</v>
      </c>
      <c r="I4803" s="3">
        <v>31585.54</v>
      </c>
      <c r="J4803" s="3"/>
      <c r="K4803" s="3">
        <v>5685.46</v>
      </c>
      <c r="L4803" s="3">
        <f t="shared" si="74"/>
        <v>37271</v>
      </c>
      <c r="M4803" s="41">
        <v>44601.729166666664</v>
      </c>
      <c r="N4803" s="39">
        <v>6870043819</v>
      </c>
      <c r="O4803" s="42" t="s">
        <v>315</v>
      </c>
      <c r="P4803" s="42" t="s">
        <v>11671</v>
      </c>
      <c r="Q4803" s="60">
        <v>44695</v>
      </c>
      <c r="R4803" s="42" t="s">
        <v>243</v>
      </c>
      <c r="S4803" s="68"/>
    </row>
    <row r="4804" spans="1:19" s="70" customFormat="1" ht="12.75" hidden="1" customHeight="1" x14ac:dyDescent="0.2">
      <c r="A4804" s="38" t="s">
        <v>8045</v>
      </c>
      <c r="B4804" s="39" t="s">
        <v>8046</v>
      </c>
      <c r="C4804" s="39" t="s">
        <v>8047</v>
      </c>
      <c r="D4804" s="38">
        <v>401972</v>
      </c>
      <c r="E4804" s="38"/>
      <c r="F4804" s="39" t="s">
        <v>842</v>
      </c>
      <c r="G4804" s="38">
        <v>8263000049</v>
      </c>
      <c r="H4804" s="40" t="s">
        <v>8048</v>
      </c>
      <c r="I4804" s="2">
        <v>31560</v>
      </c>
      <c r="J4804" s="2">
        <v>0</v>
      </c>
      <c r="K4804" s="2">
        <v>5680.8</v>
      </c>
      <c r="L4804" s="3">
        <f t="shared" si="74"/>
        <v>37240.800000000003</v>
      </c>
      <c r="M4804" s="41">
        <v>44462.729166666664</v>
      </c>
      <c r="N4804" s="39">
        <v>6870262899</v>
      </c>
      <c r="O4804" s="39" t="s">
        <v>52</v>
      </c>
      <c r="P4804" s="40"/>
      <c r="Q4804" s="41"/>
      <c r="R4804" s="39" t="s">
        <v>54</v>
      </c>
      <c r="S4804" s="68"/>
    </row>
    <row r="4805" spans="1:19" s="70" customFormat="1" ht="12.75" hidden="1" customHeight="1" x14ac:dyDescent="0.2">
      <c r="A4805" s="38" t="s">
        <v>20434</v>
      </c>
      <c r="B4805" s="39" t="s">
        <v>20435</v>
      </c>
      <c r="C4805" s="39" t="s">
        <v>20436</v>
      </c>
      <c r="D4805" s="38">
        <v>823481</v>
      </c>
      <c r="E4805" s="38"/>
      <c r="F4805" s="39" t="s">
        <v>1053</v>
      </c>
      <c r="G4805" s="38">
        <v>8268012838</v>
      </c>
      <c r="H4805" s="40">
        <v>142</v>
      </c>
      <c r="I4805" s="2">
        <v>31528.000000000004</v>
      </c>
      <c r="J4805" s="2"/>
      <c r="K4805" s="2">
        <v>5675.0400000000009</v>
      </c>
      <c r="L4805" s="3">
        <f t="shared" si="74"/>
        <v>37203.040000000008</v>
      </c>
      <c r="M4805" s="41">
        <v>45175.729166666664</v>
      </c>
      <c r="N4805" s="39">
        <v>160674955</v>
      </c>
      <c r="O4805" s="39" t="s">
        <v>52</v>
      </c>
      <c r="P4805" s="40" t="s">
        <v>20437</v>
      </c>
      <c r="Q4805" s="41">
        <v>45194</v>
      </c>
      <c r="R4805" s="39" t="s">
        <v>54</v>
      </c>
      <c r="S4805" s="68"/>
    </row>
    <row r="4806" spans="1:19" s="70" customFormat="1" ht="12.75" hidden="1" customHeight="1" x14ac:dyDescent="0.2">
      <c r="A4806" s="38" t="s">
        <v>16656</v>
      </c>
      <c r="B4806" s="39" t="s">
        <v>16657</v>
      </c>
      <c r="C4806" s="39" t="s">
        <v>16658</v>
      </c>
      <c r="D4806" s="38">
        <v>510512</v>
      </c>
      <c r="E4806" s="38"/>
      <c r="F4806" s="39" t="s">
        <v>16659</v>
      </c>
      <c r="G4806" s="38">
        <v>8266016198</v>
      </c>
      <c r="H4806" s="40" t="s">
        <v>16660</v>
      </c>
      <c r="I4806" s="2">
        <v>31500</v>
      </c>
      <c r="J4806" s="2"/>
      <c r="K4806" s="2">
        <v>5670</v>
      </c>
      <c r="L4806" s="3">
        <f t="shared" ref="L4806:L4869" si="75">SUM(I4806:K4806)</f>
        <v>37170</v>
      </c>
      <c r="M4806" s="41">
        <v>44838.729166666664</v>
      </c>
      <c r="N4806" s="39">
        <v>6870312216</v>
      </c>
      <c r="O4806" s="39" t="s">
        <v>52</v>
      </c>
      <c r="P4806" s="40" t="s">
        <v>16661</v>
      </c>
      <c r="Q4806" s="41">
        <v>44922</v>
      </c>
      <c r="R4806" s="39" t="s">
        <v>54</v>
      </c>
      <c r="S4806" s="68"/>
    </row>
    <row r="4807" spans="1:19" s="70" customFormat="1" ht="12.75" hidden="1" customHeight="1" x14ac:dyDescent="0.2">
      <c r="A4807" s="38" t="s">
        <v>21431</v>
      </c>
      <c r="B4807" s="39" t="s">
        <v>21432</v>
      </c>
      <c r="C4807" s="39" t="s">
        <v>21433</v>
      </c>
      <c r="D4807" s="38">
        <v>406359</v>
      </c>
      <c r="E4807" s="38"/>
      <c r="F4807" s="39" t="s">
        <v>19225</v>
      </c>
      <c r="G4807" s="38">
        <v>8263000283</v>
      </c>
      <c r="H4807" s="40">
        <v>271600053092</v>
      </c>
      <c r="I4807" s="2">
        <v>31500</v>
      </c>
      <c r="J4807" s="2"/>
      <c r="K4807" s="2">
        <v>5670</v>
      </c>
      <c r="L4807" s="3">
        <f t="shared" si="75"/>
        <v>37170</v>
      </c>
      <c r="M4807" s="41">
        <v>45230.729166666664</v>
      </c>
      <c r="N4807" s="39">
        <v>1246642399</v>
      </c>
      <c r="O4807" s="39" t="s">
        <v>20138</v>
      </c>
      <c r="P4807" s="40">
        <v>401022522142</v>
      </c>
      <c r="Q4807" s="41">
        <v>45293</v>
      </c>
      <c r="R4807" s="62" t="s">
        <v>17</v>
      </c>
      <c r="S4807" s="68"/>
    </row>
    <row r="4808" spans="1:19" s="70" customFormat="1" ht="12.75" hidden="1" customHeight="1" x14ac:dyDescent="0.2">
      <c r="A4808" s="38" t="s">
        <v>1434</v>
      </c>
      <c r="B4808" s="42"/>
      <c r="C4808" s="42"/>
      <c r="D4808" s="38"/>
      <c r="E4808" s="38"/>
      <c r="F4808" s="42" t="s">
        <v>1435</v>
      </c>
      <c r="G4808" s="38"/>
      <c r="H4808" s="40" t="s">
        <v>1558</v>
      </c>
      <c r="I4808" s="3">
        <v>31416</v>
      </c>
      <c r="J4808" s="3"/>
      <c r="K4808" s="3"/>
      <c r="L4808" s="3">
        <f t="shared" si="75"/>
        <v>31416</v>
      </c>
      <c r="M4808" s="41">
        <v>44295</v>
      </c>
      <c r="N4808" s="39"/>
      <c r="O4808" s="42"/>
      <c r="P4808" s="42"/>
      <c r="Q4808" s="60"/>
      <c r="R4808" s="42" t="s">
        <v>243</v>
      </c>
      <c r="S4808" s="68"/>
    </row>
    <row r="4809" spans="1:19" s="70" customFormat="1" ht="12.75" hidden="1" customHeight="1" x14ac:dyDescent="0.2">
      <c r="A4809" s="38" t="s">
        <v>15276</v>
      </c>
      <c r="B4809" s="42" t="s">
        <v>15277</v>
      </c>
      <c r="C4809" s="42" t="s">
        <v>15278</v>
      </c>
      <c r="D4809" s="38">
        <v>128635</v>
      </c>
      <c r="E4809" s="38"/>
      <c r="F4809" s="42" t="s">
        <v>989</v>
      </c>
      <c r="G4809" s="38">
        <v>8266015487</v>
      </c>
      <c r="H4809" s="40" t="s">
        <v>15279</v>
      </c>
      <c r="I4809" s="3">
        <v>31345</v>
      </c>
      <c r="J4809" s="3"/>
      <c r="K4809" s="3">
        <v>5642.1</v>
      </c>
      <c r="L4809" s="3">
        <f t="shared" si="75"/>
        <v>36987.1</v>
      </c>
      <c r="M4809" s="41">
        <v>44756.729166666664</v>
      </c>
      <c r="N4809" s="39">
        <v>6870184903</v>
      </c>
      <c r="O4809" s="42" t="s">
        <v>315</v>
      </c>
      <c r="P4809" s="42" t="s">
        <v>15226</v>
      </c>
      <c r="Q4809" s="60">
        <v>44814</v>
      </c>
      <c r="R4809" s="42" t="s">
        <v>243</v>
      </c>
      <c r="S4809" s="68"/>
    </row>
    <row r="4810" spans="1:19" s="70" customFormat="1" ht="12.75" hidden="1" customHeight="1" x14ac:dyDescent="0.2">
      <c r="A4810" s="38" t="s">
        <v>17311</v>
      </c>
      <c r="B4810" s="39" t="s">
        <v>17312</v>
      </c>
      <c r="C4810" s="39" t="s">
        <v>17313</v>
      </c>
      <c r="D4810" s="38">
        <v>501882</v>
      </c>
      <c r="E4810" s="38"/>
      <c r="F4810" s="39" t="s">
        <v>17314</v>
      </c>
      <c r="G4810" s="38">
        <v>8266016430</v>
      </c>
      <c r="H4810" s="40" t="s">
        <v>17315</v>
      </c>
      <c r="I4810" s="2">
        <v>31261.864406779663</v>
      </c>
      <c r="J4810" s="2"/>
      <c r="K4810" s="2">
        <v>5627.1355932203387</v>
      </c>
      <c r="L4810" s="3">
        <f t="shared" si="75"/>
        <v>36889</v>
      </c>
      <c r="M4810" s="41">
        <v>44903.729166666664</v>
      </c>
      <c r="N4810" s="39">
        <v>6870346632</v>
      </c>
      <c r="O4810" s="39" t="s">
        <v>3282</v>
      </c>
      <c r="P4810" s="40">
        <v>301256481688</v>
      </c>
      <c r="Q4810" s="41">
        <v>44952</v>
      </c>
      <c r="R4810" s="42" t="s">
        <v>2417</v>
      </c>
      <c r="S4810" s="68"/>
    </row>
    <row r="4811" spans="1:19" s="70" customFormat="1" ht="12.75" hidden="1" customHeight="1" x14ac:dyDescent="0.2">
      <c r="A4811" s="38" t="s">
        <v>6505</v>
      </c>
      <c r="B4811" s="39" t="s">
        <v>6506</v>
      </c>
      <c r="C4811" s="39" t="s">
        <v>6507</v>
      </c>
      <c r="D4811" s="38">
        <v>401972</v>
      </c>
      <c r="E4811" s="38"/>
      <c r="F4811" s="39" t="s">
        <v>842</v>
      </c>
      <c r="G4811" s="38">
        <v>8263000049</v>
      </c>
      <c r="H4811" s="40" t="s">
        <v>6508</v>
      </c>
      <c r="I4811" s="2">
        <v>31080</v>
      </c>
      <c r="J4811" s="2">
        <v>0</v>
      </c>
      <c r="K4811" s="2">
        <v>5594.4</v>
      </c>
      <c r="L4811" s="3">
        <f t="shared" si="75"/>
        <v>36674.400000000001</v>
      </c>
      <c r="M4811" s="41">
        <v>44414.729166666664</v>
      </c>
      <c r="N4811" s="39">
        <v>6870215011</v>
      </c>
      <c r="O4811" s="39" t="s">
        <v>52</v>
      </c>
      <c r="P4811" s="40"/>
      <c r="Q4811" s="41"/>
      <c r="R4811" s="39" t="s">
        <v>54</v>
      </c>
      <c r="S4811" s="68"/>
    </row>
    <row r="4812" spans="1:19" s="70" customFormat="1" ht="12.75" hidden="1" customHeight="1" x14ac:dyDescent="0.2">
      <c r="A4812" s="38" t="s">
        <v>1773</v>
      </c>
      <c r="B4812" s="39" t="s">
        <v>1774</v>
      </c>
      <c r="C4812" s="39" t="s">
        <v>1775</v>
      </c>
      <c r="D4812" s="58">
        <v>107909</v>
      </c>
      <c r="E4812" s="58"/>
      <c r="F4812" s="39" t="s">
        <v>230</v>
      </c>
      <c r="G4812" s="38">
        <v>8263000084</v>
      </c>
      <c r="H4812" s="40" t="s">
        <v>1776</v>
      </c>
      <c r="I4812" s="2">
        <v>31020</v>
      </c>
      <c r="J4812" s="2">
        <v>27.45</v>
      </c>
      <c r="K4812" s="2">
        <v>5583.5999999999995</v>
      </c>
      <c r="L4812" s="3">
        <f t="shared" si="75"/>
        <v>36631.050000000003</v>
      </c>
      <c r="M4812" s="41">
        <v>44258.729166666664</v>
      </c>
      <c r="N4812" s="39">
        <v>6870046427</v>
      </c>
      <c r="O4812" s="39" t="s">
        <v>52</v>
      </c>
      <c r="P4812" s="40" t="s">
        <v>998</v>
      </c>
      <c r="Q4812" s="41">
        <v>44251</v>
      </c>
      <c r="R4812" s="39" t="s">
        <v>54</v>
      </c>
      <c r="S4812" s="68"/>
    </row>
    <row r="4813" spans="1:19" s="70" customFormat="1" ht="12.75" hidden="1" customHeight="1" x14ac:dyDescent="0.2">
      <c r="A4813" s="38" t="s">
        <v>4872</v>
      </c>
      <c r="B4813" s="39" t="s">
        <v>4873</v>
      </c>
      <c r="C4813" s="39" t="s">
        <v>4874</v>
      </c>
      <c r="D4813" s="38">
        <v>401972</v>
      </c>
      <c r="E4813" s="38"/>
      <c r="F4813" s="39" t="s">
        <v>842</v>
      </c>
      <c r="G4813" s="38">
        <v>8263000049</v>
      </c>
      <c r="H4813" s="40" t="s">
        <v>4875</v>
      </c>
      <c r="I4813" s="2">
        <v>31000</v>
      </c>
      <c r="J4813" s="2">
        <v>37</v>
      </c>
      <c r="K4813" s="2">
        <v>5580</v>
      </c>
      <c r="L4813" s="3">
        <f t="shared" si="75"/>
        <v>36617</v>
      </c>
      <c r="M4813" s="41">
        <v>44377.729166666664</v>
      </c>
      <c r="N4813" s="39">
        <v>6870155962</v>
      </c>
      <c r="O4813" s="39" t="s">
        <v>52</v>
      </c>
      <c r="P4813" s="40" t="s">
        <v>4835</v>
      </c>
      <c r="Q4813" s="41">
        <v>44421</v>
      </c>
      <c r="R4813" s="39" t="s">
        <v>54</v>
      </c>
      <c r="S4813" s="68"/>
    </row>
    <row r="4814" spans="1:19" s="70" customFormat="1" ht="12.75" hidden="1" customHeight="1" x14ac:dyDescent="0.2">
      <c r="A4814" s="38" t="s">
        <v>9057</v>
      </c>
      <c r="B4814" s="42" t="s">
        <v>9058</v>
      </c>
      <c r="C4814" s="42" t="s">
        <v>9059</v>
      </c>
      <c r="D4814" s="38">
        <v>924598</v>
      </c>
      <c r="E4814" s="38"/>
      <c r="F4814" s="42" t="s">
        <v>6623</v>
      </c>
      <c r="G4814" s="38">
        <v>8266012894</v>
      </c>
      <c r="H4814" s="40" t="s">
        <v>9060</v>
      </c>
      <c r="I4814" s="3">
        <v>31000</v>
      </c>
      <c r="J4814" s="3"/>
      <c r="K4814" s="3">
        <v>0</v>
      </c>
      <c r="L4814" s="3">
        <f t="shared" si="75"/>
        <v>31000</v>
      </c>
      <c r="M4814" s="41">
        <v>44518.729166666664</v>
      </c>
      <c r="N4814" s="39">
        <v>3445021952</v>
      </c>
      <c r="O4814" s="42" t="s">
        <v>315</v>
      </c>
      <c r="P4814" s="42" t="s">
        <v>9061</v>
      </c>
      <c r="Q4814" s="60">
        <v>44549</v>
      </c>
      <c r="R4814" s="42" t="s">
        <v>243</v>
      </c>
      <c r="S4814" s="68"/>
    </row>
    <row r="4815" spans="1:19" s="70" customFormat="1" ht="12.75" hidden="1" customHeight="1" x14ac:dyDescent="0.2">
      <c r="A4815" s="38" t="s">
        <v>13443</v>
      </c>
      <c r="B4815" s="39" t="s">
        <v>13444</v>
      </c>
      <c r="C4815" s="39" t="s">
        <v>13445</v>
      </c>
      <c r="D4815" s="38">
        <v>703046</v>
      </c>
      <c r="E4815" s="38"/>
      <c r="F4815" s="42" t="s">
        <v>678</v>
      </c>
      <c r="G4815" s="38">
        <v>8266013019</v>
      </c>
      <c r="H4815" s="40" t="s">
        <v>13446</v>
      </c>
      <c r="I4815" s="2">
        <v>31000</v>
      </c>
      <c r="J4815" s="2"/>
      <c r="K4815" s="2">
        <v>0</v>
      </c>
      <c r="L4815" s="3">
        <f t="shared" si="75"/>
        <v>31000</v>
      </c>
      <c r="M4815" s="41">
        <v>44681.729166666664</v>
      </c>
      <c r="N4815" s="39">
        <v>3445005309</v>
      </c>
      <c r="O4815" s="39" t="s">
        <v>3282</v>
      </c>
      <c r="P4815" s="40" t="s">
        <v>13447</v>
      </c>
      <c r="Q4815" s="41">
        <v>44709</v>
      </c>
      <c r="R4815" s="42" t="s">
        <v>2417</v>
      </c>
      <c r="S4815" s="68"/>
    </row>
    <row r="4816" spans="1:19" s="70" customFormat="1" ht="12.75" customHeight="1" x14ac:dyDescent="0.2">
      <c r="A4816" s="38" t="s">
        <v>21644</v>
      </c>
      <c r="B4816" s="39" t="s">
        <v>21645</v>
      </c>
      <c r="C4816" s="39" t="s">
        <v>21646</v>
      </c>
      <c r="D4816" s="38">
        <v>400371</v>
      </c>
      <c r="E4816" s="38"/>
      <c r="F4816" s="39" t="s">
        <v>7339</v>
      </c>
      <c r="G4816" s="38">
        <v>8266019246</v>
      </c>
      <c r="H4816" s="40" t="s">
        <v>21647</v>
      </c>
      <c r="I4816" s="2">
        <v>31000</v>
      </c>
      <c r="J4816" s="2"/>
      <c r="K4816" s="2">
        <v>5580</v>
      </c>
      <c r="L4816" s="3">
        <f t="shared" si="75"/>
        <v>36580</v>
      </c>
      <c r="M4816" s="41">
        <v>45270.729166666664</v>
      </c>
      <c r="N4816" s="39">
        <v>1246664160</v>
      </c>
      <c r="O4816" s="39" t="s">
        <v>19303</v>
      </c>
      <c r="P4816" s="40" t="s">
        <v>21648</v>
      </c>
      <c r="Q4816" s="41">
        <v>45325</v>
      </c>
      <c r="R4816" s="62" t="s">
        <v>19</v>
      </c>
      <c r="S4816" s="68"/>
    </row>
    <row r="4817" spans="1:19" s="70" customFormat="1" ht="12.75" hidden="1" customHeight="1" x14ac:dyDescent="0.2">
      <c r="A4817" s="38" t="s">
        <v>8069</v>
      </c>
      <c r="B4817" s="39" t="s">
        <v>8070</v>
      </c>
      <c r="C4817" s="39" t="s">
        <v>8071</v>
      </c>
      <c r="D4817" s="38">
        <v>401972</v>
      </c>
      <c r="E4817" s="38"/>
      <c r="F4817" s="39" t="s">
        <v>842</v>
      </c>
      <c r="G4817" s="38">
        <v>8263000049</v>
      </c>
      <c r="H4817" s="40" t="s">
        <v>8072</v>
      </c>
      <c r="I4817" s="2">
        <v>30900</v>
      </c>
      <c r="J4817" s="2">
        <v>0</v>
      </c>
      <c r="K4817" s="2">
        <v>5562</v>
      </c>
      <c r="L4817" s="3">
        <f t="shared" si="75"/>
        <v>36462</v>
      </c>
      <c r="M4817" s="41">
        <v>44469.729166666664</v>
      </c>
      <c r="N4817" s="39">
        <v>6870263181</v>
      </c>
      <c r="O4817" s="39" t="s">
        <v>52</v>
      </c>
      <c r="P4817" s="40"/>
      <c r="Q4817" s="41"/>
      <c r="R4817" s="39" t="s">
        <v>54</v>
      </c>
      <c r="S4817" s="68"/>
    </row>
    <row r="4818" spans="1:19" s="70" customFormat="1" ht="12.75" hidden="1" customHeight="1" x14ac:dyDescent="0.2">
      <c r="A4818" s="38" t="s">
        <v>11059</v>
      </c>
      <c r="B4818" s="39" t="s">
        <v>11060</v>
      </c>
      <c r="C4818" s="39" t="s">
        <v>11061</v>
      </c>
      <c r="D4818" s="38">
        <v>502357</v>
      </c>
      <c r="E4818" s="38"/>
      <c r="F4818" s="90" t="s">
        <v>4068</v>
      </c>
      <c r="G4818" s="38">
        <v>8266013533</v>
      </c>
      <c r="H4818" s="40" t="s">
        <v>11062</v>
      </c>
      <c r="I4818" s="2">
        <v>30900</v>
      </c>
      <c r="J4818" s="2"/>
      <c r="K4818" s="2">
        <v>5562</v>
      </c>
      <c r="L4818" s="3">
        <f t="shared" si="75"/>
        <v>36462</v>
      </c>
      <c r="M4818" s="41">
        <v>44592.729166666664</v>
      </c>
      <c r="N4818" s="39">
        <v>6870395286</v>
      </c>
      <c r="O4818" s="39" t="s">
        <v>3282</v>
      </c>
      <c r="P4818" s="40" t="s">
        <v>11063</v>
      </c>
      <c r="Q4818" s="41">
        <v>44656</v>
      </c>
      <c r="R4818" s="42" t="s">
        <v>2417</v>
      </c>
      <c r="S4818" s="68"/>
    </row>
    <row r="4819" spans="1:19" s="70" customFormat="1" ht="12.75" hidden="1" customHeight="1" x14ac:dyDescent="0.2">
      <c r="A4819" s="38" t="s">
        <v>22335</v>
      </c>
      <c r="B4819" s="39" t="s">
        <v>22336</v>
      </c>
      <c r="C4819" s="39" t="s">
        <v>22337</v>
      </c>
      <c r="D4819" s="38">
        <v>821146</v>
      </c>
      <c r="E4819" s="38"/>
      <c r="F4819" s="42" t="s">
        <v>446</v>
      </c>
      <c r="G4819" s="38">
        <v>8268008478</v>
      </c>
      <c r="H4819" s="40" t="s">
        <v>22338</v>
      </c>
      <c r="I4819" s="2">
        <v>30648</v>
      </c>
      <c r="J4819" s="2"/>
      <c r="K4819" s="2">
        <v>0</v>
      </c>
      <c r="L4819" s="3">
        <f t="shared" si="75"/>
        <v>30648</v>
      </c>
      <c r="M4819" s="41">
        <v>45310</v>
      </c>
      <c r="N4819" s="39">
        <v>161180597</v>
      </c>
      <c r="O4819" s="39" t="s">
        <v>3282</v>
      </c>
      <c r="P4819" s="40">
        <v>404040783971</v>
      </c>
      <c r="Q4819" s="41">
        <v>45386</v>
      </c>
      <c r="R4819" s="42" t="s">
        <v>2417</v>
      </c>
      <c r="S4819" s="68"/>
    </row>
    <row r="4820" spans="1:19" s="70" customFormat="1" ht="12.75" hidden="1" customHeight="1" x14ac:dyDescent="0.2">
      <c r="A4820" s="38" t="s">
        <v>21585</v>
      </c>
      <c r="B4820" s="39" t="s">
        <v>21586</v>
      </c>
      <c r="C4820" s="39" t="s">
        <v>21587</v>
      </c>
      <c r="D4820" s="38">
        <v>406424</v>
      </c>
      <c r="E4820" s="38"/>
      <c r="F4820" s="39" t="s">
        <v>3254</v>
      </c>
      <c r="G4820" s="38">
        <v>8266019970</v>
      </c>
      <c r="H4820" s="40" t="s">
        <v>21588</v>
      </c>
      <c r="I4820" s="2">
        <v>30492.372881355936</v>
      </c>
      <c r="J4820" s="2"/>
      <c r="K4820" s="2">
        <v>5488.6271186440681</v>
      </c>
      <c r="L4820" s="3">
        <f t="shared" si="75"/>
        <v>35981</v>
      </c>
      <c r="M4820" s="41">
        <v>45227.729166666664</v>
      </c>
      <c r="N4820" s="39">
        <v>1246655234</v>
      </c>
      <c r="O4820" s="39" t="s">
        <v>18453</v>
      </c>
      <c r="P4820" s="40" t="s">
        <v>21589</v>
      </c>
      <c r="Q4820" s="41">
        <v>45308</v>
      </c>
      <c r="R4820" s="62" t="s">
        <v>21</v>
      </c>
      <c r="S4820" s="68"/>
    </row>
    <row r="4821" spans="1:19" s="70" customFormat="1" ht="12.75" hidden="1" customHeight="1" x14ac:dyDescent="0.2">
      <c r="A4821" s="38" t="s">
        <v>13541</v>
      </c>
      <c r="B4821" s="42" t="s">
        <v>13542</v>
      </c>
      <c r="C4821" s="42" t="s">
        <v>13543</v>
      </c>
      <c r="D4821" s="38">
        <v>507315</v>
      </c>
      <c r="E4821" s="38"/>
      <c r="F4821" s="42" t="s">
        <v>13544</v>
      </c>
      <c r="G4821" s="38">
        <v>8266014722</v>
      </c>
      <c r="H4821" s="40" t="s">
        <v>13545</v>
      </c>
      <c r="I4821" s="3">
        <v>30400</v>
      </c>
      <c r="J4821" s="3"/>
      <c r="K4821" s="3">
        <v>5472</v>
      </c>
      <c r="L4821" s="3">
        <f t="shared" si="75"/>
        <v>35872</v>
      </c>
      <c r="M4821" s="41">
        <v>44650.729166666664</v>
      </c>
      <c r="N4821" s="39">
        <v>6870075945</v>
      </c>
      <c r="O4821" s="42" t="s">
        <v>315</v>
      </c>
      <c r="P4821" s="42" t="s">
        <v>13546</v>
      </c>
      <c r="Q4821" s="60">
        <v>44736</v>
      </c>
      <c r="R4821" s="42" t="s">
        <v>243</v>
      </c>
      <c r="S4821" s="68"/>
    </row>
    <row r="4822" spans="1:19" s="70" customFormat="1" ht="12.75" customHeight="1" x14ac:dyDescent="0.2">
      <c r="A4822" s="38" t="s">
        <v>22927</v>
      </c>
      <c r="B4822" s="39" t="s">
        <v>22928</v>
      </c>
      <c r="C4822" s="39" t="s">
        <v>22929</v>
      </c>
      <c r="D4822" s="38">
        <v>404447</v>
      </c>
      <c r="E4822" s="38"/>
      <c r="F4822" s="39" t="s">
        <v>17297</v>
      </c>
      <c r="G4822" s="38">
        <v>8266021659</v>
      </c>
      <c r="H4822" s="40" t="s">
        <v>22930</v>
      </c>
      <c r="I4822" s="2">
        <v>30240.076271186445</v>
      </c>
      <c r="J4822" s="2"/>
      <c r="K4822" s="2">
        <v>5443.21372881356</v>
      </c>
      <c r="L4822" s="3">
        <f t="shared" si="75"/>
        <v>35683.290000000008</v>
      </c>
      <c r="M4822" s="41">
        <v>45447.729166666664</v>
      </c>
      <c r="N4822" s="39">
        <v>1251225020</v>
      </c>
      <c r="O4822" s="39" t="s">
        <v>19303</v>
      </c>
      <c r="P4822" s="40"/>
      <c r="Q4822" s="41"/>
      <c r="R4822" s="62" t="s">
        <v>19</v>
      </c>
      <c r="S4822" s="68"/>
    </row>
    <row r="4823" spans="1:19" s="70" customFormat="1" ht="12.75" hidden="1" customHeight="1" x14ac:dyDescent="0.2">
      <c r="A4823" s="38" t="s">
        <v>8919</v>
      </c>
      <c r="B4823" s="42" t="s">
        <v>8920</v>
      </c>
      <c r="C4823" s="42" t="s">
        <v>8921</v>
      </c>
      <c r="D4823" s="38">
        <v>501497</v>
      </c>
      <c r="E4823" s="38"/>
      <c r="F4823" s="42" t="s">
        <v>7579</v>
      </c>
      <c r="G4823" s="38">
        <v>8263000099</v>
      </c>
      <c r="H4823" s="40" t="s">
        <v>8922</v>
      </c>
      <c r="I4823" s="3">
        <v>30188.5</v>
      </c>
      <c r="J4823" s="3"/>
      <c r="K4823" s="3">
        <v>5433.93</v>
      </c>
      <c r="L4823" s="3">
        <f t="shared" si="75"/>
        <v>35622.43</v>
      </c>
      <c r="M4823" s="41">
        <v>44495.729166666664</v>
      </c>
      <c r="N4823" s="39">
        <v>6870300683</v>
      </c>
      <c r="O4823" s="42" t="s">
        <v>315</v>
      </c>
      <c r="P4823" s="42" t="s">
        <v>8923</v>
      </c>
      <c r="Q4823" s="60">
        <v>44551</v>
      </c>
      <c r="R4823" s="42" t="s">
        <v>243</v>
      </c>
      <c r="S4823" s="68"/>
    </row>
    <row r="4824" spans="1:19" s="70" customFormat="1" ht="12.75" hidden="1" customHeight="1" x14ac:dyDescent="0.2">
      <c r="A4824" s="38">
        <v>422</v>
      </c>
      <c r="B4824" s="39" t="s">
        <v>15893</v>
      </c>
      <c r="C4824" s="39" t="s">
        <v>15894</v>
      </c>
      <c r="D4824" s="38">
        <v>120191</v>
      </c>
      <c r="E4824" s="38"/>
      <c r="F4824" s="39" t="s">
        <v>13051</v>
      </c>
      <c r="G4824" s="38">
        <v>8263000260</v>
      </c>
      <c r="H4824" s="40" t="s">
        <v>15895</v>
      </c>
      <c r="I4824" s="2">
        <v>30100</v>
      </c>
      <c r="J4824" s="2"/>
      <c r="K4824" s="2">
        <v>5418</v>
      </c>
      <c r="L4824" s="3">
        <f t="shared" si="75"/>
        <v>35518</v>
      </c>
      <c r="M4824" s="41">
        <v>44841.729166666664</v>
      </c>
      <c r="N4824" s="39">
        <v>6870254277</v>
      </c>
      <c r="O4824" s="39" t="s">
        <v>8899</v>
      </c>
      <c r="P4824" s="40" t="s">
        <v>15896</v>
      </c>
      <c r="Q4824" s="41">
        <v>44876</v>
      </c>
      <c r="R4824" s="42" t="s">
        <v>8901</v>
      </c>
      <c r="S4824" s="68"/>
    </row>
    <row r="4825" spans="1:19" s="70" customFormat="1" ht="12.75" hidden="1" customHeight="1" x14ac:dyDescent="0.2">
      <c r="A4825" s="38" t="s">
        <v>1409</v>
      </c>
      <c r="B4825" s="42" t="s">
        <v>1405</v>
      </c>
      <c r="C4825" s="42"/>
      <c r="D4825" s="58">
        <v>103531</v>
      </c>
      <c r="E4825" s="58"/>
      <c r="F4825" s="42" t="s">
        <v>1407</v>
      </c>
      <c r="G4825" s="38">
        <v>8266010659</v>
      </c>
      <c r="H4825" s="40">
        <v>3458</v>
      </c>
      <c r="I4825" s="3">
        <v>30000</v>
      </c>
      <c r="J4825" s="3"/>
      <c r="K4825" s="3">
        <v>5400</v>
      </c>
      <c r="L4825" s="3">
        <f t="shared" si="75"/>
        <v>35400</v>
      </c>
      <c r="M4825" s="41">
        <v>44255</v>
      </c>
      <c r="N4825" s="39"/>
      <c r="O4825" s="42" t="s">
        <v>315</v>
      </c>
      <c r="P4825" s="42"/>
      <c r="Q4825" s="60"/>
      <c r="R4825" s="42" t="s">
        <v>243</v>
      </c>
      <c r="S4825" s="68"/>
    </row>
    <row r="4826" spans="1:19" s="70" customFormat="1" ht="12.75" hidden="1" customHeight="1" x14ac:dyDescent="0.2">
      <c r="A4826" s="38" t="s">
        <v>4112</v>
      </c>
      <c r="B4826" s="39" t="s">
        <v>4113</v>
      </c>
      <c r="C4826" s="39" t="s">
        <v>4114</v>
      </c>
      <c r="D4826" s="38">
        <v>508865</v>
      </c>
      <c r="E4826" s="38"/>
      <c r="F4826" s="39" t="s">
        <v>4115</v>
      </c>
      <c r="G4826" s="38">
        <v>8268006409</v>
      </c>
      <c r="H4826" s="40" t="s">
        <v>4116</v>
      </c>
      <c r="I4826" s="2">
        <v>30000</v>
      </c>
      <c r="J4826" s="2"/>
      <c r="K4826" s="2">
        <v>5400</v>
      </c>
      <c r="L4826" s="3">
        <f t="shared" si="75"/>
        <v>35400</v>
      </c>
      <c r="M4826" s="41">
        <v>44371.729166666664</v>
      </c>
      <c r="N4826" s="39">
        <v>43985006</v>
      </c>
      <c r="O4826" s="39" t="s">
        <v>52</v>
      </c>
      <c r="P4826" s="40" t="s">
        <v>4117</v>
      </c>
      <c r="Q4826" s="41">
        <v>44407</v>
      </c>
      <c r="R4826" s="39" t="s">
        <v>54</v>
      </c>
      <c r="S4826" s="68"/>
    </row>
    <row r="4827" spans="1:19" s="70" customFormat="1" ht="12.75" hidden="1" customHeight="1" x14ac:dyDescent="0.2">
      <c r="A4827" s="38" t="s">
        <v>4582</v>
      </c>
      <c r="B4827" s="39" t="s">
        <v>4583</v>
      </c>
      <c r="C4827" s="39" t="s">
        <v>4584</v>
      </c>
      <c r="D4827" s="38">
        <v>401972</v>
      </c>
      <c r="E4827" s="38"/>
      <c r="F4827" s="39" t="s">
        <v>842</v>
      </c>
      <c r="G4827" s="38">
        <v>8263000049</v>
      </c>
      <c r="H4827" s="40" t="s">
        <v>4585</v>
      </c>
      <c r="I4827" s="2">
        <v>30000</v>
      </c>
      <c r="J4827" s="2">
        <v>35</v>
      </c>
      <c r="K4827" s="2">
        <v>5400</v>
      </c>
      <c r="L4827" s="3">
        <f t="shared" si="75"/>
        <v>35435</v>
      </c>
      <c r="M4827" s="41">
        <v>44375.729166666664</v>
      </c>
      <c r="N4827" s="39">
        <v>6870150695</v>
      </c>
      <c r="O4827" s="39" t="s">
        <v>52</v>
      </c>
      <c r="P4827" s="40" t="s">
        <v>4561</v>
      </c>
      <c r="Q4827" s="41">
        <v>44415</v>
      </c>
      <c r="R4827" s="39" t="s">
        <v>54</v>
      </c>
      <c r="S4827" s="68"/>
    </row>
    <row r="4828" spans="1:19" s="70" customFormat="1" ht="12.75" hidden="1" customHeight="1" x14ac:dyDescent="0.2">
      <c r="A4828" s="38" t="s">
        <v>4876</v>
      </c>
      <c r="B4828" s="39" t="s">
        <v>4877</v>
      </c>
      <c r="C4828" s="39" t="s">
        <v>4878</v>
      </c>
      <c r="D4828" s="38">
        <v>401972</v>
      </c>
      <c r="E4828" s="38"/>
      <c r="F4828" s="39" t="s">
        <v>842</v>
      </c>
      <c r="G4828" s="38">
        <v>8263000049</v>
      </c>
      <c r="H4828" s="40" t="s">
        <v>4879</v>
      </c>
      <c r="I4828" s="2">
        <v>30000</v>
      </c>
      <c r="J4828" s="2">
        <v>35</v>
      </c>
      <c r="K4828" s="2">
        <v>5400</v>
      </c>
      <c r="L4828" s="3">
        <f t="shared" si="75"/>
        <v>35435</v>
      </c>
      <c r="M4828" s="41">
        <v>44376.729166666664</v>
      </c>
      <c r="N4828" s="39">
        <v>6870155963</v>
      </c>
      <c r="O4828" s="39" t="s">
        <v>52</v>
      </c>
      <c r="P4828" s="40" t="s">
        <v>4835</v>
      </c>
      <c r="Q4828" s="41">
        <v>44421</v>
      </c>
      <c r="R4828" s="39" t="s">
        <v>54</v>
      </c>
      <c r="S4828" s="68"/>
    </row>
    <row r="4829" spans="1:19" s="70" customFormat="1" ht="12.75" hidden="1" customHeight="1" x14ac:dyDescent="0.2">
      <c r="A4829" s="38" t="s">
        <v>12347</v>
      </c>
      <c r="B4829" s="42" t="s">
        <v>12345</v>
      </c>
      <c r="C4829" s="42" t="s">
        <v>12348</v>
      </c>
      <c r="D4829" s="38">
        <v>300287</v>
      </c>
      <c r="E4829" s="38"/>
      <c r="F4829" s="42" t="s">
        <v>3944</v>
      </c>
      <c r="G4829" s="38">
        <v>8268008433</v>
      </c>
      <c r="H4829" s="40">
        <v>712728407</v>
      </c>
      <c r="I4829" s="3">
        <v>30000</v>
      </c>
      <c r="J4829" s="3"/>
      <c r="K4829" s="3">
        <v>5400</v>
      </c>
      <c r="L4829" s="3">
        <f t="shared" si="75"/>
        <v>35400</v>
      </c>
      <c r="M4829" s="41"/>
      <c r="N4829" s="39"/>
      <c r="O4829" s="42" t="s">
        <v>315</v>
      </c>
      <c r="P4829" s="42"/>
      <c r="Q4829" s="60"/>
      <c r="R4829" s="42" t="s">
        <v>243</v>
      </c>
      <c r="S4829" s="68"/>
    </row>
    <row r="4830" spans="1:19" s="70" customFormat="1" ht="12.75" hidden="1" customHeight="1" x14ac:dyDescent="0.2">
      <c r="A4830" s="38" t="s">
        <v>16645</v>
      </c>
      <c r="B4830" s="42" t="s">
        <v>16646</v>
      </c>
      <c r="C4830" s="42" t="s">
        <v>16647</v>
      </c>
      <c r="D4830" s="38">
        <v>300286</v>
      </c>
      <c r="E4830" s="38"/>
      <c r="F4830" s="42" t="s">
        <v>3944</v>
      </c>
      <c r="G4830" s="38">
        <v>8268008553</v>
      </c>
      <c r="H4830" s="40">
        <v>712738140</v>
      </c>
      <c r="I4830" s="3">
        <v>30000</v>
      </c>
      <c r="J4830" s="3"/>
      <c r="K4830" s="3">
        <v>5400</v>
      </c>
      <c r="L4830" s="3">
        <f t="shared" si="75"/>
        <v>35400</v>
      </c>
      <c r="M4830" s="41">
        <v>44742.729166666664</v>
      </c>
      <c r="N4830" s="39">
        <v>44353713</v>
      </c>
      <c r="O4830" s="42" t="s">
        <v>315</v>
      </c>
      <c r="P4830" s="42" t="s">
        <v>16641</v>
      </c>
      <c r="Q4830" s="60">
        <v>44931</v>
      </c>
      <c r="R4830" s="42" t="s">
        <v>243</v>
      </c>
      <c r="S4830" s="68"/>
    </row>
    <row r="4831" spans="1:19" s="70" customFormat="1" ht="12.75" hidden="1" customHeight="1" x14ac:dyDescent="0.2">
      <c r="A4831" s="38" t="s">
        <v>1669</v>
      </c>
      <c r="B4831" s="39" t="s">
        <v>1670</v>
      </c>
      <c r="C4831" s="39" t="s">
        <v>1671</v>
      </c>
      <c r="D4831" s="38">
        <v>705083</v>
      </c>
      <c r="E4831" s="38"/>
      <c r="F4831" s="39" t="s">
        <v>1414</v>
      </c>
      <c r="G4831" s="38">
        <v>8263000055</v>
      </c>
      <c r="H4831" s="40" t="s">
        <v>1672</v>
      </c>
      <c r="I4831" s="2">
        <v>29830</v>
      </c>
      <c r="J4831" s="2"/>
      <c r="K4831" s="2">
        <v>0</v>
      </c>
      <c r="L4831" s="3">
        <f t="shared" si="75"/>
        <v>29830</v>
      </c>
      <c r="M4831" s="41">
        <v>44235.729166666664</v>
      </c>
      <c r="N4831" s="39">
        <v>3445001325</v>
      </c>
      <c r="O4831" s="39" t="s">
        <v>52</v>
      </c>
      <c r="P4831" s="40">
        <v>105183542897</v>
      </c>
      <c r="Q4831" s="41">
        <v>44335</v>
      </c>
      <c r="R4831" s="39" t="s">
        <v>54</v>
      </c>
      <c r="S4831" s="68"/>
    </row>
    <row r="4832" spans="1:19" s="70" customFormat="1" ht="12.75" hidden="1" customHeight="1" x14ac:dyDescent="0.2">
      <c r="A4832" s="38" t="s">
        <v>1434</v>
      </c>
      <c r="B4832" s="42"/>
      <c r="C4832" s="42"/>
      <c r="D4832" s="38"/>
      <c r="E4832" s="38"/>
      <c r="F4832" s="42" t="s">
        <v>1435</v>
      </c>
      <c r="G4832" s="38"/>
      <c r="H4832" s="40" t="s">
        <v>7645</v>
      </c>
      <c r="I4832" s="3">
        <v>29750</v>
      </c>
      <c r="J4832" s="3"/>
      <c r="K4832" s="3"/>
      <c r="L4832" s="3">
        <f t="shared" si="75"/>
        <v>29750</v>
      </c>
      <c r="M4832" s="41">
        <v>44502</v>
      </c>
      <c r="N4832" s="39"/>
      <c r="O4832" s="42"/>
      <c r="P4832" s="42"/>
      <c r="Q4832" s="60"/>
      <c r="R4832" s="42" t="s">
        <v>243</v>
      </c>
      <c r="S4832" s="68"/>
    </row>
    <row r="4833" spans="1:19" s="70" customFormat="1" ht="12.75" hidden="1" customHeight="1" x14ac:dyDescent="0.2">
      <c r="A4833" s="38" t="s">
        <v>6942</v>
      </c>
      <c r="B4833" s="39" t="s">
        <v>6943</v>
      </c>
      <c r="C4833" s="39" t="s">
        <v>6944</v>
      </c>
      <c r="D4833" s="38">
        <v>816777</v>
      </c>
      <c r="E4833" s="38" t="s">
        <v>23092</v>
      </c>
      <c r="F4833" s="129" t="s">
        <v>205</v>
      </c>
      <c r="G4833" s="38">
        <v>8268006924</v>
      </c>
      <c r="H4833" s="40" t="s">
        <v>6945</v>
      </c>
      <c r="I4833" s="2">
        <v>29677.000000000004</v>
      </c>
      <c r="J4833" s="2"/>
      <c r="K4833" s="2">
        <v>5341.8600000000006</v>
      </c>
      <c r="L4833" s="3">
        <f t="shared" si="75"/>
        <v>35018.86</v>
      </c>
      <c r="M4833" s="41">
        <v>44459.729166666664</v>
      </c>
      <c r="N4833" s="39">
        <v>44127477</v>
      </c>
      <c r="O4833" s="39" t="s">
        <v>3282</v>
      </c>
      <c r="P4833" s="40" t="s">
        <v>6946</v>
      </c>
      <c r="Q4833" s="41">
        <v>44486</v>
      </c>
      <c r="R4833" s="42" t="s">
        <v>2417</v>
      </c>
      <c r="S4833" s="68"/>
    </row>
    <row r="4834" spans="1:19" s="70" customFormat="1" ht="12.75" hidden="1" customHeight="1" x14ac:dyDescent="0.2">
      <c r="A4834" s="38" t="s">
        <v>18925</v>
      </c>
      <c r="B4834" s="39" t="s">
        <v>18926</v>
      </c>
      <c r="C4834" s="39" t="s">
        <v>18927</v>
      </c>
      <c r="D4834" s="38">
        <v>400624</v>
      </c>
      <c r="E4834" s="38"/>
      <c r="F4834" s="39" t="s">
        <v>18928</v>
      </c>
      <c r="G4834" s="38">
        <v>8266017922</v>
      </c>
      <c r="H4834" s="40" t="s">
        <v>18929</v>
      </c>
      <c r="I4834" s="2">
        <v>29575.423728813559</v>
      </c>
      <c r="J4834" s="2"/>
      <c r="K4834" s="2">
        <v>5323.5762711864409</v>
      </c>
      <c r="L4834" s="3">
        <f t="shared" si="75"/>
        <v>34899</v>
      </c>
      <c r="M4834" s="41">
        <v>45014.729166666664</v>
      </c>
      <c r="N4834" s="39">
        <v>1246339071</v>
      </c>
      <c r="O4834" s="39" t="s">
        <v>3282</v>
      </c>
      <c r="P4834" s="40">
        <v>305173862014</v>
      </c>
      <c r="Q4834" s="41">
        <v>45065</v>
      </c>
      <c r="R4834" s="42" t="s">
        <v>2417</v>
      </c>
      <c r="S4834" s="68"/>
    </row>
    <row r="4835" spans="1:19" s="70" customFormat="1" ht="12.75" hidden="1" customHeight="1" x14ac:dyDescent="0.2">
      <c r="A4835" s="38" t="s">
        <v>1665</v>
      </c>
      <c r="B4835" s="39" t="s">
        <v>1666</v>
      </c>
      <c r="C4835" s="39" t="s">
        <v>1667</v>
      </c>
      <c r="D4835" s="38">
        <v>705083</v>
      </c>
      <c r="E4835" s="38"/>
      <c r="F4835" s="39" t="s">
        <v>1414</v>
      </c>
      <c r="G4835" s="38">
        <v>8263000055</v>
      </c>
      <c r="H4835" s="40" t="s">
        <v>1668</v>
      </c>
      <c r="I4835" s="2">
        <v>29530</v>
      </c>
      <c r="J4835" s="2"/>
      <c r="K4835" s="2">
        <v>0</v>
      </c>
      <c r="L4835" s="3">
        <f t="shared" si="75"/>
        <v>29530</v>
      </c>
      <c r="M4835" s="41">
        <v>44235.729166666664</v>
      </c>
      <c r="N4835" s="39">
        <v>3445001326</v>
      </c>
      <c r="O4835" s="39" t="s">
        <v>52</v>
      </c>
      <c r="P4835" s="40">
        <v>105183542897</v>
      </c>
      <c r="Q4835" s="41">
        <v>44335</v>
      </c>
      <c r="R4835" s="39" t="s">
        <v>54</v>
      </c>
      <c r="S4835" s="68"/>
    </row>
    <row r="4836" spans="1:19" s="70" customFormat="1" ht="12.75" hidden="1" customHeight="1" x14ac:dyDescent="0.2">
      <c r="A4836" s="38" t="s">
        <v>16722</v>
      </c>
      <c r="B4836" s="39" t="s">
        <v>16723</v>
      </c>
      <c r="C4836" s="39" t="s">
        <v>16724</v>
      </c>
      <c r="D4836" s="38">
        <v>128635</v>
      </c>
      <c r="E4836" s="38"/>
      <c r="F4836" s="39" t="s">
        <v>989</v>
      </c>
      <c r="G4836" s="38">
        <v>8266016396</v>
      </c>
      <c r="H4836" s="40" t="s">
        <v>16725</v>
      </c>
      <c r="I4836" s="2">
        <v>29529.245762711867</v>
      </c>
      <c r="J4836" s="2"/>
      <c r="K4836" s="2">
        <v>5315.2642372881355</v>
      </c>
      <c r="L4836" s="3">
        <f t="shared" si="75"/>
        <v>34844.51</v>
      </c>
      <c r="M4836" s="41">
        <v>44875.729166666664</v>
      </c>
      <c r="N4836" s="39">
        <v>6870316907</v>
      </c>
      <c r="O4836" s="39" t="s">
        <v>3282</v>
      </c>
      <c r="P4836" s="40" t="s">
        <v>16726</v>
      </c>
      <c r="Q4836" s="41">
        <v>44929</v>
      </c>
      <c r="R4836" s="42" t="s">
        <v>2417</v>
      </c>
      <c r="S4836" s="68"/>
    </row>
    <row r="4837" spans="1:19" s="70" customFormat="1" ht="12.75" hidden="1" customHeight="1" x14ac:dyDescent="0.2">
      <c r="A4837" s="38" t="s">
        <v>19862</v>
      </c>
      <c r="B4837" s="39" t="s">
        <v>19858</v>
      </c>
      <c r="C4837" s="39"/>
      <c r="D4837" s="58">
        <v>102030</v>
      </c>
      <c r="E4837" s="58"/>
      <c r="F4837" s="39" t="s">
        <v>1224</v>
      </c>
      <c r="G4837" s="38">
        <v>8263000147</v>
      </c>
      <c r="H4837" s="40" t="s">
        <v>19860</v>
      </c>
      <c r="I4837" s="2">
        <v>29287.599999999999</v>
      </c>
      <c r="J4837" s="2"/>
      <c r="K4837" s="2">
        <v>0</v>
      </c>
      <c r="L4837" s="3">
        <f t="shared" si="75"/>
        <v>29287.599999999999</v>
      </c>
      <c r="M4837" s="41">
        <v>44483</v>
      </c>
      <c r="N4837" s="39"/>
      <c r="O4837" s="39" t="s">
        <v>52</v>
      </c>
      <c r="P4837" s="39"/>
      <c r="Q4837" s="41"/>
      <c r="R4837" s="39" t="s">
        <v>54</v>
      </c>
      <c r="S4837" s="68"/>
    </row>
    <row r="4838" spans="1:19" s="70" customFormat="1" ht="12.75" hidden="1" customHeight="1" x14ac:dyDescent="0.2">
      <c r="A4838" s="38" t="s">
        <v>15697</v>
      </c>
      <c r="B4838" s="39" t="s">
        <v>15698</v>
      </c>
      <c r="C4838" s="39" t="s">
        <v>15699</v>
      </c>
      <c r="D4838" s="38">
        <v>406424</v>
      </c>
      <c r="E4838" s="38"/>
      <c r="F4838" s="39" t="s">
        <v>3254</v>
      </c>
      <c r="G4838" s="38">
        <v>8266015152</v>
      </c>
      <c r="H4838" s="40" t="s">
        <v>15700</v>
      </c>
      <c r="I4838" s="2">
        <v>29272.881355932204</v>
      </c>
      <c r="J4838" s="2"/>
      <c r="K4838" s="2">
        <v>5269.1186440677966</v>
      </c>
      <c r="L4838" s="3">
        <f t="shared" si="75"/>
        <v>34542</v>
      </c>
      <c r="M4838" s="41">
        <v>44816.729166666664</v>
      </c>
      <c r="N4838" s="39">
        <v>6870225153</v>
      </c>
      <c r="O4838" s="39" t="s">
        <v>52</v>
      </c>
      <c r="P4838" s="40" t="s">
        <v>15701</v>
      </c>
      <c r="Q4838" s="41">
        <v>44875</v>
      </c>
      <c r="R4838" s="39" t="s">
        <v>54</v>
      </c>
      <c r="S4838" s="68"/>
    </row>
    <row r="4839" spans="1:19" s="70" customFormat="1" ht="12.75" hidden="1" customHeight="1" x14ac:dyDescent="0.2">
      <c r="A4839" s="38" t="s">
        <v>21030</v>
      </c>
      <c r="B4839" s="39" t="s">
        <v>21031</v>
      </c>
      <c r="C4839" s="39" t="s">
        <v>21032</v>
      </c>
      <c r="D4839" s="38">
        <v>502357</v>
      </c>
      <c r="E4839" s="38"/>
      <c r="F4839" s="90" t="s">
        <v>4068</v>
      </c>
      <c r="G4839" s="38">
        <v>8266019998</v>
      </c>
      <c r="H4839" s="40" t="s">
        <v>21033</v>
      </c>
      <c r="I4839" s="2">
        <v>29250</v>
      </c>
      <c r="J4839" s="2"/>
      <c r="K4839" s="2">
        <v>5265</v>
      </c>
      <c r="L4839" s="3">
        <f t="shared" si="75"/>
        <v>34515</v>
      </c>
      <c r="M4839" s="41">
        <v>45202.729166666664</v>
      </c>
      <c r="N4839" s="39">
        <v>1246591792</v>
      </c>
      <c r="O4839" s="39" t="s">
        <v>18453</v>
      </c>
      <c r="P4839" s="40" t="s">
        <v>21034</v>
      </c>
      <c r="Q4839" s="41">
        <v>45255</v>
      </c>
      <c r="R4839" s="62" t="s">
        <v>21</v>
      </c>
      <c r="S4839" s="68"/>
    </row>
    <row r="4840" spans="1:19" s="70" customFormat="1" ht="12.75" hidden="1" customHeight="1" x14ac:dyDescent="0.2">
      <c r="A4840" s="38" t="s">
        <v>17939</v>
      </c>
      <c r="B4840" s="39" t="s">
        <v>17940</v>
      </c>
      <c r="C4840" s="39" t="s">
        <v>17941</v>
      </c>
      <c r="D4840" s="38">
        <v>802471</v>
      </c>
      <c r="E4840" s="38"/>
      <c r="F4840" s="39" t="s">
        <v>9923</v>
      </c>
      <c r="G4840" s="38">
        <v>8268010329</v>
      </c>
      <c r="H4840" s="40">
        <v>289</v>
      </c>
      <c r="I4840" s="2">
        <v>29058.474576271186</v>
      </c>
      <c r="J4840" s="2"/>
      <c r="K4840" s="2">
        <v>5230.5254237288136</v>
      </c>
      <c r="L4840" s="3">
        <f t="shared" si="75"/>
        <v>34289</v>
      </c>
      <c r="M4840" s="41">
        <v>44939.729166666664</v>
      </c>
      <c r="N4840" s="39">
        <v>44521811</v>
      </c>
      <c r="O4840" s="39" t="s">
        <v>52</v>
      </c>
      <c r="P4840" s="40" t="s">
        <v>17942</v>
      </c>
      <c r="Q4840" s="41">
        <v>44995</v>
      </c>
      <c r="R4840" s="39" t="s">
        <v>54</v>
      </c>
      <c r="S4840" s="68"/>
    </row>
    <row r="4841" spans="1:19" s="70" customFormat="1" ht="12.75" hidden="1" customHeight="1" x14ac:dyDescent="0.2">
      <c r="A4841" s="38" t="s">
        <v>12066</v>
      </c>
      <c r="B4841" s="39" t="s">
        <v>12067</v>
      </c>
      <c r="C4841" s="39" t="s">
        <v>12068</v>
      </c>
      <c r="D4841" s="38">
        <v>819844</v>
      </c>
      <c r="E4841" s="38"/>
      <c r="F4841" s="39" t="s">
        <v>7634</v>
      </c>
      <c r="G4841" s="38">
        <v>8268007511</v>
      </c>
      <c r="H4841" s="40">
        <v>428</v>
      </c>
      <c r="I4841" s="2">
        <v>29020.338983050849</v>
      </c>
      <c r="J4841" s="2"/>
      <c r="K4841" s="2">
        <v>5223.6610169491523</v>
      </c>
      <c r="L4841" s="3">
        <f t="shared" si="75"/>
        <v>34244</v>
      </c>
      <c r="M4841" s="41">
        <v>44558.729166666664</v>
      </c>
      <c r="N4841" s="39">
        <v>43848834</v>
      </c>
      <c r="O4841" s="39" t="s">
        <v>3282</v>
      </c>
      <c r="P4841" s="40" t="s">
        <v>12065</v>
      </c>
      <c r="Q4841" s="41">
        <v>44674</v>
      </c>
      <c r="R4841" s="42" t="s">
        <v>2417</v>
      </c>
      <c r="S4841" s="68"/>
    </row>
    <row r="4842" spans="1:19" s="70" customFormat="1" ht="12.75" hidden="1" customHeight="1" x14ac:dyDescent="0.2">
      <c r="A4842" s="38" t="s">
        <v>4844</v>
      </c>
      <c r="B4842" s="39" t="s">
        <v>4845</v>
      </c>
      <c r="C4842" s="39" t="s">
        <v>4846</v>
      </c>
      <c r="D4842" s="38">
        <v>401972</v>
      </c>
      <c r="E4842" s="38"/>
      <c r="F4842" s="39" t="s">
        <v>842</v>
      </c>
      <c r="G4842" s="38">
        <v>8263000049</v>
      </c>
      <c r="H4842" s="40" t="s">
        <v>4847</v>
      </c>
      <c r="I4842" s="2">
        <v>29000</v>
      </c>
      <c r="J4842" s="2">
        <v>34</v>
      </c>
      <c r="K4842" s="2">
        <v>5220</v>
      </c>
      <c r="L4842" s="3">
        <f t="shared" si="75"/>
        <v>34254</v>
      </c>
      <c r="M4842" s="41">
        <v>44377.729166666664</v>
      </c>
      <c r="N4842" s="39">
        <v>6870155940</v>
      </c>
      <c r="O4842" s="39" t="s">
        <v>52</v>
      </c>
      <c r="P4842" s="40" t="s">
        <v>4835</v>
      </c>
      <c r="Q4842" s="41">
        <v>44421</v>
      </c>
      <c r="R4842" s="39" t="s">
        <v>54</v>
      </c>
      <c r="S4842" s="68"/>
    </row>
    <row r="4843" spans="1:19" s="70" customFormat="1" ht="12.75" hidden="1" customHeight="1" x14ac:dyDescent="0.2">
      <c r="A4843" s="38" t="s">
        <v>6571</v>
      </c>
      <c r="B4843" s="39" t="s">
        <v>6572</v>
      </c>
      <c r="C4843" s="39" t="s">
        <v>6573</v>
      </c>
      <c r="D4843" s="38">
        <v>401972</v>
      </c>
      <c r="E4843" s="38"/>
      <c r="F4843" s="39" t="s">
        <v>842</v>
      </c>
      <c r="G4843" s="38">
        <v>8263000049</v>
      </c>
      <c r="H4843" s="40" t="s">
        <v>6574</v>
      </c>
      <c r="I4843" s="2">
        <v>29000</v>
      </c>
      <c r="J4843" s="2">
        <v>0</v>
      </c>
      <c r="K4843" s="2">
        <v>5220</v>
      </c>
      <c r="L4843" s="3">
        <f t="shared" si="75"/>
        <v>34220</v>
      </c>
      <c r="M4843" s="41">
        <v>44424.729166666664</v>
      </c>
      <c r="N4843" s="39">
        <v>6870217220</v>
      </c>
      <c r="O4843" s="39" t="s">
        <v>52</v>
      </c>
      <c r="P4843" s="40"/>
      <c r="Q4843" s="41"/>
      <c r="R4843" s="39" t="s">
        <v>54</v>
      </c>
      <c r="S4843" s="68"/>
    </row>
    <row r="4844" spans="1:19" s="70" customFormat="1" ht="12.75" hidden="1" customHeight="1" x14ac:dyDescent="0.2">
      <c r="A4844" s="38" t="s">
        <v>13814</v>
      </c>
      <c r="B4844" s="42" t="s">
        <v>13815</v>
      </c>
      <c r="C4844" s="42" t="s">
        <v>13816</v>
      </c>
      <c r="D4844" s="38">
        <v>508605</v>
      </c>
      <c r="E4844" s="38"/>
      <c r="F4844" s="42" t="s">
        <v>13817</v>
      </c>
      <c r="G4844" s="38">
        <v>8266014667</v>
      </c>
      <c r="H4844" s="40" t="s">
        <v>13818</v>
      </c>
      <c r="I4844" s="3">
        <v>28867.796610169495</v>
      </c>
      <c r="J4844" s="3"/>
      <c r="K4844" s="3">
        <v>5196.203389830509</v>
      </c>
      <c r="L4844" s="3">
        <f t="shared" si="75"/>
        <v>34064</v>
      </c>
      <c r="M4844" s="41">
        <v>44708.729166666664</v>
      </c>
      <c r="N4844" s="39">
        <v>6870083099</v>
      </c>
      <c r="O4844" s="42" t="s">
        <v>315</v>
      </c>
      <c r="P4844" s="42" t="s">
        <v>13819</v>
      </c>
      <c r="Q4844" s="60">
        <v>44754</v>
      </c>
      <c r="R4844" s="42" t="s">
        <v>243</v>
      </c>
      <c r="S4844" s="68"/>
    </row>
    <row r="4845" spans="1:19" s="70" customFormat="1" ht="12.75" hidden="1" customHeight="1" x14ac:dyDescent="0.2">
      <c r="A4845" s="38" t="s">
        <v>17721</v>
      </c>
      <c r="B4845" s="42" t="s">
        <v>17722</v>
      </c>
      <c r="C4845" s="42" t="s">
        <v>17723</v>
      </c>
      <c r="D4845" s="38">
        <v>821146</v>
      </c>
      <c r="E4845" s="38"/>
      <c r="F4845" s="42" t="s">
        <v>446</v>
      </c>
      <c r="G4845" s="38">
        <v>8263000191</v>
      </c>
      <c r="H4845" s="40" t="s">
        <v>17724</v>
      </c>
      <c r="I4845" s="3">
        <v>28860.2</v>
      </c>
      <c r="J4845" s="3"/>
      <c r="K4845" s="3">
        <v>5194.8</v>
      </c>
      <c r="L4845" s="3">
        <f t="shared" si="75"/>
        <v>34055</v>
      </c>
      <c r="M4845" s="41">
        <v>44950.729166666664</v>
      </c>
      <c r="N4845" s="39">
        <v>6870388062</v>
      </c>
      <c r="O4845" s="42" t="s">
        <v>315</v>
      </c>
      <c r="P4845" s="42">
        <v>303184615431</v>
      </c>
      <c r="Q4845" s="60">
        <v>45005</v>
      </c>
      <c r="R4845" s="42" t="s">
        <v>243</v>
      </c>
      <c r="S4845" s="68"/>
    </row>
    <row r="4846" spans="1:19" s="70" customFormat="1" ht="12.75" hidden="1" customHeight="1" x14ac:dyDescent="0.2">
      <c r="A4846" s="38" t="s">
        <v>9385</v>
      </c>
      <c r="B4846" s="42" t="s">
        <v>9386</v>
      </c>
      <c r="C4846" s="42" t="s">
        <v>9387</v>
      </c>
      <c r="D4846" s="38">
        <v>816655</v>
      </c>
      <c r="E4846" s="38"/>
      <c r="F4846" s="42" t="s">
        <v>782</v>
      </c>
      <c r="G4846" s="38">
        <v>8268005945</v>
      </c>
      <c r="H4846" s="40">
        <v>187</v>
      </c>
      <c r="I4846" s="3">
        <v>28820.25</v>
      </c>
      <c r="J4846" s="3"/>
      <c r="K4846" s="3">
        <v>5187.6400000000003</v>
      </c>
      <c r="L4846" s="3">
        <f t="shared" si="75"/>
        <v>34007.89</v>
      </c>
      <c r="M4846" s="41">
        <v>44496.729166666664</v>
      </c>
      <c r="N4846" s="39">
        <v>44261875</v>
      </c>
      <c r="O4846" s="42" t="s">
        <v>315</v>
      </c>
      <c r="P4846" s="42" t="s">
        <v>9384</v>
      </c>
      <c r="Q4846" s="60">
        <v>44571</v>
      </c>
      <c r="R4846" s="42" t="s">
        <v>243</v>
      </c>
      <c r="S4846" s="68"/>
    </row>
    <row r="4847" spans="1:19" s="70" customFormat="1" ht="12.75" hidden="1" customHeight="1" x14ac:dyDescent="0.2">
      <c r="A4847" s="38" t="s">
        <v>1411</v>
      </c>
      <c r="B4847" s="39" t="s">
        <v>1412</v>
      </c>
      <c r="C4847" s="39" t="s">
        <v>1413</v>
      </c>
      <c r="D4847" s="38">
        <v>705083</v>
      </c>
      <c r="E4847" s="38"/>
      <c r="F4847" s="39" t="s">
        <v>1414</v>
      </c>
      <c r="G4847" s="38">
        <v>8263000055</v>
      </c>
      <c r="H4847" s="40" t="s">
        <v>1415</v>
      </c>
      <c r="I4847" s="2">
        <v>28690</v>
      </c>
      <c r="J4847" s="2"/>
      <c r="K4847" s="2">
        <v>0</v>
      </c>
      <c r="L4847" s="3">
        <f t="shared" si="75"/>
        <v>28690</v>
      </c>
      <c r="M4847" s="41">
        <v>44235.729166666664</v>
      </c>
      <c r="N4847" s="39">
        <v>3445001324</v>
      </c>
      <c r="O4847" s="39" t="s">
        <v>52</v>
      </c>
      <c r="P4847" s="40">
        <v>105183671962</v>
      </c>
      <c r="Q4847" s="41">
        <v>44335</v>
      </c>
      <c r="R4847" s="39" t="s">
        <v>54</v>
      </c>
      <c r="S4847" s="68"/>
    </row>
    <row r="4848" spans="1:19" s="70" customFormat="1" ht="12.75" hidden="1" customHeight="1" x14ac:dyDescent="0.2">
      <c r="A4848" s="38" t="s">
        <v>15785</v>
      </c>
      <c r="B4848" s="39" t="s">
        <v>15786</v>
      </c>
      <c r="C4848" s="39" t="s">
        <v>15787</v>
      </c>
      <c r="D4848" s="38">
        <v>501768</v>
      </c>
      <c r="E4848" s="38"/>
      <c r="F4848" s="39" t="s">
        <v>2274</v>
      </c>
      <c r="G4848" s="38">
        <v>8266015168</v>
      </c>
      <c r="H4848" s="40" t="s">
        <v>15788</v>
      </c>
      <c r="I4848" s="2">
        <v>28560.169491525427</v>
      </c>
      <c r="J4848" s="2"/>
      <c r="K4848" s="2">
        <v>5140.8305084745762</v>
      </c>
      <c r="L4848" s="3">
        <f t="shared" si="75"/>
        <v>33701</v>
      </c>
      <c r="M4848" s="41">
        <v>44819.729166666664</v>
      </c>
      <c r="N4848" s="39">
        <v>6870240377</v>
      </c>
      <c r="O4848" s="39" t="s">
        <v>52</v>
      </c>
      <c r="P4848" s="40" t="s">
        <v>15789</v>
      </c>
      <c r="Q4848" s="41">
        <v>44869</v>
      </c>
      <c r="R4848" s="39" t="s">
        <v>54</v>
      </c>
      <c r="S4848" s="68"/>
    </row>
    <row r="4849" spans="1:19" s="70" customFormat="1" ht="12.75" hidden="1" customHeight="1" x14ac:dyDescent="0.2">
      <c r="A4849" s="38" t="s">
        <v>15103</v>
      </c>
      <c r="B4849" s="42" t="s">
        <v>15104</v>
      </c>
      <c r="C4849" s="42" t="s">
        <v>15105</v>
      </c>
      <c r="D4849" s="38">
        <v>128635</v>
      </c>
      <c r="E4849" s="38"/>
      <c r="F4849" s="42" t="s">
        <v>989</v>
      </c>
      <c r="G4849" s="38">
        <v>8266015487</v>
      </c>
      <c r="H4849" s="40" t="s">
        <v>15106</v>
      </c>
      <c r="I4849" s="3">
        <v>28510.000000000004</v>
      </c>
      <c r="J4849" s="3"/>
      <c r="K4849" s="3">
        <v>5131.8</v>
      </c>
      <c r="L4849" s="3">
        <f t="shared" si="75"/>
        <v>33641.800000000003</v>
      </c>
      <c r="M4849" s="41">
        <v>44774.729166666664</v>
      </c>
      <c r="N4849" s="39">
        <v>6870174150</v>
      </c>
      <c r="O4849" s="42" t="s">
        <v>315</v>
      </c>
      <c r="P4849" s="42" t="s">
        <v>15107</v>
      </c>
      <c r="Q4849" s="60">
        <v>44820</v>
      </c>
      <c r="R4849" s="42" t="s">
        <v>243</v>
      </c>
      <c r="S4849" s="68"/>
    </row>
    <row r="4850" spans="1:19" s="70" customFormat="1" ht="12.75" hidden="1" customHeight="1" x14ac:dyDescent="0.2">
      <c r="A4850" s="38" t="s">
        <v>18443</v>
      </c>
      <c r="B4850" s="39" t="s">
        <v>18444</v>
      </c>
      <c r="C4850" s="39" t="s">
        <v>18445</v>
      </c>
      <c r="D4850" s="38">
        <v>815554</v>
      </c>
      <c r="E4850" s="38"/>
      <c r="F4850" s="39" t="s">
        <v>18446</v>
      </c>
      <c r="G4850" s="38">
        <v>8268011117</v>
      </c>
      <c r="H4850" s="40" t="s">
        <v>18447</v>
      </c>
      <c r="I4850" s="2">
        <v>28510.000000000004</v>
      </c>
      <c r="J4850" s="2"/>
      <c r="K4850" s="2">
        <v>5131.8</v>
      </c>
      <c r="L4850" s="3">
        <f t="shared" si="75"/>
        <v>33641.800000000003</v>
      </c>
      <c r="M4850" s="41">
        <v>44978.729166666664</v>
      </c>
      <c r="N4850" s="39">
        <v>44583525</v>
      </c>
      <c r="O4850" s="39" t="s">
        <v>3282</v>
      </c>
      <c r="P4850" s="40" t="s">
        <v>18448</v>
      </c>
      <c r="Q4850" s="41">
        <v>45023</v>
      </c>
      <c r="R4850" s="42" t="s">
        <v>2417</v>
      </c>
      <c r="S4850" s="68"/>
    </row>
    <row r="4851" spans="1:19" s="70" customFormat="1" ht="12.75" hidden="1" customHeight="1" x14ac:dyDescent="0.2">
      <c r="A4851" s="38" t="s">
        <v>9433</v>
      </c>
      <c r="B4851" s="39" t="s">
        <v>9434</v>
      </c>
      <c r="C4851" s="39" t="s">
        <v>9435</v>
      </c>
      <c r="D4851" s="38">
        <v>401972</v>
      </c>
      <c r="E4851" s="38"/>
      <c r="F4851" s="39" t="s">
        <v>842</v>
      </c>
      <c r="G4851" s="38">
        <v>8263000049</v>
      </c>
      <c r="H4851" s="40" t="s">
        <v>9436</v>
      </c>
      <c r="I4851" s="2">
        <v>28500</v>
      </c>
      <c r="J4851" s="2">
        <v>0</v>
      </c>
      <c r="K4851" s="2">
        <v>5130</v>
      </c>
      <c r="L4851" s="3">
        <f t="shared" si="75"/>
        <v>33630</v>
      </c>
      <c r="M4851" s="41">
        <v>44491.729166666664</v>
      </c>
      <c r="N4851" s="39">
        <v>6870324458</v>
      </c>
      <c r="O4851" s="39" t="s">
        <v>52</v>
      </c>
      <c r="P4851" s="40"/>
      <c r="Q4851" s="41"/>
      <c r="R4851" s="39" t="s">
        <v>54</v>
      </c>
      <c r="S4851" s="68"/>
    </row>
    <row r="4852" spans="1:19" s="70" customFormat="1" ht="12.75" hidden="1" customHeight="1" x14ac:dyDescent="0.2">
      <c r="A4852" s="38" t="s">
        <v>14378</v>
      </c>
      <c r="B4852" s="39" t="s">
        <v>14379</v>
      </c>
      <c r="C4852" s="39" t="s">
        <v>14380</v>
      </c>
      <c r="D4852" s="38">
        <v>505215</v>
      </c>
      <c r="E4852" s="38"/>
      <c r="F4852" s="39" t="s">
        <v>13358</v>
      </c>
      <c r="G4852" s="38">
        <v>8266014931</v>
      </c>
      <c r="H4852" s="40" t="s">
        <v>14381</v>
      </c>
      <c r="I4852" s="2">
        <v>28446.398305084746</v>
      </c>
      <c r="J4852" s="2"/>
      <c r="K4852" s="2">
        <v>5120.3516949152536</v>
      </c>
      <c r="L4852" s="3">
        <f t="shared" si="75"/>
        <v>33566.75</v>
      </c>
      <c r="M4852" s="41">
        <v>44720.729166666664</v>
      </c>
      <c r="N4852" s="39">
        <v>6870124455</v>
      </c>
      <c r="O4852" s="39" t="s">
        <v>3282</v>
      </c>
      <c r="P4852" s="40">
        <v>207191798756</v>
      </c>
      <c r="Q4852" s="41">
        <v>44762</v>
      </c>
      <c r="R4852" s="42" t="s">
        <v>2417</v>
      </c>
      <c r="S4852" s="68"/>
    </row>
    <row r="4853" spans="1:19" s="70" customFormat="1" ht="12.75" hidden="1" customHeight="1" x14ac:dyDescent="0.2">
      <c r="A4853" s="38" t="s">
        <v>1552</v>
      </c>
      <c r="B4853" s="39" t="s">
        <v>1553</v>
      </c>
      <c r="C4853" s="39" t="s">
        <v>1554</v>
      </c>
      <c r="D4853" s="38">
        <v>404175</v>
      </c>
      <c r="E4853" s="38"/>
      <c r="F4853" s="39" t="s">
        <v>1555</v>
      </c>
      <c r="G4853" s="38">
        <v>8266010835</v>
      </c>
      <c r="H4853" s="40" t="s">
        <v>1556</v>
      </c>
      <c r="I4853" s="2">
        <v>28305.000000000004</v>
      </c>
      <c r="J4853" s="2"/>
      <c r="K4853" s="2">
        <v>5094.9000000000005</v>
      </c>
      <c r="L4853" s="3">
        <f t="shared" si="75"/>
        <v>33399.9</v>
      </c>
      <c r="M4853" s="41">
        <v>44266.729166666664</v>
      </c>
      <c r="N4853" s="39">
        <v>6870138024</v>
      </c>
      <c r="O4853" s="39" t="s">
        <v>52</v>
      </c>
      <c r="P4853" s="40" t="s">
        <v>1557</v>
      </c>
      <c r="Q4853" s="41">
        <v>44406</v>
      </c>
      <c r="R4853" s="39" t="s">
        <v>54</v>
      </c>
      <c r="S4853" s="68"/>
    </row>
    <row r="4854" spans="1:19" s="70" customFormat="1" ht="12.75" hidden="1" customHeight="1" x14ac:dyDescent="0.2">
      <c r="A4854" s="38" t="s">
        <v>10916</v>
      </c>
      <c r="B4854" s="42" t="s">
        <v>10917</v>
      </c>
      <c r="C4854" s="42" t="s">
        <v>10918</v>
      </c>
      <c r="D4854" s="38">
        <v>406359</v>
      </c>
      <c r="E4854" s="38"/>
      <c r="F4854" s="42" t="s">
        <v>7204</v>
      </c>
      <c r="G4854" s="38">
        <v>8263000098</v>
      </c>
      <c r="H4854" s="40">
        <v>271600032105</v>
      </c>
      <c r="I4854" s="3">
        <v>28300</v>
      </c>
      <c r="J4854" s="3"/>
      <c r="K4854" s="3">
        <v>5094</v>
      </c>
      <c r="L4854" s="3">
        <f t="shared" si="75"/>
        <v>33394</v>
      </c>
      <c r="M4854" s="41">
        <v>44573.729166666664</v>
      </c>
      <c r="N4854" s="39">
        <v>6870397503</v>
      </c>
      <c r="O4854" s="42" t="s">
        <v>315</v>
      </c>
      <c r="P4854" s="42" t="s">
        <v>10919</v>
      </c>
      <c r="Q4854" s="60">
        <v>44618</v>
      </c>
      <c r="R4854" s="42" t="s">
        <v>243</v>
      </c>
      <c r="S4854" s="68"/>
    </row>
    <row r="4855" spans="1:19" s="70" customFormat="1" ht="12.75" hidden="1" customHeight="1" x14ac:dyDescent="0.2">
      <c r="A4855" s="38" t="s">
        <v>20700</v>
      </c>
      <c r="B4855" s="42"/>
      <c r="C4855" s="42"/>
      <c r="D4855" s="38"/>
      <c r="E4855" s="38"/>
      <c r="F4855" s="42" t="s">
        <v>3025</v>
      </c>
      <c r="G4855" s="61" t="s">
        <v>20697</v>
      </c>
      <c r="H4855" s="59">
        <v>45213</v>
      </c>
      <c r="I4855" s="5">
        <v>28299.52</v>
      </c>
      <c r="J4855" s="3"/>
      <c r="K4855" s="2">
        <v>0</v>
      </c>
      <c r="L4855" s="3">
        <f t="shared" si="75"/>
        <v>28299.52</v>
      </c>
      <c r="M4855" s="59">
        <v>45213</v>
      </c>
      <c r="N4855" s="61" t="s">
        <v>20697</v>
      </c>
      <c r="O4855" s="42" t="s">
        <v>20138</v>
      </c>
      <c r="P4855" s="42"/>
      <c r="Q4855" s="60"/>
      <c r="R4855" s="62" t="s">
        <v>17</v>
      </c>
      <c r="S4855" s="68"/>
    </row>
    <row r="4856" spans="1:19" s="70" customFormat="1" ht="12.75" hidden="1" customHeight="1" x14ac:dyDescent="0.2">
      <c r="A4856" s="38" t="s">
        <v>6224</v>
      </c>
      <c r="B4856" s="42" t="s">
        <v>6225</v>
      </c>
      <c r="C4856" s="42" t="s">
        <v>6226</v>
      </c>
      <c r="D4856" s="38">
        <v>300286</v>
      </c>
      <c r="E4856" s="38"/>
      <c r="F4856" s="42" t="s">
        <v>3944</v>
      </c>
      <c r="G4856" s="38">
        <v>8263000075</v>
      </c>
      <c r="H4856" s="40">
        <v>712725585</v>
      </c>
      <c r="I4856" s="3">
        <v>28117</v>
      </c>
      <c r="J4856" s="3"/>
      <c r="K4856" s="3">
        <v>5061.0599999999995</v>
      </c>
      <c r="L4856" s="3">
        <f t="shared" si="75"/>
        <v>33178.06</v>
      </c>
      <c r="M4856" s="41">
        <v>44392.729166666664</v>
      </c>
      <c r="N4856" s="39">
        <v>6870202923</v>
      </c>
      <c r="O4856" s="42" t="s">
        <v>315</v>
      </c>
      <c r="P4856" s="42" t="s">
        <v>6207</v>
      </c>
      <c r="Q4856" s="60">
        <v>44462</v>
      </c>
      <c r="R4856" s="42" t="s">
        <v>243</v>
      </c>
      <c r="S4856" s="68"/>
    </row>
    <row r="4857" spans="1:19" s="70" customFormat="1" ht="12.75" hidden="1" customHeight="1" x14ac:dyDescent="0.25">
      <c r="A4857" s="38" t="s">
        <v>9967</v>
      </c>
      <c r="B4857" s="42" t="s">
        <v>9968</v>
      </c>
      <c r="C4857" s="42" t="s">
        <v>9969</v>
      </c>
      <c r="D4857" s="38">
        <v>407003</v>
      </c>
      <c r="E4857" s="38"/>
      <c r="F4857" s="139" t="s">
        <v>8824</v>
      </c>
      <c r="G4857" s="38">
        <v>8266013048</v>
      </c>
      <c r="H4857" s="40" t="s">
        <v>9970</v>
      </c>
      <c r="I4857" s="3">
        <v>28077.000000000004</v>
      </c>
      <c r="J4857" s="3"/>
      <c r="K4857" s="3">
        <v>5053.8600000000006</v>
      </c>
      <c r="L4857" s="3">
        <f t="shared" si="75"/>
        <v>33130.86</v>
      </c>
      <c r="M4857" s="41">
        <v>44559.729166666664</v>
      </c>
      <c r="N4857" s="39">
        <v>6870348546</v>
      </c>
      <c r="O4857" s="42" t="s">
        <v>315</v>
      </c>
      <c r="P4857" s="42">
        <v>202078415844</v>
      </c>
      <c r="Q4857" s="60">
        <v>44600</v>
      </c>
      <c r="R4857" s="42" t="s">
        <v>243</v>
      </c>
      <c r="S4857" s="68"/>
    </row>
    <row r="4858" spans="1:19" s="70" customFormat="1" ht="12.75" hidden="1" customHeight="1" x14ac:dyDescent="0.2">
      <c r="A4858" s="38" t="s">
        <v>12095</v>
      </c>
      <c r="B4858" s="42" t="s">
        <v>12096</v>
      </c>
      <c r="C4858" s="42" t="s">
        <v>12097</v>
      </c>
      <c r="D4858" s="38">
        <v>502357</v>
      </c>
      <c r="E4858" s="38"/>
      <c r="F4858" s="87" t="s">
        <v>4068</v>
      </c>
      <c r="G4858" s="38">
        <v>8266013925</v>
      </c>
      <c r="H4858" s="40" t="s">
        <v>12098</v>
      </c>
      <c r="I4858" s="3">
        <v>28029.599999999999</v>
      </c>
      <c r="J4858" s="3"/>
      <c r="K4858" s="3">
        <v>5045.3999999999996</v>
      </c>
      <c r="L4858" s="3">
        <f t="shared" si="75"/>
        <v>33075</v>
      </c>
      <c r="M4858" s="41">
        <v>44627.729166666664</v>
      </c>
      <c r="N4858" s="39">
        <v>6870458386</v>
      </c>
      <c r="O4858" s="42" t="s">
        <v>315</v>
      </c>
      <c r="P4858" s="42" t="s">
        <v>12099</v>
      </c>
      <c r="Q4858" s="60">
        <v>44689</v>
      </c>
      <c r="R4858" s="42" t="s">
        <v>243</v>
      </c>
      <c r="S4858" s="68"/>
    </row>
    <row r="4859" spans="1:19" s="70" customFormat="1" ht="12.75" hidden="1" customHeight="1" x14ac:dyDescent="0.2">
      <c r="A4859" s="38" t="s">
        <v>19844</v>
      </c>
      <c r="B4859" s="39" t="s">
        <v>19845</v>
      </c>
      <c r="C4859" s="39" t="s">
        <v>19846</v>
      </c>
      <c r="D4859" s="38">
        <v>407464</v>
      </c>
      <c r="E4859" s="38"/>
      <c r="F4859" s="39" t="s">
        <v>1230</v>
      </c>
      <c r="G4859" s="38">
        <v>8268011215</v>
      </c>
      <c r="H4859" s="40" t="s">
        <v>19847</v>
      </c>
      <c r="I4859" s="2">
        <v>27900</v>
      </c>
      <c r="J4859" s="2"/>
      <c r="K4859" s="2">
        <v>5022</v>
      </c>
      <c r="L4859" s="3">
        <f t="shared" si="75"/>
        <v>32922</v>
      </c>
      <c r="M4859" s="41">
        <v>45104.729166666664</v>
      </c>
      <c r="N4859" s="39">
        <v>160505765</v>
      </c>
      <c r="O4859" s="39" t="s">
        <v>3282</v>
      </c>
      <c r="P4859" s="40" t="s">
        <v>19848</v>
      </c>
      <c r="Q4859" s="41">
        <v>45129</v>
      </c>
      <c r="R4859" s="42" t="s">
        <v>2417</v>
      </c>
      <c r="S4859" s="68"/>
    </row>
    <row r="4860" spans="1:19" s="70" customFormat="1" ht="12.75" hidden="1" customHeight="1" x14ac:dyDescent="0.2">
      <c r="A4860" s="38" t="s">
        <v>1373</v>
      </c>
      <c r="B4860" s="39" t="s">
        <v>1374</v>
      </c>
      <c r="C4860" s="39" t="s">
        <v>1375</v>
      </c>
      <c r="D4860" s="38">
        <v>816655</v>
      </c>
      <c r="E4860" s="38"/>
      <c r="F4860" s="42" t="s">
        <v>782</v>
      </c>
      <c r="G4860" s="38">
        <v>8268005967</v>
      </c>
      <c r="H4860" s="40">
        <v>130</v>
      </c>
      <c r="I4860" s="2">
        <v>27892.372881355932</v>
      </c>
      <c r="J4860" s="2"/>
      <c r="K4860" s="2">
        <v>5020.6271186440672</v>
      </c>
      <c r="L4860" s="3">
        <f t="shared" si="75"/>
        <v>32913</v>
      </c>
      <c r="M4860" s="41">
        <v>44278.729166666664</v>
      </c>
      <c r="N4860" s="39">
        <v>44319939</v>
      </c>
      <c r="O4860" s="39" t="s">
        <v>52</v>
      </c>
      <c r="P4860" s="40" t="s">
        <v>1376</v>
      </c>
      <c r="Q4860" s="41">
        <v>44331</v>
      </c>
      <c r="R4860" s="39" t="s">
        <v>54</v>
      </c>
      <c r="S4860" s="68"/>
    </row>
    <row r="4861" spans="1:19" s="70" customFormat="1" ht="12.75" hidden="1" customHeight="1" x14ac:dyDescent="0.2">
      <c r="A4861" s="38" t="s">
        <v>11297</v>
      </c>
      <c r="B4861" s="39" t="s">
        <v>11298</v>
      </c>
      <c r="C4861" s="39" t="s">
        <v>11299</v>
      </c>
      <c r="D4861" s="38">
        <v>815162</v>
      </c>
      <c r="E4861" s="38"/>
      <c r="F4861" s="39" t="s">
        <v>9118</v>
      </c>
      <c r="G4861" s="38">
        <v>8268007433</v>
      </c>
      <c r="H4861" s="40" t="s">
        <v>11300</v>
      </c>
      <c r="I4861" s="2">
        <v>27750</v>
      </c>
      <c r="J4861" s="2"/>
      <c r="K4861" s="2">
        <v>4995</v>
      </c>
      <c r="L4861" s="3">
        <f t="shared" si="75"/>
        <v>32745</v>
      </c>
      <c r="M4861" s="41">
        <v>44602.729166666664</v>
      </c>
      <c r="N4861" s="39">
        <v>44391178</v>
      </c>
      <c r="O4861" s="39" t="s">
        <v>52</v>
      </c>
      <c r="P4861" s="40" t="s">
        <v>11301</v>
      </c>
      <c r="Q4861" s="41">
        <v>44628</v>
      </c>
      <c r="R4861" s="39" t="s">
        <v>54</v>
      </c>
      <c r="S4861" s="68"/>
    </row>
    <row r="4862" spans="1:19" s="70" customFormat="1" ht="12.75" hidden="1" customHeight="1" x14ac:dyDescent="0.2">
      <c r="A4862" s="38" t="s">
        <v>2787</v>
      </c>
      <c r="B4862" s="42" t="s">
        <v>2788</v>
      </c>
      <c r="C4862" s="42" t="s">
        <v>2789</v>
      </c>
      <c r="D4862" s="38">
        <v>816655</v>
      </c>
      <c r="E4862" s="38"/>
      <c r="F4862" s="42" t="s">
        <v>782</v>
      </c>
      <c r="G4862" s="38">
        <v>8268005573</v>
      </c>
      <c r="H4862" s="40">
        <v>128</v>
      </c>
      <c r="I4862" s="3">
        <v>27600</v>
      </c>
      <c r="J4862" s="3"/>
      <c r="K4862" s="3">
        <v>4968</v>
      </c>
      <c r="L4862" s="3">
        <f t="shared" si="75"/>
        <v>32568</v>
      </c>
      <c r="M4862" s="41">
        <v>44271.729166666664</v>
      </c>
      <c r="N4862" s="39">
        <v>43933710</v>
      </c>
      <c r="O4862" s="42" t="s">
        <v>315</v>
      </c>
      <c r="P4862" s="42" t="s">
        <v>2790</v>
      </c>
      <c r="Q4862" s="60">
        <v>44377</v>
      </c>
      <c r="R4862" s="42" t="s">
        <v>243</v>
      </c>
      <c r="S4862" s="68"/>
    </row>
    <row r="4863" spans="1:19" s="70" customFormat="1" ht="12.75" hidden="1" customHeight="1" x14ac:dyDescent="0.2">
      <c r="A4863" s="38" t="s">
        <v>20299</v>
      </c>
      <c r="B4863" s="39" t="s">
        <v>20300</v>
      </c>
      <c r="C4863" s="39" t="s">
        <v>20301</v>
      </c>
      <c r="D4863" s="38">
        <v>139336</v>
      </c>
      <c r="E4863" s="38"/>
      <c r="F4863" s="39" t="s">
        <v>19838</v>
      </c>
      <c r="G4863" s="38">
        <v>8266019332</v>
      </c>
      <c r="H4863" s="40">
        <v>1036</v>
      </c>
      <c r="I4863" s="2">
        <v>27600</v>
      </c>
      <c r="J4863" s="2"/>
      <c r="K4863" s="2">
        <v>4968</v>
      </c>
      <c r="L4863" s="3">
        <f t="shared" si="75"/>
        <v>32568</v>
      </c>
      <c r="M4863" s="41">
        <v>45147.729166666664</v>
      </c>
      <c r="N4863" s="39">
        <v>1246486431</v>
      </c>
      <c r="O4863" s="39" t="s">
        <v>52</v>
      </c>
      <c r="P4863" s="40">
        <v>309184103835</v>
      </c>
      <c r="Q4863" s="41">
        <v>45189</v>
      </c>
      <c r="R4863" s="39" t="s">
        <v>54</v>
      </c>
      <c r="S4863" s="68"/>
    </row>
    <row r="4864" spans="1:19" s="70" customFormat="1" ht="12.75" hidden="1" customHeight="1" x14ac:dyDescent="0.2">
      <c r="A4864" s="38" t="s">
        <v>21204</v>
      </c>
      <c r="B4864" s="39" t="s">
        <v>21205</v>
      </c>
      <c r="C4864" s="39" t="s">
        <v>21206</v>
      </c>
      <c r="D4864" s="38">
        <v>509330</v>
      </c>
      <c r="E4864" s="38"/>
      <c r="F4864" s="39" t="s">
        <v>17332</v>
      </c>
      <c r="G4864" s="38">
        <v>8266020021</v>
      </c>
      <c r="H4864" s="40" t="s">
        <v>21207</v>
      </c>
      <c r="I4864" s="2">
        <v>27500</v>
      </c>
      <c r="J4864" s="2"/>
      <c r="K4864" s="2">
        <v>4950</v>
      </c>
      <c r="L4864" s="3">
        <f t="shared" si="75"/>
        <v>32450</v>
      </c>
      <c r="M4864" s="41">
        <v>45240.729166666664</v>
      </c>
      <c r="N4864" s="39">
        <v>1246613226</v>
      </c>
      <c r="O4864" s="39" t="s">
        <v>18453</v>
      </c>
      <c r="P4864" s="40">
        <v>312226312424</v>
      </c>
      <c r="Q4864" s="41">
        <v>45284</v>
      </c>
      <c r="R4864" s="62" t="s">
        <v>21</v>
      </c>
      <c r="S4864" s="68"/>
    </row>
    <row r="4865" spans="1:19" s="70" customFormat="1" ht="12.75" hidden="1" customHeight="1" x14ac:dyDescent="0.25">
      <c r="A4865" s="38" t="s">
        <v>7506</v>
      </c>
      <c r="B4865" s="1"/>
      <c r="C4865" s="1"/>
      <c r="D4865" s="51"/>
      <c r="E4865" s="51"/>
      <c r="F4865" s="139" t="s">
        <v>310</v>
      </c>
      <c r="G4865" s="53"/>
      <c r="H4865" s="54" t="s">
        <v>11192</v>
      </c>
      <c r="I4865" s="35">
        <v>27462</v>
      </c>
      <c r="J4865" s="1"/>
      <c r="K4865" s="1"/>
      <c r="L4865" s="3">
        <f t="shared" si="75"/>
        <v>27462</v>
      </c>
      <c r="M4865" s="41">
        <v>44620</v>
      </c>
      <c r="N4865" s="56"/>
      <c r="O4865" s="1"/>
      <c r="P4865" s="1"/>
      <c r="Q4865" s="57"/>
      <c r="R4865" s="42" t="s">
        <v>2417</v>
      </c>
      <c r="S4865" s="69"/>
    </row>
    <row r="4866" spans="1:19" s="70" customFormat="1" ht="12.75" hidden="1" customHeight="1" x14ac:dyDescent="0.2">
      <c r="A4866" s="38" t="s">
        <v>14184</v>
      </c>
      <c r="B4866" s="39" t="s">
        <v>14185</v>
      </c>
      <c r="C4866" s="39" t="s">
        <v>14186</v>
      </c>
      <c r="D4866" s="38">
        <v>819844</v>
      </c>
      <c r="E4866" s="38"/>
      <c r="F4866" s="39" t="s">
        <v>7634</v>
      </c>
      <c r="G4866" s="38">
        <v>8268007564</v>
      </c>
      <c r="H4866" s="40">
        <v>611</v>
      </c>
      <c r="I4866" s="2">
        <v>27461.542372881355</v>
      </c>
      <c r="J4866" s="2"/>
      <c r="K4866" s="2">
        <v>4943.0776271186432</v>
      </c>
      <c r="L4866" s="3">
        <f t="shared" si="75"/>
        <v>32404.62</v>
      </c>
      <c r="M4866" s="41">
        <v>44722.729166666664</v>
      </c>
      <c r="N4866" s="39">
        <v>44004418</v>
      </c>
      <c r="O4866" s="39" t="s">
        <v>3282</v>
      </c>
      <c r="P4866" s="40" t="s">
        <v>14187</v>
      </c>
      <c r="Q4866" s="41">
        <v>44749</v>
      </c>
      <c r="R4866" s="42" t="s">
        <v>2417</v>
      </c>
      <c r="S4866" s="68"/>
    </row>
    <row r="4867" spans="1:19" s="70" customFormat="1" ht="12.75" hidden="1" customHeight="1" x14ac:dyDescent="0.2">
      <c r="A4867" s="38" t="s">
        <v>63</v>
      </c>
      <c r="B4867" s="1"/>
      <c r="C4867" s="1"/>
      <c r="D4867" s="51"/>
      <c r="E4867" s="51"/>
      <c r="F4867" s="125" t="s">
        <v>64</v>
      </c>
      <c r="G4867" s="53"/>
      <c r="H4867" s="54" t="s">
        <v>18436</v>
      </c>
      <c r="I4867" s="35">
        <v>27403.81</v>
      </c>
      <c r="J4867" s="1"/>
      <c r="K4867" s="1"/>
      <c r="L4867" s="3">
        <f t="shared" si="75"/>
        <v>27403.81</v>
      </c>
      <c r="M4867" s="41">
        <v>45013</v>
      </c>
      <c r="N4867" s="56"/>
      <c r="O4867" s="1"/>
      <c r="P4867" s="1"/>
      <c r="Q4867" s="57"/>
      <c r="R4867" s="39" t="s">
        <v>54</v>
      </c>
      <c r="S4867" s="68"/>
    </row>
    <row r="4868" spans="1:19" s="70" customFormat="1" ht="12.75" hidden="1" customHeight="1" x14ac:dyDescent="0.2">
      <c r="A4868" s="38" t="s">
        <v>22329</v>
      </c>
      <c r="B4868" s="39" t="s">
        <v>22330</v>
      </c>
      <c r="C4868" s="39" t="s">
        <v>22331</v>
      </c>
      <c r="D4868" s="38">
        <v>402420</v>
      </c>
      <c r="E4868" s="38"/>
      <c r="F4868" s="39" t="s">
        <v>22332</v>
      </c>
      <c r="G4868" s="38">
        <v>8266020317</v>
      </c>
      <c r="H4868" s="40" t="s">
        <v>22333</v>
      </c>
      <c r="I4868" s="2">
        <v>27375.423728813559</v>
      </c>
      <c r="J4868" s="2"/>
      <c r="K4868" s="2">
        <v>4927.5762711864409</v>
      </c>
      <c r="L4868" s="3">
        <f t="shared" si="75"/>
        <v>32303</v>
      </c>
      <c r="M4868" s="41">
        <v>45307.729166666664</v>
      </c>
      <c r="N4868" s="39">
        <v>1246769533</v>
      </c>
      <c r="O4868" s="39" t="s">
        <v>18453</v>
      </c>
      <c r="P4868" s="40" t="s">
        <v>22334</v>
      </c>
      <c r="Q4868" s="41">
        <v>45414</v>
      </c>
      <c r="R4868" s="62" t="s">
        <v>21</v>
      </c>
      <c r="S4868" s="68"/>
    </row>
    <row r="4869" spans="1:19" s="70" customFormat="1" ht="12.75" hidden="1" customHeight="1" x14ac:dyDescent="0.2">
      <c r="A4869" s="38" t="s">
        <v>6583</v>
      </c>
      <c r="B4869" s="39" t="s">
        <v>6584</v>
      </c>
      <c r="C4869" s="39" t="s">
        <v>6585</v>
      </c>
      <c r="D4869" s="38">
        <v>401972</v>
      </c>
      <c r="E4869" s="38"/>
      <c r="F4869" s="39" t="s">
        <v>842</v>
      </c>
      <c r="G4869" s="38">
        <v>8263000049</v>
      </c>
      <c r="H4869" s="40" t="s">
        <v>6586</v>
      </c>
      <c r="I4869" s="2">
        <v>27300</v>
      </c>
      <c r="J4869" s="2">
        <v>0</v>
      </c>
      <c r="K4869" s="2">
        <v>4914</v>
      </c>
      <c r="L4869" s="3">
        <f t="shared" si="75"/>
        <v>32214</v>
      </c>
      <c r="M4869" s="41">
        <v>44427.729166666664</v>
      </c>
      <c r="N4869" s="39">
        <v>6870217368</v>
      </c>
      <c r="O4869" s="39" t="s">
        <v>52</v>
      </c>
      <c r="P4869" s="40"/>
      <c r="Q4869" s="41"/>
      <c r="R4869" s="39" t="s">
        <v>54</v>
      </c>
      <c r="S4869" s="68"/>
    </row>
    <row r="4870" spans="1:19" s="70" customFormat="1" ht="12.75" hidden="1" customHeight="1" x14ac:dyDescent="0.2">
      <c r="A4870" s="38" t="s">
        <v>8314</v>
      </c>
      <c r="B4870" s="42" t="s">
        <v>8315</v>
      </c>
      <c r="C4870" s="42" t="s">
        <v>8316</v>
      </c>
      <c r="D4870" s="38">
        <v>128635</v>
      </c>
      <c r="E4870" s="38"/>
      <c r="F4870" s="42" t="s">
        <v>989</v>
      </c>
      <c r="G4870" s="38">
        <v>8266012786</v>
      </c>
      <c r="H4870" s="40" t="s">
        <v>8317</v>
      </c>
      <c r="I4870" s="3">
        <v>27250</v>
      </c>
      <c r="J4870" s="3"/>
      <c r="K4870" s="3">
        <v>4905</v>
      </c>
      <c r="L4870" s="3">
        <f t="shared" ref="L4870:L4933" si="76">SUM(I4870:K4870)</f>
        <v>32155</v>
      </c>
      <c r="M4870" s="41">
        <v>44492.729166666664</v>
      </c>
      <c r="N4870" s="39">
        <v>6870273524</v>
      </c>
      <c r="O4870" s="42" t="s">
        <v>315</v>
      </c>
      <c r="P4870" s="42" t="s">
        <v>8318</v>
      </c>
      <c r="Q4870" s="60">
        <v>44555</v>
      </c>
      <c r="R4870" s="42" t="s">
        <v>243</v>
      </c>
      <c r="S4870" s="68"/>
    </row>
    <row r="4871" spans="1:19" s="70" customFormat="1" ht="12.75" hidden="1" customHeight="1" x14ac:dyDescent="0.25">
      <c r="A4871" s="38" t="s">
        <v>309</v>
      </c>
      <c r="B4871" s="39"/>
      <c r="C4871" s="39"/>
      <c r="D4871" s="38"/>
      <c r="E4871" s="38"/>
      <c r="F4871" s="139" t="s">
        <v>310</v>
      </c>
      <c r="G4871" s="61"/>
      <c r="H4871" s="52" t="s">
        <v>2270</v>
      </c>
      <c r="I4871" s="5">
        <v>27151.74</v>
      </c>
      <c r="J4871" s="2"/>
      <c r="K4871" s="2"/>
      <c r="L4871" s="3">
        <f t="shared" si="76"/>
        <v>27151.74</v>
      </c>
      <c r="M4871" s="41">
        <v>44347</v>
      </c>
      <c r="N4871" s="39"/>
      <c r="O4871" s="39"/>
      <c r="P4871" s="40"/>
      <c r="Q4871" s="41"/>
      <c r="R4871" s="39" t="s">
        <v>54</v>
      </c>
      <c r="S4871" s="68"/>
    </row>
    <row r="4872" spans="1:19" s="70" customFormat="1" ht="12.75" hidden="1" customHeight="1" x14ac:dyDescent="0.2">
      <c r="A4872" s="38" t="s">
        <v>20701</v>
      </c>
      <c r="B4872" s="42"/>
      <c r="C4872" s="42"/>
      <c r="D4872" s="38"/>
      <c r="E4872" s="38"/>
      <c r="F4872" s="42" t="s">
        <v>3025</v>
      </c>
      <c r="G4872" s="61" t="s">
        <v>20697</v>
      </c>
      <c r="H4872" s="59">
        <v>45213</v>
      </c>
      <c r="I4872" s="5">
        <v>27054</v>
      </c>
      <c r="J4872" s="3"/>
      <c r="K4872" s="2">
        <v>0</v>
      </c>
      <c r="L4872" s="3">
        <f t="shared" si="76"/>
        <v>27054</v>
      </c>
      <c r="M4872" s="59">
        <v>45213</v>
      </c>
      <c r="N4872" s="61" t="s">
        <v>20697</v>
      </c>
      <c r="O4872" s="42" t="s">
        <v>20138</v>
      </c>
      <c r="P4872" s="42"/>
      <c r="Q4872" s="60"/>
      <c r="R4872" s="62" t="s">
        <v>17</v>
      </c>
      <c r="S4872" s="68"/>
    </row>
    <row r="4873" spans="1:19" s="70" customFormat="1" ht="12.75" hidden="1" customHeight="1" x14ac:dyDescent="0.2">
      <c r="A4873" s="38" t="s">
        <v>13427</v>
      </c>
      <c r="B4873" s="39" t="s">
        <v>13428</v>
      </c>
      <c r="C4873" s="39" t="s">
        <v>13429</v>
      </c>
      <c r="D4873" s="38">
        <v>501546</v>
      </c>
      <c r="E4873" s="38"/>
      <c r="F4873" s="39" t="s">
        <v>13430</v>
      </c>
      <c r="G4873" s="38">
        <v>8266014219</v>
      </c>
      <c r="H4873" s="40">
        <v>22026</v>
      </c>
      <c r="I4873" s="2">
        <v>27000</v>
      </c>
      <c r="J4873" s="2"/>
      <c r="K4873" s="2">
        <v>4860</v>
      </c>
      <c r="L4873" s="3">
        <f t="shared" si="76"/>
        <v>31860</v>
      </c>
      <c r="M4873" s="41">
        <v>44672.729166666664</v>
      </c>
      <c r="N4873" s="39">
        <v>6870059842</v>
      </c>
      <c r="O4873" s="39" t="s">
        <v>52</v>
      </c>
      <c r="P4873" s="40">
        <v>207064745745</v>
      </c>
      <c r="Q4873" s="41">
        <v>44749</v>
      </c>
      <c r="R4873" s="39" t="s">
        <v>54</v>
      </c>
      <c r="S4873" s="68"/>
    </row>
    <row r="4874" spans="1:19" s="70" customFormat="1" ht="12.75" hidden="1" customHeight="1" x14ac:dyDescent="0.2">
      <c r="A4874" s="38" t="s">
        <v>13831</v>
      </c>
      <c r="B4874" s="39" t="s">
        <v>13832</v>
      </c>
      <c r="C4874" s="39" t="s">
        <v>13833</v>
      </c>
      <c r="D4874" s="38">
        <v>105247</v>
      </c>
      <c r="E4874" s="38"/>
      <c r="F4874" s="39" t="s">
        <v>13834</v>
      </c>
      <c r="G4874" s="38">
        <v>8266014581</v>
      </c>
      <c r="H4874" s="40" t="s">
        <v>13835</v>
      </c>
      <c r="I4874" s="2">
        <v>27000</v>
      </c>
      <c r="J4874" s="2"/>
      <c r="K4874" s="2">
        <v>4860</v>
      </c>
      <c r="L4874" s="3">
        <f t="shared" si="76"/>
        <v>31860</v>
      </c>
      <c r="M4874" s="41">
        <v>44707.729166666664</v>
      </c>
      <c r="N4874" s="39">
        <v>6870084354</v>
      </c>
      <c r="O4874" s="39" t="s">
        <v>52</v>
      </c>
      <c r="P4874" s="40">
        <v>206292881687</v>
      </c>
      <c r="Q4874" s="41">
        <v>44741</v>
      </c>
      <c r="R4874" s="39" t="s">
        <v>54</v>
      </c>
      <c r="S4874" s="68"/>
    </row>
    <row r="4875" spans="1:19" s="70" customFormat="1" ht="12.75" hidden="1" customHeight="1" x14ac:dyDescent="0.2">
      <c r="A4875" s="38" t="s">
        <v>16932</v>
      </c>
      <c r="B4875" s="39" t="s">
        <v>16933</v>
      </c>
      <c r="C4875" s="39" t="s">
        <v>16934</v>
      </c>
      <c r="D4875" s="38">
        <v>703046</v>
      </c>
      <c r="E4875" s="38"/>
      <c r="F4875" s="42" t="s">
        <v>678</v>
      </c>
      <c r="G4875" s="38">
        <v>8266016396</v>
      </c>
      <c r="H4875" s="40" t="s">
        <v>16935</v>
      </c>
      <c r="I4875" s="2">
        <v>27000</v>
      </c>
      <c r="J4875" s="2"/>
      <c r="K4875" s="2">
        <v>0</v>
      </c>
      <c r="L4875" s="3">
        <f t="shared" si="76"/>
        <v>27000</v>
      </c>
      <c r="M4875" s="41">
        <v>44900.729166666664</v>
      </c>
      <c r="N4875" s="39">
        <v>3445028366</v>
      </c>
      <c r="O4875" s="39" t="s">
        <v>3282</v>
      </c>
      <c r="P4875" s="40" t="s">
        <v>16936</v>
      </c>
      <c r="Q4875" s="41">
        <v>44985</v>
      </c>
      <c r="R4875" s="42" t="s">
        <v>2417</v>
      </c>
      <c r="S4875" s="68"/>
    </row>
    <row r="4876" spans="1:19" s="70" customFormat="1" ht="12.75" hidden="1" customHeight="1" x14ac:dyDescent="0.2">
      <c r="A4876" s="38">
        <v>207</v>
      </c>
      <c r="B4876" s="39" t="s">
        <v>19730</v>
      </c>
      <c r="C4876" s="39" t="s">
        <v>19731</v>
      </c>
      <c r="D4876" s="38">
        <v>105872</v>
      </c>
      <c r="E4876" s="38"/>
      <c r="F4876" s="39" t="s">
        <v>15714</v>
      </c>
      <c r="G4876" s="38">
        <v>8266017171</v>
      </c>
      <c r="H4876" s="40" t="s">
        <v>19732</v>
      </c>
      <c r="I4876" s="2">
        <v>27000</v>
      </c>
      <c r="J4876" s="2"/>
      <c r="K4876" s="2">
        <v>4860</v>
      </c>
      <c r="L4876" s="3">
        <f t="shared" si="76"/>
        <v>31860</v>
      </c>
      <c r="M4876" s="41">
        <v>45087.729166666664</v>
      </c>
      <c r="N4876" s="39">
        <v>1246424646</v>
      </c>
      <c r="O4876" s="39" t="s">
        <v>8899</v>
      </c>
      <c r="P4876" s="40" t="s">
        <v>19733</v>
      </c>
      <c r="Q4876" s="41">
        <v>45128</v>
      </c>
      <c r="R4876" s="42" t="s">
        <v>8901</v>
      </c>
      <c r="S4876" s="68"/>
    </row>
    <row r="4877" spans="1:19" s="70" customFormat="1" ht="12.75" customHeight="1" x14ac:dyDescent="0.2">
      <c r="A4877" s="38" t="s">
        <v>22442</v>
      </c>
      <c r="B4877" s="39" t="s">
        <v>22443</v>
      </c>
      <c r="C4877" s="39" t="s">
        <v>22444</v>
      </c>
      <c r="D4877" s="38">
        <v>703046</v>
      </c>
      <c r="E4877" s="38"/>
      <c r="F4877" s="87" t="s">
        <v>678</v>
      </c>
      <c r="G4877" s="38">
        <v>8266019278</v>
      </c>
      <c r="H4877" s="40" t="s">
        <v>22445</v>
      </c>
      <c r="I4877" s="2">
        <v>26838</v>
      </c>
      <c r="J4877" s="2"/>
      <c r="K4877" s="2">
        <v>0</v>
      </c>
      <c r="L4877" s="3">
        <f t="shared" si="76"/>
        <v>26838</v>
      </c>
      <c r="M4877" s="41">
        <v>45362.729166666664</v>
      </c>
      <c r="N4877" s="39">
        <v>2985481757</v>
      </c>
      <c r="O4877" s="39" t="s">
        <v>19303</v>
      </c>
      <c r="P4877" s="40" t="s">
        <v>22446</v>
      </c>
      <c r="Q4877" s="41">
        <v>45399</v>
      </c>
      <c r="R4877" s="62" t="s">
        <v>19</v>
      </c>
      <c r="S4877" s="68"/>
    </row>
    <row r="4878" spans="1:19" s="70" customFormat="1" ht="12.75" hidden="1" customHeight="1" x14ac:dyDescent="0.2">
      <c r="A4878" s="38" t="s">
        <v>63</v>
      </c>
      <c r="B4878" s="1"/>
      <c r="C4878" s="1"/>
      <c r="D4878" s="51"/>
      <c r="E4878" s="51"/>
      <c r="F4878" s="125" t="s">
        <v>64</v>
      </c>
      <c r="G4878" s="53"/>
      <c r="H4878" s="54" t="s">
        <v>18548</v>
      </c>
      <c r="I4878" s="35">
        <v>26680.9</v>
      </c>
      <c r="J4878" s="1"/>
      <c r="K4878" s="1"/>
      <c r="L4878" s="3">
        <f t="shared" si="76"/>
        <v>26680.9</v>
      </c>
      <c r="M4878" s="41">
        <v>45016</v>
      </c>
      <c r="N4878" s="56"/>
      <c r="O4878" s="1"/>
      <c r="P4878" s="1"/>
      <c r="Q4878" s="57"/>
      <c r="R4878" s="39" t="s">
        <v>54</v>
      </c>
      <c r="S4878" s="68"/>
    </row>
    <row r="4879" spans="1:19" s="70" customFormat="1" ht="12.75" hidden="1" customHeight="1" x14ac:dyDescent="0.2">
      <c r="A4879" s="38" t="s">
        <v>12062</v>
      </c>
      <c r="B4879" s="39" t="s">
        <v>12063</v>
      </c>
      <c r="C4879" s="39" t="s">
        <v>12064</v>
      </c>
      <c r="D4879" s="38">
        <v>819844</v>
      </c>
      <c r="E4879" s="38"/>
      <c r="F4879" s="39" t="s">
        <v>7634</v>
      </c>
      <c r="G4879" s="38">
        <v>8268007511</v>
      </c>
      <c r="H4879" s="40">
        <v>429</v>
      </c>
      <c r="I4879" s="2">
        <v>26629.661016949154</v>
      </c>
      <c r="J4879" s="2"/>
      <c r="K4879" s="2">
        <v>4793.3389830508477</v>
      </c>
      <c r="L4879" s="3">
        <f t="shared" si="76"/>
        <v>31423</v>
      </c>
      <c r="M4879" s="41">
        <v>44558.729166666664</v>
      </c>
      <c r="N4879" s="39">
        <v>43848809</v>
      </c>
      <c r="O4879" s="39" t="s">
        <v>3282</v>
      </c>
      <c r="P4879" s="40" t="s">
        <v>12065</v>
      </c>
      <c r="Q4879" s="41">
        <v>44674</v>
      </c>
      <c r="R4879" s="42" t="s">
        <v>2417</v>
      </c>
      <c r="S4879" s="68"/>
    </row>
    <row r="4880" spans="1:19" s="70" customFormat="1" ht="12.75" customHeight="1" x14ac:dyDescent="0.2">
      <c r="A4880" s="38" t="s">
        <v>22846</v>
      </c>
      <c r="B4880" s="39" t="s">
        <v>22847</v>
      </c>
      <c r="C4880" s="39" t="s">
        <v>22848</v>
      </c>
      <c r="D4880" s="38">
        <v>815162</v>
      </c>
      <c r="E4880" s="38"/>
      <c r="F4880" s="39" t="s">
        <v>9118</v>
      </c>
      <c r="G4880" s="38">
        <v>8268015145</v>
      </c>
      <c r="H4880" s="40" t="s">
        <v>22849</v>
      </c>
      <c r="I4880" s="2">
        <v>26600</v>
      </c>
      <c r="J4880" s="2"/>
      <c r="K4880" s="2">
        <v>4788</v>
      </c>
      <c r="L4880" s="3">
        <f t="shared" si="76"/>
        <v>31388</v>
      </c>
      <c r="M4880" s="41">
        <v>45437.729166666664</v>
      </c>
      <c r="N4880" s="39">
        <v>160836336</v>
      </c>
      <c r="O4880" s="39" t="s">
        <v>19303</v>
      </c>
      <c r="P4880" s="40"/>
      <c r="Q4880" s="41"/>
      <c r="R4880" s="62" t="s">
        <v>19</v>
      </c>
      <c r="S4880" s="68"/>
    </row>
    <row r="4881" spans="1:19" s="70" customFormat="1" ht="12.75" hidden="1" customHeight="1" x14ac:dyDescent="0.2">
      <c r="A4881" s="38" t="s">
        <v>6587</v>
      </c>
      <c r="B4881" s="39" t="s">
        <v>6588</v>
      </c>
      <c r="C4881" s="39" t="s">
        <v>6589</v>
      </c>
      <c r="D4881" s="38">
        <v>401972</v>
      </c>
      <c r="E4881" s="38"/>
      <c r="F4881" s="39" t="s">
        <v>842</v>
      </c>
      <c r="G4881" s="38">
        <v>8263000049</v>
      </c>
      <c r="H4881" s="40" t="s">
        <v>6590</v>
      </c>
      <c r="I4881" s="2">
        <v>26390</v>
      </c>
      <c r="J4881" s="2">
        <v>0</v>
      </c>
      <c r="K4881" s="2">
        <v>4750.2</v>
      </c>
      <c r="L4881" s="3">
        <f t="shared" si="76"/>
        <v>31140.2</v>
      </c>
      <c r="M4881" s="41">
        <v>44427.729166666664</v>
      </c>
      <c r="N4881" s="39">
        <v>6870217402</v>
      </c>
      <c r="O4881" s="39" t="s">
        <v>52</v>
      </c>
      <c r="P4881" s="40"/>
      <c r="Q4881" s="41"/>
      <c r="R4881" s="39" t="s">
        <v>54</v>
      </c>
      <c r="S4881" s="68"/>
    </row>
    <row r="4882" spans="1:19" s="70" customFormat="1" ht="12.75" hidden="1" customHeight="1" x14ac:dyDescent="0.2">
      <c r="A4882" s="38">
        <v>192</v>
      </c>
      <c r="B4882" s="39" t="s">
        <v>20456</v>
      </c>
      <c r="C4882" s="39" t="s">
        <v>20457</v>
      </c>
      <c r="D4882" s="38">
        <v>821964</v>
      </c>
      <c r="E4882" s="38"/>
      <c r="F4882" s="39" t="s">
        <v>13460</v>
      </c>
      <c r="G4882" s="38">
        <v>8268013005</v>
      </c>
      <c r="H4882" s="40" t="s">
        <v>20458</v>
      </c>
      <c r="I4882" s="2">
        <v>26371.745762711867</v>
      </c>
      <c r="J4882" s="2"/>
      <c r="K4882" s="2">
        <v>4746.9142372881361</v>
      </c>
      <c r="L4882" s="3">
        <f t="shared" si="76"/>
        <v>31118.660000000003</v>
      </c>
      <c r="M4882" s="41">
        <v>45180.729166666664</v>
      </c>
      <c r="N4882" s="39">
        <v>160676426</v>
      </c>
      <c r="O4882" s="39" t="s">
        <v>8899</v>
      </c>
      <c r="P4882" s="40" t="s">
        <v>20459</v>
      </c>
      <c r="Q4882" s="41">
        <v>45199</v>
      </c>
      <c r="R4882" s="42" t="s">
        <v>8901</v>
      </c>
      <c r="S4882" s="68"/>
    </row>
    <row r="4883" spans="1:19" s="70" customFormat="1" ht="12.75" hidden="1" customHeight="1" x14ac:dyDescent="0.2">
      <c r="A4883" s="38" t="s">
        <v>17599</v>
      </c>
      <c r="B4883" s="39" t="s">
        <v>17600</v>
      </c>
      <c r="C4883" s="39" t="s">
        <v>17601</v>
      </c>
      <c r="D4883" s="38">
        <v>814699</v>
      </c>
      <c r="E4883" s="38"/>
      <c r="F4883" s="39" t="s">
        <v>17602</v>
      </c>
      <c r="G4883" s="38">
        <v>8266017036</v>
      </c>
      <c r="H4883" s="40">
        <v>1175</v>
      </c>
      <c r="I4883" s="2">
        <v>26271.186440677968</v>
      </c>
      <c r="J4883" s="2"/>
      <c r="K4883" s="2">
        <v>4728.8135593220341</v>
      </c>
      <c r="L4883" s="3">
        <f t="shared" si="76"/>
        <v>31000</v>
      </c>
      <c r="M4883" s="41">
        <v>44937.729166666664</v>
      </c>
      <c r="N4883" s="39">
        <v>6870376209</v>
      </c>
      <c r="O4883" s="39" t="s">
        <v>52</v>
      </c>
      <c r="P4883" s="40" t="s">
        <v>17603</v>
      </c>
      <c r="Q4883" s="41">
        <v>44974</v>
      </c>
      <c r="R4883" s="39" t="s">
        <v>54</v>
      </c>
      <c r="S4883" s="68"/>
    </row>
    <row r="4884" spans="1:19" s="70" customFormat="1" ht="12.75" customHeight="1" x14ac:dyDescent="0.2">
      <c r="A4884" s="38" t="s">
        <v>21245</v>
      </c>
      <c r="B4884" s="39" t="s">
        <v>21246</v>
      </c>
      <c r="C4884" s="39" t="s">
        <v>21247</v>
      </c>
      <c r="D4884" s="38">
        <v>816273</v>
      </c>
      <c r="E4884" s="38"/>
      <c r="F4884" s="39" t="s">
        <v>51</v>
      </c>
      <c r="G4884" s="38">
        <v>8268013815</v>
      </c>
      <c r="H4884" s="40">
        <v>228</v>
      </c>
      <c r="I4884" s="2">
        <v>26261.864406779663</v>
      </c>
      <c r="J4884" s="2"/>
      <c r="K4884" s="2">
        <v>4727.1355932203396</v>
      </c>
      <c r="L4884" s="3">
        <f t="shared" si="76"/>
        <v>30989.000000000004</v>
      </c>
      <c r="M4884" s="41">
        <v>45259.729166666664</v>
      </c>
      <c r="N4884" s="39">
        <v>160865782</v>
      </c>
      <c r="O4884" s="39" t="s">
        <v>18463</v>
      </c>
      <c r="P4884" s="40" t="s">
        <v>21244</v>
      </c>
      <c r="Q4884" s="41">
        <v>45274</v>
      </c>
      <c r="R4884" s="62" t="s">
        <v>29</v>
      </c>
      <c r="S4884" s="68"/>
    </row>
    <row r="4885" spans="1:19" s="70" customFormat="1" ht="12.75" hidden="1" customHeight="1" x14ac:dyDescent="0.2">
      <c r="A4885" s="38">
        <v>368</v>
      </c>
      <c r="B4885" s="39" t="s">
        <v>16859</v>
      </c>
      <c r="C4885" s="39" t="s">
        <v>16860</v>
      </c>
      <c r="D4885" s="38">
        <v>502357</v>
      </c>
      <c r="E4885" s="38"/>
      <c r="F4885" s="90" t="s">
        <v>4068</v>
      </c>
      <c r="G4885" s="38">
        <v>8266016729</v>
      </c>
      <c r="H4885" s="40" t="s">
        <v>16861</v>
      </c>
      <c r="I4885" s="2">
        <v>26250</v>
      </c>
      <c r="J4885" s="2"/>
      <c r="K4885" s="2">
        <v>4725</v>
      </c>
      <c r="L4885" s="3">
        <f t="shared" si="76"/>
        <v>30975</v>
      </c>
      <c r="M4885" s="41">
        <v>44896.729166666664</v>
      </c>
      <c r="N4885" s="39">
        <v>6870326854</v>
      </c>
      <c r="O4885" s="39" t="s">
        <v>8899</v>
      </c>
      <c r="P4885" s="40" t="s">
        <v>16862</v>
      </c>
      <c r="Q4885" s="41">
        <v>44958</v>
      </c>
      <c r="R4885" s="42" t="s">
        <v>8901</v>
      </c>
      <c r="S4885" s="68"/>
    </row>
    <row r="4886" spans="1:19" s="70" customFormat="1" ht="12.75" hidden="1" customHeight="1" x14ac:dyDescent="0.2">
      <c r="A4886" s="38" t="s">
        <v>8057</v>
      </c>
      <c r="B4886" s="39" t="s">
        <v>8058</v>
      </c>
      <c r="C4886" s="39" t="s">
        <v>8059</v>
      </c>
      <c r="D4886" s="38">
        <v>401972</v>
      </c>
      <c r="E4886" s="38"/>
      <c r="F4886" s="39" t="s">
        <v>842</v>
      </c>
      <c r="G4886" s="38">
        <v>8263000049</v>
      </c>
      <c r="H4886" s="40" t="s">
        <v>8060</v>
      </c>
      <c r="I4886" s="2">
        <v>26200</v>
      </c>
      <c r="J4886" s="2">
        <v>0</v>
      </c>
      <c r="K4886" s="2">
        <v>4716</v>
      </c>
      <c r="L4886" s="3">
        <f t="shared" si="76"/>
        <v>30916</v>
      </c>
      <c r="M4886" s="41">
        <v>44469.729166666664</v>
      </c>
      <c r="N4886" s="39">
        <v>6870263053</v>
      </c>
      <c r="O4886" s="39" t="s">
        <v>52</v>
      </c>
      <c r="P4886" s="40"/>
      <c r="Q4886" s="41"/>
      <c r="R4886" s="39" t="s">
        <v>54</v>
      </c>
      <c r="S4886" s="68"/>
    </row>
    <row r="4887" spans="1:19" s="70" customFormat="1" ht="12.75" hidden="1" customHeight="1" x14ac:dyDescent="0.2">
      <c r="A4887" s="38" t="s">
        <v>10265</v>
      </c>
      <c r="B4887" s="39" t="s">
        <v>10266</v>
      </c>
      <c r="C4887" s="39" t="s">
        <v>10267</v>
      </c>
      <c r="D4887" s="38">
        <v>401972</v>
      </c>
      <c r="E4887" s="38"/>
      <c r="F4887" s="39" t="s">
        <v>842</v>
      </c>
      <c r="G4887" s="38">
        <v>8263000049</v>
      </c>
      <c r="H4887" s="40" t="s">
        <v>10268</v>
      </c>
      <c r="I4887" s="2">
        <v>26200</v>
      </c>
      <c r="J4887" s="2">
        <v>0</v>
      </c>
      <c r="K4887" s="2">
        <v>4716</v>
      </c>
      <c r="L4887" s="3">
        <f t="shared" si="76"/>
        <v>30916</v>
      </c>
      <c r="M4887" s="41">
        <v>44551.729166666664</v>
      </c>
      <c r="N4887" s="39">
        <v>6870366740</v>
      </c>
      <c r="O4887" s="39" t="s">
        <v>52</v>
      </c>
      <c r="P4887" s="40"/>
      <c r="Q4887" s="41"/>
      <c r="R4887" s="39" t="s">
        <v>54</v>
      </c>
      <c r="S4887" s="68"/>
    </row>
    <row r="4888" spans="1:19" s="70" customFormat="1" ht="12.75" hidden="1" customHeight="1" x14ac:dyDescent="0.2">
      <c r="A4888" s="38" t="s">
        <v>7627</v>
      </c>
      <c r="B4888" s="39" t="s">
        <v>7628</v>
      </c>
      <c r="C4888" s="39" t="s">
        <v>7629</v>
      </c>
      <c r="D4888" s="38">
        <v>814561</v>
      </c>
      <c r="E4888" s="38"/>
      <c r="F4888" s="39" t="s">
        <v>4098</v>
      </c>
      <c r="G4888" s="38">
        <v>8268005384</v>
      </c>
      <c r="H4888" s="40">
        <v>71</v>
      </c>
      <c r="I4888" s="2">
        <v>26188.983050847459</v>
      </c>
      <c r="J4888" s="2"/>
      <c r="K4888" s="2">
        <v>4714.0169491525421</v>
      </c>
      <c r="L4888" s="3">
        <f t="shared" si="76"/>
        <v>30903</v>
      </c>
      <c r="M4888" s="41">
        <v>44492.729166666664</v>
      </c>
      <c r="N4888" s="39">
        <v>44156092</v>
      </c>
      <c r="O4888" s="39" t="s">
        <v>52</v>
      </c>
      <c r="P4888" s="40" t="s">
        <v>7630</v>
      </c>
      <c r="Q4888" s="41">
        <v>44511</v>
      </c>
      <c r="R4888" s="39" t="s">
        <v>54</v>
      </c>
      <c r="S4888" s="68"/>
    </row>
    <row r="4889" spans="1:19" s="70" customFormat="1" ht="12.75" hidden="1" customHeight="1" x14ac:dyDescent="0.2">
      <c r="A4889" s="38" t="s">
        <v>10310</v>
      </c>
      <c r="B4889" s="39" t="s">
        <v>10311</v>
      </c>
      <c r="C4889" s="39" t="s">
        <v>10312</v>
      </c>
      <c r="D4889" s="38">
        <v>819844</v>
      </c>
      <c r="E4889" s="38"/>
      <c r="F4889" s="39" t="s">
        <v>7634</v>
      </c>
      <c r="G4889" s="38">
        <v>8268007511</v>
      </c>
      <c r="H4889" s="40">
        <v>447</v>
      </c>
      <c r="I4889" s="2">
        <v>26039.830508474577</v>
      </c>
      <c r="J4889" s="2"/>
      <c r="K4889" s="2">
        <v>4687.1694915254238</v>
      </c>
      <c r="L4889" s="3">
        <f t="shared" si="76"/>
        <v>30727</v>
      </c>
      <c r="M4889" s="41">
        <v>44590</v>
      </c>
      <c r="N4889" s="39">
        <v>44328545</v>
      </c>
      <c r="O4889" s="39" t="s">
        <v>3282</v>
      </c>
      <c r="P4889" s="40" t="s">
        <v>10309</v>
      </c>
      <c r="Q4889" s="41">
        <v>44600</v>
      </c>
      <c r="R4889" s="42" t="s">
        <v>2417</v>
      </c>
      <c r="S4889" s="68"/>
    </row>
    <row r="4890" spans="1:19" s="70" customFormat="1" ht="12.75" hidden="1" customHeight="1" x14ac:dyDescent="0.2">
      <c r="A4890" s="38" t="s">
        <v>12284</v>
      </c>
      <c r="B4890" s="39" t="s">
        <v>12285</v>
      </c>
      <c r="C4890" s="39" t="s">
        <v>12286</v>
      </c>
      <c r="D4890" s="38">
        <v>819844</v>
      </c>
      <c r="E4890" s="38"/>
      <c r="F4890" s="39" t="s">
        <v>7634</v>
      </c>
      <c r="G4890" s="38">
        <v>8268007511</v>
      </c>
      <c r="H4890" s="40">
        <v>514</v>
      </c>
      <c r="I4890" s="2">
        <v>26039.830508474577</v>
      </c>
      <c r="J4890" s="2"/>
      <c r="K4890" s="2">
        <v>4687.1694915254238</v>
      </c>
      <c r="L4890" s="3">
        <f t="shared" si="76"/>
        <v>30727</v>
      </c>
      <c r="M4890" s="41">
        <v>44645.729166666664</v>
      </c>
      <c r="N4890" s="39">
        <v>44467072</v>
      </c>
      <c r="O4890" s="39" t="s">
        <v>3282</v>
      </c>
      <c r="P4890" s="40" t="s">
        <v>12287</v>
      </c>
      <c r="Q4890" s="41">
        <v>44657</v>
      </c>
      <c r="R4890" s="42" t="s">
        <v>2417</v>
      </c>
      <c r="S4890" s="68"/>
    </row>
    <row r="4891" spans="1:19" s="70" customFormat="1" ht="12.75" hidden="1" customHeight="1" x14ac:dyDescent="0.2">
      <c r="A4891" s="38" t="s">
        <v>4025</v>
      </c>
      <c r="B4891" s="39" t="s">
        <v>4026</v>
      </c>
      <c r="C4891" s="39" t="s">
        <v>4027</v>
      </c>
      <c r="D4891" s="38">
        <v>509612</v>
      </c>
      <c r="E4891" s="38"/>
      <c r="F4891" s="39" t="s">
        <v>4028</v>
      </c>
      <c r="G4891" s="38">
        <v>8266011741</v>
      </c>
      <c r="H4891" s="40" t="s">
        <v>4029</v>
      </c>
      <c r="I4891" s="2">
        <v>26000</v>
      </c>
      <c r="J4891" s="2"/>
      <c r="K4891" s="2">
        <v>4680</v>
      </c>
      <c r="L4891" s="3">
        <f t="shared" si="76"/>
        <v>30680</v>
      </c>
      <c r="M4891" s="41">
        <v>44368.729166666664</v>
      </c>
      <c r="N4891" s="39">
        <v>6870134754</v>
      </c>
      <c r="O4891" s="39" t="s">
        <v>52</v>
      </c>
      <c r="P4891" s="40">
        <v>107273727265</v>
      </c>
      <c r="Q4891" s="41">
        <v>44405</v>
      </c>
      <c r="R4891" s="39" t="s">
        <v>54</v>
      </c>
      <c r="S4891" s="68"/>
    </row>
    <row r="4892" spans="1:19" s="70" customFormat="1" ht="12.75" hidden="1" customHeight="1" x14ac:dyDescent="0.2">
      <c r="A4892" s="38" t="s">
        <v>22649</v>
      </c>
      <c r="B4892" s="39" t="s">
        <v>22650</v>
      </c>
      <c r="C4892" s="39" t="s">
        <v>22651</v>
      </c>
      <c r="D4892" s="38">
        <v>507912</v>
      </c>
      <c r="E4892" s="38"/>
      <c r="F4892" s="39" t="s">
        <v>14321</v>
      </c>
      <c r="G4892" s="38">
        <v>8266020103</v>
      </c>
      <c r="H4892" s="40" t="s">
        <v>22652</v>
      </c>
      <c r="I4892" s="2">
        <v>26000</v>
      </c>
      <c r="J4892" s="2"/>
      <c r="K4892" s="2">
        <v>4680</v>
      </c>
      <c r="L4892" s="3">
        <f t="shared" si="76"/>
        <v>30680</v>
      </c>
      <c r="M4892" s="41">
        <v>45401.729166666664</v>
      </c>
      <c r="N4892" s="39">
        <v>1251186207</v>
      </c>
      <c r="O4892" s="39" t="s">
        <v>18453</v>
      </c>
      <c r="P4892" s="40">
        <v>406171547404</v>
      </c>
      <c r="Q4892" s="41">
        <v>45462</v>
      </c>
      <c r="R4892" s="62" t="s">
        <v>21</v>
      </c>
      <c r="S4892" s="68"/>
    </row>
    <row r="4893" spans="1:19" s="70" customFormat="1" ht="12.75" hidden="1" customHeight="1" x14ac:dyDescent="0.2">
      <c r="A4893" s="38" t="s">
        <v>21328</v>
      </c>
      <c r="B4893" s="39" t="s">
        <v>21329</v>
      </c>
      <c r="C4893" s="39" t="s">
        <v>21330</v>
      </c>
      <c r="D4893" s="38">
        <v>703046</v>
      </c>
      <c r="E4893" s="38"/>
      <c r="F4893" s="87" t="s">
        <v>678</v>
      </c>
      <c r="G4893" s="38">
        <v>8266020114</v>
      </c>
      <c r="H4893" s="40" t="s">
        <v>21331</v>
      </c>
      <c r="I4893" s="2">
        <v>25981</v>
      </c>
      <c r="J4893" s="2"/>
      <c r="K4893" s="2">
        <v>0</v>
      </c>
      <c r="L4893" s="3">
        <f t="shared" si="76"/>
        <v>25981</v>
      </c>
      <c r="M4893" s="41">
        <v>45254.729166666664</v>
      </c>
      <c r="N4893" s="39">
        <v>1218741167</v>
      </c>
      <c r="O4893" s="39" t="s">
        <v>18453</v>
      </c>
      <c r="P4893" s="40" t="s">
        <v>21332</v>
      </c>
      <c r="Q4893" s="41">
        <v>45287</v>
      </c>
      <c r="R4893" s="62" t="s">
        <v>21</v>
      </c>
      <c r="S4893" s="68"/>
    </row>
    <row r="4894" spans="1:19" s="70" customFormat="1" ht="12.75" hidden="1" customHeight="1" x14ac:dyDescent="0.2">
      <c r="A4894" s="38" t="s">
        <v>12160</v>
      </c>
      <c r="B4894" s="42" t="s">
        <v>12161</v>
      </c>
      <c r="C4894" s="42" t="s">
        <v>12162</v>
      </c>
      <c r="D4894" s="38">
        <v>300286</v>
      </c>
      <c r="E4894" s="38"/>
      <c r="F4894" s="42" t="s">
        <v>3944</v>
      </c>
      <c r="G4894" s="38">
        <v>8263000075</v>
      </c>
      <c r="H4894" s="40">
        <v>712733916</v>
      </c>
      <c r="I4894" s="3">
        <v>25900</v>
      </c>
      <c r="J4894" s="3"/>
      <c r="K4894" s="3">
        <v>4662</v>
      </c>
      <c r="L4894" s="3">
        <f t="shared" si="76"/>
        <v>30562</v>
      </c>
      <c r="M4894" s="41">
        <v>44616.729166666664</v>
      </c>
      <c r="N4894" s="39">
        <v>6870451066</v>
      </c>
      <c r="O4894" s="42" t="s">
        <v>315</v>
      </c>
      <c r="P4894" s="42" t="s">
        <v>12163</v>
      </c>
      <c r="Q4894" s="60">
        <v>44674</v>
      </c>
      <c r="R4894" s="42" t="s">
        <v>243</v>
      </c>
      <c r="S4894" s="68"/>
    </row>
    <row r="4895" spans="1:19" s="70" customFormat="1" ht="12.75" hidden="1" customHeight="1" x14ac:dyDescent="0.2">
      <c r="A4895" s="38" t="s">
        <v>18218</v>
      </c>
      <c r="B4895" s="39" t="s">
        <v>18219</v>
      </c>
      <c r="C4895" s="39" t="s">
        <v>18220</v>
      </c>
      <c r="D4895" s="38">
        <v>815145</v>
      </c>
      <c r="E4895" s="38"/>
      <c r="F4895" s="39" t="s">
        <v>1053</v>
      </c>
      <c r="G4895" s="38">
        <v>8268011256</v>
      </c>
      <c r="H4895" s="40">
        <v>126</v>
      </c>
      <c r="I4895" s="2">
        <v>25869.69491525424</v>
      </c>
      <c r="J4895" s="2"/>
      <c r="K4895" s="2">
        <v>4656.5450847457632</v>
      </c>
      <c r="L4895" s="3">
        <f t="shared" si="76"/>
        <v>30526.240000000005</v>
      </c>
      <c r="M4895" s="41">
        <v>44998.729166666664</v>
      </c>
      <c r="N4895" s="39">
        <v>44551186</v>
      </c>
      <c r="O4895" s="39" t="s">
        <v>52</v>
      </c>
      <c r="P4895" s="40" t="s">
        <v>18221</v>
      </c>
      <c r="Q4895" s="41">
        <v>45021</v>
      </c>
      <c r="R4895" s="39" t="s">
        <v>54</v>
      </c>
      <c r="S4895" s="68"/>
    </row>
    <row r="4896" spans="1:19" s="70" customFormat="1" ht="12.75" hidden="1" customHeight="1" x14ac:dyDescent="0.2">
      <c r="A4896" s="38" t="s">
        <v>63</v>
      </c>
      <c r="B4896" s="1"/>
      <c r="C4896" s="1"/>
      <c r="D4896" s="51"/>
      <c r="E4896" s="51"/>
      <c r="F4896" s="125" t="s">
        <v>64</v>
      </c>
      <c r="G4896" s="53"/>
      <c r="H4896" s="54" t="s">
        <v>18955</v>
      </c>
      <c r="I4896" s="35">
        <v>25736.23</v>
      </c>
      <c r="J4896" s="1"/>
      <c r="K4896" s="1"/>
      <c r="L4896" s="3">
        <f t="shared" si="76"/>
        <v>25736.23</v>
      </c>
      <c r="M4896" s="41">
        <v>45052</v>
      </c>
      <c r="N4896" s="56"/>
      <c r="O4896" s="1"/>
      <c r="P4896" s="1"/>
      <c r="Q4896" s="57"/>
      <c r="R4896" s="39" t="s">
        <v>54</v>
      </c>
      <c r="S4896" s="68"/>
    </row>
    <row r="4897" spans="1:19" s="70" customFormat="1" ht="12.75" customHeight="1" x14ac:dyDescent="0.2">
      <c r="A4897" s="38" t="s">
        <v>22733</v>
      </c>
      <c r="B4897" s="39" t="s">
        <v>22734</v>
      </c>
      <c r="C4897" s="39" t="s">
        <v>22735</v>
      </c>
      <c r="D4897" s="38">
        <v>137847</v>
      </c>
      <c r="E4897" s="38"/>
      <c r="F4897" s="39" t="s">
        <v>17353</v>
      </c>
      <c r="G4897" s="38">
        <v>8266019461</v>
      </c>
      <c r="H4897" s="40" t="s">
        <v>22736</v>
      </c>
      <c r="I4897" s="2">
        <v>25650</v>
      </c>
      <c r="J4897" s="2"/>
      <c r="K4897" s="2">
        <v>4617</v>
      </c>
      <c r="L4897" s="3">
        <f t="shared" si="76"/>
        <v>30267</v>
      </c>
      <c r="M4897" s="41">
        <v>45421.729166666664</v>
      </c>
      <c r="N4897" s="39">
        <v>1251193798</v>
      </c>
      <c r="O4897" s="39" t="s">
        <v>19303</v>
      </c>
      <c r="P4897" s="40" t="s">
        <v>22732</v>
      </c>
      <c r="Q4897" s="41">
        <v>45458</v>
      </c>
      <c r="R4897" s="62" t="s">
        <v>19</v>
      </c>
      <c r="S4897" s="68"/>
    </row>
    <row r="4898" spans="1:19" s="70" customFormat="1" ht="12.75" hidden="1" customHeight="1" x14ac:dyDescent="0.2">
      <c r="A4898" s="38" t="s">
        <v>63</v>
      </c>
      <c r="B4898" s="1"/>
      <c r="C4898" s="1"/>
      <c r="D4898" s="51"/>
      <c r="E4898" s="51"/>
      <c r="F4898" s="125" t="s">
        <v>64</v>
      </c>
      <c r="G4898" s="53"/>
      <c r="H4898" s="54" t="s">
        <v>19719</v>
      </c>
      <c r="I4898" s="35">
        <v>25627</v>
      </c>
      <c r="J4898" s="1"/>
      <c r="K4898" s="1"/>
      <c r="L4898" s="3">
        <f t="shared" si="76"/>
        <v>25627</v>
      </c>
      <c r="M4898" s="41">
        <v>45112</v>
      </c>
      <c r="N4898" s="56"/>
      <c r="O4898" s="1"/>
      <c r="P4898" s="1"/>
      <c r="Q4898" s="57"/>
      <c r="R4898" s="39" t="s">
        <v>54</v>
      </c>
      <c r="S4898" s="68"/>
    </row>
    <row r="4899" spans="1:19" s="70" customFormat="1" ht="12.75" hidden="1" customHeight="1" x14ac:dyDescent="0.2">
      <c r="A4899" s="38" t="s">
        <v>63</v>
      </c>
      <c r="B4899" s="1"/>
      <c r="C4899" s="1"/>
      <c r="D4899" s="51"/>
      <c r="E4899" s="51"/>
      <c r="F4899" s="125" t="s">
        <v>64</v>
      </c>
      <c r="G4899" s="53"/>
      <c r="H4899" s="54" t="s">
        <v>5370</v>
      </c>
      <c r="I4899" s="35">
        <v>25567.759999999998</v>
      </c>
      <c r="J4899" s="1"/>
      <c r="K4899" s="1"/>
      <c r="L4899" s="3">
        <f t="shared" si="76"/>
        <v>25567.759999999998</v>
      </c>
      <c r="M4899" s="41">
        <v>44439</v>
      </c>
      <c r="N4899" s="56"/>
      <c r="O4899" s="1"/>
      <c r="P4899" s="1"/>
      <c r="Q4899" s="57"/>
      <c r="R4899" s="39" t="s">
        <v>54</v>
      </c>
      <c r="S4899" s="68"/>
    </row>
    <row r="4900" spans="1:19" s="70" customFormat="1" ht="12.75" hidden="1" customHeight="1" x14ac:dyDescent="0.2">
      <c r="A4900" s="38" t="s">
        <v>6167</v>
      </c>
      <c r="B4900" s="1"/>
      <c r="C4900" s="1"/>
      <c r="D4900" s="51"/>
      <c r="E4900" s="51"/>
      <c r="F4900" s="39" t="s">
        <v>6168</v>
      </c>
      <c r="G4900" s="53"/>
      <c r="H4900" s="54" t="s">
        <v>10940</v>
      </c>
      <c r="I4900" s="35">
        <v>25567.69</v>
      </c>
      <c r="J4900" s="1"/>
      <c r="K4900" s="1"/>
      <c r="L4900" s="3">
        <f t="shared" si="76"/>
        <v>25567.69</v>
      </c>
      <c r="M4900" s="63"/>
      <c r="N4900" s="56"/>
      <c r="O4900" s="1"/>
      <c r="P4900" s="1"/>
      <c r="Q4900" s="57"/>
      <c r="R4900" s="42" t="s">
        <v>2417</v>
      </c>
      <c r="S4900" s="68"/>
    </row>
    <row r="4901" spans="1:19" s="70" customFormat="1" ht="12.75" hidden="1" customHeight="1" x14ac:dyDescent="0.2">
      <c r="A4901" s="38" t="s">
        <v>15996</v>
      </c>
      <c r="B4901" s="42" t="s">
        <v>15997</v>
      </c>
      <c r="C4901" s="42" t="s">
        <v>15998</v>
      </c>
      <c r="D4901" s="38">
        <v>505928</v>
      </c>
      <c r="E4901" s="38"/>
      <c r="F4901" s="42" t="s">
        <v>15999</v>
      </c>
      <c r="G4901" s="38">
        <v>8263000227</v>
      </c>
      <c r="H4901" s="40" t="s">
        <v>16000</v>
      </c>
      <c r="I4901" s="3">
        <v>25556.739999999998</v>
      </c>
      <c r="J4901" s="3"/>
      <c r="K4901" s="3">
        <v>4600.26</v>
      </c>
      <c r="L4901" s="3">
        <f t="shared" si="76"/>
        <v>30157</v>
      </c>
      <c r="M4901" s="41">
        <v>44830.729166666664</v>
      </c>
      <c r="N4901" s="39">
        <v>6870256670</v>
      </c>
      <c r="O4901" s="42" t="s">
        <v>315</v>
      </c>
      <c r="P4901" s="42">
        <v>212055837170</v>
      </c>
      <c r="Q4901" s="60">
        <v>44901</v>
      </c>
      <c r="R4901" s="42" t="s">
        <v>243</v>
      </c>
      <c r="S4901" s="68"/>
    </row>
    <row r="4902" spans="1:19" s="70" customFormat="1" ht="12.75" hidden="1" customHeight="1" x14ac:dyDescent="0.2">
      <c r="A4902" s="38" t="s">
        <v>17763</v>
      </c>
      <c r="B4902" s="39" t="s">
        <v>17760</v>
      </c>
      <c r="C4902" s="39"/>
      <c r="D4902" s="38">
        <v>703429</v>
      </c>
      <c r="E4902" s="38"/>
      <c r="F4902" s="39" t="s">
        <v>16352</v>
      </c>
      <c r="G4902" s="38">
        <v>8262000058</v>
      </c>
      <c r="H4902" s="40" t="s">
        <v>17764</v>
      </c>
      <c r="I4902" s="2">
        <v>25555.08</v>
      </c>
      <c r="J4902" s="2"/>
      <c r="K4902" s="2">
        <v>4599.91</v>
      </c>
      <c r="L4902" s="3">
        <f t="shared" si="76"/>
        <v>30154.99</v>
      </c>
      <c r="M4902" s="41"/>
      <c r="N4902" s="39"/>
      <c r="O4902" s="39" t="s">
        <v>3282</v>
      </c>
      <c r="P4902" s="40"/>
      <c r="Q4902" s="41"/>
      <c r="R4902" s="42" t="s">
        <v>2417</v>
      </c>
      <c r="S4902" s="68"/>
    </row>
    <row r="4903" spans="1:19" s="70" customFormat="1" ht="12.75" hidden="1" customHeight="1" x14ac:dyDescent="0.2">
      <c r="A4903" s="38" t="s">
        <v>2782</v>
      </c>
      <c r="B4903" s="42" t="s">
        <v>2783</v>
      </c>
      <c r="C4903" s="42" t="s">
        <v>2784</v>
      </c>
      <c r="D4903" s="38">
        <v>814805</v>
      </c>
      <c r="E4903" s="38"/>
      <c r="F4903" s="42" t="s">
        <v>111</v>
      </c>
      <c r="G4903" s="38">
        <v>8268005479</v>
      </c>
      <c r="H4903" s="40">
        <v>3294</v>
      </c>
      <c r="I4903" s="3">
        <v>25500</v>
      </c>
      <c r="J4903" s="3"/>
      <c r="K4903" s="3">
        <v>4590</v>
      </c>
      <c r="L4903" s="3">
        <f t="shared" si="76"/>
        <v>30090</v>
      </c>
      <c r="M4903" s="41">
        <v>44362.729166666664</v>
      </c>
      <c r="N4903" s="39">
        <v>43953415</v>
      </c>
      <c r="O4903" s="42" t="s">
        <v>315</v>
      </c>
      <c r="P4903" s="42" t="s">
        <v>2785</v>
      </c>
      <c r="Q4903" s="60">
        <v>44386</v>
      </c>
      <c r="R4903" s="42" t="s">
        <v>243</v>
      </c>
      <c r="S4903" s="68"/>
    </row>
    <row r="4904" spans="1:19" s="70" customFormat="1" ht="12.75" hidden="1" customHeight="1" x14ac:dyDescent="0.2">
      <c r="A4904" s="38" t="s">
        <v>22666</v>
      </c>
      <c r="B4904" s="39" t="s">
        <v>22667</v>
      </c>
      <c r="C4904" s="39" t="s">
        <v>22668</v>
      </c>
      <c r="D4904" s="38">
        <v>128635</v>
      </c>
      <c r="E4904" s="38"/>
      <c r="F4904" s="39" t="s">
        <v>989</v>
      </c>
      <c r="G4904" s="38">
        <v>8266021288</v>
      </c>
      <c r="H4904" s="40" t="s">
        <v>22669</v>
      </c>
      <c r="I4904" s="2">
        <v>25500</v>
      </c>
      <c r="J4904" s="2"/>
      <c r="K4904" s="2">
        <v>4590</v>
      </c>
      <c r="L4904" s="3">
        <f t="shared" si="76"/>
        <v>30090</v>
      </c>
      <c r="M4904" s="41">
        <v>45418.729166666664</v>
      </c>
      <c r="N4904" s="39">
        <v>1251186980</v>
      </c>
      <c r="O4904" s="39" t="s">
        <v>17881</v>
      </c>
      <c r="P4904" s="40" t="s">
        <v>22670</v>
      </c>
      <c r="Q4904" s="41">
        <v>45459</v>
      </c>
      <c r="R4904" s="62" t="s">
        <v>21</v>
      </c>
      <c r="S4904" s="68"/>
    </row>
    <row r="4905" spans="1:19" s="70" customFormat="1" ht="12.75" hidden="1" customHeight="1" x14ac:dyDescent="0.2">
      <c r="A4905" s="38" t="s">
        <v>8049</v>
      </c>
      <c r="B4905" s="39" t="s">
        <v>8050</v>
      </c>
      <c r="C4905" s="39" t="s">
        <v>8051</v>
      </c>
      <c r="D4905" s="38">
        <v>401972</v>
      </c>
      <c r="E4905" s="38"/>
      <c r="F4905" s="39" t="s">
        <v>842</v>
      </c>
      <c r="G4905" s="38">
        <v>8263000049</v>
      </c>
      <c r="H4905" s="40" t="s">
        <v>8052</v>
      </c>
      <c r="I4905" s="2">
        <v>25340</v>
      </c>
      <c r="J4905" s="2">
        <v>0</v>
      </c>
      <c r="K4905" s="2">
        <v>4561.2</v>
      </c>
      <c r="L4905" s="3">
        <f t="shared" si="76"/>
        <v>29901.200000000001</v>
      </c>
      <c r="M4905" s="41">
        <v>44462.729166666664</v>
      </c>
      <c r="N4905" s="39">
        <v>6870262927</v>
      </c>
      <c r="O4905" s="39" t="s">
        <v>52</v>
      </c>
      <c r="P4905" s="40"/>
      <c r="Q4905" s="41"/>
      <c r="R4905" s="39" t="s">
        <v>54</v>
      </c>
      <c r="S4905" s="68"/>
    </row>
    <row r="4906" spans="1:19" s="70" customFormat="1" ht="12.75" hidden="1" customHeight="1" x14ac:dyDescent="0.2">
      <c r="A4906" s="38" t="s">
        <v>21792</v>
      </c>
      <c r="B4906" s="39" t="s">
        <v>21793</v>
      </c>
      <c r="C4906" s="39" t="s">
        <v>21794</v>
      </c>
      <c r="D4906" s="38">
        <v>820829</v>
      </c>
      <c r="E4906" s="38"/>
      <c r="F4906" s="39" t="s">
        <v>19383</v>
      </c>
      <c r="G4906" s="38">
        <v>8268014041</v>
      </c>
      <c r="H4906" s="40" t="s">
        <v>21795</v>
      </c>
      <c r="I4906" s="2">
        <v>25300</v>
      </c>
      <c r="J4906" s="2"/>
      <c r="K4906" s="2">
        <v>4554</v>
      </c>
      <c r="L4906" s="3">
        <f t="shared" si="76"/>
        <v>29854</v>
      </c>
      <c r="M4906" s="41">
        <v>45313.729166666664</v>
      </c>
      <c r="N4906" s="39">
        <v>161004668</v>
      </c>
      <c r="O4906" s="39" t="s">
        <v>18453</v>
      </c>
      <c r="P4906" s="40" t="s">
        <v>21796</v>
      </c>
      <c r="Q4906" s="41">
        <v>45332</v>
      </c>
      <c r="R4906" s="62" t="s">
        <v>21</v>
      </c>
      <c r="S4906" s="68"/>
    </row>
    <row r="4907" spans="1:19" s="70" customFormat="1" ht="12.75" hidden="1" customHeight="1" x14ac:dyDescent="0.2">
      <c r="A4907" s="38" t="s">
        <v>18247</v>
      </c>
      <c r="B4907" s="39" t="s">
        <v>18248</v>
      </c>
      <c r="C4907" s="39" t="s">
        <v>18249</v>
      </c>
      <c r="D4907" s="38">
        <v>130312</v>
      </c>
      <c r="E4907" s="38"/>
      <c r="F4907" s="39" t="s">
        <v>12842</v>
      </c>
      <c r="G4907" s="38">
        <v>8266017186</v>
      </c>
      <c r="H4907" s="40" t="s">
        <v>18250</v>
      </c>
      <c r="I4907" s="2">
        <v>25200</v>
      </c>
      <c r="J4907" s="2"/>
      <c r="K4907" s="2">
        <v>4536</v>
      </c>
      <c r="L4907" s="3">
        <f t="shared" si="76"/>
        <v>29736</v>
      </c>
      <c r="M4907" s="41">
        <v>44956.729166666664</v>
      </c>
      <c r="N4907" s="39">
        <v>6870427849</v>
      </c>
      <c r="O4907" s="39" t="s">
        <v>3282</v>
      </c>
      <c r="P4907" s="40" t="s">
        <v>18251</v>
      </c>
      <c r="Q4907" s="41">
        <v>45021</v>
      </c>
      <c r="R4907" s="42" t="s">
        <v>2417</v>
      </c>
      <c r="S4907" s="68"/>
    </row>
    <row r="4908" spans="1:19" s="70" customFormat="1" ht="12.75" customHeight="1" x14ac:dyDescent="0.2">
      <c r="A4908" s="38" t="s">
        <v>21604</v>
      </c>
      <c r="B4908" s="39" t="s">
        <v>21605</v>
      </c>
      <c r="C4908" s="39" t="s">
        <v>21606</v>
      </c>
      <c r="D4908" s="38">
        <v>816273</v>
      </c>
      <c r="E4908" s="38"/>
      <c r="F4908" s="39" t="s">
        <v>51</v>
      </c>
      <c r="G4908" s="38">
        <v>8268013815</v>
      </c>
      <c r="H4908" s="40">
        <v>249</v>
      </c>
      <c r="I4908" s="2">
        <v>25130.508474576272</v>
      </c>
      <c r="J4908" s="2"/>
      <c r="K4908" s="2">
        <v>4523.4915254237285</v>
      </c>
      <c r="L4908" s="3">
        <f t="shared" si="76"/>
        <v>29654</v>
      </c>
      <c r="M4908" s="41">
        <v>45288.729166666664</v>
      </c>
      <c r="N4908" s="39">
        <v>160948116</v>
      </c>
      <c r="O4908" s="39" t="s">
        <v>18463</v>
      </c>
      <c r="P4908" s="40" t="s">
        <v>21607</v>
      </c>
      <c r="Q4908" s="41">
        <v>45308</v>
      </c>
      <c r="R4908" s="62" t="s">
        <v>29</v>
      </c>
      <c r="S4908" s="68"/>
    </row>
    <row r="4909" spans="1:19" s="70" customFormat="1" ht="12.75" hidden="1" customHeight="1" x14ac:dyDescent="0.2">
      <c r="A4909" s="38" t="s">
        <v>3678</v>
      </c>
      <c r="B4909" s="39" t="s">
        <v>3679</v>
      </c>
      <c r="C4909" s="39" t="s">
        <v>3680</v>
      </c>
      <c r="D4909" s="38">
        <v>408117</v>
      </c>
      <c r="E4909" s="38"/>
      <c r="F4909" s="39" t="s">
        <v>3259</v>
      </c>
      <c r="G4909" s="38">
        <v>8263000119</v>
      </c>
      <c r="H4909" s="40" t="s">
        <v>3681</v>
      </c>
      <c r="I4909" s="2">
        <v>25020</v>
      </c>
      <c r="J4909" s="2">
        <v>29.52</v>
      </c>
      <c r="K4909" s="2">
        <v>4503.5999999999995</v>
      </c>
      <c r="L4909" s="3">
        <f t="shared" si="76"/>
        <v>29553.119999999999</v>
      </c>
      <c r="M4909" s="41">
        <v>44371.729166666664</v>
      </c>
      <c r="N4909" s="39">
        <v>6870124433</v>
      </c>
      <c r="O4909" s="39" t="s">
        <v>52</v>
      </c>
      <c r="P4909" s="40" t="s">
        <v>3682</v>
      </c>
      <c r="Q4909" s="41">
        <v>44405</v>
      </c>
      <c r="R4909" s="39" t="s">
        <v>54</v>
      </c>
      <c r="S4909" s="68"/>
    </row>
    <row r="4910" spans="1:19" s="70" customFormat="1" ht="12.75" hidden="1" customHeight="1" x14ac:dyDescent="0.2">
      <c r="A4910" s="38" t="s">
        <v>15987</v>
      </c>
      <c r="B4910" s="39" t="s">
        <v>15988</v>
      </c>
      <c r="C4910" s="39" t="s">
        <v>15989</v>
      </c>
      <c r="D4910" s="38">
        <v>812140</v>
      </c>
      <c r="E4910" s="38"/>
      <c r="F4910" s="42" t="s">
        <v>446</v>
      </c>
      <c r="G4910" s="38">
        <v>8268008478</v>
      </c>
      <c r="H4910" s="40" t="s">
        <v>15990</v>
      </c>
      <c r="I4910" s="2">
        <v>25000</v>
      </c>
      <c r="J4910" s="2"/>
      <c r="K4910" s="2">
        <v>4500</v>
      </c>
      <c r="L4910" s="3">
        <f t="shared" si="76"/>
        <v>29500</v>
      </c>
      <c r="M4910" s="41">
        <v>44769.729166666664</v>
      </c>
      <c r="N4910" s="39">
        <v>44263036</v>
      </c>
      <c r="O4910" s="39" t="s">
        <v>3282</v>
      </c>
      <c r="P4910" s="40">
        <v>211114354748</v>
      </c>
      <c r="Q4910" s="41">
        <v>44879</v>
      </c>
      <c r="R4910" s="42" t="s">
        <v>2417</v>
      </c>
      <c r="S4910" s="68"/>
    </row>
    <row r="4911" spans="1:19" s="70" customFormat="1" ht="12.75" hidden="1" customHeight="1" x14ac:dyDescent="0.2">
      <c r="A4911" s="38" t="s">
        <v>18542</v>
      </c>
      <c r="B4911" s="39" t="s">
        <v>18543</v>
      </c>
      <c r="C4911" s="39" t="s">
        <v>18544</v>
      </c>
      <c r="D4911" s="38">
        <v>703046</v>
      </c>
      <c r="E4911" s="38"/>
      <c r="F4911" s="42" t="s">
        <v>678</v>
      </c>
      <c r="G4911" s="38">
        <v>8268011627</v>
      </c>
      <c r="H4911" s="40" t="s">
        <v>18545</v>
      </c>
      <c r="I4911" s="2">
        <v>25000</v>
      </c>
      <c r="J4911" s="2"/>
      <c r="K4911" s="2">
        <v>0</v>
      </c>
      <c r="L4911" s="3">
        <f t="shared" si="76"/>
        <v>25000</v>
      </c>
      <c r="M4911" s="41">
        <v>44985.729166666664</v>
      </c>
      <c r="N4911" s="39">
        <v>3445038244</v>
      </c>
      <c r="O4911" s="39" t="s">
        <v>3282</v>
      </c>
      <c r="P4911" s="40" t="s">
        <v>18546</v>
      </c>
      <c r="Q4911" s="41">
        <v>45029</v>
      </c>
      <c r="R4911" s="42" t="s">
        <v>2417</v>
      </c>
      <c r="S4911" s="68"/>
    </row>
    <row r="4912" spans="1:19" s="70" customFormat="1" ht="12.75" hidden="1" customHeight="1" x14ac:dyDescent="0.2">
      <c r="A4912" s="38" t="s">
        <v>17375</v>
      </c>
      <c r="B4912" s="39" t="s">
        <v>17376</v>
      </c>
      <c r="C4912" s="39" t="s">
        <v>17377</v>
      </c>
      <c r="D4912" s="38">
        <v>108968</v>
      </c>
      <c r="E4912" s="38"/>
      <c r="F4912" s="39" t="s">
        <v>9683</v>
      </c>
      <c r="G4912" s="38">
        <v>8266016397</v>
      </c>
      <c r="H4912" s="40" t="s">
        <v>17378</v>
      </c>
      <c r="I4912" s="2">
        <v>24972.881355932204</v>
      </c>
      <c r="J4912" s="2"/>
      <c r="K4912" s="2">
        <v>4495.1186440677966</v>
      </c>
      <c r="L4912" s="3">
        <f t="shared" si="76"/>
        <v>29468</v>
      </c>
      <c r="M4912" s="41">
        <v>44910.729166666664</v>
      </c>
      <c r="N4912" s="39">
        <v>6870419712</v>
      </c>
      <c r="O4912" s="39" t="s">
        <v>3282</v>
      </c>
      <c r="P4912" s="40">
        <v>303173147440</v>
      </c>
      <c r="Q4912" s="41">
        <v>45003</v>
      </c>
      <c r="R4912" s="42" t="s">
        <v>2417</v>
      </c>
      <c r="S4912" s="68"/>
    </row>
    <row r="4913" spans="1:19" s="70" customFormat="1" ht="12.75" hidden="1" customHeight="1" x14ac:dyDescent="0.2">
      <c r="A4913" s="38" t="s">
        <v>9323</v>
      </c>
      <c r="B4913" s="42" t="s">
        <v>9324</v>
      </c>
      <c r="C4913" s="42" t="s">
        <v>9325</v>
      </c>
      <c r="D4913" s="38">
        <v>300286</v>
      </c>
      <c r="E4913" s="38"/>
      <c r="F4913" s="42" t="s">
        <v>3944</v>
      </c>
      <c r="G4913" s="38">
        <v>8263000075</v>
      </c>
      <c r="H4913" s="40">
        <v>712730285</v>
      </c>
      <c r="I4913" s="3">
        <v>24960</v>
      </c>
      <c r="J4913" s="3"/>
      <c r="K4913" s="3">
        <v>4492.8</v>
      </c>
      <c r="L4913" s="3">
        <f t="shared" si="76"/>
        <v>29452.799999999999</v>
      </c>
      <c r="M4913" s="41">
        <v>44530.729166666664</v>
      </c>
      <c r="N4913" s="39">
        <v>6870320774</v>
      </c>
      <c r="O4913" s="42" t="s">
        <v>315</v>
      </c>
      <c r="P4913" s="42"/>
      <c r="Q4913" s="60"/>
      <c r="R4913" s="42" t="s">
        <v>243</v>
      </c>
      <c r="S4913" s="68"/>
    </row>
    <row r="4914" spans="1:19" s="70" customFormat="1" ht="12.75" hidden="1" customHeight="1" x14ac:dyDescent="0.2">
      <c r="A4914" s="38" t="s">
        <v>15203</v>
      </c>
      <c r="B4914" s="39" t="s">
        <v>15204</v>
      </c>
      <c r="C4914" s="39" t="s">
        <v>15205</v>
      </c>
      <c r="D4914" s="38">
        <v>934550</v>
      </c>
      <c r="E4914" s="38"/>
      <c r="F4914" s="39" t="s">
        <v>2336</v>
      </c>
      <c r="G4914" s="38">
        <v>8268009347</v>
      </c>
      <c r="H4914" s="40" t="s">
        <v>15206</v>
      </c>
      <c r="I4914" s="2">
        <v>24873.745762711867</v>
      </c>
      <c r="J4914" s="2"/>
      <c r="K4914" s="2">
        <v>4477.2742372881357</v>
      </c>
      <c r="L4914" s="3">
        <f t="shared" si="76"/>
        <v>29351.020000000004</v>
      </c>
      <c r="M4914" s="41">
        <v>44777.729166666664</v>
      </c>
      <c r="N4914" s="39">
        <v>44122691</v>
      </c>
      <c r="O4914" s="39" t="s">
        <v>3282</v>
      </c>
      <c r="P4914" s="40" t="s">
        <v>15207</v>
      </c>
      <c r="Q4914" s="41">
        <v>44814</v>
      </c>
      <c r="R4914" s="42" t="s">
        <v>2417</v>
      </c>
      <c r="S4914" s="68"/>
    </row>
    <row r="4915" spans="1:19" s="70" customFormat="1" ht="12.75" hidden="1" customHeight="1" x14ac:dyDescent="0.2">
      <c r="A4915" s="38" t="s">
        <v>22560</v>
      </c>
      <c r="B4915" s="39" t="s">
        <v>22561</v>
      </c>
      <c r="C4915" s="39" t="s">
        <v>22562</v>
      </c>
      <c r="D4915" s="38">
        <v>510651</v>
      </c>
      <c r="E4915" s="38"/>
      <c r="F4915" s="39" t="s">
        <v>22557</v>
      </c>
      <c r="G4915" s="38">
        <v>8266021227</v>
      </c>
      <c r="H4915" s="40" t="s">
        <v>22563</v>
      </c>
      <c r="I4915" s="2">
        <v>24742.508474576272</v>
      </c>
      <c r="J4915" s="2"/>
      <c r="K4915" s="2">
        <v>4453.6515254237293</v>
      </c>
      <c r="L4915" s="3">
        <f t="shared" si="76"/>
        <v>29196.160000000003</v>
      </c>
      <c r="M4915" s="41">
        <v>45404.729166666664</v>
      </c>
      <c r="N4915" s="39">
        <v>1251166862</v>
      </c>
      <c r="O4915" s="39" t="s">
        <v>17881</v>
      </c>
      <c r="P4915" s="40" t="s">
        <v>22559</v>
      </c>
      <c r="Q4915" s="41">
        <v>45458</v>
      </c>
      <c r="R4915" s="62" t="s">
        <v>21</v>
      </c>
      <c r="S4915" s="68"/>
    </row>
    <row r="4916" spans="1:19" s="70" customFormat="1" ht="12.75" hidden="1" customHeight="1" x14ac:dyDescent="0.2">
      <c r="A4916" s="38">
        <v>18</v>
      </c>
      <c r="B4916" s="39" t="s">
        <v>21513</v>
      </c>
      <c r="C4916" s="39" t="s">
        <v>21514</v>
      </c>
      <c r="D4916" s="38">
        <v>811923</v>
      </c>
      <c r="E4916" s="38"/>
      <c r="F4916" s="39" t="s">
        <v>13858</v>
      </c>
      <c r="G4916" s="38">
        <v>8268013992</v>
      </c>
      <c r="H4916" s="40" t="s">
        <v>21515</v>
      </c>
      <c r="I4916" s="2">
        <v>24659.830508474577</v>
      </c>
      <c r="J4916" s="2"/>
      <c r="K4916" s="2">
        <v>4438.7694915254233</v>
      </c>
      <c r="L4916" s="3">
        <f t="shared" si="76"/>
        <v>29098.6</v>
      </c>
      <c r="M4916" s="41">
        <v>45177.729166666664</v>
      </c>
      <c r="N4916" s="39">
        <v>160934035</v>
      </c>
      <c r="O4916" s="39" t="s">
        <v>8899</v>
      </c>
      <c r="P4916" s="40" t="s">
        <v>21512</v>
      </c>
      <c r="Q4916" s="41">
        <v>45305</v>
      </c>
      <c r="R4916" s="42" t="s">
        <v>8901</v>
      </c>
      <c r="S4916" s="68"/>
    </row>
    <row r="4917" spans="1:19" s="70" customFormat="1" ht="12.75" hidden="1" customHeight="1" x14ac:dyDescent="0.2">
      <c r="A4917" s="38" t="s">
        <v>22653</v>
      </c>
      <c r="B4917" s="39" t="s">
        <v>22654</v>
      </c>
      <c r="C4917" s="39" t="s">
        <v>22655</v>
      </c>
      <c r="D4917" s="38">
        <v>108271</v>
      </c>
      <c r="E4917" s="38"/>
      <c r="F4917" s="39" t="s">
        <v>6876</v>
      </c>
      <c r="G4917" s="38">
        <v>8266021290</v>
      </c>
      <c r="H4917" s="40">
        <v>44628</v>
      </c>
      <c r="I4917" s="2">
        <v>24575</v>
      </c>
      <c r="J4917" s="2"/>
      <c r="K4917" s="2">
        <v>4423.5</v>
      </c>
      <c r="L4917" s="3">
        <f t="shared" si="76"/>
        <v>28998.5</v>
      </c>
      <c r="M4917" s="41">
        <v>45395.729166666664</v>
      </c>
      <c r="N4917" s="39">
        <v>1251186269</v>
      </c>
      <c r="O4917" s="39" t="s">
        <v>18453</v>
      </c>
      <c r="P4917" s="40" t="s">
        <v>22656</v>
      </c>
      <c r="Q4917" s="41">
        <v>45458</v>
      </c>
      <c r="R4917" s="62" t="s">
        <v>21</v>
      </c>
      <c r="S4917" s="68"/>
    </row>
    <row r="4918" spans="1:19" s="70" customFormat="1" ht="12.75" hidden="1" customHeight="1" x14ac:dyDescent="0.2">
      <c r="A4918" s="38">
        <v>63</v>
      </c>
      <c r="B4918" s="39" t="s">
        <v>22718</v>
      </c>
      <c r="C4918" s="39" t="s">
        <v>22719</v>
      </c>
      <c r="D4918" s="38">
        <v>816965</v>
      </c>
      <c r="E4918" s="38"/>
      <c r="F4918" s="90" t="s">
        <v>557</v>
      </c>
      <c r="G4918" s="38">
        <v>8268014428</v>
      </c>
      <c r="H4918" s="40" t="s">
        <v>22723</v>
      </c>
      <c r="I4918" s="2">
        <v>24571.73</v>
      </c>
      <c r="J4918" s="2"/>
      <c r="K4918" s="2">
        <v>0</v>
      </c>
      <c r="L4918" s="3">
        <f t="shared" si="76"/>
        <v>24571.73</v>
      </c>
      <c r="M4918" s="41">
        <v>45381.729166666664</v>
      </c>
      <c r="N4918" s="39">
        <v>160804718</v>
      </c>
      <c r="O4918" s="39" t="s">
        <v>8899</v>
      </c>
      <c r="P4918" s="40" t="s">
        <v>22721</v>
      </c>
      <c r="Q4918" s="41">
        <v>45458</v>
      </c>
      <c r="R4918" s="42" t="s">
        <v>8901</v>
      </c>
      <c r="S4918" s="68"/>
    </row>
    <row r="4919" spans="1:19" s="70" customFormat="1" ht="12.75" customHeight="1" x14ac:dyDescent="0.2">
      <c r="A4919" s="38" t="s">
        <v>21336</v>
      </c>
      <c r="B4919" s="39" t="s">
        <v>21337</v>
      </c>
      <c r="C4919" s="39" t="s">
        <v>21338</v>
      </c>
      <c r="D4919" s="38">
        <v>812419</v>
      </c>
      <c r="E4919" s="38"/>
      <c r="F4919" s="39" t="s">
        <v>1956</v>
      </c>
      <c r="G4919" s="38">
        <v>8268013817</v>
      </c>
      <c r="H4919" s="40" t="s">
        <v>21339</v>
      </c>
      <c r="I4919" s="2">
        <v>24500</v>
      </c>
      <c r="J4919" s="2"/>
      <c r="K4919" s="2">
        <v>4410</v>
      </c>
      <c r="L4919" s="3">
        <f t="shared" si="76"/>
        <v>28910</v>
      </c>
      <c r="M4919" s="41">
        <v>45261.729166666664</v>
      </c>
      <c r="N4919" s="39">
        <v>160893657</v>
      </c>
      <c r="O4919" s="39" t="s">
        <v>19303</v>
      </c>
      <c r="P4919" s="40" t="s">
        <v>21340</v>
      </c>
      <c r="Q4919" s="41">
        <v>45288</v>
      </c>
      <c r="R4919" s="62" t="s">
        <v>19</v>
      </c>
      <c r="S4919" s="68"/>
    </row>
    <row r="4920" spans="1:19" s="70" customFormat="1" ht="12.75" hidden="1" customHeight="1" x14ac:dyDescent="0.2">
      <c r="A4920" s="38" t="s">
        <v>11451</v>
      </c>
      <c r="B4920" s="42" t="s">
        <v>11452</v>
      </c>
      <c r="C4920" s="42" t="s">
        <v>11453</v>
      </c>
      <c r="D4920" s="38">
        <v>815377</v>
      </c>
      <c r="E4920" s="38"/>
      <c r="F4920" s="42" t="s">
        <v>9895</v>
      </c>
      <c r="G4920" s="38">
        <v>8268007791</v>
      </c>
      <c r="H4920" s="40">
        <v>231</v>
      </c>
      <c r="I4920" s="3">
        <v>24402</v>
      </c>
      <c r="J4920" s="3"/>
      <c r="K4920" s="3">
        <v>0</v>
      </c>
      <c r="L4920" s="3">
        <f t="shared" si="76"/>
        <v>24402</v>
      </c>
      <c r="M4920" s="41">
        <v>44620.729166666664</v>
      </c>
      <c r="N4920" s="39">
        <v>44397992</v>
      </c>
      <c r="O4920" s="42" t="s">
        <v>315</v>
      </c>
      <c r="P4920" s="42" t="s">
        <v>11454</v>
      </c>
      <c r="Q4920" s="60">
        <v>44636</v>
      </c>
      <c r="R4920" s="42" t="s">
        <v>243</v>
      </c>
      <c r="S4920" s="68"/>
    </row>
    <row r="4921" spans="1:19" s="70" customFormat="1" ht="12.75" hidden="1" customHeight="1" x14ac:dyDescent="0.2">
      <c r="A4921" s="38" t="s">
        <v>6167</v>
      </c>
      <c r="B4921" s="1"/>
      <c r="C4921" s="1"/>
      <c r="D4921" s="51"/>
      <c r="E4921" s="51"/>
      <c r="F4921" s="39" t="s">
        <v>6168</v>
      </c>
      <c r="G4921" s="53"/>
      <c r="H4921" s="54" t="s">
        <v>20135</v>
      </c>
      <c r="I4921" s="35">
        <v>24250</v>
      </c>
      <c r="J4921" s="1"/>
      <c r="K4921" s="1"/>
      <c r="L4921" s="3">
        <f t="shared" si="76"/>
        <v>24250</v>
      </c>
      <c r="M4921" s="63"/>
      <c r="N4921" s="56"/>
      <c r="O4921" s="1"/>
      <c r="P4921" s="1"/>
      <c r="Q4921" s="57"/>
      <c r="R4921" s="42" t="s">
        <v>2417</v>
      </c>
      <c r="S4921" s="68"/>
    </row>
    <row r="4922" spans="1:19" s="70" customFormat="1" ht="12.75" hidden="1" customHeight="1" x14ac:dyDescent="0.2">
      <c r="A4922" s="38" t="s">
        <v>11919</v>
      </c>
      <c r="B4922" s="42" t="s">
        <v>11920</v>
      </c>
      <c r="C4922" s="42" t="s">
        <v>11921</v>
      </c>
      <c r="D4922" s="38">
        <v>500071</v>
      </c>
      <c r="E4922" s="38"/>
      <c r="F4922" s="42" t="s">
        <v>584</v>
      </c>
      <c r="G4922" s="38">
        <v>8266013649</v>
      </c>
      <c r="H4922" s="40" t="s">
        <v>11922</v>
      </c>
      <c r="I4922" s="3">
        <v>24235.66</v>
      </c>
      <c r="J4922" s="3"/>
      <c r="K4922" s="3">
        <v>4362.34</v>
      </c>
      <c r="L4922" s="3">
        <f t="shared" si="76"/>
        <v>28598</v>
      </c>
      <c r="M4922" s="41">
        <v>44608.729166666664</v>
      </c>
      <c r="N4922" s="39">
        <v>6870437870</v>
      </c>
      <c r="O4922" s="42" t="s">
        <v>315</v>
      </c>
      <c r="P4922" s="42" t="s">
        <v>11923</v>
      </c>
      <c r="Q4922" s="60">
        <v>44656</v>
      </c>
      <c r="R4922" s="42" t="s">
        <v>243</v>
      </c>
      <c r="S4922" s="68"/>
    </row>
    <row r="4923" spans="1:19" s="70" customFormat="1" ht="12.75" hidden="1" customHeight="1" x14ac:dyDescent="0.2">
      <c r="A4923" s="38" t="s">
        <v>8883</v>
      </c>
      <c r="B4923" s="39" t="s">
        <v>8884</v>
      </c>
      <c r="C4923" s="39" t="s">
        <v>8885</v>
      </c>
      <c r="D4923" s="38">
        <v>819844</v>
      </c>
      <c r="E4923" s="38"/>
      <c r="F4923" s="39" t="s">
        <v>7634</v>
      </c>
      <c r="G4923" s="38">
        <v>8268007511</v>
      </c>
      <c r="H4923" s="40">
        <v>374</v>
      </c>
      <c r="I4923" s="2">
        <v>24150</v>
      </c>
      <c r="J4923" s="2"/>
      <c r="K4923" s="2">
        <v>4347</v>
      </c>
      <c r="L4923" s="3">
        <f t="shared" si="76"/>
        <v>28497</v>
      </c>
      <c r="M4923" s="41">
        <v>44529.729166666664</v>
      </c>
      <c r="N4923" s="39">
        <v>44228013</v>
      </c>
      <c r="O4923" s="39" t="s">
        <v>3282</v>
      </c>
      <c r="P4923" s="40" t="s">
        <v>8820</v>
      </c>
      <c r="Q4923" s="41">
        <v>44544</v>
      </c>
      <c r="R4923" s="42" t="s">
        <v>2417</v>
      </c>
      <c r="S4923" s="68"/>
    </row>
    <row r="4924" spans="1:19" s="70" customFormat="1" ht="12.75" hidden="1" customHeight="1" x14ac:dyDescent="0.2">
      <c r="A4924" s="38" t="s">
        <v>6167</v>
      </c>
      <c r="B4924" s="1"/>
      <c r="C4924" s="1"/>
      <c r="D4924" s="51"/>
      <c r="E4924" s="51"/>
      <c r="F4924" s="39" t="s">
        <v>6168</v>
      </c>
      <c r="G4924" s="53"/>
      <c r="H4924" s="54" t="s">
        <v>18596</v>
      </c>
      <c r="I4924" s="35">
        <v>24119.33</v>
      </c>
      <c r="J4924" s="1"/>
      <c r="K4924" s="1"/>
      <c r="L4924" s="3">
        <f t="shared" si="76"/>
        <v>24119.33</v>
      </c>
      <c r="M4924" s="63"/>
      <c r="N4924" s="56"/>
      <c r="O4924" s="1"/>
      <c r="P4924" s="1"/>
      <c r="Q4924" s="57"/>
      <c r="R4924" s="42" t="s">
        <v>2417</v>
      </c>
      <c r="S4924" s="68"/>
    </row>
    <row r="4925" spans="1:19" s="70" customFormat="1" ht="12.75" hidden="1" customHeight="1" x14ac:dyDescent="0.2">
      <c r="A4925" s="38" t="s">
        <v>11797</v>
      </c>
      <c r="B4925" s="39" t="s">
        <v>11798</v>
      </c>
      <c r="C4925" s="39" t="s">
        <v>11799</v>
      </c>
      <c r="D4925" s="38">
        <v>123365</v>
      </c>
      <c r="E4925" s="38"/>
      <c r="F4925" s="39" t="s">
        <v>11504</v>
      </c>
      <c r="G4925" s="38">
        <v>8266013840</v>
      </c>
      <c r="H4925" s="40">
        <v>220155525</v>
      </c>
      <c r="I4925" s="2">
        <v>24104.237288135595</v>
      </c>
      <c r="J4925" s="2"/>
      <c r="K4925" s="2">
        <v>4338.7627118644068</v>
      </c>
      <c r="L4925" s="3">
        <f t="shared" si="76"/>
        <v>28443</v>
      </c>
      <c r="M4925" s="41">
        <v>44620.729166666664</v>
      </c>
      <c r="N4925" s="39">
        <v>6870438494</v>
      </c>
      <c r="O4925" s="39" t="s">
        <v>3282</v>
      </c>
      <c r="P4925" s="40">
        <v>204269367546</v>
      </c>
      <c r="Q4925" s="41">
        <v>44678</v>
      </c>
      <c r="R4925" s="42" t="s">
        <v>2417</v>
      </c>
      <c r="S4925" s="68"/>
    </row>
    <row r="4926" spans="1:19" s="70" customFormat="1" ht="12.75" customHeight="1" x14ac:dyDescent="0.2">
      <c r="A4926" s="38" t="s">
        <v>21241</v>
      </c>
      <c r="B4926" s="39" t="s">
        <v>21242</v>
      </c>
      <c r="C4926" s="39" t="s">
        <v>21243</v>
      </c>
      <c r="D4926" s="38">
        <v>816273</v>
      </c>
      <c r="E4926" s="38"/>
      <c r="F4926" s="39" t="s">
        <v>51</v>
      </c>
      <c r="G4926" s="38">
        <v>8268013815</v>
      </c>
      <c r="H4926" s="40">
        <v>184</v>
      </c>
      <c r="I4926" s="2">
        <v>24097.457627118645</v>
      </c>
      <c r="J4926" s="2"/>
      <c r="K4926" s="2">
        <v>4337.5423728813557</v>
      </c>
      <c r="L4926" s="3">
        <f t="shared" si="76"/>
        <v>28435</v>
      </c>
      <c r="M4926" s="41">
        <v>45226.729166666664</v>
      </c>
      <c r="N4926" s="39">
        <v>160865756</v>
      </c>
      <c r="O4926" s="39" t="s">
        <v>18463</v>
      </c>
      <c r="P4926" s="40" t="s">
        <v>21244</v>
      </c>
      <c r="Q4926" s="41">
        <v>45274</v>
      </c>
      <c r="R4926" s="62" t="s">
        <v>29</v>
      </c>
      <c r="S4926" s="68"/>
    </row>
    <row r="4927" spans="1:19" s="70" customFormat="1" ht="12.75" hidden="1" customHeight="1" x14ac:dyDescent="0.2">
      <c r="A4927" s="38" t="s">
        <v>6909</v>
      </c>
      <c r="B4927" s="39" t="s">
        <v>6910</v>
      </c>
      <c r="C4927" s="39" t="s">
        <v>6911</v>
      </c>
      <c r="D4927" s="38">
        <v>401972</v>
      </c>
      <c r="E4927" s="38"/>
      <c r="F4927" s="39" t="s">
        <v>842</v>
      </c>
      <c r="G4927" s="38">
        <v>8263000049</v>
      </c>
      <c r="H4927" s="40" t="s">
        <v>6912</v>
      </c>
      <c r="I4927" s="2">
        <v>24080</v>
      </c>
      <c r="J4927" s="2">
        <v>0</v>
      </c>
      <c r="K4927" s="2">
        <v>4334.3999999999996</v>
      </c>
      <c r="L4927" s="3">
        <f t="shared" si="76"/>
        <v>28414.400000000001</v>
      </c>
      <c r="M4927" s="41">
        <v>44445.729166666664</v>
      </c>
      <c r="N4927" s="39">
        <v>6870247384</v>
      </c>
      <c r="O4927" s="39" t="s">
        <v>52</v>
      </c>
      <c r="P4927" s="40" t="s">
        <v>6904</v>
      </c>
      <c r="Q4927" s="41">
        <v>44496</v>
      </c>
      <c r="R4927" s="39" t="s">
        <v>54</v>
      </c>
      <c r="S4927" s="68"/>
    </row>
    <row r="4928" spans="1:19" s="70" customFormat="1" ht="12.75" hidden="1" customHeight="1" x14ac:dyDescent="0.2">
      <c r="A4928" s="38" t="s">
        <v>1434</v>
      </c>
      <c r="B4928" s="42"/>
      <c r="C4928" s="42"/>
      <c r="D4928" s="38"/>
      <c r="E4928" s="38"/>
      <c r="F4928" s="42" t="s">
        <v>1435</v>
      </c>
      <c r="G4928" s="38"/>
      <c r="H4928" s="40" t="s">
        <v>4058</v>
      </c>
      <c r="I4928" s="3">
        <v>24000</v>
      </c>
      <c r="J4928" s="3"/>
      <c r="K4928" s="3"/>
      <c r="L4928" s="3">
        <f t="shared" si="76"/>
        <v>24000</v>
      </c>
      <c r="M4928" s="41">
        <v>44403</v>
      </c>
      <c r="N4928" s="39"/>
      <c r="O4928" s="42"/>
      <c r="P4928" s="42"/>
      <c r="Q4928" s="60"/>
      <c r="R4928" s="42" t="s">
        <v>243</v>
      </c>
      <c r="S4928" s="68"/>
    </row>
    <row r="4929" spans="1:19" s="70" customFormat="1" ht="12.75" hidden="1" customHeight="1" x14ac:dyDescent="0.2">
      <c r="A4929" s="38">
        <v>314</v>
      </c>
      <c r="B4929" s="39" t="s">
        <v>10114</v>
      </c>
      <c r="C4929" s="39" t="s">
        <v>10115</v>
      </c>
      <c r="D4929" s="38">
        <v>809819</v>
      </c>
      <c r="E4929" s="38" t="s">
        <v>23092</v>
      </c>
      <c r="F4929" s="129" t="s">
        <v>1693</v>
      </c>
      <c r="G4929" s="38">
        <v>8268007176</v>
      </c>
      <c r="H4929" s="40" t="s">
        <v>10116</v>
      </c>
      <c r="I4929" s="2">
        <v>24000</v>
      </c>
      <c r="J4929" s="2"/>
      <c r="K4929" s="2">
        <v>4320</v>
      </c>
      <c r="L4929" s="3">
        <f t="shared" si="76"/>
        <v>28320</v>
      </c>
      <c r="M4929" s="41">
        <v>44494.729166666664</v>
      </c>
      <c r="N4929" s="39">
        <v>44322560</v>
      </c>
      <c r="O4929" s="39" t="s">
        <v>8899</v>
      </c>
      <c r="P4929" s="40">
        <v>202173546715</v>
      </c>
      <c r="Q4929" s="41">
        <v>44610</v>
      </c>
      <c r="R4929" s="42" t="s">
        <v>8901</v>
      </c>
      <c r="S4929" s="68"/>
    </row>
    <row r="4930" spans="1:19" s="70" customFormat="1" ht="12.75" hidden="1" customHeight="1" x14ac:dyDescent="0.2">
      <c r="A4930" s="38" t="s">
        <v>21040</v>
      </c>
      <c r="B4930" s="39" t="s">
        <v>21041</v>
      </c>
      <c r="C4930" s="39" t="s">
        <v>21042</v>
      </c>
      <c r="D4930" s="38">
        <v>400371</v>
      </c>
      <c r="E4930" s="38"/>
      <c r="F4930" s="39" t="s">
        <v>7339</v>
      </c>
      <c r="G4930" s="38">
        <v>8266019198</v>
      </c>
      <c r="H4930" s="40" t="s">
        <v>21043</v>
      </c>
      <c r="I4930" s="2">
        <v>24000</v>
      </c>
      <c r="J4930" s="2"/>
      <c r="K4930" s="2">
        <v>4320</v>
      </c>
      <c r="L4930" s="3">
        <f t="shared" si="76"/>
        <v>28320</v>
      </c>
      <c r="M4930" s="41">
        <v>45218.729166666664</v>
      </c>
      <c r="N4930" s="39">
        <v>1246591876</v>
      </c>
      <c r="O4930" s="39" t="s">
        <v>7503</v>
      </c>
      <c r="P4930" s="40" t="s">
        <v>21044</v>
      </c>
      <c r="Q4930" s="41">
        <v>45263</v>
      </c>
      <c r="R4930" s="62" t="s">
        <v>23</v>
      </c>
      <c r="S4930" s="68"/>
    </row>
    <row r="4931" spans="1:19" s="70" customFormat="1" ht="12.75" hidden="1" customHeight="1" x14ac:dyDescent="0.2">
      <c r="A4931" s="38" t="s">
        <v>22459</v>
      </c>
      <c r="B4931" s="39" t="s">
        <v>22460</v>
      </c>
      <c r="C4931" s="39"/>
      <c r="D4931" s="38">
        <v>509613</v>
      </c>
      <c r="E4931" s="38"/>
      <c r="F4931" s="39" t="s">
        <v>17440</v>
      </c>
      <c r="G4931" s="38">
        <v>8266021194</v>
      </c>
      <c r="H4931" s="40" t="s">
        <v>22461</v>
      </c>
      <c r="I4931" s="2">
        <v>24000</v>
      </c>
      <c r="J4931" s="2"/>
      <c r="K4931" s="2">
        <v>4320</v>
      </c>
      <c r="L4931" s="3">
        <f t="shared" si="76"/>
        <v>28320</v>
      </c>
      <c r="M4931" s="41">
        <v>45384</v>
      </c>
      <c r="N4931" s="39"/>
      <c r="O4931" s="39" t="s">
        <v>1933</v>
      </c>
      <c r="P4931" s="40"/>
      <c r="Q4931" s="41"/>
      <c r="R4931" s="62" t="s">
        <v>25</v>
      </c>
      <c r="S4931" s="68"/>
    </row>
    <row r="4932" spans="1:19" s="70" customFormat="1" ht="12.75" hidden="1" customHeight="1" x14ac:dyDescent="0.2">
      <c r="A4932" s="38" t="s">
        <v>22513</v>
      </c>
      <c r="B4932" s="39" t="s">
        <v>22514</v>
      </c>
      <c r="C4932" s="39"/>
      <c r="D4932" s="38">
        <v>510413</v>
      </c>
      <c r="E4932" s="38"/>
      <c r="F4932" s="39" t="s">
        <v>14957</v>
      </c>
      <c r="G4932" s="38">
        <v>8266021251</v>
      </c>
      <c r="H4932" s="40" t="s">
        <v>22515</v>
      </c>
      <c r="I4932" s="2">
        <v>24000</v>
      </c>
      <c r="J4932" s="2"/>
      <c r="K4932" s="2">
        <v>4320</v>
      </c>
      <c r="L4932" s="3">
        <f t="shared" si="76"/>
        <v>28320</v>
      </c>
      <c r="M4932" s="41">
        <v>45408</v>
      </c>
      <c r="N4932" s="39"/>
      <c r="O4932" s="39" t="s">
        <v>18453</v>
      </c>
      <c r="P4932" s="40"/>
      <c r="Q4932" s="41"/>
      <c r="R4932" s="62" t="s">
        <v>21</v>
      </c>
      <c r="S4932" s="68"/>
    </row>
    <row r="4933" spans="1:19" s="70" customFormat="1" ht="12.75" hidden="1" customHeight="1" x14ac:dyDescent="0.2">
      <c r="A4933" s="38" t="s">
        <v>16405</v>
      </c>
      <c r="B4933" s="39" t="s">
        <v>16406</v>
      </c>
      <c r="C4933" s="39" t="s">
        <v>16407</v>
      </c>
      <c r="D4933" s="38">
        <v>814805</v>
      </c>
      <c r="E4933" s="38"/>
      <c r="F4933" s="39" t="s">
        <v>111</v>
      </c>
      <c r="G4933" s="38">
        <v>8268010705</v>
      </c>
      <c r="H4933" s="40">
        <v>5308</v>
      </c>
      <c r="I4933" s="2">
        <v>23944.067796610172</v>
      </c>
      <c r="J4933" s="2"/>
      <c r="K4933" s="2">
        <v>4309.9322033898306</v>
      </c>
      <c r="L4933" s="3">
        <f t="shared" si="76"/>
        <v>28254.000000000004</v>
      </c>
      <c r="M4933" s="41">
        <v>44888.729166666664</v>
      </c>
      <c r="N4933" s="39">
        <v>44308679</v>
      </c>
      <c r="O4933" s="39" t="s">
        <v>52</v>
      </c>
      <c r="P4933" s="40" t="s">
        <v>16408</v>
      </c>
      <c r="Q4933" s="41">
        <v>44902</v>
      </c>
      <c r="R4933" s="39" t="s">
        <v>54</v>
      </c>
      <c r="S4933" s="68"/>
    </row>
    <row r="4934" spans="1:19" s="70" customFormat="1" ht="12.75" hidden="1" customHeight="1" x14ac:dyDescent="0.2">
      <c r="A4934" s="38">
        <v>159</v>
      </c>
      <c r="B4934" s="39" t="s">
        <v>19208</v>
      </c>
      <c r="C4934" s="39" t="s">
        <v>19209</v>
      </c>
      <c r="D4934" s="38">
        <v>921813</v>
      </c>
      <c r="E4934" s="38" t="s">
        <v>23092</v>
      </c>
      <c r="F4934" s="129" t="s">
        <v>1977</v>
      </c>
      <c r="G4934" s="38">
        <v>8268010963</v>
      </c>
      <c r="H4934" s="40" t="s">
        <v>19210</v>
      </c>
      <c r="I4934" s="2">
        <v>23943.220338983054</v>
      </c>
      <c r="J4934" s="2"/>
      <c r="K4934" s="2">
        <v>4309.7796610169498</v>
      </c>
      <c r="L4934" s="3">
        <f t="shared" ref="L4934:L4997" si="77">SUM(I4934:K4934)</f>
        <v>28253.000000000004</v>
      </c>
      <c r="M4934" s="41">
        <v>45041.729166666664</v>
      </c>
      <c r="N4934" s="39">
        <v>160380026</v>
      </c>
      <c r="O4934" s="39" t="s">
        <v>8899</v>
      </c>
      <c r="P4934" s="40" t="s">
        <v>19211</v>
      </c>
      <c r="Q4934" s="41">
        <v>45072</v>
      </c>
      <c r="R4934" s="42" t="s">
        <v>8901</v>
      </c>
      <c r="S4934" s="68"/>
    </row>
    <row r="4935" spans="1:19" s="70" customFormat="1" ht="12.75" hidden="1" customHeight="1" x14ac:dyDescent="0.2">
      <c r="A4935" s="38" t="s">
        <v>10306</v>
      </c>
      <c r="B4935" s="39" t="s">
        <v>10307</v>
      </c>
      <c r="C4935" s="39" t="s">
        <v>10308</v>
      </c>
      <c r="D4935" s="38">
        <v>819844</v>
      </c>
      <c r="E4935" s="38"/>
      <c r="F4935" s="39" t="s">
        <v>7634</v>
      </c>
      <c r="G4935" s="38">
        <v>8268007511</v>
      </c>
      <c r="H4935" s="40">
        <v>448</v>
      </c>
      <c r="I4935" s="2">
        <v>23939.830508474577</v>
      </c>
      <c r="J4935" s="2"/>
      <c r="K4935" s="2">
        <v>4309.1694915254238</v>
      </c>
      <c r="L4935" s="3">
        <f t="shared" si="77"/>
        <v>28249</v>
      </c>
      <c r="M4935" s="41">
        <v>44590.729166666664</v>
      </c>
      <c r="N4935" s="39">
        <v>44328500</v>
      </c>
      <c r="O4935" s="39" t="s">
        <v>3282</v>
      </c>
      <c r="P4935" s="40" t="s">
        <v>10309</v>
      </c>
      <c r="Q4935" s="41">
        <v>44600</v>
      </c>
      <c r="R4935" s="42" t="s">
        <v>2417</v>
      </c>
      <c r="S4935" s="68"/>
    </row>
    <row r="4936" spans="1:19" s="70" customFormat="1" ht="12.75" hidden="1" customHeight="1" x14ac:dyDescent="0.2">
      <c r="A4936" s="38" t="s">
        <v>11416</v>
      </c>
      <c r="B4936" s="39" t="s">
        <v>11417</v>
      </c>
      <c r="C4936" s="39" t="s">
        <v>11418</v>
      </c>
      <c r="D4936" s="38">
        <v>819844</v>
      </c>
      <c r="E4936" s="38"/>
      <c r="F4936" s="39" t="s">
        <v>7634</v>
      </c>
      <c r="G4936" s="38">
        <v>8268007511</v>
      </c>
      <c r="H4936" s="40">
        <v>462</v>
      </c>
      <c r="I4936" s="2">
        <v>23939.830508474577</v>
      </c>
      <c r="J4936" s="2"/>
      <c r="K4936" s="2">
        <v>4309.1694915254238</v>
      </c>
      <c r="L4936" s="3">
        <f t="shared" si="77"/>
        <v>28249</v>
      </c>
      <c r="M4936" s="41">
        <v>44620.729166666664</v>
      </c>
      <c r="N4936" s="39">
        <v>44397197</v>
      </c>
      <c r="O4936" s="39" t="s">
        <v>3282</v>
      </c>
      <c r="P4936" s="40" t="s">
        <v>11419</v>
      </c>
      <c r="Q4936" s="41">
        <v>44628</v>
      </c>
      <c r="R4936" s="42" t="s">
        <v>2417</v>
      </c>
      <c r="S4936" s="68"/>
    </row>
    <row r="4937" spans="1:19" s="70" customFormat="1" ht="12.75" hidden="1" customHeight="1" x14ac:dyDescent="0.2">
      <c r="A4937" s="38" t="s">
        <v>12288</v>
      </c>
      <c r="B4937" s="39" t="s">
        <v>12289</v>
      </c>
      <c r="C4937" s="39" t="s">
        <v>12290</v>
      </c>
      <c r="D4937" s="38">
        <v>819844</v>
      </c>
      <c r="E4937" s="38"/>
      <c r="F4937" s="39" t="s">
        <v>7634</v>
      </c>
      <c r="G4937" s="38">
        <v>8268007511</v>
      </c>
      <c r="H4937" s="40">
        <v>513</v>
      </c>
      <c r="I4937" s="2">
        <v>23939.830508474577</v>
      </c>
      <c r="J4937" s="2"/>
      <c r="K4937" s="2">
        <v>4309.1694915254238</v>
      </c>
      <c r="L4937" s="3">
        <f t="shared" si="77"/>
        <v>28249</v>
      </c>
      <c r="M4937" s="41">
        <v>44645.729166666664</v>
      </c>
      <c r="N4937" s="39">
        <v>6870454900</v>
      </c>
      <c r="O4937" s="39" t="s">
        <v>3282</v>
      </c>
      <c r="P4937" s="40" t="s">
        <v>12287</v>
      </c>
      <c r="Q4937" s="41">
        <v>44657</v>
      </c>
      <c r="R4937" s="42" t="s">
        <v>2417</v>
      </c>
      <c r="S4937" s="68"/>
    </row>
    <row r="4938" spans="1:19" s="70" customFormat="1" ht="12.75" hidden="1" customHeight="1" x14ac:dyDescent="0.2">
      <c r="A4938" s="38" t="s">
        <v>9214</v>
      </c>
      <c r="B4938" s="39" t="s">
        <v>9215</v>
      </c>
      <c r="C4938" s="39" t="s">
        <v>9216</v>
      </c>
      <c r="D4938" s="38">
        <v>811819</v>
      </c>
      <c r="E4938" s="38"/>
      <c r="F4938" s="39" t="s">
        <v>1091</v>
      </c>
      <c r="G4938" s="38">
        <v>8263000049</v>
      </c>
      <c r="H4938" s="40" t="s">
        <v>9217</v>
      </c>
      <c r="I4938" s="2">
        <v>23769</v>
      </c>
      <c r="J4938" s="2"/>
      <c r="K4938" s="2">
        <v>0</v>
      </c>
      <c r="L4938" s="3">
        <f t="shared" si="77"/>
        <v>23769</v>
      </c>
      <c r="M4938" s="41">
        <v>44508.729166666664</v>
      </c>
      <c r="N4938" s="39">
        <v>3445022757</v>
      </c>
      <c r="O4938" s="39" t="s">
        <v>52</v>
      </c>
      <c r="P4938" s="40">
        <v>110082110755</v>
      </c>
      <c r="Q4938" s="41">
        <v>44478</v>
      </c>
      <c r="R4938" s="39" t="s">
        <v>54</v>
      </c>
      <c r="S4938" s="68"/>
    </row>
    <row r="4939" spans="1:19" s="70" customFormat="1" ht="12.75" customHeight="1" x14ac:dyDescent="0.2">
      <c r="A4939" s="38" t="s">
        <v>19317</v>
      </c>
      <c r="B4939" s="39" t="s">
        <v>19318</v>
      </c>
      <c r="C4939" s="39" t="s">
        <v>19319</v>
      </c>
      <c r="D4939" s="38">
        <v>128773</v>
      </c>
      <c r="E4939" s="38"/>
      <c r="F4939" s="39" t="s">
        <v>13807</v>
      </c>
      <c r="G4939" s="38">
        <v>8266018436</v>
      </c>
      <c r="H4939" s="40">
        <v>171</v>
      </c>
      <c r="I4939" s="2">
        <v>23750</v>
      </c>
      <c r="J4939" s="2"/>
      <c r="K4939" s="2">
        <v>4275</v>
      </c>
      <c r="L4939" s="3">
        <f t="shared" si="77"/>
        <v>28025</v>
      </c>
      <c r="M4939" s="41">
        <v>45055.729166666664</v>
      </c>
      <c r="N4939" s="39">
        <v>1246379941</v>
      </c>
      <c r="O4939" s="39" t="s">
        <v>19303</v>
      </c>
      <c r="P4939" s="40" t="s">
        <v>19320</v>
      </c>
      <c r="Q4939" s="41">
        <v>45101</v>
      </c>
      <c r="R4939" s="62" t="s">
        <v>19</v>
      </c>
      <c r="S4939" s="68"/>
    </row>
    <row r="4940" spans="1:19" s="70" customFormat="1" ht="12.75" hidden="1" customHeight="1" x14ac:dyDescent="0.25">
      <c r="A4940" s="38">
        <v>453</v>
      </c>
      <c r="B4940" s="39"/>
      <c r="C4940" s="39"/>
      <c r="D4940" s="38"/>
      <c r="E4940" s="38"/>
      <c r="F4940" s="139" t="s">
        <v>310</v>
      </c>
      <c r="G4940" s="53"/>
      <c r="H4940" s="54" t="s">
        <v>20348</v>
      </c>
      <c r="I4940" s="35">
        <v>23702.97</v>
      </c>
      <c r="J4940" s="1"/>
      <c r="K4940" s="1"/>
      <c r="L4940" s="3">
        <f t="shared" si="77"/>
        <v>23702.97</v>
      </c>
      <c r="M4940" s="63"/>
      <c r="N4940" s="56"/>
      <c r="O4940" s="1"/>
      <c r="P4940" s="1"/>
      <c r="Q4940" s="57"/>
      <c r="R4940" s="42" t="s">
        <v>8901</v>
      </c>
      <c r="S4940" s="68"/>
    </row>
    <row r="4941" spans="1:19" s="70" customFormat="1" ht="12.75" hidden="1" customHeight="1" x14ac:dyDescent="0.2">
      <c r="A4941" s="38" t="s">
        <v>6497</v>
      </c>
      <c r="B4941" s="39" t="s">
        <v>6498</v>
      </c>
      <c r="C4941" s="39" t="s">
        <v>6499</v>
      </c>
      <c r="D4941" s="38">
        <v>401972</v>
      </c>
      <c r="E4941" s="38"/>
      <c r="F4941" s="39" t="s">
        <v>842</v>
      </c>
      <c r="G4941" s="38">
        <v>8263000049</v>
      </c>
      <c r="H4941" s="40" t="s">
        <v>6500</v>
      </c>
      <c r="I4941" s="2">
        <v>23670</v>
      </c>
      <c r="J4941" s="2">
        <v>0</v>
      </c>
      <c r="K4941" s="2">
        <v>4260.5999999999995</v>
      </c>
      <c r="L4941" s="3">
        <f t="shared" si="77"/>
        <v>27930.6</v>
      </c>
      <c r="M4941" s="41">
        <v>44419.729166666664</v>
      </c>
      <c r="N4941" s="39">
        <v>6870214990</v>
      </c>
      <c r="O4941" s="39" t="s">
        <v>52</v>
      </c>
      <c r="P4941" s="40"/>
      <c r="Q4941" s="41"/>
      <c r="R4941" s="39" t="s">
        <v>54</v>
      </c>
      <c r="S4941" s="68"/>
    </row>
    <row r="4942" spans="1:19" s="70" customFormat="1" ht="12.75" hidden="1" customHeight="1" x14ac:dyDescent="0.2">
      <c r="A4942" s="38" t="s">
        <v>3279</v>
      </c>
      <c r="B4942" s="39" t="s">
        <v>3280</v>
      </c>
      <c r="C4942" s="39" t="s">
        <v>3281</v>
      </c>
      <c r="D4942" s="38">
        <v>814805</v>
      </c>
      <c r="E4942" s="38"/>
      <c r="F4942" s="39" t="s">
        <v>111</v>
      </c>
      <c r="G4942" s="38">
        <v>8268006403</v>
      </c>
      <c r="H4942" s="40">
        <v>3334</v>
      </c>
      <c r="I4942" s="2">
        <v>23650</v>
      </c>
      <c r="J4942" s="2"/>
      <c r="K4942" s="2">
        <v>4257</v>
      </c>
      <c r="L4942" s="3">
        <f t="shared" si="77"/>
        <v>27907</v>
      </c>
      <c r="M4942" s="41">
        <v>44370.729166666664</v>
      </c>
      <c r="N4942" s="39">
        <v>43977284</v>
      </c>
      <c r="O4942" s="39" t="s">
        <v>3282</v>
      </c>
      <c r="P4942" s="40" t="s">
        <v>3283</v>
      </c>
      <c r="Q4942" s="41">
        <v>44406</v>
      </c>
      <c r="R4942" s="42" t="s">
        <v>2417</v>
      </c>
      <c r="S4942" s="68"/>
    </row>
    <row r="4943" spans="1:19" s="70" customFormat="1" ht="12.75" hidden="1" customHeight="1" x14ac:dyDescent="0.2">
      <c r="A4943" s="38" t="s">
        <v>11429</v>
      </c>
      <c r="B4943" s="42" t="s">
        <v>11430</v>
      </c>
      <c r="C4943" s="42" t="s">
        <v>11431</v>
      </c>
      <c r="D4943" s="38">
        <v>814805</v>
      </c>
      <c r="E4943" s="38"/>
      <c r="F4943" s="42" t="s">
        <v>111</v>
      </c>
      <c r="G4943" s="38">
        <v>8268008114</v>
      </c>
      <c r="H4943" s="40">
        <v>4281</v>
      </c>
      <c r="I4943" s="3">
        <v>23650</v>
      </c>
      <c r="J4943" s="3"/>
      <c r="K4943" s="3">
        <v>4257</v>
      </c>
      <c r="L4943" s="3">
        <f t="shared" si="77"/>
        <v>27907</v>
      </c>
      <c r="M4943" s="41">
        <v>44618.729166666664</v>
      </c>
      <c r="N4943" s="39">
        <v>44397371</v>
      </c>
      <c r="O4943" s="42" t="s">
        <v>315</v>
      </c>
      <c r="P4943" s="42" t="s">
        <v>11432</v>
      </c>
      <c r="Q4943" s="60">
        <v>44628</v>
      </c>
      <c r="R4943" s="42" t="s">
        <v>243</v>
      </c>
      <c r="S4943" s="68"/>
    </row>
    <row r="4944" spans="1:19" s="70" customFormat="1" ht="12.75" hidden="1" customHeight="1" x14ac:dyDescent="0.2">
      <c r="A4944" s="38" t="s">
        <v>12396</v>
      </c>
      <c r="B4944" s="42" t="s">
        <v>12397</v>
      </c>
      <c r="C4944" s="42" t="s">
        <v>12398</v>
      </c>
      <c r="D4944" s="38">
        <v>814805</v>
      </c>
      <c r="E4944" s="38"/>
      <c r="F4944" s="42" t="s">
        <v>111</v>
      </c>
      <c r="G4944" s="38">
        <v>8268008114</v>
      </c>
      <c r="H4944" s="40">
        <v>4460</v>
      </c>
      <c r="I4944" s="3">
        <v>23650</v>
      </c>
      <c r="J4944" s="3"/>
      <c r="K4944" s="3">
        <v>4257</v>
      </c>
      <c r="L4944" s="3">
        <f t="shared" si="77"/>
        <v>27907</v>
      </c>
      <c r="M4944" s="41">
        <v>44648.729166666664</v>
      </c>
      <c r="N4944" s="39">
        <v>43821394</v>
      </c>
      <c r="O4944" s="42" t="s">
        <v>315</v>
      </c>
      <c r="P4944" s="42" t="s">
        <v>12399</v>
      </c>
      <c r="Q4944" s="60">
        <v>44658</v>
      </c>
      <c r="R4944" s="42" t="s">
        <v>243</v>
      </c>
      <c r="S4944" s="68"/>
    </row>
    <row r="4945" spans="1:19" s="70" customFormat="1" ht="12.75" hidden="1" customHeight="1" x14ac:dyDescent="0.2">
      <c r="A4945" s="38" t="s">
        <v>13552</v>
      </c>
      <c r="B4945" s="42" t="s">
        <v>13553</v>
      </c>
      <c r="C4945" s="42" t="s">
        <v>13554</v>
      </c>
      <c r="D4945" s="38">
        <v>814805</v>
      </c>
      <c r="E4945" s="38"/>
      <c r="F4945" s="42" t="s">
        <v>111</v>
      </c>
      <c r="G4945" s="38">
        <v>8268008114</v>
      </c>
      <c r="H4945" s="40">
        <v>4683</v>
      </c>
      <c r="I4945" s="3">
        <v>23650</v>
      </c>
      <c r="J4945" s="3"/>
      <c r="K4945" s="3">
        <v>4257</v>
      </c>
      <c r="L4945" s="3">
        <f t="shared" si="77"/>
        <v>27907</v>
      </c>
      <c r="M4945" s="41">
        <v>44711.729166666664</v>
      </c>
      <c r="N4945" s="39">
        <v>43940505</v>
      </c>
      <c r="O4945" s="42" t="s">
        <v>315</v>
      </c>
      <c r="P4945" s="42" t="s">
        <v>13555</v>
      </c>
      <c r="Q4945" s="60">
        <v>44720</v>
      </c>
      <c r="R4945" s="42" t="s">
        <v>243</v>
      </c>
      <c r="S4945" s="68"/>
    </row>
    <row r="4946" spans="1:19" s="70" customFormat="1" ht="12.75" hidden="1" customHeight="1" x14ac:dyDescent="0.2">
      <c r="A4946" s="38" t="s">
        <v>15654</v>
      </c>
      <c r="B4946" s="42" t="s">
        <v>15655</v>
      </c>
      <c r="C4946" s="42" t="s">
        <v>15656</v>
      </c>
      <c r="D4946" s="38">
        <v>814805</v>
      </c>
      <c r="E4946" s="38"/>
      <c r="F4946" s="42" t="s">
        <v>111</v>
      </c>
      <c r="G4946" s="38">
        <v>8268009770</v>
      </c>
      <c r="H4946" s="40">
        <v>4882</v>
      </c>
      <c r="I4946" s="3">
        <v>23650</v>
      </c>
      <c r="J4946" s="3"/>
      <c r="K4946" s="3">
        <v>4257</v>
      </c>
      <c r="L4946" s="3">
        <f t="shared" si="77"/>
        <v>27907</v>
      </c>
      <c r="M4946" s="41">
        <v>44774.729166666664</v>
      </c>
      <c r="N4946" s="39">
        <v>44196201</v>
      </c>
      <c r="O4946" s="42" t="s">
        <v>315</v>
      </c>
      <c r="P4946" s="42" t="s">
        <v>15657</v>
      </c>
      <c r="Q4946" s="60">
        <v>44846</v>
      </c>
      <c r="R4946" s="42" t="s">
        <v>243</v>
      </c>
      <c r="S4946" s="68"/>
    </row>
    <row r="4947" spans="1:19" s="70" customFormat="1" ht="12.75" hidden="1" customHeight="1" x14ac:dyDescent="0.2">
      <c r="A4947" s="38" t="s">
        <v>14413</v>
      </c>
      <c r="B4947" s="42" t="s">
        <v>14414</v>
      </c>
      <c r="C4947" s="42" t="s">
        <v>14415</v>
      </c>
      <c r="D4947" s="38">
        <v>814805</v>
      </c>
      <c r="E4947" s="38"/>
      <c r="F4947" s="42" t="s">
        <v>111</v>
      </c>
      <c r="G4947" s="38">
        <v>8268008114</v>
      </c>
      <c r="H4947" s="40">
        <v>4769</v>
      </c>
      <c r="I4947" s="3">
        <v>23645</v>
      </c>
      <c r="J4947" s="3"/>
      <c r="K4947" s="3">
        <v>4256.0999999999995</v>
      </c>
      <c r="L4947" s="3">
        <f t="shared" si="77"/>
        <v>27901.1</v>
      </c>
      <c r="M4947" s="41">
        <v>44743.729166666664</v>
      </c>
      <c r="N4947" s="39">
        <v>44030952</v>
      </c>
      <c r="O4947" s="42" t="s">
        <v>315</v>
      </c>
      <c r="P4947" s="42" t="s">
        <v>14416</v>
      </c>
      <c r="Q4947" s="60">
        <v>44761</v>
      </c>
      <c r="R4947" s="42" t="s">
        <v>243</v>
      </c>
      <c r="S4947" s="68"/>
    </row>
    <row r="4948" spans="1:19" s="70" customFormat="1" ht="12.75" hidden="1" customHeight="1" x14ac:dyDescent="0.2">
      <c r="A4948" s="38" t="s">
        <v>9329</v>
      </c>
      <c r="B4948" s="42" t="s">
        <v>9330</v>
      </c>
      <c r="C4948" s="42" t="s">
        <v>9331</v>
      </c>
      <c r="D4948" s="38">
        <v>300286</v>
      </c>
      <c r="E4948" s="38"/>
      <c r="F4948" s="42" t="s">
        <v>3944</v>
      </c>
      <c r="G4948" s="38">
        <v>8263000075</v>
      </c>
      <c r="H4948" s="40">
        <v>712730286</v>
      </c>
      <c r="I4948" s="3">
        <v>23644</v>
      </c>
      <c r="J4948" s="3"/>
      <c r="K4948" s="3">
        <v>4255.92</v>
      </c>
      <c r="L4948" s="3">
        <f t="shared" si="77"/>
        <v>27899.919999999998</v>
      </c>
      <c r="M4948" s="41">
        <v>44530.729166666664</v>
      </c>
      <c r="N4948" s="39">
        <v>6870320847</v>
      </c>
      <c r="O4948" s="42" t="s">
        <v>315</v>
      </c>
      <c r="P4948" s="42"/>
      <c r="Q4948" s="60"/>
      <c r="R4948" s="42" t="s">
        <v>243</v>
      </c>
      <c r="S4948" s="68"/>
    </row>
    <row r="4949" spans="1:19" s="70" customFormat="1" ht="12.75" customHeight="1" x14ac:dyDescent="0.2">
      <c r="A4949" s="38" t="s">
        <v>22858</v>
      </c>
      <c r="B4949" s="39" t="s">
        <v>22859</v>
      </c>
      <c r="C4949" s="39"/>
      <c r="D4949" s="38">
        <v>108928</v>
      </c>
      <c r="E4949" s="38"/>
      <c r="F4949" s="39" t="s">
        <v>13643</v>
      </c>
      <c r="G4949" s="38">
        <v>8266021441</v>
      </c>
      <c r="H4949" s="40" t="s">
        <v>22860</v>
      </c>
      <c r="I4949" s="2">
        <v>23600</v>
      </c>
      <c r="J4949" s="2"/>
      <c r="K4949" s="2">
        <v>4248</v>
      </c>
      <c r="L4949" s="3">
        <f t="shared" si="77"/>
        <v>27848</v>
      </c>
      <c r="M4949" s="41">
        <v>45453</v>
      </c>
      <c r="N4949" s="39"/>
      <c r="O4949" s="39" t="s">
        <v>18463</v>
      </c>
      <c r="P4949" s="40"/>
      <c r="Q4949" s="41"/>
      <c r="R4949" s="62" t="s">
        <v>29</v>
      </c>
      <c r="S4949" s="68"/>
    </row>
    <row r="4950" spans="1:19" s="70" customFormat="1" ht="12.75" hidden="1" customHeight="1" x14ac:dyDescent="0.2">
      <c r="A4950" s="38" t="s">
        <v>11575</v>
      </c>
      <c r="B4950" s="39" t="s">
        <v>11576</v>
      </c>
      <c r="C4950" s="39" t="s">
        <v>11577</v>
      </c>
      <c r="D4950" s="38">
        <v>819844</v>
      </c>
      <c r="E4950" s="38"/>
      <c r="F4950" s="39" t="s">
        <v>7634</v>
      </c>
      <c r="G4950" s="38">
        <v>8268007511</v>
      </c>
      <c r="H4950" s="40">
        <v>476</v>
      </c>
      <c r="I4950" s="2">
        <v>23459.322033898305</v>
      </c>
      <c r="J4950" s="2"/>
      <c r="K4950" s="2">
        <v>4222.6779661016944</v>
      </c>
      <c r="L4950" s="3">
        <f t="shared" si="77"/>
        <v>27682</v>
      </c>
      <c r="M4950" s="41">
        <v>44622.729166666664</v>
      </c>
      <c r="N4950" s="39">
        <v>44431655</v>
      </c>
      <c r="O4950" s="39" t="s">
        <v>3282</v>
      </c>
      <c r="P4950" s="40" t="s">
        <v>11578</v>
      </c>
      <c r="Q4950" s="41">
        <v>44649</v>
      </c>
      <c r="R4950" s="42" t="s">
        <v>2417</v>
      </c>
      <c r="S4950" s="68"/>
    </row>
    <row r="4951" spans="1:19" s="70" customFormat="1" ht="12.75" hidden="1" customHeight="1" x14ac:dyDescent="0.2">
      <c r="A4951" s="38" t="s">
        <v>5896</v>
      </c>
      <c r="B4951" s="39" t="s">
        <v>5897</v>
      </c>
      <c r="C4951" s="39" t="s">
        <v>5898</v>
      </c>
      <c r="D4951" s="38">
        <v>816655</v>
      </c>
      <c r="E4951" s="38"/>
      <c r="F4951" s="42" t="s">
        <v>782</v>
      </c>
      <c r="G4951" s="38">
        <v>8266012344</v>
      </c>
      <c r="H4951" s="40">
        <v>170</v>
      </c>
      <c r="I4951" s="2">
        <v>23440.000000000004</v>
      </c>
      <c r="J4951" s="2"/>
      <c r="K4951" s="2">
        <v>4219.2000000000007</v>
      </c>
      <c r="L4951" s="3">
        <f t="shared" si="77"/>
        <v>27659.200000000004</v>
      </c>
      <c r="M4951" s="41">
        <v>44436.729166666664</v>
      </c>
      <c r="N4951" s="39">
        <v>6870196099</v>
      </c>
      <c r="O4951" s="39" t="s">
        <v>52</v>
      </c>
      <c r="P4951" s="40" t="s">
        <v>5899</v>
      </c>
      <c r="Q4951" s="41">
        <v>44462</v>
      </c>
      <c r="R4951" s="39" t="s">
        <v>54</v>
      </c>
      <c r="S4951" s="68"/>
    </row>
    <row r="4952" spans="1:19" s="70" customFormat="1" ht="12.75" customHeight="1" x14ac:dyDescent="0.2">
      <c r="A4952" s="38" t="s">
        <v>21851</v>
      </c>
      <c r="B4952" s="39" t="s">
        <v>21852</v>
      </c>
      <c r="C4952" s="39" t="s">
        <v>21853</v>
      </c>
      <c r="D4952" s="38">
        <v>137847</v>
      </c>
      <c r="E4952" s="38"/>
      <c r="F4952" s="39" t="s">
        <v>17353</v>
      </c>
      <c r="G4952" s="38">
        <v>8266020112</v>
      </c>
      <c r="H4952" s="40" t="s">
        <v>21854</v>
      </c>
      <c r="I4952" s="2">
        <v>23266.511016951757</v>
      </c>
      <c r="J4952" s="2"/>
      <c r="K4952" s="2">
        <v>4187.9719830513159</v>
      </c>
      <c r="L4952" s="3">
        <f t="shared" si="77"/>
        <v>27454.483000003074</v>
      </c>
      <c r="M4952" s="41">
        <v>45309.729166666664</v>
      </c>
      <c r="N4952" s="39">
        <v>1246696499</v>
      </c>
      <c r="O4952" s="39" t="s">
        <v>18463</v>
      </c>
      <c r="P4952" s="40" t="s">
        <v>21846</v>
      </c>
      <c r="Q4952" s="41">
        <v>45354</v>
      </c>
      <c r="R4952" s="62" t="s">
        <v>29</v>
      </c>
      <c r="S4952" s="68"/>
    </row>
    <row r="4953" spans="1:19" s="70" customFormat="1" ht="12.75" hidden="1" customHeight="1" x14ac:dyDescent="0.2">
      <c r="A4953" s="38" t="s">
        <v>2598</v>
      </c>
      <c r="B4953" s="39" t="s">
        <v>2599</v>
      </c>
      <c r="C4953" s="39" t="s">
        <v>2600</v>
      </c>
      <c r="D4953" s="38">
        <v>401972</v>
      </c>
      <c r="E4953" s="38"/>
      <c r="F4953" s="39" t="s">
        <v>842</v>
      </c>
      <c r="G4953" s="38">
        <v>8263000049</v>
      </c>
      <c r="H4953" s="40" t="s">
        <v>2601</v>
      </c>
      <c r="I4953" s="2">
        <v>23180</v>
      </c>
      <c r="J4953" s="2">
        <v>27.352400000000003</v>
      </c>
      <c r="K4953" s="2">
        <v>4172.3999999999996</v>
      </c>
      <c r="L4953" s="3">
        <f t="shared" si="77"/>
        <v>27379.752399999998</v>
      </c>
      <c r="M4953" s="41">
        <v>44313.729166666664</v>
      </c>
      <c r="N4953" s="39">
        <v>6870084980</v>
      </c>
      <c r="O4953" s="39" t="s">
        <v>52</v>
      </c>
      <c r="P4953" s="40" t="s">
        <v>2540</v>
      </c>
      <c r="Q4953" s="41">
        <v>44359</v>
      </c>
      <c r="R4953" s="39" t="s">
        <v>54</v>
      </c>
      <c r="S4953" s="68"/>
    </row>
    <row r="4954" spans="1:19" s="70" customFormat="1" ht="12.75" hidden="1" customHeight="1" x14ac:dyDescent="0.2">
      <c r="A4954" s="38" t="s">
        <v>17670</v>
      </c>
      <c r="B4954" s="39" t="s">
        <v>17671</v>
      </c>
      <c r="C4954" s="39" t="s">
        <v>17672</v>
      </c>
      <c r="D4954" s="38">
        <v>501448</v>
      </c>
      <c r="E4954" s="38"/>
      <c r="F4954" s="39" t="s">
        <v>12103</v>
      </c>
      <c r="G4954" s="38">
        <v>8266017190</v>
      </c>
      <c r="H4954" s="40" t="s">
        <v>17673</v>
      </c>
      <c r="I4954" s="2">
        <v>23139.830508474577</v>
      </c>
      <c r="J4954" s="2"/>
      <c r="K4954" s="2">
        <v>4165.1694915254238</v>
      </c>
      <c r="L4954" s="3">
        <f t="shared" si="77"/>
        <v>27305</v>
      </c>
      <c r="M4954" s="41">
        <v>44949.729166666664</v>
      </c>
      <c r="N4954" s="39">
        <v>6870381624</v>
      </c>
      <c r="O4954" s="39" t="s">
        <v>3282</v>
      </c>
      <c r="P4954" s="40">
        <v>303135976006</v>
      </c>
      <c r="Q4954" s="41">
        <v>44999</v>
      </c>
      <c r="R4954" s="42" t="s">
        <v>2417</v>
      </c>
      <c r="S4954" s="68"/>
    </row>
    <row r="4955" spans="1:19" s="70" customFormat="1" ht="12.75" hidden="1" customHeight="1" x14ac:dyDescent="0.2">
      <c r="A4955" s="38">
        <v>201</v>
      </c>
      <c r="B4955" s="39" t="s">
        <v>20065</v>
      </c>
      <c r="C4955" s="39" t="s">
        <v>20066</v>
      </c>
      <c r="D4955" s="38">
        <v>404175</v>
      </c>
      <c r="E4955" s="38"/>
      <c r="F4955" s="39" t="s">
        <v>1555</v>
      </c>
      <c r="G4955" s="38">
        <v>8266018716</v>
      </c>
      <c r="H4955" s="40" t="s">
        <v>20067</v>
      </c>
      <c r="I4955" s="2">
        <v>22988.567796610168</v>
      </c>
      <c r="J4955" s="2"/>
      <c r="K4955" s="2">
        <v>4137.94220338983</v>
      </c>
      <c r="L4955" s="3">
        <f t="shared" si="77"/>
        <v>27126.51</v>
      </c>
      <c r="M4955" s="41">
        <v>45068.729166666664</v>
      </c>
      <c r="N4955" s="39">
        <v>1246452009</v>
      </c>
      <c r="O4955" s="39" t="s">
        <v>8899</v>
      </c>
      <c r="P4955" s="40" t="s">
        <v>20068</v>
      </c>
      <c r="Q4955" s="41">
        <v>45168</v>
      </c>
      <c r="R4955" s="42" t="s">
        <v>8901</v>
      </c>
      <c r="S4955" s="68"/>
    </row>
    <row r="4956" spans="1:19" s="70" customFormat="1" ht="12.75" hidden="1" customHeight="1" x14ac:dyDescent="0.2">
      <c r="A4956" s="38" t="s">
        <v>5114</v>
      </c>
      <c r="B4956" s="42" t="s">
        <v>5115</v>
      </c>
      <c r="C4956" s="42" t="s">
        <v>5116</v>
      </c>
      <c r="D4956" s="38">
        <v>814805</v>
      </c>
      <c r="E4956" s="38"/>
      <c r="F4956" s="42" t="s">
        <v>111</v>
      </c>
      <c r="G4956" s="38">
        <v>8268006828</v>
      </c>
      <c r="H4956" s="40">
        <v>3496</v>
      </c>
      <c r="I4956" s="3">
        <v>22950</v>
      </c>
      <c r="J4956" s="3"/>
      <c r="K4956" s="3">
        <v>4131</v>
      </c>
      <c r="L4956" s="3">
        <f t="shared" si="77"/>
        <v>27081</v>
      </c>
      <c r="M4956" s="41">
        <v>44407.729166666664</v>
      </c>
      <c r="N4956" s="39">
        <v>44015653</v>
      </c>
      <c r="O4956" s="42" t="s">
        <v>315</v>
      </c>
      <c r="P4956" s="42" t="s">
        <v>5117</v>
      </c>
      <c r="Q4956" s="60">
        <v>44436</v>
      </c>
      <c r="R4956" s="42" t="s">
        <v>243</v>
      </c>
      <c r="S4956" s="68"/>
    </row>
    <row r="4957" spans="1:19" s="70" customFormat="1" ht="12.75" hidden="1" customHeight="1" x14ac:dyDescent="0.2">
      <c r="A4957" s="38">
        <v>279</v>
      </c>
      <c r="B4957" s="39" t="s">
        <v>20421</v>
      </c>
      <c r="C4957" s="39" t="s">
        <v>20422</v>
      </c>
      <c r="D4957" s="38">
        <v>821383</v>
      </c>
      <c r="E4957" s="38"/>
      <c r="F4957" s="39" t="s">
        <v>4736</v>
      </c>
      <c r="G4957" s="38">
        <v>8268012331</v>
      </c>
      <c r="H4957" s="40" t="s">
        <v>20423</v>
      </c>
      <c r="I4957" s="2">
        <v>22950</v>
      </c>
      <c r="J4957" s="2"/>
      <c r="K4957" s="2">
        <v>4131</v>
      </c>
      <c r="L4957" s="3">
        <f t="shared" si="77"/>
        <v>27081</v>
      </c>
      <c r="M4957" s="41">
        <v>45171.729166666664</v>
      </c>
      <c r="N4957" s="39">
        <v>160673539</v>
      </c>
      <c r="O4957" s="39" t="s">
        <v>8899</v>
      </c>
      <c r="P4957" s="40" t="s">
        <v>20424</v>
      </c>
      <c r="Q4957" s="41">
        <v>45192</v>
      </c>
      <c r="R4957" s="42" t="s">
        <v>8901</v>
      </c>
      <c r="S4957" s="68"/>
    </row>
    <row r="4958" spans="1:19" s="70" customFormat="1" ht="12.75" hidden="1" customHeight="1" x14ac:dyDescent="0.2">
      <c r="A4958" s="38" t="s">
        <v>6493</v>
      </c>
      <c r="B4958" s="39" t="s">
        <v>6494</v>
      </c>
      <c r="C4958" s="39" t="s">
        <v>6495</v>
      </c>
      <c r="D4958" s="38">
        <v>401972</v>
      </c>
      <c r="E4958" s="38"/>
      <c r="F4958" s="39" t="s">
        <v>842</v>
      </c>
      <c r="G4958" s="38">
        <v>8263000049</v>
      </c>
      <c r="H4958" s="40" t="s">
        <v>6496</v>
      </c>
      <c r="I4958" s="2">
        <v>22890</v>
      </c>
      <c r="J4958" s="2">
        <v>0</v>
      </c>
      <c r="K4958" s="2">
        <v>4120.2</v>
      </c>
      <c r="L4958" s="3">
        <f t="shared" si="77"/>
        <v>27010.2</v>
      </c>
      <c r="M4958" s="41">
        <v>44419.729166666664</v>
      </c>
      <c r="N4958" s="39">
        <v>6870214950</v>
      </c>
      <c r="O4958" s="39" t="s">
        <v>52</v>
      </c>
      <c r="P4958" s="40"/>
      <c r="Q4958" s="41"/>
      <c r="R4958" s="39" t="s">
        <v>54</v>
      </c>
      <c r="S4958" s="68"/>
    </row>
    <row r="4959" spans="1:19" s="70" customFormat="1" ht="12.75" hidden="1" customHeight="1" x14ac:dyDescent="0.2">
      <c r="A4959" s="38" t="s">
        <v>15911</v>
      </c>
      <c r="B4959" s="42" t="s">
        <v>15912</v>
      </c>
      <c r="C4959" s="42" t="s">
        <v>15913</v>
      </c>
      <c r="D4959" s="38">
        <v>815539</v>
      </c>
      <c r="E4959" s="38"/>
      <c r="F4959" s="42" t="s">
        <v>1640</v>
      </c>
      <c r="G4959" s="38">
        <v>8268009809</v>
      </c>
      <c r="H4959" s="40" t="s">
        <v>15914</v>
      </c>
      <c r="I4959" s="3">
        <v>22823.16</v>
      </c>
      <c r="J4959" s="3"/>
      <c r="K4959" s="3">
        <v>0</v>
      </c>
      <c r="L4959" s="3">
        <f t="shared" si="77"/>
        <v>22823.16</v>
      </c>
      <c r="M4959" s="41">
        <v>44847.729166666664</v>
      </c>
      <c r="N4959" s="39">
        <v>44243944</v>
      </c>
      <c r="O4959" s="42" t="s">
        <v>315</v>
      </c>
      <c r="P4959" s="42" t="s">
        <v>15910</v>
      </c>
      <c r="Q4959" s="60">
        <v>44871</v>
      </c>
      <c r="R4959" s="42" t="s">
        <v>243</v>
      </c>
      <c r="S4959" s="68" t="s">
        <v>506</v>
      </c>
    </row>
    <row r="4960" spans="1:19" s="70" customFormat="1" ht="12.75" hidden="1" customHeight="1" x14ac:dyDescent="0.2">
      <c r="A4960" s="38" t="s">
        <v>9652</v>
      </c>
      <c r="B4960" s="39" t="s">
        <v>9653</v>
      </c>
      <c r="C4960" s="39" t="s">
        <v>9654</v>
      </c>
      <c r="D4960" s="38">
        <v>401972</v>
      </c>
      <c r="E4960" s="38"/>
      <c r="F4960" s="39" t="s">
        <v>842</v>
      </c>
      <c r="G4960" s="38">
        <v>8263000049</v>
      </c>
      <c r="H4960" s="40" t="s">
        <v>9655</v>
      </c>
      <c r="I4960" s="2">
        <v>22800</v>
      </c>
      <c r="J4960" s="2">
        <v>0</v>
      </c>
      <c r="K4960" s="2">
        <v>4104</v>
      </c>
      <c r="L4960" s="3">
        <f t="shared" si="77"/>
        <v>26904</v>
      </c>
      <c r="M4960" s="41">
        <v>44533.729166666664</v>
      </c>
      <c r="N4960" s="39">
        <v>6870330136</v>
      </c>
      <c r="O4960" s="39" t="s">
        <v>52</v>
      </c>
      <c r="P4960" s="40"/>
      <c r="Q4960" s="41"/>
      <c r="R4960" s="39" t="s">
        <v>54</v>
      </c>
      <c r="S4960" s="68"/>
    </row>
    <row r="4961" spans="1:19" s="70" customFormat="1" ht="12.75" hidden="1" customHeight="1" x14ac:dyDescent="0.2">
      <c r="A4961" s="38" t="s">
        <v>14892</v>
      </c>
      <c r="B4961" s="39" t="s">
        <v>14893</v>
      </c>
      <c r="C4961" s="39" t="s">
        <v>14894</v>
      </c>
      <c r="D4961" s="38">
        <v>130843</v>
      </c>
      <c r="E4961" s="38"/>
      <c r="F4961" s="39" t="s">
        <v>14214</v>
      </c>
      <c r="G4961" s="38">
        <v>8266014322</v>
      </c>
      <c r="H4961" s="40" t="s">
        <v>14895</v>
      </c>
      <c r="I4961" s="2">
        <v>22800</v>
      </c>
      <c r="J4961" s="2"/>
      <c r="K4961" s="2">
        <v>4104</v>
      </c>
      <c r="L4961" s="3">
        <f t="shared" si="77"/>
        <v>26904</v>
      </c>
      <c r="M4961" s="41">
        <v>44758.729166666664</v>
      </c>
      <c r="N4961" s="39">
        <v>6870158450</v>
      </c>
      <c r="O4961" s="39" t="s">
        <v>52</v>
      </c>
      <c r="P4961" s="40" t="s">
        <v>14896</v>
      </c>
      <c r="Q4961" s="41">
        <v>44820</v>
      </c>
      <c r="R4961" s="39" t="s">
        <v>54</v>
      </c>
      <c r="S4961" s="68"/>
    </row>
    <row r="4962" spans="1:19" s="70" customFormat="1" ht="12.75" hidden="1" customHeight="1" x14ac:dyDescent="0.2">
      <c r="A4962" s="38" t="s">
        <v>63</v>
      </c>
      <c r="B4962" s="1"/>
      <c r="C4962" s="1"/>
      <c r="D4962" s="51"/>
      <c r="E4962" s="51"/>
      <c r="F4962" s="125" t="s">
        <v>64</v>
      </c>
      <c r="G4962" s="53"/>
      <c r="H4962" s="54" t="s">
        <v>15959</v>
      </c>
      <c r="I4962" s="35">
        <v>22720</v>
      </c>
      <c r="J4962" s="1"/>
      <c r="K4962" s="1"/>
      <c r="L4962" s="3">
        <f t="shared" si="77"/>
        <v>22720</v>
      </c>
      <c r="M4962" s="41">
        <v>44874</v>
      </c>
      <c r="N4962" s="56"/>
      <c r="O4962" s="1"/>
      <c r="P4962" s="1"/>
      <c r="Q4962" s="57"/>
      <c r="R4962" s="39" t="s">
        <v>54</v>
      </c>
      <c r="S4962" s="68"/>
    </row>
    <row r="4963" spans="1:19" s="70" customFormat="1" ht="12.75" hidden="1" customHeight="1" x14ac:dyDescent="0.2">
      <c r="A4963" s="38" t="s">
        <v>581</v>
      </c>
      <c r="B4963" s="42" t="s">
        <v>582</v>
      </c>
      <c r="C4963" s="42" t="s">
        <v>583</v>
      </c>
      <c r="D4963" s="38">
        <v>500071</v>
      </c>
      <c r="E4963" s="38"/>
      <c r="F4963" s="42" t="s">
        <v>584</v>
      </c>
      <c r="G4963" s="38">
        <v>8266010170</v>
      </c>
      <c r="H4963" s="40" t="s">
        <v>585</v>
      </c>
      <c r="I4963" s="3">
        <v>22600</v>
      </c>
      <c r="J4963" s="3"/>
      <c r="K4963" s="3">
        <v>4068</v>
      </c>
      <c r="L4963" s="3">
        <f t="shared" si="77"/>
        <v>26668</v>
      </c>
      <c r="M4963" s="41">
        <v>44217.729166666664</v>
      </c>
      <c r="N4963" s="39">
        <v>6870295337</v>
      </c>
      <c r="O4963" s="42" t="s">
        <v>315</v>
      </c>
      <c r="P4963" s="42" t="s">
        <v>586</v>
      </c>
      <c r="Q4963" s="60">
        <v>44261</v>
      </c>
      <c r="R4963" s="42" t="s">
        <v>243</v>
      </c>
      <c r="S4963" s="68"/>
    </row>
    <row r="4964" spans="1:19" s="70" customFormat="1" ht="12.75" hidden="1" customHeight="1" x14ac:dyDescent="0.2">
      <c r="A4964" s="38" t="s">
        <v>9892</v>
      </c>
      <c r="B4964" s="42" t="s">
        <v>9893</v>
      </c>
      <c r="C4964" s="42" t="s">
        <v>9894</v>
      </c>
      <c r="D4964" s="38">
        <v>815377</v>
      </c>
      <c r="E4964" s="38"/>
      <c r="F4964" s="42" t="s">
        <v>9895</v>
      </c>
      <c r="G4964" s="38">
        <v>8268007791</v>
      </c>
      <c r="H4964" s="40">
        <v>220</v>
      </c>
      <c r="I4964" s="3">
        <v>22560.169491525427</v>
      </c>
      <c r="J4964" s="3"/>
      <c r="K4964" s="3">
        <v>4060.8305084745766</v>
      </c>
      <c r="L4964" s="3">
        <f t="shared" si="77"/>
        <v>26621.000000000004</v>
      </c>
      <c r="M4964" s="41">
        <v>44558.729166666664</v>
      </c>
      <c r="N4964" s="39">
        <v>44287087</v>
      </c>
      <c r="O4964" s="42" t="s">
        <v>315</v>
      </c>
      <c r="P4964" s="42" t="s">
        <v>9896</v>
      </c>
      <c r="Q4964" s="60">
        <v>44574</v>
      </c>
      <c r="R4964" s="42" t="s">
        <v>243</v>
      </c>
      <c r="S4964" s="68"/>
    </row>
    <row r="4965" spans="1:19" s="70" customFormat="1" ht="12.75" hidden="1" customHeight="1" x14ac:dyDescent="0.2">
      <c r="A4965" s="38" t="s">
        <v>312</v>
      </c>
      <c r="B4965" s="42" t="s">
        <v>313</v>
      </c>
      <c r="C4965" s="42" t="s">
        <v>314</v>
      </c>
      <c r="D4965" s="38">
        <v>814805</v>
      </c>
      <c r="E4965" s="38"/>
      <c r="F4965" s="42" t="s">
        <v>111</v>
      </c>
      <c r="G4965" s="38">
        <v>8268005478</v>
      </c>
      <c r="H4965" s="40">
        <v>2754</v>
      </c>
      <c r="I4965" s="3">
        <v>22450.847457627118</v>
      </c>
      <c r="J4965" s="3"/>
      <c r="K4965" s="3">
        <v>4041.1525423728813</v>
      </c>
      <c r="L4965" s="3">
        <f t="shared" si="77"/>
        <v>26492</v>
      </c>
      <c r="M4965" s="41">
        <v>44193</v>
      </c>
      <c r="N4965" s="39">
        <v>44156824</v>
      </c>
      <c r="O4965" s="42" t="s">
        <v>315</v>
      </c>
      <c r="P4965" s="42" t="s">
        <v>316</v>
      </c>
      <c r="Q4965" s="60">
        <v>44202</v>
      </c>
      <c r="R4965" s="42" t="s">
        <v>243</v>
      </c>
      <c r="S4965" s="68"/>
    </row>
    <row r="4966" spans="1:19" s="70" customFormat="1" ht="12.75" hidden="1" customHeight="1" x14ac:dyDescent="0.2">
      <c r="A4966" s="38" t="s">
        <v>918</v>
      </c>
      <c r="B4966" s="39" t="s">
        <v>919</v>
      </c>
      <c r="C4966" s="39" t="s">
        <v>920</v>
      </c>
      <c r="D4966" s="38">
        <v>401972</v>
      </c>
      <c r="E4966" s="38"/>
      <c r="F4966" s="39" t="s">
        <v>842</v>
      </c>
      <c r="G4966" s="38">
        <v>8263000049</v>
      </c>
      <c r="H4966" s="40" t="s">
        <v>921</v>
      </c>
      <c r="I4966" s="2">
        <v>22440</v>
      </c>
      <c r="J4966" s="2">
        <v>19.859400000000001</v>
      </c>
      <c r="K4966" s="2">
        <v>4039.2</v>
      </c>
      <c r="L4966" s="3">
        <f t="shared" si="77"/>
        <v>26499.059400000002</v>
      </c>
      <c r="M4966" s="41">
        <v>44245.729166666664</v>
      </c>
      <c r="N4966" s="39">
        <v>6870340664</v>
      </c>
      <c r="O4966" s="39" t="s">
        <v>52</v>
      </c>
      <c r="P4966" s="40" t="s">
        <v>844</v>
      </c>
      <c r="Q4966" s="41">
        <v>44272</v>
      </c>
      <c r="R4966" s="39" t="s">
        <v>54</v>
      </c>
      <c r="S4966" s="68"/>
    </row>
    <row r="4967" spans="1:19" s="70" customFormat="1" ht="12.75" hidden="1" customHeight="1" x14ac:dyDescent="0.2">
      <c r="A4967" s="38" t="s">
        <v>12100</v>
      </c>
      <c r="B4967" s="42" t="s">
        <v>12101</v>
      </c>
      <c r="C4967" s="42" t="s">
        <v>12102</v>
      </c>
      <c r="D4967" s="38">
        <v>501448</v>
      </c>
      <c r="E4967" s="38"/>
      <c r="F4967" s="42" t="s">
        <v>12103</v>
      </c>
      <c r="G4967" s="38">
        <v>8266013924</v>
      </c>
      <c r="H4967" s="40" t="s">
        <v>12104</v>
      </c>
      <c r="I4967" s="3">
        <v>22426.32</v>
      </c>
      <c r="J4967" s="3"/>
      <c r="K4967" s="3">
        <v>4036.68</v>
      </c>
      <c r="L4967" s="3">
        <f t="shared" si="77"/>
        <v>26463</v>
      </c>
      <c r="M4967" s="41">
        <v>44625</v>
      </c>
      <c r="N4967" s="39">
        <v>6870458364</v>
      </c>
      <c r="O4967" s="42" t="s">
        <v>315</v>
      </c>
      <c r="P4967" s="42">
        <v>204190794388</v>
      </c>
      <c r="Q4967" s="60">
        <v>44671</v>
      </c>
      <c r="R4967" s="42" t="s">
        <v>243</v>
      </c>
      <c r="S4967" s="68"/>
    </row>
    <row r="4968" spans="1:19" s="70" customFormat="1" ht="12.75" hidden="1" customHeight="1" x14ac:dyDescent="0.2">
      <c r="A4968" s="38" t="s">
        <v>20552</v>
      </c>
      <c r="B4968" s="39" t="s">
        <v>20553</v>
      </c>
      <c r="C4968" s="39" t="s">
        <v>20554</v>
      </c>
      <c r="D4968" s="38">
        <v>130312</v>
      </c>
      <c r="E4968" s="38"/>
      <c r="F4968" s="39" t="s">
        <v>12842</v>
      </c>
      <c r="G4968" s="38">
        <v>8266019646</v>
      </c>
      <c r="H4968" s="40" t="s">
        <v>20555</v>
      </c>
      <c r="I4968" s="2">
        <v>22400</v>
      </c>
      <c r="J4968" s="2"/>
      <c r="K4968" s="2">
        <v>4032</v>
      </c>
      <c r="L4968" s="3">
        <f t="shared" si="77"/>
        <v>26432</v>
      </c>
      <c r="M4968" s="41">
        <v>45150.729166666664</v>
      </c>
      <c r="N4968" s="39">
        <v>1246527986</v>
      </c>
      <c r="O4968" s="39" t="s">
        <v>18453</v>
      </c>
      <c r="P4968" s="40" t="s">
        <v>20556</v>
      </c>
      <c r="Q4968" s="41">
        <v>45206</v>
      </c>
      <c r="R4968" s="62" t="s">
        <v>21</v>
      </c>
      <c r="S4968" s="68"/>
    </row>
    <row r="4969" spans="1:19" s="70" customFormat="1" ht="12.75" hidden="1" customHeight="1" x14ac:dyDescent="0.25">
      <c r="A4969" s="38" t="s">
        <v>1984</v>
      </c>
      <c r="B4969" s="42"/>
      <c r="C4969" s="42"/>
      <c r="D4969" s="38"/>
      <c r="E4969" s="38"/>
      <c r="F4969" s="139" t="s">
        <v>310</v>
      </c>
      <c r="G4969" s="38"/>
      <c r="H4969" s="40" t="s">
        <v>17365</v>
      </c>
      <c r="I4969" s="3">
        <v>22377.759999999998</v>
      </c>
      <c r="J4969" s="3"/>
      <c r="K4969" s="3"/>
      <c r="L4969" s="3">
        <f t="shared" si="77"/>
        <v>22377.759999999998</v>
      </c>
      <c r="M4969" s="41">
        <v>44951</v>
      </c>
      <c r="N4969" s="39"/>
      <c r="O4969" s="42"/>
      <c r="P4969" s="42"/>
      <c r="Q4969" s="60"/>
      <c r="R4969" s="42" t="s">
        <v>243</v>
      </c>
      <c r="S4969" s="68"/>
    </row>
    <row r="4970" spans="1:19" s="70" customFormat="1" ht="12.75" hidden="1" customHeight="1" x14ac:dyDescent="0.2">
      <c r="A4970" s="38" t="s">
        <v>15711</v>
      </c>
      <c r="B4970" s="39" t="s">
        <v>15712</v>
      </c>
      <c r="C4970" s="39" t="s">
        <v>15713</v>
      </c>
      <c r="D4970" s="38">
        <v>105872</v>
      </c>
      <c r="E4970" s="38"/>
      <c r="F4970" s="39" t="s">
        <v>15714</v>
      </c>
      <c r="G4970" s="38">
        <v>8266013882</v>
      </c>
      <c r="H4970" s="40" t="s">
        <v>15715</v>
      </c>
      <c r="I4970" s="2">
        <v>22300</v>
      </c>
      <c r="J4970" s="2"/>
      <c r="K4970" s="2">
        <v>4014</v>
      </c>
      <c r="L4970" s="3">
        <f t="shared" si="77"/>
        <v>26314</v>
      </c>
      <c r="M4970" s="41">
        <v>44812.729166666664</v>
      </c>
      <c r="N4970" s="39">
        <v>6870226073</v>
      </c>
      <c r="O4970" s="39" t="s">
        <v>52</v>
      </c>
      <c r="P4970" s="40" t="s">
        <v>15716</v>
      </c>
      <c r="Q4970" s="41">
        <v>44863</v>
      </c>
      <c r="R4970" s="39" t="s">
        <v>54</v>
      </c>
      <c r="S4970" s="68"/>
    </row>
    <row r="4971" spans="1:19" s="70" customFormat="1" ht="12.75" hidden="1" customHeight="1" x14ac:dyDescent="0.2">
      <c r="A4971" s="38" t="s">
        <v>8491</v>
      </c>
      <c r="B4971" s="39" t="s">
        <v>8492</v>
      </c>
      <c r="C4971" s="39"/>
      <c r="D4971" s="38">
        <v>703429</v>
      </c>
      <c r="E4971" s="38"/>
      <c r="F4971" s="39" t="s">
        <v>8493</v>
      </c>
      <c r="G4971" s="38">
        <v>8262000049</v>
      </c>
      <c r="H4971" s="40">
        <v>1212200358874</v>
      </c>
      <c r="I4971" s="2">
        <v>22274.576271186441</v>
      </c>
      <c r="J4971" s="2"/>
      <c r="K4971" s="2">
        <v>4009.4237288135591</v>
      </c>
      <c r="L4971" s="3">
        <f t="shared" si="77"/>
        <v>26284</v>
      </c>
      <c r="M4971" s="41">
        <v>44481</v>
      </c>
      <c r="N4971" s="39"/>
      <c r="O4971" s="39" t="s">
        <v>52</v>
      </c>
      <c r="P4971" s="40"/>
      <c r="Q4971" s="41"/>
      <c r="R4971" s="39" t="s">
        <v>54</v>
      </c>
      <c r="S4971" s="68"/>
    </row>
    <row r="4972" spans="1:19" s="70" customFormat="1" ht="12.75" customHeight="1" x14ac:dyDescent="0.2">
      <c r="A4972" s="38" t="s">
        <v>19670</v>
      </c>
      <c r="B4972" s="39" t="s">
        <v>19671</v>
      </c>
      <c r="C4972" s="39" t="s">
        <v>19672</v>
      </c>
      <c r="D4972" s="38">
        <v>503163</v>
      </c>
      <c r="E4972" s="38"/>
      <c r="F4972" s="39" t="s">
        <v>10882</v>
      </c>
      <c r="G4972" s="38">
        <v>8266017711</v>
      </c>
      <c r="H4972" s="40" t="s">
        <v>19673</v>
      </c>
      <c r="I4972" s="2">
        <v>22226.271186440677</v>
      </c>
      <c r="J4972" s="2"/>
      <c r="K4972" s="2">
        <v>4000.7288135593217</v>
      </c>
      <c r="L4972" s="3">
        <f t="shared" si="77"/>
        <v>26227</v>
      </c>
      <c r="M4972" s="41">
        <v>45072.729166666664</v>
      </c>
      <c r="N4972" s="39">
        <v>1246413968</v>
      </c>
      <c r="O4972" s="39" t="s">
        <v>18463</v>
      </c>
      <c r="P4972" s="40" t="s">
        <v>19674</v>
      </c>
      <c r="Q4972" s="41">
        <v>45128</v>
      </c>
      <c r="R4972" s="62" t="s">
        <v>29</v>
      </c>
      <c r="S4972" s="68"/>
    </row>
    <row r="4973" spans="1:19" s="70" customFormat="1" ht="12.75" hidden="1" customHeight="1" x14ac:dyDescent="0.2">
      <c r="A4973" s="38" t="s">
        <v>779</v>
      </c>
      <c r="B4973" s="42" t="s">
        <v>780</v>
      </c>
      <c r="C4973" s="42" t="s">
        <v>781</v>
      </c>
      <c r="D4973" s="38">
        <v>816655</v>
      </c>
      <c r="E4973" s="38"/>
      <c r="F4973" s="42" t="s">
        <v>782</v>
      </c>
      <c r="G4973" s="38">
        <v>8268005692</v>
      </c>
      <c r="H4973" s="40">
        <v>126</v>
      </c>
      <c r="I4973" s="3">
        <v>22188.12</v>
      </c>
      <c r="J4973" s="3"/>
      <c r="K4973" s="3">
        <v>3993.88</v>
      </c>
      <c r="L4973" s="3">
        <f t="shared" si="77"/>
        <v>26182</v>
      </c>
      <c r="M4973" s="41">
        <v>44249.729166666664</v>
      </c>
      <c r="N4973" s="39">
        <v>44264980</v>
      </c>
      <c r="O4973" s="42" t="s">
        <v>315</v>
      </c>
      <c r="P4973" s="42" t="s">
        <v>783</v>
      </c>
      <c r="Q4973" s="60">
        <v>44266</v>
      </c>
      <c r="R4973" s="42" t="s">
        <v>243</v>
      </c>
      <c r="S4973" s="68"/>
    </row>
    <row r="4974" spans="1:19" s="70" customFormat="1" ht="12.75" hidden="1" customHeight="1" x14ac:dyDescent="0.2">
      <c r="A4974" s="38" t="s">
        <v>9381</v>
      </c>
      <c r="B4974" s="42" t="s">
        <v>9382</v>
      </c>
      <c r="C4974" s="42" t="s">
        <v>9383</v>
      </c>
      <c r="D4974" s="38">
        <v>816655</v>
      </c>
      <c r="E4974" s="38"/>
      <c r="F4974" s="42" t="s">
        <v>782</v>
      </c>
      <c r="G4974" s="38">
        <v>8268007375</v>
      </c>
      <c r="H4974" s="40">
        <v>185</v>
      </c>
      <c r="I4974" s="3">
        <v>22182.45</v>
      </c>
      <c r="J4974" s="3"/>
      <c r="K4974" s="3">
        <v>3992.84</v>
      </c>
      <c r="L4974" s="3">
        <f t="shared" si="77"/>
        <v>26175.29</v>
      </c>
      <c r="M4974" s="41">
        <v>44492.729166666664</v>
      </c>
      <c r="N4974" s="39">
        <v>44261824</v>
      </c>
      <c r="O4974" s="42" t="s">
        <v>315</v>
      </c>
      <c r="P4974" s="42" t="s">
        <v>9384</v>
      </c>
      <c r="Q4974" s="60">
        <v>44571</v>
      </c>
      <c r="R4974" s="42" t="s">
        <v>243</v>
      </c>
      <c r="S4974" s="68"/>
    </row>
    <row r="4975" spans="1:19" s="70" customFormat="1" ht="12.75" hidden="1" customHeight="1" x14ac:dyDescent="0.2">
      <c r="A4975" s="38" t="s">
        <v>8880</v>
      </c>
      <c r="B4975" s="39" t="s">
        <v>8881</v>
      </c>
      <c r="C4975" s="39" t="s">
        <v>8882</v>
      </c>
      <c r="D4975" s="38">
        <v>819844</v>
      </c>
      <c r="E4975" s="38"/>
      <c r="F4975" s="39" t="s">
        <v>7634</v>
      </c>
      <c r="G4975" s="38">
        <v>8268007511</v>
      </c>
      <c r="H4975" s="40">
        <v>375</v>
      </c>
      <c r="I4975" s="2">
        <v>22050</v>
      </c>
      <c r="J4975" s="2"/>
      <c r="K4975" s="2">
        <v>3969</v>
      </c>
      <c r="L4975" s="3">
        <f t="shared" si="77"/>
        <v>26019</v>
      </c>
      <c r="M4975" s="41">
        <v>44529.729166666664</v>
      </c>
      <c r="N4975" s="39">
        <v>44228008</v>
      </c>
      <c r="O4975" s="39" t="s">
        <v>3282</v>
      </c>
      <c r="P4975" s="40" t="s">
        <v>8820</v>
      </c>
      <c r="Q4975" s="41">
        <v>44544</v>
      </c>
      <c r="R4975" s="42" t="s">
        <v>2417</v>
      </c>
      <c r="S4975" s="68"/>
    </row>
    <row r="4976" spans="1:19" s="70" customFormat="1" ht="12.75" hidden="1" customHeight="1" x14ac:dyDescent="0.2">
      <c r="A4976" s="38">
        <v>395</v>
      </c>
      <c r="B4976" s="39" t="s">
        <v>17843</v>
      </c>
      <c r="C4976" s="39" t="s">
        <v>17844</v>
      </c>
      <c r="D4976" s="38">
        <v>301728</v>
      </c>
      <c r="E4976" s="38"/>
      <c r="F4976" s="39" t="s">
        <v>11504</v>
      </c>
      <c r="G4976" s="38">
        <v>8266016990</v>
      </c>
      <c r="H4976" s="40">
        <v>230877537</v>
      </c>
      <c r="I4976" s="2">
        <v>21935.593220338986</v>
      </c>
      <c r="J4976" s="2"/>
      <c r="K4976" s="2">
        <v>3948.4067796610175</v>
      </c>
      <c r="L4976" s="3">
        <f t="shared" si="77"/>
        <v>25884.000000000004</v>
      </c>
      <c r="M4976" s="41">
        <v>44929.729166666664</v>
      </c>
      <c r="N4976" s="39">
        <v>6870397314</v>
      </c>
      <c r="O4976" s="39" t="s">
        <v>8899</v>
      </c>
      <c r="P4976" s="40">
        <v>303205731153</v>
      </c>
      <c r="Q4976" s="41">
        <v>45007</v>
      </c>
      <c r="R4976" s="42" t="s">
        <v>8901</v>
      </c>
      <c r="S4976" s="68"/>
    </row>
    <row r="4977" spans="1:19" s="70" customFormat="1" ht="12.75" hidden="1" customHeight="1" x14ac:dyDescent="0.2">
      <c r="A4977" s="38" t="s">
        <v>13164</v>
      </c>
      <c r="B4977" s="42" t="s">
        <v>13165</v>
      </c>
      <c r="C4977" s="42" t="s">
        <v>13166</v>
      </c>
      <c r="D4977" s="38">
        <v>814805</v>
      </c>
      <c r="E4977" s="38"/>
      <c r="F4977" s="42" t="s">
        <v>111</v>
      </c>
      <c r="G4977" s="38">
        <v>8268008114</v>
      </c>
      <c r="H4977" s="40">
        <v>4589</v>
      </c>
      <c r="I4977" s="3">
        <v>21899</v>
      </c>
      <c r="J4977" s="3"/>
      <c r="K4977" s="3">
        <v>3941.8199999999997</v>
      </c>
      <c r="L4977" s="3">
        <f t="shared" si="77"/>
        <v>25840.82</v>
      </c>
      <c r="M4977" s="41">
        <v>44680.729166666664</v>
      </c>
      <c r="N4977" s="39">
        <v>6870038966</v>
      </c>
      <c r="O4977" s="42" t="s">
        <v>315</v>
      </c>
      <c r="P4977" s="42" t="s">
        <v>13167</v>
      </c>
      <c r="Q4977" s="60">
        <v>44692</v>
      </c>
      <c r="R4977" s="42" t="s">
        <v>243</v>
      </c>
      <c r="S4977" s="68"/>
    </row>
    <row r="4978" spans="1:19" s="70" customFormat="1" ht="12.75" hidden="1" customHeight="1" x14ac:dyDescent="0.2">
      <c r="A4978" s="38" t="s">
        <v>21881</v>
      </c>
      <c r="B4978" s="39" t="s">
        <v>21882</v>
      </c>
      <c r="C4978" s="39" t="s">
        <v>21883</v>
      </c>
      <c r="D4978" s="38">
        <v>821383</v>
      </c>
      <c r="E4978" s="38"/>
      <c r="F4978" s="39" t="s">
        <v>4736</v>
      </c>
      <c r="G4978" s="38">
        <v>8268014025</v>
      </c>
      <c r="H4978" s="40" t="s">
        <v>21884</v>
      </c>
      <c r="I4978" s="2">
        <v>21883.050847457627</v>
      </c>
      <c r="J4978" s="2"/>
      <c r="K4978" s="2">
        <v>3938.9491525423728</v>
      </c>
      <c r="L4978" s="3">
        <f t="shared" si="77"/>
        <v>25822</v>
      </c>
      <c r="M4978" s="41">
        <v>45297.729166666664</v>
      </c>
      <c r="N4978" s="39">
        <v>161027193</v>
      </c>
      <c r="O4978" s="39" t="s">
        <v>3282</v>
      </c>
      <c r="P4978" s="40" t="s">
        <v>21880</v>
      </c>
      <c r="Q4978" s="41">
        <v>45332</v>
      </c>
      <c r="R4978" s="42" t="s">
        <v>2417</v>
      </c>
      <c r="S4978" s="68"/>
    </row>
    <row r="4979" spans="1:19" s="70" customFormat="1" ht="12.75" customHeight="1" x14ac:dyDescent="0.2">
      <c r="A4979" s="38" t="s">
        <v>18968</v>
      </c>
      <c r="B4979" s="39" t="s">
        <v>18969</v>
      </c>
      <c r="C4979" s="39" t="s">
        <v>18970</v>
      </c>
      <c r="D4979" s="38">
        <v>105903</v>
      </c>
      <c r="E4979" s="38"/>
      <c r="F4979" s="39" t="s">
        <v>6269</v>
      </c>
      <c r="G4979" s="38">
        <v>8266017710</v>
      </c>
      <c r="H4979" s="40" t="s">
        <v>18971</v>
      </c>
      <c r="I4979" s="2">
        <v>21750</v>
      </c>
      <c r="J4979" s="2"/>
      <c r="K4979" s="2">
        <v>3915</v>
      </c>
      <c r="L4979" s="3">
        <f t="shared" si="77"/>
        <v>25665</v>
      </c>
      <c r="M4979" s="41">
        <v>45005.729166666664</v>
      </c>
      <c r="N4979" s="39">
        <v>1246342737</v>
      </c>
      <c r="O4979" s="39" t="s">
        <v>18463</v>
      </c>
      <c r="P4979" s="40" t="s">
        <v>18963</v>
      </c>
      <c r="Q4979" s="41">
        <v>45065</v>
      </c>
      <c r="R4979" s="62" t="s">
        <v>29</v>
      </c>
      <c r="S4979" s="68"/>
    </row>
    <row r="4980" spans="1:19" s="70" customFormat="1" ht="12.75" hidden="1" customHeight="1" x14ac:dyDescent="0.2">
      <c r="A4980" s="38" t="s">
        <v>8037</v>
      </c>
      <c r="B4980" s="39" t="s">
        <v>8038</v>
      </c>
      <c r="C4980" s="39" t="s">
        <v>8039</v>
      </c>
      <c r="D4980" s="38">
        <v>401972</v>
      </c>
      <c r="E4980" s="38"/>
      <c r="F4980" s="39" t="s">
        <v>842</v>
      </c>
      <c r="G4980" s="38">
        <v>8263000049</v>
      </c>
      <c r="H4980" s="40" t="s">
        <v>8040</v>
      </c>
      <c r="I4980" s="2">
        <v>21720</v>
      </c>
      <c r="J4980" s="2">
        <v>0</v>
      </c>
      <c r="K4980" s="2">
        <v>3909.6</v>
      </c>
      <c r="L4980" s="3">
        <f t="shared" si="77"/>
        <v>25629.599999999999</v>
      </c>
      <c r="M4980" s="41">
        <v>44461.729166666664</v>
      </c>
      <c r="N4980" s="39">
        <v>6870262793</v>
      </c>
      <c r="O4980" s="39" t="s">
        <v>52</v>
      </c>
      <c r="P4980" s="40"/>
      <c r="Q4980" s="41"/>
      <c r="R4980" s="39" t="s">
        <v>54</v>
      </c>
      <c r="S4980" s="68"/>
    </row>
    <row r="4981" spans="1:19" s="70" customFormat="1" ht="12.75" hidden="1" customHeight="1" x14ac:dyDescent="0.2">
      <c r="A4981" s="38" t="s">
        <v>63</v>
      </c>
      <c r="B4981" s="1"/>
      <c r="C4981" s="1"/>
      <c r="D4981" s="51"/>
      <c r="E4981" s="51"/>
      <c r="F4981" s="125" t="s">
        <v>64</v>
      </c>
      <c r="G4981" s="53"/>
      <c r="H4981" s="54" t="s">
        <v>18548</v>
      </c>
      <c r="I4981" s="35">
        <v>21700.32</v>
      </c>
      <c r="J4981" s="1"/>
      <c r="K4981" s="1"/>
      <c r="L4981" s="3">
        <f t="shared" si="77"/>
        <v>21700.32</v>
      </c>
      <c r="M4981" s="41">
        <v>45016</v>
      </c>
      <c r="N4981" s="56"/>
      <c r="O4981" s="1"/>
      <c r="P4981" s="1"/>
      <c r="Q4981" s="57"/>
      <c r="R4981" s="39" t="s">
        <v>54</v>
      </c>
      <c r="S4981" s="68"/>
    </row>
    <row r="4982" spans="1:19" s="70" customFormat="1" ht="12.75" hidden="1" customHeight="1" x14ac:dyDescent="0.2">
      <c r="A4982" s="38" t="s">
        <v>3864</v>
      </c>
      <c r="B4982" s="39" t="s">
        <v>3865</v>
      </c>
      <c r="C4982" s="39" t="s">
        <v>3866</v>
      </c>
      <c r="D4982" s="38">
        <v>921813</v>
      </c>
      <c r="E4982" s="38" t="s">
        <v>23092</v>
      </c>
      <c r="F4982" s="129" t="s">
        <v>1977</v>
      </c>
      <c r="G4982" s="38">
        <v>8268006377</v>
      </c>
      <c r="H4982" s="40" t="s">
        <v>3867</v>
      </c>
      <c r="I4982" s="2">
        <v>21700</v>
      </c>
      <c r="J4982" s="2"/>
      <c r="K4982" s="2">
        <v>3906</v>
      </c>
      <c r="L4982" s="3">
        <f t="shared" si="77"/>
        <v>25606</v>
      </c>
      <c r="M4982" s="41">
        <v>44378.729166666664</v>
      </c>
      <c r="N4982" s="39">
        <v>43970681</v>
      </c>
      <c r="O4982" s="39" t="s">
        <v>52</v>
      </c>
      <c r="P4982" s="40" t="s">
        <v>3868</v>
      </c>
      <c r="Q4982" s="41">
        <v>44397</v>
      </c>
      <c r="R4982" s="39" t="s">
        <v>54</v>
      </c>
      <c r="S4982" s="68"/>
    </row>
    <row r="4983" spans="1:19" s="70" customFormat="1" ht="12.75" hidden="1" customHeight="1" x14ac:dyDescent="0.25">
      <c r="A4983" s="38" t="s">
        <v>17508</v>
      </c>
      <c r="B4983" s="39" t="s">
        <v>17509</v>
      </c>
      <c r="C4983" s="39" t="s">
        <v>17510</v>
      </c>
      <c r="D4983" s="38">
        <v>820963</v>
      </c>
      <c r="E4983" s="38"/>
      <c r="F4983" s="138" t="s">
        <v>10076</v>
      </c>
      <c r="G4983" s="38">
        <v>8268010429</v>
      </c>
      <c r="H4983" s="40">
        <v>656</v>
      </c>
      <c r="I4983" s="2">
        <v>21520</v>
      </c>
      <c r="J4983" s="2"/>
      <c r="K4983" s="2">
        <v>0</v>
      </c>
      <c r="L4983" s="3">
        <f t="shared" si="77"/>
        <v>21520</v>
      </c>
      <c r="M4983" s="41">
        <v>44899.729166666664</v>
      </c>
      <c r="N4983" s="39">
        <v>44457188</v>
      </c>
      <c r="O4983" s="39" t="s">
        <v>3282</v>
      </c>
      <c r="P4983" s="40" t="s">
        <v>17511</v>
      </c>
      <c r="Q4983" s="41">
        <v>44967</v>
      </c>
      <c r="R4983" s="42" t="s">
        <v>2417</v>
      </c>
      <c r="S4983" s="68"/>
    </row>
    <row r="4984" spans="1:19" s="70" customFormat="1" ht="12.75" hidden="1" customHeight="1" x14ac:dyDescent="0.2">
      <c r="A4984" s="38" t="s">
        <v>16446</v>
      </c>
      <c r="B4984" s="39" t="s">
        <v>16447</v>
      </c>
      <c r="C4984" s="39" t="s">
        <v>16448</v>
      </c>
      <c r="D4984" s="38">
        <v>814805</v>
      </c>
      <c r="E4984" s="38"/>
      <c r="F4984" s="39" t="s">
        <v>111</v>
      </c>
      <c r="G4984" s="38">
        <v>8268010705</v>
      </c>
      <c r="H4984" s="40">
        <v>5309</v>
      </c>
      <c r="I4984" s="2">
        <v>21467.796610169491</v>
      </c>
      <c r="J4984" s="2"/>
      <c r="K4984" s="2">
        <v>3864.2033898305081</v>
      </c>
      <c r="L4984" s="3">
        <f t="shared" si="77"/>
        <v>25332</v>
      </c>
      <c r="M4984" s="41">
        <v>44888.729166666664</v>
      </c>
      <c r="N4984" s="39">
        <v>44315728</v>
      </c>
      <c r="O4984" s="39" t="s">
        <v>52</v>
      </c>
      <c r="P4984" s="40" t="s">
        <v>16449</v>
      </c>
      <c r="Q4984" s="41">
        <v>44910</v>
      </c>
      <c r="R4984" s="39" t="s">
        <v>54</v>
      </c>
      <c r="S4984" s="68"/>
    </row>
    <row r="4985" spans="1:19" s="70" customFormat="1" ht="12.75" hidden="1" customHeight="1" x14ac:dyDescent="0.2">
      <c r="A4985" s="38" t="s">
        <v>8170</v>
      </c>
      <c r="B4985" s="39" t="s">
        <v>8171</v>
      </c>
      <c r="C4985" s="39" t="s">
        <v>8172</v>
      </c>
      <c r="D4985" s="38">
        <v>811819</v>
      </c>
      <c r="E4985" s="38"/>
      <c r="F4985" s="39" t="s">
        <v>1091</v>
      </c>
      <c r="G4985" s="38">
        <v>8263000049</v>
      </c>
      <c r="H4985" s="40" t="s">
        <v>8173</v>
      </c>
      <c r="I4985" s="2">
        <v>21392</v>
      </c>
      <c r="J4985" s="2"/>
      <c r="K4985" s="2">
        <v>0</v>
      </c>
      <c r="L4985" s="3">
        <f t="shared" si="77"/>
        <v>21392</v>
      </c>
      <c r="M4985" s="41">
        <v>44480.729166666664</v>
      </c>
      <c r="N4985" s="39">
        <v>3445019626</v>
      </c>
      <c r="O4985" s="39" t="s">
        <v>52</v>
      </c>
      <c r="P4985" s="40">
        <v>110082110755</v>
      </c>
      <c r="Q4985" s="41">
        <v>44478</v>
      </c>
      <c r="R4985" s="39" t="s">
        <v>54</v>
      </c>
      <c r="S4985" s="68"/>
    </row>
    <row r="4986" spans="1:19" s="70" customFormat="1" ht="12.75" hidden="1" customHeight="1" x14ac:dyDescent="0.2">
      <c r="A4986" s="38" t="s">
        <v>1369</v>
      </c>
      <c r="B4986" s="42" t="s">
        <v>1370</v>
      </c>
      <c r="C4986" s="42" t="s">
        <v>1371</v>
      </c>
      <c r="D4986" s="38">
        <v>814805</v>
      </c>
      <c r="E4986" s="38"/>
      <c r="F4986" s="42" t="s">
        <v>111</v>
      </c>
      <c r="G4986" s="38">
        <v>8268005479</v>
      </c>
      <c r="H4986" s="40">
        <v>2983</v>
      </c>
      <c r="I4986" s="3">
        <v>21250</v>
      </c>
      <c r="J4986" s="3"/>
      <c r="K4986" s="3">
        <v>3825</v>
      </c>
      <c r="L4986" s="3">
        <f t="shared" si="77"/>
        <v>25075</v>
      </c>
      <c r="M4986" s="41">
        <v>44280.729166666664</v>
      </c>
      <c r="N4986" s="39">
        <v>44319890</v>
      </c>
      <c r="O4986" s="42" t="s">
        <v>315</v>
      </c>
      <c r="P4986" s="42" t="s">
        <v>1372</v>
      </c>
      <c r="Q4986" s="60">
        <v>44296</v>
      </c>
      <c r="R4986" s="42" t="s">
        <v>243</v>
      </c>
      <c r="S4986" s="68"/>
    </row>
    <row r="4987" spans="1:19" s="70" customFormat="1" ht="12.75" hidden="1" customHeight="1" x14ac:dyDescent="0.2">
      <c r="A4987" s="38" t="s">
        <v>8053</v>
      </c>
      <c r="B4987" s="39" t="s">
        <v>8054</v>
      </c>
      <c r="C4987" s="39" t="s">
        <v>8055</v>
      </c>
      <c r="D4987" s="38">
        <v>401972</v>
      </c>
      <c r="E4987" s="38"/>
      <c r="F4987" s="39" t="s">
        <v>842</v>
      </c>
      <c r="G4987" s="38">
        <v>8263000049</v>
      </c>
      <c r="H4987" s="40" t="s">
        <v>8056</v>
      </c>
      <c r="I4987" s="2">
        <v>21240</v>
      </c>
      <c r="J4987" s="2">
        <v>0</v>
      </c>
      <c r="K4987" s="2">
        <v>3823.2</v>
      </c>
      <c r="L4987" s="3">
        <f t="shared" si="77"/>
        <v>25063.200000000001</v>
      </c>
      <c r="M4987" s="41">
        <v>44453.729166666664</v>
      </c>
      <c r="N4987" s="39">
        <v>6870263033</v>
      </c>
      <c r="O4987" s="39" t="s">
        <v>52</v>
      </c>
      <c r="P4987" s="40"/>
      <c r="Q4987" s="41"/>
      <c r="R4987" s="39" t="s">
        <v>54</v>
      </c>
      <c r="S4987" s="68"/>
    </row>
    <row r="4988" spans="1:19" s="70" customFormat="1" ht="12.75" hidden="1" customHeight="1" x14ac:dyDescent="0.2">
      <c r="A4988" s="38" t="s">
        <v>19163</v>
      </c>
      <c r="B4988" s="39" t="s">
        <v>19164</v>
      </c>
      <c r="C4988" s="39" t="s">
        <v>19165</v>
      </c>
      <c r="D4988" s="38">
        <v>821012</v>
      </c>
      <c r="E4988" s="38"/>
      <c r="F4988" s="39" t="s">
        <v>3527</v>
      </c>
      <c r="G4988" s="38">
        <v>8263000088</v>
      </c>
      <c r="H4988" s="40" t="s">
        <v>19166</v>
      </c>
      <c r="I4988" s="2">
        <v>21233</v>
      </c>
      <c r="J4988" s="2"/>
      <c r="K4988" s="2">
        <v>3821.94</v>
      </c>
      <c r="L4988" s="3">
        <f t="shared" si="77"/>
        <v>25054.94</v>
      </c>
      <c r="M4988" s="41">
        <v>44834.729166666664</v>
      </c>
      <c r="N4988" s="39">
        <v>1246358718</v>
      </c>
      <c r="O4988" s="39" t="s">
        <v>52</v>
      </c>
      <c r="P4988" s="40" t="s">
        <v>19167</v>
      </c>
      <c r="Q4988" s="41">
        <v>45189</v>
      </c>
      <c r="R4988" s="39" t="s">
        <v>54</v>
      </c>
      <c r="S4988" s="68"/>
    </row>
    <row r="4989" spans="1:19" s="70" customFormat="1" ht="12.75" hidden="1" customHeight="1" x14ac:dyDescent="0.2">
      <c r="A4989" s="38" t="s">
        <v>63</v>
      </c>
      <c r="B4989" s="1"/>
      <c r="C4989" s="1"/>
      <c r="D4989" s="51"/>
      <c r="E4989" s="51"/>
      <c r="F4989" s="125" t="s">
        <v>64</v>
      </c>
      <c r="G4989" s="53"/>
      <c r="H4989" s="54" t="s">
        <v>18317</v>
      </c>
      <c r="I4989" s="35">
        <v>21216.1</v>
      </c>
      <c r="J4989" s="1"/>
      <c r="K4989" s="1"/>
      <c r="L4989" s="3">
        <f t="shared" si="77"/>
        <v>21216.1</v>
      </c>
      <c r="M4989" s="41">
        <v>45008</v>
      </c>
      <c r="N4989" s="56"/>
      <c r="O4989" s="1"/>
      <c r="P4989" s="1"/>
      <c r="Q4989" s="57"/>
      <c r="R4989" s="39" t="s">
        <v>54</v>
      </c>
      <c r="S4989" s="68"/>
    </row>
    <row r="4990" spans="1:19" s="70" customFormat="1" ht="12.75" hidden="1" customHeight="1" x14ac:dyDescent="0.2">
      <c r="A4990" s="38" t="s">
        <v>17947</v>
      </c>
      <c r="B4990" s="42" t="s">
        <v>17948</v>
      </c>
      <c r="C4990" s="42" t="s">
        <v>17949</v>
      </c>
      <c r="D4990" s="38">
        <v>300185</v>
      </c>
      <c r="E4990" s="38"/>
      <c r="F4990" s="42" t="s">
        <v>11096</v>
      </c>
      <c r="G4990" s="38">
        <v>8263000210</v>
      </c>
      <c r="H4990" s="40" t="s">
        <v>17950</v>
      </c>
      <c r="I4990" s="3">
        <v>21195.67</v>
      </c>
      <c r="J4990" s="3"/>
      <c r="K4990" s="3">
        <v>3815.22</v>
      </c>
      <c r="L4990" s="3">
        <f t="shared" si="77"/>
        <v>25010.89</v>
      </c>
      <c r="M4990" s="41">
        <v>44939</v>
      </c>
      <c r="N4990" s="39">
        <v>6870428367</v>
      </c>
      <c r="O4990" s="42" t="s">
        <v>315</v>
      </c>
      <c r="P4990" s="42" t="s">
        <v>17951</v>
      </c>
      <c r="Q4990" s="60">
        <v>45021</v>
      </c>
      <c r="R4990" s="42" t="s">
        <v>243</v>
      </c>
      <c r="S4990" s="68"/>
    </row>
    <row r="4991" spans="1:19" s="70" customFormat="1" ht="12.75" hidden="1" customHeight="1" x14ac:dyDescent="0.2">
      <c r="A4991" s="38" t="s">
        <v>6615</v>
      </c>
      <c r="B4991" s="39" t="s">
        <v>6616</v>
      </c>
      <c r="C4991" s="39" t="s">
        <v>6617</v>
      </c>
      <c r="D4991" s="38">
        <v>401972</v>
      </c>
      <c r="E4991" s="38"/>
      <c r="F4991" s="39" t="s">
        <v>842</v>
      </c>
      <c r="G4991" s="38">
        <v>8263000049</v>
      </c>
      <c r="H4991" s="40" t="s">
        <v>6618</v>
      </c>
      <c r="I4991" s="2">
        <v>21000</v>
      </c>
      <c r="J4991" s="2">
        <v>0</v>
      </c>
      <c r="K4991" s="2">
        <v>3780</v>
      </c>
      <c r="L4991" s="3">
        <f t="shared" si="77"/>
        <v>24780</v>
      </c>
      <c r="M4991" s="41">
        <v>44413.729166666664</v>
      </c>
      <c r="N4991" s="39">
        <v>6870219278</v>
      </c>
      <c r="O4991" s="39" t="s">
        <v>52</v>
      </c>
      <c r="P4991" s="40"/>
      <c r="Q4991" s="41"/>
      <c r="R4991" s="39" t="s">
        <v>54</v>
      </c>
      <c r="S4991" s="68"/>
    </row>
    <row r="4992" spans="1:19" s="70" customFormat="1" ht="12.75" hidden="1" customHeight="1" x14ac:dyDescent="0.2">
      <c r="A4992" s="38" t="s">
        <v>3350</v>
      </c>
      <c r="B4992" s="39" t="s">
        <v>3351</v>
      </c>
      <c r="C4992" s="39" t="s">
        <v>3352</v>
      </c>
      <c r="D4992" s="38">
        <v>814805</v>
      </c>
      <c r="E4992" s="38"/>
      <c r="F4992" s="39" t="s">
        <v>111</v>
      </c>
      <c r="G4992" s="38">
        <v>8268006403</v>
      </c>
      <c r="H4992" s="40">
        <v>3337</v>
      </c>
      <c r="I4992" s="2">
        <v>20980.084745762713</v>
      </c>
      <c r="J4992" s="2"/>
      <c r="K4992" s="2">
        <v>3776.4152542372881</v>
      </c>
      <c r="L4992" s="3">
        <f t="shared" si="77"/>
        <v>24756.5</v>
      </c>
      <c r="M4992" s="41">
        <v>44370.729166666664</v>
      </c>
      <c r="N4992" s="39">
        <v>43953417</v>
      </c>
      <c r="O4992" s="39" t="s">
        <v>3282</v>
      </c>
      <c r="P4992" s="40" t="s">
        <v>2785</v>
      </c>
      <c r="Q4992" s="41">
        <v>44386</v>
      </c>
      <c r="R4992" s="42" t="s">
        <v>2417</v>
      </c>
      <c r="S4992" s="68"/>
    </row>
    <row r="4993" spans="1:19" s="70" customFormat="1" ht="12.75" hidden="1" customHeight="1" x14ac:dyDescent="0.2">
      <c r="A4993" s="38" t="s">
        <v>20588</v>
      </c>
      <c r="B4993" s="39" t="s">
        <v>20589</v>
      </c>
      <c r="C4993" s="39" t="s">
        <v>20590</v>
      </c>
      <c r="D4993" s="38">
        <v>408038</v>
      </c>
      <c r="E4993" s="38"/>
      <c r="F4993" s="39" t="s">
        <v>6647</v>
      </c>
      <c r="G4993" s="38">
        <v>8266019495</v>
      </c>
      <c r="H4993" s="40" t="s">
        <v>20591</v>
      </c>
      <c r="I4993" s="2">
        <v>20773.728813559323</v>
      </c>
      <c r="J4993" s="2"/>
      <c r="K4993" s="2">
        <v>3739.2711864406779</v>
      </c>
      <c r="L4993" s="3">
        <f t="shared" si="77"/>
        <v>24513</v>
      </c>
      <c r="M4993" s="41">
        <v>45157.729166666664</v>
      </c>
      <c r="N4993" s="39">
        <v>1246535248</v>
      </c>
      <c r="O4993" s="39" t="s">
        <v>18453</v>
      </c>
      <c r="P4993" s="40" t="s">
        <v>20592</v>
      </c>
      <c r="Q4993" s="41">
        <v>45220</v>
      </c>
      <c r="R4993" s="62" t="s">
        <v>21</v>
      </c>
      <c r="S4993" s="68"/>
    </row>
    <row r="4994" spans="1:19" s="70" customFormat="1" ht="12.75" hidden="1" customHeight="1" x14ac:dyDescent="0.2">
      <c r="A4994" s="38" t="s">
        <v>21193</v>
      </c>
      <c r="B4994" s="39" t="s">
        <v>21194</v>
      </c>
      <c r="C4994" s="39" t="s">
        <v>21195</v>
      </c>
      <c r="D4994" s="38">
        <v>508912</v>
      </c>
      <c r="E4994" s="38"/>
      <c r="F4994" s="39" t="s">
        <v>21196</v>
      </c>
      <c r="G4994" s="38">
        <v>8266020199</v>
      </c>
      <c r="H4994" s="40" t="s">
        <v>21197</v>
      </c>
      <c r="I4994" s="2">
        <v>20700</v>
      </c>
      <c r="J4994" s="2"/>
      <c r="K4994" s="2">
        <v>3726</v>
      </c>
      <c r="L4994" s="3">
        <f t="shared" si="77"/>
        <v>24426</v>
      </c>
      <c r="M4994" s="41">
        <v>45245.729166666664</v>
      </c>
      <c r="N4994" s="39">
        <v>1246608788</v>
      </c>
      <c r="O4994" s="39" t="s">
        <v>18453</v>
      </c>
      <c r="P4994" s="40">
        <v>401045446202</v>
      </c>
      <c r="Q4994" s="41">
        <v>45297</v>
      </c>
      <c r="R4994" s="62" t="s">
        <v>21</v>
      </c>
      <c r="S4994" s="68"/>
    </row>
    <row r="4995" spans="1:19" s="70" customFormat="1" ht="12.75" hidden="1" customHeight="1" x14ac:dyDescent="0.2">
      <c r="A4995" s="38">
        <v>166</v>
      </c>
      <c r="B4995" s="39" t="s">
        <v>20118</v>
      </c>
      <c r="C4995" s="39" t="s">
        <v>20119</v>
      </c>
      <c r="D4995" s="38">
        <v>921813</v>
      </c>
      <c r="E4995" s="38" t="s">
        <v>23092</v>
      </c>
      <c r="F4995" s="129" t="s">
        <v>1977</v>
      </c>
      <c r="G4995" s="38">
        <v>8268012547</v>
      </c>
      <c r="H4995" s="40" t="s">
        <v>20120</v>
      </c>
      <c r="I4995" s="2">
        <v>20603.389830508477</v>
      </c>
      <c r="J4995" s="2"/>
      <c r="K4995" s="2">
        <v>3708.6101694915255</v>
      </c>
      <c r="L4995" s="3">
        <f t="shared" si="77"/>
        <v>24312.000000000004</v>
      </c>
      <c r="M4995" s="41">
        <v>45131.729166666664</v>
      </c>
      <c r="N4995" s="39">
        <v>160561344</v>
      </c>
      <c r="O4995" s="39" t="s">
        <v>8899</v>
      </c>
      <c r="P4995" s="40" t="s">
        <v>19769</v>
      </c>
      <c r="Q4995" s="41"/>
      <c r="R4995" s="42" t="s">
        <v>8901</v>
      </c>
      <c r="S4995" s="68"/>
    </row>
    <row r="4996" spans="1:19" s="70" customFormat="1" ht="12.75" hidden="1" customHeight="1" x14ac:dyDescent="0.2">
      <c r="A4996" s="38" t="s">
        <v>14301</v>
      </c>
      <c r="B4996" s="39" t="s">
        <v>14302</v>
      </c>
      <c r="C4996" s="39" t="s">
        <v>14303</v>
      </c>
      <c r="D4996" s="38">
        <v>508797</v>
      </c>
      <c r="E4996" s="38"/>
      <c r="F4996" s="39" t="s">
        <v>166</v>
      </c>
      <c r="G4996" s="38">
        <v>8266013839</v>
      </c>
      <c r="H4996" s="40" t="s">
        <v>14304</v>
      </c>
      <c r="I4996" s="2">
        <v>20500</v>
      </c>
      <c r="J4996" s="2"/>
      <c r="K4996" s="2">
        <v>2460</v>
      </c>
      <c r="L4996" s="3">
        <f t="shared" si="77"/>
        <v>22960</v>
      </c>
      <c r="M4996" s="41">
        <v>44746.729166666664</v>
      </c>
      <c r="N4996" s="39">
        <v>6870120796</v>
      </c>
      <c r="O4996" s="39" t="s">
        <v>3282</v>
      </c>
      <c r="P4996" s="40" t="s">
        <v>14305</v>
      </c>
      <c r="Q4996" s="41">
        <v>44777</v>
      </c>
      <c r="R4996" s="42" t="s">
        <v>2417</v>
      </c>
      <c r="S4996" s="68"/>
    </row>
    <row r="4997" spans="1:19" s="70" customFormat="1" ht="12.75" hidden="1" customHeight="1" x14ac:dyDescent="0.2">
      <c r="A4997" s="38" t="s">
        <v>15692</v>
      </c>
      <c r="B4997" s="39" t="s">
        <v>15693</v>
      </c>
      <c r="C4997" s="39" t="s">
        <v>15694</v>
      </c>
      <c r="D4997" s="38">
        <v>508797</v>
      </c>
      <c r="E4997" s="38"/>
      <c r="F4997" s="39" t="s">
        <v>166</v>
      </c>
      <c r="G4997" s="38">
        <v>8266013198</v>
      </c>
      <c r="H4997" s="40" t="s">
        <v>15695</v>
      </c>
      <c r="I4997" s="2">
        <v>20500</v>
      </c>
      <c r="J4997" s="2"/>
      <c r="K4997" s="2">
        <v>3690</v>
      </c>
      <c r="L4997" s="3">
        <f t="shared" si="77"/>
        <v>24190</v>
      </c>
      <c r="M4997" s="41">
        <v>44827.729166666664</v>
      </c>
      <c r="N4997" s="39">
        <v>6870225112</v>
      </c>
      <c r="O4997" s="39" t="s">
        <v>3282</v>
      </c>
      <c r="P4997" s="40" t="s">
        <v>15696</v>
      </c>
      <c r="Q4997" s="41">
        <v>44863</v>
      </c>
      <c r="R4997" s="42" t="s">
        <v>2417</v>
      </c>
      <c r="S4997" s="68"/>
    </row>
    <row r="4998" spans="1:19" s="70" customFormat="1" ht="12.75" hidden="1" customHeight="1" x14ac:dyDescent="0.25">
      <c r="A4998" s="38" t="s">
        <v>1984</v>
      </c>
      <c r="B4998" s="42"/>
      <c r="C4998" s="42"/>
      <c r="D4998" s="38"/>
      <c r="E4998" s="38"/>
      <c r="F4998" s="139" t="s">
        <v>310</v>
      </c>
      <c r="G4998" s="38"/>
      <c r="H4998" s="40" t="s">
        <v>16736</v>
      </c>
      <c r="I4998" s="3">
        <v>20428.89</v>
      </c>
      <c r="J4998" s="3"/>
      <c r="K4998" s="3"/>
      <c r="L4998" s="3">
        <f t="shared" ref="L4998:L5061" si="78">SUM(I4998:K4998)</f>
        <v>20428.89</v>
      </c>
      <c r="M4998" s="41">
        <v>44924</v>
      </c>
      <c r="N4998" s="39"/>
      <c r="O4998" s="42"/>
      <c r="P4998" s="42"/>
      <c r="Q4998" s="60"/>
      <c r="R4998" s="42" t="s">
        <v>243</v>
      </c>
      <c r="S4998" s="68"/>
    </row>
    <row r="4999" spans="1:19" s="70" customFormat="1" ht="12.75" hidden="1" customHeight="1" x14ac:dyDescent="0.2">
      <c r="A4999" s="38" t="s">
        <v>2271</v>
      </c>
      <c r="B4999" s="39" t="s">
        <v>2272</v>
      </c>
      <c r="C4999" s="39" t="s">
        <v>2273</v>
      </c>
      <c r="D4999" s="38">
        <v>501768</v>
      </c>
      <c r="E4999" s="38"/>
      <c r="F4999" s="39" t="s">
        <v>2274</v>
      </c>
      <c r="G4999" s="38">
        <v>8266010860</v>
      </c>
      <c r="H4999" s="40" t="s">
        <v>2275</v>
      </c>
      <c r="I4999" s="2">
        <v>20400</v>
      </c>
      <c r="J4999" s="2"/>
      <c r="K4999" s="2">
        <v>3672</v>
      </c>
      <c r="L4999" s="3">
        <f t="shared" si="78"/>
        <v>24072</v>
      </c>
      <c r="M4999" s="41">
        <v>44263.729166666664</v>
      </c>
      <c r="N4999" s="39">
        <v>6870071599</v>
      </c>
      <c r="O4999" s="39" t="s">
        <v>52</v>
      </c>
      <c r="P4999" s="40" t="s">
        <v>2276</v>
      </c>
      <c r="Q4999" s="41">
        <v>44348</v>
      </c>
      <c r="R4999" s="39" t="s">
        <v>54</v>
      </c>
      <c r="S4999" s="68"/>
    </row>
    <row r="5000" spans="1:19" s="70" customFormat="1" ht="12.75" hidden="1" customHeight="1" x14ac:dyDescent="0.2">
      <c r="A5000" s="38" t="s">
        <v>6150</v>
      </c>
      <c r="B5000" s="42" t="s">
        <v>6151</v>
      </c>
      <c r="C5000" s="42" t="s">
        <v>6152</v>
      </c>
      <c r="D5000" s="38">
        <v>814805</v>
      </c>
      <c r="E5000" s="38"/>
      <c r="F5000" s="42" t="s">
        <v>111</v>
      </c>
      <c r="G5000" s="38">
        <v>8268006828</v>
      </c>
      <c r="H5000" s="40">
        <v>3627</v>
      </c>
      <c r="I5000" s="3">
        <v>20400</v>
      </c>
      <c r="J5000" s="3"/>
      <c r="K5000" s="3">
        <v>3672</v>
      </c>
      <c r="L5000" s="3">
        <f t="shared" si="78"/>
        <v>24072</v>
      </c>
      <c r="M5000" s="41">
        <v>44445.729166666664</v>
      </c>
      <c r="N5000" s="39">
        <v>44069653</v>
      </c>
      <c r="O5000" s="42" t="s">
        <v>315</v>
      </c>
      <c r="P5000" s="42" t="s">
        <v>6153</v>
      </c>
      <c r="Q5000" s="60">
        <v>44457</v>
      </c>
      <c r="R5000" s="42" t="s">
        <v>243</v>
      </c>
      <c r="S5000" s="68"/>
    </row>
    <row r="5001" spans="1:19" s="70" customFormat="1" ht="12.75" hidden="1" customHeight="1" x14ac:dyDescent="0.2">
      <c r="A5001" s="38" t="s">
        <v>19422</v>
      </c>
      <c r="B5001" s="39" t="s">
        <v>19423</v>
      </c>
      <c r="C5001" s="39" t="s">
        <v>19424</v>
      </c>
      <c r="D5001" s="38">
        <v>822068</v>
      </c>
      <c r="E5001" s="38"/>
      <c r="F5001" s="39" t="s">
        <v>19235</v>
      </c>
      <c r="G5001" s="38">
        <v>8268011892</v>
      </c>
      <c r="H5001" s="40" t="s">
        <v>19425</v>
      </c>
      <c r="I5001" s="2">
        <v>20400</v>
      </c>
      <c r="J5001" s="2"/>
      <c r="K5001" s="2">
        <v>3672</v>
      </c>
      <c r="L5001" s="3">
        <f t="shared" si="78"/>
        <v>24072</v>
      </c>
      <c r="M5001" s="41">
        <v>45063.729166666664</v>
      </c>
      <c r="N5001" s="39">
        <v>160419213</v>
      </c>
      <c r="O5001" s="39" t="s">
        <v>3282</v>
      </c>
      <c r="P5001" s="40" t="s">
        <v>19426</v>
      </c>
      <c r="Q5001" s="41">
        <v>45091</v>
      </c>
      <c r="R5001" s="42" t="s">
        <v>2417</v>
      </c>
      <c r="S5001" s="68"/>
    </row>
    <row r="5002" spans="1:19" s="70" customFormat="1" ht="12.75" hidden="1" customHeight="1" x14ac:dyDescent="0.2">
      <c r="A5002" s="38">
        <v>40</v>
      </c>
      <c r="B5002" s="39" t="s">
        <v>18999</v>
      </c>
      <c r="C5002" s="39" t="s">
        <v>19000</v>
      </c>
      <c r="D5002" s="38">
        <v>703046</v>
      </c>
      <c r="E5002" s="38"/>
      <c r="F5002" s="42" t="s">
        <v>678</v>
      </c>
      <c r="G5002" s="38">
        <v>8266017169</v>
      </c>
      <c r="H5002" s="40" t="s">
        <v>19001</v>
      </c>
      <c r="I5002" s="2">
        <v>20116</v>
      </c>
      <c r="J5002" s="2"/>
      <c r="K5002" s="2">
        <v>0</v>
      </c>
      <c r="L5002" s="3">
        <f t="shared" si="78"/>
        <v>20116</v>
      </c>
      <c r="M5002" s="41">
        <v>45023.729166666664</v>
      </c>
      <c r="N5002" s="39">
        <v>1218720236</v>
      </c>
      <c r="O5002" s="39" t="s">
        <v>8899</v>
      </c>
      <c r="P5002" s="40" t="s">
        <v>19002</v>
      </c>
      <c r="Q5002" s="41">
        <v>45100</v>
      </c>
      <c r="R5002" s="42" t="s">
        <v>8901</v>
      </c>
      <c r="S5002" s="68"/>
    </row>
    <row r="5003" spans="1:19" s="70" customFormat="1" ht="12.75" hidden="1" customHeight="1" x14ac:dyDescent="0.2">
      <c r="A5003" s="38" t="s">
        <v>63</v>
      </c>
      <c r="B5003" s="1"/>
      <c r="C5003" s="1"/>
      <c r="D5003" s="51"/>
      <c r="E5003" s="51"/>
      <c r="F5003" s="125" t="s">
        <v>64</v>
      </c>
      <c r="G5003" s="53"/>
      <c r="H5003" s="54" t="s">
        <v>19247</v>
      </c>
      <c r="I5003" s="35">
        <v>20045.5</v>
      </c>
      <c r="J5003" s="1"/>
      <c r="K5003" s="1"/>
      <c r="L5003" s="3">
        <f t="shared" si="78"/>
        <v>20045.5</v>
      </c>
      <c r="M5003" s="41">
        <v>45071</v>
      </c>
      <c r="N5003" s="56"/>
      <c r="O5003" s="1"/>
      <c r="P5003" s="1"/>
      <c r="Q5003" s="57"/>
      <c r="R5003" s="39" t="s">
        <v>54</v>
      </c>
      <c r="S5003" s="68"/>
    </row>
    <row r="5004" spans="1:19" s="70" customFormat="1" ht="12.75" hidden="1" customHeight="1" x14ac:dyDescent="0.2">
      <c r="A5004" s="38" t="s">
        <v>2256</v>
      </c>
      <c r="B5004" s="39" t="s">
        <v>2257</v>
      </c>
      <c r="C5004" s="39" t="s">
        <v>2258</v>
      </c>
      <c r="D5004" s="38">
        <v>106653</v>
      </c>
      <c r="E5004" s="38"/>
      <c r="F5004" s="39" t="s">
        <v>398</v>
      </c>
      <c r="G5004" s="38">
        <v>8263000050</v>
      </c>
      <c r="H5004" s="40" t="s">
        <v>2259</v>
      </c>
      <c r="I5004" s="2">
        <v>20000</v>
      </c>
      <c r="J5004" s="3">
        <v>17.703349282296653</v>
      </c>
      <c r="K5004" s="2">
        <v>3600</v>
      </c>
      <c r="L5004" s="3">
        <f t="shared" si="78"/>
        <v>23617.703349282296</v>
      </c>
      <c r="M5004" s="41">
        <v>44277.729166666664</v>
      </c>
      <c r="N5004" s="39">
        <v>6870071419</v>
      </c>
      <c r="O5004" s="39" t="s">
        <v>52</v>
      </c>
      <c r="P5004" s="40"/>
      <c r="Q5004" s="41"/>
      <c r="R5004" s="39" t="s">
        <v>54</v>
      </c>
      <c r="S5004" s="68"/>
    </row>
    <row r="5005" spans="1:19" s="70" customFormat="1" ht="12.75" hidden="1" customHeight="1" x14ac:dyDescent="0.2">
      <c r="A5005" s="38" t="s">
        <v>6934</v>
      </c>
      <c r="B5005" s="39" t="s">
        <v>6935</v>
      </c>
      <c r="C5005" s="39" t="s">
        <v>6936</v>
      </c>
      <c r="D5005" s="38">
        <v>106653</v>
      </c>
      <c r="E5005" s="38"/>
      <c r="F5005" s="39" t="s">
        <v>398</v>
      </c>
      <c r="G5005" s="38">
        <v>8263000050</v>
      </c>
      <c r="H5005" s="40" t="s">
        <v>6937</v>
      </c>
      <c r="I5005" s="2">
        <v>20000</v>
      </c>
      <c r="J5005" s="3">
        <v>0</v>
      </c>
      <c r="K5005" s="2">
        <v>3600</v>
      </c>
      <c r="L5005" s="3">
        <f t="shared" si="78"/>
        <v>23600</v>
      </c>
      <c r="M5005" s="41">
        <v>44408.729166666664</v>
      </c>
      <c r="N5005" s="39">
        <v>6870229814</v>
      </c>
      <c r="O5005" s="39" t="s">
        <v>52</v>
      </c>
      <c r="P5005" s="40"/>
      <c r="Q5005" s="41"/>
      <c r="R5005" s="39" t="s">
        <v>54</v>
      </c>
      <c r="S5005" s="68"/>
    </row>
    <row r="5006" spans="1:19" s="70" customFormat="1" ht="12.75" hidden="1" customHeight="1" x14ac:dyDescent="0.2">
      <c r="A5006" s="38">
        <v>367</v>
      </c>
      <c r="B5006" s="39" t="s">
        <v>18356</v>
      </c>
      <c r="C5006" s="39" t="s">
        <v>18357</v>
      </c>
      <c r="D5006" s="38">
        <v>502357</v>
      </c>
      <c r="E5006" s="38"/>
      <c r="F5006" s="90" t="s">
        <v>4068</v>
      </c>
      <c r="G5006" s="38">
        <v>8266016980</v>
      </c>
      <c r="H5006" s="40" t="s">
        <v>18358</v>
      </c>
      <c r="I5006" s="2">
        <v>20000</v>
      </c>
      <c r="J5006" s="2"/>
      <c r="K5006" s="2">
        <v>3600</v>
      </c>
      <c r="L5006" s="3">
        <f t="shared" si="78"/>
        <v>23600</v>
      </c>
      <c r="M5006" s="41">
        <v>44935.729166666664</v>
      </c>
      <c r="N5006" s="39">
        <v>6870434352</v>
      </c>
      <c r="O5006" s="39" t="s">
        <v>8899</v>
      </c>
      <c r="P5006" s="40" t="s">
        <v>18359</v>
      </c>
      <c r="Q5006" s="41">
        <v>45016</v>
      </c>
      <c r="R5006" s="42" t="s">
        <v>8901</v>
      </c>
      <c r="S5006" s="68"/>
    </row>
    <row r="5007" spans="1:19" s="70" customFormat="1" ht="12.75" hidden="1" customHeight="1" x14ac:dyDescent="0.2">
      <c r="A5007" s="38" t="s">
        <v>6167</v>
      </c>
      <c r="B5007" s="1"/>
      <c r="C5007" s="1"/>
      <c r="D5007" s="51"/>
      <c r="E5007" s="51"/>
      <c r="F5007" s="39" t="s">
        <v>6168</v>
      </c>
      <c r="G5007" s="53"/>
      <c r="H5007" s="54" t="s">
        <v>20011</v>
      </c>
      <c r="I5007" s="35">
        <v>20000</v>
      </c>
      <c r="J5007" s="1"/>
      <c r="K5007" s="1"/>
      <c r="L5007" s="3">
        <f t="shared" si="78"/>
        <v>20000</v>
      </c>
      <c r="M5007" s="63"/>
      <c r="N5007" s="56"/>
      <c r="O5007" s="1"/>
      <c r="P5007" s="1"/>
      <c r="Q5007" s="57"/>
      <c r="R5007" s="42" t="s">
        <v>2417</v>
      </c>
      <c r="S5007" s="68"/>
    </row>
    <row r="5008" spans="1:19" s="70" customFormat="1" ht="12.75" hidden="1" customHeight="1" x14ac:dyDescent="0.2">
      <c r="A5008" s="38" t="s">
        <v>12573</v>
      </c>
      <c r="B5008" s="39" t="s">
        <v>12574</v>
      </c>
      <c r="C5008" s="39" t="s">
        <v>12575</v>
      </c>
      <c r="D5008" s="38">
        <v>508797</v>
      </c>
      <c r="E5008" s="38"/>
      <c r="F5008" s="39" t="s">
        <v>166</v>
      </c>
      <c r="G5008" s="38">
        <v>8266013823</v>
      </c>
      <c r="H5008" s="40" t="s">
        <v>12576</v>
      </c>
      <c r="I5008" s="2">
        <v>19999.999999999996</v>
      </c>
      <c r="J5008" s="2"/>
      <c r="K5008" s="2">
        <v>2399.9999999999995</v>
      </c>
      <c r="L5008" s="3">
        <f t="shared" si="78"/>
        <v>22399.999999999996</v>
      </c>
      <c r="M5008" s="41">
        <v>44649.729166666664</v>
      </c>
      <c r="N5008" s="39">
        <v>6870013094</v>
      </c>
      <c r="O5008" s="39" t="s">
        <v>3282</v>
      </c>
      <c r="P5008" s="40" t="s">
        <v>12577</v>
      </c>
      <c r="Q5008" s="41">
        <v>44684</v>
      </c>
      <c r="R5008" s="42" t="s">
        <v>2417</v>
      </c>
      <c r="S5008" s="68"/>
    </row>
    <row r="5009" spans="1:19" s="70" customFormat="1" ht="12.75" hidden="1" customHeight="1" x14ac:dyDescent="0.2">
      <c r="A5009" s="38" t="s">
        <v>17225</v>
      </c>
      <c r="B5009" s="39" t="s">
        <v>17226</v>
      </c>
      <c r="C5009" s="39" t="s">
        <v>17227</v>
      </c>
      <c r="D5009" s="38">
        <v>703046</v>
      </c>
      <c r="E5009" s="38"/>
      <c r="F5009" s="42" t="s">
        <v>678</v>
      </c>
      <c r="G5009" s="38">
        <v>8266016686</v>
      </c>
      <c r="H5009" s="40" t="s">
        <v>17228</v>
      </c>
      <c r="I5009" s="2">
        <v>19842</v>
      </c>
      <c r="J5009" s="2"/>
      <c r="K5009" s="2">
        <v>0</v>
      </c>
      <c r="L5009" s="3">
        <f t="shared" si="78"/>
        <v>19842</v>
      </c>
      <c r="M5009" s="41">
        <v>44910.729166666664</v>
      </c>
      <c r="N5009" s="39">
        <v>3445029114</v>
      </c>
      <c r="O5009" s="39" t="s">
        <v>3282</v>
      </c>
      <c r="P5009" s="40" t="s">
        <v>17229</v>
      </c>
      <c r="Q5009" s="41">
        <v>44960</v>
      </c>
      <c r="R5009" s="42" t="s">
        <v>2417</v>
      </c>
      <c r="S5009" s="68"/>
    </row>
    <row r="5010" spans="1:19" s="70" customFormat="1" ht="12.75" hidden="1" customHeight="1" x14ac:dyDescent="0.25">
      <c r="A5010" s="38">
        <v>453</v>
      </c>
      <c r="B5010" s="39"/>
      <c r="C5010" s="39"/>
      <c r="D5010" s="38"/>
      <c r="E5010" s="38"/>
      <c r="F5010" s="139" t="s">
        <v>310</v>
      </c>
      <c r="G5010" s="53"/>
      <c r="H5010" s="54" t="s">
        <v>19616</v>
      </c>
      <c r="I5010" s="35">
        <v>19837.13</v>
      </c>
      <c r="J5010" s="1"/>
      <c r="K5010" s="1"/>
      <c r="L5010" s="3">
        <f t="shared" si="78"/>
        <v>19837.13</v>
      </c>
      <c r="M5010" s="63"/>
      <c r="N5010" s="56"/>
      <c r="O5010" s="1"/>
      <c r="P5010" s="1"/>
      <c r="Q5010" s="57"/>
      <c r="R5010" s="42" t="s">
        <v>8901</v>
      </c>
      <c r="S5010" s="68"/>
    </row>
    <row r="5011" spans="1:19" s="70" customFormat="1" ht="12.75" hidden="1" customHeight="1" x14ac:dyDescent="0.2">
      <c r="A5011" s="38" t="s">
        <v>8025</v>
      </c>
      <c r="B5011" s="39" t="s">
        <v>8026</v>
      </c>
      <c r="C5011" s="39" t="s">
        <v>8027</v>
      </c>
      <c r="D5011" s="38">
        <v>401972</v>
      </c>
      <c r="E5011" s="38"/>
      <c r="F5011" s="39" t="s">
        <v>842</v>
      </c>
      <c r="G5011" s="38">
        <v>8263000049</v>
      </c>
      <c r="H5011" s="40" t="s">
        <v>8028</v>
      </c>
      <c r="I5011" s="2">
        <v>19800</v>
      </c>
      <c r="J5011" s="2">
        <v>0</v>
      </c>
      <c r="K5011" s="2">
        <v>3564</v>
      </c>
      <c r="L5011" s="3">
        <f t="shared" si="78"/>
        <v>23364</v>
      </c>
      <c r="M5011" s="41">
        <v>44469.729166666664</v>
      </c>
      <c r="N5011" s="39">
        <v>6870262710</v>
      </c>
      <c r="O5011" s="39" t="s">
        <v>52</v>
      </c>
      <c r="P5011" s="40"/>
      <c r="Q5011" s="41"/>
      <c r="R5011" s="39" t="s">
        <v>54</v>
      </c>
      <c r="S5011" s="68"/>
    </row>
    <row r="5012" spans="1:19" s="70" customFormat="1" ht="12.75" hidden="1" customHeight="1" x14ac:dyDescent="0.2">
      <c r="A5012" s="38" t="s">
        <v>6167</v>
      </c>
      <c r="B5012" s="1"/>
      <c r="C5012" s="1"/>
      <c r="D5012" s="51"/>
      <c r="E5012" s="51"/>
      <c r="F5012" s="39" t="s">
        <v>6168</v>
      </c>
      <c r="G5012" s="53"/>
      <c r="H5012" s="54" t="s">
        <v>11361</v>
      </c>
      <c r="I5012" s="35">
        <v>19800</v>
      </c>
      <c r="J5012" s="1"/>
      <c r="K5012" s="1"/>
      <c r="L5012" s="3">
        <f t="shared" si="78"/>
        <v>19800</v>
      </c>
      <c r="M5012" s="63"/>
      <c r="N5012" s="56"/>
      <c r="O5012" s="1"/>
      <c r="P5012" s="1"/>
      <c r="Q5012" s="57"/>
      <c r="R5012" s="42" t="s">
        <v>2417</v>
      </c>
      <c r="S5012" s="68"/>
    </row>
    <row r="5013" spans="1:19" s="70" customFormat="1" ht="12.75" hidden="1" customHeight="1" x14ac:dyDescent="0.2">
      <c r="A5013" s="38" t="s">
        <v>20194</v>
      </c>
      <c r="B5013" s="39" t="s">
        <v>20195</v>
      </c>
      <c r="C5013" s="39" t="s">
        <v>20196</v>
      </c>
      <c r="D5013" s="38">
        <v>502424</v>
      </c>
      <c r="E5013" s="38"/>
      <c r="F5013" s="39" t="s">
        <v>20197</v>
      </c>
      <c r="G5013" s="38">
        <v>8266019055</v>
      </c>
      <c r="H5013" s="40" t="s">
        <v>20198</v>
      </c>
      <c r="I5013" s="2">
        <v>19720.338983050849</v>
      </c>
      <c r="J5013" s="2"/>
      <c r="K5013" s="2">
        <v>3549.6610169491528</v>
      </c>
      <c r="L5013" s="3">
        <f t="shared" si="78"/>
        <v>23270.000000000004</v>
      </c>
      <c r="M5013" s="41">
        <v>45100.729166666664</v>
      </c>
      <c r="N5013" s="39">
        <v>1246468716</v>
      </c>
      <c r="O5013" s="39" t="s">
        <v>3282</v>
      </c>
      <c r="P5013" s="40" t="s">
        <v>20199</v>
      </c>
      <c r="Q5013" s="41">
        <v>45151</v>
      </c>
      <c r="R5013" s="42" t="s">
        <v>2417</v>
      </c>
      <c r="S5013" s="68"/>
    </row>
    <row r="5014" spans="1:19" s="70" customFormat="1" ht="12.75" hidden="1" customHeight="1" x14ac:dyDescent="0.2">
      <c r="A5014" s="38" t="s">
        <v>6167</v>
      </c>
      <c r="B5014" s="1"/>
      <c r="C5014" s="1"/>
      <c r="D5014" s="51"/>
      <c r="E5014" s="51"/>
      <c r="F5014" s="39" t="s">
        <v>6168</v>
      </c>
      <c r="G5014" s="53"/>
      <c r="H5014" s="54" t="s">
        <v>8441</v>
      </c>
      <c r="I5014" s="35">
        <v>19622</v>
      </c>
      <c r="J5014" s="1"/>
      <c r="K5014" s="1"/>
      <c r="L5014" s="3">
        <f t="shared" si="78"/>
        <v>19622</v>
      </c>
      <c r="M5014" s="63"/>
      <c r="N5014" s="56"/>
      <c r="O5014" s="1"/>
      <c r="P5014" s="1"/>
      <c r="Q5014" s="57"/>
      <c r="R5014" s="42" t="s">
        <v>2417</v>
      </c>
      <c r="S5014" s="68"/>
    </row>
    <row r="5015" spans="1:19" s="70" customFormat="1" ht="12.75" hidden="1" customHeight="1" x14ac:dyDescent="0.2">
      <c r="A5015" s="38" t="s">
        <v>3877</v>
      </c>
      <c r="B5015" s="39" t="s">
        <v>3878</v>
      </c>
      <c r="C5015" s="39" t="s">
        <v>3879</v>
      </c>
      <c r="D5015" s="38">
        <v>934550</v>
      </c>
      <c r="E5015" s="38" t="s">
        <v>23092</v>
      </c>
      <c r="F5015" s="129" t="s">
        <v>2336</v>
      </c>
      <c r="G5015" s="38">
        <v>8268006371</v>
      </c>
      <c r="H5015" s="40" t="s">
        <v>3880</v>
      </c>
      <c r="I5015" s="2">
        <v>19567.796610169491</v>
      </c>
      <c r="J5015" s="2"/>
      <c r="K5015" s="2">
        <v>3522.2033898305081</v>
      </c>
      <c r="L5015" s="3">
        <f t="shared" si="78"/>
        <v>23090</v>
      </c>
      <c r="M5015" s="41">
        <v>44381.729166666664</v>
      </c>
      <c r="N5015" s="39">
        <v>43970719</v>
      </c>
      <c r="O5015" s="39" t="s">
        <v>52</v>
      </c>
      <c r="P5015" s="40"/>
      <c r="Q5015" s="41"/>
      <c r="R5015" s="39" t="s">
        <v>54</v>
      </c>
      <c r="S5015" s="68"/>
    </row>
    <row r="5016" spans="1:19" s="70" customFormat="1" ht="12.75" hidden="1" customHeight="1" x14ac:dyDescent="0.2">
      <c r="A5016" s="38" t="s">
        <v>6752</v>
      </c>
      <c r="B5016" s="42" t="s">
        <v>6753</v>
      </c>
      <c r="C5016" s="42" t="s">
        <v>6754</v>
      </c>
      <c r="D5016" s="38">
        <v>814805</v>
      </c>
      <c r="E5016" s="38"/>
      <c r="F5016" s="42" t="s">
        <v>111</v>
      </c>
      <c r="G5016" s="38">
        <v>8268006828</v>
      </c>
      <c r="H5016" s="40">
        <v>3646</v>
      </c>
      <c r="I5016" s="3">
        <v>19550</v>
      </c>
      <c r="J5016" s="3"/>
      <c r="K5016" s="3">
        <v>3519</v>
      </c>
      <c r="L5016" s="3">
        <f t="shared" si="78"/>
        <v>23069</v>
      </c>
      <c r="M5016" s="41">
        <v>44465.729166666664</v>
      </c>
      <c r="N5016" s="39">
        <v>44105354</v>
      </c>
      <c r="O5016" s="42" t="s">
        <v>315</v>
      </c>
      <c r="P5016" s="42" t="s">
        <v>6755</v>
      </c>
      <c r="Q5016" s="60">
        <v>44478</v>
      </c>
      <c r="R5016" s="42" t="s">
        <v>243</v>
      </c>
      <c r="S5016" s="68"/>
    </row>
    <row r="5017" spans="1:19" s="70" customFormat="1" ht="12.75" hidden="1" customHeight="1" x14ac:dyDescent="0.2">
      <c r="A5017" s="38" t="s">
        <v>16945</v>
      </c>
      <c r="B5017" s="39" t="s">
        <v>16946</v>
      </c>
      <c r="C5017" s="39" t="s">
        <v>16947</v>
      </c>
      <c r="D5017" s="38">
        <v>921813</v>
      </c>
      <c r="E5017" s="38" t="s">
        <v>23092</v>
      </c>
      <c r="F5017" s="129" t="s">
        <v>1977</v>
      </c>
      <c r="G5017" s="38">
        <v>8268010823</v>
      </c>
      <c r="H5017" s="40" t="s">
        <v>16948</v>
      </c>
      <c r="I5017" s="2">
        <v>19548.305084745763</v>
      </c>
      <c r="J5017" s="2"/>
      <c r="K5017" s="2">
        <v>3518.6949152542375</v>
      </c>
      <c r="L5017" s="3">
        <f t="shared" si="78"/>
        <v>23067</v>
      </c>
      <c r="M5017" s="41">
        <v>44865.729166666664</v>
      </c>
      <c r="N5017" s="39">
        <v>44386896</v>
      </c>
      <c r="O5017" s="39" t="s">
        <v>52</v>
      </c>
      <c r="P5017" s="40" t="s">
        <v>16940</v>
      </c>
      <c r="Q5017" s="41">
        <v>44938</v>
      </c>
      <c r="R5017" s="39" t="s">
        <v>54</v>
      </c>
      <c r="S5017" s="68"/>
    </row>
    <row r="5018" spans="1:19" s="70" customFormat="1" ht="12.75" hidden="1" customHeight="1" x14ac:dyDescent="0.25">
      <c r="A5018" s="38" t="s">
        <v>309</v>
      </c>
      <c r="B5018" s="39"/>
      <c r="C5018" s="39"/>
      <c r="D5018" s="38"/>
      <c r="E5018" s="38"/>
      <c r="F5018" s="139" t="s">
        <v>310</v>
      </c>
      <c r="G5018" s="61"/>
      <c r="H5018" s="52" t="s">
        <v>15101</v>
      </c>
      <c r="I5018" s="5">
        <v>19505.18</v>
      </c>
      <c r="J5018" s="2"/>
      <c r="K5018" s="2"/>
      <c r="L5018" s="3">
        <f t="shared" si="78"/>
        <v>19505.18</v>
      </c>
      <c r="M5018" s="41">
        <v>44802</v>
      </c>
      <c r="N5018" s="39"/>
      <c r="O5018" s="39"/>
      <c r="P5018" s="40"/>
      <c r="Q5018" s="41"/>
      <c r="R5018" s="39" t="s">
        <v>54</v>
      </c>
      <c r="S5018" s="68"/>
    </row>
    <row r="5019" spans="1:19" s="70" customFormat="1" ht="12.75" hidden="1" customHeight="1" x14ac:dyDescent="0.2">
      <c r="A5019" s="38" t="s">
        <v>20945</v>
      </c>
      <c r="B5019" s="39" t="s">
        <v>20946</v>
      </c>
      <c r="C5019" s="39" t="s">
        <v>20947</v>
      </c>
      <c r="D5019" s="38">
        <v>811923</v>
      </c>
      <c r="E5019" s="38"/>
      <c r="F5019" s="39" t="s">
        <v>13858</v>
      </c>
      <c r="G5019" s="38">
        <v>8268013326</v>
      </c>
      <c r="H5019" s="40" t="s">
        <v>20948</v>
      </c>
      <c r="I5019" s="2">
        <v>19462.5</v>
      </c>
      <c r="J5019" s="2"/>
      <c r="K5019" s="2">
        <v>3503.25</v>
      </c>
      <c r="L5019" s="3">
        <f t="shared" si="78"/>
        <v>22965.75</v>
      </c>
      <c r="M5019" s="41">
        <v>45224.729166666664</v>
      </c>
      <c r="N5019" s="39">
        <v>160801565</v>
      </c>
      <c r="O5019" s="39" t="s">
        <v>52</v>
      </c>
      <c r="P5019" s="40" t="s">
        <v>20949</v>
      </c>
      <c r="Q5019" s="41">
        <v>45245</v>
      </c>
      <c r="R5019" s="39" t="s">
        <v>54</v>
      </c>
      <c r="S5019" s="68"/>
    </row>
    <row r="5020" spans="1:19" s="70" customFormat="1" ht="12.75" hidden="1" customHeight="1" x14ac:dyDescent="0.2">
      <c r="A5020" s="38" t="s">
        <v>17428</v>
      </c>
      <c r="B5020" s="39" t="s">
        <v>17429</v>
      </c>
      <c r="C5020" s="39" t="s">
        <v>17430</v>
      </c>
      <c r="D5020" s="38">
        <v>501448</v>
      </c>
      <c r="E5020" s="38"/>
      <c r="F5020" s="39" t="s">
        <v>12103</v>
      </c>
      <c r="G5020" s="38">
        <v>8266016731</v>
      </c>
      <c r="H5020" s="40" t="s">
        <v>17431</v>
      </c>
      <c r="I5020" s="2">
        <v>19444.067796610172</v>
      </c>
      <c r="J5020" s="2"/>
      <c r="K5020" s="2">
        <v>3499.9322033898306</v>
      </c>
      <c r="L5020" s="3">
        <f t="shared" si="78"/>
        <v>22944.000000000004</v>
      </c>
      <c r="M5020" s="41">
        <v>44936.729166666664</v>
      </c>
      <c r="N5020" s="39">
        <v>6870362273</v>
      </c>
      <c r="O5020" s="39" t="s">
        <v>3282</v>
      </c>
      <c r="P5020" s="40">
        <v>303091331331</v>
      </c>
      <c r="Q5020" s="41">
        <v>44994</v>
      </c>
      <c r="R5020" s="42" t="s">
        <v>2417</v>
      </c>
      <c r="S5020" s="68"/>
    </row>
    <row r="5021" spans="1:19" s="70" customFormat="1" ht="12.75" hidden="1" customHeight="1" x14ac:dyDescent="0.2">
      <c r="A5021" s="38" t="s">
        <v>22339</v>
      </c>
      <c r="B5021" s="39" t="s">
        <v>22340</v>
      </c>
      <c r="C5021" s="39" t="s">
        <v>22341</v>
      </c>
      <c r="D5021" s="38">
        <v>821146</v>
      </c>
      <c r="E5021" s="38"/>
      <c r="F5021" s="42" t="s">
        <v>446</v>
      </c>
      <c r="G5021" s="38">
        <v>8268008478</v>
      </c>
      <c r="H5021" s="40" t="s">
        <v>22342</v>
      </c>
      <c r="I5021" s="2">
        <v>19427</v>
      </c>
      <c r="J5021" s="2"/>
      <c r="K5021" s="2">
        <v>0</v>
      </c>
      <c r="L5021" s="3">
        <f t="shared" si="78"/>
        <v>19427</v>
      </c>
      <c r="M5021" s="41">
        <v>45310</v>
      </c>
      <c r="N5021" s="39">
        <v>161180412</v>
      </c>
      <c r="O5021" s="39" t="s">
        <v>3282</v>
      </c>
      <c r="P5021" s="40">
        <v>404040783971</v>
      </c>
      <c r="Q5021" s="41">
        <v>45386</v>
      </c>
      <c r="R5021" s="42" t="s">
        <v>2417</v>
      </c>
      <c r="S5021" s="68"/>
    </row>
    <row r="5022" spans="1:19" s="70" customFormat="1" ht="12.75" hidden="1" customHeight="1" x14ac:dyDescent="0.2">
      <c r="A5022" s="38" t="s">
        <v>5889</v>
      </c>
      <c r="B5022" s="39" t="s">
        <v>5890</v>
      </c>
      <c r="C5022" s="39"/>
      <c r="D5022" s="38">
        <v>703046</v>
      </c>
      <c r="E5022" s="38"/>
      <c r="F5022" s="42" t="s">
        <v>678</v>
      </c>
      <c r="G5022" s="38">
        <v>8266012379</v>
      </c>
      <c r="H5022" s="40" t="s">
        <v>5891</v>
      </c>
      <c r="I5022" s="5">
        <v>19380</v>
      </c>
      <c r="J5022" s="2"/>
      <c r="K5022" s="2">
        <v>0</v>
      </c>
      <c r="L5022" s="3">
        <f t="shared" si="78"/>
        <v>19380</v>
      </c>
      <c r="M5022" s="41">
        <v>44448</v>
      </c>
      <c r="N5022" s="39"/>
      <c r="O5022" s="39" t="s">
        <v>52</v>
      </c>
      <c r="P5022" s="40"/>
      <c r="Q5022" s="41"/>
      <c r="R5022" s="39" t="s">
        <v>54</v>
      </c>
      <c r="S5022" s="68"/>
    </row>
    <row r="5023" spans="1:19" s="70" customFormat="1" ht="12.75" customHeight="1" x14ac:dyDescent="0.2">
      <c r="A5023" s="38" t="s">
        <v>22195</v>
      </c>
      <c r="B5023" s="39" t="s">
        <v>22196</v>
      </c>
      <c r="C5023" s="39" t="s">
        <v>22197</v>
      </c>
      <c r="D5023" s="38">
        <v>137847</v>
      </c>
      <c r="E5023" s="38"/>
      <c r="F5023" s="39" t="s">
        <v>17353</v>
      </c>
      <c r="G5023" s="38">
        <v>8266019461</v>
      </c>
      <c r="H5023" s="40" t="s">
        <v>22198</v>
      </c>
      <c r="I5023" s="2">
        <v>19284.745762711864</v>
      </c>
      <c r="J5023" s="2"/>
      <c r="K5023" s="2">
        <v>3471.2542372881353</v>
      </c>
      <c r="L5023" s="3">
        <f t="shared" si="78"/>
        <v>22756</v>
      </c>
      <c r="M5023" s="41">
        <v>45349.729166666664</v>
      </c>
      <c r="N5023" s="39">
        <v>1246756458</v>
      </c>
      <c r="O5023" s="39" t="s">
        <v>19303</v>
      </c>
      <c r="P5023" s="40" t="s">
        <v>22199</v>
      </c>
      <c r="Q5023" s="41">
        <v>45394</v>
      </c>
      <c r="R5023" s="62" t="s">
        <v>19</v>
      </c>
      <c r="S5023" s="68"/>
    </row>
    <row r="5024" spans="1:19" s="70" customFormat="1" ht="12.75" hidden="1" customHeight="1" x14ac:dyDescent="0.2">
      <c r="A5024" s="38" t="s">
        <v>437</v>
      </c>
      <c r="B5024" s="39" t="s">
        <v>438</v>
      </c>
      <c r="C5024" s="39" t="s">
        <v>439</v>
      </c>
      <c r="D5024" s="38">
        <v>814561</v>
      </c>
      <c r="E5024" s="38"/>
      <c r="F5024" s="39" t="s">
        <v>440</v>
      </c>
      <c r="G5024" s="38">
        <v>8268005384</v>
      </c>
      <c r="H5024" s="40" t="s">
        <v>441</v>
      </c>
      <c r="I5024" s="2">
        <v>19216.000000000004</v>
      </c>
      <c r="J5024" s="2"/>
      <c r="K5024" s="2">
        <v>3458.8800000000006</v>
      </c>
      <c r="L5024" s="3">
        <f t="shared" si="78"/>
        <v>22674.880000000005</v>
      </c>
      <c r="M5024" s="41">
        <v>44196.729166666664</v>
      </c>
      <c r="N5024" s="39">
        <v>44184545</v>
      </c>
      <c r="O5024" s="39" t="s">
        <v>52</v>
      </c>
      <c r="P5024" s="40" t="s">
        <v>442</v>
      </c>
      <c r="Q5024" s="41">
        <v>44218</v>
      </c>
      <c r="R5024" s="39" t="s">
        <v>54</v>
      </c>
      <c r="S5024" s="68"/>
    </row>
    <row r="5025" spans="1:19" s="70" customFormat="1" ht="12.75" hidden="1" customHeight="1" x14ac:dyDescent="0.2">
      <c r="A5025" s="38">
        <v>202</v>
      </c>
      <c r="B5025" s="39" t="s">
        <v>18411</v>
      </c>
      <c r="C5025" s="39" t="s">
        <v>18412</v>
      </c>
      <c r="D5025" s="38">
        <v>124728</v>
      </c>
      <c r="E5025" s="38"/>
      <c r="F5025" s="39" t="s">
        <v>18413</v>
      </c>
      <c r="G5025" s="38">
        <v>8266016976</v>
      </c>
      <c r="H5025" s="40" t="s">
        <v>18414</v>
      </c>
      <c r="I5025" s="2">
        <v>19200</v>
      </c>
      <c r="J5025" s="2"/>
      <c r="K5025" s="2">
        <v>3456</v>
      </c>
      <c r="L5025" s="3">
        <f t="shared" si="78"/>
        <v>22656</v>
      </c>
      <c r="M5025" s="41">
        <v>44939.729166666664</v>
      </c>
      <c r="N5025" s="39">
        <v>6870439193</v>
      </c>
      <c r="O5025" s="39" t="s">
        <v>8899</v>
      </c>
      <c r="P5025" s="40">
        <v>303286497615</v>
      </c>
      <c r="Q5025" s="41">
        <v>45015</v>
      </c>
      <c r="R5025" s="42" t="s">
        <v>8901</v>
      </c>
      <c r="S5025" s="68"/>
    </row>
    <row r="5026" spans="1:19" s="70" customFormat="1" ht="12.75" hidden="1" customHeight="1" x14ac:dyDescent="0.2">
      <c r="A5026" s="38" t="s">
        <v>20728</v>
      </c>
      <c r="B5026" s="39" t="s">
        <v>20729</v>
      </c>
      <c r="C5026" s="39" t="s">
        <v>20730</v>
      </c>
      <c r="D5026" s="38">
        <v>408038</v>
      </c>
      <c r="E5026" s="38"/>
      <c r="F5026" s="39" t="s">
        <v>6647</v>
      </c>
      <c r="G5026" s="38">
        <v>8266019797</v>
      </c>
      <c r="H5026" s="40" t="s">
        <v>20731</v>
      </c>
      <c r="I5026" s="2">
        <v>19176.271186440677</v>
      </c>
      <c r="J5026" s="2"/>
      <c r="K5026" s="2">
        <v>3451.7288135593217</v>
      </c>
      <c r="L5026" s="3">
        <f t="shared" si="78"/>
        <v>22628</v>
      </c>
      <c r="M5026" s="41">
        <v>45180.729166666664</v>
      </c>
      <c r="N5026" s="39">
        <v>1246552743</v>
      </c>
      <c r="O5026" s="39" t="s">
        <v>20138</v>
      </c>
      <c r="P5026" s="40" t="s">
        <v>20732</v>
      </c>
      <c r="Q5026" s="41">
        <v>45235</v>
      </c>
      <c r="R5026" s="62" t="s">
        <v>17</v>
      </c>
      <c r="S5026" s="68"/>
    </row>
    <row r="5027" spans="1:19" s="70" customFormat="1" ht="12.75" hidden="1" customHeight="1" x14ac:dyDescent="0.2">
      <c r="A5027" s="38" t="s">
        <v>17126</v>
      </c>
      <c r="B5027" s="39" t="s">
        <v>17127</v>
      </c>
      <c r="C5027" s="39" t="s">
        <v>17128</v>
      </c>
      <c r="D5027" s="38">
        <v>510104</v>
      </c>
      <c r="E5027" s="38"/>
      <c r="F5027" s="42" t="s">
        <v>6236</v>
      </c>
      <c r="G5027" s="38">
        <v>8266016267</v>
      </c>
      <c r="H5027" s="40" t="s">
        <v>17129</v>
      </c>
      <c r="I5027" s="2">
        <v>19150.601694915254</v>
      </c>
      <c r="J5027" s="2"/>
      <c r="K5027" s="2">
        <v>3447.1083050847456</v>
      </c>
      <c r="L5027" s="3">
        <f t="shared" si="78"/>
        <v>22597.71</v>
      </c>
      <c r="M5027" s="41">
        <v>44883.729166666664</v>
      </c>
      <c r="N5027" s="39">
        <v>6870339394</v>
      </c>
      <c r="O5027" s="39" t="s">
        <v>3282</v>
      </c>
      <c r="P5027" s="40" t="s">
        <v>17130</v>
      </c>
      <c r="Q5027" s="41">
        <v>44945</v>
      </c>
      <c r="R5027" s="42" t="s">
        <v>2417</v>
      </c>
      <c r="S5027" s="68"/>
    </row>
    <row r="5028" spans="1:19" s="70" customFormat="1" ht="12.75" hidden="1" customHeight="1" x14ac:dyDescent="0.2">
      <c r="A5028" s="38" t="s">
        <v>3300</v>
      </c>
      <c r="B5028" s="39" t="s">
        <v>3301</v>
      </c>
      <c r="C5028" s="39" t="s">
        <v>3302</v>
      </c>
      <c r="D5028" s="38">
        <v>816456</v>
      </c>
      <c r="E5028" s="38"/>
      <c r="F5028" s="39" t="s">
        <v>3303</v>
      </c>
      <c r="G5028" s="38">
        <v>8268005691</v>
      </c>
      <c r="H5028" s="40">
        <v>98</v>
      </c>
      <c r="I5028" s="2">
        <v>19133</v>
      </c>
      <c r="J5028" s="2"/>
      <c r="K5028" s="2">
        <v>0</v>
      </c>
      <c r="L5028" s="3">
        <f t="shared" si="78"/>
        <v>19133</v>
      </c>
      <c r="M5028" s="41">
        <v>44329.729166666664</v>
      </c>
      <c r="N5028" s="39">
        <v>43951038</v>
      </c>
      <c r="O5028" s="39" t="s">
        <v>52</v>
      </c>
      <c r="P5028" s="40" t="s">
        <v>3304</v>
      </c>
      <c r="Q5028" s="41">
        <v>44385</v>
      </c>
      <c r="R5028" s="39" t="s">
        <v>54</v>
      </c>
      <c r="S5028" s="68"/>
    </row>
    <row r="5029" spans="1:19" s="70" customFormat="1" ht="12.75" hidden="1" customHeight="1" x14ac:dyDescent="0.2">
      <c r="A5029" s="38" t="s">
        <v>63</v>
      </c>
      <c r="B5029" s="1"/>
      <c r="C5029" s="1"/>
      <c r="D5029" s="51"/>
      <c r="E5029" s="51"/>
      <c r="F5029" s="125" t="s">
        <v>64</v>
      </c>
      <c r="G5029" s="53"/>
      <c r="H5029" s="54" t="s">
        <v>11461</v>
      </c>
      <c r="I5029" s="35">
        <v>19047</v>
      </c>
      <c r="J5029" s="1"/>
      <c r="K5029" s="1"/>
      <c r="L5029" s="3">
        <f t="shared" si="78"/>
        <v>19047</v>
      </c>
      <c r="M5029" s="41">
        <v>44628</v>
      </c>
      <c r="N5029" s="56"/>
      <c r="O5029" s="1"/>
      <c r="P5029" s="1"/>
      <c r="Q5029" s="57"/>
      <c r="R5029" s="39" t="s">
        <v>54</v>
      </c>
      <c r="S5029" s="68"/>
    </row>
    <row r="5030" spans="1:19" s="70" customFormat="1" ht="12.75" hidden="1" customHeight="1" x14ac:dyDescent="0.2">
      <c r="A5030" s="38">
        <v>399</v>
      </c>
      <c r="B5030" s="39" t="s">
        <v>19248</v>
      </c>
      <c r="C5030" s="39" t="s">
        <v>19249</v>
      </c>
      <c r="D5030" s="38">
        <v>301728</v>
      </c>
      <c r="E5030" s="38"/>
      <c r="F5030" s="39" t="s">
        <v>11504</v>
      </c>
      <c r="G5030" s="38">
        <v>8266016863</v>
      </c>
      <c r="H5030" s="40">
        <v>248508501</v>
      </c>
      <c r="I5030" s="2">
        <v>19033.050847457627</v>
      </c>
      <c r="J5030" s="2"/>
      <c r="K5030" s="2">
        <v>3425.9491525423728</v>
      </c>
      <c r="L5030" s="3">
        <f t="shared" si="78"/>
        <v>22459</v>
      </c>
      <c r="M5030" s="41">
        <v>45044.729166666664</v>
      </c>
      <c r="N5030" s="39">
        <v>1246364890</v>
      </c>
      <c r="O5030" s="39" t="s">
        <v>8899</v>
      </c>
      <c r="P5030" s="40">
        <v>306270389788</v>
      </c>
      <c r="Q5030" s="41">
        <v>45106</v>
      </c>
      <c r="R5030" s="42" t="s">
        <v>8901</v>
      </c>
      <c r="S5030" s="68"/>
    </row>
    <row r="5031" spans="1:19" s="70" customFormat="1" ht="12.75" hidden="1" customHeight="1" x14ac:dyDescent="0.2">
      <c r="A5031" s="38" t="s">
        <v>20126</v>
      </c>
      <c r="B5031" s="39" t="s">
        <v>20127</v>
      </c>
      <c r="C5031" s="39" t="s">
        <v>20128</v>
      </c>
      <c r="D5031" s="38">
        <v>817556</v>
      </c>
      <c r="E5031" s="38"/>
      <c r="F5031" s="39" t="s">
        <v>16424</v>
      </c>
      <c r="G5031" s="38">
        <v>8268012806</v>
      </c>
      <c r="H5031" s="40" t="s">
        <v>20129</v>
      </c>
      <c r="I5031" s="2">
        <v>19000</v>
      </c>
      <c r="J5031" s="2"/>
      <c r="K5031" s="2">
        <v>3420</v>
      </c>
      <c r="L5031" s="3">
        <f t="shared" si="78"/>
        <v>22420</v>
      </c>
      <c r="M5031" s="41">
        <v>45132.729166666664</v>
      </c>
      <c r="N5031" s="39">
        <v>160561386</v>
      </c>
      <c r="O5031" s="39" t="s">
        <v>3282</v>
      </c>
      <c r="P5031" s="40" t="s">
        <v>20130</v>
      </c>
      <c r="Q5031" s="41">
        <v>45149</v>
      </c>
      <c r="R5031" s="42" t="s">
        <v>2417</v>
      </c>
      <c r="S5031" s="68"/>
    </row>
    <row r="5032" spans="1:19" s="70" customFormat="1" ht="12.75" hidden="1" customHeight="1" x14ac:dyDescent="0.2">
      <c r="A5032" s="38" t="s">
        <v>63</v>
      </c>
      <c r="B5032" s="1"/>
      <c r="C5032" s="1"/>
      <c r="D5032" s="51"/>
      <c r="E5032" s="51"/>
      <c r="F5032" s="125" t="s">
        <v>64</v>
      </c>
      <c r="G5032" s="53"/>
      <c r="H5032" s="54" t="s">
        <v>19246</v>
      </c>
      <c r="I5032" s="35">
        <v>18906.25</v>
      </c>
      <c r="J5032" s="1"/>
      <c r="K5032" s="1"/>
      <c r="L5032" s="3">
        <f t="shared" si="78"/>
        <v>18906.25</v>
      </c>
      <c r="M5032" s="41">
        <v>45071</v>
      </c>
      <c r="N5032" s="56"/>
      <c r="O5032" s="1"/>
      <c r="P5032" s="1"/>
      <c r="Q5032" s="57"/>
      <c r="R5032" s="39" t="s">
        <v>54</v>
      </c>
      <c r="S5032" s="68"/>
    </row>
    <row r="5033" spans="1:19" s="70" customFormat="1" ht="12.75" hidden="1" customHeight="1" x14ac:dyDescent="0.2">
      <c r="A5033" s="38" t="s">
        <v>20943</v>
      </c>
      <c r="B5033" s="42"/>
      <c r="C5033" s="42"/>
      <c r="D5033" s="38"/>
      <c r="E5033" s="38"/>
      <c r="F5033" s="42" t="s">
        <v>3025</v>
      </c>
      <c r="G5033" s="61" t="s">
        <v>20942</v>
      </c>
      <c r="H5033" s="59">
        <v>45240</v>
      </c>
      <c r="I5033" s="5">
        <v>18891.48</v>
      </c>
      <c r="J5033" s="3"/>
      <c r="K5033" s="2">
        <v>0</v>
      </c>
      <c r="L5033" s="3">
        <f t="shared" si="78"/>
        <v>18891.48</v>
      </c>
      <c r="M5033" s="59">
        <v>45240</v>
      </c>
      <c r="N5033" s="61" t="s">
        <v>20942</v>
      </c>
      <c r="O5033" s="42" t="s">
        <v>20138</v>
      </c>
      <c r="P5033" s="42"/>
      <c r="Q5033" s="60"/>
      <c r="R5033" s="62" t="s">
        <v>17</v>
      </c>
      <c r="S5033" s="68"/>
    </row>
    <row r="5034" spans="1:19" s="70" customFormat="1" ht="12.75" hidden="1" customHeight="1" x14ac:dyDescent="0.2">
      <c r="A5034" s="38" t="s">
        <v>13099</v>
      </c>
      <c r="B5034" s="42" t="s">
        <v>13100</v>
      </c>
      <c r="C5034" s="42" t="s">
        <v>13101</v>
      </c>
      <c r="D5034" s="38">
        <v>815377</v>
      </c>
      <c r="E5034" s="38"/>
      <c r="F5034" s="42" t="s">
        <v>9895</v>
      </c>
      <c r="G5034" s="38">
        <v>8268007791</v>
      </c>
      <c r="H5034" s="40">
        <v>271</v>
      </c>
      <c r="I5034" s="3">
        <v>18800</v>
      </c>
      <c r="J5034" s="3"/>
      <c r="K5034" s="3">
        <v>3384</v>
      </c>
      <c r="L5034" s="3">
        <f t="shared" si="78"/>
        <v>22184</v>
      </c>
      <c r="M5034" s="41">
        <v>44679.729166666664</v>
      </c>
      <c r="N5034" s="39">
        <v>43882381</v>
      </c>
      <c r="O5034" s="42" t="s">
        <v>315</v>
      </c>
      <c r="P5034" s="42" t="s">
        <v>13102</v>
      </c>
      <c r="Q5034" s="60">
        <v>44695</v>
      </c>
      <c r="R5034" s="42" t="s">
        <v>243</v>
      </c>
      <c r="S5034" s="68"/>
    </row>
    <row r="5035" spans="1:19" s="70" customFormat="1" ht="12.75" hidden="1" customHeight="1" x14ac:dyDescent="0.25">
      <c r="A5035" s="38" t="s">
        <v>16326</v>
      </c>
      <c r="B5035" s="39" t="s">
        <v>16327</v>
      </c>
      <c r="C5035" s="39" t="s">
        <v>16328</v>
      </c>
      <c r="D5035" s="38">
        <v>820963</v>
      </c>
      <c r="E5035" s="38"/>
      <c r="F5035" s="138" t="s">
        <v>10076</v>
      </c>
      <c r="G5035" s="38">
        <v>8268010429</v>
      </c>
      <c r="H5035" s="40">
        <v>649</v>
      </c>
      <c r="I5035" s="2">
        <v>18780</v>
      </c>
      <c r="J5035" s="2"/>
      <c r="K5035" s="2">
        <v>0</v>
      </c>
      <c r="L5035" s="3">
        <f t="shared" si="78"/>
        <v>18780</v>
      </c>
      <c r="M5035" s="41">
        <v>44876.729166666664</v>
      </c>
      <c r="N5035" s="39">
        <v>44295281</v>
      </c>
      <c r="O5035" s="39" t="s">
        <v>3282</v>
      </c>
      <c r="P5035" s="40" t="s">
        <v>16329</v>
      </c>
      <c r="Q5035" s="41">
        <v>44905</v>
      </c>
      <c r="R5035" s="42" t="s">
        <v>2417</v>
      </c>
      <c r="S5035" s="68"/>
    </row>
    <row r="5036" spans="1:19" s="70" customFormat="1" ht="12.75" hidden="1" customHeight="1" x14ac:dyDescent="0.2">
      <c r="A5036" s="38" t="s">
        <v>1365</v>
      </c>
      <c r="B5036" s="42" t="s">
        <v>1366</v>
      </c>
      <c r="C5036" s="42" t="s">
        <v>1367</v>
      </c>
      <c r="D5036" s="38">
        <v>814805</v>
      </c>
      <c r="E5036" s="38"/>
      <c r="F5036" s="42" t="s">
        <v>111</v>
      </c>
      <c r="G5036" s="38">
        <v>8268005479</v>
      </c>
      <c r="H5036" s="40">
        <v>2984</v>
      </c>
      <c r="I5036" s="3">
        <v>18700</v>
      </c>
      <c r="J5036" s="3"/>
      <c r="K5036" s="3">
        <v>3366</v>
      </c>
      <c r="L5036" s="3">
        <f t="shared" si="78"/>
        <v>22066</v>
      </c>
      <c r="M5036" s="41">
        <v>44280.729166666664</v>
      </c>
      <c r="N5036" s="39">
        <v>44319876</v>
      </c>
      <c r="O5036" s="42" t="s">
        <v>315</v>
      </c>
      <c r="P5036" s="42" t="s">
        <v>1368</v>
      </c>
      <c r="Q5036" s="60">
        <v>44303</v>
      </c>
      <c r="R5036" s="42" t="s">
        <v>243</v>
      </c>
      <c r="S5036" s="68"/>
    </row>
    <row r="5037" spans="1:19" s="70" customFormat="1" ht="12.75" hidden="1" customHeight="1" x14ac:dyDescent="0.2">
      <c r="A5037" s="38" t="s">
        <v>824</v>
      </c>
      <c r="B5037" s="39" t="s">
        <v>825</v>
      </c>
      <c r="C5037" s="39" t="s">
        <v>826</v>
      </c>
      <c r="D5037" s="38">
        <v>703046</v>
      </c>
      <c r="E5037" s="38"/>
      <c r="F5037" s="42" t="s">
        <v>678</v>
      </c>
      <c r="G5037" s="38">
        <v>8266009524</v>
      </c>
      <c r="H5037" s="40" t="s">
        <v>827</v>
      </c>
      <c r="I5037" s="2">
        <v>18670</v>
      </c>
      <c r="J5037" s="2"/>
      <c r="K5037" s="2">
        <v>0</v>
      </c>
      <c r="L5037" s="3">
        <f t="shared" si="78"/>
        <v>18670</v>
      </c>
      <c r="M5037" s="41">
        <v>44247.729166666664</v>
      </c>
      <c r="N5037" s="39">
        <v>3445022166</v>
      </c>
      <c r="O5037" s="39" t="s">
        <v>52</v>
      </c>
      <c r="P5037" s="40" t="s">
        <v>828</v>
      </c>
      <c r="Q5037" s="41">
        <v>44286</v>
      </c>
      <c r="R5037" s="39" t="s">
        <v>54</v>
      </c>
      <c r="S5037" s="68"/>
    </row>
    <row r="5038" spans="1:19" s="70" customFormat="1" ht="12.75" hidden="1" customHeight="1" x14ac:dyDescent="0.2">
      <c r="A5038" s="38" t="s">
        <v>20944</v>
      </c>
      <c r="B5038" s="42"/>
      <c r="C5038" s="42"/>
      <c r="D5038" s="38"/>
      <c r="E5038" s="38"/>
      <c r="F5038" s="42" t="s">
        <v>3025</v>
      </c>
      <c r="G5038" s="61" t="s">
        <v>20942</v>
      </c>
      <c r="H5038" s="59">
        <v>45240</v>
      </c>
      <c r="I5038" s="5">
        <v>18659.349999999999</v>
      </c>
      <c r="J5038" s="3"/>
      <c r="K5038" s="2">
        <v>0</v>
      </c>
      <c r="L5038" s="3">
        <f t="shared" si="78"/>
        <v>18659.349999999999</v>
      </c>
      <c r="M5038" s="59">
        <v>45240</v>
      </c>
      <c r="N5038" s="61" t="s">
        <v>20942</v>
      </c>
      <c r="O5038" s="42" t="s">
        <v>20138</v>
      </c>
      <c r="P5038" s="42"/>
      <c r="Q5038" s="60"/>
      <c r="R5038" s="62" t="s">
        <v>17</v>
      </c>
      <c r="S5038" s="68"/>
    </row>
    <row r="5039" spans="1:19" s="70" customFormat="1" ht="12.75" hidden="1" customHeight="1" x14ac:dyDescent="0.2">
      <c r="A5039" s="38" t="s">
        <v>6167</v>
      </c>
      <c r="B5039" s="1"/>
      <c r="C5039" s="1"/>
      <c r="D5039" s="51"/>
      <c r="E5039" s="51"/>
      <c r="F5039" s="39" t="s">
        <v>6168</v>
      </c>
      <c r="G5039" s="53"/>
      <c r="H5039" s="54" t="s">
        <v>11943</v>
      </c>
      <c r="I5039" s="35">
        <v>18648.3</v>
      </c>
      <c r="J5039" s="1"/>
      <c r="K5039" s="1"/>
      <c r="L5039" s="3">
        <f t="shared" si="78"/>
        <v>18648.3</v>
      </c>
      <c r="M5039" s="63"/>
      <c r="N5039" s="56"/>
      <c r="O5039" s="1"/>
      <c r="P5039" s="1"/>
      <c r="Q5039" s="57"/>
      <c r="R5039" s="42" t="s">
        <v>2417</v>
      </c>
      <c r="S5039" s="68"/>
    </row>
    <row r="5040" spans="1:19" s="70" customFormat="1" ht="12.75" hidden="1" customHeight="1" x14ac:dyDescent="0.2">
      <c r="A5040" s="38" t="s">
        <v>7911</v>
      </c>
      <c r="B5040" s="39" t="s">
        <v>7912</v>
      </c>
      <c r="C5040" s="39" t="s">
        <v>7913</v>
      </c>
      <c r="D5040" s="38">
        <v>401972</v>
      </c>
      <c r="E5040" s="38"/>
      <c r="F5040" s="39" t="s">
        <v>842</v>
      </c>
      <c r="G5040" s="38">
        <v>8263000049</v>
      </c>
      <c r="H5040" s="40" t="s">
        <v>7914</v>
      </c>
      <c r="I5040" s="2">
        <v>18500</v>
      </c>
      <c r="J5040" s="2">
        <v>0</v>
      </c>
      <c r="K5040" s="2">
        <v>3330</v>
      </c>
      <c r="L5040" s="3">
        <f t="shared" si="78"/>
        <v>21830</v>
      </c>
      <c r="M5040" s="41">
        <v>44445.729166666664</v>
      </c>
      <c r="N5040" s="39">
        <v>6870260794</v>
      </c>
      <c r="O5040" s="39" t="s">
        <v>52</v>
      </c>
      <c r="P5040" s="40" t="s">
        <v>7822</v>
      </c>
      <c r="Q5040" s="41">
        <v>44511</v>
      </c>
      <c r="R5040" s="39" t="s">
        <v>54</v>
      </c>
      <c r="S5040" s="68"/>
    </row>
    <row r="5041" spans="1:19" s="70" customFormat="1" ht="12.75" customHeight="1" x14ac:dyDescent="0.2">
      <c r="A5041" s="38" t="s">
        <v>21073</v>
      </c>
      <c r="B5041" s="39" t="s">
        <v>21074</v>
      </c>
      <c r="C5041" s="39" t="s">
        <v>21075</v>
      </c>
      <c r="D5041" s="38">
        <v>405147</v>
      </c>
      <c r="E5041" s="38"/>
      <c r="F5041" s="39" t="s">
        <v>3628</v>
      </c>
      <c r="G5041" s="38">
        <v>8266020081</v>
      </c>
      <c r="H5041" s="40" t="s">
        <v>21076</v>
      </c>
      <c r="I5041" s="2">
        <v>18423.728813559323</v>
      </c>
      <c r="J5041" s="2"/>
      <c r="K5041" s="2">
        <v>3316.2711864406779</v>
      </c>
      <c r="L5041" s="3">
        <f t="shared" si="78"/>
        <v>21740</v>
      </c>
      <c r="M5041" s="41">
        <v>45220.729166666664</v>
      </c>
      <c r="N5041" s="39">
        <v>1246592981</v>
      </c>
      <c r="O5041" s="39" t="s">
        <v>19303</v>
      </c>
      <c r="P5041" s="40" t="s">
        <v>21077</v>
      </c>
      <c r="Q5041" s="41">
        <v>45280</v>
      </c>
      <c r="R5041" s="62" t="s">
        <v>19</v>
      </c>
      <c r="S5041" s="68"/>
    </row>
    <row r="5042" spans="1:19" s="70" customFormat="1" ht="12.75" hidden="1" customHeight="1" x14ac:dyDescent="0.2">
      <c r="A5042" s="38" t="s">
        <v>14326</v>
      </c>
      <c r="B5042" s="39" t="s">
        <v>14327</v>
      </c>
      <c r="C5042" s="39"/>
      <c r="D5042" s="38">
        <v>507912</v>
      </c>
      <c r="E5042" s="38"/>
      <c r="F5042" s="39" t="s">
        <v>14321</v>
      </c>
      <c r="G5042" s="38">
        <v>8266015119</v>
      </c>
      <c r="H5042" s="40" t="s">
        <v>14325</v>
      </c>
      <c r="I5042" s="2">
        <v>18375</v>
      </c>
      <c r="J5042" s="2"/>
      <c r="K5042" s="2">
        <v>2205</v>
      </c>
      <c r="L5042" s="3">
        <f t="shared" si="78"/>
        <v>20580</v>
      </c>
      <c r="M5042" s="41">
        <v>44756</v>
      </c>
      <c r="N5042" s="39"/>
      <c r="O5042" s="39" t="s">
        <v>3282</v>
      </c>
      <c r="P5042" s="40"/>
      <c r="Q5042" s="41"/>
      <c r="R5042" s="42" t="s">
        <v>2417</v>
      </c>
      <c r="S5042" s="68"/>
    </row>
    <row r="5043" spans="1:19" s="70" customFormat="1" ht="12.75" hidden="1" customHeight="1" x14ac:dyDescent="0.2">
      <c r="A5043" s="38" t="s">
        <v>2602</v>
      </c>
      <c r="B5043" s="39" t="s">
        <v>2603</v>
      </c>
      <c r="C5043" s="39" t="s">
        <v>2604</v>
      </c>
      <c r="D5043" s="38">
        <v>401972</v>
      </c>
      <c r="E5043" s="38"/>
      <c r="F5043" s="39" t="s">
        <v>842</v>
      </c>
      <c r="G5043" s="38">
        <v>8263000049</v>
      </c>
      <c r="H5043" s="40" t="s">
        <v>2605</v>
      </c>
      <c r="I5043" s="2">
        <v>18360</v>
      </c>
      <c r="J5043" s="2">
        <v>21.6648</v>
      </c>
      <c r="K5043" s="2">
        <v>3304.7999999999997</v>
      </c>
      <c r="L5043" s="3">
        <f t="shared" si="78"/>
        <v>21686.464799999998</v>
      </c>
      <c r="M5043" s="41">
        <v>44305.729166666664</v>
      </c>
      <c r="N5043" s="39">
        <v>6870085022</v>
      </c>
      <c r="O5043" s="39" t="s">
        <v>52</v>
      </c>
      <c r="P5043" s="40" t="s">
        <v>2533</v>
      </c>
      <c r="Q5043" s="41">
        <v>44362</v>
      </c>
      <c r="R5043" s="39" t="s">
        <v>54</v>
      </c>
      <c r="S5043" s="68"/>
    </row>
    <row r="5044" spans="1:19" s="70" customFormat="1" ht="12.75" hidden="1" customHeight="1" x14ac:dyDescent="0.25">
      <c r="A5044" s="38" t="s">
        <v>7506</v>
      </c>
      <c r="B5044" s="1"/>
      <c r="C5044" s="1"/>
      <c r="D5044" s="51"/>
      <c r="E5044" s="51"/>
      <c r="F5044" s="139" t="s">
        <v>310</v>
      </c>
      <c r="G5044" s="53"/>
      <c r="H5044" s="54" t="s">
        <v>7505</v>
      </c>
      <c r="I5044" s="35">
        <v>18277</v>
      </c>
      <c r="J5044" s="1"/>
      <c r="K5044" s="1"/>
      <c r="L5044" s="3">
        <f t="shared" si="78"/>
        <v>18277</v>
      </c>
      <c r="M5044" s="41">
        <v>44496</v>
      </c>
      <c r="N5044" s="56"/>
      <c r="O5044" s="1"/>
      <c r="P5044" s="1"/>
      <c r="Q5044" s="57"/>
      <c r="R5044" s="42" t="s">
        <v>2417</v>
      </c>
      <c r="S5044" s="69"/>
    </row>
    <row r="5045" spans="1:19" s="70" customFormat="1" ht="12.75" hidden="1" customHeight="1" x14ac:dyDescent="0.2">
      <c r="A5045" s="38" t="s">
        <v>7927</v>
      </c>
      <c r="B5045" s="39" t="s">
        <v>7928</v>
      </c>
      <c r="C5045" s="39" t="s">
        <v>7929</v>
      </c>
      <c r="D5045" s="38">
        <v>401972</v>
      </c>
      <c r="E5045" s="38"/>
      <c r="F5045" s="39" t="s">
        <v>842</v>
      </c>
      <c r="G5045" s="38">
        <v>8263000049</v>
      </c>
      <c r="H5045" s="40" t="s">
        <v>7930</v>
      </c>
      <c r="I5045" s="2">
        <v>18240</v>
      </c>
      <c r="J5045" s="2">
        <v>0</v>
      </c>
      <c r="K5045" s="2">
        <v>3283.2</v>
      </c>
      <c r="L5045" s="3">
        <f t="shared" si="78"/>
        <v>21523.200000000001</v>
      </c>
      <c r="M5045" s="41">
        <v>44446.729166666664</v>
      </c>
      <c r="N5045" s="39">
        <v>6870260847</v>
      </c>
      <c r="O5045" s="39" t="s">
        <v>52</v>
      </c>
      <c r="P5045" s="40" t="s">
        <v>7822</v>
      </c>
      <c r="Q5045" s="41">
        <v>44511</v>
      </c>
      <c r="R5045" s="39" t="s">
        <v>54</v>
      </c>
      <c r="S5045" s="68"/>
    </row>
    <row r="5046" spans="1:19" s="70" customFormat="1" ht="12.75" hidden="1" customHeight="1" x14ac:dyDescent="0.2">
      <c r="A5046" s="38" t="s">
        <v>11104</v>
      </c>
      <c r="B5046" s="42" t="s">
        <v>11105</v>
      </c>
      <c r="C5046" s="42" t="s">
        <v>11106</v>
      </c>
      <c r="D5046" s="38">
        <v>814805</v>
      </c>
      <c r="E5046" s="38"/>
      <c r="F5046" s="42" t="s">
        <v>111</v>
      </c>
      <c r="G5046" s="38">
        <v>8268007814</v>
      </c>
      <c r="H5046" s="40">
        <v>4081</v>
      </c>
      <c r="I5046" s="3">
        <v>18214.406779661018</v>
      </c>
      <c r="J5046" s="3"/>
      <c r="K5046" s="3">
        <v>3278.593220338983</v>
      </c>
      <c r="L5046" s="3">
        <f t="shared" si="78"/>
        <v>21493</v>
      </c>
      <c r="M5046" s="41">
        <v>44560.729166666664</v>
      </c>
      <c r="N5046" s="39">
        <v>44376907</v>
      </c>
      <c r="O5046" s="42" t="s">
        <v>315</v>
      </c>
      <c r="P5046" s="42" t="s">
        <v>11107</v>
      </c>
      <c r="Q5046" s="60">
        <v>44622</v>
      </c>
      <c r="R5046" s="42" t="s">
        <v>243</v>
      </c>
      <c r="S5046" s="68"/>
    </row>
    <row r="5047" spans="1:19" s="70" customFormat="1" ht="12.75" hidden="1" customHeight="1" x14ac:dyDescent="0.2">
      <c r="A5047" s="38" t="s">
        <v>6167</v>
      </c>
      <c r="B5047" s="1"/>
      <c r="C5047" s="1"/>
      <c r="D5047" s="51"/>
      <c r="E5047" s="51"/>
      <c r="F5047" s="39" t="s">
        <v>6168</v>
      </c>
      <c r="G5047" s="53"/>
      <c r="H5047" s="54" t="s">
        <v>20050</v>
      </c>
      <c r="I5047" s="35">
        <v>18203.41</v>
      </c>
      <c r="J5047" s="1"/>
      <c r="K5047" s="1"/>
      <c r="L5047" s="3">
        <f t="shared" si="78"/>
        <v>18203.41</v>
      </c>
      <c r="M5047" s="63"/>
      <c r="N5047" s="56"/>
      <c r="O5047" s="1"/>
      <c r="P5047" s="1"/>
      <c r="Q5047" s="57"/>
      <c r="R5047" s="42" t="s">
        <v>2417</v>
      </c>
      <c r="S5047" s="68"/>
    </row>
    <row r="5048" spans="1:19" s="70" customFormat="1" ht="12.75" hidden="1" customHeight="1" x14ac:dyDescent="0.2">
      <c r="A5048" s="38" t="s">
        <v>4586</v>
      </c>
      <c r="B5048" s="39" t="s">
        <v>4587</v>
      </c>
      <c r="C5048" s="39" t="s">
        <v>4588</v>
      </c>
      <c r="D5048" s="38">
        <v>401972</v>
      </c>
      <c r="E5048" s="38"/>
      <c r="F5048" s="39" t="s">
        <v>842</v>
      </c>
      <c r="G5048" s="38">
        <v>8263000049</v>
      </c>
      <c r="H5048" s="40" t="s">
        <v>4589</v>
      </c>
      <c r="I5048" s="2">
        <v>18000</v>
      </c>
      <c r="J5048" s="2">
        <v>21.000000000000004</v>
      </c>
      <c r="K5048" s="2">
        <v>3240</v>
      </c>
      <c r="L5048" s="3">
        <f t="shared" si="78"/>
        <v>21261</v>
      </c>
      <c r="M5048" s="41">
        <v>44370.729166666664</v>
      </c>
      <c r="N5048" s="39">
        <v>6870150713</v>
      </c>
      <c r="O5048" s="39" t="s">
        <v>52</v>
      </c>
      <c r="P5048" s="40" t="s">
        <v>4561</v>
      </c>
      <c r="Q5048" s="41">
        <v>44415</v>
      </c>
      <c r="R5048" s="39" t="s">
        <v>54</v>
      </c>
      <c r="S5048" s="68"/>
    </row>
    <row r="5049" spans="1:19" s="70" customFormat="1" ht="12.75" hidden="1" customHeight="1" x14ac:dyDescent="0.2">
      <c r="A5049" s="38" t="s">
        <v>7931</v>
      </c>
      <c r="B5049" s="39" t="s">
        <v>7932</v>
      </c>
      <c r="C5049" s="39" t="s">
        <v>7933</v>
      </c>
      <c r="D5049" s="38">
        <v>401972</v>
      </c>
      <c r="E5049" s="38"/>
      <c r="F5049" s="39" t="s">
        <v>842</v>
      </c>
      <c r="G5049" s="38">
        <v>8263000049</v>
      </c>
      <c r="H5049" s="40" t="s">
        <v>7934</v>
      </c>
      <c r="I5049" s="2">
        <v>18000</v>
      </c>
      <c r="J5049" s="2">
        <v>0</v>
      </c>
      <c r="K5049" s="2">
        <v>3240</v>
      </c>
      <c r="L5049" s="3">
        <f t="shared" si="78"/>
        <v>21240</v>
      </c>
      <c r="M5049" s="41">
        <v>44446.729166666664</v>
      </c>
      <c r="N5049" s="39">
        <v>6870260920</v>
      </c>
      <c r="O5049" s="39" t="s">
        <v>52</v>
      </c>
      <c r="P5049" s="40" t="s">
        <v>7822</v>
      </c>
      <c r="Q5049" s="41">
        <v>44511</v>
      </c>
      <c r="R5049" s="39" t="s">
        <v>54</v>
      </c>
      <c r="S5049" s="68"/>
    </row>
    <row r="5050" spans="1:19" s="70" customFormat="1" ht="12.75" hidden="1" customHeight="1" x14ac:dyDescent="0.2">
      <c r="A5050" s="38" t="s">
        <v>63</v>
      </c>
      <c r="B5050" s="1"/>
      <c r="C5050" s="1"/>
      <c r="D5050" s="51"/>
      <c r="E5050" s="51"/>
      <c r="F5050" s="125" t="s">
        <v>64</v>
      </c>
      <c r="G5050" s="53"/>
      <c r="H5050" s="54" t="s">
        <v>11198</v>
      </c>
      <c r="I5050" s="35">
        <v>18000</v>
      </c>
      <c r="J5050" s="1"/>
      <c r="K5050" s="1"/>
      <c r="L5050" s="3">
        <f t="shared" si="78"/>
        <v>18000</v>
      </c>
      <c r="M5050" s="41">
        <v>44620</v>
      </c>
      <c r="N5050" s="56"/>
      <c r="O5050" s="1"/>
      <c r="P5050" s="1"/>
      <c r="Q5050" s="57"/>
      <c r="R5050" s="39" t="s">
        <v>54</v>
      </c>
      <c r="S5050" s="68"/>
    </row>
    <row r="5051" spans="1:19" s="70" customFormat="1" ht="12.75" hidden="1" customHeight="1" x14ac:dyDescent="0.2">
      <c r="A5051" s="38" t="s">
        <v>22614</v>
      </c>
      <c r="B5051" s="39" t="s">
        <v>22615</v>
      </c>
      <c r="C5051" s="39" t="s">
        <v>22616</v>
      </c>
      <c r="D5051" s="38">
        <v>130312</v>
      </c>
      <c r="E5051" s="38"/>
      <c r="F5051" s="39" t="s">
        <v>12842</v>
      </c>
      <c r="G5051" s="38">
        <v>8266020974</v>
      </c>
      <c r="H5051" s="40" t="s">
        <v>22617</v>
      </c>
      <c r="I5051" s="2">
        <v>18000</v>
      </c>
      <c r="J5051" s="2"/>
      <c r="K5051" s="2">
        <v>3240</v>
      </c>
      <c r="L5051" s="3">
        <f t="shared" si="78"/>
        <v>21240</v>
      </c>
      <c r="M5051" s="41">
        <v>45412.729166666664</v>
      </c>
      <c r="N5051" s="39">
        <v>1251179155</v>
      </c>
      <c r="O5051" s="39" t="s">
        <v>22115</v>
      </c>
      <c r="P5051" s="40" t="s">
        <v>22618</v>
      </c>
      <c r="Q5051" s="41">
        <v>45469</v>
      </c>
      <c r="R5051" s="62" t="s">
        <v>21</v>
      </c>
      <c r="S5051" s="68"/>
    </row>
    <row r="5052" spans="1:19" s="70" customFormat="1" ht="12.75" hidden="1" customHeight="1" x14ac:dyDescent="0.2">
      <c r="A5052" s="38" t="s">
        <v>63</v>
      </c>
      <c r="B5052" s="1"/>
      <c r="C5052" s="1"/>
      <c r="D5052" s="51"/>
      <c r="E5052" s="51"/>
      <c r="F5052" s="125" t="s">
        <v>64</v>
      </c>
      <c r="G5052" s="53"/>
      <c r="H5052" s="54" t="s">
        <v>12673</v>
      </c>
      <c r="I5052" s="35">
        <v>17975.650000000001</v>
      </c>
      <c r="J5052" s="1"/>
      <c r="K5052" s="1"/>
      <c r="L5052" s="3">
        <f t="shared" si="78"/>
        <v>17975.650000000001</v>
      </c>
      <c r="M5052" s="41">
        <v>44677</v>
      </c>
      <c r="N5052" s="56"/>
      <c r="O5052" s="1"/>
      <c r="P5052" s="1"/>
      <c r="Q5052" s="57"/>
      <c r="R5052" s="39" t="s">
        <v>54</v>
      </c>
      <c r="S5052" s="68"/>
    </row>
    <row r="5053" spans="1:19" s="70" customFormat="1" ht="12.75" hidden="1" customHeight="1" x14ac:dyDescent="0.2">
      <c r="A5053" s="38" t="s">
        <v>14448</v>
      </c>
      <c r="B5053" s="42" t="s">
        <v>14449</v>
      </c>
      <c r="C5053" s="42" t="s">
        <v>14450</v>
      </c>
      <c r="D5053" s="38">
        <v>509862</v>
      </c>
      <c r="E5053" s="38"/>
      <c r="F5053" s="42" t="s">
        <v>7329</v>
      </c>
      <c r="G5053" s="38">
        <v>8266015386</v>
      </c>
      <c r="H5053" s="40">
        <v>188</v>
      </c>
      <c r="I5053" s="3">
        <v>17912</v>
      </c>
      <c r="J5053" s="3"/>
      <c r="K5053" s="3">
        <v>0</v>
      </c>
      <c r="L5053" s="3">
        <f t="shared" si="78"/>
        <v>17912</v>
      </c>
      <c r="M5053" s="41">
        <v>44740.729166666664</v>
      </c>
      <c r="N5053" s="39">
        <v>6870128342</v>
      </c>
      <c r="O5053" s="42" t="s">
        <v>315</v>
      </c>
      <c r="P5053" s="42" t="s">
        <v>14451</v>
      </c>
      <c r="Q5053" s="60">
        <v>44776</v>
      </c>
      <c r="R5053" s="42" t="s">
        <v>243</v>
      </c>
      <c r="S5053" s="68" t="s">
        <v>506</v>
      </c>
    </row>
    <row r="5054" spans="1:19" s="70" customFormat="1" ht="12.75" hidden="1" customHeight="1" x14ac:dyDescent="0.2">
      <c r="A5054" s="38" t="s">
        <v>645</v>
      </c>
      <c r="B5054" s="39" t="s">
        <v>646</v>
      </c>
      <c r="C5054" s="39" t="s">
        <v>647</v>
      </c>
      <c r="D5054" s="38">
        <v>814561</v>
      </c>
      <c r="E5054" s="38"/>
      <c r="F5054" s="39" t="s">
        <v>440</v>
      </c>
      <c r="G5054" s="38">
        <v>8268005663</v>
      </c>
      <c r="H5054" s="40" t="s">
        <v>648</v>
      </c>
      <c r="I5054" s="2">
        <v>17884</v>
      </c>
      <c r="J5054" s="2"/>
      <c r="K5054" s="2">
        <v>3219.12</v>
      </c>
      <c r="L5054" s="3">
        <f t="shared" si="78"/>
        <v>21103.119999999999</v>
      </c>
      <c r="M5054" s="41">
        <v>44229.729166666664</v>
      </c>
      <c r="N5054" s="39">
        <v>44247442</v>
      </c>
      <c r="O5054" s="39" t="s">
        <v>52</v>
      </c>
      <c r="P5054" s="40" t="s">
        <v>649</v>
      </c>
      <c r="Q5054" s="41">
        <v>44254</v>
      </c>
      <c r="R5054" s="39" t="s">
        <v>54</v>
      </c>
      <c r="S5054" s="68"/>
    </row>
    <row r="5055" spans="1:19" s="70" customFormat="1" ht="12.75" hidden="1" customHeight="1" x14ac:dyDescent="0.2">
      <c r="A5055" s="38" t="s">
        <v>16314</v>
      </c>
      <c r="B5055" s="39" t="s">
        <v>16315</v>
      </c>
      <c r="C5055" s="39" t="s">
        <v>16316</v>
      </c>
      <c r="D5055" s="38">
        <v>501959</v>
      </c>
      <c r="E5055" s="38"/>
      <c r="F5055" s="39" t="s">
        <v>16317</v>
      </c>
      <c r="G5055" s="38">
        <v>8266016197</v>
      </c>
      <c r="H5055" s="40" t="s">
        <v>16318</v>
      </c>
      <c r="I5055" s="2">
        <v>17875</v>
      </c>
      <c r="J5055" s="2"/>
      <c r="K5055" s="2">
        <v>3217.5</v>
      </c>
      <c r="L5055" s="3">
        <f t="shared" si="78"/>
        <v>21092.5</v>
      </c>
      <c r="M5055" s="41">
        <v>44848.729166666664</v>
      </c>
      <c r="N5055" s="39">
        <v>1246418591</v>
      </c>
      <c r="O5055" s="39" t="s">
        <v>52</v>
      </c>
      <c r="P5055" s="40" t="s">
        <v>16319</v>
      </c>
      <c r="Q5055" s="41">
        <v>45112</v>
      </c>
      <c r="R5055" s="39" t="s">
        <v>54</v>
      </c>
      <c r="S5055" s="68"/>
    </row>
    <row r="5056" spans="1:19" s="70" customFormat="1" ht="12.75" hidden="1" customHeight="1" x14ac:dyDescent="0.2">
      <c r="A5056" s="38" t="s">
        <v>11891</v>
      </c>
      <c r="B5056" s="42" t="s">
        <v>11892</v>
      </c>
      <c r="C5056" s="42" t="s">
        <v>11893</v>
      </c>
      <c r="D5056" s="38">
        <v>510104</v>
      </c>
      <c r="E5056" s="38"/>
      <c r="F5056" s="42" t="s">
        <v>6236</v>
      </c>
      <c r="G5056" s="38">
        <v>8266014013</v>
      </c>
      <c r="H5056" s="40" t="s">
        <v>11894</v>
      </c>
      <c r="I5056" s="3">
        <v>17819.491525423731</v>
      </c>
      <c r="J5056" s="3"/>
      <c r="K5056" s="3">
        <v>3207.5084745762715</v>
      </c>
      <c r="L5056" s="3">
        <f t="shared" si="78"/>
        <v>21027.000000000004</v>
      </c>
      <c r="M5056" s="41">
        <v>44631.729166666664</v>
      </c>
      <c r="N5056" s="39">
        <v>6870437629</v>
      </c>
      <c r="O5056" s="42" t="s">
        <v>315</v>
      </c>
      <c r="P5056" s="42" t="s">
        <v>11895</v>
      </c>
      <c r="Q5056" s="60">
        <v>44678</v>
      </c>
      <c r="R5056" s="42" t="s">
        <v>243</v>
      </c>
      <c r="S5056" s="68"/>
    </row>
    <row r="5057" spans="1:19" s="70" customFormat="1" ht="12.75" hidden="1" customHeight="1" x14ac:dyDescent="0.2">
      <c r="A5057" s="38" t="s">
        <v>21727</v>
      </c>
      <c r="B5057" s="39" t="s">
        <v>21728</v>
      </c>
      <c r="C5057" s="39" t="s">
        <v>21729</v>
      </c>
      <c r="D5057" s="38">
        <v>923348</v>
      </c>
      <c r="E5057" s="38"/>
      <c r="F5057" s="39" t="s">
        <v>8499</v>
      </c>
      <c r="G5057" s="38">
        <v>8262000070</v>
      </c>
      <c r="H5057" s="40" t="s">
        <v>21730</v>
      </c>
      <c r="I5057" s="2">
        <v>17813</v>
      </c>
      <c r="J5057" s="2"/>
      <c r="K5057" s="2">
        <v>3206.3399999999997</v>
      </c>
      <c r="L5057" s="3">
        <f t="shared" si="78"/>
        <v>21019.34</v>
      </c>
      <c r="M5057" s="41">
        <v>45287.729166666664</v>
      </c>
      <c r="N5057" s="39">
        <v>160985902</v>
      </c>
      <c r="O5057" s="39" t="s">
        <v>18453</v>
      </c>
      <c r="P5057" s="40" t="s">
        <v>21731</v>
      </c>
      <c r="Q5057" s="41">
        <v>45329</v>
      </c>
      <c r="R5057" s="62" t="s">
        <v>21</v>
      </c>
      <c r="S5057" s="68"/>
    </row>
    <row r="5058" spans="1:19" s="70" customFormat="1" ht="12.75" hidden="1" customHeight="1" x14ac:dyDescent="0.25">
      <c r="A5058" s="38" t="s">
        <v>309</v>
      </c>
      <c r="B5058" s="39"/>
      <c r="C5058" s="39"/>
      <c r="D5058" s="38"/>
      <c r="E5058" s="38"/>
      <c r="F5058" s="139" t="s">
        <v>310</v>
      </c>
      <c r="G5058" s="61"/>
      <c r="H5058" s="52" t="s">
        <v>15536</v>
      </c>
      <c r="I5058" s="5">
        <v>17772.560000000001</v>
      </c>
      <c r="J5058" s="2"/>
      <c r="K5058" s="2"/>
      <c r="L5058" s="3">
        <f t="shared" si="78"/>
        <v>17772.560000000001</v>
      </c>
      <c r="M5058" s="41">
        <v>44833</v>
      </c>
      <c r="N5058" s="39"/>
      <c r="O5058" s="39"/>
      <c r="P5058" s="40"/>
      <c r="Q5058" s="41"/>
      <c r="R5058" s="39" t="s">
        <v>54</v>
      </c>
      <c r="S5058" s="68"/>
    </row>
    <row r="5059" spans="1:19" s="70" customFormat="1" ht="12.75" hidden="1" customHeight="1" x14ac:dyDescent="0.2">
      <c r="A5059" s="38" t="s">
        <v>63</v>
      </c>
      <c r="B5059" s="1"/>
      <c r="C5059" s="1"/>
      <c r="D5059" s="51"/>
      <c r="E5059" s="51"/>
      <c r="F5059" s="125" t="s">
        <v>64</v>
      </c>
      <c r="G5059" s="53"/>
      <c r="H5059" s="54" t="s">
        <v>19719</v>
      </c>
      <c r="I5059" s="35">
        <v>17684.25</v>
      </c>
      <c r="J5059" s="1"/>
      <c r="K5059" s="1"/>
      <c r="L5059" s="3">
        <f t="shared" si="78"/>
        <v>17684.25</v>
      </c>
      <c r="M5059" s="41">
        <v>45112</v>
      </c>
      <c r="N5059" s="56"/>
      <c r="O5059" s="1"/>
      <c r="P5059" s="1"/>
      <c r="Q5059" s="57"/>
      <c r="R5059" s="39" t="s">
        <v>54</v>
      </c>
      <c r="S5059" s="68"/>
    </row>
    <row r="5060" spans="1:19" s="70" customFormat="1" ht="12.75" hidden="1" customHeight="1" x14ac:dyDescent="0.2">
      <c r="A5060" s="38" t="s">
        <v>18772</v>
      </c>
      <c r="B5060" s="39" t="s">
        <v>18773</v>
      </c>
      <c r="C5060" s="39" t="s">
        <v>18774</v>
      </c>
      <c r="D5060" s="38">
        <v>812419</v>
      </c>
      <c r="E5060" s="38"/>
      <c r="F5060" s="39" t="s">
        <v>1956</v>
      </c>
      <c r="G5060" s="38">
        <v>8268011592</v>
      </c>
      <c r="H5060" s="40" t="s">
        <v>18775</v>
      </c>
      <c r="I5060" s="2">
        <v>17567.796610169491</v>
      </c>
      <c r="J5060" s="2"/>
      <c r="K5060" s="2">
        <v>3162.2033898305081</v>
      </c>
      <c r="L5060" s="3">
        <f t="shared" si="78"/>
        <v>20730</v>
      </c>
      <c r="M5060" s="41">
        <v>45010.729166666664</v>
      </c>
      <c r="N5060" s="39">
        <v>160301133</v>
      </c>
      <c r="O5060" s="39" t="s">
        <v>52</v>
      </c>
      <c r="P5060" s="40" t="s">
        <v>18776</v>
      </c>
      <c r="Q5060" s="41">
        <v>45038</v>
      </c>
      <c r="R5060" s="39" t="s">
        <v>54</v>
      </c>
      <c r="S5060" s="68"/>
    </row>
    <row r="5061" spans="1:19" s="70" customFormat="1" ht="12.75" hidden="1" customHeight="1" x14ac:dyDescent="0.25">
      <c r="A5061" s="38" t="s">
        <v>1984</v>
      </c>
      <c r="B5061" s="42"/>
      <c r="C5061" s="42"/>
      <c r="D5061" s="38"/>
      <c r="E5061" s="38"/>
      <c r="F5061" s="139" t="s">
        <v>310</v>
      </c>
      <c r="G5061" s="38"/>
      <c r="H5061" s="40" t="s">
        <v>2270</v>
      </c>
      <c r="I5061" s="3">
        <v>17336.939999999999</v>
      </c>
      <c r="J5061" s="3"/>
      <c r="K5061" s="3"/>
      <c r="L5061" s="3">
        <f t="shared" si="78"/>
        <v>17336.939999999999</v>
      </c>
      <c r="M5061" s="41">
        <v>44347</v>
      </c>
      <c r="N5061" s="39"/>
      <c r="O5061" s="42"/>
      <c r="P5061" s="42"/>
      <c r="Q5061" s="60"/>
      <c r="R5061" s="42" t="s">
        <v>243</v>
      </c>
      <c r="S5061" s="68"/>
    </row>
    <row r="5062" spans="1:19" s="70" customFormat="1" ht="12.75" hidden="1" customHeight="1" x14ac:dyDescent="0.2">
      <c r="A5062" s="38">
        <v>64</v>
      </c>
      <c r="B5062" s="39" t="s">
        <v>22835</v>
      </c>
      <c r="C5062" s="39" t="s">
        <v>22836</v>
      </c>
      <c r="D5062" s="38">
        <v>816965</v>
      </c>
      <c r="E5062" s="38"/>
      <c r="F5062" s="90" t="s">
        <v>557</v>
      </c>
      <c r="G5062" s="38">
        <v>8268015191</v>
      </c>
      <c r="H5062" s="40" t="s">
        <v>22837</v>
      </c>
      <c r="I5062" s="2">
        <v>17217.03</v>
      </c>
      <c r="J5062" s="2"/>
      <c r="K5062" s="2">
        <v>0</v>
      </c>
      <c r="L5062" s="3">
        <f t="shared" ref="L5062:L5125" si="79">SUM(I5062:K5062)</f>
        <v>17217.03</v>
      </c>
      <c r="M5062" s="41">
        <v>45442.729166666664</v>
      </c>
      <c r="N5062" s="39">
        <v>160826602</v>
      </c>
      <c r="O5062" s="39" t="s">
        <v>8899</v>
      </c>
      <c r="P5062" s="40" t="s">
        <v>22838</v>
      </c>
      <c r="Q5062" s="41">
        <v>45459</v>
      </c>
      <c r="R5062" s="42" t="s">
        <v>8901</v>
      </c>
      <c r="S5062" s="68"/>
    </row>
    <row r="5063" spans="1:19" s="70" customFormat="1" ht="12.75" customHeight="1" x14ac:dyDescent="0.2">
      <c r="A5063" s="38" t="s">
        <v>19887</v>
      </c>
      <c r="B5063" s="39" t="s">
        <v>19888</v>
      </c>
      <c r="C5063" s="39" t="s">
        <v>19889</v>
      </c>
      <c r="D5063" s="38">
        <v>822647</v>
      </c>
      <c r="E5063" s="38"/>
      <c r="F5063" s="39" t="s">
        <v>19117</v>
      </c>
      <c r="G5063" s="38">
        <v>8268011811</v>
      </c>
      <c r="H5063" s="40">
        <v>26</v>
      </c>
      <c r="I5063" s="2">
        <v>17157.53</v>
      </c>
      <c r="J5063" s="2"/>
      <c r="K5063" s="2">
        <v>0</v>
      </c>
      <c r="L5063" s="3">
        <f t="shared" si="79"/>
        <v>17157.53</v>
      </c>
      <c r="M5063" s="41">
        <v>45107.729166666664</v>
      </c>
      <c r="N5063" s="39">
        <v>160509650</v>
      </c>
      <c r="O5063" s="39" t="s">
        <v>18463</v>
      </c>
      <c r="P5063" s="40" t="s">
        <v>19890</v>
      </c>
      <c r="Q5063" s="41">
        <v>45128</v>
      </c>
      <c r="R5063" s="62" t="s">
        <v>29</v>
      </c>
      <c r="S5063" s="68"/>
    </row>
    <row r="5064" spans="1:19" s="70" customFormat="1" ht="12.75" hidden="1" customHeight="1" x14ac:dyDescent="0.2">
      <c r="A5064" s="38" t="s">
        <v>22569</v>
      </c>
      <c r="B5064" s="39" t="s">
        <v>22570</v>
      </c>
      <c r="C5064" s="39" t="s">
        <v>22571</v>
      </c>
      <c r="D5064" s="38">
        <v>407464</v>
      </c>
      <c r="E5064" s="38"/>
      <c r="F5064" s="39" t="s">
        <v>1230</v>
      </c>
      <c r="G5064" s="38">
        <v>8268014051</v>
      </c>
      <c r="H5064" s="40" t="s">
        <v>22572</v>
      </c>
      <c r="I5064" s="2">
        <v>17100</v>
      </c>
      <c r="J5064" s="2"/>
      <c r="K5064" s="2">
        <v>3078</v>
      </c>
      <c r="L5064" s="3">
        <f t="shared" si="79"/>
        <v>20178</v>
      </c>
      <c r="M5064" s="41">
        <v>45425</v>
      </c>
      <c r="N5064" s="39">
        <v>160765016</v>
      </c>
      <c r="O5064" s="39" t="s">
        <v>18453</v>
      </c>
      <c r="P5064" s="40" t="s">
        <v>22573</v>
      </c>
      <c r="Q5064" s="41">
        <v>45445</v>
      </c>
      <c r="R5064" s="62" t="s">
        <v>21</v>
      </c>
      <c r="S5064" s="68"/>
    </row>
    <row r="5065" spans="1:19" s="70" customFormat="1" ht="12.75" hidden="1" customHeight="1" x14ac:dyDescent="0.25">
      <c r="A5065" s="38" t="s">
        <v>309</v>
      </c>
      <c r="B5065" s="39"/>
      <c r="C5065" s="39"/>
      <c r="D5065" s="38"/>
      <c r="E5065" s="38"/>
      <c r="F5065" s="139" t="s">
        <v>310</v>
      </c>
      <c r="G5065" s="61"/>
      <c r="H5065" s="52" t="s">
        <v>5368</v>
      </c>
      <c r="I5065" s="5">
        <v>17082.98</v>
      </c>
      <c r="J5065" s="2"/>
      <c r="K5065" s="2"/>
      <c r="L5065" s="3">
        <f t="shared" si="79"/>
        <v>17082.98</v>
      </c>
      <c r="M5065" s="41">
        <v>44439</v>
      </c>
      <c r="N5065" s="39"/>
      <c r="O5065" s="39"/>
      <c r="P5065" s="40"/>
      <c r="Q5065" s="41"/>
      <c r="R5065" s="39" t="s">
        <v>54</v>
      </c>
      <c r="S5065" s="68"/>
    </row>
    <row r="5066" spans="1:19" s="70" customFormat="1" ht="12.75" hidden="1" customHeight="1" x14ac:dyDescent="0.2">
      <c r="A5066" s="38" t="s">
        <v>21035</v>
      </c>
      <c r="B5066" s="39" t="s">
        <v>21036</v>
      </c>
      <c r="C5066" s="39" t="s">
        <v>21037</v>
      </c>
      <c r="D5066" s="38">
        <v>510413</v>
      </c>
      <c r="E5066" s="38"/>
      <c r="F5066" s="39" t="s">
        <v>14957</v>
      </c>
      <c r="G5066" s="38">
        <v>8266020104</v>
      </c>
      <c r="H5066" s="40" t="s">
        <v>21038</v>
      </c>
      <c r="I5066" s="2">
        <v>17079.661016949154</v>
      </c>
      <c r="J5066" s="2"/>
      <c r="K5066" s="2">
        <v>3074.3389830508477</v>
      </c>
      <c r="L5066" s="3">
        <f t="shared" si="79"/>
        <v>20154</v>
      </c>
      <c r="M5066" s="41">
        <v>45225.729166666664</v>
      </c>
      <c r="N5066" s="39">
        <v>1246591847</v>
      </c>
      <c r="O5066" s="39" t="s">
        <v>3282</v>
      </c>
      <c r="P5066" s="40" t="s">
        <v>21039</v>
      </c>
      <c r="Q5066" s="41">
        <v>45264</v>
      </c>
      <c r="R5066" s="42" t="s">
        <v>2417</v>
      </c>
      <c r="S5066" s="68"/>
    </row>
    <row r="5067" spans="1:19" s="70" customFormat="1" ht="12.75" hidden="1" customHeight="1" x14ac:dyDescent="0.2">
      <c r="A5067" s="38" t="s">
        <v>6167</v>
      </c>
      <c r="B5067" s="1"/>
      <c r="C5067" s="1"/>
      <c r="D5067" s="51"/>
      <c r="E5067" s="51"/>
      <c r="F5067" s="39" t="s">
        <v>6168</v>
      </c>
      <c r="G5067" s="53"/>
      <c r="H5067" s="54" t="s">
        <v>10951</v>
      </c>
      <c r="I5067" s="35">
        <v>17045.13</v>
      </c>
      <c r="J5067" s="1"/>
      <c r="K5067" s="1"/>
      <c r="L5067" s="3">
        <f t="shared" si="79"/>
        <v>17045.13</v>
      </c>
      <c r="M5067" s="63"/>
      <c r="N5067" s="56"/>
      <c r="O5067" s="1"/>
      <c r="P5067" s="1"/>
      <c r="Q5067" s="57"/>
      <c r="R5067" s="42" t="s">
        <v>2417</v>
      </c>
      <c r="S5067" s="68"/>
    </row>
    <row r="5068" spans="1:19" s="70" customFormat="1" ht="12.75" hidden="1" customHeight="1" x14ac:dyDescent="0.2">
      <c r="A5068" s="38" t="s">
        <v>11924</v>
      </c>
      <c r="B5068" s="39" t="s">
        <v>11925</v>
      </c>
      <c r="C5068" s="39" t="s">
        <v>11926</v>
      </c>
      <c r="D5068" s="38">
        <v>401524</v>
      </c>
      <c r="E5068" s="38"/>
      <c r="F5068" s="39" t="s">
        <v>11927</v>
      </c>
      <c r="G5068" s="38">
        <v>8266013749</v>
      </c>
      <c r="H5068" s="40">
        <v>474</v>
      </c>
      <c r="I5068" s="2">
        <v>17000</v>
      </c>
      <c r="J5068" s="2"/>
      <c r="K5068" s="2">
        <v>3060</v>
      </c>
      <c r="L5068" s="3">
        <f t="shared" si="79"/>
        <v>20060</v>
      </c>
      <c r="M5068" s="41">
        <v>44617.729166666664</v>
      </c>
      <c r="N5068" s="39">
        <v>6870438092</v>
      </c>
      <c r="O5068" s="39" t="s">
        <v>3282</v>
      </c>
      <c r="P5068" s="40" t="s">
        <v>11928</v>
      </c>
      <c r="Q5068" s="41">
        <v>44666</v>
      </c>
      <c r="R5068" s="42" t="s">
        <v>2417</v>
      </c>
      <c r="S5068" s="68"/>
    </row>
    <row r="5069" spans="1:19" s="70" customFormat="1" ht="12.75" hidden="1" customHeight="1" x14ac:dyDescent="0.2">
      <c r="A5069" s="38" t="s">
        <v>11967</v>
      </c>
      <c r="B5069" s="42" t="s">
        <v>11968</v>
      </c>
      <c r="C5069" s="42" t="s">
        <v>11969</v>
      </c>
      <c r="D5069" s="38">
        <v>300286</v>
      </c>
      <c r="E5069" s="38"/>
      <c r="F5069" s="42" t="s">
        <v>3944</v>
      </c>
      <c r="G5069" s="38">
        <v>8263000075</v>
      </c>
      <c r="H5069" s="40">
        <v>712733137</v>
      </c>
      <c r="I5069" s="3">
        <v>17000</v>
      </c>
      <c r="J5069" s="3"/>
      <c r="K5069" s="3">
        <v>3060</v>
      </c>
      <c r="L5069" s="3">
        <f t="shared" si="79"/>
        <v>20060</v>
      </c>
      <c r="M5069" s="41">
        <v>44601.729166666664</v>
      </c>
      <c r="N5069" s="39">
        <v>6870442963</v>
      </c>
      <c r="O5069" s="42" t="s">
        <v>315</v>
      </c>
      <c r="P5069" s="42" t="s">
        <v>11952</v>
      </c>
      <c r="Q5069" s="60">
        <v>44650</v>
      </c>
      <c r="R5069" s="42" t="s">
        <v>243</v>
      </c>
      <c r="S5069" s="68"/>
    </row>
    <row r="5070" spans="1:19" s="70" customFormat="1" ht="12.75" hidden="1" customHeight="1" x14ac:dyDescent="0.2">
      <c r="A5070" s="38" t="s">
        <v>12783</v>
      </c>
      <c r="B5070" s="39" t="s">
        <v>12784</v>
      </c>
      <c r="C5070" s="39" t="s">
        <v>12785</v>
      </c>
      <c r="D5070" s="38">
        <v>128635</v>
      </c>
      <c r="E5070" s="38"/>
      <c r="F5070" s="39" t="s">
        <v>989</v>
      </c>
      <c r="G5070" s="38">
        <v>8266013916</v>
      </c>
      <c r="H5070" s="40" t="s">
        <v>12786</v>
      </c>
      <c r="I5070" s="2">
        <v>16989.245762711867</v>
      </c>
      <c r="J5070" s="2"/>
      <c r="K5070" s="2">
        <v>3058.0642372881362</v>
      </c>
      <c r="L5070" s="3">
        <f t="shared" si="79"/>
        <v>20047.310000000005</v>
      </c>
      <c r="M5070" s="41">
        <v>44659.729166666664</v>
      </c>
      <c r="N5070" s="39">
        <v>6870027440</v>
      </c>
      <c r="O5070" s="39" t="s">
        <v>3282</v>
      </c>
      <c r="P5070" s="40" t="s">
        <v>12787</v>
      </c>
      <c r="Q5070" s="41">
        <v>44700</v>
      </c>
      <c r="R5070" s="42" t="s">
        <v>2417</v>
      </c>
      <c r="S5070" s="68"/>
    </row>
    <row r="5071" spans="1:19" s="70" customFormat="1" ht="12.75" hidden="1" customHeight="1" x14ac:dyDescent="0.25">
      <c r="A5071" s="38" t="s">
        <v>309</v>
      </c>
      <c r="B5071" s="39"/>
      <c r="C5071" s="39"/>
      <c r="D5071" s="38"/>
      <c r="E5071" s="38"/>
      <c r="F5071" s="139" t="s">
        <v>310</v>
      </c>
      <c r="G5071" s="61"/>
      <c r="H5071" s="52" t="s">
        <v>2270</v>
      </c>
      <c r="I5071" s="5">
        <v>16981.27</v>
      </c>
      <c r="J5071" s="2"/>
      <c r="K5071" s="2"/>
      <c r="L5071" s="3">
        <f t="shared" si="79"/>
        <v>16981.27</v>
      </c>
      <c r="M5071" s="41">
        <v>44347</v>
      </c>
      <c r="N5071" s="39"/>
      <c r="O5071" s="39"/>
      <c r="P5071" s="40"/>
      <c r="Q5071" s="41"/>
      <c r="R5071" s="39" t="s">
        <v>54</v>
      </c>
      <c r="S5071" s="68"/>
    </row>
    <row r="5072" spans="1:19" s="70" customFormat="1" ht="12.75" hidden="1" customHeight="1" x14ac:dyDescent="0.2">
      <c r="A5072" s="38" t="s">
        <v>18721</v>
      </c>
      <c r="B5072" s="39" t="s">
        <v>18722</v>
      </c>
      <c r="C5072" s="39" t="s">
        <v>18723</v>
      </c>
      <c r="D5072" s="38">
        <v>819844</v>
      </c>
      <c r="E5072" s="38"/>
      <c r="F5072" s="39" t="s">
        <v>7634</v>
      </c>
      <c r="G5072" s="38">
        <v>8268011332</v>
      </c>
      <c r="H5072" s="40">
        <v>994</v>
      </c>
      <c r="I5072" s="2">
        <v>16961.864406779663</v>
      </c>
      <c r="J5072" s="2"/>
      <c r="K5072" s="2">
        <v>3053.1355932203392</v>
      </c>
      <c r="L5072" s="3">
        <f t="shared" si="79"/>
        <v>20015.000000000004</v>
      </c>
      <c r="M5072" s="41">
        <v>45015.729166666664</v>
      </c>
      <c r="N5072" s="39">
        <v>160293226</v>
      </c>
      <c r="O5072" s="39" t="s">
        <v>3282</v>
      </c>
      <c r="P5072" s="40" t="s">
        <v>18724</v>
      </c>
      <c r="Q5072" s="41">
        <v>45035</v>
      </c>
      <c r="R5072" s="42" t="s">
        <v>2417</v>
      </c>
      <c r="S5072" s="68"/>
    </row>
    <row r="5073" spans="1:19" s="70" customFormat="1" ht="12.75" hidden="1" customHeight="1" x14ac:dyDescent="0.2">
      <c r="A5073" s="38" t="s">
        <v>22000</v>
      </c>
      <c r="B5073" s="42"/>
      <c r="C5073" s="42"/>
      <c r="D5073" s="38"/>
      <c r="E5073" s="38"/>
      <c r="F5073" s="42" t="s">
        <v>3025</v>
      </c>
      <c r="G5073" s="61" t="s">
        <v>22001</v>
      </c>
      <c r="H5073" s="59">
        <v>45343</v>
      </c>
      <c r="I5073" s="5">
        <v>16950</v>
      </c>
      <c r="J5073" s="3"/>
      <c r="K5073" s="2">
        <v>0</v>
      </c>
      <c r="L5073" s="3">
        <f t="shared" si="79"/>
        <v>16950</v>
      </c>
      <c r="M5073" s="59">
        <v>45343</v>
      </c>
      <c r="N5073" s="61" t="s">
        <v>22001</v>
      </c>
      <c r="O5073" s="42" t="s">
        <v>20138</v>
      </c>
      <c r="P5073" s="42"/>
      <c r="Q5073" s="60"/>
      <c r="R5073" s="62" t="s">
        <v>17</v>
      </c>
      <c r="S5073" s="68"/>
    </row>
    <row r="5074" spans="1:19" s="70" customFormat="1" ht="12.75" customHeight="1" x14ac:dyDescent="0.2">
      <c r="A5074" s="38" t="s">
        <v>22069</v>
      </c>
      <c r="B5074" s="39" t="s">
        <v>22070</v>
      </c>
      <c r="C5074" s="39"/>
      <c r="D5074" s="38">
        <v>105903</v>
      </c>
      <c r="E5074" s="38"/>
      <c r="F5074" s="39" t="s">
        <v>6269</v>
      </c>
      <c r="G5074" s="38">
        <v>8266020788</v>
      </c>
      <c r="H5074" s="40" t="s">
        <v>22071</v>
      </c>
      <c r="I5074" s="2">
        <v>16950</v>
      </c>
      <c r="J5074" s="2"/>
      <c r="K5074" s="2">
        <v>3051</v>
      </c>
      <c r="L5074" s="3">
        <f t="shared" si="79"/>
        <v>20001</v>
      </c>
      <c r="M5074" s="41">
        <v>45352.729166666664</v>
      </c>
      <c r="N5074" s="39"/>
      <c r="O5074" s="39" t="s">
        <v>18463</v>
      </c>
      <c r="P5074" s="40"/>
      <c r="Q5074" s="41"/>
      <c r="R5074" s="62" t="s">
        <v>29</v>
      </c>
      <c r="S5074" s="68"/>
    </row>
    <row r="5075" spans="1:19" s="70" customFormat="1" ht="12.75" hidden="1" customHeight="1" x14ac:dyDescent="0.2">
      <c r="A5075" s="38" t="s">
        <v>12913</v>
      </c>
      <c r="B5075" s="39" t="s">
        <v>12914</v>
      </c>
      <c r="C5075" s="39" t="s">
        <v>12915</v>
      </c>
      <c r="D5075" s="38" t="s">
        <v>12916</v>
      </c>
      <c r="E5075" s="38"/>
      <c r="F5075" s="39" t="s">
        <v>12917</v>
      </c>
      <c r="G5075" s="38"/>
      <c r="H5075" s="40" t="s">
        <v>12918</v>
      </c>
      <c r="I5075" s="2">
        <v>16949.152542372882</v>
      </c>
      <c r="J5075" s="2"/>
      <c r="K5075" s="2">
        <v>3050.8474576271187</v>
      </c>
      <c r="L5075" s="3">
        <f t="shared" si="79"/>
        <v>20000</v>
      </c>
      <c r="M5075" s="41">
        <v>44435.729166666664</v>
      </c>
      <c r="N5075" s="39">
        <v>43876241</v>
      </c>
      <c r="O5075" s="39" t="s">
        <v>52</v>
      </c>
      <c r="P5075" s="40"/>
      <c r="Q5075" s="41"/>
      <c r="R5075" s="39" t="s">
        <v>54</v>
      </c>
      <c r="S5075" s="68"/>
    </row>
    <row r="5076" spans="1:19" s="70" customFormat="1" ht="12.75" hidden="1" customHeight="1" x14ac:dyDescent="0.25">
      <c r="A5076" s="38" t="s">
        <v>16888</v>
      </c>
      <c r="B5076" s="39" t="s">
        <v>16889</v>
      </c>
      <c r="C5076" s="39" t="s">
        <v>16890</v>
      </c>
      <c r="D5076" s="38">
        <v>407261</v>
      </c>
      <c r="E5076" s="38"/>
      <c r="F5076" s="138" t="s">
        <v>58</v>
      </c>
      <c r="G5076" s="38">
        <v>8266014556</v>
      </c>
      <c r="H5076" s="40">
        <v>9854034898</v>
      </c>
      <c r="I5076" s="2">
        <v>16942.75</v>
      </c>
      <c r="J5076" s="2"/>
      <c r="K5076" s="2">
        <v>0</v>
      </c>
      <c r="L5076" s="3">
        <f t="shared" si="79"/>
        <v>16942.75</v>
      </c>
      <c r="M5076" s="41">
        <v>44910.729166666664</v>
      </c>
      <c r="N5076" s="39">
        <v>6870328700</v>
      </c>
      <c r="O5076" s="39" t="s">
        <v>3282</v>
      </c>
      <c r="P5076" s="40"/>
      <c r="Q5076" s="41"/>
      <c r="R5076" s="42" t="s">
        <v>2417</v>
      </c>
      <c r="S5076" s="68"/>
    </row>
    <row r="5077" spans="1:19" s="70" customFormat="1" ht="12.75" hidden="1" customHeight="1" x14ac:dyDescent="0.2">
      <c r="A5077" s="38" t="s">
        <v>19653</v>
      </c>
      <c r="B5077" s="39" t="s">
        <v>19654</v>
      </c>
      <c r="C5077" s="39" t="s">
        <v>19655</v>
      </c>
      <c r="D5077" s="38">
        <v>108958</v>
      </c>
      <c r="E5077" s="38"/>
      <c r="F5077" s="39" t="s">
        <v>18115</v>
      </c>
      <c r="G5077" s="38">
        <v>8266018331</v>
      </c>
      <c r="H5077" s="40" t="s">
        <v>19656</v>
      </c>
      <c r="I5077" s="2">
        <v>16900.000847457628</v>
      </c>
      <c r="J5077" s="2"/>
      <c r="K5077" s="2">
        <v>3042.0001525423731</v>
      </c>
      <c r="L5077" s="3">
        <f t="shared" si="79"/>
        <v>19942.001</v>
      </c>
      <c r="M5077" s="41">
        <v>45070.729166666664</v>
      </c>
      <c r="N5077" s="39">
        <v>1246411844</v>
      </c>
      <c r="O5077" s="39" t="s">
        <v>52</v>
      </c>
      <c r="P5077" s="40">
        <v>307066287520</v>
      </c>
      <c r="Q5077" s="41">
        <v>45115</v>
      </c>
      <c r="R5077" s="39" t="s">
        <v>54</v>
      </c>
      <c r="S5077" s="68"/>
    </row>
    <row r="5078" spans="1:19" s="70" customFormat="1" ht="12.75" hidden="1" customHeight="1" x14ac:dyDescent="0.2">
      <c r="A5078" s="38" t="s">
        <v>6167</v>
      </c>
      <c r="B5078" s="1"/>
      <c r="C5078" s="1"/>
      <c r="D5078" s="51"/>
      <c r="E5078" s="51"/>
      <c r="F5078" s="39" t="s">
        <v>6168</v>
      </c>
      <c r="G5078" s="53"/>
      <c r="H5078" s="54" t="s">
        <v>18437</v>
      </c>
      <c r="I5078" s="35">
        <v>16844.03</v>
      </c>
      <c r="J5078" s="1"/>
      <c r="K5078" s="1"/>
      <c r="L5078" s="3">
        <f t="shared" si="79"/>
        <v>16844.03</v>
      </c>
      <c r="M5078" s="63"/>
      <c r="N5078" s="56"/>
      <c r="O5078" s="1"/>
      <c r="P5078" s="1"/>
      <c r="Q5078" s="57"/>
      <c r="R5078" s="42" t="s">
        <v>2417</v>
      </c>
      <c r="S5078" s="68"/>
    </row>
    <row r="5079" spans="1:19" s="70" customFormat="1" ht="12.75" hidden="1" customHeight="1" x14ac:dyDescent="0.2">
      <c r="A5079" s="38">
        <v>366</v>
      </c>
      <c r="B5079" s="39" t="s">
        <v>21625</v>
      </c>
      <c r="C5079" s="39" t="s">
        <v>21626</v>
      </c>
      <c r="D5079" s="38">
        <v>407013</v>
      </c>
      <c r="E5079" s="38"/>
      <c r="F5079" s="39" t="s">
        <v>18933</v>
      </c>
      <c r="G5079" s="38">
        <v>8268011457</v>
      </c>
      <c r="H5079" s="40">
        <v>23190142</v>
      </c>
      <c r="I5079" s="2">
        <v>16800</v>
      </c>
      <c r="J5079" s="2"/>
      <c r="K5079" s="2">
        <v>3024</v>
      </c>
      <c r="L5079" s="3">
        <f t="shared" si="79"/>
        <v>19824</v>
      </c>
      <c r="M5079" s="41">
        <v>45164.729166666664</v>
      </c>
      <c r="N5079" s="39">
        <v>160951549</v>
      </c>
      <c r="O5079" s="39" t="s">
        <v>8899</v>
      </c>
      <c r="P5079" s="40" t="s">
        <v>21627</v>
      </c>
      <c r="Q5079" s="41">
        <v>45311</v>
      </c>
      <c r="R5079" s="42" t="s">
        <v>8901</v>
      </c>
      <c r="S5079" s="68"/>
    </row>
    <row r="5080" spans="1:19" s="70" customFormat="1" ht="12.75" hidden="1" customHeight="1" x14ac:dyDescent="0.25">
      <c r="A5080" s="38" t="s">
        <v>7506</v>
      </c>
      <c r="B5080" s="1"/>
      <c r="C5080" s="1"/>
      <c r="D5080" s="51"/>
      <c r="E5080" s="51"/>
      <c r="F5080" s="139" t="s">
        <v>310</v>
      </c>
      <c r="G5080" s="53"/>
      <c r="H5080" s="54" t="s">
        <v>9351</v>
      </c>
      <c r="I5080" s="35">
        <v>16797.099999999999</v>
      </c>
      <c r="J5080" s="1"/>
      <c r="K5080" s="1"/>
      <c r="L5080" s="3">
        <f t="shared" si="79"/>
        <v>16797.099999999999</v>
      </c>
      <c r="M5080" s="41">
        <v>44558</v>
      </c>
      <c r="N5080" s="56"/>
      <c r="O5080" s="1"/>
      <c r="P5080" s="1"/>
      <c r="Q5080" s="57"/>
      <c r="R5080" s="42" t="s">
        <v>2417</v>
      </c>
      <c r="S5080" s="69"/>
    </row>
    <row r="5081" spans="1:19" s="70" customFormat="1" ht="12.75" hidden="1" customHeight="1" x14ac:dyDescent="0.2">
      <c r="A5081" s="38" t="s">
        <v>22890</v>
      </c>
      <c r="B5081" s="39" t="s">
        <v>22891</v>
      </c>
      <c r="C5081" s="39" t="s">
        <v>22892</v>
      </c>
      <c r="D5081" s="38">
        <v>405495</v>
      </c>
      <c r="E5081" s="38"/>
      <c r="F5081" s="39" t="s">
        <v>18908</v>
      </c>
      <c r="G5081" s="38">
        <v>8266021231</v>
      </c>
      <c r="H5081" s="40" t="s">
        <v>22893</v>
      </c>
      <c r="I5081" s="2">
        <v>16650</v>
      </c>
      <c r="J5081" s="2"/>
      <c r="K5081" s="2">
        <v>2997</v>
      </c>
      <c r="L5081" s="3">
        <f t="shared" si="79"/>
        <v>19647</v>
      </c>
      <c r="M5081" s="41">
        <v>45391.729166666664</v>
      </c>
      <c r="N5081" s="39">
        <v>1251216453</v>
      </c>
      <c r="O5081" s="39" t="s">
        <v>17881</v>
      </c>
      <c r="P5081" s="40">
        <v>406140193356</v>
      </c>
      <c r="Q5081" s="41">
        <v>45459</v>
      </c>
      <c r="R5081" s="62" t="s">
        <v>21</v>
      </c>
      <c r="S5081" s="68"/>
    </row>
    <row r="5082" spans="1:19" s="70" customFormat="1" ht="12.75" customHeight="1" x14ac:dyDescent="0.2">
      <c r="A5082" s="38" t="s">
        <v>22222</v>
      </c>
      <c r="B5082" s="39" t="s">
        <v>22223</v>
      </c>
      <c r="C5082" s="39"/>
      <c r="D5082" s="38">
        <v>703046</v>
      </c>
      <c r="E5082" s="38"/>
      <c r="F5082" s="87" t="s">
        <v>678</v>
      </c>
      <c r="G5082" s="38">
        <v>8266020738</v>
      </c>
      <c r="H5082" s="40" t="s">
        <v>22224</v>
      </c>
      <c r="I5082" s="2">
        <v>16630</v>
      </c>
      <c r="J5082" s="2"/>
      <c r="K5082" s="2">
        <v>0</v>
      </c>
      <c r="L5082" s="3">
        <f t="shared" si="79"/>
        <v>16630</v>
      </c>
      <c r="M5082" s="41">
        <v>45374</v>
      </c>
      <c r="N5082" s="39"/>
      <c r="O5082" s="39" t="s">
        <v>18463</v>
      </c>
      <c r="P5082" s="40"/>
      <c r="Q5082" s="41"/>
      <c r="R5082" s="62" t="s">
        <v>29</v>
      </c>
      <c r="S5082" s="68"/>
    </row>
    <row r="5083" spans="1:19" s="70" customFormat="1" ht="12.75" hidden="1" customHeight="1" x14ac:dyDescent="0.2">
      <c r="A5083" s="38" t="s">
        <v>20691</v>
      </c>
      <c r="B5083" s="39" t="s">
        <v>20692</v>
      </c>
      <c r="C5083" s="39" t="s">
        <v>20693</v>
      </c>
      <c r="D5083" s="38">
        <v>815162</v>
      </c>
      <c r="E5083" s="38"/>
      <c r="F5083" s="39" t="s">
        <v>9118</v>
      </c>
      <c r="G5083" s="38">
        <v>8268012401</v>
      </c>
      <c r="H5083" s="40" t="s">
        <v>20694</v>
      </c>
      <c r="I5083" s="2">
        <v>16594</v>
      </c>
      <c r="J5083" s="2"/>
      <c r="K5083" s="2">
        <v>0</v>
      </c>
      <c r="L5083" s="3">
        <f t="shared" si="79"/>
        <v>16594</v>
      </c>
      <c r="M5083" s="41">
        <v>45202.729166666664</v>
      </c>
      <c r="N5083" s="39">
        <v>160731544</v>
      </c>
      <c r="O5083" s="39" t="s">
        <v>3282</v>
      </c>
      <c r="P5083" s="40" t="s">
        <v>20695</v>
      </c>
      <c r="Q5083" s="41">
        <v>45224</v>
      </c>
      <c r="R5083" s="42" t="s">
        <v>2417</v>
      </c>
      <c r="S5083" s="68"/>
    </row>
    <row r="5084" spans="1:19" s="70" customFormat="1" ht="12.75" hidden="1" customHeight="1" x14ac:dyDescent="0.2">
      <c r="A5084" s="38" t="s">
        <v>63</v>
      </c>
      <c r="B5084" s="1"/>
      <c r="C5084" s="1"/>
      <c r="D5084" s="51"/>
      <c r="E5084" s="51"/>
      <c r="F5084" s="125" t="s">
        <v>64</v>
      </c>
      <c r="G5084" s="53"/>
      <c r="H5084" s="54" t="s">
        <v>7507</v>
      </c>
      <c r="I5084" s="35">
        <v>16564.330000000002</v>
      </c>
      <c r="J5084" s="1"/>
      <c r="K5084" s="1"/>
      <c r="L5084" s="3">
        <f t="shared" si="79"/>
        <v>16564.330000000002</v>
      </c>
      <c r="M5084" s="41">
        <v>44497</v>
      </c>
      <c r="N5084" s="56"/>
      <c r="O5084" s="1"/>
      <c r="P5084" s="1"/>
      <c r="Q5084" s="57"/>
      <c r="R5084" s="39" t="s">
        <v>54</v>
      </c>
      <c r="S5084" s="68"/>
    </row>
    <row r="5085" spans="1:19" s="70" customFormat="1" ht="12.75" hidden="1" customHeight="1" x14ac:dyDescent="0.2">
      <c r="A5085" s="38">
        <v>230</v>
      </c>
      <c r="B5085" s="39" t="s">
        <v>18802</v>
      </c>
      <c r="C5085" s="39" t="s">
        <v>18803</v>
      </c>
      <c r="D5085" s="38">
        <v>817954</v>
      </c>
      <c r="E5085" s="38"/>
      <c r="F5085" s="39" t="s">
        <v>14237</v>
      </c>
      <c r="G5085" s="38">
        <v>8268008975</v>
      </c>
      <c r="H5085" s="40" t="s">
        <v>18804</v>
      </c>
      <c r="I5085" s="2">
        <v>16519</v>
      </c>
      <c r="J5085" s="2"/>
      <c r="K5085" s="2">
        <v>0</v>
      </c>
      <c r="L5085" s="3">
        <f t="shared" si="79"/>
        <v>16519</v>
      </c>
      <c r="M5085" s="41">
        <v>45006.729166666664</v>
      </c>
      <c r="N5085" s="39"/>
      <c r="O5085" s="39" t="s">
        <v>8899</v>
      </c>
      <c r="P5085" s="40"/>
      <c r="Q5085" s="41"/>
      <c r="R5085" s="42" t="s">
        <v>8901</v>
      </c>
      <c r="S5085" s="68"/>
    </row>
    <row r="5086" spans="1:19" s="70" customFormat="1" ht="12.75" hidden="1" customHeight="1" x14ac:dyDescent="0.2">
      <c r="A5086" s="38" t="s">
        <v>6167</v>
      </c>
      <c r="B5086" s="1"/>
      <c r="C5086" s="1"/>
      <c r="D5086" s="51"/>
      <c r="E5086" s="51"/>
      <c r="F5086" s="39" t="s">
        <v>6168</v>
      </c>
      <c r="G5086" s="53"/>
      <c r="H5086" s="54" t="s">
        <v>10571</v>
      </c>
      <c r="I5086" s="35">
        <v>16500</v>
      </c>
      <c r="J5086" s="1"/>
      <c r="K5086" s="1"/>
      <c r="L5086" s="3">
        <f t="shared" si="79"/>
        <v>16500</v>
      </c>
      <c r="M5086" s="63"/>
      <c r="N5086" s="56"/>
      <c r="O5086" s="1"/>
      <c r="P5086" s="1"/>
      <c r="Q5086" s="57"/>
      <c r="R5086" s="42" t="s">
        <v>2417</v>
      </c>
      <c r="S5086" s="68"/>
    </row>
    <row r="5087" spans="1:19" s="70" customFormat="1" ht="12.75" hidden="1" customHeight="1" x14ac:dyDescent="0.25">
      <c r="A5087" s="38" t="s">
        <v>1984</v>
      </c>
      <c r="B5087" s="42"/>
      <c r="C5087" s="42"/>
      <c r="D5087" s="38"/>
      <c r="E5087" s="38"/>
      <c r="F5087" s="139" t="s">
        <v>310</v>
      </c>
      <c r="G5087" s="38"/>
      <c r="H5087" s="40" t="s">
        <v>6272</v>
      </c>
      <c r="I5087" s="3">
        <v>16464</v>
      </c>
      <c r="J5087" s="3"/>
      <c r="K5087" s="3"/>
      <c r="L5087" s="3">
        <f t="shared" si="79"/>
        <v>16464</v>
      </c>
      <c r="M5087" s="41">
        <v>44459</v>
      </c>
      <c r="N5087" s="39"/>
      <c r="O5087" s="42"/>
      <c r="P5087" s="42"/>
      <c r="Q5087" s="60"/>
      <c r="R5087" s="42" t="s">
        <v>243</v>
      </c>
      <c r="S5087" s="68"/>
    </row>
    <row r="5088" spans="1:19" s="70" customFormat="1" ht="12.75" hidden="1" customHeight="1" x14ac:dyDescent="0.2">
      <c r="A5088" s="38" t="s">
        <v>13646</v>
      </c>
      <c r="B5088" s="42" t="s">
        <v>13647</v>
      </c>
      <c r="C5088" s="42" t="s">
        <v>13648</v>
      </c>
      <c r="D5088" s="38">
        <v>815377</v>
      </c>
      <c r="E5088" s="38"/>
      <c r="F5088" s="42" t="s">
        <v>9895</v>
      </c>
      <c r="G5088" s="38">
        <v>8268007791</v>
      </c>
      <c r="H5088" s="40">
        <v>285</v>
      </c>
      <c r="I5088" s="3">
        <v>16450</v>
      </c>
      <c r="J5088" s="3"/>
      <c r="K5088" s="3">
        <v>2961</v>
      </c>
      <c r="L5088" s="3">
        <f t="shared" si="79"/>
        <v>19411</v>
      </c>
      <c r="M5088" s="41">
        <v>44712.729166666664</v>
      </c>
      <c r="N5088" s="39">
        <v>43946639</v>
      </c>
      <c r="O5088" s="42" t="s">
        <v>315</v>
      </c>
      <c r="P5088" s="42" t="s">
        <v>13649</v>
      </c>
      <c r="Q5088" s="60">
        <v>44728</v>
      </c>
      <c r="R5088" s="42" t="s">
        <v>243</v>
      </c>
      <c r="S5088" s="68"/>
    </row>
    <row r="5089" spans="1:19" s="70" customFormat="1" ht="12.75" hidden="1" customHeight="1" x14ac:dyDescent="0.2">
      <c r="A5089" s="38" t="s">
        <v>6167</v>
      </c>
      <c r="B5089" s="1"/>
      <c r="C5089" s="1"/>
      <c r="D5089" s="51"/>
      <c r="E5089" s="51"/>
      <c r="F5089" s="39" t="s">
        <v>6168</v>
      </c>
      <c r="G5089" s="53"/>
      <c r="H5089" s="54" t="s">
        <v>16755</v>
      </c>
      <c r="I5089" s="35">
        <v>16434.98</v>
      </c>
      <c r="J5089" s="1"/>
      <c r="K5089" s="1"/>
      <c r="L5089" s="3">
        <f t="shared" si="79"/>
        <v>16434.98</v>
      </c>
      <c r="M5089" s="63"/>
      <c r="N5089" s="56"/>
      <c r="O5089" s="1"/>
      <c r="P5089" s="1"/>
      <c r="Q5089" s="57"/>
      <c r="R5089" s="42" t="s">
        <v>2417</v>
      </c>
      <c r="S5089" s="68"/>
    </row>
    <row r="5090" spans="1:19" s="70" customFormat="1" ht="12.75" hidden="1" customHeight="1" x14ac:dyDescent="0.2">
      <c r="A5090" s="38" t="s">
        <v>11863</v>
      </c>
      <c r="B5090" s="42" t="s">
        <v>11864</v>
      </c>
      <c r="C5090" s="42" t="s">
        <v>11865</v>
      </c>
      <c r="D5090" s="38">
        <v>923348</v>
      </c>
      <c r="E5090" s="38"/>
      <c r="F5090" s="42" t="s">
        <v>8499</v>
      </c>
      <c r="G5090" s="38">
        <v>8262000050</v>
      </c>
      <c r="H5090" s="40" t="s">
        <v>11866</v>
      </c>
      <c r="I5090" s="3">
        <v>16327.96</v>
      </c>
      <c r="J5090" s="3"/>
      <c r="K5090" s="3">
        <v>2939.04</v>
      </c>
      <c r="L5090" s="3">
        <f t="shared" si="79"/>
        <v>19267</v>
      </c>
      <c r="M5090" s="41">
        <v>44628.729166666664</v>
      </c>
      <c r="N5090" s="39">
        <v>44468338</v>
      </c>
      <c r="O5090" s="42" t="s">
        <v>315</v>
      </c>
      <c r="P5090" s="42" t="s">
        <v>11867</v>
      </c>
      <c r="Q5090" s="60">
        <v>44656</v>
      </c>
      <c r="R5090" s="42" t="s">
        <v>243</v>
      </c>
      <c r="S5090" s="68"/>
    </row>
    <row r="5091" spans="1:19" s="70" customFormat="1" ht="12.75" hidden="1" customHeight="1" x14ac:dyDescent="0.2">
      <c r="A5091" s="38" t="s">
        <v>11064</v>
      </c>
      <c r="B5091" s="39" t="s">
        <v>11065</v>
      </c>
      <c r="C5091" s="39" t="s">
        <v>11066</v>
      </c>
      <c r="D5091" s="38">
        <v>501947</v>
      </c>
      <c r="E5091" s="38"/>
      <c r="F5091" s="39" t="s">
        <v>11067</v>
      </c>
      <c r="G5091" s="38">
        <v>8266012927</v>
      </c>
      <c r="H5091" s="40" t="s">
        <v>11068</v>
      </c>
      <c r="I5091" s="2">
        <v>16244.06779661017</v>
      </c>
      <c r="J5091" s="2"/>
      <c r="K5091" s="2">
        <v>2923.9322033898306</v>
      </c>
      <c r="L5091" s="3">
        <f t="shared" si="79"/>
        <v>19168</v>
      </c>
      <c r="M5091" s="41">
        <v>44546.729166666664</v>
      </c>
      <c r="N5091" s="39">
        <v>6870395393</v>
      </c>
      <c r="O5091" s="39" t="s">
        <v>52</v>
      </c>
      <c r="P5091" s="40">
        <v>202242170995</v>
      </c>
      <c r="Q5091" s="41">
        <v>44618</v>
      </c>
      <c r="R5091" s="39" t="s">
        <v>54</v>
      </c>
      <c r="S5091" s="68"/>
    </row>
    <row r="5092" spans="1:19" s="70" customFormat="1" ht="12.75" hidden="1" customHeight="1" x14ac:dyDescent="0.2">
      <c r="A5092" s="38" t="s">
        <v>63</v>
      </c>
      <c r="B5092" s="1"/>
      <c r="C5092" s="1"/>
      <c r="D5092" s="51"/>
      <c r="E5092" s="51"/>
      <c r="F5092" s="125" t="s">
        <v>64</v>
      </c>
      <c r="G5092" s="53"/>
      <c r="H5092" s="54" t="s">
        <v>12022</v>
      </c>
      <c r="I5092" s="35">
        <v>16200</v>
      </c>
      <c r="J5092" s="1"/>
      <c r="K5092" s="1"/>
      <c r="L5092" s="3">
        <f t="shared" si="79"/>
        <v>16200</v>
      </c>
      <c r="M5092" s="41">
        <v>44649</v>
      </c>
      <c r="N5092" s="56"/>
      <c r="O5092" s="1"/>
      <c r="P5092" s="1"/>
      <c r="Q5092" s="57"/>
      <c r="R5092" s="39" t="s">
        <v>54</v>
      </c>
      <c r="S5092" s="68"/>
    </row>
    <row r="5093" spans="1:19" s="70" customFormat="1" ht="12.75" hidden="1" customHeight="1" x14ac:dyDescent="0.2">
      <c r="A5093" s="38">
        <v>35</v>
      </c>
      <c r="B5093" s="39" t="s">
        <v>18105</v>
      </c>
      <c r="C5093" s="39" t="s">
        <v>18106</v>
      </c>
      <c r="D5093" s="38">
        <v>703046</v>
      </c>
      <c r="E5093" s="38"/>
      <c r="F5093" s="42" t="s">
        <v>678</v>
      </c>
      <c r="G5093" s="38">
        <v>8266016700</v>
      </c>
      <c r="H5093" s="40" t="s">
        <v>18107</v>
      </c>
      <c r="I5093" s="2">
        <v>16193</v>
      </c>
      <c r="J5093" s="2"/>
      <c r="K5093" s="2">
        <v>0</v>
      </c>
      <c r="L5093" s="3">
        <f t="shared" si="79"/>
        <v>16193</v>
      </c>
      <c r="M5093" s="41">
        <v>44947</v>
      </c>
      <c r="N5093" s="39">
        <v>3445038400</v>
      </c>
      <c r="O5093" s="39" t="s">
        <v>8899</v>
      </c>
      <c r="P5093" s="40" t="s">
        <v>18108</v>
      </c>
      <c r="Q5093" s="41">
        <v>45062</v>
      </c>
      <c r="R5093" s="42" t="s">
        <v>8901</v>
      </c>
      <c r="S5093" s="68"/>
    </row>
    <row r="5094" spans="1:19" s="70" customFormat="1" ht="12.75" hidden="1" customHeight="1" x14ac:dyDescent="0.2">
      <c r="A5094" s="38" t="s">
        <v>18939</v>
      </c>
      <c r="B5094" s="39" t="s">
        <v>18940</v>
      </c>
      <c r="C5094" s="39" t="s">
        <v>18941</v>
      </c>
      <c r="D5094" s="38">
        <v>510400</v>
      </c>
      <c r="E5094" s="38"/>
      <c r="F5094" s="39" t="s">
        <v>2274</v>
      </c>
      <c r="G5094" s="38">
        <v>8266017923</v>
      </c>
      <c r="H5094" s="40" t="s">
        <v>18942</v>
      </c>
      <c r="I5094" s="2">
        <v>16166.101694915254</v>
      </c>
      <c r="J5094" s="2"/>
      <c r="K5094" s="2">
        <v>2909.8983050847455</v>
      </c>
      <c r="L5094" s="3">
        <f t="shared" si="79"/>
        <v>19076</v>
      </c>
      <c r="M5094" s="41">
        <v>45002.729166666664</v>
      </c>
      <c r="N5094" s="39">
        <v>1246340429</v>
      </c>
      <c r="O5094" s="39" t="s">
        <v>3282</v>
      </c>
      <c r="P5094" s="40" t="s">
        <v>18943</v>
      </c>
      <c r="Q5094" s="41">
        <v>45059</v>
      </c>
      <c r="R5094" s="42" t="s">
        <v>2417</v>
      </c>
      <c r="S5094" s="68"/>
    </row>
    <row r="5095" spans="1:19" s="70" customFormat="1" ht="12.75" hidden="1" customHeight="1" x14ac:dyDescent="0.2">
      <c r="A5095" s="38" t="s">
        <v>4695</v>
      </c>
      <c r="B5095" s="39" t="s">
        <v>4696</v>
      </c>
      <c r="C5095" s="39"/>
      <c r="D5095" s="38">
        <v>814805</v>
      </c>
      <c r="E5095" s="38"/>
      <c r="F5095" s="39" t="s">
        <v>111</v>
      </c>
      <c r="G5095" s="38">
        <v>8268005844</v>
      </c>
      <c r="H5095" s="40">
        <v>3519</v>
      </c>
      <c r="I5095" s="5">
        <v>16124.91</v>
      </c>
      <c r="J5095" s="2"/>
      <c r="K5095" s="2">
        <v>2902.4838</v>
      </c>
      <c r="L5095" s="3">
        <f t="shared" si="79"/>
        <v>19027.393799999998</v>
      </c>
      <c r="M5095" s="41">
        <v>44413</v>
      </c>
      <c r="N5095" s="39"/>
      <c r="O5095" s="39" t="s">
        <v>52</v>
      </c>
      <c r="P5095" s="40"/>
      <c r="Q5095" s="41"/>
      <c r="R5095" s="39" t="s">
        <v>54</v>
      </c>
      <c r="S5095" s="68"/>
    </row>
    <row r="5096" spans="1:19" s="70" customFormat="1" ht="12.75" hidden="1" customHeight="1" x14ac:dyDescent="0.2">
      <c r="A5096" s="38" t="s">
        <v>4697</v>
      </c>
      <c r="B5096" s="39" t="s">
        <v>4698</v>
      </c>
      <c r="C5096" s="39"/>
      <c r="D5096" s="38">
        <v>814805</v>
      </c>
      <c r="E5096" s="38"/>
      <c r="F5096" s="39" t="s">
        <v>111</v>
      </c>
      <c r="G5096" s="38">
        <v>8268005844</v>
      </c>
      <c r="H5096" s="40">
        <v>3520</v>
      </c>
      <c r="I5096" s="5">
        <v>16124.91</v>
      </c>
      <c r="J5096" s="2"/>
      <c r="K5096" s="2">
        <v>2902.4838</v>
      </c>
      <c r="L5096" s="3">
        <f t="shared" si="79"/>
        <v>19027.393799999998</v>
      </c>
      <c r="M5096" s="41">
        <v>44413</v>
      </c>
      <c r="N5096" s="39"/>
      <c r="O5096" s="39" t="s">
        <v>52</v>
      </c>
      <c r="P5096" s="40"/>
      <c r="Q5096" s="41"/>
      <c r="R5096" s="39" t="s">
        <v>54</v>
      </c>
      <c r="S5096" s="68"/>
    </row>
    <row r="5097" spans="1:19" s="70" customFormat="1" ht="12.75" hidden="1" customHeight="1" x14ac:dyDescent="0.25">
      <c r="A5097" s="38" t="s">
        <v>1984</v>
      </c>
      <c r="B5097" s="42"/>
      <c r="C5097" s="42"/>
      <c r="D5097" s="38"/>
      <c r="E5097" s="38"/>
      <c r="F5097" s="139" t="s">
        <v>310</v>
      </c>
      <c r="G5097" s="38"/>
      <c r="H5097" s="40" t="s">
        <v>3940</v>
      </c>
      <c r="I5097" s="3">
        <v>16124.42</v>
      </c>
      <c r="J5097" s="3"/>
      <c r="K5097" s="3"/>
      <c r="L5097" s="3">
        <f t="shared" si="79"/>
        <v>16124.42</v>
      </c>
      <c r="M5097" s="41">
        <v>44397</v>
      </c>
      <c r="N5097" s="39"/>
      <c r="O5097" s="42"/>
      <c r="P5097" s="42"/>
      <c r="Q5097" s="60"/>
      <c r="R5097" s="42" t="s">
        <v>243</v>
      </c>
      <c r="S5097" s="68"/>
    </row>
    <row r="5098" spans="1:19" s="70" customFormat="1" ht="12.75" hidden="1" customHeight="1" x14ac:dyDescent="0.2">
      <c r="A5098" s="38" t="s">
        <v>5853</v>
      </c>
      <c r="B5098" s="39" t="s">
        <v>5854</v>
      </c>
      <c r="C5098" s="39" t="s">
        <v>5855</v>
      </c>
      <c r="D5098" s="38">
        <v>401972</v>
      </c>
      <c r="E5098" s="38"/>
      <c r="F5098" s="39" t="s">
        <v>842</v>
      </c>
      <c r="G5098" s="38">
        <v>8263000049</v>
      </c>
      <c r="H5098" s="40" t="s">
        <v>5856</v>
      </c>
      <c r="I5098" s="2">
        <v>16000</v>
      </c>
      <c r="J5098" s="2">
        <v>0</v>
      </c>
      <c r="K5098" s="2">
        <v>2880</v>
      </c>
      <c r="L5098" s="3">
        <f t="shared" si="79"/>
        <v>18880</v>
      </c>
      <c r="M5098" s="41">
        <v>44406.729166666664</v>
      </c>
      <c r="N5098" s="39">
        <v>6870194689</v>
      </c>
      <c r="O5098" s="39" t="s">
        <v>52</v>
      </c>
      <c r="P5098" s="40" t="s">
        <v>5472</v>
      </c>
      <c r="Q5098" s="41">
        <v>44449</v>
      </c>
      <c r="R5098" s="39" t="s">
        <v>54</v>
      </c>
      <c r="S5098" s="68"/>
    </row>
    <row r="5099" spans="1:19" s="70" customFormat="1" ht="12.75" hidden="1" customHeight="1" x14ac:dyDescent="0.2">
      <c r="A5099" s="38" t="s">
        <v>12528</v>
      </c>
      <c r="B5099" s="39" t="s">
        <v>12529</v>
      </c>
      <c r="C5099" s="39" t="s">
        <v>12530</v>
      </c>
      <c r="D5099" s="38">
        <v>106653</v>
      </c>
      <c r="E5099" s="38"/>
      <c r="F5099" s="39" t="s">
        <v>398</v>
      </c>
      <c r="G5099" s="38">
        <v>8263000050</v>
      </c>
      <c r="H5099" s="40" t="s">
        <v>12531</v>
      </c>
      <c r="I5099" s="2">
        <v>15822</v>
      </c>
      <c r="J5099" s="3">
        <v>18.66996</v>
      </c>
      <c r="K5099" s="2">
        <v>2847.96</v>
      </c>
      <c r="L5099" s="3">
        <f t="shared" si="79"/>
        <v>18688.629959999998</v>
      </c>
      <c r="M5099" s="41">
        <v>44335.729166666664</v>
      </c>
      <c r="N5099" s="39">
        <v>6870008045</v>
      </c>
      <c r="O5099" s="39" t="s">
        <v>52</v>
      </c>
      <c r="P5099" s="40">
        <v>204190794377</v>
      </c>
      <c r="Q5099" s="41">
        <v>44671</v>
      </c>
      <c r="R5099" s="39" t="s">
        <v>54</v>
      </c>
      <c r="S5099" s="68"/>
    </row>
    <row r="5100" spans="1:19" s="70" customFormat="1" ht="12.75" hidden="1" customHeight="1" x14ac:dyDescent="0.2">
      <c r="A5100" s="38" t="s">
        <v>63</v>
      </c>
      <c r="B5100" s="1"/>
      <c r="C5100" s="1"/>
      <c r="D5100" s="51"/>
      <c r="E5100" s="51"/>
      <c r="F5100" s="125" t="s">
        <v>64</v>
      </c>
      <c r="G5100" s="53"/>
      <c r="H5100" s="54" t="s">
        <v>20298</v>
      </c>
      <c r="I5100" s="35">
        <v>15816.77</v>
      </c>
      <c r="J5100" s="1"/>
      <c r="K5100" s="1"/>
      <c r="L5100" s="3">
        <f t="shared" si="79"/>
        <v>15816.77</v>
      </c>
      <c r="M5100" s="41">
        <v>45166</v>
      </c>
      <c r="N5100" s="56"/>
      <c r="O5100" s="1"/>
      <c r="P5100" s="1"/>
      <c r="Q5100" s="57"/>
      <c r="R5100" s="39" t="s">
        <v>54</v>
      </c>
      <c r="S5100" s="68"/>
    </row>
    <row r="5101" spans="1:19" s="70" customFormat="1" ht="12.75" customHeight="1" x14ac:dyDescent="0.2">
      <c r="A5101" s="38" t="s">
        <v>5090</v>
      </c>
      <c r="B5101" s="39" t="s">
        <v>5091</v>
      </c>
      <c r="C5101" s="39" t="s">
        <v>5092</v>
      </c>
      <c r="D5101" s="38">
        <v>502357</v>
      </c>
      <c r="E5101" s="38"/>
      <c r="F5101" s="90" t="s">
        <v>4068</v>
      </c>
      <c r="G5101" s="38">
        <v>8266011722</v>
      </c>
      <c r="H5101" s="40" t="s">
        <v>5093</v>
      </c>
      <c r="I5101" s="2">
        <v>15750</v>
      </c>
      <c r="J5101" s="2"/>
      <c r="K5101" s="2">
        <v>2835</v>
      </c>
      <c r="L5101" s="3">
        <f t="shared" si="79"/>
        <v>18585</v>
      </c>
      <c r="M5101" s="41">
        <v>44377.729166666664</v>
      </c>
      <c r="N5101" s="39">
        <v>6870160580</v>
      </c>
      <c r="O5101" s="39" t="s">
        <v>3027</v>
      </c>
      <c r="P5101" s="40" t="s">
        <v>5094</v>
      </c>
      <c r="Q5101" s="41">
        <v>44444</v>
      </c>
      <c r="R5101" s="62" t="s">
        <v>15</v>
      </c>
      <c r="S5101" s="68"/>
    </row>
    <row r="5102" spans="1:19" s="70" customFormat="1" ht="12.75" hidden="1" customHeight="1" x14ac:dyDescent="0.2">
      <c r="A5102" s="38">
        <v>221</v>
      </c>
      <c r="B5102" s="39" t="s">
        <v>16826</v>
      </c>
      <c r="C5102" s="39" t="s">
        <v>16827</v>
      </c>
      <c r="D5102" s="38">
        <v>404284</v>
      </c>
      <c r="E5102" s="38"/>
      <c r="F5102" s="39" t="s">
        <v>16828</v>
      </c>
      <c r="G5102" s="38">
        <v>8266016576</v>
      </c>
      <c r="H5102" s="40" t="s">
        <v>16829</v>
      </c>
      <c r="I5102" s="2">
        <v>15720.338983050848</v>
      </c>
      <c r="J5102" s="2"/>
      <c r="K5102" s="2">
        <v>2829.6610169491523</v>
      </c>
      <c r="L5102" s="3">
        <f t="shared" si="79"/>
        <v>18550</v>
      </c>
      <c r="M5102" s="41">
        <v>44893.729166666664</v>
      </c>
      <c r="N5102" s="39">
        <v>6870326323</v>
      </c>
      <c r="O5102" s="39" t="s">
        <v>8899</v>
      </c>
      <c r="P5102" s="40" t="s">
        <v>16830</v>
      </c>
      <c r="Q5102" s="41">
        <v>44943</v>
      </c>
      <c r="R5102" s="42" t="s">
        <v>8901</v>
      </c>
      <c r="S5102" s="68"/>
    </row>
    <row r="5103" spans="1:19" s="70" customFormat="1" ht="12.75" hidden="1" customHeight="1" x14ac:dyDescent="0.2">
      <c r="A5103" s="38" t="s">
        <v>16103</v>
      </c>
      <c r="B5103" s="39" t="s">
        <v>16104</v>
      </c>
      <c r="C5103" s="39" t="s">
        <v>16105</v>
      </c>
      <c r="D5103" s="38">
        <v>814805</v>
      </c>
      <c r="E5103" s="38"/>
      <c r="F5103" s="39" t="s">
        <v>111</v>
      </c>
      <c r="G5103" s="38">
        <v>8268010278</v>
      </c>
      <c r="H5103" s="40">
        <v>5236</v>
      </c>
      <c r="I5103" s="2">
        <v>15688.135593220341</v>
      </c>
      <c r="J5103" s="2"/>
      <c r="K5103" s="2">
        <v>2823.8644067796613</v>
      </c>
      <c r="L5103" s="3">
        <f t="shared" si="79"/>
        <v>18512</v>
      </c>
      <c r="M5103" s="41">
        <v>44865.729166666664</v>
      </c>
      <c r="N5103" s="39">
        <v>44267653</v>
      </c>
      <c r="O5103" s="39" t="s">
        <v>52</v>
      </c>
      <c r="P5103" s="40" t="s">
        <v>16106</v>
      </c>
      <c r="Q5103" s="41">
        <v>44883</v>
      </c>
      <c r="R5103" s="39" t="s">
        <v>54</v>
      </c>
      <c r="S5103" s="68"/>
    </row>
    <row r="5104" spans="1:19" s="70" customFormat="1" ht="12.75" hidden="1" customHeight="1" x14ac:dyDescent="0.2">
      <c r="A5104" s="38" t="s">
        <v>6167</v>
      </c>
      <c r="B5104" s="1"/>
      <c r="C5104" s="1"/>
      <c r="D5104" s="51"/>
      <c r="E5104" s="51"/>
      <c r="F5104" s="39" t="s">
        <v>6168</v>
      </c>
      <c r="G5104" s="53"/>
      <c r="H5104" s="54" t="s">
        <v>18894</v>
      </c>
      <c r="I5104" s="35">
        <v>15500</v>
      </c>
      <c r="J5104" s="1"/>
      <c r="K5104" s="1"/>
      <c r="L5104" s="3">
        <f t="shared" si="79"/>
        <v>15500</v>
      </c>
      <c r="M5104" s="63"/>
      <c r="N5104" s="56"/>
      <c r="O5104" s="1"/>
      <c r="P5104" s="1"/>
      <c r="Q5104" s="57"/>
      <c r="R5104" s="42" t="s">
        <v>2417</v>
      </c>
      <c r="S5104" s="68"/>
    </row>
    <row r="5105" spans="1:19" s="70" customFormat="1" ht="12.75" hidden="1" customHeight="1" x14ac:dyDescent="0.2">
      <c r="A5105" s="38" t="s">
        <v>22981</v>
      </c>
      <c r="B5105" s="39" t="s">
        <v>22982</v>
      </c>
      <c r="C5105" s="39" t="s">
        <v>22983</v>
      </c>
      <c r="D5105" s="38">
        <v>814556</v>
      </c>
      <c r="E5105" s="38"/>
      <c r="F5105" s="39" t="s">
        <v>22984</v>
      </c>
      <c r="G5105" s="38">
        <v>8268014093</v>
      </c>
      <c r="H5105" s="40" t="s">
        <v>22985</v>
      </c>
      <c r="I5105" s="2">
        <v>15490.677966101695</v>
      </c>
      <c r="J5105" s="2"/>
      <c r="K5105" s="2">
        <v>2788.3220338983051</v>
      </c>
      <c r="L5105" s="3">
        <f t="shared" si="79"/>
        <v>18279</v>
      </c>
      <c r="M5105" s="41">
        <v>45407.729166666664</v>
      </c>
      <c r="N5105" s="39"/>
      <c r="O5105" s="39" t="s">
        <v>20138</v>
      </c>
      <c r="P5105" s="40"/>
      <c r="Q5105" s="41"/>
      <c r="R5105" s="62" t="s">
        <v>17</v>
      </c>
      <c r="S5105" s="68"/>
    </row>
    <row r="5106" spans="1:19" s="70" customFormat="1" ht="12.75" hidden="1" customHeight="1" x14ac:dyDescent="0.2">
      <c r="A5106" s="38">
        <v>5</v>
      </c>
      <c r="B5106" s="39" t="s">
        <v>22913</v>
      </c>
      <c r="C5106" s="39" t="s">
        <v>22914</v>
      </c>
      <c r="D5106" s="38">
        <v>128773</v>
      </c>
      <c r="E5106" s="38"/>
      <c r="F5106" s="39" t="s">
        <v>13807</v>
      </c>
      <c r="G5106" s="38">
        <v>8266021483</v>
      </c>
      <c r="H5106" s="40" t="s">
        <v>22918</v>
      </c>
      <c r="I5106" s="2">
        <v>15364.406779661018</v>
      </c>
      <c r="J5106" s="2"/>
      <c r="K5106" s="2">
        <v>2765.593220338983</v>
      </c>
      <c r="L5106" s="3">
        <f t="shared" si="79"/>
        <v>18130</v>
      </c>
      <c r="M5106" s="41">
        <v>45435.729166666664</v>
      </c>
      <c r="N5106" s="39">
        <v>1251223555</v>
      </c>
      <c r="O5106" s="39" t="s">
        <v>8899</v>
      </c>
      <c r="P5106" s="40" t="s">
        <v>22916</v>
      </c>
      <c r="Q5106" s="41">
        <v>45482</v>
      </c>
      <c r="R5106" s="42" t="s">
        <v>8901</v>
      </c>
      <c r="S5106" s="68"/>
    </row>
    <row r="5107" spans="1:19" s="70" customFormat="1" ht="12.75" hidden="1" customHeight="1" x14ac:dyDescent="0.2">
      <c r="A5107" s="38" t="s">
        <v>63</v>
      </c>
      <c r="B5107" s="1"/>
      <c r="C5107" s="1"/>
      <c r="D5107" s="51"/>
      <c r="E5107" s="51"/>
      <c r="F5107" s="125" t="s">
        <v>64</v>
      </c>
      <c r="G5107" s="53"/>
      <c r="H5107" s="54" t="s">
        <v>19247</v>
      </c>
      <c r="I5107" s="35">
        <v>15289.89</v>
      </c>
      <c r="J5107" s="1"/>
      <c r="K5107" s="1"/>
      <c r="L5107" s="3">
        <f t="shared" si="79"/>
        <v>15289.89</v>
      </c>
      <c r="M5107" s="41">
        <v>45071</v>
      </c>
      <c r="N5107" s="56"/>
      <c r="O5107" s="1"/>
      <c r="P5107" s="1"/>
      <c r="Q5107" s="57"/>
      <c r="R5107" s="39" t="s">
        <v>54</v>
      </c>
      <c r="S5107" s="68"/>
    </row>
    <row r="5108" spans="1:19" s="70" customFormat="1" ht="12.75" hidden="1" customHeight="1" x14ac:dyDescent="0.2">
      <c r="A5108" s="38" t="s">
        <v>20354</v>
      </c>
      <c r="B5108" s="39" t="s">
        <v>20355</v>
      </c>
      <c r="C5108" s="39" t="s">
        <v>20356</v>
      </c>
      <c r="D5108" s="38">
        <v>816655</v>
      </c>
      <c r="E5108" s="38"/>
      <c r="F5108" s="42" t="s">
        <v>782</v>
      </c>
      <c r="G5108" s="38">
        <v>8266018370</v>
      </c>
      <c r="H5108" s="40">
        <v>504</v>
      </c>
      <c r="I5108" s="2">
        <v>15210</v>
      </c>
      <c r="J5108" s="2"/>
      <c r="K5108" s="2">
        <v>2737.7999999999997</v>
      </c>
      <c r="L5108" s="3">
        <f t="shared" si="79"/>
        <v>17947.8</v>
      </c>
      <c r="M5108" s="41">
        <v>45154.729166666664</v>
      </c>
      <c r="N5108" s="39">
        <v>1246494741</v>
      </c>
      <c r="O5108" s="39" t="s">
        <v>3282</v>
      </c>
      <c r="P5108" s="40" t="s">
        <v>20357</v>
      </c>
      <c r="Q5108" s="41">
        <v>45189</v>
      </c>
      <c r="R5108" s="42" t="s">
        <v>2417</v>
      </c>
      <c r="S5108" s="68"/>
    </row>
    <row r="5109" spans="1:19" s="70" customFormat="1" ht="12.75" hidden="1" customHeight="1" x14ac:dyDescent="0.2">
      <c r="A5109" s="38" t="s">
        <v>63</v>
      </c>
      <c r="B5109" s="1"/>
      <c r="C5109" s="1"/>
      <c r="D5109" s="51"/>
      <c r="E5109" s="51"/>
      <c r="F5109" s="125" t="s">
        <v>64</v>
      </c>
      <c r="G5109" s="53"/>
      <c r="H5109" s="54" t="s">
        <v>4109</v>
      </c>
      <c r="I5109" s="35">
        <v>15000</v>
      </c>
      <c r="J5109" s="1"/>
      <c r="K5109" s="1"/>
      <c r="L5109" s="3">
        <f t="shared" si="79"/>
        <v>15000</v>
      </c>
      <c r="M5109" s="41">
        <v>44404</v>
      </c>
      <c r="N5109" s="56"/>
      <c r="O5109" s="1"/>
      <c r="P5109" s="1"/>
      <c r="Q5109" s="57"/>
      <c r="R5109" s="39" t="s">
        <v>54</v>
      </c>
      <c r="S5109" s="68"/>
    </row>
    <row r="5110" spans="1:19" s="70" customFormat="1" ht="12.75" hidden="1" customHeight="1" x14ac:dyDescent="0.2">
      <c r="A5110" s="38" t="s">
        <v>5861</v>
      </c>
      <c r="B5110" s="39" t="s">
        <v>5862</v>
      </c>
      <c r="C5110" s="39" t="s">
        <v>5863</v>
      </c>
      <c r="D5110" s="38">
        <v>401972</v>
      </c>
      <c r="E5110" s="38"/>
      <c r="F5110" s="39" t="s">
        <v>842</v>
      </c>
      <c r="G5110" s="38">
        <v>8263000049</v>
      </c>
      <c r="H5110" s="40" t="s">
        <v>5864</v>
      </c>
      <c r="I5110" s="2">
        <v>15000</v>
      </c>
      <c r="J5110" s="2">
        <v>0</v>
      </c>
      <c r="K5110" s="2">
        <v>2700</v>
      </c>
      <c r="L5110" s="3">
        <f t="shared" si="79"/>
        <v>17700</v>
      </c>
      <c r="M5110" s="41">
        <v>44401.729166666664</v>
      </c>
      <c r="N5110" s="39">
        <v>6870194718</v>
      </c>
      <c r="O5110" s="39" t="s">
        <v>52</v>
      </c>
      <c r="P5110" s="40" t="s">
        <v>5549</v>
      </c>
      <c r="Q5110" s="41">
        <v>44449</v>
      </c>
      <c r="R5110" s="39" t="s">
        <v>54</v>
      </c>
      <c r="S5110" s="68"/>
    </row>
    <row r="5111" spans="1:19" s="70" customFormat="1" ht="12.75" hidden="1" customHeight="1" x14ac:dyDescent="0.2">
      <c r="A5111" s="38" t="s">
        <v>7296</v>
      </c>
      <c r="B5111" s="39" t="s">
        <v>7297</v>
      </c>
      <c r="C5111" s="39" t="s">
        <v>7298</v>
      </c>
      <c r="D5111" s="38">
        <v>130086</v>
      </c>
      <c r="E5111" s="38"/>
      <c r="F5111" s="39" t="s">
        <v>7299</v>
      </c>
      <c r="G5111" s="38">
        <v>8266012721</v>
      </c>
      <c r="H5111" s="40">
        <v>241</v>
      </c>
      <c r="I5111" s="2">
        <v>15000</v>
      </c>
      <c r="J5111" s="2"/>
      <c r="K5111" s="2">
        <v>2700</v>
      </c>
      <c r="L5111" s="3">
        <f t="shared" si="79"/>
        <v>17700</v>
      </c>
      <c r="M5111" s="41">
        <v>44457.729166666664</v>
      </c>
      <c r="N5111" s="39">
        <v>6870243522</v>
      </c>
      <c r="O5111" s="39" t="s">
        <v>52</v>
      </c>
      <c r="P5111" s="40" t="s">
        <v>7300</v>
      </c>
      <c r="Q5111" s="41">
        <v>44509</v>
      </c>
      <c r="R5111" s="39" t="s">
        <v>54</v>
      </c>
      <c r="S5111" s="68"/>
    </row>
    <row r="5112" spans="1:19" s="70" customFormat="1" ht="12.75" hidden="1" customHeight="1" x14ac:dyDescent="0.2">
      <c r="A5112" s="38" t="s">
        <v>10566</v>
      </c>
      <c r="B5112" s="42" t="s">
        <v>10567</v>
      </c>
      <c r="C5112" s="42" t="s">
        <v>10568</v>
      </c>
      <c r="D5112" s="38">
        <v>501497</v>
      </c>
      <c r="E5112" s="38"/>
      <c r="F5112" s="42" t="s">
        <v>7579</v>
      </c>
      <c r="G5112" s="38">
        <v>8263000099</v>
      </c>
      <c r="H5112" s="40" t="s">
        <v>10569</v>
      </c>
      <c r="I5112" s="3">
        <v>15000</v>
      </c>
      <c r="J5112" s="3"/>
      <c r="K5112" s="3">
        <v>2700</v>
      </c>
      <c r="L5112" s="3">
        <f t="shared" si="79"/>
        <v>17700</v>
      </c>
      <c r="M5112" s="41">
        <v>44560.729166666664</v>
      </c>
      <c r="N5112" s="39">
        <v>6870372971</v>
      </c>
      <c r="O5112" s="42" t="s">
        <v>315</v>
      </c>
      <c r="P5112" s="42" t="s">
        <v>10570</v>
      </c>
      <c r="Q5112" s="60">
        <v>44628</v>
      </c>
      <c r="R5112" s="42" t="s">
        <v>243</v>
      </c>
      <c r="S5112" s="68"/>
    </row>
    <row r="5113" spans="1:19" s="70" customFormat="1" ht="12.75" hidden="1" customHeight="1" x14ac:dyDescent="0.2">
      <c r="A5113" s="38" t="s">
        <v>12332</v>
      </c>
      <c r="B5113" s="42" t="s">
        <v>12333</v>
      </c>
      <c r="C5113" s="42" t="s">
        <v>12334</v>
      </c>
      <c r="D5113" s="38">
        <v>300286</v>
      </c>
      <c r="E5113" s="38"/>
      <c r="F5113" s="42" t="s">
        <v>3944</v>
      </c>
      <c r="G5113" s="38">
        <v>8268008059</v>
      </c>
      <c r="H5113" s="40">
        <v>712731049</v>
      </c>
      <c r="I5113" s="3">
        <v>15000</v>
      </c>
      <c r="J5113" s="3"/>
      <c r="K5113" s="3">
        <v>2700</v>
      </c>
      <c r="L5113" s="3">
        <f t="shared" si="79"/>
        <v>17700</v>
      </c>
      <c r="M5113" s="41">
        <v>44551.729166666664</v>
      </c>
      <c r="N5113" s="39">
        <v>44470045</v>
      </c>
      <c r="O5113" s="42" t="s">
        <v>315</v>
      </c>
      <c r="P5113" s="42" t="s">
        <v>12163</v>
      </c>
      <c r="Q5113" s="60">
        <v>44674</v>
      </c>
      <c r="R5113" s="42" t="s">
        <v>243</v>
      </c>
      <c r="S5113" s="68"/>
    </row>
    <row r="5114" spans="1:19" s="70" customFormat="1" ht="12.75" hidden="1" customHeight="1" x14ac:dyDescent="0.2">
      <c r="A5114" s="38" t="s">
        <v>21777</v>
      </c>
      <c r="B5114" s="39" t="s">
        <v>21778</v>
      </c>
      <c r="C5114" s="39" t="s">
        <v>21779</v>
      </c>
      <c r="D5114" s="38">
        <v>128773</v>
      </c>
      <c r="E5114" s="38"/>
      <c r="F5114" s="39" t="s">
        <v>13807</v>
      </c>
      <c r="G5114" s="38">
        <v>8266019983</v>
      </c>
      <c r="H5114" s="40">
        <v>1224</v>
      </c>
      <c r="I5114" s="2">
        <v>15000</v>
      </c>
      <c r="J5114" s="2"/>
      <c r="K5114" s="2">
        <v>2700</v>
      </c>
      <c r="L5114" s="3">
        <f t="shared" si="79"/>
        <v>17700</v>
      </c>
      <c r="M5114" s="41">
        <v>45280.729166666664</v>
      </c>
      <c r="N5114" s="39">
        <v>1246683418</v>
      </c>
      <c r="O5114" s="39" t="s">
        <v>18453</v>
      </c>
      <c r="P5114" s="40" t="s">
        <v>21780</v>
      </c>
      <c r="Q5114" s="41">
        <v>45339</v>
      </c>
      <c r="R5114" s="62" t="s">
        <v>21</v>
      </c>
      <c r="S5114" s="68"/>
    </row>
    <row r="5115" spans="1:19" s="70" customFormat="1" ht="12.75" hidden="1" customHeight="1" x14ac:dyDescent="0.2">
      <c r="A5115" s="38" t="s">
        <v>6167</v>
      </c>
      <c r="B5115" s="1"/>
      <c r="C5115" s="1"/>
      <c r="D5115" s="51"/>
      <c r="E5115" s="51"/>
      <c r="F5115" s="39" t="s">
        <v>6168</v>
      </c>
      <c r="G5115" s="53"/>
      <c r="H5115" s="54" t="s">
        <v>10946</v>
      </c>
      <c r="I5115" s="35">
        <v>14990</v>
      </c>
      <c r="J5115" s="1"/>
      <c r="K5115" s="1"/>
      <c r="L5115" s="3">
        <f t="shared" si="79"/>
        <v>14990</v>
      </c>
      <c r="M5115" s="63"/>
      <c r="N5115" s="56"/>
      <c r="O5115" s="1"/>
      <c r="P5115" s="1"/>
      <c r="Q5115" s="57"/>
      <c r="R5115" s="42" t="s">
        <v>2417</v>
      </c>
      <c r="S5115" s="68"/>
    </row>
    <row r="5116" spans="1:19" s="70" customFormat="1" ht="12.75" hidden="1" customHeight="1" x14ac:dyDescent="0.2">
      <c r="A5116" s="38" t="s">
        <v>3193</v>
      </c>
      <c r="B5116" s="39" t="s">
        <v>3194</v>
      </c>
      <c r="C5116" s="39" t="s">
        <v>3195</v>
      </c>
      <c r="D5116" s="38">
        <v>401972</v>
      </c>
      <c r="E5116" s="38"/>
      <c r="F5116" s="39" t="s">
        <v>842</v>
      </c>
      <c r="G5116" s="38">
        <v>8263000049</v>
      </c>
      <c r="H5116" s="40" t="s">
        <v>3196</v>
      </c>
      <c r="I5116" s="2">
        <v>14980</v>
      </c>
      <c r="J5116" s="2">
        <v>17.676400000000001</v>
      </c>
      <c r="K5116" s="2">
        <v>2696.4</v>
      </c>
      <c r="L5116" s="3">
        <f t="shared" si="79"/>
        <v>17694.076400000002</v>
      </c>
      <c r="M5116" s="41">
        <v>44342</v>
      </c>
      <c r="N5116" s="39">
        <v>6870111096</v>
      </c>
      <c r="O5116" s="39" t="s">
        <v>52</v>
      </c>
      <c r="P5116" s="40" t="s">
        <v>3060</v>
      </c>
      <c r="Q5116" s="41">
        <v>44379</v>
      </c>
      <c r="R5116" s="39" t="s">
        <v>54</v>
      </c>
      <c r="S5116" s="68"/>
    </row>
    <row r="5117" spans="1:19" s="70" customFormat="1" ht="12.75" hidden="1" customHeight="1" x14ac:dyDescent="0.25">
      <c r="A5117" s="38" t="s">
        <v>14156</v>
      </c>
      <c r="B5117" s="42" t="s">
        <v>14157</v>
      </c>
      <c r="C5117" s="42" t="s">
        <v>14158</v>
      </c>
      <c r="D5117" s="38">
        <v>407261</v>
      </c>
      <c r="E5117" s="38"/>
      <c r="F5117" s="139" t="s">
        <v>58</v>
      </c>
      <c r="G5117" s="38">
        <v>8266014031</v>
      </c>
      <c r="H5117" s="40">
        <v>9854028223</v>
      </c>
      <c r="I5117" s="3">
        <v>14933.25</v>
      </c>
      <c r="J5117" s="3"/>
      <c r="K5117" s="3">
        <v>0</v>
      </c>
      <c r="L5117" s="3">
        <f t="shared" si="79"/>
        <v>14933.25</v>
      </c>
      <c r="M5117" s="41">
        <v>44737.729166666664</v>
      </c>
      <c r="N5117" s="39">
        <v>6870123288</v>
      </c>
      <c r="O5117" s="42" t="s">
        <v>315</v>
      </c>
      <c r="P5117" s="42"/>
      <c r="Q5117" s="60"/>
      <c r="R5117" s="42" t="s">
        <v>243</v>
      </c>
      <c r="S5117" s="68" t="s">
        <v>506</v>
      </c>
    </row>
    <row r="5118" spans="1:19" s="70" customFormat="1" ht="12.75" hidden="1" customHeight="1" x14ac:dyDescent="0.25">
      <c r="A5118" s="38" t="s">
        <v>14196</v>
      </c>
      <c r="B5118" s="39" t="s">
        <v>14197</v>
      </c>
      <c r="C5118" s="39" t="s">
        <v>14198</v>
      </c>
      <c r="D5118" s="38">
        <v>407261</v>
      </c>
      <c r="E5118" s="38"/>
      <c r="F5118" s="138" t="s">
        <v>58</v>
      </c>
      <c r="G5118" s="38">
        <v>8266015316</v>
      </c>
      <c r="H5118" s="40">
        <v>9854028035</v>
      </c>
      <c r="I5118" s="2">
        <v>14933.25</v>
      </c>
      <c r="J5118" s="2"/>
      <c r="K5118" s="2">
        <v>0</v>
      </c>
      <c r="L5118" s="3">
        <f t="shared" si="79"/>
        <v>14933.25</v>
      </c>
      <c r="M5118" s="41">
        <v>44726.729166666664</v>
      </c>
      <c r="N5118" s="39">
        <v>6870110952</v>
      </c>
      <c r="O5118" s="39" t="s">
        <v>52</v>
      </c>
      <c r="P5118" s="40"/>
      <c r="Q5118" s="41"/>
      <c r="R5118" s="39" t="s">
        <v>54</v>
      </c>
      <c r="S5118" s="68"/>
    </row>
    <row r="5119" spans="1:19" s="70" customFormat="1" ht="12.75" hidden="1" customHeight="1" x14ac:dyDescent="0.2">
      <c r="A5119" s="38">
        <v>374</v>
      </c>
      <c r="B5119" s="39" t="s">
        <v>18113</v>
      </c>
      <c r="C5119" s="39" t="s">
        <v>18114</v>
      </c>
      <c r="D5119" s="38">
        <v>108958</v>
      </c>
      <c r="E5119" s="38" t="s">
        <v>23092</v>
      </c>
      <c r="F5119" s="129" t="s">
        <v>18115</v>
      </c>
      <c r="G5119" s="38">
        <v>8266017485</v>
      </c>
      <c r="H5119" s="40" t="s">
        <v>18116</v>
      </c>
      <c r="I5119" s="2">
        <v>14850</v>
      </c>
      <c r="J5119" s="2"/>
      <c r="K5119" s="2">
        <v>2673</v>
      </c>
      <c r="L5119" s="3">
        <f t="shared" si="79"/>
        <v>17523</v>
      </c>
      <c r="M5119" s="41">
        <v>44968.729166666664</v>
      </c>
      <c r="N5119" s="39">
        <v>6870417707</v>
      </c>
      <c r="O5119" s="39" t="s">
        <v>8899</v>
      </c>
      <c r="P5119" s="40">
        <v>303274912782</v>
      </c>
      <c r="Q5119" s="41">
        <v>45014</v>
      </c>
      <c r="R5119" s="42" t="s">
        <v>8901</v>
      </c>
      <c r="S5119" s="68"/>
    </row>
    <row r="5120" spans="1:19" s="70" customFormat="1" ht="12.75" hidden="1" customHeight="1" x14ac:dyDescent="0.2">
      <c r="A5120" s="38" t="s">
        <v>22941</v>
      </c>
      <c r="B5120" s="39" t="s">
        <v>22942</v>
      </c>
      <c r="C5120" s="39" t="s">
        <v>22943</v>
      </c>
      <c r="D5120" s="38">
        <v>138402</v>
      </c>
      <c r="E5120" s="38"/>
      <c r="F5120" s="39" t="s">
        <v>22568</v>
      </c>
      <c r="G5120" s="38">
        <v>8268014941</v>
      </c>
      <c r="H5120" s="40">
        <v>148</v>
      </c>
      <c r="I5120" s="2">
        <v>14814.406779661018</v>
      </c>
      <c r="J5120" s="2"/>
      <c r="K5120" s="2">
        <v>2666.593220338983</v>
      </c>
      <c r="L5120" s="3">
        <f t="shared" si="79"/>
        <v>17481</v>
      </c>
      <c r="M5120" s="41">
        <v>45453.729166666664</v>
      </c>
      <c r="N5120" s="39">
        <v>160875384</v>
      </c>
      <c r="O5120" s="39" t="s">
        <v>1933</v>
      </c>
      <c r="P5120" s="40" t="s">
        <v>22897</v>
      </c>
      <c r="Q5120" s="41">
        <v>45470</v>
      </c>
      <c r="R5120" s="62" t="s">
        <v>25</v>
      </c>
      <c r="S5120" s="68"/>
    </row>
    <row r="5121" spans="1:19" s="70" customFormat="1" ht="12.75" hidden="1" customHeight="1" x14ac:dyDescent="0.2">
      <c r="A5121" s="38">
        <v>266</v>
      </c>
      <c r="B5121" s="39" t="s">
        <v>18742</v>
      </c>
      <c r="C5121" s="39" t="s">
        <v>18743</v>
      </c>
      <c r="D5121" s="38">
        <v>407464</v>
      </c>
      <c r="E5121" s="38"/>
      <c r="F5121" s="39" t="s">
        <v>1230</v>
      </c>
      <c r="G5121" s="38">
        <v>8268011623</v>
      </c>
      <c r="H5121" s="40" t="s">
        <v>18744</v>
      </c>
      <c r="I5121" s="2">
        <v>14800</v>
      </c>
      <c r="J5121" s="2"/>
      <c r="K5121" s="2">
        <v>2664</v>
      </c>
      <c r="L5121" s="3">
        <f t="shared" si="79"/>
        <v>17464</v>
      </c>
      <c r="M5121" s="41">
        <v>45014.729166666664</v>
      </c>
      <c r="N5121" s="39">
        <v>160298312</v>
      </c>
      <c r="O5121" s="39" t="s">
        <v>8899</v>
      </c>
      <c r="P5121" s="40" t="s">
        <v>18745</v>
      </c>
      <c r="Q5121" s="41">
        <v>45048</v>
      </c>
      <c r="R5121" s="42" t="s">
        <v>8901</v>
      </c>
      <c r="S5121" s="68"/>
    </row>
    <row r="5122" spans="1:19" s="70" customFormat="1" ht="12.75" hidden="1" customHeight="1" x14ac:dyDescent="0.2">
      <c r="A5122" s="38">
        <v>339</v>
      </c>
      <c r="B5122" s="39" t="s">
        <v>18429</v>
      </c>
      <c r="C5122" s="39" t="s">
        <v>18430</v>
      </c>
      <c r="D5122" s="38">
        <v>507144</v>
      </c>
      <c r="E5122" s="38"/>
      <c r="F5122" s="39" t="s">
        <v>18431</v>
      </c>
      <c r="G5122" s="38">
        <v>8266017026</v>
      </c>
      <c r="H5122" s="40">
        <v>221010943</v>
      </c>
      <c r="I5122" s="2">
        <v>14639.830508474577</v>
      </c>
      <c r="J5122" s="2"/>
      <c r="K5122" s="2">
        <v>2635.1694915254238</v>
      </c>
      <c r="L5122" s="3">
        <f t="shared" si="79"/>
        <v>17275</v>
      </c>
      <c r="M5122" s="41">
        <v>44980.729166666664</v>
      </c>
      <c r="N5122" s="39">
        <v>6870439480</v>
      </c>
      <c r="O5122" s="39" t="s">
        <v>8899</v>
      </c>
      <c r="P5122" s="40" t="s">
        <v>18432</v>
      </c>
      <c r="Q5122" s="41">
        <v>45032</v>
      </c>
      <c r="R5122" s="42" t="s">
        <v>8901</v>
      </c>
      <c r="S5122" s="68"/>
    </row>
    <row r="5123" spans="1:19" s="70" customFormat="1" ht="12.75" hidden="1" customHeight="1" x14ac:dyDescent="0.2">
      <c r="A5123" s="38" t="s">
        <v>5269</v>
      </c>
      <c r="B5123" s="39" t="s">
        <v>5270</v>
      </c>
      <c r="C5123" s="39" t="s">
        <v>5271</v>
      </c>
      <c r="D5123" s="38">
        <v>811819</v>
      </c>
      <c r="E5123" s="38"/>
      <c r="F5123" s="39" t="s">
        <v>1091</v>
      </c>
      <c r="G5123" s="38">
        <v>8263000091</v>
      </c>
      <c r="H5123" s="40" t="s">
        <v>5272</v>
      </c>
      <c r="I5123" s="2">
        <v>14610.29</v>
      </c>
      <c r="J5123" s="2"/>
      <c r="K5123" s="2">
        <v>0</v>
      </c>
      <c r="L5123" s="3">
        <f t="shared" si="79"/>
        <v>14610.29</v>
      </c>
      <c r="M5123" s="41">
        <v>44387.729166666664</v>
      </c>
      <c r="N5123" s="39">
        <v>7482103520</v>
      </c>
      <c r="O5123" s="39" t="s">
        <v>52</v>
      </c>
      <c r="P5123" s="40">
        <v>103255046896</v>
      </c>
      <c r="Q5123" s="41">
        <v>44281</v>
      </c>
      <c r="R5123" s="39" t="s">
        <v>54</v>
      </c>
      <c r="S5123" s="68"/>
    </row>
    <row r="5124" spans="1:19" s="70" customFormat="1" ht="12.75" hidden="1" customHeight="1" x14ac:dyDescent="0.25">
      <c r="A5124" s="38">
        <v>453</v>
      </c>
      <c r="B5124" s="39"/>
      <c r="C5124" s="39"/>
      <c r="D5124" s="38"/>
      <c r="E5124" s="38"/>
      <c r="F5124" s="139" t="s">
        <v>310</v>
      </c>
      <c r="G5124" s="53"/>
      <c r="H5124" s="54" t="s">
        <v>18792</v>
      </c>
      <c r="I5124" s="35">
        <v>14592.7</v>
      </c>
      <c r="J5124" s="1"/>
      <c r="K5124" s="1"/>
      <c r="L5124" s="3">
        <f t="shared" si="79"/>
        <v>14592.7</v>
      </c>
      <c r="M5124" s="63"/>
      <c r="N5124" s="56"/>
      <c r="O5124" s="1"/>
      <c r="P5124" s="1"/>
      <c r="Q5124" s="57"/>
      <c r="R5124" s="42" t="s">
        <v>8901</v>
      </c>
      <c r="S5124" s="68"/>
    </row>
    <row r="5125" spans="1:19" s="70" customFormat="1" ht="12.75" hidden="1" customHeight="1" x14ac:dyDescent="0.25">
      <c r="A5125" s="38">
        <v>453</v>
      </c>
      <c r="B5125" s="39"/>
      <c r="C5125" s="39"/>
      <c r="D5125" s="38"/>
      <c r="E5125" s="38"/>
      <c r="F5125" s="139" t="s">
        <v>310</v>
      </c>
      <c r="G5125" s="53"/>
      <c r="H5125" s="54" t="s">
        <v>18792</v>
      </c>
      <c r="I5125" s="35">
        <v>14592.7</v>
      </c>
      <c r="J5125" s="1"/>
      <c r="K5125" s="1"/>
      <c r="L5125" s="3">
        <f t="shared" si="79"/>
        <v>14592.7</v>
      </c>
      <c r="M5125" s="63"/>
      <c r="N5125" s="56"/>
      <c r="O5125" s="1"/>
      <c r="P5125" s="1"/>
      <c r="Q5125" s="57"/>
      <c r="R5125" s="42" t="s">
        <v>8901</v>
      </c>
      <c r="S5125" s="68"/>
    </row>
    <row r="5126" spans="1:19" s="70" customFormat="1" ht="12.75" hidden="1" customHeight="1" x14ac:dyDescent="0.2">
      <c r="A5126" s="38" t="s">
        <v>11873</v>
      </c>
      <c r="B5126" s="42" t="s">
        <v>11869</v>
      </c>
      <c r="C5126" s="42"/>
      <c r="D5126" s="38">
        <v>934476</v>
      </c>
      <c r="E5126" s="38"/>
      <c r="F5126" s="42" t="s">
        <v>11874</v>
      </c>
      <c r="G5126" s="38">
        <v>8262000050</v>
      </c>
      <c r="H5126" s="40" t="s">
        <v>11875</v>
      </c>
      <c r="I5126" s="3">
        <v>14500</v>
      </c>
      <c r="J5126" s="3"/>
      <c r="K5126" s="3">
        <v>2610</v>
      </c>
      <c r="L5126" s="3">
        <f t="shared" ref="L5126:L5189" si="80">SUM(I5126:K5126)</f>
        <v>17110</v>
      </c>
      <c r="M5126" s="41">
        <v>44624</v>
      </c>
      <c r="N5126" s="39"/>
      <c r="O5126" s="42" t="s">
        <v>315</v>
      </c>
      <c r="P5126" s="42"/>
      <c r="Q5126" s="60"/>
      <c r="R5126" s="42" t="s">
        <v>243</v>
      </c>
      <c r="S5126" s="68"/>
    </row>
    <row r="5127" spans="1:19" s="70" customFormat="1" ht="12.75" hidden="1" customHeight="1" x14ac:dyDescent="0.2">
      <c r="A5127" s="38" t="s">
        <v>17612</v>
      </c>
      <c r="B5127" s="39" t="s">
        <v>17613</v>
      </c>
      <c r="C5127" s="39" t="s">
        <v>17614</v>
      </c>
      <c r="D5127" s="38">
        <v>703046</v>
      </c>
      <c r="E5127" s="38"/>
      <c r="F5127" s="42" t="s">
        <v>678</v>
      </c>
      <c r="G5127" s="38">
        <v>8266017042</v>
      </c>
      <c r="H5127" s="40" t="s">
        <v>17615</v>
      </c>
      <c r="I5127" s="2">
        <v>14442</v>
      </c>
      <c r="J5127" s="2"/>
      <c r="K5127" s="2">
        <v>0</v>
      </c>
      <c r="L5127" s="3">
        <f t="shared" si="80"/>
        <v>14442</v>
      </c>
      <c r="M5127" s="41">
        <v>44947.729166666664</v>
      </c>
      <c r="N5127" s="39">
        <v>3445032189</v>
      </c>
      <c r="O5127" s="39" t="s">
        <v>3282</v>
      </c>
      <c r="P5127" s="40" t="s">
        <v>17616</v>
      </c>
      <c r="Q5127" s="41">
        <v>45002</v>
      </c>
      <c r="R5127" s="42" t="s">
        <v>2417</v>
      </c>
      <c r="S5127" s="68"/>
    </row>
    <row r="5128" spans="1:19" s="70" customFormat="1" ht="12.75" hidden="1" customHeight="1" x14ac:dyDescent="0.2">
      <c r="A5128" s="38" t="s">
        <v>20910</v>
      </c>
      <c r="B5128" s="39" t="s">
        <v>20911</v>
      </c>
      <c r="C5128" s="39" t="s">
        <v>20912</v>
      </c>
      <c r="D5128" s="38">
        <v>821964</v>
      </c>
      <c r="E5128" s="38"/>
      <c r="F5128" s="39" t="s">
        <v>13460</v>
      </c>
      <c r="G5128" s="38">
        <v>8268013561</v>
      </c>
      <c r="H5128" s="40" t="s">
        <v>20913</v>
      </c>
      <c r="I5128" s="2">
        <v>14400</v>
      </c>
      <c r="J5128" s="2"/>
      <c r="K5128" s="2">
        <v>2592</v>
      </c>
      <c r="L5128" s="3">
        <f t="shared" si="80"/>
        <v>16992</v>
      </c>
      <c r="M5128" s="41">
        <v>45222.729166666664</v>
      </c>
      <c r="N5128" s="39">
        <v>160791731</v>
      </c>
      <c r="O5128" s="39" t="s">
        <v>3282</v>
      </c>
      <c r="P5128" s="40" t="s">
        <v>20914</v>
      </c>
      <c r="Q5128" s="41">
        <v>45246</v>
      </c>
      <c r="R5128" s="42" t="s">
        <v>2417</v>
      </c>
      <c r="S5128" s="68"/>
    </row>
    <row r="5129" spans="1:19" s="70" customFormat="1" ht="12.75" hidden="1" customHeight="1" x14ac:dyDescent="0.2">
      <c r="A5129" s="38" t="s">
        <v>6407</v>
      </c>
      <c r="B5129" s="42" t="s">
        <v>6408</v>
      </c>
      <c r="C5129" s="42" t="s">
        <v>6409</v>
      </c>
      <c r="D5129" s="38">
        <v>300286</v>
      </c>
      <c r="E5129" s="38"/>
      <c r="F5129" s="42" t="s">
        <v>3944</v>
      </c>
      <c r="G5129" s="38">
        <v>8263000075</v>
      </c>
      <c r="H5129" s="40">
        <v>712727112</v>
      </c>
      <c r="I5129" s="3">
        <v>14300</v>
      </c>
      <c r="J5129" s="3"/>
      <c r="K5129" s="3">
        <v>2574</v>
      </c>
      <c r="L5129" s="3">
        <f t="shared" si="80"/>
        <v>16874</v>
      </c>
      <c r="M5129" s="41">
        <v>44439.729166666664</v>
      </c>
      <c r="N5129" s="39">
        <v>6870211482</v>
      </c>
      <c r="O5129" s="42" t="s">
        <v>315</v>
      </c>
      <c r="P5129" s="42" t="s">
        <v>6375</v>
      </c>
      <c r="Q5129" s="60">
        <v>44477</v>
      </c>
      <c r="R5129" s="42" t="s">
        <v>243</v>
      </c>
      <c r="S5129" s="68"/>
    </row>
    <row r="5130" spans="1:19" s="70" customFormat="1" ht="12.75" hidden="1" customHeight="1" x14ac:dyDescent="0.2">
      <c r="A5130" s="38" t="s">
        <v>19849</v>
      </c>
      <c r="B5130" s="39" t="s">
        <v>19850</v>
      </c>
      <c r="C5130" s="39" t="s">
        <v>19851</v>
      </c>
      <c r="D5130" s="38">
        <v>407464</v>
      </c>
      <c r="E5130" s="38"/>
      <c r="F5130" s="39" t="s">
        <v>1230</v>
      </c>
      <c r="G5130" s="38">
        <v>8268010888</v>
      </c>
      <c r="H5130" s="40" t="s">
        <v>19852</v>
      </c>
      <c r="I5130" s="2">
        <v>14250</v>
      </c>
      <c r="J5130" s="2"/>
      <c r="K5130" s="2">
        <v>2565</v>
      </c>
      <c r="L5130" s="3">
        <f t="shared" si="80"/>
        <v>16815</v>
      </c>
      <c r="M5130" s="41">
        <v>45104.729166666664</v>
      </c>
      <c r="N5130" s="39">
        <v>160505767</v>
      </c>
      <c r="O5130" s="39" t="s">
        <v>3282</v>
      </c>
      <c r="P5130" s="40" t="s">
        <v>19848</v>
      </c>
      <c r="Q5130" s="41">
        <v>45129</v>
      </c>
      <c r="R5130" s="42" t="s">
        <v>2417</v>
      </c>
      <c r="S5130" s="68"/>
    </row>
    <row r="5131" spans="1:19" s="70" customFormat="1" ht="12.75" hidden="1" customHeight="1" x14ac:dyDescent="0.2">
      <c r="A5131" s="38" t="s">
        <v>926</v>
      </c>
      <c r="B5131" s="39" t="s">
        <v>927</v>
      </c>
      <c r="C5131" s="39" t="s">
        <v>928</v>
      </c>
      <c r="D5131" s="38">
        <v>401972</v>
      </c>
      <c r="E5131" s="38"/>
      <c r="F5131" s="39" t="s">
        <v>842</v>
      </c>
      <c r="G5131" s="38">
        <v>8263000049</v>
      </c>
      <c r="H5131" s="40" t="s">
        <v>929</v>
      </c>
      <c r="I5131" s="2">
        <v>14240</v>
      </c>
      <c r="J5131" s="2">
        <v>12.602400000000001</v>
      </c>
      <c r="K5131" s="2">
        <v>2563.1999999999998</v>
      </c>
      <c r="L5131" s="3">
        <f t="shared" si="80"/>
        <v>16815.8024</v>
      </c>
      <c r="M5131" s="41">
        <v>44237.729166666664</v>
      </c>
      <c r="N5131" s="39">
        <v>6870340783</v>
      </c>
      <c r="O5131" s="39" t="s">
        <v>52</v>
      </c>
      <c r="P5131" s="40" t="s">
        <v>844</v>
      </c>
      <c r="Q5131" s="41">
        <v>44272</v>
      </c>
      <c r="R5131" s="39" t="s">
        <v>54</v>
      </c>
      <c r="S5131" s="68"/>
    </row>
    <row r="5132" spans="1:19" s="70" customFormat="1" ht="12.75" hidden="1" customHeight="1" x14ac:dyDescent="0.2">
      <c r="A5132" s="38" t="s">
        <v>9496</v>
      </c>
      <c r="B5132" s="42" t="s">
        <v>9497</v>
      </c>
      <c r="C5132" s="42" t="s">
        <v>9498</v>
      </c>
      <c r="D5132" s="38">
        <v>816273</v>
      </c>
      <c r="E5132" s="38"/>
      <c r="F5132" s="42" t="s">
        <v>51</v>
      </c>
      <c r="G5132" s="38">
        <v>8268005513</v>
      </c>
      <c r="H5132" s="40">
        <v>362</v>
      </c>
      <c r="I5132" s="3">
        <v>14238.16</v>
      </c>
      <c r="J5132" s="3"/>
      <c r="K5132" s="3">
        <v>2562.84</v>
      </c>
      <c r="L5132" s="3">
        <f t="shared" si="80"/>
        <v>16801</v>
      </c>
      <c r="M5132" s="41">
        <v>44553.729166666664</v>
      </c>
      <c r="N5132" s="39">
        <v>44265572</v>
      </c>
      <c r="O5132" s="42" t="s">
        <v>315</v>
      </c>
      <c r="P5132" s="42" t="s">
        <v>9499</v>
      </c>
      <c r="Q5132" s="60">
        <v>44586</v>
      </c>
      <c r="R5132" s="42" t="s">
        <v>243</v>
      </c>
      <c r="S5132" s="68"/>
    </row>
    <row r="5133" spans="1:19" s="70" customFormat="1" ht="12.75" hidden="1" customHeight="1" x14ac:dyDescent="0.2">
      <c r="A5133" s="38" t="s">
        <v>21166</v>
      </c>
      <c r="B5133" s="42"/>
      <c r="C5133" s="42"/>
      <c r="D5133" s="38"/>
      <c r="E5133" s="38"/>
      <c r="F5133" s="42" t="s">
        <v>3025</v>
      </c>
      <c r="G5133" s="61" t="s">
        <v>21167</v>
      </c>
      <c r="H5133" s="59">
        <v>45260</v>
      </c>
      <c r="I5133" s="5">
        <v>14168.61</v>
      </c>
      <c r="J5133" s="3"/>
      <c r="K5133" s="2">
        <v>0</v>
      </c>
      <c r="L5133" s="3">
        <f t="shared" si="80"/>
        <v>14168.61</v>
      </c>
      <c r="M5133" s="59">
        <v>45260</v>
      </c>
      <c r="N5133" s="61" t="s">
        <v>21167</v>
      </c>
      <c r="O5133" s="42" t="s">
        <v>20138</v>
      </c>
      <c r="P5133" s="42"/>
      <c r="Q5133" s="60"/>
      <c r="R5133" s="62" t="s">
        <v>17</v>
      </c>
      <c r="S5133" s="68"/>
    </row>
    <row r="5134" spans="1:19" s="70" customFormat="1" ht="12.75" hidden="1" customHeight="1" x14ac:dyDescent="0.2">
      <c r="A5134" s="38" t="s">
        <v>16292</v>
      </c>
      <c r="B5134" s="39" t="s">
        <v>16293</v>
      </c>
      <c r="C5134" s="39" t="s">
        <v>16294</v>
      </c>
      <c r="D5134" s="38">
        <v>700717</v>
      </c>
      <c r="E5134" s="38"/>
      <c r="F5134" s="39" t="s">
        <v>8503</v>
      </c>
      <c r="G5134" s="38">
        <v>8262000058</v>
      </c>
      <c r="H5134" s="40" t="s">
        <v>16295</v>
      </c>
      <c r="I5134" s="2">
        <v>14167.796610169493</v>
      </c>
      <c r="J5134" s="2"/>
      <c r="K5134" s="2">
        <v>2550.2033898305085</v>
      </c>
      <c r="L5134" s="3">
        <f t="shared" si="80"/>
        <v>16718</v>
      </c>
      <c r="M5134" s="41">
        <v>44873.729166666664</v>
      </c>
      <c r="N5134" s="39">
        <v>44512229</v>
      </c>
      <c r="O5134" s="39" t="s">
        <v>3282</v>
      </c>
      <c r="P5134" s="40">
        <v>303031441768</v>
      </c>
      <c r="Q5134" s="41">
        <v>44989</v>
      </c>
      <c r="R5134" s="42" t="s">
        <v>2417</v>
      </c>
      <c r="S5134" s="68"/>
    </row>
    <row r="5135" spans="1:19" s="70" customFormat="1" ht="12.75" hidden="1" customHeight="1" x14ac:dyDescent="0.2">
      <c r="A5135" s="38" t="s">
        <v>19853</v>
      </c>
      <c r="B5135" s="39" t="s">
        <v>19854</v>
      </c>
      <c r="C5135" s="39" t="s">
        <v>19855</v>
      </c>
      <c r="D5135" s="38">
        <v>819844</v>
      </c>
      <c r="E5135" s="38"/>
      <c r="F5135" s="39" t="s">
        <v>7634</v>
      </c>
      <c r="G5135" s="38">
        <v>8268011332</v>
      </c>
      <c r="H5135" s="40">
        <v>1061</v>
      </c>
      <c r="I5135" s="2">
        <v>14134.745762711866</v>
      </c>
      <c r="J5135" s="2"/>
      <c r="K5135" s="2">
        <v>2544.2542372881358</v>
      </c>
      <c r="L5135" s="3">
        <f t="shared" si="80"/>
        <v>16679</v>
      </c>
      <c r="M5135" s="41">
        <v>45093.729166666664</v>
      </c>
      <c r="N5135" s="39">
        <v>160505770</v>
      </c>
      <c r="O5135" s="39" t="s">
        <v>3282</v>
      </c>
      <c r="P5135" s="40" t="s">
        <v>19856</v>
      </c>
      <c r="Q5135" s="41">
        <v>45129</v>
      </c>
      <c r="R5135" s="42" t="s">
        <v>2417</v>
      </c>
      <c r="S5135" s="68"/>
    </row>
    <row r="5136" spans="1:19" s="70" customFormat="1" ht="12.75" hidden="1" customHeight="1" x14ac:dyDescent="0.2">
      <c r="A5136" s="38" t="s">
        <v>10562</v>
      </c>
      <c r="B5136" s="42" t="s">
        <v>10563</v>
      </c>
      <c r="C5136" s="42" t="s">
        <v>10564</v>
      </c>
      <c r="D5136" s="38">
        <v>815377</v>
      </c>
      <c r="E5136" s="38"/>
      <c r="F5136" s="42" t="s">
        <v>9895</v>
      </c>
      <c r="G5136" s="38">
        <v>8268007791</v>
      </c>
      <c r="H5136" s="40">
        <v>229</v>
      </c>
      <c r="I5136" s="3">
        <v>14100</v>
      </c>
      <c r="J5136" s="3"/>
      <c r="K5136" s="3">
        <v>2538</v>
      </c>
      <c r="L5136" s="3">
        <f t="shared" si="80"/>
        <v>16638</v>
      </c>
      <c r="M5136" s="41">
        <v>44594.729166666664</v>
      </c>
      <c r="N5136" s="39">
        <v>44337149</v>
      </c>
      <c r="O5136" s="42" t="s">
        <v>315</v>
      </c>
      <c r="P5136" s="42" t="s">
        <v>10565</v>
      </c>
      <c r="Q5136" s="60">
        <v>44610</v>
      </c>
      <c r="R5136" s="42" t="s">
        <v>243</v>
      </c>
      <c r="S5136" s="68"/>
    </row>
    <row r="5137" spans="1:19" s="70" customFormat="1" ht="12.75" hidden="1" customHeight="1" x14ac:dyDescent="0.2">
      <c r="A5137" s="38" t="s">
        <v>11944</v>
      </c>
      <c r="B5137" s="39" t="s">
        <v>11945</v>
      </c>
      <c r="C5137" s="39" t="s">
        <v>11946</v>
      </c>
      <c r="D5137" s="38">
        <v>103556</v>
      </c>
      <c r="E5137" s="38"/>
      <c r="F5137" s="39" t="s">
        <v>2960</v>
      </c>
      <c r="G5137" s="38">
        <v>8266013756</v>
      </c>
      <c r="H5137" s="40" t="s">
        <v>11947</v>
      </c>
      <c r="I5137" s="2">
        <v>14099.999999999998</v>
      </c>
      <c r="J5137" s="2"/>
      <c r="K5137" s="2">
        <v>1691.9999999999998</v>
      </c>
      <c r="L5137" s="3">
        <f t="shared" si="80"/>
        <v>15791.999999999998</v>
      </c>
      <c r="M5137" s="41">
        <v>44617.729166666664</v>
      </c>
      <c r="N5137" s="39">
        <v>6870439795</v>
      </c>
      <c r="O5137" s="39" t="s">
        <v>3282</v>
      </c>
      <c r="P5137" s="40" t="s">
        <v>11948</v>
      </c>
      <c r="Q5137" s="41">
        <v>44663</v>
      </c>
      <c r="R5137" s="42" t="s">
        <v>2417</v>
      </c>
      <c r="S5137" s="68"/>
    </row>
    <row r="5138" spans="1:19" s="70" customFormat="1" ht="12.75" hidden="1" customHeight="1" x14ac:dyDescent="0.2">
      <c r="A5138" s="38" t="s">
        <v>5857</v>
      </c>
      <c r="B5138" s="39" t="s">
        <v>5858</v>
      </c>
      <c r="C5138" s="39" t="s">
        <v>5859</v>
      </c>
      <c r="D5138" s="38">
        <v>401972</v>
      </c>
      <c r="E5138" s="38"/>
      <c r="F5138" s="39" t="s">
        <v>842</v>
      </c>
      <c r="G5138" s="38">
        <v>8263000049</v>
      </c>
      <c r="H5138" s="40" t="s">
        <v>5860</v>
      </c>
      <c r="I5138" s="2">
        <v>14000</v>
      </c>
      <c r="J5138" s="2">
        <v>0</v>
      </c>
      <c r="K5138" s="2">
        <v>2520</v>
      </c>
      <c r="L5138" s="3">
        <f t="shared" si="80"/>
        <v>16520</v>
      </c>
      <c r="M5138" s="41">
        <v>44408.729166666664</v>
      </c>
      <c r="N5138" s="39">
        <v>6870194707</v>
      </c>
      <c r="O5138" s="39" t="s">
        <v>52</v>
      </c>
      <c r="P5138" s="40" t="s">
        <v>5812</v>
      </c>
      <c r="Q5138" s="41">
        <v>44449</v>
      </c>
      <c r="R5138" s="39" t="s">
        <v>54</v>
      </c>
      <c r="S5138" s="68"/>
    </row>
    <row r="5139" spans="1:19" s="70" customFormat="1" ht="12.75" hidden="1" customHeight="1" x14ac:dyDescent="0.2">
      <c r="A5139" s="38" t="s">
        <v>9766</v>
      </c>
      <c r="B5139" s="39" t="s">
        <v>9767</v>
      </c>
      <c r="C5139" s="39" t="s">
        <v>9768</v>
      </c>
      <c r="D5139" s="38">
        <v>404175</v>
      </c>
      <c r="E5139" s="38"/>
      <c r="F5139" s="39" t="s">
        <v>1555</v>
      </c>
      <c r="G5139" s="38">
        <v>8266012748</v>
      </c>
      <c r="H5139" s="40" t="s">
        <v>9769</v>
      </c>
      <c r="I5139" s="2">
        <v>13988.550847457629</v>
      </c>
      <c r="J5139" s="2"/>
      <c r="K5139" s="2">
        <v>2517.939152542373</v>
      </c>
      <c r="L5139" s="3">
        <f t="shared" si="80"/>
        <v>16506.490000000002</v>
      </c>
      <c r="M5139" s="41">
        <v>44477.729166666664</v>
      </c>
      <c r="N5139" s="39">
        <v>6870334088</v>
      </c>
      <c r="O5139" s="39" t="s">
        <v>52</v>
      </c>
      <c r="P5139" s="40" t="s">
        <v>9770</v>
      </c>
      <c r="Q5139" s="41">
        <v>44571</v>
      </c>
      <c r="R5139" s="39" t="s">
        <v>54</v>
      </c>
      <c r="S5139" s="68"/>
    </row>
    <row r="5140" spans="1:19" s="70" customFormat="1" ht="12.75" hidden="1" customHeight="1" x14ac:dyDescent="0.2">
      <c r="A5140" s="38" t="s">
        <v>7631</v>
      </c>
      <c r="B5140" s="39" t="s">
        <v>7632</v>
      </c>
      <c r="C5140" s="39" t="s">
        <v>7633</v>
      </c>
      <c r="D5140" s="38">
        <v>819844</v>
      </c>
      <c r="E5140" s="38"/>
      <c r="F5140" s="39" t="s">
        <v>7634</v>
      </c>
      <c r="G5140" s="38">
        <v>8268007511</v>
      </c>
      <c r="H5140" s="40">
        <v>356</v>
      </c>
      <c r="I5140" s="2">
        <v>13932.203389830509</v>
      </c>
      <c r="J5140" s="2"/>
      <c r="K5140" s="2">
        <v>2507.7966101694915</v>
      </c>
      <c r="L5140" s="3">
        <f t="shared" si="80"/>
        <v>16440</v>
      </c>
      <c r="M5140" s="41">
        <v>44495.729166666664</v>
      </c>
      <c r="N5140" s="39">
        <v>44157355</v>
      </c>
      <c r="O5140" s="39" t="s">
        <v>3282</v>
      </c>
      <c r="P5140" s="40" t="s">
        <v>7635</v>
      </c>
      <c r="Q5140" s="41">
        <v>44504</v>
      </c>
      <c r="R5140" s="42" t="s">
        <v>2417</v>
      </c>
      <c r="S5140" s="68"/>
    </row>
    <row r="5141" spans="1:19" s="70" customFormat="1" ht="12.75" hidden="1" customHeight="1" x14ac:dyDescent="0.2">
      <c r="A5141" s="38" t="s">
        <v>6167</v>
      </c>
      <c r="B5141" s="1"/>
      <c r="C5141" s="1"/>
      <c r="D5141" s="51"/>
      <c r="E5141" s="51"/>
      <c r="F5141" s="39" t="s">
        <v>6168</v>
      </c>
      <c r="G5141" s="53"/>
      <c r="H5141" s="54" t="s">
        <v>16917</v>
      </c>
      <c r="I5141" s="35">
        <v>13895.04</v>
      </c>
      <c r="J5141" s="1"/>
      <c r="K5141" s="1"/>
      <c r="L5141" s="3">
        <f t="shared" si="80"/>
        <v>13895.04</v>
      </c>
      <c r="M5141" s="63"/>
      <c r="N5141" s="56"/>
      <c r="O5141" s="1"/>
      <c r="P5141" s="1"/>
      <c r="Q5141" s="57"/>
      <c r="R5141" s="42" t="s">
        <v>2417</v>
      </c>
      <c r="S5141" s="68"/>
    </row>
    <row r="5142" spans="1:19" s="70" customFormat="1" ht="12.75" hidden="1" customHeight="1" x14ac:dyDescent="0.2">
      <c r="A5142" s="38" t="s">
        <v>16577</v>
      </c>
      <c r="B5142" s="39" t="s">
        <v>16578</v>
      </c>
      <c r="C5142" s="39" t="s">
        <v>16579</v>
      </c>
      <c r="D5142" s="38">
        <v>510400</v>
      </c>
      <c r="E5142" s="38"/>
      <c r="F5142" s="39" t="s">
        <v>2274</v>
      </c>
      <c r="G5142" s="38">
        <v>8266016398</v>
      </c>
      <c r="H5142" s="40" t="s">
        <v>16580</v>
      </c>
      <c r="I5142" s="2">
        <v>13760.169491525425</v>
      </c>
      <c r="J5142" s="2"/>
      <c r="K5142" s="2">
        <v>2476.8305084745762</v>
      </c>
      <c r="L5142" s="3">
        <f t="shared" si="80"/>
        <v>16237</v>
      </c>
      <c r="M5142" s="41">
        <v>44863.729166666664</v>
      </c>
      <c r="N5142" s="39">
        <v>6870304555</v>
      </c>
      <c r="O5142" s="39" t="s">
        <v>3282</v>
      </c>
      <c r="P5142" s="40" t="s">
        <v>16581</v>
      </c>
      <c r="Q5142" s="41">
        <v>44925</v>
      </c>
      <c r="R5142" s="42" t="s">
        <v>2417</v>
      </c>
      <c r="S5142" s="68"/>
    </row>
    <row r="5143" spans="1:19" s="70" customFormat="1" ht="12.75" hidden="1" customHeight="1" x14ac:dyDescent="0.2">
      <c r="A5143" s="38" t="s">
        <v>63</v>
      </c>
      <c r="B5143" s="1"/>
      <c r="C5143" s="1"/>
      <c r="D5143" s="51"/>
      <c r="E5143" s="51"/>
      <c r="F5143" s="125" t="s">
        <v>64</v>
      </c>
      <c r="G5143" s="53"/>
      <c r="H5143" s="54" t="s">
        <v>10945</v>
      </c>
      <c r="I5143" s="35">
        <v>13719.53</v>
      </c>
      <c r="J5143" s="1"/>
      <c r="K5143" s="1"/>
      <c r="L5143" s="3">
        <f t="shared" si="80"/>
        <v>13719.53</v>
      </c>
      <c r="M5143" s="41">
        <v>44611</v>
      </c>
      <c r="N5143" s="56"/>
      <c r="O5143" s="1"/>
      <c r="P5143" s="1"/>
      <c r="Q5143" s="57"/>
      <c r="R5143" s="39" t="s">
        <v>54</v>
      </c>
      <c r="S5143" s="68"/>
    </row>
    <row r="5144" spans="1:19" s="70" customFormat="1" ht="12.75" hidden="1" customHeight="1" x14ac:dyDescent="0.2">
      <c r="A5144" s="38" t="s">
        <v>10521</v>
      </c>
      <c r="B5144" s="42" t="s">
        <v>10522</v>
      </c>
      <c r="C5144" s="42" t="s">
        <v>10523</v>
      </c>
      <c r="D5144" s="38">
        <v>407048</v>
      </c>
      <c r="E5144" s="38"/>
      <c r="F5144" s="42" t="s">
        <v>6256</v>
      </c>
      <c r="G5144" s="38">
        <v>8266013402</v>
      </c>
      <c r="H5144" s="40" t="s">
        <v>10524</v>
      </c>
      <c r="I5144" s="3">
        <v>13708.474576271186</v>
      </c>
      <c r="J5144" s="3"/>
      <c r="K5144" s="3">
        <v>2467.5254237288136</v>
      </c>
      <c r="L5144" s="3">
        <f t="shared" si="80"/>
        <v>16176</v>
      </c>
      <c r="M5144" s="41">
        <v>44574.729166666664</v>
      </c>
      <c r="N5144" s="39">
        <v>6870372211</v>
      </c>
      <c r="O5144" s="42" t="s">
        <v>315</v>
      </c>
      <c r="P5144" s="42" t="s">
        <v>10525</v>
      </c>
      <c r="Q5144" s="60">
        <v>44616</v>
      </c>
      <c r="R5144" s="42" t="s">
        <v>243</v>
      </c>
      <c r="S5144" s="68"/>
    </row>
    <row r="5145" spans="1:19" s="70" customFormat="1" ht="12.75" hidden="1" customHeight="1" x14ac:dyDescent="0.2">
      <c r="A5145" s="38" t="s">
        <v>18300</v>
      </c>
      <c r="B5145" s="39" t="s">
        <v>18301</v>
      </c>
      <c r="C5145" s="39" t="s">
        <v>18302</v>
      </c>
      <c r="D5145" s="38">
        <v>128635</v>
      </c>
      <c r="E5145" s="38"/>
      <c r="F5145" s="39" t="s">
        <v>989</v>
      </c>
      <c r="G5145" s="38">
        <v>8266017360</v>
      </c>
      <c r="H5145" s="40" t="s">
        <v>18303</v>
      </c>
      <c r="I5145" s="2">
        <v>13688</v>
      </c>
      <c r="J5145" s="2"/>
      <c r="K5145" s="2">
        <v>0</v>
      </c>
      <c r="L5145" s="3">
        <f t="shared" si="80"/>
        <v>13688</v>
      </c>
      <c r="M5145" s="41">
        <v>44978.729166666664</v>
      </c>
      <c r="N5145" s="39">
        <v>6870429170</v>
      </c>
      <c r="O5145" s="39" t="s">
        <v>3282</v>
      </c>
      <c r="P5145" s="40" t="s">
        <v>18304</v>
      </c>
      <c r="Q5145" s="41">
        <v>45022</v>
      </c>
      <c r="R5145" s="42" t="s">
        <v>2417</v>
      </c>
      <c r="S5145" s="68"/>
    </row>
    <row r="5146" spans="1:19" s="70" customFormat="1" ht="12.75" hidden="1" customHeight="1" x14ac:dyDescent="0.2">
      <c r="A5146" s="38" t="s">
        <v>9320</v>
      </c>
      <c r="B5146" s="42" t="s">
        <v>9321</v>
      </c>
      <c r="C5146" s="42" t="s">
        <v>9322</v>
      </c>
      <c r="D5146" s="38">
        <v>300286</v>
      </c>
      <c r="E5146" s="38"/>
      <c r="F5146" s="42" t="s">
        <v>3944</v>
      </c>
      <c r="G5146" s="38">
        <v>8263000075</v>
      </c>
      <c r="H5146" s="40">
        <v>712730274</v>
      </c>
      <c r="I5146" s="3">
        <v>13680</v>
      </c>
      <c r="J5146" s="3"/>
      <c r="K5146" s="3">
        <v>2462.4</v>
      </c>
      <c r="L5146" s="3">
        <f t="shared" si="80"/>
        <v>16142.4</v>
      </c>
      <c r="M5146" s="41">
        <v>44530.729166666664</v>
      </c>
      <c r="N5146" s="39">
        <v>6870320770</v>
      </c>
      <c r="O5146" s="42" t="s">
        <v>315</v>
      </c>
      <c r="P5146" s="42"/>
      <c r="Q5146" s="60"/>
      <c r="R5146" s="42" t="s">
        <v>243</v>
      </c>
      <c r="S5146" s="68"/>
    </row>
    <row r="5147" spans="1:19" s="70" customFormat="1" ht="12.75" hidden="1" customHeight="1" x14ac:dyDescent="0.2">
      <c r="A5147" s="38" t="s">
        <v>3456</v>
      </c>
      <c r="B5147" s="39" t="s">
        <v>3457</v>
      </c>
      <c r="C5147" s="39" t="s">
        <v>3458</v>
      </c>
      <c r="D5147" s="38">
        <v>808131</v>
      </c>
      <c r="E5147" s="38" t="s">
        <v>23092</v>
      </c>
      <c r="F5147" s="129" t="s">
        <v>1843</v>
      </c>
      <c r="G5147" s="38">
        <v>8268006038</v>
      </c>
      <c r="H5147" s="40" t="s">
        <v>3459</v>
      </c>
      <c r="I5147" s="2">
        <v>13679.661016949154</v>
      </c>
      <c r="J5147" s="2"/>
      <c r="K5147" s="2">
        <v>2462.3389830508477</v>
      </c>
      <c r="L5147" s="3">
        <f t="shared" si="80"/>
        <v>16142.000000000002</v>
      </c>
      <c r="M5147" s="41">
        <v>44325.729166666664</v>
      </c>
      <c r="N5147" s="39">
        <v>43955774</v>
      </c>
      <c r="O5147" s="39" t="s">
        <v>52</v>
      </c>
      <c r="P5147" s="40" t="s">
        <v>3460</v>
      </c>
      <c r="Q5147" s="41">
        <v>44406</v>
      </c>
      <c r="R5147" s="39" t="s">
        <v>54</v>
      </c>
      <c r="S5147" s="68"/>
    </row>
    <row r="5148" spans="1:19" s="70" customFormat="1" ht="12.75" hidden="1" customHeight="1" x14ac:dyDescent="0.2">
      <c r="A5148" s="38" t="s">
        <v>12502</v>
      </c>
      <c r="B5148" s="39" t="s">
        <v>12503</v>
      </c>
      <c r="C5148" s="39" t="s">
        <v>12504</v>
      </c>
      <c r="D5148" s="38">
        <v>814805</v>
      </c>
      <c r="E5148" s="38"/>
      <c r="F5148" s="39" t="s">
        <v>111</v>
      </c>
      <c r="G5148" s="38">
        <v>8268007726</v>
      </c>
      <c r="H5148" s="40">
        <v>4514</v>
      </c>
      <c r="I5148" s="2">
        <v>13644.06779661017</v>
      </c>
      <c r="J5148" s="2"/>
      <c r="K5148" s="2">
        <v>2455.9322033898306</v>
      </c>
      <c r="L5148" s="3">
        <f t="shared" si="80"/>
        <v>16100</v>
      </c>
      <c r="M5148" s="41">
        <v>44651.729166666664</v>
      </c>
      <c r="N5148" s="39">
        <v>43834788</v>
      </c>
      <c r="O5148" s="39" t="s">
        <v>3282</v>
      </c>
      <c r="P5148" s="40" t="s">
        <v>12505</v>
      </c>
      <c r="Q5148" s="41">
        <v>44680</v>
      </c>
      <c r="R5148" s="42" t="s">
        <v>2417</v>
      </c>
      <c r="S5148" s="68"/>
    </row>
    <row r="5149" spans="1:19" s="70" customFormat="1" ht="12.75" hidden="1" customHeight="1" x14ac:dyDescent="0.2">
      <c r="A5149" s="38">
        <v>216</v>
      </c>
      <c r="B5149" s="39" t="s">
        <v>16831</v>
      </c>
      <c r="C5149" s="39" t="s">
        <v>16832</v>
      </c>
      <c r="D5149" s="38">
        <v>105903</v>
      </c>
      <c r="E5149" s="38"/>
      <c r="F5149" s="39" t="s">
        <v>6269</v>
      </c>
      <c r="G5149" s="38">
        <v>8266016468</v>
      </c>
      <c r="H5149" s="40" t="s">
        <v>16833</v>
      </c>
      <c r="I5149" s="2">
        <v>13632.203389830509</v>
      </c>
      <c r="J5149" s="2"/>
      <c r="K5149" s="2">
        <v>2453.7966101694915</v>
      </c>
      <c r="L5149" s="3">
        <f t="shared" si="80"/>
        <v>16086</v>
      </c>
      <c r="M5149" s="41">
        <v>44895.729166666664</v>
      </c>
      <c r="N5149" s="39">
        <v>6870326325</v>
      </c>
      <c r="O5149" s="39" t="s">
        <v>8899</v>
      </c>
      <c r="P5149" s="40" t="s">
        <v>16834</v>
      </c>
      <c r="Q5149" s="41">
        <v>44957</v>
      </c>
      <c r="R5149" s="42" t="s">
        <v>8901</v>
      </c>
      <c r="S5149" s="68"/>
    </row>
    <row r="5150" spans="1:19" s="70" customFormat="1" ht="12.75" hidden="1" customHeight="1" x14ac:dyDescent="0.25">
      <c r="A5150" s="38" t="s">
        <v>18746</v>
      </c>
      <c r="B5150" s="39" t="s">
        <v>18747</v>
      </c>
      <c r="C5150" s="39" t="s">
        <v>18748</v>
      </c>
      <c r="D5150" s="38">
        <v>407261</v>
      </c>
      <c r="E5150" s="38"/>
      <c r="F5150" s="138" t="s">
        <v>58</v>
      </c>
      <c r="G5150" s="38">
        <v>8266017003</v>
      </c>
      <c r="H5150" s="40">
        <v>9854041219</v>
      </c>
      <c r="I5150" s="2">
        <v>13554.2</v>
      </c>
      <c r="J5150" s="2"/>
      <c r="K5150" s="2">
        <v>0</v>
      </c>
      <c r="L5150" s="3">
        <f t="shared" si="80"/>
        <v>13554.2</v>
      </c>
      <c r="M5150" s="41">
        <v>45013.729166666664</v>
      </c>
      <c r="N5150" s="39">
        <v>1246313427</v>
      </c>
      <c r="O5150" s="39" t="s">
        <v>3282</v>
      </c>
      <c r="P5150" s="40"/>
      <c r="Q5150" s="41"/>
      <c r="R5150" s="42" t="s">
        <v>2417</v>
      </c>
      <c r="S5150" s="68"/>
    </row>
    <row r="5151" spans="1:19" s="70" customFormat="1" ht="12.75" hidden="1" customHeight="1" x14ac:dyDescent="0.25">
      <c r="A5151" s="38" t="s">
        <v>18996</v>
      </c>
      <c r="B5151" s="39" t="s">
        <v>18997</v>
      </c>
      <c r="C5151" s="39" t="s">
        <v>18998</v>
      </c>
      <c r="D5151" s="38">
        <v>407261</v>
      </c>
      <c r="E5151" s="38"/>
      <c r="F5151" s="138" t="s">
        <v>58</v>
      </c>
      <c r="G5151" s="38">
        <v>8266017003</v>
      </c>
      <c r="H5151" s="40">
        <v>9854042317</v>
      </c>
      <c r="I5151" s="2">
        <v>13554.2</v>
      </c>
      <c r="J5151" s="2"/>
      <c r="K5151" s="2">
        <v>0</v>
      </c>
      <c r="L5151" s="3">
        <f t="shared" si="80"/>
        <v>13554.2</v>
      </c>
      <c r="M5151" s="41">
        <v>45030.729166666664</v>
      </c>
      <c r="N5151" s="39">
        <v>1246344431</v>
      </c>
      <c r="O5151" s="39" t="s">
        <v>3282</v>
      </c>
      <c r="P5151" s="40"/>
      <c r="Q5151" s="41"/>
      <c r="R5151" s="42" t="s">
        <v>2417</v>
      </c>
      <c r="S5151" s="68"/>
    </row>
    <row r="5152" spans="1:19" s="70" customFormat="1" ht="12.75" hidden="1" customHeight="1" x14ac:dyDescent="0.2">
      <c r="A5152" s="38" t="s">
        <v>17706</v>
      </c>
      <c r="B5152" s="39" t="s">
        <v>17703</v>
      </c>
      <c r="C5152" s="39" t="s">
        <v>17704</v>
      </c>
      <c r="D5152" s="38">
        <v>811819</v>
      </c>
      <c r="E5152" s="38"/>
      <c r="F5152" s="39" t="s">
        <v>1091</v>
      </c>
      <c r="G5152" s="38">
        <v>8263000291</v>
      </c>
      <c r="H5152" s="40" t="s">
        <v>17705</v>
      </c>
      <c r="I5152" s="2">
        <v>13509.600000000093</v>
      </c>
      <c r="J5152" s="2"/>
      <c r="K5152" s="2">
        <v>0</v>
      </c>
      <c r="L5152" s="3">
        <f t="shared" si="80"/>
        <v>13509.600000000093</v>
      </c>
      <c r="M5152" s="41">
        <v>44958</v>
      </c>
      <c r="N5152" s="39">
        <v>3445035346</v>
      </c>
      <c r="O5152" s="39" t="s">
        <v>3282</v>
      </c>
      <c r="P5152" s="40">
        <v>303161879355</v>
      </c>
      <c r="Q5152" s="41">
        <v>45002</v>
      </c>
      <c r="R5152" s="42" t="s">
        <v>2417</v>
      </c>
      <c r="S5152" s="68"/>
    </row>
    <row r="5153" spans="1:19" s="70" customFormat="1" ht="12.75" hidden="1" customHeight="1" x14ac:dyDescent="0.2">
      <c r="A5153" s="38" t="s">
        <v>13252</v>
      </c>
      <c r="B5153" s="39"/>
      <c r="C5153" s="39"/>
      <c r="D5153" s="38"/>
      <c r="E5153" s="38" t="s">
        <v>23092</v>
      </c>
      <c r="F5153" s="129" t="s">
        <v>13253</v>
      </c>
      <c r="G5153" s="38" t="s">
        <v>13320</v>
      </c>
      <c r="H5153" s="40" t="s">
        <v>13320</v>
      </c>
      <c r="I5153" s="2">
        <v>13500</v>
      </c>
      <c r="J5153" s="2"/>
      <c r="K5153" s="2"/>
      <c r="L5153" s="3">
        <f t="shared" si="80"/>
        <v>13500</v>
      </c>
      <c r="M5153" s="41">
        <v>44694</v>
      </c>
      <c r="N5153" s="39"/>
      <c r="O5153" s="42" t="s">
        <v>315</v>
      </c>
      <c r="P5153" s="40"/>
      <c r="Q5153" s="41"/>
      <c r="R5153" s="42" t="s">
        <v>243</v>
      </c>
      <c r="S5153" s="68"/>
    </row>
    <row r="5154" spans="1:19" s="70" customFormat="1" ht="12.75" hidden="1" customHeight="1" x14ac:dyDescent="0.2">
      <c r="A5154" s="38" t="s">
        <v>13252</v>
      </c>
      <c r="B5154" s="39" t="s">
        <v>13321</v>
      </c>
      <c r="C5154" s="39"/>
      <c r="D5154" s="38"/>
      <c r="E5154" s="38" t="s">
        <v>23092</v>
      </c>
      <c r="F5154" s="129" t="s">
        <v>13322</v>
      </c>
      <c r="G5154" s="38" t="s">
        <v>13323</v>
      </c>
      <c r="H5154" s="40" t="s">
        <v>13323</v>
      </c>
      <c r="I5154" s="2">
        <v>13500</v>
      </c>
      <c r="J5154" s="2"/>
      <c r="K5154" s="2"/>
      <c r="L5154" s="3">
        <f t="shared" si="80"/>
        <v>13500</v>
      </c>
      <c r="M5154" s="41">
        <v>44694</v>
      </c>
      <c r="N5154" s="39"/>
      <c r="O5154" s="42" t="s">
        <v>315</v>
      </c>
      <c r="P5154" s="40"/>
      <c r="Q5154" s="41"/>
      <c r="R5154" s="42" t="s">
        <v>243</v>
      </c>
      <c r="S5154" s="68"/>
    </row>
    <row r="5155" spans="1:19" s="70" customFormat="1" ht="12.75" hidden="1" customHeight="1" x14ac:dyDescent="0.2">
      <c r="A5155" s="38" t="s">
        <v>13252</v>
      </c>
      <c r="B5155" s="39" t="s">
        <v>13324</v>
      </c>
      <c r="C5155" s="39"/>
      <c r="D5155" s="38"/>
      <c r="E5155" s="38" t="s">
        <v>23092</v>
      </c>
      <c r="F5155" s="129" t="s">
        <v>13322</v>
      </c>
      <c r="G5155" s="38" t="s">
        <v>13325</v>
      </c>
      <c r="H5155" s="40" t="s">
        <v>13325</v>
      </c>
      <c r="I5155" s="2">
        <v>13500</v>
      </c>
      <c r="J5155" s="2"/>
      <c r="K5155" s="2"/>
      <c r="L5155" s="3">
        <f t="shared" si="80"/>
        <v>13500</v>
      </c>
      <c r="M5155" s="41">
        <v>44694</v>
      </c>
      <c r="N5155" s="39"/>
      <c r="O5155" s="42" t="s">
        <v>315</v>
      </c>
      <c r="P5155" s="40"/>
      <c r="Q5155" s="41"/>
      <c r="R5155" s="42" t="s">
        <v>243</v>
      </c>
      <c r="S5155" s="68"/>
    </row>
    <row r="5156" spans="1:19" s="70" customFormat="1" ht="12.75" hidden="1" customHeight="1" x14ac:dyDescent="0.2">
      <c r="A5156" s="38" t="s">
        <v>13252</v>
      </c>
      <c r="B5156" s="39" t="s">
        <v>13326</v>
      </c>
      <c r="C5156" s="39"/>
      <c r="D5156" s="38"/>
      <c r="E5156" s="38" t="s">
        <v>23092</v>
      </c>
      <c r="F5156" s="129" t="s">
        <v>13322</v>
      </c>
      <c r="G5156" s="38" t="s">
        <v>13327</v>
      </c>
      <c r="H5156" s="40" t="s">
        <v>13327</v>
      </c>
      <c r="I5156" s="2">
        <v>13500</v>
      </c>
      <c r="J5156" s="2"/>
      <c r="K5156" s="2"/>
      <c r="L5156" s="3">
        <f t="shared" si="80"/>
        <v>13500</v>
      </c>
      <c r="M5156" s="41">
        <v>44694</v>
      </c>
      <c r="N5156" s="39"/>
      <c r="O5156" s="42" t="s">
        <v>315</v>
      </c>
      <c r="P5156" s="40"/>
      <c r="Q5156" s="41"/>
      <c r="R5156" s="42" t="s">
        <v>243</v>
      </c>
      <c r="S5156" s="68"/>
    </row>
    <row r="5157" spans="1:19" s="70" customFormat="1" ht="12.75" hidden="1" customHeight="1" x14ac:dyDescent="0.25">
      <c r="A5157" s="38" t="s">
        <v>12105</v>
      </c>
      <c r="B5157" s="39" t="s">
        <v>12106</v>
      </c>
      <c r="C5157" s="39" t="s">
        <v>12107</v>
      </c>
      <c r="D5157" s="38">
        <v>407261</v>
      </c>
      <c r="E5157" s="38"/>
      <c r="F5157" s="138" t="s">
        <v>58</v>
      </c>
      <c r="G5157" s="38">
        <v>8266014067</v>
      </c>
      <c r="H5157" s="40">
        <v>9854026225</v>
      </c>
      <c r="I5157" s="2">
        <v>13426.97</v>
      </c>
      <c r="J5157" s="2"/>
      <c r="K5157" s="2">
        <v>0</v>
      </c>
      <c r="L5157" s="3">
        <f t="shared" si="80"/>
        <v>13426.97</v>
      </c>
      <c r="M5157" s="41">
        <v>44650.729166666664</v>
      </c>
      <c r="N5157" s="39">
        <v>6870456653</v>
      </c>
      <c r="O5157" s="39" t="s">
        <v>52</v>
      </c>
      <c r="P5157" s="40"/>
      <c r="Q5157" s="41"/>
      <c r="R5157" s="39" t="s">
        <v>54</v>
      </c>
      <c r="S5157" s="68"/>
    </row>
    <row r="5158" spans="1:19" s="70" customFormat="1" ht="12.75" hidden="1" customHeight="1" x14ac:dyDescent="0.2">
      <c r="A5158" s="38" t="s">
        <v>21676</v>
      </c>
      <c r="B5158" s="39" t="s">
        <v>21677</v>
      </c>
      <c r="C5158" s="39" t="s">
        <v>21678</v>
      </c>
      <c r="D5158" s="38">
        <v>105903</v>
      </c>
      <c r="E5158" s="38"/>
      <c r="F5158" s="39" t="s">
        <v>6269</v>
      </c>
      <c r="G5158" s="38">
        <v>8266020198</v>
      </c>
      <c r="H5158" s="40" t="s">
        <v>21679</v>
      </c>
      <c r="I5158" s="2">
        <v>13410.169491525425</v>
      </c>
      <c r="J5158" s="2"/>
      <c r="K5158" s="2">
        <v>2413.8305084745762</v>
      </c>
      <c r="L5158" s="3">
        <f t="shared" si="80"/>
        <v>15824</v>
      </c>
      <c r="M5158" s="41">
        <v>45283.729166666664</v>
      </c>
      <c r="N5158" s="39">
        <v>1246665551</v>
      </c>
      <c r="O5158" s="39" t="s">
        <v>18453</v>
      </c>
      <c r="P5158" s="40" t="s">
        <v>21680</v>
      </c>
      <c r="Q5158" s="41">
        <v>45329</v>
      </c>
      <c r="R5158" s="62" t="s">
        <v>21</v>
      </c>
      <c r="S5158" s="68"/>
    </row>
    <row r="5159" spans="1:19" s="70" customFormat="1" ht="12.75" hidden="1" customHeight="1" x14ac:dyDescent="0.2">
      <c r="A5159" s="38" t="s">
        <v>22380</v>
      </c>
      <c r="B5159" s="39" t="s">
        <v>22381</v>
      </c>
      <c r="C5159" s="39" t="s">
        <v>22382</v>
      </c>
      <c r="D5159" s="38">
        <v>128635</v>
      </c>
      <c r="E5159" s="38"/>
      <c r="F5159" s="39" t="s">
        <v>989</v>
      </c>
      <c r="G5159" s="38">
        <v>8266020254</v>
      </c>
      <c r="H5159" s="40" t="s">
        <v>22383</v>
      </c>
      <c r="I5159" s="2">
        <v>13410</v>
      </c>
      <c r="J5159" s="2"/>
      <c r="K5159" s="2">
        <v>2413.7999999999997</v>
      </c>
      <c r="L5159" s="3">
        <f t="shared" si="80"/>
        <v>15823.8</v>
      </c>
      <c r="M5159" s="41">
        <v>45345.729166666664</v>
      </c>
      <c r="N5159" s="39">
        <v>1246777195</v>
      </c>
      <c r="O5159" s="39" t="s">
        <v>18453</v>
      </c>
      <c r="P5159" s="40" t="s">
        <v>22384</v>
      </c>
      <c r="Q5159" s="41">
        <v>45394</v>
      </c>
      <c r="R5159" s="62" t="s">
        <v>21</v>
      </c>
      <c r="S5159" s="68"/>
    </row>
    <row r="5160" spans="1:19" s="70" customFormat="1" ht="12.75" hidden="1" customHeight="1" x14ac:dyDescent="0.2">
      <c r="A5160" s="38" t="s">
        <v>239</v>
      </c>
      <c r="B5160" s="42" t="s">
        <v>240</v>
      </c>
      <c r="C5160" s="42"/>
      <c r="D5160" s="38" t="s">
        <v>241</v>
      </c>
      <c r="E5160" s="38" t="s">
        <v>23092</v>
      </c>
      <c r="F5160" s="133" t="s">
        <v>242</v>
      </c>
      <c r="G5160" s="38"/>
      <c r="H5160" s="40" t="s">
        <v>240</v>
      </c>
      <c r="I5160" s="3">
        <v>13232.33</v>
      </c>
      <c r="J5160" s="3"/>
      <c r="K5160" s="3"/>
      <c r="L5160" s="3">
        <f t="shared" si="80"/>
        <v>13232.33</v>
      </c>
      <c r="M5160" s="41">
        <v>44196</v>
      </c>
      <c r="N5160" s="39"/>
      <c r="O5160" s="42"/>
      <c r="P5160" s="42"/>
      <c r="Q5160" s="60"/>
      <c r="R5160" s="42" t="s">
        <v>243</v>
      </c>
      <c r="S5160" s="68"/>
    </row>
    <row r="5161" spans="1:19" s="70" customFormat="1" ht="12.75" hidden="1" customHeight="1" x14ac:dyDescent="0.2">
      <c r="A5161" s="38" t="s">
        <v>6167</v>
      </c>
      <c r="B5161" s="1"/>
      <c r="C5161" s="1"/>
      <c r="D5161" s="51"/>
      <c r="E5161" s="51"/>
      <c r="F5161" s="39" t="s">
        <v>6168</v>
      </c>
      <c r="G5161" s="53"/>
      <c r="H5161" s="54" t="s">
        <v>10940</v>
      </c>
      <c r="I5161" s="35">
        <v>13200</v>
      </c>
      <c r="J5161" s="1"/>
      <c r="K5161" s="1"/>
      <c r="L5161" s="3">
        <f t="shared" si="80"/>
        <v>13200</v>
      </c>
      <c r="M5161" s="63"/>
      <c r="N5161" s="56"/>
      <c r="O5161" s="1"/>
      <c r="P5161" s="1"/>
      <c r="Q5161" s="57"/>
      <c r="R5161" s="42" t="s">
        <v>2417</v>
      </c>
      <c r="S5161" s="68"/>
    </row>
    <row r="5162" spans="1:19" s="70" customFormat="1" ht="12.75" hidden="1" customHeight="1" x14ac:dyDescent="0.2">
      <c r="A5162" s="38" t="s">
        <v>14038</v>
      </c>
      <c r="B5162" s="42" t="s">
        <v>14039</v>
      </c>
      <c r="C5162" s="42" t="s">
        <v>14040</v>
      </c>
      <c r="D5162" s="38">
        <v>128635</v>
      </c>
      <c r="E5162" s="38"/>
      <c r="F5162" s="42" t="s">
        <v>989</v>
      </c>
      <c r="G5162" s="38">
        <v>8266014843</v>
      </c>
      <c r="H5162" s="40" t="s">
        <v>14041</v>
      </c>
      <c r="I5162" s="3">
        <v>13200</v>
      </c>
      <c r="J5162" s="3"/>
      <c r="K5162" s="3">
        <v>2376</v>
      </c>
      <c r="L5162" s="3">
        <f t="shared" si="80"/>
        <v>15576</v>
      </c>
      <c r="M5162" s="41">
        <v>44698.729166666664</v>
      </c>
      <c r="N5162" s="39">
        <v>6870100138</v>
      </c>
      <c r="O5162" s="42" t="s">
        <v>315</v>
      </c>
      <c r="P5162" s="42" t="s">
        <v>14042</v>
      </c>
      <c r="Q5162" s="60">
        <v>44750</v>
      </c>
      <c r="R5162" s="42" t="s">
        <v>243</v>
      </c>
      <c r="S5162" s="68"/>
    </row>
    <row r="5163" spans="1:19" s="70" customFormat="1" ht="12.75" customHeight="1" x14ac:dyDescent="0.2">
      <c r="A5163" s="38" t="s">
        <v>20642</v>
      </c>
      <c r="B5163" s="39" t="s">
        <v>20643</v>
      </c>
      <c r="C5163" s="39" t="s">
        <v>20644</v>
      </c>
      <c r="D5163" s="38">
        <v>502357</v>
      </c>
      <c r="E5163" s="38"/>
      <c r="F5163" s="90" t="s">
        <v>4068</v>
      </c>
      <c r="G5163" s="38">
        <v>8266019709</v>
      </c>
      <c r="H5163" s="40" t="s">
        <v>20645</v>
      </c>
      <c r="I5163" s="2">
        <v>13200</v>
      </c>
      <c r="J5163" s="2"/>
      <c r="K5163" s="2">
        <v>2376</v>
      </c>
      <c r="L5163" s="3">
        <f t="shared" si="80"/>
        <v>15576</v>
      </c>
      <c r="M5163" s="41">
        <v>45159.729166666664</v>
      </c>
      <c r="N5163" s="39">
        <v>1246541836</v>
      </c>
      <c r="O5163" s="39" t="s">
        <v>19303</v>
      </c>
      <c r="P5163" s="40" t="s">
        <v>20646</v>
      </c>
      <c r="Q5163" s="41">
        <v>45214</v>
      </c>
      <c r="R5163" s="62" t="s">
        <v>19</v>
      </c>
      <c r="S5163" s="68"/>
    </row>
    <row r="5164" spans="1:19" s="70" customFormat="1" ht="12.75" hidden="1" customHeight="1" x14ac:dyDescent="0.25">
      <c r="A5164" s="38" t="s">
        <v>309</v>
      </c>
      <c r="B5164" s="39"/>
      <c r="C5164" s="39"/>
      <c r="D5164" s="38"/>
      <c r="E5164" s="38"/>
      <c r="F5164" s="139" t="s">
        <v>310</v>
      </c>
      <c r="G5164" s="61"/>
      <c r="H5164" s="52" t="s">
        <v>14563</v>
      </c>
      <c r="I5164" s="5">
        <v>13054.4</v>
      </c>
      <c r="J5164" s="2"/>
      <c r="K5164" s="2"/>
      <c r="L5164" s="3">
        <f t="shared" si="80"/>
        <v>13054.4</v>
      </c>
      <c r="M5164" s="41">
        <v>44767</v>
      </c>
      <c r="N5164" s="39"/>
      <c r="O5164" s="39"/>
      <c r="P5164" s="40"/>
      <c r="Q5164" s="41"/>
      <c r="R5164" s="39" t="s">
        <v>54</v>
      </c>
      <c r="S5164" s="68"/>
    </row>
    <row r="5165" spans="1:19" s="70" customFormat="1" ht="12.75" hidden="1" customHeight="1" x14ac:dyDescent="0.25">
      <c r="A5165" s="38" t="s">
        <v>21478</v>
      </c>
      <c r="B5165" s="39" t="s">
        <v>21479</v>
      </c>
      <c r="C5165" s="39" t="s">
        <v>21480</v>
      </c>
      <c r="D5165" s="38">
        <v>407261</v>
      </c>
      <c r="E5165" s="38"/>
      <c r="F5165" s="138" t="s">
        <v>58</v>
      </c>
      <c r="G5165" s="38">
        <v>8266019351</v>
      </c>
      <c r="H5165" s="40">
        <v>9854057810</v>
      </c>
      <c r="I5165" s="2">
        <v>13016.520000000002</v>
      </c>
      <c r="J5165" s="2"/>
      <c r="K5165" s="2">
        <v>0</v>
      </c>
      <c r="L5165" s="3">
        <f t="shared" si="80"/>
        <v>13016.520000000002</v>
      </c>
      <c r="M5165" s="41">
        <v>45287.729166666664</v>
      </c>
      <c r="N5165" s="39">
        <v>1246652053</v>
      </c>
      <c r="O5165" s="39" t="s">
        <v>3282</v>
      </c>
      <c r="P5165" s="40"/>
      <c r="Q5165" s="41"/>
      <c r="R5165" s="42" t="s">
        <v>2417</v>
      </c>
      <c r="S5165" s="68"/>
    </row>
    <row r="5166" spans="1:19" s="70" customFormat="1" ht="12.75" hidden="1" customHeight="1" x14ac:dyDescent="0.25">
      <c r="A5166" s="38" t="s">
        <v>20777</v>
      </c>
      <c r="B5166" s="39" t="s">
        <v>20778</v>
      </c>
      <c r="C5166" s="39" t="s">
        <v>20779</v>
      </c>
      <c r="D5166" s="38">
        <v>407261</v>
      </c>
      <c r="E5166" s="38"/>
      <c r="F5166" s="138" t="s">
        <v>58</v>
      </c>
      <c r="G5166" s="38">
        <v>8266019960</v>
      </c>
      <c r="H5166" s="40">
        <v>9854053242</v>
      </c>
      <c r="I5166" s="2">
        <v>13016.52</v>
      </c>
      <c r="J5166" s="2"/>
      <c r="K5166" s="2">
        <v>0</v>
      </c>
      <c r="L5166" s="3">
        <f t="shared" si="80"/>
        <v>13016.52</v>
      </c>
      <c r="M5166" s="41">
        <v>45211.729166666664</v>
      </c>
      <c r="N5166" s="39">
        <v>1246555856</v>
      </c>
      <c r="O5166" s="39" t="s">
        <v>3282</v>
      </c>
      <c r="P5166" s="40"/>
      <c r="Q5166" s="41"/>
      <c r="R5166" s="42" t="s">
        <v>2417</v>
      </c>
      <c r="S5166" s="68"/>
    </row>
    <row r="5167" spans="1:19" s="70" customFormat="1" ht="12.75" customHeight="1" x14ac:dyDescent="0.25">
      <c r="A5167" s="38" t="s">
        <v>21198</v>
      </c>
      <c r="B5167" s="39" t="s">
        <v>21199</v>
      </c>
      <c r="C5167" s="39" t="s">
        <v>21200</v>
      </c>
      <c r="D5167" s="38">
        <v>407261</v>
      </c>
      <c r="E5167" s="38"/>
      <c r="F5167" s="138" t="s">
        <v>58</v>
      </c>
      <c r="G5167" s="38">
        <v>8266020033</v>
      </c>
      <c r="H5167" s="40">
        <v>9854055375</v>
      </c>
      <c r="I5167" s="2">
        <v>13016.52</v>
      </c>
      <c r="J5167" s="2"/>
      <c r="K5167" s="2">
        <v>0</v>
      </c>
      <c r="L5167" s="3">
        <f t="shared" si="80"/>
        <v>13016.52</v>
      </c>
      <c r="M5167" s="41">
        <v>45248.729166666664</v>
      </c>
      <c r="N5167" s="39">
        <v>1246611683</v>
      </c>
      <c r="O5167" s="39" t="s">
        <v>19303</v>
      </c>
      <c r="P5167" s="40"/>
      <c r="Q5167" s="41"/>
      <c r="R5167" s="62" t="s">
        <v>19</v>
      </c>
      <c r="S5167" s="68"/>
    </row>
    <row r="5168" spans="1:19" s="70" customFormat="1" ht="12.75" customHeight="1" x14ac:dyDescent="0.25">
      <c r="A5168" s="38" t="s">
        <v>21295</v>
      </c>
      <c r="B5168" s="39" t="s">
        <v>21296</v>
      </c>
      <c r="C5168" s="39" t="s">
        <v>21297</v>
      </c>
      <c r="D5168" s="38">
        <v>407261</v>
      </c>
      <c r="E5168" s="38"/>
      <c r="F5168" s="138" t="s">
        <v>58</v>
      </c>
      <c r="G5168" s="38">
        <v>8266020033</v>
      </c>
      <c r="H5168" s="40">
        <v>9854055590</v>
      </c>
      <c r="I5168" s="2">
        <v>13016.52</v>
      </c>
      <c r="J5168" s="2"/>
      <c r="K5168" s="2">
        <v>0</v>
      </c>
      <c r="L5168" s="3">
        <f t="shared" si="80"/>
        <v>13016.52</v>
      </c>
      <c r="M5168" s="41">
        <v>45252.729166666664</v>
      </c>
      <c r="N5168" s="39">
        <v>1931849234</v>
      </c>
      <c r="O5168" s="39" t="s">
        <v>19303</v>
      </c>
      <c r="P5168" s="40"/>
      <c r="Q5168" s="41"/>
      <c r="R5168" s="62" t="s">
        <v>19</v>
      </c>
      <c r="S5168" s="68"/>
    </row>
    <row r="5169" spans="1:19" s="70" customFormat="1" ht="12.75" hidden="1" customHeight="1" x14ac:dyDescent="0.25">
      <c r="A5169" s="38" t="s">
        <v>21415</v>
      </c>
      <c r="B5169" s="39" t="s">
        <v>21416</v>
      </c>
      <c r="C5169" s="39" t="s">
        <v>21417</v>
      </c>
      <c r="D5169" s="38">
        <v>407261</v>
      </c>
      <c r="E5169" s="38"/>
      <c r="F5169" s="138" t="s">
        <v>58</v>
      </c>
      <c r="G5169" s="38">
        <v>8266019364</v>
      </c>
      <c r="H5169" s="40">
        <v>9854056989</v>
      </c>
      <c r="I5169" s="2">
        <v>13016.52</v>
      </c>
      <c r="J5169" s="2"/>
      <c r="K5169" s="2">
        <v>0</v>
      </c>
      <c r="L5169" s="3">
        <f t="shared" si="80"/>
        <v>13016.52</v>
      </c>
      <c r="M5169" s="41">
        <v>45275.729166666664</v>
      </c>
      <c r="N5169" s="39">
        <v>1246641799</v>
      </c>
      <c r="O5169" s="39" t="s">
        <v>18453</v>
      </c>
      <c r="P5169" s="40"/>
      <c r="Q5169" s="41"/>
      <c r="R5169" s="62" t="s">
        <v>21</v>
      </c>
      <c r="S5169" s="68"/>
    </row>
    <row r="5170" spans="1:19" s="70" customFormat="1" ht="12.75" customHeight="1" x14ac:dyDescent="0.25">
      <c r="A5170" s="38" t="s">
        <v>21475</v>
      </c>
      <c r="B5170" s="39" t="s">
        <v>21476</v>
      </c>
      <c r="C5170" s="39" t="s">
        <v>21477</v>
      </c>
      <c r="D5170" s="38">
        <v>407261</v>
      </c>
      <c r="E5170" s="38"/>
      <c r="F5170" s="138" t="s">
        <v>58</v>
      </c>
      <c r="G5170" s="38">
        <v>8266020033</v>
      </c>
      <c r="H5170" s="40">
        <v>9854057896</v>
      </c>
      <c r="I5170" s="2">
        <v>13016.52</v>
      </c>
      <c r="J5170" s="2"/>
      <c r="K5170" s="2">
        <v>0</v>
      </c>
      <c r="L5170" s="3">
        <f t="shared" si="80"/>
        <v>13016.52</v>
      </c>
      <c r="M5170" s="41">
        <v>45288.729166666664</v>
      </c>
      <c r="N5170" s="39">
        <v>1246652052</v>
      </c>
      <c r="O5170" s="39" t="s">
        <v>19303</v>
      </c>
      <c r="P5170" s="40"/>
      <c r="Q5170" s="41"/>
      <c r="R5170" s="62" t="s">
        <v>19</v>
      </c>
      <c r="S5170" s="68"/>
    </row>
    <row r="5171" spans="1:19" s="70" customFormat="1" ht="12.75" hidden="1" customHeight="1" x14ac:dyDescent="0.25">
      <c r="A5171" s="38" t="s">
        <v>21481</v>
      </c>
      <c r="B5171" s="39" t="s">
        <v>21482</v>
      </c>
      <c r="C5171" s="39" t="s">
        <v>21483</v>
      </c>
      <c r="D5171" s="38">
        <v>407261</v>
      </c>
      <c r="E5171" s="38"/>
      <c r="F5171" s="138" t="s">
        <v>58</v>
      </c>
      <c r="G5171" s="38">
        <v>8266019364</v>
      </c>
      <c r="H5171" s="40">
        <v>9854057752</v>
      </c>
      <c r="I5171" s="2">
        <v>13016.52</v>
      </c>
      <c r="J5171" s="2"/>
      <c r="K5171" s="2">
        <v>0</v>
      </c>
      <c r="L5171" s="3">
        <f t="shared" si="80"/>
        <v>13016.52</v>
      </c>
      <c r="M5171" s="41">
        <v>45286.729166666664</v>
      </c>
      <c r="N5171" s="39">
        <v>1246652054</v>
      </c>
      <c r="O5171" s="39" t="s">
        <v>18453</v>
      </c>
      <c r="P5171" s="40"/>
      <c r="Q5171" s="41"/>
      <c r="R5171" s="62" t="s">
        <v>21</v>
      </c>
      <c r="S5171" s="68"/>
    </row>
    <row r="5172" spans="1:19" s="70" customFormat="1" ht="12.75" hidden="1" customHeight="1" x14ac:dyDescent="0.25">
      <c r="A5172" s="38" t="s">
        <v>21484</v>
      </c>
      <c r="B5172" s="39" t="s">
        <v>21485</v>
      </c>
      <c r="C5172" s="39" t="s">
        <v>21486</v>
      </c>
      <c r="D5172" s="38">
        <v>407261</v>
      </c>
      <c r="E5172" s="38"/>
      <c r="F5172" s="138" t="s">
        <v>58</v>
      </c>
      <c r="G5172" s="38">
        <v>8266019364</v>
      </c>
      <c r="H5172" s="40">
        <v>9854057051</v>
      </c>
      <c r="I5172" s="2">
        <v>13016.52</v>
      </c>
      <c r="J5172" s="2"/>
      <c r="K5172" s="2">
        <v>0</v>
      </c>
      <c r="L5172" s="3">
        <f t="shared" si="80"/>
        <v>13016.52</v>
      </c>
      <c r="M5172" s="41">
        <v>45276.729166666664</v>
      </c>
      <c r="N5172" s="39">
        <v>1246652055</v>
      </c>
      <c r="O5172" s="39" t="s">
        <v>18453</v>
      </c>
      <c r="P5172" s="40"/>
      <c r="Q5172" s="41"/>
      <c r="R5172" s="62" t="s">
        <v>21</v>
      </c>
      <c r="S5172" s="68"/>
    </row>
    <row r="5173" spans="1:19" s="70" customFormat="1" ht="12.75" customHeight="1" x14ac:dyDescent="0.25">
      <c r="A5173" s="38" t="s">
        <v>21487</v>
      </c>
      <c r="B5173" s="39" t="s">
        <v>21488</v>
      </c>
      <c r="C5173" s="39" t="s">
        <v>21489</v>
      </c>
      <c r="D5173" s="38">
        <v>407261</v>
      </c>
      <c r="E5173" s="38"/>
      <c r="F5173" s="138" t="s">
        <v>58</v>
      </c>
      <c r="G5173" s="38">
        <v>8266020033</v>
      </c>
      <c r="H5173" s="40">
        <v>9854057944</v>
      </c>
      <c r="I5173" s="2">
        <v>13016.52</v>
      </c>
      <c r="J5173" s="2"/>
      <c r="K5173" s="2">
        <v>0</v>
      </c>
      <c r="L5173" s="3">
        <f t="shared" si="80"/>
        <v>13016.52</v>
      </c>
      <c r="M5173" s="41">
        <v>45289.729166666664</v>
      </c>
      <c r="N5173" s="39">
        <v>1246652059</v>
      </c>
      <c r="O5173" s="39" t="s">
        <v>19303</v>
      </c>
      <c r="P5173" s="40"/>
      <c r="Q5173" s="41"/>
      <c r="R5173" s="62" t="s">
        <v>19</v>
      </c>
      <c r="S5173" s="68"/>
    </row>
    <row r="5174" spans="1:19" s="70" customFormat="1" ht="12.75" customHeight="1" x14ac:dyDescent="0.25">
      <c r="A5174" s="38" t="s">
        <v>21490</v>
      </c>
      <c r="B5174" s="39" t="s">
        <v>21491</v>
      </c>
      <c r="C5174" s="39" t="s">
        <v>21492</v>
      </c>
      <c r="D5174" s="38">
        <v>407261</v>
      </c>
      <c r="E5174" s="38"/>
      <c r="F5174" s="138" t="s">
        <v>58</v>
      </c>
      <c r="G5174" s="38">
        <v>8266020033</v>
      </c>
      <c r="H5174" s="40">
        <v>9854058000</v>
      </c>
      <c r="I5174" s="2">
        <v>13016.52</v>
      </c>
      <c r="J5174" s="2"/>
      <c r="K5174" s="2">
        <v>0</v>
      </c>
      <c r="L5174" s="3">
        <f t="shared" si="80"/>
        <v>13016.52</v>
      </c>
      <c r="M5174" s="41">
        <v>45290.729166666664</v>
      </c>
      <c r="N5174" s="39">
        <v>1246652060</v>
      </c>
      <c r="O5174" s="39" t="s">
        <v>19303</v>
      </c>
      <c r="P5174" s="40"/>
      <c r="Q5174" s="41"/>
      <c r="R5174" s="62" t="s">
        <v>19</v>
      </c>
      <c r="S5174" s="68"/>
    </row>
    <row r="5175" spans="1:19" s="70" customFormat="1" ht="12.75" hidden="1" customHeight="1" x14ac:dyDescent="0.2">
      <c r="A5175" s="38" t="s">
        <v>11505</v>
      </c>
      <c r="B5175" s="42" t="s">
        <v>11506</v>
      </c>
      <c r="C5175" s="42" t="s">
        <v>11507</v>
      </c>
      <c r="D5175" s="38">
        <v>137315</v>
      </c>
      <c r="E5175" s="38"/>
      <c r="F5175" s="42" t="s">
        <v>11508</v>
      </c>
      <c r="G5175" s="38">
        <v>8266013689</v>
      </c>
      <c r="H5175" s="40" t="s">
        <v>11509</v>
      </c>
      <c r="I5175" s="3">
        <v>13000</v>
      </c>
      <c r="J5175" s="3"/>
      <c r="K5175" s="3">
        <v>2340</v>
      </c>
      <c r="L5175" s="3">
        <f t="shared" si="80"/>
        <v>15340</v>
      </c>
      <c r="M5175" s="41">
        <v>44611.729166666664</v>
      </c>
      <c r="N5175" s="39">
        <v>6870414407</v>
      </c>
      <c r="O5175" s="42" t="s">
        <v>315</v>
      </c>
      <c r="P5175" s="42" t="s">
        <v>11510</v>
      </c>
      <c r="Q5175" s="60">
        <v>44648</v>
      </c>
      <c r="R5175" s="42" t="s">
        <v>243</v>
      </c>
      <c r="S5175" s="68"/>
    </row>
    <row r="5176" spans="1:19" s="70" customFormat="1" ht="12.75" hidden="1" customHeight="1" x14ac:dyDescent="0.25">
      <c r="A5176" s="38" t="s">
        <v>4623</v>
      </c>
      <c r="B5176" s="42" t="s">
        <v>4624</v>
      </c>
      <c r="C5176" s="42" t="s">
        <v>4625</v>
      </c>
      <c r="D5176" s="38">
        <v>407261</v>
      </c>
      <c r="E5176" s="38"/>
      <c r="F5176" s="139" t="s">
        <v>58</v>
      </c>
      <c r="G5176" s="38">
        <v>8266012048</v>
      </c>
      <c r="H5176" s="40">
        <v>9854021420</v>
      </c>
      <c r="I5176" s="3">
        <v>12949.7</v>
      </c>
      <c r="J5176" s="3"/>
      <c r="K5176" s="3">
        <v>0</v>
      </c>
      <c r="L5176" s="3">
        <f t="shared" si="80"/>
        <v>12949.7</v>
      </c>
      <c r="M5176" s="41">
        <v>44397.729166666664</v>
      </c>
      <c r="N5176" s="39">
        <v>6870152244</v>
      </c>
      <c r="O5176" s="42" t="s">
        <v>315</v>
      </c>
      <c r="P5176" s="42"/>
      <c r="Q5176" s="60"/>
      <c r="R5176" s="42" t="s">
        <v>243</v>
      </c>
      <c r="S5176" s="68" t="s">
        <v>506</v>
      </c>
    </row>
    <row r="5177" spans="1:19" s="70" customFormat="1" ht="12.75" hidden="1" customHeight="1" x14ac:dyDescent="0.25">
      <c r="A5177" s="38" t="s">
        <v>4677</v>
      </c>
      <c r="B5177" s="42" t="s">
        <v>4678</v>
      </c>
      <c r="C5177" s="42" t="s">
        <v>4679</v>
      </c>
      <c r="D5177" s="38">
        <v>407261</v>
      </c>
      <c r="E5177" s="38"/>
      <c r="F5177" s="139" t="s">
        <v>58</v>
      </c>
      <c r="G5177" s="38">
        <v>8266012048</v>
      </c>
      <c r="H5177" s="40">
        <v>9854021627</v>
      </c>
      <c r="I5177" s="3">
        <v>12949.7</v>
      </c>
      <c r="J5177" s="3"/>
      <c r="K5177" s="3">
        <v>0</v>
      </c>
      <c r="L5177" s="3">
        <f t="shared" si="80"/>
        <v>12949.7</v>
      </c>
      <c r="M5177" s="41">
        <v>44407.729166666664</v>
      </c>
      <c r="N5177" s="39">
        <v>6870152445</v>
      </c>
      <c r="O5177" s="42" t="s">
        <v>315</v>
      </c>
      <c r="P5177" s="42"/>
      <c r="Q5177" s="60"/>
      <c r="R5177" s="42" t="s">
        <v>243</v>
      </c>
      <c r="S5177" s="68" t="s">
        <v>506</v>
      </c>
    </row>
    <row r="5178" spans="1:19" s="70" customFormat="1" ht="12.75" hidden="1" customHeight="1" x14ac:dyDescent="0.2">
      <c r="A5178" s="38" t="s">
        <v>63</v>
      </c>
      <c r="B5178" s="1"/>
      <c r="C5178" s="1"/>
      <c r="D5178" s="51"/>
      <c r="E5178" s="51"/>
      <c r="F5178" s="125" t="s">
        <v>64</v>
      </c>
      <c r="G5178" s="53"/>
      <c r="H5178" s="54" t="s">
        <v>15717</v>
      </c>
      <c r="I5178" s="35">
        <v>12834.1</v>
      </c>
      <c r="J5178" s="1"/>
      <c r="K5178" s="1"/>
      <c r="L5178" s="3">
        <f t="shared" si="80"/>
        <v>12834.1</v>
      </c>
      <c r="M5178" s="41">
        <v>44846</v>
      </c>
      <c r="N5178" s="56"/>
      <c r="O5178" s="1"/>
      <c r="P5178" s="1"/>
      <c r="Q5178" s="57"/>
      <c r="R5178" s="39" t="s">
        <v>54</v>
      </c>
      <c r="S5178" s="68"/>
    </row>
    <row r="5179" spans="1:19" s="70" customFormat="1" ht="12.75" hidden="1" customHeight="1" x14ac:dyDescent="0.2">
      <c r="A5179" s="38" t="s">
        <v>16855</v>
      </c>
      <c r="B5179" s="42" t="s">
        <v>16856</v>
      </c>
      <c r="C5179" s="42" t="s">
        <v>16857</v>
      </c>
      <c r="D5179" s="38">
        <v>821146</v>
      </c>
      <c r="E5179" s="38"/>
      <c r="F5179" s="42" t="s">
        <v>446</v>
      </c>
      <c r="G5179" s="38">
        <v>8263000191</v>
      </c>
      <c r="H5179" s="40" t="s">
        <v>16858</v>
      </c>
      <c r="I5179" s="3">
        <v>12750</v>
      </c>
      <c r="J5179" s="3"/>
      <c r="K5179" s="3">
        <v>2295</v>
      </c>
      <c r="L5179" s="3">
        <f t="shared" si="80"/>
        <v>15045</v>
      </c>
      <c r="M5179" s="41">
        <v>44803.729166666664</v>
      </c>
      <c r="N5179" s="39">
        <v>6870326840</v>
      </c>
      <c r="O5179" s="42" t="s">
        <v>315</v>
      </c>
      <c r="P5179" s="42">
        <v>301058715880</v>
      </c>
      <c r="Q5179" s="60">
        <v>44932</v>
      </c>
      <c r="R5179" s="42" t="s">
        <v>243</v>
      </c>
      <c r="S5179" s="68"/>
    </row>
    <row r="5180" spans="1:19" s="70" customFormat="1" ht="12.75" hidden="1" customHeight="1" x14ac:dyDescent="0.2">
      <c r="A5180" s="38" t="s">
        <v>22694</v>
      </c>
      <c r="B5180" s="39" t="s">
        <v>22695</v>
      </c>
      <c r="C5180" s="39" t="s">
        <v>22696</v>
      </c>
      <c r="D5180" s="38">
        <v>128635</v>
      </c>
      <c r="E5180" s="38"/>
      <c r="F5180" s="39" t="s">
        <v>989</v>
      </c>
      <c r="G5180" s="38">
        <v>8266021288</v>
      </c>
      <c r="H5180" s="40" t="s">
        <v>22697</v>
      </c>
      <c r="I5180" s="2">
        <v>12750</v>
      </c>
      <c r="J5180" s="2"/>
      <c r="K5180" s="2">
        <v>2295</v>
      </c>
      <c r="L5180" s="3">
        <f t="shared" si="80"/>
        <v>15045</v>
      </c>
      <c r="M5180" s="41">
        <v>45406.729166666664</v>
      </c>
      <c r="N5180" s="39">
        <v>1251191548</v>
      </c>
      <c r="O5180" s="39" t="s">
        <v>17881</v>
      </c>
      <c r="P5180" s="40" t="s">
        <v>22698</v>
      </c>
      <c r="Q5180" s="41">
        <v>45457</v>
      </c>
      <c r="R5180" s="62" t="s">
        <v>21</v>
      </c>
      <c r="S5180" s="68"/>
    </row>
    <row r="5181" spans="1:19" s="70" customFormat="1" ht="12.75" hidden="1" customHeight="1" x14ac:dyDescent="0.2">
      <c r="A5181" s="38" t="s">
        <v>63</v>
      </c>
      <c r="B5181" s="1"/>
      <c r="C5181" s="1"/>
      <c r="D5181" s="51"/>
      <c r="E5181" s="51"/>
      <c r="F5181" s="125" t="s">
        <v>64</v>
      </c>
      <c r="G5181" s="53"/>
      <c r="H5181" s="54" t="s">
        <v>16170</v>
      </c>
      <c r="I5181" s="35">
        <v>12724.81</v>
      </c>
      <c r="J5181" s="1"/>
      <c r="K5181" s="1"/>
      <c r="L5181" s="3">
        <f t="shared" si="80"/>
        <v>12724.81</v>
      </c>
      <c r="M5181" s="41">
        <v>44881</v>
      </c>
      <c r="N5181" s="56"/>
      <c r="O5181" s="1"/>
      <c r="P5181" s="1"/>
      <c r="Q5181" s="57"/>
      <c r="R5181" s="39" t="s">
        <v>54</v>
      </c>
      <c r="S5181" s="68"/>
    </row>
    <row r="5182" spans="1:19" s="70" customFormat="1" ht="12.75" hidden="1" customHeight="1" x14ac:dyDescent="0.2">
      <c r="A5182" s="38" t="s">
        <v>22986</v>
      </c>
      <c r="B5182" s="39" t="s">
        <v>22987</v>
      </c>
      <c r="C5182" s="39" t="s">
        <v>22988</v>
      </c>
      <c r="D5182" s="38">
        <v>144308</v>
      </c>
      <c r="E5182" s="38"/>
      <c r="F5182" s="39" t="s">
        <v>22989</v>
      </c>
      <c r="G5182" s="38">
        <v>8266021764</v>
      </c>
      <c r="H5182" s="40" t="s">
        <v>22990</v>
      </c>
      <c r="I5182" s="2">
        <v>12722.033898305086</v>
      </c>
      <c r="J5182" s="2"/>
      <c r="K5182" s="2">
        <v>2289.9661016949153</v>
      </c>
      <c r="L5182" s="3">
        <f t="shared" si="80"/>
        <v>15012.000000000002</v>
      </c>
      <c r="M5182" s="41">
        <v>45453.729166666664</v>
      </c>
      <c r="N5182" s="39">
        <v>1251232650</v>
      </c>
      <c r="O5182" s="39" t="s">
        <v>18453</v>
      </c>
      <c r="P5182" s="40"/>
      <c r="Q5182" s="41"/>
      <c r="R5182" s="62" t="s">
        <v>21</v>
      </c>
      <c r="S5182" s="68"/>
    </row>
    <row r="5183" spans="1:19" s="70" customFormat="1" ht="12.75" hidden="1" customHeight="1" x14ac:dyDescent="0.2">
      <c r="A5183" s="38" t="s">
        <v>5308</v>
      </c>
      <c r="B5183" s="39" t="s">
        <v>5309</v>
      </c>
      <c r="C5183" s="39" t="s">
        <v>5310</v>
      </c>
      <c r="D5183" s="38">
        <v>811819</v>
      </c>
      <c r="E5183" s="38"/>
      <c r="F5183" s="39" t="s">
        <v>1091</v>
      </c>
      <c r="G5183" s="38">
        <v>8263000091</v>
      </c>
      <c r="H5183" s="40" t="s">
        <v>5311</v>
      </c>
      <c r="I5183" s="2">
        <v>12696.56</v>
      </c>
      <c r="J5183" s="2"/>
      <c r="K5183" s="2">
        <v>0</v>
      </c>
      <c r="L5183" s="3">
        <f t="shared" si="80"/>
        <v>12696.56</v>
      </c>
      <c r="M5183" s="41">
        <v>44434</v>
      </c>
      <c r="N5183" s="39">
        <v>7482103525</v>
      </c>
      <c r="O5183" s="39" t="s">
        <v>52</v>
      </c>
      <c r="P5183" s="40">
        <v>103255046896</v>
      </c>
      <c r="Q5183" s="41">
        <v>44281</v>
      </c>
      <c r="R5183" s="39" t="s">
        <v>54</v>
      </c>
      <c r="S5183" s="68"/>
    </row>
    <row r="5184" spans="1:19" s="70" customFormat="1" ht="12.75" hidden="1" customHeight="1" x14ac:dyDescent="0.2">
      <c r="A5184" s="38" t="s">
        <v>9618</v>
      </c>
      <c r="B5184" s="42" t="s">
        <v>9619</v>
      </c>
      <c r="C5184" s="42" t="s">
        <v>9620</v>
      </c>
      <c r="D5184" s="38">
        <v>508633</v>
      </c>
      <c r="E5184" s="38"/>
      <c r="F5184" s="42" t="s">
        <v>8711</v>
      </c>
      <c r="G5184" s="38">
        <v>8266012864</v>
      </c>
      <c r="H5184" s="40" t="s">
        <v>9621</v>
      </c>
      <c r="I5184" s="3">
        <v>12690.677966101695</v>
      </c>
      <c r="J5184" s="3"/>
      <c r="K5184" s="3">
        <v>2284.3220338983051</v>
      </c>
      <c r="L5184" s="3">
        <f t="shared" si="80"/>
        <v>14975</v>
      </c>
      <c r="M5184" s="41">
        <v>44547.729166666664</v>
      </c>
      <c r="N5184" s="39">
        <v>6870329208</v>
      </c>
      <c r="O5184" s="42" t="s">
        <v>315</v>
      </c>
      <c r="P5184" s="42">
        <v>201137348816</v>
      </c>
      <c r="Q5184" s="60">
        <v>44575</v>
      </c>
      <c r="R5184" s="42" t="s">
        <v>243</v>
      </c>
      <c r="S5184" s="68"/>
    </row>
    <row r="5185" spans="1:19" s="70" customFormat="1" ht="12.75" hidden="1" customHeight="1" x14ac:dyDescent="0.2">
      <c r="A5185" s="38" t="s">
        <v>4590</v>
      </c>
      <c r="B5185" s="39" t="s">
        <v>4591</v>
      </c>
      <c r="C5185" s="39" t="s">
        <v>4592</v>
      </c>
      <c r="D5185" s="38">
        <v>401972</v>
      </c>
      <c r="E5185" s="38"/>
      <c r="F5185" s="39" t="s">
        <v>842</v>
      </c>
      <c r="G5185" s="38">
        <v>8263000049</v>
      </c>
      <c r="H5185" s="40" t="s">
        <v>4593</v>
      </c>
      <c r="I5185" s="2">
        <v>12670</v>
      </c>
      <c r="J5185" s="2">
        <v>15.000600000000002</v>
      </c>
      <c r="K5185" s="2">
        <v>2280.6</v>
      </c>
      <c r="L5185" s="3">
        <f t="shared" si="80"/>
        <v>14965.6006</v>
      </c>
      <c r="M5185" s="41">
        <v>44368.729166666664</v>
      </c>
      <c r="N5185" s="39">
        <v>6870150728</v>
      </c>
      <c r="O5185" s="39" t="s">
        <v>52</v>
      </c>
      <c r="P5185" s="40" t="s">
        <v>4561</v>
      </c>
      <c r="Q5185" s="41">
        <v>44415</v>
      </c>
      <c r="R5185" s="39" t="s">
        <v>54</v>
      </c>
      <c r="S5185" s="68"/>
    </row>
    <row r="5186" spans="1:19" s="70" customFormat="1" ht="12.75" hidden="1" customHeight="1" x14ac:dyDescent="0.2">
      <c r="A5186" s="38" t="s">
        <v>6481</v>
      </c>
      <c r="B5186" s="39" t="s">
        <v>6482</v>
      </c>
      <c r="C5186" s="39" t="s">
        <v>6483</v>
      </c>
      <c r="D5186" s="38">
        <v>401972</v>
      </c>
      <c r="E5186" s="38"/>
      <c r="F5186" s="39" t="s">
        <v>842</v>
      </c>
      <c r="G5186" s="38">
        <v>8263000049</v>
      </c>
      <c r="H5186" s="40" t="s">
        <v>6484</v>
      </c>
      <c r="I5186" s="2">
        <v>12670</v>
      </c>
      <c r="J5186" s="2">
        <v>15.000600000000002</v>
      </c>
      <c r="K5186" s="2">
        <v>2280.6</v>
      </c>
      <c r="L5186" s="3">
        <f t="shared" si="80"/>
        <v>14965.6006</v>
      </c>
      <c r="M5186" s="41">
        <v>44368.729166666664</v>
      </c>
      <c r="N5186" s="39">
        <v>6870214766</v>
      </c>
      <c r="O5186" s="39" t="s">
        <v>52</v>
      </c>
      <c r="P5186" s="40"/>
      <c r="Q5186" s="41"/>
      <c r="R5186" s="39" t="s">
        <v>54</v>
      </c>
      <c r="S5186" s="68"/>
    </row>
    <row r="5187" spans="1:19" s="70" customFormat="1" ht="12.75" hidden="1" customHeight="1" x14ac:dyDescent="0.2">
      <c r="A5187" s="38" t="s">
        <v>6819</v>
      </c>
      <c r="B5187" s="39" t="s">
        <v>6820</v>
      </c>
      <c r="C5187" s="39" t="s">
        <v>6821</v>
      </c>
      <c r="D5187" s="38">
        <v>401972</v>
      </c>
      <c r="E5187" s="38"/>
      <c r="F5187" s="39" t="s">
        <v>842</v>
      </c>
      <c r="G5187" s="38">
        <v>8263000049</v>
      </c>
      <c r="H5187" s="40" t="s">
        <v>6822</v>
      </c>
      <c r="I5187" s="2">
        <v>12670</v>
      </c>
      <c r="J5187" s="2">
        <v>0</v>
      </c>
      <c r="K5187" s="2">
        <v>2280.6</v>
      </c>
      <c r="L5187" s="3">
        <f t="shared" si="80"/>
        <v>14950.6</v>
      </c>
      <c r="M5187" s="41">
        <v>44438.729166666664</v>
      </c>
      <c r="N5187" s="39">
        <v>6870227671</v>
      </c>
      <c r="O5187" s="39" t="s">
        <v>52</v>
      </c>
      <c r="P5187" s="40" t="s">
        <v>6809</v>
      </c>
      <c r="Q5187" s="41">
        <v>44481</v>
      </c>
      <c r="R5187" s="39" t="s">
        <v>54</v>
      </c>
      <c r="S5187" s="68"/>
    </row>
    <row r="5188" spans="1:19" s="70" customFormat="1" ht="12.75" hidden="1" customHeight="1" x14ac:dyDescent="0.2">
      <c r="A5188" s="38" t="s">
        <v>8021</v>
      </c>
      <c r="B5188" s="39" t="s">
        <v>8022</v>
      </c>
      <c r="C5188" s="39" t="s">
        <v>8023</v>
      </c>
      <c r="D5188" s="38">
        <v>401972</v>
      </c>
      <c r="E5188" s="38"/>
      <c r="F5188" s="39" t="s">
        <v>842</v>
      </c>
      <c r="G5188" s="38">
        <v>8263000049</v>
      </c>
      <c r="H5188" s="40" t="s">
        <v>8024</v>
      </c>
      <c r="I5188" s="2">
        <v>12670</v>
      </c>
      <c r="J5188" s="2">
        <v>0</v>
      </c>
      <c r="K5188" s="2">
        <v>2280.6</v>
      </c>
      <c r="L5188" s="3">
        <f t="shared" si="80"/>
        <v>14950.6</v>
      </c>
      <c r="M5188" s="41">
        <v>44469.729166666664</v>
      </c>
      <c r="N5188" s="39">
        <v>6870262669</v>
      </c>
      <c r="O5188" s="39" t="s">
        <v>52</v>
      </c>
      <c r="P5188" s="40"/>
      <c r="Q5188" s="41"/>
      <c r="R5188" s="39" t="s">
        <v>54</v>
      </c>
      <c r="S5188" s="68"/>
    </row>
    <row r="5189" spans="1:19" s="70" customFormat="1" ht="12.75" customHeight="1" x14ac:dyDescent="0.2">
      <c r="A5189" s="38" t="s">
        <v>19918</v>
      </c>
      <c r="B5189" s="39" t="s">
        <v>19919</v>
      </c>
      <c r="C5189" s="39" t="s">
        <v>19920</v>
      </c>
      <c r="D5189" s="38">
        <v>128773</v>
      </c>
      <c r="E5189" s="38"/>
      <c r="F5189" s="39" t="s">
        <v>13807</v>
      </c>
      <c r="G5189" s="38">
        <v>8266018436</v>
      </c>
      <c r="H5189" s="40">
        <v>374</v>
      </c>
      <c r="I5189" s="2">
        <v>12600</v>
      </c>
      <c r="J5189" s="2"/>
      <c r="K5189" s="2">
        <v>2268</v>
      </c>
      <c r="L5189" s="3">
        <f t="shared" si="80"/>
        <v>14868</v>
      </c>
      <c r="M5189" s="41">
        <v>45096.729166666664</v>
      </c>
      <c r="N5189" s="39">
        <v>1246434999</v>
      </c>
      <c r="O5189" s="39" t="s">
        <v>19303</v>
      </c>
      <c r="P5189" s="40" t="s">
        <v>19834</v>
      </c>
      <c r="Q5189" s="41">
        <v>45147</v>
      </c>
      <c r="R5189" s="62" t="s">
        <v>19</v>
      </c>
      <c r="S5189" s="68"/>
    </row>
    <row r="5190" spans="1:19" s="70" customFormat="1" ht="12.75" hidden="1" customHeight="1" x14ac:dyDescent="0.2">
      <c r="A5190" s="38" t="s">
        <v>17346</v>
      </c>
      <c r="B5190" s="39" t="s">
        <v>17347</v>
      </c>
      <c r="C5190" s="39" t="s">
        <v>17348</v>
      </c>
      <c r="D5190" s="38">
        <v>404175</v>
      </c>
      <c r="E5190" s="38"/>
      <c r="F5190" s="39" t="s">
        <v>1555</v>
      </c>
      <c r="G5190" s="38">
        <v>8266016371</v>
      </c>
      <c r="H5190" s="40" t="s">
        <v>17349</v>
      </c>
      <c r="I5190" s="2">
        <v>12542.466101694916</v>
      </c>
      <c r="J5190" s="2"/>
      <c r="K5190" s="2">
        <v>2257.6438983050848</v>
      </c>
      <c r="L5190" s="3">
        <f t="shared" ref="L5190:L5253" si="81">SUM(I5190:K5190)</f>
        <v>14800.11</v>
      </c>
      <c r="M5190" s="41">
        <v>44925.729166666664</v>
      </c>
      <c r="N5190" s="39">
        <v>6870348245</v>
      </c>
      <c r="O5190" s="39" t="s">
        <v>3282</v>
      </c>
      <c r="P5190" s="40" t="s">
        <v>17350</v>
      </c>
      <c r="Q5190" s="41">
        <v>44981</v>
      </c>
      <c r="R5190" s="42" t="s">
        <v>2417</v>
      </c>
      <c r="S5190" s="68"/>
    </row>
    <row r="5191" spans="1:19" s="70" customFormat="1" ht="12.75" hidden="1" customHeight="1" x14ac:dyDescent="0.2">
      <c r="A5191" s="38" t="s">
        <v>63</v>
      </c>
      <c r="B5191" s="1"/>
      <c r="C5191" s="1"/>
      <c r="D5191" s="51"/>
      <c r="E5191" s="51"/>
      <c r="F5191" s="125" t="s">
        <v>64</v>
      </c>
      <c r="G5191" s="53"/>
      <c r="H5191" s="54" t="s">
        <v>2314</v>
      </c>
      <c r="I5191" s="35">
        <v>12531.64</v>
      </c>
      <c r="J5191" s="1"/>
      <c r="K5191" s="1"/>
      <c r="L5191" s="3">
        <f t="shared" si="81"/>
        <v>12531.64</v>
      </c>
      <c r="M5191" s="41">
        <v>44350</v>
      </c>
      <c r="N5191" s="56"/>
      <c r="O5191" s="1"/>
      <c r="P5191" s="1"/>
      <c r="Q5191" s="57"/>
      <c r="R5191" s="39" t="s">
        <v>54</v>
      </c>
      <c r="S5191" s="68"/>
    </row>
    <row r="5192" spans="1:19" s="70" customFormat="1" ht="12.75" customHeight="1" x14ac:dyDescent="0.25">
      <c r="A5192" s="38" t="s">
        <v>22055</v>
      </c>
      <c r="B5192" s="39" t="s">
        <v>22056</v>
      </c>
      <c r="C5192" s="39" t="s">
        <v>22057</v>
      </c>
      <c r="D5192" s="38">
        <v>407261</v>
      </c>
      <c r="E5192" s="38"/>
      <c r="F5192" s="138" t="s">
        <v>58</v>
      </c>
      <c r="G5192" s="38">
        <v>8266020033</v>
      </c>
      <c r="H5192" s="40">
        <v>9757901318</v>
      </c>
      <c r="I5192" s="2">
        <v>12516</v>
      </c>
      <c r="J5192" s="2"/>
      <c r="K5192" s="2">
        <v>0</v>
      </c>
      <c r="L5192" s="3">
        <f t="shared" si="81"/>
        <v>12516</v>
      </c>
      <c r="M5192" s="41">
        <v>45342.729166666664</v>
      </c>
      <c r="N5192" s="39">
        <v>1246726087</v>
      </c>
      <c r="O5192" s="39" t="s">
        <v>19303</v>
      </c>
      <c r="P5192" s="40"/>
      <c r="Q5192" s="41"/>
      <c r="R5192" s="62" t="s">
        <v>19</v>
      </c>
      <c r="S5192" s="68"/>
    </row>
    <row r="5193" spans="1:19" s="70" customFormat="1" ht="12.75" customHeight="1" x14ac:dyDescent="0.25">
      <c r="A5193" s="38" t="s">
        <v>22081</v>
      </c>
      <c r="B5193" s="39" t="s">
        <v>22082</v>
      </c>
      <c r="C5193" s="39" t="s">
        <v>22083</v>
      </c>
      <c r="D5193" s="38">
        <v>407261</v>
      </c>
      <c r="E5193" s="38"/>
      <c r="F5193" s="138" t="s">
        <v>58</v>
      </c>
      <c r="G5193" s="38">
        <v>8266020033</v>
      </c>
      <c r="H5193" s="40">
        <v>9757901783</v>
      </c>
      <c r="I5193" s="2">
        <v>12516</v>
      </c>
      <c r="J5193" s="2"/>
      <c r="K5193" s="2">
        <v>0</v>
      </c>
      <c r="L5193" s="3">
        <f t="shared" si="81"/>
        <v>12516</v>
      </c>
      <c r="M5193" s="41">
        <v>45349.729166666664</v>
      </c>
      <c r="N5193" s="39">
        <v>1246730668</v>
      </c>
      <c r="O5193" s="39" t="s">
        <v>19303</v>
      </c>
      <c r="P5193" s="40"/>
      <c r="Q5193" s="41"/>
      <c r="R5193" s="62" t="s">
        <v>19</v>
      </c>
      <c r="S5193" s="68"/>
    </row>
    <row r="5194" spans="1:19" s="70" customFormat="1" ht="12.75" customHeight="1" x14ac:dyDescent="0.25">
      <c r="A5194" s="38" t="s">
        <v>22184</v>
      </c>
      <c r="B5194" s="39" t="s">
        <v>22185</v>
      </c>
      <c r="C5194" s="39" t="s">
        <v>22186</v>
      </c>
      <c r="D5194" s="38">
        <v>407261</v>
      </c>
      <c r="E5194" s="38"/>
      <c r="F5194" s="138" t="s">
        <v>58</v>
      </c>
      <c r="G5194" s="38">
        <v>8266020033</v>
      </c>
      <c r="H5194" s="40">
        <v>9757901907</v>
      </c>
      <c r="I5194" s="2">
        <v>12516</v>
      </c>
      <c r="J5194" s="2"/>
      <c r="K5194" s="2">
        <v>0</v>
      </c>
      <c r="L5194" s="3">
        <f t="shared" si="81"/>
        <v>12516</v>
      </c>
      <c r="M5194" s="41">
        <v>45351.729166666664</v>
      </c>
      <c r="N5194" s="39">
        <v>1246754748</v>
      </c>
      <c r="O5194" s="39" t="s">
        <v>19303</v>
      </c>
      <c r="P5194" s="40"/>
      <c r="Q5194" s="41"/>
      <c r="R5194" s="62" t="s">
        <v>19</v>
      </c>
      <c r="S5194" s="68"/>
    </row>
    <row r="5195" spans="1:19" s="70" customFormat="1" ht="12.75" customHeight="1" x14ac:dyDescent="0.25">
      <c r="A5195" s="38" t="s">
        <v>22531</v>
      </c>
      <c r="B5195" s="39" t="s">
        <v>22532</v>
      </c>
      <c r="C5195" s="39"/>
      <c r="D5195" s="38">
        <v>407261</v>
      </c>
      <c r="E5195" s="38"/>
      <c r="F5195" s="138" t="s">
        <v>58</v>
      </c>
      <c r="G5195" s="38">
        <v>8266019363</v>
      </c>
      <c r="H5195" s="40">
        <v>9757904345</v>
      </c>
      <c r="I5195" s="2">
        <v>12516</v>
      </c>
      <c r="J5195" s="2"/>
      <c r="K5195" s="2">
        <v>0</v>
      </c>
      <c r="L5195" s="3">
        <f t="shared" si="81"/>
        <v>12516</v>
      </c>
      <c r="M5195" s="41">
        <v>45411</v>
      </c>
      <c r="N5195" s="39"/>
      <c r="O5195" s="39" t="s">
        <v>19303</v>
      </c>
      <c r="P5195" s="40"/>
      <c r="Q5195" s="41"/>
      <c r="R5195" s="62" t="s">
        <v>19</v>
      </c>
      <c r="S5195" s="68"/>
    </row>
    <row r="5196" spans="1:19" s="70" customFormat="1" ht="12.75" customHeight="1" x14ac:dyDescent="0.25">
      <c r="A5196" s="38" t="s">
        <v>21786</v>
      </c>
      <c r="B5196" s="39" t="s">
        <v>21787</v>
      </c>
      <c r="C5196" s="39" t="s">
        <v>21788</v>
      </c>
      <c r="D5196" s="38">
        <v>407261</v>
      </c>
      <c r="E5196" s="38"/>
      <c r="F5196" s="138" t="s">
        <v>58</v>
      </c>
      <c r="G5196" s="38">
        <v>8266020033</v>
      </c>
      <c r="H5196" s="40">
        <v>9854059273</v>
      </c>
      <c r="I5196" s="2">
        <v>12514.52</v>
      </c>
      <c r="J5196" s="2"/>
      <c r="K5196" s="2">
        <v>0</v>
      </c>
      <c r="L5196" s="3">
        <f t="shared" si="81"/>
        <v>12514.52</v>
      </c>
      <c r="M5196" s="41">
        <v>45312.729166666664</v>
      </c>
      <c r="N5196" s="39">
        <v>1246684856</v>
      </c>
      <c r="O5196" s="39" t="s">
        <v>19303</v>
      </c>
      <c r="P5196" s="40"/>
      <c r="Q5196" s="41"/>
      <c r="R5196" s="62" t="s">
        <v>19</v>
      </c>
      <c r="S5196" s="68"/>
    </row>
    <row r="5197" spans="1:19" s="70" customFormat="1" ht="12.75" customHeight="1" x14ac:dyDescent="0.25">
      <c r="A5197" s="38" t="s">
        <v>21789</v>
      </c>
      <c r="B5197" s="39" t="s">
        <v>21790</v>
      </c>
      <c r="C5197" s="39" t="s">
        <v>21791</v>
      </c>
      <c r="D5197" s="38">
        <v>407261</v>
      </c>
      <c r="E5197" s="38"/>
      <c r="F5197" s="138" t="s">
        <v>58</v>
      </c>
      <c r="G5197" s="38">
        <v>8266020033</v>
      </c>
      <c r="H5197" s="40">
        <v>9854059175</v>
      </c>
      <c r="I5197" s="2">
        <v>12514.52</v>
      </c>
      <c r="J5197" s="2"/>
      <c r="K5197" s="2">
        <v>0</v>
      </c>
      <c r="L5197" s="3">
        <f t="shared" si="81"/>
        <v>12514.52</v>
      </c>
      <c r="M5197" s="41">
        <v>45310.729166666664</v>
      </c>
      <c r="N5197" s="39">
        <v>1246684863</v>
      </c>
      <c r="O5197" s="39" t="s">
        <v>19303</v>
      </c>
      <c r="P5197" s="40"/>
      <c r="Q5197" s="41"/>
      <c r="R5197" s="62" t="s">
        <v>19</v>
      </c>
      <c r="S5197" s="68"/>
    </row>
    <row r="5198" spans="1:19" s="70" customFormat="1" ht="12.75" customHeight="1" x14ac:dyDescent="0.25">
      <c r="A5198" s="38" t="s">
        <v>21836</v>
      </c>
      <c r="B5198" s="39" t="s">
        <v>21837</v>
      </c>
      <c r="C5198" s="39" t="s">
        <v>21838</v>
      </c>
      <c r="D5198" s="38">
        <v>407261</v>
      </c>
      <c r="E5198" s="38"/>
      <c r="F5198" s="138" t="s">
        <v>58</v>
      </c>
      <c r="G5198" s="38">
        <v>8266020033</v>
      </c>
      <c r="H5198" s="40">
        <v>9854059852</v>
      </c>
      <c r="I5198" s="2">
        <v>12514.52</v>
      </c>
      <c r="J5198" s="2"/>
      <c r="K5198" s="2">
        <v>0</v>
      </c>
      <c r="L5198" s="3">
        <f t="shared" si="81"/>
        <v>12514.52</v>
      </c>
      <c r="M5198" s="41">
        <v>45322.729166666664</v>
      </c>
      <c r="N5198" s="39"/>
      <c r="O5198" s="39" t="s">
        <v>19303</v>
      </c>
      <c r="P5198" s="40"/>
      <c r="Q5198" s="41"/>
      <c r="R5198" s="62" t="s">
        <v>19</v>
      </c>
      <c r="S5198" s="68"/>
    </row>
    <row r="5199" spans="1:19" s="70" customFormat="1" ht="12.75" customHeight="1" x14ac:dyDescent="0.25">
      <c r="A5199" s="38" t="s">
        <v>21839</v>
      </c>
      <c r="B5199" s="39" t="s">
        <v>21840</v>
      </c>
      <c r="C5199" s="39" t="s">
        <v>21841</v>
      </c>
      <c r="D5199" s="38">
        <v>407261</v>
      </c>
      <c r="E5199" s="38"/>
      <c r="F5199" s="138" t="s">
        <v>58</v>
      </c>
      <c r="G5199" s="38">
        <v>8266020033</v>
      </c>
      <c r="H5199" s="40">
        <v>9854059530</v>
      </c>
      <c r="I5199" s="2">
        <v>12514.52</v>
      </c>
      <c r="J5199" s="2"/>
      <c r="K5199" s="2">
        <v>0</v>
      </c>
      <c r="L5199" s="3">
        <f t="shared" si="81"/>
        <v>12514.52</v>
      </c>
      <c r="M5199" s="41">
        <v>45316.729166666664</v>
      </c>
      <c r="N5199" s="39">
        <v>1246693653</v>
      </c>
      <c r="O5199" s="39" t="s">
        <v>19303</v>
      </c>
      <c r="P5199" s="40"/>
      <c r="Q5199" s="41"/>
      <c r="R5199" s="62" t="s">
        <v>19</v>
      </c>
      <c r="S5199" s="68"/>
    </row>
    <row r="5200" spans="1:19" s="70" customFormat="1" ht="12.75" hidden="1" customHeight="1" x14ac:dyDescent="0.2">
      <c r="A5200" s="38" t="s">
        <v>21913</v>
      </c>
      <c r="B5200" s="39" t="s">
        <v>21914</v>
      </c>
      <c r="C5200" s="39" t="s">
        <v>21915</v>
      </c>
      <c r="D5200" s="38">
        <v>812419</v>
      </c>
      <c r="E5200" s="38"/>
      <c r="F5200" s="39" t="s">
        <v>1956</v>
      </c>
      <c r="G5200" s="38">
        <v>8268014014</v>
      </c>
      <c r="H5200" s="40" t="s">
        <v>21916</v>
      </c>
      <c r="I5200" s="2">
        <v>12510.169491525425</v>
      </c>
      <c r="J5200" s="2"/>
      <c r="K5200" s="2">
        <v>2251.8305084745762</v>
      </c>
      <c r="L5200" s="3">
        <f t="shared" si="81"/>
        <v>14762</v>
      </c>
      <c r="M5200" s="41">
        <v>45322.729166666664</v>
      </c>
      <c r="N5200" s="39">
        <v>161033790</v>
      </c>
      <c r="O5200" s="39" t="s">
        <v>18453</v>
      </c>
      <c r="P5200" s="40" t="s">
        <v>21917</v>
      </c>
      <c r="Q5200" s="41">
        <v>45338</v>
      </c>
      <c r="R5200" s="62" t="s">
        <v>21</v>
      </c>
      <c r="S5200" s="68"/>
    </row>
    <row r="5201" spans="1:19" s="70" customFormat="1" ht="12.75" hidden="1" customHeight="1" x14ac:dyDescent="0.2">
      <c r="A5201" s="38" t="s">
        <v>20229</v>
      </c>
      <c r="B5201" s="39" t="s">
        <v>20230</v>
      </c>
      <c r="C5201" s="39" t="s">
        <v>20231</v>
      </c>
      <c r="D5201" s="38">
        <v>821964</v>
      </c>
      <c r="E5201" s="38"/>
      <c r="F5201" s="39" t="s">
        <v>13460</v>
      </c>
      <c r="G5201" s="38">
        <v>8268012955</v>
      </c>
      <c r="H5201" s="40" t="s">
        <v>20232</v>
      </c>
      <c r="I5201" s="2">
        <v>12480</v>
      </c>
      <c r="J5201" s="2"/>
      <c r="K5201" s="2">
        <v>2246.4</v>
      </c>
      <c r="L5201" s="3">
        <f t="shared" si="81"/>
        <v>14726.4</v>
      </c>
      <c r="M5201" s="41">
        <v>45149.729166666664</v>
      </c>
      <c r="N5201" s="39">
        <v>160593587</v>
      </c>
      <c r="O5201" s="39" t="s">
        <v>3282</v>
      </c>
      <c r="P5201" s="40" t="s">
        <v>20233</v>
      </c>
      <c r="Q5201" s="41">
        <v>45169</v>
      </c>
      <c r="R5201" s="42" t="s">
        <v>2417</v>
      </c>
      <c r="S5201" s="68"/>
    </row>
    <row r="5202" spans="1:19" s="70" customFormat="1" ht="12.75" hidden="1" customHeight="1" x14ac:dyDescent="0.2">
      <c r="A5202" s="38" t="s">
        <v>6167</v>
      </c>
      <c r="B5202" s="1"/>
      <c r="C5202" s="1"/>
      <c r="D5202" s="51"/>
      <c r="E5202" s="51"/>
      <c r="F5202" s="39" t="s">
        <v>6168</v>
      </c>
      <c r="G5202" s="53"/>
      <c r="H5202" s="54" t="s">
        <v>15479</v>
      </c>
      <c r="I5202" s="35">
        <v>12463.11</v>
      </c>
      <c r="J5202" s="1"/>
      <c r="K5202" s="1"/>
      <c r="L5202" s="3">
        <f t="shared" si="81"/>
        <v>12463.11</v>
      </c>
      <c r="M5202" s="63"/>
      <c r="N5202" s="56"/>
      <c r="O5202" s="1"/>
      <c r="P5202" s="1"/>
      <c r="Q5202" s="57"/>
      <c r="R5202" s="42" t="s">
        <v>2417</v>
      </c>
      <c r="S5202" s="68"/>
    </row>
    <row r="5203" spans="1:19" s="70" customFormat="1" ht="12.75" hidden="1" customHeight="1" x14ac:dyDescent="0.25">
      <c r="A5203" s="38" t="s">
        <v>8853</v>
      </c>
      <c r="B5203" s="42" t="s">
        <v>8854</v>
      </c>
      <c r="C5203" s="42" t="s">
        <v>8855</v>
      </c>
      <c r="D5203" s="38">
        <v>407261</v>
      </c>
      <c r="E5203" s="38"/>
      <c r="F5203" s="139" t="s">
        <v>58</v>
      </c>
      <c r="G5203" s="38">
        <v>8266013134</v>
      </c>
      <c r="H5203" s="40">
        <v>9854023664</v>
      </c>
      <c r="I5203" s="3">
        <v>12410.4</v>
      </c>
      <c r="J5203" s="3"/>
      <c r="K5203" s="3">
        <v>0</v>
      </c>
      <c r="L5203" s="3">
        <f t="shared" si="81"/>
        <v>12410.4</v>
      </c>
      <c r="M5203" s="41">
        <v>44514.729166666664</v>
      </c>
      <c r="N5203" s="39">
        <v>6870297514</v>
      </c>
      <c r="O5203" s="42" t="s">
        <v>315</v>
      </c>
      <c r="P5203" s="42"/>
      <c r="Q5203" s="60"/>
      <c r="R5203" s="42" t="s">
        <v>243</v>
      </c>
      <c r="S5203" s="68" t="s">
        <v>506</v>
      </c>
    </row>
    <row r="5204" spans="1:19" s="70" customFormat="1" ht="12.75" hidden="1" customHeight="1" x14ac:dyDescent="0.25">
      <c r="A5204" s="38" t="s">
        <v>8964</v>
      </c>
      <c r="B5204" s="42" t="s">
        <v>8965</v>
      </c>
      <c r="C5204" s="42" t="s">
        <v>8966</v>
      </c>
      <c r="D5204" s="38">
        <v>407261</v>
      </c>
      <c r="E5204" s="38"/>
      <c r="F5204" s="139" t="s">
        <v>58</v>
      </c>
      <c r="G5204" s="38">
        <v>8266013134</v>
      </c>
      <c r="H5204" s="40">
        <v>9854024050</v>
      </c>
      <c r="I5204" s="3">
        <v>12410.4</v>
      </c>
      <c r="J5204" s="3"/>
      <c r="K5204" s="3">
        <v>0</v>
      </c>
      <c r="L5204" s="3">
        <f t="shared" si="81"/>
        <v>12410.4</v>
      </c>
      <c r="M5204" s="41">
        <v>44531.729166666664</v>
      </c>
      <c r="N5204" s="39">
        <v>6870301034</v>
      </c>
      <c r="O5204" s="42" t="s">
        <v>315</v>
      </c>
      <c r="P5204" s="42"/>
      <c r="Q5204" s="60"/>
      <c r="R5204" s="42" t="s">
        <v>243</v>
      </c>
      <c r="S5204" s="68" t="s">
        <v>506</v>
      </c>
    </row>
    <row r="5205" spans="1:19" s="70" customFormat="1" ht="12.75" hidden="1" customHeight="1" x14ac:dyDescent="0.25">
      <c r="A5205" s="38" t="s">
        <v>8976</v>
      </c>
      <c r="B5205" s="42" t="s">
        <v>8977</v>
      </c>
      <c r="C5205" s="42" t="s">
        <v>8978</v>
      </c>
      <c r="D5205" s="38">
        <v>407261</v>
      </c>
      <c r="E5205" s="38"/>
      <c r="F5205" s="139" t="s">
        <v>58</v>
      </c>
      <c r="G5205" s="38">
        <v>8266013134</v>
      </c>
      <c r="H5205" s="40">
        <v>9854024098</v>
      </c>
      <c r="I5205" s="3">
        <v>12410.4</v>
      </c>
      <c r="J5205" s="3"/>
      <c r="K5205" s="3">
        <v>0</v>
      </c>
      <c r="L5205" s="3">
        <f t="shared" si="81"/>
        <v>12410.4</v>
      </c>
      <c r="M5205" s="41">
        <v>44534.729166666664</v>
      </c>
      <c r="N5205" s="39">
        <v>6870303093</v>
      </c>
      <c r="O5205" s="42" t="s">
        <v>315</v>
      </c>
      <c r="P5205" s="42"/>
      <c r="Q5205" s="60"/>
      <c r="R5205" s="42" t="s">
        <v>243</v>
      </c>
      <c r="S5205" s="68" t="s">
        <v>506</v>
      </c>
    </row>
    <row r="5206" spans="1:19" s="70" customFormat="1" ht="12.75" hidden="1" customHeight="1" x14ac:dyDescent="0.25">
      <c r="A5206" s="38" t="s">
        <v>9071</v>
      </c>
      <c r="B5206" s="42" t="s">
        <v>9072</v>
      </c>
      <c r="C5206" s="42" t="s">
        <v>9073</v>
      </c>
      <c r="D5206" s="38">
        <v>407261</v>
      </c>
      <c r="E5206" s="38"/>
      <c r="F5206" s="139" t="s">
        <v>58</v>
      </c>
      <c r="G5206" s="38">
        <v>8266013134</v>
      </c>
      <c r="H5206" s="40">
        <v>9854024185</v>
      </c>
      <c r="I5206" s="3">
        <v>12410.4</v>
      </c>
      <c r="J5206" s="3"/>
      <c r="K5206" s="3">
        <v>0</v>
      </c>
      <c r="L5206" s="3">
        <f t="shared" si="81"/>
        <v>12410.4</v>
      </c>
      <c r="M5206" s="41">
        <v>44540.729166666664</v>
      </c>
      <c r="N5206" s="39">
        <v>6870307534</v>
      </c>
      <c r="O5206" s="42" t="s">
        <v>315</v>
      </c>
      <c r="P5206" s="42"/>
      <c r="Q5206" s="60"/>
      <c r="R5206" s="42" t="s">
        <v>243</v>
      </c>
      <c r="S5206" s="68" t="s">
        <v>506</v>
      </c>
    </row>
    <row r="5207" spans="1:19" s="70" customFormat="1" ht="12.75" hidden="1" customHeight="1" x14ac:dyDescent="0.25">
      <c r="A5207" s="38" t="s">
        <v>9170</v>
      </c>
      <c r="B5207" s="42" t="s">
        <v>9171</v>
      </c>
      <c r="C5207" s="42" t="s">
        <v>9172</v>
      </c>
      <c r="D5207" s="38">
        <v>407261</v>
      </c>
      <c r="E5207" s="38"/>
      <c r="F5207" s="139" t="s">
        <v>58</v>
      </c>
      <c r="G5207" s="38">
        <v>8266013134</v>
      </c>
      <c r="H5207" s="40">
        <v>9854024304</v>
      </c>
      <c r="I5207" s="3">
        <v>12410.4</v>
      </c>
      <c r="J5207" s="3"/>
      <c r="K5207" s="3">
        <v>0</v>
      </c>
      <c r="L5207" s="3">
        <f t="shared" si="81"/>
        <v>12410.4</v>
      </c>
      <c r="M5207" s="41">
        <v>44546.729166666664</v>
      </c>
      <c r="N5207" s="39">
        <v>6870313514</v>
      </c>
      <c r="O5207" s="42" t="s">
        <v>315</v>
      </c>
      <c r="P5207" s="42"/>
      <c r="Q5207" s="60"/>
      <c r="R5207" s="42" t="s">
        <v>243</v>
      </c>
      <c r="S5207" s="68" t="s">
        <v>506</v>
      </c>
    </row>
    <row r="5208" spans="1:19" s="70" customFormat="1" ht="12.75" hidden="1" customHeight="1" x14ac:dyDescent="0.25">
      <c r="A5208" s="38" t="s">
        <v>9571</v>
      </c>
      <c r="B5208" s="42" t="s">
        <v>9572</v>
      </c>
      <c r="C5208" s="42" t="s">
        <v>9573</v>
      </c>
      <c r="D5208" s="38">
        <v>407261</v>
      </c>
      <c r="E5208" s="38"/>
      <c r="F5208" s="139" t="s">
        <v>58</v>
      </c>
      <c r="G5208" s="38">
        <v>8266013134</v>
      </c>
      <c r="H5208" s="40">
        <v>9854023495</v>
      </c>
      <c r="I5208" s="3">
        <v>12410.4</v>
      </c>
      <c r="J5208" s="3"/>
      <c r="K5208" s="3">
        <v>0</v>
      </c>
      <c r="L5208" s="3">
        <f t="shared" si="81"/>
        <v>12410.4</v>
      </c>
      <c r="M5208" s="41">
        <v>44506.729166666664</v>
      </c>
      <c r="N5208" s="39">
        <v>6870328113</v>
      </c>
      <c r="O5208" s="42" t="s">
        <v>315</v>
      </c>
      <c r="P5208" s="42"/>
      <c r="Q5208" s="60"/>
      <c r="R5208" s="42" t="s">
        <v>243</v>
      </c>
      <c r="S5208" s="68" t="s">
        <v>506</v>
      </c>
    </row>
    <row r="5209" spans="1:19" s="70" customFormat="1" ht="12.75" hidden="1" customHeight="1" x14ac:dyDescent="0.25">
      <c r="A5209" s="38" t="s">
        <v>9580</v>
      </c>
      <c r="B5209" s="42" t="s">
        <v>9581</v>
      </c>
      <c r="C5209" s="42" t="s">
        <v>9582</v>
      </c>
      <c r="D5209" s="38">
        <v>407261</v>
      </c>
      <c r="E5209" s="38"/>
      <c r="F5209" s="139" t="s">
        <v>58</v>
      </c>
      <c r="G5209" s="38">
        <v>8266013134</v>
      </c>
      <c r="H5209" s="40">
        <v>9854023874</v>
      </c>
      <c r="I5209" s="3">
        <v>12410.4</v>
      </c>
      <c r="J5209" s="3"/>
      <c r="K5209" s="3">
        <v>0</v>
      </c>
      <c r="L5209" s="3">
        <f t="shared" si="81"/>
        <v>12410.4</v>
      </c>
      <c r="M5209" s="41">
        <v>44522.729166666664</v>
      </c>
      <c r="N5209" s="39">
        <v>6870328130</v>
      </c>
      <c r="O5209" s="42" t="s">
        <v>315</v>
      </c>
      <c r="P5209" s="42"/>
      <c r="Q5209" s="60"/>
      <c r="R5209" s="42" t="s">
        <v>243</v>
      </c>
      <c r="S5209" s="68" t="s">
        <v>506</v>
      </c>
    </row>
    <row r="5210" spans="1:19" s="70" customFormat="1" ht="12.75" hidden="1" customHeight="1" x14ac:dyDescent="0.25">
      <c r="A5210" s="38" t="s">
        <v>9583</v>
      </c>
      <c r="B5210" s="42" t="s">
        <v>9584</v>
      </c>
      <c r="C5210" s="42" t="s">
        <v>9585</v>
      </c>
      <c r="D5210" s="38">
        <v>407261</v>
      </c>
      <c r="E5210" s="38"/>
      <c r="F5210" s="139" t="s">
        <v>58</v>
      </c>
      <c r="G5210" s="38">
        <v>8266013134</v>
      </c>
      <c r="H5210" s="40">
        <v>9854024530</v>
      </c>
      <c r="I5210" s="3">
        <v>12410.4</v>
      </c>
      <c r="J5210" s="3"/>
      <c r="K5210" s="3">
        <v>0</v>
      </c>
      <c r="L5210" s="3">
        <f t="shared" si="81"/>
        <v>12410.4</v>
      </c>
      <c r="M5210" s="41">
        <v>44557.729166666664</v>
      </c>
      <c r="N5210" s="39">
        <v>6870328137</v>
      </c>
      <c r="O5210" s="42" t="s">
        <v>315</v>
      </c>
      <c r="P5210" s="42"/>
      <c r="Q5210" s="60"/>
      <c r="R5210" s="42" t="s">
        <v>243</v>
      </c>
      <c r="S5210" s="68" t="s">
        <v>506</v>
      </c>
    </row>
    <row r="5211" spans="1:19" s="70" customFormat="1" ht="12.75" hidden="1" customHeight="1" x14ac:dyDescent="0.25">
      <c r="A5211" s="38" t="s">
        <v>9977</v>
      </c>
      <c r="B5211" s="42" t="s">
        <v>9978</v>
      </c>
      <c r="C5211" s="42" t="s">
        <v>9979</v>
      </c>
      <c r="D5211" s="38">
        <v>407261</v>
      </c>
      <c r="E5211" s="38"/>
      <c r="F5211" s="139" t="s">
        <v>58</v>
      </c>
      <c r="G5211" s="38">
        <v>8266013432</v>
      </c>
      <c r="H5211" s="40">
        <v>9854024668</v>
      </c>
      <c r="I5211" s="3">
        <v>12410.4</v>
      </c>
      <c r="J5211" s="3"/>
      <c r="K5211" s="3">
        <v>0</v>
      </c>
      <c r="L5211" s="3">
        <f t="shared" si="81"/>
        <v>12410.4</v>
      </c>
      <c r="M5211" s="41">
        <v>44570.729166666664</v>
      </c>
      <c r="N5211" s="39">
        <v>6870350771</v>
      </c>
      <c r="O5211" s="42" t="s">
        <v>315</v>
      </c>
      <c r="P5211" s="42"/>
      <c r="Q5211" s="60"/>
      <c r="R5211" s="42" t="s">
        <v>243</v>
      </c>
      <c r="S5211" s="68" t="s">
        <v>506</v>
      </c>
    </row>
    <row r="5212" spans="1:19" s="70" customFormat="1" ht="12.75" hidden="1" customHeight="1" x14ac:dyDescent="0.25">
      <c r="A5212" s="38" t="s">
        <v>9980</v>
      </c>
      <c r="B5212" s="42" t="s">
        <v>9981</v>
      </c>
      <c r="C5212" s="42" t="s">
        <v>9982</v>
      </c>
      <c r="D5212" s="38">
        <v>407261</v>
      </c>
      <c r="E5212" s="38"/>
      <c r="F5212" s="139" t="s">
        <v>58</v>
      </c>
      <c r="G5212" s="38">
        <v>8266013432</v>
      </c>
      <c r="H5212" s="40">
        <v>9854024596</v>
      </c>
      <c r="I5212" s="3">
        <v>12410.4</v>
      </c>
      <c r="J5212" s="3"/>
      <c r="K5212" s="3">
        <v>0</v>
      </c>
      <c r="L5212" s="3">
        <f t="shared" si="81"/>
        <v>12410.4</v>
      </c>
      <c r="M5212" s="41">
        <v>44564.729166666664</v>
      </c>
      <c r="N5212" s="39">
        <v>6870350788</v>
      </c>
      <c r="O5212" s="42" t="s">
        <v>315</v>
      </c>
      <c r="P5212" s="42"/>
      <c r="Q5212" s="60"/>
      <c r="R5212" s="42" t="s">
        <v>243</v>
      </c>
      <c r="S5212" s="68" t="s">
        <v>506</v>
      </c>
    </row>
    <row r="5213" spans="1:19" s="70" customFormat="1" ht="12.75" hidden="1" customHeight="1" x14ac:dyDescent="0.25">
      <c r="A5213" s="38" t="s">
        <v>10049</v>
      </c>
      <c r="B5213" s="42" t="s">
        <v>10050</v>
      </c>
      <c r="C5213" s="42" t="s">
        <v>10051</v>
      </c>
      <c r="D5213" s="38">
        <v>407261</v>
      </c>
      <c r="E5213" s="38"/>
      <c r="F5213" s="139" t="s">
        <v>58</v>
      </c>
      <c r="G5213" s="38">
        <v>8266013432</v>
      </c>
      <c r="H5213" s="40">
        <v>9854024752</v>
      </c>
      <c r="I5213" s="3">
        <v>12410.4</v>
      </c>
      <c r="J5213" s="3"/>
      <c r="K5213" s="3">
        <v>0</v>
      </c>
      <c r="L5213" s="3">
        <f t="shared" si="81"/>
        <v>12410.4</v>
      </c>
      <c r="M5213" s="41">
        <v>44576.729166666664</v>
      </c>
      <c r="N5213" s="39">
        <v>6870357749</v>
      </c>
      <c r="O5213" s="42" t="s">
        <v>315</v>
      </c>
      <c r="P5213" s="42"/>
      <c r="Q5213" s="60"/>
      <c r="R5213" s="42" t="s">
        <v>243</v>
      </c>
      <c r="S5213" s="68" t="s">
        <v>506</v>
      </c>
    </row>
    <row r="5214" spans="1:19" s="70" customFormat="1" ht="12.75" hidden="1" customHeight="1" x14ac:dyDescent="0.25">
      <c r="A5214" s="38" t="s">
        <v>10504</v>
      </c>
      <c r="B5214" s="42" t="s">
        <v>10505</v>
      </c>
      <c r="C5214" s="42" t="s">
        <v>10506</v>
      </c>
      <c r="D5214" s="38">
        <v>407261</v>
      </c>
      <c r="E5214" s="38"/>
      <c r="F5214" s="139" t="s">
        <v>58</v>
      </c>
      <c r="G5214" s="38">
        <v>8266013432</v>
      </c>
      <c r="H5214" s="40">
        <v>9854024822</v>
      </c>
      <c r="I5214" s="3">
        <v>12410.4</v>
      </c>
      <c r="J5214" s="3"/>
      <c r="K5214" s="3">
        <v>0</v>
      </c>
      <c r="L5214" s="3">
        <f t="shared" si="81"/>
        <v>12410.4</v>
      </c>
      <c r="M5214" s="41">
        <v>44582.729166666664</v>
      </c>
      <c r="N5214" s="39">
        <v>6870372124</v>
      </c>
      <c r="O5214" s="42" t="s">
        <v>315</v>
      </c>
      <c r="P5214" s="42"/>
      <c r="Q5214" s="60"/>
      <c r="R5214" s="42" t="s">
        <v>243</v>
      </c>
      <c r="S5214" s="68" t="s">
        <v>506</v>
      </c>
    </row>
    <row r="5215" spans="1:19" s="70" customFormat="1" ht="12.75" hidden="1" customHeight="1" x14ac:dyDescent="0.25">
      <c r="A5215" s="38" t="s">
        <v>10507</v>
      </c>
      <c r="B5215" s="42" t="s">
        <v>10508</v>
      </c>
      <c r="C5215" s="42" t="s">
        <v>10509</v>
      </c>
      <c r="D5215" s="38">
        <v>407261</v>
      </c>
      <c r="E5215" s="38"/>
      <c r="F5215" s="139" t="s">
        <v>58</v>
      </c>
      <c r="G5215" s="38">
        <v>8266013432</v>
      </c>
      <c r="H5215" s="40">
        <v>9854024893</v>
      </c>
      <c r="I5215" s="3">
        <v>12410.4</v>
      </c>
      <c r="J5215" s="3"/>
      <c r="K5215" s="3">
        <v>0</v>
      </c>
      <c r="L5215" s="3">
        <f t="shared" si="81"/>
        <v>12410.4</v>
      </c>
      <c r="M5215" s="41">
        <v>44587.729166666664</v>
      </c>
      <c r="N5215" s="39">
        <v>6870372126</v>
      </c>
      <c r="O5215" s="42" t="s">
        <v>315</v>
      </c>
      <c r="P5215" s="42"/>
      <c r="Q5215" s="60"/>
      <c r="R5215" s="42" t="s">
        <v>243</v>
      </c>
      <c r="S5215" s="68" t="s">
        <v>506</v>
      </c>
    </row>
    <row r="5216" spans="1:19" s="70" customFormat="1" ht="12.75" hidden="1" customHeight="1" x14ac:dyDescent="0.25">
      <c r="A5216" s="38" t="s">
        <v>9568</v>
      </c>
      <c r="B5216" s="42" t="s">
        <v>9569</v>
      </c>
      <c r="C5216" s="42" t="s">
        <v>9570</v>
      </c>
      <c r="D5216" s="38">
        <v>407261</v>
      </c>
      <c r="E5216" s="38"/>
      <c r="F5216" s="139" t="s">
        <v>58</v>
      </c>
      <c r="G5216" s="38">
        <v>8266013134</v>
      </c>
      <c r="H5216" s="40">
        <v>9854024399</v>
      </c>
      <c r="I5216" s="3">
        <v>12410</v>
      </c>
      <c r="J5216" s="3"/>
      <c r="K5216" s="3">
        <v>0</v>
      </c>
      <c r="L5216" s="3">
        <f t="shared" si="81"/>
        <v>12410</v>
      </c>
      <c r="M5216" s="41">
        <v>44551.729166666664</v>
      </c>
      <c r="N5216" s="39">
        <v>6870328110</v>
      </c>
      <c r="O5216" s="42" t="s">
        <v>315</v>
      </c>
      <c r="P5216" s="42"/>
      <c r="Q5216" s="60"/>
      <c r="R5216" s="42" t="s">
        <v>243</v>
      </c>
      <c r="S5216" s="68" t="s">
        <v>506</v>
      </c>
    </row>
    <row r="5217" spans="1:19" s="70" customFormat="1" ht="12.75" hidden="1" customHeight="1" x14ac:dyDescent="0.2">
      <c r="A5217" s="38" t="s">
        <v>3309</v>
      </c>
      <c r="B5217" s="39" t="s">
        <v>3310</v>
      </c>
      <c r="C5217" s="39" t="s">
        <v>3311</v>
      </c>
      <c r="D5217" s="38">
        <v>100915</v>
      </c>
      <c r="E5217" s="38"/>
      <c r="F5217" s="39" t="s">
        <v>2405</v>
      </c>
      <c r="G5217" s="38">
        <v>8263000105</v>
      </c>
      <c r="H5217" s="40" t="s">
        <v>3312</v>
      </c>
      <c r="I5217" s="2">
        <v>12403</v>
      </c>
      <c r="J5217" s="2">
        <v>13</v>
      </c>
      <c r="K5217" s="2">
        <v>2232.54</v>
      </c>
      <c r="L5217" s="3">
        <f t="shared" si="81"/>
        <v>14648.54</v>
      </c>
      <c r="M5217" s="41">
        <v>44347.729166666664</v>
      </c>
      <c r="N5217" s="39">
        <v>6870119619</v>
      </c>
      <c r="O5217" s="39" t="s">
        <v>52</v>
      </c>
      <c r="P5217" s="40" t="s">
        <v>3313</v>
      </c>
      <c r="Q5217" s="41">
        <v>44385</v>
      </c>
      <c r="R5217" s="39" t="s">
        <v>54</v>
      </c>
      <c r="S5217" s="68"/>
    </row>
    <row r="5218" spans="1:19" s="70" customFormat="1" ht="12.75" hidden="1" customHeight="1" x14ac:dyDescent="0.2">
      <c r="A5218" s="38" t="s">
        <v>10245</v>
      </c>
      <c r="B5218" s="39" t="s">
        <v>10246</v>
      </c>
      <c r="C5218" s="39" t="s">
        <v>10247</v>
      </c>
      <c r="D5218" s="38">
        <v>401972</v>
      </c>
      <c r="E5218" s="38"/>
      <c r="F5218" s="39" t="s">
        <v>842</v>
      </c>
      <c r="G5218" s="38">
        <v>8263000049</v>
      </c>
      <c r="H5218" s="40" t="s">
        <v>10248</v>
      </c>
      <c r="I5218" s="2">
        <v>12380</v>
      </c>
      <c r="J5218" s="2">
        <v>0</v>
      </c>
      <c r="K5218" s="2">
        <v>2228.4</v>
      </c>
      <c r="L5218" s="3">
        <f t="shared" si="81"/>
        <v>14608.4</v>
      </c>
      <c r="M5218" s="41">
        <v>44551.729166666664</v>
      </c>
      <c r="N5218" s="39">
        <v>6870366623</v>
      </c>
      <c r="O5218" s="39" t="s">
        <v>52</v>
      </c>
      <c r="P5218" s="40"/>
      <c r="Q5218" s="41"/>
      <c r="R5218" s="39" t="s">
        <v>54</v>
      </c>
      <c r="S5218" s="68"/>
    </row>
    <row r="5219" spans="1:19" s="70" customFormat="1" ht="12.75" hidden="1" customHeight="1" x14ac:dyDescent="0.2">
      <c r="A5219" s="38" t="s">
        <v>14516</v>
      </c>
      <c r="B5219" s="42" t="s">
        <v>14517</v>
      </c>
      <c r="C5219" s="42" t="s">
        <v>14518</v>
      </c>
      <c r="D5219" s="38">
        <v>300286</v>
      </c>
      <c r="E5219" s="38"/>
      <c r="F5219" s="42" t="s">
        <v>3944</v>
      </c>
      <c r="G5219" s="38">
        <v>8263000075</v>
      </c>
      <c r="H5219" s="40">
        <v>712736313</v>
      </c>
      <c r="I5219" s="3">
        <v>12375</v>
      </c>
      <c r="J5219" s="3"/>
      <c r="K5219" s="3">
        <v>2227.5</v>
      </c>
      <c r="L5219" s="3">
        <f t="shared" si="81"/>
        <v>14602.5</v>
      </c>
      <c r="M5219" s="41">
        <v>44666.729166666664</v>
      </c>
      <c r="N5219" s="39">
        <v>6870131622</v>
      </c>
      <c r="O5219" s="42" t="s">
        <v>315</v>
      </c>
      <c r="P5219" s="42" t="s">
        <v>14519</v>
      </c>
      <c r="Q5219" s="60">
        <v>44770</v>
      </c>
      <c r="R5219" s="42" t="s">
        <v>243</v>
      </c>
      <c r="S5219" s="68"/>
    </row>
    <row r="5220" spans="1:19" s="70" customFormat="1" ht="12.75" hidden="1" customHeight="1" x14ac:dyDescent="0.2">
      <c r="A5220" s="38" t="s">
        <v>63</v>
      </c>
      <c r="B5220" s="1"/>
      <c r="C5220" s="1"/>
      <c r="D5220" s="51"/>
      <c r="E5220" s="51"/>
      <c r="F5220" s="125" t="s">
        <v>64</v>
      </c>
      <c r="G5220" s="53"/>
      <c r="H5220" s="54" t="s">
        <v>14514</v>
      </c>
      <c r="I5220" s="35">
        <v>12172.73</v>
      </c>
      <c r="J5220" s="1"/>
      <c r="K5220" s="1"/>
      <c r="L5220" s="3">
        <f t="shared" si="81"/>
        <v>12172.73</v>
      </c>
      <c r="M5220" s="41">
        <v>44763</v>
      </c>
      <c r="N5220" s="56"/>
      <c r="O5220" s="1"/>
      <c r="P5220" s="1"/>
      <c r="Q5220" s="57"/>
      <c r="R5220" s="39" t="s">
        <v>54</v>
      </c>
      <c r="S5220" s="68"/>
    </row>
    <row r="5221" spans="1:19" s="70" customFormat="1" ht="12.75" customHeight="1" x14ac:dyDescent="0.25">
      <c r="A5221" s="38" t="s">
        <v>22533</v>
      </c>
      <c r="B5221" s="39" t="s">
        <v>22534</v>
      </c>
      <c r="C5221" s="39"/>
      <c r="D5221" s="38">
        <v>407261</v>
      </c>
      <c r="E5221" s="38"/>
      <c r="F5221" s="138" t="s">
        <v>58</v>
      </c>
      <c r="G5221" s="38">
        <v>8266019363</v>
      </c>
      <c r="H5221" s="40">
        <v>9757904989</v>
      </c>
      <c r="I5221" s="2">
        <v>12159.96</v>
      </c>
      <c r="J5221" s="2"/>
      <c r="K5221" s="2">
        <v>0</v>
      </c>
      <c r="L5221" s="3">
        <f t="shared" si="81"/>
        <v>12159.96</v>
      </c>
      <c r="M5221" s="41">
        <v>45411</v>
      </c>
      <c r="N5221" s="39"/>
      <c r="O5221" s="39" t="s">
        <v>19303</v>
      </c>
      <c r="P5221" s="40"/>
      <c r="Q5221" s="41"/>
      <c r="R5221" s="62" t="s">
        <v>19</v>
      </c>
      <c r="S5221" s="68"/>
    </row>
    <row r="5222" spans="1:19" s="70" customFormat="1" ht="12.75" customHeight="1" x14ac:dyDescent="0.25">
      <c r="A5222" s="38" t="s">
        <v>22607</v>
      </c>
      <c r="B5222" s="39" t="s">
        <v>22608</v>
      </c>
      <c r="C5222" s="39"/>
      <c r="D5222" s="38">
        <v>407261</v>
      </c>
      <c r="E5222" s="38"/>
      <c r="F5222" s="138" t="s">
        <v>58</v>
      </c>
      <c r="G5222" s="38">
        <v>8266019363</v>
      </c>
      <c r="H5222" s="40">
        <v>9757905625</v>
      </c>
      <c r="I5222" s="2">
        <v>12159.96</v>
      </c>
      <c r="J5222" s="2"/>
      <c r="K5222" s="2">
        <v>0</v>
      </c>
      <c r="L5222" s="3">
        <f t="shared" si="81"/>
        <v>12159.96</v>
      </c>
      <c r="M5222" s="41">
        <v>45429</v>
      </c>
      <c r="N5222" s="39"/>
      <c r="O5222" s="39" t="s">
        <v>19303</v>
      </c>
      <c r="P5222" s="40"/>
      <c r="Q5222" s="41"/>
      <c r="R5222" s="62" t="s">
        <v>19</v>
      </c>
      <c r="S5222" s="68"/>
    </row>
    <row r="5223" spans="1:19" s="70" customFormat="1" ht="12.75" hidden="1" customHeight="1" x14ac:dyDescent="0.2">
      <c r="A5223" s="38" t="s">
        <v>20702</v>
      </c>
      <c r="B5223" s="42"/>
      <c r="C5223" s="42"/>
      <c r="D5223" s="38"/>
      <c r="E5223" s="38"/>
      <c r="F5223" s="42" t="s">
        <v>3025</v>
      </c>
      <c r="G5223" s="61" t="s">
        <v>20697</v>
      </c>
      <c r="H5223" s="59">
        <v>45213</v>
      </c>
      <c r="I5223" s="5">
        <v>12157.54</v>
      </c>
      <c r="J5223" s="3"/>
      <c r="K5223" s="2">
        <v>0</v>
      </c>
      <c r="L5223" s="3">
        <f t="shared" si="81"/>
        <v>12157.54</v>
      </c>
      <c r="M5223" s="59">
        <v>45213</v>
      </c>
      <c r="N5223" s="61" t="s">
        <v>20697</v>
      </c>
      <c r="O5223" s="42" t="s">
        <v>20138</v>
      </c>
      <c r="P5223" s="42"/>
      <c r="Q5223" s="60"/>
      <c r="R5223" s="62" t="s">
        <v>17</v>
      </c>
      <c r="S5223" s="68"/>
    </row>
    <row r="5224" spans="1:19" s="70" customFormat="1" ht="12.75" hidden="1" customHeight="1" x14ac:dyDescent="0.2">
      <c r="A5224" s="38" t="s">
        <v>6167</v>
      </c>
      <c r="B5224" s="1"/>
      <c r="C5224" s="1"/>
      <c r="D5224" s="51"/>
      <c r="E5224" s="51"/>
      <c r="F5224" s="39" t="s">
        <v>6168</v>
      </c>
      <c r="G5224" s="53"/>
      <c r="H5224" s="54" t="s">
        <v>18887</v>
      </c>
      <c r="I5224" s="35">
        <v>12149.29</v>
      </c>
      <c r="J5224" s="1"/>
      <c r="K5224" s="1"/>
      <c r="L5224" s="3">
        <f t="shared" si="81"/>
        <v>12149.29</v>
      </c>
      <c r="M5224" s="63"/>
      <c r="N5224" s="56"/>
      <c r="O5224" s="1"/>
      <c r="P5224" s="1"/>
      <c r="Q5224" s="57"/>
      <c r="R5224" s="42" t="s">
        <v>2417</v>
      </c>
      <c r="S5224" s="68"/>
    </row>
    <row r="5225" spans="1:19" s="70" customFormat="1" ht="12.75" hidden="1" customHeight="1" x14ac:dyDescent="0.2">
      <c r="A5225" s="38" t="s">
        <v>6167</v>
      </c>
      <c r="B5225" s="1"/>
      <c r="C5225" s="1"/>
      <c r="D5225" s="51"/>
      <c r="E5225" s="51"/>
      <c r="F5225" s="39" t="s">
        <v>6168</v>
      </c>
      <c r="G5225" s="53"/>
      <c r="H5225" s="54" t="s">
        <v>18893</v>
      </c>
      <c r="I5225" s="35">
        <v>12149.16</v>
      </c>
      <c r="J5225" s="1"/>
      <c r="K5225" s="1"/>
      <c r="L5225" s="3">
        <f t="shared" si="81"/>
        <v>12149.16</v>
      </c>
      <c r="M5225" s="63"/>
      <c r="N5225" s="56"/>
      <c r="O5225" s="1"/>
      <c r="P5225" s="1"/>
      <c r="Q5225" s="57"/>
      <c r="R5225" s="42" t="s">
        <v>2417</v>
      </c>
      <c r="S5225" s="68"/>
    </row>
    <row r="5226" spans="1:19" s="70" customFormat="1" ht="12.75" hidden="1" customHeight="1" x14ac:dyDescent="0.2">
      <c r="A5226" s="38" t="s">
        <v>8297</v>
      </c>
      <c r="B5226" s="42" t="s">
        <v>8298</v>
      </c>
      <c r="C5226" s="42" t="s">
        <v>8299</v>
      </c>
      <c r="D5226" s="38">
        <v>108271</v>
      </c>
      <c r="E5226" s="38"/>
      <c r="F5226" s="42" t="s">
        <v>6876</v>
      </c>
      <c r="G5226" s="38">
        <v>8266012562</v>
      </c>
      <c r="H5226" s="40">
        <v>27017</v>
      </c>
      <c r="I5226" s="3">
        <v>12045</v>
      </c>
      <c r="J5226" s="3"/>
      <c r="K5226" s="3">
        <v>2168.1</v>
      </c>
      <c r="L5226" s="3">
        <f t="shared" si="81"/>
        <v>14213.1</v>
      </c>
      <c r="M5226" s="41">
        <v>44483.729166666664</v>
      </c>
      <c r="N5226" s="39">
        <v>6870268235</v>
      </c>
      <c r="O5226" s="42" t="s">
        <v>315</v>
      </c>
      <c r="P5226" s="42" t="s">
        <v>8300</v>
      </c>
      <c r="Q5226" s="60">
        <v>44533</v>
      </c>
      <c r="R5226" s="42" t="s">
        <v>243</v>
      </c>
      <c r="S5226" s="68"/>
    </row>
    <row r="5227" spans="1:19" s="70" customFormat="1" ht="12.75" hidden="1" customHeight="1" x14ac:dyDescent="0.2">
      <c r="A5227" s="38" t="s">
        <v>9423</v>
      </c>
      <c r="B5227" s="39" t="s">
        <v>9424</v>
      </c>
      <c r="C5227" s="39" t="s">
        <v>9425</v>
      </c>
      <c r="D5227" s="38">
        <v>401972</v>
      </c>
      <c r="E5227" s="38"/>
      <c r="F5227" s="39" t="s">
        <v>842</v>
      </c>
      <c r="G5227" s="38">
        <v>8263000049</v>
      </c>
      <c r="H5227" s="40" t="s">
        <v>9426</v>
      </c>
      <c r="I5227" s="2">
        <v>12000</v>
      </c>
      <c r="J5227" s="2">
        <v>0</v>
      </c>
      <c r="K5227" s="2">
        <v>2160</v>
      </c>
      <c r="L5227" s="3">
        <f t="shared" si="81"/>
        <v>14160</v>
      </c>
      <c r="M5227" s="41">
        <v>44489.729166666664</v>
      </c>
      <c r="N5227" s="39">
        <v>6870324210</v>
      </c>
      <c r="O5227" s="39" t="s">
        <v>52</v>
      </c>
      <c r="P5227" s="40"/>
      <c r="Q5227" s="41"/>
      <c r="R5227" s="39" t="s">
        <v>54</v>
      </c>
      <c r="S5227" s="68"/>
    </row>
    <row r="5228" spans="1:19" s="70" customFormat="1" ht="12.75" hidden="1" customHeight="1" x14ac:dyDescent="0.2">
      <c r="A5228" s="38" t="s">
        <v>9461</v>
      </c>
      <c r="B5228" s="39" t="s">
        <v>9462</v>
      </c>
      <c r="C5228" s="39" t="s">
        <v>9463</v>
      </c>
      <c r="D5228" s="38">
        <v>401972</v>
      </c>
      <c r="E5228" s="38"/>
      <c r="F5228" s="39" t="s">
        <v>842</v>
      </c>
      <c r="G5228" s="38">
        <v>8263000049</v>
      </c>
      <c r="H5228" s="40" t="s">
        <v>9464</v>
      </c>
      <c r="I5228" s="2">
        <v>12000</v>
      </c>
      <c r="J5228" s="2">
        <v>0</v>
      </c>
      <c r="K5228" s="2">
        <v>2160</v>
      </c>
      <c r="L5228" s="3">
        <f t="shared" si="81"/>
        <v>14160</v>
      </c>
      <c r="M5228" s="41">
        <v>44498.729166666664</v>
      </c>
      <c r="N5228" s="39">
        <v>6870324543</v>
      </c>
      <c r="O5228" s="39" t="s">
        <v>52</v>
      </c>
      <c r="P5228" s="40"/>
      <c r="Q5228" s="41"/>
      <c r="R5228" s="39" t="s">
        <v>54</v>
      </c>
      <c r="S5228" s="68"/>
    </row>
    <row r="5229" spans="1:19" s="70" customFormat="1" ht="12.75" hidden="1" customHeight="1" x14ac:dyDescent="0.2">
      <c r="A5229" s="38" t="s">
        <v>9477</v>
      </c>
      <c r="B5229" s="39" t="s">
        <v>9478</v>
      </c>
      <c r="C5229" s="39" t="s">
        <v>9479</v>
      </c>
      <c r="D5229" s="38">
        <v>401972</v>
      </c>
      <c r="E5229" s="38"/>
      <c r="F5229" s="39" t="s">
        <v>842</v>
      </c>
      <c r="G5229" s="38">
        <v>8263000049</v>
      </c>
      <c r="H5229" s="40" t="s">
        <v>9480</v>
      </c>
      <c r="I5229" s="2">
        <v>12000</v>
      </c>
      <c r="J5229" s="2">
        <v>0</v>
      </c>
      <c r="K5229" s="2">
        <v>2160</v>
      </c>
      <c r="L5229" s="3">
        <f t="shared" si="81"/>
        <v>14160</v>
      </c>
      <c r="M5229" s="41">
        <v>44498.729166666664</v>
      </c>
      <c r="N5229" s="39">
        <v>6870324641</v>
      </c>
      <c r="O5229" s="39" t="s">
        <v>52</v>
      </c>
      <c r="P5229" s="40"/>
      <c r="Q5229" s="41"/>
      <c r="R5229" s="39" t="s">
        <v>54</v>
      </c>
      <c r="S5229" s="68"/>
    </row>
    <row r="5230" spans="1:19" s="70" customFormat="1" ht="12.75" hidden="1" customHeight="1" x14ac:dyDescent="0.2">
      <c r="A5230" s="38" t="s">
        <v>10281</v>
      </c>
      <c r="B5230" s="39" t="s">
        <v>10282</v>
      </c>
      <c r="C5230" s="39" t="s">
        <v>10283</v>
      </c>
      <c r="D5230" s="38">
        <v>401972</v>
      </c>
      <c r="E5230" s="38"/>
      <c r="F5230" s="39" t="s">
        <v>842</v>
      </c>
      <c r="G5230" s="38">
        <v>8263000049</v>
      </c>
      <c r="H5230" s="40" t="s">
        <v>10284</v>
      </c>
      <c r="I5230" s="2">
        <v>12000</v>
      </c>
      <c r="J5230" s="2">
        <v>0</v>
      </c>
      <c r="K5230" s="2">
        <v>2160</v>
      </c>
      <c r="L5230" s="3">
        <f t="shared" si="81"/>
        <v>14160</v>
      </c>
      <c r="M5230" s="41">
        <v>44488.729166666664</v>
      </c>
      <c r="N5230" s="39">
        <v>6870366984</v>
      </c>
      <c r="O5230" s="39" t="s">
        <v>52</v>
      </c>
      <c r="P5230" s="40"/>
      <c r="Q5230" s="41"/>
      <c r="R5230" s="39" t="s">
        <v>54</v>
      </c>
      <c r="S5230" s="68"/>
    </row>
    <row r="5231" spans="1:19" s="70" customFormat="1" ht="12.75" hidden="1" customHeight="1" x14ac:dyDescent="0.2">
      <c r="A5231" s="38" t="s">
        <v>10285</v>
      </c>
      <c r="B5231" s="39" t="s">
        <v>10286</v>
      </c>
      <c r="C5231" s="39" t="s">
        <v>10287</v>
      </c>
      <c r="D5231" s="38">
        <v>401972</v>
      </c>
      <c r="E5231" s="38"/>
      <c r="F5231" s="39" t="s">
        <v>842</v>
      </c>
      <c r="G5231" s="38">
        <v>8263000049</v>
      </c>
      <c r="H5231" s="40" t="s">
        <v>10288</v>
      </c>
      <c r="I5231" s="2">
        <v>12000</v>
      </c>
      <c r="J5231" s="2">
        <v>0</v>
      </c>
      <c r="K5231" s="2">
        <v>2160</v>
      </c>
      <c r="L5231" s="3">
        <f t="shared" si="81"/>
        <v>14160</v>
      </c>
      <c r="M5231" s="41">
        <v>44488.729166666664</v>
      </c>
      <c r="N5231" s="39">
        <v>6870367015</v>
      </c>
      <c r="O5231" s="39" t="s">
        <v>52</v>
      </c>
      <c r="P5231" s="40"/>
      <c r="Q5231" s="41"/>
      <c r="R5231" s="39" t="s">
        <v>54</v>
      </c>
      <c r="S5231" s="68"/>
    </row>
    <row r="5232" spans="1:19" s="70" customFormat="1" ht="12.75" hidden="1" customHeight="1" x14ac:dyDescent="0.2">
      <c r="A5232" s="38" t="s">
        <v>17774</v>
      </c>
      <c r="B5232" s="39" t="s">
        <v>17775</v>
      </c>
      <c r="C5232" s="39" t="s">
        <v>17776</v>
      </c>
      <c r="D5232" s="38">
        <v>128544</v>
      </c>
      <c r="E5232" s="38"/>
      <c r="F5232" s="39" t="s">
        <v>15792</v>
      </c>
      <c r="G5232" s="38">
        <v>8266016654</v>
      </c>
      <c r="H5232" s="40" t="s">
        <v>17777</v>
      </c>
      <c r="I5232" s="2">
        <v>12000</v>
      </c>
      <c r="J5232" s="2"/>
      <c r="K5232" s="2">
        <v>2160</v>
      </c>
      <c r="L5232" s="3">
        <f t="shared" si="81"/>
        <v>14160</v>
      </c>
      <c r="M5232" s="41">
        <v>44896.729166666664</v>
      </c>
      <c r="N5232" s="39">
        <v>6870391777</v>
      </c>
      <c r="O5232" s="39" t="s">
        <v>3282</v>
      </c>
      <c r="P5232" s="40" t="s">
        <v>17778</v>
      </c>
      <c r="Q5232" s="41">
        <v>45021</v>
      </c>
      <c r="R5232" s="42" t="s">
        <v>2417</v>
      </c>
      <c r="S5232" s="68"/>
    </row>
    <row r="5233" spans="1:19" s="70" customFormat="1" ht="12.75" customHeight="1" x14ac:dyDescent="0.2">
      <c r="A5233" s="38" t="s">
        <v>22681</v>
      </c>
      <c r="B5233" s="39" t="s">
        <v>22682</v>
      </c>
      <c r="C5233" s="39" t="s">
        <v>22683</v>
      </c>
      <c r="D5233" s="38">
        <v>809819</v>
      </c>
      <c r="E5233" s="38" t="s">
        <v>23092</v>
      </c>
      <c r="F5233" s="129" t="s">
        <v>1693</v>
      </c>
      <c r="G5233" s="38">
        <v>8268014486</v>
      </c>
      <c r="H5233" s="40" t="s">
        <v>22684</v>
      </c>
      <c r="I5233" s="2">
        <v>12000</v>
      </c>
      <c r="J5233" s="2"/>
      <c r="K5233" s="2">
        <v>2160</v>
      </c>
      <c r="L5233" s="3">
        <f t="shared" si="81"/>
        <v>14160</v>
      </c>
      <c r="M5233" s="41">
        <v>45356.729166666664</v>
      </c>
      <c r="N5233" s="39">
        <v>160792777</v>
      </c>
      <c r="O5233" s="39" t="s">
        <v>19303</v>
      </c>
      <c r="P5233" s="40">
        <v>406039077574</v>
      </c>
      <c r="Q5233" s="41">
        <v>45458</v>
      </c>
      <c r="R5233" s="62" t="s">
        <v>19</v>
      </c>
      <c r="S5233" s="68"/>
    </row>
    <row r="5234" spans="1:19" s="70" customFormat="1" ht="12.75" hidden="1" customHeight="1" x14ac:dyDescent="0.25">
      <c r="A5234" s="38" t="s">
        <v>13306</v>
      </c>
      <c r="B5234" s="42" t="s">
        <v>13307</v>
      </c>
      <c r="C5234" s="42" t="s">
        <v>13308</v>
      </c>
      <c r="D5234" s="38">
        <v>407261</v>
      </c>
      <c r="E5234" s="38"/>
      <c r="F5234" s="139" t="s">
        <v>58</v>
      </c>
      <c r="G5234" s="38">
        <v>8266014030</v>
      </c>
      <c r="H5234" s="40">
        <v>9854027069</v>
      </c>
      <c r="I5234" s="3">
        <v>11946.6</v>
      </c>
      <c r="J5234" s="3"/>
      <c r="K5234" s="3">
        <v>0</v>
      </c>
      <c r="L5234" s="3">
        <f t="shared" si="81"/>
        <v>11946.6</v>
      </c>
      <c r="M5234" s="41">
        <v>44686.729166666664</v>
      </c>
      <c r="N5234" s="39">
        <v>6870045341</v>
      </c>
      <c r="O5234" s="42" t="s">
        <v>315</v>
      </c>
      <c r="P5234" s="42"/>
      <c r="Q5234" s="60"/>
      <c r="R5234" s="42" t="s">
        <v>243</v>
      </c>
      <c r="S5234" s="68" t="s">
        <v>506</v>
      </c>
    </row>
    <row r="5235" spans="1:19" s="70" customFormat="1" ht="12.75" hidden="1" customHeight="1" x14ac:dyDescent="0.25">
      <c r="A5235" s="38" t="s">
        <v>13414</v>
      </c>
      <c r="B5235" s="42" t="s">
        <v>13415</v>
      </c>
      <c r="C5235" s="42" t="s">
        <v>13416</v>
      </c>
      <c r="D5235" s="38">
        <v>407261</v>
      </c>
      <c r="E5235" s="38"/>
      <c r="F5235" s="139" t="s">
        <v>58</v>
      </c>
      <c r="G5235" s="38">
        <v>8266013877</v>
      </c>
      <c r="H5235" s="40">
        <v>9854027460</v>
      </c>
      <c r="I5235" s="3">
        <v>11946.6</v>
      </c>
      <c r="J5235" s="3"/>
      <c r="K5235" s="3">
        <v>0</v>
      </c>
      <c r="L5235" s="3">
        <f t="shared" si="81"/>
        <v>11946.6</v>
      </c>
      <c r="M5235" s="41">
        <v>44698.729166666664</v>
      </c>
      <c r="N5235" s="39">
        <v>6870059579</v>
      </c>
      <c r="O5235" s="42" t="s">
        <v>315</v>
      </c>
      <c r="P5235" s="42"/>
      <c r="Q5235" s="60"/>
      <c r="R5235" s="42" t="s">
        <v>243</v>
      </c>
      <c r="S5235" s="68" t="s">
        <v>506</v>
      </c>
    </row>
    <row r="5236" spans="1:19" s="70" customFormat="1" ht="12.75" hidden="1" customHeight="1" x14ac:dyDescent="0.25">
      <c r="A5236" s="38" t="s">
        <v>14153</v>
      </c>
      <c r="B5236" s="39" t="s">
        <v>14154</v>
      </c>
      <c r="C5236" s="39" t="s">
        <v>14155</v>
      </c>
      <c r="D5236" s="38">
        <v>407261</v>
      </c>
      <c r="E5236" s="38"/>
      <c r="F5236" s="138" t="s">
        <v>58</v>
      </c>
      <c r="G5236" s="38">
        <v>8266015316</v>
      </c>
      <c r="H5236" s="40">
        <v>9854028208</v>
      </c>
      <c r="I5236" s="2">
        <v>11946.6</v>
      </c>
      <c r="J5236" s="2"/>
      <c r="K5236" s="2">
        <v>0</v>
      </c>
      <c r="L5236" s="3">
        <f t="shared" si="81"/>
        <v>11946.6</v>
      </c>
      <c r="M5236" s="41">
        <v>44736.729166666664</v>
      </c>
      <c r="N5236" s="39">
        <v>6870123169</v>
      </c>
      <c r="O5236" s="39" t="s">
        <v>52</v>
      </c>
      <c r="P5236" s="40"/>
      <c r="Q5236" s="41"/>
      <c r="R5236" s="39" t="s">
        <v>54</v>
      </c>
      <c r="S5236" s="68"/>
    </row>
    <row r="5237" spans="1:19" s="70" customFormat="1" ht="12.75" hidden="1" customHeight="1" x14ac:dyDescent="0.25">
      <c r="A5237" s="38" t="s">
        <v>14193</v>
      </c>
      <c r="B5237" s="39" t="s">
        <v>14194</v>
      </c>
      <c r="C5237" s="39" t="s">
        <v>14195</v>
      </c>
      <c r="D5237" s="38">
        <v>407261</v>
      </c>
      <c r="E5237" s="38"/>
      <c r="F5237" s="138" t="s">
        <v>58</v>
      </c>
      <c r="G5237" s="38">
        <v>8266015316</v>
      </c>
      <c r="H5237" s="40">
        <v>9854028104</v>
      </c>
      <c r="I5237" s="2">
        <v>11946.6</v>
      </c>
      <c r="J5237" s="2"/>
      <c r="K5237" s="2">
        <v>0</v>
      </c>
      <c r="L5237" s="3">
        <f t="shared" si="81"/>
        <v>11946.6</v>
      </c>
      <c r="M5237" s="41">
        <v>44730.729166666664</v>
      </c>
      <c r="N5237" s="39">
        <v>6870110829</v>
      </c>
      <c r="O5237" s="39" t="s">
        <v>52</v>
      </c>
      <c r="P5237" s="40"/>
      <c r="Q5237" s="41"/>
      <c r="R5237" s="39" t="s">
        <v>54</v>
      </c>
      <c r="S5237" s="68"/>
    </row>
    <row r="5238" spans="1:19" s="70" customFormat="1" ht="12.75" hidden="1" customHeight="1" x14ac:dyDescent="0.25">
      <c r="A5238" s="38" t="s">
        <v>14306</v>
      </c>
      <c r="B5238" s="39" t="s">
        <v>14307</v>
      </c>
      <c r="C5238" s="39" t="s">
        <v>14308</v>
      </c>
      <c r="D5238" s="38">
        <v>407261</v>
      </c>
      <c r="E5238" s="38"/>
      <c r="F5238" s="138" t="s">
        <v>58</v>
      </c>
      <c r="G5238" s="38">
        <v>8266015316</v>
      </c>
      <c r="H5238" s="40">
        <v>9854028291</v>
      </c>
      <c r="I5238" s="2">
        <v>11946.6</v>
      </c>
      <c r="J5238" s="2"/>
      <c r="K5238" s="2">
        <v>0</v>
      </c>
      <c r="L5238" s="3">
        <f t="shared" si="81"/>
        <v>11946.6</v>
      </c>
      <c r="M5238" s="41">
        <v>44741.729166666664</v>
      </c>
      <c r="N5238" s="39">
        <v>6870121422</v>
      </c>
      <c r="O5238" s="39" t="s">
        <v>52</v>
      </c>
      <c r="P5238" s="40"/>
      <c r="Q5238" s="41"/>
      <c r="R5238" s="39" t="s">
        <v>54</v>
      </c>
      <c r="S5238" s="68"/>
    </row>
    <row r="5239" spans="1:19" s="70" customFormat="1" ht="12.75" hidden="1" customHeight="1" x14ac:dyDescent="0.25">
      <c r="A5239" s="38" t="s">
        <v>14613</v>
      </c>
      <c r="B5239" s="39" t="s">
        <v>14614</v>
      </c>
      <c r="C5239" s="39" t="s">
        <v>14615</v>
      </c>
      <c r="D5239" s="38">
        <v>407261</v>
      </c>
      <c r="E5239" s="38"/>
      <c r="F5239" s="138" t="s">
        <v>58</v>
      </c>
      <c r="G5239" s="38">
        <v>8266015316</v>
      </c>
      <c r="H5239" s="40">
        <v>9854028404</v>
      </c>
      <c r="I5239" s="2">
        <v>11946.6</v>
      </c>
      <c r="J5239" s="2"/>
      <c r="K5239" s="2">
        <v>0</v>
      </c>
      <c r="L5239" s="3">
        <f t="shared" si="81"/>
        <v>11946.6</v>
      </c>
      <c r="M5239" s="41">
        <v>44749.729166666664</v>
      </c>
      <c r="N5239" s="39">
        <v>6870139405</v>
      </c>
      <c r="O5239" s="39" t="s">
        <v>52</v>
      </c>
      <c r="P5239" s="40"/>
      <c r="Q5239" s="41"/>
      <c r="R5239" s="39" t="s">
        <v>54</v>
      </c>
      <c r="S5239" s="68"/>
    </row>
    <row r="5240" spans="1:19" s="70" customFormat="1" ht="12.75" hidden="1" customHeight="1" x14ac:dyDescent="0.25">
      <c r="A5240" s="38" t="s">
        <v>14697</v>
      </c>
      <c r="B5240" s="39" t="s">
        <v>14698</v>
      </c>
      <c r="C5240" s="39" t="s">
        <v>14699</v>
      </c>
      <c r="D5240" s="38">
        <v>407261</v>
      </c>
      <c r="E5240" s="38"/>
      <c r="F5240" s="138" t="s">
        <v>58</v>
      </c>
      <c r="G5240" s="38">
        <v>8266015316</v>
      </c>
      <c r="H5240" s="40">
        <v>9854028601</v>
      </c>
      <c r="I5240" s="2">
        <v>11946.6</v>
      </c>
      <c r="J5240" s="2"/>
      <c r="K5240" s="2">
        <v>0</v>
      </c>
      <c r="L5240" s="3">
        <f t="shared" si="81"/>
        <v>11946.6</v>
      </c>
      <c r="M5240" s="41">
        <v>44760.729166666664</v>
      </c>
      <c r="N5240" s="39">
        <v>6870142903</v>
      </c>
      <c r="O5240" s="39" t="s">
        <v>52</v>
      </c>
      <c r="P5240" s="40"/>
      <c r="Q5240" s="41"/>
      <c r="R5240" s="39" t="s">
        <v>54</v>
      </c>
      <c r="S5240" s="68"/>
    </row>
    <row r="5241" spans="1:19" s="70" customFormat="1" ht="12.75" hidden="1" customHeight="1" x14ac:dyDescent="0.25">
      <c r="A5241" s="38" t="s">
        <v>14727</v>
      </c>
      <c r="B5241" s="39" t="s">
        <v>14728</v>
      </c>
      <c r="C5241" s="39" t="s">
        <v>14729</v>
      </c>
      <c r="D5241" s="38">
        <v>407261</v>
      </c>
      <c r="E5241" s="38"/>
      <c r="F5241" s="138" t="s">
        <v>58</v>
      </c>
      <c r="G5241" s="38">
        <v>8266015316</v>
      </c>
      <c r="H5241" s="40">
        <v>9854028816</v>
      </c>
      <c r="I5241" s="2">
        <v>11946</v>
      </c>
      <c r="J5241" s="2"/>
      <c r="K5241" s="2">
        <v>0</v>
      </c>
      <c r="L5241" s="3">
        <f t="shared" si="81"/>
        <v>11946</v>
      </c>
      <c r="M5241" s="41">
        <v>44771.729166666664</v>
      </c>
      <c r="N5241" s="39">
        <v>6870149607</v>
      </c>
      <c r="O5241" s="39" t="s">
        <v>52</v>
      </c>
      <c r="P5241" s="40"/>
      <c r="Q5241" s="41"/>
      <c r="R5241" s="39" t="s">
        <v>54</v>
      </c>
      <c r="S5241" s="68"/>
    </row>
    <row r="5242" spans="1:19" s="70" customFormat="1" ht="12.75" hidden="1" customHeight="1" x14ac:dyDescent="0.25">
      <c r="A5242" s="38" t="s">
        <v>10513</v>
      </c>
      <c r="B5242" s="42" t="s">
        <v>10514</v>
      </c>
      <c r="C5242" s="42" t="s">
        <v>10515</v>
      </c>
      <c r="D5242" s="38">
        <v>407261</v>
      </c>
      <c r="E5242" s="38"/>
      <c r="F5242" s="139" t="s">
        <v>58</v>
      </c>
      <c r="G5242" s="38">
        <v>8266013432</v>
      </c>
      <c r="H5242" s="40">
        <v>9854024935</v>
      </c>
      <c r="I5242" s="3">
        <v>11935.08</v>
      </c>
      <c r="J5242" s="3"/>
      <c r="K5242" s="3">
        <v>0</v>
      </c>
      <c r="L5242" s="3">
        <f t="shared" si="81"/>
        <v>11935.08</v>
      </c>
      <c r="M5242" s="41">
        <v>44590.729166666664</v>
      </c>
      <c r="N5242" s="39">
        <v>6870372165</v>
      </c>
      <c r="O5242" s="42" t="s">
        <v>315</v>
      </c>
      <c r="P5242" s="42"/>
      <c r="Q5242" s="60"/>
      <c r="R5242" s="42" t="s">
        <v>243</v>
      </c>
      <c r="S5242" s="68" t="s">
        <v>506</v>
      </c>
    </row>
    <row r="5243" spans="1:19" s="70" customFormat="1" ht="12.75" hidden="1" customHeight="1" x14ac:dyDescent="0.25">
      <c r="A5243" s="38" t="s">
        <v>10601</v>
      </c>
      <c r="B5243" s="42" t="s">
        <v>10602</v>
      </c>
      <c r="C5243" s="42" t="s">
        <v>10603</v>
      </c>
      <c r="D5243" s="38">
        <v>407261</v>
      </c>
      <c r="E5243" s="38"/>
      <c r="F5243" s="139" t="s">
        <v>58</v>
      </c>
      <c r="G5243" s="38">
        <v>8266013432</v>
      </c>
      <c r="H5243" s="40">
        <v>9854024965</v>
      </c>
      <c r="I5243" s="3">
        <v>11935.08</v>
      </c>
      <c r="J5243" s="3"/>
      <c r="K5243" s="3">
        <v>0</v>
      </c>
      <c r="L5243" s="3">
        <f t="shared" si="81"/>
        <v>11935.08</v>
      </c>
      <c r="M5243" s="41">
        <v>44593.729166666664</v>
      </c>
      <c r="N5243" s="39">
        <v>6870374849</v>
      </c>
      <c r="O5243" s="42" t="s">
        <v>315</v>
      </c>
      <c r="P5243" s="42"/>
      <c r="Q5243" s="60"/>
      <c r="R5243" s="42" t="s">
        <v>243</v>
      </c>
      <c r="S5243" s="68" t="s">
        <v>506</v>
      </c>
    </row>
    <row r="5244" spans="1:19" s="70" customFormat="1" ht="12.75" hidden="1" customHeight="1" x14ac:dyDescent="0.25">
      <c r="A5244" s="38" t="s">
        <v>11040</v>
      </c>
      <c r="B5244" s="42" t="s">
        <v>11041</v>
      </c>
      <c r="C5244" s="42" t="s">
        <v>11042</v>
      </c>
      <c r="D5244" s="38">
        <v>407261</v>
      </c>
      <c r="E5244" s="38"/>
      <c r="F5244" s="139" t="s">
        <v>58</v>
      </c>
      <c r="G5244" s="38">
        <v>8266012912</v>
      </c>
      <c r="H5244" s="40">
        <v>9854025141</v>
      </c>
      <c r="I5244" s="3">
        <v>11935.08</v>
      </c>
      <c r="J5244" s="3"/>
      <c r="K5244" s="3">
        <v>0</v>
      </c>
      <c r="L5244" s="3">
        <f t="shared" si="81"/>
        <v>11935.08</v>
      </c>
      <c r="M5244" s="41">
        <v>44604.729166666664</v>
      </c>
      <c r="N5244" s="39">
        <v>6870394896</v>
      </c>
      <c r="O5244" s="42" t="s">
        <v>315</v>
      </c>
      <c r="P5244" s="42"/>
      <c r="Q5244" s="60"/>
      <c r="R5244" s="42" t="s">
        <v>243</v>
      </c>
      <c r="S5244" s="68" t="s">
        <v>506</v>
      </c>
    </row>
    <row r="5245" spans="1:19" s="70" customFormat="1" ht="12.75" hidden="1" customHeight="1" x14ac:dyDescent="0.25">
      <c r="A5245" s="38" t="s">
        <v>11395</v>
      </c>
      <c r="B5245" s="42" t="s">
        <v>11396</v>
      </c>
      <c r="C5245" s="42" t="s">
        <v>11397</v>
      </c>
      <c r="D5245" s="38">
        <v>407261</v>
      </c>
      <c r="E5245" s="38"/>
      <c r="F5245" s="139" t="s">
        <v>58</v>
      </c>
      <c r="G5245" s="38">
        <v>8266013877</v>
      </c>
      <c r="H5245" s="40">
        <v>9854025344</v>
      </c>
      <c r="I5245" s="3">
        <v>11935.08</v>
      </c>
      <c r="J5245" s="3"/>
      <c r="K5245" s="3">
        <v>0</v>
      </c>
      <c r="L5245" s="3">
        <f t="shared" si="81"/>
        <v>11935.08</v>
      </c>
      <c r="M5245" s="41">
        <v>44615.729166666664</v>
      </c>
      <c r="N5245" s="39">
        <v>6870409916</v>
      </c>
      <c r="O5245" s="42" t="s">
        <v>315</v>
      </c>
      <c r="P5245" s="42"/>
      <c r="Q5245" s="60"/>
      <c r="R5245" s="42" t="s">
        <v>243</v>
      </c>
      <c r="S5245" s="68" t="s">
        <v>506</v>
      </c>
    </row>
    <row r="5246" spans="1:19" s="70" customFormat="1" ht="12.75" hidden="1" customHeight="1" x14ac:dyDescent="0.25">
      <c r="A5246" s="38" t="s">
        <v>11401</v>
      </c>
      <c r="B5246" s="42" t="s">
        <v>11402</v>
      </c>
      <c r="C5246" s="42" t="s">
        <v>11403</v>
      </c>
      <c r="D5246" s="38">
        <v>407261</v>
      </c>
      <c r="E5246" s="38"/>
      <c r="F5246" s="139" t="s">
        <v>58</v>
      </c>
      <c r="G5246" s="38">
        <v>8266013877</v>
      </c>
      <c r="H5246" s="40">
        <v>9854025307</v>
      </c>
      <c r="I5246" s="3">
        <v>11935.08</v>
      </c>
      <c r="J5246" s="3"/>
      <c r="K5246" s="3">
        <v>0</v>
      </c>
      <c r="L5246" s="3">
        <f t="shared" si="81"/>
        <v>11935.08</v>
      </c>
      <c r="M5246" s="41">
        <v>44613.729166666664</v>
      </c>
      <c r="N5246" s="39">
        <v>6870409940</v>
      </c>
      <c r="O5246" s="42" t="s">
        <v>315</v>
      </c>
      <c r="P5246" s="42"/>
      <c r="Q5246" s="60"/>
      <c r="R5246" s="42" t="s">
        <v>243</v>
      </c>
      <c r="S5246" s="68" t="s">
        <v>506</v>
      </c>
    </row>
    <row r="5247" spans="1:19" s="70" customFormat="1" ht="12.75" hidden="1" customHeight="1" x14ac:dyDescent="0.25">
      <c r="A5247" s="38" t="s">
        <v>11407</v>
      </c>
      <c r="B5247" s="42" t="s">
        <v>11408</v>
      </c>
      <c r="C5247" s="42" t="s">
        <v>11409</v>
      </c>
      <c r="D5247" s="38">
        <v>407261</v>
      </c>
      <c r="E5247" s="38"/>
      <c r="F5247" s="139" t="s">
        <v>58</v>
      </c>
      <c r="G5247" s="38">
        <v>8266013877</v>
      </c>
      <c r="H5247" s="40">
        <v>9854025383</v>
      </c>
      <c r="I5247" s="3">
        <v>11935.08</v>
      </c>
      <c r="J5247" s="3"/>
      <c r="K5247" s="3">
        <v>0</v>
      </c>
      <c r="L5247" s="3">
        <f t="shared" si="81"/>
        <v>11935.08</v>
      </c>
      <c r="M5247" s="41">
        <v>44617.729166666664</v>
      </c>
      <c r="N5247" s="39">
        <v>6870409943</v>
      </c>
      <c r="O5247" s="42" t="s">
        <v>315</v>
      </c>
      <c r="P5247" s="42"/>
      <c r="Q5247" s="60"/>
      <c r="R5247" s="42" t="s">
        <v>243</v>
      </c>
      <c r="S5247" s="68" t="s">
        <v>506</v>
      </c>
    </row>
    <row r="5248" spans="1:19" s="70" customFormat="1" ht="12.75" hidden="1" customHeight="1" x14ac:dyDescent="0.25">
      <c r="A5248" s="38" t="s">
        <v>11845</v>
      </c>
      <c r="B5248" s="42" t="s">
        <v>11846</v>
      </c>
      <c r="C5248" s="42" t="s">
        <v>11847</v>
      </c>
      <c r="D5248" s="38">
        <v>407261</v>
      </c>
      <c r="E5248" s="38"/>
      <c r="F5248" s="139" t="s">
        <v>58</v>
      </c>
      <c r="G5248" s="38">
        <v>8266014030</v>
      </c>
      <c r="H5248" s="40">
        <v>9854025874</v>
      </c>
      <c r="I5248" s="3">
        <v>11935.08</v>
      </c>
      <c r="J5248" s="3"/>
      <c r="K5248" s="3">
        <v>0</v>
      </c>
      <c r="L5248" s="3">
        <f t="shared" si="81"/>
        <v>11935.08</v>
      </c>
      <c r="M5248" s="41">
        <v>44636.729166666664</v>
      </c>
      <c r="N5248" s="39">
        <v>6870436813</v>
      </c>
      <c r="O5248" s="42" t="s">
        <v>315</v>
      </c>
      <c r="P5248" s="42"/>
      <c r="Q5248" s="60"/>
      <c r="R5248" s="42" t="s">
        <v>243</v>
      </c>
      <c r="S5248" s="68" t="s">
        <v>506</v>
      </c>
    </row>
    <row r="5249" spans="1:19" s="70" customFormat="1" ht="12.75" hidden="1" customHeight="1" x14ac:dyDescent="0.25">
      <c r="A5249" s="38" t="s">
        <v>11851</v>
      </c>
      <c r="B5249" s="42" t="s">
        <v>11852</v>
      </c>
      <c r="C5249" s="42" t="s">
        <v>11853</v>
      </c>
      <c r="D5249" s="38">
        <v>407261</v>
      </c>
      <c r="E5249" s="38"/>
      <c r="F5249" s="139" t="s">
        <v>58</v>
      </c>
      <c r="G5249" s="38">
        <v>8266014030</v>
      </c>
      <c r="H5249" s="40">
        <v>9854025523</v>
      </c>
      <c r="I5249" s="3">
        <v>11935.08</v>
      </c>
      <c r="J5249" s="3"/>
      <c r="K5249" s="3">
        <v>0</v>
      </c>
      <c r="L5249" s="3">
        <f t="shared" si="81"/>
        <v>11935.08</v>
      </c>
      <c r="M5249" s="41">
        <v>44624.729166666664</v>
      </c>
      <c r="N5249" s="39">
        <v>6870436829</v>
      </c>
      <c r="O5249" s="42" t="s">
        <v>315</v>
      </c>
      <c r="P5249" s="42"/>
      <c r="Q5249" s="60"/>
      <c r="R5249" s="42" t="s">
        <v>243</v>
      </c>
      <c r="S5249" s="68" t="s">
        <v>506</v>
      </c>
    </row>
    <row r="5250" spans="1:19" s="70" customFormat="1" ht="12.75" hidden="1" customHeight="1" x14ac:dyDescent="0.25">
      <c r="A5250" s="38" t="s">
        <v>11860</v>
      </c>
      <c r="B5250" s="42" t="s">
        <v>11861</v>
      </c>
      <c r="C5250" s="42" t="s">
        <v>11862</v>
      </c>
      <c r="D5250" s="38">
        <v>407261</v>
      </c>
      <c r="E5250" s="38"/>
      <c r="F5250" s="139" t="s">
        <v>58</v>
      </c>
      <c r="G5250" s="38">
        <v>8266013432</v>
      </c>
      <c r="H5250" s="40">
        <v>9854025696</v>
      </c>
      <c r="I5250" s="3">
        <v>11935.08</v>
      </c>
      <c r="J5250" s="3"/>
      <c r="K5250" s="3">
        <v>0</v>
      </c>
      <c r="L5250" s="3">
        <f t="shared" si="81"/>
        <v>11935.08</v>
      </c>
      <c r="M5250" s="41">
        <v>44630.729166666664</v>
      </c>
      <c r="N5250" s="39">
        <v>6870436889</v>
      </c>
      <c r="O5250" s="42" t="s">
        <v>315</v>
      </c>
      <c r="P5250" s="42"/>
      <c r="Q5250" s="60"/>
      <c r="R5250" s="42" t="s">
        <v>243</v>
      </c>
      <c r="S5250" s="68" t="s">
        <v>506</v>
      </c>
    </row>
    <row r="5251" spans="1:19" s="70" customFormat="1" ht="12.75" hidden="1" customHeight="1" x14ac:dyDescent="0.25">
      <c r="A5251" s="38" t="s">
        <v>12078</v>
      </c>
      <c r="B5251" s="42" t="s">
        <v>12079</v>
      </c>
      <c r="C5251" s="42" t="s">
        <v>12080</v>
      </c>
      <c r="D5251" s="38">
        <v>407261</v>
      </c>
      <c r="E5251" s="38"/>
      <c r="F5251" s="139" t="s">
        <v>58</v>
      </c>
      <c r="G5251" s="38">
        <v>8266013877</v>
      </c>
      <c r="H5251" s="40">
        <v>9854026013</v>
      </c>
      <c r="I5251" s="3">
        <v>11935.08</v>
      </c>
      <c r="J5251" s="3"/>
      <c r="K5251" s="3">
        <v>0</v>
      </c>
      <c r="L5251" s="3">
        <f t="shared" si="81"/>
        <v>11935.08</v>
      </c>
      <c r="M5251" s="41">
        <v>44645.729166666664</v>
      </c>
      <c r="N5251" s="39">
        <v>6870449940</v>
      </c>
      <c r="O5251" s="42" t="s">
        <v>315</v>
      </c>
      <c r="P5251" s="42"/>
      <c r="Q5251" s="60"/>
      <c r="R5251" s="42" t="s">
        <v>243</v>
      </c>
      <c r="S5251" s="68" t="s">
        <v>506</v>
      </c>
    </row>
    <row r="5252" spans="1:19" s="70" customFormat="1" ht="12.75" hidden="1" customHeight="1" x14ac:dyDescent="0.25">
      <c r="A5252" s="38" t="s">
        <v>12108</v>
      </c>
      <c r="B5252" s="39" t="s">
        <v>12109</v>
      </c>
      <c r="C5252" s="39" t="s">
        <v>12110</v>
      </c>
      <c r="D5252" s="38">
        <v>407261</v>
      </c>
      <c r="E5252" s="38"/>
      <c r="F5252" s="138" t="s">
        <v>58</v>
      </c>
      <c r="G5252" s="38">
        <v>8266014067</v>
      </c>
      <c r="H5252" s="40">
        <v>9854026152</v>
      </c>
      <c r="I5252" s="2">
        <v>11935.08</v>
      </c>
      <c r="J5252" s="2"/>
      <c r="K5252" s="2">
        <v>0</v>
      </c>
      <c r="L5252" s="3">
        <f t="shared" si="81"/>
        <v>11935.08</v>
      </c>
      <c r="M5252" s="41">
        <v>44649.729166666664</v>
      </c>
      <c r="N5252" s="39">
        <v>6870456662</v>
      </c>
      <c r="O5252" s="39" t="s">
        <v>52</v>
      </c>
      <c r="P5252" s="40"/>
      <c r="Q5252" s="41"/>
      <c r="R5252" s="39" t="s">
        <v>54</v>
      </c>
      <c r="S5252" s="68"/>
    </row>
    <row r="5253" spans="1:19" s="70" customFormat="1" ht="12.75" hidden="1" customHeight="1" x14ac:dyDescent="0.25">
      <c r="A5253" s="38" t="s">
        <v>12598</v>
      </c>
      <c r="B5253" s="42" t="s">
        <v>12599</v>
      </c>
      <c r="C5253" s="42" t="s">
        <v>12600</v>
      </c>
      <c r="D5253" s="38">
        <v>407261</v>
      </c>
      <c r="E5253" s="38"/>
      <c r="F5253" s="139" t="s">
        <v>58</v>
      </c>
      <c r="G5253" s="38">
        <v>8266013877</v>
      </c>
      <c r="H5253" s="40">
        <v>9854026282</v>
      </c>
      <c r="I5253" s="3">
        <v>11935.08</v>
      </c>
      <c r="J5253" s="3"/>
      <c r="K5253" s="3">
        <v>0</v>
      </c>
      <c r="L5253" s="3">
        <f t="shared" si="81"/>
        <v>11935.08</v>
      </c>
      <c r="M5253" s="41">
        <v>44653.729166666664</v>
      </c>
      <c r="N5253" s="39">
        <v>6870016059</v>
      </c>
      <c r="O5253" s="42" t="s">
        <v>315</v>
      </c>
      <c r="P5253" s="42"/>
      <c r="Q5253" s="60"/>
      <c r="R5253" s="42" t="s">
        <v>243</v>
      </c>
      <c r="S5253" s="68" t="s">
        <v>506</v>
      </c>
    </row>
    <row r="5254" spans="1:19" s="70" customFormat="1" ht="12.75" hidden="1" customHeight="1" x14ac:dyDescent="0.25">
      <c r="A5254" s="38" t="s">
        <v>10856</v>
      </c>
      <c r="B5254" s="42" t="s">
        <v>10857</v>
      </c>
      <c r="C5254" s="42" t="s">
        <v>10858</v>
      </c>
      <c r="D5254" s="38">
        <v>407261</v>
      </c>
      <c r="E5254" s="38"/>
      <c r="F5254" s="139" t="s">
        <v>58</v>
      </c>
      <c r="G5254" s="38">
        <v>8266012912</v>
      </c>
      <c r="H5254" s="40">
        <v>9854024984</v>
      </c>
      <c r="I5254" s="3">
        <v>11935</v>
      </c>
      <c r="J5254" s="3"/>
      <c r="K5254" s="3">
        <v>0</v>
      </c>
      <c r="L5254" s="3">
        <f t="shared" ref="L5254:L5317" si="82">SUM(I5254:K5254)</f>
        <v>11935</v>
      </c>
      <c r="M5254" s="41">
        <v>44595.729166666664</v>
      </c>
      <c r="N5254" s="39">
        <v>6870383547</v>
      </c>
      <c r="O5254" s="42" t="s">
        <v>315</v>
      </c>
      <c r="P5254" s="42"/>
      <c r="Q5254" s="60"/>
      <c r="R5254" s="42" t="s">
        <v>243</v>
      </c>
      <c r="S5254" s="68" t="s">
        <v>506</v>
      </c>
    </row>
    <row r="5255" spans="1:19" s="70" customFormat="1" ht="12.75" hidden="1" customHeight="1" x14ac:dyDescent="0.25">
      <c r="A5255" s="38" t="s">
        <v>11362</v>
      </c>
      <c r="B5255" s="42" t="s">
        <v>11363</v>
      </c>
      <c r="C5255" s="42" t="s">
        <v>11364</v>
      </c>
      <c r="D5255" s="38">
        <v>407261</v>
      </c>
      <c r="E5255" s="38"/>
      <c r="F5255" s="139" t="s">
        <v>58</v>
      </c>
      <c r="G5255" s="38">
        <v>8266012912</v>
      </c>
      <c r="H5255" s="40">
        <v>9854025311</v>
      </c>
      <c r="I5255" s="3">
        <v>11935</v>
      </c>
      <c r="J5255" s="3"/>
      <c r="K5255" s="3">
        <v>0</v>
      </c>
      <c r="L5255" s="3">
        <f t="shared" si="82"/>
        <v>11935</v>
      </c>
      <c r="M5255" s="41">
        <v>44613.729166666664</v>
      </c>
      <c r="N5255" s="39">
        <v>6870409756</v>
      </c>
      <c r="O5255" s="42" t="s">
        <v>315</v>
      </c>
      <c r="P5255" s="42"/>
      <c r="Q5255" s="60"/>
      <c r="R5255" s="42" t="s">
        <v>243</v>
      </c>
      <c r="S5255" s="68" t="s">
        <v>506</v>
      </c>
    </row>
    <row r="5256" spans="1:19" s="70" customFormat="1" ht="12.75" hidden="1" customHeight="1" x14ac:dyDescent="0.25">
      <c r="A5256" s="38" t="s">
        <v>11365</v>
      </c>
      <c r="B5256" s="42" t="s">
        <v>11366</v>
      </c>
      <c r="C5256" s="42" t="s">
        <v>11367</v>
      </c>
      <c r="D5256" s="38">
        <v>407261</v>
      </c>
      <c r="E5256" s="38"/>
      <c r="F5256" s="139" t="s">
        <v>58</v>
      </c>
      <c r="G5256" s="38">
        <v>8266012912</v>
      </c>
      <c r="H5256" s="40">
        <v>9854025253</v>
      </c>
      <c r="I5256" s="3">
        <v>11935</v>
      </c>
      <c r="J5256" s="3"/>
      <c r="K5256" s="3">
        <v>0</v>
      </c>
      <c r="L5256" s="3">
        <f t="shared" si="82"/>
        <v>11935</v>
      </c>
      <c r="M5256" s="41">
        <v>44610.729166666664</v>
      </c>
      <c r="N5256" s="39">
        <v>6870409758</v>
      </c>
      <c r="O5256" s="42" t="s">
        <v>315</v>
      </c>
      <c r="P5256" s="42"/>
      <c r="Q5256" s="60"/>
      <c r="R5256" s="42" t="s">
        <v>243</v>
      </c>
      <c r="S5256" s="68" t="s">
        <v>506</v>
      </c>
    </row>
    <row r="5257" spans="1:19" s="70" customFormat="1" ht="12.75" hidden="1" customHeight="1" x14ac:dyDescent="0.25">
      <c r="A5257" s="38" t="s">
        <v>11380</v>
      </c>
      <c r="B5257" s="42" t="s">
        <v>11381</v>
      </c>
      <c r="C5257" s="42" t="s">
        <v>11382</v>
      </c>
      <c r="D5257" s="38">
        <v>407261</v>
      </c>
      <c r="E5257" s="38"/>
      <c r="F5257" s="139" t="s">
        <v>58</v>
      </c>
      <c r="G5257" s="38">
        <v>8266013877</v>
      </c>
      <c r="H5257" s="40">
        <v>9854025403</v>
      </c>
      <c r="I5257" s="3">
        <v>11935</v>
      </c>
      <c r="J5257" s="3"/>
      <c r="K5257" s="3">
        <v>0</v>
      </c>
      <c r="L5257" s="3">
        <f t="shared" si="82"/>
        <v>11935</v>
      </c>
      <c r="M5257" s="41">
        <v>44618.729166666664</v>
      </c>
      <c r="N5257" s="39">
        <v>6870409859</v>
      </c>
      <c r="O5257" s="42" t="s">
        <v>315</v>
      </c>
      <c r="P5257" s="42"/>
      <c r="Q5257" s="60"/>
      <c r="R5257" s="42" t="s">
        <v>243</v>
      </c>
      <c r="S5257" s="68" t="s">
        <v>506</v>
      </c>
    </row>
    <row r="5258" spans="1:19" s="70" customFormat="1" ht="12.75" hidden="1" customHeight="1" x14ac:dyDescent="0.25">
      <c r="A5258" s="38" t="s">
        <v>11383</v>
      </c>
      <c r="B5258" s="42" t="s">
        <v>11384</v>
      </c>
      <c r="C5258" s="42" t="s">
        <v>11385</v>
      </c>
      <c r="D5258" s="38">
        <v>407261</v>
      </c>
      <c r="E5258" s="38"/>
      <c r="F5258" s="139" t="s">
        <v>58</v>
      </c>
      <c r="G5258" s="38">
        <v>8266013877</v>
      </c>
      <c r="H5258" s="40">
        <v>9854025380</v>
      </c>
      <c r="I5258" s="3">
        <v>11935</v>
      </c>
      <c r="J5258" s="3"/>
      <c r="K5258" s="3">
        <v>0</v>
      </c>
      <c r="L5258" s="3">
        <f t="shared" si="82"/>
        <v>11935</v>
      </c>
      <c r="M5258" s="41">
        <v>44617.729166666664</v>
      </c>
      <c r="N5258" s="39">
        <v>6870409861</v>
      </c>
      <c r="O5258" s="42" t="s">
        <v>315</v>
      </c>
      <c r="P5258" s="42"/>
      <c r="Q5258" s="60"/>
      <c r="R5258" s="42" t="s">
        <v>243</v>
      </c>
      <c r="S5258" s="68" t="s">
        <v>506</v>
      </c>
    </row>
    <row r="5259" spans="1:19" s="70" customFormat="1" ht="12.75" hidden="1" customHeight="1" x14ac:dyDescent="0.25">
      <c r="A5259" s="38" t="s">
        <v>11386</v>
      </c>
      <c r="B5259" s="42" t="s">
        <v>11387</v>
      </c>
      <c r="C5259" s="42" t="s">
        <v>11388</v>
      </c>
      <c r="D5259" s="38">
        <v>407261</v>
      </c>
      <c r="E5259" s="38"/>
      <c r="F5259" s="139" t="s">
        <v>58</v>
      </c>
      <c r="G5259" s="38">
        <v>8266013877</v>
      </c>
      <c r="H5259" s="40">
        <v>9854025326</v>
      </c>
      <c r="I5259" s="3">
        <v>11935</v>
      </c>
      <c r="J5259" s="3"/>
      <c r="K5259" s="3">
        <v>0</v>
      </c>
      <c r="L5259" s="3">
        <f t="shared" si="82"/>
        <v>11935</v>
      </c>
      <c r="M5259" s="41">
        <v>44614.729166666664</v>
      </c>
      <c r="N5259" s="39">
        <v>6870409868</v>
      </c>
      <c r="O5259" s="42" t="s">
        <v>315</v>
      </c>
      <c r="P5259" s="42"/>
      <c r="Q5259" s="60"/>
      <c r="R5259" s="42" t="s">
        <v>243</v>
      </c>
      <c r="S5259" s="68" t="s">
        <v>506</v>
      </c>
    </row>
    <row r="5260" spans="1:19" s="70" customFormat="1" ht="12.75" hidden="1" customHeight="1" x14ac:dyDescent="0.25">
      <c r="A5260" s="38" t="s">
        <v>11389</v>
      </c>
      <c r="B5260" s="42" t="s">
        <v>11390</v>
      </c>
      <c r="C5260" s="42" t="s">
        <v>11391</v>
      </c>
      <c r="D5260" s="38">
        <v>407261</v>
      </c>
      <c r="E5260" s="38"/>
      <c r="F5260" s="139" t="s">
        <v>58</v>
      </c>
      <c r="G5260" s="38">
        <v>8266013877</v>
      </c>
      <c r="H5260" s="40">
        <v>9854025322</v>
      </c>
      <c r="I5260" s="3">
        <v>11935</v>
      </c>
      <c r="J5260" s="3"/>
      <c r="K5260" s="3">
        <v>0</v>
      </c>
      <c r="L5260" s="3">
        <f t="shared" si="82"/>
        <v>11935</v>
      </c>
      <c r="M5260" s="41">
        <v>44614.729166666664</v>
      </c>
      <c r="N5260" s="39">
        <v>6870409883</v>
      </c>
      <c r="O5260" s="42" t="s">
        <v>315</v>
      </c>
      <c r="P5260" s="42"/>
      <c r="Q5260" s="60"/>
      <c r="R5260" s="42" t="s">
        <v>243</v>
      </c>
      <c r="S5260" s="68" t="s">
        <v>506</v>
      </c>
    </row>
    <row r="5261" spans="1:19" s="70" customFormat="1" ht="12.75" hidden="1" customHeight="1" x14ac:dyDescent="0.25">
      <c r="A5261" s="38" t="s">
        <v>11404</v>
      </c>
      <c r="B5261" s="42" t="s">
        <v>11405</v>
      </c>
      <c r="C5261" s="42" t="s">
        <v>11406</v>
      </c>
      <c r="D5261" s="38">
        <v>407261</v>
      </c>
      <c r="E5261" s="38"/>
      <c r="F5261" s="139" t="s">
        <v>58</v>
      </c>
      <c r="G5261" s="38">
        <v>8266013877</v>
      </c>
      <c r="H5261" s="40">
        <v>9854025346</v>
      </c>
      <c r="I5261" s="3">
        <v>11935</v>
      </c>
      <c r="J5261" s="3"/>
      <c r="K5261" s="3">
        <v>0</v>
      </c>
      <c r="L5261" s="3">
        <f t="shared" si="82"/>
        <v>11935</v>
      </c>
      <c r="M5261" s="41">
        <v>44615.729166666664</v>
      </c>
      <c r="N5261" s="39">
        <v>6870409942</v>
      </c>
      <c r="O5261" s="42" t="s">
        <v>315</v>
      </c>
      <c r="P5261" s="42"/>
      <c r="Q5261" s="60"/>
      <c r="R5261" s="42" t="s">
        <v>243</v>
      </c>
      <c r="S5261" s="68" t="s">
        <v>506</v>
      </c>
    </row>
    <row r="5262" spans="1:19" s="70" customFormat="1" ht="12.75" hidden="1" customHeight="1" x14ac:dyDescent="0.2">
      <c r="A5262" s="38" t="s">
        <v>16600</v>
      </c>
      <c r="B5262" s="39" t="s">
        <v>16601</v>
      </c>
      <c r="C5262" s="39" t="s">
        <v>16602</v>
      </c>
      <c r="D5262" s="38">
        <v>141262</v>
      </c>
      <c r="E5262" s="38"/>
      <c r="F5262" s="90" t="s">
        <v>16603</v>
      </c>
      <c r="G5262" s="38">
        <v>8266016635</v>
      </c>
      <c r="H5262" s="40" t="s">
        <v>16604</v>
      </c>
      <c r="I5262" s="2">
        <v>11915.254237288136</v>
      </c>
      <c r="J5262" s="2"/>
      <c r="K5262" s="2">
        <v>2144.7457627118642</v>
      </c>
      <c r="L5262" s="3">
        <f t="shared" si="82"/>
        <v>14060</v>
      </c>
      <c r="M5262" s="41">
        <v>44879.729166666664</v>
      </c>
      <c r="N5262" s="39">
        <v>6870306139</v>
      </c>
      <c r="O5262" s="39" t="s">
        <v>52</v>
      </c>
      <c r="P5262" s="40" t="s">
        <v>16605</v>
      </c>
      <c r="Q5262" s="41">
        <v>44919</v>
      </c>
      <c r="R5262" s="39" t="s">
        <v>54</v>
      </c>
      <c r="S5262" s="68"/>
    </row>
    <row r="5263" spans="1:19" s="70" customFormat="1" ht="12.75" hidden="1" customHeight="1" x14ac:dyDescent="0.2">
      <c r="A5263" s="38" t="s">
        <v>17149</v>
      </c>
      <c r="B5263" s="39" t="s">
        <v>17150</v>
      </c>
      <c r="C5263" s="39" t="s">
        <v>17151</v>
      </c>
      <c r="D5263" s="38">
        <v>811743</v>
      </c>
      <c r="E5263" s="38"/>
      <c r="F5263" s="39" t="s">
        <v>17152</v>
      </c>
      <c r="G5263" s="38">
        <v>8266016730</v>
      </c>
      <c r="H5263" s="40" t="s">
        <v>17153</v>
      </c>
      <c r="I5263" s="2">
        <v>11900</v>
      </c>
      <c r="J5263" s="2"/>
      <c r="K5263" s="2">
        <v>2142</v>
      </c>
      <c r="L5263" s="3">
        <f t="shared" si="82"/>
        <v>14042</v>
      </c>
      <c r="M5263" s="41">
        <v>44897.729166666664</v>
      </c>
      <c r="N5263" s="39">
        <v>6870338470</v>
      </c>
      <c r="O5263" s="39" t="s">
        <v>3282</v>
      </c>
      <c r="P5263" s="40" t="s">
        <v>17154</v>
      </c>
      <c r="Q5263" s="41">
        <v>44974</v>
      </c>
      <c r="R5263" s="42" t="s">
        <v>2417</v>
      </c>
      <c r="S5263" s="68"/>
    </row>
    <row r="5264" spans="1:19" s="70" customFormat="1" ht="12.75" hidden="1" customHeight="1" x14ac:dyDescent="0.2">
      <c r="A5264" s="38" t="s">
        <v>11501</v>
      </c>
      <c r="B5264" s="39" t="s">
        <v>11502</v>
      </c>
      <c r="C5264" s="39" t="s">
        <v>11503</v>
      </c>
      <c r="D5264" s="38">
        <v>123365</v>
      </c>
      <c r="E5264" s="38"/>
      <c r="F5264" s="39" t="s">
        <v>11504</v>
      </c>
      <c r="G5264" s="38">
        <v>8266013467</v>
      </c>
      <c r="H5264" s="40">
        <v>220148189</v>
      </c>
      <c r="I5264" s="2">
        <v>11884.745762711866</v>
      </c>
      <c r="J5264" s="2"/>
      <c r="K5264" s="2">
        <v>2139.2542372881358</v>
      </c>
      <c r="L5264" s="3">
        <f t="shared" si="82"/>
        <v>14024.000000000002</v>
      </c>
      <c r="M5264" s="41">
        <v>44594.729166666664</v>
      </c>
      <c r="N5264" s="39">
        <v>6870414359</v>
      </c>
      <c r="O5264" s="39" t="s">
        <v>3282</v>
      </c>
      <c r="P5264" s="40">
        <v>203217120619</v>
      </c>
      <c r="Q5264" s="41">
        <v>44642</v>
      </c>
      <c r="R5264" s="42" t="s">
        <v>2417</v>
      </c>
      <c r="S5264" s="68"/>
    </row>
    <row r="5265" spans="1:19" s="70" customFormat="1" ht="12.75" hidden="1" customHeight="1" x14ac:dyDescent="0.2">
      <c r="A5265" s="38">
        <v>183</v>
      </c>
      <c r="B5265" s="39" t="s">
        <v>17137</v>
      </c>
      <c r="C5265" s="39" t="s">
        <v>17138</v>
      </c>
      <c r="D5265" s="38">
        <v>500477</v>
      </c>
      <c r="E5265" s="38"/>
      <c r="F5265" s="39" t="s">
        <v>17139</v>
      </c>
      <c r="G5265" s="38">
        <v>8266016216</v>
      </c>
      <c r="H5265" s="40" t="s">
        <v>17140</v>
      </c>
      <c r="I5265" s="2">
        <v>11839.830508474577</v>
      </c>
      <c r="J5265" s="2"/>
      <c r="K5265" s="2">
        <v>2131.1694915254238</v>
      </c>
      <c r="L5265" s="3">
        <f t="shared" si="82"/>
        <v>13971</v>
      </c>
      <c r="M5265" s="41">
        <v>44891.729166666664</v>
      </c>
      <c r="N5265" s="39">
        <v>6870338435</v>
      </c>
      <c r="O5265" s="39" t="s">
        <v>8899</v>
      </c>
      <c r="P5265" s="40" t="s">
        <v>17141</v>
      </c>
      <c r="Q5265" s="41">
        <v>44942</v>
      </c>
      <c r="R5265" s="42" t="s">
        <v>8901</v>
      </c>
      <c r="S5265" s="68"/>
    </row>
    <row r="5266" spans="1:19" s="70" customFormat="1" ht="12.75" hidden="1" customHeight="1" x14ac:dyDescent="0.2">
      <c r="A5266" s="38" t="s">
        <v>14094</v>
      </c>
      <c r="B5266" s="39" t="s">
        <v>13087</v>
      </c>
      <c r="C5266" s="39" t="s">
        <v>13088</v>
      </c>
      <c r="D5266" s="38">
        <v>405485</v>
      </c>
      <c r="E5266" s="38"/>
      <c r="F5266" s="39" t="s">
        <v>3628</v>
      </c>
      <c r="G5266" s="38">
        <v>8263000144</v>
      </c>
      <c r="H5266" s="40">
        <v>222901040639</v>
      </c>
      <c r="I5266" s="2">
        <v>11833</v>
      </c>
      <c r="J5266" s="2"/>
      <c r="K5266" s="2">
        <v>2129.94</v>
      </c>
      <c r="L5266" s="3">
        <f t="shared" si="82"/>
        <v>13962.94</v>
      </c>
      <c r="M5266" s="41">
        <v>44742</v>
      </c>
      <c r="N5266" s="39">
        <v>6870035178</v>
      </c>
      <c r="O5266" s="39" t="s">
        <v>3282</v>
      </c>
      <c r="P5266" s="40" t="s">
        <v>13062</v>
      </c>
      <c r="Q5266" s="41">
        <v>44688</v>
      </c>
      <c r="R5266" s="42" t="s">
        <v>2417</v>
      </c>
      <c r="S5266" s="68"/>
    </row>
    <row r="5267" spans="1:19" s="70" customFormat="1" ht="12.75" hidden="1" customHeight="1" x14ac:dyDescent="0.2">
      <c r="A5267" s="38" t="s">
        <v>10899</v>
      </c>
      <c r="B5267" s="42" t="s">
        <v>10900</v>
      </c>
      <c r="C5267" s="42" t="s">
        <v>10901</v>
      </c>
      <c r="D5267" s="38">
        <v>814805</v>
      </c>
      <c r="E5267" s="38"/>
      <c r="F5267" s="87" t="s">
        <v>111</v>
      </c>
      <c r="G5267" s="38">
        <v>8268008114</v>
      </c>
      <c r="H5267" s="40">
        <v>4212</v>
      </c>
      <c r="I5267" s="3">
        <v>11825</v>
      </c>
      <c r="J5267" s="3"/>
      <c r="K5267" s="3">
        <v>2128.5</v>
      </c>
      <c r="L5267" s="3">
        <f t="shared" si="82"/>
        <v>13953.5</v>
      </c>
      <c r="M5267" s="41">
        <v>44603.729166666664</v>
      </c>
      <c r="N5267" s="39">
        <v>44356228</v>
      </c>
      <c r="O5267" s="42" t="s">
        <v>315</v>
      </c>
      <c r="P5267" s="42" t="s">
        <v>10902</v>
      </c>
      <c r="Q5267" s="60">
        <v>44611</v>
      </c>
      <c r="R5267" s="42" t="s">
        <v>243</v>
      </c>
      <c r="S5267" s="68"/>
    </row>
    <row r="5268" spans="1:19" s="70" customFormat="1" ht="12.75" hidden="1" customHeight="1" x14ac:dyDescent="0.25">
      <c r="A5268" s="38" t="s">
        <v>19567</v>
      </c>
      <c r="B5268" s="39" t="s">
        <v>19568</v>
      </c>
      <c r="C5268" s="39" t="s">
        <v>19569</v>
      </c>
      <c r="D5268" s="38">
        <v>407261</v>
      </c>
      <c r="E5268" s="38"/>
      <c r="F5268" s="138" t="s">
        <v>58</v>
      </c>
      <c r="G5268" s="38">
        <v>8266017003</v>
      </c>
      <c r="H5268" s="40">
        <v>9854045847</v>
      </c>
      <c r="I5268" s="2">
        <v>11822.64</v>
      </c>
      <c r="J5268" s="2"/>
      <c r="K5268" s="2">
        <v>0</v>
      </c>
      <c r="L5268" s="3">
        <f t="shared" si="82"/>
        <v>11822.64</v>
      </c>
      <c r="M5268" s="41">
        <v>45087.729166666664</v>
      </c>
      <c r="N5268" s="39">
        <v>1246399307</v>
      </c>
      <c r="O5268" s="39" t="s">
        <v>3282</v>
      </c>
      <c r="P5268" s="40"/>
      <c r="Q5268" s="41"/>
      <c r="R5268" s="42" t="s">
        <v>2417</v>
      </c>
      <c r="S5268" s="68"/>
    </row>
    <row r="5269" spans="1:19" s="70" customFormat="1" ht="12.75" customHeight="1" x14ac:dyDescent="0.2">
      <c r="A5269" s="38" t="s">
        <v>22510</v>
      </c>
      <c r="B5269" s="39" t="s">
        <v>22511</v>
      </c>
      <c r="C5269" s="39"/>
      <c r="D5269" s="38">
        <v>703046</v>
      </c>
      <c r="E5269" s="38"/>
      <c r="F5269" s="87" t="s">
        <v>678</v>
      </c>
      <c r="G5269" s="38">
        <v>8266020314</v>
      </c>
      <c r="H5269" s="40" t="s">
        <v>22512</v>
      </c>
      <c r="I5269" s="2">
        <v>11765</v>
      </c>
      <c r="J5269" s="2"/>
      <c r="K5269" s="2">
        <v>0</v>
      </c>
      <c r="L5269" s="3">
        <f t="shared" si="82"/>
        <v>11765</v>
      </c>
      <c r="M5269" s="41">
        <v>45408</v>
      </c>
      <c r="N5269" s="39"/>
      <c r="O5269" s="39" t="s">
        <v>18463</v>
      </c>
      <c r="P5269" s="40"/>
      <c r="Q5269" s="41"/>
      <c r="R5269" s="62" t="s">
        <v>29</v>
      </c>
      <c r="S5269" s="68"/>
    </row>
    <row r="5270" spans="1:19" s="70" customFormat="1" ht="12.75" hidden="1" customHeight="1" x14ac:dyDescent="0.2">
      <c r="A5270" s="38" t="s">
        <v>13809</v>
      </c>
      <c r="B5270" s="39" t="s">
        <v>13810</v>
      </c>
      <c r="C5270" s="39" t="s">
        <v>13811</v>
      </c>
      <c r="D5270" s="38">
        <v>508954</v>
      </c>
      <c r="E5270" s="38"/>
      <c r="F5270" s="39" t="s">
        <v>11490</v>
      </c>
      <c r="G5270" s="38">
        <v>8266013767</v>
      </c>
      <c r="H5270" s="40" t="s">
        <v>13812</v>
      </c>
      <c r="I5270" s="2">
        <v>11717.796610169493</v>
      </c>
      <c r="J5270" s="2"/>
      <c r="K5270" s="2">
        <v>2109.2033898305085</v>
      </c>
      <c r="L5270" s="3">
        <f t="shared" si="82"/>
        <v>13827.000000000002</v>
      </c>
      <c r="M5270" s="41">
        <v>44692.729166666664</v>
      </c>
      <c r="N5270" s="39">
        <v>6870083092</v>
      </c>
      <c r="O5270" s="39" t="s">
        <v>3282</v>
      </c>
      <c r="P5270" s="40" t="s">
        <v>13813</v>
      </c>
      <c r="Q5270" s="41">
        <v>44741</v>
      </c>
      <c r="R5270" s="42" t="s">
        <v>2417</v>
      </c>
      <c r="S5270" s="68"/>
    </row>
    <row r="5271" spans="1:19" s="70" customFormat="1" ht="12.75" hidden="1" customHeight="1" x14ac:dyDescent="0.2">
      <c r="A5271" s="38" t="s">
        <v>14916</v>
      </c>
      <c r="B5271" s="39" t="s">
        <v>14917</v>
      </c>
      <c r="C5271" s="39" t="s">
        <v>14918</v>
      </c>
      <c r="D5271" s="38">
        <v>703046</v>
      </c>
      <c r="E5271" s="38"/>
      <c r="F5271" s="42" t="s">
        <v>678</v>
      </c>
      <c r="G5271" s="38">
        <v>8266015442</v>
      </c>
      <c r="H5271" s="40" t="s">
        <v>14919</v>
      </c>
      <c r="I5271" s="2">
        <v>11640</v>
      </c>
      <c r="J5271" s="2"/>
      <c r="K5271" s="2">
        <v>0</v>
      </c>
      <c r="L5271" s="3">
        <f t="shared" si="82"/>
        <v>11640</v>
      </c>
      <c r="M5271" s="41">
        <v>44779.729166666664</v>
      </c>
      <c r="N5271" s="39">
        <v>3445013625</v>
      </c>
      <c r="O5271" s="39" t="s">
        <v>3282</v>
      </c>
      <c r="P5271" s="40" t="s">
        <v>14920</v>
      </c>
      <c r="Q5271" s="41">
        <v>44841</v>
      </c>
      <c r="R5271" s="42" t="s">
        <v>2417</v>
      </c>
      <c r="S5271" s="68"/>
    </row>
    <row r="5272" spans="1:19" s="70" customFormat="1" ht="12.75" hidden="1" customHeight="1" x14ac:dyDescent="0.2">
      <c r="A5272" s="38" t="s">
        <v>21590</v>
      </c>
      <c r="B5272" s="39" t="s">
        <v>21591</v>
      </c>
      <c r="C5272" s="39" t="s">
        <v>21592</v>
      </c>
      <c r="D5272" s="38">
        <v>509304</v>
      </c>
      <c r="E5272" s="38"/>
      <c r="F5272" s="39" t="s">
        <v>21386</v>
      </c>
      <c r="G5272" s="38">
        <v>8266020322</v>
      </c>
      <c r="H5272" s="40" t="s">
        <v>21593</v>
      </c>
      <c r="I5272" s="2">
        <v>11596.000000000002</v>
      </c>
      <c r="J5272" s="2"/>
      <c r="K5272" s="2">
        <v>2087.2800000000002</v>
      </c>
      <c r="L5272" s="3">
        <f t="shared" si="82"/>
        <v>13683.280000000002</v>
      </c>
      <c r="M5272" s="41">
        <v>45261.729166666664</v>
      </c>
      <c r="N5272" s="39">
        <v>1246657165</v>
      </c>
      <c r="O5272" s="39" t="s">
        <v>18453</v>
      </c>
      <c r="P5272" s="40" t="s">
        <v>21594</v>
      </c>
      <c r="Q5272" s="41">
        <v>45315</v>
      </c>
      <c r="R5272" s="62" t="s">
        <v>21</v>
      </c>
      <c r="S5272" s="68"/>
    </row>
    <row r="5273" spans="1:19" s="70" customFormat="1" ht="12.75" hidden="1" customHeight="1" x14ac:dyDescent="0.2">
      <c r="A5273" s="38" t="s">
        <v>16112</v>
      </c>
      <c r="B5273" s="39" t="s">
        <v>16113</v>
      </c>
      <c r="C5273" s="39" t="s">
        <v>16114</v>
      </c>
      <c r="D5273" s="38">
        <v>934979</v>
      </c>
      <c r="E5273" s="38"/>
      <c r="F5273" s="39" t="s">
        <v>16110</v>
      </c>
      <c r="G5273" s="38">
        <v>8262000058</v>
      </c>
      <c r="H5273" s="40" t="s">
        <v>16115</v>
      </c>
      <c r="I5273" s="2">
        <v>11568.644067796611</v>
      </c>
      <c r="J5273" s="2"/>
      <c r="K5273" s="2">
        <v>2082.3559322033898</v>
      </c>
      <c r="L5273" s="3">
        <f t="shared" si="82"/>
        <v>13651</v>
      </c>
      <c r="M5273" s="41">
        <v>44840.729166666664</v>
      </c>
      <c r="N5273" s="39">
        <v>44548283</v>
      </c>
      <c r="O5273" s="39" t="s">
        <v>3282</v>
      </c>
      <c r="P5273" s="40"/>
      <c r="Q5273" s="41"/>
      <c r="R5273" s="42" t="s">
        <v>2417</v>
      </c>
      <c r="S5273" s="68"/>
    </row>
    <row r="5274" spans="1:19" s="70" customFormat="1" ht="12.75" hidden="1" customHeight="1" x14ac:dyDescent="0.2">
      <c r="A5274" s="38" t="s">
        <v>20770</v>
      </c>
      <c r="B5274" s="39" t="s">
        <v>20771</v>
      </c>
      <c r="C5274" s="39" t="s">
        <v>20772</v>
      </c>
      <c r="D5274" s="38">
        <v>105903</v>
      </c>
      <c r="E5274" s="38"/>
      <c r="F5274" s="39" t="s">
        <v>6269</v>
      </c>
      <c r="G5274" s="38">
        <v>8266019514</v>
      </c>
      <c r="H5274" s="40" t="s">
        <v>20773</v>
      </c>
      <c r="I5274" s="2">
        <v>11550</v>
      </c>
      <c r="J5274" s="2"/>
      <c r="K5274" s="2">
        <v>2079</v>
      </c>
      <c r="L5274" s="3">
        <f t="shared" si="82"/>
        <v>13629</v>
      </c>
      <c r="M5274" s="41">
        <v>45185.729166666664</v>
      </c>
      <c r="N5274" s="39">
        <v>1246555848</v>
      </c>
      <c r="O5274" s="39" t="s">
        <v>18453</v>
      </c>
      <c r="P5274" s="40" t="s">
        <v>20774</v>
      </c>
      <c r="Q5274" s="41">
        <v>45235</v>
      </c>
      <c r="R5274" s="62" t="s">
        <v>21</v>
      </c>
      <c r="S5274" s="68"/>
    </row>
    <row r="5275" spans="1:19" s="70" customFormat="1" ht="12.75" hidden="1" customHeight="1" x14ac:dyDescent="0.2">
      <c r="A5275" s="38" t="s">
        <v>10166</v>
      </c>
      <c r="B5275" s="39" t="s">
        <v>10167</v>
      </c>
      <c r="C5275" s="39" t="s">
        <v>10168</v>
      </c>
      <c r="D5275" s="38">
        <v>812140</v>
      </c>
      <c r="E5275" s="38"/>
      <c r="F5275" s="42" t="s">
        <v>446</v>
      </c>
      <c r="G5275" s="38"/>
      <c r="H5275" s="40">
        <v>137</v>
      </c>
      <c r="I5275" s="2">
        <v>11500</v>
      </c>
      <c r="J5275" s="3"/>
      <c r="K5275" s="2">
        <v>0</v>
      </c>
      <c r="L5275" s="3">
        <f t="shared" si="82"/>
        <v>11500</v>
      </c>
      <c r="M5275" s="41">
        <v>44504.729166666664</v>
      </c>
      <c r="N5275" s="39">
        <v>44325514</v>
      </c>
      <c r="O5275" s="39" t="s">
        <v>52</v>
      </c>
      <c r="P5275" s="40"/>
      <c r="Q5275" s="41"/>
      <c r="R5275" s="39" t="s">
        <v>54</v>
      </c>
      <c r="S5275" s="68"/>
    </row>
    <row r="5276" spans="1:19" s="70" customFormat="1" ht="12.75" hidden="1" customHeight="1" x14ac:dyDescent="0.2">
      <c r="A5276" s="38" t="s">
        <v>17146</v>
      </c>
      <c r="B5276" s="39" t="s">
        <v>17147</v>
      </c>
      <c r="C5276" s="39" t="s">
        <v>17148</v>
      </c>
      <c r="D5276" s="38">
        <v>301728</v>
      </c>
      <c r="E5276" s="38"/>
      <c r="F5276" s="39" t="s">
        <v>11504</v>
      </c>
      <c r="G5276" s="38">
        <v>8266016646</v>
      </c>
      <c r="H5276" s="40">
        <v>230865508</v>
      </c>
      <c r="I5276" s="2">
        <v>11469.491525423729</v>
      </c>
      <c r="J5276" s="2"/>
      <c r="K5276" s="2">
        <v>2064.5084745762711</v>
      </c>
      <c r="L5276" s="3">
        <f t="shared" si="82"/>
        <v>13534</v>
      </c>
      <c r="M5276" s="41">
        <v>44889.729166666664</v>
      </c>
      <c r="N5276" s="39">
        <v>6870346039</v>
      </c>
      <c r="O5276" s="39" t="s">
        <v>3282</v>
      </c>
      <c r="P5276" s="40">
        <v>302157906621</v>
      </c>
      <c r="Q5276" s="41">
        <v>44974</v>
      </c>
      <c r="R5276" s="42" t="s">
        <v>2417</v>
      </c>
      <c r="S5276" s="68"/>
    </row>
    <row r="5277" spans="1:19" s="70" customFormat="1" ht="12.75" hidden="1" customHeight="1" x14ac:dyDescent="0.2">
      <c r="A5277" s="38" t="s">
        <v>1255</v>
      </c>
      <c r="B5277" s="39" t="s">
        <v>1256</v>
      </c>
      <c r="C5277" s="39" t="s">
        <v>1257</v>
      </c>
      <c r="D5277" s="38">
        <v>126335</v>
      </c>
      <c r="E5277" s="38"/>
      <c r="F5277" s="39" t="s">
        <v>178</v>
      </c>
      <c r="G5277" s="38">
        <v>8268005987</v>
      </c>
      <c r="H5277" s="40" t="s">
        <v>1258</v>
      </c>
      <c r="I5277" s="2">
        <v>11350</v>
      </c>
      <c r="J5277" s="2"/>
      <c r="K5277" s="2">
        <v>2043</v>
      </c>
      <c r="L5277" s="3">
        <f t="shared" si="82"/>
        <v>13393</v>
      </c>
      <c r="M5277" s="41">
        <v>44281.729166666664</v>
      </c>
      <c r="N5277" s="39">
        <v>44312066</v>
      </c>
      <c r="O5277" s="39" t="s">
        <v>52</v>
      </c>
      <c r="P5277" s="40" t="s">
        <v>1259</v>
      </c>
      <c r="Q5277" s="41">
        <v>44299</v>
      </c>
      <c r="R5277" s="39" t="s">
        <v>54</v>
      </c>
      <c r="S5277" s="68"/>
    </row>
    <row r="5278" spans="1:19" s="70" customFormat="1" ht="12.75" hidden="1" customHeight="1" x14ac:dyDescent="0.2">
      <c r="A5278" s="38" t="s">
        <v>13026</v>
      </c>
      <c r="B5278" s="39" t="s">
        <v>13027</v>
      </c>
      <c r="C5278" s="39" t="s">
        <v>13028</v>
      </c>
      <c r="D5278" s="38">
        <v>921813</v>
      </c>
      <c r="E5278" s="38" t="s">
        <v>23092</v>
      </c>
      <c r="F5278" s="129" t="s">
        <v>1977</v>
      </c>
      <c r="G5278" s="38">
        <v>8268008156</v>
      </c>
      <c r="H5278" s="40" t="s">
        <v>13029</v>
      </c>
      <c r="I5278" s="2">
        <v>11329.661016949152</v>
      </c>
      <c r="J5278" s="2"/>
      <c r="K5278" s="2">
        <v>2039.3389830508474</v>
      </c>
      <c r="L5278" s="3">
        <f t="shared" si="82"/>
        <v>13369</v>
      </c>
      <c r="M5278" s="41">
        <v>44678.729166666664</v>
      </c>
      <c r="N5278" s="39">
        <v>43880047</v>
      </c>
      <c r="O5278" s="39" t="s">
        <v>52</v>
      </c>
      <c r="P5278" s="40" t="s">
        <v>13021</v>
      </c>
      <c r="Q5278" s="41">
        <v>44686</v>
      </c>
      <c r="R5278" s="39" t="s">
        <v>54</v>
      </c>
      <c r="S5278" s="68"/>
    </row>
    <row r="5279" spans="1:19" s="70" customFormat="1" ht="12.75" hidden="1" customHeight="1" x14ac:dyDescent="0.2">
      <c r="A5279" s="38" t="s">
        <v>16440</v>
      </c>
      <c r="B5279" s="39" t="s">
        <v>16441</v>
      </c>
      <c r="C5279" s="39" t="s">
        <v>16442</v>
      </c>
      <c r="D5279" s="38">
        <v>510321</v>
      </c>
      <c r="E5279" s="38"/>
      <c r="F5279" s="39" t="s">
        <v>16443</v>
      </c>
      <c r="G5279" s="38">
        <v>8266016760</v>
      </c>
      <c r="H5279" s="40" t="s">
        <v>16444</v>
      </c>
      <c r="I5279" s="2">
        <v>11326.271186440679</v>
      </c>
      <c r="J5279" s="2"/>
      <c r="K5279" s="2">
        <v>2038.7288135593221</v>
      </c>
      <c r="L5279" s="3">
        <f t="shared" si="82"/>
        <v>13365.000000000002</v>
      </c>
      <c r="M5279" s="41">
        <v>44877.729166666664</v>
      </c>
      <c r="N5279" s="39">
        <v>6870291028</v>
      </c>
      <c r="O5279" s="39" t="s">
        <v>52</v>
      </c>
      <c r="P5279" s="40" t="s">
        <v>16445</v>
      </c>
      <c r="Q5279" s="41">
        <v>44918</v>
      </c>
      <c r="R5279" s="39" t="s">
        <v>54</v>
      </c>
      <c r="S5279" s="68"/>
    </row>
    <row r="5280" spans="1:19" s="70" customFormat="1" ht="12.75" hidden="1" customHeight="1" x14ac:dyDescent="0.2">
      <c r="A5280" s="38" t="s">
        <v>63</v>
      </c>
      <c r="B5280" s="1"/>
      <c r="C5280" s="1"/>
      <c r="D5280" s="51"/>
      <c r="E5280" s="51"/>
      <c r="F5280" s="125" t="s">
        <v>64</v>
      </c>
      <c r="G5280" s="53"/>
      <c r="H5280" s="54" t="s">
        <v>10007</v>
      </c>
      <c r="I5280" s="35">
        <v>11313.33</v>
      </c>
      <c r="J5280" s="1"/>
      <c r="K5280" s="1"/>
      <c r="L5280" s="3">
        <f t="shared" si="82"/>
        <v>11313.33</v>
      </c>
      <c r="M5280" s="41">
        <v>44582</v>
      </c>
      <c r="N5280" s="56"/>
      <c r="O5280" s="1"/>
      <c r="P5280" s="1"/>
      <c r="Q5280" s="57"/>
      <c r="R5280" s="39" t="s">
        <v>54</v>
      </c>
      <c r="S5280" s="68"/>
    </row>
    <row r="5281" spans="1:19" s="70" customFormat="1" ht="12.75" hidden="1" customHeight="1" x14ac:dyDescent="0.2">
      <c r="A5281" s="38" t="s">
        <v>2606</v>
      </c>
      <c r="B5281" s="39" t="s">
        <v>2607</v>
      </c>
      <c r="C5281" s="39" t="s">
        <v>2608</v>
      </c>
      <c r="D5281" s="38">
        <v>401972</v>
      </c>
      <c r="E5281" s="38"/>
      <c r="F5281" s="39" t="s">
        <v>842</v>
      </c>
      <c r="G5281" s="38">
        <v>8263000049</v>
      </c>
      <c r="H5281" s="40" t="s">
        <v>2609</v>
      </c>
      <c r="I5281" s="2">
        <v>11280</v>
      </c>
      <c r="J5281" s="2">
        <v>13.3104</v>
      </c>
      <c r="K5281" s="2">
        <v>2030.3999999999999</v>
      </c>
      <c r="L5281" s="3">
        <f t="shared" si="82"/>
        <v>13323.7104</v>
      </c>
      <c r="M5281" s="41">
        <v>44313.729166666664</v>
      </c>
      <c r="N5281" s="39">
        <v>6870085109</v>
      </c>
      <c r="O5281" s="39" t="s">
        <v>52</v>
      </c>
      <c r="P5281" s="40" t="s">
        <v>2540</v>
      </c>
      <c r="Q5281" s="41">
        <v>44359</v>
      </c>
      <c r="R5281" s="39" t="s">
        <v>54</v>
      </c>
      <c r="S5281" s="68"/>
    </row>
    <row r="5282" spans="1:19" s="70" customFormat="1" ht="12.75" hidden="1" customHeight="1" x14ac:dyDescent="0.2">
      <c r="A5282" s="38" t="s">
        <v>13355</v>
      </c>
      <c r="B5282" s="39" t="s">
        <v>13356</v>
      </c>
      <c r="C5282" s="39" t="s">
        <v>13357</v>
      </c>
      <c r="D5282" s="38">
        <v>505215</v>
      </c>
      <c r="E5282" s="38"/>
      <c r="F5282" s="39" t="s">
        <v>13358</v>
      </c>
      <c r="G5282" s="38">
        <v>8266014508</v>
      </c>
      <c r="H5282" s="40" t="s">
        <v>13359</v>
      </c>
      <c r="I5282" s="2">
        <v>11273.101694915254</v>
      </c>
      <c r="J5282" s="2"/>
      <c r="K5282" s="2">
        <v>2029.1583050847457</v>
      </c>
      <c r="L5282" s="3">
        <f t="shared" si="82"/>
        <v>13302.26</v>
      </c>
      <c r="M5282" s="41">
        <v>44673.729166666664</v>
      </c>
      <c r="N5282" s="39">
        <v>6870049573</v>
      </c>
      <c r="O5282" s="39" t="s">
        <v>52</v>
      </c>
      <c r="P5282" s="40" t="s">
        <v>13360</v>
      </c>
      <c r="Q5282" s="41">
        <v>44717</v>
      </c>
      <c r="R5282" s="39" t="s">
        <v>54</v>
      </c>
      <c r="S5282" s="68"/>
    </row>
    <row r="5283" spans="1:19" s="70" customFormat="1" ht="12.75" hidden="1" customHeight="1" x14ac:dyDescent="0.25">
      <c r="A5283" s="38" t="s">
        <v>5429</v>
      </c>
      <c r="B5283" s="39" t="s">
        <v>5430</v>
      </c>
      <c r="C5283" s="39" t="s">
        <v>5431</v>
      </c>
      <c r="D5283" s="38">
        <v>407261</v>
      </c>
      <c r="E5283" s="38"/>
      <c r="F5283" s="138" t="s">
        <v>58</v>
      </c>
      <c r="G5283" s="38">
        <v>8266009891</v>
      </c>
      <c r="H5283" s="40">
        <v>9854021903</v>
      </c>
      <c r="I5283" s="2">
        <v>11198.6</v>
      </c>
      <c r="J5283" s="2"/>
      <c r="K5283" s="2">
        <v>0</v>
      </c>
      <c r="L5283" s="3">
        <f t="shared" si="82"/>
        <v>11198.6</v>
      </c>
      <c r="M5283" s="41">
        <v>44422.729166666664</v>
      </c>
      <c r="N5283" s="39">
        <v>6870188133</v>
      </c>
      <c r="O5283" s="39" t="s">
        <v>52</v>
      </c>
      <c r="P5283" s="40"/>
      <c r="Q5283" s="41"/>
      <c r="R5283" s="39" t="s">
        <v>54</v>
      </c>
      <c r="S5283" s="68"/>
    </row>
    <row r="5284" spans="1:19" s="70" customFormat="1" ht="12.75" hidden="1" customHeight="1" x14ac:dyDescent="0.25">
      <c r="A5284" s="38" t="s">
        <v>5514</v>
      </c>
      <c r="B5284" s="39" t="s">
        <v>5515</v>
      </c>
      <c r="C5284" s="39" t="s">
        <v>5516</v>
      </c>
      <c r="D5284" s="38">
        <v>407261</v>
      </c>
      <c r="E5284" s="38"/>
      <c r="F5284" s="138" t="s">
        <v>58</v>
      </c>
      <c r="G5284" s="38">
        <v>8266009891</v>
      </c>
      <c r="H5284" s="40">
        <v>9854021831</v>
      </c>
      <c r="I5284" s="2">
        <v>11198.6</v>
      </c>
      <c r="J5284" s="2"/>
      <c r="K5284" s="2">
        <v>0</v>
      </c>
      <c r="L5284" s="3">
        <f t="shared" si="82"/>
        <v>11198.6</v>
      </c>
      <c r="M5284" s="41">
        <v>44418.729166666664</v>
      </c>
      <c r="N5284" s="39">
        <v>6870188137</v>
      </c>
      <c r="O5284" s="39" t="s">
        <v>52</v>
      </c>
      <c r="P5284" s="40"/>
      <c r="Q5284" s="41"/>
      <c r="R5284" s="39" t="s">
        <v>54</v>
      </c>
      <c r="S5284" s="68"/>
    </row>
    <row r="5285" spans="1:19" s="70" customFormat="1" ht="12.75" hidden="1" customHeight="1" x14ac:dyDescent="0.25">
      <c r="A5285" s="38" t="s">
        <v>5517</v>
      </c>
      <c r="B5285" s="39" t="s">
        <v>5518</v>
      </c>
      <c r="C5285" s="39" t="s">
        <v>5519</v>
      </c>
      <c r="D5285" s="38">
        <v>407261</v>
      </c>
      <c r="E5285" s="38"/>
      <c r="F5285" s="138" t="s">
        <v>58</v>
      </c>
      <c r="G5285" s="38">
        <v>8266009891</v>
      </c>
      <c r="H5285" s="40">
        <v>9854021848</v>
      </c>
      <c r="I5285" s="2">
        <v>11198.6</v>
      </c>
      <c r="J5285" s="2"/>
      <c r="K5285" s="2">
        <v>0</v>
      </c>
      <c r="L5285" s="3">
        <f t="shared" si="82"/>
        <v>11198.6</v>
      </c>
      <c r="M5285" s="41">
        <v>44419.729166666664</v>
      </c>
      <c r="N5285" s="39">
        <v>6870188150</v>
      </c>
      <c r="O5285" s="39" t="s">
        <v>52</v>
      </c>
      <c r="P5285" s="40"/>
      <c r="Q5285" s="41"/>
      <c r="R5285" s="39" t="s">
        <v>54</v>
      </c>
      <c r="S5285" s="68"/>
    </row>
    <row r="5286" spans="1:19" s="70" customFormat="1" ht="12.75" hidden="1" customHeight="1" x14ac:dyDescent="0.25">
      <c r="A5286" s="38" t="s">
        <v>5520</v>
      </c>
      <c r="B5286" s="42" t="s">
        <v>5521</v>
      </c>
      <c r="C5286" s="42" t="s">
        <v>5522</v>
      </c>
      <c r="D5286" s="38">
        <v>407261</v>
      </c>
      <c r="E5286" s="38"/>
      <c r="F5286" s="139" t="s">
        <v>58</v>
      </c>
      <c r="G5286" s="38">
        <v>8266012048</v>
      </c>
      <c r="H5286" s="40">
        <v>9854022030</v>
      </c>
      <c r="I5286" s="3">
        <v>11198.6</v>
      </c>
      <c r="J5286" s="3"/>
      <c r="K5286" s="3">
        <v>0</v>
      </c>
      <c r="L5286" s="3">
        <f t="shared" si="82"/>
        <v>11198.6</v>
      </c>
      <c r="M5286" s="41">
        <v>44428.729166666664</v>
      </c>
      <c r="N5286" s="39">
        <v>6870188244</v>
      </c>
      <c r="O5286" s="42" t="s">
        <v>315</v>
      </c>
      <c r="P5286" s="42"/>
      <c r="Q5286" s="60"/>
      <c r="R5286" s="42" t="s">
        <v>243</v>
      </c>
      <c r="S5286" s="68" t="s">
        <v>506</v>
      </c>
    </row>
    <row r="5287" spans="1:19" s="70" customFormat="1" ht="12.75" hidden="1" customHeight="1" x14ac:dyDescent="0.25">
      <c r="A5287" s="38" t="s">
        <v>5527</v>
      </c>
      <c r="B5287" s="42" t="s">
        <v>5528</v>
      </c>
      <c r="C5287" s="42" t="s">
        <v>5529</v>
      </c>
      <c r="D5287" s="38">
        <v>407261</v>
      </c>
      <c r="E5287" s="38"/>
      <c r="F5287" s="139" t="s">
        <v>58</v>
      </c>
      <c r="G5287" s="38">
        <v>8266012048</v>
      </c>
      <c r="H5287" s="40">
        <v>9854022102</v>
      </c>
      <c r="I5287" s="3">
        <v>11198.6</v>
      </c>
      <c r="J5287" s="3"/>
      <c r="K5287" s="3">
        <v>0</v>
      </c>
      <c r="L5287" s="3">
        <f t="shared" si="82"/>
        <v>11198.6</v>
      </c>
      <c r="M5287" s="41">
        <v>44431.729166666664</v>
      </c>
      <c r="N5287" s="39">
        <v>6870188247</v>
      </c>
      <c r="O5287" s="42" t="s">
        <v>315</v>
      </c>
      <c r="P5287" s="42"/>
      <c r="Q5287" s="60"/>
      <c r="R5287" s="42" t="s">
        <v>243</v>
      </c>
      <c r="S5287" s="68" t="s">
        <v>506</v>
      </c>
    </row>
    <row r="5288" spans="1:19" s="70" customFormat="1" ht="12.75" hidden="1" customHeight="1" x14ac:dyDescent="0.25">
      <c r="A5288" s="38" t="s">
        <v>5648</v>
      </c>
      <c r="B5288" s="39" t="s">
        <v>5649</v>
      </c>
      <c r="C5288" s="39" t="s">
        <v>5650</v>
      </c>
      <c r="D5288" s="38">
        <v>407261</v>
      </c>
      <c r="E5288" s="38"/>
      <c r="F5288" s="138" t="s">
        <v>58</v>
      </c>
      <c r="G5288" s="38">
        <v>8266009550</v>
      </c>
      <c r="H5288" s="40">
        <v>9854021974</v>
      </c>
      <c r="I5288" s="2">
        <v>11198.6</v>
      </c>
      <c r="J5288" s="2"/>
      <c r="K5288" s="2">
        <v>0</v>
      </c>
      <c r="L5288" s="3">
        <f t="shared" si="82"/>
        <v>11198.6</v>
      </c>
      <c r="M5288" s="41">
        <v>44425.729166666664</v>
      </c>
      <c r="N5288" s="39">
        <v>6870191202</v>
      </c>
      <c r="O5288" s="39" t="s">
        <v>52</v>
      </c>
      <c r="P5288" s="40"/>
      <c r="Q5288" s="41"/>
      <c r="R5288" s="39" t="s">
        <v>54</v>
      </c>
      <c r="S5288" s="68"/>
    </row>
    <row r="5289" spans="1:19" s="70" customFormat="1" ht="12.75" hidden="1" customHeight="1" x14ac:dyDescent="0.25">
      <c r="A5289" s="38" t="s">
        <v>6744</v>
      </c>
      <c r="B5289" s="39" t="s">
        <v>6745</v>
      </c>
      <c r="C5289" s="39" t="s">
        <v>6746</v>
      </c>
      <c r="D5289" s="38">
        <v>407261</v>
      </c>
      <c r="E5289" s="38"/>
      <c r="F5289" s="138" t="s">
        <v>58</v>
      </c>
      <c r="G5289" s="38">
        <v>8266009891</v>
      </c>
      <c r="H5289" s="40">
        <v>9854022615</v>
      </c>
      <c r="I5289" s="2">
        <v>11198.6</v>
      </c>
      <c r="J5289" s="2"/>
      <c r="K5289" s="2">
        <v>0</v>
      </c>
      <c r="L5289" s="3">
        <f t="shared" si="82"/>
        <v>11198.6</v>
      </c>
      <c r="M5289" s="41">
        <v>44460.729166666664</v>
      </c>
      <c r="N5289" s="39">
        <v>6870225464</v>
      </c>
      <c r="O5289" s="39" t="s">
        <v>52</v>
      </c>
      <c r="P5289" s="40"/>
      <c r="Q5289" s="41"/>
      <c r="R5289" s="39" t="s">
        <v>54</v>
      </c>
      <c r="S5289" s="68"/>
    </row>
    <row r="5290" spans="1:19" s="70" customFormat="1" ht="12.75" hidden="1" customHeight="1" x14ac:dyDescent="0.25">
      <c r="A5290" s="38" t="s">
        <v>7663</v>
      </c>
      <c r="B5290" s="42" t="s">
        <v>7664</v>
      </c>
      <c r="C5290" s="42" t="s">
        <v>7665</v>
      </c>
      <c r="D5290" s="38">
        <v>407261</v>
      </c>
      <c r="E5290" s="38"/>
      <c r="F5290" s="139" t="s">
        <v>58</v>
      </c>
      <c r="G5290" s="38">
        <v>8266012912</v>
      </c>
      <c r="H5290" s="40">
        <v>9854023225</v>
      </c>
      <c r="I5290" s="3">
        <v>11198.6</v>
      </c>
      <c r="J5290" s="3"/>
      <c r="K5290" s="3">
        <v>0</v>
      </c>
      <c r="L5290" s="3">
        <f t="shared" si="82"/>
        <v>11198.6</v>
      </c>
      <c r="M5290" s="41">
        <v>44491.729166666664</v>
      </c>
      <c r="N5290" s="39">
        <v>6870258603</v>
      </c>
      <c r="O5290" s="42" t="s">
        <v>315</v>
      </c>
      <c r="P5290" s="42"/>
      <c r="Q5290" s="60"/>
      <c r="R5290" s="42" t="s">
        <v>243</v>
      </c>
      <c r="S5290" s="68" t="s">
        <v>506</v>
      </c>
    </row>
    <row r="5291" spans="1:19" s="70" customFormat="1" ht="12.75" hidden="1" customHeight="1" x14ac:dyDescent="0.25">
      <c r="A5291" s="38" t="s">
        <v>7666</v>
      </c>
      <c r="B5291" s="42" t="s">
        <v>7667</v>
      </c>
      <c r="C5291" s="42" t="s">
        <v>7668</v>
      </c>
      <c r="D5291" s="38">
        <v>407261</v>
      </c>
      <c r="E5291" s="38"/>
      <c r="F5291" s="139" t="s">
        <v>58</v>
      </c>
      <c r="G5291" s="38">
        <v>8266012912</v>
      </c>
      <c r="H5291" s="40">
        <v>9854023382</v>
      </c>
      <c r="I5291" s="3">
        <v>11198.6</v>
      </c>
      <c r="J5291" s="3"/>
      <c r="K5291" s="3">
        <v>0</v>
      </c>
      <c r="L5291" s="3">
        <f t="shared" si="82"/>
        <v>11198.6</v>
      </c>
      <c r="M5291" s="41">
        <v>44498.729166666664</v>
      </c>
      <c r="N5291" s="39">
        <v>6870258601</v>
      </c>
      <c r="O5291" s="42" t="s">
        <v>315</v>
      </c>
      <c r="P5291" s="42"/>
      <c r="Q5291" s="60"/>
      <c r="R5291" s="42" t="s">
        <v>243</v>
      </c>
      <c r="S5291" s="68" t="s">
        <v>506</v>
      </c>
    </row>
    <row r="5292" spans="1:19" s="70" customFormat="1" ht="12.75" hidden="1" customHeight="1" x14ac:dyDescent="0.25">
      <c r="A5292" s="38" t="s">
        <v>6379</v>
      </c>
      <c r="B5292" s="39" t="s">
        <v>6380</v>
      </c>
      <c r="C5292" s="39" t="s">
        <v>6381</v>
      </c>
      <c r="D5292" s="38">
        <v>407261</v>
      </c>
      <c r="E5292" s="38"/>
      <c r="F5292" s="138" t="s">
        <v>58</v>
      </c>
      <c r="G5292" s="38">
        <v>8266009891</v>
      </c>
      <c r="H5292" s="40">
        <v>9854022347</v>
      </c>
      <c r="I5292" s="2">
        <v>11198</v>
      </c>
      <c r="J5292" s="2"/>
      <c r="K5292" s="2">
        <v>0</v>
      </c>
      <c r="L5292" s="3">
        <f t="shared" si="82"/>
        <v>11198</v>
      </c>
      <c r="M5292" s="41">
        <v>44442.729166666664</v>
      </c>
      <c r="N5292" s="39">
        <v>6870211007</v>
      </c>
      <c r="O5292" s="39" t="s">
        <v>52</v>
      </c>
      <c r="P5292" s="40"/>
      <c r="Q5292" s="41"/>
      <c r="R5292" s="39" t="s">
        <v>54</v>
      </c>
      <c r="S5292" s="68"/>
    </row>
    <row r="5293" spans="1:19" s="70" customFormat="1" ht="12.75" hidden="1" customHeight="1" x14ac:dyDescent="0.25">
      <c r="A5293" s="38" t="s">
        <v>6382</v>
      </c>
      <c r="B5293" s="39" t="s">
        <v>6383</v>
      </c>
      <c r="C5293" s="39" t="s">
        <v>6384</v>
      </c>
      <c r="D5293" s="38">
        <v>407261</v>
      </c>
      <c r="E5293" s="38"/>
      <c r="F5293" s="138" t="s">
        <v>58</v>
      </c>
      <c r="G5293" s="38">
        <v>8266009891</v>
      </c>
      <c r="H5293" s="40">
        <v>9854022460</v>
      </c>
      <c r="I5293" s="2">
        <v>11198</v>
      </c>
      <c r="J5293" s="2"/>
      <c r="K5293" s="2">
        <v>0</v>
      </c>
      <c r="L5293" s="3">
        <f t="shared" si="82"/>
        <v>11198</v>
      </c>
      <c r="M5293" s="41">
        <v>44448.729166666664</v>
      </c>
      <c r="N5293" s="39">
        <v>6870211015</v>
      </c>
      <c r="O5293" s="39" t="s">
        <v>52</v>
      </c>
      <c r="P5293" s="40"/>
      <c r="Q5293" s="41"/>
      <c r="R5293" s="39" t="s">
        <v>54</v>
      </c>
      <c r="S5293" s="68"/>
    </row>
    <row r="5294" spans="1:19" s="70" customFormat="1" ht="12.75" customHeight="1" x14ac:dyDescent="0.2">
      <c r="A5294" s="38" t="s">
        <v>20804</v>
      </c>
      <c r="B5294" s="39" t="s">
        <v>20805</v>
      </c>
      <c r="C5294" s="39" t="s">
        <v>20806</v>
      </c>
      <c r="D5294" s="38">
        <v>105903</v>
      </c>
      <c r="E5294" s="38"/>
      <c r="F5294" s="39" t="s">
        <v>6269</v>
      </c>
      <c r="G5294" s="38">
        <v>8266018938</v>
      </c>
      <c r="H5294" s="40" t="s">
        <v>20807</v>
      </c>
      <c r="I5294" s="2">
        <v>11183.898305084746</v>
      </c>
      <c r="J5294" s="2"/>
      <c r="K5294" s="2">
        <v>2013.101694915254</v>
      </c>
      <c r="L5294" s="3">
        <f t="shared" si="82"/>
        <v>13197</v>
      </c>
      <c r="M5294" s="41">
        <v>45185</v>
      </c>
      <c r="N5294" s="39">
        <v>1246558488</v>
      </c>
      <c r="O5294" s="39" t="s">
        <v>19303</v>
      </c>
      <c r="P5294" s="40" t="s">
        <v>20774</v>
      </c>
      <c r="Q5294" s="41">
        <v>45235</v>
      </c>
      <c r="R5294" s="62" t="s">
        <v>19</v>
      </c>
      <c r="S5294" s="68"/>
    </row>
    <row r="5295" spans="1:19" s="70" customFormat="1" ht="12.75" hidden="1" customHeight="1" x14ac:dyDescent="0.2">
      <c r="A5295" s="38" t="s">
        <v>3912</v>
      </c>
      <c r="B5295" s="42" t="s">
        <v>3913</v>
      </c>
      <c r="C5295" s="42" t="s">
        <v>3914</v>
      </c>
      <c r="D5295" s="38">
        <v>811819</v>
      </c>
      <c r="E5295" s="38"/>
      <c r="F5295" s="39" t="s">
        <v>1091</v>
      </c>
      <c r="G5295" s="38">
        <v>8263000114</v>
      </c>
      <c r="H5295" s="40" t="s">
        <v>3915</v>
      </c>
      <c r="I5295" s="3">
        <v>11120</v>
      </c>
      <c r="J5295" s="3"/>
      <c r="K5295" s="3">
        <v>0</v>
      </c>
      <c r="L5295" s="3">
        <f t="shared" si="82"/>
        <v>11120</v>
      </c>
      <c r="M5295" s="41">
        <v>44347.729166666664</v>
      </c>
      <c r="N5295" s="39">
        <v>3445007521</v>
      </c>
      <c r="O5295" s="42" t="s">
        <v>315</v>
      </c>
      <c r="P5295" s="42" t="s">
        <v>3207</v>
      </c>
      <c r="Q5295" s="60">
        <v>44341</v>
      </c>
      <c r="R5295" s="42" t="s">
        <v>243</v>
      </c>
      <c r="S5295" s="68" t="s">
        <v>506</v>
      </c>
    </row>
    <row r="5296" spans="1:19" s="70" customFormat="1" ht="12.75" hidden="1" customHeight="1" x14ac:dyDescent="0.2">
      <c r="A5296" s="38" t="s">
        <v>11012</v>
      </c>
      <c r="B5296" s="42" t="s">
        <v>11013</v>
      </c>
      <c r="C5296" s="42" t="s">
        <v>11014</v>
      </c>
      <c r="D5296" s="38">
        <v>815377</v>
      </c>
      <c r="E5296" s="38"/>
      <c r="F5296" s="42" t="s">
        <v>9895</v>
      </c>
      <c r="G5296" s="38">
        <v>8268007791</v>
      </c>
      <c r="H5296" s="40">
        <v>219</v>
      </c>
      <c r="I5296" s="3">
        <v>11092</v>
      </c>
      <c r="J5296" s="3"/>
      <c r="K5296" s="3">
        <v>0</v>
      </c>
      <c r="L5296" s="3">
        <f t="shared" si="82"/>
        <v>11092</v>
      </c>
      <c r="M5296" s="41">
        <v>44558.729166666664</v>
      </c>
      <c r="N5296" s="39">
        <v>44373903</v>
      </c>
      <c r="O5296" s="42" t="s">
        <v>315</v>
      </c>
      <c r="P5296" s="42" t="s">
        <v>11015</v>
      </c>
      <c r="Q5296" s="60">
        <v>44618</v>
      </c>
      <c r="R5296" s="42" t="s">
        <v>243</v>
      </c>
      <c r="S5296" s="68"/>
    </row>
    <row r="5297" spans="1:19" s="70" customFormat="1" ht="12.75" hidden="1" customHeight="1" x14ac:dyDescent="0.2">
      <c r="A5297" s="38" t="s">
        <v>1434</v>
      </c>
      <c r="B5297" s="42"/>
      <c r="C5297" s="42"/>
      <c r="D5297" s="38"/>
      <c r="E5297" s="38"/>
      <c r="F5297" s="42" t="s">
        <v>1435</v>
      </c>
      <c r="G5297" s="38"/>
      <c r="H5297" s="40" t="s">
        <v>5367</v>
      </c>
      <c r="I5297" s="3">
        <v>11050</v>
      </c>
      <c r="J5297" s="3"/>
      <c r="K5297" s="3"/>
      <c r="L5297" s="3">
        <f t="shared" si="82"/>
        <v>11050</v>
      </c>
      <c r="M5297" s="41">
        <v>44439</v>
      </c>
      <c r="N5297" s="39"/>
      <c r="O5297" s="42"/>
      <c r="P5297" s="42"/>
      <c r="Q5297" s="60"/>
      <c r="R5297" s="42" t="s">
        <v>243</v>
      </c>
      <c r="S5297" s="68"/>
    </row>
    <row r="5298" spans="1:19" s="70" customFormat="1" ht="12.75" hidden="1" customHeight="1" x14ac:dyDescent="0.2">
      <c r="A5298" s="38" t="s">
        <v>63</v>
      </c>
      <c r="B5298" s="1"/>
      <c r="C5298" s="1"/>
      <c r="D5298" s="51"/>
      <c r="E5298" s="51"/>
      <c r="F5298" s="125" t="s">
        <v>64</v>
      </c>
      <c r="G5298" s="53"/>
      <c r="H5298" s="54" t="s">
        <v>5369</v>
      </c>
      <c r="I5298" s="35">
        <v>11050</v>
      </c>
      <c r="J5298" s="1"/>
      <c r="K5298" s="1"/>
      <c r="L5298" s="3">
        <f t="shared" si="82"/>
        <v>11050</v>
      </c>
      <c r="M5298" s="41">
        <v>44439</v>
      </c>
      <c r="N5298" s="56"/>
      <c r="O5298" s="1"/>
      <c r="P5298" s="1"/>
      <c r="Q5298" s="57"/>
      <c r="R5298" s="39" t="s">
        <v>54</v>
      </c>
      <c r="S5298" s="68"/>
    </row>
    <row r="5299" spans="1:19" s="70" customFormat="1" ht="12.75" hidden="1" customHeight="1" x14ac:dyDescent="0.2">
      <c r="A5299" s="38">
        <v>180</v>
      </c>
      <c r="B5299" s="39" t="s">
        <v>18109</v>
      </c>
      <c r="C5299" s="39" t="s">
        <v>18110</v>
      </c>
      <c r="D5299" s="38">
        <v>128635</v>
      </c>
      <c r="E5299" s="38"/>
      <c r="F5299" s="39" t="s">
        <v>989</v>
      </c>
      <c r="G5299" s="38">
        <v>8266017486</v>
      </c>
      <c r="H5299" s="40" t="s">
        <v>18111</v>
      </c>
      <c r="I5299" s="2">
        <v>11050</v>
      </c>
      <c r="J5299" s="2"/>
      <c r="K5299" s="2">
        <v>1989</v>
      </c>
      <c r="L5299" s="3">
        <f t="shared" si="82"/>
        <v>13039</v>
      </c>
      <c r="M5299" s="41">
        <v>44967.729166666664</v>
      </c>
      <c r="N5299" s="39">
        <v>6870417693</v>
      </c>
      <c r="O5299" s="39" t="s">
        <v>8899</v>
      </c>
      <c r="P5299" s="40" t="s">
        <v>18112</v>
      </c>
      <c r="Q5299" s="41">
        <v>45021</v>
      </c>
      <c r="R5299" s="42" t="s">
        <v>8901</v>
      </c>
      <c r="S5299" s="68"/>
    </row>
    <row r="5300" spans="1:19" s="70" customFormat="1" ht="12.75" hidden="1" customHeight="1" x14ac:dyDescent="0.2">
      <c r="A5300" s="38" t="s">
        <v>21673</v>
      </c>
      <c r="B5300" s="39" t="s">
        <v>21674</v>
      </c>
      <c r="C5300" s="39" t="s">
        <v>21675</v>
      </c>
      <c r="D5300" s="38">
        <v>407942</v>
      </c>
      <c r="E5300" s="38"/>
      <c r="F5300" s="90" t="s">
        <v>604</v>
      </c>
      <c r="G5300" s="38">
        <v>8266020188</v>
      </c>
      <c r="H5300" s="40">
        <v>4150332685</v>
      </c>
      <c r="I5300" s="2">
        <v>11046.000000000002</v>
      </c>
      <c r="J5300" s="2"/>
      <c r="K5300" s="2">
        <v>1988.2800000000002</v>
      </c>
      <c r="L5300" s="3">
        <f t="shared" si="82"/>
        <v>13034.280000000002</v>
      </c>
      <c r="M5300" s="41">
        <v>45281.729166666664</v>
      </c>
      <c r="N5300" s="39">
        <v>1246665480</v>
      </c>
      <c r="O5300" s="39" t="s">
        <v>18453</v>
      </c>
      <c r="P5300" s="40">
        <v>402167858693</v>
      </c>
      <c r="Q5300" s="41">
        <v>45340</v>
      </c>
      <c r="R5300" s="62" t="s">
        <v>21</v>
      </c>
      <c r="S5300" s="68"/>
    </row>
    <row r="5301" spans="1:19" s="70" customFormat="1" ht="12.75" hidden="1" customHeight="1" x14ac:dyDescent="0.2">
      <c r="A5301" s="38" t="s">
        <v>15761</v>
      </c>
      <c r="B5301" s="39" t="s">
        <v>15762</v>
      </c>
      <c r="C5301" s="39" t="s">
        <v>15763</v>
      </c>
      <c r="D5301" s="38">
        <v>817098</v>
      </c>
      <c r="E5301" s="38"/>
      <c r="F5301" s="90" t="s">
        <v>11932</v>
      </c>
      <c r="G5301" s="38">
        <v>8268008314</v>
      </c>
      <c r="H5301" s="40">
        <v>100</v>
      </c>
      <c r="I5301" s="2">
        <v>10972.4</v>
      </c>
      <c r="J5301" s="2"/>
      <c r="K5301" s="2">
        <v>0</v>
      </c>
      <c r="L5301" s="3">
        <f t="shared" si="82"/>
        <v>10972.4</v>
      </c>
      <c r="M5301" s="41">
        <v>44848.729166666664</v>
      </c>
      <c r="N5301" s="39">
        <v>44222821</v>
      </c>
      <c r="O5301" s="39" t="s">
        <v>3282</v>
      </c>
      <c r="P5301" s="40" t="s">
        <v>15764</v>
      </c>
      <c r="Q5301" s="41">
        <v>44858</v>
      </c>
      <c r="R5301" s="42" t="s">
        <v>2417</v>
      </c>
      <c r="S5301" s="68"/>
    </row>
    <row r="5302" spans="1:19" s="70" customFormat="1" ht="12.75" hidden="1" customHeight="1" x14ac:dyDescent="0.2">
      <c r="A5302" s="38">
        <v>396</v>
      </c>
      <c r="B5302" s="39" t="s">
        <v>18087</v>
      </c>
      <c r="C5302" s="39" t="s">
        <v>18088</v>
      </c>
      <c r="D5302" s="38">
        <v>301728</v>
      </c>
      <c r="E5302" s="38"/>
      <c r="F5302" s="39" t="s">
        <v>11504</v>
      </c>
      <c r="G5302" s="38">
        <v>8266016990</v>
      </c>
      <c r="H5302" s="40">
        <v>230886654</v>
      </c>
      <c r="I5302" s="2">
        <v>10967.796610169493</v>
      </c>
      <c r="J5302" s="2"/>
      <c r="K5302" s="2">
        <v>1974.2033898305087</v>
      </c>
      <c r="L5302" s="3">
        <f t="shared" si="82"/>
        <v>12942.000000000002</v>
      </c>
      <c r="M5302" s="41">
        <v>44959.729166666664</v>
      </c>
      <c r="N5302" s="39">
        <v>6870419422</v>
      </c>
      <c r="O5302" s="39" t="s">
        <v>8899</v>
      </c>
      <c r="P5302" s="40">
        <v>304039383157</v>
      </c>
      <c r="Q5302" s="41">
        <v>45021</v>
      </c>
      <c r="R5302" s="42" t="s">
        <v>8901</v>
      </c>
      <c r="S5302" s="68"/>
    </row>
    <row r="5303" spans="1:19" s="70" customFormat="1" ht="12.75" hidden="1" customHeight="1" x14ac:dyDescent="0.2">
      <c r="A5303" s="38" t="s">
        <v>63</v>
      </c>
      <c r="B5303" s="1"/>
      <c r="C5303" s="1"/>
      <c r="D5303" s="51"/>
      <c r="E5303" s="51"/>
      <c r="F5303" s="125" t="s">
        <v>64</v>
      </c>
      <c r="G5303" s="53"/>
      <c r="H5303" s="54" t="s">
        <v>11202</v>
      </c>
      <c r="I5303" s="35">
        <v>10900</v>
      </c>
      <c r="J5303" s="1"/>
      <c r="K5303" s="1"/>
      <c r="L5303" s="3">
        <f t="shared" si="82"/>
        <v>10900</v>
      </c>
      <c r="M5303" s="41">
        <v>44620</v>
      </c>
      <c r="N5303" s="56"/>
      <c r="O5303" s="1"/>
      <c r="P5303" s="1"/>
      <c r="Q5303" s="57"/>
      <c r="R5303" s="39" t="s">
        <v>54</v>
      </c>
      <c r="S5303" s="68"/>
    </row>
    <row r="5304" spans="1:19" s="70" customFormat="1" ht="12.75" customHeight="1" x14ac:dyDescent="0.2">
      <c r="A5304" s="38" t="s">
        <v>22685</v>
      </c>
      <c r="B5304" s="39" t="s">
        <v>22686</v>
      </c>
      <c r="C5304" s="39" t="s">
        <v>22687</v>
      </c>
      <c r="D5304" s="38">
        <v>809819</v>
      </c>
      <c r="E5304" s="38" t="s">
        <v>23092</v>
      </c>
      <c r="F5304" s="129" t="s">
        <v>1693</v>
      </c>
      <c r="G5304" s="38">
        <v>8268014486</v>
      </c>
      <c r="H5304" s="40" t="s">
        <v>22688</v>
      </c>
      <c r="I5304" s="2">
        <v>10871.186440677966</v>
      </c>
      <c r="J5304" s="2"/>
      <c r="K5304" s="2">
        <v>1956.8135593220338</v>
      </c>
      <c r="L5304" s="3">
        <f t="shared" si="82"/>
        <v>12828</v>
      </c>
      <c r="M5304" s="41">
        <v>45356.729166666664</v>
      </c>
      <c r="N5304" s="39">
        <v>160792825</v>
      </c>
      <c r="O5304" s="39" t="s">
        <v>19303</v>
      </c>
      <c r="P5304" s="40">
        <v>406039077574</v>
      </c>
      <c r="Q5304" s="41">
        <v>45458</v>
      </c>
      <c r="R5304" s="62" t="s">
        <v>19</v>
      </c>
      <c r="S5304" s="68"/>
    </row>
    <row r="5305" spans="1:19" s="70" customFormat="1" ht="12.75" hidden="1" customHeight="1" x14ac:dyDescent="0.2">
      <c r="A5305" s="38" t="s">
        <v>5865</v>
      </c>
      <c r="B5305" s="39" t="s">
        <v>5866</v>
      </c>
      <c r="C5305" s="39" t="s">
        <v>5867</v>
      </c>
      <c r="D5305" s="38">
        <v>401972</v>
      </c>
      <c r="E5305" s="38"/>
      <c r="F5305" s="39" t="s">
        <v>842</v>
      </c>
      <c r="G5305" s="38">
        <v>8263000049</v>
      </c>
      <c r="H5305" s="40" t="s">
        <v>5868</v>
      </c>
      <c r="I5305" s="2">
        <v>10860</v>
      </c>
      <c r="J5305" s="2">
        <v>0</v>
      </c>
      <c r="K5305" s="2">
        <v>1954.8</v>
      </c>
      <c r="L5305" s="3">
        <f t="shared" si="82"/>
        <v>12814.8</v>
      </c>
      <c r="M5305" s="41">
        <v>44405.729166666664</v>
      </c>
      <c r="N5305" s="39">
        <v>6870194721</v>
      </c>
      <c r="O5305" s="39" t="s">
        <v>52</v>
      </c>
      <c r="P5305" s="40" t="s">
        <v>5812</v>
      </c>
      <c r="Q5305" s="41">
        <v>44449</v>
      </c>
      <c r="R5305" s="39" t="s">
        <v>54</v>
      </c>
      <c r="S5305" s="68"/>
    </row>
    <row r="5306" spans="1:19" s="70" customFormat="1" ht="12.75" hidden="1" customHeight="1" x14ac:dyDescent="0.2">
      <c r="A5306" s="38" t="s">
        <v>12498</v>
      </c>
      <c r="B5306" s="42" t="s">
        <v>12499</v>
      </c>
      <c r="C5306" s="42" t="s">
        <v>12500</v>
      </c>
      <c r="D5306" s="38">
        <v>815377</v>
      </c>
      <c r="E5306" s="38"/>
      <c r="F5306" s="42" t="s">
        <v>9895</v>
      </c>
      <c r="G5306" s="38">
        <v>8268007791</v>
      </c>
      <c r="H5306" s="40">
        <v>263</v>
      </c>
      <c r="I5306" s="3">
        <v>10810.169491525425</v>
      </c>
      <c r="J5306" s="3"/>
      <c r="K5306" s="3">
        <v>1945.8305084745764</v>
      </c>
      <c r="L5306" s="3">
        <f t="shared" si="82"/>
        <v>12756.000000000002</v>
      </c>
      <c r="M5306" s="41">
        <v>44649.729166666664</v>
      </c>
      <c r="N5306" s="39">
        <v>43834750</v>
      </c>
      <c r="O5306" s="42" t="s">
        <v>315</v>
      </c>
      <c r="P5306" s="42" t="s">
        <v>12501</v>
      </c>
      <c r="Q5306" s="60">
        <v>44680</v>
      </c>
      <c r="R5306" s="42" t="s">
        <v>243</v>
      </c>
      <c r="S5306" s="68"/>
    </row>
    <row r="5307" spans="1:19" s="70" customFormat="1" ht="12.75" hidden="1" customHeight="1" x14ac:dyDescent="0.2">
      <c r="A5307" s="38" t="s">
        <v>16835</v>
      </c>
      <c r="B5307" s="39" t="s">
        <v>16836</v>
      </c>
      <c r="C5307" s="39" t="s">
        <v>16837</v>
      </c>
      <c r="D5307" s="38">
        <v>301728</v>
      </c>
      <c r="E5307" s="38"/>
      <c r="F5307" s="39" t="s">
        <v>11504</v>
      </c>
      <c r="G5307" s="38">
        <v>8266016646</v>
      </c>
      <c r="H5307" s="40">
        <v>230866744</v>
      </c>
      <c r="I5307" s="2">
        <v>10704.237288135593</v>
      </c>
      <c r="J5307" s="2"/>
      <c r="K5307" s="2">
        <v>1926.7627118644068</v>
      </c>
      <c r="L5307" s="3">
        <f t="shared" si="82"/>
        <v>12631</v>
      </c>
      <c r="M5307" s="41">
        <v>44893.729166666664</v>
      </c>
      <c r="N5307" s="39">
        <v>6870341633</v>
      </c>
      <c r="O5307" s="39" t="s">
        <v>3282</v>
      </c>
      <c r="P5307" s="40">
        <v>302099551861</v>
      </c>
      <c r="Q5307" s="41">
        <v>44968</v>
      </c>
      <c r="R5307" s="42" t="s">
        <v>2417</v>
      </c>
      <c r="S5307" s="68"/>
    </row>
    <row r="5308" spans="1:19" s="70" customFormat="1" ht="12.75" hidden="1" customHeight="1" x14ac:dyDescent="0.2">
      <c r="A5308" s="38" t="s">
        <v>15141</v>
      </c>
      <c r="B5308" s="39" t="s">
        <v>15142</v>
      </c>
      <c r="C5308" s="39" t="s">
        <v>15143</v>
      </c>
      <c r="D5308" s="38">
        <v>816965</v>
      </c>
      <c r="E5308" s="38"/>
      <c r="F5308" s="90" t="s">
        <v>557</v>
      </c>
      <c r="G5308" s="38">
        <v>8268008180</v>
      </c>
      <c r="H5308" s="40" t="s">
        <v>15144</v>
      </c>
      <c r="I5308" s="2">
        <v>10643.9</v>
      </c>
      <c r="J5308" s="2"/>
      <c r="K5308" s="2">
        <v>0</v>
      </c>
      <c r="L5308" s="3">
        <f t="shared" si="82"/>
        <v>10643.9</v>
      </c>
      <c r="M5308" s="41">
        <v>44773.729166666664</v>
      </c>
      <c r="N5308" s="39">
        <v>44109382</v>
      </c>
      <c r="O5308" s="39" t="s">
        <v>3282</v>
      </c>
      <c r="P5308" s="40" t="s">
        <v>15145</v>
      </c>
      <c r="Q5308" s="41">
        <v>44806</v>
      </c>
      <c r="R5308" s="42" t="s">
        <v>2417</v>
      </c>
      <c r="S5308" s="68"/>
    </row>
    <row r="5309" spans="1:19" s="70" customFormat="1" ht="12.75" hidden="1" customHeight="1" x14ac:dyDescent="0.2">
      <c r="A5309" s="38" t="s">
        <v>20884</v>
      </c>
      <c r="B5309" s="39" t="s">
        <v>20885</v>
      </c>
      <c r="C5309" s="39" t="s">
        <v>20886</v>
      </c>
      <c r="D5309" s="38">
        <v>703046</v>
      </c>
      <c r="E5309" s="38"/>
      <c r="F5309" s="87" t="s">
        <v>678</v>
      </c>
      <c r="G5309" s="38">
        <v>8266019669</v>
      </c>
      <c r="H5309" s="40" t="s">
        <v>20887</v>
      </c>
      <c r="I5309" s="2">
        <v>10640</v>
      </c>
      <c r="J5309" s="2"/>
      <c r="K5309" s="2">
        <v>0</v>
      </c>
      <c r="L5309" s="3">
        <f t="shared" si="82"/>
        <v>10640</v>
      </c>
      <c r="M5309" s="41">
        <v>45205.729166666664</v>
      </c>
      <c r="N5309" s="39">
        <v>1218737062</v>
      </c>
      <c r="O5309" s="39" t="s">
        <v>18453</v>
      </c>
      <c r="P5309" s="40" t="s">
        <v>20888</v>
      </c>
      <c r="Q5309" s="41">
        <v>45240</v>
      </c>
      <c r="R5309" s="62" t="s">
        <v>21</v>
      </c>
      <c r="S5309" s="68"/>
    </row>
    <row r="5310" spans="1:19" s="70" customFormat="1" ht="15" hidden="1" customHeight="1" x14ac:dyDescent="0.25">
      <c r="A5310" s="76" t="s">
        <v>209</v>
      </c>
      <c r="B5310" s="77" t="s">
        <v>210</v>
      </c>
      <c r="C5310" s="77" t="s">
        <v>211</v>
      </c>
      <c r="D5310" s="76">
        <v>407261</v>
      </c>
      <c r="E5310" s="76"/>
      <c r="F5310" s="138" t="s">
        <v>58</v>
      </c>
      <c r="G5310" s="76">
        <v>8266009550</v>
      </c>
      <c r="H5310" s="78">
        <v>9854016887</v>
      </c>
      <c r="I5310" s="79">
        <v>10633.31</v>
      </c>
      <c r="J5310" s="79"/>
      <c r="K5310" s="79">
        <v>0</v>
      </c>
      <c r="L5310" s="80">
        <f t="shared" si="82"/>
        <v>10633.31</v>
      </c>
      <c r="M5310" s="81">
        <v>44169.729166666664</v>
      </c>
      <c r="N5310" s="77">
        <v>6870226024</v>
      </c>
      <c r="O5310" s="77" t="s">
        <v>52</v>
      </c>
      <c r="P5310" s="78"/>
      <c r="Q5310" s="81"/>
      <c r="R5310" s="77" t="s">
        <v>54</v>
      </c>
      <c r="S5310" s="83"/>
    </row>
    <row r="5311" spans="1:19" s="70" customFormat="1" ht="12.75" hidden="1" customHeight="1" x14ac:dyDescent="0.25">
      <c r="A5311" s="38" t="s">
        <v>117</v>
      </c>
      <c r="B5311" s="39" t="s">
        <v>118</v>
      </c>
      <c r="C5311" s="39" t="s">
        <v>119</v>
      </c>
      <c r="D5311" s="38">
        <v>407261</v>
      </c>
      <c r="E5311" s="38"/>
      <c r="F5311" s="138" t="s">
        <v>58</v>
      </c>
      <c r="G5311" s="38">
        <v>8266009550</v>
      </c>
      <c r="H5311" s="40">
        <v>9854016712</v>
      </c>
      <c r="I5311" s="2">
        <v>10633.31</v>
      </c>
      <c r="J5311" s="2"/>
      <c r="K5311" s="2">
        <v>0</v>
      </c>
      <c r="L5311" s="3">
        <f t="shared" si="82"/>
        <v>10633.31</v>
      </c>
      <c r="M5311" s="41">
        <v>44160.729166666664</v>
      </c>
      <c r="N5311" s="39">
        <v>6870205252</v>
      </c>
      <c r="O5311" s="39" t="s">
        <v>52</v>
      </c>
      <c r="P5311" s="40"/>
      <c r="Q5311" s="41"/>
      <c r="R5311" s="39" t="s">
        <v>54</v>
      </c>
      <c r="S5311" s="68"/>
    </row>
    <row r="5312" spans="1:19" s="70" customFormat="1" ht="12.75" hidden="1" customHeight="1" x14ac:dyDescent="0.25">
      <c r="A5312" s="38" t="s">
        <v>120</v>
      </c>
      <c r="B5312" s="39" t="s">
        <v>121</v>
      </c>
      <c r="C5312" s="39" t="s">
        <v>122</v>
      </c>
      <c r="D5312" s="38">
        <v>407261</v>
      </c>
      <c r="E5312" s="38"/>
      <c r="F5312" s="138" t="s">
        <v>58</v>
      </c>
      <c r="G5312" s="38">
        <v>8266009550</v>
      </c>
      <c r="H5312" s="40">
        <v>9854016749</v>
      </c>
      <c r="I5312" s="2">
        <v>10633.31</v>
      </c>
      <c r="J5312" s="2"/>
      <c r="K5312" s="2">
        <v>0</v>
      </c>
      <c r="L5312" s="3">
        <f t="shared" si="82"/>
        <v>10633.31</v>
      </c>
      <c r="M5312" s="41">
        <v>44162.729166666664</v>
      </c>
      <c r="N5312" s="39">
        <v>6870205311</v>
      </c>
      <c r="O5312" s="39" t="s">
        <v>52</v>
      </c>
      <c r="P5312" s="40"/>
      <c r="Q5312" s="41"/>
      <c r="R5312" s="39" t="s">
        <v>54</v>
      </c>
      <c r="S5312" s="68"/>
    </row>
    <row r="5313" spans="1:19" s="70" customFormat="1" ht="12.75" hidden="1" customHeight="1" x14ac:dyDescent="0.25">
      <c r="A5313" s="38" t="s">
        <v>123</v>
      </c>
      <c r="B5313" s="39" t="s">
        <v>124</v>
      </c>
      <c r="C5313" s="39" t="s">
        <v>125</v>
      </c>
      <c r="D5313" s="38">
        <v>407261</v>
      </c>
      <c r="E5313" s="38"/>
      <c r="F5313" s="138" t="s">
        <v>58</v>
      </c>
      <c r="G5313" s="38">
        <v>8266009550</v>
      </c>
      <c r="H5313" s="40">
        <v>9854016695</v>
      </c>
      <c r="I5313" s="2">
        <v>10633.31</v>
      </c>
      <c r="J5313" s="2"/>
      <c r="K5313" s="2">
        <v>0</v>
      </c>
      <c r="L5313" s="3">
        <f t="shared" si="82"/>
        <v>10633.31</v>
      </c>
      <c r="M5313" s="41">
        <v>44159.729166666664</v>
      </c>
      <c r="N5313" s="39">
        <v>6870205296</v>
      </c>
      <c r="O5313" s="39" t="s">
        <v>52</v>
      </c>
      <c r="P5313" s="40"/>
      <c r="Q5313" s="41"/>
      <c r="R5313" s="39" t="s">
        <v>54</v>
      </c>
      <c r="S5313" s="68"/>
    </row>
    <row r="5314" spans="1:19" s="70" customFormat="1" ht="12.75" hidden="1" customHeight="1" x14ac:dyDescent="0.25">
      <c r="A5314" s="38" t="s">
        <v>126</v>
      </c>
      <c r="B5314" s="39" t="s">
        <v>127</v>
      </c>
      <c r="C5314" s="39" t="s">
        <v>128</v>
      </c>
      <c r="D5314" s="38">
        <v>407261</v>
      </c>
      <c r="E5314" s="38"/>
      <c r="F5314" s="138" t="s">
        <v>58</v>
      </c>
      <c r="G5314" s="38">
        <v>8266009550</v>
      </c>
      <c r="H5314" s="40">
        <v>9854016793</v>
      </c>
      <c r="I5314" s="2">
        <v>10633.31</v>
      </c>
      <c r="J5314" s="2"/>
      <c r="K5314" s="2">
        <v>0</v>
      </c>
      <c r="L5314" s="3">
        <f t="shared" si="82"/>
        <v>10633.31</v>
      </c>
      <c r="M5314" s="41">
        <v>44164.729166666664</v>
      </c>
      <c r="N5314" s="39">
        <v>6870205283</v>
      </c>
      <c r="O5314" s="39" t="s">
        <v>52</v>
      </c>
      <c r="P5314" s="40"/>
      <c r="Q5314" s="41"/>
      <c r="R5314" s="39" t="s">
        <v>54</v>
      </c>
      <c r="S5314" s="68"/>
    </row>
    <row r="5315" spans="1:19" s="70" customFormat="1" ht="12.75" hidden="1" customHeight="1" x14ac:dyDescent="0.25">
      <c r="A5315" s="38" t="s">
        <v>129</v>
      </c>
      <c r="B5315" s="39" t="s">
        <v>130</v>
      </c>
      <c r="C5315" s="39" t="s">
        <v>131</v>
      </c>
      <c r="D5315" s="38">
        <v>407261</v>
      </c>
      <c r="E5315" s="38"/>
      <c r="F5315" s="138" t="s">
        <v>58</v>
      </c>
      <c r="G5315" s="38">
        <v>8266009550</v>
      </c>
      <c r="H5315" s="40">
        <v>9854016774</v>
      </c>
      <c r="I5315" s="2">
        <v>10633.31</v>
      </c>
      <c r="J5315" s="2"/>
      <c r="K5315" s="2">
        <v>0</v>
      </c>
      <c r="L5315" s="3">
        <f t="shared" si="82"/>
        <v>10633.31</v>
      </c>
      <c r="M5315" s="41">
        <v>44163.729166666664</v>
      </c>
      <c r="N5315" s="39">
        <v>6870205365</v>
      </c>
      <c r="O5315" s="39" t="s">
        <v>52</v>
      </c>
      <c r="P5315" s="40"/>
      <c r="Q5315" s="41"/>
      <c r="R5315" s="39" t="s">
        <v>54</v>
      </c>
      <c r="S5315" s="68"/>
    </row>
    <row r="5316" spans="1:19" s="70" customFormat="1" ht="12.75" hidden="1" customHeight="1" x14ac:dyDescent="0.25">
      <c r="A5316" s="38" t="s">
        <v>132</v>
      </c>
      <c r="B5316" s="39" t="s">
        <v>133</v>
      </c>
      <c r="C5316" s="39" t="s">
        <v>134</v>
      </c>
      <c r="D5316" s="38">
        <v>407261</v>
      </c>
      <c r="E5316" s="38"/>
      <c r="F5316" s="138" t="s">
        <v>58</v>
      </c>
      <c r="G5316" s="38">
        <v>8266009550</v>
      </c>
      <c r="H5316" s="40">
        <v>9854016750</v>
      </c>
      <c r="I5316" s="2">
        <v>10633.31</v>
      </c>
      <c r="J5316" s="2"/>
      <c r="K5316" s="2">
        <v>0</v>
      </c>
      <c r="L5316" s="3">
        <f t="shared" si="82"/>
        <v>10633.31</v>
      </c>
      <c r="M5316" s="41">
        <v>44162.729166666664</v>
      </c>
      <c r="N5316" s="39">
        <v>6870205344</v>
      </c>
      <c r="O5316" s="39" t="s">
        <v>52</v>
      </c>
      <c r="P5316" s="40"/>
      <c r="Q5316" s="41"/>
      <c r="R5316" s="39" t="s">
        <v>54</v>
      </c>
      <c r="S5316" s="68"/>
    </row>
    <row r="5317" spans="1:19" s="70" customFormat="1" ht="12.75" hidden="1" customHeight="1" x14ac:dyDescent="0.25">
      <c r="A5317" s="38" t="s">
        <v>135</v>
      </c>
      <c r="B5317" s="39" t="s">
        <v>136</v>
      </c>
      <c r="C5317" s="39" t="s">
        <v>137</v>
      </c>
      <c r="D5317" s="38">
        <v>407261</v>
      </c>
      <c r="E5317" s="38"/>
      <c r="F5317" s="138" t="s">
        <v>58</v>
      </c>
      <c r="G5317" s="38">
        <v>8266009550</v>
      </c>
      <c r="H5317" s="40">
        <v>9854016736</v>
      </c>
      <c r="I5317" s="2">
        <v>10633.31</v>
      </c>
      <c r="J5317" s="2"/>
      <c r="K5317" s="2">
        <v>0</v>
      </c>
      <c r="L5317" s="3">
        <f t="shared" si="82"/>
        <v>10633.31</v>
      </c>
      <c r="M5317" s="41">
        <v>44161.729166666664</v>
      </c>
      <c r="N5317" s="39">
        <v>6870205187</v>
      </c>
      <c r="O5317" s="39" t="s">
        <v>52</v>
      </c>
      <c r="P5317" s="40"/>
      <c r="Q5317" s="41"/>
      <c r="R5317" s="39" t="s">
        <v>54</v>
      </c>
      <c r="S5317" s="68"/>
    </row>
    <row r="5318" spans="1:19" s="70" customFormat="1" ht="12.75" hidden="1" customHeight="1" x14ac:dyDescent="0.25">
      <c r="A5318" s="38" t="s">
        <v>138</v>
      </c>
      <c r="B5318" s="39" t="s">
        <v>139</v>
      </c>
      <c r="C5318" s="39" t="s">
        <v>140</v>
      </c>
      <c r="D5318" s="38">
        <v>407261</v>
      </c>
      <c r="E5318" s="38"/>
      <c r="F5318" s="138" t="s">
        <v>58</v>
      </c>
      <c r="G5318" s="38">
        <v>8266009550</v>
      </c>
      <c r="H5318" s="40">
        <v>9854016718</v>
      </c>
      <c r="I5318" s="2">
        <v>10633.31</v>
      </c>
      <c r="J5318" s="2"/>
      <c r="K5318" s="2">
        <v>0</v>
      </c>
      <c r="L5318" s="3">
        <f t="shared" ref="L5318:L5381" si="83">SUM(I5318:K5318)</f>
        <v>10633.31</v>
      </c>
      <c r="M5318" s="41">
        <v>44160.729166666664</v>
      </c>
      <c r="N5318" s="39">
        <v>6870204510</v>
      </c>
      <c r="O5318" s="39" t="s">
        <v>52</v>
      </c>
      <c r="P5318" s="40"/>
      <c r="Q5318" s="41"/>
      <c r="R5318" s="39" t="s">
        <v>54</v>
      </c>
      <c r="S5318" s="68"/>
    </row>
    <row r="5319" spans="1:19" s="70" customFormat="1" ht="12.75" hidden="1" customHeight="1" x14ac:dyDescent="0.25">
      <c r="A5319" s="38" t="s">
        <v>191</v>
      </c>
      <c r="B5319" s="39" t="s">
        <v>192</v>
      </c>
      <c r="C5319" s="39" t="s">
        <v>193</v>
      </c>
      <c r="D5319" s="38">
        <v>407261</v>
      </c>
      <c r="E5319" s="38"/>
      <c r="F5319" s="138" t="s">
        <v>58</v>
      </c>
      <c r="G5319" s="38">
        <v>8266009550</v>
      </c>
      <c r="H5319" s="40">
        <v>9854016836</v>
      </c>
      <c r="I5319" s="2">
        <v>10633.31</v>
      </c>
      <c r="J5319" s="2"/>
      <c r="K5319" s="2">
        <v>0</v>
      </c>
      <c r="L5319" s="3">
        <f t="shared" si="83"/>
        <v>10633.31</v>
      </c>
      <c r="M5319" s="41">
        <v>44167.729166666664</v>
      </c>
      <c r="N5319" s="39">
        <v>6870210451</v>
      </c>
      <c r="O5319" s="39" t="s">
        <v>52</v>
      </c>
      <c r="P5319" s="40"/>
      <c r="Q5319" s="41"/>
      <c r="R5319" s="39" t="s">
        <v>54</v>
      </c>
      <c r="S5319" s="68"/>
    </row>
    <row r="5320" spans="1:19" s="70" customFormat="1" ht="12.75" hidden="1" customHeight="1" x14ac:dyDescent="0.25">
      <c r="A5320" s="38" t="s">
        <v>194</v>
      </c>
      <c r="B5320" s="39" t="s">
        <v>195</v>
      </c>
      <c r="C5320" s="39" t="s">
        <v>196</v>
      </c>
      <c r="D5320" s="38">
        <v>407261</v>
      </c>
      <c r="E5320" s="38"/>
      <c r="F5320" s="138" t="s">
        <v>58</v>
      </c>
      <c r="G5320" s="38">
        <v>8266009550</v>
      </c>
      <c r="H5320" s="40">
        <v>9854016850</v>
      </c>
      <c r="I5320" s="2">
        <v>10633.31</v>
      </c>
      <c r="J5320" s="2"/>
      <c r="K5320" s="2">
        <v>0</v>
      </c>
      <c r="L5320" s="3">
        <f t="shared" si="83"/>
        <v>10633.31</v>
      </c>
      <c r="M5320" s="41">
        <v>44167.729166666664</v>
      </c>
      <c r="N5320" s="39">
        <v>6870210455</v>
      </c>
      <c r="O5320" s="39" t="s">
        <v>52</v>
      </c>
      <c r="P5320" s="40"/>
      <c r="Q5320" s="41"/>
      <c r="R5320" s="39" t="s">
        <v>54</v>
      </c>
      <c r="S5320" s="68"/>
    </row>
    <row r="5321" spans="1:19" s="70" customFormat="1" ht="12.75" hidden="1" customHeight="1" x14ac:dyDescent="0.25">
      <c r="A5321" s="38" t="s">
        <v>212</v>
      </c>
      <c r="B5321" s="39" t="s">
        <v>213</v>
      </c>
      <c r="C5321" s="39" t="s">
        <v>214</v>
      </c>
      <c r="D5321" s="38">
        <v>407261</v>
      </c>
      <c r="E5321" s="38"/>
      <c r="F5321" s="138" t="s">
        <v>58</v>
      </c>
      <c r="G5321" s="38">
        <v>8266009550</v>
      </c>
      <c r="H5321" s="40">
        <v>9854016873</v>
      </c>
      <c r="I5321" s="2">
        <v>10633.31</v>
      </c>
      <c r="J5321" s="2"/>
      <c r="K5321" s="2">
        <v>0</v>
      </c>
      <c r="L5321" s="3">
        <f t="shared" si="83"/>
        <v>10633.31</v>
      </c>
      <c r="M5321" s="41">
        <v>44169.729166666664</v>
      </c>
      <c r="N5321" s="39">
        <v>6870226028</v>
      </c>
      <c r="O5321" s="39" t="s">
        <v>52</v>
      </c>
      <c r="P5321" s="40"/>
      <c r="Q5321" s="41"/>
      <c r="R5321" s="39" t="s">
        <v>54</v>
      </c>
      <c r="S5321" s="68"/>
    </row>
    <row r="5322" spans="1:19" s="70" customFormat="1" ht="12.75" hidden="1" customHeight="1" x14ac:dyDescent="0.25">
      <c r="A5322" s="38" t="s">
        <v>269</v>
      </c>
      <c r="B5322" s="39" t="s">
        <v>270</v>
      </c>
      <c r="C5322" s="39" t="s">
        <v>271</v>
      </c>
      <c r="D5322" s="38">
        <v>407261</v>
      </c>
      <c r="E5322" s="38"/>
      <c r="F5322" s="138" t="s">
        <v>58</v>
      </c>
      <c r="G5322" s="38">
        <v>8266009891</v>
      </c>
      <c r="H5322" s="40">
        <v>9854016950</v>
      </c>
      <c r="I5322" s="2">
        <v>10633.31</v>
      </c>
      <c r="J5322" s="2"/>
      <c r="K5322" s="2">
        <v>0</v>
      </c>
      <c r="L5322" s="3">
        <f t="shared" si="83"/>
        <v>10633.31</v>
      </c>
      <c r="M5322" s="41">
        <v>44173.729166666664</v>
      </c>
      <c r="N5322" s="39">
        <v>6870232524</v>
      </c>
      <c r="O5322" s="39" t="s">
        <v>52</v>
      </c>
      <c r="P5322" s="40"/>
      <c r="Q5322" s="41"/>
      <c r="R5322" s="39" t="s">
        <v>54</v>
      </c>
      <c r="S5322" s="68"/>
    </row>
    <row r="5323" spans="1:19" s="70" customFormat="1" ht="12.75" hidden="1" customHeight="1" x14ac:dyDescent="0.25">
      <c r="A5323" s="38" t="s">
        <v>272</v>
      </c>
      <c r="B5323" s="39" t="s">
        <v>273</v>
      </c>
      <c r="C5323" s="39" t="s">
        <v>274</v>
      </c>
      <c r="D5323" s="38">
        <v>407261</v>
      </c>
      <c r="E5323" s="38"/>
      <c r="F5323" s="138" t="s">
        <v>58</v>
      </c>
      <c r="G5323" s="38">
        <v>8266009891</v>
      </c>
      <c r="H5323" s="40">
        <v>9854017032</v>
      </c>
      <c r="I5323" s="2">
        <v>10633.31</v>
      </c>
      <c r="J5323" s="2"/>
      <c r="K5323" s="2">
        <v>0</v>
      </c>
      <c r="L5323" s="3">
        <f t="shared" si="83"/>
        <v>10633.31</v>
      </c>
      <c r="M5323" s="41">
        <v>44177.729166666664</v>
      </c>
      <c r="N5323" s="39">
        <v>6870232525</v>
      </c>
      <c r="O5323" s="39" t="s">
        <v>52</v>
      </c>
      <c r="P5323" s="40"/>
      <c r="Q5323" s="41"/>
      <c r="R5323" s="39" t="s">
        <v>54</v>
      </c>
      <c r="S5323" s="68"/>
    </row>
    <row r="5324" spans="1:19" s="70" customFormat="1" ht="12.75" hidden="1" customHeight="1" x14ac:dyDescent="0.25">
      <c r="A5324" s="38" t="s">
        <v>275</v>
      </c>
      <c r="B5324" s="39" t="s">
        <v>276</v>
      </c>
      <c r="C5324" s="39" t="s">
        <v>277</v>
      </c>
      <c r="D5324" s="38">
        <v>407261</v>
      </c>
      <c r="E5324" s="38"/>
      <c r="F5324" s="138" t="s">
        <v>58</v>
      </c>
      <c r="G5324" s="38">
        <v>8266009891</v>
      </c>
      <c r="H5324" s="40">
        <v>9854017112</v>
      </c>
      <c r="I5324" s="2">
        <v>10633.31</v>
      </c>
      <c r="J5324" s="2"/>
      <c r="K5324" s="2">
        <v>0</v>
      </c>
      <c r="L5324" s="3">
        <f t="shared" si="83"/>
        <v>10633.31</v>
      </c>
      <c r="M5324" s="41">
        <v>44181.729166666664</v>
      </c>
      <c r="N5324" s="39">
        <v>6870232535</v>
      </c>
      <c r="O5324" s="39" t="s">
        <v>52</v>
      </c>
      <c r="P5324" s="40"/>
      <c r="Q5324" s="41"/>
      <c r="R5324" s="39" t="s">
        <v>54</v>
      </c>
      <c r="S5324" s="68"/>
    </row>
    <row r="5325" spans="1:19" s="70" customFormat="1" ht="12.75" hidden="1" customHeight="1" x14ac:dyDescent="0.25">
      <c r="A5325" s="38" t="s">
        <v>278</v>
      </c>
      <c r="B5325" s="39" t="s">
        <v>279</v>
      </c>
      <c r="C5325" s="39" t="s">
        <v>280</v>
      </c>
      <c r="D5325" s="38">
        <v>407261</v>
      </c>
      <c r="E5325" s="38"/>
      <c r="F5325" s="138" t="s">
        <v>58</v>
      </c>
      <c r="G5325" s="38">
        <v>8266009891</v>
      </c>
      <c r="H5325" s="40">
        <v>9854016905</v>
      </c>
      <c r="I5325" s="2">
        <v>10633.31</v>
      </c>
      <c r="J5325" s="2"/>
      <c r="K5325" s="2">
        <v>0</v>
      </c>
      <c r="L5325" s="3">
        <f t="shared" si="83"/>
        <v>10633.31</v>
      </c>
      <c r="M5325" s="41">
        <v>44171.729166666664</v>
      </c>
      <c r="N5325" s="39">
        <v>6870232560</v>
      </c>
      <c r="O5325" s="39" t="s">
        <v>52</v>
      </c>
      <c r="P5325" s="40"/>
      <c r="Q5325" s="41"/>
      <c r="R5325" s="39" t="s">
        <v>54</v>
      </c>
      <c r="S5325" s="68"/>
    </row>
    <row r="5326" spans="1:19" s="70" customFormat="1" ht="12.75" hidden="1" customHeight="1" x14ac:dyDescent="0.25">
      <c r="A5326" s="38" t="s">
        <v>281</v>
      </c>
      <c r="B5326" s="39" t="s">
        <v>282</v>
      </c>
      <c r="C5326" s="39" t="s">
        <v>283</v>
      </c>
      <c r="D5326" s="38">
        <v>407261</v>
      </c>
      <c r="E5326" s="38"/>
      <c r="F5326" s="138" t="s">
        <v>58</v>
      </c>
      <c r="G5326" s="38">
        <v>8266009891</v>
      </c>
      <c r="H5326" s="40">
        <v>9854017000</v>
      </c>
      <c r="I5326" s="2">
        <v>10633.31</v>
      </c>
      <c r="J5326" s="2"/>
      <c r="K5326" s="2">
        <v>0</v>
      </c>
      <c r="L5326" s="3">
        <f t="shared" si="83"/>
        <v>10633.31</v>
      </c>
      <c r="M5326" s="41">
        <v>44175.729166666664</v>
      </c>
      <c r="N5326" s="39">
        <v>6870232568</v>
      </c>
      <c r="O5326" s="39" t="s">
        <v>52</v>
      </c>
      <c r="P5326" s="40"/>
      <c r="Q5326" s="41"/>
      <c r="R5326" s="39" t="s">
        <v>54</v>
      </c>
      <c r="S5326" s="68"/>
    </row>
    <row r="5327" spans="1:19" s="70" customFormat="1" ht="12.75" hidden="1" customHeight="1" x14ac:dyDescent="0.25">
      <c r="A5327" s="38" t="s">
        <v>287</v>
      </c>
      <c r="B5327" s="39" t="s">
        <v>288</v>
      </c>
      <c r="C5327" s="39" t="s">
        <v>289</v>
      </c>
      <c r="D5327" s="38">
        <v>407261</v>
      </c>
      <c r="E5327" s="38"/>
      <c r="F5327" s="138" t="s">
        <v>58</v>
      </c>
      <c r="G5327" s="38">
        <v>8266009891</v>
      </c>
      <c r="H5327" s="40">
        <v>9854016975</v>
      </c>
      <c r="I5327" s="2">
        <v>10633.31</v>
      </c>
      <c r="J5327" s="2"/>
      <c r="K5327" s="2">
        <v>0</v>
      </c>
      <c r="L5327" s="3">
        <f t="shared" si="83"/>
        <v>10633.31</v>
      </c>
      <c r="M5327" s="41">
        <v>44174.729166666664</v>
      </c>
      <c r="N5327" s="39">
        <v>6870232606</v>
      </c>
      <c r="O5327" s="39" t="s">
        <v>52</v>
      </c>
      <c r="P5327" s="40"/>
      <c r="Q5327" s="41"/>
      <c r="R5327" s="39" t="s">
        <v>54</v>
      </c>
      <c r="S5327" s="68"/>
    </row>
    <row r="5328" spans="1:19" s="70" customFormat="1" ht="12.75" hidden="1" customHeight="1" x14ac:dyDescent="0.2">
      <c r="A5328" s="38" t="s">
        <v>63</v>
      </c>
      <c r="B5328" s="1"/>
      <c r="C5328" s="1"/>
      <c r="D5328" s="51"/>
      <c r="E5328" s="51"/>
      <c r="F5328" s="125" t="s">
        <v>64</v>
      </c>
      <c r="G5328" s="53"/>
      <c r="H5328" s="54" t="s">
        <v>7147</v>
      </c>
      <c r="I5328" s="35">
        <v>10632.57</v>
      </c>
      <c r="J5328" s="1"/>
      <c r="K5328" s="1"/>
      <c r="L5328" s="3">
        <f t="shared" si="83"/>
        <v>10632.57</v>
      </c>
      <c r="M5328" s="41">
        <v>44485</v>
      </c>
      <c r="N5328" s="56"/>
      <c r="O5328" s="1"/>
      <c r="P5328" s="1"/>
      <c r="Q5328" s="57"/>
      <c r="R5328" s="39" t="s">
        <v>54</v>
      </c>
      <c r="S5328" s="68"/>
    </row>
    <row r="5329" spans="1:19" s="70" customFormat="1" ht="12.75" hidden="1" customHeight="1" x14ac:dyDescent="0.2">
      <c r="A5329" s="38" t="s">
        <v>63</v>
      </c>
      <c r="B5329" s="1"/>
      <c r="C5329" s="1"/>
      <c r="D5329" s="51"/>
      <c r="E5329" s="51"/>
      <c r="F5329" s="125" t="s">
        <v>64</v>
      </c>
      <c r="G5329" s="53"/>
      <c r="H5329" s="54" t="s">
        <v>7146</v>
      </c>
      <c r="I5329" s="35">
        <v>10632.56</v>
      </c>
      <c r="J5329" s="1"/>
      <c r="K5329" s="1"/>
      <c r="L5329" s="3">
        <f t="shared" si="83"/>
        <v>10632.56</v>
      </c>
      <c r="M5329" s="41">
        <v>44485</v>
      </c>
      <c r="N5329" s="56"/>
      <c r="O5329" s="1"/>
      <c r="P5329" s="1"/>
      <c r="Q5329" s="57"/>
      <c r="R5329" s="39" t="s">
        <v>54</v>
      </c>
      <c r="S5329" s="68"/>
    </row>
    <row r="5330" spans="1:19" s="70" customFormat="1" ht="12.75" hidden="1" customHeight="1" x14ac:dyDescent="0.2">
      <c r="A5330" s="38" t="s">
        <v>6167</v>
      </c>
      <c r="B5330" s="1"/>
      <c r="C5330" s="1"/>
      <c r="D5330" s="51"/>
      <c r="E5330" s="51"/>
      <c r="F5330" s="39" t="s">
        <v>6168</v>
      </c>
      <c r="G5330" s="53"/>
      <c r="H5330" s="54" t="s">
        <v>17682</v>
      </c>
      <c r="I5330" s="35">
        <v>10594.64</v>
      </c>
      <c r="J5330" s="1"/>
      <c r="K5330" s="1"/>
      <c r="L5330" s="3">
        <f t="shared" si="83"/>
        <v>10594.64</v>
      </c>
      <c r="M5330" s="63"/>
      <c r="N5330" s="56"/>
      <c r="O5330" s="1"/>
      <c r="P5330" s="1"/>
      <c r="Q5330" s="57"/>
      <c r="R5330" s="42" t="s">
        <v>2417</v>
      </c>
      <c r="S5330" s="68"/>
    </row>
    <row r="5331" spans="1:19" s="70" customFormat="1" ht="12.75" hidden="1" customHeight="1" x14ac:dyDescent="0.2">
      <c r="A5331" s="38" t="s">
        <v>6167</v>
      </c>
      <c r="B5331" s="1"/>
      <c r="C5331" s="1"/>
      <c r="D5331" s="51"/>
      <c r="E5331" s="51"/>
      <c r="F5331" s="39" t="s">
        <v>6168</v>
      </c>
      <c r="G5331" s="53"/>
      <c r="H5331" s="54" t="s">
        <v>17683</v>
      </c>
      <c r="I5331" s="35">
        <v>10594.64</v>
      </c>
      <c r="J5331" s="1"/>
      <c r="K5331" s="1"/>
      <c r="L5331" s="3">
        <f t="shared" si="83"/>
        <v>10594.64</v>
      </c>
      <c r="M5331" s="63"/>
      <c r="N5331" s="56"/>
      <c r="O5331" s="1"/>
      <c r="P5331" s="1"/>
      <c r="Q5331" s="57"/>
      <c r="R5331" s="42" t="s">
        <v>2417</v>
      </c>
      <c r="S5331" s="68"/>
    </row>
    <row r="5332" spans="1:19" s="70" customFormat="1" ht="12.75" hidden="1" customHeight="1" x14ac:dyDescent="0.2">
      <c r="A5332" s="38">
        <v>36</v>
      </c>
      <c r="B5332" s="39" t="s">
        <v>18564</v>
      </c>
      <c r="C5332" s="39" t="s">
        <v>18565</v>
      </c>
      <c r="D5332" s="38">
        <v>703046</v>
      </c>
      <c r="E5332" s="38"/>
      <c r="F5332" s="42" t="s">
        <v>678</v>
      </c>
      <c r="G5332" s="38">
        <v>8266017441</v>
      </c>
      <c r="H5332" s="40" t="s">
        <v>18566</v>
      </c>
      <c r="I5332" s="2">
        <v>10542</v>
      </c>
      <c r="J5332" s="2"/>
      <c r="K5332" s="2">
        <v>0</v>
      </c>
      <c r="L5332" s="3">
        <f t="shared" si="83"/>
        <v>10542</v>
      </c>
      <c r="M5332" s="41">
        <v>44998.729166666664</v>
      </c>
      <c r="N5332" s="39">
        <v>3445038122</v>
      </c>
      <c r="O5332" s="39" t="s">
        <v>8899</v>
      </c>
      <c r="P5332" s="40" t="s">
        <v>17645</v>
      </c>
      <c r="Q5332" s="41">
        <v>45030</v>
      </c>
      <c r="R5332" s="42" t="s">
        <v>8901</v>
      </c>
      <c r="S5332" s="68"/>
    </row>
    <row r="5333" spans="1:19" s="70" customFormat="1" ht="12.75" hidden="1" customHeight="1" x14ac:dyDescent="0.2">
      <c r="A5333" s="38" t="s">
        <v>4880</v>
      </c>
      <c r="B5333" s="39" t="s">
        <v>4881</v>
      </c>
      <c r="C5333" s="39" t="s">
        <v>4882</v>
      </c>
      <c r="D5333" s="38">
        <v>401972</v>
      </c>
      <c r="E5333" s="38"/>
      <c r="F5333" s="39" t="s">
        <v>842</v>
      </c>
      <c r="G5333" s="38">
        <v>8263000049</v>
      </c>
      <c r="H5333" s="40" t="s">
        <v>4883</v>
      </c>
      <c r="I5333" s="2">
        <v>10500</v>
      </c>
      <c r="J5333" s="2">
        <v>12</v>
      </c>
      <c r="K5333" s="2">
        <v>1890</v>
      </c>
      <c r="L5333" s="3">
        <f t="shared" si="83"/>
        <v>12402</v>
      </c>
      <c r="M5333" s="41">
        <v>44376.729166666664</v>
      </c>
      <c r="N5333" s="39">
        <v>6870155964</v>
      </c>
      <c r="O5333" s="39" t="s">
        <v>52</v>
      </c>
      <c r="P5333" s="40" t="s">
        <v>4835</v>
      </c>
      <c r="Q5333" s="41">
        <v>44421</v>
      </c>
      <c r="R5333" s="39" t="s">
        <v>54</v>
      </c>
      <c r="S5333" s="68"/>
    </row>
    <row r="5334" spans="1:19" s="70" customFormat="1" ht="12.75" hidden="1" customHeight="1" x14ac:dyDescent="0.2">
      <c r="A5334" s="38" t="s">
        <v>13402</v>
      </c>
      <c r="B5334" s="39" t="s">
        <v>13403</v>
      </c>
      <c r="C5334" s="39" t="s">
        <v>13404</v>
      </c>
      <c r="D5334" s="38">
        <v>124924</v>
      </c>
      <c r="E5334" s="38"/>
      <c r="F5334" s="39" t="s">
        <v>13405</v>
      </c>
      <c r="G5334" s="38">
        <v>8266013673</v>
      </c>
      <c r="H5334" s="40" t="s">
        <v>13406</v>
      </c>
      <c r="I5334" s="2">
        <v>10500</v>
      </c>
      <c r="J5334" s="2"/>
      <c r="K5334" s="2">
        <v>1890</v>
      </c>
      <c r="L5334" s="3">
        <f t="shared" si="83"/>
        <v>12390</v>
      </c>
      <c r="M5334" s="41">
        <v>44674.729166666664</v>
      </c>
      <c r="N5334" s="39">
        <v>6870059528</v>
      </c>
      <c r="O5334" s="39" t="s">
        <v>52</v>
      </c>
      <c r="P5334" s="40" t="s">
        <v>13407</v>
      </c>
      <c r="Q5334" s="41">
        <v>44727</v>
      </c>
      <c r="R5334" s="39" t="s">
        <v>54</v>
      </c>
      <c r="S5334" s="68"/>
    </row>
    <row r="5335" spans="1:19" s="70" customFormat="1" ht="12.75" hidden="1" customHeight="1" x14ac:dyDescent="0.2">
      <c r="A5335" s="38" t="s">
        <v>19737</v>
      </c>
      <c r="B5335" s="39" t="s">
        <v>19738</v>
      </c>
      <c r="C5335" s="39" t="s">
        <v>19739</v>
      </c>
      <c r="D5335" s="38">
        <v>407013</v>
      </c>
      <c r="E5335" s="38"/>
      <c r="F5335" s="39" t="s">
        <v>18933</v>
      </c>
      <c r="G5335" s="38">
        <v>8268011042</v>
      </c>
      <c r="H5335" s="40">
        <v>23190072</v>
      </c>
      <c r="I5335" s="2">
        <v>10500</v>
      </c>
      <c r="J5335" s="2"/>
      <c r="K5335" s="2">
        <v>1890</v>
      </c>
      <c r="L5335" s="3">
        <f t="shared" si="83"/>
        <v>12390</v>
      </c>
      <c r="M5335" s="41">
        <v>45101.729166666664</v>
      </c>
      <c r="N5335" s="39">
        <v>160492310</v>
      </c>
      <c r="O5335" s="39" t="s">
        <v>3282</v>
      </c>
      <c r="P5335" s="40" t="s">
        <v>19740</v>
      </c>
      <c r="Q5335" s="41">
        <v>45144</v>
      </c>
      <c r="R5335" s="42" t="s">
        <v>2417</v>
      </c>
      <c r="S5335" s="68"/>
    </row>
    <row r="5336" spans="1:19" s="70" customFormat="1" ht="12.75" hidden="1" customHeight="1" x14ac:dyDescent="0.2">
      <c r="A5336" s="38" t="s">
        <v>11054</v>
      </c>
      <c r="B5336" s="39" t="s">
        <v>11055</v>
      </c>
      <c r="C5336" s="39" t="s">
        <v>11056</v>
      </c>
      <c r="D5336" s="38">
        <v>407235</v>
      </c>
      <c r="E5336" s="38"/>
      <c r="F5336" s="39" t="s">
        <v>7501</v>
      </c>
      <c r="G5336" s="38">
        <v>8266013490</v>
      </c>
      <c r="H5336" s="40" t="s">
        <v>11057</v>
      </c>
      <c r="I5336" s="2">
        <v>10450</v>
      </c>
      <c r="J5336" s="2"/>
      <c r="K5336" s="2">
        <v>1881</v>
      </c>
      <c r="L5336" s="3">
        <f t="shared" si="83"/>
        <v>12331</v>
      </c>
      <c r="M5336" s="41">
        <v>44588.729166666664</v>
      </c>
      <c r="N5336" s="39">
        <v>6870395278</v>
      </c>
      <c r="O5336" s="39" t="s">
        <v>3282</v>
      </c>
      <c r="P5336" s="40" t="s">
        <v>11058</v>
      </c>
      <c r="Q5336" s="41">
        <v>44649</v>
      </c>
      <c r="R5336" s="42" t="s">
        <v>2417</v>
      </c>
      <c r="S5336" s="68"/>
    </row>
    <row r="5337" spans="1:19" s="70" customFormat="1" ht="12.75" hidden="1" customHeight="1" x14ac:dyDescent="0.25">
      <c r="A5337" s="38">
        <v>101</v>
      </c>
      <c r="B5337" s="39" t="s">
        <v>12594</v>
      </c>
      <c r="C5337" s="39" t="s">
        <v>12595</v>
      </c>
      <c r="D5337" s="38">
        <v>407261</v>
      </c>
      <c r="E5337" s="38"/>
      <c r="F5337" s="138" t="s">
        <v>58</v>
      </c>
      <c r="G5337" s="38">
        <v>8266014473</v>
      </c>
      <c r="H5337" s="40">
        <v>9854026371</v>
      </c>
      <c r="I5337" s="2">
        <v>10443.200000000001</v>
      </c>
      <c r="J5337" s="2"/>
      <c r="K5337" s="2">
        <v>0</v>
      </c>
      <c r="L5337" s="3">
        <f t="shared" si="83"/>
        <v>10443.200000000001</v>
      </c>
      <c r="M5337" s="41">
        <v>44657.729166666664</v>
      </c>
      <c r="N5337" s="39">
        <v>6870015936</v>
      </c>
      <c r="O5337" s="39" t="s">
        <v>8899</v>
      </c>
      <c r="P5337" s="40"/>
      <c r="Q5337" s="41"/>
      <c r="R5337" s="42" t="s">
        <v>8901</v>
      </c>
      <c r="S5337" s="68"/>
    </row>
    <row r="5338" spans="1:19" s="70" customFormat="1" ht="12.75" hidden="1" customHeight="1" x14ac:dyDescent="0.25">
      <c r="A5338" s="38">
        <v>107</v>
      </c>
      <c r="B5338" s="39" t="s">
        <v>12776</v>
      </c>
      <c r="C5338" s="39" t="s">
        <v>12777</v>
      </c>
      <c r="D5338" s="38">
        <v>407261</v>
      </c>
      <c r="E5338" s="38"/>
      <c r="F5338" s="138" t="s">
        <v>58</v>
      </c>
      <c r="G5338" s="38">
        <v>8266014473</v>
      </c>
      <c r="H5338" s="40">
        <v>9854026356</v>
      </c>
      <c r="I5338" s="2">
        <v>10443.200000000001</v>
      </c>
      <c r="J5338" s="2"/>
      <c r="K5338" s="2">
        <v>0</v>
      </c>
      <c r="L5338" s="3">
        <f t="shared" si="83"/>
        <v>10443.200000000001</v>
      </c>
      <c r="M5338" s="41">
        <v>44656.729166666664</v>
      </c>
      <c r="N5338" s="39">
        <v>6870027100</v>
      </c>
      <c r="O5338" s="39" t="s">
        <v>8899</v>
      </c>
      <c r="P5338" s="40"/>
      <c r="Q5338" s="41"/>
      <c r="R5338" s="42" t="s">
        <v>8901</v>
      </c>
      <c r="S5338" s="68"/>
    </row>
    <row r="5339" spans="1:19" s="70" customFormat="1" ht="12.75" customHeight="1" x14ac:dyDescent="0.2">
      <c r="A5339" s="38" t="s">
        <v>21323</v>
      </c>
      <c r="B5339" s="39" t="s">
        <v>21324</v>
      </c>
      <c r="C5339" s="39" t="s">
        <v>21325</v>
      </c>
      <c r="D5339" s="38">
        <v>703046</v>
      </c>
      <c r="E5339" s="38"/>
      <c r="F5339" s="87" t="s">
        <v>678</v>
      </c>
      <c r="G5339" s="38">
        <v>8266019710</v>
      </c>
      <c r="H5339" s="40" t="s">
        <v>21326</v>
      </c>
      <c r="I5339" s="2">
        <v>10436</v>
      </c>
      <c r="J5339" s="2"/>
      <c r="K5339" s="2">
        <v>0</v>
      </c>
      <c r="L5339" s="3">
        <f t="shared" si="83"/>
        <v>10436</v>
      </c>
      <c r="M5339" s="41">
        <v>45227.729166666664</v>
      </c>
      <c r="N5339" s="39">
        <v>1218741137</v>
      </c>
      <c r="O5339" s="39" t="s">
        <v>19303</v>
      </c>
      <c r="P5339" s="40" t="s">
        <v>21327</v>
      </c>
      <c r="Q5339" s="41">
        <v>45283</v>
      </c>
      <c r="R5339" s="62" t="s">
        <v>19</v>
      </c>
      <c r="S5339" s="68"/>
    </row>
    <row r="5340" spans="1:19" s="70" customFormat="1" ht="12.75" hidden="1" customHeight="1" x14ac:dyDescent="0.2">
      <c r="A5340" s="38" t="s">
        <v>1123</v>
      </c>
      <c r="B5340" s="39" t="s">
        <v>1124</v>
      </c>
      <c r="C5340" s="39" t="s">
        <v>1125</v>
      </c>
      <c r="D5340" s="38">
        <v>106653</v>
      </c>
      <c r="E5340" s="38"/>
      <c r="F5340" s="39" t="s">
        <v>398</v>
      </c>
      <c r="G5340" s="38">
        <v>8263000050</v>
      </c>
      <c r="H5340" s="40" t="s">
        <v>1126</v>
      </c>
      <c r="I5340" s="2">
        <v>10400</v>
      </c>
      <c r="J5340" s="2">
        <v>9.2100000000000009</v>
      </c>
      <c r="K5340" s="2">
        <v>1872</v>
      </c>
      <c r="L5340" s="3">
        <f t="shared" si="83"/>
        <v>12281.21</v>
      </c>
      <c r="M5340" s="41">
        <v>44256.729166666664</v>
      </c>
      <c r="N5340" s="39">
        <v>6870354981</v>
      </c>
      <c r="O5340" s="39" t="s">
        <v>52</v>
      </c>
      <c r="P5340" s="40">
        <v>103243679508</v>
      </c>
      <c r="Q5340" s="41">
        <v>44281</v>
      </c>
      <c r="R5340" s="39" t="s">
        <v>54</v>
      </c>
      <c r="S5340" s="68"/>
    </row>
    <row r="5341" spans="1:19" s="70" customFormat="1" ht="12.75" hidden="1" customHeight="1" x14ac:dyDescent="0.2">
      <c r="A5341" s="38" t="s">
        <v>63</v>
      </c>
      <c r="B5341" s="1"/>
      <c r="C5341" s="1"/>
      <c r="D5341" s="51"/>
      <c r="E5341" s="51"/>
      <c r="F5341" s="125" t="s">
        <v>64</v>
      </c>
      <c r="G5341" s="53"/>
      <c r="H5341" s="54" t="s">
        <v>4405</v>
      </c>
      <c r="I5341" s="35">
        <v>10368.459999999999</v>
      </c>
      <c r="J5341" s="1"/>
      <c r="K5341" s="1"/>
      <c r="L5341" s="3">
        <f t="shared" si="83"/>
        <v>10368.459999999999</v>
      </c>
      <c r="M5341" s="41">
        <v>44408</v>
      </c>
      <c r="N5341" s="56"/>
      <c r="O5341" s="1"/>
      <c r="P5341" s="1"/>
      <c r="Q5341" s="57"/>
      <c r="R5341" s="39" t="s">
        <v>54</v>
      </c>
      <c r="S5341" s="68"/>
    </row>
    <row r="5342" spans="1:19" s="70" customFormat="1" ht="12.75" hidden="1" customHeight="1" x14ac:dyDescent="0.25">
      <c r="A5342" s="38" t="s">
        <v>4003</v>
      </c>
      <c r="B5342" s="39" t="s">
        <v>4004</v>
      </c>
      <c r="C5342" s="39" t="s">
        <v>4005</v>
      </c>
      <c r="D5342" s="38">
        <v>407261</v>
      </c>
      <c r="E5342" s="38"/>
      <c r="F5342" s="138" t="s">
        <v>58</v>
      </c>
      <c r="G5342" s="38">
        <v>8266009944</v>
      </c>
      <c r="H5342" s="40">
        <v>9854021302</v>
      </c>
      <c r="I5342" s="2">
        <v>10359.76</v>
      </c>
      <c r="J5342" s="2"/>
      <c r="K5342" s="2">
        <v>0</v>
      </c>
      <c r="L5342" s="3">
        <f t="shared" si="83"/>
        <v>10359.76</v>
      </c>
      <c r="M5342" s="41">
        <v>44385.729166666664</v>
      </c>
      <c r="N5342" s="39">
        <v>6870134358</v>
      </c>
      <c r="O5342" s="39" t="s">
        <v>52</v>
      </c>
      <c r="P5342" s="40"/>
      <c r="Q5342" s="41"/>
      <c r="R5342" s="39" t="s">
        <v>54</v>
      </c>
      <c r="S5342" s="68"/>
    </row>
    <row r="5343" spans="1:19" s="70" customFormat="1" ht="12.75" hidden="1" customHeight="1" x14ac:dyDescent="0.25">
      <c r="A5343" s="38" t="s">
        <v>4450</v>
      </c>
      <c r="B5343" s="42" t="s">
        <v>4451</v>
      </c>
      <c r="C5343" s="42" t="s">
        <v>4452</v>
      </c>
      <c r="D5343" s="38">
        <v>407261</v>
      </c>
      <c r="E5343" s="38"/>
      <c r="F5343" s="139" t="s">
        <v>58</v>
      </c>
      <c r="G5343" s="38">
        <v>8266012048</v>
      </c>
      <c r="H5343" s="40">
        <v>9854021310</v>
      </c>
      <c r="I5343" s="3">
        <v>10359.76</v>
      </c>
      <c r="J5343" s="3"/>
      <c r="K5343" s="3">
        <v>0</v>
      </c>
      <c r="L5343" s="3">
        <f t="shared" si="83"/>
        <v>10359.76</v>
      </c>
      <c r="M5343" s="41">
        <v>44389.729166666664</v>
      </c>
      <c r="N5343" s="39">
        <v>6870149346</v>
      </c>
      <c r="O5343" s="42" t="s">
        <v>315</v>
      </c>
      <c r="P5343" s="42"/>
      <c r="Q5343" s="60"/>
      <c r="R5343" s="42" t="s">
        <v>243</v>
      </c>
      <c r="S5343" s="68"/>
    </row>
    <row r="5344" spans="1:19" s="70" customFormat="1" ht="12.75" hidden="1" customHeight="1" x14ac:dyDescent="0.25">
      <c r="A5344" s="38" t="s">
        <v>4453</v>
      </c>
      <c r="B5344" s="39" t="s">
        <v>4454</v>
      </c>
      <c r="C5344" s="39" t="s">
        <v>4455</v>
      </c>
      <c r="D5344" s="38">
        <v>407261</v>
      </c>
      <c r="E5344" s="38"/>
      <c r="F5344" s="138" t="s">
        <v>58</v>
      </c>
      <c r="G5344" s="38">
        <v>8266012048</v>
      </c>
      <c r="H5344" s="40">
        <v>9854021438</v>
      </c>
      <c r="I5344" s="2">
        <v>10359.76</v>
      </c>
      <c r="J5344" s="2"/>
      <c r="K5344" s="2">
        <v>0</v>
      </c>
      <c r="L5344" s="3">
        <f t="shared" si="83"/>
        <v>10359.76</v>
      </c>
      <c r="M5344" s="41">
        <v>44398.729166666664</v>
      </c>
      <c r="N5344" s="39">
        <v>6870149347</v>
      </c>
      <c r="O5344" s="39" t="s">
        <v>52</v>
      </c>
      <c r="P5344" s="40"/>
      <c r="Q5344" s="41"/>
      <c r="R5344" s="39" t="s">
        <v>54</v>
      </c>
      <c r="S5344" s="68"/>
    </row>
    <row r="5345" spans="1:19" s="70" customFormat="1" ht="12.75" hidden="1" customHeight="1" x14ac:dyDescent="0.25">
      <c r="A5345" s="38" t="s">
        <v>1984</v>
      </c>
      <c r="B5345" s="42"/>
      <c r="C5345" s="42"/>
      <c r="D5345" s="38"/>
      <c r="E5345" s="38"/>
      <c r="F5345" s="139" t="s">
        <v>310</v>
      </c>
      <c r="G5345" s="38"/>
      <c r="H5345" s="40" t="s">
        <v>6272</v>
      </c>
      <c r="I5345" s="3">
        <v>10290</v>
      </c>
      <c r="J5345" s="3"/>
      <c r="K5345" s="3"/>
      <c r="L5345" s="3">
        <f t="shared" si="83"/>
        <v>10290</v>
      </c>
      <c r="M5345" s="41">
        <v>44459</v>
      </c>
      <c r="N5345" s="39"/>
      <c r="O5345" s="42"/>
      <c r="P5345" s="42"/>
      <c r="Q5345" s="60"/>
      <c r="R5345" s="42" t="s">
        <v>243</v>
      </c>
      <c r="S5345" s="68"/>
    </row>
    <row r="5346" spans="1:19" s="70" customFormat="1" ht="12.75" hidden="1" customHeight="1" x14ac:dyDescent="0.2">
      <c r="A5346" s="38" t="s">
        <v>19743</v>
      </c>
      <c r="B5346" s="42" t="s">
        <v>19744</v>
      </c>
      <c r="C5346" s="42" t="s">
        <v>19745</v>
      </c>
      <c r="D5346" s="38">
        <v>407074</v>
      </c>
      <c r="E5346" s="38"/>
      <c r="F5346" s="42" t="s">
        <v>19746</v>
      </c>
      <c r="G5346" s="38">
        <v>8266015239</v>
      </c>
      <c r="H5346" s="40" t="s">
        <v>19747</v>
      </c>
      <c r="I5346" s="3">
        <v>10271.186440677966</v>
      </c>
      <c r="J5346" s="3"/>
      <c r="K5346" s="3">
        <v>1848.8135593220338</v>
      </c>
      <c r="L5346" s="3">
        <f t="shared" si="83"/>
        <v>12120</v>
      </c>
      <c r="M5346" s="41">
        <v>45093.729166666664</v>
      </c>
      <c r="N5346" s="39">
        <v>1246425190</v>
      </c>
      <c r="O5346" s="42" t="s">
        <v>315</v>
      </c>
      <c r="P5346" s="42" t="s">
        <v>19748</v>
      </c>
      <c r="Q5346" s="60">
        <v>45128</v>
      </c>
      <c r="R5346" s="42" t="s">
        <v>243</v>
      </c>
      <c r="S5346" s="68"/>
    </row>
    <row r="5347" spans="1:19" s="70" customFormat="1" ht="12.75" hidden="1" customHeight="1" x14ac:dyDescent="0.2">
      <c r="A5347" s="38" t="s">
        <v>11909</v>
      </c>
      <c r="B5347" s="42" t="s">
        <v>11910</v>
      </c>
      <c r="C5347" s="42" t="s">
        <v>11911</v>
      </c>
      <c r="D5347" s="38">
        <v>128635</v>
      </c>
      <c r="E5347" s="38"/>
      <c r="F5347" s="42" t="s">
        <v>989</v>
      </c>
      <c r="G5347" s="38">
        <v>8266013738</v>
      </c>
      <c r="H5347" s="40" t="s">
        <v>11912</v>
      </c>
      <c r="I5347" s="3">
        <v>10270</v>
      </c>
      <c r="J5347" s="3"/>
      <c r="K5347" s="3">
        <v>1848.6</v>
      </c>
      <c r="L5347" s="3">
        <f t="shared" si="83"/>
        <v>12118.6</v>
      </c>
      <c r="M5347" s="41">
        <v>44609.729166666664</v>
      </c>
      <c r="N5347" s="39">
        <v>6870437850</v>
      </c>
      <c r="O5347" s="42" t="s">
        <v>315</v>
      </c>
      <c r="P5347" s="42" t="s">
        <v>11913</v>
      </c>
      <c r="Q5347" s="60">
        <v>44681</v>
      </c>
      <c r="R5347" s="42" t="s">
        <v>243</v>
      </c>
      <c r="S5347" s="68"/>
    </row>
    <row r="5348" spans="1:19" s="70" customFormat="1" ht="12.75" hidden="1" customHeight="1" x14ac:dyDescent="0.2">
      <c r="A5348" s="38" t="s">
        <v>9735</v>
      </c>
      <c r="B5348" s="42" t="s">
        <v>9736</v>
      </c>
      <c r="C5348" s="42" t="s">
        <v>9737</v>
      </c>
      <c r="D5348" s="38">
        <v>814805</v>
      </c>
      <c r="E5348" s="38"/>
      <c r="F5348" s="42" t="s">
        <v>111</v>
      </c>
      <c r="G5348" s="38">
        <v>8268006828</v>
      </c>
      <c r="H5348" s="40">
        <v>4087</v>
      </c>
      <c r="I5348" s="3">
        <v>10200</v>
      </c>
      <c r="J5348" s="3"/>
      <c r="K5348" s="3">
        <v>1836</v>
      </c>
      <c r="L5348" s="3">
        <f t="shared" si="83"/>
        <v>12036</v>
      </c>
      <c r="M5348" s="41">
        <v>44561.729166666664</v>
      </c>
      <c r="N5348" s="39">
        <v>44277833</v>
      </c>
      <c r="O5348" s="42" t="s">
        <v>315</v>
      </c>
      <c r="P5348" s="42" t="s">
        <v>9708</v>
      </c>
      <c r="Q5348" s="60">
        <v>44571</v>
      </c>
      <c r="R5348" s="42" t="s">
        <v>243</v>
      </c>
      <c r="S5348" s="68"/>
    </row>
    <row r="5349" spans="1:19" s="70" customFormat="1" ht="12.75" hidden="1" customHeight="1" x14ac:dyDescent="0.2">
      <c r="A5349" s="38" t="s">
        <v>1331</v>
      </c>
      <c r="B5349" s="39" t="s">
        <v>1332</v>
      </c>
      <c r="C5349" s="39" t="s">
        <v>1333</v>
      </c>
      <c r="D5349" s="38">
        <v>814805</v>
      </c>
      <c r="E5349" s="38"/>
      <c r="F5349" s="39" t="s">
        <v>111</v>
      </c>
      <c r="G5349" s="38">
        <v>8268005707</v>
      </c>
      <c r="H5349" s="40">
        <v>2982</v>
      </c>
      <c r="I5349" s="2">
        <v>10131.355932203391</v>
      </c>
      <c r="J5349" s="2"/>
      <c r="K5349" s="2">
        <v>1823.6440677966102</v>
      </c>
      <c r="L5349" s="3">
        <f t="shared" si="83"/>
        <v>11955</v>
      </c>
      <c r="M5349" s="41">
        <v>44280.729166666664</v>
      </c>
      <c r="N5349" s="39">
        <v>44316790</v>
      </c>
      <c r="O5349" s="39" t="s">
        <v>52</v>
      </c>
      <c r="P5349" s="40" t="s">
        <v>1334</v>
      </c>
      <c r="Q5349" s="41">
        <v>44290</v>
      </c>
      <c r="R5349" s="39" t="s">
        <v>54</v>
      </c>
      <c r="S5349" s="68"/>
    </row>
    <row r="5350" spans="1:19" s="70" customFormat="1" ht="12.75" hidden="1" customHeight="1" x14ac:dyDescent="0.2">
      <c r="A5350" s="38" t="s">
        <v>6167</v>
      </c>
      <c r="B5350" s="1"/>
      <c r="C5350" s="1"/>
      <c r="D5350" s="51"/>
      <c r="E5350" s="51"/>
      <c r="F5350" s="39" t="s">
        <v>6168</v>
      </c>
      <c r="G5350" s="53"/>
      <c r="H5350" s="54" t="s">
        <v>18727</v>
      </c>
      <c r="I5350" s="35">
        <v>10028.719999999999</v>
      </c>
      <c r="J5350" s="1"/>
      <c r="K5350" s="1"/>
      <c r="L5350" s="3">
        <f t="shared" si="83"/>
        <v>10028.719999999999</v>
      </c>
      <c r="M5350" s="63"/>
      <c r="N5350" s="56"/>
      <c r="O5350" s="1"/>
      <c r="P5350" s="1"/>
      <c r="Q5350" s="57"/>
      <c r="R5350" s="42" t="s">
        <v>2417</v>
      </c>
      <c r="S5350" s="68"/>
    </row>
    <row r="5351" spans="1:19" s="70" customFormat="1" ht="12.75" hidden="1" customHeight="1" x14ac:dyDescent="0.2">
      <c r="A5351" s="38" t="s">
        <v>19781</v>
      </c>
      <c r="B5351" s="39" t="s">
        <v>19782</v>
      </c>
      <c r="C5351" s="39" t="s">
        <v>19783</v>
      </c>
      <c r="D5351" s="38">
        <v>501448</v>
      </c>
      <c r="E5351" s="38"/>
      <c r="F5351" s="39" t="s">
        <v>12103</v>
      </c>
      <c r="G5351" s="38">
        <v>8266017190</v>
      </c>
      <c r="H5351" s="40" t="s">
        <v>19784</v>
      </c>
      <c r="I5351" s="2">
        <v>10016.101694915254</v>
      </c>
      <c r="J5351" s="2"/>
      <c r="K5351" s="2">
        <v>1802.8983050847457</v>
      </c>
      <c r="L5351" s="3">
        <f t="shared" si="83"/>
        <v>11819</v>
      </c>
      <c r="M5351" s="41">
        <v>45076.729166666664</v>
      </c>
      <c r="N5351" s="39">
        <v>1246426632</v>
      </c>
      <c r="O5351" s="39" t="s">
        <v>3282</v>
      </c>
      <c r="P5351" s="40">
        <v>307218218231</v>
      </c>
      <c r="Q5351" s="41">
        <v>45128</v>
      </c>
      <c r="R5351" s="42" t="s">
        <v>2417</v>
      </c>
      <c r="S5351" s="68"/>
    </row>
    <row r="5352" spans="1:19" s="70" customFormat="1" ht="12.75" hidden="1" customHeight="1" x14ac:dyDescent="0.2">
      <c r="A5352" s="38" t="s">
        <v>13665</v>
      </c>
      <c r="B5352" s="42" t="s">
        <v>13666</v>
      </c>
      <c r="C5352" s="42" t="s">
        <v>13667</v>
      </c>
      <c r="D5352" s="38">
        <v>404824</v>
      </c>
      <c r="E5352" s="38"/>
      <c r="F5352" s="42" t="s">
        <v>1159</v>
      </c>
      <c r="G5352" s="38">
        <v>8268007296</v>
      </c>
      <c r="H5352" s="40" t="s">
        <v>13668</v>
      </c>
      <c r="I5352" s="3">
        <v>10000</v>
      </c>
      <c r="J5352" s="3"/>
      <c r="K5352" s="3">
        <v>1800</v>
      </c>
      <c r="L5352" s="3">
        <f t="shared" si="83"/>
        <v>11800</v>
      </c>
      <c r="M5352" s="41">
        <v>44678.729166666664</v>
      </c>
      <c r="N5352" s="39">
        <v>43950628</v>
      </c>
      <c r="O5352" s="42" t="s">
        <v>315</v>
      </c>
      <c r="P5352" s="42" t="s">
        <v>13669</v>
      </c>
      <c r="Q5352" s="60">
        <v>44761</v>
      </c>
      <c r="R5352" s="42" t="s">
        <v>243</v>
      </c>
      <c r="S5352" s="68"/>
    </row>
    <row r="5353" spans="1:19" s="70" customFormat="1" ht="12.75" hidden="1" customHeight="1" x14ac:dyDescent="0.2">
      <c r="A5353" s="38" t="s">
        <v>63</v>
      </c>
      <c r="B5353" s="1"/>
      <c r="C5353" s="1"/>
      <c r="D5353" s="51"/>
      <c r="E5353" s="51"/>
      <c r="F5353" s="125" t="s">
        <v>64</v>
      </c>
      <c r="G5353" s="53"/>
      <c r="H5353" s="54" t="s">
        <v>20598</v>
      </c>
      <c r="I5353" s="35">
        <v>10000</v>
      </c>
      <c r="J5353" s="1"/>
      <c r="K5353" s="1"/>
      <c r="L5353" s="3">
        <f t="shared" si="83"/>
        <v>10000</v>
      </c>
      <c r="M5353" s="41">
        <v>45208</v>
      </c>
      <c r="N5353" s="56"/>
      <c r="O5353" s="1"/>
      <c r="P5353" s="1"/>
      <c r="Q5353" s="57"/>
      <c r="R5353" s="39" t="s">
        <v>54</v>
      </c>
      <c r="S5353" s="68"/>
    </row>
    <row r="5354" spans="1:19" s="70" customFormat="1" ht="12.75" hidden="1" customHeight="1" x14ac:dyDescent="0.2">
      <c r="A5354" s="38" t="s">
        <v>63</v>
      </c>
      <c r="B5354" s="1"/>
      <c r="C5354" s="1"/>
      <c r="D5354" s="51"/>
      <c r="E5354" s="51"/>
      <c r="F5354" s="125" t="s">
        <v>64</v>
      </c>
      <c r="G5354" s="53"/>
      <c r="H5354" s="54" t="s">
        <v>13188</v>
      </c>
      <c r="I5354" s="35">
        <v>9940</v>
      </c>
      <c r="J5354" s="1"/>
      <c r="K5354" s="1"/>
      <c r="L5354" s="3">
        <f t="shared" si="83"/>
        <v>9940</v>
      </c>
      <c r="M5354" s="41">
        <v>44690</v>
      </c>
      <c r="N5354" s="56"/>
      <c r="O5354" s="1"/>
      <c r="P5354" s="1"/>
      <c r="Q5354" s="57"/>
      <c r="R5354" s="39" t="s">
        <v>54</v>
      </c>
      <c r="S5354" s="68"/>
    </row>
    <row r="5355" spans="1:19" s="70" customFormat="1" ht="12.75" hidden="1" customHeight="1" x14ac:dyDescent="0.2">
      <c r="A5355" s="38" t="s">
        <v>6167</v>
      </c>
      <c r="B5355" s="1"/>
      <c r="C5355" s="1"/>
      <c r="D5355" s="51"/>
      <c r="E5355" s="51"/>
      <c r="F5355" s="39" t="s">
        <v>6168</v>
      </c>
      <c r="G5355" s="53"/>
      <c r="H5355" s="54" t="s">
        <v>8441</v>
      </c>
      <c r="I5355" s="35">
        <v>9932</v>
      </c>
      <c r="J5355" s="1"/>
      <c r="K5355" s="1"/>
      <c r="L5355" s="3">
        <f t="shared" si="83"/>
        <v>9932</v>
      </c>
      <c r="M5355" s="63"/>
      <c r="N5355" s="56"/>
      <c r="O5355" s="1"/>
      <c r="P5355" s="1"/>
      <c r="Q5355" s="57"/>
      <c r="R5355" s="42" t="s">
        <v>2417</v>
      </c>
      <c r="S5355" s="68"/>
    </row>
    <row r="5356" spans="1:19" s="70" customFormat="1" ht="12.75" hidden="1" customHeight="1" x14ac:dyDescent="0.2">
      <c r="A5356" s="38" t="s">
        <v>18944</v>
      </c>
      <c r="B5356" s="39" t="s">
        <v>18945</v>
      </c>
      <c r="C5356" s="39" t="s">
        <v>18946</v>
      </c>
      <c r="D5356" s="38">
        <v>105247</v>
      </c>
      <c r="E5356" s="38"/>
      <c r="F5356" s="39" t="s">
        <v>13834</v>
      </c>
      <c r="G5356" s="38">
        <v>8266017236</v>
      </c>
      <c r="H5356" s="40" t="s">
        <v>18947</v>
      </c>
      <c r="I5356" s="2">
        <v>9900</v>
      </c>
      <c r="J5356" s="2"/>
      <c r="K5356" s="2">
        <v>1782</v>
      </c>
      <c r="L5356" s="3">
        <f t="shared" si="83"/>
        <v>11682</v>
      </c>
      <c r="M5356" s="41">
        <v>45006.729166666664</v>
      </c>
      <c r="N5356" s="39">
        <v>1246340471</v>
      </c>
      <c r="O5356" s="39" t="s">
        <v>3282</v>
      </c>
      <c r="P5356" s="40">
        <v>305197428651</v>
      </c>
      <c r="Q5356" s="41">
        <v>45067</v>
      </c>
      <c r="R5356" s="42" t="s">
        <v>2417</v>
      </c>
      <c r="S5356" s="68"/>
    </row>
    <row r="5357" spans="1:19" s="70" customFormat="1" ht="12.75" hidden="1" customHeight="1" x14ac:dyDescent="0.2">
      <c r="A5357" s="38" t="s">
        <v>22554</v>
      </c>
      <c r="B5357" s="39" t="s">
        <v>22555</v>
      </c>
      <c r="C5357" s="39" t="s">
        <v>22556</v>
      </c>
      <c r="D5357" s="38">
        <v>510651</v>
      </c>
      <c r="E5357" s="38"/>
      <c r="F5357" s="39" t="s">
        <v>22557</v>
      </c>
      <c r="G5357" s="38">
        <v>8266021247</v>
      </c>
      <c r="H5357" s="40" t="s">
        <v>22558</v>
      </c>
      <c r="I5357" s="2">
        <v>9897</v>
      </c>
      <c r="J5357" s="2"/>
      <c r="K5357" s="2">
        <v>1781.46</v>
      </c>
      <c r="L5357" s="3">
        <f t="shared" si="83"/>
        <v>11678.46</v>
      </c>
      <c r="M5357" s="41">
        <v>45404.729166666664</v>
      </c>
      <c r="N5357" s="39">
        <v>1251165331</v>
      </c>
      <c r="O5357" s="39" t="s">
        <v>18453</v>
      </c>
      <c r="P5357" s="40" t="s">
        <v>22559</v>
      </c>
      <c r="Q5357" s="41">
        <v>45458</v>
      </c>
      <c r="R5357" s="62" t="s">
        <v>21</v>
      </c>
      <c r="S5357" s="68"/>
    </row>
    <row r="5358" spans="1:19" s="70" customFormat="1" ht="12.75" hidden="1" customHeight="1" x14ac:dyDescent="0.25">
      <c r="A5358" s="38" t="s">
        <v>309</v>
      </c>
      <c r="B5358" s="39"/>
      <c r="C5358" s="39"/>
      <c r="D5358" s="38"/>
      <c r="E5358" s="38"/>
      <c r="F5358" s="139" t="s">
        <v>310</v>
      </c>
      <c r="G5358" s="61"/>
      <c r="H5358" s="52" t="s">
        <v>16362</v>
      </c>
      <c r="I5358" s="5">
        <v>9771.76</v>
      </c>
      <c r="J5358" s="2"/>
      <c r="K5358" s="2"/>
      <c r="L5358" s="3">
        <f t="shared" si="83"/>
        <v>9771.76</v>
      </c>
      <c r="M5358" s="41">
        <v>44895</v>
      </c>
      <c r="N5358" s="39"/>
      <c r="O5358" s="39"/>
      <c r="P5358" s="40"/>
      <c r="Q5358" s="41"/>
      <c r="R5358" s="39" t="s">
        <v>54</v>
      </c>
      <c r="S5358" s="68"/>
    </row>
    <row r="5359" spans="1:19" s="70" customFormat="1" ht="12.75" hidden="1" customHeight="1" x14ac:dyDescent="0.2">
      <c r="A5359" s="38" t="s">
        <v>63</v>
      </c>
      <c r="B5359" s="1"/>
      <c r="C5359" s="1"/>
      <c r="D5359" s="51"/>
      <c r="E5359" s="51"/>
      <c r="F5359" s="125" t="s">
        <v>64</v>
      </c>
      <c r="G5359" s="53"/>
      <c r="H5359" s="54" t="s">
        <v>16529</v>
      </c>
      <c r="I5359" s="35">
        <v>9656</v>
      </c>
      <c r="J5359" s="1"/>
      <c r="K5359" s="1"/>
      <c r="L5359" s="3">
        <f t="shared" si="83"/>
        <v>9656</v>
      </c>
      <c r="M5359" s="41">
        <v>44911</v>
      </c>
      <c r="N5359" s="56"/>
      <c r="O5359" s="1"/>
      <c r="P5359" s="1"/>
      <c r="Q5359" s="57"/>
      <c r="R5359" s="39" t="s">
        <v>54</v>
      </c>
      <c r="S5359" s="68"/>
    </row>
    <row r="5360" spans="1:19" s="70" customFormat="1" ht="12.75" hidden="1" customHeight="1" x14ac:dyDescent="0.2">
      <c r="A5360" s="38" t="s">
        <v>15368</v>
      </c>
      <c r="B5360" s="39" t="s">
        <v>15369</v>
      </c>
      <c r="C5360" s="39" t="s">
        <v>15370</v>
      </c>
      <c r="D5360" s="38">
        <v>122835</v>
      </c>
      <c r="E5360" s="38"/>
      <c r="F5360" s="39" t="s">
        <v>12848</v>
      </c>
      <c r="G5360" s="38">
        <v>8266015147</v>
      </c>
      <c r="H5360" s="40" t="s">
        <v>15371</v>
      </c>
      <c r="I5360" s="2">
        <v>9600</v>
      </c>
      <c r="J5360" s="2"/>
      <c r="K5360" s="2">
        <v>1728</v>
      </c>
      <c r="L5360" s="3">
        <f t="shared" si="83"/>
        <v>11328</v>
      </c>
      <c r="M5360" s="41">
        <v>44795.729166666664</v>
      </c>
      <c r="N5360" s="39">
        <v>6870191882</v>
      </c>
      <c r="O5360" s="39" t="s">
        <v>52</v>
      </c>
      <c r="P5360" s="40" t="s">
        <v>15372</v>
      </c>
      <c r="Q5360" s="41">
        <v>44836</v>
      </c>
      <c r="R5360" s="39" t="s">
        <v>54</v>
      </c>
      <c r="S5360" s="68"/>
    </row>
    <row r="5361" spans="1:19" s="70" customFormat="1" ht="12.75" hidden="1" customHeight="1" x14ac:dyDescent="0.2">
      <c r="A5361" s="38" t="s">
        <v>63</v>
      </c>
      <c r="B5361" s="1"/>
      <c r="C5361" s="1"/>
      <c r="D5361" s="51"/>
      <c r="E5361" s="51"/>
      <c r="F5361" s="125" t="s">
        <v>64</v>
      </c>
      <c r="G5361" s="53"/>
      <c r="H5361" s="54" t="s">
        <v>650</v>
      </c>
      <c r="I5361" s="35">
        <v>9542.26</v>
      </c>
      <c r="J5361" s="1"/>
      <c r="K5361" s="1"/>
      <c r="L5361" s="3">
        <f t="shared" si="83"/>
        <v>9542.26</v>
      </c>
      <c r="M5361" s="41">
        <v>44252</v>
      </c>
      <c r="N5361" s="56"/>
      <c r="O5361" s="1"/>
      <c r="P5361" s="1"/>
      <c r="Q5361" s="57"/>
      <c r="R5361" s="39" t="s">
        <v>54</v>
      </c>
      <c r="S5361" s="68"/>
    </row>
    <row r="5362" spans="1:19" s="70" customFormat="1" ht="12.75" hidden="1" customHeight="1" x14ac:dyDescent="0.2">
      <c r="A5362" s="38" t="s">
        <v>15227</v>
      </c>
      <c r="B5362" s="42" t="s">
        <v>15228</v>
      </c>
      <c r="C5362" s="42" t="s">
        <v>15229</v>
      </c>
      <c r="D5362" s="38">
        <v>510104</v>
      </c>
      <c r="E5362" s="38"/>
      <c r="F5362" s="42" t="s">
        <v>6236</v>
      </c>
      <c r="G5362" s="38">
        <v>8266015621</v>
      </c>
      <c r="H5362" s="40" t="s">
        <v>15230</v>
      </c>
      <c r="I5362" s="3">
        <v>9522</v>
      </c>
      <c r="J5362" s="3"/>
      <c r="K5362" s="3">
        <v>1713.96</v>
      </c>
      <c r="L5362" s="3">
        <f t="shared" si="83"/>
        <v>11235.96</v>
      </c>
      <c r="M5362" s="41">
        <v>44771.729166666664</v>
      </c>
      <c r="N5362" s="39">
        <v>6870182817</v>
      </c>
      <c r="O5362" s="42" t="s">
        <v>315</v>
      </c>
      <c r="P5362" s="42" t="s">
        <v>15231</v>
      </c>
      <c r="Q5362" s="60">
        <v>44826</v>
      </c>
      <c r="R5362" s="42" t="s">
        <v>243</v>
      </c>
      <c r="S5362" s="68"/>
    </row>
    <row r="5363" spans="1:19" s="70" customFormat="1" ht="12.75" hidden="1" customHeight="1" x14ac:dyDescent="0.25">
      <c r="A5363" s="38" t="s">
        <v>7506</v>
      </c>
      <c r="B5363" s="1"/>
      <c r="C5363" s="1"/>
      <c r="D5363" s="51"/>
      <c r="E5363" s="51"/>
      <c r="F5363" s="139" t="s">
        <v>310</v>
      </c>
      <c r="G5363" s="53"/>
      <c r="H5363" s="54" t="s">
        <v>20348</v>
      </c>
      <c r="I5363" s="35">
        <v>9481.19</v>
      </c>
      <c r="J5363" s="1"/>
      <c r="K5363" s="1"/>
      <c r="L5363" s="3">
        <f t="shared" si="83"/>
        <v>9481.19</v>
      </c>
      <c r="M5363" s="41">
        <v>45169</v>
      </c>
      <c r="N5363" s="56"/>
      <c r="O5363" s="1"/>
      <c r="P5363" s="1"/>
      <c r="Q5363" s="57"/>
      <c r="R5363" s="42" t="s">
        <v>2417</v>
      </c>
      <c r="S5363" s="69"/>
    </row>
    <row r="5364" spans="1:19" s="70" customFormat="1" ht="12.75" customHeight="1" x14ac:dyDescent="0.25">
      <c r="A5364" s="38" t="s">
        <v>22058</v>
      </c>
      <c r="B5364" s="39" t="s">
        <v>22059</v>
      </c>
      <c r="C5364" s="39" t="s">
        <v>22060</v>
      </c>
      <c r="D5364" s="38">
        <v>407261</v>
      </c>
      <c r="E5364" s="38"/>
      <c r="F5364" s="138" t="s">
        <v>58</v>
      </c>
      <c r="G5364" s="38">
        <v>8266020033</v>
      </c>
      <c r="H5364" s="40">
        <v>9757900891</v>
      </c>
      <c r="I5364" s="2">
        <v>9387</v>
      </c>
      <c r="J5364" s="2"/>
      <c r="K5364" s="2">
        <v>0</v>
      </c>
      <c r="L5364" s="3">
        <f t="shared" si="83"/>
        <v>9387</v>
      </c>
      <c r="M5364" s="41">
        <v>45336.729166666664</v>
      </c>
      <c r="N5364" s="39">
        <v>1246726091</v>
      </c>
      <c r="O5364" s="39" t="s">
        <v>19303</v>
      </c>
      <c r="P5364" s="40"/>
      <c r="Q5364" s="41"/>
      <c r="R5364" s="62" t="s">
        <v>19</v>
      </c>
      <c r="S5364" s="68"/>
    </row>
    <row r="5365" spans="1:19" s="70" customFormat="1" ht="12.75" hidden="1" customHeight="1" x14ac:dyDescent="0.2">
      <c r="A5365" s="38" t="s">
        <v>7318</v>
      </c>
      <c r="B5365" s="42" t="s">
        <v>7319</v>
      </c>
      <c r="C5365" s="42" t="s">
        <v>7320</v>
      </c>
      <c r="D5365" s="38">
        <v>108271</v>
      </c>
      <c r="E5365" s="38"/>
      <c r="F5365" s="42" t="s">
        <v>6876</v>
      </c>
      <c r="G5365" s="38">
        <v>8266012562</v>
      </c>
      <c r="H5365" s="40">
        <v>26579</v>
      </c>
      <c r="I5365" s="3">
        <v>9360.5</v>
      </c>
      <c r="J5365" s="3"/>
      <c r="K5365" s="3">
        <v>1684.89</v>
      </c>
      <c r="L5365" s="3">
        <f t="shared" si="83"/>
        <v>11045.39</v>
      </c>
      <c r="M5365" s="41">
        <v>44457.729166666664</v>
      </c>
      <c r="N5365" s="39">
        <v>6870241666</v>
      </c>
      <c r="O5365" s="42" t="s">
        <v>315</v>
      </c>
      <c r="P5365" s="42" t="s">
        <v>7321</v>
      </c>
      <c r="Q5365" s="60">
        <v>44504</v>
      </c>
      <c r="R5365" s="42" t="s">
        <v>243</v>
      </c>
      <c r="S5365" s="68"/>
    </row>
    <row r="5366" spans="1:19" s="70" customFormat="1" ht="12.75" hidden="1" customHeight="1" x14ac:dyDescent="0.2">
      <c r="A5366" s="38" t="s">
        <v>63</v>
      </c>
      <c r="B5366" s="1"/>
      <c r="C5366" s="1"/>
      <c r="D5366" s="51"/>
      <c r="E5366" s="51"/>
      <c r="F5366" s="125" t="s">
        <v>64</v>
      </c>
      <c r="G5366" s="53"/>
      <c r="H5366" s="54" t="s">
        <v>18548</v>
      </c>
      <c r="I5366" s="35">
        <v>9340.35</v>
      </c>
      <c r="J5366" s="1"/>
      <c r="K5366" s="1"/>
      <c r="L5366" s="3">
        <f t="shared" si="83"/>
        <v>9340.35</v>
      </c>
      <c r="M5366" s="41">
        <v>45016</v>
      </c>
      <c r="N5366" s="56"/>
      <c r="O5366" s="1"/>
      <c r="P5366" s="1"/>
      <c r="Q5366" s="57"/>
      <c r="R5366" s="39" t="s">
        <v>54</v>
      </c>
      <c r="S5366" s="68"/>
    </row>
    <row r="5367" spans="1:19" s="70" customFormat="1" ht="12.75" hidden="1" customHeight="1" x14ac:dyDescent="0.2">
      <c r="A5367" s="38" t="s">
        <v>8531</v>
      </c>
      <c r="B5367" s="42" t="s">
        <v>8532</v>
      </c>
      <c r="C5367" s="42" t="s">
        <v>8533</v>
      </c>
      <c r="D5367" s="38">
        <v>510104</v>
      </c>
      <c r="E5367" s="38"/>
      <c r="F5367" s="42" t="s">
        <v>6236</v>
      </c>
      <c r="G5367" s="38">
        <v>8266012361</v>
      </c>
      <c r="H5367" s="40">
        <v>256832145927049</v>
      </c>
      <c r="I5367" s="3">
        <v>9332.7966101694929</v>
      </c>
      <c r="J5367" s="3"/>
      <c r="K5367" s="3">
        <v>1679.9033898305086</v>
      </c>
      <c r="L5367" s="3">
        <f t="shared" si="83"/>
        <v>11012.7</v>
      </c>
      <c r="M5367" s="41">
        <v>44440.729166666664</v>
      </c>
      <c r="N5367" s="39">
        <v>6870286325</v>
      </c>
      <c r="O5367" s="42" t="s">
        <v>315</v>
      </c>
      <c r="P5367" s="42" t="s">
        <v>8534</v>
      </c>
      <c r="Q5367" s="60">
        <v>44534</v>
      </c>
      <c r="R5367" s="42" t="s">
        <v>243</v>
      </c>
      <c r="S5367" s="68"/>
    </row>
    <row r="5368" spans="1:19" s="70" customFormat="1" ht="12.75" hidden="1" customHeight="1" x14ac:dyDescent="0.2">
      <c r="A5368" s="38" t="s">
        <v>8382</v>
      </c>
      <c r="B5368" s="39" t="s">
        <v>8383</v>
      </c>
      <c r="C5368" s="39" t="s">
        <v>8384</v>
      </c>
      <c r="D5368" s="38">
        <v>819844</v>
      </c>
      <c r="E5368" s="38"/>
      <c r="F5368" s="39" t="s">
        <v>7634</v>
      </c>
      <c r="G5368" s="38">
        <v>8268007511</v>
      </c>
      <c r="H5368" s="40">
        <v>354</v>
      </c>
      <c r="I5368" s="2">
        <v>9328.8135593220341</v>
      </c>
      <c r="J5368" s="2"/>
      <c r="K5368" s="2">
        <v>1679.1864406779662</v>
      </c>
      <c r="L5368" s="3">
        <f t="shared" si="83"/>
        <v>11008</v>
      </c>
      <c r="M5368" s="41">
        <v>44495.729166666664</v>
      </c>
      <c r="N5368" s="39">
        <v>44193313</v>
      </c>
      <c r="O5368" s="39" t="s">
        <v>3282</v>
      </c>
      <c r="P5368" s="40"/>
      <c r="Q5368" s="41"/>
      <c r="R5368" s="42" t="s">
        <v>2417</v>
      </c>
      <c r="S5368" s="68"/>
    </row>
    <row r="5369" spans="1:19" s="70" customFormat="1" ht="12.75" customHeight="1" x14ac:dyDescent="0.2">
      <c r="A5369" s="38" t="s">
        <v>19434</v>
      </c>
      <c r="B5369" s="39" t="s">
        <v>19435</v>
      </c>
      <c r="C5369" s="39" t="s">
        <v>19436</v>
      </c>
      <c r="D5369" s="38">
        <v>822647</v>
      </c>
      <c r="E5369" s="38"/>
      <c r="F5369" s="39" t="s">
        <v>19117</v>
      </c>
      <c r="G5369" s="38"/>
      <c r="H5369" s="40">
        <v>11</v>
      </c>
      <c r="I5369" s="2">
        <v>9238.2503389830508</v>
      </c>
      <c r="J5369" s="2"/>
      <c r="K5369" s="2">
        <v>1662.8850610169491</v>
      </c>
      <c r="L5369" s="3">
        <f t="shared" si="83"/>
        <v>10901.135399999999</v>
      </c>
      <c r="M5369" s="41">
        <v>45068.729166666664</v>
      </c>
      <c r="N5369" s="39">
        <v>160431701</v>
      </c>
      <c r="O5369" s="39" t="s">
        <v>18463</v>
      </c>
      <c r="P5369" s="40" t="s">
        <v>19437</v>
      </c>
      <c r="Q5369" s="41">
        <v>45098</v>
      </c>
      <c r="R5369" s="62" t="s">
        <v>29</v>
      </c>
      <c r="S5369" s="68"/>
    </row>
    <row r="5370" spans="1:19" s="70" customFormat="1" ht="12.75" hidden="1" customHeight="1" x14ac:dyDescent="0.2">
      <c r="A5370" s="38" t="s">
        <v>10488</v>
      </c>
      <c r="B5370" s="39" t="s">
        <v>10489</v>
      </c>
      <c r="C5370" s="39" t="s">
        <v>10490</v>
      </c>
      <c r="D5370" s="38">
        <v>811819</v>
      </c>
      <c r="E5370" s="38"/>
      <c r="F5370" s="39" t="s">
        <v>1091</v>
      </c>
      <c r="G5370" s="38">
        <v>8263000049</v>
      </c>
      <c r="H5370" s="40" t="s">
        <v>10491</v>
      </c>
      <c r="I5370" s="2">
        <v>9235</v>
      </c>
      <c r="J5370" s="2"/>
      <c r="K5370" s="2">
        <v>0</v>
      </c>
      <c r="L5370" s="3">
        <f t="shared" si="83"/>
        <v>9235</v>
      </c>
      <c r="M5370" s="41">
        <v>44564.729166666664</v>
      </c>
      <c r="N5370" s="39">
        <v>3445027116</v>
      </c>
      <c r="O5370" s="39" t="s">
        <v>52</v>
      </c>
      <c r="P5370" s="40">
        <v>203116259038</v>
      </c>
      <c r="Q5370" s="41">
        <v>44634</v>
      </c>
      <c r="R5370" s="39" t="s">
        <v>54</v>
      </c>
      <c r="S5370" s="68"/>
    </row>
    <row r="5371" spans="1:19" s="70" customFormat="1" ht="12.75" hidden="1" customHeight="1" x14ac:dyDescent="0.2">
      <c r="A5371" s="38" t="s">
        <v>63</v>
      </c>
      <c r="B5371" s="1"/>
      <c r="C5371" s="1"/>
      <c r="D5371" s="51"/>
      <c r="E5371" s="51"/>
      <c r="F5371" s="125" t="s">
        <v>64</v>
      </c>
      <c r="G5371" s="53"/>
      <c r="H5371" s="54" t="s">
        <v>18548</v>
      </c>
      <c r="I5371" s="35">
        <v>9212.4</v>
      </c>
      <c r="J5371" s="1"/>
      <c r="K5371" s="1"/>
      <c r="L5371" s="3">
        <f t="shared" si="83"/>
        <v>9212.4</v>
      </c>
      <c r="M5371" s="41">
        <v>45016</v>
      </c>
      <c r="N5371" s="56"/>
      <c r="O5371" s="1"/>
      <c r="P5371" s="1"/>
      <c r="Q5371" s="57"/>
      <c r="R5371" s="39" t="s">
        <v>54</v>
      </c>
      <c r="S5371" s="68"/>
    </row>
    <row r="5372" spans="1:19" s="70" customFormat="1" ht="12.75" hidden="1" customHeight="1" x14ac:dyDescent="0.2">
      <c r="A5372" s="38" t="s">
        <v>14134</v>
      </c>
      <c r="B5372" s="39" t="s">
        <v>14135</v>
      </c>
      <c r="C5372" s="39" t="s">
        <v>14136</v>
      </c>
      <c r="D5372" s="38">
        <v>815146</v>
      </c>
      <c r="E5372" s="38"/>
      <c r="F5372" s="39" t="s">
        <v>14137</v>
      </c>
      <c r="G5372" s="38">
        <v>8268008663</v>
      </c>
      <c r="H5372" s="40">
        <v>90</v>
      </c>
      <c r="I5372" s="2">
        <v>9200</v>
      </c>
      <c r="J5372" s="2"/>
      <c r="K5372" s="2">
        <v>1656</v>
      </c>
      <c r="L5372" s="3">
        <f t="shared" si="83"/>
        <v>10856</v>
      </c>
      <c r="M5372" s="41">
        <v>44739.729166666664</v>
      </c>
      <c r="N5372" s="39">
        <v>44030772</v>
      </c>
      <c r="O5372" s="39" t="s">
        <v>52</v>
      </c>
      <c r="P5372" s="40" t="s">
        <v>14138</v>
      </c>
      <c r="Q5372" s="41">
        <v>44761</v>
      </c>
      <c r="R5372" s="39" t="s">
        <v>54</v>
      </c>
      <c r="S5372" s="68"/>
    </row>
    <row r="5373" spans="1:19" s="70" customFormat="1" ht="12.75" hidden="1" customHeight="1" x14ac:dyDescent="0.2">
      <c r="A5373" s="38" t="s">
        <v>63</v>
      </c>
      <c r="B5373" s="1"/>
      <c r="C5373" s="1"/>
      <c r="D5373" s="51"/>
      <c r="E5373" s="51"/>
      <c r="F5373" s="125" t="s">
        <v>64</v>
      </c>
      <c r="G5373" s="53"/>
      <c r="H5373" s="54" t="s">
        <v>93</v>
      </c>
      <c r="I5373" s="35">
        <v>9192.75</v>
      </c>
      <c r="J5373" s="1"/>
      <c r="K5373" s="1"/>
      <c r="L5373" s="3">
        <f t="shared" si="83"/>
        <v>9192.75</v>
      </c>
      <c r="M5373" s="41">
        <v>44165</v>
      </c>
      <c r="N5373" s="56"/>
      <c r="O5373" s="1"/>
      <c r="P5373" s="1"/>
      <c r="Q5373" s="57"/>
      <c r="R5373" s="39" t="s">
        <v>54</v>
      </c>
      <c r="S5373" s="68"/>
    </row>
    <row r="5374" spans="1:19" s="70" customFormat="1" ht="12.75" hidden="1" customHeight="1" x14ac:dyDescent="0.2">
      <c r="A5374" s="38" t="s">
        <v>63</v>
      </c>
      <c r="B5374" s="1"/>
      <c r="C5374" s="1"/>
      <c r="D5374" s="51"/>
      <c r="E5374" s="51"/>
      <c r="F5374" s="125" t="s">
        <v>64</v>
      </c>
      <c r="G5374" s="53"/>
      <c r="H5374" s="54" t="s">
        <v>94</v>
      </c>
      <c r="I5374" s="35">
        <v>9192.75</v>
      </c>
      <c r="J5374" s="1"/>
      <c r="K5374" s="1"/>
      <c r="L5374" s="3">
        <f t="shared" si="83"/>
        <v>9192.75</v>
      </c>
      <c r="M5374" s="41">
        <v>44165</v>
      </c>
      <c r="N5374" s="56"/>
      <c r="O5374" s="1"/>
      <c r="P5374" s="1"/>
      <c r="Q5374" s="57"/>
      <c r="R5374" s="39" t="s">
        <v>54</v>
      </c>
      <c r="S5374" s="68"/>
    </row>
    <row r="5375" spans="1:19" s="70" customFormat="1" ht="12.75" hidden="1" customHeight="1" x14ac:dyDescent="0.25">
      <c r="A5375" s="38" t="s">
        <v>7506</v>
      </c>
      <c r="B5375" s="1"/>
      <c r="C5375" s="1"/>
      <c r="D5375" s="51"/>
      <c r="E5375" s="51"/>
      <c r="F5375" s="139" t="s">
        <v>310</v>
      </c>
      <c r="G5375" s="53"/>
      <c r="H5375" s="54" t="s">
        <v>11192</v>
      </c>
      <c r="I5375" s="35">
        <v>9154</v>
      </c>
      <c r="J5375" s="1"/>
      <c r="K5375" s="1"/>
      <c r="L5375" s="3">
        <f t="shared" si="83"/>
        <v>9154</v>
      </c>
      <c r="M5375" s="41">
        <v>44620</v>
      </c>
      <c r="N5375" s="56"/>
      <c r="O5375" s="1"/>
      <c r="P5375" s="1"/>
      <c r="Q5375" s="57"/>
      <c r="R5375" s="42" t="s">
        <v>2417</v>
      </c>
      <c r="S5375" s="69"/>
    </row>
    <row r="5376" spans="1:19" s="70" customFormat="1" ht="12.75" hidden="1" customHeight="1" x14ac:dyDescent="0.2">
      <c r="A5376" s="38" t="s">
        <v>63</v>
      </c>
      <c r="B5376" s="1"/>
      <c r="C5376" s="1"/>
      <c r="D5376" s="51"/>
      <c r="E5376" s="51"/>
      <c r="F5376" s="125" t="s">
        <v>64</v>
      </c>
      <c r="G5376" s="53"/>
      <c r="H5376" s="54" t="s">
        <v>1711</v>
      </c>
      <c r="I5376" s="35">
        <v>9133.6</v>
      </c>
      <c r="J5376" s="1"/>
      <c r="K5376" s="1"/>
      <c r="L5376" s="3">
        <f t="shared" si="83"/>
        <v>9133.6</v>
      </c>
      <c r="M5376" s="41">
        <v>44316</v>
      </c>
      <c r="N5376" s="56"/>
      <c r="O5376" s="1"/>
      <c r="P5376" s="1"/>
      <c r="Q5376" s="57"/>
      <c r="R5376" s="39" t="s">
        <v>54</v>
      </c>
      <c r="S5376" s="68"/>
    </row>
    <row r="5377" spans="1:19" s="70" customFormat="1" ht="12.75" hidden="1" customHeight="1" x14ac:dyDescent="0.25">
      <c r="A5377" s="38" t="s">
        <v>2327</v>
      </c>
      <c r="B5377" s="39" t="s">
        <v>2328</v>
      </c>
      <c r="C5377" s="39" t="s">
        <v>2329</v>
      </c>
      <c r="D5377" s="38">
        <v>407261</v>
      </c>
      <c r="E5377" s="38"/>
      <c r="F5377" s="138" t="s">
        <v>58</v>
      </c>
      <c r="G5377" s="38">
        <v>8266009944</v>
      </c>
      <c r="H5377" s="40">
        <v>9854020223</v>
      </c>
      <c r="I5377" s="2">
        <v>9065</v>
      </c>
      <c r="J5377" s="2"/>
      <c r="K5377" s="2">
        <v>0</v>
      </c>
      <c r="L5377" s="3">
        <f t="shared" si="83"/>
        <v>9065</v>
      </c>
      <c r="M5377" s="41">
        <v>44336.729166666664</v>
      </c>
      <c r="N5377" s="39">
        <v>6870078108</v>
      </c>
      <c r="O5377" s="39" t="s">
        <v>52</v>
      </c>
      <c r="P5377" s="40"/>
      <c r="Q5377" s="41"/>
      <c r="R5377" s="39" t="s">
        <v>54</v>
      </c>
      <c r="S5377" s="68"/>
    </row>
    <row r="5378" spans="1:19" s="70" customFormat="1" ht="12.75" hidden="1" customHeight="1" x14ac:dyDescent="0.25">
      <c r="A5378" s="38" t="s">
        <v>2776</v>
      </c>
      <c r="B5378" s="39" t="s">
        <v>2777</v>
      </c>
      <c r="C5378" s="39" t="s">
        <v>2778</v>
      </c>
      <c r="D5378" s="38">
        <v>407261</v>
      </c>
      <c r="E5378" s="38"/>
      <c r="F5378" s="138" t="s">
        <v>58</v>
      </c>
      <c r="G5378" s="38">
        <v>8266009944</v>
      </c>
      <c r="H5378" s="40">
        <v>9854020584</v>
      </c>
      <c r="I5378" s="2">
        <v>9065</v>
      </c>
      <c r="J5378" s="2"/>
      <c r="K5378" s="2">
        <v>0</v>
      </c>
      <c r="L5378" s="3">
        <f t="shared" si="83"/>
        <v>9065</v>
      </c>
      <c r="M5378" s="41">
        <v>44350.729166666664</v>
      </c>
      <c r="N5378" s="39">
        <v>6870100285</v>
      </c>
      <c r="O5378" s="39" t="s">
        <v>52</v>
      </c>
      <c r="P5378" s="40"/>
      <c r="Q5378" s="41"/>
      <c r="R5378" s="39" t="s">
        <v>54</v>
      </c>
      <c r="S5378" s="68"/>
    </row>
    <row r="5379" spans="1:19" s="70" customFormat="1" ht="12.75" hidden="1" customHeight="1" x14ac:dyDescent="0.25">
      <c r="A5379" s="38" t="s">
        <v>3411</v>
      </c>
      <c r="B5379" s="39" t="s">
        <v>3412</v>
      </c>
      <c r="C5379" s="39" t="s">
        <v>3413</v>
      </c>
      <c r="D5379" s="38">
        <v>407261</v>
      </c>
      <c r="E5379" s="38"/>
      <c r="F5379" s="138" t="s">
        <v>58</v>
      </c>
      <c r="G5379" s="38">
        <v>8266009944</v>
      </c>
      <c r="H5379" s="40">
        <v>9854021111</v>
      </c>
      <c r="I5379" s="2">
        <v>9064.7900000000009</v>
      </c>
      <c r="J5379" s="2"/>
      <c r="K5379" s="2">
        <v>0</v>
      </c>
      <c r="L5379" s="3">
        <f t="shared" si="83"/>
        <v>9064.7900000000009</v>
      </c>
      <c r="M5379" s="41">
        <v>44371.729166666664</v>
      </c>
      <c r="N5379" s="39">
        <v>6870120534</v>
      </c>
      <c r="O5379" s="39" t="s">
        <v>52</v>
      </c>
      <c r="P5379" s="40"/>
      <c r="Q5379" s="41"/>
      <c r="R5379" s="39" t="s">
        <v>54</v>
      </c>
      <c r="S5379" s="68"/>
    </row>
    <row r="5380" spans="1:19" s="70" customFormat="1" ht="12.75" hidden="1" customHeight="1" x14ac:dyDescent="0.25">
      <c r="A5380" s="38" t="s">
        <v>3414</v>
      </c>
      <c r="B5380" s="39" t="s">
        <v>3415</v>
      </c>
      <c r="C5380" s="39" t="s">
        <v>3416</v>
      </c>
      <c r="D5380" s="38">
        <v>407261</v>
      </c>
      <c r="E5380" s="38"/>
      <c r="F5380" s="138" t="s">
        <v>58</v>
      </c>
      <c r="G5380" s="38">
        <v>8266009944</v>
      </c>
      <c r="H5380" s="40">
        <v>9854021176</v>
      </c>
      <c r="I5380" s="2">
        <v>9064.7900000000009</v>
      </c>
      <c r="J5380" s="2"/>
      <c r="K5380" s="2">
        <v>0</v>
      </c>
      <c r="L5380" s="3">
        <f t="shared" si="83"/>
        <v>9064.7900000000009</v>
      </c>
      <c r="M5380" s="41">
        <v>44375.729166666664</v>
      </c>
      <c r="N5380" s="39">
        <v>6870120609</v>
      </c>
      <c r="O5380" s="39" t="s">
        <v>52</v>
      </c>
      <c r="P5380" s="40"/>
      <c r="Q5380" s="41"/>
      <c r="R5380" s="39" t="s">
        <v>54</v>
      </c>
      <c r="S5380" s="68"/>
    </row>
    <row r="5381" spans="1:19" s="70" customFormat="1" ht="12.75" hidden="1" customHeight="1" x14ac:dyDescent="0.25">
      <c r="A5381" s="38" t="s">
        <v>3417</v>
      </c>
      <c r="B5381" s="39" t="s">
        <v>3418</v>
      </c>
      <c r="C5381" s="39" t="s">
        <v>3419</v>
      </c>
      <c r="D5381" s="38">
        <v>407261</v>
      </c>
      <c r="E5381" s="38"/>
      <c r="F5381" s="138" t="s">
        <v>58</v>
      </c>
      <c r="G5381" s="38">
        <v>8266009944</v>
      </c>
      <c r="H5381" s="40">
        <v>9854020999</v>
      </c>
      <c r="I5381" s="2">
        <v>9064.7900000000009</v>
      </c>
      <c r="J5381" s="2"/>
      <c r="K5381" s="2">
        <v>0</v>
      </c>
      <c r="L5381" s="3">
        <f t="shared" si="83"/>
        <v>9064.7900000000009</v>
      </c>
      <c r="M5381" s="41">
        <v>44365.729166666664</v>
      </c>
      <c r="N5381" s="39">
        <v>6870120618</v>
      </c>
      <c r="O5381" s="39" t="s">
        <v>52</v>
      </c>
      <c r="P5381" s="40"/>
      <c r="Q5381" s="41"/>
      <c r="R5381" s="39" t="s">
        <v>54</v>
      </c>
      <c r="S5381" s="68"/>
    </row>
    <row r="5382" spans="1:19" s="70" customFormat="1" ht="12.75" hidden="1" customHeight="1" x14ac:dyDescent="0.25">
      <c r="A5382" s="38" t="s">
        <v>3438</v>
      </c>
      <c r="B5382" s="39" t="s">
        <v>3439</v>
      </c>
      <c r="C5382" s="39" t="s">
        <v>3440</v>
      </c>
      <c r="D5382" s="38">
        <v>407261</v>
      </c>
      <c r="E5382" s="38"/>
      <c r="F5382" s="138" t="s">
        <v>58</v>
      </c>
      <c r="G5382" s="38">
        <v>8266009944</v>
      </c>
      <c r="H5382" s="40">
        <v>9854021252</v>
      </c>
      <c r="I5382" s="2">
        <v>9064.7900000000009</v>
      </c>
      <c r="J5382" s="2"/>
      <c r="K5382" s="2">
        <v>0</v>
      </c>
      <c r="L5382" s="3">
        <f t="shared" ref="L5382:L5445" si="84">SUM(I5382:K5382)</f>
        <v>9064.7900000000009</v>
      </c>
      <c r="M5382" s="41">
        <v>44380</v>
      </c>
      <c r="N5382" s="39">
        <v>6870120695</v>
      </c>
      <c r="O5382" s="39" t="s">
        <v>52</v>
      </c>
      <c r="P5382" s="40"/>
      <c r="Q5382" s="41"/>
      <c r="R5382" s="39" t="s">
        <v>54</v>
      </c>
      <c r="S5382" s="68"/>
    </row>
    <row r="5383" spans="1:19" s="70" customFormat="1" ht="12.75" hidden="1" customHeight="1" x14ac:dyDescent="0.2">
      <c r="A5383" s="38" t="s">
        <v>16872</v>
      </c>
      <c r="B5383" s="39" t="s">
        <v>16873</v>
      </c>
      <c r="C5383" s="39" t="s">
        <v>16874</v>
      </c>
      <c r="D5383" s="38">
        <v>105247</v>
      </c>
      <c r="E5383" s="38"/>
      <c r="F5383" s="39" t="s">
        <v>13834</v>
      </c>
      <c r="G5383" s="38">
        <v>8266016647</v>
      </c>
      <c r="H5383" s="40" t="s">
        <v>16875</v>
      </c>
      <c r="I5383" s="2">
        <v>9000</v>
      </c>
      <c r="J5383" s="2"/>
      <c r="K5383" s="2">
        <v>1620</v>
      </c>
      <c r="L5383" s="3">
        <f t="shared" si="84"/>
        <v>10620</v>
      </c>
      <c r="M5383" s="41">
        <v>44890.729166666664</v>
      </c>
      <c r="N5383" s="39">
        <v>6870327683</v>
      </c>
      <c r="O5383" s="39" t="s">
        <v>3282</v>
      </c>
      <c r="P5383" s="40">
        <v>301300702800</v>
      </c>
      <c r="Q5383" s="41">
        <v>44958</v>
      </c>
      <c r="R5383" s="42" t="s">
        <v>2417</v>
      </c>
      <c r="S5383" s="68"/>
    </row>
    <row r="5384" spans="1:19" s="70" customFormat="1" ht="12.75" hidden="1" customHeight="1" x14ac:dyDescent="0.25">
      <c r="A5384" s="38" t="s">
        <v>13617</v>
      </c>
      <c r="B5384" s="42" t="s">
        <v>13618</v>
      </c>
      <c r="C5384" s="42" t="s">
        <v>13619</v>
      </c>
      <c r="D5384" s="38">
        <v>407261</v>
      </c>
      <c r="E5384" s="38"/>
      <c r="F5384" s="139" t="s">
        <v>58</v>
      </c>
      <c r="G5384" s="38">
        <v>8266013877</v>
      </c>
      <c r="H5384" s="40">
        <v>9854027702</v>
      </c>
      <c r="I5384" s="3">
        <v>8959.9500000000007</v>
      </c>
      <c r="J5384" s="3"/>
      <c r="K5384" s="3">
        <v>0</v>
      </c>
      <c r="L5384" s="3">
        <f t="shared" si="84"/>
        <v>8959.9500000000007</v>
      </c>
      <c r="M5384" s="41">
        <v>44708.729166666664</v>
      </c>
      <c r="N5384" s="39">
        <v>6870073007</v>
      </c>
      <c r="O5384" s="42" t="s">
        <v>315</v>
      </c>
      <c r="P5384" s="42"/>
      <c r="Q5384" s="60"/>
      <c r="R5384" s="42" t="s">
        <v>243</v>
      </c>
      <c r="S5384" s="68" t="s">
        <v>506</v>
      </c>
    </row>
    <row r="5385" spans="1:19" s="70" customFormat="1" ht="12.75" hidden="1" customHeight="1" x14ac:dyDescent="0.25">
      <c r="A5385" s="38" t="s">
        <v>14050</v>
      </c>
      <c r="B5385" s="42" t="s">
        <v>14051</v>
      </c>
      <c r="C5385" s="42" t="s">
        <v>14052</v>
      </c>
      <c r="D5385" s="38">
        <v>407261</v>
      </c>
      <c r="E5385" s="38"/>
      <c r="F5385" s="139" t="s">
        <v>58</v>
      </c>
      <c r="G5385" s="38">
        <v>8266013877</v>
      </c>
      <c r="H5385" s="40">
        <v>9854027912</v>
      </c>
      <c r="I5385" s="3">
        <v>8959.9500000000007</v>
      </c>
      <c r="J5385" s="3"/>
      <c r="K5385" s="3">
        <v>0</v>
      </c>
      <c r="L5385" s="3">
        <f t="shared" si="84"/>
        <v>8959.9500000000007</v>
      </c>
      <c r="M5385" s="41">
        <v>44719.729166666664</v>
      </c>
      <c r="N5385" s="39">
        <v>6870100170</v>
      </c>
      <c r="O5385" s="42" t="s">
        <v>315</v>
      </c>
      <c r="P5385" s="42"/>
      <c r="Q5385" s="60"/>
      <c r="R5385" s="42" t="s">
        <v>243</v>
      </c>
      <c r="S5385" s="68" t="s">
        <v>506</v>
      </c>
    </row>
    <row r="5386" spans="1:19" s="70" customFormat="1" ht="12.75" hidden="1" customHeight="1" x14ac:dyDescent="0.2">
      <c r="A5386" s="38">
        <v>43</v>
      </c>
      <c r="B5386" s="39" t="s">
        <v>19418</v>
      </c>
      <c r="C5386" s="39" t="s">
        <v>19419</v>
      </c>
      <c r="D5386" s="38">
        <v>703046</v>
      </c>
      <c r="E5386" s="38"/>
      <c r="F5386" s="42" t="s">
        <v>678</v>
      </c>
      <c r="G5386" s="38">
        <v>8266017205</v>
      </c>
      <c r="H5386" s="40" t="s">
        <v>19420</v>
      </c>
      <c r="I5386" s="2">
        <v>8919</v>
      </c>
      <c r="J5386" s="2"/>
      <c r="K5386" s="2">
        <v>0</v>
      </c>
      <c r="L5386" s="3">
        <f t="shared" si="84"/>
        <v>8919</v>
      </c>
      <c r="M5386" s="41">
        <v>45065.729166666664</v>
      </c>
      <c r="N5386" s="39">
        <v>1218723160</v>
      </c>
      <c r="O5386" s="39" t="s">
        <v>8899</v>
      </c>
      <c r="P5386" s="40" t="s">
        <v>19421</v>
      </c>
      <c r="Q5386" s="41">
        <v>45099</v>
      </c>
      <c r="R5386" s="42" t="s">
        <v>8901</v>
      </c>
      <c r="S5386" s="68"/>
    </row>
    <row r="5387" spans="1:19" s="70" customFormat="1" ht="12.75" hidden="1" customHeight="1" x14ac:dyDescent="0.2">
      <c r="A5387" s="38" t="s">
        <v>63</v>
      </c>
      <c r="B5387" s="1"/>
      <c r="C5387" s="1"/>
      <c r="D5387" s="51"/>
      <c r="E5387" s="51"/>
      <c r="F5387" s="125" t="s">
        <v>64</v>
      </c>
      <c r="G5387" s="53"/>
      <c r="H5387" s="54" t="s">
        <v>10938</v>
      </c>
      <c r="I5387" s="35">
        <v>8900</v>
      </c>
      <c r="J5387" s="1"/>
      <c r="K5387" s="1"/>
      <c r="L5387" s="3">
        <f t="shared" si="84"/>
        <v>8900</v>
      </c>
      <c r="M5387" s="41">
        <v>44610</v>
      </c>
      <c r="N5387" s="56"/>
      <c r="O5387" s="1"/>
      <c r="P5387" s="1"/>
      <c r="Q5387" s="57"/>
      <c r="R5387" s="39" t="s">
        <v>54</v>
      </c>
      <c r="S5387" s="68"/>
    </row>
    <row r="5388" spans="1:19" s="70" customFormat="1" ht="12.75" hidden="1" customHeight="1" x14ac:dyDescent="0.2">
      <c r="A5388" s="38" t="s">
        <v>14374</v>
      </c>
      <c r="B5388" s="42" t="s">
        <v>14375</v>
      </c>
      <c r="C5388" s="42" t="s">
        <v>14376</v>
      </c>
      <c r="D5388" s="38">
        <v>130086</v>
      </c>
      <c r="E5388" s="38"/>
      <c r="F5388" s="42" t="s">
        <v>7299</v>
      </c>
      <c r="G5388" s="38">
        <v>8266015215</v>
      </c>
      <c r="H5388" s="40">
        <v>88</v>
      </c>
      <c r="I5388" s="3">
        <v>8850</v>
      </c>
      <c r="J5388" s="3"/>
      <c r="K5388" s="3">
        <v>0</v>
      </c>
      <c r="L5388" s="3">
        <f t="shared" si="84"/>
        <v>8850</v>
      </c>
      <c r="M5388" s="41">
        <v>44698.729166666664</v>
      </c>
      <c r="N5388" s="39">
        <v>6870124383</v>
      </c>
      <c r="O5388" s="42" t="s">
        <v>315</v>
      </c>
      <c r="P5388" s="42" t="s">
        <v>14377</v>
      </c>
      <c r="Q5388" s="60">
        <v>44760</v>
      </c>
      <c r="R5388" s="42" t="s">
        <v>243</v>
      </c>
      <c r="S5388" s="68"/>
    </row>
    <row r="5389" spans="1:19" s="70" customFormat="1" ht="12.75" hidden="1" customHeight="1" x14ac:dyDescent="0.2">
      <c r="A5389" s="38" t="s">
        <v>10516</v>
      </c>
      <c r="B5389" s="42" t="s">
        <v>10517</v>
      </c>
      <c r="C5389" s="42" t="s">
        <v>10518</v>
      </c>
      <c r="D5389" s="38">
        <v>407048</v>
      </c>
      <c r="E5389" s="38"/>
      <c r="F5389" s="42" t="s">
        <v>6256</v>
      </c>
      <c r="G5389" s="38">
        <v>8266013478</v>
      </c>
      <c r="H5389" s="40" t="s">
        <v>10519</v>
      </c>
      <c r="I5389" s="3">
        <v>8775</v>
      </c>
      <c r="J5389" s="3"/>
      <c r="K5389" s="3">
        <v>1579.5</v>
      </c>
      <c r="L5389" s="3">
        <f t="shared" si="84"/>
        <v>10354.5</v>
      </c>
      <c r="M5389" s="41">
        <v>44590.729166666664</v>
      </c>
      <c r="N5389" s="39">
        <v>6870372208</v>
      </c>
      <c r="O5389" s="42" t="s">
        <v>315</v>
      </c>
      <c r="P5389" s="42" t="s">
        <v>10520</v>
      </c>
      <c r="Q5389" s="60">
        <v>44622</v>
      </c>
      <c r="R5389" s="42" t="s">
        <v>243</v>
      </c>
      <c r="S5389" s="68"/>
    </row>
    <row r="5390" spans="1:19" s="70" customFormat="1" ht="12.75" hidden="1" customHeight="1" x14ac:dyDescent="0.2">
      <c r="A5390" s="38">
        <v>23</v>
      </c>
      <c r="B5390" s="39" t="s">
        <v>16929</v>
      </c>
      <c r="C5390" s="39" t="s">
        <v>16930</v>
      </c>
      <c r="D5390" s="38">
        <v>703046</v>
      </c>
      <c r="E5390" s="38"/>
      <c r="F5390" s="42" t="s">
        <v>678</v>
      </c>
      <c r="G5390" s="38">
        <v>8266016459</v>
      </c>
      <c r="H5390" s="40" t="s">
        <v>16931</v>
      </c>
      <c r="I5390" s="2">
        <v>8768</v>
      </c>
      <c r="J5390" s="2"/>
      <c r="K5390" s="2">
        <v>0</v>
      </c>
      <c r="L5390" s="3">
        <f t="shared" si="84"/>
        <v>8768</v>
      </c>
      <c r="M5390" s="41">
        <v>44894.729166666664</v>
      </c>
      <c r="N5390" s="39">
        <v>3445028124</v>
      </c>
      <c r="O5390" s="39" t="s">
        <v>8899</v>
      </c>
      <c r="P5390" s="40" t="s">
        <v>16880</v>
      </c>
      <c r="Q5390" s="41">
        <v>44986</v>
      </c>
      <c r="R5390" s="42" t="s">
        <v>8901</v>
      </c>
      <c r="S5390" s="68"/>
    </row>
    <row r="5391" spans="1:19" s="70" customFormat="1" ht="12.75" hidden="1" customHeight="1" x14ac:dyDescent="0.2">
      <c r="A5391" s="38" t="s">
        <v>6167</v>
      </c>
      <c r="B5391" s="1"/>
      <c r="C5391" s="1"/>
      <c r="D5391" s="51"/>
      <c r="E5391" s="51"/>
      <c r="F5391" s="39" t="s">
        <v>6168</v>
      </c>
      <c r="G5391" s="53"/>
      <c r="H5391" s="54" t="s">
        <v>17456</v>
      </c>
      <c r="I5391" s="35">
        <v>8694</v>
      </c>
      <c r="J5391" s="1"/>
      <c r="K5391" s="1"/>
      <c r="L5391" s="3">
        <f t="shared" si="84"/>
        <v>8694</v>
      </c>
      <c r="M5391" s="63"/>
      <c r="N5391" s="56"/>
      <c r="O5391" s="1"/>
      <c r="P5391" s="1"/>
      <c r="Q5391" s="57"/>
      <c r="R5391" s="42" t="s">
        <v>2417</v>
      </c>
      <c r="S5391" s="68"/>
    </row>
    <row r="5392" spans="1:19" s="70" customFormat="1" ht="12.75" hidden="1" customHeight="1" x14ac:dyDescent="0.2">
      <c r="A5392" s="38" t="s">
        <v>109</v>
      </c>
      <c r="B5392" s="39" t="s">
        <v>110</v>
      </c>
      <c r="C5392" s="39"/>
      <c r="D5392" s="38">
        <v>814805</v>
      </c>
      <c r="E5392" s="38"/>
      <c r="F5392" s="39" t="s">
        <v>111</v>
      </c>
      <c r="G5392" s="38">
        <v>8268005743</v>
      </c>
      <c r="H5392" s="40">
        <v>2710</v>
      </c>
      <c r="I5392" s="5">
        <v>8682.65</v>
      </c>
      <c r="J5392" s="2"/>
      <c r="K5392" s="2">
        <v>1562.877</v>
      </c>
      <c r="L5392" s="3">
        <f t="shared" si="84"/>
        <v>10245.527</v>
      </c>
      <c r="M5392" s="41">
        <v>44166</v>
      </c>
      <c r="N5392" s="39"/>
      <c r="O5392" s="39" t="s">
        <v>52</v>
      </c>
      <c r="P5392" s="40"/>
      <c r="Q5392" s="41"/>
      <c r="R5392" s="39" t="s">
        <v>54</v>
      </c>
      <c r="S5392" s="68"/>
    </row>
    <row r="5393" spans="1:19" s="70" customFormat="1" ht="12.75" customHeight="1" x14ac:dyDescent="0.2">
      <c r="A5393" s="38" t="s">
        <v>7167</v>
      </c>
      <c r="B5393" s="39" t="s">
        <v>7168</v>
      </c>
      <c r="C5393" s="39" t="s">
        <v>7169</v>
      </c>
      <c r="D5393" s="38">
        <v>105903</v>
      </c>
      <c r="E5393" s="38"/>
      <c r="F5393" s="39" t="s">
        <v>6269</v>
      </c>
      <c r="G5393" s="38">
        <v>8266011603</v>
      </c>
      <c r="H5393" s="40" t="s">
        <v>7170</v>
      </c>
      <c r="I5393" s="2">
        <v>8650</v>
      </c>
      <c r="J5393" s="2"/>
      <c r="K5393" s="2">
        <v>1557</v>
      </c>
      <c r="L5393" s="3">
        <f t="shared" si="84"/>
        <v>10207</v>
      </c>
      <c r="M5393" s="41">
        <v>44436.729166666664</v>
      </c>
      <c r="N5393" s="39">
        <v>6870238256</v>
      </c>
      <c r="O5393" s="39" t="s">
        <v>3027</v>
      </c>
      <c r="P5393" s="40" t="s">
        <v>7171</v>
      </c>
      <c r="Q5393" s="41">
        <v>44498</v>
      </c>
      <c r="R5393" s="62" t="s">
        <v>15</v>
      </c>
      <c r="S5393" s="68"/>
    </row>
    <row r="5394" spans="1:19" s="70" customFormat="1" ht="12.75" hidden="1" customHeight="1" x14ac:dyDescent="0.2">
      <c r="A5394" s="38" t="s">
        <v>922</v>
      </c>
      <c r="B5394" s="39" t="s">
        <v>923</v>
      </c>
      <c r="C5394" s="39" t="s">
        <v>924</v>
      </c>
      <c r="D5394" s="38">
        <v>401972</v>
      </c>
      <c r="E5394" s="38"/>
      <c r="F5394" s="39" t="s">
        <v>842</v>
      </c>
      <c r="G5394" s="38">
        <v>8263000049</v>
      </c>
      <c r="H5394" s="40" t="s">
        <v>925</v>
      </c>
      <c r="I5394" s="2">
        <v>8640</v>
      </c>
      <c r="J5394" s="2">
        <v>7.9964000000000004</v>
      </c>
      <c r="K5394" s="2">
        <v>1555.2</v>
      </c>
      <c r="L5394" s="3">
        <f t="shared" si="84"/>
        <v>10203.196400000001</v>
      </c>
      <c r="M5394" s="41">
        <v>44224.729166666664</v>
      </c>
      <c r="N5394" s="39">
        <v>6870340745</v>
      </c>
      <c r="O5394" s="39" t="s">
        <v>52</v>
      </c>
      <c r="P5394" s="40" t="s">
        <v>865</v>
      </c>
      <c r="Q5394" s="41">
        <v>44272</v>
      </c>
      <c r="R5394" s="39" t="s">
        <v>54</v>
      </c>
      <c r="S5394" s="68"/>
    </row>
    <row r="5395" spans="1:19" s="70" customFormat="1" ht="12.75" hidden="1" customHeight="1" x14ac:dyDescent="0.2">
      <c r="A5395" s="38" t="s">
        <v>19390</v>
      </c>
      <c r="B5395" s="39" t="s">
        <v>19391</v>
      </c>
      <c r="C5395" s="39" t="s">
        <v>19392</v>
      </c>
      <c r="D5395" s="38">
        <v>404175</v>
      </c>
      <c r="E5395" s="38"/>
      <c r="F5395" s="39" t="s">
        <v>1555</v>
      </c>
      <c r="G5395" s="38">
        <v>8266018535</v>
      </c>
      <c r="H5395" s="40" t="s">
        <v>19393</v>
      </c>
      <c r="I5395" s="2">
        <v>8620.720338983052</v>
      </c>
      <c r="J5395" s="2"/>
      <c r="K5395" s="2">
        <v>1551.7296610169492</v>
      </c>
      <c r="L5395" s="3">
        <f t="shared" si="84"/>
        <v>10172.450000000001</v>
      </c>
      <c r="M5395" s="41">
        <v>45055.729166666664</v>
      </c>
      <c r="N5395" s="39">
        <v>1246384093</v>
      </c>
      <c r="O5395" s="39" t="s">
        <v>18453</v>
      </c>
      <c r="P5395" s="40" t="s">
        <v>19394</v>
      </c>
      <c r="Q5395" s="41">
        <v>45122</v>
      </c>
      <c r="R5395" s="62" t="s">
        <v>21</v>
      </c>
      <c r="S5395" s="68"/>
    </row>
    <row r="5396" spans="1:19" s="70" customFormat="1" ht="12.75" hidden="1" customHeight="1" x14ac:dyDescent="0.2">
      <c r="A5396" s="38" t="s">
        <v>22187</v>
      </c>
      <c r="B5396" s="39" t="s">
        <v>22188</v>
      </c>
      <c r="C5396" s="39"/>
      <c r="D5396" s="38">
        <v>509330</v>
      </c>
      <c r="E5396" s="38"/>
      <c r="F5396" s="39" t="s">
        <v>17332</v>
      </c>
      <c r="G5396" s="38">
        <v>8266019849</v>
      </c>
      <c r="H5396" s="40" t="s">
        <v>22189</v>
      </c>
      <c r="I5396" s="2">
        <v>8600</v>
      </c>
      <c r="J5396" s="2"/>
      <c r="K5396" s="2">
        <v>1548</v>
      </c>
      <c r="L5396" s="3">
        <f t="shared" si="84"/>
        <v>10148</v>
      </c>
      <c r="M5396" s="41">
        <v>45372</v>
      </c>
      <c r="N5396" s="39"/>
      <c r="O5396" s="39" t="s">
        <v>18453</v>
      </c>
      <c r="P5396" s="40"/>
      <c r="Q5396" s="41"/>
      <c r="R5396" s="62" t="s">
        <v>21</v>
      </c>
      <c r="S5396" s="68"/>
    </row>
    <row r="5397" spans="1:19" s="70" customFormat="1" ht="15" hidden="1" x14ac:dyDescent="0.25">
      <c r="A5397" s="38" t="s">
        <v>55</v>
      </c>
      <c r="B5397" s="39" t="s">
        <v>56</v>
      </c>
      <c r="C5397" s="39" t="s">
        <v>57</v>
      </c>
      <c r="D5397" s="38">
        <v>407261</v>
      </c>
      <c r="E5397" s="38"/>
      <c r="F5397" s="138" t="s">
        <v>58</v>
      </c>
      <c r="G5397" s="38">
        <v>8266009550</v>
      </c>
      <c r="H5397" s="40">
        <v>9854016176</v>
      </c>
      <c r="I5397" s="2">
        <v>8580.15</v>
      </c>
      <c r="J5397" s="2"/>
      <c r="K5397" s="2">
        <v>0</v>
      </c>
      <c r="L5397" s="3">
        <f t="shared" si="84"/>
        <v>8580.15</v>
      </c>
      <c r="M5397" s="41">
        <v>44133.729166666664</v>
      </c>
      <c r="N5397" s="39">
        <v>6870172872</v>
      </c>
      <c r="O5397" s="39" t="s">
        <v>52</v>
      </c>
      <c r="P5397" s="40"/>
      <c r="Q5397" s="41"/>
      <c r="R5397" s="39" t="s">
        <v>54</v>
      </c>
      <c r="S5397" s="68"/>
    </row>
    <row r="5398" spans="1:19" s="70" customFormat="1" ht="12.75" hidden="1" customHeight="1" x14ac:dyDescent="0.2">
      <c r="A5398" s="38" t="s">
        <v>63</v>
      </c>
      <c r="B5398" s="1"/>
      <c r="C5398" s="1"/>
      <c r="D5398" s="51"/>
      <c r="E5398" s="51"/>
      <c r="F5398" s="125" t="s">
        <v>64</v>
      </c>
      <c r="G5398" s="53"/>
      <c r="H5398" s="54" t="s">
        <v>14116</v>
      </c>
      <c r="I5398" s="35">
        <v>8536.7099999999991</v>
      </c>
      <c r="J5398" s="1"/>
      <c r="K5398" s="1"/>
      <c r="L5398" s="3">
        <f t="shared" si="84"/>
        <v>8536.7099999999991</v>
      </c>
      <c r="M5398" s="41">
        <v>44746</v>
      </c>
      <c r="N5398" s="56"/>
      <c r="O5398" s="1"/>
      <c r="P5398" s="1"/>
      <c r="Q5398" s="57"/>
      <c r="R5398" s="39" t="s">
        <v>54</v>
      </c>
      <c r="S5398" s="68"/>
    </row>
    <row r="5399" spans="1:19" s="70" customFormat="1" ht="12.75" hidden="1" customHeight="1" x14ac:dyDescent="0.2">
      <c r="A5399" s="38" t="s">
        <v>6167</v>
      </c>
      <c r="B5399" s="1"/>
      <c r="C5399" s="1"/>
      <c r="D5399" s="51"/>
      <c r="E5399" s="51"/>
      <c r="F5399" s="39" t="s">
        <v>6168</v>
      </c>
      <c r="G5399" s="53"/>
      <c r="H5399" s="54" t="s">
        <v>11415</v>
      </c>
      <c r="I5399" s="35">
        <v>8522.57</v>
      </c>
      <c r="J5399" s="1"/>
      <c r="K5399" s="1"/>
      <c r="L5399" s="3">
        <f t="shared" si="84"/>
        <v>8522.57</v>
      </c>
      <c r="M5399" s="63"/>
      <c r="N5399" s="56"/>
      <c r="O5399" s="1"/>
      <c r="P5399" s="1"/>
      <c r="Q5399" s="57"/>
      <c r="R5399" s="42" t="s">
        <v>2417</v>
      </c>
      <c r="S5399" s="68"/>
    </row>
    <row r="5400" spans="1:19" s="70" customFormat="1" ht="12.75" customHeight="1" x14ac:dyDescent="0.2">
      <c r="A5400" s="38" t="s">
        <v>19570</v>
      </c>
      <c r="B5400" s="39" t="s">
        <v>19571</v>
      </c>
      <c r="C5400" s="39" t="s">
        <v>19572</v>
      </c>
      <c r="D5400" s="38">
        <v>128773</v>
      </c>
      <c r="E5400" s="38"/>
      <c r="F5400" s="39" t="s">
        <v>13807</v>
      </c>
      <c r="G5400" s="38">
        <v>8266018436</v>
      </c>
      <c r="H5400" s="40">
        <v>235</v>
      </c>
      <c r="I5400" s="2">
        <v>8520.3389830508477</v>
      </c>
      <c r="J5400" s="2"/>
      <c r="K5400" s="2">
        <v>1533.6610169491526</v>
      </c>
      <c r="L5400" s="3">
        <f t="shared" si="84"/>
        <v>10054</v>
      </c>
      <c r="M5400" s="41">
        <v>45066.729166666664</v>
      </c>
      <c r="N5400" s="39">
        <v>1246399308</v>
      </c>
      <c r="O5400" s="39" t="s">
        <v>19303</v>
      </c>
      <c r="P5400" s="40" t="s">
        <v>19573</v>
      </c>
      <c r="Q5400" s="41">
        <v>45114</v>
      </c>
      <c r="R5400" s="62" t="s">
        <v>19</v>
      </c>
      <c r="S5400" s="68"/>
    </row>
    <row r="5401" spans="1:19" s="70" customFormat="1" ht="12.75" customHeight="1" x14ac:dyDescent="0.2">
      <c r="A5401" s="38" t="s">
        <v>6266</v>
      </c>
      <c r="B5401" s="39" t="s">
        <v>6267</v>
      </c>
      <c r="C5401" s="39" t="s">
        <v>6268</v>
      </c>
      <c r="D5401" s="38">
        <v>105903</v>
      </c>
      <c r="E5401" s="38"/>
      <c r="F5401" s="39" t="s">
        <v>6269</v>
      </c>
      <c r="G5401" s="38">
        <v>8266011603</v>
      </c>
      <c r="H5401" s="40" t="s">
        <v>6270</v>
      </c>
      <c r="I5401" s="2">
        <v>8500</v>
      </c>
      <c r="J5401" s="2"/>
      <c r="K5401" s="2">
        <v>1530</v>
      </c>
      <c r="L5401" s="3">
        <f t="shared" si="84"/>
        <v>10030</v>
      </c>
      <c r="M5401" s="41">
        <v>44410.729166666664</v>
      </c>
      <c r="N5401" s="39">
        <v>6870207676</v>
      </c>
      <c r="O5401" s="39" t="s">
        <v>3027</v>
      </c>
      <c r="P5401" s="40" t="s">
        <v>6271</v>
      </c>
      <c r="Q5401" s="41">
        <v>44467</v>
      </c>
      <c r="R5401" s="62" t="s">
        <v>15</v>
      </c>
      <c r="S5401" s="68"/>
    </row>
    <row r="5402" spans="1:19" s="70" customFormat="1" ht="12.75" hidden="1" customHeight="1" x14ac:dyDescent="0.2">
      <c r="A5402" s="38" t="s">
        <v>17234</v>
      </c>
      <c r="B5402" s="39" t="s">
        <v>17235</v>
      </c>
      <c r="C5402" s="39" t="s">
        <v>17236</v>
      </c>
      <c r="D5402" s="38">
        <v>129948</v>
      </c>
      <c r="E5402" s="38"/>
      <c r="F5402" s="39" t="s">
        <v>989</v>
      </c>
      <c r="G5402" s="38">
        <v>8266016732</v>
      </c>
      <c r="H5402" s="40">
        <v>203</v>
      </c>
      <c r="I5402" s="2">
        <v>8500</v>
      </c>
      <c r="J5402" s="2"/>
      <c r="K5402" s="2">
        <v>1530</v>
      </c>
      <c r="L5402" s="3">
        <f t="shared" si="84"/>
        <v>10030</v>
      </c>
      <c r="M5402" s="41">
        <v>44902.729166666664</v>
      </c>
      <c r="N5402" s="39">
        <v>6870341816</v>
      </c>
      <c r="O5402" s="39" t="s">
        <v>3282</v>
      </c>
      <c r="P5402" s="40" t="s">
        <v>17237</v>
      </c>
      <c r="Q5402" s="41">
        <v>44978</v>
      </c>
      <c r="R5402" s="42" t="s">
        <v>2417</v>
      </c>
      <c r="S5402" s="68"/>
    </row>
    <row r="5403" spans="1:19" s="70" customFormat="1" ht="12.75" hidden="1" customHeight="1" x14ac:dyDescent="0.2">
      <c r="A5403" s="38" t="s">
        <v>20703</v>
      </c>
      <c r="B5403" s="42"/>
      <c r="C5403" s="42"/>
      <c r="D5403" s="38"/>
      <c r="E5403" s="38"/>
      <c r="F5403" s="42" t="s">
        <v>3025</v>
      </c>
      <c r="G5403" s="61" t="s">
        <v>20704</v>
      </c>
      <c r="H5403" s="59">
        <v>45213</v>
      </c>
      <c r="I5403" s="5">
        <v>8466.01</v>
      </c>
      <c r="J5403" s="3"/>
      <c r="K5403" s="2">
        <v>0</v>
      </c>
      <c r="L5403" s="3">
        <f t="shared" si="84"/>
        <v>8466.01</v>
      </c>
      <c r="M5403" s="59">
        <v>45213</v>
      </c>
      <c r="N5403" s="61" t="s">
        <v>20704</v>
      </c>
      <c r="O5403" s="42" t="s">
        <v>20138</v>
      </c>
      <c r="P5403" s="42"/>
      <c r="Q5403" s="60"/>
      <c r="R5403" s="62" t="s">
        <v>17</v>
      </c>
      <c r="S5403" s="68"/>
    </row>
    <row r="5404" spans="1:19" s="70" customFormat="1" ht="12.75" customHeight="1" x14ac:dyDescent="0.2">
      <c r="A5404" s="38" t="s">
        <v>22409</v>
      </c>
      <c r="B5404" s="39" t="s">
        <v>22410</v>
      </c>
      <c r="C5404" s="39"/>
      <c r="D5404" s="38">
        <v>103281</v>
      </c>
      <c r="E5404" s="38"/>
      <c r="F5404" s="39" t="s">
        <v>376</v>
      </c>
      <c r="G5404" s="38">
        <v>8266020965</v>
      </c>
      <c r="H5404" s="40">
        <v>35</v>
      </c>
      <c r="I5404" s="2">
        <v>8440</v>
      </c>
      <c r="J5404" s="2"/>
      <c r="K5404" s="2">
        <v>1519.2</v>
      </c>
      <c r="L5404" s="3">
        <f t="shared" si="84"/>
        <v>9959.2000000000007</v>
      </c>
      <c r="M5404" s="41">
        <v>45385</v>
      </c>
      <c r="N5404" s="39"/>
      <c r="O5404" s="39" t="s">
        <v>18463</v>
      </c>
      <c r="P5404" s="40"/>
      <c r="Q5404" s="41"/>
      <c r="R5404" s="62" t="s">
        <v>29</v>
      </c>
      <c r="S5404" s="68"/>
    </row>
    <row r="5405" spans="1:19" s="70" customFormat="1" ht="12.75" hidden="1" customHeight="1" x14ac:dyDescent="0.2">
      <c r="A5405" s="38" t="s">
        <v>14911</v>
      </c>
      <c r="B5405" s="42" t="s">
        <v>14912</v>
      </c>
      <c r="C5405" s="42" t="s">
        <v>14913</v>
      </c>
      <c r="D5405" s="38">
        <v>703046</v>
      </c>
      <c r="E5405" s="38"/>
      <c r="F5405" s="42" t="s">
        <v>678</v>
      </c>
      <c r="G5405" s="38">
        <v>8266015258</v>
      </c>
      <c r="H5405" s="40" t="s">
        <v>14914</v>
      </c>
      <c r="I5405" s="3">
        <v>8430</v>
      </c>
      <c r="J5405" s="3"/>
      <c r="K5405" s="3">
        <v>0</v>
      </c>
      <c r="L5405" s="3">
        <f t="shared" si="84"/>
        <v>8430</v>
      </c>
      <c r="M5405" s="41">
        <v>44779.729166666664</v>
      </c>
      <c r="N5405" s="39">
        <v>3445013618</v>
      </c>
      <c r="O5405" s="42" t="s">
        <v>315</v>
      </c>
      <c r="P5405" s="42" t="s">
        <v>14915</v>
      </c>
      <c r="Q5405" s="60">
        <v>44851</v>
      </c>
      <c r="R5405" s="42" t="s">
        <v>243</v>
      </c>
      <c r="S5405" s="68"/>
    </row>
    <row r="5406" spans="1:19" s="70" customFormat="1" ht="12.75" hidden="1" customHeight="1" x14ac:dyDescent="0.2">
      <c r="A5406" s="38" t="s">
        <v>2358</v>
      </c>
      <c r="B5406" s="39" t="s">
        <v>2359</v>
      </c>
      <c r="C5406" s="39" t="s">
        <v>2360</v>
      </c>
      <c r="D5406" s="38">
        <v>814805</v>
      </c>
      <c r="E5406" s="38"/>
      <c r="F5406" s="39" t="s">
        <v>111</v>
      </c>
      <c r="G5406" s="38">
        <v>8268005707</v>
      </c>
      <c r="H5406" s="40">
        <v>3174</v>
      </c>
      <c r="I5406" s="2">
        <v>8422.8813559322043</v>
      </c>
      <c r="J5406" s="2"/>
      <c r="K5406" s="2">
        <v>1516.1186440677968</v>
      </c>
      <c r="L5406" s="3">
        <f t="shared" si="84"/>
        <v>9939.0000000000018</v>
      </c>
      <c r="M5406" s="41">
        <v>44329.729166666664</v>
      </c>
      <c r="N5406" s="39">
        <v>43906733</v>
      </c>
      <c r="O5406" s="39" t="s">
        <v>52</v>
      </c>
      <c r="P5406" s="40" t="s">
        <v>2357</v>
      </c>
      <c r="Q5406" s="41">
        <v>44355</v>
      </c>
      <c r="R5406" s="39" t="s">
        <v>54</v>
      </c>
      <c r="S5406" s="68"/>
    </row>
    <row r="5407" spans="1:19" s="70" customFormat="1" ht="12.75" hidden="1" customHeight="1" x14ac:dyDescent="0.2">
      <c r="A5407" s="38" t="s">
        <v>10269</v>
      </c>
      <c r="B5407" s="39" t="s">
        <v>10270</v>
      </c>
      <c r="C5407" s="39" t="s">
        <v>10271</v>
      </c>
      <c r="D5407" s="38">
        <v>401972</v>
      </c>
      <c r="E5407" s="38"/>
      <c r="F5407" s="39" t="s">
        <v>842</v>
      </c>
      <c r="G5407" s="38">
        <v>8263000049</v>
      </c>
      <c r="H5407" s="40" t="s">
        <v>10272</v>
      </c>
      <c r="I5407" s="2">
        <v>8400</v>
      </c>
      <c r="J5407" s="2">
        <v>0</v>
      </c>
      <c r="K5407" s="2">
        <v>1512</v>
      </c>
      <c r="L5407" s="3">
        <f t="shared" si="84"/>
        <v>9912</v>
      </c>
      <c r="M5407" s="41">
        <v>44537.729166666664</v>
      </c>
      <c r="N5407" s="39">
        <v>6870366762</v>
      </c>
      <c r="O5407" s="39" t="s">
        <v>52</v>
      </c>
      <c r="P5407" s="40"/>
      <c r="Q5407" s="41"/>
      <c r="R5407" s="39" t="s">
        <v>54</v>
      </c>
      <c r="S5407" s="68"/>
    </row>
    <row r="5408" spans="1:19" s="70" customFormat="1" ht="12.75" hidden="1" customHeight="1" x14ac:dyDescent="0.2">
      <c r="A5408" s="38" t="s">
        <v>1434</v>
      </c>
      <c r="B5408" s="42"/>
      <c r="C5408" s="42"/>
      <c r="D5408" s="38"/>
      <c r="E5408" s="38"/>
      <c r="F5408" s="42" t="s">
        <v>1435</v>
      </c>
      <c r="G5408" s="38"/>
      <c r="H5408" s="40" t="s">
        <v>10437</v>
      </c>
      <c r="I5408" s="3">
        <v>8400</v>
      </c>
      <c r="J5408" s="3"/>
      <c r="K5408" s="3"/>
      <c r="L5408" s="3">
        <f t="shared" si="84"/>
        <v>8400</v>
      </c>
      <c r="M5408" s="41">
        <v>44596</v>
      </c>
      <c r="N5408" s="39"/>
      <c r="O5408" s="42"/>
      <c r="P5408" s="42"/>
      <c r="Q5408" s="60"/>
      <c r="R5408" s="42" t="s">
        <v>243</v>
      </c>
      <c r="S5408" s="68"/>
    </row>
    <row r="5409" spans="1:19" s="70" customFormat="1" ht="12.75" hidden="1" customHeight="1" x14ac:dyDescent="0.25">
      <c r="A5409" s="38" t="s">
        <v>1984</v>
      </c>
      <c r="B5409" s="42"/>
      <c r="C5409" s="42"/>
      <c r="D5409" s="38"/>
      <c r="E5409" s="38"/>
      <c r="F5409" s="139" t="s">
        <v>310</v>
      </c>
      <c r="G5409" s="38"/>
      <c r="H5409" s="40" t="s">
        <v>9351</v>
      </c>
      <c r="I5409" s="3">
        <v>8368.2999999999993</v>
      </c>
      <c r="J5409" s="3"/>
      <c r="K5409" s="3"/>
      <c r="L5409" s="3">
        <f t="shared" si="84"/>
        <v>8368.2999999999993</v>
      </c>
      <c r="M5409" s="41">
        <v>44558</v>
      </c>
      <c r="N5409" s="39"/>
      <c r="O5409" s="42"/>
      <c r="P5409" s="42"/>
      <c r="Q5409" s="60"/>
      <c r="R5409" s="42" t="s">
        <v>243</v>
      </c>
      <c r="S5409" s="68"/>
    </row>
    <row r="5410" spans="1:19" s="70" customFormat="1" ht="12.75" hidden="1" customHeight="1" x14ac:dyDescent="0.2">
      <c r="A5410" s="38" t="s">
        <v>10401</v>
      </c>
      <c r="B5410" s="42" t="s">
        <v>10402</v>
      </c>
      <c r="C5410" s="42" t="s">
        <v>10403</v>
      </c>
      <c r="D5410" s="38">
        <v>814561</v>
      </c>
      <c r="E5410" s="38"/>
      <c r="F5410" s="42" t="s">
        <v>4098</v>
      </c>
      <c r="G5410" s="38">
        <v>8268007872</v>
      </c>
      <c r="H5410" s="40">
        <v>89</v>
      </c>
      <c r="I5410" s="3">
        <v>8325.4237288135591</v>
      </c>
      <c r="J5410" s="3"/>
      <c r="K5410" s="3">
        <v>1498.5762711864406</v>
      </c>
      <c r="L5410" s="3">
        <f t="shared" si="84"/>
        <v>9824</v>
      </c>
      <c r="M5410" s="41">
        <v>44573.729166666664</v>
      </c>
      <c r="N5410" s="39">
        <v>44333198</v>
      </c>
      <c r="O5410" s="42" t="s">
        <v>315</v>
      </c>
      <c r="P5410" s="42" t="s">
        <v>10404</v>
      </c>
      <c r="Q5410" s="60">
        <v>44609</v>
      </c>
      <c r="R5410" s="42" t="s">
        <v>243</v>
      </c>
      <c r="S5410" s="68"/>
    </row>
    <row r="5411" spans="1:19" s="70" customFormat="1" ht="12.75" hidden="1" customHeight="1" x14ac:dyDescent="0.2">
      <c r="A5411" s="38" t="s">
        <v>12611</v>
      </c>
      <c r="B5411" s="42" t="s">
        <v>12612</v>
      </c>
      <c r="C5411" s="42" t="s">
        <v>12613</v>
      </c>
      <c r="D5411" s="38">
        <v>401524</v>
      </c>
      <c r="E5411" s="38"/>
      <c r="F5411" s="42" t="s">
        <v>11927</v>
      </c>
      <c r="G5411" s="38">
        <v>8266013914</v>
      </c>
      <c r="H5411" s="40">
        <v>476</v>
      </c>
      <c r="I5411" s="3">
        <v>8280</v>
      </c>
      <c r="J5411" s="3"/>
      <c r="K5411" s="3">
        <v>993.59999999999991</v>
      </c>
      <c r="L5411" s="3">
        <f t="shared" si="84"/>
        <v>9273.6</v>
      </c>
      <c r="M5411" s="41">
        <v>44617.729166666664</v>
      </c>
      <c r="N5411" s="39">
        <v>6870016971</v>
      </c>
      <c r="O5411" s="42" t="s">
        <v>315</v>
      </c>
      <c r="P5411" s="42" t="s">
        <v>12614</v>
      </c>
      <c r="Q5411" s="60">
        <v>44690</v>
      </c>
      <c r="R5411" s="42" t="s">
        <v>243</v>
      </c>
      <c r="S5411" s="68"/>
    </row>
    <row r="5412" spans="1:19" s="70" customFormat="1" ht="12.75" hidden="1" customHeight="1" x14ac:dyDescent="0.25">
      <c r="A5412" s="38" t="s">
        <v>1984</v>
      </c>
      <c r="B5412" s="42"/>
      <c r="C5412" s="42"/>
      <c r="D5412" s="38"/>
      <c r="E5412" s="38"/>
      <c r="F5412" s="139" t="s">
        <v>310</v>
      </c>
      <c r="G5412" s="38"/>
      <c r="H5412" s="40" t="s">
        <v>6272</v>
      </c>
      <c r="I5412" s="3">
        <v>8232.3700000000008</v>
      </c>
      <c r="J5412" s="3"/>
      <c r="K5412" s="3"/>
      <c r="L5412" s="3">
        <f t="shared" si="84"/>
        <v>8232.3700000000008</v>
      </c>
      <c r="M5412" s="41">
        <v>44459</v>
      </c>
      <c r="N5412" s="39"/>
      <c r="O5412" s="42"/>
      <c r="P5412" s="42"/>
      <c r="Q5412" s="60"/>
      <c r="R5412" s="42" t="s">
        <v>243</v>
      </c>
      <c r="S5412" s="68"/>
    </row>
    <row r="5413" spans="1:19" s="70" customFormat="1" ht="12.75" hidden="1" customHeight="1" x14ac:dyDescent="0.25">
      <c r="A5413" s="38" t="s">
        <v>1984</v>
      </c>
      <c r="B5413" s="42"/>
      <c r="C5413" s="42"/>
      <c r="D5413" s="38"/>
      <c r="E5413" s="38"/>
      <c r="F5413" s="139" t="s">
        <v>310</v>
      </c>
      <c r="G5413" s="38"/>
      <c r="H5413" s="40" t="s">
        <v>6272</v>
      </c>
      <c r="I5413" s="3">
        <v>8232.3700000000008</v>
      </c>
      <c r="J5413" s="3"/>
      <c r="K5413" s="3"/>
      <c r="L5413" s="3">
        <f t="shared" si="84"/>
        <v>8232.3700000000008</v>
      </c>
      <c r="M5413" s="41">
        <v>44459</v>
      </c>
      <c r="N5413" s="39"/>
      <c r="O5413" s="42"/>
      <c r="P5413" s="42"/>
      <c r="Q5413" s="60"/>
      <c r="R5413" s="42" t="s">
        <v>243</v>
      </c>
      <c r="S5413" s="68"/>
    </row>
    <row r="5414" spans="1:19" s="70" customFormat="1" ht="12.75" hidden="1" customHeight="1" x14ac:dyDescent="0.25">
      <c r="A5414" s="38" t="s">
        <v>1984</v>
      </c>
      <c r="B5414" s="42"/>
      <c r="C5414" s="42"/>
      <c r="D5414" s="38"/>
      <c r="E5414" s="38"/>
      <c r="F5414" s="139" t="s">
        <v>310</v>
      </c>
      <c r="G5414" s="38"/>
      <c r="H5414" s="40" t="s">
        <v>6272</v>
      </c>
      <c r="I5414" s="3">
        <v>8232</v>
      </c>
      <c r="J5414" s="3"/>
      <c r="K5414" s="3"/>
      <c r="L5414" s="3">
        <f t="shared" si="84"/>
        <v>8232</v>
      </c>
      <c r="M5414" s="41">
        <v>44459</v>
      </c>
      <c r="N5414" s="39"/>
      <c r="O5414" s="42"/>
      <c r="P5414" s="42"/>
      <c r="Q5414" s="60"/>
      <c r="R5414" s="42" t="s">
        <v>243</v>
      </c>
      <c r="S5414" s="68"/>
    </row>
    <row r="5415" spans="1:19" s="70" customFormat="1" ht="12.75" hidden="1" customHeight="1" x14ac:dyDescent="0.2">
      <c r="A5415" s="38" t="s">
        <v>9271</v>
      </c>
      <c r="B5415" s="42" t="s">
        <v>9272</v>
      </c>
      <c r="C5415" s="42" t="s">
        <v>9273</v>
      </c>
      <c r="D5415" s="38">
        <v>300286</v>
      </c>
      <c r="E5415" s="38"/>
      <c r="F5415" s="42" t="s">
        <v>3944</v>
      </c>
      <c r="G5415" s="38">
        <v>8263000075</v>
      </c>
      <c r="H5415" s="40">
        <v>712730276</v>
      </c>
      <c r="I5415" s="3">
        <v>8215.75</v>
      </c>
      <c r="J5415" s="3"/>
      <c r="K5415" s="3">
        <v>1478.835</v>
      </c>
      <c r="L5415" s="3">
        <f t="shared" si="84"/>
        <v>9694.5849999999991</v>
      </c>
      <c r="M5415" s="41">
        <v>44530.729166666664</v>
      </c>
      <c r="N5415" s="39">
        <v>6870317953</v>
      </c>
      <c r="O5415" s="42" t="s">
        <v>315</v>
      </c>
      <c r="P5415" s="42"/>
      <c r="Q5415" s="60"/>
      <c r="R5415" s="42" t="s">
        <v>243</v>
      </c>
      <c r="S5415" s="68"/>
    </row>
    <row r="5416" spans="1:19" s="70" customFormat="1" ht="12.75" hidden="1" customHeight="1" x14ac:dyDescent="0.2">
      <c r="A5416" s="38" t="s">
        <v>16066</v>
      </c>
      <c r="B5416" s="39" t="s">
        <v>16067</v>
      </c>
      <c r="C5416" s="39" t="s">
        <v>16068</v>
      </c>
      <c r="D5416" s="38">
        <v>510104</v>
      </c>
      <c r="E5416" s="38"/>
      <c r="F5416" s="42" t="s">
        <v>6236</v>
      </c>
      <c r="G5416" s="38">
        <v>8266016267</v>
      </c>
      <c r="H5416" s="40">
        <v>547</v>
      </c>
      <c r="I5416" s="2">
        <v>8207.3983050847455</v>
      </c>
      <c r="J5416" s="2"/>
      <c r="K5416" s="2">
        <v>1477.331694915254</v>
      </c>
      <c r="L5416" s="3">
        <f t="shared" si="84"/>
        <v>9684.73</v>
      </c>
      <c r="M5416" s="41">
        <v>44844.729166666664</v>
      </c>
      <c r="N5416" s="39">
        <v>6870259739</v>
      </c>
      <c r="O5416" s="39" t="s">
        <v>3282</v>
      </c>
      <c r="P5416" s="40" t="s">
        <v>16069</v>
      </c>
      <c r="Q5416" s="41">
        <v>44883</v>
      </c>
      <c r="R5416" s="42" t="s">
        <v>2417</v>
      </c>
      <c r="S5416" s="68"/>
    </row>
    <row r="5417" spans="1:19" s="70" customFormat="1" ht="12.75" hidden="1" customHeight="1" x14ac:dyDescent="0.2">
      <c r="A5417" s="38" t="s">
        <v>16616</v>
      </c>
      <c r="B5417" s="39" t="s">
        <v>16617</v>
      </c>
      <c r="C5417" s="39" t="s">
        <v>16618</v>
      </c>
      <c r="D5417" s="38">
        <v>128634</v>
      </c>
      <c r="E5417" s="38"/>
      <c r="F5417" s="39" t="s">
        <v>16619</v>
      </c>
      <c r="G5417" s="38">
        <v>8266016399</v>
      </c>
      <c r="H5417" s="40">
        <v>2129</v>
      </c>
      <c r="I5417" s="2">
        <v>8162.7118644067805</v>
      </c>
      <c r="J5417" s="2"/>
      <c r="K5417" s="2">
        <v>1469.2881355932204</v>
      </c>
      <c r="L5417" s="3">
        <f t="shared" si="84"/>
        <v>9632</v>
      </c>
      <c r="M5417" s="41">
        <v>44862.729166666664</v>
      </c>
      <c r="N5417" s="39">
        <v>6870307397</v>
      </c>
      <c r="O5417" s="39" t="s">
        <v>3282</v>
      </c>
      <c r="P5417" s="40" t="s">
        <v>16620</v>
      </c>
      <c r="Q5417" s="41">
        <v>44919</v>
      </c>
      <c r="R5417" s="42" t="s">
        <v>2417</v>
      </c>
      <c r="S5417" s="68"/>
    </row>
    <row r="5418" spans="1:19" s="70" customFormat="1" ht="12.75" hidden="1" customHeight="1" x14ac:dyDescent="0.25">
      <c r="A5418" s="38" t="s">
        <v>7506</v>
      </c>
      <c r="B5418" s="1"/>
      <c r="C5418" s="1"/>
      <c r="D5418" s="51"/>
      <c r="E5418" s="51"/>
      <c r="F5418" s="139" t="s">
        <v>310</v>
      </c>
      <c r="G5418" s="53"/>
      <c r="H5418" s="54" t="s">
        <v>7505</v>
      </c>
      <c r="I5418" s="35">
        <v>8123</v>
      </c>
      <c r="J5418" s="1"/>
      <c r="K5418" s="1"/>
      <c r="L5418" s="3">
        <f t="shared" si="84"/>
        <v>8123</v>
      </c>
      <c r="M5418" s="41">
        <v>44496</v>
      </c>
      <c r="N5418" s="56"/>
      <c r="O5418" s="1"/>
      <c r="P5418" s="1"/>
      <c r="Q5418" s="57"/>
      <c r="R5418" s="42" t="s">
        <v>2417</v>
      </c>
      <c r="S5418" s="69"/>
    </row>
    <row r="5419" spans="1:19" s="70" customFormat="1" ht="12.75" hidden="1" customHeight="1" x14ac:dyDescent="0.2">
      <c r="A5419" s="38" t="s">
        <v>6167</v>
      </c>
      <c r="B5419" s="1"/>
      <c r="C5419" s="1"/>
      <c r="D5419" s="51"/>
      <c r="E5419" s="51"/>
      <c r="F5419" s="39" t="s">
        <v>6168</v>
      </c>
      <c r="G5419" s="53"/>
      <c r="H5419" s="54" t="s">
        <v>14846</v>
      </c>
      <c r="I5419" s="35">
        <v>8083</v>
      </c>
      <c r="J5419" s="1"/>
      <c r="K5419" s="1"/>
      <c r="L5419" s="3">
        <f t="shared" si="84"/>
        <v>8083</v>
      </c>
      <c r="M5419" s="63"/>
      <c r="N5419" s="56"/>
      <c r="O5419" s="1"/>
      <c r="P5419" s="1"/>
      <c r="Q5419" s="57"/>
      <c r="R5419" s="42" t="s">
        <v>2417</v>
      </c>
      <c r="S5419" s="68"/>
    </row>
    <row r="5420" spans="1:19" s="70" customFormat="1" ht="12.75" hidden="1" customHeight="1" x14ac:dyDescent="0.2">
      <c r="A5420" s="38" t="s">
        <v>18879</v>
      </c>
      <c r="B5420" s="39" t="s">
        <v>18880</v>
      </c>
      <c r="C5420" s="39" t="s">
        <v>18881</v>
      </c>
      <c r="D5420" s="38">
        <v>814805</v>
      </c>
      <c r="E5420" s="38"/>
      <c r="F5420" s="39" t="s">
        <v>111</v>
      </c>
      <c r="G5420" s="38">
        <v>8268010884</v>
      </c>
      <c r="H5420" s="40">
        <v>5846</v>
      </c>
      <c r="I5420" s="2">
        <v>8062.7118644067805</v>
      </c>
      <c r="J5420" s="2"/>
      <c r="K5420" s="2">
        <v>1451.2881355932204</v>
      </c>
      <c r="L5420" s="3">
        <f t="shared" si="84"/>
        <v>9514</v>
      </c>
      <c r="M5420" s="41">
        <v>45015.729166666664</v>
      </c>
      <c r="N5420" s="39">
        <v>160321816</v>
      </c>
      <c r="O5420" s="39" t="s">
        <v>3282</v>
      </c>
      <c r="P5420" s="40"/>
      <c r="Q5420" s="41"/>
      <c r="R5420" s="42" t="s">
        <v>2417</v>
      </c>
      <c r="S5420" s="68"/>
    </row>
    <row r="5421" spans="1:19" s="70" customFormat="1" ht="12.75" hidden="1" customHeight="1" x14ac:dyDescent="0.2">
      <c r="A5421" s="38" t="s">
        <v>3164</v>
      </c>
      <c r="B5421" s="42" t="s">
        <v>3165</v>
      </c>
      <c r="C5421" s="42" t="s">
        <v>3166</v>
      </c>
      <c r="D5421" s="38">
        <v>128635</v>
      </c>
      <c r="E5421" s="38"/>
      <c r="F5421" s="42" t="s">
        <v>989</v>
      </c>
      <c r="G5421" s="38">
        <v>8266011404</v>
      </c>
      <c r="H5421" s="40" t="s">
        <v>3167</v>
      </c>
      <c r="I5421" s="3">
        <v>8040.0000000000009</v>
      </c>
      <c r="J5421" s="3"/>
      <c r="K5421" s="3">
        <v>1447.2</v>
      </c>
      <c r="L5421" s="3">
        <f t="shared" si="84"/>
        <v>9487.2000000000007</v>
      </c>
      <c r="M5421" s="41">
        <v>44350.729166666664</v>
      </c>
      <c r="N5421" s="39">
        <v>6870115090</v>
      </c>
      <c r="O5421" s="42" t="s">
        <v>315</v>
      </c>
      <c r="P5421" s="42" t="s">
        <v>3168</v>
      </c>
      <c r="Q5421" s="60">
        <v>44414</v>
      </c>
      <c r="R5421" s="42" t="s">
        <v>243</v>
      </c>
      <c r="S5421" s="68"/>
    </row>
    <row r="5422" spans="1:19" s="70" customFormat="1" ht="12.75" hidden="1" customHeight="1" x14ac:dyDescent="0.2">
      <c r="A5422" s="38" t="s">
        <v>21754</v>
      </c>
      <c r="B5422" s="39" t="s">
        <v>21755</v>
      </c>
      <c r="C5422" s="39" t="s">
        <v>21756</v>
      </c>
      <c r="D5422" s="38">
        <v>128635</v>
      </c>
      <c r="E5422" s="38"/>
      <c r="F5422" s="39" t="s">
        <v>989</v>
      </c>
      <c r="G5422" s="38">
        <v>8266020254</v>
      </c>
      <c r="H5422" s="40" t="s">
        <v>21757</v>
      </c>
      <c r="I5422" s="2">
        <v>8000</v>
      </c>
      <c r="J5422" s="2"/>
      <c r="K5422" s="2">
        <v>1440</v>
      </c>
      <c r="L5422" s="3">
        <f t="shared" si="84"/>
        <v>9440</v>
      </c>
      <c r="M5422" s="41">
        <v>45296.729166666664</v>
      </c>
      <c r="N5422" s="39">
        <v>1246681332</v>
      </c>
      <c r="O5422" s="39" t="s">
        <v>18453</v>
      </c>
      <c r="P5422" s="40" t="s">
        <v>21758</v>
      </c>
      <c r="Q5422" s="41">
        <v>45339</v>
      </c>
      <c r="R5422" s="62" t="s">
        <v>21</v>
      </c>
      <c r="S5422" s="68"/>
    </row>
    <row r="5423" spans="1:19" s="70" customFormat="1" ht="12.75" hidden="1" customHeight="1" x14ac:dyDescent="0.2">
      <c r="A5423" s="38">
        <v>50</v>
      </c>
      <c r="B5423" s="39" t="s">
        <v>20014</v>
      </c>
      <c r="C5423" s="39" t="s">
        <v>20015</v>
      </c>
      <c r="D5423" s="38">
        <v>703046</v>
      </c>
      <c r="E5423" s="38"/>
      <c r="F5423" s="42" t="s">
        <v>678</v>
      </c>
      <c r="G5423" s="38">
        <v>8266018650</v>
      </c>
      <c r="H5423" s="40" t="s">
        <v>20016</v>
      </c>
      <c r="I5423" s="2">
        <v>7986</v>
      </c>
      <c r="J5423" s="2"/>
      <c r="K5423" s="2">
        <v>0</v>
      </c>
      <c r="L5423" s="3">
        <f t="shared" si="84"/>
        <v>7986</v>
      </c>
      <c r="M5423" s="41">
        <v>45107.729166666664</v>
      </c>
      <c r="N5423" s="39">
        <v>1218727891</v>
      </c>
      <c r="O5423" s="39" t="s">
        <v>8899</v>
      </c>
      <c r="P5423" s="40" t="s">
        <v>19446</v>
      </c>
      <c r="Q5423" s="41">
        <v>45140</v>
      </c>
      <c r="R5423" s="42" t="s">
        <v>8901</v>
      </c>
      <c r="S5423" s="68"/>
    </row>
    <row r="5424" spans="1:19" s="70" customFormat="1" ht="12.75" hidden="1" customHeight="1" x14ac:dyDescent="0.2">
      <c r="A5424" s="38" t="s">
        <v>63</v>
      </c>
      <c r="B5424" s="1"/>
      <c r="C5424" s="1"/>
      <c r="D5424" s="51"/>
      <c r="E5424" s="51"/>
      <c r="F5424" s="125" t="s">
        <v>64</v>
      </c>
      <c r="G5424" s="53"/>
      <c r="H5424" s="54" t="s">
        <v>16170</v>
      </c>
      <c r="I5424" s="35">
        <v>7946.2</v>
      </c>
      <c r="J5424" s="1"/>
      <c r="K5424" s="1"/>
      <c r="L5424" s="3">
        <f t="shared" si="84"/>
        <v>7946.2</v>
      </c>
      <c r="M5424" s="41">
        <v>44881</v>
      </c>
      <c r="N5424" s="56"/>
      <c r="O5424" s="1"/>
      <c r="P5424" s="1"/>
      <c r="Q5424" s="57"/>
      <c r="R5424" s="39" t="s">
        <v>54</v>
      </c>
      <c r="S5424" s="68"/>
    </row>
    <row r="5425" spans="1:19" s="70" customFormat="1" ht="12.75" hidden="1" customHeight="1" x14ac:dyDescent="0.2">
      <c r="A5425" s="38" t="s">
        <v>8291</v>
      </c>
      <c r="B5425" s="39" t="s">
        <v>8292</v>
      </c>
      <c r="C5425" s="39" t="s">
        <v>8293</v>
      </c>
      <c r="D5425" s="38">
        <v>814328</v>
      </c>
      <c r="E5425" s="38"/>
      <c r="F5425" s="39" t="s">
        <v>8294</v>
      </c>
      <c r="G5425" s="38">
        <v>8266012722</v>
      </c>
      <c r="H5425" s="40" t="s">
        <v>8295</v>
      </c>
      <c r="I5425" s="2">
        <v>7930.4761904761899</v>
      </c>
      <c r="J5425" s="2"/>
      <c r="K5425" s="2">
        <v>396.52380952380952</v>
      </c>
      <c r="L5425" s="3">
        <f t="shared" si="84"/>
        <v>8327</v>
      </c>
      <c r="M5425" s="41">
        <v>44477.729166666664</v>
      </c>
      <c r="N5425" s="39">
        <v>44194264</v>
      </c>
      <c r="O5425" s="39" t="s">
        <v>52</v>
      </c>
      <c r="P5425" s="40" t="s">
        <v>8296</v>
      </c>
      <c r="Q5425" s="41">
        <v>44526</v>
      </c>
      <c r="R5425" s="39" t="s">
        <v>54</v>
      </c>
      <c r="S5425" s="68"/>
    </row>
    <row r="5426" spans="1:19" s="70" customFormat="1" ht="12.75" hidden="1" customHeight="1" x14ac:dyDescent="0.2">
      <c r="A5426" s="38" t="s">
        <v>7538</v>
      </c>
      <c r="B5426" s="42" t="s">
        <v>7539</v>
      </c>
      <c r="C5426" s="42" t="s">
        <v>7540</v>
      </c>
      <c r="D5426" s="38">
        <v>510104</v>
      </c>
      <c r="E5426" s="38"/>
      <c r="F5426" s="42" t="s">
        <v>6236</v>
      </c>
      <c r="G5426" s="38">
        <v>8266012361</v>
      </c>
      <c r="H5426" s="40" t="s">
        <v>7541</v>
      </c>
      <c r="I5426" s="3">
        <v>7919.4915254237294</v>
      </c>
      <c r="J5426" s="3"/>
      <c r="K5426" s="3">
        <v>1425.5084745762713</v>
      </c>
      <c r="L5426" s="3">
        <f t="shared" si="84"/>
        <v>9345</v>
      </c>
      <c r="M5426" s="41">
        <v>44438.729166666664</v>
      </c>
      <c r="N5426" s="39">
        <v>6870253964</v>
      </c>
      <c r="O5426" s="42" t="s">
        <v>315</v>
      </c>
      <c r="P5426" s="42" t="s">
        <v>7542</v>
      </c>
      <c r="Q5426" s="60">
        <v>44523</v>
      </c>
      <c r="R5426" s="42" t="s">
        <v>243</v>
      </c>
      <c r="S5426" s="68"/>
    </row>
    <row r="5427" spans="1:19" s="70" customFormat="1" ht="12.75" hidden="1" customHeight="1" x14ac:dyDescent="0.2">
      <c r="A5427" s="38">
        <v>185</v>
      </c>
      <c r="B5427" s="39" t="s">
        <v>17943</v>
      </c>
      <c r="C5427" s="39" t="s">
        <v>17944</v>
      </c>
      <c r="D5427" s="38">
        <v>400371</v>
      </c>
      <c r="E5427" s="38"/>
      <c r="F5427" s="39" t="s">
        <v>7339</v>
      </c>
      <c r="G5427" s="38">
        <v>8266017007</v>
      </c>
      <c r="H5427" s="40" t="s">
        <v>17945</v>
      </c>
      <c r="I5427" s="2">
        <v>7900</v>
      </c>
      <c r="J5427" s="2"/>
      <c r="K5427" s="2">
        <v>1422</v>
      </c>
      <c r="L5427" s="3">
        <f t="shared" si="84"/>
        <v>9322</v>
      </c>
      <c r="M5427" s="41">
        <v>44953.729166666664</v>
      </c>
      <c r="N5427" s="39">
        <v>6870407114</v>
      </c>
      <c r="O5427" s="39" t="s">
        <v>8899</v>
      </c>
      <c r="P5427" s="40" t="s">
        <v>17946</v>
      </c>
      <c r="Q5427" s="41">
        <v>44997</v>
      </c>
      <c r="R5427" s="42" t="s">
        <v>8901</v>
      </c>
      <c r="S5427" s="68"/>
    </row>
    <row r="5428" spans="1:19" s="70" customFormat="1" ht="12.75" hidden="1" customHeight="1" x14ac:dyDescent="0.25">
      <c r="A5428" s="38">
        <v>94</v>
      </c>
      <c r="B5428" s="39" t="s">
        <v>9993</v>
      </c>
      <c r="C5428" s="39" t="s">
        <v>9994</v>
      </c>
      <c r="D5428" s="38">
        <v>407261</v>
      </c>
      <c r="E5428" s="38"/>
      <c r="F5428" s="138" t="s">
        <v>58</v>
      </c>
      <c r="G5428" s="38">
        <v>8266013404</v>
      </c>
      <c r="H5428" s="40">
        <v>9854024681</v>
      </c>
      <c r="I5428" s="2">
        <v>7756.5</v>
      </c>
      <c r="J5428" s="2"/>
      <c r="K5428" s="2">
        <v>0</v>
      </c>
      <c r="L5428" s="3">
        <f t="shared" si="84"/>
        <v>7756.5</v>
      </c>
      <c r="M5428" s="41">
        <v>44571.729166666664</v>
      </c>
      <c r="N5428" s="39">
        <v>6870350850</v>
      </c>
      <c r="O5428" s="39" t="s">
        <v>8899</v>
      </c>
      <c r="P5428" s="40"/>
      <c r="Q5428" s="41"/>
      <c r="R5428" s="42" t="s">
        <v>8901</v>
      </c>
      <c r="S5428" s="68"/>
    </row>
    <row r="5429" spans="1:19" s="70" customFormat="1" ht="12.75" hidden="1" customHeight="1" x14ac:dyDescent="0.2">
      <c r="A5429" s="38" t="s">
        <v>16171</v>
      </c>
      <c r="B5429" s="39" t="s">
        <v>16172</v>
      </c>
      <c r="C5429" s="39" t="s">
        <v>16173</v>
      </c>
      <c r="D5429" s="38">
        <v>123859</v>
      </c>
      <c r="E5429" s="38"/>
      <c r="F5429" s="39" t="s">
        <v>3842</v>
      </c>
      <c r="G5429" s="38">
        <v>8266016273</v>
      </c>
      <c r="H5429" s="40" t="s">
        <v>16174</v>
      </c>
      <c r="I5429" s="2">
        <v>7750</v>
      </c>
      <c r="J5429" s="2"/>
      <c r="K5429" s="2">
        <v>1395</v>
      </c>
      <c r="L5429" s="3">
        <f t="shared" si="84"/>
        <v>9145</v>
      </c>
      <c r="M5429" s="41">
        <v>44846.729166666664</v>
      </c>
      <c r="N5429" s="39">
        <v>6870262900</v>
      </c>
      <c r="O5429" s="39" t="s">
        <v>3282</v>
      </c>
      <c r="P5429" s="40" t="s">
        <v>16175</v>
      </c>
      <c r="Q5429" s="41">
        <v>44883</v>
      </c>
      <c r="R5429" s="42" t="s">
        <v>2417</v>
      </c>
      <c r="S5429" s="68"/>
    </row>
    <row r="5430" spans="1:19" s="70" customFormat="1" ht="12.75" hidden="1" customHeight="1" x14ac:dyDescent="0.2">
      <c r="A5430" s="38" t="s">
        <v>7556</v>
      </c>
      <c r="B5430" s="42" t="s">
        <v>7557</v>
      </c>
      <c r="C5430" s="42" t="s">
        <v>7558</v>
      </c>
      <c r="D5430" s="38">
        <v>703046</v>
      </c>
      <c r="E5430" s="38"/>
      <c r="F5430" s="42" t="s">
        <v>678</v>
      </c>
      <c r="G5430" s="38">
        <v>8266012622</v>
      </c>
      <c r="H5430" s="40" t="s">
        <v>7559</v>
      </c>
      <c r="I5430" s="3">
        <v>7701</v>
      </c>
      <c r="J5430" s="3"/>
      <c r="K5430" s="3">
        <v>0</v>
      </c>
      <c r="L5430" s="3">
        <f t="shared" si="84"/>
        <v>7701</v>
      </c>
      <c r="M5430" s="41">
        <v>44487.729166666664</v>
      </c>
      <c r="N5430" s="39">
        <v>3445017467</v>
      </c>
      <c r="O5430" s="42" t="s">
        <v>315</v>
      </c>
      <c r="P5430" s="42" t="s">
        <v>7560</v>
      </c>
      <c r="Q5430" s="60">
        <v>44512</v>
      </c>
      <c r="R5430" s="42" t="s">
        <v>243</v>
      </c>
      <c r="S5430" s="68"/>
    </row>
    <row r="5431" spans="1:19" s="70" customFormat="1" ht="12.75" hidden="1" customHeight="1" x14ac:dyDescent="0.2">
      <c r="A5431" s="38" t="s">
        <v>63</v>
      </c>
      <c r="B5431" s="1"/>
      <c r="C5431" s="1"/>
      <c r="D5431" s="51"/>
      <c r="E5431" s="51"/>
      <c r="F5431" s="125" t="s">
        <v>64</v>
      </c>
      <c r="G5431" s="53"/>
      <c r="H5431" s="54" t="s">
        <v>5344</v>
      </c>
      <c r="I5431" s="35">
        <v>7690.55</v>
      </c>
      <c r="J5431" s="1"/>
      <c r="K5431" s="1"/>
      <c r="L5431" s="3">
        <f t="shared" si="84"/>
        <v>7690.55</v>
      </c>
      <c r="M5431" s="41">
        <v>44438</v>
      </c>
      <c r="N5431" s="56"/>
      <c r="O5431" s="1"/>
      <c r="P5431" s="1"/>
      <c r="Q5431" s="57"/>
      <c r="R5431" s="39" t="s">
        <v>54</v>
      </c>
      <c r="S5431" s="68"/>
    </row>
    <row r="5432" spans="1:19" s="70" customFormat="1" ht="12.75" hidden="1" customHeight="1" x14ac:dyDescent="0.2">
      <c r="A5432" s="38" t="s">
        <v>1434</v>
      </c>
      <c r="B5432" s="42"/>
      <c r="C5432" s="42"/>
      <c r="D5432" s="38"/>
      <c r="E5432" s="38"/>
      <c r="F5432" s="42" t="s">
        <v>1435</v>
      </c>
      <c r="G5432" s="38"/>
      <c r="H5432" s="40" t="s">
        <v>11456</v>
      </c>
      <c r="I5432" s="3">
        <v>7657.47</v>
      </c>
      <c r="J5432" s="3"/>
      <c r="K5432" s="3"/>
      <c r="L5432" s="3">
        <f t="shared" si="84"/>
        <v>7657.47</v>
      </c>
      <c r="M5432" s="41">
        <v>44628</v>
      </c>
      <c r="N5432" s="39"/>
      <c r="O5432" s="42"/>
      <c r="P5432" s="42"/>
      <c r="Q5432" s="60"/>
      <c r="R5432" s="42" t="s">
        <v>243</v>
      </c>
      <c r="S5432" s="68"/>
    </row>
    <row r="5433" spans="1:19" s="70" customFormat="1" ht="12.75" hidden="1" customHeight="1" x14ac:dyDescent="0.2">
      <c r="A5433" s="38" t="s">
        <v>9469</v>
      </c>
      <c r="B5433" s="39" t="s">
        <v>9470</v>
      </c>
      <c r="C5433" s="39" t="s">
        <v>9471</v>
      </c>
      <c r="D5433" s="38">
        <v>401972</v>
      </c>
      <c r="E5433" s="38"/>
      <c r="F5433" s="39" t="s">
        <v>842</v>
      </c>
      <c r="G5433" s="38">
        <v>8263000049</v>
      </c>
      <c r="H5433" s="40" t="s">
        <v>9472</v>
      </c>
      <c r="I5433" s="2">
        <v>7630</v>
      </c>
      <c r="J5433" s="2">
        <v>0</v>
      </c>
      <c r="K5433" s="2">
        <v>1373.3999999999999</v>
      </c>
      <c r="L5433" s="3">
        <f t="shared" si="84"/>
        <v>9003.4</v>
      </c>
      <c r="M5433" s="41">
        <v>44491.729166666664</v>
      </c>
      <c r="N5433" s="39">
        <v>6870324593</v>
      </c>
      <c r="O5433" s="39" t="s">
        <v>52</v>
      </c>
      <c r="P5433" s="40"/>
      <c r="Q5433" s="41"/>
      <c r="R5433" s="39" t="s">
        <v>54</v>
      </c>
      <c r="S5433" s="68"/>
    </row>
    <row r="5434" spans="1:19" s="70" customFormat="1" ht="12.75" hidden="1" customHeight="1" x14ac:dyDescent="0.2">
      <c r="A5434" s="38" t="s">
        <v>21253</v>
      </c>
      <c r="B5434" s="39" t="s">
        <v>21254</v>
      </c>
      <c r="C5434" s="39" t="s">
        <v>21255</v>
      </c>
      <c r="D5434" s="38">
        <v>128635</v>
      </c>
      <c r="E5434" s="38"/>
      <c r="F5434" s="39" t="s">
        <v>989</v>
      </c>
      <c r="G5434" s="38">
        <v>8266020254</v>
      </c>
      <c r="H5434" s="40" t="s">
        <v>21256</v>
      </c>
      <c r="I5434" s="2">
        <v>7580</v>
      </c>
      <c r="J5434" s="2"/>
      <c r="K5434" s="2">
        <v>1364.3999999999999</v>
      </c>
      <c r="L5434" s="3">
        <f t="shared" si="84"/>
        <v>8944.4</v>
      </c>
      <c r="M5434" s="41">
        <v>45240.729166666664</v>
      </c>
      <c r="N5434" s="39">
        <v>1246617013</v>
      </c>
      <c r="O5434" s="39" t="s">
        <v>18453</v>
      </c>
      <c r="P5434" s="40" t="s">
        <v>21257</v>
      </c>
      <c r="Q5434" s="41">
        <v>45287</v>
      </c>
      <c r="R5434" s="62" t="s">
        <v>21</v>
      </c>
      <c r="S5434" s="68"/>
    </row>
    <row r="5435" spans="1:19" s="70" customFormat="1" ht="12.75" hidden="1" customHeight="1" x14ac:dyDescent="0.2">
      <c r="A5435" s="38" t="s">
        <v>1434</v>
      </c>
      <c r="B5435" s="42"/>
      <c r="C5435" s="42"/>
      <c r="D5435" s="38"/>
      <c r="E5435" s="38"/>
      <c r="F5435" s="42" t="s">
        <v>1435</v>
      </c>
      <c r="G5435" s="38"/>
      <c r="H5435" s="40" t="s">
        <v>11456</v>
      </c>
      <c r="I5435" s="3">
        <v>7530.2</v>
      </c>
      <c r="J5435" s="3"/>
      <c r="K5435" s="3"/>
      <c r="L5435" s="3">
        <f t="shared" si="84"/>
        <v>7530.2</v>
      </c>
      <c r="M5435" s="41">
        <v>44628</v>
      </c>
      <c r="N5435" s="39"/>
      <c r="O5435" s="42"/>
      <c r="P5435" s="42"/>
      <c r="Q5435" s="60"/>
      <c r="R5435" s="42" t="s">
        <v>243</v>
      </c>
      <c r="S5435" s="68"/>
    </row>
    <row r="5436" spans="1:19" s="70" customFormat="1" ht="12.75" hidden="1" customHeight="1" x14ac:dyDescent="0.2">
      <c r="A5436" s="38" t="s">
        <v>63</v>
      </c>
      <c r="B5436" s="1"/>
      <c r="C5436" s="1"/>
      <c r="D5436" s="51"/>
      <c r="E5436" s="51"/>
      <c r="F5436" s="125" t="s">
        <v>64</v>
      </c>
      <c r="G5436" s="53"/>
      <c r="H5436" s="54" t="s">
        <v>15994</v>
      </c>
      <c r="I5436" s="35">
        <v>7489.85</v>
      </c>
      <c r="J5436" s="1"/>
      <c r="K5436" s="1"/>
      <c r="L5436" s="3">
        <f t="shared" si="84"/>
        <v>7489.85</v>
      </c>
      <c r="M5436" s="41">
        <v>44875</v>
      </c>
      <c r="N5436" s="56"/>
      <c r="O5436" s="1"/>
      <c r="P5436" s="1"/>
      <c r="Q5436" s="57"/>
      <c r="R5436" s="39" t="s">
        <v>54</v>
      </c>
      <c r="S5436" s="68"/>
    </row>
    <row r="5437" spans="1:19" s="70" customFormat="1" ht="12.75" hidden="1" customHeight="1" x14ac:dyDescent="0.2">
      <c r="A5437" s="38" t="s">
        <v>11049</v>
      </c>
      <c r="B5437" s="39" t="s">
        <v>11050</v>
      </c>
      <c r="C5437" s="39" t="s">
        <v>11051</v>
      </c>
      <c r="D5437" s="38">
        <v>502357</v>
      </c>
      <c r="E5437" s="38"/>
      <c r="F5437" s="90" t="s">
        <v>4068</v>
      </c>
      <c r="G5437" s="38">
        <v>8266013533</v>
      </c>
      <c r="H5437" s="40" t="s">
        <v>11052</v>
      </c>
      <c r="I5437" s="2">
        <v>7489.8305084745771</v>
      </c>
      <c r="J5437" s="2"/>
      <c r="K5437" s="2">
        <v>1348.1694915254238</v>
      </c>
      <c r="L5437" s="3">
        <f t="shared" si="84"/>
        <v>8838</v>
      </c>
      <c r="M5437" s="41">
        <v>44593.729166666664</v>
      </c>
      <c r="N5437" s="39">
        <v>6870395269</v>
      </c>
      <c r="O5437" s="39" t="s">
        <v>3282</v>
      </c>
      <c r="P5437" s="40" t="s">
        <v>11053</v>
      </c>
      <c r="Q5437" s="41">
        <v>44652</v>
      </c>
      <c r="R5437" s="42" t="s">
        <v>2417</v>
      </c>
      <c r="S5437" s="68"/>
    </row>
    <row r="5438" spans="1:19" s="70" customFormat="1" ht="12.75" hidden="1" customHeight="1" x14ac:dyDescent="0.2">
      <c r="A5438" s="38">
        <v>264</v>
      </c>
      <c r="B5438" s="39" t="s">
        <v>20446</v>
      </c>
      <c r="C5438" s="39" t="s">
        <v>20447</v>
      </c>
      <c r="D5438" s="38">
        <v>407464</v>
      </c>
      <c r="E5438" s="38"/>
      <c r="F5438" s="39" t="s">
        <v>1230</v>
      </c>
      <c r="G5438" s="38">
        <v>8268013074</v>
      </c>
      <c r="H5438" s="40" t="s">
        <v>20448</v>
      </c>
      <c r="I5438" s="2">
        <v>7480</v>
      </c>
      <c r="J5438" s="2"/>
      <c r="K5438" s="2">
        <v>1346.3999999999999</v>
      </c>
      <c r="L5438" s="3">
        <f t="shared" si="84"/>
        <v>8826.4</v>
      </c>
      <c r="M5438" s="41">
        <v>45174.729166666664</v>
      </c>
      <c r="N5438" s="39">
        <v>160676126</v>
      </c>
      <c r="O5438" s="39" t="s">
        <v>8899</v>
      </c>
      <c r="P5438" s="40" t="s">
        <v>20449</v>
      </c>
      <c r="Q5438" s="41">
        <v>45197</v>
      </c>
      <c r="R5438" s="42" t="s">
        <v>8901</v>
      </c>
      <c r="S5438" s="68"/>
    </row>
    <row r="5439" spans="1:19" s="70" customFormat="1" ht="12.75" hidden="1" customHeight="1" x14ac:dyDescent="0.25">
      <c r="A5439" s="38">
        <v>115</v>
      </c>
      <c r="B5439" s="39" t="s">
        <v>13599</v>
      </c>
      <c r="C5439" s="39" t="s">
        <v>13600</v>
      </c>
      <c r="D5439" s="38">
        <v>407261</v>
      </c>
      <c r="E5439" s="38"/>
      <c r="F5439" s="138" t="s">
        <v>58</v>
      </c>
      <c r="G5439" s="38">
        <v>8266014574</v>
      </c>
      <c r="H5439" s="40">
        <v>9854027673</v>
      </c>
      <c r="I5439" s="2">
        <v>7466.63</v>
      </c>
      <c r="J5439" s="2"/>
      <c r="K5439" s="2">
        <v>0</v>
      </c>
      <c r="L5439" s="3">
        <f t="shared" si="84"/>
        <v>7466.63</v>
      </c>
      <c r="M5439" s="41">
        <v>44706.729166666664</v>
      </c>
      <c r="N5439" s="39">
        <v>6870072923</v>
      </c>
      <c r="O5439" s="39" t="s">
        <v>8899</v>
      </c>
      <c r="P5439" s="40"/>
      <c r="Q5439" s="41"/>
      <c r="R5439" s="42" t="s">
        <v>8901</v>
      </c>
      <c r="S5439" s="68"/>
    </row>
    <row r="5440" spans="1:19" s="70" customFormat="1" ht="12.75" hidden="1" customHeight="1" x14ac:dyDescent="0.25">
      <c r="A5440" s="38">
        <v>95</v>
      </c>
      <c r="B5440" s="39" t="s">
        <v>10526</v>
      </c>
      <c r="C5440" s="39" t="s">
        <v>10527</v>
      </c>
      <c r="D5440" s="38">
        <v>407261</v>
      </c>
      <c r="E5440" s="38"/>
      <c r="F5440" s="138" t="s">
        <v>58</v>
      </c>
      <c r="G5440" s="38">
        <v>8266013404</v>
      </c>
      <c r="H5440" s="40">
        <v>9854024922</v>
      </c>
      <c r="I5440" s="2">
        <v>7459.43</v>
      </c>
      <c r="J5440" s="2"/>
      <c r="K5440" s="2">
        <v>0</v>
      </c>
      <c r="L5440" s="3">
        <f t="shared" si="84"/>
        <v>7459.43</v>
      </c>
      <c r="M5440" s="41">
        <v>44589.729166666664</v>
      </c>
      <c r="N5440" s="39">
        <v>6870372221</v>
      </c>
      <c r="O5440" s="39" t="s">
        <v>8899</v>
      </c>
      <c r="P5440" s="40"/>
      <c r="Q5440" s="41"/>
      <c r="R5440" s="42" t="s">
        <v>8901</v>
      </c>
      <c r="S5440" s="68"/>
    </row>
    <row r="5441" spans="1:19" s="70" customFormat="1" ht="12.75" hidden="1" customHeight="1" x14ac:dyDescent="0.25">
      <c r="A5441" s="38" t="s">
        <v>12111</v>
      </c>
      <c r="B5441" s="39" t="s">
        <v>12112</v>
      </c>
      <c r="C5441" s="39" t="s">
        <v>12113</v>
      </c>
      <c r="D5441" s="38">
        <v>407261</v>
      </c>
      <c r="E5441" s="38"/>
      <c r="F5441" s="138" t="s">
        <v>58</v>
      </c>
      <c r="G5441" s="38">
        <v>8266014067</v>
      </c>
      <c r="H5441" s="40">
        <v>9854025498</v>
      </c>
      <c r="I5441" s="2">
        <v>7459.43</v>
      </c>
      <c r="J5441" s="2"/>
      <c r="K5441" s="2">
        <v>0</v>
      </c>
      <c r="L5441" s="3">
        <f t="shared" si="84"/>
        <v>7459.43</v>
      </c>
      <c r="M5441" s="41">
        <v>44623.729166666664</v>
      </c>
      <c r="N5441" s="39">
        <v>6870456418</v>
      </c>
      <c r="O5441" s="39" t="s">
        <v>52</v>
      </c>
      <c r="P5441" s="40"/>
      <c r="Q5441" s="41"/>
      <c r="R5441" s="39" t="s">
        <v>54</v>
      </c>
      <c r="S5441" s="68"/>
    </row>
    <row r="5442" spans="1:19" s="70" customFormat="1" ht="12.75" hidden="1" customHeight="1" x14ac:dyDescent="0.25">
      <c r="A5442" s="38">
        <v>98</v>
      </c>
      <c r="B5442" s="39" t="s">
        <v>11372</v>
      </c>
      <c r="C5442" s="39" t="s">
        <v>11373</v>
      </c>
      <c r="D5442" s="38">
        <v>407261</v>
      </c>
      <c r="E5442" s="38"/>
      <c r="F5442" s="138" t="s">
        <v>58</v>
      </c>
      <c r="G5442" s="38">
        <v>8266013404</v>
      </c>
      <c r="H5442" s="40">
        <v>9854025386</v>
      </c>
      <c r="I5442" s="2">
        <v>7459</v>
      </c>
      <c r="J5442" s="2"/>
      <c r="K5442" s="2">
        <v>0</v>
      </c>
      <c r="L5442" s="3">
        <f t="shared" si="84"/>
        <v>7459</v>
      </c>
      <c r="M5442" s="41">
        <v>44617.729166666664</v>
      </c>
      <c r="N5442" s="39">
        <v>6870409793</v>
      </c>
      <c r="O5442" s="39" t="s">
        <v>8899</v>
      </c>
      <c r="P5442" s="40"/>
      <c r="Q5442" s="41"/>
      <c r="R5442" s="42" t="s">
        <v>8901</v>
      </c>
      <c r="S5442" s="68"/>
    </row>
    <row r="5443" spans="1:19" s="70" customFormat="1" ht="12.75" hidden="1" customHeight="1" x14ac:dyDescent="0.25">
      <c r="A5443" s="38">
        <v>97</v>
      </c>
      <c r="B5443" s="39" t="s">
        <v>11374</v>
      </c>
      <c r="C5443" s="39" t="s">
        <v>11375</v>
      </c>
      <c r="D5443" s="38">
        <v>407261</v>
      </c>
      <c r="E5443" s="38"/>
      <c r="F5443" s="138" t="s">
        <v>58</v>
      </c>
      <c r="G5443" s="38">
        <v>8266013404</v>
      </c>
      <c r="H5443" s="40">
        <v>9854025249</v>
      </c>
      <c r="I5443" s="2">
        <v>7459</v>
      </c>
      <c r="J5443" s="2"/>
      <c r="K5443" s="2">
        <v>0</v>
      </c>
      <c r="L5443" s="3">
        <f t="shared" si="84"/>
        <v>7459</v>
      </c>
      <c r="M5443" s="41">
        <v>44610.729166666664</v>
      </c>
      <c r="N5443" s="39">
        <v>6870409814</v>
      </c>
      <c r="O5443" s="39" t="s">
        <v>8899</v>
      </c>
      <c r="P5443" s="40"/>
      <c r="Q5443" s="41"/>
      <c r="R5443" s="42" t="s">
        <v>8901</v>
      </c>
      <c r="S5443" s="68"/>
    </row>
    <row r="5444" spans="1:19" s="70" customFormat="1" ht="12.75" hidden="1" customHeight="1" x14ac:dyDescent="0.25">
      <c r="A5444" s="38">
        <v>96</v>
      </c>
      <c r="B5444" s="39" t="s">
        <v>11376</v>
      </c>
      <c r="C5444" s="39" t="s">
        <v>11377</v>
      </c>
      <c r="D5444" s="38">
        <v>407261</v>
      </c>
      <c r="E5444" s="38"/>
      <c r="F5444" s="138" t="s">
        <v>58</v>
      </c>
      <c r="G5444" s="38">
        <v>8266013404</v>
      </c>
      <c r="H5444" s="40">
        <v>9854025216</v>
      </c>
      <c r="I5444" s="2">
        <v>7459</v>
      </c>
      <c r="J5444" s="2"/>
      <c r="K5444" s="2">
        <v>0</v>
      </c>
      <c r="L5444" s="3">
        <f t="shared" si="84"/>
        <v>7459</v>
      </c>
      <c r="M5444" s="41">
        <v>44608.729166666664</v>
      </c>
      <c r="N5444" s="39">
        <v>6870409822</v>
      </c>
      <c r="O5444" s="39" t="s">
        <v>8899</v>
      </c>
      <c r="P5444" s="40"/>
      <c r="Q5444" s="41"/>
      <c r="R5444" s="42" t="s">
        <v>8901</v>
      </c>
      <c r="S5444" s="68"/>
    </row>
    <row r="5445" spans="1:19" s="70" customFormat="1" ht="12.75" hidden="1" customHeight="1" x14ac:dyDescent="0.25">
      <c r="A5445" s="38">
        <v>99</v>
      </c>
      <c r="B5445" s="39" t="s">
        <v>11378</v>
      </c>
      <c r="C5445" s="39" t="s">
        <v>11379</v>
      </c>
      <c r="D5445" s="38">
        <v>407261</v>
      </c>
      <c r="E5445" s="38"/>
      <c r="F5445" s="138" t="s">
        <v>58</v>
      </c>
      <c r="G5445" s="38">
        <v>8266013404</v>
      </c>
      <c r="H5445" s="40">
        <v>9854025305</v>
      </c>
      <c r="I5445" s="2">
        <v>7459</v>
      </c>
      <c r="J5445" s="2"/>
      <c r="K5445" s="2">
        <v>0</v>
      </c>
      <c r="L5445" s="3">
        <f t="shared" si="84"/>
        <v>7459</v>
      </c>
      <c r="M5445" s="41">
        <v>44613.729166666664</v>
      </c>
      <c r="N5445" s="39">
        <v>6870409855</v>
      </c>
      <c r="O5445" s="39" t="s">
        <v>8899</v>
      </c>
      <c r="P5445" s="40"/>
      <c r="Q5445" s="41"/>
      <c r="R5445" s="42" t="s">
        <v>8901</v>
      </c>
      <c r="S5445" s="68"/>
    </row>
    <row r="5446" spans="1:19" s="70" customFormat="1" ht="12.75" hidden="1" customHeight="1" x14ac:dyDescent="0.2">
      <c r="A5446" s="38" t="s">
        <v>63</v>
      </c>
      <c r="B5446" s="1"/>
      <c r="C5446" s="1"/>
      <c r="D5446" s="51"/>
      <c r="E5446" s="51"/>
      <c r="F5446" s="125" t="s">
        <v>64</v>
      </c>
      <c r="G5446" s="53"/>
      <c r="H5446" s="54" t="s">
        <v>15994</v>
      </c>
      <c r="I5446" s="35">
        <v>7438.8</v>
      </c>
      <c r="J5446" s="1"/>
      <c r="K5446" s="1"/>
      <c r="L5446" s="3">
        <f t="shared" ref="L5446:L5509" si="85">SUM(I5446:K5446)</f>
        <v>7438.8</v>
      </c>
      <c r="M5446" s="41">
        <v>44875</v>
      </c>
      <c r="N5446" s="56"/>
      <c r="O5446" s="1"/>
      <c r="P5446" s="1"/>
      <c r="Q5446" s="57"/>
      <c r="R5446" s="39" t="s">
        <v>54</v>
      </c>
      <c r="S5446" s="68"/>
    </row>
    <row r="5447" spans="1:19" s="70" customFormat="1" ht="12.75" hidden="1" customHeight="1" x14ac:dyDescent="0.2">
      <c r="A5447" s="38" t="s">
        <v>12297</v>
      </c>
      <c r="B5447" s="39" t="s">
        <v>12298</v>
      </c>
      <c r="C5447" s="39" t="s">
        <v>12299</v>
      </c>
      <c r="D5447" s="38">
        <v>508839</v>
      </c>
      <c r="E5447" s="38"/>
      <c r="F5447" s="39" t="s">
        <v>12300</v>
      </c>
      <c r="G5447" s="38">
        <v>8266013917</v>
      </c>
      <c r="H5447" s="40">
        <v>3720</v>
      </c>
      <c r="I5447" s="2">
        <v>7412.71</v>
      </c>
      <c r="J5447" s="2"/>
      <c r="K5447" s="2">
        <v>1334.29</v>
      </c>
      <c r="L5447" s="3">
        <f t="shared" si="85"/>
        <v>8747</v>
      </c>
      <c r="M5447" s="41">
        <v>44625.729166666664</v>
      </c>
      <c r="N5447" s="39">
        <v>6870458391</v>
      </c>
      <c r="O5447" s="39" t="s">
        <v>3282</v>
      </c>
      <c r="P5447" s="40" t="s">
        <v>12301</v>
      </c>
      <c r="Q5447" s="41">
        <v>44670</v>
      </c>
      <c r="R5447" s="42" t="s">
        <v>2417</v>
      </c>
      <c r="S5447" s="68"/>
    </row>
    <row r="5448" spans="1:19" s="70" customFormat="1" ht="12.75" hidden="1" customHeight="1" x14ac:dyDescent="0.2">
      <c r="A5448" s="38" t="s">
        <v>15472</v>
      </c>
      <c r="B5448" s="39" t="s">
        <v>15475</v>
      </c>
      <c r="C5448" s="42"/>
      <c r="D5448" s="38">
        <v>816965</v>
      </c>
      <c r="E5448" s="38"/>
      <c r="F5448" s="87" t="s">
        <v>557</v>
      </c>
      <c r="G5448" s="38"/>
      <c r="H5448" s="42" t="s">
        <v>15474</v>
      </c>
      <c r="I5448" s="3">
        <v>7412</v>
      </c>
      <c r="J5448" s="3"/>
      <c r="K5448" s="3"/>
      <c r="L5448" s="3">
        <f t="shared" si="85"/>
        <v>7412</v>
      </c>
      <c r="M5448" s="41">
        <v>44830</v>
      </c>
      <c r="N5448" s="39"/>
      <c r="O5448" s="42"/>
      <c r="P5448" s="42"/>
      <c r="Q5448" s="60"/>
      <c r="R5448" s="42" t="s">
        <v>243</v>
      </c>
      <c r="S5448" s="68"/>
    </row>
    <row r="5449" spans="1:19" s="70" customFormat="1" ht="12.75" hidden="1" customHeight="1" x14ac:dyDescent="0.2">
      <c r="A5449" s="38" t="s">
        <v>63</v>
      </c>
      <c r="B5449" s="1"/>
      <c r="C5449" s="1"/>
      <c r="D5449" s="51"/>
      <c r="E5449" s="51"/>
      <c r="F5449" s="125" t="s">
        <v>64</v>
      </c>
      <c r="G5449" s="53"/>
      <c r="H5449" s="54" t="s">
        <v>9534</v>
      </c>
      <c r="I5449" s="35">
        <v>7394.27</v>
      </c>
      <c r="J5449" s="1"/>
      <c r="K5449" s="1"/>
      <c r="L5449" s="3">
        <f t="shared" si="85"/>
        <v>7394.27</v>
      </c>
      <c r="M5449" s="41">
        <v>44561</v>
      </c>
      <c r="N5449" s="56"/>
      <c r="O5449" s="1"/>
      <c r="P5449" s="1"/>
      <c r="Q5449" s="57"/>
      <c r="R5449" s="39" t="s">
        <v>54</v>
      </c>
      <c r="S5449" s="68"/>
    </row>
    <row r="5450" spans="1:19" s="70" customFormat="1" ht="12.75" hidden="1" customHeight="1" x14ac:dyDescent="0.2">
      <c r="A5450" s="38" t="s">
        <v>22205</v>
      </c>
      <c r="B5450" s="39" t="s">
        <v>22206</v>
      </c>
      <c r="C5450" s="39"/>
      <c r="D5450" s="38">
        <v>128635</v>
      </c>
      <c r="E5450" s="38"/>
      <c r="F5450" s="39" t="s">
        <v>989</v>
      </c>
      <c r="G5450" s="38">
        <v>8266020254</v>
      </c>
      <c r="H5450" s="40" t="s">
        <v>22207</v>
      </c>
      <c r="I5450" s="2">
        <v>7350</v>
      </c>
      <c r="J5450" s="2"/>
      <c r="K5450" s="2">
        <v>1323</v>
      </c>
      <c r="L5450" s="3">
        <f t="shared" si="85"/>
        <v>8673</v>
      </c>
      <c r="M5450" s="41">
        <v>45373</v>
      </c>
      <c r="N5450" s="39"/>
      <c r="O5450" s="39" t="s">
        <v>18453</v>
      </c>
      <c r="P5450" s="40"/>
      <c r="Q5450" s="41"/>
      <c r="R5450" s="62" t="s">
        <v>21</v>
      </c>
      <c r="S5450" s="68"/>
    </row>
    <row r="5451" spans="1:19" s="70" customFormat="1" ht="12.75" hidden="1" customHeight="1" x14ac:dyDescent="0.2">
      <c r="A5451" s="38">
        <v>346</v>
      </c>
      <c r="B5451" s="39" t="s">
        <v>19242</v>
      </c>
      <c r="C5451" s="39" t="s">
        <v>19243</v>
      </c>
      <c r="D5451" s="38">
        <v>808131</v>
      </c>
      <c r="E5451" s="38" t="s">
        <v>23092</v>
      </c>
      <c r="F5451" s="129" t="s">
        <v>1843</v>
      </c>
      <c r="G5451" s="38">
        <v>8268011290</v>
      </c>
      <c r="H5451" s="40" t="s">
        <v>19244</v>
      </c>
      <c r="I5451" s="2">
        <v>7316</v>
      </c>
      <c r="J5451" s="2"/>
      <c r="K5451" s="2">
        <v>1316.8799999999999</v>
      </c>
      <c r="L5451" s="3">
        <f t="shared" si="85"/>
        <v>8632.8799999999992</v>
      </c>
      <c r="M5451" s="41">
        <v>45013.729166666664</v>
      </c>
      <c r="N5451" s="39">
        <v>160386888</v>
      </c>
      <c r="O5451" s="39" t="s">
        <v>8899</v>
      </c>
      <c r="P5451" s="40" t="s">
        <v>19245</v>
      </c>
      <c r="Q5451" s="41">
        <v>45073</v>
      </c>
      <c r="R5451" s="42" t="s">
        <v>8901</v>
      </c>
      <c r="S5451" s="68"/>
    </row>
    <row r="5452" spans="1:19" s="70" customFormat="1" ht="12.75" hidden="1" customHeight="1" x14ac:dyDescent="0.2">
      <c r="A5452" s="38" t="s">
        <v>8494</v>
      </c>
      <c r="B5452" s="39" t="s">
        <v>8492</v>
      </c>
      <c r="C5452" s="39"/>
      <c r="D5452" s="38">
        <v>935494</v>
      </c>
      <c r="E5452" s="38"/>
      <c r="F5452" s="39" t="s">
        <v>8495</v>
      </c>
      <c r="G5452" s="38">
        <v>8262000049</v>
      </c>
      <c r="H5452" s="40" t="s">
        <v>8496</v>
      </c>
      <c r="I5452" s="2">
        <v>7300</v>
      </c>
      <c r="J5452" s="2"/>
      <c r="K5452" s="2">
        <v>1314</v>
      </c>
      <c r="L5452" s="3">
        <f t="shared" si="85"/>
        <v>8614</v>
      </c>
      <c r="M5452" s="41"/>
      <c r="N5452" s="39"/>
      <c r="O5452" s="39" t="s">
        <v>52</v>
      </c>
      <c r="P5452" s="40"/>
      <c r="Q5452" s="41"/>
      <c r="R5452" s="39" t="s">
        <v>54</v>
      </c>
      <c r="S5452" s="68"/>
    </row>
    <row r="5453" spans="1:19" s="70" customFormat="1" ht="12.75" hidden="1" customHeight="1" x14ac:dyDescent="0.2">
      <c r="A5453" s="38" t="s">
        <v>63</v>
      </c>
      <c r="B5453" s="1"/>
      <c r="C5453" s="1"/>
      <c r="D5453" s="51"/>
      <c r="E5453" s="51"/>
      <c r="F5453" s="125" t="s">
        <v>64</v>
      </c>
      <c r="G5453" s="53"/>
      <c r="H5453" s="54" t="s">
        <v>452</v>
      </c>
      <c r="I5453" s="35">
        <v>7257.6</v>
      </c>
      <c r="J5453" s="1"/>
      <c r="K5453" s="1"/>
      <c r="L5453" s="3">
        <f t="shared" si="85"/>
        <v>7257.6</v>
      </c>
      <c r="M5453" s="41">
        <v>44225</v>
      </c>
      <c r="N5453" s="56"/>
      <c r="O5453" s="1"/>
      <c r="P5453" s="1"/>
      <c r="Q5453" s="57"/>
      <c r="R5453" s="39" t="s">
        <v>54</v>
      </c>
      <c r="S5453" s="68"/>
    </row>
    <row r="5454" spans="1:19" s="70" customFormat="1" ht="12.75" customHeight="1" x14ac:dyDescent="0.2">
      <c r="A5454" s="38" t="s">
        <v>22402</v>
      </c>
      <c r="B5454" s="39" t="s">
        <v>22398</v>
      </c>
      <c r="C5454" s="39" t="s">
        <v>22403</v>
      </c>
      <c r="D5454" s="38">
        <v>130312</v>
      </c>
      <c r="E5454" s="38"/>
      <c r="F5454" s="39" t="s">
        <v>12842</v>
      </c>
      <c r="G5454" s="38">
        <v>8266020974</v>
      </c>
      <c r="H5454" s="40" t="s">
        <v>22399</v>
      </c>
      <c r="I5454" s="2">
        <v>7250</v>
      </c>
      <c r="J5454" s="2"/>
      <c r="K5454" s="2">
        <v>1305</v>
      </c>
      <c r="L5454" s="3">
        <f t="shared" si="85"/>
        <v>8555</v>
      </c>
      <c r="M5454" s="41">
        <v>45359</v>
      </c>
      <c r="N5454" s="39">
        <v>1246776204</v>
      </c>
      <c r="O5454" s="39" t="s">
        <v>19303</v>
      </c>
      <c r="P5454" s="40" t="s">
        <v>22400</v>
      </c>
      <c r="Q5454" s="41">
        <v>45413</v>
      </c>
      <c r="R5454" s="62" t="s">
        <v>19</v>
      </c>
      <c r="S5454" s="68"/>
    </row>
    <row r="5455" spans="1:19" s="70" customFormat="1" ht="12.75" hidden="1" customHeight="1" x14ac:dyDescent="0.2">
      <c r="A5455" s="38" t="s">
        <v>6167</v>
      </c>
      <c r="B5455" s="1"/>
      <c r="C5455" s="1"/>
      <c r="D5455" s="51"/>
      <c r="E5455" s="51"/>
      <c r="F5455" s="39" t="s">
        <v>6168</v>
      </c>
      <c r="G5455" s="53"/>
      <c r="H5455" s="54" t="s">
        <v>8521</v>
      </c>
      <c r="I5455" s="35">
        <v>7210.76</v>
      </c>
      <c r="J5455" s="1"/>
      <c r="K5455" s="1"/>
      <c r="L5455" s="3">
        <f t="shared" si="85"/>
        <v>7210.76</v>
      </c>
      <c r="M5455" s="63"/>
      <c r="N5455" s="56"/>
      <c r="O5455" s="1"/>
      <c r="P5455" s="1"/>
      <c r="Q5455" s="57"/>
      <c r="R5455" s="42" t="s">
        <v>2417</v>
      </c>
      <c r="S5455" s="68"/>
    </row>
    <row r="5456" spans="1:19" s="70" customFormat="1" ht="12.75" hidden="1" customHeight="1" x14ac:dyDescent="0.2">
      <c r="A5456" s="38" t="s">
        <v>5405</v>
      </c>
      <c r="B5456" s="42" t="s">
        <v>5406</v>
      </c>
      <c r="C5456" s="42" t="s">
        <v>5407</v>
      </c>
      <c r="D5456" s="38">
        <v>816655</v>
      </c>
      <c r="E5456" s="38"/>
      <c r="F5456" s="42" t="s">
        <v>782</v>
      </c>
      <c r="G5456" s="38">
        <v>8266012288</v>
      </c>
      <c r="H5456" s="40">
        <v>151</v>
      </c>
      <c r="I5456" s="3">
        <v>7200</v>
      </c>
      <c r="J5456" s="3"/>
      <c r="K5456" s="3">
        <v>1296</v>
      </c>
      <c r="L5456" s="3">
        <f t="shared" si="85"/>
        <v>8496</v>
      </c>
      <c r="M5456" s="41">
        <v>44419.729166666664</v>
      </c>
      <c r="N5456" s="39">
        <v>6870185961</v>
      </c>
      <c r="O5456" s="42" t="s">
        <v>315</v>
      </c>
      <c r="P5456" s="42" t="s">
        <v>5408</v>
      </c>
      <c r="Q5456" s="60">
        <v>44441</v>
      </c>
      <c r="R5456" s="42" t="s">
        <v>243</v>
      </c>
      <c r="S5456" s="68"/>
    </row>
    <row r="5457" spans="1:19" s="70" customFormat="1" ht="12.75" hidden="1" customHeight="1" x14ac:dyDescent="0.2">
      <c r="A5457" s="38" t="s">
        <v>18305</v>
      </c>
      <c r="B5457" s="39" t="s">
        <v>18306</v>
      </c>
      <c r="C5457" s="39" t="s">
        <v>18307</v>
      </c>
      <c r="D5457" s="38">
        <v>502347</v>
      </c>
      <c r="E5457" s="38"/>
      <c r="F5457" s="39" t="s">
        <v>18308</v>
      </c>
      <c r="G5457" s="38">
        <v>8266017366</v>
      </c>
      <c r="H5457" s="40">
        <v>8224266</v>
      </c>
      <c r="I5457" s="2">
        <v>7200</v>
      </c>
      <c r="J5457" s="2"/>
      <c r="K5457" s="2">
        <v>1296</v>
      </c>
      <c r="L5457" s="3">
        <f t="shared" si="85"/>
        <v>8496</v>
      </c>
      <c r="M5457" s="41">
        <v>44979.729166666664</v>
      </c>
      <c r="N5457" s="39">
        <v>6870429172</v>
      </c>
      <c r="O5457" s="39" t="s">
        <v>3282</v>
      </c>
      <c r="P5457" s="40" t="s">
        <v>18309</v>
      </c>
      <c r="Q5457" s="41">
        <v>45023</v>
      </c>
      <c r="R5457" s="42" t="s">
        <v>2417</v>
      </c>
      <c r="S5457" s="68"/>
    </row>
    <row r="5458" spans="1:19" s="70" customFormat="1" ht="12.75" hidden="1" customHeight="1" x14ac:dyDescent="0.2">
      <c r="A5458" s="38" t="s">
        <v>9397</v>
      </c>
      <c r="B5458" s="42" t="s">
        <v>9398</v>
      </c>
      <c r="C5458" s="42" t="s">
        <v>9399</v>
      </c>
      <c r="D5458" s="38">
        <v>816273</v>
      </c>
      <c r="E5458" s="38"/>
      <c r="F5458" s="42" t="s">
        <v>51</v>
      </c>
      <c r="G5458" s="38">
        <v>8268005896</v>
      </c>
      <c r="H5458" s="40">
        <v>361</v>
      </c>
      <c r="I5458" s="3">
        <v>7155.1</v>
      </c>
      <c r="J5458" s="3"/>
      <c r="K5458" s="3">
        <v>1287.9000000000001</v>
      </c>
      <c r="L5458" s="3">
        <f t="shared" si="85"/>
        <v>8443</v>
      </c>
      <c r="M5458" s="41">
        <v>44553.729166666664</v>
      </c>
      <c r="N5458" s="39">
        <v>44262675</v>
      </c>
      <c r="O5458" s="42" t="s">
        <v>315</v>
      </c>
      <c r="P5458" s="42" t="s">
        <v>9400</v>
      </c>
      <c r="Q5458" s="60">
        <v>44569</v>
      </c>
      <c r="R5458" s="42" t="s">
        <v>243</v>
      </c>
      <c r="S5458" s="68"/>
    </row>
    <row r="5459" spans="1:19" s="70" customFormat="1" ht="12.75" hidden="1" customHeight="1" x14ac:dyDescent="0.2">
      <c r="A5459" s="38" t="s">
        <v>1434</v>
      </c>
      <c r="B5459" s="42"/>
      <c r="C5459" s="42"/>
      <c r="D5459" s="38"/>
      <c r="E5459" s="38"/>
      <c r="F5459" s="42" t="s">
        <v>1435</v>
      </c>
      <c r="G5459" s="38"/>
      <c r="H5459" s="40" t="s">
        <v>6509</v>
      </c>
      <c r="I5459" s="3">
        <v>7125</v>
      </c>
      <c r="J5459" s="3"/>
      <c r="K5459" s="3"/>
      <c r="L5459" s="3">
        <f t="shared" si="85"/>
        <v>7125</v>
      </c>
      <c r="M5459" s="41">
        <v>44464</v>
      </c>
      <c r="N5459" s="39"/>
      <c r="O5459" s="42"/>
      <c r="P5459" s="42"/>
      <c r="Q5459" s="60"/>
      <c r="R5459" s="42" t="s">
        <v>243</v>
      </c>
      <c r="S5459" s="68"/>
    </row>
    <row r="5460" spans="1:19" s="70" customFormat="1" ht="12.75" hidden="1" customHeight="1" x14ac:dyDescent="0.2">
      <c r="A5460" s="38">
        <v>214</v>
      </c>
      <c r="B5460" s="39" t="s">
        <v>18517</v>
      </c>
      <c r="C5460" s="39" t="s">
        <v>18518</v>
      </c>
      <c r="D5460" s="38">
        <v>105903</v>
      </c>
      <c r="E5460" s="38"/>
      <c r="F5460" s="39" t="s">
        <v>6269</v>
      </c>
      <c r="G5460" s="38">
        <v>8266016468</v>
      </c>
      <c r="H5460" s="40" t="s">
        <v>18519</v>
      </c>
      <c r="I5460" s="2">
        <v>7098.3050847457635</v>
      </c>
      <c r="J5460" s="2"/>
      <c r="K5460" s="2">
        <v>1277.6949152542375</v>
      </c>
      <c r="L5460" s="3">
        <f t="shared" si="85"/>
        <v>8376</v>
      </c>
      <c r="M5460" s="41">
        <v>44972.729166666664</v>
      </c>
      <c r="N5460" s="39">
        <v>6870444864</v>
      </c>
      <c r="O5460" s="39" t="s">
        <v>8899</v>
      </c>
      <c r="P5460" s="40" t="s">
        <v>18516</v>
      </c>
      <c r="Q5460" s="41">
        <v>45022</v>
      </c>
      <c r="R5460" s="42" t="s">
        <v>8901</v>
      </c>
      <c r="S5460" s="68"/>
    </row>
    <row r="5461" spans="1:19" s="70" customFormat="1" ht="15" hidden="1" customHeight="1" x14ac:dyDescent="0.25">
      <c r="A5461" s="76" t="s">
        <v>114</v>
      </c>
      <c r="B5461" s="77" t="s">
        <v>115</v>
      </c>
      <c r="C5461" s="77" t="s">
        <v>116</v>
      </c>
      <c r="D5461" s="76">
        <v>407261</v>
      </c>
      <c r="E5461" s="76"/>
      <c r="F5461" s="138" t="s">
        <v>58</v>
      </c>
      <c r="G5461" s="76">
        <v>8266009550</v>
      </c>
      <c r="H5461" s="78">
        <v>9854016590</v>
      </c>
      <c r="I5461" s="79">
        <v>7088.88</v>
      </c>
      <c r="J5461" s="79"/>
      <c r="K5461" s="79">
        <v>0</v>
      </c>
      <c r="L5461" s="80">
        <f t="shared" si="85"/>
        <v>7088.88</v>
      </c>
      <c r="M5461" s="81">
        <v>44155.729166666664</v>
      </c>
      <c r="N5461" s="77">
        <v>6870205102</v>
      </c>
      <c r="O5461" s="77" t="s">
        <v>52</v>
      </c>
      <c r="P5461" s="78"/>
      <c r="Q5461" s="81"/>
      <c r="R5461" s="77" t="s">
        <v>54</v>
      </c>
      <c r="S5461" s="83"/>
    </row>
    <row r="5462" spans="1:19" s="70" customFormat="1" ht="12.75" hidden="1" customHeight="1" x14ac:dyDescent="0.25">
      <c r="A5462" s="38" t="s">
        <v>141</v>
      </c>
      <c r="B5462" s="39" t="s">
        <v>142</v>
      </c>
      <c r="C5462" s="39" t="s">
        <v>143</v>
      </c>
      <c r="D5462" s="38">
        <v>407261</v>
      </c>
      <c r="E5462" s="38"/>
      <c r="F5462" s="138" t="s">
        <v>58</v>
      </c>
      <c r="G5462" s="38">
        <v>8266009550</v>
      </c>
      <c r="H5462" s="40">
        <v>9854016429</v>
      </c>
      <c r="I5462" s="2">
        <v>7088.88</v>
      </c>
      <c r="J5462" s="2"/>
      <c r="K5462" s="2">
        <v>0</v>
      </c>
      <c r="L5462" s="3">
        <f t="shared" si="85"/>
        <v>7088.88</v>
      </c>
      <c r="M5462" s="41">
        <v>44147.729166666664</v>
      </c>
      <c r="N5462" s="39">
        <v>6870204535</v>
      </c>
      <c r="O5462" s="39" t="s">
        <v>52</v>
      </c>
      <c r="P5462" s="40"/>
      <c r="Q5462" s="41"/>
      <c r="R5462" s="39" t="s">
        <v>54</v>
      </c>
      <c r="S5462" s="68"/>
    </row>
    <row r="5463" spans="1:19" s="70" customFormat="1" ht="12.75" hidden="1" customHeight="1" x14ac:dyDescent="0.25">
      <c r="A5463" s="38" t="s">
        <v>144</v>
      </c>
      <c r="B5463" s="39" t="s">
        <v>145</v>
      </c>
      <c r="C5463" s="39" t="s">
        <v>146</v>
      </c>
      <c r="D5463" s="38">
        <v>407261</v>
      </c>
      <c r="E5463" s="38"/>
      <c r="F5463" s="138" t="s">
        <v>58</v>
      </c>
      <c r="G5463" s="38">
        <v>8266009550</v>
      </c>
      <c r="H5463" s="40">
        <v>9854016571</v>
      </c>
      <c r="I5463" s="2">
        <v>7088.88</v>
      </c>
      <c r="J5463" s="2"/>
      <c r="K5463" s="2">
        <v>0</v>
      </c>
      <c r="L5463" s="3">
        <f t="shared" si="85"/>
        <v>7088.88</v>
      </c>
      <c r="M5463" s="41">
        <v>44154.729166666664</v>
      </c>
      <c r="N5463" s="39">
        <v>6870204568</v>
      </c>
      <c r="O5463" s="39" t="s">
        <v>52</v>
      </c>
      <c r="P5463" s="40"/>
      <c r="Q5463" s="41"/>
      <c r="R5463" s="39" t="s">
        <v>54</v>
      </c>
      <c r="S5463" s="68"/>
    </row>
    <row r="5464" spans="1:19" s="70" customFormat="1" ht="12.75" hidden="1" customHeight="1" x14ac:dyDescent="0.25">
      <c r="A5464" s="38" t="s">
        <v>150</v>
      </c>
      <c r="B5464" s="39" t="s">
        <v>151</v>
      </c>
      <c r="C5464" s="39" t="s">
        <v>152</v>
      </c>
      <c r="D5464" s="38">
        <v>407261</v>
      </c>
      <c r="E5464" s="38"/>
      <c r="F5464" s="138" t="s">
        <v>58</v>
      </c>
      <c r="G5464" s="38">
        <v>8266009550</v>
      </c>
      <c r="H5464" s="40">
        <v>9854016445</v>
      </c>
      <c r="I5464" s="2">
        <v>7088.88</v>
      </c>
      <c r="J5464" s="2"/>
      <c r="K5464" s="2">
        <v>0</v>
      </c>
      <c r="L5464" s="3">
        <f t="shared" si="85"/>
        <v>7088.88</v>
      </c>
      <c r="M5464" s="41">
        <v>44148.729166666664</v>
      </c>
      <c r="N5464" s="39">
        <v>6870204657</v>
      </c>
      <c r="O5464" s="39" t="s">
        <v>52</v>
      </c>
      <c r="P5464" s="40"/>
      <c r="Q5464" s="41"/>
      <c r="R5464" s="39" t="s">
        <v>54</v>
      </c>
      <c r="S5464" s="68"/>
    </row>
    <row r="5465" spans="1:19" s="70" customFormat="1" ht="12.75" hidden="1" customHeight="1" x14ac:dyDescent="0.25">
      <c r="A5465" s="38" t="s">
        <v>153</v>
      </c>
      <c r="B5465" s="39" t="s">
        <v>154</v>
      </c>
      <c r="C5465" s="39" t="s">
        <v>155</v>
      </c>
      <c r="D5465" s="38">
        <v>407261</v>
      </c>
      <c r="E5465" s="38"/>
      <c r="F5465" s="138" t="s">
        <v>58</v>
      </c>
      <c r="G5465" s="38">
        <v>8266009550</v>
      </c>
      <c r="H5465" s="40">
        <v>9854016546</v>
      </c>
      <c r="I5465" s="2">
        <v>7088.88</v>
      </c>
      <c r="J5465" s="2"/>
      <c r="K5465" s="2">
        <v>0</v>
      </c>
      <c r="L5465" s="3">
        <f t="shared" si="85"/>
        <v>7088.88</v>
      </c>
      <c r="M5465" s="41">
        <v>44153.729166666664</v>
      </c>
      <c r="N5465" s="39">
        <v>6870204738</v>
      </c>
      <c r="O5465" s="39" t="s">
        <v>52</v>
      </c>
      <c r="P5465" s="40"/>
      <c r="Q5465" s="41"/>
      <c r="R5465" s="39" t="s">
        <v>54</v>
      </c>
      <c r="S5465" s="68"/>
    </row>
    <row r="5466" spans="1:19" s="70" customFormat="1" ht="12.75" hidden="1" customHeight="1" x14ac:dyDescent="0.2">
      <c r="A5466" s="38" t="s">
        <v>8445</v>
      </c>
      <c r="B5466" s="42" t="s">
        <v>8446</v>
      </c>
      <c r="C5466" s="42" t="s">
        <v>8447</v>
      </c>
      <c r="D5466" s="38">
        <v>703046</v>
      </c>
      <c r="E5466" s="38"/>
      <c r="F5466" s="42" t="s">
        <v>678</v>
      </c>
      <c r="G5466" s="38">
        <v>8266012621</v>
      </c>
      <c r="H5466" s="40" t="s">
        <v>8448</v>
      </c>
      <c r="I5466" s="3">
        <v>7082</v>
      </c>
      <c r="J5466" s="3"/>
      <c r="K5466" s="3">
        <v>0</v>
      </c>
      <c r="L5466" s="3">
        <f t="shared" si="85"/>
        <v>7082</v>
      </c>
      <c r="M5466" s="41">
        <v>44519.729166666664</v>
      </c>
      <c r="N5466" s="39">
        <v>3445019784</v>
      </c>
      <c r="O5466" s="42" t="s">
        <v>315</v>
      </c>
      <c r="P5466" s="42" t="s">
        <v>8449</v>
      </c>
      <c r="Q5466" s="60">
        <v>44542</v>
      </c>
      <c r="R5466" s="42" t="s">
        <v>243</v>
      </c>
      <c r="S5466" s="68"/>
    </row>
    <row r="5467" spans="1:19" s="70" customFormat="1" ht="12.75" hidden="1" customHeight="1" x14ac:dyDescent="0.2">
      <c r="A5467" s="38" t="s">
        <v>1434</v>
      </c>
      <c r="B5467" s="42"/>
      <c r="C5467" s="42"/>
      <c r="D5467" s="38"/>
      <c r="E5467" s="38"/>
      <c r="F5467" s="42" t="s">
        <v>1435</v>
      </c>
      <c r="G5467" s="38"/>
      <c r="H5467" s="40" t="s">
        <v>11159</v>
      </c>
      <c r="I5467" s="3">
        <v>7080</v>
      </c>
      <c r="J5467" s="3"/>
      <c r="K5467" s="3"/>
      <c r="L5467" s="3">
        <f t="shared" si="85"/>
        <v>7080</v>
      </c>
      <c r="M5467" s="41">
        <v>44618</v>
      </c>
      <c r="N5467" s="39"/>
      <c r="O5467" s="42"/>
      <c r="P5467" s="42"/>
      <c r="Q5467" s="60"/>
      <c r="R5467" s="42" t="s">
        <v>243</v>
      </c>
      <c r="S5467" s="68"/>
    </row>
    <row r="5468" spans="1:19" s="70" customFormat="1" ht="12.75" hidden="1" customHeight="1" x14ac:dyDescent="0.2">
      <c r="A5468" s="38" t="s">
        <v>63</v>
      </c>
      <c r="B5468" s="1"/>
      <c r="C5468" s="1"/>
      <c r="D5468" s="51"/>
      <c r="E5468" s="51"/>
      <c r="F5468" s="125" t="s">
        <v>64</v>
      </c>
      <c r="G5468" s="53"/>
      <c r="H5468" s="54" t="s">
        <v>19247</v>
      </c>
      <c r="I5468" s="35">
        <v>7010</v>
      </c>
      <c r="J5468" s="1"/>
      <c r="K5468" s="1"/>
      <c r="L5468" s="3">
        <f t="shared" si="85"/>
        <v>7010</v>
      </c>
      <c r="M5468" s="41">
        <v>45071</v>
      </c>
      <c r="N5468" s="56"/>
      <c r="O5468" s="1"/>
      <c r="P5468" s="1"/>
      <c r="Q5468" s="57"/>
      <c r="R5468" s="39" t="s">
        <v>54</v>
      </c>
      <c r="S5468" s="68"/>
    </row>
    <row r="5469" spans="1:19" s="70" customFormat="1" ht="12.75" hidden="1" customHeight="1" x14ac:dyDescent="0.2">
      <c r="A5469" s="38" t="s">
        <v>14018</v>
      </c>
      <c r="B5469" s="39" t="s">
        <v>14019</v>
      </c>
      <c r="C5469" s="39" t="s">
        <v>14020</v>
      </c>
      <c r="D5469" s="38">
        <v>107766</v>
      </c>
      <c r="E5469" s="38" t="s">
        <v>23092</v>
      </c>
      <c r="F5469" s="129" t="s">
        <v>14021</v>
      </c>
      <c r="G5469" s="38">
        <v>8266014936</v>
      </c>
      <c r="H5469" s="40" t="s">
        <v>14022</v>
      </c>
      <c r="I5469" s="2">
        <v>7000</v>
      </c>
      <c r="J5469" s="2"/>
      <c r="K5469" s="2">
        <v>1260</v>
      </c>
      <c r="L5469" s="3">
        <f t="shared" si="85"/>
        <v>8260</v>
      </c>
      <c r="M5469" s="41">
        <v>44706.729166666664</v>
      </c>
      <c r="N5469" s="39">
        <v>6870099245</v>
      </c>
      <c r="O5469" s="39" t="s">
        <v>3282</v>
      </c>
      <c r="P5469" s="40" t="s">
        <v>14023</v>
      </c>
      <c r="Q5469" s="41">
        <v>44755</v>
      </c>
      <c r="R5469" s="42" t="s">
        <v>2417</v>
      </c>
      <c r="S5469" s="68"/>
    </row>
    <row r="5470" spans="1:19" s="70" customFormat="1" ht="12.75" customHeight="1" x14ac:dyDescent="0.2">
      <c r="A5470" s="38" t="s">
        <v>19831</v>
      </c>
      <c r="B5470" s="39" t="s">
        <v>19832</v>
      </c>
      <c r="C5470" s="39" t="s">
        <v>19833</v>
      </c>
      <c r="D5470" s="38">
        <v>128773</v>
      </c>
      <c r="E5470" s="38"/>
      <c r="F5470" s="39" t="s">
        <v>13807</v>
      </c>
      <c r="G5470" s="38">
        <v>8266018436</v>
      </c>
      <c r="H5470" s="40">
        <v>393</v>
      </c>
      <c r="I5470" s="2">
        <v>7000</v>
      </c>
      <c r="J5470" s="2"/>
      <c r="K5470" s="2">
        <v>1260</v>
      </c>
      <c r="L5470" s="3">
        <f t="shared" si="85"/>
        <v>8260</v>
      </c>
      <c r="M5470" s="41">
        <v>45099.729166666664</v>
      </c>
      <c r="N5470" s="39">
        <v>1246431471</v>
      </c>
      <c r="O5470" s="39" t="s">
        <v>19303</v>
      </c>
      <c r="P5470" s="40" t="s">
        <v>19834</v>
      </c>
      <c r="Q5470" s="41">
        <v>45147</v>
      </c>
      <c r="R5470" s="62" t="s">
        <v>19</v>
      </c>
      <c r="S5470" s="68"/>
    </row>
    <row r="5471" spans="1:19" s="70" customFormat="1" ht="12.75" hidden="1" customHeight="1" x14ac:dyDescent="0.2">
      <c r="A5471" s="38" t="s">
        <v>63</v>
      </c>
      <c r="B5471" s="1"/>
      <c r="C5471" s="1"/>
      <c r="D5471" s="51"/>
      <c r="E5471" s="51"/>
      <c r="F5471" s="125" t="s">
        <v>64</v>
      </c>
      <c r="G5471" s="53"/>
      <c r="H5471" s="54" t="s">
        <v>1081</v>
      </c>
      <c r="I5471" s="35">
        <v>6945.9</v>
      </c>
      <c r="J5471" s="1"/>
      <c r="K5471" s="1"/>
      <c r="L5471" s="3">
        <f t="shared" si="85"/>
        <v>6945.9</v>
      </c>
      <c r="M5471" s="41">
        <v>44274</v>
      </c>
      <c r="N5471" s="56"/>
      <c r="O5471" s="1"/>
      <c r="P5471" s="1"/>
      <c r="Q5471" s="57"/>
      <c r="R5471" s="39" t="s">
        <v>54</v>
      </c>
      <c r="S5471" s="68"/>
    </row>
    <row r="5472" spans="1:19" s="70" customFormat="1" ht="12.75" hidden="1" customHeight="1" x14ac:dyDescent="0.2">
      <c r="A5472" s="38" t="s">
        <v>63</v>
      </c>
      <c r="B5472" s="1"/>
      <c r="C5472" s="1"/>
      <c r="D5472" s="51"/>
      <c r="E5472" s="51"/>
      <c r="F5472" s="125" t="s">
        <v>64</v>
      </c>
      <c r="G5472" s="53"/>
      <c r="H5472" s="54" t="s">
        <v>16170</v>
      </c>
      <c r="I5472" s="35">
        <v>6909.3</v>
      </c>
      <c r="J5472" s="1"/>
      <c r="K5472" s="1"/>
      <c r="L5472" s="3">
        <f t="shared" si="85"/>
        <v>6909.3</v>
      </c>
      <c r="M5472" s="41">
        <v>44881</v>
      </c>
      <c r="N5472" s="56"/>
      <c r="O5472" s="1"/>
      <c r="P5472" s="1"/>
      <c r="Q5472" s="57"/>
      <c r="R5472" s="39" t="s">
        <v>54</v>
      </c>
      <c r="S5472" s="68"/>
    </row>
    <row r="5473" spans="1:19" s="70" customFormat="1" ht="12.75" hidden="1" customHeight="1" x14ac:dyDescent="0.2">
      <c r="A5473" s="38" t="s">
        <v>13670</v>
      </c>
      <c r="B5473" s="39" t="s">
        <v>13671</v>
      </c>
      <c r="C5473" s="39" t="s">
        <v>13672</v>
      </c>
      <c r="D5473" s="38">
        <v>703046</v>
      </c>
      <c r="E5473" s="38"/>
      <c r="F5473" s="42" t="s">
        <v>678</v>
      </c>
      <c r="G5473" s="38">
        <v>8266014541</v>
      </c>
      <c r="H5473" s="40" t="s">
        <v>13673</v>
      </c>
      <c r="I5473" s="2">
        <v>6871</v>
      </c>
      <c r="J5473" s="2"/>
      <c r="K5473" s="2">
        <v>0</v>
      </c>
      <c r="L5473" s="3">
        <f t="shared" si="85"/>
        <v>6871</v>
      </c>
      <c r="M5473" s="41">
        <v>44701.729166666664</v>
      </c>
      <c r="N5473" s="39">
        <v>3445006524</v>
      </c>
      <c r="O5473" s="39" t="s">
        <v>52</v>
      </c>
      <c r="P5473" s="40" t="s">
        <v>13674</v>
      </c>
      <c r="Q5473" s="41">
        <v>44733</v>
      </c>
      <c r="R5473" s="39" t="s">
        <v>54</v>
      </c>
      <c r="S5473" s="68"/>
    </row>
    <row r="5474" spans="1:19" s="70" customFormat="1" ht="12.75" hidden="1" customHeight="1" x14ac:dyDescent="0.2">
      <c r="A5474" s="38">
        <v>16</v>
      </c>
      <c r="B5474" s="39" t="s">
        <v>17025</v>
      </c>
      <c r="C5474" s="39" t="s">
        <v>17026</v>
      </c>
      <c r="D5474" s="38">
        <v>811923</v>
      </c>
      <c r="E5474" s="38"/>
      <c r="F5474" s="39" t="s">
        <v>13858</v>
      </c>
      <c r="G5474" s="38">
        <v>8268010793</v>
      </c>
      <c r="H5474" s="40" t="s">
        <v>17027</v>
      </c>
      <c r="I5474" s="2">
        <v>6840</v>
      </c>
      <c r="J5474" s="2"/>
      <c r="K5474" s="2">
        <v>1231.2</v>
      </c>
      <c r="L5474" s="3">
        <f t="shared" si="85"/>
        <v>8071.2</v>
      </c>
      <c r="M5474" s="41">
        <v>44929.729166666664</v>
      </c>
      <c r="N5474" s="39">
        <v>44394111</v>
      </c>
      <c r="O5474" s="39" t="s">
        <v>8899</v>
      </c>
      <c r="P5474" s="40" t="s">
        <v>17028</v>
      </c>
      <c r="Q5474" s="41">
        <v>44944</v>
      </c>
      <c r="R5474" s="42" t="s">
        <v>8901</v>
      </c>
      <c r="S5474" s="68"/>
    </row>
    <row r="5475" spans="1:19" s="70" customFormat="1" ht="12.75" hidden="1" customHeight="1" x14ac:dyDescent="0.2">
      <c r="A5475" s="38" t="s">
        <v>16566</v>
      </c>
      <c r="B5475" s="39" t="s">
        <v>16567</v>
      </c>
      <c r="C5475" s="39" t="s">
        <v>16568</v>
      </c>
      <c r="D5475" s="38">
        <v>702680</v>
      </c>
      <c r="E5475" s="38"/>
      <c r="F5475" s="39" t="s">
        <v>16564</v>
      </c>
      <c r="G5475" s="38">
        <v>8262000058</v>
      </c>
      <c r="H5475" s="40" t="s">
        <v>16569</v>
      </c>
      <c r="I5475" s="2">
        <v>6796.610169491526</v>
      </c>
      <c r="J5475" s="2"/>
      <c r="K5475" s="2">
        <v>1223.3898305084747</v>
      </c>
      <c r="L5475" s="3">
        <f t="shared" si="85"/>
        <v>8020.0000000000009</v>
      </c>
      <c r="M5475" s="41">
        <v>44827.729166666664</v>
      </c>
      <c r="N5475" s="39">
        <v>44512121</v>
      </c>
      <c r="O5475" s="39" t="s">
        <v>3282</v>
      </c>
      <c r="P5475" s="40"/>
      <c r="Q5475" s="41"/>
      <c r="R5475" s="42" t="s">
        <v>2417</v>
      </c>
      <c r="S5475" s="68"/>
    </row>
    <row r="5476" spans="1:19" s="70" customFormat="1" ht="12.75" hidden="1" customHeight="1" x14ac:dyDescent="0.2">
      <c r="A5476" s="38" t="s">
        <v>63</v>
      </c>
      <c r="B5476" s="1"/>
      <c r="C5476" s="1"/>
      <c r="D5476" s="51"/>
      <c r="E5476" s="51"/>
      <c r="F5476" s="125" t="s">
        <v>64</v>
      </c>
      <c r="G5476" s="53"/>
      <c r="H5476" s="54" t="s">
        <v>18436</v>
      </c>
      <c r="I5476" s="35">
        <v>6791.4</v>
      </c>
      <c r="J5476" s="1"/>
      <c r="K5476" s="1"/>
      <c r="L5476" s="3">
        <f t="shared" si="85"/>
        <v>6791.4</v>
      </c>
      <c r="M5476" s="41">
        <v>45013</v>
      </c>
      <c r="N5476" s="56"/>
      <c r="O5476" s="1"/>
      <c r="P5476" s="1"/>
      <c r="Q5476" s="57"/>
      <c r="R5476" s="39" t="s">
        <v>54</v>
      </c>
      <c r="S5476" s="68"/>
    </row>
    <row r="5477" spans="1:19" s="70" customFormat="1" ht="12.75" hidden="1" customHeight="1" x14ac:dyDescent="0.2">
      <c r="A5477" s="38" t="s">
        <v>13121</v>
      </c>
      <c r="B5477" s="39" t="s">
        <v>13122</v>
      </c>
      <c r="C5477" s="39" t="s">
        <v>13123</v>
      </c>
      <c r="D5477" s="58">
        <v>118480</v>
      </c>
      <c r="E5477" s="58"/>
      <c r="F5477" s="39" t="s">
        <v>9826</v>
      </c>
      <c r="G5477" s="38">
        <v>8265000171</v>
      </c>
      <c r="H5477" s="40" t="s">
        <v>13124</v>
      </c>
      <c r="I5477" s="10">
        <v>6756.49</v>
      </c>
      <c r="J5477" s="10"/>
      <c r="K5477" s="2">
        <v>1216.1681999999998</v>
      </c>
      <c r="L5477" s="3">
        <f t="shared" si="85"/>
        <v>7972.6581999999999</v>
      </c>
      <c r="M5477" s="41">
        <v>44663.729166666664</v>
      </c>
      <c r="N5477" s="39">
        <v>6870036375</v>
      </c>
      <c r="O5477" s="39" t="s">
        <v>3282</v>
      </c>
      <c r="P5477" s="40" t="s">
        <v>13125</v>
      </c>
      <c r="Q5477" s="41">
        <v>44689</v>
      </c>
      <c r="R5477" s="42" t="s">
        <v>2417</v>
      </c>
      <c r="S5477" s="68"/>
    </row>
    <row r="5478" spans="1:19" s="70" customFormat="1" ht="12.75" hidden="1" customHeight="1" x14ac:dyDescent="0.2">
      <c r="A5478" s="38" t="s">
        <v>63</v>
      </c>
      <c r="B5478" s="1"/>
      <c r="C5478" s="1"/>
      <c r="D5478" s="51"/>
      <c r="E5478" s="51"/>
      <c r="F5478" s="125" t="s">
        <v>64</v>
      </c>
      <c r="G5478" s="53"/>
      <c r="H5478" s="54" t="s">
        <v>12685</v>
      </c>
      <c r="I5478" s="35">
        <v>6755.64</v>
      </c>
      <c r="J5478" s="1"/>
      <c r="K5478" s="1"/>
      <c r="L5478" s="3">
        <f t="shared" si="85"/>
        <v>6755.64</v>
      </c>
      <c r="M5478" s="41">
        <v>44678</v>
      </c>
      <c r="N5478" s="56"/>
      <c r="O5478" s="1"/>
      <c r="P5478" s="1"/>
      <c r="Q5478" s="57"/>
      <c r="R5478" s="39" t="s">
        <v>54</v>
      </c>
      <c r="S5478" s="68"/>
    </row>
    <row r="5479" spans="1:19" s="70" customFormat="1" ht="12.75" hidden="1" customHeight="1" x14ac:dyDescent="0.2">
      <c r="A5479" s="38" t="s">
        <v>15222</v>
      </c>
      <c r="B5479" s="42" t="s">
        <v>15223</v>
      </c>
      <c r="C5479" s="42" t="s">
        <v>15224</v>
      </c>
      <c r="D5479" s="38">
        <v>128635</v>
      </c>
      <c r="E5479" s="38"/>
      <c r="F5479" s="42" t="s">
        <v>989</v>
      </c>
      <c r="G5479" s="38">
        <v>8266015487</v>
      </c>
      <c r="H5479" s="40" t="s">
        <v>15225</v>
      </c>
      <c r="I5479" s="3">
        <v>6750</v>
      </c>
      <c r="J5479" s="3"/>
      <c r="K5479" s="3">
        <v>1215</v>
      </c>
      <c r="L5479" s="3">
        <f t="shared" si="85"/>
        <v>7965</v>
      </c>
      <c r="M5479" s="41">
        <v>44769.729166666664</v>
      </c>
      <c r="N5479" s="39">
        <v>6870182595</v>
      </c>
      <c r="O5479" s="42" t="s">
        <v>315</v>
      </c>
      <c r="P5479" s="42" t="s">
        <v>15226</v>
      </c>
      <c r="Q5479" s="60">
        <v>44814</v>
      </c>
      <c r="R5479" s="42" t="s">
        <v>243</v>
      </c>
      <c r="S5479" s="68"/>
    </row>
    <row r="5480" spans="1:19" s="70" customFormat="1" ht="12.75" customHeight="1" x14ac:dyDescent="0.2">
      <c r="A5480" s="38" t="s">
        <v>20718</v>
      </c>
      <c r="B5480" s="39" t="s">
        <v>20719</v>
      </c>
      <c r="C5480" s="39" t="s">
        <v>20720</v>
      </c>
      <c r="D5480" s="38">
        <v>128635</v>
      </c>
      <c r="E5480" s="38"/>
      <c r="F5480" s="39" t="s">
        <v>989</v>
      </c>
      <c r="G5480" s="38">
        <v>8266018500</v>
      </c>
      <c r="H5480" s="40" t="s">
        <v>20721</v>
      </c>
      <c r="I5480" s="2">
        <v>6750</v>
      </c>
      <c r="J5480" s="2"/>
      <c r="K5480" s="2">
        <v>1215</v>
      </c>
      <c r="L5480" s="3">
        <f t="shared" si="85"/>
        <v>7965</v>
      </c>
      <c r="M5480" s="41">
        <v>45183.729166666664</v>
      </c>
      <c r="N5480" s="39">
        <v>1246552616</v>
      </c>
      <c r="O5480" s="39" t="s">
        <v>19303</v>
      </c>
      <c r="P5480" s="40" t="s">
        <v>20722</v>
      </c>
      <c r="Q5480" s="41">
        <v>45235</v>
      </c>
      <c r="R5480" s="62" t="s">
        <v>19</v>
      </c>
      <c r="S5480" s="68"/>
    </row>
    <row r="5481" spans="1:19" s="70" customFormat="1" ht="12.75" hidden="1" customHeight="1" x14ac:dyDescent="0.2">
      <c r="A5481" s="38" t="s">
        <v>63</v>
      </c>
      <c r="B5481" s="1"/>
      <c r="C5481" s="1"/>
      <c r="D5481" s="51"/>
      <c r="E5481" s="51"/>
      <c r="F5481" s="125" t="s">
        <v>64</v>
      </c>
      <c r="G5481" s="53"/>
      <c r="H5481" s="54" t="s">
        <v>7608</v>
      </c>
      <c r="I5481" s="35">
        <v>6715.09</v>
      </c>
      <c r="J5481" s="1"/>
      <c r="K5481" s="1"/>
      <c r="L5481" s="3">
        <f t="shared" si="85"/>
        <v>6715.09</v>
      </c>
      <c r="M5481" s="41">
        <v>44499</v>
      </c>
      <c r="N5481" s="56"/>
      <c r="O5481" s="1"/>
      <c r="P5481" s="1"/>
      <c r="Q5481" s="57"/>
      <c r="R5481" s="39" t="s">
        <v>54</v>
      </c>
      <c r="S5481" s="68"/>
    </row>
    <row r="5482" spans="1:19" s="70" customFormat="1" ht="12.75" hidden="1" customHeight="1" x14ac:dyDescent="0.2">
      <c r="A5482" s="38" t="s">
        <v>63</v>
      </c>
      <c r="B5482" s="1"/>
      <c r="C5482" s="1"/>
      <c r="D5482" s="51"/>
      <c r="E5482" s="51"/>
      <c r="F5482" s="125" t="s">
        <v>64</v>
      </c>
      <c r="G5482" s="53"/>
      <c r="H5482" s="54" t="s">
        <v>653</v>
      </c>
      <c r="I5482" s="35">
        <v>6708.36</v>
      </c>
      <c r="J5482" s="1"/>
      <c r="K5482" s="1"/>
      <c r="L5482" s="3">
        <f t="shared" si="85"/>
        <v>6708.36</v>
      </c>
      <c r="M5482" s="41">
        <v>44254</v>
      </c>
      <c r="N5482" s="56"/>
      <c r="O5482" s="1"/>
      <c r="P5482" s="1"/>
      <c r="Q5482" s="57"/>
      <c r="R5482" s="39" t="s">
        <v>54</v>
      </c>
      <c r="S5482" s="68"/>
    </row>
    <row r="5483" spans="1:19" s="70" customFormat="1" ht="12.75" hidden="1" customHeight="1" x14ac:dyDescent="0.2">
      <c r="A5483" s="38" t="s">
        <v>63</v>
      </c>
      <c r="B5483" s="1"/>
      <c r="C5483" s="1"/>
      <c r="D5483" s="51"/>
      <c r="E5483" s="51"/>
      <c r="F5483" s="125" t="s">
        <v>64</v>
      </c>
      <c r="G5483" s="53"/>
      <c r="H5483" s="54" t="s">
        <v>654</v>
      </c>
      <c r="I5483" s="35">
        <v>6708.36</v>
      </c>
      <c r="J5483" s="1"/>
      <c r="K5483" s="1"/>
      <c r="L5483" s="3">
        <f t="shared" si="85"/>
        <v>6708.36</v>
      </c>
      <c r="M5483" s="41">
        <v>44254</v>
      </c>
      <c r="N5483" s="56"/>
      <c r="O5483" s="1"/>
      <c r="P5483" s="1"/>
      <c r="Q5483" s="57"/>
      <c r="R5483" s="39" t="s">
        <v>54</v>
      </c>
      <c r="S5483" s="68"/>
    </row>
    <row r="5484" spans="1:19" s="70" customFormat="1" ht="12.75" hidden="1" customHeight="1" x14ac:dyDescent="0.2">
      <c r="A5484" s="38" t="s">
        <v>63</v>
      </c>
      <c r="B5484" s="1"/>
      <c r="C5484" s="1"/>
      <c r="D5484" s="51"/>
      <c r="E5484" s="51"/>
      <c r="F5484" s="125" t="s">
        <v>64</v>
      </c>
      <c r="G5484" s="53"/>
      <c r="H5484" s="54" t="s">
        <v>655</v>
      </c>
      <c r="I5484" s="35">
        <v>6696.83</v>
      </c>
      <c r="J5484" s="1"/>
      <c r="K5484" s="1"/>
      <c r="L5484" s="3">
        <f t="shared" si="85"/>
        <v>6696.83</v>
      </c>
      <c r="M5484" s="41">
        <v>44254</v>
      </c>
      <c r="N5484" s="56"/>
      <c r="O5484" s="1"/>
      <c r="P5484" s="1"/>
      <c r="Q5484" s="57"/>
      <c r="R5484" s="39" t="s">
        <v>54</v>
      </c>
      <c r="S5484" s="68"/>
    </row>
    <row r="5485" spans="1:19" s="70" customFormat="1" ht="12.75" hidden="1" customHeight="1" x14ac:dyDescent="0.2">
      <c r="A5485" s="38" t="s">
        <v>22590</v>
      </c>
      <c r="B5485" s="39" t="s">
        <v>22591</v>
      </c>
      <c r="C5485" s="39" t="s">
        <v>22592</v>
      </c>
      <c r="D5485" s="38">
        <v>407757</v>
      </c>
      <c r="E5485" s="38"/>
      <c r="F5485" s="90" t="s">
        <v>22593</v>
      </c>
      <c r="G5485" s="38">
        <v>8266021435</v>
      </c>
      <c r="H5485" s="40">
        <v>8496884925</v>
      </c>
      <c r="I5485" s="2">
        <v>6670.0000000000009</v>
      </c>
      <c r="J5485" s="2"/>
      <c r="K5485" s="2">
        <v>1200.6000000000001</v>
      </c>
      <c r="L5485" s="3">
        <f t="shared" si="85"/>
        <v>7870.6000000000013</v>
      </c>
      <c r="M5485" s="41">
        <v>45393.729166666664</v>
      </c>
      <c r="N5485" s="39"/>
      <c r="O5485" s="39" t="s">
        <v>18453</v>
      </c>
      <c r="P5485" s="40"/>
      <c r="Q5485" s="41"/>
      <c r="R5485" s="62" t="s">
        <v>21</v>
      </c>
      <c r="S5485" s="68"/>
    </row>
    <row r="5486" spans="1:19" s="70" customFormat="1" ht="12.75" hidden="1" customHeight="1" x14ac:dyDescent="0.2">
      <c r="A5486" s="38" t="s">
        <v>63</v>
      </c>
      <c r="B5486" s="1"/>
      <c r="C5486" s="1"/>
      <c r="D5486" s="51"/>
      <c r="E5486" s="51"/>
      <c r="F5486" s="125" t="s">
        <v>64</v>
      </c>
      <c r="G5486" s="53"/>
      <c r="H5486" s="54" t="s">
        <v>13341</v>
      </c>
      <c r="I5486" s="35">
        <v>6639.67</v>
      </c>
      <c r="J5486" s="1"/>
      <c r="K5486" s="1"/>
      <c r="L5486" s="3">
        <f t="shared" si="85"/>
        <v>6639.67</v>
      </c>
      <c r="M5486" s="41">
        <v>44695</v>
      </c>
      <c r="N5486" s="56"/>
      <c r="O5486" s="1"/>
      <c r="P5486" s="1"/>
      <c r="Q5486" s="57"/>
      <c r="R5486" s="39" t="s">
        <v>54</v>
      </c>
      <c r="S5486" s="68"/>
    </row>
    <row r="5487" spans="1:19" s="70" customFormat="1" ht="12.75" hidden="1" customHeight="1" x14ac:dyDescent="0.2">
      <c r="A5487" s="38" t="s">
        <v>10879</v>
      </c>
      <c r="B5487" s="39" t="s">
        <v>10880</v>
      </c>
      <c r="C5487" s="39" t="s">
        <v>10881</v>
      </c>
      <c r="D5487" s="38">
        <v>503163</v>
      </c>
      <c r="E5487" s="38"/>
      <c r="F5487" s="39" t="s">
        <v>10882</v>
      </c>
      <c r="G5487" s="38">
        <v>8266013468</v>
      </c>
      <c r="H5487" s="40" t="s">
        <v>10883</v>
      </c>
      <c r="I5487" s="2">
        <v>6583.0508474576272</v>
      </c>
      <c r="J5487" s="2"/>
      <c r="K5487" s="2">
        <v>1184.9491525423728</v>
      </c>
      <c r="L5487" s="3">
        <f t="shared" si="85"/>
        <v>7768</v>
      </c>
      <c r="M5487" s="41">
        <v>44585.729166666664</v>
      </c>
      <c r="N5487" s="39">
        <v>6870383719</v>
      </c>
      <c r="O5487" s="39" t="s">
        <v>3282</v>
      </c>
      <c r="P5487" s="40" t="s">
        <v>10884</v>
      </c>
      <c r="Q5487" s="41">
        <v>44648</v>
      </c>
      <c r="R5487" s="42" t="s">
        <v>2417</v>
      </c>
      <c r="S5487" s="68"/>
    </row>
    <row r="5488" spans="1:19" s="70" customFormat="1" ht="12.75" hidden="1" customHeight="1" x14ac:dyDescent="0.2">
      <c r="A5488" s="38">
        <v>17</v>
      </c>
      <c r="B5488" s="39" t="s">
        <v>21509</v>
      </c>
      <c r="C5488" s="39" t="s">
        <v>21510</v>
      </c>
      <c r="D5488" s="38">
        <v>811923</v>
      </c>
      <c r="E5488" s="38"/>
      <c r="F5488" s="39" t="s">
        <v>13858</v>
      </c>
      <c r="G5488" s="38">
        <v>8268013992</v>
      </c>
      <c r="H5488" s="40" t="s">
        <v>21511</v>
      </c>
      <c r="I5488" s="2">
        <v>6576.9491525423737</v>
      </c>
      <c r="J5488" s="2"/>
      <c r="K5488" s="2">
        <v>1183.8508474576272</v>
      </c>
      <c r="L5488" s="3">
        <f t="shared" si="85"/>
        <v>7760.8000000000011</v>
      </c>
      <c r="M5488" s="41">
        <v>45202.729166666664</v>
      </c>
      <c r="N5488" s="39">
        <v>160933974</v>
      </c>
      <c r="O5488" s="39" t="s">
        <v>8899</v>
      </c>
      <c r="P5488" s="40" t="s">
        <v>21512</v>
      </c>
      <c r="Q5488" s="41">
        <v>45305</v>
      </c>
      <c r="R5488" s="42" t="s">
        <v>8901</v>
      </c>
      <c r="S5488" s="68"/>
    </row>
    <row r="5489" spans="1:19" s="70" customFormat="1" ht="12.75" hidden="1" customHeight="1" x14ac:dyDescent="0.2">
      <c r="A5489" s="38" t="s">
        <v>1386</v>
      </c>
      <c r="B5489" s="42" t="s">
        <v>1387</v>
      </c>
      <c r="C5489" s="42" t="s">
        <v>1388</v>
      </c>
      <c r="D5489" s="38">
        <v>816273</v>
      </c>
      <c r="E5489" s="38"/>
      <c r="F5489" s="42" t="s">
        <v>51</v>
      </c>
      <c r="G5489" s="38">
        <v>8268005896</v>
      </c>
      <c r="H5489" s="40">
        <v>174</v>
      </c>
      <c r="I5489" s="3">
        <v>6572.84</v>
      </c>
      <c r="J5489" s="3"/>
      <c r="K5489" s="3">
        <v>1183.1600000000001</v>
      </c>
      <c r="L5489" s="3">
        <f t="shared" si="85"/>
        <v>7756</v>
      </c>
      <c r="M5489" s="41">
        <v>44281.729166666664</v>
      </c>
      <c r="N5489" s="39">
        <v>44329791</v>
      </c>
      <c r="O5489" s="42" t="s">
        <v>315</v>
      </c>
      <c r="P5489" s="42" t="s">
        <v>1389</v>
      </c>
      <c r="Q5489" s="60">
        <v>44296</v>
      </c>
      <c r="R5489" s="42" t="s">
        <v>243</v>
      </c>
      <c r="S5489" s="68"/>
    </row>
    <row r="5490" spans="1:19" s="70" customFormat="1" ht="12.75" hidden="1" customHeight="1" x14ac:dyDescent="0.25">
      <c r="A5490" s="38" t="s">
        <v>1040</v>
      </c>
      <c r="B5490" s="39" t="s">
        <v>1041</v>
      </c>
      <c r="C5490" s="39" t="s">
        <v>1042</v>
      </c>
      <c r="D5490" s="38">
        <v>407261</v>
      </c>
      <c r="E5490" s="38"/>
      <c r="F5490" s="138" t="s">
        <v>58</v>
      </c>
      <c r="G5490" s="38">
        <v>8266009891</v>
      </c>
      <c r="H5490" s="40">
        <v>9854018695</v>
      </c>
      <c r="I5490" s="2">
        <v>6524.15</v>
      </c>
      <c r="J5490" s="2"/>
      <c r="K5490" s="2">
        <v>0</v>
      </c>
      <c r="L5490" s="3">
        <f t="shared" si="85"/>
        <v>6524.15</v>
      </c>
      <c r="M5490" s="41">
        <v>44262.729166666664</v>
      </c>
      <c r="N5490" s="39">
        <v>6870346620</v>
      </c>
      <c r="O5490" s="39" t="s">
        <v>52</v>
      </c>
      <c r="P5490" s="40"/>
      <c r="Q5490" s="41"/>
      <c r="R5490" s="39" t="s">
        <v>54</v>
      </c>
      <c r="S5490" s="68"/>
    </row>
    <row r="5491" spans="1:19" s="70" customFormat="1" ht="12.75" hidden="1" customHeight="1" x14ac:dyDescent="0.2">
      <c r="A5491" s="38" t="s">
        <v>63</v>
      </c>
      <c r="B5491" s="1"/>
      <c r="C5491" s="1"/>
      <c r="D5491" s="51"/>
      <c r="E5491" s="51"/>
      <c r="F5491" s="125" t="s">
        <v>64</v>
      </c>
      <c r="G5491" s="53"/>
      <c r="H5491" s="54" t="s">
        <v>1710</v>
      </c>
      <c r="I5491" s="35">
        <v>6524</v>
      </c>
      <c r="J5491" s="1"/>
      <c r="K5491" s="1"/>
      <c r="L5491" s="3">
        <f t="shared" si="85"/>
        <v>6524</v>
      </c>
      <c r="M5491" s="41">
        <v>44316</v>
      </c>
      <c r="N5491" s="56"/>
      <c r="O5491" s="1"/>
      <c r="P5491" s="1"/>
      <c r="Q5491" s="57"/>
      <c r="R5491" s="39" t="s">
        <v>54</v>
      </c>
      <c r="S5491" s="68"/>
    </row>
    <row r="5492" spans="1:19" s="70" customFormat="1" ht="12.75" hidden="1" customHeight="1" x14ac:dyDescent="0.2">
      <c r="A5492" s="38" t="s">
        <v>63</v>
      </c>
      <c r="B5492" s="1"/>
      <c r="C5492" s="1"/>
      <c r="D5492" s="51"/>
      <c r="E5492" s="51"/>
      <c r="F5492" s="125" t="s">
        <v>64</v>
      </c>
      <c r="G5492" s="53"/>
      <c r="H5492" s="54" t="s">
        <v>13039</v>
      </c>
      <c r="I5492" s="35">
        <v>6438.25</v>
      </c>
      <c r="J5492" s="1"/>
      <c r="K5492" s="1"/>
      <c r="L5492" s="3">
        <f t="shared" si="85"/>
        <v>6438.25</v>
      </c>
      <c r="M5492" s="41">
        <v>44685</v>
      </c>
      <c r="N5492" s="56"/>
      <c r="O5492" s="1"/>
      <c r="P5492" s="1"/>
      <c r="Q5492" s="57"/>
      <c r="R5492" s="39" t="s">
        <v>54</v>
      </c>
      <c r="S5492" s="68"/>
    </row>
    <row r="5493" spans="1:19" s="70" customFormat="1" ht="12.75" hidden="1" customHeight="1" x14ac:dyDescent="0.2">
      <c r="A5493" s="38" t="s">
        <v>17607</v>
      </c>
      <c r="B5493" s="39" t="s">
        <v>17608</v>
      </c>
      <c r="C5493" s="39" t="s">
        <v>17609</v>
      </c>
      <c r="D5493" s="38">
        <v>703046</v>
      </c>
      <c r="E5493" s="38"/>
      <c r="F5493" s="87" t="s">
        <v>678</v>
      </c>
      <c r="G5493" s="38">
        <v>8266016586</v>
      </c>
      <c r="H5493" s="40" t="s">
        <v>17610</v>
      </c>
      <c r="I5493" s="2">
        <v>6434</v>
      </c>
      <c r="J5493" s="2"/>
      <c r="K5493" s="2">
        <v>0</v>
      </c>
      <c r="L5493" s="3">
        <f t="shared" si="85"/>
        <v>6434</v>
      </c>
      <c r="M5493" s="41">
        <v>44932.729166666664</v>
      </c>
      <c r="N5493" s="39">
        <v>3445032188</v>
      </c>
      <c r="O5493" s="39" t="s">
        <v>7503</v>
      </c>
      <c r="P5493" s="40" t="s">
        <v>17611</v>
      </c>
      <c r="Q5493" s="41">
        <v>44989</v>
      </c>
      <c r="R5493" s="62" t="s">
        <v>23</v>
      </c>
      <c r="S5493" s="68"/>
    </row>
    <row r="5494" spans="1:19" s="70" customFormat="1" ht="12.75" hidden="1" customHeight="1" x14ac:dyDescent="0.2">
      <c r="A5494" s="38" t="s">
        <v>63</v>
      </c>
      <c r="B5494" s="1"/>
      <c r="C5494" s="1"/>
      <c r="D5494" s="51"/>
      <c r="E5494" s="51"/>
      <c r="F5494" s="125" t="s">
        <v>64</v>
      </c>
      <c r="G5494" s="53"/>
      <c r="H5494" s="54" t="s">
        <v>8441</v>
      </c>
      <c r="I5494" s="35">
        <v>6357</v>
      </c>
      <c r="J5494" s="1"/>
      <c r="K5494" s="1"/>
      <c r="L5494" s="3">
        <f t="shared" si="85"/>
        <v>6357</v>
      </c>
      <c r="M5494" s="41">
        <v>44529</v>
      </c>
      <c r="N5494" s="56"/>
      <c r="O5494" s="1"/>
      <c r="P5494" s="1"/>
      <c r="Q5494" s="57"/>
      <c r="R5494" s="39" t="s">
        <v>54</v>
      </c>
      <c r="S5494" s="68"/>
    </row>
    <row r="5495" spans="1:19" s="70" customFormat="1" ht="12.75" hidden="1" customHeight="1" x14ac:dyDescent="0.2">
      <c r="A5495" s="38" t="s">
        <v>6167</v>
      </c>
      <c r="B5495" s="1"/>
      <c r="C5495" s="1"/>
      <c r="D5495" s="51"/>
      <c r="E5495" s="51"/>
      <c r="F5495" s="39" t="s">
        <v>6168</v>
      </c>
      <c r="G5495" s="53"/>
      <c r="H5495" s="54" t="s">
        <v>11016</v>
      </c>
      <c r="I5495" s="35">
        <v>6327.61</v>
      </c>
      <c r="J5495" s="1"/>
      <c r="K5495" s="1"/>
      <c r="L5495" s="3">
        <f t="shared" si="85"/>
        <v>6327.61</v>
      </c>
      <c r="M5495" s="63"/>
      <c r="N5495" s="56"/>
      <c r="O5495" s="1"/>
      <c r="P5495" s="1"/>
      <c r="Q5495" s="57"/>
      <c r="R5495" s="42" t="s">
        <v>2417</v>
      </c>
      <c r="S5495" s="68"/>
    </row>
    <row r="5496" spans="1:19" s="70" customFormat="1" ht="12.75" hidden="1" customHeight="1" x14ac:dyDescent="0.2">
      <c r="A5496" s="38" t="s">
        <v>9782</v>
      </c>
      <c r="B5496" s="39" t="s">
        <v>9783</v>
      </c>
      <c r="C5496" s="39" t="s">
        <v>9784</v>
      </c>
      <c r="D5496" s="38">
        <v>703046</v>
      </c>
      <c r="E5496" s="38"/>
      <c r="F5496" s="42" t="s">
        <v>678</v>
      </c>
      <c r="G5496" s="38">
        <v>8266012655</v>
      </c>
      <c r="H5496" s="40" t="s">
        <v>9785</v>
      </c>
      <c r="I5496" s="2">
        <v>6312</v>
      </c>
      <c r="J5496" s="2"/>
      <c r="K5496" s="2">
        <v>0</v>
      </c>
      <c r="L5496" s="3">
        <f t="shared" si="85"/>
        <v>6312</v>
      </c>
      <c r="M5496" s="41">
        <v>44546.729166666664</v>
      </c>
      <c r="N5496" s="39">
        <v>3445023986</v>
      </c>
      <c r="O5496" s="39" t="s">
        <v>52</v>
      </c>
      <c r="P5496" s="40" t="s">
        <v>9786</v>
      </c>
      <c r="Q5496" s="41">
        <v>44576</v>
      </c>
      <c r="R5496" s="39" t="s">
        <v>54</v>
      </c>
      <c r="S5496" s="68"/>
    </row>
    <row r="5497" spans="1:19" s="70" customFormat="1" ht="12.75" hidden="1" customHeight="1" x14ac:dyDescent="0.2">
      <c r="A5497" s="38" t="s">
        <v>63</v>
      </c>
      <c r="B5497" s="1"/>
      <c r="C5497" s="1"/>
      <c r="D5497" s="51"/>
      <c r="E5497" s="51"/>
      <c r="F5497" s="125" t="s">
        <v>64</v>
      </c>
      <c r="G5497" s="53"/>
      <c r="H5497" s="54" t="s">
        <v>19246</v>
      </c>
      <c r="I5497" s="35">
        <v>6296.43</v>
      </c>
      <c r="J5497" s="1"/>
      <c r="K5497" s="1"/>
      <c r="L5497" s="3">
        <f t="shared" si="85"/>
        <v>6296.43</v>
      </c>
      <c r="M5497" s="41">
        <v>45071</v>
      </c>
      <c r="N5497" s="56"/>
      <c r="O5497" s="1"/>
      <c r="P5497" s="1"/>
      <c r="Q5497" s="57"/>
      <c r="R5497" s="39" t="s">
        <v>54</v>
      </c>
      <c r="S5497" s="68"/>
    </row>
    <row r="5498" spans="1:19" s="70" customFormat="1" ht="12.75" hidden="1" customHeight="1" x14ac:dyDescent="0.2">
      <c r="A5498" s="38" t="s">
        <v>6167</v>
      </c>
      <c r="B5498" s="1"/>
      <c r="C5498" s="1"/>
      <c r="D5498" s="51"/>
      <c r="E5498" s="51"/>
      <c r="F5498" s="39" t="s">
        <v>6168</v>
      </c>
      <c r="G5498" s="53"/>
      <c r="H5498" s="54" t="s">
        <v>18995</v>
      </c>
      <c r="I5498" s="35">
        <v>6286.67</v>
      </c>
      <c r="J5498" s="1"/>
      <c r="K5498" s="1"/>
      <c r="L5498" s="3">
        <f t="shared" si="85"/>
        <v>6286.67</v>
      </c>
      <c r="M5498" s="63"/>
      <c r="N5498" s="56"/>
      <c r="O5498" s="1"/>
      <c r="P5498" s="1"/>
      <c r="Q5498" s="57"/>
      <c r="R5498" s="42" t="s">
        <v>2417</v>
      </c>
      <c r="S5498" s="68"/>
    </row>
    <row r="5499" spans="1:19" s="70" customFormat="1" ht="12.75" hidden="1" customHeight="1" x14ac:dyDescent="0.2">
      <c r="A5499" s="38" t="s">
        <v>5215</v>
      </c>
      <c r="B5499" s="39" t="s">
        <v>5216</v>
      </c>
      <c r="C5499" s="39" t="s">
        <v>5217</v>
      </c>
      <c r="D5499" s="38">
        <v>808131</v>
      </c>
      <c r="E5499" s="38" t="s">
        <v>23092</v>
      </c>
      <c r="F5499" s="129" t="s">
        <v>1843</v>
      </c>
      <c r="G5499" s="38">
        <v>8268006038</v>
      </c>
      <c r="H5499" s="40" t="s">
        <v>5218</v>
      </c>
      <c r="I5499" s="2">
        <v>6276.2711864406783</v>
      </c>
      <c r="J5499" s="2"/>
      <c r="K5499" s="2">
        <v>1129.7288135593221</v>
      </c>
      <c r="L5499" s="3">
        <f t="shared" si="85"/>
        <v>7406</v>
      </c>
      <c r="M5499" s="41">
        <v>44374.729166666664</v>
      </c>
      <c r="N5499" s="39">
        <v>44029166</v>
      </c>
      <c r="O5499" s="39" t="s">
        <v>52</v>
      </c>
      <c r="P5499" s="40" t="s">
        <v>5219</v>
      </c>
      <c r="Q5499" s="41">
        <v>44456</v>
      </c>
      <c r="R5499" s="39" t="s">
        <v>54</v>
      </c>
      <c r="S5499" s="68"/>
    </row>
    <row r="5500" spans="1:19" s="70" customFormat="1" ht="12.75" hidden="1" customHeight="1" x14ac:dyDescent="0.2">
      <c r="A5500" s="38" t="s">
        <v>63</v>
      </c>
      <c r="B5500" s="1"/>
      <c r="C5500" s="1"/>
      <c r="D5500" s="51"/>
      <c r="E5500" s="51"/>
      <c r="F5500" s="125" t="s">
        <v>64</v>
      </c>
      <c r="G5500" s="53"/>
      <c r="H5500" s="54" t="s">
        <v>522</v>
      </c>
      <c r="I5500" s="35">
        <v>6248.8</v>
      </c>
      <c r="J5500" s="1"/>
      <c r="K5500" s="1"/>
      <c r="L5500" s="3">
        <f t="shared" si="85"/>
        <v>6248.8</v>
      </c>
      <c r="M5500" s="41">
        <v>44233</v>
      </c>
      <c r="N5500" s="56"/>
      <c r="O5500" s="1"/>
      <c r="P5500" s="1"/>
      <c r="Q5500" s="57"/>
      <c r="R5500" s="39" t="s">
        <v>54</v>
      </c>
      <c r="S5500" s="68"/>
    </row>
    <row r="5501" spans="1:19" s="70" customFormat="1" ht="12.75" hidden="1" customHeight="1" x14ac:dyDescent="0.2">
      <c r="A5501" s="38">
        <v>49</v>
      </c>
      <c r="B5501" s="39" t="s">
        <v>19451</v>
      </c>
      <c r="C5501" s="39" t="s">
        <v>19452</v>
      </c>
      <c r="D5501" s="38">
        <v>703046</v>
      </c>
      <c r="E5501" s="38"/>
      <c r="F5501" s="42" t="s">
        <v>678</v>
      </c>
      <c r="G5501" s="38">
        <v>8266018454</v>
      </c>
      <c r="H5501" s="40" t="s">
        <v>19453</v>
      </c>
      <c r="I5501" s="2">
        <v>6222</v>
      </c>
      <c r="J5501" s="2"/>
      <c r="K5501" s="2">
        <v>0</v>
      </c>
      <c r="L5501" s="3">
        <f t="shared" si="85"/>
        <v>6222</v>
      </c>
      <c r="M5501" s="41">
        <v>45068</v>
      </c>
      <c r="N5501" s="39">
        <v>1218723290</v>
      </c>
      <c r="O5501" s="39" t="s">
        <v>8899</v>
      </c>
      <c r="P5501" s="40" t="s">
        <v>19450</v>
      </c>
      <c r="Q5501" s="41">
        <v>45138</v>
      </c>
      <c r="R5501" s="42" t="s">
        <v>8901</v>
      </c>
      <c r="S5501" s="68"/>
    </row>
    <row r="5502" spans="1:19" s="70" customFormat="1" ht="12.75" hidden="1" customHeight="1" x14ac:dyDescent="0.2">
      <c r="A5502" s="38" t="s">
        <v>12459</v>
      </c>
      <c r="B5502" s="42" t="s">
        <v>12460</v>
      </c>
      <c r="C5502" s="42" t="s">
        <v>12461</v>
      </c>
      <c r="D5502" s="38">
        <v>123859</v>
      </c>
      <c r="E5502" s="38"/>
      <c r="F5502" s="42" t="s">
        <v>3842</v>
      </c>
      <c r="G5502" s="38">
        <v>8266014123</v>
      </c>
      <c r="H5502" s="40" t="s">
        <v>12462</v>
      </c>
      <c r="I5502" s="3">
        <v>6200</v>
      </c>
      <c r="J5502" s="3"/>
      <c r="K5502" s="3">
        <v>1116</v>
      </c>
      <c r="L5502" s="3">
        <f t="shared" si="85"/>
        <v>7316</v>
      </c>
      <c r="M5502" s="41">
        <v>44636.729166666664</v>
      </c>
      <c r="N5502" s="39">
        <v>6870004765</v>
      </c>
      <c r="O5502" s="42" t="s">
        <v>315</v>
      </c>
      <c r="P5502" s="42" t="s">
        <v>12463</v>
      </c>
      <c r="Q5502" s="60">
        <v>44688</v>
      </c>
      <c r="R5502" s="42" t="s">
        <v>243</v>
      </c>
      <c r="S5502" s="68"/>
    </row>
    <row r="5503" spans="1:19" s="70" customFormat="1" ht="12.75" hidden="1" customHeight="1" x14ac:dyDescent="0.25">
      <c r="A5503" s="38" t="s">
        <v>309</v>
      </c>
      <c r="B5503" s="39"/>
      <c r="C5503" s="39"/>
      <c r="D5503" s="38"/>
      <c r="E5503" s="38"/>
      <c r="F5503" s="139" t="s">
        <v>310</v>
      </c>
      <c r="G5503" s="61"/>
      <c r="H5503" s="52" t="s">
        <v>13504</v>
      </c>
      <c r="I5503" s="5">
        <v>6195</v>
      </c>
      <c r="J5503" s="2"/>
      <c r="K5503" s="2"/>
      <c r="L5503" s="3">
        <f t="shared" si="85"/>
        <v>6195</v>
      </c>
      <c r="M5503" s="41">
        <v>44711</v>
      </c>
      <c r="N5503" s="39"/>
      <c r="O5503" s="39"/>
      <c r="P5503" s="40"/>
      <c r="Q5503" s="41"/>
      <c r="R5503" s="39" t="s">
        <v>54</v>
      </c>
      <c r="S5503" s="68"/>
    </row>
    <row r="5504" spans="1:19" s="70" customFormat="1" ht="12.75" hidden="1" customHeight="1" x14ac:dyDescent="0.2">
      <c r="A5504" s="38" t="s">
        <v>63</v>
      </c>
      <c r="B5504" s="1"/>
      <c r="C5504" s="1"/>
      <c r="D5504" s="51"/>
      <c r="E5504" s="51"/>
      <c r="F5504" s="125" t="s">
        <v>64</v>
      </c>
      <c r="G5504" s="53"/>
      <c r="H5504" s="54" t="s">
        <v>1410</v>
      </c>
      <c r="I5504" s="35">
        <v>6192.8</v>
      </c>
      <c r="J5504" s="1"/>
      <c r="K5504" s="1"/>
      <c r="L5504" s="3">
        <f t="shared" si="85"/>
        <v>6192.8</v>
      </c>
      <c r="M5504" s="41">
        <v>44288</v>
      </c>
      <c r="N5504" s="56"/>
      <c r="O5504" s="1"/>
      <c r="P5504" s="1"/>
      <c r="Q5504" s="57"/>
      <c r="R5504" s="39" t="s">
        <v>54</v>
      </c>
      <c r="S5504" s="68"/>
    </row>
    <row r="5505" spans="1:19" s="70" customFormat="1" ht="12.75" hidden="1" customHeight="1" x14ac:dyDescent="0.2">
      <c r="A5505" s="38" t="s">
        <v>2423</v>
      </c>
      <c r="B5505" s="39" t="s">
        <v>2424</v>
      </c>
      <c r="C5505" s="39" t="s">
        <v>2425</v>
      </c>
      <c r="D5505" s="38">
        <v>106653</v>
      </c>
      <c r="E5505" s="38"/>
      <c r="F5505" s="39" t="s">
        <v>398</v>
      </c>
      <c r="G5505" s="38">
        <v>8263000050</v>
      </c>
      <c r="H5505" s="40" t="s">
        <v>2426</v>
      </c>
      <c r="I5505" s="2">
        <v>6160</v>
      </c>
      <c r="J5505" s="3">
        <v>7.2689542892924219</v>
      </c>
      <c r="K5505" s="2">
        <v>1108.8</v>
      </c>
      <c r="L5505" s="3">
        <f t="shared" si="85"/>
        <v>7276.0689542892924</v>
      </c>
      <c r="M5505" s="41">
        <v>44291.729166666664</v>
      </c>
      <c r="N5505" s="39">
        <v>6870080728</v>
      </c>
      <c r="O5505" s="39" t="s">
        <v>52</v>
      </c>
      <c r="P5505" s="40"/>
      <c r="Q5505" s="41"/>
      <c r="R5505" s="39" t="s">
        <v>54</v>
      </c>
      <c r="S5505" s="68"/>
    </row>
    <row r="5506" spans="1:19" s="70" customFormat="1" ht="12.75" customHeight="1" x14ac:dyDescent="0.2">
      <c r="A5506" s="38" t="s">
        <v>19413</v>
      </c>
      <c r="B5506" s="39" t="s">
        <v>19414</v>
      </c>
      <c r="C5506" s="39" t="s">
        <v>19415</v>
      </c>
      <c r="D5506" s="38">
        <v>703046</v>
      </c>
      <c r="E5506" s="38"/>
      <c r="F5506" s="87" t="s">
        <v>678</v>
      </c>
      <c r="G5506" s="38">
        <v>8266017761</v>
      </c>
      <c r="H5506" s="40" t="s">
        <v>19416</v>
      </c>
      <c r="I5506" s="2">
        <v>6159</v>
      </c>
      <c r="J5506" s="2"/>
      <c r="K5506" s="2">
        <v>0</v>
      </c>
      <c r="L5506" s="3">
        <f t="shared" si="85"/>
        <v>6159</v>
      </c>
      <c r="M5506" s="41">
        <v>45049.729166666664</v>
      </c>
      <c r="N5506" s="39">
        <v>1218723157</v>
      </c>
      <c r="O5506" s="39" t="s">
        <v>18463</v>
      </c>
      <c r="P5506" s="40" t="s">
        <v>19417</v>
      </c>
      <c r="Q5506" s="41">
        <v>45088</v>
      </c>
      <c r="R5506" s="62" t="s">
        <v>29</v>
      </c>
      <c r="S5506" s="68"/>
    </row>
    <row r="5507" spans="1:19" s="70" customFormat="1" ht="12.75" hidden="1" customHeight="1" x14ac:dyDescent="0.2">
      <c r="A5507" s="38" t="s">
        <v>63</v>
      </c>
      <c r="B5507" s="1"/>
      <c r="C5507" s="1"/>
      <c r="D5507" s="51"/>
      <c r="E5507" s="51"/>
      <c r="F5507" s="125" t="s">
        <v>64</v>
      </c>
      <c r="G5507" s="53"/>
      <c r="H5507" s="54" t="s">
        <v>9098</v>
      </c>
      <c r="I5507" s="35">
        <v>6150.26</v>
      </c>
      <c r="J5507" s="1"/>
      <c r="K5507" s="1"/>
      <c r="L5507" s="3">
        <f t="shared" si="85"/>
        <v>6150.26</v>
      </c>
      <c r="M5507" s="41">
        <v>44550</v>
      </c>
      <c r="N5507" s="56"/>
      <c r="O5507" s="1"/>
      <c r="P5507" s="1"/>
      <c r="Q5507" s="57"/>
      <c r="R5507" s="39" t="s">
        <v>54</v>
      </c>
      <c r="S5507" s="68"/>
    </row>
    <row r="5508" spans="1:19" s="70" customFormat="1" ht="12.75" hidden="1" customHeight="1" x14ac:dyDescent="0.25">
      <c r="A5508" s="38" t="s">
        <v>68</v>
      </c>
      <c r="B5508" s="39" t="s">
        <v>69</v>
      </c>
      <c r="C5508" s="39" t="s">
        <v>70</v>
      </c>
      <c r="D5508" s="38">
        <v>407261</v>
      </c>
      <c r="E5508" s="38"/>
      <c r="F5508" s="138" t="s">
        <v>58</v>
      </c>
      <c r="G5508" s="38">
        <v>8266009550</v>
      </c>
      <c r="H5508" s="40">
        <v>9854016233</v>
      </c>
      <c r="I5508" s="2">
        <v>6128.68</v>
      </c>
      <c r="J5508" s="2"/>
      <c r="K5508" s="2">
        <v>0</v>
      </c>
      <c r="L5508" s="3">
        <f t="shared" si="85"/>
        <v>6128.68</v>
      </c>
      <c r="M5508" s="41">
        <v>44138.729166666664</v>
      </c>
      <c r="N5508" s="39">
        <v>6870188402</v>
      </c>
      <c r="O5508" s="39" t="s">
        <v>52</v>
      </c>
      <c r="P5508" s="40"/>
      <c r="Q5508" s="41"/>
      <c r="R5508" s="39" t="s">
        <v>54</v>
      </c>
      <c r="S5508" s="68"/>
    </row>
    <row r="5509" spans="1:19" s="70" customFormat="1" ht="12.75" hidden="1" customHeight="1" x14ac:dyDescent="0.25">
      <c r="A5509" s="38" t="s">
        <v>87</v>
      </c>
      <c r="B5509" s="39" t="s">
        <v>88</v>
      </c>
      <c r="C5509" s="39" t="s">
        <v>89</v>
      </c>
      <c r="D5509" s="38">
        <v>407261</v>
      </c>
      <c r="E5509" s="38"/>
      <c r="F5509" s="138" t="s">
        <v>58</v>
      </c>
      <c r="G5509" s="38">
        <v>8266009550</v>
      </c>
      <c r="H5509" s="40">
        <v>9854016320</v>
      </c>
      <c r="I5509" s="2">
        <v>6128.68</v>
      </c>
      <c r="J5509" s="2"/>
      <c r="K5509" s="2">
        <v>0</v>
      </c>
      <c r="L5509" s="3">
        <f t="shared" si="85"/>
        <v>6128.68</v>
      </c>
      <c r="M5509" s="41">
        <v>44142.729166666664</v>
      </c>
      <c r="N5509" s="39">
        <v>6870204703</v>
      </c>
      <c r="O5509" s="39" t="s">
        <v>52</v>
      </c>
      <c r="P5509" s="40"/>
      <c r="Q5509" s="41"/>
      <c r="R5509" s="39" t="s">
        <v>54</v>
      </c>
      <c r="S5509" s="68"/>
    </row>
    <row r="5510" spans="1:19" s="70" customFormat="1" ht="12.75" hidden="1" customHeight="1" x14ac:dyDescent="0.25">
      <c r="A5510" s="38" t="s">
        <v>90</v>
      </c>
      <c r="B5510" s="39" t="s">
        <v>91</v>
      </c>
      <c r="C5510" s="39" t="s">
        <v>92</v>
      </c>
      <c r="D5510" s="38">
        <v>407261</v>
      </c>
      <c r="E5510" s="38"/>
      <c r="F5510" s="138" t="s">
        <v>58</v>
      </c>
      <c r="G5510" s="38">
        <v>8266009550</v>
      </c>
      <c r="H5510" s="40">
        <v>9854016383</v>
      </c>
      <c r="I5510" s="2">
        <v>6128.68</v>
      </c>
      <c r="J5510" s="2"/>
      <c r="K5510" s="2">
        <v>0</v>
      </c>
      <c r="L5510" s="3">
        <f t="shared" ref="L5510:L5573" si="86">SUM(I5510:K5510)</f>
        <v>6128.68</v>
      </c>
      <c r="M5510" s="41">
        <v>44145.729166666664</v>
      </c>
      <c r="N5510" s="39">
        <v>6870204687</v>
      </c>
      <c r="O5510" s="39" t="s">
        <v>52</v>
      </c>
      <c r="P5510" s="40"/>
      <c r="Q5510" s="41"/>
      <c r="R5510" s="39" t="s">
        <v>54</v>
      </c>
      <c r="S5510" s="68"/>
    </row>
    <row r="5511" spans="1:19" s="70" customFormat="1" ht="12.75" hidden="1" customHeight="1" x14ac:dyDescent="0.25">
      <c r="A5511" s="38" t="s">
        <v>147</v>
      </c>
      <c r="B5511" s="39" t="s">
        <v>148</v>
      </c>
      <c r="C5511" s="39" t="s">
        <v>149</v>
      </c>
      <c r="D5511" s="38">
        <v>407261</v>
      </c>
      <c r="E5511" s="38"/>
      <c r="F5511" s="138" t="s">
        <v>58</v>
      </c>
      <c r="G5511" s="38">
        <v>8266009550</v>
      </c>
      <c r="H5511" s="40">
        <v>9854016422</v>
      </c>
      <c r="I5511" s="2">
        <v>6128.68</v>
      </c>
      <c r="J5511" s="2"/>
      <c r="K5511" s="2">
        <v>0</v>
      </c>
      <c r="L5511" s="3">
        <f t="shared" si="86"/>
        <v>6128.68</v>
      </c>
      <c r="M5511" s="41">
        <v>44146.729166666664</v>
      </c>
      <c r="N5511" s="39">
        <v>6870204604</v>
      </c>
      <c r="O5511" s="39" t="s">
        <v>52</v>
      </c>
      <c r="P5511" s="40"/>
      <c r="Q5511" s="41"/>
      <c r="R5511" s="39" t="s">
        <v>54</v>
      </c>
      <c r="S5511" s="68"/>
    </row>
    <row r="5512" spans="1:19" s="70" customFormat="1" ht="12.75" hidden="1" customHeight="1" x14ac:dyDescent="0.2">
      <c r="A5512" s="38" t="s">
        <v>63</v>
      </c>
      <c r="B5512" s="1"/>
      <c r="C5512" s="1"/>
      <c r="D5512" s="51"/>
      <c r="E5512" s="51"/>
      <c r="F5512" s="125" t="s">
        <v>64</v>
      </c>
      <c r="G5512" s="53"/>
      <c r="H5512" s="54" t="s">
        <v>95</v>
      </c>
      <c r="I5512" s="35">
        <v>6128.5</v>
      </c>
      <c r="J5512" s="1"/>
      <c r="K5512" s="1"/>
      <c r="L5512" s="3">
        <f t="shared" si="86"/>
        <v>6128.5</v>
      </c>
      <c r="M5512" s="41">
        <v>44165</v>
      </c>
      <c r="N5512" s="56"/>
      <c r="O5512" s="1"/>
      <c r="P5512" s="1"/>
      <c r="Q5512" s="57"/>
      <c r="R5512" s="39" t="s">
        <v>54</v>
      </c>
      <c r="S5512" s="68"/>
    </row>
    <row r="5513" spans="1:19" s="70" customFormat="1" ht="12.75" hidden="1" customHeight="1" x14ac:dyDescent="0.25">
      <c r="A5513" s="38" t="s">
        <v>7506</v>
      </c>
      <c r="B5513" s="1"/>
      <c r="C5513" s="1"/>
      <c r="D5513" s="51"/>
      <c r="E5513" s="51"/>
      <c r="F5513" s="139" t="s">
        <v>310</v>
      </c>
      <c r="G5513" s="53"/>
      <c r="H5513" s="54" t="s">
        <v>20863</v>
      </c>
      <c r="I5513" s="35">
        <v>6104.33</v>
      </c>
      <c r="J5513" s="1"/>
      <c r="K5513" s="1"/>
      <c r="L5513" s="3">
        <f t="shared" si="86"/>
        <v>6104.33</v>
      </c>
      <c r="M5513" s="41">
        <v>45230</v>
      </c>
      <c r="N5513" s="56"/>
      <c r="O5513" s="1"/>
      <c r="P5513" s="1"/>
      <c r="Q5513" s="57"/>
      <c r="R5513" s="42" t="s">
        <v>2417</v>
      </c>
      <c r="S5513" s="69"/>
    </row>
    <row r="5514" spans="1:19" s="70" customFormat="1" ht="12.75" hidden="1" customHeight="1" x14ac:dyDescent="0.2">
      <c r="A5514" s="38" t="s">
        <v>19348</v>
      </c>
      <c r="B5514" s="39" t="s">
        <v>19349</v>
      </c>
      <c r="C5514" s="39" t="s">
        <v>19350</v>
      </c>
      <c r="D5514" s="38">
        <v>128635</v>
      </c>
      <c r="E5514" s="38"/>
      <c r="F5514" s="39" t="s">
        <v>989</v>
      </c>
      <c r="G5514" s="38">
        <v>8266018306</v>
      </c>
      <c r="H5514" s="40" t="s">
        <v>19351</v>
      </c>
      <c r="I5514" s="2">
        <v>6090</v>
      </c>
      <c r="J5514" s="2"/>
      <c r="K5514" s="2">
        <v>1096.2</v>
      </c>
      <c r="L5514" s="3">
        <f t="shared" si="86"/>
        <v>7186.2</v>
      </c>
      <c r="M5514" s="41">
        <v>45056.729166666664</v>
      </c>
      <c r="N5514" s="39">
        <v>1246380987</v>
      </c>
      <c r="O5514" s="39" t="s">
        <v>52</v>
      </c>
      <c r="P5514" s="40" t="s">
        <v>19352</v>
      </c>
      <c r="Q5514" s="41">
        <v>45107</v>
      </c>
      <c r="R5514" s="39" t="s">
        <v>54</v>
      </c>
      <c r="S5514" s="68"/>
    </row>
    <row r="5515" spans="1:19" s="70" customFormat="1" ht="12.75" hidden="1" customHeight="1" x14ac:dyDescent="0.25">
      <c r="A5515" s="38">
        <v>93</v>
      </c>
      <c r="B5515" s="39" t="s">
        <v>22813</v>
      </c>
      <c r="C5515" s="39" t="s">
        <v>22814</v>
      </c>
      <c r="D5515" s="38">
        <v>408921</v>
      </c>
      <c r="E5515" s="38"/>
      <c r="F5515" s="138" t="s">
        <v>58</v>
      </c>
      <c r="G5515" s="38">
        <v>8266021524</v>
      </c>
      <c r="H5515" s="40">
        <v>9757908165</v>
      </c>
      <c r="I5515" s="2">
        <v>6079.98</v>
      </c>
      <c r="J5515" s="2"/>
      <c r="K5515" s="2">
        <v>0</v>
      </c>
      <c r="L5515" s="3">
        <f t="shared" si="86"/>
        <v>6079.98</v>
      </c>
      <c r="M5515" s="41">
        <v>45439.729166666664</v>
      </c>
      <c r="N5515" s="39">
        <v>1251202003</v>
      </c>
      <c r="O5515" s="39" t="s">
        <v>8899</v>
      </c>
      <c r="P5515" s="40"/>
      <c r="Q5515" s="41"/>
      <c r="R5515" s="42" t="s">
        <v>8901</v>
      </c>
      <c r="S5515" s="68"/>
    </row>
    <row r="5516" spans="1:19" s="70" customFormat="1" ht="12.75" hidden="1" customHeight="1" x14ac:dyDescent="0.2">
      <c r="A5516" s="38" t="s">
        <v>22015</v>
      </c>
      <c r="B5516" s="39" t="s">
        <v>22016</v>
      </c>
      <c r="C5516" s="39" t="s">
        <v>22017</v>
      </c>
      <c r="D5516" s="38">
        <v>909693</v>
      </c>
      <c r="E5516" s="38" t="s">
        <v>23092</v>
      </c>
      <c r="F5516" s="129" t="s">
        <v>6420</v>
      </c>
      <c r="G5516" s="38">
        <v>8268013386</v>
      </c>
      <c r="H5516" s="40" t="s">
        <v>22018</v>
      </c>
      <c r="I5516" s="2">
        <v>6000</v>
      </c>
      <c r="J5516" s="2"/>
      <c r="K5516" s="2">
        <v>1080</v>
      </c>
      <c r="L5516" s="3">
        <f t="shared" si="86"/>
        <v>7080</v>
      </c>
      <c r="M5516" s="41">
        <v>45308.729166666664</v>
      </c>
      <c r="N5516" s="39">
        <v>161064281</v>
      </c>
      <c r="O5516" s="39" t="s">
        <v>18453</v>
      </c>
      <c r="P5516" s="40">
        <v>402270259614</v>
      </c>
      <c r="Q5516" s="41">
        <v>45351</v>
      </c>
      <c r="R5516" s="62" t="s">
        <v>21</v>
      </c>
      <c r="S5516" s="68"/>
    </row>
    <row r="5517" spans="1:19" s="70" customFormat="1" ht="12.75" hidden="1" customHeight="1" x14ac:dyDescent="0.2">
      <c r="A5517" s="38" t="s">
        <v>21957</v>
      </c>
      <c r="B5517" s="39" t="s">
        <v>21958</v>
      </c>
      <c r="C5517" s="39" t="s">
        <v>21959</v>
      </c>
      <c r="D5517" s="38">
        <v>703046</v>
      </c>
      <c r="E5517" s="38"/>
      <c r="F5517" s="87" t="s">
        <v>678</v>
      </c>
      <c r="G5517" s="38">
        <v>8266019856</v>
      </c>
      <c r="H5517" s="40" t="s">
        <v>21960</v>
      </c>
      <c r="I5517" s="2">
        <v>5981</v>
      </c>
      <c r="J5517" s="2"/>
      <c r="K5517" s="2">
        <v>0</v>
      </c>
      <c r="L5517" s="3">
        <f t="shared" si="86"/>
        <v>5981</v>
      </c>
      <c r="M5517" s="41">
        <v>45325.729166666664</v>
      </c>
      <c r="N5517" s="39">
        <v>161047093</v>
      </c>
      <c r="O5517" s="39" t="s">
        <v>18453</v>
      </c>
      <c r="P5517" s="40" t="s">
        <v>21961</v>
      </c>
      <c r="Q5517" s="41">
        <v>45357</v>
      </c>
      <c r="R5517" s="62" t="s">
        <v>21</v>
      </c>
      <c r="S5517" s="68"/>
    </row>
    <row r="5518" spans="1:19" s="70" customFormat="1" ht="12.75" hidden="1" customHeight="1" x14ac:dyDescent="0.25">
      <c r="A5518" s="38" t="s">
        <v>14333</v>
      </c>
      <c r="B5518" s="42" t="s">
        <v>14334</v>
      </c>
      <c r="C5518" s="42" t="s">
        <v>14335</v>
      </c>
      <c r="D5518" s="38">
        <v>407261</v>
      </c>
      <c r="E5518" s="38"/>
      <c r="F5518" s="139" t="s">
        <v>58</v>
      </c>
      <c r="G5518" s="38">
        <v>8266014031</v>
      </c>
      <c r="H5518" s="40">
        <v>9854027977</v>
      </c>
      <c r="I5518" s="3">
        <v>5973.3</v>
      </c>
      <c r="J5518" s="3"/>
      <c r="K5518" s="3">
        <v>0</v>
      </c>
      <c r="L5518" s="3">
        <f t="shared" si="86"/>
        <v>5973.3</v>
      </c>
      <c r="M5518" s="41">
        <v>44723.729166666664</v>
      </c>
      <c r="N5518" s="39">
        <v>6870122835</v>
      </c>
      <c r="O5518" s="42" t="s">
        <v>315</v>
      </c>
      <c r="P5518" s="42"/>
      <c r="Q5518" s="60"/>
      <c r="R5518" s="42" t="s">
        <v>243</v>
      </c>
      <c r="S5518" s="68"/>
    </row>
    <row r="5519" spans="1:19" s="70" customFormat="1" ht="12.75" hidden="1" customHeight="1" x14ac:dyDescent="0.25">
      <c r="A5519" s="38" t="s">
        <v>14056</v>
      </c>
      <c r="B5519" s="42" t="s">
        <v>14057</v>
      </c>
      <c r="C5519" s="42" t="s">
        <v>14058</v>
      </c>
      <c r="D5519" s="38">
        <v>407261</v>
      </c>
      <c r="E5519" s="38"/>
      <c r="F5519" s="139" t="s">
        <v>58</v>
      </c>
      <c r="G5519" s="38">
        <v>8266014030</v>
      </c>
      <c r="H5519" s="40">
        <v>9854027838</v>
      </c>
      <c r="I5519" s="3">
        <v>5973</v>
      </c>
      <c r="J5519" s="3"/>
      <c r="K5519" s="3">
        <v>0</v>
      </c>
      <c r="L5519" s="3">
        <f t="shared" si="86"/>
        <v>5973</v>
      </c>
      <c r="M5519" s="41">
        <v>44714.729166666664</v>
      </c>
      <c r="N5519" s="39">
        <v>6870100177</v>
      </c>
      <c r="O5519" s="42" t="s">
        <v>315</v>
      </c>
      <c r="P5519" s="42"/>
      <c r="Q5519" s="60"/>
      <c r="R5519" s="42" t="s">
        <v>243</v>
      </c>
      <c r="S5519" s="68" t="s">
        <v>506</v>
      </c>
    </row>
    <row r="5520" spans="1:19" s="70" customFormat="1" ht="12.75" hidden="1" customHeight="1" x14ac:dyDescent="0.25">
      <c r="A5520" s="38" t="s">
        <v>12778</v>
      </c>
      <c r="B5520" s="42" t="s">
        <v>12779</v>
      </c>
      <c r="C5520" s="42" t="s">
        <v>12780</v>
      </c>
      <c r="D5520" s="38">
        <v>407261</v>
      </c>
      <c r="E5520" s="38"/>
      <c r="F5520" s="139" t="s">
        <v>58</v>
      </c>
      <c r="G5520" s="38">
        <v>8266014031</v>
      </c>
      <c r="H5520" s="40">
        <v>9854026631</v>
      </c>
      <c r="I5520" s="3">
        <v>5967.54</v>
      </c>
      <c r="J5520" s="3"/>
      <c r="K5520" s="3">
        <v>0</v>
      </c>
      <c r="L5520" s="3">
        <f t="shared" si="86"/>
        <v>5967.54</v>
      </c>
      <c r="M5520" s="41">
        <v>44671.729166666664</v>
      </c>
      <c r="N5520" s="39">
        <v>43869112</v>
      </c>
      <c r="O5520" s="42" t="s">
        <v>315</v>
      </c>
      <c r="P5520" s="42"/>
      <c r="Q5520" s="60"/>
      <c r="R5520" s="42" t="s">
        <v>243</v>
      </c>
      <c r="S5520" s="68" t="s">
        <v>506</v>
      </c>
    </row>
    <row r="5521" spans="1:19" s="70" customFormat="1" ht="12.75" hidden="1" customHeight="1" x14ac:dyDescent="0.2">
      <c r="A5521" s="38" t="s">
        <v>19399</v>
      </c>
      <c r="B5521" s="39" t="s">
        <v>19400</v>
      </c>
      <c r="C5521" s="39" t="s">
        <v>19401</v>
      </c>
      <c r="D5521" s="38">
        <v>703046</v>
      </c>
      <c r="E5521" s="38"/>
      <c r="F5521" s="87" t="s">
        <v>678</v>
      </c>
      <c r="G5521" s="38">
        <v>8266017762</v>
      </c>
      <c r="H5521" s="40" t="s">
        <v>19402</v>
      </c>
      <c r="I5521" s="2">
        <v>5958</v>
      </c>
      <c r="J5521" s="2"/>
      <c r="K5521" s="2">
        <v>0</v>
      </c>
      <c r="L5521" s="3">
        <f t="shared" si="86"/>
        <v>5958</v>
      </c>
      <c r="M5521" s="41">
        <v>45049.729166666664</v>
      </c>
      <c r="N5521" s="39">
        <v>1218723135</v>
      </c>
      <c r="O5521" s="39" t="s">
        <v>18453</v>
      </c>
      <c r="P5521" s="40" t="s">
        <v>19403</v>
      </c>
      <c r="Q5521" s="41">
        <v>45087</v>
      </c>
      <c r="R5521" s="62" t="s">
        <v>21</v>
      </c>
      <c r="S5521" s="68"/>
    </row>
    <row r="5522" spans="1:19" s="70" customFormat="1" ht="12.75" hidden="1" customHeight="1" x14ac:dyDescent="0.2">
      <c r="A5522" s="38" t="s">
        <v>17904</v>
      </c>
      <c r="B5522" s="39" t="s">
        <v>17905</v>
      </c>
      <c r="C5522" s="39" t="s">
        <v>17906</v>
      </c>
      <c r="D5522" s="38">
        <v>128634</v>
      </c>
      <c r="E5522" s="38"/>
      <c r="F5522" s="39" t="s">
        <v>16619</v>
      </c>
      <c r="G5522" s="38">
        <v>8266016926</v>
      </c>
      <c r="H5522" s="40">
        <v>3060</v>
      </c>
      <c r="I5522" s="2">
        <v>5955.9322033898306</v>
      </c>
      <c r="J5522" s="2"/>
      <c r="K5522" s="2">
        <v>1072.0677966101696</v>
      </c>
      <c r="L5522" s="3">
        <f t="shared" si="86"/>
        <v>7028</v>
      </c>
      <c r="M5522" s="41">
        <v>44940.729166666664</v>
      </c>
      <c r="N5522" s="39">
        <v>6870403256</v>
      </c>
      <c r="O5522" s="39" t="s">
        <v>3282</v>
      </c>
      <c r="P5522" s="40" t="s">
        <v>17907</v>
      </c>
      <c r="Q5522" s="41">
        <v>44993</v>
      </c>
      <c r="R5522" s="42" t="s">
        <v>2417</v>
      </c>
      <c r="S5522" s="68"/>
    </row>
    <row r="5523" spans="1:19" s="70" customFormat="1" ht="12.75" hidden="1" customHeight="1" x14ac:dyDescent="0.2">
      <c r="A5523" s="38" t="s">
        <v>8017</v>
      </c>
      <c r="B5523" s="39" t="s">
        <v>8018</v>
      </c>
      <c r="C5523" s="39" t="s">
        <v>8019</v>
      </c>
      <c r="D5523" s="38">
        <v>401972</v>
      </c>
      <c r="E5523" s="38"/>
      <c r="F5523" s="39" t="s">
        <v>842</v>
      </c>
      <c r="G5523" s="38">
        <v>8263000049</v>
      </c>
      <c r="H5523" s="40" t="s">
        <v>8020</v>
      </c>
      <c r="I5523" s="2">
        <v>5920</v>
      </c>
      <c r="J5523" s="2">
        <v>0</v>
      </c>
      <c r="K5523" s="2">
        <v>1065.5999999999999</v>
      </c>
      <c r="L5523" s="3">
        <f t="shared" si="86"/>
        <v>6985.6</v>
      </c>
      <c r="M5523" s="41">
        <v>44454.729166666664</v>
      </c>
      <c r="N5523" s="39">
        <v>6870262651</v>
      </c>
      <c r="O5523" s="39" t="s">
        <v>52</v>
      </c>
      <c r="P5523" s="40"/>
      <c r="Q5523" s="41"/>
      <c r="R5523" s="39" t="s">
        <v>54</v>
      </c>
      <c r="S5523" s="68"/>
    </row>
    <row r="5524" spans="1:19" s="70" customFormat="1" ht="12.75" hidden="1" customHeight="1" x14ac:dyDescent="0.2">
      <c r="A5524" s="38" t="s">
        <v>9614</v>
      </c>
      <c r="B5524" s="42" t="s">
        <v>9615</v>
      </c>
      <c r="C5524" s="42" t="s">
        <v>9616</v>
      </c>
      <c r="D5524" s="38">
        <v>508633</v>
      </c>
      <c r="E5524" s="38"/>
      <c r="F5524" s="42" t="s">
        <v>8711</v>
      </c>
      <c r="G5524" s="38">
        <v>8266012864</v>
      </c>
      <c r="H5524" s="40" t="s">
        <v>9617</v>
      </c>
      <c r="I5524" s="3">
        <v>5879.6610169491532</v>
      </c>
      <c r="J5524" s="3"/>
      <c r="K5524" s="3">
        <v>1058.3389830508474</v>
      </c>
      <c r="L5524" s="3">
        <f t="shared" si="86"/>
        <v>6938.0000000000009</v>
      </c>
      <c r="M5524" s="41">
        <v>44547.729166666664</v>
      </c>
      <c r="N5524" s="39">
        <v>6870329187</v>
      </c>
      <c r="O5524" s="42" t="s">
        <v>315</v>
      </c>
      <c r="P5524" s="42">
        <v>201137348816</v>
      </c>
      <c r="Q5524" s="60">
        <v>44575</v>
      </c>
      <c r="R5524" s="42" t="s">
        <v>243</v>
      </c>
      <c r="S5524" s="68"/>
    </row>
    <row r="5525" spans="1:19" s="70" customFormat="1" ht="12.75" hidden="1" customHeight="1" x14ac:dyDescent="0.2">
      <c r="A5525" s="38" t="s">
        <v>63</v>
      </c>
      <c r="B5525" s="1"/>
      <c r="C5525" s="1"/>
      <c r="D5525" s="51"/>
      <c r="E5525" s="51"/>
      <c r="F5525" s="125" t="s">
        <v>64</v>
      </c>
      <c r="G5525" s="53"/>
      <c r="H5525" s="54" t="s">
        <v>16170</v>
      </c>
      <c r="I5525" s="35">
        <v>5850</v>
      </c>
      <c r="J5525" s="1"/>
      <c r="K5525" s="1"/>
      <c r="L5525" s="3">
        <f t="shared" si="86"/>
        <v>5850</v>
      </c>
      <c r="M5525" s="41">
        <v>44881</v>
      </c>
      <c r="N5525" s="56"/>
      <c r="O5525" s="1"/>
      <c r="P5525" s="1"/>
      <c r="Q5525" s="57"/>
      <c r="R5525" s="39" t="s">
        <v>54</v>
      </c>
      <c r="S5525" s="68"/>
    </row>
    <row r="5526" spans="1:19" s="70" customFormat="1" ht="12.75" customHeight="1" x14ac:dyDescent="0.2">
      <c r="A5526" s="38" t="s">
        <v>6177</v>
      </c>
      <c r="B5526" s="39" t="s">
        <v>6178</v>
      </c>
      <c r="C5526" s="39" t="s">
        <v>6179</v>
      </c>
      <c r="D5526" s="38">
        <v>703046</v>
      </c>
      <c r="E5526" s="38"/>
      <c r="F5526" s="87" t="s">
        <v>678</v>
      </c>
      <c r="G5526" s="38">
        <v>8266011765</v>
      </c>
      <c r="H5526" s="40" t="s">
        <v>6180</v>
      </c>
      <c r="I5526" s="2">
        <v>5824</v>
      </c>
      <c r="J5526" s="2"/>
      <c r="K5526" s="2">
        <v>0</v>
      </c>
      <c r="L5526" s="3">
        <f t="shared" si="86"/>
        <v>5824</v>
      </c>
      <c r="M5526" s="41">
        <v>44422.729166666664</v>
      </c>
      <c r="N5526" s="39">
        <v>3445013358</v>
      </c>
      <c r="O5526" s="39" t="s">
        <v>3027</v>
      </c>
      <c r="P5526" s="40" t="s">
        <v>6181</v>
      </c>
      <c r="Q5526" s="41">
        <v>44456</v>
      </c>
      <c r="R5526" s="62" t="s">
        <v>15</v>
      </c>
      <c r="S5526" s="68"/>
    </row>
    <row r="5527" spans="1:19" s="70" customFormat="1" ht="12.75" hidden="1" customHeight="1" x14ac:dyDescent="0.2">
      <c r="A5527" s="38" t="s">
        <v>7282</v>
      </c>
      <c r="B5527" s="42" t="s">
        <v>7283</v>
      </c>
      <c r="C5527" s="42" t="s">
        <v>7284</v>
      </c>
      <c r="D5527" s="38">
        <v>510104</v>
      </c>
      <c r="E5527" s="38"/>
      <c r="F5527" s="42" t="s">
        <v>6236</v>
      </c>
      <c r="G5527" s="38">
        <v>8266012361</v>
      </c>
      <c r="H5527" s="40" t="s">
        <v>7285</v>
      </c>
      <c r="I5527" s="3">
        <v>5796.610169491526</v>
      </c>
      <c r="J5527" s="3"/>
      <c r="K5527" s="3">
        <v>1043.3898305084747</v>
      </c>
      <c r="L5527" s="3">
        <f t="shared" si="86"/>
        <v>6840.0000000000009</v>
      </c>
      <c r="M5527" s="41">
        <v>44473.729166666664</v>
      </c>
      <c r="N5527" s="39">
        <v>6870241021</v>
      </c>
      <c r="O5527" s="42" t="s">
        <v>315</v>
      </c>
      <c r="P5527" s="42" t="s">
        <v>7286</v>
      </c>
      <c r="Q5527" s="60">
        <v>44506</v>
      </c>
      <c r="R5527" s="42" t="s">
        <v>243</v>
      </c>
      <c r="S5527" s="68"/>
    </row>
    <row r="5528" spans="1:19" s="70" customFormat="1" ht="12.75" hidden="1" customHeight="1" x14ac:dyDescent="0.2">
      <c r="A5528" s="38" t="s">
        <v>14964</v>
      </c>
      <c r="B5528" s="39" t="s">
        <v>14965</v>
      </c>
      <c r="C5528" s="39" t="s">
        <v>14966</v>
      </c>
      <c r="D5528" s="38">
        <v>128975</v>
      </c>
      <c r="E5528" s="38"/>
      <c r="F5528" s="39" t="s">
        <v>14967</v>
      </c>
      <c r="G5528" s="38">
        <v>8266014956</v>
      </c>
      <c r="H5528" s="40" t="s">
        <v>14968</v>
      </c>
      <c r="I5528" s="2">
        <v>5783.8983050847464</v>
      </c>
      <c r="J5528" s="2"/>
      <c r="K5528" s="2">
        <v>1041.1016949152543</v>
      </c>
      <c r="L5528" s="3">
        <f t="shared" si="86"/>
        <v>6825.0000000000009</v>
      </c>
      <c r="M5528" s="41">
        <v>44732.729166666664</v>
      </c>
      <c r="N5528" s="39">
        <v>6870160389</v>
      </c>
      <c r="O5528" s="39" t="s">
        <v>52</v>
      </c>
      <c r="P5528" s="40">
        <v>208293310309</v>
      </c>
      <c r="Q5528" s="41">
        <v>44805</v>
      </c>
      <c r="R5528" s="39" t="s">
        <v>54</v>
      </c>
      <c r="S5528" s="68"/>
    </row>
    <row r="5529" spans="1:19" s="70" customFormat="1" ht="12.75" hidden="1" customHeight="1" x14ac:dyDescent="0.2">
      <c r="A5529" s="38" t="s">
        <v>18286</v>
      </c>
      <c r="B5529" s="39" t="s">
        <v>18287</v>
      </c>
      <c r="C5529" s="39" t="s">
        <v>18288</v>
      </c>
      <c r="D5529" s="38">
        <v>101593</v>
      </c>
      <c r="E5529" s="38"/>
      <c r="F5529" s="39" t="s">
        <v>18289</v>
      </c>
      <c r="G5529" s="38">
        <v>8266017191</v>
      </c>
      <c r="H5529" s="40" t="s">
        <v>18290</v>
      </c>
      <c r="I5529" s="2">
        <v>5700</v>
      </c>
      <c r="J5529" s="2"/>
      <c r="K5529" s="2">
        <v>1026</v>
      </c>
      <c r="L5529" s="3">
        <f t="shared" si="86"/>
        <v>6726</v>
      </c>
      <c r="M5529" s="41">
        <v>44968.729166666664</v>
      </c>
      <c r="N5529" s="39">
        <v>6870429163</v>
      </c>
      <c r="O5529" s="39" t="s">
        <v>3282</v>
      </c>
      <c r="P5529" s="40" t="s">
        <v>18291</v>
      </c>
      <c r="Q5529" s="41">
        <v>45021</v>
      </c>
      <c r="R5529" s="42" t="s">
        <v>2417</v>
      </c>
      <c r="S5529" s="68"/>
    </row>
    <row r="5530" spans="1:19" s="70" customFormat="1" ht="12.75" hidden="1" customHeight="1" x14ac:dyDescent="0.2">
      <c r="A5530" s="38" t="s">
        <v>63</v>
      </c>
      <c r="B5530" s="1"/>
      <c r="C5530" s="1"/>
      <c r="D5530" s="51"/>
      <c r="E5530" s="51"/>
      <c r="F5530" s="125" t="s">
        <v>64</v>
      </c>
      <c r="G5530" s="53"/>
      <c r="H5530" s="54" t="s">
        <v>16170</v>
      </c>
      <c r="I5530" s="35">
        <v>5681</v>
      </c>
      <c r="J5530" s="1"/>
      <c r="K5530" s="1"/>
      <c r="L5530" s="3">
        <f t="shared" si="86"/>
        <v>5681</v>
      </c>
      <c r="M5530" s="41">
        <v>44881</v>
      </c>
      <c r="N5530" s="56"/>
      <c r="O5530" s="1"/>
      <c r="P5530" s="1"/>
      <c r="Q5530" s="57"/>
      <c r="R5530" s="39" t="s">
        <v>54</v>
      </c>
      <c r="S5530" s="68"/>
    </row>
    <row r="5531" spans="1:19" s="70" customFormat="1" ht="12.75" customHeight="1" x14ac:dyDescent="0.2">
      <c r="A5531" s="38" t="s">
        <v>19866</v>
      </c>
      <c r="B5531" s="39" t="s">
        <v>19867</v>
      </c>
      <c r="C5531" s="39" t="s">
        <v>19868</v>
      </c>
      <c r="D5531" s="38">
        <v>703046</v>
      </c>
      <c r="E5531" s="38"/>
      <c r="F5531" s="87" t="s">
        <v>678</v>
      </c>
      <c r="G5531" s="38">
        <v>8266018583</v>
      </c>
      <c r="H5531" s="40" t="s">
        <v>19869</v>
      </c>
      <c r="I5531" s="2">
        <v>5674</v>
      </c>
      <c r="J5531" s="2"/>
      <c r="K5531" s="2">
        <v>0</v>
      </c>
      <c r="L5531" s="3">
        <f t="shared" si="86"/>
        <v>5674</v>
      </c>
      <c r="M5531" s="41">
        <v>45092.729166666664</v>
      </c>
      <c r="N5531" s="39">
        <v>1218726966</v>
      </c>
      <c r="O5531" s="39" t="s">
        <v>19303</v>
      </c>
      <c r="P5531" s="40" t="s">
        <v>19870</v>
      </c>
      <c r="Q5531" s="41">
        <v>45175</v>
      </c>
      <c r="R5531" s="62" t="s">
        <v>19</v>
      </c>
      <c r="S5531" s="68"/>
    </row>
    <row r="5532" spans="1:19" s="70" customFormat="1" ht="12.75" hidden="1" customHeight="1" x14ac:dyDescent="0.2">
      <c r="A5532" s="38" t="s">
        <v>63</v>
      </c>
      <c r="B5532" s="1"/>
      <c r="C5532" s="1"/>
      <c r="D5532" s="51"/>
      <c r="E5532" s="51"/>
      <c r="F5532" s="125" t="s">
        <v>64</v>
      </c>
      <c r="G5532" s="53"/>
      <c r="H5532" s="54" t="s">
        <v>4699</v>
      </c>
      <c r="I5532" s="35">
        <v>5600.4</v>
      </c>
      <c r="J5532" s="1"/>
      <c r="K5532" s="1"/>
      <c r="L5532" s="3">
        <f t="shared" si="86"/>
        <v>5600.4</v>
      </c>
      <c r="M5532" s="41">
        <v>44413</v>
      </c>
      <c r="N5532" s="56"/>
      <c r="O5532" s="1"/>
      <c r="P5532" s="1"/>
      <c r="Q5532" s="57"/>
      <c r="R5532" s="39" t="s">
        <v>54</v>
      </c>
      <c r="S5532" s="68"/>
    </row>
    <row r="5533" spans="1:19" s="70" customFormat="1" ht="12.75" hidden="1" customHeight="1" x14ac:dyDescent="0.2">
      <c r="A5533" s="38" t="s">
        <v>63</v>
      </c>
      <c r="B5533" s="1"/>
      <c r="C5533" s="1"/>
      <c r="D5533" s="51"/>
      <c r="E5533" s="51"/>
      <c r="F5533" s="125" t="s">
        <v>64</v>
      </c>
      <c r="G5533" s="53"/>
      <c r="H5533" s="54" t="s">
        <v>1715</v>
      </c>
      <c r="I5533" s="35">
        <v>5600</v>
      </c>
      <c r="J5533" s="1"/>
      <c r="K5533" s="1"/>
      <c r="L5533" s="3">
        <f t="shared" si="86"/>
        <v>5600</v>
      </c>
      <c r="M5533" s="41">
        <v>44320</v>
      </c>
      <c r="N5533" s="56"/>
      <c r="O5533" s="1"/>
      <c r="P5533" s="1"/>
      <c r="Q5533" s="57"/>
      <c r="R5533" s="39" t="s">
        <v>54</v>
      </c>
      <c r="S5533" s="68"/>
    </row>
    <row r="5534" spans="1:19" s="70" customFormat="1" ht="12.75" hidden="1" customHeight="1" x14ac:dyDescent="0.2">
      <c r="A5534" s="38" t="s">
        <v>63</v>
      </c>
      <c r="B5534" s="1"/>
      <c r="C5534" s="1"/>
      <c r="D5534" s="51"/>
      <c r="E5534" s="51"/>
      <c r="F5534" s="125" t="s">
        <v>64</v>
      </c>
      <c r="G5534" s="53"/>
      <c r="H5534" s="54" t="s">
        <v>8409</v>
      </c>
      <c r="I5534" s="35">
        <v>5552.11</v>
      </c>
      <c r="J5534" s="1"/>
      <c r="K5534" s="1"/>
      <c r="L5534" s="3">
        <f t="shared" si="86"/>
        <v>5552.11</v>
      </c>
      <c r="M5534" s="41">
        <v>44525</v>
      </c>
      <c r="N5534" s="56"/>
      <c r="O5534" s="1"/>
      <c r="P5534" s="1"/>
      <c r="Q5534" s="57"/>
      <c r="R5534" s="39" t="s">
        <v>54</v>
      </c>
      <c r="S5534" s="68"/>
    </row>
    <row r="5535" spans="1:19" s="70" customFormat="1" ht="12.75" hidden="1" customHeight="1" x14ac:dyDescent="0.2">
      <c r="A5535" s="38" t="s">
        <v>10313</v>
      </c>
      <c r="B5535" s="42" t="s">
        <v>10314</v>
      </c>
      <c r="C5535" s="42" t="s">
        <v>10315</v>
      </c>
      <c r="D5535" s="38">
        <v>126335</v>
      </c>
      <c r="E5535" s="38"/>
      <c r="F5535" s="42" t="s">
        <v>178</v>
      </c>
      <c r="G5535" s="38">
        <v>8268005921</v>
      </c>
      <c r="H5535" s="40" t="s">
        <v>10316</v>
      </c>
      <c r="I5535" s="3">
        <v>5540.6779661016953</v>
      </c>
      <c r="J5535" s="3"/>
      <c r="K5535" s="3">
        <v>997.32203389830511</v>
      </c>
      <c r="L5535" s="3">
        <f t="shared" si="86"/>
        <v>6538</v>
      </c>
      <c r="M5535" s="41">
        <v>44580.729166666664</v>
      </c>
      <c r="N5535" s="39">
        <v>44329151</v>
      </c>
      <c r="O5535" s="42" t="s">
        <v>315</v>
      </c>
      <c r="P5535" s="42" t="s">
        <v>10317</v>
      </c>
      <c r="Q5535" s="60">
        <v>44601</v>
      </c>
      <c r="R5535" s="42" t="s">
        <v>243</v>
      </c>
      <c r="S5535" s="68"/>
    </row>
    <row r="5536" spans="1:19" s="70" customFormat="1" ht="12.75" hidden="1" customHeight="1" x14ac:dyDescent="0.2">
      <c r="A5536" s="38" t="s">
        <v>63</v>
      </c>
      <c r="B5536" s="1"/>
      <c r="C5536" s="1"/>
      <c r="D5536" s="51"/>
      <c r="E5536" s="51"/>
      <c r="F5536" s="125" t="s">
        <v>64</v>
      </c>
      <c r="G5536" s="53"/>
      <c r="H5536" s="54" t="s">
        <v>11200</v>
      </c>
      <c r="I5536" s="35">
        <v>5500</v>
      </c>
      <c r="J5536" s="1"/>
      <c r="K5536" s="1"/>
      <c r="L5536" s="3">
        <f t="shared" si="86"/>
        <v>5500</v>
      </c>
      <c r="M5536" s="41">
        <v>44620</v>
      </c>
      <c r="N5536" s="56"/>
      <c r="O5536" s="1"/>
      <c r="P5536" s="1"/>
      <c r="Q5536" s="57"/>
      <c r="R5536" s="39" t="s">
        <v>54</v>
      </c>
      <c r="S5536" s="68"/>
    </row>
    <row r="5537" spans="1:19" s="70" customFormat="1" ht="12.75" hidden="1" customHeight="1" x14ac:dyDescent="0.2">
      <c r="A5537" s="38" t="s">
        <v>20723</v>
      </c>
      <c r="B5537" s="39" t="s">
        <v>20724</v>
      </c>
      <c r="C5537" s="39" t="s">
        <v>20725</v>
      </c>
      <c r="D5537" s="38">
        <v>128635</v>
      </c>
      <c r="E5537" s="38"/>
      <c r="F5537" s="39" t="s">
        <v>989</v>
      </c>
      <c r="G5537" s="38">
        <v>8266019665</v>
      </c>
      <c r="H5537" s="40" t="s">
        <v>20726</v>
      </c>
      <c r="I5537" s="2">
        <v>5500</v>
      </c>
      <c r="J5537" s="2"/>
      <c r="K5537" s="2">
        <v>990</v>
      </c>
      <c r="L5537" s="3">
        <f t="shared" si="86"/>
        <v>6490</v>
      </c>
      <c r="M5537" s="41">
        <v>45180.729166666664</v>
      </c>
      <c r="N5537" s="39">
        <v>1246552619</v>
      </c>
      <c r="O5537" s="39" t="s">
        <v>3282</v>
      </c>
      <c r="P5537" s="40" t="s">
        <v>20727</v>
      </c>
      <c r="Q5537" s="41">
        <v>45234</v>
      </c>
      <c r="R5537" s="42" t="s">
        <v>2417</v>
      </c>
      <c r="S5537" s="68"/>
    </row>
    <row r="5538" spans="1:19" s="70" customFormat="1" ht="12.75" customHeight="1" x14ac:dyDescent="0.2">
      <c r="A5538" s="38" t="s">
        <v>20593</v>
      </c>
      <c r="B5538" s="39" t="s">
        <v>20594</v>
      </c>
      <c r="C5538" s="39" t="s">
        <v>20595</v>
      </c>
      <c r="D5538" s="38">
        <v>508797</v>
      </c>
      <c r="E5538" s="38"/>
      <c r="F5538" s="39" t="s">
        <v>166</v>
      </c>
      <c r="G5538" s="38">
        <v>8266019778</v>
      </c>
      <c r="H5538" s="40" t="s">
        <v>20596</v>
      </c>
      <c r="I5538" s="2">
        <v>5489.8305084745762</v>
      </c>
      <c r="J5538" s="2"/>
      <c r="K5538" s="2">
        <v>988.16949152542372</v>
      </c>
      <c r="L5538" s="3">
        <f t="shared" si="86"/>
        <v>6478</v>
      </c>
      <c r="M5538" s="41">
        <v>45178.729166666664</v>
      </c>
      <c r="N5538" s="39">
        <v>1246535385</v>
      </c>
      <c r="O5538" s="39" t="s">
        <v>18463</v>
      </c>
      <c r="P5538" s="40" t="s">
        <v>20597</v>
      </c>
      <c r="Q5538" s="41">
        <v>45230</v>
      </c>
      <c r="R5538" s="62" t="s">
        <v>29</v>
      </c>
      <c r="S5538" s="68"/>
    </row>
    <row r="5539" spans="1:19" s="70" customFormat="1" ht="12.75" hidden="1" customHeight="1" x14ac:dyDescent="0.2">
      <c r="A5539" s="38" t="s">
        <v>7951</v>
      </c>
      <c r="B5539" s="39" t="s">
        <v>7952</v>
      </c>
      <c r="C5539" s="39" t="s">
        <v>7953</v>
      </c>
      <c r="D5539" s="38">
        <v>401972</v>
      </c>
      <c r="E5539" s="38"/>
      <c r="F5539" s="39" t="s">
        <v>842</v>
      </c>
      <c r="G5539" s="38">
        <v>8263000049</v>
      </c>
      <c r="H5539" s="40" t="s">
        <v>7954</v>
      </c>
      <c r="I5539" s="2">
        <v>5460</v>
      </c>
      <c r="J5539" s="2">
        <v>0</v>
      </c>
      <c r="K5539" s="2">
        <v>982.8</v>
      </c>
      <c r="L5539" s="3">
        <f t="shared" si="86"/>
        <v>6442.8</v>
      </c>
      <c r="M5539" s="41">
        <v>44453.729166666664</v>
      </c>
      <c r="N5539" s="39">
        <v>6870286695</v>
      </c>
      <c r="O5539" s="39" t="s">
        <v>52</v>
      </c>
      <c r="P5539" s="40"/>
      <c r="Q5539" s="41"/>
      <c r="R5539" s="39" t="s">
        <v>54</v>
      </c>
      <c r="S5539" s="68"/>
    </row>
    <row r="5540" spans="1:19" s="70" customFormat="1" ht="12.75" hidden="1" customHeight="1" x14ac:dyDescent="0.2">
      <c r="A5540" s="38" t="s">
        <v>15658</v>
      </c>
      <c r="B5540" s="42" t="s">
        <v>15659</v>
      </c>
      <c r="C5540" s="42" t="s">
        <v>15660</v>
      </c>
      <c r="D5540" s="38">
        <v>814805</v>
      </c>
      <c r="E5540" s="38"/>
      <c r="F5540" s="42" t="s">
        <v>111</v>
      </c>
      <c r="G5540" s="38">
        <v>8268009770</v>
      </c>
      <c r="H5540" s="40">
        <v>4983</v>
      </c>
      <c r="I5540" s="3">
        <v>5457.6271186440681</v>
      </c>
      <c r="J5540" s="3"/>
      <c r="K5540" s="3">
        <v>982.37288135593224</v>
      </c>
      <c r="L5540" s="3">
        <f t="shared" si="86"/>
        <v>6440</v>
      </c>
      <c r="M5540" s="41">
        <v>44805.729166666664</v>
      </c>
      <c r="N5540" s="39">
        <v>44196235</v>
      </c>
      <c r="O5540" s="42" t="s">
        <v>315</v>
      </c>
      <c r="P5540" s="42" t="s">
        <v>15657</v>
      </c>
      <c r="Q5540" s="60">
        <v>44846</v>
      </c>
      <c r="R5540" s="42" t="s">
        <v>243</v>
      </c>
      <c r="S5540" s="68"/>
    </row>
    <row r="5541" spans="1:19" s="70" customFormat="1" ht="12.75" hidden="1" customHeight="1" x14ac:dyDescent="0.2">
      <c r="A5541" s="38" t="s">
        <v>5312</v>
      </c>
      <c r="B5541" s="39" t="s">
        <v>5313</v>
      </c>
      <c r="C5541" s="39" t="s">
        <v>5314</v>
      </c>
      <c r="D5541" s="38">
        <v>811819</v>
      </c>
      <c r="E5541" s="38"/>
      <c r="F5541" s="39" t="s">
        <v>1091</v>
      </c>
      <c r="G5541" s="38">
        <v>8263000091</v>
      </c>
      <c r="H5541" s="40" t="s">
        <v>5315</v>
      </c>
      <c r="I5541" s="2">
        <v>5457.15</v>
      </c>
      <c r="J5541" s="2"/>
      <c r="K5541" s="2">
        <v>0</v>
      </c>
      <c r="L5541" s="3">
        <f t="shared" si="86"/>
        <v>5457.15</v>
      </c>
      <c r="M5541" s="41">
        <v>44434</v>
      </c>
      <c r="N5541" s="39">
        <v>7482103526</v>
      </c>
      <c r="O5541" s="39" t="s">
        <v>52</v>
      </c>
      <c r="P5541" s="40">
        <v>103255046896</v>
      </c>
      <c r="Q5541" s="41">
        <v>44281</v>
      </c>
      <c r="R5541" s="39" t="s">
        <v>54</v>
      </c>
      <c r="S5541" s="68"/>
    </row>
    <row r="5542" spans="1:19" s="70" customFormat="1" ht="12.75" hidden="1" customHeight="1" x14ac:dyDescent="0.2">
      <c r="A5542" s="38" t="s">
        <v>20374</v>
      </c>
      <c r="B5542" s="39" t="s">
        <v>20375</v>
      </c>
      <c r="C5542" s="39" t="s">
        <v>20376</v>
      </c>
      <c r="D5542" s="38">
        <v>407464</v>
      </c>
      <c r="E5542" s="38"/>
      <c r="F5542" s="39" t="s">
        <v>1230</v>
      </c>
      <c r="G5542" s="38">
        <v>8268013026</v>
      </c>
      <c r="H5542" s="40" t="s">
        <v>20377</v>
      </c>
      <c r="I5542" s="2">
        <v>5440</v>
      </c>
      <c r="J5542" s="2"/>
      <c r="K5542" s="2">
        <v>979.19999999999993</v>
      </c>
      <c r="L5542" s="3">
        <f t="shared" si="86"/>
        <v>6419.2</v>
      </c>
      <c r="M5542" s="41">
        <v>45163.729166666664</v>
      </c>
      <c r="N5542" s="39">
        <v>160663874</v>
      </c>
      <c r="O5542" s="39" t="s">
        <v>3282</v>
      </c>
      <c r="P5542" s="40" t="s">
        <v>20378</v>
      </c>
      <c r="Q5542" s="41">
        <v>45189</v>
      </c>
      <c r="R5542" s="42" t="s">
        <v>2417</v>
      </c>
      <c r="S5542" s="68"/>
    </row>
    <row r="5543" spans="1:19" s="70" customFormat="1" ht="12.75" hidden="1" customHeight="1" x14ac:dyDescent="0.2">
      <c r="A5543" s="38" t="s">
        <v>63</v>
      </c>
      <c r="B5543" s="1"/>
      <c r="C5543" s="1"/>
      <c r="D5543" s="51"/>
      <c r="E5543" s="51"/>
      <c r="F5543" s="125" t="s">
        <v>64</v>
      </c>
      <c r="G5543" s="53"/>
      <c r="H5543" s="54" t="s">
        <v>6766</v>
      </c>
      <c r="I5543" s="35">
        <v>5426.8</v>
      </c>
      <c r="J5543" s="1"/>
      <c r="K5543" s="1"/>
      <c r="L5543" s="3">
        <f t="shared" si="86"/>
        <v>5426.8</v>
      </c>
      <c r="M5543" s="41">
        <v>44474</v>
      </c>
      <c r="N5543" s="56"/>
      <c r="O5543" s="1"/>
      <c r="P5543" s="1"/>
      <c r="Q5543" s="57"/>
      <c r="R5543" s="39" t="s">
        <v>54</v>
      </c>
      <c r="S5543" s="68"/>
    </row>
    <row r="5544" spans="1:19" s="70" customFormat="1" ht="12.75" hidden="1" customHeight="1" x14ac:dyDescent="0.2">
      <c r="A5544" s="38" t="s">
        <v>63</v>
      </c>
      <c r="B5544" s="1"/>
      <c r="C5544" s="1"/>
      <c r="D5544" s="51"/>
      <c r="E5544" s="51"/>
      <c r="F5544" s="125" t="s">
        <v>64</v>
      </c>
      <c r="G5544" s="53"/>
      <c r="H5544" s="54" t="s">
        <v>7030</v>
      </c>
      <c r="I5544" s="35">
        <v>5426.8</v>
      </c>
      <c r="J5544" s="1"/>
      <c r="K5544" s="1"/>
      <c r="L5544" s="3">
        <f t="shared" si="86"/>
        <v>5426.8</v>
      </c>
      <c r="M5544" s="41">
        <v>44481</v>
      </c>
      <c r="N5544" s="56"/>
      <c r="O5544" s="1"/>
      <c r="P5544" s="1"/>
      <c r="Q5544" s="57"/>
      <c r="R5544" s="39" t="s">
        <v>54</v>
      </c>
      <c r="S5544" s="68"/>
    </row>
    <row r="5545" spans="1:19" s="70" customFormat="1" ht="12.75" hidden="1" customHeight="1" x14ac:dyDescent="0.2">
      <c r="A5545" s="38" t="s">
        <v>17059</v>
      </c>
      <c r="B5545" s="39" t="s">
        <v>17060</v>
      </c>
      <c r="C5545" s="39" t="s">
        <v>17061</v>
      </c>
      <c r="D5545" s="38">
        <v>814805</v>
      </c>
      <c r="E5545" s="38"/>
      <c r="F5545" s="39" t="s">
        <v>111</v>
      </c>
      <c r="G5545" s="38">
        <v>8268010884</v>
      </c>
      <c r="H5545" s="40">
        <v>5419</v>
      </c>
      <c r="I5545" s="2">
        <v>5375.42372881356</v>
      </c>
      <c r="J5545" s="2"/>
      <c r="K5545" s="2">
        <v>967.57627118644075</v>
      </c>
      <c r="L5545" s="3">
        <f t="shared" si="86"/>
        <v>6343.0000000000009</v>
      </c>
      <c r="M5545" s="41">
        <v>44911.729166666664</v>
      </c>
      <c r="N5545" s="39">
        <v>44402675</v>
      </c>
      <c r="O5545" s="39" t="s">
        <v>3282</v>
      </c>
      <c r="P5545" s="40" t="s">
        <v>17062</v>
      </c>
      <c r="Q5545" s="41">
        <v>44945</v>
      </c>
      <c r="R5545" s="42" t="s">
        <v>2417</v>
      </c>
      <c r="S5545" s="68"/>
    </row>
    <row r="5546" spans="1:19" s="70" customFormat="1" ht="12.75" hidden="1" customHeight="1" x14ac:dyDescent="0.25">
      <c r="A5546" s="38" t="s">
        <v>1984</v>
      </c>
      <c r="B5546" s="42"/>
      <c r="C5546" s="42"/>
      <c r="D5546" s="38"/>
      <c r="E5546" s="38"/>
      <c r="F5546" s="139" t="s">
        <v>310</v>
      </c>
      <c r="G5546" s="38"/>
      <c r="H5546" s="40" t="s">
        <v>14563</v>
      </c>
      <c r="I5546" s="3">
        <v>5375.34</v>
      </c>
      <c r="J5546" s="3"/>
      <c r="K5546" s="3"/>
      <c r="L5546" s="3">
        <f t="shared" si="86"/>
        <v>5375.34</v>
      </c>
      <c r="M5546" s="41">
        <v>44767</v>
      </c>
      <c r="N5546" s="39"/>
      <c r="O5546" s="42"/>
      <c r="P5546" s="42"/>
      <c r="Q5546" s="60"/>
      <c r="R5546" s="42" t="s">
        <v>243</v>
      </c>
      <c r="S5546" s="68"/>
    </row>
    <row r="5547" spans="1:19" s="70" customFormat="1" ht="12.75" customHeight="1" x14ac:dyDescent="0.2">
      <c r="A5547" s="38" t="s">
        <v>21925</v>
      </c>
      <c r="B5547" s="39" t="s">
        <v>21926</v>
      </c>
      <c r="C5547" s="39" t="s">
        <v>21927</v>
      </c>
      <c r="D5547" s="38">
        <v>816273</v>
      </c>
      <c r="E5547" s="38"/>
      <c r="F5547" s="39" t="s">
        <v>51</v>
      </c>
      <c r="G5547" s="38">
        <v>8268013815</v>
      </c>
      <c r="H5547" s="40">
        <v>290</v>
      </c>
      <c r="I5547" s="2">
        <v>5363.5593220338988</v>
      </c>
      <c r="J5547" s="2"/>
      <c r="K5547" s="2">
        <v>965.4406779661017</v>
      </c>
      <c r="L5547" s="3">
        <f t="shared" si="86"/>
        <v>6329</v>
      </c>
      <c r="M5547" s="41">
        <v>45322.729166666664</v>
      </c>
      <c r="N5547" s="39">
        <v>161037495</v>
      </c>
      <c r="O5547" s="39" t="s">
        <v>18463</v>
      </c>
      <c r="P5547" s="40" t="s">
        <v>21928</v>
      </c>
      <c r="Q5547" s="41">
        <v>45339</v>
      </c>
      <c r="R5547" s="62" t="s">
        <v>29</v>
      </c>
      <c r="S5547" s="68"/>
    </row>
    <row r="5548" spans="1:19" s="70" customFormat="1" ht="12.75" hidden="1" customHeight="1" x14ac:dyDescent="0.2">
      <c r="A5548" s="38" t="s">
        <v>1434</v>
      </c>
      <c r="B5548" s="42"/>
      <c r="C5548" s="42"/>
      <c r="D5548" s="38"/>
      <c r="E5548" s="38"/>
      <c r="F5548" s="42" t="s">
        <v>1435</v>
      </c>
      <c r="G5548" s="38"/>
      <c r="H5548" s="40" t="s">
        <v>11458</v>
      </c>
      <c r="I5548" s="3">
        <v>5340</v>
      </c>
      <c r="J5548" s="3"/>
      <c r="K5548" s="3"/>
      <c r="L5548" s="3">
        <f t="shared" si="86"/>
        <v>5340</v>
      </c>
      <c r="M5548" s="41">
        <v>44628</v>
      </c>
      <c r="N5548" s="39"/>
      <c r="O5548" s="42"/>
      <c r="P5548" s="42"/>
      <c r="Q5548" s="60"/>
      <c r="R5548" s="42" t="s">
        <v>243</v>
      </c>
      <c r="S5548" s="68"/>
    </row>
    <row r="5549" spans="1:19" s="70" customFormat="1" ht="12.75" hidden="1" customHeight="1" x14ac:dyDescent="0.2">
      <c r="A5549" s="38" t="s">
        <v>7196</v>
      </c>
      <c r="B5549" s="42" t="s">
        <v>7197</v>
      </c>
      <c r="C5549" s="42" t="s">
        <v>7198</v>
      </c>
      <c r="D5549" s="38">
        <v>703046</v>
      </c>
      <c r="E5549" s="38"/>
      <c r="F5549" s="42" t="s">
        <v>678</v>
      </c>
      <c r="G5549" s="38">
        <v>8266012564</v>
      </c>
      <c r="H5549" s="40" t="s">
        <v>7199</v>
      </c>
      <c r="I5549" s="3">
        <v>5302</v>
      </c>
      <c r="J5549" s="3"/>
      <c r="K5549" s="3">
        <v>0</v>
      </c>
      <c r="L5549" s="3">
        <f t="shared" si="86"/>
        <v>5302</v>
      </c>
      <c r="M5549" s="41">
        <v>44478.729166666664</v>
      </c>
      <c r="N5549" s="39">
        <v>3445016274</v>
      </c>
      <c r="O5549" s="42" t="s">
        <v>315</v>
      </c>
      <c r="P5549" s="42" t="s">
        <v>7200</v>
      </c>
      <c r="Q5549" s="60">
        <v>44509</v>
      </c>
      <c r="R5549" s="42" t="s">
        <v>243</v>
      </c>
      <c r="S5549" s="68"/>
    </row>
    <row r="5550" spans="1:19" s="70" customFormat="1" ht="12.75" hidden="1" customHeight="1" x14ac:dyDescent="0.2">
      <c r="A5550" s="38" t="s">
        <v>6167</v>
      </c>
      <c r="B5550" s="1"/>
      <c r="C5550" s="1"/>
      <c r="D5550" s="51"/>
      <c r="E5550" s="51"/>
      <c r="F5550" s="39" t="s">
        <v>6168</v>
      </c>
      <c r="G5550" s="53"/>
      <c r="H5550" s="54" t="s">
        <v>17646</v>
      </c>
      <c r="I5550" s="35">
        <v>5297.32</v>
      </c>
      <c r="J5550" s="1"/>
      <c r="K5550" s="1"/>
      <c r="L5550" s="3">
        <f t="shared" si="86"/>
        <v>5297.32</v>
      </c>
      <c r="M5550" s="63"/>
      <c r="N5550" s="56"/>
      <c r="O5550" s="1"/>
      <c r="P5550" s="1"/>
      <c r="Q5550" s="57"/>
      <c r="R5550" s="42" t="s">
        <v>2417</v>
      </c>
      <c r="S5550" s="68"/>
    </row>
    <row r="5551" spans="1:19" s="70" customFormat="1" ht="12.75" hidden="1" customHeight="1" x14ac:dyDescent="0.2">
      <c r="A5551" s="38" t="s">
        <v>18524</v>
      </c>
      <c r="B5551" s="39" t="s">
        <v>18525</v>
      </c>
      <c r="C5551" s="39" t="s">
        <v>18526</v>
      </c>
      <c r="D5551" s="38">
        <v>703046</v>
      </c>
      <c r="E5551" s="38"/>
      <c r="F5551" s="87" t="s">
        <v>678</v>
      </c>
      <c r="G5551" s="38">
        <v>8266017700</v>
      </c>
      <c r="H5551" s="40" t="s">
        <v>18527</v>
      </c>
      <c r="I5551" s="2">
        <v>5287</v>
      </c>
      <c r="J5551" s="2"/>
      <c r="K5551" s="2">
        <v>0</v>
      </c>
      <c r="L5551" s="3">
        <f t="shared" si="86"/>
        <v>5287</v>
      </c>
      <c r="M5551" s="41">
        <v>44998.729166666664</v>
      </c>
      <c r="N5551" s="39">
        <v>3445037714</v>
      </c>
      <c r="O5551" s="39" t="s">
        <v>18453</v>
      </c>
      <c r="P5551" s="40" t="s">
        <v>17645</v>
      </c>
      <c r="Q5551" s="41">
        <v>45030</v>
      </c>
      <c r="R5551" s="62" t="s">
        <v>21</v>
      </c>
      <c r="S5551" s="68"/>
    </row>
    <row r="5552" spans="1:19" s="70" customFormat="1" ht="12.75" hidden="1" customHeight="1" x14ac:dyDescent="0.2">
      <c r="A5552" s="38" t="s">
        <v>6167</v>
      </c>
      <c r="B5552" s="1"/>
      <c r="C5552" s="1"/>
      <c r="D5552" s="51"/>
      <c r="E5552" s="51"/>
      <c r="F5552" s="39" t="s">
        <v>6168</v>
      </c>
      <c r="G5552" s="53"/>
      <c r="H5552" s="54" t="s">
        <v>14847</v>
      </c>
      <c r="I5552" s="35">
        <v>5272.6</v>
      </c>
      <c r="J5552" s="1"/>
      <c r="K5552" s="1"/>
      <c r="L5552" s="3">
        <f t="shared" si="86"/>
        <v>5272.6</v>
      </c>
      <c r="M5552" s="63"/>
      <c r="N5552" s="56"/>
      <c r="O5552" s="1"/>
      <c r="P5552" s="1"/>
      <c r="Q5552" s="57"/>
      <c r="R5552" s="42" t="s">
        <v>2417</v>
      </c>
      <c r="S5552" s="68"/>
    </row>
    <row r="5553" spans="1:19" s="70" customFormat="1" ht="12.75" hidden="1" customHeight="1" x14ac:dyDescent="0.2">
      <c r="A5553" s="38" t="s">
        <v>6167</v>
      </c>
      <c r="B5553" s="1"/>
      <c r="C5553" s="1"/>
      <c r="D5553" s="51"/>
      <c r="E5553" s="51"/>
      <c r="F5553" s="39" t="s">
        <v>6168</v>
      </c>
      <c r="G5553" s="53"/>
      <c r="H5553" s="54" t="s">
        <v>17788</v>
      </c>
      <c r="I5553" s="35">
        <v>5250</v>
      </c>
      <c r="J5553" s="1"/>
      <c r="K5553" s="1"/>
      <c r="L5553" s="3">
        <f t="shared" si="86"/>
        <v>5250</v>
      </c>
      <c r="M5553" s="63"/>
      <c r="N5553" s="56"/>
      <c r="O5553" s="1"/>
      <c r="P5553" s="1"/>
      <c r="Q5553" s="57"/>
      <c r="R5553" s="42" t="s">
        <v>2417</v>
      </c>
      <c r="S5553" s="68"/>
    </row>
    <row r="5554" spans="1:19" s="70" customFormat="1" ht="12.75" hidden="1" customHeight="1" x14ac:dyDescent="0.2">
      <c r="A5554" s="38">
        <v>209</v>
      </c>
      <c r="B5554" s="39" t="s">
        <v>17968</v>
      </c>
      <c r="C5554" s="39" t="s">
        <v>17969</v>
      </c>
      <c r="D5554" s="38">
        <v>126076</v>
      </c>
      <c r="E5554" s="38" t="s">
        <v>23092</v>
      </c>
      <c r="F5554" s="129" t="s">
        <v>17958</v>
      </c>
      <c r="G5554" s="38">
        <v>8266016977</v>
      </c>
      <c r="H5554" s="40" t="s">
        <v>17970</v>
      </c>
      <c r="I5554" s="2">
        <v>5200</v>
      </c>
      <c r="J5554" s="2"/>
      <c r="K5554" s="2">
        <v>936</v>
      </c>
      <c r="L5554" s="3">
        <f t="shared" si="86"/>
        <v>6136</v>
      </c>
      <c r="M5554" s="41">
        <v>44961.729166666664</v>
      </c>
      <c r="N5554" s="39">
        <v>6870427761</v>
      </c>
      <c r="O5554" s="39" t="s">
        <v>8899</v>
      </c>
      <c r="P5554" s="40">
        <v>303218005187</v>
      </c>
      <c r="Q5554" s="41">
        <v>45008</v>
      </c>
      <c r="R5554" s="42" t="s">
        <v>8901</v>
      </c>
      <c r="S5554" s="68"/>
    </row>
    <row r="5555" spans="1:19" s="70" customFormat="1" ht="12.75" hidden="1" customHeight="1" x14ac:dyDescent="0.2">
      <c r="A5555" s="38" t="s">
        <v>22630</v>
      </c>
      <c r="B5555" s="39" t="s">
        <v>22631</v>
      </c>
      <c r="C5555" s="39" t="s">
        <v>22632</v>
      </c>
      <c r="D5555" s="38">
        <v>400624</v>
      </c>
      <c r="E5555" s="38"/>
      <c r="F5555" s="39" t="s">
        <v>18928</v>
      </c>
      <c r="G5555" s="38">
        <v>8266021248</v>
      </c>
      <c r="H5555" s="40" t="s">
        <v>22633</v>
      </c>
      <c r="I5555" s="2">
        <v>5200</v>
      </c>
      <c r="J5555" s="2"/>
      <c r="K5555" s="2">
        <v>936</v>
      </c>
      <c r="L5555" s="3">
        <f t="shared" si="86"/>
        <v>6136</v>
      </c>
      <c r="M5555" s="41">
        <v>45394.729166666664</v>
      </c>
      <c r="N5555" s="39">
        <v>1251184114</v>
      </c>
      <c r="O5555" s="39" t="s">
        <v>18453</v>
      </c>
      <c r="P5555" s="40">
        <v>406171547398</v>
      </c>
      <c r="Q5555" s="41">
        <v>45462</v>
      </c>
      <c r="R5555" s="62" t="s">
        <v>21</v>
      </c>
      <c r="S5555" s="68"/>
    </row>
    <row r="5556" spans="1:19" s="70" customFormat="1" ht="12.75" hidden="1" customHeight="1" x14ac:dyDescent="0.2">
      <c r="A5556" s="38" t="s">
        <v>21437</v>
      </c>
      <c r="B5556" s="39" t="s">
        <v>21438</v>
      </c>
      <c r="C5556" s="39" t="s">
        <v>21439</v>
      </c>
      <c r="D5556" s="38">
        <v>408784</v>
      </c>
      <c r="E5556" s="38"/>
      <c r="F5556" s="39" t="s">
        <v>21440</v>
      </c>
      <c r="G5556" s="38">
        <v>8266019793</v>
      </c>
      <c r="H5556" s="40" t="s">
        <v>21441</v>
      </c>
      <c r="I5556" s="2">
        <v>5141.5254237288136</v>
      </c>
      <c r="J5556" s="2"/>
      <c r="K5556" s="2">
        <v>925.47457627118638</v>
      </c>
      <c r="L5556" s="3">
        <f t="shared" si="86"/>
        <v>6067</v>
      </c>
      <c r="M5556" s="41">
        <v>45181.729166666664</v>
      </c>
      <c r="N5556" s="39">
        <v>1246644043</v>
      </c>
      <c r="O5556" s="39" t="s">
        <v>20138</v>
      </c>
      <c r="P5556" s="40">
        <v>401010500789</v>
      </c>
      <c r="Q5556" s="41">
        <v>45292</v>
      </c>
      <c r="R5556" s="62" t="s">
        <v>17</v>
      </c>
      <c r="S5556" s="68"/>
    </row>
    <row r="5557" spans="1:19" s="70" customFormat="1" ht="12.75" hidden="1" customHeight="1" x14ac:dyDescent="0.2">
      <c r="A5557" s="38" t="s">
        <v>13982</v>
      </c>
      <c r="B5557" s="39" t="s">
        <v>13983</v>
      </c>
      <c r="C5557" s="39" t="s">
        <v>13984</v>
      </c>
      <c r="D5557" s="38">
        <v>508839</v>
      </c>
      <c r="E5557" s="38"/>
      <c r="F5557" s="39" t="s">
        <v>12300</v>
      </c>
      <c r="G5557" s="38">
        <v>8266013917</v>
      </c>
      <c r="H5557" s="40">
        <v>3761</v>
      </c>
      <c r="I5557" s="2">
        <v>5107.7966101694919</v>
      </c>
      <c r="J5557" s="2"/>
      <c r="K5557" s="2">
        <v>919.40338983050856</v>
      </c>
      <c r="L5557" s="3">
        <f t="shared" si="86"/>
        <v>6027.2000000000007</v>
      </c>
      <c r="M5557" s="41">
        <v>44649.729166666664</v>
      </c>
      <c r="N5557" s="39">
        <v>6870162395</v>
      </c>
      <c r="O5557" s="39" t="s">
        <v>3282</v>
      </c>
      <c r="P5557" s="40" t="s">
        <v>13985</v>
      </c>
      <c r="Q5557" s="41">
        <v>44810</v>
      </c>
      <c r="R5557" s="42" t="s">
        <v>2417</v>
      </c>
      <c r="S5557" s="68"/>
    </row>
    <row r="5558" spans="1:19" s="70" customFormat="1" ht="12.75" hidden="1" customHeight="1" x14ac:dyDescent="0.2">
      <c r="A5558" s="38" t="s">
        <v>7191</v>
      </c>
      <c r="B5558" s="42" t="s">
        <v>7192</v>
      </c>
      <c r="C5558" s="42" t="s">
        <v>7193</v>
      </c>
      <c r="D5558" s="38">
        <v>703046</v>
      </c>
      <c r="E5558" s="38"/>
      <c r="F5558" s="42" t="s">
        <v>678</v>
      </c>
      <c r="G5558" s="38">
        <v>8266012544</v>
      </c>
      <c r="H5558" s="40" t="s">
        <v>7194</v>
      </c>
      <c r="I5558" s="3">
        <v>5085</v>
      </c>
      <c r="J5558" s="3"/>
      <c r="K5558" s="3">
        <v>0</v>
      </c>
      <c r="L5558" s="3">
        <f t="shared" si="86"/>
        <v>5085</v>
      </c>
      <c r="M5558" s="41">
        <v>44477.729166666664</v>
      </c>
      <c r="N5558" s="39">
        <v>3445016272</v>
      </c>
      <c r="O5558" s="42" t="s">
        <v>315</v>
      </c>
      <c r="P5558" s="42" t="s">
        <v>7195</v>
      </c>
      <c r="Q5558" s="60">
        <v>44506</v>
      </c>
      <c r="R5558" s="42" t="s">
        <v>243</v>
      </c>
      <c r="S5558" s="68"/>
    </row>
    <row r="5559" spans="1:19" s="70" customFormat="1" ht="12.75" hidden="1" customHeight="1" x14ac:dyDescent="0.2">
      <c r="A5559" s="38" t="s">
        <v>6167</v>
      </c>
      <c r="B5559" s="1"/>
      <c r="C5559" s="1"/>
      <c r="D5559" s="51"/>
      <c r="E5559" s="51"/>
      <c r="F5559" s="39" t="s">
        <v>6168</v>
      </c>
      <c r="G5559" s="53"/>
      <c r="H5559" s="54" t="s">
        <v>14633</v>
      </c>
      <c r="I5559" s="35">
        <v>5041</v>
      </c>
      <c r="J5559" s="1"/>
      <c r="K5559" s="1"/>
      <c r="L5559" s="3">
        <f t="shared" si="86"/>
        <v>5041</v>
      </c>
      <c r="M5559" s="63"/>
      <c r="N5559" s="56"/>
      <c r="O5559" s="1"/>
      <c r="P5559" s="1"/>
      <c r="Q5559" s="57"/>
      <c r="R5559" s="42" t="s">
        <v>2417</v>
      </c>
      <c r="S5559" s="68"/>
    </row>
    <row r="5560" spans="1:19" s="70" customFormat="1" ht="12.75" hidden="1" customHeight="1" x14ac:dyDescent="0.2">
      <c r="A5560" s="38" t="s">
        <v>19749</v>
      </c>
      <c r="B5560" s="39" t="s">
        <v>19750</v>
      </c>
      <c r="C5560" s="39" t="s">
        <v>19751</v>
      </c>
      <c r="D5560" s="38">
        <v>105903</v>
      </c>
      <c r="E5560" s="38"/>
      <c r="F5560" s="39" t="s">
        <v>6269</v>
      </c>
      <c r="G5560" s="38">
        <v>8266018244</v>
      </c>
      <c r="H5560" s="40" t="s">
        <v>19752</v>
      </c>
      <c r="I5560" s="2">
        <v>5039.8305084745762</v>
      </c>
      <c r="J5560" s="2"/>
      <c r="K5560" s="2">
        <v>907.16949152542372</v>
      </c>
      <c r="L5560" s="3">
        <f t="shared" si="86"/>
        <v>5947</v>
      </c>
      <c r="M5560" s="41">
        <v>45082.729166666664</v>
      </c>
      <c r="N5560" s="39">
        <v>1246425191</v>
      </c>
      <c r="O5560" s="39" t="s">
        <v>3282</v>
      </c>
      <c r="P5560" s="40" t="s">
        <v>19753</v>
      </c>
      <c r="Q5560" s="41">
        <v>45147</v>
      </c>
      <c r="R5560" s="42" t="s">
        <v>2417</v>
      </c>
      <c r="S5560" s="68"/>
    </row>
    <row r="5561" spans="1:19" s="70" customFormat="1" ht="12.75" hidden="1" customHeight="1" x14ac:dyDescent="0.2">
      <c r="A5561" s="38" t="s">
        <v>4818</v>
      </c>
      <c r="B5561" s="39" t="s">
        <v>4819</v>
      </c>
      <c r="C5561" s="39" t="s">
        <v>4820</v>
      </c>
      <c r="D5561" s="38">
        <v>106653</v>
      </c>
      <c r="E5561" s="38"/>
      <c r="F5561" s="39" t="s">
        <v>398</v>
      </c>
      <c r="G5561" s="38">
        <v>8263000050</v>
      </c>
      <c r="H5561" s="40" t="s">
        <v>4821</v>
      </c>
      <c r="I5561" s="2">
        <v>5000</v>
      </c>
      <c r="J5561" s="3">
        <v>5.9001252348152775</v>
      </c>
      <c r="K5561" s="2">
        <v>900</v>
      </c>
      <c r="L5561" s="3">
        <f t="shared" si="86"/>
        <v>5905.9001252348153</v>
      </c>
      <c r="M5561" s="41">
        <v>44341.729166666664</v>
      </c>
      <c r="N5561" s="39">
        <v>6870155905</v>
      </c>
      <c r="O5561" s="39" t="s">
        <v>52</v>
      </c>
      <c r="P5561" s="40">
        <v>108116313730</v>
      </c>
      <c r="Q5561" s="41">
        <v>44421</v>
      </c>
      <c r="R5561" s="39" t="s">
        <v>54</v>
      </c>
      <c r="S5561" s="68"/>
    </row>
    <row r="5562" spans="1:19" s="70" customFormat="1" ht="12.75" hidden="1" customHeight="1" x14ac:dyDescent="0.2">
      <c r="A5562" s="38" t="s">
        <v>10700</v>
      </c>
      <c r="B5562" s="39" t="s">
        <v>10701</v>
      </c>
      <c r="C5562" s="39" t="s">
        <v>10702</v>
      </c>
      <c r="D5562" s="38">
        <v>811819</v>
      </c>
      <c r="E5562" s="38"/>
      <c r="F5562" s="39" t="s">
        <v>1091</v>
      </c>
      <c r="G5562" s="38">
        <v>8263000049</v>
      </c>
      <c r="H5562" s="40" t="s">
        <v>10703</v>
      </c>
      <c r="I5562" s="2">
        <v>5000</v>
      </c>
      <c r="J5562" s="2"/>
      <c r="K5562" s="2">
        <v>0</v>
      </c>
      <c r="L5562" s="3">
        <f t="shared" si="86"/>
        <v>5000</v>
      </c>
      <c r="M5562" s="41">
        <v>44577.729166666664</v>
      </c>
      <c r="N5562" s="39">
        <v>3445027823</v>
      </c>
      <c r="O5562" s="39" t="s">
        <v>52</v>
      </c>
      <c r="P5562" s="40">
        <v>203116259038</v>
      </c>
      <c r="Q5562" s="41">
        <v>44634</v>
      </c>
      <c r="R5562" s="39" t="s">
        <v>54</v>
      </c>
      <c r="S5562" s="68"/>
    </row>
    <row r="5563" spans="1:19" s="70" customFormat="1" ht="12.75" hidden="1" customHeight="1" x14ac:dyDescent="0.2">
      <c r="A5563" s="38" t="s">
        <v>22724</v>
      </c>
      <c r="B5563" s="39" t="s">
        <v>22725</v>
      </c>
      <c r="C5563" s="39" t="s">
        <v>22726</v>
      </c>
      <c r="D5563" s="38">
        <v>108271</v>
      </c>
      <c r="E5563" s="38"/>
      <c r="F5563" s="39" t="s">
        <v>6876</v>
      </c>
      <c r="G5563" s="38">
        <v>8266021290</v>
      </c>
      <c r="H5563" s="40">
        <v>45137</v>
      </c>
      <c r="I5563" s="2">
        <v>5000</v>
      </c>
      <c r="J5563" s="2"/>
      <c r="K5563" s="2">
        <v>900</v>
      </c>
      <c r="L5563" s="3">
        <f t="shared" si="86"/>
        <v>5900</v>
      </c>
      <c r="M5563" s="41">
        <v>45420.729166666664</v>
      </c>
      <c r="N5563" s="39">
        <v>1251193763</v>
      </c>
      <c r="O5563" s="39" t="s">
        <v>18453</v>
      </c>
      <c r="P5563" s="40" t="s">
        <v>22727</v>
      </c>
      <c r="Q5563" s="41">
        <v>45465</v>
      </c>
      <c r="R5563" s="62" t="s">
        <v>21</v>
      </c>
      <c r="S5563" s="68"/>
    </row>
    <row r="5564" spans="1:19" s="70" customFormat="1" ht="12.75" hidden="1" customHeight="1" x14ac:dyDescent="0.2">
      <c r="A5564" s="38" t="s">
        <v>10797</v>
      </c>
      <c r="B5564" s="39" t="s">
        <v>10798</v>
      </c>
      <c r="C5564" s="39" t="s">
        <v>10799</v>
      </c>
      <c r="D5564" s="38">
        <v>401972</v>
      </c>
      <c r="E5564" s="38"/>
      <c r="F5564" s="39" t="s">
        <v>842</v>
      </c>
      <c r="G5564" s="38">
        <v>8263000049</v>
      </c>
      <c r="H5564" s="40" t="s">
        <v>10800</v>
      </c>
      <c r="I5564" s="2">
        <v>4980</v>
      </c>
      <c r="J5564" s="2">
        <v>0</v>
      </c>
      <c r="K5564" s="2">
        <v>896.4</v>
      </c>
      <c r="L5564" s="3">
        <f t="shared" si="86"/>
        <v>5876.4</v>
      </c>
      <c r="M5564" s="41">
        <v>44446.729166666664</v>
      </c>
      <c r="N5564" s="39">
        <v>6870381157</v>
      </c>
      <c r="O5564" s="39" t="s">
        <v>52</v>
      </c>
      <c r="P5564" s="40"/>
      <c r="Q5564" s="41"/>
      <c r="R5564" s="39" t="s">
        <v>54</v>
      </c>
      <c r="S5564" s="68"/>
    </row>
    <row r="5565" spans="1:19" s="70" customFormat="1" ht="12.75" hidden="1" customHeight="1" x14ac:dyDescent="0.2">
      <c r="A5565" s="38" t="s">
        <v>7374</v>
      </c>
      <c r="B5565" s="39" t="s">
        <v>234</v>
      </c>
      <c r="C5565" s="39"/>
      <c r="D5565" s="38" t="s">
        <v>245</v>
      </c>
      <c r="E5565" s="38" t="s">
        <v>23092</v>
      </c>
      <c r="F5565" s="129" t="s">
        <v>1378</v>
      </c>
      <c r="G5565" s="38" t="s">
        <v>1378</v>
      </c>
      <c r="H5565" s="52" t="s">
        <v>7375</v>
      </c>
      <c r="I5565" s="5">
        <v>4940</v>
      </c>
      <c r="J5565" s="2"/>
      <c r="K5565" s="2">
        <v>0</v>
      </c>
      <c r="L5565" s="3">
        <f t="shared" si="86"/>
        <v>4940</v>
      </c>
      <c r="M5565" s="59">
        <v>44491</v>
      </c>
      <c r="N5565" s="39"/>
      <c r="O5565" s="39" t="s">
        <v>52</v>
      </c>
      <c r="P5565" s="40"/>
      <c r="Q5565" s="41"/>
      <c r="R5565" s="39" t="s">
        <v>54</v>
      </c>
      <c r="S5565" s="68"/>
    </row>
    <row r="5566" spans="1:19" s="70" customFormat="1" ht="12.75" customHeight="1" x14ac:dyDescent="0.2">
      <c r="A5566" s="38" t="s">
        <v>19300</v>
      </c>
      <c r="B5566" s="39" t="s">
        <v>19301</v>
      </c>
      <c r="C5566" s="39" t="s">
        <v>19302</v>
      </c>
      <c r="D5566" s="38">
        <v>103281</v>
      </c>
      <c r="E5566" s="38"/>
      <c r="F5566" s="39" t="s">
        <v>376</v>
      </c>
      <c r="G5566" s="38">
        <v>8266018405</v>
      </c>
      <c r="H5566" s="40">
        <v>555</v>
      </c>
      <c r="I5566" s="2">
        <v>4922.0338983050851</v>
      </c>
      <c r="J5566" s="2"/>
      <c r="K5566" s="2">
        <v>885.96610169491532</v>
      </c>
      <c r="L5566" s="3">
        <f t="shared" si="86"/>
        <v>5808</v>
      </c>
      <c r="M5566" s="41">
        <v>45044.729166666664</v>
      </c>
      <c r="N5566" s="39">
        <v>1246379058</v>
      </c>
      <c r="O5566" s="39" t="s">
        <v>19303</v>
      </c>
      <c r="P5566" s="40" t="s">
        <v>19304</v>
      </c>
      <c r="Q5566" s="41">
        <v>45093</v>
      </c>
      <c r="R5566" s="62" t="s">
        <v>19</v>
      </c>
      <c r="S5566" s="68"/>
    </row>
    <row r="5567" spans="1:19" s="70" customFormat="1" ht="12.75" hidden="1" customHeight="1" x14ac:dyDescent="0.2">
      <c r="A5567" s="38" t="s">
        <v>3818</v>
      </c>
      <c r="B5567" s="39" t="s">
        <v>3819</v>
      </c>
      <c r="C5567" s="39" t="s">
        <v>3820</v>
      </c>
      <c r="D5567" s="38">
        <v>401972</v>
      </c>
      <c r="E5567" s="38"/>
      <c r="F5567" s="39" t="s">
        <v>842</v>
      </c>
      <c r="G5567" s="38">
        <v>8263000049</v>
      </c>
      <c r="H5567" s="40" t="s">
        <v>3821</v>
      </c>
      <c r="I5567" s="2">
        <v>4920</v>
      </c>
      <c r="J5567" s="2">
        <v>5.8056000000000001</v>
      </c>
      <c r="K5567" s="2">
        <v>885.6</v>
      </c>
      <c r="L5567" s="3">
        <f t="shared" si="86"/>
        <v>5811.4056</v>
      </c>
      <c r="M5567" s="41">
        <v>44349.729166666664</v>
      </c>
      <c r="N5567" s="39">
        <v>6870126293</v>
      </c>
      <c r="O5567" s="39" t="s">
        <v>52</v>
      </c>
      <c r="P5567" s="40" t="s">
        <v>3722</v>
      </c>
      <c r="Q5567" s="41">
        <v>44394</v>
      </c>
      <c r="R5567" s="39" t="s">
        <v>54</v>
      </c>
      <c r="S5567" s="68"/>
    </row>
    <row r="5568" spans="1:19" s="70" customFormat="1" ht="12.75" hidden="1" customHeight="1" x14ac:dyDescent="0.2">
      <c r="A5568" s="38" t="s">
        <v>16347</v>
      </c>
      <c r="B5568" s="39" t="s">
        <v>16348</v>
      </c>
      <c r="C5568" s="39" t="s">
        <v>16349</v>
      </c>
      <c r="D5568" s="38">
        <v>700717</v>
      </c>
      <c r="E5568" s="38"/>
      <c r="F5568" s="39" t="s">
        <v>8503</v>
      </c>
      <c r="G5568" s="38">
        <v>8262000058</v>
      </c>
      <c r="H5568" s="40" t="s">
        <v>16350</v>
      </c>
      <c r="I5568" s="2">
        <v>4900</v>
      </c>
      <c r="J5568" s="2"/>
      <c r="K5568" s="2">
        <v>0</v>
      </c>
      <c r="L5568" s="3">
        <f t="shared" si="86"/>
        <v>4900</v>
      </c>
      <c r="M5568" s="41">
        <v>44880.729166666664</v>
      </c>
      <c r="N5568" s="39">
        <v>44534418</v>
      </c>
      <c r="O5568" s="39" t="s">
        <v>3282</v>
      </c>
      <c r="P5568" s="40">
        <v>303135976015</v>
      </c>
      <c r="Q5568" s="41">
        <v>44999</v>
      </c>
      <c r="R5568" s="42" t="s">
        <v>2417</v>
      </c>
      <c r="S5568" s="68"/>
    </row>
    <row r="5569" spans="1:19" s="70" customFormat="1" ht="12.75" hidden="1" customHeight="1" x14ac:dyDescent="0.2">
      <c r="A5569" s="38" t="s">
        <v>13345</v>
      </c>
      <c r="B5569" s="39" t="s">
        <v>13346</v>
      </c>
      <c r="C5569" s="39" t="s">
        <v>13347</v>
      </c>
      <c r="D5569" s="38">
        <v>508797</v>
      </c>
      <c r="E5569" s="38"/>
      <c r="F5569" s="39" t="s">
        <v>166</v>
      </c>
      <c r="G5569" s="38">
        <v>8266013829</v>
      </c>
      <c r="H5569" s="40" t="s">
        <v>13348</v>
      </c>
      <c r="I5569" s="2">
        <v>4899.9999999999991</v>
      </c>
      <c r="J5569" s="2"/>
      <c r="K5569" s="2">
        <v>587.99999999999989</v>
      </c>
      <c r="L5569" s="3">
        <f t="shared" si="86"/>
        <v>5487.9999999999991</v>
      </c>
      <c r="M5569" s="41">
        <v>44680</v>
      </c>
      <c r="N5569" s="39">
        <v>6870048534</v>
      </c>
      <c r="O5569" s="39" t="s">
        <v>3282</v>
      </c>
      <c r="P5569" s="40" t="s">
        <v>13349</v>
      </c>
      <c r="Q5569" s="41">
        <v>44714</v>
      </c>
      <c r="R5569" s="42" t="s">
        <v>2417</v>
      </c>
      <c r="S5569" s="68"/>
    </row>
    <row r="5570" spans="1:19" s="70" customFormat="1" ht="12.75" hidden="1" customHeight="1" x14ac:dyDescent="0.2">
      <c r="A5570" s="38" t="s">
        <v>63</v>
      </c>
      <c r="B5570" s="1"/>
      <c r="C5570" s="1"/>
      <c r="D5570" s="51"/>
      <c r="E5570" s="51"/>
      <c r="F5570" s="125" t="s">
        <v>64</v>
      </c>
      <c r="G5570" s="53"/>
      <c r="H5570" s="54" t="s">
        <v>7505</v>
      </c>
      <c r="I5570" s="35">
        <v>4874</v>
      </c>
      <c r="J5570" s="1"/>
      <c r="K5570" s="1"/>
      <c r="L5570" s="3">
        <f t="shared" si="86"/>
        <v>4874</v>
      </c>
      <c r="M5570" s="41">
        <v>44496</v>
      </c>
      <c r="N5570" s="56"/>
      <c r="O5570" s="1"/>
      <c r="P5570" s="1"/>
      <c r="Q5570" s="57"/>
      <c r="R5570" s="39" t="s">
        <v>54</v>
      </c>
      <c r="S5570" s="68"/>
    </row>
    <row r="5571" spans="1:19" s="70" customFormat="1" ht="12.75" customHeight="1" x14ac:dyDescent="0.2">
      <c r="A5571" s="38" t="s">
        <v>22524</v>
      </c>
      <c r="B5571" s="39" t="s">
        <v>22525</v>
      </c>
      <c r="C5571" s="39"/>
      <c r="D5571" s="38">
        <v>501448</v>
      </c>
      <c r="E5571" s="38"/>
      <c r="F5571" s="39" t="s">
        <v>12103</v>
      </c>
      <c r="G5571" s="38">
        <v>8266020769</v>
      </c>
      <c r="H5571" s="40" t="s">
        <v>22526</v>
      </c>
      <c r="I5571" s="2">
        <v>4852</v>
      </c>
      <c r="J5571" s="2"/>
      <c r="K5571" s="2">
        <v>873.36</v>
      </c>
      <c r="L5571" s="3">
        <f t="shared" si="86"/>
        <v>5725.36</v>
      </c>
      <c r="M5571" s="41">
        <v>45373</v>
      </c>
      <c r="N5571" s="39"/>
      <c r="O5571" s="39" t="s">
        <v>18463</v>
      </c>
      <c r="P5571" s="40"/>
      <c r="Q5571" s="41"/>
      <c r="R5571" s="62" t="s">
        <v>29</v>
      </c>
      <c r="S5571" s="68"/>
    </row>
    <row r="5572" spans="1:19" s="70" customFormat="1" ht="12.75" hidden="1" customHeight="1" x14ac:dyDescent="0.2">
      <c r="A5572" s="38" t="s">
        <v>6167</v>
      </c>
      <c r="B5572" s="1"/>
      <c r="C5572" s="1"/>
      <c r="D5572" s="51"/>
      <c r="E5572" s="51"/>
      <c r="F5572" s="39" t="s">
        <v>6168</v>
      </c>
      <c r="G5572" s="53"/>
      <c r="H5572" s="54" t="s">
        <v>10054</v>
      </c>
      <c r="I5572" s="35">
        <v>4822.7299999999996</v>
      </c>
      <c r="J5572" s="1"/>
      <c r="K5572" s="1"/>
      <c r="L5572" s="3">
        <f t="shared" si="86"/>
        <v>4822.7299999999996</v>
      </c>
      <c r="M5572" s="63"/>
      <c r="N5572" s="56"/>
      <c r="O5572" s="1"/>
      <c r="P5572" s="1"/>
      <c r="Q5572" s="57"/>
      <c r="R5572" s="42" t="s">
        <v>2417</v>
      </c>
      <c r="S5572" s="68"/>
    </row>
    <row r="5573" spans="1:19" s="70" customFormat="1" ht="12.75" hidden="1" customHeight="1" x14ac:dyDescent="0.2">
      <c r="A5573" s="38" t="s">
        <v>63</v>
      </c>
      <c r="B5573" s="1"/>
      <c r="C5573" s="1"/>
      <c r="D5573" s="51"/>
      <c r="E5573" s="51"/>
      <c r="F5573" s="125" t="s">
        <v>64</v>
      </c>
      <c r="G5573" s="53"/>
      <c r="H5573" s="54" t="s">
        <v>4404</v>
      </c>
      <c r="I5573" s="35">
        <v>4795.6099999999997</v>
      </c>
      <c r="J5573" s="1"/>
      <c r="K5573" s="1"/>
      <c r="L5573" s="3">
        <f t="shared" si="86"/>
        <v>4795.6099999999997</v>
      </c>
      <c r="M5573" s="41">
        <v>44408</v>
      </c>
      <c r="N5573" s="56"/>
      <c r="O5573" s="1"/>
      <c r="P5573" s="1"/>
      <c r="Q5573" s="57"/>
      <c r="R5573" s="39" t="s">
        <v>54</v>
      </c>
      <c r="S5573" s="68"/>
    </row>
    <row r="5574" spans="1:19" s="70" customFormat="1" ht="12.75" hidden="1" customHeight="1" x14ac:dyDescent="0.2">
      <c r="A5574" s="38" t="s">
        <v>5273</v>
      </c>
      <c r="B5574" s="39" t="s">
        <v>5274</v>
      </c>
      <c r="C5574" s="39" t="s">
        <v>5275</v>
      </c>
      <c r="D5574" s="38">
        <v>811819</v>
      </c>
      <c r="E5574" s="38"/>
      <c r="F5574" s="39" t="s">
        <v>1091</v>
      </c>
      <c r="G5574" s="38">
        <v>8263000091</v>
      </c>
      <c r="H5574" s="40" t="s">
        <v>5276</v>
      </c>
      <c r="I5574" s="2">
        <v>4768.38</v>
      </c>
      <c r="J5574" s="2"/>
      <c r="K5574" s="2">
        <v>0</v>
      </c>
      <c r="L5574" s="3">
        <f t="shared" ref="L5574:L5637" si="87">SUM(I5574:K5574)</f>
        <v>4768.38</v>
      </c>
      <c r="M5574" s="41">
        <v>44434</v>
      </c>
      <c r="N5574" s="39">
        <v>7482103521</v>
      </c>
      <c r="O5574" s="39" t="s">
        <v>52</v>
      </c>
      <c r="P5574" s="40">
        <v>103255046896</v>
      </c>
      <c r="Q5574" s="41">
        <v>44281</v>
      </c>
      <c r="R5574" s="39" t="s">
        <v>54</v>
      </c>
      <c r="S5574" s="68"/>
    </row>
    <row r="5575" spans="1:19" s="70" customFormat="1" ht="12.75" hidden="1" customHeight="1" x14ac:dyDescent="0.2">
      <c r="A5575" s="38" t="s">
        <v>14829</v>
      </c>
      <c r="B5575" s="42" t="s">
        <v>14830</v>
      </c>
      <c r="C5575" s="42" t="s">
        <v>14831</v>
      </c>
      <c r="D5575" s="38">
        <v>821146</v>
      </c>
      <c r="E5575" s="38"/>
      <c r="F5575" s="42" t="s">
        <v>446</v>
      </c>
      <c r="G5575" s="38">
        <v>8263000191</v>
      </c>
      <c r="H5575" s="40" t="s">
        <v>14832</v>
      </c>
      <c r="I5575" s="3">
        <v>4751.6400000000003</v>
      </c>
      <c r="J5575" s="3"/>
      <c r="K5575" s="3">
        <v>855.36</v>
      </c>
      <c r="L5575" s="3">
        <f t="shared" si="87"/>
        <v>5607</v>
      </c>
      <c r="M5575" s="41">
        <v>44709.729166666664</v>
      </c>
      <c r="N5575" s="39">
        <v>6870155889</v>
      </c>
      <c r="O5575" s="42" t="s">
        <v>315</v>
      </c>
      <c r="P5575" s="42">
        <v>208125993703</v>
      </c>
      <c r="Q5575" s="60">
        <v>44788</v>
      </c>
      <c r="R5575" s="42" t="s">
        <v>243</v>
      </c>
      <c r="S5575" s="68"/>
    </row>
    <row r="5576" spans="1:19" s="70" customFormat="1" ht="12.75" hidden="1" customHeight="1" x14ac:dyDescent="0.2">
      <c r="A5576" s="38" t="s">
        <v>1434</v>
      </c>
      <c r="B5576" s="42"/>
      <c r="C5576" s="42"/>
      <c r="D5576" s="38"/>
      <c r="E5576" s="38"/>
      <c r="F5576" s="42" t="s">
        <v>1435</v>
      </c>
      <c r="G5576" s="38"/>
      <c r="H5576" s="40" t="s">
        <v>9062</v>
      </c>
      <c r="I5576" s="3">
        <v>4747.08</v>
      </c>
      <c r="J5576" s="3"/>
      <c r="K5576" s="3"/>
      <c r="L5576" s="3">
        <f t="shared" si="87"/>
        <v>4747.08</v>
      </c>
      <c r="M5576" s="41">
        <v>44547</v>
      </c>
      <c r="N5576" s="39"/>
      <c r="O5576" s="42"/>
      <c r="P5576" s="42"/>
      <c r="Q5576" s="60"/>
      <c r="R5576" s="42" t="s">
        <v>243</v>
      </c>
      <c r="S5576" s="68"/>
    </row>
    <row r="5577" spans="1:19" s="70" customFormat="1" ht="12.75" hidden="1" customHeight="1" x14ac:dyDescent="0.2">
      <c r="A5577" s="38" t="s">
        <v>6167</v>
      </c>
      <c r="B5577" s="1"/>
      <c r="C5577" s="1"/>
      <c r="D5577" s="51"/>
      <c r="E5577" s="51"/>
      <c r="F5577" s="39" t="s">
        <v>6168</v>
      </c>
      <c r="G5577" s="53"/>
      <c r="H5577" s="54" t="s">
        <v>10622</v>
      </c>
      <c r="I5577" s="35">
        <v>4747.08</v>
      </c>
      <c r="J5577" s="1"/>
      <c r="K5577" s="1"/>
      <c r="L5577" s="3">
        <f t="shared" si="87"/>
        <v>4747.08</v>
      </c>
      <c r="M5577" s="63"/>
      <c r="N5577" s="56"/>
      <c r="O5577" s="1"/>
      <c r="P5577" s="1"/>
      <c r="Q5577" s="57"/>
      <c r="R5577" s="42" t="s">
        <v>2417</v>
      </c>
      <c r="S5577" s="68"/>
    </row>
    <row r="5578" spans="1:19" s="70" customFormat="1" ht="12.75" hidden="1" customHeight="1" x14ac:dyDescent="0.2">
      <c r="A5578" s="38">
        <v>39</v>
      </c>
      <c r="B5578" s="39" t="s">
        <v>18855</v>
      </c>
      <c r="C5578" s="39" t="s">
        <v>18856</v>
      </c>
      <c r="D5578" s="38">
        <v>703046</v>
      </c>
      <c r="E5578" s="38"/>
      <c r="F5578" s="42" t="s">
        <v>678</v>
      </c>
      <c r="G5578" s="38">
        <v>8266017181</v>
      </c>
      <c r="H5578" s="40" t="s">
        <v>18857</v>
      </c>
      <c r="I5578" s="2">
        <v>4732</v>
      </c>
      <c r="J5578" s="2"/>
      <c r="K5578" s="2">
        <v>0</v>
      </c>
      <c r="L5578" s="3">
        <f t="shared" si="87"/>
        <v>4732</v>
      </c>
      <c r="M5578" s="41">
        <v>45019.729166666664</v>
      </c>
      <c r="N5578" s="39">
        <v>1218719311</v>
      </c>
      <c r="O5578" s="39" t="s">
        <v>8899</v>
      </c>
      <c r="P5578" s="40" t="s">
        <v>18851</v>
      </c>
      <c r="Q5578" s="41">
        <v>45092</v>
      </c>
      <c r="R5578" s="42" t="s">
        <v>8901</v>
      </c>
      <c r="S5578" s="68"/>
    </row>
    <row r="5579" spans="1:19" s="70" customFormat="1" ht="12.75" hidden="1" customHeight="1" x14ac:dyDescent="0.2">
      <c r="A5579" s="38" t="s">
        <v>9776</v>
      </c>
      <c r="B5579" s="39" t="s">
        <v>9772</v>
      </c>
      <c r="C5579" s="39" t="s">
        <v>9773</v>
      </c>
      <c r="D5579" s="38">
        <v>138684</v>
      </c>
      <c r="E5579" s="38"/>
      <c r="F5579" s="39" t="s">
        <v>9774</v>
      </c>
      <c r="G5579" s="38">
        <v>8266013240</v>
      </c>
      <c r="H5579" s="40">
        <v>1</v>
      </c>
      <c r="I5579" s="2">
        <v>4720</v>
      </c>
      <c r="J5579" s="2"/>
      <c r="K5579" s="2">
        <v>0</v>
      </c>
      <c r="L5579" s="3">
        <f t="shared" si="87"/>
        <v>4720</v>
      </c>
      <c r="M5579" s="41">
        <v>44545.729166666664</v>
      </c>
      <c r="N5579" s="39">
        <v>6870338366</v>
      </c>
      <c r="O5579" s="39" t="s">
        <v>52</v>
      </c>
      <c r="P5579" s="40" t="s">
        <v>9775</v>
      </c>
      <c r="Q5579" s="41">
        <v>44576</v>
      </c>
      <c r="R5579" s="39" t="s">
        <v>54</v>
      </c>
      <c r="S5579" s="68"/>
    </row>
    <row r="5580" spans="1:19" s="70" customFormat="1" ht="12.75" hidden="1" customHeight="1" x14ac:dyDescent="0.2">
      <c r="A5580" s="38" t="s">
        <v>1434</v>
      </c>
      <c r="B5580" s="42"/>
      <c r="C5580" s="42"/>
      <c r="D5580" s="38"/>
      <c r="E5580" s="38"/>
      <c r="F5580" s="42" t="s">
        <v>1435</v>
      </c>
      <c r="G5580" s="38"/>
      <c r="H5580" s="40" t="s">
        <v>11414</v>
      </c>
      <c r="I5580" s="3">
        <v>4720</v>
      </c>
      <c r="J5580" s="3"/>
      <c r="K5580" s="3"/>
      <c r="L5580" s="3">
        <f t="shared" si="87"/>
        <v>4720</v>
      </c>
      <c r="M5580" s="41">
        <v>44625</v>
      </c>
      <c r="N5580" s="39"/>
      <c r="O5580" s="42"/>
      <c r="P5580" s="42"/>
      <c r="Q5580" s="60"/>
      <c r="R5580" s="42" t="s">
        <v>243</v>
      </c>
      <c r="S5580" s="68"/>
    </row>
    <row r="5581" spans="1:19" s="70" customFormat="1" ht="12.75" hidden="1" customHeight="1" x14ac:dyDescent="0.2">
      <c r="A5581" s="38" t="s">
        <v>16863</v>
      </c>
      <c r="B5581" s="39" t="s">
        <v>16864</v>
      </c>
      <c r="C5581" s="39" t="s">
        <v>16865</v>
      </c>
      <c r="D5581" s="38">
        <v>141009</v>
      </c>
      <c r="E5581" s="38"/>
      <c r="F5581" s="39" t="s">
        <v>16866</v>
      </c>
      <c r="G5581" s="38">
        <v>8266016699</v>
      </c>
      <c r="H5581" s="40" t="s">
        <v>16867</v>
      </c>
      <c r="I5581" s="2">
        <v>4700</v>
      </c>
      <c r="J5581" s="2"/>
      <c r="K5581" s="2">
        <v>846</v>
      </c>
      <c r="L5581" s="3">
        <f t="shared" si="87"/>
        <v>5546</v>
      </c>
      <c r="M5581" s="41">
        <v>44890.729166666664</v>
      </c>
      <c r="N5581" s="39">
        <v>6870326899</v>
      </c>
      <c r="O5581" s="39" t="s">
        <v>52</v>
      </c>
      <c r="P5581" s="40">
        <v>301058715765</v>
      </c>
      <c r="Q5581" s="41">
        <v>44932</v>
      </c>
      <c r="R5581" s="39" t="s">
        <v>54</v>
      </c>
      <c r="S5581" s="68"/>
    </row>
    <row r="5582" spans="1:19" s="70" customFormat="1" ht="12.75" hidden="1" customHeight="1" x14ac:dyDescent="0.2">
      <c r="A5582" s="38" t="s">
        <v>63</v>
      </c>
      <c r="B5582" s="1"/>
      <c r="C5582" s="1"/>
      <c r="D5582" s="51"/>
      <c r="E5582" s="51"/>
      <c r="F5582" s="125" t="s">
        <v>64</v>
      </c>
      <c r="G5582" s="53"/>
      <c r="H5582" s="54" t="s">
        <v>13500</v>
      </c>
      <c r="I5582" s="35">
        <v>4691.47</v>
      </c>
      <c r="J5582" s="1"/>
      <c r="K5582" s="1"/>
      <c r="L5582" s="3">
        <f t="shared" si="87"/>
        <v>4691.47</v>
      </c>
      <c r="M5582" s="41">
        <v>44709</v>
      </c>
      <c r="N5582" s="56"/>
      <c r="O5582" s="1"/>
      <c r="P5582" s="1"/>
      <c r="Q5582" s="57"/>
      <c r="R5582" s="39" t="s">
        <v>54</v>
      </c>
      <c r="S5582" s="68"/>
    </row>
    <row r="5583" spans="1:19" s="70" customFormat="1" ht="12.75" hidden="1" customHeight="1" x14ac:dyDescent="0.2">
      <c r="A5583" s="38" t="s">
        <v>11800</v>
      </c>
      <c r="B5583" s="39" t="s">
        <v>11801</v>
      </c>
      <c r="C5583" s="39" t="s">
        <v>11802</v>
      </c>
      <c r="D5583" s="38">
        <v>123365</v>
      </c>
      <c r="E5583" s="38"/>
      <c r="F5583" s="39" t="s">
        <v>11504</v>
      </c>
      <c r="G5583" s="38">
        <v>8266013766</v>
      </c>
      <c r="H5583" s="40">
        <v>220152418</v>
      </c>
      <c r="I5583" s="2">
        <v>4679.6610169491532</v>
      </c>
      <c r="J5583" s="2"/>
      <c r="K5583" s="2">
        <v>842.33898305084756</v>
      </c>
      <c r="L5583" s="3">
        <f t="shared" si="87"/>
        <v>5522.0000000000009</v>
      </c>
      <c r="M5583" s="41">
        <v>44608.729166666664</v>
      </c>
      <c r="N5583" s="39">
        <v>6870435656</v>
      </c>
      <c r="O5583" s="39" t="s">
        <v>3282</v>
      </c>
      <c r="P5583" s="40">
        <v>204225317858</v>
      </c>
      <c r="Q5583" s="41">
        <v>44674</v>
      </c>
      <c r="R5583" s="42" t="s">
        <v>2417</v>
      </c>
      <c r="S5583" s="68"/>
    </row>
    <row r="5584" spans="1:19" s="70" customFormat="1" ht="12.75" hidden="1" customHeight="1" x14ac:dyDescent="0.2">
      <c r="A5584" s="38" t="s">
        <v>6167</v>
      </c>
      <c r="B5584" s="1"/>
      <c r="C5584" s="1"/>
      <c r="D5584" s="51"/>
      <c r="E5584" s="51"/>
      <c r="F5584" s="39" t="s">
        <v>6168</v>
      </c>
      <c r="G5584" s="53"/>
      <c r="H5584" s="54" t="s">
        <v>18894</v>
      </c>
      <c r="I5584" s="35">
        <v>4671.3599999999997</v>
      </c>
      <c r="J5584" s="1"/>
      <c r="K5584" s="1"/>
      <c r="L5584" s="3">
        <f t="shared" si="87"/>
        <v>4671.3599999999997</v>
      </c>
      <c r="M5584" s="63"/>
      <c r="N5584" s="56"/>
      <c r="O5584" s="1"/>
      <c r="P5584" s="1"/>
      <c r="Q5584" s="57"/>
      <c r="R5584" s="42" t="s">
        <v>2417</v>
      </c>
      <c r="S5584" s="68"/>
    </row>
    <row r="5585" spans="1:19" s="70" customFormat="1" ht="12.75" hidden="1" customHeight="1" x14ac:dyDescent="0.2">
      <c r="A5585" s="38" t="s">
        <v>7292</v>
      </c>
      <c r="B5585" s="42" t="s">
        <v>7293</v>
      </c>
      <c r="C5585" s="42" t="s">
        <v>7294</v>
      </c>
      <c r="D5585" s="38">
        <v>510104</v>
      </c>
      <c r="E5585" s="38"/>
      <c r="F5585" s="42" t="s">
        <v>6236</v>
      </c>
      <c r="G5585" s="38">
        <v>8266012361</v>
      </c>
      <c r="H5585" s="40" t="s">
        <v>7295</v>
      </c>
      <c r="I5585" s="3">
        <v>4666.1016949152545</v>
      </c>
      <c r="J5585" s="3"/>
      <c r="K5585" s="3">
        <v>839.89830508474574</v>
      </c>
      <c r="L5585" s="3">
        <f t="shared" si="87"/>
        <v>5506</v>
      </c>
      <c r="M5585" s="41">
        <v>44470.729166666664</v>
      </c>
      <c r="N5585" s="39">
        <v>6870241035</v>
      </c>
      <c r="O5585" s="42" t="s">
        <v>315</v>
      </c>
      <c r="P5585" s="42" t="s">
        <v>7286</v>
      </c>
      <c r="Q5585" s="60">
        <v>44506</v>
      </c>
      <c r="R5585" s="42" t="s">
        <v>243</v>
      </c>
      <c r="S5585" s="68"/>
    </row>
    <row r="5586" spans="1:19" s="70" customFormat="1" ht="12.75" hidden="1" customHeight="1" x14ac:dyDescent="0.2">
      <c r="A5586" s="38" t="s">
        <v>6167</v>
      </c>
      <c r="B5586" s="1"/>
      <c r="C5586" s="1"/>
      <c r="D5586" s="51"/>
      <c r="E5586" s="51"/>
      <c r="F5586" s="39" t="s">
        <v>6168</v>
      </c>
      <c r="G5586" s="53"/>
      <c r="H5586" s="54" t="s">
        <v>18727</v>
      </c>
      <c r="I5586" s="35">
        <v>4640</v>
      </c>
      <c r="J5586" s="1"/>
      <c r="K5586" s="1"/>
      <c r="L5586" s="3">
        <f t="shared" si="87"/>
        <v>4640</v>
      </c>
      <c r="M5586" s="63"/>
      <c r="N5586" s="56"/>
      <c r="O5586" s="1"/>
      <c r="P5586" s="1"/>
      <c r="Q5586" s="57"/>
      <c r="R5586" s="42" t="s">
        <v>2417</v>
      </c>
      <c r="S5586" s="68"/>
    </row>
    <row r="5587" spans="1:19" s="70" customFormat="1" ht="12.75" hidden="1" customHeight="1" x14ac:dyDescent="0.2">
      <c r="A5587" s="38" t="s">
        <v>6873</v>
      </c>
      <c r="B5587" s="39" t="s">
        <v>6874</v>
      </c>
      <c r="C5587" s="39" t="s">
        <v>6875</v>
      </c>
      <c r="D5587" s="38">
        <v>108271</v>
      </c>
      <c r="E5587" s="38"/>
      <c r="F5587" s="39" t="s">
        <v>6876</v>
      </c>
      <c r="G5587" s="38">
        <v>8266012385</v>
      </c>
      <c r="H5587" s="40">
        <v>26358</v>
      </c>
      <c r="I5587" s="2">
        <v>4600</v>
      </c>
      <c r="J5587" s="2"/>
      <c r="K5587" s="2">
        <v>828</v>
      </c>
      <c r="L5587" s="3">
        <f t="shared" si="87"/>
        <v>5428</v>
      </c>
      <c r="M5587" s="41">
        <v>44447.729166666664</v>
      </c>
      <c r="N5587" s="39">
        <v>6870229356</v>
      </c>
      <c r="O5587" s="39" t="s">
        <v>52</v>
      </c>
      <c r="P5587" s="40" t="s">
        <v>6877</v>
      </c>
      <c r="Q5587" s="41">
        <v>44491</v>
      </c>
      <c r="R5587" s="39" t="s">
        <v>54</v>
      </c>
      <c r="S5587" s="68"/>
    </row>
    <row r="5588" spans="1:19" s="70" customFormat="1" ht="12.75" hidden="1" customHeight="1" x14ac:dyDescent="0.2">
      <c r="A5588" s="38" t="s">
        <v>15335</v>
      </c>
      <c r="B5588" s="42" t="s">
        <v>15336</v>
      </c>
      <c r="C5588" s="42" t="s">
        <v>15337</v>
      </c>
      <c r="D5588" s="38">
        <v>128635</v>
      </c>
      <c r="E5588" s="38"/>
      <c r="F5588" s="42" t="s">
        <v>989</v>
      </c>
      <c r="G5588" s="38">
        <v>8266015487</v>
      </c>
      <c r="H5588" s="40" t="s">
        <v>15338</v>
      </c>
      <c r="I5588" s="3">
        <v>4575</v>
      </c>
      <c r="J5588" s="3"/>
      <c r="K5588" s="3">
        <v>823.5</v>
      </c>
      <c r="L5588" s="3">
        <f t="shared" si="87"/>
        <v>5398.5</v>
      </c>
      <c r="M5588" s="41">
        <v>44793.729166666664</v>
      </c>
      <c r="N5588" s="39">
        <v>6870191419</v>
      </c>
      <c r="O5588" s="42" t="s">
        <v>315</v>
      </c>
      <c r="P5588" s="42" t="s">
        <v>15339</v>
      </c>
      <c r="Q5588" s="60">
        <v>44840</v>
      </c>
      <c r="R5588" s="42" t="s">
        <v>243</v>
      </c>
      <c r="S5588" s="68"/>
    </row>
    <row r="5589" spans="1:19" s="70" customFormat="1" ht="12.75" hidden="1" customHeight="1" x14ac:dyDescent="0.2">
      <c r="A5589" s="38" t="s">
        <v>17801</v>
      </c>
      <c r="B5589" s="39" t="s">
        <v>17802</v>
      </c>
      <c r="C5589" s="39" t="s">
        <v>17803</v>
      </c>
      <c r="D5589" s="38">
        <v>123859</v>
      </c>
      <c r="E5589" s="38"/>
      <c r="F5589" s="39" t="s">
        <v>3842</v>
      </c>
      <c r="G5589" s="38">
        <v>8266017234</v>
      </c>
      <c r="H5589" s="40" t="s">
        <v>17804</v>
      </c>
      <c r="I5589" s="2">
        <v>4570.3389830508477</v>
      </c>
      <c r="J5589" s="2"/>
      <c r="K5589" s="2">
        <v>822.66101694915255</v>
      </c>
      <c r="L5589" s="3">
        <f t="shared" si="87"/>
        <v>5393</v>
      </c>
      <c r="M5589" s="41">
        <v>44960.729166666664</v>
      </c>
      <c r="N5589" s="39">
        <v>6870394414</v>
      </c>
      <c r="O5589" s="39" t="s">
        <v>3282</v>
      </c>
      <c r="P5589" s="40" t="s">
        <v>17805</v>
      </c>
      <c r="Q5589" s="41">
        <v>45000</v>
      </c>
      <c r="R5589" s="42" t="s">
        <v>2417</v>
      </c>
      <c r="S5589" s="68"/>
    </row>
    <row r="5590" spans="1:19" s="70" customFormat="1" ht="12.75" hidden="1" customHeight="1" x14ac:dyDescent="0.2">
      <c r="A5590" s="38" t="s">
        <v>4100</v>
      </c>
      <c r="B5590" s="39" t="s">
        <v>4101</v>
      </c>
      <c r="C5590" s="39" t="s">
        <v>4102</v>
      </c>
      <c r="D5590" s="38">
        <v>814561</v>
      </c>
      <c r="E5590" s="38"/>
      <c r="F5590" s="39" t="s">
        <v>4098</v>
      </c>
      <c r="G5590" s="38">
        <v>8268005663</v>
      </c>
      <c r="H5590" s="40" t="s">
        <v>4103</v>
      </c>
      <c r="I5590" s="2">
        <v>4560</v>
      </c>
      <c r="J5590" s="2"/>
      <c r="K5590" s="2">
        <v>820.8</v>
      </c>
      <c r="L5590" s="3">
        <f t="shared" si="87"/>
        <v>5380.8</v>
      </c>
      <c r="M5590" s="41">
        <v>44342.729166666664</v>
      </c>
      <c r="N5590" s="39">
        <v>43982977</v>
      </c>
      <c r="O5590" s="39" t="s">
        <v>52</v>
      </c>
      <c r="P5590" s="40" t="s">
        <v>4099</v>
      </c>
      <c r="Q5590" s="41">
        <v>44411</v>
      </c>
      <c r="R5590" s="39" t="s">
        <v>54</v>
      </c>
      <c r="S5590" s="68"/>
    </row>
    <row r="5591" spans="1:19" s="70" customFormat="1" ht="12.75" hidden="1" customHeight="1" x14ac:dyDescent="0.2">
      <c r="A5591" s="38" t="s">
        <v>16158</v>
      </c>
      <c r="B5591" s="39" t="s">
        <v>16159</v>
      </c>
      <c r="C5591" s="39" t="s">
        <v>16160</v>
      </c>
      <c r="D5591" s="38">
        <v>703046</v>
      </c>
      <c r="E5591" s="38"/>
      <c r="F5591" s="42" t="s">
        <v>678</v>
      </c>
      <c r="G5591" s="38">
        <v>8266016016</v>
      </c>
      <c r="H5591" s="40" t="s">
        <v>16161</v>
      </c>
      <c r="I5591" s="2">
        <v>4527</v>
      </c>
      <c r="J5591" s="2"/>
      <c r="K5591" s="2">
        <v>0</v>
      </c>
      <c r="L5591" s="3">
        <f t="shared" si="87"/>
        <v>4527</v>
      </c>
      <c r="M5591" s="41">
        <v>44850.729166666664</v>
      </c>
      <c r="N5591" s="39">
        <v>3445022896</v>
      </c>
      <c r="O5591" s="39" t="s">
        <v>3282</v>
      </c>
      <c r="P5591" s="40" t="s">
        <v>16162</v>
      </c>
      <c r="Q5591" s="41">
        <v>44889</v>
      </c>
      <c r="R5591" s="42" t="s">
        <v>2417</v>
      </c>
      <c r="S5591" s="68"/>
    </row>
    <row r="5592" spans="1:19" s="70" customFormat="1" ht="12.75" hidden="1" customHeight="1" x14ac:dyDescent="0.25">
      <c r="A5592" s="38" t="s">
        <v>309</v>
      </c>
      <c r="B5592" s="39"/>
      <c r="C5592" s="39"/>
      <c r="D5592" s="38"/>
      <c r="E5592" s="38"/>
      <c r="F5592" s="139" t="s">
        <v>310</v>
      </c>
      <c r="G5592" s="61"/>
      <c r="H5592" s="52" t="s">
        <v>15101</v>
      </c>
      <c r="I5592" s="5">
        <v>4501.1899999999996</v>
      </c>
      <c r="J5592" s="2"/>
      <c r="K5592" s="2"/>
      <c r="L5592" s="3">
        <f t="shared" si="87"/>
        <v>4501.1899999999996</v>
      </c>
      <c r="M5592" s="41">
        <v>44802</v>
      </c>
      <c r="N5592" s="39"/>
      <c r="O5592" s="39"/>
      <c r="P5592" s="40"/>
      <c r="Q5592" s="41"/>
      <c r="R5592" s="39" t="s">
        <v>54</v>
      </c>
      <c r="S5592" s="68"/>
    </row>
    <row r="5593" spans="1:19" s="70" customFormat="1" ht="12.75" hidden="1" customHeight="1" x14ac:dyDescent="0.25">
      <c r="A5593" s="38" t="s">
        <v>309</v>
      </c>
      <c r="B5593" s="39"/>
      <c r="C5593" s="39"/>
      <c r="D5593" s="38"/>
      <c r="E5593" s="38"/>
      <c r="F5593" s="139" t="s">
        <v>310</v>
      </c>
      <c r="G5593" s="61"/>
      <c r="H5593" s="52" t="s">
        <v>15101</v>
      </c>
      <c r="I5593" s="5">
        <v>4501.1899999999996</v>
      </c>
      <c r="J5593" s="2"/>
      <c r="K5593" s="2"/>
      <c r="L5593" s="3">
        <f t="shared" si="87"/>
        <v>4501.1899999999996</v>
      </c>
      <c r="M5593" s="41">
        <v>44802</v>
      </c>
      <c r="N5593" s="39"/>
      <c r="O5593" s="39"/>
      <c r="P5593" s="40"/>
      <c r="Q5593" s="41"/>
      <c r="R5593" s="39" t="s">
        <v>54</v>
      </c>
      <c r="S5593" s="68"/>
    </row>
    <row r="5594" spans="1:19" s="70" customFormat="1" ht="12.75" hidden="1" customHeight="1" x14ac:dyDescent="0.2">
      <c r="A5594" s="38" t="s">
        <v>1156</v>
      </c>
      <c r="B5594" s="39" t="s">
        <v>1157</v>
      </c>
      <c r="C5594" s="39" t="s">
        <v>1158</v>
      </c>
      <c r="D5594" s="38">
        <v>404824</v>
      </c>
      <c r="E5594" s="38"/>
      <c r="F5594" s="39" t="s">
        <v>1159</v>
      </c>
      <c r="G5594" s="38">
        <v>8263000064</v>
      </c>
      <c r="H5594" s="40" t="s">
        <v>1160</v>
      </c>
      <c r="I5594" s="2">
        <v>4500</v>
      </c>
      <c r="J5594" s="2"/>
      <c r="K5594" s="2">
        <v>810</v>
      </c>
      <c r="L5594" s="3">
        <f t="shared" si="87"/>
        <v>5310</v>
      </c>
      <c r="M5594" s="41">
        <v>44239.729166666664</v>
      </c>
      <c r="N5594" s="39">
        <v>6870016895</v>
      </c>
      <c r="O5594" s="39" t="s">
        <v>52</v>
      </c>
      <c r="P5594" s="40" t="s">
        <v>1161</v>
      </c>
      <c r="Q5594" s="41">
        <v>44307</v>
      </c>
      <c r="R5594" s="39" t="s">
        <v>54</v>
      </c>
      <c r="S5594" s="68"/>
    </row>
    <row r="5595" spans="1:19" s="70" customFormat="1" ht="12.75" hidden="1" customHeight="1" x14ac:dyDescent="0.2">
      <c r="A5595" s="38" t="s">
        <v>10692</v>
      </c>
      <c r="B5595" s="39" t="s">
        <v>10693</v>
      </c>
      <c r="C5595" s="39" t="s">
        <v>10694</v>
      </c>
      <c r="D5595" s="38">
        <v>811819</v>
      </c>
      <c r="E5595" s="38"/>
      <c r="F5595" s="39" t="s">
        <v>1091</v>
      </c>
      <c r="G5595" s="38">
        <v>8263000049</v>
      </c>
      <c r="H5595" s="40" t="s">
        <v>10695</v>
      </c>
      <c r="I5595" s="2">
        <v>4500</v>
      </c>
      <c r="J5595" s="2"/>
      <c r="K5595" s="2">
        <v>0</v>
      </c>
      <c r="L5595" s="3">
        <f t="shared" si="87"/>
        <v>4500</v>
      </c>
      <c r="M5595" s="41">
        <v>44576.729166666664</v>
      </c>
      <c r="N5595" s="39">
        <v>3445027817</v>
      </c>
      <c r="O5595" s="39" t="s">
        <v>52</v>
      </c>
      <c r="P5595" s="40">
        <v>203116259038</v>
      </c>
      <c r="Q5595" s="41">
        <v>44634</v>
      </c>
      <c r="R5595" s="39" t="s">
        <v>54</v>
      </c>
      <c r="S5595" s="68"/>
    </row>
    <row r="5596" spans="1:19" s="70" customFormat="1" ht="12.75" hidden="1" customHeight="1" x14ac:dyDescent="0.2">
      <c r="A5596" s="38" t="s">
        <v>10750</v>
      </c>
      <c r="B5596" s="39" t="s">
        <v>10751</v>
      </c>
      <c r="C5596" s="39" t="s">
        <v>10752</v>
      </c>
      <c r="D5596" s="38">
        <v>811819</v>
      </c>
      <c r="E5596" s="38"/>
      <c r="F5596" s="39" t="s">
        <v>1091</v>
      </c>
      <c r="G5596" s="38">
        <v>8263000049</v>
      </c>
      <c r="H5596" s="40" t="s">
        <v>10753</v>
      </c>
      <c r="I5596" s="2">
        <v>4500</v>
      </c>
      <c r="J5596" s="2"/>
      <c r="K5596" s="2">
        <v>0</v>
      </c>
      <c r="L5596" s="3">
        <f t="shared" si="87"/>
        <v>4500</v>
      </c>
      <c r="M5596" s="41">
        <v>44576.729166666664</v>
      </c>
      <c r="N5596" s="39">
        <v>3445027914</v>
      </c>
      <c r="O5596" s="39" t="s">
        <v>52</v>
      </c>
      <c r="P5596" s="40">
        <v>203116259038</v>
      </c>
      <c r="Q5596" s="41">
        <v>44634</v>
      </c>
      <c r="R5596" s="39" t="s">
        <v>54</v>
      </c>
      <c r="S5596" s="68"/>
    </row>
    <row r="5597" spans="1:19" s="70" customFormat="1" ht="12.75" hidden="1" customHeight="1" x14ac:dyDescent="0.2">
      <c r="A5597" s="38" t="s">
        <v>6167</v>
      </c>
      <c r="B5597" s="1"/>
      <c r="C5597" s="1"/>
      <c r="D5597" s="51"/>
      <c r="E5597" s="51"/>
      <c r="F5597" s="39" t="s">
        <v>6168</v>
      </c>
      <c r="G5597" s="53"/>
      <c r="H5597" s="54" t="s">
        <v>19565</v>
      </c>
      <c r="I5597" s="35">
        <v>4477.5</v>
      </c>
      <c r="J5597" s="1"/>
      <c r="K5597" s="1"/>
      <c r="L5597" s="3">
        <f t="shared" si="87"/>
        <v>4477.5</v>
      </c>
      <c r="M5597" s="63"/>
      <c r="N5597" s="56"/>
      <c r="O5597" s="1"/>
      <c r="P5597" s="1"/>
      <c r="Q5597" s="57"/>
      <c r="R5597" s="42" t="s">
        <v>2417</v>
      </c>
      <c r="S5597" s="68"/>
    </row>
    <row r="5598" spans="1:19" s="70" customFormat="1" ht="12.75" hidden="1" customHeight="1" x14ac:dyDescent="0.2">
      <c r="A5598" s="38" t="s">
        <v>20102</v>
      </c>
      <c r="B5598" s="39" t="s">
        <v>20103</v>
      </c>
      <c r="C5598" s="39" t="s">
        <v>20104</v>
      </c>
      <c r="D5598" s="38">
        <v>510104</v>
      </c>
      <c r="E5598" s="38"/>
      <c r="F5598" s="42" t="s">
        <v>6236</v>
      </c>
      <c r="G5598" s="38">
        <v>8266018750</v>
      </c>
      <c r="H5598" s="40" t="s">
        <v>20105</v>
      </c>
      <c r="I5598" s="2">
        <v>4456.7796610169498</v>
      </c>
      <c r="J5598" s="2"/>
      <c r="K5598" s="2">
        <v>802.22033898305096</v>
      </c>
      <c r="L5598" s="3">
        <f t="shared" si="87"/>
        <v>5259.0000000000009</v>
      </c>
      <c r="M5598" s="41">
        <v>45110.729166666664</v>
      </c>
      <c r="N5598" s="39">
        <v>1246457171</v>
      </c>
      <c r="O5598" s="39" t="s">
        <v>3282</v>
      </c>
      <c r="P5598" s="40" t="s">
        <v>20106</v>
      </c>
      <c r="Q5598" s="41">
        <v>45182</v>
      </c>
      <c r="R5598" s="42" t="s">
        <v>2417</v>
      </c>
      <c r="S5598" s="68"/>
    </row>
    <row r="5599" spans="1:19" s="70" customFormat="1" ht="12.75" hidden="1" customHeight="1" x14ac:dyDescent="0.2">
      <c r="A5599" s="38" t="s">
        <v>1265</v>
      </c>
      <c r="B5599" s="42" t="s">
        <v>1266</v>
      </c>
      <c r="C5599" s="42" t="s">
        <v>1267</v>
      </c>
      <c r="D5599" s="38">
        <v>816273</v>
      </c>
      <c r="E5599" s="38"/>
      <c r="F5599" s="42" t="s">
        <v>51</v>
      </c>
      <c r="G5599" s="38">
        <v>8268005513</v>
      </c>
      <c r="H5599" s="40">
        <v>175</v>
      </c>
      <c r="I5599" s="3">
        <v>4434.66</v>
      </c>
      <c r="J5599" s="3"/>
      <c r="K5599" s="3">
        <v>798.34</v>
      </c>
      <c r="L5599" s="3">
        <f t="shared" si="87"/>
        <v>5233</v>
      </c>
      <c r="M5599" s="41">
        <v>44279.729166666664</v>
      </c>
      <c r="N5599" s="39">
        <v>44312352</v>
      </c>
      <c r="O5599" s="42" t="s">
        <v>315</v>
      </c>
      <c r="P5599" s="42" t="s">
        <v>1268</v>
      </c>
      <c r="Q5599" s="60">
        <v>44313</v>
      </c>
      <c r="R5599" s="42" t="s">
        <v>243</v>
      </c>
      <c r="S5599" s="68"/>
    </row>
    <row r="5600" spans="1:19" s="70" customFormat="1" ht="12.75" hidden="1" customHeight="1" x14ac:dyDescent="0.2">
      <c r="A5600" s="38" t="s">
        <v>6167</v>
      </c>
      <c r="B5600" s="1"/>
      <c r="C5600" s="1"/>
      <c r="D5600" s="51"/>
      <c r="E5600" s="51"/>
      <c r="F5600" s="39" t="s">
        <v>6168</v>
      </c>
      <c r="G5600" s="53"/>
      <c r="H5600" s="54" t="s">
        <v>17647</v>
      </c>
      <c r="I5600" s="35">
        <v>4414.43</v>
      </c>
      <c r="J5600" s="1"/>
      <c r="K5600" s="1"/>
      <c r="L5600" s="3">
        <f t="shared" si="87"/>
        <v>4414.43</v>
      </c>
      <c r="M5600" s="63"/>
      <c r="N5600" s="56"/>
      <c r="O5600" s="1"/>
      <c r="P5600" s="1"/>
      <c r="Q5600" s="57"/>
      <c r="R5600" s="42" t="s">
        <v>2417</v>
      </c>
      <c r="S5600" s="68"/>
    </row>
    <row r="5601" spans="1:19" s="70" customFormat="1" ht="12.75" hidden="1" customHeight="1" x14ac:dyDescent="0.2">
      <c r="A5601" s="38" t="s">
        <v>14838</v>
      </c>
      <c r="B5601" s="42" t="s">
        <v>14839</v>
      </c>
      <c r="C5601" s="42" t="s">
        <v>14840</v>
      </c>
      <c r="D5601" s="38">
        <v>703046</v>
      </c>
      <c r="E5601" s="38"/>
      <c r="F5601" s="42" t="s">
        <v>678</v>
      </c>
      <c r="G5601" s="38">
        <v>8266015076</v>
      </c>
      <c r="H5601" s="40" t="s">
        <v>14841</v>
      </c>
      <c r="I5601" s="3">
        <v>4407</v>
      </c>
      <c r="J5601" s="3"/>
      <c r="K5601" s="3">
        <v>0</v>
      </c>
      <c r="L5601" s="3">
        <f t="shared" si="87"/>
        <v>4407</v>
      </c>
      <c r="M5601" s="41">
        <v>44762.729166666664</v>
      </c>
      <c r="N5601" s="39">
        <v>3445013372</v>
      </c>
      <c r="O5601" s="42" t="s">
        <v>315</v>
      </c>
      <c r="P5601" s="42" t="s">
        <v>14842</v>
      </c>
      <c r="Q5601" s="60">
        <v>44826</v>
      </c>
      <c r="R5601" s="42" t="s">
        <v>243</v>
      </c>
      <c r="S5601" s="68"/>
    </row>
    <row r="5602" spans="1:19" s="70" customFormat="1" ht="12.75" hidden="1" customHeight="1" x14ac:dyDescent="0.2">
      <c r="A5602" s="38" t="s">
        <v>63</v>
      </c>
      <c r="B5602" s="1"/>
      <c r="C5602" s="1"/>
      <c r="D5602" s="51"/>
      <c r="E5602" s="51"/>
      <c r="F5602" s="125" t="s">
        <v>64</v>
      </c>
      <c r="G5602" s="53"/>
      <c r="H5602" s="54" t="s">
        <v>15285</v>
      </c>
      <c r="I5602" s="35">
        <v>4393.05</v>
      </c>
      <c r="J5602" s="1"/>
      <c r="K5602" s="1"/>
      <c r="L5602" s="3">
        <f t="shared" si="87"/>
        <v>4393.05</v>
      </c>
      <c r="M5602" s="41">
        <v>44811</v>
      </c>
      <c r="N5602" s="56"/>
      <c r="O5602" s="1"/>
      <c r="P5602" s="1"/>
      <c r="Q5602" s="57"/>
      <c r="R5602" s="39" t="s">
        <v>54</v>
      </c>
      <c r="S5602" s="68"/>
    </row>
    <row r="5603" spans="1:19" s="70" customFormat="1" ht="12.75" hidden="1" customHeight="1" x14ac:dyDescent="0.2">
      <c r="A5603" s="38" t="s">
        <v>63</v>
      </c>
      <c r="B5603" s="1"/>
      <c r="C5603" s="1"/>
      <c r="D5603" s="51"/>
      <c r="E5603" s="51"/>
      <c r="F5603" s="125" t="s">
        <v>64</v>
      </c>
      <c r="G5603" s="53"/>
      <c r="H5603" s="54" t="s">
        <v>18548</v>
      </c>
      <c r="I5603" s="35">
        <v>4329.83</v>
      </c>
      <c r="J5603" s="1"/>
      <c r="K5603" s="1"/>
      <c r="L5603" s="3">
        <f t="shared" si="87"/>
        <v>4329.83</v>
      </c>
      <c r="M5603" s="41">
        <v>45016</v>
      </c>
      <c r="N5603" s="56"/>
      <c r="O5603" s="1"/>
      <c r="P5603" s="1"/>
      <c r="Q5603" s="57"/>
      <c r="R5603" s="39" t="s">
        <v>54</v>
      </c>
      <c r="S5603" s="68"/>
    </row>
    <row r="5604" spans="1:19" s="70" customFormat="1" ht="12.75" hidden="1" customHeight="1" x14ac:dyDescent="0.2">
      <c r="A5604" s="38">
        <v>57</v>
      </c>
      <c r="B5604" s="39" t="s">
        <v>17908</v>
      </c>
      <c r="C5604" s="39" t="s">
        <v>17909</v>
      </c>
      <c r="D5604" s="38">
        <v>128634</v>
      </c>
      <c r="E5604" s="38"/>
      <c r="F5604" s="39" t="s">
        <v>16619</v>
      </c>
      <c r="G5604" s="38">
        <v>8266016982</v>
      </c>
      <c r="H5604" s="40">
        <v>3061</v>
      </c>
      <c r="I5604" s="2">
        <v>4320.3389830508477</v>
      </c>
      <c r="J5604" s="2"/>
      <c r="K5604" s="2">
        <v>777.66101694915255</v>
      </c>
      <c r="L5604" s="3">
        <f t="shared" si="87"/>
        <v>5098</v>
      </c>
      <c r="M5604" s="41">
        <v>44940.729166666664</v>
      </c>
      <c r="N5604" s="39">
        <v>6870403257</v>
      </c>
      <c r="O5604" s="39" t="s">
        <v>8899</v>
      </c>
      <c r="P5604" s="40" t="s">
        <v>17907</v>
      </c>
      <c r="Q5604" s="41">
        <v>44993</v>
      </c>
      <c r="R5604" s="42" t="s">
        <v>8901</v>
      </c>
      <c r="S5604" s="68"/>
    </row>
    <row r="5605" spans="1:19" s="70" customFormat="1" ht="12.75" hidden="1" customHeight="1" x14ac:dyDescent="0.2">
      <c r="A5605" s="38" t="s">
        <v>1434</v>
      </c>
      <c r="B5605" s="42"/>
      <c r="C5605" s="42"/>
      <c r="D5605" s="38"/>
      <c r="E5605" s="38"/>
      <c r="F5605" s="42" t="s">
        <v>1435</v>
      </c>
      <c r="G5605" s="38"/>
      <c r="H5605" s="40" t="s">
        <v>12040</v>
      </c>
      <c r="I5605" s="3">
        <v>4296.75</v>
      </c>
      <c r="J5605" s="3"/>
      <c r="K5605" s="3"/>
      <c r="L5605" s="3">
        <f t="shared" si="87"/>
        <v>4296.75</v>
      </c>
      <c r="M5605" s="41">
        <v>44650</v>
      </c>
      <c r="N5605" s="39"/>
      <c r="O5605" s="42"/>
      <c r="P5605" s="42"/>
      <c r="Q5605" s="60"/>
      <c r="R5605" s="42" t="s">
        <v>243</v>
      </c>
      <c r="S5605" s="68"/>
    </row>
    <row r="5606" spans="1:19" s="70" customFormat="1" ht="12.75" hidden="1" customHeight="1" x14ac:dyDescent="0.2">
      <c r="A5606" s="38" t="s">
        <v>5420</v>
      </c>
      <c r="B5606" s="39" t="s">
        <v>5421</v>
      </c>
      <c r="C5606" s="39" t="s">
        <v>5422</v>
      </c>
      <c r="D5606" s="38">
        <v>200730</v>
      </c>
      <c r="E5606" s="38"/>
      <c r="F5606" s="39" t="s">
        <v>5423</v>
      </c>
      <c r="G5606" s="38">
        <v>8262000049</v>
      </c>
      <c r="H5606" s="40" t="s">
        <v>5424</v>
      </c>
      <c r="I5606" s="2">
        <v>4287.2881355932204</v>
      </c>
      <c r="J5606" s="2"/>
      <c r="K5606" s="2">
        <v>771.71186440677968</v>
      </c>
      <c r="L5606" s="3">
        <f t="shared" si="87"/>
        <v>5059</v>
      </c>
      <c r="M5606" s="41">
        <v>44396.729166666664</v>
      </c>
      <c r="N5606" s="39"/>
      <c r="O5606" s="39" t="s">
        <v>52</v>
      </c>
      <c r="P5606" s="40"/>
      <c r="Q5606" s="41"/>
      <c r="R5606" s="39" t="s">
        <v>54</v>
      </c>
      <c r="S5606" s="68"/>
    </row>
    <row r="5607" spans="1:19" s="70" customFormat="1" ht="12.75" hidden="1" customHeight="1" x14ac:dyDescent="0.2">
      <c r="A5607" s="38" t="s">
        <v>10584</v>
      </c>
      <c r="B5607" s="39" t="s">
        <v>10585</v>
      </c>
      <c r="C5607" s="39" t="s">
        <v>8498</v>
      </c>
      <c r="D5607" s="38">
        <v>923348</v>
      </c>
      <c r="E5607" s="38"/>
      <c r="F5607" s="39" t="s">
        <v>8499</v>
      </c>
      <c r="G5607" s="38">
        <v>8262000049</v>
      </c>
      <c r="H5607" s="40" t="s">
        <v>5424</v>
      </c>
      <c r="I5607" s="2">
        <v>4287.2881355932204</v>
      </c>
      <c r="J5607" s="2"/>
      <c r="K5607" s="2">
        <v>771.71186440677968</v>
      </c>
      <c r="L5607" s="3">
        <f t="shared" si="87"/>
        <v>5059</v>
      </c>
      <c r="M5607" s="41">
        <v>44426.729166666664</v>
      </c>
      <c r="N5607" s="39">
        <v>44338822</v>
      </c>
      <c r="O5607" s="39" t="s">
        <v>52</v>
      </c>
      <c r="P5607" s="40" t="s">
        <v>8500</v>
      </c>
      <c r="Q5607" s="41">
        <v>44601</v>
      </c>
      <c r="R5607" s="39" t="s">
        <v>54</v>
      </c>
      <c r="S5607" s="68"/>
    </row>
    <row r="5608" spans="1:19" s="70" customFormat="1" ht="12.75" hidden="1" customHeight="1" x14ac:dyDescent="0.2">
      <c r="A5608" s="38" t="s">
        <v>21814</v>
      </c>
      <c r="B5608" s="39" t="s">
        <v>21815</v>
      </c>
      <c r="C5608" s="39" t="s">
        <v>21816</v>
      </c>
      <c r="D5608" s="38">
        <v>703046</v>
      </c>
      <c r="E5608" s="38"/>
      <c r="F5608" s="87" t="s">
        <v>678</v>
      </c>
      <c r="G5608" s="38">
        <v>8266019983</v>
      </c>
      <c r="H5608" s="40" t="s">
        <v>21817</v>
      </c>
      <c r="I5608" s="2">
        <v>4286</v>
      </c>
      <c r="J5608" s="2"/>
      <c r="K5608" s="2">
        <v>0</v>
      </c>
      <c r="L5608" s="3">
        <f t="shared" si="87"/>
        <v>4286</v>
      </c>
      <c r="M5608" s="41">
        <v>45303.729166666664</v>
      </c>
      <c r="N5608" s="39">
        <v>1218745916</v>
      </c>
      <c r="O5608" s="39" t="s">
        <v>18453</v>
      </c>
      <c r="P5608" s="40" t="s">
        <v>21818</v>
      </c>
      <c r="Q5608" s="41">
        <v>45334</v>
      </c>
      <c r="R5608" s="62" t="s">
        <v>21</v>
      </c>
      <c r="S5608" s="68"/>
    </row>
    <row r="5609" spans="1:19" s="70" customFormat="1" ht="12.75" hidden="1" customHeight="1" x14ac:dyDescent="0.2">
      <c r="A5609" s="38" t="s">
        <v>63</v>
      </c>
      <c r="B5609" s="1"/>
      <c r="C5609" s="1"/>
      <c r="D5609" s="51"/>
      <c r="E5609" s="51"/>
      <c r="F5609" s="125" t="s">
        <v>64</v>
      </c>
      <c r="G5609" s="53"/>
      <c r="H5609" s="54" t="s">
        <v>19247</v>
      </c>
      <c r="I5609" s="35">
        <v>4260</v>
      </c>
      <c r="J5609" s="1"/>
      <c r="K5609" s="1"/>
      <c r="L5609" s="3">
        <f t="shared" si="87"/>
        <v>4260</v>
      </c>
      <c r="M5609" s="41">
        <v>45071</v>
      </c>
      <c r="N5609" s="56"/>
      <c r="O5609" s="1"/>
      <c r="P5609" s="1"/>
      <c r="Q5609" s="57"/>
      <c r="R5609" s="39" t="s">
        <v>54</v>
      </c>
      <c r="S5609" s="68"/>
    </row>
    <row r="5610" spans="1:19" s="70" customFormat="1" ht="12.75" hidden="1" customHeight="1" x14ac:dyDescent="0.2">
      <c r="A5610" s="38" t="s">
        <v>63</v>
      </c>
      <c r="B5610" s="1"/>
      <c r="C5610" s="1"/>
      <c r="D5610" s="51"/>
      <c r="E5610" s="51"/>
      <c r="F5610" s="125" t="s">
        <v>64</v>
      </c>
      <c r="G5610" s="53"/>
      <c r="H5610" s="54" t="s">
        <v>19296</v>
      </c>
      <c r="I5610" s="35">
        <v>4222.3500000000004</v>
      </c>
      <c r="J5610" s="1"/>
      <c r="K5610" s="1"/>
      <c r="L5610" s="3">
        <f t="shared" si="87"/>
        <v>4222.3500000000004</v>
      </c>
      <c r="M5610" s="41">
        <v>45077</v>
      </c>
      <c r="N5610" s="56"/>
      <c r="O5610" s="1"/>
      <c r="P5610" s="1"/>
      <c r="Q5610" s="57"/>
      <c r="R5610" s="39" t="s">
        <v>54</v>
      </c>
      <c r="S5610" s="68"/>
    </row>
    <row r="5611" spans="1:19" s="70" customFormat="1" ht="12.75" hidden="1" customHeight="1" x14ac:dyDescent="0.2">
      <c r="A5611" s="38" t="s">
        <v>20537</v>
      </c>
      <c r="B5611" s="39" t="s">
        <v>20538</v>
      </c>
      <c r="C5611" s="39" t="s">
        <v>20539</v>
      </c>
      <c r="D5611" s="38">
        <v>815146</v>
      </c>
      <c r="E5611" s="38"/>
      <c r="F5611" s="39" t="s">
        <v>14137</v>
      </c>
      <c r="G5611" s="38">
        <v>8268012574</v>
      </c>
      <c r="H5611" s="40">
        <v>21</v>
      </c>
      <c r="I5611" s="2">
        <v>4200</v>
      </c>
      <c r="J5611" s="2"/>
      <c r="K5611" s="2">
        <v>756</v>
      </c>
      <c r="L5611" s="3">
        <f t="shared" si="87"/>
        <v>4956</v>
      </c>
      <c r="M5611" s="41">
        <v>45174.729166666664</v>
      </c>
      <c r="N5611" s="39">
        <v>160693329</v>
      </c>
      <c r="O5611" s="39" t="s">
        <v>3282</v>
      </c>
      <c r="P5611" s="40"/>
      <c r="Q5611" s="41"/>
      <c r="R5611" s="42" t="s">
        <v>2417</v>
      </c>
      <c r="S5611" s="68"/>
    </row>
    <row r="5612" spans="1:19" s="70" customFormat="1" ht="12.75" hidden="1" customHeight="1" x14ac:dyDescent="0.2">
      <c r="A5612" s="38" t="s">
        <v>20647</v>
      </c>
      <c r="B5612" s="39" t="s">
        <v>20648</v>
      </c>
      <c r="C5612" s="39" t="s">
        <v>20649</v>
      </c>
      <c r="D5612" s="38">
        <v>137315</v>
      </c>
      <c r="E5612" s="38"/>
      <c r="F5612" s="90" t="s">
        <v>11508</v>
      </c>
      <c r="G5612" s="38">
        <v>8266019643</v>
      </c>
      <c r="H5612" s="40" t="s">
        <v>20650</v>
      </c>
      <c r="I5612" s="2">
        <v>4200</v>
      </c>
      <c r="J5612" s="2"/>
      <c r="K5612" s="2">
        <v>756</v>
      </c>
      <c r="L5612" s="3">
        <f t="shared" si="87"/>
        <v>4956</v>
      </c>
      <c r="M5612" s="41">
        <v>45182.729166666664</v>
      </c>
      <c r="N5612" s="39">
        <v>1246541974</v>
      </c>
      <c r="O5612" s="39" t="s">
        <v>18453</v>
      </c>
      <c r="P5612" s="40" t="s">
        <v>20651</v>
      </c>
      <c r="Q5612" s="41">
        <v>45220</v>
      </c>
      <c r="R5612" s="62" t="s">
        <v>21</v>
      </c>
      <c r="S5612" s="68"/>
    </row>
    <row r="5613" spans="1:19" s="70" customFormat="1" ht="12.75" hidden="1" customHeight="1" x14ac:dyDescent="0.2">
      <c r="A5613" s="38" t="s">
        <v>2197</v>
      </c>
      <c r="B5613" s="39" t="s">
        <v>2198</v>
      </c>
      <c r="C5613" s="39" t="s">
        <v>2199</v>
      </c>
      <c r="D5613" s="38">
        <v>106653</v>
      </c>
      <c r="E5613" s="38"/>
      <c r="F5613" s="39" t="s">
        <v>398</v>
      </c>
      <c r="G5613" s="38">
        <v>8263000050</v>
      </c>
      <c r="H5613" s="40" t="s">
        <v>2200</v>
      </c>
      <c r="I5613" s="2">
        <v>4180</v>
      </c>
      <c r="J5613" s="3">
        <v>3.7</v>
      </c>
      <c r="K5613" s="2">
        <v>752.4</v>
      </c>
      <c r="L5613" s="3">
        <f t="shared" si="87"/>
        <v>4936.0999999999995</v>
      </c>
      <c r="M5613" s="41">
        <v>44278.729166666664</v>
      </c>
      <c r="N5613" s="39">
        <v>6870069097</v>
      </c>
      <c r="O5613" s="39" t="s">
        <v>52</v>
      </c>
      <c r="P5613" s="40">
        <v>105282758461</v>
      </c>
      <c r="Q5613" s="41">
        <v>44346</v>
      </c>
      <c r="R5613" s="39" t="s">
        <v>54</v>
      </c>
      <c r="S5613" s="68"/>
    </row>
    <row r="5614" spans="1:19" s="70" customFormat="1" ht="12.75" hidden="1" customHeight="1" x14ac:dyDescent="0.25">
      <c r="A5614" s="38" t="s">
        <v>1984</v>
      </c>
      <c r="B5614" s="42"/>
      <c r="C5614" s="42"/>
      <c r="D5614" s="38"/>
      <c r="E5614" s="38"/>
      <c r="F5614" s="139" t="s">
        <v>310</v>
      </c>
      <c r="G5614" s="38"/>
      <c r="H5614" s="40" t="s">
        <v>6272</v>
      </c>
      <c r="I5614" s="3">
        <v>4116</v>
      </c>
      <c r="J5614" s="3"/>
      <c r="K5614" s="3"/>
      <c r="L5614" s="3">
        <f t="shared" si="87"/>
        <v>4116</v>
      </c>
      <c r="M5614" s="41">
        <v>44459</v>
      </c>
      <c r="N5614" s="39"/>
      <c r="O5614" s="42"/>
      <c r="P5614" s="42"/>
      <c r="Q5614" s="60"/>
      <c r="R5614" s="42" t="s">
        <v>243</v>
      </c>
      <c r="S5614" s="68"/>
    </row>
    <row r="5615" spans="1:19" s="70" customFormat="1" ht="12.75" hidden="1" customHeight="1" x14ac:dyDescent="0.25">
      <c r="A5615" s="38" t="s">
        <v>1984</v>
      </c>
      <c r="B5615" s="42"/>
      <c r="C5615" s="42"/>
      <c r="D5615" s="38"/>
      <c r="E5615" s="38"/>
      <c r="F5615" s="139" t="s">
        <v>310</v>
      </c>
      <c r="G5615" s="38"/>
      <c r="H5615" s="40" t="s">
        <v>6272</v>
      </c>
      <c r="I5615" s="3">
        <v>4116</v>
      </c>
      <c r="J5615" s="3"/>
      <c r="K5615" s="3"/>
      <c r="L5615" s="3">
        <f t="shared" si="87"/>
        <v>4116</v>
      </c>
      <c r="M5615" s="41">
        <v>44459</v>
      </c>
      <c r="N5615" s="39"/>
      <c r="O5615" s="42"/>
      <c r="P5615" s="42"/>
      <c r="Q5615" s="60"/>
      <c r="R5615" s="42" t="s">
        <v>243</v>
      </c>
      <c r="S5615" s="68"/>
    </row>
    <row r="5616" spans="1:19" s="70" customFormat="1" ht="12.75" hidden="1" customHeight="1" x14ac:dyDescent="0.2">
      <c r="A5616" s="38" t="s">
        <v>11487</v>
      </c>
      <c r="B5616" s="42" t="s">
        <v>11488</v>
      </c>
      <c r="C5616" s="42" t="s">
        <v>11489</v>
      </c>
      <c r="D5616" s="38">
        <v>508954</v>
      </c>
      <c r="E5616" s="38"/>
      <c r="F5616" s="42" t="s">
        <v>11490</v>
      </c>
      <c r="G5616" s="38">
        <v>8266013554</v>
      </c>
      <c r="H5616" s="40" t="s">
        <v>11491</v>
      </c>
      <c r="I5616" s="3">
        <v>4115.47</v>
      </c>
      <c r="J5616" s="3"/>
      <c r="K5616" s="3">
        <v>740.78</v>
      </c>
      <c r="L5616" s="3">
        <f t="shared" si="87"/>
        <v>4856.25</v>
      </c>
      <c r="M5616" s="41">
        <v>44596.729166666664</v>
      </c>
      <c r="N5616" s="39">
        <v>6870414092</v>
      </c>
      <c r="O5616" s="42" t="s">
        <v>315</v>
      </c>
      <c r="P5616" s="42" t="s">
        <v>11492</v>
      </c>
      <c r="Q5616" s="60">
        <v>44643</v>
      </c>
      <c r="R5616" s="42" t="s">
        <v>243</v>
      </c>
      <c r="S5616" s="68"/>
    </row>
    <row r="5617" spans="1:19" s="70" customFormat="1" ht="12.75" hidden="1" customHeight="1" x14ac:dyDescent="0.2">
      <c r="A5617" s="38" t="s">
        <v>63</v>
      </c>
      <c r="B5617" s="1"/>
      <c r="C5617" s="1"/>
      <c r="D5617" s="51"/>
      <c r="E5617" s="51"/>
      <c r="F5617" s="125" t="s">
        <v>64</v>
      </c>
      <c r="G5617" s="53"/>
      <c r="H5617" s="54" t="s">
        <v>18548</v>
      </c>
      <c r="I5617" s="35">
        <v>4114.87</v>
      </c>
      <c r="J5617" s="1"/>
      <c r="K5617" s="1"/>
      <c r="L5617" s="3">
        <f t="shared" si="87"/>
        <v>4114.87</v>
      </c>
      <c r="M5617" s="41">
        <v>45016</v>
      </c>
      <c r="N5617" s="56"/>
      <c r="O5617" s="1"/>
      <c r="P5617" s="1"/>
      <c r="Q5617" s="57"/>
      <c r="R5617" s="39" t="s">
        <v>54</v>
      </c>
      <c r="S5617" s="68"/>
    </row>
    <row r="5618" spans="1:19" s="70" customFormat="1" ht="12.75" hidden="1" customHeight="1" x14ac:dyDescent="0.2">
      <c r="A5618" s="38" t="s">
        <v>6167</v>
      </c>
      <c r="B5618" s="1"/>
      <c r="C5618" s="1"/>
      <c r="D5618" s="51"/>
      <c r="E5618" s="51"/>
      <c r="F5618" s="39" t="s">
        <v>6168</v>
      </c>
      <c r="G5618" s="53"/>
      <c r="H5618" s="54" t="s">
        <v>17456</v>
      </c>
      <c r="I5618" s="35">
        <v>4112.16</v>
      </c>
      <c r="J5618" s="1"/>
      <c r="K5618" s="1"/>
      <c r="L5618" s="3">
        <f t="shared" si="87"/>
        <v>4112.16</v>
      </c>
      <c r="M5618" s="63"/>
      <c r="N5618" s="56"/>
      <c r="O5618" s="1"/>
      <c r="P5618" s="1"/>
      <c r="Q5618" s="57"/>
      <c r="R5618" s="42" t="s">
        <v>2417</v>
      </c>
      <c r="S5618" s="68"/>
    </row>
    <row r="5619" spans="1:19" s="70" customFormat="1" ht="12.75" hidden="1" customHeight="1" x14ac:dyDescent="0.25">
      <c r="A5619" s="38" t="s">
        <v>7506</v>
      </c>
      <c r="B5619" s="1"/>
      <c r="C5619" s="1"/>
      <c r="D5619" s="51"/>
      <c r="E5619" s="51"/>
      <c r="F5619" s="139" t="s">
        <v>310</v>
      </c>
      <c r="G5619" s="53"/>
      <c r="H5619" s="54" t="s">
        <v>15536</v>
      </c>
      <c r="I5619" s="35">
        <v>4093.49</v>
      </c>
      <c r="J5619" s="1"/>
      <c r="K5619" s="1"/>
      <c r="L5619" s="3">
        <f t="shared" si="87"/>
        <v>4093.49</v>
      </c>
      <c r="M5619" s="41">
        <v>44833</v>
      </c>
      <c r="N5619" s="56"/>
      <c r="O5619" s="1"/>
      <c r="P5619" s="1"/>
      <c r="Q5619" s="57"/>
      <c r="R5619" s="42" t="s">
        <v>2417</v>
      </c>
      <c r="S5619" s="69"/>
    </row>
    <row r="5620" spans="1:19" s="70" customFormat="1" ht="12.75" hidden="1" customHeight="1" x14ac:dyDescent="0.2">
      <c r="A5620" s="38" t="s">
        <v>63</v>
      </c>
      <c r="B5620" s="1"/>
      <c r="C5620" s="1"/>
      <c r="D5620" s="51"/>
      <c r="E5620" s="51"/>
      <c r="F5620" s="125" t="s">
        <v>64</v>
      </c>
      <c r="G5620" s="53"/>
      <c r="H5620" s="54" t="s">
        <v>16170</v>
      </c>
      <c r="I5620" s="35">
        <v>4080.92</v>
      </c>
      <c r="J5620" s="1"/>
      <c r="K5620" s="1"/>
      <c r="L5620" s="3">
        <f t="shared" si="87"/>
        <v>4080.92</v>
      </c>
      <c r="M5620" s="41">
        <v>44881</v>
      </c>
      <c r="N5620" s="56"/>
      <c r="O5620" s="1"/>
      <c r="P5620" s="1"/>
      <c r="Q5620" s="57"/>
      <c r="R5620" s="39" t="s">
        <v>54</v>
      </c>
      <c r="S5620" s="68"/>
    </row>
    <row r="5621" spans="1:19" s="70" customFormat="1" ht="12.75" hidden="1" customHeight="1" x14ac:dyDescent="0.2">
      <c r="A5621" s="38" t="s">
        <v>15472</v>
      </c>
      <c r="B5621" s="39" t="s">
        <v>15476</v>
      </c>
      <c r="C5621" s="42"/>
      <c r="D5621" s="38">
        <v>816965</v>
      </c>
      <c r="E5621" s="38"/>
      <c r="F5621" s="87" t="s">
        <v>557</v>
      </c>
      <c r="G5621" s="38"/>
      <c r="H5621" s="42" t="s">
        <v>15474</v>
      </c>
      <c r="I5621" s="3">
        <v>4033</v>
      </c>
      <c r="J5621" s="3"/>
      <c r="K5621" s="3"/>
      <c r="L5621" s="3">
        <f t="shared" si="87"/>
        <v>4033</v>
      </c>
      <c r="M5621" s="41">
        <v>44830</v>
      </c>
      <c r="N5621" s="39"/>
      <c r="O5621" s="42"/>
      <c r="P5621" s="42"/>
      <c r="Q5621" s="60"/>
      <c r="R5621" s="42" t="s">
        <v>243</v>
      </c>
      <c r="S5621" s="68"/>
    </row>
    <row r="5622" spans="1:19" s="70" customFormat="1" ht="12.75" hidden="1" customHeight="1" x14ac:dyDescent="0.2">
      <c r="A5622" s="38" t="s">
        <v>7919</v>
      </c>
      <c r="B5622" s="39" t="s">
        <v>7920</v>
      </c>
      <c r="C5622" s="39" t="s">
        <v>7921</v>
      </c>
      <c r="D5622" s="38">
        <v>401972</v>
      </c>
      <c r="E5622" s="38"/>
      <c r="F5622" s="39" t="s">
        <v>842</v>
      </c>
      <c r="G5622" s="38">
        <v>8263000049</v>
      </c>
      <c r="H5622" s="40" t="s">
        <v>7922</v>
      </c>
      <c r="I5622" s="2">
        <v>4000</v>
      </c>
      <c r="J5622" s="2">
        <v>0</v>
      </c>
      <c r="K5622" s="2">
        <v>720</v>
      </c>
      <c r="L5622" s="3">
        <f t="shared" si="87"/>
        <v>4720</v>
      </c>
      <c r="M5622" s="41">
        <v>44446.729166666664</v>
      </c>
      <c r="N5622" s="39">
        <v>6870260816</v>
      </c>
      <c r="O5622" s="39" t="s">
        <v>52</v>
      </c>
      <c r="P5622" s="40" t="s">
        <v>7822</v>
      </c>
      <c r="Q5622" s="41">
        <v>44511</v>
      </c>
      <c r="R5622" s="39" t="s">
        <v>54</v>
      </c>
      <c r="S5622" s="68"/>
    </row>
    <row r="5623" spans="1:19" s="70" customFormat="1" ht="12.75" hidden="1" customHeight="1" x14ac:dyDescent="0.2">
      <c r="A5623" s="38" t="s">
        <v>6167</v>
      </c>
      <c r="B5623" s="1"/>
      <c r="C5623" s="1"/>
      <c r="D5623" s="51"/>
      <c r="E5623" s="51"/>
      <c r="F5623" s="39" t="s">
        <v>6168</v>
      </c>
      <c r="G5623" s="53"/>
      <c r="H5623" s="54" t="s">
        <v>10363</v>
      </c>
      <c r="I5623" s="35">
        <v>4000</v>
      </c>
      <c r="J5623" s="1"/>
      <c r="K5623" s="1"/>
      <c r="L5623" s="3">
        <f t="shared" si="87"/>
        <v>4000</v>
      </c>
      <c r="M5623" s="63"/>
      <c r="N5623" s="56"/>
      <c r="O5623" s="1"/>
      <c r="P5623" s="1"/>
      <c r="Q5623" s="57"/>
      <c r="R5623" s="42" t="s">
        <v>2417</v>
      </c>
      <c r="S5623" s="68"/>
    </row>
    <row r="5624" spans="1:19" s="70" customFormat="1" ht="12.75" hidden="1" customHeight="1" x14ac:dyDescent="0.2">
      <c r="A5624" s="38" t="s">
        <v>6167</v>
      </c>
      <c r="B5624" s="1"/>
      <c r="C5624" s="1"/>
      <c r="D5624" s="51"/>
      <c r="E5624" s="51"/>
      <c r="F5624" s="39" t="s">
        <v>6168</v>
      </c>
      <c r="G5624" s="53"/>
      <c r="H5624" s="54" t="s">
        <v>10364</v>
      </c>
      <c r="I5624" s="35">
        <v>4000</v>
      </c>
      <c r="J5624" s="1"/>
      <c r="K5624" s="1"/>
      <c r="L5624" s="3">
        <f t="shared" si="87"/>
        <v>4000</v>
      </c>
      <c r="M5624" s="63"/>
      <c r="N5624" s="56"/>
      <c r="O5624" s="1"/>
      <c r="P5624" s="1"/>
      <c r="Q5624" s="57"/>
      <c r="R5624" s="42" t="s">
        <v>2417</v>
      </c>
      <c r="S5624" s="68"/>
    </row>
    <row r="5625" spans="1:19" s="70" customFormat="1" ht="12.75" hidden="1" customHeight="1" x14ac:dyDescent="0.2">
      <c r="A5625" s="38" t="s">
        <v>10664</v>
      </c>
      <c r="B5625" s="39" t="s">
        <v>10665</v>
      </c>
      <c r="C5625" s="39" t="s">
        <v>10666</v>
      </c>
      <c r="D5625" s="38">
        <v>811819</v>
      </c>
      <c r="E5625" s="38"/>
      <c r="F5625" s="39" t="s">
        <v>1091</v>
      </c>
      <c r="G5625" s="38">
        <v>8263000049</v>
      </c>
      <c r="H5625" s="40" t="s">
        <v>10667</v>
      </c>
      <c r="I5625" s="2">
        <v>4000</v>
      </c>
      <c r="J5625" s="2"/>
      <c r="K5625" s="2">
        <v>0</v>
      </c>
      <c r="L5625" s="3">
        <f t="shared" si="87"/>
        <v>4000</v>
      </c>
      <c r="M5625" s="41">
        <v>44578.729166666664</v>
      </c>
      <c r="N5625" s="39">
        <v>3445027791</v>
      </c>
      <c r="O5625" s="39" t="s">
        <v>52</v>
      </c>
      <c r="P5625" s="40">
        <v>207306882854</v>
      </c>
      <c r="Q5625" s="41">
        <v>44775</v>
      </c>
      <c r="R5625" s="39" t="s">
        <v>54</v>
      </c>
      <c r="S5625" s="68"/>
    </row>
    <row r="5626" spans="1:19" s="70" customFormat="1" ht="12.75" hidden="1" customHeight="1" x14ac:dyDescent="0.2">
      <c r="A5626" s="38" t="s">
        <v>10668</v>
      </c>
      <c r="B5626" s="39" t="s">
        <v>10669</v>
      </c>
      <c r="C5626" s="39" t="s">
        <v>10670</v>
      </c>
      <c r="D5626" s="38">
        <v>811819</v>
      </c>
      <c r="E5626" s="38"/>
      <c r="F5626" s="39" t="s">
        <v>1091</v>
      </c>
      <c r="G5626" s="38">
        <v>8263000049</v>
      </c>
      <c r="H5626" s="40" t="s">
        <v>10671</v>
      </c>
      <c r="I5626" s="2">
        <v>4000</v>
      </c>
      <c r="J5626" s="2"/>
      <c r="K5626" s="2">
        <v>0</v>
      </c>
      <c r="L5626" s="3">
        <f t="shared" si="87"/>
        <v>4000</v>
      </c>
      <c r="M5626" s="41">
        <v>44576.729166666664</v>
      </c>
      <c r="N5626" s="39">
        <v>3445027794</v>
      </c>
      <c r="O5626" s="39" t="s">
        <v>52</v>
      </c>
      <c r="P5626" s="40">
        <v>203116259038</v>
      </c>
      <c r="Q5626" s="41">
        <v>44634</v>
      </c>
      <c r="R5626" s="39" t="s">
        <v>54</v>
      </c>
      <c r="S5626" s="68"/>
    </row>
    <row r="5627" spans="1:19" s="70" customFormat="1" ht="12.75" hidden="1" customHeight="1" x14ac:dyDescent="0.2">
      <c r="A5627" s="38" t="s">
        <v>10676</v>
      </c>
      <c r="B5627" s="39" t="s">
        <v>10677</v>
      </c>
      <c r="C5627" s="39" t="s">
        <v>10678</v>
      </c>
      <c r="D5627" s="38">
        <v>811819</v>
      </c>
      <c r="E5627" s="38"/>
      <c r="F5627" s="39" t="s">
        <v>1091</v>
      </c>
      <c r="G5627" s="38">
        <v>8263000049</v>
      </c>
      <c r="H5627" s="40" t="s">
        <v>10679</v>
      </c>
      <c r="I5627" s="2">
        <v>4000</v>
      </c>
      <c r="J5627" s="2"/>
      <c r="K5627" s="2">
        <v>0</v>
      </c>
      <c r="L5627" s="3">
        <f t="shared" si="87"/>
        <v>4000</v>
      </c>
      <c r="M5627" s="41">
        <v>44576.729166666664</v>
      </c>
      <c r="N5627" s="39">
        <v>3445027796</v>
      </c>
      <c r="O5627" s="39" t="s">
        <v>52</v>
      </c>
      <c r="P5627" s="40">
        <v>203116259038</v>
      </c>
      <c r="Q5627" s="41">
        <v>44634</v>
      </c>
      <c r="R5627" s="39" t="s">
        <v>54</v>
      </c>
      <c r="S5627" s="68"/>
    </row>
    <row r="5628" spans="1:19" s="70" customFormat="1" ht="12.75" hidden="1" customHeight="1" x14ac:dyDescent="0.2">
      <c r="A5628" s="38" t="s">
        <v>10680</v>
      </c>
      <c r="B5628" s="39" t="s">
        <v>10681</v>
      </c>
      <c r="C5628" s="39" t="s">
        <v>10682</v>
      </c>
      <c r="D5628" s="38">
        <v>811819</v>
      </c>
      <c r="E5628" s="38"/>
      <c r="F5628" s="39" t="s">
        <v>1091</v>
      </c>
      <c r="G5628" s="38">
        <v>8263000049</v>
      </c>
      <c r="H5628" s="40" t="s">
        <v>10683</v>
      </c>
      <c r="I5628" s="2">
        <v>4000</v>
      </c>
      <c r="J5628" s="2"/>
      <c r="K5628" s="2">
        <v>0</v>
      </c>
      <c r="L5628" s="3">
        <f t="shared" si="87"/>
        <v>4000</v>
      </c>
      <c r="M5628" s="41">
        <v>44578.729166666664</v>
      </c>
      <c r="N5628" s="39">
        <v>3445027802</v>
      </c>
      <c r="O5628" s="39" t="s">
        <v>52</v>
      </c>
      <c r="P5628" s="40">
        <v>203116259038</v>
      </c>
      <c r="Q5628" s="41">
        <v>44634</v>
      </c>
      <c r="R5628" s="39" t="s">
        <v>54</v>
      </c>
      <c r="S5628" s="68"/>
    </row>
    <row r="5629" spans="1:19" s="70" customFormat="1" ht="12.75" hidden="1" customHeight="1" x14ac:dyDescent="0.2">
      <c r="A5629" s="38" t="s">
        <v>10696</v>
      </c>
      <c r="B5629" s="39" t="s">
        <v>10697</v>
      </c>
      <c r="C5629" s="39" t="s">
        <v>10698</v>
      </c>
      <c r="D5629" s="38">
        <v>811819</v>
      </c>
      <c r="E5629" s="38"/>
      <c r="F5629" s="39" t="s">
        <v>1091</v>
      </c>
      <c r="G5629" s="38">
        <v>8263000049</v>
      </c>
      <c r="H5629" s="40" t="s">
        <v>10699</v>
      </c>
      <c r="I5629" s="2">
        <v>4000</v>
      </c>
      <c r="J5629" s="2"/>
      <c r="K5629" s="2">
        <v>0</v>
      </c>
      <c r="L5629" s="3">
        <f t="shared" si="87"/>
        <v>4000</v>
      </c>
      <c r="M5629" s="41">
        <v>44577.729166666664</v>
      </c>
      <c r="N5629" s="39">
        <v>3445027821</v>
      </c>
      <c r="O5629" s="39" t="s">
        <v>52</v>
      </c>
      <c r="P5629" s="40">
        <v>203116259038</v>
      </c>
      <c r="Q5629" s="41">
        <v>44634</v>
      </c>
      <c r="R5629" s="39" t="s">
        <v>54</v>
      </c>
      <c r="S5629" s="68"/>
    </row>
    <row r="5630" spans="1:19" s="70" customFormat="1" ht="12.75" hidden="1" customHeight="1" x14ac:dyDescent="0.2">
      <c r="A5630" s="38" t="s">
        <v>10708</v>
      </c>
      <c r="B5630" s="39" t="s">
        <v>10709</v>
      </c>
      <c r="C5630" s="39" t="s">
        <v>10710</v>
      </c>
      <c r="D5630" s="38">
        <v>811819</v>
      </c>
      <c r="E5630" s="38"/>
      <c r="F5630" s="39" t="s">
        <v>1091</v>
      </c>
      <c r="G5630" s="38">
        <v>8263000049</v>
      </c>
      <c r="H5630" s="40" t="s">
        <v>10711</v>
      </c>
      <c r="I5630" s="2">
        <v>4000</v>
      </c>
      <c r="J5630" s="2"/>
      <c r="K5630" s="2">
        <v>0</v>
      </c>
      <c r="L5630" s="3">
        <f t="shared" si="87"/>
        <v>4000</v>
      </c>
      <c r="M5630" s="41">
        <v>44576.729166666664</v>
      </c>
      <c r="N5630" s="39">
        <v>3445027832</v>
      </c>
      <c r="O5630" s="39" t="s">
        <v>52</v>
      </c>
      <c r="P5630" s="40">
        <v>203116259038</v>
      </c>
      <c r="Q5630" s="41">
        <v>44634</v>
      </c>
      <c r="R5630" s="39" t="s">
        <v>54</v>
      </c>
      <c r="S5630" s="68"/>
    </row>
    <row r="5631" spans="1:19" s="70" customFormat="1" ht="12.75" hidden="1" customHeight="1" x14ac:dyDescent="0.2">
      <c r="A5631" s="38" t="s">
        <v>10716</v>
      </c>
      <c r="B5631" s="39" t="s">
        <v>10717</v>
      </c>
      <c r="C5631" s="39" t="s">
        <v>10718</v>
      </c>
      <c r="D5631" s="38">
        <v>811819</v>
      </c>
      <c r="E5631" s="38"/>
      <c r="F5631" s="39" t="s">
        <v>1091</v>
      </c>
      <c r="G5631" s="38">
        <v>8263000049</v>
      </c>
      <c r="H5631" s="40" t="s">
        <v>10719</v>
      </c>
      <c r="I5631" s="2">
        <v>4000</v>
      </c>
      <c r="J5631" s="2"/>
      <c r="K5631" s="2">
        <v>0</v>
      </c>
      <c r="L5631" s="3">
        <f t="shared" si="87"/>
        <v>4000</v>
      </c>
      <c r="M5631" s="41">
        <v>44577.729166666664</v>
      </c>
      <c r="N5631" s="39">
        <v>3445027836</v>
      </c>
      <c r="O5631" s="39" t="s">
        <v>52</v>
      </c>
      <c r="P5631" s="40">
        <v>203116259038</v>
      </c>
      <c r="Q5631" s="41">
        <v>44634</v>
      </c>
      <c r="R5631" s="39" t="s">
        <v>54</v>
      </c>
      <c r="S5631" s="68"/>
    </row>
    <row r="5632" spans="1:19" s="70" customFormat="1" ht="12.75" hidden="1" customHeight="1" x14ac:dyDescent="0.2">
      <c r="A5632" s="38" t="s">
        <v>10720</v>
      </c>
      <c r="B5632" s="39" t="s">
        <v>10721</v>
      </c>
      <c r="C5632" s="39" t="s">
        <v>10722</v>
      </c>
      <c r="D5632" s="38">
        <v>811819</v>
      </c>
      <c r="E5632" s="38"/>
      <c r="F5632" s="39" t="s">
        <v>1091</v>
      </c>
      <c r="G5632" s="38">
        <v>8263000049</v>
      </c>
      <c r="H5632" s="40" t="s">
        <v>10723</v>
      </c>
      <c r="I5632" s="2">
        <v>4000</v>
      </c>
      <c r="J5632" s="2"/>
      <c r="K5632" s="2">
        <v>0</v>
      </c>
      <c r="L5632" s="3">
        <f t="shared" si="87"/>
        <v>4000</v>
      </c>
      <c r="M5632" s="41">
        <v>44576.729166666664</v>
      </c>
      <c r="N5632" s="39">
        <v>3445027839</v>
      </c>
      <c r="O5632" s="39" t="s">
        <v>52</v>
      </c>
      <c r="P5632" s="40">
        <v>112177445684</v>
      </c>
      <c r="Q5632" s="41">
        <v>44548</v>
      </c>
      <c r="R5632" s="39" t="s">
        <v>54</v>
      </c>
      <c r="S5632" s="68"/>
    </row>
    <row r="5633" spans="1:19" s="70" customFormat="1" ht="12.75" hidden="1" customHeight="1" x14ac:dyDescent="0.2">
      <c r="A5633" s="38" t="s">
        <v>10738</v>
      </c>
      <c r="B5633" s="39" t="s">
        <v>10739</v>
      </c>
      <c r="C5633" s="39" t="s">
        <v>10740</v>
      </c>
      <c r="D5633" s="38">
        <v>811819</v>
      </c>
      <c r="E5633" s="38"/>
      <c r="F5633" s="39" t="s">
        <v>1091</v>
      </c>
      <c r="G5633" s="38">
        <v>8263000049</v>
      </c>
      <c r="H5633" s="40" t="s">
        <v>10741</v>
      </c>
      <c r="I5633" s="2">
        <v>4000</v>
      </c>
      <c r="J5633" s="2"/>
      <c r="K5633" s="2">
        <v>0</v>
      </c>
      <c r="L5633" s="3">
        <f t="shared" si="87"/>
        <v>4000</v>
      </c>
      <c r="M5633" s="41">
        <v>44577</v>
      </c>
      <c r="N5633" s="39">
        <v>3445027905</v>
      </c>
      <c r="O5633" s="39" t="s">
        <v>52</v>
      </c>
      <c r="P5633" s="40">
        <v>203116259038</v>
      </c>
      <c r="Q5633" s="41">
        <v>44634</v>
      </c>
      <c r="R5633" s="39" t="s">
        <v>54</v>
      </c>
      <c r="S5633" s="68"/>
    </row>
    <row r="5634" spans="1:19" s="70" customFormat="1" ht="12.75" hidden="1" customHeight="1" x14ac:dyDescent="0.2">
      <c r="A5634" s="38" t="s">
        <v>10742</v>
      </c>
      <c r="B5634" s="39" t="s">
        <v>10743</v>
      </c>
      <c r="C5634" s="39" t="s">
        <v>10744</v>
      </c>
      <c r="D5634" s="38">
        <v>811819</v>
      </c>
      <c r="E5634" s="38"/>
      <c r="F5634" s="39" t="s">
        <v>1091</v>
      </c>
      <c r="G5634" s="38">
        <v>8263000049</v>
      </c>
      <c r="H5634" s="40" t="s">
        <v>10745</v>
      </c>
      <c r="I5634" s="2">
        <v>4000</v>
      </c>
      <c r="J5634" s="2"/>
      <c r="K5634" s="2">
        <v>0</v>
      </c>
      <c r="L5634" s="3">
        <f t="shared" si="87"/>
        <v>4000</v>
      </c>
      <c r="M5634" s="41">
        <v>44576.729166666664</v>
      </c>
      <c r="N5634" s="39">
        <v>3445027906</v>
      </c>
      <c r="O5634" s="39" t="s">
        <v>52</v>
      </c>
      <c r="P5634" s="40">
        <v>203116259038</v>
      </c>
      <c r="Q5634" s="41">
        <v>44634</v>
      </c>
      <c r="R5634" s="39" t="s">
        <v>54</v>
      </c>
      <c r="S5634" s="68"/>
    </row>
    <row r="5635" spans="1:19" s="70" customFormat="1" ht="12.75" hidden="1" customHeight="1" x14ac:dyDescent="0.2">
      <c r="A5635" s="38" t="s">
        <v>10754</v>
      </c>
      <c r="B5635" s="39" t="s">
        <v>10755</v>
      </c>
      <c r="C5635" s="39" t="s">
        <v>10756</v>
      </c>
      <c r="D5635" s="38">
        <v>811819</v>
      </c>
      <c r="E5635" s="38"/>
      <c r="F5635" s="39" t="s">
        <v>1091</v>
      </c>
      <c r="G5635" s="38">
        <v>8263000049</v>
      </c>
      <c r="H5635" s="40" t="s">
        <v>10757</v>
      </c>
      <c r="I5635" s="2">
        <v>4000</v>
      </c>
      <c r="J5635" s="2"/>
      <c r="K5635" s="2">
        <v>0</v>
      </c>
      <c r="L5635" s="3">
        <f t="shared" si="87"/>
        <v>4000</v>
      </c>
      <c r="M5635" s="41">
        <v>44577</v>
      </c>
      <c r="N5635" s="39">
        <v>3445027917</v>
      </c>
      <c r="O5635" s="39" t="s">
        <v>52</v>
      </c>
      <c r="P5635" s="40">
        <v>203116259038</v>
      </c>
      <c r="Q5635" s="41">
        <v>44634</v>
      </c>
      <c r="R5635" s="39" t="s">
        <v>54</v>
      </c>
      <c r="S5635" s="68"/>
    </row>
    <row r="5636" spans="1:19" s="70" customFormat="1" ht="12.75" hidden="1" customHeight="1" x14ac:dyDescent="0.2">
      <c r="A5636" s="38" t="s">
        <v>11481</v>
      </c>
      <c r="B5636" s="39" t="s">
        <v>11482</v>
      </c>
      <c r="C5636" s="39"/>
      <c r="D5636" s="38">
        <v>811819</v>
      </c>
      <c r="E5636" s="38"/>
      <c r="F5636" s="39" t="s">
        <v>1091</v>
      </c>
      <c r="G5636" s="38">
        <v>8263000049</v>
      </c>
      <c r="H5636" s="40" t="s">
        <v>11483</v>
      </c>
      <c r="I5636" s="2">
        <v>4000</v>
      </c>
      <c r="J5636" s="2"/>
      <c r="K5636" s="2">
        <v>0</v>
      </c>
      <c r="L5636" s="3">
        <f t="shared" si="87"/>
        <v>4000</v>
      </c>
      <c r="M5636" s="4">
        <v>44577</v>
      </c>
      <c r="N5636" s="39"/>
      <c r="O5636" s="39" t="s">
        <v>52</v>
      </c>
      <c r="P5636" s="40"/>
      <c r="Q5636" s="41"/>
      <c r="R5636" s="39" t="s">
        <v>54</v>
      </c>
      <c r="S5636" s="68"/>
    </row>
    <row r="5637" spans="1:19" s="70" customFormat="1" ht="12.75" hidden="1" customHeight="1" x14ac:dyDescent="0.2">
      <c r="A5637" s="38" t="s">
        <v>11729</v>
      </c>
      <c r="B5637" s="39" t="s">
        <v>11730</v>
      </c>
      <c r="C5637" s="39" t="s">
        <v>11731</v>
      </c>
      <c r="D5637" s="38">
        <v>811819</v>
      </c>
      <c r="E5637" s="38"/>
      <c r="F5637" s="39" t="s">
        <v>1091</v>
      </c>
      <c r="G5637" s="38">
        <v>8263000049</v>
      </c>
      <c r="H5637" s="40" t="s">
        <v>11732</v>
      </c>
      <c r="I5637" s="2">
        <v>4000</v>
      </c>
      <c r="J5637" s="2"/>
      <c r="K5637" s="2">
        <v>0</v>
      </c>
      <c r="L5637" s="3">
        <f t="shared" si="87"/>
        <v>4000</v>
      </c>
      <c r="M5637" s="41">
        <v>44593</v>
      </c>
      <c r="N5637" s="39">
        <v>3445032490</v>
      </c>
      <c r="O5637" s="39" t="s">
        <v>52</v>
      </c>
      <c r="P5637" s="40">
        <v>203230660148</v>
      </c>
      <c r="Q5637" s="41">
        <v>44645</v>
      </c>
      <c r="R5637" s="39" t="s">
        <v>54</v>
      </c>
      <c r="S5637" s="68"/>
    </row>
    <row r="5638" spans="1:19" s="70" customFormat="1" ht="12.75" hidden="1" customHeight="1" x14ac:dyDescent="0.2">
      <c r="A5638" s="38" t="s">
        <v>63</v>
      </c>
      <c r="B5638" s="1"/>
      <c r="C5638" s="1"/>
      <c r="D5638" s="51"/>
      <c r="E5638" s="51"/>
      <c r="F5638" s="125" t="s">
        <v>64</v>
      </c>
      <c r="G5638" s="53"/>
      <c r="H5638" s="54" t="s">
        <v>13999</v>
      </c>
      <c r="I5638" s="35">
        <v>3988.37</v>
      </c>
      <c r="J5638" s="1"/>
      <c r="K5638" s="1"/>
      <c r="L5638" s="3">
        <f t="shared" ref="L5638:L5701" si="88">SUM(I5638:K5638)</f>
        <v>3988.37</v>
      </c>
      <c r="M5638" s="41">
        <v>44737</v>
      </c>
      <c r="N5638" s="56"/>
      <c r="O5638" s="1"/>
      <c r="P5638" s="1"/>
      <c r="Q5638" s="57"/>
      <c r="R5638" s="39" t="s">
        <v>54</v>
      </c>
      <c r="S5638" s="68"/>
    </row>
    <row r="5639" spans="1:19" s="70" customFormat="1" ht="12.75" hidden="1" customHeight="1" x14ac:dyDescent="0.2">
      <c r="A5639" s="38" t="s">
        <v>1434</v>
      </c>
      <c r="B5639" s="42"/>
      <c r="C5639" s="42"/>
      <c r="D5639" s="38"/>
      <c r="E5639" s="38"/>
      <c r="F5639" s="42" t="s">
        <v>1435</v>
      </c>
      <c r="G5639" s="38"/>
      <c r="H5639" s="40" t="s">
        <v>6619</v>
      </c>
      <c r="I5639" s="3">
        <v>3978</v>
      </c>
      <c r="J5639" s="3"/>
      <c r="K5639" s="3"/>
      <c r="L5639" s="3">
        <f t="shared" si="88"/>
        <v>3978</v>
      </c>
      <c r="M5639" s="41">
        <v>44468</v>
      </c>
      <c r="N5639" s="39"/>
      <c r="O5639" s="42"/>
      <c r="P5639" s="42"/>
      <c r="Q5639" s="60"/>
      <c r="R5639" s="42" t="s">
        <v>243</v>
      </c>
      <c r="S5639" s="68"/>
    </row>
    <row r="5640" spans="1:19" s="70" customFormat="1" ht="12.75" hidden="1" customHeight="1" x14ac:dyDescent="0.2">
      <c r="A5640" s="38" t="s">
        <v>63</v>
      </c>
      <c r="B5640" s="1"/>
      <c r="C5640" s="1"/>
      <c r="D5640" s="51"/>
      <c r="E5640" s="51"/>
      <c r="F5640" s="125" t="s">
        <v>64</v>
      </c>
      <c r="G5640" s="53"/>
      <c r="H5640" s="54" t="s">
        <v>18548</v>
      </c>
      <c r="I5640" s="35">
        <v>3937.77</v>
      </c>
      <c r="J5640" s="1"/>
      <c r="K5640" s="1"/>
      <c r="L5640" s="3">
        <f t="shared" si="88"/>
        <v>3937.77</v>
      </c>
      <c r="M5640" s="41">
        <v>45016</v>
      </c>
      <c r="N5640" s="56"/>
      <c r="O5640" s="1"/>
      <c r="P5640" s="1"/>
      <c r="Q5640" s="57"/>
      <c r="R5640" s="39" t="s">
        <v>54</v>
      </c>
      <c r="S5640" s="68"/>
    </row>
    <row r="5641" spans="1:19" s="70" customFormat="1" ht="12.75" hidden="1" customHeight="1" x14ac:dyDescent="0.2">
      <c r="A5641" s="38" t="s">
        <v>9173</v>
      </c>
      <c r="B5641" s="42" t="s">
        <v>9174</v>
      </c>
      <c r="C5641" s="42" t="s">
        <v>9175</v>
      </c>
      <c r="D5641" s="38">
        <v>125291</v>
      </c>
      <c r="E5641" s="38"/>
      <c r="F5641" s="42" t="s">
        <v>9176</v>
      </c>
      <c r="G5641" s="38">
        <v>8266012787</v>
      </c>
      <c r="H5641" s="40">
        <v>1368</v>
      </c>
      <c r="I5641" s="3">
        <v>3900</v>
      </c>
      <c r="J5641" s="3"/>
      <c r="K5641" s="3">
        <v>702</v>
      </c>
      <c r="L5641" s="3">
        <f t="shared" si="88"/>
        <v>4602</v>
      </c>
      <c r="M5641" s="41">
        <v>44517.729166666664</v>
      </c>
      <c r="N5641" s="39">
        <v>6870313548</v>
      </c>
      <c r="O5641" s="42" t="s">
        <v>315</v>
      </c>
      <c r="P5641" s="42" t="s">
        <v>9177</v>
      </c>
      <c r="Q5641" s="60">
        <v>44573</v>
      </c>
      <c r="R5641" s="42" t="s">
        <v>243</v>
      </c>
      <c r="S5641" s="68"/>
    </row>
    <row r="5642" spans="1:19" s="70" customFormat="1" ht="12.75" hidden="1" customHeight="1" x14ac:dyDescent="0.2">
      <c r="A5642" s="38" t="s">
        <v>18479</v>
      </c>
      <c r="B5642" s="39" t="s">
        <v>18480</v>
      </c>
      <c r="C5642" s="39" t="s">
        <v>18481</v>
      </c>
      <c r="D5642" s="38">
        <v>814561</v>
      </c>
      <c r="E5642" s="38"/>
      <c r="F5642" s="39" t="s">
        <v>4098</v>
      </c>
      <c r="G5642" s="38">
        <v>8268010099</v>
      </c>
      <c r="H5642" s="40" t="s">
        <v>18482</v>
      </c>
      <c r="I5642" s="2">
        <v>3900</v>
      </c>
      <c r="J5642" s="2"/>
      <c r="K5642" s="2">
        <v>702</v>
      </c>
      <c r="L5642" s="3">
        <f t="shared" si="88"/>
        <v>4602</v>
      </c>
      <c r="M5642" s="41">
        <v>45002.729166666664</v>
      </c>
      <c r="N5642" s="39">
        <v>44587375</v>
      </c>
      <c r="O5642" s="39" t="s">
        <v>52</v>
      </c>
      <c r="P5642" s="40" t="s">
        <v>18483</v>
      </c>
      <c r="Q5642" s="41">
        <v>45025</v>
      </c>
      <c r="R5642" s="39" t="s">
        <v>54</v>
      </c>
      <c r="S5642" s="68"/>
    </row>
    <row r="5643" spans="1:19" s="70" customFormat="1" hidden="1" x14ac:dyDescent="0.2">
      <c r="A5643" s="38" t="s">
        <v>373</v>
      </c>
      <c r="B5643" s="39" t="s">
        <v>374</v>
      </c>
      <c r="C5643" s="39" t="s">
        <v>375</v>
      </c>
      <c r="D5643" s="38">
        <v>103281</v>
      </c>
      <c r="E5643" s="38"/>
      <c r="F5643" s="39" t="s">
        <v>376</v>
      </c>
      <c r="G5643" s="38">
        <v>8266009302</v>
      </c>
      <c r="H5643" s="40">
        <v>2954</v>
      </c>
      <c r="I5643" s="2">
        <v>3899.9999999999995</v>
      </c>
      <c r="J5643" s="2"/>
      <c r="K5643" s="2">
        <v>701.99999999999989</v>
      </c>
      <c r="L5643" s="3">
        <f t="shared" si="88"/>
        <v>4601.9999999999991</v>
      </c>
      <c r="M5643" s="41">
        <v>44124.729166666664</v>
      </c>
      <c r="N5643" s="39">
        <v>6870239758</v>
      </c>
      <c r="O5643" s="39" t="s">
        <v>52</v>
      </c>
      <c r="P5643" s="40" t="s">
        <v>377</v>
      </c>
      <c r="Q5643" s="41">
        <v>44204</v>
      </c>
      <c r="R5643" s="39" t="s">
        <v>54</v>
      </c>
      <c r="S5643" s="68"/>
    </row>
    <row r="5644" spans="1:19" s="70" customFormat="1" ht="12.75" hidden="1" customHeight="1" x14ac:dyDescent="0.2">
      <c r="A5644" s="38" t="s">
        <v>20928</v>
      </c>
      <c r="B5644" s="39" t="s">
        <v>20929</v>
      </c>
      <c r="C5644" s="39" t="s">
        <v>20930</v>
      </c>
      <c r="D5644" s="38">
        <v>703046</v>
      </c>
      <c r="E5644" s="38"/>
      <c r="F5644" s="87" t="s">
        <v>678</v>
      </c>
      <c r="G5644" s="38">
        <v>8266019998</v>
      </c>
      <c r="H5644" s="40" t="s">
        <v>20931</v>
      </c>
      <c r="I5644" s="2">
        <v>3894</v>
      </c>
      <c r="J5644" s="2"/>
      <c r="K5644" s="2">
        <v>0</v>
      </c>
      <c r="L5644" s="3">
        <f t="shared" si="88"/>
        <v>3894</v>
      </c>
      <c r="M5644" s="41">
        <v>45218.729166666664</v>
      </c>
      <c r="N5644" s="39">
        <v>1218737828</v>
      </c>
      <c r="O5644" s="39" t="s">
        <v>18453</v>
      </c>
      <c r="P5644" s="40" t="s">
        <v>20932</v>
      </c>
      <c r="Q5644" s="41">
        <v>45250</v>
      </c>
      <c r="R5644" s="62" t="s">
        <v>21</v>
      </c>
      <c r="S5644" s="68"/>
    </row>
    <row r="5645" spans="1:19" s="70" customFormat="1" ht="12.75" hidden="1" customHeight="1" x14ac:dyDescent="0.2">
      <c r="A5645" s="38" t="s">
        <v>1434</v>
      </c>
      <c r="B5645" s="42"/>
      <c r="C5645" s="42"/>
      <c r="D5645" s="38"/>
      <c r="E5645" s="38"/>
      <c r="F5645" s="42" t="s">
        <v>1435</v>
      </c>
      <c r="G5645" s="38"/>
      <c r="H5645" s="40" t="s">
        <v>8433</v>
      </c>
      <c r="I5645" s="3">
        <v>3866.86</v>
      </c>
      <c r="J5645" s="3"/>
      <c r="K5645" s="3"/>
      <c r="L5645" s="3">
        <f t="shared" si="88"/>
        <v>3866.86</v>
      </c>
      <c r="M5645" s="41">
        <v>44526</v>
      </c>
      <c r="N5645" s="39"/>
      <c r="O5645" s="42"/>
      <c r="P5645" s="42"/>
      <c r="Q5645" s="60"/>
      <c r="R5645" s="42" t="s">
        <v>243</v>
      </c>
      <c r="S5645" s="68"/>
    </row>
    <row r="5646" spans="1:19" s="70" customFormat="1" ht="12.75" hidden="1" customHeight="1" x14ac:dyDescent="0.2">
      <c r="A5646" s="38" t="s">
        <v>15340</v>
      </c>
      <c r="B5646" s="39" t="s">
        <v>15341</v>
      </c>
      <c r="C5646" s="39" t="s">
        <v>15342</v>
      </c>
      <c r="D5646" s="38">
        <v>508954</v>
      </c>
      <c r="E5646" s="38"/>
      <c r="F5646" s="39" t="s">
        <v>11490</v>
      </c>
      <c r="G5646" s="38">
        <v>8266013767</v>
      </c>
      <c r="H5646" s="40" t="s">
        <v>15343</v>
      </c>
      <c r="I5646" s="2">
        <v>3844.0677966101698</v>
      </c>
      <c r="J5646" s="2"/>
      <c r="K5646" s="2">
        <v>691.93220338983053</v>
      </c>
      <c r="L5646" s="3">
        <f t="shared" si="88"/>
        <v>4536</v>
      </c>
      <c r="M5646" s="41">
        <v>44809.729166666664</v>
      </c>
      <c r="N5646" s="39">
        <v>6870191484</v>
      </c>
      <c r="O5646" s="39" t="s">
        <v>3282</v>
      </c>
      <c r="P5646" s="40" t="s">
        <v>15344</v>
      </c>
      <c r="Q5646" s="41">
        <v>44856</v>
      </c>
      <c r="R5646" s="42" t="s">
        <v>2417</v>
      </c>
      <c r="S5646" s="68"/>
    </row>
    <row r="5647" spans="1:19" s="70" customFormat="1" ht="12.75" hidden="1" customHeight="1" x14ac:dyDescent="0.2">
      <c r="A5647" s="38" t="s">
        <v>6167</v>
      </c>
      <c r="B5647" s="1"/>
      <c r="C5647" s="1"/>
      <c r="D5647" s="51"/>
      <c r="E5647" s="51"/>
      <c r="F5647" s="39" t="s">
        <v>6168</v>
      </c>
      <c r="G5647" s="53"/>
      <c r="H5647" s="54" t="s">
        <v>11943</v>
      </c>
      <c r="I5647" s="35">
        <v>3842.67</v>
      </c>
      <c r="J5647" s="1"/>
      <c r="K5647" s="1"/>
      <c r="L5647" s="3">
        <f t="shared" si="88"/>
        <v>3842.67</v>
      </c>
      <c r="M5647" s="63"/>
      <c r="N5647" s="56"/>
      <c r="O5647" s="1"/>
      <c r="P5647" s="1"/>
      <c r="Q5647" s="57"/>
      <c r="R5647" s="42" t="s">
        <v>2417</v>
      </c>
      <c r="S5647" s="68"/>
    </row>
    <row r="5648" spans="1:19" s="70" customFormat="1" ht="12.75" hidden="1" customHeight="1" x14ac:dyDescent="0.25">
      <c r="A5648" s="38" t="s">
        <v>1984</v>
      </c>
      <c r="B5648" s="42"/>
      <c r="C5648" s="42"/>
      <c r="D5648" s="38"/>
      <c r="E5648" s="38"/>
      <c r="F5648" s="139" t="s">
        <v>310</v>
      </c>
      <c r="G5648" s="38"/>
      <c r="H5648" s="40" t="s">
        <v>14563</v>
      </c>
      <c r="I5648" s="3">
        <v>3839.53</v>
      </c>
      <c r="J5648" s="3"/>
      <c r="K5648" s="3"/>
      <c r="L5648" s="3">
        <f t="shared" si="88"/>
        <v>3839.53</v>
      </c>
      <c r="M5648" s="41">
        <v>44767</v>
      </c>
      <c r="N5648" s="39"/>
      <c r="O5648" s="42"/>
      <c r="P5648" s="42"/>
      <c r="Q5648" s="60"/>
      <c r="R5648" s="42" t="s">
        <v>243</v>
      </c>
      <c r="S5648" s="68"/>
    </row>
    <row r="5649" spans="1:19" s="70" customFormat="1" ht="12.75" hidden="1" customHeight="1" x14ac:dyDescent="0.2">
      <c r="A5649" s="38" t="s">
        <v>5277</v>
      </c>
      <c r="B5649" s="39" t="s">
        <v>5278</v>
      </c>
      <c r="C5649" s="39" t="s">
        <v>5279</v>
      </c>
      <c r="D5649" s="38">
        <v>811819</v>
      </c>
      <c r="E5649" s="38"/>
      <c r="F5649" s="39" t="s">
        <v>1091</v>
      </c>
      <c r="G5649" s="38">
        <v>8263000091</v>
      </c>
      <c r="H5649" s="40" t="s">
        <v>5280</v>
      </c>
      <c r="I5649" s="2">
        <v>3814.7</v>
      </c>
      <c r="J5649" s="2"/>
      <c r="K5649" s="2">
        <v>0</v>
      </c>
      <c r="L5649" s="3">
        <f t="shared" si="88"/>
        <v>3814.7</v>
      </c>
      <c r="M5649" s="41">
        <v>44434</v>
      </c>
      <c r="N5649" s="39">
        <v>7482103522</v>
      </c>
      <c r="O5649" s="39" t="s">
        <v>52</v>
      </c>
      <c r="P5649" s="40">
        <v>103255046896</v>
      </c>
      <c r="Q5649" s="41">
        <v>44281</v>
      </c>
      <c r="R5649" s="39" t="s">
        <v>54</v>
      </c>
      <c r="S5649" s="68"/>
    </row>
    <row r="5650" spans="1:19" s="70" customFormat="1" ht="12.75" hidden="1" customHeight="1" x14ac:dyDescent="0.2">
      <c r="A5650" s="38" t="s">
        <v>13977</v>
      </c>
      <c r="B5650" s="39" t="s">
        <v>13978</v>
      </c>
      <c r="C5650" s="39" t="s">
        <v>13979</v>
      </c>
      <c r="D5650" s="38">
        <v>123859</v>
      </c>
      <c r="E5650" s="38"/>
      <c r="F5650" s="39" t="s">
        <v>3842</v>
      </c>
      <c r="G5650" s="38">
        <v>8266013768</v>
      </c>
      <c r="H5650" s="40" t="s">
        <v>13980</v>
      </c>
      <c r="I5650" s="2">
        <v>3810.1694915254238</v>
      </c>
      <c r="J5650" s="2"/>
      <c r="K5650" s="2">
        <v>685.83050847457628</v>
      </c>
      <c r="L5650" s="3">
        <f t="shared" si="88"/>
        <v>4496</v>
      </c>
      <c r="M5650" s="41">
        <v>44715.729166666664</v>
      </c>
      <c r="N5650" s="39">
        <v>6870097147</v>
      </c>
      <c r="O5650" s="39" t="s">
        <v>3282</v>
      </c>
      <c r="P5650" s="40" t="s">
        <v>13981</v>
      </c>
      <c r="Q5650" s="41">
        <v>44762</v>
      </c>
      <c r="R5650" s="42" t="s">
        <v>2417</v>
      </c>
      <c r="S5650" s="68"/>
    </row>
    <row r="5651" spans="1:19" s="70" customFormat="1" ht="12.75" hidden="1" customHeight="1" x14ac:dyDescent="0.2">
      <c r="A5651" s="38">
        <v>46</v>
      </c>
      <c r="B5651" s="39" t="s">
        <v>19644</v>
      </c>
      <c r="C5651" s="39" t="s">
        <v>19645</v>
      </c>
      <c r="D5651" s="38">
        <v>703046</v>
      </c>
      <c r="E5651" s="38"/>
      <c r="F5651" s="42" t="s">
        <v>678</v>
      </c>
      <c r="G5651" s="38">
        <v>8266017196</v>
      </c>
      <c r="H5651" s="40" t="s">
        <v>19646</v>
      </c>
      <c r="I5651" s="2">
        <v>3770</v>
      </c>
      <c r="J5651" s="2"/>
      <c r="K5651" s="2">
        <v>0</v>
      </c>
      <c r="L5651" s="3">
        <f t="shared" si="88"/>
        <v>3770</v>
      </c>
      <c r="M5651" s="41">
        <v>45084.729166666664</v>
      </c>
      <c r="N5651" s="39">
        <v>1218725244</v>
      </c>
      <c r="O5651" s="39" t="s">
        <v>8899</v>
      </c>
      <c r="P5651" s="40" t="s">
        <v>19639</v>
      </c>
      <c r="Q5651" s="41">
        <v>45161</v>
      </c>
      <c r="R5651" s="42" t="s">
        <v>8901</v>
      </c>
      <c r="S5651" s="68"/>
    </row>
    <row r="5652" spans="1:19" s="70" customFormat="1" ht="12.75" hidden="1" customHeight="1" x14ac:dyDescent="0.2">
      <c r="A5652" s="38" t="s">
        <v>63</v>
      </c>
      <c r="B5652" s="1"/>
      <c r="C5652" s="1"/>
      <c r="D5652" s="51"/>
      <c r="E5652" s="51"/>
      <c r="F5652" s="125" t="s">
        <v>64</v>
      </c>
      <c r="G5652" s="53"/>
      <c r="H5652" s="54" t="s">
        <v>11110</v>
      </c>
      <c r="I5652" s="35">
        <v>3754.66</v>
      </c>
      <c r="J5652" s="1"/>
      <c r="K5652" s="1"/>
      <c r="L5652" s="3">
        <f t="shared" si="88"/>
        <v>3754.66</v>
      </c>
      <c r="M5652" s="41">
        <v>44616</v>
      </c>
      <c r="N5652" s="56"/>
      <c r="O5652" s="1"/>
      <c r="P5652" s="1"/>
      <c r="Q5652" s="57"/>
      <c r="R5652" s="39" t="s">
        <v>54</v>
      </c>
      <c r="S5652" s="68"/>
    </row>
    <row r="5653" spans="1:19" s="70" customFormat="1" ht="12.75" hidden="1" customHeight="1" x14ac:dyDescent="0.2">
      <c r="A5653" s="38" t="s">
        <v>63</v>
      </c>
      <c r="B5653" s="1"/>
      <c r="C5653" s="1"/>
      <c r="D5653" s="51"/>
      <c r="E5653" s="51"/>
      <c r="F5653" s="125" t="s">
        <v>64</v>
      </c>
      <c r="G5653" s="53"/>
      <c r="H5653" s="54" t="s">
        <v>8324</v>
      </c>
      <c r="I5653" s="35">
        <v>3741.06</v>
      </c>
      <c r="J5653" s="1"/>
      <c r="K5653" s="1"/>
      <c r="L5653" s="3">
        <f t="shared" si="88"/>
        <v>3741.06</v>
      </c>
      <c r="M5653" s="41">
        <v>44519</v>
      </c>
      <c r="N5653" s="56"/>
      <c r="O5653" s="1"/>
      <c r="P5653" s="1"/>
      <c r="Q5653" s="57"/>
      <c r="R5653" s="39" t="s">
        <v>54</v>
      </c>
      <c r="S5653" s="68"/>
    </row>
    <row r="5654" spans="1:19" s="70" customFormat="1" ht="12.75" hidden="1" customHeight="1" x14ac:dyDescent="0.2">
      <c r="A5654" s="38" t="s">
        <v>63</v>
      </c>
      <c r="B5654" s="1"/>
      <c r="C5654" s="1"/>
      <c r="D5654" s="51"/>
      <c r="E5654" s="51"/>
      <c r="F5654" s="125" t="s">
        <v>64</v>
      </c>
      <c r="G5654" s="53"/>
      <c r="H5654" s="54" t="s">
        <v>6190</v>
      </c>
      <c r="I5654" s="35">
        <v>3733.6</v>
      </c>
      <c r="J5654" s="1"/>
      <c r="K5654" s="1"/>
      <c r="L5654" s="3">
        <f t="shared" si="88"/>
        <v>3733.6</v>
      </c>
      <c r="M5654" s="41">
        <v>44455</v>
      </c>
      <c r="N5654" s="56"/>
      <c r="O5654" s="1"/>
      <c r="P5654" s="1"/>
      <c r="Q5654" s="57"/>
      <c r="R5654" s="39" t="s">
        <v>54</v>
      </c>
      <c r="S5654" s="68"/>
    </row>
    <row r="5655" spans="1:19" s="70" customFormat="1" ht="12.75" hidden="1" customHeight="1" x14ac:dyDescent="0.25">
      <c r="A5655" s="38">
        <v>453</v>
      </c>
      <c r="B5655" s="39"/>
      <c r="C5655" s="39"/>
      <c r="D5655" s="38"/>
      <c r="E5655" s="38"/>
      <c r="F5655" s="139" t="s">
        <v>310</v>
      </c>
      <c r="G5655" s="53"/>
      <c r="H5655" s="54" t="s">
        <v>17365</v>
      </c>
      <c r="I5655" s="35">
        <v>3729.63</v>
      </c>
      <c r="J5655" s="1"/>
      <c r="K5655" s="1"/>
      <c r="L5655" s="3">
        <f t="shared" si="88"/>
        <v>3729.63</v>
      </c>
      <c r="M5655" s="63"/>
      <c r="N5655" s="56"/>
      <c r="O5655" s="1"/>
      <c r="P5655" s="1"/>
      <c r="Q5655" s="57"/>
      <c r="R5655" s="42" t="s">
        <v>8901</v>
      </c>
      <c r="S5655" s="68"/>
    </row>
    <row r="5656" spans="1:19" s="70" customFormat="1" ht="12.75" hidden="1" customHeight="1" x14ac:dyDescent="0.2">
      <c r="A5656" s="38" t="s">
        <v>197</v>
      </c>
      <c r="B5656" s="39" t="s">
        <v>198</v>
      </c>
      <c r="C5656" s="39"/>
      <c r="D5656" s="38">
        <v>814805</v>
      </c>
      <c r="E5656" s="38"/>
      <c r="F5656" s="39" t="s">
        <v>111</v>
      </c>
      <c r="G5656" s="38">
        <v>8268005743</v>
      </c>
      <c r="H5656" s="40">
        <v>2711</v>
      </c>
      <c r="I5656" s="5">
        <v>3721.13</v>
      </c>
      <c r="J5656" s="2"/>
      <c r="K5656" s="2">
        <v>669.80340000000001</v>
      </c>
      <c r="L5656" s="3">
        <f t="shared" si="88"/>
        <v>4390.9333999999999</v>
      </c>
      <c r="M5656" s="41">
        <v>44174</v>
      </c>
      <c r="N5656" s="39"/>
      <c r="O5656" s="39" t="s">
        <v>52</v>
      </c>
      <c r="P5656" s="40"/>
      <c r="Q5656" s="41"/>
      <c r="R5656" s="39" t="s">
        <v>54</v>
      </c>
      <c r="S5656" s="68"/>
    </row>
    <row r="5657" spans="1:19" s="70" customFormat="1" ht="12.75" hidden="1" customHeight="1" x14ac:dyDescent="0.2">
      <c r="A5657" s="38" t="s">
        <v>63</v>
      </c>
      <c r="B5657" s="1"/>
      <c r="C5657" s="1"/>
      <c r="D5657" s="51"/>
      <c r="E5657" s="51"/>
      <c r="F5657" s="125" t="s">
        <v>64</v>
      </c>
      <c r="G5657" s="53"/>
      <c r="H5657" s="54" t="s">
        <v>7740</v>
      </c>
      <c r="I5657" s="35">
        <v>3701.41</v>
      </c>
      <c r="J5657" s="1"/>
      <c r="K5657" s="1"/>
      <c r="L5657" s="3">
        <f t="shared" si="88"/>
        <v>3701.41</v>
      </c>
      <c r="M5657" s="41">
        <v>44504</v>
      </c>
      <c r="N5657" s="56"/>
      <c r="O5657" s="1"/>
      <c r="P5657" s="1"/>
      <c r="Q5657" s="57"/>
      <c r="R5657" s="39" t="s">
        <v>54</v>
      </c>
      <c r="S5657" s="68"/>
    </row>
    <row r="5658" spans="1:19" s="70" customFormat="1" ht="12.75" hidden="1" customHeight="1" x14ac:dyDescent="0.2">
      <c r="A5658" s="38" t="s">
        <v>11970</v>
      </c>
      <c r="B5658" s="42" t="s">
        <v>11971</v>
      </c>
      <c r="C5658" s="42" t="s">
        <v>11972</v>
      </c>
      <c r="D5658" s="38">
        <v>703046</v>
      </c>
      <c r="E5658" s="38"/>
      <c r="F5658" s="42" t="s">
        <v>678</v>
      </c>
      <c r="G5658" s="38">
        <v>8266013649</v>
      </c>
      <c r="H5658" s="40" t="s">
        <v>11973</v>
      </c>
      <c r="I5658" s="3">
        <v>3686</v>
      </c>
      <c r="J5658" s="3"/>
      <c r="K5658" s="3">
        <v>0</v>
      </c>
      <c r="L5658" s="3">
        <f t="shared" si="88"/>
        <v>3686</v>
      </c>
      <c r="M5658" s="41">
        <v>44619.729166666664</v>
      </c>
      <c r="N5658" s="39">
        <v>3445033523</v>
      </c>
      <c r="O5658" s="42" t="s">
        <v>315</v>
      </c>
      <c r="P5658" s="42" t="s">
        <v>11586</v>
      </c>
      <c r="Q5658" s="60">
        <v>44650</v>
      </c>
      <c r="R5658" s="42" t="s">
        <v>243</v>
      </c>
      <c r="S5658" s="68"/>
    </row>
    <row r="5659" spans="1:19" s="70" customFormat="1" ht="12.75" hidden="1" customHeight="1" x14ac:dyDescent="0.2">
      <c r="A5659" s="38" t="s">
        <v>12240</v>
      </c>
      <c r="B5659" s="42" t="s">
        <v>12241</v>
      </c>
      <c r="C5659" s="42" t="s">
        <v>12242</v>
      </c>
      <c r="D5659" s="38">
        <v>703046</v>
      </c>
      <c r="E5659" s="38"/>
      <c r="F5659" s="42" t="s">
        <v>678</v>
      </c>
      <c r="G5659" s="38">
        <v>8266013649</v>
      </c>
      <c r="H5659" s="40" t="s">
        <v>12243</v>
      </c>
      <c r="I5659" s="3">
        <v>3686</v>
      </c>
      <c r="J5659" s="3"/>
      <c r="K5659" s="3">
        <v>0</v>
      </c>
      <c r="L5659" s="3">
        <f t="shared" si="88"/>
        <v>3686</v>
      </c>
      <c r="M5659" s="41">
        <v>44619.729166666664</v>
      </c>
      <c r="N5659" s="39">
        <v>3445034315</v>
      </c>
      <c r="O5659" s="42" t="s">
        <v>315</v>
      </c>
      <c r="P5659" s="42" t="s">
        <v>12244</v>
      </c>
      <c r="Q5659" s="60">
        <v>44656</v>
      </c>
      <c r="R5659" s="42" t="s">
        <v>243</v>
      </c>
      <c r="S5659" s="68"/>
    </row>
    <row r="5660" spans="1:19" s="70" customFormat="1" ht="12.75" customHeight="1" x14ac:dyDescent="0.2">
      <c r="A5660" s="38" t="s">
        <v>19289</v>
      </c>
      <c r="B5660" s="39" t="s">
        <v>19290</v>
      </c>
      <c r="C5660" s="39"/>
      <c r="D5660" s="38">
        <v>703046</v>
      </c>
      <c r="E5660" s="38"/>
      <c r="F5660" s="87" t="s">
        <v>678</v>
      </c>
      <c r="G5660" s="38">
        <v>8266020741</v>
      </c>
      <c r="H5660" s="40" t="s">
        <v>19291</v>
      </c>
      <c r="I5660" s="2">
        <v>3631</v>
      </c>
      <c r="J5660" s="2"/>
      <c r="K5660" s="2">
        <v>0</v>
      </c>
      <c r="L5660" s="3">
        <f t="shared" si="88"/>
        <v>3631</v>
      </c>
      <c r="M5660" s="41">
        <v>45072.729166666664</v>
      </c>
      <c r="N5660" s="39"/>
      <c r="O5660" s="39" t="s">
        <v>18463</v>
      </c>
      <c r="P5660" s="40"/>
      <c r="Q5660" s="41"/>
      <c r="R5660" s="62" t="s">
        <v>29</v>
      </c>
      <c r="S5660" s="68"/>
    </row>
    <row r="5661" spans="1:19" s="70" customFormat="1" ht="12.75" customHeight="1" x14ac:dyDescent="0.2">
      <c r="A5661" s="38" t="s">
        <v>22152</v>
      </c>
      <c r="B5661" s="39" t="s">
        <v>22153</v>
      </c>
      <c r="C5661" s="39" t="s">
        <v>22154</v>
      </c>
      <c r="D5661" s="38">
        <v>703046</v>
      </c>
      <c r="E5661" s="38"/>
      <c r="F5661" s="87" t="s">
        <v>678</v>
      </c>
      <c r="G5661" s="38">
        <v>8266020740</v>
      </c>
      <c r="H5661" s="40" t="s">
        <v>22155</v>
      </c>
      <c r="I5661" s="2">
        <v>3621</v>
      </c>
      <c r="J5661" s="2"/>
      <c r="K5661" s="2">
        <v>0</v>
      </c>
      <c r="L5661" s="3">
        <f t="shared" si="88"/>
        <v>3621</v>
      </c>
      <c r="M5661" s="41">
        <v>45339.729166666664</v>
      </c>
      <c r="N5661" s="39">
        <v>3569300566</v>
      </c>
      <c r="O5661" s="39" t="s">
        <v>18463</v>
      </c>
      <c r="P5661" s="40" t="s">
        <v>22156</v>
      </c>
      <c r="Q5661" s="41">
        <v>45373</v>
      </c>
      <c r="R5661" s="62" t="s">
        <v>29</v>
      </c>
      <c r="S5661" s="68"/>
    </row>
    <row r="5662" spans="1:19" s="70" customFormat="1" ht="12.75" hidden="1" customHeight="1" x14ac:dyDescent="0.2">
      <c r="A5662" s="38" t="s">
        <v>9958</v>
      </c>
      <c r="B5662" s="42" t="s">
        <v>9959</v>
      </c>
      <c r="C5662" s="42" t="s">
        <v>9960</v>
      </c>
      <c r="D5662" s="38">
        <v>703046</v>
      </c>
      <c r="E5662" s="38"/>
      <c r="F5662" s="42" t="s">
        <v>678</v>
      </c>
      <c r="G5662" s="38">
        <v>8266013252</v>
      </c>
      <c r="H5662" s="40" t="s">
        <v>9961</v>
      </c>
      <c r="I5662" s="3">
        <v>3610</v>
      </c>
      <c r="J5662" s="3"/>
      <c r="K5662" s="3">
        <v>0</v>
      </c>
      <c r="L5662" s="3">
        <f t="shared" si="88"/>
        <v>3610</v>
      </c>
      <c r="M5662" s="41">
        <v>44562.729166666664</v>
      </c>
      <c r="N5662" s="39">
        <v>3445025139</v>
      </c>
      <c r="O5662" s="42" t="s">
        <v>315</v>
      </c>
      <c r="P5662" s="42" t="s">
        <v>9957</v>
      </c>
      <c r="Q5662" s="60">
        <v>44594</v>
      </c>
      <c r="R5662" s="42" t="s">
        <v>243</v>
      </c>
      <c r="S5662" s="68"/>
    </row>
    <row r="5663" spans="1:19" s="70" customFormat="1" ht="12.75" hidden="1" customHeight="1" x14ac:dyDescent="0.2">
      <c r="A5663" s="38" t="s">
        <v>7273</v>
      </c>
      <c r="B5663" s="39" t="s">
        <v>7274</v>
      </c>
      <c r="C5663" s="39" t="s">
        <v>7275</v>
      </c>
      <c r="D5663" s="38">
        <v>108271</v>
      </c>
      <c r="E5663" s="38"/>
      <c r="F5663" s="39" t="s">
        <v>6876</v>
      </c>
      <c r="G5663" s="38">
        <v>8266012385</v>
      </c>
      <c r="H5663" s="40">
        <v>26233</v>
      </c>
      <c r="I5663" s="2">
        <v>3600</v>
      </c>
      <c r="J5663" s="2"/>
      <c r="K5663" s="2">
        <v>648</v>
      </c>
      <c r="L5663" s="3">
        <f t="shared" si="88"/>
        <v>4248</v>
      </c>
      <c r="M5663" s="41">
        <v>44439.729166666664</v>
      </c>
      <c r="N5663" s="39">
        <v>44134209</v>
      </c>
      <c r="O5663" s="39" t="s">
        <v>52</v>
      </c>
      <c r="P5663" s="40" t="s">
        <v>7276</v>
      </c>
      <c r="Q5663" s="41">
        <v>44492</v>
      </c>
      <c r="R5663" s="39" t="s">
        <v>54</v>
      </c>
      <c r="S5663" s="68"/>
    </row>
    <row r="5664" spans="1:19" s="70" customFormat="1" ht="12.75" hidden="1" customHeight="1" x14ac:dyDescent="0.2">
      <c r="A5664" s="38" t="s">
        <v>63</v>
      </c>
      <c r="B5664" s="1"/>
      <c r="C5664" s="1"/>
      <c r="D5664" s="51"/>
      <c r="E5664" s="51"/>
      <c r="F5664" s="125" t="s">
        <v>64</v>
      </c>
      <c r="G5664" s="53"/>
      <c r="H5664" s="54" t="s">
        <v>13144</v>
      </c>
      <c r="I5664" s="35">
        <v>3584</v>
      </c>
      <c r="J5664" s="1"/>
      <c r="K5664" s="1"/>
      <c r="L5664" s="3">
        <f t="shared" si="88"/>
        <v>3584</v>
      </c>
      <c r="M5664" s="41">
        <v>44687</v>
      </c>
      <c r="N5664" s="56"/>
      <c r="O5664" s="1"/>
      <c r="P5664" s="1"/>
      <c r="Q5664" s="57"/>
      <c r="R5664" s="39" t="s">
        <v>54</v>
      </c>
      <c r="S5664" s="68"/>
    </row>
    <row r="5665" spans="1:19" s="70" customFormat="1" ht="12.75" hidden="1" customHeight="1" x14ac:dyDescent="0.2">
      <c r="A5665" s="38" t="s">
        <v>5316</v>
      </c>
      <c r="B5665" s="39" t="s">
        <v>5317</v>
      </c>
      <c r="C5665" s="39" t="s">
        <v>5318</v>
      </c>
      <c r="D5665" s="38">
        <v>705083</v>
      </c>
      <c r="E5665" s="38"/>
      <c r="F5665" s="39" t="s">
        <v>1414</v>
      </c>
      <c r="G5665" s="38">
        <v>8263000091</v>
      </c>
      <c r="H5665" s="40" t="s">
        <v>3294</v>
      </c>
      <c r="I5665" s="2">
        <v>3538.11</v>
      </c>
      <c r="J5665" s="2"/>
      <c r="K5665" s="2">
        <v>0</v>
      </c>
      <c r="L5665" s="3">
        <f t="shared" si="88"/>
        <v>3538.11</v>
      </c>
      <c r="M5665" s="41">
        <v>44349.729166666664</v>
      </c>
      <c r="N5665" s="39">
        <v>7482103528</v>
      </c>
      <c r="O5665" s="39" t="s">
        <v>52</v>
      </c>
      <c r="P5665" s="40"/>
      <c r="Q5665" s="41"/>
      <c r="R5665" s="39" t="s">
        <v>54</v>
      </c>
      <c r="S5665" s="68"/>
    </row>
    <row r="5666" spans="1:19" s="70" customFormat="1" ht="12.75" hidden="1" customHeight="1" x14ac:dyDescent="0.2">
      <c r="A5666" s="38" t="s">
        <v>6167</v>
      </c>
      <c r="B5666" s="1"/>
      <c r="C5666" s="1"/>
      <c r="D5666" s="51"/>
      <c r="E5666" s="51"/>
      <c r="F5666" s="39" t="s">
        <v>6168</v>
      </c>
      <c r="G5666" s="53"/>
      <c r="H5666" s="54" t="s">
        <v>17720</v>
      </c>
      <c r="I5666" s="35">
        <v>3531.55</v>
      </c>
      <c r="J5666" s="1"/>
      <c r="K5666" s="1"/>
      <c r="L5666" s="3">
        <f t="shared" si="88"/>
        <v>3531.55</v>
      </c>
      <c r="M5666" s="63"/>
      <c r="N5666" s="56"/>
      <c r="O5666" s="1"/>
      <c r="P5666" s="1"/>
      <c r="Q5666" s="57"/>
      <c r="R5666" s="42" t="s">
        <v>2417</v>
      </c>
      <c r="S5666" s="68"/>
    </row>
    <row r="5667" spans="1:19" s="70" customFormat="1" ht="12.75" hidden="1" customHeight="1" x14ac:dyDescent="0.2">
      <c r="A5667" s="38" t="s">
        <v>6167</v>
      </c>
      <c r="B5667" s="1"/>
      <c r="C5667" s="1"/>
      <c r="D5667" s="51"/>
      <c r="E5667" s="51"/>
      <c r="F5667" s="39" t="s">
        <v>6168</v>
      </c>
      <c r="G5667" s="53"/>
      <c r="H5667" s="54" t="s">
        <v>12648</v>
      </c>
      <c r="I5667" s="35">
        <v>3520.8</v>
      </c>
      <c r="J5667" s="1"/>
      <c r="K5667" s="1"/>
      <c r="L5667" s="3">
        <f t="shared" si="88"/>
        <v>3520.8</v>
      </c>
      <c r="M5667" s="63"/>
      <c r="N5667" s="56"/>
      <c r="O5667" s="1"/>
      <c r="P5667" s="1"/>
      <c r="Q5667" s="57"/>
      <c r="R5667" s="42" t="s">
        <v>2417</v>
      </c>
      <c r="S5667" s="68"/>
    </row>
    <row r="5668" spans="1:19" s="70" customFormat="1" ht="12.75" hidden="1" customHeight="1" x14ac:dyDescent="0.2">
      <c r="A5668" s="38" t="s">
        <v>5433</v>
      </c>
      <c r="B5668" s="39" t="s">
        <v>5434</v>
      </c>
      <c r="C5668" s="39" t="s">
        <v>5435</v>
      </c>
      <c r="D5668" s="38">
        <v>703046</v>
      </c>
      <c r="E5668" s="38"/>
      <c r="F5668" s="42" t="s">
        <v>678</v>
      </c>
      <c r="G5668" s="38">
        <v>8266011634</v>
      </c>
      <c r="H5668" s="40" t="s">
        <v>5436</v>
      </c>
      <c r="I5668" s="2">
        <v>3504</v>
      </c>
      <c r="J5668" s="2"/>
      <c r="K5668" s="2">
        <v>0</v>
      </c>
      <c r="L5668" s="3">
        <f t="shared" si="88"/>
        <v>3504</v>
      </c>
      <c r="M5668" s="41">
        <v>44382.729166666664</v>
      </c>
      <c r="N5668" s="39">
        <v>3445011970</v>
      </c>
      <c r="O5668" s="39" t="s">
        <v>52</v>
      </c>
      <c r="P5668" s="40" t="s">
        <v>5437</v>
      </c>
      <c r="Q5668" s="41">
        <v>44442</v>
      </c>
      <c r="R5668" s="39" t="s">
        <v>54</v>
      </c>
      <c r="S5668" s="68"/>
    </row>
    <row r="5669" spans="1:19" s="70" customFormat="1" ht="12.75" hidden="1" customHeight="1" x14ac:dyDescent="0.2">
      <c r="A5669" s="38" t="s">
        <v>10712</v>
      </c>
      <c r="B5669" s="39" t="s">
        <v>10713</v>
      </c>
      <c r="C5669" s="39" t="s">
        <v>10714</v>
      </c>
      <c r="D5669" s="38">
        <v>811819</v>
      </c>
      <c r="E5669" s="38"/>
      <c r="F5669" s="39" t="s">
        <v>1091</v>
      </c>
      <c r="G5669" s="38">
        <v>8263000049</v>
      </c>
      <c r="H5669" s="40" t="s">
        <v>10715</v>
      </c>
      <c r="I5669" s="2">
        <v>3500</v>
      </c>
      <c r="J5669" s="2"/>
      <c r="K5669" s="2">
        <v>0</v>
      </c>
      <c r="L5669" s="3">
        <f t="shared" si="88"/>
        <v>3500</v>
      </c>
      <c r="M5669" s="41">
        <v>44577.729166666664</v>
      </c>
      <c r="N5669" s="39">
        <v>3445027833</v>
      </c>
      <c r="O5669" s="39" t="s">
        <v>52</v>
      </c>
      <c r="P5669" s="40">
        <v>203116259038</v>
      </c>
      <c r="Q5669" s="41">
        <v>44634</v>
      </c>
      <c r="R5669" s="39" t="s">
        <v>54</v>
      </c>
      <c r="S5669" s="68"/>
    </row>
    <row r="5670" spans="1:19" s="70" customFormat="1" ht="12.75" hidden="1" customHeight="1" x14ac:dyDescent="0.2">
      <c r="A5670" s="38" t="s">
        <v>11713</v>
      </c>
      <c r="B5670" s="39" t="s">
        <v>11714</v>
      </c>
      <c r="C5670" s="39" t="s">
        <v>11715</v>
      </c>
      <c r="D5670" s="38">
        <v>811819</v>
      </c>
      <c r="E5670" s="38"/>
      <c r="F5670" s="39" t="s">
        <v>1091</v>
      </c>
      <c r="G5670" s="38">
        <v>8263000049</v>
      </c>
      <c r="H5670" s="40" t="s">
        <v>11716</v>
      </c>
      <c r="I5670" s="2">
        <v>3500</v>
      </c>
      <c r="J5670" s="2"/>
      <c r="K5670" s="2">
        <v>0</v>
      </c>
      <c r="L5670" s="3">
        <f t="shared" si="88"/>
        <v>3500</v>
      </c>
      <c r="M5670" s="41">
        <v>44593.729166666664</v>
      </c>
      <c r="N5670" s="39">
        <v>3445032486</v>
      </c>
      <c r="O5670" s="39" t="s">
        <v>52</v>
      </c>
      <c r="P5670" s="40">
        <v>203230660148</v>
      </c>
      <c r="Q5670" s="41">
        <v>44645</v>
      </c>
      <c r="R5670" s="39" t="s">
        <v>54</v>
      </c>
      <c r="S5670" s="68"/>
    </row>
    <row r="5671" spans="1:19" s="70" customFormat="1" ht="12.75" hidden="1" customHeight="1" x14ac:dyDescent="0.2">
      <c r="A5671" s="38" t="s">
        <v>11717</v>
      </c>
      <c r="B5671" s="39" t="s">
        <v>11718</v>
      </c>
      <c r="C5671" s="39" t="s">
        <v>11719</v>
      </c>
      <c r="D5671" s="38">
        <v>811819</v>
      </c>
      <c r="E5671" s="38"/>
      <c r="F5671" s="39" t="s">
        <v>1091</v>
      </c>
      <c r="G5671" s="38">
        <v>8263000049</v>
      </c>
      <c r="H5671" s="40" t="s">
        <v>11720</v>
      </c>
      <c r="I5671" s="2">
        <v>3500</v>
      </c>
      <c r="J5671" s="2"/>
      <c r="K5671" s="2">
        <v>0</v>
      </c>
      <c r="L5671" s="3">
        <f t="shared" si="88"/>
        <v>3500</v>
      </c>
      <c r="M5671" s="41">
        <v>44593.729166666664</v>
      </c>
      <c r="N5671" s="39">
        <v>3445032487</v>
      </c>
      <c r="O5671" s="39" t="s">
        <v>52</v>
      </c>
      <c r="P5671" s="40">
        <v>203230660148</v>
      </c>
      <c r="Q5671" s="41">
        <v>44645</v>
      </c>
      <c r="R5671" s="39" t="s">
        <v>54</v>
      </c>
      <c r="S5671" s="68"/>
    </row>
    <row r="5672" spans="1:19" s="70" customFormat="1" ht="12.75" hidden="1" customHeight="1" x14ac:dyDescent="0.2">
      <c r="A5672" s="38" t="s">
        <v>11721</v>
      </c>
      <c r="B5672" s="39" t="s">
        <v>11722</v>
      </c>
      <c r="C5672" s="39" t="s">
        <v>11723</v>
      </c>
      <c r="D5672" s="38">
        <v>811819</v>
      </c>
      <c r="E5672" s="38"/>
      <c r="F5672" s="39" t="s">
        <v>1091</v>
      </c>
      <c r="G5672" s="38">
        <v>8263000049</v>
      </c>
      <c r="H5672" s="40" t="s">
        <v>11724</v>
      </c>
      <c r="I5672" s="2">
        <v>3500</v>
      </c>
      <c r="J5672" s="2"/>
      <c r="K5672" s="2">
        <v>0</v>
      </c>
      <c r="L5672" s="3">
        <f t="shared" si="88"/>
        <v>3500</v>
      </c>
      <c r="M5672" s="41">
        <v>44593.729166666664</v>
      </c>
      <c r="N5672" s="39">
        <v>3445032488</v>
      </c>
      <c r="O5672" s="39" t="s">
        <v>52</v>
      </c>
      <c r="P5672" s="40">
        <v>203230660148</v>
      </c>
      <c r="Q5672" s="41">
        <v>44645</v>
      </c>
      <c r="R5672" s="39" t="s">
        <v>54</v>
      </c>
      <c r="S5672" s="68"/>
    </row>
    <row r="5673" spans="1:19" s="70" customFormat="1" ht="12.75" hidden="1" customHeight="1" x14ac:dyDescent="0.2">
      <c r="A5673" s="38" t="s">
        <v>11725</v>
      </c>
      <c r="B5673" s="39" t="s">
        <v>11726</v>
      </c>
      <c r="C5673" s="39" t="s">
        <v>11727</v>
      </c>
      <c r="D5673" s="38">
        <v>811819</v>
      </c>
      <c r="E5673" s="38"/>
      <c r="F5673" s="39" t="s">
        <v>1091</v>
      </c>
      <c r="G5673" s="38">
        <v>8263000049</v>
      </c>
      <c r="H5673" s="40" t="s">
        <v>11728</v>
      </c>
      <c r="I5673" s="2">
        <v>3500</v>
      </c>
      <c r="J5673" s="2"/>
      <c r="K5673" s="2">
        <v>0</v>
      </c>
      <c r="L5673" s="3">
        <f t="shared" si="88"/>
        <v>3500</v>
      </c>
      <c r="M5673" s="41">
        <v>44593.729166666664</v>
      </c>
      <c r="N5673" s="39">
        <v>3445032489</v>
      </c>
      <c r="O5673" s="39" t="s">
        <v>52</v>
      </c>
      <c r="P5673" s="40">
        <v>203230660148</v>
      </c>
      <c r="Q5673" s="41">
        <v>44645</v>
      </c>
      <c r="R5673" s="39" t="s">
        <v>54</v>
      </c>
      <c r="S5673" s="68"/>
    </row>
    <row r="5674" spans="1:19" s="70" customFormat="1" ht="12.75" hidden="1" customHeight="1" x14ac:dyDescent="0.2">
      <c r="A5674" s="38" t="s">
        <v>63</v>
      </c>
      <c r="B5674" s="1"/>
      <c r="C5674" s="1"/>
      <c r="D5674" s="51"/>
      <c r="E5674" s="51"/>
      <c r="F5674" s="125" t="s">
        <v>64</v>
      </c>
      <c r="G5674" s="53"/>
      <c r="H5674" s="54" t="s">
        <v>12043</v>
      </c>
      <c r="I5674" s="35">
        <v>3500</v>
      </c>
      <c r="J5674" s="1"/>
      <c r="K5674" s="1"/>
      <c r="L5674" s="3">
        <f t="shared" si="88"/>
        <v>3500</v>
      </c>
      <c r="M5674" s="41">
        <v>44650</v>
      </c>
      <c r="N5674" s="56"/>
      <c r="O5674" s="1"/>
      <c r="P5674" s="1"/>
      <c r="Q5674" s="57"/>
      <c r="R5674" s="39" t="s">
        <v>54</v>
      </c>
      <c r="S5674" s="68"/>
    </row>
    <row r="5675" spans="1:19" s="70" customFormat="1" ht="12.75" hidden="1" customHeight="1" x14ac:dyDescent="0.2">
      <c r="A5675" s="38" t="s">
        <v>12045</v>
      </c>
      <c r="B5675" s="39" t="s">
        <v>12046</v>
      </c>
      <c r="C5675" s="39" t="s">
        <v>12047</v>
      </c>
      <c r="D5675" s="38">
        <v>811819</v>
      </c>
      <c r="E5675" s="38"/>
      <c r="F5675" s="39" t="s">
        <v>1091</v>
      </c>
      <c r="G5675" s="38"/>
      <c r="H5675" s="40" t="s">
        <v>12048</v>
      </c>
      <c r="I5675" s="2">
        <v>3500</v>
      </c>
      <c r="J5675" s="2"/>
      <c r="K5675" s="2">
        <v>0</v>
      </c>
      <c r="L5675" s="3">
        <f t="shared" si="88"/>
        <v>3500</v>
      </c>
      <c r="M5675" s="41">
        <v>44605</v>
      </c>
      <c r="N5675" s="39">
        <v>3445033892</v>
      </c>
      <c r="O5675" s="39" t="s">
        <v>52</v>
      </c>
      <c r="P5675" s="40">
        <v>204027367934</v>
      </c>
      <c r="Q5675" s="41">
        <v>44656</v>
      </c>
      <c r="R5675" s="39" t="s">
        <v>54</v>
      </c>
      <c r="S5675" s="68"/>
    </row>
    <row r="5676" spans="1:19" s="70" customFormat="1" ht="12.75" hidden="1" customHeight="1" x14ac:dyDescent="0.2">
      <c r="A5676" s="38" t="s">
        <v>14538</v>
      </c>
      <c r="B5676" s="39" t="s">
        <v>14539</v>
      </c>
      <c r="C5676" s="39" t="s">
        <v>14540</v>
      </c>
      <c r="D5676" s="38">
        <v>811819</v>
      </c>
      <c r="E5676" s="38"/>
      <c r="F5676" s="39" t="s">
        <v>1091</v>
      </c>
      <c r="G5676" s="38">
        <v>8263000049</v>
      </c>
      <c r="H5676" s="40" t="s">
        <v>14541</v>
      </c>
      <c r="I5676" s="2">
        <v>3500</v>
      </c>
      <c r="J5676" s="2"/>
      <c r="K5676" s="2">
        <v>0</v>
      </c>
      <c r="L5676" s="3">
        <f t="shared" si="88"/>
        <v>3500</v>
      </c>
      <c r="M5676" s="41">
        <v>44743.729166666664</v>
      </c>
      <c r="N5676" s="39">
        <v>3445011592</v>
      </c>
      <c r="O5676" s="39" t="s">
        <v>52</v>
      </c>
      <c r="P5676" s="40">
        <v>207306882854</v>
      </c>
      <c r="Q5676" s="41">
        <v>44775</v>
      </c>
      <c r="R5676" s="39" t="s">
        <v>54</v>
      </c>
      <c r="S5676" s="68"/>
    </row>
    <row r="5677" spans="1:19" s="70" customFormat="1" ht="12.75" hidden="1" customHeight="1" x14ac:dyDescent="0.2">
      <c r="A5677" s="38" t="s">
        <v>9732</v>
      </c>
      <c r="B5677" s="42" t="s">
        <v>9733</v>
      </c>
      <c r="C5677" s="42" t="s">
        <v>9734</v>
      </c>
      <c r="D5677" s="38">
        <v>814805</v>
      </c>
      <c r="E5677" s="38"/>
      <c r="F5677" s="42" t="s">
        <v>111</v>
      </c>
      <c r="G5677" s="38">
        <v>8268006828</v>
      </c>
      <c r="H5677" s="40">
        <v>4088</v>
      </c>
      <c r="I5677" s="3">
        <v>3400</v>
      </c>
      <c r="J5677" s="3"/>
      <c r="K5677" s="3">
        <v>612</v>
      </c>
      <c r="L5677" s="3">
        <f t="shared" si="88"/>
        <v>4012</v>
      </c>
      <c r="M5677" s="41">
        <v>44561.729166666664</v>
      </c>
      <c r="N5677" s="39">
        <v>6870333372</v>
      </c>
      <c r="O5677" s="42" t="s">
        <v>315</v>
      </c>
      <c r="P5677" s="42" t="s">
        <v>9708</v>
      </c>
      <c r="Q5677" s="60">
        <v>44571</v>
      </c>
      <c r="R5677" s="42" t="s">
        <v>243</v>
      </c>
      <c r="S5677" s="68"/>
    </row>
    <row r="5678" spans="1:19" s="70" customFormat="1" ht="12.75" hidden="1" customHeight="1" x14ac:dyDescent="0.2">
      <c r="A5678" s="38">
        <v>38</v>
      </c>
      <c r="B5678" s="39" t="s">
        <v>18567</v>
      </c>
      <c r="C5678" s="39" t="s">
        <v>18568</v>
      </c>
      <c r="D5678" s="38">
        <v>703046</v>
      </c>
      <c r="E5678" s="38"/>
      <c r="F5678" s="42" t="s">
        <v>678</v>
      </c>
      <c r="G5678" s="38">
        <v>8266017485</v>
      </c>
      <c r="H5678" s="40" t="s">
        <v>18569</v>
      </c>
      <c r="I5678" s="2">
        <v>3398</v>
      </c>
      <c r="J5678" s="2"/>
      <c r="K5678" s="2">
        <v>0</v>
      </c>
      <c r="L5678" s="3">
        <f t="shared" si="88"/>
        <v>3398</v>
      </c>
      <c r="M5678" s="41">
        <v>44988.729166666664</v>
      </c>
      <c r="N5678" s="39">
        <v>1218718974</v>
      </c>
      <c r="O5678" s="39" t="s">
        <v>8899</v>
      </c>
      <c r="P5678" s="40" t="s">
        <v>18570</v>
      </c>
      <c r="Q5678" s="41">
        <v>45070</v>
      </c>
      <c r="R5678" s="42" t="s">
        <v>8901</v>
      </c>
      <c r="S5678" s="68"/>
    </row>
    <row r="5679" spans="1:19" s="70" customFormat="1" ht="12.75" hidden="1" customHeight="1" x14ac:dyDescent="0.2">
      <c r="A5679" s="38" t="s">
        <v>10418</v>
      </c>
      <c r="B5679" s="39" t="s">
        <v>10419</v>
      </c>
      <c r="C5679" s="39" t="s">
        <v>10420</v>
      </c>
      <c r="D5679" s="38">
        <v>935963</v>
      </c>
      <c r="E5679" s="38"/>
      <c r="F5679" s="39" t="s">
        <v>10421</v>
      </c>
      <c r="G5679" s="38"/>
      <c r="H5679" s="40">
        <v>685</v>
      </c>
      <c r="I5679" s="2">
        <v>3389.8305084745766</v>
      </c>
      <c r="J5679" s="2"/>
      <c r="K5679" s="2">
        <v>610.16949152542372</v>
      </c>
      <c r="L5679" s="3">
        <f t="shared" si="88"/>
        <v>4000.0000000000005</v>
      </c>
      <c r="M5679" s="41">
        <v>44589.729166666664</v>
      </c>
      <c r="N5679" s="39">
        <v>44333345</v>
      </c>
      <c r="O5679" s="39" t="s">
        <v>3282</v>
      </c>
      <c r="P5679" s="40" t="s">
        <v>10422</v>
      </c>
      <c r="Q5679" s="41">
        <v>44608</v>
      </c>
      <c r="R5679" s="42" t="s">
        <v>2417</v>
      </c>
      <c r="S5679" s="68"/>
    </row>
    <row r="5680" spans="1:19" s="70" customFormat="1" ht="12.75" hidden="1" customHeight="1" x14ac:dyDescent="0.2">
      <c r="A5680" s="38" t="s">
        <v>10423</v>
      </c>
      <c r="B5680" s="39" t="s">
        <v>10424</v>
      </c>
      <c r="C5680" s="39" t="s">
        <v>10425</v>
      </c>
      <c r="D5680" s="38">
        <v>935963</v>
      </c>
      <c r="E5680" s="38"/>
      <c r="F5680" s="39" t="s">
        <v>10421</v>
      </c>
      <c r="G5680" s="38"/>
      <c r="H5680" s="40">
        <v>686</v>
      </c>
      <c r="I5680" s="2">
        <v>3389.8305084745766</v>
      </c>
      <c r="J5680" s="2"/>
      <c r="K5680" s="2">
        <v>610.16949152542372</v>
      </c>
      <c r="L5680" s="3">
        <f t="shared" si="88"/>
        <v>4000.0000000000005</v>
      </c>
      <c r="M5680" s="41">
        <v>44589.729166666664</v>
      </c>
      <c r="N5680" s="39">
        <v>44333360</v>
      </c>
      <c r="O5680" s="39" t="s">
        <v>3282</v>
      </c>
      <c r="P5680" s="40" t="s">
        <v>10422</v>
      </c>
      <c r="Q5680" s="41">
        <v>44608</v>
      </c>
      <c r="R5680" s="42" t="s">
        <v>2417</v>
      </c>
      <c r="S5680" s="68"/>
    </row>
    <row r="5681" spans="1:19" s="70" customFormat="1" ht="12.75" hidden="1" customHeight="1" x14ac:dyDescent="0.25">
      <c r="A5681" s="38" t="s">
        <v>1984</v>
      </c>
      <c r="B5681" s="42"/>
      <c r="C5681" s="42"/>
      <c r="D5681" s="38"/>
      <c r="E5681" s="38"/>
      <c r="F5681" s="139" t="s">
        <v>310</v>
      </c>
      <c r="G5681" s="38"/>
      <c r="H5681" s="40" t="s">
        <v>9971</v>
      </c>
      <c r="I5681" s="3">
        <v>3379</v>
      </c>
      <c r="J5681" s="3"/>
      <c r="K5681" s="3"/>
      <c r="L5681" s="3">
        <f t="shared" si="88"/>
        <v>3379</v>
      </c>
      <c r="M5681" s="41">
        <v>44581</v>
      </c>
      <c r="N5681" s="39"/>
      <c r="O5681" s="42"/>
      <c r="P5681" s="42"/>
      <c r="Q5681" s="60"/>
      <c r="R5681" s="42" t="s">
        <v>243</v>
      </c>
      <c r="S5681" s="68"/>
    </row>
    <row r="5682" spans="1:19" s="70" customFormat="1" ht="12.75" hidden="1" customHeight="1" x14ac:dyDescent="0.2">
      <c r="A5682" s="38" t="s">
        <v>63</v>
      </c>
      <c r="B5682" s="1"/>
      <c r="C5682" s="1"/>
      <c r="D5682" s="51"/>
      <c r="E5682" s="51"/>
      <c r="F5682" s="125" t="s">
        <v>64</v>
      </c>
      <c r="G5682" s="53"/>
      <c r="H5682" s="54" t="s">
        <v>6718</v>
      </c>
      <c r="I5682" s="35">
        <v>3375</v>
      </c>
      <c r="J5682" s="1"/>
      <c r="K5682" s="1"/>
      <c r="L5682" s="3">
        <f t="shared" si="88"/>
        <v>3375</v>
      </c>
      <c r="M5682" s="41">
        <v>44469</v>
      </c>
      <c r="N5682" s="56"/>
      <c r="O5682" s="1"/>
      <c r="P5682" s="1"/>
      <c r="Q5682" s="57"/>
      <c r="R5682" s="39" t="s">
        <v>54</v>
      </c>
      <c r="S5682" s="68"/>
    </row>
    <row r="5683" spans="1:19" s="70" customFormat="1" ht="12.75" hidden="1" customHeight="1" x14ac:dyDescent="0.2">
      <c r="A5683" s="38" t="s">
        <v>63</v>
      </c>
      <c r="B5683" s="1"/>
      <c r="C5683" s="1"/>
      <c r="D5683" s="51"/>
      <c r="E5683" s="51"/>
      <c r="F5683" s="125" t="s">
        <v>64</v>
      </c>
      <c r="G5683" s="53"/>
      <c r="H5683" s="54" t="s">
        <v>1987</v>
      </c>
      <c r="I5683" s="35">
        <v>3331.37</v>
      </c>
      <c r="J5683" s="1"/>
      <c r="K5683" s="1"/>
      <c r="L5683" s="3">
        <f t="shared" si="88"/>
        <v>3331.37</v>
      </c>
      <c r="M5683" s="41">
        <v>44340</v>
      </c>
      <c r="N5683" s="56"/>
      <c r="O5683" s="1"/>
      <c r="P5683" s="1"/>
      <c r="Q5683" s="57"/>
      <c r="R5683" s="39" t="s">
        <v>54</v>
      </c>
      <c r="S5683" s="68"/>
    </row>
    <row r="5684" spans="1:19" s="70" customFormat="1" ht="12.75" hidden="1" customHeight="1" x14ac:dyDescent="0.2">
      <c r="A5684" s="38" t="s">
        <v>6167</v>
      </c>
      <c r="B5684" s="1"/>
      <c r="C5684" s="1"/>
      <c r="D5684" s="51"/>
      <c r="E5684" s="51"/>
      <c r="F5684" s="39" t="s">
        <v>6168</v>
      </c>
      <c r="G5684" s="53"/>
      <c r="H5684" s="54" t="s">
        <v>17457</v>
      </c>
      <c r="I5684" s="35">
        <v>3326.28</v>
      </c>
      <c r="J5684" s="1"/>
      <c r="K5684" s="1"/>
      <c r="L5684" s="3">
        <f t="shared" si="88"/>
        <v>3326.28</v>
      </c>
      <c r="M5684" s="63"/>
      <c r="N5684" s="56"/>
      <c r="O5684" s="1"/>
      <c r="P5684" s="1"/>
      <c r="Q5684" s="57"/>
      <c r="R5684" s="42" t="s">
        <v>2417</v>
      </c>
      <c r="S5684" s="68"/>
    </row>
    <row r="5685" spans="1:19" s="70" customFormat="1" ht="12.75" hidden="1" customHeight="1" x14ac:dyDescent="0.2">
      <c r="A5685" s="38" t="s">
        <v>6167</v>
      </c>
      <c r="B5685" s="1"/>
      <c r="C5685" s="1"/>
      <c r="D5685" s="51"/>
      <c r="E5685" s="51"/>
      <c r="F5685" s="39" t="s">
        <v>6168</v>
      </c>
      <c r="G5685" s="53"/>
      <c r="H5685" s="54" t="s">
        <v>17458</v>
      </c>
      <c r="I5685" s="35">
        <v>3326.28</v>
      </c>
      <c r="J5685" s="1"/>
      <c r="K5685" s="1"/>
      <c r="L5685" s="3">
        <f t="shared" si="88"/>
        <v>3326.28</v>
      </c>
      <c r="M5685" s="63"/>
      <c r="N5685" s="56"/>
      <c r="O5685" s="1"/>
      <c r="P5685" s="1"/>
      <c r="Q5685" s="57"/>
      <c r="R5685" s="42" t="s">
        <v>2417</v>
      </c>
      <c r="S5685" s="68"/>
    </row>
    <row r="5686" spans="1:19" s="70" customFormat="1" ht="12.75" hidden="1" customHeight="1" x14ac:dyDescent="0.2">
      <c r="A5686" s="38" t="s">
        <v>6167</v>
      </c>
      <c r="B5686" s="1"/>
      <c r="C5686" s="1"/>
      <c r="D5686" s="51"/>
      <c r="E5686" s="51"/>
      <c r="F5686" s="39" t="s">
        <v>6168</v>
      </c>
      <c r="G5686" s="53"/>
      <c r="H5686" s="54" t="s">
        <v>20715</v>
      </c>
      <c r="I5686" s="35">
        <v>3325.39</v>
      </c>
      <c r="J5686" s="1"/>
      <c r="K5686" s="1"/>
      <c r="L5686" s="3">
        <f t="shared" si="88"/>
        <v>3325.39</v>
      </c>
      <c r="M5686" s="63"/>
      <c r="N5686" s="56"/>
      <c r="O5686" s="1"/>
      <c r="P5686" s="1"/>
      <c r="Q5686" s="57"/>
      <c r="R5686" s="42" t="s">
        <v>2417</v>
      </c>
      <c r="S5686" s="68"/>
    </row>
    <row r="5687" spans="1:19" s="70" customFormat="1" ht="12.75" hidden="1" customHeight="1" x14ac:dyDescent="0.2">
      <c r="A5687" s="38" t="s">
        <v>6878</v>
      </c>
      <c r="B5687" s="39" t="s">
        <v>6879</v>
      </c>
      <c r="C5687" s="39" t="s">
        <v>6880</v>
      </c>
      <c r="D5687" s="38">
        <v>108271</v>
      </c>
      <c r="E5687" s="38"/>
      <c r="F5687" s="39" t="s">
        <v>6876</v>
      </c>
      <c r="G5687" s="38">
        <v>8266012458</v>
      </c>
      <c r="H5687" s="40">
        <v>26365</v>
      </c>
      <c r="I5687" s="2">
        <v>3320.3389830508477</v>
      </c>
      <c r="J5687" s="2"/>
      <c r="K5687" s="2">
        <v>597.66101694915255</v>
      </c>
      <c r="L5687" s="3">
        <f t="shared" si="88"/>
        <v>3918</v>
      </c>
      <c r="M5687" s="41">
        <v>44447.729166666664</v>
      </c>
      <c r="N5687" s="39">
        <v>6870229530</v>
      </c>
      <c r="O5687" s="39" t="s">
        <v>52</v>
      </c>
      <c r="P5687" s="40" t="s">
        <v>6881</v>
      </c>
      <c r="Q5687" s="41">
        <v>44506</v>
      </c>
      <c r="R5687" s="39" t="s">
        <v>54</v>
      </c>
      <c r="S5687" s="68"/>
    </row>
    <row r="5688" spans="1:19" s="70" customFormat="1" ht="12.75" hidden="1" customHeight="1" x14ac:dyDescent="0.25">
      <c r="A5688" s="38" t="s">
        <v>1984</v>
      </c>
      <c r="B5688" s="42"/>
      <c r="C5688" s="42"/>
      <c r="D5688" s="38"/>
      <c r="E5688" s="38"/>
      <c r="F5688" s="139" t="s">
        <v>310</v>
      </c>
      <c r="G5688" s="38"/>
      <c r="H5688" s="40" t="s">
        <v>14097</v>
      </c>
      <c r="I5688" s="3">
        <v>3290.94</v>
      </c>
      <c r="J5688" s="3"/>
      <c r="K5688" s="3"/>
      <c r="L5688" s="3">
        <f t="shared" si="88"/>
        <v>3290.94</v>
      </c>
      <c r="M5688" s="41">
        <v>44742</v>
      </c>
      <c r="N5688" s="39"/>
      <c r="O5688" s="42"/>
      <c r="P5688" s="42"/>
      <c r="Q5688" s="60"/>
      <c r="R5688" s="42" t="s">
        <v>243</v>
      </c>
      <c r="S5688" s="68"/>
    </row>
    <row r="5689" spans="1:19" s="70" customFormat="1" ht="12.75" hidden="1" customHeight="1" x14ac:dyDescent="0.2">
      <c r="A5689" s="38" t="s">
        <v>63</v>
      </c>
      <c r="B5689" s="1"/>
      <c r="C5689" s="1"/>
      <c r="D5689" s="51"/>
      <c r="E5689" s="51"/>
      <c r="F5689" s="125" t="s">
        <v>64</v>
      </c>
      <c r="G5689" s="53"/>
      <c r="H5689" s="54" t="s">
        <v>1880</v>
      </c>
      <c r="I5689" s="35">
        <v>3264</v>
      </c>
      <c r="J5689" s="1"/>
      <c r="K5689" s="1"/>
      <c r="L5689" s="3">
        <f t="shared" si="88"/>
        <v>3264</v>
      </c>
      <c r="M5689" s="41">
        <v>44329</v>
      </c>
      <c r="N5689" s="56"/>
      <c r="O5689" s="1"/>
      <c r="P5689" s="1"/>
      <c r="Q5689" s="57"/>
      <c r="R5689" s="39" t="s">
        <v>54</v>
      </c>
      <c r="S5689" s="68"/>
    </row>
    <row r="5690" spans="1:19" s="70" customFormat="1" ht="12.75" hidden="1" customHeight="1" x14ac:dyDescent="0.2">
      <c r="A5690" s="38" t="s">
        <v>20205</v>
      </c>
      <c r="B5690" s="39" t="s">
        <v>20206</v>
      </c>
      <c r="C5690" s="39" t="s">
        <v>20207</v>
      </c>
      <c r="D5690" s="38">
        <v>703046</v>
      </c>
      <c r="E5690" s="38"/>
      <c r="F5690" s="42" t="s">
        <v>678</v>
      </c>
      <c r="G5690" s="38">
        <v>8266018429</v>
      </c>
      <c r="H5690" s="40" t="s">
        <v>20208</v>
      </c>
      <c r="I5690" s="2">
        <v>3262</v>
      </c>
      <c r="J5690" s="2"/>
      <c r="K5690" s="2">
        <v>0</v>
      </c>
      <c r="L5690" s="3">
        <f t="shared" si="88"/>
        <v>3262</v>
      </c>
      <c r="M5690" s="41">
        <v>45132.729166666664</v>
      </c>
      <c r="N5690" s="39">
        <v>1218729711</v>
      </c>
      <c r="O5690" s="39" t="s">
        <v>3282</v>
      </c>
      <c r="P5690" s="40" t="s">
        <v>20204</v>
      </c>
      <c r="Q5690" s="41">
        <v>45207</v>
      </c>
      <c r="R5690" s="42" t="s">
        <v>2417</v>
      </c>
      <c r="S5690" s="68"/>
    </row>
    <row r="5691" spans="1:19" s="70" customFormat="1" ht="12.75" hidden="1" customHeight="1" x14ac:dyDescent="0.2">
      <c r="A5691" s="38" t="s">
        <v>17339</v>
      </c>
      <c r="B5691" s="39" t="s">
        <v>17340</v>
      </c>
      <c r="C5691" s="39" t="s">
        <v>17341</v>
      </c>
      <c r="D5691" s="38">
        <v>301728</v>
      </c>
      <c r="E5691" s="38"/>
      <c r="F5691" s="39" t="s">
        <v>11504</v>
      </c>
      <c r="G5691" s="38">
        <v>8266016646</v>
      </c>
      <c r="H5691" s="40">
        <v>230867746</v>
      </c>
      <c r="I5691" s="2">
        <v>3257.6271186440681</v>
      </c>
      <c r="J5691" s="2"/>
      <c r="K5691" s="2">
        <v>586.37288135593224</v>
      </c>
      <c r="L5691" s="3">
        <f t="shared" si="88"/>
        <v>3844.0000000000005</v>
      </c>
      <c r="M5691" s="41">
        <v>44895.729166666664</v>
      </c>
      <c r="N5691" s="39">
        <v>6870347262</v>
      </c>
      <c r="O5691" s="39" t="s">
        <v>3282</v>
      </c>
      <c r="P5691" s="40">
        <v>302169238954</v>
      </c>
      <c r="Q5691" s="41">
        <v>44975</v>
      </c>
      <c r="R5691" s="42" t="s">
        <v>2417</v>
      </c>
      <c r="S5691" s="68"/>
    </row>
    <row r="5692" spans="1:19" s="70" customFormat="1" ht="12.75" hidden="1" customHeight="1" x14ac:dyDescent="0.2">
      <c r="A5692" s="38" t="s">
        <v>6167</v>
      </c>
      <c r="B5692" s="1"/>
      <c r="C5692" s="1"/>
      <c r="D5692" s="51"/>
      <c r="E5692" s="51"/>
      <c r="F5692" s="39" t="s">
        <v>6168</v>
      </c>
      <c r="G5692" s="53"/>
      <c r="H5692" s="54" t="s">
        <v>16695</v>
      </c>
      <c r="I5692" s="35">
        <v>3250.3</v>
      </c>
      <c r="J5692" s="1"/>
      <c r="K5692" s="1"/>
      <c r="L5692" s="3">
        <f t="shared" si="88"/>
        <v>3250.3</v>
      </c>
      <c r="M5692" s="63"/>
      <c r="N5692" s="56"/>
      <c r="O5692" s="1"/>
      <c r="P5692" s="1"/>
      <c r="Q5692" s="57"/>
      <c r="R5692" s="42" t="s">
        <v>2417</v>
      </c>
      <c r="S5692" s="68"/>
    </row>
    <row r="5693" spans="1:19" s="70" customFormat="1" ht="12.75" hidden="1" customHeight="1" x14ac:dyDescent="0.2">
      <c r="A5693" s="38" t="s">
        <v>6167</v>
      </c>
      <c r="B5693" s="1"/>
      <c r="C5693" s="1"/>
      <c r="D5693" s="51"/>
      <c r="E5693" s="51"/>
      <c r="F5693" s="39" t="s">
        <v>6168</v>
      </c>
      <c r="G5693" s="53"/>
      <c r="H5693" s="54" t="s">
        <v>10160</v>
      </c>
      <c r="I5693" s="35">
        <v>3215.16</v>
      </c>
      <c r="J5693" s="1"/>
      <c r="K5693" s="1"/>
      <c r="L5693" s="3">
        <f t="shared" si="88"/>
        <v>3215.16</v>
      </c>
      <c r="M5693" s="63"/>
      <c r="N5693" s="56"/>
      <c r="O5693" s="1"/>
      <c r="P5693" s="1"/>
      <c r="Q5693" s="57"/>
      <c r="R5693" s="42" t="s">
        <v>2417</v>
      </c>
      <c r="S5693" s="68"/>
    </row>
    <row r="5694" spans="1:19" s="70" customFormat="1" ht="12.75" hidden="1" customHeight="1" x14ac:dyDescent="0.2">
      <c r="A5694" s="38" t="s">
        <v>6167</v>
      </c>
      <c r="B5694" s="1"/>
      <c r="C5694" s="1"/>
      <c r="D5694" s="51"/>
      <c r="E5694" s="51"/>
      <c r="F5694" s="39" t="s">
        <v>6168</v>
      </c>
      <c r="G5694" s="53"/>
      <c r="H5694" s="54" t="s">
        <v>11554</v>
      </c>
      <c r="I5694" s="35">
        <v>3215.16</v>
      </c>
      <c r="J5694" s="1"/>
      <c r="K5694" s="1"/>
      <c r="L5694" s="3">
        <f t="shared" si="88"/>
        <v>3215.16</v>
      </c>
      <c r="M5694" s="63"/>
      <c r="N5694" s="56"/>
      <c r="O5694" s="1"/>
      <c r="P5694" s="1"/>
      <c r="Q5694" s="57"/>
      <c r="R5694" s="42" t="s">
        <v>2417</v>
      </c>
      <c r="S5694" s="68"/>
    </row>
    <row r="5695" spans="1:19" s="70" customFormat="1" ht="12.75" hidden="1" customHeight="1" x14ac:dyDescent="0.2">
      <c r="A5695" s="38" t="s">
        <v>6167</v>
      </c>
      <c r="B5695" s="1"/>
      <c r="C5695" s="1"/>
      <c r="D5695" s="51"/>
      <c r="E5695" s="51"/>
      <c r="F5695" s="39" t="s">
        <v>6168</v>
      </c>
      <c r="G5695" s="53"/>
      <c r="H5695" s="54" t="s">
        <v>10036</v>
      </c>
      <c r="I5695" s="35">
        <v>3215.15</v>
      </c>
      <c r="J5695" s="1"/>
      <c r="K5695" s="1"/>
      <c r="L5695" s="3">
        <f t="shared" si="88"/>
        <v>3215.15</v>
      </c>
      <c r="M5695" s="63"/>
      <c r="N5695" s="56"/>
      <c r="O5695" s="1"/>
      <c r="P5695" s="1"/>
      <c r="Q5695" s="57"/>
      <c r="R5695" s="42" t="s">
        <v>2417</v>
      </c>
      <c r="S5695" s="68"/>
    </row>
    <row r="5696" spans="1:19" s="70" customFormat="1" ht="12.75" hidden="1" customHeight="1" x14ac:dyDescent="0.2">
      <c r="A5696" s="38" t="s">
        <v>6167</v>
      </c>
      <c r="B5696" s="1"/>
      <c r="C5696" s="1"/>
      <c r="D5696" s="51"/>
      <c r="E5696" s="51"/>
      <c r="F5696" s="39" t="s">
        <v>6168</v>
      </c>
      <c r="G5696" s="53"/>
      <c r="H5696" s="54" t="s">
        <v>10439</v>
      </c>
      <c r="I5696" s="35">
        <v>3215.15</v>
      </c>
      <c r="J5696" s="1"/>
      <c r="K5696" s="1"/>
      <c r="L5696" s="3">
        <f t="shared" si="88"/>
        <v>3215.15</v>
      </c>
      <c r="M5696" s="63"/>
      <c r="N5696" s="56"/>
      <c r="O5696" s="1"/>
      <c r="P5696" s="1"/>
      <c r="Q5696" s="57"/>
      <c r="R5696" s="42" t="s">
        <v>2417</v>
      </c>
      <c r="S5696" s="68"/>
    </row>
    <row r="5697" spans="1:19" s="70" customFormat="1" ht="12.75" hidden="1" customHeight="1" x14ac:dyDescent="0.2">
      <c r="A5697" s="38" t="s">
        <v>6167</v>
      </c>
      <c r="B5697" s="1"/>
      <c r="C5697" s="1"/>
      <c r="D5697" s="51"/>
      <c r="E5697" s="51"/>
      <c r="F5697" s="39" t="s">
        <v>6168</v>
      </c>
      <c r="G5697" s="53"/>
      <c r="H5697" s="54" t="s">
        <v>10646</v>
      </c>
      <c r="I5697" s="35">
        <v>3215.15</v>
      </c>
      <c r="J5697" s="1"/>
      <c r="K5697" s="1"/>
      <c r="L5697" s="3">
        <f t="shared" si="88"/>
        <v>3215.15</v>
      </c>
      <c r="M5697" s="63"/>
      <c r="N5697" s="56"/>
      <c r="O5697" s="1"/>
      <c r="P5697" s="1"/>
      <c r="Q5697" s="57"/>
      <c r="R5697" s="42" t="s">
        <v>2417</v>
      </c>
      <c r="S5697" s="68"/>
    </row>
    <row r="5698" spans="1:19" s="70" customFormat="1" ht="12.75" hidden="1" customHeight="1" x14ac:dyDescent="0.2">
      <c r="A5698" s="38" t="s">
        <v>11904</v>
      </c>
      <c r="B5698" s="39" t="s">
        <v>11905</v>
      </c>
      <c r="C5698" s="39" t="s">
        <v>11906</v>
      </c>
      <c r="D5698" s="38">
        <v>128635</v>
      </c>
      <c r="E5698" s="38"/>
      <c r="F5698" s="39" t="s">
        <v>989</v>
      </c>
      <c r="G5698" s="38">
        <v>8266014054</v>
      </c>
      <c r="H5698" s="40" t="s">
        <v>11907</v>
      </c>
      <c r="I5698" s="2">
        <v>3210.0000000000005</v>
      </c>
      <c r="J5698" s="2"/>
      <c r="K5698" s="2">
        <v>577.80000000000007</v>
      </c>
      <c r="L5698" s="3">
        <f t="shared" si="88"/>
        <v>3787.8000000000006</v>
      </c>
      <c r="M5698" s="41">
        <v>44609.729166666664</v>
      </c>
      <c r="N5698" s="39">
        <v>6870437847</v>
      </c>
      <c r="O5698" s="39" t="s">
        <v>52</v>
      </c>
      <c r="P5698" s="40" t="s">
        <v>11908</v>
      </c>
      <c r="Q5698" s="41">
        <v>44674</v>
      </c>
      <c r="R5698" s="39" t="s">
        <v>54</v>
      </c>
      <c r="S5698" s="68"/>
    </row>
    <row r="5699" spans="1:19" s="70" customFormat="1" ht="12.75" hidden="1" customHeight="1" x14ac:dyDescent="0.2">
      <c r="A5699" s="38" t="s">
        <v>63</v>
      </c>
      <c r="B5699" s="1"/>
      <c r="C5699" s="1"/>
      <c r="D5699" s="51"/>
      <c r="E5699" s="51"/>
      <c r="F5699" s="125" t="s">
        <v>64</v>
      </c>
      <c r="G5699" s="53"/>
      <c r="H5699" s="54" t="s">
        <v>4884</v>
      </c>
      <c r="I5699" s="35">
        <v>3197.07</v>
      </c>
      <c r="J5699" s="1"/>
      <c r="K5699" s="1"/>
      <c r="L5699" s="3">
        <f t="shared" si="88"/>
        <v>3197.07</v>
      </c>
      <c r="M5699" s="41">
        <v>44417</v>
      </c>
      <c r="N5699" s="56"/>
      <c r="O5699" s="1"/>
      <c r="P5699" s="1"/>
      <c r="Q5699" s="57"/>
      <c r="R5699" s="39" t="s">
        <v>54</v>
      </c>
      <c r="S5699" s="68"/>
    </row>
    <row r="5700" spans="1:19" s="70" customFormat="1" ht="12.75" hidden="1" customHeight="1" x14ac:dyDescent="0.2">
      <c r="A5700" s="38" t="s">
        <v>63</v>
      </c>
      <c r="B5700" s="1"/>
      <c r="C5700" s="1"/>
      <c r="D5700" s="51"/>
      <c r="E5700" s="51"/>
      <c r="F5700" s="125" t="s">
        <v>64</v>
      </c>
      <c r="G5700" s="53"/>
      <c r="H5700" s="54" t="s">
        <v>6557</v>
      </c>
      <c r="I5700" s="35">
        <v>3193.22</v>
      </c>
      <c r="J5700" s="1"/>
      <c r="K5700" s="1"/>
      <c r="L5700" s="3">
        <f t="shared" si="88"/>
        <v>3193.22</v>
      </c>
      <c r="M5700" s="41">
        <v>44466</v>
      </c>
      <c r="N5700" s="56"/>
      <c r="O5700" s="1"/>
      <c r="P5700" s="1"/>
      <c r="Q5700" s="57"/>
      <c r="R5700" s="39" t="s">
        <v>54</v>
      </c>
      <c r="S5700" s="68"/>
    </row>
    <row r="5701" spans="1:19" s="70" customFormat="1" ht="12.75" hidden="1" customHeight="1" x14ac:dyDescent="0.2">
      <c r="A5701" s="38" t="s">
        <v>6167</v>
      </c>
      <c r="B5701" s="1"/>
      <c r="C5701" s="1"/>
      <c r="D5701" s="51"/>
      <c r="E5701" s="51"/>
      <c r="F5701" s="39" t="s">
        <v>6168</v>
      </c>
      <c r="G5701" s="53"/>
      <c r="H5701" s="54" t="s">
        <v>19607</v>
      </c>
      <c r="I5701" s="35">
        <v>3191.07</v>
      </c>
      <c r="J5701" s="1"/>
      <c r="K5701" s="1"/>
      <c r="L5701" s="3">
        <f t="shared" si="88"/>
        <v>3191.07</v>
      </c>
      <c r="M5701" s="63"/>
      <c r="N5701" s="56"/>
      <c r="O5701" s="1"/>
      <c r="P5701" s="1"/>
      <c r="Q5701" s="57"/>
      <c r="R5701" s="42" t="s">
        <v>2417</v>
      </c>
      <c r="S5701" s="68"/>
    </row>
    <row r="5702" spans="1:19" s="70" customFormat="1" ht="12.75" hidden="1" customHeight="1" x14ac:dyDescent="0.2">
      <c r="A5702" s="38" t="s">
        <v>63</v>
      </c>
      <c r="B5702" s="1"/>
      <c r="C5702" s="1"/>
      <c r="D5702" s="51"/>
      <c r="E5702" s="51"/>
      <c r="F5702" s="125" t="s">
        <v>64</v>
      </c>
      <c r="G5702" s="53"/>
      <c r="H5702" s="54" t="s">
        <v>11711</v>
      </c>
      <c r="I5702" s="35">
        <v>3164.72</v>
      </c>
      <c r="J5702" s="1"/>
      <c r="K5702" s="1"/>
      <c r="L5702" s="3">
        <f t="shared" ref="L5702:L5765" si="89">SUM(I5702:K5702)</f>
        <v>3164.72</v>
      </c>
      <c r="M5702" s="41">
        <v>44641</v>
      </c>
      <c r="N5702" s="56"/>
      <c r="O5702" s="1"/>
      <c r="P5702" s="1"/>
      <c r="Q5702" s="57"/>
      <c r="R5702" s="39" t="s">
        <v>54</v>
      </c>
      <c r="S5702" s="68"/>
    </row>
    <row r="5703" spans="1:19" s="70" customFormat="1" ht="12.75" hidden="1" customHeight="1" x14ac:dyDescent="0.2">
      <c r="A5703" s="38" t="s">
        <v>14954</v>
      </c>
      <c r="B5703" s="42" t="s">
        <v>14955</v>
      </c>
      <c r="C5703" s="42" t="s">
        <v>14956</v>
      </c>
      <c r="D5703" s="38">
        <v>510413</v>
      </c>
      <c r="E5703" s="38"/>
      <c r="F5703" s="42" t="s">
        <v>14957</v>
      </c>
      <c r="G5703" s="38">
        <v>8266015566</v>
      </c>
      <c r="H5703" s="40" t="s">
        <v>14958</v>
      </c>
      <c r="I5703" s="3">
        <v>3145.8</v>
      </c>
      <c r="J5703" s="3"/>
      <c r="K5703" s="3">
        <v>566.24</v>
      </c>
      <c r="L5703" s="3">
        <f t="shared" si="89"/>
        <v>3712.04</v>
      </c>
      <c r="M5703" s="41">
        <v>44781.729166666664</v>
      </c>
      <c r="N5703" s="39">
        <v>6870160271</v>
      </c>
      <c r="O5703" s="42" t="s">
        <v>315</v>
      </c>
      <c r="P5703" s="42"/>
      <c r="Q5703" s="60"/>
      <c r="R5703" s="42" t="s">
        <v>243</v>
      </c>
      <c r="S5703" s="68"/>
    </row>
    <row r="5704" spans="1:19" s="70" customFormat="1" ht="12.75" customHeight="1" x14ac:dyDescent="0.2">
      <c r="A5704" s="38" t="s">
        <v>3477</v>
      </c>
      <c r="B5704" s="42"/>
      <c r="C5704" s="42"/>
      <c r="D5704" s="38"/>
      <c r="E5704" s="38"/>
      <c r="F5704" s="42" t="s">
        <v>3025</v>
      </c>
      <c r="G5704" s="61" t="s">
        <v>3478</v>
      </c>
      <c r="H5704" s="59">
        <v>44386</v>
      </c>
      <c r="I5704" s="3">
        <v>3132.91</v>
      </c>
      <c r="J5704" s="3"/>
      <c r="K5704" s="2">
        <v>0</v>
      </c>
      <c r="L5704" s="3">
        <f t="shared" si="89"/>
        <v>3132.91</v>
      </c>
      <c r="M5704" s="59">
        <v>44386</v>
      </c>
      <c r="N5704" s="61" t="s">
        <v>3478</v>
      </c>
      <c r="O5704" s="39" t="s">
        <v>3027</v>
      </c>
      <c r="P5704" s="42"/>
      <c r="Q5704" s="60"/>
      <c r="R5704" s="62" t="s">
        <v>15</v>
      </c>
      <c r="S5704" s="68"/>
    </row>
    <row r="5705" spans="1:19" s="70" customFormat="1" ht="12.75" customHeight="1" x14ac:dyDescent="0.25">
      <c r="A5705" s="38" t="s">
        <v>22061</v>
      </c>
      <c r="B5705" s="39" t="s">
        <v>22062</v>
      </c>
      <c r="C5705" s="39" t="s">
        <v>22063</v>
      </c>
      <c r="D5705" s="38">
        <v>407261</v>
      </c>
      <c r="E5705" s="38"/>
      <c r="F5705" s="138" t="s">
        <v>58</v>
      </c>
      <c r="G5705" s="38">
        <v>8266020033</v>
      </c>
      <c r="H5705" s="40">
        <v>9757900867</v>
      </c>
      <c r="I5705" s="2">
        <v>3129</v>
      </c>
      <c r="J5705" s="2"/>
      <c r="K5705" s="2">
        <v>0</v>
      </c>
      <c r="L5705" s="3">
        <f t="shared" si="89"/>
        <v>3129</v>
      </c>
      <c r="M5705" s="41">
        <v>45336.729166666664</v>
      </c>
      <c r="N5705" s="39">
        <v>1246726098</v>
      </c>
      <c r="O5705" s="39" t="s">
        <v>19303</v>
      </c>
      <c r="P5705" s="40"/>
      <c r="Q5705" s="41"/>
      <c r="R5705" s="62" t="s">
        <v>19</v>
      </c>
      <c r="S5705" s="68"/>
    </row>
    <row r="5706" spans="1:19" s="70" customFormat="1" ht="12.75" hidden="1" customHeight="1" x14ac:dyDescent="0.2">
      <c r="A5706" s="38" t="s">
        <v>63</v>
      </c>
      <c r="B5706" s="1"/>
      <c r="C5706" s="1"/>
      <c r="D5706" s="51"/>
      <c r="E5706" s="51"/>
      <c r="F5706" s="125" t="s">
        <v>64</v>
      </c>
      <c r="G5706" s="53"/>
      <c r="H5706" s="54" t="s">
        <v>8826</v>
      </c>
      <c r="I5706" s="35">
        <v>3107.69</v>
      </c>
      <c r="J5706" s="1"/>
      <c r="K5706" s="1"/>
      <c r="L5706" s="3">
        <f t="shared" si="89"/>
        <v>3107.69</v>
      </c>
      <c r="M5706" s="41">
        <v>44539</v>
      </c>
      <c r="N5706" s="56"/>
      <c r="O5706" s="1"/>
      <c r="P5706" s="1"/>
      <c r="Q5706" s="57"/>
      <c r="R5706" s="39" t="s">
        <v>54</v>
      </c>
      <c r="S5706" s="68"/>
    </row>
    <row r="5707" spans="1:19" s="70" customFormat="1" ht="12.75" hidden="1" customHeight="1" x14ac:dyDescent="0.25">
      <c r="A5707" s="38" t="s">
        <v>19261</v>
      </c>
      <c r="B5707" s="39" t="s">
        <v>19262</v>
      </c>
      <c r="C5707" s="39" t="s">
        <v>19263</v>
      </c>
      <c r="D5707" s="38">
        <v>407261</v>
      </c>
      <c r="E5707" s="38"/>
      <c r="F5707" s="138" t="s">
        <v>58</v>
      </c>
      <c r="G5707" s="38">
        <v>8266017003</v>
      </c>
      <c r="H5707" s="40">
        <v>9854043964</v>
      </c>
      <c r="I5707" s="2">
        <v>3103.44</v>
      </c>
      <c r="J5707" s="2"/>
      <c r="K5707" s="2">
        <v>0</v>
      </c>
      <c r="L5707" s="3">
        <f t="shared" si="89"/>
        <v>3103.44</v>
      </c>
      <c r="M5707" s="41">
        <v>45055.729166666664</v>
      </c>
      <c r="N5707" s="39">
        <v>1246366210</v>
      </c>
      <c r="O5707" s="39" t="s">
        <v>3282</v>
      </c>
      <c r="P5707" s="40"/>
      <c r="Q5707" s="41"/>
      <c r="R5707" s="42" t="s">
        <v>2417</v>
      </c>
      <c r="S5707" s="68"/>
    </row>
    <row r="5708" spans="1:19" s="70" customFormat="1" ht="12.75" hidden="1" customHeight="1" x14ac:dyDescent="0.2">
      <c r="A5708" s="38" t="s">
        <v>6167</v>
      </c>
      <c r="B5708" s="1"/>
      <c r="C5708" s="1"/>
      <c r="D5708" s="51"/>
      <c r="E5708" s="51"/>
      <c r="F5708" s="39" t="s">
        <v>6168</v>
      </c>
      <c r="G5708" s="53"/>
      <c r="H5708" s="54" t="s">
        <v>15522</v>
      </c>
      <c r="I5708" s="35">
        <v>3100</v>
      </c>
      <c r="J5708" s="1"/>
      <c r="K5708" s="1"/>
      <c r="L5708" s="3">
        <f t="shared" si="89"/>
        <v>3100</v>
      </c>
      <c r="M5708" s="63"/>
      <c r="N5708" s="56"/>
      <c r="O5708" s="1"/>
      <c r="P5708" s="1"/>
      <c r="Q5708" s="57"/>
      <c r="R5708" s="42" t="s">
        <v>2417</v>
      </c>
      <c r="S5708" s="68"/>
    </row>
    <row r="5709" spans="1:19" s="70" customFormat="1" ht="12.75" hidden="1" customHeight="1" x14ac:dyDescent="0.2">
      <c r="A5709" s="38" t="s">
        <v>6167</v>
      </c>
      <c r="B5709" s="1"/>
      <c r="C5709" s="1"/>
      <c r="D5709" s="51"/>
      <c r="E5709" s="51"/>
      <c r="F5709" s="39" t="s">
        <v>6168</v>
      </c>
      <c r="G5709" s="53"/>
      <c r="H5709" s="54" t="s">
        <v>20143</v>
      </c>
      <c r="I5709" s="35">
        <v>3096.21</v>
      </c>
      <c r="J5709" s="1"/>
      <c r="K5709" s="1"/>
      <c r="L5709" s="3">
        <f t="shared" si="89"/>
        <v>3096.21</v>
      </c>
      <c r="M5709" s="63"/>
      <c r="N5709" s="56"/>
      <c r="O5709" s="1"/>
      <c r="P5709" s="1"/>
      <c r="Q5709" s="57"/>
      <c r="R5709" s="42" t="s">
        <v>2417</v>
      </c>
      <c r="S5709" s="68"/>
    </row>
    <row r="5710" spans="1:19" s="70" customFormat="1" ht="12.75" hidden="1" customHeight="1" x14ac:dyDescent="0.2">
      <c r="A5710" s="38" t="s">
        <v>6167</v>
      </c>
      <c r="B5710" s="1"/>
      <c r="C5710" s="1"/>
      <c r="D5710" s="51"/>
      <c r="E5710" s="51"/>
      <c r="F5710" s="39" t="s">
        <v>6168</v>
      </c>
      <c r="G5710" s="53"/>
      <c r="H5710" s="54" t="s">
        <v>20074</v>
      </c>
      <c r="I5710" s="35">
        <v>3090.16</v>
      </c>
      <c r="J5710" s="1"/>
      <c r="K5710" s="1"/>
      <c r="L5710" s="3">
        <f t="shared" si="89"/>
        <v>3090.16</v>
      </c>
      <c r="M5710" s="63"/>
      <c r="N5710" s="56"/>
      <c r="O5710" s="1"/>
      <c r="P5710" s="1"/>
      <c r="Q5710" s="57"/>
      <c r="R5710" s="42" t="s">
        <v>2417</v>
      </c>
      <c r="S5710" s="68"/>
    </row>
    <row r="5711" spans="1:19" s="70" customFormat="1" ht="12.75" hidden="1" customHeight="1" x14ac:dyDescent="0.2">
      <c r="A5711" s="38" t="s">
        <v>63</v>
      </c>
      <c r="B5711" s="1"/>
      <c r="C5711" s="1"/>
      <c r="D5711" s="51"/>
      <c r="E5711" s="51"/>
      <c r="F5711" s="125" t="s">
        <v>64</v>
      </c>
      <c r="G5711" s="53"/>
      <c r="H5711" s="54" t="s">
        <v>10949</v>
      </c>
      <c r="I5711" s="35">
        <v>3078.32</v>
      </c>
      <c r="J5711" s="1"/>
      <c r="K5711" s="1"/>
      <c r="L5711" s="3">
        <f t="shared" si="89"/>
        <v>3078.32</v>
      </c>
      <c r="M5711" s="41">
        <v>44613</v>
      </c>
      <c r="N5711" s="56"/>
      <c r="O5711" s="1"/>
      <c r="P5711" s="1"/>
      <c r="Q5711" s="57"/>
      <c r="R5711" s="39" t="s">
        <v>54</v>
      </c>
      <c r="S5711" s="68"/>
    </row>
    <row r="5712" spans="1:19" s="70" customFormat="1" ht="12.75" hidden="1" customHeight="1" x14ac:dyDescent="0.2">
      <c r="A5712" s="38" t="s">
        <v>16354</v>
      </c>
      <c r="B5712" s="39" t="s">
        <v>16355</v>
      </c>
      <c r="C5712" s="39" t="s">
        <v>16356</v>
      </c>
      <c r="D5712" s="38">
        <v>700717</v>
      </c>
      <c r="E5712" s="38"/>
      <c r="F5712" s="39" t="s">
        <v>8503</v>
      </c>
      <c r="G5712" s="38">
        <v>8262000058</v>
      </c>
      <c r="H5712" s="40" t="s">
        <v>16357</v>
      </c>
      <c r="I5712" s="2">
        <v>3077.9661016949153</v>
      </c>
      <c r="J5712" s="2"/>
      <c r="K5712" s="2">
        <v>554.03389830508479</v>
      </c>
      <c r="L5712" s="3">
        <f t="shared" si="89"/>
        <v>3632</v>
      </c>
      <c r="M5712" s="41">
        <v>44880.729166666664</v>
      </c>
      <c r="N5712" s="39">
        <v>44512169</v>
      </c>
      <c r="O5712" s="39" t="s">
        <v>3282</v>
      </c>
      <c r="P5712" s="40">
        <v>303031441768</v>
      </c>
      <c r="Q5712" s="41">
        <v>44989</v>
      </c>
      <c r="R5712" s="42" t="s">
        <v>2417</v>
      </c>
      <c r="S5712" s="68"/>
    </row>
    <row r="5713" spans="1:19" s="70" customFormat="1" ht="12.75" hidden="1" customHeight="1" x14ac:dyDescent="0.2">
      <c r="A5713" s="38" t="s">
        <v>6167</v>
      </c>
      <c r="B5713" s="1"/>
      <c r="C5713" s="1"/>
      <c r="D5713" s="51"/>
      <c r="E5713" s="51"/>
      <c r="F5713" s="39" t="s">
        <v>6168</v>
      </c>
      <c r="G5713" s="53"/>
      <c r="H5713" s="54" t="s">
        <v>19765</v>
      </c>
      <c r="I5713" s="35">
        <v>3077.72</v>
      </c>
      <c r="J5713" s="1"/>
      <c r="K5713" s="1"/>
      <c r="L5713" s="3">
        <f t="shared" si="89"/>
        <v>3077.72</v>
      </c>
      <c r="M5713" s="63"/>
      <c r="N5713" s="56"/>
      <c r="O5713" s="1"/>
      <c r="P5713" s="1"/>
      <c r="Q5713" s="57"/>
      <c r="R5713" s="42" t="s">
        <v>2417</v>
      </c>
      <c r="S5713" s="68"/>
    </row>
    <row r="5714" spans="1:19" s="70" customFormat="1" ht="12.75" hidden="1" customHeight="1" x14ac:dyDescent="0.2">
      <c r="A5714" s="38" t="s">
        <v>22634</v>
      </c>
      <c r="B5714" s="39" t="s">
        <v>22635</v>
      </c>
      <c r="C5714" s="39" t="s">
        <v>22636</v>
      </c>
      <c r="D5714" s="38">
        <v>400624</v>
      </c>
      <c r="E5714" s="38"/>
      <c r="F5714" s="39" t="s">
        <v>18928</v>
      </c>
      <c r="G5714" s="38">
        <v>8266021228</v>
      </c>
      <c r="H5714" s="40" t="s">
        <v>22637</v>
      </c>
      <c r="I5714" s="2">
        <v>3060.1694915254238</v>
      </c>
      <c r="J5714" s="2"/>
      <c r="K5714" s="2">
        <v>550.83050847457628</v>
      </c>
      <c r="L5714" s="3">
        <f t="shared" si="89"/>
        <v>3611</v>
      </c>
      <c r="M5714" s="41">
        <v>45395.729166666664</v>
      </c>
      <c r="N5714" s="39">
        <v>1251184175</v>
      </c>
      <c r="O5714" s="39" t="s">
        <v>17881</v>
      </c>
      <c r="P5714" s="40">
        <v>406171547398</v>
      </c>
      <c r="Q5714" s="41">
        <v>45462</v>
      </c>
      <c r="R5714" s="62" t="s">
        <v>21</v>
      </c>
      <c r="S5714" s="68"/>
    </row>
    <row r="5715" spans="1:19" s="70" customFormat="1" ht="12.75" hidden="1" customHeight="1" x14ac:dyDescent="0.2">
      <c r="A5715" s="38" t="s">
        <v>17253</v>
      </c>
      <c r="B5715" s="39" t="s">
        <v>17254</v>
      </c>
      <c r="C5715" s="39" t="s">
        <v>17255</v>
      </c>
      <c r="D5715" s="38">
        <v>703046</v>
      </c>
      <c r="E5715" s="38"/>
      <c r="F5715" s="42" t="s">
        <v>678</v>
      </c>
      <c r="G5715" s="38">
        <v>8266015788</v>
      </c>
      <c r="H5715" s="40" t="s">
        <v>17256</v>
      </c>
      <c r="I5715" s="2">
        <v>3040</v>
      </c>
      <c r="J5715" s="2"/>
      <c r="K5715" s="2">
        <v>0</v>
      </c>
      <c r="L5715" s="3">
        <f t="shared" si="89"/>
        <v>3040</v>
      </c>
      <c r="M5715" s="41">
        <v>44898.729166666664</v>
      </c>
      <c r="N5715" s="39">
        <v>3445029146</v>
      </c>
      <c r="O5715" s="39" t="s">
        <v>3282</v>
      </c>
      <c r="P5715" s="40" t="s">
        <v>17257</v>
      </c>
      <c r="Q5715" s="41">
        <v>44949</v>
      </c>
      <c r="R5715" s="42" t="s">
        <v>2417</v>
      </c>
      <c r="S5715" s="68"/>
    </row>
    <row r="5716" spans="1:19" s="70" customFormat="1" ht="12.75" hidden="1" customHeight="1" x14ac:dyDescent="0.2">
      <c r="A5716" s="38" t="s">
        <v>1434</v>
      </c>
      <c r="B5716" s="42"/>
      <c r="C5716" s="42"/>
      <c r="D5716" s="38"/>
      <c r="E5716" s="38"/>
      <c r="F5716" s="42" t="s">
        <v>1435</v>
      </c>
      <c r="G5716" s="38"/>
      <c r="H5716" s="40" t="s">
        <v>7148</v>
      </c>
      <c r="I5716" s="3">
        <v>3037.17</v>
      </c>
      <c r="J5716" s="3"/>
      <c r="K5716" s="3"/>
      <c r="L5716" s="3">
        <f t="shared" si="89"/>
        <v>3037.17</v>
      </c>
      <c r="M5716" s="41">
        <v>44487</v>
      </c>
      <c r="N5716" s="39"/>
      <c r="O5716" s="42"/>
      <c r="P5716" s="42"/>
      <c r="Q5716" s="60"/>
      <c r="R5716" s="42" t="s">
        <v>243</v>
      </c>
      <c r="S5716" s="68"/>
    </row>
    <row r="5717" spans="1:19" s="70" customFormat="1" ht="12.75" hidden="1" customHeight="1" x14ac:dyDescent="0.2">
      <c r="A5717" s="38" t="s">
        <v>63</v>
      </c>
      <c r="B5717" s="1"/>
      <c r="C5717" s="1"/>
      <c r="D5717" s="51"/>
      <c r="E5717" s="51"/>
      <c r="F5717" s="125" t="s">
        <v>64</v>
      </c>
      <c r="G5717" s="53"/>
      <c r="H5717" s="54" t="s">
        <v>14118</v>
      </c>
      <c r="I5717" s="35">
        <v>3025.47</v>
      </c>
      <c r="J5717" s="1"/>
      <c r="K5717" s="1"/>
      <c r="L5717" s="3">
        <f t="shared" si="89"/>
        <v>3025.47</v>
      </c>
      <c r="M5717" s="41">
        <v>44746</v>
      </c>
      <c r="N5717" s="56"/>
      <c r="O5717" s="1"/>
      <c r="P5717" s="1"/>
      <c r="Q5717" s="57"/>
      <c r="R5717" s="39" t="s">
        <v>54</v>
      </c>
      <c r="S5717" s="68"/>
    </row>
    <row r="5718" spans="1:19" s="70" customFormat="1" ht="12.75" hidden="1" customHeight="1" x14ac:dyDescent="0.2">
      <c r="A5718" s="38" t="s">
        <v>63</v>
      </c>
      <c r="B5718" s="1"/>
      <c r="C5718" s="1"/>
      <c r="D5718" s="51"/>
      <c r="E5718" s="51"/>
      <c r="F5718" s="125" t="s">
        <v>64</v>
      </c>
      <c r="G5718" s="53"/>
      <c r="H5718" s="54" t="s">
        <v>6965</v>
      </c>
      <c r="I5718" s="35">
        <v>3025.11</v>
      </c>
      <c r="J5718" s="1"/>
      <c r="K5718" s="1"/>
      <c r="L5718" s="3">
        <f t="shared" si="89"/>
        <v>3025.11</v>
      </c>
      <c r="M5718" s="41">
        <v>44478</v>
      </c>
      <c r="N5718" s="56"/>
      <c r="O5718" s="1"/>
      <c r="P5718" s="1"/>
      <c r="Q5718" s="57"/>
      <c r="R5718" s="39" t="s">
        <v>54</v>
      </c>
      <c r="S5718" s="68"/>
    </row>
    <row r="5719" spans="1:19" s="70" customFormat="1" ht="12.75" hidden="1" customHeight="1" x14ac:dyDescent="0.2">
      <c r="A5719" s="38" t="s">
        <v>63</v>
      </c>
      <c r="B5719" s="1"/>
      <c r="C5719" s="1"/>
      <c r="D5719" s="51"/>
      <c r="E5719" s="51"/>
      <c r="F5719" s="125" t="s">
        <v>64</v>
      </c>
      <c r="G5719" s="53"/>
      <c r="H5719" s="54" t="s">
        <v>14704</v>
      </c>
      <c r="I5719" s="35">
        <v>3013.84</v>
      </c>
      <c r="J5719" s="1"/>
      <c r="K5719" s="1"/>
      <c r="L5719" s="3">
        <f t="shared" si="89"/>
        <v>3013.84</v>
      </c>
      <c r="M5719" s="41">
        <v>44774</v>
      </c>
      <c r="N5719" s="56"/>
      <c r="O5719" s="1"/>
      <c r="P5719" s="1"/>
      <c r="Q5719" s="57"/>
      <c r="R5719" s="39" t="s">
        <v>54</v>
      </c>
      <c r="S5719" s="68"/>
    </row>
    <row r="5720" spans="1:19" s="70" customFormat="1" ht="12.75" customHeight="1" x14ac:dyDescent="0.2">
      <c r="A5720" s="38" t="s">
        <v>3024</v>
      </c>
      <c r="B5720" s="42"/>
      <c r="C5720" s="42"/>
      <c r="D5720" s="38"/>
      <c r="E5720" s="38"/>
      <c r="F5720" s="42" t="s">
        <v>3025</v>
      </c>
      <c r="G5720" s="61" t="s">
        <v>3026</v>
      </c>
      <c r="H5720" s="59">
        <v>44376</v>
      </c>
      <c r="I5720" s="3">
        <v>3010.16</v>
      </c>
      <c r="J5720" s="3"/>
      <c r="K5720" s="2">
        <v>0</v>
      </c>
      <c r="L5720" s="3">
        <f t="shared" si="89"/>
        <v>3010.16</v>
      </c>
      <c r="M5720" s="59">
        <v>44376</v>
      </c>
      <c r="N5720" s="61" t="s">
        <v>3026</v>
      </c>
      <c r="O5720" s="39" t="s">
        <v>3027</v>
      </c>
      <c r="P5720" s="42"/>
      <c r="Q5720" s="60"/>
      <c r="R5720" s="62" t="s">
        <v>15</v>
      </c>
      <c r="S5720" s="68"/>
    </row>
    <row r="5721" spans="1:19" s="70" customFormat="1" ht="12.75" customHeight="1" x14ac:dyDescent="0.2">
      <c r="A5721" s="38" t="s">
        <v>3169</v>
      </c>
      <c r="B5721" s="42"/>
      <c r="C5721" s="42"/>
      <c r="D5721" s="38"/>
      <c r="E5721" s="38"/>
      <c r="F5721" s="42" t="s">
        <v>3025</v>
      </c>
      <c r="G5721" s="61" t="s">
        <v>3170</v>
      </c>
      <c r="H5721" s="59">
        <v>44377</v>
      </c>
      <c r="I5721" s="3">
        <v>3010.16</v>
      </c>
      <c r="J5721" s="3"/>
      <c r="K5721" s="2">
        <v>0</v>
      </c>
      <c r="L5721" s="3">
        <f t="shared" si="89"/>
        <v>3010.16</v>
      </c>
      <c r="M5721" s="59">
        <v>44377</v>
      </c>
      <c r="N5721" s="61" t="s">
        <v>3170</v>
      </c>
      <c r="O5721" s="39" t="s">
        <v>3027</v>
      </c>
      <c r="P5721" s="42"/>
      <c r="Q5721" s="60"/>
      <c r="R5721" s="62" t="s">
        <v>15</v>
      </c>
      <c r="S5721" s="68"/>
    </row>
    <row r="5722" spans="1:19" s="70" customFormat="1" ht="12.75" hidden="1" customHeight="1" x14ac:dyDescent="0.2">
      <c r="A5722" s="38" t="s">
        <v>11733</v>
      </c>
      <c r="B5722" s="39" t="s">
        <v>11734</v>
      </c>
      <c r="C5722" s="39" t="s">
        <v>11735</v>
      </c>
      <c r="D5722" s="38">
        <v>811819</v>
      </c>
      <c r="E5722" s="38"/>
      <c r="F5722" s="39" t="s">
        <v>1091</v>
      </c>
      <c r="G5722" s="38">
        <v>8263000049</v>
      </c>
      <c r="H5722" s="40" t="s">
        <v>11736</v>
      </c>
      <c r="I5722" s="2">
        <v>3000</v>
      </c>
      <c r="J5722" s="2"/>
      <c r="K5722" s="2">
        <v>0</v>
      </c>
      <c r="L5722" s="3">
        <f t="shared" si="89"/>
        <v>3000</v>
      </c>
      <c r="M5722" s="41">
        <v>44593.729166666664</v>
      </c>
      <c r="N5722" s="39">
        <v>3445032491</v>
      </c>
      <c r="O5722" s="39" t="s">
        <v>52</v>
      </c>
      <c r="P5722" s="40">
        <v>203230660148</v>
      </c>
      <c r="Q5722" s="41">
        <v>44645</v>
      </c>
      <c r="R5722" s="39" t="s">
        <v>54</v>
      </c>
      <c r="S5722" s="68"/>
    </row>
    <row r="5723" spans="1:19" s="70" customFormat="1" ht="12.75" hidden="1" customHeight="1" x14ac:dyDescent="0.2">
      <c r="A5723" s="38" t="s">
        <v>22704</v>
      </c>
      <c r="B5723" s="39" t="s">
        <v>22705</v>
      </c>
      <c r="C5723" s="39" t="s">
        <v>22706</v>
      </c>
      <c r="D5723" s="38">
        <v>916653</v>
      </c>
      <c r="E5723" s="38"/>
      <c r="F5723" s="39" t="s">
        <v>17902</v>
      </c>
      <c r="G5723" s="38">
        <v>8266021180</v>
      </c>
      <c r="H5723" s="40" t="s">
        <v>22707</v>
      </c>
      <c r="I5723" s="2">
        <v>3000</v>
      </c>
      <c r="J5723" s="2"/>
      <c r="K5723" s="2">
        <v>540</v>
      </c>
      <c r="L5723" s="3">
        <f t="shared" si="89"/>
        <v>3540</v>
      </c>
      <c r="M5723" s="41">
        <v>45407.729166666664</v>
      </c>
      <c r="N5723" s="39">
        <v>1251191838</v>
      </c>
      <c r="O5723" s="39" t="s">
        <v>18453</v>
      </c>
      <c r="P5723" s="40">
        <v>406148573291</v>
      </c>
      <c r="Q5723" s="41">
        <v>45459</v>
      </c>
      <c r="R5723" s="62" t="s">
        <v>21</v>
      </c>
      <c r="S5723" s="68"/>
    </row>
    <row r="5724" spans="1:19" s="70" customFormat="1" ht="12.75" hidden="1" customHeight="1" x14ac:dyDescent="0.2">
      <c r="A5724" s="38" t="s">
        <v>6167</v>
      </c>
      <c r="B5724" s="1"/>
      <c r="C5724" s="1"/>
      <c r="D5724" s="51"/>
      <c r="E5724" s="51"/>
      <c r="F5724" s="39" t="s">
        <v>6168</v>
      </c>
      <c r="G5724" s="53"/>
      <c r="H5724" s="54" t="s">
        <v>10042</v>
      </c>
      <c r="I5724" s="35">
        <v>2993.35</v>
      </c>
      <c r="J5724" s="1"/>
      <c r="K5724" s="1"/>
      <c r="L5724" s="3">
        <f t="shared" si="89"/>
        <v>2993.35</v>
      </c>
      <c r="M5724" s="63"/>
      <c r="N5724" s="56"/>
      <c r="O5724" s="1"/>
      <c r="P5724" s="1"/>
      <c r="Q5724" s="57"/>
      <c r="R5724" s="42" t="s">
        <v>2417</v>
      </c>
      <c r="S5724" s="68"/>
    </row>
    <row r="5725" spans="1:19" s="70" customFormat="1" ht="12.75" hidden="1" customHeight="1" x14ac:dyDescent="0.2">
      <c r="A5725" s="38" t="s">
        <v>1434</v>
      </c>
      <c r="B5725" s="42"/>
      <c r="C5725" s="42"/>
      <c r="D5725" s="38"/>
      <c r="E5725" s="38"/>
      <c r="F5725" s="42" t="s">
        <v>1435</v>
      </c>
      <c r="G5725" s="38"/>
      <c r="H5725" s="40" t="s">
        <v>11457</v>
      </c>
      <c r="I5725" s="3">
        <v>2886.05</v>
      </c>
      <c r="J5725" s="3"/>
      <c r="K5725" s="3"/>
      <c r="L5725" s="3">
        <f t="shared" si="89"/>
        <v>2886.05</v>
      </c>
      <c r="M5725" s="41">
        <v>44628</v>
      </c>
      <c r="N5725" s="39"/>
      <c r="O5725" s="42"/>
      <c r="P5725" s="42"/>
      <c r="Q5725" s="60"/>
      <c r="R5725" s="42" t="s">
        <v>243</v>
      </c>
      <c r="S5725" s="68"/>
    </row>
    <row r="5726" spans="1:19" s="70" customFormat="1" ht="12.75" hidden="1" customHeight="1" x14ac:dyDescent="0.2">
      <c r="A5726" s="38" t="s">
        <v>14336</v>
      </c>
      <c r="B5726" s="39" t="s">
        <v>14337</v>
      </c>
      <c r="C5726" s="39" t="s">
        <v>14338</v>
      </c>
      <c r="D5726" s="38">
        <v>116760</v>
      </c>
      <c r="E5726" s="38"/>
      <c r="F5726" s="39" t="s">
        <v>4157</v>
      </c>
      <c r="G5726" s="38">
        <v>8266013674</v>
      </c>
      <c r="H5726" s="40" t="s">
        <v>14339</v>
      </c>
      <c r="I5726" s="2">
        <v>2879.6610169491528</v>
      </c>
      <c r="J5726" s="2"/>
      <c r="K5726" s="2">
        <v>518.33898305084745</v>
      </c>
      <c r="L5726" s="3">
        <f t="shared" si="89"/>
        <v>3398</v>
      </c>
      <c r="M5726" s="41">
        <v>44720.729166666664</v>
      </c>
      <c r="N5726" s="39">
        <v>6870122923</v>
      </c>
      <c r="O5726" s="39" t="s">
        <v>52</v>
      </c>
      <c r="P5726" s="40" t="s">
        <v>14340</v>
      </c>
      <c r="Q5726" s="41">
        <v>44777</v>
      </c>
      <c r="R5726" s="39" t="s">
        <v>54</v>
      </c>
      <c r="S5726" s="68"/>
    </row>
    <row r="5727" spans="1:19" s="70" customFormat="1" ht="12.75" hidden="1" customHeight="1" x14ac:dyDescent="0.2">
      <c r="A5727" s="38" t="s">
        <v>1882</v>
      </c>
      <c r="B5727" s="42" t="s">
        <v>1883</v>
      </c>
      <c r="C5727" s="42" t="s">
        <v>1884</v>
      </c>
      <c r="D5727" s="38">
        <v>703046</v>
      </c>
      <c r="E5727" s="38"/>
      <c r="F5727" s="42" t="s">
        <v>678</v>
      </c>
      <c r="G5727" s="38">
        <v>8266010268</v>
      </c>
      <c r="H5727" s="40" t="s">
        <v>1885</v>
      </c>
      <c r="I5727" s="3">
        <v>2876</v>
      </c>
      <c r="J5727" s="3"/>
      <c r="K5727" s="3">
        <v>0</v>
      </c>
      <c r="L5727" s="3">
        <f t="shared" si="89"/>
        <v>2876</v>
      </c>
      <c r="M5727" s="41">
        <v>44302.729166666664</v>
      </c>
      <c r="N5727" s="39">
        <v>3445002406</v>
      </c>
      <c r="O5727" s="42" t="s">
        <v>315</v>
      </c>
      <c r="P5727" s="42" t="s">
        <v>1886</v>
      </c>
      <c r="Q5727" s="60">
        <v>44390</v>
      </c>
      <c r="R5727" s="42" t="s">
        <v>243</v>
      </c>
      <c r="S5727" s="68"/>
    </row>
    <row r="5728" spans="1:19" s="70" customFormat="1" ht="12.75" hidden="1" customHeight="1" x14ac:dyDescent="0.2">
      <c r="A5728" s="38" t="s">
        <v>22759</v>
      </c>
      <c r="B5728" s="39" t="s">
        <v>22760</v>
      </c>
      <c r="C5728" s="39" t="s">
        <v>22761</v>
      </c>
      <c r="D5728" s="38">
        <v>703046</v>
      </c>
      <c r="E5728" s="38"/>
      <c r="F5728" s="87" t="s">
        <v>678</v>
      </c>
      <c r="G5728" s="38">
        <v>8266021249</v>
      </c>
      <c r="H5728" s="40" t="s">
        <v>22762</v>
      </c>
      <c r="I5728" s="2">
        <v>2873</v>
      </c>
      <c r="J5728" s="2"/>
      <c r="K5728" s="2">
        <v>0</v>
      </c>
      <c r="L5728" s="3">
        <f t="shared" si="89"/>
        <v>2873</v>
      </c>
      <c r="M5728" s="41">
        <v>45412.729166666664</v>
      </c>
      <c r="N5728" s="39">
        <v>2985483206</v>
      </c>
      <c r="O5728" s="39" t="s">
        <v>18453</v>
      </c>
      <c r="P5728" s="40" t="s">
        <v>22763</v>
      </c>
      <c r="Q5728" s="41">
        <v>45457</v>
      </c>
      <c r="R5728" s="62" t="s">
        <v>21</v>
      </c>
      <c r="S5728" s="68"/>
    </row>
    <row r="5729" spans="1:19" s="70" customFormat="1" ht="12.75" hidden="1" customHeight="1" x14ac:dyDescent="0.2">
      <c r="A5729" s="38" t="s">
        <v>6167</v>
      </c>
      <c r="B5729" s="1"/>
      <c r="C5729" s="1"/>
      <c r="D5729" s="51"/>
      <c r="E5729" s="51"/>
      <c r="F5729" s="39" t="s">
        <v>6168</v>
      </c>
      <c r="G5729" s="53"/>
      <c r="H5729" s="54" t="s">
        <v>19631</v>
      </c>
      <c r="I5729" s="35">
        <v>2852.23</v>
      </c>
      <c r="J5729" s="1"/>
      <c r="K5729" s="1"/>
      <c r="L5729" s="3">
        <f t="shared" si="89"/>
        <v>2852.23</v>
      </c>
      <c r="M5729" s="63"/>
      <c r="N5729" s="56"/>
      <c r="O5729" s="1"/>
      <c r="P5729" s="1"/>
      <c r="Q5729" s="57"/>
      <c r="R5729" s="42" t="s">
        <v>2417</v>
      </c>
      <c r="S5729" s="68"/>
    </row>
    <row r="5730" spans="1:19" s="70" customFormat="1" ht="12.75" customHeight="1" x14ac:dyDescent="0.2">
      <c r="A5730" s="38" t="s">
        <v>22773</v>
      </c>
      <c r="B5730" s="39" t="s">
        <v>22774</v>
      </c>
      <c r="C5730" s="39" t="s">
        <v>22775</v>
      </c>
      <c r="D5730" s="38">
        <v>128544</v>
      </c>
      <c r="E5730" s="38"/>
      <c r="F5730" s="39" t="s">
        <v>15792</v>
      </c>
      <c r="G5730" s="38">
        <v>8266021431</v>
      </c>
      <c r="H5730" s="40" t="s">
        <v>22776</v>
      </c>
      <c r="I5730" s="2">
        <v>2850</v>
      </c>
      <c r="J5730" s="2"/>
      <c r="K5730" s="2">
        <v>513</v>
      </c>
      <c r="L5730" s="3">
        <f t="shared" si="89"/>
        <v>3363</v>
      </c>
      <c r="M5730" s="41">
        <v>45421.729166666664</v>
      </c>
      <c r="N5730" s="39">
        <v>1251198928</v>
      </c>
      <c r="O5730" s="39" t="s">
        <v>19303</v>
      </c>
      <c r="P5730" s="40" t="s">
        <v>22777</v>
      </c>
      <c r="Q5730" s="41">
        <v>45465</v>
      </c>
      <c r="R5730" s="62" t="s">
        <v>19</v>
      </c>
      <c r="S5730" s="68"/>
    </row>
    <row r="5731" spans="1:19" s="70" customFormat="1" ht="12.75" hidden="1" customHeight="1" x14ac:dyDescent="0.2">
      <c r="A5731" s="38" t="s">
        <v>6167</v>
      </c>
      <c r="B5731" s="1"/>
      <c r="C5731" s="1"/>
      <c r="D5731" s="51"/>
      <c r="E5731" s="51"/>
      <c r="F5731" s="39" t="s">
        <v>6168</v>
      </c>
      <c r="G5731" s="53"/>
      <c r="H5731" s="54" t="s">
        <v>18318</v>
      </c>
      <c r="I5731" s="35">
        <v>2844.99</v>
      </c>
      <c r="J5731" s="1"/>
      <c r="K5731" s="1"/>
      <c r="L5731" s="3">
        <f t="shared" si="89"/>
        <v>2844.99</v>
      </c>
      <c r="M5731" s="63"/>
      <c r="N5731" s="56"/>
      <c r="O5731" s="1"/>
      <c r="P5731" s="1"/>
      <c r="Q5731" s="57"/>
      <c r="R5731" s="42" t="s">
        <v>2417</v>
      </c>
      <c r="S5731" s="68"/>
    </row>
    <row r="5732" spans="1:19" s="70" customFormat="1" ht="12.75" hidden="1" customHeight="1" x14ac:dyDescent="0.2">
      <c r="A5732" s="38" t="s">
        <v>6167</v>
      </c>
      <c r="B5732" s="1"/>
      <c r="C5732" s="1"/>
      <c r="D5732" s="51"/>
      <c r="E5732" s="51"/>
      <c r="F5732" s="39" t="s">
        <v>6168</v>
      </c>
      <c r="G5732" s="53"/>
      <c r="H5732" s="54" t="s">
        <v>18673</v>
      </c>
      <c r="I5732" s="35">
        <v>2844.99</v>
      </c>
      <c r="J5732" s="1"/>
      <c r="K5732" s="1"/>
      <c r="L5732" s="3">
        <f t="shared" si="89"/>
        <v>2844.99</v>
      </c>
      <c r="M5732" s="63"/>
      <c r="N5732" s="56"/>
      <c r="O5732" s="1"/>
      <c r="P5732" s="1"/>
      <c r="Q5732" s="57"/>
      <c r="R5732" s="42" t="s">
        <v>2417</v>
      </c>
      <c r="S5732" s="68"/>
    </row>
    <row r="5733" spans="1:19" s="70" customFormat="1" ht="12.75" hidden="1" customHeight="1" x14ac:dyDescent="0.2">
      <c r="A5733" s="38" t="s">
        <v>6167</v>
      </c>
      <c r="B5733" s="1"/>
      <c r="C5733" s="1"/>
      <c r="D5733" s="51"/>
      <c r="E5733" s="51"/>
      <c r="F5733" s="39" t="s">
        <v>6168</v>
      </c>
      <c r="G5733" s="53"/>
      <c r="H5733" s="54" t="s">
        <v>19363</v>
      </c>
      <c r="I5733" s="35">
        <v>2844.99</v>
      </c>
      <c r="J5733" s="1"/>
      <c r="K5733" s="1"/>
      <c r="L5733" s="3">
        <f t="shared" si="89"/>
        <v>2844.99</v>
      </c>
      <c r="M5733" s="63"/>
      <c r="N5733" s="56"/>
      <c r="O5733" s="1"/>
      <c r="P5733" s="1"/>
      <c r="Q5733" s="57"/>
      <c r="R5733" s="42" t="s">
        <v>2417</v>
      </c>
      <c r="S5733" s="68"/>
    </row>
    <row r="5734" spans="1:19" s="70" customFormat="1" ht="12.75" hidden="1" customHeight="1" x14ac:dyDescent="0.2">
      <c r="A5734" s="38" t="s">
        <v>6167</v>
      </c>
      <c r="B5734" s="1"/>
      <c r="C5734" s="1"/>
      <c r="D5734" s="51"/>
      <c r="E5734" s="51"/>
      <c r="F5734" s="39" t="s">
        <v>6168</v>
      </c>
      <c r="G5734" s="53"/>
      <c r="H5734" s="54" t="s">
        <v>15847</v>
      </c>
      <c r="I5734" s="35">
        <v>2835.17</v>
      </c>
      <c r="J5734" s="1"/>
      <c r="K5734" s="1"/>
      <c r="L5734" s="3">
        <f t="shared" si="89"/>
        <v>2835.17</v>
      </c>
      <c r="M5734" s="63"/>
      <c r="N5734" s="56"/>
      <c r="O5734" s="1"/>
      <c r="P5734" s="1"/>
      <c r="Q5734" s="57"/>
      <c r="R5734" s="42" t="s">
        <v>2417</v>
      </c>
      <c r="S5734" s="68"/>
    </row>
    <row r="5735" spans="1:19" s="70" customFormat="1" ht="12.75" hidden="1" customHeight="1" x14ac:dyDescent="0.2">
      <c r="A5735" s="38" t="s">
        <v>9953</v>
      </c>
      <c r="B5735" s="42" t="s">
        <v>9954</v>
      </c>
      <c r="C5735" s="42" t="s">
        <v>9955</v>
      </c>
      <c r="D5735" s="38">
        <v>703046</v>
      </c>
      <c r="E5735" s="38"/>
      <c r="F5735" s="42" t="s">
        <v>678</v>
      </c>
      <c r="G5735" s="38">
        <v>8266013022</v>
      </c>
      <c r="H5735" s="40" t="s">
        <v>9956</v>
      </c>
      <c r="I5735" s="3">
        <v>2833</v>
      </c>
      <c r="J5735" s="3"/>
      <c r="K5735" s="3">
        <v>0</v>
      </c>
      <c r="L5735" s="3">
        <f t="shared" si="89"/>
        <v>2833</v>
      </c>
      <c r="M5735" s="41">
        <v>44562</v>
      </c>
      <c r="N5735" s="39">
        <v>3445025137</v>
      </c>
      <c r="O5735" s="42" t="s">
        <v>315</v>
      </c>
      <c r="P5735" s="42" t="s">
        <v>9957</v>
      </c>
      <c r="Q5735" s="60">
        <v>44594</v>
      </c>
      <c r="R5735" s="42" t="s">
        <v>243</v>
      </c>
      <c r="S5735" s="68"/>
    </row>
    <row r="5736" spans="1:19" s="70" customFormat="1" ht="12.75" hidden="1" customHeight="1" x14ac:dyDescent="0.2">
      <c r="A5736" s="38" t="s">
        <v>1434</v>
      </c>
      <c r="B5736" s="42"/>
      <c r="C5736" s="42"/>
      <c r="D5736" s="38"/>
      <c r="E5736" s="38"/>
      <c r="F5736" s="42" t="s">
        <v>1435</v>
      </c>
      <c r="G5736" s="38"/>
      <c r="H5736" s="40" t="s">
        <v>10052</v>
      </c>
      <c r="I5736" s="3">
        <v>2814.9</v>
      </c>
      <c r="J5736" s="3"/>
      <c r="K5736" s="3"/>
      <c r="L5736" s="3">
        <f t="shared" si="89"/>
        <v>2814.9</v>
      </c>
      <c r="M5736" s="41">
        <v>44588</v>
      </c>
      <c r="N5736" s="39"/>
      <c r="O5736" s="42"/>
      <c r="P5736" s="42"/>
      <c r="Q5736" s="60"/>
      <c r="R5736" s="42" t="s">
        <v>243</v>
      </c>
      <c r="S5736" s="68"/>
    </row>
    <row r="5737" spans="1:19" s="70" customFormat="1" ht="12.75" hidden="1" customHeight="1" x14ac:dyDescent="0.2">
      <c r="A5737" s="38" t="s">
        <v>7331</v>
      </c>
      <c r="B5737" s="42" t="s">
        <v>7332</v>
      </c>
      <c r="C5737" s="42" t="s">
        <v>7333</v>
      </c>
      <c r="D5737" s="38">
        <v>128635</v>
      </c>
      <c r="E5737" s="38"/>
      <c r="F5737" s="42" t="s">
        <v>989</v>
      </c>
      <c r="G5737" s="38">
        <v>8266012563</v>
      </c>
      <c r="H5737" s="40" t="s">
        <v>7334</v>
      </c>
      <c r="I5737" s="3">
        <v>2805</v>
      </c>
      <c r="J5737" s="3"/>
      <c r="K5737" s="3">
        <v>504.9</v>
      </c>
      <c r="L5737" s="3">
        <f t="shared" si="89"/>
        <v>3309.9</v>
      </c>
      <c r="M5737" s="41">
        <v>44454.729166666664</v>
      </c>
      <c r="N5737" s="39">
        <v>6870241704</v>
      </c>
      <c r="O5737" s="42" t="s">
        <v>315</v>
      </c>
      <c r="P5737" s="42" t="s">
        <v>7335</v>
      </c>
      <c r="Q5737" s="60">
        <v>44507</v>
      </c>
      <c r="R5737" s="42" t="s">
        <v>243</v>
      </c>
      <c r="S5737" s="68"/>
    </row>
    <row r="5738" spans="1:19" s="70" customFormat="1" ht="12.75" hidden="1" customHeight="1" x14ac:dyDescent="0.2">
      <c r="A5738" s="38" t="s">
        <v>20200</v>
      </c>
      <c r="B5738" s="39" t="s">
        <v>20201</v>
      </c>
      <c r="C5738" s="39" t="s">
        <v>20202</v>
      </c>
      <c r="D5738" s="38">
        <v>703046</v>
      </c>
      <c r="E5738" s="38"/>
      <c r="F5738" s="42" t="s">
        <v>678</v>
      </c>
      <c r="G5738" s="38">
        <v>8266018636</v>
      </c>
      <c r="H5738" s="40" t="s">
        <v>20203</v>
      </c>
      <c r="I5738" s="2">
        <v>2801</v>
      </c>
      <c r="J5738" s="2"/>
      <c r="K5738" s="2">
        <v>0</v>
      </c>
      <c r="L5738" s="3">
        <f t="shared" si="89"/>
        <v>2801</v>
      </c>
      <c r="M5738" s="41">
        <v>45135.729166666664</v>
      </c>
      <c r="N5738" s="39">
        <v>1218729709</v>
      </c>
      <c r="O5738" s="39" t="s">
        <v>3282</v>
      </c>
      <c r="P5738" s="40" t="s">
        <v>20204</v>
      </c>
      <c r="Q5738" s="41">
        <v>45207</v>
      </c>
      <c r="R5738" s="42" t="s">
        <v>2417</v>
      </c>
      <c r="S5738" s="68"/>
    </row>
    <row r="5739" spans="1:19" s="70" customFormat="1" ht="12.75" customHeight="1" x14ac:dyDescent="0.2">
      <c r="A5739" s="38" t="s">
        <v>18520</v>
      </c>
      <c r="B5739" s="39" t="s">
        <v>18521</v>
      </c>
      <c r="C5739" s="39" t="s">
        <v>18522</v>
      </c>
      <c r="D5739" s="38">
        <v>703046</v>
      </c>
      <c r="E5739" s="38"/>
      <c r="F5739" s="87" t="s">
        <v>678</v>
      </c>
      <c r="G5739" s="38">
        <v>8266017709</v>
      </c>
      <c r="H5739" s="40" t="s">
        <v>18523</v>
      </c>
      <c r="I5739" s="2">
        <v>2785</v>
      </c>
      <c r="J5739" s="2"/>
      <c r="K5739" s="2">
        <v>0</v>
      </c>
      <c r="L5739" s="3">
        <f t="shared" si="89"/>
        <v>2785</v>
      </c>
      <c r="M5739" s="41">
        <v>44998.729166666664</v>
      </c>
      <c r="N5739" s="39">
        <v>3445037713</v>
      </c>
      <c r="O5739" s="39" t="s">
        <v>18463</v>
      </c>
      <c r="P5739" s="40" t="s">
        <v>17645</v>
      </c>
      <c r="Q5739" s="41">
        <v>45030</v>
      </c>
      <c r="R5739" s="62" t="s">
        <v>29</v>
      </c>
      <c r="S5739" s="68"/>
    </row>
    <row r="5740" spans="1:19" s="70" customFormat="1" ht="12.75" hidden="1" customHeight="1" x14ac:dyDescent="0.2">
      <c r="A5740" s="38" t="s">
        <v>6167</v>
      </c>
      <c r="B5740" s="1"/>
      <c r="C5740" s="1"/>
      <c r="D5740" s="51"/>
      <c r="E5740" s="51"/>
      <c r="F5740" s="39" t="s">
        <v>6168</v>
      </c>
      <c r="G5740" s="53"/>
      <c r="H5740" s="54" t="s">
        <v>11712</v>
      </c>
      <c r="I5740" s="35">
        <v>2783.42</v>
      </c>
      <c r="J5740" s="1"/>
      <c r="K5740" s="1"/>
      <c r="L5740" s="3">
        <f t="shared" si="89"/>
        <v>2783.42</v>
      </c>
      <c r="M5740" s="63"/>
      <c r="N5740" s="56"/>
      <c r="O5740" s="1"/>
      <c r="P5740" s="1"/>
      <c r="Q5740" s="57"/>
      <c r="R5740" s="42" t="s">
        <v>2417</v>
      </c>
      <c r="S5740" s="68"/>
    </row>
    <row r="5741" spans="1:19" s="70" customFormat="1" ht="12.75" hidden="1" customHeight="1" x14ac:dyDescent="0.2">
      <c r="A5741" s="38" t="s">
        <v>11914</v>
      </c>
      <c r="B5741" s="42" t="s">
        <v>11915</v>
      </c>
      <c r="C5741" s="42" t="s">
        <v>11916</v>
      </c>
      <c r="D5741" s="38">
        <v>500071</v>
      </c>
      <c r="E5741" s="38"/>
      <c r="F5741" s="42" t="s">
        <v>584</v>
      </c>
      <c r="G5741" s="38">
        <v>8266013732</v>
      </c>
      <c r="H5741" s="40" t="s">
        <v>11917</v>
      </c>
      <c r="I5741" s="3">
        <v>2749.1</v>
      </c>
      <c r="J5741" s="3"/>
      <c r="K5741" s="3">
        <v>494.9</v>
      </c>
      <c r="L5741" s="3">
        <f t="shared" si="89"/>
        <v>3244</v>
      </c>
      <c r="M5741" s="41">
        <v>44611.729166666664</v>
      </c>
      <c r="N5741" s="39">
        <v>6870437855</v>
      </c>
      <c r="O5741" s="42" t="s">
        <v>315</v>
      </c>
      <c r="P5741" s="42" t="s">
        <v>11918</v>
      </c>
      <c r="Q5741" s="60">
        <v>44650</v>
      </c>
      <c r="R5741" s="42" t="s">
        <v>243</v>
      </c>
      <c r="S5741" s="68"/>
    </row>
    <row r="5742" spans="1:19" s="70" customFormat="1" ht="12.75" hidden="1" customHeight="1" x14ac:dyDescent="0.2">
      <c r="A5742" s="38" t="s">
        <v>63</v>
      </c>
      <c r="B5742" s="1"/>
      <c r="C5742" s="1"/>
      <c r="D5742" s="51"/>
      <c r="E5742" s="51"/>
      <c r="F5742" s="125" t="s">
        <v>64</v>
      </c>
      <c r="G5742" s="53"/>
      <c r="H5742" s="54" t="s">
        <v>16170</v>
      </c>
      <c r="I5742" s="35">
        <v>2738.75</v>
      </c>
      <c r="J5742" s="1"/>
      <c r="K5742" s="1"/>
      <c r="L5742" s="3">
        <f t="shared" si="89"/>
        <v>2738.75</v>
      </c>
      <c r="M5742" s="41">
        <v>44881</v>
      </c>
      <c r="N5742" s="56"/>
      <c r="O5742" s="1"/>
      <c r="P5742" s="1"/>
      <c r="Q5742" s="57"/>
      <c r="R5742" s="39" t="s">
        <v>54</v>
      </c>
      <c r="S5742" s="68"/>
    </row>
    <row r="5743" spans="1:19" s="70" customFormat="1" ht="12.75" hidden="1" customHeight="1" x14ac:dyDescent="0.2">
      <c r="A5743" s="38">
        <v>220</v>
      </c>
      <c r="B5743" s="39" t="s">
        <v>17622</v>
      </c>
      <c r="C5743" s="39" t="s">
        <v>17623</v>
      </c>
      <c r="D5743" s="38">
        <v>105903</v>
      </c>
      <c r="E5743" s="38"/>
      <c r="F5743" s="39" t="s">
        <v>6269</v>
      </c>
      <c r="G5743" s="38">
        <v>8266016468</v>
      </c>
      <c r="H5743" s="40" t="s">
        <v>17624</v>
      </c>
      <c r="I5743" s="2">
        <v>2737.2881355932204</v>
      </c>
      <c r="J5743" s="2"/>
      <c r="K5743" s="2">
        <v>492.71186440677968</v>
      </c>
      <c r="L5743" s="3">
        <f t="shared" si="89"/>
        <v>3230</v>
      </c>
      <c r="M5743" s="41">
        <v>44907.729166666664</v>
      </c>
      <c r="N5743" s="39">
        <v>1246431050</v>
      </c>
      <c r="O5743" s="39" t="s">
        <v>8899</v>
      </c>
      <c r="P5743" s="40" t="s">
        <v>17625</v>
      </c>
      <c r="Q5743" s="41">
        <v>45121</v>
      </c>
      <c r="R5743" s="42" t="s">
        <v>8901</v>
      </c>
      <c r="S5743" s="68"/>
    </row>
    <row r="5744" spans="1:19" s="70" customFormat="1" ht="12.75" hidden="1" customHeight="1" x14ac:dyDescent="0.2">
      <c r="A5744" s="38" t="s">
        <v>4744</v>
      </c>
      <c r="B5744" s="39" t="s">
        <v>4745</v>
      </c>
      <c r="C5744" s="39" t="s">
        <v>4746</v>
      </c>
      <c r="D5744" s="38">
        <v>703046</v>
      </c>
      <c r="E5744" s="38"/>
      <c r="F5744" s="42" t="s">
        <v>678</v>
      </c>
      <c r="G5744" s="38">
        <v>8266011634</v>
      </c>
      <c r="H5744" s="40" t="s">
        <v>4747</v>
      </c>
      <c r="I5744" s="2">
        <v>2710</v>
      </c>
      <c r="J5744" s="2"/>
      <c r="K5744" s="2">
        <v>0</v>
      </c>
      <c r="L5744" s="3">
        <f t="shared" si="89"/>
        <v>2710</v>
      </c>
      <c r="M5744" s="41">
        <v>44386.729166666664</v>
      </c>
      <c r="N5744" s="39">
        <v>3445009487</v>
      </c>
      <c r="O5744" s="39" t="s">
        <v>52</v>
      </c>
      <c r="P5744" s="40" t="s">
        <v>4748</v>
      </c>
      <c r="Q5744" s="41">
        <v>44421</v>
      </c>
      <c r="R5744" s="39" t="s">
        <v>54</v>
      </c>
      <c r="S5744" s="68"/>
    </row>
    <row r="5745" spans="1:19" s="70" customFormat="1" ht="12.75" hidden="1" customHeight="1" x14ac:dyDescent="0.2">
      <c r="A5745" s="38" t="s">
        <v>63</v>
      </c>
      <c r="B5745" s="1"/>
      <c r="C5745" s="1"/>
      <c r="D5745" s="51"/>
      <c r="E5745" s="51"/>
      <c r="F5745" s="125" t="s">
        <v>64</v>
      </c>
      <c r="G5745" s="53"/>
      <c r="H5745" s="54" t="s">
        <v>11460</v>
      </c>
      <c r="I5745" s="35">
        <v>2707.2</v>
      </c>
      <c r="J5745" s="1"/>
      <c r="K5745" s="1"/>
      <c r="L5745" s="3">
        <f t="shared" si="89"/>
        <v>2707.2</v>
      </c>
      <c r="M5745" s="41">
        <v>44628</v>
      </c>
      <c r="N5745" s="56"/>
      <c r="O5745" s="1"/>
      <c r="P5745" s="1"/>
      <c r="Q5745" s="57"/>
      <c r="R5745" s="39" t="s">
        <v>54</v>
      </c>
      <c r="S5745" s="68"/>
    </row>
    <row r="5746" spans="1:19" s="70" customFormat="1" ht="12.75" hidden="1" customHeight="1" x14ac:dyDescent="0.2">
      <c r="A5746" s="38" t="s">
        <v>63</v>
      </c>
      <c r="B5746" s="1"/>
      <c r="C5746" s="1"/>
      <c r="D5746" s="51"/>
      <c r="E5746" s="51"/>
      <c r="F5746" s="125" t="s">
        <v>64</v>
      </c>
      <c r="G5746" s="53"/>
      <c r="H5746" s="54" t="s">
        <v>6360</v>
      </c>
      <c r="I5746" s="35">
        <v>2700</v>
      </c>
      <c r="J5746" s="1"/>
      <c r="K5746" s="1"/>
      <c r="L5746" s="3">
        <f t="shared" si="89"/>
        <v>2700</v>
      </c>
      <c r="M5746" s="41">
        <v>44461</v>
      </c>
      <c r="N5746" s="56"/>
      <c r="O5746" s="1"/>
      <c r="P5746" s="1"/>
      <c r="Q5746" s="57"/>
      <c r="R5746" s="39" t="s">
        <v>54</v>
      </c>
      <c r="S5746" s="68"/>
    </row>
    <row r="5747" spans="1:19" s="70" customFormat="1" ht="12.75" hidden="1" customHeight="1" x14ac:dyDescent="0.2">
      <c r="A5747" s="38" t="s">
        <v>63</v>
      </c>
      <c r="B5747" s="1"/>
      <c r="C5747" s="1"/>
      <c r="D5747" s="51"/>
      <c r="E5747" s="51"/>
      <c r="F5747" s="125" t="s">
        <v>64</v>
      </c>
      <c r="G5747" s="53"/>
      <c r="H5747" s="54" t="s">
        <v>15588</v>
      </c>
      <c r="I5747" s="35">
        <v>2687</v>
      </c>
      <c r="J5747" s="1"/>
      <c r="K5747" s="1"/>
      <c r="L5747" s="3">
        <f t="shared" si="89"/>
        <v>2687</v>
      </c>
      <c r="M5747" s="41">
        <v>44838</v>
      </c>
      <c r="N5747" s="56"/>
      <c r="O5747" s="1"/>
      <c r="P5747" s="1"/>
      <c r="Q5747" s="57"/>
      <c r="R5747" s="39" t="s">
        <v>54</v>
      </c>
      <c r="S5747" s="68"/>
    </row>
    <row r="5748" spans="1:19" s="70" customFormat="1" ht="12.75" hidden="1" customHeight="1" x14ac:dyDescent="0.2">
      <c r="A5748" s="38" t="s">
        <v>21739</v>
      </c>
      <c r="B5748" s="39" t="s">
        <v>21740</v>
      </c>
      <c r="C5748" s="39" t="s">
        <v>21741</v>
      </c>
      <c r="D5748" s="38">
        <v>703046</v>
      </c>
      <c r="E5748" s="38"/>
      <c r="F5748" s="87" t="s">
        <v>678</v>
      </c>
      <c r="G5748" s="38">
        <v>8266020221</v>
      </c>
      <c r="H5748" s="40" t="s">
        <v>21742</v>
      </c>
      <c r="I5748" s="2">
        <v>2677</v>
      </c>
      <c r="J5748" s="2"/>
      <c r="K5748" s="2">
        <v>0</v>
      </c>
      <c r="L5748" s="3">
        <f t="shared" si="89"/>
        <v>2677</v>
      </c>
      <c r="M5748" s="41">
        <v>45289.729166666664</v>
      </c>
      <c r="N5748" s="39">
        <v>1218745296</v>
      </c>
      <c r="O5748" s="39" t="s">
        <v>20138</v>
      </c>
      <c r="P5748" s="40" t="s">
        <v>21743</v>
      </c>
      <c r="Q5748" s="41">
        <v>45329</v>
      </c>
      <c r="R5748" s="62" t="s">
        <v>17</v>
      </c>
      <c r="S5748" s="68"/>
    </row>
    <row r="5749" spans="1:19" s="70" customFormat="1" ht="12.75" hidden="1" customHeight="1" x14ac:dyDescent="0.2">
      <c r="A5749" s="38" t="s">
        <v>21493</v>
      </c>
      <c r="B5749" s="39" t="s">
        <v>21494</v>
      </c>
      <c r="C5749" s="39" t="s">
        <v>21495</v>
      </c>
      <c r="D5749" s="38">
        <v>703046</v>
      </c>
      <c r="E5749" s="38"/>
      <c r="F5749" s="87" t="s">
        <v>678</v>
      </c>
      <c r="G5749" s="38">
        <v>8266020290</v>
      </c>
      <c r="H5749" s="40" t="s">
        <v>21496</v>
      </c>
      <c r="I5749" s="2">
        <v>2640</v>
      </c>
      <c r="J5749" s="2"/>
      <c r="K5749" s="2">
        <v>0</v>
      </c>
      <c r="L5749" s="3">
        <f t="shared" si="89"/>
        <v>2640</v>
      </c>
      <c r="M5749" s="41">
        <v>45275.729166666664</v>
      </c>
      <c r="N5749" s="39">
        <v>1218743009</v>
      </c>
      <c r="O5749" s="39" t="s">
        <v>18453</v>
      </c>
      <c r="P5749" s="40" t="s">
        <v>21497</v>
      </c>
      <c r="Q5749" s="41">
        <v>45308</v>
      </c>
      <c r="R5749" s="62" t="s">
        <v>21</v>
      </c>
      <c r="S5749" s="68"/>
    </row>
    <row r="5750" spans="1:19" s="70" customFormat="1" ht="12.75" hidden="1" customHeight="1" x14ac:dyDescent="0.2">
      <c r="A5750" s="38" t="s">
        <v>8527</v>
      </c>
      <c r="B5750" s="39" t="s">
        <v>8528</v>
      </c>
      <c r="C5750" s="39" t="s">
        <v>8529</v>
      </c>
      <c r="D5750" s="38">
        <v>401972</v>
      </c>
      <c r="E5750" s="38"/>
      <c r="F5750" s="39" t="s">
        <v>842</v>
      </c>
      <c r="G5750" s="38">
        <v>8263000049</v>
      </c>
      <c r="H5750" s="40" t="s">
        <v>8530</v>
      </c>
      <c r="I5750" s="2">
        <v>2610</v>
      </c>
      <c r="J5750" s="2">
        <v>0</v>
      </c>
      <c r="K5750" s="2">
        <v>469.79999999999995</v>
      </c>
      <c r="L5750" s="3">
        <f t="shared" si="89"/>
        <v>3079.8</v>
      </c>
      <c r="M5750" s="41">
        <v>44424.729166666664</v>
      </c>
      <c r="N5750" s="39">
        <v>6870286242</v>
      </c>
      <c r="O5750" s="39" t="s">
        <v>52</v>
      </c>
      <c r="P5750" s="40"/>
      <c r="Q5750" s="41"/>
      <c r="R5750" s="39" t="s">
        <v>54</v>
      </c>
      <c r="S5750" s="68"/>
    </row>
    <row r="5751" spans="1:19" s="70" customFormat="1" ht="12.75" hidden="1" customHeight="1" x14ac:dyDescent="0.2">
      <c r="A5751" s="38" t="s">
        <v>63</v>
      </c>
      <c r="B5751" s="1"/>
      <c r="C5751" s="1"/>
      <c r="D5751" s="51"/>
      <c r="E5751" s="51"/>
      <c r="F5751" s="125" t="s">
        <v>64</v>
      </c>
      <c r="G5751" s="53"/>
      <c r="H5751" s="54" t="s">
        <v>13516</v>
      </c>
      <c r="I5751" s="35">
        <v>2593.96</v>
      </c>
      <c r="J5751" s="1"/>
      <c r="K5751" s="1"/>
      <c r="L5751" s="3">
        <f t="shared" si="89"/>
        <v>2593.96</v>
      </c>
      <c r="M5751" s="41">
        <v>44712</v>
      </c>
      <c r="N5751" s="56"/>
      <c r="O5751" s="1"/>
      <c r="P5751" s="1"/>
      <c r="Q5751" s="57"/>
      <c r="R5751" s="39" t="s">
        <v>54</v>
      </c>
      <c r="S5751" s="68"/>
    </row>
    <row r="5752" spans="1:19" s="70" customFormat="1" ht="12.75" hidden="1" customHeight="1" x14ac:dyDescent="0.2">
      <c r="A5752" s="38" t="s">
        <v>1434</v>
      </c>
      <c r="B5752" s="42"/>
      <c r="C5752" s="42"/>
      <c r="D5752" s="38"/>
      <c r="E5752" s="38"/>
      <c r="F5752" s="42" t="s">
        <v>1435</v>
      </c>
      <c r="G5752" s="38"/>
      <c r="H5752" s="40" t="s">
        <v>10035</v>
      </c>
      <c r="I5752" s="3">
        <v>2580.59</v>
      </c>
      <c r="J5752" s="3"/>
      <c r="K5752" s="3"/>
      <c r="L5752" s="3">
        <f t="shared" si="89"/>
        <v>2580.59</v>
      </c>
      <c r="M5752" s="41">
        <v>44583</v>
      </c>
      <c r="N5752" s="39"/>
      <c r="O5752" s="42"/>
      <c r="P5752" s="42"/>
      <c r="Q5752" s="60"/>
      <c r="R5752" s="42" t="s">
        <v>243</v>
      </c>
      <c r="S5752" s="68"/>
    </row>
    <row r="5753" spans="1:19" s="70" customFormat="1" ht="12.75" hidden="1" customHeight="1" x14ac:dyDescent="0.2">
      <c r="A5753" s="38" t="s">
        <v>6167</v>
      </c>
      <c r="B5753" s="1"/>
      <c r="C5753" s="1"/>
      <c r="D5753" s="51"/>
      <c r="E5753" s="51"/>
      <c r="F5753" s="39" t="s">
        <v>6168</v>
      </c>
      <c r="G5753" s="53"/>
      <c r="H5753" s="54" t="s">
        <v>15522</v>
      </c>
      <c r="I5753" s="35">
        <v>2580.59</v>
      </c>
      <c r="J5753" s="1"/>
      <c r="K5753" s="1"/>
      <c r="L5753" s="3">
        <f t="shared" si="89"/>
        <v>2580.59</v>
      </c>
      <c r="M5753" s="63"/>
      <c r="N5753" s="56"/>
      <c r="O5753" s="1"/>
      <c r="P5753" s="1"/>
      <c r="Q5753" s="57"/>
      <c r="R5753" s="42" t="s">
        <v>2417</v>
      </c>
      <c r="S5753" s="68"/>
    </row>
    <row r="5754" spans="1:19" s="70" customFormat="1" ht="12.75" hidden="1" customHeight="1" x14ac:dyDescent="0.2">
      <c r="A5754" s="38" t="s">
        <v>18009</v>
      </c>
      <c r="B5754" s="39" t="s">
        <v>18010</v>
      </c>
      <c r="C5754" s="39" t="s">
        <v>18011</v>
      </c>
      <c r="D5754" s="38">
        <v>703046</v>
      </c>
      <c r="E5754" s="38"/>
      <c r="F5754" s="42" t="s">
        <v>678</v>
      </c>
      <c r="G5754" s="38">
        <v>8266017309</v>
      </c>
      <c r="H5754" s="40" t="s">
        <v>18012</v>
      </c>
      <c r="I5754" s="2">
        <v>2560</v>
      </c>
      <c r="J5754" s="2"/>
      <c r="K5754" s="2">
        <v>0</v>
      </c>
      <c r="L5754" s="3">
        <f t="shared" si="89"/>
        <v>2560</v>
      </c>
      <c r="M5754" s="41">
        <v>44972.729166666664</v>
      </c>
      <c r="N5754" s="39">
        <v>3445035043</v>
      </c>
      <c r="O5754" s="39" t="s">
        <v>3282</v>
      </c>
      <c r="P5754" s="40" t="s">
        <v>18001</v>
      </c>
      <c r="Q5754" s="41">
        <v>45021</v>
      </c>
      <c r="R5754" s="42" t="s">
        <v>2417</v>
      </c>
      <c r="S5754" s="68"/>
    </row>
    <row r="5755" spans="1:19" s="70" customFormat="1" ht="12.75" hidden="1" customHeight="1" x14ac:dyDescent="0.2">
      <c r="A5755" s="38" t="s">
        <v>7376</v>
      </c>
      <c r="B5755" s="39" t="s">
        <v>234</v>
      </c>
      <c r="C5755" s="39"/>
      <c r="D5755" s="38" t="s">
        <v>245</v>
      </c>
      <c r="E5755" s="38" t="s">
        <v>23092</v>
      </c>
      <c r="F5755" s="129" t="s">
        <v>1378</v>
      </c>
      <c r="G5755" s="38" t="s">
        <v>1378</v>
      </c>
      <c r="H5755" s="52" t="s">
        <v>7377</v>
      </c>
      <c r="I5755" s="5">
        <v>2550</v>
      </c>
      <c r="J5755" s="2"/>
      <c r="K5755" s="2">
        <v>0</v>
      </c>
      <c r="L5755" s="3">
        <f t="shared" si="89"/>
        <v>2550</v>
      </c>
      <c r="M5755" s="59">
        <v>44491</v>
      </c>
      <c r="N5755" s="39"/>
      <c r="O5755" s="39" t="s">
        <v>52</v>
      </c>
      <c r="P5755" s="40"/>
      <c r="Q5755" s="41"/>
      <c r="R5755" s="39" t="s">
        <v>54</v>
      </c>
      <c r="S5755" s="68"/>
    </row>
    <row r="5756" spans="1:19" s="70" customFormat="1" ht="12.75" customHeight="1" x14ac:dyDescent="0.2">
      <c r="A5756" s="38" t="s">
        <v>9942</v>
      </c>
      <c r="B5756" s="42"/>
      <c r="C5756" s="42"/>
      <c r="D5756" s="38"/>
      <c r="E5756" s="38"/>
      <c r="F5756" s="42" t="s">
        <v>3025</v>
      </c>
      <c r="G5756" s="61" t="s">
        <v>9941</v>
      </c>
      <c r="H5756" s="59">
        <v>44579</v>
      </c>
      <c r="I5756" s="3">
        <v>2543.65</v>
      </c>
      <c r="J5756" s="3"/>
      <c r="K5756" s="2">
        <v>0</v>
      </c>
      <c r="L5756" s="3">
        <f t="shared" si="89"/>
        <v>2543.65</v>
      </c>
      <c r="M5756" s="59">
        <v>44579</v>
      </c>
      <c r="N5756" s="61" t="s">
        <v>9941</v>
      </c>
      <c r="O5756" s="39" t="s">
        <v>3027</v>
      </c>
      <c r="P5756" s="42"/>
      <c r="Q5756" s="60"/>
      <c r="R5756" s="62" t="s">
        <v>15</v>
      </c>
      <c r="S5756" s="68"/>
    </row>
    <row r="5757" spans="1:19" s="70" customFormat="1" ht="12.75" hidden="1" customHeight="1" x14ac:dyDescent="0.2">
      <c r="A5757" s="38" t="s">
        <v>6167</v>
      </c>
      <c r="B5757" s="1"/>
      <c r="C5757" s="1"/>
      <c r="D5757" s="51"/>
      <c r="E5757" s="51"/>
      <c r="F5757" s="39" t="s">
        <v>6168</v>
      </c>
      <c r="G5757" s="53"/>
      <c r="H5757" s="54" t="s">
        <v>15522</v>
      </c>
      <c r="I5757" s="35">
        <v>2538.5700000000002</v>
      </c>
      <c r="J5757" s="1"/>
      <c r="K5757" s="1"/>
      <c r="L5757" s="3">
        <f t="shared" si="89"/>
        <v>2538.5700000000002</v>
      </c>
      <c r="M5757" s="63"/>
      <c r="N5757" s="56"/>
      <c r="O5757" s="1"/>
      <c r="P5757" s="1"/>
      <c r="Q5757" s="57"/>
      <c r="R5757" s="42" t="s">
        <v>2417</v>
      </c>
      <c r="S5757" s="68"/>
    </row>
    <row r="5758" spans="1:19" s="70" customFormat="1" ht="12.75" hidden="1" customHeight="1" x14ac:dyDescent="0.2">
      <c r="A5758" s="38" t="s">
        <v>484</v>
      </c>
      <c r="B5758" s="42" t="s">
        <v>485</v>
      </c>
      <c r="C5758" s="42" t="s">
        <v>486</v>
      </c>
      <c r="D5758" s="38">
        <v>814805</v>
      </c>
      <c r="E5758" s="38"/>
      <c r="F5758" s="42" t="s">
        <v>111</v>
      </c>
      <c r="G5758" s="38">
        <v>8268005478</v>
      </c>
      <c r="H5758" s="40">
        <v>2842</v>
      </c>
      <c r="I5758" s="3">
        <v>2500</v>
      </c>
      <c r="J5758" s="3"/>
      <c r="K5758" s="3">
        <v>450</v>
      </c>
      <c r="L5758" s="3">
        <f t="shared" si="89"/>
        <v>2950</v>
      </c>
      <c r="M5758" s="41">
        <v>44224.729166666664</v>
      </c>
      <c r="N5758" s="39">
        <v>44204070</v>
      </c>
      <c r="O5758" s="42" t="s">
        <v>315</v>
      </c>
      <c r="P5758" s="42" t="s">
        <v>483</v>
      </c>
      <c r="Q5758" s="60">
        <v>44232</v>
      </c>
      <c r="R5758" s="42" t="s">
        <v>243</v>
      </c>
      <c r="S5758" s="68"/>
    </row>
    <row r="5759" spans="1:19" s="70" customFormat="1" ht="12.75" hidden="1" customHeight="1" x14ac:dyDescent="0.2">
      <c r="A5759" s="38" t="s">
        <v>10672</v>
      </c>
      <c r="B5759" s="39" t="s">
        <v>10673</v>
      </c>
      <c r="C5759" s="39" t="s">
        <v>10674</v>
      </c>
      <c r="D5759" s="38">
        <v>811819</v>
      </c>
      <c r="E5759" s="38"/>
      <c r="F5759" s="39" t="s">
        <v>1091</v>
      </c>
      <c r="G5759" s="38">
        <v>8263000049</v>
      </c>
      <c r="H5759" s="40" t="s">
        <v>10675</v>
      </c>
      <c r="I5759" s="2">
        <v>2500</v>
      </c>
      <c r="J5759" s="2"/>
      <c r="K5759" s="2">
        <v>0</v>
      </c>
      <c r="L5759" s="3">
        <f t="shared" si="89"/>
        <v>2500</v>
      </c>
      <c r="M5759" s="41">
        <v>44576.729166666664</v>
      </c>
      <c r="N5759" s="39">
        <v>3445027795</v>
      </c>
      <c r="O5759" s="39" t="s">
        <v>52</v>
      </c>
      <c r="P5759" s="40">
        <v>203116259038</v>
      </c>
      <c r="Q5759" s="41">
        <v>44634</v>
      </c>
      <c r="R5759" s="39" t="s">
        <v>54</v>
      </c>
      <c r="S5759" s="68"/>
    </row>
    <row r="5760" spans="1:19" s="70" customFormat="1" ht="12.75" hidden="1" customHeight="1" x14ac:dyDescent="0.2">
      <c r="A5760" s="38" t="s">
        <v>10688</v>
      </c>
      <c r="B5760" s="39" t="s">
        <v>10689</v>
      </c>
      <c r="C5760" s="39" t="s">
        <v>10690</v>
      </c>
      <c r="D5760" s="38">
        <v>811819</v>
      </c>
      <c r="E5760" s="38"/>
      <c r="F5760" s="39" t="s">
        <v>1091</v>
      </c>
      <c r="G5760" s="38">
        <v>8263000049</v>
      </c>
      <c r="H5760" s="40" t="s">
        <v>10691</v>
      </c>
      <c r="I5760" s="2">
        <v>2500</v>
      </c>
      <c r="J5760" s="2"/>
      <c r="K5760" s="2">
        <v>0</v>
      </c>
      <c r="L5760" s="3">
        <f t="shared" si="89"/>
        <v>2500</v>
      </c>
      <c r="M5760" s="41">
        <v>44576</v>
      </c>
      <c r="N5760" s="39">
        <v>3445027816</v>
      </c>
      <c r="O5760" s="39" t="s">
        <v>52</v>
      </c>
      <c r="P5760" s="40">
        <v>203116259038</v>
      </c>
      <c r="Q5760" s="41">
        <v>44634</v>
      </c>
      <c r="R5760" s="39" t="s">
        <v>54</v>
      </c>
      <c r="S5760" s="68"/>
    </row>
    <row r="5761" spans="1:19" s="70" customFormat="1" ht="12.75" hidden="1" customHeight="1" x14ac:dyDescent="0.2">
      <c r="A5761" s="38" t="s">
        <v>10704</v>
      </c>
      <c r="B5761" s="39" t="s">
        <v>10705</v>
      </c>
      <c r="C5761" s="39" t="s">
        <v>10706</v>
      </c>
      <c r="D5761" s="38">
        <v>811819</v>
      </c>
      <c r="E5761" s="38"/>
      <c r="F5761" s="39" t="s">
        <v>1091</v>
      </c>
      <c r="G5761" s="38">
        <v>8263000049</v>
      </c>
      <c r="H5761" s="40" t="s">
        <v>10707</v>
      </c>
      <c r="I5761" s="2">
        <v>2500</v>
      </c>
      <c r="J5761" s="2"/>
      <c r="K5761" s="2">
        <v>0</v>
      </c>
      <c r="L5761" s="3">
        <f t="shared" si="89"/>
        <v>2500</v>
      </c>
      <c r="M5761" s="41">
        <v>44577.729166666664</v>
      </c>
      <c r="N5761" s="39">
        <v>3445027826</v>
      </c>
      <c r="O5761" s="39" t="s">
        <v>52</v>
      </c>
      <c r="P5761" s="40">
        <v>203116259038</v>
      </c>
      <c r="Q5761" s="41">
        <v>44634</v>
      </c>
      <c r="R5761" s="39" t="s">
        <v>54</v>
      </c>
      <c r="S5761" s="68"/>
    </row>
    <row r="5762" spans="1:19" s="70" customFormat="1" ht="12.75" hidden="1" customHeight="1" x14ac:dyDescent="0.2">
      <c r="A5762" s="38" t="s">
        <v>10746</v>
      </c>
      <c r="B5762" s="39" t="s">
        <v>10747</v>
      </c>
      <c r="C5762" s="39" t="s">
        <v>10748</v>
      </c>
      <c r="D5762" s="38">
        <v>811819</v>
      </c>
      <c r="E5762" s="38"/>
      <c r="F5762" s="39" t="s">
        <v>1091</v>
      </c>
      <c r="G5762" s="38">
        <v>8263000049</v>
      </c>
      <c r="H5762" s="40" t="s">
        <v>10749</v>
      </c>
      <c r="I5762" s="2">
        <v>2500</v>
      </c>
      <c r="J5762" s="2"/>
      <c r="K5762" s="2">
        <v>0</v>
      </c>
      <c r="L5762" s="3">
        <f t="shared" si="89"/>
        <v>2500</v>
      </c>
      <c r="M5762" s="41">
        <v>44577.729166666664</v>
      </c>
      <c r="N5762" s="39">
        <v>3445027912</v>
      </c>
      <c r="O5762" s="39" t="s">
        <v>52</v>
      </c>
      <c r="P5762" s="40">
        <v>203116259038</v>
      </c>
      <c r="Q5762" s="41">
        <v>44634</v>
      </c>
      <c r="R5762" s="39" t="s">
        <v>54</v>
      </c>
      <c r="S5762" s="68"/>
    </row>
    <row r="5763" spans="1:19" s="70" customFormat="1" ht="12.75" hidden="1" customHeight="1" x14ac:dyDescent="0.2">
      <c r="A5763" s="38" t="s">
        <v>63</v>
      </c>
      <c r="B5763" s="1"/>
      <c r="C5763" s="1"/>
      <c r="D5763" s="51"/>
      <c r="E5763" s="51"/>
      <c r="F5763" s="125" t="s">
        <v>64</v>
      </c>
      <c r="G5763" s="53"/>
      <c r="H5763" s="54" t="s">
        <v>12019</v>
      </c>
      <c r="I5763" s="35">
        <v>2500</v>
      </c>
      <c r="J5763" s="1"/>
      <c r="K5763" s="1"/>
      <c r="L5763" s="3">
        <f t="shared" si="89"/>
        <v>2500</v>
      </c>
      <c r="M5763" s="41">
        <v>44649</v>
      </c>
      <c r="N5763" s="56"/>
      <c r="O5763" s="1"/>
      <c r="P5763" s="1"/>
      <c r="Q5763" s="57"/>
      <c r="R5763" s="39" t="s">
        <v>54</v>
      </c>
      <c r="S5763" s="68"/>
    </row>
    <row r="5764" spans="1:19" s="70" customFormat="1" ht="12.75" hidden="1" customHeight="1" x14ac:dyDescent="0.2">
      <c r="A5764" s="38" t="s">
        <v>12034</v>
      </c>
      <c r="B5764" s="39" t="s">
        <v>12035</v>
      </c>
      <c r="C5764" s="39" t="s">
        <v>12036</v>
      </c>
      <c r="D5764" s="38">
        <v>811819</v>
      </c>
      <c r="E5764" s="38"/>
      <c r="F5764" s="39" t="s">
        <v>1091</v>
      </c>
      <c r="G5764" s="38"/>
      <c r="H5764" s="40" t="s">
        <v>12037</v>
      </c>
      <c r="I5764" s="2">
        <v>2500</v>
      </c>
      <c r="J5764" s="2"/>
      <c r="K5764" s="2">
        <v>0</v>
      </c>
      <c r="L5764" s="3">
        <f t="shared" si="89"/>
        <v>2500</v>
      </c>
      <c r="M5764" s="41">
        <v>44593.729166666664</v>
      </c>
      <c r="N5764" s="39">
        <v>3445033863</v>
      </c>
      <c r="O5764" s="39" t="s">
        <v>52</v>
      </c>
      <c r="P5764" s="40">
        <v>203300957448</v>
      </c>
      <c r="Q5764" s="41">
        <v>44651</v>
      </c>
      <c r="R5764" s="39" t="s">
        <v>54</v>
      </c>
      <c r="S5764" s="68"/>
    </row>
    <row r="5765" spans="1:19" s="70" customFormat="1" ht="12.75" hidden="1" customHeight="1" x14ac:dyDescent="0.2">
      <c r="A5765" s="38" t="s">
        <v>63</v>
      </c>
      <c r="B5765" s="1"/>
      <c r="C5765" s="1"/>
      <c r="D5765" s="51"/>
      <c r="E5765" s="51"/>
      <c r="F5765" s="125" t="s">
        <v>64</v>
      </c>
      <c r="G5765" s="53"/>
      <c r="H5765" s="54" t="s">
        <v>5144</v>
      </c>
      <c r="I5765" s="35">
        <v>2456.52</v>
      </c>
      <c r="J5765" s="1"/>
      <c r="K5765" s="1"/>
      <c r="L5765" s="3">
        <f t="shared" si="89"/>
        <v>2456.52</v>
      </c>
      <c r="M5765" s="41">
        <v>44425</v>
      </c>
      <c r="N5765" s="56"/>
      <c r="O5765" s="1"/>
      <c r="P5765" s="1"/>
      <c r="Q5765" s="57"/>
      <c r="R5765" s="39" t="s">
        <v>54</v>
      </c>
      <c r="S5765" s="68"/>
    </row>
    <row r="5766" spans="1:19" s="70" customFormat="1" ht="12.75" hidden="1" customHeight="1" x14ac:dyDescent="0.2">
      <c r="A5766" s="38" t="s">
        <v>63</v>
      </c>
      <c r="B5766" s="1"/>
      <c r="C5766" s="1"/>
      <c r="D5766" s="51"/>
      <c r="E5766" s="51"/>
      <c r="F5766" s="125" t="s">
        <v>64</v>
      </c>
      <c r="G5766" s="53"/>
      <c r="H5766" s="54" t="s">
        <v>5145</v>
      </c>
      <c r="I5766" s="35">
        <v>2456.52</v>
      </c>
      <c r="J5766" s="1"/>
      <c r="K5766" s="1"/>
      <c r="L5766" s="3">
        <f t="shared" ref="L5766:L5829" si="90">SUM(I5766:K5766)</f>
        <v>2456.52</v>
      </c>
      <c r="M5766" s="41">
        <v>44425</v>
      </c>
      <c r="N5766" s="56"/>
      <c r="O5766" s="1"/>
      <c r="P5766" s="1"/>
      <c r="Q5766" s="57"/>
      <c r="R5766" s="39" t="s">
        <v>54</v>
      </c>
      <c r="S5766" s="68"/>
    </row>
    <row r="5767" spans="1:19" s="70" customFormat="1" ht="12.75" hidden="1" customHeight="1" x14ac:dyDescent="0.2">
      <c r="A5767" s="38" t="s">
        <v>63</v>
      </c>
      <c r="B5767" s="1"/>
      <c r="C5767" s="1"/>
      <c r="D5767" s="51"/>
      <c r="E5767" s="51"/>
      <c r="F5767" s="125" t="s">
        <v>64</v>
      </c>
      <c r="G5767" s="53"/>
      <c r="H5767" s="54" t="s">
        <v>5151</v>
      </c>
      <c r="I5767" s="35">
        <v>2456.52</v>
      </c>
      <c r="J5767" s="1"/>
      <c r="K5767" s="1"/>
      <c r="L5767" s="3">
        <f t="shared" si="90"/>
        <v>2456.52</v>
      </c>
      <c r="M5767" s="41">
        <v>44426</v>
      </c>
      <c r="N5767" s="56"/>
      <c r="O5767" s="1"/>
      <c r="P5767" s="1"/>
      <c r="Q5767" s="57"/>
      <c r="R5767" s="39" t="s">
        <v>54</v>
      </c>
      <c r="S5767" s="68"/>
    </row>
    <row r="5768" spans="1:19" s="70" customFormat="1" ht="12.75" hidden="1" customHeight="1" x14ac:dyDescent="0.2">
      <c r="A5768" s="38" t="s">
        <v>63</v>
      </c>
      <c r="B5768" s="1"/>
      <c r="C5768" s="1"/>
      <c r="D5768" s="51"/>
      <c r="E5768" s="51"/>
      <c r="F5768" s="125" t="s">
        <v>64</v>
      </c>
      <c r="G5768" s="53"/>
      <c r="H5768" s="54" t="s">
        <v>15833</v>
      </c>
      <c r="I5768" s="35">
        <v>2440.8000000000002</v>
      </c>
      <c r="J5768" s="1"/>
      <c r="K5768" s="1"/>
      <c r="L5768" s="3">
        <f t="shared" si="90"/>
        <v>2440.8000000000002</v>
      </c>
      <c r="M5768" s="41">
        <v>44862</v>
      </c>
      <c r="N5768" s="56"/>
      <c r="O5768" s="1"/>
      <c r="P5768" s="1"/>
      <c r="Q5768" s="57"/>
      <c r="R5768" s="39" t="s">
        <v>54</v>
      </c>
      <c r="S5768" s="68"/>
    </row>
    <row r="5769" spans="1:19" s="70" customFormat="1" ht="12.75" hidden="1" customHeight="1" x14ac:dyDescent="0.2">
      <c r="A5769" s="38" t="s">
        <v>63</v>
      </c>
      <c r="B5769" s="1"/>
      <c r="C5769" s="1"/>
      <c r="D5769" s="51"/>
      <c r="E5769" s="51"/>
      <c r="F5769" s="125" t="s">
        <v>64</v>
      </c>
      <c r="G5769" s="53"/>
      <c r="H5769" s="54" t="s">
        <v>16195</v>
      </c>
      <c r="I5769" s="35">
        <v>2440.8000000000002</v>
      </c>
      <c r="J5769" s="1"/>
      <c r="K5769" s="1"/>
      <c r="L5769" s="3">
        <f t="shared" si="90"/>
        <v>2440.8000000000002</v>
      </c>
      <c r="M5769" s="41">
        <v>44883</v>
      </c>
      <c r="N5769" s="56"/>
      <c r="O5769" s="1"/>
      <c r="P5769" s="1"/>
      <c r="Q5769" s="57"/>
      <c r="R5769" s="39" t="s">
        <v>54</v>
      </c>
      <c r="S5769" s="68"/>
    </row>
    <row r="5770" spans="1:19" s="70" customFormat="1" ht="12.75" hidden="1" customHeight="1" x14ac:dyDescent="0.2">
      <c r="A5770" s="38" t="s">
        <v>63</v>
      </c>
      <c r="B5770" s="1"/>
      <c r="C5770" s="1"/>
      <c r="D5770" s="51"/>
      <c r="E5770" s="51"/>
      <c r="F5770" s="125" t="s">
        <v>64</v>
      </c>
      <c r="G5770" s="53"/>
      <c r="H5770" s="54" t="s">
        <v>16227</v>
      </c>
      <c r="I5770" s="35">
        <v>2440.8000000000002</v>
      </c>
      <c r="J5770" s="1"/>
      <c r="K5770" s="1"/>
      <c r="L5770" s="3">
        <f t="shared" si="90"/>
        <v>2440.8000000000002</v>
      </c>
      <c r="M5770" s="41">
        <v>44887</v>
      </c>
      <c r="N5770" s="56"/>
      <c r="O5770" s="1"/>
      <c r="P5770" s="1"/>
      <c r="Q5770" s="57"/>
      <c r="R5770" s="39" t="s">
        <v>54</v>
      </c>
      <c r="S5770" s="68"/>
    </row>
    <row r="5771" spans="1:19" s="70" customFormat="1" ht="12.75" hidden="1" customHeight="1" x14ac:dyDescent="0.2">
      <c r="A5771" s="38" t="s">
        <v>63</v>
      </c>
      <c r="B5771" s="1"/>
      <c r="C5771" s="1"/>
      <c r="D5771" s="51"/>
      <c r="E5771" s="51"/>
      <c r="F5771" s="125" t="s">
        <v>64</v>
      </c>
      <c r="G5771" s="53"/>
      <c r="H5771" s="54" t="s">
        <v>16398</v>
      </c>
      <c r="I5771" s="35">
        <v>2440.8000000000002</v>
      </c>
      <c r="J5771" s="1"/>
      <c r="K5771" s="1"/>
      <c r="L5771" s="3">
        <f t="shared" si="90"/>
        <v>2440.8000000000002</v>
      </c>
      <c r="M5771" s="41">
        <v>44900</v>
      </c>
      <c r="N5771" s="56"/>
      <c r="O5771" s="1"/>
      <c r="P5771" s="1"/>
      <c r="Q5771" s="57"/>
      <c r="R5771" s="39" t="s">
        <v>54</v>
      </c>
      <c r="S5771" s="68"/>
    </row>
    <row r="5772" spans="1:19" s="70" customFormat="1" ht="12.75" hidden="1" customHeight="1" x14ac:dyDescent="0.2">
      <c r="A5772" s="38" t="s">
        <v>8875</v>
      </c>
      <c r="B5772" s="42" t="s">
        <v>8876</v>
      </c>
      <c r="C5772" s="42" t="s">
        <v>8877</v>
      </c>
      <c r="D5772" s="38">
        <v>500071</v>
      </c>
      <c r="E5772" s="38"/>
      <c r="F5772" s="42" t="s">
        <v>584</v>
      </c>
      <c r="G5772" s="38">
        <v>8266012561</v>
      </c>
      <c r="H5772" s="40" t="s">
        <v>8878</v>
      </c>
      <c r="I5772" s="3">
        <v>2429.6</v>
      </c>
      <c r="J5772" s="3"/>
      <c r="K5772" s="3">
        <v>437.4</v>
      </c>
      <c r="L5772" s="3">
        <f t="shared" si="90"/>
        <v>2867</v>
      </c>
      <c r="M5772" s="41">
        <v>44526.729166666664</v>
      </c>
      <c r="N5772" s="39">
        <v>6870298345</v>
      </c>
      <c r="O5772" s="42" t="s">
        <v>315</v>
      </c>
      <c r="P5772" s="42" t="s">
        <v>8879</v>
      </c>
      <c r="Q5772" s="60">
        <v>44545</v>
      </c>
      <c r="R5772" s="42" t="s">
        <v>243</v>
      </c>
      <c r="S5772" s="68"/>
    </row>
    <row r="5773" spans="1:19" s="70" customFormat="1" ht="12.75" hidden="1" customHeight="1" x14ac:dyDescent="0.2">
      <c r="A5773" s="38" t="s">
        <v>6167</v>
      </c>
      <c r="B5773" s="1"/>
      <c r="C5773" s="1"/>
      <c r="D5773" s="51"/>
      <c r="E5773" s="51"/>
      <c r="F5773" s="39" t="s">
        <v>6168</v>
      </c>
      <c r="G5773" s="53"/>
      <c r="H5773" s="54" t="s">
        <v>19128</v>
      </c>
      <c r="I5773" s="35">
        <v>2413.2199999999998</v>
      </c>
      <c r="J5773" s="1"/>
      <c r="K5773" s="1"/>
      <c r="L5773" s="3">
        <f t="shared" si="90"/>
        <v>2413.2199999999998</v>
      </c>
      <c r="M5773" s="63"/>
      <c r="N5773" s="56"/>
      <c r="O5773" s="1"/>
      <c r="P5773" s="1"/>
      <c r="Q5773" s="57"/>
      <c r="R5773" s="42" t="s">
        <v>2417</v>
      </c>
      <c r="S5773" s="68"/>
    </row>
    <row r="5774" spans="1:19" s="70" customFormat="1" ht="12.75" hidden="1" customHeight="1" x14ac:dyDescent="0.2">
      <c r="A5774" s="38" t="s">
        <v>63</v>
      </c>
      <c r="B5774" s="1"/>
      <c r="C5774" s="1"/>
      <c r="D5774" s="51"/>
      <c r="E5774" s="51"/>
      <c r="F5774" s="125" t="s">
        <v>64</v>
      </c>
      <c r="G5774" s="53"/>
      <c r="H5774" s="54" t="s">
        <v>10939</v>
      </c>
      <c r="I5774" s="35">
        <v>2411.37</v>
      </c>
      <c r="J5774" s="1"/>
      <c r="K5774" s="1"/>
      <c r="L5774" s="3">
        <f t="shared" si="90"/>
        <v>2411.37</v>
      </c>
      <c r="M5774" s="41">
        <v>44610</v>
      </c>
      <c r="N5774" s="56"/>
      <c r="O5774" s="1"/>
      <c r="P5774" s="1"/>
      <c r="Q5774" s="57"/>
      <c r="R5774" s="39" t="s">
        <v>54</v>
      </c>
      <c r="S5774" s="68"/>
    </row>
    <row r="5775" spans="1:19" s="70" customFormat="1" ht="12.75" hidden="1" customHeight="1" x14ac:dyDescent="0.2">
      <c r="A5775" s="38" t="s">
        <v>63</v>
      </c>
      <c r="B5775" s="1"/>
      <c r="C5775" s="1"/>
      <c r="D5775" s="51"/>
      <c r="E5775" s="51"/>
      <c r="F5775" s="125" t="s">
        <v>64</v>
      </c>
      <c r="G5775" s="53"/>
      <c r="H5775" s="54" t="s">
        <v>10950</v>
      </c>
      <c r="I5775" s="35">
        <v>2411.36</v>
      </c>
      <c r="J5775" s="1"/>
      <c r="K5775" s="1"/>
      <c r="L5775" s="3">
        <f t="shared" si="90"/>
        <v>2411.36</v>
      </c>
      <c r="M5775" s="41">
        <v>44613</v>
      </c>
      <c r="N5775" s="56"/>
      <c r="O5775" s="1"/>
      <c r="P5775" s="1"/>
      <c r="Q5775" s="57"/>
      <c r="R5775" s="39" t="s">
        <v>54</v>
      </c>
      <c r="S5775" s="68"/>
    </row>
    <row r="5776" spans="1:19" s="70" customFormat="1" ht="12.75" hidden="1" customHeight="1" x14ac:dyDescent="0.2">
      <c r="A5776" s="38" t="s">
        <v>6167</v>
      </c>
      <c r="B5776" s="1"/>
      <c r="C5776" s="1"/>
      <c r="D5776" s="51"/>
      <c r="E5776" s="51"/>
      <c r="F5776" s="39" t="s">
        <v>6168</v>
      </c>
      <c r="G5776" s="53"/>
      <c r="H5776" s="54" t="s">
        <v>20212</v>
      </c>
      <c r="I5776" s="35">
        <v>2388.5700000000002</v>
      </c>
      <c r="J5776" s="1"/>
      <c r="K5776" s="1"/>
      <c r="L5776" s="3">
        <f t="shared" si="90"/>
        <v>2388.5700000000002</v>
      </c>
      <c r="M5776" s="63"/>
      <c r="N5776" s="56"/>
      <c r="O5776" s="1"/>
      <c r="P5776" s="1"/>
      <c r="Q5776" s="57"/>
      <c r="R5776" s="42" t="s">
        <v>2417</v>
      </c>
      <c r="S5776" s="68"/>
    </row>
    <row r="5777" spans="1:19" s="70" customFormat="1" ht="12.75" hidden="1" customHeight="1" x14ac:dyDescent="0.2">
      <c r="A5777" s="38" t="s">
        <v>63</v>
      </c>
      <c r="B5777" s="1"/>
      <c r="C5777" s="1"/>
      <c r="D5777" s="51"/>
      <c r="E5777" s="51"/>
      <c r="F5777" s="125" t="s">
        <v>64</v>
      </c>
      <c r="G5777" s="53"/>
      <c r="H5777" s="54" t="s">
        <v>16299</v>
      </c>
      <c r="I5777" s="35">
        <v>2386.0100000000002</v>
      </c>
      <c r="J5777" s="1"/>
      <c r="K5777" s="1"/>
      <c r="L5777" s="3">
        <f t="shared" si="90"/>
        <v>2386.0100000000002</v>
      </c>
      <c r="M5777" s="41">
        <v>44893</v>
      </c>
      <c r="N5777" s="56"/>
      <c r="O5777" s="1"/>
      <c r="P5777" s="1"/>
      <c r="Q5777" s="57"/>
      <c r="R5777" s="39" t="s">
        <v>54</v>
      </c>
      <c r="S5777" s="68"/>
    </row>
    <row r="5778" spans="1:19" s="70" customFormat="1" ht="12.75" hidden="1" customHeight="1" x14ac:dyDescent="0.2">
      <c r="A5778" s="38" t="s">
        <v>63</v>
      </c>
      <c r="B5778" s="1"/>
      <c r="C5778" s="1"/>
      <c r="D5778" s="51"/>
      <c r="E5778" s="51"/>
      <c r="F5778" s="125" t="s">
        <v>64</v>
      </c>
      <c r="G5778" s="53"/>
      <c r="H5778" s="54" t="s">
        <v>5141</v>
      </c>
      <c r="I5778" s="35">
        <v>2353</v>
      </c>
      <c r="J5778" s="1"/>
      <c r="K5778" s="1"/>
      <c r="L5778" s="3">
        <f t="shared" si="90"/>
        <v>2353</v>
      </c>
      <c r="M5778" s="41">
        <v>44425</v>
      </c>
      <c r="N5778" s="56"/>
      <c r="O5778" s="1"/>
      <c r="P5778" s="1"/>
      <c r="Q5778" s="57"/>
      <c r="R5778" s="39" t="s">
        <v>54</v>
      </c>
      <c r="S5778" s="68"/>
    </row>
    <row r="5779" spans="1:19" s="70" customFormat="1" ht="12.75" hidden="1" customHeight="1" x14ac:dyDescent="0.2">
      <c r="A5779" s="38" t="s">
        <v>63</v>
      </c>
      <c r="B5779" s="1"/>
      <c r="C5779" s="1"/>
      <c r="D5779" s="51"/>
      <c r="E5779" s="51"/>
      <c r="F5779" s="125" t="s">
        <v>64</v>
      </c>
      <c r="G5779" s="53"/>
      <c r="H5779" s="54" t="s">
        <v>5142</v>
      </c>
      <c r="I5779" s="35">
        <v>2353</v>
      </c>
      <c r="J5779" s="1"/>
      <c r="K5779" s="1"/>
      <c r="L5779" s="3">
        <f t="shared" si="90"/>
        <v>2353</v>
      </c>
      <c r="M5779" s="41">
        <v>44425</v>
      </c>
      <c r="N5779" s="56"/>
      <c r="O5779" s="1"/>
      <c r="P5779" s="1"/>
      <c r="Q5779" s="57"/>
      <c r="R5779" s="39" t="s">
        <v>54</v>
      </c>
      <c r="S5779" s="68"/>
    </row>
    <row r="5780" spans="1:19" s="70" customFormat="1" ht="12.75" hidden="1" customHeight="1" x14ac:dyDescent="0.2">
      <c r="A5780" s="38" t="s">
        <v>17248</v>
      </c>
      <c r="B5780" s="42" t="s">
        <v>17249</v>
      </c>
      <c r="C5780" s="42" t="s">
        <v>17250</v>
      </c>
      <c r="D5780" s="38">
        <v>703046</v>
      </c>
      <c r="E5780" s="38"/>
      <c r="F5780" s="42" t="s">
        <v>678</v>
      </c>
      <c r="G5780" s="38">
        <v>8266016583</v>
      </c>
      <c r="H5780" s="40" t="s">
        <v>17251</v>
      </c>
      <c r="I5780" s="3">
        <v>2348</v>
      </c>
      <c r="J5780" s="3"/>
      <c r="K5780" s="3">
        <v>0</v>
      </c>
      <c r="L5780" s="3">
        <f t="shared" si="90"/>
        <v>2348</v>
      </c>
      <c r="M5780" s="41">
        <v>44925</v>
      </c>
      <c r="N5780" s="39">
        <v>3445029143</v>
      </c>
      <c r="O5780" s="42" t="s">
        <v>315</v>
      </c>
      <c r="P5780" s="42" t="s">
        <v>17252</v>
      </c>
      <c r="Q5780" s="60">
        <v>44958</v>
      </c>
      <c r="R5780" s="42" t="s">
        <v>243</v>
      </c>
      <c r="S5780" s="68" t="s">
        <v>506</v>
      </c>
    </row>
    <row r="5781" spans="1:19" s="70" customFormat="1" ht="12.75" hidden="1" customHeight="1" x14ac:dyDescent="0.2">
      <c r="A5781" s="38" t="s">
        <v>63</v>
      </c>
      <c r="B5781" s="1"/>
      <c r="C5781" s="1"/>
      <c r="D5781" s="51"/>
      <c r="E5781" s="51"/>
      <c r="F5781" s="125" t="s">
        <v>64</v>
      </c>
      <c r="G5781" s="53"/>
      <c r="H5781" s="54" t="s">
        <v>13694</v>
      </c>
      <c r="I5781" s="35">
        <v>2345.73</v>
      </c>
      <c r="J5781" s="1"/>
      <c r="K5781" s="1"/>
      <c r="L5781" s="3">
        <f t="shared" si="90"/>
        <v>2345.73</v>
      </c>
      <c r="M5781" s="41">
        <v>44721</v>
      </c>
      <c r="N5781" s="56"/>
      <c r="O5781" s="1"/>
      <c r="P5781" s="1"/>
      <c r="Q5781" s="57"/>
      <c r="R5781" s="39" t="s">
        <v>54</v>
      </c>
      <c r="S5781" s="68"/>
    </row>
    <row r="5782" spans="1:19" s="70" customFormat="1" ht="12.75" hidden="1" customHeight="1" x14ac:dyDescent="0.2">
      <c r="A5782" s="38" t="s">
        <v>63</v>
      </c>
      <c r="B5782" s="1"/>
      <c r="C5782" s="1"/>
      <c r="D5782" s="51"/>
      <c r="E5782" s="51"/>
      <c r="F5782" s="125" t="s">
        <v>64</v>
      </c>
      <c r="G5782" s="53"/>
      <c r="H5782" s="54" t="s">
        <v>14742</v>
      </c>
      <c r="I5782" s="35">
        <v>2331.04</v>
      </c>
      <c r="J5782" s="1"/>
      <c r="K5782" s="1"/>
      <c r="L5782" s="3">
        <f t="shared" si="90"/>
        <v>2331.04</v>
      </c>
      <c r="M5782" s="41">
        <v>44779</v>
      </c>
      <c r="N5782" s="56"/>
      <c r="O5782" s="1"/>
      <c r="P5782" s="1"/>
      <c r="Q5782" s="57"/>
      <c r="R5782" s="39" t="s">
        <v>54</v>
      </c>
      <c r="S5782" s="68"/>
    </row>
    <row r="5783" spans="1:19" s="70" customFormat="1" ht="12.75" hidden="1" customHeight="1" x14ac:dyDescent="0.2">
      <c r="A5783" s="38" t="s">
        <v>63</v>
      </c>
      <c r="B5783" s="1"/>
      <c r="C5783" s="1"/>
      <c r="D5783" s="51"/>
      <c r="E5783" s="51"/>
      <c r="F5783" s="125" t="s">
        <v>64</v>
      </c>
      <c r="G5783" s="53"/>
      <c r="H5783" s="54" t="s">
        <v>13329</v>
      </c>
      <c r="I5783" s="35">
        <v>2325.56</v>
      </c>
      <c r="J5783" s="1"/>
      <c r="K5783" s="1"/>
      <c r="L5783" s="3">
        <f t="shared" si="90"/>
        <v>2325.56</v>
      </c>
      <c r="M5783" s="41">
        <v>44694</v>
      </c>
      <c r="N5783" s="56"/>
      <c r="O5783" s="1"/>
      <c r="P5783" s="1"/>
      <c r="Q5783" s="57"/>
      <c r="R5783" s="39" t="s">
        <v>54</v>
      </c>
      <c r="S5783" s="68"/>
    </row>
    <row r="5784" spans="1:19" s="70" customFormat="1" ht="12.75" hidden="1" customHeight="1" x14ac:dyDescent="0.2">
      <c r="A5784" s="38" t="s">
        <v>22581</v>
      </c>
      <c r="B5784" s="39" t="s">
        <v>22582</v>
      </c>
      <c r="C5784" s="39" t="s">
        <v>22583</v>
      </c>
      <c r="D5784" s="38">
        <v>404175</v>
      </c>
      <c r="E5784" s="38"/>
      <c r="F5784" s="39" t="s">
        <v>1555</v>
      </c>
      <c r="G5784" s="38">
        <v>8266021226</v>
      </c>
      <c r="H5784" s="40" t="s">
        <v>22584</v>
      </c>
      <c r="I5784" s="2">
        <v>2318.6271186440681</v>
      </c>
      <c r="J5784" s="2"/>
      <c r="K5784" s="2">
        <v>417.35288135593225</v>
      </c>
      <c r="L5784" s="3">
        <f t="shared" si="90"/>
        <v>2735.9800000000005</v>
      </c>
      <c r="M5784" s="41">
        <v>45406.729166666664</v>
      </c>
      <c r="N5784" s="39">
        <v>1251170869</v>
      </c>
      <c r="O5784" s="39" t="s">
        <v>17881</v>
      </c>
      <c r="P5784" s="40" t="s">
        <v>22585</v>
      </c>
      <c r="Q5784" s="41">
        <v>45462</v>
      </c>
      <c r="R5784" s="62" t="s">
        <v>21</v>
      </c>
      <c r="S5784" s="68"/>
    </row>
    <row r="5785" spans="1:19" s="70" customFormat="1" ht="12.75" hidden="1" customHeight="1" x14ac:dyDescent="0.2">
      <c r="A5785" s="38" t="s">
        <v>11876</v>
      </c>
      <c r="B5785" s="42" t="s">
        <v>11869</v>
      </c>
      <c r="C5785" s="42"/>
      <c r="D5785" s="38">
        <v>935480</v>
      </c>
      <c r="E5785" s="38"/>
      <c r="F5785" s="42" t="s">
        <v>11877</v>
      </c>
      <c r="G5785" s="38">
        <v>8262000050</v>
      </c>
      <c r="H5785" s="40" t="s">
        <v>11878</v>
      </c>
      <c r="I5785" s="3">
        <v>2300</v>
      </c>
      <c r="J5785" s="3"/>
      <c r="K5785" s="3">
        <v>414</v>
      </c>
      <c r="L5785" s="3">
        <f t="shared" si="90"/>
        <v>2714</v>
      </c>
      <c r="M5785" s="41">
        <v>44627</v>
      </c>
      <c r="N5785" s="39"/>
      <c r="O5785" s="42" t="s">
        <v>315</v>
      </c>
      <c r="P5785" s="42"/>
      <c r="Q5785" s="60"/>
      <c r="R5785" s="42" t="s">
        <v>243</v>
      </c>
      <c r="S5785" s="68"/>
    </row>
    <row r="5786" spans="1:19" s="70" customFormat="1" ht="12.75" customHeight="1" x14ac:dyDescent="0.2">
      <c r="A5786" s="38" t="s">
        <v>19706</v>
      </c>
      <c r="B5786" s="39" t="s">
        <v>19707</v>
      </c>
      <c r="C5786" s="39" t="s">
        <v>19708</v>
      </c>
      <c r="D5786" s="38">
        <v>128773</v>
      </c>
      <c r="E5786" s="38"/>
      <c r="F5786" s="39" t="s">
        <v>13807</v>
      </c>
      <c r="G5786" s="38">
        <v>8266018436</v>
      </c>
      <c r="H5786" s="40">
        <v>293</v>
      </c>
      <c r="I5786" s="2">
        <v>2300</v>
      </c>
      <c r="J5786" s="2"/>
      <c r="K5786" s="2">
        <v>414</v>
      </c>
      <c r="L5786" s="3">
        <f t="shared" si="90"/>
        <v>2714</v>
      </c>
      <c r="M5786" s="41">
        <v>45080.729166666664</v>
      </c>
      <c r="N5786" s="39">
        <v>1246419646</v>
      </c>
      <c r="O5786" s="39" t="s">
        <v>19303</v>
      </c>
      <c r="P5786" s="40" t="s">
        <v>19709</v>
      </c>
      <c r="Q5786" s="41">
        <v>45132</v>
      </c>
      <c r="R5786" s="62" t="s">
        <v>19</v>
      </c>
      <c r="S5786" s="68"/>
    </row>
    <row r="5787" spans="1:19" s="70" customFormat="1" ht="12.75" hidden="1" customHeight="1" x14ac:dyDescent="0.2">
      <c r="A5787" s="38" t="s">
        <v>63</v>
      </c>
      <c r="B5787" s="1"/>
      <c r="C5787" s="1"/>
      <c r="D5787" s="51"/>
      <c r="E5787" s="51"/>
      <c r="F5787" s="125" t="s">
        <v>64</v>
      </c>
      <c r="G5787" s="53"/>
      <c r="H5787" s="54" t="s">
        <v>18231</v>
      </c>
      <c r="I5787" s="35">
        <v>2288.87</v>
      </c>
      <c r="J5787" s="1"/>
      <c r="K5787" s="1"/>
      <c r="L5787" s="3">
        <f t="shared" si="90"/>
        <v>2288.87</v>
      </c>
      <c r="M5787" s="41">
        <v>45003</v>
      </c>
      <c r="N5787" s="56"/>
      <c r="O5787" s="1"/>
      <c r="P5787" s="1"/>
      <c r="Q5787" s="57"/>
      <c r="R5787" s="39" t="s">
        <v>54</v>
      </c>
      <c r="S5787" s="68"/>
    </row>
    <row r="5788" spans="1:19" s="70" customFormat="1" ht="12.75" hidden="1" customHeight="1" x14ac:dyDescent="0.2">
      <c r="A5788" s="38" t="s">
        <v>63</v>
      </c>
      <c r="B5788" s="1"/>
      <c r="C5788" s="1"/>
      <c r="D5788" s="51"/>
      <c r="E5788" s="51"/>
      <c r="F5788" s="125" t="s">
        <v>64</v>
      </c>
      <c r="G5788" s="53"/>
      <c r="H5788" s="54" t="s">
        <v>18595</v>
      </c>
      <c r="I5788" s="35">
        <v>2288.87</v>
      </c>
      <c r="J5788" s="1"/>
      <c r="K5788" s="1"/>
      <c r="L5788" s="3">
        <f t="shared" si="90"/>
        <v>2288.87</v>
      </c>
      <c r="M5788" s="41">
        <v>45022</v>
      </c>
      <c r="N5788" s="56"/>
      <c r="O5788" s="1"/>
      <c r="P5788" s="1"/>
      <c r="Q5788" s="57"/>
      <c r="R5788" s="39" t="s">
        <v>54</v>
      </c>
      <c r="S5788" s="68"/>
    </row>
    <row r="5789" spans="1:19" s="70" customFormat="1" ht="12.75" hidden="1" customHeight="1" x14ac:dyDescent="0.2">
      <c r="A5789" s="38" t="s">
        <v>1434</v>
      </c>
      <c r="B5789" s="42"/>
      <c r="C5789" s="42"/>
      <c r="D5789" s="38"/>
      <c r="E5789" s="38"/>
      <c r="F5789" s="42" t="s">
        <v>1435</v>
      </c>
      <c r="G5789" s="38"/>
      <c r="H5789" s="40" t="s">
        <v>11455</v>
      </c>
      <c r="I5789" s="3">
        <v>2288</v>
      </c>
      <c r="J5789" s="3"/>
      <c r="K5789" s="3"/>
      <c r="L5789" s="3">
        <f t="shared" si="90"/>
        <v>2288</v>
      </c>
      <c r="M5789" s="41">
        <v>44628</v>
      </c>
      <c r="N5789" s="39"/>
      <c r="O5789" s="42"/>
      <c r="P5789" s="42"/>
      <c r="Q5789" s="60"/>
      <c r="R5789" s="42" t="s">
        <v>243</v>
      </c>
      <c r="S5789" s="68"/>
    </row>
    <row r="5790" spans="1:19" s="70" customFormat="1" ht="12.75" hidden="1" customHeight="1" x14ac:dyDescent="0.2">
      <c r="A5790" s="38" t="s">
        <v>63</v>
      </c>
      <c r="B5790" s="1"/>
      <c r="C5790" s="1"/>
      <c r="D5790" s="51"/>
      <c r="E5790" s="51"/>
      <c r="F5790" s="125" t="s">
        <v>64</v>
      </c>
      <c r="G5790" s="53"/>
      <c r="H5790" s="54" t="s">
        <v>15031</v>
      </c>
      <c r="I5790" s="35">
        <v>2287.39</v>
      </c>
      <c r="J5790" s="1"/>
      <c r="K5790" s="1"/>
      <c r="L5790" s="3">
        <f t="shared" si="90"/>
        <v>2287.39</v>
      </c>
      <c r="M5790" s="41">
        <v>44796</v>
      </c>
      <c r="N5790" s="56"/>
      <c r="O5790" s="1"/>
      <c r="P5790" s="1"/>
      <c r="Q5790" s="57"/>
      <c r="R5790" s="39" t="s">
        <v>54</v>
      </c>
      <c r="S5790" s="68"/>
    </row>
    <row r="5791" spans="1:19" s="70" customFormat="1" ht="12.75" hidden="1" customHeight="1" x14ac:dyDescent="0.2">
      <c r="A5791" s="38" t="s">
        <v>7363</v>
      </c>
      <c r="B5791" s="42" t="s">
        <v>7364</v>
      </c>
      <c r="C5791" s="42"/>
      <c r="D5791" s="38">
        <v>408038</v>
      </c>
      <c r="E5791" s="38"/>
      <c r="F5791" s="39" t="s">
        <v>6647</v>
      </c>
      <c r="G5791" s="38">
        <v>8263000131</v>
      </c>
      <c r="H5791" s="40" t="s">
        <v>7365</v>
      </c>
      <c r="I5791" s="3">
        <v>2285</v>
      </c>
      <c r="J5791" s="3"/>
      <c r="K5791" s="3">
        <v>411.3</v>
      </c>
      <c r="L5791" s="3">
        <f t="shared" si="90"/>
        <v>2696.3</v>
      </c>
      <c r="M5791" s="41">
        <v>44490</v>
      </c>
      <c r="N5791" s="39"/>
      <c r="O5791" s="42" t="s">
        <v>315</v>
      </c>
      <c r="P5791" s="42"/>
      <c r="Q5791" s="60"/>
      <c r="R5791" s="42" t="s">
        <v>243</v>
      </c>
      <c r="S5791" s="68"/>
    </row>
    <row r="5792" spans="1:19" s="70" customFormat="1" ht="12.75" hidden="1" customHeight="1" x14ac:dyDescent="0.2">
      <c r="A5792" s="38" t="s">
        <v>18767</v>
      </c>
      <c r="B5792" s="39" t="s">
        <v>18768</v>
      </c>
      <c r="C5792" s="39" t="s">
        <v>18769</v>
      </c>
      <c r="D5792" s="38">
        <v>815539</v>
      </c>
      <c r="E5792" s="38"/>
      <c r="F5792" s="39" t="s">
        <v>1640</v>
      </c>
      <c r="G5792" s="38">
        <v>8268010595</v>
      </c>
      <c r="H5792" s="40" t="s">
        <v>18770</v>
      </c>
      <c r="I5792" s="2">
        <v>2268</v>
      </c>
      <c r="J5792" s="2"/>
      <c r="K5792" s="2">
        <v>408.24</v>
      </c>
      <c r="L5792" s="3">
        <f t="shared" si="90"/>
        <v>2676.24</v>
      </c>
      <c r="M5792" s="41">
        <v>45012.729166666664</v>
      </c>
      <c r="N5792" s="39">
        <v>160301131</v>
      </c>
      <c r="O5792" s="39" t="s">
        <v>52</v>
      </c>
      <c r="P5792" s="40" t="s">
        <v>18771</v>
      </c>
      <c r="Q5792" s="41">
        <v>45038</v>
      </c>
      <c r="R5792" s="39" t="s">
        <v>54</v>
      </c>
      <c r="S5792" s="68"/>
    </row>
    <row r="5793" spans="1:21" s="70" customFormat="1" ht="12.75" hidden="1" customHeight="1" x14ac:dyDescent="0.2">
      <c r="A5793" s="38" t="s">
        <v>19934</v>
      </c>
      <c r="B5793" s="39" t="s">
        <v>19935</v>
      </c>
      <c r="C5793" s="39" t="s">
        <v>19936</v>
      </c>
      <c r="D5793" s="38">
        <v>508597</v>
      </c>
      <c r="E5793" s="38"/>
      <c r="F5793" s="39" t="s">
        <v>19937</v>
      </c>
      <c r="G5793" s="38">
        <v>8266018278</v>
      </c>
      <c r="H5793" s="40" t="s">
        <v>19938</v>
      </c>
      <c r="I5793" s="2">
        <v>2259.3220338983051</v>
      </c>
      <c r="J5793" s="2"/>
      <c r="K5793" s="2">
        <v>406.67796610169489</v>
      </c>
      <c r="L5793" s="3">
        <f t="shared" si="90"/>
        <v>2666</v>
      </c>
      <c r="M5793" s="41">
        <v>45054.729166666664</v>
      </c>
      <c r="N5793" s="39">
        <v>1246436769</v>
      </c>
      <c r="O5793" s="39" t="s">
        <v>3282</v>
      </c>
      <c r="P5793" s="40" t="s">
        <v>19939</v>
      </c>
      <c r="Q5793" s="41">
        <v>45129</v>
      </c>
      <c r="R5793" s="42" t="s">
        <v>2417</v>
      </c>
      <c r="S5793" s="68"/>
    </row>
    <row r="5794" spans="1:21" s="70" customFormat="1" ht="12.75" hidden="1" customHeight="1" x14ac:dyDescent="0.2">
      <c r="A5794" s="38" t="s">
        <v>63</v>
      </c>
      <c r="B5794" s="1"/>
      <c r="C5794" s="1"/>
      <c r="D5794" s="51"/>
      <c r="E5794" s="51"/>
      <c r="F5794" s="125" t="s">
        <v>64</v>
      </c>
      <c r="G5794" s="53"/>
      <c r="H5794" s="54" t="s">
        <v>13838</v>
      </c>
      <c r="I5794" s="35">
        <v>2258.38</v>
      </c>
      <c r="J5794" s="1"/>
      <c r="K5794" s="1"/>
      <c r="L5794" s="3">
        <f t="shared" si="90"/>
        <v>2258.38</v>
      </c>
      <c r="M5794" s="41">
        <v>44727</v>
      </c>
      <c r="N5794" s="56"/>
      <c r="O5794" s="1"/>
      <c r="P5794" s="1"/>
      <c r="Q5794" s="57"/>
      <c r="R5794" s="39" t="s">
        <v>54</v>
      </c>
      <c r="S5794" s="68"/>
      <c r="T5794" s="43"/>
      <c r="U5794" s="43"/>
    </row>
    <row r="5795" spans="1:21" s="70" customFormat="1" ht="12.75" hidden="1" customHeight="1" x14ac:dyDescent="0.2">
      <c r="A5795" s="38" t="s">
        <v>63</v>
      </c>
      <c r="B5795" s="1"/>
      <c r="C5795" s="1"/>
      <c r="D5795" s="51"/>
      <c r="E5795" s="51"/>
      <c r="F5795" s="125" t="s">
        <v>64</v>
      </c>
      <c r="G5795" s="53"/>
      <c r="H5795" s="54" t="s">
        <v>14101</v>
      </c>
      <c r="I5795" s="35">
        <v>2247.46</v>
      </c>
      <c r="J5795" s="1"/>
      <c r="K5795" s="1"/>
      <c r="L5795" s="3">
        <f t="shared" si="90"/>
        <v>2247.46</v>
      </c>
      <c r="M5795" s="41">
        <v>44742</v>
      </c>
      <c r="N5795" s="56"/>
      <c r="O5795" s="1"/>
      <c r="P5795" s="1"/>
      <c r="Q5795" s="57"/>
      <c r="R5795" s="39" t="s">
        <v>54</v>
      </c>
      <c r="S5795" s="68"/>
      <c r="T5795" s="43"/>
      <c r="U5795" s="43"/>
    </row>
    <row r="5796" spans="1:21" s="70" customFormat="1" ht="12.75" hidden="1" customHeight="1" x14ac:dyDescent="0.2">
      <c r="A5796" s="38" t="s">
        <v>63</v>
      </c>
      <c r="B5796" s="1"/>
      <c r="C5796" s="1"/>
      <c r="D5796" s="51"/>
      <c r="E5796" s="51"/>
      <c r="F5796" s="125" t="s">
        <v>64</v>
      </c>
      <c r="G5796" s="53"/>
      <c r="H5796" s="54" t="s">
        <v>14102</v>
      </c>
      <c r="I5796" s="35">
        <v>2247.46</v>
      </c>
      <c r="J5796" s="1"/>
      <c r="K5796" s="1"/>
      <c r="L5796" s="3">
        <f t="shared" si="90"/>
        <v>2247.46</v>
      </c>
      <c r="M5796" s="41">
        <v>44742</v>
      </c>
      <c r="N5796" s="56"/>
      <c r="O5796" s="1"/>
      <c r="P5796" s="1"/>
      <c r="Q5796" s="57"/>
      <c r="R5796" s="39" t="s">
        <v>54</v>
      </c>
      <c r="S5796" s="68"/>
      <c r="T5796" s="43"/>
      <c r="U5796" s="43"/>
    </row>
    <row r="5797" spans="1:21" s="70" customFormat="1" ht="12.75" hidden="1" customHeight="1" x14ac:dyDescent="0.2">
      <c r="A5797" s="38" t="s">
        <v>63</v>
      </c>
      <c r="B5797" s="1"/>
      <c r="C5797" s="1"/>
      <c r="D5797" s="51"/>
      <c r="E5797" s="51"/>
      <c r="F5797" s="125" t="s">
        <v>64</v>
      </c>
      <c r="G5797" s="53"/>
      <c r="H5797" s="54" t="s">
        <v>14177</v>
      </c>
      <c r="I5797" s="35">
        <v>2247.46</v>
      </c>
      <c r="J5797" s="1"/>
      <c r="K5797" s="1"/>
      <c r="L5797" s="3">
        <f t="shared" si="90"/>
        <v>2247.46</v>
      </c>
      <c r="M5797" s="41">
        <v>44747</v>
      </c>
      <c r="N5797" s="56"/>
      <c r="O5797" s="1"/>
      <c r="P5797" s="1"/>
      <c r="Q5797" s="57"/>
      <c r="R5797" s="39" t="s">
        <v>54</v>
      </c>
      <c r="S5797" s="68"/>
      <c r="T5797" s="43"/>
      <c r="U5797" s="43"/>
    </row>
    <row r="5798" spans="1:21" s="70" customFormat="1" ht="12.75" hidden="1" customHeight="1" x14ac:dyDescent="0.2">
      <c r="A5798" s="38" t="s">
        <v>63</v>
      </c>
      <c r="B5798" s="1"/>
      <c r="C5798" s="1"/>
      <c r="D5798" s="51"/>
      <c r="E5798" s="51"/>
      <c r="F5798" s="125" t="s">
        <v>64</v>
      </c>
      <c r="G5798" s="53"/>
      <c r="H5798" s="54" t="s">
        <v>14355</v>
      </c>
      <c r="I5798" s="35">
        <v>2247.46</v>
      </c>
      <c r="J5798" s="1"/>
      <c r="K5798" s="1"/>
      <c r="L5798" s="3">
        <f t="shared" si="90"/>
        <v>2247.46</v>
      </c>
      <c r="M5798" s="41">
        <v>44757</v>
      </c>
      <c r="N5798" s="56"/>
      <c r="O5798" s="1"/>
      <c r="P5798" s="1"/>
      <c r="Q5798" s="57"/>
      <c r="R5798" s="39" t="s">
        <v>54</v>
      </c>
      <c r="S5798" s="68"/>
      <c r="T5798" s="43"/>
      <c r="U5798" s="43"/>
    </row>
    <row r="5799" spans="1:21" s="70" customFormat="1" ht="12.75" hidden="1" customHeight="1" x14ac:dyDescent="0.2">
      <c r="A5799" s="38" t="s">
        <v>63</v>
      </c>
      <c r="B5799" s="1"/>
      <c r="C5799" s="1"/>
      <c r="D5799" s="51"/>
      <c r="E5799" s="51"/>
      <c r="F5799" s="125" t="s">
        <v>64</v>
      </c>
      <c r="G5799" s="53"/>
      <c r="H5799" s="54" t="s">
        <v>14361</v>
      </c>
      <c r="I5799" s="35">
        <v>2247.46</v>
      </c>
      <c r="J5799" s="1"/>
      <c r="K5799" s="1"/>
      <c r="L5799" s="3">
        <f t="shared" si="90"/>
        <v>2247.46</v>
      </c>
      <c r="M5799" s="41">
        <v>44757</v>
      </c>
      <c r="N5799" s="56"/>
      <c r="O5799" s="1"/>
      <c r="P5799" s="1"/>
      <c r="Q5799" s="57"/>
      <c r="R5799" s="39" t="s">
        <v>54</v>
      </c>
      <c r="S5799" s="68"/>
      <c r="T5799" s="43"/>
      <c r="U5799" s="43"/>
    </row>
    <row r="5800" spans="1:21" s="70" customFormat="1" ht="12.75" hidden="1" customHeight="1" x14ac:dyDescent="0.2">
      <c r="A5800" s="38" t="s">
        <v>1434</v>
      </c>
      <c r="B5800" s="42"/>
      <c r="C5800" s="42"/>
      <c r="D5800" s="38"/>
      <c r="E5800" s="38"/>
      <c r="F5800" s="42" t="s">
        <v>1435</v>
      </c>
      <c r="G5800" s="38"/>
      <c r="H5800" s="40" t="s">
        <v>11455</v>
      </c>
      <c r="I5800" s="3">
        <v>2243.2800000000002</v>
      </c>
      <c r="J5800" s="3"/>
      <c r="K5800" s="3"/>
      <c r="L5800" s="3">
        <f t="shared" si="90"/>
        <v>2243.2800000000002</v>
      </c>
      <c r="M5800" s="41">
        <v>44628</v>
      </c>
      <c r="N5800" s="39"/>
      <c r="O5800" s="42"/>
      <c r="P5800" s="42"/>
      <c r="Q5800" s="60"/>
      <c r="R5800" s="42" t="s">
        <v>243</v>
      </c>
      <c r="S5800" s="68"/>
      <c r="T5800" s="43"/>
      <c r="U5800" s="43"/>
    </row>
    <row r="5801" spans="1:21" s="70" customFormat="1" ht="12.75" hidden="1" customHeight="1" x14ac:dyDescent="0.2">
      <c r="A5801" s="38" t="s">
        <v>63</v>
      </c>
      <c r="B5801" s="1"/>
      <c r="C5801" s="1"/>
      <c r="D5801" s="51"/>
      <c r="E5801" s="51"/>
      <c r="F5801" s="125" t="s">
        <v>64</v>
      </c>
      <c r="G5801" s="53"/>
      <c r="H5801" s="54" t="s">
        <v>5141</v>
      </c>
      <c r="I5801" s="35">
        <v>2235</v>
      </c>
      <c r="J5801" s="1"/>
      <c r="K5801" s="1"/>
      <c r="L5801" s="3">
        <f t="shared" si="90"/>
        <v>2235</v>
      </c>
      <c r="M5801" s="41">
        <v>44425</v>
      </c>
      <c r="N5801" s="56"/>
      <c r="O5801" s="1"/>
      <c r="P5801" s="1"/>
      <c r="Q5801" s="57"/>
      <c r="R5801" s="39" t="s">
        <v>54</v>
      </c>
      <c r="S5801" s="68"/>
      <c r="T5801" s="43"/>
      <c r="U5801" s="43"/>
    </row>
    <row r="5802" spans="1:21" s="70" customFormat="1" ht="12.75" hidden="1" customHeight="1" x14ac:dyDescent="0.2">
      <c r="A5802" s="38" t="s">
        <v>63</v>
      </c>
      <c r="B5802" s="1"/>
      <c r="C5802" s="1"/>
      <c r="D5802" s="51"/>
      <c r="E5802" s="51"/>
      <c r="F5802" s="125" t="s">
        <v>64</v>
      </c>
      <c r="G5802" s="53"/>
      <c r="H5802" s="54" t="s">
        <v>5142</v>
      </c>
      <c r="I5802" s="35">
        <v>2235</v>
      </c>
      <c r="J5802" s="1"/>
      <c r="K5802" s="1"/>
      <c r="L5802" s="3">
        <f t="shared" si="90"/>
        <v>2235</v>
      </c>
      <c r="M5802" s="41">
        <v>44425</v>
      </c>
      <c r="N5802" s="56"/>
      <c r="O5802" s="1"/>
      <c r="P5802" s="1"/>
      <c r="Q5802" s="57"/>
      <c r="R5802" s="39" t="s">
        <v>54</v>
      </c>
      <c r="S5802" s="68"/>
      <c r="T5802" s="43"/>
      <c r="U5802" s="43"/>
    </row>
    <row r="5803" spans="1:21" s="70" customFormat="1" ht="12.75" hidden="1" customHeight="1" x14ac:dyDescent="0.2">
      <c r="A5803" s="38" t="s">
        <v>63</v>
      </c>
      <c r="B5803" s="1"/>
      <c r="C5803" s="1"/>
      <c r="D5803" s="51"/>
      <c r="E5803" s="51"/>
      <c r="F5803" s="125" t="s">
        <v>64</v>
      </c>
      <c r="G5803" s="53"/>
      <c r="H5803" s="54" t="s">
        <v>18548</v>
      </c>
      <c r="I5803" s="35">
        <v>2229.7800000000002</v>
      </c>
      <c r="J5803" s="1"/>
      <c r="K5803" s="1"/>
      <c r="L5803" s="3">
        <f t="shared" si="90"/>
        <v>2229.7800000000002</v>
      </c>
      <c r="M5803" s="41">
        <v>45016</v>
      </c>
      <c r="N5803" s="56"/>
      <c r="O5803" s="1"/>
      <c r="P5803" s="1"/>
      <c r="Q5803" s="57"/>
      <c r="R5803" s="39" t="s">
        <v>54</v>
      </c>
      <c r="S5803" s="68"/>
      <c r="T5803" s="43"/>
      <c r="U5803" s="43"/>
    </row>
    <row r="5804" spans="1:21" s="70" customFormat="1" ht="12.75" customHeight="1" x14ac:dyDescent="0.2">
      <c r="A5804" s="38" t="s">
        <v>22644</v>
      </c>
      <c r="B5804" s="39" t="s">
        <v>22645</v>
      </c>
      <c r="C5804" s="39" t="s">
        <v>22646</v>
      </c>
      <c r="D5804" s="38">
        <v>105903</v>
      </c>
      <c r="E5804" s="38"/>
      <c r="F5804" s="39" t="s">
        <v>6269</v>
      </c>
      <c r="G5804" s="38">
        <v>8266020788</v>
      </c>
      <c r="H5804" s="40" t="s">
        <v>22647</v>
      </c>
      <c r="I5804" s="2">
        <v>2220.3389830508477</v>
      </c>
      <c r="J5804" s="2"/>
      <c r="K5804" s="2">
        <v>399.66101694915255</v>
      </c>
      <c r="L5804" s="3">
        <f t="shared" si="90"/>
        <v>2620</v>
      </c>
      <c r="M5804" s="41">
        <v>45406.729166666664</v>
      </c>
      <c r="N5804" s="39">
        <v>1251186105</v>
      </c>
      <c r="O5804" s="39" t="s">
        <v>18463</v>
      </c>
      <c r="P5804" s="40" t="s">
        <v>22648</v>
      </c>
      <c r="Q5804" s="41">
        <v>45456</v>
      </c>
      <c r="R5804" s="62" t="s">
        <v>29</v>
      </c>
      <c r="S5804" s="68"/>
      <c r="T5804" s="43"/>
      <c r="U5804" s="43"/>
    </row>
    <row r="5805" spans="1:21" s="70" customFormat="1" ht="12.75" hidden="1" customHeight="1" x14ac:dyDescent="0.2">
      <c r="A5805" s="38" t="s">
        <v>63</v>
      </c>
      <c r="B5805" s="1"/>
      <c r="C5805" s="1"/>
      <c r="D5805" s="51"/>
      <c r="E5805" s="51"/>
      <c r="F5805" s="125" t="s">
        <v>64</v>
      </c>
      <c r="G5805" s="53"/>
      <c r="H5805" s="54" t="s">
        <v>66</v>
      </c>
      <c r="I5805" s="35">
        <v>2203.4</v>
      </c>
      <c r="J5805" s="1"/>
      <c r="K5805" s="1"/>
      <c r="L5805" s="3">
        <f t="shared" si="90"/>
        <v>2203.4</v>
      </c>
      <c r="M5805" s="41">
        <v>44151</v>
      </c>
      <c r="N5805" s="56"/>
      <c r="O5805" s="1"/>
      <c r="P5805" s="1"/>
      <c r="Q5805" s="57"/>
      <c r="R5805" s="39" t="s">
        <v>54</v>
      </c>
      <c r="S5805" s="68"/>
      <c r="T5805" s="43"/>
      <c r="U5805" s="43"/>
    </row>
    <row r="5806" spans="1:21" s="70" customFormat="1" ht="12.75" hidden="1" customHeight="1" x14ac:dyDescent="0.2">
      <c r="A5806" s="38" t="s">
        <v>63</v>
      </c>
      <c r="B5806" s="1"/>
      <c r="C5806" s="1"/>
      <c r="D5806" s="51"/>
      <c r="E5806" s="51"/>
      <c r="F5806" s="125" t="s">
        <v>64</v>
      </c>
      <c r="G5806" s="53"/>
      <c r="H5806" s="54" t="s">
        <v>13943</v>
      </c>
      <c r="I5806" s="35">
        <v>2190.3000000000002</v>
      </c>
      <c r="J5806" s="1"/>
      <c r="K5806" s="1"/>
      <c r="L5806" s="3">
        <f t="shared" si="90"/>
        <v>2190.3000000000002</v>
      </c>
      <c r="M5806" s="41">
        <v>44734</v>
      </c>
      <c r="N5806" s="56"/>
      <c r="O5806" s="1"/>
      <c r="P5806" s="1"/>
      <c r="Q5806" s="57"/>
      <c r="R5806" s="39" t="s">
        <v>54</v>
      </c>
      <c r="S5806" s="68"/>
      <c r="T5806" s="43"/>
      <c r="U5806" s="43"/>
    </row>
    <row r="5807" spans="1:21" s="70" customFormat="1" ht="12.75" hidden="1" customHeight="1" x14ac:dyDescent="0.2">
      <c r="A5807" s="38" t="s">
        <v>63</v>
      </c>
      <c r="B5807" s="1"/>
      <c r="C5807" s="1"/>
      <c r="D5807" s="51"/>
      <c r="E5807" s="51"/>
      <c r="F5807" s="125" t="s">
        <v>64</v>
      </c>
      <c r="G5807" s="53"/>
      <c r="H5807" s="54" t="s">
        <v>14001</v>
      </c>
      <c r="I5807" s="35">
        <v>2190.3000000000002</v>
      </c>
      <c r="J5807" s="1"/>
      <c r="K5807" s="1"/>
      <c r="L5807" s="3">
        <f t="shared" si="90"/>
        <v>2190.3000000000002</v>
      </c>
      <c r="M5807" s="41">
        <v>44737</v>
      </c>
      <c r="N5807" s="56"/>
      <c r="O5807" s="1"/>
      <c r="P5807" s="1"/>
      <c r="Q5807" s="57"/>
      <c r="R5807" s="39" t="s">
        <v>54</v>
      </c>
      <c r="S5807" s="68"/>
      <c r="T5807" s="43"/>
      <c r="U5807" s="43"/>
    </row>
    <row r="5808" spans="1:21" s="70" customFormat="1" ht="12.75" hidden="1" customHeight="1" x14ac:dyDescent="0.2">
      <c r="A5808" s="38" t="s">
        <v>63</v>
      </c>
      <c r="B5808" s="1"/>
      <c r="C5808" s="1"/>
      <c r="D5808" s="51"/>
      <c r="E5808" s="51"/>
      <c r="F5808" s="125" t="s">
        <v>64</v>
      </c>
      <c r="G5808" s="53"/>
      <c r="H5808" s="54" t="s">
        <v>12880</v>
      </c>
      <c r="I5808" s="35">
        <v>2184.3000000000002</v>
      </c>
      <c r="J5808" s="1"/>
      <c r="K5808" s="1"/>
      <c r="L5808" s="3">
        <f t="shared" si="90"/>
        <v>2184.3000000000002</v>
      </c>
      <c r="M5808" s="41">
        <v>44681</v>
      </c>
      <c r="N5808" s="56"/>
      <c r="O5808" s="1"/>
      <c r="P5808" s="1"/>
      <c r="Q5808" s="57"/>
      <c r="R5808" s="39" t="s">
        <v>54</v>
      </c>
      <c r="S5808" s="68"/>
      <c r="T5808" s="43"/>
      <c r="U5808" s="43"/>
    </row>
    <row r="5809" spans="1:21" s="70" customFormat="1" ht="12.75" hidden="1" customHeight="1" x14ac:dyDescent="0.2">
      <c r="A5809" s="38" t="s">
        <v>63</v>
      </c>
      <c r="B5809" s="1"/>
      <c r="C5809" s="1"/>
      <c r="D5809" s="51"/>
      <c r="E5809" s="51"/>
      <c r="F5809" s="125" t="s">
        <v>64</v>
      </c>
      <c r="G5809" s="53"/>
      <c r="H5809" s="54" t="s">
        <v>12882</v>
      </c>
      <c r="I5809" s="35">
        <v>2184.3000000000002</v>
      </c>
      <c r="J5809" s="1"/>
      <c r="K5809" s="1"/>
      <c r="L5809" s="3">
        <f t="shared" si="90"/>
        <v>2184.3000000000002</v>
      </c>
      <c r="M5809" s="41">
        <v>44681</v>
      </c>
      <c r="N5809" s="56"/>
      <c r="O5809" s="1"/>
      <c r="P5809" s="1"/>
      <c r="Q5809" s="57"/>
      <c r="R5809" s="39" t="s">
        <v>54</v>
      </c>
      <c r="S5809" s="68"/>
      <c r="T5809" s="43"/>
      <c r="U5809" s="43"/>
    </row>
    <row r="5810" spans="1:21" s="70" customFormat="1" ht="12.75" hidden="1" customHeight="1" x14ac:dyDescent="0.2">
      <c r="A5810" s="38" t="s">
        <v>6167</v>
      </c>
      <c r="B5810" s="1"/>
      <c r="C5810" s="1"/>
      <c r="D5810" s="51"/>
      <c r="E5810" s="51"/>
      <c r="F5810" s="39" t="s">
        <v>6168</v>
      </c>
      <c r="G5810" s="53"/>
      <c r="H5810" s="54" t="s">
        <v>12885</v>
      </c>
      <c r="I5810" s="35">
        <v>2184.3000000000002</v>
      </c>
      <c r="J5810" s="1"/>
      <c r="K5810" s="1"/>
      <c r="L5810" s="3">
        <f t="shared" si="90"/>
        <v>2184.3000000000002</v>
      </c>
      <c r="M5810" s="63"/>
      <c r="N5810" s="56"/>
      <c r="O5810" s="1"/>
      <c r="P5810" s="1"/>
      <c r="Q5810" s="57"/>
      <c r="R5810" s="42" t="s">
        <v>2417</v>
      </c>
      <c r="S5810" s="68"/>
      <c r="T5810" s="43"/>
      <c r="U5810" s="43"/>
    </row>
    <row r="5811" spans="1:21" s="70" customFormat="1" ht="12.75" hidden="1" customHeight="1" x14ac:dyDescent="0.2">
      <c r="A5811" s="38" t="s">
        <v>6167</v>
      </c>
      <c r="B5811" s="1"/>
      <c r="C5811" s="1"/>
      <c r="D5811" s="51"/>
      <c r="E5811" s="51"/>
      <c r="F5811" s="39" t="s">
        <v>6168</v>
      </c>
      <c r="G5811" s="53"/>
      <c r="H5811" s="54" t="s">
        <v>12886</v>
      </c>
      <c r="I5811" s="35">
        <v>2184.3000000000002</v>
      </c>
      <c r="J5811" s="1"/>
      <c r="K5811" s="1"/>
      <c r="L5811" s="3">
        <f t="shared" si="90"/>
        <v>2184.3000000000002</v>
      </c>
      <c r="M5811" s="63"/>
      <c r="N5811" s="56"/>
      <c r="O5811" s="1"/>
      <c r="P5811" s="1"/>
      <c r="Q5811" s="57"/>
      <c r="R5811" s="42" t="s">
        <v>2417</v>
      </c>
      <c r="S5811" s="68"/>
      <c r="T5811" s="43"/>
      <c r="U5811" s="43"/>
    </row>
    <row r="5812" spans="1:21" s="70" customFormat="1" ht="12.75" hidden="1" customHeight="1" x14ac:dyDescent="0.2">
      <c r="A5812" s="38" t="s">
        <v>63</v>
      </c>
      <c r="B5812" s="1"/>
      <c r="C5812" s="1"/>
      <c r="D5812" s="51"/>
      <c r="E5812" s="51"/>
      <c r="F5812" s="125" t="s">
        <v>64</v>
      </c>
      <c r="G5812" s="53"/>
      <c r="H5812" s="54" t="s">
        <v>16381</v>
      </c>
      <c r="I5812" s="35">
        <v>2184</v>
      </c>
      <c r="J5812" s="1"/>
      <c r="K5812" s="1"/>
      <c r="L5812" s="3">
        <f t="shared" si="90"/>
        <v>2184</v>
      </c>
      <c r="M5812" s="41">
        <v>44897</v>
      </c>
      <c r="N5812" s="56"/>
      <c r="O5812" s="1"/>
      <c r="P5812" s="1"/>
      <c r="Q5812" s="57"/>
      <c r="R5812" s="39" t="s">
        <v>54</v>
      </c>
      <c r="S5812" s="68"/>
      <c r="T5812" s="43"/>
      <c r="U5812" s="43"/>
    </row>
    <row r="5813" spans="1:21" s="70" customFormat="1" ht="12.75" hidden="1" customHeight="1" x14ac:dyDescent="0.2">
      <c r="A5813" s="38" t="s">
        <v>6167</v>
      </c>
      <c r="B5813" s="1"/>
      <c r="C5813" s="1"/>
      <c r="D5813" s="51"/>
      <c r="E5813" s="51"/>
      <c r="F5813" s="39" t="s">
        <v>6168</v>
      </c>
      <c r="G5813" s="53"/>
      <c r="H5813" s="54" t="s">
        <v>19058</v>
      </c>
      <c r="I5813" s="35">
        <v>2168.56</v>
      </c>
      <c r="J5813" s="1"/>
      <c r="K5813" s="1"/>
      <c r="L5813" s="3">
        <f t="shared" si="90"/>
        <v>2168.56</v>
      </c>
      <c r="M5813" s="63"/>
      <c r="N5813" s="56"/>
      <c r="O5813" s="1"/>
      <c r="P5813" s="1"/>
      <c r="Q5813" s="57"/>
      <c r="R5813" s="42" t="s">
        <v>2417</v>
      </c>
      <c r="S5813" s="68"/>
      <c r="T5813" s="43"/>
      <c r="U5813" s="43"/>
    </row>
    <row r="5814" spans="1:21" s="70" customFormat="1" ht="12.75" hidden="1" customHeight="1" x14ac:dyDescent="0.2">
      <c r="A5814" s="38" t="s">
        <v>6167</v>
      </c>
      <c r="B5814" s="1"/>
      <c r="C5814" s="1"/>
      <c r="D5814" s="51"/>
      <c r="E5814" s="51"/>
      <c r="F5814" s="39" t="s">
        <v>6168</v>
      </c>
      <c r="G5814" s="53"/>
      <c r="H5814" s="54" t="s">
        <v>16363</v>
      </c>
      <c r="I5814" s="35">
        <v>2162.31</v>
      </c>
      <c r="J5814" s="1"/>
      <c r="K5814" s="1"/>
      <c r="L5814" s="3">
        <f t="shared" si="90"/>
        <v>2162.31</v>
      </c>
      <c r="M5814" s="63"/>
      <c r="N5814" s="56"/>
      <c r="O5814" s="1"/>
      <c r="P5814" s="1"/>
      <c r="Q5814" s="57"/>
      <c r="R5814" s="42" t="s">
        <v>2417</v>
      </c>
      <c r="S5814" s="68"/>
      <c r="T5814" s="43"/>
      <c r="U5814" s="43"/>
    </row>
    <row r="5815" spans="1:21" s="70" customFormat="1" ht="12.75" hidden="1" customHeight="1" x14ac:dyDescent="0.2">
      <c r="A5815" s="38" t="s">
        <v>6167</v>
      </c>
      <c r="B5815" s="1"/>
      <c r="C5815" s="1"/>
      <c r="D5815" s="51"/>
      <c r="E5815" s="51"/>
      <c r="F5815" s="39" t="s">
        <v>6168</v>
      </c>
      <c r="G5815" s="53"/>
      <c r="H5815" s="54" t="s">
        <v>18253</v>
      </c>
      <c r="I5815" s="35">
        <v>2158.9</v>
      </c>
      <c r="J5815" s="1"/>
      <c r="K5815" s="1"/>
      <c r="L5815" s="3">
        <f t="shared" si="90"/>
        <v>2158.9</v>
      </c>
      <c r="M5815" s="63"/>
      <c r="N5815" s="56"/>
      <c r="O5815" s="1"/>
      <c r="P5815" s="1"/>
      <c r="Q5815" s="57"/>
      <c r="R5815" s="42" t="s">
        <v>2417</v>
      </c>
      <c r="S5815" s="68"/>
      <c r="T5815" s="43"/>
      <c r="U5815" s="43"/>
    </row>
    <row r="5816" spans="1:21" s="70" customFormat="1" ht="12.75" hidden="1" customHeight="1" x14ac:dyDescent="0.2">
      <c r="A5816" s="38" t="s">
        <v>6167</v>
      </c>
      <c r="B5816" s="1"/>
      <c r="C5816" s="1"/>
      <c r="D5816" s="51"/>
      <c r="E5816" s="51"/>
      <c r="F5816" s="39" t="s">
        <v>6168</v>
      </c>
      <c r="G5816" s="53"/>
      <c r="H5816" s="54" t="s">
        <v>18533</v>
      </c>
      <c r="I5816" s="35">
        <v>2158.9</v>
      </c>
      <c r="J5816" s="1"/>
      <c r="K5816" s="1"/>
      <c r="L5816" s="3">
        <f t="shared" si="90"/>
        <v>2158.9</v>
      </c>
      <c r="M5816" s="63"/>
      <c r="N5816" s="56"/>
      <c r="O5816" s="1"/>
      <c r="P5816" s="1"/>
      <c r="Q5816" s="57"/>
      <c r="R5816" s="42" t="s">
        <v>2417</v>
      </c>
      <c r="S5816" s="68"/>
      <c r="T5816" s="43"/>
      <c r="U5816" s="43"/>
    </row>
    <row r="5817" spans="1:21" s="70" customFormat="1" ht="12.75" hidden="1" customHeight="1" x14ac:dyDescent="0.2">
      <c r="A5817" s="38" t="s">
        <v>16351</v>
      </c>
      <c r="B5817" s="39" t="s">
        <v>16348</v>
      </c>
      <c r="C5817" s="39"/>
      <c r="D5817" s="38">
        <v>703429</v>
      </c>
      <c r="E5817" s="38"/>
      <c r="F5817" s="39" t="s">
        <v>16352</v>
      </c>
      <c r="G5817" s="38">
        <v>8262000058</v>
      </c>
      <c r="H5817" s="40" t="s">
        <v>16353</v>
      </c>
      <c r="I5817" s="2">
        <v>2152.54</v>
      </c>
      <c r="J5817" s="2"/>
      <c r="K5817" s="2">
        <v>387.46</v>
      </c>
      <c r="L5817" s="3">
        <f t="shared" si="90"/>
        <v>2540</v>
      </c>
      <c r="M5817" s="41">
        <v>44840</v>
      </c>
      <c r="N5817" s="39"/>
      <c r="O5817" s="39" t="s">
        <v>3282</v>
      </c>
      <c r="P5817" s="40"/>
      <c r="Q5817" s="41"/>
      <c r="R5817" s="42" t="s">
        <v>2417</v>
      </c>
      <c r="S5817" s="68"/>
      <c r="T5817" s="43"/>
      <c r="U5817" s="43"/>
    </row>
    <row r="5818" spans="1:21" s="70" customFormat="1" ht="12.75" hidden="1" customHeight="1" x14ac:dyDescent="0.2">
      <c r="A5818" s="38" t="s">
        <v>63</v>
      </c>
      <c r="B5818" s="1"/>
      <c r="C5818" s="1"/>
      <c r="D5818" s="51"/>
      <c r="E5818" s="51"/>
      <c r="F5818" s="125" t="s">
        <v>64</v>
      </c>
      <c r="G5818" s="53"/>
      <c r="H5818" s="54" t="s">
        <v>14658</v>
      </c>
      <c r="I5818" s="35">
        <v>2143.71</v>
      </c>
      <c r="J5818" s="1"/>
      <c r="K5818" s="1"/>
      <c r="L5818" s="3">
        <f t="shared" si="90"/>
        <v>2143.71</v>
      </c>
      <c r="M5818" s="41">
        <v>44771</v>
      </c>
      <c r="N5818" s="56"/>
      <c r="O5818" s="1"/>
      <c r="P5818" s="1"/>
      <c r="Q5818" s="57"/>
      <c r="R5818" s="39" t="s">
        <v>54</v>
      </c>
      <c r="S5818" s="68"/>
      <c r="T5818" s="43"/>
      <c r="U5818" s="43"/>
    </row>
    <row r="5819" spans="1:21" s="70" customFormat="1" ht="12.75" hidden="1" customHeight="1" x14ac:dyDescent="0.2">
      <c r="A5819" s="38" t="s">
        <v>63</v>
      </c>
      <c r="B5819" s="1"/>
      <c r="C5819" s="1"/>
      <c r="D5819" s="51"/>
      <c r="E5819" s="51"/>
      <c r="F5819" s="125" t="s">
        <v>64</v>
      </c>
      <c r="G5819" s="53"/>
      <c r="H5819" s="54" t="s">
        <v>13824</v>
      </c>
      <c r="I5819" s="35">
        <v>2121.46</v>
      </c>
      <c r="J5819" s="1"/>
      <c r="K5819" s="1"/>
      <c r="L5819" s="3">
        <f t="shared" si="90"/>
        <v>2121.46</v>
      </c>
      <c r="M5819" s="41">
        <v>44726</v>
      </c>
      <c r="N5819" s="56"/>
      <c r="O5819" s="1"/>
      <c r="P5819" s="1"/>
      <c r="Q5819" s="57"/>
      <c r="R5819" s="39" t="s">
        <v>54</v>
      </c>
      <c r="S5819" s="68"/>
      <c r="T5819" s="43"/>
      <c r="U5819" s="43"/>
    </row>
    <row r="5820" spans="1:21" s="70" customFormat="1" ht="12.75" hidden="1" customHeight="1" x14ac:dyDescent="0.2">
      <c r="A5820" s="38" t="s">
        <v>1434</v>
      </c>
      <c r="B5820" s="42"/>
      <c r="C5820" s="42"/>
      <c r="D5820" s="38"/>
      <c r="E5820" s="38"/>
      <c r="F5820" s="42" t="s">
        <v>1435</v>
      </c>
      <c r="G5820" s="38"/>
      <c r="H5820" s="40" t="s">
        <v>10086</v>
      </c>
      <c r="I5820" s="3">
        <v>2100.25</v>
      </c>
      <c r="J5820" s="3"/>
      <c r="K5820" s="3"/>
      <c r="L5820" s="3">
        <f t="shared" si="90"/>
        <v>2100.25</v>
      </c>
      <c r="M5820" s="41">
        <v>44590</v>
      </c>
      <c r="N5820" s="39"/>
      <c r="O5820" s="42"/>
      <c r="P5820" s="42"/>
      <c r="Q5820" s="60"/>
      <c r="R5820" s="42" t="s">
        <v>243</v>
      </c>
      <c r="S5820" s="68"/>
      <c r="T5820" s="43"/>
      <c r="U5820" s="43"/>
    </row>
    <row r="5821" spans="1:21" s="70" customFormat="1" ht="12.75" customHeight="1" x14ac:dyDescent="0.2">
      <c r="A5821" s="38" t="s">
        <v>22919</v>
      </c>
      <c r="B5821" s="39" t="s">
        <v>22920</v>
      </c>
      <c r="C5821" s="39" t="s">
        <v>22921</v>
      </c>
      <c r="D5821" s="38">
        <v>400371</v>
      </c>
      <c r="E5821" s="38"/>
      <c r="F5821" s="39" t="s">
        <v>7339</v>
      </c>
      <c r="G5821" s="38">
        <v>8266020739</v>
      </c>
      <c r="H5821" s="40" t="s">
        <v>22922</v>
      </c>
      <c r="I5821" s="2">
        <v>2100</v>
      </c>
      <c r="J5821" s="2"/>
      <c r="K5821" s="2">
        <v>378</v>
      </c>
      <c r="L5821" s="3">
        <f t="shared" si="90"/>
        <v>2478</v>
      </c>
      <c r="M5821" s="41">
        <v>45434.729166666664</v>
      </c>
      <c r="N5821" s="39">
        <v>1251223581</v>
      </c>
      <c r="O5821" s="39" t="s">
        <v>18463</v>
      </c>
      <c r="P5821" s="40"/>
      <c r="Q5821" s="41"/>
      <c r="R5821" s="62" t="s">
        <v>29</v>
      </c>
      <c r="S5821" s="68"/>
      <c r="T5821" s="43"/>
      <c r="U5821" s="43"/>
    </row>
    <row r="5822" spans="1:21" s="70" customFormat="1" ht="12.75" hidden="1" customHeight="1" x14ac:dyDescent="0.2">
      <c r="A5822" s="38" t="s">
        <v>63</v>
      </c>
      <c r="B5822" s="1"/>
      <c r="C5822" s="1"/>
      <c r="D5822" s="51"/>
      <c r="E5822" s="51"/>
      <c r="F5822" s="125" t="s">
        <v>64</v>
      </c>
      <c r="G5822" s="53"/>
      <c r="H5822" s="54" t="s">
        <v>2786</v>
      </c>
      <c r="I5822" s="35">
        <v>2092.4</v>
      </c>
      <c r="J5822" s="1"/>
      <c r="K5822" s="1"/>
      <c r="L5822" s="3">
        <f t="shared" si="90"/>
        <v>2092.4</v>
      </c>
      <c r="M5822" s="41">
        <v>44370</v>
      </c>
      <c r="N5822" s="56"/>
      <c r="O5822" s="1"/>
      <c r="P5822" s="1"/>
      <c r="Q5822" s="57"/>
      <c r="R5822" s="39" t="s">
        <v>54</v>
      </c>
      <c r="S5822" s="68"/>
      <c r="T5822" s="43"/>
      <c r="U5822" s="43"/>
    </row>
    <row r="5823" spans="1:21" s="70" customFormat="1" ht="12.75" hidden="1" customHeight="1" x14ac:dyDescent="0.2">
      <c r="A5823" s="38" t="s">
        <v>63</v>
      </c>
      <c r="B5823" s="1"/>
      <c r="C5823" s="1"/>
      <c r="D5823" s="51"/>
      <c r="E5823" s="51"/>
      <c r="F5823" s="125" t="s">
        <v>64</v>
      </c>
      <c r="G5823" s="53"/>
      <c r="H5823" s="54" t="s">
        <v>3480</v>
      </c>
      <c r="I5823" s="35">
        <v>2092.4</v>
      </c>
      <c r="J5823" s="1"/>
      <c r="K5823" s="1"/>
      <c r="L5823" s="3">
        <f t="shared" si="90"/>
        <v>2092.4</v>
      </c>
      <c r="M5823" s="41">
        <v>44386</v>
      </c>
      <c r="N5823" s="56"/>
      <c r="O5823" s="1"/>
      <c r="P5823" s="1"/>
      <c r="Q5823" s="57"/>
      <c r="R5823" s="39" t="s">
        <v>54</v>
      </c>
      <c r="S5823" s="68"/>
      <c r="T5823" s="43"/>
      <c r="U5823" s="43"/>
    </row>
    <row r="5824" spans="1:21" s="70" customFormat="1" ht="12.75" hidden="1" customHeight="1" x14ac:dyDescent="0.2">
      <c r="A5824" s="38" t="s">
        <v>63</v>
      </c>
      <c r="B5824" s="1"/>
      <c r="C5824" s="1"/>
      <c r="D5824" s="51"/>
      <c r="E5824" s="51"/>
      <c r="F5824" s="125" t="s">
        <v>64</v>
      </c>
      <c r="G5824" s="53"/>
      <c r="H5824" s="54" t="s">
        <v>13342</v>
      </c>
      <c r="I5824" s="35">
        <v>2075.17</v>
      </c>
      <c r="J5824" s="1"/>
      <c r="K5824" s="1"/>
      <c r="L5824" s="3">
        <f t="shared" si="90"/>
        <v>2075.17</v>
      </c>
      <c r="M5824" s="41">
        <v>44695</v>
      </c>
      <c r="N5824" s="56"/>
      <c r="O5824" s="1"/>
      <c r="P5824" s="1"/>
      <c r="Q5824" s="57"/>
      <c r="R5824" s="39" t="s">
        <v>54</v>
      </c>
      <c r="S5824" s="68"/>
      <c r="T5824" s="43"/>
      <c r="U5824" s="43"/>
    </row>
    <row r="5825" spans="1:21" s="70" customFormat="1" ht="12.75" hidden="1" customHeight="1" x14ac:dyDescent="0.2">
      <c r="A5825" s="38" t="s">
        <v>63</v>
      </c>
      <c r="B5825" s="1"/>
      <c r="C5825" s="1"/>
      <c r="D5825" s="51"/>
      <c r="E5825" s="51"/>
      <c r="F5825" s="125" t="s">
        <v>64</v>
      </c>
      <c r="G5825" s="53"/>
      <c r="H5825" s="54" t="s">
        <v>13824</v>
      </c>
      <c r="I5825" s="35">
        <v>2075.17</v>
      </c>
      <c r="J5825" s="1"/>
      <c r="K5825" s="1"/>
      <c r="L5825" s="3">
        <f t="shared" si="90"/>
        <v>2075.17</v>
      </c>
      <c r="M5825" s="41">
        <v>44726</v>
      </c>
      <c r="N5825" s="56"/>
      <c r="O5825" s="1"/>
      <c r="P5825" s="1"/>
      <c r="Q5825" s="57"/>
      <c r="R5825" s="39" t="s">
        <v>54</v>
      </c>
      <c r="S5825" s="68"/>
      <c r="T5825" s="43"/>
      <c r="U5825" s="43"/>
    </row>
    <row r="5826" spans="1:21" s="70" customFormat="1" ht="12.75" hidden="1" customHeight="1" x14ac:dyDescent="0.2">
      <c r="A5826" s="38" t="s">
        <v>63</v>
      </c>
      <c r="B5826" s="1"/>
      <c r="C5826" s="1"/>
      <c r="D5826" s="51"/>
      <c r="E5826" s="51"/>
      <c r="F5826" s="125" t="s">
        <v>64</v>
      </c>
      <c r="G5826" s="53"/>
      <c r="H5826" s="54" t="s">
        <v>15537</v>
      </c>
      <c r="I5826" s="35">
        <v>2068.81</v>
      </c>
      <c r="J5826" s="1"/>
      <c r="K5826" s="1"/>
      <c r="L5826" s="3">
        <f t="shared" si="90"/>
        <v>2068.81</v>
      </c>
      <c r="M5826" s="41">
        <v>44833</v>
      </c>
      <c r="N5826" s="56"/>
      <c r="O5826" s="1"/>
      <c r="P5826" s="1"/>
      <c r="Q5826" s="57"/>
      <c r="R5826" s="39" t="s">
        <v>54</v>
      </c>
      <c r="S5826" s="68"/>
      <c r="T5826" s="43"/>
      <c r="U5826" s="43"/>
    </row>
    <row r="5827" spans="1:21" s="70" customFormat="1" ht="12.75" hidden="1" customHeight="1" x14ac:dyDescent="0.2">
      <c r="A5827" s="38" t="s">
        <v>63</v>
      </c>
      <c r="B5827" s="1"/>
      <c r="C5827" s="1"/>
      <c r="D5827" s="51"/>
      <c r="E5827" s="51"/>
      <c r="F5827" s="125" t="s">
        <v>64</v>
      </c>
      <c r="G5827" s="53"/>
      <c r="H5827" s="54" t="s">
        <v>15563</v>
      </c>
      <c r="I5827" s="35">
        <v>2068.81</v>
      </c>
      <c r="J5827" s="1"/>
      <c r="K5827" s="1"/>
      <c r="L5827" s="3">
        <f t="shared" si="90"/>
        <v>2068.81</v>
      </c>
      <c r="M5827" s="41">
        <v>44834</v>
      </c>
      <c r="N5827" s="56"/>
      <c r="O5827" s="1"/>
      <c r="P5827" s="1"/>
      <c r="Q5827" s="57"/>
      <c r="R5827" s="39" t="s">
        <v>54</v>
      </c>
      <c r="S5827" s="68"/>
      <c r="T5827" s="43"/>
      <c r="U5827" s="43"/>
    </row>
    <row r="5828" spans="1:21" s="70" customFormat="1" ht="12.75" hidden="1" customHeight="1" x14ac:dyDescent="0.2">
      <c r="A5828" s="38" t="s">
        <v>6167</v>
      </c>
      <c r="B5828" s="1"/>
      <c r="C5828" s="1"/>
      <c r="D5828" s="51"/>
      <c r="E5828" s="51"/>
      <c r="F5828" s="39" t="s">
        <v>6168</v>
      </c>
      <c r="G5828" s="53"/>
      <c r="H5828" s="54" t="s">
        <v>16346</v>
      </c>
      <c r="I5828" s="35">
        <v>2064.17</v>
      </c>
      <c r="J5828" s="1"/>
      <c r="K5828" s="1"/>
      <c r="L5828" s="3">
        <f t="shared" si="90"/>
        <v>2064.17</v>
      </c>
      <c r="M5828" s="63"/>
      <c r="N5828" s="56"/>
      <c r="O5828" s="1"/>
      <c r="P5828" s="1"/>
      <c r="Q5828" s="57"/>
      <c r="R5828" s="42" t="s">
        <v>2417</v>
      </c>
      <c r="S5828" s="68"/>
      <c r="T5828" s="43"/>
      <c r="U5828" s="43"/>
    </row>
    <row r="5829" spans="1:21" s="70" customFormat="1" ht="12.75" hidden="1" customHeight="1" x14ac:dyDescent="0.2">
      <c r="A5829" s="38" t="s">
        <v>6167</v>
      </c>
      <c r="B5829" s="1"/>
      <c r="C5829" s="1"/>
      <c r="D5829" s="51"/>
      <c r="E5829" s="51"/>
      <c r="F5829" s="39" t="s">
        <v>6168</v>
      </c>
      <c r="G5829" s="53"/>
      <c r="H5829" s="54" t="s">
        <v>12492</v>
      </c>
      <c r="I5829" s="35">
        <v>2050</v>
      </c>
      <c r="J5829" s="1"/>
      <c r="K5829" s="1"/>
      <c r="L5829" s="3">
        <f t="shared" si="90"/>
        <v>2050</v>
      </c>
      <c r="M5829" s="63"/>
      <c r="N5829" s="56"/>
      <c r="O5829" s="1"/>
      <c r="P5829" s="1"/>
      <c r="Q5829" s="57"/>
      <c r="R5829" s="42" t="s">
        <v>2417</v>
      </c>
      <c r="S5829" s="68"/>
      <c r="T5829" s="43"/>
      <c r="U5829" s="43"/>
    </row>
    <row r="5830" spans="1:21" s="70" customFormat="1" ht="12.75" customHeight="1" x14ac:dyDescent="0.2">
      <c r="A5830" s="38" t="s">
        <v>20933</v>
      </c>
      <c r="B5830" s="39" t="s">
        <v>20934</v>
      </c>
      <c r="C5830" s="39" t="s">
        <v>20935</v>
      </c>
      <c r="D5830" s="38">
        <v>703046</v>
      </c>
      <c r="E5830" s="38"/>
      <c r="F5830" s="87" t="s">
        <v>678</v>
      </c>
      <c r="G5830" s="38">
        <v>8266019709</v>
      </c>
      <c r="H5830" s="40" t="s">
        <v>20936</v>
      </c>
      <c r="I5830" s="2">
        <v>2048</v>
      </c>
      <c r="J5830" s="2"/>
      <c r="K5830" s="2">
        <v>0</v>
      </c>
      <c r="L5830" s="3">
        <f t="shared" ref="L5830:L5893" si="91">SUM(I5830:K5830)</f>
        <v>2048</v>
      </c>
      <c r="M5830" s="41">
        <v>45211.729166666664</v>
      </c>
      <c r="N5830" s="39">
        <v>1218737830</v>
      </c>
      <c r="O5830" s="39" t="s">
        <v>19303</v>
      </c>
      <c r="P5830" s="40" t="s">
        <v>20927</v>
      </c>
      <c r="Q5830" s="41">
        <v>45245</v>
      </c>
      <c r="R5830" s="62" t="s">
        <v>19</v>
      </c>
      <c r="S5830" s="68"/>
      <c r="T5830" s="43"/>
      <c r="U5830" s="43"/>
    </row>
    <row r="5831" spans="1:21" s="70" customFormat="1" ht="12.75" hidden="1" customHeight="1" x14ac:dyDescent="0.2">
      <c r="A5831" s="38" t="s">
        <v>63</v>
      </c>
      <c r="B5831" s="1"/>
      <c r="C5831" s="1"/>
      <c r="D5831" s="51"/>
      <c r="E5831" s="51"/>
      <c r="F5831" s="125" t="s">
        <v>64</v>
      </c>
      <c r="G5831" s="53"/>
      <c r="H5831" s="54" t="s">
        <v>1699</v>
      </c>
      <c r="I5831" s="35">
        <v>2038.08</v>
      </c>
      <c r="J5831" s="1"/>
      <c r="K5831" s="1"/>
      <c r="L5831" s="3">
        <f t="shared" si="91"/>
        <v>2038.08</v>
      </c>
      <c r="M5831" s="41">
        <v>44309</v>
      </c>
      <c r="N5831" s="56"/>
      <c r="O5831" s="1"/>
      <c r="P5831" s="1"/>
      <c r="Q5831" s="57"/>
      <c r="R5831" s="39" t="s">
        <v>54</v>
      </c>
      <c r="S5831" s="68"/>
      <c r="T5831" s="43"/>
      <c r="U5831" s="43"/>
    </row>
    <row r="5832" spans="1:21" s="70" customFormat="1" ht="12.75" hidden="1" customHeight="1" x14ac:dyDescent="0.2">
      <c r="A5832" s="38" t="s">
        <v>7313</v>
      </c>
      <c r="B5832" s="39" t="s">
        <v>7314</v>
      </c>
      <c r="C5832" s="39" t="s">
        <v>7315</v>
      </c>
      <c r="D5832" s="38">
        <v>128599</v>
      </c>
      <c r="E5832" s="38"/>
      <c r="F5832" s="39" t="s">
        <v>7316</v>
      </c>
      <c r="G5832" s="38">
        <v>8266012714</v>
      </c>
      <c r="H5832" s="40" t="s">
        <v>7317</v>
      </c>
      <c r="I5832" s="2">
        <v>2025.4237288135594</v>
      </c>
      <c r="J5832" s="2"/>
      <c r="K5832" s="2">
        <v>364.57627118644069</v>
      </c>
      <c r="L5832" s="3">
        <f t="shared" si="91"/>
        <v>2390</v>
      </c>
      <c r="M5832" s="41">
        <v>44456.729166666664</v>
      </c>
      <c r="N5832" s="39">
        <v>6870241521</v>
      </c>
      <c r="O5832" s="39" t="s">
        <v>52</v>
      </c>
      <c r="P5832" s="40">
        <v>111061736408</v>
      </c>
      <c r="Q5832" s="41">
        <v>44507</v>
      </c>
      <c r="R5832" s="39" t="s">
        <v>54</v>
      </c>
      <c r="S5832" s="68"/>
      <c r="T5832" s="43"/>
      <c r="U5832" s="43"/>
    </row>
    <row r="5833" spans="1:21" s="70" customFormat="1" ht="12.75" hidden="1" customHeight="1" x14ac:dyDescent="0.2">
      <c r="A5833" s="38" t="s">
        <v>8505</v>
      </c>
      <c r="B5833" s="39" t="s">
        <v>8506</v>
      </c>
      <c r="C5833" s="39" t="s">
        <v>8507</v>
      </c>
      <c r="D5833" s="38">
        <v>700717</v>
      </c>
      <c r="E5833" s="38"/>
      <c r="F5833" s="39" t="s">
        <v>8503</v>
      </c>
      <c r="G5833" s="38">
        <v>8262000049</v>
      </c>
      <c r="H5833" s="40" t="s">
        <v>8508</v>
      </c>
      <c r="I5833" s="2">
        <v>2025.4237288135594</v>
      </c>
      <c r="J5833" s="2"/>
      <c r="K5833" s="2">
        <v>364.57627118644069</v>
      </c>
      <c r="L5833" s="3">
        <f t="shared" si="91"/>
        <v>2390</v>
      </c>
      <c r="M5833" s="41">
        <v>44489.729166666664</v>
      </c>
      <c r="N5833" s="39">
        <v>44237537</v>
      </c>
      <c r="O5833" s="39" t="s">
        <v>52</v>
      </c>
      <c r="P5833" s="40">
        <v>112177197154</v>
      </c>
      <c r="Q5833" s="41">
        <v>44548</v>
      </c>
      <c r="R5833" s="39" t="s">
        <v>54</v>
      </c>
      <c r="S5833" s="68"/>
      <c r="T5833" s="43"/>
      <c r="U5833" s="43"/>
    </row>
    <row r="5834" spans="1:21" s="70" customFormat="1" ht="12.75" hidden="1" customHeight="1" x14ac:dyDescent="0.2">
      <c r="A5834" s="38" t="s">
        <v>63</v>
      </c>
      <c r="B5834" s="1"/>
      <c r="C5834" s="1"/>
      <c r="D5834" s="51"/>
      <c r="E5834" s="51"/>
      <c r="F5834" s="125" t="s">
        <v>64</v>
      </c>
      <c r="G5834" s="53"/>
      <c r="H5834" s="54" t="s">
        <v>6844</v>
      </c>
      <c r="I5834" s="35">
        <v>2025</v>
      </c>
      <c r="J5834" s="1"/>
      <c r="K5834" s="1"/>
      <c r="L5834" s="3">
        <f t="shared" si="91"/>
        <v>2025</v>
      </c>
      <c r="M5834" s="41">
        <v>44476</v>
      </c>
      <c r="N5834" s="56"/>
      <c r="O5834" s="1"/>
      <c r="P5834" s="1"/>
      <c r="Q5834" s="57"/>
      <c r="R5834" s="39" t="s">
        <v>54</v>
      </c>
      <c r="S5834" s="68"/>
      <c r="T5834" s="43"/>
      <c r="U5834" s="43"/>
    </row>
    <row r="5835" spans="1:21" s="70" customFormat="1" ht="12.75" hidden="1" customHeight="1" x14ac:dyDescent="0.2">
      <c r="A5835" s="38" t="s">
        <v>21649</v>
      </c>
      <c r="B5835" s="39" t="s">
        <v>21650</v>
      </c>
      <c r="C5835" s="39" t="s">
        <v>21651</v>
      </c>
      <c r="D5835" s="38">
        <v>703046</v>
      </c>
      <c r="E5835" s="38"/>
      <c r="F5835" s="87" t="s">
        <v>678</v>
      </c>
      <c r="G5835" s="38">
        <v>8266020057</v>
      </c>
      <c r="H5835" s="40" t="s">
        <v>21652</v>
      </c>
      <c r="I5835" s="2">
        <v>2015</v>
      </c>
      <c r="J5835" s="2"/>
      <c r="K5835" s="2">
        <v>0</v>
      </c>
      <c r="L5835" s="3">
        <f t="shared" si="91"/>
        <v>2015</v>
      </c>
      <c r="M5835" s="41">
        <v>45289.729166666664</v>
      </c>
      <c r="N5835" s="39">
        <v>1218743993</v>
      </c>
      <c r="O5835" s="39" t="s">
        <v>20138</v>
      </c>
      <c r="P5835" s="40" t="s">
        <v>21653</v>
      </c>
      <c r="Q5835" s="41">
        <v>45322</v>
      </c>
      <c r="R5835" s="62" t="s">
        <v>17</v>
      </c>
      <c r="S5835" s="68"/>
      <c r="T5835" s="43"/>
      <c r="U5835" s="43"/>
    </row>
    <row r="5836" spans="1:21" s="70" customFormat="1" ht="12.75" customHeight="1" x14ac:dyDescent="0.2">
      <c r="A5836" s="38" t="s">
        <v>21595</v>
      </c>
      <c r="B5836" s="39" t="s">
        <v>21596</v>
      </c>
      <c r="C5836" s="39" t="s">
        <v>21597</v>
      </c>
      <c r="D5836" s="38">
        <v>703046</v>
      </c>
      <c r="E5836" s="38"/>
      <c r="F5836" s="87" t="s">
        <v>678</v>
      </c>
      <c r="G5836" s="38">
        <v>8266020081</v>
      </c>
      <c r="H5836" s="40" t="s">
        <v>21598</v>
      </c>
      <c r="I5836" s="2">
        <v>2012</v>
      </c>
      <c r="J5836" s="2"/>
      <c r="K5836" s="2">
        <v>0</v>
      </c>
      <c r="L5836" s="3">
        <f t="shared" si="91"/>
        <v>2012</v>
      </c>
      <c r="M5836" s="41">
        <v>45275.729166666664</v>
      </c>
      <c r="N5836" s="39">
        <v>1218743542</v>
      </c>
      <c r="O5836" s="39" t="s">
        <v>19303</v>
      </c>
      <c r="P5836" s="40" t="s">
        <v>21497</v>
      </c>
      <c r="Q5836" s="41">
        <v>45308</v>
      </c>
      <c r="R5836" s="62" t="s">
        <v>19</v>
      </c>
      <c r="S5836" s="68"/>
      <c r="T5836" s="43"/>
      <c r="U5836" s="43"/>
    </row>
    <row r="5837" spans="1:21" s="70" customFormat="1" ht="12.75" hidden="1" customHeight="1" x14ac:dyDescent="0.2">
      <c r="A5837" s="38" t="s">
        <v>63</v>
      </c>
      <c r="B5837" s="1"/>
      <c r="C5837" s="1"/>
      <c r="D5837" s="51"/>
      <c r="E5837" s="51"/>
      <c r="F5837" s="125" t="s">
        <v>64</v>
      </c>
      <c r="G5837" s="53"/>
      <c r="H5837" s="54" t="s">
        <v>8973</v>
      </c>
      <c r="I5837" s="35">
        <v>2010.36</v>
      </c>
      <c r="J5837" s="1"/>
      <c r="K5837" s="1"/>
      <c r="L5837" s="3">
        <f t="shared" si="91"/>
        <v>2010.36</v>
      </c>
      <c r="M5837" s="41">
        <v>44544</v>
      </c>
      <c r="N5837" s="56"/>
      <c r="O5837" s="1"/>
      <c r="P5837" s="1"/>
      <c r="Q5837" s="57"/>
      <c r="R5837" s="39" t="s">
        <v>54</v>
      </c>
      <c r="S5837" s="68"/>
      <c r="T5837" s="43"/>
      <c r="U5837" s="43"/>
    </row>
    <row r="5838" spans="1:21" s="70" customFormat="1" ht="12.75" hidden="1" customHeight="1" x14ac:dyDescent="0.2">
      <c r="A5838" s="38" t="s">
        <v>63</v>
      </c>
      <c r="B5838" s="1"/>
      <c r="C5838" s="1"/>
      <c r="D5838" s="51"/>
      <c r="E5838" s="51"/>
      <c r="F5838" s="125" t="s">
        <v>64</v>
      </c>
      <c r="G5838" s="53"/>
      <c r="H5838" s="54" t="s">
        <v>9137</v>
      </c>
      <c r="I5838" s="35">
        <v>2010.36</v>
      </c>
      <c r="J5838" s="1"/>
      <c r="K5838" s="1"/>
      <c r="L5838" s="3">
        <f t="shared" si="91"/>
        <v>2010.36</v>
      </c>
      <c r="M5838" s="41">
        <v>44551</v>
      </c>
      <c r="N5838" s="56"/>
      <c r="O5838" s="1"/>
      <c r="P5838" s="1"/>
      <c r="Q5838" s="57"/>
      <c r="R5838" s="39" t="s">
        <v>54</v>
      </c>
      <c r="S5838" s="68"/>
      <c r="T5838" s="43"/>
      <c r="U5838" s="43"/>
    </row>
    <row r="5839" spans="1:21" s="70" customFormat="1" ht="12.75" hidden="1" customHeight="1" x14ac:dyDescent="0.2">
      <c r="A5839" s="38" t="s">
        <v>63</v>
      </c>
      <c r="B5839" s="1"/>
      <c r="C5839" s="1"/>
      <c r="D5839" s="51"/>
      <c r="E5839" s="51"/>
      <c r="F5839" s="125" t="s">
        <v>64</v>
      </c>
      <c r="G5839" s="53"/>
      <c r="H5839" s="54" t="s">
        <v>9527</v>
      </c>
      <c r="I5839" s="35">
        <v>2010.36</v>
      </c>
      <c r="J5839" s="1"/>
      <c r="K5839" s="1"/>
      <c r="L5839" s="3">
        <f t="shared" si="91"/>
        <v>2010.36</v>
      </c>
      <c r="M5839" s="41">
        <v>44561</v>
      </c>
      <c r="N5839" s="56"/>
      <c r="O5839" s="1"/>
      <c r="P5839" s="1"/>
      <c r="Q5839" s="57"/>
      <c r="R5839" s="39" t="s">
        <v>54</v>
      </c>
      <c r="S5839" s="68"/>
      <c r="T5839" s="43"/>
      <c r="U5839" s="43"/>
    </row>
    <row r="5840" spans="1:21" s="70" customFormat="1" ht="12.75" hidden="1" customHeight="1" x14ac:dyDescent="0.2">
      <c r="A5840" s="38" t="s">
        <v>63</v>
      </c>
      <c r="B5840" s="1"/>
      <c r="C5840" s="1"/>
      <c r="D5840" s="51"/>
      <c r="E5840" s="51"/>
      <c r="F5840" s="125" t="s">
        <v>64</v>
      </c>
      <c r="G5840" s="53"/>
      <c r="H5840" s="54" t="s">
        <v>9138</v>
      </c>
      <c r="I5840" s="35">
        <v>2010.35</v>
      </c>
      <c r="J5840" s="1"/>
      <c r="K5840" s="1"/>
      <c r="L5840" s="3">
        <f t="shared" si="91"/>
        <v>2010.35</v>
      </c>
      <c r="M5840" s="41">
        <v>44552</v>
      </c>
      <c r="N5840" s="56"/>
      <c r="O5840" s="1"/>
      <c r="P5840" s="1"/>
      <c r="Q5840" s="57"/>
      <c r="R5840" s="39" t="s">
        <v>54</v>
      </c>
      <c r="S5840" s="68"/>
      <c r="T5840" s="43"/>
      <c r="U5840" s="43"/>
    </row>
    <row r="5841" spans="1:21" s="70" customFormat="1" ht="12.75" hidden="1" customHeight="1" x14ac:dyDescent="0.2">
      <c r="A5841" s="38" t="s">
        <v>63</v>
      </c>
      <c r="B5841" s="1"/>
      <c r="C5841" s="1"/>
      <c r="D5841" s="51"/>
      <c r="E5841" s="51"/>
      <c r="F5841" s="125" t="s">
        <v>64</v>
      </c>
      <c r="G5841" s="53"/>
      <c r="H5841" s="54" t="s">
        <v>9526</v>
      </c>
      <c r="I5841" s="35">
        <v>2010.35</v>
      </c>
      <c r="J5841" s="1"/>
      <c r="K5841" s="1"/>
      <c r="L5841" s="3">
        <f t="shared" si="91"/>
        <v>2010.35</v>
      </c>
      <c r="M5841" s="41">
        <v>44561</v>
      </c>
      <c r="N5841" s="56"/>
      <c r="O5841" s="1"/>
      <c r="P5841" s="1"/>
      <c r="Q5841" s="57"/>
      <c r="R5841" s="39" t="s">
        <v>54</v>
      </c>
      <c r="S5841" s="68"/>
      <c r="T5841" s="43"/>
      <c r="U5841" s="43"/>
    </row>
    <row r="5842" spans="1:21" s="70" customFormat="1" ht="12.75" hidden="1" customHeight="1" x14ac:dyDescent="0.2">
      <c r="A5842" s="38" t="s">
        <v>63</v>
      </c>
      <c r="B5842" s="1"/>
      <c r="C5842" s="1"/>
      <c r="D5842" s="51"/>
      <c r="E5842" s="51"/>
      <c r="F5842" s="125" t="s">
        <v>64</v>
      </c>
      <c r="G5842" s="53"/>
      <c r="H5842" s="54" t="s">
        <v>9530</v>
      </c>
      <c r="I5842" s="35">
        <v>2010.35</v>
      </c>
      <c r="J5842" s="1"/>
      <c r="K5842" s="1"/>
      <c r="L5842" s="3">
        <f t="shared" si="91"/>
        <v>2010.35</v>
      </c>
      <c r="M5842" s="41">
        <v>44561</v>
      </c>
      <c r="N5842" s="56"/>
      <c r="O5842" s="1"/>
      <c r="P5842" s="1"/>
      <c r="Q5842" s="57"/>
      <c r="R5842" s="39" t="s">
        <v>54</v>
      </c>
      <c r="S5842" s="68"/>
      <c r="T5842" s="43"/>
      <c r="U5842" s="43"/>
    </row>
    <row r="5843" spans="1:21" s="70" customFormat="1" ht="12.75" hidden="1" customHeight="1" x14ac:dyDescent="0.2">
      <c r="A5843" s="38" t="s">
        <v>6167</v>
      </c>
      <c r="B5843" s="1"/>
      <c r="C5843" s="1"/>
      <c r="D5843" s="51"/>
      <c r="E5843" s="51"/>
      <c r="F5843" s="39" t="s">
        <v>6168</v>
      </c>
      <c r="G5843" s="53"/>
      <c r="H5843" s="54" t="s">
        <v>17818</v>
      </c>
      <c r="I5843" s="35">
        <v>2008.3</v>
      </c>
      <c r="J5843" s="1"/>
      <c r="K5843" s="1"/>
      <c r="L5843" s="3">
        <f t="shared" si="91"/>
        <v>2008.3</v>
      </c>
      <c r="M5843" s="63"/>
      <c r="N5843" s="56"/>
      <c r="O5843" s="1"/>
      <c r="P5843" s="1"/>
      <c r="Q5843" s="57"/>
      <c r="R5843" s="42" t="s">
        <v>2417</v>
      </c>
      <c r="S5843" s="68"/>
      <c r="T5843" s="43"/>
      <c r="U5843" s="43"/>
    </row>
    <row r="5844" spans="1:21" s="70" customFormat="1" ht="12.75" hidden="1" customHeight="1" x14ac:dyDescent="0.2">
      <c r="A5844" s="38" t="s">
        <v>1434</v>
      </c>
      <c r="B5844" s="42"/>
      <c r="C5844" s="42"/>
      <c r="D5844" s="38"/>
      <c r="E5844" s="38"/>
      <c r="F5844" s="42" t="s">
        <v>1435</v>
      </c>
      <c r="G5844" s="38"/>
      <c r="H5844" s="40" t="s">
        <v>8764</v>
      </c>
      <c r="I5844" s="3">
        <v>2006.88</v>
      </c>
      <c r="J5844" s="3"/>
      <c r="K5844" s="3"/>
      <c r="L5844" s="3">
        <f t="shared" si="91"/>
        <v>2006.88</v>
      </c>
      <c r="M5844" s="41">
        <v>44537</v>
      </c>
      <c r="N5844" s="39"/>
      <c r="O5844" s="42"/>
      <c r="P5844" s="42"/>
      <c r="Q5844" s="60"/>
      <c r="R5844" s="42" t="s">
        <v>243</v>
      </c>
      <c r="S5844" s="68"/>
      <c r="T5844" s="43"/>
      <c r="U5844" s="43"/>
    </row>
    <row r="5845" spans="1:21" s="70" customFormat="1" ht="12.75" hidden="1" customHeight="1" x14ac:dyDescent="0.2">
      <c r="A5845" s="38" t="s">
        <v>9910</v>
      </c>
      <c r="B5845" s="39" t="s">
        <v>9911</v>
      </c>
      <c r="C5845" s="39" t="s">
        <v>9912</v>
      </c>
      <c r="D5845" s="38" t="s">
        <v>9913</v>
      </c>
      <c r="E5845" s="38"/>
      <c r="F5845" s="90" t="s">
        <v>9914</v>
      </c>
      <c r="G5845" s="38"/>
      <c r="H5845" s="40" t="s">
        <v>9915</v>
      </c>
      <c r="I5845" s="2">
        <v>2000</v>
      </c>
      <c r="J5845" s="2"/>
      <c r="K5845" s="2">
        <v>0</v>
      </c>
      <c r="L5845" s="3">
        <f t="shared" si="91"/>
        <v>2000</v>
      </c>
      <c r="M5845" s="41">
        <v>44531.729166666664</v>
      </c>
      <c r="N5845" s="39">
        <v>44293913</v>
      </c>
      <c r="O5845" s="39" t="s">
        <v>3282</v>
      </c>
      <c r="P5845" s="40" t="s">
        <v>9916</v>
      </c>
      <c r="Q5845" s="41">
        <v>44576</v>
      </c>
      <c r="R5845" s="42" t="s">
        <v>2417</v>
      </c>
      <c r="S5845" s="68"/>
      <c r="T5845" s="43"/>
      <c r="U5845" s="43"/>
    </row>
    <row r="5846" spans="1:21" s="70" customFormat="1" ht="12.75" hidden="1" customHeight="1" x14ac:dyDescent="0.2">
      <c r="A5846" s="38" t="s">
        <v>10624</v>
      </c>
      <c r="B5846" s="39" t="s">
        <v>10625</v>
      </c>
      <c r="C5846" s="39" t="s">
        <v>10626</v>
      </c>
      <c r="D5846" s="38" t="s">
        <v>9913</v>
      </c>
      <c r="E5846" s="38"/>
      <c r="F5846" s="90" t="s">
        <v>9914</v>
      </c>
      <c r="G5846" s="38"/>
      <c r="H5846" s="40" t="s">
        <v>10627</v>
      </c>
      <c r="I5846" s="2">
        <v>2000</v>
      </c>
      <c r="J5846" s="2"/>
      <c r="K5846" s="2">
        <v>0</v>
      </c>
      <c r="L5846" s="3">
        <f t="shared" si="91"/>
        <v>2000</v>
      </c>
      <c r="M5846" s="41">
        <v>44562.729166666664</v>
      </c>
      <c r="N5846" s="39">
        <v>44340914</v>
      </c>
      <c r="O5846" s="39" t="s">
        <v>3282</v>
      </c>
      <c r="P5846" s="40" t="s">
        <v>10628</v>
      </c>
      <c r="Q5846" s="41">
        <v>44601</v>
      </c>
      <c r="R5846" s="42" t="s">
        <v>2417</v>
      </c>
      <c r="S5846" s="68"/>
      <c r="T5846" s="43"/>
      <c r="U5846" s="43"/>
    </row>
    <row r="5847" spans="1:21" s="70" customFormat="1" ht="12.75" hidden="1" customHeight="1" x14ac:dyDescent="0.2">
      <c r="A5847" s="38" t="s">
        <v>10684</v>
      </c>
      <c r="B5847" s="39" t="s">
        <v>10685</v>
      </c>
      <c r="C5847" s="39" t="s">
        <v>10686</v>
      </c>
      <c r="D5847" s="38">
        <v>811819</v>
      </c>
      <c r="E5847" s="38"/>
      <c r="F5847" s="39" t="s">
        <v>1091</v>
      </c>
      <c r="G5847" s="38">
        <v>8263000049</v>
      </c>
      <c r="H5847" s="40" t="s">
        <v>10687</v>
      </c>
      <c r="I5847" s="2">
        <v>2000</v>
      </c>
      <c r="J5847" s="2"/>
      <c r="K5847" s="2">
        <v>0</v>
      </c>
      <c r="L5847" s="3">
        <f t="shared" si="91"/>
        <v>2000</v>
      </c>
      <c r="M5847" s="41">
        <v>44578</v>
      </c>
      <c r="N5847" s="39">
        <v>3445027810</v>
      </c>
      <c r="O5847" s="39" t="s">
        <v>52</v>
      </c>
      <c r="P5847" s="40">
        <v>203116259038</v>
      </c>
      <c r="Q5847" s="41">
        <v>44634</v>
      </c>
      <c r="R5847" s="39" t="s">
        <v>54</v>
      </c>
      <c r="S5847" s="68"/>
      <c r="T5847" s="43"/>
      <c r="U5847" s="43"/>
    </row>
    <row r="5848" spans="1:21" s="70" customFormat="1" ht="12.75" hidden="1" customHeight="1" x14ac:dyDescent="0.2">
      <c r="A5848" s="38" t="s">
        <v>63</v>
      </c>
      <c r="B5848" s="1"/>
      <c r="C5848" s="1"/>
      <c r="D5848" s="51"/>
      <c r="E5848" s="51"/>
      <c r="F5848" s="125" t="s">
        <v>64</v>
      </c>
      <c r="G5848" s="53"/>
      <c r="H5848" s="54" t="s">
        <v>11194</v>
      </c>
      <c r="I5848" s="35">
        <v>2000</v>
      </c>
      <c r="J5848" s="1"/>
      <c r="K5848" s="1"/>
      <c r="L5848" s="3">
        <f t="shared" si="91"/>
        <v>2000</v>
      </c>
      <c r="M5848" s="41">
        <v>44620</v>
      </c>
      <c r="N5848" s="56"/>
      <c r="O5848" s="1"/>
      <c r="P5848" s="1"/>
      <c r="Q5848" s="57"/>
      <c r="R5848" s="39" t="s">
        <v>54</v>
      </c>
      <c r="S5848" s="68"/>
      <c r="T5848" s="43"/>
      <c r="U5848" s="43"/>
    </row>
    <row r="5849" spans="1:21" s="70" customFormat="1" ht="12.75" hidden="1" customHeight="1" x14ac:dyDescent="0.2">
      <c r="A5849" s="38" t="s">
        <v>11558</v>
      </c>
      <c r="B5849" s="39" t="s">
        <v>11559</v>
      </c>
      <c r="C5849" s="39" t="s">
        <v>11560</v>
      </c>
      <c r="D5849" s="38" t="s">
        <v>9913</v>
      </c>
      <c r="E5849" s="38"/>
      <c r="F5849" s="90" t="s">
        <v>9914</v>
      </c>
      <c r="G5849" s="38"/>
      <c r="H5849" s="40" t="s">
        <v>11561</v>
      </c>
      <c r="I5849" s="2">
        <v>2000</v>
      </c>
      <c r="J5849" s="2"/>
      <c r="K5849" s="2">
        <v>0</v>
      </c>
      <c r="L5849" s="3">
        <f t="shared" si="91"/>
        <v>2000</v>
      </c>
      <c r="M5849" s="41">
        <v>44452.729166666664</v>
      </c>
      <c r="N5849" s="39">
        <v>44413719</v>
      </c>
      <c r="O5849" s="39" t="s">
        <v>3282</v>
      </c>
      <c r="P5849" s="40" t="s">
        <v>11562</v>
      </c>
      <c r="Q5849" s="41">
        <v>44635</v>
      </c>
      <c r="R5849" s="42" t="s">
        <v>2417</v>
      </c>
      <c r="S5849" s="68"/>
      <c r="T5849" s="43"/>
      <c r="U5849" s="43"/>
    </row>
    <row r="5850" spans="1:21" s="70" customFormat="1" ht="12.75" hidden="1" customHeight="1" x14ac:dyDescent="0.2">
      <c r="A5850" s="38" t="s">
        <v>12493</v>
      </c>
      <c r="B5850" s="39" t="s">
        <v>12494</v>
      </c>
      <c r="C5850" s="39" t="s">
        <v>12495</v>
      </c>
      <c r="D5850" s="38" t="s">
        <v>9913</v>
      </c>
      <c r="E5850" s="38"/>
      <c r="F5850" s="90" t="s">
        <v>9914</v>
      </c>
      <c r="G5850" s="38"/>
      <c r="H5850" s="40" t="s">
        <v>12496</v>
      </c>
      <c r="I5850" s="2">
        <v>2000</v>
      </c>
      <c r="J5850" s="2"/>
      <c r="K5850" s="2">
        <v>0</v>
      </c>
      <c r="L5850" s="3">
        <f t="shared" si="91"/>
        <v>2000</v>
      </c>
      <c r="M5850" s="41">
        <v>44636</v>
      </c>
      <c r="N5850" s="39">
        <v>43834625</v>
      </c>
      <c r="O5850" s="39" t="s">
        <v>3282</v>
      </c>
      <c r="P5850" s="40" t="s">
        <v>12497</v>
      </c>
      <c r="Q5850" s="41">
        <v>44664</v>
      </c>
      <c r="R5850" s="42" t="s">
        <v>2417</v>
      </c>
      <c r="S5850" s="68"/>
      <c r="T5850" s="43"/>
      <c r="U5850" s="43"/>
    </row>
    <row r="5851" spans="1:21" s="70" customFormat="1" ht="12.75" hidden="1" customHeight="1" x14ac:dyDescent="0.2">
      <c r="A5851" s="38" t="s">
        <v>13265</v>
      </c>
      <c r="B5851" s="39" t="s">
        <v>13266</v>
      </c>
      <c r="C5851" s="39" t="s">
        <v>13267</v>
      </c>
      <c r="D5851" s="38" t="s">
        <v>9913</v>
      </c>
      <c r="E5851" s="38"/>
      <c r="F5851" s="90" t="s">
        <v>9914</v>
      </c>
      <c r="G5851" s="38"/>
      <c r="H5851" s="40" t="s">
        <v>13268</v>
      </c>
      <c r="I5851" s="2">
        <v>2000</v>
      </c>
      <c r="J5851" s="2"/>
      <c r="K5851" s="2">
        <v>0</v>
      </c>
      <c r="L5851" s="3">
        <f t="shared" si="91"/>
        <v>2000</v>
      </c>
      <c r="M5851" s="41">
        <v>44645.729166666664</v>
      </c>
      <c r="N5851" s="39">
        <v>43896821</v>
      </c>
      <c r="O5851" s="39" t="s">
        <v>3282</v>
      </c>
      <c r="P5851" s="40" t="s">
        <v>13269</v>
      </c>
      <c r="Q5851" s="41">
        <v>44695</v>
      </c>
      <c r="R5851" s="42" t="s">
        <v>2417</v>
      </c>
      <c r="S5851" s="68"/>
      <c r="T5851" s="43"/>
      <c r="U5851" s="43"/>
    </row>
    <row r="5852" spans="1:21" s="70" customFormat="1" ht="12.75" hidden="1" customHeight="1" x14ac:dyDescent="0.2">
      <c r="A5852" s="38" t="s">
        <v>13761</v>
      </c>
      <c r="B5852" s="39" t="s">
        <v>13762</v>
      </c>
      <c r="C5852" s="39" t="s">
        <v>13763</v>
      </c>
      <c r="D5852" s="38" t="s">
        <v>9913</v>
      </c>
      <c r="E5852" s="38"/>
      <c r="F5852" s="90" t="s">
        <v>9914</v>
      </c>
      <c r="G5852" s="38"/>
      <c r="H5852" s="40" t="s">
        <v>13764</v>
      </c>
      <c r="I5852" s="2">
        <v>2000</v>
      </c>
      <c r="J5852" s="2"/>
      <c r="K5852" s="2">
        <v>0</v>
      </c>
      <c r="L5852" s="3">
        <f t="shared" si="91"/>
        <v>2000</v>
      </c>
      <c r="M5852" s="41">
        <v>44682.729166666664</v>
      </c>
      <c r="N5852" s="39">
        <v>43956325</v>
      </c>
      <c r="O5852" s="39" t="s">
        <v>3282</v>
      </c>
      <c r="P5852" s="40" t="s">
        <v>13765</v>
      </c>
      <c r="Q5852" s="41">
        <v>44730</v>
      </c>
      <c r="R5852" s="42" t="s">
        <v>2417</v>
      </c>
      <c r="S5852" s="68"/>
      <c r="T5852" s="43"/>
      <c r="U5852" s="43"/>
    </row>
    <row r="5853" spans="1:21" s="70" customFormat="1" ht="12.75" hidden="1" customHeight="1" x14ac:dyDescent="0.2">
      <c r="A5853" s="38" t="s">
        <v>14257</v>
      </c>
      <c r="B5853" s="39" t="s">
        <v>14258</v>
      </c>
      <c r="C5853" s="39" t="s">
        <v>14259</v>
      </c>
      <c r="D5853" s="38" t="s">
        <v>9913</v>
      </c>
      <c r="E5853" s="38"/>
      <c r="F5853" s="90" t="s">
        <v>9914</v>
      </c>
      <c r="G5853" s="38"/>
      <c r="H5853" s="40" t="s">
        <v>14260</v>
      </c>
      <c r="I5853" s="2">
        <v>2000</v>
      </c>
      <c r="J5853" s="2"/>
      <c r="K5853" s="2">
        <v>0</v>
      </c>
      <c r="L5853" s="3">
        <f t="shared" si="91"/>
        <v>2000</v>
      </c>
      <c r="M5853" s="41">
        <v>44735</v>
      </c>
      <c r="N5853" s="39">
        <v>44014662</v>
      </c>
      <c r="O5853" s="39" t="s">
        <v>3282</v>
      </c>
      <c r="P5853" s="40" t="s">
        <v>14261</v>
      </c>
      <c r="Q5853" s="41">
        <v>44754</v>
      </c>
      <c r="R5853" s="42" t="s">
        <v>2417</v>
      </c>
      <c r="S5853" s="68"/>
      <c r="T5853" s="43"/>
      <c r="U5853" s="43"/>
    </row>
    <row r="5854" spans="1:21" s="70" customFormat="1" ht="12.75" hidden="1" customHeight="1" x14ac:dyDescent="0.2">
      <c r="A5854" s="38" t="s">
        <v>14816</v>
      </c>
      <c r="B5854" s="39" t="s">
        <v>14817</v>
      </c>
      <c r="C5854" s="39" t="s">
        <v>14818</v>
      </c>
      <c r="D5854" s="38" t="s">
        <v>9913</v>
      </c>
      <c r="E5854" s="38"/>
      <c r="F5854" s="90" t="s">
        <v>9914</v>
      </c>
      <c r="G5854" s="38"/>
      <c r="H5854" s="40" t="s">
        <v>14819</v>
      </c>
      <c r="I5854" s="2">
        <v>2000</v>
      </c>
      <c r="J5854" s="2"/>
      <c r="K5854" s="2">
        <v>0</v>
      </c>
      <c r="L5854" s="3">
        <f t="shared" si="91"/>
        <v>2000</v>
      </c>
      <c r="M5854" s="41">
        <v>44755</v>
      </c>
      <c r="N5854" s="39">
        <v>44074614</v>
      </c>
      <c r="O5854" s="39" t="s">
        <v>3282</v>
      </c>
      <c r="P5854" s="40" t="s">
        <v>14820</v>
      </c>
      <c r="Q5854" s="41">
        <v>44784</v>
      </c>
      <c r="R5854" s="42" t="s">
        <v>2417</v>
      </c>
      <c r="S5854" s="68"/>
      <c r="T5854" s="43"/>
      <c r="U5854" s="43"/>
    </row>
    <row r="5855" spans="1:21" s="70" customFormat="1" ht="12.75" hidden="1" customHeight="1" x14ac:dyDescent="0.2">
      <c r="A5855" s="38" t="s">
        <v>15330</v>
      </c>
      <c r="B5855" s="39" t="s">
        <v>15331</v>
      </c>
      <c r="C5855" s="39" t="s">
        <v>15332</v>
      </c>
      <c r="D5855" s="38" t="s">
        <v>9913</v>
      </c>
      <c r="E5855" s="38"/>
      <c r="F5855" s="90" t="s">
        <v>9914</v>
      </c>
      <c r="G5855" s="38"/>
      <c r="H5855" s="40" t="s">
        <v>15333</v>
      </c>
      <c r="I5855" s="2">
        <v>2000</v>
      </c>
      <c r="J5855" s="2"/>
      <c r="K5855" s="2">
        <v>0</v>
      </c>
      <c r="L5855" s="3">
        <f t="shared" si="91"/>
        <v>2000</v>
      </c>
      <c r="M5855" s="41">
        <v>44809.729166666664</v>
      </c>
      <c r="N5855" s="39">
        <v>44137837</v>
      </c>
      <c r="O5855" s="39" t="s">
        <v>3282</v>
      </c>
      <c r="P5855" s="40" t="s">
        <v>15334</v>
      </c>
      <c r="Q5855" s="41">
        <v>44820</v>
      </c>
      <c r="R5855" s="42" t="s">
        <v>2417</v>
      </c>
      <c r="S5855" s="68"/>
      <c r="T5855" s="43"/>
      <c r="U5855" s="43"/>
    </row>
    <row r="5856" spans="1:21" s="70" customFormat="1" ht="12.75" hidden="1" customHeight="1" x14ac:dyDescent="0.2">
      <c r="A5856" s="38" t="s">
        <v>15735</v>
      </c>
      <c r="B5856" s="39" t="s">
        <v>15736</v>
      </c>
      <c r="C5856" s="39" t="s">
        <v>15737</v>
      </c>
      <c r="D5856" s="38" t="s">
        <v>9913</v>
      </c>
      <c r="E5856" s="38"/>
      <c r="F5856" s="90" t="s">
        <v>9914</v>
      </c>
      <c r="G5856" s="38"/>
      <c r="H5856" s="40">
        <v>4415</v>
      </c>
      <c r="I5856" s="2">
        <v>2000</v>
      </c>
      <c r="J5856" s="2"/>
      <c r="K5856" s="2">
        <v>0</v>
      </c>
      <c r="L5856" s="3">
        <f t="shared" si="91"/>
        <v>2000</v>
      </c>
      <c r="M5856" s="41">
        <v>44805</v>
      </c>
      <c r="N5856" s="39">
        <v>6870229826</v>
      </c>
      <c r="O5856" s="39" t="s">
        <v>3282</v>
      </c>
      <c r="P5856" s="40" t="s">
        <v>15738</v>
      </c>
      <c r="Q5856" s="41">
        <v>44852</v>
      </c>
      <c r="R5856" s="42" t="s">
        <v>2417</v>
      </c>
      <c r="S5856" s="68"/>
      <c r="T5856" s="43"/>
      <c r="U5856" s="43"/>
    </row>
    <row r="5857" spans="1:21" s="70" customFormat="1" ht="12.75" hidden="1" customHeight="1" x14ac:dyDescent="0.2">
      <c r="A5857" s="38">
        <v>448</v>
      </c>
      <c r="B5857" s="39" t="s">
        <v>16392</v>
      </c>
      <c r="C5857" s="39" t="s">
        <v>16393</v>
      </c>
      <c r="D5857" s="38">
        <v>703046</v>
      </c>
      <c r="E5857" s="38"/>
      <c r="F5857" s="42" t="s">
        <v>678</v>
      </c>
      <c r="G5857" s="38">
        <v>8268009591</v>
      </c>
      <c r="H5857" s="40" t="s">
        <v>16394</v>
      </c>
      <c r="I5857" s="2">
        <v>2000</v>
      </c>
      <c r="J5857" s="2"/>
      <c r="K5857" s="2">
        <v>0</v>
      </c>
      <c r="L5857" s="3">
        <f t="shared" si="91"/>
        <v>2000</v>
      </c>
      <c r="M5857" s="41">
        <v>44899.729166666664</v>
      </c>
      <c r="N5857" s="39">
        <v>3445029070</v>
      </c>
      <c r="O5857" s="39" t="s">
        <v>8899</v>
      </c>
      <c r="P5857" s="40" t="s">
        <v>16395</v>
      </c>
      <c r="Q5857" s="41">
        <v>44845</v>
      </c>
      <c r="R5857" s="42" t="s">
        <v>8901</v>
      </c>
      <c r="S5857" s="68"/>
      <c r="T5857" s="43"/>
      <c r="U5857" s="43"/>
    </row>
    <row r="5858" spans="1:21" s="70" customFormat="1" ht="12.75" hidden="1" customHeight="1" x14ac:dyDescent="0.2">
      <c r="A5858" s="38" t="s">
        <v>16535</v>
      </c>
      <c r="B5858" s="39" t="s">
        <v>16536</v>
      </c>
      <c r="C5858" s="39" t="s">
        <v>16537</v>
      </c>
      <c r="D5858" s="38" t="s">
        <v>9913</v>
      </c>
      <c r="E5858" s="38"/>
      <c r="F5858" s="90" t="s">
        <v>9914</v>
      </c>
      <c r="G5858" s="38"/>
      <c r="H5858" s="40">
        <v>5021</v>
      </c>
      <c r="I5858" s="2">
        <v>2000</v>
      </c>
      <c r="J5858" s="2"/>
      <c r="K5858" s="2">
        <v>0</v>
      </c>
      <c r="L5858" s="3">
        <f t="shared" si="91"/>
        <v>2000</v>
      </c>
      <c r="M5858" s="41">
        <v>44835</v>
      </c>
      <c r="N5858" s="39">
        <v>44340739</v>
      </c>
      <c r="O5858" s="39" t="s">
        <v>3282</v>
      </c>
      <c r="P5858" s="40" t="s">
        <v>16538</v>
      </c>
      <c r="Q5858" s="41">
        <v>44915</v>
      </c>
      <c r="R5858" s="42" t="s">
        <v>2417</v>
      </c>
      <c r="S5858" s="68"/>
      <c r="T5858" s="43"/>
      <c r="U5858" s="43"/>
    </row>
    <row r="5859" spans="1:21" s="70" customFormat="1" ht="12.75" hidden="1" customHeight="1" x14ac:dyDescent="0.2">
      <c r="A5859" s="38" t="s">
        <v>16787</v>
      </c>
      <c r="B5859" s="39" t="s">
        <v>16788</v>
      </c>
      <c r="C5859" s="39" t="s">
        <v>16789</v>
      </c>
      <c r="D5859" s="38" t="s">
        <v>9913</v>
      </c>
      <c r="E5859" s="38"/>
      <c r="F5859" s="90" t="s">
        <v>9914</v>
      </c>
      <c r="G5859" s="38"/>
      <c r="H5859" s="40" t="s">
        <v>16790</v>
      </c>
      <c r="I5859" s="2">
        <v>2000</v>
      </c>
      <c r="J5859" s="2"/>
      <c r="K5859" s="2">
        <v>0</v>
      </c>
      <c r="L5859" s="3">
        <f t="shared" si="91"/>
        <v>2000</v>
      </c>
      <c r="M5859" s="41">
        <v>44915.729166666664</v>
      </c>
      <c r="N5859" s="39">
        <v>44378669</v>
      </c>
      <c r="O5859" s="39" t="s">
        <v>3282</v>
      </c>
      <c r="P5859" s="40" t="s">
        <v>16791</v>
      </c>
      <c r="Q5859" s="41">
        <v>44932</v>
      </c>
      <c r="R5859" s="42" t="s">
        <v>2417</v>
      </c>
      <c r="S5859" s="68"/>
      <c r="T5859" s="43"/>
      <c r="U5859" s="43"/>
    </row>
    <row r="5860" spans="1:21" s="70" customFormat="1" ht="12.75" hidden="1" customHeight="1" x14ac:dyDescent="0.2">
      <c r="A5860" s="38" t="s">
        <v>17515</v>
      </c>
      <c r="B5860" s="39" t="s">
        <v>17516</v>
      </c>
      <c r="C5860" s="39" t="s">
        <v>17517</v>
      </c>
      <c r="D5860" s="38" t="s">
        <v>9913</v>
      </c>
      <c r="E5860" s="38"/>
      <c r="F5860" s="90" t="s">
        <v>9914</v>
      </c>
      <c r="G5860" s="38"/>
      <c r="H5860" s="40">
        <v>4123</v>
      </c>
      <c r="I5860" s="2">
        <v>2000</v>
      </c>
      <c r="J5860" s="2"/>
      <c r="K5860" s="2">
        <v>0</v>
      </c>
      <c r="L5860" s="3">
        <f t="shared" si="91"/>
        <v>2000</v>
      </c>
      <c r="M5860" s="41">
        <v>44953</v>
      </c>
      <c r="N5860" s="39">
        <v>44458265</v>
      </c>
      <c r="O5860" s="39" t="s">
        <v>3282</v>
      </c>
      <c r="P5860" s="40" t="s">
        <v>17518</v>
      </c>
      <c r="Q5860" s="41">
        <v>44967</v>
      </c>
      <c r="R5860" s="42" t="s">
        <v>2417</v>
      </c>
      <c r="S5860" s="68"/>
      <c r="T5860" s="43"/>
      <c r="U5860" s="43"/>
    </row>
    <row r="5861" spans="1:21" s="70" customFormat="1" ht="12.75" hidden="1" customHeight="1" x14ac:dyDescent="0.2">
      <c r="A5861" s="38" t="s">
        <v>17861</v>
      </c>
      <c r="B5861" s="39" t="s">
        <v>17862</v>
      </c>
      <c r="C5861" s="39" t="s">
        <v>17863</v>
      </c>
      <c r="D5861" s="38" t="s">
        <v>9913</v>
      </c>
      <c r="E5861" s="38"/>
      <c r="F5861" s="90" t="s">
        <v>9914</v>
      </c>
      <c r="G5861" s="38"/>
      <c r="H5861" s="40" t="s">
        <v>17864</v>
      </c>
      <c r="I5861" s="2">
        <v>2000</v>
      </c>
      <c r="J5861" s="2"/>
      <c r="K5861" s="2">
        <v>0</v>
      </c>
      <c r="L5861" s="3">
        <f t="shared" si="91"/>
        <v>2000</v>
      </c>
      <c r="M5861" s="41">
        <v>44954.729166666664</v>
      </c>
      <c r="N5861" s="39">
        <v>44512014</v>
      </c>
      <c r="O5861" s="39" t="s">
        <v>3282</v>
      </c>
      <c r="P5861" s="40" t="s">
        <v>17865</v>
      </c>
      <c r="Q5861" s="41">
        <v>44989</v>
      </c>
      <c r="R5861" s="42" t="s">
        <v>2417</v>
      </c>
      <c r="S5861" s="68"/>
      <c r="T5861" s="43"/>
      <c r="U5861" s="43"/>
    </row>
    <row r="5862" spans="1:21" s="70" customFormat="1" ht="12.75" hidden="1" customHeight="1" x14ac:dyDescent="0.2">
      <c r="A5862" s="38" t="s">
        <v>18499</v>
      </c>
      <c r="B5862" s="39" t="s">
        <v>18500</v>
      </c>
      <c r="C5862" s="39" t="s">
        <v>18501</v>
      </c>
      <c r="D5862" s="38" t="s">
        <v>9913</v>
      </c>
      <c r="E5862" s="38"/>
      <c r="F5862" s="90" t="s">
        <v>9914</v>
      </c>
      <c r="G5862" s="38"/>
      <c r="H5862" s="40" t="s">
        <v>18502</v>
      </c>
      <c r="I5862" s="2">
        <v>2000</v>
      </c>
      <c r="J5862" s="2"/>
      <c r="K5862" s="2">
        <v>0</v>
      </c>
      <c r="L5862" s="3">
        <f t="shared" si="91"/>
        <v>2000</v>
      </c>
      <c r="M5862" s="41">
        <v>45001.729166666664</v>
      </c>
      <c r="N5862" s="39">
        <v>44588176</v>
      </c>
      <c r="O5862" s="39" t="s">
        <v>3282</v>
      </c>
      <c r="P5862" s="40" t="s">
        <v>18503</v>
      </c>
      <c r="Q5862" s="41">
        <v>45022</v>
      </c>
      <c r="R5862" s="42" t="s">
        <v>2417</v>
      </c>
      <c r="S5862" s="68"/>
      <c r="T5862" s="43"/>
      <c r="U5862" s="43"/>
    </row>
    <row r="5863" spans="1:21" s="70" customFormat="1" ht="12.75" hidden="1" customHeight="1" x14ac:dyDescent="0.2">
      <c r="A5863" s="38" t="s">
        <v>18826</v>
      </c>
      <c r="B5863" s="39" t="s">
        <v>18827</v>
      </c>
      <c r="C5863" s="39" t="s">
        <v>18828</v>
      </c>
      <c r="D5863" s="38" t="s">
        <v>9913</v>
      </c>
      <c r="E5863" s="38"/>
      <c r="F5863" s="90" t="s">
        <v>9914</v>
      </c>
      <c r="G5863" s="38"/>
      <c r="H5863" s="40">
        <v>2203</v>
      </c>
      <c r="I5863" s="2">
        <v>2000</v>
      </c>
      <c r="J5863" s="2"/>
      <c r="K5863" s="2">
        <v>0</v>
      </c>
      <c r="L5863" s="3">
        <f t="shared" si="91"/>
        <v>2000</v>
      </c>
      <c r="M5863" s="41">
        <v>44987</v>
      </c>
      <c r="N5863" s="39">
        <v>160313853</v>
      </c>
      <c r="O5863" s="39" t="s">
        <v>3282</v>
      </c>
      <c r="P5863" s="40" t="s">
        <v>18829</v>
      </c>
      <c r="Q5863" s="41">
        <v>45043</v>
      </c>
      <c r="R5863" s="42" t="s">
        <v>2417</v>
      </c>
      <c r="S5863" s="68"/>
      <c r="T5863" s="43"/>
      <c r="U5863" s="43"/>
    </row>
    <row r="5864" spans="1:21" s="70" customFormat="1" ht="12.75" hidden="1" customHeight="1" x14ac:dyDescent="0.2">
      <c r="A5864" s="38" t="s">
        <v>20749</v>
      </c>
      <c r="B5864" s="39" t="s">
        <v>20750</v>
      </c>
      <c r="C5864" s="39" t="s">
        <v>20751</v>
      </c>
      <c r="D5864" s="38" t="s">
        <v>9913</v>
      </c>
      <c r="E5864" s="38"/>
      <c r="F5864" s="90" t="s">
        <v>9914</v>
      </c>
      <c r="G5864" s="38"/>
      <c r="H5864" s="40">
        <v>2836</v>
      </c>
      <c r="I5864" s="2">
        <v>2000</v>
      </c>
      <c r="J5864" s="2"/>
      <c r="K5864" s="2">
        <v>0</v>
      </c>
      <c r="L5864" s="3">
        <f t="shared" si="91"/>
        <v>2000</v>
      </c>
      <c r="M5864" s="41">
        <v>45164</v>
      </c>
      <c r="N5864" s="39">
        <v>1262970910</v>
      </c>
      <c r="O5864" s="39" t="s">
        <v>3282</v>
      </c>
      <c r="P5864" s="40" t="s">
        <v>20752</v>
      </c>
      <c r="Q5864" s="41">
        <v>45227</v>
      </c>
      <c r="R5864" s="42" t="s">
        <v>2417</v>
      </c>
      <c r="S5864" s="68"/>
      <c r="T5864" s="43"/>
      <c r="U5864" s="43"/>
    </row>
    <row r="5865" spans="1:21" s="70" customFormat="1" ht="12.75" hidden="1" customHeight="1" x14ac:dyDescent="0.2">
      <c r="A5865" s="38" t="s">
        <v>20753</v>
      </c>
      <c r="B5865" s="39" t="s">
        <v>20754</v>
      </c>
      <c r="C5865" s="39" t="s">
        <v>20755</v>
      </c>
      <c r="D5865" s="38" t="s">
        <v>9913</v>
      </c>
      <c r="E5865" s="38"/>
      <c r="F5865" s="90" t="s">
        <v>9914</v>
      </c>
      <c r="G5865" s="38"/>
      <c r="H5865" s="40">
        <v>2937</v>
      </c>
      <c r="I5865" s="2">
        <v>2000</v>
      </c>
      <c r="J5865" s="2"/>
      <c r="K5865" s="2">
        <v>0</v>
      </c>
      <c r="L5865" s="3">
        <f t="shared" si="91"/>
        <v>2000</v>
      </c>
      <c r="M5865" s="41">
        <v>45170</v>
      </c>
      <c r="N5865" s="39">
        <v>1262970911</v>
      </c>
      <c r="O5865" s="39" t="s">
        <v>3282</v>
      </c>
      <c r="P5865" s="40" t="s">
        <v>20752</v>
      </c>
      <c r="Q5865" s="41">
        <v>45227</v>
      </c>
      <c r="R5865" s="42" t="s">
        <v>2417</v>
      </c>
      <c r="S5865" s="68"/>
      <c r="T5865" s="43"/>
      <c r="U5865" s="43"/>
    </row>
    <row r="5866" spans="1:21" s="70" customFormat="1" ht="12.75" hidden="1" customHeight="1" x14ac:dyDescent="0.2">
      <c r="A5866" s="38" t="s">
        <v>21344</v>
      </c>
      <c r="B5866" s="39" t="s">
        <v>21345</v>
      </c>
      <c r="C5866" s="39" t="s">
        <v>21346</v>
      </c>
      <c r="D5866" s="38" t="s">
        <v>9913</v>
      </c>
      <c r="E5866" s="38"/>
      <c r="F5866" s="90" t="s">
        <v>9914</v>
      </c>
      <c r="G5866" s="38"/>
      <c r="H5866" s="40" t="s">
        <v>21347</v>
      </c>
      <c r="I5866" s="2">
        <v>2000</v>
      </c>
      <c r="J5866" s="2"/>
      <c r="K5866" s="2">
        <v>0</v>
      </c>
      <c r="L5866" s="3">
        <f t="shared" si="91"/>
        <v>2000</v>
      </c>
      <c r="M5866" s="41">
        <v>45281</v>
      </c>
      <c r="N5866" s="39">
        <v>1262971648</v>
      </c>
      <c r="O5866" s="39" t="s">
        <v>3282</v>
      </c>
      <c r="P5866" s="40" t="s">
        <v>21348</v>
      </c>
      <c r="Q5866" s="41">
        <v>45311</v>
      </c>
      <c r="R5866" s="42" t="s">
        <v>2417</v>
      </c>
      <c r="S5866" s="68"/>
      <c r="T5866" s="43"/>
      <c r="U5866" s="43"/>
    </row>
    <row r="5867" spans="1:21" s="70" customFormat="1" ht="12.75" hidden="1" customHeight="1" x14ac:dyDescent="0.2">
      <c r="A5867" s="38" t="s">
        <v>21349</v>
      </c>
      <c r="B5867" s="39" t="s">
        <v>21350</v>
      </c>
      <c r="C5867" s="39" t="s">
        <v>21346</v>
      </c>
      <c r="D5867" s="38" t="s">
        <v>9913</v>
      </c>
      <c r="E5867" s="38"/>
      <c r="F5867" s="90" t="s">
        <v>9914</v>
      </c>
      <c r="G5867" s="38"/>
      <c r="H5867" s="40" t="s">
        <v>21351</v>
      </c>
      <c r="I5867" s="2">
        <v>2000</v>
      </c>
      <c r="J5867" s="2"/>
      <c r="K5867" s="2">
        <v>0</v>
      </c>
      <c r="L5867" s="3">
        <f t="shared" si="91"/>
        <v>2000</v>
      </c>
      <c r="M5867" s="41">
        <v>45281</v>
      </c>
      <c r="N5867" s="39">
        <v>1262971648</v>
      </c>
      <c r="O5867" s="39" t="s">
        <v>3282</v>
      </c>
      <c r="P5867" s="40" t="s">
        <v>21348</v>
      </c>
      <c r="Q5867" s="41">
        <v>45311</v>
      </c>
      <c r="R5867" s="42" t="s">
        <v>2417</v>
      </c>
      <c r="S5867" s="68"/>
      <c r="T5867" s="43"/>
      <c r="U5867" s="43"/>
    </row>
    <row r="5868" spans="1:21" s="70" customFormat="1" ht="12.75" hidden="1" customHeight="1" x14ac:dyDescent="0.2">
      <c r="A5868" s="38" t="s">
        <v>21352</v>
      </c>
      <c r="B5868" s="39" t="s">
        <v>21353</v>
      </c>
      <c r="C5868" s="39" t="s">
        <v>21346</v>
      </c>
      <c r="D5868" s="38" t="s">
        <v>9913</v>
      </c>
      <c r="E5868" s="38"/>
      <c r="F5868" s="90" t="s">
        <v>9914</v>
      </c>
      <c r="G5868" s="38"/>
      <c r="H5868" s="40" t="s">
        <v>21354</v>
      </c>
      <c r="I5868" s="2">
        <v>2000</v>
      </c>
      <c r="J5868" s="2"/>
      <c r="K5868" s="2">
        <v>0</v>
      </c>
      <c r="L5868" s="3">
        <f t="shared" si="91"/>
        <v>2000</v>
      </c>
      <c r="M5868" s="41">
        <v>45281</v>
      </c>
      <c r="N5868" s="39">
        <v>1262971648</v>
      </c>
      <c r="O5868" s="39" t="s">
        <v>3282</v>
      </c>
      <c r="P5868" s="40" t="s">
        <v>21348</v>
      </c>
      <c r="Q5868" s="41">
        <v>45311</v>
      </c>
      <c r="R5868" s="42" t="s">
        <v>2417</v>
      </c>
      <c r="S5868" s="68"/>
      <c r="T5868" s="43"/>
      <c r="U5868" s="43"/>
    </row>
    <row r="5869" spans="1:21" s="70" customFormat="1" ht="12.75" hidden="1" customHeight="1" x14ac:dyDescent="0.2">
      <c r="A5869" s="38" t="s">
        <v>21355</v>
      </c>
      <c r="B5869" s="39" t="s">
        <v>21356</v>
      </c>
      <c r="C5869" s="39" t="s">
        <v>21346</v>
      </c>
      <c r="D5869" s="38" t="s">
        <v>9913</v>
      </c>
      <c r="E5869" s="38"/>
      <c r="F5869" s="90" t="s">
        <v>9914</v>
      </c>
      <c r="G5869" s="38"/>
      <c r="H5869" s="40" t="s">
        <v>21357</v>
      </c>
      <c r="I5869" s="2">
        <v>2000</v>
      </c>
      <c r="J5869" s="2"/>
      <c r="K5869" s="2">
        <v>0</v>
      </c>
      <c r="L5869" s="3">
        <f t="shared" si="91"/>
        <v>2000</v>
      </c>
      <c r="M5869" s="41">
        <v>45281</v>
      </c>
      <c r="N5869" s="39">
        <v>1262971648</v>
      </c>
      <c r="O5869" s="39" t="s">
        <v>3282</v>
      </c>
      <c r="P5869" s="40" t="s">
        <v>21348</v>
      </c>
      <c r="Q5869" s="41">
        <v>45311</v>
      </c>
      <c r="R5869" s="42" t="s">
        <v>2417</v>
      </c>
      <c r="S5869" s="68"/>
      <c r="T5869" s="43"/>
      <c r="U5869" s="43"/>
    </row>
    <row r="5870" spans="1:21" s="70" customFormat="1" ht="12.75" hidden="1" customHeight="1" x14ac:dyDescent="0.2">
      <c r="A5870" s="38" t="s">
        <v>21358</v>
      </c>
      <c r="B5870" s="39" t="s">
        <v>21359</v>
      </c>
      <c r="C5870" s="39" t="s">
        <v>21346</v>
      </c>
      <c r="D5870" s="38" t="s">
        <v>9913</v>
      </c>
      <c r="E5870" s="38"/>
      <c r="F5870" s="90" t="s">
        <v>9914</v>
      </c>
      <c r="G5870" s="38"/>
      <c r="H5870" s="40" t="s">
        <v>21360</v>
      </c>
      <c r="I5870" s="2">
        <v>2000</v>
      </c>
      <c r="J5870" s="2"/>
      <c r="K5870" s="2">
        <v>0</v>
      </c>
      <c r="L5870" s="3">
        <f t="shared" si="91"/>
        <v>2000</v>
      </c>
      <c r="M5870" s="41">
        <v>45281</v>
      </c>
      <c r="N5870" s="39">
        <v>1262971648</v>
      </c>
      <c r="O5870" s="39" t="s">
        <v>3282</v>
      </c>
      <c r="P5870" s="40" t="s">
        <v>21348</v>
      </c>
      <c r="Q5870" s="41">
        <v>45311</v>
      </c>
      <c r="R5870" s="42" t="s">
        <v>2417</v>
      </c>
      <c r="S5870" s="68"/>
      <c r="T5870" s="43"/>
      <c r="U5870" s="43"/>
    </row>
    <row r="5871" spans="1:21" s="70" customFormat="1" ht="12.75" hidden="1" customHeight="1" x14ac:dyDescent="0.2">
      <c r="A5871" s="38" t="s">
        <v>21361</v>
      </c>
      <c r="B5871" s="39" t="s">
        <v>21362</v>
      </c>
      <c r="C5871" s="39" t="s">
        <v>21346</v>
      </c>
      <c r="D5871" s="38" t="s">
        <v>9913</v>
      </c>
      <c r="E5871" s="38"/>
      <c r="F5871" s="90" t="s">
        <v>9914</v>
      </c>
      <c r="G5871" s="38"/>
      <c r="H5871" s="40" t="s">
        <v>21363</v>
      </c>
      <c r="I5871" s="2">
        <v>2000</v>
      </c>
      <c r="J5871" s="2"/>
      <c r="K5871" s="2">
        <v>0</v>
      </c>
      <c r="L5871" s="3">
        <f t="shared" si="91"/>
        <v>2000</v>
      </c>
      <c r="M5871" s="41">
        <v>45281</v>
      </c>
      <c r="N5871" s="39">
        <v>1262971648</v>
      </c>
      <c r="O5871" s="39" t="s">
        <v>3282</v>
      </c>
      <c r="P5871" s="40" t="s">
        <v>21348</v>
      </c>
      <c r="Q5871" s="41">
        <v>45311</v>
      </c>
      <c r="R5871" s="42" t="s">
        <v>2417</v>
      </c>
      <c r="S5871" s="68"/>
      <c r="T5871" s="43"/>
      <c r="U5871" s="43"/>
    </row>
    <row r="5872" spans="1:21" s="70" customFormat="1" ht="12.75" hidden="1" customHeight="1" x14ac:dyDescent="0.2">
      <c r="A5872" s="38" t="s">
        <v>21364</v>
      </c>
      <c r="B5872" s="39" t="s">
        <v>21365</v>
      </c>
      <c r="C5872" s="39" t="s">
        <v>21346</v>
      </c>
      <c r="D5872" s="38" t="s">
        <v>9913</v>
      </c>
      <c r="E5872" s="38"/>
      <c r="F5872" s="90" t="s">
        <v>9914</v>
      </c>
      <c r="G5872" s="38"/>
      <c r="H5872" s="40" t="s">
        <v>21366</v>
      </c>
      <c r="I5872" s="2">
        <v>2000</v>
      </c>
      <c r="J5872" s="2"/>
      <c r="K5872" s="2">
        <v>0</v>
      </c>
      <c r="L5872" s="3">
        <f t="shared" si="91"/>
        <v>2000</v>
      </c>
      <c r="M5872" s="41">
        <v>45281</v>
      </c>
      <c r="N5872" s="39">
        <v>1262971648</v>
      </c>
      <c r="O5872" s="39" t="s">
        <v>3282</v>
      </c>
      <c r="P5872" s="40" t="s">
        <v>21348</v>
      </c>
      <c r="Q5872" s="41">
        <v>45311</v>
      </c>
      <c r="R5872" s="42" t="s">
        <v>2417</v>
      </c>
      <c r="S5872" s="68"/>
      <c r="T5872" s="43"/>
      <c r="U5872" s="43"/>
    </row>
    <row r="5873" spans="1:21" s="70" customFormat="1" ht="12.75" hidden="1" customHeight="1" x14ac:dyDescent="0.2">
      <c r="A5873" s="38" t="s">
        <v>21367</v>
      </c>
      <c r="B5873" s="39" t="s">
        <v>21368</v>
      </c>
      <c r="C5873" s="39" t="s">
        <v>21346</v>
      </c>
      <c r="D5873" s="38" t="s">
        <v>9913</v>
      </c>
      <c r="E5873" s="38"/>
      <c r="F5873" s="90" t="s">
        <v>9914</v>
      </c>
      <c r="G5873" s="38"/>
      <c r="H5873" s="40" t="s">
        <v>21369</v>
      </c>
      <c r="I5873" s="2">
        <v>2000</v>
      </c>
      <c r="J5873" s="2"/>
      <c r="K5873" s="2">
        <v>0</v>
      </c>
      <c r="L5873" s="3">
        <f t="shared" si="91"/>
        <v>2000</v>
      </c>
      <c r="M5873" s="41">
        <v>45281</v>
      </c>
      <c r="N5873" s="39">
        <v>1262971648</v>
      </c>
      <c r="O5873" s="39" t="s">
        <v>3282</v>
      </c>
      <c r="P5873" s="40" t="s">
        <v>21348</v>
      </c>
      <c r="Q5873" s="41">
        <v>45311</v>
      </c>
      <c r="R5873" s="42" t="s">
        <v>2417</v>
      </c>
      <c r="S5873" s="68"/>
      <c r="T5873" s="43"/>
      <c r="U5873" s="43"/>
    </row>
    <row r="5874" spans="1:21" s="70" customFormat="1" ht="12.75" hidden="1" customHeight="1" x14ac:dyDescent="0.2">
      <c r="A5874" s="38" t="s">
        <v>21375</v>
      </c>
      <c r="B5874" s="39" t="s">
        <v>21376</v>
      </c>
      <c r="C5874" s="39" t="s">
        <v>21377</v>
      </c>
      <c r="D5874" s="38" t="s">
        <v>9913</v>
      </c>
      <c r="E5874" s="38"/>
      <c r="F5874" s="90" t="s">
        <v>9914</v>
      </c>
      <c r="G5874" s="38"/>
      <c r="H5874" s="40">
        <v>4925</v>
      </c>
      <c r="I5874" s="2">
        <v>2000</v>
      </c>
      <c r="J5874" s="2"/>
      <c r="K5874" s="2">
        <v>0</v>
      </c>
      <c r="L5874" s="3">
        <f t="shared" si="91"/>
        <v>2000</v>
      </c>
      <c r="M5874" s="41">
        <v>45201</v>
      </c>
      <c r="N5874" s="39">
        <v>1262971453</v>
      </c>
      <c r="O5874" s="39" t="s">
        <v>3282</v>
      </c>
      <c r="P5874" s="40" t="s">
        <v>21378</v>
      </c>
      <c r="Q5874" s="41">
        <v>45288</v>
      </c>
      <c r="R5874" s="42" t="s">
        <v>2417</v>
      </c>
      <c r="S5874" s="68"/>
      <c r="T5874" s="43"/>
      <c r="U5874" s="43"/>
    </row>
    <row r="5875" spans="1:21" s="70" customFormat="1" ht="12.75" hidden="1" customHeight="1" x14ac:dyDescent="0.2">
      <c r="A5875" s="38" t="s">
        <v>21379</v>
      </c>
      <c r="B5875" s="39" t="s">
        <v>21380</v>
      </c>
      <c r="C5875" s="39" t="s">
        <v>21381</v>
      </c>
      <c r="D5875" s="38" t="s">
        <v>9913</v>
      </c>
      <c r="E5875" s="38"/>
      <c r="F5875" s="90" t="s">
        <v>9914</v>
      </c>
      <c r="G5875" s="38"/>
      <c r="H5875" s="40">
        <v>5185</v>
      </c>
      <c r="I5875" s="2">
        <v>2000</v>
      </c>
      <c r="J5875" s="2"/>
      <c r="K5875" s="2">
        <v>0</v>
      </c>
      <c r="L5875" s="3">
        <f t="shared" si="91"/>
        <v>2000</v>
      </c>
      <c r="M5875" s="41">
        <v>45231</v>
      </c>
      <c r="N5875" s="39">
        <v>1262971454</v>
      </c>
      <c r="O5875" s="39" t="s">
        <v>3282</v>
      </c>
      <c r="P5875" s="40" t="s">
        <v>21382</v>
      </c>
      <c r="Q5875" s="41">
        <v>45288</v>
      </c>
      <c r="R5875" s="42" t="s">
        <v>2417</v>
      </c>
      <c r="S5875" s="68"/>
      <c r="T5875" s="43"/>
      <c r="U5875" s="43"/>
    </row>
    <row r="5876" spans="1:21" s="70" customFormat="1" ht="12.75" hidden="1" customHeight="1" x14ac:dyDescent="0.2">
      <c r="A5876" s="38" t="s">
        <v>21636</v>
      </c>
      <c r="B5876" s="39" t="s">
        <v>21637</v>
      </c>
      <c r="C5876" s="39" t="s">
        <v>21346</v>
      </c>
      <c r="D5876" s="38" t="s">
        <v>9913</v>
      </c>
      <c r="E5876" s="38"/>
      <c r="F5876" s="90" t="s">
        <v>9914</v>
      </c>
      <c r="G5876" s="38"/>
      <c r="H5876" s="40" t="s">
        <v>21638</v>
      </c>
      <c r="I5876" s="2">
        <v>2000</v>
      </c>
      <c r="J5876" s="2"/>
      <c r="K5876" s="2">
        <v>0</v>
      </c>
      <c r="L5876" s="3">
        <f t="shared" si="91"/>
        <v>2000</v>
      </c>
      <c r="M5876" s="41">
        <v>45281</v>
      </c>
      <c r="N5876" s="39">
        <v>1262971648</v>
      </c>
      <c r="O5876" s="39" t="s">
        <v>3282</v>
      </c>
      <c r="P5876" s="40" t="s">
        <v>21348</v>
      </c>
      <c r="Q5876" s="41">
        <v>45311</v>
      </c>
      <c r="R5876" s="42" t="s">
        <v>2417</v>
      </c>
      <c r="S5876" s="68"/>
      <c r="T5876" s="43"/>
      <c r="U5876" s="43"/>
    </row>
    <row r="5877" spans="1:21" s="70" customFormat="1" ht="12.75" hidden="1" customHeight="1" x14ac:dyDescent="0.2">
      <c r="A5877" s="38" t="s">
        <v>1434</v>
      </c>
      <c r="B5877" s="42"/>
      <c r="C5877" s="42"/>
      <c r="D5877" s="38"/>
      <c r="E5877" s="38"/>
      <c r="F5877" s="42" t="s">
        <v>1435</v>
      </c>
      <c r="G5877" s="38"/>
      <c r="H5877" s="40" t="s">
        <v>8439</v>
      </c>
      <c r="I5877" s="3">
        <v>1970.01</v>
      </c>
      <c r="J5877" s="3"/>
      <c r="K5877" s="3"/>
      <c r="L5877" s="3">
        <f t="shared" si="91"/>
        <v>1970.01</v>
      </c>
      <c r="M5877" s="41">
        <v>44527</v>
      </c>
      <c r="N5877" s="39"/>
      <c r="O5877" s="42"/>
      <c r="P5877" s="42"/>
      <c r="Q5877" s="60"/>
      <c r="R5877" s="42" t="s">
        <v>243</v>
      </c>
      <c r="S5877" s="68"/>
      <c r="T5877" s="43"/>
      <c r="U5877" s="43"/>
    </row>
    <row r="5878" spans="1:21" s="70" customFormat="1" ht="12.75" hidden="1" customHeight="1" x14ac:dyDescent="0.2">
      <c r="A5878" s="38" t="s">
        <v>63</v>
      </c>
      <c r="B5878" s="1"/>
      <c r="C5878" s="1"/>
      <c r="D5878" s="51"/>
      <c r="E5878" s="51"/>
      <c r="F5878" s="125" t="s">
        <v>64</v>
      </c>
      <c r="G5878" s="53"/>
      <c r="H5878" s="54" t="s">
        <v>16453</v>
      </c>
      <c r="I5878" s="35">
        <v>1968.64</v>
      </c>
      <c r="J5878" s="1"/>
      <c r="K5878" s="1"/>
      <c r="L5878" s="3">
        <f t="shared" si="91"/>
        <v>1968.64</v>
      </c>
      <c r="M5878" s="41">
        <v>44904</v>
      </c>
      <c r="N5878" s="56"/>
      <c r="O5878" s="1"/>
      <c r="P5878" s="1"/>
      <c r="Q5878" s="57"/>
      <c r="R5878" s="39" t="s">
        <v>54</v>
      </c>
      <c r="S5878" s="68"/>
      <c r="T5878" s="43"/>
      <c r="U5878" s="43"/>
    </row>
    <row r="5879" spans="1:21" s="70" customFormat="1" ht="12.75" hidden="1" customHeight="1" x14ac:dyDescent="0.2">
      <c r="A5879" s="38" t="s">
        <v>63</v>
      </c>
      <c r="B5879" s="1"/>
      <c r="C5879" s="1"/>
      <c r="D5879" s="51"/>
      <c r="E5879" s="51"/>
      <c r="F5879" s="125" t="s">
        <v>64</v>
      </c>
      <c r="G5879" s="53"/>
      <c r="H5879" s="54" t="s">
        <v>10100</v>
      </c>
      <c r="I5879" s="35">
        <v>1952.33</v>
      </c>
      <c r="J5879" s="1"/>
      <c r="K5879" s="1"/>
      <c r="L5879" s="3">
        <f t="shared" si="91"/>
        <v>1952.33</v>
      </c>
      <c r="M5879" s="41">
        <v>44592</v>
      </c>
      <c r="N5879" s="56"/>
      <c r="O5879" s="1"/>
      <c r="P5879" s="1"/>
      <c r="Q5879" s="57"/>
      <c r="R5879" s="39" t="s">
        <v>54</v>
      </c>
      <c r="S5879" s="68"/>
      <c r="T5879" s="43"/>
      <c r="U5879" s="43"/>
    </row>
    <row r="5880" spans="1:21" s="70" customFormat="1" ht="12.75" hidden="1" customHeight="1" x14ac:dyDescent="0.2">
      <c r="A5880" s="38" t="s">
        <v>63</v>
      </c>
      <c r="B5880" s="1"/>
      <c r="C5880" s="1"/>
      <c r="D5880" s="51"/>
      <c r="E5880" s="51"/>
      <c r="F5880" s="125" t="s">
        <v>64</v>
      </c>
      <c r="G5880" s="53"/>
      <c r="H5880" s="54" t="s">
        <v>12647</v>
      </c>
      <c r="I5880" s="35">
        <v>1951.37</v>
      </c>
      <c r="J5880" s="1"/>
      <c r="K5880" s="1"/>
      <c r="L5880" s="3">
        <f t="shared" si="91"/>
        <v>1951.37</v>
      </c>
      <c r="M5880" s="41">
        <v>44676</v>
      </c>
      <c r="N5880" s="56"/>
      <c r="O5880" s="1"/>
      <c r="P5880" s="1"/>
      <c r="Q5880" s="57"/>
      <c r="R5880" s="39" t="s">
        <v>54</v>
      </c>
      <c r="S5880" s="68"/>
      <c r="T5880" s="43"/>
      <c r="U5880" s="43"/>
    </row>
    <row r="5881" spans="1:21" s="70" customFormat="1" ht="12.75" hidden="1" customHeight="1" x14ac:dyDescent="0.2">
      <c r="A5881" s="38" t="s">
        <v>63</v>
      </c>
      <c r="B5881" s="1"/>
      <c r="C5881" s="1"/>
      <c r="D5881" s="51"/>
      <c r="E5881" s="51"/>
      <c r="F5881" s="125" t="s">
        <v>64</v>
      </c>
      <c r="G5881" s="53"/>
      <c r="H5881" s="54" t="s">
        <v>3863</v>
      </c>
      <c r="I5881" s="35">
        <v>1946.16</v>
      </c>
      <c r="J5881" s="1"/>
      <c r="K5881" s="1"/>
      <c r="L5881" s="3">
        <f t="shared" si="91"/>
        <v>1946.16</v>
      </c>
      <c r="M5881" s="41">
        <v>44394</v>
      </c>
      <c r="N5881" s="56"/>
      <c r="O5881" s="1"/>
      <c r="P5881" s="1"/>
      <c r="Q5881" s="57"/>
      <c r="R5881" s="39" t="s">
        <v>54</v>
      </c>
      <c r="S5881" s="68"/>
      <c r="T5881" s="43"/>
      <c r="U5881" s="43"/>
    </row>
    <row r="5882" spans="1:21" s="70" customFormat="1" ht="12.75" hidden="1" customHeight="1" x14ac:dyDescent="0.2">
      <c r="A5882" s="38" t="s">
        <v>16651</v>
      </c>
      <c r="B5882" s="39" t="s">
        <v>16652</v>
      </c>
      <c r="C5882" s="39" t="s">
        <v>16653</v>
      </c>
      <c r="D5882" s="38">
        <v>508954</v>
      </c>
      <c r="E5882" s="38"/>
      <c r="F5882" s="39" t="s">
        <v>11490</v>
      </c>
      <c r="G5882" s="38">
        <v>8266013767</v>
      </c>
      <c r="H5882" s="40" t="s">
        <v>16654</v>
      </c>
      <c r="I5882" s="2">
        <v>1922.0338983050849</v>
      </c>
      <c r="J5882" s="2"/>
      <c r="K5882" s="2">
        <v>345.96610169491527</v>
      </c>
      <c r="L5882" s="3">
        <f t="shared" si="91"/>
        <v>2268</v>
      </c>
      <c r="M5882" s="41">
        <v>44888.729166666664</v>
      </c>
      <c r="N5882" s="39">
        <v>6870312208</v>
      </c>
      <c r="O5882" s="39" t="s">
        <v>3282</v>
      </c>
      <c r="P5882" s="40" t="s">
        <v>16655</v>
      </c>
      <c r="Q5882" s="41">
        <v>44938</v>
      </c>
      <c r="R5882" s="42" t="s">
        <v>2417</v>
      </c>
      <c r="S5882" s="68"/>
      <c r="T5882" s="43"/>
      <c r="U5882" s="43"/>
    </row>
    <row r="5883" spans="1:21" s="70" customFormat="1" ht="12.75" hidden="1" customHeight="1" x14ac:dyDescent="0.2">
      <c r="A5883" s="38" t="s">
        <v>63</v>
      </c>
      <c r="B5883" s="1"/>
      <c r="C5883" s="1"/>
      <c r="D5883" s="51"/>
      <c r="E5883" s="51"/>
      <c r="F5883" s="125" t="s">
        <v>64</v>
      </c>
      <c r="G5883" s="53"/>
      <c r="H5883" s="54" t="s">
        <v>5205</v>
      </c>
      <c r="I5883" s="35">
        <v>1900</v>
      </c>
      <c r="J5883" s="1"/>
      <c r="K5883" s="1"/>
      <c r="L5883" s="3">
        <f t="shared" si="91"/>
        <v>1900</v>
      </c>
      <c r="M5883" s="41">
        <v>44429</v>
      </c>
      <c r="N5883" s="56"/>
      <c r="O5883" s="1"/>
      <c r="P5883" s="1"/>
      <c r="Q5883" s="57"/>
      <c r="R5883" s="39" t="s">
        <v>54</v>
      </c>
      <c r="S5883" s="68"/>
      <c r="T5883" s="43"/>
      <c r="U5883" s="43"/>
    </row>
    <row r="5884" spans="1:21" s="70" customFormat="1" ht="12.75" hidden="1" customHeight="1" x14ac:dyDescent="0.2">
      <c r="A5884" s="38" t="s">
        <v>1434</v>
      </c>
      <c r="B5884" s="42"/>
      <c r="C5884" s="42"/>
      <c r="D5884" s="38"/>
      <c r="E5884" s="38"/>
      <c r="F5884" s="42" t="s">
        <v>1435</v>
      </c>
      <c r="G5884" s="38"/>
      <c r="H5884" s="40" t="s">
        <v>9349</v>
      </c>
      <c r="I5884" s="3">
        <v>1900</v>
      </c>
      <c r="J5884" s="3"/>
      <c r="K5884" s="3"/>
      <c r="L5884" s="3">
        <f t="shared" si="91"/>
        <v>1900</v>
      </c>
      <c r="M5884" s="41">
        <v>44558</v>
      </c>
      <c r="N5884" s="39"/>
      <c r="O5884" s="42"/>
      <c r="P5884" s="42"/>
      <c r="Q5884" s="60"/>
      <c r="R5884" s="42" t="s">
        <v>243</v>
      </c>
      <c r="S5884" s="68"/>
      <c r="T5884" s="43"/>
      <c r="U5884" s="43"/>
    </row>
    <row r="5885" spans="1:21" s="70" customFormat="1" ht="12.75" customHeight="1" x14ac:dyDescent="0.2">
      <c r="A5885" s="38" t="s">
        <v>19046</v>
      </c>
      <c r="B5885" s="39" t="s">
        <v>19047</v>
      </c>
      <c r="C5885" s="39" t="s">
        <v>19048</v>
      </c>
      <c r="D5885" s="38">
        <v>703046</v>
      </c>
      <c r="E5885" s="38"/>
      <c r="F5885" s="87" t="s">
        <v>678</v>
      </c>
      <c r="G5885" s="38">
        <v>8266017710</v>
      </c>
      <c r="H5885" s="40" t="s">
        <v>19049</v>
      </c>
      <c r="I5885" s="2">
        <v>1892</v>
      </c>
      <c r="J5885" s="2"/>
      <c r="K5885" s="2">
        <v>0</v>
      </c>
      <c r="L5885" s="3">
        <f t="shared" si="91"/>
        <v>1892</v>
      </c>
      <c r="M5885" s="41">
        <v>45032.729166666664</v>
      </c>
      <c r="N5885" s="39">
        <v>1218720359</v>
      </c>
      <c r="O5885" s="39" t="s">
        <v>18463</v>
      </c>
      <c r="P5885" s="40" t="s">
        <v>19041</v>
      </c>
      <c r="Q5885" s="41">
        <v>45064</v>
      </c>
      <c r="R5885" s="62" t="s">
        <v>29</v>
      </c>
      <c r="S5885" s="68"/>
      <c r="T5885" s="43"/>
      <c r="U5885" s="43"/>
    </row>
    <row r="5886" spans="1:21" s="70" customFormat="1" ht="12.75" hidden="1" customHeight="1" x14ac:dyDescent="0.2">
      <c r="A5886" s="38" t="s">
        <v>63</v>
      </c>
      <c r="B5886" s="1"/>
      <c r="C5886" s="1"/>
      <c r="D5886" s="51"/>
      <c r="E5886" s="51"/>
      <c r="F5886" s="125" t="s">
        <v>64</v>
      </c>
      <c r="G5886" s="53"/>
      <c r="H5886" s="54" t="s">
        <v>10810</v>
      </c>
      <c r="I5886" s="35">
        <v>1877.33</v>
      </c>
      <c r="J5886" s="1"/>
      <c r="K5886" s="1"/>
      <c r="L5886" s="3">
        <f t="shared" si="91"/>
        <v>1877.33</v>
      </c>
      <c r="M5886" s="41">
        <v>44604</v>
      </c>
      <c r="N5886" s="56"/>
      <c r="O5886" s="1"/>
      <c r="P5886" s="1"/>
      <c r="Q5886" s="57"/>
      <c r="R5886" s="39" t="s">
        <v>54</v>
      </c>
      <c r="S5886" s="68"/>
      <c r="T5886" s="43"/>
      <c r="U5886" s="43"/>
    </row>
    <row r="5887" spans="1:21" s="70" customFormat="1" ht="12.75" hidden="1" customHeight="1" x14ac:dyDescent="0.2">
      <c r="A5887" s="38" t="s">
        <v>63</v>
      </c>
      <c r="B5887" s="1"/>
      <c r="C5887" s="1"/>
      <c r="D5887" s="51"/>
      <c r="E5887" s="51"/>
      <c r="F5887" s="125" t="s">
        <v>64</v>
      </c>
      <c r="G5887" s="53"/>
      <c r="H5887" s="54" t="s">
        <v>10925</v>
      </c>
      <c r="I5887" s="35">
        <v>1877.33</v>
      </c>
      <c r="J5887" s="1"/>
      <c r="K5887" s="1"/>
      <c r="L5887" s="3">
        <f t="shared" si="91"/>
        <v>1877.33</v>
      </c>
      <c r="M5887" s="41">
        <v>44609</v>
      </c>
      <c r="N5887" s="56"/>
      <c r="O5887" s="1"/>
      <c r="P5887" s="1"/>
      <c r="Q5887" s="57"/>
      <c r="R5887" s="39" t="s">
        <v>54</v>
      </c>
      <c r="S5887" s="68"/>
      <c r="T5887" s="43"/>
      <c r="U5887" s="43"/>
    </row>
    <row r="5888" spans="1:21" s="70" customFormat="1" ht="12.75" hidden="1" customHeight="1" x14ac:dyDescent="0.2">
      <c r="A5888" s="38" t="s">
        <v>1627</v>
      </c>
      <c r="B5888" s="42" t="s">
        <v>1628</v>
      </c>
      <c r="C5888" s="42" t="s">
        <v>1629</v>
      </c>
      <c r="D5888" s="38">
        <v>703046</v>
      </c>
      <c r="E5888" s="38"/>
      <c r="F5888" s="42" t="s">
        <v>678</v>
      </c>
      <c r="G5888" s="38">
        <v>8266010174</v>
      </c>
      <c r="H5888" s="40" t="s">
        <v>1630</v>
      </c>
      <c r="I5888" s="3">
        <v>1862</v>
      </c>
      <c r="J5888" s="3"/>
      <c r="K5888" s="3">
        <v>0</v>
      </c>
      <c r="L5888" s="3">
        <f t="shared" si="91"/>
        <v>1862</v>
      </c>
      <c r="M5888" s="41">
        <v>44286.729166666664</v>
      </c>
      <c r="N5888" s="39">
        <v>3445000578</v>
      </c>
      <c r="O5888" s="42" t="s">
        <v>315</v>
      </c>
      <c r="P5888" s="42" t="s">
        <v>1631</v>
      </c>
      <c r="Q5888" s="60">
        <v>44317</v>
      </c>
      <c r="R5888" s="42" t="s">
        <v>243</v>
      </c>
      <c r="S5888" s="68"/>
      <c r="T5888" s="43"/>
      <c r="U5888" s="43"/>
    </row>
    <row r="5889" spans="1:21" s="70" customFormat="1" ht="12.75" hidden="1" customHeight="1" x14ac:dyDescent="0.2">
      <c r="A5889" s="38" t="s">
        <v>18278</v>
      </c>
      <c r="B5889" s="39" t="s">
        <v>18279</v>
      </c>
      <c r="C5889" s="39" t="s">
        <v>18280</v>
      </c>
      <c r="D5889" s="38">
        <v>703046</v>
      </c>
      <c r="E5889" s="38"/>
      <c r="F5889" s="42" t="s">
        <v>678</v>
      </c>
      <c r="G5889" s="38">
        <v>8266017191</v>
      </c>
      <c r="H5889" s="40" t="s">
        <v>18281</v>
      </c>
      <c r="I5889" s="2">
        <v>1857</v>
      </c>
      <c r="J5889" s="2"/>
      <c r="K5889" s="2">
        <v>0</v>
      </c>
      <c r="L5889" s="3">
        <f t="shared" si="91"/>
        <v>1857</v>
      </c>
      <c r="M5889" s="41">
        <v>44988.729166666664</v>
      </c>
      <c r="N5889" s="39">
        <v>3445036301</v>
      </c>
      <c r="O5889" s="39" t="s">
        <v>3282</v>
      </c>
      <c r="P5889" s="40" t="s">
        <v>17455</v>
      </c>
      <c r="Q5889" s="41">
        <v>45021</v>
      </c>
      <c r="R5889" s="42" t="s">
        <v>2417</v>
      </c>
      <c r="S5889" s="68"/>
      <c r="T5889" s="43"/>
      <c r="U5889" s="43"/>
    </row>
    <row r="5890" spans="1:21" s="70" customFormat="1" ht="12.75" hidden="1" customHeight="1" x14ac:dyDescent="0.2">
      <c r="A5890" s="38" t="s">
        <v>1434</v>
      </c>
      <c r="B5890" s="42"/>
      <c r="C5890" s="42"/>
      <c r="D5890" s="38"/>
      <c r="E5890" s="38"/>
      <c r="F5890" s="42" t="s">
        <v>1435</v>
      </c>
      <c r="G5890" s="38"/>
      <c r="H5890" s="40">
        <v>7043435920</v>
      </c>
      <c r="I5890" s="3">
        <v>1849.94</v>
      </c>
      <c r="J5890" s="3"/>
      <c r="K5890" s="3"/>
      <c r="L5890" s="3">
        <f t="shared" si="91"/>
        <v>1849.94</v>
      </c>
      <c r="M5890" s="41">
        <v>44632</v>
      </c>
      <c r="N5890" s="39"/>
      <c r="O5890" s="42"/>
      <c r="P5890" s="42"/>
      <c r="Q5890" s="60"/>
      <c r="R5890" s="42" t="s">
        <v>243</v>
      </c>
      <c r="S5890" s="68"/>
      <c r="T5890" s="43"/>
      <c r="U5890" s="43"/>
    </row>
    <row r="5891" spans="1:21" s="70" customFormat="1" ht="12.75" hidden="1" customHeight="1" x14ac:dyDescent="0.2">
      <c r="A5891" s="38" t="s">
        <v>6167</v>
      </c>
      <c r="B5891" s="1"/>
      <c r="C5891" s="1"/>
      <c r="D5891" s="51"/>
      <c r="E5891" s="51"/>
      <c r="F5891" s="39" t="s">
        <v>6168</v>
      </c>
      <c r="G5891" s="53"/>
      <c r="H5891" s="54" t="s">
        <v>19129</v>
      </c>
      <c r="I5891" s="35">
        <v>1846.58</v>
      </c>
      <c r="J5891" s="1"/>
      <c r="K5891" s="1"/>
      <c r="L5891" s="3">
        <f t="shared" si="91"/>
        <v>1846.58</v>
      </c>
      <c r="M5891" s="63"/>
      <c r="N5891" s="56"/>
      <c r="O5891" s="1"/>
      <c r="P5891" s="1"/>
      <c r="Q5891" s="57"/>
      <c r="R5891" s="42" t="s">
        <v>2417</v>
      </c>
      <c r="S5891" s="68"/>
      <c r="T5891" s="43"/>
      <c r="U5891" s="43"/>
    </row>
    <row r="5892" spans="1:21" s="70" customFormat="1" ht="12.75" hidden="1" customHeight="1" x14ac:dyDescent="0.2">
      <c r="A5892" s="38" t="s">
        <v>63</v>
      </c>
      <c r="B5892" s="1"/>
      <c r="C5892" s="1"/>
      <c r="D5892" s="51"/>
      <c r="E5892" s="51"/>
      <c r="F5892" s="125" t="s">
        <v>64</v>
      </c>
      <c r="G5892" s="53"/>
      <c r="H5892" s="54" t="s">
        <v>8437</v>
      </c>
      <c r="I5892" s="35">
        <v>1840.37</v>
      </c>
      <c r="J5892" s="1"/>
      <c r="K5892" s="1"/>
      <c r="L5892" s="3">
        <f t="shared" si="91"/>
        <v>1840.37</v>
      </c>
      <c r="M5892" s="41">
        <v>44526</v>
      </c>
      <c r="N5892" s="56"/>
      <c r="O5892" s="1"/>
      <c r="P5892" s="1"/>
      <c r="Q5892" s="57"/>
      <c r="R5892" s="39" t="s">
        <v>54</v>
      </c>
      <c r="S5892" s="68"/>
      <c r="T5892" s="43"/>
      <c r="U5892" s="43"/>
    </row>
    <row r="5893" spans="1:21" s="70" customFormat="1" ht="12.75" hidden="1" customHeight="1" x14ac:dyDescent="0.2">
      <c r="A5893" s="38" t="s">
        <v>63</v>
      </c>
      <c r="B5893" s="1"/>
      <c r="C5893" s="1"/>
      <c r="D5893" s="51"/>
      <c r="E5893" s="51"/>
      <c r="F5893" s="125" t="s">
        <v>64</v>
      </c>
      <c r="G5893" s="53"/>
      <c r="H5893" s="54" t="s">
        <v>8440</v>
      </c>
      <c r="I5893" s="35">
        <v>1840.37</v>
      </c>
      <c r="J5893" s="1"/>
      <c r="K5893" s="1"/>
      <c r="L5893" s="3">
        <f t="shared" si="91"/>
        <v>1840.37</v>
      </c>
      <c r="M5893" s="41">
        <v>44527</v>
      </c>
      <c r="N5893" s="56"/>
      <c r="O5893" s="1"/>
      <c r="P5893" s="1"/>
      <c r="Q5893" s="57"/>
      <c r="R5893" s="39" t="s">
        <v>54</v>
      </c>
      <c r="S5893" s="68"/>
      <c r="T5893" s="43"/>
      <c r="U5893" s="43"/>
    </row>
    <row r="5894" spans="1:21" s="70" customFormat="1" ht="12.75" hidden="1" customHeight="1" x14ac:dyDescent="0.2">
      <c r="A5894" s="38" t="s">
        <v>63</v>
      </c>
      <c r="B5894" s="1"/>
      <c r="C5894" s="1"/>
      <c r="D5894" s="51"/>
      <c r="E5894" s="51"/>
      <c r="F5894" s="125" t="s">
        <v>64</v>
      </c>
      <c r="G5894" s="53"/>
      <c r="H5894" s="54" t="s">
        <v>8444</v>
      </c>
      <c r="I5894" s="35">
        <v>1840.37</v>
      </c>
      <c r="J5894" s="1"/>
      <c r="K5894" s="1"/>
      <c r="L5894" s="3">
        <f t="shared" ref="L5894:L5957" si="92">SUM(I5894:K5894)</f>
        <v>1840.37</v>
      </c>
      <c r="M5894" s="41">
        <v>44529</v>
      </c>
      <c r="N5894" s="56"/>
      <c r="O5894" s="1"/>
      <c r="P5894" s="1"/>
      <c r="Q5894" s="57"/>
      <c r="R5894" s="39" t="s">
        <v>54</v>
      </c>
      <c r="S5894" s="68"/>
      <c r="T5894" s="43"/>
      <c r="U5894" s="43"/>
    </row>
    <row r="5895" spans="1:21" s="70" customFormat="1" ht="12.75" hidden="1" customHeight="1" x14ac:dyDescent="0.2">
      <c r="A5895" s="38" t="s">
        <v>1434</v>
      </c>
      <c r="B5895" s="42"/>
      <c r="C5895" s="42"/>
      <c r="D5895" s="38"/>
      <c r="E5895" s="38"/>
      <c r="F5895" s="42" t="s">
        <v>1435</v>
      </c>
      <c r="G5895" s="38"/>
      <c r="H5895" s="40" t="s">
        <v>8439</v>
      </c>
      <c r="I5895" s="3">
        <v>1834.25</v>
      </c>
      <c r="J5895" s="3"/>
      <c r="K5895" s="3"/>
      <c r="L5895" s="3">
        <f t="shared" si="92"/>
        <v>1834.25</v>
      </c>
      <c r="M5895" s="41">
        <v>44527</v>
      </c>
      <c r="N5895" s="39"/>
      <c r="O5895" s="42"/>
      <c r="P5895" s="42"/>
      <c r="Q5895" s="60"/>
      <c r="R5895" s="42" t="s">
        <v>243</v>
      </c>
      <c r="S5895" s="68"/>
      <c r="T5895" s="43"/>
      <c r="U5895" s="43"/>
    </row>
    <row r="5896" spans="1:21" s="70" customFormat="1" ht="12.75" hidden="1" customHeight="1" x14ac:dyDescent="0.2">
      <c r="A5896" s="38" t="s">
        <v>11603</v>
      </c>
      <c r="B5896" s="39" t="s">
        <v>11604</v>
      </c>
      <c r="C5896" s="39" t="s">
        <v>11605</v>
      </c>
      <c r="D5896" s="38">
        <v>703046</v>
      </c>
      <c r="E5896" s="38"/>
      <c r="F5896" s="42" t="s">
        <v>678</v>
      </c>
      <c r="G5896" s="38">
        <v>8266013466</v>
      </c>
      <c r="H5896" s="40" t="s">
        <v>11606</v>
      </c>
      <c r="I5896" s="2">
        <v>1832</v>
      </c>
      <c r="J5896" s="2"/>
      <c r="K5896" s="2">
        <v>0</v>
      </c>
      <c r="L5896" s="3">
        <f t="shared" si="92"/>
        <v>1832</v>
      </c>
      <c r="M5896" s="41">
        <v>44619.729166666664</v>
      </c>
      <c r="N5896" s="39">
        <v>3445031884</v>
      </c>
      <c r="O5896" s="39" t="s">
        <v>3282</v>
      </c>
      <c r="P5896" s="40" t="s">
        <v>11586</v>
      </c>
      <c r="Q5896" s="41">
        <v>44650</v>
      </c>
      <c r="R5896" s="42" t="s">
        <v>2417</v>
      </c>
      <c r="S5896" s="68"/>
      <c r="T5896" s="43"/>
      <c r="U5896" s="43"/>
    </row>
    <row r="5897" spans="1:21" s="70" customFormat="1" ht="12.75" hidden="1" customHeight="1" x14ac:dyDescent="0.25">
      <c r="A5897" s="38">
        <v>453</v>
      </c>
      <c r="B5897" s="39"/>
      <c r="C5897" s="39"/>
      <c r="D5897" s="38"/>
      <c r="E5897" s="38"/>
      <c r="F5897" s="139" t="s">
        <v>310</v>
      </c>
      <c r="G5897" s="53"/>
      <c r="H5897" s="54" t="s">
        <v>11192</v>
      </c>
      <c r="I5897" s="35">
        <v>1831</v>
      </c>
      <c r="J5897" s="1"/>
      <c r="K5897" s="1"/>
      <c r="L5897" s="3">
        <f t="shared" si="92"/>
        <v>1831</v>
      </c>
      <c r="M5897" s="63"/>
      <c r="N5897" s="56"/>
      <c r="O5897" s="1"/>
      <c r="P5897" s="1"/>
      <c r="Q5897" s="57"/>
      <c r="R5897" s="42" t="s">
        <v>8901</v>
      </c>
      <c r="S5897" s="68"/>
      <c r="T5897" s="43"/>
      <c r="U5897" s="43"/>
    </row>
    <row r="5898" spans="1:21" s="70" customFormat="1" ht="12.75" hidden="1" customHeight="1" x14ac:dyDescent="0.2">
      <c r="A5898" s="38" t="s">
        <v>63</v>
      </c>
      <c r="B5898" s="1"/>
      <c r="C5898" s="1"/>
      <c r="D5898" s="51"/>
      <c r="E5898" s="51"/>
      <c r="F5898" s="125" t="s">
        <v>64</v>
      </c>
      <c r="G5898" s="53"/>
      <c r="H5898" s="54" t="s">
        <v>16163</v>
      </c>
      <c r="I5898" s="35">
        <v>1830.72</v>
      </c>
      <c r="J5898" s="1"/>
      <c r="K5898" s="1"/>
      <c r="L5898" s="3">
        <f t="shared" si="92"/>
        <v>1830.72</v>
      </c>
      <c r="M5898" s="41">
        <v>44881</v>
      </c>
      <c r="N5898" s="56"/>
      <c r="O5898" s="1"/>
      <c r="P5898" s="1"/>
      <c r="Q5898" s="57"/>
      <c r="R5898" s="39" t="s">
        <v>54</v>
      </c>
      <c r="S5898" s="68"/>
      <c r="T5898" s="43"/>
      <c r="U5898" s="43"/>
    </row>
    <row r="5899" spans="1:21" s="70" customFormat="1" ht="12.75" hidden="1" customHeight="1" x14ac:dyDescent="0.2">
      <c r="A5899" s="38" t="s">
        <v>63</v>
      </c>
      <c r="B5899" s="1"/>
      <c r="C5899" s="1"/>
      <c r="D5899" s="51"/>
      <c r="E5899" s="51"/>
      <c r="F5899" s="125" t="s">
        <v>64</v>
      </c>
      <c r="G5899" s="53"/>
      <c r="H5899" s="54" t="s">
        <v>19247</v>
      </c>
      <c r="I5899" s="35">
        <v>1788.6</v>
      </c>
      <c r="J5899" s="1"/>
      <c r="K5899" s="1"/>
      <c r="L5899" s="3">
        <f t="shared" si="92"/>
        <v>1788.6</v>
      </c>
      <c r="M5899" s="41">
        <v>45071</v>
      </c>
      <c r="N5899" s="56"/>
      <c r="O5899" s="1"/>
      <c r="P5899" s="1"/>
      <c r="Q5899" s="57"/>
      <c r="R5899" s="39" t="s">
        <v>54</v>
      </c>
      <c r="S5899" s="68"/>
      <c r="T5899" s="43"/>
      <c r="U5899" s="43"/>
    </row>
    <row r="5900" spans="1:21" s="70" customFormat="1" ht="12.75" hidden="1" customHeight="1" x14ac:dyDescent="0.2">
      <c r="A5900" s="38" t="s">
        <v>63</v>
      </c>
      <c r="B5900" s="1"/>
      <c r="C5900" s="1"/>
      <c r="D5900" s="51"/>
      <c r="E5900" s="51"/>
      <c r="F5900" s="125" t="s">
        <v>64</v>
      </c>
      <c r="G5900" s="53"/>
      <c r="H5900" s="54" t="s">
        <v>16680</v>
      </c>
      <c r="I5900" s="35">
        <v>1788</v>
      </c>
      <c r="J5900" s="1"/>
      <c r="K5900" s="1"/>
      <c r="L5900" s="3">
        <f t="shared" si="92"/>
        <v>1788</v>
      </c>
      <c r="M5900" s="41">
        <v>44922</v>
      </c>
      <c r="N5900" s="56"/>
      <c r="O5900" s="1"/>
      <c r="P5900" s="1"/>
      <c r="Q5900" s="57"/>
      <c r="R5900" s="39" t="s">
        <v>54</v>
      </c>
      <c r="S5900" s="68"/>
      <c r="T5900" s="43"/>
      <c r="U5900" s="43"/>
    </row>
    <row r="5901" spans="1:21" s="70" customFormat="1" ht="12.75" hidden="1" customHeight="1" x14ac:dyDescent="0.2">
      <c r="A5901" s="38" t="s">
        <v>63</v>
      </c>
      <c r="B5901" s="1"/>
      <c r="C5901" s="1"/>
      <c r="D5901" s="51"/>
      <c r="E5901" s="51"/>
      <c r="F5901" s="125" t="s">
        <v>64</v>
      </c>
      <c r="G5901" s="53"/>
      <c r="H5901" s="54" t="s">
        <v>16818</v>
      </c>
      <c r="I5901" s="35">
        <v>1788</v>
      </c>
      <c r="J5901" s="1"/>
      <c r="K5901" s="1"/>
      <c r="L5901" s="3">
        <f t="shared" si="92"/>
        <v>1788</v>
      </c>
      <c r="M5901" s="41">
        <v>44930</v>
      </c>
      <c r="N5901" s="56"/>
      <c r="O5901" s="1"/>
      <c r="P5901" s="1"/>
      <c r="Q5901" s="57"/>
      <c r="R5901" s="39" t="s">
        <v>54</v>
      </c>
      <c r="S5901" s="68"/>
      <c r="T5901" s="43"/>
      <c r="U5901" s="43"/>
    </row>
    <row r="5902" spans="1:21" ht="12.75" hidden="1" customHeight="1" x14ac:dyDescent="0.2">
      <c r="A5902" s="38" t="s">
        <v>63</v>
      </c>
      <c r="B5902" s="1"/>
      <c r="C5902" s="1"/>
      <c r="D5902" s="51"/>
      <c r="E5902" s="51"/>
      <c r="F5902" s="125" t="s">
        <v>64</v>
      </c>
      <c r="G5902" s="53"/>
      <c r="H5902" s="54" t="s">
        <v>2786</v>
      </c>
      <c r="I5902" s="35">
        <v>1782.4</v>
      </c>
      <c r="J5902" s="1"/>
      <c r="K5902" s="1"/>
      <c r="L5902" s="3">
        <f t="shared" si="92"/>
        <v>1782.4</v>
      </c>
      <c r="M5902" s="41">
        <v>44370</v>
      </c>
      <c r="N5902" s="56"/>
      <c r="O5902" s="1"/>
      <c r="P5902" s="1"/>
      <c r="Q5902" s="57"/>
      <c r="R5902" s="39" t="s">
        <v>54</v>
      </c>
      <c r="S5902" s="68"/>
    </row>
    <row r="5903" spans="1:21" ht="12.75" hidden="1" customHeight="1" x14ac:dyDescent="0.2">
      <c r="A5903" s="38" t="s">
        <v>1434</v>
      </c>
      <c r="B5903" s="42"/>
      <c r="C5903" s="42"/>
      <c r="D5903" s="38"/>
      <c r="E5903" s="38"/>
      <c r="F5903" s="42" t="s">
        <v>1435</v>
      </c>
      <c r="G5903" s="38"/>
      <c r="H5903" s="40" t="s">
        <v>11276</v>
      </c>
      <c r="I5903" s="3">
        <v>1781.25</v>
      </c>
      <c r="J5903" s="3"/>
      <c r="K5903" s="3"/>
      <c r="L5903" s="3">
        <f t="shared" si="92"/>
        <v>1781.25</v>
      </c>
      <c r="M5903" s="41">
        <v>44622</v>
      </c>
      <c r="N5903" s="39"/>
      <c r="O5903" s="42"/>
      <c r="P5903" s="42"/>
      <c r="Q5903" s="60"/>
      <c r="R5903" s="42" t="s">
        <v>243</v>
      </c>
      <c r="S5903" s="68"/>
    </row>
    <row r="5904" spans="1:21" ht="12.75" hidden="1" customHeight="1" x14ac:dyDescent="0.2">
      <c r="A5904" s="38" t="s">
        <v>1434</v>
      </c>
      <c r="B5904" s="42"/>
      <c r="C5904" s="42"/>
      <c r="D5904" s="38"/>
      <c r="E5904" s="38"/>
      <c r="F5904" s="42" t="s">
        <v>1435</v>
      </c>
      <c r="G5904" s="38"/>
      <c r="H5904" s="40" t="s">
        <v>11459</v>
      </c>
      <c r="I5904" s="3">
        <v>1781.25</v>
      </c>
      <c r="J5904" s="3"/>
      <c r="K5904" s="3"/>
      <c r="L5904" s="3">
        <f t="shared" si="92"/>
        <v>1781.25</v>
      </c>
      <c r="M5904" s="41">
        <v>44628</v>
      </c>
      <c r="N5904" s="39"/>
      <c r="O5904" s="42"/>
      <c r="P5904" s="42"/>
      <c r="Q5904" s="60"/>
      <c r="R5904" s="42" t="s">
        <v>243</v>
      </c>
      <c r="S5904" s="68"/>
    </row>
    <row r="5905" spans="1:19" ht="12.75" hidden="1" customHeight="1" x14ac:dyDescent="0.25">
      <c r="A5905" s="38" t="s">
        <v>1984</v>
      </c>
      <c r="B5905" s="42"/>
      <c r="C5905" s="42"/>
      <c r="D5905" s="38"/>
      <c r="E5905" s="38"/>
      <c r="F5905" s="139" t="s">
        <v>310</v>
      </c>
      <c r="G5905" s="38"/>
      <c r="H5905" s="40" t="s">
        <v>13504</v>
      </c>
      <c r="I5905" s="3">
        <v>1770</v>
      </c>
      <c r="J5905" s="3"/>
      <c r="K5905" s="3"/>
      <c r="L5905" s="3">
        <f t="shared" si="92"/>
        <v>1770</v>
      </c>
      <c r="M5905" s="41">
        <v>44711</v>
      </c>
      <c r="N5905" s="39"/>
      <c r="O5905" s="42"/>
      <c r="P5905" s="42"/>
      <c r="Q5905" s="60"/>
      <c r="R5905" s="42" t="s">
        <v>243</v>
      </c>
      <c r="S5905" s="68"/>
    </row>
    <row r="5906" spans="1:19" ht="12.75" hidden="1" customHeight="1" x14ac:dyDescent="0.2">
      <c r="A5906" s="38" t="s">
        <v>19108</v>
      </c>
      <c r="B5906" s="39" t="s">
        <v>19109</v>
      </c>
      <c r="C5906" s="39" t="s">
        <v>19110</v>
      </c>
      <c r="D5906" s="38">
        <v>505215</v>
      </c>
      <c r="E5906" s="38"/>
      <c r="F5906" s="39" t="s">
        <v>13358</v>
      </c>
      <c r="G5906" s="38">
        <v>8266017235</v>
      </c>
      <c r="H5906" s="40" t="s">
        <v>19111</v>
      </c>
      <c r="I5906" s="2">
        <v>1767.15</v>
      </c>
      <c r="J5906" s="2"/>
      <c r="K5906" s="2">
        <v>212.05799999999999</v>
      </c>
      <c r="L5906" s="3">
        <f t="shared" si="92"/>
        <v>1979.2080000000001</v>
      </c>
      <c r="M5906" s="41">
        <v>45028.729166666664</v>
      </c>
      <c r="N5906" s="39">
        <v>1246350445</v>
      </c>
      <c r="O5906" s="39" t="s">
        <v>3282</v>
      </c>
      <c r="P5906" s="40">
        <v>305266199142</v>
      </c>
      <c r="Q5906" s="41">
        <v>45076</v>
      </c>
      <c r="R5906" s="42" t="s">
        <v>2417</v>
      </c>
      <c r="S5906" s="68"/>
    </row>
    <row r="5907" spans="1:19" ht="12.75" hidden="1" customHeight="1" x14ac:dyDescent="0.2">
      <c r="A5907" s="38" t="s">
        <v>6167</v>
      </c>
      <c r="B5907" s="1"/>
      <c r="C5907" s="1"/>
      <c r="D5907" s="51"/>
      <c r="E5907" s="51"/>
      <c r="F5907" s="39" t="s">
        <v>6168</v>
      </c>
      <c r="G5907" s="53"/>
      <c r="H5907" s="54" t="s">
        <v>20218</v>
      </c>
      <c r="I5907" s="35">
        <v>1757.72</v>
      </c>
      <c r="J5907" s="1"/>
      <c r="K5907" s="1"/>
      <c r="L5907" s="3">
        <f t="shared" si="92"/>
        <v>1757.72</v>
      </c>
      <c r="M5907" s="63"/>
      <c r="N5907" s="56"/>
      <c r="O5907" s="1"/>
      <c r="P5907" s="1"/>
      <c r="Q5907" s="57"/>
      <c r="R5907" s="42" t="s">
        <v>2417</v>
      </c>
      <c r="S5907" s="68"/>
    </row>
    <row r="5908" spans="1:19" ht="12.75" hidden="1" customHeight="1" x14ac:dyDescent="0.2">
      <c r="A5908" s="38" t="s">
        <v>11074</v>
      </c>
      <c r="B5908" s="42" t="s">
        <v>11075</v>
      </c>
      <c r="C5908" s="42" t="s">
        <v>11076</v>
      </c>
      <c r="D5908" s="38">
        <v>703046</v>
      </c>
      <c r="E5908" s="38"/>
      <c r="F5908" s="42" t="s">
        <v>678</v>
      </c>
      <c r="G5908" s="38">
        <v>8266010171</v>
      </c>
      <c r="H5908" s="40" t="s">
        <v>11077</v>
      </c>
      <c r="I5908" s="3">
        <v>1738</v>
      </c>
      <c r="J5908" s="3"/>
      <c r="K5908" s="3">
        <v>0</v>
      </c>
      <c r="L5908" s="3">
        <f t="shared" si="92"/>
        <v>1738</v>
      </c>
      <c r="M5908" s="41">
        <v>44592.729166666664</v>
      </c>
      <c r="N5908" s="39">
        <v>3445029418</v>
      </c>
      <c r="O5908" s="42" t="s">
        <v>315</v>
      </c>
      <c r="P5908" s="42" t="s">
        <v>11078</v>
      </c>
      <c r="Q5908" s="60">
        <v>44623</v>
      </c>
      <c r="R5908" s="42" t="s">
        <v>243</v>
      </c>
      <c r="S5908" s="68"/>
    </row>
    <row r="5909" spans="1:19" ht="12.75" hidden="1" customHeight="1" x14ac:dyDescent="0.2">
      <c r="A5909" s="38" t="s">
        <v>18266</v>
      </c>
      <c r="B5909" s="39" t="s">
        <v>18267</v>
      </c>
      <c r="C5909" s="39" t="s">
        <v>18268</v>
      </c>
      <c r="D5909" s="38">
        <v>703046</v>
      </c>
      <c r="E5909" s="38"/>
      <c r="F5909" s="42" t="s">
        <v>678</v>
      </c>
      <c r="G5909" s="38">
        <v>8266017366</v>
      </c>
      <c r="H5909" s="40" t="s">
        <v>18269</v>
      </c>
      <c r="I5909" s="2">
        <v>1725</v>
      </c>
      <c r="J5909" s="2"/>
      <c r="K5909" s="2">
        <v>0</v>
      </c>
      <c r="L5909" s="3">
        <f t="shared" si="92"/>
        <v>1725</v>
      </c>
      <c r="M5909" s="41">
        <v>44993.729166666664</v>
      </c>
      <c r="N5909" s="39">
        <v>3445036252</v>
      </c>
      <c r="O5909" s="39" t="s">
        <v>3282</v>
      </c>
      <c r="P5909" s="40" t="s">
        <v>18108</v>
      </c>
      <c r="Q5909" s="41">
        <v>45063</v>
      </c>
      <c r="R5909" s="42" t="s">
        <v>2417</v>
      </c>
      <c r="S5909" s="68"/>
    </row>
    <row r="5910" spans="1:19" ht="12.75" hidden="1" customHeight="1" x14ac:dyDescent="0.2">
      <c r="A5910" s="38" t="s">
        <v>6167</v>
      </c>
      <c r="B5910" s="1"/>
      <c r="C5910" s="1"/>
      <c r="D5910" s="51"/>
      <c r="E5910" s="51"/>
      <c r="F5910" s="39" t="s">
        <v>6168</v>
      </c>
      <c r="G5910" s="53"/>
      <c r="H5910" s="54" t="s">
        <v>12291</v>
      </c>
      <c r="I5910" s="35">
        <v>1716</v>
      </c>
      <c r="J5910" s="1"/>
      <c r="K5910" s="1"/>
      <c r="L5910" s="3">
        <f t="shared" si="92"/>
        <v>1716</v>
      </c>
      <c r="M5910" s="63"/>
      <c r="N5910" s="56"/>
      <c r="O5910" s="1"/>
      <c r="P5910" s="1"/>
      <c r="Q5910" s="57"/>
      <c r="R5910" s="42" t="s">
        <v>2417</v>
      </c>
      <c r="S5910" s="68"/>
    </row>
    <row r="5911" spans="1:19" ht="12.75" hidden="1" customHeight="1" x14ac:dyDescent="0.2">
      <c r="A5911" s="38" t="s">
        <v>6167</v>
      </c>
      <c r="B5911" s="1"/>
      <c r="C5911" s="1"/>
      <c r="D5911" s="51"/>
      <c r="E5911" s="51"/>
      <c r="F5911" s="39" t="s">
        <v>6168</v>
      </c>
      <c r="G5911" s="53"/>
      <c r="H5911" s="54" t="s">
        <v>13507</v>
      </c>
      <c r="I5911" s="35">
        <v>1709</v>
      </c>
      <c r="J5911" s="1"/>
      <c r="K5911" s="1"/>
      <c r="L5911" s="3">
        <f t="shared" si="92"/>
        <v>1709</v>
      </c>
      <c r="M5911" s="63"/>
      <c r="N5911" s="56"/>
      <c r="O5911" s="1"/>
      <c r="P5911" s="1"/>
      <c r="Q5911" s="57"/>
      <c r="R5911" s="42" t="s">
        <v>2417</v>
      </c>
      <c r="S5911" s="68"/>
    </row>
    <row r="5912" spans="1:19" ht="12.75" hidden="1" customHeight="1" x14ac:dyDescent="0.25">
      <c r="A5912" s="38" t="s">
        <v>7506</v>
      </c>
      <c r="B5912" s="1"/>
      <c r="C5912" s="1"/>
      <c r="D5912" s="51"/>
      <c r="E5912" s="51"/>
      <c r="F5912" s="139" t="s">
        <v>310</v>
      </c>
      <c r="G5912" s="53"/>
      <c r="H5912" s="54" t="s">
        <v>20864</v>
      </c>
      <c r="I5912" s="35">
        <v>1705.54</v>
      </c>
      <c r="J5912" s="1"/>
      <c r="K5912" s="1"/>
      <c r="L5912" s="3">
        <f t="shared" si="92"/>
        <v>1705.54</v>
      </c>
      <c r="M5912" s="41">
        <v>45230</v>
      </c>
      <c r="N5912" s="56"/>
      <c r="O5912" s="1"/>
      <c r="P5912" s="1"/>
      <c r="Q5912" s="57"/>
      <c r="R5912" s="42" t="s">
        <v>2417</v>
      </c>
      <c r="S5912" s="69"/>
    </row>
    <row r="5913" spans="1:19" ht="12.75" hidden="1" customHeight="1" x14ac:dyDescent="0.2">
      <c r="A5913" s="38" t="s">
        <v>6167</v>
      </c>
      <c r="B5913" s="1"/>
      <c r="C5913" s="1"/>
      <c r="D5913" s="51"/>
      <c r="E5913" s="51"/>
      <c r="F5913" s="39" t="s">
        <v>6168</v>
      </c>
      <c r="G5913" s="53"/>
      <c r="H5913" s="54" t="s">
        <v>15522</v>
      </c>
      <c r="I5913" s="35">
        <v>1697.34</v>
      </c>
      <c r="J5913" s="1"/>
      <c r="K5913" s="1"/>
      <c r="L5913" s="3">
        <f t="shared" si="92"/>
        <v>1697.34</v>
      </c>
      <c r="M5913" s="63"/>
      <c r="N5913" s="56"/>
      <c r="O5913" s="1"/>
      <c r="P5913" s="1"/>
      <c r="Q5913" s="57"/>
      <c r="R5913" s="42" t="s">
        <v>2417</v>
      </c>
      <c r="S5913" s="68"/>
    </row>
    <row r="5914" spans="1:19" ht="12.75" hidden="1" customHeight="1" x14ac:dyDescent="0.25">
      <c r="A5914" s="38" t="s">
        <v>22910</v>
      </c>
      <c r="B5914" s="39" t="s">
        <v>22911</v>
      </c>
      <c r="C5914" s="39" t="s">
        <v>22912</v>
      </c>
      <c r="D5914" s="38">
        <v>923711</v>
      </c>
      <c r="E5914" s="38"/>
      <c r="F5914" s="138" t="s">
        <v>14845</v>
      </c>
      <c r="G5914" s="38"/>
      <c r="H5914" s="40" t="s">
        <v>20894</v>
      </c>
      <c r="I5914" s="2">
        <v>1694.9152542372883</v>
      </c>
      <c r="J5914" s="2"/>
      <c r="K5914" s="2">
        <v>305.08474576271186</v>
      </c>
      <c r="L5914" s="3">
        <f t="shared" si="92"/>
        <v>2000.0000000000002</v>
      </c>
      <c r="M5914" s="41">
        <v>44217.729166666664</v>
      </c>
      <c r="N5914" s="39"/>
      <c r="O5914" s="39" t="s">
        <v>3282</v>
      </c>
      <c r="P5914" s="40"/>
      <c r="Q5914" s="41"/>
      <c r="R5914" s="42" t="s">
        <v>2417</v>
      </c>
      <c r="S5914" s="68"/>
    </row>
    <row r="5915" spans="1:19" ht="12.75" hidden="1" customHeight="1" x14ac:dyDescent="0.2">
      <c r="A5915" s="38" t="s">
        <v>63</v>
      </c>
      <c r="B5915" s="1"/>
      <c r="C5915" s="1"/>
      <c r="D5915" s="51"/>
      <c r="E5915" s="51"/>
      <c r="F5915" s="125" t="s">
        <v>64</v>
      </c>
      <c r="G5915" s="53"/>
      <c r="H5915" s="54" t="s">
        <v>19247</v>
      </c>
      <c r="I5915" s="35">
        <v>1671.22</v>
      </c>
      <c r="J5915" s="1"/>
      <c r="K5915" s="1"/>
      <c r="L5915" s="3">
        <f t="shared" si="92"/>
        <v>1671.22</v>
      </c>
      <c r="M5915" s="41">
        <v>45071</v>
      </c>
      <c r="N5915" s="56"/>
      <c r="O5915" s="1"/>
      <c r="P5915" s="1"/>
      <c r="Q5915" s="57"/>
      <c r="R5915" s="39" t="s">
        <v>54</v>
      </c>
      <c r="S5915" s="68"/>
    </row>
    <row r="5916" spans="1:19" ht="12.75" hidden="1" customHeight="1" x14ac:dyDescent="0.2">
      <c r="A5916" s="38" t="s">
        <v>63</v>
      </c>
      <c r="B5916" s="1"/>
      <c r="C5916" s="1"/>
      <c r="D5916" s="51"/>
      <c r="E5916" s="51"/>
      <c r="F5916" s="125" t="s">
        <v>64</v>
      </c>
      <c r="G5916" s="53"/>
      <c r="H5916" s="54" t="s">
        <v>9868</v>
      </c>
      <c r="I5916" s="35">
        <v>1669.52</v>
      </c>
      <c r="J5916" s="1"/>
      <c r="K5916" s="1"/>
      <c r="L5916" s="3">
        <f t="shared" si="92"/>
        <v>1669.52</v>
      </c>
      <c r="M5916" s="41">
        <v>44569</v>
      </c>
      <c r="N5916" s="56"/>
      <c r="O5916" s="1"/>
      <c r="P5916" s="1"/>
      <c r="Q5916" s="57"/>
      <c r="R5916" s="39" t="s">
        <v>54</v>
      </c>
      <c r="S5916" s="68"/>
    </row>
    <row r="5917" spans="1:19" ht="12.75" hidden="1" customHeight="1" x14ac:dyDescent="0.2">
      <c r="A5917" s="38" t="s">
        <v>6167</v>
      </c>
      <c r="B5917" s="1"/>
      <c r="C5917" s="1"/>
      <c r="D5917" s="51"/>
      <c r="E5917" s="51"/>
      <c r="F5917" s="39" t="s">
        <v>6168</v>
      </c>
      <c r="G5917" s="53"/>
      <c r="H5917" s="54" t="s">
        <v>15522</v>
      </c>
      <c r="I5917" s="35">
        <v>1658.23</v>
      </c>
      <c r="J5917" s="1"/>
      <c r="K5917" s="1"/>
      <c r="L5917" s="3">
        <f t="shared" si="92"/>
        <v>1658.23</v>
      </c>
      <c r="M5917" s="63"/>
      <c r="N5917" s="56"/>
      <c r="O5917" s="1"/>
      <c r="P5917" s="1"/>
      <c r="Q5917" s="57"/>
      <c r="R5917" s="42" t="s">
        <v>2417</v>
      </c>
      <c r="S5917" s="68"/>
    </row>
    <row r="5918" spans="1:19" ht="12.75" hidden="1" customHeight="1" x14ac:dyDescent="0.2">
      <c r="A5918" s="38" t="s">
        <v>6167</v>
      </c>
      <c r="B5918" s="1"/>
      <c r="C5918" s="1"/>
      <c r="D5918" s="51"/>
      <c r="E5918" s="51"/>
      <c r="F5918" s="39" t="s">
        <v>6168</v>
      </c>
      <c r="G5918" s="53"/>
      <c r="H5918" s="54" t="s">
        <v>15747</v>
      </c>
      <c r="I5918" s="35">
        <v>1651.34</v>
      </c>
      <c r="J5918" s="1"/>
      <c r="K5918" s="1"/>
      <c r="L5918" s="3">
        <f t="shared" si="92"/>
        <v>1651.34</v>
      </c>
      <c r="M5918" s="63"/>
      <c r="N5918" s="56"/>
      <c r="O5918" s="1"/>
      <c r="P5918" s="1"/>
      <c r="Q5918" s="57"/>
      <c r="R5918" s="42" t="s">
        <v>2417</v>
      </c>
      <c r="S5918" s="68"/>
    </row>
    <row r="5919" spans="1:19" ht="12.75" hidden="1" customHeight="1" x14ac:dyDescent="0.2">
      <c r="A5919" s="38" t="s">
        <v>63</v>
      </c>
      <c r="B5919" s="1"/>
      <c r="C5919" s="1"/>
      <c r="D5919" s="51"/>
      <c r="E5919" s="51"/>
      <c r="F5919" s="125" t="s">
        <v>64</v>
      </c>
      <c r="G5919" s="53"/>
      <c r="H5919" s="54" t="s">
        <v>3987</v>
      </c>
      <c r="I5919" s="35">
        <v>1645.85</v>
      </c>
      <c r="J5919" s="1"/>
      <c r="K5919" s="1"/>
      <c r="L5919" s="3">
        <f t="shared" si="92"/>
        <v>1645.85</v>
      </c>
      <c r="M5919" s="41">
        <v>44399</v>
      </c>
      <c r="N5919" s="56"/>
      <c r="O5919" s="1"/>
      <c r="P5919" s="1"/>
      <c r="Q5919" s="57"/>
      <c r="R5919" s="39" t="s">
        <v>54</v>
      </c>
      <c r="S5919" s="68"/>
    </row>
    <row r="5920" spans="1:19" ht="12.75" hidden="1" customHeight="1" x14ac:dyDescent="0.2">
      <c r="A5920" s="38" t="s">
        <v>1657</v>
      </c>
      <c r="B5920" s="39" t="s">
        <v>1658</v>
      </c>
      <c r="C5920" s="39" t="s">
        <v>1659</v>
      </c>
      <c r="D5920" s="38">
        <v>705083</v>
      </c>
      <c r="E5920" s="38"/>
      <c r="F5920" s="39" t="s">
        <v>1414</v>
      </c>
      <c r="G5920" s="38">
        <v>8263000055</v>
      </c>
      <c r="H5920" s="40" t="s">
        <v>1660</v>
      </c>
      <c r="I5920" s="2">
        <v>1645</v>
      </c>
      <c r="J5920" s="2"/>
      <c r="K5920" s="2">
        <v>0</v>
      </c>
      <c r="L5920" s="3">
        <f t="shared" si="92"/>
        <v>1645</v>
      </c>
      <c r="M5920" s="41">
        <v>44235.729166666664</v>
      </c>
      <c r="N5920" s="39">
        <v>3445000808</v>
      </c>
      <c r="O5920" s="39" t="s">
        <v>52</v>
      </c>
      <c r="P5920" s="40">
        <v>105183542897</v>
      </c>
      <c r="Q5920" s="41">
        <v>44335</v>
      </c>
      <c r="R5920" s="39" t="s">
        <v>54</v>
      </c>
      <c r="S5920" s="68"/>
    </row>
    <row r="5921" spans="1:19" ht="12.75" hidden="1" customHeight="1" x14ac:dyDescent="0.2">
      <c r="A5921" s="38" t="s">
        <v>63</v>
      </c>
      <c r="B5921" s="1"/>
      <c r="C5921" s="1"/>
      <c r="D5921" s="51"/>
      <c r="E5921" s="51"/>
      <c r="F5921" s="125" t="s">
        <v>64</v>
      </c>
      <c r="G5921" s="53"/>
      <c r="H5921" s="54" t="s">
        <v>9909</v>
      </c>
      <c r="I5921" s="35">
        <v>1643.07</v>
      </c>
      <c r="J5921" s="1"/>
      <c r="K5921" s="1"/>
      <c r="L5921" s="3">
        <f t="shared" si="92"/>
        <v>1643.07</v>
      </c>
      <c r="M5921" s="41">
        <v>44574</v>
      </c>
      <c r="N5921" s="56"/>
      <c r="O5921" s="1"/>
      <c r="P5921" s="1"/>
      <c r="Q5921" s="57"/>
      <c r="R5921" s="39" t="s">
        <v>54</v>
      </c>
      <c r="S5921" s="68"/>
    </row>
    <row r="5922" spans="1:19" ht="12.75" hidden="1" customHeight="1" x14ac:dyDescent="0.2">
      <c r="A5922" s="38" t="s">
        <v>63</v>
      </c>
      <c r="B5922" s="1"/>
      <c r="C5922" s="1"/>
      <c r="D5922" s="51"/>
      <c r="E5922" s="51"/>
      <c r="F5922" s="125" t="s">
        <v>64</v>
      </c>
      <c r="G5922" s="53"/>
      <c r="H5922" s="54" t="s">
        <v>16465</v>
      </c>
      <c r="I5922" s="35">
        <v>1609.2</v>
      </c>
      <c r="J5922" s="1"/>
      <c r="K5922" s="1"/>
      <c r="L5922" s="3">
        <f t="shared" si="92"/>
        <v>1609.2</v>
      </c>
      <c r="M5922" s="41">
        <v>44907</v>
      </c>
      <c r="N5922" s="56"/>
      <c r="O5922" s="1"/>
      <c r="P5922" s="1"/>
      <c r="Q5922" s="57"/>
      <c r="R5922" s="39" t="s">
        <v>54</v>
      </c>
      <c r="S5922" s="68"/>
    </row>
    <row r="5923" spans="1:19" ht="12.75" hidden="1" customHeight="1" x14ac:dyDescent="0.2">
      <c r="A5923" s="38" t="s">
        <v>6167</v>
      </c>
      <c r="B5923" s="1"/>
      <c r="C5923" s="1"/>
      <c r="D5923" s="51"/>
      <c r="E5923" s="51"/>
      <c r="F5923" s="39" t="s">
        <v>6168</v>
      </c>
      <c r="G5923" s="53"/>
      <c r="H5923" s="54" t="s">
        <v>20087</v>
      </c>
      <c r="I5923" s="35">
        <v>1605.23</v>
      </c>
      <c r="J5923" s="1"/>
      <c r="K5923" s="1"/>
      <c r="L5923" s="3">
        <f t="shared" si="92"/>
        <v>1605.23</v>
      </c>
      <c r="M5923" s="63"/>
      <c r="N5923" s="56"/>
      <c r="O5923" s="1"/>
      <c r="P5923" s="1"/>
      <c r="Q5923" s="57"/>
      <c r="R5923" s="42" t="s">
        <v>2417</v>
      </c>
      <c r="S5923" s="68"/>
    </row>
    <row r="5924" spans="1:19" ht="12.75" hidden="1" customHeight="1" x14ac:dyDescent="0.2">
      <c r="A5924" s="38" t="s">
        <v>63</v>
      </c>
      <c r="B5924" s="1"/>
      <c r="C5924" s="1"/>
      <c r="D5924" s="51"/>
      <c r="E5924" s="51"/>
      <c r="F5924" s="125" t="s">
        <v>64</v>
      </c>
      <c r="G5924" s="53"/>
      <c r="H5924" s="54" t="s">
        <v>7085</v>
      </c>
      <c r="I5924" s="35">
        <v>1596.61</v>
      </c>
      <c r="J5924" s="1"/>
      <c r="K5924" s="1"/>
      <c r="L5924" s="3">
        <f t="shared" si="92"/>
        <v>1596.61</v>
      </c>
      <c r="M5924" s="41">
        <v>44482</v>
      </c>
      <c r="N5924" s="56"/>
      <c r="O5924" s="1"/>
      <c r="P5924" s="1"/>
      <c r="Q5924" s="57"/>
      <c r="R5924" s="39" t="s">
        <v>54</v>
      </c>
      <c r="S5924" s="68"/>
    </row>
    <row r="5925" spans="1:19" ht="12.75" hidden="1" customHeight="1" x14ac:dyDescent="0.2">
      <c r="A5925" s="38" t="s">
        <v>63</v>
      </c>
      <c r="B5925" s="1"/>
      <c r="C5925" s="1"/>
      <c r="D5925" s="51"/>
      <c r="E5925" s="51"/>
      <c r="F5925" s="125" t="s">
        <v>64</v>
      </c>
      <c r="G5925" s="53"/>
      <c r="H5925" s="54" t="s">
        <v>7086</v>
      </c>
      <c r="I5925" s="35">
        <v>1596.61</v>
      </c>
      <c r="J5925" s="1"/>
      <c r="K5925" s="1"/>
      <c r="L5925" s="3">
        <f t="shared" si="92"/>
        <v>1596.61</v>
      </c>
      <c r="M5925" s="41">
        <v>44482</v>
      </c>
      <c r="N5925" s="56"/>
      <c r="O5925" s="1"/>
      <c r="P5925" s="1"/>
      <c r="Q5925" s="57"/>
      <c r="R5925" s="39" t="s">
        <v>54</v>
      </c>
      <c r="S5925" s="68"/>
    </row>
    <row r="5926" spans="1:19" ht="12.75" hidden="1" customHeight="1" x14ac:dyDescent="0.2">
      <c r="A5926" s="38" t="s">
        <v>63</v>
      </c>
      <c r="B5926" s="1"/>
      <c r="C5926" s="1"/>
      <c r="D5926" s="51"/>
      <c r="E5926" s="51"/>
      <c r="F5926" s="125" t="s">
        <v>64</v>
      </c>
      <c r="G5926" s="53"/>
      <c r="H5926" s="54" t="s">
        <v>5775</v>
      </c>
      <c r="I5926" s="35">
        <v>1595.03</v>
      </c>
      <c r="J5926" s="1"/>
      <c r="K5926" s="1"/>
      <c r="L5926" s="3">
        <f t="shared" si="92"/>
        <v>1595.03</v>
      </c>
      <c r="M5926" s="41">
        <v>44446</v>
      </c>
      <c r="N5926" s="56"/>
      <c r="O5926" s="1"/>
      <c r="P5926" s="1"/>
      <c r="Q5926" s="57"/>
      <c r="R5926" s="39" t="s">
        <v>54</v>
      </c>
      <c r="S5926" s="68"/>
    </row>
    <row r="5927" spans="1:19" ht="12.75" hidden="1" customHeight="1" x14ac:dyDescent="0.2">
      <c r="A5927" s="38" t="s">
        <v>63</v>
      </c>
      <c r="B5927" s="1"/>
      <c r="C5927" s="1"/>
      <c r="D5927" s="51"/>
      <c r="E5927" s="51"/>
      <c r="F5927" s="125" t="s">
        <v>64</v>
      </c>
      <c r="G5927" s="53"/>
      <c r="H5927" s="54" t="s">
        <v>6191</v>
      </c>
      <c r="I5927" s="35">
        <v>1595.03</v>
      </c>
      <c r="J5927" s="1"/>
      <c r="K5927" s="1"/>
      <c r="L5927" s="3">
        <f t="shared" si="92"/>
        <v>1595.03</v>
      </c>
      <c r="M5927" s="41">
        <v>44455</v>
      </c>
      <c r="N5927" s="56"/>
      <c r="O5927" s="1"/>
      <c r="P5927" s="1"/>
      <c r="Q5927" s="57"/>
      <c r="R5927" s="39" t="s">
        <v>54</v>
      </c>
      <c r="S5927" s="68"/>
    </row>
    <row r="5928" spans="1:19" ht="12.75" hidden="1" customHeight="1" x14ac:dyDescent="0.2">
      <c r="A5928" s="38" t="s">
        <v>63</v>
      </c>
      <c r="B5928" s="1"/>
      <c r="C5928" s="1"/>
      <c r="D5928" s="51"/>
      <c r="E5928" s="51"/>
      <c r="F5928" s="125" t="s">
        <v>64</v>
      </c>
      <c r="G5928" s="53"/>
      <c r="H5928" s="54" t="s">
        <v>6192</v>
      </c>
      <c r="I5928" s="35">
        <v>1595.03</v>
      </c>
      <c r="J5928" s="1"/>
      <c r="K5928" s="1"/>
      <c r="L5928" s="3">
        <f t="shared" si="92"/>
        <v>1595.03</v>
      </c>
      <c r="M5928" s="41">
        <v>44455</v>
      </c>
      <c r="N5928" s="56"/>
      <c r="O5928" s="1"/>
      <c r="P5928" s="1"/>
      <c r="Q5928" s="57"/>
      <c r="R5928" s="39" t="s">
        <v>54</v>
      </c>
      <c r="S5928" s="68"/>
    </row>
    <row r="5929" spans="1:19" ht="12.75" hidden="1" customHeight="1" x14ac:dyDescent="0.2">
      <c r="A5929" s="38">
        <v>31</v>
      </c>
      <c r="B5929" s="39" t="s">
        <v>18005</v>
      </c>
      <c r="C5929" s="39" t="s">
        <v>18006</v>
      </c>
      <c r="D5929" s="38">
        <v>703046</v>
      </c>
      <c r="E5929" s="38"/>
      <c r="F5929" s="42" t="s">
        <v>678</v>
      </c>
      <c r="G5929" s="38">
        <v>8266017012</v>
      </c>
      <c r="H5929" s="40" t="s">
        <v>18007</v>
      </c>
      <c r="I5929" s="2">
        <v>1591</v>
      </c>
      <c r="J5929" s="2"/>
      <c r="K5929" s="2">
        <v>0</v>
      </c>
      <c r="L5929" s="3">
        <f t="shared" si="92"/>
        <v>1591</v>
      </c>
      <c r="M5929" s="41">
        <v>44972</v>
      </c>
      <c r="N5929" s="39">
        <v>3445034856</v>
      </c>
      <c r="O5929" s="39" t="s">
        <v>8899</v>
      </c>
      <c r="P5929" s="40" t="s">
        <v>18008</v>
      </c>
      <c r="Q5929" s="41">
        <v>45021</v>
      </c>
      <c r="R5929" s="42" t="s">
        <v>8901</v>
      </c>
      <c r="S5929" s="68"/>
    </row>
    <row r="5930" spans="1:19" ht="12.75" hidden="1" customHeight="1" x14ac:dyDescent="0.2">
      <c r="A5930" s="38" t="s">
        <v>63</v>
      </c>
      <c r="B5930" s="1"/>
      <c r="C5930" s="1"/>
      <c r="D5930" s="51"/>
      <c r="E5930" s="51"/>
      <c r="F5930" s="125" t="s">
        <v>64</v>
      </c>
      <c r="G5930" s="53"/>
      <c r="H5930" s="54" t="s">
        <v>16380</v>
      </c>
      <c r="I5930" s="35">
        <v>1590.67</v>
      </c>
      <c r="J5930" s="1"/>
      <c r="K5930" s="1"/>
      <c r="L5930" s="3">
        <f t="shared" si="92"/>
        <v>1590.67</v>
      </c>
      <c r="M5930" s="41">
        <v>44897</v>
      </c>
      <c r="N5930" s="56"/>
      <c r="O5930" s="1"/>
      <c r="P5930" s="1"/>
      <c r="Q5930" s="57"/>
      <c r="R5930" s="39" t="s">
        <v>54</v>
      </c>
      <c r="S5930" s="68"/>
    </row>
    <row r="5931" spans="1:19" ht="12.75" hidden="1" customHeight="1" x14ac:dyDescent="0.2">
      <c r="A5931" s="38" t="s">
        <v>63</v>
      </c>
      <c r="B5931" s="1"/>
      <c r="C5931" s="1"/>
      <c r="D5931" s="51"/>
      <c r="E5931" s="51"/>
      <c r="F5931" s="125" t="s">
        <v>64</v>
      </c>
      <c r="G5931" s="53"/>
      <c r="H5931" s="54" t="s">
        <v>14744</v>
      </c>
      <c r="I5931" s="35">
        <v>1564.5</v>
      </c>
      <c r="J5931" s="1"/>
      <c r="K5931" s="1"/>
      <c r="L5931" s="3">
        <f t="shared" si="92"/>
        <v>1564.5</v>
      </c>
      <c r="M5931" s="41">
        <v>44781</v>
      </c>
      <c r="N5931" s="56"/>
      <c r="O5931" s="1"/>
      <c r="P5931" s="1"/>
      <c r="Q5931" s="57"/>
      <c r="R5931" s="39" t="s">
        <v>54</v>
      </c>
      <c r="S5931" s="68"/>
    </row>
    <row r="5932" spans="1:19" ht="12.75" hidden="1" customHeight="1" x14ac:dyDescent="0.2">
      <c r="A5932" s="38" t="s">
        <v>63</v>
      </c>
      <c r="B5932" s="1"/>
      <c r="C5932" s="1"/>
      <c r="D5932" s="51"/>
      <c r="E5932" s="51"/>
      <c r="F5932" s="125" t="s">
        <v>64</v>
      </c>
      <c r="G5932" s="53"/>
      <c r="H5932" s="54" t="s">
        <v>16961</v>
      </c>
      <c r="I5932" s="35">
        <v>1564.5</v>
      </c>
      <c r="J5932" s="1"/>
      <c r="K5932" s="1"/>
      <c r="L5932" s="3">
        <f t="shared" si="92"/>
        <v>1564.5</v>
      </c>
      <c r="M5932" s="41">
        <v>44935</v>
      </c>
      <c r="N5932" s="56"/>
      <c r="O5932" s="1"/>
      <c r="P5932" s="1"/>
      <c r="Q5932" s="57"/>
      <c r="R5932" s="39" t="s">
        <v>54</v>
      </c>
      <c r="S5932" s="68"/>
    </row>
    <row r="5933" spans="1:19" ht="12.75" hidden="1" customHeight="1" x14ac:dyDescent="0.2">
      <c r="A5933" s="38" t="s">
        <v>63</v>
      </c>
      <c r="B5933" s="1"/>
      <c r="C5933" s="1"/>
      <c r="D5933" s="51"/>
      <c r="E5933" s="51"/>
      <c r="F5933" s="125" t="s">
        <v>64</v>
      </c>
      <c r="G5933" s="53"/>
      <c r="H5933" s="54" t="s">
        <v>12561</v>
      </c>
      <c r="I5933" s="35">
        <v>1556.38</v>
      </c>
      <c r="J5933" s="1"/>
      <c r="K5933" s="1"/>
      <c r="L5933" s="3">
        <f t="shared" si="92"/>
        <v>1556.38</v>
      </c>
      <c r="M5933" s="41">
        <v>44669</v>
      </c>
      <c r="N5933" s="56"/>
      <c r="O5933" s="1"/>
      <c r="P5933" s="1"/>
      <c r="Q5933" s="57"/>
      <c r="R5933" s="39" t="s">
        <v>54</v>
      </c>
      <c r="S5933" s="68"/>
    </row>
    <row r="5934" spans="1:19" ht="12.75" hidden="1" customHeight="1" x14ac:dyDescent="0.2">
      <c r="A5934" s="38" t="s">
        <v>63</v>
      </c>
      <c r="B5934" s="1"/>
      <c r="C5934" s="1"/>
      <c r="D5934" s="51"/>
      <c r="E5934" s="51"/>
      <c r="F5934" s="125" t="s">
        <v>64</v>
      </c>
      <c r="G5934" s="53"/>
      <c r="H5934" s="54" t="s">
        <v>13506</v>
      </c>
      <c r="I5934" s="35">
        <v>1556.38</v>
      </c>
      <c r="J5934" s="1"/>
      <c r="K5934" s="1"/>
      <c r="L5934" s="3">
        <f t="shared" si="92"/>
        <v>1556.38</v>
      </c>
      <c r="M5934" s="41">
        <v>44711</v>
      </c>
      <c r="N5934" s="56"/>
      <c r="O5934" s="1"/>
      <c r="P5934" s="1"/>
      <c r="Q5934" s="57"/>
      <c r="R5934" s="39" t="s">
        <v>54</v>
      </c>
      <c r="S5934" s="68"/>
    </row>
    <row r="5935" spans="1:19" ht="12.75" hidden="1" customHeight="1" x14ac:dyDescent="0.2">
      <c r="A5935" s="38" t="s">
        <v>15552</v>
      </c>
      <c r="B5935" s="42" t="s">
        <v>15553</v>
      </c>
      <c r="C5935" s="42" t="s">
        <v>15554</v>
      </c>
      <c r="D5935" s="38">
        <v>703046</v>
      </c>
      <c r="E5935" s="38"/>
      <c r="F5935" s="42" t="s">
        <v>678</v>
      </c>
      <c r="G5935" s="38">
        <v>8266015753</v>
      </c>
      <c r="H5935" s="40" t="s">
        <v>15555</v>
      </c>
      <c r="I5935" s="3">
        <v>1555</v>
      </c>
      <c r="J5935" s="3"/>
      <c r="K5935" s="3">
        <v>0</v>
      </c>
      <c r="L5935" s="3">
        <f t="shared" si="92"/>
        <v>1555</v>
      </c>
      <c r="M5935" s="41">
        <v>44820.729166666664</v>
      </c>
      <c r="N5935" s="39">
        <v>3445018427</v>
      </c>
      <c r="O5935" s="42" t="s">
        <v>315</v>
      </c>
      <c r="P5935" s="42" t="s">
        <v>15551</v>
      </c>
      <c r="Q5935" s="60">
        <v>44896</v>
      </c>
      <c r="R5935" s="42" t="s">
        <v>243</v>
      </c>
      <c r="S5935" s="68"/>
    </row>
    <row r="5936" spans="1:19" ht="12.75" hidden="1" customHeight="1" x14ac:dyDescent="0.2">
      <c r="A5936" s="38" t="s">
        <v>12464</v>
      </c>
      <c r="B5936" s="42" t="s">
        <v>12465</v>
      </c>
      <c r="C5936" s="42" t="s">
        <v>12466</v>
      </c>
      <c r="D5936" s="38">
        <v>123859</v>
      </c>
      <c r="E5936" s="38"/>
      <c r="F5936" s="42" t="s">
        <v>3842</v>
      </c>
      <c r="G5936" s="38">
        <v>8266014123</v>
      </c>
      <c r="H5936" s="40" t="s">
        <v>12467</v>
      </c>
      <c r="I5936" s="3">
        <v>1550</v>
      </c>
      <c r="J5936" s="3"/>
      <c r="K5936" s="3">
        <v>279</v>
      </c>
      <c r="L5936" s="3">
        <f t="shared" si="92"/>
        <v>1829</v>
      </c>
      <c r="M5936" s="41">
        <v>44629.729166666664</v>
      </c>
      <c r="N5936" s="39">
        <v>6870004766</v>
      </c>
      <c r="O5936" s="42" t="s">
        <v>315</v>
      </c>
      <c r="P5936" s="42" t="s">
        <v>12468</v>
      </c>
      <c r="Q5936" s="60">
        <v>44678</v>
      </c>
      <c r="R5936" s="42" t="s">
        <v>243</v>
      </c>
      <c r="S5936" s="68"/>
    </row>
    <row r="5937" spans="1:19" ht="12.75" hidden="1" customHeight="1" x14ac:dyDescent="0.2">
      <c r="A5937" s="38" t="s">
        <v>63</v>
      </c>
      <c r="B5937" s="1"/>
      <c r="C5937" s="1"/>
      <c r="D5937" s="51"/>
      <c r="E5937" s="51"/>
      <c r="F5937" s="125" t="s">
        <v>64</v>
      </c>
      <c r="G5937" s="53"/>
      <c r="H5937" s="54" t="s">
        <v>2193</v>
      </c>
      <c r="I5937" s="35">
        <v>1548.2</v>
      </c>
      <c r="J5937" s="1"/>
      <c r="K5937" s="1"/>
      <c r="L5937" s="3">
        <f t="shared" si="92"/>
        <v>1548.2</v>
      </c>
      <c r="M5937" s="41">
        <v>44343</v>
      </c>
      <c r="N5937" s="56"/>
      <c r="O5937" s="1"/>
      <c r="P5937" s="1"/>
      <c r="Q5937" s="57"/>
      <c r="R5937" s="39" t="s">
        <v>54</v>
      </c>
      <c r="S5937" s="68"/>
    </row>
    <row r="5938" spans="1:19" ht="12.75" hidden="1" customHeight="1" x14ac:dyDescent="0.2">
      <c r="A5938" s="38" t="s">
        <v>1896</v>
      </c>
      <c r="B5938" s="39" t="s">
        <v>1897</v>
      </c>
      <c r="C5938" s="39" t="s">
        <v>1898</v>
      </c>
      <c r="D5938" s="38">
        <v>703046</v>
      </c>
      <c r="E5938" s="38"/>
      <c r="F5938" s="42" t="s">
        <v>678</v>
      </c>
      <c r="G5938" s="38">
        <v>8266010860</v>
      </c>
      <c r="H5938" s="40" t="s">
        <v>1899</v>
      </c>
      <c r="I5938" s="2">
        <v>1535</v>
      </c>
      <c r="J5938" s="2"/>
      <c r="K5938" s="2">
        <v>0</v>
      </c>
      <c r="L5938" s="3">
        <f t="shared" si="92"/>
        <v>1535</v>
      </c>
      <c r="M5938" s="41">
        <v>44279.729166666664</v>
      </c>
      <c r="N5938" s="39">
        <v>3445002470</v>
      </c>
      <c r="O5938" s="39" t="s">
        <v>52</v>
      </c>
      <c r="P5938" s="40" t="s">
        <v>1900</v>
      </c>
      <c r="Q5938" s="41">
        <v>44334</v>
      </c>
      <c r="R5938" s="39" t="s">
        <v>54</v>
      </c>
      <c r="S5938" s="68"/>
    </row>
    <row r="5939" spans="1:19" ht="12.75" hidden="1" customHeight="1" x14ac:dyDescent="0.2">
      <c r="A5939" s="38" t="s">
        <v>8535</v>
      </c>
      <c r="B5939" s="42" t="s">
        <v>8536</v>
      </c>
      <c r="C5939" s="42" t="s">
        <v>8537</v>
      </c>
      <c r="D5939" s="38">
        <v>128635</v>
      </c>
      <c r="E5939" s="38"/>
      <c r="F5939" s="42" t="s">
        <v>989</v>
      </c>
      <c r="G5939" s="38">
        <v>8266012786</v>
      </c>
      <c r="H5939" s="40" t="s">
        <v>8538</v>
      </c>
      <c r="I5939" s="3">
        <v>1520</v>
      </c>
      <c r="J5939" s="3"/>
      <c r="K5939" s="3">
        <v>273.60000000000002</v>
      </c>
      <c r="L5939" s="3">
        <f t="shared" si="92"/>
        <v>1793.6</v>
      </c>
      <c r="M5939" s="41">
        <v>44498.729166666664</v>
      </c>
      <c r="N5939" s="39">
        <v>6870286346</v>
      </c>
      <c r="O5939" s="42" t="s">
        <v>315</v>
      </c>
      <c r="P5939" s="42" t="s">
        <v>8539</v>
      </c>
      <c r="Q5939" s="60">
        <v>44563</v>
      </c>
      <c r="R5939" s="42" t="s">
        <v>243</v>
      </c>
      <c r="S5939" s="68"/>
    </row>
    <row r="5940" spans="1:19" ht="12.75" hidden="1" customHeight="1" x14ac:dyDescent="0.2">
      <c r="A5940" s="38" t="s">
        <v>63</v>
      </c>
      <c r="B5940" s="1"/>
      <c r="C5940" s="1"/>
      <c r="D5940" s="51"/>
      <c r="E5940" s="51"/>
      <c r="F5940" s="125" t="s">
        <v>64</v>
      </c>
      <c r="G5940" s="53"/>
      <c r="H5940" s="54" t="s">
        <v>15580</v>
      </c>
      <c r="I5940" s="35">
        <v>1506.92</v>
      </c>
      <c r="J5940" s="1"/>
      <c r="K5940" s="1"/>
      <c r="L5940" s="3">
        <f t="shared" si="92"/>
        <v>1506.92</v>
      </c>
      <c r="M5940" s="41">
        <v>44835</v>
      </c>
      <c r="N5940" s="56"/>
      <c r="O5940" s="1"/>
      <c r="P5940" s="1"/>
      <c r="Q5940" s="57"/>
      <c r="R5940" s="39" t="s">
        <v>54</v>
      </c>
      <c r="S5940" s="68"/>
    </row>
    <row r="5941" spans="1:19" ht="12.75" hidden="1" customHeight="1" x14ac:dyDescent="0.2">
      <c r="A5941" s="38" t="s">
        <v>63</v>
      </c>
      <c r="B5941" s="1"/>
      <c r="C5941" s="1"/>
      <c r="D5941" s="51"/>
      <c r="E5941" s="51"/>
      <c r="F5941" s="125" t="s">
        <v>64</v>
      </c>
      <c r="G5941" s="53"/>
      <c r="H5941" s="54" t="s">
        <v>3028</v>
      </c>
      <c r="I5941" s="35">
        <v>1505.08</v>
      </c>
      <c r="J5941" s="1"/>
      <c r="K5941" s="1"/>
      <c r="L5941" s="3">
        <f t="shared" si="92"/>
        <v>1505.08</v>
      </c>
      <c r="M5941" s="41">
        <v>44376</v>
      </c>
      <c r="N5941" s="56"/>
      <c r="O5941" s="1"/>
      <c r="P5941" s="1"/>
      <c r="Q5941" s="57"/>
      <c r="R5941" s="39" t="s">
        <v>54</v>
      </c>
      <c r="S5941" s="68"/>
    </row>
    <row r="5942" spans="1:19" ht="12.75" hidden="1" customHeight="1" x14ac:dyDescent="0.2">
      <c r="A5942" s="38" t="s">
        <v>1434</v>
      </c>
      <c r="B5942" s="42"/>
      <c r="C5942" s="42"/>
      <c r="D5942" s="38"/>
      <c r="E5942" s="38"/>
      <c r="F5942" s="42" t="s">
        <v>1435</v>
      </c>
      <c r="G5942" s="38"/>
      <c r="H5942" s="40" t="s">
        <v>9097</v>
      </c>
      <c r="I5942" s="3">
        <v>1493.77</v>
      </c>
      <c r="J5942" s="3"/>
      <c r="K5942" s="3"/>
      <c r="L5942" s="3">
        <f t="shared" si="92"/>
        <v>1493.77</v>
      </c>
      <c r="M5942" s="41">
        <v>44550</v>
      </c>
      <c r="N5942" s="39"/>
      <c r="O5942" s="42"/>
      <c r="P5942" s="42"/>
      <c r="Q5942" s="60"/>
      <c r="R5942" s="42" t="s">
        <v>243</v>
      </c>
      <c r="S5942" s="68"/>
    </row>
    <row r="5943" spans="1:19" ht="12.75" hidden="1" customHeight="1" x14ac:dyDescent="0.2">
      <c r="A5943" s="38" t="s">
        <v>63</v>
      </c>
      <c r="B5943" s="1"/>
      <c r="C5943" s="1"/>
      <c r="D5943" s="51"/>
      <c r="E5943" s="51"/>
      <c r="F5943" s="125" t="s">
        <v>64</v>
      </c>
      <c r="G5943" s="53"/>
      <c r="H5943" s="54" t="s">
        <v>15702</v>
      </c>
      <c r="I5943" s="35">
        <v>1490.69</v>
      </c>
      <c r="J5943" s="1"/>
      <c r="K5943" s="1"/>
      <c r="L5943" s="3">
        <f t="shared" si="92"/>
        <v>1490.69</v>
      </c>
      <c r="M5943" s="41">
        <v>44845</v>
      </c>
      <c r="N5943" s="56"/>
      <c r="O5943" s="1"/>
      <c r="P5943" s="1"/>
      <c r="Q5943" s="57"/>
      <c r="R5943" s="39" t="s">
        <v>54</v>
      </c>
      <c r="S5943" s="68"/>
    </row>
    <row r="5944" spans="1:19" ht="12.75" hidden="1" customHeight="1" x14ac:dyDescent="0.2">
      <c r="A5944" s="38" t="s">
        <v>6167</v>
      </c>
      <c r="B5944" s="1"/>
      <c r="C5944" s="1"/>
      <c r="D5944" s="51"/>
      <c r="E5944" s="51"/>
      <c r="F5944" s="39" t="s">
        <v>6168</v>
      </c>
      <c r="G5944" s="53"/>
      <c r="H5944" s="54" t="s">
        <v>19556</v>
      </c>
      <c r="I5944" s="35">
        <v>1487.64</v>
      </c>
      <c r="J5944" s="1"/>
      <c r="K5944" s="1"/>
      <c r="L5944" s="3">
        <f t="shared" si="92"/>
        <v>1487.64</v>
      </c>
      <c r="M5944" s="63"/>
      <c r="N5944" s="56"/>
      <c r="O5944" s="1"/>
      <c r="P5944" s="1"/>
      <c r="Q5944" s="57"/>
      <c r="R5944" s="42" t="s">
        <v>2417</v>
      </c>
      <c r="S5944" s="68"/>
    </row>
    <row r="5945" spans="1:19" ht="12.75" hidden="1" customHeight="1" x14ac:dyDescent="0.2">
      <c r="A5945" s="38" t="s">
        <v>8319</v>
      </c>
      <c r="B5945" s="42" t="s">
        <v>8320</v>
      </c>
      <c r="C5945" s="42" t="s">
        <v>8321</v>
      </c>
      <c r="D5945" s="38">
        <v>128635</v>
      </c>
      <c r="E5945" s="38"/>
      <c r="F5945" s="42" t="s">
        <v>989</v>
      </c>
      <c r="G5945" s="38">
        <v>8266012563</v>
      </c>
      <c r="H5945" s="40" t="s">
        <v>8322</v>
      </c>
      <c r="I5945" s="3">
        <v>1485</v>
      </c>
      <c r="J5945" s="3"/>
      <c r="K5945" s="3">
        <v>267.3</v>
      </c>
      <c r="L5945" s="3">
        <f t="shared" si="92"/>
        <v>1752.3</v>
      </c>
      <c r="M5945" s="41">
        <v>44496.729166666664</v>
      </c>
      <c r="N5945" s="39">
        <v>6870273539</v>
      </c>
      <c r="O5945" s="42" t="s">
        <v>315</v>
      </c>
      <c r="P5945" s="42" t="s">
        <v>8323</v>
      </c>
      <c r="Q5945" s="60">
        <v>44540</v>
      </c>
      <c r="R5945" s="42" t="s">
        <v>243</v>
      </c>
      <c r="S5945" s="68"/>
    </row>
    <row r="5946" spans="1:19" ht="12.75" hidden="1" customHeight="1" x14ac:dyDescent="0.2">
      <c r="A5946" s="38" t="s">
        <v>63</v>
      </c>
      <c r="B5946" s="1"/>
      <c r="C5946" s="1"/>
      <c r="D5946" s="51"/>
      <c r="E5946" s="51"/>
      <c r="F5946" s="125" t="s">
        <v>64</v>
      </c>
      <c r="G5946" s="53"/>
      <c r="H5946" s="54" t="s">
        <v>10041</v>
      </c>
      <c r="I5946" s="35">
        <v>1479.91</v>
      </c>
      <c r="J5946" s="1"/>
      <c r="K5946" s="1"/>
      <c r="L5946" s="3">
        <f t="shared" si="92"/>
        <v>1479.91</v>
      </c>
      <c r="M5946" s="41">
        <v>44586</v>
      </c>
      <c r="N5946" s="56"/>
      <c r="O5946" s="1"/>
      <c r="P5946" s="1"/>
      <c r="Q5946" s="57"/>
      <c r="R5946" s="39" t="s">
        <v>54</v>
      </c>
      <c r="S5946" s="68"/>
    </row>
    <row r="5947" spans="1:19" ht="12.75" hidden="1" customHeight="1" x14ac:dyDescent="0.2">
      <c r="A5947" s="38" t="s">
        <v>22786</v>
      </c>
      <c r="B5947" s="39" t="s">
        <v>22787</v>
      </c>
      <c r="C5947" s="39" t="s">
        <v>22788</v>
      </c>
      <c r="D5947" s="38">
        <v>703046</v>
      </c>
      <c r="E5947" s="38"/>
      <c r="F5947" s="87" t="s">
        <v>678</v>
      </c>
      <c r="G5947" s="38">
        <v>8266021289</v>
      </c>
      <c r="H5947" s="40" t="s">
        <v>22789</v>
      </c>
      <c r="I5947" s="2">
        <v>1477</v>
      </c>
      <c r="J5947" s="2"/>
      <c r="K5947" s="2">
        <v>0</v>
      </c>
      <c r="L5947" s="3">
        <f t="shared" si="92"/>
        <v>1477</v>
      </c>
      <c r="M5947" s="41">
        <v>45412</v>
      </c>
      <c r="N5947" s="39">
        <v>2985483220</v>
      </c>
      <c r="O5947" s="39" t="s">
        <v>17881</v>
      </c>
      <c r="P5947" s="40" t="s">
        <v>22763</v>
      </c>
      <c r="Q5947" s="41">
        <v>45457</v>
      </c>
      <c r="R5947" s="62" t="s">
        <v>21</v>
      </c>
      <c r="S5947" s="68"/>
    </row>
    <row r="5948" spans="1:19" ht="12.75" hidden="1" customHeight="1" x14ac:dyDescent="0.2">
      <c r="A5948" s="38" t="s">
        <v>63</v>
      </c>
      <c r="B5948" s="1"/>
      <c r="C5948" s="1"/>
      <c r="D5948" s="51"/>
      <c r="E5948" s="51"/>
      <c r="F5948" s="125" t="s">
        <v>64</v>
      </c>
      <c r="G5948" s="53"/>
      <c r="H5948" s="54" t="s">
        <v>14008</v>
      </c>
      <c r="I5948" s="35">
        <v>1476.92</v>
      </c>
      <c r="J5948" s="1"/>
      <c r="K5948" s="1"/>
      <c r="L5948" s="3">
        <f t="shared" si="92"/>
        <v>1476.92</v>
      </c>
      <c r="M5948" s="41">
        <v>44739</v>
      </c>
      <c r="N5948" s="56"/>
      <c r="O5948" s="1"/>
      <c r="P5948" s="1"/>
      <c r="Q5948" s="57"/>
      <c r="R5948" s="39" t="s">
        <v>54</v>
      </c>
      <c r="S5948" s="68"/>
    </row>
    <row r="5949" spans="1:19" ht="12.75" hidden="1" customHeight="1" x14ac:dyDescent="0.2">
      <c r="A5949" s="38" t="s">
        <v>63</v>
      </c>
      <c r="B5949" s="1"/>
      <c r="C5949" s="1"/>
      <c r="D5949" s="51"/>
      <c r="E5949" s="51"/>
      <c r="F5949" s="125" t="s">
        <v>64</v>
      </c>
      <c r="G5949" s="53"/>
      <c r="H5949" s="54" t="s">
        <v>2121</v>
      </c>
      <c r="I5949" s="35">
        <v>1473.62</v>
      </c>
      <c r="J5949" s="1"/>
      <c r="K5949" s="1"/>
      <c r="L5949" s="3">
        <f t="shared" si="92"/>
        <v>1473.62</v>
      </c>
      <c r="M5949" s="41">
        <v>44342</v>
      </c>
      <c r="N5949" s="56"/>
      <c r="O5949" s="1"/>
      <c r="P5949" s="1"/>
      <c r="Q5949" s="57"/>
      <c r="R5949" s="39" t="s">
        <v>54</v>
      </c>
      <c r="S5949" s="68"/>
    </row>
    <row r="5950" spans="1:19" ht="12.75" hidden="1" customHeight="1" x14ac:dyDescent="0.2">
      <c r="A5950" s="38" t="s">
        <v>63</v>
      </c>
      <c r="B5950" s="1"/>
      <c r="C5950" s="1"/>
      <c r="D5950" s="51"/>
      <c r="E5950" s="51"/>
      <c r="F5950" s="125" t="s">
        <v>64</v>
      </c>
      <c r="G5950" s="53"/>
      <c r="H5950" s="54" t="s">
        <v>8410</v>
      </c>
      <c r="I5950" s="35">
        <v>1467.4</v>
      </c>
      <c r="J5950" s="1"/>
      <c r="K5950" s="1"/>
      <c r="L5950" s="3">
        <f t="shared" si="92"/>
        <v>1467.4</v>
      </c>
      <c r="M5950" s="41">
        <v>44525</v>
      </c>
      <c r="N5950" s="56"/>
      <c r="O5950" s="1"/>
      <c r="P5950" s="1"/>
      <c r="Q5950" s="57"/>
      <c r="R5950" s="39" t="s">
        <v>54</v>
      </c>
      <c r="S5950" s="68"/>
    </row>
    <row r="5951" spans="1:19" ht="12.75" hidden="1" customHeight="1" x14ac:dyDescent="0.2">
      <c r="A5951" s="38" t="s">
        <v>63</v>
      </c>
      <c r="B5951" s="1"/>
      <c r="C5951" s="1"/>
      <c r="D5951" s="51"/>
      <c r="E5951" s="51"/>
      <c r="F5951" s="125" t="s">
        <v>64</v>
      </c>
      <c r="G5951" s="53"/>
      <c r="H5951" s="54" t="s">
        <v>11520</v>
      </c>
      <c r="I5951" s="35">
        <v>1467</v>
      </c>
      <c r="J5951" s="1"/>
      <c r="K5951" s="1"/>
      <c r="L5951" s="3">
        <f t="shared" si="92"/>
        <v>1467</v>
      </c>
      <c r="M5951" s="41">
        <v>44630</v>
      </c>
      <c r="N5951" s="56"/>
      <c r="O5951" s="1"/>
      <c r="P5951" s="1"/>
      <c r="Q5951" s="57"/>
      <c r="R5951" s="39" t="s">
        <v>54</v>
      </c>
      <c r="S5951" s="68"/>
    </row>
    <row r="5952" spans="1:19" ht="12.75" hidden="1" customHeight="1" x14ac:dyDescent="0.2">
      <c r="A5952" s="38" t="s">
        <v>63</v>
      </c>
      <c r="B5952" s="1"/>
      <c r="C5952" s="1"/>
      <c r="D5952" s="51"/>
      <c r="E5952" s="51"/>
      <c r="F5952" s="125" t="s">
        <v>64</v>
      </c>
      <c r="G5952" s="53"/>
      <c r="H5952" s="54" t="s">
        <v>4030</v>
      </c>
      <c r="I5952" s="35">
        <v>1461.43</v>
      </c>
      <c r="J5952" s="1"/>
      <c r="K5952" s="1"/>
      <c r="L5952" s="3">
        <f t="shared" si="92"/>
        <v>1461.43</v>
      </c>
      <c r="M5952" s="41">
        <v>44400</v>
      </c>
      <c r="N5952" s="56"/>
      <c r="O5952" s="1"/>
      <c r="P5952" s="1"/>
      <c r="Q5952" s="57"/>
      <c r="R5952" s="39" t="s">
        <v>54</v>
      </c>
      <c r="S5952" s="68"/>
    </row>
    <row r="5953" spans="1:19" ht="12.75" hidden="1" customHeight="1" x14ac:dyDescent="0.25">
      <c r="A5953" s="38">
        <v>453</v>
      </c>
      <c r="B5953" s="39"/>
      <c r="C5953" s="39"/>
      <c r="D5953" s="38"/>
      <c r="E5953" s="38"/>
      <c r="F5953" s="139" t="s">
        <v>310</v>
      </c>
      <c r="G5953" s="53"/>
      <c r="H5953" s="54" t="s">
        <v>311</v>
      </c>
      <c r="I5953" s="35">
        <v>1460</v>
      </c>
      <c r="J5953" s="1"/>
      <c r="K5953" s="1"/>
      <c r="L5953" s="3">
        <f t="shared" si="92"/>
        <v>1460</v>
      </c>
      <c r="M5953" s="63"/>
      <c r="N5953" s="56"/>
      <c r="O5953" s="1"/>
      <c r="P5953" s="1"/>
      <c r="Q5953" s="57"/>
      <c r="R5953" s="42" t="s">
        <v>8901</v>
      </c>
      <c r="S5953" s="68"/>
    </row>
    <row r="5954" spans="1:19" ht="12.75" hidden="1" customHeight="1" x14ac:dyDescent="0.2">
      <c r="A5954" s="38" t="s">
        <v>20217</v>
      </c>
      <c r="B5954" s="42"/>
      <c r="C5954" s="42"/>
      <c r="D5954" s="38"/>
      <c r="E5954" s="38"/>
      <c r="F5954" s="42" t="s">
        <v>3025</v>
      </c>
      <c r="G5954" s="61" t="s">
        <v>20214</v>
      </c>
      <c r="H5954" s="59">
        <v>45152</v>
      </c>
      <c r="I5954" s="5">
        <v>1452.38</v>
      </c>
      <c r="J5954" s="3"/>
      <c r="K5954" s="2">
        <v>0</v>
      </c>
      <c r="L5954" s="3">
        <f t="shared" si="92"/>
        <v>1452.38</v>
      </c>
      <c r="M5954" s="59">
        <v>45152</v>
      </c>
      <c r="N5954" s="61" t="s">
        <v>20214</v>
      </c>
      <c r="O5954" s="42" t="s">
        <v>20138</v>
      </c>
      <c r="P5954" s="42"/>
      <c r="Q5954" s="60"/>
      <c r="R5954" s="62" t="s">
        <v>17</v>
      </c>
      <c r="S5954" s="68"/>
    </row>
    <row r="5955" spans="1:19" ht="12.75" hidden="1" customHeight="1" x14ac:dyDescent="0.2">
      <c r="A5955" s="38" t="s">
        <v>16727</v>
      </c>
      <c r="B5955" s="39" t="s">
        <v>16728</v>
      </c>
      <c r="C5955" s="39" t="s">
        <v>16729</v>
      </c>
      <c r="D5955" s="38">
        <v>500071</v>
      </c>
      <c r="E5955" s="38"/>
      <c r="F5955" s="39" t="s">
        <v>584</v>
      </c>
      <c r="G5955" s="38">
        <v>8266016395</v>
      </c>
      <c r="H5955" s="40" t="s">
        <v>16730</v>
      </c>
      <c r="I5955" s="2">
        <v>1446.6101694915255</v>
      </c>
      <c r="J5955" s="2"/>
      <c r="K5955" s="2">
        <v>260.38983050847457</v>
      </c>
      <c r="L5955" s="3">
        <f t="shared" si="92"/>
        <v>1707</v>
      </c>
      <c r="M5955" s="41">
        <v>44870.729166666664</v>
      </c>
      <c r="N5955" s="39">
        <v>6870316952</v>
      </c>
      <c r="O5955" s="39" t="s">
        <v>3282</v>
      </c>
      <c r="P5955" s="40">
        <v>212297566044</v>
      </c>
      <c r="Q5955" s="41">
        <v>44926</v>
      </c>
      <c r="R5955" s="42" t="s">
        <v>2417</v>
      </c>
      <c r="S5955" s="68"/>
    </row>
    <row r="5956" spans="1:19" ht="12.75" hidden="1" customHeight="1" x14ac:dyDescent="0.2">
      <c r="A5956" s="38" t="s">
        <v>63</v>
      </c>
      <c r="B5956" s="1"/>
      <c r="C5956" s="1"/>
      <c r="D5956" s="51"/>
      <c r="E5956" s="51"/>
      <c r="F5956" s="125" t="s">
        <v>64</v>
      </c>
      <c r="G5956" s="53"/>
      <c r="H5956" s="54" t="s">
        <v>96</v>
      </c>
      <c r="I5956" s="35">
        <v>1440.56</v>
      </c>
      <c r="J5956" s="1"/>
      <c r="K5956" s="1"/>
      <c r="L5956" s="3">
        <f t="shared" si="92"/>
        <v>1440.56</v>
      </c>
      <c r="M5956" s="41">
        <v>44165</v>
      </c>
      <c r="N5956" s="56"/>
      <c r="O5956" s="1"/>
      <c r="P5956" s="1"/>
      <c r="Q5956" s="57"/>
      <c r="R5956" s="39" t="s">
        <v>54</v>
      </c>
      <c r="S5956" s="68"/>
    </row>
    <row r="5957" spans="1:19" ht="12.75" hidden="1" customHeight="1" x14ac:dyDescent="0.2">
      <c r="A5957" s="38" t="s">
        <v>63</v>
      </c>
      <c r="B5957" s="1"/>
      <c r="C5957" s="1"/>
      <c r="D5957" s="51"/>
      <c r="E5957" s="51"/>
      <c r="F5957" s="125" t="s">
        <v>64</v>
      </c>
      <c r="G5957" s="53"/>
      <c r="H5957" s="54" t="s">
        <v>102</v>
      </c>
      <c r="I5957" s="35">
        <v>1440.56</v>
      </c>
      <c r="J5957" s="1"/>
      <c r="K5957" s="1"/>
      <c r="L5957" s="3">
        <f t="shared" si="92"/>
        <v>1440.56</v>
      </c>
      <c r="M5957" s="41">
        <v>44165</v>
      </c>
      <c r="N5957" s="56"/>
      <c r="O5957" s="1"/>
      <c r="P5957" s="1"/>
      <c r="Q5957" s="57"/>
      <c r="R5957" s="39" t="s">
        <v>54</v>
      </c>
      <c r="S5957" s="68"/>
    </row>
    <row r="5958" spans="1:19" ht="12.75" hidden="1" customHeight="1" x14ac:dyDescent="0.2">
      <c r="A5958" s="38" t="s">
        <v>63</v>
      </c>
      <c r="B5958" s="1"/>
      <c r="C5958" s="1"/>
      <c r="D5958" s="51"/>
      <c r="E5958" s="51"/>
      <c r="F5958" s="125" t="s">
        <v>64</v>
      </c>
      <c r="G5958" s="53"/>
      <c r="H5958" s="54" t="s">
        <v>103</v>
      </c>
      <c r="I5958" s="35">
        <v>1440.56</v>
      </c>
      <c r="J5958" s="1"/>
      <c r="K5958" s="1"/>
      <c r="L5958" s="3">
        <f t="shared" ref="L5958:L6021" si="93">SUM(I5958:K5958)</f>
        <v>1440.56</v>
      </c>
      <c r="M5958" s="41">
        <v>44165</v>
      </c>
      <c r="N5958" s="56"/>
      <c r="O5958" s="1"/>
      <c r="P5958" s="1"/>
      <c r="Q5958" s="57"/>
      <c r="R5958" s="39" t="s">
        <v>54</v>
      </c>
      <c r="S5958" s="68"/>
    </row>
    <row r="5959" spans="1:19" ht="12.75" hidden="1" customHeight="1" x14ac:dyDescent="0.2">
      <c r="A5959" s="38" t="s">
        <v>63</v>
      </c>
      <c r="B5959" s="1"/>
      <c r="C5959" s="1"/>
      <c r="D5959" s="51"/>
      <c r="E5959" s="51"/>
      <c r="F5959" s="125" t="s">
        <v>64</v>
      </c>
      <c r="G5959" s="53"/>
      <c r="H5959" s="54" t="s">
        <v>104</v>
      </c>
      <c r="I5959" s="35">
        <v>1440.56</v>
      </c>
      <c r="J5959" s="1"/>
      <c r="K5959" s="1"/>
      <c r="L5959" s="3">
        <f t="shared" si="93"/>
        <v>1440.56</v>
      </c>
      <c r="M5959" s="41">
        <v>44165</v>
      </c>
      <c r="N5959" s="56"/>
      <c r="O5959" s="1"/>
      <c r="P5959" s="1"/>
      <c r="Q5959" s="57"/>
      <c r="R5959" s="39" t="s">
        <v>54</v>
      </c>
      <c r="S5959" s="68"/>
    </row>
    <row r="5960" spans="1:19" ht="12.75" hidden="1" customHeight="1" x14ac:dyDescent="0.2">
      <c r="A5960" s="38" t="s">
        <v>63</v>
      </c>
      <c r="B5960" s="1"/>
      <c r="C5960" s="1"/>
      <c r="D5960" s="51"/>
      <c r="E5960" s="51"/>
      <c r="F5960" s="125" t="s">
        <v>64</v>
      </c>
      <c r="G5960" s="53"/>
      <c r="H5960" s="54" t="s">
        <v>105</v>
      </c>
      <c r="I5960" s="35">
        <v>1440.56</v>
      </c>
      <c r="J5960" s="1"/>
      <c r="K5960" s="1"/>
      <c r="L5960" s="3">
        <f t="shared" si="93"/>
        <v>1440.56</v>
      </c>
      <c r="M5960" s="41">
        <v>44165</v>
      </c>
      <c r="N5960" s="56"/>
      <c r="O5960" s="1"/>
      <c r="P5960" s="1"/>
      <c r="Q5960" s="57"/>
      <c r="R5960" s="39" t="s">
        <v>54</v>
      </c>
      <c r="S5960" s="68"/>
    </row>
    <row r="5961" spans="1:19" ht="12.75" hidden="1" customHeight="1" x14ac:dyDescent="0.2">
      <c r="A5961" s="38" t="s">
        <v>63</v>
      </c>
      <c r="B5961" s="1"/>
      <c r="C5961" s="1"/>
      <c r="D5961" s="51"/>
      <c r="E5961" s="51"/>
      <c r="F5961" s="125" t="s">
        <v>64</v>
      </c>
      <c r="G5961" s="53"/>
      <c r="H5961" s="54" t="s">
        <v>106</v>
      </c>
      <c r="I5961" s="35">
        <v>1440.56</v>
      </c>
      <c r="J5961" s="1"/>
      <c r="K5961" s="1"/>
      <c r="L5961" s="3">
        <f t="shared" si="93"/>
        <v>1440.56</v>
      </c>
      <c r="M5961" s="41">
        <v>44165</v>
      </c>
      <c r="N5961" s="56"/>
      <c r="O5961" s="1"/>
      <c r="P5961" s="1"/>
      <c r="Q5961" s="57"/>
      <c r="R5961" s="39" t="s">
        <v>54</v>
      </c>
      <c r="S5961" s="68"/>
    </row>
    <row r="5962" spans="1:19" ht="12.75" hidden="1" customHeight="1" x14ac:dyDescent="0.2">
      <c r="A5962" s="38" t="s">
        <v>63</v>
      </c>
      <c r="B5962" s="1"/>
      <c r="C5962" s="1"/>
      <c r="D5962" s="51"/>
      <c r="E5962" s="51"/>
      <c r="F5962" s="125" t="s">
        <v>64</v>
      </c>
      <c r="G5962" s="53"/>
      <c r="H5962" s="54" t="s">
        <v>107</v>
      </c>
      <c r="I5962" s="35">
        <v>1440.56</v>
      </c>
      <c r="J5962" s="1"/>
      <c r="K5962" s="1"/>
      <c r="L5962" s="3">
        <f t="shared" si="93"/>
        <v>1440.56</v>
      </c>
      <c r="M5962" s="41">
        <v>44165</v>
      </c>
      <c r="N5962" s="56"/>
      <c r="O5962" s="1"/>
      <c r="P5962" s="1"/>
      <c r="Q5962" s="57"/>
      <c r="R5962" s="39" t="s">
        <v>54</v>
      </c>
      <c r="S5962" s="68"/>
    </row>
    <row r="5963" spans="1:19" ht="12.75" hidden="1" customHeight="1" x14ac:dyDescent="0.2">
      <c r="A5963" s="38" t="s">
        <v>63</v>
      </c>
      <c r="B5963" s="1"/>
      <c r="C5963" s="1"/>
      <c r="D5963" s="51"/>
      <c r="E5963" s="51"/>
      <c r="F5963" s="125" t="s">
        <v>64</v>
      </c>
      <c r="G5963" s="53"/>
      <c r="H5963" s="54" t="s">
        <v>108</v>
      </c>
      <c r="I5963" s="35">
        <v>1440.56</v>
      </c>
      <c r="J5963" s="1"/>
      <c r="K5963" s="1"/>
      <c r="L5963" s="3">
        <f t="shared" si="93"/>
        <v>1440.56</v>
      </c>
      <c r="M5963" s="41">
        <v>44165</v>
      </c>
      <c r="N5963" s="56"/>
      <c r="O5963" s="1"/>
      <c r="P5963" s="1"/>
      <c r="Q5963" s="57"/>
      <c r="R5963" s="39" t="s">
        <v>54</v>
      </c>
      <c r="S5963" s="68"/>
    </row>
    <row r="5964" spans="1:19" ht="12.75" hidden="1" customHeight="1" x14ac:dyDescent="0.2">
      <c r="A5964" s="38" t="s">
        <v>63</v>
      </c>
      <c r="B5964" s="1"/>
      <c r="C5964" s="1"/>
      <c r="D5964" s="51"/>
      <c r="E5964" s="51"/>
      <c r="F5964" s="125" t="s">
        <v>64</v>
      </c>
      <c r="G5964" s="53"/>
      <c r="H5964" s="54" t="s">
        <v>14118</v>
      </c>
      <c r="I5964" s="35">
        <v>1438.93</v>
      </c>
      <c r="J5964" s="1"/>
      <c r="K5964" s="1"/>
      <c r="L5964" s="3">
        <f t="shared" si="93"/>
        <v>1438.93</v>
      </c>
      <c r="M5964" s="41">
        <v>44746</v>
      </c>
      <c r="N5964" s="56"/>
      <c r="O5964" s="1"/>
      <c r="P5964" s="1"/>
      <c r="Q5964" s="57"/>
      <c r="R5964" s="39" t="s">
        <v>54</v>
      </c>
      <c r="S5964" s="68"/>
    </row>
    <row r="5965" spans="1:19" ht="12.75" customHeight="1" x14ac:dyDescent="0.2">
      <c r="A5965" s="38" t="s">
        <v>21016</v>
      </c>
      <c r="B5965" s="39" t="s">
        <v>21017</v>
      </c>
      <c r="C5965" s="39" t="s">
        <v>21018</v>
      </c>
      <c r="D5965" s="38">
        <v>404175</v>
      </c>
      <c r="E5965" s="38"/>
      <c r="F5965" s="39" t="s">
        <v>1555</v>
      </c>
      <c r="G5965" s="38">
        <v>8266018488</v>
      </c>
      <c r="H5965" s="40" t="s">
        <v>21019</v>
      </c>
      <c r="I5965" s="2">
        <v>1436.8474576271187</v>
      </c>
      <c r="J5965" s="2"/>
      <c r="K5965" s="2">
        <v>258.63254237288135</v>
      </c>
      <c r="L5965" s="3">
        <f t="shared" si="93"/>
        <v>1695.48</v>
      </c>
      <c r="M5965" s="41">
        <v>45197.729166666664</v>
      </c>
      <c r="N5965" s="39">
        <v>1246591630</v>
      </c>
      <c r="O5965" s="39" t="s">
        <v>19303</v>
      </c>
      <c r="P5965" s="40" t="s">
        <v>21020</v>
      </c>
      <c r="Q5965" s="41">
        <v>45264</v>
      </c>
      <c r="R5965" s="62" t="s">
        <v>19</v>
      </c>
      <c r="S5965" s="68"/>
    </row>
    <row r="5966" spans="1:19" ht="12.75" hidden="1" customHeight="1" x14ac:dyDescent="0.2">
      <c r="A5966" s="38" t="s">
        <v>6167</v>
      </c>
      <c r="B5966" s="1"/>
      <c r="C5966" s="1"/>
      <c r="D5966" s="51"/>
      <c r="E5966" s="51"/>
      <c r="F5966" s="39" t="s">
        <v>6168</v>
      </c>
      <c r="G5966" s="53"/>
      <c r="H5966" s="54" t="s">
        <v>20420</v>
      </c>
      <c r="I5966" s="35">
        <v>1433.04</v>
      </c>
      <c r="J5966" s="1"/>
      <c r="K5966" s="1"/>
      <c r="L5966" s="3">
        <f t="shared" si="93"/>
        <v>1433.04</v>
      </c>
      <c r="M5966" s="63"/>
      <c r="N5966" s="56"/>
      <c r="O5966" s="1"/>
      <c r="P5966" s="1"/>
      <c r="Q5966" s="57"/>
      <c r="R5966" s="42" t="s">
        <v>2417</v>
      </c>
      <c r="S5966" s="68"/>
    </row>
    <row r="5967" spans="1:19" ht="12.75" hidden="1" customHeight="1" x14ac:dyDescent="0.2">
      <c r="A5967" s="38">
        <v>24</v>
      </c>
      <c r="B5967" s="39" t="s">
        <v>17476</v>
      </c>
      <c r="C5967" s="39" t="s">
        <v>17477</v>
      </c>
      <c r="D5967" s="38">
        <v>703046</v>
      </c>
      <c r="E5967" s="38"/>
      <c r="F5967" s="42" t="s">
        <v>678</v>
      </c>
      <c r="G5967" s="38">
        <v>8266016468</v>
      </c>
      <c r="H5967" s="40" t="s">
        <v>17478</v>
      </c>
      <c r="I5967" s="2">
        <v>1426</v>
      </c>
      <c r="J5967" s="2"/>
      <c r="K5967" s="2">
        <v>0</v>
      </c>
      <c r="L5967" s="3">
        <f t="shared" si="93"/>
        <v>1426</v>
      </c>
      <c r="M5967" s="41">
        <v>44940.729166666664</v>
      </c>
      <c r="N5967" s="39">
        <v>3445031363</v>
      </c>
      <c r="O5967" s="39" t="s">
        <v>8899</v>
      </c>
      <c r="P5967" s="40" t="s">
        <v>17479</v>
      </c>
      <c r="Q5967" s="41">
        <v>44988</v>
      </c>
      <c r="R5967" s="42" t="s">
        <v>8901</v>
      </c>
      <c r="S5967" s="68"/>
    </row>
    <row r="5968" spans="1:19" ht="12.75" hidden="1" customHeight="1" x14ac:dyDescent="0.2">
      <c r="A5968" s="38" t="s">
        <v>21182</v>
      </c>
      <c r="B5968" s="39" t="s">
        <v>21183</v>
      </c>
      <c r="C5968" s="39" t="s">
        <v>21184</v>
      </c>
      <c r="D5968" s="38">
        <v>703046</v>
      </c>
      <c r="E5968" s="38"/>
      <c r="F5968" s="87" t="s">
        <v>678</v>
      </c>
      <c r="G5968" s="38">
        <v>8266020133</v>
      </c>
      <c r="H5968" s="40" t="s">
        <v>21185</v>
      </c>
      <c r="I5968" s="2">
        <v>1426</v>
      </c>
      <c r="J5968" s="2"/>
      <c r="K5968" s="2">
        <v>0</v>
      </c>
      <c r="L5968" s="3">
        <f t="shared" si="93"/>
        <v>1426</v>
      </c>
      <c r="M5968" s="41">
        <v>45239.729166666664</v>
      </c>
      <c r="N5968" s="39">
        <v>1218739975</v>
      </c>
      <c r="O5968" s="39" t="s">
        <v>18453</v>
      </c>
      <c r="P5968" s="40" t="s">
        <v>21186</v>
      </c>
      <c r="Q5968" s="41">
        <v>45273</v>
      </c>
      <c r="R5968" s="62" t="s">
        <v>21</v>
      </c>
      <c r="S5968" s="68"/>
    </row>
    <row r="5969" spans="1:19" ht="12.75" hidden="1" customHeight="1" x14ac:dyDescent="0.2">
      <c r="A5969" s="38" t="s">
        <v>675</v>
      </c>
      <c r="B5969" s="42" t="s">
        <v>676</v>
      </c>
      <c r="C5969" s="42" t="s">
        <v>677</v>
      </c>
      <c r="D5969" s="38">
        <v>703046</v>
      </c>
      <c r="E5969" s="38"/>
      <c r="F5969" s="42" t="s">
        <v>678</v>
      </c>
      <c r="G5969" s="38">
        <v>8266010170</v>
      </c>
      <c r="H5969" s="40" t="s">
        <v>679</v>
      </c>
      <c r="I5969" s="3">
        <v>1405</v>
      </c>
      <c r="J5969" s="3"/>
      <c r="K5969" s="3">
        <v>0</v>
      </c>
      <c r="L5969" s="3">
        <f t="shared" si="93"/>
        <v>1405</v>
      </c>
      <c r="M5969" s="41">
        <v>44231.729166666664</v>
      </c>
      <c r="N5969" s="39">
        <v>3445019638</v>
      </c>
      <c r="O5969" s="42" t="s">
        <v>315</v>
      </c>
      <c r="P5969" s="42" t="s">
        <v>680</v>
      </c>
      <c r="Q5969" s="60">
        <v>44262</v>
      </c>
      <c r="R5969" s="42" t="s">
        <v>243</v>
      </c>
      <c r="S5969" s="68"/>
    </row>
    <row r="5970" spans="1:19" ht="12.75" hidden="1" customHeight="1" x14ac:dyDescent="0.2">
      <c r="A5970" s="38" t="s">
        <v>6167</v>
      </c>
      <c r="B5970" s="1"/>
      <c r="C5970" s="1"/>
      <c r="D5970" s="51"/>
      <c r="E5970" s="51"/>
      <c r="F5970" s="39" t="s">
        <v>6168</v>
      </c>
      <c r="G5970" s="53"/>
      <c r="H5970" s="54" t="s">
        <v>12555</v>
      </c>
      <c r="I5970" s="35">
        <v>1400</v>
      </c>
      <c r="J5970" s="1"/>
      <c r="K5970" s="1"/>
      <c r="L5970" s="3">
        <f t="shared" si="93"/>
        <v>1400</v>
      </c>
      <c r="M5970" s="63"/>
      <c r="N5970" s="56"/>
      <c r="O5970" s="1"/>
      <c r="P5970" s="1"/>
      <c r="Q5970" s="57"/>
      <c r="R5970" s="42" t="s">
        <v>2417</v>
      </c>
      <c r="S5970" s="68"/>
    </row>
    <row r="5971" spans="1:19" ht="12.75" hidden="1" customHeight="1" x14ac:dyDescent="0.2">
      <c r="A5971" s="38" t="s">
        <v>63</v>
      </c>
      <c r="B5971" s="1"/>
      <c r="C5971" s="1"/>
      <c r="D5971" s="51"/>
      <c r="E5971" s="51"/>
      <c r="F5971" s="125" t="s">
        <v>64</v>
      </c>
      <c r="G5971" s="53"/>
      <c r="H5971" s="54" t="s">
        <v>16454</v>
      </c>
      <c r="I5971" s="35">
        <v>1400</v>
      </c>
      <c r="J5971" s="1"/>
      <c r="K5971" s="1"/>
      <c r="L5971" s="3">
        <f t="shared" si="93"/>
        <v>1400</v>
      </c>
      <c r="M5971" s="41">
        <v>44904</v>
      </c>
      <c r="N5971" s="56"/>
      <c r="O5971" s="1"/>
      <c r="P5971" s="1"/>
      <c r="Q5971" s="57"/>
      <c r="R5971" s="39" t="s">
        <v>54</v>
      </c>
      <c r="S5971" s="68"/>
    </row>
    <row r="5972" spans="1:19" ht="12.75" hidden="1" customHeight="1" x14ac:dyDescent="0.2">
      <c r="A5972" s="38" t="s">
        <v>1434</v>
      </c>
      <c r="B5972" s="42"/>
      <c r="C5972" s="42"/>
      <c r="D5972" s="38"/>
      <c r="E5972" s="38"/>
      <c r="F5972" s="42" t="s">
        <v>1435</v>
      </c>
      <c r="G5972" s="38"/>
      <c r="H5972" s="40" t="s">
        <v>8439</v>
      </c>
      <c r="I5972" s="3">
        <v>1392.1</v>
      </c>
      <c r="J5972" s="3"/>
      <c r="K5972" s="3"/>
      <c r="L5972" s="3">
        <f t="shared" si="93"/>
        <v>1392.1</v>
      </c>
      <c r="M5972" s="41">
        <v>44527</v>
      </c>
      <c r="N5972" s="39"/>
      <c r="O5972" s="42"/>
      <c r="P5972" s="42"/>
      <c r="Q5972" s="60"/>
      <c r="R5972" s="42" t="s">
        <v>243</v>
      </c>
      <c r="S5972" s="68"/>
    </row>
    <row r="5973" spans="1:19" ht="12.75" hidden="1" customHeight="1" x14ac:dyDescent="0.2">
      <c r="A5973" s="38" t="s">
        <v>63</v>
      </c>
      <c r="B5973" s="1"/>
      <c r="C5973" s="1"/>
      <c r="D5973" s="51"/>
      <c r="E5973" s="51"/>
      <c r="F5973" s="125" t="s">
        <v>64</v>
      </c>
      <c r="G5973" s="53"/>
      <c r="H5973" s="54" t="s">
        <v>14256</v>
      </c>
      <c r="I5973" s="35">
        <v>1370.95</v>
      </c>
      <c r="J5973" s="1"/>
      <c r="K5973" s="1"/>
      <c r="L5973" s="3">
        <f t="shared" si="93"/>
        <v>1370.95</v>
      </c>
      <c r="M5973" s="41">
        <v>44750</v>
      </c>
      <c r="N5973" s="56"/>
      <c r="O5973" s="1"/>
      <c r="P5973" s="1"/>
      <c r="Q5973" s="57"/>
      <c r="R5973" s="39" t="s">
        <v>54</v>
      </c>
      <c r="S5973" s="68"/>
    </row>
    <row r="5974" spans="1:19" ht="12.75" hidden="1" customHeight="1" x14ac:dyDescent="0.2">
      <c r="A5974" s="38" t="s">
        <v>4739</v>
      </c>
      <c r="B5974" s="42" t="s">
        <v>4740</v>
      </c>
      <c r="C5974" s="42" t="s">
        <v>4741</v>
      </c>
      <c r="D5974" s="38">
        <v>703046</v>
      </c>
      <c r="E5974" s="38"/>
      <c r="F5974" s="42" t="s">
        <v>678</v>
      </c>
      <c r="G5974" s="38">
        <v>8266011404</v>
      </c>
      <c r="H5974" s="40" t="s">
        <v>4742</v>
      </c>
      <c r="I5974" s="3">
        <v>1350</v>
      </c>
      <c r="J5974" s="3"/>
      <c r="K5974" s="3">
        <v>0</v>
      </c>
      <c r="L5974" s="3">
        <f t="shared" si="93"/>
        <v>1350</v>
      </c>
      <c r="M5974" s="41">
        <v>44383.729166666664</v>
      </c>
      <c r="N5974" s="39">
        <v>3445009462</v>
      </c>
      <c r="O5974" s="42" t="s">
        <v>315</v>
      </c>
      <c r="P5974" s="42" t="s">
        <v>4743</v>
      </c>
      <c r="Q5974" s="60">
        <v>44450</v>
      </c>
      <c r="R5974" s="42" t="s">
        <v>243</v>
      </c>
      <c r="S5974" s="68"/>
    </row>
    <row r="5975" spans="1:19" ht="12.75" hidden="1" customHeight="1" x14ac:dyDescent="0.2">
      <c r="A5975" s="38" t="s">
        <v>63</v>
      </c>
      <c r="B5975" s="1"/>
      <c r="C5975" s="1"/>
      <c r="D5975" s="51"/>
      <c r="E5975" s="51"/>
      <c r="F5975" s="125" t="s">
        <v>64</v>
      </c>
      <c r="G5975" s="53"/>
      <c r="H5975" s="54" t="s">
        <v>6612</v>
      </c>
      <c r="I5975" s="35">
        <v>1345.64</v>
      </c>
      <c r="J5975" s="1"/>
      <c r="K5975" s="1"/>
      <c r="L5975" s="3">
        <f t="shared" si="93"/>
        <v>1345.64</v>
      </c>
      <c r="M5975" s="41">
        <v>44467</v>
      </c>
      <c r="N5975" s="56"/>
      <c r="O5975" s="1"/>
      <c r="P5975" s="1"/>
      <c r="Q5975" s="57"/>
      <c r="R5975" s="39" t="s">
        <v>54</v>
      </c>
      <c r="S5975" s="68"/>
    </row>
    <row r="5976" spans="1:19" ht="12.75" hidden="1" customHeight="1" x14ac:dyDescent="0.2">
      <c r="A5976" s="38" t="s">
        <v>63</v>
      </c>
      <c r="B5976" s="1"/>
      <c r="C5976" s="1"/>
      <c r="D5976" s="51"/>
      <c r="E5976" s="51"/>
      <c r="F5976" s="125" t="s">
        <v>64</v>
      </c>
      <c r="G5976" s="53"/>
      <c r="H5976" s="54" t="s">
        <v>13865</v>
      </c>
      <c r="I5976" s="35">
        <v>1341.01</v>
      </c>
      <c r="J5976" s="1"/>
      <c r="K5976" s="1"/>
      <c r="L5976" s="3">
        <f t="shared" si="93"/>
        <v>1341.01</v>
      </c>
      <c r="M5976" s="41">
        <v>44730</v>
      </c>
      <c r="N5976" s="56"/>
      <c r="O5976" s="1"/>
      <c r="P5976" s="1"/>
      <c r="Q5976" s="57"/>
      <c r="R5976" s="39" t="s">
        <v>54</v>
      </c>
      <c r="S5976" s="68"/>
    </row>
    <row r="5977" spans="1:19" ht="12.75" hidden="1" customHeight="1" x14ac:dyDescent="0.2">
      <c r="A5977" s="38" t="s">
        <v>63</v>
      </c>
      <c r="B5977" s="1"/>
      <c r="C5977" s="1"/>
      <c r="D5977" s="51"/>
      <c r="E5977" s="51"/>
      <c r="F5977" s="125" t="s">
        <v>64</v>
      </c>
      <c r="G5977" s="53"/>
      <c r="H5977" s="54" t="s">
        <v>13905</v>
      </c>
      <c r="I5977" s="35">
        <v>1341.01</v>
      </c>
      <c r="J5977" s="1"/>
      <c r="K5977" s="1"/>
      <c r="L5977" s="3">
        <f t="shared" si="93"/>
        <v>1341.01</v>
      </c>
      <c r="M5977" s="41">
        <v>44732</v>
      </c>
      <c r="N5977" s="56"/>
      <c r="O5977" s="1"/>
      <c r="P5977" s="1"/>
      <c r="Q5977" s="57"/>
      <c r="R5977" s="39" t="s">
        <v>54</v>
      </c>
      <c r="S5977" s="68"/>
    </row>
    <row r="5978" spans="1:19" ht="12.75" hidden="1" customHeight="1" x14ac:dyDescent="0.2">
      <c r="A5978" s="38" t="s">
        <v>63</v>
      </c>
      <c r="B5978" s="1"/>
      <c r="C5978" s="1"/>
      <c r="D5978" s="51"/>
      <c r="E5978" s="51"/>
      <c r="F5978" s="125" t="s">
        <v>64</v>
      </c>
      <c r="G5978" s="53"/>
      <c r="H5978" s="54" t="s">
        <v>17175</v>
      </c>
      <c r="I5978" s="35">
        <v>1341</v>
      </c>
      <c r="J5978" s="1"/>
      <c r="K5978" s="1"/>
      <c r="L5978" s="3">
        <f t="shared" si="93"/>
        <v>1341</v>
      </c>
      <c r="M5978" s="41">
        <v>44942</v>
      </c>
      <c r="N5978" s="56"/>
      <c r="O5978" s="1"/>
      <c r="P5978" s="1"/>
      <c r="Q5978" s="57"/>
      <c r="R5978" s="39" t="s">
        <v>54</v>
      </c>
      <c r="S5978" s="68"/>
    </row>
    <row r="5979" spans="1:19" ht="12.75" hidden="1" customHeight="1" x14ac:dyDescent="0.2">
      <c r="A5979" s="38" t="s">
        <v>63</v>
      </c>
      <c r="B5979" s="1"/>
      <c r="C5979" s="1"/>
      <c r="D5979" s="51"/>
      <c r="E5979" s="51"/>
      <c r="F5979" s="125" t="s">
        <v>64</v>
      </c>
      <c r="G5979" s="53"/>
      <c r="H5979" s="54" t="s">
        <v>1968</v>
      </c>
      <c r="I5979" s="35">
        <v>1339.61</v>
      </c>
      <c r="J5979" s="1"/>
      <c r="K5979" s="1"/>
      <c r="L5979" s="3">
        <f t="shared" si="93"/>
        <v>1339.61</v>
      </c>
      <c r="M5979" s="41">
        <v>44337</v>
      </c>
      <c r="N5979" s="56"/>
      <c r="O5979" s="1"/>
      <c r="P5979" s="1"/>
      <c r="Q5979" s="57"/>
      <c r="R5979" s="39" t="s">
        <v>54</v>
      </c>
      <c r="S5979" s="68"/>
    </row>
    <row r="5980" spans="1:19" ht="12.75" hidden="1" customHeight="1" x14ac:dyDescent="0.2">
      <c r="A5980" s="38" t="s">
        <v>19042</v>
      </c>
      <c r="B5980" s="39" t="s">
        <v>19043</v>
      </c>
      <c r="C5980" s="39" t="s">
        <v>19044</v>
      </c>
      <c r="D5980" s="38">
        <v>703046</v>
      </c>
      <c r="E5980" s="38"/>
      <c r="F5980" s="42" t="s">
        <v>678</v>
      </c>
      <c r="G5980" s="38">
        <v>8266017922</v>
      </c>
      <c r="H5980" s="40" t="s">
        <v>19045</v>
      </c>
      <c r="I5980" s="2">
        <v>1338</v>
      </c>
      <c r="J5980" s="2"/>
      <c r="K5980" s="2">
        <v>0</v>
      </c>
      <c r="L5980" s="3">
        <f t="shared" si="93"/>
        <v>1338</v>
      </c>
      <c r="M5980" s="41">
        <v>45032.729166666664</v>
      </c>
      <c r="N5980" s="39">
        <v>1218720358</v>
      </c>
      <c r="O5980" s="39" t="s">
        <v>3282</v>
      </c>
      <c r="P5980" s="40" t="s">
        <v>19041</v>
      </c>
      <c r="Q5980" s="41">
        <v>45064</v>
      </c>
      <c r="R5980" s="42" t="s">
        <v>2417</v>
      </c>
      <c r="S5980" s="68"/>
    </row>
    <row r="5981" spans="1:19" ht="12.75" hidden="1" customHeight="1" x14ac:dyDescent="0.2">
      <c r="A5981" s="38" t="s">
        <v>13193</v>
      </c>
      <c r="B5981" s="42" t="s">
        <v>13194</v>
      </c>
      <c r="C5981" s="42" t="s">
        <v>13195</v>
      </c>
      <c r="D5981" s="38">
        <v>703046</v>
      </c>
      <c r="E5981" s="38"/>
      <c r="F5981" s="42" t="s">
        <v>678</v>
      </c>
      <c r="G5981" s="38">
        <v>8266013649</v>
      </c>
      <c r="H5981" s="40" t="s">
        <v>13196</v>
      </c>
      <c r="I5981" s="3">
        <v>1330</v>
      </c>
      <c r="J5981" s="3"/>
      <c r="K5981" s="3">
        <v>0</v>
      </c>
      <c r="L5981" s="3">
        <f t="shared" si="93"/>
        <v>1330</v>
      </c>
      <c r="M5981" s="41">
        <v>44669.729166666664</v>
      </c>
      <c r="N5981" s="39">
        <v>3445003449</v>
      </c>
      <c r="O5981" s="42" t="s">
        <v>315</v>
      </c>
      <c r="P5981" s="42" t="s">
        <v>13197</v>
      </c>
      <c r="Q5981" s="60">
        <v>44700</v>
      </c>
      <c r="R5981" s="42" t="s">
        <v>243</v>
      </c>
      <c r="S5981" s="68"/>
    </row>
    <row r="5982" spans="1:19" ht="12.75" hidden="1" customHeight="1" x14ac:dyDescent="0.2">
      <c r="A5982" s="38" t="s">
        <v>6167</v>
      </c>
      <c r="B5982" s="1"/>
      <c r="C5982" s="1"/>
      <c r="D5982" s="51"/>
      <c r="E5982" s="51"/>
      <c r="F5982" s="39" t="s">
        <v>6168</v>
      </c>
      <c r="G5982" s="53"/>
      <c r="H5982" s="54" t="s">
        <v>19178</v>
      </c>
      <c r="I5982" s="35">
        <v>1326.44</v>
      </c>
      <c r="J5982" s="1"/>
      <c r="K5982" s="1"/>
      <c r="L5982" s="3">
        <f t="shared" si="93"/>
        <v>1326.44</v>
      </c>
      <c r="M5982" s="63"/>
      <c r="N5982" s="56"/>
      <c r="O5982" s="1"/>
      <c r="P5982" s="1"/>
      <c r="Q5982" s="57"/>
      <c r="R5982" s="42" t="s">
        <v>2417</v>
      </c>
      <c r="S5982" s="68"/>
    </row>
    <row r="5983" spans="1:19" ht="12.75" hidden="1" customHeight="1" x14ac:dyDescent="0.2">
      <c r="A5983" s="38" t="s">
        <v>1361</v>
      </c>
      <c r="B5983" s="42" t="s">
        <v>1362</v>
      </c>
      <c r="C5983" s="42" t="s">
        <v>1363</v>
      </c>
      <c r="D5983" s="38">
        <v>128635</v>
      </c>
      <c r="E5983" s="38"/>
      <c r="F5983" s="42" t="s">
        <v>989</v>
      </c>
      <c r="G5983" s="38">
        <v>8266010171</v>
      </c>
      <c r="H5983" s="40" t="s">
        <v>1364</v>
      </c>
      <c r="I5983" s="3">
        <v>1320</v>
      </c>
      <c r="J5983" s="3"/>
      <c r="K5983" s="3">
        <v>237.6</v>
      </c>
      <c r="L5983" s="3">
        <f t="shared" si="93"/>
        <v>1557.6</v>
      </c>
      <c r="M5983" s="41">
        <v>44237.729166666664</v>
      </c>
      <c r="N5983" s="39">
        <v>6870369399</v>
      </c>
      <c r="O5983" s="42" t="s">
        <v>315</v>
      </c>
      <c r="P5983" s="42" t="s">
        <v>1245</v>
      </c>
      <c r="Q5983" s="60">
        <v>44304</v>
      </c>
      <c r="R5983" s="42" t="s">
        <v>243</v>
      </c>
      <c r="S5983" s="68"/>
    </row>
    <row r="5984" spans="1:19" ht="12.75" hidden="1" customHeight="1" x14ac:dyDescent="0.2">
      <c r="A5984" s="38" t="s">
        <v>22179</v>
      </c>
      <c r="B5984" s="39" t="s">
        <v>22180</v>
      </c>
      <c r="C5984" s="39" t="s">
        <v>22181</v>
      </c>
      <c r="D5984" s="38">
        <v>703046</v>
      </c>
      <c r="E5984" s="38"/>
      <c r="F5984" s="87" t="s">
        <v>678</v>
      </c>
      <c r="G5984" s="38">
        <v>8266019869</v>
      </c>
      <c r="H5984" s="40" t="s">
        <v>22182</v>
      </c>
      <c r="I5984" s="2">
        <v>1307</v>
      </c>
      <c r="J5984" s="2"/>
      <c r="K5984" s="2">
        <v>0</v>
      </c>
      <c r="L5984" s="3">
        <f t="shared" si="93"/>
        <v>1307</v>
      </c>
      <c r="M5984" s="41">
        <v>45325.729166666664</v>
      </c>
      <c r="N5984" s="39">
        <v>3569300790</v>
      </c>
      <c r="O5984" s="39" t="s">
        <v>18453</v>
      </c>
      <c r="P5984" s="40" t="s">
        <v>22183</v>
      </c>
      <c r="Q5984" s="41">
        <v>45375</v>
      </c>
      <c r="R5984" s="62" t="s">
        <v>21</v>
      </c>
      <c r="S5984" s="68"/>
    </row>
    <row r="5985" spans="1:19" ht="12.75" hidden="1" customHeight="1" x14ac:dyDescent="0.2">
      <c r="A5985" s="38" t="s">
        <v>63</v>
      </c>
      <c r="B5985" s="1"/>
      <c r="C5985" s="1"/>
      <c r="D5985" s="51"/>
      <c r="E5985" s="51"/>
      <c r="F5985" s="125" t="s">
        <v>64</v>
      </c>
      <c r="G5985" s="53"/>
      <c r="H5985" s="54" t="s">
        <v>9533</v>
      </c>
      <c r="I5985" s="35">
        <v>1302</v>
      </c>
      <c r="J5985" s="1"/>
      <c r="K5985" s="1"/>
      <c r="L5985" s="3">
        <f t="shared" si="93"/>
        <v>1302</v>
      </c>
      <c r="M5985" s="41">
        <v>44561</v>
      </c>
      <c r="N5985" s="56"/>
      <c r="O5985" s="1"/>
      <c r="P5985" s="1"/>
      <c r="Q5985" s="57"/>
      <c r="R5985" s="39" t="s">
        <v>54</v>
      </c>
      <c r="S5985" s="68"/>
    </row>
    <row r="5986" spans="1:19" ht="12.75" hidden="1" customHeight="1" x14ac:dyDescent="0.2">
      <c r="A5986" s="38">
        <v>446</v>
      </c>
      <c r="B5986" s="39" t="s">
        <v>17901</v>
      </c>
      <c r="C5986" s="39"/>
      <c r="D5986" s="38">
        <v>916653</v>
      </c>
      <c r="E5986" s="38"/>
      <c r="F5986" s="39" t="s">
        <v>17902</v>
      </c>
      <c r="G5986" s="38">
        <v>8266019206</v>
      </c>
      <c r="H5986" s="40" t="s">
        <v>17903</v>
      </c>
      <c r="I5986" s="2">
        <v>1292</v>
      </c>
      <c r="J5986" s="2"/>
      <c r="K5986" s="2">
        <v>232.56</v>
      </c>
      <c r="L5986" s="3">
        <f t="shared" si="93"/>
        <v>1524.56</v>
      </c>
      <c r="M5986" s="41">
        <v>44988</v>
      </c>
      <c r="N5986" s="39"/>
      <c r="O5986" s="39" t="s">
        <v>8899</v>
      </c>
      <c r="P5986" s="40">
        <v>405011426713</v>
      </c>
      <c r="Q5986" s="41">
        <v>45413</v>
      </c>
      <c r="R5986" s="42" t="s">
        <v>8901</v>
      </c>
      <c r="S5986" s="68"/>
    </row>
    <row r="5987" spans="1:19" ht="12.75" hidden="1" customHeight="1" x14ac:dyDescent="0.2">
      <c r="A5987" s="38" t="s">
        <v>1434</v>
      </c>
      <c r="B5987" s="42"/>
      <c r="C5987" s="42"/>
      <c r="D5987" s="38"/>
      <c r="E5987" s="38"/>
      <c r="F5987" s="42" t="s">
        <v>1435</v>
      </c>
      <c r="G5987" s="38"/>
      <c r="H5987" s="40" t="s">
        <v>10809</v>
      </c>
      <c r="I5987" s="3">
        <v>1290</v>
      </c>
      <c r="J5987" s="3"/>
      <c r="K5987" s="3"/>
      <c r="L5987" s="3">
        <f t="shared" si="93"/>
        <v>1290</v>
      </c>
      <c r="M5987" s="41">
        <v>44604</v>
      </c>
      <c r="N5987" s="39"/>
      <c r="O5987" s="42"/>
      <c r="P5987" s="42"/>
      <c r="Q5987" s="60"/>
      <c r="R5987" s="42" t="s">
        <v>243</v>
      </c>
      <c r="S5987" s="68"/>
    </row>
    <row r="5988" spans="1:19" ht="12.75" hidden="1" customHeight="1" x14ac:dyDescent="0.2">
      <c r="A5988" s="38" t="s">
        <v>21248</v>
      </c>
      <c r="B5988" s="39" t="s">
        <v>21249</v>
      </c>
      <c r="C5988" s="39" t="s">
        <v>21250</v>
      </c>
      <c r="D5988" s="38">
        <v>503163</v>
      </c>
      <c r="E5988" s="38"/>
      <c r="F5988" s="39" t="s">
        <v>10882</v>
      </c>
      <c r="G5988" s="38">
        <v>8266020191</v>
      </c>
      <c r="H5988" s="40" t="s">
        <v>21251</v>
      </c>
      <c r="I5988" s="2">
        <v>1289.8305084745764</v>
      </c>
      <c r="J5988" s="2"/>
      <c r="K5988" s="2">
        <v>232.16949152542375</v>
      </c>
      <c r="L5988" s="3">
        <f t="shared" si="93"/>
        <v>1522.0000000000002</v>
      </c>
      <c r="M5988" s="41">
        <v>45237.729166666664</v>
      </c>
      <c r="N5988" s="39">
        <v>1246616873</v>
      </c>
      <c r="O5988" s="39" t="s">
        <v>18453</v>
      </c>
      <c r="P5988" s="40" t="s">
        <v>21252</v>
      </c>
      <c r="Q5988" s="41">
        <v>45284</v>
      </c>
      <c r="R5988" s="62" t="s">
        <v>21</v>
      </c>
      <c r="S5988" s="68"/>
    </row>
    <row r="5989" spans="1:19" ht="12.75" hidden="1" customHeight="1" x14ac:dyDescent="0.2">
      <c r="A5989" s="38" t="s">
        <v>63</v>
      </c>
      <c r="B5989" s="1"/>
      <c r="C5989" s="1"/>
      <c r="D5989" s="51"/>
      <c r="E5989" s="51"/>
      <c r="F5989" s="125" t="s">
        <v>64</v>
      </c>
      <c r="G5989" s="53"/>
      <c r="H5989" s="54" t="s">
        <v>201</v>
      </c>
      <c r="I5989" s="35">
        <v>1280.55</v>
      </c>
      <c r="J5989" s="1"/>
      <c r="K5989" s="1"/>
      <c r="L5989" s="3">
        <f t="shared" si="93"/>
        <v>1280.55</v>
      </c>
      <c r="M5989" s="41">
        <v>44176</v>
      </c>
      <c r="N5989" s="56"/>
      <c r="O5989" s="1"/>
      <c r="P5989" s="1"/>
      <c r="Q5989" s="57"/>
      <c r="R5989" s="39" t="s">
        <v>54</v>
      </c>
      <c r="S5989" s="68"/>
    </row>
    <row r="5990" spans="1:19" ht="12.75" hidden="1" customHeight="1" x14ac:dyDescent="0.2">
      <c r="A5990" s="38" t="s">
        <v>63</v>
      </c>
      <c r="B5990" s="1"/>
      <c r="C5990" s="1"/>
      <c r="D5990" s="51"/>
      <c r="E5990" s="51"/>
      <c r="F5990" s="125" t="s">
        <v>64</v>
      </c>
      <c r="G5990" s="53"/>
      <c r="H5990" s="54" t="s">
        <v>2504</v>
      </c>
      <c r="I5990" s="35">
        <v>1275</v>
      </c>
      <c r="J5990" s="1"/>
      <c r="K5990" s="1"/>
      <c r="L5990" s="3">
        <f t="shared" si="93"/>
        <v>1275</v>
      </c>
      <c r="M5990" s="41">
        <v>44355</v>
      </c>
      <c r="N5990" s="56"/>
      <c r="O5990" s="1"/>
      <c r="P5990" s="1"/>
      <c r="Q5990" s="57"/>
      <c r="R5990" s="39" t="s">
        <v>54</v>
      </c>
      <c r="S5990" s="68"/>
    </row>
    <row r="5991" spans="1:19" ht="12.75" hidden="1" customHeight="1" x14ac:dyDescent="0.2">
      <c r="A5991" s="38" t="s">
        <v>63</v>
      </c>
      <c r="B5991" s="1"/>
      <c r="C5991" s="1"/>
      <c r="D5991" s="51"/>
      <c r="E5991" s="51"/>
      <c r="F5991" s="125" t="s">
        <v>64</v>
      </c>
      <c r="G5991" s="53"/>
      <c r="H5991" s="54" t="s">
        <v>1689</v>
      </c>
      <c r="I5991" s="35">
        <v>1274.6400000000001</v>
      </c>
      <c r="J5991" s="1"/>
      <c r="K5991" s="1"/>
      <c r="L5991" s="3">
        <f t="shared" si="93"/>
        <v>1274.6400000000001</v>
      </c>
      <c r="M5991" s="41">
        <v>44305</v>
      </c>
      <c r="N5991" s="56"/>
      <c r="O5991" s="1"/>
      <c r="P5991" s="1"/>
      <c r="Q5991" s="57"/>
      <c r="R5991" s="39" t="s">
        <v>54</v>
      </c>
      <c r="S5991" s="68"/>
    </row>
    <row r="5992" spans="1:19" ht="12.75" hidden="1" customHeight="1" x14ac:dyDescent="0.2">
      <c r="A5992" s="38" t="s">
        <v>63</v>
      </c>
      <c r="B5992" s="1"/>
      <c r="C5992" s="1"/>
      <c r="D5992" s="51"/>
      <c r="E5992" s="51"/>
      <c r="F5992" s="125" t="s">
        <v>64</v>
      </c>
      <c r="G5992" s="53"/>
      <c r="H5992" s="54" t="s">
        <v>1934</v>
      </c>
      <c r="I5992" s="35">
        <v>1274.6400000000001</v>
      </c>
      <c r="J5992" s="1"/>
      <c r="K5992" s="1"/>
      <c r="L5992" s="3">
        <f t="shared" si="93"/>
        <v>1274.6400000000001</v>
      </c>
      <c r="M5992" s="41">
        <v>44334</v>
      </c>
      <c r="N5992" s="56"/>
      <c r="O5992" s="1"/>
      <c r="P5992" s="1"/>
      <c r="Q5992" s="57"/>
      <c r="R5992" s="39" t="s">
        <v>54</v>
      </c>
      <c r="S5992" s="68"/>
    </row>
    <row r="5993" spans="1:19" ht="12.75" hidden="1" customHeight="1" x14ac:dyDescent="0.2">
      <c r="A5993" s="38" t="s">
        <v>19760</v>
      </c>
      <c r="B5993" s="39" t="s">
        <v>19761</v>
      </c>
      <c r="C5993" s="39" t="s">
        <v>19762</v>
      </c>
      <c r="D5993" s="38">
        <v>503163</v>
      </c>
      <c r="E5993" s="38"/>
      <c r="F5993" s="39" t="s">
        <v>10882</v>
      </c>
      <c r="G5993" s="38">
        <v>8266018319</v>
      </c>
      <c r="H5993" s="40" t="s">
        <v>19763</v>
      </c>
      <c r="I5993" s="2">
        <v>1261.0169491525423</v>
      </c>
      <c r="J5993" s="2"/>
      <c r="K5993" s="2">
        <v>226.9830508474576</v>
      </c>
      <c r="L5993" s="3">
        <f t="shared" si="93"/>
        <v>1488</v>
      </c>
      <c r="M5993" s="41">
        <v>45084.729166666664</v>
      </c>
      <c r="N5993" s="39">
        <v>1246425195</v>
      </c>
      <c r="O5993" s="39" t="s">
        <v>3282</v>
      </c>
      <c r="P5993" s="40" t="s">
        <v>19764</v>
      </c>
      <c r="Q5993" s="41">
        <v>45145</v>
      </c>
      <c r="R5993" s="42" t="s">
        <v>2417</v>
      </c>
      <c r="S5993" s="68"/>
    </row>
    <row r="5994" spans="1:19" ht="12.75" hidden="1" customHeight="1" x14ac:dyDescent="0.2">
      <c r="A5994" s="38" t="s">
        <v>63</v>
      </c>
      <c r="B5994" s="1"/>
      <c r="C5994" s="1"/>
      <c r="D5994" s="51"/>
      <c r="E5994" s="51"/>
      <c r="F5994" s="125" t="s">
        <v>64</v>
      </c>
      <c r="G5994" s="53"/>
      <c r="H5994" s="54" t="s">
        <v>15995</v>
      </c>
      <c r="I5994" s="35">
        <v>1251.5999999999999</v>
      </c>
      <c r="J5994" s="1"/>
      <c r="K5994" s="1"/>
      <c r="L5994" s="3">
        <f t="shared" si="93"/>
        <v>1251.5999999999999</v>
      </c>
      <c r="M5994" s="41">
        <v>44875</v>
      </c>
      <c r="N5994" s="56"/>
      <c r="O5994" s="1"/>
      <c r="P5994" s="1"/>
      <c r="Q5994" s="57"/>
      <c r="R5994" s="39" t="s">
        <v>54</v>
      </c>
      <c r="S5994" s="68"/>
    </row>
    <row r="5995" spans="1:19" ht="12.75" hidden="1" customHeight="1" x14ac:dyDescent="0.2">
      <c r="A5995" s="38" t="s">
        <v>63</v>
      </c>
      <c r="B5995" s="1"/>
      <c r="C5995" s="1"/>
      <c r="D5995" s="51"/>
      <c r="E5995" s="51"/>
      <c r="F5995" s="125" t="s">
        <v>64</v>
      </c>
      <c r="G5995" s="53"/>
      <c r="H5995" s="54" t="s">
        <v>16381</v>
      </c>
      <c r="I5995" s="35">
        <v>1251.5999999999999</v>
      </c>
      <c r="J5995" s="1"/>
      <c r="K5995" s="1"/>
      <c r="L5995" s="3">
        <f t="shared" si="93"/>
        <v>1251.5999999999999</v>
      </c>
      <c r="M5995" s="41">
        <v>44897</v>
      </c>
      <c r="N5995" s="56"/>
      <c r="O5995" s="1"/>
      <c r="P5995" s="1"/>
      <c r="Q5995" s="57"/>
      <c r="R5995" s="39" t="s">
        <v>54</v>
      </c>
      <c r="S5995" s="68"/>
    </row>
    <row r="5996" spans="1:19" ht="12.75" hidden="1" customHeight="1" x14ac:dyDescent="0.2">
      <c r="A5996" s="38" t="s">
        <v>63</v>
      </c>
      <c r="B5996" s="1"/>
      <c r="C5996" s="1"/>
      <c r="D5996" s="51"/>
      <c r="E5996" s="51"/>
      <c r="F5996" s="125" t="s">
        <v>64</v>
      </c>
      <c r="G5996" s="53"/>
      <c r="H5996" s="54" t="s">
        <v>16382</v>
      </c>
      <c r="I5996" s="35">
        <v>1251.5999999999999</v>
      </c>
      <c r="J5996" s="1"/>
      <c r="K5996" s="1"/>
      <c r="L5996" s="3">
        <f t="shared" si="93"/>
        <v>1251.5999999999999</v>
      </c>
      <c r="M5996" s="41">
        <v>44897</v>
      </c>
      <c r="N5996" s="56"/>
      <c r="O5996" s="1"/>
      <c r="P5996" s="1"/>
      <c r="Q5996" s="57"/>
      <c r="R5996" s="39" t="s">
        <v>54</v>
      </c>
      <c r="S5996" s="68"/>
    </row>
    <row r="5997" spans="1:19" ht="12.75" hidden="1" customHeight="1" x14ac:dyDescent="0.2">
      <c r="A5997" s="38" t="s">
        <v>63</v>
      </c>
      <c r="B5997" s="1"/>
      <c r="C5997" s="1"/>
      <c r="D5997" s="51"/>
      <c r="E5997" s="51"/>
      <c r="F5997" s="125" t="s">
        <v>64</v>
      </c>
      <c r="G5997" s="53"/>
      <c r="H5997" s="54" t="s">
        <v>16456</v>
      </c>
      <c r="I5997" s="35">
        <v>1251.5999999999999</v>
      </c>
      <c r="J5997" s="1"/>
      <c r="K5997" s="1"/>
      <c r="L5997" s="3">
        <f t="shared" si="93"/>
        <v>1251.5999999999999</v>
      </c>
      <c r="M5997" s="41">
        <v>44904</v>
      </c>
      <c r="N5997" s="56"/>
      <c r="O5997" s="1"/>
      <c r="P5997" s="1"/>
      <c r="Q5997" s="57"/>
      <c r="R5997" s="39" t="s">
        <v>54</v>
      </c>
      <c r="S5997" s="68"/>
    </row>
    <row r="5998" spans="1:19" ht="12.75" hidden="1" customHeight="1" x14ac:dyDescent="0.2">
      <c r="A5998" s="38" t="s">
        <v>63</v>
      </c>
      <c r="B5998" s="1"/>
      <c r="C5998" s="1"/>
      <c r="D5998" s="51"/>
      <c r="E5998" s="51"/>
      <c r="F5998" s="125" t="s">
        <v>64</v>
      </c>
      <c r="G5998" s="53"/>
      <c r="H5998" s="54" t="s">
        <v>16530</v>
      </c>
      <c r="I5998" s="35">
        <v>1251.5999999999999</v>
      </c>
      <c r="J5998" s="1"/>
      <c r="K5998" s="1"/>
      <c r="L5998" s="3">
        <f t="shared" si="93"/>
        <v>1251.5999999999999</v>
      </c>
      <c r="M5998" s="41">
        <v>44911</v>
      </c>
      <c r="N5998" s="56"/>
      <c r="O5998" s="1"/>
      <c r="P5998" s="1"/>
      <c r="Q5998" s="57"/>
      <c r="R5998" s="39" t="s">
        <v>54</v>
      </c>
      <c r="S5998" s="68"/>
    </row>
    <row r="5999" spans="1:19" ht="12.75" hidden="1" customHeight="1" x14ac:dyDescent="0.2">
      <c r="A5999" s="38" t="s">
        <v>19112</v>
      </c>
      <c r="B5999" s="39" t="s">
        <v>19109</v>
      </c>
      <c r="C5999" s="39" t="s">
        <v>19110</v>
      </c>
      <c r="D5999" s="38">
        <v>505215</v>
      </c>
      <c r="E5999" s="38"/>
      <c r="F5999" s="39" t="s">
        <v>13358</v>
      </c>
      <c r="G5999" s="38">
        <v>8266017235</v>
      </c>
      <c r="H5999" s="40" t="s">
        <v>19111</v>
      </c>
      <c r="I5999" s="2">
        <v>1247</v>
      </c>
      <c r="J5999" s="2"/>
      <c r="K5999" s="2">
        <v>224.45999999999998</v>
      </c>
      <c r="L5999" s="3">
        <f t="shared" si="93"/>
        <v>1471.46</v>
      </c>
      <c r="M5999" s="41">
        <v>45028.729166666664</v>
      </c>
      <c r="N5999" s="39">
        <v>1246350445</v>
      </c>
      <c r="O5999" s="39" t="s">
        <v>3282</v>
      </c>
      <c r="P5999" s="40">
        <v>305266199142</v>
      </c>
      <c r="Q5999" s="41">
        <v>45076</v>
      </c>
      <c r="R5999" s="42" t="s">
        <v>2417</v>
      </c>
      <c r="S5999" s="68"/>
    </row>
    <row r="6000" spans="1:19" ht="12.75" hidden="1" customHeight="1" x14ac:dyDescent="0.2">
      <c r="A6000" s="38">
        <v>48</v>
      </c>
      <c r="B6000" s="39" t="s">
        <v>18629</v>
      </c>
      <c r="C6000" s="39" t="s">
        <v>18630</v>
      </c>
      <c r="D6000" s="38">
        <v>703046</v>
      </c>
      <c r="E6000" s="38"/>
      <c r="F6000" s="42" t="s">
        <v>678</v>
      </c>
      <c r="G6000" s="38">
        <v>8266017440</v>
      </c>
      <c r="H6000" s="40" t="s">
        <v>18631</v>
      </c>
      <c r="I6000" s="2">
        <v>1245</v>
      </c>
      <c r="J6000" s="2"/>
      <c r="K6000" s="2">
        <v>0</v>
      </c>
      <c r="L6000" s="3">
        <f t="shared" si="93"/>
        <v>1245</v>
      </c>
      <c r="M6000" s="41">
        <v>44998.729166666664</v>
      </c>
      <c r="N6000" s="39">
        <v>1218717048</v>
      </c>
      <c r="O6000" s="39" t="s">
        <v>8899</v>
      </c>
      <c r="P6000" s="40"/>
      <c r="Q6000" s="41"/>
      <c r="R6000" s="42" t="s">
        <v>8901</v>
      </c>
      <c r="S6000" s="68"/>
    </row>
    <row r="6001" spans="1:19" ht="12.75" hidden="1" customHeight="1" x14ac:dyDescent="0.2">
      <c r="A6001" s="38" t="s">
        <v>63</v>
      </c>
      <c r="B6001" s="1"/>
      <c r="C6001" s="1"/>
      <c r="D6001" s="51"/>
      <c r="E6001" s="51"/>
      <c r="F6001" s="125" t="s">
        <v>64</v>
      </c>
      <c r="G6001" s="53"/>
      <c r="H6001" s="54" t="s">
        <v>813</v>
      </c>
      <c r="I6001" s="35">
        <v>1231.3399999999999</v>
      </c>
      <c r="J6001" s="1"/>
      <c r="K6001" s="1"/>
      <c r="L6001" s="3">
        <f t="shared" si="93"/>
        <v>1231.3399999999999</v>
      </c>
      <c r="M6001" s="41">
        <v>44267</v>
      </c>
      <c r="N6001" s="56"/>
      <c r="O6001" s="1"/>
      <c r="P6001" s="1"/>
      <c r="Q6001" s="57"/>
      <c r="R6001" s="39" t="s">
        <v>54</v>
      </c>
      <c r="S6001" s="68"/>
    </row>
    <row r="6002" spans="1:19" ht="12.75" hidden="1" customHeight="1" x14ac:dyDescent="0.2">
      <c r="A6002" s="38" t="s">
        <v>63</v>
      </c>
      <c r="B6002" s="1"/>
      <c r="C6002" s="1"/>
      <c r="D6002" s="51"/>
      <c r="E6002" s="51"/>
      <c r="F6002" s="125" t="s">
        <v>64</v>
      </c>
      <c r="G6002" s="53"/>
      <c r="H6002" s="54" t="s">
        <v>15562</v>
      </c>
      <c r="I6002" s="35">
        <v>1230.78</v>
      </c>
      <c r="J6002" s="1"/>
      <c r="K6002" s="1"/>
      <c r="L6002" s="3">
        <f t="shared" si="93"/>
        <v>1230.78</v>
      </c>
      <c r="M6002" s="41">
        <v>44834</v>
      </c>
      <c r="N6002" s="56"/>
      <c r="O6002" s="1"/>
      <c r="P6002" s="1"/>
      <c r="Q6002" s="57"/>
      <c r="R6002" s="39" t="s">
        <v>54</v>
      </c>
      <c r="S6002" s="68"/>
    </row>
    <row r="6003" spans="1:19" ht="12.75" hidden="1" customHeight="1" x14ac:dyDescent="0.2">
      <c r="A6003" s="38" t="s">
        <v>63</v>
      </c>
      <c r="B6003" s="1"/>
      <c r="C6003" s="1"/>
      <c r="D6003" s="51"/>
      <c r="E6003" s="51"/>
      <c r="F6003" s="125" t="s">
        <v>64</v>
      </c>
      <c r="G6003" s="53"/>
      <c r="H6003" s="54" t="s">
        <v>16737</v>
      </c>
      <c r="I6003" s="35">
        <v>1220.4000000000001</v>
      </c>
      <c r="J6003" s="1"/>
      <c r="K6003" s="1"/>
      <c r="L6003" s="3">
        <f t="shared" si="93"/>
        <v>1220.4000000000001</v>
      </c>
      <c r="M6003" s="41">
        <v>44924</v>
      </c>
      <c r="N6003" s="56"/>
      <c r="O6003" s="1"/>
      <c r="P6003" s="1"/>
      <c r="Q6003" s="57"/>
      <c r="R6003" s="39" t="s">
        <v>54</v>
      </c>
      <c r="S6003" s="68"/>
    </row>
    <row r="6004" spans="1:19" ht="12.75" hidden="1" customHeight="1" x14ac:dyDescent="0.2">
      <c r="A6004" s="38" t="s">
        <v>18282</v>
      </c>
      <c r="B6004" s="39" t="s">
        <v>18283</v>
      </c>
      <c r="C6004" s="39" t="s">
        <v>18284</v>
      </c>
      <c r="D6004" s="38">
        <v>703046</v>
      </c>
      <c r="E6004" s="38"/>
      <c r="F6004" s="42" t="s">
        <v>678</v>
      </c>
      <c r="G6004" s="38">
        <v>8266016733</v>
      </c>
      <c r="H6004" s="40" t="s">
        <v>18285</v>
      </c>
      <c r="I6004" s="2">
        <v>1210</v>
      </c>
      <c r="J6004" s="2"/>
      <c r="K6004" s="2">
        <v>0</v>
      </c>
      <c r="L6004" s="3">
        <f t="shared" si="93"/>
        <v>1210</v>
      </c>
      <c r="M6004" s="41">
        <v>44982.729166666664</v>
      </c>
      <c r="N6004" s="39">
        <v>3445036297</v>
      </c>
      <c r="O6004" s="39" t="s">
        <v>3282</v>
      </c>
      <c r="P6004" s="40" t="s">
        <v>18108</v>
      </c>
      <c r="Q6004" s="41">
        <v>45063</v>
      </c>
      <c r="R6004" s="42" t="s">
        <v>2417</v>
      </c>
      <c r="S6004" s="68"/>
    </row>
    <row r="6005" spans="1:19" ht="12.75" hidden="1" customHeight="1" x14ac:dyDescent="0.2">
      <c r="A6005" s="38" t="s">
        <v>6167</v>
      </c>
      <c r="B6005" s="1"/>
      <c r="C6005" s="1"/>
      <c r="D6005" s="51"/>
      <c r="E6005" s="51"/>
      <c r="F6005" s="39" t="s">
        <v>6168</v>
      </c>
      <c r="G6005" s="53"/>
      <c r="H6005" s="54" t="s">
        <v>20087</v>
      </c>
      <c r="I6005" s="35">
        <v>1209.47</v>
      </c>
      <c r="J6005" s="1"/>
      <c r="K6005" s="1"/>
      <c r="L6005" s="3">
        <f t="shared" si="93"/>
        <v>1209.47</v>
      </c>
      <c r="M6005" s="63"/>
      <c r="N6005" s="56"/>
      <c r="O6005" s="1"/>
      <c r="P6005" s="1"/>
      <c r="Q6005" s="57"/>
      <c r="R6005" s="42" t="s">
        <v>2417</v>
      </c>
      <c r="S6005" s="68"/>
    </row>
    <row r="6006" spans="1:19" ht="12.75" hidden="1" customHeight="1" x14ac:dyDescent="0.2">
      <c r="A6006" s="38" t="s">
        <v>63</v>
      </c>
      <c r="B6006" s="1"/>
      <c r="C6006" s="1"/>
      <c r="D6006" s="51"/>
      <c r="E6006" s="51"/>
      <c r="F6006" s="125" t="s">
        <v>64</v>
      </c>
      <c r="G6006" s="53"/>
      <c r="H6006" s="54" t="s">
        <v>10949</v>
      </c>
      <c r="I6006" s="35">
        <v>1205.68</v>
      </c>
      <c r="J6006" s="1"/>
      <c r="K6006" s="1"/>
      <c r="L6006" s="3">
        <f t="shared" si="93"/>
        <v>1205.68</v>
      </c>
      <c r="M6006" s="41">
        <v>44613</v>
      </c>
      <c r="N6006" s="56"/>
      <c r="O6006" s="1"/>
      <c r="P6006" s="1"/>
      <c r="Q6006" s="57"/>
      <c r="R6006" s="39" t="s">
        <v>54</v>
      </c>
      <c r="S6006" s="68"/>
    </row>
    <row r="6007" spans="1:19" ht="12.75" hidden="1" customHeight="1" x14ac:dyDescent="0.2">
      <c r="A6007" s="38" t="s">
        <v>6167</v>
      </c>
      <c r="B6007" s="1"/>
      <c r="C6007" s="1"/>
      <c r="D6007" s="51"/>
      <c r="E6007" s="51"/>
      <c r="F6007" s="39" t="s">
        <v>6168</v>
      </c>
      <c r="G6007" s="53"/>
      <c r="H6007" s="54" t="s">
        <v>12044</v>
      </c>
      <c r="I6007" s="35">
        <v>1205.68</v>
      </c>
      <c r="J6007" s="1"/>
      <c r="K6007" s="1"/>
      <c r="L6007" s="3">
        <f t="shared" si="93"/>
        <v>1205.68</v>
      </c>
      <c r="M6007" s="63"/>
      <c r="N6007" s="56"/>
      <c r="O6007" s="1"/>
      <c r="P6007" s="1"/>
      <c r="Q6007" s="57"/>
      <c r="R6007" s="42" t="s">
        <v>2417</v>
      </c>
      <c r="S6007" s="68"/>
    </row>
    <row r="6008" spans="1:19" ht="12.75" hidden="1" customHeight="1" x14ac:dyDescent="0.2">
      <c r="A6008" s="38" t="s">
        <v>63</v>
      </c>
      <c r="B6008" s="1"/>
      <c r="C6008" s="1"/>
      <c r="D6008" s="51"/>
      <c r="E6008" s="51"/>
      <c r="F6008" s="125" t="s">
        <v>64</v>
      </c>
      <c r="G6008" s="53"/>
      <c r="H6008" s="54" t="s">
        <v>15379</v>
      </c>
      <c r="I6008" s="35">
        <v>1205.54</v>
      </c>
      <c r="J6008" s="1"/>
      <c r="K6008" s="1"/>
      <c r="L6008" s="3">
        <f t="shared" si="93"/>
        <v>1205.54</v>
      </c>
      <c r="M6008" s="41">
        <v>44819</v>
      </c>
      <c r="N6008" s="56"/>
      <c r="O6008" s="1"/>
      <c r="P6008" s="1"/>
      <c r="Q6008" s="57"/>
      <c r="R6008" s="39" t="s">
        <v>54</v>
      </c>
      <c r="S6008" s="68"/>
    </row>
    <row r="6009" spans="1:19" ht="12.75" hidden="1" customHeight="1" x14ac:dyDescent="0.2">
      <c r="A6009" s="38" t="s">
        <v>63</v>
      </c>
      <c r="B6009" s="1"/>
      <c r="C6009" s="1"/>
      <c r="D6009" s="51"/>
      <c r="E6009" s="51"/>
      <c r="F6009" s="125" t="s">
        <v>64</v>
      </c>
      <c r="G6009" s="53"/>
      <c r="H6009" s="54" t="s">
        <v>15521</v>
      </c>
      <c r="I6009" s="35">
        <v>1205.54</v>
      </c>
      <c r="J6009" s="1"/>
      <c r="K6009" s="1"/>
      <c r="L6009" s="3">
        <f t="shared" si="93"/>
        <v>1205.54</v>
      </c>
      <c r="M6009" s="41">
        <v>44832</v>
      </c>
      <c r="N6009" s="56"/>
      <c r="O6009" s="1"/>
      <c r="P6009" s="1"/>
      <c r="Q6009" s="57"/>
      <c r="R6009" s="39" t="s">
        <v>54</v>
      </c>
      <c r="S6009" s="68"/>
    </row>
    <row r="6010" spans="1:19" ht="12.75" hidden="1" customHeight="1" x14ac:dyDescent="0.2">
      <c r="A6010" s="38" t="s">
        <v>63</v>
      </c>
      <c r="B6010" s="1"/>
      <c r="C6010" s="1"/>
      <c r="D6010" s="51"/>
      <c r="E6010" s="51"/>
      <c r="F6010" s="125" t="s">
        <v>64</v>
      </c>
      <c r="G6010" s="53"/>
      <c r="H6010" s="54" t="s">
        <v>15378</v>
      </c>
      <c r="I6010" s="35">
        <v>1205.53</v>
      </c>
      <c r="J6010" s="1"/>
      <c r="K6010" s="1"/>
      <c r="L6010" s="3">
        <f t="shared" si="93"/>
        <v>1205.53</v>
      </c>
      <c r="M6010" s="41">
        <v>44818</v>
      </c>
      <c r="N6010" s="56"/>
      <c r="O6010" s="1"/>
      <c r="P6010" s="1"/>
      <c r="Q6010" s="57"/>
      <c r="R6010" s="39" t="s">
        <v>54</v>
      </c>
      <c r="S6010" s="68"/>
    </row>
    <row r="6011" spans="1:19" ht="12.75" hidden="1" customHeight="1" x14ac:dyDescent="0.2">
      <c r="A6011" s="38" t="s">
        <v>63</v>
      </c>
      <c r="B6011" s="1"/>
      <c r="C6011" s="1"/>
      <c r="D6011" s="51"/>
      <c r="E6011" s="51"/>
      <c r="F6011" s="125" t="s">
        <v>64</v>
      </c>
      <c r="G6011" s="53"/>
      <c r="H6011" s="54" t="s">
        <v>5257</v>
      </c>
      <c r="I6011" s="35">
        <v>1203.3599999999999</v>
      </c>
      <c r="J6011" s="1"/>
      <c r="K6011" s="1"/>
      <c r="L6011" s="3">
        <f t="shared" si="93"/>
        <v>1203.3599999999999</v>
      </c>
      <c r="M6011" s="41">
        <v>44432</v>
      </c>
      <c r="N6011" s="56"/>
      <c r="O6011" s="1"/>
      <c r="P6011" s="1"/>
      <c r="Q6011" s="57"/>
      <c r="R6011" s="39" t="s">
        <v>54</v>
      </c>
      <c r="S6011" s="68"/>
    </row>
    <row r="6012" spans="1:19" ht="12.75" hidden="1" customHeight="1" x14ac:dyDescent="0.2">
      <c r="A6012" s="38" t="s">
        <v>20370</v>
      </c>
      <c r="B6012" s="39" t="s">
        <v>20371</v>
      </c>
      <c r="C6012" s="39" t="s">
        <v>20372</v>
      </c>
      <c r="D6012" s="38">
        <v>103281</v>
      </c>
      <c r="E6012" s="38"/>
      <c r="F6012" s="39" t="s">
        <v>376</v>
      </c>
      <c r="G6012" s="38">
        <v>8266016712</v>
      </c>
      <c r="H6012" s="40">
        <v>5403</v>
      </c>
      <c r="I6012" s="2">
        <v>1196.6101694915255</v>
      </c>
      <c r="J6012" s="2"/>
      <c r="K6012" s="2">
        <v>215.3898305084746</v>
      </c>
      <c r="L6012" s="3">
        <f t="shared" si="93"/>
        <v>1412.0000000000002</v>
      </c>
      <c r="M6012" s="41">
        <v>44924</v>
      </c>
      <c r="N6012" s="39">
        <v>1246504477</v>
      </c>
      <c r="O6012" s="39" t="s">
        <v>3282</v>
      </c>
      <c r="P6012" s="40" t="s">
        <v>20373</v>
      </c>
      <c r="Q6012" s="41">
        <v>45189</v>
      </c>
      <c r="R6012" s="42" t="s">
        <v>2417</v>
      </c>
      <c r="S6012" s="68"/>
    </row>
    <row r="6013" spans="1:19" ht="12.75" hidden="1" customHeight="1" x14ac:dyDescent="0.2">
      <c r="A6013" s="38" t="s">
        <v>63</v>
      </c>
      <c r="B6013" s="1"/>
      <c r="C6013" s="1"/>
      <c r="D6013" s="51"/>
      <c r="E6013" s="51"/>
      <c r="F6013" s="125" t="s">
        <v>64</v>
      </c>
      <c r="G6013" s="53"/>
      <c r="H6013" s="54" t="s">
        <v>13396</v>
      </c>
      <c r="I6013" s="35">
        <v>1190.8</v>
      </c>
      <c r="J6013" s="1"/>
      <c r="K6013" s="1"/>
      <c r="L6013" s="3">
        <f t="shared" si="93"/>
        <v>1190.8</v>
      </c>
      <c r="M6013" s="41">
        <v>44704</v>
      </c>
      <c r="N6013" s="56"/>
      <c r="O6013" s="1"/>
      <c r="P6013" s="1"/>
      <c r="Q6013" s="57"/>
      <c r="R6013" s="39" t="s">
        <v>54</v>
      </c>
      <c r="S6013" s="68"/>
    </row>
    <row r="6014" spans="1:19" ht="12.75" hidden="1" customHeight="1" x14ac:dyDescent="0.2">
      <c r="A6014" s="38" t="s">
        <v>63</v>
      </c>
      <c r="B6014" s="1"/>
      <c r="C6014" s="1"/>
      <c r="D6014" s="51"/>
      <c r="E6014" s="51"/>
      <c r="F6014" s="125" t="s">
        <v>64</v>
      </c>
      <c r="G6014" s="53"/>
      <c r="H6014" s="54" t="s">
        <v>16195</v>
      </c>
      <c r="I6014" s="35">
        <v>1190.4000000000001</v>
      </c>
      <c r="J6014" s="1"/>
      <c r="K6014" s="1"/>
      <c r="L6014" s="3">
        <f t="shared" si="93"/>
        <v>1190.4000000000001</v>
      </c>
      <c r="M6014" s="41">
        <v>44883</v>
      </c>
      <c r="N6014" s="56"/>
      <c r="O6014" s="1"/>
      <c r="P6014" s="1"/>
      <c r="Q6014" s="57"/>
      <c r="R6014" s="39" t="s">
        <v>54</v>
      </c>
      <c r="S6014" s="68"/>
    </row>
    <row r="6015" spans="1:19" ht="12.75" hidden="1" customHeight="1" x14ac:dyDescent="0.2">
      <c r="A6015" s="38" t="s">
        <v>6167</v>
      </c>
      <c r="B6015" s="1"/>
      <c r="C6015" s="1"/>
      <c r="D6015" s="51"/>
      <c r="E6015" s="51"/>
      <c r="F6015" s="39" t="s">
        <v>6168</v>
      </c>
      <c r="G6015" s="53"/>
      <c r="H6015" s="54" t="s">
        <v>18597</v>
      </c>
      <c r="I6015" s="35">
        <v>1190.4000000000001</v>
      </c>
      <c r="J6015" s="1"/>
      <c r="K6015" s="1"/>
      <c r="L6015" s="3">
        <f t="shared" si="93"/>
        <v>1190.4000000000001</v>
      </c>
      <c r="M6015" s="63"/>
      <c r="N6015" s="56"/>
      <c r="O6015" s="1"/>
      <c r="P6015" s="1"/>
      <c r="Q6015" s="57"/>
      <c r="R6015" s="42" t="s">
        <v>2417</v>
      </c>
      <c r="S6015" s="68"/>
    </row>
    <row r="6016" spans="1:19" ht="12.75" customHeight="1" x14ac:dyDescent="0.2">
      <c r="A6016" s="38" t="s">
        <v>9777</v>
      </c>
      <c r="B6016" s="39" t="s">
        <v>9778</v>
      </c>
      <c r="C6016" s="39" t="s">
        <v>9779</v>
      </c>
      <c r="D6016" s="38">
        <v>703046</v>
      </c>
      <c r="E6016" s="38"/>
      <c r="F6016" s="87" t="s">
        <v>678</v>
      </c>
      <c r="G6016" s="38">
        <v>8266012991</v>
      </c>
      <c r="H6016" s="40" t="s">
        <v>9780</v>
      </c>
      <c r="I6016" s="2">
        <v>1190</v>
      </c>
      <c r="J6016" s="2"/>
      <c r="K6016" s="2">
        <v>0</v>
      </c>
      <c r="L6016" s="3">
        <f t="shared" si="93"/>
        <v>1190</v>
      </c>
      <c r="M6016" s="41">
        <v>44555.729166666664</v>
      </c>
      <c r="N6016" s="39">
        <v>3445023984</v>
      </c>
      <c r="O6016" s="39" t="s">
        <v>2691</v>
      </c>
      <c r="P6016" s="40" t="s">
        <v>9781</v>
      </c>
      <c r="Q6016" s="41">
        <v>44586</v>
      </c>
      <c r="R6016" s="62" t="s">
        <v>27</v>
      </c>
      <c r="S6016" s="68"/>
    </row>
    <row r="6017" spans="1:19" ht="12.75" hidden="1" customHeight="1" x14ac:dyDescent="0.2">
      <c r="A6017" s="38" t="s">
        <v>7963</v>
      </c>
      <c r="B6017" s="42" t="s">
        <v>7964</v>
      </c>
      <c r="C6017" s="42" t="s">
        <v>7965</v>
      </c>
      <c r="D6017" s="38">
        <v>508615</v>
      </c>
      <c r="E6017" s="38"/>
      <c r="F6017" s="42" t="s">
        <v>6770</v>
      </c>
      <c r="G6017" s="38">
        <v>8266012480</v>
      </c>
      <c r="H6017" s="40" t="s">
        <v>7966</v>
      </c>
      <c r="I6017" s="3">
        <v>1183.8983050847457</v>
      </c>
      <c r="J6017" s="3"/>
      <c r="K6017" s="3">
        <v>213.10169491525423</v>
      </c>
      <c r="L6017" s="3">
        <f t="shared" si="93"/>
        <v>1397</v>
      </c>
      <c r="M6017" s="41">
        <v>44459.729166666664</v>
      </c>
      <c r="N6017" s="39">
        <v>7482105204</v>
      </c>
      <c r="O6017" s="42" t="s">
        <v>315</v>
      </c>
      <c r="P6017" s="42"/>
      <c r="Q6017" s="60"/>
      <c r="R6017" s="42" t="s">
        <v>243</v>
      </c>
      <c r="S6017" s="68"/>
    </row>
    <row r="6018" spans="1:19" ht="12.75" hidden="1" customHeight="1" x14ac:dyDescent="0.2">
      <c r="A6018" s="38" t="s">
        <v>6167</v>
      </c>
      <c r="B6018" s="1"/>
      <c r="C6018" s="1"/>
      <c r="D6018" s="51"/>
      <c r="E6018" s="51"/>
      <c r="F6018" s="39" t="s">
        <v>6168</v>
      </c>
      <c r="G6018" s="53"/>
      <c r="H6018" s="54" t="s">
        <v>15172</v>
      </c>
      <c r="I6018" s="35">
        <v>1181.2</v>
      </c>
      <c r="J6018" s="1"/>
      <c r="K6018" s="1"/>
      <c r="L6018" s="3">
        <f t="shared" si="93"/>
        <v>1181.2</v>
      </c>
      <c r="M6018" s="63"/>
      <c r="N6018" s="56"/>
      <c r="O6018" s="1"/>
      <c r="P6018" s="1"/>
      <c r="Q6018" s="57"/>
      <c r="R6018" s="42" t="s">
        <v>2417</v>
      </c>
      <c r="S6018" s="68"/>
    </row>
    <row r="6019" spans="1:19" ht="12.75" hidden="1" customHeight="1" x14ac:dyDescent="0.2">
      <c r="A6019" s="38" t="s">
        <v>63</v>
      </c>
      <c r="B6019" s="1"/>
      <c r="C6019" s="1"/>
      <c r="D6019" s="51"/>
      <c r="E6019" s="51"/>
      <c r="F6019" s="125" t="s">
        <v>64</v>
      </c>
      <c r="G6019" s="53"/>
      <c r="H6019" s="54" t="s">
        <v>9064</v>
      </c>
      <c r="I6019" s="35">
        <v>1173.5999999999999</v>
      </c>
      <c r="J6019" s="1"/>
      <c r="K6019" s="1"/>
      <c r="L6019" s="3">
        <f t="shared" si="93"/>
        <v>1173.5999999999999</v>
      </c>
      <c r="M6019" s="41">
        <v>44547</v>
      </c>
      <c r="N6019" s="56"/>
      <c r="O6019" s="1"/>
      <c r="P6019" s="1"/>
      <c r="Q6019" s="57"/>
      <c r="R6019" s="39" t="s">
        <v>54</v>
      </c>
      <c r="S6019" s="68"/>
    </row>
    <row r="6020" spans="1:19" ht="12.75" hidden="1" customHeight="1" x14ac:dyDescent="0.2">
      <c r="A6020" s="38" t="s">
        <v>63</v>
      </c>
      <c r="B6020" s="1"/>
      <c r="C6020" s="1"/>
      <c r="D6020" s="51"/>
      <c r="E6020" s="51"/>
      <c r="F6020" s="125" t="s">
        <v>64</v>
      </c>
      <c r="G6020" s="53"/>
      <c r="H6020" s="54" t="s">
        <v>9137</v>
      </c>
      <c r="I6020" s="35">
        <v>1173.5999999999999</v>
      </c>
      <c r="J6020" s="1"/>
      <c r="K6020" s="1"/>
      <c r="L6020" s="3">
        <f t="shared" si="93"/>
        <v>1173.5999999999999</v>
      </c>
      <c r="M6020" s="41">
        <v>44551</v>
      </c>
      <c r="N6020" s="56"/>
      <c r="O6020" s="1"/>
      <c r="P6020" s="1"/>
      <c r="Q6020" s="57"/>
      <c r="R6020" s="39" t="s">
        <v>54</v>
      </c>
      <c r="S6020" s="68"/>
    </row>
    <row r="6021" spans="1:19" ht="12.75" hidden="1" customHeight="1" x14ac:dyDescent="0.2">
      <c r="A6021" s="38" t="s">
        <v>63</v>
      </c>
      <c r="B6021" s="1"/>
      <c r="C6021" s="1"/>
      <c r="D6021" s="51"/>
      <c r="E6021" s="51"/>
      <c r="F6021" s="125" t="s">
        <v>64</v>
      </c>
      <c r="G6021" s="53"/>
      <c r="H6021" s="54" t="s">
        <v>9142</v>
      </c>
      <c r="I6021" s="35">
        <v>1173.5999999999999</v>
      </c>
      <c r="J6021" s="1"/>
      <c r="K6021" s="1"/>
      <c r="L6021" s="3">
        <f t="shared" si="93"/>
        <v>1173.5999999999999</v>
      </c>
      <c r="M6021" s="41">
        <v>44552</v>
      </c>
      <c r="N6021" s="56"/>
      <c r="O6021" s="1"/>
      <c r="P6021" s="1"/>
      <c r="Q6021" s="57"/>
      <c r="R6021" s="39" t="s">
        <v>54</v>
      </c>
      <c r="S6021" s="68"/>
    </row>
    <row r="6022" spans="1:19" ht="12.75" hidden="1" customHeight="1" x14ac:dyDescent="0.2">
      <c r="A6022" s="38" t="s">
        <v>63</v>
      </c>
      <c r="B6022" s="1"/>
      <c r="C6022" s="1"/>
      <c r="D6022" s="51"/>
      <c r="E6022" s="51"/>
      <c r="F6022" s="125" t="s">
        <v>64</v>
      </c>
      <c r="G6022" s="53"/>
      <c r="H6022" s="54" t="s">
        <v>9292</v>
      </c>
      <c r="I6022" s="35">
        <v>1173.5999999999999</v>
      </c>
      <c r="J6022" s="1"/>
      <c r="K6022" s="1"/>
      <c r="L6022" s="3">
        <f t="shared" ref="L6022:L6085" si="94">SUM(I6022:K6022)</f>
        <v>1173.5999999999999</v>
      </c>
      <c r="M6022" s="41">
        <v>44557</v>
      </c>
      <c r="N6022" s="56"/>
      <c r="O6022" s="1"/>
      <c r="P6022" s="1"/>
      <c r="Q6022" s="57"/>
      <c r="R6022" s="39" t="s">
        <v>54</v>
      </c>
      <c r="S6022" s="68"/>
    </row>
    <row r="6023" spans="1:19" ht="12.75" hidden="1" customHeight="1" x14ac:dyDescent="0.2">
      <c r="A6023" s="38" t="s">
        <v>63</v>
      </c>
      <c r="B6023" s="1"/>
      <c r="C6023" s="1"/>
      <c r="D6023" s="51"/>
      <c r="E6023" s="51"/>
      <c r="F6023" s="125" t="s">
        <v>64</v>
      </c>
      <c r="G6023" s="53"/>
      <c r="H6023" s="54" t="s">
        <v>9533</v>
      </c>
      <c r="I6023" s="35">
        <v>1173.5999999999999</v>
      </c>
      <c r="J6023" s="1"/>
      <c r="K6023" s="1"/>
      <c r="L6023" s="3">
        <f t="shared" si="94"/>
        <v>1173.5999999999999</v>
      </c>
      <c r="M6023" s="41">
        <v>44561</v>
      </c>
      <c r="N6023" s="56"/>
      <c r="O6023" s="1"/>
      <c r="P6023" s="1"/>
      <c r="Q6023" s="57"/>
      <c r="R6023" s="39" t="s">
        <v>54</v>
      </c>
      <c r="S6023" s="68"/>
    </row>
    <row r="6024" spans="1:19" ht="12.75" hidden="1" customHeight="1" x14ac:dyDescent="0.2">
      <c r="A6024" s="38" t="s">
        <v>63</v>
      </c>
      <c r="B6024" s="1"/>
      <c r="C6024" s="1"/>
      <c r="D6024" s="51"/>
      <c r="E6024" s="51"/>
      <c r="F6024" s="125" t="s">
        <v>64</v>
      </c>
      <c r="G6024" s="53"/>
      <c r="H6024" s="54" t="s">
        <v>9602</v>
      </c>
      <c r="I6024" s="35">
        <v>1173.5999999999999</v>
      </c>
      <c r="J6024" s="1"/>
      <c r="K6024" s="1"/>
      <c r="L6024" s="3">
        <f t="shared" si="94"/>
        <v>1173.5999999999999</v>
      </c>
      <c r="M6024" s="41">
        <v>44564</v>
      </c>
      <c r="N6024" s="56"/>
      <c r="O6024" s="1"/>
      <c r="P6024" s="1"/>
      <c r="Q6024" s="57"/>
      <c r="R6024" s="39" t="s">
        <v>54</v>
      </c>
      <c r="S6024" s="68"/>
    </row>
    <row r="6025" spans="1:19" ht="12.75" hidden="1" customHeight="1" x14ac:dyDescent="0.2">
      <c r="A6025" s="38" t="s">
        <v>63</v>
      </c>
      <c r="B6025" s="1"/>
      <c r="C6025" s="1"/>
      <c r="D6025" s="51"/>
      <c r="E6025" s="51"/>
      <c r="F6025" s="125" t="s">
        <v>64</v>
      </c>
      <c r="G6025" s="53"/>
      <c r="H6025" s="54" t="s">
        <v>9869</v>
      </c>
      <c r="I6025" s="35">
        <v>1173.5999999999999</v>
      </c>
      <c r="J6025" s="1"/>
      <c r="K6025" s="1"/>
      <c r="L6025" s="3">
        <f t="shared" si="94"/>
        <v>1173.5999999999999</v>
      </c>
      <c r="M6025" s="41">
        <v>44569</v>
      </c>
      <c r="N6025" s="56"/>
      <c r="O6025" s="1"/>
      <c r="P6025" s="1"/>
      <c r="Q6025" s="57"/>
      <c r="R6025" s="39" t="s">
        <v>54</v>
      </c>
      <c r="S6025" s="68"/>
    </row>
    <row r="6026" spans="1:19" ht="12.75" hidden="1" customHeight="1" x14ac:dyDescent="0.2">
      <c r="A6026" s="38" t="s">
        <v>63</v>
      </c>
      <c r="B6026" s="1"/>
      <c r="C6026" s="1"/>
      <c r="D6026" s="51"/>
      <c r="E6026" s="51"/>
      <c r="F6026" s="125" t="s">
        <v>64</v>
      </c>
      <c r="G6026" s="53"/>
      <c r="H6026" s="54" t="s">
        <v>9919</v>
      </c>
      <c r="I6026" s="35">
        <v>1173.5999999999999</v>
      </c>
      <c r="J6026" s="1"/>
      <c r="K6026" s="1"/>
      <c r="L6026" s="3">
        <f t="shared" si="94"/>
        <v>1173.5999999999999</v>
      </c>
      <c r="M6026" s="41">
        <v>44575</v>
      </c>
      <c r="N6026" s="56"/>
      <c r="O6026" s="1"/>
      <c r="P6026" s="1"/>
      <c r="Q6026" s="57"/>
      <c r="R6026" s="39" t="s">
        <v>54</v>
      </c>
      <c r="S6026" s="68"/>
    </row>
    <row r="6027" spans="1:19" ht="12.75" hidden="1" customHeight="1" x14ac:dyDescent="0.2">
      <c r="A6027" s="38" t="s">
        <v>63</v>
      </c>
      <c r="B6027" s="1"/>
      <c r="C6027" s="1"/>
      <c r="D6027" s="51"/>
      <c r="E6027" s="51"/>
      <c r="F6027" s="125" t="s">
        <v>64</v>
      </c>
      <c r="G6027" s="53"/>
      <c r="H6027" s="54" t="s">
        <v>10361</v>
      </c>
      <c r="I6027" s="35">
        <v>1173.5999999999999</v>
      </c>
      <c r="J6027" s="1"/>
      <c r="K6027" s="1"/>
      <c r="L6027" s="3">
        <f t="shared" si="94"/>
        <v>1173.5999999999999</v>
      </c>
      <c r="M6027" s="41">
        <v>44595</v>
      </c>
      <c r="N6027" s="56"/>
      <c r="O6027" s="1"/>
      <c r="P6027" s="1"/>
      <c r="Q6027" s="57"/>
      <c r="R6027" s="39" t="s">
        <v>54</v>
      </c>
      <c r="S6027" s="68"/>
    </row>
    <row r="6028" spans="1:19" ht="12.75" hidden="1" customHeight="1" x14ac:dyDescent="0.2">
      <c r="A6028" s="38" t="s">
        <v>63</v>
      </c>
      <c r="B6028" s="1"/>
      <c r="C6028" s="1"/>
      <c r="D6028" s="51"/>
      <c r="E6028" s="51"/>
      <c r="F6028" s="125" t="s">
        <v>64</v>
      </c>
      <c r="G6028" s="53"/>
      <c r="H6028" s="54" t="s">
        <v>13463</v>
      </c>
      <c r="I6028" s="35">
        <v>1173.5999999999999</v>
      </c>
      <c r="J6028" s="1"/>
      <c r="K6028" s="1"/>
      <c r="L6028" s="3">
        <f t="shared" si="94"/>
        <v>1173.5999999999999</v>
      </c>
      <c r="M6028" s="41">
        <v>44708</v>
      </c>
      <c r="N6028" s="56"/>
      <c r="O6028" s="1"/>
      <c r="P6028" s="1"/>
      <c r="Q6028" s="57"/>
      <c r="R6028" s="39" t="s">
        <v>54</v>
      </c>
      <c r="S6028" s="68"/>
    </row>
    <row r="6029" spans="1:19" ht="12.75" hidden="1" customHeight="1" x14ac:dyDescent="0.2">
      <c r="A6029" s="38" t="s">
        <v>63</v>
      </c>
      <c r="B6029" s="1"/>
      <c r="C6029" s="1"/>
      <c r="D6029" s="51"/>
      <c r="E6029" s="51"/>
      <c r="F6029" s="125" t="s">
        <v>64</v>
      </c>
      <c r="G6029" s="53"/>
      <c r="H6029" s="54" t="s">
        <v>14256</v>
      </c>
      <c r="I6029" s="35">
        <v>1161.58</v>
      </c>
      <c r="J6029" s="1"/>
      <c r="K6029" s="1"/>
      <c r="L6029" s="3">
        <f t="shared" si="94"/>
        <v>1161.58</v>
      </c>
      <c r="M6029" s="41">
        <v>44750</v>
      </c>
      <c r="N6029" s="56"/>
      <c r="O6029" s="1"/>
      <c r="P6029" s="1"/>
      <c r="Q6029" s="57"/>
      <c r="R6029" s="39" t="s">
        <v>54</v>
      </c>
      <c r="S6029" s="68"/>
    </row>
    <row r="6030" spans="1:19" ht="12.75" hidden="1" customHeight="1" x14ac:dyDescent="0.2">
      <c r="A6030" s="38" t="s">
        <v>63</v>
      </c>
      <c r="B6030" s="1"/>
      <c r="C6030" s="1"/>
      <c r="D6030" s="51"/>
      <c r="E6030" s="51"/>
      <c r="F6030" s="125" t="s">
        <v>64</v>
      </c>
      <c r="G6030" s="53"/>
      <c r="H6030" s="54" t="s">
        <v>19247</v>
      </c>
      <c r="I6030" s="35">
        <v>1142.92</v>
      </c>
      <c r="J6030" s="1"/>
      <c r="K6030" s="1"/>
      <c r="L6030" s="3">
        <f t="shared" si="94"/>
        <v>1142.92</v>
      </c>
      <c r="M6030" s="41">
        <v>45071</v>
      </c>
      <c r="N6030" s="56"/>
      <c r="O6030" s="1"/>
      <c r="P6030" s="1"/>
      <c r="Q6030" s="57"/>
      <c r="R6030" s="39" t="s">
        <v>54</v>
      </c>
      <c r="S6030" s="68"/>
    </row>
    <row r="6031" spans="1:19" ht="12.75" hidden="1" customHeight="1" x14ac:dyDescent="0.2">
      <c r="A6031" s="38" t="s">
        <v>6167</v>
      </c>
      <c r="B6031" s="1"/>
      <c r="C6031" s="1"/>
      <c r="D6031" s="51"/>
      <c r="E6031" s="51"/>
      <c r="F6031" s="39" t="s">
        <v>6168</v>
      </c>
      <c r="G6031" s="53"/>
      <c r="H6031" s="54" t="s">
        <v>14815</v>
      </c>
      <c r="I6031" s="35">
        <v>1135</v>
      </c>
      <c r="J6031" s="1"/>
      <c r="K6031" s="1"/>
      <c r="L6031" s="3">
        <f t="shared" si="94"/>
        <v>1135</v>
      </c>
      <c r="M6031" s="63"/>
      <c r="N6031" s="56"/>
      <c r="O6031" s="1"/>
      <c r="P6031" s="1"/>
      <c r="Q6031" s="57"/>
      <c r="R6031" s="42" t="s">
        <v>2417</v>
      </c>
      <c r="S6031" s="68"/>
    </row>
    <row r="6032" spans="1:19" ht="12.75" hidden="1" customHeight="1" x14ac:dyDescent="0.2">
      <c r="A6032" s="38" t="s">
        <v>63</v>
      </c>
      <c r="B6032" s="1"/>
      <c r="C6032" s="1"/>
      <c r="D6032" s="51"/>
      <c r="E6032" s="51"/>
      <c r="F6032" s="125" t="s">
        <v>64</v>
      </c>
      <c r="G6032" s="53"/>
      <c r="H6032" s="54" t="s">
        <v>9930</v>
      </c>
      <c r="I6032" s="35">
        <v>1134.97</v>
      </c>
      <c r="J6032" s="1"/>
      <c r="K6032" s="1"/>
      <c r="L6032" s="3">
        <f t="shared" si="94"/>
        <v>1134.97</v>
      </c>
      <c r="M6032" s="41">
        <v>44576</v>
      </c>
      <c r="N6032" s="56"/>
      <c r="O6032" s="1"/>
      <c r="P6032" s="1"/>
      <c r="Q6032" s="57"/>
      <c r="R6032" s="39" t="s">
        <v>54</v>
      </c>
      <c r="S6032" s="68"/>
    </row>
    <row r="6033" spans="1:19" ht="12.75" hidden="1" customHeight="1" x14ac:dyDescent="0.2">
      <c r="A6033" s="38" t="s">
        <v>1434</v>
      </c>
      <c r="B6033" s="42"/>
      <c r="C6033" s="42"/>
      <c r="D6033" s="38"/>
      <c r="E6033" s="38"/>
      <c r="F6033" s="42" t="s">
        <v>1435</v>
      </c>
      <c r="G6033" s="38"/>
      <c r="H6033" s="40" t="s">
        <v>10920</v>
      </c>
      <c r="I6033" s="3">
        <v>1134.97</v>
      </c>
      <c r="J6033" s="3"/>
      <c r="K6033" s="3"/>
      <c r="L6033" s="3">
        <f t="shared" si="94"/>
        <v>1134.97</v>
      </c>
      <c r="M6033" s="41">
        <v>44608</v>
      </c>
      <c r="N6033" s="39"/>
      <c r="O6033" s="42"/>
      <c r="P6033" s="42"/>
      <c r="Q6033" s="60"/>
      <c r="R6033" s="42" t="s">
        <v>243</v>
      </c>
      <c r="S6033" s="68"/>
    </row>
    <row r="6034" spans="1:19" ht="12.75" hidden="1" customHeight="1" x14ac:dyDescent="0.2">
      <c r="A6034" s="38" t="s">
        <v>63</v>
      </c>
      <c r="B6034" s="1"/>
      <c r="C6034" s="1"/>
      <c r="D6034" s="51"/>
      <c r="E6034" s="51"/>
      <c r="F6034" s="125" t="s">
        <v>64</v>
      </c>
      <c r="G6034" s="53"/>
      <c r="H6034" s="54" t="s">
        <v>9867</v>
      </c>
      <c r="I6034" s="35">
        <v>1134.94</v>
      </c>
      <c r="J6034" s="1"/>
      <c r="K6034" s="1"/>
      <c r="L6034" s="3">
        <f t="shared" si="94"/>
        <v>1134.94</v>
      </c>
      <c r="M6034" s="41">
        <v>44569</v>
      </c>
      <c r="N6034" s="56"/>
      <c r="O6034" s="1"/>
      <c r="P6034" s="1"/>
      <c r="Q6034" s="57"/>
      <c r="R6034" s="39" t="s">
        <v>54</v>
      </c>
      <c r="S6034" s="68"/>
    </row>
    <row r="6035" spans="1:19" ht="12.75" hidden="1" customHeight="1" x14ac:dyDescent="0.2">
      <c r="A6035" s="38" t="s">
        <v>63</v>
      </c>
      <c r="B6035" s="1"/>
      <c r="C6035" s="1"/>
      <c r="D6035" s="51"/>
      <c r="E6035" s="51"/>
      <c r="F6035" s="125" t="s">
        <v>64</v>
      </c>
      <c r="G6035" s="53"/>
      <c r="H6035" s="54" t="s">
        <v>16170</v>
      </c>
      <c r="I6035" s="35">
        <v>1133.3399999999999</v>
      </c>
      <c r="J6035" s="1"/>
      <c r="K6035" s="1"/>
      <c r="L6035" s="3">
        <f t="shared" si="94"/>
        <v>1133.3399999999999</v>
      </c>
      <c r="M6035" s="41">
        <v>44881</v>
      </c>
      <c r="N6035" s="56"/>
      <c r="O6035" s="1"/>
      <c r="P6035" s="1"/>
      <c r="Q6035" s="57"/>
      <c r="R6035" s="39" t="s">
        <v>54</v>
      </c>
      <c r="S6035" s="68"/>
    </row>
    <row r="6036" spans="1:19" ht="12.75" hidden="1" customHeight="1" x14ac:dyDescent="0.2">
      <c r="A6036" s="38" t="s">
        <v>6167</v>
      </c>
      <c r="B6036" s="1"/>
      <c r="C6036" s="1"/>
      <c r="D6036" s="51"/>
      <c r="E6036" s="51"/>
      <c r="F6036" s="39" t="s">
        <v>6168</v>
      </c>
      <c r="G6036" s="53"/>
      <c r="H6036" s="54" t="s">
        <v>18910</v>
      </c>
      <c r="I6036" s="35">
        <v>1125.96</v>
      </c>
      <c r="J6036" s="1"/>
      <c r="K6036" s="1"/>
      <c r="L6036" s="3">
        <f t="shared" si="94"/>
        <v>1125.96</v>
      </c>
      <c r="M6036" s="63"/>
      <c r="N6036" s="56"/>
      <c r="O6036" s="1"/>
      <c r="P6036" s="1"/>
      <c r="Q6036" s="57"/>
      <c r="R6036" s="42" t="s">
        <v>2417</v>
      </c>
      <c r="S6036" s="68"/>
    </row>
    <row r="6037" spans="1:19" ht="12.75" hidden="1" customHeight="1" x14ac:dyDescent="0.2">
      <c r="A6037" s="38" t="s">
        <v>63</v>
      </c>
      <c r="B6037" s="1"/>
      <c r="C6037" s="1"/>
      <c r="D6037" s="51"/>
      <c r="E6037" s="51"/>
      <c r="F6037" s="125" t="s">
        <v>64</v>
      </c>
      <c r="G6037" s="53"/>
      <c r="H6037" s="54" t="s">
        <v>11110</v>
      </c>
      <c r="I6037" s="35">
        <v>1120.01</v>
      </c>
      <c r="J6037" s="1"/>
      <c r="K6037" s="1"/>
      <c r="L6037" s="3">
        <f t="shared" si="94"/>
        <v>1120.01</v>
      </c>
      <c r="M6037" s="41">
        <v>44616</v>
      </c>
      <c r="N6037" s="56"/>
      <c r="O6037" s="1"/>
      <c r="P6037" s="1"/>
      <c r="Q6037" s="57"/>
      <c r="R6037" s="39" t="s">
        <v>54</v>
      </c>
      <c r="S6037" s="68"/>
    </row>
    <row r="6038" spans="1:19" ht="12.75" hidden="1" customHeight="1" x14ac:dyDescent="0.2">
      <c r="A6038" s="38" t="s">
        <v>63</v>
      </c>
      <c r="B6038" s="1"/>
      <c r="C6038" s="1"/>
      <c r="D6038" s="51"/>
      <c r="E6038" s="51"/>
      <c r="F6038" s="125" t="s">
        <v>64</v>
      </c>
      <c r="G6038" s="53"/>
      <c r="H6038" s="54" t="s">
        <v>11111</v>
      </c>
      <c r="I6038" s="35">
        <v>1120.01</v>
      </c>
      <c r="J6038" s="1"/>
      <c r="K6038" s="1"/>
      <c r="L6038" s="3">
        <f t="shared" si="94"/>
        <v>1120.01</v>
      </c>
      <c r="M6038" s="41">
        <v>44616</v>
      </c>
      <c r="N6038" s="56"/>
      <c r="O6038" s="1"/>
      <c r="P6038" s="1"/>
      <c r="Q6038" s="57"/>
      <c r="R6038" s="39" t="s">
        <v>54</v>
      </c>
      <c r="S6038" s="68"/>
    </row>
    <row r="6039" spans="1:19" ht="12.75" hidden="1" customHeight="1" x14ac:dyDescent="0.2">
      <c r="A6039" s="38" t="s">
        <v>63</v>
      </c>
      <c r="B6039" s="1"/>
      <c r="C6039" s="1"/>
      <c r="D6039" s="51"/>
      <c r="E6039" s="51"/>
      <c r="F6039" s="125" t="s">
        <v>64</v>
      </c>
      <c r="G6039" s="53"/>
      <c r="H6039" s="54" t="s">
        <v>10926</v>
      </c>
      <c r="I6039" s="35">
        <v>1120</v>
      </c>
      <c r="J6039" s="1"/>
      <c r="K6039" s="1"/>
      <c r="L6039" s="3">
        <f t="shared" si="94"/>
        <v>1120</v>
      </c>
      <c r="M6039" s="41">
        <v>44609</v>
      </c>
      <c r="N6039" s="56"/>
      <c r="O6039" s="1"/>
      <c r="P6039" s="1"/>
      <c r="Q6039" s="57"/>
      <c r="R6039" s="39" t="s">
        <v>54</v>
      </c>
      <c r="S6039" s="68"/>
    </row>
    <row r="6040" spans="1:19" ht="12.75" hidden="1" customHeight="1" x14ac:dyDescent="0.2">
      <c r="A6040" s="38" t="s">
        <v>63</v>
      </c>
      <c r="B6040" s="1"/>
      <c r="C6040" s="1"/>
      <c r="D6040" s="51"/>
      <c r="E6040" s="51"/>
      <c r="F6040" s="125" t="s">
        <v>64</v>
      </c>
      <c r="G6040" s="53"/>
      <c r="H6040" s="54" t="s">
        <v>11682</v>
      </c>
      <c r="I6040" s="35">
        <v>1120</v>
      </c>
      <c r="J6040" s="1"/>
      <c r="K6040" s="1"/>
      <c r="L6040" s="3">
        <f t="shared" si="94"/>
        <v>1120</v>
      </c>
      <c r="M6040" s="41">
        <v>44637</v>
      </c>
      <c r="N6040" s="56"/>
      <c r="O6040" s="1"/>
      <c r="P6040" s="1"/>
      <c r="Q6040" s="57"/>
      <c r="R6040" s="39" t="s">
        <v>54</v>
      </c>
      <c r="S6040" s="68"/>
    </row>
    <row r="6041" spans="1:19" ht="12.75" hidden="1" customHeight="1" x14ac:dyDescent="0.2">
      <c r="A6041" s="38" t="s">
        <v>63</v>
      </c>
      <c r="B6041" s="1"/>
      <c r="C6041" s="1"/>
      <c r="D6041" s="51"/>
      <c r="E6041" s="51"/>
      <c r="F6041" s="125" t="s">
        <v>64</v>
      </c>
      <c r="G6041" s="53"/>
      <c r="H6041" s="54" t="s">
        <v>15477</v>
      </c>
      <c r="I6041" s="35">
        <v>1120</v>
      </c>
      <c r="J6041" s="1"/>
      <c r="K6041" s="1"/>
      <c r="L6041" s="3">
        <f t="shared" si="94"/>
        <v>1120</v>
      </c>
      <c r="M6041" s="41">
        <v>44830</v>
      </c>
      <c r="N6041" s="56"/>
      <c r="O6041" s="1"/>
      <c r="P6041" s="1"/>
      <c r="Q6041" s="57"/>
      <c r="R6041" s="39" t="s">
        <v>54</v>
      </c>
      <c r="S6041" s="68"/>
    </row>
    <row r="6042" spans="1:19" ht="12.75" hidden="1" customHeight="1" x14ac:dyDescent="0.2">
      <c r="A6042" s="38" t="s">
        <v>63</v>
      </c>
      <c r="B6042" s="1"/>
      <c r="C6042" s="1"/>
      <c r="D6042" s="51"/>
      <c r="E6042" s="51"/>
      <c r="F6042" s="125" t="s">
        <v>64</v>
      </c>
      <c r="G6042" s="53"/>
      <c r="H6042" s="54" t="s">
        <v>16344</v>
      </c>
      <c r="I6042" s="35">
        <v>1120</v>
      </c>
      <c r="J6042" s="1"/>
      <c r="K6042" s="1"/>
      <c r="L6042" s="3">
        <f t="shared" si="94"/>
        <v>1120</v>
      </c>
      <c r="M6042" s="41">
        <v>44894</v>
      </c>
      <c r="N6042" s="56"/>
      <c r="O6042" s="1"/>
      <c r="P6042" s="1"/>
      <c r="Q6042" s="57"/>
      <c r="R6042" s="39" t="s">
        <v>54</v>
      </c>
      <c r="S6042" s="68"/>
    </row>
    <row r="6043" spans="1:19" ht="12.75" hidden="1" customHeight="1" x14ac:dyDescent="0.2">
      <c r="A6043" s="38" t="s">
        <v>63</v>
      </c>
      <c r="B6043" s="1"/>
      <c r="C6043" s="1"/>
      <c r="D6043" s="51"/>
      <c r="E6043" s="51"/>
      <c r="F6043" s="125" t="s">
        <v>64</v>
      </c>
      <c r="G6043" s="53"/>
      <c r="H6043" s="54" t="s">
        <v>16960</v>
      </c>
      <c r="I6043" s="35">
        <v>1120</v>
      </c>
      <c r="J6043" s="1"/>
      <c r="K6043" s="1"/>
      <c r="L6043" s="3">
        <f t="shared" si="94"/>
        <v>1120</v>
      </c>
      <c r="M6043" s="41">
        <v>44935</v>
      </c>
      <c r="N6043" s="56"/>
      <c r="O6043" s="1"/>
      <c r="P6043" s="1"/>
      <c r="Q6043" s="57"/>
      <c r="R6043" s="39" t="s">
        <v>54</v>
      </c>
      <c r="S6043" s="68"/>
    </row>
    <row r="6044" spans="1:19" ht="12.75" hidden="1" customHeight="1" x14ac:dyDescent="0.2">
      <c r="A6044" s="38" t="s">
        <v>63</v>
      </c>
      <c r="B6044" s="1"/>
      <c r="C6044" s="1"/>
      <c r="D6044" s="51"/>
      <c r="E6044" s="51"/>
      <c r="F6044" s="125" t="s">
        <v>64</v>
      </c>
      <c r="G6044" s="53"/>
      <c r="H6044" s="54" t="s">
        <v>17176</v>
      </c>
      <c r="I6044" s="35">
        <v>1120</v>
      </c>
      <c r="J6044" s="1"/>
      <c r="K6044" s="1"/>
      <c r="L6044" s="3">
        <f t="shared" si="94"/>
        <v>1120</v>
      </c>
      <c r="M6044" s="41">
        <v>44942</v>
      </c>
      <c r="N6044" s="56"/>
      <c r="O6044" s="1"/>
      <c r="P6044" s="1"/>
      <c r="Q6044" s="57"/>
      <c r="R6044" s="39" t="s">
        <v>54</v>
      </c>
      <c r="S6044" s="68"/>
    </row>
    <row r="6045" spans="1:19" ht="12.75" hidden="1" customHeight="1" x14ac:dyDescent="0.2">
      <c r="A6045" s="38" t="s">
        <v>1434</v>
      </c>
      <c r="B6045" s="42"/>
      <c r="C6045" s="42"/>
      <c r="D6045" s="38"/>
      <c r="E6045" s="38"/>
      <c r="F6045" s="42" t="s">
        <v>1435</v>
      </c>
      <c r="G6045" s="38"/>
      <c r="H6045" s="40" t="s">
        <v>8439</v>
      </c>
      <c r="I6045" s="3">
        <v>1100.55</v>
      </c>
      <c r="J6045" s="3"/>
      <c r="K6045" s="3"/>
      <c r="L6045" s="3">
        <f t="shared" si="94"/>
        <v>1100.55</v>
      </c>
      <c r="M6045" s="41">
        <v>44527</v>
      </c>
      <c r="N6045" s="39"/>
      <c r="O6045" s="42"/>
      <c r="P6045" s="42"/>
      <c r="Q6045" s="60"/>
      <c r="R6045" s="42" t="s">
        <v>243</v>
      </c>
      <c r="S6045" s="68"/>
    </row>
    <row r="6046" spans="1:19" ht="12.75" hidden="1" customHeight="1" x14ac:dyDescent="0.2">
      <c r="A6046" s="38" t="s">
        <v>63</v>
      </c>
      <c r="B6046" s="1"/>
      <c r="C6046" s="1"/>
      <c r="D6046" s="51"/>
      <c r="E6046" s="51"/>
      <c r="F6046" s="125" t="s">
        <v>64</v>
      </c>
      <c r="G6046" s="53"/>
      <c r="H6046" s="54" t="s">
        <v>16260</v>
      </c>
      <c r="I6046" s="35">
        <v>1092</v>
      </c>
      <c r="J6046" s="1"/>
      <c r="K6046" s="1"/>
      <c r="L6046" s="3">
        <f t="shared" si="94"/>
        <v>1092</v>
      </c>
      <c r="M6046" s="41">
        <v>44890</v>
      </c>
      <c r="N6046" s="56"/>
      <c r="O6046" s="1"/>
      <c r="P6046" s="1"/>
      <c r="Q6046" s="57"/>
      <c r="R6046" s="39" t="s">
        <v>54</v>
      </c>
      <c r="S6046" s="68"/>
    </row>
    <row r="6047" spans="1:19" ht="12.75" hidden="1" customHeight="1" x14ac:dyDescent="0.2">
      <c r="A6047" s="38" t="s">
        <v>6167</v>
      </c>
      <c r="B6047" s="1"/>
      <c r="C6047" s="1"/>
      <c r="D6047" s="51"/>
      <c r="E6047" s="51"/>
      <c r="F6047" s="39" t="s">
        <v>6168</v>
      </c>
      <c r="G6047" s="53"/>
      <c r="H6047" s="54" t="s">
        <v>15617</v>
      </c>
      <c r="I6047" s="35">
        <v>1073.9100000000001</v>
      </c>
      <c r="J6047" s="1"/>
      <c r="K6047" s="1"/>
      <c r="L6047" s="3">
        <f t="shared" si="94"/>
        <v>1073.9100000000001</v>
      </c>
      <c r="M6047" s="63"/>
      <c r="N6047" s="56"/>
      <c r="O6047" s="1"/>
      <c r="P6047" s="1"/>
      <c r="Q6047" s="57"/>
      <c r="R6047" s="42" t="s">
        <v>2417</v>
      </c>
      <c r="S6047" s="68"/>
    </row>
    <row r="6048" spans="1:19" ht="12.75" hidden="1" customHeight="1" x14ac:dyDescent="0.2">
      <c r="A6048" s="38" t="s">
        <v>63</v>
      </c>
      <c r="B6048" s="1"/>
      <c r="C6048" s="1"/>
      <c r="D6048" s="51"/>
      <c r="E6048" s="51"/>
      <c r="F6048" s="125" t="s">
        <v>64</v>
      </c>
      <c r="G6048" s="53"/>
      <c r="H6048" s="54" t="s">
        <v>2002</v>
      </c>
      <c r="I6048" s="35">
        <v>1062.48</v>
      </c>
      <c r="J6048" s="1"/>
      <c r="K6048" s="1"/>
      <c r="L6048" s="3">
        <f t="shared" si="94"/>
        <v>1062.48</v>
      </c>
      <c r="M6048" s="41">
        <v>44341</v>
      </c>
      <c r="N6048" s="56"/>
      <c r="O6048" s="1"/>
      <c r="P6048" s="1"/>
      <c r="Q6048" s="57"/>
      <c r="R6048" s="39" t="s">
        <v>54</v>
      </c>
      <c r="S6048" s="68"/>
    </row>
    <row r="6049" spans="1:19" ht="12.75" hidden="1" customHeight="1" x14ac:dyDescent="0.2">
      <c r="A6049" s="38" t="s">
        <v>63</v>
      </c>
      <c r="B6049" s="1"/>
      <c r="C6049" s="1"/>
      <c r="D6049" s="51"/>
      <c r="E6049" s="51"/>
      <c r="F6049" s="125" t="s">
        <v>64</v>
      </c>
      <c r="G6049" s="53"/>
      <c r="H6049" s="54" t="s">
        <v>11462</v>
      </c>
      <c r="I6049" s="35">
        <v>1060.1300000000001</v>
      </c>
      <c r="J6049" s="1"/>
      <c r="K6049" s="1"/>
      <c r="L6049" s="3">
        <f t="shared" si="94"/>
        <v>1060.1300000000001</v>
      </c>
      <c r="M6049" s="41">
        <v>44628</v>
      </c>
      <c r="N6049" s="56"/>
      <c r="O6049" s="1"/>
      <c r="P6049" s="1"/>
      <c r="Q6049" s="57"/>
      <c r="R6049" s="39" t="s">
        <v>54</v>
      </c>
      <c r="S6049" s="68"/>
    </row>
    <row r="6050" spans="1:19" ht="12.75" hidden="1" customHeight="1" x14ac:dyDescent="0.2">
      <c r="A6050" s="38" t="s">
        <v>63</v>
      </c>
      <c r="B6050" s="1"/>
      <c r="C6050" s="1"/>
      <c r="D6050" s="51"/>
      <c r="E6050" s="51"/>
      <c r="F6050" s="125" t="s">
        <v>64</v>
      </c>
      <c r="G6050" s="53"/>
      <c r="H6050" s="54" t="s">
        <v>5143</v>
      </c>
      <c r="I6050" s="35">
        <v>1057.8399999999999</v>
      </c>
      <c r="J6050" s="1"/>
      <c r="K6050" s="1"/>
      <c r="L6050" s="3">
        <f t="shared" si="94"/>
        <v>1057.8399999999999</v>
      </c>
      <c r="M6050" s="41">
        <v>44425</v>
      </c>
      <c r="N6050" s="56"/>
      <c r="O6050" s="1"/>
      <c r="P6050" s="1"/>
      <c r="Q6050" s="57"/>
      <c r="R6050" s="39" t="s">
        <v>54</v>
      </c>
      <c r="S6050" s="68"/>
    </row>
    <row r="6051" spans="1:19" ht="12.75" hidden="1" customHeight="1" x14ac:dyDescent="0.2">
      <c r="A6051" s="38" t="s">
        <v>11607</v>
      </c>
      <c r="B6051" s="39" t="s">
        <v>11608</v>
      </c>
      <c r="C6051" s="39" t="s">
        <v>11609</v>
      </c>
      <c r="D6051" s="38">
        <v>703046</v>
      </c>
      <c r="E6051" s="38"/>
      <c r="F6051" s="42" t="s">
        <v>678</v>
      </c>
      <c r="G6051" s="38">
        <v>8266013533</v>
      </c>
      <c r="H6051" s="40" t="s">
        <v>11610</v>
      </c>
      <c r="I6051" s="2">
        <v>1056</v>
      </c>
      <c r="J6051" s="2"/>
      <c r="K6051" s="2">
        <v>0</v>
      </c>
      <c r="L6051" s="3">
        <f t="shared" si="94"/>
        <v>1056</v>
      </c>
      <c r="M6051" s="41">
        <v>44619.729166666664</v>
      </c>
      <c r="N6051" s="39">
        <v>3445031886</v>
      </c>
      <c r="O6051" s="39" t="s">
        <v>3282</v>
      </c>
      <c r="P6051" s="40" t="s">
        <v>11586</v>
      </c>
      <c r="Q6051" s="41">
        <v>44650</v>
      </c>
      <c r="R6051" s="42" t="s">
        <v>2417</v>
      </c>
      <c r="S6051" s="68"/>
    </row>
    <row r="6052" spans="1:19" ht="12.75" hidden="1" customHeight="1" x14ac:dyDescent="0.2">
      <c r="A6052" s="38" t="s">
        <v>12001</v>
      </c>
      <c r="B6052" s="42" t="s">
        <v>12002</v>
      </c>
      <c r="C6052" s="42" t="s">
        <v>12003</v>
      </c>
      <c r="D6052" s="38">
        <v>703046</v>
      </c>
      <c r="E6052" s="38"/>
      <c r="F6052" s="42" t="s">
        <v>678</v>
      </c>
      <c r="G6052" s="38">
        <v>8266013649</v>
      </c>
      <c r="H6052" s="40" t="s">
        <v>12004</v>
      </c>
      <c r="I6052" s="3">
        <v>1053</v>
      </c>
      <c r="J6052" s="3"/>
      <c r="K6052" s="3">
        <v>0</v>
      </c>
      <c r="L6052" s="3">
        <f t="shared" si="94"/>
        <v>1053</v>
      </c>
      <c r="M6052" s="41">
        <v>44624.729166666664</v>
      </c>
      <c r="N6052" s="39">
        <v>3445033629</v>
      </c>
      <c r="O6052" s="42" t="s">
        <v>315</v>
      </c>
      <c r="P6052" s="42" t="s">
        <v>11623</v>
      </c>
      <c r="Q6052" s="60">
        <v>44656</v>
      </c>
      <c r="R6052" s="42" t="s">
        <v>243</v>
      </c>
      <c r="S6052" s="68"/>
    </row>
    <row r="6053" spans="1:19" ht="12.75" hidden="1" customHeight="1" x14ac:dyDescent="0.2">
      <c r="A6053" s="38" t="s">
        <v>63</v>
      </c>
      <c r="B6053" s="1"/>
      <c r="C6053" s="1"/>
      <c r="D6053" s="51"/>
      <c r="E6053" s="51"/>
      <c r="F6053" s="125" t="s">
        <v>64</v>
      </c>
      <c r="G6053" s="53"/>
      <c r="H6053" s="54" t="s">
        <v>5013</v>
      </c>
      <c r="I6053" s="35">
        <v>1050</v>
      </c>
      <c r="J6053" s="1"/>
      <c r="K6053" s="1"/>
      <c r="L6053" s="3">
        <f t="shared" si="94"/>
        <v>1050</v>
      </c>
      <c r="M6053" s="41">
        <v>44419</v>
      </c>
      <c r="N6053" s="56"/>
      <c r="O6053" s="1"/>
      <c r="P6053" s="1"/>
      <c r="Q6053" s="57"/>
      <c r="R6053" s="39" t="s">
        <v>54</v>
      </c>
      <c r="S6053" s="68"/>
    </row>
    <row r="6054" spans="1:19" ht="12.75" hidden="1" customHeight="1" x14ac:dyDescent="0.2">
      <c r="A6054" s="38" t="s">
        <v>6167</v>
      </c>
      <c r="B6054" s="1"/>
      <c r="C6054" s="1"/>
      <c r="D6054" s="51"/>
      <c r="E6054" s="51"/>
      <c r="F6054" s="39" t="s">
        <v>6168</v>
      </c>
      <c r="G6054" s="53"/>
      <c r="H6054" s="54" t="s">
        <v>18672</v>
      </c>
      <c r="I6054" s="35">
        <v>1046.81</v>
      </c>
      <c r="J6054" s="1"/>
      <c r="K6054" s="1"/>
      <c r="L6054" s="3">
        <f t="shared" si="94"/>
        <v>1046.81</v>
      </c>
      <c r="M6054" s="63"/>
      <c r="N6054" s="56"/>
      <c r="O6054" s="1"/>
      <c r="P6054" s="1"/>
      <c r="Q6054" s="57"/>
      <c r="R6054" s="42" t="s">
        <v>2417</v>
      </c>
      <c r="S6054" s="68"/>
    </row>
    <row r="6055" spans="1:19" ht="12.75" hidden="1" customHeight="1" x14ac:dyDescent="0.2">
      <c r="A6055" s="38" t="s">
        <v>63</v>
      </c>
      <c r="B6055" s="1"/>
      <c r="C6055" s="1"/>
      <c r="D6055" s="51"/>
      <c r="E6055" s="51"/>
      <c r="F6055" s="125" t="s">
        <v>64</v>
      </c>
      <c r="G6055" s="53"/>
      <c r="H6055" s="54" t="s">
        <v>2637</v>
      </c>
      <c r="I6055" s="35">
        <v>1045.5</v>
      </c>
      <c r="J6055" s="1"/>
      <c r="K6055" s="1"/>
      <c r="L6055" s="3">
        <f t="shared" si="94"/>
        <v>1045.5</v>
      </c>
      <c r="M6055" s="41">
        <v>44363</v>
      </c>
      <c r="N6055" s="56"/>
      <c r="O6055" s="1"/>
      <c r="P6055" s="1"/>
      <c r="Q6055" s="57"/>
      <c r="R6055" s="39" t="s">
        <v>54</v>
      </c>
      <c r="S6055" s="68"/>
    </row>
    <row r="6056" spans="1:19" ht="12.75" hidden="1" customHeight="1" x14ac:dyDescent="0.2">
      <c r="A6056" s="38" t="s">
        <v>63</v>
      </c>
      <c r="B6056" s="1"/>
      <c r="C6056" s="1"/>
      <c r="D6056" s="51"/>
      <c r="E6056" s="51"/>
      <c r="F6056" s="125" t="s">
        <v>64</v>
      </c>
      <c r="G6056" s="53"/>
      <c r="H6056" s="54" t="s">
        <v>13531</v>
      </c>
      <c r="I6056" s="35">
        <v>1037.58</v>
      </c>
      <c r="J6056" s="1"/>
      <c r="K6056" s="1"/>
      <c r="L6056" s="3">
        <f t="shared" si="94"/>
        <v>1037.58</v>
      </c>
      <c r="M6056" s="41">
        <v>44714</v>
      </c>
      <c r="N6056" s="56"/>
      <c r="O6056" s="1"/>
      <c r="P6056" s="1"/>
      <c r="Q6056" s="57"/>
      <c r="R6056" s="39" t="s">
        <v>54</v>
      </c>
      <c r="S6056" s="68"/>
    </row>
    <row r="6057" spans="1:19" ht="12.75" hidden="1" customHeight="1" x14ac:dyDescent="0.2">
      <c r="A6057" s="38" t="s">
        <v>63</v>
      </c>
      <c r="B6057" s="1"/>
      <c r="C6057" s="1"/>
      <c r="D6057" s="51"/>
      <c r="E6057" s="51"/>
      <c r="F6057" s="125" t="s">
        <v>64</v>
      </c>
      <c r="G6057" s="53"/>
      <c r="H6057" s="54" t="s">
        <v>1709</v>
      </c>
      <c r="I6057" s="35">
        <v>1034.57</v>
      </c>
      <c r="J6057" s="1"/>
      <c r="K6057" s="1"/>
      <c r="L6057" s="3">
        <f t="shared" si="94"/>
        <v>1034.57</v>
      </c>
      <c r="M6057" s="41">
        <v>44316</v>
      </c>
      <c r="N6057" s="56"/>
      <c r="O6057" s="1"/>
      <c r="P6057" s="1"/>
      <c r="Q6057" s="57"/>
      <c r="R6057" s="39" t="s">
        <v>54</v>
      </c>
      <c r="S6057" s="68"/>
    </row>
    <row r="6058" spans="1:19" ht="12.75" hidden="1" customHeight="1" x14ac:dyDescent="0.2">
      <c r="A6058" s="38" t="s">
        <v>1434</v>
      </c>
      <c r="B6058" s="42"/>
      <c r="C6058" s="42"/>
      <c r="D6058" s="38"/>
      <c r="E6058" s="38"/>
      <c r="F6058" s="42" t="s">
        <v>1435</v>
      </c>
      <c r="G6058" s="38"/>
      <c r="H6058" s="40" t="s">
        <v>5432</v>
      </c>
      <c r="I6058" s="3">
        <v>1017.98</v>
      </c>
      <c r="J6058" s="3"/>
      <c r="K6058" s="3"/>
      <c r="L6058" s="3">
        <f t="shared" si="94"/>
        <v>1017.98</v>
      </c>
      <c r="M6058" s="41">
        <v>44440</v>
      </c>
      <c r="N6058" s="39"/>
      <c r="O6058" s="42"/>
      <c r="P6058" s="42"/>
      <c r="Q6058" s="60"/>
      <c r="R6058" s="42" t="s">
        <v>243</v>
      </c>
      <c r="S6058" s="68"/>
    </row>
    <row r="6059" spans="1:19" ht="12.75" hidden="1" customHeight="1" x14ac:dyDescent="0.2">
      <c r="A6059" s="38" t="s">
        <v>1434</v>
      </c>
      <c r="B6059" s="42"/>
      <c r="C6059" s="42"/>
      <c r="D6059" s="38"/>
      <c r="E6059" s="38"/>
      <c r="F6059" s="42" t="s">
        <v>1435</v>
      </c>
      <c r="G6059" s="38"/>
      <c r="H6059" s="40" t="s">
        <v>6509</v>
      </c>
      <c r="I6059" s="3">
        <v>1012.39</v>
      </c>
      <c r="J6059" s="3"/>
      <c r="K6059" s="3"/>
      <c r="L6059" s="3">
        <f t="shared" si="94"/>
        <v>1012.39</v>
      </c>
      <c r="M6059" s="41">
        <v>44464</v>
      </c>
      <c r="N6059" s="39"/>
      <c r="O6059" s="42"/>
      <c r="P6059" s="42"/>
      <c r="Q6059" s="60"/>
      <c r="R6059" s="42" t="s">
        <v>243</v>
      </c>
      <c r="S6059" s="68"/>
    </row>
    <row r="6060" spans="1:19" ht="12.75" hidden="1" customHeight="1" x14ac:dyDescent="0.2">
      <c r="A6060" s="38" t="s">
        <v>1434</v>
      </c>
      <c r="B6060" s="42"/>
      <c r="C6060" s="42"/>
      <c r="D6060" s="38"/>
      <c r="E6060" s="38"/>
      <c r="F6060" s="42" t="s">
        <v>1435</v>
      </c>
      <c r="G6060" s="38"/>
      <c r="H6060" s="40" t="s">
        <v>6952</v>
      </c>
      <c r="I6060" s="3">
        <v>1012.39</v>
      </c>
      <c r="J6060" s="3"/>
      <c r="K6060" s="3"/>
      <c r="L6060" s="3">
        <f t="shared" si="94"/>
        <v>1012.39</v>
      </c>
      <c r="M6060" s="41">
        <v>44477</v>
      </c>
      <c r="N6060" s="39"/>
      <c r="O6060" s="42"/>
      <c r="P6060" s="42"/>
      <c r="Q6060" s="60"/>
      <c r="R6060" s="42" t="s">
        <v>243</v>
      </c>
      <c r="S6060" s="68"/>
    </row>
    <row r="6061" spans="1:19" ht="12.75" hidden="1" customHeight="1" x14ac:dyDescent="0.2">
      <c r="A6061" s="38" t="s">
        <v>63</v>
      </c>
      <c r="B6061" s="1"/>
      <c r="C6061" s="1"/>
      <c r="D6061" s="51"/>
      <c r="E6061" s="51"/>
      <c r="F6061" s="125" t="s">
        <v>64</v>
      </c>
      <c r="G6061" s="53"/>
      <c r="H6061" s="54" t="s">
        <v>11196</v>
      </c>
      <c r="I6061" s="35">
        <v>1000</v>
      </c>
      <c r="J6061" s="1"/>
      <c r="K6061" s="1"/>
      <c r="L6061" s="3">
        <f t="shared" si="94"/>
        <v>1000</v>
      </c>
      <c r="M6061" s="41">
        <v>44620</v>
      </c>
      <c r="N6061" s="56"/>
      <c r="O6061" s="1"/>
      <c r="P6061" s="1"/>
      <c r="Q6061" s="57"/>
      <c r="R6061" s="39" t="s">
        <v>54</v>
      </c>
      <c r="S6061" s="68"/>
    </row>
    <row r="6062" spans="1:19" ht="12.75" hidden="1" customHeight="1" x14ac:dyDescent="0.2">
      <c r="A6062" s="38" t="s">
        <v>11992</v>
      </c>
      <c r="B6062" s="39" t="s">
        <v>11993</v>
      </c>
      <c r="C6062" s="39" t="s">
        <v>11994</v>
      </c>
      <c r="D6062" s="38">
        <v>703046</v>
      </c>
      <c r="E6062" s="38"/>
      <c r="F6062" s="42" t="s">
        <v>678</v>
      </c>
      <c r="G6062" s="38">
        <v>8266013749</v>
      </c>
      <c r="H6062" s="40" t="s">
        <v>11995</v>
      </c>
      <c r="I6062" s="2">
        <v>997</v>
      </c>
      <c r="J6062" s="2"/>
      <c r="K6062" s="2">
        <v>0</v>
      </c>
      <c r="L6062" s="3">
        <f t="shared" si="94"/>
        <v>997</v>
      </c>
      <c r="M6062" s="41">
        <v>44634.729166666664</v>
      </c>
      <c r="N6062" s="39">
        <v>3445033620</v>
      </c>
      <c r="O6062" s="39" t="s">
        <v>3282</v>
      </c>
      <c r="P6062" s="40" t="s">
        <v>11996</v>
      </c>
      <c r="Q6062" s="41">
        <v>44665</v>
      </c>
      <c r="R6062" s="42" t="s">
        <v>2417</v>
      </c>
      <c r="S6062" s="68"/>
    </row>
    <row r="6063" spans="1:19" ht="12.75" hidden="1" customHeight="1" x14ac:dyDescent="0.2">
      <c r="A6063" s="38" t="s">
        <v>1434</v>
      </c>
      <c r="B6063" s="42"/>
      <c r="C6063" s="42"/>
      <c r="D6063" s="38"/>
      <c r="E6063" s="38"/>
      <c r="F6063" s="42" t="s">
        <v>1435</v>
      </c>
      <c r="G6063" s="38"/>
      <c r="H6063" s="40" t="s">
        <v>9349</v>
      </c>
      <c r="I6063" s="3">
        <v>986.3</v>
      </c>
      <c r="J6063" s="3"/>
      <c r="K6063" s="3"/>
      <c r="L6063" s="3">
        <f t="shared" si="94"/>
        <v>986.3</v>
      </c>
      <c r="M6063" s="41">
        <v>44558</v>
      </c>
      <c r="N6063" s="39"/>
      <c r="O6063" s="42"/>
      <c r="P6063" s="42"/>
      <c r="Q6063" s="60"/>
      <c r="R6063" s="42" t="s">
        <v>243</v>
      </c>
      <c r="S6063" s="68"/>
    </row>
    <row r="6064" spans="1:19" ht="12.75" hidden="1" customHeight="1" x14ac:dyDescent="0.2">
      <c r="A6064" s="38" t="s">
        <v>1434</v>
      </c>
      <c r="B6064" s="42"/>
      <c r="C6064" s="42"/>
      <c r="D6064" s="38"/>
      <c r="E6064" s="38"/>
      <c r="F6064" s="42" t="s">
        <v>1435</v>
      </c>
      <c r="G6064" s="38"/>
      <c r="H6064" s="40" t="s">
        <v>10035</v>
      </c>
      <c r="I6064" s="3">
        <v>986.3</v>
      </c>
      <c r="J6064" s="3"/>
      <c r="K6064" s="3"/>
      <c r="L6064" s="3">
        <f t="shared" si="94"/>
        <v>986.3</v>
      </c>
      <c r="M6064" s="41">
        <v>44583</v>
      </c>
      <c r="N6064" s="39"/>
      <c r="O6064" s="42"/>
      <c r="P6064" s="42"/>
      <c r="Q6064" s="60"/>
      <c r="R6064" s="42" t="s">
        <v>243</v>
      </c>
      <c r="S6064" s="68"/>
    </row>
    <row r="6065" spans="1:19" ht="12.75" hidden="1" customHeight="1" x14ac:dyDescent="0.2">
      <c r="A6065" s="38" t="s">
        <v>1434</v>
      </c>
      <c r="B6065" s="42"/>
      <c r="C6065" s="42"/>
      <c r="D6065" s="38"/>
      <c r="E6065" s="38"/>
      <c r="F6065" s="42" t="s">
        <v>1435</v>
      </c>
      <c r="G6065" s="38"/>
      <c r="H6065" s="40" t="s">
        <v>10812</v>
      </c>
      <c r="I6065" s="3">
        <v>986.3</v>
      </c>
      <c r="J6065" s="3"/>
      <c r="K6065" s="3"/>
      <c r="L6065" s="3">
        <f t="shared" si="94"/>
        <v>986.3</v>
      </c>
      <c r="M6065" s="41">
        <v>44606</v>
      </c>
      <c r="N6065" s="39"/>
      <c r="O6065" s="42"/>
      <c r="P6065" s="42"/>
      <c r="Q6065" s="60"/>
      <c r="R6065" s="42" t="s">
        <v>243</v>
      </c>
      <c r="S6065" s="68"/>
    </row>
    <row r="6066" spans="1:19" ht="12.75" hidden="1" customHeight="1" x14ac:dyDescent="0.2">
      <c r="A6066" s="38" t="s">
        <v>1434</v>
      </c>
      <c r="B6066" s="42"/>
      <c r="C6066" s="42"/>
      <c r="D6066" s="38"/>
      <c r="E6066" s="38"/>
      <c r="F6066" s="42" t="s">
        <v>1435</v>
      </c>
      <c r="G6066" s="38"/>
      <c r="H6066" s="40" t="s">
        <v>11276</v>
      </c>
      <c r="I6066" s="3">
        <v>986.3</v>
      </c>
      <c r="J6066" s="3"/>
      <c r="K6066" s="3"/>
      <c r="L6066" s="3">
        <f t="shared" si="94"/>
        <v>986.3</v>
      </c>
      <c r="M6066" s="41">
        <v>44622</v>
      </c>
      <c r="N6066" s="39"/>
      <c r="O6066" s="42"/>
      <c r="P6066" s="42"/>
      <c r="Q6066" s="60"/>
      <c r="R6066" s="42" t="s">
        <v>243</v>
      </c>
      <c r="S6066" s="68"/>
    </row>
    <row r="6067" spans="1:19" ht="12.75" hidden="1" customHeight="1" x14ac:dyDescent="0.2">
      <c r="A6067" s="38" t="s">
        <v>63</v>
      </c>
      <c r="B6067" s="1"/>
      <c r="C6067" s="1"/>
      <c r="D6067" s="51"/>
      <c r="E6067" s="51"/>
      <c r="F6067" s="125" t="s">
        <v>64</v>
      </c>
      <c r="G6067" s="53"/>
      <c r="H6067" s="54" t="s">
        <v>15100</v>
      </c>
      <c r="I6067" s="35">
        <v>979.79</v>
      </c>
      <c r="J6067" s="1"/>
      <c r="K6067" s="1"/>
      <c r="L6067" s="3">
        <f t="shared" si="94"/>
        <v>979.79</v>
      </c>
      <c r="M6067" s="41">
        <v>44800</v>
      </c>
      <c r="N6067" s="56"/>
      <c r="O6067" s="1"/>
      <c r="P6067" s="1"/>
      <c r="Q6067" s="57"/>
      <c r="R6067" s="39" t="s">
        <v>54</v>
      </c>
      <c r="S6067" s="68"/>
    </row>
    <row r="6068" spans="1:19" ht="12.75" hidden="1" customHeight="1" x14ac:dyDescent="0.2">
      <c r="A6068" s="38" t="s">
        <v>6167</v>
      </c>
      <c r="B6068" s="1"/>
      <c r="C6068" s="1"/>
      <c r="D6068" s="51"/>
      <c r="E6068" s="51"/>
      <c r="F6068" s="39" t="s">
        <v>6168</v>
      </c>
      <c r="G6068" s="53"/>
      <c r="H6068" s="54" t="s">
        <v>19113</v>
      </c>
      <c r="I6068" s="35">
        <v>976.84</v>
      </c>
      <c r="J6068" s="1"/>
      <c r="K6068" s="1"/>
      <c r="L6068" s="3">
        <f t="shared" si="94"/>
        <v>976.84</v>
      </c>
      <c r="M6068" s="63"/>
      <c r="N6068" s="56"/>
      <c r="O6068" s="1"/>
      <c r="P6068" s="1"/>
      <c r="Q6068" s="57"/>
      <c r="R6068" s="42" t="s">
        <v>2417</v>
      </c>
      <c r="S6068" s="68"/>
    </row>
    <row r="6069" spans="1:19" ht="12.75" hidden="1" customHeight="1" x14ac:dyDescent="0.2">
      <c r="A6069" s="38" t="s">
        <v>63</v>
      </c>
      <c r="B6069" s="1"/>
      <c r="C6069" s="1"/>
      <c r="D6069" s="51"/>
      <c r="E6069" s="51"/>
      <c r="F6069" s="125" t="s">
        <v>64</v>
      </c>
      <c r="G6069" s="53"/>
      <c r="H6069" s="54" t="s">
        <v>97</v>
      </c>
      <c r="I6069" s="35">
        <v>960.38</v>
      </c>
      <c r="J6069" s="1"/>
      <c r="K6069" s="1"/>
      <c r="L6069" s="3">
        <f t="shared" si="94"/>
        <v>960.38</v>
      </c>
      <c r="M6069" s="41">
        <v>44165</v>
      </c>
      <c r="N6069" s="56"/>
      <c r="O6069" s="1"/>
      <c r="P6069" s="1"/>
      <c r="Q6069" s="57"/>
      <c r="R6069" s="39" t="s">
        <v>54</v>
      </c>
      <c r="S6069" s="68"/>
    </row>
    <row r="6070" spans="1:19" ht="12.75" hidden="1" customHeight="1" x14ac:dyDescent="0.2">
      <c r="A6070" s="38" t="s">
        <v>63</v>
      </c>
      <c r="B6070" s="1"/>
      <c r="C6070" s="1"/>
      <c r="D6070" s="51"/>
      <c r="E6070" s="51"/>
      <c r="F6070" s="125" t="s">
        <v>64</v>
      </c>
      <c r="G6070" s="53"/>
      <c r="H6070" s="54" t="s">
        <v>98</v>
      </c>
      <c r="I6070" s="35">
        <v>960.38</v>
      </c>
      <c r="J6070" s="1"/>
      <c r="K6070" s="1"/>
      <c r="L6070" s="3">
        <f t="shared" si="94"/>
        <v>960.38</v>
      </c>
      <c r="M6070" s="41">
        <v>44165</v>
      </c>
      <c r="N6070" s="56"/>
      <c r="O6070" s="1"/>
      <c r="P6070" s="1"/>
      <c r="Q6070" s="57"/>
      <c r="R6070" s="39" t="s">
        <v>54</v>
      </c>
      <c r="S6070" s="68"/>
    </row>
    <row r="6071" spans="1:19" ht="12.75" hidden="1" customHeight="1" x14ac:dyDescent="0.2">
      <c r="A6071" s="38" t="s">
        <v>63</v>
      </c>
      <c r="B6071" s="1"/>
      <c r="C6071" s="1"/>
      <c r="D6071" s="51"/>
      <c r="E6071" s="51"/>
      <c r="F6071" s="125" t="s">
        <v>64</v>
      </c>
      <c r="G6071" s="53"/>
      <c r="H6071" s="54" t="s">
        <v>99</v>
      </c>
      <c r="I6071" s="35">
        <v>960.38</v>
      </c>
      <c r="J6071" s="1"/>
      <c r="K6071" s="1"/>
      <c r="L6071" s="3">
        <f t="shared" si="94"/>
        <v>960.38</v>
      </c>
      <c r="M6071" s="41">
        <v>44165</v>
      </c>
      <c r="N6071" s="56"/>
      <c r="O6071" s="1"/>
      <c r="P6071" s="1"/>
      <c r="Q6071" s="57"/>
      <c r="R6071" s="39" t="s">
        <v>54</v>
      </c>
      <c r="S6071" s="68"/>
    </row>
    <row r="6072" spans="1:19" ht="12.75" hidden="1" customHeight="1" x14ac:dyDescent="0.2">
      <c r="A6072" s="38" t="s">
        <v>63</v>
      </c>
      <c r="B6072" s="1"/>
      <c r="C6072" s="1"/>
      <c r="D6072" s="51"/>
      <c r="E6072" s="51"/>
      <c r="F6072" s="125" t="s">
        <v>64</v>
      </c>
      <c r="G6072" s="53"/>
      <c r="H6072" s="54" t="s">
        <v>100</v>
      </c>
      <c r="I6072" s="35">
        <v>960.38</v>
      </c>
      <c r="J6072" s="1"/>
      <c r="K6072" s="1"/>
      <c r="L6072" s="3">
        <f t="shared" si="94"/>
        <v>960.38</v>
      </c>
      <c r="M6072" s="41">
        <v>44165</v>
      </c>
      <c r="N6072" s="56"/>
      <c r="O6072" s="1"/>
      <c r="P6072" s="1"/>
      <c r="Q6072" s="57"/>
      <c r="R6072" s="39" t="s">
        <v>54</v>
      </c>
      <c r="S6072" s="68"/>
    </row>
    <row r="6073" spans="1:19" ht="12.75" hidden="1" customHeight="1" x14ac:dyDescent="0.2">
      <c r="A6073" s="38" t="s">
        <v>63</v>
      </c>
      <c r="B6073" s="1"/>
      <c r="C6073" s="1"/>
      <c r="D6073" s="51"/>
      <c r="E6073" s="51"/>
      <c r="F6073" s="125" t="s">
        <v>64</v>
      </c>
      <c r="G6073" s="53"/>
      <c r="H6073" s="54" t="s">
        <v>101</v>
      </c>
      <c r="I6073" s="35">
        <v>960.38</v>
      </c>
      <c r="J6073" s="1"/>
      <c r="K6073" s="1"/>
      <c r="L6073" s="3">
        <f t="shared" si="94"/>
        <v>960.38</v>
      </c>
      <c r="M6073" s="41">
        <v>44165</v>
      </c>
      <c r="N6073" s="56"/>
      <c r="O6073" s="1"/>
      <c r="P6073" s="1"/>
      <c r="Q6073" s="57"/>
      <c r="R6073" s="39" t="s">
        <v>54</v>
      </c>
      <c r="S6073" s="68"/>
    </row>
    <row r="6074" spans="1:19" ht="12.75" hidden="1" customHeight="1" x14ac:dyDescent="0.2">
      <c r="A6074" s="38" t="s">
        <v>7915</v>
      </c>
      <c r="B6074" s="39" t="s">
        <v>7916</v>
      </c>
      <c r="C6074" s="39" t="s">
        <v>7917</v>
      </c>
      <c r="D6074" s="38">
        <v>401972</v>
      </c>
      <c r="E6074" s="38"/>
      <c r="F6074" s="39" t="s">
        <v>842</v>
      </c>
      <c r="G6074" s="38">
        <v>8263000049</v>
      </c>
      <c r="H6074" s="40" t="s">
        <v>7918</v>
      </c>
      <c r="I6074" s="2">
        <v>960</v>
      </c>
      <c r="J6074" s="2">
        <v>0</v>
      </c>
      <c r="K6074" s="2">
        <v>172.79999999999998</v>
      </c>
      <c r="L6074" s="3">
        <f t="shared" si="94"/>
        <v>1132.8</v>
      </c>
      <c r="M6074" s="41">
        <v>44446.729166666664</v>
      </c>
      <c r="N6074" s="39">
        <v>6870260815</v>
      </c>
      <c r="O6074" s="39" t="s">
        <v>52</v>
      </c>
      <c r="P6074" s="40" t="s">
        <v>7822</v>
      </c>
      <c r="Q6074" s="41">
        <v>44511</v>
      </c>
      <c r="R6074" s="39" t="s">
        <v>54</v>
      </c>
      <c r="S6074" s="68"/>
    </row>
    <row r="6075" spans="1:19" ht="12.75" hidden="1" customHeight="1" x14ac:dyDescent="0.2">
      <c r="A6075" s="38" t="s">
        <v>63</v>
      </c>
      <c r="B6075" s="1"/>
      <c r="C6075" s="1"/>
      <c r="D6075" s="51"/>
      <c r="E6075" s="51"/>
      <c r="F6075" s="125" t="s">
        <v>64</v>
      </c>
      <c r="G6075" s="53"/>
      <c r="H6075" s="54" t="s">
        <v>8738</v>
      </c>
      <c r="I6075" s="35">
        <v>960</v>
      </c>
      <c r="J6075" s="1"/>
      <c r="K6075" s="1"/>
      <c r="L6075" s="3">
        <f t="shared" si="94"/>
        <v>960</v>
      </c>
      <c r="M6075" s="41">
        <v>44536</v>
      </c>
      <c r="N6075" s="56"/>
      <c r="O6075" s="1"/>
      <c r="P6075" s="1"/>
      <c r="Q6075" s="57"/>
      <c r="R6075" s="39" t="s">
        <v>54</v>
      </c>
      <c r="S6075" s="68"/>
    </row>
    <row r="6076" spans="1:19" ht="12.75" hidden="1" customHeight="1" x14ac:dyDescent="0.2">
      <c r="A6076" s="38" t="s">
        <v>63</v>
      </c>
      <c r="B6076" s="1"/>
      <c r="C6076" s="1"/>
      <c r="D6076" s="51"/>
      <c r="E6076" s="51"/>
      <c r="F6076" s="125" t="s">
        <v>64</v>
      </c>
      <c r="G6076" s="53"/>
      <c r="H6076" s="54" t="s">
        <v>13525</v>
      </c>
      <c r="I6076" s="35">
        <v>941.71</v>
      </c>
      <c r="J6076" s="1"/>
      <c r="K6076" s="1"/>
      <c r="L6076" s="3">
        <f t="shared" si="94"/>
        <v>941.71</v>
      </c>
      <c r="M6076" s="41">
        <v>44713</v>
      </c>
      <c r="N6076" s="56"/>
      <c r="O6076" s="1"/>
      <c r="P6076" s="1"/>
      <c r="Q6076" s="57"/>
      <c r="R6076" s="39" t="s">
        <v>54</v>
      </c>
      <c r="S6076" s="68"/>
    </row>
    <row r="6077" spans="1:19" ht="12.75" hidden="1" customHeight="1" x14ac:dyDescent="0.2">
      <c r="A6077" s="38" t="s">
        <v>63</v>
      </c>
      <c r="B6077" s="1"/>
      <c r="C6077" s="1"/>
      <c r="D6077" s="51"/>
      <c r="E6077" s="51"/>
      <c r="F6077" s="125" t="s">
        <v>64</v>
      </c>
      <c r="G6077" s="53"/>
      <c r="H6077" s="54" t="s">
        <v>15833</v>
      </c>
      <c r="I6077" s="35">
        <v>938.7</v>
      </c>
      <c r="J6077" s="1"/>
      <c r="K6077" s="1"/>
      <c r="L6077" s="3">
        <f t="shared" si="94"/>
        <v>938.7</v>
      </c>
      <c r="M6077" s="41">
        <v>44862</v>
      </c>
      <c r="N6077" s="56"/>
      <c r="O6077" s="1"/>
      <c r="P6077" s="1"/>
      <c r="Q6077" s="57"/>
      <c r="R6077" s="39" t="s">
        <v>54</v>
      </c>
      <c r="S6077" s="68"/>
    </row>
    <row r="6078" spans="1:19" ht="12.75" hidden="1" customHeight="1" x14ac:dyDescent="0.2">
      <c r="A6078" s="38" t="s">
        <v>63</v>
      </c>
      <c r="B6078" s="1"/>
      <c r="C6078" s="1"/>
      <c r="D6078" s="51"/>
      <c r="E6078" s="51"/>
      <c r="F6078" s="125" t="s">
        <v>64</v>
      </c>
      <c r="G6078" s="53"/>
      <c r="H6078" s="54" t="s">
        <v>16017</v>
      </c>
      <c r="I6078" s="35">
        <v>938.7</v>
      </c>
      <c r="J6078" s="1"/>
      <c r="K6078" s="1"/>
      <c r="L6078" s="3">
        <f t="shared" si="94"/>
        <v>938.7</v>
      </c>
      <c r="M6078" s="41">
        <v>44876</v>
      </c>
      <c r="N6078" s="56"/>
      <c r="O6078" s="1"/>
      <c r="P6078" s="1"/>
      <c r="Q6078" s="57"/>
      <c r="R6078" s="39" t="s">
        <v>54</v>
      </c>
      <c r="S6078" s="68"/>
    </row>
    <row r="6079" spans="1:19" ht="12.75" hidden="1" customHeight="1" x14ac:dyDescent="0.2">
      <c r="A6079" s="38" t="s">
        <v>63</v>
      </c>
      <c r="B6079" s="1"/>
      <c r="C6079" s="1"/>
      <c r="D6079" s="51"/>
      <c r="E6079" s="51"/>
      <c r="F6079" s="125" t="s">
        <v>64</v>
      </c>
      <c r="G6079" s="53"/>
      <c r="H6079" s="54" t="s">
        <v>16229</v>
      </c>
      <c r="I6079" s="35">
        <v>938.7</v>
      </c>
      <c r="J6079" s="1"/>
      <c r="K6079" s="1"/>
      <c r="L6079" s="3">
        <f t="shared" si="94"/>
        <v>938.7</v>
      </c>
      <c r="M6079" s="41">
        <v>44888</v>
      </c>
      <c r="N6079" s="56"/>
      <c r="O6079" s="1"/>
      <c r="P6079" s="1"/>
      <c r="Q6079" s="57"/>
      <c r="R6079" s="39" t="s">
        <v>54</v>
      </c>
      <c r="S6079" s="68"/>
    </row>
    <row r="6080" spans="1:19" ht="12.75" hidden="1" customHeight="1" x14ac:dyDescent="0.2">
      <c r="A6080" s="38" t="s">
        <v>63</v>
      </c>
      <c r="B6080" s="1"/>
      <c r="C6080" s="1"/>
      <c r="D6080" s="51"/>
      <c r="E6080" s="51"/>
      <c r="F6080" s="125" t="s">
        <v>64</v>
      </c>
      <c r="G6080" s="53"/>
      <c r="H6080" s="54" t="s">
        <v>16345</v>
      </c>
      <c r="I6080" s="35">
        <v>938.7</v>
      </c>
      <c r="J6080" s="1"/>
      <c r="K6080" s="1"/>
      <c r="L6080" s="3">
        <f t="shared" si="94"/>
        <v>938.7</v>
      </c>
      <c r="M6080" s="41">
        <v>44894</v>
      </c>
      <c r="N6080" s="56"/>
      <c r="O6080" s="1"/>
      <c r="P6080" s="1"/>
      <c r="Q6080" s="57"/>
      <c r="R6080" s="39" t="s">
        <v>54</v>
      </c>
      <c r="S6080" s="68"/>
    </row>
    <row r="6081" spans="1:19" ht="12.75" hidden="1" customHeight="1" x14ac:dyDescent="0.2">
      <c r="A6081" s="38" t="s">
        <v>63</v>
      </c>
      <c r="B6081" s="1"/>
      <c r="C6081" s="1"/>
      <c r="D6081" s="51"/>
      <c r="E6081" s="51"/>
      <c r="F6081" s="125" t="s">
        <v>64</v>
      </c>
      <c r="G6081" s="53"/>
      <c r="H6081" s="54" t="s">
        <v>16439</v>
      </c>
      <c r="I6081" s="35">
        <v>938.7</v>
      </c>
      <c r="J6081" s="1"/>
      <c r="K6081" s="1"/>
      <c r="L6081" s="3">
        <f t="shared" si="94"/>
        <v>938.7</v>
      </c>
      <c r="M6081" s="41">
        <v>44902</v>
      </c>
      <c r="N6081" s="56"/>
      <c r="O6081" s="1"/>
      <c r="P6081" s="1"/>
      <c r="Q6081" s="57"/>
      <c r="R6081" s="39" t="s">
        <v>54</v>
      </c>
      <c r="S6081" s="68"/>
    </row>
    <row r="6082" spans="1:19" ht="12.75" hidden="1" customHeight="1" x14ac:dyDescent="0.2">
      <c r="A6082" s="38" t="s">
        <v>63</v>
      </c>
      <c r="B6082" s="1"/>
      <c r="C6082" s="1"/>
      <c r="D6082" s="51"/>
      <c r="E6082" s="51"/>
      <c r="F6082" s="125" t="s">
        <v>64</v>
      </c>
      <c r="G6082" s="53"/>
      <c r="H6082" s="54" t="s">
        <v>15436</v>
      </c>
      <c r="I6082" s="35">
        <v>926.82</v>
      </c>
      <c r="J6082" s="1"/>
      <c r="K6082" s="1"/>
      <c r="L6082" s="3">
        <f t="shared" si="94"/>
        <v>926.82</v>
      </c>
      <c r="M6082" s="41">
        <v>44826</v>
      </c>
      <c r="N6082" s="56"/>
      <c r="O6082" s="1"/>
      <c r="P6082" s="1"/>
      <c r="Q6082" s="57"/>
      <c r="R6082" s="39" t="s">
        <v>54</v>
      </c>
      <c r="S6082" s="68"/>
    </row>
    <row r="6083" spans="1:19" ht="12.75" hidden="1" customHeight="1" x14ac:dyDescent="0.2">
      <c r="A6083" s="38" t="s">
        <v>63</v>
      </c>
      <c r="B6083" s="1"/>
      <c r="C6083" s="1"/>
      <c r="D6083" s="51"/>
      <c r="E6083" s="51"/>
      <c r="F6083" s="125" t="s">
        <v>64</v>
      </c>
      <c r="G6083" s="53"/>
      <c r="H6083" s="54" t="s">
        <v>7739</v>
      </c>
      <c r="I6083" s="35">
        <v>925.35</v>
      </c>
      <c r="J6083" s="1"/>
      <c r="K6083" s="1"/>
      <c r="L6083" s="3">
        <f t="shared" si="94"/>
        <v>925.35</v>
      </c>
      <c r="M6083" s="41">
        <v>44504</v>
      </c>
      <c r="N6083" s="56"/>
      <c r="O6083" s="1"/>
      <c r="P6083" s="1"/>
      <c r="Q6083" s="57"/>
      <c r="R6083" s="39" t="s">
        <v>54</v>
      </c>
      <c r="S6083" s="68"/>
    </row>
    <row r="6084" spans="1:19" ht="12.75" hidden="1" customHeight="1" x14ac:dyDescent="0.2">
      <c r="A6084" s="38" t="s">
        <v>63</v>
      </c>
      <c r="B6084" s="1"/>
      <c r="C6084" s="1"/>
      <c r="D6084" s="51"/>
      <c r="E6084" s="51"/>
      <c r="F6084" s="125" t="s">
        <v>64</v>
      </c>
      <c r="G6084" s="53"/>
      <c r="H6084" s="54" t="s">
        <v>9870</v>
      </c>
      <c r="I6084" s="35">
        <v>924.92</v>
      </c>
      <c r="J6084" s="1"/>
      <c r="K6084" s="1"/>
      <c r="L6084" s="3">
        <f t="shared" si="94"/>
        <v>924.92</v>
      </c>
      <c r="M6084" s="41">
        <v>44571</v>
      </c>
      <c r="N6084" s="56"/>
      <c r="O6084" s="1"/>
      <c r="P6084" s="1"/>
      <c r="Q6084" s="57"/>
      <c r="R6084" s="39" t="s">
        <v>54</v>
      </c>
      <c r="S6084" s="68"/>
    </row>
    <row r="6085" spans="1:19" ht="12.75" hidden="1" customHeight="1" x14ac:dyDescent="0.2">
      <c r="A6085" s="38" t="s">
        <v>63</v>
      </c>
      <c r="B6085" s="1"/>
      <c r="C6085" s="1"/>
      <c r="D6085" s="51"/>
      <c r="E6085" s="51"/>
      <c r="F6085" s="125" t="s">
        <v>64</v>
      </c>
      <c r="G6085" s="53"/>
      <c r="H6085" s="54" t="s">
        <v>10737</v>
      </c>
      <c r="I6085" s="35">
        <v>924.92</v>
      </c>
      <c r="J6085" s="1"/>
      <c r="K6085" s="1"/>
      <c r="L6085" s="3">
        <f t="shared" si="94"/>
        <v>924.92</v>
      </c>
      <c r="M6085" s="41">
        <v>44602</v>
      </c>
      <c r="N6085" s="56"/>
      <c r="O6085" s="1"/>
      <c r="P6085" s="1"/>
      <c r="Q6085" s="57"/>
      <c r="R6085" s="39" t="s">
        <v>54</v>
      </c>
      <c r="S6085" s="68"/>
    </row>
    <row r="6086" spans="1:19" ht="12.75" hidden="1" customHeight="1" x14ac:dyDescent="0.2">
      <c r="A6086" s="38" t="s">
        <v>18262</v>
      </c>
      <c r="B6086" s="39" t="s">
        <v>18263</v>
      </c>
      <c r="C6086" s="39" t="s">
        <v>18264</v>
      </c>
      <c r="D6086" s="38">
        <v>703046</v>
      </c>
      <c r="E6086" s="38"/>
      <c r="F6086" s="42" t="s">
        <v>678</v>
      </c>
      <c r="G6086" s="38">
        <v>8266017560</v>
      </c>
      <c r="H6086" s="40" t="s">
        <v>18265</v>
      </c>
      <c r="I6086" s="2">
        <v>919</v>
      </c>
      <c r="J6086" s="2"/>
      <c r="K6086" s="2">
        <v>0</v>
      </c>
      <c r="L6086" s="3">
        <f t="shared" ref="L6086:L6149" si="95">SUM(I6086:K6086)</f>
        <v>919</v>
      </c>
      <c r="M6086" s="41">
        <v>44982.729166666664</v>
      </c>
      <c r="N6086" s="39">
        <v>3445036250</v>
      </c>
      <c r="O6086" s="39" t="s">
        <v>3282</v>
      </c>
      <c r="P6086" s="40" t="s">
        <v>18108</v>
      </c>
      <c r="Q6086" s="41">
        <v>45063</v>
      </c>
      <c r="R6086" s="42" t="s">
        <v>2417</v>
      </c>
      <c r="S6086" s="68"/>
    </row>
    <row r="6087" spans="1:19" ht="12.75" hidden="1" customHeight="1" x14ac:dyDescent="0.2">
      <c r="A6087" s="38" t="s">
        <v>13397</v>
      </c>
      <c r="B6087" s="39" t="s">
        <v>13398</v>
      </c>
      <c r="C6087" s="39" t="s">
        <v>13399</v>
      </c>
      <c r="D6087" s="38">
        <v>703046</v>
      </c>
      <c r="E6087" s="38"/>
      <c r="F6087" s="42" t="s">
        <v>678</v>
      </c>
      <c r="G6087" s="38">
        <v>8266014219</v>
      </c>
      <c r="H6087" s="40" t="s">
        <v>13400</v>
      </c>
      <c r="I6087" s="2">
        <v>913</v>
      </c>
      <c r="J6087" s="2"/>
      <c r="K6087" s="2">
        <v>0</v>
      </c>
      <c r="L6087" s="3">
        <f t="shared" si="95"/>
        <v>913</v>
      </c>
      <c r="M6087" s="41">
        <v>44704.729166666664</v>
      </c>
      <c r="N6087" s="39">
        <v>3445005216</v>
      </c>
      <c r="O6087" s="39" t="s">
        <v>52</v>
      </c>
      <c r="P6087" s="40" t="s">
        <v>13401</v>
      </c>
      <c r="Q6087" s="41">
        <v>44717</v>
      </c>
      <c r="R6087" s="39" t="s">
        <v>54</v>
      </c>
      <c r="S6087" s="68"/>
    </row>
    <row r="6088" spans="1:19" ht="12.75" hidden="1" customHeight="1" x14ac:dyDescent="0.2">
      <c r="A6088" s="38" t="s">
        <v>63</v>
      </c>
      <c r="B6088" s="1"/>
      <c r="C6088" s="1"/>
      <c r="D6088" s="51"/>
      <c r="E6088" s="51"/>
      <c r="F6088" s="125" t="s">
        <v>64</v>
      </c>
      <c r="G6088" s="53"/>
      <c r="H6088" s="54" t="s">
        <v>14248</v>
      </c>
      <c r="I6088" s="35">
        <v>911.64</v>
      </c>
      <c r="J6088" s="1"/>
      <c r="K6088" s="1"/>
      <c r="L6088" s="3">
        <f t="shared" si="95"/>
        <v>911.64</v>
      </c>
      <c r="M6088" s="41">
        <v>44749</v>
      </c>
      <c r="N6088" s="56"/>
      <c r="O6088" s="1"/>
      <c r="P6088" s="1"/>
      <c r="Q6088" s="57"/>
      <c r="R6088" s="39" t="s">
        <v>54</v>
      </c>
      <c r="S6088" s="68"/>
    </row>
    <row r="6089" spans="1:19" ht="12.75" hidden="1" customHeight="1" x14ac:dyDescent="0.2">
      <c r="A6089" s="38" t="s">
        <v>6167</v>
      </c>
      <c r="B6089" s="1"/>
      <c r="C6089" s="1"/>
      <c r="D6089" s="51"/>
      <c r="E6089" s="51"/>
      <c r="F6089" s="39" t="s">
        <v>6168</v>
      </c>
      <c r="G6089" s="53"/>
      <c r="H6089" s="54" t="s">
        <v>15847</v>
      </c>
      <c r="I6089" s="35">
        <v>909.66</v>
      </c>
      <c r="J6089" s="1"/>
      <c r="K6089" s="1"/>
      <c r="L6089" s="3">
        <f t="shared" si="95"/>
        <v>909.66</v>
      </c>
      <c r="M6089" s="63"/>
      <c r="N6089" s="56"/>
      <c r="O6089" s="1"/>
      <c r="P6089" s="1"/>
      <c r="Q6089" s="57"/>
      <c r="R6089" s="42" t="s">
        <v>2417</v>
      </c>
      <c r="S6089" s="68"/>
    </row>
    <row r="6090" spans="1:19" ht="12.75" hidden="1" customHeight="1" x14ac:dyDescent="0.2">
      <c r="A6090" s="38" t="s">
        <v>63</v>
      </c>
      <c r="B6090" s="1"/>
      <c r="C6090" s="1"/>
      <c r="D6090" s="51"/>
      <c r="E6090" s="51"/>
      <c r="F6090" s="125" t="s">
        <v>64</v>
      </c>
      <c r="G6090" s="53"/>
      <c r="H6090" s="54" t="s">
        <v>6274</v>
      </c>
      <c r="I6090" s="35">
        <v>906.2</v>
      </c>
      <c r="J6090" s="1"/>
      <c r="K6090" s="1"/>
      <c r="L6090" s="3">
        <f t="shared" si="95"/>
        <v>906.2</v>
      </c>
      <c r="M6090" s="41">
        <v>44459</v>
      </c>
      <c r="N6090" s="56"/>
      <c r="O6090" s="1"/>
      <c r="P6090" s="1"/>
      <c r="Q6090" s="57"/>
      <c r="R6090" s="39" t="s">
        <v>54</v>
      </c>
      <c r="S6090" s="68"/>
    </row>
    <row r="6091" spans="1:19" ht="12.75" hidden="1" customHeight="1" x14ac:dyDescent="0.2">
      <c r="A6091" s="38" t="s">
        <v>14267</v>
      </c>
      <c r="B6091" s="42" t="s">
        <v>14268</v>
      </c>
      <c r="C6091" s="42" t="s">
        <v>14269</v>
      </c>
      <c r="D6091" s="38">
        <v>703046</v>
      </c>
      <c r="E6091" s="38"/>
      <c r="F6091" s="42" t="s">
        <v>678</v>
      </c>
      <c r="G6091" s="38">
        <v>8266014892</v>
      </c>
      <c r="H6091" s="40" t="s">
        <v>14270</v>
      </c>
      <c r="I6091" s="3">
        <v>901</v>
      </c>
      <c r="J6091" s="3"/>
      <c r="K6091" s="3">
        <v>0</v>
      </c>
      <c r="L6091" s="3">
        <f t="shared" si="95"/>
        <v>901</v>
      </c>
      <c r="M6091" s="41">
        <v>44721.729166666664</v>
      </c>
      <c r="N6091" s="39">
        <v>3445010085</v>
      </c>
      <c r="O6091" s="42" t="s">
        <v>315</v>
      </c>
      <c r="P6091" s="42" t="s">
        <v>14271</v>
      </c>
      <c r="Q6091" s="60">
        <v>44754</v>
      </c>
      <c r="R6091" s="42" t="s">
        <v>243</v>
      </c>
      <c r="S6091" s="68"/>
    </row>
    <row r="6092" spans="1:19" ht="12.75" hidden="1" customHeight="1" x14ac:dyDescent="0.2">
      <c r="A6092" s="38" t="s">
        <v>6900</v>
      </c>
      <c r="B6092" s="39" t="s">
        <v>6901</v>
      </c>
      <c r="C6092" s="39" t="s">
        <v>6902</v>
      </c>
      <c r="D6092" s="38">
        <v>401972</v>
      </c>
      <c r="E6092" s="38"/>
      <c r="F6092" s="39" t="s">
        <v>842</v>
      </c>
      <c r="G6092" s="38">
        <v>8263000049</v>
      </c>
      <c r="H6092" s="40" t="s">
        <v>6903</v>
      </c>
      <c r="I6092" s="2">
        <v>900</v>
      </c>
      <c r="J6092" s="2">
        <v>0</v>
      </c>
      <c r="K6092" s="2">
        <v>162</v>
      </c>
      <c r="L6092" s="3">
        <f t="shared" si="95"/>
        <v>1062</v>
      </c>
      <c r="M6092" s="41">
        <v>44445.729166666664</v>
      </c>
      <c r="N6092" s="39">
        <v>6870247374</v>
      </c>
      <c r="O6092" s="39" t="s">
        <v>52</v>
      </c>
      <c r="P6092" s="40" t="s">
        <v>6904</v>
      </c>
      <c r="Q6092" s="41">
        <v>44496</v>
      </c>
      <c r="R6092" s="39" t="s">
        <v>54</v>
      </c>
      <c r="S6092" s="68"/>
    </row>
    <row r="6093" spans="1:19" ht="12.75" hidden="1" customHeight="1" x14ac:dyDescent="0.2">
      <c r="A6093" s="38" t="s">
        <v>63</v>
      </c>
      <c r="B6093" s="1"/>
      <c r="C6093" s="1"/>
      <c r="D6093" s="51"/>
      <c r="E6093" s="51"/>
      <c r="F6093" s="125" t="s">
        <v>64</v>
      </c>
      <c r="G6093" s="53"/>
      <c r="H6093" s="54" t="s">
        <v>14726</v>
      </c>
      <c r="I6093" s="35">
        <v>894</v>
      </c>
      <c r="J6093" s="1"/>
      <c r="K6093" s="1"/>
      <c r="L6093" s="3">
        <f t="shared" si="95"/>
        <v>894</v>
      </c>
      <c r="M6093" s="41">
        <v>44777</v>
      </c>
      <c r="N6093" s="56"/>
      <c r="O6093" s="1"/>
      <c r="P6093" s="1"/>
      <c r="Q6093" s="57"/>
      <c r="R6093" s="39" t="s">
        <v>54</v>
      </c>
      <c r="S6093" s="68"/>
    </row>
    <row r="6094" spans="1:19" ht="12.75" hidden="1" customHeight="1" x14ac:dyDescent="0.2">
      <c r="A6094" s="38" t="s">
        <v>63</v>
      </c>
      <c r="B6094" s="1"/>
      <c r="C6094" s="1"/>
      <c r="D6094" s="51"/>
      <c r="E6094" s="51"/>
      <c r="F6094" s="125" t="s">
        <v>64</v>
      </c>
      <c r="G6094" s="53"/>
      <c r="H6094" s="54" t="s">
        <v>12117</v>
      </c>
      <c r="I6094" s="35">
        <v>886.24</v>
      </c>
      <c r="J6094" s="1"/>
      <c r="K6094" s="1"/>
      <c r="L6094" s="3">
        <f t="shared" si="95"/>
        <v>886.24</v>
      </c>
      <c r="M6094" s="41">
        <v>44651</v>
      </c>
      <c r="N6094" s="56"/>
      <c r="O6094" s="1"/>
      <c r="P6094" s="1"/>
      <c r="Q6094" s="57"/>
      <c r="R6094" s="39" t="s">
        <v>54</v>
      </c>
      <c r="S6094" s="68"/>
    </row>
    <row r="6095" spans="1:19" ht="12.75" hidden="1" customHeight="1" x14ac:dyDescent="0.25">
      <c r="A6095" s="38" t="s">
        <v>1984</v>
      </c>
      <c r="B6095" s="42"/>
      <c r="C6095" s="42"/>
      <c r="D6095" s="38"/>
      <c r="E6095" s="38"/>
      <c r="F6095" s="139" t="s">
        <v>310</v>
      </c>
      <c r="G6095" s="38"/>
      <c r="H6095" s="40" t="s">
        <v>13504</v>
      </c>
      <c r="I6095" s="3">
        <v>885</v>
      </c>
      <c r="J6095" s="3"/>
      <c r="K6095" s="3"/>
      <c r="L6095" s="3">
        <f t="shared" si="95"/>
        <v>885</v>
      </c>
      <c r="M6095" s="41">
        <v>44711</v>
      </c>
      <c r="N6095" s="39"/>
      <c r="O6095" s="42"/>
      <c r="P6095" s="42"/>
      <c r="Q6095" s="60"/>
      <c r="R6095" s="42" t="s">
        <v>243</v>
      </c>
      <c r="S6095" s="68"/>
    </row>
    <row r="6096" spans="1:19" ht="12.75" hidden="1" customHeight="1" x14ac:dyDescent="0.2">
      <c r="A6096" s="38">
        <v>33</v>
      </c>
      <c r="B6096" s="39" t="s">
        <v>17095</v>
      </c>
      <c r="C6096" s="39" t="s">
        <v>17096</v>
      </c>
      <c r="D6096" s="38">
        <v>703046</v>
      </c>
      <c r="E6096" s="38"/>
      <c r="F6096" s="42" t="s">
        <v>678</v>
      </c>
      <c r="G6096" s="38">
        <v>8266016576</v>
      </c>
      <c r="H6096" s="40" t="s">
        <v>17097</v>
      </c>
      <c r="I6096" s="2">
        <v>885</v>
      </c>
      <c r="J6096" s="2"/>
      <c r="K6096" s="2">
        <v>0</v>
      </c>
      <c r="L6096" s="3">
        <f t="shared" si="95"/>
        <v>885</v>
      </c>
      <c r="M6096" s="41">
        <v>44911.729166666664</v>
      </c>
      <c r="N6096" s="39">
        <v>3445028796</v>
      </c>
      <c r="O6096" s="39" t="s">
        <v>8899</v>
      </c>
      <c r="P6096" s="40" t="s">
        <v>17094</v>
      </c>
      <c r="Q6096" s="41">
        <v>44999</v>
      </c>
      <c r="R6096" s="42" t="s">
        <v>8901</v>
      </c>
      <c r="S6096" s="68"/>
    </row>
    <row r="6097" spans="1:19" ht="12.75" hidden="1" customHeight="1" x14ac:dyDescent="0.2">
      <c r="A6097" s="38" t="s">
        <v>17725</v>
      </c>
      <c r="B6097" s="39" t="s">
        <v>17726</v>
      </c>
      <c r="C6097" s="39" t="s">
        <v>17727</v>
      </c>
      <c r="D6097" s="38">
        <v>703046</v>
      </c>
      <c r="E6097" s="38"/>
      <c r="F6097" s="42" t="s">
        <v>678</v>
      </c>
      <c r="G6097" s="38">
        <v>8266016430</v>
      </c>
      <c r="H6097" s="40" t="s">
        <v>17728</v>
      </c>
      <c r="I6097" s="2">
        <v>885</v>
      </c>
      <c r="J6097" s="2"/>
      <c r="K6097" s="2">
        <v>0</v>
      </c>
      <c r="L6097" s="3">
        <f t="shared" si="95"/>
        <v>885</v>
      </c>
      <c r="M6097" s="41">
        <v>44921</v>
      </c>
      <c r="N6097" s="39">
        <v>3445033274</v>
      </c>
      <c r="O6097" s="39" t="s">
        <v>3282</v>
      </c>
      <c r="P6097" s="40" t="s">
        <v>17729</v>
      </c>
      <c r="Q6097" s="41">
        <v>45036</v>
      </c>
      <c r="R6097" s="42" t="s">
        <v>2417</v>
      </c>
      <c r="S6097" s="68"/>
    </row>
    <row r="6098" spans="1:19" ht="12.75" hidden="1" customHeight="1" x14ac:dyDescent="0.2">
      <c r="A6098" s="38" t="s">
        <v>1434</v>
      </c>
      <c r="B6098" s="42"/>
      <c r="C6098" s="42"/>
      <c r="D6098" s="38"/>
      <c r="E6098" s="38"/>
      <c r="F6098" s="42" t="s">
        <v>1435</v>
      </c>
      <c r="G6098" s="38"/>
      <c r="H6098" s="40" t="s">
        <v>5366</v>
      </c>
      <c r="I6098" s="3">
        <v>884</v>
      </c>
      <c r="J6098" s="3"/>
      <c r="K6098" s="3"/>
      <c r="L6098" s="3">
        <f t="shared" si="95"/>
        <v>884</v>
      </c>
      <c r="M6098" s="41">
        <v>44439</v>
      </c>
      <c r="N6098" s="39"/>
      <c r="O6098" s="42"/>
      <c r="P6098" s="42"/>
      <c r="Q6098" s="60"/>
      <c r="R6098" s="42" t="s">
        <v>243</v>
      </c>
      <c r="S6098" s="68"/>
    </row>
    <row r="6099" spans="1:19" ht="12.75" hidden="1" customHeight="1" x14ac:dyDescent="0.2">
      <c r="A6099" s="38" t="s">
        <v>6167</v>
      </c>
      <c r="B6099" s="1"/>
      <c r="C6099" s="1"/>
      <c r="D6099" s="51"/>
      <c r="E6099" s="51"/>
      <c r="F6099" s="39" t="s">
        <v>6168</v>
      </c>
      <c r="G6099" s="53"/>
      <c r="H6099" s="54" t="s">
        <v>10561</v>
      </c>
      <c r="I6099" s="35">
        <v>880.2</v>
      </c>
      <c r="J6099" s="1"/>
      <c r="K6099" s="1"/>
      <c r="L6099" s="3">
        <f t="shared" si="95"/>
        <v>880.2</v>
      </c>
      <c r="M6099" s="63"/>
      <c r="N6099" s="56"/>
      <c r="O6099" s="1"/>
      <c r="P6099" s="1"/>
      <c r="Q6099" s="57"/>
      <c r="R6099" s="42" t="s">
        <v>2417</v>
      </c>
      <c r="S6099" s="68"/>
    </row>
    <row r="6100" spans="1:19" ht="12.75" hidden="1" customHeight="1" x14ac:dyDescent="0.2">
      <c r="A6100" s="38" t="s">
        <v>63</v>
      </c>
      <c r="B6100" s="1"/>
      <c r="C6100" s="1"/>
      <c r="D6100" s="51"/>
      <c r="E6100" s="51"/>
      <c r="F6100" s="125" t="s">
        <v>64</v>
      </c>
      <c r="G6100" s="53"/>
      <c r="H6100" s="54" t="s">
        <v>13145</v>
      </c>
      <c r="I6100" s="35">
        <v>880.2</v>
      </c>
      <c r="J6100" s="1"/>
      <c r="K6100" s="1"/>
      <c r="L6100" s="3">
        <f t="shared" si="95"/>
        <v>880.2</v>
      </c>
      <c r="M6100" s="41">
        <v>44687</v>
      </c>
      <c r="N6100" s="56"/>
      <c r="O6100" s="1"/>
      <c r="P6100" s="1"/>
      <c r="Q6100" s="57"/>
      <c r="R6100" s="39" t="s">
        <v>54</v>
      </c>
      <c r="S6100" s="68"/>
    </row>
    <row r="6101" spans="1:19" ht="12.75" hidden="1" customHeight="1" x14ac:dyDescent="0.2">
      <c r="A6101" s="38" t="s">
        <v>63</v>
      </c>
      <c r="B6101" s="1"/>
      <c r="C6101" s="1"/>
      <c r="D6101" s="51"/>
      <c r="E6101" s="51"/>
      <c r="F6101" s="125" t="s">
        <v>64</v>
      </c>
      <c r="G6101" s="53"/>
      <c r="H6101" s="54" t="s">
        <v>13506</v>
      </c>
      <c r="I6101" s="35">
        <v>880.2</v>
      </c>
      <c r="J6101" s="1"/>
      <c r="K6101" s="1"/>
      <c r="L6101" s="3">
        <f t="shared" si="95"/>
        <v>880.2</v>
      </c>
      <c r="M6101" s="41">
        <v>44711</v>
      </c>
      <c r="N6101" s="56"/>
      <c r="O6101" s="1"/>
      <c r="P6101" s="1"/>
      <c r="Q6101" s="57"/>
      <c r="R6101" s="39" t="s">
        <v>54</v>
      </c>
      <c r="S6101" s="68"/>
    </row>
    <row r="6102" spans="1:19" ht="12.75" hidden="1" customHeight="1" x14ac:dyDescent="0.2">
      <c r="A6102" s="38">
        <v>42</v>
      </c>
      <c r="B6102" s="39" t="s">
        <v>19003</v>
      </c>
      <c r="C6102" s="39" t="s">
        <v>19004</v>
      </c>
      <c r="D6102" s="38">
        <v>703046</v>
      </c>
      <c r="E6102" s="38"/>
      <c r="F6102" s="42" t="s">
        <v>678</v>
      </c>
      <c r="G6102" s="38">
        <v>8266016468</v>
      </c>
      <c r="H6102" s="40" t="s">
        <v>19005</v>
      </c>
      <c r="I6102" s="2">
        <v>880</v>
      </c>
      <c r="J6102" s="2"/>
      <c r="K6102" s="2">
        <v>0</v>
      </c>
      <c r="L6102" s="3">
        <f t="shared" si="95"/>
        <v>880</v>
      </c>
      <c r="M6102" s="41">
        <v>45032.729166666664</v>
      </c>
      <c r="N6102" s="39">
        <v>1218720237</v>
      </c>
      <c r="O6102" s="39" t="s">
        <v>8899</v>
      </c>
      <c r="P6102" s="40" t="s">
        <v>19002</v>
      </c>
      <c r="Q6102" s="41">
        <v>45100</v>
      </c>
      <c r="R6102" s="42" t="s">
        <v>8901</v>
      </c>
      <c r="S6102" s="68"/>
    </row>
    <row r="6103" spans="1:19" ht="12.75" customHeight="1" x14ac:dyDescent="0.2">
      <c r="A6103" s="38" t="s">
        <v>19640</v>
      </c>
      <c r="B6103" s="39" t="s">
        <v>19641</v>
      </c>
      <c r="C6103" s="39" t="s">
        <v>19642</v>
      </c>
      <c r="D6103" s="38">
        <v>703046</v>
      </c>
      <c r="E6103" s="38"/>
      <c r="F6103" s="87" t="s">
        <v>678</v>
      </c>
      <c r="G6103" s="38">
        <v>8266017711</v>
      </c>
      <c r="H6103" s="40" t="s">
        <v>19643</v>
      </c>
      <c r="I6103" s="2">
        <v>880</v>
      </c>
      <c r="J6103" s="2"/>
      <c r="K6103" s="2">
        <v>0</v>
      </c>
      <c r="L6103" s="3">
        <f t="shared" si="95"/>
        <v>880</v>
      </c>
      <c r="M6103" s="41">
        <v>45081.729166666664</v>
      </c>
      <c r="N6103" s="39">
        <v>1218725242</v>
      </c>
      <c r="O6103" s="39" t="s">
        <v>18463</v>
      </c>
      <c r="P6103" s="40" t="s">
        <v>19639</v>
      </c>
      <c r="Q6103" s="41">
        <v>45161</v>
      </c>
      <c r="R6103" s="62" t="s">
        <v>29</v>
      </c>
      <c r="S6103" s="68"/>
    </row>
    <row r="6104" spans="1:19" ht="12.75" hidden="1" customHeight="1" x14ac:dyDescent="0.2">
      <c r="A6104" s="38" t="s">
        <v>1434</v>
      </c>
      <c r="B6104" s="42"/>
      <c r="C6104" s="42"/>
      <c r="D6104" s="38"/>
      <c r="E6104" s="38"/>
      <c r="F6104" s="42" t="s">
        <v>1435</v>
      </c>
      <c r="G6104" s="38"/>
      <c r="H6104" s="40" t="s">
        <v>7405</v>
      </c>
      <c r="I6104" s="3">
        <v>872.48</v>
      </c>
      <c r="J6104" s="3"/>
      <c r="K6104" s="3"/>
      <c r="L6104" s="3">
        <f t="shared" si="95"/>
        <v>872.48</v>
      </c>
      <c r="M6104" s="41">
        <v>44495</v>
      </c>
      <c r="N6104" s="39"/>
      <c r="O6104" s="42"/>
      <c r="P6104" s="42"/>
      <c r="Q6104" s="60"/>
      <c r="R6104" s="42" t="s">
        <v>243</v>
      </c>
      <c r="S6104" s="68"/>
    </row>
    <row r="6105" spans="1:19" ht="12.75" customHeight="1" x14ac:dyDescent="0.2">
      <c r="A6105" s="38" t="s">
        <v>5350</v>
      </c>
      <c r="B6105" s="39" t="s">
        <v>5351</v>
      </c>
      <c r="C6105" s="39" t="s">
        <v>5352</v>
      </c>
      <c r="D6105" s="38">
        <v>703046</v>
      </c>
      <c r="E6105" s="38"/>
      <c r="F6105" s="87" t="s">
        <v>678</v>
      </c>
      <c r="G6105" s="38">
        <v>8266011603</v>
      </c>
      <c r="H6105" s="40" t="s">
        <v>5353</v>
      </c>
      <c r="I6105" s="2">
        <v>869</v>
      </c>
      <c r="J6105" s="2"/>
      <c r="K6105" s="2">
        <v>0</v>
      </c>
      <c r="L6105" s="3">
        <f t="shared" si="95"/>
        <v>869</v>
      </c>
      <c r="M6105" s="41">
        <v>44419.729166666664</v>
      </c>
      <c r="N6105" s="39">
        <v>3445011735</v>
      </c>
      <c r="O6105" s="39" t="s">
        <v>3027</v>
      </c>
      <c r="P6105" s="40" t="s">
        <v>5354</v>
      </c>
      <c r="Q6105" s="41">
        <v>44499</v>
      </c>
      <c r="R6105" s="62" t="s">
        <v>15</v>
      </c>
      <c r="S6105" s="68"/>
    </row>
    <row r="6106" spans="1:19" ht="12.75" hidden="1" customHeight="1" x14ac:dyDescent="0.2">
      <c r="A6106" s="38">
        <v>29</v>
      </c>
      <c r="B6106" s="39" t="s">
        <v>17648</v>
      </c>
      <c r="C6106" s="39" t="s">
        <v>17649</v>
      </c>
      <c r="D6106" s="38">
        <v>703046</v>
      </c>
      <c r="E6106" s="38"/>
      <c r="F6106" s="42" t="s">
        <v>678</v>
      </c>
      <c r="G6106" s="38">
        <v>8266016982</v>
      </c>
      <c r="H6106" s="40" t="s">
        <v>17650</v>
      </c>
      <c r="I6106" s="2">
        <v>866</v>
      </c>
      <c r="J6106" s="2"/>
      <c r="K6106" s="2">
        <v>0</v>
      </c>
      <c r="L6106" s="3">
        <f t="shared" si="95"/>
        <v>866</v>
      </c>
      <c r="M6106" s="41">
        <v>44954.729166666664</v>
      </c>
      <c r="N6106" s="39">
        <v>3445036381</v>
      </c>
      <c r="O6106" s="39" t="s">
        <v>8899</v>
      </c>
      <c r="P6106" s="40" t="s">
        <v>17645</v>
      </c>
      <c r="Q6106" s="41">
        <v>45029</v>
      </c>
      <c r="R6106" s="42" t="s">
        <v>8901</v>
      </c>
      <c r="S6106" s="68"/>
    </row>
    <row r="6107" spans="1:19" ht="12.75" hidden="1" customHeight="1" x14ac:dyDescent="0.2">
      <c r="A6107" s="38" t="s">
        <v>6167</v>
      </c>
      <c r="B6107" s="1"/>
      <c r="C6107" s="1"/>
      <c r="D6107" s="51"/>
      <c r="E6107" s="51"/>
      <c r="F6107" s="39" t="s">
        <v>6168</v>
      </c>
      <c r="G6107" s="53"/>
      <c r="H6107" s="54" t="s">
        <v>15718</v>
      </c>
      <c r="I6107" s="35">
        <v>861.1</v>
      </c>
      <c r="J6107" s="1"/>
      <c r="K6107" s="1"/>
      <c r="L6107" s="3">
        <f t="shared" si="95"/>
        <v>861.1</v>
      </c>
      <c r="M6107" s="63"/>
      <c r="N6107" s="56"/>
      <c r="O6107" s="1"/>
      <c r="P6107" s="1"/>
      <c r="Q6107" s="57"/>
      <c r="R6107" s="42" t="s">
        <v>2417</v>
      </c>
      <c r="S6107" s="68"/>
    </row>
    <row r="6108" spans="1:19" ht="12.75" hidden="1" customHeight="1" x14ac:dyDescent="0.2">
      <c r="A6108" s="38" t="s">
        <v>6167</v>
      </c>
      <c r="B6108" s="1"/>
      <c r="C6108" s="1"/>
      <c r="D6108" s="51"/>
      <c r="E6108" s="51"/>
      <c r="F6108" s="39" t="s">
        <v>6168</v>
      </c>
      <c r="G6108" s="53"/>
      <c r="H6108" s="54" t="s">
        <v>15747</v>
      </c>
      <c r="I6108" s="35">
        <v>861.1</v>
      </c>
      <c r="J6108" s="1"/>
      <c r="K6108" s="1"/>
      <c r="L6108" s="3">
        <f t="shared" si="95"/>
        <v>861.1</v>
      </c>
      <c r="M6108" s="63"/>
      <c r="N6108" s="56"/>
      <c r="O6108" s="1"/>
      <c r="P6108" s="1"/>
      <c r="Q6108" s="57"/>
      <c r="R6108" s="42" t="s">
        <v>2417</v>
      </c>
      <c r="S6108" s="68"/>
    </row>
    <row r="6109" spans="1:19" ht="12.75" hidden="1" customHeight="1" x14ac:dyDescent="0.2">
      <c r="A6109" s="38" t="s">
        <v>22535</v>
      </c>
      <c r="B6109" s="39" t="s">
        <v>22536</v>
      </c>
      <c r="C6109" s="39"/>
      <c r="D6109" s="38">
        <v>703046</v>
      </c>
      <c r="E6109" s="38"/>
      <c r="F6109" s="87" t="s">
        <v>678</v>
      </c>
      <c r="G6109" s="38">
        <v>8263000269</v>
      </c>
      <c r="H6109" s="40" t="s">
        <v>22537</v>
      </c>
      <c r="I6109" s="2">
        <v>860</v>
      </c>
      <c r="J6109" s="2"/>
      <c r="K6109" s="2">
        <v>154.79999999999998</v>
      </c>
      <c r="L6109" s="3">
        <f t="shared" si="95"/>
        <v>1014.8</v>
      </c>
      <c r="M6109" s="41">
        <v>45412</v>
      </c>
      <c r="N6109" s="39"/>
      <c r="O6109" s="39" t="s">
        <v>17881</v>
      </c>
      <c r="P6109" s="40"/>
      <c r="Q6109" s="41"/>
      <c r="R6109" s="62" t="s">
        <v>21</v>
      </c>
      <c r="S6109" s="68"/>
    </row>
    <row r="6110" spans="1:19" ht="12.75" hidden="1" customHeight="1" x14ac:dyDescent="0.2">
      <c r="A6110" s="38" t="s">
        <v>63</v>
      </c>
      <c r="B6110" s="1"/>
      <c r="C6110" s="1"/>
      <c r="D6110" s="51"/>
      <c r="E6110" s="51"/>
      <c r="F6110" s="125" t="s">
        <v>64</v>
      </c>
      <c r="G6110" s="53"/>
      <c r="H6110" s="54" t="s">
        <v>6512</v>
      </c>
      <c r="I6110" s="35">
        <v>852.5</v>
      </c>
      <c r="J6110" s="1"/>
      <c r="K6110" s="1"/>
      <c r="L6110" s="3">
        <f t="shared" si="95"/>
        <v>852.5</v>
      </c>
      <c r="M6110" s="41">
        <v>44464</v>
      </c>
      <c r="N6110" s="56"/>
      <c r="O6110" s="1"/>
      <c r="P6110" s="1"/>
      <c r="Q6110" s="57"/>
      <c r="R6110" s="39" t="s">
        <v>54</v>
      </c>
      <c r="S6110" s="68"/>
    </row>
    <row r="6111" spans="1:19" ht="12.75" hidden="1" customHeight="1" x14ac:dyDescent="0.2">
      <c r="A6111" s="38" t="s">
        <v>63</v>
      </c>
      <c r="B6111" s="1"/>
      <c r="C6111" s="1"/>
      <c r="D6111" s="51"/>
      <c r="E6111" s="51"/>
      <c r="F6111" s="125" t="s">
        <v>64</v>
      </c>
      <c r="G6111" s="53"/>
      <c r="H6111" s="54" t="s">
        <v>6558</v>
      </c>
      <c r="I6111" s="35">
        <v>852.5</v>
      </c>
      <c r="J6111" s="1"/>
      <c r="K6111" s="1"/>
      <c r="L6111" s="3">
        <f t="shared" si="95"/>
        <v>852.5</v>
      </c>
      <c r="M6111" s="41">
        <v>44466</v>
      </c>
      <c r="N6111" s="56"/>
      <c r="O6111" s="1"/>
      <c r="P6111" s="1"/>
      <c r="Q6111" s="57"/>
      <c r="R6111" s="39" t="s">
        <v>54</v>
      </c>
      <c r="S6111" s="68"/>
    </row>
    <row r="6112" spans="1:19" ht="12.75" hidden="1" customHeight="1" x14ac:dyDescent="0.2">
      <c r="A6112" s="38" t="s">
        <v>63</v>
      </c>
      <c r="B6112" s="1"/>
      <c r="C6112" s="1"/>
      <c r="D6112" s="51"/>
      <c r="E6112" s="51"/>
      <c r="F6112" s="125" t="s">
        <v>64</v>
      </c>
      <c r="G6112" s="53"/>
      <c r="H6112" s="54" t="s">
        <v>3755</v>
      </c>
      <c r="I6112" s="35">
        <v>850</v>
      </c>
      <c r="J6112" s="1"/>
      <c r="K6112" s="1"/>
      <c r="L6112" s="3">
        <f t="shared" si="95"/>
        <v>850</v>
      </c>
      <c r="M6112" s="41">
        <v>44391</v>
      </c>
      <c r="N6112" s="56"/>
      <c r="O6112" s="1"/>
      <c r="P6112" s="1"/>
      <c r="Q6112" s="57"/>
      <c r="R6112" s="39" t="s">
        <v>54</v>
      </c>
      <c r="S6112" s="68"/>
    </row>
    <row r="6113" spans="1:19" ht="12.75" hidden="1" customHeight="1" x14ac:dyDescent="0.2">
      <c r="A6113" s="38" t="s">
        <v>63</v>
      </c>
      <c r="B6113" s="1"/>
      <c r="C6113" s="1"/>
      <c r="D6113" s="51"/>
      <c r="E6113" s="51"/>
      <c r="F6113" s="125" t="s">
        <v>64</v>
      </c>
      <c r="G6113" s="53"/>
      <c r="H6113" s="54" t="s">
        <v>9291</v>
      </c>
      <c r="I6113" s="35">
        <v>849.16</v>
      </c>
      <c r="J6113" s="1"/>
      <c r="K6113" s="1"/>
      <c r="L6113" s="3">
        <f t="shared" si="95"/>
        <v>849.16</v>
      </c>
      <c r="M6113" s="41">
        <v>44557</v>
      </c>
      <c r="N6113" s="56"/>
      <c r="O6113" s="1"/>
      <c r="P6113" s="1"/>
      <c r="Q6113" s="57"/>
      <c r="R6113" s="39" t="s">
        <v>54</v>
      </c>
      <c r="S6113" s="68"/>
    </row>
    <row r="6114" spans="1:19" ht="12.75" hidden="1" customHeight="1" x14ac:dyDescent="0.2">
      <c r="A6114" s="38" t="s">
        <v>63</v>
      </c>
      <c r="B6114" s="1"/>
      <c r="C6114" s="1"/>
      <c r="D6114" s="51"/>
      <c r="E6114" s="51"/>
      <c r="F6114" s="125" t="s">
        <v>64</v>
      </c>
      <c r="G6114" s="53"/>
      <c r="H6114" s="54" t="s">
        <v>1683</v>
      </c>
      <c r="I6114" s="35">
        <v>849.15</v>
      </c>
      <c r="J6114" s="1"/>
      <c r="K6114" s="1"/>
      <c r="L6114" s="3">
        <f t="shared" si="95"/>
        <v>849.15</v>
      </c>
      <c r="M6114" s="41">
        <v>44303</v>
      </c>
      <c r="N6114" s="56"/>
      <c r="O6114" s="1"/>
      <c r="P6114" s="1"/>
      <c r="Q6114" s="57"/>
      <c r="R6114" s="39" t="s">
        <v>54</v>
      </c>
      <c r="S6114" s="68"/>
    </row>
    <row r="6115" spans="1:19" ht="12.75" hidden="1" customHeight="1" x14ac:dyDescent="0.2">
      <c r="A6115" s="38" t="s">
        <v>63</v>
      </c>
      <c r="B6115" s="1"/>
      <c r="C6115" s="1"/>
      <c r="D6115" s="51"/>
      <c r="E6115" s="51"/>
      <c r="F6115" s="125" t="s">
        <v>64</v>
      </c>
      <c r="G6115" s="53"/>
      <c r="H6115" s="54" t="s">
        <v>5205</v>
      </c>
      <c r="I6115" s="35">
        <v>848.32</v>
      </c>
      <c r="J6115" s="1"/>
      <c r="K6115" s="1"/>
      <c r="L6115" s="3">
        <f t="shared" si="95"/>
        <v>848.32</v>
      </c>
      <c r="M6115" s="41">
        <v>44429</v>
      </c>
      <c r="N6115" s="56"/>
      <c r="O6115" s="1"/>
      <c r="P6115" s="1"/>
      <c r="Q6115" s="57"/>
      <c r="R6115" s="39" t="s">
        <v>54</v>
      </c>
      <c r="S6115" s="68"/>
    </row>
    <row r="6116" spans="1:19" ht="12.75" hidden="1" customHeight="1" x14ac:dyDescent="0.2">
      <c r="A6116" s="38" t="s">
        <v>63</v>
      </c>
      <c r="B6116" s="1"/>
      <c r="C6116" s="1"/>
      <c r="D6116" s="51"/>
      <c r="E6116" s="51"/>
      <c r="F6116" s="125" t="s">
        <v>64</v>
      </c>
      <c r="G6116" s="53"/>
      <c r="H6116" s="54" t="s">
        <v>11204</v>
      </c>
      <c r="I6116" s="35">
        <v>845.8</v>
      </c>
      <c r="J6116" s="1"/>
      <c r="K6116" s="1"/>
      <c r="L6116" s="3">
        <f t="shared" si="95"/>
        <v>845.8</v>
      </c>
      <c r="M6116" s="41">
        <v>44620</v>
      </c>
      <c r="N6116" s="56"/>
      <c r="O6116" s="1"/>
      <c r="P6116" s="1"/>
      <c r="Q6116" s="57"/>
      <c r="R6116" s="39" t="s">
        <v>54</v>
      </c>
      <c r="S6116" s="68"/>
    </row>
    <row r="6117" spans="1:19" ht="12.75" hidden="1" customHeight="1" x14ac:dyDescent="0.2">
      <c r="A6117" s="38" t="s">
        <v>63</v>
      </c>
      <c r="B6117" s="1"/>
      <c r="C6117" s="1"/>
      <c r="D6117" s="51"/>
      <c r="E6117" s="51"/>
      <c r="F6117" s="125" t="s">
        <v>64</v>
      </c>
      <c r="G6117" s="53"/>
      <c r="H6117" s="54" t="s">
        <v>10053</v>
      </c>
      <c r="I6117" s="35">
        <v>840.08</v>
      </c>
      <c r="J6117" s="1"/>
      <c r="K6117" s="1"/>
      <c r="L6117" s="3">
        <f t="shared" si="95"/>
        <v>840.08</v>
      </c>
      <c r="M6117" s="41">
        <v>44588</v>
      </c>
      <c r="N6117" s="56"/>
      <c r="O6117" s="1"/>
      <c r="P6117" s="1"/>
      <c r="Q6117" s="57"/>
      <c r="R6117" s="39" t="s">
        <v>54</v>
      </c>
      <c r="S6117" s="68"/>
    </row>
    <row r="6118" spans="1:19" ht="12.75" hidden="1" customHeight="1" x14ac:dyDescent="0.2">
      <c r="A6118" s="38" t="s">
        <v>63</v>
      </c>
      <c r="B6118" s="1"/>
      <c r="C6118" s="1"/>
      <c r="D6118" s="51"/>
      <c r="E6118" s="51"/>
      <c r="F6118" s="125" t="s">
        <v>64</v>
      </c>
      <c r="G6118" s="53"/>
      <c r="H6118" s="54" t="s">
        <v>10038</v>
      </c>
      <c r="I6118" s="35">
        <v>840.07</v>
      </c>
      <c r="J6118" s="1"/>
      <c r="K6118" s="1"/>
      <c r="L6118" s="3">
        <f t="shared" si="95"/>
        <v>840.07</v>
      </c>
      <c r="M6118" s="41">
        <v>44585</v>
      </c>
      <c r="N6118" s="56"/>
      <c r="O6118" s="1"/>
      <c r="P6118" s="1"/>
      <c r="Q6118" s="57"/>
      <c r="R6118" s="39" t="s">
        <v>54</v>
      </c>
      <c r="S6118" s="68"/>
    </row>
    <row r="6119" spans="1:19" ht="12.75" hidden="1" customHeight="1" x14ac:dyDescent="0.2">
      <c r="A6119" s="38" t="s">
        <v>63</v>
      </c>
      <c r="B6119" s="1"/>
      <c r="C6119" s="1"/>
      <c r="D6119" s="51"/>
      <c r="E6119" s="51"/>
      <c r="F6119" s="125" t="s">
        <v>64</v>
      </c>
      <c r="G6119" s="53"/>
      <c r="H6119" s="54" t="s">
        <v>11683</v>
      </c>
      <c r="I6119" s="35">
        <v>840</v>
      </c>
      <c r="J6119" s="1"/>
      <c r="K6119" s="1"/>
      <c r="L6119" s="3">
        <f t="shared" si="95"/>
        <v>840</v>
      </c>
      <c r="M6119" s="41">
        <v>44637</v>
      </c>
      <c r="N6119" s="56"/>
      <c r="O6119" s="1"/>
      <c r="P6119" s="1"/>
      <c r="Q6119" s="57"/>
      <c r="R6119" s="39" t="s">
        <v>54</v>
      </c>
      <c r="S6119" s="68"/>
    </row>
    <row r="6120" spans="1:19" ht="12.75" hidden="1" customHeight="1" x14ac:dyDescent="0.2">
      <c r="A6120" s="38" t="s">
        <v>63</v>
      </c>
      <c r="B6120" s="1"/>
      <c r="C6120" s="1"/>
      <c r="D6120" s="51"/>
      <c r="E6120" s="51"/>
      <c r="F6120" s="125" t="s">
        <v>64</v>
      </c>
      <c r="G6120" s="53"/>
      <c r="H6120" s="54" t="s">
        <v>13395</v>
      </c>
      <c r="I6120" s="35">
        <v>840</v>
      </c>
      <c r="J6120" s="1"/>
      <c r="K6120" s="1"/>
      <c r="L6120" s="3">
        <f t="shared" si="95"/>
        <v>840</v>
      </c>
      <c r="M6120" s="41">
        <v>44704</v>
      </c>
      <c r="N6120" s="56"/>
      <c r="O6120" s="1"/>
      <c r="P6120" s="1"/>
      <c r="Q6120" s="57"/>
      <c r="R6120" s="39" t="s">
        <v>54</v>
      </c>
      <c r="S6120" s="68"/>
    </row>
    <row r="6121" spans="1:19" ht="12.75" hidden="1" customHeight="1" x14ac:dyDescent="0.2">
      <c r="A6121" s="38" t="s">
        <v>15390</v>
      </c>
      <c r="B6121" s="39" t="s">
        <v>15391</v>
      </c>
      <c r="C6121" s="39" t="s">
        <v>15392</v>
      </c>
      <c r="D6121" s="38">
        <v>703046</v>
      </c>
      <c r="E6121" s="38"/>
      <c r="F6121" s="42" t="s">
        <v>678</v>
      </c>
      <c r="G6121" s="38">
        <v>8266015147</v>
      </c>
      <c r="H6121" s="40" t="s">
        <v>15393</v>
      </c>
      <c r="I6121" s="2">
        <v>840</v>
      </c>
      <c r="J6121" s="2"/>
      <c r="K6121" s="2">
        <v>0</v>
      </c>
      <c r="L6121" s="3">
        <f t="shared" si="95"/>
        <v>840</v>
      </c>
      <c r="M6121" s="41">
        <v>44811.729166666664</v>
      </c>
      <c r="N6121" s="39">
        <v>3445016816</v>
      </c>
      <c r="O6121" s="39" t="s">
        <v>52</v>
      </c>
      <c r="P6121" s="40" t="s">
        <v>15394</v>
      </c>
      <c r="Q6121" s="41">
        <v>44875</v>
      </c>
      <c r="R6121" s="39" t="s">
        <v>54</v>
      </c>
      <c r="S6121" s="68"/>
    </row>
    <row r="6122" spans="1:19" ht="12.75" hidden="1" customHeight="1" x14ac:dyDescent="0.2">
      <c r="A6122" s="38" t="s">
        <v>63</v>
      </c>
      <c r="B6122" s="1"/>
      <c r="C6122" s="1"/>
      <c r="D6122" s="51"/>
      <c r="E6122" s="51"/>
      <c r="F6122" s="125" t="s">
        <v>64</v>
      </c>
      <c r="G6122" s="53"/>
      <c r="H6122" s="54" t="s">
        <v>17131</v>
      </c>
      <c r="I6122" s="35">
        <v>840</v>
      </c>
      <c r="J6122" s="1"/>
      <c r="K6122" s="1"/>
      <c r="L6122" s="3">
        <f t="shared" si="95"/>
        <v>840</v>
      </c>
      <c r="M6122" s="41">
        <v>44939</v>
      </c>
      <c r="N6122" s="56"/>
      <c r="O6122" s="1"/>
      <c r="P6122" s="1"/>
      <c r="Q6122" s="57"/>
      <c r="R6122" s="39" t="s">
        <v>54</v>
      </c>
      <c r="S6122" s="68"/>
    </row>
    <row r="6123" spans="1:19" ht="12.75" hidden="1" customHeight="1" x14ac:dyDescent="0.2">
      <c r="A6123" s="38" t="s">
        <v>6167</v>
      </c>
      <c r="B6123" s="1"/>
      <c r="C6123" s="1"/>
      <c r="D6123" s="51"/>
      <c r="E6123" s="51"/>
      <c r="F6123" s="39" t="s">
        <v>6168</v>
      </c>
      <c r="G6123" s="53"/>
      <c r="H6123" s="54" t="s">
        <v>17924</v>
      </c>
      <c r="I6123" s="35">
        <v>840</v>
      </c>
      <c r="J6123" s="1"/>
      <c r="K6123" s="1"/>
      <c r="L6123" s="3">
        <f t="shared" si="95"/>
        <v>840</v>
      </c>
      <c r="M6123" s="63"/>
      <c r="N6123" s="56"/>
      <c r="O6123" s="1"/>
      <c r="P6123" s="1"/>
      <c r="Q6123" s="57"/>
      <c r="R6123" s="42" t="s">
        <v>2417</v>
      </c>
      <c r="S6123" s="68"/>
    </row>
    <row r="6124" spans="1:19" ht="12.75" hidden="1" customHeight="1" x14ac:dyDescent="0.2">
      <c r="A6124" s="38" t="s">
        <v>6167</v>
      </c>
      <c r="B6124" s="1"/>
      <c r="C6124" s="1"/>
      <c r="D6124" s="51"/>
      <c r="E6124" s="51"/>
      <c r="F6124" s="39" t="s">
        <v>6168</v>
      </c>
      <c r="G6124" s="53"/>
      <c r="H6124" s="54" t="s">
        <v>18533</v>
      </c>
      <c r="I6124" s="35">
        <v>840</v>
      </c>
      <c r="J6124" s="1"/>
      <c r="K6124" s="1"/>
      <c r="L6124" s="3">
        <f t="shared" si="95"/>
        <v>840</v>
      </c>
      <c r="M6124" s="63"/>
      <c r="N6124" s="56"/>
      <c r="O6124" s="1"/>
      <c r="P6124" s="1"/>
      <c r="Q6124" s="57"/>
      <c r="R6124" s="42" t="s">
        <v>2417</v>
      </c>
      <c r="S6124" s="68"/>
    </row>
    <row r="6125" spans="1:19" ht="12.75" hidden="1" customHeight="1" x14ac:dyDescent="0.2">
      <c r="A6125" s="38" t="s">
        <v>6167</v>
      </c>
      <c r="B6125" s="1"/>
      <c r="C6125" s="1"/>
      <c r="D6125" s="51"/>
      <c r="E6125" s="51"/>
      <c r="F6125" s="39" t="s">
        <v>6168</v>
      </c>
      <c r="G6125" s="53"/>
      <c r="H6125" s="54" t="s">
        <v>18606</v>
      </c>
      <c r="I6125" s="35">
        <v>840</v>
      </c>
      <c r="J6125" s="1"/>
      <c r="K6125" s="1"/>
      <c r="L6125" s="3">
        <f t="shared" si="95"/>
        <v>840</v>
      </c>
      <c r="M6125" s="63"/>
      <c r="N6125" s="56"/>
      <c r="O6125" s="1"/>
      <c r="P6125" s="1"/>
      <c r="Q6125" s="57"/>
      <c r="R6125" s="42" t="s">
        <v>2417</v>
      </c>
      <c r="S6125" s="68"/>
    </row>
    <row r="6126" spans="1:19" ht="12.75" hidden="1" customHeight="1" x14ac:dyDescent="0.2">
      <c r="A6126" s="38" t="s">
        <v>6167</v>
      </c>
      <c r="B6126" s="1"/>
      <c r="C6126" s="1"/>
      <c r="D6126" s="51"/>
      <c r="E6126" s="51"/>
      <c r="F6126" s="39" t="s">
        <v>6168</v>
      </c>
      <c r="G6126" s="53"/>
      <c r="H6126" s="54" t="s">
        <v>18732</v>
      </c>
      <c r="I6126" s="35">
        <v>840</v>
      </c>
      <c r="J6126" s="1"/>
      <c r="K6126" s="1"/>
      <c r="L6126" s="3">
        <f t="shared" si="95"/>
        <v>840</v>
      </c>
      <c r="M6126" s="63"/>
      <c r="N6126" s="56"/>
      <c r="O6126" s="1"/>
      <c r="P6126" s="1"/>
      <c r="Q6126" s="57"/>
      <c r="R6126" s="42" t="s">
        <v>2417</v>
      </c>
      <c r="S6126" s="68"/>
    </row>
    <row r="6127" spans="1:19" ht="12.75" hidden="1" customHeight="1" x14ac:dyDescent="0.2">
      <c r="A6127" s="38" t="s">
        <v>6167</v>
      </c>
      <c r="B6127" s="1"/>
      <c r="C6127" s="1"/>
      <c r="D6127" s="51"/>
      <c r="E6127" s="51"/>
      <c r="F6127" s="39" t="s">
        <v>6168</v>
      </c>
      <c r="G6127" s="53"/>
      <c r="H6127" s="54" t="s">
        <v>19556</v>
      </c>
      <c r="I6127" s="35">
        <v>840</v>
      </c>
      <c r="J6127" s="1"/>
      <c r="K6127" s="1"/>
      <c r="L6127" s="3">
        <f t="shared" si="95"/>
        <v>840</v>
      </c>
      <c r="M6127" s="63"/>
      <c r="N6127" s="56"/>
      <c r="O6127" s="1"/>
      <c r="P6127" s="1"/>
      <c r="Q6127" s="57"/>
      <c r="R6127" s="42" t="s">
        <v>2417</v>
      </c>
      <c r="S6127" s="68"/>
    </row>
    <row r="6128" spans="1:19" ht="12.75" hidden="1" customHeight="1" x14ac:dyDescent="0.2">
      <c r="A6128" s="38" t="s">
        <v>6167</v>
      </c>
      <c r="B6128" s="1"/>
      <c r="C6128" s="1"/>
      <c r="D6128" s="51"/>
      <c r="E6128" s="51"/>
      <c r="F6128" s="39" t="s">
        <v>6168</v>
      </c>
      <c r="G6128" s="53"/>
      <c r="H6128" s="54" t="s">
        <v>19566</v>
      </c>
      <c r="I6128" s="35">
        <v>840</v>
      </c>
      <c r="J6128" s="1"/>
      <c r="K6128" s="1"/>
      <c r="L6128" s="3">
        <f t="shared" si="95"/>
        <v>840</v>
      </c>
      <c r="M6128" s="63"/>
      <c r="N6128" s="56"/>
      <c r="O6128" s="1"/>
      <c r="P6128" s="1"/>
      <c r="Q6128" s="57"/>
      <c r="R6128" s="42" t="s">
        <v>2417</v>
      </c>
      <c r="S6128" s="68"/>
    </row>
    <row r="6129" spans="1:19" ht="12.75" hidden="1" customHeight="1" x14ac:dyDescent="0.2">
      <c r="A6129" s="38">
        <v>37</v>
      </c>
      <c r="B6129" s="39" t="s">
        <v>17091</v>
      </c>
      <c r="C6129" s="39" t="s">
        <v>17092</v>
      </c>
      <c r="D6129" s="38">
        <v>703046</v>
      </c>
      <c r="E6129" s="38"/>
      <c r="F6129" s="42" t="s">
        <v>678</v>
      </c>
      <c r="G6129" s="38">
        <v>8266016216</v>
      </c>
      <c r="H6129" s="40" t="s">
        <v>17093</v>
      </c>
      <c r="I6129" s="2">
        <v>838</v>
      </c>
      <c r="J6129" s="2"/>
      <c r="K6129" s="2">
        <v>0</v>
      </c>
      <c r="L6129" s="3">
        <f t="shared" si="95"/>
        <v>838</v>
      </c>
      <c r="M6129" s="41">
        <v>44911.729166666664</v>
      </c>
      <c r="N6129" s="39">
        <v>3445028794</v>
      </c>
      <c r="O6129" s="39" t="s">
        <v>8899</v>
      </c>
      <c r="P6129" s="40" t="s">
        <v>17094</v>
      </c>
      <c r="Q6129" s="41">
        <v>44999</v>
      </c>
      <c r="R6129" s="42" t="s">
        <v>8901</v>
      </c>
      <c r="S6129" s="68"/>
    </row>
    <row r="6130" spans="1:19" ht="12.75" hidden="1" customHeight="1" x14ac:dyDescent="0.2">
      <c r="A6130" s="38" t="s">
        <v>21050</v>
      </c>
      <c r="B6130" s="39" t="s">
        <v>21051</v>
      </c>
      <c r="C6130" s="39" t="s">
        <v>21052</v>
      </c>
      <c r="D6130" s="38">
        <v>105903</v>
      </c>
      <c r="E6130" s="38"/>
      <c r="F6130" s="39" t="s">
        <v>6269</v>
      </c>
      <c r="G6130" s="38">
        <v>8266019962</v>
      </c>
      <c r="H6130" s="40" t="s">
        <v>21053</v>
      </c>
      <c r="I6130" s="2">
        <v>832.20338983050851</v>
      </c>
      <c r="J6130" s="2"/>
      <c r="K6130" s="2">
        <v>149.79661016949152</v>
      </c>
      <c r="L6130" s="3">
        <f t="shared" si="95"/>
        <v>982</v>
      </c>
      <c r="M6130" s="41">
        <v>45206.729166666664</v>
      </c>
      <c r="N6130" s="39">
        <v>1246591901</v>
      </c>
      <c r="O6130" s="39" t="s">
        <v>18453</v>
      </c>
      <c r="P6130" s="40" t="s">
        <v>21054</v>
      </c>
      <c r="Q6130" s="41">
        <v>45263</v>
      </c>
      <c r="R6130" s="62" t="s">
        <v>21</v>
      </c>
      <c r="S6130" s="68"/>
    </row>
    <row r="6131" spans="1:19" ht="12.75" hidden="1" customHeight="1" x14ac:dyDescent="0.2">
      <c r="A6131" s="38" t="s">
        <v>1622</v>
      </c>
      <c r="B6131" s="42" t="s">
        <v>1623</v>
      </c>
      <c r="C6131" s="42" t="s">
        <v>1624</v>
      </c>
      <c r="D6131" s="38">
        <v>703046</v>
      </c>
      <c r="E6131" s="38"/>
      <c r="F6131" s="42" t="s">
        <v>678</v>
      </c>
      <c r="G6131" s="38">
        <v>8266010268</v>
      </c>
      <c r="H6131" s="40" t="s">
        <v>1625</v>
      </c>
      <c r="I6131" s="3">
        <v>830</v>
      </c>
      <c r="J6131" s="3"/>
      <c r="K6131" s="3">
        <v>0</v>
      </c>
      <c r="L6131" s="3">
        <f t="shared" si="95"/>
        <v>830</v>
      </c>
      <c r="M6131" s="41">
        <v>44279.729166666664</v>
      </c>
      <c r="N6131" s="39">
        <v>3445001166</v>
      </c>
      <c r="O6131" s="42" t="s">
        <v>315</v>
      </c>
      <c r="P6131" s="42" t="s">
        <v>1626</v>
      </c>
      <c r="Q6131" s="60">
        <v>44310</v>
      </c>
      <c r="R6131" s="42" t="s">
        <v>243</v>
      </c>
      <c r="S6131" s="68"/>
    </row>
    <row r="6132" spans="1:19" ht="12.75" hidden="1" customHeight="1" x14ac:dyDescent="0.2">
      <c r="A6132" s="38" t="s">
        <v>7181</v>
      </c>
      <c r="B6132" s="42" t="s">
        <v>7182</v>
      </c>
      <c r="C6132" s="42" t="s">
        <v>7183</v>
      </c>
      <c r="D6132" s="38">
        <v>703046</v>
      </c>
      <c r="E6132" s="38"/>
      <c r="F6132" s="42" t="s">
        <v>678</v>
      </c>
      <c r="G6132" s="38">
        <v>8266011716</v>
      </c>
      <c r="H6132" s="40" t="s">
        <v>7184</v>
      </c>
      <c r="I6132" s="3">
        <v>830</v>
      </c>
      <c r="J6132" s="3"/>
      <c r="K6132" s="3">
        <v>0</v>
      </c>
      <c r="L6132" s="3">
        <f t="shared" si="95"/>
        <v>830</v>
      </c>
      <c r="M6132" s="41">
        <v>44461.729166666664</v>
      </c>
      <c r="N6132" s="39">
        <v>3445016270</v>
      </c>
      <c r="O6132" s="42" t="s">
        <v>315</v>
      </c>
      <c r="P6132" s="42" t="s">
        <v>7185</v>
      </c>
      <c r="Q6132" s="60">
        <v>44507</v>
      </c>
      <c r="R6132" s="42" t="s">
        <v>243</v>
      </c>
      <c r="S6132" s="68"/>
    </row>
    <row r="6133" spans="1:19" ht="12.75" hidden="1" customHeight="1" x14ac:dyDescent="0.2">
      <c r="A6133" s="38" t="s">
        <v>6167</v>
      </c>
      <c r="B6133" s="1"/>
      <c r="C6133" s="1"/>
      <c r="D6133" s="51"/>
      <c r="E6133" s="51"/>
      <c r="F6133" s="39" t="s">
        <v>6168</v>
      </c>
      <c r="G6133" s="53"/>
      <c r="H6133" s="54" t="s">
        <v>16363</v>
      </c>
      <c r="I6133" s="35">
        <v>829.12</v>
      </c>
      <c r="J6133" s="1"/>
      <c r="K6133" s="1"/>
      <c r="L6133" s="3">
        <f t="shared" si="95"/>
        <v>829.12</v>
      </c>
      <c r="M6133" s="63"/>
      <c r="N6133" s="56"/>
      <c r="O6133" s="1"/>
      <c r="P6133" s="1"/>
      <c r="Q6133" s="57"/>
      <c r="R6133" s="42" t="s">
        <v>2417</v>
      </c>
      <c r="S6133" s="68"/>
    </row>
    <row r="6134" spans="1:19" ht="12.75" hidden="1" customHeight="1" x14ac:dyDescent="0.2">
      <c r="A6134" s="38" t="s">
        <v>63</v>
      </c>
      <c r="B6134" s="1"/>
      <c r="C6134" s="1"/>
      <c r="D6134" s="51"/>
      <c r="E6134" s="51"/>
      <c r="F6134" s="125" t="s">
        <v>64</v>
      </c>
      <c r="G6134" s="53"/>
      <c r="H6134" s="54" t="s">
        <v>6275</v>
      </c>
      <c r="I6134" s="35">
        <v>816</v>
      </c>
      <c r="J6134" s="1"/>
      <c r="K6134" s="1"/>
      <c r="L6134" s="3">
        <f t="shared" si="95"/>
        <v>816</v>
      </c>
      <c r="M6134" s="41">
        <v>44459</v>
      </c>
      <c r="N6134" s="56"/>
      <c r="O6134" s="1"/>
      <c r="P6134" s="1"/>
      <c r="Q6134" s="57"/>
      <c r="R6134" s="39" t="s">
        <v>54</v>
      </c>
      <c r="S6134" s="68"/>
    </row>
    <row r="6135" spans="1:19" ht="12.75" hidden="1" customHeight="1" x14ac:dyDescent="0.2">
      <c r="A6135" s="38" t="s">
        <v>1434</v>
      </c>
      <c r="B6135" s="42"/>
      <c r="C6135" s="42"/>
      <c r="D6135" s="38"/>
      <c r="E6135" s="38"/>
      <c r="F6135" s="42" t="s">
        <v>1435</v>
      </c>
      <c r="G6135" s="38"/>
      <c r="H6135" s="40" t="s">
        <v>9350</v>
      </c>
      <c r="I6135" s="3">
        <v>808.64</v>
      </c>
      <c r="J6135" s="3"/>
      <c r="K6135" s="3"/>
      <c r="L6135" s="3">
        <f t="shared" si="95"/>
        <v>808.64</v>
      </c>
      <c r="M6135" s="41">
        <v>44558</v>
      </c>
      <c r="N6135" s="39"/>
      <c r="O6135" s="42"/>
      <c r="P6135" s="42"/>
      <c r="Q6135" s="60"/>
      <c r="R6135" s="42" t="s">
        <v>243</v>
      </c>
      <c r="S6135" s="68"/>
    </row>
    <row r="6136" spans="1:19" ht="12.75" hidden="1" customHeight="1" x14ac:dyDescent="0.2">
      <c r="A6136" s="38" t="s">
        <v>63</v>
      </c>
      <c r="B6136" s="1"/>
      <c r="C6136" s="1"/>
      <c r="D6136" s="51"/>
      <c r="E6136" s="51"/>
      <c r="F6136" s="125" t="s">
        <v>64</v>
      </c>
      <c r="G6136" s="53"/>
      <c r="H6136" s="54" t="s">
        <v>10810</v>
      </c>
      <c r="I6136" s="35">
        <v>803.79</v>
      </c>
      <c r="J6136" s="1"/>
      <c r="K6136" s="1"/>
      <c r="L6136" s="3">
        <f t="shared" si="95"/>
        <v>803.79</v>
      </c>
      <c r="M6136" s="41">
        <v>44604</v>
      </c>
      <c r="N6136" s="56"/>
      <c r="O6136" s="1"/>
      <c r="P6136" s="1"/>
      <c r="Q6136" s="57"/>
      <c r="R6136" s="39" t="s">
        <v>54</v>
      </c>
      <c r="S6136" s="68"/>
    </row>
    <row r="6137" spans="1:19" ht="12.75" hidden="1" customHeight="1" x14ac:dyDescent="0.2">
      <c r="A6137" s="38" t="s">
        <v>63</v>
      </c>
      <c r="B6137" s="1"/>
      <c r="C6137" s="1"/>
      <c r="D6137" s="51"/>
      <c r="E6137" s="51"/>
      <c r="F6137" s="125" t="s">
        <v>64</v>
      </c>
      <c r="G6137" s="53"/>
      <c r="H6137" s="54" t="s">
        <v>14410</v>
      </c>
      <c r="I6137" s="35">
        <v>800</v>
      </c>
      <c r="J6137" s="1"/>
      <c r="K6137" s="1"/>
      <c r="L6137" s="3">
        <f t="shared" si="95"/>
        <v>800</v>
      </c>
      <c r="M6137" s="41">
        <v>44760</v>
      </c>
      <c r="N6137" s="56"/>
      <c r="O6137" s="1"/>
      <c r="P6137" s="1"/>
      <c r="Q6137" s="57"/>
      <c r="R6137" s="39" t="s">
        <v>54</v>
      </c>
      <c r="S6137" s="68"/>
    </row>
    <row r="6138" spans="1:19" ht="12.75" hidden="1" customHeight="1" x14ac:dyDescent="0.2">
      <c r="A6138" s="38" t="s">
        <v>63</v>
      </c>
      <c r="B6138" s="1"/>
      <c r="C6138" s="1"/>
      <c r="D6138" s="51"/>
      <c r="E6138" s="51"/>
      <c r="F6138" s="125" t="s">
        <v>64</v>
      </c>
      <c r="G6138" s="53"/>
      <c r="H6138" s="54" t="s">
        <v>14412</v>
      </c>
      <c r="I6138" s="35">
        <v>800</v>
      </c>
      <c r="J6138" s="1"/>
      <c r="K6138" s="1"/>
      <c r="L6138" s="3">
        <f t="shared" si="95"/>
        <v>800</v>
      </c>
      <c r="M6138" s="41">
        <v>44760</v>
      </c>
      <c r="N6138" s="56"/>
      <c r="O6138" s="1"/>
      <c r="P6138" s="1"/>
      <c r="Q6138" s="57"/>
      <c r="R6138" s="39" t="s">
        <v>54</v>
      </c>
      <c r="S6138" s="68"/>
    </row>
    <row r="6139" spans="1:19" ht="12.75" hidden="1" customHeight="1" x14ac:dyDescent="0.2">
      <c r="A6139" s="38" t="s">
        <v>1434</v>
      </c>
      <c r="B6139" s="42"/>
      <c r="C6139" s="42"/>
      <c r="D6139" s="38"/>
      <c r="E6139" s="38"/>
      <c r="F6139" s="42" t="s">
        <v>1435</v>
      </c>
      <c r="G6139" s="38"/>
      <c r="H6139" s="40" t="s">
        <v>11563</v>
      </c>
      <c r="I6139" s="3">
        <v>789.48</v>
      </c>
      <c r="J6139" s="3"/>
      <c r="K6139" s="3"/>
      <c r="L6139" s="3">
        <f t="shared" si="95"/>
        <v>789.48</v>
      </c>
      <c r="M6139" s="41">
        <v>44634</v>
      </c>
      <c r="N6139" s="39"/>
      <c r="O6139" s="42"/>
      <c r="P6139" s="42"/>
      <c r="Q6139" s="60"/>
      <c r="R6139" s="42" t="s">
        <v>243</v>
      </c>
      <c r="S6139" s="68"/>
    </row>
    <row r="6140" spans="1:19" ht="12.75" hidden="1" customHeight="1" x14ac:dyDescent="0.2">
      <c r="A6140" s="38" t="s">
        <v>63</v>
      </c>
      <c r="B6140" s="1"/>
      <c r="C6140" s="1"/>
      <c r="D6140" s="51"/>
      <c r="E6140" s="51"/>
      <c r="F6140" s="125" t="s">
        <v>64</v>
      </c>
      <c r="G6140" s="53"/>
      <c r="H6140" s="54" t="s">
        <v>67</v>
      </c>
      <c r="I6140" s="35">
        <v>784.02</v>
      </c>
      <c r="J6140" s="1"/>
      <c r="K6140" s="1"/>
      <c r="L6140" s="3">
        <f t="shared" si="95"/>
        <v>784.02</v>
      </c>
      <c r="M6140" s="41">
        <v>44152</v>
      </c>
      <c r="N6140" s="56"/>
      <c r="O6140" s="1"/>
      <c r="P6140" s="1"/>
      <c r="Q6140" s="57"/>
      <c r="R6140" s="39" t="s">
        <v>54</v>
      </c>
      <c r="S6140" s="68"/>
    </row>
    <row r="6141" spans="1:19" ht="12.75" hidden="1" customHeight="1" x14ac:dyDescent="0.2">
      <c r="A6141" s="38" t="s">
        <v>63</v>
      </c>
      <c r="B6141" s="1"/>
      <c r="C6141" s="1"/>
      <c r="D6141" s="51"/>
      <c r="E6141" s="51"/>
      <c r="F6141" s="125" t="s">
        <v>64</v>
      </c>
      <c r="G6141" s="53"/>
      <c r="H6141" s="54" t="s">
        <v>71</v>
      </c>
      <c r="I6141" s="35">
        <v>784.02</v>
      </c>
      <c r="J6141" s="1"/>
      <c r="K6141" s="1"/>
      <c r="L6141" s="3">
        <f t="shared" si="95"/>
        <v>784.02</v>
      </c>
      <c r="M6141" s="41">
        <v>44154</v>
      </c>
      <c r="N6141" s="56"/>
      <c r="O6141" s="1"/>
      <c r="P6141" s="1"/>
      <c r="Q6141" s="57"/>
      <c r="R6141" s="39" t="s">
        <v>54</v>
      </c>
      <c r="S6141" s="68"/>
    </row>
    <row r="6142" spans="1:19" ht="12.75" hidden="1" customHeight="1" x14ac:dyDescent="0.2">
      <c r="A6142" s="38" t="s">
        <v>63</v>
      </c>
      <c r="B6142" s="1"/>
      <c r="C6142" s="1"/>
      <c r="D6142" s="51"/>
      <c r="E6142" s="51"/>
      <c r="F6142" s="125" t="s">
        <v>64</v>
      </c>
      <c r="G6142" s="53"/>
      <c r="H6142" s="54" t="s">
        <v>360</v>
      </c>
      <c r="I6142" s="35">
        <v>780.3</v>
      </c>
      <c r="J6142" s="1"/>
      <c r="K6142" s="1"/>
      <c r="L6142" s="3">
        <f t="shared" si="95"/>
        <v>780.3</v>
      </c>
      <c r="M6142" s="41">
        <v>44200</v>
      </c>
      <c r="N6142" s="56"/>
      <c r="O6142" s="1"/>
      <c r="P6142" s="1"/>
      <c r="Q6142" s="57"/>
      <c r="R6142" s="39" t="s">
        <v>54</v>
      </c>
      <c r="S6142" s="68"/>
    </row>
    <row r="6143" spans="1:19" ht="12.75" hidden="1" customHeight="1" x14ac:dyDescent="0.2">
      <c r="A6143" s="38" t="s">
        <v>14833</v>
      </c>
      <c r="B6143" s="39" t="s">
        <v>14834</v>
      </c>
      <c r="C6143" s="39" t="s">
        <v>14835</v>
      </c>
      <c r="D6143" s="38">
        <v>703046</v>
      </c>
      <c r="E6143" s="38"/>
      <c r="F6143" s="42" t="s">
        <v>678</v>
      </c>
      <c r="G6143" s="38">
        <v>8266014991</v>
      </c>
      <c r="H6143" s="40" t="s">
        <v>14836</v>
      </c>
      <c r="I6143" s="2">
        <v>774</v>
      </c>
      <c r="J6143" s="2"/>
      <c r="K6143" s="2">
        <v>0</v>
      </c>
      <c r="L6143" s="3">
        <f t="shared" si="95"/>
        <v>774</v>
      </c>
      <c r="M6143" s="41">
        <v>44762.729166666664</v>
      </c>
      <c r="N6143" s="39">
        <v>3445013366</v>
      </c>
      <c r="O6143" s="39" t="s">
        <v>3282</v>
      </c>
      <c r="P6143" s="40" t="s">
        <v>14837</v>
      </c>
      <c r="Q6143" s="41">
        <v>44793</v>
      </c>
      <c r="R6143" s="42" t="s">
        <v>2417</v>
      </c>
      <c r="S6143" s="68"/>
    </row>
    <row r="6144" spans="1:19" ht="12.75" hidden="1" customHeight="1" x14ac:dyDescent="0.2">
      <c r="A6144" s="38" t="s">
        <v>63</v>
      </c>
      <c r="B6144" s="1"/>
      <c r="C6144" s="1"/>
      <c r="D6144" s="51"/>
      <c r="E6144" s="51"/>
      <c r="F6144" s="125" t="s">
        <v>64</v>
      </c>
      <c r="G6144" s="53"/>
      <c r="H6144" s="54" t="s">
        <v>14098</v>
      </c>
      <c r="I6144" s="35">
        <v>768.5</v>
      </c>
      <c r="J6144" s="1"/>
      <c r="K6144" s="1"/>
      <c r="L6144" s="3">
        <f t="shared" si="95"/>
        <v>768.5</v>
      </c>
      <c r="M6144" s="41">
        <v>44742</v>
      </c>
      <c r="N6144" s="56"/>
      <c r="O6144" s="1"/>
      <c r="P6144" s="1"/>
      <c r="Q6144" s="57"/>
      <c r="R6144" s="39" t="s">
        <v>54</v>
      </c>
      <c r="S6144" s="68"/>
    </row>
    <row r="6145" spans="1:19" ht="12.75" hidden="1" customHeight="1" x14ac:dyDescent="0.2">
      <c r="A6145" s="38" t="s">
        <v>63</v>
      </c>
      <c r="B6145" s="1"/>
      <c r="C6145" s="1"/>
      <c r="D6145" s="51"/>
      <c r="E6145" s="51"/>
      <c r="F6145" s="125" t="s">
        <v>64</v>
      </c>
      <c r="G6145" s="53"/>
      <c r="H6145" s="54" t="s">
        <v>18548</v>
      </c>
      <c r="I6145" s="35">
        <v>767.7</v>
      </c>
      <c r="J6145" s="1"/>
      <c r="K6145" s="1"/>
      <c r="L6145" s="3">
        <f t="shared" si="95"/>
        <v>767.7</v>
      </c>
      <c r="M6145" s="41">
        <v>45016</v>
      </c>
      <c r="N6145" s="56"/>
      <c r="O6145" s="1"/>
      <c r="P6145" s="1"/>
      <c r="Q6145" s="57"/>
      <c r="R6145" s="39" t="s">
        <v>54</v>
      </c>
      <c r="S6145" s="68"/>
    </row>
    <row r="6146" spans="1:19" ht="12.75" hidden="1" customHeight="1" x14ac:dyDescent="0.2">
      <c r="A6146" s="38" t="s">
        <v>63</v>
      </c>
      <c r="B6146" s="1"/>
      <c r="C6146" s="1"/>
      <c r="D6146" s="51"/>
      <c r="E6146" s="51"/>
      <c r="F6146" s="125" t="s">
        <v>64</v>
      </c>
      <c r="G6146" s="53"/>
      <c r="H6146" s="54" t="s">
        <v>6613</v>
      </c>
      <c r="I6146" s="35">
        <v>756.28</v>
      </c>
      <c r="J6146" s="1"/>
      <c r="K6146" s="1"/>
      <c r="L6146" s="3">
        <f t="shared" si="95"/>
        <v>756.28</v>
      </c>
      <c r="M6146" s="41">
        <v>44467</v>
      </c>
      <c r="N6146" s="56"/>
      <c r="O6146" s="1"/>
      <c r="P6146" s="1"/>
      <c r="Q6146" s="57"/>
      <c r="R6146" s="39" t="s">
        <v>54</v>
      </c>
      <c r="S6146" s="68"/>
    </row>
    <row r="6147" spans="1:19" ht="12.75" hidden="1" customHeight="1" x14ac:dyDescent="0.2">
      <c r="A6147" s="38" t="s">
        <v>63</v>
      </c>
      <c r="B6147" s="1"/>
      <c r="C6147" s="1"/>
      <c r="D6147" s="51"/>
      <c r="E6147" s="51"/>
      <c r="F6147" s="125" t="s">
        <v>64</v>
      </c>
      <c r="G6147" s="53"/>
      <c r="H6147" s="54" t="s">
        <v>8327</v>
      </c>
      <c r="I6147" s="35">
        <v>756.28</v>
      </c>
      <c r="J6147" s="1"/>
      <c r="K6147" s="1"/>
      <c r="L6147" s="3">
        <f t="shared" si="95"/>
        <v>756.28</v>
      </c>
      <c r="M6147" s="41">
        <v>44522</v>
      </c>
      <c r="N6147" s="56"/>
      <c r="O6147" s="1"/>
      <c r="P6147" s="1"/>
      <c r="Q6147" s="57"/>
      <c r="R6147" s="39" t="s">
        <v>54</v>
      </c>
      <c r="S6147" s="68"/>
    </row>
    <row r="6148" spans="1:19" ht="12.75" hidden="1" customHeight="1" x14ac:dyDescent="0.2">
      <c r="A6148" s="38" t="s">
        <v>63</v>
      </c>
      <c r="B6148" s="1"/>
      <c r="C6148" s="1"/>
      <c r="D6148" s="51"/>
      <c r="E6148" s="51"/>
      <c r="F6148" s="125" t="s">
        <v>64</v>
      </c>
      <c r="G6148" s="53"/>
      <c r="H6148" s="54" t="s">
        <v>12486</v>
      </c>
      <c r="I6148" s="35">
        <v>753.02</v>
      </c>
      <c r="J6148" s="1"/>
      <c r="K6148" s="1"/>
      <c r="L6148" s="3">
        <f t="shared" si="95"/>
        <v>753.02</v>
      </c>
      <c r="M6148" s="41">
        <v>44660</v>
      </c>
      <c r="N6148" s="56"/>
      <c r="O6148" s="1"/>
      <c r="P6148" s="1"/>
      <c r="Q6148" s="57"/>
      <c r="R6148" s="39" t="s">
        <v>54</v>
      </c>
      <c r="S6148" s="68"/>
    </row>
    <row r="6149" spans="1:19" ht="12.75" hidden="1" customHeight="1" x14ac:dyDescent="0.2">
      <c r="A6149" s="38" t="s">
        <v>22764</v>
      </c>
      <c r="B6149" s="39" t="s">
        <v>22765</v>
      </c>
      <c r="C6149" s="39" t="s">
        <v>22766</v>
      </c>
      <c r="D6149" s="38">
        <v>703046</v>
      </c>
      <c r="E6149" s="38"/>
      <c r="F6149" s="87" t="s">
        <v>678</v>
      </c>
      <c r="G6149" s="38">
        <v>8266021435</v>
      </c>
      <c r="H6149" s="40" t="s">
        <v>22767</v>
      </c>
      <c r="I6149" s="2">
        <v>752</v>
      </c>
      <c r="J6149" s="2"/>
      <c r="K6149" s="2">
        <v>0</v>
      </c>
      <c r="L6149" s="3">
        <f t="shared" si="95"/>
        <v>752</v>
      </c>
      <c r="M6149" s="41">
        <v>45404.729166666664</v>
      </c>
      <c r="N6149" s="39">
        <v>2985483209</v>
      </c>
      <c r="O6149" s="39" t="s">
        <v>18453</v>
      </c>
      <c r="P6149" s="40" t="s">
        <v>22763</v>
      </c>
      <c r="Q6149" s="41">
        <v>45457</v>
      </c>
      <c r="R6149" s="62" t="s">
        <v>21</v>
      </c>
      <c r="S6149" s="68"/>
    </row>
    <row r="6150" spans="1:19" ht="12.75" hidden="1" customHeight="1" x14ac:dyDescent="0.2">
      <c r="A6150" s="38" t="s">
        <v>63</v>
      </c>
      <c r="B6150" s="1"/>
      <c r="C6150" s="1"/>
      <c r="D6150" s="51"/>
      <c r="E6150" s="51"/>
      <c r="F6150" s="125" t="s">
        <v>64</v>
      </c>
      <c r="G6150" s="53"/>
      <c r="H6150" s="54" t="s">
        <v>161</v>
      </c>
      <c r="I6150" s="35">
        <v>748.87</v>
      </c>
      <c r="J6150" s="1"/>
      <c r="K6150" s="1"/>
      <c r="L6150" s="3">
        <f t="shared" ref="L6150:L6213" si="96">SUM(I6150:K6150)</f>
        <v>748.87</v>
      </c>
      <c r="M6150" s="41">
        <v>44169</v>
      </c>
      <c r="N6150" s="56"/>
      <c r="O6150" s="1"/>
      <c r="P6150" s="1"/>
      <c r="Q6150" s="57"/>
      <c r="R6150" s="39" t="s">
        <v>54</v>
      </c>
      <c r="S6150" s="68"/>
    </row>
    <row r="6151" spans="1:19" ht="12.75" hidden="1" customHeight="1" x14ac:dyDescent="0.25">
      <c r="A6151" s="38">
        <v>453</v>
      </c>
      <c r="B6151" s="39"/>
      <c r="C6151" s="39"/>
      <c r="D6151" s="38"/>
      <c r="E6151" s="38"/>
      <c r="F6151" s="139" t="s">
        <v>310</v>
      </c>
      <c r="G6151" s="53"/>
      <c r="H6151" s="54" t="s">
        <v>17365</v>
      </c>
      <c r="I6151" s="35">
        <v>745.93</v>
      </c>
      <c r="J6151" s="1"/>
      <c r="K6151" s="1"/>
      <c r="L6151" s="3">
        <f t="shared" si="96"/>
        <v>745.93</v>
      </c>
      <c r="M6151" s="63"/>
      <c r="N6151" s="56"/>
      <c r="O6151" s="1"/>
      <c r="P6151" s="1"/>
      <c r="Q6151" s="57"/>
      <c r="R6151" s="42" t="s">
        <v>8901</v>
      </c>
      <c r="S6151" s="68"/>
    </row>
    <row r="6152" spans="1:19" ht="12.75" hidden="1" customHeight="1" x14ac:dyDescent="0.2">
      <c r="A6152" s="38" t="s">
        <v>63</v>
      </c>
      <c r="B6152" s="1"/>
      <c r="C6152" s="1"/>
      <c r="D6152" s="51"/>
      <c r="E6152" s="51"/>
      <c r="F6152" s="125" t="s">
        <v>64</v>
      </c>
      <c r="G6152" s="53"/>
      <c r="H6152" s="54" t="s">
        <v>10041</v>
      </c>
      <c r="I6152" s="35">
        <v>740</v>
      </c>
      <c r="J6152" s="1"/>
      <c r="K6152" s="1"/>
      <c r="L6152" s="3">
        <f t="shared" si="96"/>
        <v>740</v>
      </c>
      <c r="M6152" s="41">
        <v>44586</v>
      </c>
      <c r="N6152" s="56"/>
      <c r="O6152" s="1"/>
      <c r="P6152" s="1"/>
      <c r="Q6152" s="57"/>
      <c r="R6152" s="39" t="s">
        <v>54</v>
      </c>
      <c r="S6152" s="68"/>
    </row>
    <row r="6153" spans="1:19" ht="12.75" hidden="1" customHeight="1" x14ac:dyDescent="0.2">
      <c r="A6153" s="38" t="s">
        <v>6167</v>
      </c>
      <c r="B6153" s="1"/>
      <c r="C6153" s="1"/>
      <c r="D6153" s="51"/>
      <c r="E6153" s="51"/>
      <c r="F6153" s="39" t="s">
        <v>6168</v>
      </c>
      <c r="G6153" s="53"/>
      <c r="H6153" s="54" t="s">
        <v>15743</v>
      </c>
      <c r="I6153" s="35">
        <v>739.98</v>
      </c>
      <c r="J6153" s="1"/>
      <c r="K6153" s="1"/>
      <c r="L6153" s="3">
        <f t="shared" si="96"/>
        <v>739.98</v>
      </c>
      <c r="M6153" s="63"/>
      <c r="N6153" s="56"/>
      <c r="O6153" s="1"/>
      <c r="P6153" s="1"/>
      <c r="Q6153" s="57"/>
      <c r="R6153" s="42" t="s">
        <v>2417</v>
      </c>
      <c r="S6153" s="68"/>
    </row>
    <row r="6154" spans="1:19" ht="12.75" hidden="1" customHeight="1" x14ac:dyDescent="0.2">
      <c r="A6154" s="38" t="s">
        <v>6167</v>
      </c>
      <c r="B6154" s="1"/>
      <c r="C6154" s="1"/>
      <c r="D6154" s="51"/>
      <c r="E6154" s="51"/>
      <c r="F6154" s="39" t="s">
        <v>6168</v>
      </c>
      <c r="G6154" s="53"/>
      <c r="H6154" s="54" t="s">
        <v>6193</v>
      </c>
      <c r="I6154" s="35">
        <v>739.84</v>
      </c>
      <c r="J6154" s="1"/>
      <c r="K6154" s="1"/>
      <c r="L6154" s="3">
        <f t="shared" si="96"/>
        <v>739.84</v>
      </c>
      <c r="M6154" s="63"/>
      <c r="N6154" s="56"/>
      <c r="O6154" s="1"/>
      <c r="P6154" s="1"/>
      <c r="Q6154" s="57"/>
      <c r="R6154" s="42" t="s">
        <v>2417</v>
      </c>
      <c r="S6154" s="68"/>
    </row>
    <row r="6155" spans="1:19" ht="12.75" hidden="1" customHeight="1" x14ac:dyDescent="0.2">
      <c r="A6155" s="38" t="s">
        <v>1434</v>
      </c>
      <c r="B6155" s="42"/>
      <c r="C6155" s="42"/>
      <c r="D6155" s="38"/>
      <c r="E6155" s="38"/>
      <c r="F6155" s="42" t="s">
        <v>1435</v>
      </c>
      <c r="G6155" s="38"/>
      <c r="H6155" s="40" t="s">
        <v>8972</v>
      </c>
      <c r="I6155" s="3">
        <v>739.84</v>
      </c>
      <c r="J6155" s="3"/>
      <c r="K6155" s="3"/>
      <c r="L6155" s="3">
        <f t="shared" si="96"/>
        <v>739.84</v>
      </c>
      <c r="M6155" s="41">
        <v>44544</v>
      </c>
      <c r="N6155" s="39"/>
      <c r="O6155" s="42"/>
      <c r="P6155" s="42"/>
      <c r="Q6155" s="60"/>
      <c r="R6155" s="42" t="s">
        <v>243</v>
      </c>
      <c r="S6155" s="68"/>
    </row>
    <row r="6156" spans="1:19" ht="12.75" hidden="1" customHeight="1" x14ac:dyDescent="0.2">
      <c r="A6156" s="38" t="s">
        <v>6167</v>
      </c>
      <c r="B6156" s="1"/>
      <c r="C6156" s="1"/>
      <c r="D6156" s="51"/>
      <c r="E6156" s="51"/>
      <c r="F6156" s="39" t="s">
        <v>6168</v>
      </c>
      <c r="G6156" s="53"/>
      <c r="H6156" s="54" t="s">
        <v>14515</v>
      </c>
      <c r="I6156" s="35">
        <v>739.84</v>
      </c>
      <c r="J6156" s="1"/>
      <c r="K6156" s="1"/>
      <c r="L6156" s="3">
        <f t="shared" si="96"/>
        <v>739.84</v>
      </c>
      <c r="M6156" s="63"/>
      <c r="N6156" s="56"/>
      <c r="O6156" s="1"/>
      <c r="P6156" s="1"/>
      <c r="Q6156" s="57"/>
      <c r="R6156" s="42" t="s">
        <v>2417</v>
      </c>
      <c r="S6156" s="68"/>
    </row>
    <row r="6157" spans="1:19" ht="12.75" hidden="1" customHeight="1" x14ac:dyDescent="0.2">
      <c r="A6157" s="38" t="s">
        <v>63</v>
      </c>
      <c r="B6157" s="1"/>
      <c r="C6157" s="1"/>
      <c r="D6157" s="51"/>
      <c r="E6157" s="51"/>
      <c r="F6157" s="125" t="s">
        <v>64</v>
      </c>
      <c r="G6157" s="53"/>
      <c r="H6157" s="54" t="s">
        <v>15437</v>
      </c>
      <c r="I6157" s="35">
        <v>738.21</v>
      </c>
      <c r="J6157" s="1"/>
      <c r="K6157" s="1"/>
      <c r="L6157" s="3">
        <f t="shared" si="96"/>
        <v>738.21</v>
      </c>
      <c r="M6157" s="41">
        <v>44826</v>
      </c>
      <c r="N6157" s="56"/>
      <c r="O6157" s="1"/>
      <c r="P6157" s="1"/>
      <c r="Q6157" s="57"/>
      <c r="R6157" s="39" t="s">
        <v>54</v>
      </c>
      <c r="S6157" s="68"/>
    </row>
    <row r="6158" spans="1:19" ht="12.75" hidden="1" customHeight="1" x14ac:dyDescent="0.2">
      <c r="A6158" s="38" t="s">
        <v>63</v>
      </c>
      <c r="B6158" s="1"/>
      <c r="C6158" s="1"/>
      <c r="D6158" s="51"/>
      <c r="E6158" s="51"/>
      <c r="F6158" s="125" t="s">
        <v>64</v>
      </c>
      <c r="G6158" s="53"/>
      <c r="H6158" s="54" t="s">
        <v>65</v>
      </c>
      <c r="I6158" s="35">
        <v>736.67</v>
      </c>
      <c r="J6158" s="1"/>
      <c r="K6158" s="55"/>
      <c r="L6158" s="3">
        <f t="shared" si="96"/>
        <v>736.67</v>
      </c>
      <c r="M6158" s="41">
        <v>44145</v>
      </c>
      <c r="N6158" s="56"/>
      <c r="O6158" s="1"/>
      <c r="P6158" s="1"/>
      <c r="Q6158" s="57"/>
      <c r="R6158" s="39" t="s">
        <v>54</v>
      </c>
      <c r="S6158" s="68"/>
    </row>
    <row r="6159" spans="1:19" ht="12.75" hidden="1" customHeight="1" x14ac:dyDescent="0.2">
      <c r="A6159" s="38" t="s">
        <v>63</v>
      </c>
      <c r="B6159" s="1"/>
      <c r="C6159" s="1"/>
      <c r="D6159" s="51"/>
      <c r="E6159" s="51"/>
      <c r="F6159" s="125" t="s">
        <v>64</v>
      </c>
      <c r="G6159" s="53"/>
      <c r="H6159" s="54" t="s">
        <v>12684</v>
      </c>
      <c r="I6159" s="35">
        <v>726.11</v>
      </c>
      <c r="J6159" s="1"/>
      <c r="K6159" s="1"/>
      <c r="L6159" s="3">
        <f t="shared" si="96"/>
        <v>726.11</v>
      </c>
      <c r="M6159" s="41">
        <v>44678</v>
      </c>
      <c r="N6159" s="56"/>
      <c r="O6159" s="1"/>
      <c r="P6159" s="1"/>
      <c r="Q6159" s="57"/>
      <c r="R6159" s="39" t="s">
        <v>54</v>
      </c>
      <c r="S6159" s="68"/>
    </row>
    <row r="6160" spans="1:19" ht="12.75" hidden="1" customHeight="1" x14ac:dyDescent="0.2">
      <c r="A6160" s="38" t="s">
        <v>16743</v>
      </c>
      <c r="B6160" s="39" t="s">
        <v>16744</v>
      </c>
      <c r="C6160" s="39" t="s">
        <v>16745</v>
      </c>
      <c r="D6160" s="38">
        <v>500071</v>
      </c>
      <c r="E6160" s="38"/>
      <c r="F6160" s="39" t="s">
        <v>584</v>
      </c>
      <c r="G6160" s="38">
        <v>8266016395</v>
      </c>
      <c r="H6160" s="40" t="s">
        <v>16746</v>
      </c>
      <c r="I6160" s="2">
        <v>725.42372881355936</v>
      </c>
      <c r="J6160" s="2"/>
      <c r="K6160" s="2">
        <v>130.57627118644069</v>
      </c>
      <c r="L6160" s="3">
        <f t="shared" si="96"/>
        <v>856</v>
      </c>
      <c r="M6160" s="41">
        <v>44869.729166666664</v>
      </c>
      <c r="N6160" s="39"/>
      <c r="O6160" s="39" t="s">
        <v>3282</v>
      </c>
      <c r="P6160" s="40"/>
      <c r="Q6160" s="41"/>
      <c r="R6160" s="42" t="s">
        <v>2417</v>
      </c>
      <c r="S6160" s="68"/>
    </row>
    <row r="6161" spans="1:19" ht="12.75" hidden="1" customHeight="1" x14ac:dyDescent="0.2">
      <c r="A6161" s="38" t="s">
        <v>15542</v>
      </c>
      <c r="B6161" s="39" t="s">
        <v>15543</v>
      </c>
      <c r="C6161" s="39" t="s">
        <v>15544</v>
      </c>
      <c r="D6161" s="38">
        <v>703046</v>
      </c>
      <c r="E6161" s="38"/>
      <c r="F6161" s="42" t="s">
        <v>678</v>
      </c>
      <c r="G6161" s="38">
        <v>8266015166</v>
      </c>
      <c r="H6161" s="40" t="s">
        <v>15545</v>
      </c>
      <c r="I6161" s="2">
        <v>725</v>
      </c>
      <c r="J6161" s="2"/>
      <c r="K6161" s="2">
        <v>0</v>
      </c>
      <c r="L6161" s="3">
        <f t="shared" si="96"/>
        <v>725</v>
      </c>
      <c r="M6161" s="41">
        <v>44820.729166666664</v>
      </c>
      <c r="N6161" s="39">
        <v>3445018424</v>
      </c>
      <c r="O6161" s="39" t="s">
        <v>52</v>
      </c>
      <c r="P6161" s="40" t="s">
        <v>15546</v>
      </c>
      <c r="Q6161" s="41">
        <v>44864</v>
      </c>
      <c r="R6161" s="39" t="s">
        <v>54</v>
      </c>
      <c r="S6161" s="68"/>
    </row>
    <row r="6162" spans="1:19" ht="12.75" hidden="1" customHeight="1" x14ac:dyDescent="0.2">
      <c r="A6162" s="38" t="s">
        <v>17651</v>
      </c>
      <c r="B6162" s="39" t="s">
        <v>17652</v>
      </c>
      <c r="C6162" s="39" t="s">
        <v>17653</v>
      </c>
      <c r="D6162" s="38">
        <v>703046</v>
      </c>
      <c r="E6162" s="38"/>
      <c r="F6162" s="42" t="s">
        <v>678</v>
      </c>
      <c r="G6162" s="38">
        <v>8266016144</v>
      </c>
      <c r="H6162" s="40" t="s">
        <v>17654</v>
      </c>
      <c r="I6162" s="2">
        <v>725</v>
      </c>
      <c r="J6162" s="2"/>
      <c r="K6162" s="2">
        <v>0</v>
      </c>
      <c r="L6162" s="3">
        <f t="shared" si="96"/>
        <v>725</v>
      </c>
      <c r="M6162" s="41">
        <v>44954</v>
      </c>
      <c r="N6162" s="39">
        <v>3445032490</v>
      </c>
      <c r="O6162" s="39" t="s">
        <v>3282</v>
      </c>
      <c r="P6162" s="40" t="s">
        <v>17645</v>
      </c>
      <c r="Q6162" s="41">
        <v>45029</v>
      </c>
      <c r="R6162" s="42" t="s">
        <v>2417</v>
      </c>
      <c r="S6162" s="68"/>
    </row>
    <row r="6163" spans="1:19" ht="12.75" customHeight="1" x14ac:dyDescent="0.2">
      <c r="A6163" s="38" t="s">
        <v>20880</v>
      </c>
      <c r="B6163" s="39" t="s">
        <v>20881</v>
      </c>
      <c r="C6163" s="39" t="s">
        <v>20882</v>
      </c>
      <c r="D6163" s="38">
        <v>703046</v>
      </c>
      <c r="E6163" s="38"/>
      <c r="F6163" s="87" t="s">
        <v>678</v>
      </c>
      <c r="G6163" s="38">
        <v>8266019170</v>
      </c>
      <c r="H6163" s="40" t="s">
        <v>20883</v>
      </c>
      <c r="I6163" s="2">
        <v>725</v>
      </c>
      <c r="J6163" s="2"/>
      <c r="K6163" s="2">
        <v>0</v>
      </c>
      <c r="L6163" s="3">
        <f t="shared" si="96"/>
        <v>725</v>
      </c>
      <c r="M6163" s="41">
        <v>45205.729166666664</v>
      </c>
      <c r="N6163" s="39">
        <v>1218737061</v>
      </c>
      <c r="O6163" s="39" t="s">
        <v>19303</v>
      </c>
      <c r="P6163" s="40" t="s">
        <v>20879</v>
      </c>
      <c r="Q6163" s="41">
        <v>45238</v>
      </c>
      <c r="R6163" s="62" t="s">
        <v>19</v>
      </c>
      <c r="S6163" s="68"/>
    </row>
    <row r="6164" spans="1:19" ht="12.75" hidden="1" customHeight="1" x14ac:dyDescent="0.2">
      <c r="A6164" s="38" t="s">
        <v>7923</v>
      </c>
      <c r="B6164" s="39" t="s">
        <v>7924</v>
      </c>
      <c r="C6164" s="39" t="s">
        <v>7925</v>
      </c>
      <c r="D6164" s="38">
        <v>401972</v>
      </c>
      <c r="E6164" s="38"/>
      <c r="F6164" s="39" t="s">
        <v>842</v>
      </c>
      <c r="G6164" s="38">
        <v>8263000049</v>
      </c>
      <c r="H6164" s="40" t="s">
        <v>7926</v>
      </c>
      <c r="I6164" s="2">
        <v>720</v>
      </c>
      <c r="J6164" s="2">
        <v>0</v>
      </c>
      <c r="K6164" s="2">
        <v>129.6</v>
      </c>
      <c r="L6164" s="3">
        <f t="shared" si="96"/>
        <v>849.6</v>
      </c>
      <c r="M6164" s="41">
        <v>44446.729166666664</v>
      </c>
      <c r="N6164" s="39">
        <v>6870260831</v>
      </c>
      <c r="O6164" s="39" t="s">
        <v>52</v>
      </c>
      <c r="P6164" s="40" t="s">
        <v>7822</v>
      </c>
      <c r="Q6164" s="41">
        <v>44511</v>
      </c>
      <c r="R6164" s="39" t="s">
        <v>54</v>
      </c>
      <c r="S6164" s="68"/>
    </row>
    <row r="6165" spans="1:19" ht="12.75" hidden="1" customHeight="1" x14ac:dyDescent="0.2">
      <c r="A6165" s="38" t="s">
        <v>63</v>
      </c>
      <c r="B6165" s="1"/>
      <c r="C6165" s="1"/>
      <c r="D6165" s="51"/>
      <c r="E6165" s="51"/>
      <c r="F6165" s="125" t="s">
        <v>64</v>
      </c>
      <c r="G6165" s="53"/>
      <c r="H6165" s="54" t="s">
        <v>1613</v>
      </c>
      <c r="I6165" s="35">
        <v>714</v>
      </c>
      <c r="J6165" s="1"/>
      <c r="K6165" s="1"/>
      <c r="L6165" s="3">
        <f t="shared" si="96"/>
        <v>714</v>
      </c>
      <c r="M6165" s="41">
        <v>44300</v>
      </c>
      <c r="N6165" s="56"/>
      <c r="O6165" s="1"/>
      <c r="P6165" s="1"/>
      <c r="Q6165" s="57"/>
      <c r="R6165" s="39" t="s">
        <v>54</v>
      </c>
      <c r="S6165" s="68"/>
    </row>
    <row r="6166" spans="1:19" ht="12.75" hidden="1" customHeight="1" x14ac:dyDescent="0.2">
      <c r="A6166" s="38" t="s">
        <v>63</v>
      </c>
      <c r="B6166" s="1"/>
      <c r="C6166" s="1"/>
      <c r="D6166" s="51"/>
      <c r="E6166" s="51"/>
      <c r="F6166" s="125" t="s">
        <v>64</v>
      </c>
      <c r="G6166" s="53"/>
      <c r="H6166" s="54" t="s">
        <v>1424</v>
      </c>
      <c r="I6166" s="35">
        <v>709.12</v>
      </c>
      <c r="J6166" s="1"/>
      <c r="K6166" s="1"/>
      <c r="L6166" s="3">
        <f t="shared" si="96"/>
        <v>709.12</v>
      </c>
      <c r="M6166" s="41">
        <v>44289</v>
      </c>
      <c r="N6166" s="56"/>
      <c r="O6166" s="1"/>
      <c r="P6166" s="1"/>
      <c r="Q6166" s="57"/>
      <c r="R6166" s="39" t="s">
        <v>54</v>
      </c>
      <c r="S6166" s="68"/>
    </row>
    <row r="6167" spans="1:19" ht="12.75" hidden="1" customHeight="1" x14ac:dyDescent="0.25">
      <c r="A6167" s="38">
        <v>453</v>
      </c>
      <c r="B6167" s="39"/>
      <c r="C6167" s="39"/>
      <c r="D6167" s="38"/>
      <c r="E6167" s="38"/>
      <c r="F6167" s="139" t="s">
        <v>310</v>
      </c>
      <c r="G6167" s="53"/>
      <c r="H6167" s="54" t="s">
        <v>21085</v>
      </c>
      <c r="I6167" s="35">
        <v>708.35</v>
      </c>
      <c r="J6167" s="1"/>
      <c r="K6167" s="1"/>
      <c r="L6167" s="3">
        <f t="shared" si="96"/>
        <v>708.35</v>
      </c>
      <c r="M6167" s="63"/>
      <c r="N6167" s="56"/>
      <c r="O6167" s="1"/>
      <c r="P6167" s="1"/>
      <c r="Q6167" s="57"/>
      <c r="R6167" s="42" t="s">
        <v>8901</v>
      </c>
      <c r="S6167" s="68"/>
    </row>
    <row r="6168" spans="1:19" ht="12.75" customHeight="1" x14ac:dyDescent="0.2">
      <c r="A6168" s="38" t="s">
        <v>11314</v>
      </c>
      <c r="B6168" s="42"/>
      <c r="C6168" s="42"/>
      <c r="D6168" s="38"/>
      <c r="E6168" s="38"/>
      <c r="F6168" s="42" t="s">
        <v>3025</v>
      </c>
      <c r="G6168" s="61" t="s">
        <v>11315</v>
      </c>
      <c r="H6168" s="59">
        <v>44623</v>
      </c>
      <c r="I6168" s="3">
        <v>706.28</v>
      </c>
      <c r="J6168" s="3"/>
      <c r="K6168" s="2">
        <v>0</v>
      </c>
      <c r="L6168" s="3">
        <f t="shared" si="96"/>
        <v>706.28</v>
      </c>
      <c r="M6168" s="59">
        <v>44623</v>
      </c>
      <c r="N6168" s="61" t="s">
        <v>11315</v>
      </c>
      <c r="O6168" s="39" t="s">
        <v>3027</v>
      </c>
      <c r="P6168" s="42"/>
      <c r="Q6168" s="60"/>
      <c r="R6168" s="62" t="s">
        <v>15</v>
      </c>
      <c r="S6168" s="68"/>
    </row>
    <row r="6169" spans="1:19" ht="12.75" hidden="1" customHeight="1" x14ac:dyDescent="0.2">
      <c r="A6169" s="38" t="s">
        <v>14949</v>
      </c>
      <c r="B6169" s="39" t="s">
        <v>14950</v>
      </c>
      <c r="C6169" s="39" t="s">
        <v>14951</v>
      </c>
      <c r="D6169" s="38">
        <v>501768</v>
      </c>
      <c r="E6169" s="38"/>
      <c r="F6169" s="39" t="s">
        <v>2274</v>
      </c>
      <c r="G6169" s="38">
        <v>8266015168</v>
      </c>
      <c r="H6169" s="40" t="s">
        <v>14952</v>
      </c>
      <c r="I6169" s="2">
        <v>697.45762711864415</v>
      </c>
      <c r="J6169" s="2"/>
      <c r="K6169" s="2">
        <v>125.54237288135594</v>
      </c>
      <c r="L6169" s="3">
        <f t="shared" si="96"/>
        <v>823.00000000000011</v>
      </c>
      <c r="M6169" s="41">
        <v>44762.729166666664</v>
      </c>
      <c r="N6169" s="39">
        <v>6870160263</v>
      </c>
      <c r="O6169" s="39" t="s">
        <v>52</v>
      </c>
      <c r="P6169" s="40" t="s">
        <v>14953</v>
      </c>
      <c r="Q6169" s="41">
        <v>44813</v>
      </c>
      <c r="R6169" s="39" t="s">
        <v>54</v>
      </c>
      <c r="S6169" s="68"/>
    </row>
    <row r="6170" spans="1:19" ht="12.75" hidden="1" customHeight="1" x14ac:dyDescent="0.2">
      <c r="A6170" s="38" t="s">
        <v>9948</v>
      </c>
      <c r="B6170" s="39" t="s">
        <v>9949</v>
      </c>
      <c r="C6170" s="39" t="s">
        <v>9950</v>
      </c>
      <c r="D6170" s="38">
        <v>703046</v>
      </c>
      <c r="E6170" s="38"/>
      <c r="F6170" s="42" t="s">
        <v>678</v>
      </c>
      <c r="G6170" s="38">
        <v>8266012927</v>
      </c>
      <c r="H6170" s="40" t="s">
        <v>9951</v>
      </c>
      <c r="I6170" s="2">
        <v>691</v>
      </c>
      <c r="J6170" s="2"/>
      <c r="K6170" s="2">
        <v>0</v>
      </c>
      <c r="L6170" s="3">
        <f t="shared" si="96"/>
        <v>691</v>
      </c>
      <c r="M6170" s="41">
        <v>44561.729166666664</v>
      </c>
      <c r="N6170" s="39">
        <v>3445025135</v>
      </c>
      <c r="O6170" s="39" t="s">
        <v>52</v>
      </c>
      <c r="P6170" s="40" t="s">
        <v>9952</v>
      </c>
      <c r="Q6170" s="41">
        <v>44593</v>
      </c>
      <c r="R6170" s="39" t="s">
        <v>54</v>
      </c>
      <c r="S6170" s="68"/>
    </row>
    <row r="6171" spans="1:19" ht="12.75" hidden="1" customHeight="1" x14ac:dyDescent="0.2">
      <c r="A6171" s="38" t="s">
        <v>18830</v>
      </c>
      <c r="B6171" s="39" t="s">
        <v>18831</v>
      </c>
      <c r="C6171" s="39" t="s">
        <v>18832</v>
      </c>
      <c r="D6171" s="38">
        <v>919962</v>
      </c>
      <c r="E6171" s="38"/>
      <c r="F6171" s="39" t="s">
        <v>6950</v>
      </c>
      <c r="G6171" s="38">
        <v>8263000121</v>
      </c>
      <c r="H6171" s="40" t="s">
        <v>18833</v>
      </c>
      <c r="I6171" s="3">
        <v>689.8</v>
      </c>
      <c r="J6171" s="3"/>
      <c r="K6171" s="2">
        <v>124.2</v>
      </c>
      <c r="L6171" s="3">
        <f t="shared" si="96"/>
        <v>814</v>
      </c>
      <c r="M6171" s="41">
        <v>44989.729166666664</v>
      </c>
      <c r="N6171" s="39">
        <v>1246322449</v>
      </c>
      <c r="O6171" s="39" t="s">
        <v>3282</v>
      </c>
      <c r="P6171" s="40">
        <v>304249897286</v>
      </c>
      <c r="Q6171" s="41">
        <v>45042</v>
      </c>
      <c r="R6171" s="42" t="s">
        <v>2417</v>
      </c>
      <c r="S6171" s="68"/>
    </row>
    <row r="6172" spans="1:19" ht="12.75" hidden="1" customHeight="1" x14ac:dyDescent="0.2">
      <c r="A6172" s="38" t="s">
        <v>63</v>
      </c>
      <c r="B6172" s="1"/>
      <c r="C6172" s="1"/>
      <c r="D6172" s="51"/>
      <c r="E6172" s="51"/>
      <c r="F6172" s="125" t="s">
        <v>64</v>
      </c>
      <c r="G6172" s="53"/>
      <c r="H6172" s="54" t="s">
        <v>1904</v>
      </c>
      <c r="I6172" s="35">
        <v>684.83</v>
      </c>
      <c r="J6172" s="1"/>
      <c r="K6172" s="1"/>
      <c r="L6172" s="3">
        <f t="shared" si="96"/>
        <v>684.83</v>
      </c>
      <c r="M6172" s="41">
        <v>44333</v>
      </c>
      <c r="N6172" s="56"/>
      <c r="O6172" s="1"/>
      <c r="P6172" s="1"/>
      <c r="Q6172" s="57"/>
      <c r="R6172" s="39" t="s">
        <v>54</v>
      </c>
      <c r="S6172" s="68"/>
    </row>
    <row r="6173" spans="1:19" ht="12.75" hidden="1" customHeight="1" x14ac:dyDescent="0.2">
      <c r="A6173" s="38" t="s">
        <v>63</v>
      </c>
      <c r="B6173" s="1"/>
      <c r="C6173" s="1"/>
      <c r="D6173" s="51"/>
      <c r="E6173" s="51"/>
      <c r="F6173" s="125" t="s">
        <v>64</v>
      </c>
      <c r="G6173" s="53"/>
      <c r="H6173" s="54" t="s">
        <v>5136</v>
      </c>
      <c r="I6173" s="35">
        <v>678.65</v>
      </c>
      <c r="J6173" s="1"/>
      <c r="K6173" s="1"/>
      <c r="L6173" s="3">
        <f t="shared" si="96"/>
        <v>678.65</v>
      </c>
      <c r="M6173" s="41">
        <v>44424</v>
      </c>
      <c r="N6173" s="56"/>
      <c r="O6173" s="1"/>
      <c r="P6173" s="1"/>
      <c r="Q6173" s="57"/>
      <c r="R6173" s="39" t="s">
        <v>54</v>
      </c>
      <c r="S6173" s="68"/>
    </row>
    <row r="6174" spans="1:19" ht="12.75" hidden="1" customHeight="1" x14ac:dyDescent="0.2">
      <c r="A6174" s="38" t="s">
        <v>63</v>
      </c>
      <c r="B6174" s="1"/>
      <c r="C6174" s="1"/>
      <c r="D6174" s="51"/>
      <c r="E6174" s="51"/>
      <c r="F6174" s="125" t="s">
        <v>64</v>
      </c>
      <c r="G6174" s="53"/>
      <c r="H6174" s="54" t="s">
        <v>6614</v>
      </c>
      <c r="I6174" s="35">
        <v>675</v>
      </c>
      <c r="J6174" s="1"/>
      <c r="K6174" s="1"/>
      <c r="L6174" s="3">
        <f t="shared" si="96"/>
        <v>675</v>
      </c>
      <c r="M6174" s="41">
        <v>44467</v>
      </c>
      <c r="N6174" s="56"/>
      <c r="O6174" s="1"/>
      <c r="P6174" s="1"/>
      <c r="Q6174" s="57"/>
      <c r="R6174" s="39" t="s">
        <v>54</v>
      </c>
      <c r="S6174" s="68"/>
    </row>
    <row r="6175" spans="1:19" ht="12.75" hidden="1" customHeight="1" x14ac:dyDescent="0.2">
      <c r="A6175" s="38" t="s">
        <v>63</v>
      </c>
      <c r="B6175" s="1"/>
      <c r="C6175" s="1"/>
      <c r="D6175" s="51"/>
      <c r="E6175" s="51"/>
      <c r="F6175" s="125" t="s">
        <v>64</v>
      </c>
      <c r="G6175" s="53"/>
      <c r="H6175" s="54" t="s">
        <v>7384</v>
      </c>
      <c r="I6175" s="35">
        <v>675</v>
      </c>
      <c r="J6175" s="1"/>
      <c r="K6175" s="1"/>
      <c r="L6175" s="3">
        <f t="shared" si="96"/>
        <v>675</v>
      </c>
      <c r="M6175" s="41">
        <v>44492</v>
      </c>
      <c r="N6175" s="56"/>
      <c r="O6175" s="1"/>
      <c r="P6175" s="1"/>
      <c r="Q6175" s="57"/>
      <c r="R6175" s="39" t="s">
        <v>54</v>
      </c>
      <c r="S6175" s="68"/>
    </row>
    <row r="6176" spans="1:19" ht="12.75" hidden="1" customHeight="1" x14ac:dyDescent="0.2">
      <c r="A6176" s="38" t="s">
        <v>16876</v>
      </c>
      <c r="B6176" s="39" t="s">
        <v>16877</v>
      </c>
      <c r="C6176" s="39" t="s">
        <v>16878</v>
      </c>
      <c r="D6176" s="38">
        <v>703046</v>
      </c>
      <c r="E6176" s="38"/>
      <c r="F6176" s="42" t="s">
        <v>678</v>
      </c>
      <c r="G6176" s="38">
        <v>8266016008</v>
      </c>
      <c r="H6176" s="40" t="s">
        <v>16879</v>
      </c>
      <c r="I6176" s="2">
        <v>672</v>
      </c>
      <c r="J6176" s="2"/>
      <c r="K6176" s="2">
        <v>0</v>
      </c>
      <c r="L6176" s="3">
        <f t="shared" si="96"/>
        <v>672</v>
      </c>
      <c r="M6176" s="41">
        <v>44898.729166666664</v>
      </c>
      <c r="N6176" s="39">
        <v>3445027999</v>
      </c>
      <c r="O6176" s="39" t="s">
        <v>3282</v>
      </c>
      <c r="P6176" s="40" t="s">
        <v>16880</v>
      </c>
      <c r="Q6176" s="41">
        <v>44986</v>
      </c>
      <c r="R6176" s="42" t="s">
        <v>2417</v>
      </c>
      <c r="S6176" s="68"/>
    </row>
    <row r="6177" spans="1:19" ht="12.75" hidden="1" customHeight="1" x14ac:dyDescent="0.2">
      <c r="A6177" s="38" t="s">
        <v>21975</v>
      </c>
      <c r="B6177" s="39" t="s">
        <v>21976</v>
      </c>
      <c r="C6177" s="39" t="s">
        <v>21977</v>
      </c>
      <c r="D6177" s="38">
        <v>703046</v>
      </c>
      <c r="E6177" s="38"/>
      <c r="F6177" s="87" t="s">
        <v>678</v>
      </c>
      <c r="G6177" s="38">
        <v>8266019732</v>
      </c>
      <c r="H6177" s="40" t="s">
        <v>21978</v>
      </c>
      <c r="I6177" s="2">
        <v>672</v>
      </c>
      <c r="J6177" s="2"/>
      <c r="K6177" s="2">
        <v>0</v>
      </c>
      <c r="L6177" s="3">
        <f t="shared" si="96"/>
        <v>672</v>
      </c>
      <c r="M6177" s="41">
        <v>45325.729166666664</v>
      </c>
      <c r="N6177" s="39">
        <v>3569300075</v>
      </c>
      <c r="O6177" s="39" t="s">
        <v>18453</v>
      </c>
      <c r="P6177" s="40" t="s">
        <v>21961</v>
      </c>
      <c r="Q6177" s="41">
        <v>45357</v>
      </c>
      <c r="R6177" s="62" t="s">
        <v>21</v>
      </c>
      <c r="S6177" s="68"/>
    </row>
    <row r="6178" spans="1:19" ht="12.75" hidden="1" customHeight="1" x14ac:dyDescent="0.2">
      <c r="A6178" s="38" t="s">
        <v>63</v>
      </c>
      <c r="B6178" s="1"/>
      <c r="C6178" s="1"/>
      <c r="D6178" s="51"/>
      <c r="E6178" s="51"/>
      <c r="F6178" s="125" t="s">
        <v>64</v>
      </c>
      <c r="G6178" s="53"/>
      <c r="H6178" s="54" t="s">
        <v>16170</v>
      </c>
      <c r="I6178" s="35">
        <v>665.34</v>
      </c>
      <c r="J6178" s="1"/>
      <c r="K6178" s="1"/>
      <c r="L6178" s="3">
        <f t="shared" si="96"/>
        <v>665.34</v>
      </c>
      <c r="M6178" s="41">
        <v>44881</v>
      </c>
      <c r="N6178" s="56"/>
      <c r="O6178" s="1"/>
      <c r="P6178" s="1"/>
      <c r="Q6178" s="57"/>
      <c r="R6178" s="39" t="s">
        <v>54</v>
      </c>
      <c r="S6178" s="68"/>
    </row>
    <row r="6179" spans="1:19" ht="12.75" hidden="1" customHeight="1" x14ac:dyDescent="0.2">
      <c r="A6179" s="38" t="s">
        <v>63</v>
      </c>
      <c r="B6179" s="1"/>
      <c r="C6179" s="1"/>
      <c r="D6179" s="51"/>
      <c r="E6179" s="51"/>
      <c r="F6179" s="125" t="s">
        <v>64</v>
      </c>
      <c r="G6179" s="53"/>
      <c r="H6179" s="54" t="s">
        <v>4034</v>
      </c>
      <c r="I6179" s="35">
        <v>659.76</v>
      </c>
      <c r="J6179" s="1"/>
      <c r="K6179" s="1"/>
      <c r="L6179" s="3">
        <f t="shared" si="96"/>
        <v>659.76</v>
      </c>
      <c r="M6179" s="41">
        <v>44400</v>
      </c>
      <c r="N6179" s="56"/>
      <c r="O6179" s="1"/>
      <c r="P6179" s="1"/>
      <c r="Q6179" s="57"/>
      <c r="R6179" s="39" t="s">
        <v>54</v>
      </c>
      <c r="S6179" s="68"/>
    </row>
    <row r="6180" spans="1:19" ht="12.75" hidden="1" customHeight="1" x14ac:dyDescent="0.2">
      <c r="A6180" s="38" t="s">
        <v>15547</v>
      </c>
      <c r="B6180" s="39" t="s">
        <v>15548</v>
      </c>
      <c r="C6180" s="39" t="s">
        <v>15549</v>
      </c>
      <c r="D6180" s="38">
        <v>703046</v>
      </c>
      <c r="E6180" s="38"/>
      <c r="F6180" s="42" t="s">
        <v>678</v>
      </c>
      <c r="G6180" s="38">
        <v>8266015165</v>
      </c>
      <c r="H6180" s="40" t="s">
        <v>15550</v>
      </c>
      <c r="I6180" s="2">
        <v>648</v>
      </c>
      <c r="J6180" s="2"/>
      <c r="K6180" s="2">
        <v>0</v>
      </c>
      <c r="L6180" s="3">
        <f t="shared" si="96"/>
        <v>648</v>
      </c>
      <c r="M6180" s="41">
        <v>44821.729166666664</v>
      </c>
      <c r="N6180" s="39">
        <v>3445018426</v>
      </c>
      <c r="O6180" s="39" t="s">
        <v>52</v>
      </c>
      <c r="P6180" s="40" t="s">
        <v>15551</v>
      </c>
      <c r="Q6180" s="41">
        <v>44896</v>
      </c>
      <c r="R6180" s="39" t="s">
        <v>54</v>
      </c>
      <c r="S6180" s="68"/>
    </row>
    <row r="6181" spans="1:19" ht="12.75" hidden="1" customHeight="1" x14ac:dyDescent="0.2">
      <c r="A6181" s="38" t="s">
        <v>15650</v>
      </c>
      <c r="B6181" s="39" t="s">
        <v>15651</v>
      </c>
      <c r="C6181" s="39" t="s">
        <v>15652</v>
      </c>
      <c r="D6181" s="38">
        <v>703046</v>
      </c>
      <c r="E6181" s="38"/>
      <c r="F6181" s="42" t="s">
        <v>678</v>
      </c>
      <c r="G6181" s="38">
        <v>8266015165</v>
      </c>
      <c r="H6181" s="40" t="s">
        <v>15653</v>
      </c>
      <c r="I6181" s="2">
        <v>648</v>
      </c>
      <c r="J6181" s="2"/>
      <c r="K6181" s="2">
        <v>0</v>
      </c>
      <c r="L6181" s="3">
        <f t="shared" si="96"/>
        <v>648</v>
      </c>
      <c r="M6181" s="41">
        <v>44827.729166666664</v>
      </c>
      <c r="N6181" s="39">
        <v>3445019137</v>
      </c>
      <c r="O6181" s="39" t="s">
        <v>52</v>
      </c>
      <c r="P6181" s="40" t="s">
        <v>15649</v>
      </c>
      <c r="Q6181" s="41">
        <v>44871</v>
      </c>
      <c r="R6181" s="39" t="s">
        <v>54</v>
      </c>
      <c r="S6181" s="68"/>
    </row>
    <row r="6182" spans="1:19" ht="12.75" hidden="1" customHeight="1" x14ac:dyDescent="0.2">
      <c r="A6182" s="38" t="s">
        <v>19725</v>
      </c>
      <c r="B6182" s="39" t="s">
        <v>19726</v>
      </c>
      <c r="C6182" s="39" t="s">
        <v>19727</v>
      </c>
      <c r="D6182" s="38">
        <v>703046</v>
      </c>
      <c r="E6182" s="38"/>
      <c r="F6182" s="42" t="s">
        <v>678</v>
      </c>
      <c r="G6182" s="38">
        <v>8266018692</v>
      </c>
      <c r="H6182" s="40" t="s">
        <v>19728</v>
      </c>
      <c r="I6182" s="2">
        <v>648</v>
      </c>
      <c r="J6182" s="2"/>
      <c r="K6182" s="2">
        <v>0</v>
      </c>
      <c r="L6182" s="3">
        <f t="shared" si="96"/>
        <v>648</v>
      </c>
      <c r="M6182" s="41">
        <v>45085.729166666664</v>
      </c>
      <c r="N6182" s="39">
        <v>1218726282</v>
      </c>
      <c r="O6182" s="39" t="s">
        <v>3282</v>
      </c>
      <c r="P6182" s="40" t="s">
        <v>19729</v>
      </c>
      <c r="Q6182" s="41">
        <v>45119</v>
      </c>
      <c r="R6182" s="42" t="s">
        <v>2417</v>
      </c>
      <c r="S6182" s="68"/>
    </row>
    <row r="6183" spans="1:19" ht="12.75" hidden="1" customHeight="1" x14ac:dyDescent="0.2">
      <c r="A6183" s="38" t="s">
        <v>63</v>
      </c>
      <c r="B6183" s="1"/>
      <c r="C6183" s="1"/>
      <c r="D6183" s="51"/>
      <c r="E6183" s="51"/>
      <c r="F6183" s="125" t="s">
        <v>64</v>
      </c>
      <c r="G6183" s="53"/>
      <c r="H6183" s="54" t="s">
        <v>644</v>
      </c>
      <c r="I6183" s="35">
        <v>646.69000000000005</v>
      </c>
      <c r="J6183" s="1"/>
      <c r="K6183" s="1"/>
      <c r="L6183" s="3">
        <f t="shared" si="96"/>
        <v>646.69000000000005</v>
      </c>
      <c r="M6183" s="41">
        <v>44251</v>
      </c>
      <c r="N6183" s="56"/>
      <c r="O6183" s="1"/>
      <c r="P6183" s="1"/>
      <c r="Q6183" s="57"/>
      <c r="R6183" s="39" t="s">
        <v>54</v>
      </c>
      <c r="S6183" s="68"/>
    </row>
    <row r="6184" spans="1:19" ht="12.75" hidden="1" customHeight="1" x14ac:dyDescent="0.2">
      <c r="A6184" s="38" t="s">
        <v>6167</v>
      </c>
      <c r="B6184" s="1"/>
      <c r="C6184" s="1"/>
      <c r="D6184" s="51"/>
      <c r="E6184" s="51"/>
      <c r="F6184" s="39" t="s">
        <v>6168</v>
      </c>
      <c r="G6184" s="53"/>
      <c r="H6184" s="54" t="s">
        <v>19020</v>
      </c>
      <c r="I6184" s="35">
        <v>640.03</v>
      </c>
      <c r="J6184" s="1"/>
      <c r="K6184" s="1"/>
      <c r="L6184" s="3">
        <f t="shared" si="96"/>
        <v>640.03</v>
      </c>
      <c r="M6184" s="63"/>
      <c r="N6184" s="56"/>
      <c r="O6184" s="1"/>
      <c r="P6184" s="1"/>
      <c r="Q6184" s="57"/>
      <c r="R6184" s="42" t="s">
        <v>2417</v>
      </c>
      <c r="S6184" s="68"/>
    </row>
    <row r="6185" spans="1:19" ht="12.75" hidden="1" customHeight="1" x14ac:dyDescent="0.2">
      <c r="A6185" s="38" t="s">
        <v>8497</v>
      </c>
      <c r="B6185" s="39" t="s">
        <v>8492</v>
      </c>
      <c r="C6185" s="39" t="s">
        <v>8498</v>
      </c>
      <c r="D6185" s="38">
        <v>923348</v>
      </c>
      <c r="E6185" s="38"/>
      <c r="F6185" s="39" t="s">
        <v>8499</v>
      </c>
      <c r="G6185" s="38">
        <v>8262000049</v>
      </c>
      <c r="H6185" s="40" t="s">
        <v>5424</v>
      </c>
      <c r="I6185" s="2">
        <v>640</v>
      </c>
      <c r="J6185" s="2"/>
      <c r="K6185" s="2">
        <v>0</v>
      </c>
      <c r="L6185" s="3">
        <f t="shared" si="96"/>
        <v>640</v>
      </c>
      <c r="M6185" s="41">
        <v>44489</v>
      </c>
      <c r="N6185" s="39">
        <v>44338822</v>
      </c>
      <c r="O6185" s="39" t="s">
        <v>52</v>
      </c>
      <c r="P6185" s="40" t="s">
        <v>8500</v>
      </c>
      <c r="Q6185" s="41">
        <v>44601</v>
      </c>
      <c r="R6185" s="39" t="s">
        <v>54</v>
      </c>
      <c r="S6185" s="68"/>
    </row>
    <row r="6186" spans="1:19" ht="12.75" hidden="1" customHeight="1" x14ac:dyDescent="0.2">
      <c r="A6186" s="38" t="s">
        <v>8501</v>
      </c>
      <c r="B6186" s="39" t="s">
        <v>8492</v>
      </c>
      <c r="C6186" s="39" t="s">
        <v>8502</v>
      </c>
      <c r="D6186" s="38">
        <v>700717</v>
      </c>
      <c r="E6186" s="38"/>
      <c r="F6186" s="39" t="s">
        <v>8503</v>
      </c>
      <c r="G6186" s="38">
        <v>8262000049</v>
      </c>
      <c r="H6186" s="40" t="s">
        <v>8504</v>
      </c>
      <c r="I6186" s="2">
        <v>640</v>
      </c>
      <c r="J6186" s="2"/>
      <c r="K6186" s="2">
        <v>0</v>
      </c>
      <c r="L6186" s="3">
        <f t="shared" si="96"/>
        <v>640</v>
      </c>
      <c r="M6186" s="41">
        <v>44489.729166666664</v>
      </c>
      <c r="N6186" s="39">
        <v>44252496</v>
      </c>
      <c r="O6186" s="39" t="s">
        <v>52</v>
      </c>
      <c r="P6186" s="40">
        <v>112278135598</v>
      </c>
      <c r="Q6186" s="41">
        <v>44558</v>
      </c>
      <c r="R6186" s="39" t="s">
        <v>54</v>
      </c>
      <c r="S6186" s="68"/>
    </row>
    <row r="6187" spans="1:19" ht="12.75" hidden="1" customHeight="1" x14ac:dyDescent="0.2">
      <c r="A6187" s="38" t="s">
        <v>63</v>
      </c>
      <c r="B6187" s="1"/>
      <c r="C6187" s="1"/>
      <c r="D6187" s="51"/>
      <c r="E6187" s="51"/>
      <c r="F6187" s="125" t="s">
        <v>64</v>
      </c>
      <c r="G6187" s="53"/>
      <c r="H6187" s="54" t="s">
        <v>3927</v>
      </c>
      <c r="I6187" s="35">
        <v>637.26</v>
      </c>
      <c r="J6187" s="1"/>
      <c r="K6187" s="1"/>
      <c r="L6187" s="3">
        <f t="shared" si="96"/>
        <v>637.26</v>
      </c>
      <c r="M6187" s="41">
        <v>44396</v>
      </c>
      <c r="N6187" s="56"/>
      <c r="O6187" s="1"/>
      <c r="P6187" s="1"/>
      <c r="Q6187" s="57"/>
      <c r="R6187" s="39" t="s">
        <v>54</v>
      </c>
      <c r="S6187" s="68"/>
    </row>
    <row r="6188" spans="1:19" ht="12.75" hidden="1" customHeight="1" x14ac:dyDescent="0.2">
      <c r="A6188" s="38" t="s">
        <v>9414</v>
      </c>
      <c r="B6188" s="42" t="s">
        <v>9415</v>
      </c>
      <c r="C6188" s="42" t="s">
        <v>9416</v>
      </c>
      <c r="D6188" s="38">
        <v>703046</v>
      </c>
      <c r="E6188" s="38"/>
      <c r="F6188" s="42" t="s">
        <v>678</v>
      </c>
      <c r="G6188" s="38">
        <v>8266012562</v>
      </c>
      <c r="H6188" s="40" t="s">
        <v>9417</v>
      </c>
      <c r="I6188" s="3">
        <v>632</v>
      </c>
      <c r="J6188" s="3"/>
      <c r="K6188" s="3">
        <v>0</v>
      </c>
      <c r="L6188" s="3">
        <f t="shared" si="96"/>
        <v>632</v>
      </c>
      <c r="M6188" s="41">
        <v>44540</v>
      </c>
      <c r="N6188" s="39">
        <v>3445023312</v>
      </c>
      <c r="O6188" s="42" t="s">
        <v>315</v>
      </c>
      <c r="P6188" s="42" t="s">
        <v>9418</v>
      </c>
      <c r="Q6188" s="60">
        <v>44572</v>
      </c>
      <c r="R6188" s="42" t="s">
        <v>243</v>
      </c>
      <c r="S6188" s="68"/>
    </row>
    <row r="6189" spans="1:19" ht="12.75" hidden="1" customHeight="1" x14ac:dyDescent="0.2">
      <c r="A6189" s="38" t="s">
        <v>63</v>
      </c>
      <c r="B6189" s="1"/>
      <c r="C6189" s="1"/>
      <c r="D6189" s="51"/>
      <c r="E6189" s="51"/>
      <c r="F6189" s="125" t="s">
        <v>64</v>
      </c>
      <c r="G6189" s="53"/>
      <c r="H6189" s="54" t="s">
        <v>14106</v>
      </c>
      <c r="I6189" s="35">
        <v>628.57000000000005</v>
      </c>
      <c r="J6189" s="1"/>
      <c r="K6189" s="1"/>
      <c r="L6189" s="3">
        <f t="shared" si="96"/>
        <v>628.57000000000005</v>
      </c>
      <c r="M6189" s="41">
        <v>44742</v>
      </c>
      <c r="N6189" s="56"/>
      <c r="O6189" s="1"/>
      <c r="P6189" s="1"/>
      <c r="Q6189" s="57"/>
      <c r="R6189" s="39" t="s">
        <v>54</v>
      </c>
      <c r="S6189" s="68"/>
    </row>
    <row r="6190" spans="1:19" ht="12.75" hidden="1" customHeight="1" x14ac:dyDescent="0.2">
      <c r="A6190" s="38" t="s">
        <v>63</v>
      </c>
      <c r="B6190" s="1"/>
      <c r="C6190" s="1"/>
      <c r="D6190" s="51"/>
      <c r="E6190" s="51"/>
      <c r="F6190" s="125" t="s">
        <v>64</v>
      </c>
      <c r="G6190" s="53"/>
      <c r="H6190" s="54" t="s">
        <v>14178</v>
      </c>
      <c r="I6190" s="35">
        <v>628.57000000000005</v>
      </c>
      <c r="J6190" s="1"/>
      <c r="K6190" s="1"/>
      <c r="L6190" s="3">
        <f t="shared" si="96"/>
        <v>628.57000000000005</v>
      </c>
      <c r="M6190" s="41">
        <v>44747</v>
      </c>
      <c r="N6190" s="56"/>
      <c r="O6190" s="1"/>
      <c r="P6190" s="1"/>
      <c r="Q6190" s="57"/>
      <c r="R6190" s="39" t="s">
        <v>54</v>
      </c>
      <c r="S6190" s="68"/>
    </row>
    <row r="6191" spans="1:19" ht="12.75" hidden="1" customHeight="1" x14ac:dyDescent="0.2">
      <c r="A6191" s="38" t="s">
        <v>63</v>
      </c>
      <c r="B6191" s="1"/>
      <c r="C6191" s="1"/>
      <c r="D6191" s="51"/>
      <c r="E6191" s="51"/>
      <c r="F6191" s="125" t="s">
        <v>64</v>
      </c>
      <c r="G6191" s="53"/>
      <c r="H6191" s="54" t="s">
        <v>15915</v>
      </c>
      <c r="I6191" s="35">
        <v>625.79999999999995</v>
      </c>
      <c r="J6191" s="1"/>
      <c r="K6191" s="1"/>
      <c r="L6191" s="3">
        <f t="shared" si="96"/>
        <v>625.79999999999995</v>
      </c>
      <c r="M6191" s="41">
        <v>44868</v>
      </c>
      <c r="N6191" s="56"/>
      <c r="O6191" s="1"/>
      <c r="P6191" s="1"/>
      <c r="Q6191" s="57"/>
      <c r="R6191" s="39" t="s">
        <v>54</v>
      </c>
      <c r="S6191" s="68"/>
    </row>
    <row r="6192" spans="1:19" ht="12.75" hidden="1" customHeight="1" x14ac:dyDescent="0.2">
      <c r="A6192" s="38" t="s">
        <v>63</v>
      </c>
      <c r="B6192" s="1"/>
      <c r="C6192" s="1"/>
      <c r="D6192" s="51"/>
      <c r="E6192" s="51"/>
      <c r="F6192" s="125" t="s">
        <v>64</v>
      </c>
      <c r="G6192" s="53"/>
      <c r="H6192" s="54" t="s">
        <v>16065</v>
      </c>
      <c r="I6192" s="35">
        <v>625.79999999999995</v>
      </c>
      <c r="J6192" s="1"/>
      <c r="K6192" s="1"/>
      <c r="L6192" s="3">
        <f t="shared" si="96"/>
        <v>625.79999999999995</v>
      </c>
      <c r="M6192" s="41">
        <v>44879</v>
      </c>
      <c r="N6192" s="56"/>
      <c r="O6192" s="1"/>
      <c r="P6192" s="1"/>
      <c r="Q6192" s="57"/>
      <c r="R6192" s="39" t="s">
        <v>54</v>
      </c>
      <c r="S6192" s="68"/>
    </row>
    <row r="6193" spans="1:19" ht="12.75" hidden="1" customHeight="1" x14ac:dyDescent="0.2">
      <c r="A6193" s="38" t="s">
        <v>63</v>
      </c>
      <c r="B6193" s="1"/>
      <c r="C6193" s="1"/>
      <c r="D6193" s="51"/>
      <c r="E6193" s="51"/>
      <c r="F6193" s="125" t="s">
        <v>64</v>
      </c>
      <c r="G6193" s="53"/>
      <c r="H6193" s="54" t="s">
        <v>16124</v>
      </c>
      <c r="I6193" s="35">
        <v>625.79999999999995</v>
      </c>
      <c r="J6193" s="1"/>
      <c r="K6193" s="1"/>
      <c r="L6193" s="3">
        <f t="shared" si="96"/>
        <v>625.79999999999995</v>
      </c>
      <c r="M6193" s="41">
        <v>44880</v>
      </c>
      <c r="N6193" s="56"/>
      <c r="O6193" s="1"/>
      <c r="P6193" s="1"/>
      <c r="Q6193" s="57"/>
      <c r="R6193" s="39" t="s">
        <v>54</v>
      </c>
      <c r="S6193" s="68"/>
    </row>
    <row r="6194" spans="1:19" ht="12.75" hidden="1" customHeight="1" x14ac:dyDescent="0.2">
      <c r="A6194" s="38" t="s">
        <v>17111</v>
      </c>
      <c r="B6194" s="42" t="s">
        <v>17112</v>
      </c>
      <c r="C6194" s="42" t="s">
        <v>17113</v>
      </c>
      <c r="D6194" s="38">
        <v>300286</v>
      </c>
      <c r="E6194" s="38"/>
      <c r="F6194" s="42" t="s">
        <v>3944</v>
      </c>
      <c r="G6194" s="38">
        <v>8263000075</v>
      </c>
      <c r="H6194" s="40">
        <v>712737215</v>
      </c>
      <c r="I6194" s="3">
        <v>624</v>
      </c>
      <c r="J6194" s="3"/>
      <c r="K6194" s="3">
        <v>112.32</v>
      </c>
      <c r="L6194" s="3">
        <f t="shared" si="96"/>
        <v>736.31999999999994</v>
      </c>
      <c r="M6194" s="41">
        <v>44732.729166666664</v>
      </c>
      <c r="N6194" s="39">
        <v>6870337774</v>
      </c>
      <c r="O6194" s="42" t="s">
        <v>315</v>
      </c>
      <c r="P6194" s="42" t="s">
        <v>17114</v>
      </c>
      <c r="Q6194" s="60">
        <v>44940</v>
      </c>
      <c r="R6194" s="42" t="s">
        <v>243</v>
      </c>
      <c r="S6194" s="68"/>
    </row>
    <row r="6195" spans="1:19" ht="12.75" hidden="1" customHeight="1" x14ac:dyDescent="0.2">
      <c r="A6195" s="38" t="s">
        <v>6167</v>
      </c>
      <c r="B6195" s="1"/>
      <c r="C6195" s="1"/>
      <c r="D6195" s="51"/>
      <c r="E6195" s="51"/>
      <c r="F6195" s="39" t="s">
        <v>6168</v>
      </c>
      <c r="G6195" s="53"/>
      <c r="H6195" s="54" t="s">
        <v>20135</v>
      </c>
      <c r="I6195" s="35">
        <v>621.91</v>
      </c>
      <c r="J6195" s="1"/>
      <c r="K6195" s="1"/>
      <c r="L6195" s="3">
        <f t="shared" si="96"/>
        <v>621.91</v>
      </c>
      <c r="M6195" s="63"/>
      <c r="N6195" s="56"/>
      <c r="O6195" s="1"/>
      <c r="P6195" s="1"/>
      <c r="Q6195" s="57"/>
      <c r="R6195" s="42" t="s">
        <v>2417</v>
      </c>
      <c r="S6195" s="68"/>
    </row>
    <row r="6196" spans="1:19" ht="12.75" hidden="1" customHeight="1" x14ac:dyDescent="0.2">
      <c r="A6196" s="38" t="s">
        <v>1434</v>
      </c>
      <c r="B6196" s="42"/>
      <c r="C6196" s="42"/>
      <c r="D6196" s="38"/>
      <c r="E6196" s="38"/>
      <c r="F6196" s="42" t="s">
        <v>1435</v>
      </c>
      <c r="G6196" s="38"/>
      <c r="H6196" s="40" t="s">
        <v>8433</v>
      </c>
      <c r="I6196" s="3">
        <v>621.33000000000004</v>
      </c>
      <c r="J6196" s="3"/>
      <c r="K6196" s="3"/>
      <c r="L6196" s="3">
        <f t="shared" si="96"/>
        <v>621.33000000000004</v>
      </c>
      <c r="M6196" s="41">
        <v>44526</v>
      </c>
      <c r="N6196" s="39"/>
      <c r="O6196" s="42"/>
      <c r="P6196" s="42"/>
      <c r="Q6196" s="60"/>
      <c r="R6196" s="42" t="s">
        <v>243</v>
      </c>
      <c r="S6196" s="68"/>
    </row>
    <row r="6197" spans="1:19" ht="12.75" hidden="1" customHeight="1" x14ac:dyDescent="0.2">
      <c r="A6197" s="38" t="s">
        <v>6167</v>
      </c>
      <c r="B6197" s="1"/>
      <c r="C6197" s="1"/>
      <c r="D6197" s="51"/>
      <c r="E6197" s="51"/>
      <c r="F6197" s="39" t="s">
        <v>6168</v>
      </c>
      <c r="G6197" s="53"/>
      <c r="H6197" s="54" t="s">
        <v>19615</v>
      </c>
      <c r="I6197" s="35">
        <v>620.1</v>
      </c>
      <c r="J6197" s="1"/>
      <c r="K6197" s="1"/>
      <c r="L6197" s="3">
        <f t="shared" si="96"/>
        <v>620.1</v>
      </c>
      <c r="M6197" s="63"/>
      <c r="N6197" s="56"/>
      <c r="O6197" s="1"/>
      <c r="P6197" s="1"/>
      <c r="Q6197" s="57"/>
      <c r="R6197" s="42" t="s">
        <v>2417</v>
      </c>
      <c r="S6197" s="68"/>
    </row>
    <row r="6198" spans="1:19" ht="12.75" customHeight="1" x14ac:dyDescent="0.2">
      <c r="A6198" s="38" t="s">
        <v>20564</v>
      </c>
      <c r="B6198" s="39" t="s">
        <v>20565</v>
      </c>
      <c r="C6198" s="39" t="s">
        <v>20566</v>
      </c>
      <c r="D6198" s="38">
        <v>703046</v>
      </c>
      <c r="E6198" s="38"/>
      <c r="F6198" s="87" t="s">
        <v>678</v>
      </c>
      <c r="G6198" s="38">
        <v>8266019709</v>
      </c>
      <c r="H6198" s="40" t="s">
        <v>20567</v>
      </c>
      <c r="I6198" s="2">
        <v>614</v>
      </c>
      <c r="J6198" s="2"/>
      <c r="K6198" s="2">
        <v>0</v>
      </c>
      <c r="L6198" s="3">
        <f t="shared" si="96"/>
        <v>614</v>
      </c>
      <c r="M6198" s="41">
        <v>45172.729166666664</v>
      </c>
      <c r="N6198" s="39">
        <v>1218734291</v>
      </c>
      <c r="O6198" s="39" t="s">
        <v>19303</v>
      </c>
      <c r="P6198" s="40" t="s">
        <v>20568</v>
      </c>
      <c r="Q6198" s="41">
        <v>45206</v>
      </c>
      <c r="R6198" s="62" t="s">
        <v>19</v>
      </c>
      <c r="S6198" s="68"/>
    </row>
    <row r="6199" spans="1:19" ht="12.75" hidden="1" customHeight="1" x14ac:dyDescent="0.2">
      <c r="A6199" s="38" t="s">
        <v>20937</v>
      </c>
      <c r="B6199" s="39" t="s">
        <v>20938</v>
      </c>
      <c r="C6199" s="39" t="s">
        <v>20939</v>
      </c>
      <c r="D6199" s="38">
        <v>703046</v>
      </c>
      <c r="E6199" s="38"/>
      <c r="F6199" s="87" t="s">
        <v>678</v>
      </c>
      <c r="G6199" s="38">
        <v>8266019990</v>
      </c>
      <c r="H6199" s="40" t="s">
        <v>20940</v>
      </c>
      <c r="I6199" s="2">
        <v>612</v>
      </c>
      <c r="J6199" s="2"/>
      <c r="K6199" s="2">
        <v>0</v>
      </c>
      <c r="L6199" s="3">
        <f t="shared" si="96"/>
        <v>612</v>
      </c>
      <c r="M6199" s="41">
        <v>45211.729166666664</v>
      </c>
      <c r="N6199" s="39">
        <v>1218737833</v>
      </c>
      <c r="O6199" s="39" t="s">
        <v>18453</v>
      </c>
      <c r="P6199" s="40" t="s">
        <v>20927</v>
      </c>
      <c r="Q6199" s="41">
        <v>45245</v>
      </c>
      <c r="R6199" s="62" t="s">
        <v>21</v>
      </c>
      <c r="S6199" s="68"/>
    </row>
    <row r="6200" spans="1:19" ht="12.75" hidden="1" customHeight="1" x14ac:dyDescent="0.2">
      <c r="A6200" s="38" t="s">
        <v>63</v>
      </c>
      <c r="B6200" s="1"/>
      <c r="C6200" s="1"/>
      <c r="D6200" s="51"/>
      <c r="E6200" s="51"/>
      <c r="F6200" s="125" t="s">
        <v>64</v>
      </c>
      <c r="G6200" s="53"/>
      <c r="H6200" s="54" t="s">
        <v>14513</v>
      </c>
      <c r="I6200" s="35">
        <v>607.73</v>
      </c>
      <c r="J6200" s="1"/>
      <c r="K6200" s="1"/>
      <c r="L6200" s="3">
        <f t="shared" si="96"/>
        <v>607.73</v>
      </c>
      <c r="M6200" s="41">
        <v>44763</v>
      </c>
      <c r="N6200" s="56"/>
      <c r="O6200" s="1"/>
      <c r="P6200" s="1"/>
      <c r="Q6200" s="57"/>
      <c r="R6200" s="39" t="s">
        <v>54</v>
      </c>
      <c r="S6200" s="68"/>
    </row>
    <row r="6201" spans="1:19" ht="12.75" hidden="1" customHeight="1" x14ac:dyDescent="0.2">
      <c r="A6201" s="38" t="s">
        <v>63</v>
      </c>
      <c r="B6201" s="1"/>
      <c r="C6201" s="1"/>
      <c r="D6201" s="51"/>
      <c r="E6201" s="51"/>
      <c r="F6201" s="125" t="s">
        <v>64</v>
      </c>
      <c r="G6201" s="53"/>
      <c r="H6201" s="54" t="s">
        <v>12814</v>
      </c>
      <c r="I6201" s="35">
        <v>595.4</v>
      </c>
      <c r="J6201" s="1"/>
      <c r="K6201" s="1"/>
      <c r="L6201" s="3">
        <f t="shared" si="96"/>
        <v>595.4</v>
      </c>
      <c r="M6201" s="41">
        <v>44680</v>
      </c>
      <c r="N6201" s="56"/>
      <c r="O6201" s="1"/>
      <c r="P6201" s="1"/>
      <c r="Q6201" s="57"/>
      <c r="R6201" s="39" t="s">
        <v>54</v>
      </c>
      <c r="S6201" s="68"/>
    </row>
    <row r="6202" spans="1:19" ht="12.75" hidden="1" customHeight="1" x14ac:dyDescent="0.2">
      <c r="A6202" s="38" t="s">
        <v>5892</v>
      </c>
      <c r="B6202" s="42" t="s">
        <v>5893</v>
      </c>
      <c r="C6202" s="42" t="s">
        <v>5894</v>
      </c>
      <c r="D6202" s="38">
        <v>811819</v>
      </c>
      <c r="E6202" s="38"/>
      <c r="F6202" s="39" t="s">
        <v>1091</v>
      </c>
      <c r="G6202" s="38">
        <v>8263000114</v>
      </c>
      <c r="H6202" s="40" t="s">
        <v>5895</v>
      </c>
      <c r="I6202" s="3">
        <v>595.30999999999995</v>
      </c>
      <c r="J6202" s="3"/>
      <c r="K6202" s="3">
        <v>0</v>
      </c>
      <c r="L6202" s="3">
        <f t="shared" si="96"/>
        <v>595.30999999999995</v>
      </c>
      <c r="M6202" s="41">
        <v>44383.729166666664</v>
      </c>
      <c r="N6202" s="39">
        <v>7482103694</v>
      </c>
      <c r="O6202" s="42" t="s">
        <v>315</v>
      </c>
      <c r="P6202" s="42" t="s">
        <v>3207</v>
      </c>
      <c r="Q6202" s="60">
        <v>44341</v>
      </c>
      <c r="R6202" s="42" t="s">
        <v>243</v>
      </c>
      <c r="S6202" s="68" t="s">
        <v>506</v>
      </c>
    </row>
    <row r="6203" spans="1:19" ht="12.75" hidden="1" customHeight="1" x14ac:dyDescent="0.2">
      <c r="A6203" s="38" t="s">
        <v>13526</v>
      </c>
      <c r="B6203" s="39" t="s">
        <v>13527</v>
      </c>
      <c r="C6203" s="39" t="s">
        <v>13528</v>
      </c>
      <c r="D6203" s="38">
        <v>703046</v>
      </c>
      <c r="E6203" s="38"/>
      <c r="F6203" s="42" t="s">
        <v>678</v>
      </c>
      <c r="G6203" s="38">
        <v>8266014607</v>
      </c>
      <c r="H6203" s="40" t="s">
        <v>13529</v>
      </c>
      <c r="I6203" s="2">
        <v>595</v>
      </c>
      <c r="J6203" s="2"/>
      <c r="K6203" s="2">
        <v>0</v>
      </c>
      <c r="L6203" s="3">
        <f t="shared" si="96"/>
        <v>595</v>
      </c>
      <c r="M6203" s="41">
        <v>44697.729166666664</v>
      </c>
      <c r="N6203" s="39">
        <v>3445006055</v>
      </c>
      <c r="O6203" s="39" t="s">
        <v>3282</v>
      </c>
      <c r="P6203" s="40" t="s">
        <v>13530</v>
      </c>
      <c r="Q6203" s="41">
        <v>44728</v>
      </c>
      <c r="R6203" s="42" t="s">
        <v>2417</v>
      </c>
      <c r="S6203" s="68"/>
    </row>
    <row r="6204" spans="1:19" ht="12.75" hidden="1" customHeight="1" x14ac:dyDescent="0.2">
      <c r="A6204" s="38" t="s">
        <v>6167</v>
      </c>
      <c r="B6204" s="1"/>
      <c r="C6204" s="1"/>
      <c r="D6204" s="51"/>
      <c r="E6204" s="51"/>
      <c r="F6204" s="39" t="s">
        <v>6168</v>
      </c>
      <c r="G6204" s="53"/>
      <c r="H6204" s="54" t="s">
        <v>20113</v>
      </c>
      <c r="I6204" s="35">
        <v>585.28</v>
      </c>
      <c r="J6204" s="1"/>
      <c r="K6204" s="1"/>
      <c r="L6204" s="3">
        <f t="shared" si="96"/>
        <v>585.28</v>
      </c>
      <c r="M6204" s="63"/>
      <c r="N6204" s="56"/>
      <c r="O6204" s="1"/>
      <c r="P6204" s="1"/>
      <c r="Q6204" s="57"/>
      <c r="R6204" s="42" t="s">
        <v>2417</v>
      </c>
      <c r="S6204" s="68"/>
    </row>
    <row r="6205" spans="1:19" ht="12.75" customHeight="1" x14ac:dyDescent="0.2">
      <c r="A6205" s="38" t="s">
        <v>23021</v>
      </c>
      <c r="B6205" s="39" t="s">
        <v>23022</v>
      </c>
      <c r="C6205" s="39" t="s">
        <v>23023</v>
      </c>
      <c r="D6205" s="38">
        <v>703046</v>
      </c>
      <c r="E6205" s="38"/>
      <c r="F6205" s="87" t="s">
        <v>678</v>
      </c>
      <c r="G6205" s="38">
        <v>8266021441</v>
      </c>
      <c r="H6205" s="40" t="s">
        <v>23024</v>
      </c>
      <c r="I6205" s="2">
        <v>580</v>
      </c>
      <c r="J6205" s="2"/>
      <c r="K6205" s="2">
        <v>0</v>
      </c>
      <c r="L6205" s="3">
        <f t="shared" si="96"/>
        <v>580</v>
      </c>
      <c r="M6205" s="41">
        <v>45451.729166666664</v>
      </c>
      <c r="N6205" s="39">
        <v>2985484154</v>
      </c>
      <c r="O6205" s="39" t="s">
        <v>18463</v>
      </c>
      <c r="P6205" s="40" t="s">
        <v>22976</v>
      </c>
      <c r="Q6205" s="41">
        <v>45483</v>
      </c>
      <c r="R6205" s="62" t="s">
        <v>29</v>
      </c>
      <c r="S6205" s="68"/>
    </row>
    <row r="6206" spans="1:19" ht="12.75" hidden="1" customHeight="1" x14ac:dyDescent="0.2">
      <c r="A6206" s="38" t="s">
        <v>15645</v>
      </c>
      <c r="B6206" s="39" t="s">
        <v>15646</v>
      </c>
      <c r="C6206" s="39" t="s">
        <v>15647</v>
      </c>
      <c r="D6206" s="38">
        <v>703046</v>
      </c>
      <c r="E6206" s="38"/>
      <c r="F6206" s="42" t="s">
        <v>678</v>
      </c>
      <c r="G6206" s="38">
        <v>8266013882</v>
      </c>
      <c r="H6206" s="40" t="s">
        <v>15648</v>
      </c>
      <c r="I6206" s="2">
        <v>578</v>
      </c>
      <c r="J6206" s="2"/>
      <c r="K6206" s="2">
        <v>0</v>
      </c>
      <c r="L6206" s="3">
        <f t="shared" si="96"/>
        <v>578</v>
      </c>
      <c r="M6206" s="41">
        <v>44827.729166666664</v>
      </c>
      <c r="N6206" s="39">
        <v>3445019136</v>
      </c>
      <c r="O6206" s="39" t="s">
        <v>52</v>
      </c>
      <c r="P6206" s="40" t="s">
        <v>15649</v>
      </c>
      <c r="Q6206" s="41">
        <v>44871</v>
      </c>
      <c r="R6206" s="39" t="s">
        <v>54</v>
      </c>
      <c r="S6206" s="68"/>
    </row>
    <row r="6207" spans="1:19" ht="12.75" hidden="1" customHeight="1" x14ac:dyDescent="0.2">
      <c r="A6207" s="38" t="s">
        <v>16330</v>
      </c>
      <c r="B6207" s="39" t="s">
        <v>16331</v>
      </c>
      <c r="C6207" s="39" t="s">
        <v>16332</v>
      </c>
      <c r="D6207" s="38">
        <v>703046</v>
      </c>
      <c r="E6207" s="38"/>
      <c r="F6207" s="42" t="s">
        <v>678</v>
      </c>
      <c r="G6207" s="38">
        <v>8266016399</v>
      </c>
      <c r="H6207" s="40" t="s">
        <v>16333</v>
      </c>
      <c r="I6207" s="2">
        <v>578</v>
      </c>
      <c r="J6207" s="2"/>
      <c r="K6207" s="2">
        <v>0</v>
      </c>
      <c r="L6207" s="3">
        <f t="shared" si="96"/>
        <v>578</v>
      </c>
      <c r="M6207" s="41">
        <v>44875.729166666664</v>
      </c>
      <c r="N6207" s="39">
        <v>3445024178</v>
      </c>
      <c r="O6207" s="39" t="s">
        <v>3282</v>
      </c>
      <c r="P6207" s="40" t="s">
        <v>16334</v>
      </c>
      <c r="Q6207" s="41">
        <v>44910</v>
      </c>
      <c r="R6207" s="42" t="s">
        <v>2417</v>
      </c>
      <c r="S6207" s="68"/>
    </row>
    <row r="6208" spans="1:19" ht="12.75" hidden="1" customHeight="1" x14ac:dyDescent="0.2">
      <c r="A6208" s="38">
        <v>28</v>
      </c>
      <c r="B6208" s="39" t="s">
        <v>18259</v>
      </c>
      <c r="C6208" s="39" t="s">
        <v>18260</v>
      </c>
      <c r="D6208" s="38">
        <v>703046</v>
      </c>
      <c r="E6208" s="38"/>
      <c r="F6208" s="42" t="s">
        <v>678</v>
      </c>
      <c r="G6208" s="38">
        <v>8266017171</v>
      </c>
      <c r="H6208" s="40" t="s">
        <v>18261</v>
      </c>
      <c r="I6208" s="2">
        <v>578</v>
      </c>
      <c r="J6208" s="2"/>
      <c r="K6208" s="2">
        <v>0</v>
      </c>
      <c r="L6208" s="3">
        <f t="shared" si="96"/>
        <v>578</v>
      </c>
      <c r="M6208" s="41">
        <v>44973.729166666664</v>
      </c>
      <c r="N6208" s="39">
        <v>3445036248</v>
      </c>
      <c r="O6208" s="39" t="s">
        <v>8899</v>
      </c>
      <c r="P6208" s="40" t="s">
        <v>18108</v>
      </c>
      <c r="Q6208" s="41">
        <v>45063</v>
      </c>
      <c r="R6208" s="42" t="s">
        <v>8901</v>
      </c>
      <c r="S6208" s="68"/>
    </row>
    <row r="6209" spans="1:19" ht="12.75" hidden="1" customHeight="1" x14ac:dyDescent="0.2">
      <c r="A6209" s="38">
        <v>30</v>
      </c>
      <c r="B6209" s="39" t="s">
        <v>18476</v>
      </c>
      <c r="C6209" s="39" t="s">
        <v>18477</v>
      </c>
      <c r="D6209" s="38">
        <v>703046</v>
      </c>
      <c r="E6209" s="38"/>
      <c r="F6209" s="42" t="s">
        <v>678</v>
      </c>
      <c r="G6209" s="38">
        <v>8266017171</v>
      </c>
      <c r="H6209" s="40" t="s">
        <v>18478</v>
      </c>
      <c r="I6209" s="2">
        <v>578</v>
      </c>
      <c r="J6209" s="2"/>
      <c r="K6209" s="2">
        <v>0</v>
      </c>
      <c r="L6209" s="3">
        <f t="shared" si="96"/>
        <v>578</v>
      </c>
      <c r="M6209" s="41">
        <v>44998.729166666664</v>
      </c>
      <c r="N6209" s="39">
        <v>3445037537</v>
      </c>
      <c r="O6209" s="39" t="s">
        <v>8899</v>
      </c>
      <c r="P6209" s="40" t="s">
        <v>18363</v>
      </c>
      <c r="Q6209" s="41">
        <v>45070</v>
      </c>
      <c r="R6209" s="42" t="s">
        <v>8901</v>
      </c>
      <c r="S6209" s="68"/>
    </row>
    <row r="6210" spans="1:19" ht="12.75" hidden="1" customHeight="1" x14ac:dyDescent="0.2">
      <c r="A6210" s="38">
        <v>44</v>
      </c>
      <c r="B6210" s="39" t="s">
        <v>19447</v>
      </c>
      <c r="C6210" s="39" t="s">
        <v>19448</v>
      </c>
      <c r="D6210" s="38">
        <v>703046</v>
      </c>
      <c r="E6210" s="38"/>
      <c r="F6210" s="42" t="s">
        <v>678</v>
      </c>
      <c r="G6210" s="38">
        <v>8266017171</v>
      </c>
      <c r="H6210" s="40" t="s">
        <v>19449</v>
      </c>
      <c r="I6210" s="2">
        <v>578</v>
      </c>
      <c r="J6210" s="2"/>
      <c r="K6210" s="2">
        <v>0</v>
      </c>
      <c r="L6210" s="3">
        <f t="shared" si="96"/>
        <v>578</v>
      </c>
      <c r="M6210" s="41">
        <v>45066.729166666664</v>
      </c>
      <c r="N6210" s="39">
        <v>1218723288</v>
      </c>
      <c r="O6210" s="39" t="s">
        <v>8899</v>
      </c>
      <c r="P6210" s="40" t="s">
        <v>19450</v>
      </c>
      <c r="Q6210" s="41">
        <v>45138</v>
      </c>
      <c r="R6210" s="42" t="s">
        <v>8901</v>
      </c>
      <c r="S6210" s="68"/>
    </row>
    <row r="6211" spans="1:19" ht="12.75" hidden="1" customHeight="1" x14ac:dyDescent="0.2">
      <c r="A6211" s="38" t="s">
        <v>19969</v>
      </c>
      <c r="B6211" s="39" t="s">
        <v>19970</v>
      </c>
      <c r="C6211" s="39" t="s">
        <v>19971</v>
      </c>
      <c r="D6211" s="38">
        <v>703046</v>
      </c>
      <c r="E6211" s="38"/>
      <c r="F6211" s="42" t="s">
        <v>678</v>
      </c>
      <c r="G6211" s="38">
        <v>8266019055</v>
      </c>
      <c r="H6211" s="40" t="s">
        <v>19972</v>
      </c>
      <c r="I6211" s="2">
        <v>578</v>
      </c>
      <c r="J6211" s="2"/>
      <c r="K6211" s="2">
        <v>0</v>
      </c>
      <c r="L6211" s="3">
        <f t="shared" si="96"/>
        <v>578</v>
      </c>
      <c r="M6211" s="41">
        <v>45107.729166666664</v>
      </c>
      <c r="N6211" s="39">
        <v>1218727542</v>
      </c>
      <c r="O6211" s="39" t="s">
        <v>3282</v>
      </c>
      <c r="P6211" s="40" t="s">
        <v>19958</v>
      </c>
      <c r="Q6211" s="41">
        <v>45182</v>
      </c>
      <c r="R6211" s="42" t="s">
        <v>2417</v>
      </c>
      <c r="S6211" s="68"/>
    </row>
    <row r="6212" spans="1:19" ht="12.75" hidden="1" customHeight="1" x14ac:dyDescent="0.2">
      <c r="A6212" s="38" t="s">
        <v>21659</v>
      </c>
      <c r="B6212" s="39" t="s">
        <v>21660</v>
      </c>
      <c r="C6212" s="39" t="s">
        <v>21661</v>
      </c>
      <c r="D6212" s="38">
        <v>703046</v>
      </c>
      <c r="E6212" s="38"/>
      <c r="F6212" s="87" t="s">
        <v>678</v>
      </c>
      <c r="G6212" s="38">
        <v>8266020298</v>
      </c>
      <c r="H6212" s="40" t="s">
        <v>21662</v>
      </c>
      <c r="I6212" s="2">
        <v>578</v>
      </c>
      <c r="J6212" s="2"/>
      <c r="K6212" s="2">
        <v>0</v>
      </c>
      <c r="L6212" s="3">
        <f t="shared" si="96"/>
        <v>578</v>
      </c>
      <c r="M6212" s="41">
        <v>45289.729166666664</v>
      </c>
      <c r="N6212" s="39">
        <v>1218743995</v>
      </c>
      <c r="O6212" s="39" t="s">
        <v>18453</v>
      </c>
      <c r="P6212" s="40" t="s">
        <v>21653</v>
      </c>
      <c r="Q6212" s="41">
        <v>45322</v>
      </c>
      <c r="R6212" s="62" t="s">
        <v>21</v>
      </c>
      <c r="S6212" s="68"/>
    </row>
    <row r="6213" spans="1:19" ht="12.75" hidden="1" customHeight="1" x14ac:dyDescent="0.2">
      <c r="A6213" s="38" t="s">
        <v>63</v>
      </c>
      <c r="B6213" s="1"/>
      <c r="C6213" s="1"/>
      <c r="D6213" s="51"/>
      <c r="E6213" s="51"/>
      <c r="F6213" s="125" t="s">
        <v>64</v>
      </c>
      <c r="G6213" s="53"/>
      <c r="H6213" s="54" t="s">
        <v>8399</v>
      </c>
      <c r="I6213" s="35">
        <v>576.36</v>
      </c>
      <c r="J6213" s="1"/>
      <c r="K6213" s="1"/>
      <c r="L6213" s="3">
        <f t="shared" si="96"/>
        <v>576.36</v>
      </c>
      <c r="M6213" s="41">
        <v>44524</v>
      </c>
      <c r="N6213" s="56"/>
      <c r="O6213" s="1"/>
      <c r="P6213" s="1"/>
      <c r="Q6213" s="57"/>
      <c r="R6213" s="39" t="s">
        <v>54</v>
      </c>
      <c r="S6213" s="68"/>
    </row>
    <row r="6214" spans="1:19" ht="12.75" hidden="1" customHeight="1" x14ac:dyDescent="0.2">
      <c r="A6214" s="38" t="s">
        <v>63</v>
      </c>
      <c r="B6214" s="1"/>
      <c r="C6214" s="1"/>
      <c r="D6214" s="51"/>
      <c r="E6214" s="51"/>
      <c r="F6214" s="125" t="s">
        <v>64</v>
      </c>
      <c r="G6214" s="53"/>
      <c r="H6214" s="54" t="s">
        <v>8434</v>
      </c>
      <c r="I6214" s="35">
        <v>576.36</v>
      </c>
      <c r="J6214" s="1"/>
      <c r="K6214" s="1"/>
      <c r="L6214" s="3">
        <f t="shared" ref="L6214:L6277" si="97">SUM(I6214:K6214)</f>
        <v>576.36</v>
      </c>
      <c r="M6214" s="41">
        <v>44526</v>
      </c>
      <c r="N6214" s="56"/>
      <c r="O6214" s="1"/>
      <c r="P6214" s="1"/>
      <c r="Q6214" s="57"/>
      <c r="R6214" s="39" t="s">
        <v>54</v>
      </c>
      <c r="S6214" s="68"/>
    </row>
    <row r="6215" spans="1:19" ht="12.75" hidden="1" customHeight="1" x14ac:dyDescent="0.2">
      <c r="A6215" s="38" t="s">
        <v>63</v>
      </c>
      <c r="B6215" s="1"/>
      <c r="C6215" s="1"/>
      <c r="D6215" s="51"/>
      <c r="E6215" s="51"/>
      <c r="F6215" s="125" t="s">
        <v>64</v>
      </c>
      <c r="G6215" s="53"/>
      <c r="H6215" s="54" t="s">
        <v>8440</v>
      </c>
      <c r="I6215" s="35">
        <v>576.36</v>
      </c>
      <c r="J6215" s="1"/>
      <c r="K6215" s="1"/>
      <c r="L6215" s="3">
        <f t="shared" si="97"/>
        <v>576.36</v>
      </c>
      <c r="M6215" s="41">
        <v>44527</v>
      </c>
      <c r="N6215" s="56"/>
      <c r="O6215" s="1"/>
      <c r="P6215" s="1"/>
      <c r="Q6215" s="57"/>
      <c r="R6215" s="39" t="s">
        <v>54</v>
      </c>
      <c r="S6215" s="68"/>
    </row>
    <row r="6216" spans="1:19" ht="12.75" hidden="1" customHeight="1" x14ac:dyDescent="0.2">
      <c r="A6216" s="38" t="s">
        <v>63</v>
      </c>
      <c r="B6216" s="1"/>
      <c r="C6216" s="1"/>
      <c r="D6216" s="51"/>
      <c r="E6216" s="51"/>
      <c r="F6216" s="125" t="s">
        <v>64</v>
      </c>
      <c r="G6216" s="53"/>
      <c r="H6216" s="54" t="s">
        <v>14300</v>
      </c>
      <c r="I6216" s="35">
        <v>575</v>
      </c>
      <c r="J6216" s="1"/>
      <c r="K6216" s="1"/>
      <c r="L6216" s="3">
        <f t="shared" si="97"/>
        <v>575</v>
      </c>
      <c r="M6216" s="41">
        <v>44755</v>
      </c>
      <c r="N6216" s="56"/>
      <c r="O6216" s="1"/>
      <c r="P6216" s="1"/>
      <c r="Q6216" s="57"/>
      <c r="R6216" s="39" t="s">
        <v>54</v>
      </c>
      <c r="S6216" s="68"/>
    </row>
    <row r="6217" spans="1:19" ht="12.75" hidden="1" customHeight="1" x14ac:dyDescent="0.2">
      <c r="A6217" s="38" t="s">
        <v>63</v>
      </c>
      <c r="B6217" s="1"/>
      <c r="C6217" s="1"/>
      <c r="D6217" s="51"/>
      <c r="E6217" s="51"/>
      <c r="F6217" s="125" t="s">
        <v>64</v>
      </c>
      <c r="G6217" s="53"/>
      <c r="H6217" s="54" t="s">
        <v>8619</v>
      </c>
      <c r="I6217" s="35">
        <v>573.29</v>
      </c>
      <c r="J6217" s="1"/>
      <c r="K6217" s="1"/>
      <c r="L6217" s="3">
        <f t="shared" si="97"/>
        <v>573.29</v>
      </c>
      <c r="M6217" s="41">
        <v>44532</v>
      </c>
      <c r="N6217" s="56"/>
      <c r="O6217" s="1"/>
      <c r="P6217" s="1"/>
      <c r="Q6217" s="57"/>
      <c r="R6217" s="39" t="s">
        <v>54</v>
      </c>
      <c r="S6217" s="68"/>
    </row>
    <row r="6218" spans="1:19" ht="12.75" hidden="1" customHeight="1" x14ac:dyDescent="0.2">
      <c r="A6218" s="38" t="s">
        <v>63</v>
      </c>
      <c r="B6218" s="1"/>
      <c r="C6218" s="1"/>
      <c r="D6218" s="51"/>
      <c r="E6218" s="51"/>
      <c r="F6218" s="125" t="s">
        <v>64</v>
      </c>
      <c r="G6218" s="53"/>
      <c r="H6218" s="54" t="s">
        <v>8674</v>
      </c>
      <c r="I6218" s="35">
        <v>573.29</v>
      </c>
      <c r="J6218" s="1"/>
      <c r="K6218" s="1"/>
      <c r="L6218" s="3">
        <f t="shared" si="97"/>
        <v>573.29</v>
      </c>
      <c r="M6218" s="41">
        <v>44533</v>
      </c>
      <c r="N6218" s="56"/>
      <c r="O6218" s="1"/>
      <c r="P6218" s="1"/>
      <c r="Q6218" s="57"/>
      <c r="R6218" s="39" t="s">
        <v>54</v>
      </c>
      <c r="S6218" s="68"/>
    </row>
    <row r="6219" spans="1:19" ht="12.75" hidden="1" customHeight="1" x14ac:dyDescent="0.2">
      <c r="A6219" s="38" t="s">
        <v>63</v>
      </c>
      <c r="B6219" s="1"/>
      <c r="C6219" s="1"/>
      <c r="D6219" s="51"/>
      <c r="E6219" s="51"/>
      <c r="F6219" s="125" t="s">
        <v>64</v>
      </c>
      <c r="G6219" s="53"/>
      <c r="H6219" s="54" t="s">
        <v>6511</v>
      </c>
      <c r="I6219" s="35">
        <v>568.33000000000004</v>
      </c>
      <c r="J6219" s="1"/>
      <c r="K6219" s="1"/>
      <c r="L6219" s="3">
        <f t="shared" si="97"/>
        <v>568.33000000000004</v>
      </c>
      <c r="M6219" s="41">
        <v>44464</v>
      </c>
      <c r="N6219" s="56"/>
      <c r="O6219" s="1"/>
      <c r="P6219" s="1"/>
      <c r="Q6219" s="57"/>
      <c r="R6219" s="39" t="s">
        <v>54</v>
      </c>
      <c r="S6219" s="68"/>
    </row>
    <row r="6220" spans="1:19" ht="12.75" hidden="1" customHeight="1" x14ac:dyDescent="0.2">
      <c r="A6220" s="38" t="s">
        <v>63</v>
      </c>
      <c r="B6220" s="1"/>
      <c r="C6220" s="1"/>
      <c r="D6220" s="51"/>
      <c r="E6220" s="51"/>
      <c r="F6220" s="125" t="s">
        <v>64</v>
      </c>
      <c r="G6220" s="53"/>
      <c r="H6220" s="54" t="s">
        <v>6719</v>
      </c>
      <c r="I6220" s="35">
        <v>568.33000000000004</v>
      </c>
      <c r="J6220" s="1"/>
      <c r="K6220" s="1"/>
      <c r="L6220" s="3">
        <f t="shared" si="97"/>
        <v>568.33000000000004</v>
      </c>
      <c r="M6220" s="41">
        <v>44469</v>
      </c>
      <c r="N6220" s="56"/>
      <c r="O6220" s="1"/>
      <c r="P6220" s="1"/>
      <c r="Q6220" s="57"/>
      <c r="R6220" s="39" t="s">
        <v>54</v>
      </c>
      <c r="S6220" s="68"/>
    </row>
    <row r="6221" spans="1:19" ht="12.75" hidden="1" customHeight="1" x14ac:dyDescent="0.2">
      <c r="A6221" s="38" t="s">
        <v>63</v>
      </c>
      <c r="B6221" s="1"/>
      <c r="C6221" s="1"/>
      <c r="D6221" s="51"/>
      <c r="E6221" s="51"/>
      <c r="F6221" s="125" t="s">
        <v>64</v>
      </c>
      <c r="G6221" s="53"/>
      <c r="H6221" s="54" t="s">
        <v>6720</v>
      </c>
      <c r="I6221" s="35">
        <v>568.33000000000004</v>
      </c>
      <c r="J6221" s="1"/>
      <c r="K6221" s="1"/>
      <c r="L6221" s="3">
        <f t="shared" si="97"/>
        <v>568.33000000000004</v>
      </c>
      <c r="M6221" s="41">
        <v>44469</v>
      </c>
      <c r="N6221" s="56"/>
      <c r="O6221" s="1"/>
      <c r="P6221" s="1"/>
      <c r="Q6221" s="57"/>
      <c r="R6221" s="39" t="s">
        <v>54</v>
      </c>
      <c r="S6221" s="68"/>
    </row>
    <row r="6222" spans="1:19" ht="12.75" hidden="1" customHeight="1" x14ac:dyDescent="0.2">
      <c r="A6222" s="38" t="s">
        <v>63</v>
      </c>
      <c r="B6222" s="1"/>
      <c r="C6222" s="1"/>
      <c r="D6222" s="51"/>
      <c r="E6222" s="51"/>
      <c r="F6222" s="125" t="s">
        <v>64</v>
      </c>
      <c r="G6222" s="53"/>
      <c r="H6222" s="54" t="s">
        <v>8874</v>
      </c>
      <c r="I6222" s="35">
        <v>567.80999999999995</v>
      </c>
      <c r="J6222" s="1"/>
      <c r="K6222" s="1"/>
      <c r="L6222" s="3">
        <f t="shared" si="97"/>
        <v>567.80999999999995</v>
      </c>
      <c r="M6222" s="41">
        <v>44540</v>
      </c>
      <c r="N6222" s="56"/>
      <c r="O6222" s="1"/>
      <c r="P6222" s="1"/>
      <c r="Q6222" s="57"/>
      <c r="R6222" s="39" t="s">
        <v>54</v>
      </c>
      <c r="S6222" s="68"/>
    </row>
    <row r="6223" spans="1:19" ht="12.75" hidden="1" customHeight="1" x14ac:dyDescent="0.2">
      <c r="A6223" s="38" t="s">
        <v>63</v>
      </c>
      <c r="B6223" s="1"/>
      <c r="C6223" s="1"/>
      <c r="D6223" s="51"/>
      <c r="E6223" s="51"/>
      <c r="F6223" s="125" t="s">
        <v>64</v>
      </c>
      <c r="G6223" s="53"/>
      <c r="H6223" s="54" t="s">
        <v>8974</v>
      </c>
      <c r="I6223" s="35">
        <v>567.80999999999995</v>
      </c>
      <c r="J6223" s="1"/>
      <c r="K6223" s="1"/>
      <c r="L6223" s="3">
        <f t="shared" si="97"/>
        <v>567.80999999999995</v>
      </c>
      <c r="M6223" s="41">
        <v>44544</v>
      </c>
      <c r="N6223" s="56"/>
      <c r="O6223" s="1"/>
      <c r="P6223" s="1"/>
      <c r="Q6223" s="57"/>
      <c r="R6223" s="39" t="s">
        <v>54</v>
      </c>
      <c r="S6223" s="68"/>
    </row>
    <row r="6224" spans="1:19" ht="12.75" hidden="1" customHeight="1" x14ac:dyDescent="0.2">
      <c r="A6224" s="38" t="s">
        <v>63</v>
      </c>
      <c r="B6224" s="1"/>
      <c r="C6224" s="1"/>
      <c r="D6224" s="51"/>
      <c r="E6224" s="51"/>
      <c r="F6224" s="125" t="s">
        <v>64</v>
      </c>
      <c r="G6224" s="53"/>
      <c r="H6224" s="54" t="s">
        <v>9532</v>
      </c>
      <c r="I6224" s="35">
        <v>565.52</v>
      </c>
      <c r="J6224" s="1"/>
      <c r="K6224" s="1"/>
      <c r="L6224" s="3">
        <f t="shared" si="97"/>
        <v>565.52</v>
      </c>
      <c r="M6224" s="41">
        <v>44561</v>
      </c>
      <c r="N6224" s="56"/>
      <c r="O6224" s="1"/>
      <c r="P6224" s="1"/>
      <c r="Q6224" s="57"/>
      <c r="R6224" s="39" t="s">
        <v>54</v>
      </c>
      <c r="S6224" s="68"/>
    </row>
    <row r="6225" spans="1:19" ht="12.75" hidden="1" customHeight="1" x14ac:dyDescent="0.2">
      <c r="A6225" s="38" t="s">
        <v>63</v>
      </c>
      <c r="B6225" s="1"/>
      <c r="C6225" s="1"/>
      <c r="D6225" s="51"/>
      <c r="E6225" s="51"/>
      <c r="F6225" s="125" t="s">
        <v>64</v>
      </c>
      <c r="G6225" s="53"/>
      <c r="H6225" s="54" t="s">
        <v>7084</v>
      </c>
      <c r="I6225" s="35">
        <v>565.30999999999995</v>
      </c>
      <c r="J6225" s="1"/>
      <c r="K6225" s="1"/>
      <c r="L6225" s="3">
        <f t="shared" si="97"/>
        <v>565.30999999999995</v>
      </c>
      <c r="M6225" s="41">
        <v>44482</v>
      </c>
      <c r="N6225" s="56"/>
      <c r="O6225" s="1"/>
      <c r="P6225" s="1"/>
      <c r="Q6225" s="57"/>
      <c r="R6225" s="39" t="s">
        <v>54</v>
      </c>
      <c r="S6225" s="68"/>
    </row>
    <row r="6226" spans="1:19" ht="12.75" hidden="1" customHeight="1" x14ac:dyDescent="0.2">
      <c r="A6226" s="38" t="s">
        <v>63</v>
      </c>
      <c r="B6226" s="1"/>
      <c r="C6226" s="1"/>
      <c r="D6226" s="51"/>
      <c r="E6226" s="51"/>
      <c r="F6226" s="125" t="s">
        <v>64</v>
      </c>
      <c r="G6226" s="53"/>
      <c r="H6226" s="54" t="s">
        <v>9067</v>
      </c>
      <c r="I6226" s="35">
        <v>564.80999999999995</v>
      </c>
      <c r="J6226" s="1"/>
      <c r="K6226" s="1"/>
      <c r="L6226" s="3">
        <f t="shared" si="97"/>
        <v>564.80999999999995</v>
      </c>
      <c r="M6226" s="41">
        <v>44547</v>
      </c>
      <c r="N6226" s="56"/>
      <c r="O6226" s="1"/>
      <c r="P6226" s="1"/>
      <c r="Q6226" s="57"/>
      <c r="R6226" s="39" t="s">
        <v>54</v>
      </c>
      <c r="S6226" s="68"/>
    </row>
    <row r="6227" spans="1:19" ht="12.75" hidden="1" customHeight="1" x14ac:dyDescent="0.2">
      <c r="A6227" s="38" t="s">
        <v>63</v>
      </c>
      <c r="B6227" s="1"/>
      <c r="C6227" s="1"/>
      <c r="D6227" s="51"/>
      <c r="E6227" s="51"/>
      <c r="F6227" s="125" t="s">
        <v>64</v>
      </c>
      <c r="G6227" s="53"/>
      <c r="H6227" s="54" t="s">
        <v>14256</v>
      </c>
      <c r="I6227" s="35">
        <v>562.46</v>
      </c>
      <c r="J6227" s="1"/>
      <c r="K6227" s="1"/>
      <c r="L6227" s="3">
        <f t="shared" si="97"/>
        <v>562.46</v>
      </c>
      <c r="M6227" s="41">
        <v>44750</v>
      </c>
      <c r="N6227" s="56"/>
      <c r="O6227" s="1"/>
      <c r="P6227" s="1"/>
      <c r="Q6227" s="57"/>
      <c r="R6227" s="39" t="s">
        <v>54</v>
      </c>
      <c r="S6227" s="68"/>
    </row>
    <row r="6228" spans="1:19" ht="12.75" hidden="1" customHeight="1" x14ac:dyDescent="0.2">
      <c r="A6228" s="38" t="s">
        <v>63</v>
      </c>
      <c r="B6228" s="1"/>
      <c r="C6228" s="1"/>
      <c r="D6228" s="51"/>
      <c r="E6228" s="51"/>
      <c r="F6228" s="125" t="s">
        <v>64</v>
      </c>
      <c r="G6228" s="53"/>
      <c r="H6228" s="54" t="s">
        <v>7526</v>
      </c>
      <c r="I6228" s="35">
        <v>562.09</v>
      </c>
      <c r="J6228" s="1"/>
      <c r="K6228" s="1"/>
      <c r="L6228" s="3">
        <f t="shared" si="97"/>
        <v>562.09</v>
      </c>
      <c r="M6228" s="41">
        <v>44498</v>
      </c>
      <c r="N6228" s="56"/>
      <c r="O6228" s="1"/>
      <c r="P6228" s="1"/>
      <c r="Q6228" s="57"/>
      <c r="R6228" s="39" t="s">
        <v>54</v>
      </c>
      <c r="S6228" s="68"/>
    </row>
    <row r="6229" spans="1:19" ht="12.75" hidden="1" customHeight="1" x14ac:dyDescent="0.2">
      <c r="A6229" s="38" t="s">
        <v>63</v>
      </c>
      <c r="B6229" s="1"/>
      <c r="C6229" s="1"/>
      <c r="D6229" s="51"/>
      <c r="E6229" s="51"/>
      <c r="F6229" s="125" t="s">
        <v>64</v>
      </c>
      <c r="G6229" s="53"/>
      <c r="H6229" s="54" t="s">
        <v>9531</v>
      </c>
      <c r="I6229" s="35">
        <v>560.39</v>
      </c>
      <c r="J6229" s="1"/>
      <c r="K6229" s="1"/>
      <c r="L6229" s="3">
        <f t="shared" si="97"/>
        <v>560.39</v>
      </c>
      <c r="M6229" s="41">
        <v>44561</v>
      </c>
      <c r="N6229" s="56"/>
      <c r="O6229" s="1"/>
      <c r="P6229" s="1"/>
      <c r="Q6229" s="57"/>
      <c r="R6229" s="39" t="s">
        <v>54</v>
      </c>
      <c r="S6229" s="68"/>
    </row>
    <row r="6230" spans="1:19" ht="12.75" hidden="1" customHeight="1" x14ac:dyDescent="0.2">
      <c r="A6230" s="38" t="s">
        <v>63</v>
      </c>
      <c r="B6230" s="1"/>
      <c r="C6230" s="1"/>
      <c r="D6230" s="51"/>
      <c r="E6230" s="51"/>
      <c r="F6230" s="125" t="s">
        <v>64</v>
      </c>
      <c r="G6230" s="53"/>
      <c r="H6230" s="54" t="s">
        <v>9698</v>
      </c>
      <c r="I6230" s="35">
        <v>560.28</v>
      </c>
      <c r="J6230" s="1"/>
      <c r="K6230" s="1"/>
      <c r="L6230" s="3">
        <f t="shared" si="97"/>
        <v>560.28</v>
      </c>
      <c r="M6230" s="41">
        <v>44565</v>
      </c>
      <c r="N6230" s="56"/>
      <c r="O6230" s="1"/>
      <c r="P6230" s="1"/>
      <c r="Q6230" s="57"/>
      <c r="R6230" s="39" t="s">
        <v>54</v>
      </c>
      <c r="S6230" s="68"/>
    </row>
    <row r="6231" spans="1:19" ht="12.75" hidden="1" customHeight="1" x14ac:dyDescent="0.2">
      <c r="A6231" s="38" t="s">
        <v>63</v>
      </c>
      <c r="B6231" s="1"/>
      <c r="C6231" s="1"/>
      <c r="D6231" s="51"/>
      <c r="E6231" s="51"/>
      <c r="F6231" s="125" t="s">
        <v>64</v>
      </c>
      <c r="G6231" s="53"/>
      <c r="H6231" s="54" t="s">
        <v>9873</v>
      </c>
      <c r="I6231" s="35">
        <v>560.28</v>
      </c>
      <c r="J6231" s="1"/>
      <c r="K6231" s="1"/>
      <c r="L6231" s="3">
        <f t="shared" si="97"/>
        <v>560.28</v>
      </c>
      <c r="M6231" s="41">
        <v>44571</v>
      </c>
      <c r="N6231" s="56"/>
      <c r="O6231" s="1"/>
      <c r="P6231" s="1"/>
      <c r="Q6231" s="57"/>
      <c r="R6231" s="39" t="s">
        <v>54</v>
      </c>
      <c r="S6231" s="68"/>
    </row>
    <row r="6232" spans="1:19" ht="12.75" hidden="1" customHeight="1" x14ac:dyDescent="0.2">
      <c r="A6232" s="38" t="s">
        <v>63</v>
      </c>
      <c r="B6232" s="1"/>
      <c r="C6232" s="1"/>
      <c r="D6232" s="51"/>
      <c r="E6232" s="51"/>
      <c r="F6232" s="125" t="s">
        <v>64</v>
      </c>
      <c r="G6232" s="53"/>
      <c r="H6232" s="54" t="s">
        <v>9943</v>
      </c>
      <c r="I6232" s="35">
        <v>560.07000000000005</v>
      </c>
      <c r="J6232" s="1"/>
      <c r="K6232" s="1"/>
      <c r="L6232" s="3">
        <f t="shared" si="97"/>
        <v>560.07000000000005</v>
      </c>
      <c r="M6232" s="41">
        <v>44579</v>
      </c>
      <c r="N6232" s="56"/>
      <c r="O6232" s="1"/>
      <c r="P6232" s="1"/>
      <c r="Q6232" s="57"/>
      <c r="R6232" s="39" t="s">
        <v>54</v>
      </c>
      <c r="S6232" s="68"/>
    </row>
    <row r="6233" spans="1:19" ht="12.75" hidden="1" customHeight="1" x14ac:dyDescent="0.2">
      <c r="A6233" s="38" t="s">
        <v>6167</v>
      </c>
      <c r="B6233" s="1"/>
      <c r="C6233" s="1"/>
      <c r="D6233" s="51"/>
      <c r="E6233" s="51"/>
      <c r="F6233" s="39" t="s">
        <v>6168</v>
      </c>
      <c r="G6233" s="53"/>
      <c r="H6233" s="54" t="s">
        <v>10039</v>
      </c>
      <c r="I6233" s="35">
        <v>560.04999999999995</v>
      </c>
      <c r="J6233" s="1"/>
      <c r="K6233" s="1"/>
      <c r="L6233" s="3">
        <f t="shared" si="97"/>
        <v>560.04999999999995</v>
      </c>
      <c r="M6233" s="63"/>
      <c r="N6233" s="56"/>
      <c r="O6233" s="1"/>
      <c r="P6233" s="1"/>
      <c r="Q6233" s="57"/>
      <c r="R6233" s="42" t="s">
        <v>2417</v>
      </c>
      <c r="S6233" s="68"/>
    </row>
    <row r="6234" spans="1:19" ht="12.75" hidden="1" customHeight="1" x14ac:dyDescent="0.2">
      <c r="A6234" s="38" t="s">
        <v>63</v>
      </c>
      <c r="B6234" s="1"/>
      <c r="C6234" s="1"/>
      <c r="D6234" s="51"/>
      <c r="E6234" s="51"/>
      <c r="F6234" s="125" t="s">
        <v>64</v>
      </c>
      <c r="G6234" s="53"/>
      <c r="H6234" s="54" t="s">
        <v>10087</v>
      </c>
      <c r="I6234" s="35">
        <v>560.02</v>
      </c>
      <c r="J6234" s="1"/>
      <c r="K6234" s="1"/>
      <c r="L6234" s="3">
        <f t="shared" si="97"/>
        <v>560.02</v>
      </c>
      <c r="M6234" s="41">
        <v>44590</v>
      </c>
      <c r="N6234" s="56"/>
      <c r="O6234" s="1"/>
      <c r="P6234" s="1"/>
      <c r="Q6234" s="57"/>
      <c r="R6234" s="39" t="s">
        <v>54</v>
      </c>
      <c r="S6234" s="68"/>
    </row>
    <row r="6235" spans="1:19" ht="12.75" hidden="1" customHeight="1" x14ac:dyDescent="0.2">
      <c r="A6235" s="38" t="s">
        <v>63</v>
      </c>
      <c r="B6235" s="1"/>
      <c r="C6235" s="1"/>
      <c r="D6235" s="51"/>
      <c r="E6235" s="51"/>
      <c r="F6235" s="125" t="s">
        <v>64</v>
      </c>
      <c r="G6235" s="53"/>
      <c r="H6235" s="54" t="s">
        <v>10088</v>
      </c>
      <c r="I6235" s="35">
        <v>560.02</v>
      </c>
      <c r="J6235" s="1"/>
      <c r="K6235" s="1"/>
      <c r="L6235" s="3">
        <f t="shared" si="97"/>
        <v>560.02</v>
      </c>
      <c r="M6235" s="41">
        <v>44590</v>
      </c>
      <c r="N6235" s="56"/>
      <c r="O6235" s="1"/>
      <c r="P6235" s="1"/>
      <c r="Q6235" s="57"/>
      <c r="R6235" s="39" t="s">
        <v>54</v>
      </c>
      <c r="S6235" s="68"/>
    </row>
    <row r="6236" spans="1:19" ht="12.75" hidden="1" customHeight="1" x14ac:dyDescent="0.2">
      <c r="A6236" s="38" t="s">
        <v>63</v>
      </c>
      <c r="B6236" s="1"/>
      <c r="C6236" s="1"/>
      <c r="D6236" s="51"/>
      <c r="E6236" s="51"/>
      <c r="F6236" s="125" t="s">
        <v>64</v>
      </c>
      <c r="G6236" s="53"/>
      <c r="H6236" s="54" t="s">
        <v>10089</v>
      </c>
      <c r="I6236" s="35">
        <v>560.02</v>
      </c>
      <c r="J6236" s="1"/>
      <c r="K6236" s="1"/>
      <c r="L6236" s="3">
        <f t="shared" si="97"/>
        <v>560.02</v>
      </c>
      <c r="M6236" s="41">
        <v>44590</v>
      </c>
      <c r="N6236" s="56"/>
      <c r="O6236" s="1"/>
      <c r="P6236" s="1"/>
      <c r="Q6236" s="57"/>
      <c r="R6236" s="39" t="s">
        <v>54</v>
      </c>
      <c r="S6236" s="68"/>
    </row>
    <row r="6237" spans="1:19" ht="12.75" hidden="1" customHeight="1" x14ac:dyDescent="0.2">
      <c r="A6237" s="38" t="s">
        <v>6167</v>
      </c>
      <c r="B6237" s="1"/>
      <c r="C6237" s="1"/>
      <c r="D6237" s="51"/>
      <c r="E6237" s="51"/>
      <c r="F6237" s="39" t="s">
        <v>6168</v>
      </c>
      <c r="G6237" s="53"/>
      <c r="H6237" s="54" t="s">
        <v>10293</v>
      </c>
      <c r="I6237" s="35">
        <v>560.02</v>
      </c>
      <c r="J6237" s="1"/>
      <c r="K6237" s="1"/>
      <c r="L6237" s="3">
        <f t="shared" si="97"/>
        <v>560.02</v>
      </c>
      <c r="M6237" s="63"/>
      <c r="N6237" s="56"/>
      <c r="O6237" s="1"/>
      <c r="P6237" s="1"/>
      <c r="Q6237" s="57"/>
      <c r="R6237" s="42" t="s">
        <v>2417</v>
      </c>
      <c r="S6237" s="68"/>
    </row>
    <row r="6238" spans="1:19" ht="12.75" hidden="1" customHeight="1" x14ac:dyDescent="0.2">
      <c r="A6238" s="38" t="s">
        <v>63</v>
      </c>
      <c r="B6238" s="1"/>
      <c r="C6238" s="1"/>
      <c r="D6238" s="51"/>
      <c r="E6238" s="51"/>
      <c r="F6238" s="125" t="s">
        <v>64</v>
      </c>
      <c r="G6238" s="53"/>
      <c r="H6238" s="54" t="s">
        <v>10362</v>
      </c>
      <c r="I6238" s="35">
        <v>560.01</v>
      </c>
      <c r="J6238" s="1"/>
      <c r="K6238" s="1"/>
      <c r="L6238" s="3">
        <f t="shared" si="97"/>
        <v>560.01</v>
      </c>
      <c r="M6238" s="41">
        <v>44595</v>
      </c>
      <c r="N6238" s="56"/>
      <c r="O6238" s="1"/>
      <c r="P6238" s="1"/>
      <c r="Q6238" s="57"/>
      <c r="R6238" s="39" t="s">
        <v>54</v>
      </c>
      <c r="S6238" s="68"/>
    </row>
    <row r="6239" spans="1:19" ht="12.75" hidden="1" customHeight="1" x14ac:dyDescent="0.2">
      <c r="A6239" s="38" t="s">
        <v>63</v>
      </c>
      <c r="B6239" s="1"/>
      <c r="C6239" s="1"/>
      <c r="D6239" s="51"/>
      <c r="E6239" s="51"/>
      <c r="F6239" s="125" t="s">
        <v>64</v>
      </c>
      <c r="G6239" s="53"/>
      <c r="H6239" s="54" t="s">
        <v>10438</v>
      </c>
      <c r="I6239" s="35">
        <v>560.01</v>
      </c>
      <c r="J6239" s="1"/>
      <c r="K6239" s="1"/>
      <c r="L6239" s="3">
        <f t="shared" si="97"/>
        <v>560.01</v>
      </c>
      <c r="M6239" s="41">
        <v>44596</v>
      </c>
      <c r="N6239" s="56"/>
      <c r="O6239" s="1"/>
      <c r="P6239" s="1"/>
      <c r="Q6239" s="57"/>
      <c r="R6239" s="39" t="s">
        <v>54</v>
      </c>
      <c r="S6239" s="68"/>
    </row>
    <row r="6240" spans="1:19" ht="12.75" hidden="1" customHeight="1" x14ac:dyDescent="0.2">
      <c r="A6240" s="38" t="s">
        <v>6167</v>
      </c>
      <c r="B6240" s="1"/>
      <c r="C6240" s="1"/>
      <c r="D6240" s="51"/>
      <c r="E6240" s="51"/>
      <c r="F6240" s="39" t="s">
        <v>6168</v>
      </c>
      <c r="G6240" s="53"/>
      <c r="H6240" s="54" t="s">
        <v>10440</v>
      </c>
      <c r="I6240" s="35">
        <v>560.01</v>
      </c>
      <c r="J6240" s="1"/>
      <c r="K6240" s="1"/>
      <c r="L6240" s="3">
        <f t="shared" si="97"/>
        <v>560.01</v>
      </c>
      <c r="M6240" s="63"/>
      <c r="N6240" s="56"/>
      <c r="O6240" s="1"/>
      <c r="P6240" s="1"/>
      <c r="Q6240" s="57"/>
      <c r="R6240" s="42" t="s">
        <v>2417</v>
      </c>
      <c r="S6240" s="68"/>
    </row>
    <row r="6241" spans="1:19" ht="12.75" hidden="1" customHeight="1" x14ac:dyDescent="0.2">
      <c r="A6241" s="38" t="s">
        <v>63</v>
      </c>
      <c r="B6241" s="1"/>
      <c r="C6241" s="1"/>
      <c r="D6241" s="51"/>
      <c r="E6241" s="51"/>
      <c r="F6241" s="125" t="s">
        <v>64</v>
      </c>
      <c r="G6241" s="53"/>
      <c r="H6241" s="54" t="s">
        <v>10621</v>
      </c>
      <c r="I6241" s="35">
        <v>560.01</v>
      </c>
      <c r="J6241" s="1"/>
      <c r="K6241" s="1"/>
      <c r="L6241" s="3">
        <f t="shared" si="97"/>
        <v>560.01</v>
      </c>
      <c r="M6241" s="41">
        <v>44600</v>
      </c>
      <c r="N6241" s="56"/>
      <c r="O6241" s="1"/>
      <c r="P6241" s="1"/>
      <c r="Q6241" s="57"/>
      <c r="R6241" s="39" t="s">
        <v>54</v>
      </c>
      <c r="S6241" s="68"/>
    </row>
    <row r="6242" spans="1:19" ht="12.75" hidden="1" customHeight="1" x14ac:dyDescent="0.2">
      <c r="A6242" s="38" t="s">
        <v>6167</v>
      </c>
      <c r="B6242" s="1"/>
      <c r="C6242" s="1"/>
      <c r="D6242" s="51"/>
      <c r="E6242" s="51"/>
      <c r="F6242" s="39" t="s">
        <v>6168</v>
      </c>
      <c r="G6242" s="53"/>
      <c r="H6242" s="54" t="s">
        <v>10623</v>
      </c>
      <c r="I6242" s="35">
        <v>560.01</v>
      </c>
      <c r="J6242" s="1"/>
      <c r="K6242" s="1"/>
      <c r="L6242" s="3">
        <f t="shared" si="97"/>
        <v>560.01</v>
      </c>
      <c r="M6242" s="63"/>
      <c r="N6242" s="56"/>
      <c r="O6242" s="1"/>
      <c r="P6242" s="1"/>
      <c r="Q6242" s="57"/>
      <c r="R6242" s="42" t="s">
        <v>2417</v>
      </c>
      <c r="S6242" s="68"/>
    </row>
    <row r="6243" spans="1:19" ht="12.75" hidden="1" customHeight="1" x14ac:dyDescent="0.2">
      <c r="A6243" s="38" t="s">
        <v>63</v>
      </c>
      <c r="B6243" s="1"/>
      <c r="C6243" s="1"/>
      <c r="D6243" s="51"/>
      <c r="E6243" s="51"/>
      <c r="F6243" s="125" t="s">
        <v>64</v>
      </c>
      <c r="G6243" s="53"/>
      <c r="H6243" s="54" t="s">
        <v>10645</v>
      </c>
      <c r="I6243" s="35">
        <v>560.01</v>
      </c>
      <c r="J6243" s="1"/>
      <c r="K6243" s="1"/>
      <c r="L6243" s="3">
        <f t="shared" si="97"/>
        <v>560.01</v>
      </c>
      <c r="M6243" s="41">
        <v>44601</v>
      </c>
      <c r="N6243" s="56"/>
      <c r="O6243" s="1"/>
      <c r="P6243" s="1"/>
      <c r="Q6243" s="57"/>
      <c r="R6243" s="39" t="s">
        <v>54</v>
      </c>
      <c r="S6243" s="68"/>
    </row>
    <row r="6244" spans="1:19" ht="12.75" hidden="1" customHeight="1" x14ac:dyDescent="0.2">
      <c r="A6244" s="38" t="s">
        <v>63</v>
      </c>
      <c r="B6244" s="1"/>
      <c r="C6244" s="1"/>
      <c r="D6244" s="51"/>
      <c r="E6244" s="51"/>
      <c r="F6244" s="125" t="s">
        <v>64</v>
      </c>
      <c r="G6244" s="53"/>
      <c r="H6244" s="54" t="s">
        <v>10925</v>
      </c>
      <c r="I6244" s="35">
        <v>560</v>
      </c>
      <c r="J6244" s="1"/>
      <c r="K6244" s="1"/>
      <c r="L6244" s="3">
        <f t="shared" si="97"/>
        <v>560</v>
      </c>
      <c r="M6244" s="41">
        <v>44609</v>
      </c>
      <c r="N6244" s="56"/>
      <c r="O6244" s="1"/>
      <c r="P6244" s="1"/>
      <c r="Q6244" s="57"/>
      <c r="R6244" s="39" t="s">
        <v>54</v>
      </c>
      <c r="S6244" s="68"/>
    </row>
    <row r="6245" spans="1:19" ht="12.75" hidden="1" customHeight="1" x14ac:dyDescent="0.2">
      <c r="A6245" s="38" t="s">
        <v>63</v>
      </c>
      <c r="B6245" s="1"/>
      <c r="C6245" s="1"/>
      <c r="D6245" s="51"/>
      <c r="E6245" s="51"/>
      <c r="F6245" s="125" t="s">
        <v>64</v>
      </c>
      <c r="G6245" s="53"/>
      <c r="H6245" s="54" t="s">
        <v>10927</v>
      </c>
      <c r="I6245" s="35">
        <v>560</v>
      </c>
      <c r="J6245" s="1"/>
      <c r="K6245" s="1"/>
      <c r="L6245" s="3">
        <f t="shared" si="97"/>
        <v>560</v>
      </c>
      <c r="M6245" s="41">
        <v>44609</v>
      </c>
      <c r="N6245" s="56"/>
      <c r="O6245" s="1"/>
      <c r="P6245" s="1"/>
      <c r="Q6245" s="57"/>
      <c r="R6245" s="39" t="s">
        <v>54</v>
      </c>
      <c r="S6245" s="68"/>
    </row>
    <row r="6246" spans="1:19" ht="12.75" hidden="1" customHeight="1" x14ac:dyDescent="0.2">
      <c r="A6246" s="38" t="s">
        <v>63</v>
      </c>
      <c r="B6246" s="1"/>
      <c r="C6246" s="1"/>
      <c r="D6246" s="51"/>
      <c r="E6246" s="51"/>
      <c r="F6246" s="125" t="s">
        <v>64</v>
      </c>
      <c r="G6246" s="53"/>
      <c r="H6246" s="54" t="s">
        <v>10928</v>
      </c>
      <c r="I6246" s="35">
        <v>560</v>
      </c>
      <c r="J6246" s="1"/>
      <c r="K6246" s="1"/>
      <c r="L6246" s="3">
        <f t="shared" si="97"/>
        <v>560</v>
      </c>
      <c r="M6246" s="41">
        <v>44609</v>
      </c>
      <c r="N6246" s="56"/>
      <c r="O6246" s="1"/>
      <c r="P6246" s="1"/>
      <c r="Q6246" s="57"/>
      <c r="R6246" s="39" t="s">
        <v>54</v>
      </c>
      <c r="S6246" s="68"/>
    </row>
    <row r="6247" spans="1:19" ht="12.75" hidden="1" customHeight="1" x14ac:dyDescent="0.2">
      <c r="A6247" s="38" t="s">
        <v>63</v>
      </c>
      <c r="B6247" s="1"/>
      <c r="C6247" s="1"/>
      <c r="D6247" s="51"/>
      <c r="E6247" s="51"/>
      <c r="F6247" s="125" t="s">
        <v>64</v>
      </c>
      <c r="G6247" s="53"/>
      <c r="H6247" s="54" t="s">
        <v>10929</v>
      </c>
      <c r="I6247" s="35">
        <v>560</v>
      </c>
      <c r="J6247" s="1"/>
      <c r="K6247" s="1"/>
      <c r="L6247" s="3">
        <f t="shared" si="97"/>
        <v>560</v>
      </c>
      <c r="M6247" s="41">
        <v>44609</v>
      </c>
      <c r="N6247" s="56"/>
      <c r="O6247" s="1"/>
      <c r="P6247" s="1"/>
      <c r="Q6247" s="57"/>
      <c r="R6247" s="39" t="s">
        <v>54</v>
      </c>
      <c r="S6247" s="68"/>
    </row>
    <row r="6248" spans="1:19" ht="12.75" hidden="1" customHeight="1" x14ac:dyDescent="0.2">
      <c r="A6248" s="38" t="s">
        <v>6167</v>
      </c>
      <c r="B6248" s="1"/>
      <c r="C6248" s="1"/>
      <c r="D6248" s="51"/>
      <c r="E6248" s="51"/>
      <c r="F6248" s="39" t="s">
        <v>6168</v>
      </c>
      <c r="G6248" s="53"/>
      <c r="H6248" s="54" t="s">
        <v>10930</v>
      </c>
      <c r="I6248" s="35">
        <v>560</v>
      </c>
      <c r="J6248" s="1"/>
      <c r="K6248" s="1"/>
      <c r="L6248" s="3">
        <f t="shared" si="97"/>
        <v>560</v>
      </c>
      <c r="M6248" s="63"/>
      <c r="N6248" s="56"/>
      <c r="O6248" s="1"/>
      <c r="P6248" s="1"/>
      <c r="Q6248" s="57"/>
      <c r="R6248" s="42" t="s">
        <v>2417</v>
      </c>
      <c r="S6248" s="68"/>
    </row>
    <row r="6249" spans="1:19" ht="12.75" hidden="1" customHeight="1" x14ac:dyDescent="0.2">
      <c r="A6249" s="38" t="s">
        <v>6167</v>
      </c>
      <c r="B6249" s="1"/>
      <c r="C6249" s="1"/>
      <c r="D6249" s="51"/>
      <c r="E6249" s="51"/>
      <c r="F6249" s="39" t="s">
        <v>6168</v>
      </c>
      <c r="G6249" s="53"/>
      <c r="H6249" s="54" t="s">
        <v>10931</v>
      </c>
      <c r="I6249" s="35">
        <v>560</v>
      </c>
      <c r="J6249" s="1"/>
      <c r="K6249" s="1"/>
      <c r="L6249" s="3">
        <f t="shared" si="97"/>
        <v>560</v>
      </c>
      <c r="M6249" s="63"/>
      <c r="N6249" s="56"/>
      <c r="O6249" s="1"/>
      <c r="P6249" s="1"/>
      <c r="Q6249" s="57"/>
      <c r="R6249" s="42" t="s">
        <v>2417</v>
      </c>
      <c r="S6249" s="68"/>
    </row>
    <row r="6250" spans="1:19" ht="12.75" hidden="1" customHeight="1" x14ac:dyDescent="0.2">
      <c r="A6250" s="38" t="s">
        <v>63</v>
      </c>
      <c r="B6250" s="1"/>
      <c r="C6250" s="1"/>
      <c r="D6250" s="51"/>
      <c r="E6250" s="51"/>
      <c r="F6250" s="125" t="s">
        <v>64</v>
      </c>
      <c r="G6250" s="53"/>
      <c r="H6250" s="54" t="s">
        <v>11112</v>
      </c>
      <c r="I6250" s="35">
        <v>560</v>
      </c>
      <c r="J6250" s="1"/>
      <c r="K6250" s="1"/>
      <c r="L6250" s="3">
        <f t="shared" si="97"/>
        <v>560</v>
      </c>
      <c r="M6250" s="41">
        <v>44616</v>
      </c>
      <c r="N6250" s="56"/>
      <c r="O6250" s="1"/>
      <c r="P6250" s="1"/>
      <c r="Q6250" s="57"/>
      <c r="R6250" s="39" t="s">
        <v>54</v>
      </c>
      <c r="S6250" s="68"/>
    </row>
    <row r="6251" spans="1:19" ht="12.75" hidden="1" customHeight="1" x14ac:dyDescent="0.2">
      <c r="A6251" s="38" t="s">
        <v>63</v>
      </c>
      <c r="B6251" s="1"/>
      <c r="C6251" s="1"/>
      <c r="D6251" s="51"/>
      <c r="E6251" s="51"/>
      <c r="F6251" s="125" t="s">
        <v>64</v>
      </c>
      <c r="G6251" s="53"/>
      <c r="H6251" s="54" t="s">
        <v>11681</v>
      </c>
      <c r="I6251" s="35">
        <v>560</v>
      </c>
      <c r="J6251" s="1"/>
      <c r="K6251" s="1"/>
      <c r="L6251" s="3">
        <f t="shared" si="97"/>
        <v>560</v>
      </c>
      <c r="M6251" s="41">
        <v>44637</v>
      </c>
      <c r="N6251" s="56"/>
      <c r="O6251" s="1"/>
      <c r="P6251" s="1"/>
      <c r="Q6251" s="57"/>
      <c r="R6251" s="39" t="s">
        <v>54</v>
      </c>
      <c r="S6251" s="68"/>
    </row>
    <row r="6252" spans="1:19" ht="12.75" hidden="1" customHeight="1" x14ac:dyDescent="0.2">
      <c r="A6252" s="38" t="s">
        <v>63</v>
      </c>
      <c r="B6252" s="1"/>
      <c r="C6252" s="1"/>
      <c r="D6252" s="51"/>
      <c r="E6252" s="51"/>
      <c r="F6252" s="125" t="s">
        <v>64</v>
      </c>
      <c r="G6252" s="53"/>
      <c r="H6252" s="54" t="s">
        <v>11684</v>
      </c>
      <c r="I6252" s="35">
        <v>560</v>
      </c>
      <c r="J6252" s="1"/>
      <c r="K6252" s="1"/>
      <c r="L6252" s="3">
        <f t="shared" si="97"/>
        <v>560</v>
      </c>
      <c r="M6252" s="41">
        <v>44637</v>
      </c>
      <c r="N6252" s="56"/>
      <c r="O6252" s="1"/>
      <c r="P6252" s="1"/>
      <c r="Q6252" s="57"/>
      <c r="R6252" s="39" t="s">
        <v>54</v>
      </c>
      <c r="S6252" s="68"/>
    </row>
    <row r="6253" spans="1:19" ht="12.75" hidden="1" customHeight="1" x14ac:dyDescent="0.2">
      <c r="A6253" s="38" t="s">
        <v>63</v>
      </c>
      <c r="B6253" s="1"/>
      <c r="C6253" s="1"/>
      <c r="D6253" s="51"/>
      <c r="E6253" s="51"/>
      <c r="F6253" s="125" t="s">
        <v>64</v>
      </c>
      <c r="G6253" s="53"/>
      <c r="H6253" s="54" t="s">
        <v>11685</v>
      </c>
      <c r="I6253" s="35">
        <v>560</v>
      </c>
      <c r="J6253" s="1"/>
      <c r="K6253" s="1"/>
      <c r="L6253" s="3">
        <f t="shared" si="97"/>
        <v>560</v>
      </c>
      <c r="M6253" s="41">
        <v>44637</v>
      </c>
      <c r="N6253" s="56"/>
      <c r="O6253" s="1"/>
      <c r="P6253" s="1"/>
      <c r="Q6253" s="57"/>
      <c r="R6253" s="39" t="s">
        <v>54</v>
      </c>
      <c r="S6253" s="68"/>
    </row>
    <row r="6254" spans="1:19" ht="12.75" hidden="1" customHeight="1" x14ac:dyDescent="0.2">
      <c r="A6254" s="38" t="s">
        <v>1434</v>
      </c>
      <c r="B6254" s="42"/>
      <c r="C6254" s="42"/>
      <c r="D6254" s="38"/>
      <c r="E6254" s="38"/>
      <c r="F6254" s="42" t="s">
        <v>1435</v>
      </c>
      <c r="G6254" s="38"/>
      <c r="H6254" s="40" t="s">
        <v>12018</v>
      </c>
      <c r="I6254" s="3">
        <v>560</v>
      </c>
      <c r="J6254" s="3"/>
      <c r="K6254" s="3"/>
      <c r="L6254" s="3">
        <f t="shared" si="97"/>
        <v>560</v>
      </c>
      <c r="M6254" s="41">
        <v>44649</v>
      </c>
      <c r="N6254" s="39"/>
      <c r="O6254" s="42"/>
      <c r="P6254" s="42"/>
      <c r="Q6254" s="60"/>
      <c r="R6254" s="42" t="s">
        <v>243</v>
      </c>
      <c r="S6254" s="68"/>
    </row>
    <row r="6255" spans="1:19" ht="12.75" hidden="1" customHeight="1" x14ac:dyDescent="0.2">
      <c r="A6255" s="38" t="s">
        <v>63</v>
      </c>
      <c r="B6255" s="1"/>
      <c r="C6255" s="1"/>
      <c r="D6255" s="51"/>
      <c r="E6255" s="51"/>
      <c r="F6255" s="125" t="s">
        <v>64</v>
      </c>
      <c r="G6255" s="53"/>
      <c r="H6255" s="54" t="s">
        <v>12021</v>
      </c>
      <c r="I6255" s="35">
        <v>560</v>
      </c>
      <c r="J6255" s="1"/>
      <c r="K6255" s="1"/>
      <c r="L6255" s="3">
        <f t="shared" si="97"/>
        <v>560</v>
      </c>
      <c r="M6255" s="41">
        <v>44649</v>
      </c>
      <c r="N6255" s="56"/>
      <c r="O6255" s="1"/>
      <c r="P6255" s="1"/>
      <c r="Q6255" s="57"/>
      <c r="R6255" s="39" t="s">
        <v>54</v>
      </c>
      <c r="S6255" s="68"/>
    </row>
    <row r="6256" spans="1:19" ht="12.75" hidden="1" customHeight="1" x14ac:dyDescent="0.2">
      <c r="A6256" s="38" t="s">
        <v>63</v>
      </c>
      <c r="B6256" s="1"/>
      <c r="C6256" s="1"/>
      <c r="D6256" s="51"/>
      <c r="E6256" s="51"/>
      <c r="F6256" s="125" t="s">
        <v>64</v>
      </c>
      <c r="G6256" s="53"/>
      <c r="H6256" s="54" t="s">
        <v>12041</v>
      </c>
      <c r="I6256" s="35">
        <v>560</v>
      </c>
      <c r="J6256" s="1"/>
      <c r="K6256" s="1"/>
      <c r="L6256" s="3">
        <f t="shared" si="97"/>
        <v>560</v>
      </c>
      <c r="M6256" s="41">
        <v>44650</v>
      </c>
      <c r="N6256" s="56"/>
      <c r="O6256" s="1"/>
      <c r="P6256" s="1"/>
      <c r="Q6256" s="57"/>
      <c r="R6256" s="39" t="s">
        <v>54</v>
      </c>
      <c r="S6256" s="68"/>
    </row>
    <row r="6257" spans="1:19" ht="12.75" hidden="1" customHeight="1" x14ac:dyDescent="0.2">
      <c r="A6257" s="38" t="s">
        <v>63</v>
      </c>
      <c r="B6257" s="1"/>
      <c r="C6257" s="1"/>
      <c r="D6257" s="51"/>
      <c r="E6257" s="51"/>
      <c r="F6257" s="125" t="s">
        <v>64</v>
      </c>
      <c r="G6257" s="53"/>
      <c r="H6257" s="54" t="s">
        <v>12042</v>
      </c>
      <c r="I6257" s="35">
        <v>560</v>
      </c>
      <c r="J6257" s="1"/>
      <c r="K6257" s="1"/>
      <c r="L6257" s="3">
        <f t="shared" si="97"/>
        <v>560</v>
      </c>
      <c r="M6257" s="41">
        <v>44650</v>
      </c>
      <c r="N6257" s="56"/>
      <c r="O6257" s="1"/>
      <c r="P6257" s="1"/>
      <c r="Q6257" s="57"/>
      <c r="R6257" s="39" t="s">
        <v>54</v>
      </c>
      <c r="S6257" s="68"/>
    </row>
    <row r="6258" spans="1:19" ht="12.75" hidden="1" customHeight="1" x14ac:dyDescent="0.2">
      <c r="A6258" s="38" t="s">
        <v>63</v>
      </c>
      <c r="B6258" s="1"/>
      <c r="C6258" s="1"/>
      <c r="D6258" s="51"/>
      <c r="E6258" s="51"/>
      <c r="F6258" s="125" t="s">
        <v>64</v>
      </c>
      <c r="G6258" s="53"/>
      <c r="H6258" s="54" t="s">
        <v>12118</v>
      </c>
      <c r="I6258" s="35">
        <v>560</v>
      </c>
      <c r="J6258" s="1"/>
      <c r="K6258" s="1"/>
      <c r="L6258" s="3">
        <f t="shared" si="97"/>
        <v>560</v>
      </c>
      <c r="M6258" s="41">
        <v>44651</v>
      </c>
      <c r="N6258" s="56"/>
      <c r="O6258" s="1"/>
      <c r="P6258" s="1"/>
      <c r="Q6258" s="57"/>
      <c r="R6258" s="39" t="s">
        <v>54</v>
      </c>
      <c r="S6258" s="68"/>
    </row>
    <row r="6259" spans="1:19" ht="12.75" hidden="1" customHeight="1" x14ac:dyDescent="0.2">
      <c r="A6259" s="38" t="s">
        <v>6167</v>
      </c>
      <c r="B6259" s="1"/>
      <c r="C6259" s="1"/>
      <c r="D6259" s="51"/>
      <c r="E6259" s="51"/>
      <c r="F6259" s="39" t="s">
        <v>6168</v>
      </c>
      <c r="G6259" s="53"/>
      <c r="H6259" s="54" t="s">
        <v>12119</v>
      </c>
      <c r="I6259" s="35">
        <v>560</v>
      </c>
      <c r="J6259" s="1"/>
      <c r="K6259" s="1"/>
      <c r="L6259" s="3">
        <f t="shared" si="97"/>
        <v>560</v>
      </c>
      <c r="M6259" s="63"/>
      <c r="N6259" s="56"/>
      <c r="O6259" s="1"/>
      <c r="P6259" s="1"/>
      <c r="Q6259" s="57"/>
      <c r="R6259" s="42" t="s">
        <v>2417</v>
      </c>
      <c r="S6259" s="68"/>
    </row>
    <row r="6260" spans="1:19" ht="12.75" hidden="1" customHeight="1" x14ac:dyDescent="0.2">
      <c r="A6260" s="38" t="s">
        <v>6167</v>
      </c>
      <c r="B6260" s="1"/>
      <c r="C6260" s="1"/>
      <c r="D6260" s="51"/>
      <c r="E6260" s="51"/>
      <c r="F6260" s="39" t="s">
        <v>6168</v>
      </c>
      <c r="G6260" s="53"/>
      <c r="H6260" s="54" t="s">
        <v>12120</v>
      </c>
      <c r="I6260" s="35">
        <v>560</v>
      </c>
      <c r="J6260" s="1"/>
      <c r="K6260" s="1"/>
      <c r="L6260" s="3">
        <f t="shared" si="97"/>
        <v>560</v>
      </c>
      <c r="M6260" s="63"/>
      <c r="N6260" s="56"/>
      <c r="O6260" s="1"/>
      <c r="P6260" s="1"/>
      <c r="Q6260" s="57"/>
      <c r="R6260" s="42" t="s">
        <v>2417</v>
      </c>
      <c r="S6260" s="68"/>
    </row>
    <row r="6261" spans="1:19" ht="12.75" hidden="1" customHeight="1" x14ac:dyDescent="0.2">
      <c r="A6261" s="38" t="s">
        <v>63</v>
      </c>
      <c r="B6261" s="1"/>
      <c r="C6261" s="1"/>
      <c r="D6261" s="51"/>
      <c r="E6261" s="51"/>
      <c r="F6261" s="125" t="s">
        <v>64</v>
      </c>
      <c r="G6261" s="53"/>
      <c r="H6261" s="54" t="s">
        <v>12487</v>
      </c>
      <c r="I6261" s="35">
        <v>560</v>
      </c>
      <c r="J6261" s="1"/>
      <c r="K6261" s="1"/>
      <c r="L6261" s="3">
        <f t="shared" si="97"/>
        <v>560</v>
      </c>
      <c r="M6261" s="41">
        <v>44662</v>
      </c>
      <c r="N6261" s="56"/>
      <c r="O6261" s="1"/>
      <c r="P6261" s="1"/>
      <c r="Q6261" s="57"/>
      <c r="R6261" s="39" t="s">
        <v>54</v>
      </c>
      <c r="S6261" s="68"/>
    </row>
    <row r="6262" spans="1:19" ht="12.75" hidden="1" customHeight="1" x14ac:dyDescent="0.2">
      <c r="A6262" s="38" t="s">
        <v>63</v>
      </c>
      <c r="B6262" s="1"/>
      <c r="C6262" s="1"/>
      <c r="D6262" s="51"/>
      <c r="E6262" s="51"/>
      <c r="F6262" s="125" t="s">
        <v>64</v>
      </c>
      <c r="G6262" s="53"/>
      <c r="H6262" s="54" t="s">
        <v>12880</v>
      </c>
      <c r="I6262" s="35">
        <v>560</v>
      </c>
      <c r="J6262" s="1"/>
      <c r="K6262" s="1"/>
      <c r="L6262" s="3">
        <f t="shared" si="97"/>
        <v>560</v>
      </c>
      <c r="M6262" s="41">
        <v>44681</v>
      </c>
      <c r="N6262" s="56"/>
      <c r="O6262" s="1"/>
      <c r="P6262" s="1"/>
      <c r="Q6262" s="57"/>
      <c r="R6262" s="39" t="s">
        <v>54</v>
      </c>
      <c r="S6262" s="68"/>
    </row>
    <row r="6263" spans="1:19" ht="12.75" hidden="1" customHeight="1" x14ac:dyDescent="0.2">
      <c r="A6263" s="38" t="s">
        <v>63</v>
      </c>
      <c r="B6263" s="1"/>
      <c r="C6263" s="1"/>
      <c r="D6263" s="51"/>
      <c r="E6263" s="51"/>
      <c r="F6263" s="125" t="s">
        <v>64</v>
      </c>
      <c r="G6263" s="53"/>
      <c r="H6263" s="54" t="s">
        <v>12881</v>
      </c>
      <c r="I6263" s="35">
        <v>560</v>
      </c>
      <c r="J6263" s="1"/>
      <c r="K6263" s="1"/>
      <c r="L6263" s="3">
        <f t="shared" si="97"/>
        <v>560</v>
      </c>
      <c r="M6263" s="41">
        <v>44681</v>
      </c>
      <c r="N6263" s="56"/>
      <c r="O6263" s="1"/>
      <c r="P6263" s="1"/>
      <c r="Q6263" s="57"/>
      <c r="R6263" s="39" t="s">
        <v>54</v>
      </c>
      <c r="S6263" s="68"/>
    </row>
    <row r="6264" spans="1:19" ht="12.75" hidden="1" customHeight="1" x14ac:dyDescent="0.2">
      <c r="A6264" s="38" t="s">
        <v>63</v>
      </c>
      <c r="B6264" s="1"/>
      <c r="C6264" s="1"/>
      <c r="D6264" s="51"/>
      <c r="E6264" s="51"/>
      <c r="F6264" s="125" t="s">
        <v>64</v>
      </c>
      <c r="G6264" s="53"/>
      <c r="H6264" s="54" t="s">
        <v>13270</v>
      </c>
      <c r="I6264" s="35">
        <v>560</v>
      </c>
      <c r="J6264" s="1"/>
      <c r="K6264" s="1"/>
      <c r="L6264" s="3">
        <f t="shared" si="97"/>
        <v>560</v>
      </c>
      <c r="M6264" s="41">
        <v>44693</v>
      </c>
      <c r="N6264" s="56"/>
      <c r="O6264" s="1"/>
      <c r="P6264" s="1"/>
      <c r="Q6264" s="57"/>
      <c r="R6264" s="39" t="s">
        <v>54</v>
      </c>
      <c r="S6264" s="68"/>
    </row>
    <row r="6265" spans="1:19" ht="12.75" hidden="1" customHeight="1" x14ac:dyDescent="0.2">
      <c r="A6265" s="38" t="s">
        <v>63</v>
      </c>
      <c r="B6265" s="1"/>
      <c r="C6265" s="1"/>
      <c r="D6265" s="51"/>
      <c r="E6265" s="51"/>
      <c r="F6265" s="125" t="s">
        <v>64</v>
      </c>
      <c r="G6265" s="53"/>
      <c r="H6265" s="54" t="s">
        <v>13328</v>
      </c>
      <c r="I6265" s="35">
        <v>560</v>
      </c>
      <c r="J6265" s="1"/>
      <c r="K6265" s="1"/>
      <c r="L6265" s="3">
        <f t="shared" si="97"/>
        <v>560</v>
      </c>
      <c r="M6265" s="41">
        <v>44694</v>
      </c>
      <c r="N6265" s="56"/>
      <c r="O6265" s="1"/>
      <c r="P6265" s="1"/>
      <c r="Q6265" s="57"/>
      <c r="R6265" s="39" t="s">
        <v>54</v>
      </c>
      <c r="S6265" s="68"/>
    </row>
    <row r="6266" spans="1:19" ht="12.75" hidden="1" customHeight="1" x14ac:dyDescent="0.2">
      <c r="A6266" s="38" t="s">
        <v>63</v>
      </c>
      <c r="B6266" s="1"/>
      <c r="C6266" s="1"/>
      <c r="D6266" s="51"/>
      <c r="E6266" s="51"/>
      <c r="F6266" s="125" t="s">
        <v>64</v>
      </c>
      <c r="G6266" s="53"/>
      <c r="H6266" s="54" t="s">
        <v>13499</v>
      </c>
      <c r="I6266" s="35">
        <v>560</v>
      </c>
      <c r="J6266" s="1"/>
      <c r="K6266" s="1"/>
      <c r="L6266" s="3">
        <f t="shared" si="97"/>
        <v>560</v>
      </c>
      <c r="M6266" s="41">
        <v>44709</v>
      </c>
      <c r="N6266" s="56"/>
      <c r="O6266" s="1"/>
      <c r="P6266" s="1"/>
      <c r="Q6266" s="57"/>
      <c r="R6266" s="39" t="s">
        <v>54</v>
      </c>
      <c r="S6266" s="68"/>
    </row>
    <row r="6267" spans="1:19" ht="12.75" hidden="1" customHeight="1" x14ac:dyDescent="0.2">
      <c r="A6267" s="38" t="s">
        <v>63</v>
      </c>
      <c r="B6267" s="1"/>
      <c r="C6267" s="1"/>
      <c r="D6267" s="51"/>
      <c r="E6267" s="51"/>
      <c r="F6267" s="125" t="s">
        <v>64</v>
      </c>
      <c r="G6267" s="53"/>
      <c r="H6267" s="54" t="s">
        <v>13500</v>
      </c>
      <c r="I6267" s="35">
        <v>560</v>
      </c>
      <c r="J6267" s="1"/>
      <c r="K6267" s="1"/>
      <c r="L6267" s="3">
        <f t="shared" si="97"/>
        <v>560</v>
      </c>
      <c r="M6267" s="41">
        <v>44709</v>
      </c>
      <c r="N6267" s="56"/>
      <c r="O6267" s="1"/>
      <c r="P6267" s="1"/>
      <c r="Q6267" s="57"/>
      <c r="R6267" s="39" t="s">
        <v>54</v>
      </c>
      <c r="S6267" s="68"/>
    </row>
    <row r="6268" spans="1:19" ht="12.75" hidden="1" customHeight="1" x14ac:dyDescent="0.2">
      <c r="A6268" s="38" t="s">
        <v>63</v>
      </c>
      <c r="B6268" s="1"/>
      <c r="C6268" s="1"/>
      <c r="D6268" s="51"/>
      <c r="E6268" s="51"/>
      <c r="F6268" s="125" t="s">
        <v>64</v>
      </c>
      <c r="G6268" s="53"/>
      <c r="H6268" s="54" t="s">
        <v>13505</v>
      </c>
      <c r="I6268" s="35">
        <v>560</v>
      </c>
      <c r="J6268" s="1"/>
      <c r="K6268" s="1"/>
      <c r="L6268" s="3">
        <f t="shared" si="97"/>
        <v>560</v>
      </c>
      <c r="M6268" s="41">
        <v>44711</v>
      </c>
      <c r="N6268" s="56"/>
      <c r="O6268" s="1"/>
      <c r="P6268" s="1"/>
      <c r="Q6268" s="57"/>
      <c r="R6268" s="39" t="s">
        <v>54</v>
      </c>
      <c r="S6268" s="68"/>
    </row>
    <row r="6269" spans="1:19" ht="12.75" hidden="1" customHeight="1" x14ac:dyDescent="0.2">
      <c r="A6269" s="38" t="s">
        <v>63</v>
      </c>
      <c r="B6269" s="1"/>
      <c r="C6269" s="1"/>
      <c r="D6269" s="51"/>
      <c r="E6269" s="51"/>
      <c r="F6269" s="125" t="s">
        <v>64</v>
      </c>
      <c r="G6269" s="53"/>
      <c r="H6269" s="54" t="s">
        <v>13675</v>
      </c>
      <c r="I6269" s="35">
        <v>560</v>
      </c>
      <c r="J6269" s="1"/>
      <c r="K6269" s="1"/>
      <c r="L6269" s="3">
        <f t="shared" si="97"/>
        <v>560</v>
      </c>
      <c r="M6269" s="41">
        <v>44720</v>
      </c>
      <c r="N6269" s="56"/>
      <c r="O6269" s="1"/>
      <c r="P6269" s="1"/>
      <c r="Q6269" s="57"/>
      <c r="R6269" s="39" t="s">
        <v>54</v>
      </c>
      <c r="S6269" s="68"/>
    </row>
    <row r="6270" spans="1:19" ht="12.75" hidden="1" customHeight="1" x14ac:dyDescent="0.2">
      <c r="A6270" s="38" t="s">
        <v>63</v>
      </c>
      <c r="B6270" s="1"/>
      <c r="C6270" s="1"/>
      <c r="D6270" s="51"/>
      <c r="E6270" s="51"/>
      <c r="F6270" s="125" t="s">
        <v>64</v>
      </c>
      <c r="G6270" s="53"/>
      <c r="H6270" s="54" t="s">
        <v>13676</v>
      </c>
      <c r="I6270" s="35">
        <v>560</v>
      </c>
      <c r="J6270" s="1"/>
      <c r="K6270" s="1"/>
      <c r="L6270" s="3">
        <f t="shared" si="97"/>
        <v>560</v>
      </c>
      <c r="M6270" s="41">
        <v>44720</v>
      </c>
      <c r="N6270" s="56"/>
      <c r="O6270" s="1"/>
      <c r="P6270" s="1"/>
      <c r="Q6270" s="57"/>
      <c r="R6270" s="39" t="s">
        <v>54</v>
      </c>
      <c r="S6270" s="68"/>
    </row>
    <row r="6271" spans="1:19" ht="12.75" hidden="1" customHeight="1" x14ac:dyDescent="0.2">
      <c r="A6271" s="38" t="s">
        <v>63</v>
      </c>
      <c r="B6271" s="1"/>
      <c r="C6271" s="1"/>
      <c r="D6271" s="51"/>
      <c r="E6271" s="51"/>
      <c r="F6271" s="125" t="s">
        <v>64</v>
      </c>
      <c r="G6271" s="53"/>
      <c r="H6271" s="54" t="s">
        <v>13677</v>
      </c>
      <c r="I6271" s="35">
        <v>560</v>
      </c>
      <c r="J6271" s="1"/>
      <c r="K6271" s="1"/>
      <c r="L6271" s="3">
        <f t="shared" si="97"/>
        <v>560</v>
      </c>
      <c r="M6271" s="41">
        <v>44720</v>
      </c>
      <c r="N6271" s="56"/>
      <c r="O6271" s="1"/>
      <c r="P6271" s="1"/>
      <c r="Q6271" s="57"/>
      <c r="R6271" s="39" t="s">
        <v>54</v>
      </c>
      <c r="S6271" s="68"/>
    </row>
    <row r="6272" spans="1:19" ht="12.75" hidden="1" customHeight="1" x14ac:dyDescent="0.2">
      <c r="A6272" s="38" t="s">
        <v>63</v>
      </c>
      <c r="B6272" s="1"/>
      <c r="C6272" s="1"/>
      <c r="D6272" s="51"/>
      <c r="E6272" s="51"/>
      <c r="F6272" s="125" t="s">
        <v>64</v>
      </c>
      <c r="G6272" s="53"/>
      <c r="H6272" s="54" t="s">
        <v>13678</v>
      </c>
      <c r="I6272" s="35">
        <v>560</v>
      </c>
      <c r="J6272" s="1"/>
      <c r="K6272" s="1"/>
      <c r="L6272" s="3">
        <f t="shared" si="97"/>
        <v>560</v>
      </c>
      <c r="M6272" s="41">
        <v>44720</v>
      </c>
      <c r="N6272" s="56"/>
      <c r="O6272" s="1"/>
      <c r="P6272" s="1"/>
      <c r="Q6272" s="57"/>
      <c r="R6272" s="39" t="s">
        <v>54</v>
      </c>
      <c r="S6272" s="68"/>
    </row>
    <row r="6273" spans="1:19" ht="12.75" hidden="1" customHeight="1" x14ac:dyDescent="0.2">
      <c r="A6273" s="38" t="s">
        <v>63</v>
      </c>
      <c r="B6273" s="1"/>
      <c r="C6273" s="1"/>
      <c r="D6273" s="51"/>
      <c r="E6273" s="51"/>
      <c r="F6273" s="125" t="s">
        <v>64</v>
      </c>
      <c r="G6273" s="53"/>
      <c r="H6273" s="54" t="s">
        <v>13695</v>
      </c>
      <c r="I6273" s="35">
        <v>560</v>
      </c>
      <c r="J6273" s="1"/>
      <c r="K6273" s="1"/>
      <c r="L6273" s="3">
        <f t="shared" si="97"/>
        <v>560</v>
      </c>
      <c r="M6273" s="41">
        <v>44721</v>
      </c>
      <c r="N6273" s="56"/>
      <c r="O6273" s="1"/>
      <c r="P6273" s="1"/>
      <c r="Q6273" s="57"/>
      <c r="R6273" s="39" t="s">
        <v>54</v>
      </c>
      <c r="S6273" s="68"/>
    </row>
    <row r="6274" spans="1:19" ht="12.75" hidden="1" customHeight="1" x14ac:dyDescent="0.2">
      <c r="A6274" s="38" t="s">
        <v>63</v>
      </c>
      <c r="B6274" s="1"/>
      <c r="C6274" s="1"/>
      <c r="D6274" s="51"/>
      <c r="E6274" s="51"/>
      <c r="F6274" s="125" t="s">
        <v>64</v>
      </c>
      <c r="G6274" s="53"/>
      <c r="H6274" s="54" t="s">
        <v>13696</v>
      </c>
      <c r="I6274" s="35">
        <v>560</v>
      </c>
      <c r="J6274" s="1"/>
      <c r="K6274" s="1"/>
      <c r="L6274" s="3">
        <f t="shared" si="97"/>
        <v>560</v>
      </c>
      <c r="M6274" s="41">
        <v>44721</v>
      </c>
      <c r="N6274" s="56"/>
      <c r="O6274" s="1"/>
      <c r="P6274" s="1"/>
      <c r="Q6274" s="57"/>
      <c r="R6274" s="39" t="s">
        <v>54</v>
      </c>
      <c r="S6274" s="68"/>
    </row>
    <row r="6275" spans="1:19" ht="12.75" hidden="1" customHeight="1" x14ac:dyDescent="0.2">
      <c r="A6275" s="38" t="s">
        <v>63</v>
      </c>
      <c r="B6275" s="1"/>
      <c r="C6275" s="1"/>
      <c r="D6275" s="51"/>
      <c r="E6275" s="51"/>
      <c r="F6275" s="125" t="s">
        <v>64</v>
      </c>
      <c r="G6275" s="53"/>
      <c r="H6275" s="54" t="s">
        <v>13697</v>
      </c>
      <c r="I6275" s="35">
        <v>560</v>
      </c>
      <c r="J6275" s="1"/>
      <c r="K6275" s="1"/>
      <c r="L6275" s="3">
        <f t="shared" si="97"/>
        <v>560</v>
      </c>
      <c r="M6275" s="41">
        <v>44721</v>
      </c>
      <c r="N6275" s="56"/>
      <c r="O6275" s="1"/>
      <c r="P6275" s="1"/>
      <c r="Q6275" s="57"/>
      <c r="R6275" s="39" t="s">
        <v>54</v>
      </c>
      <c r="S6275" s="68"/>
    </row>
    <row r="6276" spans="1:19" ht="12.75" hidden="1" customHeight="1" x14ac:dyDescent="0.2">
      <c r="A6276" s="38" t="s">
        <v>63</v>
      </c>
      <c r="B6276" s="1"/>
      <c r="C6276" s="1"/>
      <c r="D6276" s="51"/>
      <c r="E6276" s="51"/>
      <c r="F6276" s="125" t="s">
        <v>64</v>
      </c>
      <c r="G6276" s="53"/>
      <c r="H6276" s="54" t="s">
        <v>13698</v>
      </c>
      <c r="I6276" s="35">
        <v>560</v>
      </c>
      <c r="J6276" s="1"/>
      <c r="K6276" s="1"/>
      <c r="L6276" s="3">
        <f t="shared" si="97"/>
        <v>560</v>
      </c>
      <c r="M6276" s="41">
        <v>44721</v>
      </c>
      <c r="N6276" s="56"/>
      <c r="O6276" s="1"/>
      <c r="P6276" s="1"/>
      <c r="Q6276" s="57"/>
      <c r="R6276" s="39" t="s">
        <v>54</v>
      </c>
      <c r="S6276" s="68"/>
    </row>
    <row r="6277" spans="1:19" ht="12.75" hidden="1" customHeight="1" x14ac:dyDescent="0.2">
      <c r="A6277" s="38" t="s">
        <v>63</v>
      </c>
      <c r="B6277" s="1"/>
      <c r="C6277" s="1"/>
      <c r="D6277" s="51"/>
      <c r="E6277" s="51"/>
      <c r="F6277" s="125" t="s">
        <v>64</v>
      </c>
      <c r="G6277" s="53"/>
      <c r="H6277" s="54" t="s">
        <v>13790</v>
      </c>
      <c r="I6277" s="35">
        <v>560</v>
      </c>
      <c r="J6277" s="1"/>
      <c r="K6277" s="1"/>
      <c r="L6277" s="3">
        <f t="shared" si="97"/>
        <v>560</v>
      </c>
      <c r="M6277" s="41">
        <v>44725</v>
      </c>
      <c r="N6277" s="56"/>
      <c r="O6277" s="1"/>
      <c r="P6277" s="1"/>
      <c r="Q6277" s="57"/>
      <c r="R6277" s="39" t="s">
        <v>54</v>
      </c>
      <c r="S6277" s="68"/>
    </row>
    <row r="6278" spans="1:19" ht="12.75" hidden="1" customHeight="1" x14ac:dyDescent="0.2">
      <c r="A6278" s="38" t="s">
        <v>63</v>
      </c>
      <c r="B6278" s="1"/>
      <c r="C6278" s="1"/>
      <c r="D6278" s="51"/>
      <c r="E6278" s="51"/>
      <c r="F6278" s="125" t="s">
        <v>64</v>
      </c>
      <c r="G6278" s="53"/>
      <c r="H6278" s="54" t="s">
        <v>13791</v>
      </c>
      <c r="I6278" s="35">
        <v>560</v>
      </c>
      <c r="J6278" s="1"/>
      <c r="K6278" s="1"/>
      <c r="L6278" s="3">
        <f t="shared" ref="L6278:L6341" si="98">SUM(I6278:K6278)</f>
        <v>560</v>
      </c>
      <c r="M6278" s="41">
        <v>44725</v>
      </c>
      <c r="N6278" s="56"/>
      <c r="O6278" s="1"/>
      <c r="P6278" s="1"/>
      <c r="Q6278" s="57"/>
      <c r="R6278" s="39" t="s">
        <v>54</v>
      </c>
      <c r="S6278" s="68"/>
    </row>
    <row r="6279" spans="1:19" ht="12.75" hidden="1" customHeight="1" x14ac:dyDescent="0.2">
      <c r="A6279" s="38" t="s">
        <v>63</v>
      </c>
      <c r="B6279" s="1"/>
      <c r="C6279" s="1"/>
      <c r="D6279" s="51"/>
      <c r="E6279" s="51"/>
      <c r="F6279" s="125" t="s">
        <v>64</v>
      </c>
      <c r="G6279" s="53"/>
      <c r="H6279" s="54" t="s">
        <v>13836</v>
      </c>
      <c r="I6279" s="35">
        <v>560</v>
      </c>
      <c r="J6279" s="1"/>
      <c r="K6279" s="1"/>
      <c r="L6279" s="3">
        <f t="shared" si="98"/>
        <v>560</v>
      </c>
      <c r="M6279" s="41">
        <v>44727</v>
      </c>
      <c r="N6279" s="56"/>
      <c r="O6279" s="1"/>
      <c r="P6279" s="1"/>
      <c r="Q6279" s="57"/>
      <c r="R6279" s="39" t="s">
        <v>54</v>
      </c>
      <c r="S6279" s="68"/>
    </row>
    <row r="6280" spans="1:19" ht="12.75" hidden="1" customHeight="1" x14ac:dyDescent="0.2">
      <c r="A6280" s="38" t="s">
        <v>63</v>
      </c>
      <c r="B6280" s="1"/>
      <c r="C6280" s="1"/>
      <c r="D6280" s="51"/>
      <c r="E6280" s="51"/>
      <c r="F6280" s="125" t="s">
        <v>64</v>
      </c>
      <c r="G6280" s="53"/>
      <c r="H6280" s="54" t="s">
        <v>13837</v>
      </c>
      <c r="I6280" s="35">
        <v>560</v>
      </c>
      <c r="J6280" s="1"/>
      <c r="K6280" s="1"/>
      <c r="L6280" s="3">
        <f t="shared" si="98"/>
        <v>560</v>
      </c>
      <c r="M6280" s="41">
        <v>44727</v>
      </c>
      <c r="N6280" s="56"/>
      <c r="O6280" s="1"/>
      <c r="P6280" s="1"/>
      <c r="Q6280" s="57"/>
      <c r="R6280" s="39" t="s">
        <v>54</v>
      </c>
      <c r="S6280" s="68"/>
    </row>
    <row r="6281" spans="1:19" ht="12.75" hidden="1" customHeight="1" x14ac:dyDescent="0.2">
      <c r="A6281" s="38" t="s">
        <v>63</v>
      </c>
      <c r="B6281" s="1"/>
      <c r="C6281" s="1"/>
      <c r="D6281" s="51"/>
      <c r="E6281" s="51"/>
      <c r="F6281" s="125" t="s">
        <v>64</v>
      </c>
      <c r="G6281" s="53"/>
      <c r="H6281" s="54" t="s">
        <v>13841</v>
      </c>
      <c r="I6281" s="35">
        <v>560</v>
      </c>
      <c r="J6281" s="1"/>
      <c r="K6281" s="1"/>
      <c r="L6281" s="3">
        <f t="shared" si="98"/>
        <v>560</v>
      </c>
      <c r="M6281" s="41">
        <v>44727</v>
      </c>
      <c r="N6281" s="56"/>
      <c r="O6281" s="1"/>
      <c r="P6281" s="1"/>
      <c r="Q6281" s="57"/>
      <c r="R6281" s="39" t="s">
        <v>54</v>
      </c>
      <c r="S6281" s="68"/>
    </row>
    <row r="6282" spans="1:19" ht="12.75" hidden="1" customHeight="1" x14ac:dyDescent="0.2">
      <c r="A6282" s="38" t="s">
        <v>63</v>
      </c>
      <c r="B6282" s="1"/>
      <c r="C6282" s="1"/>
      <c r="D6282" s="51"/>
      <c r="E6282" s="51"/>
      <c r="F6282" s="125" t="s">
        <v>64</v>
      </c>
      <c r="G6282" s="53"/>
      <c r="H6282" s="54" t="s">
        <v>14007</v>
      </c>
      <c r="I6282" s="35">
        <v>560</v>
      </c>
      <c r="J6282" s="1"/>
      <c r="K6282" s="1"/>
      <c r="L6282" s="3">
        <f t="shared" si="98"/>
        <v>560</v>
      </c>
      <c r="M6282" s="41">
        <v>44739</v>
      </c>
      <c r="N6282" s="56"/>
      <c r="O6282" s="1"/>
      <c r="P6282" s="1"/>
      <c r="Q6282" s="57"/>
      <c r="R6282" s="39" t="s">
        <v>54</v>
      </c>
      <c r="S6282" s="68"/>
    </row>
    <row r="6283" spans="1:19" ht="12.75" hidden="1" customHeight="1" x14ac:dyDescent="0.2">
      <c r="A6283" s="38" t="s">
        <v>63</v>
      </c>
      <c r="B6283" s="1"/>
      <c r="C6283" s="1"/>
      <c r="D6283" s="51"/>
      <c r="E6283" s="51"/>
      <c r="F6283" s="125" t="s">
        <v>64</v>
      </c>
      <c r="G6283" s="53"/>
      <c r="H6283" s="54" t="s">
        <v>14010</v>
      </c>
      <c r="I6283" s="35">
        <v>560</v>
      </c>
      <c r="J6283" s="1"/>
      <c r="K6283" s="1"/>
      <c r="L6283" s="3">
        <f t="shared" si="98"/>
        <v>560</v>
      </c>
      <c r="M6283" s="41">
        <v>44739</v>
      </c>
      <c r="N6283" s="56"/>
      <c r="O6283" s="1"/>
      <c r="P6283" s="1"/>
      <c r="Q6283" s="57"/>
      <c r="R6283" s="39" t="s">
        <v>54</v>
      </c>
      <c r="S6283" s="68"/>
    </row>
    <row r="6284" spans="1:19" ht="12.75" hidden="1" customHeight="1" x14ac:dyDescent="0.2">
      <c r="A6284" s="38" t="s">
        <v>63</v>
      </c>
      <c r="B6284" s="1"/>
      <c r="C6284" s="1"/>
      <c r="D6284" s="51"/>
      <c r="E6284" s="51"/>
      <c r="F6284" s="125" t="s">
        <v>64</v>
      </c>
      <c r="G6284" s="53"/>
      <c r="H6284" s="54" t="s">
        <v>14014</v>
      </c>
      <c r="I6284" s="35">
        <v>560</v>
      </c>
      <c r="J6284" s="1"/>
      <c r="K6284" s="1"/>
      <c r="L6284" s="3">
        <f t="shared" si="98"/>
        <v>560</v>
      </c>
      <c r="M6284" s="41">
        <v>44739</v>
      </c>
      <c r="N6284" s="56"/>
      <c r="O6284" s="1"/>
      <c r="P6284" s="1"/>
      <c r="Q6284" s="57"/>
      <c r="R6284" s="39" t="s">
        <v>54</v>
      </c>
      <c r="S6284" s="68"/>
    </row>
    <row r="6285" spans="1:19" ht="12.75" hidden="1" customHeight="1" x14ac:dyDescent="0.2">
      <c r="A6285" s="38" t="s">
        <v>63</v>
      </c>
      <c r="B6285" s="1"/>
      <c r="C6285" s="1"/>
      <c r="D6285" s="51"/>
      <c r="E6285" s="51"/>
      <c r="F6285" s="125" t="s">
        <v>64</v>
      </c>
      <c r="G6285" s="53"/>
      <c r="H6285" s="54" t="s">
        <v>14353</v>
      </c>
      <c r="I6285" s="35">
        <v>560</v>
      </c>
      <c r="J6285" s="1"/>
      <c r="K6285" s="1"/>
      <c r="L6285" s="3">
        <f t="shared" si="98"/>
        <v>560</v>
      </c>
      <c r="M6285" s="41">
        <v>44757</v>
      </c>
      <c r="N6285" s="56"/>
      <c r="O6285" s="1"/>
      <c r="P6285" s="1"/>
      <c r="Q6285" s="57"/>
      <c r="R6285" s="39" t="s">
        <v>54</v>
      </c>
      <c r="S6285" s="68"/>
    </row>
    <row r="6286" spans="1:19" ht="12.75" hidden="1" customHeight="1" x14ac:dyDescent="0.2">
      <c r="A6286" s="38" t="s">
        <v>63</v>
      </c>
      <c r="B6286" s="1"/>
      <c r="C6286" s="1"/>
      <c r="D6286" s="51"/>
      <c r="E6286" s="51"/>
      <c r="F6286" s="125" t="s">
        <v>64</v>
      </c>
      <c r="G6286" s="53"/>
      <c r="H6286" s="54" t="s">
        <v>14354</v>
      </c>
      <c r="I6286" s="35">
        <v>560</v>
      </c>
      <c r="J6286" s="1"/>
      <c r="K6286" s="1"/>
      <c r="L6286" s="3">
        <f t="shared" si="98"/>
        <v>560</v>
      </c>
      <c r="M6286" s="41">
        <v>44757</v>
      </c>
      <c r="N6286" s="56"/>
      <c r="O6286" s="1"/>
      <c r="P6286" s="1"/>
      <c r="Q6286" s="57"/>
      <c r="R6286" s="39" t="s">
        <v>54</v>
      </c>
      <c r="S6286" s="68"/>
    </row>
    <row r="6287" spans="1:19" ht="12.75" hidden="1" customHeight="1" x14ac:dyDescent="0.2">
      <c r="A6287" s="38" t="s">
        <v>63</v>
      </c>
      <c r="B6287" s="1"/>
      <c r="C6287" s="1"/>
      <c r="D6287" s="51"/>
      <c r="E6287" s="51"/>
      <c r="F6287" s="125" t="s">
        <v>64</v>
      </c>
      <c r="G6287" s="53"/>
      <c r="H6287" s="54" t="s">
        <v>14356</v>
      </c>
      <c r="I6287" s="35">
        <v>560</v>
      </c>
      <c r="J6287" s="1"/>
      <c r="K6287" s="1"/>
      <c r="L6287" s="3">
        <f t="shared" si="98"/>
        <v>560</v>
      </c>
      <c r="M6287" s="41">
        <v>44757</v>
      </c>
      <c r="N6287" s="56"/>
      <c r="O6287" s="1"/>
      <c r="P6287" s="1"/>
      <c r="Q6287" s="57"/>
      <c r="R6287" s="39" t="s">
        <v>54</v>
      </c>
      <c r="S6287" s="68"/>
    </row>
    <row r="6288" spans="1:19" ht="12.75" hidden="1" customHeight="1" x14ac:dyDescent="0.2">
      <c r="A6288" s="38" t="s">
        <v>63</v>
      </c>
      <c r="B6288" s="1"/>
      <c r="C6288" s="1"/>
      <c r="D6288" s="51"/>
      <c r="E6288" s="51"/>
      <c r="F6288" s="125" t="s">
        <v>64</v>
      </c>
      <c r="G6288" s="53"/>
      <c r="H6288" s="54" t="s">
        <v>14357</v>
      </c>
      <c r="I6288" s="35">
        <v>560</v>
      </c>
      <c r="J6288" s="1"/>
      <c r="K6288" s="1"/>
      <c r="L6288" s="3">
        <f t="shared" si="98"/>
        <v>560</v>
      </c>
      <c r="M6288" s="41">
        <v>44757</v>
      </c>
      <c r="N6288" s="56"/>
      <c r="O6288" s="1"/>
      <c r="P6288" s="1"/>
      <c r="Q6288" s="57"/>
      <c r="R6288" s="39" t="s">
        <v>54</v>
      </c>
      <c r="S6288" s="68"/>
    </row>
    <row r="6289" spans="1:19" ht="12.75" hidden="1" customHeight="1" x14ac:dyDescent="0.2">
      <c r="A6289" s="38" t="s">
        <v>63</v>
      </c>
      <c r="B6289" s="1"/>
      <c r="C6289" s="1"/>
      <c r="D6289" s="51"/>
      <c r="E6289" s="51"/>
      <c r="F6289" s="125" t="s">
        <v>64</v>
      </c>
      <c r="G6289" s="53"/>
      <c r="H6289" s="54" t="s">
        <v>14358</v>
      </c>
      <c r="I6289" s="35">
        <v>560</v>
      </c>
      <c r="J6289" s="1"/>
      <c r="K6289" s="1"/>
      <c r="L6289" s="3">
        <f t="shared" si="98"/>
        <v>560</v>
      </c>
      <c r="M6289" s="41">
        <v>44757</v>
      </c>
      <c r="N6289" s="56"/>
      <c r="O6289" s="1"/>
      <c r="P6289" s="1"/>
      <c r="Q6289" s="57"/>
      <c r="R6289" s="39" t="s">
        <v>54</v>
      </c>
      <c r="S6289" s="68"/>
    </row>
    <row r="6290" spans="1:19" ht="12.75" hidden="1" customHeight="1" x14ac:dyDescent="0.2">
      <c r="A6290" s="38" t="s">
        <v>63</v>
      </c>
      <c r="B6290" s="1"/>
      <c r="C6290" s="1"/>
      <c r="D6290" s="51"/>
      <c r="E6290" s="51"/>
      <c r="F6290" s="125" t="s">
        <v>64</v>
      </c>
      <c r="G6290" s="53"/>
      <c r="H6290" s="54" t="s">
        <v>14489</v>
      </c>
      <c r="I6290" s="35">
        <v>560</v>
      </c>
      <c r="J6290" s="1"/>
      <c r="K6290" s="1"/>
      <c r="L6290" s="3">
        <f t="shared" si="98"/>
        <v>560</v>
      </c>
      <c r="M6290" s="41">
        <v>44762</v>
      </c>
      <c r="N6290" s="56"/>
      <c r="O6290" s="1"/>
      <c r="P6290" s="1"/>
      <c r="Q6290" s="57"/>
      <c r="R6290" s="39" t="s">
        <v>54</v>
      </c>
      <c r="S6290" s="68"/>
    </row>
    <row r="6291" spans="1:19" ht="12.75" hidden="1" customHeight="1" x14ac:dyDescent="0.2">
      <c r="A6291" s="38" t="s">
        <v>63</v>
      </c>
      <c r="B6291" s="1"/>
      <c r="C6291" s="1"/>
      <c r="D6291" s="51"/>
      <c r="E6291" s="51"/>
      <c r="F6291" s="125" t="s">
        <v>64</v>
      </c>
      <c r="G6291" s="53"/>
      <c r="H6291" s="54" t="s">
        <v>14657</v>
      </c>
      <c r="I6291" s="35">
        <v>560</v>
      </c>
      <c r="J6291" s="1"/>
      <c r="K6291" s="1"/>
      <c r="L6291" s="3">
        <f t="shared" si="98"/>
        <v>560</v>
      </c>
      <c r="M6291" s="41">
        <v>44771</v>
      </c>
      <c r="N6291" s="56"/>
      <c r="O6291" s="1"/>
      <c r="P6291" s="1"/>
      <c r="Q6291" s="57"/>
      <c r="R6291" s="39" t="s">
        <v>54</v>
      </c>
      <c r="S6291" s="68"/>
    </row>
    <row r="6292" spans="1:19" ht="12.75" hidden="1" customHeight="1" x14ac:dyDescent="0.2">
      <c r="A6292" s="38" t="s">
        <v>63</v>
      </c>
      <c r="B6292" s="1"/>
      <c r="C6292" s="1"/>
      <c r="D6292" s="51"/>
      <c r="E6292" s="51"/>
      <c r="F6292" s="125" t="s">
        <v>64</v>
      </c>
      <c r="G6292" s="53"/>
      <c r="H6292" s="54" t="s">
        <v>14716</v>
      </c>
      <c r="I6292" s="35">
        <v>560</v>
      </c>
      <c r="J6292" s="1"/>
      <c r="K6292" s="1"/>
      <c r="L6292" s="3">
        <f t="shared" si="98"/>
        <v>560</v>
      </c>
      <c r="M6292" s="41">
        <v>44775</v>
      </c>
      <c r="N6292" s="56"/>
      <c r="O6292" s="1"/>
      <c r="P6292" s="1"/>
      <c r="Q6292" s="57"/>
      <c r="R6292" s="39" t="s">
        <v>54</v>
      </c>
      <c r="S6292" s="68"/>
    </row>
    <row r="6293" spans="1:19" ht="12.75" hidden="1" customHeight="1" x14ac:dyDescent="0.2">
      <c r="A6293" s="38" t="s">
        <v>63</v>
      </c>
      <c r="B6293" s="1"/>
      <c r="C6293" s="1"/>
      <c r="D6293" s="51"/>
      <c r="E6293" s="51"/>
      <c r="F6293" s="125" t="s">
        <v>64</v>
      </c>
      <c r="G6293" s="53"/>
      <c r="H6293" s="54" t="s">
        <v>14743</v>
      </c>
      <c r="I6293" s="35">
        <v>560</v>
      </c>
      <c r="J6293" s="1"/>
      <c r="K6293" s="1"/>
      <c r="L6293" s="3">
        <f t="shared" si="98"/>
        <v>560</v>
      </c>
      <c r="M6293" s="41">
        <v>44779</v>
      </c>
      <c r="N6293" s="56"/>
      <c r="O6293" s="1"/>
      <c r="P6293" s="1"/>
      <c r="Q6293" s="57"/>
      <c r="R6293" s="39" t="s">
        <v>54</v>
      </c>
      <c r="S6293" s="68"/>
    </row>
    <row r="6294" spans="1:19" ht="12.75" hidden="1" customHeight="1" x14ac:dyDescent="0.2">
      <c r="A6294" s="38" t="s">
        <v>63</v>
      </c>
      <c r="B6294" s="1"/>
      <c r="C6294" s="1"/>
      <c r="D6294" s="51"/>
      <c r="E6294" s="51"/>
      <c r="F6294" s="125" t="s">
        <v>64</v>
      </c>
      <c r="G6294" s="53"/>
      <c r="H6294" s="54" t="s">
        <v>15378</v>
      </c>
      <c r="I6294" s="35">
        <v>560</v>
      </c>
      <c r="J6294" s="1"/>
      <c r="K6294" s="1"/>
      <c r="L6294" s="3">
        <f t="shared" si="98"/>
        <v>560</v>
      </c>
      <c r="M6294" s="41">
        <v>44818</v>
      </c>
      <c r="N6294" s="56"/>
      <c r="O6294" s="1"/>
      <c r="P6294" s="1"/>
      <c r="Q6294" s="57"/>
      <c r="R6294" s="39" t="s">
        <v>54</v>
      </c>
      <c r="S6294" s="68"/>
    </row>
    <row r="6295" spans="1:19" ht="12.75" hidden="1" customHeight="1" x14ac:dyDescent="0.2">
      <c r="A6295" s="38" t="s">
        <v>63</v>
      </c>
      <c r="B6295" s="1"/>
      <c r="C6295" s="1"/>
      <c r="D6295" s="51"/>
      <c r="E6295" s="51"/>
      <c r="F6295" s="125" t="s">
        <v>64</v>
      </c>
      <c r="G6295" s="53"/>
      <c r="H6295" s="54" t="s">
        <v>15381</v>
      </c>
      <c r="I6295" s="35">
        <v>560</v>
      </c>
      <c r="J6295" s="1"/>
      <c r="K6295" s="1"/>
      <c r="L6295" s="3">
        <f t="shared" si="98"/>
        <v>560</v>
      </c>
      <c r="M6295" s="41">
        <v>44819</v>
      </c>
      <c r="N6295" s="56"/>
      <c r="O6295" s="1"/>
      <c r="P6295" s="1"/>
      <c r="Q6295" s="57"/>
      <c r="R6295" s="39" t="s">
        <v>54</v>
      </c>
      <c r="S6295" s="68"/>
    </row>
    <row r="6296" spans="1:19" ht="12.75" hidden="1" customHeight="1" x14ac:dyDescent="0.2">
      <c r="A6296" s="38" t="s">
        <v>63</v>
      </c>
      <c r="B6296" s="1"/>
      <c r="C6296" s="1"/>
      <c r="D6296" s="51"/>
      <c r="E6296" s="51"/>
      <c r="F6296" s="125" t="s">
        <v>64</v>
      </c>
      <c r="G6296" s="53"/>
      <c r="H6296" s="54" t="s">
        <v>15478</v>
      </c>
      <c r="I6296" s="35">
        <v>560</v>
      </c>
      <c r="J6296" s="1"/>
      <c r="K6296" s="1"/>
      <c r="L6296" s="3">
        <f t="shared" si="98"/>
        <v>560</v>
      </c>
      <c r="M6296" s="41">
        <v>44830</v>
      </c>
      <c r="N6296" s="56"/>
      <c r="O6296" s="1"/>
      <c r="P6296" s="1"/>
      <c r="Q6296" s="57"/>
      <c r="R6296" s="39" t="s">
        <v>54</v>
      </c>
      <c r="S6296" s="68"/>
    </row>
    <row r="6297" spans="1:19" ht="12.75" hidden="1" customHeight="1" x14ac:dyDescent="0.2">
      <c r="A6297" s="38" t="s">
        <v>63</v>
      </c>
      <c r="B6297" s="1"/>
      <c r="C6297" s="1"/>
      <c r="D6297" s="51"/>
      <c r="E6297" s="51"/>
      <c r="F6297" s="125" t="s">
        <v>64</v>
      </c>
      <c r="G6297" s="53"/>
      <c r="H6297" s="54" t="s">
        <v>15537</v>
      </c>
      <c r="I6297" s="35">
        <v>560</v>
      </c>
      <c r="J6297" s="1"/>
      <c r="K6297" s="1"/>
      <c r="L6297" s="3">
        <f t="shared" si="98"/>
        <v>560</v>
      </c>
      <c r="M6297" s="41">
        <v>44833</v>
      </c>
      <c r="N6297" s="56"/>
      <c r="O6297" s="1"/>
      <c r="P6297" s="1"/>
      <c r="Q6297" s="57"/>
      <c r="R6297" s="39" t="s">
        <v>54</v>
      </c>
      <c r="S6297" s="68"/>
    </row>
    <row r="6298" spans="1:19" ht="12.75" hidden="1" customHeight="1" x14ac:dyDescent="0.2">
      <c r="A6298" s="38" t="s">
        <v>63</v>
      </c>
      <c r="B6298" s="1"/>
      <c r="C6298" s="1"/>
      <c r="D6298" s="51"/>
      <c r="E6298" s="51"/>
      <c r="F6298" s="125" t="s">
        <v>64</v>
      </c>
      <c r="G6298" s="53"/>
      <c r="H6298" s="54" t="s">
        <v>15580</v>
      </c>
      <c r="I6298" s="35">
        <v>560</v>
      </c>
      <c r="J6298" s="1"/>
      <c r="K6298" s="1"/>
      <c r="L6298" s="3">
        <f t="shared" si="98"/>
        <v>560</v>
      </c>
      <c r="M6298" s="41">
        <v>44835</v>
      </c>
      <c r="N6298" s="56"/>
      <c r="O6298" s="1"/>
      <c r="P6298" s="1"/>
      <c r="Q6298" s="57"/>
      <c r="R6298" s="39" t="s">
        <v>54</v>
      </c>
      <c r="S6298" s="68"/>
    </row>
    <row r="6299" spans="1:19" ht="12.75" hidden="1" customHeight="1" x14ac:dyDescent="0.2">
      <c r="A6299" s="38" t="s">
        <v>63</v>
      </c>
      <c r="B6299" s="1"/>
      <c r="C6299" s="1"/>
      <c r="D6299" s="51"/>
      <c r="E6299" s="51"/>
      <c r="F6299" s="125" t="s">
        <v>64</v>
      </c>
      <c r="G6299" s="53"/>
      <c r="H6299" s="54" t="s">
        <v>15581</v>
      </c>
      <c r="I6299" s="35">
        <v>560</v>
      </c>
      <c r="J6299" s="1"/>
      <c r="K6299" s="1"/>
      <c r="L6299" s="3">
        <f t="shared" si="98"/>
        <v>560</v>
      </c>
      <c r="M6299" s="41">
        <v>44835</v>
      </c>
      <c r="N6299" s="56"/>
      <c r="O6299" s="1"/>
      <c r="P6299" s="1"/>
      <c r="Q6299" s="57"/>
      <c r="R6299" s="39" t="s">
        <v>54</v>
      </c>
      <c r="S6299" s="68"/>
    </row>
    <row r="6300" spans="1:19" ht="12.75" hidden="1" customHeight="1" x14ac:dyDescent="0.2">
      <c r="A6300" s="38" t="s">
        <v>63</v>
      </c>
      <c r="B6300" s="1"/>
      <c r="C6300" s="1"/>
      <c r="D6300" s="51"/>
      <c r="E6300" s="51"/>
      <c r="F6300" s="125" t="s">
        <v>64</v>
      </c>
      <c r="G6300" s="53"/>
      <c r="H6300" s="54" t="s">
        <v>15582</v>
      </c>
      <c r="I6300" s="35">
        <v>560</v>
      </c>
      <c r="J6300" s="1"/>
      <c r="K6300" s="1"/>
      <c r="L6300" s="3">
        <f t="shared" si="98"/>
        <v>560</v>
      </c>
      <c r="M6300" s="41">
        <v>44835</v>
      </c>
      <c r="N6300" s="56"/>
      <c r="O6300" s="1"/>
      <c r="P6300" s="1"/>
      <c r="Q6300" s="57"/>
      <c r="R6300" s="39" t="s">
        <v>54</v>
      </c>
      <c r="S6300" s="68"/>
    </row>
    <row r="6301" spans="1:19" ht="12.75" hidden="1" customHeight="1" x14ac:dyDescent="0.2">
      <c r="A6301" s="38" t="s">
        <v>63</v>
      </c>
      <c r="B6301" s="1"/>
      <c r="C6301" s="1"/>
      <c r="D6301" s="51"/>
      <c r="E6301" s="51"/>
      <c r="F6301" s="125" t="s">
        <v>64</v>
      </c>
      <c r="G6301" s="53"/>
      <c r="H6301" s="54" t="s">
        <v>15775</v>
      </c>
      <c r="I6301" s="35">
        <v>560</v>
      </c>
      <c r="J6301" s="1"/>
      <c r="K6301" s="1"/>
      <c r="L6301" s="3">
        <f t="shared" si="98"/>
        <v>560</v>
      </c>
      <c r="M6301" s="41">
        <v>44856</v>
      </c>
      <c r="N6301" s="56"/>
      <c r="O6301" s="1"/>
      <c r="P6301" s="1"/>
      <c r="Q6301" s="57"/>
      <c r="R6301" s="39" t="s">
        <v>54</v>
      </c>
      <c r="S6301" s="68"/>
    </row>
    <row r="6302" spans="1:19" ht="12.75" hidden="1" customHeight="1" x14ac:dyDescent="0.2">
      <c r="A6302" s="38" t="s">
        <v>63</v>
      </c>
      <c r="B6302" s="1"/>
      <c r="C6302" s="1"/>
      <c r="D6302" s="51"/>
      <c r="E6302" s="51"/>
      <c r="F6302" s="125" t="s">
        <v>64</v>
      </c>
      <c r="G6302" s="53"/>
      <c r="H6302" s="54" t="s">
        <v>15832</v>
      </c>
      <c r="I6302" s="35">
        <v>560</v>
      </c>
      <c r="J6302" s="1"/>
      <c r="K6302" s="1"/>
      <c r="L6302" s="3">
        <f t="shared" si="98"/>
        <v>560</v>
      </c>
      <c r="M6302" s="41">
        <v>44862</v>
      </c>
      <c r="N6302" s="56"/>
      <c r="O6302" s="1"/>
      <c r="P6302" s="1"/>
      <c r="Q6302" s="57"/>
      <c r="R6302" s="39" t="s">
        <v>54</v>
      </c>
      <c r="S6302" s="68"/>
    </row>
    <row r="6303" spans="1:19" ht="12.75" hidden="1" customHeight="1" x14ac:dyDescent="0.2">
      <c r="A6303" s="38" t="s">
        <v>63</v>
      </c>
      <c r="B6303" s="1"/>
      <c r="C6303" s="1"/>
      <c r="D6303" s="51"/>
      <c r="E6303" s="51"/>
      <c r="F6303" s="125" t="s">
        <v>64</v>
      </c>
      <c r="G6303" s="53"/>
      <c r="H6303" s="54" t="s">
        <v>16124</v>
      </c>
      <c r="I6303" s="35">
        <v>560</v>
      </c>
      <c r="J6303" s="1"/>
      <c r="K6303" s="1"/>
      <c r="L6303" s="3">
        <f t="shared" si="98"/>
        <v>560</v>
      </c>
      <c r="M6303" s="41">
        <v>44880</v>
      </c>
      <c r="N6303" s="56"/>
      <c r="O6303" s="1"/>
      <c r="P6303" s="1"/>
      <c r="Q6303" s="57"/>
      <c r="R6303" s="39" t="s">
        <v>54</v>
      </c>
      <c r="S6303" s="68"/>
    </row>
    <row r="6304" spans="1:19" ht="12.75" hidden="1" customHeight="1" x14ac:dyDescent="0.2">
      <c r="A6304" s="38" t="s">
        <v>63</v>
      </c>
      <c r="B6304" s="1"/>
      <c r="C6304" s="1"/>
      <c r="D6304" s="51"/>
      <c r="E6304" s="51"/>
      <c r="F6304" s="125" t="s">
        <v>64</v>
      </c>
      <c r="G6304" s="53"/>
      <c r="H6304" s="54" t="s">
        <v>16164</v>
      </c>
      <c r="I6304" s="35">
        <v>560</v>
      </c>
      <c r="J6304" s="1"/>
      <c r="K6304" s="1"/>
      <c r="L6304" s="3">
        <f t="shared" si="98"/>
        <v>560</v>
      </c>
      <c r="M6304" s="41">
        <v>44881</v>
      </c>
      <c r="N6304" s="56"/>
      <c r="O6304" s="1"/>
      <c r="P6304" s="1"/>
      <c r="Q6304" s="57"/>
      <c r="R6304" s="39" t="s">
        <v>54</v>
      </c>
      <c r="S6304" s="68"/>
    </row>
    <row r="6305" spans="1:19" ht="12.75" hidden="1" customHeight="1" x14ac:dyDescent="0.2">
      <c r="A6305" s="38" t="s">
        <v>63</v>
      </c>
      <c r="B6305" s="1"/>
      <c r="C6305" s="1"/>
      <c r="D6305" s="51"/>
      <c r="E6305" s="51"/>
      <c r="F6305" s="125" t="s">
        <v>64</v>
      </c>
      <c r="G6305" s="53"/>
      <c r="H6305" s="54" t="s">
        <v>16166</v>
      </c>
      <c r="I6305" s="35">
        <v>560</v>
      </c>
      <c r="J6305" s="1"/>
      <c r="K6305" s="1"/>
      <c r="L6305" s="3">
        <f t="shared" si="98"/>
        <v>560</v>
      </c>
      <c r="M6305" s="41">
        <v>44881</v>
      </c>
      <c r="N6305" s="56"/>
      <c r="O6305" s="1"/>
      <c r="P6305" s="1"/>
      <c r="Q6305" s="57"/>
      <c r="R6305" s="39" t="s">
        <v>54</v>
      </c>
      <c r="S6305" s="68"/>
    </row>
    <row r="6306" spans="1:19" ht="12.75" hidden="1" customHeight="1" x14ac:dyDescent="0.2">
      <c r="A6306" s="38" t="s">
        <v>63</v>
      </c>
      <c r="B6306" s="1"/>
      <c r="C6306" s="1"/>
      <c r="D6306" s="51"/>
      <c r="E6306" s="51"/>
      <c r="F6306" s="125" t="s">
        <v>64</v>
      </c>
      <c r="G6306" s="53"/>
      <c r="H6306" s="54" t="s">
        <v>16167</v>
      </c>
      <c r="I6306" s="35">
        <v>560</v>
      </c>
      <c r="J6306" s="1"/>
      <c r="K6306" s="1"/>
      <c r="L6306" s="3">
        <f t="shared" si="98"/>
        <v>560</v>
      </c>
      <c r="M6306" s="41">
        <v>44881</v>
      </c>
      <c r="N6306" s="56"/>
      <c r="O6306" s="1"/>
      <c r="P6306" s="1"/>
      <c r="Q6306" s="57"/>
      <c r="R6306" s="39" t="s">
        <v>54</v>
      </c>
      <c r="S6306" s="68"/>
    </row>
    <row r="6307" spans="1:19" ht="12.75" hidden="1" customHeight="1" x14ac:dyDescent="0.2">
      <c r="A6307" s="38" t="s">
        <v>63</v>
      </c>
      <c r="B6307" s="1"/>
      <c r="C6307" s="1"/>
      <c r="D6307" s="51"/>
      <c r="E6307" s="51"/>
      <c r="F6307" s="125" t="s">
        <v>64</v>
      </c>
      <c r="G6307" s="53"/>
      <c r="H6307" s="54" t="s">
        <v>16168</v>
      </c>
      <c r="I6307" s="35">
        <v>560</v>
      </c>
      <c r="J6307" s="1"/>
      <c r="K6307" s="1"/>
      <c r="L6307" s="3">
        <f t="shared" si="98"/>
        <v>560</v>
      </c>
      <c r="M6307" s="41">
        <v>44881</v>
      </c>
      <c r="N6307" s="56"/>
      <c r="O6307" s="1"/>
      <c r="P6307" s="1"/>
      <c r="Q6307" s="57"/>
      <c r="R6307" s="39" t="s">
        <v>54</v>
      </c>
      <c r="S6307" s="68"/>
    </row>
    <row r="6308" spans="1:19" ht="12.75" hidden="1" customHeight="1" x14ac:dyDescent="0.2">
      <c r="A6308" s="38" t="s">
        <v>63</v>
      </c>
      <c r="B6308" s="1"/>
      <c r="C6308" s="1"/>
      <c r="D6308" s="51"/>
      <c r="E6308" s="51"/>
      <c r="F6308" s="125" t="s">
        <v>64</v>
      </c>
      <c r="G6308" s="53"/>
      <c r="H6308" s="54" t="s">
        <v>16169</v>
      </c>
      <c r="I6308" s="35">
        <v>560</v>
      </c>
      <c r="J6308" s="1"/>
      <c r="K6308" s="1"/>
      <c r="L6308" s="3">
        <f t="shared" si="98"/>
        <v>560</v>
      </c>
      <c r="M6308" s="41">
        <v>44881</v>
      </c>
      <c r="N6308" s="56"/>
      <c r="O6308" s="1"/>
      <c r="P6308" s="1"/>
      <c r="Q6308" s="57"/>
      <c r="R6308" s="39" t="s">
        <v>54</v>
      </c>
      <c r="S6308" s="68"/>
    </row>
    <row r="6309" spans="1:19" ht="12.75" hidden="1" customHeight="1" x14ac:dyDescent="0.2">
      <c r="A6309" s="38" t="s">
        <v>63</v>
      </c>
      <c r="B6309" s="1"/>
      <c r="C6309" s="1"/>
      <c r="D6309" s="51"/>
      <c r="E6309" s="51"/>
      <c r="F6309" s="125" t="s">
        <v>64</v>
      </c>
      <c r="G6309" s="53"/>
      <c r="H6309" s="54" t="s">
        <v>16345</v>
      </c>
      <c r="I6309" s="35">
        <v>560</v>
      </c>
      <c r="J6309" s="1"/>
      <c r="K6309" s="1"/>
      <c r="L6309" s="3">
        <f t="shared" si="98"/>
        <v>560</v>
      </c>
      <c r="M6309" s="41">
        <v>44894</v>
      </c>
      <c r="N6309" s="56"/>
      <c r="O6309" s="1"/>
      <c r="P6309" s="1"/>
      <c r="Q6309" s="57"/>
      <c r="R6309" s="39" t="s">
        <v>54</v>
      </c>
      <c r="S6309" s="68"/>
    </row>
    <row r="6310" spans="1:19" ht="12.75" hidden="1" customHeight="1" x14ac:dyDescent="0.2">
      <c r="A6310" s="38" t="s">
        <v>63</v>
      </c>
      <c r="B6310" s="1"/>
      <c r="C6310" s="1"/>
      <c r="D6310" s="51"/>
      <c r="E6310" s="51"/>
      <c r="F6310" s="125" t="s">
        <v>64</v>
      </c>
      <c r="G6310" s="53"/>
      <c r="H6310" s="54" t="s">
        <v>16436</v>
      </c>
      <c r="I6310" s="35">
        <v>560</v>
      </c>
      <c r="J6310" s="1"/>
      <c r="K6310" s="1"/>
      <c r="L6310" s="3">
        <f t="shared" si="98"/>
        <v>560</v>
      </c>
      <c r="M6310" s="41">
        <v>44901</v>
      </c>
      <c r="N6310" s="56"/>
      <c r="O6310" s="1"/>
      <c r="P6310" s="1"/>
      <c r="Q6310" s="57"/>
      <c r="R6310" s="39" t="s">
        <v>54</v>
      </c>
      <c r="S6310" s="68"/>
    </row>
    <row r="6311" spans="1:19" ht="12.75" hidden="1" customHeight="1" x14ac:dyDescent="0.2">
      <c r="A6311" s="38" t="s">
        <v>63</v>
      </c>
      <c r="B6311" s="1"/>
      <c r="C6311" s="1"/>
      <c r="D6311" s="51"/>
      <c r="E6311" s="51"/>
      <c r="F6311" s="125" t="s">
        <v>64</v>
      </c>
      <c r="G6311" s="53"/>
      <c r="H6311" s="54" t="s">
        <v>16437</v>
      </c>
      <c r="I6311" s="35">
        <v>560</v>
      </c>
      <c r="J6311" s="1"/>
      <c r="K6311" s="1"/>
      <c r="L6311" s="3">
        <f t="shared" si="98"/>
        <v>560</v>
      </c>
      <c r="M6311" s="41">
        <v>44901</v>
      </c>
      <c r="N6311" s="56"/>
      <c r="O6311" s="1"/>
      <c r="P6311" s="1"/>
      <c r="Q6311" s="57"/>
      <c r="R6311" s="39" t="s">
        <v>54</v>
      </c>
      <c r="S6311" s="68"/>
    </row>
    <row r="6312" spans="1:19" ht="12.75" hidden="1" customHeight="1" x14ac:dyDescent="0.2">
      <c r="A6312" s="38" t="s">
        <v>63</v>
      </c>
      <c r="B6312" s="1"/>
      <c r="C6312" s="1"/>
      <c r="D6312" s="51"/>
      <c r="E6312" s="51"/>
      <c r="F6312" s="125" t="s">
        <v>64</v>
      </c>
      <c r="G6312" s="53"/>
      <c r="H6312" s="54" t="s">
        <v>16438</v>
      </c>
      <c r="I6312" s="35">
        <v>560</v>
      </c>
      <c r="J6312" s="1"/>
      <c r="K6312" s="1"/>
      <c r="L6312" s="3">
        <f t="shared" si="98"/>
        <v>560</v>
      </c>
      <c r="M6312" s="41">
        <v>44901</v>
      </c>
      <c r="N6312" s="56"/>
      <c r="O6312" s="1"/>
      <c r="P6312" s="1"/>
      <c r="Q6312" s="57"/>
      <c r="R6312" s="39" t="s">
        <v>54</v>
      </c>
      <c r="S6312" s="68"/>
    </row>
    <row r="6313" spans="1:19" ht="12.75" hidden="1" customHeight="1" x14ac:dyDescent="0.2">
      <c r="A6313" s="38" t="s">
        <v>63</v>
      </c>
      <c r="B6313" s="1"/>
      <c r="C6313" s="1"/>
      <c r="D6313" s="51"/>
      <c r="E6313" s="51"/>
      <c r="F6313" s="125" t="s">
        <v>64</v>
      </c>
      <c r="G6313" s="53"/>
      <c r="H6313" s="54" t="s">
        <v>16453</v>
      </c>
      <c r="I6313" s="35">
        <v>560</v>
      </c>
      <c r="J6313" s="1"/>
      <c r="K6313" s="1"/>
      <c r="L6313" s="3">
        <f t="shared" si="98"/>
        <v>560</v>
      </c>
      <c r="M6313" s="41">
        <v>44904</v>
      </c>
      <c r="N6313" s="56"/>
      <c r="O6313" s="1"/>
      <c r="P6313" s="1"/>
      <c r="Q6313" s="57"/>
      <c r="R6313" s="39" t="s">
        <v>54</v>
      </c>
      <c r="S6313" s="68"/>
    </row>
    <row r="6314" spans="1:19" ht="12.75" hidden="1" customHeight="1" x14ac:dyDescent="0.2">
      <c r="A6314" s="38" t="s">
        <v>63</v>
      </c>
      <c r="B6314" s="1"/>
      <c r="C6314" s="1"/>
      <c r="D6314" s="51"/>
      <c r="E6314" s="51"/>
      <c r="F6314" s="125" t="s">
        <v>64</v>
      </c>
      <c r="G6314" s="53"/>
      <c r="H6314" s="54" t="s">
        <v>16455</v>
      </c>
      <c r="I6314" s="35">
        <v>560</v>
      </c>
      <c r="J6314" s="1"/>
      <c r="K6314" s="1"/>
      <c r="L6314" s="3">
        <f t="shared" si="98"/>
        <v>560</v>
      </c>
      <c r="M6314" s="41">
        <v>44904</v>
      </c>
      <c r="N6314" s="56"/>
      <c r="O6314" s="1"/>
      <c r="P6314" s="1"/>
      <c r="Q6314" s="57"/>
      <c r="R6314" s="39" t="s">
        <v>54</v>
      </c>
      <c r="S6314" s="68"/>
    </row>
    <row r="6315" spans="1:19" ht="12.75" hidden="1" customHeight="1" x14ac:dyDescent="0.2">
      <c r="A6315" s="38" t="s">
        <v>63</v>
      </c>
      <c r="B6315" s="1"/>
      <c r="C6315" s="1"/>
      <c r="D6315" s="51"/>
      <c r="E6315" s="51"/>
      <c r="F6315" s="125" t="s">
        <v>64</v>
      </c>
      <c r="G6315" s="53"/>
      <c r="H6315" s="54" t="s">
        <v>16539</v>
      </c>
      <c r="I6315" s="35">
        <v>560</v>
      </c>
      <c r="J6315" s="1"/>
      <c r="K6315" s="1"/>
      <c r="L6315" s="3">
        <f t="shared" si="98"/>
        <v>560</v>
      </c>
      <c r="M6315" s="41">
        <v>44914</v>
      </c>
      <c r="N6315" s="56"/>
      <c r="O6315" s="1"/>
      <c r="P6315" s="1"/>
      <c r="Q6315" s="57"/>
      <c r="R6315" s="39" t="s">
        <v>54</v>
      </c>
      <c r="S6315" s="68"/>
    </row>
    <row r="6316" spans="1:19" ht="12.75" hidden="1" customHeight="1" x14ac:dyDescent="0.2">
      <c r="A6316" s="38" t="s">
        <v>63</v>
      </c>
      <c r="B6316" s="1"/>
      <c r="C6316" s="1"/>
      <c r="D6316" s="51"/>
      <c r="E6316" s="51"/>
      <c r="F6316" s="125" t="s">
        <v>64</v>
      </c>
      <c r="G6316" s="53"/>
      <c r="H6316" s="54" t="s">
        <v>16540</v>
      </c>
      <c r="I6316" s="35">
        <v>560</v>
      </c>
      <c r="J6316" s="1"/>
      <c r="K6316" s="1"/>
      <c r="L6316" s="3">
        <f t="shared" si="98"/>
        <v>560</v>
      </c>
      <c r="M6316" s="41">
        <v>44914</v>
      </c>
      <c r="N6316" s="56"/>
      <c r="O6316" s="1"/>
      <c r="P6316" s="1"/>
      <c r="Q6316" s="57"/>
      <c r="R6316" s="39" t="s">
        <v>54</v>
      </c>
      <c r="S6316" s="68"/>
    </row>
    <row r="6317" spans="1:19" ht="12.75" hidden="1" customHeight="1" x14ac:dyDescent="0.2">
      <c r="A6317" s="38" t="s">
        <v>63</v>
      </c>
      <c r="B6317" s="1"/>
      <c r="C6317" s="1"/>
      <c r="D6317" s="51"/>
      <c r="E6317" s="51"/>
      <c r="F6317" s="125" t="s">
        <v>64</v>
      </c>
      <c r="G6317" s="53"/>
      <c r="H6317" s="54" t="s">
        <v>16541</v>
      </c>
      <c r="I6317" s="35">
        <v>560</v>
      </c>
      <c r="J6317" s="1"/>
      <c r="K6317" s="1"/>
      <c r="L6317" s="3">
        <f t="shared" si="98"/>
        <v>560</v>
      </c>
      <c r="M6317" s="41">
        <v>44914</v>
      </c>
      <c r="N6317" s="56"/>
      <c r="O6317" s="1"/>
      <c r="P6317" s="1"/>
      <c r="Q6317" s="57"/>
      <c r="R6317" s="39" t="s">
        <v>54</v>
      </c>
      <c r="S6317" s="68"/>
    </row>
    <row r="6318" spans="1:19" ht="12.75" hidden="1" customHeight="1" x14ac:dyDescent="0.2">
      <c r="A6318" s="38" t="s">
        <v>63</v>
      </c>
      <c r="B6318" s="1"/>
      <c r="C6318" s="1"/>
      <c r="D6318" s="51"/>
      <c r="E6318" s="51"/>
      <c r="F6318" s="125" t="s">
        <v>64</v>
      </c>
      <c r="G6318" s="53"/>
      <c r="H6318" s="54" t="s">
        <v>16681</v>
      </c>
      <c r="I6318" s="35">
        <v>560</v>
      </c>
      <c r="J6318" s="1"/>
      <c r="K6318" s="1"/>
      <c r="L6318" s="3">
        <f t="shared" si="98"/>
        <v>560</v>
      </c>
      <c r="M6318" s="41">
        <v>44922</v>
      </c>
      <c r="N6318" s="56"/>
      <c r="O6318" s="1"/>
      <c r="P6318" s="1"/>
      <c r="Q6318" s="57"/>
      <c r="R6318" s="39" t="s">
        <v>54</v>
      </c>
      <c r="S6318" s="68"/>
    </row>
    <row r="6319" spans="1:19" ht="12.75" hidden="1" customHeight="1" x14ac:dyDescent="0.2">
      <c r="A6319" s="38" t="s">
        <v>63</v>
      </c>
      <c r="B6319" s="1"/>
      <c r="C6319" s="1"/>
      <c r="D6319" s="51"/>
      <c r="E6319" s="51"/>
      <c r="F6319" s="125" t="s">
        <v>64</v>
      </c>
      <c r="G6319" s="53"/>
      <c r="H6319" s="54" t="s">
        <v>16682</v>
      </c>
      <c r="I6319" s="35">
        <v>560</v>
      </c>
      <c r="J6319" s="1"/>
      <c r="K6319" s="1"/>
      <c r="L6319" s="3">
        <f t="shared" si="98"/>
        <v>560</v>
      </c>
      <c r="M6319" s="41">
        <v>44922</v>
      </c>
      <c r="N6319" s="56"/>
      <c r="O6319" s="1"/>
      <c r="P6319" s="1"/>
      <c r="Q6319" s="57"/>
      <c r="R6319" s="39" t="s">
        <v>54</v>
      </c>
      <c r="S6319" s="68"/>
    </row>
    <row r="6320" spans="1:19" ht="12.75" hidden="1" customHeight="1" x14ac:dyDescent="0.2">
      <c r="A6320" s="38" t="s">
        <v>63</v>
      </c>
      <c r="B6320" s="1"/>
      <c r="C6320" s="1"/>
      <c r="D6320" s="51"/>
      <c r="E6320" s="51"/>
      <c r="F6320" s="125" t="s">
        <v>64</v>
      </c>
      <c r="G6320" s="53"/>
      <c r="H6320" s="54" t="s">
        <v>16683</v>
      </c>
      <c r="I6320" s="35">
        <v>560</v>
      </c>
      <c r="J6320" s="1"/>
      <c r="K6320" s="1"/>
      <c r="L6320" s="3">
        <f t="shared" si="98"/>
        <v>560</v>
      </c>
      <c r="M6320" s="41">
        <v>44922</v>
      </c>
      <c r="N6320" s="56"/>
      <c r="O6320" s="1"/>
      <c r="P6320" s="1"/>
      <c r="Q6320" s="57"/>
      <c r="R6320" s="39" t="s">
        <v>54</v>
      </c>
      <c r="S6320" s="68"/>
    </row>
    <row r="6321" spans="1:19" ht="12.75" hidden="1" customHeight="1" x14ac:dyDescent="0.2">
      <c r="A6321" s="38" t="s">
        <v>63</v>
      </c>
      <c r="B6321" s="1"/>
      <c r="C6321" s="1"/>
      <c r="D6321" s="51"/>
      <c r="E6321" s="51"/>
      <c r="F6321" s="125" t="s">
        <v>64</v>
      </c>
      <c r="G6321" s="53"/>
      <c r="H6321" s="54" t="s">
        <v>16684</v>
      </c>
      <c r="I6321" s="35">
        <v>560</v>
      </c>
      <c r="J6321" s="1"/>
      <c r="K6321" s="1"/>
      <c r="L6321" s="3">
        <f t="shared" si="98"/>
        <v>560</v>
      </c>
      <c r="M6321" s="41">
        <v>44922</v>
      </c>
      <c r="N6321" s="56"/>
      <c r="O6321" s="1"/>
      <c r="P6321" s="1"/>
      <c r="Q6321" s="57"/>
      <c r="R6321" s="39" t="s">
        <v>54</v>
      </c>
      <c r="S6321" s="68"/>
    </row>
    <row r="6322" spans="1:19" ht="12.75" hidden="1" customHeight="1" x14ac:dyDescent="0.2">
      <c r="A6322" s="38" t="s">
        <v>63</v>
      </c>
      <c r="B6322" s="1"/>
      <c r="C6322" s="1"/>
      <c r="D6322" s="51"/>
      <c r="E6322" s="51"/>
      <c r="F6322" s="125" t="s">
        <v>64</v>
      </c>
      <c r="G6322" s="53"/>
      <c r="H6322" s="54" t="s">
        <v>16685</v>
      </c>
      <c r="I6322" s="35">
        <v>560</v>
      </c>
      <c r="J6322" s="1"/>
      <c r="K6322" s="1"/>
      <c r="L6322" s="3">
        <f t="shared" si="98"/>
        <v>560</v>
      </c>
      <c r="M6322" s="41">
        <v>44922</v>
      </c>
      <c r="N6322" s="56"/>
      <c r="O6322" s="1"/>
      <c r="P6322" s="1"/>
      <c r="Q6322" s="57"/>
      <c r="R6322" s="39" t="s">
        <v>54</v>
      </c>
      <c r="S6322" s="68"/>
    </row>
    <row r="6323" spans="1:19" ht="12.75" hidden="1" customHeight="1" x14ac:dyDescent="0.2">
      <c r="A6323" s="38" t="s">
        <v>63</v>
      </c>
      <c r="B6323" s="1"/>
      <c r="C6323" s="1"/>
      <c r="D6323" s="51"/>
      <c r="E6323" s="51"/>
      <c r="F6323" s="125" t="s">
        <v>64</v>
      </c>
      <c r="G6323" s="53"/>
      <c r="H6323" s="54" t="s">
        <v>16686</v>
      </c>
      <c r="I6323" s="35">
        <v>560</v>
      </c>
      <c r="J6323" s="1"/>
      <c r="K6323" s="1"/>
      <c r="L6323" s="3">
        <f t="shared" si="98"/>
        <v>560</v>
      </c>
      <c r="M6323" s="41">
        <v>44922</v>
      </c>
      <c r="N6323" s="56"/>
      <c r="O6323" s="1"/>
      <c r="P6323" s="1"/>
      <c r="Q6323" s="57"/>
      <c r="R6323" s="39" t="s">
        <v>54</v>
      </c>
      <c r="S6323" s="68"/>
    </row>
    <row r="6324" spans="1:19" ht="12.75" hidden="1" customHeight="1" x14ac:dyDescent="0.2">
      <c r="A6324" s="38" t="s">
        <v>63</v>
      </c>
      <c r="B6324" s="1"/>
      <c r="C6324" s="1"/>
      <c r="D6324" s="51"/>
      <c r="E6324" s="51"/>
      <c r="F6324" s="125" t="s">
        <v>64</v>
      </c>
      <c r="G6324" s="53"/>
      <c r="H6324" s="54" t="s">
        <v>16819</v>
      </c>
      <c r="I6324" s="35">
        <v>560</v>
      </c>
      <c r="J6324" s="1"/>
      <c r="K6324" s="1"/>
      <c r="L6324" s="3">
        <f t="shared" si="98"/>
        <v>560</v>
      </c>
      <c r="M6324" s="41">
        <v>44930</v>
      </c>
      <c r="N6324" s="56"/>
      <c r="O6324" s="1"/>
      <c r="P6324" s="1"/>
      <c r="Q6324" s="57"/>
      <c r="R6324" s="39" t="s">
        <v>54</v>
      </c>
      <c r="S6324" s="68"/>
    </row>
    <row r="6325" spans="1:19" ht="12.75" hidden="1" customHeight="1" x14ac:dyDescent="0.2">
      <c r="A6325" s="38" t="s">
        <v>63</v>
      </c>
      <c r="B6325" s="1"/>
      <c r="C6325" s="1"/>
      <c r="D6325" s="51"/>
      <c r="E6325" s="51"/>
      <c r="F6325" s="125" t="s">
        <v>64</v>
      </c>
      <c r="G6325" s="53"/>
      <c r="H6325" s="54" t="s">
        <v>16820</v>
      </c>
      <c r="I6325" s="35">
        <v>560</v>
      </c>
      <c r="J6325" s="1"/>
      <c r="K6325" s="1"/>
      <c r="L6325" s="3">
        <f t="shared" si="98"/>
        <v>560</v>
      </c>
      <c r="M6325" s="41">
        <v>44930</v>
      </c>
      <c r="N6325" s="56"/>
      <c r="O6325" s="1"/>
      <c r="P6325" s="1"/>
      <c r="Q6325" s="57"/>
      <c r="R6325" s="39" t="s">
        <v>54</v>
      </c>
      <c r="S6325" s="68"/>
    </row>
    <row r="6326" spans="1:19" ht="12.75" hidden="1" customHeight="1" x14ac:dyDescent="0.2">
      <c r="A6326" s="38" t="s">
        <v>63</v>
      </c>
      <c r="B6326" s="1"/>
      <c r="C6326" s="1"/>
      <c r="D6326" s="51"/>
      <c r="E6326" s="51"/>
      <c r="F6326" s="125" t="s">
        <v>64</v>
      </c>
      <c r="G6326" s="53"/>
      <c r="H6326" s="54" t="s">
        <v>16821</v>
      </c>
      <c r="I6326" s="35">
        <v>560</v>
      </c>
      <c r="J6326" s="1"/>
      <c r="K6326" s="1"/>
      <c r="L6326" s="3">
        <f t="shared" si="98"/>
        <v>560</v>
      </c>
      <c r="M6326" s="41">
        <v>44930</v>
      </c>
      <c r="N6326" s="56"/>
      <c r="O6326" s="1"/>
      <c r="P6326" s="1"/>
      <c r="Q6326" s="57"/>
      <c r="R6326" s="39" t="s">
        <v>54</v>
      </c>
      <c r="S6326" s="68"/>
    </row>
    <row r="6327" spans="1:19" ht="12.75" hidden="1" customHeight="1" x14ac:dyDescent="0.2">
      <c r="A6327" s="38" t="s">
        <v>63</v>
      </c>
      <c r="B6327" s="1"/>
      <c r="C6327" s="1"/>
      <c r="D6327" s="51"/>
      <c r="E6327" s="51"/>
      <c r="F6327" s="125" t="s">
        <v>64</v>
      </c>
      <c r="G6327" s="53"/>
      <c r="H6327" s="54" t="s">
        <v>16822</v>
      </c>
      <c r="I6327" s="35">
        <v>560</v>
      </c>
      <c r="J6327" s="1"/>
      <c r="K6327" s="1"/>
      <c r="L6327" s="3">
        <f t="shared" si="98"/>
        <v>560</v>
      </c>
      <c r="M6327" s="41">
        <v>44930</v>
      </c>
      <c r="N6327" s="56"/>
      <c r="O6327" s="1"/>
      <c r="P6327" s="1"/>
      <c r="Q6327" s="57"/>
      <c r="R6327" s="39" t="s">
        <v>54</v>
      </c>
      <c r="S6327" s="68"/>
    </row>
    <row r="6328" spans="1:19" ht="12.75" hidden="1" customHeight="1" x14ac:dyDescent="0.2">
      <c r="A6328" s="38" t="s">
        <v>63</v>
      </c>
      <c r="B6328" s="1"/>
      <c r="C6328" s="1"/>
      <c r="D6328" s="51"/>
      <c r="E6328" s="51"/>
      <c r="F6328" s="125" t="s">
        <v>64</v>
      </c>
      <c r="G6328" s="53"/>
      <c r="H6328" s="54" t="s">
        <v>16823</v>
      </c>
      <c r="I6328" s="35">
        <v>560</v>
      </c>
      <c r="J6328" s="1"/>
      <c r="K6328" s="1"/>
      <c r="L6328" s="3">
        <f t="shared" si="98"/>
        <v>560</v>
      </c>
      <c r="M6328" s="41">
        <v>44930</v>
      </c>
      <c r="N6328" s="56"/>
      <c r="O6328" s="1"/>
      <c r="P6328" s="1"/>
      <c r="Q6328" s="57"/>
      <c r="R6328" s="39" t="s">
        <v>54</v>
      </c>
      <c r="S6328" s="68"/>
    </row>
    <row r="6329" spans="1:19" ht="12.75" hidden="1" customHeight="1" x14ac:dyDescent="0.2">
      <c r="A6329" s="38" t="s">
        <v>63</v>
      </c>
      <c r="B6329" s="1"/>
      <c r="C6329" s="1"/>
      <c r="D6329" s="51"/>
      <c r="E6329" s="51"/>
      <c r="F6329" s="125" t="s">
        <v>64</v>
      </c>
      <c r="G6329" s="53"/>
      <c r="H6329" s="54" t="s">
        <v>16824</v>
      </c>
      <c r="I6329" s="35">
        <v>560</v>
      </c>
      <c r="J6329" s="1"/>
      <c r="K6329" s="1"/>
      <c r="L6329" s="3">
        <f t="shared" si="98"/>
        <v>560</v>
      </c>
      <c r="M6329" s="41">
        <v>44930</v>
      </c>
      <c r="N6329" s="56"/>
      <c r="O6329" s="1"/>
      <c r="P6329" s="1"/>
      <c r="Q6329" s="57"/>
      <c r="R6329" s="39" t="s">
        <v>54</v>
      </c>
      <c r="S6329" s="68"/>
    </row>
    <row r="6330" spans="1:19" ht="12.75" hidden="1" customHeight="1" x14ac:dyDescent="0.2">
      <c r="A6330" s="38" t="s">
        <v>63</v>
      </c>
      <c r="B6330" s="1"/>
      <c r="C6330" s="1"/>
      <c r="D6330" s="51"/>
      <c r="E6330" s="51"/>
      <c r="F6330" s="125" t="s">
        <v>64</v>
      </c>
      <c r="G6330" s="53"/>
      <c r="H6330" s="54" t="s">
        <v>16825</v>
      </c>
      <c r="I6330" s="35">
        <v>560</v>
      </c>
      <c r="J6330" s="1"/>
      <c r="K6330" s="1"/>
      <c r="L6330" s="3">
        <f t="shared" si="98"/>
        <v>560</v>
      </c>
      <c r="M6330" s="41">
        <v>44930</v>
      </c>
      <c r="N6330" s="56"/>
      <c r="O6330" s="1"/>
      <c r="P6330" s="1"/>
      <c r="Q6330" s="57"/>
      <c r="R6330" s="39" t="s">
        <v>54</v>
      </c>
      <c r="S6330" s="68"/>
    </row>
    <row r="6331" spans="1:19" ht="12.75" hidden="1" customHeight="1" x14ac:dyDescent="0.2">
      <c r="A6331" s="38" t="s">
        <v>63</v>
      </c>
      <c r="B6331" s="1"/>
      <c r="C6331" s="1"/>
      <c r="D6331" s="51"/>
      <c r="E6331" s="51"/>
      <c r="F6331" s="125" t="s">
        <v>64</v>
      </c>
      <c r="G6331" s="53"/>
      <c r="H6331" s="54" t="s">
        <v>17003</v>
      </c>
      <c r="I6331" s="35">
        <v>560</v>
      </c>
      <c r="J6331" s="1"/>
      <c r="K6331" s="1"/>
      <c r="L6331" s="3">
        <f t="shared" si="98"/>
        <v>560</v>
      </c>
      <c r="M6331" s="41">
        <v>44936</v>
      </c>
      <c r="N6331" s="56"/>
      <c r="O6331" s="1"/>
      <c r="P6331" s="1"/>
      <c r="Q6331" s="57"/>
      <c r="R6331" s="39" t="s">
        <v>54</v>
      </c>
      <c r="S6331" s="68"/>
    </row>
    <row r="6332" spans="1:19" ht="12.75" hidden="1" customHeight="1" x14ac:dyDescent="0.2">
      <c r="A6332" s="38" t="s">
        <v>63</v>
      </c>
      <c r="B6332" s="1"/>
      <c r="C6332" s="1"/>
      <c r="D6332" s="51"/>
      <c r="E6332" s="51"/>
      <c r="F6332" s="125" t="s">
        <v>64</v>
      </c>
      <c r="G6332" s="53"/>
      <c r="H6332" s="54" t="s">
        <v>18208</v>
      </c>
      <c r="I6332" s="35">
        <v>560</v>
      </c>
      <c r="J6332" s="1"/>
      <c r="K6332" s="1"/>
      <c r="L6332" s="3">
        <f t="shared" si="98"/>
        <v>560</v>
      </c>
      <c r="M6332" s="41">
        <v>45002</v>
      </c>
      <c r="N6332" s="56"/>
      <c r="O6332" s="1"/>
      <c r="P6332" s="1"/>
      <c r="Q6332" s="57"/>
      <c r="R6332" s="39" t="s">
        <v>54</v>
      </c>
      <c r="S6332" s="68"/>
    </row>
    <row r="6333" spans="1:19" ht="12.75" hidden="1" customHeight="1" x14ac:dyDescent="0.2">
      <c r="A6333" s="38" t="s">
        <v>63</v>
      </c>
      <c r="B6333" s="1"/>
      <c r="C6333" s="1"/>
      <c r="D6333" s="51"/>
      <c r="E6333" s="51"/>
      <c r="F6333" s="125" t="s">
        <v>64</v>
      </c>
      <c r="G6333" s="53"/>
      <c r="H6333" s="54" t="s">
        <v>18209</v>
      </c>
      <c r="I6333" s="35">
        <v>560</v>
      </c>
      <c r="J6333" s="1"/>
      <c r="K6333" s="1"/>
      <c r="L6333" s="3">
        <f t="shared" si="98"/>
        <v>560</v>
      </c>
      <c r="M6333" s="41">
        <v>45002</v>
      </c>
      <c r="N6333" s="56"/>
      <c r="O6333" s="1"/>
      <c r="P6333" s="1"/>
      <c r="Q6333" s="57"/>
      <c r="R6333" s="39" t="s">
        <v>54</v>
      </c>
      <c r="S6333" s="68"/>
    </row>
    <row r="6334" spans="1:19" ht="12.75" hidden="1" customHeight="1" x14ac:dyDescent="0.2">
      <c r="A6334" s="38" t="s">
        <v>63</v>
      </c>
      <c r="B6334" s="1"/>
      <c r="C6334" s="1"/>
      <c r="D6334" s="51"/>
      <c r="E6334" s="51"/>
      <c r="F6334" s="125" t="s">
        <v>64</v>
      </c>
      <c r="G6334" s="53"/>
      <c r="H6334" s="54" t="s">
        <v>18252</v>
      </c>
      <c r="I6334" s="35">
        <v>560</v>
      </c>
      <c r="J6334" s="1"/>
      <c r="K6334" s="1"/>
      <c r="L6334" s="3">
        <f t="shared" si="98"/>
        <v>560</v>
      </c>
      <c r="M6334" s="41">
        <v>45006</v>
      </c>
      <c r="N6334" s="56"/>
      <c r="O6334" s="1"/>
      <c r="P6334" s="1"/>
      <c r="Q6334" s="57"/>
      <c r="R6334" s="39" t="s">
        <v>54</v>
      </c>
      <c r="S6334" s="68"/>
    </row>
    <row r="6335" spans="1:19" ht="12.75" hidden="1" customHeight="1" x14ac:dyDescent="0.2">
      <c r="A6335" s="38" t="s">
        <v>63</v>
      </c>
      <c r="B6335" s="1"/>
      <c r="C6335" s="1"/>
      <c r="D6335" s="51"/>
      <c r="E6335" s="51"/>
      <c r="F6335" s="125" t="s">
        <v>64</v>
      </c>
      <c r="G6335" s="53"/>
      <c r="H6335" s="54" t="s">
        <v>18316</v>
      </c>
      <c r="I6335" s="35">
        <v>560</v>
      </c>
      <c r="J6335" s="1"/>
      <c r="K6335" s="1"/>
      <c r="L6335" s="3">
        <f t="shared" si="98"/>
        <v>560</v>
      </c>
      <c r="M6335" s="41">
        <v>45008</v>
      </c>
      <c r="N6335" s="56"/>
      <c r="O6335" s="1"/>
      <c r="P6335" s="1"/>
      <c r="Q6335" s="57"/>
      <c r="R6335" s="39" t="s">
        <v>54</v>
      </c>
      <c r="S6335" s="68"/>
    </row>
    <row r="6336" spans="1:19" ht="12.75" hidden="1" customHeight="1" x14ac:dyDescent="0.2">
      <c r="A6336" s="38" t="s">
        <v>63</v>
      </c>
      <c r="B6336" s="1"/>
      <c r="C6336" s="1"/>
      <c r="D6336" s="51"/>
      <c r="E6336" s="51"/>
      <c r="F6336" s="125" t="s">
        <v>64</v>
      </c>
      <c r="G6336" s="53"/>
      <c r="H6336" s="54" t="s">
        <v>18588</v>
      </c>
      <c r="I6336" s="35">
        <v>560</v>
      </c>
      <c r="J6336" s="1"/>
      <c r="K6336" s="1"/>
      <c r="L6336" s="3">
        <f t="shared" si="98"/>
        <v>560</v>
      </c>
      <c r="M6336" s="41">
        <v>45020</v>
      </c>
      <c r="N6336" s="56"/>
      <c r="O6336" s="1"/>
      <c r="P6336" s="1"/>
      <c r="Q6336" s="57"/>
      <c r="R6336" s="39" t="s">
        <v>54</v>
      </c>
      <c r="S6336" s="68"/>
    </row>
    <row r="6337" spans="1:19" ht="12.75" hidden="1" customHeight="1" x14ac:dyDescent="0.2">
      <c r="A6337" s="38" t="s">
        <v>63</v>
      </c>
      <c r="B6337" s="1"/>
      <c r="C6337" s="1"/>
      <c r="D6337" s="51"/>
      <c r="E6337" s="51"/>
      <c r="F6337" s="125" t="s">
        <v>64</v>
      </c>
      <c r="G6337" s="53"/>
      <c r="H6337" s="54" t="s">
        <v>18834</v>
      </c>
      <c r="I6337" s="35">
        <v>560</v>
      </c>
      <c r="J6337" s="1"/>
      <c r="K6337" s="1"/>
      <c r="L6337" s="3">
        <f t="shared" si="98"/>
        <v>560</v>
      </c>
      <c r="M6337" s="41">
        <v>45041</v>
      </c>
      <c r="N6337" s="56"/>
      <c r="O6337" s="1"/>
      <c r="P6337" s="1"/>
      <c r="Q6337" s="57"/>
      <c r="R6337" s="39" t="s">
        <v>54</v>
      </c>
      <c r="S6337" s="68"/>
    </row>
    <row r="6338" spans="1:19" ht="12.75" hidden="1" customHeight="1" x14ac:dyDescent="0.2">
      <c r="A6338" s="38" t="s">
        <v>21236</v>
      </c>
      <c r="B6338" s="39" t="s">
        <v>21237</v>
      </c>
      <c r="C6338" s="39" t="s">
        <v>21238</v>
      </c>
      <c r="D6338" s="38">
        <v>703046</v>
      </c>
      <c r="E6338" s="38"/>
      <c r="F6338" s="87" t="s">
        <v>678</v>
      </c>
      <c r="G6338" s="38">
        <v>8266019198</v>
      </c>
      <c r="H6338" s="40" t="s">
        <v>21239</v>
      </c>
      <c r="I6338" s="2">
        <v>560</v>
      </c>
      <c r="J6338" s="2"/>
      <c r="K6338" s="2">
        <v>0</v>
      </c>
      <c r="L6338" s="3">
        <f t="shared" si="98"/>
        <v>560</v>
      </c>
      <c r="M6338" s="41">
        <v>45227.729166666664</v>
      </c>
      <c r="N6338" s="39">
        <v>1218740469</v>
      </c>
      <c r="O6338" s="39" t="s">
        <v>7503</v>
      </c>
      <c r="P6338" s="40" t="s">
        <v>21240</v>
      </c>
      <c r="Q6338" s="41">
        <v>45276</v>
      </c>
      <c r="R6338" s="62" t="s">
        <v>23</v>
      </c>
      <c r="S6338" s="68"/>
    </row>
    <row r="6339" spans="1:19" ht="12.75" hidden="1" customHeight="1" x14ac:dyDescent="0.2">
      <c r="A6339" s="38" t="s">
        <v>63</v>
      </c>
      <c r="B6339" s="1"/>
      <c r="C6339" s="1"/>
      <c r="D6339" s="51"/>
      <c r="E6339" s="51"/>
      <c r="F6339" s="125" t="s">
        <v>64</v>
      </c>
      <c r="G6339" s="53"/>
      <c r="H6339" s="54" t="s">
        <v>9099</v>
      </c>
      <c r="I6339" s="35">
        <v>554.95000000000005</v>
      </c>
      <c r="J6339" s="1"/>
      <c r="K6339" s="1"/>
      <c r="L6339" s="3">
        <f t="shared" si="98"/>
        <v>554.95000000000005</v>
      </c>
      <c r="M6339" s="41">
        <v>44550</v>
      </c>
      <c r="N6339" s="56"/>
      <c r="O6339" s="1"/>
      <c r="P6339" s="1"/>
      <c r="Q6339" s="57"/>
      <c r="R6339" s="39" t="s">
        <v>54</v>
      </c>
      <c r="S6339" s="68"/>
    </row>
    <row r="6340" spans="1:19" ht="12.75" hidden="1" customHeight="1" x14ac:dyDescent="0.2">
      <c r="A6340" s="38" t="s">
        <v>63</v>
      </c>
      <c r="B6340" s="1"/>
      <c r="C6340" s="1"/>
      <c r="D6340" s="51"/>
      <c r="E6340" s="51"/>
      <c r="F6340" s="125" t="s">
        <v>64</v>
      </c>
      <c r="G6340" s="53"/>
      <c r="H6340" s="54" t="s">
        <v>4110</v>
      </c>
      <c r="I6340" s="35">
        <v>547.46</v>
      </c>
      <c r="J6340" s="1"/>
      <c r="K6340" s="1"/>
      <c r="L6340" s="3">
        <f t="shared" si="98"/>
        <v>547.46</v>
      </c>
      <c r="M6340" s="41">
        <v>44404</v>
      </c>
      <c r="N6340" s="56"/>
      <c r="O6340" s="1"/>
      <c r="P6340" s="1"/>
      <c r="Q6340" s="57"/>
      <c r="R6340" s="39" t="s">
        <v>54</v>
      </c>
      <c r="S6340" s="68"/>
    </row>
    <row r="6341" spans="1:19" ht="12.75" hidden="1" customHeight="1" x14ac:dyDescent="0.2">
      <c r="A6341" s="38" t="s">
        <v>63</v>
      </c>
      <c r="B6341" s="1"/>
      <c r="C6341" s="1"/>
      <c r="D6341" s="51"/>
      <c r="E6341" s="51"/>
      <c r="F6341" s="125" t="s">
        <v>64</v>
      </c>
      <c r="G6341" s="53"/>
      <c r="H6341" s="54" t="s">
        <v>6259</v>
      </c>
      <c r="I6341" s="35">
        <v>543.72</v>
      </c>
      <c r="J6341" s="1"/>
      <c r="K6341" s="1"/>
      <c r="L6341" s="3">
        <f t="shared" si="98"/>
        <v>543.72</v>
      </c>
      <c r="M6341" s="41">
        <v>44457</v>
      </c>
      <c r="N6341" s="56"/>
      <c r="O6341" s="1"/>
      <c r="P6341" s="1"/>
      <c r="Q6341" s="57"/>
      <c r="R6341" s="39" t="s">
        <v>54</v>
      </c>
      <c r="S6341" s="68"/>
    </row>
    <row r="6342" spans="1:19" ht="12.75" hidden="1" customHeight="1" x14ac:dyDescent="0.2">
      <c r="A6342" s="38" t="s">
        <v>63</v>
      </c>
      <c r="B6342" s="1"/>
      <c r="C6342" s="1"/>
      <c r="D6342" s="51"/>
      <c r="E6342" s="51"/>
      <c r="F6342" s="125" t="s">
        <v>64</v>
      </c>
      <c r="G6342" s="53"/>
      <c r="H6342" s="54" t="s">
        <v>1135</v>
      </c>
      <c r="I6342" s="35">
        <v>538.48</v>
      </c>
      <c r="J6342" s="1"/>
      <c r="K6342" s="1"/>
      <c r="L6342" s="3">
        <f t="shared" ref="L6342:L6405" si="99">SUM(I6342:K6342)</f>
        <v>538.48</v>
      </c>
      <c r="M6342" s="41">
        <v>44279</v>
      </c>
      <c r="N6342" s="56"/>
      <c r="O6342" s="1"/>
      <c r="P6342" s="1"/>
      <c r="Q6342" s="57"/>
      <c r="R6342" s="39" t="s">
        <v>54</v>
      </c>
      <c r="S6342" s="68"/>
    </row>
    <row r="6343" spans="1:19" ht="12.75" hidden="1" customHeight="1" x14ac:dyDescent="0.2">
      <c r="A6343" s="38" t="s">
        <v>16751</v>
      </c>
      <c r="B6343" s="42" t="s">
        <v>16748</v>
      </c>
      <c r="C6343" s="42" t="s">
        <v>16749</v>
      </c>
      <c r="D6343" s="38">
        <v>102659</v>
      </c>
      <c r="E6343" s="38"/>
      <c r="F6343" s="42" t="s">
        <v>15315</v>
      </c>
      <c r="G6343" s="38">
        <v>8268009673</v>
      </c>
      <c r="H6343" s="40">
        <v>83</v>
      </c>
      <c r="I6343" s="3">
        <v>536.54999999999995</v>
      </c>
      <c r="J6343" s="3"/>
      <c r="K6343" s="3">
        <v>96.578999999999994</v>
      </c>
      <c r="L6343" s="3">
        <f t="shared" si="99"/>
        <v>633.12899999999991</v>
      </c>
      <c r="M6343" s="41">
        <v>44903.729166666664</v>
      </c>
      <c r="N6343" s="39">
        <v>44367499</v>
      </c>
      <c r="O6343" s="42" t="s">
        <v>315</v>
      </c>
      <c r="P6343" s="42" t="s">
        <v>16750</v>
      </c>
      <c r="Q6343" s="60">
        <v>44938</v>
      </c>
      <c r="R6343" s="42" t="s">
        <v>243</v>
      </c>
      <c r="S6343" s="68" t="s">
        <v>506</v>
      </c>
    </row>
    <row r="6344" spans="1:19" ht="12.75" hidden="1" customHeight="1" x14ac:dyDescent="0.2">
      <c r="A6344" s="38" t="s">
        <v>13860</v>
      </c>
      <c r="B6344" s="39" t="s">
        <v>13861</v>
      </c>
      <c r="C6344" s="39" t="s">
        <v>13862</v>
      </c>
      <c r="D6344" s="38">
        <v>703046</v>
      </c>
      <c r="E6344" s="38"/>
      <c r="F6344" s="42" t="s">
        <v>678</v>
      </c>
      <c r="G6344" s="38">
        <v>8266014507</v>
      </c>
      <c r="H6344" s="40" t="s">
        <v>13863</v>
      </c>
      <c r="I6344" s="2">
        <v>536</v>
      </c>
      <c r="J6344" s="2"/>
      <c r="K6344" s="2">
        <v>0</v>
      </c>
      <c r="L6344" s="3">
        <f t="shared" si="99"/>
        <v>536</v>
      </c>
      <c r="M6344" s="41">
        <v>44710.729166666664</v>
      </c>
      <c r="N6344" s="39">
        <v>3445007711</v>
      </c>
      <c r="O6344" s="39" t="s">
        <v>52</v>
      </c>
      <c r="P6344" s="40" t="s">
        <v>13864</v>
      </c>
      <c r="Q6344" s="41">
        <v>44741</v>
      </c>
      <c r="R6344" s="39" t="s">
        <v>54</v>
      </c>
      <c r="S6344" s="68"/>
    </row>
    <row r="6345" spans="1:19" ht="12.75" hidden="1" customHeight="1" x14ac:dyDescent="0.2">
      <c r="A6345" s="38" t="s">
        <v>18911</v>
      </c>
      <c r="B6345" s="39" t="s">
        <v>18912</v>
      </c>
      <c r="C6345" s="39" t="s">
        <v>18913</v>
      </c>
      <c r="D6345" s="38">
        <v>703046</v>
      </c>
      <c r="E6345" s="38"/>
      <c r="F6345" s="42" t="s">
        <v>678</v>
      </c>
      <c r="G6345" s="38">
        <v>8266017923</v>
      </c>
      <c r="H6345" s="40" t="s">
        <v>18914</v>
      </c>
      <c r="I6345" s="2">
        <v>534</v>
      </c>
      <c r="J6345" s="2"/>
      <c r="K6345" s="2">
        <v>0</v>
      </c>
      <c r="L6345" s="3">
        <f t="shared" si="99"/>
        <v>534</v>
      </c>
      <c r="M6345" s="41">
        <v>45016.729166666664</v>
      </c>
      <c r="N6345" s="39">
        <v>1218719738</v>
      </c>
      <c r="O6345" s="39" t="s">
        <v>3282</v>
      </c>
      <c r="P6345" s="40" t="s">
        <v>18915</v>
      </c>
      <c r="Q6345" s="41">
        <v>45105</v>
      </c>
      <c r="R6345" s="42" t="s">
        <v>2417</v>
      </c>
      <c r="S6345" s="68"/>
    </row>
    <row r="6346" spans="1:19" ht="12.75" hidden="1" customHeight="1" x14ac:dyDescent="0.2">
      <c r="A6346" s="38" t="s">
        <v>13448</v>
      </c>
      <c r="B6346" s="39" t="s">
        <v>13449</v>
      </c>
      <c r="C6346" s="39" t="s">
        <v>13450</v>
      </c>
      <c r="D6346" s="38">
        <v>703046</v>
      </c>
      <c r="E6346" s="38"/>
      <c r="F6346" s="42" t="s">
        <v>678</v>
      </c>
      <c r="G6346" s="38">
        <v>8266014508</v>
      </c>
      <c r="H6346" s="40" t="s">
        <v>13451</v>
      </c>
      <c r="I6346" s="2">
        <v>533</v>
      </c>
      <c r="J6346" s="2"/>
      <c r="K6346" s="2">
        <v>0</v>
      </c>
      <c r="L6346" s="3">
        <f t="shared" si="99"/>
        <v>533</v>
      </c>
      <c r="M6346" s="41">
        <v>44702.729166666664</v>
      </c>
      <c r="N6346" s="39">
        <v>3445005311</v>
      </c>
      <c r="O6346" s="39" t="s">
        <v>52</v>
      </c>
      <c r="P6346" s="40" t="s">
        <v>13401</v>
      </c>
      <c r="Q6346" s="41">
        <v>44717</v>
      </c>
      <c r="R6346" s="39" t="s">
        <v>54</v>
      </c>
      <c r="S6346" s="68"/>
    </row>
    <row r="6347" spans="1:19" ht="12.75" hidden="1" customHeight="1" x14ac:dyDescent="0.2">
      <c r="A6347" s="38">
        <v>32</v>
      </c>
      <c r="B6347" s="39" t="s">
        <v>18360</v>
      </c>
      <c r="C6347" s="39" t="s">
        <v>18361</v>
      </c>
      <c r="D6347" s="38">
        <v>703046</v>
      </c>
      <c r="E6347" s="38"/>
      <c r="F6347" s="42" t="s">
        <v>678</v>
      </c>
      <c r="G6347" s="38">
        <v>8266017026</v>
      </c>
      <c r="H6347" s="40" t="s">
        <v>18362</v>
      </c>
      <c r="I6347" s="2">
        <v>529</v>
      </c>
      <c r="J6347" s="2"/>
      <c r="K6347" s="2">
        <v>0</v>
      </c>
      <c r="L6347" s="3">
        <f t="shared" si="99"/>
        <v>529</v>
      </c>
      <c r="M6347" s="41">
        <v>44998.729166666664</v>
      </c>
      <c r="N6347" s="39">
        <v>3445036734</v>
      </c>
      <c r="O6347" s="39" t="s">
        <v>8899</v>
      </c>
      <c r="P6347" s="40" t="s">
        <v>18363</v>
      </c>
      <c r="Q6347" s="41">
        <v>45070</v>
      </c>
      <c r="R6347" s="42" t="s">
        <v>8901</v>
      </c>
      <c r="S6347" s="68"/>
    </row>
    <row r="6348" spans="1:19" ht="12.75" hidden="1" customHeight="1" x14ac:dyDescent="0.2">
      <c r="A6348" s="38" t="s">
        <v>21819</v>
      </c>
      <c r="B6348" s="39" t="s">
        <v>21820</v>
      </c>
      <c r="C6348" s="39" t="s">
        <v>21821</v>
      </c>
      <c r="D6348" s="38">
        <v>703046</v>
      </c>
      <c r="E6348" s="38"/>
      <c r="F6348" s="87" t="s">
        <v>678</v>
      </c>
      <c r="G6348" s="38">
        <v>8266020353</v>
      </c>
      <c r="H6348" s="40" t="s">
        <v>21822</v>
      </c>
      <c r="I6348" s="2">
        <v>529</v>
      </c>
      <c r="J6348" s="2"/>
      <c r="K6348" s="2">
        <v>0</v>
      </c>
      <c r="L6348" s="3">
        <f t="shared" si="99"/>
        <v>529</v>
      </c>
      <c r="M6348" s="41">
        <v>45297.729166666664</v>
      </c>
      <c r="N6348" s="39">
        <v>1218745896</v>
      </c>
      <c r="O6348" s="39" t="s">
        <v>18453</v>
      </c>
      <c r="P6348" s="40" t="s">
        <v>21823</v>
      </c>
      <c r="Q6348" s="41">
        <v>45330</v>
      </c>
      <c r="R6348" s="62" t="s">
        <v>21</v>
      </c>
      <c r="S6348" s="68"/>
    </row>
    <row r="6349" spans="1:19" ht="12.75" customHeight="1" x14ac:dyDescent="0.2">
      <c r="A6349" s="38" t="s">
        <v>21965</v>
      </c>
      <c r="B6349" s="39" t="s">
        <v>21966</v>
      </c>
      <c r="C6349" s="39" t="s">
        <v>21967</v>
      </c>
      <c r="D6349" s="38">
        <v>703046</v>
      </c>
      <c r="E6349" s="38"/>
      <c r="F6349" s="87" t="s">
        <v>678</v>
      </c>
      <c r="G6349" s="38">
        <v>8266019747</v>
      </c>
      <c r="H6349" s="40" t="s">
        <v>21968</v>
      </c>
      <c r="I6349" s="2">
        <v>529</v>
      </c>
      <c r="J6349" s="2"/>
      <c r="K6349" s="2">
        <v>0</v>
      </c>
      <c r="L6349" s="3">
        <f t="shared" si="99"/>
        <v>529</v>
      </c>
      <c r="M6349" s="41">
        <v>45297.729166666664</v>
      </c>
      <c r="N6349" s="39">
        <v>1218747015</v>
      </c>
      <c r="O6349" s="39" t="s">
        <v>18463</v>
      </c>
      <c r="P6349" s="40" t="s">
        <v>21969</v>
      </c>
      <c r="Q6349" s="41">
        <v>45344</v>
      </c>
      <c r="R6349" s="62" t="s">
        <v>29</v>
      </c>
      <c r="S6349" s="68"/>
    </row>
    <row r="6350" spans="1:19" ht="12.75" hidden="1" customHeight="1" x14ac:dyDescent="0.2">
      <c r="A6350" s="38" t="s">
        <v>11582</v>
      </c>
      <c r="B6350" s="39" t="s">
        <v>11583</v>
      </c>
      <c r="C6350" s="39" t="s">
        <v>11584</v>
      </c>
      <c r="D6350" s="38">
        <v>703046</v>
      </c>
      <c r="E6350" s="38"/>
      <c r="F6350" s="42" t="s">
        <v>678</v>
      </c>
      <c r="G6350" s="38">
        <v>8266013533</v>
      </c>
      <c r="H6350" s="40" t="s">
        <v>11585</v>
      </c>
      <c r="I6350" s="2">
        <v>527</v>
      </c>
      <c r="J6350" s="2"/>
      <c r="K6350" s="2">
        <v>0</v>
      </c>
      <c r="L6350" s="3">
        <f t="shared" si="99"/>
        <v>527</v>
      </c>
      <c r="M6350" s="41">
        <v>44619.729166666664</v>
      </c>
      <c r="N6350" s="39">
        <v>3445031771</v>
      </c>
      <c r="O6350" s="39" t="s">
        <v>3282</v>
      </c>
      <c r="P6350" s="40" t="s">
        <v>11586</v>
      </c>
      <c r="Q6350" s="41">
        <v>44650</v>
      </c>
      <c r="R6350" s="42" t="s">
        <v>2417</v>
      </c>
      <c r="S6350" s="68"/>
    </row>
    <row r="6351" spans="1:19" ht="12.75" hidden="1" customHeight="1" x14ac:dyDescent="0.2">
      <c r="A6351" s="38" t="s">
        <v>11619</v>
      </c>
      <c r="B6351" s="42" t="s">
        <v>11620</v>
      </c>
      <c r="C6351" s="42" t="s">
        <v>11621</v>
      </c>
      <c r="D6351" s="38">
        <v>703046</v>
      </c>
      <c r="E6351" s="38"/>
      <c r="F6351" s="42" t="s">
        <v>678</v>
      </c>
      <c r="G6351" s="38">
        <v>8266013732</v>
      </c>
      <c r="H6351" s="40" t="s">
        <v>11622</v>
      </c>
      <c r="I6351" s="3">
        <v>527</v>
      </c>
      <c r="J6351" s="3"/>
      <c r="K6351" s="3">
        <v>0</v>
      </c>
      <c r="L6351" s="3">
        <f t="shared" si="99"/>
        <v>527</v>
      </c>
      <c r="M6351" s="41">
        <v>44624.729166666664</v>
      </c>
      <c r="N6351" s="39">
        <v>3445031942</v>
      </c>
      <c r="O6351" s="42" t="s">
        <v>315</v>
      </c>
      <c r="P6351" s="42" t="s">
        <v>11623</v>
      </c>
      <c r="Q6351" s="60">
        <v>44656</v>
      </c>
      <c r="R6351" s="42" t="s">
        <v>243</v>
      </c>
      <c r="S6351" s="68"/>
    </row>
    <row r="6352" spans="1:19" ht="12.75" hidden="1" customHeight="1" x14ac:dyDescent="0.2">
      <c r="A6352" s="38" t="s">
        <v>12236</v>
      </c>
      <c r="B6352" s="42" t="s">
        <v>12237</v>
      </c>
      <c r="C6352" s="42" t="s">
        <v>12238</v>
      </c>
      <c r="D6352" s="38">
        <v>703046</v>
      </c>
      <c r="E6352" s="38"/>
      <c r="F6352" s="42" t="s">
        <v>678</v>
      </c>
      <c r="G6352" s="38">
        <v>8266013924</v>
      </c>
      <c r="H6352" s="40" t="s">
        <v>12239</v>
      </c>
      <c r="I6352" s="3">
        <v>527</v>
      </c>
      <c r="J6352" s="3"/>
      <c r="K6352" s="3">
        <v>0</v>
      </c>
      <c r="L6352" s="3">
        <f t="shared" si="99"/>
        <v>527</v>
      </c>
      <c r="M6352" s="41">
        <v>44634.729166666664</v>
      </c>
      <c r="N6352" s="39">
        <v>3445034312</v>
      </c>
      <c r="O6352" s="42" t="s">
        <v>315</v>
      </c>
      <c r="P6352" s="42" t="s">
        <v>11996</v>
      </c>
      <c r="Q6352" s="60">
        <v>44665</v>
      </c>
      <c r="R6352" s="42" t="s">
        <v>243</v>
      </c>
      <c r="S6352" s="68"/>
    </row>
    <row r="6353" spans="1:19" ht="12.75" hidden="1" customHeight="1" x14ac:dyDescent="0.2">
      <c r="A6353" s="38" t="s">
        <v>12378</v>
      </c>
      <c r="B6353" s="39" t="s">
        <v>12379</v>
      </c>
      <c r="C6353" s="39" t="s">
        <v>12380</v>
      </c>
      <c r="D6353" s="38">
        <v>703046</v>
      </c>
      <c r="E6353" s="38"/>
      <c r="F6353" s="42" t="s">
        <v>678</v>
      </c>
      <c r="G6353" s="38">
        <v>8266013919</v>
      </c>
      <c r="H6353" s="40" t="s">
        <v>12381</v>
      </c>
      <c r="I6353" s="2">
        <v>527</v>
      </c>
      <c r="J6353" s="2"/>
      <c r="K6353" s="2">
        <v>0</v>
      </c>
      <c r="L6353" s="3">
        <f t="shared" si="99"/>
        <v>527</v>
      </c>
      <c r="M6353" s="41">
        <v>44644.729166666664</v>
      </c>
      <c r="N6353" s="39">
        <v>3445000072</v>
      </c>
      <c r="O6353" s="39" t="s">
        <v>3282</v>
      </c>
      <c r="P6353" s="40" t="s">
        <v>12382</v>
      </c>
      <c r="Q6353" s="41">
        <v>44677</v>
      </c>
      <c r="R6353" s="42" t="s">
        <v>2417</v>
      </c>
      <c r="S6353" s="68"/>
    </row>
    <row r="6354" spans="1:19" ht="12.75" hidden="1" customHeight="1" x14ac:dyDescent="0.2">
      <c r="A6354" s="38" t="s">
        <v>16782</v>
      </c>
      <c r="B6354" s="39" t="s">
        <v>16783</v>
      </c>
      <c r="C6354" s="39" t="s">
        <v>16784</v>
      </c>
      <c r="D6354" s="38">
        <v>703046</v>
      </c>
      <c r="E6354" s="38"/>
      <c r="F6354" s="42" t="s">
        <v>678</v>
      </c>
      <c r="G6354" s="38">
        <v>8266016396</v>
      </c>
      <c r="H6354" s="40" t="s">
        <v>16785</v>
      </c>
      <c r="I6354" s="2">
        <v>518</v>
      </c>
      <c r="J6354" s="2"/>
      <c r="K6354" s="2">
        <v>0</v>
      </c>
      <c r="L6354" s="3">
        <f t="shared" si="99"/>
        <v>518</v>
      </c>
      <c r="M6354" s="41">
        <v>44886.729166666664</v>
      </c>
      <c r="N6354" s="39">
        <v>3445027729</v>
      </c>
      <c r="O6354" s="39" t="s">
        <v>3282</v>
      </c>
      <c r="P6354" s="40" t="s">
        <v>16786</v>
      </c>
      <c r="Q6354" s="41">
        <v>44946</v>
      </c>
      <c r="R6354" s="42" t="s">
        <v>2417</v>
      </c>
      <c r="S6354" s="68"/>
    </row>
    <row r="6355" spans="1:19" ht="12.75" hidden="1" customHeight="1" x14ac:dyDescent="0.2">
      <c r="A6355" s="38">
        <v>45</v>
      </c>
      <c r="B6355" s="39" t="s">
        <v>19636</v>
      </c>
      <c r="C6355" s="39" t="s">
        <v>19637</v>
      </c>
      <c r="D6355" s="38">
        <v>703046</v>
      </c>
      <c r="E6355" s="38"/>
      <c r="F6355" s="42" t="s">
        <v>678</v>
      </c>
      <c r="G6355" s="38">
        <v>8266017007</v>
      </c>
      <c r="H6355" s="40" t="s">
        <v>19638</v>
      </c>
      <c r="I6355" s="2">
        <v>518</v>
      </c>
      <c r="J6355" s="2"/>
      <c r="K6355" s="2">
        <v>0</v>
      </c>
      <c r="L6355" s="3">
        <f t="shared" si="99"/>
        <v>518</v>
      </c>
      <c r="M6355" s="41">
        <v>45066.729166666664</v>
      </c>
      <c r="N6355" s="39">
        <v>1218725240</v>
      </c>
      <c r="O6355" s="39" t="s">
        <v>8899</v>
      </c>
      <c r="P6355" s="40" t="s">
        <v>19639</v>
      </c>
      <c r="Q6355" s="41">
        <v>45161</v>
      </c>
      <c r="R6355" s="42" t="s">
        <v>8901</v>
      </c>
      <c r="S6355" s="68"/>
    </row>
    <row r="6356" spans="1:19" ht="12.75" hidden="1" customHeight="1" x14ac:dyDescent="0.2">
      <c r="A6356" s="38" t="s">
        <v>17734</v>
      </c>
      <c r="B6356" s="39" t="s">
        <v>17735</v>
      </c>
      <c r="C6356" s="39" t="s">
        <v>17736</v>
      </c>
      <c r="D6356" s="38">
        <v>703046</v>
      </c>
      <c r="E6356" s="38"/>
      <c r="F6356" s="42" t="s">
        <v>678</v>
      </c>
      <c r="G6356" s="38">
        <v>8266017190</v>
      </c>
      <c r="H6356" s="40" t="s">
        <v>17737</v>
      </c>
      <c r="I6356" s="2">
        <v>516</v>
      </c>
      <c r="J6356" s="2"/>
      <c r="K6356" s="2">
        <v>0</v>
      </c>
      <c r="L6356" s="3">
        <f t="shared" si="99"/>
        <v>516</v>
      </c>
      <c r="M6356" s="41">
        <v>44964.729166666664</v>
      </c>
      <c r="N6356" s="39">
        <v>3445033278</v>
      </c>
      <c r="O6356" s="39" t="s">
        <v>3282</v>
      </c>
      <c r="P6356" s="40" t="s">
        <v>17738</v>
      </c>
      <c r="Q6356" s="41">
        <v>45035</v>
      </c>
      <c r="R6356" s="42" t="s">
        <v>2417</v>
      </c>
      <c r="S6356" s="68"/>
    </row>
    <row r="6357" spans="1:19" ht="12.75" customHeight="1" x14ac:dyDescent="0.2">
      <c r="A6357" s="38" t="s">
        <v>20328</v>
      </c>
      <c r="B6357" s="39" t="s">
        <v>20329</v>
      </c>
      <c r="C6357" s="39" t="s">
        <v>20330</v>
      </c>
      <c r="D6357" s="38">
        <v>703046</v>
      </c>
      <c r="E6357" s="38"/>
      <c r="F6357" s="87" t="s">
        <v>678</v>
      </c>
      <c r="G6357" s="38">
        <v>8266018988</v>
      </c>
      <c r="H6357" s="40" t="s">
        <v>20331</v>
      </c>
      <c r="I6357" s="2">
        <v>516</v>
      </c>
      <c r="J6357" s="2"/>
      <c r="K6357" s="2">
        <v>0</v>
      </c>
      <c r="L6357" s="3">
        <f t="shared" si="99"/>
        <v>516</v>
      </c>
      <c r="M6357" s="41">
        <v>45143.729166666664</v>
      </c>
      <c r="N6357" s="39">
        <v>1218731157</v>
      </c>
      <c r="O6357" s="39" t="s">
        <v>19303</v>
      </c>
      <c r="P6357" s="40" t="s">
        <v>20332</v>
      </c>
      <c r="Q6357" s="41">
        <v>45218</v>
      </c>
      <c r="R6357" s="62" t="s">
        <v>19</v>
      </c>
      <c r="S6357" s="68"/>
    </row>
    <row r="6358" spans="1:19" ht="12.75" hidden="1" customHeight="1" x14ac:dyDescent="0.2">
      <c r="A6358" s="38" t="s">
        <v>21469</v>
      </c>
      <c r="B6358" s="39" t="s">
        <v>21470</v>
      </c>
      <c r="C6358" s="39"/>
      <c r="D6358" s="38">
        <v>703046</v>
      </c>
      <c r="E6358" s="38"/>
      <c r="F6358" s="87" t="s">
        <v>678</v>
      </c>
      <c r="G6358" s="38">
        <v>8266019970</v>
      </c>
      <c r="H6358" s="40" t="s">
        <v>21471</v>
      </c>
      <c r="I6358" s="2">
        <v>516</v>
      </c>
      <c r="J6358" s="2"/>
      <c r="K6358" s="2">
        <v>0</v>
      </c>
      <c r="L6358" s="3">
        <f t="shared" si="99"/>
        <v>516</v>
      </c>
      <c r="M6358" s="41">
        <v>45239</v>
      </c>
      <c r="N6358" s="39"/>
      <c r="O6358" s="39" t="s">
        <v>18453</v>
      </c>
      <c r="P6358" s="40"/>
      <c r="Q6358" s="41"/>
      <c r="R6358" s="62" t="s">
        <v>21</v>
      </c>
      <c r="S6358" s="68"/>
    </row>
    <row r="6359" spans="1:19" ht="12.75" hidden="1" customHeight="1" x14ac:dyDescent="0.2">
      <c r="A6359" s="38" t="s">
        <v>63</v>
      </c>
      <c r="B6359" s="1"/>
      <c r="C6359" s="1"/>
      <c r="D6359" s="51"/>
      <c r="E6359" s="51"/>
      <c r="F6359" s="125" t="s">
        <v>64</v>
      </c>
      <c r="G6359" s="53"/>
      <c r="H6359" s="54" t="s">
        <v>11203</v>
      </c>
      <c r="I6359" s="35">
        <v>514.70000000000005</v>
      </c>
      <c r="J6359" s="1"/>
      <c r="K6359" s="1"/>
      <c r="L6359" s="3">
        <f t="shared" si="99"/>
        <v>514.70000000000005</v>
      </c>
      <c r="M6359" s="41">
        <v>44620</v>
      </c>
      <c r="N6359" s="56"/>
      <c r="O6359" s="1"/>
      <c r="P6359" s="1"/>
      <c r="Q6359" s="57"/>
      <c r="R6359" s="39" t="s">
        <v>54</v>
      </c>
      <c r="S6359" s="68"/>
    </row>
    <row r="6360" spans="1:19" ht="12.75" hidden="1" customHeight="1" x14ac:dyDescent="0.2">
      <c r="A6360" s="38" t="s">
        <v>14289</v>
      </c>
      <c r="B6360" s="39" t="s">
        <v>14290</v>
      </c>
      <c r="C6360" s="39" t="s">
        <v>14291</v>
      </c>
      <c r="D6360" s="38">
        <v>703046</v>
      </c>
      <c r="E6360" s="38"/>
      <c r="F6360" s="42" t="s">
        <v>678</v>
      </c>
      <c r="G6360" s="38">
        <v>8266014931</v>
      </c>
      <c r="H6360" s="40" t="s">
        <v>14292</v>
      </c>
      <c r="I6360" s="2">
        <v>513</v>
      </c>
      <c r="J6360" s="2"/>
      <c r="K6360" s="2">
        <v>0</v>
      </c>
      <c r="L6360" s="3">
        <f t="shared" si="99"/>
        <v>513</v>
      </c>
      <c r="M6360" s="41">
        <v>44732.729166666664</v>
      </c>
      <c r="N6360" s="39">
        <v>3445010463</v>
      </c>
      <c r="O6360" s="39" t="s">
        <v>3282</v>
      </c>
      <c r="P6360" s="40" t="s">
        <v>14288</v>
      </c>
      <c r="Q6360" s="41">
        <v>44762</v>
      </c>
      <c r="R6360" s="42" t="s">
        <v>2417</v>
      </c>
      <c r="S6360" s="68"/>
    </row>
    <row r="6361" spans="1:19" ht="12.75" hidden="1" customHeight="1" x14ac:dyDescent="0.2">
      <c r="A6361" s="38" t="s">
        <v>16796</v>
      </c>
      <c r="B6361" s="39" t="s">
        <v>16797</v>
      </c>
      <c r="C6361" s="39" t="s">
        <v>16798</v>
      </c>
      <c r="D6361" s="38">
        <v>703046</v>
      </c>
      <c r="E6361" s="38"/>
      <c r="F6361" s="42" t="s">
        <v>678</v>
      </c>
      <c r="G6361" s="38">
        <v>8266016395</v>
      </c>
      <c r="H6361" s="40" t="s">
        <v>16799</v>
      </c>
      <c r="I6361" s="2">
        <v>512</v>
      </c>
      <c r="J6361" s="2"/>
      <c r="K6361" s="2">
        <v>0</v>
      </c>
      <c r="L6361" s="3">
        <f t="shared" si="99"/>
        <v>512</v>
      </c>
      <c r="M6361" s="41">
        <v>44886</v>
      </c>
      <c r="N6361" s="39">
        <v>3445027781</v>
      </c>
      <c r="O6361" s="39" t="s">
        <v>3282</v>
      </c>
      <c r="P6361" s="40" t="s">
        <v>16786</v>
      </c>
      <c r="Q6361" s="41">
        <v>44946</v>
      </c>
      <c r="R6361" s="42" t="s">
        <v>2417</v>
      </c>
      <c r="S6361" s="68"/>
    </row>
    <row r="6362" spans="1:19" ht="12.75" hidden="1" customHeight="1" x14ac:dyDescent="0.2">
      <c r="A6362" s="38" t="s">
        <v>17451</v>
      </c>
      <c r="B6362" s="39" t="s">
        <v>17452</v>
      </c>
      <c r="C6362" s="39" t="s">
        <v>17453</v>
      </c>
      <c r="D6362" s="38">
        <v>703046</v>
      </c>
      <c r="E6362" s="38"/>
      <c r="F6362" s="42" t="s">
        <v>678</v>
      </c>
      <c r="G6362" s="38">
        <v>8266016731</v>
      </c>
      <c r="H6362" s="40" t="s">
        <v>17454</v>
      </c>
      <c r="I6362" s="2">
        <v>512</v>
      </c>
      <c r="J6362" s="2"/>
      <c r="K6362" s="2">
        <v>0</v>
      </c>
      <c r="L6362" s="3">
        <f t="shared" si="99"/>
        <v>512</v>
      </c>
      <c r="M6362" s="41">
        <v>44947.729166666664</v>
      </c>
      <c r="N6362" s="39">
        <v>3445031109</v>
      </c>
      <c r="O6362" s="39" t="s">
        <v>3282</v>
      </c>
      <c r="P6362" s="40" t="s">
        <v>17455</v>
      </c>
      <c r="Q6362" s="41">
        <v>45020</v>
      </c>
      <c r="R6362" s="42" t="s">
        <v>2417</v>
      </c>
      <c r="S6362" s="68"/>
    </row>
    <row r="6363" spans="1:19" ht="12.75" customHeight="1" x14ac:dyDescent="0.2">
      <c r="A6363" s="38" t="s">
        <v>22256</v>
      </c>
      <c r="B6363" s="39" t="s">
        <v>22257</v>
      </c>
      <c r="C6363" s="39" t="s">
        <v>22258</v>
      </c>
      <c r="D6363" s="38">
        <v>703046</v>
      </c>
      <c r="E6363" s="38"/>
      <c r="F6363" s="87" t="s">
        <v>678</v>
      </c>
      <c r="G6363" s="38">
        <v>8266020929</v>
      </c>
      <c r="H6363" s="40" t="s">
        <v>22259</v>
      </c>
      <c r="I6363" s="2">
        <v>512</v>
      </c>
      <c r="J6363" s="2"/>
      <c r="K6363" s="2">
        <v>0</v>
      </c>
      <c r="L6363" s="3">
        <f t="shared" si="99"/>
        <v>512</v>
      </c>
      <c r="M6363" s="41">
        <v>45357.729166666664</v>
      </c>
      <c r="N6363" s="39">
        <v>3569301018</v>
      </c>
      <c r="O6363" s="39" t="s">
        <v>18463</v>
      </c>
      <c r="P6363" s="40" t="s">
        <v>22260</v>
      </c>
      <c r="Q6363" s="41">
        <v>45389</v>
      </c>
      <c r="R6363" s="62" t="s">
        <v>29</v>
      </c>
      <c r="S6363" s="68"/>
    </row>
    <row r="6364" spans="1:19" ht="12.75" hidden="1" customHeight="1" x14ac:dyDescent="0.2">
      <c r="A6364" s="38" t="s">
        <v>1434</v>
      </c>
      <c r="B6364" s="42"/>
      <c r="C6364" s="42"/>
      <c r="D6364" s="38"/>
      <c r="E6364" s="38"/>
      <c r="F6364" s="42" t="s">
        <v>1435</v>
      </c>
      <c r="G6364" s="38"/>
      <c r="H6364" s="40" t="s">
        <v>7029</v>
      </c>
      <c r="I6364" s="3">
        <v>511.82</v>
      </c>
      <c r="J6364" s="3"/>
      <c r="K6364" s="3"/>
      <c r="L6364" s="3">
        <f t="shared" si="99"/>
        <v>511.82</v>
      </c>
      <c r="M6364" s="41">
        <v>44481</v>
      </c>
      <c r="N6364" s="39"/>
      <c r="O6364" s="42"/>
      <c r="P6364" s="42"/>
      <c r="Q6364" s="60"/>
      <c r="R6364" s="42" t="s">
        <v>243</v>
      </c>
      <c r="S6364" s="68"/>
    </row>
    <row r="6365" spans="1:19" ht="12.75" hidden="1" customHeight="1" x14ac:dyDescent="0.2">
      <c r="A6365" s="38">
        <v>22</v>
      </c>
      <c r="B6365" s="39" t="s">
        <v>16769</v>
      </c>
      <c r="C6365" s="39" t="s">
        <v>16770</v>
      </c>
      <c r="D6365" s="38">
        <v>703046</v>
      </c>
      <c r="E6365" s="38"/>
      <c r="F6365" s="42" t="s">
        <v>678</v>
      </c>
      <c r="G6365" s="38">
        <v>8266016729</v>
      </c>
      <c r="H6365" s="40" t="s">
        <v>16771</v>
      </c>
      <c r="I6365" s="2">
        <v>510</v>
      </c>
      <c r="J6365" s="2"/>
      <c r="K6365" s="2">
        <v>0</v>
      </c>
      <c r="L6365" s="3">
        <f t="shared" si="99"/>
        <v>510</v>
      </c>
      <c r="M6365" s="41">
        <v>44911.729166666664</v>
      </c>
      <c r="N6365" s="39">
        <v>3445027639</v>
      </c>
      <c r="O6365" s="39" t="s">
        <v>8899</v>
      </c>
      <c r="P6365" s="40" t="s">
        <v>16768</v>
      </c>
      <c r="Q6365" s="41">
        <v>44972</v>
      </c>
      <c r="R6365" s="42" t="s">
        <v>8901</v>
      </c>
      <c r="S6365" s="68"/>
    </row>
    <row r="6366" spans="1:19" ht="12.75" customHeight="1" x14ac:dyDescent="0.2">
      <c r="A6366" s="38" t="s">
        <v>22147</v>
      </c>
      <c r="B6366" s="39" t="s">
        <v>22148</v>
      </c>
      <c r="C6366" s="39" t="s">
        <v>22149</v>
      </c>
      <c r="D6366" s="38">
        <v>703046</v>
      </c>
      <c r="E6366" s="38"/>
      <c r="F6366" s="87" t="s">
        <v>678</v>
      </c>
      <c r="G6366" s="38">
        <v>8266020740</v>
      </c>
      <c r="H6366" s="40" t="s">
        <v>22150</v>
      </c>
      <c r="I6366" s="2">
        <v>510</v>
      </c>
      <c r="J6366" s="2"/>
      <c r="K6366" s="2">
        <v>0</v>
      </c>
      <c r="L6366" s="3">
        <f t="shared" si="99"/>
        <v>510</v>
      </c>
      <c r="M6366" s="41">
        <v>45339</v>
      </c>
      <c r="N6366" s="39">
        <v>3569300559</v>
      </c>
      <c r="O6366" s="39" t="s">
        <v>18463</v>
      </c>
      <c r="P6366" s="40" t="s">
        <v>22151</v>
      </c>
      <c r="Q6366" s="41">
        <v>45371</v>
      </c>
      <c r="R6366" s="62" t="s">
        <v>29</v>
      </c>
      <c r="S6366" s="68"/>
    </row>
    <row r="6367" spans="1:19" ht="12.75" hidden="1" customHeight="1" x14ac:dyDescent="0.2">
      <c r="A6367" s="38" t="s">
        <v>63</v>
      </c>
      <c r="B6367" s="1"/>
      <c r="C6367" s="1"/>
      <c r="D6367" s="51"/>
      <c r="E6367" s="51"/>
      <c r="F6367" s="125" t="s">
        <v>64</v>
      </c>
      <c r="G6367" s="53"/>
      <c r="H6367" s="54" t="s">
        <v>2535</v>
      </c>
      <c r="I6367" s="35">
        <v>509.49</v>
      </c>
      <c r="J6367" s="1"/>
      <c r="K6367" s="1"/>
      <c r="L6367" s="3">
        <f t="shared" si="99"/>
        <v>509.49</v>
      </c>
      <c r="M6367" s="41">
        <v>44357</v>
      </c>
      <c r="N6367" s="56"/>
      <c r="O6367" s="1"/>
      <c r="P6367" s="1"/>
      <c r="Q6367" s="57"/>
      <c r="R6367" s="39" t="s">
        <v>54</v>
      </c>
      <c r="S6367" s="68"/>
    </row>
    <row r="6368" spans="1:19" ht="12.75" customHeight="1" x14ac:dyDescent="0.2">
      <c r="A6368" s="38" t="s">
        <v>19404</v>
      </c>
      <c r="B6368" s="39" t="s">
        <v>19405</v>
      </c>
      <c r="C6368" s="39" t="s">
        <v>19406</v>
      </c>
      <c r="D6368" s="38">
        <v>703046</v>
      </c>
      <c r="E6368" s="38"/>
      <c r="F6368" s="87" t="s">
        <v>678</v>
      </c>
      <c r="G6368" s="38">
        <v>8266018436</v>
      </c>
      <c r="H6368" s="40" t="s">
        <v>19407</v>
      </c>
      <c r="I6368" s="2">
        <v>505</v>
      </c>
      <c r="J6368" s="2"/>
      <c r="K6368" s="2">
        <v>0</v>
      </c>
      <c r="L6368" s="3">
        <f t="shared" si="99"/>
        <v>505</v>
      </c>
      <c r="M6368" s="41">
        <v>45066.729166666664</v>
      </c>
      <c r="N6368" s="39">
        <v>1218723136</v>
      </c>
      <c r="O6368" s="39" t="s">
        <v>19303</v>
      </c>
      <c r="P6368" s="40" t="s">
        <v>19408</v>
      </c>
      <c r="Q6368" s="41">
        <v>45098</v>
      </c>
      <c r="R6368" s="62" t="s">
        <v>19</v>
      </c>
      <c r="S6368" s="68"/>
    </row>
    <row r="6369" spans="1:19" ht="12.75" customHeight="1" x14ac:dyDescent="0.2">
      <c r="A6369" s="38" t="s">
        <v>22663</v>
      </c>
      <c r="B6369" s="39" t="s">
        <v>22664</v>
      </c>
      <c r="C6369" s="39"/>
      <c r="D6369" s="38">
        <v>703046</v>
      </c>
      <c r="E6369" s="38"/>
      <c r="F6369" s="87" t="s">
        <v>678</v>
      </c>
      <c r="G6369" s="38">
        <v>8266020739</v>
      </c>
      <c r="H6369" s="40" t="s">
        <v>22665</v>
      </c>
      <c r="I6369" s="2">
        <v>505</v>
      </c>
      <c r="J6369" s="2"/>
      <c r="K6369" s="2">
        <v>0</v>
      </c>
      <c r="L6369" s="3">
        <f t="shared" si="99"/>
        <v>505</v>
      </c>
      <c r="M6369" s="41">
        <v>45434.729166666664</v>
      </c>
      <c r="N6369" s="39"/>
      <c r="O6369" s="39" t="s">
        <v>18463</v>
      </c>
      <c r="P6369" s="40"/>
      <c r="Q6369" s="41"/>
      <c r="R6369" s="62" t="s">
        <v>29</v>
      </c>
      <c r="S6369" s="68"/>
    </row>
    <row r="6370" spans="1:19" ht="12.75" customHeight="1" x14ac:dyDescent="0.2">
      <c r="A6370" s="38" t="s">
        <v>4599</v>
      </c>
      <c r="B6370" s="39" t="s">
        <v>4600</v>
      </c>
      <c r="C6370" s="39" t="s">
        <v>4601</v>
      </c>
      <c r="D6370" s="38">
        <v>703046</v>
      </c>
      <c r="E6370" s="38"/>
      <c r="F6370" s="87" t="s">
        <v>678</v>
      </c>
      <c r="G6370" s="38">
        <v>8266011722</v>
      </c>
      <c r="H6370" s="40" t="s">
        <v>4602</v>
      </c>
      <c r="I6370" s="2">
        <v>504</v>
      </c>
      <c r="J6370" s="2"/>
      <c r="K6370" s="2">
        <v>0</v>
      </c>
      <c r="L6370" s="3">
        <f t="shared" si="99"/>
        <v>504</v>
      </c>
      <c r="M6370" s="41">
        <v>44390.729166666664</v>
      </c>
      <c r="N6370" s="39">
        <v>3445009183</v>
      </c>
      <c r="O6370" s="39" t="s">
        <v>3027</v>
      </c>
      <c r="P6370" s="40" t="s">
        <v>4603</v>
      </c>
      <c r="Q6370" s="41">
        <v>44474</v>
      </c>
      <c r="R6370" s="62" t="s">
        <v>15</v>
      </c>
      <c r="S6370" s="68"/>
    </row>
    <row r="6371" spans="1:19" ht="12.75" hidden="1" customHeight="1" x14ac:dyDescent="0.2">
      <c r="A6371" s="38" t="s">
        <v>7358</v>
      </c>
      <c r="B6371" s="39" t="s">
        <v>7359</v>
      </c>
      <c r="C6371" s="39" t="s">
        <v>7360</v>
      </c>
      <c r="D6371" s="38">
        <v>703046</v>
      </c>
      <c r="E6371" s="38"/>
      <c r="F6371" s="42" t="s">
        <v>678</v>
      </c>
      <c r="G6371" s="38">
        <v>8266012385</v>
      </c>
      <c r="H6371" s="40" t="s">
        <v>7361</v>
      </c>
      <c r="I6371" s="2">
        <v>504</v>
      </c>
      <c r="J6371" s="2"/>
      <c r="K6371" s="2">
        <v>0</v>
      </c>
      <c r="L6371" s="3">
        <f t="shared" si="99"/>
        <v>504</v>
      </c>
      <c r="M6371" s="41">
        <v>44450.729166666664</v>
      </c>
      <c r="N6371" s="39">
        <v>3445016622</v>
      </c>
      <c r="O6371" s="39" t="s">
        <v>52</v>
      </c>
      <c r="P6371" s="40" t="s">
        <v>7362</v>
      </c>
      <c r="Q6371" s="41">
        <v>44520</v>
      </c>
      <c r="R6371" s="39" t="s">
        <v>54</v>
      </c>
      <c r="S6371" s="68"/>
    </row>
    <row r="6372" spans="1:19" ht="12.75" hidden="1" customHeight="1" x14ac:dyDescent="0.2">
      <c r="A6372" s="38" t="s">
        <v>8367</v>
      </c>
      <c r="B6372" s="42" t="s">
        <v>8368</v>
      </c>
      <c r="C6372" s="42" t="s">
        <v>8369</v>
      </c>
      <c r="D6372" s="38">
        <v>703046</v>
      </c>
      <c r="E6372" s="38"/>
      <c r="F6372" s="42" t="s">
        <v>678</v>
      </c>
      <c r="G6372" s="38">
        <v>8266012562</v>
      </c>
      <c r="H6372" s="40" t="s">
        <v>8370</v>
      </c>
      <c r="I6372" s="3">
        <v>504</v>
      </c>
      <c r="J6372" s="3"/>
      <c r="K6372" s="3">
        <v>0</v>
      </c>
      <c r="L6372" s="3">
        <f t="shared" si="99"/>
        <v>504</v>
      </c>
      <c r="M6372" s="41">
        <v>44498.729166666664</v>
      </c>
      <c r="N6372" s="39">
        <v>3445019272</v>
      </c>
      <c r="O6372" s="42" t="s">
        <v>315</v>
      </c>
      <c r="P6372" s="42" t="s">
        <v>8371</v>
      </c>
      <c r="Q6372" s="60">
        <v>44530</v>
      </c>
      <c r="R6372" s="42" t="s">
        <v>243</v>
      </c>
      <c r="S6372" s="68"/>
    </row>
    <row r="6373" spans="1:19" ht="12.75" hidden="1" customHeight="1" x14ac:dyDescent="0.2">
      <c r="A6373" s="38" t="s">
        <v>63</v>
      </c>
      <c r="B6373" s="1"/>
      <c r="C6373" s="1"/>
      <c r="D6373" s="51"/>
      <c r="E6373" s="51"/>
      <c r="F6373" s="125" t="s">
        <v>64</v>
      </c>
      <c r="G6373" s="53"/>
      <c r="H6373" s="54" t="s">
        <v>18922</v>
      </c>
      <c r="I6373" s="35">
        <v>502</v>
      </c>
      <c r="J6373" s="1"/>
      <c r="K6373" s="1"/>
      <c r="L6373" s="3">
        <f t="shared" si="99"/>
        <v>502</v>
      </c>
      <c r="M6373" s="41">
        <v>45050</v>
      </c>
      <c r="N6373" s="56"/>
      <c r="O6373" s="1"/>
      <c r="P6373" s="1"/>
      <c r="Q6373" s="57"/>
      <c r="R6373" s="39" t="s">
        <v>54</v>
      </c>
      <c r="S6373" s="68"/>
    </row>
    <row r="6374" spans="1:19" ht="12.75" hidden="1" customHeight="1" x14ac:dyDescent="0.2">
      <c r="A6374" s="38" t="s">
        <v>63</v>
      </c>
      <c r="B6374" s="1"/>
      <c r="C6374" s="1"/>
      <c r="D6374" s="51"/>
      <c r="E6374" s="51"/>
      <c r="F6374" s="125" t="s">
        <v>64</v>
      </c>
      <c r="G6374" s="53"/>
      <c r="H6374" s="54" t="s">
        <v>18922</v>
      </c>
      <c r="I6374" s="35">
        <v>501</v>
      </c>
      <c r="J6374" s="1"/>
      <c r="K6374" s="1"/>
      <c r="L6374" s="3">
        <f t="shared" si="99"/>
        <v>501</v>
      </c>
      <c r="M6374" s="41">
        <v>45050</v>
      </c>
      <c r="N6374" s="56"/>
      <c r="O6374" s="1"/>
      <c r="P6374" s="1"/>
      <c r="Q6374" s="57"/>
      <c r="R6374" s="39" t="s">
        <v>54</v>
      </c>
      <c r="S6374" s="68"/>
    </row>
    <row r="6375" spans="1:19" ht="12.75" hidden="1" customHeight="1" x14ac:dyDescent="0.2">
      <c r="A6375" s="38" t="s">
        <v>9465</v>
      </c>
      <c r="B6375" s="39" t="s">
        <v>9466</v>
      </c>
      <c r="C6375" s="39" t="s">
        <v>9467</v>
      </c>
      <c r="D6375" s="38">
        <v>401972</v>
      </c>
      <c r="E6375" s="38"/>
      <c r="F6375" s="39" t="s">
        <v>842</v>
      </c>
      <c r="G6375" s="38">
        <v>8263000049</v>
      </c>
      <c r="H6375" s="40" t="s">
        <v>9468</v>
      </c>
      <c r="I6375" s="2">
        <v>500</v>
      </c>
      <c r="J6375" s="2">
        <v>0</v>
      </c>
      <c r="K6375" s="2">
        <v>90</v>
      </c>
      <c r="L6375" s="3">
        <f t="shared" si="99"/>
        <v>590</v>
      </c>
      <c r="M6375" s="41">
        <v>44498.729166666664</v>
      </c>
      <c r="N6375" s="39">
        <v>6870324560</v>
      </c>
      <c r="O6375" s="39" t="s">
        <v>52</v>
      </c>
      <c r="P6375" s="40"/>
      <c r="Q6375" s="41"/>
      <c r="R6375" s="39" t="s">
        <v>54</v>
      </c>
      <c r="S6375" s="68"/>
    </row>
    <row r="6376" spans="1:19" ht="12.75" hidden="1" customHeight="1" x14ac:dyDescent="0.2">
      <c r="A6376" s="38" t="s">
        <v>9473</v>
      </c>
      <c r="B6376" s="39" t="s">
        <v>9474</v>
      </c>
      <c r="C6376" s="39" t="s">
        <v>9475</v>
      </c>
      <c r="D6376" s="38">
        <v>401972</v>
      </c>
      <c r="E6376" s="38"/>
      <c r="F6376" s="39" t="s">
        <v>842</v>
      </c>
      <c r="G6376" s="38">
        <v>8263000049</v>
      </c>
      <c r="H6376" s="40" t="s">
        <v>9476</v>
      </c>
      <c r="I6376" s="2">
        <v>500</v>
      </c>
      <c r="J6376" s="2">
        <v>0</v>
      </c>
      <c r="K6376" s="2">
        <v>90</v>
      </c>
      <c r="L6376" s="3">
        <f t="shared" si="99"/>
        <v>590</v>
      </c>
      <c r="M6376" s="41">
        <v>44498.729166666664</v>
      </c>
      <c r="N6376" s="39">
        <v>6870324629</v>
      </c>
      <c r="O6376" s="39" t="s">
        <v>52</v>
      </c>
      <c r="P6376" s="40"/>
      <c r="Q6376" s="41"/>
      <c r="R6376" s="39" t="s">
        <v>54</v>
      </c>
      <c r="S6376" s="68"/>
    </row>
    <row r="6377" spans="1:19" ht="12.75" hidden="1" customHeight="1" x14ac:dyDescent="0.2">
      <c r="A6377" s="38" t="s">
        <v>10273</v>
      </c>
      <c r="B6377" s="39" t="s">
        <v>10274</v>
      </c>
      <c r="C6377" s="39" t="s">
        <v>10275</v>
      </c>
      <c r="D6377" s="38">
        <v>401972</v>
      </c>
      <c r="E6377" s="38"/>
      <c r="F6377" s="39" t="s">
        <v>842</v>
      </c>
      <c r="G6377" s="38">
        <v>8263000049</v>
      </c>
      <c r="H6377" s="40" t="s">
        <v>10276</v>
      </c>
      <c r="I6377" s="2">
        <v>500</v>
      </c>
      <c r="J6377" s="2">
        <v>0</v>
      </c>
      <c r="K6377" s="2">
        <v>90</v>
      </c>
      <c r="L6377" s="3">
        <f t="shared" si="99"/>
        <v>590</v>
      </c>
      <c r="M6377" s="41">
        <v>44488.729166666664</v>
      </c>
      <c r="N6377" s="39">
        <v>6870366799</v>
      </c>
      <c r="O6377" s="39" t="s">
        <v>52</v>
      </c>
      <c r="P6377" s="40"/>
      <c r="Q6377" s="41"/>
      <c r="R6377" s="39" t="s">
        <v>54</v>
      </c>
      <c r="S6377" s="68"/>
    </row>
    <row r="6378" spans="1:19" ht="12.75" hidden="1" customHeight="1" x14ac:dyDescent="0.2">
      <c r="A6378" s="38" t="s">
        <v>10277</v>
      </c>
      <c r="B6378" s="39" t="s">
        <v>10278</v>
      </c>
      <c r="C6378" s="39" t="s">
        <v>10279</v>
      </c>
      <c r="D6378" s="38">
        <v>401972</v>
      </c>
      <c r="E6378" s="38"/>
      <c r="F6378" s="39" t="s">
        <v>842</v>
      </c>
      <c r="G6378" s="38">
        <v>8263000049</v>
      </c>
      <c r="H6378" s="40" t="s">
        <v>10280</v>
      </c>
      <c r="I6378" s="2">
        <v>500</v>
      </c>
      <c r="J6378" s="2">
        <v>0</v>
      </c>
      <c r="K6378" s="2">
        <v>90</v>
      </c>
      <c r="L6378" s="3">
        <f t="shared" si="99"/>
        <v>590</v>
      </c>
      <c r="M6378" s="41">
        <v>44488</v>
      </c>
      <c r="N6378" s="39">
        <v>6870366969</v>
      </c>
      <c r="O6378" s="39" t="s">
        <v>52</v>
      </c>
      <c r="P6378" s="40"/>
      <c r="Q6378" s="41"/>
      <c r="R6378" s="39" t="s">
        <v>54</v>
      </c>
      <c r="S6378" s="68"/>
    </row>
    <row r="6379" spans="1:19" ht="12.75" hidden="1" customHeight="1" x14ac:dyDescent="0.2">
      <c r="A6379" s="38" t="s">
        <v>16764</v>
      </c>
      <c r="B6379" s="39" t="s">
        <v>16765</v>
      </c>
      <c r="C6379" s="39" t="s">
        <v>16766</v>
      </c>
      <c r="D6379" s="38">
        <v>703046</v>
      </c>
      <c r="E6379" s="38"/>
      <c r="F6379" s="42" t="s">
        <v>678</v>
      </c>
      <c r="G6379" s="38">
        <v>8266016647</v>
      </c>
      <c r="H6379" s="40" t="s">
        <v>16767</v>
      </c>
      <c r="I6379" s="2">
        <v>499</v>
      </c>
      <c r="J6379" s="2"/>
      <c r="K6379" s="2">
        <v>0</v>
      </c>
      <c r="L6379" s="3">
        <f t="shared" si="99"/>
        <v>499</v>
      </c>
      <c r="M6379" s="41">
        <v>44911.729166666664</v>
      </c>
      <c r="N6379" s="39">
        <v>3445027638</v>
      </c>
      <c r="O6379" s="39" t="s">
        <v>3282</v>
      </c>
      <c r="P6379" s="40" t="s">
        <v>16768</v>
      </c>
      <c r="Q6379" s="41">
        <v>44972</v>
      </c>
      <c r="R6379" s="42" t="s">
        <v>2417</v>
      </c>
      <c r="S6379" s="68"/>
    </row>
    <row r="6380" spans="1:19" ht="12.75" hidden="1" customHeight="1" x14ac:dyDescent="0.2">
      <c r="A6380" s="38">
        <v>41</v>
      </c>
      <c r="B6380" s="39" t="s">
        <v>19038</v>
      </c>
      <c r="C6380" s="39" t="s">
        <v>19039</v>
      </c>
      <c r="D6380" s="38">
        <v>703046</v>
      </c>
      <c r="E6380" s="38"/>
      <c r="F6380" s="42" t="s">
        <v>678</v>
      </c>
      <c r="G6380" s="38">
        <v>8266016503</v>
      </c>
      <c r="H6380" s="40" t="s">
        <v>19040</v>
      </c>
      <c r="I6380" s="2">
        <v>499</v>
      </c>
      <c r="J6380" s="2"/>
      <c r="K6380" s="2">
        <v>0</v>
      </c>
      <c r="L6380" s="3">
        <f t="shared" si="99"/>
        <v>499</v>
      </c>
      <c r="M6380" s="41">
        <v>45032.729166666664</v>
      </c>
      <c r="N6380" s="39">
        <v>1218720357</v>
      </c>
      <c r="O6380" s="39" t="s">
        <v>8899</v>
      </c>
      <c r="P6380" s="40" t="s">
        <v>19041</v>
      </c>
      <c r="Q6380" s="41">
        <v>45064</v>
      </c>
      <c r="R6380" s="42" t="s">
        <v>8901</v>
      </c>
      <c r="S6380" s="68"/>
    </row>
    <row r="6381" spans="1:19" ht="12.75" hidden="1" customHeight="1" x14ac:dyDescent="0.2">
      <c r="A6381" s="38" t="s">
        <v>21832</v>
      </c>
      <c r="B6381" s="39" t="s">
        <v>21833</v>
      </c>
      <c r="C6381" s="39" t="s">
        <v>21834</v>
      </c>
      <c r="D6381" s="38">
        <v>703046</v>
      </c>
      <c r="E6381" s="38"/>
      <c r="F6381" s="87" t="s">
        <v>678</v>
      </c>
      <c r="G6381" s="38">
        <v>8266017630</v>
      </c>
      <c r="H6381" s="40" t="s">
        <v>21835</v>
      </c>
      <c r="I6381" s="2">
        <v>499</v>
      </c>
      <c r="J6381" s="2"/>
      <c r="K6381" s="2">
        <v>0</v>
      </c>
      <c r="L6381" s="3">
        <f t="shared" si="99"/>
        <v>499</v>
      </c>
      <c r="M6381" s="41">
        <v>45303.729166666664</v>
      </c>
      <c r="N6381" s="39">
        <v>1218745915</v>
      </c>
      <c r="O6381" s="39" t="s">
        <v>18453</v>
      </c>
      <c r="P6381" s="40" t="s">
        <v>21818</v>
      </c>
      <c r="Q6381" s="41">
        <v>45334</v>
      </c>
      <c r="R6381" s="62" t="s">
        <v>21</v>
      </c>
      <c r="S6381" s="68"/>
    </row>
    <row r="6382" spans="1:19" ht="12.75" customHeight="1" x14ac:dyDescent="0.2">
      <c r="A6382" s="38" t="s">
        <v>22270</v>
      </c>
      <c r="B6382" s="39" t="s">
        <v>22271</v>
      </c>
      <c r="C6382" s="39" t="s">
        <v>22272</v>
      </c>
      <c r="D6382" s="38">
        <v>703046</v>
      </c>
      <c r="E6382" s="38"/>
      <c r="F6382" s="87" t="s">
        <v>678</v>
      </c>
      <c r="G6382" s="38">
        <v>8266019461</v>
      </c>
      <c r="H6382" s="40" t="s">
        <v>22273</v>
      </c>
      <c r="I6382" s="2">
        <v>499</v>
      </c>
      <c r="J6382" s="2"/>
      <c r="K6382" s="2">
        <v>0</v>
      </c>
      <c r="L6382" s="3">
        <f t="shared" si="99"/>
        <v>499</v>
      </c>
      <c r="M6382" s="41">
        <v>45357.729166666664</v>
      </c>
      <c r="N6382" s="39">
        <v>3569301030</v>
      </c>
      <c r="O6382" s="39" t="s">
        <v>19303</v>
      </c>
      <c r="P6382" s="40" t="s">
        <v>22260</v>
      </c>
      <c r="Q6382" s="41">
        <v>45389</v>
      </c>
      <c r="R6382" s="62" t="s">
        <v>19</v>
      </c>
      <c r="S6382" s="68"/>
    </row>
    <row r="6383" spans="1:19" ht="12.75" hidden="1" customHeight="1" x14ac:dyDescent="0.2">
      <c r="A6383" s="38" t="s">
        <v>22594</v>
      </c>
      <c r="B6383" s="39" t="s">
        <v>22595</v>
      </c>
      <c r="C6383" s="39"/>
      <c r="D6383" s="38">
        <v>703046</v>
      </c>
      <c r="E6383" s="38"/>
      <c r="F6383" s="87" t="s">
        <v>678</v>
      </c>
      <c r="G6383" s="38">
        <v>8266021290</v>
      </c>
      <c r="H6383" s="40" t="s">
        <v>22596</v>
      </c>
      <c r="I6383" s="2">
        <v>499</v>
      </c>
      <c r="J6383" s="2"/>
      <c r="K6383" s="2">
        <v>0</v>
      </c>
      <c r="L6383" s="3">
        <f t="shared" si="99"/>
        <v>499</v>
      </c>
      <c r="M6383" s="41"/>
      <c r="N6383" s="39"/>
      <c r="O6383" s="39" t="s">
        <v>18453</v>
      </c>
      <c r="P6383" s="40"/>
      <c r="Q6383" s="41"/>
      <c r="R6383" s="62" t="s">
        <v>21</v>
      </c>
      <c r="S6383" s="68"/>
    </row>
    <row r="6384" spans="1:19" ht="12.75" hidden="1" customHeight="1" x14ac:dyDescent="0.2">
      <c r="A6384" s="38" t="s">
        <v>22755</v>
      </c>
      <c r="B6384" s="39" t="s">
        <v>22756</v>
      </c>
      <c r="C6384" s="39" t="s">
        <v>22757</v>
      </c>
      <c r="D6384" s="38">
        <v>703046</v>
      </c>
      <c r="E6384" s="38"/>
      <c r="F6384" s="87" t="s">
        <v>678</v>
      </c>
      <c r="G6384" s="38">
        <v>8266021290</v>
      </c>
      <c r="H6384" s="40" t="s">
        <v>22758</v>
      </c>
      <c r="I6384" s="2">
        <v>499</v>
      </c>
      <c r="J6384" s="2"/>
      <c r="K6384" s="2">
        <v>0</v>
      </c>
      <c r="L6384" s="3">
        <f t="shared" si="99"/>
        <v>499</v>
      </c>
      <c r="M6384" s="41">
        <v>45428.729166666664</v>
      </c>
      <c r="N6384" s="39">
        <v>2985483202</v>
      </c>
      <c r="O6384" s="39" t="s">
        <v>18453</v>
      </c>
      <c r="P6384" s="40" t="s">
        <v>22754</v>
      </c>
      <c r="Q6384" s="41">
        <v>45462</v>
      </c>
      <c r="R6384" s="62" t="s">
        <v>21</v>
      </c>
      <c r="S6384" s="68"/>
    </row>
    <row r="6385" spans="1:19" ht="12.75" hidden="1" customHeight="1" x14ac:dyDescent="0.2">
      <c r="A6385" s="38">
        <v>47</v>
      </c>
      <c r="B6385" s="39" t="s">
        <v>22973</v>
      </c>
      <c r="C6385" s="39" t="s">
        <v>22974</v>
      </c>
      <c r="D6385" s="38">
        <v>703046</v>
      </c>
      <c r="E6385" s="38"/>
      <c r="F6385" s="42" t="s">
        <v>678</v>
      </c>
      <c r="G6385" s="38">
        <v>8266021483</v>
      </c>
      <c r="H6385" s="40" t="s">
        <v>22975</v>
      </c>
      <c r="I6385" s="2">
        <v>494</v>
      </c>
      <c r="J6385" s="2"/>
      <c r="K6385" s="2">
        <v>0</v>
      </c>
      <c r="L6385" s="3">
        <f t="shared" si="99"/>
        <v>494</v>
      </c>
      <c r="M6385" s="41">
        <v>45451.729166666664</v>
      </c>
      <c r="N6385" s="39">
        <v>2985483893</v>
      </c>
      <c r="O6385" s="39" t="s">
        <v>8899</v>
      </c>
      <c r="P6385" s="40" t="s">
        <v>22976</v>
      </c>
      <c r="Q6385" s="41">
        <v>45483</v>
      </c>
      <c r="R6385" s="42" t="s">
        <v>8901</v>
      </c>
      <c r="S6385" s="68"/>
    </row>
    <row r="6386" spans="1:19" ht="12.75" hidden="1" customHeight="1" x14ac:dyDescent="0.2">
      <c r="A6386" s="38" t="s">
        <v>63</v>
      </c>
      <c r="B6386" s="1"/>
      <c r="C6386" s="1"/>
      <c r="D6386" s="51"/>
      <c r="E6386" s="51"/>
      <c r="F6386" s="125" t="s">
        <v>64</v>
      </c>
      <c r="G6386" s="53"/>
      <c r="H6386" s="54" t="s">
        <v>16299</v>
      </c>
      <c r="I6386" s="35">
        <v>486.03</v>
      </c>
      <c r="J6386" s="1"/>
      <c r="K6386" s="1"/>
      <c r="L6386" s="3">
        <f t="shared" si="99"/>
        <v>486.03</v>
      </c>
      <c r="M6386" s="41">
        <v>44893</v>
      </c>
      <c r="N6386" s="56"/>
      <c r="O6386" s="1"/>
      <c r="P6386" s="1"/>
      <c r="Q6386" s="57"/>
      <c r="R6386" s="39" t="s">
        <v>54</v>
      </c>
      <c r="S6386" s="68"/>
    </row>
    <row r="6387" spans="1:19" ht="12.75" hidden="1" customHeight="1" x14ac:dyDescent="0.2">
      <c r="A6387" s="38" t="s">
        <v>63</v>
      </c>
      <c r="B6387" s="1"/>
      <c r="C6387" s="1"/>
      <c r="D6387" s="51"/>
      <c r="E6387" s="51"/>
      <c r="F6387" s="125" t="s">
        <v>64</v>
      </c>
      <c r="G6387" s="53"/>
      <c r="H6387" s="54" t="s">
        <v>247</v>
      </c>
      <c r="I6387" s="35">
        <v>485.01</v>
      </c>
      <c r="J6387" s="1"/>
      <c r="K6387" s="1"/>
      <c r="L6387" s="3">
        <f t="shared" si="99"/>
        <v>485.01</v>
      </c>
      <c r="M6387" s="41">
        <v>44196</v>
      </c>
      <c r="N6387" s="56"/>
      <c r="O6387" s="1"/>
      <c r="P6387" s="1"/>
      <c r="Q6387" s="57"/>
      <c r="R6387" s="39" t="s">
        <v>54</v>
      </c>
      <c r="S6387" s="68"/>
    </row>
    <row r="6388" spans="1:19" ht="12.75" hidden="1" customHeight="1" x14ac:dyDescent="0.2">
      <c r="A6388" s="38" t="s">
        <v>63</v>
      </c>
      <c r="B6388" s="1"/>
      <c r="C6388" s="1"/>
      <c r="D6388" s="51"/>
      <c r="E6388" s="51"/>
      <c r="F6388" s="125" t="s">
        <v>64</v>
      </c>
      <c r="G6388" s="53"/>
      <c r="H6388" s="54" t="s">
        <v>2618</v>
      </c>
      <c r="I6388" s="35">
        <v>482.15</v>
      </c>
      <c r="J6388" s="1"/>
      <c r="K6388" s="1"/>
      <c r="L6388" s="3">
        <f t="shared" si="99"/>
        <v>482.15</v>
      </c>
      <c r="M6388" s="41">
        <v>44358</v>
      </c>
      <c r="N6388" s="56"/>
      <c r="O6388" s="1"/>
      <c r="P6388" s="1"/>
      <c r="Q6388" s="57"/>
      <c r="R6388" s="39" t="s">
        <v>54</v>
      </c>
      <c r="S6388" s="68"/>
    </row>
    <row r="6389" spans="1:19" ht="12.75" hidden="1" customHeight="1" x14ac:dyDescent="0.2">
      <c r="A6389" s="38" t="s">
        <v>1434</v>
      </c>
      <c r="B6389" s="42"/>
      <c r="C6389" s="42"/>
      <c r="D6389" s="38"/>
      <c r="E6389" s="38"/>
      <c r="F6389" s="42" t="s">
        <v>1435</v>
      </c>
      <c r="G6389" s="38"/>
      <c r="H6389" s="40" t="s">
        <v>8764</v>
      </c>
      <c r="I6389" s="3">
        <v>479.73</v>
      </c>
      <c r="J6389" s="3"/>
      <c r="K6389" s="3"/>
      <c r="L6389" s="3">
        <f t="shared" si="99"/>
        <v>479.73</v>
      </c>
      <c r="M6389" s="41">
        <v>44537</v>
      </c>
      <c r="N6389" s="39"/>
      <c r="O6389" s="42"/>
      <c r="P6389" s="42"/>
      <c r="Q6389" s="60"/>
      <c r="R6389" s="42" t="s">
        <v>243</v>
      </c>
      <c r="S6389" s="68"/>
    </row>
    <row r="6390" spans="1:19" ht="12.75" hidden="1" customHeight="1" x14ac:dyDescent="0.2">
      <c r="A6390" s="38" t="s">
        <v>63</v>
      </c>
      <c r="B6390" s="1"/>
      <c r="C6390" s="1"/>
      <c r="D6390" s="51"/>
      <c r="E6390" s="51"/>
      <c r="F6390" s="125" t="s">
        <v>64</v>
      </c>
      <c r="G6390" s="53"/>
      <c r="H6390" s="54" t="s">
        <v>814</v>
      </c>
      <c r="I6390" s="35">
        <v>476</v>
      </c>
      <c r="J6390" s="1"/>
      <c r="K6390" s="1"/>
      <c r="L6390" s="3">
        <f t="shared" si="99"/>
        <v>476</v>
      </c>
      <c r="M6390" s="41">
        <v>44267</v>
      </c>
      <c r="N6390" s="56"/>
      <c r="O6390" s="1"/>
      <c r="P6390" s="1"/>
      <c r="Q6390" s="57"/>
      <c r="R6390" s="39" t="s">
        <v>54</v>
      </c>
      <c r="S6390" s="68"/>
    </row>
    <row r="6391" spans="1:19" ht="12.75" hidden="1" customHeight="1" x14ac:dyDescent="0.2">
      <c r="A6391" s="38" t="s">
        <v>63</v>
      </c>
      <c r="B6391" s="1"/>
      <c r="C6391" s="1"/>
      <c r="D6391" s="51"/>
      <c r="E6391" s="51"/>
      <c r="F6391" s="125" t="s">
        <v>64</v>
      </c>
      <c r="G6391" s="53"/>
      <c r="H6391" s="54" t="s">
        <v>1648</v>
      </c>
      <c r="I6391" s="35">
        <v>476</v>
      </c>
      <c r="J6391" s="1"/>
      <c r="K6391" s="1"/>
      <c r="L6391" s="3">
        <f t="shared" si="99"/>
        <v>476</v>
      </c>
      <c r="M6391" s="41">
        <v>44301</v>
      </c>
      <c r="N6391" s="56"/>
      <c r="O6391" s="1"/>
      <c r="P6391" s="1"/>
      <c r="Q6391" s="57"/>
      <c r="R6391" s="39" t="s">
        <v>54</v>
      </c>
      <c r="S6391" s="68"/>
    </row>
    <row r="6392" spans="1:19" ht="12.75" hidden="1" customHeight="1" x14ac:dyDescent="0.2">
      <c r="A6392" s="38" t="s">
        <v>63</v>
      </c>
      <c r="B6392" s="1"/>
      <c r="C6392" s="1"/>
      <c r="D6392" s="51"/>
      <c r="E6392" s="51"/>
      <c r="F6392" s="125" t="s">
        <v>64</v>
      </c>
      <c r="G6392" s="53"/>
      <c r="H6392" s="54" t="s">
        <v>1676</v>
      </c>
      <c r="I6392" s="35">
        <v>476</v>
      </c>
      <c r="J6392" s="1"/>
      <c r="K6392" s="1"/>
      <c r="L6392" s="3">
        <f t="shared" si="99"/>
        <v>476</v>
      </c>
      <c r="M6392" s="41">
        <v>44302</v>
      </c>
      <c r="N6392" s="56"/>
      <c r="O6392" s="1"/>
      <c r="P6392" s="1"/>
      <c r="Q6392" s="57"/>
      <c r="R6392" s="39" t="s">
        <v>54</v>
      </c>
      <c r="S6392" s="68"/>
    </row>
    <row r="6393" spans="1:19" ht="12.75" hidden="1" customHeight="1" x14ac:dyDescent="0.2">
      <c r="A6393" s="38" t="s">
        <v>63</v>
      </c>
      <c r="B6393" s="1"/>
      <c r="C6393" s="1"/>
      <c r="D6393" s="51"/>
      <c r="E6393" s="51"/>
      <c r="F6393" s="125" t="s">
        <v>64</v>
      </c>
      <c r="G6393" s="53"/>
      <c r="H6393" s="54" t="s">
        <v>1677</v>
      </c>
      <c r="I6393" s="35">
        <v>476</v>
      </c>
      <c r="J6393" s="1"/>
      <c r="K6393" s="1"/>
      <c r="L6393" s="3">
        <f t="shared" si="99"/>
        <v>476</v>
      </c>
      <c r="M6393" s="41">
        <v>44302</v>
      </c>
      <c r="N6393" s="56"/>
      <c r="O6393" s="1"/>
      <c r="P6393" s="1"/>
      <c r="Q6393" s="57"/>
      <c r="R6393" s="39" t="s">
        <v>54</v>
      </c>
      <c r="S6393" s="68"/>
    </row>
    <row r="6394" spans="1:19" ht="12.75" hidden="1" customHeight="1" x14ac:dyDescent="0.2">
      <c r="A6394" s="38" t="s">
        <v>63</v>
      </c>
      <c r="B6394" s="1"/>
      <c r="C6394" s="1"/>
      <c r="D6394" s="51"/>
      <c r="E6394" s="51"/>
      <c r="F6394" s="125" t="s">
        <v>64</v>
      </c>
      <c r="G6394" s="53"/>
      <c r="H6394" s="54" t="s">
        <v>1678</v>
      </c>
      <c r="I6394" s="35">
        <v>476</v>
      </c>
      <c r="J6394" s="1"/>
      <c r="K6394" s="1"/>
      <c r="L6394" s="3">
        <f t="shared" si="99"/>
        <v>476</v>
      </c>
      <c r="M6394" s="41">
        <v>44302</v>
      </c>
      <c r="N6394" s="56"/>
      <c r="O6394" s="1"/>
      <c r="P6394" s="1"/>
      <c r="Q6394" s="57"/>
      <c r="R6394" s="39" t="s">
        <v>54</v>
      </c>
      <c r="S6394" s="68"/>
    </row>
    <row r="6395" spans="1:19" ht="12.75" hidden="1" customHeight="1" x14ac:dyDescent="0.2">
      <c r="A6395" s="38" t="s">
        <v>63</v>
      </c>
      <c r="B6395" s="1"/>
      <c r="C6395" s="1"/>
      <c r="D6395" s="51"/>
      <c r="E6395" s="51"/>
      <c r="F6395" s="125" t="s">
        <v>64</v>
      </c>
      <c r="G6395" s="53"/>
      <c r="H6395" s="54" t="s">
        <v>2697</v>
      </c>
      <c r="I6395" s="35">
        <v>476</v>
      </c>
      <c r="J6395" s="1"/>
      <c r="K6395" s="1"/>
      <c r="L6395" s="3">
        <f t="shared" si="99"/>
        <v>476</v>
      </c>
      <c r="M6395" s="41">
        <v>44369</v>
      </c>
      <c r="N6395" s="56"/>
      <c r="O6395" s="1"/>
      <c r="P6395" s="1"/>
      <c r="Q6395" s="57"/>
      <c r="R6395" s="39" t="s">
        <v>54</v>
      </c>
      <c r="S6395" s="68"/>
    </row>
    <row r="6396" spans="1:19" ht="12.75" hidden="1" customHeight="1" x14ac:dyDescent="0.2">
      <c r="A6396" s="38" t="s">
        <v>63</v>
      </c>
      <c r="B6396" s="1"/>
      <c r="C6396" s="1"/>
      <c r="D6396" s="51"/>
      <c r="E6396" s="51"/>
      <c r="F6396" s="125" t="s">
        <v>64</v>
      </c>
      <c r="G6396" s="53"/>
      <c r="H6396" s="54" t="s">
        <v>2698</v>
      </c>
      <c r="I6396" s="35">
        <v>476</v>
      </c>
      <c r="J6396" s="1"/>
      <c r="K6396" s="1"/>
      <c r="L6396" s="3">
        <f t="shared" si="99"/>
        <v>476</v>
      </c>
      <c r="M6396" s="41">
        <v>44369</v>
      </c>
      <c r="N6396" s="56"/>
      <c r="O6396" s="1"/>
      <c r="P6396" s="1"/>
      <c r="Q6396" s="57"/>
      <c r="R6396" s="39" t="s">
        <v>54</v>
      </c>
      <c r="S6396" s="68"/>
    </row>
    <row r="6397" spans="1:19" ht="12.75" hidden="1" customHeight="1" x14ac:dyDescent="0.2">
      <c r="A6397" s="38" t="s">
        <v>63</v>
      </c>
      <c r="B6397" s="1"/>
      <c r="C6397" s="1"/>
      <c r="D6397" s="51"/>
      <c r="E6397" s="51"/>
      <c r="F6397" s="125" t="s">
        <v>64</v>
      </c>
      <c r="G6397" s="53"/>
      <c r="H6397" s="54" t="s">
        <v>3177</v>
      </c>
      <c r="I6397" s="35">
        <v>476</v>
      </c>
      <c r="J6397" s="1"/>
      <c r="K6397" s="1"/>
      <c r="L6397" s="3">
        <f t="shared" si="99"/>
        <v>476</v>
      </c>
      <c r="M6397" s="41">
        <v>44377</v>
      </c>
      <c r="N6397" s="56"/>
      <c r="O6397" s="1"/>
      <c r="P6397" s="1"/>
      <c r="Q6397" s="57"/>
      <c r="R6397" s="39" t="s">
        <v>54</v>
      </c>
      <c r="S6397" s="68"/>
    </row>
    <row r="6398" spans="1:19" ht="12.75" hidden="1" customHeight="1" x14ac:dyDescent="0.2">
      <c r="A6398" s="38" t="s">
        <v>63</v>
      </c>
      <c r="B6398" s="1"/>
      <c r="C6398" s="1"/>
      <c r="D6398" s="51"/>
      <c r="E6398" s="51"/>
      <c r="F6398" s="125" t="s">
        <v>64</v>
      </c>
      <c r="G6398" s="53"/>
      <c r="H6398" s="54" t="s">
        <v>3273</v>
      </c>
      <c r="I6398" s="35">
        <v>476</v>
      </c>
      <c r="J6398" s="1"/>
      <c r="K6398" s="1"/>
      <c r="L6398" s="3">
        <f t="shared" si="99"/>
        <v>476</v>
      </c>
      <c r="M6398" s="41">
        <v>44382</v>
      </c>
      <c r="N6398" s="56"/>
      <c r="O6398" s="1"/>
      <c r="P6398" s="1"/>
      <c r="Q6398" s="57"/>
      <c r="R6398" s="39" t="s">
        <v>54</v>
      </c>
      <c r="S6398" s="68"/>
    </row>
    <row r="6399" spans="1:19" ht="12.75" hidden="1" customHeight="1" x14ac:dyDescent="0.2">
      <c r="A6399" s="38" t="s">
        <v>63</v>
      </c>
      <c r="B6399" s="1"/>
      <c r="C6399" s="1"/>
      <c r="D6399" s="51"/>
      <c r="E6399" s="51"/>
      <c r="F6399" s="125" t="s">
        <v>64</v>
      </c>
      <c r="G6399" s="53"/>
      <c r="H6399" s="54" t="s">
        <v>3348</v>
      </c>
      <c r="I6399" s="35">
        <v>476</v>
      </c>
      <c r="J6399" s="1"/>
      <c r="K6399" s="1"/>
      <c r="L6399" s="3">
        <f t="shared" si="99"/>
        <v>476</v>
      </c>
      <c r="M6399" s="41">
        <v>44383</v>
      </c>
      <c r="N6399" s="56"/>
      <c r="O6399" s="1"/>
      <c r="P6399" s="1"/>
      <c r="Q6399" s="57"/>
      <c r="R6399" s="39" t="s">
        <v>54</v>
      </c>
      <c r="S6399" s="68"/>
    </row>
    <row r="6400" spans="1:19" ht="12.75" hidden="1" customHeight="1" x14ac:dyDescent="0.2">
      <c r="A6400" s="38" t="s">
        <v>63</v>
      </c>
      <c r="B6400" s="1"/>
      <c r="C6400" s="1"/>
      <c r="D6400" s="51"/>
      <c r="E6400" s="51"/>
      <c r="F6400" s="125" t="s">
        <v>64</v>
      </c>
      <c r="G6400" s="53"/>
      <c r="H6400" s="54" t="s">
        <v>14256</v>
      </c>
      <c r="I6400" s="35">
        <v>470.75</v>
      </c>
      <c r="J6400" s="1"/>
      <c r="K6400" s="1"/>
      <c r="L6400" s="3">
        <f t="shared" si="99"/>
        <v>470.75</v>
      </c>
      <c r="M6400" s="41">
        <v>44750</v>
      </c>
      <c r="N6400" s="56"/>
      <c r="O6400" s="1"/>
      <c r="P6400" s="1"/>
      <c r="Q6400" s="57"/>
      <c r="R6400" s="39" t="s">
        <v>54</v>
      </c>
      <c r="S6400" s="68"/>
    </row>
    <row r="6401" spans="1:19" ht="12.75" hidden="1" customHeight="1" x14ac:dyDescent="0.2">
      <c r="A6401" s="38" t="s">
        <v>63</v>
      </c>
      <c r="B6401" s="1"/>
      <c r="C6401" s="1"/>
      <c r="D6401" s="51"/>
      <c r="E6401" s="51"/>
      <c r="F6401" s="125" t="s">
        <v>64</v>
      </c>
      <c r="G6401" s="53"/>
      <c r="H6401" s="54" t="s">
        <v>13392</v>
      </c>
      <c r="I6401" s="35">
        <v>462.46</v>
      </c>
      <c r="J6401" s="1"/>
      <c r="K6401" s="1"/>
      <c r="L6401" s="3">
        <f t="shared" si="99"/>
        <v>462.46</v>
      </c>
      <c r="M6401" s="41">
        <v>44699</v>
      </c>
      <c r="N6401" s="56"/>
      <c r="O6401" s="1"/>
      <c r="P6401" s="1"/>
      <c r="Q6401" s="57"/>
      <c r="R6401" s="39" t="s">
        <v>54</v>
      </c>
      <c r="S6401" s="68"/>
    </row>
    <row r="6402" spans="1:19" ht="12.75" hidden="1" customHeight="1" x14ac:dyDescent="0.2">
      <c r="A6402" s="38" t="s">
        <v>22932</v>
      </c>
      <c r="B6402" s="39" t="s">
        <v>22933</v>
      </c>
      <c r="C6402" s="39" t="s">
        <v>22934</v>
      </c>
      <c r="D6402" s="38">
        <v>510400</v>
      </c>
      <c r="E6402" s="38"/>
      <c r="F6402" s="39" t="s">
        <v>2274</v>
      </c>
      <c r="G6402" s="38">
        <v>8266021375</v>
      </c>
      <c r="H6402" s="40" t="s">
        <v>22935</v>
      </c>
      <c r="I6402" s="2">
        <v>450</v>
      </c>
      <c r="J6402" s="2"/>
      <c r="K6402" s="2">
        <v>81</v>
      </c>
      <c r="L6402" s="3">
        <f t="shared" si="99"/>
        <v>531</v>
      </c>
      <c r="M6402" s="41">
        <v>45429.729166666664</v>
      </c>
      <c r="N6402" s="39">
        <v>1251225314</v>
      </c>
      <c r="O6402" s="39" t="s">
        <v>1933</v>
      </c>
      <c r="P6402" s="40"/>
      <c r="Q6402" s="41"/>
      <c r="R6402" s="62" t="s">
        <v>25</v>
      </c>
      <c r="S6402" s="68"/>
    </row>
    <row r="6403" spans="1:19" ht="12.75" hidden="1" customHeight="1" x14ac:dyDescent="0.2">
      <c r="A6403" s="38">
        <v>25</v>
      </c>
      <c r="B6403" s="39" t="s">
        <v>18002</v>
      </c>
      <c r="C6403" s="39" t="s">
        <v>18003</v>
      </c>
      <c r="D6403" s="38">
        <v>703046</v>
      </c>
      <c r="E6403" s="38"/>
      <c r="F6403" s="42" t="s">
        <v>678</v>
      </c>
      <c r="G6403" s="38">
        <v>8266016977</v>
      </c>
      <c r="H6403" s="40" t="s">
        <v>18004</v>
      </c>
      <c r="I6403" s="2">
        <v>448</v>
      </c>
      <c r="J6403" s="2"/>
      <c r="K6403" s="2">
        <v>0</v>
      </c>
      <c r="L6403" s="3">
        <f t="shared" si="99"/>
        <v>448</v>
      </c>
      <c r="M6403" s="41">
        <v>44972.729166666664</v>
      </c>
      <c r="N6403" s="39">
        <v>3445034849</v>
      </c>
      <c r="O6403" s="39" t="s">
        <v>8899</v>
      </c>
      <c r="P6403" s="40" t="s">
        <v>17094</v>
      </c>
      <c r="Q6403" s="41">
        <v>45000</v>
      </c>
      <c r="R6403" s="42" t="s">
        <v>8901</v>
      </c>
      <c r="S6403" s="68"/>
    </row>
    <row r="6404" spans="1:19" ht="12.75" hidden="1" customHeight="1" x14ac:dyDescent="0.2">
      <c r="A6404" s="38" t="s">
        <v>15090</v>
      </c>
      <c r="B6404" s="42" t="s">
        <v>15091</v>
      </c>
      <c r="C6404" s="42" t="s">
        <v>15092</v>
      </c>
      <c r="D6404" s="38">
        <v>703046</v>
      </c>
      <c r="E6404" s="38"/>
      <c r="F6404" s="42" t="s">
        <v>678</v>
      </c>
      <c r="G6404" s="38">
        <v>8266014993</v>
      </c>
      <c r="H6404" s="40" t="s">
        <v>15093</v>
      </c>
      <c r="I6404" s="3">
        <v>447</v>
      </c>
      <c r="J6404" s="3"/>
      <c r="K6404" s="3">
        <v>0</v>
      </c>
      <c r="L6404" s="3">
        <f t="shared" si="99"/>
        <v>447</v>
      </c>
      <c r="M6404" s="41">
        <v>44779.729166666664</v>
      </c>
      <c r="N6404" s="39">
        <v>3445014744</v>
      </c>
      <c r="O6404" s="42" t="s">
        <v>315</v>
      </c>
      <c r="P6404" s="42" t="s">
        <v>15094</v>
      </c>
      <c r="Q6404" s="60">
        <v>44812</v>
      </c>
      <c r="R6404" s="42" t="s">
        <v>243</v>
      </c>
      <c r="S6404" s="68"/>
    </row>
    <row r="6405" spans="1:19" ht="12.75" hidden="1" customHeight="1" x14ac:dyDescent="0.2">
      <c r="A6405" s="38" t="s">
        <v>63</v>
      </c>
      <c r="B6405" s="1"/>
      <c r="C6405" s="1"/>
      <c r="D6405" s="51"/>
      <c r="E6405" s="51"/>
      <c r="F6405" s="125" t="s">
        <v>64</v>
      </c>
      <c r="G6405" s="53"/>
      <c r="H6405" s="54" t="s">
        <v>15537</v>
      </c>
      <c r="I6405" s="35">
        <v>447</v>
      </c>
      <c r="J6405" s="1"/>
      <c r="K6405" s="1"/>
      <c r="L6405" s="3">
        <f t="shared" si="99"/>
        <v>447</v>
      </c>
      <c r="M6405" s="41">
        <v>44833</v>
      </c>
      <c r="N6405" s="56"/>
      <c r="O6405" s="1"/>
      <c r="P6405" s="1"/>
      <c r="Q6405" s="57"/>
      <c r="R6405" s="39" t="s">
        <v>54</v>
      </c>
      <c r="S6405" s="68"/>
    </row>
    <row r="6406" spans="1:19" ht="12.75" hidden="1" customHeight="1" x14ac:dyDescent="0.2">
      <c r="A6406" s="38" t="s">
        <v>18847</v>
      </c>
      <c r="B6406" s="39" t="s">
        <v>18848</v>
      </c>
      <c r="C6406" s="39" t="s">
        <v>18849</v>
      </c>
      <c r="D6406" s="38">
        <v>703046</v>
      </c>
      <c r="E6406" s="38"/>
      <c r="F6406" s="42" t="s">
        <v>678</v>
      </c>
      <c r="G6406" s="38">
        <v>8266017236</v>
      </c>
      <c r="H6406" s="40" t="s">
        <v>18850</v>
      </c>
      <c r="I6406" s="2">
        <v>447</v>
      </c>
      <c r="J6406" s="2"/>
      <c r="K6406" s="2">
        <v>0</v>
      </c>
      <c r="L6406" s="3">
        <f t="shared" ref="L6406:L6469" si="100">SUM(I6406:K6406)</f>
        <v>447</v>
      </c>
      <c r="M6406" s="41">
        <v>45019.729166666664</v>
      </c>
      <c r="N6406" s="39">
        <v>1218719204</v>
      </c>
      <c r="O6406" s="39" t="s">
        <v>3282</v>
      </c>
      <c r="P6406" s="40" t="s">
        <v>18851</v>
      </c>
      <c r="Q6406" s="41">
        <v>45092</v>
      </c>
      <c r="R6406" s="42" t="s">
        <v>2417</v>
      </c>
      <c r="S6406" s="68"/>
    </row>
    <row r="6407" spans="1:19" ht="12.75" hidden="1" customHeight="1" x14ac:dyDescent="0.2">
      <c r="A6407" s="38" t="s">
        <v>20923</v>
      </c>
      <c r="B6407" s="39" t="s">
        <v>20924</v>
      </c>
      <c r="C6407" s="39" t="s">
        <v>20925</v>
      </c>
      <c r="D6407" s="38">
        <v>703046</v>
      </c>
      <c r="E6407" s="38"/>
      <c r="F6407" s="87" t="s">
        <v>678</v>
      </c>
      <c r="G6407" s="38">
        <v>8266019797</v>
      </c>
      <c r="H6407" s="40" t="s">
        <v>20926</v>
      </c>
      <c r="I6407" s="2">
        <v>447</v>
      </c>
      <c r="J6407" s="2"/>
      <c r="K6407" s="2">
        <v>0</v>
      </c>
      <c r="L6407" s="3">
        <f t="shared" si="100"/>
        <v>447</v>
      </c>
      <c r="M6407" s="41">
        <v>45194.729166666664</v>
      </c>
      <c r="N6407" s="39">
        <v>1218737827</v>
      </c>
      <c r="O6407" s="39" t="s">
        <v>20138</v>
      </c>
      <c r="P6407" s="40" t="s">
        <v>20927</v>
      </c>
      <c r="Q6407" s="41">
        <v>45245</v>
      </c>
      <c r="R6407" s="62" t="s">
        <v>17</v>
      </c>
      <c r="S6407" s="68"/>
    </row>
    <row r="6408" spans="1:19" ht="12.75" hidden="1" customHeight="1" x14ac:dyDescent="0.2">
      <c r="A6408" s="38" t="s">
        <v>63</v>
      </c>
      <c r="B6408" s="1"/>
      <c r="C6408" s="1"/>
      <c r="D6408" s="51"/>
      <c r="E6408" s="51"/>
      <c r="F6408" s="125" t="s">
        <v>64</v>
      </c>
      <c r="G6408" s="53"/>
      <c r="H6408" s="54" t="s">
        <v>643</v>
      </c>
      <c r="I6408" s="35">
        <v>443.3</v>
      </c>
      <c r="J6408" s="1"/>
      <c r="K6408" s="1"/>
      <c r="L6408" s="3">
        <f t="shared" si="100"/>
        <v>443.3</v>
      </c>
      <c r="M6408" s="41">
        <v>44251</v>
      </c>
      <c r="N6408" s="56"/>
      <c r="O6408" s="1"/>
      <c r="P6408" s="1"/>
      <c r="Q6408" s="57"/>
      <c r="R6408" s="39" t="s">
        <v>54</v>
      </c>
      <c r="S6408" s="68"/>
    </row>
    <row r="6409" spans="1:19" ht="12.75" customHeight="1" x14ac:dyDescent="0.2">
      <c r="A6409" s="38" t="s">
        <v>22261</v>
      </c>
      <c r="B6409" s="39" t="s">
        <v>22262</v>
      </c>
      <c r="C6409" s="39" t="s">
        <v>22263</v>
      </c>
      <c r="D6409" s="38">
        <v>703046</v>
      </c>
      <c r="E6409" s="38"/>
      <c r="F6409" s="87" t="s">
        <v>678</v>
      </c>
      <c r="G6409" s="38">
        <v>8266020787</v>
      </c>
      <c r="H6409" s="40" t="s">
        <v>22264</v>
      </c>
      <c r="I6409" s="2">
        <v>443</v>
      </c>
      <c r="J6409" s="2"/>
      <c r="K6409" s="2">
        <v>0</v>
      </c>
      <c r="L6409" s="3">
        <f t="shared" si="100"/>
        <v>443</v>
      </c>
      <c r="M6409" s="41">
        <v>45357.729166666664</v>
      </c>
      <c r="N6409" s="39">
        <v>3569301022</v>
      </c>
      <c r="O6409" s="39" t="s">
        <v>18463</v>
      </c>
      <c r="P6409" s="40" t="s">
        <v>22260</v>
      </c>
      <c r="Q6409" s="41">
        <v>45389</v>
      </c>
      <c r="R6409" s="62" t="s">
        <v>29</v>
      </c>
      <c r="S6409" s="68"/>
    </row>
    <row r="6410" spans="1:19" ht="12.75" hidden="1" customHeight="1" x14ac:dyDescent="0.2">
      <c r="A6410" s="38" t="s">
        <v>22265</v>
      </c>
      <c r="B6410" s="39" t="s">
        <v>22266</v>
      </c>
      <c r="C6410" s="39" t="s">
        <v>22267</v>
      </c>
      <c r="D6410" s="38">
        <v>703046</v>
      </c>
      <c r="E6410" s="38"/>
      <c r="F6410" s="87" t="s">
        <v>678</v>
      </c>
      <c r="G6410" s="38">
        <v>8266020113</v>
      </c>
      <c r="H6410" s="40" t="s">
        <v>22268</v>
      </c>
      <c r="I6410" s="2">
        <v>443</v>
      </c>
      <c r="J6410" s="2"/>
      <c r="K6410" s="2">
        <v>0</v>
      </c>
      <c r="L6410" s="3">
        <f t="shared" si="100"/>
        <v>443</v>
      </c>
      <c r="M6410" s="41">
        <v>45353.729166666664</v>
      </c>
      <c r="N6410" s="39">
        <v>3569301025</v>
      </c>
      <c r="O6410" s="39" t="s">
        <v>18453</v>
      </c>
      <c r="P6410" s="40" t="s">
        <v>22269</v>
      </c>
      <c r="Q6410" s="41">
        <v>45386</v>
      </c>
      <c r="R6410" s="62" t="s">
        <v>21</v>
      </c>
      <c r="S6410" s="68"/>
    </row>
    <row r="6411" spans="1:19" ht="12.75" hidden="1" customHeight="1" x14ac:dyDescent="0.2">
      <c r="A6411" s="38" t="s">
        <v>63</v>
      </c>
      <c r="B6411" s="1"/>
      <c r="C6411" s="1"/>
      <c r="D6411" s="51"/>
      <c r="E6411" s="51"/>
      <c r="F6411" s="125" t="s">
        <v>64</v>
      </c>
      <c r="G6411" s="53"/>
      <c r="H6411" s="54" t="s">
        <v>12486</v>
      </c>
      <c r="I6411" s="35">
        <v>442</v>
      </c>
      <c r="J6411" s="1"/>
      <c r="K6411" s="1"/>
      <c r="L6411" s="3">
        <f t="shared" si="100"/>
        <v>442</v>
      </c>
      <c r="M6411" s="41">
        <v>44660</v>
      </c>
      <c r="N6411" s="56"/>
      <c r="O6411" s="1"/>
      <c r="P6411" s="1"/>
      <c r="Q6411" s="57"/>
      <c r="R6411" s="39" t="s">
        <v>54</v>
      </c>
      <c r="S6411" s="68"/>
    </row>
    <row r="6412" spans="1:19" ht="12.75" hidden="1" customHeight="1" x14ac:dyDescent="0.2">
      <c r="A6412" s="38" t="s">
        <v>63</v>
      </c>
      <c r="B6412" s="1"/>
      <c r="C6412" s="1"/>
      <c r="D6412" s="51"/>
      <c r="E6412" s="51"/>
      <c r="F6412" s="125" t="s">
        <v>64</v>
      </c>
      <c r="G6412" s="53"/>
      <c r="H6412" s="54" t="s">
        <v>993</v>
      </c>
      <c r="I6412" s="35">
        <v>430</v>
      </c>
      <c r="J6412" s="1"/>
      <c r="K6412" s="1"/>
      <c r="L6412" s="3">
        <f t="shared" si="100"/>
        <v>430</v>
      </c>
      <c r="M6412" s="41">
        <v>44272</v>
      </c>
      <c r="N6412" s="56"/>
      <c r="O6412" s="1"/>
      <c r="P6412" s="1"/>
      <c r="Q6412" s="57"/>
      <c r="R6412" s="39" t="s">
        <v>54</v>
      </c>
      <c r="S6412" s="68"/>
    </row>
    <row r="6413" spans="1:19" ht="12.75" hidden="1" customHeight="1" x14ac:dyDescent="0.2">
      <c r="A6413" s="38" t="s">
        <v>63</v>
      </c>
      <c r="B6413" s="1"/>
      <c r="C6413" s="1"/>
      <c r="D6413" s="51"/>
      <c r="E6413" s="51"/>
      <c r="F6413" s="125" t="s">
        <v>64</v>
      </c>
      <c r="G6413" s="53"/>
      <c r="H6413" s="54" t="s">
        <v>14256</v>
      </c>
      <c r="I6413" s="35">
        <v>429.87</v>
      </c>
      <c r="J6413" s="1"/>
      <c r="K6413" s="1"/>
      <c r="L6413" s="3">
        <f t="shared" si="100"/>
        <v>429.87</v>
      </c>
      <c r="M6413" s="41">
        <v>44750</v>
      </c>
      <c r="N6413" s="56"/>
      <c r="O6413" s="1"/>
      <c r="P6413" s="1"/>
      <c r="Q6413" s="57"/>
      <c r="R6413" s="39" t="s">
        <v>54</v>
      </c>
      <c r="S6413" s="68"/>
    </row>
    <row r="6414" spans="1:19" ht="12.75" hidden="1" customHeight="1" x14ac:dyDescent="0.2">
      <c r="A6414" s="38" t="s">
        <v>63</v>
      </c>
      <c r="B6414" s="1"/>
      <c r="C6414" s="1"/>
      <c r="D6414" s="51"/>
      <c r="E6414" s="51"/>
      <c r="F6414" s="125" t="s">
        <v>64</v>
      </c>
      <c r="G6414" s="53"/>
      <c r="H6414" s="54" t="s">
        <v>3754</v>
      </c>
      <c r="I6414" s="35">
        <v>425</v>
      </c>
      <c r="J6414" s="1"/>
      <c r="K6414" s="1"/>
      <c r="L6414" s="3">
        <f t="shared" si="100"/>
        <v>425</v>
      </c>
      <c r="M6414" s="41">
        <v>44391</v>
      </c>
      <c r="N6414" s="56"/>
      <c r="O6414" s="1"/>
      <c r="P6414" s="1"/>
      <c r="Q6414" s="57"/>
      <c r="R6414" s="39" t="s">
        <v>54</v>
      </c>
      <c r="S6414" s="68"/>
    </row>
    <row r="6415" spans="1:19" ht="12.75" hidden="1" customHeight="1" x14ac:dyDescent="0.2">
      <c r="A6415" s="38" t="s">
        <v>63</v>
      </c>
      <c r="B6415" s="1"/>
      <c r="C6415" s="1"/>
      <c r="D6415" s="51"/>
      <c r="E6415" s="51"/>
      <c r="F6415" s="125" t="s">
        <v>64</v>
      </c>
      <c r="G6415" s="53"/>
      <c r="H6415" s="54" t="s">
        <v>3756</v>
      </c>
      <c r="I6415" s="35">
        <v>425</v>
      </c>
      <c r="J6415" s="1"/>
      <c r="K6415" s="1"/>
      <c r="L6415" s="3">
        <f t="shared" si="100"/>
        <v>425</v>
      </c>
      <c r="M6415" s="41">
        <v>44391</v>
      </c>
      <c r="N6415" s="56"/>
      <c r="O6415" s="1"/>
      <c r="P6415" s="1"/>
      <c r="Q6415" s="57"/>
      <c r="R6415" s="39" t="s">
        <v>54</v>
      </c>
      <c r="S6415" s="68"/>
    </row>
    <row r="6416" spans="1:19" ht="12.75" customHeight="1" x14ac:dyDescent="0.2">
      <c r="A6416" s="38" t="s">
        <v>20569</v>
      </c>
      <c r="B6416" s="39" t="s">
        <v>20570</v>
      </c>
      <c r="C6416" s="39" t="s">
        <v>20571</v>
      </c>
      <c r="D6416" s="38">
        <v>703046</v>
      </c>
      <c r="E6416" s="38"/>
      <c r="F6416" s="87" t="s">
        <v>678</v>
      </c>
      <c r="G6416" s="38">
        <v>8266019246</v>
      </c>
      <c r="H6416" s="40" t="s">
        <v>20572</v>
      </c>
      <c r="I6416" s="2">
        <v>420</v>
      </c>
      <c r="J6416" s="2"/>
      <c r="K6416" s="2">
        <v>0</v>
      </c>
      <c r="L6416" s="3">
        <f t="shared" si="100"/>
        <v>420</v>
      </c>
      <c r="M6416" s="41">
        <v>45172.729166666664</v>
      </c>
      <c r="N6416" s="39">
        <v>1218734293</v>
      </c>
      <c r="O6416" s="39" t="s">
        <v>19303</v>
      </c>
      <c r="P6416" s="40" t="s">
        <v>20568</v>
      </c>
      <c r="Q6416" s="41">
        <v>45206</v>
      </c>
      <c r="R6416" s="62" t="s">
        <v>19</v>
      </c>
      <c r="S6416" s="68"/>
    </row>
    <row r="6417" spans="1:19" ht="12.75" hidden="1" customHeight="1" x14ac:dyDescent="0.2">
      <c r="A6417" s="38" t="s">
        <v>63</v>
      </c>
      <c r="B6417" s="1"/>
      <c r="C6417" s="1"/>
      <c r="D6417" s="51"/>
      <c r="E6417" s="51"/>
      <c r="F6417" s="125" t="s">
        <v>64</v>
      </c>
      <c r="G6417" s="53"/>
      <c r="H6417" s="54" t="s">
        <v>15380</v>
      </c>
      <c r="I6417" s="35">
        <v>417.07</v>
      </c>
      <c r="J6417" s="1"/>
      <c r="K6417" s="1"/>
      <c r="L6417" s="3">
        <f t="shared" si="100"/>
        <v>417.07</v>
      </c>
      <c r="M6417" s="41">
        <v>44819</v>
      </c>
      <c r="N6417" s="56"/>
      <c r="O6417" s="1"/>
      <c r="P6417" s="1"/>
      <c r="Q6417" s="57"/>
      <c r="R6417" s="39" t="s">
        <v>54</v>
      </c>
      <c r="S6417" s="68"/>
    </row>
    <row r="6418" spans="1:19" ht="12.75" hidden="1" customHeight="1" x14ac:dyDescent="0.2">
      <c r="A6418" s="38" t="s">
        <v>15095</v>
      </c>
      <c r="B6418" s="42" t="s">
        <v>15096</v>
      </c>
      <c r="C6418" s="42" t="s">
        <v>15097</v>
      </c>
      <c r="D6418" s="38">
        <v>703046</v>
      </c>
      <c r="E6418" s="38"/>
      <c r="F6418" s="42" t="s">
        <v>678</v>
      </c>
      <c r="G6418" s="38">
        <v>8266015646</v>
      </c>
      <c r="H6418" s="40" t="s">
        <v>15098</v>
      </c>
      <c r="I6418" s="3">
        <v>415</v>
      </c>
      <c r="J6418" s="3"/>
      <c r="K6418" s="3">
        <v>0</v>
      </c>
      <c r="L6418" s="3">
        <f t="shared" si="100"/>
        <v>415</v>
      </c>
      <c r="M6418" s="41">
        <v>44786.729166666664</v>
      </c>
      <c r="N6418" s="39">
        <v>3445014745</v>
      </c>
      <c r="O6418" s="42" t="s">
        <v>315</v>
      </c>
      <c r="P6418" s="42" t="s">
        <v>15099</v>
      </c>
      <c r="Q6418" s="60">
        <v>44819</v>
      </c>
      <c r="R6418" s="42" t="s">
        <v>243</v>
      </c>
      <c r="S6418" s="68"/>
    </row>
    <row r="6419" spans="1:19" ht="12.75" hidden="1" customHeight="1" x14ac:dyDescent="0.2">
      <c r="A6419" s="38" t="s">
        <v>63</v>
      </c>
      <c r="B6419" s="1"/>
      <c r="C6419" s="1"/>
      <c r="D6419" s="51"/>
      <c r="E6419" s="51"/>
      <c r="F6419" s="125" t="s">
        <v>64</v>
      </c>
      <c r="G6419" s="53"/>
      <c r="H6419" s="54" t="s">
        <v>14117</v>
      </c>
      <c r="I6419" s="35">
        <v>413</v>
      </c>
      <c r="J6419" s="1"/>
      <c r="K6419" s="1"/>
      <c r="L6419" s="3">
        <f t="shared" si="100"/>
        <v>413</v>
      </c>
      <c r="M6419" s="41">
        <v>44746</v>
      </c>
      <c r="N6419" s="56"/>
      <c r="O6419" s="1"/>
      <c r="P6419" s="1"/>
      <c r="Q6419" s="57"/>
      <c r="R6419" s="39" t="s">
        <v>54</v>
      </c>
      <c r="S6419" s="68"/>
    </row>
    <row r="6420" spans="1:19" ht="12.75" hidden="1" customHeight="1" x14ac:dyDescent="0.2">
      <c r="A6420" s="38" t="s">
        <v>16450</v>
      </c>
      <c r="B6420" s="39" t="s">
        <v>16451</v>
      </c>
      <c r="C6420" s="39" t="s">
        <v>16452</v>
      </c>
      <c r="D6420" s="38">
        <v>814805</v>
      </c>
      <c r="E6420" s="38"/>
      <c r="F6420" s="39" t="s">
        <v>111</v>
      </c>
      <c r="G6420" s="38">
        <v>8268010278</v>
      </c>
      <c r="H6420" s="40">
        <v>5310</v>
      </c>
      <c r="I6420" s="2">
        <v>412.71186440677968</v>
      </c>
      <c r="J6420" s="2"/>
      <c r="K6420" s="2">
        <v>74.288135593220346</v>
      </c>
      <c r="L6420" s="3">
        <f t="shared" si="100"/>
        <v>487</v>
      </c>
      <c r="M6420" s="41">
        <v>44888.729166666664</v>
      </c>
      <c r="N6420" s="39">
        <v>44317617</v>
      </c>
      <c r="O6420" s="39" t="s">
        <v>52</v>
      </c>
      <c r="P6420" s="40" t="s">
        <v>16449</v>
      </c>
      <c r="Q6420" s="41">
        <v>44910</v>
      </c>
      <c r="R6420" s="39" t="s">
        <v>54</v>
      </c>
      <c r="S6420" s="68"/>
    </row>
    <row r="6421" spans="1:19" ht="12.75" hidden="1" customHeight="1" x14ac:dyDescent="0.25">
      <c r="A6421" s="38" t="s">
        <v>7506</v>
      </c>
      <c r="B6421" s="1"/>
      <c r="C6421" s="1"/>
      <c r="D6421" s="51"/>
      <c r="E6421" s="51"/>
      <c r="F6421" s="139" t="s">
        <v>310</v>
      </c>
      <c r="G6421" s="53"/>
      <c r="H6421" s="54" t="s">
        <v>21085</v>
      </c>
      <c r="I6421" s="35">
        <v>410.84</v>
      </c>
      <c r="J6421" s="1"/>
      <c r="K6421" s="1"/>
      <c r="L6421" s="3">
        <f t="shared" si="100"/>
        <v>410.84</v>
      </c>
      <c r="M6421" s="41">
        <v>45253</v>
      </c>
      <c r="N6421" s="56"/>
      <c r="O6421" s="1"/>
      <c r="P6421" s="1"/>
      <c r="Q6421" s="57"/>
      <c r="R6421" s="42" t="s">
        <v>2417</v>
      </c>
      <c r="S6421" s="69"/>
    </row>
    <row r="6422" spans="1:19" ht="12.75" hidden="1" customHeight="1" x14ac:dyDescent="0.2">
      <c r="A6422" s="38" t="s">
        <v>63</v>
      </c>
      <c r="B6422" s="1"/>
      <c r="C6422" s="1"/>
      <c r="D6422" s="51"/>
      <c r="E6422" s="51"/>
      <c r="F6422" s="125" t="s">
        <v>64</v>
      </c>
      <c r="G6422" s="53"/>
      <c r="H6422" s="54" t="s">
        <v>14411</v>
      </c>
      <c r="I6422" s="35">
        <v>400</v>
      </c>
      <c r="J6422" s="1"/>
      <c r="K6422" s="1"/>
      <c r="L6422" s="3">
        <f t="shared" si="100"/>
        <v>400</v>
      </c>
      <c r="M6422" s="41">
        <v>44760</v>
      </c>
      <c r="N6422" s="56"/>
      <c r="O6422" s="1"/>
      <c r="P6422" s="1"/>
      <c r="Q6422" s="57"/>
      <c r="R6422" s="39" t="s">
        <v>54</v>
      </c>
      <c r="S6422" s="68"/>
    </row>
    <row r="6423" spans="1:19" ht="12.75" hidden="1" customHeight="1" x14ac:dyDescent="0.2">
      <c r="A6423" s="38" t="s">
        <v>21287</v>
      </c>
      <c r="B6423" s="39" t="s">
        <v>21288</v>
      </c>
      <c r="C6423" s="39" t="s">
        <v>21289</v>
      </c>
      <c r="D6423" s="38">
        <v>128635</v>
      </c>
      <c r="E6423" s="38"/>
      <c r="F6423" s="39" t="s">
        <v>989</v>
      </c>
      <c r="G6423" s="38">
        <v>8266020133</v>
      </c>
      <c r="H6423" s="40" t="s">
        <v>21290</v>
      </c>
      <c r="I6423" s="2">
        <v>400</v>
      </c>
      <c r="J6423" s="2"/>
      <c r="K6423" s="2">
        <v>72</v>
      </c>
      <c r="L6423" s="3">
        <f t="shared" si="100"/>
        <v>472</v>
      </c>
      <c r="M6423" s="41">
        <v>45240.729166666664</v>
      </c>
      <c r="N6423" s="39">
        <v>1246620068</v>
      </c>
      <c r="O6423" s="39" t="s">
        <v>18453</v>
      </c>
      <c r="P6423" s="40" t="s">
        <v>21257</v>
      </c>
      <c r="Q6423" s="41">
        <v>45287</v>
      </c>
      <c r="R6423" s="62" t="s">
        <v>21</v>
      </c>
      <c r="S6423" s="68"/>
    </row>
    <row r="6424" spans="1:19" ht="12.75" hidden="1" customHeight="1" x14ac:dyDescent="0.2">
      <c r="A6424" s="38" t="s">
        <v>63</v>
      </c>
      <c r="B6424" s="1"/>
      <c r="C6424" s="1"/>
      <c r="D6424" s="51"/>
      <c r="E6424" s="51"/>
      <c r="F6424" s="125" t="s">
        <v>64</v>
      </c>
      <c r="G6424" s="53"/>
      <c r="H6424" s="54" t="s">
        <v>162</v>
      </c>
      <c r="I6424" s="35">
        <v>392</v>
      </c>
      <c r="J6424" s="1"/>
      <c r="K6424" s="1"/>
      <c r="L6424" s="3">
        <f t="shared" si="100"/>
        <v>392</v>
      </c>
      <c r="M6424" s="41">
        <v>44169</v>
      </c>
      <c r="N6424" s="56"/>
      <c r="O6424" s="1"/>
      <c r="P6424" s="1"/>
      <c r="Q6424" s="57"/>
      <c r="R6424" s="39" t="s">
        <v>54</v>
      </c>
      <c r="S6424" s="68"/>
    </row>
    <row r="6425" spans="1:19" ht="12.75" customHeight="1" x14ac:dyDescent="0.2">
      <c r="A6425" s="38" t="s">
        <v>21663</v>
      </c>
      <c r="B6425" s="39" t="s">
        <v>21664</v>
      </c>
      <c r="C6425" s="39" t="s">
        <v>21665</v>
      </c>
      <c r="D6425" s="38">
        <v>703046</v>
      </c>
      <c r="E6425" s="38"/>
      <c r="F6425" s="87" t="s">
        <v>678</v>
      </c>
      <c r="G6425" s="38">
        <v>8266019246</v>
      </c>
      <c r="H6425" s="40" t="s">
        <v>21666</v>
      </c>
      <c r="I6425" s="2">
        <v>392</v>
      </c>
      <c r="J6425" s="2"/>
      <c r="K6425" s="2">
        <v>0</v>
      </c>
      <c r="L6425" s="3">
        <f t="shared" si="100"/>
        <v>392</v>
      </c>
      <c r="M6425" s="41">
        <v>45289.729166666664</v>
      </c>
      <c r="N6425" s="39">
        <v>1218743998</v>
      </c>
      <c r="O6425" s="39" t="s">
        <v>19303</v>
      </c>
      <c r="P6425" s="40" t="s">
        <v>21653</v>
      </c>
      <c r="Q6425" s="41">
        <v>45322</v>
      </c>
      <c r="R6425" s="62" t="s">
        <v>19</v>
      </c>
      <c r="S6425" s="68"/>
    </row>
    <row r="6426" spans="1:19" ht="12.75" hidden="1" customHeight="1" x14ac:dyDescent="0.2">
      <c r="A6426" s="38" t="s">
        <v>19409</v>
      </c>
      <c r="B6426" s="39" t="s">
        <v>19410</v>
      </c>
      <c r="C6426" s="39" t="s">
        <v>19411</v>
      </c>
      <c r="D6426" s="38">
        <v>703046</v>
      </c>
      <c r="E6426" s="38"/>
      <c r="F6426" s="42" t="s">
        <v>678</v>
      </c>
      <c r="G6426" s="38">
        <v>8266018306</v>
      </c>
      <c r="H6426" s="40" t="s">
        <v>19412</v>
      </c>
      <c r="I6426" s="2">
        <v>389</v>
      </c>
      <c r="J6426" s="2"/>
      <c r="K6426" s="2">
        <v>0</v>
      </c>
      <c r="L6426" s="3">
        <f t="shared" si="100"/>
        <v>389</v>
      </c>
      <c r="M6426" s="41">
        <v>45066.729166666664</v>
      </c>
      <c r="N6426" s="39">
        <v>1218723142</v>
      </c>
      <c r="O6426" s="39" t="s">
        <v>52</v>
      </c>
      <c r="P6426" s="40" t="s">
        <v>19408</v>
      </c>
      <c r="Q6426" s="41">
        <v>45098</v>
      </c>
      <c r="R6426" s="39" t="s">
        <v>54</v>
      </c>
      <c r="S6426" s="68"/>
    </row>
    <row r="6427" spans="1:19" ht="12.75" hidden="1" customHeight="1" x14ac:dyDescent="0.2">
      <c r="A6427" s="38" t="s">
        <v>19442</v>
      </c>
      <c r="B6427" s="39" t="s">
        <v>19443</v>
      </c>
      <c r="C6427" s="39" t="s">
        <v>19444</v>
      </c>
      <c r="D6427" s="38">
        <v>703046</v>
      </c>
      <c r="E6427" s="38"/>
      <c r="F6427" s="42" t="s">
        <v>678</v>
      </c>
      <c r="G6427" s="38">
        <v>8266018306</v>
      </c>
      <c r="H6427" s="40" t="s">
        <v>19445</v>
      </c>
      <c r="I6427" s="2">
        <v>389</v>
      </c>
      <c r="J6427" s="2"/>
      <c r="K6427" s="2">
        <v>0</v>
      </c>
      <c r="L6427" s="3">
        <f t="shared" si="100"/>
        <v>389</v>
      </c>
      <c r="M6427" s="41">
        <v>45068.729166666664</v>
      </c>
      <c r="N6427" s="39">
        <v>1218723286</v>
      </c>
      <c r="O6427" s="39" t="s">
        <v>52</v>
      </c>
      <c r="P6427" s="40" t="s">
        <v>19446</v>
      </c>
      <c r="Q6427" s="41">
        <v>45140</v>
      </c>
      <c r="R6427" s="39" t="s">
        <v>54</v>
      </c>
      <c r="S6427" s="68"/>
    </row>
    <row r="6428" spans="1:19" ht="12.75" hidden="1" customHeight="1" x14ac:dyDescent="0.2">
      <c r="A6428" s="38" t="s">
        <v>1434</v>
      </c>
      <c r="B6428" s="42"/>
      <c r="C6428" s="42"/>
      <c r="D6428" s="38"/>
      <c r="E6428" s="38"/>
      <c r="F6428" s="42" t="s">
        <v>1435</v>
      </c>
      <c r="G6428" s="38"/>
      <c r="H6428" s="40" t="s">
        <v>11360</v>
      </c>
      <c r="I6428" s="3">
        <v>385.7</v>
      </c>
      <c r="J6428" s="3"/>
      <c r="K6428" s="3"/>
      <c r="L6428" s="3">
        <f t="shared" si="100"/>
        <v>385.7</v>
      </c>
      <c r="M6428" s="41">
        <v>44624</v>
      </c>
      <c r="N6428" s="39"/>
      <c r="O6428" s="42"/>
      <c r="P6428" s="42"/>
      <c r="Q6428" s="60"/>
      <c r="R6428" s="42" t="s">
        <v>243</v>
      </c>
      <c r="S6428" s="68"/>
    </row>
    <row r="6429" spans="1:19" ht="12.75" hidden="1" customHeight="1" x14ac:dyDescent="0.2">
      <c r="A6429" s="38" t="s">
        <v>63</v>
      </c>
      <c r="B6429" s="1"/>
      <c r="C6429" s="1"/>
      <c r="D6429" s="51"/>
      <c r="E6429" s="51"/>
      <c r="F6429" s="125" t="s">
        <v>64</v>
      </c>
      <c r="G6429" s="53"/>
      <c r="H6429" s="54" t="s">
        <v>6740</v>
      </c>
      <c r="I6429" s="35">
        <v>379.95</v>
      </c>
      <c r="J6429" s="1"/>
      <c r="K6429" s="1"/>
      <c r="L6429" s="3">
        <f t="shared" si="100"/>
        <v>379.95</v>
      </c>
      <c r="M6429" s="41">
        <v>44470</v>
      </c>
      <c r="N6429" s="56"/>
      <c r="O6429" s="1"/>
      <c r="P6429" s="1"/>
      <c r="Q6429" s="57"/>
      <c r="R6429" s="39" t="s">
        <v>54</v>
      </c>
      <c r="S6429" s="68"/>
    </row>
    <row r="6430" spans="1:19" ht="12.75" hidden="1" customHeight="1" x14ac:dyDescent="0.2">
      <c r="A6430" s="38" t="s">
        <v>63</v>
      </c>
      <c r="B6430" s="1"/>
      <c r="C6430" s="1"/>
      <c r="D6430" s="51"/>
      <c r="E6430" s="51"/>
      <c r="F6430" s="125" t="s">
        <v>64</v>
      </c>
      <c r="G6430" s="53"/>
      <c r="H6430" s="54" t="s">
        <v>9063</v>
      </c>
      <c r="I6430" s="35">
        <v>366.85</v>
      </c>
      <c r="J6430" s="1"/>
      <c r="K6430" s="1"/>
      <c r="L6430" s="3">
        <f t="shared" si="100"/>
        <v>366.85</v>
      </c>
      <c r="M6430" s="41">
        <v>44547</v>
      </c>
      <c r="N6430" s="56"/>
      <c r="O6430" s="1"/>
      <c r="P6430" s="1"/>
      <c r="Q6430" s="57"/>
      <c r="R6430" s="39" t="s">
        <v>54</v>
      </c>
      <c r="S6430" s="68"/>
    </row>
    <row r="6431" spans="1:19" ht="12.75" hidden="1" customHeight="1" x14ac:dyDescent="0.2">
      <c r="A6431" s="38" t="s">
        <v>63</v>
      </c>
      <c r="B6431" s="1"/>
      <c r="C6431" s="1"/>
      <c r="D6431" s="51"/>
      <c r="E6431" s="51"/>
      <c r="F6431" s="125" t="s">
        <v>64</v>
      </c>
      <c r="G6431" s="53"/>
      <c r="H6431" s="54" t="s">
        <v>15100</v>
      </c>
      <c r="I6431" s="35">
        <v>364.66</v>
      </c>
      <c r="J6431" s="1"/>
      <c r="K6431" s="1"/>
      <c r="L6431" s="3">
        <f t="shared" si="100"/>
        <v>364.66</v>
      </c>
      <c r="M6431" s="41">
        <v>44800</v>
      </c>
      <c r="N6431" s="56"/>
      <c r="O6431" s="1"/>
      <c r="P6431" s="1"/>
      <c r="Q6431" s="57"/>
      <c r="R6431" s="39" t="s">
        <v>54</v>
      </c>
      <c r="S6431" s="68"/>
    </row>
    <row r="6432" spans="1:19" ht="12.75" hidden="1" customHeight="1" x14ac:dyDescent="0.2">
      <c r="A6432" s="38" t="s">
        <v>63</v>
      </c>
      <c r="B6432" s="1"/>
      <c r="C6432" s="1"/>
      <c r="D6432" s="51"/>
      <c r="E6432" s="51"/>
      <c r="F6432" s="125" t="s">
        <v>64</v>
      </c>
      <c r="G6432" s="53"/>
      <c r="H6432" s="54" t="s">
        <v>1967</v>
      </c>
      <c r="I6432" s="35">
        <v>364.27</v>
      </c>
      <c r="J6432" s="1"/>
      <c r="K6432" s="1"/>
      <c r="L6432" s="3">
        <f t="shared" si="100"/>
        <v>364.27</v>
      </c>
      <c r="M6432" s="41">
        <v>44337</v>
      </c>
      <c r="N6432" s="56"/>
      <c r="O6432" s="1"/>
      <c r="P6432" s="1"/>
      <c r="Q6432" s="57"/>
      <c r="R6432" s="39" t="s">
        <v>54</v>
      </c>
      <c r="S6432" s="68"/>
    </row>
    <row r="6433" spans="1:19" ht="12.75" hidden="1" customHeight="1" x14ac:dyDescent="0.2">
      <c r="A6433" s="38" t="s">
        <v>63</v>
      </c>
      <c r="B6433" s="1"/>
      <c r="C6433" s="1"/>
      <c r="D6433" s="51"/>
      <c r="E6433" s="51"/>
      <c r="F6433" s="125" t="s">
        <v>64</v>
      </c>
      <c r="G6433" s="53"/>
      <c r="H6433" s="54" t="s">
        <v>13904</v>
      </c>
      <c r="I6433" s="35">
        <v>358.26</v>
      </c>
      <c r="J6433" s="1"/>
      <c r="K6433" s="1"/>
      <c r="L6433" s="3">
        <f t="shared" si="100"/>
        <v>358.26</v>
      </c>
      <c r="M6433" s="41">
        <v>44732</v>
      </c>
      <c r="N6433" s="56"/>
      <c r="O6433" s="1"/>
      <c r="P6433" s="1"/>
      <c r="Q6433" s="57"/>
      <c r="R6433" s="39" t="s">
        <v>54</v>
      </c>
      <c r="S6433" s="68"/>
    </row>
    <row r="6434" spans="1:19" ht="12.75" hidden="1" customHeight="1" x14ac:dyDescent="0.2">
      <c r="A6434" s="38" t="s">
        <v>63</v>
      </c>
      <c r="B6434" s="1"/>
      <c r="C6434" s="1"/>
      <c r="D6434" s="51"/>
      <c r="E6434" s="51"/>
      <c r="F6434" s="125" t="s">
        <v>64</v>
      </c>
      <c r="G6434" s="53"/>
      <c r="H6434" s="54" t="s">
        <v>15477</v>
      </c>
      <c r="I6434" s="35">
        <v>357.6</v>
      </c>
      <c r="J6434" s="1"/>
      <c r="K6434" s="1"/>
      <c r="L6434" s="3">
        <f t="shared" si="100"/>
        <v>357.6</v>
      </c>
      <c r="M6434" s="41">
        <v>44830</v>
      </c>
      <c r="N6434" s="56"/>
      <c r="O6434" s="1"/>
      <c r="P6434" s="1"/>
      <c r="Q6434" s="57"/>
      <c r="R6434" s="39" t="s">
        <v>54</v>
      </c>
      <c r="S6434" s="68"/>
    </row>
    <row r="6435" spans="1:19" ht="12.75" hidden="1" customHeight="1" x14ac:dyDescent="0.2">
      <c r="A6435" s="38" t="s">
        <v>63</v>
      </c>
      <c r="B6435" s="1"/>
      <c r="C6435" s="1"/>
      <c r="D6435" s="51"/>
      <c r="E6435" s="51"/>
      <c r="F6435" s="125" t="s">
        <v>64</v>
      </c>
      <c r="G6435" s="53"/>
      <c r="H6435" s="54" t="s">
        <v>15587</v>
      </c>
      <c r="I6435" s="35">
        <v>357.6</v>
      </c>
      <c r="J6435" s="1"/>
      <c r="K6435" s="1"/>
      <c r="L6435" s="3">
        <f t="shared" si="100"/>
        <v>357.6</v>
      </c>
      <c r="M6435" s="41">
        <v>44838</v>
      </c>
      <c r="N6435" s="56"/>
      <c r="O6435" s="1"/>
      <c r="P6435" s="1"/>
      <c r="Q6435" s="57"/>
      <c r="R6435" s="39" t="s">
        <v>54</v>
      </c>
      <c r="S6435" s="68"/>
    </row>
    <row r="6436" spans="1:19" ht="12.75" hidden="1" customHeight="1" x14ac:dyDescent="0.25">
      <c r="A6436" s="38">
        <v>453</v>
      </c>
      <c r="B6436" s="39"/>
      <c r="C6436" s="39"/>
      <c r="D6436" s="38"/>
      <c r="E6436" s="38"/>
      <c r="F6436" s="139" t="s">
        <v>310</v>
      </c>
      <c r="G6436" s="53"/>
      <c r="H6436" s="54" t="s">
        <v>21085</v>
      </c>
      <c r="I6436" s="35">
        <v>354.18</v>
      </c>
      <c r="J6436" s="1"/>
      <c r="K6436" s="1"/>
      <c r="L6436" s="3">
        <f t="shared" si="100"/>
        <v>354.18</v>
      </c>
      <c r="M6436" s="63"/>
      <c r="N6436" s="56"/>
      <c r="O6436" s="1"/>
      <c r="P6436" s="1"/>
      <c r="Q6436" s="57"/>
      <c r="R6436" s="42" t="s">
        <v>8901</v>
      </c>
      <c r="S6436" s="68"/>
    </row>
    <row r="6437" spans="1:19" ht="12.75" hidden="1" customHeight="1" x14ac:dyDescent="0.2">
      <c r="A6437" s="38" t="s">
        <v>63</v>
      </c>
      <c r="B6437" s="1"/>
      <c r="C6437" s="1"/>
      <c r="D6437" s="51"/>
      <c r="E6437" s="51"/>
      <c r="F6437" s="125" t="s">
        <v>64</v>
      </c>
      <c r="G6437" s="53"/>
      <c r="H6437" s="54" t="s">
        <v>14117</v>
      </c>
      <c r="I6437" s="35">
        <v>353.6</v>
      </c>
      <c r="J6437" s="1"/>
      <c r="K6437" s="1"/>
      <c r="L6437" s="3">
        <f t="shared" si="100"/>
        <v>353.6</v>
      </c>
      <c r="M6437" s="41">
        <v>44746</v>
      </c>
      <c r="N6437" s="56"/>
      <c r="O6437" s="1"/>
      <c r="P6437" s="1"/>
      <c r="Q6437" s="57"/>
      <c r="R6437" s="39" t="s">
        <v>54</v>
      </c>
      <c r="S6437" s="68"/>
    </row>
    <row r="6438" spans="1:19" ht="12.75" hidden="1" customHeight="1" x14ac:dyDescent="0.2">
      <c r="A6438" s="38" t="s">
        <v>1093</v>
      </c>
      <c r="B6438" s="42" t="s">
        <v>1094</v>
      </c>
      <c r="C6438" s="42" t="s">
        <v>1095</v>
      </c>
      <c r="D6438" s="38">
        <v>703046</v>
      </c>
      <c r="E6438" s="38"/>
      <c r="F6438" s="42" t="s">
        <v>678</v>
      </c>
      <c r="G6438" s="38">
        <v>8266010171</v>
      </c>
      <c r="H6438" s="40" t="s">
        <v>1096</v>
      </c>
      <c r="I6438" s="3">
        <v>350</v>
      </c>
      <c r="J6438" s="3"/>
      <c r="K6438" s="3">
        <v>0</v>
      </c>
      <c r="L6438" s="3">
        <f t="shared" si="100"/>
        <v>350</v>
      </c>
      <c r="M6438" s="41">
        <v>44253.729166666664</v>
      </c>
      <c r="N6438" s="39">
        <v>3445020925</v>
      </c>
      <c r="O6438" s="42" t="s">
        <v>315</v>
      </c>
      <c r="P6438" s="42" t="s">
        <v>1097</v>
      </c>
      <c r="Q6438" s="60">
        <v>44285</v>
      </c>
      <c r="R6438" s="42" t="s">
        <v>243</v>
      </c>
      <c r="S6438" s="68"/>
    </row>
    <row r="6439" spans="1:19" ht="12.75" hidden="1" customHeight="1" x14ac:dyDescent="0.2">
      <c r="A6439" s="38" t="s">
        <v>7088</v>
      </c>
      <c r="B6439" s="42" t="s">
        <v>7089</v>
      </c>
      <c r="C6439" s="42" t="s">
        <v>7090</v>
      </c>
      <c r="D6439" s="38">
        <v>703046</v>
      </c>
      <c r="E6439" s="38"/>
      <c r="F6439" s="42" t="s">
        <v>678</v>
      </c>
      <c r="G6439" s="38">
        <v>8266012563</v>
      </c>
      <c r="H6439" s="40" t="s">
        <v>7091</v>
      </c>
      <c r="I6439" s="3">
        <v>350</v>
      </c>
      <c r="J6439" s="3"/>
      <c r="K6439" s="3">
        <v>0</v>
      </c>
      <c r="L6439" s="3">
        <f t="shared" si="100"/>
        <v>350</v>
      </c>
      <c r="M6439" s="41">
        <v>44461</v>
      </c>
      <c r="N6439" s="39">
        <v>3445015828</v>
      </c>
      <c r="O6439" s="42" t="s">
        <v>315</v>
      </c>
      <c r="P6439" s="42" t="s">
        <v>7092</v>
      </c>
      <c r="Q6439" s="60">
        <v>44492</v>
      </c>
      <c r="R6439" s="42" t="s">
        <v>243</v>
      </c>
      <c r="S6439" s="68"/>
    </row>
    <row r="6440" spans="1:19" ht="12.75" hidden="1" customHeight="1" x14ac:dyDescent="0.2">
      <c r="A6440" s="38" t="s">
        <v>8450</v>
      </c>
      <c r="B6440" s="42" t="s">
        <v>8451</v>
      </c>
      <c r="C6440" s="42" t="s">
        <v>8452</v>
      </c>
      <c r="D6440" s="38">
        <v>703046</v>
      </c>
      <c r="E6440" s="38"/>
      <c r="F6440" s="42" t="s">
        <v>678</v>
      </c>
      <c r="G6440" s="38">
        <v>8266012786</v>
      </c>
      <c r="H6440" s="40" t="s">
        <v>8453</v>
      </c>
      <c r="I6440" s="3">
        <v>350</v>
      </c>
      <c r="J6440" s="3"/>
      <c r="K6440" s="3">
        <v>0</v>
      </c>
      <c r="L6440" s="3">
        <f t="shared" si="100"/>
        <v>350</v>
      </c>
      <c r="M6440" s="41">
        <v>44519.729166666664</v>
      </c>
      <c r="N6440" s="39">
        <v>3445019787</v>
      </c>
      <c r="O6440" s="42" t="s">
        <v>315</v>
      </c>
      <c r="P6440" s="42" t="s">
        <v>8454</v>
      </c>
      <c r="Q6440" s="60">
        <v>44540</v>
      </c>
      <c r="R6440" s="42" t="s">
        <v>243</v>
      </c>
      <c r="S6440" s="68"/>
    </row>
    <row r="6441" spans="1:19" ht="12.75" hidden="1" customHeight="1" x14ac:dyDescent="0.2">
      <c r="A6441" s="38" t="s">
        <v>8455</v>
      </c>
      <c r="B6441" s="42" t="s">
        <v>8456</v>
      </c>
      <c r="C6441" s="42" t="s">
        <v>8457</v>
      </c>
      <c r="D6441" s="38">
        <v>703046</v>
      </c>
      <c r="E6441" s="38"/>
      <c r="F6441" s="42" t="s">
        <v>678</v>
      </c>
      <c r="G6441" s="38">
        <v>8266012563</v>
      </c>
      <c r="H6441" s="40" t="s">
        <v>8458</v>
      </c>
      <c r="I6441" s="3">
        <v>350</v>
      </c>
      <c r="J6441" s="3"/>
      <c r="K6441" s="3">
        <v>0</v>
      </c>
      <c r="L6441" s="3">
        <f t="shared" si="100"/>
        <v>350</v>
      </c>
      <c r="M6441" s="41">
        <v>44519.729166666664</v>
      </c>
      <c r="N6441" s="39">
        <v>3445019788</v>
      </c>
      <c r="O6441" s="42" t="s">
        <v>315</v>
      </c>
      <c r="P6441" s="42" t="s">
        <v>8454</v>
      </c>
      <c r="Q6441" s="60">
        <v>44540</v>
      </c>
      <c r="R6441" s="42" t="s">
        <v>243</v>
      </c>
      <c r="S6441" s="68"/>
    </row>
    <row r="6442" spans="1:19" ht="12.75" hidden="1" customHeight="1" x14ac:dyDescent="0.2">
      <c r="A6442" s="38" t="s">
        <v>9409</v>
      </c>
      <c r="B6442" s="42" t="s">
        <v>9410</v>
      </c>
      <c r="C6442" s="42" t="s">
        <v>9411</v>
      </c>
      <c r="D6442" s="38">
        <v>703046</v>
      </c>
      <c r="E6442" s="38"/>
      <c r="F6442" s="42" t="s">
        <v>678</v>
      </c>
      <c r="G6442" s="38">
        <v>8266012787</v>
      </c>
      <c r="H6442" s="40" t="s">
        <v>9412</v>
      </c>
      <c r="I6442" s="3">
        <v>350</v>
      </c>
      <c r="J6442" s="3"/>
      <c r="K6442" s="3">
        <v>0</v>
      </c>
      <c r="L6442" s="3">
        <f t="shared" si="100"/>
        <v>350</v>
      </c>
      <c r="M6442" s="41">
        <v>44536.729166666664</v>
      </c>
      <c r="N6442" s="39">
        <v>3445023311</v>
      </c>
      <c r="O6442" s="42" t="s">
        <v>315</v>
      </c>
      <c r="P6442" s="42" t="s">
        <v>9413</v>
      </c>
      <c r="Q6442" s="60">
        <v>44568</v>
      </c>
      <c r="R6442" s="42" t="s">
        <v>243</v>
      </c>
      <c r="S6442" s="68"/>
    </row>
    <row r="6443" spans="1:19" ht="12.75" hidden="1" customHeight="1" x14ac:dyDescent="0.2">
      <c r="A6443" s="38" t="s">
        <v>12005</v>
      </c>
      <c r="B6443" s="42" t="s">
        <v>12006</v>
      </c>
      <c r="C6443" s="42" t="s">
        <v>12007</v>
      </c>
      <c r="D6443" s="38">
        <v>703046</v>
      </c>
      <c r="E6443" s="38"/>
      <c r="F6443" s="42" t="s">
        <v>678</v>
      </c>
      <c r="G6443" s="38">
        <v>8266013738</v>
      </c>
      <c r="H6443" s="40" t="s">
        <v>12008</v>
      </c>
      <c r="I6443" s="3">
        <v>350</v>
      </c>
      <c r="J6443" s="3"/>
      <c r="K6443" s="3">
        <v>0</v>
      </c>
      <c r="L6443" s="3">
        <f t="shared" si="100"/>
        <v>350</v>
      </c>
      <c r="M6443" s="41">
        <v>44634.729166666664</v>
      </c>
      <c r="N6443" s="39">
        <v>3445033634</v>
      </c>
      <c r="O6443" s="42" t="s">
        <v>315</v>
      </c>
      <c r="P6443" s="42" t="s">
        <v>11996</v>
      </c>
      <c r="Q6443" s="60">
        <v>44665</v>
      </c>
      <c r="R6443" s="42" t="s">
        <v>243</v>
      </c>
      <c r="S6443" s="68"/>
    </row>
    <row r="6444" spans="1:19" ht="12.75" hidden="1" customHeight="1" x14ac:dyDescent="0.2">
      <c r="A6444" s="38" t="s">
        <v>13198</v>
      </c>
      <c r="B6444" s="39" t="s">
        <v>13199</v>
      </c>
      <c r="C6444" s="39" t="s">
        <v>13200</v>
      </c>
      <c r="D6444" s="38">
        <v>703046</v>
      </c>
      <c r="E6444" s="38"/>
      <c r="F6444" s="42" t="s">
        <v>678</v>
      </c>
      <c r="G6444" s="38">
        <v>8266013916</v>
      </c>
      <c r="H6444" s="40" t="s">
        <v>13201</v>
      </c>
      <c r="I6444" s="2">
        <v>350</v>
      </c>
      <c r="J6444" s="2"/>
      <c r="K6444" s="2">
        <v>0</v>
      </c>
      <c r="L6444" s="3">
        <f t="shared" si="100"/>
        <v>350</v>
      </c>
      <c r="M6444" s="41">
        <v>44669.729166666664</v>
      </c>
      <c r="N6444" s="39">
        <v>3445003450</v>
      </c>
      <c r="O6444" s="39" t="s">
        <v>3282</v>
      </c>
      <c r="P6444" s="40" t="s">
        <v>13197</v>
      </c>
      <c r="Q6444" s="41">
        <v>44700</v>
      </c>
      <c r="R6444" s="42" t="s">
        <v>2417</v>
      </c>
      <c r="S6444" s="68"/>
    </row>
    <row r="6445" spans="1:19" ht="12.75" hidden="1" customHeight="1" x14ac:dyDescent="0.2">
      <c r="A6445" s="38" t="s">
        <v>13422</v>
      </c>
      <c r="B6445" s="39" t="s">
        <v>13423</v>
      </c>
      <c r="C6445" s="39" t="s">
        <v>13424</v>
      </c>
      <c r="D6445" s="38">
        <v>703046</v>
      </c>
      <c r="E6445" s="38"/>
      <c r="F6445" s="42" t="s">
        <v>678</v>
      </c>
      <c r="G6445" s="38">
        <v>8266013209</v>
      </c>
      <c r="H6445" s="40" t="s">
        <v>13425</v>
      </c>
      <c r="I6445" s="2">
        <v>350</v>
      </c>
      <c r="J6445" s="2"/>
      <c r="K6445" s="2">
        <v>0</v>
      </c>
      <c r="L6445" s="3">
        <f t="shared" si="100"/>
        <v>350</v>
      </c>
      <c r="M6445" s="41">
        <v>44693</v>
      </c>
      <c r="N6445" s="39">
        <v>3445005261</v>
      </c>
      <c r="O6445" s="39" t="s">
        <v>3282</v>
      </c>
      <c r="P6445" s="40" t="s">
        <v>13426</v>
      </c>
      <c r="Q6445" s="41">
        <v>44726</v>
      </c>
      <c r="R6445" s="42" t="s">
        <v>2417</v>
      </c>
      <c r="S6445" s="68"/>
    </row>
    <row r="6446" spans="1:19" ht="12.75" hidden="1" customHeight="1" x14ac:dyDescent="0.2">
      <c r="A6446" s="38" t="s">
        <v>14284</v>
      </c>
      <c r="B6446" s="39" t="s">
        <v>14285</v>
      </c>
      <c r="C6446" s="39" t="s">
        <v>14286</v>
      </c>
      <c r="D6446" s="38">
        <v>703046</v>
      </c>
      <c r="E6446" s="38"/>
      <c r="F6446" s="42" t="s">
        <v>678</v>
      </c>
      <c r="G6446" s="38">
        <v>8266013674</v>
      </c>
      <c r="H6446" s="40" t="s">
        <v>14287</v>
      </c>
      <c r="I6446" s="2">
        <v>350</v>
      </c>
      <c r="J6446" s="2"/>
      <c r="K6446" s="2">
        <v>0</v>
      </c>
      <c r="L6446" s="3">
        <f t="shared" si="100"/>
        <v>350</v>
      </c>
      <c r="M6446" s="41">
        <v>44732.729166666664</v>
      </c>
      <c r="N6446" s="39">
        <v>3445010461</v>
      </c>
      <c r="O6446" s="39" t="s">
        <v>52</v>
      </c>
      <c r="P6446" s="40" t="s">
        <v>14288</v>
      </c>
      <c r="Q6446" s="41">
        <v>44762</v>
      </c>
      <c r="R6446" s="39" t="s">
        <v>54</v>
      </c>
      <c r="S6446" s="68"/>
    </row>
    <row r="6447" spans="1:19" ht="12.75" hidden="1" customHeight="1" x14ac:dyDescent="0.2">
      <c r="A6447" s="38" t="s">
        <v>14876</v>
      </c>
      <c r="B6447" s="39" t="s">
        <v>14877</v>
      </c>
      <c r="C6447" s="39" t="s">
        <v>14878</v>
      </c>
      <c r="D6447" s="38">
        <v>703046</v>
      </c>
      <c r="E6447" s="38"/>
      <c r="F6447" s="42" t="s">
        <v>678</v>
      </c>
      <c r="G6447" s="38">
        <v>8266014956</v>
      </c>
      <c r="H6447" s="40" t="s">
        <v>14879</v>
      </c>
      <c r="I6447" s="2">
        <v>350</v>
      </c>
      <c r="J6447" s="2"/>
      <c r="K6447" s="2">
        <v>0</v>
      </c>
      <c r="L6447" s="3">
        <f t="shared" si="100"/>
        <v>350</v>
      </c>
      <c r="M6447" s="41">
        <v>44779.729166666664</v>
      </c>
      <c r="N6447" s="39">
        <v>3445013587</v>
      </c>
      <c r="O6447" s="39" t="s">
        <v>52</v>
      </c>
      <c r="P6447" s="40" t="s">
        <v>14880</v>
      </c>
      <c r="Q6447" s="41">
        <v>44796</v>
      </c>
      <c r="R6447" s="39" t="s">
        <v>54</v>
      </c>
      <c r="S6447" s="68"/>
    </row>
    <row r="6448" spans="1:19" ht="12.75" hidden="1" customHeight="1" x14ac:dyDescent="0.2">
      <c r="A6448" s="38" t="s">
        <v>15173</v>
      </c>
      <c r="B6448" s="42" t="s">
        <v>15174</v>
      </c>
      <c r="C6448" s="42" t="s">
        <v>15175</v>
      </c>
      <c r="D6448" s="38">
        <v>703046</v>
      </c>
      <c r="E6448" s="38"/>
      <c r="F6448" s="42" t="s">
        <v>678</v>
      </c>
      <c r="G6448" s="38">
        <v>8266015487</v>
      </c>
      <c r="H6448" s="40" t="s">
        <v>15176</v>
      </c>
      <c r="I6448" s="3">
        <v>350</v>
      </c>
      <c r="J6448" s="3"/>
      <c r="K6448" s="3">
        <v>0</v>
      </c>
      <c r="L6448" s="3">
        <f t="shared" si="100"/>
        <v>350</v>
      </c>
      <c r="M6448" s="41">
        <v>44779.729166666664</v>
      </c>
      <c r="N6448" s="39">
        <v>3445015144</v>
      </c>
      <c r="O6448" s="42" t="s">
        <v>315</v>
      </c>
      <c r="P6448" s="42" t="s">
        <v>15094</v>
      </c>
      <c r="Q6448" s="60">
        <v>44812</v>
      </c>
      <c r="R6448" s="42" t="s">
        <v>243</v>
      </c>
      <c r="S6448" s="68"/>
    </row>
    <row r="6449" spans="1:19" ht="12.75" hidden="1" customHeight="1" x14ac:dyDescent="0.2">
      <c r="A6449" s="38" t="s">
        <v>15395</v>
      </c>
      <c r="B6449" s="42" t="s">
        <v>15396</v>
      </c>
      <c r="C6449" s="42" t="s">
        <v>15397</v>
      </c>
      <c r="D6449" s="38">
        <v>703046</v>
      </c>
      <c r="E6449" s="38"/>
      <c r="F6449" s="42" t="s">
        <v>678</v>
      </c>
      <c r="G6449" s="38">
        <v>8266015487</v>
      </c>
      <c r="H6449" s="40" t="s">
        <v>15398</v>
      </c>
      <c r="I6449" s="3">
        <v>350</v>
      </c>
      <c r="J6449" s="3"/>
      <c r="K6449" s="3">
        <v>0</v>
      </c>
      <c r="L6449" s="3">
        <f t="shared" si="100"/>
        <v>350</v>
      </c>
      <c r="M6449" s="41">
        <v>44811.729166666664</v>
      </c>
      <c r="N6449" s="39">
        <v>3445016817</v>
      </c>
      <c r="O6449" s="42" t="s">
        <v>315</v>
      </c>
      <c r="P6449" s="42" t="s">
        <v>15394</v>
      </c>
      <c r="Q6449" s="60">
        <v>44875</v>
      </c>
      <c r="R6449" s="42" t="s">
        <v>243</v>
      </c>
      <c r="S6449" s="68"/>
    </row>
    <row r="6450" spans="1:19" ht="12.75" hidden="1" customHeight="1" x14ac:dyDescent="0.2">
      <c r="A6450" s="38">
        <v>447</v>
      </c>
      <c r="B6450" s="39" t="s">
        <v>16396</v>
      </c>
      <c r="C6450" s="39" t="s">
        <v>16393</v>
      </c>
      <c r="D6450" s="38">
        <v>703046</v>
      </c>
      <c r="E6450" s="38"/>
      <c r="F6450" s="42" t="s">
        <v>678</v>
      </c>
      <c r="G6450" s="38">
        <v>8266019206</v>
      </c>
      <c r="H6450" s="40" t="s">
        <v>16397</v>
      </c>
      <c r="I6450" s="2">
        <v>350</v>
      </c>
      <c r="J6450" s="2"/>
      <c r="K6450" s="2">
        <v>0</v>
      </c>
      <c r="L6450" s="3">
        <f t="shared" si="100"/>
        <v>350</v>
      </c>
      <c r="M6450" s="41">
        <v>44899.729166666664</v>
      </c>
      <c r="N6450" s="39">
        <v>3445029070</v>
      </c>
      <c r="O6450" s="39" t="s">
        <v>8899</v>
      </c>
      <c r="P6450" s="40">
        <v>405011426713</v>
      </c>
      <c r="Q6450" s="41">
        <v>45413</v>
      </c>
      <c r="R6450" s="42" t="s">
        <v>8901</v>
      </c>
      <c r="S6450" s="68"/>
    </row>
    <row r="6451" spans="1:19" ht="12.75" hidden="1" customHeight="1" x14ac:dyDescent="0.2">
      <c r="A6451" s="38" t="s">
        <v>17238</v>
      </c>
      <c r="B6451" s="39" t="s">
        <v>17239</v>
      </c>
      <c r="C6451" s="39" t="s">
        <v>17240</v>
      </c>
      <c r="D6451" s="38">
        <v>703046</v>
      </c>
      <c r="E6451" s="38"/>
      <c r="F6451" s="42" t="s">
        <v>678</v>
      </c>
      <c r="G6451" s="38">
        <v>8266016732</v>
      </c>
      <c r="H6451" s="40" t="s">
        <v>17241</v>
      </c>
      <c r="I6451" s="2">
        <v>350</v>
      </c>
      <c r="J6451" s="2"/>
      <c r="K6451" s="2">
        <v>0</v>
      </c>
      <c r="L6451" s="3">
        <f t="shared" si="100"/>
        <v>350</v>
      </c>
      <c r="M6451" s="41">
        <v>44921.729166666664</v>
      </c>
      <c r="N6451" s="39">
        <v>3445029116</v>
      </c>
      <c r="O6451" s="39" t="s">
        <v>3282</v>
      </c>
      <c r="P6451" s="40" t="s">
        <v>17242</v>
      </c>
      <c r="Q6451" s="41">
        <v>44978</v>
      </c>
      <c r="R6451" s="42" t="s">
        <v>2417</v>
      </c>
      <c r="S6451" s="68"/>
    </row>
    <row r="6452" spans="1:19" ht="12.75" hidden="1" customHeight="1" x14ac:dyDescent="0.2">
      <c r="A6452" s="38" t="s">
        <v>17243</v>
      </c>
      <c r="B6452" s="39" t="s">
        <v>17244</v>
      </c>
      <c r="C6452" s="39" t="s">
        <v>17245</v>
      </c>
      <c r="D6452" s="38">
        <v>703046</v>
      </c>
      <c r="E6452" s="38"/>
      <c r="F6452" s="42" t="s">
        <v>678</v>
      </c>
      <c r="G6452" s="38">
        <v>8266016396</v>
      </c>
      <c r="H6452" s="40" t="s">
        <v>17246</v>
      </c>
      <c r="I6452" s="2">
        <v>350</v>
      </c>
      <c r="J6452" s="2"/>
      <c r="K6452" s="2">
        <v>0</v>
      </c>
      <c r="L6452" s="3">
        <f t="shared" si="100"/>
        <v>350</v>
      </c>
      <c r="M6452" s="41">
        <v>44921.729166666664</v>
      </c>
      <c r="N6452" s="39">
        <v>3445029142</v>
      </c>
      <c r="O6452" s="39" t="s">
        <v>3282</v>
      </c>
      <c r="P6452" s="40" t="s">
        <v>17247</v>
      </c>
      <c r="Q6452" s="41">
        <v>44952</v>
      </c>
      <c r="R6452" s="42" t="s">
        <v>2417</v>
      </c>
      <c r="S6452" s="68"/>
    </row>
    <row r="6453" spans="1:19" ht="12.75" hidden="1" customHeight="1" x14ac:dyDescent="0.2">
      <c r="A6453" s="38" t="s">
        <v>17258</v>
      </c>
      <c r="B6453" s="39" t="s">
        <v>17259</v>
      </c>
      <c r="C6453" s="39" t="s">
        <v>17260</v>
      </c>
      <c r="D6453" s="38">
        <v>703046</v>
      </c>
      <c r="E6453" s="38"/>
      <c r="F6453" s="42" t="s">
        <v>678</v>
      </c>
      <c r="G6453" s="38">
        <v>8266016397</v>
      </c>
      <c r="H6453" s="40" t="s">
        <v>17261</v>
      </c>
      <c r="I6453" s="2">
        <v>350</v>
      </c>
      <c r="J6453" s="2"/>
      <c r="K6453" s="2">
        <v>0</v>
      </c>
      <c r="L6453" s="3">
        <f t="shared" si="100"/>
        <v>350</v>
      </c>
      <c r="M6453" s="41">
        <v>44925.729166666664</v>
      </c>
      <c r="N6453" s="39">
        <v>3445029148</v>
      </c>
      <c r="O6453" s="39" t="s">
        <v>3282</v>
      </c>
      <c r="P6453" s="40" t="s">
        <v>17262</v>
      </c>
      <c r="Q6453" s="41">
        <v>45003</v>
      </c>
      <c r="R6453" s="42" t="s">
        <v>2417</v>
      </c>
      <c r="S6453" s="68"/>
    </row>
    <row r="6454" spans="1:19" ht="12.75" hidden="1" customHeight="1" x14ac:dyDescent="0.2">
      <c r="A6454" s="38" t="s">
        <v>17641</v>
      </c>
      <c r="B6454" s="39" t="s">
        <v>17642</v>
      </c>
      <c r="C6454" s="39" t="s">
        <v>17643</v>
      </c>
      <c r="D6454" s="38">
        <v>703046</v>
      </c>
      <c r="E6454" s="38"/>
      <c r="F6454" s="42" t="s">
        <v>678</v>
      </c>
      <c r="G6454" s="38">
        <v>8266017186</v>
      </c>
      <c r="H6454" s="40" t="s">
        <v>17644</v>
      </c>
      <c r="I6454" s="2">
        <v>350</v>
      </c>
      <c r="J6454" s="2"/>
      <c r="K6454" s="2">
        <v>0</v>
      </c>
      <c r="L6454" s="3">
        <f t="shared" si="100"/>
        <v>350</v>
      </c>
      <c r="M6454" s="41">
        <v>44961</v>
      </c>
      <c r="N6454" s="39">
        <v>3445032438</v>
      </c>
      <c r="O6454" s="39" t="s">
        <v>3282</v>
      </c>
      <c r="P6454" s="40" t="s">
        <v>17645</v>
      </c>
      <c r="Q6454" s="41">
        <v>45029</v>
      </c>
      <c r="R6454" s="42" t="s">
        <v>2417</v>
      </c>
      <c r="S6454" s="68"/>
    </row>
    <row r="6455" spans="1:19" ht="12.75" hidden="1" customHeight="1" x14ac:dyDescent="0.2">
      <c r="A6455" s="38" t="s">
        <v>17730</v>
      </c>
      <c r="B6455" s="39" t="s">
        <v>17731</v>
      </c>
      <c r="C6455" s="39" t="s">
        <v>17732</v>
      </c>
      <c r="D6455" s="38">
        <v>703046</v>
      </c>
      <c r="E6455" s="38"/>
      <c r="F6455" s="42" t="s">
        <v>678</v>
      </c>
      <c r="G6455" s="38">
        <v>8266016396</v>
      </c>
      <c r="H6455" s="40" t="s">
        <v>17733</v>
      </c>
      <c r="I6455" s="2">
        <v>350</v>
      </c>
      <c r="J6455" s="2"/>
      <c r="K6455" s="2">
        <v>0</v>
      </c>
      <c r="L6455" s="3">
        <f t="shared" si="100"/>
        <v>350</v>
      </c>
      <c r="M6455" s="41">
        <v>44925.729166666664</v>
      </c>
      <c r="N6455" s="39">
        <v>3445033275</v>
      </c>
      <c r="O6455" s="39" t="s">
        <v>3282</v>
      </c>
      <c r="P6455" s="40" t="s">
        <v>17729</v>
      </c>
      <c r="Q6455" s="41">
        <v>45036</v>
      </c>
      <c r="R6455" s="42" t="s">
        <v>2417</v>
      </c>
      <c r="S6455" s="68"/>
    </row>
    <row r="6456" spans="1:19" ht="12.75" hidden="1" customHeight="1" x14ac:dyDescent="0.2">
      <c r="A6456" s="38">
        <v>26</v>
      </c>
      <c r="B6456" s="39" t="s">
        <v>17994</v>
      </c>
      <c r="C6456" s="39" t="s">
        <v>17995</v>
      </c>
      <c r="D6456" s="38">
        <v>703046</v>
      </c>
      <c r="E6456" s="38"/>
      <c r="F6456" s="42" t="s">
        <v>678</v>
      </c>
      <c r="G6456" s="38">
        <v>8266017007</v>
      </c>
      <c r="H6456" s="40" t="s">
        <v>17996</v>
      </c>
      <c r="I6456" s="2">
        <v>350</v>
      </c>
      <c r="J6456" s="2"/>
      <c r="K6456" s="2">
        <v>0</v>
      </c>
      <c r="L6456" s="3">
        <f t="shared" si="100"/>
        <v>350</v>
      </c>
      <c r="M6456" s="41">
        <v>44964.729166666664</v>
      </c>
      <c r="N6456" s="39">
        <v>1218719088</v>
      </c>
      <c r="O6456" s="39" t="s">
        <v>8899</v>
      </c>
      <c r="P6456" s="40" t="s">
        <v>17997</v>
      </c>
      <c r="Q6456" s="41">
        <v>45043</v>
      </c>
      <c r="R6456" s="42" t="s">
        <v>8901</v>
      </c>
      <c r="S6456" s="68"/>
    </row>
    <row r="6457" spans="1:19" ht="12.75" hidden="1" customHeight="1" x14ac:dyDescent="0.2">
      <c r="A6457" s="38">
        <v>27</v>
      </c>
      <c r="B6457" s="39" t="s">
        <v>17998</v>
      </c>
      <c r="C6457" s="39" t="s">
        <v>17999</v>
      </c>
      <c r="D6457" s="38">
        <v>703046</v>
      </c>
      <c r="E6457" s="38"/>
      <c r="F6457" s="42" t="s">
        <v>678</v>
      </c>
      <c r="G6457" s="38">
        <v>8266016977</v>
      </c>
      <c r="H6457" s="40" t="s">
        <v>18000</v>
      </c>
      <c r="I6457" s="2">
        <v>350</v>
      </c>
      <c r="J6457" s="2"/>
      <c r="K6457" s="2">
        <v>0</v>
      </c>
      <c r="L6457" s="3">
        <f t="shared" si="100"/>
        <v>350</v>
      </c>
      <c r="M6457" s="41">
        <v>44973.729166666664</v>
      </c>
      <c r="N6457" s="39">
        <v>3445034848</v>
      </c>
      <c r="O6457" s="39" t="s">
        <v>8899</v>
      </c>
      <c r="P6457" s="40" t="s">
        <v>18001</v>
      </c>
      <c r="Q6457" s="41">
        <v>45021</v>
      </c>
      <c r="R6457" s="42" t="s">
        <v>8901</v>
      </c>
      <c r="S6457" s="68"/>
    </row>
    <row r="6458" spans="1:19" ht="12.75" customHeight="1" x14ac:dyDescent="0.2">
      <c r="A6458" s="38" t="s">
        <v>19954</v>
      </c>
      <c r="B6458" s="39" t="s">
        <v>19955</v>
      </c>
      <c r="C6458" s="39" t="s">
        <v>19956</v>
      </c>
      <c r="D6458" s="38">
        <v>703046</v>
      </c>
      <c r="E6458" s="38"/>
      <c r="F6458" s="87" t="s">
        <v>678</v>
      </c>
      <c r="G6458" s="38">
        <v>8266018937</v>
      </c>
      <c r="H6458" s="40" t="s">
        <v>19957</v>
      </c>
      <c r="I6458" s="2">
        <v>350</v>
      </c>
      <c r="J6458" s="2"/>
      <c r="K6458" s="2">
        <v>0</v>
      </c>
      <c r="L6458" s="3">
        <f t="shared" si="100"/>
        <v>350</v>
      </c>
      <c r="M6458" s="41">
        <v>45106.729166666664</v>
      </c>
      <c r="N6458" s="39">
        <v>1218727478</v>
      </c>
      <c r="O6458" s="39" t="s">
        <v>19303</v>
      </c>
      <c r="P6458" s="40" t="s">
        <v>19958</v>
      </c>
      <c r="Q6458" s="41">
        <v>45182</v>
      </c>
      <c r="R6458" s="62" t="s">
        <v>19</v>
      </c>
      <c r="S6458" s="68"/>
    </row>
    <row r="6459" spans="1:19" ht="12.75" hidden="1" customHeight="1" x14ac:dyDescent="0.2">
      <c r="A6459" s="38" t="s">
        <v>20333</v>
      </c>
      <c r="B6459" s="39" t="s">
        <v>20334</v>
      </c>
      <c r="C6459" s="39" t="s">
        <v>20335</v>
      </c>
      <c r="D6459" s="38">
        <v>703046</v>
      </c>
      <c r="E6459" s="38"/>
      <c r="F6459" s="42" t="s">
        <v>678</v>
      </c>
      <c r="G6459" s="38">
        <v>8266018906</v>
      </c>
      <c r="H6459" s="40" t="s">
        <v>20336</v>
      </c>
      <c r="I6459" s="2">
        <v>350</v>
      </c>
      <c r="J6459" s="2"/>
      <c r="K6459" s="2">
        <v>0</v>
      </c>
      <c r="L6459" s="3">
        <f t="shared" si="100"/>
        <v>350</v>
      </c>
      <c r="M6459" s="41">
        <v>45133.729166666664</v>
      </c>
      <c r="N6459" s="39">
        <v>1218731163</v>
      </c>
      <c r="O6459" s="39" t="s">
        <v>3282</v>
      </c>
      <c r="P6459" s="40" t="s">
        <v>20337</v>
      </c>
      <c r="Q6459" s="41">
        <v>45217</v>
      </c>
      <c r="R6459" s="42" t="s">
        <v>2417</v>
      </c>
      <c r="S6459" s="68"/>
    </row>
    <row r="6460" spans="1:19" ht="12.75" hidden="1" customHeight="1" x14ac:dyDescent="0.2">
      <c r="A6460" s="38" t="s">
        <v>20875</v>
      </c>
      <c r="B6460" s="39" t="s">
        <v>20876</v>
      </c>
      <c r="C6460" s="39" t="s">
        <v>20877</v>
      </c>
      <c r="D6460" s="38">
        <v>703046</v>
      </c>
      <c r="E6460" s="38"/>
      <c r="F6460" s="87" t="s">
        <v>678</v>
      </c>
      <c r="G6460" s="38">
        <v>8266017644</v>
      </c>
      <c r="H6460" s="40" t="s">
        <v>20878</v>
      </c>
      <c r="I6460" s="2">
        <v>350</v>
      </c>
      <c r="J6460" s="2"/>
      <c r="K6460" s="2">
        <v>0</v>
      </c>
      <c r="L6460" s="3">
        <f t="shared" si="100"/>
        <v>350</v>
      </c>
      <c r="M6460" s="41">
        <v>45197.729166666664</v>
      </c>
      <c r="N6460" s="39">
        <v>1218737059</v>
      </c>
      <c r="O6460" s="39" t="s">
        <v>17881</v>
      </c>
      <c r="P6460" s="40" t="s">
        <v>20879</v>
      </c>
      <c r="Q6460" s="41">
        <v>45238</v>
      </c>
      <c r="R6460" s="62" t="s">
        <v>21</v>
      </c>
      <c r="S6460" s="68"/>
    </row>
    <row r="6461" spans="1:19" ht="12.75" customHeight="1" x14ac:dyDescent="0.2">
      <c r="A6461" s="38" t="s">
        <v>20889</v>
      </c>
      <c r="B6461" s="39" t="s">
        <v>20890</v>
      </c>
      <c r="C6461" s="39" t="s">
        <v>20891</v>
      </c>
      <c r="D6461" s="38">
        <v>703046</v>
      </c>
      <c r="E6461" s="38"/>
      <c r="F6461" s="87" t="s">
        <v>678</v>
      </c>
      <c r="G6461" s="38">
        <v>8266018500</v>
      </c>
      <c r="H6461" s="40" t="s">
        <v>20892</v>
      </c>
      <c r="I6461" s="2">
        <v>350</v>
      </c>
      <c r="J6461" s="2"/>
      <c r="K6461" s="2">
        <v>0</v>
      </c>
      <c r="L6461" s="3">
        <f t="shared" si="100"/>
        <v>350</v>
      </c>
      <c r="M6461" s="41">
        <v>45194.729166666664</v>
      </c>
      <c r="N6461" s="39">
        <v>1218737063</v>
      </c>
      <c r="O6461" s="39" t="s">
        <v>19303</v>
      </c>
      <c r="P6461" s="40" t="s">
        <v>20879</v>
      </c>
      <c r="Q6461" s="41">
        <v>45238</v>
      </c>
      <c r="R6461" s="62" t="s">
        <v>19</v>
      </c>
      <c r="S6461" s="68"/>
    </row>
    <row r="6462" spans="1:19" ht="12.75" hidden="1" customHeight="1" x14ac:dyDescent="0.2">
      <c r="A6462" s="38" t="s">
        <v>20899</v>
      </c>
      <c r="B6462" s="39" t="s">
        <v>20900</v>
      </c>
      <c r="C6462" s="39" t="s">
        <v>20901</v>
      </c>
      <c r="D6462" s="38">
        <v>703046</v>
      </c>
      <c r="E6462" s="38"/>
      <c r="F6462" s="42" t="s">
        <v>678</v>
      </c>
      <c r="G6462" s="38">
        <v>8266019665</v>
      </c>
      <c r="H6462" s="40" t="s">
        <v>20902</v>
      </c>
      <c r="I6462" s="2">
        <v>350</v>
      </c>
      <c r="J6462" s="2"/>
      <c r="K6462" s="2">
        <v>0</v>
      </c>
      <c r="L6462" s="3">
        <f t="shared" si="100"/>
        <v>350</v>
      </c>
      <c r="M6462" s="41">
        <v>45194.729166666664</v>
      </c>
      <c r="N6462" s="39">
        <v>1218737102</v>
      </c>
      <c r="O6462" s="39" t="s">
        <v>3282</v>
      </c>
      <c r="P6462" s="40" t="s">
        <v>20879</v>
      </c>
      <c r="Q6462" s="41">
        <v>45238</v>
      </c>
      <c r="R6462" s="42" t="s">
        <v>2417</v>
      </c>
      <c r="S6462" s="68"/>
    </row>
    <row r="6463" spans="1:19" ht="12.75" hidden="1" customHeight="1" x14ac:dyDescent="0.2">
      <c r="A6463" s="38" t="s">
        <v>21824</v>
      </c>
      <c r="B6463" s="39" t="s">
        <v>21825</v>
      </c>
      <c r="C6463" s="39" t="s">
        <v>21826</v>
      </c>
      <c r="D6463" s="38">
        <v>703046</v>
      </c>
      <c r="E6463" s="38"/>
      <c r="F6463" s="87" t="s">
        <v>678</v>
      </c>
      <c r="G6463" s="38">
        <v>8266020254</v>
      </c>
      <c r="H6463" s="40" t="s">
        <v>21827</v>
      </c>
      <c r="I6463" s="2">
        <v>350</v>
      </c>
      <c r="J6463" s="2"/>
      <c r="K6463" s="2">
        <v>0</v>
      </c>
      <c r="L6463" s="3">
        <f t="shared" si="100"/>
        <v>350</v>
      </c>
      <c r="M6463" s="41">
        <v>45303.729166666664</v>
      </c>
      <c r="N6463" s="39">
        <v>1218745925</v>
      </c>
      <c r="O6463" s="39" t="s">
        <v>18453</v>
      </c>
      <c r="P6463" s="40" t="s">
        <v>21818</v>
      </c>
      <c r="Q6463" s="41">
        <v>45334</v>
      </c>
      <c r="R6463" s="62" t="s">
        <v>21</v>
      </c>
      <c r="S6463" s="68"/>
    </row>
    <row r="6464" spans="1:19" ht="12.75" hidden="1" customHeight="1" x14ac:dyDescent="0.2">
      <c r="A6464" s="38" t="s">
        <v>21979</v>
      </c>
      <c r="B6464" s="39" t="s">
        <v>21980</v>
      </c>
      <c r="C6464" s="39" t="s">
        <v>21981</v>
      </c>
      <c r="D6464" s="38">
        <v>703046</v>
      </c>
      <c r="E6464" s="38"/>
      <c r="F6464" s="87" t="s">
        <v>678</v>
      </c>
      <c r="G6464" s="38">
        <v>8266020020</v>
      </c>
      <c r="H6464" s="40" t="s">
        <v>21982</v>
      </c>
      <c r="I6464" s="2">
        <v>350</v>
      </c>
      <c r="J6464" s="2"/>
      <c r="K6464" s="2">
        <v>0</v>
      </c>
      <c r="L6464" s="3">
        <f t="shared" si="100"/>
        <v>350</v>
      </c>
      <c r="M6464" s="41">
        <v>45325.729166666664</v>
      </c>
      <c r="N6464" s="39">
        <v>3569300076</v>
      </c>
      <c r="O6464" s="39" t="s">
        <v>18453</v>
      </c>
      <c r="P6464" s="40" t="s">
        <v>21961</v>
      </c>
      <c r="Q6464" s="41">
        <v>45357</v>
      </c>
      <c r="R6464" s="62" t="s">
        <v>21</v>
      </c>
      <c r="S6464" s="68"/>
    </row>
    <row r="6465" spans="1:19" ht="12.75" customHeight="1" x14ac:dyDescent="0.2">
      <c r="A6465" s="38" t="s">
        <v>22550</v>
      </c>
      <c r="B6465" s="39" t="s">
        <v>22551</v>
      </c>
      <c r="C6465" s="39"/>
      <c r="D6465" s="38">
        <v>703046</v>
      </c>
      <c r="E6465" s="38"/>
      <c r="F6465" s="87" t="s">
        <v>678</v>
      </c>
      <c r="G6465" s="38">
        <v>8266020965</v>
      </c>
      <c r="H6465" s="40" t="s">
        <v>22552</v>
      </c>
      <c r="I6465" s="2">
        <v>350</v>
      </c>
      <c r="J6465" s="2"/>
      <c r="K6465" s="2">
        <v>0</v>
      </c>
      <c r="L6465" s="3">
        <f t="shared" si="100"/>
        <v>350</v>
      </c>
      <c r="M6465" s="41">
        <v>45404</v>
      </c>
      <c r="N6465" s="39"/>
      <c r="O6465" s="39" t="s">
        <v>18463</v>
      </c>
      <c r="P6465" s="40"/>
      <c r="Q6465" s="41"/>
      <c r="R6465" s="62" t="s">
        <v>29</v>
      </c>
      <c r="S6465" s="68"/>
    </row>
    <row r="6466" spans="1:19" ht="12.75" hidden="1" customHeight="1" x14ac:dyDescent="0.2">
      <c r="A6466" s="38" t="s">
        <v>22641</v>
      </c>
      <c r="B6466" s="39" t="s">
        <v>22642</v>
      </c>
      <c r="C6466" s="39"/>
      <c r="D6466" s="38">
        <v>703046</v>
      </c>
      <c r="E6466" s="38"/>
      <c r="F6466" s="87" t="s">
        <v>678</v>
      </c>
      <c r="G6466" s="38">
        <v>8266020884</v>
      </c>
      <c r="H6466" s="40" t="s">
        <v>22643</v>
      </c>
      <c r="I6466" s="2">
        <v>350</v>
      </c>
      <c r="J6466" s="2"/>
      <c r="K6466" s="2">
        <v>0</v>
      </c>
      <c r="L6466" s="3">
        <f t="shared" si="100"/>
        <v>350</v>
      </c>
      <c r="M6466" s="41">
        <v>45393</v>
      </c>
      <c r="N6466" s="39"/>
      <c r="O6466" s="39" t="s">
        <v>21764</v>
      </c>
      <c r="P6466" s="40"/>
      <c r="Q6466" s="41"/>
      <c r="R6466" s="62" t="s">
        <v>21</v>
      </c>
      <c r="S6466" s="68"/>
    </row>
    <row r="6467" spans="1:19" ht="12.75" hidden="1" customHeight="1" x14ac:dyDescent="0.2">
      <c r="A6467" s="38" t="s">
        <v>22750</v>
      </c>
      <c r="B6467" s="39" t="s">
        <v>22751</v>
      </c>
      <c r="C6467" s="39" t="s">
        <v>22752</v>
      </c>
      <c r="D6467" s="38">
        <v>703046</v>
      </c>
      <c r="E6467" s="38"/>
      <c r="F6467" s="87" t="s">
        <v>678</v>
      </c>
      <c r="G6467" s="38">
        <v>8266021288</v>
      </c>
      <c r="H6467" s="40" t="s">
        <v>22753</v>
      </c>
      <c r="I6467" s="2">
        <v>350</v>
      </c>
      <c r="J6467" s="2"/>
      <c r="K6467" s="2">
        <v>0</v>
      </c>
      <c r="L6467" s="3">
        <f t="shared" si="100"/>
        <v>350</v>
      </c>
      <c r="M6467" s="41">
        <v>45428.729166666664</v>
      </c>
      <c r="N6467" s="39">
        <v>2985483201</v>
      </c>
      <c r="O6467" s="39" t="s">
        <v>17881</v>
      </c>
      <c r="P6467" s="40" t="s">
        <v>22754</v>
      </c>
      <c r="Q6467" s="41">
        <v>45462</v>
      </c>
      <c r="R6467" s="62" t="s">
        <v>21</v>
      </c>
      <c r="S6467" s="68"/>
    </row>
    <row r="6468" spans="1:19" ht="12.75" customHeight="1" x14ac:dyDescent="0.2">
      <c r="A6468" s="38" t="s">
        <v>22977</v>
      </c>
      <c r="B6468" s="39" t="s">
        <v>22978</v>
      </c>
      <c r="C6468" s="39" t="s">
        <v>22979</v>
      </c>
      <c r="D6468" s="38">
        <v>703046</v>
      </c>
      <c r="E6468" s="38"/>
      <c r="F6468" s="87" t="s">
        <v>678</v>
      </c>
      <c r="G6468" s="38">
        <v>8266020739</v>
      </c>
      <c r="H6468" s="40" t="s">
        <v>22980</v>
      </c>
      <c r="I6468" s="2">
        <v>350</v>
      </c>
      <c r="J6468" s="2"/>
      <c r="K6468" s="2">
        <v>0</v>
      </c>
      <c r="L6468" s="3">
        <f t="shared" si="100"/>
        <v>350</v>
      </c>
      <c r="M6468" s="41">
        <v>45451.729166666664</v>
      </c>
      <c r="N6468" s="39">
        <v>2985483895</v>
      </c>
      <c r="O6468" s="39" t="s">
        <v>18463</v>
      </c>
      <c r="P6468" s="40" t="s">
        <v>22976</v>
      </c>
      <c r="Q6468" s="41">
        <v>45483</v>
      </c>
      <c r="R6468" s="62" t="s">
        <v>29</v>
      </c>
      <c r="S6468" s="68"/>
    </row>
    <row r="6469" spans="1:19" ht="12.75" hidden="1" customHeight="1" x14ac:dyDescent="0.2">
      <c r="A6469" s="38" t="s">
        <v>63</v>
      </c>
      <c r="B6469" s="1"/>
      <c r="C6469" s="1"/>
      <c r="D6469" s="51"/>
      <c r="E6469" s="51"/>
      <c r="F6469" s="125" t="s">
        <v>64</v>
      </c>
      <c r="G6469" s="53"/>
      <c r="H6469" s="54" t="s">
        <v>5172</v>
      </c>
      <c r="I6469" s="35">
        <v>346.76</v>
      </c>
      <c r="J6469" s="1"/>
      <c r="K6469" s="1"/>
      <c r="L6469" s="3">
        <f t="shared" si="100"/>
        <v>346.76</v>
      </c>
      <c r="M6469" s="41">
        <v>44427</v>
      </c>
      <c r="N6469" s="56"/>
      <c r="O6469" s="1"/>
      <c r="P6469" s="1"/>
      <c r="Q6469" s="57"/>
      <c r="R6469" s="39" t="s">
        <v>54</v>
      </c>
      <c r="S6469" s="68"/>
    </row>
    <row r="6470" spans="1:19" ht="12.75" hidden="1" customHeight="1" x14ac:dyDescent="0.2">
      <c r="A6470" s="38" t="s">
        <v>63</v>
      </c>
      <c r="B6470" s="1"/>
      <c r="C6470" s="1"/>
      <c r="D6470" s="51"/>
      <c r="E6470" s="51"/>
      <c r="F6470" s="125" t="s">
        <v>64</v>
      </c>
      <c r="G6470" s="53"/>
      <c r="H6470" s="54" t="s">
        <v>5203</v>
      </c>
      <c r="I6470" s="35">
        <v>346.76</v>
      </c>
      <c r="J6470" s="1"/>
      <c r="K6470" s="1"/>
      <c r="L6470" s="3">
        <f t="shared" ref="L6470:L6533" si="101">SUM(I6470:K6470)</f>
        <v>346.76</v>
      </c>
      <c r="M6470" s="41">
        <v>44428</v>
      </c>
      <c r="N6470" s="56"/>
      <c r="O6470" s="1"/>
      <c r="P6470" s="1"/>
      <c r="Q6470" s="57"/>
      <c r="R6470" s="39" t="s">
        <v>54</v>
      </c>
      <c r="S6470" s="68"/>
    </row>
    <row r="6471" spans="1:19" ht="12.75" hidden="1" customHeight="1" x14ac:dyDescent="0.2">
      <c r="A6471" s="38" t="s">
        <v>63</v>
      </c>
      <c r="B6471" s="1"/>
      <c r="C6471" s="1"/>
      <c r="D6471" s="51"/>
      <c r="E6471" s="51"/>
      <c r="F6471" s="125" t="s">
        <v>64</v>
      </c>
      <c r="G6471" s="53"/>
      <c r="H6471" s="54" t="s">
        <v>2631</v>
      </c>
      <c r="I6471" s="35">
        <v>345.04</v>
      </c>
      <c r="J6471" s="1"/>
      <c r="K6471" s="1"/>
      <c r="L6471" s="3">
        <f t="shared" si="101"/>
        <v>345.04</v>
      </c>
      <c r="M6471" s="41">
        <v>44361</v>
      </c>
      <c r="N6471" s="56"/>
      <c r="O6471" s="1"/>
      <c r="P6471" s="1"/>
      <c r="Q6471" s="57"/>
      <c r="R6471" s="39" t="s">
        <v>54</v>
      </c>
      <c r="S6471" s="68"/>
    </row>
    <row r="6472" spans="1:19" ht="12.75" hidden="1" customHeight="1" x14ac:dyDescent="0.2">
      <c r="A6472" s="38" t="s">
        <v>63</v>
      </c>
      <c r="B6472" s="1"/>
      <c r="C6472" s="1"/>
      <c r="D6472" s="51"/>
      <c r="E6472" s="51"/>
      <c r="F6472" s="125" t="s">
        <v>64</v>
      </c>
      <c r="G6472" s="53"/>
      <c r="H6472" s="54" t="s">
        <v>14000</v>
      </c>
      <c r="I6472" s="35">
        <v>342.91</v>
      </c>
      <c r="J6472" s="1"/>
      <c r="K6472" s="1"/>
      <c r="L6472" s="3">
        <f t="shared" si="101"/>
        <v>342.91</v>
      </c>
      <c r="M6472" s="41">
        <v>44737</v>
      </c>
      <c r="N6472" s="56"/>
      <c r="O6472" s="1"/>
      <c r="P6472" s="1"/>
      <c r="Q6472" s="57"/>
      <c r="R6472" s="39" t="s">
        <v>54</v>
      </c>
      <c r="S6472" s="68"/>
    </row>
    <row r="6473" spans="1:19" ht="12.75" hidden="1" customHeight="1" x14ac:dyDescent="0.2">
      <c r="A6473" s="38" t="s">
        <v>19519</v>
      </c>
      <c r="B6473" s="39" t="s">
        <v>19520</v>
      </c>
      <c r="C6473" s="39" t="s">
        <v>19521</v>
      </c>
      <c r="D6473" s="38">
        <v>703046</v>
      </c>
      <c r="E6473" s="38"/>
      <c r="F6473" s="42" t="s">
        <v>678</v>
      </c>
      <c r="G6473" s="38">
        <v>8266018331</v>
      </c>
      <c r="H6473" s="40" t="s">
        <v>19522</v>
      </c>
      <c r="I6473" s="2">
        <v>338</v>
      </c>
      <c r="J6473" s="2"/>
      <c r="K6473" s="2">
        <v>0</v>
      </c>
      <c r="L6473" s="3">
        <f t="shared" si="101"/>
        <v>338</v>
      </c>
      <c r="M6473" s="41">
        <v>45081</v>
      </c>
      <c r="N6473" s="39">
        <v>1218724038</v>
      </c>
      <c r="O6473" s="39" t="s">
        <v>52</v>
      </c>
      <c r="P6473" s="40" t="s">
        <v>19523</v>
      </c>
      <c r="Q6473" s="41">
        <v>45148</v>
      </c>
      <c r="R6473" s="39" t="s">
        <v>54</v>
      </c>
      <c r="S6473" s="68"/>
    </row>
    <row r="6474" spans="1:19" ht="12.75" hidden="1" customHeight="1" x14ac:dyDescent="0.2">
      <c r="A6474" s="38" t="s">
        <v>63</v>
      </c>
      <c r="B6474" s="1"/>
      <c r="C6474" s="1"/>
      <c r="D6474" s="51"/>
      <c r="E6474" s="51"/>
      <c r="F6474" s="125" t="s">
        <v>64</v>
      </c>
      <c r="G6474" s="53"/>
      <c r="H6474" s="54" t="s">
        <v>13823</v>
      </c>
      <c r="I6474" s="35">
        <v>332.67</v>
      </c>
      <c r="J6474" s="1"/>
      <c r="K6474" s="1"/>
      <c r="L6474" s="3">
        <f t="shared" si="101"/>
        <v>332.67</v>
      </c>
      <c r="M6474" s="41">
        <v>44726</v>
      </c>
      <c r="N6474" s="56"/>
      <c r="O6474" s="1"/>
      <c r="P6474" s="1"/>
      <c r="Q6474" s="57"/>
      <c r="R6474" s="39" t="s">
        <v>54</v>
      </c>
      <c r="S6474" s="68"/>
    </row>
    <row r="6475" spans="1:19" ht="12.75" hidden="1" customHeight="1" x14ac:dyDescent="0.2">
      <c r="A6475" s="38" t="s">
        <v>63</v>
      </c>
      <c r="B6475" s="1"/>
      <c r="C6475" s="1"/>
      <c r="D6475" s="51"/>
      <c r="E6475" s="51"/>
      <c r="F6475" s="125" t="s">
        <v>64</v>
      </c>
      <c r="G6475" s="53"/>
      <c r="H6475" s="54" t="s">
        <v>4030</v>
      </c>
      <c r="I6475" s="35">
        <v>329.88</v>
      </c>
      <c r="J6475" s="1"/>
      <c r="K6475" s="1"/>
      <c r="L6475" s="3">
        <f t="shared" si="101"/>
        <v>329.88</v>
      </c>
      <c r="M6475" s="41">
        <v>44400</v>
      </c>
      <c r="N6475" s="56"/>
      <c r="O6475" s="1"/>
      <c r="P6475" s="1"/>
      <c r="Q6475" s="57"/>
      <c r="R6475" s="39" t="s">
        <v>54</v>
      </c>
      <c r="S6475" s="68"/>
    </row>
    <row r="6476" spans="1:19" ht="12.75" hidden="1" customHeight="1" x14ac:dyDescent="0.2">
      <c r="A6476" s="38" t="s">
        <v>63</v>
      </c>
      <c r="B6476" s="1"/>
      <c r="C6476" s="1"/>
      <c r="D6476" s="51"/>
      <c r="E6476" s="51"/>
      <c r="F6476" s="125" t="s">
        <v>64</v>
      </c>
      <c r="G6476" s="53"/>
      <c r="H6476" s="54" t="s">
        <v>4031</v>
      </c>
      <c r="I6476" s="35">
        <v>329.88</v>
      </c>
      <c r="J6476" s="1"/>
      <c r="K6476" s="1"/>
      <c r="L6476" s="3">
        <f t="shared" si="101"/>
        <v>329.88</v>
      </c>
      <c r="M6476" s="41">
        <v>44400</v>
      </c>
      <c r="N6476" s="56"/>
      <c r="O6476" s="1"/>
      <c r="P6476" s="1"/>
      <c r="Q6476" s="57"/>
      <c r="R6476" s="39" t="s">
        <v>54</v>
      </c>
      <c r="S6476" s="68"/>
    </row>
    <row r="6477" spans="1:19" ht="12.75" hidden="1" customHeight="1" x14ac:dyDescent="0.2">
      <c r="A6477" s="38" t="s">
        <v>63</v>
      </c>
      <c r="B6477" s="1"/>
      <c r="C6477" s="1"/>
      <c r="D6477" s="51"/>
      <c r="E6477" s="51"/>
      <c r="F6477" s="125" t="s">
        <v>64</v>
      </c>
      <c r="G6477" s="53"/>
      <c r="H6477" s="54" t="s">
        <v>4032</v>
      </c>
      <c r="I6477" s="35">
        <v>329.88</v>
      </c>
      <c r="J6477" s="1"/>
      <c r="K6477" s="1"/>
      <c r="L6477" s="3">
        <f t="shared" si="101"/>
        <v>329.88</v>
      </c>
      <c r="M6477" s="41">
        <v>44400</v>
      </c>
      <c r="N6477" s="56"/>
      <c r="O6477" s="1"/>
      <c r="P6477" s="1"/>
      <c r="Q6477" s="57"/>
      <c r="R6477" s="39" t="s">
        <v>54</v>
      </c>
      <c r="S6477" s="68"/>
    </row>
    <row r="6478" spans="1:19" ht="12.75" hidden="1" customHeight="1" x14ac:dyDescent="0.2">
      <c r="A6478" s="38" t="s">
        <v>63</v>
      </c>
      <c r="B6478" s="1"/>
      <c r="C6478" s="1"/>
      <c r="D6478" s="51"/>
      <c r="E6478" s="51"/>
      <c r="F6478" s="125" t="s">
        <v>64</v>
      </c>
      <c r="G6478" s="53"/>
      <c r="H6478" s="54" t="s">
        <v>4033</v>
      </c>
      <c r="I6478" s="35">
        <v>329.88</v>
      </c>
      <c r="J6478" s="1"/>
      <c r="K6478" s="1"/>
      <c r="L6478" s="3">
        <f t="shared" si="101"/>
        <v>329.88</v>
      </c>
      <c r="M6478" s="41">
        <v>44400</v>
      </c>
      <c r="N6478" s="56"/>
      <c r="O6478" s="1"/>
      <c r="P6478" s="1"/>
      <c r="Q6478" s="57"/>
      <c r="R6478" s="39" t="s">
        <v>54</v>
      </c>
      <c r="S6478" s="68"/>
    </row>
    <row r="6479" spans="1:19" ht="12.75" hidden="1" customHeight="1" x14ac:dyDescent="0.2">
      <c r="A6479" s="38" t="s">
        <v>63</v>
      </c>
      <c r="B6479" s="1"/>
      <c r="C6479" s="1"/>
      <c r="D6479" s="51"/>
      <c r="E6479" s="51"/>
      <c r="F6479" s="125" t="s">
        <v>64</v>
      </c>
      <c r="G6479" s="53"/>
      <c r="H6479" s="54" t="s">
        <v>18548</v>
      </c>
      <c r="I6479" s="35">
        <v>327.55</v>
      </c>
      <c r="J6479" s="1"/>
      <c r="K6479" s="1"/>
      <c r="L6479" s="3">
        <f t="shared" si="101"/>
        <v>327.55</v>
      </c>
      <c r="M6479" s="41">
        <v>45016</v>
      </c>
      <c r="N6479" s="56"/>
      <c r="O6479" s="1"/>
      <c r="P6479" s="1"/>
      <c r="Q6479" s="57"/>
      <c r="R6479" s="39" t="s">
        <v>54</v>
      </c>
      <c r="S6479" s="68"/>
    </row>
    <row r="6480" spans="1:19" ht="12.75" hidden="1" customHeight="1" x14ac:dyDescent="0.2">
      <c r="A6480" s="38" t="s">
        <v>63</v>
      </c>
      <c r="B6480" s="1"/>
      <c r="C6480" s="1"/>
      <c r="D6480" s="51"/>
      <c r="E6480" s="51"/>
      <c r="F6480" s="125" t="s">
        <v>64</v>
      </c>
      <c r="G6480" s="53"/>
      <c r="H6480" s="54" t="s">
        <v>13639</v>
      </c>
      <c r="I6480" s="35">
        <v>323.88</v>
      </c>
      <c r="J6480" s="1"/>
      <c r="K6480" s="1"/>
      <c r="L6480" s="3">
        <f t="shared" si="101"/>
        <v>323.88</v>
      </c>
      <c r="M6480" s="41">
        <v>44718</v>
      </c>
      <c r="N6480" s="56"/>
      <c r="O6480" s="1"/>
      <c r="P6480" s="1"/>
      <c r="Q6480" s="57"/>
      <c r="R6480" s="39" t="s">
        <v>54</v>
      </c>
      <c r="S6480" s="68"/>
    </row>
    <row r="6481" spans="1:19" ht="12.75" hidden="1" customHeight="1" x14ac:dyDescent="0.2">
      <c r="A6481" s="38" t="s">
        <v>63</v>
      </c>
      <c r="B6481" s="1"/>
      <c r="C6481" s="1"/>
      <c r="D6481" s="51"/>
      <c r="E6481" s="51"/>
      <c r="F6481" s="125" t="s">
        <v>64</v>
      </c>
      <c r="G6481" s="53"/>
      <c r="H6481" s="54" t="s">
        <v>208</v>
      </c>
      <c r="I6481" s="35">
        <v>323.33999999999997</v>
      </c>
      <c r="J6481" s="1"/>
      <c r="K6481" s="1"/>
      <c r="L6481" s="3">
        <f t="shared" si="101"/>
        <v>323.33999999999997</v>
      </c>
      <c r="M6481" s="41">
        <v>44193</v>
      </c>
      <c r="N6481" s="56"/>
      <c r="O6481" s="1"/>
      <c r="P6481" s="1"/>
      <c r="Q6481" s="57"/>
      <c r="R6481" s="39" t="s">
        <v>54</v>
      </c>
      <c r="S6481" s="68"/>
    </row>
    <row r="6482" spans="1:19" ht="12.75" hidden="1" customHeight="1" x14ac:dyDescent="0.2">
      <c r="A6482" s="38" t="s">
        <v>1434</v>
      </c>
      <c r="B6482" s="42"/>
      <c r="C6482" s="42"/>
      <c r="D6482" s="38"/>
      <c r="E6482" s="38"/>
      <c r="F6482" s="123" t="s">
        <v>1435</v>
      </c>
      <c r="G6482" s="38"/>
      <c r="H6482" s="40" t="s">
        <v>8313</v>
      </c>
      <c r="I6482" s="3">
        <v>320</v>
      </c>
      <c r="J6482" s="3"/>
      <c r="K6482" s="3"/>
      <c r="L6482" s="3">
        <f t="shared" si="101"/>
        <v>320</v>
      </c>
      <c r="M6482" s="41">
        <v>44516</v>
      </c>
      <c r="N6482" s="39"/>
      <c r="O6482" s="42"/>
      <c r="P6482" s="42"/>
      <c r="Q6482" s="60"/>
      <c r="R6482" s="42" t="s">
        <v>243</v>
      </c>
      <c r="S6482" s="68"/>
    </row>
    <row r="6483" spans="1:19" ht="12.75" hidden="1" customHeight="1" x14ac:dyDescent="0.2">
      <c r="A6483" s="38" t="s">
        <v>63</v>
      </c>
      <c r="B6483" s="1"/>
      <c r="C6483" s="1"/>
      <c r="D6483" s="51"/>
      <c r="E6483" s="51"/>
      <c r="F6483" s="125" t="s">
        <v>64</v>
      </c>
      <c r="G6483" s="53"/>
      <c r="H6483" s="54" t="s">
        <v>11462</v>
      </c>
      <c r="I6483" s="35">
        <v>318.36</v>
      </c>
      <c r="J6483" s="1"/>
      <c r="K6483" s="1"/>
      <c r="L6483" s="3">
        <f t="shared" si="101"/>
        <v>318.36</v>
      </c>
      <c r="M6483" s="41">
        <v>44628</v>
      </c>
      <c r="N6483" s="56"/>
      <c r="O6483" s="1"/>
      <c r="P6483" s="1"/>
      <c r="Q6483" s="57"/>
      <c r="R6483" s="39" t="s">
        <v>54</v>
      </c>
      <c r="S6483" s="68"/>
    </row>
    <row r="6484" spans="1:19" ht="12.75" hidden="1" customHeight="1" x14ac:dyDescent="0.2">
      <c r="A6484" s="38" t="s">
        <v>63</v>
      </c>
      <c r="B6484" s="1"/>
      <c r="C6484" s="1"/>
      <c r="D6484" s="51"/>
      <c r="E6484" s="51"/>
      <c r="F6484" s="125" t="s">
        <v>64</v>
      </c>
      <c r="G6484" s="53"/>
      <c r="H6484" s="54" t="s">
        <v>14077</v>
      </c>
      <c r="I6484" s="35">
        <v>314.29000000000002</v>
      </c>
      <c r="J6484" s="1"/>
      <c r="K6484" s="1"/>
      <c r="L6484" s="3">
        <f t="shared" si="101"/>
        <v>314.29000000000002</v>
      </c>
      <c r="M6484" s="41">
        <v>44740</v>
      </c>
      <c r="N6484" s="56"/>
      <c r="O6484" s="1"/>
      <c r="P6484" s="1"/>
      <c r="Q6484" s="57"/>
      <c r="R6484" s="39" t="s">
        <v>54</v>
      </c>
      <c r="S6484" s="68"/>
    </row>
    <row r="6485" spans="1:19" ht="12.75" hidden="1" customHeight="1" x14ac:dyDescent="0.2">
      <c r="A6485" s="38" t="s">
        <v>63</v>
      </c>
      <c r="B6485" s="1"/>
      <c r="C6485" s="1"/>
      <c r="D6485" s="51"/>
      <c r="E6485" s="51"/>
      <c r="F6485" s="125" t="s">
        <v>64</v>
      </c>
      <c r="G6485" s="53"/>
      <c r="H6485" s="54" t="s">
        <v>14078</v>
      </c>
      <c r="I6485" s="35">
        <v>314.29000000000002</v>
      </c>
      <c r="J6485" s="1"/>
      <c r="K6485" s="1"/>
      <c r="L6485" s="3">
        <f t="shared" si="101"/>
        <v>314.29000000000002</v>
      </c>
      <c r="M6485" s="41">
        <v>44740</v>
      </c>
      <c r="N6485" s="56"/>
      <c r="O6485" s="1"/>
      <c r="P6485" s="1"/>
      <c r="Q6485" s="57"/>
      <c r="R6485" s="39" t="s">
        <v>54</v>
      </c>
      <c r="S6485" s="68"/>
    </row>
    <row r="6486" spans="1:19" ht="12.75" hidden="1" customHeight="1" x14ac:dyDescent="0.2">
      <c r="A6486" s="38" t="s">
        <v>63</v>
      </c>
      <c r="B6486" s="1"/>
      <c r="C6486" s="1"/>
      <c r="D6486" s="51"/>
      <c r="E6486" s="51"/>
      <c r="F6486" s="125" t="s">
        <v>64</v>
      </c>
      <c r="G6486" s="53"/>
      <c r="H6486" s="54" t="s">
        <v>14105</v>
      </c>
      <c r="I6486" s="35">
        <v>314.29000000000002</v>
      </c>
      <c r="J6486" s="1"/>
      <c r="K6486" s="1"/>
      <c r="L6486" s="3">
        <f t="shared" si="101"/>
        <v>314.29000000000002</v>
      </c>
      <c r="M6486" s="41">
        <v>44742</v>
      </c>
      <c r="N6486" s="56"/>
      <c r="O6486" s="1"/>
      <c r="P6486" s="1"/>
      <c r="Q6486" s="57"/>
      <c r="R6486" s="39" t="s">
        <v>54</v>
      </c>
      <c r="S6486" s="68"/>
    </row>
    <row r="6487" spans="1:19" ht="12.75" hidden="1" customHeight="1" x14ac:dyDescent="0.2">
      <c r="A6487" s="38" t="s">
        <v>63</v>
      </c>
      <c r="B6487" s="1"/>
      <c r="C6487" s="1"/>
      <c r="D6487" s="51"/>
      <c r="E6487" s="51"/>
      <c r="F6487" s="125" t="s">
        <v>64</v>
      </c>
      <c r="G6487" s="53"/>
      <c r="H6487" s="54" t="s">
        <v>14107</v>
      </c>
      <c r="I6487" s="35">
        <v>314.29000000000002</v>
      </c>
      <c r="J6487" s="1"/>
      <c r="K6487" s="1"/>
      <c r="L6487" s="3">
        <f t="shared" si="101"/>
        <v>314.29000000000002</v>
      </c>
      <c r="M6487" s="41">
        <v>44742</v>
      </c>
      <c r="N6487" s="56"/>
      <c r="O6487" s="1"/>
      <c r="P6487" s="1"/>
      <c r="Q6487" s="57"/>
      <c r="R6487" s="39" t="s">
        <v>54</v>
      </c>
      <c r="S6487" s="68"/>
    </row>
    <row r="6488" spans="1:19" ht="12.75" hidden="1" customHeight="1" x14ac:dyDescent="0.2">
      <c r="A6488" s="38" t="s">
        <v>63</v>
      </c>
      <c r="B6488" s="1"/>
      <c r="C6488" s="1"/>
      <c r="D6488" s="51"/>
      <c r="E6488" s="51"/>
      <c r="F6488" s="125" t="s">
        <v>64</v>
      </c>
      <c r="G6488" s="53"/>
      <c r="H6488" s="54" t="s">
        <v>14108</v>
      </c>
      <c r="I6488" s="35">
        <v>314.29000000000002</v>
      </c>
      <c r="J6488" s="1"/>
      <c r="K6488" s="1"/>
      <c r="L6488" s="3">
        <f t="shared" si="101"/>
        <v>314.29000000000002</v>
      </c>
      <c r="M6488" s="41">
        <v>44742</v>
      </c>
      <c r="N6488" s="56"/>
      <c r="O6488" s="1"/>
      <c r="P6488" s="1"/>
      <c r="Q6488" s="57"/>
      <c r="R6488" s="39" t="s">
        <v>54</v>
      </c>
      <c r="S6488" s="68"/>
    </row>
    <row r="6489" spans="1:19" ht="12.75" hidden="1" customHeight="1" x14ac:dyDescent="0.2">
      <c r="A6489" s="38" t="s">
        <v>63</v>
      </c>
      <c r="B6489" s="1"/>
      <c r="C6489" s="1"/>
      <c r="D6489" s="51"/>
      <c r="E6489" s="51"/>
      <c r="F6489" s="125" t="s">
        <v>64</v>
      </c>
      <c r="G6489" s="53"/>
      <c r="H6489" s="54" t="s">
        <v>14109</v>
      </c>
      <c r="I6489" s="35">
        <v>314.29000000000002</v>
      </c>
      <c r="J6489" s="1"/>
      <c r="K6489" s="1"/>
      <c r="L6489" s="3">
        <f t="shared" si="101"/>
        <v>314.29000000000002</v>
      </c>
      <c r="M6489" s="41">
        <v>44742</v>
      </c>
      <c r="N6489" s="56"/>
      <c r="O6489" s="1"/>
      <c r="P6489" s="1"/>
      <c r="Q6489" s="57"/>
      <c r="R6489" s="39" t="s">
        <v>54</v>
      </c>
      <c r="S6489" s="68"/>
    </row>
    <row r="6490" spans="1:19" ht="12.75" hidden="1" customHeight="1" x14ac:dyDescent="0.2">
      <c r="A6490" s="38" t="s">
        <v>63</v>
      </c>
      <c r="B6490" s="1"/>
      <c r="C6490" s="1"/>
      <c r="D6490" s="51"/>
      <c r="E6490" s="51"/>
      <c r="F6490" s="125" t="s">
        <v>64</v>
      </c>
      <c r="G6490" s="53"/>
      <c r="H6490" s="54" t="s">
        <v>14099</v>
      </c>
      <c r="I6490" s="35">
        <v>314.27999999999997</v>
      </c>
      <c r="J6490" s="1"/>
      <c r="K6490" s="1"/>
      <c r="L6490" s="3">
        <f t="shared" si="101"/>
        <v>314.27999999999997</v>
      </c>
      <c r="M6490" s="41">
        <v>44742</v>
      </c>
      <c r="N6490" s="56"/>
      <c r="O6490" s="1"/>
      <c r="P6490" s="1"/>
      <c r="Q6490" s="57"/>
      <c r="R6490" s="39" t="s">
        <v>54</v>
      </c>
      <c r="S6490" s="68"/>
    </row>
    <row r="6491" spans="1:19" ht="12.75" hidden="1" customHeight="1" x14ac:dyDescent="0.2">
      <c r="A6491" s="38" t="s">
        <v>63</v>
      </c>
      <c r="B6491" s="1"/>
      <c r="C6491" s="1"/>
      <c r="D6491" s="51"/>
      <c r="E6491" s="51"/>
      <c r="F6491" s="125" t="s">
        <v>64</v>
      </c>
      <c r="G6491" s="53"/>
      <c r="H6491" s="54" t="s">
        <v>14100</v>
      </c>
      <c r="I6491" s="35">
        <v>314.27999999999997</v>
      </c>
      <c r="J6491" s="1"/>
      <c r="K6491" s="1"/>
      <c r="L6491" s="3">
        <f t="shared" si="101"/>
        <v>314.27999999999997</v>
      </c>
      <c r="M6491" s="41">
        <v>44742</v>
      </c>
      <c r="N6491" s="56"/>
      <c r="O6491" s="1"/>
      <c r="P6491" s="1"/>
      <c r="Q6491" s="57"/>
      <c r="R6491" s="39" t="s">
        <v>54</v>
      </c>
      <c r="S6491" s="68"/>
    </row>
    <row r="6492" spans="1:19" ht="12.75" hidden="1" customHeight="1" x14ac:dyDescent="0.2">
      <c r="A6492" s="38" t="s">
        <v>63</v>
      </c>
      <c r="B6492" s="1"/>
      <c r="C6492" s="1"/>
      <c r="D6492" s="51"/>
      <c r="E6492" s="51"/>
      <c r="F6492" s="125" t="s">
        <v>64</v>
      </c>
      <c r="G6492" s="53"/>
      <c r="H6492" s="54" t="s">
        <v>14103</v>
      </c>
      <c r="I6492" s="35">
        <v>314.27999999999997</v>
      </c>
      <c r="J6492" s="1"/>
      <c r="K6492" s="1"/>
      <c r="L6492" s="3">
        <f t="shared" si="101"/>
        <v>314.27999999999997</v>
      </c>
      <c r="M6492" s="41">
        <v>44742</v>
      </c>
      <c r="N6492" s="56"/>
      <c r="O6492" s="1"/>
      <c r="P6492" s="1"/>
      <c r="Q6492" s="57"/>
      <c r="R6492" s="39" t="s">
        <v>54</v>
      </c>
      <c r="S6492" s="68"/>
    </row>
    <row r="6493" spans="1:19" ht="12.75" hidden="1" customHeight="1" x14ac:dyDescent="0.2">
      <c r="A6493" s="38" t="s">
        <v>63</v>
      </c>
      <c r="B6493" s="1"/>
      <c r="C6493" s="1"/>
      <c r="D6493" s="51"/>
      <c r="E6493" s="51"/>
      <c r="F6493" s="125" t="s">
        <v>64</v>
      </c>
      <c r="G6493" s="53"/>
      <c r="H6493" s="54" t="s">
        <v>14104</v>
      </c>
      <c r="I6493" s="35">
        <v>314.27999999999997</v>
      </c>
      <c r="J6493" s="1"/>
      <c r="K6493" s="1"/>
      <c r="L6493" s="3">
        <f t="shared" si="101"/>
        <v>314.27999999999997</v>
      </c>
      <c r="M6493" s="41">
        <v>44742</v>
      </c>
      <c r="N6493" s="56"/>
      <c r="O6493" s="1"/>
      <c r="P6493" s="1"/>
      <c r="Q6493" s="57"/>
      <c r="R6493" s="39" t="s">
        <v>54</v>
      </c>
      <c r="S6493" s="68"/>
    </row>
    <row r="6494" spans="1:19" ht="12.75" hidden="1" customHeight="1" x14ac:dyDescent="0.2">
      <c r="A6494" s="38" t="s">
        <v>63</v>
      </c>
      <c r="B6494" s="1"/>
      <c r="C6494" s="1"/>
      <c r="D6494" s="51"/>
      <c r="E6494" s="51"/>
      <c r="F6494" s="125" t="s">
        <v>64</v>
      </c>
      <c r="G6494" s="53"/>
      <c r="H6494" s="54" t="s">
        <v>13906</v>
      </c>
      <c r="I6494" s="35">
        <v>310.73</v>
      </c>
      <c r="J6494" s="1"/>
      <c r="K6494" s="1"/>
      <c r="L6494" s="3">
        <f t="shared" si="101"/>
        <v>310.73</v>
      </c>
      <c r="M6494" s="41">
        <v>44733</v>
      </c>
      <c r="N6494" s="56"/>
      <c r="O6494" s="1"/>
      <c r="P6494" s="1"/>
      <c r="Q6494" s="57"/>
      <c r="R6494" s="39" t="s">
        <v>54</v>
      </c>
      <c r="S6494" s="68"/>
    </row>
    <row r="6495" spans="1:19" ht="12.75" hidden="1" customHeight="1" x14ac:dyDescent="0.2">
      <c r="A6495" s="38" t="s">
        <v>63</v>
      </c>
      <c r="B6495" s="1"/>
      <c r="C6495" s="1"/>
      <c r="D6495" s="51"/>
      <c r="E6495" s="51"/>
      <c r="F6495" s="125" t="s">
        <v>64</v>
      </c>
      <c r="G6495" s="53"/>
      <c r="H6495" s="54" t="s">
        <v>13907</v>
      </c>
      <c r="I6495" s="35">
        <v>310.73</v>
      </c>
      <c r="J6495" s="1"/>
      <c r="K6495" s="1"/>
      <c r="L6495" s="3">
        <f t="shared" si="101"/>
        <v>310.73</v>
      </c>
      <c r="M6495" s="41">
        <v>44733</v>
      </c>
      <c r="N6495" s="56"/>
      <c r="O6495" s="1"/>
      <c r="P6495" s="1"/>
      <c r="Q6495" s="57"/>
      <c r="R6495" s="39" t="s">
        <v>54</v>
      </c>
      <c r="S6495" s="68"/>
    </row>
    <row r="6496" spans="1:19" ht="12.75" hidden="1" customHeight="1" x14ac:dyDescent="0.2">
      <c r="A6496" s="38" t="s">
        <v>1434</v>
      </c>
      <c r="B6496" s="42"/>
      <c r="C6496" s="42"/>
      <c r="D6496" s="38"/>
      <c r="E6496" s="38"/>
      <c r="F6496" s="123" t="s">
        <v>1435</v>
      </c>
      <c r="G6496" s="38"/>
      <c r="H6496" s="40" t="s">
        <v>11555</v>
      </c>
      <c r="I6496" s="3">
        <v>304.61</v>
      </c>
      <c r="J6496" s="3"/>
      <c r="K6496" s="3"/>
      <c r="L6496" s="3">
        <f t="shared" si="101"/>
        <v>304.61</v>
      </c>
      <c r="M6496" s="41">
        <v>44632</v>
      </c>
      <c r="N6496" s="39"/>
      <c r="O6496" s="42"/>
      <c r="P6496" s="42"/>
      <c r="Q6496" s="60"/>
      <c r="R6496" s="42" t="s">
        <v>243</v>
      </c>
      <c r="S6496" s="68"/>
    </row>
    <row r="6497" spans="1:19" ht="12.75" hidden="1" customHeight="1" x14ac:dyDescent="0.2">
      <c r="A6497" s="38" t="s">
        <v>63</v>
      </c>
      <c r="B6497" s="1"/>
      <c r="C6497" s="1"/>
      <c r="D6497" s="51"/>
      <c r="E6497" s="51"/>
      <c r="F6497" s="125" t="s">
        <v>64</v>
      </c>
      <c r="G6497" s="53"/>
      <c r="H6497" s="54" t="s">
        <v>5174</v>
      </c>
      <c r="I6497" s="35">
        <v>302.16000000000003</v>
      </c>
      <c r="J6497" s="1"/>
      <c r="K6497" s="1"/>
      <c r="L6497" s="3">
        <f t="shared" si="101"/>
        <v>302.16000000000003</v>
      </c>
      <c r="M6497" s="41">
        <v>44427</v>
      </c>
      <c r="N6497" s="56"/>
      <c r="O6497" s="1"/>
      <c r="P6497" s="1"/>
      <c r="Q6497" s="57"/>
      <c r="R6497" s="39" t="s">
        <v>54</v>
      </c>
      <c r="S6497" s="68"/>
    </row>
    <row r="6498" spans="1:19" ht="12.75" hidden="1" customHeight="1" x14ac:dyDescent="0.2">
      <c r="A6498" s="38" t="s">
        <v>63</v>
      </c>
      <c r="B6498" s="1"/>
      <c r="C6498" s="1"/>
      <c r="D6498" s="51"/>
      <c r="E6498" s="51"/>
      <c r="F6498" s="125" t="s">
        <v>64</v>
      </c>
      <c r="G6498" s="53"/>
      <c r="H6498" s="54" t="s">
        <v>5204</v>
      </c>
      <c r="I6498" s="35">
        <v>302.16000000000003</v>
      </c>
      <c r="J6498" s="1"/>
      <c r="K6498" s="1"/>
      <c r="L6498" s="3">
        <f t="shared" si="101"/>
        <v>302.16000000000003</v>
      </c>
      <c r="M6498" s="41">
        <v>44428</v>
      </c>
      <c r="N6498" s="56"/>
      <c r="O6498" s="1"/>
      <c r="P6498" s="1"/>
      <c r="Q6498" s="57"/>
      <c r="R6498" s="39" t="s">
        <v>54</v>
      </c>
      <c r="S6498" s="68"/>
    </row>
    <row r="6499" spans="1:19" ht="12.75" hidden="1" customHeight="1" x14ac:dyDescent="0.2">
      <c r="A6499" s="38" t="s">
        <v>63</v>
      </c>
      <c r="B6499" s="1"/>
      <c r="C6499" s="1"/>
      <c r="D6499" s="51"/>
      <c r="E6499" s="51"/>
      <c r="F6499" s="125" t="s">
        <v>64</v>
      </c>
      <c r="G6499" s="53"/>
      <c r="H6499" s="54" t="s">
        <v>13187</v>
      </c>
      <c r="I6499" s="35">
        <v>300</v>
      </c>
      <c r="J6499" s="1"/>
      <c r="K6499" s="1"/>
      <c r="L6499" s="3">
        <f t="shared" si="101"/>
        <v>300</v>
      </c>
      <c r="M6499" s="41">
        <v>44690</v>
      </c>
      <c r="N6499" s="56"/>
      <c r="O6499" s="1"/>
      <c r="P6499" s="1"/>
      <c r="Q6499" s="57"/>
      <c r="R6499" s="39" t="s">
        <v>54</v>
      </c>
      <c r="S6499" s="68"/>
    </row>
    <row r="6500" spans="1:19" ht="12.75" hidden="1" customHeight="1" x14ac:dyDescent="0.2">
      <c r="A6500" s="38" t="s">
        <v>63</v>
      </c>
      <c r="B6500" s="1"/>
      <c r="C6500" s="1"/>
      <c r="D6500" s="51"/>
      <c r="E6500" s="51"/>
      <c r="F6500" s="125" t="s">
        <v>64</v>
      </c>
      <c r="G6500" s="53"/>
      <c r="H6500" s="54" t="s">
        <v>19694</v>
      </c>
      <c r="I6500" s="35">
        <v>300</v>
      </c>
      <c r="J6500" s="1"/>
      <c r="K6500" s="1"/>
      <c r="L6500" s="3">
        <f t="shared" si="101"/>
        <v>300</v>
      </c>
      <c r="M6500" s="41">
        <v>45110</v>
      </c>
      <c r="N6500" s="56"/>
      <c r="O6500" s="1"/>
      <c r="P6500" s="1"/>
      <c r="Q6500" s="57"/>
      <c r="R6500" s="39" t="s">
        <v>54</v>
      </c>
      <c r="S6500" s="68"/>
    </row>
    <row r="6501" spans="1:19" ht="12.75" hidden="1" customHeight="1" x14ac:dyDescent="0.2">
      <c r="A6501" s="38" t="s">
        <v>63</v>
      </c>
      <c r="B6501" s="1"/>
      <c r="C6501" s="1"/>
      <c r="D6501" s="51"/>
      <c r="E6501" s="51"/>
      <c r="F6501" s="125" t="s">
        <v>64</v>
      </c>
      <c r="G6501" s="53"/>
      <c r="H6501" s="54" t="s">
        <v>18548</v>
      </c>
      <c r="I6501" s="35">
        <v>296.83999999999997</v>
      </c>
      <c r="J6501" s="1"/>
      <c r="K6501" s="1"/>
      <c r="L6501" s="3">
        <f t="shared" si="101"/>
        <v>296.83999999999997</v>
      </c>
      <c r="M6501" s="41">
        <v>45016</v>
      </c>
      <c r="N6501" s="56"/>
      <c r="O6501" s="1"/>
      <c r="P6501" s="1"/>
      <c r="Q6501" s="57"/>
      <c r="R6501" s="39" t="s">
        <v>54</v>
      </c>
      <c r="S6501" s="68"/>
    </row>
    <row r="6502" spans="1:19" ht="12.75" hidden="1" customHeight="1" x14ac:dyDescent="0.2">
      <c r="A6502" s="38" t="s">
        <v>63</v>
      </c>
      <c r="B6502" s="1"/>
      <c r="C6502" s="1"/>
      <c r="D6502" s="51"/>
      <c r="E6502" s="51"/>
      <c r="F6502" s="125" t="s">
        <v>64</v>
      </c>
      <c r="G6502" s="53"/>
      <c r="H6502" s="54" t="s">
        <v>13638</v>
      </c>
      <c r="I6502" s="35">
        <v>295</v>
      </c>
      <c r="J6502" s="1"/>
      <c r="K6502" s="1"/>
      <c r="L6502" s="3">
        <f t="shared" si="101"/>
        <v>295</v>
      </c>
      <c r="M6502" s="41">
        <v>44718</v>
      </c>
      <c r="N6502" s="56"/>
      <c r="O6502" s="1"/>
      <c r="P6502" s="1"/>
      <c r="Q6502" s="57"/>
      <c r="R6502" s="39" t="s">
        <v>54</v>
      </c>
      <c r="S6502" s="68"/>
    </row>
    <row r="6503" spans="1:19" ht="12.75" hidden="1" customHeight="1" x14ac:dyDescent="0.2">
      <c r="A6503" s="38" t="s">
        <v>1434</v>
      </c>
      <c r="B6503" s="42"/>
      <c r="C6503" s="42"/>
      <c r="D6503" s="38"/>
      <c r="E6503" s="38"/>
      <c r="F6503" s="123" t="s">
        <v>1435</v>
      </c>
      <c r="G6503" s="38"/>
      <c r="H6503" s="40" t="s">
        <v>10736</v>
      </c>
      <c r="I6503" s="3">
        <v>293.39999999999998</v>
      </c>
      <c r="J6503" s="3"/>
      <c r="K6503" s="3"/>
      <c r="L6503" s="3">
        <f t="shared" si="101"/>
        <v>293.39999999999998</v>
      </c>
      <c r="M6503" s="41">
        <v>44602</v>
      </c>
      <c r="N6503" s="39"/>
      <c r="O6503" s="42"/>
      <c r="P6503" s="42"/>
      <c r="Q6503" s="60"/>
      <c r="R6503" s="42" t="s">
        <v>243</v>
      </c>
      <c r="S6503" s="68"/>
    </row>
    <row r="6504" spans="1:19" ht="12.75" hidden="1" customHeight="1" x14ac:dyDescent="0.2">
      <c r="A6504" s="38" t="s">
        <v>63</v>
      </c>
      <c r="B6504" s="1"/>
      <c r="C6504" s="1"/>
      <c r="D6504" s="51"/>
      <c r="E6504" s="51"/>
      <c r="F6504" s="125" t="s">
        <v>64</v>
      </c>
      <c r="G6504" s="53"/>
      <c r="H6504" s="54" t="s">
        <v>8398</v>
      </c>
      <c r="I6504" s="35">
        <v>288.18</v>
      </c>
      <c r="J6504" s="1"/>
      <c r="K6504" s="1"/>
      <c r="L6504" s="3">
        <f t="shared" si="101"/>
        <v>288.18</v>
      </c>
      <c r="M6504" s="41">
        <v>44524</v>
      </c>
      <c r="N6504" s="56"/>
      <c r="O6504" s="1"/>
      <c r="P6504" s="1"/>
      <c r="Q6504" s="57"/>
      <c r="R6504" s="39" t="s">
        <v>54</v>
      </c>
      <c r="S6504" s="68"/>
    </row>
    <row r="6505" spans="1:19" ht="12.75" hidden="1" customHeight="1" x14ac:dyDescent="0.2">
      <c r="A6505" s="38" t="s">
        <v>63</v>
      </c>
      <c r="B6505" s="1"/>
      <c r="C6505" s="1"/>
      <c r="D6505" s="51"/>
      <c r="E6505" s="51"/>
      <c r="F6505" s="125" t="s">
        <v>64</v>
      </c>
      <c r="G6505" s="53"/>
      <c r="H6505" s="54" t="s">
        <v>8400</v>
      </c>
      <c r="I6505" s="35">
        <v>288.18</v>
      </c>
      <c r="J6505" s="1"/>
      <c r="K6505" s="1"/>
      <c r="L6505" s="3">
        <f t="shared" si="101"/>
        <v>288.18</v>
      </c>
      <c r="M6505" s="41">
        <v>44524</v>
      </c>
      <c r="N6505" s="56"/>
      <c r="O6505" s="1"/>
      <c r="P6505" s="1"/>
      <c r="Q6505" s="57"/>
      <c r="R6505" s="39" t="s">
        <v>54</v>
      </c>
      <c r="S6505" s="68"/>
    </row>
    <row r="6506" spans="1:19" ht="12.75" hidden="1" customHeight="1" x14ac:dyDescent="0.2">
      <c r="A6506" s="38" t="s">
        <v>63</v>
      </c>
      <c r="B6506" s="1"/>
      <c r="C6506" s="1"/>
      <c r="D6506" s="51"/>
      <c r="E6506" s="51"/>
      <c r="F6506" s="125" t="s">
        <v>64</v>
      </c>
      <c r="G6506" s="53"/>
      <c r="H6506" s="54" t="s">
        <v>8435</v>
      </c>
      <c r="I6506" s="35">
        <v>288.18</v>
      </c>
      <c r="J6506" s="1"/>
      <c r="K6506" s="1"/>
      <c r="L6506" s="3">
        <f t="shared" si="101"/>
        <v>288.18</v>
      </c>
      <c r="M6506" s="41">
        <v>44526</v>
      </c>
      <c r="N6506" s="56"/>
      <c r="O6506" s="1"/>
      <c r="P6506" s="1"/>
      <c r="Q6506" s="57"/>
      <c r="R6506" s="39" t="s">
        <v>54</v>
      </c>
      <c r="S6506" s="68"/>
    </row>
    <row r="6507" spans="1:19" ht="12.75" hidden="1" customHeight="1" x14ac:dyDescent="0.2">
      <c r="A6507" s="38" t="s">
        <v>63</v>
      </c>
      <c r="B6507" s="1"/>
      <c r="C6507" s="1"/>
      <c r="D6507" s="51"/>
      <c r="E6507" s="51"/>
      <c r="F6507" s="125" t="s">
        <v>64</v>
      </c>
      <c r="G6507" s="53"/>
      <c r="H6507" s="54" t="s">
        <v>8436</v>
      </c>
      <c r="I6507" s="35">
        <v>288.18</v>
      </c>
      <c r="J6507" s="1"/>
      <c r="K6507" s="1"/>
      <c r="L6507" s="3">
        <f t="shared" si="101"/>
        <v>288.18</v>
      </c>
      <c r="M6507" s="41">
        <v>44526</v>
      </c>
      <c r="N6507" s="56"/>
      <c r="O6507" s="1"/>
      <c r="P6507" s="1"/>
      <c r="Q6507" s="57"/>
      <c r="R6507" s="39" t="s">
        <v>54</v>
      </c>
      <c r="S6507" s="68"/>
    </row>
    <row r="6508" spans="1:19" ht="12.75" hidden="1" customHeight="1" x14ac:dyDescent="0.2">
      <c r="A6508" s="38" t="s">
        <v>63</v>
      </c>
      <c r="B6508" s="1"/>
      <c r="C6508" s="1"/>
      <c r="D6508" s="51"/>
      <c r="E6508" s="51"/>
      <c r="F6508" s="125" t="s">
        <v>64</v>
      </c>
      <c r="G6508" s="53"/>
      <c r="H6508" s="54" t="s">
        <v>8438</v>
      </c>
      <c r="I6508" s="35">
        <v>288.18</v>
      </c>
      <c r="J6508" s="1"/>
      <c r="K6508" s="1"/>
      <c r="L6508" s="3">
        <f t="shared" si="101"/>
        <v>288.18</v>
      </c>
      <c r="M6508" s="41">
        <v>44526</v>
      </c>
      <c r="N6508" s="56"/>
      <c r="O6508" s="1"/>
      <c r="P6508" s="1"/>
      <c r="Q6508" s="57"/>
      <c r="R6508" s="39" t="s">
        <v>54</v>
      </c>
      <c r="S6508" s="68"/>
    </row>
    <row r="6509" spans="1:19" ht="12.75" hidden="1" customHeight="1" x14ac:dyDescent="0.2">
      <c r="A6509" s="38" t="s">
        <v>63</v>
      </c>
      <c r="B6509" s="1"/>
      <c r="C6509" s="1"/>
      <c r="D6509" s="51"/>
      <c r="E6509" s="51"/>
      <c r="F6509" s="125" t="s">
        <v>64</v>
      </c>
      <c r="G6509" s="53"/>
      <c r="H6509" s="54" t="s">
        <v>8554</v>
      </c>
      <c r="I6509" s="35">
        <v>286.64</v>
      </c>
      <c r="J6509" s="1"/>
      <c r="K6509" s="1"/>
      <c r="L6509" s="3">
        <f t="shared" si="101"/>
        <v>286.64</v>
      </c>
      <c r="M6509" s="41">
        <v>44531</v>
      </c>
      <c r="N6509" s="56"/>
      <c r="O6509" s="1"/>
      <c r="P6509" s="1"/>
      <c r="Q6509" s="57"/>
      <c r="R6509" s="39" t="s">
        <v>54</v>
      </c>
      <c r="S6509" s="68"/>
    </row>
    <row r="6510" spans="1:19" ht="12.75" hidden="1" customHeight="1" x14ac:dyDescent="0.2">
      <c r="A6510" s="38" t="s">
        <v>63</v>
      </c>
      <c r="B6510" s="1"/>
      <c r="C6510" s="1"/>
      <c r="D6510" s="51"/>
      <c r="E6510" s="51"/>
      <c r="F6510" s="125" t="s">
        <v>64</v>
      </c>
      <c r="G6510" s="53"/>
      <c r="H6510" s="54" t="s">
        <v>8555</v>
      </c>
      <c r="I6510" s="35">
        <v>286.64</v>
      </c>
      <c r="J6510" s="1"/>
      <c r="K6510" s="1"/>
      <c r="L6510" s="3">
        <f t="shared" si="101"/>
        <v>286.64</v>
      </c>
      <c r="M6510" s="41">
        <v>44531</v>
      </c>
      <c r="N6510" s="56"/>
      <c r="O6510" s="1"/>
      <c r="P6510" s="1"/>
      <c r="Q6510" s="57"/>
      <c r="R6510" s="39" t="s">
        <v>54</v>
      </c>
      <c r="S6510" s="68"/>
    </row>
    <row r="6511" spans="1:19" ht="12.75" hidden="1" customHeight="1" x14ac:dyDescent="0.2">
      <c r="A6511" s="38" t="s">
        <v>63</v>
      </c>
      <c r="B6511" s="1"/>
      <c r="C6511" s="1"/>
      <c r="D6511" s="51"/>
      <c r="E6511" s="51"/>
      <c r="F6511" s="125" t="s">
        <v>64</v>
      </c>
      <c r="G6511" s="53"/>
      <c r="H6511" s="54" t="s">
        <v>8556</v>
      </c>
      <c r="I6511" s="35">
        <v>286.64</v>
      </c>
      <c r="J6511" s="1"/>
      <c r="K6511" s="1"/>
      <c r="L6511" s="3">
        <f t="shared" si="101"/>
        <v>286.64</v>
      </c>
      <c r="M6511" s="41">
        <v>44531</v>
      </c>
      <c r="N6511" s="56"/>
      <c r="O6511" s="1"/>
      <c r="P6511" s="1"/>
      <c r="Q6511" s="57"/>
      <c r="R6511" s="39" t="s">
        <v>54</v>
      </c>
      <c r="S6511" s="68"/>
    </row>
    <row r="6512" spans="1:19" ht="12.75" hidden="1" customHeight="1" x14ac:dyDescent="0.2">
      <c r="A6512" s="38" t="s">
        <v>63</v>
      </c>
      <c r="B6512" s="1"/>
      <c r="C6512" s="1"/>
      <c r="D6512" s="51"/>
      <c r="E6512" s="51"/>
      <c r="F6512" s="125" t="s">
        <v>64</v>
      </c>
      <c r="G6512" s="53"/>
      <c r="H6512" s="54" t="s">
        <v>8675</v>
      </c>
      <c r="I6512" s="35">
        <v>286.64</v>
      </c>
      <c r="J6512" s="1"/>
      <c r="K6512" s="1"/>
      <c r="L6512" s="3">
        <f t="shared" si="101"/>
        <v>286.64</v>
      </c>
      <c r="M6512" s="41">
        <v>44533</v>
      </c>
      <c r="N6512" s="56"/>
      <c r="O6512" s="1"/>
      <c r="P6512" s="1"/>
      <c r="Q6512" s="57"/>
      <c r="R6512" s="39" t="s">
        <v>54</v>
      </c>
      <c r="S6512" s="68"/>
    </row>
    <row r="6513" spans="1:19" ht="12.75" hidden="1" customHeight="1" x14ac:dyDescent="0.2">
      <c r="A6513" s="38" t="s">
        <v>63</v>
      </c>
      <c r="B6513" s="1"/>
      <c r="C6513" s="1"/>
      <c r="D6513" s="51"/>
      <c r="E6513" s="51"/>
      <c r="F6513" s="125" t="s">
        <v>64</v>
      </c>
      <c r="G6513" s="53"/>
      <c r="H6513" s="54" t="s">
        <v>8765</v>
      </c>
      <c r="I6513" s="35">
        <v>284.88</v>
      </c>
      <c r="J6513" s="1"/>
      <c r="K6513" s="1"/>
      <c r="L6513" s="3">
        <f t="shared" si="101"/>
        <v>284.88</v>
      </c>
      <c r="M6513" s="41">
        <v>44538</v>
      </c>
      <c r="N6513" s="56"/>
      <c r="O6513" s="1"/>
      <c r="P6513" s="1"/>
      <c r="Q6513" s="57"/>
      <c r="R6513" s="39" t="s">
        <v>54</v>
      </c>
      <c r="S6513" s="68"/>
    </row>
    <row r="6514" spans="1:19" ht="12.75" hidden="1" customHeight="1" x14ac:dyDescent="0.2">
      <c r="A6514" s="38" t="s">
        <v>63</v>
      </c>
      <c r="B6514" s="1"/>
      <c r="C6514" s="1"/>
      <c r="D6514" s="51"/>
      <c r="E6514" s="51"/>
      <c r="F6514" s="125" t="s">
        <v>64</v>
      </c>
      <c r="G6514" s="53"/>
      <c r="H6514" s="54" t="s">
        <v>6611</v>
      </c>
      <c r="I6514" s="35">
        <v>284.17</v>
      </c>
      <c r="J6514" s="1"/>
      <c r="K6514" s="1"/>
      <c r="L6514" s="3">
        <f t="shared" si="101"/>
        <v>284.17</v>
      </c>
      <c r="M6514" s="41">
        <v>44467</v>
      </c>
      <c r="N6514" s="56"/>
      <c r="O6514" s="1"/>
      <c r="P6514" s="1"/>
      <c r="Q6514" s="57"/>
      <c r="R6514" s="39" t="s">
        <v>54</v>
      </c>
      <c r="S6514" s="68"/>
    </row>
    <row r="6515" spans="1:19" ht="12.75" hidden="1" customHeight="1" x14ac:dyDescent="0.2">
      <c r="A6515" s="38" t="s">
        <v>63</v>
      </c>
      <c r="B6515" s="1"/>
      <c r="C6515" s="1"/>
      <c r="D6515" s="51"/>
      <c r="E6515" s="51"/>
      <c r="F6515" s="125" t="s">
        <v>64</v>
      </c>
      <c r="G6515" s="53"/>
      <c r="H6515" s="54" t="s">
        <v>8873</v>
      </c>
      <c r="I6515" s="35">
        <v>283.89999999999998</v>
      </c>
      <c r="J6515" s="1"/>
      <c r="K6515" s="1"/>
      <c r="L6515" s="3">
        <f t="shared" si="101"/>
        <v>283.89999999999998</v>
      </c>
      <c r="M6515" s="41">
        <v>44540</v>
      </c>
      <c r="N6515" s="56"/>
      <c r="O6515" s="1"/>
      <c r="P6515" s="1"/>
      <c r="Q6515" s="57"/>
      <c r="R6515" s="39" t="s">
        <v>54</v>
      </c>
      <c r="S6515" s="68"/>
    </row>
    <row r="6516" spans="1:19" ht="12.75" hidden="1" customHeight="1" x14ac:dyDescent="0.2">
      <c r="A6516" s="38" t="s">
        <v>63</v>
      </c>
      <c r="B6516" s="1"/>
      <c r="C6516" s="1"/>
      <c r="D6516" s="51"/>
      <c r="E6516" s="51"/>
      <c r="F6516" s="125" t="s">
        <v>64</v>
      </c>
      <c r="G6516" s="53"/>
      <c r="H6516" s="54" t="s">
        <v>8975</v>
      </c>
      <c r="I6516" s="35">
        <v>283.89999999999998</v>
      </c>
      <c r="J6516" s="1"/>
      <c r="K6516" s="1"/>
      <c r="L6516" s="3">
        <f t="shared" si="101"/>
        <v>283.89999999999998</v>
      </c>
      <c r="M6516" s="41">
        <v>44545</v>
      </c>
      <c r="N6516" s="56"/>
      <c r="O6516" s="1"/>
      <c r="P6516" s="1"/>
      <c r="Q6516" s="57"/>
      <c r="R6516" s="39" t="s">
        <v>54</v>
      </c>
      <c r="S6516" s="68"/>
    </row>
    <row r="6517" spans="1:19" ht="12.75" hidden="1" customHeight="1" x14ac:dyDescent="0.2">
      <c r="A6517" s="38" t="s">
        <v>1434</v>
      </c>
      <c r="B6517" s="42"/>
      <c r="C6517" s="42"/>
      <c r="D6517" s="38"/>
      <c r="E6517" s="38"/>
      <c r="F6517" s="123" t="s">
        <v>1435</v>
      </c>
      <c r="G6517" s="38"/>
      <c r="H6517" s="40" t="s">
        <v>10766</v>
      </c>
      <c r="I6517" s="3">
        <v>282.76</v>
      </c>
      <c r="J6517" s="3"/>
      <c r="K6517" s="3"/>
      <c r="L6517" s="3">
        <f t="shared" si="101"/>
        <v>282.76</v>
      </c>
      <c r="M6517" s="41">
        <v>44603</v>
      </c>
      <c r="N6517" s="39"/>
      <c r="O6517" s="42"/>
      <c r="P6517" s="42"/>
      <c r="Q6517" s="60"/>
      <c r="R6517" s="42" t="s">
        <v>243</v>
      </c>
      <c r="S6517" s="68"/>
    </row>
    <row r="6518" spans="1:19" ht="12.75" hidden="1" customHeight="1" x14ac:dyDescent="0.2">
      <c r="A6518" s="38" t="s">
        <v>63</v>
      </c>
      <c r="B6518" s="1"/>
      <c r="C6518" s="1"/>
      <c r="D6518" s="51"/>
      <c r="E6518" s="51"/>
      <c r="F6518" s="125" t="s">
        <v>64</v>
      </c>
      <c r="G6518" s="53"/>
      <c r="H6518" s="54" t="s">
        <v>6843</v>
      </c>
      <c r="I6518" s="35">
        <v>282.66000000000003</v>
      </c>
      <c r="J6518" s="1"/>
      <c r="K6518" s="1"/>
      <c r="L6518" s="3">
        <f t="shared" si="101"/>
        <v>282.66000000000003</v>
      </c>
      <c r="M6518" s="41">
        <v>44476</v>
      </c>
      <c r="N6518" s="56"/>
      <c r="O6518" s="1"/>
      <c r="P6518" s="1"/>
      <c r="Q6518" s="57"/>
      <c r="R6518" s="39" t="s">
        <v>54</v>
      </c>
      <c r="S6518" s="68"/>
    </row>
    <row r="6519" spans="1:19" ht="12.75" hidden="1" customHeight="1" x14ac:dyDescent="0.2">
      <c r="A6519" s="38" t="s">
        <v>63</v>
      </c>
      <c r="B6519" s="1"/>
      <c r="C6519" s="1"/>
      <c r="D6519" s="51"/>
      <c r="E6519" s="51"/>
      <c r="F6519" s="125" t="s">
        <v>64</v>
      </c>
      <c r="G6519" s="53"/>
      <c r="H6519" s="54" t="s">
        <v>6974</v>
      </c>
      <c r="I6519" s="35">
        <v>282.66000000000003</v>
      </c>
      <c r="J6519" s="1"/>
      <c r="K6519" s="1"/>
      <c r="L6519" s="3">
        <f t="shared" si="101"/>
        <v>282.66000000000003</v>
      </c>
      <c r="M6519" s="41">
        <v>44480</v>
      </c>
      <c r="N6519" s="56"/>
      <c r="O6519" s="1"/>
      <c r="P6519" s="1"/>
      <c r="Q6519" s="57"/>
      <c r="R6519" s="39" t="s">
        <v>54</v>
      </c>
      <c r="S6519" s="68"/>
    </row>
    <row r="6520" spans="1:19" ht="12.75" hidden="1" customHeight="1" x14ac:dyDescent="0.2">
      <c r="A6520" s="38" t="s">
        <v>63</v>
      </c>
      <c r="B6520" s="1"/>
      <c r="C6520" s="1"/>
      <c r="D6520" s="51"/>
      <c r="E6520" s="51"/>
      <c r="F6520" s="125" t="s">
        <v>64</v>
      </c>
      <c r="G6520" s="53"/>
      <c r="H6520" s="54" t="s">
        <v>7087</v>
      </c>
      <c r="I6520" s="35">
        <v>282.66000000000003</v>
      </c>
      <c r="J6520" s="1"/>
      <c r="K6520" s="1"/>
      <c r="L6520" s="3">
        <f t="shared" si="101"/>
        <v>282.66000000000003</v>
      </c>
      <c r="M6520" s="41">
        <v>44482</v>
      </c>
      <c r="N6520" s="56"/>
      <c r="O6520" s="1"/>
      <c r="P6520" s="1"/>
      <c r="Q6520" s="57"/>
      <c r="R6520" s="39" t="s">
        <v>54</v>
      </c>
      <c r="S6520" s="68"/>
    </row>
    <row r="6521" spans="1:19" ht="12.75" hidden="1" customHeight="1" x14ac:dyDescent="0.2">
      <c r="A6521" s="38" t="s">
        <v>63</v>
      </c>
      <c r="B6521" s="1"/>
      <c r="C6521" s="1"/>
      <c r="D6521" s="51"/>
      <c r="E6521" s="51"/>
      <c r="F6521" s="125" t="s">
        <v>64</v>
      </c>
      <c r="G6521" s="53"/>
      <c r="H6521" s="54" t="s">
        <v>7112</v>
      </c>
      <c r="I6521" s="35">
        <v>282.66000000000003</v>
      </c>
      <c r="J6521" s="1"/>
      <c r="K6521" s="1"/>
      <c r="L6521" s="3">
        <f t="shared" si="101"/>
        <v>282.66000000000003</v>
      </c>
      <c r="M6521" s="41">
        <v>44483</v>
      </c>
      <c r="N6521" s="56"/>
      <c r="O6521" s="1"/>
      <c r="P6521" s="1"/>
      <c r="Q6521" s="57"/>
      <c r="R6521" s="39" t="s">
        <v>54</v>
      </c>
      <c r="S6521" s="68"/>
    </row>
    <row r="6522" spans="1:19" ht="12.75" hidden="1" customHeight="1" x14ac:dyDescent="0.2">
      <c r="A6522" s="38" t="s">
        <v>63</v>
      </c>
      <c r="B6522" s="1"/>
      <c r="C6522" s="1"/>
      <c r="D6522" s="51"/>
      <c r="E6522" s="51"/>
      <c r="F6522" s="125" t="s">
        <v>64</v>
      </c>
      <c r="G6522" s="53"/>
      <c r="H6522" s="54" t="s">
        <v>9065</v>
      </c>
      <c r="I6522" s="35">
        <v>282.39999999999998</v>
      </c>
      <c r="J6522" s="1"/>
      <c r="K6522" s="1"/>
      <c r="L6522" s="3">
        <f t="shared" si="101"/>
        <v>282.39999999999998</v>
      </c>
      <c r="M6522" s="41">
        <v>44547</v>
      </c>
      <c r="N6522" s="56"/>
      <c r="O6522" s="1"/>
      <c r="P6522" s="1"/>
      <c r="Q6522" s="57"/>
      <c r="R6522" s="39" t="s">
        <v>54</v>
      </c>
      <c r="S6522" s="68"/>
    </row>
    <row r="6523" spans="1:19" ht="12.75" hidden="1" customHeight="1" x14ac:dyDescent="0.2">
      <c r="A6523" s="38" t="s">
        <v>63</v>
      </c>
      <c r="B6523" s="1"/>
      <c r="C6523" s="1"/>
      <c r="D6523" s="51"/>
      <c r="E6523" s="51"/>
      <c r="F6523" s="125" t="s">
        <v>64</v>
      </c>
      <c r="G6523" s="53"/>
      <c r="H6523" s="54" t="s">
        <v>9066</v>
      </c>
      <c r="I6523" s="35">
        <v>282.39999999999998</v>
      </c>
      <c r="J6523" s="1"/>
      <c r="K6523" s="1"/>
      <c r="L6523" s="3">
        <f t="shared" si="101"/>
        <v>282.39999999999998</v>
      </c>
      <c r="M6523" s="41">
        <v>44547</v>
      </c>
      <c r="N6523" s="56"/>
      <c r="O6523" s="1"/>
      <c r="P6523" s="1"/>
      <c r="Q6523" s="57"/>
      <c r="R6523" s="39" t="s">
        <v>54</v>
      </c>
      <c r="S6523" s="68"/>
    </row>
    <row r="6524" spans="1:19" ht="12.75" hidden="1" customHeight="1" x14ac:dyDescent="0.2">
      <c r="A6524" s="38" t="s">
        <v>63</v>
      </c>
      <c r="B6524" s="1"/>
      <c r="C6524" s="1"/>
      <c r="D6524" s="51"/>
      <c r="E6524" s="51"/>
      <c r="F6524" s="125" t="s">
        <v>64</v>
      </c>
      <c r="G6524" s="53"/>
      <c r="H6524" s="54" t="s">
        <v>9080</v>
      </c>
      <c r="I6524" s="35">
        <v>282.39999999999998</v>
      </c>
      <c r="J6524" s="1"/>
      <c r="K6524" s="1"/>
      <c r="L6524" s="3">
        <f t="shared" si="101"/>
        <v>282.39999999999998</v>
      </c>
      <c r="M6524" s="41">
        <v>44548</v>
      </c>
      <c r="N6524" s="56"/>
      <c r="O6524" s="1"/>
      <c r="P6524" s="1"/>
      <c r="Q6524" s="57"/>
      <c r="R6524" s="39" t="s">
        <v>54</v>
      </c>
      <c r="S6524" s="68"/>
    </row>
    <row r="6525" spans="1:19" ht="12.75" hidden="1" customHeight="1" x14ac:dyDescent="0.2">
      <c r="A6525" s="38" t="s">
        <v>63</v>
      </c>
      <c r="B6525" s="1"/>
      <c r="C6525" s="1"/>
      <c r="D6525" s="51"/>
      <c r="E6525" s="51"/>
      <c r="F6525" s="125" t="s">
        <v>64</v>
      </c>
      <c r="G6525" s="53"/>
      <c r="H6525" s="54" t="s">
        <v>9135</v>
      </c>
      <c r="I6525" s="35">
        <v>282.39999999999998</v>
      </c>
      <c r="J6525" s="1"/>
      <c r="K6525" s="1"/>
      <c r="L6525" s="3">
        <f t="shared" si="101"/>
        <v>282.39999999999998</v>
      </c>
      <c r="M6525" s="41">
        <v>44551</v>
      </c>
      <c r="N6525" s="56"/>
      <c r="O6525" s="1"/>
      <c r="P6525" s="1"/>
      <c r="Q6525" s="57"/>
      <c r="R6525" s="39" t="s">
        <v>54</v>
      </c>
      <c r="S6525" s="68"/>
    </row>
    <row r="6526" spans="1:19" ht="12.75" hidden="1" customHeight="1" x14ac:dyDescent="0.2">
      <c r="A6526" s="38" t="s">
        <v>63</v>
      </c>
      <c r="B6526" s="1"/>
      <c r="C6526" s="1"/>
      <c r="D6526" s="51"/>
      <c r="E6526" s="51"/>
      <c r="F6526" s="125" t="s">
        <v>64</v>
      </c>
      <c r="G6526" s="53"/>
      <c r="H6526" s="54" t="s">
        <v>9136</v>
      </c>
      <c r="I6526" s="35">
        <v>282.39999999999998</v>
      </c>
      <c r="J6526" s="1"/>
      <c r="K6526" s="1"/>
      <c r="L6526" s="3">
        <f t="shared" si="101"/>
        <v>282.39999999999998</v>
      </c>
      <c r="M6526" s="41">
        <v>44551</v>
      </c>
      <c r="N6526" s="56"/>
      <c r="O6526" s="1"/>
      <c r="P6526" s="1"/>
      <c r="Q6526" s="57"/>
      <c r="R6526" s="39" t="s">
        <v>54</v>
      </c>
      <c r="S6526" s="68"/>
    </row>
    <row r="6527" spans="1:19" ht="12.75" hidden="1" customHeight="1" x14ac:dyDescent="0.2">
      <c r="A6527" s="38" t="s">
        <v>63</v>
      </c>
      <c r="B6527" s="1"/>
      <c r="C6527" s="1"/>
      <c r="D6527" s="51"/>
      <c r="E6527" s="51"/>
      <c r="F6527" s="125" t="s">
        <v>64</v>
      </c>
      <c r="G6527" s="53"/>
      <c r="H6527" s="54" t="s">
        <v>9139</v>
      </c>
      <c r="I6527" s="35">
        <v>282.39999999999998</v>
      </c>
      <c r="J6527" s="1"/>
      <c r="K6527" s="1"/>
      <c r="L6527" s="3">
        <f t="shared" si="101"/>
        <v>282.39999999999998</v>
      </c>
      <c r="M6527" s="41">
        <v>44552</v>
      </c>
      <c r="N6527" s="56"/>
      <c r="O6527" s="1"/>
      <c r="P6527" s="1"/>
      <c r="Q6527" s="57"/>
      <c r="R6527" s="39" t="s">
        <v>54</v>
      </c>
      <c r="S6527" s="68"/>
    </row>
    <row r="6528" spans="1:19" ht="12.75" hidden="1" customHeight="1" x14ac:dyDescent="0.2">
      <c r="A6528" s="38" t="s">
        <v>63</v>
      </c>
      <c r="B6528" s="1"/>
      <c r="C6528" s="1"/>
      <c r="D6528" s="51"/>
      <c r="E6528" s="51"/>
      <c r="F6528" s="125" t="s">
        <v>64</v>
      </c>
      <c r="G6528" s="53"/>
      <c r="H6528" s="54" t="s">
        <v>9140</v>
      </c>
      <c r="I6528" s="35">
        <v>282.39999999999998</v>
      </c>
      <c r="J6528" s="1"/>
      <c r="K6528" s="1"/>
      <c r="L6528" s="3">
        <f t="shared" si="101"/>
        <v>282.39999999999998</v>
      </c>
      <c r="M6528" s="41">
        <v>44552</v>
      </c>
      <c r="N6528" s="56"/>
      <c r="O6528" s="1"/>
      <c r="P6528" s="1"/>
      <c r="Q6528" s="57"/>
      <c r="R6528" s="39" t="s">
        <v>54</v>
      </c>
      <c r="S6528" s="68"/>
    </row>
    <row r="6529" spans="1:21" ht="12.75" hidden="1" customHeight="1" x14ac:dyDescent="0.2">
      <c r="A6529" s="38" t="s">
        <v>63</v>
      </c>
      <c r="B6529" s="1"/>
      <c r="C6529" s="1"/>
      <c r="D6529" s="51"/>
      <c r="E6529" s="51"/>
      <c r="F6529" s="125" t="s">
        <v>64</v>
      </c>
      <c r="G6529" s="53"/>
      <c r="H6529" s="54" t="s">
        <v>9141</v>
      </c>
      <c r="I6529" s="35">
        <v>282.39999999999998</v>
      </c>
      <c r="J6529" s="1"/>
      <c r="K6529" s="1"/>
      <c r="L6529" s="3">
        <f t="shared" si="101"/>
        <v>282.39999999999998</v>
      </c>
      <c r="M6529" s="41">
        <v>44552</v>
      </c>
      <c r="N6529" s="56"/>
      <c r="O6529" s="1"/>
      <c r="P6529" s="1"/>
      <c r="Q6529" s="57"/>
      <c r="R6529" s="39" t="s">
        <v>54</v>
      </c>
      <c r="S6529" s="68"/>
    </row>
    <row r="6530" spans="1:21" ht="12.75" hidden="1" customHeight="1" x14ac:dyDescent="0.2">
      <c r="A6530" s="38" t="s">
        <v>63</v>
      </c>
      <c r="B6530" s="1"/>
      <c r="C6530" s="1"/>
      <c r="D6530" s="51"/>
      <c r="E6530" s="51"/>
      <c r="F6530" s="125" t="s">
        <v>64</v>
      </c>
      <c r="G6530" s="53"/>
      <c r="H6530" s="54" t="s">
        <v>9293</v>
      </c>
      <c r="I6530" s="35">
        <v>282.39999999999998</v>
      </c>
      <c r="J6530" s="1"/>
      <c r="K6530" s="1"/>
      <c r="L6530" s="3">
        <f t="shared" si="101"/>
        <v>282.39999999999998</v>
      </c>
      <c r="M6530" s="41">
        <v>44557</v>
      </c>
      <c r="N6530" s="56"/>
      <c r="O6530" s="1"/>
      <c r="P6530" s="1"/>
      <c r="Q6530" s="57"/>
      <c r="R6530" s="39" t="s">
        <v>54</v>
      </c>
      <c r="S6530" s="68"/>
    </row>
    <row r="6531" spans="1:21" ht="12.75" hidden="1" customHeight="1" x14ac:dyDescent="0.2">
      <c r="A6531" s="38" t="s">
        <v>63</v>
      </c>
      <c r="B6531" s="1"/>
      <c r="C6531" s="1"/>
      <c r="D6531" s="51"/>
      <c r="E6531" s="51"/>
      <c r="F6531" s="125" t="s">
        <v>64</v>
      </c>
      <c r="G6531" s="53"/>
      <c r="H6531" s="54" t="s">
        <v>9294</v>
      </c>
      <c r="I6531" s="35">
        <v>282.39999999999998</v>
      </c>
      <c r="J6531" s="1"/>
      <c r="K6531" s="1"/>
      <c r="L6531" s="3">
        <f t="shared" si="101"/>
        <v>282.39999999999998</v>
      </c>
      <c r="M6531" s="41">
        <v>44557</v>
      </c>
      <c r="N6531" s="56"/>
      <c r="O6531" s="1"/>
      <c r="P6531" s="1"/>
      <c r="Q6531" s="57"/>
      <c r="R6531" s="39" t="s">
        <v>54</v>
      </c>
      <c r="S6531" s="68"/>
    </row>
    <row r="6532" spans="1:21" ht="12.75" hidden="1" customHeight="1" x14ac:dyDescent="0.2">
      <c r="A6532" s="38" t="s">
        <v>63</v>
      </c>
      <c r="B6532" s="1"/>
      <c r="C6532" s="1"/>
      <c r="D6532" s="51"/>
      <c r="E6532" s="51"/>
      <c r="F6532" s="125" t="s">
        <v>64</v>
      </c>
      <c r="G6532" s="53"/>
      <c r="H6532" s="54" t="s">
        <v>9295</v>
      </c>
      <c r="I6532" s="35">
        <v>282.39999999999998</v>
      </c>
      <c r="J6532" s="1"/>
      <c r="K6532" s="1"/>
      <c r="L6532" s="3">
        <f t="shared" si="101"/>
        <v>282.39999999999998</v>
      </c>
      <c r="M6532" s="41">
        <v>44557</v>
      </c>
      <c r="N6532" s="56"/>
      <c r="O6532" s="1"/>
      <c r="P6532" s="1"/>
      <c r="Q6532" s="57"/>
      <c r="R6532" s="39" t="s">
        <v>54</v>
      </c>
      <c r="S6532" s="68"/>
    </row>
    <row r="6533" spans="1:21" ht="12.75" hidden="1" customHeight="1" x14ac:dyDescent="0.2">
      <c r="A6533" s="38" t="s">
        <v>63</v>
      </c>
      <c r="B6533" s="1"/>
      <c r="C6533" s="1"/>
      <c r="D6533" s="51"/>
      <c r="E6533" s="51"/>
      <c r="F6533" s="125" t="s">
        <v>64</v>
      </c>
      <c r="G6533" s="53"/>
      <c r="H6533" s="54" t="s">
        <v>15102</v>
      </c>
      <c r="I6533" s="35">
        <v>281.88</v>
      </c>
      <c r="J6533" s="1"/>
      <c r="K6533" s="1"/>
      <c r="L6533" s="3">
        <f t="shared" si="101"/>
        <v>281.88</v>
      </c>
      <c r="M6533" s="41">
        <v>44802</v>
      </c>
      <c r="N6533" s="56"/>
      <c r="O6533" s="1"/>
      <c r="P6533" s="1"/>
      <c r="Q6533" s="57"/>
      <c r="R6533" s="39" t="s">
        <v>54</v>
      </c>
      <c r="S6533" s="68"/>
    </row>
    <row r="6534" spans="1:21" ht="12.75" hidden="1" customHeight="1" x14ac:dyDescent="0.2">
      <c r="A6534" s="38" t="s">
        <v>63</v>
      </c>
      <c r="B6534" s="1"/>
      <c r="C6534" s="1"/>
      <c r="D6534" s="51"/>
      <c r="E6534" s="51"/>
      <c r="F6534" s="125" t="s">
        <v>64</v>
      </c>
      <c r="G6534" s="53"/>
      <c r="H6534" s="54" t="s">
        <v>7383</v>
      </c>
      <c r="I6534" s="35">
        <v>281.81</v>
      </c>
      <c r="J6534" s="1"/>
      <c r="K6534" s="1"/>
      <c r="L6534" s="3">
        <f t="shared" ref="L6534:L6597" si="102">SUM(I6534:K6534)</f>
        <v>281.81</v>
      </c>
      <c r="M6534" s="41">
        <v>44492</v>
      </c>
      <c r="N6534" s="56"/>
      <c r="O6534" s="1"/>
      <c r="P6534" s="1"/>
      <c r="Q6534" s="57"/>
      <c r="R6534" s="39" t="s">
        <v>54</v>
      </c>
      <c r="S6534" s="68"/>
    </row>
    <row r="6535" spans="1:21" ht="12.75" hidden="1" customHeight="1" x14ac:dyDescent="0.2">
      <c r="A6535" s="38" t="s">
        <v>63</v>
      </c>
      <c r="B6535" s="1"/>
      <c r="C6535" s="1"/>
      <c r="D6535" s="51"/>
      <c r="E6535" s="51"/>
      <c r="F6535" s="125" t="s">
        <v>64</v>
      </c>
      <c r="G6535" s="53"/>
      <c r="H6535" s="54" t="s">
        <v>9528</v>
      </c>
      <c r="I6535" s="35">
        <v>280.19</v>
      </c>
      <c r="J6535" s="1"/>
      <c r="K6535" s="1"/>
      <c r="L6535" s="3">
        <f t="shared" si="102"/>
        <v>280.19</v>
      </c>
      <c r="M6535" s="41">
        <v>44561</v>
      </c>
      <c r="N6535" s="56"/>
      <c r="O6535" s="1"/>
      <c r="P6535" s="1"/>
      <c r="Q6535" s="57"/>
      <c r="R6535" s="39" t="s">
        <v>54</v>
      </c>
      <c r="S6535" s="68"/>
    </row>
    <row r="6536" spans="1:21" ht="12.75" hidden="1" customHeight="1" x14ac:dyDescent="0.2">
      <c r="A6536" s="38" t="s">
        <v>63</v>
      </c>
      <c r="B6536" s="1"/>
      <c r="C6536" s="1"/>
      <c r="D6536" s="51"/>
      <c r="E6536" s="51"/>
      <c r="F6536" s="125" t="s">
        <v>64</v>
      </c>
      <c r="G6536" s="53"/>
      <c r="H6536" s="54" t="s">
        <v>9529</v>
      </c>
      <c r="I6536" s="35">
        <v>280.19</v>
      </c>
      <c r="J6536" s="1"/>
      <c r="K6536" s="1"/>
      <c r="L6536" s="3">
        <f t="shared" si="102"/>
        <v>280.19</v>
      </c>
      <c r="M6536" s="41">
        <v>44561</v>
      </c>
      <c r="N6536" s="56"/>
      <c r="O6536" s="1"/>
      <c r="P6536" s="1"/>
      <c r="Q6536" s="57"/>
      <c r="R6536" s="39" t="s">
        <v>54</v>
      </c>
      <c r="S6536" s="68"/>
    </row>
    <row r="6537" spans="1:21" ht="12.75" hidden="1" customHeight="1" x14ac:dyDescent="0.2">
      <c r="A6537" s="38" t="s">
        <v>63</v>
      </c>
      <c r="B6537" s="1"/>
      <c r="C6537" s="1"/>
      <c r="D6537" s="51"/>
      <c r="E6537" s="51"/>
      <c r="F6537" s="125" t="s">
        <v>64</v>
      </c>
      <c r="G6537" s="53"/>
      <c r="H6537" s="54" t="s">
        <v>9530</v>
      </c>
      <c r="I6537" s="35">
        <v>280.19</v>
      </c>
      <c r="J6537" s="1"/>
      <c r="K6537" s="1"/>
      <c r="L6537" s="3">
        <f t="shared" si="102"/>
        <v>280.19</v>
      </c>
      <c r="M6537" s="41">
        <v>44561</v>
      </c>
      <c r="N6537" s="56"/>
      <c r="O6537" s="1"/>
      <c r="P6537" s="1"/>
      <c r="Q6537" s="57"/>
      <c r="R6537" s="39" t="s">
        <v>54</v>
      </c>
      <c r="S6537" s="68"/>
    </row>
    <row r="6538" spans="1:21" ht="12.75" hidden="1" customHeight="1" x14ac:dyDescent="0.2">
      <c r="A6538" s="38" t="s">
        <v>63</v>
      </c>
      <c r="B6538" s="1"/>
      <c r="C6538" s="1"/>
      <c r="D6538" s="51"/>
      <c r="E6538" s="51"/>
      <c r="F6538" s="125" t="s">
        <v>64</v>
      </c>
      <c r="G6538" s="53"/>
      <c r="H6538" s="54" t="s">
        <v>9601</v>
      </c>
      <c r="I6538" s="35">
        <v>280.19</v>
      </c>
      <c r="J6538" s="1"/>
      <c r="K6538" s="1"/>
      <c r="L6538" s="3">
        <f t="shared" si="102"/>
        <v>280.19</v>
      </c>
      <c r="M6538" s="41">
        <v>44564</v>
      </c>
      <c r="N6538" s="56"/>
      <c r="O6538" s="1"/>
      <c r="P6538" s="1"/>
      <c r="Q6538" s="57"/>
      <c r="R6538" s="39" t="s">
        <v>54</v>
      </c>
      <c r="S6538" s="68"/>
    </row>
    <row r="6539" spans="1:21" ht="12.75" hidden="1" customHeight="1" x14ac:dyDescent="0.2">
      <c r="A6539" s="38" t="s">
        <v>63</v>
      </c>
      <c r="B6539" s="1"/>
      <c r="C6539" s="1"/>
      <c r="D6539" s="51"/>
      <c r="E6539" s="51"/>
      <c r="F6539" s="125" t="s">
        <v>64</v>
      </c>
      <c r="G6539" s="53"/>
      <c r="H6539" s="54" t="s">
        <v>9765</v>
      </c>
      <c r="I6539" s="35">
        <v>280.14</v>
      </c>
      <c r="J6539" s="1"/>
      <c r="K6539" s="1"/>
      <c r="L6539" s="3">
        <f t="shared" si="102"/>
        <v>280.14</v>
      </c>
      <c r="M6539" s="41">
        <v>44567</v>
      </c>
      <c r="N6539" s="56"/>
      <c r="O6539" s="1"/>
      <c r="P6539" s="1"/>
      <c r="Q6539" s="57"/>
      <c r="R6539" s="39" t="s">
        <v>54</v>
      </c>
      <c r="S6539" s="68"/>
    </row>
    <row r="6540" spans="1:21" ht="12.75" hidden="1" customHeight="1" x14ac:dyDescent="0.2">
      <c r="A6540" s="38" t="s">
        <v>63</v>
      </c>
      <c r="B6540" s="1"/>
      <c r="C6540" s="1"/>
      <c r="D6540" s="51"/>
      <c r="E6540" s="51"/>
      <c r="F6540" s="125" t="s">
        <v>64</v>
      </c>
      <c r="G6540" s="53"/>
      <c r="H6540" s="54" t="s">
        <v>9831</v>
      </c>
      <c r="I6540" s="35">
        <v>280.14</v>
      </c>
      <c r="J6540" s="1"/>
      <c r="K6540" s="1"/>
      <c r="L6540" s="3">
        <f t="shared" si="102"/>
        <v>280.14</v>
      </c>
      <c r="M6540" s="41">
        <v>44568</v>
      </c>
      <c r="N6540" s="56"/>
      <c r="O6540" s="1"/>
      <c r="P6540" s="1"/>
      <c r="Q6540" s="57"/>
      <c r="R6540" s="39" t="s">
        <v>54</v>
      </c>
      <c r="S6540" s="68"/>
    </row>
    <row r="6541" spans="1:21" ht="12.75" hidden="1" customHeight="1" x14ac:dyDescent="0.2">
      <c r="A6541" s="38" t="s">
        <v>63</v>
      </c>
      <c r="B6541" s="1"/>
      <c r="C6541" s="1"/>
      <c r="D6541" s="51"/>
      <c r="E6541" s="51"/>
      <c r="F6541" s="125" t="s">
        <v>64</v>
      </c>
      <c r="G6541" s="53"/>
      <c r="H6541" s="54" t="s">
        <v>9871</v>
      </c>
      <c r="I6541" s="35">
        <v>280.14</v>
      </c>
      <c r="J6541" s="1"/>
      <c r="K6541" s="1"/>
      <c r="L6541" s="3">
        <f t="shared" si="102"/>
        <v>280.14</v>
      </c>
      <c r="M6541" s="41">
        <v>44571</v>
      </c>
      <c r="N6541" s="56"/>
      <c r="O6541" s="1"/>
      <c r="P6541" s="1"/>
      <c r="Q6541" s="57"/>
      <c r="R6541" s="39" t="s">
        <v>54</v>
      </c>
      <c r="S6541" s="68"/>
    </row>
    <row r="6542" spans="1:21" ht="12.75" hidden="1" customHeight="1" x14ac:dyDescent="0.2">
      <c r="A6542" s="38" t="s">
        <v>63</v>
      </c>
      <c r="B6542" s="1"/>
      <c r="C6542" s="1"/>
      <c r="D6542" s="51"/>
      <c r="E6542" s="51"/>
      <c r="F6542" s="125" t="s">
        <v>64</v>
      </c>
      <c r="G6542" s="53"/>
      <c r="H6542" s="54" t="s">
        <v>9872</v>
      </c>
      <c r="I6542" s="35">
        <v>280.14</v>
      </c>
      <c r="J6542" s="1"/>
      <c r="K6542" s="1"/>
      <c r="L6542" s="3">
        <f t="shared" si="102"/>
        <v>280.14</v>
      </c>
      <c r="M6542" s="41">
        <v>44571</v>
      </c>
      <c r="N6542" s="56"/>
      <c r="O6542" s="1"/>
      <c r="P6542" s="1"/>
      <c r="Q6542" s="57"/>
      <c r="R6542" s="39" t="s">
        <v>54</v>
      </c>
      <c r="S6542" s="68"/>
      <c r="T6542" s="70"/>
      <c r="U6542" s="70"/>
    </row>
    <row r="6543" spans="1:21" ht="12.75" hidden="1" customHeight="1" x14ac:dyDescent="0.2">
      <c r="A6543" s="38" t="s">
        <v>63</v>
      </c>
      <c r="B6543" s="1"/>
      <c r="C6543" s="1"/>
      <c r="D6543" s="51"/>
      <c r="E6543" s="51"/>
      <c r="F6543" s="125" t="s">
        <v>64</v>
      </c>
      <c r="G6543" s="53"/>
      <c r="H6543" s="54" t="s">
        <v>9891</v>
      </c>
      <c r="I6543" s="35">
        <v>280.14</v>
      </c>
      <c r="J6543" s="1"/>
      <c r="K6543" s="1"/>
      <c r="L6543" s="3">
        <f t="shared" si="102"/>
        <v>280.14</v>
      </c>
      <c r="M6543" s="41">
        <v>44572</v>
      </c>
      <c r="N6543" s="56"/>
      <c r="O6543" s="1"/>
      <c r="P6543" s="1"/>
      <c r="Q6543" s="57"/>
      <c r="R6543" s="39" t="s">
        <v>54</v>
      </c>
      <c r="S6543" s="68"/>
      <c r="T6543" s="70"/>
      <c r="U6543" s="70"/>
    </row>
    <row r="6544" spans="1:21" ht="12.75" hidden="1" customHeight="1" x14ac:dyDescent="0.2">
      <c r="A6544" s="38" t="s">
        <v>63</v>
      </c>
      <c r="B6544" s="1"/>
      <c r="C6544" s="1"/>
      <c r="D6544" s="51"/>
      <c r="E6544" s="51"/>
      <c r="F6544" s="125" t="s">
        <v>64</v>
      </c>
      <c r="G6544" s="53"/>
      <c r="H6544" s="54" t="s">
        <v>9904</v>
      </c>
      <c r="I6544" s="35">
        <v>280.05</v>
      </c>
      <c r="J6544" s="1"/>
      <c r="K6544" s="1"/>
      <c r="L6544" s="3">
        <f t="shared" si="102"/>
        <v>280.05</v>
      </c>
      <c r="M6544" s="41">
        <v>44573</v>
      </c>
      <c r="N6544" s="56"/>
      <c r="O6544" s="1"/>
      <c r="P6544" s="1"/>
      <c r="Q6544" s="57"/>
      <c r="R6544" s="39" t="s">
        <v>54</v>
      </c>
      <c r="S6544" s="68"/>
    </row>
    <row r="6545" spans="1:19" ht="12.75" hidden="1" customHeight="1" x14ac:dyDescent="0.2">
      <c r="A6545" s="38" t="s">
        <v>63</v>
      </c>
      <c r="B6545" s="1"/>
      <c r="C6545" s="1"/>
      <c r="D6545" s="51"/>
      <c r="E6545" s="51"/>
      <c r="F6545" s="125" t="s">
        <v>64</v>
      </c>
      <c r="G6545" s="53"/>
      <c r="H6545" s="54" t="s">
        <v>10159</v>
      </c>
      <c r="I6545" s="35">
        <v>280.01</v>
      </c>
      <c r="J6545" s="1"/>
      <c r="K6545" s="1"/>
      <c r="L6545" s="3">
        <f t="shared" si="102"/>
        <v>280.01</v>
      </c>
      <c r="M6545" s="41">
        <v>44593</v>
      </c>
      <c r="N6545" s="56"/>
      <c r="O6545" s="1"/>
      <c r="P6545" s="1"/>
      <c r="Q6545" s="57"/>
      <c r="R6545" s="39" t="s">
        <v>54</v>
      </c>
      <c r="S6545" s="68"/>
    </row>
    <row r="6546" spans="1:19" ht="12.75" hidden="1" customHeight="1" x14ac:dyDescent="0.2">
      <c r="A6546" s="38" t="s">
        <v>63</v>
      </c>
      <c r="B6546" s="1"/>
      <c r="C6546" s="1"/>
      <c r="D6546" s="51"/>
      <c r="E6546" s="51"/>
      <c r="F6546" s="125" t="s">
        <v>64</v>
      </c>
      <c r="G6546" s="53"/>
      <c r="H6546" s="54" t="s">
        <v>643</v>
      </c>
      <c r="I6546" s="35">
        <v>280</v>
      </c>
      <c r="J6546" s="1"/>
      <c r="K6546" s="1"/>
      <c r="L6546" s="3">
        <f t="shared" si="102"/>
        <v>280</v>
      </c>
      <c r="M6546" s="41">
        <v>44251</v>
      </c>
      <c r="N6546" s="56"/>
      <c r="O6546" s="1"/>
      <c r="P6546" s="1"/>
      <c r="Q6546" s="57"/>
      <c r="R6546" s="39" t="s">
        <v>54</v>
      </c>
      <c r="S6546" s="68"/>
    </row>
    <row r="6547" spans="1:19" ht="12.75" hidden="1" customHeight="1" x14ac:dyDescent="0.2">
      <c r="A6547" s="38" t="s">
        <v>63</v>
      </c>
      <c r="B6547" s="1"/>
      <c r="C6547" s="1"/>
      <c r="D6547" s="51"/>
      <c r="E6547" s="51"/>
      <c r="F6547" s="125" t="s">
        <v>64</v>
      </c>
      <c r="G6547" s="53"/>
      <c r="H6547" s="54" t="s">
        <v>12883</v>
      </c>
      <c r="I6547" s="35">
        <v>280</v>
      </c>
      <c r="J6547" s="1"/>
      <c r="K6547" s="1"/>
      <c r="L6547" s="3">
        <f t="shared" si="102"/>
        <v>280</v>
      </c>
      <c r="M6547" s="41">
        <v>44681</v>
      </c>
      <c r="N6547" s="56"/>
      <c r="O6547" s="1"/>
      <c r="P6547" s="1"/>
      <c r="Q6547" s="57"/>
      <c r="R6547" s="39" t="s">
        <v>54</v>
      </c>
      <c r="S6547" s="68"/>
    </row>
    <row r="6548" spans="1:19" ht="12.75" hidden="1" customHeight="1" x14ac:dyDescent="0.2">
      <c r="A6548" s="38" t="s">
        <v>63</v>
      </c>
      <c r="B6548" s="1"/>
      <c r="C6548" s="1"/>
      <c r="D6548" s="51"/>
      <c r="E6548" s="51"/>
      <c r="F6548" s="125" t="s">
        <v>64</v>
      </c>
      <c r="G6548" s="53"/>
      <c r="H6548" s="54" t="s">
        <v>12884</v>
      </c>
      <c r="I6548" s="35">
        <v>280</v>
      </c>
      <c r="J6548" s="1"/>
      <c r="K6548" s="1"/>
      <c r="L6548" s="3">
        <f t="shared" si="102"/>
        <v>280</v>
      </c>
      <c r="M6548" s="41">
        <v>44681</v>
      </c>
      <c r="N6548" s="56"/>
      <c r="O6548" s="1"/>
      <c r="P6548" s="1"/>
      <c r="Q6548" s="57"/>
      <c r="R6548" s="39" t="s">
        <v>54</v>
      </c>
      <c r="S6548" s="68"/>
    </row>
    <row r="6549" spans="1:19" ht="12.75" hidden="1" customHeight="1" x14ac:dyDescent="0.2">
      <c r="A6549" s="38" t="s">
        <v>63</v>
      </c>
      <c r="B6549" s="1"/>
      <c r="C6549" s="1"/>
      <c r="D6549" s="51"/>
      <c r="E6549" s="51"/>
      <c r="F6549" s="125" t="s">
        <v>64</v>
      </c>
      <c r="G6549" s="53"/>
      <c r="H6549" s="54" t="s">
        <v>13142</v>
      </c>
      <c r="I6549" s="35">
        <v>280</v>
      </c>
      <c r="J6549" s="1"/>
      <c r="K6549" s="1"/>
      <c r="L6549" s="3">
        <f t="shared" si="102"/>
        <v>280</v>
      </c>
      <c r="M6549" s="41">
        <v>44687</v>
      </c>
      <c r="N6549" s="56"/>
      <c r="O6549" s="1"/>
      <c r="P6549" s="1"/>
      <c r="Q6549" s="57"/>
      <c r="R6549" s="39" t="s">
        <v>54</v>
      </c>
      <c r="S6549" s="68"/>
    </row>
    <row r="6550" spans="1:19" ht="12.75" hidden="1" customHeight="1" x14ac:dyDescent="0.2">
      <c r="A6550" s="38" t="s">
        <v>63</v>
      </c>
      <c r="B6550" s="1"/>
      <c r="C6550" s="1"/>
      <c r="D6550" s="51"/>
      <c r="E6550" s="51"/>
      <c r="F6550" s="125" t="s">
        <v>64</v>
      </c>
      <c r="G6550" s="53"/>
      <c r="H6550" s="54" t="s">
        <v>13143</v>
      </c>
      <c r="I6550" s="35">
        <v>280</v>
      </c>
      <c r="J6550" s="1"/>
      <c r="K6550" s="1"/>
      <c r="L6550" s="3">
        <f t="shared" si="102"/>
        <v>280</v>
      </c>
      <c r="M6550" s="41">
        <v>44687</v>
      </c>
      <c r="N6550" s="56"/>
      <c r="O6550" s="1"/>
      <c r="P6550" s="1"/>
      <c r="Q6550" s="57"/>
      <c r="R6550" s="39" t="s">
        <v>54</v>
      </c>
      <c r="S6550" s="68"/>
    </row>
    <row r="6551" spans="1:19" ht="12.75" hidden="1" customHeight="1" x14ac:dyDescent="0.2">
      <c r="A6551" s="38" t="s">
        <v>63</v>
      </c>
      <c r="B6551" s="1"/>
      <c r="C6551" s="1"/>
      <c r="D6551" s="51"/>
      <c r="E6551" s="51"/>
      <c r="F6551" s="125" t="s">
        <v>64</v>
      </c>
      <c r="G6551" s="53"/>
      <c r="H6551" s="54" t="s">
        <v>13271</v>
      </c>
      <c r="I6551" s="35">
        <v>280</v>
      </c>
      <c r="J6551" s="1"/>
      <c r="K6551" s="1"/>
      <c r="L6551" s="3">
        <f t="shared" si="102"/>
        <v>280</v>
      </c>
      <c r="M6551" s="41">
        <v>44693</v>
      </c>
      <c r="N6551" s="56"/>
      <c r="O6551" s="1"/>
      <c r="P6551" s="1"/>
      <c r="Q6551" s="57"/>
      <c r="R6551" s="39" t="s">
        <v>54</v>
      </c>
      <c r="S6551" s="68"/>
    </row>
    <row r="6552" spans="1:19" ht="12.75" hidden="1" customHeight="1" x14ac:dyDescent="0.2">
      <c r="A6552" s="38" t="s">
        <v>63</v>
      </c>
      <c r="B6552" s="1"/>
      <c r="C6552" s="1"/>
      <c r="D6552" s="51"/>
      <c r="E6552" s="51"/>
      <c r="F6552" s="125" t="s">
        <v>64</v>
      </c>
      <c r="G6552" s="53"/>
      <c r="H6552" s="54" t="s">
        <v>13272</v>
      </c>
      <c r="I6552" s="35">
        <v>280</v>
      </c>
      <c r="J6552" s="1"/>
      <c r="K6552" s="1"/>
      <c r="L6552" s="3">
        <f t="shared" si="102"/>
        <v>280</v>
      </c>
      <c r="M6552" s="41">
        <v>44693</v>
      </c>
      <c r="N6552" s="56"/>
      <c r="O6552" s="1"/>
      <c r="P6552" s="1"/>
      <c r="Q6552" s="57"/>
      <c r="R6552" s="39" t="s">
        <v>54</v>
      </c>
      <c r="S6552" s="68"/>
    </row>
    <row r="6553" spans="1:19" ht="12.75" hidden="1" customHeight="1" x14ac:dyDescent="0.2">
      <c r="A6553" s="38" t="s">
        <v>63</v>
      </c>
      <c r="B6553" s="1"/>
      <c r="C6553" s="1"/>
      <c r="D6553" s="51"/>
      <c r="E6553" s="51"/>
      <c r="F6553" s="125" t="s">
        <v>64</v>
      </c>
      <c r="G6553" s="53"/>
      <c r="H6553" s="54" t="s">
        <v>13329</v>
      </c>
      <c r="I6553" s="35">
        <v>280</v>
      </c>
      <c r="J6553" s="1"/>
      <c r="K6553" s="1"/>
      <c r="L6553" s="3">
        <f t="shared" si="102"/>
        <v>280</v>
      </c>
      <c r="M6553" s="41">
        <v>44694</v>
      </c>
      <c r="N6553" s="56"/>
      <c r="O6553" s="1"/>
      <c r="P6553" s="1"/>
      <c r="Q6553" s="57"/>
      <c r="R6553" s="39" t="s">
        <v>54</v>
      </c>
      <c r="S6553" s="68"/>
    </row>
    <row r="6554" spans="1:19" ht="12.75" hidden="1" customHeight="1" x14ac:dyDescent="0.2">
      <c r="A6554" s="38" t="s">
        <v>63</v>
      </c>
      <c r="B6554" s="1"/>
      <c r="C6554" s="1"/>
      <c r="D6554" s="51"/>
      <c r="E6554" s="51"/>
      <c r="F6554" s="125" t="s">
        <v>64</v>
      </c>
      <c r="G6554" s="53"/>
      <c r="H6554" s="54" t="s">
        <v>13344</v>
      </c>
      <c r="I6554" s="35">
        <v>280</v>
      </c>
      <c r="J6554" s="1"/>
      <c r="K6554" s="1"/>
      <c r="L6554" s="3">
        <f t="shared" si="102"/>
        <v>280</v>
      </c>
      <c r="M6554" s="41">
        <v>44697</v>
      </c>
      <c r="N6554" s="56"/>
      <c r="O6554" s="1"/>
      <c r="P6554" s="1"/>
      <c r="Q6554" s="57"/>
      <c r="R6554" s="39" t="s">
        <v>54</v>
      </c>
      <c r="S6554" s="68"/>
    </row>
    <row r="6555" spans="1:19" ht="12.75" hidden="1" customHeight="1" x14ac:dyDescent="0.2">
      <c r="A6555" s="38" t="s">
        <v>63</v>
      </c>
      <c r="B6555" s="1"/>
      <c r="C6555" s="1"/>
      <c r="D6555" s="51"/>
      <c r="E6555" s="51"/>
      <c r="F6555" s="125" t="s">
        <v>64</v>
      </c>
      <c r="G6555" s="53"/>
      <c r="H6555" s="54" t="s">
        <v>13394</v>
      </c>
      <c r="I6555" s="35">
        <v>280</v>
      </c>
      <c r="J6555" s="1"/>
      <c r="K6555" s="1"/>
      <c r="L6555" s="3">
        <f t="shared" si="102"/>
        <v>280</v>
      </c>
      <c r="M6555" s="41">
        <v>44700</v>
      </c>
      <c r="N6555" s="56"/>
      <c r="O6555" s="1"/>
      <c r="P6555" s="1"/>
      <c r="Q6555" s="57"/>
      <c r="R6555" s="39" t="s">
        <v>54</v>
      </c>
      <c r="S6555" s="68"/>
    </row>
    <row r="6556" spans="1:19" ht="12.75" hidden="1" customHeight="1" x14ac:dyDescent="0.2">
      <c r="A6556" s="38" t="s">
        <v>63</v>
      </c>
      <c r="B6556" s="1"/>
      <c r="C6556" s="1"/>
      <c r="D6556" s="51"/>
      <c r="E6556" s="51"/>
      <c r="F6556" s="125" t="s">
        <v>64</v>
      </c>
      <c r="G6556" s="53"/>
      <c r="H6556" s="54" t="s">
        <v>13693</v>
      </c>
      <c r="I6556" s="35">
        <v>280</v>
      </c>
      <c r="J6556" s="1"/>
      <c r="K6556" s="1"/>
      <c r="L6556" s="3">
        <f t="shared" si="102"/>
        <v>280</v>
      </c>
      <c r="M6556" s="41">
        <v>44721</v>
      </c>
      <c r="N6556" s="56"/>
      <c r="O6556" s="1"/>
      <c r="P6556" s="1"/>
      <c r="Q6556" s="57"/>
      <c r="R6556" s="39" t="s">
        <v>54</v>
      </c>
      <c r="S6556" s="68"/>
    </row>
    <row r="6557" spans="1:19" ht="12.75" hidden="1" customHeight="1" x14ac:dyDescent="0.2">
      <c r="A6557" s="38" t="s">
        <v>63</v>
      </c>
      <c r="B6557" s="1"/>
      <c r="C6557" s="1"/>
      <c r="D6557" s="51"/>
      <c r="E6557" s="51"/>
      <c r="F6557" s="125" t="s">
        <v>64</v>
      </c>
      <c r="G6557" s="53"/>
      <c r="H6557" s="54" t="s">
        <v>13839</v>
      </c>
      <c r="I6557" s="35">
        <v>280</v>
      </c>
      <c r="J6557" s="1"/>
      <c r="K6557" s="1"/>
      <c r="L6557" s="3">
        <f t="shared" si="102"/>
        <v>280</v>
      </c>
      <c r="M6557" s="41">
        <v>44727</v>
      </c>
      <c r="N6557" s="56"/>
      <c r="O6557" s="1"/>
      <c r="P6557" s="1"/>
      <c r="Q6557" s="57"/>
      <c r="R6557" s="39" t="s">
        <v>54</v>
      </c>
      <c r="S6557" s="68"/>
    </row>
    <row r="6558" spans="1:19" ht="12.75" hidden="1" customHeight="1" x14ac:dyDescent="0.2">
      <c r="A6558" s="38" t="s">
        <v>63</v>
      </c>
      <c r="B6558" s="1"/>
      <c r="C6558" s="1"/>
      <c r="D6558" s="51"/>
      <c r="E6558" s="51"/>
      <c r="F6558" s="125" t="s">
        <v>64</v>
      </c>
      <c r="G6558" s="53"/>
      <c r="H6558" s="54" t="s">
        <v>13840</v>
      </c>
      <c r="I6558" s="35">
        <v>280</v>
      </c>
      <c r="J6558" s="1"/>
      <c r="K6558" s="1"/>
      <c r="L6558" s="3">
        <f t="shared" si="102"/>
        <v>280</v>
      </c>
      <c r="M6558" s="41">
        <v>44727</v>
      </c>
      <c r="N6558" s="56"/>
      <c r="O6558" s="1"/>
      <c r="P6558" s="1"/>
      <c r="Q6558" s="57"/>
      <c r="R6558" s="39" t="s">
        <v>54</v>
      </c>
      <c r="S6558" s="68"/>
    </row>
    <row r="6559" spans="1:19" ht="12.75" hidden="1" customHeight="1" x14ac:dyDescent="0.2">
      <c r="A6559" s="38" t="s">
        <v>63</v>
      </c>
      <c r="B6559" s="1"/>
      <c r="C6559" s="1"/>
      <c r="D6559" s="51"/>
      <c r="E6559" s="51"/>
      <c r="F6559" s="125" t="s">
        <v>64</v>
      </c>
      <c r="G6559" s="53"/>
      <c r="H6559" s="54" t="s">
        <v>14002</v>
      </c>
      <c r="I6559" s="35">
        <v>280</v>
      </c>
      <c r="J6559" s="1"/>
      <c r="K6559" s="1"/>
      <c r="L6559" s="3">
        <f t="shared" si="102"/>
        <v>280</v>
      </c>
      <c r="M6559" s="41">
        <v>44739</v>
      </c>
      <c r="N6559" s="56"/>
      <c r="O6559" s="1"/>
      <c r="P6559" s="1"/>
      <c r="Q6559" s="57"/>
      <c r="R6559" s="39" t="s">
        <v>54</v>
      </c>
      <c r="S6559" s="68"/>
    </row>
    <row r="6560" spans="1:19" ht="12.75" hidden="1" customHeight="1" x14ac:dyDescent="0.2">
      <c r="A6560" s="38" t="s">
        <v>63</v>
      </c>
      <c r="B6560" s="1"/>
      <c r="C6560" s="1"/>
      <c r="D6560" s="51"/>
      <c r="E6560" s="51"/>
      <c r="F6560" s="125" t="s">
        <v>64</v>
      </c>
      <c r="G6560" s="53"/>
      <c r="H6560" s="54" t="s">
        <v>14003</v>
      </c>
      <c r="I6560" s="35">
        <v>280</v>
      </c>
      <c r="J6560" s="1"/>
      <c r="K6560" s="1"/>
      <c r="L6560" s="3">
        <f t="shared" si="102"/>
        <v>280</v>
      </c>
      <c r="M6560" s="41">
        <v>44739</v>
      </c>
      <c r="N6560" s="56"/>
      <c r="O6560" s="1"/>
      <c r="P6560" s="1"/>
      <c r="Q6560" s="57"/>
      <c r="R6560" s="39" t="s">
        <v>54</v>
      </c>
      <c r="S6560" s="68"/>
    </row>
    <row r="6561" spans="1:19" ht="12.75" hidden="1" customHeight="1" x14ac:dyDescent="0.2">
      <c r="A6561" s="38" t="s">
        <v>63</v>
      </c>
      <c r="B6561" s="1"/>
      <c r="C6561" s="1"/>
      <c r="D6561" s="51"/>
      <c r="E6561" s="51"/>
      <c r="F6561" s="125" t="s">
        <v>64</v>
      </c>
      <c r="G6561" s="53"/>
      <c r="H6561" s="54" t="s">
        <v>14004</v>
      </c>
      <c r="I6561" s="35">
        <v>280</v>
      </c>
      <c r="J6561" s="1"/>
      <c r="K6561" s="1"/>
      <c r="L6561" s="3">
        <f t="shared" si="102"/>
        <v>280</v>
      </c>
      <c r="M6561" s="41">
        <v>44739</v>
      </c>
      <c r="N6561" s="56"/>
      <c r="O6561" s="1"/>
      <c r="P6561" s="1"/>
      <c r="Q6561" s="57"/>
      <c r="R6561" s="39" t="s">
        <v>54</v>
      </c>
      <c r="S6561" s="68"/>
    </row>
    <row r="6562" spans="1:19" ht="12.75" hidden="1" customHeight="1" x14ac:dyDescent="0.2">
      <c r="A6562" s="38" t="s">
        <v>63</v>
      </c>
      <c r="B6562" s="1"/>
      <c r="C6562" s="1"/>
      <c r="D6562" s="51"/>
      <c r="E6562" s="51"/>
      <c r="F6562" s="125" t="s">
        <v>64</v>
      </c>
      <c r="G6562" s="53"/>
      <c r="H6562" s="54" t="s">
        <v>14005</v>
      </c>
      <c r="I6562" s="35">
        <v>280</v>
      </c>
      <c r="J6562" s="1"/>
      <c r="K6562" s="1"/>
      <c r="L6562" s="3">
        <f t="shared" si="102"/>
        <v>280</v>
      </c>
      <c r="M6562" s="41">
        <v>44739</v>
      </c>
      <c r="N6562" s="56"/>
      <c r="O6562" s="1"/>
      <c r="P6562" s="1"/>
      <c r="Q6562" s="57"/>
      <c r="R6562" s="39" t="s">
        <v>54</v>
      </c>
      <c r="S6562" s="68"/>
    </row>
    <row r="6563" spans="1:19" ht="12.75" hidden="1" customHeight="1" x14ac:dyDescent="0.2">
      <c r="A6563" s="38" t="s">
        <v>63</v>
      </c>
      <c r="B6563" s="1"/>
      <c r="C6563" s="1"/>
      <c r="D6563" s="51"/>
      <c r="E6563" s="51"/>
      <c r="F6563" s="125" t="s">
        <v>64</v>
      </c>
      <c r="G6563" s="53"/>
      <c r="H6563" s="54" t="s">
        <v>14006</v>
      </c>
      <c r="I6563" s="35">
        <v>280</v>
      </c>
      <c r="J6563" s="1"/>
      <c r="K6563" s="1"/>
      <c r="L6563" s="3">
        <f t="shared" si="102"/>
        <v>280</v>
      </c>
      <c r="M6563" s="41">
        <v>44739</v>
      </c>
      <c r="N6563" s="56"/>
      <c r="O6563" s="1"/>
      <c r="P6563" s="1"/>
      <c r="Q6563" s="57"/>
      <c r="R6563" s="39" t="s">
        <v>54</v>
      </c>
      <c r="S6563" s="68"/>
    </row>
    <row r="6564" spans="1:19" ht="12.75" hidden="1" customHeight="1" x14ac:dyDescent="0.2">
      <c r="A6564" s="38" t="s">
        <v>63</v>
      </c>
      <c r="B6564" s="1"/>
      <c r="C6564" s="1"/>
      <c r="D6564" s="51"/>
      <c r="E6564" s="51"/>
      <c r="F6564" s="125" t="s">
        <v>64</v>
      </c>
      <c r="G6564" s="53"/>
      <c r="H6564" s="54" t="s">
        <v>14009</v>
      </c>
      <c r="I6564" s="35">
        <v>280</v>
      </c>
      <c r="J6564" s="1"/>
      <c r="K6564" s="1"/>
      <c r="L6564" s="3">
        <f t="shared" si="102"/>
        <v>280</v>
      </c>
      <c r="M6564" s="41">
        <v>44739</v>
      </c>
      <c r="N6564" s="56"/>
      <c r="O6564" s="1"/>
      <c r="P6564" s="1"/>
      <c r="Q6564" s="57"/>
      <c r="R6564" s="39" t="s">
        <v>54</v>
      </c>
      <c r="S6564" s="68"/>
    </row>
    <row r="6565" spans="1:19" ht="12.75" hidden="1" customHeight="1" x14ac:dyDescent="0.2">
      <c r="A6565" s="38" t="s">
        <v>63</v>
      </c>
      <c r="B6565" s="1"/>
      <c r="C6565" s="1"/>
      <c r="D6565" s="51"/>
      <c r="E6565" s="51"/>
      <c r="F6565" s="125" t="s">
        <v>64</v>
      </c>
      <c r="G6565" s="53"/>
      <c r="H6565" s="54" t="s">
        <v>14011</v>
      </c>
      <c r="I6565" s="35">
        <v>280</v>
      </c>
      <c r="J6565" s="1"/>
      <c r="K6565" s="1"/>
      <c r="L6565" s="3">
        <f t="shared" si="102"/>
        <v>280</v>
      </c>
      <c r="M6565" s="41">
        <v>44739</v>
      </c>
      <c r="N6565" s="56"/>
      <c r="O6565" s="1"/>
      <c r="P6565" s="1"/>
      <c r="Q6565" s="57"/>
      <c r="R6565" s="39" t="s">
        <v>54</v>
      </c>
      <c r="S6565" s="68"/>
    </row>
    <row r="6566" spans="1:19" ht="12.75" hidden="1" customHeight="1" x14ac:dyDescent="0.2">
      <c r="A6566" s="38" t="s">
        <v>63</v>
      </c>
      <c r="B6566" s="1"/>
      <c r="C6566" s="1"/>
      <c r="D6566" s="51"/>
      <c r="E6566" s="51"/>
      <c r="F6566" s="125" t="s">
        <v>64</v>
      </c>
      <c r="G6566" s="53"/>
      <c r="H6566" s="54" t="s">
        <v>14012</v>
      </c>
      <c r="I6566" s="35">
        <v>280</v>
      </c>
      <c r="J6566" s="1"/>
      <c r="K6566" s="1"/>
      <c r="L6566" s="3">
        <f t="shared" si="102"/>
        <v>280</v>
      </c>
      <c r="M6566" s="41">
        <v>44739</v>
      </c>
      <c r="N6566" s="56"/>
      <c r="O6566" s="1"/>
      <c r="P6566" s="1"/>
      <c r="Q6566" s="57"/>
      <c r="R6566" s="39" t="s">
        <v>54</v>
      </c>
      <c r="S6566" s="68"/>
    </row>
    <row r="6567" spans="1:19" ht="12.75" hidden="1" customHeight="1" x14ac:dyDescent="0.2">
      <c r="A6567" s="38" t="s">
        <v>63</v>
      </c>
      <c r="B6567" s="1"/>
      <c r="C6567" s="1"/>
      <c r="D6567" s="51"/>
      <c r="E6567" s="51"/>
      <c r="F6567" s="125" t="s">
        <v>64</v>
      </c>
      <c r="G6567" s="53"/>
      <c r="H6567" s="54" t="s">
        <v>14013</v>
      </c>
      <c r="I6567" s="35">
        <v>280</v>
      </c>
      <c r="J6567" s="1"/>
      <c r="K6567" s="1"/>
      <c r="L6567" s="3">
        <f t="shared" si="102"/>
        <v>280</v>
      </c>
      <c r="M6567" s="41">
        <v>44739</v>
      </c>
      <c r="N6567" s="56"/>
      <c r="O6567" s="1"/>
      <c r="P6567" s="1"/>
      <c r="Q6567" s="57"/>
      <c r="R6567" s="39" t="s">
        <v>54</v>
      </c>
      <c r="S6567" s="68"/>
    </row>
    <row r="6568" spans="1:19" ht="12.75" hidden="1" customHeight="1" x14ac:dyDescent="0.2">
      <c r="A6568" s="38" t="s">
        <v>63</v>
      </c>
      <c r="B6568" s="1"/>
      <c r="C6568" s="1"/>
      <c r="D6568" s="51"/>
      <c r="E6568" s="51"/>
      <c r="F6568" s="125" t="s">
        <v>64</v>
      </c>
      <c r="G6568" s="53"/>
      <c r="H6568" s="54" t="s">
        <v>14351</v>
      </c>
      <c r="I6568" s="35">
        <v>280</v>
      </c>
      <c r="J6568" s="1"/>
      <c r="K6568" s="1"/>
      <c r="L6568" s="3">
        <f t="shared" si="102"/>
        <v>280</v>
      </c>
      <c r="M6568" s="41">
        <v>44757</v>
      </c>
      <c r="N6568" s="56"/>
      <c r="O6568" s="1"/>
      <c r="P6568" s="1"/>
      <c r="Q6568" s="57"/>
      <c r="R6568" s="39" t="s">
        <v>54</v>
      </c>
      <c r="S6568" s="68"/>
    </row>
    <row r="6569" spans="1:19" ht="12.75" hidden="1" customHeight="1" x14ac:dyDescent="0.2">
      <c r="A6569" s="38" t="s">
        <v>63</v>
      </c>
      <c r="B6569" s="1"/>
      <c r="C6569" s="1"/>
      <c r="D6569" s="51"/>
      <c r="E6569" s="51"/>
      <c r="F6569" s="125" t="s">
        <v>64</v>
      </c>
      <c r="G6569" s="53"/>
      <c r="H6569" s="54" t="s">
        <v>14352</v>
      </c>
      <c r="I6569" s="35">
        <v>280</v>
      </c>
      <c r="J6569" s="1"/>
      <c r="K6569" s="1"/>
      <c r="L6569" s="3">
        <f t="shared" si="102"/>
        <v>280</v>
      </c>
      <c r="M6569" s="41">
        <v>44757</v>
      </c>
      <c r="N6569" s="56"/>
      <c r="O6569" s="1"/>
      <c r="P6569" s="1"/>
      <c r="Q6569" s="57"/>
      <c r="R6569" s="39" t="s">
        <v>54</v>
      </c>
      <c r="S6569" s="68"/>
    </row>
    <row r="6570" spans="1:19" ht="12.75" hidden="1" customHeight="1" x14ac:dyDescent="0.2">
      <c r="A6570" s="38" t="s">
        <v>63</v>
      </c>
      <c r="B6570" s="1"/>
      <c r="C6570" s="1"/>
      <c r="D6570" s="51"/>
      <c r="E6570" s="51"/>
      <c r="F6570" s="125" t="s">
        <v>64</v>
      </c>
      <c r="G6570" s="53"/>
      <c r="H6570" s="54" t="s">
        <v>14359</v>
      </c>
      <c r="I6570" s="35">
        <v>280</v>
      </c>
      <c r="J6570" s="1"/>
      <c r="K6570" s="1"/>
      <c r="L6570" s="3">
        <f t="shared" si="102"/>
        <v>280</v>
      </c>
      <c r="M6570" s="41">
        <v>44757</v>
      </c>
      <c r="N6570" s="56"/>
      <c r="O6570" s="1"/>
      <c r="P6570" s="1"/>
      <c r="Q6570" s="57"/>
      <c r="R6570" s="39" t="s">
        <v>54</v>
      </c>
      <c r="S6570" s="68"/>
    </row>
    <row r="6571" spans="1:19" ht="12.75" hidden="1" customHeight="1" x14ac:dyDescent="0.2">
      <c r="A6571" s="38" t="s">
        <v>63</v>
      </c>
      <c r="B6571" s="1"/>
      <c r="C6571" s="1"/>
      <c r="D6571" s="51"/>
      <c r="E6571" s="51"/>
      <c r="F6571" s="125" t="s">
        <v>64</v>
      </c>
      <c r="G6571" s="53"/>
      <c r="H6571" s="54" t="s">
        <v>14360</v>
      </c>
      <c r="I6571" s="35">
        <v>280</v>
      </c>
      <c r="J6571" s="1"/>
      <c r="K6571" s="1"/>
      <c r="L6571" s="3">
        <f t="shared" si="102"/>
        <v>280</v>
      </c>
      <c r="M6571" s="41">
        <v>44757</v>
      </c>
      <c r="N6571" s="56"/>
      <c r="O6571" s="1"/>
      <c r="P6571" s="1"/>
      <c r="Q6571" s="57"/>
      <c r="R6571" s="39" t="s">
        <v>54</v>
      </c>
      <c r="S6571" s="68"/>
    </row>
    <row r="6572" spans="1:19" ht="12.75" hidden="1" customHeight="1" x14ac:dyDescent="0.2">
      <c r="A6572" s="38" t="s">
        <v>63</v>
      </c>
      <c r="B6572" s="1"/>
      <c r="C6572" s="1"/>
      <c r="D6572" s="51"/>
      <c r="E6572" s="51"/>
      <c r="F6572" s="125" t="s">
        <v>64</v>
      </c>
      <c r="G6572" s="53"/>
      <c r="H6572" s="54" t="s">
        <v>14632</v>
      </c>
      <c r="I6572" s="35">
        <v>280</v>
      </c>
      <c r="J6572" s="1"/>
      <c r="K6572" s="1"/>
      <c r="L6572" s="3">
        <f t="shared" si="102"/>
        <v>280</v>
      </c>
      <c r="M6572" s="41">
        <v>44770</v>
      </c>
      <c r="N6572" s="56"/>
      <c r="O6572" s="1"/>
      <c r="P6572" s="1"/>
      <c r="Q6572" s="57"/>
      <c r="R6572" s="39" t="s">
        <v>54</v>
      </c>
      <c r="S6572" s="68"/>
    </row>
    <row r="6573" spans="1:19" ht="12.75" hidden="1" customHeight="1" x14ac:dyDescent="0.2">
      <c r="A6573" s="38" t="s">
        <v>63</v>
      </c>
      <c r="B6573" s="1"/>
      <c r="C6573" s="1"/>
      <c r="D6573" s="51"/>
      <c r="E6573" s="51"/>
      <c r="F6573" s="125" t="s">
        <v>64</v>
      </c>
      <c r="G6573" s="53"/>
      <c r="H6573" s="54" t="s">
        <v>15419</v>
      </c>
      <c r="I6573" s="35">
        <v>280</v>
      </c>
      <c r="J6573" s="1"/>
      <c r="K6573" s="1"/>
      <c r="L6573" s="3">
        <f t="shared" si="102"/>
        <v>280</v>
      </c>
      <c r="M6573" s="41">
        <v>44821</v>
      </c>
      <c r="N6573" s="56"/>
      <c r="O6573" s="1"/>
      <c r="P6573" s="1"/>
      <c r="Q6573" s="57"/>
      <c r="R6573" s="39" t="s">
        <v>54</v>
      </c>
      <c r="S6573" s="68"/>
    </row>
    <row r="6574" spans="1:19" ht="12.75" hidden="1" customHeight="1" x14ac:dyDescent="0.2">
      <c r="A6574" s="38" t="s">
        <v>63</v>
      </c>
      <c r="B6574" s="1"/>
      <c r="C6574" s="1"/>
      <c r="D6574" s="51"/>
      <c r="E6574" s="51"/>
      <c r="F6574" s="125" t="s">
        <v>64</v>
      </c>
      <c r="G6574" s="53"/>
      <c r="H6574" s="54" t="s">
        <v>15848</v>
      </c>
      <c r="I6574" s="35">
        <v>280</v>
      </c>
      <c r="J6574" s="1"/>
      <c r="K6574" s="1"/>
      <c r="L6574" s="3">
        <f t="shared" si="102"/>
        <v>280</v>
      </c>
      <c r="M6574" s="41">
        <v>44865</v>
      </c>
      <c r="N6574" s="56"/>
      <c r="O6574" s="1"/>
      <c r="P6574" s="1"/>
      <c r="Q6574" s="57"/>
      <c r="R6574" s="39" t="s">
        <v>54</v>
      </c>
      <c r="S6574" s="68"/>
    </row>
    <row r="6575" spans="1:19" ht="12.75" hidden="1" customHeight="1" x14ac:dyDescent="0.2">
      <c r="A6575" s="38" t="s">
        <v>63</v>
      </c>
      <c r="B6575" s="1"/>
      <c r="C6575" s="1"/>
      <c r="D6575" s="51"/>
      <c r="E6575" s="51"/>
      <c r="F6575" s="125" t="s">
        <v>64</v>
      </c>
      <c r="G6575" s="53"/>
      <c r="H6575" s="54" t="s">
        <v>16163</v>
      </c>
      <c r="I6575" s="35">
        <v>280</v>
      </c>
      <c r="J6575" s="1"/>
      <c r="K6575" s="1"/>
      <c r="L6575" s="3">
        <f t="shared" si="102"/>
        <v>280</v>
      </c>
      <c r="M6575" s="41">
        <v>44881</v>
      </c>
      <c r="N6575" s="56"/>
      <c r="O6575" s="1"/>
      <c r="P6575" s="1"/>
      <c r="Q6575" s="57"/>
      <c r="R6575" s="39" t="s">
        <v>54</v>
      </c>
      <c r="S6575" s="68"/>
    </row>
    <row r="6576" spans="1:19" ht="12.75" hidden="1" customHeight="1" x14ac:dyDescent="0.2">
      <c r="A6576" s="38" t="s">
        <v>63</v>
      </c>
      <c r="B6576" s="1"/>
      <c r="C6576" s="1"/>
      <c r="D6576" s="51"/>
      <c r="E6576" s="51"/>
      <c r="F6576" s="125" t="s">
        <v>64</v>
      </c>
      <c r="G6576" s="53"/>
      <c r="H6576" s="54" t="s">
        <v>16165</v>
      </c>
      <c r="I6576" s="35">
        <v>280</v>
      </c>
      <c r="J6576" s="1"/>
      <c r="K6576" s="1"/>
      <c r="L6576" s="3">
        <f t="shared" si="102"/>
        <v>280</v>
      </c>
      <c r="M6576" s="41">
        <v>44881</v>
      </c>
      <c r="N6576" s="56"/>
      <c r="O6576" s="1"/>
      <c r="P6576" s="1"/>
      <c r="Q6576" s="57"/>
      <c r="R6576" s="39" t="s">
        <v>54</v>
      </c>
      <c r="S6576" s="68"/>
    </row>
    <row r="6577" spans="1:19" ht="12.75" hidden="1" customHeight="1" x14ac:dyDescent="0.2">
      <c r="A6577" s="38" t="s">
        <v>63</v>
      </c>
      <c r="B6577" s="1"/>
      <c r="C6577" s="1"/>
      <c r="D6577" s="51"/>
      <c r="E6577" s="51"/>
      <c r="F6577" s="125" t="s">
        <v>64</v>
      </c>
      <c r="G6577" s="53"/>
      <c r="H6577" s="54" t="s">
        <v>368</v>
      </c>
      <c r="I6577" s="35">
        <v>277.06</v>
      </c>
      <c r="J6577" s="1"/>
      <c r="K6577" s="1"/>
      <c r="L6577" s="3">
        <f t="shared" si="102"/>
        <v>277.06</v>
      </c>
      <c r="M6577" s="41">
        <v>44201</v>
      </c>
      <c r="N6577" s="56"/>
      <c r="O6577" s="1"/>
      <c r="P6577" s="1"/>
      <c r="Q6577" s="57"/>
      <c r="R6577" s="39" t="s">
        <v>54</v>
      </c>
      <c r="S6577" s="68"/>
    </row>
    <row r="6578" spans="1:19" ht="12.75" hidden="1" customHeight="1" x14ac:dyDescent="0.2">
      <c r="A6578" s="38" t="s">
        <v>63</v>
      </c>
      <c r="B6578" s="1"/>
      <c r="C6578" s="1"/>
      <c r="D6578" s="51"/>
      <c r="E6578" s="51"/>
      <c r="F6578" s="125" t="s">
        <v>64</v>
      </c>
      <c r="G6578" s="53"/>
      <c r="H6578" s="54" t="s">
        <v>15994</v>
      </c>
      <c r="I6578" s="35">
        <v>262.01</v>
      </c>
      <c r="J6578" s="1"/>
      <c r="K6578" s="1"/>
      <c r="L6578" s="3">
        <f t="shared" si="102"/>
        <v>262.01</v>
      </c>
      <c r="M6578" s="41">
        <v>44875</v>
      </c>
      <c r="N6578" s="56"/>
      <c r="O6578" s="1"/>
      <c r="P6578" s="1"/>
      <c r="Q6578" s="57"/>
      <c r="R6578" s="39" t="s">
        <v>54</v>
      </c>
      <c r="S6578" s="68"/>
    </row>
    <row r="6579" spans="1:19" ht="12.75" hidden="1" customHeight="1" x14ac:dyDescent="0.2">
      <c r="A6579" s="38" t="s">
        <v>63</v>
      </c>
      <c r="B6579" s="1"/>
      <c r="C6579" s="1"/>
      <c r="D6579" s="51"/>
      <c r="E6579" s="51"/>
      <c r="F6579" s="125" t="s">
        <v>64</v>
      </c>
      <c r="G6579" s="53"/>
      <c r="H6579" s="54" t="s">
        <v>16737</v>
      </c>
      <c r="I6579" s="35">
        <v>256.2</v>
      </c>
      <c r="J6579" s="1"/>
      <c r="K6579" s="1"/>
      <c r="L6579" s="3">
        <f t="shared" si="102"/>
        <v>256.2</v>
      </c>
      <c r="M6579" s="41">
        <v>44924</v>
      </c>
      <c r="N6579" s="56"/>
      <c r="O6579" s="1"/>
      <c r="P6579" s="1"/>
      <c r="Q6579" s="57"/>
      <c r="R6579" s="39" t="s">
        <v>54</v>
      </c>
      <c r="S6579" s="68"/>
    </row>
    <row r="6580" spans="1:19" ht="12.75" hidden="1" customHeight="1" x14ac:dyDescent="0.2">
      <c r="A6580" s="38" t="s">
        <v>63</v>
      </c>
      <c r="B6580" s="1"/>
      <c r="C6580" s="1"/>
      <c r="D6580" s="51"/>
      <c r="E6580" s="51"/>
      <c r="F6580" s="125" t="s">
        <v>64</v>
      </c>
      <c r="G6580" s="53"/>
      <c r="H6580" s="54" t="s">
        <v>13944</v>
      </c>
      <c r="I6580" s="35">
        <v>255.83</v>
      </c>
      <c r="J6580" s="1"/>
      <c r="K6580" s="1"/>
      <c r="L6580" s="3">
        <f t="shared" si="102"/>
        <v>255.83</v>
      </c>
      <c r="M6580" s="41">
        <v>44734</v>
      </c>
      <c r="N6580" s="56"/>
      <c r="O6580" s="1"/>
      <c r="P6580" s="1"/>
      <c r="Q6580" s="57"/>
      <c r="R6580" s="39" t="s">
        <v>54</v>
      </c>
      <c r="S6580" s="68"/>
    </row>
    <row r="6581" spans="1:19" ht="12.75" hidden="1" customHeight="1" x14ac:dyDescent="0.2">
      <c r="A6581" s="38" t="s">
        <v>63</v>
      </c>
      <c r="B6581" s="1"/>
      <c r="C6581" s="1"/>
      <c r="D6581" s="51"/>
      <c r="E6581" s="51"/>
      <c r="F6581" s="125" t="s">
        <v>64</v>
      </c>
      <c r="G6581" s="53"/>
      <c r="H6581" s="54" t="s">
        <v>11557</v>
      </c>
      <c r="I6581" s="35">
        <v>252.28</v>
      </c>
      <c r="J6581" s="1"/>
      <c r="K6581" s="1"/>
      <c r="L6581" s="3">
        <f t="shared" si="102"/>
        <v>252.28</v>
      </c>
      <c r="M6581" s="41">
        <v>44632</v>
      </c>
      <c r="N6581" s="56"/>
      <c r="O6581" s="1"/>
      <c r="P6581" s="1"/>
      <c r="Q6581" s="57"/>
      <c r="R6581" s="39" t="s">
        <v>54</v>
      </c>
      <c r="S6581" s="68"/>
    </row>
    <row r="6582" spans="1:19" ht="12.75" hidden="1" customHeight="1" x14ac:dyDescent="0.2">
      <c r="A6582" s="38" t="s">
        <v>63</v>
      </c>
      <c r="B6582" s="1"/>
      <c r="C6582" s="1"/>
      <c r="D6582" s="51"/>
      <c r="E6582" s="51"/>
      <c r="F6582" s="125" t="s">
        <v>64</v>
      </c>
      <c r="G6582" s="53"/>
      <c r="H6582" s="54" t="s">
        <v>6273</v>
      </c>
      <c r="I6582" s="35">
        <v>251.78</v>
      </c>
      <c r="J6582" s="1"/>
      <c r="K6582" s="1"/>
      <c r="L6582" s="3">
        <f t="shared" si="102"/>
        <v>251.78</v>
      </c>
      <c r="M6582" s="41">
        <v>44459</v>
      </c>
      <c r="N6582" s="56"/>
      <c r="O6582" s="1"/>
      <c r="P6582" s="1"/>
      <c r="Q6582" s="57"/>
      <c r="R6582" s="39" t="s">
        <v>54</v>
      </c>
      <c r="S6582" s="68"/>
    </row>
    <row r="6583" spans="1:19" ht="12.75" hidden="1" customHeight="1" x14ac:dyDescent="0.2">
      <c r="A6583" s="38" t="s">
        <v>63</v>
      </c>
      <c r="B6583" s="1"/>
      <c r="C6583" s="1"/>
      <c r="D6583" s="51"/>
      <c r="E6583" s="51"/>
      <c r="F6583" s="125" t="s">
        <v>64</v>
      </c>
      <c r="G6583" s="53"/>
      <c r="H6583" s="54" t="s">
        <v>9019</v>
      </c>
      <c r="I6583" s="35">
        <v>244.35</v>
      </c>
      <c r="J6583" s="1"/>
      <c r="K6583" s="1"/>
      <c r="L6583" s="3">
        <f t="shared" si="102"/>
        <v>244.35</v>
      </c>
      <c r="M6583" s="41">
        <v>44546</v>
      </c>
      <c r="N6583" s="56"/>
      <c r="O6583" s="1"/>
      <c r="P6583" s="1"/>
      <c r="Q6583" s="57"/>
      <c r="R6583" s="39" t="s">
        <v>54</v>
      </c>
      <c r="S6583" s="68"/>
    </row>
    <row r="6584" spans="1:19" ht="12.75" hidden="1" customHeight="1" x14ac:dyDescent="0.2">
      <c r="A6584" s="38">
        <v>373</v>
      </c>
      <c r="B6584" s="39" t="s">
        <v>18555</v>
      </c>
      <c r="C6584" s="39" t="s">
        <v>18556</v>
      </c>
      <c r="D6584" s="38">
        <v>909972</v>
      </c>
      <c r="E6584" s="38"/>
      <c r="F6584" s="39" t="s">
        <v>15857</v>
      </c>
      <c r="G6584" s="38">
        <v>8262000063</v>
      </c>
      <c r="H6584" s="40" t="s">
        <v>18558</v>
      </c>
      <c r="I6584" s="2">
        <v>240.67796610169492</v>
      </c>
      <c r="J6584" s="2"/>
      <c r="K6584" s="2">
        <v>43.322033898305087</v>
      </c>
      <c r="L6584" s="3">
        <f t="shared" si="102"/>
        <v>284</v>
      </c>
      <c r="M6584" s="41">
        <v>44854.729166666664</v>
      </c>
      <c r="N6584" s="39">
        <v>44596286</v>
      </c>
      <c r="O6584" s="39" t="s">
        <v>8899</v>
      </c>
      <c r="P6584" s="40">
        <v>304039383131</v>
      </c>
      <c r="Q6584" s="41">
        <v>45021</v>
      </c>
      <c r="R6584" s="42" t="s">
        <v>8901</v>
      </c>
      <c r="S6584" s="68"/>
    </row>
    <row r="6585" spans="1:19" ht="12.75" hidden="1" customHeight="1" x14ac:dyDescent="0.2">
      <c r="A6585" s="38" t="s">
        <v>63</v>
      </c>
      <c r="B6585" s="1"/>
      <c r="C6585" s="1"/>
      <c r="D6585" s="51"/>
      <c r="E6585" s="51"/>
      <c r="F6585" s="125" t="s">
        <v>64</v>
      </c>
      <c r="G6585" s="53"/>
      <c r="H6585" s="54" t="s">
        <v>14117</v>
      </c>
      <c r="I6585" s="35">
        <v>238.95</v>
      </c>
      <c r="J6585" s="1"/>
      <c r="K6585" s="1"/>
      <c r="L6585" s="3">
        <f t="shared" si="102"/>
        <v>238.95</v>
      </c>
      <c r="M6585" s="41">
        <v>44746</v>
      </c>
      <c r="N6585" s="56"/>
      <c r="O6585" s="1"/>
      <c r="P6585" s="1"/>
      <c r="Q6585" s="57"/>
      <c r="R6585" s="39" t="s">
        <v>54</v>
      </c>
      <c r="S6585" s="68"/>
    </row>
    <row r="6586" spans="1:19" ht="12.75" hidden="1" customHeight="1" x14ac:dyDescent="0.2">
      <c r="A6586" s="38" t="s">
        <v>63</v>
      </c>
      <c r="B6586" s="1"/>
      <c r="C6586" s="1"/>
      <c r="D6586" s="51"/>
      <c r="E6586" s="51"/>
      <c r="F6586" s="125" t="s">
        <v>64</v>
      </c>
      <c r="G6586" s="53"/>
      <c r="H6586" s="54" t="s">
        <v>1564</v>
      </c>
      <c r="I6586" s="35">
        <v>238</v>
      </c>
      <c r="J6586" s="1"/>
      <c r="K6586" s="1"/>
      <c r="L6586" s="3">
        <f t="shared" si="102"/>
        <v>238</v>
      </c>
      <c r="M6586" s="41">
        <v>44298</v>
      </c>
      <c r="N6586" s="56"/>
      <c r="O6586" s="1"/>
      <c r="P6586" s="1"/>
      <c r="Q6586" s="57"/>
      <c r="R6586" s="39" t="s">
        <v>54</v>
      </c>
      <c r="S6586" s="68"/>
    </row>
    <row r="6587" spans="1:19" ht="12.75" hidden="1" customHeight="1" x14ac:dyDescent="0.2">
      <c r="A6587" s="38" t="s">
        <v>63</v>
      </c>
      <c r="B6587" s="1"/>
      <c r="C6587" s="1"/>
      <c r="D6587" s="51"/>
      <c r="E6587" s="51"/>
      <c r="F6587" s="125" t="s">
        <v>64</v>
      </c>
      <c r="G6587" s="53"/>
      <c r="H6587" s="54" t="s">
        <v>1565</v>
      </c>
      <c r="I6587" s="35">
        <v>238</v>
      </c>
      <c r="J6587" s="1"/>
      <c r="K6587" s="1"/>
      <c r="L6587" s="3">
        <f t="shared" si="102"/>
        <v>238</v>
      </c>
      <c r="M6587" s="41">
        <v>44298</v>
      </c>
      <c r="N6587" s="56"/>
      <c r="O6587" s="1"/>
      <c r="P6587" s="1"/>
      <c r="Q6587" s="57"/>
      <c r="R6587" s="39" t="s">
        <v>54</v>
      </c>
      <c r="S6587" s="68"/>
    </row>
    <row r="6588" spans="1:19" ht="12.75" hidden="1" customHeight="1" x14ac:dyDescent="0.2">
      <c r="A6588" s="38" t="s">
        <v>63</v>
      </c>
      <c r="B6588" s="1"/>
      <c r="C6588" s="1"/>
      <c r="D6588" s="51"/>
      <c r="E6588" s="51"/>
      <c r="F6588" s="125" t="s">
        <v>64</v>
      </c>
      <c r="G6588" s="53"/>
      <c r="H6588" s="54" t="s">
        <v>1566</v>
      </c>
      <c r="I6588" s="35">
        <v>238</v>
      </c>
      <c r="J6588" s="1"/>
      <c r="K6588" s="1"/>
      <c r="L6588" s="3">
        <f t="shared" si="102"/>
        <v>238</v>
      </c>
      <c r="M6588" s="41">
        <v>44298</v>
      </c>
      <c r="N6588" s="56"/>
      <c r="O6588" s="1"/>
      <c r="P6588" s="1"/>
      <c r="Q6588" s="57"/>
      <c r="R6588" s="39" t="s">
        <v>54</v>
      </c>
      <c r="S6588" s="68"/>
    </row>
    <row r="6589" spans="1:19" ht="12.75" hidden="1" customHeight="1" x14ac:dyDescent="0.2">
      <c r="A6589" s="38" t="s">
        <v>63</v>
      </c>
      <c r="B6589" s="1"/>
      <c r="C6589" s="1"/>
      <c r="D6589" s="51"/>
      <c r="E6589" s="51"/>
      <c r="F6589" s="125" t="s">
        <v>64</v>
      </c>
      <c r="G6589" s="53"/>
      <c r="H6589" s="54" t="s">
        <v>1612</v>
      </c>
      <c r="I6589" s="35">
        <v>238</v>
      </c>
      <c r="J6589" s="1"/>
      <c r="K6589" s="1"/>
      <c r="L6589" s="3">
        <f t="shared" si="102"/>
        <v>238</v>
      </c>
      <c r="M6589" s="41">
        <v>44300</v>
      </c>
      <c r="N6589" s="56"/>
      <c r="O6589" s="1"/>
      <c r="P6589" s="1"/>
      <c r="Q6589" s="57"/>
      <c r="R6589" s="39" t="s">
        <v>54</v>
      </c>
      <c r="S6589" s="68"/>
    </row>
    <row r="6590" spans="1:19" ht="12.75" hidden="1" customHeight="1" x14ac:dyDescent="0.2">
      <c r="A6590" s="38" t="s">
        <v>63</v>
      </c>
      <c r="B6590" s="1"/>
      <c r="C6590" s="1"/>
      <c r="D6590" s="51"/>
      <c r="E6590" s="51"/>
      <c r="F6590" s="125" t="s">
        <v>64</v>
      </c>
      <c r="G6590" s="53"/>
      <c r="H6590" s="54" t="s">
        <v>1881</v>
      </c>
      <c r="I6590" s="35">
        <v>238</v>
      </c>
      <c r="J6590" s="1"/>
      <c r="K6590" s="1"/>
      <c r="L6590" s="3">
        <f t="shared" si="102"/>
        <v>238</v>
      </c>
      <c r="M6590" s="41">
        <v>44329</v>
      </c>
      <c r="N6590" s="56"/>
      <c r="O6590" s="1"/>
      <c r="P6590" s="1"/>
      <c r="Q6590" s="57"/>
      <c r="R6590" s="39" t="s">
        <v>54</v>
      </c>
      <c r="S6590" s="68"/>
    </row>
    <row r="6591" spans="1:19" ht="12.75" hidden="1" customHeight="1" x14ac:dyDescent="0.2">
      <c r="A6591" s="38" t="s">
        <v>63</v>
      </c>
      <c r="B6591" s="1"/>
      <c r="C6591" s="1"/>
      <c r="D6591" s="51"/>
      <c r="E6591" s="51"/>
      <c r="F6591" s="125" t="s">
        <v>64</v>
      </c>
      <c r="G6591" s="53"/>
      <c r="H6591" s="54" t="s">
        <v>2699</v>
      </c>
      <c r="I6591" s="35">
        <v>238</v>
      </c>
      <c r="J6591" s="1"/>
      <c r="K6591" s="1"/>
      <c r="L6591" s="3">
        <f t="shared" si="102"/>
        <v>238</v>
      </c>
      <c r="M6591" s="41">
        <v>44369</v>
      </c>
      <c r="N6591" s="56"/>
      <c r="O6591" s="1"/>
      <c r="P6591" s="1"/>
      <c r="Q6591" s="57"/>
      <c r="R6591" s="39" t="s">
        <v>54</v>
      </c>
      <c r="S6591" s="68"/>
    </row>
    <row r="6592" spans="1:19" ht="12.75" hidden="1" customHeight="1" x14ac:dyDescent="0.2">
      <c r="A6592" s="38" t="s">
        <v>63</v>
      </c>
      <c r="B6592" s="1"/>
      <c r="C6592" s="1"/>
      <c r="D6592" s="51"/>
      <c r="E6592" s="51"/>
      <c r="F6592" s="125" t="s">
        <v>64</v>
      </c>
      <c r="G6592" s="53"/>
      <c r="H6592" s="54" t="s">
        <v>3028</v>
      </c>
      <c r="I6592" s="35">
        <v>238</v>
      </c>
      <c r="J6592" s="1"/>
      <c r="K6592" s="1"/>
      <c r="L6592" s="3">
        <f t="shared" si="102"/>
        <v>238</v>
      </c>
      <c r="M6592" s="41">
        <v>44376</v>
      </c>
      <c r="N6592" s="56"/>
      <c r="O6592" s="1"/>
      <c r="P6592" s="1"/>
      <c r="Q6592" s="57"/>
      <c r="R6592" s="39" t="s">
        <v>54</v>
      </c>
      <c r="S6592" s="68"/>
    </row>
    <row r="6593" spans="1:19" ht="12.75" hidden="1" customHeight="1" x14ac:dyDescent="0.2">
      <c r="A6593" s="38" t="s">
        <v>63</v>
      </c>
      <c r="B6593" s="1"/>
      <c r="C6593" s="1"/>
      <c r="D6593" s="51"/>
      <c r="E6593" s="51"/>
      <c r="F6593" s="125" t="s">
        <v>64</v>
      </c>
      <c r="G6593" s="53"/>
      <c r="H6593" s="54" t="s">
        <v>3029</v>
      </c>
      <c r="I6593" s="35">
        <v>238</v>
      </c>
      <c r="J6593" s="1"/>
      <c r="K6593" s="1"/>
      <c r="L6593" s="3">
        <f t="shared" si="102"/>
        <v>238</v>
      </c>
      <c r="M6593" s="41">
        <v>44376</v>
      </c>
      <c r="N6593" s="56"/>
      <c r="O6593" s="1"/>
      <c r="P6593" s="1"/>
      <c r="Q6593" s="57"/>
      <c r="R6593" s="39" t="s">
        <v>54</v>
      </c>
      <c r="S6593" s="68"/>
    </row>
    <row r="6594" spans="1:19" ht="12.75" hidden="1" customHeight="1" x14ac:dyDescent="0.2">
      <c r="A6594" s="38" t="s">
        <v>63</v>
      </c>
      <c r="B6594" s="1"/>
      <c r="C6594" s="1"/>
      <c r="D6594" s="51"/>
      <c r="E6594" s="51"/>
      <c r="F6594" s="125" t="s">
        <v>64</v>
      </c>
      <c r="G6594" s="53"/>
      <c r="H6594" s="54" t="s">
        <v>3175</v>
      </c>
      <c r="I6594" s="35">
        <v>238</v>
      </c>
      <c r="J6594" s="1"/>
      <c r="K6594" s="1"/>
      <c r="L6594" s="3">
        <f t="shared" si="102"/>
        <v>238</v>
      </c>
      <c r="M6594" s="41">
        <v>44377</v>
      </c>
      <c r="N6594" s="56"/>
      <c r="O6594" s="1"/>
      <c r="P6594" s="1"/>
      <c r="Q6594" s="57"/>
      <c r="R6594" s="39" t="s">
        <v>54</v>
      </c>
      <c r="S6594" s="68"/>
    </row>
    <row r="6595" spans="1:19" ht="12.75" hidden="1" customHeight="1" x14ac:dyDescent="0.2">
      <c r="A6595" s="38" t="s">
        <v>63</v>
      </c>
      <c r="B6595" s="1"/>
      <c r="C6595" s="1"/>
      <c r="D6595" s="51"/>
      <c r="E6595" s="51"/>
      <c r="F6595" s="125" t="s">
        <v>64</v>
      </c>
      <c r="G6595" s="53"/>
      <c r="H6595" s="54" t="s">
        <v>3176</v>
      </c>
      <c r="I6595" s="35">
        <v>238</v>
      </c>
      <c r="J6595" s="1"/>
      <c r="K6595" s="1"/>
      <c r="L6595" s="3">
        <f t="shared" si="102"/>
        <v>238</v>
      </c>
      <c r="M6595" s="41">
        <v>44377</v>
      </c>
      <c r="N6595" s="56"/>
      <c r="O6595" s="1"/>
      <c r="P6595" s="1"/>
      <c r="Q6595" s="57"/>
      <c r="R6595" s="39" t="s">
        <v>54</v>
      </c>
      <c r="S6595" s="68"/>
    </row>
    <row r="6596" spans="1:19" ht="12.75" hidden="1" customHeight="1" x14ac:dyDescent="0.2">
      <c r="A6596" s="38" t="s">
        <v>63</v>
      </c>
      <c r="B6596" s="1"/>
      <c r="C6596" s="1"/>
      <c r="D6596" s="51"/>
      <c r="E6596" s="51"/>
      <c r="F6596" s="125" t="s">
        <v>64</v>
      </c>
      <c r="G6596" s="53"/>
      <c r="H6596" s="54" t="s">
        <v>3178</v>
      </c>
      <c r="I6596" s="35">
        <v>238</v>
      </c>
      <c r="J6596" s="1"/>
      <c r="K6596" s="1"/>
      <c r="L6596" s="3">
        <f t="shared" si="102"/>
        <v>238</v>
      </c>
      <c r="M6596" s="41">
        <v>44377</v>
      </c>
      <c r="N6596" s="56"/>
      <c r="O6596" s="1"/>
      <c r="P6596" s="1"/>
      <c r="Q6596" s="57"/>
      <c r="R6596" s="39" t="s">
        <v>54</v>
      </c>
      <c r="S6596" s="68"/>
    </row>
    <row r="6597" spans="1:19" ht="12.75" hidden="1" customHeight="1" x14ac:dyDescent="0.2">
      <c r="A6597" s="38" t="s">
        <v>63</v>
      </c>
      <c r="B6597" s="1"/>
      <c r="C6597" s="1"/>
      <c r="D6597" s="51"/>
      <c r="E6597" s="51"/>
      <c r="F6597" s="125" t="s">
        <v>64</v>
      </c>
      <c r="G6597" s="53"/>
      <c r="H6597" s="54" t="s">
        <v>3349</v>
      </c>
      <c r="I6597" s="35">
        <v>238</v>
      </c>
      <c r="J6597" s="1"/>
      <c r="K6597" s="1"/>
      <c r="L6597" s="3">
        <f t="shared" si="102"/>
        <v>238</v>
      </c>
      <c r="M6597" s="41">
        <v>44383</v>
      </c>
      <c r="N6597" s="56"/>
      <c r="O6597" s="1"/>
      <c r="P6597" s="1"/>
      <c r="Q6597" s="57"/>
      <c r="R6597" s="39" t="s">
        <v>54</v>
      </c>
      <c r="S6597" s="68"/>
    </row>
    <row r="6598" spans="1:19" ht="12.75" hidden="1" customHeight="1" x14ac:dyDescent="0.2">
      <c r="A6598" s="38" t="s">
        <v>63</v>
      </c>
      <c r="B6598" s="1"/>
      <c r="C6598" s="1"/>
      <c r="D6598" s="51"/>
      <c r="E6598" s="51"/>
      <c r="F6598" s="125" t="s">
        <v>64</v>
      </c>
      <c r="G6598" s="53"/>
      <c r="H6598" s="54" t="s">
        <v>3834</v>
      </c>
      <c r="I6598" s="35">
        <v>238</v>
      </c>
      <c r="J6598" s="1"/>
      <c r="K6598" s="1"/>
      <c r="L6598" s="3">
        <f t="shared" ref="L6598:L6661" si="103">SUM(I6598:K6598)</f>
        <v>238</v>
      </c>
      <c r="M6598" s="41">
        <v>44392</v>
      </c>
      <c r="N6598" s="56"/>
      <c r="O6598" s="1"/>
      <c r="P6598" s="1"/>
      <c r="Q6598" s="57"/>
      <c r="R6598" s="39" t="s">
        <v>54</v>
      </c>
      <c r="S6598" s="68"/>
    </row>
    <row r="6599" spans="1:19" ht="12.75" hidden="1" customHeight="1" x14ac:dyDescent="0.2">
      <c r="A6599" s="38" t="s">
        <v>63</v>
      </c>
      <c r="B6599" s="1"/>
      <c r="C6599" s="1"/>
      <c r="D6599" s="51"/>
      <c r="E6599" s="51"/>
      <c r="F6599" s="125" t="s">
        <v>64</v>
      </c>
      <c r="G6599" s="53"/>
      <c r="H6599" s="54" t="s">
        <v>3835</v>
      </c>
      <c r="I6599" s="35">
        <v>238</v>
      </c>
      <c r="J6599" s="1"/>
      <c r="K6599" s="1"/>
      <c r="L6599" s="3">
        <f t="shared" si="103"/>
        <v>238</v>
      </c>
      <c r="M6599" s="41">
        <v>44392</v>
      </c>
      <c r="N6599" s="56"/>
      <c r="O6599" s="1"/>
      <c r="P6599" s="1"/>
      <c r="Q6599" s="57"/>
      <c r="R6599" s="39" t="s">
        <v>54</v>
      </c>
      <c r="S6599" s="68"/>
    </row>
    <row r="6600" spans="1:19" ht="12.75" hidden="1" customHeight="1" x14ac:dyDescent="0.2">
      <c r="A6600" s="38" t="s">
        <v>63</v>
      </c>
      <c r="B6600" s="1"/>
      <c r="C6600" s="1"/>
      <c r="D6600" s="51"/>
      <c r="E6600" s="51"/>
      <c r="F6600" s="125" t="s">
        <v>64</v>
      </c>
      <c r="G6600" s="53"/>
      <c r="H6600" s="54" t="s">
        <v>208</v>
      </c>
      <c r="I6600" s="35">
        <v>221.65</v>
      </c>
      <c r="J6600" s="1"/>
      <c r="K6600" s="1"/>
      <c r="L6600" s="3">
        <f t="shared" si="103"/>
        <v>221.65</v>
      </c>
      <c r="M6600" s="41">
        <v>44193</v>
      </c>
      <c r="N6600" s="56"/>
      <c r="O6600" s="1"/>
      <c r="P6600" s="1"/>
      <c r="Q6600" s="57"/>
      <c r="R6600" s="39" t="s">
        <v>54</v>
      </c>
      <c r="S6600" s="68"/>
    </row>
    <row r="6601" spans="1:19" ht="12.75" hidden="1" customHeight="1" x14ac:dyDescent="0.2">
      <c r="A6601" s="38" t="s">
        <v>63</v>
      </c>
      <c r="B6601" s="1"/>
      <c r="C6601" s="1"/>
      <c r="D6601" s="51"/>
      <c r="E6601" s="51"/>
      <c r="F6601" s="125" t="s">
        <v>64</v>
      </c>
      <c r="G6601" s="53"/>
      <c r="H6601" s="54" t="s">
        <v>15436</v>
      </c>
      <c r="I6601" s="35">
        <v>219.47</v>
      </c>
      <c r="J6601" s="1"/>
      <c r="K6601" s="1"/>
      <c r="L6601" s="3">
        <f t="shared" si="103"/>
        <v>219.47</v>
      </c>
      <c r="M6601" s="41">
        <v>44826</v>
      </c>
      <c r="N6601" s="56"/>
      <c r="O6601" s="1"/>
      <c r="P6601" s="1"/>
      <c r="Q6601" s="57"/>
      <c r="R6601" s="39" t="s">
        <v>54</v>
      </c>
      <c r="S6601" s="68"/>
    </row>
    <row r="6602" spans="1:19" ht="12.75" hidden="1" customHeight="1" x14ac:dyDescent="0.2">
      <c r="A6602" s="38" t="s">
        <v>63</v>
      </c>
      <c r="B6602" s="1"/>
      <c r="C6602" s="1"/>
      <c r="D6602" s="51"/>
      <c r="E6602" s="51"/>
      <c r="F6602" s="125" t="s">
        <v>64</v>
      </c>
      <c r="G6602" s="53"/>
      <c r="H6602" s="54" t="s">
        <v>2685</v>
      </c>
      <c r="I6602" s="35">
        <v>215.98</v>
      </c>
      <c r="J6602" s="1"/>
      <c r="K6602" s="1"/>
      <c r="L6602" s="3">
        <f t="shared" si="103"/>
        <v>215.98</v>
      </c>
      <c r="M6602" s="41">
        <v>44366</v>
      </c>
      <c r="N6602" s="56"/>
      <c r="O6602" s="1"/>
      <c r="P6602" s="1"/>
      <c r="Q6602" s="57"/>
      <c r="R6602" s="39" t="s">
        <v>54</v>
      </c>
      <c r="S6602" s="68"/>
    </row>
    <row r="6603" spans="1:19" ht="12.75" hidden="1" customHeight="1" x14ac:dyDescent="0.2">
      <c r="A6603" s="38" t="s">
        <v>63</v>
      </c>
      <c r="B6603" s="1"/>
      <c r="C6603" s="1"/>
      <c r="D6603" s="51"/>
      <c r="E6603" s="51"/>
      <c r="F6603" s="125" t="s">
        <v>64</v>
      </c>
      <c r="G6603" s="53"/>
      <c r="H6603" s="54" t="s">
        <v>5013</v>
      </c>
      <c r="I6603" s="35">
        <v>215</v>
      </c>
      <c r="J6603" s="1"/>
      <c r="K6603" s="1"/>
      <c r="L6603" s="3">
        <f t="shared" si="103"/>
        <v>215</v>
      </c>
      <c r="M6603" s="41">
        <v>44419</v>
      </c>
      <c r="N6603" s="56"/>
      <c r="O6603" s="1"/>
      <c r="P6603" s="1"/>
      <c r="Q6603" s="57"/>
      <c r="R6603" s="39" t="s">
        <v>54</v>
      </c>
      <c r="S6603" s="68"/>
    </row>
    <row r="6604" spans="1:19" ht="12.75" hidden="1" customHeight="1" x14ac:dyDescent="0.2">
      <c r="A6604" s="38" t="s">
        <v>63</v>
      </c>
      <c r="B6604" s="1"/>
      <c r="C6604" s="1"/>
      <c r="D6604" s="51"/>
      <c r="E6604" s="51"/>
      <c r="F6604" s="125" t="s">
        <v>64</v>
      </c>
      <c r="G6604" s="53"/>
      <c r="H6604" s="54" t="s">
        <v>6975</v>
      </c>
      <c r="I6604" s="35">
        <v>215</v>
      </c>
      <c r="J6604" s="1"/>
      <c r="K6604" s="1"/>
      <c r="L6604" s="3">
        <f t="shared" si="103"/>
        <v>215</v>
      </c>
      <c r="M6604" s="41">
        <v>44480</v>
      </c>
      <c r="N6604" s="56"/>
      <c r="O6604" s="1"/>
      <c r="P6604" s="1"/>
      <c r="Q6604" s="57"/>
      <c r="R6604" s="39" t="s">
        <v>54</v>
      </c>
      <c r="S6604" s="68"/>
    </row>
    <row r="6605" spans="1:19" ht="12.75" hidden="1" customHeight="1" x14ac:dyDescent="0.2">
      <c r="A6605" s="38" t="s">
        <v>1434</v>
      </c>
      <c r="B6605" s="42"/>
      <c r="C6605" s="42"/>
      <c r="D6605" s="38"/>
      <c r="E6605" s="38"/>
      <c r="F6605" s="123" t="s">
        <v>1435</v>
      </c>
      <c r="G6605" s="38"/>
      <c r="H6605" s="40" t="s">
        <v>11890</v>
      </c>
      <c r="I6605" s="3">
        <v>213.11</v>
      </c>
      <c r="J6605" s="3"/>
      <c r="K6605" s="3"/>
      <c r="L6605" s="3">
        <f t="shared" si="103"/>
        <v>213.11</v>
      </c>
      <c r="M6605" s="41">
        <v>44645</v>
      </c>
      <c r="N6605" s="39"/>
      <c r="O6605" s="42"/>
      <c r="P6605" s="42"/>
      <c r="Q6605" s="60"/>
      <c r="R6605" s="42" t="s">
        <v>243</v>
      </c>
      <c r="S6605" s="68"/>
    </row>
    <row r="6606" spans="1:19" ht="12.75" hidden="1" customHeight="1" x14ac:dyDescent="0.2">
      <c r="A6606" s="38" t="s">
        <v>63</v>
      </c>
      <c r="B6606" s="1"/>
      <c r="C6606" s="1"/>
      <c r="D6606" s="51"/>
      <c r="E6606" s="51"/>
      <c r="F6606" s="125" t="s">
        <v>64</v>
      </c>
      <c r="G6606" s="53"/>
      <c r="H6606" s="54" t="s">
        <v>367</v>
      </c>
      <c r="I6606" s="35">
        <v>210.21</v>
      </c>
      <c r="J6606" s="1"/>
      <c r="K6606" s="1"/>
      <c r="L6606" s="3">
        <f t="shared" si="103"/>
        <v>210.21</v>
      </c>
      <c r="M6606" s="41">
        <v>44201</v>
      </c>
      <c r="N6606" s="56"/>
      <c r="O6606" s="1"/>
      <c r="P6606" s="1"/>
      <c r="Q6606" s="57"/>
      <c r="R6606" s="39" t="s">
        <v>54</v>
      </c>
      <c r="S6606" s="68"/>
    </row>
    <row r="6607" spans="1:19" ht="12.75" hidden="1" customHeight="1" x14ac:dyDescent="0.2">
      <c r="A6607" s="38" t="s">
        <v>63</v>
      </c>
      <c r="B6607" s="1"/>
      <c r="C6607" s="1"/>
      <c r="D6607" s="51"/>
      <c r="E6607" s="51"/>
      <c r="F6607" s="125" t="s">
        <v>64</v>
      </c>
      <c r="G6607" s="53"/>
      <c r="H6607" s="54" t="s">
        <v>9290</v>
      </c>
      <c r="I6607" s="35">
        <v>210</v>
      </c>
      <c r="J6607" s="1"/>
      <c r="K6607" s="1"/>
      <c r="L6607" s="3">
        <f t="shared" si="103"/>
        <v>210</v>
      </c>
      <c r="M6607" s="41">
        <v>44557</v>
      </c>
      <c r="N6607" s="56"/>
      <c r="O6607" s="1"/>
      <c r="P6607" s="1"/>
      <c r="Q6607" s="57"/>
      <c r="R6607" s="39" t="s">
        <v>54</v>
      </c>
      <c r="S6607" s="68"/>
    </row>
    <row r="6608" spans="1:19" ht="12.75" hidden="1" customHeight="1" x14ac:dyDescent="0.2">
      <c r="A6608" s="38" t="s">
        <v>63</v>
      </c>
      <c r="B6608" s="1"/>
      <c r="C6608" s="1"/>
      <c r="D6608" s="51"/>
      <c r="E6608" s="51"/>
      <c r="F6608" s="125" t="s">
        <v>64</v>
      </c>
      <c r="G6608" s="53"/>
      <c r="H6608" s="54" t="s">
        <v>4797</v>
      </c>
      <c r="I6608" s="35">
        <v>204</v>
      </c>
      <c r="J6608" s="1"/>
      <c r="K6608" s="1"/>
      <c r="L6608" s="3">
        <f t="shared" si="103"/>
        <v>204</v>
      </c>
      <c r="M6608" s="41">
        <v>44415</v>
      </c>
      <c r="N6608" s="56"/>
      <c r="O6608" s="1"/>
      <c r="P6608" s="1"/>
      <c r="Q6608" s="57"/>
      <c r="R6608" s="39" t="s">
        <v>54</v>
      </c>
      <c r="S6608" s="68"/>
    </row>
    <row r="6609" spans="1:19" ht="12.75" hidden="1" customHeight="1" x14ac:dyDescent="0.2">
      <c r="A6609" s="38" t="s">
        <v>1434</v>
      </c>
      <c r="B6609" s="42"/>
      <c r="C6609" s="42"/>
      <c r="D6609" s="38"/>
      <c r="E6609" s="38"/>
      <c r="F6609" s="123" t="s">
        <v>1435</v>
      </c>
      <c r="G6609" s="38"/>
      <c r="H6609" s="40" t="s">
        <v>11556</v>
      </c>
      <c r="I6609" s="3">
        <v>203.03</v>
      </c>
      <c r="J6609" s="3"/>
      <c r="K6609" s="3"/>
      <c r="L6609" s="3">
        <f t="shared" si="103"/>
        <v>203.03</v>
      </c>
      <c r="M6609" s="41">
        <v>44632</v>
      </c>
      <c r="N6609" s="39"/>
      <c r="O6609" s="42"/>
      <c r="P6609" s="42"/>
      <c r="Q6609" s="60"/>
      <c r="R6609" s="42" t="s">
        <v>243</v>
      </c>
      <c r="S6609" s="68"/>
    </row>
    <row r="6610" spans="1:19" ht="12.75" hidden="1" customHeight="1" x14ac:dyDescent="0.2">
      <c r="A6610" s="38" t="s">
        <v>63</v>
      </c>
      <c r="B6610" s="1"/>
      <c r="C6610" s="1"/>
      <c r="D6610" s="51"/>
      <c r="E6610" s="51"/>
      <c r="F6610" s="125" t="s">
        <v>64</v>
      </c>
      <c r="G6610" s="53"/>
      <c r="H6610" s="54" t="s">
        <v>199</v>
      </c>
      <c r="I6610" s="35">
        <v>196</v>
      </c>
      <c r="J6610" s="1"/>
      <c r="K6610" s="1"/>
      <c r="L6610" s="3">
        <f t="shared" si="103"/>
        <v>196</v>
      </c>
      <c r="M6610" s="41">
        <v>44174</v>
      </c>
      <c r="N6610" s="56"/>
      <c r="O6610" s="1"/>
      <c r="P6610" s="1"/>
      <c r="Q6610" s="57"/>
      <c r="R6610" s="39" t="s">
        <v>54</v>
      </c>
      <c r="S6610" s="68"/>
    </row>
    <row r="6611" spans="1:19" ht="12.75" hidden="1" customHeight="1" x14ac:dyDescent="0.2">
      <c r="A6611" s="38" t="s">
        <v>63</v>
      </c>
      <c r="B6611" s="1"/>
      <c r="C6611" s="1"/>
      <c r="D6611" s="51"/>
      <c r="E6611" s="51"/>
      <c r="F6611" s="125" t="s">
        <v>64</v>
      </c>
      <c r="G6611" s="53"/>
      <c r="H6611" s="54" t="s">
        <v>2618</v>
      </c>
      <c r="I6611" s="35">
        <v>195</v>
      </c>
      <c r="J6611" s="1"/>
      <c r="K6611" s="1"/>
      <c r="L6611" s="3">
        <f t="shared" si="103"/>
        <v>195</v>
      </c>
      <c r="M6611" s="41">
        <v>44358</v>
      </c>
      <c r="N6611" s="56"/>
      <c r="O6611" s="1"/>
      <c r="P6611" s="1"/>
      <c r="Q6611" s="57"/>
      <c r="R6611" s="39" t="s">
        <v>54</v>
      </c>
      <c r="S6611" s="68"/>
    </row>
    <row r="6612" spans="1:19" ht="12.75" hidden="1" customHeight="1" x14ac:dyDescent="0.2">
      <c r="A6612" s="38" t="s">
        <v>63</v>
      </c>
      <c r="B6612" s="1"/>
      <c r="C6612" s="1"/>
      <c r="D6612" s="51"/>
      <c r="E6612" s="51"/>
      <c r="F6612" s="125" t="s">
        <v>64</v>
      </c>
      <c r="G6612" s="53"/>
      <c r="H6612" s="54" t="s">
        <v>10811</v>
      </c>
      <c r="I6612" s="35">
        <v>194.81</v>
      </c>
      <c r="J6612" s="1"/>
      <c r="K6612" s="1"/>
      <c r="L6612" s="3">
        <f t="shared" si="103"/>
        <v>194.81</v>
      </c>
      <c r="M6612" s="41">
        <v>44604</v>
      </c>
      <c r="N6612" s="56"/>
      <c r="O6612" s="1"/>
      <c r="P6612" s="1"/>
      <c r="Q6612" s="57"/>
      <c r="R6612" s="39" t="s">
        <v>54</v>
      </c>
      <c r="S6612" s="68"/>
    </row>
    <row r="6613" spans="1:19" ht="12.75" hidden="1" customHeight="1" x14ac:dyDescent="0.2">
      <c r="A6613" s="38" t="s">
        <v>63</v>
      </c>
      <c r="B6613" s="1"/>
      <c r="C6613" s="1"/>
      <c r="D6613" s="51"/>
      <c r="E6613" s="51"/>
      <c r="F6613" s="125" t="s">
        <v>64</v>
      </c>
      <c r="G6613" s="53"/>
      <c r="H6613" s="54" t="s">
        <v>10006</v>
      </c>
      <c r="I6613" s="35">
        <v>193.58</v>
      </c>
      <c r="J6613" s="1"/>
      <c r="K6613" s="1"/>
      <c r="L6613" s="3">
        <f t="shared" si="103"/>
        <v>193.58</v>
      </c>
      <c r="M6613" s="41">
        <v>44582</v>
      </c>
      <c r="N6613" s="56"/>
      <c r="O6613" s="1"/>
      <c r="P6613" s="1"/>
      <c r="Q6613" s="57"/>
      <c r="R6613" s="39" t="s">
        <v>54</v>
      </c>
      <c r="S6613" s="68"/>
    </row>
    <row r="6614" spans="1:19" ht="12.75" hidden="1" customHeight="1" x14ac:dyDescent="0.2">
      <c r="A6614" s="38" t="s">
        <v>1434</v>
      </c>
      <c r="B6614" s="42"/>
      <c r="C6614" s="42"/>
      <c r="D6614" s="38"/>
      <c r="E6614" s="38"/>
      <c r="F6614" s="123" t="s">
        <v>1435</v>
      </c>
      <c r="G6614" s="38"/>
      <c r="H6614" s="40" t="s">
        <v>10920</v>
      </c>
      <c r="I6614" s="3">
        <v>193.58</v>
      </c>
      <c r="J6614" s="3"/>
      <c r="K6614" s="3"/>
      <c r="L6614" s="3">
        <f t="shared" si="103"/>
        <v>193.58</v>
      </c>
      <c r="M6614" s="41">
        <v>44608</v>
      </c>
      <c r="N6614" s="39"/>
      <c r="O6614" s="42"/>
      <c r="P6614" s="42"/>
      <c r="Q6614" s="60"/>
      <c r="R6614" s="42" t="s">
        <v>243</v>
      </c>
      <c r="S6614" s="68"/>
    </row>
    <row r="6615" spans="1:19" ht="12.75" hidden="1" customHeight="1" x14ac:dyDescent="0.2">
      <c r="A6615" s="38" t="s">
        <v>63</v>
      </c>
      <c r="B6615" s="1"/>
      <c r="C6615" s="1"/>
      <c r="D6615" s="51"/>
      <c r="E6615" s="51"/>
      <c r="F6615" s="125" t="s">
        <v>64</v>
      </c>
      <c r="G6615" s="53"/>
      <c r="H6615" s="54" t="s">
        <v>13525</v>
      </c>
      <c r="I6615" s="35">
        <v>192.24</v>
      </c>
      <c r="J6615" s="1"/>
      <c r="K6615" s="1"/>
      <c r="L6615" s="3">
        <f t="shared" si="103"/>
        <v>192.24</v>
      </c>
      <c r="M6615" s="41">
        <v>44713</v>
      </c>
      <c r="N6615" s="56"/>
      <c r="O6615" s="1"/>
      <c r="P6615" s="1"/>
      <c r="Q6615" s="57"/>
      <c r="R6615" s="39" t="s">
        <v>54</v>
      </c>
      <c r="S6615" s="68"/>
    </row>
    <row r="6616" spans="1:19" ht="12.75" hidden="1" customHeight="1" x14ac:dyDescent="0.2">
      <c r="A6616" s="38" t="s">
        <v>1434</v>
      </c>
      <c r="B6616" s="42"/>
      <c r="C6616" s="42"/>
      <c r="D6616" s="38"/>
      <c r="E6616" s="38"/>
      <c r="F6616" s="123" t="s">
        <v>1435</v>
      </c>
      <c r="G6616" s="38"/>
      <c r="H6616" s="40" t="s">
        <v>8972</v>
      </c>
      <c r="I6616" s="3">
        <v>191.84</v>
      </c>
      <c r="J6616" s="3"/>
      <c r="K6616" s="3"/>
      <c r="L6616" s="3">
        <f t="shared" si="103"/>
        <v>191.84</v>
      </c>
      <c r="M6616" s="41">
        <v>44544</v>
      </c>
      <c r="N6616" s="39"/>
      <c r="O6616" s="42"/>
      <c r="P6616" s="42"/>
      <c r="Q6616" s="60"/>
      <c r="R6616" s="42" t="s">
        <v>243</v>
      </c>
      <c r="S6616" s="68"/>
    </row>
    <row r="6617" spans="1:19" ht="12.75" hidden="1" customHeight="1" x14ac:dyDescent="0.2">
      <c r="A6617" s="38" t="s">
        <v>63</v>
      </c>
      <c r="B6617" s="1"/>
      <c r="C6617" s="1"/>
      <c r="D6617" s="51"/>
      <c r="E6617" s="51"/>
      <c r="F6617" s="125" t="s">
        <v>64</v>
      </c>
      <c r="G6617" s="53"/>
      <c r="H6617" s="54" t="s">
        <v>13638</v>
      </c>
      <c r="I6617" s="35">
        <v>190</v>
      </c>
      <c r="J6617" s="1"/>
      <c r="K6617" s="1"/>
      <c r="L6617" s="3">
        <f t="shared" si="103"/>
        <v>190</v>
      </c>
      <c r="M6617" s="41">
        <v>44718</v>
      </c>
      <c r="N6617" s="56"/>
      <c r="O6617" s="1"/>
      <c r="P6617" s="1"/>
      <c r="Q6617" s="57"/>
      <c r="R6617" s="39" t="s">
        <v>54</v>
      </c>
      <c r="S6617" s="68"/>
    </row>
    <row r="6618" spans="1:19" ht="12.75" hidden="1" customHeight="1" x14ac:dyDescent="0.2">
      <c r="A6618" s="38" t="s">
        <v>6756</v>
      </c>
      <c r="B6618" s="39" t="s">
        <v>6757</v>
      </c>
      <c r="C6618" s="39" t="s">
        <v>6758</v>
      </c>
      <c r="D6618" s="38">
        <v>703046</v>
      </c>
      <c r="E6618" s="38"/>
      <c r="F6618" s="42" t="s">
        <v>678</v>
      </c>
      <c r="G6618" s="38">
        <v>8266012458</v>
      </c>
      <c r="H6618" s="40" t="s">
        <v>6759</v>
      </c>
      <c r="I6618" s="2">
        <v>184</v>
      </c>
      <c r="J6618" s="2"/>
      <c r="K6618" s="2">
        <v>0</v>
      </c>
      <c r="L6618" s="3">
        <f t="shared" si="103"/>
        <v>184</v>
      </c>
      <c r="M6618" s="41">
        <v>44455</v>
      </c>
      <c r="N6618" s="39">
        <v>3445014986</v>
      </c>
      <c r="O6618" s="39" t="s">
        <v>52</v>
      </c>
      <c r="P6618" s="40" t="s">
        <v>6760</v>
      </c>
      <c r="Q6618" s="41">
        <v>44486</v>
      </c>
      <c r="R6618" s="39" t="s">
        <v>54</v>
      </c>
      <c r="S6618" s="68"/>
    </row>
    <row r="6619" spans="1:19" ht="12.75" hidden="1" customHeight="1" x14ac:dyDescent="0.2">
      <c r="A6619" s="38" t="s">
        <v>63</v>
      </c>
      <c r="B6619" s="1"/>
      <c r="C6619" s="1"/>
      <c r="D6619" s="51"/>
      <c r="E6619" s="51"/>
      <c r="F6619" s="125" t="s">
        <v>64</v>
      </c>
      <c r="G6619" s="53"/>
      <c r="H6619" s="54" t="s">
        <v>13855</v>
      </c>
      <c r="I6619" s="35">
        <v>179.13</v>
      </c>
      <c r="J6619" s="1"/>
      <c r="K6619" s="1"/>
      <c r="L6619" s="3">
        <f t="shared" si="103"/>
        <v>179.13</v>
      </c>
      <c r="M6619" s="41">
        <v>44728</v>
      </c>
      <c r="N6619" s="56"/>
      <c r="O6619" s="1"/>
      <c r="P6619" s="1"/>
      <c r="Q6619" s="57"/>
      <c r="R6619" s="39" t="s">
        <v>54</v>
      </c>
      <c r="S6619" s="68"/>
    </row>
    <row r="6620" spans="1:19" ht="12.75" hidden="1" customHeight="1" x14ac:dyDescent="0.2">
      <c r="A6620" s="38" t="s">
        <v>63</v>
      </c>
      <c r="B6620" s="1"/>
      <c r="C6620" s="1"/>
      <c r="D6620" s="51"/>
      <c r="E6620" s="51"/>
      <c r="F6620" s="125" t="s">
        <v>64</v>
      </c>
      <c r="G6620" s="53"/>
      <c r="H6620" s="54" t="s">
        <v>9832</v>
      </c>
      <c r="I6620" s="35">
        <v>178</v>
      </c>
      <c r="J6620" s="1"/>
      <c r="K6620" s="1"/>
      <c r="L6620" s="3">
        <f t="shared" si="103"/>
        <v>178</v>
      </c>
      <c r="M6620" s="41">
        <v>44568</v>
      </c>
      <c r="N6620" s="56"/>
      <c r="O6620" s="1"/>
      <c r="P6620" s="1"/>
      <c r="Q6620" s="57"/>
      <c r="R6620" s="39" t="s">
        <v>54</v>
      </c>
      <c r="S6620" s="68"/>
    </row>
    <row r="6621" spans="1:19" ht="12.75" hidden="1" customHeight="1" x14ac:dyDescent="0.2">
      <c r="A6621" s="38" t="s">
        <v>1434</v>
      </c>
      <c r="B6621" s="42"/>
      <c r="C6621" s="42"/>
      <c r="D6621" s="38"/>
      <c r="E6621" s="38"/>
      <c r="F6621" s="123" t="s">
        <v>1435</v>
      </c>
      <c r="G6621" s="38"/>
      <c r="H6621" s="40" t="s">
        <v>11737</v>
      </c>
      <c r="I6621" s="3">
        <v>178</v>
      </c>
      <c r="J6621" s="3"/>
      <c r="K6621" s="3"/>
      <c r="L6621" s="3">
        <f t="shared" si="103"/>
        <v>178</v>
      </c>
      <c r="M6621" s="41">
        <v>44642</v>
      </c>
      <c r="N6621" s="39"/>
      <c r="O6621" s="42"/>
      <c r="P6621" s="42"/>
      <c r="Q6621" s="60"/>
      <c r="R6621" s="42" t="s">
        <v>243</v>
      </c>
      <c r="S6621" s="68"/>
    </row>
    <row r="6622" spans="1:19" ht="12.75" hidden="1" customHeight="1" x14ac:dyDescent="0.2">
      <c r="A6622" s="38" t="s">
        <v>63</v>
      </c>
      <c r="B6622" s="1"/>
      <c r="C6622" s="1"/>
      <c r="D6622" s="51"/>
      <c r="E6622" s="51"/>
      <c r="F6622" s="125" t="s">
        <v>64</v>
      </c>
      <c r="G6622" s="53"/>
      <c r="H6622" s="54" t="s">
        <v>2534</v>
      </c>
      <c r="I6622" s="35">
        <v>176</v>
      </c>
      <c r="J6622" s="1"/>
      <c r="K6622" s="1"/>
      <c r="L6622" s="3">
        <f t="shared" si="103"/>
        <v>176</v>
      </c>
      <c r="M6622" s="41">
        <v>44357</v>
      </c>
      <c r="N6622" s="56"/>
      <c r="O6622" s="1"/>
      <c r="P6622" s="1"/>
      <c r="Q6622" s="57"/>
      <c r="R6622" s="39" t="s">
        <v>54</v>
      </c>
      <c r="S6622" s="68"/>
    </row>
    <row r="6623" spans="1:19" ht="12.75" hidden="1" customHeight="1" x14ac:dyDescent="0.2">
      <c r="A6623" s="38" t="s">
        <v>63</v>
      </c>
      <c r="B6623" s="1"/>
      <c r="C6623" s="1"/>
      <c r="D6623" s="51"/>
      <c r="E6623" s="51"/>
      <c r="F6623" s="125" t="s">
        <v>64</v>
      </c>
      <c r="G6623" s="53"/>
      <c r="H6623" s="54" t="s">
        <v>4613</v>
      </c>
      <c r="I6623" s="35">
        <v>176</v>
      </c>
      <c r="J6623" s="1"/>
      <c r="K6623" s="1"/>
      <c r="L6623" s="3">
        <f t="shared" si="103"/>
        <v>176</v>
      </c>
      <c r="M6623" s="41">
        <v>44412</v>
      </c>
      <c r="N6623" s="56"/>
      <c r="O6623" s="1"/>
      <c r="P6623" s="1"/>
      <c r="Q6623" s="57"/>
      <c r="R6623" s="39" t="s">
        <v>54</v>
      </c>
      <c r="S6623" s="68"/>
    </row>
    <row r="6624" spans="1:19" ht="12.75" hidden="1" customHeight="1" x14ac:dyDescent="0.2">
      <c r="A6624" s="38" t="s">
        <v>63</v>
      </c>
      <c r="B6624" s="1"/>
      <c r="C6624" s="1"/>
      <c r="D6624" s="51"/>
      <c r="E6624" s="51"/>
      <c r="F6624" s="125" t="s">
        <v>64</v>
      </c>
      <c r="G6624" s="53"/>
      <c r="H6624" s="54" t="s">
        <v>208</v>
      </c>
      <c r="I6624" s="35">
        <v>175.96</v>
      </c>
      <c r="J6624" s="1"/>
      <c r="K6624" s="1"/>
      <c r="L6624" s="3">
        <f t="shared" si="103"/>
        <v>175.96</v>
      </c>
      <c r="M6624" s="41">
        <v>44193</v>
      </c>
      <c r="N6624" s="56"/>
      <c r="O6624" s="1"/>
      <c r="P6624" s="1"/>
      <c r="Q6624" s="57"/>
      <c r="R6624" s="39" t="s">
        <v>54</v>
      </c>
      <c r="S6624" s="68"/>
    </row>
    <row r="6625" spans="1:19" ht="12.75" hidden="1" customHeight="1" x14ac:dyDescent="0.2">
      <c r="A6625" s="38" t="s">
        <v>63</v>
      </c>
      <c r="B6625" s="1"/>
      <c r="C6625" s="1"/>
      <c r="D6625" s="51"/>
      <c r="E6625" s="51"/>
      <c r="F6625" s="125" t="s">
        <v>64</v>
      </c>
      <c r="G6625" s="53"/>
      <c r="H6625" s="54" t="s">
        <v>18532</v>
      </c>
      <c r="I6625" s="35">
        <v>161.94999999999999</v>
      </c>
      <c r="J6625" s="1"/>
      <c r="K6625" s="1"/>
      <c r="L6625" s="3">
        <f t="shared" si="103"/>
        <v>161.94999999999999</v>
      </c>
      <c r="M6625" s="41">
        <v>45015</v>
      </c>
      <c r="N6625" s="56"/>
      <c r="O6625" s="1"/>
      <c r="P6625" s="1"/>
      <c r="Q6625" s="57"/>
      <c r="R6625" s="39" t="s">
        <v>54</v>
      </c>
      <c r="S6625" s="68"/>
    </row>
    <row r="6626" spans="1:19" ht="12.75" hidden="1" customHeight="1" x14ac:dyDescent="0.2">
      <c r="A6626" s="38" t="s">
        <v>63</v>
      </c>
      <c r="B6626" s="1"/>
      <c r="C6626" s="1"/>
      <c r="D6626" s="51"/>
      <c r="E6626" s="51"/>
      <c r="F6626" s="125" t="s">
        <v>64</v>
      </c>
      <c r="G6626" s="53"/>
      <c r="H6626" s="54" t="s">
        <v>200</v>
      </c>
      <c r="I6626" s="35">
        <v>157.91999999999999</v>
      </c>
      <c r="J6626" s="1"/>
      <c r="K6626" s="1"/>
      <c r="L6626" s="3">
        <f t="shared" si="103"/>
        <v>157.91999999999999</v>
      </c>
      <c r="M6626" s="41">
        <v>44175</v>
      </c>
      <c r="N6626" s="56"/>
      <c r="O6626" s="1"/>
      <c r="P6626" s="1"/>
      <c r="Q6626" s="57"/>
      <c r="R6626" s="39" t="s">
        <v>54</v>
      </c>
      <c r="S6626" s="68"/>
    </row>
    <row r="6627" spans="1:19" ht="12.75" hidden="1" customHeight="1" x14ac:dyDescent="0.2">
      <c r="A6627" s="38" t="s">
        <v>1434</v>
      </c>
      <c r="B6627" s="42"/>
      <c r="C6627" s="42"/>
      <c r="D6627" s="38"/>
      <c r="E6627" s="38"/>
      <c r="F6627" s="123" t="s">
        <v>1435</v>
      </c>
      <c r="G6627" s="38"/>
      <c r="H6627" s="40" t="s">
        <v>10085</v>
      </c>
      <c r="I6627" s="3">
        <v>154.28</v>
      </c>
      <c r="J6627" s="3"/>
      <c r="K6627" s="3"/>
      <c r="L6627" s="3">
        <f t="shared" si="103"/>
        <v>154.28</v>
      </c>
      <c r="M6627" s="41">
        <v>44590</v>
      </c>
      <c r="N6627" s="39"/>
      <c r="O6627" s="42"/>
      <c r="P6627" s="42"/>
      <c r="Q6627" s="60"/>
      <c r="R6627" s="42" t="s">
        <v>243</v>
      </c>
      <c r="S6627" s="68"/>
    </row>
    <row r="6628" spans="1:19" ht="12.75" hidden="1" customHeight="1" x14ac:dyDescent="0.2">
      <c r="A6628" s="38" t="s">
        <v>63</v>
      </c>
      <c r="B6628" s="1"/>
      <c r="C6628" s="1"/>
      <c r="D6628" s="51"/>
      <c r="E6628" s="51"/>
      <c r="F6628" s="125" t="s">
        <v>64</v>
      </c>
      <c r="G6628" s="53"/>
      <c r="H6628" s="54" t="s">
        <v>8520</v>
      </c>
      <c r="I6628" s="35">
        <v>153.54</v>
      </c>
      <c r="J6628" s="1"/>
      <c r="K6628" s="1"/>
      <c r="L6628" s="3">
        <f t="shared" si="103"/>
        <v>153.54</v>
      </c>
      <c r="M6628" s="41">
        <v>44530</v>
      </c>
      <c r="N6628" s="56"/>
      <c r="O6628" s="1"/>
      <c r="P6628" s="1"/>
      <c r="Q6628" s="57"/>
      <c r="R6628" s="39" t="s">
        <v>54</v>
      </c>
      <c r="S6628" s="68"/>
    </row>
    <row r="6629" spans="1:19" ht="12.75" hidden="1" customHeight="1" x14ac:dyDescent="0.2">
      <c r="A6629" s="38" t="s">
        <v>63</v>
      </c>
      <c r="B6629" s="1"/>
      <c r="C6629" s="1"/>
      <c r="D6629" s="51"/>
      <c r="E6629" s="51"/>
      <c r="F6629" s="125" t="s">
        <v>64</v>
      </c>
      <c r="G6629" s="53"/>
      <c r="H6629" s="54" t="s">
        <v>13855</v>
      </c>
      <c r="I6629" s="35">
        <v>153.5</v>
      </c>
      <c r="J6629" s="1"/>
      <c r="K6629" s="1"/>
      <c r="L6629" s="3">
        <f t="shared" si="103"/>
        <v>153.5</v>
      </c>
      <c r="M6629" s="41">
        <v>44728</v>
      </c>
      <c r="N6629" s="56"/>
      <c r="O6629" s="1"/>
      <c r="P6629" s="1"/>
      <c r="Q6629" s="57"/>
      <c r="R6629" s="39" t="s">
        <v>54</v>
      </c>
      <c r="S6629" s="68"/>
    </row>
    <row r="6630" spans="1:19" ht="12.75" hidden="1" customHeight="1" x14ac:dyDescent="0.2">
      <c r="A6630" s="38" t="s">
        <v>63</v>
      </c>
      <c r="B6630" s="1"/>
      <c r="C6630" s="1"/>
      <c r="D6630" s="51"/>
      <c r="E6630" s="51"/>
      <c r="F6630" s="125" t="s">
        <v>64</v>
      </c>
      <c r="G6630" s="53"/>
      <c r="H6630" s="54" t="s">
        <v>11462</v>
      </c>
      <c r="I6630" s="35">
        <v>152.31</v>
      </c>
      <c r="J6630" s="1"/>
      <c r="K6630" s="1"/>
      <c r="L6630" s="3">
        <f t="shared" si="103"/>
        <v>152.31</v>
      </c>
      <c r="M6630" s="41">
        <v>44628</v>
      </c>
      <c r="N6630" s="56"/>
      <c r="O6630" s="1"/>
      <c r="P6630" s="1"/>
      <c r="Q6630" s="57"/>
      <c r="R6630" s="39" t="s">
        <v>54</v>
      </c>
      <c r="S6630" s="68"/>
    </row>
    <row r="6631" spans="1:19" ht="12.75" hidden="1" customHeight="1" x14ac:dyDescent="0.2">
      <c r="A6631" s="38" t="s">
        <v>1434</v>
      </c>
      <c r="B6631" s="42"/>
      <c r="C6631" s="42"/>
      <c r="D6631" s="38"/>
      <c r="E6631" s="38"/>
      <c r="F6631" s="123" t="s">
        <v>1435</v>
      </c>
      <c r="G6631" s="38"/>
      <c r="H6631" s="40" t="s">
        <v>8313</v>
      </c>
      <c r="I6631" s="3">
        <v>147.5</v>
      </c>
      <c r="J6631" s="3"/>
      <c r="K6631" s="3"/>
      <c r="L6631" s="3">
        <f t="shared" si="103"/>
        <v>147.5</v>
      </c>
      <c r="M6631" s="41">
        <v>44516</v>
      </c>
      <c r="N6631" s="39"/>
      <c r="O6631" s="42"/>
      <c r="P6631" s="42"/>
      <c r="Q6631" s="60"/>
      <c r="R6631" s="42" t="s">
        <v>243</v>
      </c>
      <c r="S6631" s="68"/>
    </row>
    <row r="6632" spans="1:19" ht="12.75" hidden="1" customHeight="1" x14ac:dyDescent="0.2">
      <c r="A6632" s="38" t="s">
        <v>63</v>
      </c>
      <c r="B6632" s="1"/>
      <c r="C6632" s="1"/>
      <c r="D6632" s="51"/>
      <c r="E6632" s="51"/>
      <c r="F6632" s="125" t="s">
        <v>64</v>
      </c>
      <c r="G6632" s="53"/>
      <c r="H6632" s="54" t="s">
        <v>4111</v>
      </c>
      <c r="I6632" s="35">
        <v>140.80000000000001</v>
      </c>
      <c r="J6632" s="1"/>
      <c r="K6632" s="1"/>
      <c r="L6632" s="3">
        <f t="shared" si="103"/>
        <v>140.80000000000001</v>
      </c>
      <c r="M6632" s="41">
        <v>44404</v>
      </c>
      <c r="N6632" s="56"/>
      <c r="O6632" s="1"/>
      <c r="P6632" s="1"/>
      <c r="Q6632" s="57"/>
      <c r="R6632" s="39" t="s">
        <v>54</v>
      </c>
      <c r="S6632" s="68"/>
    </row>
    <row r="6633" spans="1:19" ht="12.75" hidden="1" customHeight="1" x14ac:dyDescent="0.2">
      <c r="A6633" s="38" t="s">
        <v>63</v>
      </c>
      <c r="B6633" s="1"/>
      <c r="C6633" s="1"/>
      <c r="D6633" s="51"/>
      <c r="E6633" s="51"/>
      <c r="F6633" s="125" t="s">
        <v>64</v>
      </c>
      <c r="G6633" s="53"/>
      <c r="H6633" s="54" t="s">
        <v>4336</v>
      </c>
      <c r="I6633" s="35">
        <v>140.80000000000001</v>
      </c>
      <c r="J6633" s="1"/>
      <c r="K6633" s="1"/>
      <c r="L6633" s="3">
        <f t="shared" si="103"/>
        <v>140.80000000000001</v>
      </c>
      <c r="M6633" s="41">
        <v>44407</v>
      </c>
      <c r="N6633" s="56"/>
      <c r="O6633" s="1"/>
      <c r="P6633" s="1"/>
      <c r="Q6633" s="57"/>
      <c r="R6633" s="39" t="s">
        <v>54</v>
      </c>
      <c r="S6633" s="68"/>
    </row>
    <row r="6634" spans="1:19" ht="12.75" hidden="1" customHeight="1" x14ac:dyDescent="0.2">
      <c r="A6634" s="38" t="s">
        <v>63</v>
      </c>
      <c r="B6634" s="1"/>
      <c r="C6634" s="1"/>
      <c r="D6634" s="51"/>
      <c r="E6634" s="51"/>
      <c r="F6634" s="125" t="s">
        <v>64</v>
      </c>
      <c r="G6634" s="53"/>
      <c r="H6634" s="54" t="s">
        <v>2535</v>
      </c>
      <c r="I6634" s="35">
        <v>140</v>
      </c>
      <c r="J6634" s="1"/>
      <c r="K6634" s="1"/>
      <c r="L6634" s="3">
        <f t="shared" si="103"/>
        <v>140</v>
      </c>
      <c r="M6634" s="41">
        <v>44357</v>
      </c>
      <c r="N6634" s="56"/>
      <c r="O6634" s="1"/>
      <c r="P6634" s="1"/>
      <c r="Q6634" s="57"/>
      <c r="R6634" s="39" t="s">
        <v>54</v>
      </c>
      <c r="S6634" s="68"/>
    </row>
    <row r="6635" spans="1:19" ht="12.75" hidden="1" customHeight="1" x14ac:dyDescent="0.2">
      <c r="A6635" s="38" t="s">
        <v>63</v>
      </c>
      <c r="B6635" s="1"/>
      <c r="C6635" s="1"/>
      <c r="D6635" s="51"/>
      <c r="E6635" s="51"/>
      <c r="F6635" s="125" t="s">
        <v>64</v>
      </c>
      <c r="G6635" s="53"/>
      <c r="H6635" s="54" t="s">
        <v>9832</v>
      </c>
      <c r="I6635" s="35">
        <v>138</v>
      </c>
      <c r="J6635" s="1"/>
      <c r="K6635" s="1"/>
      <c r="L6635" s="3">
        <f t="shared" si="103"/>
        <v>138</v>
      </c>
      <c r="M6635" s="41">
        <v>44568</v>
      </c>
      <c r="N6635" s="56"/>
      <c r="O6635" s="1"/>
      <c r="P6635" s="1"/>
      <c r="Q6635" s="57"/>
      <c r="R6635" s="39" t="s">
        <v>54</v>
      </c>
      <c r="S6635" s="68"/>
    </row>
    <row r="6636" spans="1:19" ht="12.75" hidden="1" customHeight="1" x14ac:dyDescent="0.2">
      <c r="A6636" s="38" t="s">
        <v>63</v>
      </c>
      <c r="B6636" s="1"/>
      <c r="C6636" s="1"/>
      <c r="D6636" s="51"/>
      <c r="E6636" s="51"/>
      <c r="F6636" s="125" t="s">
        <v>64</v>
      </c>
      <c r="G6636" s="53"/>
      <c r="H6636" s="54" t="s">
        <v>12646</v>
      </c>
      <c r="I6636" s="35">
        <v>136.69999999999999</v>
      </c>
      <c r="J6636" s="1"/>
      <c r="K6636" s="1"/>
      <c r="L6636" s="3">
        <f t="shared" si="103"/>
        <v>136.69999999999999</v>
      </c>
      <c r="M6636" s="41">
        <v>44673</v>
      </c>
      <c r="N6636" s="56"/>
      <c r="O6636" s="1"/>
      <c r="P6636" s="1"/>
      <c r="Q6636" s="57"/>
      <c r="R6636" s="39" t="s">
        <v>54</v>
      </c>
      <c r="S6636" s="68"/>
    </row>
    <row r="6637" spans="1:19" ht="12.75" hidden="1" customHeight="1" x14ac:dyDescent="0.2">
      <c r="A6637" s="38" t="s">
        <v>63</v>
      </c>
      <c r="B6637" s="1"/>
      <c r="C6637" s="1"/>
      <c r="D6637" s="51"/>
      <c r="E6637" s="51"/>
      <c r="F6637" s="125" t="s">
        <v>64</v>
      </c>
      <c r="G6637" s="53"/>
      <c r="H6637" s="54" t="s">
        <v>643</v>
      </c>
      <c r="I6637" s="35">
        <v>135.63999999999999</v>
      </c>
      <c r="J6637" s="1"/>
      <c r="K6637" s="1"/>
      <c r="L6637" s="3">
        <f t="shared" si="103"/>
        <v>135.63999999999999</v>
      </c>
      <c r="M6637" s="41">
        <v>44251</v>
      </c>
      <c r="N6637" s="56"/>
      <c r="O6637" s="1"/>
      <c r="P6637" s="1"/>
      <c r="Q6637" s="57"/>
      <c r="R6637" s="39" t="s">
        <v>54</v>
      </c>
      <c r="S6637" s="68"/>
    </row>
    <row r="6638" spans="1:19" ht="12.75" hidden="1" customHeight="1" x14ac:dyDescent="0.2">
      <c r="A6638" s="38" t="s">
        <v>63</v>
      </c>
      <c r="B6638" s="1"/>
      <c r="C6638" s="1"/>
      <c r="D6638" s="51"/>
      <c r="E6638" s="51"/>
      <c r="F6638" s="125" t="s">
        <v>64</v>
      </c>
      <c r="G6638" s="53"/>
      <c r="H6638" s="54" t="s">
        <v>2343</v>
      </c>
      <c r="I6638" s="35">
        <v>132.49</v>
      </c>
      <c r="J6638" s="1"/>
      <c r="K6638" s="1"/>
      <c r="L6638" s="3">
        <f t="shared" si="103"/>
        <v>132.49</v>
      </c>
      <c r="M6638" s="41">
        <v>44352</v>
      </c>
      <c r="N6638" s="56"/>
      <c r="O6638" s="1"/>
      <c r="P6638" s="1"/>
      <c r="Q6638" s="57"/>
      <c r="R6638" s="39" t="s">
        <v>54</v>
      </c>
      <c r="S6638" s="68"/>
    </row>
    <row r="6639" spans="1:19" ht="12.75" hidden="1" customHeight="1" x14ac:dyDescent="0.2">
      <c r="A6639" s="38" t="s">
        <v>63</v>
      </c>
      <c r="B6639" s="1"/>
      <c r="C6639" s="1"/>
      <c r="D6639" s="51"/>
      <c r="E6639" s="51"/>
      <c r="F6639" s="125" t="s">
        <v>64</v>
      </c>
      <c r="G6639" s="53"/>
      <c r="H6639" s="54" t="s">
        <v>13393</v>
      </c>
      <c r="I6639" s="35">
        <v>130.49</v>
      </c>
      <c r="J6639" s="1"/>
      <c r="K6639" s="1"/>
      <c r="L6639" s="3">
        <f t="shared" si="103"/>
        <v>130.49</v>
      </c>
      <c r="M6639" s="41">
        <v>44699</v>
      </c>
      <c r="N6639" s="56"/>
      <c r="O6639" s="1"/>
      <c r="P6639" s="1"/>
      <c r="Q6639" s="57"/>
      <c r="R6639" s="39" t="s">
        <v>54</v>
      </c>
      <c r="S6639" s="68"/>
    </row>
    <row r="6640" spans="1:19" ht="12.75" hidden="1" customHeight="1" x14ac:dyDescent="0.2">
      <c r="A6640" s="38" t="s">
        <v>63</v>
      </c>
      <c r="B6640" s="1"/>
      <c r="C6640" s="1"/>
      <c r="D6640" s="51"/>
      <c r="E6640" s="51"/>
      <c r="F6640" s="125" t="s">
        <v>64</v>
      </c>
      <c r="G6640" s="53"/>
      <c r="H6640" s="54" t="s">
        <v>3356</v>
      </c>
      <c r="I6640" s="35">
        <v>128.31</v>
      </c>
      <c r="J6640" s="1"/>
      <c r="K6640" s="1"/>
      <c r="L6640" s="3">
        <f t="shared" si="103"/>
        <v>128.31</v>
      </c>
      <c r="M6640" s="41">
        <v>44384</v>
      </c>
      <c r="N6640" s="56"/>
      <c r="O6640" s="1"/>
      <c r="P6640" s="1"/>
      <c r="Q6640" s="57"/>
      <c r="R6640" s="39" t="s">
        <v>54</v>
      </c>
      <c r="S6640" s="68"/>
    </row>
    <row r="6641" spans="1:21" ht="12.75" hidden="1" customHeight="1" x14ac:dyDescent="0.2">
      <c r="A6641" s="38" t="s">
        <v>63</v>
      </c>
      <c r="B6641" s="1"/>
      <c r="C6641" s="1"/>
      <c r="D6641" s="51"/>
      <c r="E6641" s="51"/>
      <c r="F6641" s="125" t="s">
        <v>64</v>
      </c>
      <c r="G6641" s="53"/>
      <c r="H6641" s="54" t="s">
        <v>5013</v>
      </c>
      <c r="I6641" s="35">
        <v>128.31</v>
      </c>
      <c r="J6641" s="1"/>
      <c r="K6641" s="1"/>
      <c r="L6641" s="3">
        <f t="shared" si="103"/>
        <v>128.31</v>
      </c>
      <c r="M6641" s="41">
        <v>44419</v>
      </c>
      <c r="N6641" s="56"/>
      <c r="O6641" s="1"/>
      <c r="P6641" s="1"/>
      <c r="Q6641" s="57"/>
      <c r="R6641" s="39" t="s">
        <v>54</v>
      </c>
      <c r="S6641" s="68"/>
    </row>
    <row r="6642" spans="1:21" ht="12.75" hidden="1" customHeight="1" x14ac:dyDescent="0.2">
      <c r="A6642" s="38" t="s">
        <v>1434</v>
      </c>
      <c r="B6642" s="42"/>
      <c r="C6642" s="42"/>
      <c r="D6642" s="38"/>
      <c r="E6642" s="38"/>
      <c r="F6642" s="123" t="s">
        <v>1435</v>
      </c>
      <c r="G6642" s="38"/>
      <c r="H6642" s="40" t="s">
        <v>8972</v>
      </c>
      <c r="I6642" s="3">
        <v>128.31</v>
      </c>
      <c r="J6642" s="3"/>
      <c r="K6642" s="3"/>
      <c r="L6642" s="3">
        <f t="shared" si="103"/>
        <v>128.31</v>
      </c>
      <c r="M6642" s="41">
        <v>44544</v>
      </c>
      <c r="N6642" s="39"/>
      <c r="O6642" s="42"/>
      <c r="P6642" s="42"/>
      <c r="Q6642" s="60"/>
      <c r="R6642" s="42" t="s">
        <v>243</v>
      </c>
      <c r="S6642" s="68"/>
    </row>
    <row r="6643" spans="1:21" ht="12.75" hidden="1" customHeight="1" x14ac:dyDescent="0.2">
      <c r="A6643" s="38" t="s">
        <v>63</v>
      </c>
      <c r="B6643" s="1"/>
      <c r="C6643" s="1"/>
      <c r="D6643" s="51"/>
      <c r="E6643" s="51"/>
      <c r="F6643" s="125" t="s">
        <v>64</v>
      </c>
      <c r="G6643" s="53"/>
      <c r="H6643" s="54" t="s">
        <v>993</v>
      </c>
      <c r="I6643" s="35">
        <v>126.46</v>
      </c>
      <c r="J6643" s="1"/>
      <c r="K6643" s="1"/>
      <c r="L6643" s="3">
        <f t="shared" si="103"/>
        <v>126.46</v>
      </c>
      <c r="M6643" s="41">
        <v>44272</v>
      </c>
      <c r="N6643" s="56"/>
      <c r="O6643" s="1"/>
      <c r="P6643" s="1"/>
      <c r="Q6643" s="57"/>
      <c r="R6643" s="39" t="s">
        <v>54</v>
      </c>
      <c r="S6643" s="68"/>
    </row>
    <row r="6644" spans="1:21" ht="12.75" hidden="1" customHeight="1" x14ac:dyDescent="0.2">
      <c r="A6644" s="38" t="s">
        <v>63</v>
      </c>
      <c r="B6644" s="1"/>
      <c r="C6644" s="1"/>
      <c r="D6644" s="51"/>
      <c r="E6644" s="51"/>
      <c r="F6644" s="125" t="s">
        <v>64</v>
      </c>
      <c r="G6644" s="53"/>
      <c r="H6644" s="54" t="s">
        <v>12117</v>
      </c>
      <c r="I6644" s="35">
        <v>122.18</v>
      </c>
      <c r="J6644" s="1"/>
      <c r="K6644" s="1"/>
      <c r="L6644" s="3">
        <f t="shared" si="103"/>
        <v>122.18</v>
      </c>
      <c r="M6644" s="41">
        <v>44651</v>
      </c>
      <c r="N6644" s="56"/>
      <c r="O6644" s="1"/>
      <c r="P6644" s="1"/>
      <c r="Q6644" s="57"/>
      <c r="R6644" s="39" t="s">
        <v>54</v>
      </c>
      <c r="S6644" s="68"/>
    </row>
    <row r="6645" spans="1:21" ht="12.75" hidden="1" customHeight="1" x14ac:dyDescent="0.2">
      <c r="A6645" s="38" t="s">
        <v>63</v>
      </c>
      <c r="B6645" s="1"/>
      <c r="C6645" s="1"/>
      <c r="D6645" s="51"/>
      <c r="E6645" s="51"/>
      <c r="F6645" s="125" t="s">
        <v>64</v>
      </c>
      <c r="G6645" s="53"/>
      <c r="H6645" s="54" t="s">
        <v>12684</v>
      </c>
      <c r="I6645" s="35">
        <v>111.5</v>
      </c>
      <c r="J6645" s="1"/>
      <c r="K6645" s="1"/>
      <c r="L6645" s="3">
        <f t="shared" si="103"/>
        <v>111.5</v>
      </c>
      <c r="M6645" s="41">
        <v>44678</v>
      </c>
      <c r="N6645" s="56"/>
      <c r="O6645" s="1"/>
      <c r="P6645" s="1"/>
      <c r="Q6645" s="57"/>
      <c r="R6645" s="39" t="s">
        <v>54</v>
      </c>
      <c r="S6645" s="68"/>
    </row>
    <row r="6646" spans="1:21" ht="12.75" hidden="1" customHeight="1" x14ac:dyDescent="0.2">
      <c r="A6646" s="38" t="s">
        <v>63</v>
      </c>
      <c r="B6646" s="1"/>
      <c r="C6646" s="1"/>
      <c r="D6646" s="51"/>
      <c r="E6646" s="51"/>
      <c r="F6646" s="125" t="s">
        <v>64</v>
      </c>
      <c r="G6646" s="53"/>
      <c r="H6646" s="54" t="s">
        <v>14247</v>
      </c>
      <c r="I6646" s="35">
        <v>111</v>
      </c>
      <c r="J6646" s="1"/>
      <c r="K6646" s="1"/>
      <c r="L6646" s="3">
        <f t="shared" si="103"/>
        <v>111</v>
      </c>
      <c r="M6646" s="41">
        <v>44749</v>
      </c>
      <c r="N6646" s="56"/>
      <c r="O6646" s="1"/>
      <c r="P6646" s="1"/>
      <c r="Q6646" s="57"/>
      <c r="R6646" s="39" t="s">
        <v>54</v>
      </c>
      <c r="S6646" s="68"/>
    </row>
    <row r="6647" spans="1:21" ht="12.75" hidden="1" customHeight="1" x14ac:dyDescent="0.2">
      <c r="A6647" s="38" t="s">
        <v>63</v>
      </c>
      <c r="B6647" s="1"/>
      <c r="C6647" s="1"/>
      <c r="D6647" s="51"/>
      <c r="E6647" s="51"/>
      <c r="F6647" s="125" t="s">
        <v>64</v>
      </c>
      <c r="G6647" s="53"/>
      <c r="H6647" s="54" t="s">
        <v>644</v>
      </c>
      <c r="I6647" s="35">
        <v>107.99</v>
      </c>
      <c r="J6647" s="1"/>
      <c r="K6647" s="1"/>
      <c r="L6647" s="3">
        <f t="shared" si="103"/>
        <v>107.99</v>
      </c>
      <c r="M6647" s="41">
        <v>44251</v>
      </c>
      <c r="N6647" s="56"/>
      <c r="O6647" s="1"/>
      <c r="P6647" s="1"/>
      <c r="Q6647" s="57"/>
      <c r="R6647" s="39" t="s">
        <v>54</v>
      </c>
      <c r="S6647" s="68"/>
    </row>
    <row r="6648" spans="1:21" ht="12.75" hidden="1" customHeight="1" x14ac:dyDescent="0.2">
      <c r="A6648" s="38" t="s">
        <v>63</v>
      </c>
      <c r="B6648" s="1"/>
      <c r="C6648" s="1"/>
      <c r="D6648" s="51"/>
      <c r="E6648" s="51"/>
      <c r="F6648" s="125" t="s">
        <v>64</v>
      </c>
      <c r="G6648" s="53"/>
      <c r="H6648" s="54" t="s">
        <v>993</v>
      </c>
      <c r="I6648" s="35">
        <v>107.99</v>
      </c>
      <c r="J6648" s="1"/>
      <c r="K6648" s="1"/>
      <c r="L6648" s="3">
        <f t="shared" si="103"/>
        <v>107.99</v>
      </c>
      <c r="M6648" s="41">
        <v>44272</v>
      </c>
      <c r="N6648" s="56"/>
      <c r="O6648" s="1"/>
      <c r="P6648" s="1"/>
      <c r="Q6648" s="57"/>
      <c r="R6648" s="39" t="s">
        <v>54</v>
      </c>
      <c r="S6648" s="68"/>
    </row>
    <row r="6649" spans="1:21" ht="12.75" hidden="1" customHeight="1" x14ac:dyDescent="0.2">
      <c r="A6649" s="38" t="s">
        <v>63</v>
      </c>
      <c r="B6649" s="1"/>
      <c r="C6649" s="1"/>
      <c r="D6649" s="51"/>
      <c r="E6649" s="51"/>
      <c r="F6649" s="125" t="s">
        <v>64</v>
      </c>
      <c r="G6649" s="53"/>
      <c r="H6649" s="54" t="s">
        <v>12117</v>
      </c>
      <c r="I6649" s="35">
        <v>106.08</v>
      </c>
      <c r="J6649" s="1"/>
      <c r="K6649" s="1"/>
      <c r="L6649" s="3">
        <f t="shared" si="103"/>
        <v>106.08</v>
      </c>
      <c r="M6649" s="41">
        <v>44651</v>
      </c>
      <c r="N6649" s="56"/>
      <c r="O6649" s="1"/>
      <c r="P6649" s="1"/>
      <c r="Q6649" s="57"/>
      <c r="R6649" s="39" t="s">
        <v>54</v>
      </c>
      <c r="S6649" s="68"/>
    </row>
    <row r="6650" spans="1:21" s="70" customFormat="1" ht="12.75" hidden="1" customHeight="1" x14ac:dyDescent="0.2">
      <c r="A6650" s="38" t="s">
        <v>63</v>
      </c>
      <c r="B6650" s="1"/>
      <c r="C6650" s="1"/>
      <c r="D6650" s="51"/>
      <c r="E6650" s="51"/>
      <c r="F6650" s="125" t="s">
        <v>64</v>
      </c>
      <c r="G6650" s="53"/>
      <c r="H6650" s="54" t="s">
        <v>1708</v>
      </c>
      <c r="I6650" s="35">
        <v>103.46</v>
      </c>
      <c r="J6650" s="1"/>
      <c r="K6650" s="1"/>
      <c r="L6650" s="3">
        <f t="shared" si="103"/>
        <v>103.46</v>
      </c>
      <c r="M6650" s="41">
        <v>44316</v>
      </c>
      <c r="N6650" s="56"/>
      <c r="O6650" s="1"/>
      <c r="P6650" s="1"/>
      <c r="Q6650" s="57"/>
      <c r="R6650" s="39" t="s">
        <v>54</v>
      </c>
      <c r="S6650" s="68"/>
      <c r="T6650" s="43"/>
      <c r="U6650" s="43"/>
    </row>
    <row r="6651" spans="1:21" s="70" customFormat="1" ht="12.75" hidden="1" customHeight="1" x14ac:dyDescent="0.2">
      <c r="A6651" s="38" t="s">
        <v>63</v>
      </c>
      <c r="B6651" s="1"/>
      <c r="C6651" s="1"/>
      <c r="D6651" s="51"/>
      <c r="E6651" s="51"/>
      <c r="F6651" s="125" t="s">
        <v>64</v>
      </c>
      <c r="G6651" s="53"/>
      <c r="H6651" s="54" t="s">
        <v>8443</v>
      </c>
      <c r="I6651" s="35">
        <v>101.96</v>
      </c>
      <c r="J6651" s="1"/>
      <c r="K6651" s="1"/>
      <c r="L6651" s="3">
        <f t="shared" si="103"/>
        <v>101.96</v>
      </c>
      <c r="M6651" s="41">
        <v>44529</v>
      </c>
      <c r="N6651" s="56"/>
      <c r="O6651" s="1"/>
      <c r="P6651" s="1"/>
      <c r="Q6651" s="57"/>
      <c r="R6651" s="39" t="s">
        <v>54</v>
      </c>
      <c r="S6651" s="68"/>
      <c r="T6651" s="43"/>
      <c r="U6651" s="43"/>
    </row>
    <row r="6652" spans="1:21" ht="12.75" hidden="1" customHeight="1" x14ac:dyDescent="0.2">
      <c r="A6652" s="38" t="s">
        <v>14750</v>
      </c>
      <c r="B6652" s="39" t="s">
        <v>14751</v>
      </c>
      <c r="C6652" s="39" t="s">
        <v>14752</v>
      </c>
      <c r="D6652" s="38">
        <v>508839</v>
      </c>
      <c r="E6652" s="38"/>
      <c r="F6652" s="39" t="s">
        <v>12300</v>
      </c>
      <c r="G6652" s="38">
        <v>8266013917</v>
      </c>
      <c r="H6652" s="40">
        <v>4012</v>
      </c>
      <c r="I6652" s="2">
        <v>100.32203389830508</v>
      </c>
      <c r="J6652" s="2"/>
      <c r="K6652" s="2">
        <v>18.057966101694912</v>
      </c>
      <c r="L6652" s="3">
        <f t="shared" si="103"/>
        <v>118.38</v>
      </c>
      <c r="M6652" s="41">
        <v>44742.729166666664</v>
      </c>
      <c r="N6652" s="39">
        <v>6870151524</v>
      </c>
      <c r="O6652" s="39" t="s">
        <v>3282</v>
      </c>
      <c r="P6652" s="40" t="s">
        <v>14753</v>
      </c>
      <c r="Q6652" s="41">
        <v>44791</v>
      </c>
      <c r="R6652" s="42" t="s">
        <v>2417</v>
      </c>
      <c r="S6652" s="68"/>
    </row>
    <row r="6653" spans="1:21" ht="12.75" hidden="1" customHeight="1" x14ac:dyDescent="0.2">
      <c r="A6653" s="38" t="s">
        <v>63</v>
      </c>
      <c r="B6653" s="1"/>
      <c r="C6653" s="1"/>
      <c r="D6653" s="51"/>
      <c r="E6653" s="51"/>
      <c r="F6653" s="125" t="s">
        <v>64</v>
      </c>
      <c r="G6653" s="53"/>
      <c r="H6653" s="54" t="s">
        <v>15100</v>
      </c>
      <c r="I6653" s="35">
        <v>98.39</v>
      </c>
      <c r="J6653" s="1"/>
      <c r="K6653" s="1"/>
      <c r="L6653" s="3">
        <f t="shared" si="103"/>
        <v>98.39</v>
      </c>
      <c r="M6653" s="41">
        <v>44800</v>
      </c>
      <c r="N6653" s="56"/>
      <c r="O6653" s="1"/>
      <c r="P6653" s="1"/>
      <c r="Q6653" s="57"/>
      <c r="R6653" s="39" t="s">
        <v>54</v>
      </c>
      <c r="S6653" s="68"/>
    </row>
    <row r="6654" spans="1:21" ht="12.75" hidden="1" customHeight="1" x14ac:dyDescent="0.2">
      <c r="A6654" s="38" t="s">
        <v>63</v>
      </c>
      <c r="B6654" s="1"/>
      <c r="C6654" s="1"/>
      <c r="D6654" s="51"/>
      <c r="E6654" s="51"/>
      <c r="F6654" s="125" t="s">
        <v>64</v>
      </c>
      <c r="G6654" s="53"/>
      <c r="H6654" s="54" t="s">
        <v>8442</v>
      </c>
      <c r="I6654" s="35">
        <v>97.32</v>
      </c>
      <c r="J6654" s="1"/>
      <c r="K6654" s="1"/>
      <c r="L6654" s="3">
        <f t="shared" si="103"/>
        <v>97.32</v>
      </c>
      <c r="M6654" s="41">
        <v>44529</v>
      </c>
      <c r="N6654" s="56"/>
      <c r="O6654" s="1"/>
      <c r="P6654" s="1"/>
      <c r="Q6654" s="57"/>
      <c r="R6654" s="39" t="s">
        <v>54</v>
      </c>
      <c r="S6654" s="68"/>
    </row>
    <row r="6655" spans="1:21" ht="12.75" hidden="1" customHeight="1" x14ac:dyDescent="0.2">
      <c r="A6655" s="38" t="s">
        <v>63</v>
      </c>
      <c r="B6655" s="1"/>
      <c r="C6655" s="1"/>
      <c r="D6655" s="51"/>
      <c r="E6655" s="51"/>
      <c r="F6655" s="125" t="s">
        <v>64</v>
      </c>
      <c r="G6655" s="53"/>
      <c r="H6655" s="54" t="s">
        <v>644</v>
      </c>
      <c r="I6655" s="35">
        <v>95.32</v>
      </c>
      <c r="J6655" s="1"/>
      <c r="K6655" s="1"/>
      <c r="L6655" s="3">
        <f t="shared" si="103"/>
        <v>95.32</v>
      </c>
      <c r="M6655" s="41">
        <v>44251</v>
      </c>
      <c r="N6655" s="56"/>
      <c r="O6655" s="1"/>
      <c r="P6655" s="1"/>
      <c r="Q6655" s="57"/>
      <c r="R6655" s="39" t="s">
        <v>54</v>
      </c>
      <c r="S6655" s="68"/>
    </row>
    <row r="6656" spans="1:21" ht="12.75" hidden="1" customHeight="1" x14ac:dyDescent="0.2">
      <c r="A6656" s="38" t="s">
        <v>63</v>
      </c>
      <c r="B6656" s="1"/>
      <c r="C6656" s="1"/>
      <c r="D6656" s="51"/>
      <c r="E6656" s="51"/>
      <c r="F6656" s="125" t="s">
        <v>64</v>
      </c>
      <c r="G6656" s="53"/>
      <c r="H6656" s="54" t="s">
        <v>15994</v>
      </c>
      <c r="I6656" s="35">
        <v>93.44</v>
      </c>
      <c r="J6656" s="1"/>
      <c r="K6656" s="1"/>
      <c r="L6656" s="3">
        <f t="shared" si="103"/>
        <v>93.44</v>
      </c>
      <c r="M6656" s="41">
        <v>44875</v>
      </c>
      <c r="N6656" s="56"/>
      <c r="O6656" s="1"/>
      <c r="P6656" s="1"/>
      <c r="Q6656" s="57"/>
      <c r="R6656" s="39" t="s">
        <v>54</v>
      </c>
      <c r="S6656" s="68"/>
    </row>
    <row r="6657" spans="1:19" ht="12.75" hidden="1" customHeight="1" x14ac:dyDescent="0.2">
      <c r="A6657" s="38" t="s">
        <v>63</v>
      </c>
      <c r="B6657" s="1"/>
      <c r="C6657" s="1"/>
      <c r="D6657" s="51"/>
      <c r="E6657" s="51"/>
      <c r="F6657" s="125" t="s">
        <v>64</v>
      </c>
      <c r="G6657" s="53"/>
      <c r="H6657" s="54" t="s">
        <v>2535</v>
      </c>
      <c r="I6657" s="35">
        <v>81.53</v>
      </c>
      <c r="J6657" s="1"/>
      <c r="K6657" s="1"/>
      <c r="L6657" s="3">
        <f t="shared" si="103"/>
        <v>81.53</v>
      </c>
      <c r="M6657" s="41">
        <v>44357</v>
      </c>
      <c r="N6657" s="56"/>
      <c r="O6657" s="1"/>
      <c r="P6657" s="1"/>
      <c r="Q6657" s="57"/>
      <c r="R6657" s="39" t="s">
        <v>54</v>
      </c>
      <c r="S6657" s="68"/>
    </row>
    <row r="6658" spans="1:19" ht="12.75" hidden="1" customHeight="1" x14ac:dyDescent="0.2">
      <c r="A6658" s="38" t="s">
        <v>63</v>
      </c>
      <c r="B6658" s="1"/>
      <c r="C6658" s="1"/>
      <c r="D6658" s="51"/>
      <c r="E6658" s="51"/>
      <c r="F6658" s="125" t="s">
        <v>64</v>
      </c>
      <c r="G6658" s="53"/>
      <c r="H6658" s="54" t="s">
        <v>992</v>
      </c>
      <c r="I6658" s="35">
        <v>80.97</v>
      </c>
      <c r="J6658" s="1"/>
      <c r="K6658" s="1"/>
      <c r="L6658" s="3">
        <f t="shared" si="103"/>
        <v>80.97</v>
      </c>
      <c r="M6658" s="41">
        <v>44272</v>
      </c>
      <c r="N6658" s="56"/>
      <c r="O6658" s="1"/>
      <c r="P6658" s="1"/>
      <c r="Q6658" s="57"/>
      <c r="R6658" s="39" t="s">
        <v>54</v>
      </c>
      <c r="S6658" s="68"/>
    </row>
    <row r="6659" spans="1:19" ht="12.75" hidden="1" customHeight="1" x14ac:dyDescent="0.2">
      <c r="A6659" s="38" t="s">
        <v>1434</v>
      </c>
      <c r="B6659" s="42"/>
      <c r="C6659" s="42"/>
      <c r="D6659" s="38"/>
      <c r="E6659" s="38"/>
      <c r="F6659" s="123" t="s">
        <v>1435</v>
      </c>
      <c r="G6659" s="38"/>
      <c r="H6659" s="40" t="s">
        <v>8313</v>
      </c>
      <c r="I6659" s="3">
        <v>80.97</v>
      </c>
      <c r="J6659" s="3"/>
      <c r="K6659" s="3"/>
      <c r="L6659" s="3">
        <f t="shared" si="103"/>
        <v>80.97</v>
      </c>
      <c r="M6659" s="41">
        <v>44516</v>
      </c>
      <c r="N6659" s="39"/>
      <c r="O6659" s="42"/>
      <c r="P6659" s="42"/>
      <c r="Q6659" s="60"/>
      <c r="R6659" s="42" t="s">
        <v>243</v>
      </c>
      <c r="S6659" s="68"/>
    </row>
    <row r="6660" spans="1:19" ht="12.75" hidden="1" customHeight="1" x14ac:dyDescent="0.2">
      <c r="A6660" s="38" t="s">
        <v>63</v>
      </c>
      <c r="B6660" s="1"/>
      <c r="C6660" s="1"/>
      <c r="D6660" s="51"/>
      <c r="E6660" s="51"/>
      <c r="F6660" s="125" t="s">
        <v>64</v>
      </c>
      <c r="G6660" s="53"/>
      <c r="H6660" s="54" t="s">
        <v>7406</v>
      </c>
      <c r="I6660" s="35">
        <v>71.98</v>
      </c>
      <c r="J6660" s="1"/>
      <c r="K6660" s="1"/>
      <c r="L6660" s="3">
        <f t="shared" si="103"/>
        <v>71.98</v>
      </c>
      <c r="M6660" s="41">
        <v>44495</v>
      </c>
      <c r="N6660" s="56"/>
      <c r="O6660" s="1"/>
      <c r="P6660" s="1"/>
      <c r="Q6660" s="57"/>
      <c r="R6660" s="39" t="s">
        <v>54</v>
      </c>
      <c r="S6660" s="68"/>
    </row>
    <row r="6661" spans="1:19" ht="12.75" hidden="1" customHeight="1" x14ac:dyDescent="0.2">
      <c r="A6661" s="38" t="s">
        <v>63</v>
      </c>
      <c r="B6661" s="1"/>
      <c r="C6661" s="1"/>
      <c r="D6661" s="51"/>
      <c r="E6661" s="51"/>
      <c r="F6661" s="125" t="s">
        <v>64</v>
      </c>
      <c r="G6661" s="53"/>
      <c r="H6661" s="54" t="s">
        <v>19088</v>
      </c>
      <c r="I6661" s="35">
        <v>68</v>
      </c>
      <c r="J6661" s="1"/>
      <c r="K6661" s="1"/>
      <c r="L6661" s="3">
        <f t="shared" si="103"/>
        <v>68</v>
      </c>
      <c r="M6661" s="41">
        <v>45058</v>
      </c>
      <c r="N6661" s="56"/>
      <c r="O6661" s="1"/>
      <c r="P6661" s="1"/>
      <c r="Q6661" s="57"/>
      <c r="R6661" s="39" t="s">
        <v>54</v>
      </c>
      <c r="S6661" s="68"/>
    </row>
    <row r="6662" spans="1:19" ht="12.75" hidden="1" customHeight="1" x14ac:dyDescent="0.2">
      <c r="A6662" s="38" t="s">
        <v>6167</v>
      </c>
      <c r="B6662" s="1"/>
      <c r="C6662" s="1"/>
      <c r="D6662" s="51"/>
      <c r="E6662" s="51"/>
      <c r="F6662" s="39" t="s">
        <v>6168</v>
      </c>
      <c r="G6662" s="53"/>
      <c r="H6662" s="54" t="s">
        <v>20135</v>
      </c>
      <c r="I6662" s="35">
        <v>65.91</v>
      </c>
      <c r="J6662" s="1"/>
      <c r="K6662" s="1"/>
      <c r="L6662" s="3">
        <f t="shared" ref="L6662:L6725" si="104">SUM(I6662:K6662)</f>
        <v>65.91</v>
      </c>
      <c r="M6662" s="63"/>
      <c r="N6662" s="56"/>
      <c r="O6662" s="1"/>
      <c r="P6662" s="1"/>
      <c r="Q6662" s="57"/>
      <c r="R6662" s="42" t="s">
        <v>2417</v>
      </c>
      <c r="S6662" s="68"/>
    </row>
    <row r="6663" spans="1:19" ht="12.75" hidden="1" customHeight="1" x14ac:dyDescent="0.2">
      <c r="A6663" s="38" t="s">
        <v>6167</v>
      </c>
      <c r="B6663" s="1"/>
      <c r="C6663" s="1"/>
      <c r="D6663" s="51"/>
      <c r="E6663" s="51"/>
      <c r="F6663" s="39" t="s">
        <v>6168</v>
      </c>
      <c r="G6663" s="53"/>
      <c r="H6663" s="54" t="s">
        <v>15431</v>
      </c>
      <c r="I6663" s="35">
        <v>65.83</v>
      </c>
      <c r="J6663" s="1"/>
      <c r="K6663" s="1"/>
      <c r="L6663" s="3">
        <f t="shared" si="104"/>
        <v>65.83</v>
      </c>
      <c r="M6663" s="63"/>
      <c r="N6663" s="56"/>
      <c r="O6663" s="1"/>
      <c r="P6663" s="1"/>
      <c r="Q6663" s="57"/>
      <c r="R6663" s="42" t="s">
        <v>2417</v>
      </c>
      <c r="S6663" s="68"/>
    </row>
    <row r="6664" spans="1:19" ht="12.75" hidden="1" customHeight="1" x14ac:dyDescent="0.2">
      <c r="A6664" s="38" t="s">
        <v>6167</v>
      </c>
      <c r="B6664" s="1"/>
      <c r="C6664" s="1"/>
      <c r="D6664" s="51"/>
      <c r="E6664" s="51"/>
      <c r="F6664" s="39" t="s">
        <v>6168</v>
      </c>
      <c r="G6664" s="53"/>
      <c r="H6664" s="54" t="s">
        <v>18318</v>
      </c>
      <c r="I6664" s="35">
        <v>62.33</v>
      </c>
      <c r="J6664" s="1"/>
      <c r="K6664" s="1"/>
      <c r="L6664" s="3">
        <f t="shared" si="104"/>
        <v>62.33</v>
      </c>
      <c r="M6664" s="63"/>
      <c r="N6664" s="56"/>
      <c r="O6664" s="1"/>
      <c r="P6664" s="1"/>
      <c r="Q6664" s="57"/>
      <c r="R6664" s="42" t="s">
        <v>2417</v>
      </c>
      <c r="S6664" s="68"/>
    </row>
    <row r="6665" spans="1:19" ht="12.75" hidden="1" customHeight="1" x14ac:dyDescent="0.2">
      <c r="A6665" s="38" t="s">
        <v>6167</v>
      </c>
      <c r="B6665" s="1"/>
      <c r="C6665" s="1"/>
      <c r="D6665" s="51"/>
      <c r="E6665" s="51"/>
      <c r="F6665" s="39" t="s">
        <v>6168</v>
      </c>
      <c r="G6665" s="53"/>
      <c r="H6665" s="54" t="s">
        <v>6169</v>
      </c>
      <c r="I6665" s="35">
        <v>62.25</v>
      </c>
      <c r="J6665" s="1"/>
      <c r="K6665" s="1"/>
      <c r="L6665" s="3">
        <f t="shared" si="104"/>
        <v>62.25</v>
      </c>
      <c r="M6665" s="63"/>
      <c r="N6665" s="56"/>
      <c r="O6665" s="1"/>
      <c r="P6665" s="1"/>
      <c r="Q6665" s="57"/>
      <c r="R6665" s="42" t="s">
        <v>2417</v>
      </c>
      <c r="S6665" s="68"/>
    </row>
    <row r="6666" spans="1:19" ht="12.75" hidden="1" customHeight="1" x14ac:dyDescent="0.2">
      <c r="A6666" s="38" t="s">
        <v>1434</v>
      </c>
      <c r="B6666" s="42"/>
      <c r="C6666" s="42"/>
      <c r="D6666" s="38"/>
      <c r="E6666" s="38"/>
      <c r="F6666" s="123" t="s">
        <v>1435</v>
      </c>
      <c r="G6666" s="38"/>
      <c r="H6666" s="40" t="s">
        <v>10766</v>
      </c>
      <c r="I6666" s="3">
        <v>61.09</v>
      </c>
      <c r="J6666" s="3"/>
      <c r="K6666" s="3"/>
      <c r="L6666" s="3">
        <f t="shared" si="104"/>
        <v>61.09</v>
      </c>
      <c r="M6666" s="41">
        <v>44603</v>
      </c>
      <c r="N6666" s="39"/>
      <c r="O6666" s="42"/>
      <c r="P6666" s="42"/>
      <c r="Q6666" s="60"/>
      <c r="R6666" s="42" t="s">
        <v>243</v>
      </c>
      <c r="S6666" s="68"/>
    </row>
    <row r="6667" spans="1:19" ht="12.75" hidden="1" customHeight="1" x14ac:dyDescent="0.2">
      <c r="A6667" s="38" t="s">
        <v>63</v>
      </c>
      <c r="B6667" s="1"/>
      <c r="C6667" s="1"/>
      <c r="D6667" s="51"/>
      <c r="E6667" s="51"/>
      <c r="F6667" s="125" t="s">
        <v>64</v>
      </c>
      <c r="G6667" s="53"/>
      <c r="H6667" s="54" t="s">
        <v>12684</v>
      </c>
      <c r="I6667" s="35">
        <v>61.09</v>
      </c>
      <c r="J6667" s="1"/>
      <c r="K6667" s="1"/>
      <c r="L6667" s="3">
        <f t="shared" si="104"/>
        <v>61.09</v>
      </c>
      <c r="M6667" s="41">
        <v>44678</v>
      </c>
      <c r="N6667" s="56"/>
      <c r="O6667" s="1"/>
      <c r="P6667" s="1"/>
      <c r="Q6667" s="57"/>
      <c r="R6667" s="39" t="s">
        <v>54</v>
      </c>
      <c r="S6667" s="68"/>
    </row>
    <row r="6668" spans="1:19" ht="12.75" hidden="1" customHeight="1" x14ac:dyDescent="0.2">
      <c r="A6668" s="38" t="s">
        <v>63</v>
      </c>
      <c r="B6668" s="1"/>
      <c r="C6668" s="1"/>
      <c r="D6668" s="51"/>
      <c r="E6668" s="51"/>
      <c r="F6668" s="125" t="s">
        <v>64</v>
      </c>
      <c r="G6668" s="53"/>
      <c r="H6668" s="54" t="s">
        <v>993</v>
      </c>
      <c r="I6668" s="35">
        <v>60.16</v>
      </c>
      <c r="J6668" s="1"/>
      <c r="K6668" s="1"/>
      <c r="L6668" s="3">
        <f t="shared" si="104"/>
        <v>60.16</v>
      </c>
      <c r="M6668" s="41">
        <v>44272</v>
      </c>
      <c r="N6668" s="56"/>
      <c r="O6668" s="1"/>
      <c r="P6668" s="1"/>
      <c r="Q6668" s="57"/>
      <c r="R6668" s="39" t="s">
        <v>54</v>
      </c>
      <c r="S6668" s="68"/>
    </row>
    <row r="6669" spans="1:19" ht="12.75" hidden="1" customHeight="1" x14ac:dyDescent="0.2">
      <c r="A6669" s="38" t="s">
        <v>63</v>
      </c>
      <c r="B6669" s="1"/>
      <c r="C6669" s="1"/>
      <c r="D6669" s="51"/>
      <c r="E6669" s="51"/>
      <c r="F6669" s="125" t="s">
        <v>64</v>
      </c>
      <c r="G6669" s="53"/>
      <c r="H6669" s="54" t="s">
        <v>2619</v>
      </c>
      <c r="I6669" s="35">
        <v>59.85</v>
      </c>
      <c r="J6669" s="1"/>
      <c r="K6669" s="1"/>
      <c r="L6669" s="3">
        <f t="shared" si="104"/>
        <v>59.85</v>
      </c>
      <c r="M6669" s="41">
        <v>44358</v>
      </c>
      <c r="N6669" s="56"/>
      <c r="O6669" s="1"/>
      <c r="P6669" s="1"/>
      <c r="Q6669" s="57"/>
      <c r="R6669" s="39" t="s">
        <v>54</v>
      </c>
      <c r="S6669" s="68"/>
    </row>
    <row r="6670" spans="1:19" ht="12.75" hidden="1" customHeight="1" x14ac:dyDescent="0.2">
      <c r="A6670" s="38" t="s">
        <v>63</v>
      </c>
      <c r="B6670" s="1"/>
      <c r="C6670" s="1"/>
      <c r="D6670" s="51"/>
      <c r="E6670" s="51"/>
      <c r="F6670" s="125" t="s">
        <v>64</v>
      </c>
      <c r="G6670" s="53"/>
      <c r="H6670" s="54" t="s">
        <v>2535</v>
      </c>
      <c r="I6670" s="35">
        <v>58.64</v>
      </c>
      <c r="J6670" s="1"/>
      <c r="K6670" s="1"/>
      <c r="L6670" s="3">
        <f t="shared" si="104"/>
        <v>58.64</v>
      </c>
      <c r="M6670" s="41">
        <v>44357</v>
      </c>
      <c r="N6670" s="56"/>
      <c r="O6670" s="1"/>
      <c r="P6670" s="1"/>
      <c r="Q6670" s="57"/>
      <c r="R6670" s="39" t="s">
        <v>54</v>
      </c>
      <c r="S6670" s="68"/>
    </row>
    <row r="6671" spans="1:19" ht="12.75" hidden="1" customHeight="1" x14ac:dyDescent="0.2">
      <c r="A6671" s="38" t="s">
        <v>63</v>
      </c>
      <c r="B6671" s="1"/>
      <c r="C6671" s="1"/>
      <c r="D6671" s="51"/>
      <c r="E6671" s="51"/>
      <c r="F6671" s="125" t="s">
        <v>64</v>
      </c>
      <c r="G6671" s="53"/>
      <c r="H6671" s="54" t="s">
        <v>65</v>
      </c>
      <c r="I6671" s="35">
        <v>49.32</v>
      </c>
      <c r="J6671" s="1"/>
      <c r="K6671" s="55"/>
      <c r="L6671" s="3">
        <f t="shared" si="104"/>
        <v>49.32</v>
      </c>
      <c r="M6671" s="41">
        <v>44145</v>
      </c>
      <c r="N6671" s="56"/>
      <c r="O6671" s="1"/>
      <c r="P6671" s="1"/>
      <c r="Q6671" s="57"/>
      <c r="R6671" s="39" t="s">
        <v>54</v>
      </c>
      <c r="S6671" s="68"/>
    </row>
    <row r="6672" spans="1:19" ht="12.75" hidden="1" customHeight="1" x14ac:dyDescent="0.2">
      <c r="A6672" s="38" t="s">
        <v>63</v>
      </c>
      <c r="B6672" s="1"/>
      <c r="C6672" s="1"/>
      <c r="D6672" s="51"/>
      <c r="E6672" s="51"/>
      <c r="F6672" s="125" t="s">
        <v>64</v>
      </c>
      <c r="G6672" s="53"/>
      <c r="H6672" s="54" t="s">
        <v>1946</v>
      </c>
      <c r="I6672" s="35">
        <v>49.04</v>
      </c>
      <c r="J6672" s="1"/>
      <c r="K6672" s="1"/>
      <c r="L6672" s="3">
        <f t="shared" si="104"/>
        <v>49.04</v>
      </c>
      <c r="M6672" s="41">
        <v>44335</v>
      </c>
      <c r="N6672" s="56"/>
      <c r="O6672" s="1"/>
      <c r="P6672" s="1"/>
      <c r="Q6672" s="57"/>
      <c r="R6672" s="39" t="s">
        <v>54</v>
      </c>
      <c r="S6672" s="68"/>
    </row>
    <row r="6673" spans="1:19" ht="12.75" hidden="1" customHeight="1" x14ac:dyDescent="0.2">
      <c r="A6673" s="38" t="s">
        <v>1434</v>
      </c>
      <c r="B6673" s="42"/>
      <c r="C6673" s="42"/>
      <c r="D6673" s="38"/>
      <c r="E6673" s="38"/>
      <c r="F6673" s="123" t="s">
        <v>1435</v>
      </c>
      <c r="G6673" s="38"/>
      <c r="H6673" s="40" t="s">
        <v>8313</v>
      </c>
      <c r="I6673" s="3">
        <v>48.75</v>
      </c>
      <c r="J6673" s="3"/>
      <c r="K6673" s="3"/>
      <c r="L6673" s="3">
        <f t="shared" si="104"/>
        <v>48.75</v>
      </c>
      <c r="M6673" s="41">
        <v>44516</v>
      </c>
      <c r="N6673" s="39"/>
      <c r="O6673" s="42"/>
      <c r="P6673" s="42"/>
      <c r="Q6673" s="60"/>
      <c r="R6673" s="42" t="s">
        <v>243</v>
      </c>
      <c r="S6673" s="68"/>
    </row>
    <row r="6674" spans="1:19" ht="12.75" hidden="1" customHeight="1" x14ac:dyDescent="0.2">
      <c r="A6674" s="38" t="s">
        <v>63</v>
      </c>
      <c r="B6674" s="1"/>
      <c r="C6674" s="1"/>
      <c r="D6674" s="51"/>
      <c r="E6674" s="51"/>
      <c r="F6674" s="125" t="s">
        <v>64</v>
      </c>
      <c r="G6674" s="53"/>
      <c r="H6674" s="54" t="s">
        <v>11149</v>
      </c>
      <c r="I6674" s="35">
        <v>48.7</v>
      </c>
      <c r="J6674" s="1"/>
      <c r="K6674" s="1"/>
      <c r="L6674" s="3">
        <f t="shared" si="104"/>
        <v>48.7</v>
      </c>
      <c r="M6674" s="41">
        <v>44617</v>
      </c>
      <c r="N6674" s="56"/>
      <c r="O6674" s="1"/>
      <c r="P6674" s="1"/>
      <c r="Q6674" s="57"/>
      <c r="R6674" s="39" t="s">
        <v>54</v>
      </c>
      <c r="S6674" s="68"/>
    </row>
    <row r="6675" spans="1:19" ht="12.75" hidden="1" customHeight="1" x14ac:dyDescent="0.2">
      <c r="A6675" s="38" t="s">
        <v>63</v>
      </c>
      <c r="B6675" s="1"/>
      <c r="C6675" s="1"/>
      <c r="D6675" s="51"/>
      <c r="E6675" s="51"/>
      <c r="F6675" s="125" t="s">
        <v>64</v>
      </c>
      <c r="G6675" s="53"/>
      <c r="H6675" s="54" t="s">
        <v>208</v>
      </c>
      <c r="I6675" s="35">
        <v>48.45</v>
      </c>
      <c r="J6675" s="1"/>
      <c r="K6675" s="1"/>
      <c r="L6675" s="3">
        <f t="shared" si="104"/>
        <v>48.45</v>
      </c>
      <c r="M6675" s="41">
        <v>44193</v>
      </c>
      <c r="N6675" s="56"/>
      <c r="O6675" s="1"/>
      <c r="P6675" s="1"/>
      <c r="Q6675" s="57"/>
      <c r="R6675" s="39" t="s">
        <v>54</v>
      </c>
      <c r="S6675" s="68"/>
    </row>
    <row r="6676" spans="1:19" ht="12.75" hidden="1" customHeight="1" x14ac:dyDescent="0.2">
      <c r="A6676" s="38" t="s">
        <v>63</v>
      </c>
      <c r="B6676" s="1"/>
      <c r="C6676" s="1"/>
      <c r="D6676" s="51"/>
      <c r="E6676" s="51"/>
      <c r="F6676" s="125" t="s">
        <v>64</v>
      </c>
      <c r="G6676" s="53"/>
      <c r="H6676" s="54" t="s">
        <v>2342</v>
      </c>
      <c r="I6676" s="35">
        <v>48.22</v>
      </c>
      <c r="J6676" s="1"/>
      <c r="K6676" s="1"/>
      <c r="L6676" s="3">
        <f t="shared" si="104"/>
        <v>48.22</v>
      </c>
      <c r="M6676" s="41">
        <v>44352</v>
      </c>
      <c r="N6676" s="56"/>
      <c r="O6676" s="1"/>
      <c r="P6676" s="1"/>
      <c r="Q6676" s="57"/>
      <c r="R6676" s="39" t="s">
        <v>54</v>
      </c>
      <c r="S6676" s="68"/>
    </row>
    <row r="6677" spans="1:19" ht="12.75" hidden="1" customHeight="1" x14ac:dyDescent="0.2">
      <c r="A6677" s="38" t="s">
        <v>63</v>
      </c>
      <c r="B6677" s="1"/>
      <c r="C6677" s="1"/>
      <c r="D6677" s="51"/>
      <c r="E6677" s="51"/>
      <c r="F6677" s="125" t="s">
        <v>64</v>
      </c>
      <c r="G6677" s="53"/>
      <c r="H6677" s="54" t="s">
        <v>2343</v>
      </c>
      <c r="I6677" s="35">
        <v>48.22</v>
      </c>
      <c r="J6677" s="1"/>
      <c r="K6677" s="1"/>
      <c r="L6677" s="3">
        <f t="shared" si="104"/>
        <v>48.22</v>
      </c>
      <c r="M6677" s="41">
        <v>44352</v>
      </c>
      <c r="N6677" s="56"/>
      <c r="O6677" s="1"/>
      <c r="P6677" s="1"/>
      <c r="Q6677" s="57"/>
      <c r="R6677" s="39" t="s">
        <v>54</v>
      </c>
      <c r="S6677" s="68"/>
    </row>
    <row r="6678" spans="1:19" ht="12.75" hidden="1" customHeight="1" x14ac:dyDescent="0.2">
      <c r="A6678" s="38" t="s">
        <v>63</v>
      </c>
      <c r="B6678" s="1"/>
      <c r="C6678" s="1"/>
      <c r="D6678" s="51"/>
      <c r="E6678" s="51"/>
      <c r="F6678" s="125" t="s">
        <v>64</v>
      </c>
      <c r="G6678" s="53"/>
      <c r="H6678" s="54" t="s">
        <v>992</v>
      </c>
      <c r="I6678" s="35">
        <v>47.66</v>
      </c>
      <c r="J6678" s="1"/>
      <c r="K6678" s="1"/>
      <c r="L6678" s="3">
        <f t="shared" si="104"/>
        <v>47.66</v>
      </c>
      <c r="M6678" s="41">
        <v>44272</v>
      </c>
      <c r="N6678" s="56"/>
      <c r="O6678" s="1"/>
      <c r="P6678" s="1"/>
      <c r="Q6678" s="57"/>
      <c r="R6678" s="39" t="s">
        <v>54</v>
      </c>
      <c r="S6678" s="68"/>
    </row>
    <row r="6679" spans="1:19" ht="12.75" customHeight="1" x14ac:dyDescent="0.2">
      <c r="A6679" s="38" t="s">
        <v>11108</v>
      </c>
      <c r="B6679" s="42"/>
      <c r="C6679" s="42"/>
      <c r="D6679" s="38"/>
      <c r="E6679" s="38"/>
      <c r="F6679" s="42" t="s">
        <v>3025</v>
      </c>
      <c r="G6679" s="61" t="s">
        <v>11109</v>
      </c>
      <c r="H6679" s="59">
        <v>44616</v>
      </c>
      <c r="I6679" s="3">
        <v>46.8</v>
      </c>
      <c r="J6679" s="3"/>
      <c r="K6679" s="2">
        <v>0</v>
      </c>
      <c r="L6679" s="3">
        <f t="shared" si="104"/>
        <v>46.8</v>
      </c>
      <c r="M6679" s="59">
        <v>44616</v>
      </c>
      <c r="N6679" s="61" t="s">
        <v>11109</v>
      </c>
      <c r="O6679" s="39" t="s">
        <v>3027</v>
      </c>
      <c r="P6679" s="42"/>
      <c r="Q6679" s="60"/>
      <c r="R6679" s="62" t="s">
        <v>15</v>
      </c>
      <c r="S6679" s="68"/>
    </row>
    <row r="6680" spans="1:19" ht="12.75" hidden="1" customHeight="1" x14ac:dyDescent="0.2">
      <c r="A6680" s="38" t="s">
        <v>63</v>
      </c>
      <c r="B6680" s="1"/>
      <c r="C6680" s="1"/>
      <c r="D6680" s="51"/>
      <c r="E6680" s="51"/>
      <c r="F6680" s="125" t="s">
        <v>64</v>
      </c>
      <c r="G6680" s="53"/>
      <c r="H6680" s="54" t="s">
        <v>12684</v>
      </c>
      <c r="I6680" s="35">
        <v>46.22</v>
      </c>
      <c r="J6680" s="1"/>
      <c r="K6680" s="1"/>
      <c r="L6680" s="3">
        <f t="shared" si="104"/>
        <v>46.22</v>
      </c>
      <c r="M6680" s="41">
        <v>44678</v>
      </c>
      <c r="N6680" s="56"/>
      <c r="O6680" s="1"/>
      <c r="P6680" s="1"/>
      <c r="Q6680" s="57"/>
      <c r="R6680" s="39" t="s">
        <v>54</v>
      </c>
      <c r="S6680" s="68"/>
    </row>
    <row r="6681" spans="1:19" ht="12.75" hidden="1" customHeight="1" x14ac:dyDescent="0.2">
      <c r="A6681" s="38" t="s">
        <v>63</v>
      </c>
      <c r="B6681" s="1"/>
      <c r="C6681" s="1"/>
      <c r="D6681" s="51"/>
      <c r="E6681" s="51"/>
      <c r="F6681" s="125" t="s">
        <v>64</v>
      </c>
      <c r="G6681" s="53"/>
      <c r="H6681" s="54" t="s">
        <v>15100</v>
      </c>
      <c r="I6681" s="35">
        <v>45.07</v>
      </c>
      <c r="J6681" s="1"/>
      <c r="K6681" s="1"/>
      <c r="L6681" s="3">
        <f t="shared" si="104"/>
        <v>45.07</v>
      </c>
      <c r="M6681" s="41">
        <v>44800</v>
      </c>
      <c r="N6681" s="56"/>
      <c r="O6681" s="1"/>
      <c r="P6681" s="1"/>
      <c r="Q6681" s="57"/>
      <c r="R6681" s="39" t="s">
        <v>54</v>
      </c>
      <c r="S6681" s="68"/>
    </row>
    <row r="6682" spans="1:19" ht="12.75" hidden="1" customHeight="1" x14ac:dyDescent="0.2">
      <c r="A6682" s="38" t="s">
        <v>63</v>
      </c>
      <c r="B6682" s="1"/>
      <c r="C6682" s="1"/>
      <c r="D6682" s="51"/>
      <c r="E6682" s="51"/>
      <c r="F6682" s="125" t="s">
        <v>64</v>
      </c>
      <c r="G6682" s="53"/>
      <c r="H6682" s="54" t="s">
        <v>2619</v>
      </c>
      <c r="I6682" s="35">
        <v>41.62</v>
      </c>
      <c r="J6682" s="1"/>
      <c r="K6682" s="1"/>
      <c r="L6682" s="3">
        <f t="shared" si="104"/>
        <v>41.62</v>
      </c>
      <c r="M6682" s="41">
        <v>44358</v>
      </c>
      <c r="N6682" s="56"/>
      <c r="O6682" s="1"/>
      <c r="P6682" s="1"/>
      <c r="Q6682" s="57"/>
      <c r="R6682" s="39" t="s">
        <v>54</v>
      </c>
      <c r="S6682" s="68"/>
    </row>
    <row r="6683" spans="1:19" ht="12.75" hidden="1" customHeight="1" x14ac:dyDescent="0.2">
      <c r="A6683" s="38" t="s">
        <v>63</v>
      </c>
      <c r="B6683" s="1"/>
      <c r="C6683" s="1"/>
      <c r="D6683" s="51"/>
      <c r="E6683" s="51"/>
      <c r="F6683" s="125" t="s">
        <v>64</v>
      </c>
      <c r="G6683" s="53"/>
      <c r="H6683" s="54" t="s">
        <v>6717</v>
      </c>
      <c r="I6683" s="35">
        <v>37.880000000000003</v>
      </c>
      <c r="J6683" s="1"/>
      <c r="K6683" s="1"/>
      <c r="L6683" s="3">
        <f t="shared" si="104"/>
        <v>37.880000000000003</v>
      </c>
      <c r="M6683" s="41">
        <v>44469</v>
      </c>
      <c r="N6683" s="56"/>
      <c r="O6683" s="1"/>
      <c r="P6683" s="1"/>
      <c r="Q6683" s="57"/>
      <c r="R6683" s="39" t="s">
        <v>54</v>
      </c>
      <c r="S6683" s="68"/>
    </row>
    <row r="6684" spans="1:19" ht="12.75" hidden="1" customHeight="1" x14ac:dyDescent="0.2">
      <c r="A6684" s="38" t="s">
        <v>63</v>
      </c>
      <c r="B6684" s="1"/>
      <c r="C6684" s="1"/>
      <c r="D6684" s="51"/>
      <c r="E6684" s="51"/>
      <c r="F6684" s="125" t="s">
        <v>64</v>
      </c>
      <c r="G6684" s="53"/>
      <c r="H6684" s="54" t="s">
        <v>16170</v>
      </c>
      <c r="I6684" s="35">
        <v>37.869999999999997</v>
      </c>
      <c r="J6684" s="1"/>
      <c r="K6684" s="1"/>
      <c r="L6684" s="3">
        <f t="shared" si="104"/>
        <v>37.869999999999997</v>
      </c>
      <c r="M6684" s="41">
        <v>44881</v>
      </c>
      <c r="N6684" s="56"/>
      <c r="O6684" s="1"/>
      <c r="P6684" s="1"/>
      <c r="Q6684" s="57"/>
      <c r="R6684" s="39" t="s">
        <v>54</v>
      </c>
      <c r="S6684" s="68"/>
    </row>
    <row r="6685" spans="1:19" ht="12.75" hidden="1" customHeight="1" x14ac:dyDescent="0.2">
      <c r="A6685" s="38" t="s">
        <v>1434</v>
      </c>
      <c r="B6685" s="42"/>
      <c r="C6685" s="42"/>
      <c r="D6685" s="38"/>
      <c r="E6685" s="38"/>
      <c r="F6685" s="123" t="s">
        <v>1435</v>
      </c>
      <c r="G6685" s="38"/>
      <c r="H6685" s="40" t="s">
        <v>5432</v>
      </c>
      <c r="I6685" s="3">
        <v>36</v>
      </c>
      <c r="J6685" s="3"/>
      <c r="K6685" s="3"/>
      <c r="L6685" s="3">
        <f t="shared" si="104"/>
        <v>36</v>
      </c>
      <c r="M6685" s="41">
        <v>44440</v>
      </c>
      <c r="N6685" s="39"/>
      <c r="O6685" s="42"/>
      <c r="P6685" s="42"/>
      <c r="Q6685" s="60"/>
      <c r="R6685" s="42" t="s">
        <v>243</v>
      </c>
      <c r="S6685" s="68"/>
    </row>
    <row r="6686" spans="1:19" ht="12.75" hidden="1" customHeight="1" x14ac:dyDescent="0.2">
      <c r="A6686" s="38" t="s">
        <v>63</v>
      </c>
      <c r="B6686" s="1"/>
      <c r="C6686" s="1"/>
      <c r="D6686" s="51"/>
      <c r="E6686" s="51"/>
      <c r="F6686" s="125" t="s">
        <v>64</v>
      </c>
      <c r="G6686" s="53"/>
      <c r="H6686" s="54" t="s">
        <v>12684</v>
      </c>
      <c r="I6686" s="35">
        <v>35.83</v>
      </c>
      <c r="J6686" s="1"/>
      <c r="K6686" s="1"/>
      <c r="L6686" s="3">
        <f t="shared" si="104"/>
        <v>35.83</v>
      </c>
      <c r="M6686" s="41">
        <v>44678</v>
      </c>
      <c r="N6686" s="56"/>
      <c r="O6686" s="1"/>
      <c r="P6686" s="1"/>
      <c r="Q6686" s="57"/>
      <c r="R6686" s="39" t="s">
        <v>54</v>
      </c>
      <c r="S6686" s="68"/>
    </row>
    <row r="6687" spans="1:19" ht="12.75" hidden="1" customHeight="1" x14ac:dyDescent="0.2">
      <c r="A6687" s="38" t="s">
        <v>1434</v>
      </c>
      <c r="B6687" s="42"/>
      <c r="C6687" s="42"/>
      <c r="D6687" s="38"/>
      <c r="E6687" s="38"/>
      <c r="F6687" s="123" t="s">
        <v>1435</v>
      </c>
      <c r="G6687" s="38"/>
      <c r="H6687" s="40" t="s">
        <v>5432</v>
      </c>
      <c r="I6687" s="3">
        <v>35.4</v>
      </c>
      <c r="J6687" s="3"/>
      <c r="K6687" s="3"/>
      <c r="L6687" s="3">
        <f t="shared" si="104"/>
        <v>35.4</v>
      </c>
      <c r="M6687" s="41">
        <v>44440</v>
      </c>
      <c r="N6687" s="39"/>
      <c r="O6687" s="42"/>
      <c r="P6687" s="42"/>
      <c r="Q6687" s="60"/>
      <c r="R6687" s="42" t="s">
        <v>243</v>
      </c>
      <c r="S6687" s="68"/>
    </row>
    <row r="6688" spans="1:19" ht="12.75" hidden="1" customHeight="1" x14ac:dyDescent="0.2">
      <c r="A6688" s="38" t="s">
        <v>63</v>
      </c>
      <c r="B6688" s="1"/>
      <c r="C6688" s="1"/>
      <c r="D6688" s="51"/>
      <c r="E6688" s="51"/>
      <c r="F6688" s="125" t="s">
        <v>64</v>
      </c>
      <c r="G6688" s="53"/>
      <c r="H6688" s="54" t="s">
        <v>644</v>
      </c>
      <c r="I6688" s="35">
        <v>35.18</v>
      </c>
      <c r="J6688" s="1"/>
      <c r="K6688" s="1"/>
      <c r="L6688" s="3">
        <f t="shared" si="104"/>
        <v>35.18</v>
      </c>
      <c r="M6688" s="41">
        <v>44251</v>
      </c>
      <c r="N6688" s="56"/>
      <c r="O6688" s="1"/>
      <c r="P6688" s="1"/>
      <c r="Q6688" s="57"/>
      <c r="R6688" s="39" t="s">
        <v>54</v>
      </c>
      <c r="S6688" s="68"/>
    </row>
    <row r="6689" spans="1:19" ht="12.75" hidden="1" customHeight="1" x14ac:dyDescent="0.2">
      <c r="A6689" s="38" t="s">
        <v>63</v>
      </c>
      <c r="B6689" s="1"/>
      <c r="C6689" s="1"/>
      <c r="D6689" s="51"/>
      <c r="E6689" s="51"/>
      <c r="F6689" s="125" t="s">
        <v>64</v>
      </c>
      <c r="G6689" s="53"/>
      <c r="H6689" s="54" t="s">
        <v>993</v>
      </c>
      <c r="I6689" s="35">
        <v>32.119999999999997</v>
      </c>
      <c r="J6689" s="1"/>
      <c r="K6689" s="1"/>
      <c r="L6689" s="3">
        <f t="shared" si="104"/>
        <v>32.119999999999997</v>
      </c>
      <c r="M6689" s="41">
        <v>44272</v>
      </c>
      <c r="N6689" s="56"/>
      <c r="O6689" s="1"/>
      <c r="P6689" s="1"/>
      <c r="Q6689" s="57"/>
      <c r="R6689" s="39" t="s">
        <v>54</v>
      </c>
      <c r="S6689" s="68"/>
    </row>
    <row r="6690" spans="1:19" ht="12.75" hidden="1" customHeight="1" x14ac:dyDescent="0.2">
      <c r="A6690" s="38" t="s">
        <v>63</v>
      </c>
      <c r="B6690" s="1"/>
      <c r="C6690" s="1"/>
      <c r="D6690" s="51"/>
      <c r="E6690" s="51"/>
      <c r="F6690" s="125" t="s">
        <v>64</v>
      </c>
      <c r="G6690" s="53"/>
      <c r="H6690" s="54" t="s">
        <v>9832</v>
      </c>
      <c r="I6690" s="35">
        <v>31.61</v>
      </c>
      <c r="J6690" s="1"/>
      <c r="K6690" s="1"/>
      <c r="L6690" s="3">
        <f t="shared" si="104"/>
        <v>31.61</v>
      </c>
      <c r="M6690" s="41">
        <v>44568</v>
      </c>
      <c r="N6690" s="56"/>
      <c r="O6690" s="1"/>
      <c r="P6690" s="1"/>
      <c r="Q6690" s="57"/>
      <c r="R6690" s="39" t="s">
        <v>54</v>
      </c>
      <c r="S6690" s="68"/>
    </row>
    <row r="6691" spans="1:19" ht="12.75" hidden="1" customHeight="1" x14ac:dyDescent="0.2">
      <c r="A6691" s="38" t="s">
        <v>63</v>
      </c>
      <c r="B6691" s="1"/>
      <c r="C6691" s="1"/>
      <c r="D6691" s="51"/>
      <c r="E6691" s="51"/>
      <c r="F6691" s="125" t="s">
        <v>64</v>
      </c>
      <c r="G6691" s="53"/>
      <c r="H6691" s="54" t="s">
        <v>2535</v>
      </c>
      <c r="I6691" s="35">
        <v>30.07</v>
      </c>
      <c r="J6691" s="1"/>
      <c r="K6691" s="1"/>
      <c r="L6691" s="3">
        <f t="shared" si="104"/>
        <v>30.07</v>
      </c>
      <c r="M6691" s="41">
        <v>44357</v>
      </c>
      <c r="N6691" s="56"/>
      <c r="O6691" s="1"/>
      <c r="P6691" s="1"/>
      <c r="Q6691" s="57"/>
      <c r="R6691" s="39" t="s">
        <v>54</v>
      </c>
      <c r="S6691" s="68"/>
    </row>
    <row r="6692" spans="1:19" ht="12.75" hidden="1" customHeight="1" x14ac:dyDescent="0.2">
      <c r="A6692" s="38" t="s">
        <v>63</v>
      </c>
      <c r="B6692" s="1"/>
      <c r="C6692" s="1"/>
      <c r="D6692" s="51"/>
      <c r="E6692" s="51"/>
      <c r="F6692" s="125" t="s">
        <v>64</v>
      </c>
      <c r="G6692" s="53"/>
      <c r="H6692" s="54" t="s">
        <v>2535</v>
      </c>
      <c r="I6692" s="35">
        <v>30</v>
      </c>
      <c r="J6692" s="1"/>
      <c r="K6692" s="1"/>
      <c r="L6692" s="3">
        <f t="shared" si="104"/>
        <v>30</v>
      </c>
      <c r="M6692" s="41">
        <v>44357</v>
      </c>
      <c r="N6692" s="56"/>
      <c r="O6692" s="1"/>
      <c r="P6692" s="1"/>
      <c r="Q6692" s="57"/>
      <c r="R6692" s="39" t="s">
        <v>54</v>
      </c>
      <c r="S6692" s="68"/>
    </row>
    <row r="6693" spans="1:19" ht="12.75" hidden="1" customHeight="1" x14ac:dyDescent="0.2">
      <c r="A6693" s="38" t="s">
        <v>63</v>
      </c>
      <c r="B6693" s="1"/>
      <c r="C6693" s="1"/>
      <c r="D6693" s="51"/>
      <c r="E6693" s="51"/>
      <c r="F6693" s="125" t="s">
        <v>64</v>
      </c>
      <c r="G6693" s="53"/>
      <c r="H6693" s="54" t="s">
        <v>993</v>
      </c>
      <c r="I6693" s="35">
        <v>29.25</v>
      </c>
      <c r="J6693" s="1"/>
      <c r="K6693" s="1"/>
      <c r="L6693" s="3">
        <f t="shared" si="104"/>
        <v>29.25</v>
      </c>
      <c r="M6693" s="41">
        <v>44272</v>
      </c>
      <c r="N6693" s="56"/>
      <c r="O6693" s="1"/>
      <c r="P6693" s="1"/>
      <c r="Q6693" s="57"/>
      <c r="R6693" s="39" t="s">
        <v>54</v>
      </c>
      <c r="S6693" s="68"/>
    </row>
    <row r="6694" spans="1:19" ht="12.75" hidden="1" customHeight="1" x14ac:dyDescent="0.2">
      <c r="A6694" s="38" t="s">
        <v>63</v>
      </c>
      <c r="B6694" s="1"/>
      <c r="C6694" s="1"/>
      <c r="D6694" s="51"/>
      <c r="E6694" s="51"/>
      <c r="F6694" s="125" t="s">
        <v>64</v>
      </c>
      <c r="G6694" s="53"/>
      <c r="H6694" s="54" t="s">
        <v>7406</v>
      </c>
      <c r="I6694" s="35">
        <v>28</v>
      </c>
      <c r="J6694" s="1"/>
      <c r="K6694" s="1"/>
      <c r="L6694" s="3">
        <f t="shared" si="104"/>
        <v>28</v>
      </c>
      <c r="M6694" s="41">
        <v>44495</v>
      </c>
      <c r="N6694" s="56"/>
      <c r="O6694" s="1"/>
      <c r="P6694" s="1"/>
      <c r="Q6694" s="57"/>
      <c r="R6694" s="39" t="s">
        <v>54</v>
      </c>
      <c r="S6694" s="68"/>
    </row>
    <row r="6695" spans="1:19" ht="12.75" hidden="1" customHeight="1" x14ac:dyDescent="0.2">
      <c r="A6695" s="38" t="s">
        <v>63</v>
      </c>
      <c r="B6695" s="1"/>
      <c r="C6695" s="1"/>
      <c r="D6695" s="51"/>
      <c r="E6695" s="51"/>
      <c r="F6695" s="125" t="s">
        <v>64</v>
      </c>
      <c r="G6695" s="53"/>
      <c r="H6695" s="54" t="s">
        <v>13903</v>
      </c>
      <c r="I6695" s="35">
        <v>27.82</v>
      </c>
      <c r="J6695" s="1"/>
      <c r="K6695" s="1"/>
      <c r="L6695" s="3">
        <f t="shared" si="104"/>
        <v>27.82</v>
      </c>
      <c r="M6695" s="41">
        <v>44732</v>
      </c>
      <c r="N6695" s="56"/>
      <c r="O6695" s="1"/>
      <c r="P6695" s="1"/>
      <c r="Q6695" s="57"/>
      <c r="R6695" s="39" t="s">
        <v>54</v>
      </c>
      <c r="S6695" s="68"/>
    </row>
    <row r="6696" spans="1:19" ht="12.75" hidden="1" customHeight="1" x14ac:dyDescent="0.2">
      <c r="A6696" s="38" t="s">
        <v>63</v>
      </c>
      <c r="B6696" s="1"/>
      <c r="C6696" s="1"/>
      <c r="D6696" s="51"/>
      <c r="E6696" s="51"/>
      <c r="F6696" s="125" t="s">
        <v>64</v>
      </c>
      <c r="G6696" s="53"/>
      <c r="H6696" s="54" t="s">
        <v>15100</v>
      </c>
      <c r="I6696" s="35">
        <v>25.73</v>
      </c>
      <c r="J6696" s="1"/>
      <c r="K6696" s="1"/>
      <c r="L6696" s="3">
        <f t="shared" si="104"/>
        <v>25.73</v>
      </c>
      <c r="M6696" s="41">
        <v>44800</v>
      </c>
      <c r="N6696" s="56"/>
      <c r="O6696" s="1"/>
      <c r="P6696" s="1"/>
      <c r="Q6696" s="57"/>
      <c r="R6696" s="39" t="s">
        <v>54</v>
      </c>
      <c r="S6696" s="68"/>
    </row>
    <row r="6697" spans="1:19" ht="12.75" hidden="1" customHeight="1" x14ac:dyDescent="0.2">
      <c r="A6697" s="38" t="s">
        <v>63</v>
      </c>
      <c r="B6697" s="1"/>
      <c r="C6697" s="1"/>
      <c r="D6697" s="51"/>
      <c r="E6697" s="51"/>
      <c r="F6697" s="125" t="s">
        <v>64</v>
      </c>
      <c r="G6697" s="53"/>
      <c r="H6697" s="54" t="s">
        <v>113</v>
      </c>
      <c r="I6697" s="35">
        <v>25.34</v>
      </c>
      <c r="J6697" s="1"/>
      <c r="K6697" s="1"/>
      <c r="L6697" s="3">
        <f t="shared" si="104"/>
        <v>25.34</v>
      </c>
      <c r="M6697" s="41">
        <v>44167</v>
      </c>
      <c r="N6697" s="56"/>
      <c r="O6697" s="1"/>
      <c r="P6697" s="1"/>
      <c r="Q6697" s="57"/>
      <c r="R6697" s="39" t="s">
        <v>54</v>
      </c>
      <c r="S6697" s="68"/>
    </row>
    <row r="6698" spans="1:19" ht="12.75" hidden="1" customHeight="1" x14ac:dyDescent="0.2">
      <c r="A6698" s="38" t="s">
        <v>63</v>
      </c>
      <c r="B6698" s="1"/>
      <c r="C6698" s="1"/>
      <c r="D6698" s="51"/>
      <c r="E6698" s="51"/>
      <c r="F6698" s="125" t="s">
        <v>64</v>
      </c>
      <c r="G6698" s="53"/>
      <c r="H6698" s="54" t="s">
        <v>15100</v>
      </c>
      <c r="I6698" s="35">
        <v>25.3</v>
      </c>
      <c r="J6698" s="1"/>
      <c r="K6698" s="1"/>
      <c r="L6698" s="3">
        <f t="shared" si="104"/>
        <v>25.3</v>
      </c>
      <c r="M6698" s="41">
        <v>44800</v>
      </c>
      <c r="N6698" s="56"/>
      <c r="O6698" s="1"/>
      <c r="P6698" s="1"/>
      <c r="Q6698" s="57"/>
      <c r="R6698" s="39" t="s">
        <v>54</v>
      </c>
      <c r="S6698" s="68"/>
    </row>
    <row r="6699" spans="1:19" ht="12.75" hidden="1" customHeight="1" x14ac:dyDescent="0.2">
      <c r="A6699" s="38" t="s">
        <v>63</v>
      </c>
      <c r="B6699" s="1"/>
      <c r="C6699" s="1"/>
      <c r="D6699" s="51"/>
      <c r="E6699" s="51"/>
      <c r="F6699" s="125" t="s">
        <v>64</v>
      </c>
      <c r="G6699" s="53"/>
      <c r="H6699" s="54" t="s">
        <v>367</v>
      </c>
      <c r="I6699" s="35">
        <v>20.75</v>
      </c>
      <c r="J6699" s="1"/>
      <c r="K6699" s="1"/>
      <c r="L6699" s="3">
        <f t="shared" si="104"/>
        <v>20.75</v>
      </c>
      <c r="M6699" s="41">
        <v>44201</v>
      </c>
      <c r="N6699" s="56"/>
      <c r="O6699" s="1"/>
      <c r="P6699" s="1"/>
      <c r="Q6699" s="57"/>
      <c r="R6699" s="39" t="s">
        <v>54</v>
      </c>
      <c r="S6699" s="68"/>
    </row>
    <row r="6700" spans="1:19" ht="12.75" hidden="1" customHeight="1" x14ac:dyDescent="0.2">
      <c r="A6700" s="38" t="s">
        <v>63</v>
      </c>
      <c r="B6700" s="1"/>
      <c r="C6700" s="1"/>
      <c r="D6700" s="51"/>
      <c r="E6700" s="51"/>
      <c r="F6700" s="125" t="s">
        <v>64</v>
      </c>
      <c r="G6700" s="53"/>
      <c r="H6700" s="54" t="s">
        <v>367</v>
      </c>
      <c r="I6700" s="35">
        <v>19.52</v>
      </c>
      <c r="J6700" s="1"/>
      <c r="K6700" s="1"/>
      <c r="L6700" s="3">
        <f t="shared" si="104"/>
        <v>19.52</v>
      </c>
      <c r="M6700" s="41">
        <v>44201</v>
      </c>
      <c r="N6700" s="56"/>
      <c r="O6700" s="1"/>
      <c r="P6700" s="1"/>
      <c r="Q6700" s="57"/>
      <c r="R6700" s="39" t="s">
        <v>54</v>
      </c>
      <c r="S6700" s="68"/>
    </row>
    <row r="6701" spans="1:19" ht="12.75" hidden="1" customHeight="1" x14ac:dyDescent="0.2">
      <c r="A6701" s="38" t="s">
        <v>63</v>
      </c>
      <c r="B6701" s="1"/>
      <c r="C6701" s="1"/>
      <c r="D6701" s="51"/>
      <c r="E6701" s="51"/>
      <c r="F6701" s="125" t="s">
        <v>64</v>
      </c>
      <c r="G6701" s="53"/>
      <c r="H6701" s="54" t="s">
        <v>12684</v>
      </c>
      <c r="I6701" s="35">
        <v>18.34</v>
      </c>
      <c r="J6701" s="1"/>
      <c r="K6701" s="1"/>
      <c r="L6701" s="3">
        <f t="shared" si="104"/>
        <v>18.34</v>
      </c>
      <c r="M6701" s="41">
        <v>44678</v>
      </c>
      <c r="N6701" s="56"/>
      <c r="O6701" s="1"/>
      <c r="P6701" s="1"/>
      <c r="Q6701" s="57"/>
      <c r="R6701" s="39" t="s">
        <v>54</v>
      </c>
      <c r="S6701" s="68"/>
    </row>
    <row r="6702" spans="1:19" ht="12.75" hidden="1" customHeight="1" x14ac:dyDescent="0.2">
      <c r="A6702" s="38" t="s">
        <v>63</v>
      </c>
      <c r="B6702" s="1"/>
      <c r="C6702" s="1"/>
      <c r="D6702" s="51"/>
      <c r="E6702" s="51"/>
      <c r="F6702" s="125" t="s">
        <v>64</v>
      </c>
      <c r="G6702" s="53"/>
      <c r="H6702" s="54" t="s">
        <v>1946</v>
      </c>
      <c r="I6702" s="35">
        <v>13.48</v>
      </c>
      <c r="J6702" s="1"/>
      <c r="K6702" s="1"/>
      <c r="L6702" s="3">
        <f t="shared" si="104"/>
        <v>13.48</v>
      </c>
      <c r="M6702" s="41">
        <v>44335</v>
      </c>
      <c r="N6702" s="56"/>
      <c r="O6702" s="1"/>
      <c r="P6702" s="1"/>
      <c r="Q6702" s="57"/>
      <c r="R6702" s="39" t="s">
        <v>54</v>
      </c>
      <c r="S6702" s="68"/>
    </row>
    <row r="6703" spans="1:19" ht="12.75" hidden="1" customHeight="1" x14ac:dyDescent="0.2">
      <c r="A6703" s="38" t="s">
        <v>63</v>
      </c>
      <c r="B6703" s="1"/>
      <c r="C6703" s="1"/>
      <c r="D6703" s="51"/>
      <c r="E6703" s="51"/>
      <c r="F6703" s="125" t="s">
        <v>64</v>
      </c>
      <c r="G6703" s="53"/>
      <c r="H6703" s="54" t="s">
        <v>208</v>
      </c>
      <c r="I6703" s="35">
        <v>13.44</v>
      </c>
      <c r="J6703" s="1"/>
      <c r="K6703" s="1"/>
      <c r="L6703" s="3">
        <f t="shared" si="104"/>
        <v>13.44</v>
      </c>
      <c r="M6703" s="41">
        <v>44193</v>
      </c>
      <c r="N6703" s="56"/>
      <c r="O6703" s="1"/>
      <c r="P6703" s="1"/>
      <c r="Q6703" s="57"/>
      <c r="R6703" s="39" t="s">
        <v>54</v>
      </c>
      <c r="S6703" s="68"/>
    </row>
    <row r="6704" spans="1:19" ht="12.75" hidden="1" customHeight="1" x14ac:dyDescent="0.2">
      <c r="A6704" s="38" t="s">
        <v>63</v>
      </c>
      <c r="B6704" s="1"/>
      <c r="C6704" s="1"/>
      <c r="D6704" s="51"/>
      <c r="E6704" s="51"/>
      <c r="F6704" s="125" t="s">
        <v>64</v>
      </c>
      <c r="G6704" s="53"/>
      <c r="H6704" s="54" t="s">
        <v>1683</v>
      </c>
      <c r="I6704" s="35">
        <v>12.3</v>
      </c>
      <c r="J6704" s="1"/>
      <c r="K6704" s="1"/>
      <c r="L6704" s="3">
        <f t="shared" si="104"/>
        <v>12.3</v>
      </c>
      <c r="M6704" s="41">
        <v>44303</v>
      </c>
      <c r="N6704" s="56"/>
      <c r="O6704" s="1"/>
      <c r="P6704" s="1"/>
      <c r="Q6704" s="57"/>
      <c r="R6704" s="39" t="s">
        <v>54</v>
      </c>
      <c r="S6704" s="68"/>
    </row>
    <row r="6705" spans="1:19" ht="12.75" hidden="1" customHeight="1" x14ac:dyDescent="0.2">
      <c r="A6705" s="38" t="s">
        <v>63</v>
      </c>
      <c r="B6705" s="1"/>
      <c r="C6705" s="1"/>
      <c r="D6705" s="51"/>
      <c r="E6705" s="51"/>
      <c r="F6705" s="125" t="s">
        <v>64</v>
      </c>
      <c r="G6705" s="53"/>
      <c r="H6705" s="54" t="s">
        <v>993</v>
      </c>
      <c r="I6705" s="35">
        <v>11.73</v>
      </c>
      <c r="J6705" s="1"/>
      <c r="K6705" s="1"/>
      <c r="L6705" s="3">
        <f t="shared" si="104"/>
        <v>11.73</v>
      </c>
      <c r="M6705" s="41">
        <v>44272</v>
      </c>
      <c r="N6705" s="56"/>
      <c r="O6705" s="1"/>
      <c r="P6705" s="1"/>
      <c r="Q6705" s="57"/>
      <c r="R6705" s="39" t="s">
        <v>54</v>
      </c>
      <c r="S6705" s="68"/>
    </row>
    <row r="6706" spans="1:19" ht="12.75" hidden="1" customHeight="1" x14ac:dyDescent="0.2">
      <c r="A6706" s="38" t="s">
        <v>1434</v>
      </c>
      <c r="B6706" s="42"/>
      <c r="C6706" s="42"/>
      <c r="D6706" s="38"/>
      <c r="E6706" s="38"/>
      <c r="F6706" s="123" t="s">
        <v>1435</v>
      </c>
      <c r="G6706" s="38"/>
      <c r="H6706" s="40" t="s">
        <v>5432</v>
      </c>
      <c r="I6706" s="3">
        <v>11.73</v>
      </c>
      <c r="J6706" s="3"/>
      <c r="K6706" s="3"/>
      <c r="L6706" s="3">
        <f t="shared" si="104"/>
        <v>11.73</v>
      </c>
      <c r="M6706" s="41">
        <v>44440</v>
      </c>
      <c r="N6706" s="39"/>
      <c r="O6706" s="42"/>
      <c r="P6706" s="42"/>
      <c r="Q6706" s="60"/>
      <c r="R6706" s="42" t="s">
        <v>243</v>
      </c>
      <c r="S6706" s="68"/>
    </row>
    <row r="6707" spans="1:19" ht="12.75" hidden="1" customHeight="1" x14ac:dyDescent="0.2">
      <c r="A6707" s="38" t="s">
        <v>63</v>
      </c>
      <c r="B6707" s="1"/>
      <c r="C6707" s="1"/>
      <c r="D6707" s="51"/>
      <c r="E6707" s="51"/>
      <c r="F6707" s="125" t="s">
        <v>64</v>
      </c>
      <c r="G6707" s="53"/>
      <c r="H6707" s="54" t="s">
        <v>112</v>
      </c>
      <c r="I6707" s="35">
        <v>9.3000000000000007</v>
      </c>
      <c r="J6707" s="1"/>
      <c r="K6707" s="1"/>
      <c r="L6707" s="3">
        <f t="shared" si="104"/>
        <v>9.3000000000000007</v>
      </c>
      <c r="M6707" s="41">
        <v>44167</v>
      </c>
      <c r="N6707" s="56"/>
      <c r="O6707" s="1"/>
      <c r="P6707" s="1"/>
      <c r="Q6707" s="57"/>
      <c r="R6707" s="39" t="s">
        <v>54</v>
      </c>
      <c r="S6707" s="68"/>
    </row>
    <row r="6708" spans="1:19" ht="12.75" hidden="1" customHeight="1" x14ac:dyDescent="0.2">
      <c r="A6708" s="38" t="s">
        <v>63</v>
      </c>
      <c r="B6708" s="1"/>
      <c r="C6708" s="1"/>
      <c r="D6708" s="51"/>
      <c r="E6708" s="51"/>
      <c r="F6708" s="125" t="s">
        <v>64</v>
      </c>
      <c r="G6708" s="53"/>
      <c r="H6708" s="54" t="s">
        <v>2535</v>
      </c>
      <c r="I6708" s="35">
        <v>7.45</v>
      </c>
      <c r="J6708" s="1"/>
      <c r="K6708" s="1"/>
      <c r="L6708" s="3">
        <f t="shared" si="104"/>
        <v>7.45</v>
      </c>
      <c r="M6708" s="41">
        <v>44357</v>
      </c>
      <c r="N6708" s="56"/>
      <c r="O6708" s="1"/>
      <c r="P6708" s="1"/>
      <c r="Q6708" s="57"/>
      <c r="R6708" s="39" t="s">
        <v>54</v>
      </c>
      <c r="S6708" s="68"/>
    </row>
    <row r="6709" spans="1:19" ht="12.75" hidden="1" customHeight="1" x14ac:dyDescent="0.2">
      <c r="A6709" s="38" t="s">
        <v>63</v>
      </c>
      <c r="B6709" s="1"/>
      <c r="C6709" s="1"/>
      <c r="D6709" s="51"/>
      <c r="E6709" s="51"/>
      <c r="F6709" s="125" t="s">
        <v>64</v>
      </c>
      <c r="G6709" s="53"/>
      <c r="H6709" s="54" t="s">
        <v>993</v>
      </c>
      <c r="I6709" s="35">
        <v>6.54</v>
      </c>
      <c r="J6709" s="1"/>
      <c r="K6709" s="1"/>
      <c r="L6709" s="3">
        <f t="shared" si="104"/>
        <v>6.54</v>
      </c>
      <c r="M6709" s="41">
        <v>44272</v>
      </c>
      <c r="N6709" s="56"/>
      <c r="O6709" s="1"/>
      <c r="P6709" s="1"/>
      <c r="Q6709" s="57"/>
      <c r="R6709" s="39" t="s">
        <v>54</v>
      </c>
      <c r="S6709" s="68"/>
    </row>
    <row r="6710" spans="1:19" ht="12.75" hidden="1" customHeight="1" x14ac:dyDescent="0.2">
      <c r="A6710" s="38" t="s">
        <v>63</v>
      </c>
      <c r="B6710" s="1"/>
      <c r="C6710" s="1"/>
      <c r="D6710" s="51"/>
      <c r="E6710" s="51"/>
      <c r="F6710" s="125" t="s">
        <v>64</v>
      </c>
      <c r="G6710" s="53"/>
      <c r="H6710" s="54" t="s">
        <v>6510</v>
      </c>
      <c r="I6710" s="35">
        <v>6</v>
      </c>
      <c r="J6710" s="1"/>
      <c r="K6710" s="1"/>
      <c r="L6710" s="3">
        <f t="shared" si="104"/>
        <v>6</v>
      </c>
      <c r="M6710" s="41">
        <v>44464</v>
      </c>
      <c r="N6710" s="56"/>
      <c r="O6710" s="1"/>
      <c r="P6710" s="1"/>
      <c r="Q6710" s="57"/>
      <c r="R6710" s="39" t="s">
        <v>54</v>
      </c>
      <c r="S6710" s="68"/>
    </row>
    <row r="6711" spans="1:19" ht="12.75" hidden="1" customHeight="1" x14ac:dyDescent="0.2">
      <c r="A6711" s="38" t="s">
        <v>63</v>
      </c>
      <c r="B6711" s="1"/>
      <c r="C6711" s="1"/>
      <c r="D6711" s="51"/>
      <c r="E6711" s="51"/>
      <c r="F6711" s="125" t="s">
        <v>64</v>
      </c>
      <c r="G6711" s="53"/>
      <c r="H6711" s="54" t="s">
        <v>2535</v>
      </c>
      <c r="I6711" s="35">
        <v>5.9</v>
      </c>
      <c r="J6711" s="1"/>
      <c r="K6711" s="1"/>
      <c r="L6711" s="3">
        <f t="shared" si="104"/>
        <v>5.9</v>
      </c>
      <c r="M6711" s="41">
        <v>44357</v>
      </c>
      <c r="N6711" s="56"/>
      <c r="O6711" s="1"/>
      <c r="P6711" s="1"/>
      <c r="Q6711" s="57"/>
      <c r="R6711" s="39" t="s">
        <v>54</v>
      </c>
      <c r="S6711" s="68"/>
    </row>
    <row r="6712" spans="1:19" ht="12.75" hidden="1" customHeight="1" x14ac:dyDescent="0.2">
      <c r="A6712" s="38" t="s">
        <v>1434</v>
      </c>
      <c r="B6712" s="42"/>
      <c r="C6712" s="42"/>
      <c r="D6712" s="38"/>
      <c r="E6712" s="38"/>
      <c r="F6712" s="123" t="s">
        <v>1435</v>
      </c>
      <c r="G6712" s="38"/>
      <c r="H6712" s="40" t="s">
        <v>7390</v>
      </c>
      <c r="I6712" s="3">
        <v>2.93</v>
      </c>
      <c r="J6712" s="3"/>
      <c r="K6712" s="3"/>
      <c r="L6712" s="3">
        <f t="shared" si="104"/>
        <v>2.93</v>
      </c>
      <c r="M6712" s="41">
        <v>44494</v>
      </c>
      <c r="N6712" s="39"/>
      <c r="O6712" s="42"/>
      <c r="P6712" s="42"/>
      <c r="Q6712" s="60"/>
      <c r="R6712" s="42" t="s">
        <v>243</v>
      </c>
      <c r="S6712" s="68"/>
    </row>
    <row r="6713" spans="1:19" ht="12.75" hidden="1" customHeight="1" x14ac:dyDescent="0.2">
      <c r="A6713" s="38" t="s">
        <v>11553</v>
      </c>
      <c r="B6713" s="42" t="s">
        <v>11548</v>
      </c>
      <c r="C6713" s="42" t="s">
        <v>11549</v>
      </c>
      <c r="D6713" s="38">
        <v>132298</v>
      </c>
      <c r="E6713" s="38"/>
      <c r="F6713" s="42" t="s">
        <v>11550</v>
      </c>
      <c r="G6713" s="38">
        <v>8263000128</v>
      </c>
      <c r="H6713" s="40" t="s">
        <v>11551</v>
      </c>
      <c r="I6713" s="3">
        <v>1</v>
      </c>
      <c r="J6713" s="3"/>
      <c r="K6713" s="3">
        <v>0</v>
      </c>
      <c r="L6713" s="3">
        <f t="shared" si="104"/>
        <v>1</v>
      </c>
      <c r="M6713" s="41">
        <v>44599.729166666664</v>
      </c>
      <c r="N6713" s="39">
        <v>6870417493</v>
      </c>
      <c r="O6713" s="42" t="s">
        <v>315</v>
      </c>
      <c r="P6713" s="42" t="s">
        <v>11552</v>
      </c>
      <c r="Q6713" s="60">
        <v>44632</v>
      </c>
      <c r="R6713" s="42" t="s">
        <v>243</v>
      </c>
      <c r="S6713" s="68"/>
    </row>
    <row r="6714" spans="1:19" ht="12.75" hidden="1" customHeight="1" x14ac:dyDescent="0.25">
      <c r="A6714" s="38" t="s">
        <v>20662</v>
      </c>
      <c r="B6714" s="39" t="s">
        <v>20657</v>
      </c>
      <c r="C6714" s="39"/>
      <c r="D6714" s="38">
        <v>802047</v>
      </c>
      <c r="E6714" s="38"/>
      <c r="F6714" s="138" t="s">
        <v>12073</v>
      </c>
      <c r="G6714" s="38">
        <v>8262000074</v>
      </c>
      <c r="H6714" s="40">
        <v>7299875</v>
      </c>
      <c r="I6714" s="2">
        <v>1</v>
      </c>
      <c r="J6714" s="2"/>
      <c r="K6714" s="2">
        <v>284085</v>
      </c>
      <c r="L6714" s="3">
        <f t="shared" si="104"/>
        <v>284086</v>
      </c>
      <c r="M6714" s="41">
        <v>45149</v>
      </c>
      <c r="N6714" s="39"/>
      <c r="O6714" s="39" t="s">
        <v>18453</v>
      </c>
      <c r="P6714" s="40"/>
      <c r="Q6714" s="41"/>
      <c r="R6714" s="62" t="s">
        <v>21</v>
      </c>
      <c r="S6714" s="68"/>
    </row>
    <row r="6715" spans="1:19" ht="12.75" hidden="1" customHeight="1" x14ac:dyDescent="0.25">
      <c r="A6715" s="38" t="s">
        <v>4635</v>
      </c>
      <c r="B6715" s="42" t="s">
        <v>4636</v>
      </c>
      <c r="C6715" s="42" t="s">
        <v>4637</v>
      </c>
      <c r="D6715" s="38">
        <v>407261</v>
      </c>
      <c r="E6715" s="38"/>
      <c r="F6715" s="139" t="s">
        <v>58</v>
      </c>
      <c r="G6715" s="38">
        <v>8266012048</v>
      </c>
      <c r="H6715" s="40">
        <v>9854021633</v>
      </c>
      <c r="I6715" s="3">
        <v>0</v>
      </c>
      <c r="J6715" s="3"/>
      <c r="K6715" s="3">
        <v>0</v>
      </c>
      <c r="L6715" s="3">
        <f t="shared" si="104"/>
        <v>0</v>
      </c>
      <c r="M6715" s="41">
        <v>44407.729166666664</v>
      </c>
      <c r="N6715" s="39">
        <v>6870152362</v>
      </c>
      <c r="O6715" s="42" t="s">
        <v>315</v>
      </c>
      <c r="P6715" s="42"/>
      <c r="Q6715" s="60"/>
      <c r="R6715" s="42" t="s">
        <v>243</v>
      </c>
      <c r="S6715" s="68" t="s">
        <v>506</v>
      </c>
    </row>
    <row r="6716" spans="1:19" ht="12.75" hidden="1" customHeight="1" x14ac:dyDescent="0.2">
      <c r="A6716" s="38" t="s">
        <v>21812</v>
      </c>
      <c r="B6716" s="39" t="s">
        <v>16117</v>
      </c>
      <c r="C6716" s="39" t="s">
        <v>16118</v>
      </c>
      <c r="D6716" s="38">
        <v>919962</v>
      </c>
      <c r="E6716" s="38"/>
      <c r="F6716" s="39" t="s">
        <v>6950</v>
      </c>
      <c r="G6716" s="38">
        <v>8263000121</v>
      </c>
      <c r="H6716" s="40" t="s">
        <v>21813</v>
      </c>
      <c r="I6716" s="3">
        <v>-66.12</v>
      </c>
      <c r="J6716" s="3"/>
      <c r="K6716" s="2">
        <v>-11.88</v>
      </c>
      <c r="L6716" s="3">
        <f t="shared" si="104"/>
        <v>-78</v>
      </c>
      <c r="M6716" s="41">
        <v>45327</v>
      </c>
      <c r="N6716" s="39">
        <v>26631474</v>
      </c>
      <c r="O6716" s="39" t="s">
        <v>3282</v>
      </c>
      <c r="P6716" s="40">
        <v>203045304636</v>
      </c>
      <c r="Q6716" s="41">
        <v>44625</v>
      </c>
      <c r="R6716" s="42" t="s">
        <v>2417</v>
      </c>
      <c r="S6716" s="68"/>
    </row>
    <row r="6717" spans="1:19" ht="12.75" hidden="1" customHeight="1" x14ac:dyDescent="0.2">
      <c r="A6717" s="38" t="s">
        <v>18725</v>
      </c>
      <c r="B6717" s="39" t="s">
        <v>16117</v>
      </c>
      <c r="C6717" s="39" t="s">
        <v>16118</v>
      </c>
      <c r="D6717" s="38">
        <v>919962</v>
      </c>
      <c r="E6717" s="38"/>
      <c r="F6717" s="39" t="s">
        <v>6950</v>
      </c>
      <c r="G6717" s="38">
        <v>8263000121</v>
      </c>
      <c r="H6717" s="40" t="s">
        <v>18726</v>
      </c>
      <c r="I6717" s="3">
        <v>-259.38</v>
      </c>
      <c r="J6717" s="3"/>
      <c r="K6717" s="2">
        <v>-46.62</v>
      </c>
      <c r="L6717" s="3">
        <f t="shared" si="104"/>
        <v>-306</v>
      </c>
      <c r="M6717" s="41">
        <v>45030</v>
      </c>
      <c r="N6717" s="39">
        <v>26631474</v>
      </c>
      <c r="O6717" s="39" t="s">
        <v>3282</v>
      </c>
      <c r="P6717" s="40">
        <v>203045304636</v>
      </c>
      <c r="Q6717" s="41">
        <v>44625</v>
      </c>
      <c r="R6717" s="42" t="s">
        <v>2417</v>
      </c>
      <c r="S6717" s="68"/>
    </row>
    <row r="6718" spans="1:19" ht="12.75" hidden="1" customHeight="1" x14ac:dyDescent="0.2">
      <c r="A6718" s="38" t="s">
        <v>10947</v>
      </c>
      <c r="B6718" s="42"/>
      <c r="C6718" s="42"/>
      <c r="D6718" s="38">
        <v>408038</v>
      </c>
      <c r="E6718" s="38"/>
      <c r="F6718" s="39" t="s">
        <v>6647</v>
      </c>
      <c r="G6718" s="38">
        <v>8263000182</v>
      </c>
      <c r="H6718" s="40" t="s">
        <v>10948</v>
      </c>
      <c r="I6718" s="3">
        <v>-263.54000000000002</v>
      </c>
      <c r="J6718" s="3"/>
      <c r="K6718" s="3">
        <v>-47.437200000000004</v>
      </c>
      <c r="L6718" s="3">
        <f t="shared" si="104"/>
        <v>-310.97720000000004</v>
      </c>
      <c r="M6718" s="41">
        <v>44613</v>
      </c>
      <c r="N6718" s="39"/>
      <c r="O6718" s="42" t="s">
        <v>315</v>
      </c>
      <c r="P6718" s="42"/>
      <c r="Q6718" s="60"/>
      <c r="R6718" s="42" t="s">
        <v>243</v>
      </c>
      <c r="S6718" s="68"/>
    </row>
    <row r="6719" spans="1:19" ht="12.75" hidden="1" customHeight="1" x14ac:dyDescent="0.2">
      <c r="A6719" s="38" t="s">
        <v>63</v>
      </c>
      <c r="B6719" s="1"/>
      <c r="C6719" s="1"/>
      <c r="D6719" s="51"/>
      <c r="E6719" s="51"/>
      <c r="F6719" s="52" t="s">
        <v>64</v>
      </c>
      <c r="G6719" s="53"/>
      <c r="H6719" s="54" t="s">
        <v>19695</v>
      </c>
      <c r="I6719" s="35">
        <v>-300</v>
      </c>
      <c r="J6719" s="1"/>
      <c r="K6719" s="1"/>
      <c r="L6719" s="3">
        <f t="shared" si="104"/>
        <v>-300</v>
      </c>
      <c r="M6719" s="41">
        <v>45110</v>
      </c>
      <c r="N6719" s="56"/>
      <c r="O6719" s="1"/>
      <c r="P6719" s="1"/>
      <c r="Q6719" s="57"/>
      <c r="R6719" s="39" t="s">
        <v>54</v>
      </c>
      <c r="S6719" s="68"/>
    </row>
    <row r="6720" spans="1:19" ht="12.75" hidden="1" customHeight="1" x14ac:dyDescent="0.2">
      <c r="A6720" s="38" t="s">
        <v>63</v>
      </c>
      <c r="B6720" s="1"/>
      <c r="C6720" s="1"/>
      <c r="D6720" s="51"/>
      <c r="E6720" s="51"/>
      <c r="F6720" s="52" t="s">
        <v>64</v>
      </c>
      <c r="G6720" s="53"/>
      <c r="H6720" s="54" t="s">
        <v>5262</v>
      </c>
      <c r="I6720" s="35">
        <v>-331.75</v>
      </c>
      <c r="J6720" s="1"/>
      <c r="K6720" s="1"/>
      <c r="L6720" s="3">
        <f t="shared" si="104"/>
        <v>-331.75</v>
      </c>
      <c r="M6720" s="41">
        <v>44433</v>
      </c>
      <c r="N6720" s="56"/>
      <c r="O6720" s="1"/>
      <c r="P6720" s="1"/>
      <c r="Q6720" s="57"/>
      <c r="R6720" s="39" t="s">
        <v>54</v>
      </c>
      <c r="S6720" s="68"/>
    </row>
    <row r="6721" spans="1:21" ht="12.75" hidden="1" customHeight="1" x14ac:dyDescent="0.2">
      <c r="A6721" s="38" t="s">
        <v>63</v>
      </c>
      <c r="B6721" s="1"/>
      <c r="C6721" s="1"/>
      <c r="D6721" s="51"/>
      <c r="E6721" s="51"/>
      <c r="F6721" s="52" t="s">
        <v>64</v>
      </c>
      <c r="G6721" s="53"/>
      <c r="H6721" s="54" t="s">
        <v>14512</v>
      </c>
      <c r="I6721" s="35">
        <v>-693</v>
      </c>
      <c r="J6721" s="1"/>
      <c r="K6721" s="1"/>
      <c r="L6721" s="3">
        <f t="shared" si="104"/>
        <v>-693</v>
      </c>
      <c r="M6721" s="41">
        <v>44763</v>
      </c>
      <c r="N6721" s="56"/>
      <c r="O6721" s="1"/>
      <c r="P6721" s="1"/>
      <c r="Q6721" s="57"/>
      <c r="R6721" s="39" t="s">
        <v>54</v>
      </c>
      <c r="S6721" s="68"/>
    </row>
    <row r="6722" spans="1:21" ht="12.75" hidden="1" customHeight="1" x14ac:dyDescent="0.2">
      <c r="A6722" s="38" t="s">
        <v>63</v>
      </c>
      <c r="B6722" s="1"/>
      <c r="C6722" s="1"/>
      <c r="D6722" s="51"/>
      <c r="E6722" s="51"/>
      <c r="F6722" s="52" t="s">
        <v>64</v>
      </c>
      <c r="G6722" s="53"/>
      <c r="H6722" s="54" t="s">
        <v>4059</v>
      </c>
      <c r="I6722" s="35">
        <v>-779.28</v>
      </c>
      <c r="J6722" s="1"/>
      <c r="K6722" s="1"/>
      <c r="L6722" s="3">
        <f t="shared" si="104"/>
        <v>-779.28</v>
      </c>
      <c r="M6722" s="41">
        <v>44403</v>
      </c>
      <c r="N6722" s="56"/>
      <c r="O6722" s="1"/>
      <c r="P6722" s="1"/>
      <c r="Q6722" s="57"/>
      <c r="R6722" s="39" t="s">
        <v>54</v>
      </c>
      <c r="S6722" s="68"/>
    </row>
    <row r="6723" spans="1:21" ht="12.75" hidden="1" customHeight="1" x14ac:dyDescent="0.2">
      <c r="A6723" s="38" t="s">
        <v>308</v>
      </c>
      <c r="B6723" s="39" t="s">
        <v>305</v>
      </c>
      <c r="C6723" s="39" t="s">
        <v>306</v>
      </c>
      <c r="D6723" s="58">
        <v>503899</v>
      </c>
      <c r="E6723" s="58"/>
      <c r="F6723" s="39" t="s">
        <v>293</v>
      </c>
      <c r="G6723" s="38">
        <v>8263000063</v>
      </c>
      <c r="H6723" s="40">
        <v>20</v>
      </c>
      <c r="I6723" s="2">
        <v>-780.3</v>
      </c>
      <c r="J6723" s="2"/>
      <c r="K6723" s="2">
        <v>-140.45399999999998</v>
      </c>
      <c r="L6723" s="3">
        <f t="shared" si="104"/>
        <v>-920.75399999999991</v>
      </c>
      <c r="M6723" s="41">
        <v>44167.729166666664</v>
      </c>
      <c r="N6723" s="39">
        <v>6870238663</v>
      </c>
      <c r="O6723" s="39" t="s">
        <v>52</v>
      </c>
      <c r="P6723" s="40">
        <v>101074000000</v>
      </c>
      <c r="Q6723" s="41">
        <v>44204</v>
      </c>
      <c r="R6723" s="39" t="s">
        <v>54</v>
      </c>
      <c r="S6723" s="68"/>
    </row>
    <row r="6724" spans="1:21" ht="12.75" hidden="1" customHeight="1" x14ac:dyDescent="0.2">
      <c r="A6724" s="38" t="s">
        <v>63</v>
      </c>
      <c r="B6724" s="1"/>
      <c r="C6724" s="1"/>
      <c r="D6724" s="51"/>
      <c r="E6724" s="51"/>
      <c r="F6724" s="52" t="s">
        <v>64</v>
      </c>
      <c r="G6724" s="53"/>
      <c r="H6724" s="54" t="s">
        <v>361</v>
      </c>
      <c r="I6724" s="35">
        <v>-780.77</v>
      </c>
      <c r="J6724" s="1"/>
      <c r="K6724" s="1"/>
      <c r="L6724" s="3">
        <f t="shared" si="104"/>
        <v>-780.77</v>
      </c>
      <c r="M6724" s="41">
        <v>44200</v>
      </c>
      <c r="N6724" s="56"/>
      <c r="O6724" s="1"/>
      <c r="P6724" s="1"/>
      <c r="Q6724" s="57"/>
      <c r="R6724" s="39" t="s">
        <v>54</v>
      </c>
      <c r="S6724" s="68"/>
    </row>
    <row r="6725" spans="1:21" ht="12.75" hidden="1" customHeight="1" x14ac:dyDescent="0.2">
      <c r="A6725" s="38" t="s">
        <v>12521</v>
      </c>
      <c r="B6725" s="42" t="s">
        <v>12517</v>
      </c>
      <c r="C6725" s="42"/>
      <c r="D6725" s="38">
        <v>500071</v>
      </c>
      <c r="E6725" s="38"/>
      <c r="F6725" s="42" t="s">
        <v>584</v>
      </c>
      <c r="G6725" s="38">
        <v>8266013649</v>
      </c>
      <c r="H6725" s="40" t="s">
        <v>12522</v>
      </c>
      <c r="I6725" s="3">
        <v>-995</v>
      </c>
      <c r="J6725" s="3"/>
      <c r="K6725" s="3">
        <v>-179.1</v>
      </c>
      <c r="L6725" s="3">
        <f t="shared" si="104"/>
        <v>-1174.0999999999999</v>
      </c>
      <c r="M6725" s="41">
        <v>44617</v>
      </c>
      <c r="N6725" s="39"/>
      <c r="O6725" s="42" t="s">
        <v>315</v>
      </c>
      <c r="P6725" s="42"/>
      <c r="Q6725" s="60"/>
      <c r="R6725" s="42" t="s">
        <v>243</v>
      </c>
      <c r="S6725" s="68"/>
    </row>
    <row r="6726" spans="1:21" ht="12.75" hidden="1" customHeight="1" x14ac:dyDescent="0.2">
      <c r="A6726" s="38" t="s">
        <v>13260</v>
      </c>
      <c r="B6726" s="42" t="s">
        <v>12448</v>
      </c>
      <c r="C6726" s="42"/>
      <c r="D6726" s="38">
        <v>816777</v>
      </c>
      <c r="E6726" s="38" t="s">
        <v>23092</v>
      </c>
      <c r="F6726" s="129" t="s">
        <v>205</v>
      </c>
      <c r="G6726" s="38">
        <v>8268009490</v>
      </c>
      <c r="H6726" s="40">
        <v>7482100584</v>
      </c>
      <c r="I6726" s="3">
        <v>-1000</v>
      </c>
      <c r="J6726" s="3"/>
      <c r="K6726" s="3">
        <v>-180</v>
      </c>
      <c r="L6726" s="3">
        <f t="shared" ref="L6726:L6789" si="105">SUM(I6726:K6726)</f>
        <v>-1180</v>
      </c>
      <c r="M6726" s="41">
        <v>44692</v>
      </c>
      <c r="N6726" s="39"/>
      <c r="O6726" s="42" t="s">
        <v>315</v>
      </c>
      <c r="P6726" s="42"/>
      <c r="Q6726" s="60"/>
      <c r="R6726" s="42" t="s">
        <v>243</v>
      </c>
      <c r="S6726" s="68"/>
    </row>
    <row r="6727" spans="1:21" ht="12.75" hidden="1" customHeight="1" x14ac:dyDescent="0.2">
      <c r="A6727" s="38" t="s">
        <v>12013</v>
      </c>
      <c r="B6727" s="42" t="s">
        <v>11989</v>
      </c>
      <c r="C6727" s="42"/>
      <c r="D6727" s="38">
        <v>130170</v>
      </c>
      <c r="E6727" s="38"/>
      <c r="F6727" s="42" t="s">
        <v>1687</v>
      </c>
      <c r="G6727" s="38">
        <v>8263000096</v>
      </c>
      <c r="H6727" s="40">
        <v>4604001838</v>
      </c>
      <c r="I6727" s="3">
        <v>-1100</v>
      </c>
      <c r="J6727" s="3"/>
      <c r="K6727" s="3">
        <v>-198</v>
      </c>
      <c r="L6727" s="3">
        <f t="shared" si="105"/>
        <v>-1298</v>
      </c>
      <c r="M6727" s="41">
        <v>44648.729166666664</v>
      </c>
      <c r="N6727" s="39"/>
      <c r="O6727" s="42" t="s">
        <v>315</v>
      </c>
      <c r="P6727" s="42"/>
      <c r="Q6727" s="60"/>
      <c r="R6727" s="42" t="s">
        <v>243</v>
      </c>
      <c r="S6727" s="68"/>
    </row>
    <row r="6728" spans="1:21" ht="15" hidden="1" customHeight="1" x14ac:dyDescent="0.25">
      <c r="A6728" s="38" t="s">
        <v>63</v>
      </c>
      <c r="B6728" s="1"/>
      <c r="C6728" s="1"/>
      <c r="D6728" s="51"/>
      <c r="E6728" s="51"/>
      <c r="F6728" s="52" t="s">
        <v>64</v>
      </c>
      <c r="G6728" s="53"/>
      <c r="H6728" s="54" t="s">
        <v>11195</v>
      </c>
      <c r="I6728" s="35">
        <v>-1180</v>
      </c>
      <c r="J6728" s="1"/>
      <c r="K6728" s="1"/>
      <c r="L6728" s="3">
        <f t="shared" si="105"/>
        <v>-1180</v>
      </c>
      <c r="M6728" s="41">
        <v>44620</v>
      </c>
      <c r="N6728" s="56"/>
      <c r="O6728" s="1"/>
      <c r="P6728" s="1"/>
      <c r="Q6728" s="57"/>
      <c r="R6728" s="39" t="s">
        <v>54</v>
      </c>
      <c r="S6728" s="68"/>
      <c r="T6728" s="84"/>
      <c r="U6728" s="84"/>
    </row>
    <row r="6729" spans="1:21" ht="15" hidden="1" customHeight="1" x14ac:dyDescent="0.25">
      <c r="A6729" s="38" t="s">
        <v>63</v>
      </c>
      <c r="B6729" s="1"/>
      <c r="C6729" s="1"/>
      <c r="D6729" s="51"/>
      <c r="E6729" s="51"/>
      <c r="F6729" s="52" t="s">
        <v>64</v>
      </c>
      <c r="G6729" s="53"/>
      <c r="H6729" s="54" t="s">
        <v>5173</v>
      </c>
      <c r="I6729" s="35">
        <v>-1728</v>
      </c>
      <c r="J6729" s="1"/>
      <c r="K6729" s="1"/>
      <c r="L6729" s="3">
        <f t="shared" si="105"/>
        <v>-1728</v>
      </c>
      <c r="M6729" s="41">
        <v>44427</v>
      </c>
      <c r="N6729" s="56"/>
      <c r="O6729" s="1"/>
      <c r="P6729" s="1"/>
      <c r="Q6729" s="57"/>
      <c r="R6729" s="39" t="s">
        <v>54</v>
      </c>
      <c r="S6729" s="68"/>
      <c r="T6729" s="84"/>
      <c r="U6729" s="84"/>
    </row>
    <row r="6730" spans="1:21" ht="15" hidden="1" customHeight="1" x14ac:dyDescent="0.25">
      <c r="A6730" s="38" t="s">
        <v>63</v>
      </c>
      <c r="B6730" s="1"/>
      <c r="C6730" s="1"/>
      <c r="D6730" s="51"/>
      <c r="E6730" s="51"/>
      <c r="F6730" s="52" t="s">
        <v>64</v>
      </c>
      <c r="G6730" s="53"/>
      <c r="H6730" s="54" t="s">
        <v>4108</v>
      </c>
      <c r="I6730" s="35">
        <v>-1795</v>
      </c>
      <c r="J6730" s="1"/>
      <c r="K6730" s="1"/>
      <c r="L6730" s="3">
        <f t="shared" si="105"/>
        <v>-1795</v>
      </c>
      <c r="M6730" s="41">
        <v>44404</v>
      </c>
      <c r="N6730" s="56"/>
      <c r="O6730" s="1"/>
      <c r="P6730" s="1"/>
      <c r="Q6730" s="57"/>
      <c r="R6730" s="39" t="s">
        <v>54</v>
      </c>
      <c r="S6730" s="68"/>
      <c r="T6730" s="84"/>
      <c r="U6730" s="84"/>
    </row>
    <row r="6731" spans="1:21" ht="15" hidden="1" customHeight="1" x14ac:dyDescent="0.25">
      <c r="A6731" s="38" t="s">
        <v>63</v>
      </c>
      <c r="B6731" s="1"/>
      <c r="C6731" s="1"/>
      <c r="D6731" s="51"/>
      <c r="E6731" s="51"/>
      <c r="F6731" s="52" t="s">
        <v>64</v>
      </c>
      <c r="G6731" s="53"/>
      <c r="H6731" s="54" t="s">
        <v>4556</v>
      </c>
      <c r="I6731" s="35">
        <v>-2050</v>
      </c>
      <c r="J6731" s="1"/>
      <c r="K6731" s="1"/>
      <c r="L6731" s="3">
        <f t="shared" si="105"/>
        <v>-2050</v>
      </c>
      <c r="M6731" s="41">
        <v>44411</v>
      </c>
      <c r="N6731" s="56"/>
      <c r="O6731" s="1"/>
      <c r="P6731" s="1"/>
      <c r="Q6731" s="57"/>
      <c r="R6731" s="39" t="s">
        <v>54</v>
      </c>
      <c r="S6731" s="68"/>
      <c r="T6731" s="84"/>
      <c r="U6731" s="84"/>
    </row>
    <row r="6732" spans="1:21" ht="15" hidden="1" customHeight="1" x14ac:dyDescent="0.25">
      <c r="A6732" s="38" t="s">
        <v>309</v>
      </c>
      <c r="B6732" s="39"/>
      <c r="C6732" s="39"/>
      <c r="D6732" s="38"/>
      <c r="E6732" s="38"/>
      <c r="F6732" s="139" t="s">
        <v>310</v>
      </c>
      <c r="G6732" s="61"/>
      <c r="H6732" s="52" t="s">
        <v>2227</v>
      </c>
      <c r="I6732" s="5">
        <v>-2208</v>
      </c>
      <c r="J6732" s="2"/>
      <c r="K6732" s="2"/>
      <c r="L6732" s="3">
        <f t="shared" si="105"/>
        <v>-2208</v>
      </c>
      <c r="M6732" s="41">
        <v>44346</v>
      </c>
      <c r="N6732" s="39"/>
      <c r="O6732" s="39"/>
      <c r="P6732" s="40"/>
      <c r="Q6732" s="41"/>
      <c r="R6732" s="39" t="s">
        <v>54</v>
      </c>
      <c r="S6732" s="68"/>
      <c r="T6732" s="84"/>
      <c r="U6732" s="84"/>
    </row>
    <row r="6733" spans="1:21" ht="15" hidden="1" customHeight="1" x14ac:dyDescent="0.25">
      <c r="A6733" s="38" t="s">
        <v>6650</v>
      </c>
      <c r="B6733" s="42" t="s">
        <v>6645</v>
      </c>
      <c r="C6733" s="42"/>
      <c r="D6733" s="38">
        <v>408038</v>
      </c>
      <c r="E6733" s="38"/>
      <c r="F6733" s="39" t="s">
        <v>6647</v>
      </c>
      <c r="G6733" s="38">
        <v>8263000131</v>
      </c>
      <c r="H6733" s="40" t="s">
        <v>6651</v>
      </c>
      <c r="I6733" s="3">
        <v>-2220</v>
      </c>
      <c r="J6733" s="3"/>
      <c r="K6733" s="3">
        <v>-399.59999999999997</v>
      </c>
      <c r="L6733" s="3">
        <f t="shared" si="105"/>
        <v>-2619.6</v>
      </c>
      <c r="M6733" s="41">
        <v>44445</v>
      </c>
      <c r="N6733" s="39"/>
      <c r="O6733" s="42" t="s">
        <v>315</v>
      </c>
      <c r="P6733" s="42"/>
      <c r="Q6733" s="60"/>
      <c r="R6733" s="42" t="s">
        <v>243</v>
      </c>
      <c r="S6733" s="68"/>
      <c r="T6733" s="84"/>
      <c r="U6733" s="84"/>
    </row>
    <row r="6734" spans="1:21" ht="15" hidden="1" customHeight="1" x14ac:dyDescent="0.25">
      <c r="A6734" s="38" t="s">
        <v>7366</v>
      </c>
      <c r="B6734" s="42" t="s">
        <v>7364</v>
      </c>
      <c r="C6734" s="42"/>
      <c r="D6734" s="38">
        <v>408038</v>
      </c>
      <c r="E6734" s="38"/>
      <c r="F6734" s="39" t="s">
        <v>6647</v>
      </c>
      <c r="G6734" s="38">
        <v>8263000131</v>
      </c>
      <c r="H6734" s="40" t="s">
        <v>7367</v>
      </c>
      <c r="I6734" s="3">
        <v>-2285</v>
      </c>
      <c r="J6734" s="3"/>
      <c r="K6734" s="3">
        <v>-411.3</v>
      </c>
      <c r="L6734" s="3">
        <f t="shared" si="105"/>
        <v>-2696.3</v>
      </c>
      <c r="M6734" s="41">
        <v>44490</v>
      </c>
      <c r="N6734" s="39"/>
      <c r="O6734" s="42" t="s">
        <v>315</v>
      </c>
      <c r="P6734" s="42"/>
      <c r="Q6734" s="60"/>
      <c r="R6734" s="42" t="s">
        <v>243</v>
      </c>
      <c r="S6734" s="68"/>
      <c r="T6734" s="84"/>
      <c r="U6734" s="84"/>
    </row>
    <row r="6735" spans="1:21" ht="15" hidden="1" customHeight="1" x14ac:dyDescent="0.25">
      <c r="A6735" s="38" t="s">
        <v>7368</v>
      </c>
      <c r="B6735" s="42" t="s">
        <v>7364</v>
      </c>
      <c r="C6735" s="42"/>
      <c r="D6735" s="38">
        <v>408038</v>
      </c>
      <c r="E6735" s="38"/>
      <c r="F6735" s="39" t="s">
        <v>6647</v>
      </c>
      <c r="G6735" s="38">
        <v>8263000131</v>
      </c>
      <c r="H6735" s="40" t="s">
        <v>7367</v>
      </c>
      <c r="I6735" s="3">
        <v>-2355</v>
      </c>
      <c r="J6735" s="3"/>
      <c r="K6735" s="3">
        <v>-423.9</v>
      </c>
      <c r="L6735" s="3">
        <f t="shared" si="105"/>
        <v>-2778.9</v>
      </c>
      <c r="M6735" s="41">
        <v>44490</v>
      </c>
      <c r="N6735" s="39"/>
      <c r="O6735" s="42" t="s">
        <v>315</v>
      </c>
      <c r="P6735" s="42"/>
      <c r="Q6735" s="60"/>
      <c r="R6735" s="42" t="s">
        <v>243</v>
      </c>
      <c r="S6735" s="68"/>
      <c r="T6735" s="84"/>
      <c r="U6735" s="84"/>
    </row>
    <row r="6736" spans="1:21" ht="15" hidden="1" customHeight="1" x14ac:dyDescent="0.25">
      <c r="A6736" s="38" t="s">
        <v>63</v>
      </c>
      <c r="B6736" s="1"/>
      <c r="C6736" s="1"/>
      <c r="D6736" s="51"/>
      <c r="E6736" s="51"/>
      <c r="F6736" s="52" t="s">
        <v>64</v>
      </c>
      <c r="G6736" s="53"/>
      <c r="H6736" s="54" t="s">
        <v>11193</v>
      </c>
      <c r="I6736" s="35">
        <v>-2360</v>
      </c>
      <c r="J6736" s="1"/>
      <c r="K6736" s="1"/>
      <c r="L6736" s="3">
        <f t="shared" si="105"/>
        <v>-2360</v>
      </c>
      <c r="M6736" s="41">
        <v>44620</v>
      </c>
      <c r="N6736" s="56"/>
      <c r="O6736" s="1"/>
      <c r="P6736" s="1"/>
      <c r="Q6736" s="57"/>
      <c r="R6736" s="39" t="s">
        <v>54</v>
      </c>
      <c r="S6736" s="68"/>
      <c r="T6736" s="84"/>
      <c r="U6736" s="84"/>
    </row>
    <row r="6737" spans="1:21" ht="15" hidden="1" customHeight="1" x14ac:dyDescent="0.25">
      <c r="A6737" s="38" t="s">
        <v>394</v>
      </c>
      <c r="B6737" s="39" t="s">
        <v>391</v>
      </c>
      <c r="C6737" s="39" t="s">
        <v>392</v>
      </c>
      <c r="D6737" s="58">
        <v>503899</v>
      </c>
      <c r="E6737" s="58"/>
      <c r="F6737" s="39" t="s">
        <v>293</v>
      </c>
      <c r="G6737" s="38">
        <v>8263000063</v>
      </c>
      <c r="H6737" s="40">
        <v>22</v>
      </c>
      <c r="I6737" s="2">
        <v>-2432</v>
      </c>
      <c r="J6737" s="2"/>
      <c r="K6737" s="2">
        <v>-437.76</v>
      </c>
      <c r="L6737" s="3">
        <f t="shared" si="105"/>
        <v>-2869.76</v>
      </c>
      <c r="M6737" s="41">
        <v>44174.729166666664</v>
      </c>
      <c r="N6737" s="39">
        <v>6870244425</v>
      </c>
      <c r="O6737" s="39" t="s">
        <v>52</v>
      </c>
      <c r="P6737" s="40">
        <v>101124931700</v>
      </c>
      <c r="Q6737" s="41">
        <v>44209</v>
      </c>
      <c r="R6737" s="39" t="s">
        <v>54</v>
      </c>
      <c r="S6737" s="68"/>
      <c r="T6737" s="84"/>
      <c r="U6737" s="84"/>
    </row>
    <row r="6738" spans="1:21" ht="15" hidden="1" customHeight="1" x14ac:dyDescent="0.25">
      <c r="A6738" s="38" t="s">
        <v>3979</v>
      </c>
      <c r="B6738" s="42" t="s">
        <v>3975</v>
      </c>
      <c r="C6738" s="42"/>
      <c r="D6738" s="38">
        <v>506950</v>
      </c>
      <c r="E6738" s="38"/>
      <c r="F6738" s="42" t="s">
        <v>503</v>
      </c>
      <c r="G6738" s="38">
        <v>8263000120</v>
      </c>
      <c r="H6738" s="40" t="s">
        <v>3980</v>
      </c>
      <c r="I6738" s="3">
        <v>-2480</v>
      </c>
      <c r="J6738" s="3"/>
      <c r="K6738" s="3">
        <v>-446.4</v>
      </c>
      <c r="L6738" s="3">
        <f t="shared" si="105"/>
        <v>-2926.4</v>
      </c>
      <c r="M6738" s="41">
        <v>44386</v>
      </c>
      <c r="N6738" s="39"/>
      <c r="O6738" s="42" t="s">
        <v>315</v>
      </c>
      <c r="P6738" s="42"/>
      <c r="Q6738" s="60"/>
      <c r="R6738" s="42" t="s">
        <v>243</v>
      </c>
      <c r="S6738" s="68"/>
      <c r="T6738" s="84" t="s">
        <v>23073</v>
      </c>
      <c r="U6738" s="84"/>
    </row>
    <row r="6739" spans="1:21" ht="15" hidden="1" customHeight="1" x14ac:dyDescent="0.25">
      <c r="A6739" s="38" t="s">
        <v>8158</v>
      </c>
      <c r="B6739" s="42" t="s">
        <v>8155</v>
      </c>
      <c r="C6739" s="42"/>
      <c r="D6739" s="38">
        <v>508442</v>
      </c>
      <c r="E6739" s="38"/>
      <c r="F6739" s="42" t="s">
        <v>659</v>
      </c>
      <c r="G6739" s="38">
        <v>8263000141</v>
      </c>
      <c r="H6739" s="40">
        <v>7</v>
      </c>
      <c r="I6739" s="3">
        <v>-2640</v>
      </c>
      <c r="J6739" s="3"/>
      <c r="K6739" s="3">
        <v>-475.2</v>
      </c>
      <c r="L6739" s="3">
        <f t="shared" si="105"/>
        <v>-3115.2</v>
      </c>
      <c r="M6739" s="41">
        <v>44473</v>
      </c>
      <c r="N6739" s="39"/>
      <c r="O6739" s="42" t="s">
        <v>315</v>
      </c>
      <c r="P6739" s="42"/>
      <c r="Q6739" s="60"/>
      <c r="R6739" s="42" t="s">
        <v>243</v>
      </c>
      <c r="S6739" s="68"/>
      <c r="T6739" s="84" t="s">
        <v>23073</v>
      </c>
      <c r="U6739" s="84"/>
    </row>
    <row r="6740" spans="1:21" ht="15" hidden="1" customHeight="1" x14ac:dyDescent="0.25">
      <c r="A6740" s="38" t="s">
        <v>63</v>
      </c>
      <c r="B6740" s="1"/>
      <c r="C6740" s="1"/>
      <c r="D6740" s="51"/>
      <c r="E6740" s="51"/>
      <c r="F6740" s="52" t="s">
        <v>64</v>
      </c>
      <c r="G6740" s="53"/>
      <c r="H6740" s="54" t="s">
        <v>5263</v>
      </c>
      <c r="I6740" s="35">
        <v>-3001.7</v>
      </c>
      <c r="J6740" s="1"/>
      <c r="K6740" s="1"/>
      <c r="L6740" s="3">
        <f t="shared" si="105"/>
        <v>-3001.7</v>
      </c>
      <c r="M6740" s="41">
        <v>44434</v>
      </c>
      <c r="N6740" s="56"/>
      <c r="O6740" s="1"/>
      <c r="P6740" s="1"/>
      <c r="Q6740" s="57"/>
      <c r="R6740" s="39" t="s">
        <v>54</v>
      </c>
      <c r="S6740" s="68"/>
      <c r="T6740" s="84"/>
      <c r="U6740" s="84"/>
    </row>
    <row r="6741" spans="1:21" ht="15" hidden="1" customHeight="1" x14ac:dyDescent="0.25">
      <c r="A6741" s="38" t="s">
        <v>10936</v>
      </c>
      <c r="B6741" s="42"/>
      <c r="C6741" s="42">
        <v>408038</v>
      </c>
      <c r="D6741" s="38">
        <v>408038</v>
      </c>
      <c r="E6741" s="38"/>
      <c r="F6741" s="39" t="s">
        <v>6647</v>
      </c>
      <c r="G6741" s="38">
        <v>8263000182</v>
      </c>
      <c r="H6741" s="40" t="s">
        <v>10937</v>
      </c>
      <c r="I6741" s="3">
        <v>-3029.2</v>
      </c>
      <c r="J6741" s="3"/>
      <c r="K6741" s="3">
        <v>-545.25599999999997</v>
      </c>
      <c r="L6741" s="3">
        <f t="shared" si="105"/>
        <v>-3574.4559999999997</v>
      </c>
      <c r="M6741" s="41">
        <v>44610</v>
      </c>
      <c r="N6741" s="39"/>
      <c r="O6741" s="42" t="s">
        <v>315</v>
      </c>
      <c r="P6741" s="42"/>
      <c r="Q6741" s="60"/>
      <c r="R6741" s="42" t="s">
        <v>243</v>
      </c>
      <c r="S6741" s="68"/>
      <c r="T6741" s="84"/>
      <c r="U6741" s="84"/>
    </row>
    <row r="6742" spans="1:21" ht="15" hidden="1" customHeight="1" x14ac:dyDescent="0.25">
      <c r="A6742" s="38" t="s">
        <v>10777</v>
      </c>
      <c r="B6742" s="42" t="s">
        <v>10773</v>
      </c>
      <c r="C6742" s="42"/>
      <c r="D6742" s="38">
        <v>506950</v>
      </c>
      <c r="E6742" s="38"/>
      <c r="F6742" s="42" t="s">
        <v>503</v>
      </c>
      <c r="G6742" s="38">
        <v>8263000171</v>
      </c>
      <c r="H6742" s="40" t="s">
        <v>10778</v>
      </c>
      <c r="I6742" s="3">
        <v>-3111</v>
      </c>
      <c r="J6742" s="3"/>
      <c r="K6742" s="3">
        <v>-559.98</v>
      </c>
      <c r="L6742" s="3">
        <f t="shared" si="105"/>
        <v>-3670.98</v>
      </c>
      <c r="M6742" s="41">
        <v>44588</v>
      </c>
      <c r="N6742" s="39"/>
      <c r="O6742" s="42" t="s">
        <v>315</v>
      </c>
      <c r="P6742" s="42"/>
      <c r="Q6742" s="60"/>
      <c r="R6742" s="42" t="s">
        <v>243</v>
      </c>
      <c r="S6742" s="68"/>
      <c r="T6742" s="84"/>
      <c r="U6742" s="84"/>
    </row>
    <row r="6743" spans="1:21" ht="15" hidden="1" customHeight="1" x14ac:dyDescent="0.25">
      <c r="A6743" s="38" t="s">
        <v>63</v>
      </c>
      <c r="B6743" s="1"/>
      <c r="C6743" s="1"/>
      <c r="D6743" s="51"/>
      <c r="E6743" s="51"/>
      <c r="F6743" s="52" t="s">
        <v>64</v>
      </c>
      <c r="G6743" s="53"/>
      <c r="H6743" s="54" t="s">
        <v>5266</v>
      </c>
      <c r="I6743" s="35">
        <v>-3233.05</v>
      </c>
      <c r="J6743" s="1"/>
      <c r="K6743" s="1"/>
      <c r="L6743" s="3">
        <f t="shared" si="105"/>
        <v>-3233.05</v>
      </c>
      <c r="M6743" s="41">
        <v>44434</v>
      </c>
      <c r="N6743" s="56"/>
      <c r="O6743" s="1"/>
      <c r="P6743" s="1"/>
      <c r="Q6743" s="57"/>
      <c r="R6743" s="39" t="s">
        <v>54</v>
      </c>
      <c r="S6743" s="68"/>
      <c r="T6743" s="84"/>
      <c r="U6743" s="84"/>
    </row>
    <row r="6744" spans="1:21" ht="15" hidden="1" customHeight="1" x14ac:dyDescent="0.25">
      <c r="A6744" s="38" t="s">
        <v>63</v>
      </c>
      <c r="B6744" s="1"/>
      <c r="C6744" s="1"/>
      <c r="D6744" s="51"/>
      <c r="E6744" s="51"/>
      <c r="F6744" s="52" t="s">
        <v>64</v>
      </c>
      <c r="G6744" s="53"/>
      <c r="H6744" s="54" t="s">
        <v>13343</v>
      </c>
      <c r="I6744" s="35">
        <v>-3288</v>
      </c>
      <c r="J6744" s="1"/>
      <c r="K6744" s="1"/>
      <c r="L6744" s="3">
        <f t="shared" si="105"/>
        <v>-3288</v>
      </c>
      <c r="M6744" s="41">
        <v>44697</v>
      </c>
      <c r="N6744" s="56"/>
      <c r="O6744" s="1"/>
      <c r="P6744" s="1"/>
      <c r="Q6744" s="57"/>
      <c r="R6744" s="39" t="s">
        <v>54</v>
      </c>
      <c r="S6744" s="68"/>
      <c r="T6744" s="84"/>
      <c r="U6744" s="84"/>
    </row>
    <row r="6745" spans="1:21" ht="15" hidden="1" customHeight="1" x14ac:dyDescent="0.25">
      <c r="A6745" s="38" t="s">
        <v>63</v>
      </c>
      <c r="B6745" s="1"/>
      <c r="C6745" s="1"/>
      <c r="D6745" s="51"/>
      <c r="E6745" s="51"/>
      <c r="F6745" s="52" t="s">
        <v>64</v>
      </c>
      <c r="G6745" s="53"/>
      <c r="H6745" s="54" t="s">
        <v>1985</v>
      </c>
      <c r="I6745" s="35">
        <v>-3331.37</v>
      </c>
      <c r="J6745" s="1"/>
      <c r="K6745" s="1"/>
      <c r="L6745" s="3">
        <f t="shared" si="105"/>
        <v>-3331.37</v>
      </c>
      <c r="M6745" s="41">
        <v>44340</v>
      </c>
      <c r="N6745" s="56"/>
      <c r="O6745" s="1"/>
      <c r="P6745" s="1"/>
      <c r="Q6745" s="57"/>
      <c r="R6745" s="39" t="s">
        <v>54</v>
      </c>
      <c r="S6745" s="68"/>
      <c r="T6745" s="84"/>
      <c r="U6745" s="84"/>
    </row>
    <row r="6746" spans="1:21" ht="15" hidden="1" customHeight="1" x14ac:dyDescent="0.25">
      <c r="A6746" s="38" t="s">
        <v>63</v>
      </c>
      <c r="B6746" s="1"/>
      <c r="C6746" s="1"/>
      <c r="D6746" s="51"/>
      <c r="E6746" s="51"/>
      <c r="F6746" s="52" t="s">
        <v>64</v>
      </c>
      <c r="G6746" s="53"/>
      <c r="H6746" s="54" t="s">
        <v>1986</v>
      </c>
      <c r="I6746" s="35">
        <v>-3331.37</v>
      </c>
      <c r="J6746" s="1"/>
      <c r="K6746" s="1"/>
      <c r="L6746" s="3">
        <f t="shared" si="105"/>
        <v>-3331.37</v>
      </c>
      <c r="M6746" s="41">
        <v>44340</v>
      </c>
      <c r="N6746" s="56"/>
      <c r="O6746" s="1"/>
      <c r="P6746" s="1"/>
      <c r="Q6746" s="57"/>
      <c r="R6746" s="39" t="s">
        <v>54</v>
      </c>
      <c r="S6746" s="68"/>
      <c r="T6746" s="84"/>
      <c r="U6746" s="84"/>
    </row>
    <row r="6747" spans="1:21" ht="15" hidden="1" customHeight="1" x14ac:dyDescent="0.25">
      <c r="A6747" s="38" t="s">
        <v>14298</v>
      </c>
      <c r="B6747" s="42" t="s">
        <v>14294</v>
      </c>
      <c r="C6747" s="42"/>
      <c r="D6747" s="38">
        <v>128635</v>
      </c>
      <c r="E6747" s="38"/>
      <c r="F6747" s="42" t="s">
        <v>989</v>
      </c>
      <c r="G6747" s="38">
        <v>8266014726</v>
      </c>
      <c r="H6747" s="40" t="s">
        <v>14299</v>
      </c>
      <c r="I6747" s="3">
        <v>-3518.5</v>
      </c>
      <c r="J6747" s="3"/>
      <c r="K6747" s="3">
        <v>-633.34</v>
      </c>
      <c r="L6747" s="3">
        <f t="shared" si="105"/>
        <v>-4151.84</v>
      </c>
      <c r="M6747" s="41">
        <v>44692</v>
      </c>
      <c r="N6747" s="39"/>
      <c r="O6747" s="42" t="s">
        <v>315</v>
      </c>
      <c r="P6747" s="42"/>
      <c r="Q6747" s="60"/>
      <c r="R6747" s="42" t="s">
        <v>243</v>
      </c>
      <c r="S6747" s="68"/>
      <c r="T6747" s="84"/>
      <c r="U6747" s="84"/>
    </row>
    <row r="6748" spans="1:21" ht="15" hidden="1" customHeight="1" x14ac:dyDescent="0.25">
      <c r="A6748" s="38" t="s">
        <v>63</v>
      </c>
      <c r="B6748" s="1"/>
      <c r="C6748" s="1"/>
      <c r="D6748" s="51"/>
      <c r="E6748" s="51"/>
      <c r="F6748" s="52" t="s">
        <v>64</v>
      </c>
      <c r="G6748" s="53"/>
      <c r="H6748" s="54" t="s">
        <v>6415</v>
      </c>
      <c r="I6748" s="35">
        <v>-3550</v>
      </c>
      <c r="J6748" s="1"/>
      <c r="K6748" s="1"/>
      <c r="L6748" s="3">
        <f t="shared" si="105"/>
        <v>-3550</v>
      </c>
      <c r="M6748" s="41">
        <v>44462</v>
      </c>
      <c r="N6748" s="56"/>
      <c r="O6748" s="1"/>
      <c r="P6748" s="1"/>
      <c r="Q6748" s="57"/>
      <c r="R6748" s="39" t="s">
        <v>54</v>
      </c>
      <c r="S6748" s="68"/>
      <c r="T6748" s="84"/>
      <c r="U6748" s="84"/>
    </row>
    <row r="6749" spans="1:21" ht="15" hidden="1" customHeight="1" x14ac:dyDescent="0.25">
      <c r="A6749" s="38" t="s">
        <v>8153</v>
      </c>
      <c r="B6749" s="42" t="s">
        <v>8150</v>
      </c>
      <c r="C6749" s="42"/>
      <c r="D6749" s="38">
        <v>508442</v>
      </c>
      <c r="E6749" s="38"/>
      <c r="F6749" s="42" t="s">
        <v>659</v>
      </c>
      <c r="G6749" s="38">
        <v>8263000141</v>
      </c>
      <c r="H6749" s="40">
        <v>8</v>
      </c>
      <c r="I6749" s="3">
        <v>-3662.4</v>
      </c>
      <c r="J6749" s="3"/>
      <c r="K6749" s="3">
        <v>-659.23199999999997</v>
      </c>
      <c r="L6749" s="3">
        <f t="shared" si="105"/>
        <v>-4321.6319999999996</v>
      </c>
      <c r="M6749" s="41">
        <v>44473</v>
      </c>
      <c r="N6749" s="39"/>
      <c r="O6749" s="42" t="s">
        <v>315</v>
      </c>
      <c r="P6749" s="42"/>
      <c r="Q6749" s="60"/>
      <c r="R6749" s="42" t="s">
        <v>243</v>
      </c>
      <c r="S6749" s="68"/>
      <c r="T6749" s="84"/>
      <c r="U6749" s="84"/>
    </row>
    <row r="6750" spans="1:21" ht="15" hidden="1" customHeight="1" x14ac:dyDescent="0.25">
      <c r="A6750" s="38" t="s">
        <v>7031</v>
      </c>
      <c r="B6750" s="42" t="s">
        <v>7032</v>
      </c>
      <c r="C6750" s="42"/>
      <c r="D6750" s="38">
        <v>122097</v>
      </c>
      <c r="E6750" s="38"/>
      <c r="F6750" s="139" t="s">
        <v>620</v>
      </c>
      <c r="G6750" s="38">
        <v>8263000139</v>
      </c>
      <c r="H6750" s="40" t="s">
        <v>7033</v>
      </c>
      <c r="I6750" s="3">
        <v>-3726</v>
      </c>
      <c r="J6750" s="3"/>
      <c r="K6750" s="3">
        <v>-670.68</v>
      </c>
      <c r="L6750" s="3">
        <f t="shared" si="105"/>
        <v>-4396.68</v>
      </c>
      <c r="M6750" s="41">
        <v>44438</v>
      </c>
      <c r="N6750" s="39"/>
      <c r="O6750" s="42" t="s">
        <v>315</v>
      </c>
      <c r="P6750" s="42"/>
      <c r="Q6750" s="60"/>
      <c r="R6750" s="42" t="s">
        <v>243</v>
      </c>
      <c r="S6750" s="68"/>
      <c r="T6750" s="84"/>
      <c r="U6750" s="84"/>
    </row>
    <row r="6751" spans="1:21" ht="15" hidden="1" customHeight="1" x14ac:dyDescent="0.25">
      <c r="A6751" s="38" t="s">
        <v>11484</v>
      </c>
      <c r="B6751" s="39" t="s">
        <v>11485</v>
      </c>
      <c r="C6751" s="39"/>
      <c r="D6751" s="38">
        <v>811819</v>
      </c>
      <c r="E6751" s="38"/>
      <c r="F6751" s="39" t="s">
        <v>1091</v>
      </c>
      <c r="G6751" s="38">
        <v>8263000049</v>
      </c>
      <c r="H6751" s="40" t="s">
        <v>11486</v>
      </c>
      <c r="I6751" s="2">
        <v>-3726.93</v>
      </c>
      <c r="J6751" s="2"/>
      <c r="K6751" s="2">
        <v>0</v>
      </c>
      <c r="L6751" s="3">
        <f t="shared" si="105"/>
        <v>-3726.93</v>
      </c>
      <c r="M6751" s="4">
        <v>44577</v>
      </c>
      <c r="N6751" s="39"/>
      <c r="O6751" s="39" t="s">
        <v>52</v>
      </c>
      <c r="P6751" s="40"/>
      <c r="Q6751" s="41"/>
      <c r="R6751" s="39" t="s">
        <v>54</v>
      </c>
      <c r="S6751" s="68"/>
      <c r="T6751" s="84"/>
      <c r="U6751" s="84"/>
    </row>
    <row r="6752" spans="1:21" ht="15" hidden="1" customHeight="1" x14ac:dyDescent="0.25">
      <c r="A6752" s="38" t="s">
        <v>63</v>
      </c>
      <c r="B6752" s="1"/>
      <c r="C6752" s="1"/>
      <c r="D6752" s="51"/>
      <c r="E6752" s="51"/>
      <c r="F6752" s="52" t="s">
        <v>64</v>
      </c>
      <c r="G6752" s="53"/>
      <c r="H6752" s="54" t="s">
        <v>5267</v>
      </c>
      <c r="I6752" s="35">
        <v>-4040.68</v>
      </c>
      <c r="J6752" s="1"/>
      <c r="K6752" s="1"/>
      <c r="L6752" s="3">
        <f t="shared" si="105"/>
        <v>-4040.68</v>
      </c>
      <c r="M6752" s="41">
        <v>44434</v>
      </c>
      <c r="N6752" s="56"/>
      <c r="O6752" s="1"/>
      <c r="P6752" s="1"/>
      <c r="Q6752" s="57"/>
      <c r="R6752" s="39" t="s">
        <v>54</v>
      </c>
      <c r="S6752" s="68"/>
      <c r="T6752" s="84"/>
      <c r="U6752" s="84"/>
    </row>
    <row r="6753" spans="1:21" ht="15" hidden="1" customHeight="1" x14ac:dyDescent="0.25">
      <c r="A6753" s="38" t="s">
        <v>303</v>
      </c>
      <c r="B6753" s="39" t="s">
        <v>300</v>
      </c>
      <c r="C6753" s="39" t="s">
        <v>301</v>
      </c>
      <c r="D6753" s="58">
        <v>503899</v>
      </c>
      <c r="E6753" s="58"/>
      <c r="F6753" s="39" t="s">
        <v>293</v>
      </c>
      <c r="G6753" s="38">
        <v>8263000063</v>
      </c>
      <c r="H6753" s="40">
        <v>21</v>
      </c>
      <c r="I6753" s="2">
        <v>-4218.6000000000004</v>
      </c>
      <c r="J6753" s="2"/>
      <c r="K6753" s="2">
        <v>-759.34800000000007</v>
      </c>
      <c r="L6753" s="3">
        <f t="shared" si="105"/>
        <v>-4977.9480000000003</v>
      </c>
      <c r="M6753" s="41">
        <v>44170.729166666664</v>
      </c>
      <c r="N6753" s="39">
        <v>6870238856</v>
      </c>
      <c r="O6753" s="39" t="s">
        <v>52</v>
      </c>
      <c r="P6753" s="40">
        <v>101086000000</v>
      </c>
      <c r="Q6753" s="41">
        <v>44205</v>
      </c>
      <c r="R6753" s="39" t="s">
        <v>54</v>
      </c>
      <c r="S6753" s="68"/>
      <c r="T6753" s="84"/>
      <c r="U6753" s="84"/>
    </row>
    <row r="6754" spans="1:21" ht="15" hidden="1" customHeight="1" x14ac:dyDescent="0.25">
      <c r="A6754" s="38" t="s">
        <v>11653</v>
      </c>
      <c r="B6754" s="42" t="s">
        <v>11648</v>
      </c>
      <c r="C6754" s="42"/>
      <c r="D6754" s="38">
        <v>408038</v>
      </c>
      <c r="E6754" s="38"/>
      <c r="F6754" s="39" t="s">
        <v>6647</v>
      </c>
      <c r="G6754" s="38">
        <v>8263000182</v>
      </c>
      <c r="H6754" s="40" t="s">
        <v>11654</v>
      </c>
      <c r="I6754" s="3">
        <v>-4517</v>
      </c>
      <c r="J6754" s="3"/>
      <c r="K6754" s="3">
        <v>-813.06</v>
      </c>
      <c r="L6754" s="3">
        <f t="shared" si="105"/>
        <v>-5330.0599999999995</v>
      </c>
      <c r="M6754" s="41"/>
      <c r="N6754" s="39"/>
      <c r="O6754" s="42" t="s">
        <v>315</v>
      </c>
      <c r="P6754" s="42"/>
      <c r="Q6754" s="60"/>
      <c r="R6754" s="42" t="s">
        <v>243</v>
      </c>
      <c r="S6754" s="68"/>
      <c r="T6754" s="84"/>
      <c r="U6754" s="84"/>
    </row>
    <row r="6755" spans="1:21" ht="15" hidden="1" customHeight="1" x14ac:dyDescent="0.25">
      <c r="A6755" s="38" t="s">
        <v>63</v>
      </c>
      <c r="B6755" s="1"/>
      <c r="C6755" s="1"/>
      <c r="D6755" s="51"/>
      <c r="E6755" s="51"/>
      <c r="F6755" s="52" t="s">
        <v>64</v>
      </c>
      <c r="G6755" s="53"/>
      <c r="H6755" s="54" t="s">
        <v>5264</v>
      </c>
      <c r="I6755" s="35">
        <v>-4624.58</v>
      </c>
      <c r="J6755" s="1"/>
      <c r="K6755" s="1"/>
      <c r="L6755" s="3">
        <f t="shared" si="105"/>
        <v>-4624.58</v>
      </c>
      <c r="M6755" s="41">
        <v>44434</v>
      </c>
      <c r="N6755" s="56"/>
      <c r="O6755" s="1"/>
      <c r="P6755" s="1"/>
      <c r="Q6755" s="57"/>
      <c r="R6755" s="39" t="s">
        <v>54</v>
      </c>
      <c r="S6755" s="68"/>
      <c r="T6755" s="84"/>
      <c r="U6755" s="84"/>
    </row>
    <row r="6756" spans="1:21" ht="15" hidden="1" customHeight="1" x14ac:dyDescent="0.25">
      <c r="A6756" s="38" t="s">
        <v>11639</v>
      </c>
      <c r="B6756" s="42" t="s">
        <v>11635</v>
      </c>
      <c r="C6756" s="42"/>
      <c r="D6756" s="38">
        <v>408038</v>
      </c>
      <c r="E6756" s="38"/>
      <c r="F6756" s="39" t="s">
        <v>6647</v>
      </c>
      <c r="G6756" s="38">
        <v>8263000182</v>
      </c>
      <c r="H6756" s="40" t="s">
        <v>11640</v>
      </c>
      <c r="I6756" s="3">
        <v>-5518</v>
      </c>
      <c r="J6756" s="3"/>
      <c r="K6756" s="3">
        <v>-993.24</v>
      </c>
      <c r="L6756" s="3">
        <f t="shared" si="105"/>
        <v>-6511.24</v>
      </c>
      <c r="M6756" s="41">
        <v>44613</v>
      </c>
      <c r="N6756" s="39"/>
      <c r="O6756" s="42" t="s">
        <v>315</v>
      </c>
      <c r="P6756" s="42"/>
      <c r="Q6756" s="60"/>
      <c r="R6756" s="42" t="s">
        <v>243</v>
      </c>
      <c r="S6756" s="68"/>
      <c r="T6756" s="84"/>
      <c r="U6756" s="84"/>
    </row>
    <row r="6757" spans="1:21" ht="15" hidden="1" customHeight="1" x14ac:dyDescent="0.25">
      <c r="A6757" s="38">
        <v>310</v>
      </c>
      <c r="B6757" s="39" t="s">
        <v>18494</v>
      </c>
      <c r="C6757" s="39"/>
      <c r="D6757" s="58">
        <v>137691</v>
      </c>
      <c r="E6757" s="58"/>
      <c r="F6757" s="39" t="s">
        <v>14869</v>
      </c>
      <c r="G6757" s="38">
        <v>8263000311</v>
      </c>
      <c r="H6757" s="40" t="s">
        <v>18498</v>
      </c>
      <c r="I6757" s="2">
        <v>-5654.24</v>
      </c>
      <c r="J6757" s="2"/>
      <c r="K6757" s="2">
        <v>-1017.7631999999999</v>
      </c>
      <c r="L6757" s="3">
        <f t="shared" si="105"/>
        <v>-6672.0031999999992</v>
      </c>
      <c r="M6757" s="41">
        <v>45005</v>
      </c>
      <c r="N6757" s="39"/>
      <c r="O6757" s="39" t="s">
        <v>8899</v>
      </c>
      <c r="P6757" s="40"/>
      <c r="Q6757" s="41"/>
      <c r="R6757" s="42" t="s">
        <v>8901</v>
      </c>
      <c r="S6757" s="68"/>
      <c r="T6757" s="84"/>
      <c r="U6757" s="84"/>
    </row>
    <row r="6758" spans="1:21" ht="15" hidden="1" customHeight="1" x14ac:dyDescent="0.25">
      <c r="A6758" s="38" t="s">
        <v>11710</v>
      </c>
      <c r="B6758" s="42"/>
      <c r="C6758" s="42">
        <v>509862</v>
      </c>
      <c r="D6758" s="38">
        <v>509862</v>
      </c>
      <c r="E6758" s="38"/>
      <c r="F6758" s="42" t="s">
        <v>7329</v>
      </c>
      <c r="G6758" s="38">
        <v>8266014020</v>
      </c>
      <c r="H6758" s="40">
        <v>4</v>
      </c>
      <c r="I6758" s="3">
        <v>-5816</v>
      </c>
      <c r="J6758" s="3"/>
      <c r="K6758" s="3">
        <v>-1046.8799999999999</v>
      </c>
      <c r="L6758" s="3">
        <f t="shared" si="105"/>
        <v>-6862.88</v>
      </c>
      <c r="M6758" s="41">
        <v>44638</v>
      </c>
      <c r="N6758" s="39"/>
      <c r="O6758" s="42" t="s">
        <v>315</v>
      </c>
      <c r="P6758" s="42"/>
      <c r="Q6758" s="60"/>
      <c r="R6758" s="42" t="s">
        <v>243</v>
      </c>
      <c r="S6758" s="68"/>
      <c r="T6758" s="84"/>
      <c r="U6758" s="84"/>
    </row>
    <row r="6759" spans="1:21" ht="15" hidden="1" customHeight="1" x14ac:dyDescent="0.25">
      <c r="A6759" s="38" t="s">
        <v>12732</v>
      </c>
      <c r="B6759" s="39" t="s">
        <v>12729</v>
      </c>
      <c r="C6759" s="39" t="s">
        <v>12730</v>
      </c>
      <c r="D6759" s="38">
        <v>122097</v>
      </c>
      <c r="E6759" s="38"/>
      <c r="F6759" s="138" t="s">
        <v>620</v>
      </c>
      <c r="G6759" s="38">
        <v>8263000216</v>
      </c>
      <c r="H6759" s="40" t="s">
        <v>12733</v>
      </c>
      <c r="I6759" s="2">
        <v>-6446</v>
      </c>
      <c r="J6759" s="2"/>
      <c r="K6759" s="2">
        <v>-1160.28</v>
      </c>
      <c r="L6759" s="3">
        <f t="shared" si="105"/>
        <v>-7606.28</v>
      </c>
      <c r="M6759" s="41">
        <v>44657.729166666664</v>
      </c>
      <c r="N6759" s="39">
        <v>6870025515</v>
      </c>
      <c r="O6759" s="39" t="s">
        <v>3282</v>
      </c>
      <c r="P6759" s="40" t="s">
        <v>12723</v>
      </c>
      <c r="Q6759" s="41">
        <v>44682</v>
      </c>
      <c r="R6759" s="42" t="s">
        <v>2417</v>
      </c>
      <c r="S6759" s="68"/>
      <c r="T6759" s="84"/>
      <c r="U6759" s="84"/>
    </row>
    <row r="6760" spans="1:21" ht="15" hidden="1" customHeight="1" x14ac:dyDescent="0.25">
      <c r="A6760" s="38" t="s">
        <v>63</v>
      </c>
      <c r="B6760" s="1"/>
      <c r="C6760" s="1"/>
      <c r="D6760" s="51"/>
      <c r="E6760" s="51"/>
      <c r="F6760" s="52" t="s">
        <v>64</v>
      </c>
      <c r="G6760" s="53"/>
      <c r="H6760" s="54" t="s">
        <v>11199</v>
      </c>
      <c r="I6760" s="35">
        <v>-6490</v>
      </c>
      <c r="J6760" s="1"/>
      <c r="K6760" s="1"/>
      <c r="L6760" s="3">
        <f t="shared" si="105"/>
        <v>-6490</v>
      </c>
      <c r="M6760" s="41">
        <v>44620</v>
      </c>
      <c r="N6760" s="56"/>
      <c r="O6760" s="1"/>
      <c r="P6760" s="1"/>
      <c r="Q6760" s="57"/>
      <c r="R6760" s="39" t="s">
        <v>54</v>
      </c>
      <c r="S6760" s="68"/>
      <c r="T6760" s="84"/>
      <c r="U6760" s="84"/>
    </row>
    <row r="6761" spans="1:21" ht="15" hidden="1" customHeight="1" x14ac:dyDescent="0.25">
      <c r="A6761" s="38" t="s">
        <v>63</v>
      </c>
      <c r="B6761" s="1"/>
      <c r="C6761" s="1"/>
      <c r="D6761" s="51"/>
      <c r="E6761" s="51"/>
      <c r="F6761" s="52" t="s">
        <v>64</v>
      </c>
      <c r="G6761" s="53"/>
      <c r="H6761" s="54" t="s">
        <v>13340</v>
      </c>
      <c r="I6761" s="35">
        <v>-6639.67</v>
      </c>
      <c r="J6761" s="1"/>
      <c r="K6761" s="1"/>
      <c r="L6761" s="3">
        <f t="shared" si="105"/>
        <v>-6639.67</v>
      </c>
      <c r="M6761" s="41">
        <v>44695</v>
      </c>
      <c r="N6761" s="56"/>
      <c r="O6761" s="1"/>
      <c r="P6761" s="1"/>
      <c r="Q6761" s="57"/>
      <c r="R6761" s="39" t="s">
        <v>54</v>
      </c>
      <c r="S6761" s="68"/>
      <c r="T6761" s="84"/>
      <c r="U6761" s="84"/>
    </row>
    <row r="6762" spans="1:21" ht="15" hidden="1" customHeight="1" x14ac:dyDescent="0.25">
      <c r="A6762" s="38" t="s">
        <v>63</v>
      </c>
      <c r="B6762" s="1"/>
      <c r="C6762" s="1"/>
      <c r="D6762" s="51"/>
      <c r="E6762" s="51"/>
      <c r="F6762" s="52" t="s">
        <v>64</v>
      </c>
      <c r="G6762" s="53"/>
      <c r="H6762" s="54" t="s">
        <v>1698</v>
      </c>
      <c r="I6762" s="35">
        <v>-7929</v>
      </c>
      <c r="J6762" s="1"/>
      <c r="K6762" s="1"/>
      <c r="L6762" s="3">
        <f t="shared" si="105"/>
        <v>-7929</v>
      </c>
      <c r="M6762" s="41">
        <v>44309</v>
      </c>
      <c r="N6762" s="56"/>
      <c r="O6762" s="1"/>
      <c r="P6762" s="1"/>
      <c r="Q6762" s="57"/>
      <c r="R6762" s="39" t="s">
        <v>54</v>
      </c>
      <c r="S6762" s="68"/>
      <c r="T6762" s="84"/>
      <c r="U6762" s="84"/>
    </row>
    <row r="6763" spans="1:21" ht="15" hidden="1" customHeight="1" x14ac:dyDescent="0.25">
      <c r="A6763" s="38" t="s">
        <v>13056</v>
      </c>
      <c r="B6763" s="42" t="s">
        <v>13050</v>
      </c>
      <c r="C6763" s="42"/>
      <c r="D6763" s="38">
        <v>120191</v>
      </c>
      <c r="E6763" s="38"/>
      <c r="F6763" s="42" t="s">
        <v>13051</v>
      </c>
      <c r="G6763" s="38">
        <v>8263000213</v>
      </c>
      <c r="H6763" s="40" t="s">
        <v>13057</v>
      </c>
      <c r="I6763" s="3">
        <v>-8058</v>
      </c>
      <c r="J6763" s="3"/>
      <c r="K6763" s="3">
        <v>-1450.44</v>
      </c>
      <c r="L6763" s="3">
        <f t="shared" si="105"/>
        <v>-9508.44</v>
      </c>
      <c r="M6763" s="41">
        <v>44665</v>
      </c>
      <c r="N6763" s="39"/>
      <c r="O6763" s="42" t="s">
        <v>315</v>
      </c>
      <c r="P6763" s="42"/>
      <c r="Q6763" s="60"/>
      <c r="R6763" s="42" t="s">
        <v>243</v>
      </c>
      <c r="S6763" s="68"/>
      <c r="T6763" s="84"/>
      <c r="U6763" s="84"/>
    </row>
    <row r="6764" spans="1:21" ht="15" hidden="1" customHeight="1" x14ac:dyDescent="0.25">
      <c r="A6764" s="38" t="s">
        <v>6175</v>
      </c>
      <c r="B6764" s="42" t="s">
        <v>6171</v>
      </c>
      <c r="C6764" s="42"/>
      <c r="D6764" s="38">
        <v>122097</v>
      </c>
      <c r="E6764" s="38"/>
      <c r="F6764" s="139" t="s">
        <v>620</v>
      </c>
      <c r="G6764" s="38">
        <v>8263000139</v>
      </c>
      <c r="H6764" s="40" t="s">
        <v>6176</v>
      </c>
      <c r="I6764" s="3">
        <v>-8211</v>
      </c>
      <c r="J6764" s="3"/>
      <c r="K6764" s="3">
        <v>-1477.98</v>
      </c>
      <c r="L6764" s="3">
        <f t="shared" si="105"/>
        <v>-9688.98</v>
      </c>
      <c r="M6764" s="41">
        <v>44438</v>
      </c>
      <c r="N6764" s="39"/>
      <c r="O6764" s="42" t="s">
        <v>315</v>
      </c>
      <c r="P6764" s="42"/>
      <c r="Q6764" s="60"/>
      <c r="R6764" s="42" t="s">
        <v>243</v>
      </c>
      <c r="S6764" s="68"/>
      <c r="T6764" s="75"/>
      <c r="U6764" s="75"/>
    </row>
    <row r="6765" spans="1:21" ht="12.75" hidden="1" customHeight="1" x14ac:dyDescent="0.2">
      <c r="A6765" s="38" t="s">
        <v>6656</v>
      </c>
      <c r="B6765" s="42" t="s">
        <v>6653</v>
      </c>
      <c r="C6765" s="42"/>
      <c r="D6765" s="38">
        <v>408038</v>
      </c>
      <c r="E6765" s="38"/>
      <c r="F6765" s="39" t="s">
        <v>6647</v>
      </c>
      <c r="G6765" s="38">
        <v>8263000131</v>
      </c>
      <c r="H6765" s="40" t="s">
        <v>6657</v>
      </c>
      <c r="I6765" s="3">
        <v>-8422</v>
      </c>
      <c r="J6765" s="3"/>
      <c r="K6765" s="3">
        <v>-1515.96</v>
      </c>
      <c r="L6765" s="3">
        <f t="shared" si="105"/>
        <v>-9937.9599999999991</v>
      </c>
      <c r="M6765" s="41">
        <v>44445</v>
      </c>
      <c r="N6765" s="39"/>
      <c r="O6765" s="42" t="s">
        <v>315</v>
      </c>
      <c r="P6765" s="42"/>
      <c r="Q6765" s="60"/>
      <c r="R6765" s="42" t="s">
        <v>243</v>
      </c>
      <c r="S6765" s="68"/>
      <c r="T6765" s="73"/>
      <c r="U6765" s="73"/>
    </row>
    <row r="6766" spans="1:21" ht="12.75" hidden="1" customHeight="1" x14ac:dyDescent="0.2">
      <c r="A6766" s="38" t="s">
        <v>63</v>
      </c>
      <c r="B6766" s="1"/>
      <c r="C6766" s="1"/>
      <c r="D6766" s="51"/>
      <c r="E6766" s="51"/>
      <c r="F6766" s="52" t="s">
        <v>64</v>
      </c>
      <c r="G6766" s="53"/>
      <c r="H6766" s="54" t="s">
        <v>6416</v>
      </c>
      <c r="I6766" s="35">
        <v>-8549</v>
      </c>
      <c r="J6766" s="1"/>
      <c r="K6766" s="1"/>
      <c r="L6766" s="3">
        <f t="shared" si="105"/>
        <v>-8549</v>
      </c>
      <c r="M6766" s="41">
        <v>44462</v>
      </c>
      <c r="N6766" s="56"/>
      <c r="O6766" s="1"/>
      <c r="P6766" s="1"/>
      <c r="Q6766" s="57"/>
      <c r="R6766" s="39" t="s">
        <v>54</v>
      </c>
      <c r="S6766" s="68"/>
      <c r="T6766" s="73"/>
      <c r="U6766" s="73"/>
    </row>
    <row r="6767" spans="1:21" ht="15" hidden="1" customHeight="1" x14ac:dyDescent="0.25">
      <c r="A6767" s="38" t="s">
        <v>3894</v>
      </c>
      <c r="B6767" s="42" t="s">
        <v>3890</v>
      </c>
      <c r="C6767" s="42"/>
      <c r="D6767" s="38">
        <v>821190</v>
      </c>
      <c r="E6767" s="38"/>
      <c r="F6767" s="42" t="s">
        <v>1965</v>
      </c>
      <c r="G6767" s="38">
        <v>8263000154</v>
      </c>
      <c r="H6767" s="40" t="s">
        <v>3895</v>
      </c>
      <c r="I6767" s="3">
        <v>-8755</v>
      </c>
      <c r="J6767" s="3"/>
      <c r="K6767" s="3">
        <v>-1575.8999999999999</v>
      </c>
      <c r="L6767" s="3">
        <f t="shared" si="105"/>
        <v>-10330.9</v>
      </c>
      <c r="M6767" s="41">
        <v>44382</v>
      </c>
      <c r="N6767" s="39"/>
      <c r="O6767" s="42" t="s">
        <v>315</v>
      </c>
      <c r="P6767" s="42"/>
      <c r="Q6767" s="60"/>
      <c r="R6767" s="42" t="s">
        <v>243</v>
      </c>
      <c r="S6767" s="68"/>
      <c r="T6767" s="84"/>
      <c r="U6767" s="84"/>
    </row>
    <row r="6768" spans="1:21" ht="12.75" hidden="1" customHeight="1" x14ac:dyDescent="0.25">
      <c r="A6768" s="38" t="s">
        <v>1984</v>
      </c>
      <c r="B6768" s="42"/>
      <c r="C6768" s="42"/>
      <c r="D6768" s="38"/>
      <c r="E6768" s="38"/>
      <c r="F6768" s="139" t="s">
        <v>310</v>
      </c>
      <c r="G6768" s="38"/>
      <c r="H6768" s="40" t="s">
        <v>1985</v>
      </c>
      <c r="I6768" s="3">
        <v>-9061.91</v>
      </c>
      <c r="J6768" s="3"/>
      <c r="K6768" s="3"/>
      <c r="L6768" s="3">
        <f t="shared" si="105"/>
        <v>-9061.91</v>
      </c>
      <c r="M6768" s="41">
        <v>44340</v>
      </c>
      <c r="N6768" s="39"/>
      <c r="O6768" s="42"/>
      <c r="P6768" s="42"/>
      <c r="Q6768" s="60"/>
      <c r="R6768" s="42" t="s">
        <v>243</v>
      </c>
      <c r="S6768" s="68"/>
      <c r="T6768" s="73"/>
      <c r="U6768" s="73"/>
    </row>
    <row r="6769" spans="1:21" ht="12.75" hidden="1" customHeight="1" x14ac:dyDescent="0.25">
      <c r="A6769" s="38" t="s">
        <v>1984</v>
      </c>
      <c r="B6769" s="42"/>
      <c r="C6769" s="42"/>
      <c r="D6769" s="38"/>
      <c r="E6769" s="38"/>
      <c r="F6769" s="139" t="s">
        <v>310</v>
      </c>
      <c r="G6769" s="38"/>
      <c r="H6769" s="40" t="s">
        <v>1986</v>
      </c>
      <c r="I6769" s="3">
        <v>-9061.91</v>
      </c>
      <c r="J6769" s="3"/>
      <c r="K6769" s="3"/>
      <c r="L6769" s="3">
        <f t="shared" si="105"/>
        <v>-9061.91</v>
      </c>
      <c r="M6769" s="41">
        <v>44340</v>
      </c>
      <c r="N6769" s="39"/>
      <c r="O6769" s="42"/>
      <c r="P6769" s="42"/>
      <c r="Q6769" s="60"/>
      <c r="R6769" s="42" t="s">
        <v>243</v>
      </c>
      <c r="S6769" s="68"/>
      <c r="T6769" s="71"/>
      <c r="U6769" s="71"/>
    </row>
    <row r="6770" spans="1:21" ht="15" hidden="1" customHeight="1" x14ac:dyDescent="0.25">
      <c r="A6770" s="38" t="s">
        <v>6475</v>
      </c>
      <c r="B6770" s="42" t="s">
        <v>6472</v>
      </c>
      <c r="C6770" s="42"/>
      <c r="D6770" s="38">
        <v>122097</v>
      </c>
      <c r="E6770" s="38"/>
      <c r="F6770" s="139" t="s">
        <v>620</v>
      </c>
      <c r="G6770" s="38">
        <v>8263000139</v>
      </c>
      <c r="H6770" s="40" t="s">
        <v>6476</v>
      </c>
      <c r="I6770" s="3">
        <v>-9787.5</v>
      </c>
      <c r="J6770" s="3"/>
      <c r="K6770" s="3">
        <v>-1761.75</v>
      </c>
      <c r="L6770" s="3">
        <f t="shared" si="105"/>
        <v>-11549.25</v>
      </c>
      <c r="M6770" s="41">
        <v>44438</v>
      </c>
      <c r="N6770" s="39"/>
      <c r="O6770" s="42" t="s">
        <v>315</v>
      </c>
      <c r="P6770" s="42"/>
      <c r="Q6770" s="60"/>
      <c r="R6770" s="42" t="s">
        <v>243</v>
      </c>
      <c r="S6770" s="68"/>
      <c r="T6770" s="84"/>
      <c r="U6770" s="84"/>
    </row>
    <row r="6771" spans="1:21" ht="12.75" hidden="1" customHeight="1" x14ac:dyDescent="0.2">
      <c r="A6771" s="38" t="s">
        <v>63</v>
      </c>
      <c r="B6771" s="1"/>
      <c r="C6771" s="1"/>
      <c r="D6771" s="51"/>
      <c r="E6771" s="51"/>
      <c r="F6771" s="52" t="s">
        <v>64</v>
      </c>
      <c r="G6771" s="53"/>
      <c r="H6771" s="54" t="s">
        <v>10102</v>
      </c>
      <c r="I6771" s="35">
        <v>-10000</v>
      </c>
      <c r="J6771" s="1"/>
      <c r="K6771" s="1"/>
      <c r="L6771" s="3">
        <f t="shared" si="105"/>
        <v>-10000</v>
      </c>
      <c r="M6771" s="41">
        <v>44592</v>
      </c>
      <c r="N6771" s="56"/>
      <c r="O6771" s="1"/>
      <c r="P6771" s="1"/>
      <c r="Q6771" s="57"/>
      <c r="R6771" s="39" t="s">
        <v>54</v>
      </c>
      <c r="S6771" s="68"/>
      <c r="T6771" s="73"/>
      <c r="U6771" s="73"/>
    </row>
    <row r="6772" spans="1:21" ht="12.75" hidden="1" customHeight="1" x14ac:dyDescent="0.2">
      <c r="A6772" s="38" t="s">
        <v>63</v>
      </c>
      <c r="B6772" s="1"/>
      <c r="C6772" s="1"/>
      <c r="D6772" s="51"/>
      <c r="E6772" s="51"/>
      <c r="F6772" s="52" t="s">
        <v>64</v>
      </c>
      <c r="G6772" s="53"/>
      <c r="H6772" s="54" t="s">
        <v>5265</v>
      </c>
      <c r="I6772" s="35">
        <v>-10760.17</v>
      </c>
      <c r="J6772" s="1"/>
      <c r="K6772" s="1"/>
      <c r="L6772" s="3">
        <f t="shared" si="105"/>
        <v>-10760.17</v>
      </c>
      <c r="M6772" s="41">
        <v>44434</v>
      </c>
      <c r="N6772" s="56"/>
      <c r="O6772" s="1"/>
      <c r="P6772" s="1"/>
      <c r="Q6772" s="57"/>
      <c r="R6772" s="39" t="s">
        <v>54</v>
      </c>
      <c r="S6772" s="68"/>
      <c r="T6772" s="73"/>
      <c r="U6772" s="73"/>
    </row>
    <row r="6773" spans="1:21" ht="12.75" hidden="1" customHeight="1" x14ac:dyDescent="0.2">
      <c r="A6773" s="38" t="s">
        <v>63</v>
      </c>
      <c r="B6773" s="1"/>
      <c r="C6773" s="1"/>
      <c r="D6773" s="51"/>
      <c r="E6773" s="51"/>
      <c r="F6773" s="52" t="s">
        <v>64</v>
      </c>
      <c r="G6773" s="53"/>
      <c r="H6773" s="54" t="s">
        <v>3479</v>
      </c>
      <c r="I6773" s="35">
        <v>-11690</v>
      </c>
      <c r="J6773" s="1"/>
      <c r="K6773" s="1"/>
      <c r="L6773" s="3">
        <f t="shared" si="105"/>
        <v>-11690</v>
      </c>
      <c r="M6773" s="41">
        <v>44386</v>
      </c>
      <c r="N6773" s="56"/>
      <c r="O6773" s="1"/>
      <c r="P6773" s="1"/>
      <c r="Q6773" s="57"/>
      <c r="R6773" s="39" t="s">
        <v>54</v>
      </c>
      <c r="S6773" s="68"/>
      <c r="T6773" s="73"/>
      <c r="U6773" s="73"/>
    </row>
    <row r="6774" spans="1:21" ht="12.75" hidden="1" customHeight="1" x14ac:dyDescent="0.2">
      <c r="A6774" s="38" t="s">
        <v>63</v>
      </c>
      <c r="B6774" s="1"/>
      <c r="C6774" s="1"/>
      <c r="D6774" s="51"/>
      <c r="E6774" s="51"/>
      <c r="F6774" s="52" t="s">
        <v>64</v>
      </c>
      <c r="G6774" s="53"/>
      <c r="H6774" s="54" t="s">
        <v>3561</v>
      </c>
      <c r="I6774" s="35">
        <v>-11691</v>
      </c>
      <c r="J6774" s="1"/>
      <c r="K6774" s="1"/>
      <c r="L6774" s="3">
        <f t="shared" si="105"/>
        <v>-11691</v>
      </c>
      <c r="M6774" s="41">
        <v>44387</v>
      </c>
      <c r="N6774" s="56"/>
      <c r="O6774" s="1"/>
      <c r="P6774" s="1"/>
      <c r="Q6774" s="57"/>
      <c r="R6774" s="39" t="s">
        <v>54</v>
      </c>
      <c r="S6774" s="68"/>
      <c r="T6774" s="73"/>
      <c r="U6774" s="73"/>
    </row>
    <row r="6775" spans="1:21" ht="15" hidden="1" customHeight="1" x14ac:dyDescent="0.25">
      <c r="A6775" s="38" t="s">
        <v>63</v>
      </c>
      <c r="B6775" s="1"/>
      <c r="C6775" s="1"/>
      <c r="D6775" s="51"/>
      <c r="E6775" s="51"/>
      <c r="F6775" s="52" t="s">
        <v>64</v>
      </c>
      <c r="G6775" s="53"/>
      <c r="H6775" s="54" t="s">
        <v>10101</v>
      </c>
      <c r="I6775" s="35">
        <v>-12000</v>
      </c>
      <c r="J6775" s="1"/>
      <c r="K6775" s="1"/>
      <c r="L6775" s="3">
        <f t="shared" si="105"/>
        <v>-12000</v>
      </c>
      <c r="M6775" s="41">
        <v>44592</v>
      </c>
      <c r="N6775" s="56"/>
      <c r="O6775" s="1"/>
      <c r="P6775" s="1"/>
      <c r="Q6775" s="57"/>
      <c r="R6775" s="39" t="s">
        <v>54</v>
      </c>
      <c r="S6775" s="68"/>
      <c r="T6775" s="84"/>
      <c r="U6775" s="84"/>
    </row>
    <row r="6776" spans="1:21" ht="15" hidden="1" customHeight="1" x14ac:dyDescent="0.25">
      <c r="A6776" s="38" t="s">
        <v>63</v>
      </c>
      <c r="B6776" s="1"/>
      <c r="C6776" s="1"/>
      <c r="D6776" s="51"/>
      <c r="E6776" s="51"/>
      <c r="F6776" s="52" t="s">
        <v>64</v>
      </c>
      <c r="G6776" s="53"/>
      <c r="H6776" s="54" t="s">
        <v>5268</v>
      </c>
      <c r="I6776" s="35">
        <v>-12382.2</v>
      </c>
      <c r="J6776" s="1"/>
      <c r="K6776" s="1"/>
      <c r="L6776" s="3">
        <f t="shared" si="105"/>
        <v>-12382.2</v>
      </c>
      <c r="M6776" s="41">
        <v>44434</v>
      </c>
      <c r="N6776" s="56"/>
      <c r="O6776" s="1"/>
      <c r="P6776" s="1"/>
      <c r="Q6776" s="57"/>
      <c r="R6776" s="39" t="s">
        <v>54</v>
      </c>
      <c r="S6776" s="68"/>
      <c r="T6776" s="84"/>
      <c r="U6776" s="84"/>
    </row>
    <row r="6777" spans="1:21" ht="15" hidden="1" customHeight="1" x14ac:dyDescent="0.25">
      <c r="A6777" s="38" t="s">
        <v>63</v>
      </c>
      <c r="B6777" s="1"/>
      <c r="C6777" s="1"/>
      <c r="D6777" s="51"/>
      <c r="E6777" s="51"/>
      <c r="F6777" s="52" t="s">
        <v>64</v>
      </c>
      <c r="G6777" s="53"/>
      <c r="H6777" s="54" t="s">
        <v>11201</v>
      </c>
      <c r="I6777" s="35">
        <v>-12862</v>
      </c>
      <c r="J6777" s="1"/>
      <c r="K6777" s="1"/>
      <c r="L6777" s="3">
        <f t="shared" si="105"/>
        <v>-12862</v>
      </c>
      <c r="M6777" s="41">
        <v>44620</v>
      </c>
      <c r="N6777" s="56"/>
      <c r="O6777" s="1"/>
      <c r="P6777" s="1"/>
      <c r="Q6777" s="57"/>
      <c r="R6777" s="39" t="s">
        <v>54</v>
      </c>
      <c r="S6777" s="68"/>
      <c r="T6777" s="84"/>
      <c r="U6777" s="84"/>
    </row>
    <row r="6778" spans="1:21" ht="15" hidden="1" customHeight="1" x14ac:dyDescent="0.25">
      <c r="A6778" s="38" t="s">
        <v>11942</v>
      </c>
      <c r="B6778" s="42" t="s">
        <v>11939</v>
      </c>
      <c r="C6778" s="42"/>
      <c r="D6778" s="38">
        <v>508442</v>
      </c>
      <c r="E6778" s="38"/>
      <c r="F6778" s="42" t="s">
        <v>659</v>
      </c>
      <c r="G6778" s="38">
        <v>8263000199</v>
      </c>
      <c r="H6778" s="40">
        <v>362</v>
      </c>
      <c r="I6778" s="3">
        <v>-13022</v>
      </c>
      <c r="J6778" s="3"/>
      <c r="K6778" s="3">
        <v>-2343.96</v>
      </c>
      <c r="L6778" s="3">
        <f t="shared" si="105"/>
        <v>-15365.96</v>
      </c>
      <c r="M6778" s="41">
        <v>44618</v>
      </c>
      <c r="N6778" s="39"/>
      <c r="O6778" s="42" t="s">
        <v>315</v>
      </c>
      <c r="P6778" s="42"/>
      <c r="Q6778" s="60"/>
      <c r="R6778" s="42" t="s">
        <v>243</v>
      </c>
      <c r="S6778" s="68"/>
      <c r="T6778" s="84"/>
      <c r="U6778" s="84"/>
    </row>
    <row r="6779" spans="1:21" ht="12.75" hidden="1" customHeight="1" x14ac:dyDescent="0.2">
      <c r="A6779" s="38" t="s">
        <v>63</v>
      </c>
      <c r="B6779" s="1"/>
      <c r="C6779" s="1"/>
      <c r="D6779" s="51"/>
      <c r="E6779" s="51"/>
      <c r="F6779" s="52" t="s">
        <v>64</v>
      </c>
      <c r="G6779" s="53"/>
      <c r="H6779" s="54" t="s">
        <v>1675</v>
      </c>
      <c r="I6779" s="35">
        <v>-16968</v>
      </c>
      <c r="J6779" s="1"/>
      <c r="K6779" s="1"/>
      <c r="L6779" s="3">
        <f t="shared" si="105"/>
        <v>-16968</v>
      </c>
      <c r="M6779" s="41">
        <v>44302</v>
      </c>
      <c r="N6779" s="56"/>
      <c r="O6779" s="1"/>
      <c r="P6779" s="1"/>
      <c r="Q6779" s="57"/>
      <c r="R6779" s="39" t="s">
        <v>54</v>
      </c>
      <c r="S6779" s="68"/>
      <c r="T6779" s="70"/>
      <c r="U6779" s="70"/>
    </row>
    <row r="6780" spans="1:21" ht="15" hidden="1" customHeight="1" x14ac:dyDescent="0.25">
      <c r="A6780" s="38" t="s">
        <v>1673</v>
      </c>
      <c r="B6780" s="39" t="s">
        <v>1674</v>
      </c>
      <c r="C6780" s="39"/>
      <c r="D6780" s="38">
        <v>812140</v>
      </c>
      <c r="E6780" s="38"/>
      <c r="F6780" s="42" t="s">
        <v>446</v>
      </c>
      <c r="G6780" s="38">
        <v>8268008653</v>
      </c>
      <c r="H6780" s="40">
        <v>1201624</v>
      </c>
      <c r="I6780" s="2">
        <v>-20084</v>
      </c>
      <c r="J6780" s="2"/>
      <c r="K6780" s="2">
        <v>0</v>
      </c>
      <c r="L6780" s="3">
        <f t="shared" si="105"/>
        <v>-20084</v>
      </c>
      <c r="M6780" s="41"/>
      <c r="N6780" s="39"/>
      <c r="O6780" s="39" t="s">
        <v>52</v>
      </c>
      <c r="P6780" s="40"/>
      <c r="Q6780" s="41"/>
      <c r="R6780" s="39" t="s">
        <v>54</v>
      </c>
      <c r="S6780" s="68"/>
      <c r="T6780" s="84"/>
      <c r="U6780" s="84"/>
    </row>
    <row r="6781" spans="1:21" ht="15" hidden="1" customHeight="1" x14ac:dyDescent="0.25">
      <c r="A6781" s="38" t="s">
        <v>63</v>
      </c>
      <c r="B6781" s="1"/>
      <c r="C6781" s="1"/>
      <c r="D6781" s="51"/>
      <c r="E6781" s="51"/>
      <c r="F6781" s="52" t="s">
        <v>64</v>
      </c>
      <c r="G6781" s="53"/>
      <c r="H6781" s="54" t="s">
        <v>9971</v>
      </c>
      <c r="I6781" s="35">
        <v>-20930</v>
      </c>
      <c r="J6781" s="1"/>
      <c r="K6781" s="1"/>
      <c r="L6781" s="3">
        <f t="shared" si="105"/>
        <v>-20930</v>
      </c>
      <c r="M6781" s="41">
        <v>44581</v>
      </c>
      <c r="N6781" s="56"/>
      <c r="O6781" s="1"/>
      <c r="P6781" s="1"/>
      <c r="Q6781" s="57"/>
      <c r="R6781" s="39" t="s">
        <v>54</v>
      </c>
      <c r="S6781" s="68"/>
      <c r="T6781" s="84"/>
      <c r="U6781" s="84"/>
    </row>
    <row r="6782" spans="1:21" ht="15" hidden="1" customHeight="1" x14ac:dyDescent="0.25">
      <c r="A6782" s="38" t="s">
        <v>63</v>
      </c>
      <c r="B6782" s="1"/>
      <c r="C6782" s="1"/>
      <c r="D6782" s="51"/>
      <c r="E6782" s="51"/>
      <c r="F6782" s="52" t="s">
        <v>64</v>
      </c>
      <c r="G6782" s="53"/>
      <c r="H6782" s="54" t="s">
        <v>11197</v>
      </c>
      <c r="I6782" s="35">
        <v>-21240</v>
      </c>
      <c r="J6782" s="1"/>
      <c r="K6782" s="1"/>
      <c r="L6782" s="3">
        <f t="shared" si="105"/>
        <v>-21240</v>
      </c>
      <c r="M6782" s="41">
        <v>44620</v>
      </c>
      <c r="N6782" s="56"/>
      <c r="O6782" s="1"/>
      <c r="P6782" s="1"/>
      <c r="Q6782" s="57"/>
      <c r="R6782" s="39" t="s">
        <v>54</v>
      </c>
      <c r="S6782" s="68"/>
      <c r="T6782" s="84"/>
      <c r="U6782" s="84"/>
    </row>
    <row r="6783" spans="1:21" ht="15" hidden="1" customHeight="1" x14ac:dyDescent="0.25">
      <c r="A6783" s="38">
        <v>428</v>
      </c>
      <c r="B6783" s="39" t="s">
        <v>17659</v>
      </c>
      <c r="C6783" s="39"/>
      <c r="D6783" s="58">
        <v>118480</v>
      </c>
      <c r="E6783" s="58"/>
      <c r="F6783" s="39" t="s">
        <v>9826</v>
      </c>
      <c r="G6783" s="38">
        <v>8263000261</v>
      </c>
      <c r="H6783" s="40" t="s">
        <v>17674</v>
      </c>
      <c r="I6783" s="2">
        <v>-22656.6</v>
      </c>
      <c r="J6783" s="2"/>
      <c r="K6783" s="2">
        <v>-4078.1879999999996</v>
      </c>
      <c r="L6783" s="3">
        <f t="shared" si="105"/>
        <v>-26734.787999999997</v>
      </c>
      <c r="M6783" s="41">
        <v>44974</v>
      </c>
      <c r="N6783" s="39"/>
      <c r="O6783" s="39" t="s">
        <v>8899</v>
      </c>
      <c r="P6783" s="40"/>
      <c r="Q6783" s="41"/>
      <c r="R6783" s="42" t="s">
        <v>8901</v>
      </c>
      <c r="S6783" s="68"/>
      <c r="T6783" s="84"/>
      <c r="U6783" s="84"/>
    </row>
    <row r="6784" spans="1:21" ht="15" hidden="1" customHeight="1" x14ac:dyDescent="0.25">
      <c r="A6784" s="38">
        <v>427</v>
      </c>
      <c r="B6784" s="39" t="s">
        <v>17665</v>
      </c>
      <c r="C6784" s="39"/>
      <c r="D6784" s="58">
        <v>118480</v>
      </c>
      <c r="E6784" s="58"/>
      <c r="F6784" s="39" t="s">
        <v>9826</v>
      </c>
      <c r="G6784" s="38">
        <v>8263000261</v>
      </c>
      <c r="H6784" s="40" t="s">
        <v>17669</v>
      </c>
      <c r="I6784" s="2">
        <v>-26795.759999999998</v>
      </c>
      <c r="J6784" s="2"/>
      <c r="K6784" s="2">
        <v>-4823.2367999999997</v>
      </c>
      <c r="L6784" s="3">
        <f t="shared" si="105"/>
        <v>-31618.996799999997</v>
      </c>
      <c r="M6784" s="41">
        <v>44974</v>
      </c>
      <c r="N6784" s="39"/>
      <c r="O6784" s="39" t="s">
        <v>8899</v>
      </c>
      <c r="P6784" s="40"/>
      <c r="Q6784" s="41"/>
      <c r="R6784" s="42" t="s">
        <v>8901</v>
      </c>
      <c r="S6784" s="68"/>
      <c r="T6784" s="84"/>
      <c r="U6784" s="84"/>
    </row>
    <row r="6785" spans="1:21" ht="15" hidden="1" customHeight="1" x14ac:dyDescent="0.25">
      <c r="A6785" s="38" t="s">
        <v>6970</v>
      </c>
      <c r="B6785" s="39" t="s">
        <v>6971</v>
      </c>
      <c r="C6785" s="39"/>
      <c r="D6785" s="38">
        <v>404824</v>
      </c>
      <c r="E6785" s="38"/>
      <c r="F6785" s="39" t="s">
        <v>1159</v>
      </c>
      <c r="G6785" s="38">
        <v>8266012527</v>
      </c>
      <c r="H6785" s="40">
        <v>7482107240</v>
      </c>
      <c r="I6785" s="2">
        <v>-36000</v>
      </c>
      <c r="J6785" s="2"/>
      <c r="K6785" s="2">
        <v>-6480</v>
      </c>
      <c r="L6785" s="3">
        <f t="shared" si="105"/>
        <v>-42480</v>
      </c>
      <c r="M6785" s="41"/>
      <c r="N6785" s="39"/>
      <c r="O6785" s="39" t="s">
        <v>52</v>
      </c>
      <c r="P6785" s="40"/>
      <c r="Q6785" s="41"/>
      <c r="R6785" s="39" t="s">
        <v>54</v>
      </c>
      <c r="S6785" s="68"/>
      <c r="T6785" s="84"/>
      <c r="U6785" s="84"/>
    </row>
    <row r="6786" spans="1:21" ht="15" hidden="1" customHeight="1" x14ac:dyDescent="0.25">
      <c r="A6786" s="38" t="s">
        <v>1855</v>
      </c>
      <c r="B6786" s="39" t="s">
        <v>1851</v>
      </c>
      <c r="C6786" s="39" t="s">
        <v>1852</v>
      </c>
      <c r="D6786" s="38">
        <v>404824</v>
      </c>
      <c r="E6786" s="38"/>
      <c r="F6786" s="39" t="s">
        <v>1159</v>
      </c>
      <c r="G6786" s="38">
        <v>8263000064</v>
      </c>
      <c r="H6786" s="40">
        <v>29</v>
      </c>
      <c r="I6786" s="2">
        <v>-59700</v>
      </c>
      <c r="J6786" s="2"/>
      <c r="K6786" s="2">
        <v>-10746</v>
      </c>
      <c r="L6786" s="3">
        <f t="shared" si="105"/>
        <v>-70446</v>
      </c>
      <c r="M6786" s="41">
        <v>44286</v>
      </c>
      <c r="N6786" s="39">
        <v>6870057857</v>
      </c>
      <c r="O6786" s="39" t="s">
        <v>52</v>
      </c>
      <c r="P6786" s="40" t="s">
        <v>1854</v>
      </c>
      <c r="Q6786" s="41">
        <v>44337</v>
      </c>
      <c r="R6786" s="39" t="s">
        <v>54</v>
      </c>
      <c r="S6786" s="68"/>
      <c r="T6786" s="84"/>
      <c r="U6786" s="84"/>
    </row>
    <row r="6787" spans="1:21" ht="15" hidden="1" customHeight="1" x14ac:dyDescent="0.25">
      <c r="A6787" s="38" t="s">
        <v>16116</v>
      </c>
      <c r="B6787" s="39" t="s">
        <v>16117</v>
      </c>
      <c r="C6787" s="39" t="s">
        <v>16118</v>
      </c>
      <c r="D6787" s="38">
        <v>919962</v>
      </c>
      <c r="E6787" s="38"/>
      <c r="F6787" s="39" t="s">
        <v>6950</v>
      </c>
      <c r="G6787" s="38">
        <v>8263000121</v>
      </c>
      <c r="H6787" s="40" t="s">
        <v>16119</v>
      </c>
      <c r="I6787" s="3">
        <v>-61373.73</v>
      </c>
      <c r="J6787" s="3"/>
      <c r="K6787" s="2">
        <v>-11047.27</v>
      </c>
      <c r="L6787" s="3">
        <f t="shared" si="105"/>
        <v>-72421</v>
      </c>
      <c r="M6787" s="41">
        <v>44880</v>
      </c>
      <c r="N6787" s="39">
        <v>26631474</v>
      </c>
      <c r="O6787" s="39" t="s">
        <v>3282</v>
      </c>
      <c r="P6787" s="40">
        <v>203045304636</v>
      </c>
      <c r="Q6787" s="41">
        <v>44625</v>
      </c>
      <c r="R6787" s="42" t="s">
        <v>2417</v>
      </c>
      <c r="S6787" s="68"/>
      <c r="T6787" s="84"/>
      <c r="U6787" s="84"/>
    </row>
    <row r="6788" spans="1:21" ht="15" hidden="1" customHeight="1" x14ac:dyDescent="0.25">
      <c r="A6788" s="38" t="s">
        <v>1984</v>
      </c>
      <c r="B6788" s="42"/>
      <c r="C6788" s="42"/>
      <c r="D6788" s="38"/>
      <c r="E6788" s="38"/>
      <c r="F6788" s="139" t="s">
        <v>310</v>
      </c>
      <c r="G6788" s="38"/>
      <c r="H6788" s="40" t="s">
        <v>10040</v>
      </c>
      <c r="I6788" s="3">
        <v>-61950</v>
      </c>
      <c r="J6788" s="3"/>
      <c r="K6788" s="3"/>
      <c r="L6788" s="3">
        <f t="shared" si="105"/>
        <v>-61950</v>
      </c>
      <c r="M6788" s="41">
        <v>44586</v>
      </c>
      <c r="N6788" s="39"/>
      <c r="O6788" s="42"/>
      <c r="P6788" s="42"/>
      <c r="Q6788" s="60"/>
      <c r="R6788" s="42" t="s">
        <v>243</v>
      </c>
      <c r="S6788" s="68"/>
      <c r="T6788" s="84"/>
      <c r="U6788" s="84"/>
    </row>
    <row r="6789" spans="1:21" ht="15" hidden="1" customHeight="1" x14ac:dyDescent="0.25">
      <c r="A6789" s="38" t="s">
        <v>10094</v>
      </c>
      <c r="B6789" s="39" t="s">
        <v>10095</v>
      </c>
      <c r="C6789" s="39"/>
      <c r="D6789" s="38">
        <v>106653</v>
      </c>
      <c r="E6789" s="38"/>
      <c r="F6789" s="39" t="s">
        <v>398</v>
      </c>
      <c r="G6789" s="38">
        <v>8268009382</v>
      </c>
      <c r="H6789" s="40">
        <v>7482107275</v>
      </c>
      <c r="I6789" s="2">
        <v>-84000</v>
      </c>
      <c r="J6789" s="3"/>
      <c r="K6789" s="2">
        <v>-15120</v>
      </c>
      <c r="L6789" s="3">
        <f t="shared" si="105"/>
        <v>-99120</v>
      </c>
      <c r="M6789" s="41"/>
      <c r="N6789" s="39"/>
      <c r="O6789" s="39" t="s">
        <v>52</v>
      </c>
      <c r="P6789" s="40"/>
      <c r="Q6789" s="41"/>
      <c r="R6789" s="39" t="s">
        <v>54</v>
      </c>
      <c r="S6789" s="68"/>
      <c r="T6789" s="84"/>
      <c r="U6789" s="84"/>
    </row>
    <row r="6790" spans="1:21" ht="15" hidden="1" customHeight="1" x14ac:dyDescent="0.25">
      <c r="A6790" s="38" t="s">
        <v>15991</v>
      </c>
      <c r="B6790" s="42" t="s">
        <v>15992</v>
      </c>
      <c r="C6790" s="42"/>
      <c r="D6790" s="38">
        <v>808268</v>
      </c>
      <c r="E6790" s="38"/>
      <c r="F6790" s="42" t="s">
        <v>15993</v>
      </c>
      <c r="G6790" s="38">
        <v>8268008235</v>
      </c>
      <c r="H6790" s="40">
        <v>7482104800</v>
      </c>
      <c r="I6790" s="3">
        <v>-93668</v>
      </c>
      <c r="J6790" s="3"/>
      <c r="K6790" s="3">
        <v>-16860.239999999998</v>
      </c>
      <c r="L6790" s="3">
        <f t="shared" ref="L6790:L6835" si="106">SUM(I6790:K6790)</f>
        <v>-110528.23999999999</v>
      </c>
      <c r="M6790" s="41">
        <v>44875</v>
      </c>
      <c r="N6790" s="39"/>
      <c r="O6790" s="42" t="s">
        <v>315</v>
      </c>
      <c r="P6790" s="42"/>
      <c r="Q6790" s="60"/>
      <c r="R6790" s="42" t="s">
        <v>243</v>
      </c>
      <c r="S6790" s="68"/>
      <c r="T6790" s="84"/>
      <c r="U6790" s="84"/>
    </row>
    <row r="6791" spans="1:21" ht="15" hidden="1" customHeight="1" x14ac:dyDescent="0.25">
      <c r="A6791" s="38" t="s">
        <v>14926</v>
      </c>
      <c r="B6791" s="42" t="s">
        <v>14922</v>
      </c>
      <c r="C6791" s="42" t="s">
        <v>14923</v>
      </c>
      <c r="D6791" s="38">
        <v>121011</v>
      </c>
      <c r="E6791" s="38"/>
      <c r="F6791" s="42" t="s">
        <v>9221</v>
      </c>
      <c r="G6791" s="38">
        <v>8263000180</v>
      </c>
      <c r="H6791" s="40" t="s">
        <v>14927</v>
      </c>
      <c r="I6791" s="3">
        <v>-97552</v>
      </c>
      <c r="J6791" s="3"/>
      <c r="K6791" s="3">
        <v>-17559</v>
      </c>
      <c r="L6791" s="3">
        <f t="shared" si="106"/>
        <v>-115111</v>
      </c>
      <c r="M6791" s="41">
        <v>44776.729166666664</v>
      </c>
      <c r="N6791" s="39">
        <v>6870159040</v>
      </c>
      <c r="O6791" s="42" t="s">
        <v>315</v>
      </c>
      <c r="P6791" s="42" t="s">
        <v>14925</v>
      </c>
      <c r="Q6791" s="60">
        <v>44796</v>
      </c>
      <c r="R6791" s="42" t="s">
        <v>243</v>
      </c>
      <c r="S6791" s="68"/>
      <c r="T6791" s="84"/>
      <c r="U6791" s="84"/>
    </row>
    <row r="6792" spans="1:21" ht="15" hidden="1" customHeight="1" x14ac:dyDescent="0.25">
      <c r="A6792" s="38" t="s">
        <v>63</v>
      </c>
      <c r="B6792" s="1"/>
      <c r="C6792" s="1"/>
      <c r="D6792" s="51"/>
      <c r="E6792" s="51"/>
      <c r="F6792" s="52" t="s">
        <v>64</v>
      </c>
      <c r="G6792" s="53"/>
      <c r="H6792" s="54" t="s">
        <v>8887</v>
      </c>
      <c r="I6792" s="35">
        <v>-101623.11</v>
      </c>
      <c r="J6792" s="1"/>
      <c r="K6792" s="1"/>
      <c r="L6792" s="3">
        <f t="shared" si="106"/>
        <v>-101623.11</v>
      </c>
      <c r="M6792" s="41">
        <v>44541</v>
      </c>
      <c r="N6792" s="56"/>
      <c r="O6792" s="1"/>
      <c r="P6792" s="1"/>
      <c r="Q6792" s="57"/>
      <c r="R6792" s="39" t="s">
        <v>54</v>
      </c>
      <c r="S6792" s="68"/>
      <c r="T6792" s="84"/>
      <c r="U6792" s="84"/>
    </row>
    <row r="6793" spans="1:21" ht="15" hidden="1" customHeight="1" x14ac:dyDescent="0.25">
      <c r="A6793" s="38" t="s">
        <v>11307</v>
      </c>
      <c r="B6793" s="39" t="s">
        <v>11303</v>
      </c>
      <c r="C6793" s="39" t="s">
        <v>11304</v>
      </c>
      <c r="D6793" s="38">
        <v>821442</v>
      </c>
      <c r="E6793" s="38"/>
      <c r="F6793" s="39" t="s">
        <v>1950</v>
      </c>
      <c r="G6793" s="38">
        <v>8268006127</v>
      </c>
      <c r="H6793" s="40" t="s">
        <v>11308</v>
      </c>
      <c r="I6793" s="2">
        <v>-103000</v>
      </c>
      <c r="J6793" s="2"/>
      <c r="K6793" s="2">
        <v>-18540</v>
      </c>
      <c r="L6793" s="3">
        <f t="shared" si="106"/>
        <v>-121540</v>
      </c>
      <c r="M6793" s="41">
        <v>44594.729166666664</v>
      </c>
      <c r="N6793" s="39">
        <v>44389124</v>
      </c>
      <c r="O6793" s="39" t="s">
        <v>52</v>
      </c>
      <c r="P6793" s="40" t="s">
        <v>11306</v>
      </c>
      <c r="Q6793" s="41">
        <v>44657</v>
      </c>
      <c r="R6793" s="39" t="s">
        <v>54</v>
      </c>
      <c r="S6793" s="68"/>
      <c r="T6793" s="84"/>
      <c r="U6793" s="84"/>
    </row>
    <row r="6794" spans="1:21" ht="15" hidden="1" customHeight="1" x14ac:dyDescent="0.25">
      <c r="A6794" s="38">
        <v>417</v>
      </c>
      <c r="B6794" s="39">
        <v>3569600212</v>
      </c>
      <c r="C6794" s="39"/>
      <c r="D6794" s="38">
        <v>817817</v>
      </c>
      <c r="E6794" s="38"/>
      <c r="F6794" s="39" t="s">
        <v>17427</v>
      </c>
      <c r="G6794" s="38">
        <v>8268014483</v>
      </c>
      <c r="H6794" s="40">
        <v>3569600212</v>
      </c>
      <c r="I6794" s="2">
        <v>-108171.5</v>
      </c>
      <c r="J6794" s="2"/>
      <c r="K6794" s="2">
        <v>0</v>
      </c>
      <c r="L6794" s="3">
        <f t="shared" si="106"/>
        <v>-108171.5</v>
      </c>
      <c r="M6794" s="41"/>
      <c r="N6794" s="39"/>
      <c r="O6794" s="39" t="s">
        <v>8899</v>
      </c>
      <c r="P6794" s="40"/>
      <c r="Q6794" s="41"/>
      <c r="R6794" s="42" t="s">
        <v>8901</v>
      </c>
      <c r="S6794" s="68"/>
      <c r="T6794" s="84"/>
      <c r="U6794" s="84"/>
    </row>
    <row r="6795" spans="1:21" ht="15" hidden="1" customHeight="1" x14ac:dyDescent="0.25">
      <c r="A6795" s="38">
        <v>416</v>
      </c>
      <c r="B6795" s="39">
        <v>3569600212</v>
      </c>
      <c r="C6795" s="39"/>
      <c r="D6795" s="38">
        <v>817817</v>
      </c>
      <c r="E6795" s="38"/>
      <c r="F6795" s="39" t="s">
        <v>17427</v>
      </c>
      <c r="G6795" s="38">
        <v>8268014483</v>
      </c>
      <c r="H6795" s="40">
        <v>3569600212</v>
      </c>
      <c r="I6795" s="2">
        <v>-108171.5</v>
      </c>
      <c r="J6795" s="2"/>
      <c r="K6795" s="2">
        <v>-19470.87</v>
      </c>
      <c r="L6795" s="3">
        <f t="shared" si="106"/>
        <v>-127642.37</v>
      </c>
      <c r="M6795" s="41"/>
      <c r="N6795" s="39"/>
      <c r="O6795" s="39" t="s">
        <v>8899</v>
      </c>
      <c r="P6795" s="40"/>
      <c r="Q6795" s="41"/>
      <c r="R6795" s="42" t="s">
        <v>8901</v>
      </c>
      <c r="S6795" s="68"/>
      <c r="T6795" s="84"/>
      <c r="U6795" s="84"/>
    </row>
    <row r="6796" spans="1:21" ht="15" hidden="1" customHeight="1" x14ac:dyDescent="0.25">
      <c r="A6796" s="38" t="s">
        <v>19102</v>
      </c>
      <c r="B6796" s="42" t="s">
        <v>19103</v>
      </c>
      <c r="C6796" s="42"/>
      <c r="D6796" s="58">
        <v>604339</v>
      </c>
      <c r="E6796" s="58"/>
      <c r="F6796" s="39" t="s">
        <v>1224</v>
      </c>
      <c r="G6796" s="38">
        <v>8263000284</v>
      </c>
      <c r="H6796" s="40">
        <v>1205984</v>
      </c>
      <c r="I6796" s="3">
        <v>-109055.93</v>
      </c>
      <c r="J6796" s="3"/>
      <c r="K6796" s="3">
        <v>-19630.067399999996</v>
      </c>
      <c r="L6796" s="3">
        <f t="shared" si="106"/>
        <v>-128685.99739999999</v>
      </c>
      <c r="M6796" s="41">
        <v>44831</v>
      </c>
      <c r="N6796" s="39"/>
      <c r="O6796" s="42" t="s">
        <v>315</v>
      </c>
      <c r="P6796" s="42"/>
      <c r="Q6796" s="60"/>
      <c r="R6796" s="42" t="s">
        <v>243</v>
      </c>
      <c r="S6796" s="68"/>
      <c r="T6796" s="84"/>
      <c r="U6796" s="84"/>
    </row>
    <row r="6797" spans="1:21" ht="15" hidden="1" customHeight="1" x14ac:dyDescent="0.25">
      <c r="A6797" s="38" t="s">
        <v>9901</v>
      </c>
      <c r="B6797" s="39" t="s">
        <v>9902</v>
      </c>
      <c r="C6797" s="39"/>
      <c r="D6797" s="38">
        <v>821012</v>
      </c>
      <c r="E6797" s="38"/>
      <c r="F6797" s="39" t="s">
        <v>3527</v>
      </c>
      <c r="G6797" s="38">
        <v>8263000088</v>
      </c>
      <c r="H6797" s="40" t="s">
        <v>9903</v>
      </c>
      <c r="I6797" s="2">
        <v>-112482.2</v>
      </c>
      <c r="J6797" s="2"/>
      <c r="K6797" s="2">
        <v>-20246.795999999998</v>
      </c>
      <c r="L6797" s="3">
        <f t="shared" si="106"/>
        <v>-132728.99599999998</v>
      </c>
      <c r="M6797" s="41"/>
      <c r="N6797" s="39"/>
      <c r="O6797" s="39" t="s">
        <v>52</v>
      </c>
      <c r="P6797" s="40"/>
      <c r="Q6797" s="41"/>
      <c r="R6797" s="39" t="s">
        <v>54</v>
      </c>
      <c r="S6797" s="68"/>
      <c r="T6797" s="84"/>
      <c r="U6797" s="84"/>
    </row>
    <row r="6798" spans="1:21" ht="15" hidden="1" customHeight="1" x14ac:dyDescent="0.25">
      <c r="A6798" s="38" t="s">
        <v>63</v>
      </c>
      <c r="B6798" s="1"/>
      <c r="C6798" s="1"/>
      <c r="D6798" s="51"/>
      <c r="E6798" s="51"/>
      <c r="F6798" s="52" t="s">
        <v>64</v>
      </c>
      <c r="G6798" s="53"/>
      <c r="H6798" s="54" t="s">
        <v>19606</v>
      </c>
      <c r="I6798" s="35">
        <v>-120000</v>
      </c>
      <c r="J6798" s="1"/>
      <c r="K6798" s="1"/>
      <c r="L6798" s="3">
        <f t="shared" si="106"/>
        <v>-120000</v>
      </c>
      <c r="M6798" s="41">
        <v>45099</v>
      </c>
      <c r="N6798" s="56"/>
      <c r="O6798" s="1"/>
      <c r="P6798" s="1"/>
      <c r="Q6798" s="57"/>
      <c r="R6798" s="39" t="s">
        <v>54</v>
      </c>
      <c r="S6798" s="68"/>
      <c r="T6798" s="84"/>
      <c r="U6798" s="84"/>
    </row>
    <row r="6799" spans="1:21" customFormat="1" ht="15" hidden="1" customHeight="1" x14ac:dyDescent="0.25">
      <c r="A6799" s="101" t="s">
        <v>3022</v>
      </c>
      <c r="B6799" s="103" t="s">
        <v>357</v>
      </c>
      <c r="C6799" s="103"/>
      <c r="D6799" s="106">
        <v>510129</v>
      </c>
      <c r="E6799" s="106"/>
      <c r="F6799" s="103" t="s">
        <v>230</v>
      </c>
      <c r="G6799" s="101">
        <v>8263000055</v>
      </c>
      <c r="H6799" s="107" t="s">
        <v>3023</v>
      </c>
      <c r="I6799" s="110">
        <v>-121366.39999999999</v>
      </c>
      <c r="J6799" s="110"/>
      <c r="K6799" s="110">
        <v>0</v>
      </c>
      <c r="L6799" s="111">
        <f t="shared" si="106"/>
        <v>-121366.39999999999</v>
      </c>
      <c r="M6799" s="115">
        <v>44376</v>
      </c>
      <c r="N6799" s="103"/>
      <c r="O6799" s="103" t="s">
        <v>52</v>
      </c>
      <c r="P6799" s="107"/>
      <c r="Q6799" s="115"/>
      <c r="R6799" s="103" t="s">
        <v>54</v>
      </c>
      <c r="S6799" s="104"/>
    </row>
    <row r="6800" spans="1:21" ht="15" hidden="1" customHeight="1" x14ac:dyDescent="0.25">
      <c r="A6800" s="38" t="s">
        <v>252</v>
      </c>
      <c r="B6800" s="39" t="s">
        <v>249</v>
      </c>
      <c r="C6800" s="39"/>
      <c r="D6800" s="58">
        <v>510129</v>
      </c>
      <c r="E6800" s="58"/>
      <c r="F6800" s="39" t="s">
        <v>230</v>
      </c>
      <c r="G6800" s="38">
        <v>8263000055</v>
      </c>
      <c r="H6800" s="40" t="s">
        <v>253</v>
      </c>
      <c r="I6800" s="2">
        <v>-122200.6</v>
      </c>
      <c r="J6800" s="2"/>
      <c r="K6800" s="2">
        <v>0</v>
      </c>
      <c r="L6800" s="3">
        <f t="shared" si="106"/>
        <v>-122200.6</v>
      </c>
      <c r="M6800" s="41"/>
      <c r="N6800" s="39"/>
      <c r="O6800" s="39" t="s">
        <v>52</v>
      </c>
      <c r="P6800" s="40"/>
      <c r="Q6800" s="41"/>
      <c r="R6800" s="39" t="s">
        <v>54</v>
      </c>
      <c r="S6800" s="68"/>
      <c r="T6800" s="84"/>
      <c r="U6800" s="84"/>
    </row>
    <row r="6801" spans="1:21" ht="15" hidden="1" customHeight="1" x14ac:dyDescent="0.25">
      <c r="A6801" s="38" t="s">
        <v>18571</v>
      </c>
      <c r="B6801" s="39" t="s">
        <v>18572</v>
      </c>
      <c r="C6801" s="39" t="s">
        <v>18573</v>
      </c>
      <c r="D6801" s="38">
        <v>121011</v>
      </c>
      <c r="E6801" s="38"/>
      <c r="F6801" s="39" t="s">
        <v>9221</v>
      </c>
      <c r="G6801" s="38">
        <v>8268007770</v>
      </c>
      <c r="H6801" s="40" t="s">
        <v>18574</v>
      </c>
      <c r="I6801" s="2">
        <v>-131268.06</v>
      </c>
      <c r="J6801" s="2"/>
      <c r="K6801" s="2">
        <v>0</v>
      </c>
      <c r="L6801" s="3">
        <f t="shared" si="106"/>
        <v>-131268.06</v>
      </c>
      <c r="M6801" s="41">
        <v>44970.729166666664</v>
      </c>
      <c r="N6801" s="39">
        <v>3325000843</v>
      </c>
      <c r="O6801" s="39" t="s">
        <v>52</v>
      </c>
      <c r="P6801" s="40"/>
      <c r="Q6801" s="41"/>
      <c r="R6801" s="39" t="s">
        <v>54</v>
      </c>
      <c r="S6801" s="68"/>
      <c r="T6801" s="84"/>
      <c r="U6801" s="84"/>
    </row>
    <row r="6802" spans="1:21" ht="15" hidden="1" customHeight="1" x14ac:dyDescent="0.25">
      <c r="A6802" s="38" t="s">
        <v>20051</v>
      </c>
      <c r="B6802" s="42" t="s">
        <v>20052</v>
      </c>
      <c r="C6802" s="42"/>
      <c r="D6802" s="58">
        <v>405267</v>
      </c>
      <c r="E6802" s="58"/>
      <c r="F6802" s="39" t="s">
        <v>1224</v>
      </c>
      <c r="G6802" s="38">
        <v>8263000147</v>
      </c>
      <c r="H6802" s="40" t="s">
        <v>20053</v>
      </c>
      <c r="I6802" s="3">
        <v>-143657.63</v>
      </c>
      <c r="J6802" s="3"/>
      <c r="K6802" s="3">
        <v>-25858.3734</v>
      </c>
      <c r="L6802" s="3">
        <f t="shared" si="106"/>
        <v>-169516.00340000002</v>
      </c>
      <c r="M6802" s="41">
        <v>45100</v>
      </c>
      <c r="N6802" s="39"/>
      <c r="O6802" s="42" t="s">
        <v>315</v>
      </c>
      <c r="P6802" s="42"/>
      <c r="Q6802" s="60"/>
      <c r="R6802" s="42" t="s">
        <v>243</v>
      </c>
      <c r="S6802" s="68"/>
      <c r="T6802" s="84"/>
      <c r="U6802" s="84"/>
    </row>
    <row r="6803" spans="1:21" ht="15" hidden="1" customHeight="1" x14ac:dyDescent="0.25">
      <c r="A6803" s="38" t="s">
        <v>19947</v>
      </c>
      <c r="B6803" s="42" t="s">
        <v>19948</v>
      </c>
      <c r="C6803" s="42"/>
      <c r="D6803" s="58">
        <v>405267</v>
      </c>
      <c r="E6803" s="58"/>
      <c r="F6803" s="39" t="s">
        <v>1224</v>
      </c>
      <c r="G6803" s="38">
        <v>8263000147</v>
      </c>
      <c r="H6803" s="40" t="s">
        <v>19949</v>
      </c>
      <c r="I6803" s="3">
        <v>-154431.26</v>
      </c>
      <c r="J6803" s="3"/>
      <c r="K6803" s="3">
        <v>-27797.626800000002</v>
      </c>
      <c r="L6803" s="3">
        <f t="shared" si="106"/>
        <v>-182228.88680000001</v>
      </c>
      <c r="M6803" s="41">
        <v>45100</v>
      </c>
      <c r="N6803" s="39"/>
      <c r="O6803" s="42" t="s">
        <v>315</v>
      </c>
      <c r="P6803" s="42"/>
      <c r="Q6803" s="60"/>
      <c r="R6803" s="42" t="s">
        <v>243</v>
      </c>
      <c r="S6803" s="68"/>
      <c r="T6803" s="84"/>
      <c r="U6803" s="84"/>
    </row>
    <row r="6804" spans="1:21" ht="15" hidden="1" customHeight="1" x14ac:dyDescent="0.25">
      <c r="A6804" s="38" t="s">
        <v>1984</v>
      </c>
      <c r="B6804" s="42"/>
      <c r="C6804" s="42"/>
      <c r="D6804" s="38"/>
      <c r="E6804" s="38"/>
      <c r="F6804" s="139" t="s">
        <v>310</v>
      </c>
      <c r="G6804" s="38"/>
      <c r="H6804" s="40" t="s">
        <v>10040</v>
      </c>
      <c r="I6804" s="3">
        <v>-183867.78</v>
      </c>
      <c r="J6804" s="3"/>
      <c r="K6804" s="3"/>
      <c r="L6804" s="3">
        <f t="shared" si="106"/>
        <v>-183867.78</v>
      </c>
      <c r="M6804" s="41">
        <v>44586</v>
      </c>
      <c r="N6804" s="39"/>
      <c r="O6804" s="42"/>
      <c r="P6804" s="42"/>
      <c r="Q6804" s="60"/>
      <c r="R6804" s="42" t="s">
        <v>243</v>
      </c>
      <c r="S6804" s="68"/>
      <c r="T6804" s="84"/>
      <c r="U6804" s="84"/>
    </row>
    <row r="6805" spans="1:21" ht="15" hidden="1" customHeight="1" x14ac:dyDescent="0.25">
      <c r="A6805" s="38" t="s">
        <v>1984</v>
      </c>
      <c r="B6805" s="42"/>
      <c r="C6805" s="42"/>
      <c r="D6805" s="38"/>
      <c r="E6805" s="38"/>
      <c r="F6805" s="139" t="s">
        <v>310</v>
      </c>
      <c r="G6805" s="38"/>
      <c r="H6805" s="40" t="s">
        <v>10040</v>
      </c>
      <c r="I6805" s="3">
        <v>-203289.98</v>
      </c>
      <c r="J6805" s="3"/>
      <c r="K6805" s="3"/>
      <c r="L6805" s="3">
        <f t="shared" si="106"/>
        <v>-203289.98</v>
      </c>
      <c r="M6805" s="41">
        <v>44586</v>
      </c>
      <c r="N6805" s="39"/>
      <c r="O6805" s="42"/>
      <c r="P6805" s="42"/>
      <c r="Q6805" s="60"/>
      <c r="R6805" s="42" t="s">
        <v>243</v>
      </c>
      <c r="S6805" s="68"/>
      <c r="T6805" s="84"/>
      <c r="U6805" s="84"/>
    </row>
    <row r="6806" spans="1:21" ht="15" hidden="1" customHeight="1" x14ac:dyDescent="0.25">
      <c r="A6806" s="38">
        <v>336</v>
      </c>
      <c r="B6806" s="39">
        <v>7482114382</v>
      </c>
      <c r="C6806" s="39"/>
      <c r="D6806" s="38">
        <v>301236</v>
      </c>
      <c r="E6806" s="38"/>
      <c r="F6806" s="39" t="s">
        <v>12603</v>
      </c>
      <c r="G6806" s="38">
        <v>8268007821</v>
      </c>
      <c r="H6806" s="40">
        <v>7482114382</v>
      </c>
      <c r="I6806" s="2">
        <v>-219600</v>
      </c>
      <c r="J6806" s="2"/>
      <c r="K6806" s="2">
        <v>-39528</v>
      </c>
      <c r="L6806" s="3">
        <f t="shared" si="106"/>
        <v>-259128</v>
      </c>
      <c r="M6806" s="41">
        <v>45016</v>
      </c>
      <c r="N6806" s="39"/>
      <c r="O6806" s="39" t="s">
        <v>8899</v>
      </c>
      <c r="P6806" s="40"/>
      <c r="Q6806" s="41"/>
      <c r="R6806" s="42" t="s">
        <v>8901</v>
      </c>
      <c r="S6806" s="68"/>
      <c r="T6806" s="84"/>
      <c r="U6806" s="84"/>
    </row>
    <row r="6807" spans="1:21" ht="15" hidden="1" customHeight="1" x14ac:dyDescent="0.25">
      <c r="A6807" s="38" t="s">
        <v>16120</v>
      </c>
      <c r="B6807" s="39" t="s">
        <v>16117</v>
      </c>
      <c r="C6807" s="39" t="s">
        <v>16118</v>
      </c>
      <c r="D6807" s="38">
        <v>919962</v>
      </c>
      <c r="E6807" s="38"/>
      <c r="F6807" s="39" t="s">
        <v>6950</v>
      </c>
      <c r="G6807" s="38">
        <v>8263000121</v>
      </c>
      <c r="H6807" s="40" t="s">
        <v>16121</v>
      </c>
      <c r="I6807" s="3">
        <v>-231404.24</v>
      </c>
      <c r="J6807" s="3"/>
      <c r="K6807" s="2">
        <v>-41652.76</v>
      </c>
      <c r="L6807" s="3">
        <f t="shared" si="106"/>
        <v>-273057</v>
      </c>
      <c r="M6807" s="41">
        <v>44880</v>
      </c>
      <c r="N6807" s="39">
        <v>26631474</v>
      </c>
      <c r="O6807" s="39" t="s">
        <v>3282</v>
      </c>
      <c r="P6807" s="40">
        <v>203045304636</v>
      </c>
      <c r="Q6807" s="41">
        <v>44625</v>
      </c>
      <c r="R6807" s="42" t="s">
        <v>2417</v>
      </c>
      <c r="S6807" s="68"/>
      <c r="T6807" s="84"/>
      <c r="U6807" s="84"/>
    </row>
    <row r="6808" spans="1:21" ht="15" hidden="1" customHeight="1" x14ac:dyDescent="0.25">
      <c r="A6808" s="38">
        <v>337</v>
      </c>
      <c r="B6808" s="39" t="s">
        <v>18547</v>
      </c>
      <c r="C6808" s="39"/>
      <c r="D6808" s="38">
        <v>301236</v>
      </c>
      <c r="E6808" s="38"/>
      <c r="F6808" s="39" t="s">
        <v>12603</v>
      </c>
      <c r="G6808" s="38">
        <v>8268007821</v>
      </c>
      <c r="H6808" s="40" t="s">
        <v>18547</v>
      </c>
      <c r="I6808" s="2">
        <v>-239826.91</v>
      </c>
      <c r="J6808" s="2"/>
      <c r="K6808" s="2">
        <v>-43168.84</v>
      </c>
      <c r="L6808" s="3">
        <f t="shared" si="106"/>
        <v>-282995.75</v>
      </c>
      <c r="M6808" s="41">
        <v>45016</v>
      </c>
      <c r="N6808" s="39"/>
      <c r="O6808" s="39" t="s">
        <v>8899</v>
      </c>
      <c r="P6808" s="40"/>
      <c r="Q6808" s="41"/>
      <c r="R6808" s="42" t="s">
        <v>8901</v>
      </c>
      <c r="S6808" s="68"/>
      <c r="T6808" s="84"/>
      <c r="U6808" s="84"/>
    </row>
    <row r="6809" spans="1:21" ht="15" hidden="1" customHeight="1" x14ac:dyDescent="0.25">
      <c r="A6809" s="38" t="s">
        <v>14561</v>
      </c>
      <c r="B6809" s="42"/>
      <c r="C6809" s="42"/>
      <c r="D6809" s="38"/>
      <c r="E6809" s="38"/>
      <c r="F6809" s="87" t="s">
        <v>14562</v>
      </c>
      <c r="G6809" s="38"/>
      <c r="H6809" s="40">
        <v>7049874459</v>
      </c>
      <c r="I6809" s="3">
        <v>-289000</v>
      </c>
      <c r="J6809" s="3"/>
      <c r="K6809" s="3">
        <v>-52020</v>
      </c>
      <c r="L6809" s="3">
        <f t="shared" si="106"/>
        <v>-341020</v>
      </c>
      <c r="M6809" s="41">
        <v>44767</v>
      </c>
      <c r="N6809" s="39"/>
      <c r="O6809" s="42" t="s">
        <v>315</v>
      </c>
      <c r="P6809" s="42"/>
      <c r="Q6809" s="60"/>
      <c r="R6809" s="42" t="s">
        <v>243</v>
      </c>
      <c r="S6809" s="68"/>
      <c r="T6809" s="84"/>
      <c r="U6809" s="84"/>
    </row>
    <row r="6810" spans="1:21" ht="15" hidden="1" customHeight="1" x14ac:dyDescent="0.25">
      <c r="A6810" s="38" t="s">
        <v>10157</v>
      </c>
      <c r="B6810" s="42" t="s">
        <v>10158</v>
      </c>
      <c r="C6810" s="42"/>
      <c r="D6810" s="38">
        <v>301661</v>
      </c>
      <c r="E6810" s="38"/>
      <c r="F6810" s="39" t="s">
        <v>3527</v>
      </c>
      <c r="G6810" s="38">
        <v>8263000157</v>
      </c>
      <c r="H6810" s="40">
        <v>5108002434</v>
      </c>
      <c r="I6810" s="3">
        <v>-295290</v>
      </c>
      <c r="J6810" s="3"/>
      <c r="K6810" s="3">
        <v>-53152.2</v>
      </c>
      <c r="L6810" s="3">
        <f t="shared" si="106"/>
        <v>-348442.2</v>
      </c>
      <c r="M6810" s="41">
        <v>44593</v>
      </c>
      <c r="N6810" s="39"/>
      <c r="O6810" s="42" t="s">
        <v>315</v>
      </c>
      <c r="P6810" s="42"/>
      <c r="Q6810" s="60"/>
      <c r="R6810" s="42" t="s">
        <v>243</v>
      </c>
      <c r="S6810" s="68"/>
      <c r="T6810" s="84"/>
      <c r="U6810" s="84"/>
    </row>
    <row r="6811" spans="1:21" customFormat="1" ht="15" hidden="1" customHeight="1" x14ac:dyDescent="0.25">
      <c r="A6811" s="101" t="s">
        <v>10096</v>
      </c>
      <c r="B6811" s="103" t="s">
        <v>10097</v>
      </c>
      <c r="C6811" s="103"/>
      <c r="D6811" s="101">
        <v>401972</v>
      </c>
      <c r="E6811" s="101"/>
      <c r="F6811" s="103" t="s">
        <v>842</v>
      </c>
      <c r="G6811" s="101">
        <v>8263000049</v>
      </c>
      <c r="H6811" s="107">
        <v>7482107250</v>
      </c>
      <c r="I6811" s="110">
        <v>-308000</v>
      </c>
      <c r="J6811" s="110"/>
      <c r="K6811" s="110">
        <v>-55440</v>
      </c>
      <c r="L6811" s="111">
        <f t="shared" si="106"/>
        <v>-363440</v>
      </c>
      <c r="M6811" s="115"/>
      <c r="N6811" s="103"/>
      <c r="O6811" s="103" t="s">
        <v>52</v>
      </c>
      <c r="P6811" s="107"/>
      <c r="Q6811" s="115"/>
      <c r="R6811" s="103" t="s">
        <v>54</v>
      </c>
      <c r="S6811" s="104"/>
    </row>
    <row r="6812" spans="1:21" ht="12.75" hidden="1" customHeight="1" x14ac:dyDescent="0.2">
      <c r="A6812" s="38" t="s">
        <v>15558</v>
      </c>
      <c r="B6812" s="39" t="s">
        <v>234</v>
      </c>
      <c r="C6812" s="39"/>
      <c r="D6812" s="38" t="s">
        <v>245</v>
      </c>
      <c r="E6812" s="38" t="s">
        <v>23092</v>
      </c>
      <c r="F6812" s="129" t="s">
        <v>3151</v>
      </c>
      <c r="G6812" s="38" t="s">
        <v>3151</v>
      </c>
      <c r="H6812" s="52" t="s">
        <v>15559</v>
      </c>
      <c r="I6812" s="10">
        <v>-317968.15999999997</v>
      </c>
      <c r="J6812" s="2"/>
      <c r="K6812" s="2">
        <v>0</v>
      </c>
      <c r="L6812" s="3">
        <f t="shared" si="106"/>
        <v>-317968.15999999997</v>
      </c>
      <c r="M6812" s="59">
        <v>44834</v>
      </c>
      <c r="N6812" s="39"/>
      <c r="O6812" s="39" t="s">
        <v>52</v>
      </c>
      <c r="P6812" s="40"/>
      <c r="Q6812" s="41"/>
      <c r="R6812" s="39" t="s">
        <v>54</v>
      </c>
      <c r="S6812" s="68"/>
      <c r="T6812" s="70"/>
      <c r="U6812" s="70"/>
    </row>
    <row r="6813" spans="1:21" ht="12.75" hidden="1" customHeight="1" x14ac:dyDescent="0.2">
      <c r="A6813" s="38" t="s">
        <v>17512</v>
      </c>
      <c r="B6813" s="42" t="s">
        <v>17213</v>
      </c>
      <c r="C6813" s="42" t="s">
        <v>17513</v>
      </c>
      <c r="D6813" s="38">
        <v>501497</v>
      </c>
      <c r="E6813" s="38"/>
      <c r="F6813" s="42" t="s">
        <v>7579</v>
      </c>
      <c r="G6813" s="38">
        <v>8263000099</v>
      </c>
      <c r="H6813" s="40" t="s">
        <v>17514</v>
      </c>
      <c r="I6813" s="3">
        <v>-360461</v>
      </c>
      <c r="J6813" s="3"/>
      <c r="K6813" s="3">
        <v>0</v>
      </c>
      <c r="L6813" s="3">
        <f t="shared" si="106"/>
        <v>-360461</v>
      </c>
      <c r="M6813" s="41">
        <v>44965</v>
      </c>
      <c r="N6813" s="39">
        <v>164620339</v>
      </c>
      <c r="O6813" s="42" t="s">
        <v>315</v>
      </c>
      <c r="P6813" s="42"/>
      <c r="Q6813" s="60"/>
      <c r="R6813" s="42" t="s">
        <v>243</v>
      </c>
      <c r="S6813" s="68"/>
      <c r="T6813" s="70"/>
      <c r="U6813" s="70"/>
    </row>
    <row r="6814" spans="1:21" ht="12.75" hidden="1" customHeight="1" x14ac:dyDescent="0.2">
      <c r="A6814" s="38" t="s">
        <v>13820</v>
      </c>
      <c r="B6814" s="42"/>
      <c r="C6814" s="42"/>
      <c r="D6814" s="38"/>
      <c r="E6814" s="38"/>
      <c r="F6814" s="87" t="s">
        <v>13821</v>
      </c>
      <c r="G6814" s="38"/>
      <c r="H6814" s="40" t="s">
        <v>13822</v>
      </c>
      <c r="I6814" s="3">
        <v>-373587.5</v>
      </c>
      <c r="J6814" s="3"/>
      <c r="K6814" s="3">
        <v>0</v>
      </c>
      <c r="L6814" s="3">
        <f t="shared" si="106"/>
        <v>-373587.5</v>
      </c>
      <c r="M6814" s="41">
        <v>44726</v>
      </c>
      <c r="N6814" s="39"/>
      <c r="O6814" s="42" t="s">
        <v>315</v>
      </c>
      <c r="P6814" s="42"/>
      <c r="Q6814" s="60"/>
      <c r="R6814" s="42" t="s">
        <v>243</v>
      </c>
      <c r="S6814" s="68"/>
      <c r="T6814" s="70"/>
      <c r="U6814" s="70"/>
    </row>
    <row r="6815" spans="1:21" ht="12.75" hidden="1" customHeight="1" x14ac:dyDescent="0.2">
      <c r="A6815" s="38" t="s">
        <v>16122</v>
      </c>
      <c r="B6815" s="39" t="s">
        <v>16117</v>
      </c>
      <c r="C6815" s="39" t="s">
        <v>16118</v>
      </c>
      <c r="D6815" s="38">
        <v>919962</v>
      </c>
      <c r="E6815" s="38"/>
      <c r="F6815" s="39" t="s">
        <v>6950</v>
      </c>
      <c r="G6815" s="38">
        <v>8263000121</v>
      </c>
      <c r="H6815" s="40" t="s">
        <v>16123</v>
      </c>
      <c r="I6815" s="3">
        <v>-453333.9</v>
      </c>
      <c r="J6815" s="3"/>
      <c r="K6815" s="2">
        <v>-81600.100000000006</v>
      </c>
      <c r="L6815" s="3">
        <f t="shared" si="106"/>
        <v>-534934</v>
      </c>
      <c r="M6815" s="41">
        <v>44880</v>
      </c>
      <c r="N6815" s="39">
        <v>26631474</v>
      </c>
      <c r="O6815" s="39" t="s">
        <v>3282</v>
      </c>
      <c r="P6815" s="40">
        <v>203045304636</v>
      </c>
      <c r="Q6815" s="41">
        <v>44625</v>
      </c>
      <c r="R6815" s="42" t="s">
        <v>2417</v>
      </c>
      <c r="S6815" s="68"/>
      <c r="T6815" s="70"/>
      <c r="U6815" s="70"/>
    </row>
    <row r="6816" spans="1:21" ht="12.75" hidden="1" customHeight="1" x14ac:dyDescent="0.2">
      <c r="A6816" s="38" t="s">
        <v>11188</v>
      </c>
      <c r="B6816" s="39"/>
      <c r="C6816" s="39"/>
      <c r="D6816" s="38" t="s">
        <v>235</v>
      </c>
      <c r="E6816" s="38" t="s">
        <v>23092</v>
      </c>
      <c r="F6816" s="129" t="s">
        <v>5364</v>
      </c>
      <c r="G6816" s="38" t="s">
        <v>5364</v>
      </c>
      <c r="H6816" s="52" t="s">
        <v>11189</v>
      </c>
      <c r="I6816" s="10">
        <v>-456152</v>
      </c>
      <c r="J6816" s="2"/>
      <c r="K6816" s="2">
        <v>0</v>
      </c>
      <c r="L6816" s="3">
        <f t="shared" si="106"/>
        <v>-456152</v>
      </c>
      <c r="M6816" s="59">
        <v>44620</v>
      </c>
      <c r="N6816" s="39"/>
      <c r="O6816" s="39" t="s">
        <v>52</v>
      </c>
      <c r="P6816" s="40"/>
      <c r="Q6816" s="41"/>
      <c r="R6816" s="39" t="s">
        <v>54</v>
      </c>
      <c r="S6816" s="68"/>
      <c r="T6816" s="70"/>
      <c r="U6816" s="70"/>
    </row>
    <row r="6817" spans="1:21" ht="12.75" hidden="1" customHeight="1" x14ac:dyDescent="0.2">
      <c r="A6817" s="38" t="s">
        <v>11591</v>
      </c>
      <c r="B6817" s="39" t="s">
        <v>11592</v>
      </c>
      <c r="C6817" s="39"/>
      <c r="D6817" s="38">
        <v>821027</v>
      </c>
      <c r="E6817" s="38"/>
      <c r="F6817" s="39" t="s">
        <v>474</v>
      </c>
      <c r="G6817" s="38">
        <v>8268005622</v>
      </c>
      <c r="H6817" s="40">
        <v>7482109919</v>
      </c>
      <c r="I6817" s="2">
        <v>-500000</v>
      </c>
      <c r="J6817" s="2"/>
      <c r="K6817" s="2">
        <v>-90000</v>
      </c>
      <c r="L6817" s="3">
        <f t="shared" si="106"/>
        <v>-590000</v>
      </c>
      <c r="M6817" s="41"/>
      <c r="N6817" s="39"/>
      <c r="O6817" s="39" t="s">
        <v>52</v>
      </c>
      <c r="P6817" s="40"/>
      <c r="Q6817" s="41"/>
      <c r="R6817" s="39" t="s">
        <v>54</v>
      </c>
      <c r="S6817" s="68"/>
      <c r="T6817" s="70"/>
      <c r="U6817" s="70"/>
    </row>
    <row r="6818" spans="1:21" ht="12.75" hidden="1" customHeight="1" x14ac:dyDescent="0.2">
      <c r="A6818" s="38" t="s">
        <v>18069</v>
      </c>
      <c r="B6818" s="39"/>
      <c r="C6818" s="39"/>
      <c r="D6818" s="38" t="s">
        <v>235</v>
      </c>
      <c r="E6818" s="38" t="s">
        <v>23092</v>
      </c>
      <c r="F6818" s="129" t="s">
        <v>18070</v>
      </c>
      <c r="G6818" s="38" t="s">
        <v>18070</v>
      </c>
      <c r="H6818" s="52"/>
      <c r="I6818" s="10">
        <v>-554040</v>
      </c>
      <c r="J6818" s="2"/>
      <c r="K6818" s="2">
        <v>0</v>
      </c>
      <c r="L6818" s="3">
        <f t="shared" si="106"/>
        <v>-554040</v>
      </c>
      <c r="M6818" s="59">
        <v>44999</v>
      </c>
      <c r="N6818" s="39"/>
      <c r="O6818" s="39" t="s">
        <v>52</v>
      </c>
      <c r="P6818" s="40"/>
      <c r="Q6818" s="41"/>
      <c r="R6818" s="39" t="s">
        <v>54</v>
      </c>
      <c r="S6818" s="68"/>
      <c r="T6818" s="70"/>
      <c r="U6818" s="70"/>
    </row>
    <row r="6819" spans="1:21" ht="12.75" hidden="1" customHeight="1" x14ac:dyDescent="0.2">
      <c r="A6819" s="38" t="s">
        <v>17001</v>
      </c>
      <c r="B6819" s="42" t="s">
        <v>17002</v>
      </c>
      <c r="C6819" s="42"/>
      <c r="D6819" s="38">
        <v>300286</v>
      </c>
      <c r="E6819" s="38"/>
      <c r="F6819" s="42" t="s">
        <v>3944</v>
      </c>
      <c r="G6819" s="38">
        <v>8263000075</v>
      </c>
      <c r="H6819" s="40">
        <v>7482106638</v>
      </c>
      <c r="I6819" s="3">
        <v>-584820.34</v>
      </c>
      <c r="J6819" s="3"/>
      <c r="K6819" s="3">
        <v>-105267.66119999999</v>
      </c>
      <c r="L6819" s="3">
        <f t="shared" si="106"/>
        <v>-690088.00119999994</v>
      </c>
      <c r="M6819" s="41">
        <v>44936</v>
      </c>
      <c r="N6819" s="39"/>
      <c r="O6819" s="42" t="s">
        <v>315</v>
      </c>
      <c r="P6819" s="42"/>
      <c r="Q6819" s="60"/>
      <c r="R6819" s="42" t="s">
        <v>243</v>
      </c>
      <c r="S6819" s="68"/>
      <c r="T6819" s="70"/>
      <c r="U6819" s="70"/>
    </row>
    <row r="6820" spans="1:21" ht="12.75" hidden="1" customHeight="1" x14ac:dyDescent="0.2">
      <c r="A6820" s="38" t="s">
        <v>15364</v>
      </c>
      <c r="B6820" s="42"/>
      <c r="C6820" s="42"/>
      <c r="D6820" s="38" t="s">
        <v>15365</v>
      </c>
      <c r="E6820" s="38"/>
      <c r="F6820" s="87" t="s">
        <v>15366</v>
      </c>
      <c r="G6820" s="38"/>
      <c r="H6820" s="40" t="s">
        <v>15367</v>
      </c>
      <c r="I6820" s="3">
        <v>-771075</v>
      </c>
      <c r="J6820" s="3"/>
      <c r="K6820" s="3">
        <v>-138793.5</v>
      </c>
      <c r="L6820" s="3">
        <f t="shared" si="106"/>
        <v>-909868.5</v>
      </c>
      <c r="M6820" s="41">
        <v>44817</v>
      </c>
      <c r="N6820" s="39"/>
      <c r="O6820" s="42" t="s">
        <v>315</v>
      </c>
      <c r="P6820" s="42"/>
      <c r="Q6820" s="60"/>
      <c r="R6820" s="42" t="s">
        <v>243</v>
      </c>
      <c r="S6820" s="68"/>
      <c r="T6820" s="70"/>
      <c r="U6820" s="70"/>
    </row>
    <row r="6821" spans="1:21" ht="12.75" hidden="1" customHeight="1" x14ac:dyDescent="0.2">
      <c r="A6821" s="38" t="s">
        <v>16760</v>
      </c>
      <c r="B6821" s="42" t="s">
        <v>16761</v>
      </c>
      <c r="C6821" s="42"/>
      <c r="D6821" s="38">
        <v>138349</v>
      </c>
      <c r="E6821" s="38"/>
      <c r="F6821" s="42" t="s">
        <v>12407</v>
      </c>
      <c r="G6821" s="38">
        <v>8263000146</v>
      </c>
      <c r="H6821" s="40">
        <v>7482106301</v>
      </c>
      <c r="I6821" s="3">
        <v>-837043</v>
      </c>
      <c r="J6821" s="3"/>
      <c r="K6821" s="3">
        <v>-150667.74</v>
      </c>
      <c r="L6821" s="3">
        <f t="shared" si="106"/>
        <v>-987710.74</v>
      </c>
      <c r="M6821" s="41">
        <v>44926</v>
      </c>
      <c r="N6821" s="39"/>
      <c r="O6821" s="42" t="s">
        <v>315</v>
      </c>
      <c r="P6821" s="42"/>
      <c r="Q6821" s="60"/>
      <c r="R6821" s="42" t="s">
        <v>243</v>
      </c>
      <c r="S6821" s="68"/>
      <c r="T6821" s="70"/>
      <c r="U6821" s="70"/>
    </row>
    <row r="6822" spans="1:21" ht="12.75" hidden="1" customHeight="1" x14ac:dyDescent="0.2">
      <c r="A6822" s="38" t="s">
        <v>12649</v>
      </c>
      <c r="B6822" s="39" t="s">
        <v>12650</v>
      </c>
      <c r="C6822" s="39"/>
      <c r="D6822" s="38" t="s">
        <v>12651</v>
      </c>
      <c r="E6822" s="38"/>
      <c r="F6822" s="39" t="s">
        <v>12652</v>
      </c>
      <c r="G6822" s="38">
        <v>8263000119</v>
      </c>
      <c r="H6822" s="40">
        <v>7039479388</v>
      </c>
      <c r="I6822" s="2">
        <v>-963600</v>
      </c>
      <c r="J6822" s="2"/>
      <c r="K6822" s="2">
        <v>-173448</v>
      </c>
      <c r="L6822" s="3">
        <f t="shared" si="106"/>
        <v>-1137048</v>
      </c>
      <c r="M6822" s="41">
        <v>44676.729166666664</v>
      </c>
      <c r="N6822" s="39">
        <v>14483825</v>
      </c>
      <c r="O6822" s="39" t="s">
        <v>52</v>
      </c>
      <c r="P6822" s="40" t="s">
        <v>12653</v>
      </c>
      <c r="Q6822" s="41">
        <v>44689</v>
      </c>
      <c r="R6822" s="39" t="s">
        <v>54</v>
      </c>
      <c r="S6822" s="68"/>
      <c r="T6822" s="70"/>
      <c r="U6822" s="70"/>
    </row>
    <row r="6823" spans="1:21" ht="15" hidden="1" customHeight="1" x14ac:dyDescent="0.25">
      <c r="A6823" s="11" t="s">
        <v>16574</v>
      </c>
      <c r="B6823" s="11"/>
      <c r="C6823" s="11"/>
      <c r="D6823" s="11" t="s">
        <v>235</v>
      </c>
      <c r="E6823" s="38" t="s">
        <v>23092</v>
      </c>
      <c r="F6823" s="131" t="s">
        <v>16575</v>
      </c>
      <c r="G6823" s="11" t="s">
        <v>16575</v>
      </c>
      <c r="H6823" s="11" t="s">
        <v>16576</v>
      </c>
      <c r="I6823" s="11">
        <v>-1074615</v>
      </c>
      <c r="J6823" s="11"/>
      <c r="K6823" s="11">
        <v>0</v>
      </c>
      <c r="L6823" s="11">
        <f t="shared" si="106"/>
        <v>-1074615</v>
      </c>
      <c r="M6823" s="11">
        <v>44915</v>
      </c>
      <c r="N6823" s="11"/>
      <c r="O6823" s="11" t="s">
        <v>52</v>
      </c>
      <c r="P6823" s="11"/>
      <c r="Q6823" s="11"/>
      <c r="R6823" s="11" t="s">
        <v>54</v>
      </c>
      <c r="S6823" s="121"/>
      <c r="T6823" s="70"/>
      <c r="U6823" s="70"/>
    </row>
    <row r="6824" spans="1:21" ht="12.75" hidden="1" customHeight="1" x14ac:dyDescent="0.2">
      <c r="A6824" s="38" t="s">
        <v>12038</v>
      </c>
      <c r="B6824" s="39" t="s">
        <v>12039</v>
      </c>
      <c r="C6824" s="39"/>
      <c r="D6824" s="38">
        <v>401972</v>
      </c>
      <c r="E6824" s="38"/>
      <c r="F6824" s="39" t="s">
        <v>842</v>
      </c>
      <c r="G6824" s="38">
        <v>8263000049</v>
      </c>
      <c r="H6824" s="40">
        <v>7482110417</v>
      </c>
      <c r="I6824" s="2">
        <v>-1647734.74</v>
      </c>
      <c r="J6824" s="2">
        <v>0</v>
      </c>
      <c r="K6824" s="2">
        <v>-296592.25319999998</v>
      </c>
      <c r="L6824" s="3">
        <f t="shared" si="106"/>
        <v>-1944326.9931999999</v>
      </c>
      <c r="M6824" s="41">
        <v>44650</v>
      </c>
      <c r="N6824" s="39"/>
      <c r="O6824" s="39" t="s">
        <v>52</v>
      </c>
      <c r="P6824" s="40"/>
      <c r="Q6824" s="41"/>
      <c r="R6824" s="39" t="s">
        <v>54</v>
      </c>
      <c r="S6824" s="68"/>
      <c r="T6824" s="70"/>
      <c r="U6824" s="70"/>
    </row>
    <row r="6825" spans="1:21" ht="12.75" hidden="1" customHeight="1" x14ac:dyDescent="0.2">
      <c r="A6825" s="38" t="s">
        <v>18575</v>
      </c>
      <c r="B6825" s="39" t="s">
        <v>18576</v>
      </c>
      <c r="C6825" s="39" t="s">
        <v>18577</v>
      </c>
      <c r="D6825" s="38">
        <v>121011</v>
      </c>
      <c r="E6825" s="38"/>
      <c r="F6825" s="39" t="s">
        <v>9221</v>
      </c>
      <c r="G6825" s="38">
        <v>8268007770</v>
      </c>
      <c r="H6825" s="40" t="s">
        <v>18578</v>
      </c>
      <c r="I6825" s="2">
        <v>-1678113.5593220301</v>
      </c>
      <c r="J6825" s="2"/>
      <c r="K6825" s="2">
        <v>-302060.44067796541</v>
      </c>
      <c r="L6825" s="3">
        <f t="shared" si="106"/>
        <v>-1980173.9999999953</v>
      </c>
      <c r="M6825" s="41">
        <v>44970</v>
      </c>
      <c r="N6825" s="39">
        <v>3325000844</v>
      </c>
      <c r="O6825" s="39" t="s">
        <v>52</v>
      </c>
      <c r="P6825" s="40"/>
      <c r="Q6825" s="41"/>
      <c r="R6825" s="39" t="s">
        <v>54</v>
      </c>
      <c r="S6825" s="68"/>
      <c r="T6825" s="70"/>
      <c r="U6825" s="70"/>
    </row>
    <row r="6826" spans="1:21" ht="15" hidden="1" customHeight="1" x14ac:dyDescent="0.25">
      <c r="A6826" s="11" t="s">
        <v>18433</v>
      </c>
      <c r="B6826" s="11" t="s">
        <v>18434</v>
      </c>
      <c r="C6826" s="11"/>
      <c r="D6826" s="11"/>
      <c r="E6826" s="38" t="s">
        <v>23092</v>
      </c>
      <c r="F6826" s="137" t="s">
        <v>18435</v>
      </c>
      <c r="G6826" s="11"/>
      <c r="H6826" s="11"/>
      <c r="I6826" s="11">
        <v>-1685385</v>
      </c>
      <c r="J6826" s="11"/>
      <c r="K6826" s="11">
        <v>0</v>
      </c>
      <c r="L6826" s="11">
        <f t="shared" si="106"/>
        <v>-1685385</v>
      </c>
      <c r="M6826" s="11">
        <v>45013</v>
      </c>
      <c r="N6826" s="11"/>
      <c r="O6826" s="11" t="s">
        <v>315</v>
      </c>
      <c r="P6826" s="11"/>
      <c r="Q6826" s="11"/>
      <c r="R6826" s="11" t="s">
        <v>243</v>
      </c>
      <c r="S6826" s="121"/>
      <c r="T6826" s="70"/>
      <c r="U6826" s="70"/>
    </row>
    <row r="6827" spans="1:21" ht="15" hidden="1" customHeight="1" x14ac:dyDescent="0.25">
      <c r="A6827" s="38">
        <v>177</v>
      </c>
      <c r="B6827" s="39">
        <v>2985781711</v>
      </c>
      <c r="C6827" s="39"/>
      <c r="D6827" s="38">
        <v>820886</v>
      </c>
      <c r="E6827" s="38"/>
      <c r="F6827" s="39" t="s">
        <v>10575</v>
      </c>
      <c r="G6827" s="38">
        <v>8268009828</v>
      </c>
      <c r="H6827" s="40" t="s">
        <v>22640</v>
      </c>
      <c r="I6827" s="2">
        <v>-2109419.12</v>
      </c>
      <c r="J6827" s="2"/>
      <c r="K6827" s="2">
        <v>-379695.44160000002</v>
      </c>
      <c r="L6827" s="3">
        <f t="shared" si="106"/>
        <v>-2489114.5616000001</v>
      </c>
      <c r="M6827" s="41">
        <v>45434</v>
      </c>
      <c r="N6827" s="39"/>
      <c r="O6827" s="39" t="s">
        <v>8899</v>
      </c>
      <c r="P6827" s="40"/>
      <c r="Q6827" s="41"/>
      <c r="R6827" s="42" t="s">
        <v>8901</v>
      </c>
      <c r="S6827" s="68"/>
      <c r="T6827" s="84"/>
      <c r="U6827" s="84"/>
    </row>
    <row r="6828" spans="1:21" ht="15" hidden="1" customHeight="1" x14ac:dyDescent="0.25">
      <c r="A6828" s="11" t="s">
        <v>18397</v>
      </c>
      <c r="B6828" s="11"/>
      <c r="C6828" s="11"/>
      <c r="D6828" s="11" t="s">
        <v>235</v>
      </c>
      <c r="E6828" s="38" t="s">
        <v>23092</v>
      </c>
      <c r="F6828" s="131" t="s">
        <v>16575</v>
      </c>
      <c r="G6828" s="11" t="s">
        <v>16575</v>
      </c>
      <c r="H6828" s="11" t="s">
        <v>18398</v>
      </c>
      <c r="I6828" s="11">
        <v>-2117870</v>
      </c>
      <c r="J6828" s="11"/>
      <c r="K6828" s="11">
        <v>0</v>
      </c>
      <c r="L6828" s="11">
        <f t="shared" si="106"/>
        <v>-2117870</v>
      </c>
      <c r="M6828" s="11">
        <v>45012</v>
      </c>
      <c r="N6828" s="11"/>
      <c r="O6828" s="11" t="s">
        <v>52</v>
      </c>
      <c r="P6828" s="11"/>
      <c r="Q6828" s="11"/>
      <c r="R6828" s="11" t="s">
        <v>54</v>
      </c>
      <c r="S6828" s="121"/>
      <c r="T6828" s="84"/>
      <c r="U6828" s="84"/>
    </row>
    <row r="6829" spans="1:21" customFormat="1" ht="15" hidden="1" customHeight="1" x14ac:dyDescent="0.25">
      <c r="A6829" s="101" t="s">
        <v>21410</v>
      </c>
      <c r="B6829" s="104"/>
      <c r="C6829" s="104"/>
      <c r="D6829" s="101" t="s">
        <v>18529</v>
      </c>
      <c r="E6829" s="101"/>
      <c r="F6829" s="104" t="s">
        <v>18530</v>
      </c>
      <c r="G6829" s="101"/>
      <c r="H6829" s="107" t="s">
        <v>21411</v>
      </c>
      <c r="I6829" s="111">
        <v>-2473200</v>
      </c>
      <c r="J6829" s="111"/>
      <c r="K6829" s="111">
        <v>-445176</v>
      </c>
      <c r="L6829" s="111">
        <f t="shared" si="106"/>
        <v>-2918376</v>
      </c>
      <c r="M6829" s="115">
        <v>45288</v>
      </c>
      <c r="N6829" s="103"/>
      <c r="O6829" s="104" t="s">
        <v>315</v>
      </c>
      <c r="P6829" s="104"/>
      <c r="Q6829" s="118"/>
      <c r="R6829" s="104" t="s">
        <v>243</v>
      </c>
      <c r="S6829" s="104"/>
    </row>
    <row r="6830" spans="1:21" customFormat="1" ht="15" hidden="1" customHeight="1" x14ac:dyDescent="0.25">
      <c r="A6830" t="s">
        <v>17680</v>
      </c>
      <c r="D6830" t="s">
        <v>235</v>
      </c>
      <c r="E6830" s="38" t="s">
        <v>23092</v>
      </c>
      <c r="F6830" s="132" t="s">
        <v>16575</v>
      </c>
      <c r="G6830" t="s">
        <v>16575</v>
      </c>
      <c r="H6830" t="s">
        <v>17681</v>
      </c>
      <c r="I6830">
        <v>-2517810</v>
      </c>
      <c r="K6830">
        <v>0</v>
      </c>
      <c r="L6830">
        <f t="shared" si="106"/>
        <v>-2517810</v>
      </c>
      <c r="M6830">
        <v>44974</v>
      </c>
      <c r="O6830" t="s">
        <v>52</v>
      </c>
      <c r="R6830" t="s">
        <v>54</v>
      </c>
    </row>
    <row r="6831" spans="1:21" customFormat="1" ht="15" hidden="1" customHeight="1" x14ac:dyDescent="0.25">
      <c r="A6831" s="101" t="s">
        <v>19517</v>
      </c>
      <c r="B6831" s="103">
        <v>1395581</v>
      </c>
      <c r="C6831" s="103"/>
      <c r="D6831" s="101"/>
      <c r="E6831" s="101"/>
      <c r="F6831" s="103"/>
      <c r="G6831" s="101">
        <v>8268007755</v>
      </c>
      <c r="H6831" s="107" t="s">
        <v>19518</v>
      </c>
      <c r="I6831" s="113">
        <v>-2927985</v>
      </c>
      <c r="J6831" s="113"/>
      <c r="K6831" s="110">
        <v>0</v>
      </c>
      <c r="L6831" s="111">
        <f t="shared" si="106"/>
        <v>-2927985</v>
      </c>
      <c r="M6831" s="115">
        <v>45092</v>
      </c>
      <c r="N6831" s="103"/>
      <c r="O6831" s="103" t="s">
        <v>3282</v>
      </c>
      <c r="P6831" s="107"/>
      <c r="Q6831" s="115"/>
      <c r="R6831" s="104" t="s">
        <v>2417</v>
      </c>
      <c r="S6831" s="104"/>
    </row>
    <row r="6832" spans="1:21" customFormat="1" ht="15" hidden="1" customHeight="1" x14ac:dyDescent="0.25">
      <c r="A6832" s="101" t="s">
        <v>18013</v>
      </c>
      <c r="B6832" s="103" t="s">
        <v>18014</v>
      </c>
      <c r="C6832" s="103" t="s">
        <v>18015</v>
      </c>
      <c r="D6832" s="101">
        <v>821027</v>
      </c>
      <c r="E6832" s="101"/>
      <c r="F6832" s="103" t="s">
        <v>474</v>
      </c>
      <c r="G6832" s="101">
        <v>8268005622</v>
      </c>
      <c r="H6832" s="107" t="s">
        <v>18016</v>
      </c>
      <c r="I6832" s="110">
        <v>-5866758.4745762711</v>
      </c>
      <c r="J6832" s="110"/>
      <c r="K6832" s="110">
        <v>-1056016.5254237289</v>
      </c>
      <c r="L6832" s="111">
        <f t="shared" si="106"/>
        <v>-6922775</v>
      </c>
      <c r="M6832" s="115">
        <v>44916.729166666664</v>
      </c>
      <c r="N6832" s="103">
        <v>3325000795</v>
      </c>
      <c r="O6832" s="103" t="s">
        <v>52</v>
      </c>
      <c r="P6832" s="107" t="s">
        <v>13627</v>
      </c>
      <c r="Q6832" s="115">
        <v>44636</v>
      </c>
      <c r="R6832" s="103" t="s">
        <v>54</v>
      </c>
      <c r="S6832" s="104"/>
      <c r="U6832" t="s">
        <v>23074</v>
      </c>
    </row>
    <row r="6833" spans="1:21" customFormat="1" ht="15" hidden="1" customHeight="1" x14ac:dyDescent="0.25">
      <c r="A6833" s="101" t="s">
        <v>19983</v>
      </c>
      <c r="B6833" s="103" t="s">
        <v>19984</v>
      </c>
      <c r="C6833" s="103"/>
      <c r="D6833" s="101">
        <v>919962</v>
      </c>
      <c r="E6833" s="101"/>
      <c r="F6833" s="103" t="s">
        <v>6950</v>
      </c>
      <c r="G6833" s="101">
        <v>8263000121</v>
      </c>
      <c r="H6833" s="107">
        <v>808844443</v>
      </c>
      <c r="I6833" s="111">
        <v>-6600000</v>
      </c>
      <c r="J6833" s="111"/>
      <c r="K6833" s="110">
        <v>-1188000</v>
      </c>
      <c r="L6833" s="111">
        <f t="shared" si="106"/>
        <v>-7788000</v>
      </c>
      <c r="M6833" s="115">
        <v>45127</v>
      </c>
      <c r="N6833" s="103"/>
      <c r="O6833" s="103" t="s">
        <v>3282</v>
      </c>
      <c r="P6833" s="107"/>
      <c r="Q6833" s="115"/>
      <c r="R6833" s="104" t="s">
        <v>2417</v>
      </c>
      <c r="S6833" s="104"/>
      <c r="U6833" t="s">
        <v>23074</v>
      </c>
    </row>
    <row r="6834" spans="1:21" customFormat="1" ht="15" hidden="1" customHeight="1" x14ac:dyDescent="0.25">
      <c r="A6834" s="101" t="s">
        <v>18528</v>
      </c>
      <c r="B6834" s="104"/>
      <c r="C6834" s="104"/>
      <c r="D6834" s="101" t="s">
        <v>18529</v>
      </c>
      <c r="E6834" s="101"/>
      <c r="F6834" s="104" t="s">
        <v>18530</v>
      </c>
      <c r="G6834" s="101"/>
      <c r="H6834" s="107" t="s">
        <v>18531</v>
      </c>
      <c r="I6834" s="111">
        <v>-8245014</v>
      </c>
      <c r="J6834" s="111"/>
      <c r="K6834" s="111">
        <v>-1484102.52</v>
      </c>
      <c r="L6834" s="111">
        <f t="shared" si="106"/>
        <v>-9729116.5199999996</v>
      </c>
      <c r="M6834" s="115">
        <v>45015</v>
      </c>
      <c r="N6834" s="103"/>
      <c r="O6834" s="104" t="s">
        <v>315</v>
      </c>
      <c r="P6834" s="104"/>
      <c r="Q6834" s="118"/>
      <c r="R6834" s="104" t="s">
        <v>243</v>
      </c>
      <c r="S6834" s="104"/>
      <c r="T6834" t="s">
        <v>23075</v>
      </c>
    </row>
    <row r="6835" spans="1:21" customFormat="1" ht="15" hidden="1" customHeight="1" x14ac:dyDescent="0.25">
      <c r="A6835" s="101" t="s">
        <v>12083</v>
      </c>
      <c r="B6835" s="103" t="s">
        <v>234</v>
      </c>
      <c r="C6835" s="103"/>
      <c r="D6835" s="101" t="s">
        <v>245</v>
      </c>
      <c r="E6835" s="38" t="s">
        <v>23092</v>
      </c>
      <c r="F6835" s="130" t="s">
        <v>3151</v>
      </c>
      <c r="G6835" s="101" t="s">
        <v>3151</v>
      </c>
      <c r="H6835" s="109" t="s">
        <v>12084</v>
      </c>
      <c r="I6835" s="113">
        <v>-12771549</v>
      </c>
      <c r="J6835" s="110"/>
      <c r="K6835" s="110">
        <v>0</v>
      </c>
      <c r="L6835" s="111">
        <f t="shared" si="106"/>
        <v>-12771549</v>
      </c>
      <c r="M6835" s="117">
        <v>44651</v>
      </c>
      <c r="N6835" s="103"/>
      <c r="O6835" s="103" t="s">
        <v>52</v>
      </c>
      <c r="P6835" s="107"/>
      <c r="Q6835" s="115"/>
      <c r="R6835" s="103" t="s">
        <v>54</v>
      </c>
      <c r="S6835" s="104"/>
    </row>
  </sheetData>
  <autoFilter ref="A5:S6835">
    <filterColumn colId="17">
      <filters>
        <filter val="Air Blast Control Sy"/>
        <filter val="Line-1 Cooler ESP"/>
        <filter val="Mining Equipments"/>
        <filter val="Raw Mill-1 ESP"/>
      </filters>
    </filterColumn>
    <filterColumn colId="18">
      <filters blank="1"/>
    </filterColumn>
  </autoFilter>
  <conditionalFormatting sqref="H5658">
    <cfRule type="duplicateValues" dxfId="37" priority="16"/>
  </conditionalFormatting>
  <conditionalFormatting sqref="H5657">
    <cfRule type="duplicateValues" dxfId="36" priority="15"/>
  </conditionalFormatting>
  <conditionalFormatting sqref="H1337">
    <cfRule type="duplicateValues" dxfId="35" priority="14"/>
  </conditionalFormatting>
  <conditionalFormatting sqref="H4191">
    <cfRule type="duplicateValues" dxfId="34" priority="13"/>
  </conditionalFormatting>
  <conditionalFormatting sqref="H225">
    <cfRule type="duplicateValues" dxfId="33" priority="12"/>
  </conditionalFormatting>
  <conditionalFormatting sqref="H226">
    <cfRule type="duplicateValues" dxfId="32" priority="11"/>
  </conditionalFormatting>
  <conditionalFormatting sqref="H4218">
    <cfRule type="duplicateValues" dxfId="31" priority="10"/>
  </conditionalFormatting>
  <conditionalFormatting sqref="H4141">
    <cfRule type="duplicateValues" dxfId="30" priority="9"/>
  </conditionalFormatting>
  <conditionalFormatting sqref="H4232">
    <cfRule type="duplicateValues" dxfId="29" priority="8"/>
  </conditionalFormatting>
  <conditionalFormatting sqref="H2863">
    <cfRule type="duplicateValues" dxfId="28" priority="7"/>
  </conditionalFormatting>
  <conditionalFormatting sqref="H2865">
    <cfRule type="duplicateValues" dxfId="27" priority="6"/>
  </conditionalFormatting>
  <conditionalFormatting sqref="H2408">
    <cfRule type="duplicateValues" dxfId="26" priority="5"/>
  </conditionalFormatting>
  <conditionalFormatting sqref="H2864">
    <cfRule type="duplicateValues" dxfId="25" priority="4"/>
  </conditionalFormatting>
  <conditionalFormatting sqref="H2867">
    <cfRule type="duplicateValues" dxfId="24" priority="3"/>
  </conditionalFormatting>
  <conditionalFormatting sqref="H2870">
    <cfRule type="duplicateValues" dxfId="23" priority="2"/>
  </conditionalFormatting>
  <conditionalFormatting sqref="H2869">
    <cfRule type="duplicateValues" dxfId="22" priority="1"/>
  </conditionalFormatting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L447"/>
  <sheetViews>
    <sheetView topLeftCell="C1" workbookViewId="0">
      <selection activeCell="C428" sqref="A404:XFD428"/>
    </sheetView>
  </sheetViews>
  <sheetFormatPr defaultRowHeight="15" x14ac:dyDescent="0.25"/>
  <cols>
    <col min="6" max="6" width="54" bestFit="1" customWidth="1"/>
    <col min="7" max="7" width="23.28515625" style="98" bestFit="1" customWidth="1"/>
    <col min="8" max="8" width="21.7109375" bestFit="1" customWidth="1"/>
    <col min="9" max="9" width="42.140625" bestFit="1" customWidth="1"/>
    <col min="10" max="10" width="12.5703125" bestFit="1" customWidth="1"/>
  </cols>
  <sheetData>
    <row r="3" spans="6:12" x14ac:dyDescent="0.25">
      <c r="F3" s="96" t="s">
        <v>23076</v>
      </c>
      <c r="G3" s="100" t="s">
        <v>23079</v>
      </c>
    </row>
    <row r="4" spans="6:12" hidden="1" x14ac:dyDescent="0.25">
      <c r="F4" s="95" t="s">
        <v>6950</v>
      </c>
      <c r="G4" s="100">
        <v>469783436.65169466</v>
      </c>
      <c r="I4" s="99" t="s">
        <v>23080</v>
      </c>
      <c r="J4" s="99" t="s">
        <v>23081</v>
      </c>
      <c r="L4" s="95"/>
    </row>
    <row r="5" spans="6:12" hidden="1" x14ac:dyDescent="0.25">
      <c r="F5" s="95" t="s">
        <v>446</v>
      </c>
      <c r="G5" s="100">
        <v>416288981.87932211</v>
      </c>
      <c r="I5" s="95" t="s">
        <v>6950</v>
      </c>
      <c r="J5" s="98">
        <v>469783436.65169466</v>
      </c>
      <c r="L5" s="95"/>
    </row>
    <row r="6" spans="6:12" hidden="1" x14ac:dyDescent="0.25">
      <c r="F6" s="95" t="s">
        <v>842</v>
      </c>
      <c r="G6" s="100">
        <v>413692411.19</v>
      </c>
      <c r="I6" s="95" t="s">
        <v>446</v>
      </c>
      <c r="J6" s="98">
        <v>416288981.87932205</v>
      </c>
      <c r="L6" s="95"/>
    </row>
    <row r="7" spans="6:12" hidden="1" x14ac:dyDescent="0.25">
      <c r="F7" s="95" t="s">
        <v>3944</v>
      </c>
      <c r="G7" s="100">
        <v>301676704.48000002</v>
      </c>
      <c r="I7" s="95" t="s">
        <v>842</v>
      </c>
      <c r="J7" s="98">
        <v>413692411.19</v>
      </c>
      <c r="L7" s="95"/>
    </row>
    <row r="8" spans="6:12" hidden="1" x14ac:dyDescent="0.25">
      <c r="F8" s="95" t="s">
        <v>10575</v>
      </c>
      <c r="G8" s="100">
        <v>180095288.2864407</v>
      </c>
      <c r="I8" s="95" t="s">
        <v>3944</v>
      </c>
      <c r="J8" s="98">
        <v>301676704.48000002</v>
      </c>
      <c r="L8" s="95"/>
    </row>
    <row r="9" spans="6:12" hidden="1" x14ac:dyDescent="0.25">
      <c r="F9" s="95" t="s">
        <v>3527</v>
      </c>
      <c r="G9" s="100">
        <v>169214360.67949152</v>
      </c>
      <c r="I9" s="95" t="s">
        <v>10575</v>
      </c>
      <c r="J9" s="98">
        <v>180095288.28644064</v>
      </c>
      <c r="L9" s="95"/>
    </row>
    <row r="10" spans="6:12" hidden="1" x14ac:dyDescent="0.25">
      <c r="F10" s="95" t="s">
        <v>13920</v>
      </c>
      <c r="G10" s="100">
        <v>119420000</v>
      </c>
      <c r="I10" s="95" t="s">
        <v>3527</v>
      </c>
      <c r="J10" s="98">
        <v>169214360.67949152</v>
      </c>
      <c r="L10" s="95"/>
    </row>
    <row r="11" spans="6:12" hidden="1" x14ac:dyDescent="0.25">
      <c r="F11" s="95" t="s">
        <v>474</v>
      </c>
      <c r="G11" s="100">
        <v>115201868.65406781</v>
      </c>
      <c r="I11" s="95" t="s">
        <v>13920</v>
      </c>
      <c r="J11" s="98">
        <v>119420000</v>
      </c>
      <c r="L11" s="95"/>
    </row>
    <row r="12" spans="6:12" hidden="1" x14ac:dyDescent="0.25">
      <c r="F12" s="95" t="s">
        <v>1224</v>
      </c>
      <c r="G12" s="100">
        <v>98475397.57372956</v>
      </c>
      <c r="I12" s="95" t="s">
        <v>474</v>
      </c>
      <c r="J12" s="98">
        <v>115201868.65406781</v>
      </c>
      <c r="L12" s="95"/>
    </row>
    <row r="13" spans="6:12" hidden="1" x14ac:dyDescent="0.25">
      <c r="F13" s="95" t="s">
        <v>230</v>
      </c>
      <c r="G13" s="100">
        <v>95713469.750338987</v>
      </c>
      <c r="I13" s="95" t="s">
        <v>1224</v>
      </c>
      <c r="J13" s="98">
        <v>98475397.57372956</v>
      </c>
      <c r="L13" s="95"/>
    </row>
    <row r="14" spans="6:12" hidden="1" x14ac:dyDescent="0.25">
      <c r="F14" s="95" t="s">
        <v>398</v>
      </c>
      <c r="G14" s="100">
        <v>91994003.520847455</v>
      </c>
      <c r="I14" s="95" t="s">
        <v>230</v>
      </c>
      <c r="J14" s="98">
        <v>95713469.750338987</v>
      </c>
      <c r="L14" s="95"/>
    </row>
    <row r="15" spans="6:12" hidden="1" x14ac:dyDescent="0.25">
      <c r="F15" s="95" t="s">
        <v>2039</v>
      </c>
      <c r="G15" s="100">
        <v>85290200.030000001</v>
      </c>
      <c r="I15" s="95" t="s">
        <v>398</v>
      </c>
      <c r="J15" s="98">
        <v>91994003.520847455</v>
      </c>
      <c r="L15" s="95"/>
    </row>
    <row r="16" spans="6:12" hidden="1" x14ac:dyDescent="0.25">
      <c r="F16" s="95" t="s">
        <v>4467</v>
      </c>
      <c r="G16" s="100">
        <v>65772500</v>
      </c>
      <c r="I16" s="95" t="s">
        <v>2039</v>
      </c>
      <c r="J16" s="98">
        <v>85290200.030000001</v>
      </c>
      <c r="L16" s="95"/>
    </row>
    <row r="17" spans="6:12" hidden="1" x14ac:dyDescent="0.25">
      <c r="F17" s="95" t="s">
        <v>14930</v>
      </c>
      <c r="G17" s="100">
        <v>65080264.5</v>
      </c>
      <c r="I17" s="95" t="s">
        <v>4467</v>
      </c>
      <c r="J17" s="98">
        <v>65772500</v>
      </c>
      <c r="L17" s="95"/>
    </row>
    <row r="18" spans="6:12" hidden="1" x14ac:dyDescent="0.25">
      <c r="F18" s="95" t="s">
        <v>17427</v>
      </c>
      <c r="G18" s="100">
        <v>63082965.965084746</v>
      </c>
      <c r="I18" s="95" t="s">
        <v>9310</v>
      </c>
      <c r="J18" s="98">
        <v>65080264.5</v>
      </c>
      <c r="L18" s="95"/>
    </row>
    <row r="19" spans="6:12" hidden="1" x14ac:dyDescent="0.25">
      <c r="F19" s="95" t="s">
        <v>21921</v>
      </c>
      <c r="G19" s="100">
        <v>62762911.769999996</v>
      </c>
      <c r="I19" s="95" t="s">
        <v>17427</v>
      </c>
      <c r="J19" s="98">
        <v>63082965.965084746</v>
      </c>
      <c r="L19" s="95"/>
    </row>
    <row r="20" spans="6:12" hidden="1" x14ac:dyDescent="0.25">
      <c r="F20" s="95" t="s">
        <v>2376</v>
      </c>
      <c r="G20" s="100">
        <v>60537820.230338968</v>
      </c>
      <c r="I20" s="95" t="s">
        <v>21921</v>
      </c>
      <c r="J20" s="98">
        <v>62762911.769999996</v>
      </c>
      <c r="L20" s="95"/>
    </row>
    <row r="21" spans="6:12" hidden="1" x14ac:dyDescent="0.25">
      <c r="F21" s="95" t="s">
        <v>19225</v>
      </c>
      <c r="G21" s="100">
        <v>59587200</v>
      </c>
      <c r="I21" s="95" t="s">
        <v>2376</v>
      </c>
      <c r="J21" s="98">
        <v>60537820.230338976</v>
      </c>
      <c r="L21" s="95"/>
    </row>
    <row r="22" spans="6:12" hidden="1" x14ac:dyDescent="0.25">
      <c r="F22" s="95" t="s">
        <v>3628</v>
      </c>
      <c r="G22" s="100">
        <v>58062765.860847458</v>
      </c>
      <c r="I22" s="95" t="s">
        <v>19225</v>
      </c>
      <c r="J22" s="98">
        <v>59587200</v>
      </c>
      <c r="L22" s="95"/>
    </row>
    <row r="23" spans="6:12" hidden="1" x14ac:dyDescent="0.25">
      <c r="F23" s="95" t="s">
        <v>19692</v>
      </c>
      <c r="G23" s="100">
        <v>55200848</v>
      </c>
      <c r="I23" s="95" t="s">
        <v>3628</v>
      </c>
      <c r="J23" s="98">
        <v>58062765.860847466</v>
      </c>
      <c r="L23" s="95"/>
    </row>
    <row r="24" spans="6:12" hidden="1" x14ac:dyDescent="0.25">
      <c r="F24" s="95" t="s">
        <v>9798</v>
      </c>
      <c r="G24" s="100">
        <v>49855045</v>
      </c>
      <c r="I24" s="95" t="s">
        <v>19692</v>
      </c>
      <c r="J24" s="98">
        <v>55200848</v>
      </c>
      <c r="L24" s="95"/>
    </row>
    <row r="25" spans="6:12" hidden="1" x14ac:dyDescent="0.25">
      <c r="F25" s="95" t="s">
        <v>620</v>
      </c>
      <c r="G25" s="100">
        <v>49493518.863050841</v>
      </c>
      <c r="I25" s="95" t="s">
        <v>9798</v>
      </c>
      <c r="J25" s="98">
        <v>49855045</v>
      </c>
      <c r="L25" s="95"/>
    </row>
    <row r="26" spans="6:12" hidden="1" x14ac:dyDescent="0.25">
      <c r="F26" s="95" t="s">
        <v>503</v>
      </c>
      <c r="G26" s="100">
        <v>44131540.350000001</v>
      </c>
      <c r="I26" s="95" t="s">
        <v>620</v>
      </c>
      <c r="J26" s="98">
        <v>49493518.863050841</v>
      </c>
      <c r="L26" s="95"/>
    </row>
    <row r="27" spans="6:12" hidden="1" x14ac:dyDescent="0.25">
      <c r="F27" s="95" t="s">
        <v>58</v>
      </c>
      <c r="G27" s="100">
        <v>44037087.690000087</v>
      </c>
      <c r="I27" s="95" t="s">
        <v>503</v>
      </c>
      <c r="J27" s="98">
        <v>44131540.350000001</v>
      </c>
      <c r="L27" s="95"/>
    </row>
    <row r="28" spans="6:12" hidden="1" x14ac:dyDescent="0.25">
      <c r="F28" s="95" t="s">
        <v>7579</v>
      </c>
      <c r="G28" s="100">
        <v>38517498.600000001</v>
      </c>
      <c r="I28" s="95" t="s">
        <v>58</v>
      </c>
      <c r="J28" s="98">
        <v>44037087.690000094</v>
      </c>
      <c r="L28" s="95"/>
    </row>
    <row r="29" spans="6:12" hidden="1" x14ac:dyDescent="0.25">
      <c r="F29" s="95" t="s">
        <v>1091</v>
      </c>
      <c r="G29" s="100">
        <v>38216625.06000001</v>
      </c>
      <c r="I29" s="95" t="s">
        <v>7579</v>
      </c>
      <c r="J29" s="98">
        <v>38517498.600000001</v>
      </c>
      <c r="L29" s="95"/>
    </row>
    <row r="30" spans="6:12" hidden="1" x14ac:dyDescent="0.25">
      <c r="F30" s="95" t="s">
        <v>17162</v>
      </c>
      <c r="G30" s="100">
        <v>38000000</v>
      </c>
      <c r="I30" s="95" t="s">
        <v>1091</v>
      </c>
      <c r="J30" s="98">
        <v>38216625.06000001</v>
      </c>
      <c r="L30" s="95"/>
    </row>
    <row r="31" spans="6:12" hidden="1" x14ac:dyDescent="0.25">
      <c r="F31" s="95" t="s">
        <v>2405</v>
      </c>
      <c r="G31" s="100">
        <v>35218645.300000004</v>
      </c>
      <c r="I31" s="95" t="s">
        <v>17162</v>
      </c>
      <c r="J31" s="98">
        <v>38000000</v>
      </c>
      <c r="L31" s="95"/>
    </row>
    <row r="32" spans="6:12" hidden="1" x14ac:dyDescent="0.25">
      <c r="F32" s="95" t="s">
        <v>1085</v>
      </c>
      <c r="G32" s="100">
        <v>34425000</v>
      </c>
      <c r="I32" s="95" t="s">
        <v>2405</v>
      </c>
      <c r="J32" s="98">
        <v>35218645.300000004</v>
      </c>
      <c r="L32" s="95"/>
    </row>
    <row r="33" spans="6:12" hidden="1" x14ac:dyDescent="0.25">
      <c r="F33" s="95" t="s">
        <v>9221</v>
      </c>
      <c r="G33" s="100">
        <v>33686944.221355937</v>
      </c>
      <c r="I33" s="95" t="s">
        <v>1085</v>
      </c>
      <c r="J33" s="98">
        <v>34425000</v>
      </c>
      <c r="L33" s="95"/>
    </row>
    <row r="34" spans="6:12" hidden="1" x14ac:dyDescent="0.25">
      <c r="F34" s="95" t="s">
        <v>8679</v>
      </c>
      <c r="G34" s="100">
        <v>32560000.809999999</v>
      </c>
      <c r="I34" s="95" t="s">
        <v>9221</v>
      </c>
      <c r="J34" s="98">
        <v>33686944.221355945</v>
      </c>
      <c r="L34" s="95"/>
    </row>
    <row r="35" spans="6:12" hidden="1" x14ac:dyDescent="0.25">
      <c r="F35" s="95" t="s">
        <v>1965</v>
      </c>
      <c r="G35" s="100">
        <v>30281675.108983047</v>
      </c>
      <c r="I35" s="95" t="s">
        <v>8679</v>
      </c>
      <c r="J35" s="98">
        <v>32560000.809999999</v>
      </c>
      <c r="L35" s="95"/>
    </row>
    <row r="36" spans="6:12" hidden="1" x14ac:dyDescent="0.25">
      <c r="F36" s="95" t="s">
        <v>16803</v>
      </c>
      <c r="G36" s="100">
        <v>29500000</v>
      </c>
      <c r="I36" s="95" t="s">
        <v>1965</v>
      </c>
      <c r="J36" s="98">
        <v>30281675.108983047</v>
      </c>
      <c r="L36" s="95"/>
    </row>
    <row r="37" spans="6:12" hidden="1" x14ac:dyDescent="0.25">
      <c r="F37" s="95" t="s">
        <v>9826</v>
      </c>
      <c r="G37" s="100">
        <v>29028240.085084736</v>
      </c>
      <c r="I37" s="95" t="s">
        <v>16803</v>
      </c>
      <c r="J37" s="98">
        <v>29500000</v>
      </c>
      <c r="L37" s="95"/>
    </row>
    <row r="38" spans="6:12" hidden="1" x14ac:dyDescent="0.25">
      <c r="F38" s="95" t="s">
        <v>659</v>
      </c>
      <c r="G38" s="100">
        <v>27345280.590169493</v>
      </c>
      <c r="I38" s="95" t="s">
        <v>9826</v>
      </c>
      <c r="J38" s="98">
        <v>29028240.085084736</v>
      </c>
      <c r="L38" s="95"/>
    </row>
    <row r="39" spans="6:12" hidden="1" x14ac:dyDescent="0.25">
      <c r="F39" s="95" t="s">
        <v>3259</v>
      </c>
      <c r="G39" s="100">
        <v>24738949.940508474</v>
      </c>
      <c r="I39" s="95" t="s">
        <v>659</v>
      </c>
      <c r="J39" s="98">
        <v>27345280.590169493</v>
      </c>
      <c r="L39" s="95"/>
    </row>
    <row r="40" spans="6:12" hidden="1" x14ac:dyDescent="0.25">
      <c r="F40" s="95" t="s">
        <v>15807</v>
      </c>
      <c r="G40" s="100">
        <v>22900000</v>
      </c>
      <c r="I40" s="95" t="s">
        <v>3259</v>
      </c>
      <c r="J40" s="98">
        <v>24738949.940508474</v>
      </c>
      <c r="L40" s="95"/>
    </row>
    <row r="41" spans="6:12" hidden="1" x14ac:dyDescent="0.25">
      <c r="F41" s="95" t="s">
        <v>6647</v>
      </c>
      <c r="G41" s="100">
        <v>20777384.348135598</v>
      </c>
      <c r="I41" s="95" t="s">
        <v>15807</v>
      </c>
      <c r="J41" s="98">
        <v>22900000</v>
      </c>
      <c r="L41" s="95"/>
    </row>
    <row r="42" spans="6:12" hidden="1" x14ac:dyDescent="0.25">
      <c r="F42" s="95" t="s">
        <v>3151</v>
      </c>
      <c r="G42" s="100">
        <v>20446624.310000002</v>
      </c>
      <c r="I42" s="95" t="s">
        <v>6647</v>
      </c>
      <c r="J42" s="98">
        <v>20777384.348135598</v>
      </c>
      <c r="L42" s="95"/>
    </row>
    <row r="43" spans="6:12" hidden="1" x14ac:dyDescent="0.25">
      <c r="F43" s="95" t="s">
        <v>8617</v>
      </c>
      <c r="G43" s="100">
        <v>20430506.879999999</v>
      </c>
      <c r="I43" s="95" t="s">
        <v>3151</v>
      </c>
      <c r="J43" s="98">
        <v>20446624.310000002</v>
      </c>
      <c r="L43" s="95"/>
    </row>
    <row r="44" spans="6:12" hidden="1" x14ac:dyDescent="0.25">
      <c r="F44" s="95" t="s">
        <v>10632</v>
      </c>
      <c r="G44" s="100">
        <v>19328450</v>
      </c>
      <c r="I44" s="95" t="s">
        <v>8617</v>
      </c>
      <c r="J44" s="98">
        <v>20430506.879999999</v>
      </c>
      <c r="L44" s="95"/>
    </row>
    <row r="45" spans="6:12" hidden="1" x14ac:dyDescent="0.25">
      <c r="F45" s="95" t="s">
        <v>12407</v>
      </c>
      <c r="G45" s="100">
        <v>18655210</v>
      </c>
      <c r="I45" s="95" t="s">
        <v>10632</v>
      </c>
      <c r="J45" s="98">
        <v>19328450</v>
      </c>
      <c r="L45" s="95"/>
    </row>
    <row r="46" spans="6:12" hidden="1" x14ac:dyDescent="0.25">
      <c r="F46" s="95" t="s">
        <v>2690</v>
      </c>
      <c r="G46" s="100">
        <v>18300000</v>
      </c>
      <c r="I46" s="95" t="s">
        <v>12407</v>
      </c>
      <c r="J46" s="98">
        <v>18655210</v>
      </c>
      <c r="L46" s="95"/>
    </row>
    <row r="47" spans="6:12" hidden="1" x14ac:dyDescent="0.25">
      <c r="F47" s="95" t="s">
        <v>3518</v>
      </c>
      <c r="G47" s="100">
        <v>18260400</v>
      </c>
      <c r="I47" s="95" t="s">
        <v>2690</v>
      </c>
      <c r="J47" s="98">
        <v>18300000</v>
      </c>
      <c r="L47" s="95"/>
    </row>
    <row r="48" spans="6:12" hidden="1" x14ac:dyDescent="0.25">
      <c r="F48" s="95" t="s">
        <v>13051</v>
      </c>
      <c r="G48" s="100">
        <v>18077103.912711862</v>
      </c>
      <c r="I48" s="95" t="s">
        <v>3518</v>
      </c>
      <c r="J48" s="98">
        <v>18260400</v>
      </c>
      <c r="L48" s="95"/>
    </row>
    <row r="49" spans="6:12" hidden="1" x14ac:dyDescent="0.25">
      <c r="F49" s="95" t="s">
        <v>1950</v>
      </c>
      <c r="G49" s="100">
        <v>17265195.525423728</v>
      </c>
      <c r="I49" s="95" t="s">
        <v>13051</v>
      </c>
      <c r="J49" s="98">
        <v>18077103.912711862</v>
      </c>
      <c r="L49" s="95"/>
    </row>
    <row r="50" spans="6:12" hidden="1" x14ac:dyDescent="0.25">
      <c r="F50" s="95" t="s">
        <v>18123</v>
      </c>
      <c r="G50" s="100">
        <v>17094826.271186445</v>
      </c>
      <c r="I50" s="95" t="s">
        <v>1950</v>
      </c>
      <c r="J50" s="98">
        <v>17265195.525423728</v>
      </c>
      <c r="L50" s="95"/>
    </row>
    <row r="51" spans="6:12" hidden="1" x14ac:dyDescent="0.25">
      <c r="F51" s="95" t="s">
        <v>18062</v>
      </c>
      <c r="G51" s="100">
        <v>16431639.550000001</v>
      </c>
      <c r="I51" s="95" t="s">
        <v>18123</v>
      </c>
      <c r="J51" s="98">
        <v>17094826.271186445</v>
      </c>
      <c r="L51" s="95"/>
    </row>
    <row r="52" spans="6:12" hidden="1" x14ac:dyDescent="0.25">
      <c r="F52" s="95" t="s">
        <v>12355</v>
      </c>
      <c r="G52" s="100">
        <v>15908801.76</v>
      </c>
      <c r="I52" s="95" t="s">
        <v>18062</v>
      </c>
      <c r="J52" s="98">
        <v>16431639.550000001</v>
      </c>
      <c r="L52" s="95"/>
    </row>
    <row r="53" spans="6:12" hidden="1" x14ac:dyDescent="0.25">
      <c r="F53" s="95" t="s">
        <v>1956</v>
      </c>
      <c r="G53" s="100">
        <v>15624963.337288136</v>
      </c>
      <c r="I53" s="95" t="s">
        <v>12355</v>
      </c>
      <c r="J53" s="98">
        <v>15908801.76</v>
      </c>
      <c r="L53" s="95"/>
    </row>
    <row r="54" spans="6:12" hidden="1" x14ac:dyDescent="0.25">
      <c r="F54" s="95" t="s">
        <v>22395</v>
      </c>
      <c r="G54" s="100">
        <v>15355100.59661017</v>
      </c>
      <c r="I54" s="95" t="s">
        <v>1956</v>
      </c>
      <c r="J54" s="98">
        <v>15624963.337288136</v>
      </c>
      <c r="L54" s="95"/>
    </row>
    <row r="55" spans="6:12" hidden="1" x14ac:dyDescent="0.25">
      <c r="F55" s="95" t="s">
        <v>22464</v>
      </c>
      <c r="G55" s="100">
        <v>15349449.640000001</v>
      </c>
      <c r="I55" s="95" t="s">
        <v>22395</v>
      </c>
      <c r="J55" s="98">
        <v>15355100.59661017</v>
      </c>
      <c r="L55" s="95"/>
    </row>
    <row r="56" spans="6:12" hidden="1" x14ac:dyDescent="0.25">
      <c r="F56" s="95" t="s">
        <v>12073</v>
      </c>
      <c r="G56" s="100">
        <v>13702765.16</v>
      </c>
      <c r="I56" s="95" t="s">
        <v>22464</v>
      </c>
      <c r="J56" s="98">
        <v>15349449.640000001</v>
      </c>
      <c r="L56" s="95"/>
    </row>
    <row r="57" spans="6:12" hidden="1" x14ac:dyDescent="0.25">
      <c r="F57" s="95" t="s">
        <v>293</v>
      </c>
      <c r="G57" s="100">
        <v>13663788.4</v>
      </c>
      <c r="I57" s="95" t="s">
        <v>12073</v>
      </c>
      <c r="J57" s="98">
        <v>13702765.16</v>
      </c>
      <c r="L57" s="95"/>
    </row>
    <row r="58" spans="6:12" hidden="1" x14ac:dyDescent="0.25">
      <c r="F58" s="95" t="s">
        <v>7072</v>
      </c>
      <c r="G58" s="100">
        <v>13290428.5</v>
      </c>
      <c r="I58" s="95" t="s">
        <v>293</v>
      </c>
      <c r="J58" s="98">
        <v>13663788.4</v>
      </c>
      <c r="L58" s="95"/>
    </row>
    <row r="59" spans="6:12" hidden="1" x14ac:dyDescent="0.25">
      <c r="F59" s="95" t="s">
        <v>14237</v>
      </c>
      <c r="G59" s="100">
        <v>12668265</v>
      </c>
      <c r="I59" s="95" t="s">
        <v>7072</v>
      </c>
      <c r="J59" s="98">
        <v>13290428.5</v>
      </c>
      <c r="L59" s="95"/>
    </row>
    <row r="60" spans="6:12" hidden="1" x14ac:dyDescent="0.25">
      <c r="F60" s="95" t="s">
        <v>7204</v>
      </c>
      <c r="G60" s="100">
        <v>12299999.960000001</v>
      </c>
      <c r="I60" s="95" t="s">
        <v>14237</v>
      </c>
      <c r="J60" s="98">
        <v>12668265</v>
      </c>
      <c r="L60" s="95"/>
    </row>
    <row r="61" spans="6:12" hidden="1" x14ac:dyDescent="0.25">
      <c r="F61" s="95" t="s">
        <v>19535</v>
      </c>
      <c r="G61" s="100">
        <v>12253867.796610169</v>
      </c>
      <c r="I61" s="95" t="s">
        <v>7204</v>
      </c>
      <c r="J61" s="98">
        <v>12299999.960000001</v>
      </c>
      <c r="L61" s="95"/>
    </row>
    <row r="62" spans="6:12" hidden="1" x14ac:dyDescent="0.25">
      <c r="F62" s="95" t="s">
        <v>12603</v>
      </c>
      <c r="G62" s="100">
        <v>11867157.013728814</v>
      </c>
      <c r="I62" s="95" t="s">
        <v>19535</v>
      </c>
      <c r="J62" s="98">
        <v>12253867.796610169</v>
      </c>
      <c r="L62" s="95"/>
    </row>
    <row r="63" spans="6:12" hidden="1" x14ac:dyDescent="0.25">
      <c r="F63" s="95" t="s">
        <v>5364</v>
      </c>
      <c r="G63" s="100">
        <v>11412637</v>
      </c>
      <c r="I63" s="95" t="s">
        <v>12603</v>
      </c>
      <c r="J63" s="98">
        <v>11867157.013728814</v>
      </c>
      <c r="L63" s="95"/>
    </row>
    <row r="64" spans="6:12" hidden="1" x14ac:dyDescent="0.25">
      <c r="F64" s="95" t="s">
        <v>14087</v>
      </c>
      <c r="G64" s="100">
        <v>11271750.150508476</v>
      </c>
      <c r="I64" s="95" t="s">
        <v>5364</v>
      </c>
      <c r="J64" s="98">
        <v>11412637</v>
      </c>
      <c r="L64" s="95"/>
    </row>
    <row r="65" spans="6:12" hidden="1" x14ac:dyDescent="0.25">
      <c r="F65" s="95" t="s">
        <v>1687</v>
      </c>
      <c r="G65" s="100">
        <v>10909436.174576269</v>
      </c>
      <c r="I65" s="95" t="s">
        <v>14087</v>
      </c>
      <c r="J65" s="98">
        <v>11271750.150508476</v>
      </c>
      <c r="L65" s="95"/>
    </row>
    <row r="66" spans="6:12" hidden="1" x14ac:dyDescent="0.25">
      <c r="F66" s="95" t="s">
        <v>15069</v>
      </c>
      <c r="G66" s="100">
        <v>10544000.000000002</v>
      </c>
      <c r="I66" s="95" t="s">
        <v>1687</v>
      </c>
      <c r="J66" s="98">
        <v>10909436.174576269</v>
      </c>
      <c r="L66" s="95"/>
    </row>
    <row r="67" spans="6:12" hidden="1" x14ac:dyDescent="0.25">
      <c r="F67" s="95" t="s">
        <v>14845</v>
      </c>
      <c r="G67" s="100">
        <v>10440500.955254236</v>
      </c>
      <c r="I67" s="95" t="s">
        <v>15069</v>
      </c>
      <c r="J67" s="98">
        <v>10544000.000000002</v>
      </c>
      <c r="L67" s="95"/>
    </row>
    <row r="68" spans="6:12" hidden="1" x14ac:dyDescent="0.25">
      <c r="F68" s="95" t="s">
        <v>22793</v>
      </c>
      <c r="G68" s="100">
        <v>9599544.0705084745</v>
      </c>
      <c r="I68" s="95" t="s">
        <v>14845</v>
      </c>
      <c r="J68" s="98">
        <v>10440500.955254236</v>
      </c>
      <c r="L68" s="95"/>
    </row>
    <row r="69" spans="6:12" hidden="1" x14ac:dyDescent="0.25">
      <c r="F69" s="95" t="s">
        <v>14869</v>
      </c>
      <c r="G69" s="100">
        <v>9554453.090508474</v>
      </c>
      <c r="L69" s="95"/>
    </row>
    <row r="70" spans="6:12" hidden="1" x14ac:dyDescent="0.25">
      <c r="F70" s="95" t="s">
        <v>16533</v>
      </c>
      <c r="G70" s="100">
        <v>9373702.5345677845</v>
      </c>
      <c r="L70" s="95"/>
    </row>
    <row r="71" spans="6:12" hidden="1" x14ac:dyDescent="0.25">
      <c r="F71" s="95" t="s">
        <v>20980</v>
      </c>
      <c r="G71" s="100">
        <v>9200000</v>
      </c>
      <c r="L71" s="95"/>
    </row>
    <row r="72" spans="6:12" hidden="1" x14ac:dyDescent="0.25">
      <c r="F72" s="95" t="s">
        <v>2878</v>
      </c>
      <c r="G72" s="100">
        <v>8675000</v>
      </c>
      <c r="L72" s="95"/>
    </row>
    <row r="73" spans="6:12" hidden="1" x14ac:dyDescent="0.25">
      <c r="F73" s="95" t="s">
        <v>1378</v>
      </c>
      <c r="G73" s="100">
        <v>8357765.5199999996</v>
      </c>
      <c r="L73" s="95"/>
    </row>
    <row r="74" spans="6:12" hidden="1" x14ac:dyDescent="0.25">
      <c r="F74" s="95" t="s">
        <v>12535</v>
      </c>
      <c r="G74" s="100">
        <v>8356269.4000000004</v>
      </c>
      <c r="L74" s="95"/>
    </row>
    <row r="75" spans="6:12" hidden="1" x14ac:dyDescent="0.25">
      <c r="F75" s="95" t="s">
        <v>17750</v>
      </c>
      <c r="G75" s="100">
        <v>8346000</v>
      </c>
      <c r="L75" s="95"/>
    </row>
    <row r="76" spans="6:12" hidden="1" x14ac:dyDescent="0.25">
      <c r="F76" s="95" t="s">
        <v>1230</v>
      </c>
      <c r="G76" s="100">
        <v>8072980.25881356</v>
      </c>
      <c r="L76" s="95"/>
    </row>
    <row r="77" spans="6:12" hidden="1" x14ac:dyDescent="0.25">
      <c r="F77" s="95" t="s">
        <v>3173</v>
      </c>
      <c r="G77" s="100">
        <v>7628805.1399999997</v>
      </c>
      <c r="L77" s="95"/>
    </row>
    <row r="78" spans="6:12" hidden="1" x14ac:dyDescent="0.25">
      <c r="F78" s="95" t="s">
        <v>10943</v>
      </c>
      <c r="G78" s="100">
        <v>7579331.6610169448</v>
      </c>
      <c r="L78" s="95"/>
    </row>
    <row r="79" spans="6:12" hidden="1" x14ac:dyDescent="0.25">
      <c r="F79" s="95" t="s">
        <v>21396</v>
      </c>
      <c r="G79" s="100">
        <v>7127583.0194915254</v>
      </c>
      <c r="L79" s="95"/>
    </row>
    <row r="80" spans="6:12" hidden="1" x14ac:dyDescent="0.25">
      <c r="F80" s="95" t="s">
        <v>1977</v>
      </c>
      <c r="G80" s="100">
        <v>7096395.0101694921</v>
      </c>
      <c r="L80" s="95"/>
    </row>
    <row r="81" spans="6:12" hidden="1" x14ac:dyDescent="0.25">
      <c r="F81" s="95" t="s">
        <v>11331</v>
      </c>
      <c r="G81" s="100">
        <v>6997776</v>
      </c>
      <c r="L81" s="95"/>
    </row>
    <row r="82" spans="6:12" hidden="1" x14ac:dyDescent="0.25">
      <c r="F82" s="95" t="s">
        <v>19596</v>
      </c>
      <c r="G82" s="100">
        <v>6882496.3728813557</v>
      </c>
      <c r="L82" s="95"/>
    </row>
    <row r="83" spans="6:12" hidden="1" x14ac:dyDescent="0.25">
      <c r="F83" s="95" t="s">
        <v>16624</v>
      </c>
      <c r="G83" s="100">
        <v>6751987.2881355938</v>
      </c>
      <c r="L83" s="95"/>
    </row>
    <row r="84" spans="6:12" hidden="1" x14ac:dyDescent="0.25">
      <c r="F84" s="95" t="s">
        <v>11119</v>
      </c>
      <c r="G84" s="100">
        <v>6697924</v>
      </c>
      <c r="L84" s="95"/>
    </row>
    <row r="85" spans="6:12" hidden="1" x14ac:dyDescent="0.25">
      <c r="F85" s="95" t="s">
        <v>205</v>
      </c>
      <c r="G85" s="100">
        <v>6637529.2338983053</v>
      </c>
      <c r="L85" s="95"/>
    </row>
    <row r="86" spans="6:12" hidden="1" x14ac:dyDescent="0.25">
      <c r="F86" s="95" t="s">
        <v>10828</v>
      </c>
      <c r="G86" s="100">
        <v>6575000</v>
      </c>
      <c r="L86" s="95"/>
    </row>
    <row r="87" spans="6:12" hidden="1" x14ac:dyDescent="0.25">
      <c r="F87" s="95" t="s">
        <v>2336</v>
      </c>
      <c r="G87" s="100">
        <v>6300468.0423728824</v>
      </c>
      <c r="L87" s="95"/>
    </row>
    <row r="88" spans="6:12" hidden="1" x14ac:dyDescent="0.25">
      <c r="F88" s="95" t="s">
        <v>17879</v>
      </c>
      <c r="G88" s="100">
        <v>6000000</v>
      </c>
      <c r="L88" s="95"/>
    </row>
    <row r="89" spans="6:12" hidden="1" x14ac:dyDescent="0.25">
      <c r="F89" s="95" t="s">
        <v>22740</v>
      </c>
      <c r="G89" s="100">
        <v>5968900</v>
      </c>
      <c r="L89" s="95"/>
    </row>
    <row r="90" spans="6:12" hidden="1" x14ac:dyDescent="0.25">
      <c r="F90" s="95" t="s">
        <v>14394</v>
      </c>
      <c r="G90" s="100">
        <v>5951216</v>
      </c>
      <c r="L90" s="95"/>
    </row>
    <row r="91" spans="6:12" hidden="1" x14ac:dyDescent="0.25">
      <c r="F91" s="95" t="s">
        <v>11346</v>
      </c>
      <c r="G91" s="100">
        <v>5863000</v>
      </c>
      <c r="L91" s="95"/>
    </row>
    <row r="92" spans="6:12" hidden="1" x14ac:dyDescent="0.25">
      <c r="F92" s="95" t="s">
        <v>1693</v>
      </c>
      <c r="G92" s="100">
        <v>5849107.6306779673</v>
      </c>
      <c r="L92" s="95"/>
    </row>
    <row r="93" spans="6:12" hidden="1" x14ac:dyDescent="0.25">
      <c r="F93" s="95" t="s">
        <v>10589</v>
      </c>
      <c r="G93" s="100">
        <v>5778125.4237288134</v>
      </c>
      <c r="L93" s="95"/>
    </row>
    <row r="94" spans="6:12" hidden="1" x14ac:dyDescent="0.25">
      <c r="F94" s="95" t="s">
        <v>7240</v>
      </c>
      <c r="G94" s="100">
        <v>5725850.7999999998</v>
      </c>
      <c r="L94" s="95"/>
    </row>
    <row r="95" spans="6:12" hidden="1" x14ac:dyDescent="0.25">
      <c r="F95" s="95" t="s">
        <v>11778</v>
      </c>
      <c r="G95" s="100">
        <v>5479300</v>
      </c>
      <c r="L95" s="95"/>
    </row>
    <row r="96" spans="6:12" hidden="1" x14ac:dyDescent="0.25">
      <c r="F96" s="95" t="s">
        <v>10380</v>
      </c>
      <c r="G96" s="100">
        <v>5408994.8999999994</v>
      </c>
      <c r="L96" s="95"/>
    </row>
    <row r="97" spans="6:12" hidden="1" x14ac:dyDescent="0.25">
      <c r="F97" s="95" t="s">
        <v>5125</v>
      </c>
      <c r="G97" s="100">
        <v>5361466.790000001</v>
      </c>
      <c r="L97" s="95"/>
    </row>
    <row r="98" spans="6:12" hidden="1" x14ac:dyDescent="0.25">
      <c r="F98" s="95" t="s">
        <v>17373</v>
      </c>
      <c r="G98" s="100">
        <v>5268899.3898305083</v>
      </c>
      <c r="L98" s="95"/>
    </row>
    <row r="99" spans="6:12" hidden="1" x14ac:dyDescent="0.25">
      <c r="F99" s="95" t="s">
        <v>3606</v>
      </c>
      <c r="G99" s="100">
        <v>5152323.4000000004</v>
      </c>
      <c r="L99" s="95"/>
    </row>
    <row r="100" spans="6:12" hidden="1" x14ac:dyDescent="0.25">
      <c r="F100" s="95" t="s">
        <v>18325</v>
      </c>
      <c r="G100" s="100">
        <v>4984004.559322034</v>
      </c>
      <c r="L100" s="95"/>
    </row>
    <row r="101" spans="6:12" hidden="1" x14ac:dyDescent="0.25">
      <c r="F101" s="95" t="s">
        <v>310</v>
      </c>
      <c r="G101" s="100">
        <v>4979929.1199999992</v>
      </c>
      <c r="L101" s="95"/>
    </row>
    <row r="102" spans="6:12" hidden="1" x14ac:dyDescent="0.25">
      <c r="F102" s="95" t="s">
        <v>5423</v>
      </c>
      <c r="G102" s="100">
        <v>4853517.9181355927</v>
      </c>
      <c r="L102" s="95"/>
    </row>
    <row r="103" spans="6:12" hidden="1" x14ac:dyDescent="0.25">
      <c r="F103" s="95" t="s">
        <v>3254</v>
      </c>
      <c r="G103" s="100">
        <v>4725768.8813559311</v>
      </c>
      <c r="L103" s="95"/>
    </row>
    <row r="104" spans="6:12" hidden="1" x14ac:dyDescent="0.25">
      <c r="F104" s="95" t="s">
        <v>1943</v>
      </c>
      <c r="G104" s="100">
        <v>4662383.7966101691</v>
      </c>
      <c r="L104" s="95"/>
    </row>
    <row r="105" spans="6:12" hidden="1" x14ac:dyDescent="0.25">
      <c r="F105" s="95" t="s">
        <v>21399</v>
      </c>
      <c r="G105" s="100">
        <v>4578116.1000000006</v>
      </c>
      <c r="L105" s="95"/>
    </row>
    <row r="106" spans="6:12" hidden="1" x14ac:dyDescent="0.25">
      <c r="F106" s="95" t="s">
        <v>557</v>
      </c>
      <c r="G106" s="100">
        <v>4440873.1800000016</v>
      </c>
      <c r="L106" s="95"/>
    </row>
    <row r="107" spans="6:12" hidden="1" x14ac:dyDescent="0.25">
      <c r="F107" s="95" t="s">
        <v>22026</v>
      </c>
      <c r="G107" s="100">
        <v>4305000</v>
      </c>
      <c r="L107" s="95"/>
    </row>
    <row r="108" spans="6:12" hidden="1" x14ac:dyDescent="0.25">
      <c r="F108" s="95" t="s">
        <v>22075</v>
      </c>
      <c r="G108" s="100">
        <v>4195000</v>
      </c>
      <c r="L108" s="95"/>
    </row>
    <row r="109" spans="6:12" hidden="1" x14ac:dyDescent="0.25">
      <c r="F109" s="95" t="s">
        <v>1053</v>
      </c>
      <c r="G109" s="100">
        <v>4160992.0338983051</v>
      </c>
      <c r="L109" s="95"/>
    </row>
    <row r="110" spans="6:12" hidden="1" x14ac:dyDescent="0.25">
      <c r="F110" s="95" t="s">
        <v>111</v>
      </c>
      <c r="G110" s="100">
        <v>4029944.9825423718</v>
      </c>
      <c r="L110" s="95"/>
    </row>
    <row r="111" spans="6:12" hidden="1" x14ac:dyDescent="0.25">
      <c r="F111" s="95" t="s">
        <v>1843</v>
      </c>
      <c r="G111" s="100">
        <v>3954492.5937288133</v>
      </c>
      <c r="L111" s="95"/>
    </row>
    <row r="112" spans="6:12" hidden="1" x14ac:dyDescent="0.25">
      <c r="F112" s="95" t="s">
        <v>17838</v>
      </c>
      <c r="G112" s="100">
        <v>3939094.9152542371</v>
      </c>
      <c r="L112" s="95"/>
    </row>
    <row r="113" spans="6:12" hidden="1" x14ac:dyDescent="0.25">
      <c r="F113" s="95" t="s">
        <v>782</v>
      </c>
      <c r="G113" s="100">
        <v>3934387.6771186446</v>
      </c>
      <c r="L113" s="95"/>
    </row>
    <row r="114" spans="6:12" hidden="1" x14ac:dyDescent="0.25">
      <c r="F114" s="95" t="s">
        <v>19473</v>
      </c>
      <c r="G114" s="100">
        <v>3771979.661016949</v>
      </c>
      <c r="L114" s="95"/>
    </row>
    <row r="115" spans="6:12" hidden="1" x14ac:dyDescent="0.25">
      <c r="F115" s="95" t="s">
        <v>3180</v>
      </c>
      <c r="G115" s="100">
        <v>3753190.0200000005</v>
      </c>
      <c r="L115" s="95"/>
    </row>
    <row r="116" spans="6:12" hidden="1" x14ac:dyDescent="0.25">
      <c r="F116" s="95" t="s">
        <v>183</v>
      </c>
      <c r="G116" s="100">
        <v>3743355.9305084748</v>
      </c>
      <c r="L116" s="95"/>
    </row>
    <row r="117" spans="6:12" hidden="1" x14ac:dyDescent="0.25">
      <c r="F117" s="95" t="s">
        <v>3200</v>
      </c>
      <c r="G117" s="100">
        <v>3654000</v>
      </c>
      <c r="L117" s="95"/>
    </row>
    <row r="118" spans="6:12" hidden="1" x14ac:dyDescent="0.25">
      <c r="F118" s="95" t="s">
        <v>4736</v>
      </c>
      <c r="G118" s="100">
        <v>3516326.1633898309</v>
      </c>
      <c r="L118" s="95"/>
    </row>
    <row r="119" spans="6:12" hidden="1" x14ac:dyDescent="0.25">
      <c r="F119" s="95" t="s">
        <v>7339</v>
      </c>
      <c r="G119" s="100">
        <v>3431631.3559322031</v>
      </c>
      <c r="L119" s="95"/>
    </row>
    <row r="120" spans="6:12" hidden="1" x14ac:dyDescent="0.25">
      <c r="F120" s="95" t="s">
        <v>989</v>
      </c>
      <c r="G120" s="100">
        <v>3376125.7059322032</v>
      </c>
      <c r="L120" s="95"/>
    </row>
    <row r="121" spans="6:12" hidden="1" x14ac:dyDescent="0.25">
      <c r="F121" s="95" t="s">
        <v>4947</v>
      </c>
      <c r="G121" s="100">
        <v>3305100</v>
      </c>
      <c r="L121" s="95"/>
    </row>
    <row r="122" spans="6:12" hidden="1" x14ac:dyDescent="0.25">
      <c r="F122" s="95" t="s">
        <v>3612</v>
      </c>
      <c r="G122" s="100">
        <v>3204834</v>
      </c>
      <c r="L122" s="95"/>
    </row>
    <row r="123" spans="6:12" hidden="1" x14ac:dyDescent="0.25">
      <c r="F123" s="95" t="s">
        <v>13858</v>
      </c>
      <c r="G123" s="100">
        <v>3181583.6864406783</v>
      </c>
      <c r="L123" s="95"/>
    </row>
    <row r="124" spans="6:12" hidden="1" x14ac:dyDescent="0.25">
      <c r="F124" s="95" t="s">
        <v>18710</v>
      </c>
      <c r="G124" s="100">
        <v>3180000</v>
      </c>
      <c r="L124" s="95"/>
    </row>
    <row r="125" spans="6:12" hidden="1" x14ac:dyDescent="0.25">
      <c r="F125" s="95" t="s">
        <v>23002</v>
      </c>
      <c r="G125" s="100">
        <v>3100000</v>
      </c>
      <c r="L125" s="95"/>
    </row>
    <row r="126" spans="6:12" hidden="1" x14ac:dyDescent="0.25">
      <c r="F126" s="95" t="s">
        <v>11096</v>
      </c>
      <c r="G126" s="100">
        <v>2830707.51</v>
      </c>
      <c r="L126" s="95"/>
    </row>
    <row r="127" spans="6:12" hidden="1" x14ac:dyDescent="0.25">
      <c r="F127" s="95" t="s">
        <v>6692</v>
      </c>
      <c r="G127" s="100">
        <v>2703579.65</v>
      </c>
      <c r="L127" s="95"/>
    </row>
    <row r="128" spans="6:12" hidden="1" x14ac:dyDescent="0.25">
      <c r="F128" s="95" t="s">
        <v>5988</v>
      </c>
      <c r="G128" s="100">
        <v>2682516</v>
      </c>
      <c r="L128" s="95"/>
    </row>
    <row r="129" spans="6:12" hidden="1" x14ac:dyDescent="0.25">
      <c r="F129" s="95" t="s">
        <v>5326</v>
      </c>
      <c r="G129" s="100">
        <v>2615336.5677966098</v>
      </c>
      <c r="L129" s="95"/>
    </row>
    <row r="130" spans="6:12" hidden="1" x14ac:dyDescent="0.25">
      <c r="F130" s="95" t="s">
        <v>7479</v>
      </c>
      <c r="G130" s="100">
        <v>2530909.2000000002</v>
      </c>
      <c r="L130" s="95"/>
    </row>
    <row r="131" spans="6:12" hidden="1" x14ac:dyDescent="0.25">
      <c r="F131" s="95" t="s">
        <v>242</v>
      </c>
      <c r="G131" s="100">
        <v>2511105.5100000002</v>
      </c>
      <c r="L131" s="95"/>
    </row>
    <row r="132" spans="6:12" hidden="1" x14ac:dyDescent="0.25">
      <c r="F132" s="95" t="s">
        <v>1640</v>
      </c>
      <c r="G132" s="100">
        <v>2490433.1929322034</v>
      </c>
      <c r="L132" s="95"/>
    </row>
    <row r="133" spans="6:12" hidden="1" x14ac:dyDescent="0.25">
      <c r="F133" s="95" t="s">
        <v>22495</v>
      </c>
      <c r="G133" s="100">
        <v>2450000</v>
      </c>
      <c r="L133" s="95"/>
    </row>
    <row r="134" spans="6:12" hidden="1" x14ac:dyDescent="0.25">
      <c r="F134" s="95" t="s">
        <v>8730</v>
      </c>
      <c r="G134" s="100">
        <v>2413953.46</v>
      </c>
      <c r="L134" s="95"/>
    </row>
    <row r="135" spans="6:12" hidden="1" x14ac:dyDescent="0.25">
      <c r="F135" s="95" t="s">
        <v>3037</v>
      </c>
      <c r="G135" s="100">
        <v>2398283.8474576273</v>
      </c>
      <c r="L135" s="95"/>
    </row>
    <row r="136" spans="6:12" hidden="1" x14ac:dyDescent="0.25">
      <c r="F136" s="95" t="s">
        <v>3025</v>
      </c>
      <c r="G136" s="100">
        <v>2367385.33</v>
      </c>
      <c r="L136" s="95"/>
    </row>
    <row r="137" spans="6:12" hidden="1" x14ac:dyDescent="0.25">
      <c r="F137" s="95" t="s">
        <v>11976</v>
      </c>
      <c r="G137" s="100">
        <v>2344457.6271186443</v>
      </c>
      <c r="L137" s="95"/>
    </row>
    <row r="138" spans="6:12" hidden="1" x14ac:dyDescent="0.25">
      <c r="F138" s="95" t="s">
        <v>22971</v>
      </c>
      <c r="G138" s="100">
        <v>2302039.7999999998</v>
      </c>
      <c r="L138" s="95"/>
    </row>
    <row r="139" spans="6:12" hidden="1" x14ac:dyDescent="0.25">
      <c r="F139" s="95" t="s">
        <v>451</v>
      </c>
      <c r="G139" s="100">
        <v>2286612.2940677963</v>
      </c>
      <c r="L139" s="95"/>
    </row>
    <row r="140" spans="6:12" hidden="1" x14ac:dyDescent="0.25">
      <c r="F140" s="95" t="s">
        <v>2389</v>
      </c>
      <c r="G140" s="100">
        <v>2279825</v>
      </c>
      <c r="L140" s="95"/>
    </row>
    <row r="141" spans="6:12" hidden="1" x14ac:dyDescent="0.25">
      <c r="F141" s="95" t="s">
        <v>12103</v>
      </c>
      <c r="G141" s="100">
        <v>2242373.2352542379</v>
      </c>
      <c r="L141" s="95"/>
    </row>
    <row r="142" spans="6:12" hidden="1" x14ac:dyDescent="0.25">
      <c r="F142" s="95" t="s">
        <v>5120</v>
      </c>
      <c r="G142" s="100">
        <v>2133987.7400000002</v>
      </c>
      <c r="L142" s="95"/>
    </row>
    <row r="143" spans="6:12" hidden="1" x14ac:dyDescent="0.25">
      <c r="F143" s="95" t="s">
        <v>7501</v>
      </c>
      <c r="G143" s="100">
        <v>2117036.4406779665</v>
      </c>
      <c r="L143" s="95"/>
    </row>
    <row r="144" spans="6:12" hidden="1" x14ac:dyDescent="0.25">
      <c r="F144" s="95" t="s">
        <v>12281</v>
      </c>
      <c r="G144" s="100">
        <v>2100000</v>
      </c>
      <c r="L144" s="95"/>
    </row>
    <row r="145" spans="6:12" hidden="1" x14ac:dyDescent="0.25">
      <c r="F145" s="95" t="s">
        <v>20061</v>
      </c>
      <c r="G145" s="100">
        <v>2067562.7118644069</v>
      </c>
      <c r="L145" s="95"/>
    </row>
    <row r="146" spans="6:12" hidden="1" x14ac:dyDescent="0.25">
      <c r="F146" s="95" t="s">
        <v>6256</v>
      </c>
      <c r="G146" s="100">
        <v>2057657.747457627</v>
      </c>
      <c r="L146" s="95"/>
    </row>
    <row r="147" spans="6:12" hidden="1" x14ac:dyDescent="0.25">
      <c r="F147" s="95" t="s">
        <v>10076</v>
      </c>
      <c r="G147" s="100">
        <v>2005665.9240000001</v>
      </c>
      <c r="L147" s="95"/>
    </row>
    <row r="148" spans="6:12" hidden="1" x14ac:dyDescent="0.25">
      <c r="F148" s="95" t="s">
        <v>5237</v>
      </c>
      <c r="G148" s="100">
        <v>1959750</v>
      </c>
      <c r="L148" s="95"/>
    </row>
    <row r="149" spans="6:12" hidden="1" x14ac:dyDescent="0.25">
      <c r="F149" s="95" t="s">
        <v>17353</v>
      </c>
      <c r="G149" s="100">
        <v>1943879.2147457656</v>
      </c>
      <c r="L149" s="95"/>
    </row>
    <row r="150" spans="6:12" hidden="1" x14ac:dyDescent="0.25">
      <c r="F150" s="95" t="s">
        <v>1159</v>
      </c>
      <c r="G150" s="100">
        <v>1909200</v>
      </c>
      <c r="L150" s="95"/>
    </row>
    <row r="151" spans="6:12" hidden="1" x14ac:dyDescent="0.25">
      <c r="F151" s="95" t="s">
        <v>21762</v>
      </c>
      <c r="G151" s="100">
        <v>1902000</v>
      </c>
      <c r="L151" s="95"/>
    </row>
    <row r="152" spans="6:12" hidden="1" x14ac:dyDescent="0.25">
      <c r="F152" s="95" t="s">
        <v>9118</v>
      </c>
      <c r="G152" s="100">
        <v>1891523.9481355934</v>
      </c>
      <c r="L152" s="95"/>
    </row>
    <row r="153" spans="6:12" hidden="1" x14ac:dyDescent="0.25">
      <c r="F153" s="95" t="s">
        <v>15315</v>
      </c>
      <c r="G153" s="100">
        <v>1869756.0415254238</v>
      </c>
      <c r="L153" s="95"/>
    </row>
    <row r="154" spans="6:12" hidden="1" x14ac:dyDescent="0.25">
      <c r="F154" s="95" t="s">
        <v>19383</v>
      </c>
      <c r="G154" s="100">
        <v>1761219.8983050848</v>
      </c>
      <c r="L154" s="95"/>
    </row>
    <row r="155" spans="6:12" hidden="1" x14ac:dyDescent="0.25">
      <c r="F155" s="95" t="s">
        <v>14651</v>
      </c>
      <c r="G155" s="100">
        <v>1689089.8305084747</v>
      </c>
      <c r="L155" s="95"/>
    </row>
    <row r="156" spans="6:12" hidden="1" x14ac:dyDescent="0.25">
      <c r="F156" s="95" t="s">
        <v>22294</v>
      </c>
      <c r="G156" s="100">
        <v>1600000</v>
      </c>
      <c r="L156" s="95"/>
    </row>
    <row r="157" spans="6:12" hidden="1" x14ac:dyDescent="0.25">
      <c r="F157" s="95" t="s">
        <v>6236</v>
      </c>
      <c r="G157" s="100">
        <v>1589362.1271186441</v>
      </c>
      <c r="L157" s="95"/>
    </row>
    <row r="158" spans="6:12" hidden="1" x14ac:dyDescent="0.25">
      <c r="F158" s="95" t="s">
        <v>20802</v>
      </c>
      <c r="G158" s="100">
        <v>1570129.6610169492</v>
      </c>
      <c r="L158" s="95"/>
    </row>
    <row r="159" spans="6:12" hidden="1" x14ac:dyDescent="0.25">
      <c r="F159" s="95" t="s">
        <v>20279</v>
      </c>
      <c r="G159" s="100">
        <v>1569235.5932203392</v>
      </c>
      <c r="L159" s="95"/>
    </row>
    <row r="160" spans="6:12" hidden="1" x14ac:dyDescent="0.25">
      <c r="F160" s="95" t="s">
        <v>4063</v>
      </c>
      <c r="G160" s="100">
        <v>1550000</v>
      </c>
      <c r="L160" s="95"/>
    </row>
    <row r="161" spans="6:12" hidden="1" x14ac:dyDescent="0.25">
      <c r="F161" s="95" t="s">
        <v>9923</v>
      </c>
      <c r="G161" s="100">
        <v>1535700.0338983051</v>
      </c>
      <c r="L161" s="95"/>
    </row>
    <row r="162" spans="6:12" hidden="1" x14ac:dyDescent="0.25">
      <c r="F162" s="95" t="s">
        <v>5374</v>
      </c>
      <c r="G162" s="100">
        <v>1533041.16</v>
      </c>
      <c r="L162" s="95"/>
    </row>
    <row r="163" spans="6:12" hidden="1" x14ac:dyDescent="0.25">
      <c r="F163" s="95" t="s">
        <v>20659</v>
      </c>
      <c r="G163" s="100">
        <v>1511344</v>
      </c>
      <c r="L163" s="95"/>
    </row>
    <row r="164" spans="6:12" hidden="1" x14ac:dyDescent="0.25">
      <c r="F164" s="95" t="s">
        <v>51</v>
      </c>
      <c r="G164" s="100">
        <v>1498849.5596610168</v>
      </c>
      <c r="L164" s="95"/>
    </row>
    <row r="165" spans="6:12" hidden="1" x14ac:dyDescent="0.25">
      <c r="F165" s="95" t="s">
        <v>678</v>
      </c>
      <c r="G165" s="100">
        <v>1476043</v>
      </c>
      <c r="L165" s="95"/>
    </row>
    <row r="166" spans="6:12" hidden="1" x14ac:dyDescent="0.25">
      <c r="F166" s="95" t="s">
        <v>440</v>
      </c>
      <c r="G166" s="100">
        <v>1448046.3983050848</v>
      </c>
      <c r="L166" s="95"/>
    </row>
    <row r="167" spans="6:12" hidden="1" x14ac:dyDescent="0.25">
      <c r="F167" s="95" t="s">
        <v>20110</v>
      </c>
      <c r="G167" s="100">
        <v>1439750.4237288137</v>
      </c>
      <c r="L167" s="95"/>
    </row>
    <row r="168" spans="6:12" hidden="1" x14ac:dyDescent="0.25">
      <c r="F168" s="95" t="s">
        <v>630</v>
      </c>
      <c r="G168" s="100">
        <v>1401652.88</v>
      </c>
      <c r="L168" s="95"/>
    </row>
    <row r="169" spans="6:12" hidden="1" x14ac:dyDescent="0.25">
      <c r="F169" s="95" t="s">
        <v>12848</v>
      </c>
      <c r="G169" s="100">
        <v>1381600</v>
      </c>
      <c r="L169" s="95"/>
    </row>
    <row r="170" spans="6:12" hidden="1" x14ac:dyDescent="0.25">
      <c r="F170" s="95" t="s">
        <v>3033</v>
      </c>
      <c r="G170" s="100">
        <v>1357053.9</v>
      </c>
      <c r="L170" s="95"/>
    </row>
    <row r="171" spans="6:12" hidden="1" x14ac:dyDescent="0.25">
      <c r="F171" s="95" t="s">
        <v>10888</v>
      </c>
      <c r="G171" s="100">
        <v>1330998.3050847461</v>
      </c>
      <c r="L171" s="95"/>
    </row>
    <row r="172" spans="6:12" hidden="1" x14ac:dyDescent="0.25">
      <c r="F172" s="95" t="s">
        <v>21005</v>
      </c>
      <c r="G172" s="100">
        <v>1300795.7966101696</v>
      </c>
      <c r="L172" s="95"/>
    </row>
    <row r="173" spans="6:12" hidden="1" x14ac:dyDescent="0.25">
      <c r="F173" s="95" t="s">
        <v>5335</v>
      </c>
      <c r="G173" s="100">
        <v>1292782.4672881356</v>
      </c>
      <c r="L173" s="95"/>
    </row>
    <row r="174" spans="6:12" hidden="1" x14ac:dyDescent="0.25">
      <c r="F174" s="95" t="s">
        <v>19015</v>
      </c>
      <c r="G174" s="100">
        <v>1257692.3728813559</v>
      </c>
      <c r="L174" s="95"/>
    </row>
    <row r="175" spans="6:12" hidden="1" x14ac:dyDescent="0.25">
      <c r="F175" s="95" t="s">
        <v>7634</v>
      </c>
      <c r="G175" s="100">
        <v>1247757.3050847452</v>
      </c>
      <c r="L175" s="95"/>
    </row>
    <row r="176" spans="6:12" hidden="1" x14ac:dyDescent="0.25">
      <c r="F176" s="95" t="s">
        <v>18641</v>
      </c>
      <c r="G176" s="100">
        <v>1203800.7108474574</v>
      </c>
      <c r="L176" s="95"/>
    </row>
    <row r="177" spans="6:12" hidden="1" x14ac:dyDescent="0.25">
      <c r="F177" s="95" t="s">
        <v>7975</v>
      </c>
      <c r="G177" s="100">
        <v>1188000</v>
      </c>
      <c r="L177" s="95"/>
    </row>
    <row r="178" spans="6:12" hidden="1" x14ac:dyDescent="0.25">
      <c r="F178" s="95" t="s">
        <v>22679</v>
      </c>
      <c r="G178" s="100">
        <v>1186153.3898305087</v>
      </c>
      <c r="L178" s="95"/>
    </row>
    <row r="179" spans="6:12" hidden="1" x14ac:dyDescent="0.25">
      <c r="F179" s="95" t="s">
        <v>64</v>
      </c>
      <c r="G179" s="100">
        <v>1162562.7900000012</v>
      </c>
      <c r="L179" s="95"/>
    </row>
    <row r="180" spans="6:12" hidden="1" x14ac:dyDescent="0.25">
      <c r="F180" s="95" t="s">
        <v>1435</v>
      </c>
      <c r="G180" s="100">
        <v>1155285.1400000004</v>
      </c>
      <c r="L180" s="95"/>
    </row>
    <row r="181" spans="6:12" hidden="1" x14ac:dyDescent="0.25">
      <c r="F181" s="95" t="s">
        <v>6168</v>
      </c>
      <c r="G181" s="100">
        <v>1139652.9400000006</v>
      </c>
      <c r="L181" s="95"/>
    </row>
    <row r="182" spans="6:12" hidden="1" x14ac:dyDescent="0.25">
      <c r="F182" s="95" t="s">
        <v>22332</v>
      </c>
      <c r="G182" s="100">
        <v>1122252.5423728814</v>
      </c>
      <c r="L182" s="95"/>
    </row>
    <row r="183" spans="6:12" hidden="1" x14ac:dyDescent="0.25">
      <c r="F183" s="95" t="s">
        <v>84</v>
      </c>
      <c r="G183" s="100">
        <v>1121377</v>
      </c>
      <c r="L183" s="95"/>
    </row>
    <row r="184" spans="6:12" hidden="1" x14ac:dyDescent="0.25">
      <c r="F184" s="95" t="s">
        <v>3157</v>
      </c>
      <c r="G184" s="100">
        <v>1110471.6101694915</v>
      </c>
      <c r="L184" s="95"/>
    </row>
    <row r="185" spans="6:12" hidden="1" x14ac:dyDescent="0.25">
      <c r="F185" s="95" t="s">
        <v>19117</v>
      </c>
      <c r="G185" s="100">
        <v>1094262.0911864408</v>
      </c>
      <c r="L185" s="95"/>
    </row>
    <row r="186" spans="6:12" hidden="1" x14ac:dyDescent="0.25">
      <c r="F186" s="95" t="s">
        <v>1392</v>
      </c>
      <c r="G186" s="100">
        <v>1079339.83</v>
      </c>
      <c r="L186" s="95"/>
    </row>
    <row r="187" spans="6:12" hidden="1" x14ac:dyDescent="0.25">
      <c r="F187" s="95" t="s">
        <v>933</v>
      </c>
      <c r="G187" s="100">
        <v>1078350</v>
      </c>
      <c r="L187" s="95"/>
    </row>
    <row r="188" spans="6:12" hidden="1" x14ac:dyDescent="0.25">
      <c r="F188" s="95" t="s">
        <v>14499</v>
      </c>
      <c r="G188" s="100">
        <v>1055000</v>
      </c>
      <c r="L188" s="95"/>
    </row>
    <row r="189" spans="6:12" hidden="1" x14ac:dyDescent="0.25">
      <c r="F189" s="95" t="s">
        <v>12842</v>
      </c>
      <c r="G189" s="100">
        <v>1050720</v>
      </c>
      <c r="L189" s="95"/>
    </row>
    <row r="190" spans="6:12" hidden="1" x14ac:dyDescent="0.25">
      <c r="F190" s="95" t="s">
        <v>21875</v>
      </c>
      <c r="G190" s="100">
        <v>1042500</v>
      </c>
      <c r="L190" s="95"/>
    </row>
    <row r="191" spans="6:12" hidden="1" x14ac:dyDescent="0.25">
      <c r="F191" s="95" t="s">
        <v>2960</v>
      </c>
      <c r="G191" s="100">
        <v>1039809.8214285714</v>
      </c>
      <c r="L191" s="95"/>
    </row>
    <row r="192" spans="6:12" hidden="1" x14ac:dyDescent="0.25">
      <c r="F192" s="95" t="s">
        <v>7175</v>
      </c>
      <c r="G192" s="100">
        <v>1008018.19</v>
      </c>
      <c r="L192" s="95"/>
    </row>
    <row r="193" spans="6:12" hidden="1" x14ac:dyDescent="0.25">
      <c r="F193" s="95" t="s">
        <v>22905</v>
      </c>
      <c r="G193" s="100">
        <v>1003870</v>
      </c>
      <c r="L193" s="95"/>
    </row>
    <row r="194" spans="6:12" hidden="1" x14ac:dyDescent="0.25">
      <c r="F194" s="95" t="s">
        <v>75</v>
      </c>
      <c r="G194" s="100">
        <v>989380</v>
      </c>
      <c r="L194" s="95"/>
    </row>
    <row r="195" spans="6:12" hidden="1" x14ac:dyDescent="0.25">
      <c r="F195" s="95" t="s">
        <v>22869</v>
      </c>
      <c r="G195" s="100">
        <v>981317.79661016958</v>
      </c>
      <c r="L195" s="95"/>
    </row>
    <row r="196" spans="6:12" hidden="1" x14ac:dyDescent="0.25">
      <c r="F196" s="95" t="s">
        <v>7356</v>
      </c>
      <c r="G196" s="100">
        <v>980979.66101694922</v>
      </c>
      <c r="L196" s="95"/>
    </row>
    <row r="197" spans="6:12" hidden="1" x14ac:dyDescent="0.25">
      <c r="F197" s="95" t="s">
        <v>15857</v>
      </c>
      <c r="G197" s="100">
        <v>977912.71186440683</v>
      </c>
      <c r="L197" s="95"/>
    </row>
    <row r="198" spans="6:12" hidden="1" x14ac:dyDescent="0.25">
      <c r="F198" s="95" t="s">
        <v>17817</v>
      </c>
      <c r="G198" s="100">
        <v>970499</v>
      </c>
      <c r="L198" s="95"/>
    </row>
    <row r="199" spans="6:12" hidden="1" x14ac:dyDescent="0.25">
      <c r="F199" s="95" t="s">
        <v>9820</v>
      </c>
      <c r="G199" s="100">
        <v>960000</v>
      </c>
      <c r="L199" s="95"/>
    </row>
    <row r="200" spans="6:12" hidden="1" x14ac:dyDescent="0.25">
      <c r="F200" s="95" t="s">
        <v>15320</v>
      </c>
      <c r="G200" s="100">
        <v>955000</v>
      </c>
      <c r="L200" s="95"/>
    </row>
    <row r="201" spans="6:12" hidden="1" x14ac:dyDescent="0.25">
      <c r="F201" s="95" t="s">
        <v>15299</v>
      </c>
      <c r="G201" s="100">
        <v>946980.88159999996</v>
      </c>
      <c r="L201" s="95"/>
    </row>
    <row r="202" spans="6:12" hidden="1" x14ac:dyDescent="0.25">
      <c r="F202" s="95" t="s">
        <v>14592</v>
      </c>
      <c r="G202" s="100">
        <v>945223.99999999977</v>
      </c>
      <c r="L202" s="95"/>
    </row>
    <row r="203" spans="6:12" hidden="1" x14ac:dyDescent="0.25">
      <c r="F203" s="95" t="s">
        <v>10358</v>
      </c>
      <c r="G203" s="100">
        <v>939905</v>
      </c>
      <c r="L203" s="95"/>
    </row>
    <row r="204" spans="6:12" hidden="1" x14ac:dyDescent="0.25">
      <c r="F204" s="95" t="s">
        <v>17332</v>
      </c>
      <c r="G204" s="100">
        <v>934500</v>
      </c>
      <c r="L204" s="95"/>
    </row>
    <row r="205" spans="6:12" hidden="1" x14ac:dyDescent="0.25">
      <c r="F205" s="95" t="s">
        <v>1077</v>
      </c>
      <c r="G205" s="100">
        <v>932400</v>
      </c>
      <c r="L205" s="95"/>
    </row>
    <row r="206" spans="6:12" hidden="1" x14ac:dyDescent="0.25">
      <c r="F206" s="95" t="s">
        <v>20759</v>
      </c>
      <c r="G206" s="100">
        <v>919550</v>
      </c>
      <c r="L206" s="95"/>
    </row>
    <row r="207" spans="6:12" hidden="1" x14ac:dyDescent="0.25">
      <c r="F207" s="95" t="s">
        <v>14182</v>
      </c>
      <c r="G207" s="100">
        <v>905944.94033898308</v>
      </c>
      <c r="L207" s="95"/>
    </row>
    <row r="208" spans="6:12" hidden="1" x14ac:dyDescent="0.25">
      <c r="F208" s="95" t="s">
        <v>14074</v>
      </c>
      <c r="G208" s="100">
        <v>900000</v>
      </c>
      <c r="L208" s="95"/>
    </row>
    <row r="209" spans="6:12" hidden="1" x14ac:dyDescent="0.25">
      <c r="F209" s="95" t="s">
        <v>13106</v>
      </c>
      <c r="G209" s="100">
        <v>880000</v>
      </c>
      <c r="L209" s="95"/>
    </row>
    <row r="210" spans="6:12" hidden="1" x14ac:dyDescent="0.25">
      <c r="F210" s="95" t="s">
        <v>61</v>
      </c>
      <c r="G210" s="100">
        <v>879357.68644067796</v>
      </c>
      <c r="L210" s="95"/>
    </row>
    <row r="211" spans="6:12" hidden="1" x14ac:dyDescent="0.25">
      <c r="F211" s="95" t="s">
        <v>16564</v>
      </c>
      <c r="G211" s="100">
        <v>868275.6101694915</v>
      </c>
      <c r="L211" s="95"/>
    </row>
    <row r="212" spans="6:12" hidden="1" x14ac:dyDescent="0.25">
      <c r="F212" s="95" t="s">
        <v>20999</v>
      </c>
      <c r="G212" s="100">
        <v>864800</v>
      </c>
      <c r="L212" s="95"/>
    </row>
    <row r="213" spans="6:12" hidden="1" x14ac:dyDescent="0.25">
      <c r="F213" s="95" t="s">
        <v>7553</v>
      </c>
      <c r="G213" s="100">
        <v>857733.8820338985</v>
      </c>
      <c r="L213" s="95"/>
    </row>
    <row r="214" spans="6:12" hidden="1" x14ac:dyDescent="0.25">
      <c r="F214" s="95" t="s">
        <v>4068</v>
      </c>
      <c r="G214" s="100">
        <v>857319.43050847459</v>
      </c>
      <c r="L214" s="95"/>
    </row>
    <row r="215" spans="6:12" hidden="1" x14ac:dyDescent="0.25">
      <c r="F215" s="95" t="s">
        <v>1112</v>
      </c>
      <c r="G215" s="100">
        <v>827770.33898305078</v>
      </c>
      <c r="L215" s="95"/>
    </row>
    <row r="216" spans="6:12" hidden="1" x14ac:dyDescent="0.25">
      <c r="F216" s="95" t="s">
        <v>15627</v>
      </c>
      <c r="G216" s="100">
        <v>817500</v>
      </c>
      <c r="L216" s="95"/>
    </row>
    <row r="217" spans="6:12" hidden="1" x14ac:dyDescent="0.25">
      <c r="F217" s="95" t="s">
        <v>3842</v>
      </c>
      <c r="G217" s="100">
        <v>808590.59491525427</v>
      </c>
      <c r="L217" s="95"/>
    </row>
    <row r="218" spans="6:12" hidden="1" x14ac:dyDescent="0.25">
      <c r="F218" s="95" t="s">
        <v>6263</v>
      </c>
      <c r="G218" s="100">
        <v>788801.69491525425</v>
      </c>
      <c r="L218" s="95"/>
    </row>
    <row r="219" spans="6:12" hidden="1" x14ac:dyDescent="0.25">
      <c r="F219" s="95" t="s">
        <v>19757</v>
      </c>
      <c r="G219" s="100">
        <v>776723.72881355928</v>
      </c>
      <c r="L219" s="95"/>
    </row>
    <row r="220" spans="6:12" hidden="1" x14ac:dyDescent="0.25">
      <c r="F220" s="95" t="s">
        <v>19235</v>
      </c>
      <c r="G220" s="100">
        <v>752539.27118644072</v>
      </c>
      <c r="L220" s="95"/>
    </row>
    <row r="221" spans="6:12" hidden="1" x14ac:dyDescent="0.25">
      <c r="F221" s="95" t="s">
        <v>6770</v>
      </c>
      <c r="G221" s="100">
        <v>751424.57627118658</v>
      </c>
      <c r="L221" s="95"/>
    </row>
    <row r="222" spans="6:12" hidden="1" x14ac:dyDescent="0.25">
      <c r="F222" s="95" t="s">
        <v>10352</v>
      </c>
      <c r="G222" s="100">
        <v>749000</v>
      </c>
      <c r="L222" s="95"/>
    </row>
    <row r="223" spans="6:12" hidden="1" x14ac:dyDescent="0.25">
      <c r="F223" s="95" t="s">
        <v>6269</v>
      </c>
      <c r="G223" s="100">
        <v>743413.55169491528</v>
      </c>
      <c r="L223" s="95"/>
    </row>
    <row r="224" spans="6:12" hidden="1" x14ac:dyDescent="0.25">
      <c r="F224" s="95" t="s">
        <v>6188</v>
      </c>
      <c r="G224" s="100">
        <v>726410.22813559312</v>
      </c>
      <c r="L224" s="95"/>
    </row>
    <row r="225" spans="6:12" hidden="1" x14ac:dyDescent="0.25">
      <c r="F225" s="95" t="s">
        <v>13502</v>
      </c>
      <c r="G225" s="100">
        <v>701383.05</v>
      </c>
      <c r="L225" s="95"/>
    </row>
    <row r="226" spans="6:12" hidden="1" x14ac:dyDescent="0.25">
      <c r="F226" s="95" t="s">
        <v>21230</v>
      </c>
      <c r="G226" s="100">
        <v>686450</v>
      </c>
      <c r="L226" s="95"/>
    </row>
    <row r="227" spans="6:12" hidden="1" x14ac:dyDescent="0.25">
      <c r="F227" s="95" t="s">
        <v>7329</v>
      </c>
      <c r="G227" s="100">
        <v>678969</v>
      </c>
      <c r="L227" s="95"/>
    </row>
    <row r="228" spans="6:12" hidden="1" x14ac:dyDescent="0.25">
      <c r="F228" s="95" t="s">
        <v>8824</v>
      </c>
      <c r="G228" s="100">
        <v>675088.3898305085</v>
      </c>
      <c r="L228" s="95"/>
    </row>
    <row r="229" spans="6:12" hidden="1" x14ac:dyDescent="0.25">
      <c r="F229" s="95" t="s">
        <v>17135</v>
      </c>
      <c r="G229" s="100">
        <v>658632.83050847461</v>
      </c>
      <c r="L229" s="95"/>
    </row>
    <row r="230" spans="6:12" hidden="1" x14ac:dyDescent="0.25">
      <c r="F230" s="95" t="s">
        <v>9730</v>
      </c>
      <c r="G230" s="100">
        <v>646553.91661016946</v>
      </c>
      <c r="L230" s="95"/>
    </row>
    <row r="231" spans="6:12" hidden="1" x14ac:dyDescent="0.25">
      <c r="F231" s="95" t="s">
        <v>20966</v>
      </c>
      <c r="G231" s="100">
        <v>635320.00423728675</v>
      </c>
      <c r="L231" s="95"/>
    </row>
    <row r="232" spans="6:12" hidden="1" x14ac:dyDescent="0.25">
      <c r="F232" s="95" t="s">
        <v>20453</v>
      </c>
      <c r="G232" s="100">
        <v>620710.16949152551</v>
      </c>
      <c r="L232" s="95"/>
    </row>
    <row r="233" spans="6:12" hidden="1" x14ac:dyDescent="0.25">
      <c r="F233" s="95" t="s">
        <v>11550</v>
      </c>
      <c r="G233" s="100">
        <v>613501</v>
      </c>
      <c r="L233" s="95"/>
    </row>
    <row r="234" spans="6:12" hidden="1" x14ac:dyDescent="0.25">
      <c r="F234" s="95" t="s">
        <v>20834</v>
      </c>
      <c r="G234" s="100">
        <v>600000</v>
      </c>
      <c r="L234" s="95"/>
    </row>
    <row r="235" spans="6:12" hidden="1" x14ac:dyDescent="0.25">
      <c r="F235" s="95" t="s">
        <v>9227</v>
      </c>
      <c r="G235" s="100">
        <v>573597.71</v>
      </c>
      <c r="L235" s="95"/>
    </row>
    <row r="236" spans="6:12" hidden="1" x14ac:dyDescent="0.25">
      <c r="F236" s="95" t="s">
        <v>178</v>
      </c>
      <c r="G236" s="100">
        <v>572366.6101694915</v>
      </c>
      <c r="L236" s="95"/>
    </row>
    <row r="237" spans="6:12" hidden="1" x14ac:dyDescent="0.25">
      <c r="F237" s="95" t="s">
        <v>18582</v>
      </c>
      <c r="G237" s="100">
        <v>561000</v>
      </c>
      <c r="L237" s="95"/>
    </row>
    <row r="238" spans="6:12" hidden="1" x14ac:dyDescent="0.25">
      <c r="F238" s="95" t="s">
        <v>1681</v>
      </c>
      <c r="G238" s="100">
        <v>554500</v>
      </c>
      <c r="L238" s="95"/>
    </row>
    <row r="239" spans="6:12" hidden="1" x14ac:dyDescent="0.25">
      <c r="F239" s="95" t="s">
        <v>11504</v>
      </c>
      <c r="G239" s="100">
        <v>546409.32203389821</v>
      </c>
      <c r="L239" s="95"/>
    </row>
    <row r="240" spans="6:12" hidden="1" x14ac:dyDescent="0.25">
      <c r="F240" s="95" t="s">
        <v>8499</v>
      </c>
      <c r="G240" s="100">
        <v>539592.57016949146</v>
      </c>
      <c r="L240" s="95"/>
    </row>
    <row r="241" spans="6:12" hidden="1" x14ac:dyDescent="0.25">
      <c r="F241" s="95" t="s">
        <v>13333</v>
      </c>
      <c r="G241" s="100">
        <v>519084.74576271186</v>
      </c>
      <c r="L241" s="95"/>
    </row>
    <row r="242" spans="6:12" hidden="1" x14ac:dyDescent="0.25">
      <c r="F242" s="95" t="s">
        <v>166</v>
      </c>
      <c r="G242" s="100">
        <v>518889.83050847455</v>
      </c>
      <c r="L242" s="95"/>
    </row>
    <row r="243" spans="6:12" hidden="1" x14ac:dyDescent="0.25">
      <c r="F243" s="95" t="s">
        <v>15993</v>
      </c>
      <c r="G243" s="100">
        <v>517127.31000000006</v>
      </c>
      <c r="L243" s="95"/>
    </row>
    <row r="244" spans="6:12" hidden="1" x14ac:dyDescent="0.25">
      <c r="F244" s="95" t="s">
        <v>19099</v>
      </c>
      <c r="G244" s="100">
        <v>514500</v>
      </c>
      <c r="L244" s="95"/>
    </row>
    <row r="245" spans="6:12" hidden="1" x14ac:dyDescent="0.25">
      <c r="F245" s="95" t="s">
        <v>20867</v>
      </c>
      <c r="G245" s="100">
        <v>504129.92</v>
      </c>
      <c r="L245" s="95"/>
    </row>
    <row r="246" spans="6:12" hidden="1" x14ac:dyDescent="0.25">
      <c r="F246" s="95" t="s">
        <v>21893</v>
      </c>
      <c r="G246" s="100">
        <v>485000</v>
      </c>
      <c r="L246" s="95"/>
    </row>
    <row r="247" spans="6:12" hidden="1" x14ac:dyDescent="0.25">
      <c r="F247" s="95" t="s">
        <v>1414</v>
      </c>
      <c r="G247" s="100">
        <v>484585.11</v>
      </c>
      <c r="L247" s="95"/>
    </row>
    <row r="248" spans="6:12" hidden="1" x14ac:dyDescent="0.25">
      <c r="F248" s="95" t="s">
        <v>16779</v>
      </c>
      <c r="G248" s="100">
        <v>475667.79661016952</v>
      </c>
      <c r="L248" s="95"/>
    </row>
    <row r="249" spans="6:12" hidden="1" x14ac:dyDescent="0.25">
      <c r="F249" s="95" t="s">
        <v>11289</v>
      </c>
      <c r="G249" s="100">
        <v>475339.1</v>
      </c>
      <c r="L249" s="95"/>
    </row>
    <row r="250" spans="6:12" hidden="1" x14ac:dyDescent="0.25">
      <c r="F250" s="95" t="s">
        <v>1562</v>
      </c>
      <c r="G250" s="100">
        <v>475159.6</v>
      </c>
      <c r="L250" s="95"/>
    </row>
    <row r="251" spans="6:12" hidden="1" x14ac:dyDescent="0.25">
      <c r="F251" s="95" t="s">
        <v>11125</v>
      </c>
      <c r="G251" s="100">
        <v>474750</v>
      </c>
      <c r="L251" s="95"/>
    </row>
    <row r="252" spans="6:12" hidden="1" x14ac:dyDescent="0.25">
      <c r="F252" s="95" t="s">
        <v>22478</v>
      </c>
      <c r="G252" s="100">
        <v>472492.44999999995</v>
      </c>
      <c r="L252" s="95"/>
    </row>
    <row r="253" spans="6:12" hidden="1" x14ac:dyDescent="0.25">
      <c r="F253" s="95" t="s">
        <v>9683</v>
      </c>
      <c r="G253" s="100">
        <v>464057.88135593222</v>
      </c>
      <c r="L253" s="95"/>
    </row>
    <row r="254" spans="6:12" hidden="1" x14ac:dyDescent="0.25">
      <c r="F254" s="95" t="s">
        <v>604</v>
      </c>
      <c r="G254" s="100">
        <v>453573.72711864405</v>
      </c>
      <c r="L254" s="95"/>
    </row>
    <row r="255" spans="6:12" hidden="1" x14ac:dyDescent="0.25">
      <c r="F255" s="95" t="s">
        <v>8294</v>
      </c>
      <c r="G255" s="100">
        <v>433926.67958030675</v>
      </c>
      <c r="L255" s="95"/>
    </row>
    <row r="256" spans="6:12" hidden="1" x14ac:dyDescent="0.25">
      <c r="F256" s="95" t="s">
        <v>17297</v>
      </c>
      <c r="G256" s="100">
        <v>418867.279661017</v>
      </c>
      <c r="L256" s="95"/>
    </row>
    <row r="257" spans="6:12" hidden="1" x14ac:dyDescent="0.25">
      <c r="F257" s="95" t="s">
        <v>6420</v>
      </c>
      <c r="G257" s="100">
        <v>414660.17864406778</v>
      </c>
      <c r="L257" s="95"/>
    </row>
    <row r="258" spans="6:12" hidden="1" x14ac:dyDescent="0.25">
      <c r="F258" s="95" t="s">
        <v>14579</v>
      </c>
      <c r="G258" s="100">
        <v>407843.22033898305</v>
      </c>
      <c r="L258" s="95"/>
    </row>
    <row r="259" spans="6:12" hidden="1" x14ac:dyDescent="0.25">
      <c r="F259" s="95" t="s">
        <v>19937</v>
      </c>
      <c r="G259" s="100">
        <v>407071.16203389829</v>
      </c>
      <c r="L259" s="95"/>
    </row>
    <row r="260" spans="6:12" hidden="1" x14ac:dyDescent="0.25">
      <c r="F260" s="95" t="s">
        <v>15714</v>
      </c>
      <c r="G260" s="100">
        <v>404433.89830508473</v>
      </c>
      <c r="L260" s="95"/>
    </row>
    <row r="261" spans="6:12" hidden="1" x14ac:dyDescent="0.25">
      <c r="F261" s="95" t="s">
        <v>22246</v>
      </c>
      <c r="G261" s="100">
        <v>400000</v>
      </c>
      <c r="L261" s="95"/>
    </row>
    <row r="262" spans="6:12" hidden="1" x14ac:dyDescent="0.25">
      <c r="F262" s="95" t="s">
        <v>22096</v>
      </c>
      <c r="G262" s="100">
        <v>387981.00000000006</v>
      </c>
      <c r="L262" s="95"/>
    </row>
    <row r="263" spans="6:12" hidden="1" x14ac:dyDescent="0.25">
      <c r="F263" s="95" t="s">
        <v>584</v>
      </c>
      <c r="G263" s="100">
        <v>381227.74389830494</v>
      </c>
      <c r="L263" s="95"/>
    </row>
    <row r="264" spans="6:12" hidden="1" x14ac:dyDescent="0.25">
      <c r="F264" s="95" t="s">
        <v>14957</v>
      </c>
      <c r="G264" s="100">
        <v>373376.30847457628</v>
      </c>
      <c r="L264" s="95"/>
    </row>
    <row r="265" spans="6:12" hidden="1" x14ac:dyDescent="0.25">
      <c r="F265" s="95" t="s">
        <v>19292</v>
      </c>
      <c r="G265" s="100">
        <v>361228</v>
      </c>
      <c r="L265" s="95"/>
    </row>
    <row r="266" spans="6:12" hidden="1" x14ac:dyDescent="0.25">
      <c r="F266" s="95" t="s">
        <v>12545</v>
      </c>
      <c r="G266" s="100">
        <v>346405.92</v>
      </c>
      <c r="L266" s="95"/>
    </row>
    <row r="267" spans="6:12" hidden="1" x14ac:dyDescent="0.25">
      <c r="F267" s="95" t="s">
        <v>12224</v>
      </c>
      <c r="G267" s="100">
        <v>340000</v>
      </c>
      <c r="L267" s="95"/>
    </row>
    <row r="268" spans="6:12" hidden="1" x14ac:dyDescent="0.25">
      <c r="F268" s="95" t="s">
        <v>4751</v>
      </c>
      <c r="G268" s="100">
        <v>337000</v>
      </c>
      <c r="L268" s="95"/>
    </row>
    <row r="269" spans="6:12" hidden="1" x14ac:dyDescent="0.25">
      <c r="F269" s="95" t="s">
        <v>13544</v>
      </c>
      <c r="G269" s="100">
        <v>336304.28</v>
      </c>
      <c r="L269" s="95"/>
    </row>
    <row r="270" spans="6:12" hidden="1" x14ac:dyDescent="0.25">
      <c r="F270" s="95" t="s">
        <v>1407</v>
      </c>
      <c r="G270" s="100">
        <v>330000</v>
      </c>
      <c r="L270" s="95"/>
    </row>
    <row r="271" spans="6:12" hidden="1" x14ac:dyDescent="0.25">
      <c r="F271" s="95" t="s">
        <v>12657</v>
      </c>
      <c r="G271" s="100">
        <v>317579.66101694916</v>
      </c>
      <c r="L271" s="95"/>
    </row>
    <row r="272" spans="6:12" hidden="1" x14ac:dyDescent="0.25">
      <c r="F272" s="95" t="s">
        <v>22568</v>
      </c>
      <c r="G272" s="100">
        <v>314814.40677966102</v>
      </c>
      <c r="L272" s="95"/>
    </row>
    <row r="273" spans="6:12" hidden="1" x14ac:dyDescent="0.25">
      <c r="F273" s="95" t="s">
        <v>1555</v>
      </c>
      <c r="G273" s="100">
        <v>310475.08966101694</v>
      </c>
      <c r="L273" s="95"/>
    </row>
    <row r="274" spans="6:12" hidden="1" x14ac:dyDescent="0.25">
      <c r="F274" s="95" t="s">
        <v>22529</v>
      </c>
      <c r="G274" s="100">
        <v>310380</v>
      </c>
      <c r="L274" s="95"/>
    </row>
    <row r="275" spans="6:12" hidden="1" x14ac:dyDescent="0.25">
      <c r="F275" s="95" t="s">
        <v>13807</v>
      </c>
      <c r="G275" s="100">
        <v>307084.74576271186</v>
      </c>
      <c r="L275" s="95"/>
    </row>
    <row r="276" spans="6:12" hidden="1" x14ac:dyDescent="0.25">
      <c r="F276" s="95" t="s">
        <v>10531</v>
      </c>
      <c r="G276" s="100">
        <v>300000</v>
      </c>
      <c r="L276" s="95"/>
    </row>
    <row r="277" spans="6:12" hidden="1" x14ac:dyDescent="0.25">
      <c r="F277" s="95" t="s">
        <v>4163</v>
      </c>
      <c r="G277" s="100">
        <v>287000</v>
      </c>
      <c r="L277" s="95"/>
    </row>
    <row r="278" spans="6:12" hidden="1" x14ac:dyDescent="0.25">
      <c r="F278" s="95" t="s">
        <v>8711</v>
      </c>
      <c r="G278" s="100">
        <v>283170.16949152545</v>
      </c>
      <c r="L278" s="95"/>
    </row>
    <row r="279" spans="6:12" hidden="1" x14ac:dyDescent="0.25">
      <c r="F279" s="95" t="s">
        <v>16110</v>
      </c>
      <c r="G279" s="100">
        <v>282836.64406779659</v>
      </c>
      <c r="L279" s="95"/>
    </row>
    <row r="280" spans="6:12" hidden="1" x14ac:dyDescent="0.25">
      <c r="F280" s="95" t="s">
        <v>14214</v>
      </c>
      <c r="G280" s="100">
        <v>279042.37288135593</v>
      </c>
      <c r="L280" s="95"/>
    </row>
    <row r="281" spans="6:12" hidden="1" x14ac:dyDescent="0.25">
      <c r="F281" s="95" t="s">
        <v>14220</v>
      </c>
      <c r="G281" s="100">
        <v>278800</v>
      </c>
      <c r="L281" s="95"/>
    </row>
    <row r="282" spans="6:12" hidden="1" x14ac:dyDescent="0.25">
      <c r="F282" s="95" t="s">
        <v>4098</v>
      </c>
      <c r="G282" s="100">
        <v>278715.0847457627</v>
      </c>
      <c r="L282" s="95"/>
    </row>
    <row r="283" spans="6:12" hidden="1" x14ac:dyDescent="0.25">
      <c r="F283" s="95" t="s">
        <v>4716</v>
      </c>
      <c r="G283" s="100">
        <v>278668.79440677969</v>
      </c>
      <c r="L283" s="95"/>
    </row>
    <row r="284" spans="6:12" hidden="1" x14ac:dyDescent="0.25">
      <c r="F284" s="95" t="s">
        <v>1397</v>
      </c>
      <c r="G284" s="100">
        <v>270000</v>
      </c>
      <c r="L284" s="95"/>
    </row>
    <row r="285" spans="6:12" hidden="1" x14ac:dyDescent="0.25">
      <c r="F285" s="95" t="s">
        <v>22997</v>
      </c>
      <c r="G285" s="100">
        <v>266400</v>
      </c>
      <c r="L285" s="95"/>
    </row>
    <row r="286" spans="6:12" hidden="1" x14ac:dyDescent="0.25">
      <c r="F286" s="95" t="s">
        <v>14321</v>
      </c>
      <c r="G286" s="100">
        <v>265375</v>
      </c>
      <c r="L286" s="95"/>
    </row>
    <row r="287" spans="6:12" hidden="1" x14ac:dyDescent="0.25">
      <c r="F287" s="95" t="s">
        <v>246</v>
      </c>
      <c r="G287" s="100">
        <v>264646.65000000002</v>
      </c>
      <c r="L287" s="95"/>
    </row>
    <row r="288" spans="6:12" hidden="1" x14ac:dyDescent="0.25">
      <c r="F288" s="95" t="s">
        <v>17268</v>
      </c>
      <c r="G288" s="100">
        <v>264600</v>
      </c>
      <c r="L288" s="95"/>
    </row>
    <row r="289" spans="6:12" hidden="1" x14ac:dyDescent="0.25">
      <c r="F289" s="95" t="s">
        <v>11689</v>
      </c>
      <c r="G289" s="100">
        <v>247848.50000000003</v>
      </c>
      <c r="L289" s="95"/>
    </row>
    <row r="290" spans="6:12" hidden="1" x14ac:dyDescent="0.25">
      <c r="F290" s="95" t="s">
        <v>4136</v>
      </c>
      <c r="G290" s="100">
        <v>246950.82</v>
      </c>
      <c r="L290" s="95"/>
    </row>
    <row r="291" spans="6:12" hidden="1" x14ac:dyDescent="0.25">
      <c r="F291" s="95" t="s">
        <v>3303</v>
      </c>
      <c r="G291" s="100">
        <v>244405.14</v>
      </c>
      <c r="L291" s="95"/>
    </row>
    <row r="292" spans="6:12" hidden="1" x14ac:dyDescent="0.25">
      <c r="F292" s="95" t="s">
        <v>17440</v>
      </c>
      <c r="G292" s="100">
        <v>241600</v>
      </c>
      <c r="L292" s="95"/>
    </row>
    <row r="293" spans="6:12" hidden="1" x14ac:dyDescent="0.25">
      <c r="F293" s="95" t="s">
        <v>3354</v>
      </c>
      <c r="G293" s="100">
        <v>236000</v>
      </c>
      <c r="L293" s="95"/>
    </row>
    <row r="294" spans="6:12" hidden="1" x14ac:dyDescent="0.25">
      <c r="F294" s="95" t="s">
        <v>10882</v>
      </c>
      <c r="G294" s="100">
        <v>233211.8644067797</v>
      </c>
      <c r="L294" s="95"/>
    </row>
    <row r="295" spans="6:12" hidden="1" x14ac:dyDescent="0.25">
      <c r="F295" s="95" t="s">
        <v>14493</v>
      </c>
      <c r="G295" s="100">
        <v>225500</v>
      </c>
      <c r="L295" s="95"/>
    </row>
    <row r="296" spans="6:12" hidden="1" x14ac:dyDescent="0.25">
      <c r="F296" s="95" t="s">
        <v>236</v>
      </c>
      <c r="G296" s="100">
        <v>212225.22</v>
      </c>
      <c r="L296" s="95"/>
    </row>
    <row r="297" spans="6:12" hidden="1" x14ac:dyDescent="0.25">
      <c r="F297" s="95" t="s">
        <v>9895</v>
      </c>
      <c r="G297" s="100">
        <v>209808.33898305084</v>
      </c>
      <c r="L297" s="95"/>
    </row>
    <row r="298" spans="6:12" hidden="1" x14ac:dyDescent="0.25">
      <c r="F298" s="95" t="s">
        <v>18933</v>
      </c>
      <c r="G298" s="100">
        <v>207900</v>
      </c>
      <c r="L298" s="95"/>
    </row>
    <row r="299" spans="6:12" hidden="1" x14ac:dyDescent="0.25">
      <c r="F299" s="95" t="s">
        <v>17719</v>
      </c>
      <c r="G299" s="100">
        <v>206759.49</v>
      </c>
      <c r="L299" s="95"/>
    </row>
    <row r="300" spans="6:12" hidden="1" x14ac:dyDescent="0.25">
      <c r="F300" s="95" t="s">
        <v>11882</v>
      </c>
      <c r="G300" s="100">
        <v>201920.33898305087</v>
      </c>
      <c r="L300" s="95"/>
    </row>
    <row r="301" spans="6:12" hidden="1" x14ac:dyDescent="0.25">
      <c r="F301" s="95" t="s">
        <v>4157</v>
      </c>
      <c r="G301" s="100">
        <v>201600</v>
      </c>
      <c r="L301" s="95"/>
    </row>
    <row r="302" spans="6:12" hidden="1" x14ac:dyDescent="0.25">
      <c r="F302" s="95" t="s">
        <v>7350</v>
      </c>
      <c r="G302" s="100">
        <v>200000</v>
      </c>
      <c r="L302" s="95"/>
    </row>
    <row r="303" spans="6:12" hidden="1" x14ac:dyDescent="0.25">
      <c r="F303" s="95" t="s">
        <v>18908</v>
      </c>
      <c r="G303" s="100">
        <v>196409.92372881356</v>
      </c>
      <c r="L303" s="95"/>
    </row>
    <row r="304" spans="6:12" hidden="1" x14ac:dyDescent="0.25">
      <c r="F304" s="95" t="s">
        <v>13989</v>
      </c>
      <c r="G304" s="100">
        <v>191167.81428571427</v>
      </c>
      <c r="L304" s="95"/>
    </row>
    <row r="305" spans="6:12" hidden="1" x14ac:dyDescent="0.25">
      <c r="F305" s="95" t="s">
        <v>3691</v>
      </c>
      <c r="G305" s="100">
        <v>189500</v>
      </c>
      <c r="L305" s="95"/>
    </row>
    <row r="306" spans="6:12" hidden="1" x14ac:dyDescent="0.25">
      <c r="F306" s="95" t="s">
        <v>14032</v>
      </c>
      <c r="G306" s="100">
        <v>185250</v>
      </c>
      <c r="L306" s="95"/>
    </row>
    <row r="307" spans="6:12" hidden="1" x14ac:dyDescent="0.25">
      <c r="F307" s="95" t="s">
        <v>15325</v>
      </c>
      <c r="G307" s="100">
        <v>182500</v>
      </c>
      <c r="L307" s="95"/>
    </row>
    <row r="308" spans="6:12" hidden="1" x14ac:dyDescent="0.25">
      <c r="F308" s="95" t="s">
        <v>3856</v>
      </c>
      <c r="G308" s="100">
        <v>180400</v>
      </c>
      <c r="L308" s="95"/>
    </row>
    <row r="309" spans="6:12" hidden="1" x14ac:dyDescent="0.25">
      <c r="F309" s="95" t="s">
        <v>16558</v>
      </c>
      <c r="G309" s="100">
        <v>180000</v>
      </c>
      <c r="L309" s="95"/>
    </row>
    <row r="310" spans="6:12" hidden="1" x14ac:dyDescent="0.25">
      <c r="F310" s="95" t="s">
        <v>13460</v>
      </c>
      <c r="G310" s="100">
        <v>174585.48305084746</v>
      </c>
      <c r="L310" s="95"/>
    </row>
    <row r="311" spans="6:12" hidden="1" x14ac:dyDescent="0.25">
      <c r="F311" s="95" t="s">
        <v>19976</v>
      </c>
      <c r="G311" s="100">
        <v>173820.33898305087</v>
      </c>
      <c r="L311" s="95"/>
    </row>
    <row r="312" spans="6:12" hidden="1" x14ac:dyDescent="0.25">
      <c r="F312" s="95" t="s">
        <v>20811</v>
      </c>
      <c r="G312" s="100">
        <v>172609.32203389832</v>
      </c>
      <c r="L312" s="95"/>
    </row>
    <row r="313" spans="6:12" hidden="1" x14ac:dyDescent="0.25">
      <c r="F313" s="95" t="s">
        <v>12791</v>
      </c>
      <c r="G313" s="100">
        <v>160001.69491525425</v>
      </c>
      <c r="L313" s="95"/>
    </row>
    <row r="314" spans="6:12" hidden="1" x14ac:dyDescent="0.25">
      <c r="F314" s="95" t="s">
        <v>17913</v>
      </c>
      <c r="G314" s="100">
        <v>159500</v>
      </c>
      <c r="L314" s="95"/>
    </row>
    <row r="315" spans="6:12" hidden="1" x14ac:dyDescent="0.25">
      <c r="F315" s="95" t="s">
        <v>17319</v>
      </c>
      <c r="G315" s="100">
        <v>159000</v>
      </c>
      <c r="L315" s="95"/>
    </row>
    <row r="316" spans="6:12" hidden="1" x14ac:dyDescent="0.25">
      <c r="F316" s="95" t="s">
        <v>9702</v>
      </c>
      <c r="G316" s="100">
        <v>158000</v>
      </c>
      <c r="L316" s="95"/>
    </row>
    <row r="317" spans="6:12" hidden="1" x14ac:dyDescent="0.25">
      <c r="F317" s="95" t="s">
        <v>6702</v>
      </c>
      <c r="G317" s="100">
        <v>156239.83050847458</v>
      </c>
      <c r="L317" s="95"/>
    </row>
    <row r="318" spans="6:12" hidden="1" x14ac:dyDescent="0.25">
      <c r="F318" s="95" t="s">
        <v>16613</v>
      </c>
      <c r="G318" s="100">
        <v>155538.13559322036</v>
      </c>
      <c r="L318" s="95"/>
    </row>
    <row r="319" spans="6:12" hidden="1" x14ac:dyDescent="0.25">
      <c r="F319" s="95" t="s">
        <v>22431</v>
      </c>
      <c r="G319" s="100">
        <v>154200</v>
      </c>
      <c r="L319" s="95"/>
    </row>
    <row r="320" spans="6:12" hidden="1" x14ac:dyDescent="0.25">
      <c r="F320" s="95" t="s">
        <v>15621</v>
      </c>
      <c r="G320" s="100">
        <v>153750</v>
      </c>
      <c r="L320" s="95"/>
    </row>
    <row r="321" spans="6:12" hidden="1" x14ac:dyDescent="0.25">
      <c r="F321" s="95" t="s">
        <v>12132</v>
      </c>
      <c r="G321" s="100">
        <v>145327.96</v>
      </c>
      <c r="L321" s="95"/>
    </row>
    <row r="322" spans="6:12" hidden="1" x14ac:dyDescent="0.25">
      <c r="F322" s="95" t="s">
        <v>13643</v>
      </c>
      <c r="G322" s="100">
        <v>132100</v>
      </c>
      <c r="L322" s="95"/>
    </row>
    <row r="323" spans="6:12" hidden="1" x14ac:dyDescent="0.25">
      <c r="F323" s="95" t="s">
        <v>22883</v>
      </c>
      <c r="G323" s="100">
        <v>131556.77966101695</v>
      </c>
      <c r="L323" s="95"/>
    </row>
    <row r="324" spans="6:12" hidden="1" x14ac:dyDescent="0.25">
      <c r="F324" s="95" t="s">
        <v>4028</v>
      </c>
      <c r="G324" s="100">
        <v>130000</v>
      </c>
      <c r="L324" s="95"/>
    </row>
    <row r="325" spans="6:12" hidden="1" x14ac:dyDescent="0.25">
      <c r="F325" s="95" t="s">
        <v>6623</v>
      </c>
      <c r="G325" s="100">
        <v>129000</v>
      </c>
      <c r="L325" s="95"/>
    </row>
    <row r="326" spans="6:12" hidden="1" x14ac:dyDescent="0.25">
      <c r="F326" s="95" t="s">
        <v>7230</v>
      </c>
      <c r="G326" s="100">
        <v>128419.08474576271</v>
      </c>
      <c r="L326" s="95"/>
    </row>
    <row r="327" spans="6:12" hidden="1" x14ac:dyDescent="0.25">
      <c r="F327" s="95" t="s">
        <v>7236</v>
      </c>
      <c r="G327" s="100">
        <v>126900</v>
      </c>
      <c r="L327" s="95"/>
    </row>
    <row r="328" spans="6:12" hidden="1" x14ac:dyDescent="0.25">
      <c r="F328" s="95" t="s">
        <v>2274</v>
      </c>
      <c r="G328" s="100">
        <v>126758.47457627118</v>
      </c>
      <c r="L328" s="95"/>
    </row>
    <row r="329" spans="6:12" hidden="1" x14ac:dyDescent="0.25">
      <c r="F329" s="95" t="s">
        <v>5255</v>
      </c>
      <c r="G329" s="100">
        <v>120929.60000000001</v>
      </c>
      <c r="L329" s="95"/>
    </row>
    <row r="330" spans="6:12" hidden="1" x14ac:dyDescent="0.25">
      <c r="F330" s="95" t="s">
        <v>9928</v>
      </c>
      <c r="G330" s="100">
        <v>119450</v>
      </c>
      <c r="L330" s="95"/>
    </row>
    <row r="331" spans="6:12" hidden="1" x14ac:dyDescent="0.25">
      <c r="F331" s="95" t="s">
        <v>17822</v>
      </c>
      <c r="G331" s="100">
        <v>117445.76271186442</v>
      </c>
      <c r="L331" s="95"/>
    </row>
    <row r="332" spans="6:12" hidden="1" x14ac:dyDescent="0.25">
      <c r="F332" s="95" t="s">
        <v>13911</v>
      </c>
      <c r="G332" s="100">
        <v>117117</v>
      </c>
      <c r="L332" s="95"/>
    </row>
    <row r="333" spans="6:12" hidden="1" x14ac:dyDescent="0.25">
      <c r="F333" s="95" t="s">
        <v>17979</v>
      </c>
      <c r="G333" s="100">
        <v>116303.38983050849</v>
      </c>
      <c r="L333" s="95"/>
    </row>
    <row r="334" spans="6:12" hidden="1" x14ac:dyDescent="0.25">
      <c r="F334" s="95" t="s">
        <v>13253</v>
      </c>
      <c r="G334" s="100">
        <v>111500</v>
      </c>
      <c r="L334" s="95"/>
    </row>
    <row r="335" spans="6:12" hidden="1" x14ac:dyDescent="0.25">
      <c r="F335" s="95" t="s">
        <v>11932</v>
      </c>
      <c r="G335" s="100">
        <v>110422.39999999999</v>
      </c>
      <c r="L335" s="95"/>
    </row>
    <row r="336" spans="6:12" hidden="1" x14ac:dyDescent="0.25">
      <c r="F336" s="95" t="s">
        <v>6876</v>
      </c>
      <c r="G336" s="100">
        <v>107188.33898305085</v>
      </c>
      <c r="L336" s="95"/>
    </row>
    <row r="337" spans="6:12" hidden="1" x14ac:dyDescent="0.25">
      <c r="F337" s="95" t="s">
        <v>19838</v>
      </c>
      <c r="G337" s="100">
        <v>105600</v>
      </c>
      <c r="L337" s="95"/>
    </row>
    <row r="338" spans="6:12" hidden="1" x14ac:dyDescent="0.25">
      <c r="F338" s="95" t="s">
        <v>9774</v>
      </c>
      <c r="G338" s="100">
        <v>104341</v>
      </c>
      <c r="L338" s="95"/>
    </row>
    <row r="339" spans="6:12" hidden="1" x14ac:dyDescent="0.25">
      <c r="F339" s="95" t="s">
        <v>811</v>
      </c>
      <c r="G339" s="100">
        <v>102993.65</v>
      </c>
      <c r="L339" s="95"/>
    </row>
    <row r="340" spans="6:12" hidden="1" x14ac:dyDescent="0.25">
      <c r="F340" s="95" t="s">
        <v>9509</v>
      </c>
      <c r="G340" s="100">
        <v>101766.94915254238</v>
      </c>
      <c r="L340" s="95"/>
    </row>
    <row r="341" spans="6:12" hidden="1" x14ac:dyDescent="0.25">
      <c r="F341" s="95" t="s">
        <v>18937</v>
      </c>
      <c r="G341" s="100">
        <v>98598.305084745763</v>
      </c>
      <c r="L341" s="95"/>
    </row>
    <row r="342" spans="6:12" hidden="1" x14ac:dyDescent="0.25">
      <c r="F342" s="95" t="s">
        <v>376</v>
      </c>
      <c r="G342" s="100">
        <v>95197.627118644072</v>
      </c>
      <c r="L342" s="95"/>
    </row>
    <row r="343" spans="6:12" hidden="1" x14ac:dyDescent="0.25">
      <c r="F343" s="95" t="s">
        <v>172</v>
      </c>
      <c r="G343" s="100">
        <v>89700</v>
      </c>
      <c r="L343" s="95"/>
    </row>
    <row r="344" spans="6:12" hidden="1" x14ac:dyDescent="0.25">
      <c r="F344" s="95" t="s">
        <v>15792</v>
      </c>
      <c r="G344" s="100">
        <v>89475</v>
      </c>
      <c r="L344" s="95"/>
    </row>
    <row r="345" spans="6:12" hidden="1" x14ac:dyDescent="0.25">
      <c r="F345" s="95" t="s">
        <v>14708</v>
      </c>
      <c r="G345" s="100">
        <v>88198.34</v>
      </c>
      <c r="L345" s="95"/>
    </row>
    <row r="346" spans="6:12" hidden="1" x14ac:dyDescent="0.25">
      <c r="F346" s="95" t="s">
        <v>21386</v>
      </c>
      <c r="G346" s="100">
        <v>87396</v>
      </c>
      <c r="L346" s="95"/>
    </row>
    <row r="347" spans="6:12" hidden="1" x14ac:dyDescent="0.25">
      <c r="F347" s="95" t="s">
        <v>18297</v>
      </c>
      <c r="G347" s="100">
        <v>86000</v>
      </c>
      <c r="L347" s="95"/>
    </row>
    <row r="348" spans="6:12" hidden="1" x14ac:dyDescent="0.25">
      <c r="F348" s="95" t="s">
        <v>6706</v>
      </c>
      <c r="G348" s="100">
        <v>84807.627118644072</v>
      </c>
      <c r="L348" s="95"/>
    </row>
    <row r="349" spans="6:12" hidden="1" x14ac:dyDescent="0.25">
      <c r="F349" s="95" t="s">
        <v>16073</v>
      </c>
      <c r="G349" s="100">
        <v>82300</v>
      </c>
      <c r="L349" s="95"/>
    </row>
    <row r="350" spans="6:12" hidden="1" x14ac:dyDescent="0.25">
      <c r="F350" s="95" t="s">
        <v>14972</v>
      </c>
      <c r="G350" s="100">
        <v>79500</v>
      </c>
      <c r="L350" s="95"/>
    </row>
    <row r="351" spans="6:12" hidden="1" x14ac:dyDescent="0.25">
      <c r="F351" s="95" t="s">
        <v>9194</v>
      </c>
      <c r="G351" s="100">
        <v>78720</v>
      </c>
      <c r="L351" s="95"/>
    </row>
    <row r="352" spans="6:12" hidden="1" x14ac:dyDescent="0.25">
      <c r="F352" s="95" t="s">
        <v>10436</v>
      </c>
      <c r="G352" s="100">
        <v>77422.423728813563</v>
      </c>
      <c r="L352" s="95"/>
    </row>
    <row r="353" spans="6:12" hidden="1" x14ac:dyDescent="0.25">
      <c r="F353" s="95" t="s">
        <v>8503</v>
      </c>
      <c r="G353" s="100">
        <v>76316.186440677964</v>
      </c>
      <c r="L353" s="95"/>
    </row>
    <row r="354" spans="6:12" hidden="1" x14ac:dyDescent="0.25">
      <c r="F354" s="95" t="s">
        <v>22141</v>
      </c>
      <c r="G354" s="100">
        <v>75000</v>
      </c>
      <c r="L354" s="95"/>
    </row>
    <row r="355" spans="6:12" hidden="1" x14ac:dyDescent="0.25">
      <c r="F355" s="95" t="s">
        <v>19278</v>
      </c>
      <c r="G355" s="100">
        <v>74800</v>
      </c>
      <c r="L355" s="95"/>
    </row>
    <row r="356" spans="6:12" hidden="1" x14ac:dyDescent="0.25">
      <c r="F356" s="95" t="s">
        <v>17958</v>
      </c>
      <c r="G356" s="100">
        <v>74400</v>
      </c>
      <c r="L356" s="95"/>
    </row>
    <row r="357" spans="6:12" hidden="1" x14ac:dyDescent="0.25">
      <c r="F357" s="95" t="s">
        <v>16424</v>
      </c>
      <c r="G357" s="100">
        <v>74000</v>
      </c>
      <c r="L357" s="95"/>
    </row>
    <row r="358" spans="6:12" hidden="1" x14ac:dyDescent="0.25">
      <c r="F358" s="95" t="s">
        <v>19206</v>
      </c>
      <c r="G358" s="100">
        <v>70282</v>
      </c>
      <c r="L358" s="95"/>
    </row>
    <row r="359" spans="6:12" hidden="1" x14ac:dyDescent="0.25">
      <c r="F359" s="95" t="s">
        <v>20341</v>
      </c>
      <c r="G359" s="100">
        <v>68600</v>
      </c>
      <c r="L359" s="95"/>
    </row>
    <row r="360" spans="6:12" hidden="1" x14ac:dyDescent="0.25">
      <c r="F360" s="95" t="s">
        <v>17757</v>
      </c>
      <c r="G360" s="100">
        <v>67939</v>
      </c>
      <c r="L360" s="95"/>
    </row>
    <row r="361" spans="6:12" hidden="1" x14ac:dyDescent="0.25">
      <c r="F361" s="95" t="s">
        <v>18115</v>
      </c>
      <c r="G361" s="100">
        <v>67750.001694915249</v>
      </c>
      <c r="L361" s="95"/>
    </row>
    <row r="362" spans="6:12" hidden="1" x14ac:dyDescent="0.25">
      <c r="F362" s="95" t="s">
        <v>189</v>
      </c>
      <c r="G362" s="100">
        <v>67355.932203389835</v>
      </c>
      <c r="L362" s="95"/>
    </row>
    <row r="363" spans="6:12" hidden="1" x14ac:dyDescent="0.25">
      <c r="F363" s="95" t="s">
        <v>17144</v>
      </c>
      <c r="G363" s="100">
        <v>65000</v>
      </c>
      <c r="L363" s="95"/>
    </row>
    <row r="364" spans="6:12" hidden="1" x14ac:dyDescent="0.25">
      <c r="F364" s="95" t="s">
        <v>7312</v>
      </c>
      <c r="G364" s="100">
        <v>64939.830508474581</v>
      </c>
      <c r="L364" s="95"/>
    </row>
    <row r="365" spans="6:12" hidden="1" x14ac:dyDescent="0.25">
      <c r="F365" s="95" t="s">
        <v>2679</v>
      </c>
      <c r="G365" s="100">
        <v>64500</v>
      </c>
      <c r="L365" s="95"/>
    </row>
    <row r="366" spans="6:12" hidden="1" x14ac:dyDescent="0.25">
      <c r="F366" s="95" t="s">
        <v>22173</v>
      </c>
      <c r="G366" s="100">
        <v>64500</v>
      </c>
      <c r="L366" s="95"/>
    </row>
    <row r="367" spans="6:12" hidden="1" x14ac:dyDescent="0.25">
      <c r="F367" s="95" t="s">
        <v>17422</v>
      </c>
      <c r="G367" s="100">
        <v>63829.000000000007</v>
      </c>
      <c r="L367" s="95"/>
    </row>
    <row r="368" spans="6:12" hidden="1" x14ac:dyDescent="0.25">
      <c r="F368" s="95" t="s">
        <v>20817</v>
      </c>
      <c r="G368" s="100">
        <v>62670.000000000007</v>
      </c>
      <c r="L368" s="95"/>
    </row>
    <row r="369" spans="6:12" hidden="1" x14ac:dyDescent="0.25">
      <c r="F369" s="95" t="s">
        <v>22005</v>
      </c>
      <c r="G369" s="100">
        <v>62670</v>
      </c>
      <c r="L369" s="95"/>
    </row>
    <row r="370" spans="6:12" hidden="1" x14ac:dyDescent="0.25">
      <c r="F370" s="95" t="s">
        <v>11515</v>
      </c>
      <c r="G370" s="100">
        <v>58900</v>
      </c>
      <c r="L370" s="95"/>
    </row>
    <row r="371" spans="6:12" hidden="1" x14ac:dyDescent="0.25">
      <c r="F371" s="95" t="s">
        <v>9176</v>
      </c>
      <c r="G371" s="100">
        <v>58770.400000000001</v>
      </c>
      <c r="L371" s="95"/>
    </row>
    <row r="372" spans="6:12" hidden="1" x14ac:dyDescent="0.25">
      <c r="F372" s="95" t="s">
        <v>21670</v>
      </c>
      <c r="G372" s="100">
        <v>58520.338983050853</v>
      </c>
      <c r="L372" s="95"/>
    </row>
    <row r="373" spans="6:12" hidden="1" x14ac:dyDescent="0.25">
      <c r="F373" s="95" t="s">
        <v>9914</v>
      </c>
      <c r="G373" s="100">
        <v>58000</v>
      </c>
      <c r="L373" s="95"/>
    </row>
    <row r="374" spans="6:12" hidden="1" x14ac:dyDescent="0.25">
      <c r="F374" s="95" t="s">
        <v>14713</v>
      </c>
      <c r="G374" s="100">
        <v>57850</v>
      </c>
      <c r="L374" s="95"/>
    </row>
    <row r="375" spans="6:12" hidden="1" x14ac:dyDescent="0.25">
      <c r="F375" s="95" t="s">
        <v>15138</v>
      </c>
      <c r="G375" s="100">
        <v>55200</v>
      </c>
      <c r="L375" s="95"/>
    </row>
    <row r="376" spans="6:12" hidden="1" x14ac:dyDescent="0.25">
      <c r="F376" s="95" t="s">
        <v>159</v>
      </c>
      <c r="G376" s="100">
        <v>54000</v>
      </c>
      <c r="L376" s="95"/>
    </row>
    <row r="377" spans="6:12" hidden="1" x14ac:dyDescent="0.25">
      <c r="F377" s="95" t="s">
        <v>16317</v>
      </c>
      <c r="G377" s="100">
        <v>53875</v>
      </c>
      <c r="L377" s="95"/>
    </row>
    <row r="378" spans="6:12" hidden="1" x14ac:dyDescent="0.25">
      <c r="F378" s="95" t="s">
        <v>22660</v>
      </c>
      <c r="G378" s="100">
        <v>52866.101694915254</v>
      </c>
      <c r="L378" s="95"/>
    </row>
    <row r="379" spans="6:12" hidden="1" x14ac:dyDescent="0.25">
      <c r="F379" s="95" t="s">
        <v>22900</v>
      </c>
      <c r="G379" s="100">
        <v>52500</v>
      </c>
      <c r="L379" s="95"/>
    </row>
    <row r="380" spans="6:12" hidden="1" x14ac:dyDescent="0.25">
      <c r="F380" s="95" t="s">
        <v>18235</v>
      </c>
      <c r="G380" s="100">
        <v>47500</v>
      </c>
      <c r="L380" s="95"/>
    </row>
    <row r="381" spans="6:12" hidden="1" x14ac:dyDescent="0.25">
      <c r="F381" s="95" t="s">
        <v>14021</v>
      </c>
      <c r="G381" s="100">
        <v>47000</v>
      </c>
      <c r="L381" s="95"/>
    </row>
    <row r="382" spans="6:12" hidden="1" x14ac:dyDescent="0.25">
      <c r="F382" s="95" t="s">
        <v>13405</v>
      </c>
      <c r="G382" s="100">
        <v>46900</v>
      </c>
      <c r="L382" s="95"/>
    </row>
    <row r="383" spans="6:12" hidden="1" x14ac:dyDescent="0.25">
      <c r="F383" s="95" t="s">
        <v>13834</v>
      </c>
      <c r="G383" s="100">
        <v>45900</v>
      </c>
      <c r="L383" s="95"/>
    </row>
    <row r="384" spans="6:12" hidden="1" x14ac:dyDescent="0.25">
      <c r="F384" s="95" t="s">
        <v>15256</v>
      </c>
      <c r="G384" s="100">
        <v>45396.479999999996</v>
      </c>
      <c r="L384" s="95"/>
    </row>
    <row r="385" spans="6:12" hidden="1" x14ac:dyDescent="0.25">
      <c r="F385" s="95" t="s">
        <v>11631</v>
      </c>
      <c r="G385" s="100">
        <v>45000</v>
      </c>
      <c r="L385" s="95"/>
    </row>
    <row r="386" spans="6:12" hidden="1" x14ac:dyDescent="0.25">
      <c r="F386" s="95" t="s">
        <v>13358</v>
      </c>
      <c r="G386" s="100">
        <v>42733.65</v>
      </c>
      <c r="L386" s="95"/>
    </row>
    <row r="387" spans="6:12" hidden="1" x14ac:dyDescent="0.25">
      <c r="F387" s="95" t="s">
        <v>13322</v>
      </c>
      <c r="G387" s="100">
        <v>40500</v>
      </c>
      <c r="L387" s="95"/>
    </row>
    <row r="388" spans="6:12" hidden="1" x14ac:dyDescent="0.25">
      <c r="F388" s="95" t="s">
        <v>7280</v>
      </c>
      <c r="G388" s="100">
        <v>39900</v>
      </c>
      <c r="L388" s="95"/>
    </row>
    <row r="389" spans="6:12" hidden="1" x14ac:dyDescent="0.25">
      <c r="F389" s="95" t="s">
        <v>5223</v>
      </c>
      <c r="G389" s="100">
        <v>39200</v>
      </c>
      <c r="L389" s="95"/>
    </row>
    <row r="390" spans="6:12" hidden="1" x14ac:dyDescent="0.25">
      <c r="F390" s="95" t="s">
        <v>13828</v>
      </c>
      <c r="G390" s="100">
        <v>37938.601694915262</v>
      </c>
      <c r="L390" s="95"/>
    </row>
    <row r="391" spans="6:12" hidden="1" x14ac:dyDescent="0.25">
      <c r="F391" s="95" t="s">
        <v>18928</v>
      </c>
      <c r="G391" s="100">
        <v>37835.593220338989</v>
      </c>
      <c r="L391" s="95"/>
    </row>
    <row r="392" spans="6:12" hidden="1" x14ac:dyDescent="0.25">
      <c r="F392" s="95" t="s">
        <v>22557</v>
      </c>
      <c r="G392" s="100">
        <v>34639.508474576272</v>
      </c>
      <c r="L392" s="95"/>
    </row>
    <row r="393" spans="6:12" hidden="1" x14ac:dyDescent="0.25">
      <c r="F393" s="95" t="s">
        <v>10731</v>
      </c>
      <c r="G393" s="100">
        <v>33022.5</v>
      </c>
      <c r="L393" s="95"/>
    </row>
    <row r="394" spans="6:12" hidden="1" x14ac:dyDescent="0.25">
      <c r="F394" s="95" t="s">
        <v>14646</v>
      </c>
      <c r="G394" s="100">
        <v>33000</v>
      </c>
      <c r="L394" s="95"/>
    </row>
    <row r="395" spans="6:12" hidden="1" x14ac:dyDescent="0.25">
      <c r="F395" s="95" t="s">
        <v>16659</v>
      </c>
      <c r="G395" s="100">
        <v>31500</v>
      </c>
      <c r="L395" s="95"/>
    </row>
    <row r="396" spans="6:12" hidden="1" x14ac:dyDescent="0.25">
      <c r="F396" s="95" t="s">
        <v>17314</v>
      </c>
      <c r="G396" s="100">
        <v>31261.864406779663</v>
      </c>
      <c r="L396" s="95"/>
    </row>
    <row r="397" spans="6:12" hidden="1" x14ac:dyDescent="0.25">
      <c r="F397" s="95" t="s">
        <v>4115</v>
      </c>
      <c r="G397" s="100">
        <v>30000</v>
      </c>
      <c r="L397" s="95"/>
    </row>
    <row r="398" spans="6:12" hidden="1" x14ac:dyDescent="0.25">
      <c r="F398" s="95" t="s">
        <v>13817</v>
      </c>
      <c r="G398" s="100">
        <v>28867.796610169495</v>
      </c>
      <c r="L398" s="95"/>
    </row>
    <row r="399" spans="6:12" hidden="1" x14ac:dyDescent="0.25">
      <c r="F399" s="95" t="s">
        <v>18446</v>
      </c>
      <c r="G399" s="100">
        <v>28510.000000000004</v>
      </c>
      <c r="L399" s="95"/>
    </row>
    <row r="400" spans="6:12" hidden="1" x14ac:dyDescent="0.25">
      <c r="F400" s="95" t="s">
        <v>16352</v>
      </c>
      <c r="G400" s="100">
        <v>27707.620000000003</v>
      </c>
      <c r="L400" s="95"/>
    </row>
    <row r="401" spans="6:12" hidden="1" x14ac:dyDescent="0.25">
      <c r="F401" s="95" t="s">
        <v>13430</v>
      </c>
      <c r="G401" s="100">
        <v>27000</v>
      </c>
      <c r="L401" s="95"/>
    </row>
    <row r="402" spans="6:12" hidden="1" x14ac:dyDescent="0.25">
      <c r="F402" s="95" t="s">
        <v>17602</v>
      </c>
      <c r="G402" s="100">
        <v>26271.186440677968</v>
      </c>
      <c r="L402" s="95"/>
    </row>
    <row r="403" spans="6:12" hidden="1" x14ac:dyDescent="0.25">
      <c r="F403" s="95" t="s">
        <v>15999</v>
      </c>
      <c r="G403" s="100">
        <v>25556.739999999998</v>
      </c>
      <c r="L403" s="95"/>
    </row>
    <row r="404" spans="6:12" hidden="1" x14ac:dyDescent="0.25">
      <c r="F404" s="95" t="s">
        <v>11927</v>
      </c>
      <c r="G404" s="100">
        <v>25280</v>
      </c>
      <c r="L404" s="95"/>
    </row>
    <row r="405" spans="6:12" hidden="1" x14ac:dyDescent="0.25">
      <c r="F405" s="95" t="s">
        <v>7299</v>
      </c>
      <c r="G405" s="100">
        <v>23850</v>
      </c>
      <c r="L405" s="95"/>
    </row>
    <row r="406" spans="6:12" hidden="1" x14ac:dyDescent="0.25">
      <c r="F406" s="95" t="s">
        <v>8493</v>
      </c>
      <c r="G406" s="100">
        <v>22274.576271186441</v>
      </c>
      <c r="L406" s="95"/>
    </row>
    <row r="407" spans="6:12" hidden="1" x14ac:dyDescent="0.25">
      <c r="F407" s="95" t="s">
        <v>11490</v>
      </c>
      <c r="G407" s="100">
        <v>21599.368305084747</v>
      </c>
      <c r="L407" s="95"/>
    </row>
    <row r="408" spans="6:12" hidden="1" x14ac:dyDescent="0.25">
      <c r="F408" s="95" t="s">
        <v>21196</v>
      </c>
      <c r="G408" s="100">
        <v>20700</v>
      </c>
      <c r="L408" s="95"/>
    </row>
    <row r="409" spans="6:12" hidden="1" x14ac:dyDescent="0.25">
      <c r="F409" s="95" t="s">
        <v>20197</v>
      </c>
      <c r="G409" s="100">
        <v>19720.338983050849</v>
      </c>
      <c r="L409" s="95"/>
    </row>
    <row r="410" spans="6:12" hidden="1" x14ac:dyDescent="0.25">
      <c r="F410" s="95" t="s">
        <v>18413</v>
      </c>
      <c r="G410" s="100">
        <v>19200</v>
      </c>
      <c r="L410" s="95"/>
    </row>
    <row r="411" spans="6:12" hidden="1" x14ac:dyDescent="0.25">
      <c r="F411" s="95" t="s">
        <v>16619</v>
      </c>
      <c r="G411" s="100">
        <v>18438.983050847459</v>
      </c>
      <c r="L411" s="95"/>
    </row>
    <row r="412" spans="6:12" hidden="1" x14ac:dyDescent="0.25">
      <c r="F412" s="95" t="s">
        <v>11508</v>
      </c>
      <c r="G412" s="100">
        <v>17200</v>
      </c>
      <c r="L412" s="95"/>
    </row>
    <row r="413" spans="6:12" hidden="1" x14ac:dyDescent="0.25">
      <c r="F413" s="95" t="s">
        <v>12917</v>
      </c>
      <c r="G413" s="100">
        <v>16949.152542372882</v>
      </c>
      <c r="L413" s="95"/>
    </row>
    <row r="414" spans="6:12" hidden="1" x14ac:dyDescent="0.25">
      <c r="F414" s="95" t="s">
        <v>11067</v>
      </c>
      <c r="G414" s="100">
        <v>16244.06779661017</v>
      </c>
      <c r="L414" s="95"/>
    </row>
    <row r="415" spans="6:12" hidden="1" x14ac:dyDescent="0.25">
      <c r="F415" s="95" t="s">
        <v>16828</v>
      </c>
      <c r="G415" s="100">
        <v>15720.338983050848</v>
      </c>
      <c r="L415" s="95"/>
    </row>
    <row r="416" spans="6:12" hidden="1" x14ac:dyDescent="0.25">
      <c r="F416" s="95" t="s">
        <v>22984</v>
      </c>
      <c r="G416" s="100">
        <v>15490.677966101695</v>
      </c>
      <c r="L416" s="95"/>
    </row>
    <row r="417" spans="6:12" hidden="1" x14ac:dyDescent="0.25">
      <c r="F417" s="95" t="s">
        <v>18431</v>
      </c>
      <c r="G417" s="100">
        <v>14639.830508474577</v>
      </c>
      <c r="L417" s="95"/>
    </row>
    <row r="418" spans="6:12" hidden="1" x14ac:dyDescent="0.25">
      <c r="F418" s="95" t="s">
        <v>11874</v>
      </c>
      <c r="G418" s="100">
        <v>14500</v>
      </c>
      <c r="L418" s="95"/>
    </row>
    <row r="419" spans="6:12" hidden="1" x14ac:dyDescent="0.25">
      <c r="F419" s="95" t="s">
        <v>14137</v>
      </c>
      <c r="G419" s="100">
        <v>13400</v>
      </c>
      <c r="L419" s="95"/>
    </row>
    <row r="420" spans="6:12" hidden="1" x14ac:dyDescent="0.25">
      <c r="F420" s="95" t="s">
        <v>22989</v>
      </c>
      <c r="G420" s="100">
        <v>12722.033898305086</v>
      </c>
      <c r="L420" s="95"/>
    </row>
    <row r="421" spans="6:12" hidden="1" x14ac:dyDescent="0.25">
      <c r="F421" s="95" t="s">
        <v>12300</v>
      </c>
      <c r="G421" s="100">
        <v>12620.828644067797</v>
      </c>
      <c r="L421" s="95"/>
    </row>
    <row r="422" spans="6:12" hidden="1" x14ac:dyDescent="0.25">
      <c r="F422" s="95" t="s">
        <v>16603</v>
      </c>
      <c r="G422" s="100">
        <v>11915.254237288136</v>
      </c>
      <c r="L422" s="95"/>
    </row>
    <row r="423" spans="6:12" hidden="1" x14ac:dyDescent="0.25">
      <c r="F423" s="95" t="s">
        <v>17152</v>
      </c>
      <c r="G423" s="100">
        <v>11900</v>
      </c>
      <c r="L423" s="95"/>
    </row>
    <row r="424" spans="6:12" hidden="1" x14ac:dyDescent="0.25">
      <c r="F424" s="95" t="s">
        <v>17139</v>
      </c>
      <c r="G424" s="100">
        <v>11839.830508474577</v>
      </c>
      <c r="L424" s="95"/>
    </row>
    <row r="425" spans="6:12" hidden="1" x14ac:dyDescent="0.25">
      <c r="F425" s="95" t="s">
        <v>16443</v>
      </c>
      <c r="G425" s="100">
        <v>11326.271186440679</v>
      </c>
      <c r="L425" s="95"/>
    </row>
    <row r="426" spans="6:12" hidden="1" x14ac:dyDescent="0.25">
      <c r="F426" s="95" t="s">
        <v>19746</v>
      </c>
      <c r="G426" s="100">
        <v>10271.186440677966</v>
      </c>
      <c r="L426" s="95"/>
    </row>
    <row r="427" spans="6:12" hidden="1" x14ac:dyDescent="0.25">
      <c r="F427" s="95" t="s">
        <v>8495</v>
      </c>
      <c r="G427" s="100">
        <v>7300</v>
      </c>
      <c r="L427" s="95"/>
    </row>
    <row r="428" spans="6:12" hidden="1" x14ac:dyDescent="0.25">
      <c r="F428" s="95" t="s">
        <v>18308</v>
      </c>
      <c r="G428" s="100">
        <v>7200</v>
      </c>
      <c r="L428" s="95"/>
    </row>
    <row r="429" spans="6:12" x14ac:dyDescent="0.25">
      <c r="F429" s="95" t="s">
        <v>10421</v>
      </c>
      <c r="G429" s="100">
        <v>6779.6610169491532</v>
      </c>
      <c r="L429" s="95"/>
    </row>
    <row r="430" spans="6:12" x14ac:dyDescent="0.25">
      <c r="F430" s="95" t="s">
        <v>22593</v>
      </c>
      <c r="G430" s="100">
        <v>6670.0000000000009</v>
      </c>
      <c r="L430" s="95"/>
    </row>
    <row r="431" spans="6:12" x14ac:dyDescent="0.25">
      <c r="F431" s="95" t="s">
        <v>14967</v>
      </c>
      <c r="G431" s="100">
        <v>5783.8983050847464</v>
      </c>
      <c r="L431" s="95"/>
    </row>
    <row r="432" spans="6:12" x14ac:dyDescent="0.25">
      <c r="F432" s="95" t="s">
        <v>18289</v>
      </c>
      <c r="G432" s="100">
        <v>5700</v>
      </c>
      <c r="L432" s="95"/>
    </row>
    <row r="433" spans="6:12" x14ac:dyDescent="0.25">
      <c r="F433" s="95" t="s">
        <v>21440</v>
      </c>
      <c r="G433" s="100">
        <v>5141.5254237288136</v>
      </c>
      <c r="L433" s="95"/>
    </row>
    <row r="434" spans="6:12" x14ac:dyDescent="0.25">
      <c r="F434" s="95" t="s">
        <v>16866</v>
      </c>
      <c r="G434" s="100">
        <v>4700</v>
      </c>
      <c r="L434" s="95"/>
    </row>
    <row r="435" spans="6:12" x14ac:dyDescent="0.25">
      <c r="F435" s="95" t="s">
        <v>17902</v>
      </c>
      <c r="G435" s="100">
        <v>4292</v>
      </c>
      <c r="L435" s="95"/>
    </row>
    <row r="436" spans="6:12" x14ac:dyDescent="0.25">
      <c r="F436" s="95" t="s">
        <v>11877</v>
      </c>
      <c r="G436" s="100">
        <v>2300</v>
      </c>
      <c r="L436" s="95"/>
    </row>
    <row r="437" spans="6:12" x14ac:dyDescent="0.25">
      <c r="F437" s="95" t="s">
        <v>7316</v>
      </c>
      <c r="G437" s="100">
        <v>2025.4237288135594</v>
      </c>
      <c r="L437" s="95"/>
    </row>
    <row r="438" spans="6:12" x14ac:dyDescent="0.25">
      <c r="F438" s="95" t="s">
        <v>14562</v>
      </c>
      <c r="G438" s="100">
        <v>-289000</v>
      </c>
      <c r="L438" s="95"/>
    </row>
    <row r="439" spans="6:12" x14ac:dyDescent="0.25">
      <c r="F439" s="95" t="s">
        <v>13821</v>
      </c>
      <c r="G439" s="100">
        <v>-373587.5</v>
      </c>
      <c r="L439" s="95"/>
    </row>
    <row r="440" spans="6:12" x14ac:dyDescent="0.25">
      <c r="F440" s="95" t="s">
        <v>18070</v>
      </c>
      <c r="G440" s="100">
        <v>-554040</v>
      </c>
      <c r="L440" s="95"/>
    </row>
    <row r="441" spans="6:12" x14ac:dyDescent="0.25">
      <c r="F441" s="95" t="s">
        <v>15366</v>
      </c>
      <c r="G441" s="100">
        <v>-771075</v>
      </c>
      <c r="L441" s="95"/>
    </row>
    <row r="442" spans="6:12" x14ac:dyDescent="0.25">
      <c r="F442" s="95" t="s">
        <v>12652</v>
      </c>
      <c r="G442" s="100">
        <v>-963600</v>
      </c>
      <c r="L442" s="95"/>
    </row>
    <row r="443" spans="6:12" x14ac:dyDescent="0.25">
      <c r="F443" s="95" t="s">
        <v>18435</v>
      </c>
      <c r="G443" s="100">
        <v>-1685385</v>
      </c>
      <c r="L443" s="95"/>
    </row>
    <row r="444" spans="6:12" x14ac:dyDescent="0.25">
      <c r="F444" s="95" t="s">
        <v>23077</v>
      </c>
      <c r="G444" s="100">
        <v>-2927985</v>
      </c>
      <c r="L444" s="95"/>
    </row>
    <row r="445" spans="6:12" x14ac:dyDescent="0.25">
      <c r="F445" s="95" t="s">
        <v>16575</v>
      </c>
      <c r="G445" s="100">
        <v>-5710295</v>
      </c>
    </row>
    <row r="446" spans="6:12" x14ac:dyDescent="0.25">
      <c r="F446" s="95" t="s">
        <v>18530</v>
      </c>
      <c r="G446" s="100">
        <v>-10718214</v>
      </c>
    </row>
    <row r="447" spans="6:12" x14ac:dyDescent="0.25">
      <c r="F447" s="95" t="s">
        <v>23078</v>
      </c>
      <c r="G447" s="100">
        <v>4546459566.8707705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K9"/>
  <sheetViews>
    <sheetView topLeftCell="B1" workbookViewId="0">
      <selection activeCell="F21" sqref="F21"/>
    </sheetView>
  </sheetViews>
  <sheetFormatPr defaultRowHeight="15" x14ac:dyDescent="0.25"/>
  <cols>
    <col min="6" max="6" width="15.7109375" bestFit="1" customWidth="1"/>
    <col min="7" max="7" width="12.5703125" bestFit="1" customWidth="1"/>
    <col min="11" max="11" width="12.5703125" bestFit="1" customWidth="1"/>
  </cols>
  <sheetData>
    <row r="3" spans="5:11" ht="30" x14ac:dyDescent="0.25">
      <c r="E3" t="s">
        <v>23083</v>
      </c>
      <c r="F3" t="s">
        <v>23084</v>
      </c>
      <c r="G3" s="126" t="s">
        <v>23085</v>
      </c>
    </row>
    <row r="4" spans="5:11" x14ac:dyDescent="0.25">
      <c r="E4" s="127">
        <v>45323</v>
      </c>
      <c r="F4" s="8">
        <v>135862.19</v>
      </c>
      <c r="G4" s="128">
        <v>0.91</v>
      </c>
    </row>
    <row r="5" spans="5:11" x14ac:dyDescent="0.25">
      <c r="E5" s="127">
        <v>45352</v>
      </c>
      <c r="F5" s="8">
        <v>157715.79999999999</v>
      </c>
      <c r="G5" s="128">
        <v>1.05</v>
      </c>
      <c r="K5" s="100"/>
    </row>
    <row r="6" spans="5:11" x14ac:dyDescent="0.25">
      <c r="E6" s="127">
        <v>45383</v>
      </c>
      <c r="F6" s="8">
        <v>129783.58</v>
      </c>
      <c r="G6" s="128">
        <v>0.87</v>
      </c>
    </row>
    <row r="7" spans="5:11" x14ac:dyDescent="0.25">
      <c r="E7" s="127">
        <v>45413</v>
      </c>
      <c r="F7" s="8">
        <v>155909.14000000001</v>
      </c>
      <c r="G7" s="128">
        <v>1.04</v>
      </c>
    </row>
    <row r="8" spans="5:11" x14ac:dyDescent="0.25">
      <c r="E8" s="127">
        <v>45444</v>
      </c>
      <c r="F8" s="8">
        <v>139352.4</v>
      </c>
      <c r="G8" s="128">
        <v>0.93</v>
      </c>
    </row>
    <row r="9" spans="5:11" x14ac:dyDescent="0.25">
      <c r="E9" s="127">
        <v>45474</v>
      </c>
      <c r="F9" s="8">
        <v>135259.88</v>
      </c>
      <c r="G9" s="128">
        <v>0.9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37"/>
  <sheetViews>
    <sheetView workbookViewId="0">
      <pane xSplit="9" ySplit="5" topLeftCell="J6" activePane="bottomRight" state="frozen"/>
      <selection pane="topRight" activeCell="H1" sqref="H1"/>
      <selection pane="bottomLeft" activeCell="A6" sqref="A6"/>
      <selection pane="bottomRight" activeCell="S3" sqref="S3"/>
    </sheetView>
  </sheetViews>
  <sheetFormatPr defaultRowHeight="12.75" x14ac:dyDescent="0.2"/>
  <cols>
    <col min="1" max="1" width="13.5703125" style="50" customWidth="1"/>
    <col min="2" max="2" width="14.42578125" style="43" customWidth="1"/>
    <col min="3" max="3" width="14.7109375" style="43" customWidth="1"/>
    <col min="4" max="6" width="12.42578125" style="44" customWidth="1"/>
    <col min="7" max="7" width="38" style="43" customWidth="1"/>
    <col min="8" max="8" width="18.42578125" style="50" customWidth="1"/>
    <col min="9" max="9" width="18.7109375" style="46" customWidth="1"/>
    <col min="10" max="10" width="19" style="26" customWidth="1"/>
    <col min="11" max="11" width="13.140625" style="43" customWidth="1"/>
    <col min="12" max="12" width="17.28515625" style="43" customWidth="1"/>
    <col min="13" max="13" width="19" style="43" customWidth="1"/>
    <col min="14" max="14" width="15.140625" style="47" customWidth="1"/>
    <col min="15" max="15" width="12.42578125" style="48" customWidth="1"/>
    <col min="16" max="16" width="18.85546875" style="43" customWidth="1"/>
    <col min="17" max="17" width="26.28515625" style="43" customWidth="1"/>
    <col min="18" max="18" width="12.42578125" style="49" customWidth="1"/>
    <col min="19" max="19" width="19.85546875" style="43" customWidth="1"/>
    <col min="20" max="20" width="21" style="43" customWidth="1"/>
    <col min="21" max="16384" width="9.140625" style="43"/>
  </cols>
  <sheetData>
    <row r="1" spans="1:20" ht="13.5" customHeight="1" x14ac:dyDescent="0.25">
      <c r="A1" s="12" t="s">
        <v>0</v>
      </c>
      <c r="H1" s="45"/>
    </row>
    <row r="2" spans="1:20" ht="13.5" customHeight="1" x14ac:dyDescent="0.25">
      <c r="A2" s="12" t="s">
        <v>1</v>
      </c>
      <c r="G2" s="26"/>
      <c r="H2" s="45"/>
    </row>
    <row r="3" spans="1:20" ht="13.5" customHeight="1" x14ac:dyDescent="0.25">
      <c r="A3" s="12" t="s">
        <v>2</v>
      </c>
      <c r="H3" s="45"/>
    </row>
    <row r="4" spans="1:20" ht="14.25" customHeight="1" x14ac:dyDescent="0.2">
      <c r="H4" s="45"/>
      <c r="J4" s="34">
        <f>SUBTOTAL(9,J6:J6835)</f>
        <v>4546459566.8707695</v>
      </c>
    </row>
    <row r="5" spans="1:20" x14ac:dyDescent="0.2">
      <c r="A5" s="29" t="s">
        <v>30</v>
      </c>
      <c r="B5" s="27" t="s">
        <v>31</v>
      </c>
      <c r="C5" s="27" t="s">
        <v>32</v>
      </c>
      <c r="D5" s="28" t="s">
        <v>33</v>
      </c>
      <c r="E5" s="28" t="s">
        <v>23068</v>
      </c>
      <c r="F5" s="28"/>
      <c r="G5" s="27" t="s">
        <v>34</v>
      </c>
      <c r="H5" s="29" t="s">
        <v>35</v>
      </c>
      <c r="I5" s="30" t="s">
        <v>36</v>
      </c>
      <c r="J5" s="31" t="s">
        <v>37</v>
      </c>
      <c r="K5" s="31" t="s">
        <v>38</v>
      </c>
      <c r="L5" s="31" t="s">
        <v>39</v>
      </c>
      <c r="M5" s="31" t="s">
        <v>40</v>
      </c>
      <c r="N5" s="32" t="s">
        <v>41</v>
      </c>
      <c r="O5" s="27" t="s">
        <v>42</v>
      </c>
      <c r="P5" s="27" t="s">
        <v>43</v>
      </c>
      <c r="Q5" s="30" t="s">
        <v>44</v>
      </c>
      <c r="R5" s="32" t="s">
        <v>45</v>
      </c>
      <c r="S5" s="33" t="s">
        <v>46</v>
      </c>
      <c r="T5" s="33" t="s">
        <v>47</v>
      </c>
    </row>
    <row r="6" spans="1:20" s="70" customFormat="1" x14ac:dyDescent="0.2">
      <c r="A6" s="38" t="s">
        <v>48</v>
      </c>
      <c r="B6" s="39" t="s">
        <v>49</v>
      </c>
      <c r="C6" s="39" t="s">
        <v>50</v>
      </c>
      <c r="D6" s="38">
        <v>816273</v>
      </c>
      <c r="E6" s="38"/>
      <c r="F6" s="38"/>
      <c r="G6" s="39" t="s">
        <v>51</v>
      </c>
      <c r="H6" s="38">
        <v>8268005012</v>
      </c>
      <c r="I6" s="40">
        <v>126</v>
      </c>
      <c r="J6" s="2">
        <v>100000</v>
      </c>
      <c r="K6" s="2"/>
      <c r="L6" s="2">
        <v>18000</v>
      </c>
      <c r="M6" s="3">
        <f t="shared" ref="M6:M69" si="0">SUM(J6:L6)</f>
        <v>118000</v>
      </c>
      <c r="N6" s="41">
        <v>44110.729166666664</v>
      </c>
      <c r="O6" s="39">
        <v>44050467</v>
      </c>
      <c r="P6" s="39" t="s">
        <v>52</v>
      </c>
      <c r="Q6" s="40" t="s">
        <v>53</v>
      </c>
      <c r="R6" s="41">
        <v>44128</v>
      </c>
      <c r="S6" s="39" t="s">
        <v>54</v>
      </c>
      <c r="T6" s="68"/>
    </row>
    <row r="7" spans="1:20" s="70" customFormat="1" x14ac:dyDescent="0.2">
      <c r="A7" s="38" t="s">
        <v>55</v>
      </c>
      <c r="B7" s="39" t="s">
        <v>56</v>
      </c>
      <c r="C7" s="39" t="s">
        <v>57</v>
      </c>
      <c r="D7" s="38">
        <v>407261</v>
      </c>
      <c r="E7" s="38"/>
      <c r="F7" s="38"/>
      <c r="G7" s="39" t="s">
        <v>58</v>
      </c>
      <c r="H7" s="38">
        <v>8266009550</v>
      </c>
      <c r="I7" s="40">
        <v>9854016176</v>
      </c>
      <c r="J7" s="2">
        <v>8580.15</v>
      </c>
      <c r="K7" s="2"/>
      <c r="L7" s="2">
        <v>0</v>
      </c>
      <c r="M7" s="3">
        <f t="shared" si="0"/>
        <v>8580.15</v>
      </c>
      <c r="N7" s="41">
        <v>44133.729166666664</v>
      </c>
      <c r="O7" s="39">
        <v>6870172872</v>
      </c>
      <c r="P7" s="39" t="s">
        <v>52</v>
      </c>
      <c r="Q7" s="40"/>
      <c r="R7" s="41"/>
      <c r="S7" s="39" t="s">
        <v>54</v>
      </c>
      <c r="T7" s="68"/>
    </row>
    <row r="8" spans="1:20" s="70" customFormat="1" x14ac:dyDescent="0.2">
      <c r="A8" s="38" t="s">
        <v>59</v>
      </c>
      <c r="B8" s="39" t="s">
        <v>60</v>
      </c>
      <c r="C8" s="39"/>
      <c r="D8" s="38">
        <v>808282</v>
      </c>
      <c r="E8" s="38"/>
      <c r="F8" s="38"/>
      <c r="G8" s="39" t="s">
        <v>61</v>
      </c>
      <c r="H8" s="38">
        <v>8268004170</v>
      </c>
      <c r="I8" s="40" t="s">
        <v>62</v>
      </c>
      <c r="J8" s="5">
        <v>751302.5</v>
      </c>
      <c r="K8" s="2"/>
      <c r="L8" s="2">
        <v>135234.5</v>
      </c>
      <c r="M8" s="3">
        <f t="shared" si="0"/>
        <v>886537</v>
      </c>
      <c r="N8" s="41">
        <v>44140</v>
      </c>
      <c r="O8" s="39"/>
      <c r="P8" s="39" t="s">
        <v>52</v>
      </c>
      <c r="Q8" s="40"/>
      <c r="R8" s="41"/>
      <c r="S8" s="39" t="s">
        <v>54</v>
      </c>
      <c r="T8" s="68"/>
    </row>
    <row r="9" spans="1:20" s="70" customFormat="1" x14ac:dyDescent="0.2">
      <c r="A9" s="38" t="s">
        <v>63</v>
      </c>
      <c r="B9" s="1"/>
      <c r="C9" s="1"/>
      <c r="D9" s="51"/>
      <c r="E9" s="38"/>
      <c r="F9" s="51"/>
      <c r="G9" s="52" t="s">
        <v>64</v>
      </c>
      <c r="H9" s="53"/>
      <c r="I9" s="54" t="s">
        <v>65</v>
      </c>
      <c r="J9" s="35">
        <v>49.32</v>
      </c>
      <c r="K9" s="1"/>
      <c r="L9" s="55"/>
      <c r="M9" s="3">
        <f t="shared" si="0"/>
        <v>49.32</v>
      </c>
      <c r="N9" s="41">
        <v>44145</v>
      </c>
      <c r="O9" s="56"/>
      <c r="P9" s="1"/>
      <c r="Q9" s="1"/>
      <c r="R9" s="57"/>
      <c r="S9" s="39" t="s">
        <v>54</v>
      </c>
      <c r="T9" s="68"/>
    </row>
    <row r="10" spans="1:20" s="70" customFormat="1" x14ac:dyDescent="0.2">
      <c r="A10" s="38" t="s">
        <v>63</v>
      </c>
      <c r="B10" s="1"/>
      <c r="C10" s="1"/>
      <c r="D10" s="51"/>
      <c r="E10" s="38"/>
      <c r="F10" s="51"/>
      <c r="G10" s="52" t="s">
        <v>64</v>
      </c>
      <c r="H10" s="53"/>
      <c r="I10" s="54" t="s">
        <v>65</v>
      </c>
      <c r="J10" s="35">
        <v>736.67</v>
      </c>
      <c r="K10" s="1"/>
      <c r="L10" s="55"/>
      <c r="M10" s="3">
        <f t="shared" si="0"/>
        <v>736.67</v>
      </c>
      <c r="N10" s="41">
        <v>44145</v>
      </c>
      <c r="O10" s="56"/>
      <c r="P10" s="1"/>
      <c r="Q10" s="1"/>
      <c r="R10" s="57"/>
      <c r="S10" s="39" t="s">
        <v>54</v>
      </c>
      <c r="T10" s="68"/>
    </row>
    <row r="11" spans="1:20" s="70" customFormat="1" x14ac:dyDescent="0.2">
      <c r="A11" s="38" t="s">
        <v>63</v>
      </c>
      <c r="B11" s="1"/>
      <c r="C11" s="1"/>
      <c r="D11" s="51"/>
      <c r="E11" s="38"/>
      <c r="F11" s="51"/>
      <c r="G11" s="52" t="s">
        <v>64</v>
      </c>
      <c r="H11" s="53"/>
      <c r="I11" s="54" t="s">
        <v>66</v>
      </c>
      <c r="J11" s="35">
        <v>2203.4</v>
      </c>
      <c r="K11" s="1"/>
      <c r="L11" s="1"/>
      <c r="M11" s="3">
        <f t="shared" si="0"/>
        <v>2203.4</v>
      </c>
      <c r="N11" s="41">
        <v>44151</v>
      </c>
      <c r="O11" s="56"/>
      <c r="P11" s="1"/>
      <c r="Q11" s="1"/>
      <c r="R11" s="57"/>
      <c r="S11" s="39" t="s">
        <v>54</v>
      </c>
      <c r="T11" s="68"/>
    </row>
    <row r="12" spans="1:20" s="70" customFormat="1" x14ac:dyDescent="0.2">
      <c r="A12" s="38" t="s">
        <v>63</v>
      </c>
      <c r="B12" s="1"/>
      <c r="C12" s="1"/>
      <c r="D12" s="51"/>
      <c r="E12" s="38"/>
      <c r="F12" s="51"/>
      <c r="G12" s="52" t="s">
        <v>64</v>
      </c>
      <c r="H12" s="53"/>
      <c r="I12" s="54" t="s">
        <v>67</v>
      </c>
      <c r="J12" s="35">
        <v>784.02</v>
      </c>
      <c r="K12" s="1"/>
      <c r="L12" s="1"/>
      <c r="M12" s="3">
        <f t="shared" si="0"/>
        <v>784.02</v>
      </c>
      <c r="N12" s="41">
        <v>44152</v>
      </c>
      <c r="O12" s="56"/>
      <c r="P12" s="1"/>
      <c r="Q12" s="1"/>
      <c r="R12" s="57"/>
      <c r="S12" s="39" t="s">
        <v>54</v>
      </c>
      <c r="T12" s="68"/>
    </row>
    <row r="13" spans="1:20" s="70" customFormat="1" x14ac:dyDescent="0.2">
      <c r="A13" s="38" t="s">
        <v>68</v>
      </c>
      <c r="B13" s="39" t="s">
        <v>69</v>
      </c>
      <c r="C13" s="39" t="s">
        <v>70</v>
      </c>
      <c r="D13" s="38">
        <v>407261</v>
      </c>
      <c r="E13" s="38"/>
      <c r="F13" s="38"/>
      <c r="G13" s="39" t="s">
        <v>58</v>
      </c>
      <c r="H13" s="38">
        <v>8266009550</v>
      </c>
      <c r="I13" s="40">
        <v>9854016233</v>
      </c>
      <c r="J13" s="2">
        <v>6128.68</v>
      </c>
      <c r="K13" s="2"/>
      <c r="L13" s="2">
        <v>0</v>
      </c>
      <c r="M13" s="3">
        <f t="shared" si="0"/>
        <v>6128.68</v>
      </c>
      <c r="N13" s="41">
        <v>44138.729166666664</v>
      </c>
      <c r="O13" s="39">
        <v>6870188402</v>
      </c>
      <c r="P13" s="39" t="s">
        <v>52</v>
      </c>
      <c r="Q13" s="40"/>
      <c r="R13" s="41"/>
      <c r="S13" s="39" t="s">
        <v>54</v>
      </c>
      <c r="T13" s="68"/>
    </row>
    <row r="14" spans="1:20" s="70" customFormat="1" x14ac:dyDescent="0.2">
      <c r="A14" s="38" t="s">
        <v>63</v>
      </c>
      <c r="B14" s="1"/>
      <c r="C14" s="1"/>
      <c r="D14" s="51"/>
      <c r="E14" s="38"/>
      <c r="F14" s="51"/>
      <c r="G14" s="52" t="s">
        <v>64</v>
      </c>
      <c r="H14" s="53"/>
      <c r="I14" s="54" t="s">
        <v>71</v>
      </c>
      <c r="J14" s="35">
        <v>784.02</v>
      </c>
      <c r="K14" s="1"/>
      <c r="L14" s="1"/>
      <c r="M14" s="3">
        <f t="shared" si="0"/>
        <v>784.02</v>
      </c>
      <c r="N14" s="41">
        <v>44154</v>
      </c>
      <c r="O14" s="56"/>
      <c r="P14" s="1"/>
      <c r="Q14" s="1"/>
      <c r="R14" s="57"/>
      <c r="S14" s="39" t="s">
        <v>54</v>
      </c>
      <c r="T14" s="68"/>
    </row>
    <row r="15" spans="1:20" s="70" customFormat="1" x14ac:dyDescent="0.2">
      <c r="A15" s="38" t="s">
        <v>72</v>
      </c>
      <c r="B15" s="39" t="s">
        <v>73</v>
      </c>
      <c r="C15" s="39" t="s">
        <v>74</v>
      </c>
      <c r="D15" s="38">
        <v>406043</v>
      </c>
      <c r="E15" s="38"/>
      <c r="F15" s="38"/>
      <c r="G15" s="39" t="s">
        <v>75</v>
      </c>
      <c r="H15" s="38">
        <v>8263000054</v>
      </c>
      <c r="I15" s="40">
        <v>8732000069</v>
      </c>
      <c r="J15" s="2">
        <v>989380</v>
      </c>
      <c r="K15" s="2"/>
      <c r="L15" s="2">
        <v>178088.4</v>
      </c>
      <c r="M15" s="3">
        <f t="shared" si="0"/>
        <v>1167468.3999999999</v>
      </c>
      <c r="N15" s="41">
        <v>44134.729166666664</v>
      </c>
      <c r="O15" s="39">
        <v>6870306065</v>
      </c>
      <c r="P15" s="39" t="s">
        <v>52</v>
      </c>
      <c r="Q15" s="40" t="s">
        <v>76</v>
      </c>
      <c r="R15" s="41">
        <v>44134</v>
      </c>
      <c r="S15" s="39" t="s">
        <v>54</v>
      </c>
      <c r="T15" s="68"/>
    </row>
    <row r="16" spans="1:20" s="70" customFormat="1" x14ac:dyDescent="0.2">
      <c r="A16" s="38" t="s">
        <v>77</v>
      </c>
      <c r="B16" s="39" t="s">
        <v>78</v>
      </c>
      <c r="C16" s="39" t="s">
        <v>79</v>
      </c>
      <c r="D16" s="38">
        <v>816273</v>
      </c>
      <c r="E16" s="38"/>
      <c r="F16" s="38"/>
      <c r="G16" s="39" t="s">
        <v>51</v>
      </c>
      <c r="H16" s="38">
        <v>8268005210</v>
      </c>
      <c r="I16" s="40">
        <v>134</v>
      </c>
      <c r="J16" s="2">
        <v>48000</v>
      </c>
      <c r="K16" s="2"/>
      <c r="L16" s="2">
        <v>8640</v>
      </c>
      <c r="M16" s="3">
        <f t="shared" si="0"/>
        <v>56640</v>
      </c>
      <c r="N16" s="41">
        <v>44142.729166666664</v>
      </c>
      <c r="O16" s="39">
        <v>44110659</v>
      </c>
      <c r="P16" s="39" t="s">
        <v>52</v>
      </c>
      <c r="Q16" s="40" t="s">
        <v>80</v>
      </c>
      <c r="R16" s="41">
        <v>44168</v>
      </c>
      <c r="S16" s="39" t="s">
        <v>54</v>
      </c>
      <c r="T16" s="68"/>
    </row>
    <row r="17" spans="1:20" s="70" customFormat="1" x14ac:dyDescent="0.2">
      <c r="A17" s="38" t="s">
        <v>81</v>
      </c>
      <c r="B17" s="39" t="s">
        <v>82</v>
      </c>
      <c r="C17" s="39" t="s">
        <v>83</v>
      </c>
      <c r="D17" s="38">
        <v>405802</v>
      </c>
      <c r="E17" s="38"/>
      <c r="F17" s="38"/>
      <c r="G17" s="39" t="s">
        <v>84</v>
      </c>
      <c r="H17" s="38">
        <v>8266009380</v>
      </c>
      <c r="I17" s="40" t="s">
        <v>85</v>
      </c>
      <c r="J17" s="2">
        <v>651820</v>
      </c>
      <c r="K17" s="2">
        <v>576.86</v>
      </c>
      <c r="L17" s="2">
        <v>117327.59999999999</v>
      </c>
      <c r="M17" s="3">
        <f t="shared" si="0"/>
        <v>769724.46</v>
      </c>
      <c r="N17" s="41">
        <v>44134.729166666664</v>
      </c>
      <c r="O17" s="39">
        <v>6870197945</v>
      </c>
      <c r="P17" s="39" t="s">
        <v>52</v>
      </c>
      <c r="Q17" s="40" t="s">
        <v>86</v>
      </c>
      <c r="R17" s="41">
        <v>44209</v>
      </c>
      <c r="S17" s="39" t="s">
        <v>54</v>
      </c>
      <c r="T17" s="68"/>
    </row>
    <row r="18" spans="1:20" s="70" customFormat="1" x14ac:dyDescent="0.2">
      <c r="A18" s="38" t="s">
        <v>87</v>
      </c>
      <c r="B18" s="39" t="s">
        <v>88</v>
      </c>
      <c r="C18" s="39" t="s">
        <v>89</v>
      </c>
      <c r="D18" s="38">
        <v>407261</v>
      </c>
      <c r="E18" s="38"/>
      <c r="F18" s="38"/>
      <c r="G18" s="39" t="s">
        <v>58</v>
      </c>
      <c r="H18" s="38">
        <v>8266009550</v>
      </c>
      <c r="I18" s="40">
        <v>9854016320</v>
      </c>
      <c r="J18" s="2">
        <v>6128.68</v>
      </c>
      <c r="K18" s="2"/>
      <c r="L18" s="2">
        <v>0</v>
      </c>
      <c r="M18" s="3">
        <f t="shared" si="0"/>
        <v>6128.68</v>
      </c>
      <c r="N18" s="41">
        <v>44142.729166666664</v>
      </c>
      <c r="O18" s="39">
        <v>6870204703</v>
      </c>
      <c r="P18" s="39" t="s">
        <v>52</v>
      </c>
      <c r="Q18" s="40"/>
      <c r="R18" s="41"/>
      <c r="S18" s="39" t="s">
        <v>54</v>
      </c>
      <c r="T18" s="68"/>
    </row>
    <row r="19" spans="1:20" s="70" customFormat="1" x14ac:dyDescent="0.2">
      <c r="A19" s="38" t="s">
        <v>90</v>
      </c>
      <c r="B19" s="39" t="s">
        <v>91</v>
      </c>
      <c r="C19" s="39" t="s">
        <v>92</v>
      </c>
      <c r="D19" s="38">
        <v>407261</v>
      </c>
      <c r="E19" s="38"/>
      <c r="F19" s="38"/>
      <c r="G19" s="39" t="s">
        <v>58</v>
      </c>
      <c r="H19" s="38">
        <v>8266009550</v>
      </c>
      <c r="I19" s="40">
        <v>9854016383</v>
      </c>
      <c r="J19" s="2">
        <v>6128.68</v>
      </c>
      <c r="K19" s="2"/>
      <c r="L19" s="2">
        <v>0</v>
      </c>
      <c r="M19" s="3">
        <f t="shared" si="0"/>
        <v>6128.68</v>
      </c>
      <c r="N19" s="41">
        <v>44145.729166666664</v>
      </c>
      <c r="O19" s="39">
        <v>6870204687</v>
      </c>
      <c r="P19" s="39" t="s">
        <v>52</v>
      </c>
      <c r="Q19" s="40"/>
      <c r="R19" s="41"/>
      <c r="S19" s="39" t="s">
        <v>54</v>
      </c>
      <c r="T19" s="68"/>
    </row>
    <row r="20" spans="1:20" s="70" customFormat="1" x14ac:dyDescent="0.2">
      <c r="A20" s="38" t="s">
        <v>63</v>
      </c>
      <c r="B20" s="1"/>
      <c r="C20" s="1"/>
      <c r="D20" s="51"/>
      <c r="E20" s="38"/>
      <c r="F20" s="51"/>
      <c r="G20" s="52" t="s">
        <v>64</v>
      </c>
      <c r="H20" s="53"/>
      <c r="I20" s="54" t="s">
        <v>93</v>
      </c>
      <c r="J20" s="35">
        <v>9192.75</v>
      </c>
      <c r="K20" s="1"/>
      <c r="L20" s="1"/>
      <c r="M20" s="3">
        <f t="shared" si="0"/>
        <v>9192.75</v>
      </c>
      <c r="N20" s="41">
        <v>44165</v>
      </c>
      <c r="O20" s="56"/>
      <c r="P20" s="1"/>
      <c r="Q20" s="1"/>
      <c r="R20" s="57"/>
      <c r="S20" s="39" t="s">
        <v>54</v>
      </c>
      <c r="T20" s="68"/>
    </row>
    <row r="21" spans="1:20" s="70" customFormat="1" x14ac:dyDescent="0.2">
      <c r="A21" s="38" t="s">
        <v>63</v>
      </c>
      <c r="B21" s="1"/>
      <c r="C21" s="1"/>
      <c r="D21" s="51"/>
      <c r="E21" s="38"/>
      <c r="F21" s="51"/>
      <c r="G21" s="52" t="s">
        <v>64</v>
      </c>
      <c r="H21" s="53"/>
      <c r="I21" s="54" t="s">
        <v>94</v>
      </c>
      <c r="J21" s="35">
        <v>9192.75</v>
      </c>
      <c r="K21" s="1"/>
      <c r="L21" s="1"/>
      <c r="M21" s="3">
        <f t="shared" si="0"/>
        <v>9192.75</v>
      </c>
      <c r="N21" s="41">
        <v>44165</v>
      </c>
      <c r="O21" s="56"/>
      <c r="P21" s="1"/>
      <c r="Q21" s="1"/>
      <c r="R21" s="57"/>
      <c r="S21" s="39" t="s">
        <v>54</v>
      </c>
      <c r="T21" s="68"/>
    </row>
    <row r="22" spans="1:20" s="70" customFormat="1" x14ac:dyDescent="0.2">
      <c r="A22" s="38" t="s">
        <v>63</v>
      </c>
      <c r="B22" s="1"/>
      <c r="C22" s="1"/>
      <c r="D22" s="51"/>
      <c r="E22" s="38"/>
      <c r="F22" s="51"/>
      <c r="G22" s="52" t="s">
        <v>64</v>
      </c>
      <c r="H22" s="53"/>
      <c r="I22" s="54" t="s">
        <v>95</v>
      </c>
      <c r="J22" s="35">
        <v>6128.5</v>
      </c>
      <c r="K22" s="1"/>
      <c r="L22" s="1"/>
      <c r="M22" s="3">
        <f t="shared" si="0"/>
        <v>6128.5</v>
      </c>
      <c r="N22" s="41">
        <v>44165</v>
      </c>
      <c r="O22" s="56"/>
      <c r="P22" s="1"/>
      <c r="Q22" s="1"/>
      <c r="R22" s="57"/>
      <c r="S22" s="39" t="s">
        <v>54</v>
      </c>
      <c r="T22" s="68"/>
    </row>
    <row r="23" spans="1:20" s="70" customFormat="1" x14ac:dyDescent="0.2">
      <c r="A23" s="38" t="s">
        <v>63</v>
      </c>
      <c r="B23" s="1"/>
      <c r="C23" s="1"/>
      <c r="D23" s="51"/>
      <c r="E23" s="38"/>
      <c r="F23" s="51"/>
      <c r="G23" s="52" t="s">
        <v>64</v>
      </c>
      <c r="H23" s="53"/>
      <c r="I23" s="54" t="s">
        <v>96</v>
      </c>
      <c r="J23" s="35">
        <v>1440.56</v>
      </c>
      <c r="K23" s="1"/>
      <c r="L23" s="1"/>
      <c r="M23" s="3">
        <f t="shared" si="0"/>
        <v>1440.56</v>
      </c>
      <c r="N23" s="41">
        <v>44165</v>
      </c>
      <c r="O23" s="56"/>
      <c r="P23" s="1"/>
      <c r="Q23" s="1"/>
      <c r="R23" s="57"/>
      <c r="S23" s="39" t="s">
        <v>54</v>
      </c>
      <c r="T23" s="68"/>
    </row>
    <row r="24" spans="1:20" s="70" customFormat="1" x14ac:dyDescent="0.2">
      <c r="A24" s="38" t="s">
        <v>63</v>
      </c>
      <c r="B24" s="1"/>
      <c r="C24" s="1"/>
      <c r="D24" s="51"/>
      <c r="E24" s="38"/>
      <c r="F24" s="51"/>
      <c r="G24" s="52" t="s">
        <v>64</v>
      </c>
      <c r="H24" s="53"/>
      <c r="I24" s="54" t="s">
        <v>97</v>
      </c>
      <c r="J24" s="35">
        <v>960.38</v>
      </c>
      <c r="K24" s="1"/>
      <c r="L24" s="1"/>
      <c r="M24" s="3">
        <f t="shared" si="0"/>
        <v>960.38</v>
      </c>
      <c r="N24" s="41">
        <v>44165</v>
      </c>
      <c r="O24" s="56"/>
      <c r="P24" s="1"/>
      <c r="Q24" s="1"/>
      <c r="R24" s="57"/>
      <c r="S24" s="39" t="s">
        <v>54</v>
      </c>
      <c r="T24" s="68"/>
    </row>
    <row r="25" spans="1:20" s="70" customFormat="1" x14ac:dyDescent="0.2">
      <c r="A25" s="38" t="s">
        <v>63</v>
      </c>
      <c r="B25" s="1"/>
      <c r="C25" s="1"/>
      <c r="D25" s="51"/>
      <c r="E25" s="38"/>
      <c r="F25" s="51"/>
      <c r="G25" s="52" t="s">
        <v>64</v>
      </c>
      <c r="H25" s="53"/>
      <c r="I25" s="54" t="s">
        <v>98</v>
      </c>
      <c r="J25" s="35">
        <v>960.38</v>
      </c>
      <c r="K25" s="1"/>
      <c r="L25" s="1"/>
      <c r="M25" s="3">
        <f t="shared" si="0"/>
        <v>960.38</v>
      </c>
      <c r="N25" s="41">
        <v>44165</v>
      </c>
      <c r="O25" s="56"/>
      <c r="P25" s="1"/>
      <c r="Q25" s="1"/>
      <c r="R25" s="57"/>
      <c r="S25" s="39" t="s">
        <v>54</v>
      </c>
      <c r="T25" s="68"/>
    </row>
    <row r="26" spans="1:20" s="70" customFormat="1" x14ac:dyDescent="0.2">
      <c r="A26" s="38" t="s">
        <v>63</v>
      </c>
      <c r="B26" s="1"/>
      <c r="C26" s="1"/>
      <c r="D26" s="51"/>
      <c r="E26" s="38"/>
      <c r="F26" s="51"/>
      <c r="G26" s="52" t="s">
        <v>64</v>
      </c>
      <c r="H26" s="53"/>
      <c r="I26" s="54" t="s">
        <v>99</v>
      </c>
      <c r="J26" s="35">
        <v>960.38</v>
      </c>
      <c r="K26" s="1"/>
      <c r="L26" s="1"/>
      <c r="M26" s="3">
        <f t="shared" si="0"/>
        <v>960.38</v>
      </c>
      <c r="N26" s="41">
        <v>44165</v>
      </c>
      <c r="O26" s="56"/>
      <c r="P26" s="1"/>
      <c r="Q26" s="1"/>
      <c r="R26" s="57"/>
      <c r="S26" s="39" t="s">
        <v>54</v>
      </c>
      <c r="T26" s="68"/>
    </row>
    <row r="27" spans="1:20" s="70" customFormat="1" x14ac:dyDescent="0.2">
      <c r="A27" s="38" t="s">
        <v>63</v>
      </c>
      <c r="B27" s="1"/>
      <c r="C27" s="1"/>
      <c r="D27" s="51"/>
      <c r="E27" s="38"/>
      <c r="F27" s="51"/>
      <c r="G27" s="52" t="s">
        <v>64</v>
      </c>
      <c r="H27" s="53"/>
      <c r="I27" s="54" t="s">
        <v>100</v>
      </c>
      <c r="J27" s="35">
        <v>960.38</v>
      </c>
      <c r="K27" s="1"/>
      <c r="L27" s="1"/>
      <c r="M27" s="3">
        <f t="shared" si="0"/>
        <v>960.38</v>
      </c>
      <c r="N27" s="41">
        <v>44165</v>
      </c>
      <c r="O27" s="56"/>
      <c r="P27" s="1"/>
      <c r="Q27" s="1"/>
      <c r="R27" s="57"/>
      <c r="S27" s="39" t="s">
        <v>54</v>
      </c>
      <c r="T27" s="68"/>
    </row>
    <row r="28" spans="1:20" s="70" customFormat="1" x14ac:dyDescent="0.2">
      <c r="A28" s="38" t="s">
        <v>63</v>
      </c>
      <c r="B28" s="1"/>
      <c r="C28" s="1"/>
      <c r="D28" s="51"/>
      <c r="E28" s="38"/>
      <c r="F28" s="51"/>
      <c r="G28" s="52" t="s">
        <v>64</v>
      </c>
      <c r="H28" s="53"/>
      <c r="I28" s="54" t="s">
        <v>101</v>
      </c>
      <c r="J28" s="35">
        <v>960.38</v>
      </c>
      <c r="K28" s="1"/>
      <c r="L28" s="1"/>
      <c r="M28" s="3">
        <f t="shared" si="0"/>
        <v>960.38</v>
      </c>
      <c r="N28" s="41">
        <v>44165</v>
      </c>
      <c r="O28" s="56"/>
      <c r="P28" s="1"/>
      <c r="Q28" s="1"/>
      <c r="R28" s="57"/>
      <c r="S28" s="39" t="s">
        <v>54</v>
      </c>
      <c r="T28" s="68"/>
    </row>
    <row r="29" spans="1:20" s="70" customFormat="1" x14ac:dyDescent="0.2">
      <c r="A29" s="38" t="s">
        <v>63</v>
      </c>
      <c r="B29" s="1"/>
      <c r="C29" s="1"/>
      <c r="D29" s="51"/>
      <c r="E29" s="38"/>
      <c r="F29" s="51"/>
      <c r="G29" s="52" t="s">
        <v>64</v>
      </c>
      <c r="H29" s="53"/>
      <c r="I29" s="54" t="s">
        <v>102</v>
      </c>
      <c r="J29" s="35">
        <v>1440.56</v>
      </c>
      <c r="K29" s="1"/>
      <c r="L29" s="1"/>
      <c r="M29" s="3">
        <f t="shared" si="0"/>
        <v>1440.56</v>
      </c>
      <c r="N29" s="41">
        <v>44165</v>
      </c>
      <c r="O29" s="56"/>
      <c r="P29" s="1"/>
      <c r="Q29" s="1"/>
      <c r="R29" s="57"/>
      <c r="S29" s="39" t="s">
        <v>54</v>
      </c>
      <c r="T29" s="68"/>
    </row>
    <row r="30" spans="1:20" s="70" customFormat="1" x14ac:dyDescent="0.2">
      <c r="A30" s="38" t="s">
        <v>63</v>
      </c>
      <c r="B30" s="1"/>
      <c r="C30" s="1"/>
      <c r="D30" s="51"/>
      <c r="E30" s="38"/>
      <c r="F30" s="51"/>
      <c r="G30" s="52" t="s">
        <v>64</v>
      </c>
      <c r="H30" s="53"/>
      <c r="I30" s="54" t="s">
        <v>103</v>
      </c>
      <c r="J30" s="35">
        <v>1440.56</v>
      </c>
      <c r="K30" s="1"/>
      <c r="L30" s="1"/>
      <c r="M30" s="3">
        <f t="shared" si="0"/>
        <v>1440.56</v>
      </c>
      <c r="N30" s="41">
        <v>44165</v>
      </c>
      <c r="O30" s="56"/>
      <c r="P30" s="1"/>
      <c r="Q30" s="1"/>
      <c r="R30" s="57"/>
      <c r="S30" s="39" t="s">
        <v>54</v>
      </c>
      <c r="T30" s="68"/>
    </row>
    <row r="31" spans="1:20" s="70" customFormat="1" x14ac:dyDescent="0.2">
      <c r="A31" s="38" t="s">
        <v>63</v>
      </c>
      <c r="B31" s="1"/>
      <c r="C31" s="1"/>
      <c r="D31" s="51"/>
      <c r="E31" s="38"/>
      <c r="F31" s="51"/>
      <c r="G31" s="52" t="s">
        <v>64</v>
      </c>
      <c r="H31" s="53"/>
      <c r="I31" s="54" t="s">
        <v>104</v>
      </c>
      <c r="J31" s="35">
        <v>1440.56</v>
      </c>
      <c r="K31" s="1"/>
      <c r="L31" s="1"/>
      <c r="M31" s="3">
        <f t="shared" si="0"/>
        <v>1440.56</v>
      </c>
      <c r="N31" s="41">
        <v>44165</v>
      </c>
      <c r="O31" s="56"/>
      <c r="P31" s="1"/>
      <c r="Q31" s="1"/>
      <c r="R31" s="57"/>
      <c r="S31" s="39" t="s">
        <v>54</v>
      </c>
      <c r="T31" s="68"/>
    </row>
    <row r="32" spans="1:20" s="70" customFormat="1" x14ac:dyDescent="0.2">
      <c r="A32" s="38" t="s">
        <v>63</v>
      </c>
      <c r="B32" s="1"/>
      <c r="C32" s="1"/>
      <c r="D32" s="51"/>
      <c r="E32" s="38"/>
      <c r="F32" s="51"/>
      <c r="G32" s="52" t="s">
        <v>64</v>
      </c>
      <c r="H32" s="53"/>
      <c r="I32" s="54" t="s">
        <v>105</v>
      </c>
      <c r="J32" s="35">
        <v>1440.56</v>
      </c>
      <c r="K32" s="1"/>
      <c r="L32" s="1"/>
      <c r="M32" s="3">
        <f t="shared" si="0"/>
        <v>1440.56</v>
      </c>
      <c r="N32" s="41">
        <v>44165</v>
      </c>
      <c r="O32" s="56"/>
      <c r="P32" s="1"/>
      <c r="Q32" s="1"/>
      <c r="R32" s="57"/>
      <c r="S32" s="39" t="s">
        <v>54</v>
      </c>
      <c r="T32" s="68"/>
    </row>
    <row r="33" spans="1:20" s="70" customFormat="1" x14ac:dyDescent="0.2">
      <c r="A33" s="38" t="s">
        <v>63</v>
      </c>
      <c r="B33" s="1"/>
      <c r="C33" s="1"/>
      <c r="D33" s="51"/>
      <c r="E33" s="38"/>
      <c r="F33" s="51"/>
      <c r="G33" s="52" t="s">
        <v>64</v>
      </c>
      <c r="H33" s="53"/>
      <c r="I33" s="54" t="s">
        <v>106</v>
      </c>
      <c r="J33" s="35">
        <v>1440.56</v>
      </c>
      <c r="K33" s="1"/>
      <c r="L33" s="1"/>
      <c r="M33" s="3">
        <f t="shared" si="0"/>
        <v>1440.56</v>
      </c>
      <c r="N33" s="41">
        <v>44165</v>
      </c>
      <c r="O33" s="56"/>
      <c r="P33" s="1"/>
      <c r="Q33" s="1"/>
      <c r="R33" s="57"/>
      <c r="S33" s="39" t="s">
        <v>54</v>
      </c>
      <c r="T33" s="68"/>
    </row>
    <row r="34" spans="1:20" s="70" customFormat="1" x14ac:dyDescent="0.2">
      <c r="A34" s="38" t="s">
        <v>63</v>
      </c>
      <c r="B34" s="1"/>
      <c r="C34" s="1"/>
      <c r="D34" s="51"/>
      <c r="E34" s="38"/>
      <c r="F34" s="51"/>
      <c r="G34" s="52" t="s">
        <v>64</v>
      </c>
      <c r="H34" s="53"/>
      <c r="I34" s="54" t="s">
        <v>107</v>
      </c>
      <c r="J34" s="35">
        <v>1440.56</v>
      </c>
      <c r="K34" s="1"/>
      <c r="L34" s="1"/>
      <c r="M34" s="3">
        <f t="shared" si="0"/>
        <v>1440.56</v>
      </c>
      <c r="N34" s="41">
        <v>44165</v>
      </c>
      <c r="O34" s="56"/>
      <c r="P34" s="1"/>
      <c r="Q34" s="1"/>
      <c r="R34" s="57"/>
      <c r="S34" s="39" t="s">
        <v>54</v>
      </c>
      <c r="T34" s="68"/>
    </row>
    <row r="35" spans="1:20" s="70" customFormat="1" x14ac:dyDescent="0.2">
      <c r="A35" s="38" t="s">
        <v>63</v>
      </c>
      <c r="B35" s="1"/>
      <c r="C35" s="1"/>
      <c r="D35" s="51"/>
      <c r="E35" s="38"/>
      <c r="F35" s="51"/>
      <c r="G35" s="52" t="s">
        <v>64</v>
      </c>
      <c r="H35" s="53"/>
      <c r="I35" s="54" t="s">
        <v>108</v>
      </c>
      <c r="J35" s="35">
        <v>1440.56</v>
      </c>
      <c r="K35" s="1"/>
      <c r="L35" s="1"/>
      <c r="M35" s="3">
        <f t="shared" si="0"/>
        <v>1440.56</v>
      </c>
      <c r="N35" s="41">
        <v>44165</v>
      </c>
      <c r="O35" s="56"/>
      <c r="P35" s="1"/>
      <c r="Q35" s="1"/>
      <c r="R35" s="57"/>
      <c r="S35" s="39" t="s">
        <v>54</v>
      </c>
      <c r="T35" s="68"/>
    </row>
    <row r="36" spans="1:20" s="70" customFormat="1" x14ac:dyDescent="0.2">
      <c r="A36" s="38" t="s">
        <v>109</v>
      </c>
      <c r="B36" s="39" t="s">
        <v>110</v>
      </c>
      <c r="C36" s="39"/>
      <c r="D36" s="38">
        <v>814805</v>
      </c>
      <c r="E36" s="38"/>
      <c r="F36" s="38"/>
      <c r="G36" s="39" t="s">
        <v>111</v>
      </c>
      <c r="H36" s="38">
        <v>8268005743</v>
      </c>
      <c r="I36" s="40">
        <v>2710</v>
      </c>
      <c r="J36" s="5">
        <v>8682.65</v>
      </c>
      <c r="K36" s="2"/>
      <c r="L36" s="2">
        <v>1562.877</v>
      </c>
      <c r="M36" s="3">
        <f t="shared" si="0"/>
        <v>10245.527</v>
      </c>
      <c r="N36" s="41">
        <v>44166</v>
      </c>
      <c r="O36" s="39"/>
      <c r="P36" s="39" t="s">
        <v>52</v>
      </c>
      <c r="Q36" s="40"/>
      <c r="R36" s="41"/>
      <c r="S36" s="39" t="s">
        <v>54</v>
      </c>
      <c r="T36" s="68"/>
    </row>
    <row r="37" spans="1:20" s="70" customFormat="1" x14ac:dyDescent="0.2">
      <c r="A37" s="38" t="s">
        <v>63</v>
      </c>
      <c r="B37" s="1"/>
      <c r="C37" s="1"/>
      <c r="D37" s="51"/>
      <c r="E37" s="38"/>
      <c r="F37" s="51"/>
      <c r="G37" s="52" t="s">
        <v>64</v>
      </c>
      <c r="H37" s="53"/>
      <c r="I37" s="54" t="s">
        <v>112</v>
      </c>
      <c r="J37" s="35">
        <v>9.3000000000000007</v>
      </c>
      <c r="K37" s="1"/>
      <c r="L37" s="1"/>
      <c r="M37" s="3">
        <f t="shared" si="0"/>
        <v>9.3000000000000007</v>
      </c>
      <c r="N37" s="41">
        <v>44167</v>
      </c>
      <c r="O37" s="56"/>
      <c r="P37" s="1"/>
      <c r="Q37" s="1"/>
      <c r="R37" s="57"/>
      <c r="S37" s="39" t="s">
        <v>54</v>
      </c>
      <c r="T37" s="68"/>
    </row>
    <row r="38" spans="1:20" s="70" customFormat="1" x14ac:dyDescent="0.2">
      <c r="A38" s="38" t="s">
        <v>63</v>
      </c>
      <c r="B38" s="1"/>
      <c r="C38" s="1"/>
      <c r="D38" s="51"/>
      <c r="E38" s="38"/>
      <c r="F38" s="51"/>
      <c r="G38" s="52" t="s">
        <v>64</v>
      </c>
      <c r="H38" s="53"/>
      <c r="I38" s="54" t="s">
        <v>113</v>
      </c>
      <c r="J38" s="35">
        <v>25.34</v>
      </c>
      <c r="K38" s="1"/>
      <c r="L38" s="1"/>
      <c r="M38" s="3">
        <f t="shared" si="0"/>
        <v>25.34</v>
      </c>
      <c r="N38" s="41">
        <v>44167</v>
      </c>
      <c r="O38" s="56"/>
      <c r="P38" s="1"/>
      <c r="Q38" s="1"/>
      <c r="R38" s="57"/>
      <c r="S38" s="39" t="s">
        <v>54</v>
      </c>
      <c r="T38" s="68"/>
    </row>
    <row r="39" spans="1:20" s="70" customFormat="1" x14ac:dyDescent="0.2">
      <c r="A39" s="38" t="s">
        <v>114</v>
      </c>
      <c r="B39" s="39" t="s">
        <v>115</v>
      </c>
      <c r="C39" s="39" t="s">
        <v>116</v>
      </c>
      <c r="D39" s="38">
        <v>407261</v>
      </c>
      <c r="E39" s="38"/>
      <c r="F39" s="38"/>
      <c r="G39" s="39" t="s">
        <v>58</v>
      </c>
      <c r="H39" s="38">
        <v>8266009550</v>
      </c>
      <c r="I39" s="40">
        <v>9854016590</v>
      </c>
      <c r="J39" s="2">
        <v>7088.88</v>
      </c>
      <c r="K39" s="2"/>
      <c r="L39" s="2">
        <v>0</v>
      </c>
      <c r="M39" s="3">
        <f t="shared" si="0"/>
        <v>7088.88</v>
      </c>
      <c r="N39" s="41">
        <v>44155.729166666664</v>
      </c>
      <c r="O39" s="39">
        <v>6870205102</v>
      </c>
      <c r="P39" s="39" t="s">
        <v>52</v>
      </c>
      <c r="Q39" s="40"/>
      <c r="R39" s="41"/>
      <c r="S39" s="39" t="s">
        <v>54</v>
      </c>
      <c r="T39" s="68"/>
    </row>
    <row r="40" spans="1:20" s="70" customFormat="1" x14ac:dyDescent="0.2">
      <c r="A40" s="38" t="s">
        <v>117</v>
      </c>
      <c r="B40" s="39" t="s">
        <v>118</v>
      </c>
      <c r="C40" s="39" t="s">
        <v>119</v>
      </c>
      <c r="D40" s="38">
        <v>407261</v>
      </c>
      <c r="E40" s="38"/>
      <c r="F40" s="38"/>
      <c r="G40" s="39" t="s">
        <v>58</v>
      </c>
      <c r="H40" s="38">
        <v>8266009550</v>
      </c>
      <c r="I40" s="40">
        <v>9854016712</v>
      </c>
      <c r="J40" s="2">
        <v>10633.31</v>
      </c>
      <c r="K40" s="2"/>
      <c r="L40" s="2">
        <v>0</v>
      </c>
      <c r="M40" s="3">
        <f t="shared" si="0"/>
        <v>10633.31</v>
      </c>
      <c r="N40" s="41">
        <v>44160.729166666664</v>
      </c>
      <c r="O40" s="39">
        <v>6870205252</v>
      </c>
      <c r="P40" s="39" t="s">
        <v>52</v>
      </c>
      <c r="Q40" s="40"/>
      <c r="R40" s="41"/>
      <c r="S40" s="39" t="s">
        <v>54</v>
      </c>
      <c r="T40" s="68"/>
    </row>
    <row r="41" spans="1:20" s="70" customFormat="1" x14ac:dyDescent="0.2">
      <c r="A41" s="38" t="s">
        <v>120</v>
      </c>
      <c r="B41" s="39" t="s">
        <v>121</v>
      </c>
      <c r="C41" s="39" t="s">
        <v>122</v>
      </c>
      <c r="D41" s="38">
        <v>407261</v>
      </c>
      <c r="E41" s="38"/>
      <c r="F41" s="38"/>
      <c r="G41" s="39" t="s">
        <v>58</v>
      </c>
      <c r="H41" s="38">
        <v>8266009550</v>
      </c>
      <c r="I41" s="40">
        <v>9854016749</v>
      </c>
      <c r="J41" s="2">
        <v>10633.31</v>
      </c>
      <c r="K41" s="2"/>
      <c r="L41" s="2">
        <v>0</v>
      </c>
      <c r="M41" s="3">
        <f t="shared" si="0"/>
        <v>10633.31</v>
      </c>
      <c r="N41" s="41">
        <v>44162.729166666664</v>
      </c>
      <c r="O41" s="39">
        <v>6870205311</v>
      </c>
      <c r="P41" s="39" t="s">
        <v>52</v>
      </c>
      <c r="Q41" s="40"/>
      <c r="R41" s="41"/>
      <c r="S41" s="39" t="s">
        <v>54</v>
      </c>
      <c r="T41" s="68"/>
    </row>
    <row r="42" spans="1:20" s="70" customFormat="1" x14ac:dyDescent="0.2">
      <c r="A42" s="38" t="s">
        <v>123</v>
      </c>
      <c r="B42" s="39" t="s">
        <v>124</v>
      </c>
      <c r="C42" s="39" t="s">
        <v>125</v>
      </c>
      <c r="D42" s="38">
        <v>407261</v>
      </c>
      <c r="E42" s="38"/>
      <c r="F42" s="38"/>
      <c r="G42" s="39" t="s">
        <v>58</v>
      </c>
      <c r="H42" s="38">
        <v>8266009550</v>
      </c>
      <c r="I42" s="40">
        <v>9854016695</v>
      </c>
      <c r="J42" s="2">
        <v>10633.31</v>
      </c>
      <c r="K42" s="2"/>
      <c r="L42" s="2">
        <v>0</v>
      </c>
      <c r="M42" s="3">
        <f t="shared" si="0"/>
        <v>10633.31</v>
      </c>
      <c r="N42" s="41">
        <v>44159.729166666664</v>
      </c>
      <c r="O42" s="39">
        <v>6870205296</v>
      </c>
      <c r="P42" s="39" t="s">
        <v>52</v>
      </c>
      <c r="Q42" s="40"/>
      <c r="R42" s="41"/>
      <c r="S42" s="39" t="s">
        <v>54</v>
      </c>
      <c r="T42" s="68"/>
    </row>
    <row r="43" spans="1:20" s="70" customFormat="1" x14ac:dyDescent="0.2">
      <c r="A43" s="38" t="s">
        <v>126</v>
      </c>
      <c r="B43" s="39" t="s">
        <v>127</v>
      </c>
      <c r="C43" s="39" t="s">
        <v>128</v>
      </c>
      <c r="D43" s="38">
        <v>407261</v>
      </c>
      <c r="E43" s="38"/>
      <c r="F43" s="38"/>
      <c r="G43" s="39" t="s">
        <v>58</v>
      </c>
      <c r="H43" s="38">
        <v>8266009550</v>
      </c>
      <c r="I43" s="40">
        <v>9854016793</v>
      </c>
      <c r="J43" s="2">
        <v>10633.31</v>
      </c>
      <c r="K43" s="2"/>
      <c r="L43" s="2">
        <v>0</v>
      </c>
      <c r="M43" s="3">
        <f t="shared" si="0"/>
        <v>10633.31</v>
      </c>
      <c r="N43" s="41">
        <v>44164.729166666664</v>
      </c>
      <c r="O43" s="39">
        <v>6870205283</v>
      </c>
      <c r="P43" s="39" t="s">
        <v>52</v>
      </c>
      <c r="Q43" s="40"/>
      <c r="R43" s="41"/>
      <c r="S43" s="39" t="s">
        <v>54</v>
      </c>
      <c r="T43" s="68"/>
    </row>
    <row r="44" spans="1:20" s="70" customFormat="1" x14ac:dyDescent="0.2">
      <c r="A44" s="38" t="s">
        <v>129</v>
      </c>
      <c r="B44" s="39" t="s">
        <v>130</v>
      </c>
      <c r="C44" s="39" t="s">
        <v>131</v>
      </c>
      <c r="D44" s="38">
        <v>407261</v>
      </c>
      <c r="E44" s="38"/>
      <c r="F44" s="38"/>
      <c r="G44" s="39" t="s">
        <v>58</v>
      </c>
      <c r="H44" s="38">
        <v>8266009550</v>
      </c>
      <c r="I44" s="40">
        <v>9854016774</v>
      </c>
      <c r="J44" s="2">
        <v>10633.31</v>
      </c>
      <c r="K44" s="2"/>
      <c r="L44" s="2">
        <v>0</v>
      </c>
      <c r="M44" s="3">
        <f t="shared" si="0"/>
        <v>10633.31</v>
      </c>
      <c r="N44" s="41">
        <v>44163.729166666664</v>
      </c>
      <c r="O44" s="39">
        <v>6870205365</v>
      </c>
      <c r="P44" s="39" t="s">
        <v>52</v>
      </c>
      <c r="Q44" s="40"/>
      <c r="R44" s="41"/>
      <c r="S44" s="39" t="s">
        <v>54</v>
      </c>
      <c r="T44" s="68"/>
    </row>
    <row r="45" spans="1:20" s="70" customFormat="1" x14ac:dyDescent="0.2">
      <c r="A45" s="38" t="s">
        <v>132</v>
      </c>
      <c r="B45" s="39" t="s">
        <v>133</v>
      </c>
      <c r="C45" s="39" t="s">
        <v>134</v>
      </c>
      <c r="D45" s="38">
        <v>407261</v>
      </c>
      <c r="E45" s="38"/>
      <c r="F45" s="38"/>
      <c r="G45" s="39" t="s">
        <v>58</v>
      </c>
      <c r="H45" s="38">
        <v>8266009550</v>
      </c>
      <c r="I45" s="40">
        <v>9854016750</v>
      </c>
      <c r="J45" s="2">
        <v>10633.31</v>
      </c>
      <c r="K45" s="2"/>
      <c r="L45" s="2">
        <v>0</v>
      </c>
      <c r="M45" s="3">
        <f t="shared" si="0"/>
        <v>10633.31</v>
      </c>
      <c r="N45" s="41">
        <v>44162.729166666664</v>
      </c>
      <c r="O45" s="39">
        <v>6870205344</v>
      </c>
      <c r="P45" s="39" t="s">
        <v>52</v>
      </c>
      <c r="Q45" s="40"/>
      <c r="R45" s="41"/>
      <c r="S45" s="39" t="s">
        <v>54</v>
      </c>
      <c r="T45" s="68"/>
    </row>
    <row r="46" spans="1:20" s="70" customFormat="1" x14ac:dyDescent="0.2">
      <c r="A46" s="38" t="s">
        <v>135</v>
      </c>
      <c r="B46" s="39" t="s">
        <v>136</v>
      </c>
      <c r="C46" s="39" t="s">
        <v>137</v>
      </c>
      <c r="D46" s="38">
        <v>407261</v>
      </c>
      <c r="E46" s="38"/>
      <c r="F46" s="38"/>
      <c r="G46" s="39" t="s">
        <v>58</v>
      </c>
      <c r="H46" s="38">
        <v>8266009550</v>
      </c>
      <c r="I46" s="40">
        <v>9854016736</v>
      </c>
      <c r="J46" s="2">
        <v>10633.31</v>
      </c>
      <c r="K46" s="2"/>
      <c r="L46" s="2">
        <v>0</v>
      </c>
      <c r="M46" s="3">
        <f t="shared" si="0"/>
        <v>10633.31</v>
      </c>
      <c r="N46" s="41">
        <v>44161.729166666664</v>
      </c>
      <c r="O46" s="39">
        <v>6870205187</v>
      </c>
      <c r="P46" s="39" t="s">
        <v>52</v>
      </c>
      <c r="Q46" s="40"/>
      <c r="R46" s="41"/>
      <c r="S46" s="39" t="s">
        <v>54</v>
      </c>
      <c r="T46" s="68"/>
    </row>
    <row r="47" spans="1:20" s="70" customFormat="1" x14ac:dyDescent="0.2">
      <c r="A47" s="38" t="s">
        <v>138</v>
      </c>
      <c r="B47" s="39" t="s">
        <v>139</v>
      </c>
      <c r="C47" s="39" t="s">
        <v>140</v>
      </c>
      <c r="D47" s="38">
        <v>407261</v>
      </c>
      <c r="E47" s="38"/>
      <c r="F47" s="38"/>
      <c r="G47" s="39" t="s">
        <v>58</v>
      </c>
      <c r="H47" s="38">
        <v>8266009550</v>
      </c>
      <c r="I47" s="40">
        <v>9854016718</v>
      </c>
      <c r="J47" s="2">
        <v>10633.31</v>
      </c>
      <c r="K47" s="2"/>
      <c r="L47" s="2">
        <v>0</v>
      </c>
      <c r="M47" s="3">
        <f t="shared" si="0"/>
        <v>10633.31</v>
      </c>
      <c r="N47" s="41">
        <v>44160.729166666664</v>
      </c>
      <c r="O47" s="39">
        <v>6870204510</v>
      </c>
      <c r="P47" s="39" t="s">
        <v>52</v>
      </c>
      <c r="Q47" s="40"/>
      <c r="R47" s="41"/>
      <c r="S47" s="39" t="s">
        <v>54</v>
      </c>
      <c r="T47" s="68"/>
    </row>
    <row r="48" spans="1:20" s="70" customFormat="1" x14ac:dyDescent="0.2">
      <c r="A48" s="38" t="s">
        <v>141</v>
      </c>
      <c r="B48" s="39" t="s">
        <v>142</v>
      </c>
      <c r="C48" s="39" t="s">
        <v>143</v>
      </c>
      <c r="D48" s="38">
        <v>407261</v>
      </c>
      <c r="E48" s="38"/>
      <c r="F48" s="38"/>
      <c r="G48" s="39" t="s">
        <v>58</v>
      </c>
      <c r="H48" s="38">
        <v>8266009550</v>
      </c>
      <c r="I48" s="40">
        <v>9854016429</v>
      </c>
      <c r="J48" s="2">
        <v>7088.88</v>
      </c>
      <c r="K48" s="2"/>
      <c r="L48" s="2">
        <v>0</v>
      </c>
      <c r="M48" s="3">
        <f t="shared" si="0"/>
        <v>7088.88</v>
      </c>
      <c r="N48" s="41">
        <v>44147.729166666664</v>
      </c>
      <c r="O48" s="39">
        <v>6870204535</v>
      </c>
      <c r="P48" s="39" t="s">
        <v>52</v>
      </c>
      <c r="Q48" s="40"/>
      <c r="R48" s="41"/>
      <c r="S48" s="39" t="s">
        <v>54</v>
      </c>
      <c r="T48" s="68"/>
    </row>
    <row r="49" spans="1:20" s="70" customFormat="1" x14ac:dyDescent="0.2">
      <c r="A49" s="38" t="s">
        <v>144</v>
      </c>
      <c r="B49" s="39" t="s">
        <v>145</v>
      </c>
      <c r="C49" s="39" t="s">
        <v>146</v>
      </c>
      <c r="D49" s="38">
        <v>407261</v>
      </c>
      <c r="E49" s="38"/>
      <c r="F49" s="38"/>
      <c r="G49" s="39" t="s">
        <v>58</v>
      </c>
      <c r="H49" s="38">
        <v>8266009550</v>
      </c>
      <c r="I49" s="40">
        <v>9854016571</v>
      </c>
      <c r="J49" s="2">
        <v>7088.88</v>
      </c>
      <c r="K49" s="2"/>
      <c r="L49" s="2">
        <v>0</v>
      </c>
      <c r="M49" s="3">
        <f t="shared" si="0"/>
        <v>7088.88</v>
      </c>
      <c r="N49" s="41">
        <v>44154.729166666664</v>
      </c>
      <c r="O49" s="39">
        <v>6870204568</v>
      </c>
      <c r="P49" s="39" t="s">
        <v>52</v>
      </c>
      <c r="Q49" s="40"/>
      <c r="R49" s="41"/>
      <c r="S49" s="39" t="s">
        <v>54</v>
      </c>
      <c r="T49" s="68"/>
    </row>
    <row r="50" spans="1:20" s="70" customFormat="1" x14ac:dyDescent="0.2">
      <c r="A50" s="38" t="s">
        <v>147</v>
      </c>
      <c r="B50" s="39" t="s">
        <v>148</v>
      </c>
      <c r="C50" s="39" t="s">
        <v>149</v>
      </c>
      <c r="D50" s="38">
        <v>407261</v>
      </c>
      <c r="E50" s="38"/>
      <c r="F50" s="38"/>
      <c r="G50" s="39" t="s">
        <v>58</v>
      </c>
      <c r="H50" s="38">
        <v>8266009550</v>
      </c>
      <c r="I50" s="40">
        <v>9854016422</v>
      </c>
      <c r="J50" s="2">
        <v>6128.68</v>
      </c>
      <c r="K50" s="2"/>
      <c r="L50" s="2">
        <v>0</v>
      </c>
      <c r="M50" s="3">
        <f t="shared" si="0"/>
        <v>6128.68</v>
      </c>
      <c r="N50" s="41">
        <v>44146.729166666664</v>
      </c>
      <c r="O50" s="39">
        <v>6870204604</v>
      </c>
      <c r="P50" s="39" t="s">
        <v>52</v>
      </c>
      <c r="Q50" s="40"/>
      <c r="R50" s="41"/>
      <c r="S50" s="39" t="s">
        <v>54</v>
      </c>
      <c r="T50" s="68"/>
    </row>
    <row r="51" spans="1:20" s="70" customFormat="1" x14ac:dyDescent="0.2">
      <c r="A51" s="38" t="s">
        <v>150</v>
      </c>
      <c r="B51" s="39" t="s">
        <v>151</v>
      </c>
      <c r="C51" s="39" t="s">
        <v>152</v>
      </c>
      <c r="D51" s="38">
        <v>407261</v>
      </c>
      <c r="E51" s="38"/>
      <c r="F51" s="38"/>
      <c r="G51" s="39" t="s">
        <v>58</v>
      </c>
      <c r="H51" s="38">
        <v>8266009550</v>
      </c>
      <c r="I51" s="40">
        <v>9854016445</v>
      </c>
      <c r="J51" s="2">
        <v>7088.88</v>
      </c>
      <c r="K51" s="2"/>
      <c r="L51" s="2">
        <v>0</v>
      </c>
      <c r="M51" s="3">
        <f t="shared" si="0"/>
        <v>7088.88</v>
      </c>
      <c r="N51" s="41">
        <v>44148.729166666664</v>
      </c>
      <c r="O51" s="39">
        <v>6870204657</v>
      </c>
      <c r="P51" s="39" t="s">
        <v>52</v>
      </c>
      <c r="Q51" s="40"/>
      <c r="R51" s="41"/>
      <c r="S51" s="39" t="s">
        <v>54</v>
      </c>
      <c r="T51" s="68"/>
    </row>
    <row r="52" spans="1:20" s="70" customFormat="1" x14ac:dyDescent="0.2">
      <c r="A52" s="38" t="s">
        <v>153</v>
      </c>
      <c r="B52" s="39" t="s">
        <v>154</v>
      </c>
      <c r="C52" s="39" t="s">
        <v>155</v>
      </c>
      <c r="D52" s="38">
        <v>407261</v>
      </c>
      <c r="E52" s="38"/>
      <c r="F52" s="38"/>
      <c r="G52" s="39" t="s">
        <v>58</v>
      </c>
      <c r="H52" s="38">
        <v>8266009550</v>
      </c>
      <c r="I52" s="40">
        <v>9854016546</v>
      </c>
      <c r="J52" s="2">
        <v>7088.88</v>
      </c>
      <c r="K52" s="2"/>
      <c r="L52" s="2">
        <v>0</v>
      </c>
      <c r="M52" s="3">
        <f t="shared" si="0"/>
        <v>7088.88</v>
      </c>
      <c r="N52" s="41">
        <v>44153.729166666664</v>
      </c>
      <c r="O52" s="39">
        <v>6870204738</v>
      </c>
      <c r="P52" s="39" t="s">
        <v>52</v>
      </c>
      <c r="Q52" s="40"/>
      <c r="R52" s="41"/>
      <c r="S52" s="39" t="s">
        <v>54</v>
      </c>
      <c r="T52" s="68"/>
    </row>
    <row r="53" spans="1:20" s="70" customFormat="1" x14ac:dyDescent="0.2">
      <c r="A53" s="38" t="s">
        <v>156</v>
      </c>
      <c r="B53" s="39" t="s">
        <v>157</v>
      </c>
      <c r="C53" s="39" t="s">
        <v>158</v>
      </c>
      <c r="D53" s="38">
        <v>124567</v>
      </c>
      <c r="E53" s="38"/>
      <c r="F53" s="38"/>
      <c r="G53" s="39" t="s">
        <v>159</v>
      </c>
      <c r="H53" s="38">
        <v>8263000054</v>
      </c>
      <c r="I53" s="40">
        <v>1328</v>
      </c>
      <c r="J53" s="2">
        <v>54000</v>
      </c>
      <c r="K53" s="2"/>
      <c r="L53" s="2">
        <v>0</v>
      </c>
      <c r="M53" s="3">
        <f t="shared" si="0"/>
        <v>54000</v>
      </c>
      <c r="N53" s="41">
        <v>44145.729166666664</v>
      </c>
      <c r="O53" s="39">
        <v>3445013749</v>
      </c>
      <c r="P53" s="39" t="s">
        <v>52</v>
      </c>
      <c r="Q53" s="40" t="s">
        <v>160</v>
      </c>
      <c r="R53" s="41">
        <v>44175</v>
      </c>
      <c r="S53" s="39" t="s">
        <v>54</v>
      </c>
      <c r="T53" s="68"/>
    </row>
    <row r="54" spans="1:20" s="70" customFormat="1" x14ac:dyDescent="0.2">
      <c r="A54" s="38" t="s">
        <v>63</v>
      </c>
      <c r="B54" s="1"/>
      <c r="C54" s="1"/>
      <c r="D54" s="51"/>
      <c r="E54" s="38"/>
      <c r="F54" s="51"/>
      <c r="G54" s="52" t="s">
        <v>64</v>
      </c>
      <c r="H54" s="53"/>
      <c r="I54" s="54" t="s">
        <v>161</v>
      </c>
      <c r="J54" s="35">
        <v>748.87</v>
      </c>
      <c r="K54" s="1"/>
      <c r="L54" s="1"/>
      <c r="M54" s="3">
        <f t="shared" si="0"/>
        <v>748.87</v>
      </c>
      <c r="N54" s="41">
        <v>44169</v>
      </c>
      <c r="O54" s="56"/>
      <c r="P54" s="1"/>
      <c r="Q54" s="1"/>
      <c r="R54" s="57"/>
      <c r="S54" s="39" t="s">
        <v>54</v>
      </c>
      <c r="T54" s="68"/>
    </row>
    <row r="55" spans="1:20" s="70" customFormat="1" x14ac:dyDescent="0.2">
      <c r="A55" s="38" t="s">
        <v>63</v>
      </c>
      <c r="B55" s="1"/>
      <c r="C55" s="1"/>
      <c r="D55" s="51"/>
      <c r="E55" s="38"/>
      <c r="F55" s="51"/>
      <c r="G55" s="52" t="s">
        <v>64</v>
      </c>
      <c r="H55" s="53"/>
      <c r="I55" s="54" t="s">
        <v>162</v>
      </c>
      <c r="J55" s="35">
        <v>392</v>
      </c>
      <c r="K55" s="1"/>
      <c r="L55" s="1"/>
      <c r="M55" s="3">
        <f t="shared" si="0"/>
        <v>392</v>
      </c>
      <c r="N55" s="41">
        <v>44169</v>
      </c>
      <c r="O55" s="56"/>
      <c r="P55" s="1"/>
      <c r="Q55" s="1"/>
      <c r="R55" s="57"/>
      <c r="S55" s="39" t="s">
        <v>54</v>
      </c>
      <c r="T55" s="68"/>
    </row>
    <row r="56" spans="1:20" s="70" customFormat="1" x14ac:dyDescent="0.2">
      <c r="A56" s="38" t="s">
        <v>163</v>
      </c>
      <c r="B56" s="39" t="s">
        <v>164</v>
      </c>
      <c r="C56" s="39" t="s">
        <v>165</v>
      </c>
      <c r="D56" s="38">
        <v>508797</v>
      </c>
      <c r="E56" s="38"/>
      <c r="F56" s="38"/>
      <c r="G56" s="39" t="s">
        <v>166</v>
      </c>
      <c r="H56" s="38">
        <v>8266009471</v>
      </c>
      <c r="I56" s="40" t="s">
        <v>167</v>
      </c>
      <c r="J56" s="2">
        <v>45000</v>
      </c>
      <c r="K56" s="2"/>
      <c r="L56" s="2">
        <v>8100</v>
      </c>
      <c r="M56" s="3">
        <f t="shared" si="0"/>
        <v>53100</v>
      </c>
      <c r="N56" s="41">
        <v>44158.729166666664</v>
      </c>
      <c r="O56" s="39">
        <v>6870207149</v>
      </c>
      <c r="P56" s="39" t="s">
        <v>52</v>
      </c>
      <c r="Q56" s="40" t="s">
        <v>168</v>
      </c>
      <c r="R56" s="41">
        <v>44190</v>
      </c>
      <c r="S56" s="39" t="s">
        <v>54</v>
      </c>
      <c r="T56" s="68"/>
    </row>
    <row r="57" spans="1:20" s="70" customFormat="1" x14ac:dyDescent="0.2">
      <c r="A57" s="38" t="s">
        <v>169</v>
      </c>
      <c r="B57" s="39" t="s">
        <v>170</v>
      </c>
      <c r="C57" s="39" t="s">
        <v>171</v>
      </c>
      <c r="D57" s="38">
        <v>123373</v>
      </c>
      <c r="E57" s="38"/>
      <c r="F57" s="38"/>
      <c r="G57" s="39" t="s">
        <v>172</v>
      </c>
      <c r="H57" s="38">
        <v>8266009524</v>
      </c>
      <c r="I57" s="40" t="s">
        <v>173</v>
      </c>
      <c r="J57" s="2">
        <v>89700</v>
      </c>
      <c r="K57" s="2"/>
      <c r="L57" s="2">
        <v>16146</v>
      </c>
      <c r="M57" s="3">
        <f t="shared" si="0"/>
        <v>105846</v>
      </c>
      <c r="N57" s="41">
        <v>44141.729166666664</v>
      </c>
      <c r="O57" s="39">
        <v>6870207188</v>
      </c>
      <c r="P57" s="39" t="s">
        <v>52</v>
      </c>
      <c r="Q57" s="40" t="s">
        <v>174</v>
      </c>
      <c r="R57" s="41">
        <v>44186</v>
      </c>
      <c r="S57" s="39" t="s">
        <v>54</v>
      </c>
      <c r="T57" s="68"/>
    </row>
    <row r="58" spans="1:20" s="70" customFormat="1" x14ac:dyDescent="0.2">
      <c r="A58" s="38" t="s">
        <v>175</v>
      </c>
      <c r="B58" s="39" t="s">
        <v>176</v>
      </c>
      <c r="C58" s="39" t="s">
        <v>177</v>
      </c>
      <c r="D58" s="38">
        <v>126335</v>
      </c>
      <c r="E58" s="38"/>
      <c r="F58" s="38"/>
      <c r="G58" s="39" t="s">
        <v>178</v>
      </c>
      <c r="H58" s="38">
        <v>8268005150</v>
      </c>
      <c r="I58" s="40">
        <v>112</v>
      </c>
      <c r="J58" s="2">
        <v>117150</v>
      </c>
      <c r="K58" s="2"/>
      <c r="L58" s="2">
        <v>21087</v>
      </c>
      <c r="M58" s="3">
        <f t="shared" si="0"/>
        <v>138237</v>
      </c>
      <c r="N58" s="41">
        <v>44159.729166666664</v>
      </c>
      <c r="O58" s="39">
        <v>44121377</v>
      </c>
      <c r="P58" s="39" t="s">
        <v>52</v>
      </c>
      <c r="Q58" s="40" t="s">
        <v>179</v>
      </c>
      <c r="R58" s="41">
        <v>44176</v>
      </c>
      <c r="S58" s="39" t="s">
        <v>54</v>
      </c>
      <c r="T58" s="68"/>
    </row>
    <row r="59" spans="1:20" s="70" customFormat="1" x14ac:dyDescent="0.2">
      <c r="A59" s="38" t="s">
        <v>180</v>
      </c>
      <c r="B59" s="39" t="s">
        <v>181</v>
      </c>
      <c r="C59" s="39" t="s">
        <v>182</v>
      </c>
      <c r="D59" s="38">
        <v>135997</v>
      </c>
      <c r="E59" s="38"/>
      <c r="F59" s="38"/>
      <c r="G59" s="39" t="s">
        <v>183</v>
      </c>
      <c r="H59" s="38">
        <v>8266009769</v>
      </c>
      <c r="I59" s="40" t="s">
        <v>184</v>
      </c>
      <c r="J59" s="2">
        <v>1036539.8305084746</v>
      </c>
      <c r="K59" s="2"/>
      <c r="L59" s="2">
        <v>186577.16949152542</v>
      </c>
      <c r="M59" s="3">
        <f t="shared" si="0"/>
        <v>1223117</v>
      </c>
      <c r="N59" s="41">
        <v>44155.729166666664</v>
      </c>
      <c r="O59" s="39">
        <v>6870209450</v>
      </c>
      <c r="P59" s="39" t="s">
        <v>52</v>
      </c>
      <c r="Q59" s="40" t="s">
        <v>185</v>
      </c>
      <c r="R59" s="41">
        <v>44189</v>
      </c>
      <c r="S59" s="39" t="s">
        <v>54</v>
      </c>
      <c r="T59" s="68"/>
    </row>
    <row r="60" spans="1:20" s="70" customFormat="1" x14ac:dyDescent="0.2">
      <c r="A60" s="38" t="s">
        <v>186</v>
      </c>
      <c r="B60" s="39" t="s">
        <v>187</v>
      </c>
      <c r="C60" s="39" t="s">
        <v>188</v>
      </c>
      <c r="D60" s="38">
        <v>816726</v>
      </c>
      <c r="E60" s="38"/>
      <c r="F60" s="38"/>
      <c r="G60" s="39" t="s">
        <v>189</v>
      </c>
      <c r="H60" s="38">
        <v>8268005013</v>
      </c>
      <c r="I60" s="40">
        <v>454</v>
      </c>
      <c r="J60" s="2">
        <v>67355.932203389835</v>
      </c>
      <c r="K60" s="2"/>
      <c r="L60" s="2">
        <v>12124.06779661017</v>
      </c>
      <c r="M60" s="3">
        <f t="shared" si="0"/>
        <v>79480</v>
      </c>
      <c r="N60" s="41">
        <v>44138.729166666664</v>
      </c>
      <c r="O60" s="39">
        <v>44124163</v>
      </c>
      <c r="P60" s="39" t="s">
        <v>52</v>
      </c>
      <c r="Q60" s="40" t="s">
        <v>190</v>
      </c>
      <c r="R60" s="41">
        <v>44176</v>
      </c>
      <c r="S60" s="39" t="s">
        <v>54</v>
      </c>
      <c r="T60" s="68"/>
    </row>
    <row r="61" spans="1:20" s="70" customFormat="1" x14ac:dyDescent="0.2">
      <c r="A61" s="38" t="s">
        <v>191</v>
      </c>
      <c r="B61" s="39" t="s">
        <v>192</v>
      </c>
      <c r="C61" s="39" t="s">
        <v>193</v>
      </c>
      <c r="D61" s="38">
        <v>407261</v>
      </c>
      <c r="E61" s="38"/>
      <c r="F61" s="38"/>
      <c r="G61" s="39" t="s">
        <v>58</v>
      </c>
      <c r="H61" s="38">
        <v>8266009550</v>
      </c>
      <c r="I61" s="40">
        <v>9854016836</v>
      </c>
      <c r="J61" s="2">
        <v>10633.31</v>
      </c>
      <c r="K61" s="2"/>
      <c r="L61" s="2">
        <v>0</v>
      </c>
      <c r="M61" s="3">
        <f t="shared" si="0"/>
        <v>10633.31</v>
      </c>
      <c r="N61" s="41">
        <v>44167.729166666664</v>
      </c>
      <c r="O61" s="39">
        <v>6870210451</v>
      </c>
      <c r="P61" s="39" t="s">
        <v>52</v>
      </c>
      <c r="Q61" s="40"/>
      <c r="R61" s="41"/>
      <c r="S61" s="39" t="s">
        <v>54</v>
      </c>
      <c r="T61" s="68"/>
    </row>
    <row r="62" spans="1:20" s="70" customFormat="1" x14ac:dyDescent="0.2">
      <c r="A62" s="38" t="s">
        <v>194</v>
      </c>
      <c r="B62" s="39" t="s">
        <v>195</v>
      </c>
      <c r="C62" s="39" t="s">
        <v>196</v>
      </c>
      <c r="D62" s="38">
        <v>407261</v>
      </c>
      <c r="E62" s="38"/>
      <c r="F62" s="38"/>
      <c r="G62" s="39" t="s">
        <v>58</v>
      </c>
      <c r="H62" s="38">
        <v>8266009550</v>
      </c>
      <c r="I62" s="40">
        <v>9854016850</v>
      </c>
      <c r="J62" s="2">
        <v>10633.31</v>
      </c>
      <c r="K62" s="2"/>
      <c r="L62" s="2">
        <v>0</v>
      </c>
      <c r="M62" s="3">
        <f t="shared" si="0"/>
        <v>10633.31</v>
      </c>
      <c r="N62" s="41">
        <v>44167.729166666664</v>
      </c>
      <c r="O62" s="39">
        <v>6870210455</v>
      </c>
      <c r="P62" s="39" t="s">
        <v>52</v>
      </c>
      <c r="Q62" s="40"/>
      <c r="R62" s="41"/>
      <c r="S62" s="39" t="s">
        <v>54</v>
      </c>
      <c r="T62" s="68"/>
    </row>
    <row r="63" spans="1:20" s="70" customFormat="1" x14ac:dyDescent="0.2">
      <c r="A63" s="38" t="s">
        <v>197</v>
      </c>
      <c r="B63" s="39" t="s">
        <v>198</v>
      </c>
      <c r="C63" s="39"/>
      <c r="D63" s="38">
        <v>814805</v>
      </c>
      <c r="E63" s="38"/>
      <c r="F63" s="38"/>
      <c r="G63" s="39" t="s">
        <v>111</v>
      </c>
      <c r="H63" s="38">
        <v>8268005743</v>
      </c>
      <c r="I63" s="40">
        <v>2711</v>
      </c>
      <c r="J63" s="5">
        <v>3721.13</v>
      </c>
      <c r="K63" s="2"/>
      <c r="L63" s="2">
        <v>669.80340000000001</v>
      </c>
      <c r="M63" s="3">
        <f t="shared" si="0"/>
        <v>4390.9333999999999</v>
      </c>
      <c r="N63" s="41">
        <v>44174</v>
      </c>
      <c r="O63" s="39"/>
      <c r="P63" s="39" t="s">
        <v>52</v>
      </c>
      <c r="Q63" s="40"/>
      <c r="R63" s="41"/>
      <c r="S63" s="39" t="s">
        <v>54</v>
      </c>
      <c r="T63" s="68"/>
    </row>
    <row r="64" spans="1:20" s="70" customFormat="1" x14ac:dyDescent="0.2">
      <c r="A64" s="38" t="s">
        <v>63</v>
      </c>
      <c r="B64" s="1"/>
      <c r="C64" s="1"/>
      <c r="D64" s="51"/>
      <c r="E64" s="38"/>
      <c r="F64" s="51"/>
      <c r="G64" s="52" t="s">
        <v>64</v>
      </c>
      <c r="H64" s="53"/>
      <c r="I64" s="54" t="s">
        <v>199</v>
      </c>
      <c r="J64" s="35">
        <v>196</v>
      </c>
      <c r="K64" s="1"/>
      <c r="L64" s="1"/>
      <c r="M64" s="3">
        <f t="shared" si="0"/>
        <v>196</v>
      </c>
      <c r="N64" s="41">
        <v>44174</v>
      </c>
      <c r="O64" s="56"/>
      <c r="P64" s="1"/>
      <c r="Q64" s="1"/>
      <c r="R64" s="57"/>
      <c r="S64" s="39" t="s">
        <v>54</v>
      </c>
      <c r="T64" s="68"/>
    </row>
    <row r="65" spans="1:20" s="70" customFormat="1" x14ac:dyDescent="0.2">
      <c r="A65" s="38" t="s">
        <v>63</v>
      </c>
      <c r="B65" s="1"/>
      <c r="C65" s="1"/>
      <c r="D65" s="51"/>
      <c r="E65" s="38"/>
      <c r="F65" s="51"/>
      <c r="G65" s="52" t="s">
        <v>64</v>
      </c>
      <c r="H65" s="53"/>
      <c r="I65" s="54" t="s">
        <v>200</v>
      </c>
      <c r="J65" s="35">
        <v>157.91999999999999</v>
      </c>
      <c r="K65" s="1"/>
      <c r="L65" s="1"/>
      <c r="M65" s="3">
        <f t="shared" si="0"/>
        <v>157.91999999999999</v>
      </c>
      <c r="N65" s="41">
        <v>44175</v>
      </c>
      <c r="O65" s="56"/>
      <c r="P65" s="1"/>
      <c r="Q65" s="1"/>
      <c r="R65" s="57"/>
      <c r="S65" s="39" t="s">
        <v>54</v>
      </c>
      <c r="T65" s="68"/>
    </row>
    <row r="66" spans="1:20" s="70" customFormat="1" x14ac:dyDescent="0.2">
      <c r="A66" s="38" t="s">
        <v>63</v>
      </c>
      <c r="B66" s="1"/>
      <c r="C66" s="1"/>
      <c r="D66" s="51"/>
      <c r="E66" s="38"/>
      <c r="F66" s="51"/>
      <c r="G66" s="52" t="s">
        <v>64</v>
      </c>
      <c r="H66" s="53"/>
      <c r="I66" s="54" t="s">
        <v>201</v>
      </c>
      <c r="J66" s="35">
        <v>1280.55</v>
      </c>
      <c r="K66" s="1"/>
      <c r="L66" s="1"/>
      <c r="M66" s="3">
        <f t="shared" si="0"/>
        <v>1280.55</v>
      </c>
      <c r="N66" s="41">
        <v>44176</v>
      </c>
      <c r="O66" s="56"/>
      <c r="P66" s="1"/>
      <c r="Q66" s="1"/>
      <c r="R66" s="57"/>
      <c r="S66" s="39" t="s">
        <v>54</v>
      </c>
      <c r="T66" s="68"/>
    </row>
    <row r="67" spans="1:20" s="70" customFormat="1" x14ac:dyDescent="0.2">
      <c r="A67" s="38" t="s">
        <v>202</v>
      </c>
      <c r="B67" s="39" t="s">
        <v>203</v>
      </c>
      <c r="C67" s="39" t="s">
        <v>204</v>
      </c>
      <c r="D67" s="38">
        <v>816777</v>
      </c>
      <c r="E67" s="38"/>
      <c r="F67" s="38"/>
      <c r="G67" s="39" t="s">
        <v>205</v>
      </c>
      <c r="H67" s="38">
        <v>8268005263</v>
      </c>
      <c r="I67" s="40" t="s">
        <v>206</v>
      </c>
      <c r="J67" s="2">
        <v>134333.29661016949</v>
      </c>
      <c r="K67" s="2"/>
      <c r="L67" s="2">
        <v>24179.993389830506</v>
      </c>
      <c r="M67" s="3">
        <f t="shared" si="0"/>
        <v>158513.29</v>
      </c>
      <c r="N67" s="41">
        <v>44170.729166666664</v>
      </c>
      <c r="O67" s="39">
        <v>44288144</v>
      </c>
      <c r="P67" s="39" t="s">
        <v>52</v>
      </c>
      <c r="Q67" s="40" t="s">
        <v>207</v>
      </c>
      <c r="R67" s="41">
        <v>44276</v>
      </c>
      <c r="S67" s="39" t="s">
        <v>54</v>
      </c>
      <c r="T67" s="68"/>
    </row>
    <row r="68" spans="1:20" s="70" customFormat="1" x14ac:dyDescent="0.2">
      <c r="A68" s="38" t="s">
        <v>63</v>
      </c>
      <c r="B68" s="1"/>
      <c r="C68" s="1"/>
      <c r="D68" s="51"/>
      <c r="E68" s="38"/>
      <c r="F68" s="51"/>
      <c r="G68" s="52" t="s">
        <v>64</v>
      </c>
      <c r="H68" s="53"/>
      <c r="I68" s="54" t="s">
        <v>208</v>
      </c>
      <c r="J68" s="35">
        <v>323.33999999999997</v>
      </c>
      <c r="K68" s="1"/>
      <c r="L68" s="1"/>
      <c r="M68" s="3">
        <f t="shared" si="0"/>
        <v>323.33999999999997</v>
      </c>
      <c r="N68" s="41">
        <v>44193</v>
      </c>
      <c r="O68" s="56"/>
      <c r="P68" s="1"/>
      <c r="Q68" s="1"/>
      <c r="R68" s="57"/>
      <c r="S68" s="39" t="s">
        <v>54</v>
      </c>
      <c r="T68" s="68"/>
    </row>
    <row r="69" spans="1:20" s="70" customFormat="1" x14ac:dyDescent="0.2">
      <c r="A69" s="38" t="s">
        <v>63</v>
      </c>
      <c r="B69" s="1"/>
      <c r="C69" s="1"/>
      <c r="D69" s="51"/>
      <c r="E69" s="38"/>
      <c r="F69" s="51"/>
      <c r="G69" s="52" t="s">
        <v>64</v>
      </c>
      <c r="H69" s="53"/>
      <c r="I69" s="54" t="s">
        <v>208</v>
      </c>
      <c r="J69" s="35">
        <v>175.96</v>
      </c>
      <c r="K69" s="1"/>
      <c r="L69" s="1"/>
      <c r="M69" s="3">
        <f t="shared" si="0"/>
        <v>175.96</v>
      </c>
      <c r="N69" s="41">
        <v>44193</v>
      </c>
      <c r="O69" s="56"/>
      <c r="P69" s="1"/>
      <c r="Q69" s="1"/>
      <c r="R69" s="57"/>
      <c r="S69" s="39" t="s">
        <v>54</v>
      </c>
      <c r="T69" s="68"/>
    </row>
    <row r="70" spans="1:20" s="70" customFormat="1" x14ac:dyDescent="0.2">
      <c r="A70" s="38" t="s">
        <v>63</v>
      </c>
      <c r="B70" s="1"/>
      <c r="C70" s="1"/>
      <c r="D70" s="51"/>
      <c r="E70" s="38"/>
      <c r="F70" s="51"/>
      <c r="G70" s="52" t="s">
        <v>64</v>
      </c>
      <c r="H70" s="53"/>
      <c r="I70" s="54" t="s">
        <v>208</v>
      </c>
      <c r="J70" s="35">
        <v>221.65</v>
      </c>
      <c r="K70" s="1"/>
      <c r="L70" s="1"/>
      <c r="M70" s="3">
        <f t="shared" ref="M70:M133" si="1">SUM(J70:L70)</f>
        <v>221.65</v>
      </c>
      <c r="N70" s="41">
        <v>44193</v>
      </c>
      <c r="O70" s="56"/>
      <c r="P70" s="1"/>
      <c r="Q70" s="1"/>
      <c r="R70" s="57"/>
      <c r="S70" s="39" t="s">
        <v>54</v>
      </c>
      <c r="T70" s="68"/>
    </row>
    <row r="71" spans="1:20" s="70" customFormat="1" x14ac:dyDescent="0.2">
      <c r="A71" s="38" t="s">
        <v>63</v>
      </c>
      <c r="B71" s="1"/>
      <c r="C71" s="1"/>
      <c r="D71" s="51"/>
      <c r="E71" s="38"/>
      <c r="F71" s="51"/>
      <c r="G71" s="52" t="s">
        <v>64</v>
      </c>
      <c r="H71" s="53"/>
      <c r="I71" s="54" t="s">
        <v>208</v>
      </c>
      <c r="J71" s="35">
        <v>48.45</v>
      </c>
      <c r="K71" s="1"/>
      <c r="L71" s="1"/>
      <c r="M71" s="3">
        <f t="shared" si="1"/>
        <v>48.45</v>
      </c>
      <c r="N71" s="41">
        <v>44193</v>
      </c>
      <c r="O71" s="56"/>
      <c r="P71" s="1"/>
      <c r="Q71" s="1"/>
      <c r="R71" s="57"/>
      <c r="S71" s="39" t="s">
        <v>54</v>
      </c>
      <c r="T71" s="68"/>
    </row>
    <row r="72" spans="1:20" s="70" customFormat="1" x14ac:dyDescent="0.2">
      <c r="A72" s="38" t="s">
        <v>63</v>
      </c>
      <c r="B72" s="1"/>
      <c r="C72" s="1"/>
      <c r="D72" s="51"/>
      <c r="E72" s="38"/>
      <c r="F72" s="51"/>
      <c r="G72" s="52" t="s">
        <v>64</v>
      </c>
      <c r="H72" s="53"/>
      <c r="I72" s="54" t="s">
        <v>208</v>
      </c>
      <c r="J72" s="35">
        <v>13.44</v>
      </c>
      <c r="K72" s="1"/>
      <c r="L72" s="1"/>
      <c r="M72" s="3">
        <f t="shared" si="1"/>
        <v>13.44</v>
      </c>
      <c r="N72" s="41">
        <v>44193</v>
      </c>
      <c r="O72" s="56"/>
      <c r="P72" s="1"/>
      <c r="Q72" s="1"/>
      <c r="R72" s="57"/>
      <c r="S72" s="39" t="s">
        <v>54</v>
      </c>
      <c r="T72" s="68"/>
    </row>
    <row r="73" spans="1:20" s="70" customFormat="1" x14ac:dyDescent="0.2">
      <c r="A73" s="38" t="s">
        <v>209</v>
      </c>
      <c r="B73" s="39" t="s">
        <v>210</v>
      </c>
      <c r="C73" s="39" t="s">
        <v>211</v>
      </c>
      <c r="D73" s="38">
        <v>407261</v>
      </c>
      <c r="E73" s="38"/>
      <c r="F73" s="38"/>
      <c r="G73" s="39" t="s">
        <v>58</v>
      </c>
      <c r="H73" s="38">
        <v>8266009550</v>
      </c>
      <c r="I73" s="40">
        <v>9854016887</v>
      </c>
      <c r="J73" s="2">
        <v>10633.31</v>
      </c>
      <c r="K73" s="2"/>
      <c r="L73" s="2">
        <v>0</v>
      </c>
      <c r="M73" s="3">
        <f t="shared" si="1"/>
        <v>10633.31</v>
      </c>
      <c r="N73" s="41">
        <v>44169.729166666664</v>
      </c>
      <c r="O73" s="39">
        <v>6870226024</v>
      </c>
      <c r="P73" s="39" t="s">
        <v>52</v>
      </c>
      <c r="Q73" s="40"/>
      <c r="R73" s="41"/>
      <c r="S73" s="39" t="s">
        <v>54</v>
      </c>
      <c r="T73" s="68"/>
    </row>
    <row r="74" spans="1:20" s="70" customFormat="1" x14ac:dyDescent="0.2">
      <c r="A74" s="38" t="s">
        <v>212</v>
      </c>
      <c r="B74" s="39" t="s">
        <v>213</v>
      </c>
      <c r="C74" s="39" t="s">
        <v>214</v>
      </c>
      <c r="D74" s="38">
        <v>407261</v>
      </c>
      <c r="E74" s="38"/>
      <c r="F74" s="38"/>
      <c r="G74" s="39" t="s">
        <v>58</v>
      </c>
      <c r="H74" s="38">
        <v>8266009550</v>
      </c>
      <c r="I74" s="40">
        <v>9854016873</v>
      </c>
      <c r="J74" s="2">
        <v>10633.31</v>
      </c>
      <c r="K74" s="2"/>
      <c r="L74" s="2">
        <v>0</v>
      </c>
      <c r="M74" s="3">
        <f t="shared" si="1"/>
        <v>10633.31</v>
      </c>
      <c r="N74" s="41">
        <v>44169.729166666664</v>
      </c>
      <c r="O74" s="39">
        <v>6870226028</v>
      </c>
      <c r="P74" s="39" t="s">
        <v>52</v>
      </c>
      <c r="Q74" s="40"/>
      <c r="R74" s="41"/>
      <c r="S74" s="39" t="s">
        <v>54</v>
      </c>
      <c r="T74" s="68"/>
    </row>
    <row r="75" spans="1:20" s="70" customFormat="1" x14ac:dyDescent="0.2">
      <c r="A75" s="38" t="s">
        <v>215</v>
      </c>
      <c r="B75" s="39" t="s">
        <v>216</v>
      </c>
      <c r="C75" s="39" t="s">
        <v>217</v>
      </c>
      <c r="D75" s="38">
        <v>407261</v>
      </c>
      <c r="E75" s="38"/>
      <c r="F75" s="38"/>
      <c r="G75" s="39" t="s">
        <v>58</v>
      </c>
      <c r="H75" s="38">
        <v>8266009550</v>
      </c>
      <c r="I75" s="40">
        <v>9854016892</v>
      </c>
      <c r="J75" s="2">
        <v>56711</v>
      </c>
      <c r="K75" s="2"/>
      <c r="L75" s="2">
        <v>0</v>
      </c>
      <c r="M75" s="3">
        <f t="shared" si="1"/>
        <v>56711</v>
      </c>
      <c r="N75" s="41">
        <v>44170.729166666664</v>
      </c>
      <c r="O75" s="39">
        <v>6870226051</v>
      </c>
      <c r="P75" s="39" t="s">
        <v>52</v>
      </c>
      <c r="Q75" s="40"/>
      <c r="R75" s="41"/>
      <c r="S75" s="39" t="s">
        <v>54</v>
      </c>
      <c r="T75" s="68"/>
    </row>
    <row r="76" spans="1:20" s="70" customFormat="1" x14ac:dyDescent="0.2">
      <c r="A76" s="38" t="s">
        <v>218</v>
      </c>
      <c r="B76" s="39" t="s">
        <v>219</v>
      </c>
      <c r="C76" s="39" t="s">
        <v>220</v>
      </c>
      <c r="D76" s="38">
        <v>816273</v>
      </c>
      <c r="E76" s="38"/>
      <c r="F76" s="38"/>
      <c r="G76" s="39" t="s">
        <v>51</v>
      </c>
      <c r="H76" s="38">
        <v>8268005286</v>
      </c>
      <c r="I76" s="40">
        <v>140</v>
      </c>
      <c r="J76" s="2">
        <v>52000</v>
      </c>
      <c r="K76" s="2"/>
      <c r="L76" s="2">
        <v>9360</v>
      </c>
      <c r="M76" s="3">
        <f t="shared" si="1"/>
        <v>61360</v>
      </c>
      <c r="N76" s="41">
        <v>44173.729166666664</v>
      </c>
      <c r="O76" s="39">
        <v>44147780</v>
      </c>
      <c r="P76" s="39" t="s">
        <v>52</v>
      </c>
      <c r="Q76" s="40" t="s">
        <v>221</v>
      </c>
      <c r="R76" s="41">
        <v>44203</v>
      </c>
      <c r="S76" s="39" t="s">
        <v>54</v>
      </c>
      <c r="T76" s="68"/>
    </row>
    <row r="77" spans="1:20" s="70" customFormat="1" x14ac:dyDescent="0.2">
      <c r="A77" s="38" t="s">
        <v>222</v>
      </c>
      <c r="B77" s="39" t="s">
        <v>223</v>
      </c>
      <c r="C77" s="39" t="s">
        <v>224</v>
      </c>
      <c r="D77" s="38">
        <v>508797</v>
      </c>
      <c r="E77" s="38"/>
      <c r="F77" s="38"/>
      <c r="G77" s="39" t="s">
        <v>166</v>
      </c>
      <c r="H77" s="38">
        <v>8266009471</v>
      </c>
      <c r="I77" s="40" t="s">
        <v>225</v>
      </c>
      <c r="J77" s="2">
        <v>190000</v>
      </c>
      <c r="K77" s="2"/>
      <c r="L77" s="2">
        <v>34200</v>
      </c>
      <c r="M77" s="3">
        <f t="shared" si="1"/>
        <v>224200</v>
      </c>
      <c r="N77" s="41">
        <v>44166.729166666664</v>
      </c>
      <c r="O77" s="39">
        <v>6870250112</v>
      </c>
      <c r="P77" s="39" t="s">
        <v>52</v>
      </c>
      <c r="Q77" s="40" t="s">
        <v>226</v>
      </c>
      <c r="R77" s="41">
        <v>44212</v>
      </c>
      <c r="S77" s="39" t="s">
        <v>54</v>
      </c>
      <c r="T77" s="68"/>
    </row>
    <row r="78" spans="1:20" s="70" customFormat="1" x14ac:dyDescent="0.2">
      <c r="A78" s="38" t="s">
        <v>227</v>
      </c>
      <c r="B78" s="39" t="s">
        <v>228</v>
      </c>
      <c r="C78" s="39" t="s">
        <v>229</v>
      </c>
      <c r="D78" s="58">
        <v>510129</v>
      </c>
      <c r="E78" s="38"/>
      <c r="F78" s="58"/>
      <c r="G78" s="39" t="s">
        <v>230</v>
      </c>
      <c r="H78" s="38">
        <v>8263000055</v>
      </c>
      <c r="I78" s="40" t="s">
        <v>231</v>
      </c>
      <c r="J78" s="2">
        <v>1321790.3999999999</v>
      </c>
      <c r="K78" s="2">
        <v>1169.78</v>
      </c>
      <c r="L78" s="2">
        <v>237922.27199999997</v>
      </c>
      <c r="M78" s="3">
        <f t="shared" si="1"/>
        <v>1560882.4519999998</v>
      </c>
      <c r="N78" s="41">
        <v>44162</v>
      </c>
      <c r="O78" s="39">
        <v>6870051173</v>
      </c>
      <c r="P78" s="39" t="s">
        <v>52</v>
      </c>
      <c r="Q78" s="40" t="s">
        <v>232</v>
      </c>
      <c r="R78" s="41">
        <v>44134</v>
      </c>
      <c r="S78" s="39" t="s">
        <v>54</v>
      </c>
      <c r="T78" s="68"/>
    </row>
    <row r="79" spans="1:20" s="70" customFormat="1" x14ac:dyDescent="0.2">
      <c r="A79" s="38" t="s">
        <v>233</v>
      </c>
      <c r="B79" s="39" t="s">
        <v>234</v>
      </c>
      <c r="C79" s="39"/>
      <c r="D79" s="38" t="s">
        <v>235</v>
      </c>
      <c r="E79" s="38"/>
      <c r="F79" s="38"/>
      <c r="G79" s="39" t="s">
        <v>236</v>
      </c>
      <c r="H79" s="38" t="s">
        <v>235</v>
      </c>
      <c r="I79" s="52">
        <v>7035531659</v>
      </c>
      <c r="J79" s="5">
        <v>148359.97</v>
      </c>
      <c r="K79" s="2"/>
      <c r="L79" s="2">
        <v>0</v>
      </c>
      <c r="M79" s="3">
        <f t="shared" si="1"/>
        <v>148359.97</v>
      </c>
      <c r="N79" s="59">
        <v>44196</v>
      </c>
      <c r="O79" s="39"/>
      <c r="P79" s="39" t="s">
        <v>52</v>
      </c>
      <c r="Q79" s="40"/>
      <c r="R79" s="41"/>
      <c r="S79" s="39" t="s">
        <v>54</v>
      </c>
      <c r="T79" s="68"/>
    </row>
    <row r="80" spans="1:20" s="70" customFormat="1" x14ac:dyDescent="0.2">
      <c r="A80" s="38" t="s">
        <v>237</v>
      </c>
      <c r="B80" s="39" t="s">
        <v>234</v>
      </c>
      <c r="C80" s="39"/>
      <c r="D80" s="38" t="s">
        <v>238</v>
      </c>
      <c r="E80" s="38"/>
      <c r="F80" s="38"/>
      <c r="G80" s="39" t="s">
        <v>236</v>
      </c>
      <c r="H80" s="38" t="s">
        <v>238</v>
      </c>
      <c r="I80" s="40">
        <v>7532201684</v>
      </c>
      <c r="J80" s="5">
        <v>63865.25</v>
      </c>
      <c r="K80" s="2"/>
      <c r="L80" s="2">
        <v>11495.75</v>
      </c>
      <c r="M80" s="3">
        <f t="shared" si="1"/>
        <v>75361</v>
      </c>
      <c r="N80" s="41"/>
      <c r="O80" s="39"/>
      <c r="P80" s="39" t="s">
        <v>52</v>
      </c>
      <c r="Q80" s="40"/>
      <c r="R80" s="41"/>
      <c r="S80" s="39" t="s">
        <v>54</v>
      </c>
      <c r="T80" s="68"/>
    </row>
    <row r="81" spans="1:20" s="70" customFormat="1" x14ac:dyDescent="0.2">
      <c r="A81" s="38" t="s">
        <v>239</v>
      </c>
      <c r="B81" s="42" t="s">
        <v>240</v>
      </c>
      <c r="C81" s="42"/>
      <c r="D81" s="38" t="s">
        <v>241</v>
      </c>
      <c r="E81" s="38"/>
      <c r="F81" s="38"/>
      <c r="G81" s="42" t="s">
        <v>242</v>
      </c>
      <c r="H81" s="38"/>
      <c r="I81" s="40" t="s">
        <v>240</v>
      </c>
      <c r="J81" s="3">
        <v>13232.33</v>
      </c>
      <c r="K81" s="3"/>
      <c r="L81" s="3"/>
      <c r="M81" s="3">
        <f t="shared" si="1"/>
        <v>13232.33</v>
      </c>
      <c r="N81" s="41">
        <v>44196</v>
      </c>
      <c r="O81" s="39"/>
      <c r="P81" s="42"/>
      <c r="Q81" s="42"/>
      <c r="R81" s="60"/>
      <c r="S81" s="42" t="s">
        <v>243</v>
      </c>
      <c r="T81" s="68"/>
    </row>
    <row r="82" spans="1:20" s="70" customFormat="1" x14ac:dyDescent="0.2">
      <c r="A82" s="38" t="s">
        <v>244</v>
      </c>
      <c r="B82" s="39"/>
      <c r="C82" s="39"/>
      <c r="D82" s="38" t="s">
        <v>245</v>
      </c>
      <c r="E82" s="38"/>
      <c r="F82" s="38"/>
      <c r="G82" s="39" t="s">
        <v>246</v>
      </c>
      <c r="H82" s="38" t="s">
        <v>246</v>
      </c>
      <c r="I82" s="52" t="s">
        <v>240</v>
      </c>
      <c r="J82" s="10">
        <v>264646.65000000002</v>
      </c>
      <c r="K82" s="2"/>
      <c r="L82" s="2">
        <v>0</v>
      </c>
      <c r="M82" s="3">
        <f t="shared" si="1"/>
        <v>264646.65000000002</v>
      </c>
      <c r="N82" s="59">
        <v>44196</v>
      </c>
      <c r="O82" s="39"/>
      <c r="P82" s="39" t="s">
        <v>52</v>
      </c>
      <c r="Q82" s="40"/>
      <c r="R82" s="41"/>
      <c r="S82" s="39" t="s">
        <v>54</v>
      </c>
      <c r="T82" s="68"/>
    </row>
    <row r="83" spans="1:20" s="70" customFormat="1" x14ac:dyDescent="0.2">
      <c r="A83" s="38" t="s">
        <v>63</v>
      </c>
      <c r="B83" s="1"/>
      <c r="C83" s="1"/>
      <c r="D83" s="51"/>
      <c r="E83" s="38"/>
      <c r="F83" s="51"/>
      <c r="G83" s="52" t="s">
        <v>64</v>
      </c>
      <c r="H83" s="53"/>
      <c r="I83" s="54" t="s">
        <v>247</v>
      </c>
      <c r="J83" s="35">
        <v>485.01</v>
      </c>
      <c r="K83" s="1"/>
      <c r="L83" s="1"/>
      <c r="M83" s="3">
        <f t="shared" si="1"/>
        <v>485.01</v>
      </c>
      <c r="N83" s="41">
        <v>44196</v>
      </c>
      <c r="O83" s="56"/>
      <c r="P83" s="1"/>
      <c r="Q83" s="1"/>
      <c r="R83" s="57"/>
      <c r="S83" s="39" t="s">
        <v>54</v>
      </c>
      <c r="T83" s="68"/>
    </row>
    <row r="84" spans="1:20" s="70" customFormat="1" x14ac:dyDescent="0.2">
      <c r="A84" s="38" t="s">
        <v>248</v>
      </c>
      <c r="B84" s="39" t="s">
        <v>249</v>
      </c>
      <c r="C84" s="39" t="s">
        <v>250</v>
      </c>
      <c r="D84" s="58">
        <v>510129</v>
      </c>
      <c r="E84" s="38"/>
      <c r="F84" s="58"/>
      <c r="G84" s="39" t="s">
        <v>230</v>
      </c>
      <c r="H84" s="38">
        <v>8263000055</v>
      </c>
      <c r="I84" s="40" t="s">
        <v>251</v>
      </c>
      <c r="J84" s="2">
        <v>2726713</v>
      </c>
      <c r="K84" s="2">
        <v>2413.14</v>
      </c>
      <c r="L84" s="2">
        <v>490808.33999999997</v>
      </c>
      <c r="M84" s="3">
        <f t="shared" si="1"/>
        <v>3219934.48</v>
      </c>
      <c r="N84" s="41">
        <v>44141.729166666664</v>
      </c>
      <c r="O84" s="39">
        <v>6870110077</v>
      </c>
      <c r="P84" s="39" t="s">
        <v>52</v>
      </c>
      <c r="Q84" s="40" t="s">
        <v>232</v>
      </c>
      <c r="R84" s="41">
        <v>44134</v>
      </c>
      <c r="S84" s="39" t="s">
        <v>54</v>
      </c>
      <c r="T84" s="68"/>
    </row>
    <row r="85" spans="1:20" s="70" customFormat="1" x14ac:dyDescent="0.2">
      <c r="A85" s="38" t="s">
        <v>252</v>
      </c>
      <c r="B85" s="39" t="s">
        <v>249</v>
      </c>
      <c r="C85" s="39"/>
      <c r="D85" s="58">
        <v>510129</v>
      </c>
      <c r="E85" s="38"/>
      <c r="F85" s="58"/>
      <c r="G85" s="39" t="s">
        <v>230</v>
      </c>
      <c r="H85" s="38">
        <v>8263000055</v>
      </c>
      <c r="I85" s="40" t="s">
        <v>253</v>
      </c>
      <c r="J85" s="2">
        <v>-122200.6</v>
      </c>
      <c r="K85" s="2"/>
      <c r="L85" s="2">
        <v>0</v>
      </c>
      <c r="M85" s="3">
        <f t="shared" si="1"/>
        <v>-122200.6</v>
      </c>
      <c r="N85" s="41"/>
      <c r="O85" s="39"/>
      <c r="P85" s="39" t="s">
        <v>52</v>
      </c>
      <c r="Q85" s="40"/>
      <c r="R85" s="41"/>
      <c r="S85" s="39" t="s">
        <v>54</v>
      </c>
      <c r="T85" s="68"/>
    </row>
    <row r="86" spans="1:20" s="70" customFormat="1" x14ac:dyDescent="0.2">
      <c r="A86" s="38" t="s">
        <v>254</v>
      </c>
      <c r="B86" s="39" t="s">
        <v>255</v>
      </c>
      <c r="C86" s="39" t="s">
        <v>256</v>
      </c>
      <c r="D86" s="38">
        <v>407261</v>
      </c>
      <c r="E86" s="38"/>
      <c r="F86" s="38"/>
      <c r="G86" s="39" t="s">
        <v>58</v>
      </c>
      <c r="H86" s="38">
        <v>8266009891</v>
      </c>
      <c r="I86" s="40">
        <v>9854017217</v>
      </c>
      <c r="J86" s="2">
        <v>70888.75</v>
      </c>
      <c r="K86" s="2"/>
      <c r="L86" s="2">
        <v>0</v>
      </c>
      <c r="M86" s="3">
        <f t="shared" si="1"/>
        <v>70888.75</v>
      </c>
      <c r="N86" s="41">
        <v>44186.729166666664</v>
      </c>
      <c r="O86" s="39">
        <v>6870232282</v>
      </c>
      <c r="P86" s="39" t="s">
        <v>52</v>
      </c>
      <c r="Q86" s="40"/>
      <c r="R86" s="41"/>
      <c r="S86" s="39" t="s">
        <v>54</v>
      </c>
      <c r="T86" s="68"/>
    </row>
    <row r="87" spans="1:20" s="70" customFormat="1" x14ac:dyDescent="0.2">
      <c r="A87" s="38" t="s">
        <v>257</v>
      </c>
      <c r="B87" s="39" t="s">
        <v>258</v>
      </c>
      <c r="C87" s="39" t="s">
        <v>259</v>
      </c>
      <c r="D87" s="38">
        <v>407261</v>
      </c>
      <c r="E87" s="38"/>
      <c r="F87" s="38"/>
      <c r="G87" s="39" t="s">
        <v>58</v>
      </c>
      <c r="H87" s="38">
        <v>8266009891</v>
      </c>
      <c r="I87" s="40">
        <v>9854017249</v>
      </c>
      <c r="J87" s="2">
        <v>70888.75</v>
      </c>
      <c r="K87" s="2"/>
      <c r="L87" s="2">
        <v>0</v>
      </c>
      <c r="M87" s="3">
        <f t="shared" si="1"/>
        <v>70888.75</v>
      </c>
      <c r="N87" s="41">
        <v>44187.729166666664</v>
      </c>
      <c r="O87" s="39"/>
      <c r="P87" s="39" t="s">
        <v>52</v>
      </c>
      <c r="Q87" s="40"/>
      <c r="R87" s="41"/>
      <c r="S87" s="39" t="s">
        <v>54</v>
      </c>
      <c r="T87" s="68"/>
    </row>
    <row r="88" spans="1:20" s="70" customFormat="1" x14ac:dyDescent="0.2">
      <c r="A88" s="38" t="s">
        <v>260</v>
      </c>
      <c r="B88" s="39" t="s">
        <v>261</v>
      </c>
      <c r="C88" s="39" t="s">
        <v>262</v>
      </c>
      <c r="D88" s="38">
        <v>407261</v>
      </c>
      <c r="E88" s="38"/>
      <c r="F88" s="38"/>
      <c r="G88" s="39" t="s">
        <v>58</v>
      </c>
      <c r="H88" s="38">
        <v>8266009891</v>
      </c>
      <c r="I88" s="40">
        <v>9854017140</v>
      </c>
      <c r="J88" s="2">
        <v>70888.75</v>
      </c>
      <c r="K88" s="2"/>
      <c r="L88" s="2">
        <v>0</v>
      </c>
      <c r="M88" s="3">
        <f t="shared" si="1"/>
        <v>70888.75</v>
      </c>
      <c r="N88" s="41">
        <v>44182.729166666664</v>
      </c>
      <c r="O88" s="39">
        <v>6870232308</v>
      </c>
      <c r="P88" s="39" t="s">
        <v>52</v>
      </c>
      <c r="Q88" s="40"/>
      <c r="R88" s="41"/>
      <c r="S88" s="39" t="s">
        <v>54</v>
      </c>
      <c r="T88" s="68"/>
    </row>
    <row r="89" spans="1:20" s="70" customFormat="1" x14ac:dyDescent="0.2">
      <c r="A89" s="38" t="s">
        <v>263</v>
      </c>
      <c r="B89" s="39" t="s">
        <v>264</v>
      </c>
      <c r="C89" s="39" t="s">
        <v>265</v>
      </c>
      <c r="D89" s="38">
        <v>407261</v>
      </c>
      <c r="E89" s="38"/>
      <c r="F89" s="38"/>
      <c r="G89" s="39" t="s">
        <v>58</v>
      </c>
      <c r="H89" s="38">
        <v>8266009891</v>
      </c>
      <c r="I89" s="40">
        <v>9854017305</v>
      </c>
      <c r="J89" s="2">
        <v>70888.75</v>
      </c>
      <c r="K89" s="2"/>
      <c r="L89" s="2">
        <v>0</v>
      </c>
      <c r="M89" s="3">
        <f t="shared" si="1"/>
        <v>70888.75</v>
      </c>
      <c r="N89" s="41">
        <v>44191.729166666664</v>
      </c>
      <c r="O89" s="39">
        <v>6870232387</v>
      </c>
      <c r="P89" s="39" t="s">
        <v>52</v>
      </c>
      <c r="Q89" s="40"/>
      <c r="R89" s="41"/>
      <c r="S89" s="39" t="s">
        <v>54</v>
      </c>
      <c r="T89" s="68"/>
    </row>
    <row r="90" spans="1:20" s="70" customFormat="1" x14ac:dyDescent="0.2">
      <c r="A90" s="38" t="s">
        <v>266</v>
      </c>
      <c r="B90" s="39" t="s">
        <v>267</v>
      </c>
      <c r="C90" s="39" t="s">
        <v>268</v>
      </c>
      <c r="D90" s="38">
        <v>407261</v>
      </c>
      <c r="E90" s="38"/>
      <c r="F90" s="38"/>
      <c r="G90" s="39" t="s">
        <v>58</v>
      </c>
      <c r="H90" s="38">
        <v>8266009891</v>
      </c>
      <c r="I90" s="40">
        <v>9854017004</v>
      </c>
      <c r="J90" s="2">
        <v>56711</v>
      </c>
      <c r="K90" s="2"/>
      <c r="L90" s="2">
        <v>0</v>
      </c>
      <c r="M90" s="3">
        <f t="shared" si="1"/>
        <v>56711</v>
      </c>
      <c r="N90" s="41">
        <v>44175.729166666664</v>
      </c>
      <c r="O90" s="39">
        <v>6870232488</v>
      </c>
      <c r="P90" s="39" t="s">
        <v>52</v>
      </c>
      <c r="Q90" s="40"/>
      <c r="R90" s="41"/>
      <c r="S90" s="39" t="s">
        <v>54</v>
      </c>
      <c r="T90" s="68"/>
    </row>
    <row r="91" spans="1:20" s="70" customFormat="1" x14ac:dyDescent="0.2">
      <c r="A91" s="38" t="s">
        <v>269</v>
      </c>
      <c r="B91" s="39" t="s">
        <v>270</v>
      </c>
      <c r="C91" s="39" t="s">
        <v>271</v>
      </c>
      <c r="D91" s="38">
        <v>407261</v>
      </c>
      <c r="E91" s="38"/>
      <c r="F91" s="38"/>
      <c r="G91" s="39" t="s">
        <v>58</v>
      </c>
      <c r="H91" s="38">
        <v>8266009891</v>
      </c>
      <c r="I91" s="40">
        <v>9854016950</v>
      </c>
      <c r="J91" s="2">
        <v>10633.31</v>
      </c>
      <c r="K91" s="2"/>
      <c r="L91" s="2">
        <v>0</v>
      </c>
      <c r="M91" s="3">
        <f t="shared" si="1"/>
        <v>10633.31</v>
      </c>
      <c r="N91" s="41">
        <v>44173.729166666664</v>
      </c>
      <c r="O91" s="39">
        <v>6870232524</v>
      </c>
      <c r="P91" s="39" t="s">
        <v>52</v>
      </c>
      <c r="Q91" s="40"/>
      <c r="R91" s="41"/>
      <c r="S91" s="39" t="s">
        <v>54</v>
      </c>
      <c r="T91" s="68"/>
    </row>
    <row r="92" spans="1:20" s="70" customFormat="1" x14ac:dyDescent="0.2">
      <c r="A92" s="38" t="s">
        <v>272</v>
      </c>
      <c r="B92" s="39" t="s">
        <v>273</v>
      </c>
      <c r="C92" s="39" t="s">
        <v>274</v>
      </c>
      <c r="D92" s="38">
        <v>407261</v>
      </c>
      <c r="E92" s="38"/>
      <c r="F92" s="38"/>
      <c r="G92" s="39" t="s">
        <v>58</v>
      </c>
      <c r="H92" s="38">
        <v>8266009891</v>
      </c>
      <c r="I92" s="40">
        <v>9854017032</v>
      </c>
      <c r="J92" s="2">
        <v>10633.31</v>
      </c>
      <c r="K92" s="2"/>
      <c r="L92" s="2">
        <v>0</v>
      </c>
      <c r="M92" s="3">
        <f t="shared" si="1"/>
        <v>10633.31</v>
      </c>
      <c r="N92" s="41">
        <v>44177.729166666664</v>
      </c>
      <c r="O92" s="39">
        <v>6870232525</v>
      </c>
      <c r="P92" s="39" t="s">
        <v>52</v>
      </c>
      <c r="Q92" s="40"/>
      <c r="R92" s="41"/>
      <c r="S92" s="39" t="s">
        <v>54</v>
      </c>
      <c r="T92" s="68"/>
    </row>
    <row r="93" spans="1:20" s="70" customFormat="1" x14ac:dyDescent="0.2">
      <c r="A93" s="38" t="s">
        <v>275</v>
      </c>
      <c r="B93" s="39" t="s">
        <v>276</v>
      </c>
      <c r="C93" s="39" t="s">
        <v>277</v>
      </c>
      <c r="D93" s="38">
        <v>407261</v>
      </c>
      <c r="E93" s="38"/>
      <c r="F93" s="38"/>
      <c r="G93" s="39" t="s">
        <v>58</v>
      </c>
      <c r="H93" s="38">
        <v>8266009891</v>
      </c>
      <c r="I93" s="40">
        <v>9854017112</v>
      </c>
      <c r="J93" s="2">
        <v>10633.31</v>
      </c>
      <c r="K93" s="2"/>
      <c r="L93" s="2">
        <v>0</v>
      </c>
      <c r="M93" s="3">
        <f t="shared" si="1"/>
        <v>10633.31</v>
      </c>
      <c r="N93" s="41">
        <v>44181.729166666664</v>
      </c>
      <c r="O93" s="39">
        <v>6870232535</v>
      </c>
      <c r="P93" s="39" t="s">
        <v>52</v>
      </c>
      <c r="Q93" s="40"/>
      <c r="R93" s="41"/>
      <c r="S93" s="39" t="s">
        <v>54</v>
      </c>
      <c r="T93" s="68"/>
    </row>
    <row r="94" spans="1:20" s="70" customFormat="1" x14ac:dyDescent="0.2">
      <c r="A94" s="38" t="s">
        <v>278</v>
      </c>
      <c r="B94" s="39" t="s">
        <v>279</v>
      </c>
      <c r="C94" s="39" t="s">
        <v>280</v>
      </c>
      <c r="D94" s="38">
        <v>407261</v>
      </c>
      <c r="E94" s="38"/>
      <c r="F94" s="38"/>
      <c r="G94" s="39" t="s">
        <v>58</v>
      </c>
      <c r="H94" s="38">
        <v>8266009891</v>
      </c>
      <c r="I94" s="40">
        <v>9854016905</v>
      </c>
      <c r="J94" s="2">
        <v>10633.31</v>
      </c>
      <c r="K94" s="2"/>
      <c r="L94" s="2">
        <v>0</v>
      </c>
      <c r="M94" s="3">
        <f t="shared" si="1"/>
        <v>10633.31</v>
      </c>
      <c r="N94" s="41">
        <v>44171.729166666664</v>
      </c>
      <c r="O94" s="39">
        <v>6870232560</v>
      </c>
      <c r="P94" s="39" t="s">
        <v>52</v>
      </c>
      <c r="Q94" s="40"/>
      <c r="R94" s="41"/>
      <c r="S94" s="39" t="s">
        <v>54</v>
      </c>
      <c r="T94" s="68"/>
    </row>
    <row r="95" spans="1:20" s="70" customFormat="1" x14ac:dyDescent="0.2">
      <c r="A95" s="38" t="s">
        <v>281</v>
      </c>
      <c r="B95" s="39" t="s">
        <v>282</v>
      </c>
      <c r="C95" s="39" t="s">
        <v>283</v>
      </c>
      <c r="D95" s="38">
        <v>407261</v>
      </c>
      <c r="E95" s="38"/>
      <c r="F95" s="38"/>
      <c r="G95" s="39" t="s">
        <v>58</v>
      </c>
      <c r="H95" s="38">
        <v>8266009891</v>
      </c>
      <c r="I95" s="40">
        <v>9854017000</v>
      </c>
      <c r="J95" s="2">
        <v>10633.31</v>
      </c>
      <c r="K95" s="2"/>
      <c r="L95" s="2">
        <v>0</v>
      </c>
      <c r="M95" s="3">
        <f t="shared" si="1"/>
        <v>10633.31</v>
      </c>
      <c r="N95" s="41">
        <v>44175.729166666664</v>
      </c>
      <c r="O95" s="39">
        <v>6870232568</v>
      </c>
      <c r="P95" s="39" t="s">
        <v>52</v>
      </c>
      <c r="Q95" s="40"/>
      <c r="R95" s="41"/>
      <c r="S95" s="39" t="s">
        <v>54</v>
      </c>
      <c r="T95" s="68"/>
    </row>
    <row r="96" spans="1:20" s="70" customFormat="1" x14ac:dyDescent="0.2">
      <c r="A96" s="38" t="s">
        <v>284</v>
      </c>
      <c r="B96" s="39" t="s">
        <v>285</v>
      </c>
      <c r="C96" s="39" t="s">
        <v>286</v>
      </c>
      <c r="D96" s="38">
        <v>407261</v>
      </c>
      <c r="E96" s="38"/>
      <c r="F96" s="38"/>
      <c r="G96" s="39" t="s">
        <v>58</v>
      </c>
      <c r="H96" s="38">
        <v>8266009891</v>
      </c>
      <c r="I96" s="40">
        <v>9854017034</v>
      </c>
      <c r="J96" s="2">
        <v>56711</v>
      </c>
      <c r="K96" s="2"/>
      <c r="L96" s="2">
        <v>0</v>
      </c>
      <c r="M96" s="3">
        <f t="shared" si="1"/>
        <v>56711</v>
      </c>
      <c r="N96" s="41">
        <v>44177.729166666664</v>
      </c>
      <c r="O96" s="39">
        <v>6870232600</v>
      </c>
      <c r="P96" s="39" t="s">
        <v>52</v>
      </c>
      <c r="Q96" s="40"/>
      <c r="R96" s="41"/>
      <c r="S96" s="39" t="s">
        <v>54</v>
      </c>
      <c r="T96" s="68"/>
    </row>
    <row r="97" spans="1:20" s="70" customFormat="1" x14ac:dyDescent="0.2">
      <c r="A97" s="38" t="s">
        <v>287</v>
      </c>
      <c r="B97" s="39" t="s">
        <v>288</v>
      </c>
      <c r="C97" s="39" t="s">
        <v>289</v>
      </c>
      <c r="D97" s="38">
        <v>407261</v>
      </c>
      <c r="E97" s="38"/>
      <c r="F97" s="38"/>
      <c r="G97" s="39" t="s">
        <v>58</v>
      </c>
      <c r="H97" s="38">
        <v>8266009891</v>
      </c>
      <c r="I97" s="40">
        <v>9854016975</v>
      </c>
      <c r="J97" s="2">
        <v>10633.31</v>
      </c>
      <c r="K97" s="2"/>
      <c r="L97" s="2">
        <v>0</v>
      </c>
      <c r="M97" s="3">
        <f t="shared" si="1"/>
        <v>10633.31</v>
      </c>
      <c r="N97" s="41">
        <v>44174.729166666664</v>
      </c>
      <c r="O97" s="39">
        <v>6870232606</v>
      </c>
      <c r="P97" s="39" t="s">
        <v>52</v>
      </c>
      <c r="Q97" s="40"/>
      <c r="R97" s="41"/>
      <c r="S97" s="39" t="s">
        <v>54</v>
      </c>
      <c r="T97" s="68"/>
    </row>
    <row r="98" spans="1:20" s="70" customFormat="1" x14ac:dyDescent="0.2">
      <c r="A98" s="38" t="s">
        <v>290</v>
      </c>
      <c r="B98" s="39" t="s">
        <v>291</v>
      </c>
      <c r="C98" s="39" t="s">
        <v>292</v>
      </c>
      <c r="D98" s="58">
        <v>503899</v>
      </c>
      <c r="E98" s="38"/>
      <c r="F98" s="58"/>
      <c r="G98" s="39" t="s">
        <v>293</v>
      </c>
      <c r="H98" s="38">
        <v>8263000063</v>
      </c>
      <c r="I98" s="40" t="s">
        <v>294</v>
      </c>
      <c r="J98" s="2">
        <v>1521585</v>
      </c>
      <c r="K98" s="2">
        <v>1346.61</v>
      </c>
      <c r="L98" s="2">
        <v>273885.3</v>
      </c>
      <c r="M98" s="3">
        <f t="shared" si="1"/>
        <v>1796816.9100000001</v>
      </c>
      <c r="N98" s="41">
        <v>44178.729166666664</v>
      </c>
      <c r="O98" s="39">
        <v>6870238042</v>
      </c>
      <c r="P98" s="39" t="s">
        <v>52</v>
      </c>
      <c r="Q98" s="40"/>
      <c r="R98" s="41"/>
      <c r="S98" s="39" t="s">
        <v>54</v>
      </c>
      <c r="T98" s="68"/>
    </row>
    <row r="99" spans="1:20" s="70" customFormat="1" x14ac:dyDescent="0.2">
      <c r="A99" s="38" t="s">
        <v>295</v>
      </c>
      <c r="B99" s="39" t="s">
        <v>296</v>
      </c>
      <c r="C99" s="39" t="s">
        <v>297</v>
      </c>
      <c r="D99" s="58">
        <v>503899</v>
      </c>
      <c r="E99" s="38"/>
      <c r="F99" s="58"/>
      <c r="G99" s="39" t="s">
        <v>293</v>
      </c>
      <c r="H99" s="38">
        <v>8263000063</v>
      </c>
      <c r="I99" s="40" t="s">
        <v>298</v>
      </c>
      <c r="J99" s="2">
        <v>1514700</v>
      </c>
      <c r="K99" s="2">
        <v>1340.51</v>
      </c>
      <c r="L99" s="2">
        <v>272646</v>
      </c>
      <c r="M99" s="3">
        <f t="shared" si="1"/>
        <v>1788686.51</v>
      </c>
      <c r="N99" s="41">
        <v>44167.729166666664</v>
      </c>
      <c r="O99" s="39">
        <v>6870238584</v>
      </c>
      <c r="P99" s="39" t="s">
        <v>52</v>
      </c>
      <c r="Q99" s="40">
        <v>101074000000</v>
      </c>
      <c r="R99" s="41">
        <v>44204</v>
      </c>
      <c r="S99" s="39" t="s">
        <v>54</v>
      </c>
      <c r="T99" s="68"/>
    </row>
    <row r="100" spans="1:20" s="70" customFormat="1" x14ac:dyDescent="0.2">
      <c r="A100" s="38" t="s">
        <v>299</v>
      </c>
      <c r="B100" s="39" t="s">
        <v>300</v>
      </c>
      <c r="C100" s="39" t="s">
        <v>301</v>
      </c>
      <c r="D100" s="58">
        <v>503899</v>
      </c>
      <c r="E100" s="38"/>
      <c r="F100" s="58"/>
      <c r="G100" s="39" t="s">
        <v>293</v>
      </c>
      <c r="H100" s="38">
        <v>8263000063</v>
      </c>
      <c r="I100" s="40" t="s">
        <v>302</v>
      </c>
      <c r="J100" s="2">
        <v>1522014</v>
      </c>
      <c r="K100" s="2">
        <v>1346.98</v>
      </c>
      <c r="L100" s="2">
        <v>273962.52</v>
      </c>
      <c r="M100" s="3">
        <f t="shared" si="1"/>
        <v>1797323.5</v>
      </c>
      <c r="N100" s="41">
        <v>44170.729166666664</v>
      </c>
      <c r="O100" s="39">
        <v>6870238856</v>
      </c>
      <c r="P100" s="39" t="s">
        <v>52</v>
      </c>
      <c r="Q100" s="40">
        <v>101086000000</v>
      </c>
      <c r="R100" s="41">
        <v>44205</v>
      </c>
      <c r="S100" s="39" t="s">
        <v>54</v>
      </c>
      <c r="T100" s="68"/>
    </row>
    <row r="101" spans="1:20" s="70" customFormat="1" x14ac:dyDescent="0.2">
      <c r="A101" s="38" t="s">
        <v>303</v>
      </c>
      <c r="B101" s="39" t="s">
        <v>300</v>
      </c>
      <c r="C101" s="39" t="s">
        <v>301</v>
      </c>
      <c r="D101" s="58">
        <v>503899</v>
      </c>
      <c r="E101" s="38"/>
      <c r="F101" s="58"/>
      <c r="G101" s="39" t="s">
        <v>293</v>
      </c>
      <c r="H101" s="38">
        <v>8263000063</v>
      </c>
      <c r="I101" s="40">
        <v>21</v>
      </c>
      <c r="J101" s="2">
        <v>-4218.6000000000004</v>
      </c>
      <c r="K101" s="2"/>
      <c r="L101" s="2">
        <v>-759.34800000000007</v>
      </c>
      <c r="M101" s="3">
        <f t="shared" si="1"/>
        <v>-4977.9480000000003</v>
      </c>
      <c r="N101" s="41">
        <v>44170.729166666664</v>
      </c>
      <c r="O101" s="39">
        <v>6870238856</v>
      </c>
      <c r="P101" s="39" t="s">
        <v>52</v>
      </c>
      <c r="Q101" s="40">
        <v>101086000000</v>
      </c>
      <c r="R101" s="41">
        <v>44205</v>
      </c>
      <c r="S101" s="39" t="s">
        <v>54</v>
      </c>
      <c r="T101" s="68"/>
    </row>
    <row r="102" spans="1:20" s="70" customFormat="1" x14ac:dyDescent="0.2">
      <c r="A102" s="38" t="s">
        <v>304</v>
      </c>
      <c r="B102" s="39" t="s">
        <v>305</v>
      </c>
      <c r="C102" s="39" t="s">
        <v>306</v>
      </c>
      <c r="D102" s="58">
        <v>503899</v>
      </c>
      <c r="E102" s="38"/>
      <c r="F102" s="58"/>
      <c r="G102" s="39" t="s">
        <v>293</v>
      </c>
      <c r="H102" s="38">
        <v>8263000063</v>
      </c>
      <c r="I102" s="40" t="s">
        <v>307</v>
      </c>
      <c r="J102" s="2">
        <v>1495422</v>
      </c>
      <c r="K102" s="2">
        <v>1322.76</v>
      </c>
      <c r="L102" s="2">
        <v>269175.95999999996</v>
      </c>
      <c r="M102" s="3">
        <f t="shared" si="1"/>
        <v>1765920.72</v>
      </c>
      <c r="N102" s="41">
        <v>44167.729166666664</v>
      </c>
      <c r="O102" s="39">
        <v>6870238663</v>
      </c>
      <c r="P102" s="39" t="s">
        <v>52</v>
      </c>
      <c r="Q102" s="40">
        <v>101074000000</v>
      </c>
      <c r="R102" s="41">
        <v>44204</v>
      </c>
      <c r="S102" s="39" t="s">
        <v>54</v>
      </c>
      <c r="T102" s="68"/>
    </row>
    <row r="103" spans="1:20" s="70" customFormat="1" x14ac:dyDescent="0.2">
      <c r="A103" s="38" t="s">
        <v>308</v>
      </c>
      <c r="B103" s="39" t="s">
        <v>305</v>
      </c>
      <c r="C103" s="39" t="s">
        <v>306</v>
      </c>
      <c r="D103" s="58">
        <v>503899</v>
      </c>
      <c r="E103" s="38"/>
      <c r="F103" s="58"/>
      <c r="G103" s="39" t="s">
        <v>293</v>
      </c>
      <c r="H103" s="38">
        <v>8263000063</v>
      </c>
      <c r="I103" s="40">
        <v>20</v>
      </c>
      <c r="J103" s="2">
        <v>-780.3</v>
      </c>
      <c r="K103" s="2"/>
      <c r="L103" s="2">
        <v>-140.45399999999998</v>
      </c>
      <c r="M103" s="3">
        <f t="shared" si="1"/>
        <v>-920.75399999999991</v>
      </c>
      <c r="N103" s="41">
        <v>44167.729166666664</v>
      </c>
      <c r="O103" s="39">
        <v>6870238663</v>
      </c>
      <c r="P103" s="39" t="s">
        <v>52</v>
      </c>
      <c r="Q103" s="40">
        <v>101074000000</v>
      </c>
      <c r="R103" s="41">
        <v>44204</v>
      </c>
      <c r="S103" s="39" t="s">
        <v>54</v>
      </c>
      <c r="T103" s="68"/>
    </row>
    <row r="104" spans="1:20" s="70" customFormat="1" x14ac:dyDescent="0.2">
      <c r="A104" s="38" t="s">
        <v>309</v>
      </c>
      <c r="B104" s="39"/>
      <c r="C104" s="39"/>
      <c r="D104" s="38"/>
      <c r="E104" s="38"/>
      <c r="F104" s="38"/>
      <c r="G104" s="42" t="s">
        <v>310</v>
      </c>
      <c r="H104" s="61"/>
      <c r="I104" s="52" t="s">
        <v>311</v>
      </c>
      <c r="J104" s="5">
        <v>34169.120000000003</v>
      </c>
      <c r="K104" s="2"/>
      <c r="L104" s="2"/>
      <c r="M104" s="3">
        <f t="shared" si="1"/>
        <v>34169.120000000003</v>
      </c>
      <c r="N104" s="41">
        <v>44198</v>
      </c>
      <c r="O104" s="39"/>
      <c r="P104" s="39"/>
      <c r="Q104" s="40"/>
      <c r="R104" s="41"/>
      <c r="S104" s="39" t="s">
        <v>54</v>
      </c>
      <c r="T104" s="68"/>
    </row>
    <row r="105" spans="1:20" s="70" customFormat="1" x14ac:dyDescent="0.2">
      <c r="A105" s="38" t="s">
        <v>312</v>
      </c>
      <c r="B105" s="42" t="s">
        <v>313</v>
      </c>
      <c r="C105" s="42" t="s">
        <v>314</v>
      </c>
      <c r="D105" s="38">
        <v>814805</v>
      </c>
      <c r="E105" s="38"/>
      <c r="F105" s="38"/>
      <c r="G105" s="42" t="s">
        <v>111</v>
      </c>
      <c r="H105" s="38">
        <v>8268005478</v>
      </c>
      <c r="I105" s="40">
        <v>2754</v>
      </c>
      <c r="J105" s="3">
        <v>22450.847457627118</v>
      </c>
      <c r="K105" s="3"/>
      <c r="L105" s="3">
        <v>4041.1525423728813</v>
      </c>
      <c r="M105" s="3">
        <f t="shared" si="1"/>
        <v>26492</v>
      </c>
      <c r="N105" s="41">
        <v>44193</v>
      </c>
      <c r="O105" s="39">
        <v>44156824</v>
      </c>
      <c r="P105" s="42" t="s">
        <v>315</v>
      </c>
      <c r="Q105" s="42" t="s">
        <v>316</v>
      </c>
      <c r="R105" s="60">
        <v>44202</v>
      </c>
      <c r="S105" s="42" t="s">
        <v>243</v>
      </c>
      <c r="T105" s="68"/>
    </row>
    <row r="106" spans="1:20" s="70" customFormat="1" x14ac:dyDescent="0.2">
      <c r="A106" s="38" t="s">
        <v>317</v>
      </c>
      <c r="B106" s="39" t="s">
        <v>318</v>
      </c>
      <c r="C106" s="39" t="s">
        <v>319</v>
      </c>
      <c r="D106" s="38">
        <v>407261</v>
      </c>
      <c r="E106" s="38"/>
      <c r="F106" s="38"/>
      <c r="G106" s="39" t="s">
        <v>58</v>
      </c>
      <c r="H106" s="38">
        <v>8266009944</v>
      </c>
      <c r="I106" s="40">
        <v>9854017404</v>
      </c>
      <c r="J106" s="2">
        <v>63741.56</v>
      </c>
      <c r="K106" s="2"/>
      <c r="L106" s="2">
        <v>0</v>
      </c>
      <c r="M106" s="3">
        <f t="shared" si="1"/>
        <v>63741.56</v>
      </c>
      <c r="N106" s="41">
        <v>44196.729166666664</v>
      </c>
      <c r="O106" s="39">
        <v>6870236962</v>
      </c>
      <c r="P106" s="39" t="s">
        <v>52</v>
      </c>
      <c r="Q106" s="40"/>
      <c r="R106" s="41"/>
      <c r="S106" s="39" t="s">
        <v>54</v>
      </c>
      <c r="T106" s="68"/>
    </row>
    <row r="107" spans="1:20" s="70" customFormat="1" x14ac:dyDescent="0.2">
      <c r="A107" s="38" t="s">
        <v>320</v>
      </c>
      <c r="B107" s="39" t="s">
        <v>321</v>
      </c>
      <c r="C107" s="39" t="s">
        <v>322</v>
      </c>
      <c r="D107" s="38">
        <v>407261</v>
      </c>
      <c r="E107" s="38"/>
      <c r="F107" s="38"/>
      <c r="G107" s="39" t="s">
        <v>58</v>
      </c>
      <c r="H107" s="38">
        <v>8266009944</v>
      </c>
      <c r="I107" s="40">
        <v>9854017276</v>
      </c>
      <c r="J107" s="2">
        <v>65914.570000000007</v>
      </c>
      <c r="K107" s="2"/>
      <c r="L107" s="2">
        <v>0</v>
      </c>
      <c r="M107" s="3">
        <f t="shared" si="1"/>
        <v>65914.570000000007</v>
      </c>
      <c r="N107" s="41">
        <v>44188.729166666664</v>
      </c>
      <c r="O107" s="39"/>
      <c r="P107" s="39" t="s">
        <v>52</v>
      </c>
      <c r="Q107" s="40"/>
      <c r="R107" s="41"/>
      <c r="S107" s="39" t="s">
        <v>54</v>
      </c>
      <c r="T107" s="68"/>
    </row>
    <row r="108" spans="1:20" s="70" customFormat="1" x14ac:dyDescent="0.2">
      <c r="A108" s="38" t="s">
        <v>323</v>
      </c>
      <c r="B108" s="39" t="s">
        <v>324</v>
      </c>
      <c r="C108" s="39" t="s">
        <v>325</v>
      </c>
      <c r="D108" s="38">
        <v>407261</v>
      </c>
      <c r="E108" s="38"/>
      <c r="F108" s="38"/>
      <c r="G108" s="39" t="s">
        <v>58</v>
      </c>
      <c r="H108" s="38">
        <v>8266009944</v>
      </c>
      <c r="I108" s="40">
        <v>9854017338</v>
      </c>
      <c r="J108" s="2">
        <v>62742.48</v>
      </c>
      <c r="K108" s="2"/>
      <c r="L108" s="2">
        <v>0</v>
      </c>
      <c r="M108" s="3">
        <f t="shared" si="1"/>
        <v>62742.48</v>
      </c>
      <c r="N108" s="41">
        <v>44193.729166666664</v>
      </c>
      <c r="O108" s="39"/>
      <c r="P108" s="39" t="s">
        <v>52</v>
      </c>
      <c r="Q108" s="40"/>
      <c r="R108" s="41"/>
      <c r="S108" s="39" t="s">
        <v>54</v>
      </c>
      <c r="T108" s="68"/>
    </row>
    <row r="109" spans="1:20" s="70" customFormat="1" x14ac:dyDescent="0.2">
      <c r="A109" s="38" t="s">
        <v>326</v>
      </c>
      <c r="B109" s="39" t="s">
        <v>327</v>
      </c>
      <c r="C109" s="39" t="s">
        <v>328</v>
      </c>
      <c r="D109" s="38">
        <v>407261</v>
      </c>
      <c r="E109" s="38"/>
      <c r="F109" s="38"/>
      <c r="G109" s="39" t="s">
        <v>58</v>
      </c>
      <c r="H109" s="38">
        <v>8266009944</v>
      </c>
      <c r="I109" s="40">
        <v>9854017296</v>
      </c>
      <c r="J109" s="2">
        <v>64191.15</v>
      </c>
      <c r="K109" s="2"/>
      <c r="L109" s="2">
        <v>0</v>
      </c>
      <c r="M109" s="3">
        <f t="shared" si="1"/>
        <v>64191.15</v>
      </c>
      <c r="N109" s="41">
        <v>44190.729166666664</v>
      </c>
      <c r="O109" s="39"/>
      <c r="P109" s="39" t="s">
        <v>52</v>
      </c>
      <c r="Q109" s="40"/>
      <c r="R109" s="41"/>
      <c r="S109" s="39" t="s">
        <v>54</v>
      </c>
      <c r="T109" s="68"/>
    </row>
    <row r="110" spans="1:20" s="70" customFormat="1" x14ac:dyDescent="0.2">
      <c r="A110" s="38" t="s">
        <v>329</v>
      </c>
      <c r="B110" s="39" t="s">
        <v>330</v>
      </c>
      <c r="C110" s="39" t="s">
        <v>331</v>
      </c>
      <c r="D110" s="38">
        <v>407261</v>
      </c>
      <c r="E110" s="38"/>
      <c r="F110" s="38"/>
      <c r="G110" s="39" t="s">
        <v>58</v>
      </c>
      <c r="H110" s="38">
        <v>8266009944</v>
      </c>
      <c r="I110" s="40">
        <v>9854017304</v>
      </c>
      <c r="J110" s="2">
        <v>61293.8</v>
      </c>
      <c r="K110" s="2"/>
      <c r="L110" s="2">
        <v>0</v>
      </c>
      <c r="M110" s="3">
        <f t="shared" si="1"/>
        <v>61293.8</v>
      </c>
      <c r="N110" s="41">
        <v>44191.729166666664</v>
      </c>
      <c r="O110" s="39">
        <v>6870237041</v>
      </c>
      <c r="P110" s="39" t="s">
        <v>52</v>
      </c>
      <c r="Q110" s="40"/>
      <c r="R110" s="41"/>
      <c r="S110" s="39" t="s">
        <v>54</v>
      </c>
      <c r="T110" s="68"/>
    </row>
    <row r="111" spans="1:20" s="70" customFormat="1" x14ac:dyDescent="0.2">
      <c r="A111" s="38" t="s">
        <v>332</v>
      </c>
      <c r="B111" s="39" t="s">
        <v>333</v>
      </c>
      <c r="C111" s="39" t="s">
        <v>334</v>
      </c>
      <c r="D111" s="38">
        <v>407261</v>
      </c>
      <c r="E111" s="38"/>
      <c r="F111" s="38"/>
      <c r="G111" s="39" t="s">
        <v>58</v>
      </c>
      <c r="H111" s="38">
        <v>8266009944</v>
      </c>
      <c r="I111" s="40">
        <v>9854017284</v>
      </c>
      <c r="J111" s="2">
        <v>63941.38</v>
      </c>
      <c r="K111" s="2"/>
      <c r="L111" s="2">
        <v>0</v>
      </c>
      <c r="M111" s="3">
        <f t="shared" si="1"/>
        <v>63941.38</v>
      </c>
      <c r="N111" s="41">
        <v>44189.729166666664</v>
      </c>
      <c r="O111" s="39">
        <v>6870237055</v>
      </c>
      <c r="P111" s="39" t="s">
        <v>52</v>
      </c>
      <c r="Q111" s="40"/>
      <c r="R111" s="41"/>
      <c r="S111" s="39" t="s">
        <v>54</v>
      </c>
      <c r="T111" s="68"/>
    </row>
    <row r="112" spans="1:20" s="70" customFormat="1" x14ac:dyDescent="0.2">
      <c r="A112" s="38" t="s">
        <v>335</v>
      </c>
      <c r="B112" s="39" t="s">
        <v>336</v>
      </c>
      <c r="C112" s="39" t="s">
        <v>337</v>
      </c>
      <c r="D112" s="38">
        <v>407261</v>
      </c>
      <c r="E112" s="38"/>
      <c r="F112" s="38"/>
      <c r="G112" s="39" t="s">
        <v>58</v>
      </c>
      <c r="H112" s="38">
        <v>8266009944</v>
      </c>
      <c r="I112" s="40">
        <v>9854017192</v>
      </c>
      <c r="J112" s="2">
        <v>62392.800000000003</v>
      </c>
      <c r="K112" s="2"/>
      <c r="L112" s="2">
        <v>0</v>
      </c>
      <c r="M112" s="3">
        <f t="shared" si="1"/>
        <v>62392.800000000003</v>
      </c>
      <c r="N112" s="41">
        <v>44184.729166666664</v>
      </c>
      <c r="O112" s="39">
        <v>6870237071</v>
      </c>
      <c r="P112" s="39" t="s">
        <v>52</v>
      </c>
      <c r="Q112" s="40"/>
      <c r="R112" s="41"/>
      <c r="S112" s="39" t="s">
        <v>54</v>
      </c>
      <c r="T112" s="68"/>
    </row>
    <row r="113" spans="1:20" s="70" customFormat="1" x14ac:dyDescent="0.2">
      <c r="A113" s="38" t="s">
        <v>338</v>
      </c>
      <c r="B113" s="39" t="s">
        <v>339</v>
      </c>
      <c r="C113" s="39" t="s">
        <v>340</v>
      </c>
      <c r="D113" s="38">
        <v>407261</v>
      </c>
      <c r="E113" s="38"/>
      <c r="F113" s="38"/>
      <c r="G113" s="39" t="s">
        <v>58</v>
      </c>
      <c r="H113" s="38">
        <v>8266009944</v>
      </c>
      <c r="I113" s="40">
        <v>9854017189</v>
      </c>
      <c r="J113" s="2">
        <v>50328.86</v>
      </c>
      <c r="K113" s="2"/>
      <c r="L113" s="2">
        <v>0</v>
      </c>
      <c r="M113" s="3">
        <f t="shared" si="1"/>
        <v>50328.86</v>
      </c>
      <c r="N113" s="41">
        <v>44184.729166666664</v>
      </c>
      <c r="O113" s="39">
        <v>6870237080</v>
      </c>
      <c r="P113" s="39" t="s">
        <v>52</v>
      </c>
      <c r="Q113" s="40"/>
      <c r="R113" s="41"/>
      <c r="S113" s="39" t="s">
        <v>54</v>
      </c>
      <c r="T113" s="68"/>
    </row>
    <row r="114" spans="1:20" s="70" customFormat="1" x14ac:dyDescent="0.2">
      <c r="A114" s="38" t="s">
        <v>341</v>
      </c>
      <c r="B114" s="39" t="s">
        <v>342</v>
      </c>
      <c r="C114" s="39" t="s">
        <v>343</v>
      </c>
      <c r="D114" s="38">
        <v>407261</v>
      </c>
      <c r="E114" s="38"/>
      <c r="F114" s="38"/>
      <c r="G114" s="39" t="s">
        <v>58</v>
      </c>
      <c r="H114" s="38">
        <v>8266009944</v>
      </c>
      <c r="I114" s="40">
        <v>9854017252</v>
      </c>
      <c r="J114" s="2">
        <v>48080.92</v>
      </c>
      <c r="K114" s="2"/>
      <c r="L114" s="2">
        <v>0</v>
      </c>
      <c r="M114" s="3">
        <f t="shared" si="1"/>
        <v>48080.92</v>
      </c>
      <c r="N114" s="41">
        <v>44187.729166666664</v>
      </c>
      <c r="O114" s="39">
        <v>6870237085</v>
      </c>
      <c r="P114" s="39" t="s">
        <v>52</v>
      </c>
      <c r="Q114" s="40"/>
      <c r="R114" s="41"/>
      <c r="S114" s="39" t="s">
        <v>54</v>
      </c>
      <c r="T114" s="68"/>
    </row>
    <row r="115" spans="1:20" s="70" customFormat="1" x14ac:dyDescent="0.2">
      <c r="A115" s="38" t="s">
        <v>344</v>
      </c>
      <c r="B115" s="39" t="s">
        <v>345</v>
      </c>
      <c r="C115" s="39" t="s">
        <v>346</v>
      </c>
      <c r="D115" s="58">
        <v>510129</v>
      </c>
      <c r="E115" s="38"/>
      <c r="F115" s="58"/>
      <c r="G115" s="39" t="s">
        <v>230</v>
      </c>
      <c r="H115" s="38">
        <v>8263000055</v>
      </c>
      <c r="I115" s="40" t="s">
        <v>347</v>
      </c>
      <c r="J115" s="2">
        <v>384442</v>
      </c>
      <c r="K115" s="2">
        <v>340.23</v>
      </c>
      <c r="L115" s="2">
        <v>69199.56</v>
      </c>
      <c r="M115" s="3">
        <f t="shared" si="1"/>
        <v>453981.79</v>
      </c>
      <c r="N115" s="41">
        <v>44162.729166666664</v>
      </c>
      <c r="O115" s="39">
        <v>6870051421</v>
      </c>
      <c r="P115" s="39" t="s">
        <v>52</v>
      </c>
      <c r="Q115" s="40" t="s">
        <v>232</v>
      </c>
      <c r="R115" s="41">
        <v>44134</v>
      </c>
      <c r="S115" s="39" t="s">
        <v>54</v>
      </c>
      <c r="T115" s="68"/>
    </row>
    <row r="116" spans="1:20" s="70" customFormat="1" x14ac:dyDescent="0.2">
      <c r="A116" s="38" t="s">
        <v>348</v>
      </c>
      <c r="B116" s="39" t="s">
        <v>349</v>
      </c>
      <c r="C116" s="39" t="s">
        <v>350</v>
      </c>
      <c r="D116" s="58">
        <v>510129</v>
      </c>
      <c r="E116" s="38"/>
      <c r="F116" s="58"/>
      <c r="G116" s="39" t="s">
        <v>230</v>
      </c>
      <c r="H116" s="38">
        <v>8263000055</v>
      </c>
      <c r="I116" s="40" t="s">
        <v>351</v>
      </c>
      <c r="J116" s="2">
        <v>733858</v>
      </c>
      <c r="K116" s="2">
        <v>649.46</v>
      </c>
      <c r="L116" s="2">
        <v>132094.44</v>
      </c>
      <c r="M116" s="3">
        <f t="shared" si="1"/>
        <v>866601.89999999991</v>
      </c>
      <c r="N116" s="41">
        <v>44162.729166666664</v>
      </c>
      <c r="O116" s="39">
        <v>6870051329</v>
      </c>
      <c r="P116" s="39" t="s">
        <v>52</v>
      </c>
      <c r="Q116" s="40" t="s">
        <v>232</v>
      </c>
      <c r="R116" s="41">
        <v>44134</v>
      </c>
      <c r="S116" s="39" t="s">
        <v>54</v>
      </c>
      <c r="T116" s="68"/>
    </row>
    <row r="117" spans="1:20" s="70" customFormat="1" x14ac:dyDescent="0.2">
      <c r="A117" s="38" t="s">
        <v>352</v>
      </c>
      <c r="B117" s="39" t="s">
        <v>353</v>
      </c>
      <c r="C117" s="39" t="s">
        <v>354</v>
      </c>
      <c r="D117" s="58">
        <v>510129</v>
      </c>
      <c r="E117" s="38"/>
      <c r="F117" s="58"/>
      <c r="G117" s="39" t="s">
        <v>230</v>
      </c>
      <c r="H117" s="38">
        <v>8263000055</v>
      </c>
      <c r="I117" s="40" t="s">
        <v>355</v>
      </c>
      <c r="J117" s="2">
        <v>119624.4</v>
      </c>
      <c r="K117" s="2">
        <v>105.87</v>
      </c>
      <c r="L117" s="2">
        <v>21532.392</v>
      </c>
      <c r="M117" s="3">
        <f t="shared" si="1"/>
        <v>141262.66199999998</v>
      </c>
      <c r="N117" s="41">
        <v>44162.729166666664</v>
      </c>
      <c r="O117" s="39">
        <v>6870051380</v>
      </c>
      <c r="P117" s="39" t="s">
        <v>52</v>
      </c>
      <c r="Q117" s="40" t="s">
        <v>232</v>
      </c>
      <c r="R117" s="41">
        <v>44134</v>
      </c>
      <c r="S117" s="39" t="s">
        <v>54</v>
      </c>
      <c r="T117" s="68"/>
    </row>
    <row r="118" spans="1:20" s="70" customFormat="1" x14ac:dyDescent="0.2">
      <c r="A118" s="38" t="s">
        <v>356</v>
      </c>
      <c r="B118" s="39" t="s">
        <v>357</v>
      </c>
      <c r="C118" s="39" t="s">
        <v>358</v>
      </c>
      <c r="D118" s="58">
        <v>510129</v>
      </c>
      <c r="E118" s="38"/>
      <c r="F118" s="58"/>
      <c r="G118" s="39" t="s">
        <v>230</v>
      </c>
      <c r="H118" s="38">
        <v>8263000055</v>
      </c>
      <c r="I118" s="40" t="s">
        <v>359</v>
      </c>
      <c r="J118" s="2">
        <v>2708099.16</v>
      </c>
      <c r="K118" s="2">
        <v>2396.67</v>
      </c>
      <c r="L118" s="2">
        <v>487457.84880000004</v>
      </c>
      <c r="M118" s="3">
        <f t="shared" si="1"/>
        <v>3197953.6787999999</v>
      </c>
      <c r="N118" s="41">
        <v>44141</v>
      </c>
      <c r="O118" s="39">
        <v>6870110296</v>
      </c>
      <c r="P118" s="39" t="s">
        <v>52</v>
      </c>
      <c r="Q118" s="40" t="s">
        <v>232</v>
      </c>
      <c r="R118" s="41">
        <v>44134</v>
      </c>
      <c r="S118" s="39" t="s">
        <v>54</v>
      </c>
      <c r="T118" s="68"/>
    </row>
    <row r="119" spans="1:20" s="70" customFormat="1" x14ac:dyDescent="0.2">
      <c r="A119" s="38" t="s">
        <v>63</v>
      </c>
      <c r="B119" s="1"/>
      <c r="C119" s="1"/>
      <c r="D119" s="51"/>
      <c r="E119" s="38"/>
      <c r="F119" s="51"/>
      <c r="G119" s="52" t="s">
        <v>64</v>
      </c>
      <c r="H119" s="53"/>
      <c r="I119" s="54" t="s">
        <v>360</v>
      </c>
      <c r="J119" s="35">
        <v>780.3</v>
      </c>
      <c r="K119" s="1"/>
      <c r="L119" s="1"/>
      <c r="M119" s="3">
        <f t="shared" si="1"/>
        <v>780.3</v>
      </c>
      <c r="N119" s="41">
        <v>44200</v>
      </c>
      <c r="O119" s="56"/>
      <c r="P119" s="1"/>
      <c r="Q119" s="1"/>
      <c r="R119" s="57"/>
      <c r="S119" s="39" t="s">
        <v>54</v>
      </c>
      <c r="T119" s="68"/>
    </row>
    <row r="120" spans="1:20" s="70" customFormat="1" x14ac:dyDescent="0.2">
      <c r="A120" s="38" t="s">
        <v>63</v>
      </c>
      <c r="B120" s="1"/>
      <c r="C120" s="1"/>
      <c r="D120" s="51"/>
      <c r="E120" s="38"/>
      <c r="F120" s="51"/>
      <c r="G120" s="52" t="s">
        <v>64</v>
      </c>
      <c r="H120" s="53"/>
      <c r="I120" s="54" t="s">
        <v>361</v>
      </c>
      <c r="J120" s="35">
        <v>-780.77</v>
      </c>
      <c r="K120" s="1"/>
      <c r="L120" s="1"/>
      <c r="M120" s="3">
        <f t="shared" si="1"/>
        <v>-780.77</v>
      </c>
      <c r="N120" s="41">
        <v>44200</v>
      </c>
      <c r="O120" s="56"/>
      <c r="P120" s="1"/>
      <c r="Q120" s="1"/>
      <c r="R120" s="57"/>
      <c r="S120" s="39" t="s">
        <v>54</v>
      </c>
      <c r="T120" s="68"/>
    </row>
    <row r="121" spans="1:20" s="70" customFormat="1" x14ac:dyDescent="0.2">
      <c r="A121" s="38" t="s">
        <v>362</v>
      </c>
      <c r="B121" s="39" t="s">
        <v>363</v>
      </c>
      <c r="C121" s="39" t="s">
        <v>364</v>
      </c>
      <c r="D121" s="38">
        <v>405802</v>
      </c>
      <c r="E121" s="38"/>
      <c r="F121" s="38"/>
      <c r="G121" s="39" t="s">
        <v>84</v>
      </c>
      <c r="H121" s="38">
        <v>8266009719</v>
      </c>
      <c r="I121" s="40" t="s">
        <v>365</v>
      </c>
      <c r="J121" s="2">
        <v>469557</v>
      </c>
      <c r="K121" s="2">
        <v>415.56</v>
      </c>
      <c r="L121" s="2">
        <v>84520.26</v>
      </c>
      <c r="M121" s="3">
        <f t="shared" si="1"/>
        <v>554492.81999999995</v>
      </c>
      <c r="N121" s="41">
        <v>44179.729166666664</v>
      </c>
      <c r="O121" s="39">
        <v>6870238421</v>
      </c>
      <c r="P121" s="39" t="s">
        <v>52</v>
      </c>
      <c r="Q121" s="40" t="s">
        <v>366</v>
      </c>
      <c r="R121" s="41">
        <v>44224</v>
      </c>
      <c r="S121" s="39" t="s">
        <v>54</v>
      </c>
      <c r="T121" s="68"/>
    </row>
    <row r="122" spans="1:20" s="70" customFormat="1" x14ac:dyDescent="0.2">
      <c r="A122" s="38" t="s">
        <v>63</v>
      </c>
      <c r="B122" s="1"/>
      <c r="C122" s="1"/>
      <c r="D122" s="51"/>
      <c r="E122" s="38"/>
      <c r="F122" s="51"/>
      <c r="G122" s="52" t="s">
        <v>64</v>
      </c>
      <c r="H122" s="53"/>
      <c r="I122" s="54" t="s">
        <v>367</v>
      </c>
      <c r="J122" s="35">
        <v>20.75</v>
      </c>
      <c r="K122" s="1"/>
      <c r="L122" s="1"/>
      <c r="M122" s="3">
        <f t="shared" si="1"/>
        <v>20.75</v>
      </c>
      <c r="N122" s="41">
        <v>44201</v>
      </c>
      <c r="O122" s="56"/>
      <c r="P122" s="1"/>
      <c r="Q122" s="1"/>
      <c r="R122" s="57"/>
      <c r="S122" s="39" t="s">
        <v>54</v>
      </c>
      <c r="T122" s="68"/>
    </row>
    <row r="123" spans="1:20" s="70" customFormat="1" x14ac:dyDescent="0.2">
      <c r="A123" s="38" t="s">
        <v>63</v>
      </c>
      <c r="B123" s="1"/>
      <c r="C123" s="1"/>
      <c r="D123" s="51"/>
      <c r="E123" s="38"/>
      <c r="F123" s="51"/>
      <c r="G123" s="52" t="s">
        <v>64</v>
      </c>
      <c r="H123" s="53"/>
      <c r="I123" s="54" t="s">
        <v>367</v>
      </c>
      <c r="J123" s="35">
        <v>210.21</v>
      </c>
      <c r="K123" s="1"/>
      <c r="L123" s="1"/>
      <c r="M123" s="3">
        <f t="shared" si="1"/>
        <v>210.21</v>
      </c>
      <c r="N123" s="41">
        <v>44201</v>
      </c>
      <c r="O123" s="56"/>
      <c r="P123" s="1"/>
      <c r="Q123" s="1"/>
      <c r="R123" s="57"/>
      <c r="S123" s="39" t="s">
        <v>54</v>
      </c>
      <c r="T123" s="68"/>
    </row>
    <row r="124" spans="1:20" s="70" customFormat="1" x14ac:dyDescent="0.2">
      <c r="A124" s="38" t="s">
        <v>63</v>
      </c>
      <c r="B124" s="1"/>
      <c r="C124" s="1"/>
      <c r="D124" s="51"/>
      <c r="E124" s="38"/>
      <c r="F124" s="51"/>
      <c r="G124" s="52" t="s">
        <v>64</v>
      </c>
      <c r="H124" s="53"/>
      <c r="I124" s="54" t="s">
        <v>367</v>
      </c>
      <c r="J124" s="35">
        <v>19.52</v>
      </c>
      <c r="K124" s="1"/>
      <c r="L124" s="1"/>
      <c r="M124" s="3">
        <f t="shared" si="1"/>
        <v>19.52</v>
      </c>
      <c r="N124" s="41">
        <v>44201</v>
      </c>
      <c r="O124" s="56"/>
      <c r="P124" s="1"/>
      <c r="Q124" s="1"/>
      <c r="R124" s="57"/>
      <c r="S124" s="39" t="s">
        <v>54</v>
      </c>
      <c r="T124" s="68"/>
    </row>
    <row r="125" spans="1:20" s="70" customFormat="1" x14ac:dyDescent="0.2">
      <c r="A125" s="38" t="s">
        <v>63</v>
      </c>
      <c r="B125" s="1"/>
      <c r="C125" s="1"/>
      <c r="D125" s="51"/>
      <c r="E125" s="38"/>
      <c r="F125" s="51"/>
      <c r="G125" s="52" t="s">
        <v>64</v>
      </c>
      <c r="H125" s="53"/>
      <c r="I125" s="54" t="s">
        <v>368</v>
      </c>
      <c r="J125" s="35">
        <v>277.06</v>
      </c>
      <c r="K125" s="1"/>
      <c r="L125" s="1"/>
      <c r="M125" s="3">
        <f t="shared" si="1"/>
        <v>277.06</v>
      </c>
      <c r="N125" s="41">
        <v>44201</v>
      </c>
      <c r="O125" s="56"/>
      <c r="P125" s="1"/>
      <c r="Q125" s="1"/>
      <c r="R125" s="57"/>
      <c r="S125" s="39" t="s">
        <v>54</v>
      </c>
      <c r="T125" s="68"/>
    </row>
    <row r="126" spans="1:20" s="70" customFormat="1" x14ac:dyDescent="0.2">
      <c r="A126" s="38" t="s">
        <v>369</v>
      </c>
      <c r="B126" s="39" t="s">
        <v>370</v>
      </c>
      <c r="C126" s="39" t="s">
        <v>371</v>
      </c>
      <c r="D126" s="58">
        <v>503899</v>
      </c>
      <c r="E126" s="38"/>
      <c r="F126" s="58"/>
      <c r="G126" s="39" t="s">
        <v>293</v>
      </c>
      <c r="H126" s="38">
        <v>8263000065</v>
      </c>
      <c r="I126" s="40" t="s">
        <v>372</v>
      </c>
      <c r="J126" s="2">
        <v>1670350</v>
      </c>
      <c r="K126" s="2">
        <v>1478.26</v>
      </c>
      <c r="L126" s="2">
        <v>300663</v>
      </c>
      <c r="M126" s="3">
        <f t="shared" si="1"/>
        <v>1972491.26</v>
      </c>
      <c r="N126" s="41">
        <v>44183.729166666664</v>
      </c>
      <c r="O126" s="39">
        <v>6870240858</v>
      </c>
      <c r="P126" s="39" t="s">
        <v>52</v>
      </c>
      <c r="Q126" s="40"/>
      <c r="R126" s="41"/>
      <c r="S126" s="39" t="s">
        <v>54</v>
      </c>
      <c r="T126" s="68"/>
    </row>
    <row r="127" spans="1:20" s="70" customFormat="1" x14ac:dyDescent="0.2">
      <c r="A127" s="38" t="s">
        <v>373</v>
      </c>
      <c r="B127" s="39" t="s">
        <v>374</v>
      </c>
      <c r="C127" s="39" t="s">
        <v>375</v>
      </c>
      <c r="D127" s="38">
        <v>103281</v>
      </c>
      <c r="E127" s="38"/>
      <c r="F127" s="38"/>
      <c r="G127" s="39" t="s">
        <v>376</v>
      </c>
      <c r="H127" s="38">
        <v>8266009302</v>
      </c>
      <c r="I127" s="40">
        <v>2954</v>
      </c>
      <c r="J127" s="2">
        <v>3899.9999999999995</v>
      </c>
      <c r="K127" s="2"/>
      <c r="L127" s="2">
        <v>701.99999999999989</v>
      </c>
      <c r="M127" s="3">
        <f t="shared" si="1"/>
        <v>4601.9999999999991</v>
      </c>
      <c r="N127" s="41">
        <v>44124.729166666664</v>
      </c>
      <c r="O127" s="39">
        <v>6870239758</v>
      </c>
      <c r="P127" s="39" t="s">
        <v>52</v>
      </c>
      <c r="Q127" s="40" t="s">
        <v>377</v>
      </c>
      <c r="R127" s="41">
        <v>44204</v>
      </c>
      <c r="S127" s="39" t="s">
        <v>54</v>
      </c>
      <c r="T127" s="68"/>
    </row>
    <row r="128" spans="1:20" s="70" customFormat="1" x14ac:dyDescent="0.2">
      <c r="A128" s="38" t="s">
        <v>378</v>
      </c>
      <c r="B128" s="39" t="s">
        <v>379</v>
      </c>
      <c r="C128" s="39" t="s">
        <v>380</v>
      </c>
      <c r="D128" s="58">
        <v>503899</v>
      </c>
      <c r="E128" s="38"/>
      <c r="F128" s="58"/>
      <c r="G128" s="39" t="s">
        <v>293</v>
      </c>
      <c r="H128" s="38">
        <v>8263000065</v>
      </c>
      <c r="I128" s="40" t="s">
        <v>381</v>
      </c>
      <c r="J128" s="2">
        <v>1120500</v>
      </c>
      <c r="K128" s="2">
        <v>991.64</v>
      </c>
      <c r="L128" s="2">
        <v>201690</v>
      </c>
      <c r="M128" s="3">
        <f t="shared" si="1"/>
        <v>1323181.6399999999</v>
      </c>
      <c r="N128" s="41">
        <v>44184.729166666664</v>
      </c>
      <c r="O128" s="39">
        <v>6870243339</v>
      </c>
      <c r="P128" s="39" t="s">
        <v>52</v>
      </c>
      <c r="Q128" s="40"/>
      <c r="R128" s="41"/>
      <c r="S128" s="39" t="s">
        <v>54</v>
      </c>
      <c r="T128" s="68"/>
    </row>
    <row r="129" spans="1:20" s="70" customFormat="1" x14ac:dyDescent="0.2">
      <c r="A129" s="38" t="s">
        <v>382</v>
      </c>
      <c r="B129" s="39" t="s">
        <v>383</v>
      </c>
      <c r="C129" s="39" t="s">
        <v>384</v>
      </c>
      <c r="D129" s="58">
        <v>503899</v>
      </c>
      <c r="E129" s="38"/>
      <c r="F129" s="58"/>
      <c r="G129" s="39" t="s">
        <v>293</v>
      </c>
      <c r="H129" s="38">
        <v>8263000065</v>
      </c>
      <c r="I129" s="40" t="s">
        <v>385</v>
      </c>
      <c r="J129" s="2">
        <v>1596910</v>
      </c>
      <c r="K129" s="2">
        <v>1413.27</v>
      </c>
      <c r="L129" s="2">
        <v>287443.8</v>
      </c>
      <c r="M129" s="3">
        <f t="shared" si="1"/>
        <v>1885767.07</v>
      </c>
      <c r="N129" s="41">
        <v>44184.729166666664</v>
      </c>
      <c r="O129" s="39">
        <v>6870243369</v>
      </c>
      <c r="P129" s="39" t="s">
        <v>52</v>
      </c>
      <c r="Q129" s="40"/>
      <c r="R129" s="41"/>
      <c r="S129" s="39" t="s">
        <v>54</v>
      </c>
      <c r="T129" s="68"/>
    </row>
    <row r="130" spans="1:20" s="70" customFormat="1" x14ac:dyDescent="0.2">
      <c r="A130" s="38" t="s">
        <v>386</v>
      </c>
      <c r="B130" s="39" t="s">
        <v>387</v>
      </c>
      <c r="C130" s="39" t="s">
        <v>388</v>
      </c>
      <c r="D130" s="58">
        <v>503899</v>
      </c>
      <c r="E130" s="38"/>
      <c r="F130" s="58"/>
      <c r="G130" s="39" t="s">
        <v>293</v>
      </c>
      <c r="H130" s="38">
        <v>8263000065</v>
      </c>
      <c r="I130" s="40" t="s">
        <v>389</v>
      </c>
      <c r="J130" s="2">
        <v>1685200</v>
      </c>
      <c r="K130" s="2">
        <v>1491.4</v>
      </c>
      <c r="L130" s="2">
        <v>303336</v>
      </c>
      <c r="M130" s="3">
        <f t="shared" si="1"/>
        <v>1990027.4</v>
      </c>
      <c r="N130" s="41">
        <v>44184.729166666664</v>
      </c>
      <c r="O130" s="39">
        <v>6870046643</v>
      </c>
      <c r="P130" s="39" t="s">
        <v>52</v>
      </c>
      <c r="Q130" s="40">
        <v>105107356744</v>
      </c>
      <c r="R130" s="41">
        <v>44328</v>
      </c>
      <c r="S130" s="39" t="s">
        <v>54</v>
      </c>
      <c r="T130" s="68"/>
    </row>
    <row r="131" spans="1:20" s="70" customFormat="1" x14ac:dyDescent="0.2">
      <c r="A131" s="38" t="s">
        <v>390</v>
      </c>
      <c r="B131" s="39" t="s">
        <v>391</v>
      </c>
      <c r="C131" s="39" t="s">
        <v>392</v>
      </c>
      <c r="D131" s="58">
        <v>503899</v>
      </c>
      <c r="E131" s="38"/>
      <c r="F131" s="58"/>
      <c r="G131" s="39" t="s">
        <v>293</v>
      </c>
      <c r="H131" s="38">
        <v>8263000063</v>
      </c>
      <c r="I131" s="40" t="s">
        <v>393</v>
      </c>
      <c r="J131" s="2">
        <v>1544538.3</v>
      </c>
      <c r="K131" s="2">
        <v>1366.92</v>
      </c>
      <c r="L131" s="2">
        <v>278016.89399999997</v>
      </c>
      <c r="M131" s="3">
        <f t="shared" si="1"/>
        <v>1823922.1140000001</v>
      </c>
      <c r="N131" s="41">
        <v>44174.729166666664</v>
      </c>
      <c r="O131" s="39">
        <v>6870244425</v>
      </c>
      <c r="P131" s="39" t="s">
        <v>52</v>
      </c>
      <c r="Q131" s="40">
        <v>101124931700</v>
      </c>
      <c r="R131" s="41">
        <v>44209</v>
      </c>
      <c r="S131" s="39" t="s">
        <v>54</v>
      </c>
      <c r="T131" s="68"/>
    </row>
    <row r="132" spans="1:20" s="70" customFormat="1" x14ac:dyDescent="0.2">
      <c r="A132" s="38" t="s">
        <v>394</v>
      </c>
      <c r="B132" s="39" t="s">
        <v>391</v>
      </c>
      <c r="C132" s="39" t="s">
        <v>392</v>
      </c>
      <c r="D132" s="58">
        <v>503899</v>
      </c>
      <c r="E132" s="38"/>
      <c r="F132" s="58"/>
      <c r="G132" s="39" t="s">
        <v>293</v>
      </c>
      <c r="H132" s="38">
        <v>8263000063</v>
      </c>
      <c r="I132" s="40">
        <v>22</v>
      </c>
      <c r="J132" s="2">
        <v>-2432</v>
      </c>
      <c r="K132" s="2"/>
      <c r="L132" s="2">
        <v>-437.76</v>
      </c>
      <c r="M132" s="3">
        <f t="shared" si="1"/>
        <v>-2869.76</v>
      </c>
      <c r="N132" s="41">
        <v>44174.729166666664</v>
      </c>
      <c r="O132" s="39">
        <v>6870244425</v>
      </c>
      <c r="P132" s="39" t="s">
        <v>52</v>
      </c>
      <c r="Q132" s="40">
        <v>101124931700</v>
      </c>
      <c r="R132" s="41">
        <v>44209</v>
      </c>
      <c r="S132" s="39" t="s">
        <v>54</v>
      </c>
      <c r="T132" s="68"/>
    </row>
    <row r="133" spans="1:20" s="70" customFormat="1" x14ac:dyDescent="0.2">
      <c r="A133" s="38" t="s">
        <v>395</v>
      </c>
      <c r="B133" s="39" t="s">
        <v>396</v>
      </c>
      <c r="C133" s="39" t="s">
        <v>397</v>
      </c>
      <c r="D133" s="38">
        <v>106653</v>
      </c>
      <c r="E133" s="38"/>
      <c r="F133" s="38"/>
      <c r="G133" s="39" t="s">
        <v>398</v>
      </c>
      <c r="H133" s="38">
        <v>8263000050</v>
      </c>
      <c r="I133" s="40" t="s">
        <v>399</v>
      </c>
      <c r="J133" s="2">
        <v>2480000</v>
      </c>
      <c r="K133" s="2">
        <v>2194</v>
      </c>
      <c r="L133" s="2">
        <v>446400</v>
      </c>
      <c r="M133" s="3">
        <f t="shared" si="1"/>
        <v>2928594</v>
      </c>
      <c r="N133" s="41">
        <v>44184.729166666664</v>
      </c>
      <c r="O133" s="39">
        <v>6870262753</v>
      </c>
      <c r="P133" s="39" t="s">
        <v>52</v>
      </c>
      <c r="Q133" s="40">
        <v>101277953143</v>
      </c>
      <c r="R133" s="41">
        <v>44224</v>
      </c>
      <c r="S133" s="39" t="s">
        <v>54</v>
      </c>
      <c r="T133" s="68"/>
    </row>
    <row r="134" spans="1:20" s="70" customFormat="1" x14ac:dyDescent="0.2">
      <c r="A134" s="38" t="s">
        <v>400</v>
      </c>
      <c r="B134" s="39" t="s">
        <v>401</v>
      </c>
      <c r="C134" s="39" t="s">
        <v>402</v>
      </c>
      <c r="D134" s="38">
        <v>106653</v>
      </c>
      <c r="E134" s="38"/>
      <c r="F134" s="38"/>
      <c r="G134" s="39" t="s">
        <v>398</v>
      </c>
      <c r="H134" s="38">
        <v>8263000050</v>
      </c>
      <c r="I134" s="40" t="s">
        <v>403</v>
      </c>
      <c r="J134" s="2">
        <v>89600</v>
      </c>
      <c r="K134" s="2">
        <v>79.3</v>
      </c>
      <c r="L134" s="2">
        <v>16128</v>
      </c>
      <c r="M134" s="3">
        <f t="shared" ref="M134:M197" si="2">SUM(J134:L134)</f>
        <v>105807.3</v>
      </c>
      <c r="N134" s="41">
        <v>44135.729166666664</v>
      </c>
      <c r="O134" s="39">
        <v>6870251517</v>
      </c>
      <c r="P134" s="39" t="s">
        <v>52</v>
      </c>
      <c r="Q134" s="40">
        <v>101158661431</v>
      </c>
      <c r="R134" s="41">
        <v>44212</v>
      </c>
      <c r="S134" s="39" t="s">
        <v>54</v>
      </c>
      <c r="T134" s="68"/>
    </row>
    <row r="135" spans="1:20" s="70" customFormat="1" x14ac:dyDescent="0.2">
      <c r="A135" s="38" t="s">
        <v>404</v>
      </c>
      <c r="B135" s="39" t="s">
        <v>405</v>
      </c>
      <c r="C135" s="39" t="s">
        <v>406</v>
      </c>
      <c r="D135" s="38">
        <v>106653</v>
      </c>
      <c r="E135" s="38"/>
      <c r="F135" s="38"/>
      <c r="G135" s="39" t="s">
        <v>398</v>
      </c>
      <c r="H135" s="38">
        <v>8263000050</v>
      </c>
      <c r="I135" s="40" t="s">
        <v>407</v>
      </c>
      <c r="J135" s="2">
        <v>750000</v>
      </c>
      <c r="K135" s="2">
        <v>664</v>
      </c>
      <c r="L135" s="2">
        <v>135000</v>
      </c>
      <c r="M135" s="3">
        <f t="shared" si="2"/>
        <v>885664</v>
      </c>
      <c r="N135" s="41">
        <v>44135.729166666664</v>
      </c>
      <c r="O135" s="39">
        <v>6870246861</v>
      </c>
      <c r="P135" s="39" t="s">
        <v>52</v>
      </c>
      <c r="Q135" s="40">
        <v>101158458360</v>
      </c>
      <c r="R135" s="41">
        <v>44212</v>
      </c>
      <c r="S135" s="39" t="s">
        <v>54</v>
      </c>
      <c r="T135" s="68"/>
    </row>
    <row r="136" spans="1:20" s="70" customFormat="1" x14ac:dyDescent="0.2">
      <c r="A136" s="38" t="s">
        <v>408</v>
      </c>
      <c r="B136" s="39" t="s">
        <v>409</v>
      </c>
      <c r="C136" s="39" t="s">
        <v>410</v>
      </c>
      <c r="D136" s="38">
        <v>106653</v>
      </c>
      <c r="E136" s="38"/>
      <c r="F136" s="38"/>
      <c r="G136" s="39" t="s">
        <v>398</v>
      </c>
      <c r="H136" s="38">
        <v>8263000050</v>
      </c>
      <c r="I136" s="40" t="s">
        <v>411</v>
      </c>
      <c r="J136" s="2">
        <v>750000</v>
      </c>
      <c r="K136" s="2">
        <v>664</v>
      </c>
      <c r="L136" s="2">
        <v>135000</v>
      </c>
      <c r="M136" s="3">
        <f t="shared" si="2"/>
        <v>885664</v>
      </c>
      <c r="N136" s="41">
        <v>44135.729166666664</v>
      </c>
      <c r="O136" s="39">
        <v>6870246908</v>
      </c>
      <c r="P136" s="39" t="s">
        <v>52</v>
      </c>
      <c r="Q136" s="40">
        <v>101158458360</v>
      </c>
      <c r="R136" s="41">
        <v>44212</v>
      </c>
      <c r="S136" s="39" t="s">
        <v>54</v>
      </c>
      <c r="T136" s="68"/>
    </row>
    <row r="137" spans="1:20" s="70" customFormat="1" x14ac:dyDescent="0.2">
      <c r="A137" s="38" t="s">
        <v>412</v>
      </c>
      <c r="B137" s="39" t="s">
        <v>413</v>
      </c>
      <c r="C137" s="39" t="s">
        <v>414</v>
      </c>
      <c r="D137" s="38">
        <v>106653</v>
      </c>
      <c r="E137" s="38"/>
      <c r="F137" s="38"/>
      <c r="G137" s="39" t="s">
        <v>398</v>
      </c>
      <c r="H137" s="38">
        <v>8263000050</v>
      </c>
      <c r="I137" s="40" t="s">
        <v>415</v>
      </c>
      <c r="J137" s="2">
        <v>3000000</v>
      </c>
      <c r="K137" s="2">
        <v>2655</v>
      </c>
      <c r="L137" s="2">
        <v>540000</v>
      </c>
      <c r="M137" s="3">
        <f t="shared" si="2"/>
        <v>3542655</v>
      </c>
      <c r="N137" s="41">
        <v>44173.729166666664</v>
      </c>
      <c r="O137" s="39">
        <v>6870262817</v>
      </c>
      <c r="P137" s="39" t="s">
        <v>52</v>
      </c>
      <c r="Q137" s="40">
        <v>101277953143</v>
      </c>
      <c r="R137" s="41">
        <v>44224</v>
      </c>
      <c r="S137" s="39" t="s">
        <v>54</v>
      </c>
      <c r="T137" s="68"/>
    </row>
    <row r="138" spans="1:20" s="70" customFormat="1" x14ac:dyDescent="0.2">
      <c r="A138" s="38" t="s">
        <v>416</v>
      </c>
      <c r="B138" s="39" t="s">
        <v>417</v>
      </c>
      <c r="C138" s="39" t="s">
        <v>418</v>
      </c>
      <c r="D138" s="38">
        <v>407261</v>
      </c>
      <c r="E138" s="38"/>
      <c r="F138" s="38"/>
      <c r="G138" s="39" t="s">
        <v>58</v>
      </c>
      <c r="H138" s="38">
        <v>8266009550</v>
      </c>
      <c r="I138" s="40">
        <v>9854017520</v>
      </c>
      <c r="J138" s="2">
        <v>61743.39</v>
      </c>
      <c r="K138" s="2"/>
      <c r="L138" s="2">
        <v>0</v>
      </c>
      <c r="M138" s="3">
        <f t="shared" si="2"/>
        <v>61743.39</v>
      </c>
      <c r="N138" s="41">
        <v>44205.729166666664</v>
      </c>
      <c r="O138" s="39">
        <v>6870254241</v>
      </c>
      <c r="P138" s="39" t="s">
        <v>52</v>
      </c>
      <c r="Q138" s="40"/>
      <c r="R138" s="41"/>
      <c r="S138" s="39" t="s">
        <v>54</v>
      </c>
      <c r="T138" s="68"/>
    </row>
    <row r="139" spans="1:20" s="70" customFormat="1" x14ac:dyDescent="0.2">
      <c r="A139" s="38" t="s">
        <v>419</v>
      </c>
      <c r="B139" s="39" t="s">
        <v>420</v>
      </c>
      <c r="C139" s="39" t="s">
        <v>421</v>
      </c>
      <c r="D139" s="38">
        <v>407261</v>
      </c>
      <c r="E139" s="38"/>
      <c r="F139" s="38"/>
      <c r="G139" s="39" t="s">
        <v>58</v>
      </c>
      <c r="H139" s="38">
        <v>8266009944</v>
      </c>
      <c r="I139" s="40">
        <v>9854017419</v>
      </c>
      <c r="J139" s="2">
        <v>63341.93</v>
      </c>
      <c r="K139" s="2"/>
      <c r="L139" s="2">
        <v>0</v>
      </c>
      <c r="M139" s="3">
        <f t="shared" si="2"/>
        <v>63341.93</v>
      </c>
      <c r="N139" s="41">
        <v>44197.729166666664</v>
      </c>
      <c r="O139" s="39">
        <v>6870254244</v>
      </c>
      <c r="P139" s="39" t="s">
        <v>52</v>
      </c>
      <c r="Q139" s="40"/>
      <c r="R139" s="41"/>
      <c r="S139" s="39" t="s">
        <v>54</v>
      </c>
      <c r="T139" s="68"/>
    </row>
    <row r="140" spans="1:20" s="70" customFormat="1" x14ac:dyDescent="0.2">
      <c r="A140" s="38" t="s">
        <v>422</v>
      </c>
      <c r="B140" s="39" t="s">
        <v>423</v>
      </c>
      <c r="C140" s="39" t="s">
        <v>424</v>
      </c>
      <c r="D140" s="38">
        <v>407261</v>
      </c>
      <c r="E140" s="38"/>
      <c r="F140" s="38"/>
      <c r="G140" s="39" t="s">
        <v>58</v>
      </c>
      <c r="H140" s="38">
        <v>8266009550</v>
      </c>
      <c r="I140" s="40">
        <v>9854017515</v>
      </c>
      <c r="J140" s="2">
        <v>61443.67</v>
      </c>
      <c r="K140" s="2"/>
      <c r="L140" s="2">
        <v>0</v>
      </c>
      <c r="M140" s="3">
        <f t="shared" si="2"/>
        <v>61443.67</v>
      </c>
      <c r="N140" s="41">
        <v>44203.729166666664</v>
      </c>
      <c r="O140" s="39">
        <v>6870254246</v>
      </c>
      <c r="P140" s="39" t="s">
        <v>52</v>
      </c>
      <c r="Q140" s="40"/>
      <c r="R140" s="41"/>
      <c r="S140" s="39" t="s">
        <v>54</v>
      </c>
      <c r="T140" s="68"/>
    </row>
    <row r="141" spans="1:20" s="70" customFormat="1" x14ac:dyDescent="0.2">
      <c r="A141" s="38" t="s">
        <v>425</v>
      </c>
      <c r="B141" s="39" t="s">
        <v>426</v>
      </c>
      <c r="C141" s="39" t="s">
        <v>427</v>
      </c>
      <c r="D141" s="38">
        <v>407261</v>
      </c>
      <c r="E141" s="38"/>
      <c r="F141" s="38"/>
      <c r="G141" s="39" t="s">
        <v>58</v>
      </c>
      <c r="H141" s="38">
        <v>8266009944</v>
      </c>
      <c r="I141" s="40">
        <v>9854017451</v>
      </c>
      <c r="J141" s="2">
        <v>62442.75</v>
      </c>
      <c r="K141" s="2"/>
      <c r="L141" s="2">
        <v>0</v>
      </c>
      <c r="M141" s="3">
        <f t="shared" si="2"/>
        <v>62442.75</v>
      </c>
      <c r="N141" s="41">
        <v>44199.729166666664</v>
      </c>
      <c r="O141" s="39">
        <v>6870254249</v>
      </c>
      <c r="P141" s="39" t="s">
        <v>52</v>
      </c>
      <c r="Q141" s="40"/>
      <c r="R141" s="41"/>
      <c r="S141" s="39" t="s">
        <v>54</v>
      </c>
      <c r="T141" s="68"/>
    </row>
    <row r="142" spans="1:20" s="70" customFormat="1" x14ac:dyDescent="0.2">
      <c r="A142" s="38" t="s">
        <v>428</v>
      </c>
      <c r="B142" s="39" t="s">
        <v>429</v>
      </c>
      <c r="C142" s="39" t="s">
        <v>430</v>
      </c>
      <c r="D142" s="38">
        <v>407261</v>
      </c>
      <c r="E142" s="38"/>
      <c r="F142" s="38"/>
      <c r="G142" s="39" t="s">
        <v>58</v>
      </c>
      <c r="H142" s="38">
        <v>8266009944</v>
      </c>
      <c r="I142" s="40">
        <v>9854017489</v>
      </c>
      <c r="J142" s="2">
        <v>60544.49</v>
      </c>
      <c r="K142" s="2"/>
      <c r="L142" s="2">
        <v>0</v>
      </c>
      <c r="M142" s="3">
        <f t="shared" si="2"/>
        <v>60544.49</v>
      </c>
      <c r="N142" s="41">
        <v>44201</v>
      </c>
      <c r="O142" s="39">
        <v>6870254251</v>
      </c>
      <c r="P142" s="39" t="s">
        <v>52</v>
      </c>
      <c r="Q142" s="40"/>
      <c r="R142" s="41"/>
      <c r="S142" s="39" t="s">
        <v>54</v>
      </c>
      <c r="T142" s="68"/>
    </row>
    <row r="143" spans="1:20" s="70" customFormat="1" x14ac:dyDescent="0.2">
      <c r="A143" s="38" t="s">
        <v>431</v>
      </c>
      <c r="B143" s="39" t="s">
        <v>432</v>
      </c>
      <c r="C143" s="39" t="s">
        <v>433</v>
      </c>
      <c r="D143" s="38">
        <v>407261</v>
      </c>
      <c r="E143" s="38"/>
      <c r="F143" s="38"/>
      <c r="G143" s="39" t="s">
        <v>58</v>
      </c>
      <c r="H143" s="38">
        <v>8266009944</v>
      </c>
      <c r="I143" s="40">
        <v>9854017508</v>
      </c>
      <c r="J143" s="2">
        <v>66214.289999999994</v>
      </c>
      <c r="K143" s="2"/>
      <c r="L143" s="2">
        <v>0</v>
      </c>
      <c r="M143" s="3">
        <f t="shared" si="2"/>
        <v>66214.289999999994</v>
      </c>
      <c r="N143" s="41">
        <v>44202</v>
      </c>
      <c r="O143" s="39">
        <v>6870254254</v>
      </c>
      <c r="P143" s="39" t="s">
        <v>52</v>
      </c>
      <c r="Q143" s="40"/>
      <c r="R143" s="41"/>
      <c r="S143" s="39" t="s">
        <v>54</v>
      </c>
      <c r="T143" s="68"/>
    </row>
    <row r="144" spans="1:20" s="70" customFormat="1" x14ac:dyDescent="0.2">
      <c r="A144" s="38" t="s">
        <v>434</v>
      </c>
      <c r="B144" s="39" t="s">
        <v>435</v>
      </c>
      <c r="C144" s="39" t="s">
        <v>436</v>
      </c>
      <c r="D144" s="38">
        <v>407261</v>
      </c>
      <c r="E144" s="38"/>
      <c r="F144" s="38"/>
      <c r="G144" s="39" t="s">
        <v>58</v>
      </c>
      <c r="H144" s="38">
        <v>8266009944</v>
      </c>
      <c r="I144" s="40">
        <v>9854017573</v>
      </c>
      <c r="J144" s="2">
        <v>70888.75</v>
      </c>
      <c r="K144" s="2"/>
      <c r="L144" s="2">
        <v>0</v>
      </c>
      <c r="M144" s="3">
        <f t="shared" si="2"/>
        <v>70888.75</v>
      </c>
      <c r="N144" s="41">
        <v>44209.729166666664</v>
      </c>
      <c r="O144" s="39">
        <v>6870254258</v>
      </c>
      <c r="P144" s="39" t="s">
        <v>52</v>
      </c>
      <c r="Q144" s="40"/>
      <c r="R144" s="41"/>
      <c r="S144" s="39" t="s">
        <v>54</v>
      </c>
      <c r="T144" s="68"/>
    </row>
    <row r="145" spans="1:20" s="70" customFormat="1" x14ac:dyDescent="0.2">
      <c r="A145" s="38" t="s">
        <v>437</v>
      </c>
      <c r="B145" s="39" t="s">
        <v>438</v>
      </c>
      <c r="C145" s="39" t="s">
        <v>439</v>
      </c>
      <c r="D145" s="38">
        <v>814561</v>
      </c>
      <c r="E145" s="38"/>
      <c r="F145" s="38"/>
      <c r="G145" s="39" t="s">
        <v>440</v>
      </c>
      <c r="H145" s="38">
        <v>8268005384</v>
      </c>
      <c r="I145" s="40" t="s">
        <v>441</v>
      </c>
      <c r="J145" s="2">
        <v>19216.000000000004</v>
      </c>
      <c r="K145" s="2"/>
      <c r="L145" s="2">
        <v>3458.8800000000006</v>
      </c>
      <c r="M145" s="3">
        <f t="shared" si="2"/>
        <v>22674.880000000005</v>
      </c>
      <c r="N145" s="41">
        <v>44196.729166666664</v>
      </c>
      <c r="O145" s="39">
        <v>44184545</v>
      </c>
      <c r="P145" s="39" t="s">
        <v>52</v>
      </c>
      <c r="Q145" s="40" t="s">
        <v>442</v>
      </c>
      <c r="R145" s="41">
        <v>44218</v>
      </c>
      <c r="S145" s="39" t="s">
        <v>54</v>
      </c>
      <c r="T145" s="68"/>
    </row>
    <row r="146" spans="1:20" s="70" customFormat="1" x14ac:dyDescent="0.2">
      <c r="A146" s="38" t="s">
        <v>443</v>
      </c>
      <c r="B146" s="39" t="s">
        <v>444</v>
      </c>
      <c r="C146" s="39" t="s">
        <v>445</v>
      </c>
      <c r="D146" s="38">
        <v>812140</v>
      </c>
      <c r="E146" s="38"/>
      <c r="F146" s="38"/>
      <c r="G146" s="42" t="s">
        <v>446</v>
      </c>
      <c r="H146" s="38">
        <v>8268005598</v>
      </c>
      <c r="I146" s="40" t="s">
        <v>447</v>
      </c>
      <c r="J146" s="2">
        <v>1318755.0847457629</v>
      </c>
      <c r="K146" s="3"/>
      <c r="L146" s="2">
        <v>237375.9152542373</v>
      </c>
      <c r="M146" s="3">
        <f t="shared" si="2"/>
        <v>1556131.0000000002</v>
      </c>
      <c r="N146" s="41">
        <v>44204.729166666664</v>
      </c>
      <c r="O146" s="39">
        <v>44199641</v>
      </c>
      <c r="P146" s="39" t="s">
        <v>52</v>
      </c>
      <c r="Q146" s="40" t="s">
        <v>448</v>
      </c>
      <c r="R146" s="41">
        <v>44226</v>
      </c>
      <c r="S146" s="39" t="s">
        <v>54</v>
      </c>
      <c r="T146" s="68"/>
    </row>
    <row r="147" spans="1:20" s="70" customFormat="1" x14ac:dyDescent="0.2">
      <c r="A147" s="38" t="s">
        <v>449</v>
      </c>
      <c r="B147" s="39" t="s">
        <v>450</v>
      </c>
      <c r="C147" s="39"/>
      <c r="D147" s="38">
        <v>405693</v>
      </c>
      <c r="E147" s="38"/>
      <c r="F147" s="38"/>
      <c r="G147" s="39" t="s">
        <v>451</v>
      </c>
      <c r="H147" s="38">
        <v>8266010074</v>
      </c>
      <c r="I147" s="40">
        <v>8830351331</v>
      </c>
      <c r="J147" s="5">
        <v>254576.16</v>
      </c>
      <c r="K147" s="2"/>
      <c r="L147" s="2">
        <v>45823.7088</v>
      </c>
      <c r="M147" s="3">
        <f t="shared" si="2"/>
        <v>300399.8688</v>
      </c>
      <c r="N147" s="41">
        <v>44218</v>
      </c>
      <c r="O147" s="39"/>
      <c r="P147" s="39" t="s">
        <v>52</v>
      </c>
      <c r="Q147" s="40"/>
      <c r="R147" s="41"/>
      <c r="S147" s="39" t="s">
        <v>54</v>
      </c>
      <c r="T147" s="68"/>
    </row>
    <row r="148" spans="1:20" s="70" customFormat="1" x14ac:dyDescent="0.2">
      <c r="A148" s="38" t="s">
        <v>63</v>
      </c>
      <c r="B148" s="1"/>
      <c r="C148" s="1"/>
      <c r="D148" s="51"/>
      <c r="E148" s="38"/>
      <c r="F148" s="51"/>
      <c r="G148" s="52" t="s">
        <v>64</v>
      </c>
      <c r="H148" s="53"/>
      <c r="I148" s="54" t="s">
        <v>452</v>
      </c>
      <c r="J148" s="35">
        <v>7257.6</v>
      </c>
      <c r="K148" s="1"/>
      <c r="L148" s="1"/>
      <c r="M148" s="3">
        <f t="shared" si="2"/>
        <v>7257.6</v>
      </c>
      <c r="N148" s="41">
        <v>44225</v>
      </c>
      <c r="O148" s="56"/>
      <c r="P148" s="1"/>
      <c r="Q148" s="1"/>
      <c r="R148" s="57"/>
      <c r="S148" s="39" t="s">
        <v>54</v>
      </c>
      <c r="T148" s="68"/>
    </row>
    <row r="149" spans="1:20" s="70" customFormat="1" x14ac:dyDescent="0.2">
      <c r="A149" s="38" t="s">
        <v>453</v>
      </c>
      <c r="B149" s="39" t="s">
        <v>454</v>
      </c>
      <c r="C149" s="39" t="s">
        <v>455</v>
      </c>
      <c r="D149" s="38">
        <v>407261</v>
      </c>
      <c r="E149" s="38"/>
      <c r="F149" s="38"/>
      <c r="G149" s="39" t="s">
        <v>58</v>
      </c>
      <c r="H149" s="38">
        <v>8266010190</v>
      </c>
      <c r="I149" s="40">
        <v>9854017713</v>
      </c>
      <c r="J149" s="2">
        <v>61493.62</v>
      </c>
      <c r="K149" s="2"/>
      <c r="L149" s="2">
        <v>0</v>
      </c>
      <c r="M149" s="3">
        <f t="shared" si="2"/>
        <v>61493.62</v>
      </c>
      <c r="N149" s="41">
        <v>44220.729166666664</v>
      </c>
      <c r="O149" s="39">
        <v>6870271673</v>
      </c>
      <c r="P149" s="39" t="s">
        <v>52</v>
      </c>
      <c r="Q149" s="40"/>
      <c r="R149" s="41"/>
      <c r="S149" s="39" t="s">
        <v>54</v>
      </c>
      <c r="T149" s="68"/>
    </row>
    <row r="150" spans="1:20" s="70" customFormat="1" x14ac:dyDescent="0.2">
      <c r="A150" s="38" t="s">
        <v>456</v>
      </c>
      <c r="B150" s="39" t="s">
        <v>457</v>
      </c>
      <c r="C150" s="39" t="s">
        <v>458</v>
      </c>
      <c r="D150" s="38">
        <v>407261</v>
      </c>
      <c r="E150" s="38"/>
      <c r="F150" s="38"/>
      <c r="G150" s="39" t="s">
        <v>58</v>
      </c>
      <c r="H150" s="38">
        <v>8266009550</v>
      </c>
      <c r="I150" s="40">
        <v>9854017830</v>
      </c>
      <c r="J150" s="2">
        <v>63991.33</v>
      </c>
      <c r="K150" s="2"/>
      <c r="L150" s="2">
        <v>0</v>
      </c>
      <c r="M150" s="3">
        <f t="shared" si="2"/>
        <v>63991.33</v>
      </c>
      <c r="N150" s="41">
        <v>44224.729166666664</v>
      </c>
      <c r="O150" s="39">
        <v>6870271692</v>
      </c>
      <c r="P150" s="39" t="s">
        <v>52</v>
      </c>
      <c r="Q150" s="40"/>
      <c r="R150" s="41"/>
      <c r="S150" s="39" t="s">
        <v>54</v>
      </c>
      <c r="T150" s="68"/>
    </row>
    <row r="151" spans="1:20" s="70" customFormat="1" x14ac:dyDescent="0.2">
      <c r="A151" s="38" t="s">
        <v>459</v>
      </c>
      <c r="B151" s="39" t="s">
        <v>460</v>
      </c>
      <c r="C151" s="39" t="s">
        <v>461</v>
      </c>
      <c r="D151" s="38">
        <v>407261</v>
      </c>
      <c r="E151" s="38"/>
      <c r="F151" s="38"/>
      <c r="G151" s="39" t="s">
        <v>58</v>
      </c>
      <c r="H151" s="38">
        <v>8266009550</v>
      </c>
      <c r="I151" s="40">
        <v>9854017606</v>
      </c>
      <c r="J151" s="2">
        <v>63916.4</v>
      </c>
      <c r="K151" s="2"/>
      <c r="L151" s="2">
        <v>0</v>
      </c>
      <c r="M151" s="3">
        <f t="shared" si="2"/>
        <v>63916.4</v>
      </c>
      <c r="N151" s="41">
        <v>44211.729166666664</v>
      </c>
      <c r="O151" s="39">
        <v>6870271714</v>
      </c>
      <c r="P151" s="39" t="s">
        <v>52</v>
      </c>
      <c r="Q151" s="40"/>
      <c r="R151" s="41"/>
      <c r="S151" s="39" t="s">
        <v>54</v>
      </c>
      <c r="T151" s="68"/>
    </row>
    <row r="152" spans="1:20" s="70" customFormat="1" x14ac:dyDescent="0.2">
      <c r="A152" s="38" t="s">
        <v>462</v>
      </c>
      <c r="B152" s="39" t="s">
        <v>463</v>
      </c>
      <c r="C152" s="39" t="s">
        <v>464</v>
      </c>
      <c r="D152" s="38">
        <v>407261</v>
      </c>
      <c r="E152" s="38"/>
      <c r="F152" s="38"/>
      <c r="G152" s="39" t="s">
        <v>58</v>
      </c>
      <c r="H152" s="38">
        <v>8266010190</v>
      </c>
      <c r="I152" s="40">
        <v>9854017670</v>
      </c>
      <c r="J152" s="2">
        <v>62417.77</v>
      </c>
      <c r="K152" s="2"/>
      <c r="L152" s="2">
        <v>0</v>
      </c>
      <c r="M152" s="3">
        <f t="shared" si="2"/>
        <v>62417.77</v>
      </c>
      <c r="N152" s="41">
        <v>44217.729166666664</v>
      </c>
      <c r="O152" s="39">
        <v>6870271729</v>
      </c>
      <c r="P152" s="39" t="s">
        <v>52</v>
      </c>
      <c r="Q152" s="40"/>
      <c r="R152" s="41"/>
      <c r="S152" s="39" t="s">
        <v>54</v>
      </c>
      <c r="T152" s="68"/>
    </row>
    <row r="153" spans="1:20" s="70" customFormat="1" x14ac:dyDescent="0.2">
      <c r="A153" s="38" t="s">
        <v>465</v>
      </c>
      <c r="B153" s="39" t="s">
        <v>466</v>
      </c>
      <c r="C153" s="39" t="s">
        <v>467</v>
      </c>
      <c r="D153" s="38">
        <v>407261</v>
      </c>
      <c r="E153" s="38"/>
      <c r="F153" s="38"/>
      <c r="G153" s="39" t="s">
        <v>58</v>
      </c>
      <c r="H153" s="38">
        <v>8266010190</v>
      </c>
      <c r="I153" s="40">
        <v>9854017658</v>
      </c>
      <c r="J153" s="2">
        <v>63366.9</v>
      </c>
      <c r="K153" s="2"/>
      <c r="L153" s="2">
        <v>0</v>
      </c>
      <c r="M153" s="3">
        <f t="shared" si="2"/>
        <v>63366.9</v>
      </c>
      <c r="N153" s="41">
        <v>44216.729166666664</v>
      </c>
      <c r="O153" s="39">
        <v>6870271743</v>
      </c>
      <c r="P153" s="39" t="s">
        <v>52</v>
      </c>
      <c r="Q153" s="40"/>
      <c r="R153" s="41"/>
      <c r="S153" s="39" t="s">
        <v>54</v>
      </c>
      <c r="T153" s="68"/>
    </row>
    <row r="154" spans="1:20" s="70" customFormat="1" x14ac:dyDescent="0.2">
      <c r="A154" s="38" t="s">
        <v>468</v>
      </c>
      <c r="B154" s="39" t="s">
        <v>469</v>
      </c>
      <c r="C154" s="39" t="s">
        <v>470</v>
      </c>
      <c r="D154" s="38">
        <v>407261</v>
      </c>
      <c r="E154" s="38"/>
      <c r="F154" s="38"/>
      <c r="G154" s="39" t="s">
        <v>58</v>
      </c>
      <c r="H154" s="38">
        <v>8266010190</v>
      </c>
      <c r="I154" s="40">
        <v>9854017693</v>
      </c>
      <c r="J154" s="2">
        <v>62118.05</v>
      </c>
      <c r="K154" s="2"/>
      <c r="L154" s="2">
        <v>0</v>
      </c>
      <c r="M154" s="3">
        <f t="shared" si="2"/>
        <v>62118.05</v>
      </c>
      <c r="N154" s="41">
        <v>44218.729166666664</v>
      </c>
      <c r="O154" s="39">
        <v>6870271763</v>
      </c>
      <c r="P154" s="39" t="s">
        <v>52</v>
      </c>
      <c r="Q154" s="40"/>
      <c r="R154" s="41"/>
      <c r="S154" s="39" t="s">
        <v>54</v>
      </c>
      <c r="T154" s="68"/>
    </row>
    <row r="155" spans="1:20" s="70" customFormat="1" x14ac:dyDescent="0.2">
      <c r="A155" s="38" t="s">
        <v>471</v>
      </c>
      <c r="B155" s="39" t="s">
        <v>472</v>
      </c>
      <c r="C155" s="39" t="s">
        <v>473</v>
      </c>
      <c r="D155" s="38">
        <v>821027</v>
      </c>
      <c r="E155" s="38"/>
      <c r="F155" s="38"/>
      <c r="G155" s="39" t="s">
        <v>474</v>
      </c>
      <c r="H155" s="38">
        <v>8268005622</v>
      </c>
      <c r="I155" s="40" t="s">
        <v>475</v>
      </c>
      <c r="J155" s="2">
        <v>379771.18644067796</v>
      </c>
      <c r="K155" s="2"/>
      <c r="L155" s="2">
        <v>68358.813559322036</v>
      </c>
      <c r="M155" s="3">
        <f t="shared" si="2"/>
        <v>448130</v>
      </c>
      <c r="N155" s="41">
        <v>44208.729166666664</v>
      </c>
      <c r="O155" s="39">
        <v>43848130</v>
      </c>
      <c r="P155" s="39" t="s">
        <v>52</v>
      </c>
      <c r="Q155" s="40" t="s">
        <v>476</v>
      </c>
      <c r="R155" s="41">
        <v>44310</v>
      </c>
      <c r="S155" s="39" t="s">
        <v>54</v>
      </c>
      <c r="T155" s="68"/>
    </row>
    <row r="156" spans="1:20" s="70" customFormat="1" x14ac:dyDescent="0.2">
      <c r="A156" s="38" t="s">
        <v>477</v>
      </c>
      <c r="B156" s="39" t="s">
        <v>478</v>
      </c>
      <c r="C156" s="39" t="s">
        <v>479</v>
      </c>
      <c r="D156" s="38">
        <v>407261</v>
      </c>
      <c r="E156" s="38"/>
      <c r="F156" s="38"/>
      <c r="G156" s="39" t="s">
        <v>58</v>
      </c>
      <c r="H156" s="38">
        <v>8266009550</v>
      </c>
      <c r="I156" s="40">
        <v>9854017875</v>
      </c>
      <c r="J156" s="2">
        <v>64365.99</v>
      </c>
      <c r="K156" s="2"/>
      <c r="L156" s="2">
        <v>0</v>
      </c>
      <c r="M156" s="3">
        <f t="shared" si="2"/>
        <v>64365.99</v>
      </c>
      <c r="N156" s="41">
        <v>44226.729166666664</v>
      </c>
      <c r="O156" s="39">
        <v>6870275851</v>
      </c>
      <c r="P156" s="39" t="s">
        <v>52</v>
      </c>
      <c r="Q156" s="40"/>
      <c r="R156" s="41"/>
      <c r="S156" s="39" t="s">
        <v>54</v>
      </c>
      <c r="T156" s="68"/>
    </row>
    <row r="157" spans="1:20" s="70" customFormat="1" x14ac:dyDescent="0.2">
      <c r="A157" s="38" t="s">
        <v>480</v>
      </c>
      <c r="B157" s="42" t="s">
        <v>481</v>
      </c>
      <c r="C157" s="42" t="s">
        <v>482</v>
      </c>
      <c r="D157" s="38">
        <v>814805</v>
      </c>
      <c r="E157" s="38"/>
      <c r="F157" s="38"/>
      <c r="G157" s="42" t="s">
        <v>111</v>
      </c>
      <c r="H157" s="38">
        <v>8268005478</v>
      </c>
      <c r="I157" s="40">
        <v>2837</v>
      </c>
      <c r="J157" s="3">
        <v>68077.118644067799</v>
      </c>
      <c r="K157" s="3"/>
      <c r="L157" s="3">
        <v>12253.881355932204</v>
      </c>
      <c r="M157" s="3">
        <f t="shared" si="2"/>
        <v>80331</v>
      </c>
      <c r="N157" s="41">
        <v>44224.729166666664</v>
      </c>
      <c r="O157" s="39">
        <v>44204059</v>
      </c>
      <c r="P157" s="42" t="s">
        <v>315</v>
      </c>
      <c r="Q157" s="42" t="s">
        <v>483</v>
      </c>
      <c r="R157" s="60">
        <v>44232</v>
      </c>
      <c r="S157" s="42" t="s">
        <v>243</v>
      </c>
      <c r="T157" s="68"/>
    </row>
    <row r="158" spans="1:20" s="70" customFormat="1" x14ac:dyDescent="0.2">
      <c r="A158" s="38" t="s">
        <v>484</v>
      </c>
      <c r="B158" s="42" t="s">
        <v>485</v>
      </c>
      <c r="C158" s="42" t="s">
        <v>486</v>
      </c>
      <c r="D158" s="38">
        <v>814805</v>
      </c>
      <c r="E158" s="38"/>
      <c r="F158" s="38"/>
      <c r="G158" s="42" t="s">
        <v>111</v>
      </c>
      <c r="H158" s="38">
        <v>8268005478</v>
      </c>
      <c r="I158" s="40">
        <v>2842</v>
      </c>
      <c r="J158" s="3">
        <v>2500</v>
      </c>
      <c r="K158" s="3"/>
      <c r="L158" s="3">
        <v>450</v>
      </c>
      <c r="M158" s="3">
        <f t="shared" si="2"/>
        <v>2950</v>
      </c>
      <c r="N158" s="41">
        <v>44224.729166666664</v>
      </c>
      <c r="O158" s="39">
        <v>44204070</v>
      </c>
      <c r="P158" s="42" t="s">
        <v>315</v>
      </c>
      <c r="Q158" s="42" t="s">
        <v>483</v>
      </c>
      <c r="R158" s="60">
        <v>44232</v>
      </c>
      <c r="S158" s="42" t="s">
        <v>243</v>
      </c>
      <c r="T158" s="68"/>
    </row>
    <row r="159" spans="1:20" s="70" customFormat="1" x14ac:dyDescent="0.2">
      <c r="A159" s="38" t="s">
        <v>487</v>
      </c>
      <c r="B159" s="42" t="s">
        <v>488</v>
      </c>
      <c r="C159" s="42" t="s">
        <v>489</v>
      </c>
      <c r="D159" s="38">
        <v>135997</v>
      </c>
      <c r="E159" s="38"/>
      <c r="F159" s="38"/>
      <c r="G159" s="39" t="s">
        <v>183</v>
      </c>
      <c r="H159" s="38">
        <v>8266009946</v>
      </c>
      <c r="I159" s="40" t="s">
        <v>490</v>
      </c>
      <c r="J159" s="3">
        <v>477000</v>
      </c>
      <c r="K159" s="3"/>
      <c r="L159" s="3">
        <v>85860</v>
      </c>
      <c r="M159" s="3">
        <f t="shared" si="2"/>
        <v>562860</v>
      </c>
      <c r="N159" s="41">
        <v>44196.729166666664</v>
      </c>
      <c r="O159" s="39">
        <v>6870288340</v>
      </c>
      <c r="P159" s="42" t="s">
        <v>315</v>
      </c>
      <c r="Q159" s="42" t="s">
        <v>491</v>
      </c>
      <c r="R159" s="60">
        <v>44246</v>
      </c>
      <c r="S159" s="42" t="s">
        <v>243</v>
      </c>
      <c r="T159" s="68"/>
    </row>
    <row r="160" spans="1:20" s="70" customFormat="1" x14ac:dyDescent="0.2">
      <c r="A160" s="38" t="s">
        <v>492</v>
      </c>
      <c r="B160" s="42" t="s">
        <v>493</v>
      </c>
      <c r="C160" s="42"/>
      <c r="D160" s="38">
        <v>135997</v>
      </c>
      <c r="E160" s="38"/>
      <c r="F160" s="38"/>
      <c r="G160" s="39" t="s">
        <v>183</v>
      </c>
      <c r="H160" s="38">
        <v>8266009946</v>
      </c>
      <c r="I160" s="40" t="s">
        <v>494</v>
      </c>
      <c r="J160" s="3">
        <v>515446</v>
      </c>
      <c r="K160" s="3"/>
      <c r="L160" s="3">
        <v>92780.28</v>
      </c>
      <c r="M160" s="3">
        <f t="shared" si="2"/>
        <v>608226.28</v>
      </c>
      <c r="N160" s="41">
        <v>44198.729166666664</v>
      </c>
      <c r="O160" s="39"/>
      <c r="P160" s="42" t="s">
        <v>315</v>
      </c>
      <c r="Q160" s="42"/>
      <c r="R160" s="60"/>
      <c r="S160" s="42" t="s">
        <v>243</v>
      </c>
      <c r="T160" s="68"/>
    </row>
    <row r="161" spans="1:20" s="70" customFormat="1" x14ac:dyDescent="0.2">
      <c r="A161" s="38" t="s">
        <v>495</v>
      </c>
      <c r="B161" s="42" t="s">
        <v>493</v>
      </c>
      <c r="C161" s="42" t="s">
        <v>496</v>
      </c>
      <c r="D161" s="38">
        <v>135997</v>
      </c>
      <c r="E161" s="38"/>
      <c r="F161" s="38"/>
      <c r="G161" s="39" t="s">
        <v>183</v>
      </c>
      <c r="H161" s="38" t="s">
        <v>497</v>
      </c>
      <c r="I161" s="40" t="s">
        <v>490</v>
      </c>
      <c r="J161" s="3">
        <v>142040</v>
      </c>
      <c r="K161" s="3"/>
      <c r="L161" s="3">
        <v>25567.200000000001</v>
      </c>
      <c r="M161" s="3">
        <f t="shared" si="2"/>
        <v>167607.20000000001</v>
      </c>
      <c r="N161" s="41">
        <v>44196.729166666664</v>
      </c>
      <c r="O161" s="39"/>
      <c r="P161" s="42" t="s">
        <v>315</v>
      </c>
      <c r="Q161" s="42"/>
      <c r="R161" s="60"/>
      <c r="S161" s="42" t="s">
        <v>243</v>
      </c>
      <c r="T161" s="68"/>
    </row>
    <row r="162" spans="1:20" s="70" customFormat="1" x14ac:dyDescent="0.2">
      <c r="A162" s="38" t="s">
        <v>498</v>
      </c>
      <c r="B162" s="42" t="s">
        <v>493</v>
      </c>
      <c r="C162" s="42" t="s">
        <v>496</v>
      </c>
      <c r="D162" s="38">
        <v>135997</v>
      </c>
      <c r="E162" s="38"/>
      <c r="F162" s="38"/>
      <c r="G162" s="39" t="s">
        <v>183</v>
      </c>
      <c r="H162" s="38">
        <v>8266010148</v>
      </c>
      <c r="I162" s="40" t="s">
        <v>494</v>
      </c>
      <c r="J162" s="3">
        <v>74818</v>
      </c>
      <c r="K162" s="3"/>
      <c r="L162" s="3">
        <v>13467.24</v>
      </c>
      <c r="M162" s="3">
        <f t="shared" si="2"/>
        <v>88285.24</v>
      </c>
      <c r="N162" s="41">
        <v>44198.729166666664</v>
      </c>
      <c r="O162" s="39">
        <v>6870286461</v>
      </c>
      <c r="P162" s="42" t="s">
        <v>315</v>
      </c>
      <c r="Q162" s="42" t="s">
        <v>499</v>
      </c>
      <c r="R162" s="60">
        <v>44240</v>
      </c>
      <c r="S162" s="42" t="s">
        <v>243</v>
      </c>
      <c r="T162" s="68"/>
    </row>
    <row r="163" spans="1:20" s="70" customFormat="1" x14ac:dyDescent="0.2">
      <c r="A163" s="38" t="s">
        <v>500</v>
      </c>
      <c r="B163" s="42" t="s">
        <v>501</v>
      </c>
      <c r="C163" s="42" t="s">
        <v>502</v>
      </c>
      <c r="D163" s="38">
        <v>506950</v>
      </c>
      <c r="E163" s="38"/>
      <c r="F163" s="38"/>
      <c r="G163" s="42" t="s">
        <v>503</v>
      </c>
      <c r="H163" s="38">
        <v>8263000072</v>
      </c>
      <c r="I163" s="40" t="s">
        <v>504</v>
      </c>
      <c r="J163" s="3">
        <v>1734448.4</v>
      </c>
      <c r="K163" s="3"/>
      <c r="L163" s="3">
        <v>312200.712</v>
      </c>
      <c r="M163" s="3">
        <f t="shared" si="2"/>
        <v>2046649.112</v>
      </c>
      <c r="N163" s="41">
        <v>44211.729166666664</v>
      </c>
      <c r="O163" s="39">
        <v>6870305924</v>
      </c>
      <c r="P163" s="42" t="s">
        <v>315</v>
      </c>
      <c r="Q163" s="42" t="s">
        <v>505</v>
      </c>
      <c r="R163" s="60">
        <v>44276</v>
      </c>
      <c r="S163" s="42" t="s">
        <v>243</v>
      </c>
      <c r="T163" s="68" t="s">
        <v>506</v>
      </c>
    </row>
    <row r="164" spans="1:20" s="70" customFormat="1" x14ac:dyDescent="0.2">
      <c r="A164" s="38" t="s">
        <v>507</v>
      </c>
      <c r="B164" s="42" t="s">
        <v>508</v>
      </c>
      <c r="C164" s="42" t="s">
        <v>509</v>
      </c>
      <c r="D164" s="38">
        <v>506950</v>
      </c>
      <c r="E164" s="38"/>
      <c r="F164" s="38"/>
      <c r="G164" s="42" t="s">
        <v>503</v>
      </c>
      <c r="H164" s="38">
        <v>8263000072</v>
      </c>
      <c r="I164" s="40" t="s">
        <v>510</v>
      </c>
      <c r="J164" s="3">
        <v>1414170.87</v>
      </c>
      <c r="K164" s="3"/>
      <c r="L164" s="3">
        <v>254550.75660000002</v>
      </c>
      <c r="M164" s="3">
        <f t="shared" si="2"/>
        <v>1668721.6266000001</v>
      </c>
      <c r="N164" s="41">
        <v>44214.729166666664</v>
      </c>
      <c r="O164" s="39">
        <v>6870279164</v>
      </c>
      <c r="P164" s="42" t="s">
        <v>315</v>
      </c>
      <c r="Q164" s="42" t="s">
        <v>511</v>
      </c>
      <c r="R164" s="60">
        <v>44250</v>
      </c>
      <c r="S164" s="42" t="s">
        <v>243</v>
      </c>
      <c r="T164" s="68" t="s">
        <v>506</v>
      </c>
    </row>
    <row r="165" spans="1:20" s="70" customFormat="1" x14ac:dyDescent="0.2">
      <c r="A165" s="38" t="s">
        <v>512</v>
      </c>
      <c r="B165" s="42" t="s">
        <v>513</v>
      </c>
      <c r="C165" s="42" t="s">
        <v>514</v>
      </c>
      <c r="D165" s="38">
        <v>506950</v>
      </c>
      <c r="E165" s="38"/>
      <c r="F165" s="38"/>
      <c r="G165" s="42" t="s">
        <v>503</v>
      </c>
      <c r="H165" s="38">
        <v>8263000072</v>
      </c>
      <c r="I165" s="40" t="s">
        <v>515</v>
      </c>
      <c r="J165" s="3">
        <v>1832726.35</v>
      </c>
      <c r="K165" s="3"/>
      <c r="L165" s="3">
        <v>329890.74300000002</v>
      </c>
      <c r="M165" s="3">
        <f t="shared" si="2"/>
        <v>2162617.0930000003</v>
      </c>
      <c r="N165" s="41">
        <v>44212.729166666664</v>
      </c>
      <c r="O165" s="39">
        <v>6870279332</v>
      </c>
      <c r="P165" s="42" t="s">
        <v>315</v>
      </c>
      <c r="Q165" s="42" t="s">
        <v>516</v>
      </c>
      <c r="R165" s="60">
        <v>44246</v>
      </c>
      <c r="S165" s="42" t="s">
        <v>243</v>
      </c>
      <c r="T165" s="68" t="s">
        <v>506</v>
      </c>
    </row>
    <row r="166" spans="1:20" s="70" customFormat="1" x14ac:dyDescent="0.2">
      <c r="A166" s="38" t="s">
        <v>517</v>
      </c>
      <c r="B166" s="42" t="s">
        <v>518</v>
      </c>
      <c r="C166" s="42" t="s">
        <v>519</v>
      </c>
      <c r="D166" s="38">
        <v>506950</v>
      </c>
      <c r="E166" s="38"/>
      <c r="F166" s="38"/>
      <c r="G166" s="42" t="s">
        <v>503</v>
      </c>
      <c r="H166" s="38">
        <v>8263000072</v>
      </c>
      <c r="I166" s="40" t="s">
        <v>520</v>
      </c>
      <c r="J166" s="3">
        <v>1873764.97</v>
      </c>
      <c r="K166" s="3"/>
      <c r="L166" s="3">
        <v>337277.69459999999</v>
      </c>
      <c r="M166" s="3">
        <f t="shared" si="2"/>
        <v>2211042.6645999998</v>
      </c>
      <c r="N166" s="41">
        <v>44221.729166666664</v>
      </c>
      <c r="O166" s="39">
        <v>6870279543</v>
      </c>
      <c r="P166" s="42" t="s">
        <v>315</v>
      </c>
      <c r="Q166" s="42" t="s">
        <v>521</v>
      </c>
      <c r="R166" s="60">
        <v>44257</v>
      </c>
      <c r="S166" s="42" t="s">
        <v>243</v>
      </c>
      <c r="T166" s="68" t="s">
        <v>506</v>
      </c>
    </row>
    <row r="167" spans="1:20" s="70" customFormat="1" x14ac:dyDescent="0.2">
      <c r="A167" s="38" t="s">
        <v>63</v>
      </c>
      <c r="B167" s="1"/>
      <c r="C167" s="1"/>
      <c r="D167" s="51"/>
      <c r="E167" s="38"/>
      <c r="F167" s="51"/>
      <c r="G167" s="52" t="s">
        <v>64</v>
      </c>
      <c r="H167" s="53"/>
      <c r="I167" s="54" t="s">
        <v>522</v>
      </c>
      <c r="J167" s="35">
        <v>6248.8</v>
      </c>
      <c r="K167" s="1"/>
      <c r="L167" s="1"/>
      <c r="M167" s="3">
        <f t="shared" si="2"/>
        <v>6248.8</v>
      </c>
      <c r="N167" s="41">
        <v>44233</v>
      </c>
      <c r="O167" s="56"/>
      <c r="P167" s="1"/>
      <c r="Q167" s="1"/>
      <c r="R167" s="57"/>
      <c r="S167" s="39" t="s">
        <v>54</v>
      </c>
      <c r="T167" s="68"/>
    </row>
    <row r="168" spans="1:20" s="70" customFormat="1" x14ac:dyDescent="0.2">
      <c r="A168" s="38" t="s">
        <v>523</v>
      </c>
      <c r="B168" s="42" t="s">
        <v>524</v>
      </c>
      <c r="C168" s="42" t="s">
        <v>525</v>
      </c>
      <c r="D168" s="38">
        <v>506950</v>
      </c>
      <c r="E168" s="38"/>
      <c r="F168" s="38"/>
      <c r="G168" s="42" t="s">
        <v>503</v>
      </c>
      <c r="H168" s="38">
        <v>8263000072</v>
      </c>
      <c r="I168" s="40" t="s">
        <v>526</v>
      </c>
      <c r="J168" s="3">
        <v>1779806.6</v>
      </c>
      <c r="K168" s="3"/>
      <c r="L168" s="3">
        <v>320365.18800000002</v>
      </c>
      <c r="M168" s="3">
        <f t="shared" si="2"/>
        <v>2100171.7880000002</v>
      </c>
      <c r="N168" s="41">
        <v>44212.729166666664</v>
      </c>
      <c r="O168" s="39">
        <v>6870280479</v>
      </c>
      <c r="P168" s="42" t="s">
        <v>315</v>
      </c>
      <c r="Q168" s="42" t="s">
        <v>511</v>
      </c>
      <c r="R168" s="60">
        <v>44250</v>
      </c>
      <c r="S168" s="42" t="s">
        <v>243</v>
      </c>
      <c r="T168" s="68" t="s">
        <v>506</v>
      </c>
    </row>
    <row r="169" spans="1:20" s="70" customFormat="1" x14ac:dyDescent="0.2">
      <c r="A169" s="38" t="s">
        <v>527</v>
      </c>
      <c r="B169" s="42" t="s">
        <v>528</v>
      </c>
      <c r="C169" s="42" t="s">
        <v>529</v>
      </c>
      <c r="D169" s="38">
        <v>506950</v>
      </c>
      <c r="E169" s="38"/>
      <c r="F169" s="38"/>
      <c r="G169" s="42" t="s">
        <v>503</v>
      </c>
      <c r="H169" s="38">
        <v>8263000072</v>
      </c>
      <c r="I169" s="40" t="s">
        <v>530</v>
      </c>
      <c r="J169" s="3">
        <v>1841366.53</v>
      </c>
      <c r="K169" s="3"/>
      <c r="L169" s="3">
        <v>331445.9754</v>
      </c>
      <c r="M169" s="3">
        <f t="shared" si="2"/>
        <v>2172812.5054000001</v>
      </c>
      <c r="N169" s="41">
        <v>44212.729166666664</v>
      </c>
      <c r="O169" s="39">
        <v>6870280583</v>
      </c>
      <c r="P169" s="42" t="s">
        <v>315</v>
      </c>
      <c r="Q169" s="42" t="s">
        <v>511</v>
      </c>
      <c r="R169" s="60">
        <v>44250</v>
      </c>
      <c r="S169" s="42" t="s">
        <v>243</v>
      </c>
      <c r="T169" s="68" t="s">
        <v>506</v>
      </c>
    </row>
    <row r="170" spans="1:20" s="70" customFormat="1" x14ac:dyDescent="0.2">
      <c r="A170" s="38" t="s">
        <v>531</v>
      </c>
      <c r="B170" s="42" t="s">
        <v>532</v>
      </c>
      <c r="C170" s="42" t="s">
        <v>533</v>
      </c>
      <c r="D170" s="38">
        <v>506950</v>
      </c>
      <c r="E170" s="38"/>
      <c r="F170" s="38"/>
      <c r="G170" s="42" t="s">
        <v>503</v>
      </c>
      <c r="H170" s="38">
        <v>8263000072</v>
      </c>
      <c r="I170" s="40" t="s">
        <v>534</v>
      </c>
      <c r="J170" s="3">
        <v>1783046.54</v>
      </c>
      <c r="K170" s="3"/>
      <c r="L170" s="3">
        <v>320948.37719999999</v>
      </c>
      <c r="M170" s="3">
        <f t="shared" si="2"/>
        <v>2103994.9172</v>
      </c>
      <c r="N170" s="41">
        <v>44221.729166666664</v>
      </c>
      <c r="O170" s="39">
        <v>6870280605</v>
      </c>
      <c r="P170" s="42" t="s">
        <v>315</v>
      </c>
      <c r="Q170" s="42" t="s">
        <v>521</v>
      </c>
      <c r="R170" s="60">
        <v>44257</v>
      </c>
      <c r="S170" s="42" t="s">
        <v>243</v>
      </c>
      <c r="T170" s="68" t="s">
        <v>506</v>
      </c>
    </row>
    <row r="171" spans="1:20" s="70" customFormat="1" x14ac:dyDescent="0.2">
      <c r="A171" s="38" t="s">
        <v>535</v>
      </c>
      <c r="B171" s="39" t="s">
        <v>536</v>
      </c>
      <c r="C171" s="39" t="s">
        <v>537</v>
      </c>
      <c r="D171" s="38">
        <v>106653</v>
      </c>
      <c r="E171" s="38"/>
      <c r="F171" s="38"/>
      <c r="G171" s="39" t="s">
        <v>398</v>
      </c>
      <c r="H171" s="38">
        <v>8263000050</v>
      </c>
      <c r="I171" s="40" t="s">
        <v>538</v>
      </c>
      <c r="J171" s="2">
        <v>1240000</v>
      </c>
      <c r="K171" s="2">
        <v>1097</v>
      </c>
      <c r="L171" s="2">
        <v>223200</v>
      </c>
      <c r="M171" s="3">
        <f t="shared" si="2"/>
        <v>1464297</v>
      </c>
      <c r="N171" s="41">
        <v>44193.729166666664</v>
      </c>
      <c r="O171" s="39">
        <v>6870281992</v>
      </c>
      <c r="P171" s="39" t="s">
        <v>52</v>
      </c>
      <c r="Q171" s="40">
        <v>102117983322</v>
      </c>
      <c r="R171" s="41">
        <v>44239</v>
      </c>
      <c r="S171" s="39" t="s">
        <v>54</v>
      </c>
      <c r="T171" s="68"/>
    </row>
    <row r="172" spans="1:20" s="70" customFormat="1" x14ac:dyDescent="0.2">
      <c r="A172" s="38" t="s">
        <v>539</v>
      </c>
      <c r="B172" s="39" t="s">
        <v>540</v>
      </c>
      <c r="C172" s="39" t="s">
        <v>541</v>
      </c>
      <c r="D172" s="38">
        <v>407261</v>
      </c>
      <c r="E172" s="38"/>
      <c r="F172" s="38"/>
      <c r="G172" s="39" t="s">
        <v>58</v>
      </c>
      <c r="H172" s="38">
        <v>8266009550</v>
      </c>
      <c r="I172" s="40">
        <v>9854017884</v>
      </c>
      <c r="J172" s="2">
        <v>64066.26</v>
      </c>
      <c r="K172" s="2"/>
      <c r="L172" s="2">
        <v>0</v>
      </c>
      <c r="M172" s="3">
        <f t="shared" si="2"/>
        <v>64066.26</v>
      </c>
      <c r="N172" s="41">
        <v>44228.729166666664</v>
      </c>
      <c r="O172" s="39">
        <v>6870282258</v>
      </c>
      <c r="P172" s="39" t="s">
        <v>52</v>
      </c>
      <c r="Q172" s="40"/>
      <c r="R172" s="41"/>
      <c r="S172" s="39" t="s">
        <v>54</v>
      </c>
      <c r="T172" s="68"/>
    </row>
    <row r="173" spans="1:20" s="70" customFormat="1" x14ac:dyDescent="0.2">
      <c r="A173" s="38" t="s">
        <v>542</v>
      </c>
      <c r="B173" s="39" t="s">
        <v>543</v>
      </c>
      <c r="C173" s="39" t="s">
        <v>544</v>
      </c>
      <c r="D173" s="38">
        <v>816777</v>
      </c>
      <c r="E173" s="38"/>
      <c r="F173" s="38"/>
      <c r="G173" s="39" t="s">
        <v>205</v>
      </c>
      <c r="H173" s="38">
        <v>8268005263</v>
      </c>
      <c r="I173" s="40" t="s">
        <v>545</v>
      </c>
      <c r="J173" s="2">
        <v>155000</v>
      </c>
      <c r="K173" s="2"/>
      <c r="L173" s="2">
        <v>27900</v>
      </c>
      <c r="M173" s="3">
        <f t="shared" si="2"/>
        <v>182900</v>
      </c>
      <c r="N173" s="41">
        <v>44217.729166666664</v>
      </c>
      <c r="O173" s="39">
        <v>44220224</v>
      </c>
      <c r="P173" s="39" t="s">
        <v>52</v>
      </c>
      <c r="Q173" s="40" t="s">
        <v>207</v>
      </c>
      <c r="R173" s="41">
        <v>44276</v>
      </c>
      <c r="S173" s="39" t="s">
        <v>54</v>
      </c>
      <c r="T173" s="68"/>
    </row>
    <row r="174" spans="1:20" s="70" customFormat="1" x14ac:dyDescent="0.2">
      <c r="A174" s="38" t="s">
        <v>546</v>
      </c>
      <c r="B174" s="39" t="s">
        <v>547</v>
      </c>
      <c r="C174" s="39"/>
      <c r="D174" s="38">
        <v>808282</v>
      </c>
      <c r="E174" s="38"/>
      <c r="F174" s="38"/>
      <c r="G174" s="39" t="s">
        <v>61</v>
      </c>
      <c r="H174" s="38">
        <v>8268004170</v>
      </c>
      <c r="I174" s="40" t="s">
        <v>548</v>
      </c>
      <c r="J174" s="5">
        <v>44434</v>
      </c>
      <c r="K174" s="2"/>
      <c r="L174" s="2">
        <v>7998.12</v>
      </c>
      <c r="M174" s="3">
        <f t="shared" si="2"/>
        <v>52432.12</v>
      </c>
      <c r="N174" s="41">
        <v>44237</v>
      </c>
      <c r="O174" s="39"/>
      <c r="P174" s="39" t="s">
        <v>52</v>
      </c>
      <c r="Q174" s="40"/>
      <c r="R174" s="41"/>
      <c r="S174" s="39" t="s">
        <v>54</v>
      </c>
      <c r="T174" s="68"/>
    </row>
    <row r="175" spans="1:20" s="70" customFormat="1" x14ac:dyDescent="0.2">
      <c r="A175" s="38" t="s">
        <v>549</v>
      </c>
      <c r="B175" s="39" t="s">
        <v>550</v>
      </c>
      <c r="C175" s="39" t="s">
        <v>551</v>
      </c>
      <c r="D175" s="38">
        <v>506950</v>
      </c>
      <c r="E175" s="38"/>
      <c r="F175" s="38"/>
      <c r="G175" s="39" t="s">
        <v>503</v>
      </c>
      <c r="H175" s="38">
        <v>8263000068</v>
      </c>
      <c r="I175" s="40" t="s">
        <v>552</v>
      </c>
      <c r="J175" s="2">
        <v>90600</v>
      </c>
      <c r="K175" s="2">
        <v>80.180000000000007</v>
      </c>
      <c r="L175" s="2">
        <v>16308</v>
      </c>
      <c r="M175" s="3">
        <f t="shared" si="2"/>
        <v>106988.18</v>
      </c>
      <c r="N175" s="41">
        <v>44211.729166666664</v>
      </c>
      <c r="O175" s="39">
        <v>6870352650</v>
      </c>
      <c r="P175" s="39" t="s">
        <v>52</v>
      </c>
      <c r="Q175" s="40" t="s">
        <v>553</v>
      </c>
      <c r="R175" s="41">
        <v>44279</v>
      </c>
      <c r="S175" s="39" t="s">
        <v>54</v>
      </c>
      <c r="T175" s="68"/>
    </row>
    <row r="176" spans="1:20" s="70" customFormat="1" x14ac:dyDescent="0.2">
      <c r="A176" s="38" t="s">
        <v>554</v>
      </c>
      <c r="B176" s="39" t="s">
        <v>555</v>
      </c>
      <c r="C176" s="39" t="s">
        <v>556</v>
      </c>
      <c r="D176" s="38">
        <v>816965</v>
      </c>
      <c r="E176" s="38"/>
      <c r="F176" s="38"/>
      <c r="G176" s="39" t="s">
        <v>557</v>
      </c>
      <c r="H176" s="38">
        <v>8268005346</v>
      </c>
      <c r="I176" s="40" t="s">
        <v>558</v>
      </c>
      <c r="J176" s="2">
        <v>195226</v>
      </c>
      <c r="K176" s="2"/>
      <c r="L176" s="2">
        <v>0</v>
      </c>
      <c r="M176" s="3">
        <f t="shared" si="2"/>
        <v>195226</v>
      </c>
      <c r="N176" s="41">
        <v>44221.729166666664</v>
      </c>
      <c r="O176" s="39">
        <v>44222880</v>
      </c>
      <c r="P176" s="39" t="s">
        <v>52</v>
      </c>
      <c r="Q176" s="40" t="s">
        <v>559</v>
      </c>
      <c r="R176" s="41">
        <v>44246</v>
      </c>
      <c r="S176" s="39" t="s">
        <v>54</v>
      </c>
      <c r="T176" s="68"/>
    </row>
    <row r="177" spans="1:20" s="70" customFormat="1" x14ac:dyDescent="0.2">
      <c r="A177" s="38" t="s">
        <v>560</v>
      </c>
      <c r="B177" s="39" t="s">
        <v>561</v>
      </c>
      <c r="C177" s="39" t="s">
        <v>562</v>
      </c>
      <c r="D177" s="38">
        <v>812140</v>
      </c>
      <c r="E177" s="38"/>
      <c r="F177" s="38"/>
      <c r="G177" s="42" t="s">
        <v>446</v>
      </c>
      <c r="H177" s="38">
        <v>8268005706</v>
      </c>
      <c r="I177" s="40" t="s">
        <v>563</v>
      </c>
      <c r="J177" s="2">
        <v>1286745.7627118644</v>
      </c>
      <c r="K177" s="2"/>
      <c r="L177" s="2">
        <v>231614.2372881356</v>
      </c>
      <c r="M177" s="3">
        <f t="shared" si="2"/>
        <v>1518360</v>
      </c>
      <c r="N177" s="41">
        <v>44229.729166666664</v>
      </c>
      <c r="O177" s="39">
        <v>44232052</v>
      </c>
      <c r="P177" s="39" t="s">
        <v>52</v>
      </c>
      <c r="Q177" s="40" t="s">
        <v>564</v>
      </c>
      <c r="R177" s="41">
        <v>44246</v>
      </c>
      <c r="S177" s="39" t="s">
        <v>54</v>
      </c>
      <c r="T177" s="68"/>
    </row>
    <row r="178" spans="1:20" s="70" customFormat="1" x14ac:dyDescent="0.2">
      <c r="A178" s="38" t="s">
        <v>565</v>
      </c>
      <c r="B178" s="39" t="s">
        <v>566</v>
      </c>
      <c r="C178" s="39" t="s">
        <v>567</v>
      </c>
      <c r="D178" s="38">
        <v>812140</v>
      </c>
      <c r="E178" s="38"/>
      <c r="F178" s="38"/>
      <c r="G178" s="42" t="s">
        <v>446</v>
      </c>
      <c r="H178" s="38">
        <v>8268005598</v>
      </c>
      <c r="I178" s="40" t="s">
        <v>568</v>
      </c>
      <c r="J178" s="2">
        <v>8650511.8644067794</v>
      </c>
      <c r="K178" s="3"/>
      <c r="L178" s="2">
        <v>1557092.1355932201</v>
      </c>
      <c r="M178" s="3">
        <f t="shared" si="2"/>
        <v>10207604</v>
      </c>
      <c r="N178" s="41">
        <v>44223.729166666664</v>
      </c>
      <c r="O178" s="39">
        <v>44235655</v>
      </c>
      <c r="P178" s="39" t="s">
        <v>52</v>
      </c>
      <c r="Q178" s="40" t="s">
        <v>569</v>
      </c>
      <c r="R178" s="41">
        <v>44261</v>
      </c>
      <c r="S178" s="39" t="s">
        <v>54</v>
      </c>
      <c r="T178" s="68"/>
    </row>
    <row r="179" spans="1:20" s="70" customFormat="1" x14ac:dyDescent="0.2">
      <c r="A179" s="38" t="s">
        <v>570</v>
      </c>
      <c r="B179" s="42" t="s">
        <v>571</v>
      </c>
      <c r="C179" s="42" t="s">
        <v>572</v>
      </c>
      <c r="D179" s="38">
        <v>506950</v>
      </c>
      <c r="E179" s="38"/>
      <c r="F179" s="38"/>
      <c r="G179" s="42" t="s">
        <v>503</v>
      </c>
      <c r="H179" s="38">
        <v>8263000072</v>
      </c>
      <c r="I179" s="40" t="s">
        <v>573</v>
      </c>
      <c r="J179" s="3">
        <v>1452024.58</v>
      </c>
      <c r="K179" s="3"/>
      <c r="L179" s="3">
        <v>261364.42440000002</v>
      </c>
      <c r="M179" s="3">
        <f t="shared" si="2"/>
        <v>1713389.0044</v>
      </c>
      <c r="N179" s="41">
        <v>44214.729166666664</v>
      </c>
      <c r="O179" s="39">
        <v>6870329555</v>
      </c>
      <c r="P179" s="42" t="s">
        <v>315</v>
      </c>
      <c r="Q179" s="42" t="s">
        <v>574</v>
      </c>
      <c r="R179" s="60">
        <v>44264</v>
      </c>
      <c r="S179" s="42" t="s">
        <v>243</v>
      </c>
      <c r="T179" s="68" t="s">
        <v>506</v>
      </c>
    </row>
    <row r="180" spans="1:20" s="70" customFormat="1" x14ac:dyDescent="0.2">
      <c r="A180" s="38" t="s">
        <v>575</v>
      </c>
      <c r="B180" s="39" t="s">
        <v>576</v>
      </c>
      <c r="C180" s="39" t="s">
        <v>577</v>
      </c>
      <c r="D180" s="38">
        <v>407261</v>
      </c>
      <c r="E180" s="38"/>
      <c r="F180" s="38"/>
      <c r="G180" s="39" t="s">
        <v>58</v>
      </c>
      <c r="H180" s="38">
        <v>8266009550</v>
      </c>
      <c r="I180" s="40">
        <v>9854017948</v>
      </c>
      <c r="J180" s="2">
        <v>65864.61</v>
      </c>
      <c r="K180" s="2"/>
      <c r="L180" s="2">
        <v>0</v>
      </c>
      <c r="M180" s="3">
        <f t="shared" si="2"/>
        <v>65864.61</v>
      </c>
      <c r="N180" s="41">
        <v>44231.729166666664</v>
      </c>
      <c r="O180" s="39">
        <v>6870295071</v>
      </c>
      <c r="P180" s="39" t="s">
        <v>52</v>
      </c>
      <c r="Q180" s="40"/>
      <c r="R180" s="41"/>
      <c r="S180" s="39" t="s">
        <v>54</v>
      </c>
      <c r="T180" s="68"/>
    </row>
    <row r="181" spans="1:20" s="70" customFormat="1" x14ac:dyDescent="0.2">
      <c r="A181" s="38" t="s">
        <v>578</v>
      </c>
      <c r="B181" s="39" t="s">
        <v>579</v>
      </c>
      <c r="C181" s="39" t="s">
        <v>580</v>
      </c>
      <c r="D181" s="38">
        <v>407261</v>
      </c>
      <c r="E181" s="38"/>
      <c r="F181" s="38"/>
      <c r="G181" s="39" t="s">
        <v>58</v>
      </c>
      <c r="H181" s="38">
        <v>8266009550</v>
      </c>
      <c r="I181" s="40">
        <v>9854018025</v>
      </c>
      <c r="J181" s="2">
        <v>64116.22</v>
      </c>
      <c r="K181" s="2"/>
      <c r="L181" s="2">
        <v>0</v>
      </c>
      <c r="M181" s="3">
        <f t="shared" si="2"/>
        <v>64116.22</v>
      </c>
      <c r="N181" s="41">
        <v>44235.729166666664</v>
      </c>
      <c r="O181" s="39">
        <v>6870295113</v>
      </c>
      <c r="P181" s="39" t="s">
        <v>52</v>
      </c>
      <c r="Q181" s="40"/>
      <c r="R181" s="41"/>
      <c r="S181" s="39" t="s">
        <v>54</v>
      </c>
      <c r="T181" s="68"/>
    </row>
    <row r="182" spans="1:20" s="70" customFormat="1" x14ac:dyDescent="0.2">
      <c r="A182" s="38" t="s">
        <v>581</v>
      </c>
      <c r="B182" s="42" t="s">
        <v>582</v>
      </c>
      <c r="C182" s="42" t="s">
        <v>583</v>
      </c>
      <c r="D182" s="38">
        <v>500071</v>
      </c>
      <c r="E182" s="38"/>
      <c r="F182" s="38"/>
      <c r="G182" s="42" t="s">
        <v>584</v>
      </c>
      <c r="H182" s="38">
        <v>8266010170</v>
      </c>
      <c r="I182" s="40" t="s">
        <v>585</v>
      </c>
      <c r="J182" s="3">
        <v>22600</v>
      </c>
      <c r="K182" s="3"/>
      <c r="L182" s="3">
        <v>4068</v>
      </c>
      <c r="M182" s="3">
        <f t="shared" si="2"/>
        <v>26668</v>
      </c>
      <c r="N182" s="41">
        <v>44217.729166666664</v>
      </c>
      <c r="O182" s="39">
        <v>6870295337</v>
      </c>
      <c r="P182" s="42" t="s">
        <v>315</v>
      </c>
      <c r="Q182" s="42" t="s">
        <v>586</v>
      </c>
      <c r="R182" s="60">
        <v>44261</v>
      </c>
      <c r="S182" s="42" t="s">
        <v>243</v>
      </c>
      <c r="T182" s="68"/>
    </row>
    <row r="183" spans="1:20" s="70" customFormat="1" x14ac:dyDescent="0.2">
      <c r="A183" s="38" t="s">
        <v>587</v>
      </c>
      <c r="B183" s="39" t="s">
        <v>588</v>
      </c>
      <c r="C183" s="39" t="s">
        <v>589</v>
      </c>
      <c r="D183" s="38">
        <v>506950</v>
      </c>
      <c r="E183" s="38"/>
      <c r="F183" s="38"/>
      <c r="G183" s="39" t="s">
        <v>503</v>
      </c>
      <c r="H183" s="38">
        <v>8263000068</v>
      </c>
      <c r="I183" s="40" t="s">
        <v>590</v>
      </c>
      <c r="J183" s="2">
        <v>2000600</v>
      </c>
      <c r="K183" s="2">
        <v>1770.53</v>
      </c>
      <c r="L183" s="2">
        <v>360108</v>
      </c>
      <c r="M183" s="3">
        <f t="shared" si="2"/>
        <v>2362478.5300000003</v>
      </c>
      <c r="N183" s="41">
        <v>44210.729166666664</v>
      </c>
      <c r="O183" s="39">
        <v>6870295730</v>
      </c>
      <c r="P183" s="39" t="s">
        <v>52</v>
      </c>
      <c r="Q183" s="40" t="s">
        <v>591</v>
      </c>
      <c r="R183" s="41">
        <v>44245</v>
      </c>
      <c r="S183" s="39" t="s">
        <v>54</v>
      </c>
      <c r="T183" s="68"/>
    </row>
    <row r="184" spans="1:20" s="70" customFormat="1" x14ac:dyDescent="0.2">
      <c r="A184" s="38" t="s">
        <v>592</v>
      </c>
      <c r="B184" s="39" t="s">
        <v>593</v>
      </c>
      <c r="C184" s="39" t="s">
        <v>594</v>
      </c>
      <c r="D184" s="38">
        <v>506950</v>
      </c>
      <c r="E184" s="38"/>
      <c r="F184" s="38"/>
      <c r="G184" s="39" t="s">
        <v>503</v>
      </c>
      <c r="H184" s="38">
        <v>8263000068</v>
      </c>
      <c r="I184" s="40" t="s">
        <v>595</v>
      </c>
      <c r="J184" s="2">
        <v>456624</v>
      </c>
      <c r="K184" s="2">
        <v>404.11</v>
      </c>
      <c r="L184" s="2">
        <v>82192.319999999992</v>
      </c>
      <c r="M184" s="3">
        <f t="shared" si="2"/>
        <v>539220.42999999993</v>
      </c>
      <c r="N184" s="41">
        <v>44210.729166666664</v>
      </c>
      <c r="O184" s="39">
        <v>6870295768</v>
      </c>
      <c r="P184" s="39" t="s">
        <v>52</v>
      </c>
      <c r="Q184" s="40" t="s">
        <v>591</v>
      </c>
      <c r="R184" s="41">
        <v>44246</v>
      </c>
      <c r="S184" s="39" t="s">
        <v>54</v>
      </c>
      <c r="T184" s="68"/>
    </row>
    <row r="185" spans="1:20" s="70" customFormat="1" x14ac:dyDescent="0.2">
      <c r="A185" s="38" t="s">
        <v>596</v>
      </c>
      <c r="B185" s="39" t="s">
        <v>597</v>
      </c>
      <c r="C185" s="39" t="s">
        <v>598</v>
      </c>
      <c r="D185" s="38">
        <v>506950</v>
      </c>
      <c r="E185" s="38"/>
      <c r="F185" s="38"/>
      <c r="G185" s="39" t="s">
        <v>503</v>
      </c>
      <c r="H185" s="38">
        <v>8263000068</v>
      </c>
      <c r="I185" s="40" t="s">
        <v>599</v>
      </c>
      <c r="J185" s="2">
        <v>1907722</v>
      </c>
      <c r="K185" s="2">
        <v>1688.33</v>
      </c>
      <c r="L185" s="2">
        <v>343389.95999999996</v>
      </c>
      <c r="M185" s="3">
        <f t="shared" si="2"/>
        <v>2252800.29</v>
      </c>
      <c r="N185" s="41">
        <v>44205.729166666664</v>
      </c>
      <c r="O185" s="39">
        <v>6870305935</v>
      </c>
      <c r="P185" s="39" t="s">
        <v>52</v>
      </c>
      <c r="Q185" s="40" t="s">
        <v>600</v>
      </c>
      <c r="R185" s="41">
        <v>44278</v>
      </c>
      <c r="S185" s="39" t="s">
        <v>54</v>
      </c>
      <c r="T185" s="68"/>
    </row>
    <row r="186" spans="1:20" s="70" customFormat="1" x14ac:dyDescent="0.2">
      <c r="A186" s="38" t="s">
        <v>601</v>
      </c>
      <c r="B186" s="42" t="s">
        <v>602</v>
      </c>
      <c r="C186" s="42" t="s">
        <v>603</v>
      </c>
      <c r="D186" s="38">
        <v>407942</v>
      </c>
      <c r="E186" s="38"/>
      <c r="F186" s="38"/>
      <c r="G186" s="42" t="s">
        <v>604</v>
      </c>
      <c r="H186" s="38">
        <v>8266010164</v>
      </c>
      <c r="I186" s="40">
        <v>4150192291</v>
      </c>
      <c r="J186" s="3">
        <v>134517.6</v>
      </c>
      <c r="K186" s="3"/>
      <c r="L186" s="3">
        <v>24213.17</v>
      </c>
      <c r="M186" s="3">
        <f t="shared" si="2"/>
        <v>158730.77000000002</v>
      </c>
      <c r="N186" s="41">
        <v>44225.729166666664</v>
      </c>
      <c r="O186" s="39">
        <v>6870297028</v>
      </c>
      <c r="P186" s="42" t="s">
        <v>315</v>
      </c>
      <c r="Q186" s="42">
        <v>103232251246</v>
      </c>
      <c r="R186" s="60">
        <v>44279</v>
      </c>
      <c r="S186" s="42" t="s">
        <v>243</v>
      </c>
      <c r="T186" s="68"/>
    </row>
    <row r="187" spans="1:20" s="70" customFormat="1" x14ac:dyDescent="0.2">
      <c r="A187" s="38" t="s">
        <v>605</v>
      </c>
      <c r="B187" s="39" t="s">
        <v>606</v>
      </c>
      <c r="C187" s="39" t="s">
        <v>607</v>
      </c>
      <c r="D187" s="38">
        <v>506950</v>
      </c>
      <c r="E187" s="38"/>
      <c r="F187" s="38"/>
      <c r="G187" s="39" t="s">
        <v>503</v>
      </c>
      <c r="H187" s="38">
        <v>8263000068</v>
      </c>
      <c r="I187" s="40" t="s">
        <v>608</v>
      </c>
      <c r="J187" s="2">
        <v>516553</v>
      </c>
      <c r="K187" s="2">
        <v>457.15</v>
      </c>
      <c r="L187" s="2">
        <v>92979.54</v>
      </c>
      <c r="M187" s="3">
        <f t="shared" si="2"/>
        <v>609989.69000000006</v>
      </c>
      <c r="N187" s="41">
        <v>44214.729166666664</v>
      </c>
      <c r="O187" s="39">
        <v>6870305929</v>
      </c>
      <c r="P187" s="39" t="s">
        <v>52</v>
      </c>
      <c r="Q187" s="40" t="s">
        <v>600</v>
      </c>
      <c r="R187" s="41">
        <v>44278</v>
      </c>
      <c r="S187" s="39" t="s">
        <v>54</v>
      </c>
      <c r="T187" s="68"/>
    </row>
    <row r="188" spans="1:20" s="70" customFormat="1" x14ac:dyDescent="0.2">
      <c r="A188" s="38" t="s">
        <v>609</v>
      </c>
      <c r="B188" s="39" t="s">
        <v>610</v>
      </c>
      <c r="C188" s="39" t="s">
        <v>611</v>
      </c>
      <c r="D188" s="38">
        <v>506950</v>
      </c>
      <c r="E188" s="38"/>
      <c r="F188" s="38"/>
      <c r="G188" s="39" t="s">
        <v>503</v>
      </c>
      <c r="H188" s="38">
        <v>8263000068</v>
      </c>
      <c r="I188" s="40" t="s">
        <v>612</v>
      </c>
      <c r="J188" s="2">
        <v>1854432</v>
      </c>
      <c r="K188" s="2">
        <v>1641.17</v>
      </c>
      <c r="L188" s="2">
        <v>333797.76000000001</v>
      </c>
      <c r="M188" s="3">
        <f t="shared" si="2"/>
        <v>2189870.9299999997</v>
      </c>
      <c r="N188" s="41">
        <v>44205.729166666664</v>
      </c>
      <c r="O188" s="39">
        <v>6870305933</v>
      </c>
      <c r="P188" s="39" t="s">
        <v>52</v>
      </c>
      <c r="Q188" s="40" t="s">
        <v>600</v>
      </c>
      <c r="R188" s="41">
        <v>44278</v>
      </c>
      <c r="S188" s="39" t="s">
        <v>54</v>
      </c>
      <c r="T188" s="68"/>
    </row>
    <row r="189" spans="1:20" s="70" customFormat="1" x14ac:dyDescent="0.2">
      <c r="A189" s="38" t="s">
        <v>613</v>
      </c>
      <c r="B189" s="39" t="s">
        <v>614</v>
      </c>
      <c r="C189" s="39" t="s">
        <v>615</v>
      </c>
      <c r="D189" s="38">
        <v>506950</v>
      </c>
      <c r="E189" s="38"/>
      <c r="F189" s="38"/>
      <c r="G189" s="39" t="s">
        <v>503</v>
      </c>
      <c r="H189" s="38">
        <v>8263000068</v>
      </c>
      <c r="I189" s="40" t="s">
        <v>616</v>
      </c>
      <c r="J189" s="2">
        <v>1852716</v>
      </c>
      <c r="K189" s="2">
        <v>1639.65</v>
      </c>
      <c r="L189" s="2">
        <v>333488.88</v>
      </c>
      <c r="M189" s="3">
        <f t="shared" si="2"/>
        <v>2187844.5299999998</v>
      </c>
      <c r="N189" s="41">
        <v>44205.729166666664</v>
      </c>
      <c r="O189" s="39">
        <v>6870305931</v>
      </c>
      <c r="P189" s="39" t="s">
        <v>52</v>
      </c>
      <c r="Q189" s="40" t="s">
        <v>600</v>
      </c>
      <c r="R189" s="41">
        <v>44278</v>
      </c>
      <c r="S189" s="39" t="s">
        <v>54</v>
      </c>
      <c r="T189" s="68"/>
    </row>
    <row r="190" spans="1:20" s="70" customFormat="1" x14ac:dyDescent="0.2">
      <c r="A190" s="38" t="s">
        <v>617</v>
      </c>
      <c r="B190" s="39" t="s">
        <v>618</v>
      </c>
      <c r="C190" s="39" t="s">
        <v>619</v>
      </c>
      <c r="D190" s="38">
        <v>122097</v>
      </c>
      <c r="E190" s="38"/>
      <c r="F190" s="38"/>
      <c r="G190" s="39" t="s">
        <v>620</v>
      </c>
      <c r="H190" s="38">
        <v>8263000070</v>
      </c>
      <c r="I190" s="40" t="s">
        <v>621</v>
      </c>
      <c r="J190" s="2">
        <v>1337720</v>
      </c>
      <c r="K190" s="2"/>
      <c r="L190" s="2">
        <v>240789.59999999998</v>
      </c>
      <c r="M190" s="3">
        <f t="shared" si="2"/>
        <v>1578509.6</v>
      </c>
      <c r="N190" s="41">
        <v>44210.729166666664</v>
      </c>
      <c r="O190" s="39">
        <v>6870306329</v>
      </c>
      <c r="P190" s="39" t="s">
        <v>52</v>
      </c>
      <c r="Q190" s="40" t="s">
        <v>622</v>
      </c>
      <c r="R190" s="41">
        <v>44272</v>
      </c>
      <c r="S190" s="39" t="s">
        <v>54</v>
      </c>
      <c r="T190" s="68"/>
    </row>
    <row r="191" spans="1:20" s="70" customFormat="1" x14ac:dyDescent="0.2">
      <c r="A191" s="38" t="s">
        <v>623</v>
      </c>
      <c r="B191" s="39" t="s">
        <v>624</v>
      </c>
      <c r="C191" s="39" t="s">
        <v>625</v>
      </c>
      <c r="D191" s="38">
        <v>122097</v>
      </c>
      <c r="E191" s="38"/>
      <c r="F191" s="38"/>
      <c r="G191" s="39" t="s">
        <v>620</v>
      </c>
      <c r="H191" s="38">
        <v>8263000070</v>
      </c>
      <c r="I191" s="40" t="s">
        <v>626</v>
      </c>
      <c r="J191" s="2">
        <v>1363860</v>
      </c>
      <c r="K191" s="2"/>
      <c r="L191" s="2">
        <v>245494.8</v>
      </c>
      <c r="M191" s="3">
        <f t="shared" si="2"/>
        <v>1609354.8</v>
      </c>
      <c r="N191" s="41">
        <v>44209.729166666664</v>
      </c>
      <c r="O191" s="39">
        <v>6870306473</v>
      </c>
      <c r="P191" s="39" t="s">
        <v>52</v>
      </c>
      <c r="Q191" s="40" t="s">
        <v>622</v>
      </c>
      <c r="R191" s="41">
        <v>44272</v>
      </c>
      <c r="S191" s="39" t="s">
        <v>54</v>
      </c>
      <c r="T191" s="68"/>
    </row>
    <row r="192" spans="1:20" s="70" customFormat="1" x14ac:dyDescent="0.2">
      <c r="A192" s="38" t="s">
        <v>627</v>
      </c>
      <c r="B192" s="42" t="s">
        <v>628</v>
      </c>
      <c r="C192" s="42" t="s">
        <v>629</v>
      </c>
      <c r="D192" s="58">
        <v>405980</v>
      </c>
      <c r="E192" s="38"/>
      <c r="F192" s="58"/>
      <c r="G192" s="42" t="s">
        <v>630</v>
      </c>
      <c r="H192" s="38">
        <v>8266010169</v>
      </c>
      <c r="I192" s="40" t="s">
        <v>631</v>
      </c>
      <c r="J192" s="3">
        <v>155872.88</v>
      </c>
      <c r="K192" s="3"/>
      <c r="L192" s="3">
        <v>28057.118399999999</v>
      </c>
      <c r="M192" s="3">
        <f t="shared" si="2"/>
        <v>183929.99840000001</v>
      </c>
      <c r="N192" s="41">
        <v>44225.729166666664</v>
      </c>
      <c r="O192" s="39">
        <v>6870309712</v>
      </c>
      <c r="P192" s="42" t="s">
        <v>315</v>
      </c>
      <c r="Q192" s="42" t="s">
        <v>632</v>
      </c>
      <c r="R192" s="60">
        <v>44259</v>
      </c>
      <c r="S192" s="42" t="s">
        <v>243</v>
      </c>
      <c r="T192" s="68"/>
    </row>
    <row r="193" spans="1:20" s="70" customFormat="1" x14ac:dyDescent="0.2">
      <c r="A193" s="38" t="s">
        <v>633</v>
      </c>
      <c r="B193" s="42" t="s">
        <v>634</v>
      </c>
      <c r="C193" s="42" t="s">
        <v>635</v>
      </c>
      <c r="D193" s="38">
        <v>506950</v>
      </c>
      <c r="E193" s="38"/>
      <c r="F193" s="38"/>
      <c r="G193" s="42" t="s">
        <v>503</v>
      </c>
      <c r="H193" s="38">
        <v>8263000072</v>
      </c>
      <c r="I193" s="40" t="s">
        <v>636</v>
      </c>
      <c r="J193" s="3">
        <v>1875886.35</v>
      </c>
      <c r="K193" s="3"/>
      <c r="L193" s="3">
        <v>337659.54300000001</v>
      </c>
      <c r="M193" s="3">
        <f t="shared" si="2"/>
        <v>2213545.8930000002</v>
      </c>
      <c r="N193" s="41">
        <v>44215.729166666664</v>
      </c>
      <c r="O193" s="39">
        <v>6870370353</v>
      </c>
      <c r="P193" s="42" t="s">
        <v>315</v>
      </c>
      <c r="Q193" s="42" t="s">
        <v>637</v>
      </c>
      <c r="R193" s="60">
        <v>44286</v>
      </c>
      <c r="S193" s="42" t="s">
        <v>243</v>
      </c>
      <c r="T193" s="68" t="s">
        <v>506</v>
      </c>
    </row>
    <row r="194" spans="1:20" s="70" customFormat="1" x14ac:dyDescent="0.2">
      <c r="A194" s="38" t="s">
        <v>638</v>
      </c>
      <c r="B194" s="42" t="s">
        <v>639</v>
      </c>
      <c r="C194" s="42" t="s">
        <v>640</v>
      </c>
      <c r="D194" s="38">
        <v>506950</v>
      </c>
      <c r="E194" s="38"/>
      <c r="F194" s="38"/>
      <c r="G194" s="42" t="s">
        <v>503</v>
      </c>
      <c r="H194" s="38">
        <v>8263000072</v>
      </c>
      <c r="I194" s="40" t="s">
        <v>641</v>
      </c>
      <c r="J194" s="3">
        <v>1834886.63</v>
      </c>
      <c r="K194" s="3"/>
      <c r="L194" s="3">
        <v>330279.59339999995</v>
      </c>
      <c r="M194" s="3">
        <f t="shared" si="2"/>
        <v>2165166.2234</v>
      </c>
      <c r="N194" s="41">
        <v>44211.729166666664</v>
      </c>
      <c r="O194" s="39">
        <v>6870309930</v>
      </c>
      <c r="P194" s="42" t="s">
        <v>315</v>
      </c>
      <c r="Q194" s="42" t="s">
        <v>642</v>
      </c>
      <c r="R194" s="60">
        <v>44251</v>
      </c>
      <c r="S194" s="42" t="s">
        <v>243</v>
      </c>
      <c r="T194" s="68" t="s">
        <v>506</v>
      </c>
    </row>
    <row r="195" spans="1:20" s="70" customFormat="1" x14ac:dyDescent="0.2">
      <c r="A195" s="38" t="s">
        <v>63</v>
      </c>
      <c r="B195" s="1"/>
      <c r="C195" s="1"/>
      <c r="D195" s="51"/>
      <c r="E195" s="38"/>
      <c r="F195" s="51"/>
      <c r="G195" s="52" t="s">
        <v>64</v>
      </c>
      <c r="H195" s="53"/>
      <c r="I195" s="54" t="s">
        <v>643</v>
      </c>
      <c r="J195" s="35">
        <v>443.3</v>
      </c>
      <c r="K195" s="1"/>
      <c r="L195" s="1"/>
      <c r="M195" s="3">
        <f t="shared" si="2"/>
        <v>443.3</v>
      </c>
      <c r="N195" s="41">
        <v>44251</v>
      </c>
      <c r="O195" s="56"/>
      <c r="P195" s="1"/>
      <c r="Q195" s="1"/>
      <c r="R195" s="57"/>
      <c r="S195" s="39" t="s">
        <v>54</v>
      </c>
      <c r="T195" s="68"/>
    </row>
    <row r="196" spans="1:20" s="70" customFormat="1" x14ac:dyDescent="0.2">
      <c r="A196" s="38" t="s">
        <v>63</v>
      </c>
      <c r="B196" s="1"/>
      <c r="C196" s="1"/>
      <c r="D196" s="51"/>
      <c r="E196" s="38"/>
      <c r="F196" s="51"/>
      <c r="G196" s="52" t="s">
        <v>64</v>
      </c>
      <c r="H196" s="53"/>
      <c r="I196" s="54" t="s">
        <v>643</v>
      </c>
      <c r="J196" s="35">
        <v>280</v>
      </c>
      <c r="K196" s="1"/>
      <c r="L196" s="1"/>
      <c r="M196" s="3">
        <f t="shared" si="2"/>
        <v>280</v>
      </c>
      <c r="N196" s="41">
        <v>44251</v>
      </c>
      <c r="O196" s="56"/>
      <c r="P196" s="1"/>
      <c r="Q196" s="1"/>
      <c r="R196" s="57"/>
      <c r="S196" s="39" t="s">
        <v>54</v>
      </c>
      <c r="T196" s="68"/>
    </row>
    <row r="197" spans="1:20" s="70" customFormat="1" x14ac:dyDescent="0.2">
      <c r="A197" s="38" t="s">
        <v>63</v>
      </c>
      <c r="B197" s="1"/>
      <c r="C197" s="1"/>
      <c r="D197" s="51"/>
      <c r="E197" s="38"/>
      <c r="F197" s="51"/>
      <c r="G197" s="52" t="s">
        <v>64</v>
      </c>
      <c r="H197" s="53"/>
      <c r="I197" s="54" t="s">
        <v>643</v>
      </c>
      <c r="J197" s="35">
        <v>135.63999999999999</v>
      </c>
      <c r="K197" s="1"/>
      <c r="L197" s="1"/>
      <c r="M197" s="3">
        <f t="shared" si="2"/>
        <v>135.63999999999999</v>
      </c>
      <c r="N197" s="41">
        <v>44251</v>
      </c>
      <c r="O197" s="56"/>
      <c r="P197" s="1"/>
      <c r="Q197" s="1"/>
      <c r="R197" s="57"/>
      <c r="S197" s="39" t="s">
        <v>54</v>
      </c>
      <c r="T197" s="68"/>
    </row>
    <row r="198" spans="1:20" s="70" customFormat="1" x14ac:dyDescent="0.2">
      <c r="A198" s="38" t="s">
        <v>63</v>
      </c>
      <c r="B198" s="1"/>
      <c r="C198" s="1"/>
      <c r="D198" s="51"/>
      <c r="E198" s="38"/>
      <c r="F198" s="51"/>
      <c r="G198" s="52" t="s">
        <v>64</v>
      </c>
      <c r="H198" s="53"/>
      <c r="I198" s="54" t="s">
        <v>644</v>
      </c>
      <c r="J198" s="35">
        <v>107.99</v>
      </c>
      <c r="K198" s="1"/>
      <c r="L198" s="1"/>
      <c r="M198" s="3">
        <f t="shared" ref="M198:M261" si="3">SUM(J198:L198)</f>
        <v>107.99</v>
      </c>
      <c r="N198" s="41">
        <v>44251</v>
      </c>
      <c r="O198" s="56"/>
      <c r="P198" s="1"/>
      <c r="Q198" s="1"/>
      <c r="R198" s="57"/>
      <c r="S198" s="39" t="s">
        <v>54</v>
      </c>
      <c r="T198" s="68"/>
    </row>
    <row r="199" spans="1:20" s="70" customFormat="1" x14ac:dyDescent="0.2">
      <c r="A199" s="38" t="s">
        <v>63</v>
      </c>
      <c r="B199" s="1"/>
      <c r="C199" s="1"/>
      <c r="D199" s="51"/>
      <c r="E199" s="38"/>
      <c r="F199" s="51"/>
      <c r="G199" s="52" t="s">
        <v>64</v>
      </c>
      <c r="H199" s="53"/>
      <c r="I199" s="54" t="s">
        <v>644</v>
      </c>
      <c r="J199" s="35">
        <v>95.32</v>
      </c>
      <c r="K199" s="1"/>
      <c r="L199" s="1"/>
      <c r="M199" s="3">
        <f t="shared" si="3"/>
        <v>95.32</v>
      </c>
      <c r="N199" s="41">
        <v>44251</v>
      </c>
      <c r="O199" s="56"/>
      <c r="P199" s="1"/>
      <c r="Q199" s="1"/>
      <c r="R199" s="57"/>
      <c r="S199" s="39" t="s">
        <v>54</v>
      </c>
      <c r="T199" s="68"/>
    </row>
    <row r="200" spans="1:20" s="70" customFormat="1" x14ac:dyDescent="0.2">
      <c r="A200" s="38" t="s">
        <v>63</v>
      </c>
      <c r="B200" s="1"/>
      <c r="C200" s="1"/>
      <c r="D200" s="51"/>
      <c r="E200" s="38"/>
      <c r="F200" s="51"/>
      <c r="G200" s="52" t="s">
        <v>64</v>
      </c>
      <c r="H200" s="53"/>
      <c r="I200" s="54" t="s">
        <v>644</v>
      </c>
      <c r="J200" s="35">
        <v>35.18</v>
      </c>
      <c r="K200" s="1"/>
      <c r="L200" s="1"/>
      <c r="M200" s="3">
        <f t="shared" si="3"/>
        <v>35.18</v>
      </c>
      <c r="N200" s="41">
        <v>44251</v>
      </c>
      <c r="O200" s="56"/>
      <c r="P200" s="1"/>
      <c r="Q200" s="1"/>
      <c r="R200" s="57"/>
      <c r="S200" s="39" t="s">
        <v>54</v>
      </c>
      <c r="T200" s="68"/>
    </row>
    <row r="201" spans="1:20" s="70" customFormat="1" x14ac:dyDescent="0.2">
      <c r="A201" s="38" t="s">
        <v>63</v>
      </c>
      <c r="B201" s="1"/>
      <c r="C201" s="1"/>
      <c r="D201" s="51"/>
      <c r="E201" s="38"/>
      <c r="F201" s="51"/>
      <c r="G201" s="52" t="s">
        <v>64</v>
      </c>
      <c r="H201" s="53"/>
      <c r="I201" s="54" t="s">
        <v>644</v>
      </c>
      <c r="J201" s="35">
        <v>646.69000000000005</v>
      </c>
      <c r="K201" s="1"/>
      <c r="L201" s="1"/>
      <c r="M201" s="3">
        <f t="shared" si="3"/>
        <v>646.69000000000005</v>
      </c>
      <c r="N201" s="41">
        <v>44251</v>
      </c>
      <c r="O201" s="56"/>
      <c r="P201" s="1"/>
      <c r="Q201" s="1"/>
      <c r="R201" s="57"/>
      <c r="S201" s="39" t="s">
        <v>54</v>
      </c>
      <c r="T201" s="68"/>
    </row>
    <row r="202" spans="1:20" s="70" customFormat="1" x14ac:dyDescent="0.2">
      <c r="A202" s="38" t="s">
        <v>645</v>
      </c>
      <c r="B202" s="39" t="s">
        <v>646</v>
      </c>
      <c r="C202" s="39" t="s">
        <v>647</v>
      </c>
      <c r="D202" s="38">
        <v>814561</v>
      </c>
      <c r="E202" s="38"/>
      <c r="F202" s="38"/>
      <c r="G202" s="39" t="s">
        <v>440</v>
      </c>
      <c r="H202" s="38">
        <v>8268005663</v>
      </c>
      <c r="I202" s="40" t="s">
        <v>648</v>
      </c>
      <c r="J202" s="2">
        <v>17884</v>
      </c>
      <c r="K202" s="2"/>
      <c r="L202" s="2">
        <v>3219.12</v>
      </c>
      <c r="M202" s="3">
        <f t="shared" si="3"/>
        <v>21103.119999999999</v>
      </c>
      <c r="N202" s="41">
        <v>44229.729166666664</v>
      </c>
      <c r="O202" s="39">
        <v>44247442</v>
      </c>
      <c r="P202" s="39" t="s">
        <v>52</v>
      </c>
      <c r="Q202" s="40" t="s">
        <v>649</v>
      </c>
      <c r="R202" s="41">
        <v>44254</v>
      </c>
      <c r="S202" s="39" t="s">
        <v>54</v>
      </c>
      <c r="T202" s="68"/>
    </row>
    <row r="203" spans="1:20" s="70" customFormat="1" x14ac:dyDescent="0.2">
      <c r="A203" s="38" t="s">
        <v>63</v>
      </c>
      <c r="B203" s="1"/>
      <c r="C203" s="1"/>
      <c r="D203" s="51"/>
      <c r="E203" s="38"/>
      <c r="F203" s="51"/>
      <c r="G203" s="52" t="s">
        <v>64</v>
      </c>
      <c r="H203" s="53"/>
      <c r="I203" s="54" t="s">
        <v>650</v>
      </c>
      <c r="J203" s="35">
        <v>9542.26</v>
      </c>
      <c r="K203" s="1"/>
      <c r="L203" s="1"/>
      <c r="M203" s="3">
        <f t="shared" si="3"/>
        <v>9542.26</v>
      </c>
      <c r="N203" s="41">
        <v>44252</v>
      </c>
      <c r="O203" s="56"/>
      <c r="P203" s="1"/>
      <c r="Q203" s="1"/>
      <c r="R203" s="57"/>
      <c r="S203" s="39" t="s">
        <v>54</v>
      </c>
      <c r="T203" s="68"/>
    </row>
    <row r="204" spans="1:20" s="70" customFormat="1" x14ac:dyDescent="0.2">
      <c r="A204" s="38" t="s">
        <v>651</v>
      </c>
      <c r="B204" s="39" t="s">
        <v>652</v>
      </c>
      <c r="C204" s="39"/>
      <c r="D204" s="38">
        <v>135997</v>
      </c>
      <c r="E204" s="38"/>
      <c r="F204" s="38"/>
      <c r="G204" s="39" t="s">
        <v>183</v>
      </c>
      <c r="H204" s="61">
        <v>8266010755</v>
      </c>
      <c r="I204" s="40">
        <v>170</v>
      </c>
      <c r="J204" s="5">
        <v>359296</v>
      </c>
      <c r="K204" s="2"/>
      <c r="L204" s="2">
        <v>64673.279999999999</v>
      </c>
      <c r="M204" s="3">
        <f t="shared" si="3"/>
        <v>423969.28000000003</v>
      </c>
      <c r="N204" s="41">
        <v>44254</v>
      </c>
      <c r="O204" s="39"/>
      <c r="P204" s="39" t="s">
        <v>52</v>
      </c>
      <c r="Q204" s="40"/>
      <c r="R204" s="41"/>
      <c r="S204" s="39" t="s">
        <v>54</v>
      </c>
      <c r="T204" s="68"/>
    </row>
    <row r="205" spans="1:20" s="70" customFormat="1" x14ac:dyDescent="0.2">
      <c r="A205" s="38" t="s">
        <v>63</v>
      </c>
      <c r="B205" s="1"/>
      <c r="C205" s="1"/>
      <c r="D205" s="51"/>
      <c r="E205" s="38"/>
      <c r="F205" s="51"/>
      <c r="G205" s="52" t="s">
        <v>64</v>
      </c>
      <c r="H205" s="53"/>
      <c r="I205" s="54" t="s">
        <v>653</v>
      </c>
      <c r="J205" s="35">
        <v>6708.36</v>
      </c>
      <c r="K205" s="1"/>
      <c r="L205" s="1"/>
      <c r="M205" s="3">
        <f t="shared" si="3"/>
        <v>6708.36</v>
      </c>
      <c r="N205" s="41">
        <v>44254</v>
      </c>
      <c r="O205" s="56"/>
      <c r="P205" s="1"/>
      <c r="Q205" s="1"/>
      <c r="R205" s="57"/>
      <c r="S205" s="39" t="s">
        <v>54</v>
      </c>
      <c r="T205" s="68"/>
    </row>
    <row r="206" spans="1:20" s="70" customFormat="1" x14ac:dyDescent="0.2">
      <c r="A206" s="38" t="s">
        <v>63</v>
      </c>
      <c r="B206" s="1"/>
      <c r="C206" s="1"/>
      <c r="D206" s="51"/>
      <c r="E206" s="38"/>
      <c r="F206" s="51"/>
      <c r="G206" s="52" t="s">
        <v>64</v>
      </c>
      <c r="H206" s="53"/>
      <c r="I206" s="54" t="s">
        <v>654</v>
      </c>
      <c r="J206" s="35">
        <v>6708.36</v>
      </c>
      <c r="K206" s="1"/>
      <c r="L206" s="1"/>
      <c r="M206" s="3">
        <f t="shared" si="3"/>
        <v>6708.36</v>
      </c>
      <c r="N206" s="41">
        <v>44254</v>
      </c>
      <c r="O206" s="56"/>
      <c r="P206" s="1"/>
      <c r="Q206" s="1"/>
      <c r="R206" s="57"/>
      <c r="S206" s="39" t="s">
        <v>54</v>
      </c>
      <c r="T206" s="68"/>
    </row>
    <row r="207" spans="1:20" s="70" customFormat="1" x14ac:dyDescent="0.2">
      <c r="A207" s="38" t="s">
        <v>63</v>
      </c>
      <c r="B207" s="1"/>
      <c r="C207" s="1"/>
      <c r="D207" s="51"/>
      <c r="E207" s="38"/>
      <c r="F207" s="51"/>
      <c r="G207" s="52" t="s">
        <v>64</v>
      </c>
      <c r="H207" s="53"/>
      <c r="I207" s="54" t="s">
        <v>655</v>
      </c>
      <c r="J207" s="35">
        <v>6696.83</v>
      </c>
      <c r="K207" s="1"/>
      <c r="L207" s="1"/>
      <c r="M207" s="3">
        <f t="shared" si="3"/>
        <v>6696.83</v>
      </c>
      <c r="N207" s="41">
        <v>44254</v>
      </c>
      <c r="O207" s="56"/>
      <c r="P207" s="1"/>
      <c r="Q207" s="1"/>
      <c r="R207" s="57"/>
      <c r="S207" s="39" t="s">
        <v>54</v>
      </c>
      <c r="T207" s="68"/>
    </row>
    <row r="208" spans="1:20" s="70" customFormat="1" x14ac:dyDescent="0.2">
      <c r="A208" s="38" t="s">
        <v>656</v>
      </c>
      <c r="B208" s="39" t="s">
        <v>657</v>
      </c>
      <c r="C208" s="39" t="s">
        <v>658</v>
      </c>
      <c r="D208" s="38">
        <v>508442</v>
      </c>
      <c r="E208" s="38"/>
      <c r="F208" s="38"/>
      <c r="G208" s="39" t="s">
        <v>659</v>
      </c>
      <c r="H208" s="38">
        <v>8263000074</v>
      </c>
      <c r="I208" s="40">
        <v>170</v>
      </c>
      <c r="J208" s="2">
        <v>1385583</v>
      </c>
      <c r="K208" s="2"/>
      <c r="L208" s="2">
        <v>249404.94</v>
      </c>
      <c r="M208" s="3">
        <f t="shared" si="3"/>
        <v>1634987.94</v>
      </c>
      <c r="N208" s="41">
        <v>44211.729166666664</v>
      </c>
      <c r="O208" s="39">
        <v>6870332868</v>
      </c>
      <c r="P208" s="39" t="s">
        <v>52</v>
      </c>
      <c r="Q208" s="40" t="s">
        <v>660</v>
      </c>
      <c r="R208" s="41">
        <v>44266</v>
      </c>
      <c r="S208" s="39" t="s">
        <v>54</v>
      </c>
      <c r="T208" s="68"/>
    </row>
    <row r="209" spans="1:20" s="70" customFormat="1" x14ac:dyDescent="0.2">
      <c r="A209" s="38" t="s">
        <v>661</v>
      </c>
      <c r="B209" s="39" t="s">
        <v>657</v>
      </c>
      <c r="C209" s="39" t="s">
        <v>658</v>
      </c>
      <c r="D209" s="38">
        <v>508442</v>
      </c>
      <c r="E209" s="38"/>
      <c r="F209" s="38"/>
      <c r="G209" s="39" t="s">
        <v>659</v>
      </c>
      <c r="H209" s="38">
        <v>8263000076</v>
      </c>
      <c r="I209" s="40">
        <v>170</v>
      </c>
      <c r="J209" s="2">
        <v>167750</v>
      </c>
      <c r="K209" s="2"/>
      <c r="L209" s="2">
        <v>30195</v>
      </c>
      <c r="M209" s="3">
        <f t="shared" si="3"/>
        <v>197945</v>
      </c>
      <c r="N209" s="41">
        <v>44211.729166666664</v>
      </c>
      <c r="O209" s="39">
        <v>6870332868</v>
      </c>
      <c r="P209" s="39" t="s">
        <v>52</v>
      </c>
      <c r="Q209" s="40" t="s">
        <v>660</v>
      </c>
      <c r="R209" s="41">
        <v>44266</v>
      </c>
      <c r="S209" s="39" t="s">
        <v>54</v>
      </c>
      <c r="T209" s="68"/>
    </row>
    <row r="210" spans="1:20" s="70" customFormat="1" x14ac:dyDescent="0.2">
      <c r="A210" s="38" t="s">
        <v>662</v>
      </c>
      <c r="B210" s="42" t="s">
        <v>663</v>
      </c>
      <c r="C210" s="42" t="s">
        <v>664</v>
      </c>
      <c r="D210" s="38">
        <v>506950</v>
      </c>
      <c r="E210" s="38"/>
      <c r="F210" s="38"/>
      <c r="G210" s="42" t="s">
        <v>503</v>
      </c>
      <c r="H210" s="38">
        <v>8263000072</v>
      </c>
      <c r="I210" s="40" t="s">
        <v>665</v>
      </c>
      <c r="J210" s="3">
        <v>2272817.34</v>
      </c>
      <c r="K210" s="3"/>
      <c r="L210" s="3">
        <v>409107.12119999994</v>
      </c>
      <c r="M210" s="3">
        <f t="shared" si="3"/>
        <v>2681924.4611999998</v>
      </c>
      <c r="N210" s="41">
        <v>44225.729166666664</v>
      </c>
      <c r="O210" s="39">
        <v>6870372432</v>
      </c>
      <c r="P210" s="42" t="s">
        <v>315</v>
      </c>
      <c r="Q210" s="42" t="s">
        <v>666</v>
      </c>
      <c r="R210" s="60">
        <v>44292</v>
      </c>
      <c r="S210" s="42" t="s">
        <v>243</v>
      </c>
      <c r="T210" s="68" t="s">
        <v>506</v>
      </c>
    </row>
    <row r="211" spans="1:20" s="70" customFormat="1" x14ac:dyDescent="0.2">
      <c r="A211" s="38" t="s">
        <v>667</v>
      </c>
      <c r="B211" s="39" t="s">
        <v>668</v>
      </c>
      <c r="C211" s="39" t="s">
        <v>669</v>
      </c>
      <c r="D211" s="38">
        <v>816965</v>
      </c>
      <c r="E211" s="38"/>
      <c r="F211" s="38"/>
      <c r="G211" s="39" t="s">
        <v>557</v>
      </c>
      <c r="H211" s="38">
        <v>8268005346</v>
      </c>
      <c r="I211" s="40" t="s">
        <v>670</v>
      </c>
      <c r="J211" s="2">
        <v>223817</v>
      </c>
      <c r="K211" s="2"/>
      <c r="L211" s="2">
        <v>0</v>
      </c>
      <c r="M211" s="3">
        <f t="shared" si="3"/>
        <v>223817</v>
      </c>
      <c r="N211" s="41">
        <v>44237.729166666664</v>
      </c>
      <c r="O211" s="39">
        <v>44257575</v>
      </c>
      <c r="P211" s="39" t="s">
        <v>52</v>
      </c>
      <c r="Q211" s="40" t="s">
        <v>671</v>
      </c>
      <c r="R211" s="41">
        <v>44260</v>
      </c>
      <c r="S211" s="39" t="s">
        <v>54</v>
      </c>
      <c r="T211" s="68"/>
    </row>
    <row r="212" spans="1:20" s="70" customFormat="1" x14ac:dyDescent="0.2">
      <c r="A212" s="38" t="s">
        <v>672</v>
      </c>
      <c r="B212" s="39" t="s">
        <v>673</v>
      </c>
      <c r="C212" s="39" t="s">
        <v>674</v>
      </c>
      <c r="D212" s="38">
        <v>407261</v>
      </c>
      <c r="E212" s="38"/>
      <c r="F212" s="38"/>
      <c r="G212" s="39" t="s">
        <v>58</v>
      </c>
      <c r="H212" s="38">
        <v>8266010190</v>
      </c>
      <c r="I212" s="40">
        <v>9854018468</v>
      </c>
      <c r="J212" s="2">
        <v>59027.47</v>
      </c>
      <c r="K212" s="2"/>
      <c r="L212" s="2">
        <v>0</v>
      </c>
      <c r="M212" s="3">
        <f t="shared" si="3"/>
        <v>59027.47</v>
      </c>
      <c r="N212" s="41">
        <v>44253.729166666664</v>
      </c>
      <c r="O212" s="39">
        <v>6870325815</v>
      </c>
      <c r="P212" s="39" t="s">
        <v>52</v>
      </c>
      <c r="Q212" s="40"/>
      <c r="R212" s="41"/>
      <c r="S212" s="39" t="s">
        <v>54</v>
      </c>
      <c r="T212" s="68"/>
    </row>
    <row r="213" spans="1:20" s="70" customFormat="1" x14ac:dyDescent="0.2">
      <c r="A213" s="38" t="s">
        <v>675</v>
      </c>
      <c r="B213" s="42" t="s">
        <v>676</v>
      </c>
      <c r="C213" s="42" t="s">
        <v>677</v>
      </c>
      <c r="D213" s="38">
        <v>703046</v>
      </c>
      <c r="E213" s="38"/>
      <c r="F213" s="38"/>
      <c r="G213" s="42" t="s">
        <v>678</v>
      </c>
      <c r="H213" s="38">
        <v>8266010170</v>
      </c>
      <c r="I213" s="40" t="s">
        <v>679</v>
      </c>
      <c r="J213" s="3">
        <v>1405</v>
      </c>
      <c r="K213" s="3"/>
      <c r="L213" s="3">
        <v>0</v>
      </c>
      <c r="M213" s="3">
        <f t="shared" si="3"/>
        <v>1405</v>
      </c>
      <c r="N213" s="41">
        <v>44231.729166666664</v>
      </c>
      <c r="O213" s="39">
        <v>3445019638</v>
      </c>
      <c r="P213" s="42" t="s">
        <v>315</v>
      </c>
      <c r="Q213" s="42" t="s">
        <v>680</v>
      </c>
      <c r="R213" s="60">
        <v>44262</v>
      </c>
      <c r="S213" s="42" t="s">
        <v>243</v>
      </c>
      <c r="T213" s="68"/>
    </row>
    <row r="214" spans="1:20" s="70" customFormat="1" x14ac:dyDescent="0.2">
      <c r="A214" s="38" t="s">
        <v>681</v>
      </c>
      <c r="B214" s="39" t="s">
        <v>682</v>
      </c>
      <c r="C214" s="39" t="s">
        <v>683</v>
      </c>
      <c r="D214" s="38">
        <v>407261</v>
      </c>
      <c r="E214" s="38"/>
      <c r="F214" s="38"/>
      <c r="G214" s="39" t="s">
        <v>58</v>
      </c>
      <c r="H214" s="38">
        <v>8266010190</v>
      </c>
      <c r="I214" s="40">
        <v>9854018454</v>
      </c>
      <c r="J214" s="2">
        <v>57472.31</v>
      </c>
      <c r="K214" s="2"/>
      <c r="L214" s="2">
        <v>0</v>
      </c>
      <c r="M214" s="3">
        <f t="shared" si="3"/>
        <v>57472.31</v>
      </c>
      <c r="N214" s="41">
        <v>44252.729166666664</v>
      </c>
      <c r="O214" s="39">
        <v>6870325819</v>
      </c>
      <c r="P214" s="39" t="s">
        <v>52</v>
      </c>
      <c r="Q214" s="40"/>
      <c r="R214" s="41"/>
      <c r="S214" s="39" t="s">
        <v>54</v>
      </c>
      <c r="T214" s="68"/>
    </row>
    <row r="215" spans="1:20" s="70" customFormat="1" x14ac:dyDescent="0.2">
      <c r="A215" s="38" t="s">
        <v>684</v>
      </c>
      <c r="B215" s="39" t="s">
        <v>685</v>
      </c>
      <c r="C215" s="39" t="s">
        <v>686</v>
      </c>
      <c r="D215" s="38">
        <v>407261</v>
      </c>
      <c r="E215" s="38"/>
      <c r="F215" s="38"/>
      <c r="G215" s="39" t="s">
        <v>58</v>
      </c>
      <c r="H215" s="38">
        <v>8266010190</v>
      </c>
      <c r="I215" s="40">
        <v>9854018296</v>
      </c>
      <c r="J215" s="2">
        <v>59759.31</v>
      </c>
      <c r="K215" s="2"/>
      <c r="L215" s="2">
        <v>0</v>
      </c>
      <c r="M215" s="3">
        <f t="shared" si="3"/>
        <v>59759.31</v>
      </c>
      <c r="N215" s="41">
        <v>44247.729166666664</v>
      </c>
      <c r="O215" s="39">
        <v>6870325835</v>
      </c>
      <c r="P215" s="39" t="s">
        <v>52</v>
      </c>
      <c r="Q215" s="40"/>
      <c r="R215" s="41"/>
      <c r="S215" s="39" t="s">
        <v>54</v>
      </c>
      <c r="T215" s="68"/>
    </row>
    <row r="216" spans="1:20" s="70" customFormat="1" x14ac:dyDescent="0.2">
      <c r="A216" s="38" t="s">
        <v>687</v>
      </c>
      <c r="B216" s="39" t="s">
        <v>688</v>
      </c>
      <c r="C216" s="39" t="s">
        <v>689</v>
      </c>
      <c r="D216" s="38">
        <v>407261</v>
      </c>
      <c r="E216" s="38"/>
      <c r="F216" s="38"/>
      <c r="G216" s="39" t="s">
        <v>58</v>
      </c>
      <c r="H216" s="38">
        <v>8266010190</v>
      </c>
      <c r="I216" s="40">
        <v>9854018387</v>
      </c>
      <c r="J216" s="2">
        <v>58775.9</v>
      </c>
      <c r="K216" s="2"/>
      <c r="L216" s="2">
        <v>0</v>
      </c>
      <c r="M216" s="3">
        <f t="shared" si="3"/>
        <v>58775.9</v>
      </c>
      <c r="N216" s="41">
        <v>44250.729166666664</v>
      </c>
      <c r="O216" s="39">
        <v>6870325840</v>
      </c>
      <c r="P216" s="39" t="s">
        <v>52</v>
      </c>
      <c r="Q216" s="40"/>
      <c r="R216" s="41"/>
      <c r="S216" s="39" t="s">
        <v>54</v>
      </c>
      <c r="T216" s="68"/>
    </row>
    <row r="217" spans="1:20" s="70" customFormat="1" x14ac:dyDescent="0.2">
      <c r="A217" s="38" t="s">
        <v>690</v>
      </c>
      <c r="B217" s="39" t="s">
        <v>691</v>
      </c>
      <c r="C217" s="39" t="s">
        <v>692</v>
      </c>
      <c r="D217" s="38">
        <v>407261</v>
      </c>
      <c r="E217" s="38"/>
      <c r="F217" s="38"/>
      <c r="G217" s="39" t="s">
        <v>58</v>
      </c>
      <c r="H217" s="38">
        <v>8266010190</v>
      </c>
      <c r="I217" s="40">
        <v>9854018266</v>
      </c>
      <c r="J217" s="2">
        <v>58707.29</v>
      </c>
      <c r="K217" s="2"/>
      <c r="L217" s="2">
        <v>0</v>
      </c>
      <c r="M217" s="3">
        <f t="shared" si="3"/>
        <v>58707.29</v>
      </c>
      <c r="N217" s="41">
        <v>44245.729166666664</v>
      </c>
      <c r="O217" s="39">
        <v>6870325843</v>
      </c>
      <c r="P217" s="39" t="s">
        <v>52</v>
      </c>
      <c r="Q217" s="40"/>
      <c r="R217" s="41"/>
      <c r="S217" s="39" t="s">
        <v>54</v>
      </c>
      <c r="T217" s="68"/>
    </row>
    <row r="218" spans="1:20" s="70" customFormat="1" x14ac:dyDescent="0.2">
      <c r="A218" s="38" t="s">
        <v>693</v>
      </c>
      <c r="B218" s="39" t="s">
        <v>694</v>
      </c>
      <c r="C218" s="39" t="s">
        <v>695</v>
      </c>
      <c r="D218" s="38">
        <v>407261</v>
      </c>
      <c r="E218" s="38"/>
      <c r="F218" s="38"/>
      <c r="G218" s="39" t="s">
        <v>58</v>
      </c>
      <c r="H218" s="38">
        <v>8266010190</v>
      </c>
      <c r="I218" s="40">
        <v>9854018330</v>
      </c>
      <c r="J218" s="2">
        <v>57518.05</v>
      </c>
      <c r="K218" s="2"/>
      <c r="L218" s="2">
        <v>0</v>
      </c>
      <c r="M218" s="3">
        <f t="shared" si="3"/>
        <v>57518.05</v>
      </c>
      <c r="N218" s="41">
        <v>44248.729166666664</v>
      </c>
      <c r="O218" s="39">
        <v>6870325848</v>
      </c>
      <c r="P218" s="39" t="s">
        <v>52</v>
      </c>
      <c r="Q218" s="40"/>
      <c r="R218" s="41"/>
      <c r="S218" s="39" t="s">
        <v>54</v>
      </c>
      <c r="T218" s="68"/>
    </row>
    <row r="219" spans="1:20" s="70" customFormat="1" x14ac:dyDescent="0.2">
      <c r="A219" s="38" t="s">
        <v>696</v>
      </c>
      <c r="B219" s="39" t="s">
        <v>697</v>
      </c>
      <c r="C219" s="39" t="s">
        <v>698</v>
      </c>
      <c r="D219" s="38">
        <v>407261</v>
      </c>
      <c r="E219" s="38"/>
      <c r="F219" s="38"/>
      <c r="G219" s="39" t="s">
        <v>58</v>
      </c>
      <c r="H219" s="38">
        <v>8266010190</v>
      </c>
      <c r="I219" s="40">
        <v>9854018304</v>
      </c>
      <c r="J219" s="2">
        <v>58341.37</v>
      </c>
      <c r="K219" s="2"/>
      <c r="L219" s="2">
        <v>0</v>
      </c>
      <c r="M219" s="3">
        <f t="shared" si="3"/>
        <v>58341.37</v>
      </c>
      <c r="N219" s="41">
        <v>44247.729166666664</v>
      </c>
      <c r="O219" s="39">
        <v>6870325850</v>
      </c>
      <c r="P219" s="39" t="s">
        <v>52</v>
      </c>
      <c r="Q219" s="40"/>
      <c r="R219" s="41"/>
      <c r="S219" s="39" t="s">
        <v>54</v>
      </c>
      <c r="T219" s="68"/>
    </row>
    <row r="220" spans="1:20" s="70" customFormat="1" x14ac:dyDescent="0.2">
      <c r="A220" s="38" t="s">
        <v>699</v>
      </c>
      <c r="B220" s="39" t="s">
        <v>700</v>
      </c>
      <c r="C220" s="39" t="s">
        <v>701</v>
      </c>
      <c r="D220" s="38">
        <v>407261</v>
      </c>
      <c r="E220" s="38"/>
      <c r="F220" s="38"/>
      <c r="G220" s="39" t="s">
        <v>58</v>
      </c>
      <c r="H220" s="38">
        <v>8266010190</v>
      </c>
      <c r="I220" s="40">
        <v>9854018486</v>
      </c>
      <c r="J220" s="2">
        <v>57083.519999999997</v>
      </c>
      <c r="K220" s="2"/>
      <c r="L220" s="2">
        <v>0</v>
      </c>
      <c r="M220" s="3">
        <f t="shared" si="3"/>
        <v>57083.519999999997</v>
      </c>
      <c r="N220" s="41">
        <v>44254.729166666664</v>
      </c>
      <c r="O220" s="39">
        <v>6870325855</v>
      </c>
      <c r="P220" s="39" t="s">
        <v>52</v>
      </c>
      <c r="Q220" s="40"/>
      <c r="R220" s="41"/>
      <c r="S220" s="39" t="s">
        <v>54</v>
      </c>
      <c r="T220" s="68"/>
    </row>
    <row r="221" spans="1:20" s="70" customFormat="1" x14ac:dyDescent="0.2">
      <c r="A221" s="38" t="s">
        <v>702</v>
      </c>
      <c r="B221" s="39" t="s">
        <v>703</v>
      </c>
      <c r="C221" s="39" t="s">
        <v>704</v>
      </c>
      <c r="D221" s="38">
        <v>407261</v>
      </c>
      <c r="E221" s="38"/>
      <c r="F221" s="38"/>
      <c r="G221" s="39" t="s">
        <v>58</v>
      </c>
      <c r="H221" s="38">
        <v>8266010190</v>
      </c>
      <c r="I221" s="40">
        <v>9854018489</v>
      </c>
      <c r="J221" s="2">
        <v>59301.91</v>
      </c>
      <c r="K221" s="2"/>
      <c r="L221" s="2">
        <v>0</v>
      </c>
      <c r="M221" s="3">
        <f t="shared" si="3"/>
        <v>59301.91</v>
      </c>
      <c r="N221" s="41">
        <v>44254.729166666664</v>
      </c>
      <c r="O221" s="39">
        <v>6870325858</v>
      </c>
      <c r="P221" s="39" t="s">
        <v>52</v>
      </c>
      <c r="Q221" s="40"/>
      <c r="R221" s="41"/>
      <c r="S221" s="39" t="s">
        <v>54</v>
      </c>
      <c r="T221" s="68"/>
    </row>
    <row r="222" spans="1:20" s="70" customFormat="1" x14ac:dyDescent="0.2">
      <c r="A222" s="38" t="s">
        <v>705</v>
      </c>
      <c r="B222" s="39" t="s">
        <v>706</v>
      </c>
      <c r="C222" s="39" t="s">
        <v>707</v>
      </c>
      <c r="D222" s="38">
        <v>407261</v>
      </c>
      <c r="E222" s="38"/>
      <c r="F222" s="38"/>
      <c r="G222" s="39" t="s">
        <v>58</v>
      </c>
      <c r="H222" s="38">
        <v>8266010190</v>
      </c>
      <c r="I222" s="40">
        <v>9854018147</v>
      </c>
      <c r="J222" s="2">
        <v>58570.07</v>
      </c>
      <c r="K222" s="2"/>
      <c r="L222" s="2">
        <v>0</v>
      </c>
      <c r="M222" s="3">
        <f t="shared" si="3"/>
        <v>58570.07</v>
      </c>
      <c r="N222" s="41">
        <v>44240.729166666664</v>
      </c>
      <c r="O222" s="39">
        <v>6870325861</v>
      </c>
      <c r="P222" s="39" t="s">
        <v>52</v>
      </c>
      <c r="Q222" s="40"/>
      <c r="R222" s="41"/>
      <c r="S222" s="39" t="s">
        <v>54</v>
      </c>
      <c r="T222" s="68"/>
    </row>
    <row r="223" spans="1:20" s="70" customFormat="1" x14ac:dyDescent="0.2">
      <c r="A223" s="38" t="s">
        <v>708</v>
      </c>
      <c r="B223" s="39" t="s">
        <v>709</v>
      </c>
      <c r="C223" s="39" t="s">
        <v>710</v>
      </c>
      <c r="D223" s="38">
        <v>407261</v>
      </c>
      <c r="E223" s="38"/>
      <c r="F223" s="38"/>
      <c r="G223" s="39" t="s">
        <v>58</v>
      </c>
      <c r="H223" s="38">
        <v>8266010190</v>
      </c>
      <c r="I223" s="40">
        <v>9854018238</v>
      </c>
      <c r="J223" s="2">
        <v>58592.94</v>
      </c>
      <c r="K223" s="2"/>
      <c r="L223" s="2">
        <v>0</v>
      </c>
      <c r="M223" s="3">
        <f t="shared" si="3"/>
        <v>58592.94</v>
      </c>
      <c r="N223" s="41">
        <v>44244.729166666664</v>
      </c>
      <c r="O223" s="39">
        <v>6870325863</v>
      </c>
      <c r="P223" s="39" t="s">
        <v>52</v>
      </c>
      <c r="Q223" s="40"/>
      <c r="R223" s="41"/>
      <c r="S223" s="39" t="s">
        <v>54</v>
      </c>
      <c r="T223" s="68"/>
    </row>
    <row r="224" spans="1:20" s="70" customFormat="1" x14ac:dyDescent="0.2">
      <c r="A224" s="38" t="s">
        <v>711</v>
      </c>
      <c r="B224" s="39" t="s">
        <v>712</v>
      </c>
      <c r="C224" s="39" t="s">
        <v>713</v>
      </c>
      <c r="D224" s="38">
        <v>407261</v>
      </c>
      <c r="E224" s="38"/>
      <c r="F224" s="38"/>
      <c r="G224" s="39" t="s">
        <v>58</v>
      </c>
      <c r="H224" s="38">
        <v>8266010190</v>
      </c>
      <c r="I224" s="40">
        <v>9854018275</v>
      </c>
      <c r="J224" s="2">
        <v>59096.08</v>
      </c>
      <c r="K224" s="2"/>
      <c r="L224" s="2">
        <v>0</v>
      </c>
      <c r="M224" s="3">
        <f t="shared" si="3"/>
        <v>59096.08</v>
      </c>
      <c r="N224" s="41">
        <v>44246.729166666664</v>
      </c>
      <c r="O224" s="39">
        <v>6870325865</v>
      </c>
      <c r="P224" s="39" t="s">
        <v>52</v>
      </c>
      <c r="Q224" s="40"/>
      <c r="R224" s="41"/>
      <c r="S224" s="39" t="s">
        <v>54</v>
      </c>
      <c r="T224" s="68"/>
    </row>
    <row r="225" spans="1:20" s="70" customFormat="1" x14ac:dyDescent="0.2">
      <c r="A225" s="38" t="s">
        <v>714</v>
      </c>
      <c r="B225" s="39" t="s">
        <v>715</v>
      </c>
      <c r="C225" s="39" t="s">
        <v>716</v>
      </c>
      <c r="D225" s="38">
        <v>407261</v>
      </c>
      <c r="E225" s="38"/>
      <c r="F225" s="38"/>
      <c r="G225" s="39" t="s">
        <v>58</v>
      </c>
      <c r="H225" s="38">
        <v>8266010190</v>
      </c>
      <c r="I225" s="40">
        <v>9854018461</v>
      </c>
      <c r="J225" s="2">
        <v>58455.72</v>
      </c>
      <c r="K225" s="2"/>
      <c r="L225" s="2">
        <v>0</v>
      </c>
      <c r="M225" s="3">
        <f t="shared" si="3"/>
        <v>58455.72</v>
      </c>
      <c r="N225" s="41">
        <v>44253.729166666664</v>
      </c>
      <c r="O225" s="39">
        <v>6870325867</v>
      </c>
      <c r="P225" s="39" t="s">
        <v>52</v>
      </c>
      <c r="Q225" s="40"/>
      <c r="R225" s="41"/>
      <c r="S225" s="39" t="s">
        <v>54</v>
      </c>
      <c r="T225" s="68"/>
    </row>
    <row r="226" spans="1:20" s="70" customFormat="1" x14ac:dyDescent="0.2">
      <c r="A226" s="38" t="s">
        <v>717</v>
      </c>
      <c r="B226" s="39" t="s">
        <v>718</v>
      </c>
      <c r="C226" s="39" t="s">
        <v>719</v>
      </c>
      <c r="D226" s="38">
        <v>407261</v>
      </c>
      <c r="E226" s="38"/>
      <c r="F226" s="38"/>
      <c r="G226" s="39" t="s">
        <v>58</v>
      </c>
      <c r="H226" s="38">
        <v>8266010190</v>
      </c>
      <c r="I226" s="40">
        <v>9854018137</v>
      </c>
      <c r="J226" s="2">
        <v>58364.24</v>
      </c>
      <c r="K226" s="2"/>
      <c r="L226" s="2">
        <v>0</v>
      </c>
      <c r="M226" s="3">
        <f t="shared" si="3"/>
        <v>58364.24</v>
      </c>
      <c r="N226" s="41">
        <v>44239.729166666664</v>
      </c>
      <c r="O226" s="39">
        <v>6870325871</v>
      </c>
      <c r="P226" s="39" t="s">
        <v>52</v>
      </c>
      <c r="Q226" s="40"/>
      <c r="R226" s="41"/>
      <c r="S226" s="39" t="s">
        <v>54</v>
      </c>
      <c r="T226" s="68"/>
    </row>
    <row r="227" spans="1:20" s="70" customFormat="1" x14ac:dyDescent="0.2">
      <c r="A227" s="38" t="s">
        <v>720</v>
      </c>
      <c r="B227" s="39" t="s">
        <v>721</v>
      </c>
      <c r="C227" s="39" t="s">
        <v>722</v>
      </c>
      <c r="D227" s="38">
        <v>407261</v>
      </c>
      <c r="E227" s="38"/>
      <c r="F227" s="38"/>
      <c r="G227" s="39" t="s">
        <v>58</v>
      </c>
      <c r="H227" s="38">
        <v>8266010190</v>
      </c>
      <c r="I227" s="40">
        <v>9854018052</v>
      </c>
      <c r="J227" s="2">
        <v>59942.27</v>
      </c>
      <c r="K227" s="2"/>
      <c r="L227" s="2">
        <v>0</v>
      </c>
      <c r="M227" s="3">
        <f t="shared" si="3"/>
        <v>59942.27</v>
      </c>
      <c r="N227" s="41">
        <v>44236.729166666664</v>
      </c>
      <c r="O227" s="39">
        <v>6870325876</v>
      </c>
      <c r="P227" s="39" t="s">
        <v>52</v>
      </c>
      <c r="Q227" s="40"/>
      <c r="R227" s="41"/>
      <c r="S227" s="39" t="s">
        <v>54</v>
      </c>
      <c r="T227" s="68"/>
    </row>
    <row r="228" spans="1:20" s="70" customFormat="1" x14ac:dyDescent="0.2">
      <c r="A228" s="38" t="s">
        <v>723</v>
      </c>
      <c r="B228" s="39" t="s">
        <v>724</v>
      </c>
      <c r="C228" s="39" t="s">
        <v>725</v>
      </c>
      <c r="D228" s="38">
        <v>106653</v>
      </c>
      <c r="E228" s="38"/>
      <c r="F228" s="38"/>
      <c r="G228" s="39" t="s">
        <v>398</v>
      </c>
      <c r="H228" s="38">
        <v>8263000050</v>
      </c>
      <c r="I228" s="40" t="s">
        <v>726</v>
      </c>
      <c r="J228" s="2">
        <v>3340000</v>
      </c>
      <c r="K228" s="2">
        <v>2955</v>
      </c>
      <c r="L228" s="2">
        <v>601200</v>
      </c>
      <c r="M228" s="3">
        <f t="shared" si="3"/>
        <v>3944155</v>
      </c>
      <c r="N228" s="41">
        <v>44225.729166666664</v>
      </c>
      <c r="O228" s="39">
        <v>6870331099</v>
      </c>
      <c r="P228" s="39" t="s">
        <v>52</v>
      </c>
      <c r="Q228" s="40">
        <v>103086456990</v>
      </c>
      <c r="R228" s="41">
        <v>44264</v>
      </c>
      <c r="S228" s="39" t="s">
        <v>54</v>
      </c>
      <c r="T228" s="68"/>
    </row>
    <row r="229" spans="1:20" s="70" customFormat="1" x14ac:dyDescent="0.2">
      <c r="A229" s="38" t="s">
        <v>727</v>
      </c>
      <c r="B229" s="39" t="s">
        <v>728</v>
      </c>
      <c r="C229" s="39" t="s">
        <v>729</v>
      </c>
      <c r="D229" s="38">
        <v>106653</v>
      </c>
      <c r="E229" s="38"/>
      <c r="F229" s="38"/>
      <c r="G229" s="39" t="s">
        <v>398</v>
      </c>
      <c r="H229" s="38">
        <v>8263000050</v>
      </c>
      <c r="I229" s="40" t="s">
        <v>730</v>
      </c>
      <c r="J229" s="2">
        <v>3340000</v>
      </c>
      <c r="K229" s="2">
        <v>2955</v>
      </c>
      <c r="L229" s="2">
        <v>601200</v>
      </c>
      <c r="M229" s="3">
        <f t="shared" si="3"/>
        <v>3944155</v>
      </c>
      <c r="N229" s="41">
        <v>44233.729166666664</v>
      </c>
      <c r="O229" s="39">
        <v>6870331095</v>
      </c>
      <c r="P229" s="39" t="s">
        <v>52</v>
      </c>
      <c r="Q229" s="40">
        <v>103086456994</v>
      </c>
      <c r="R229" s="41">
        <v>44264</v>
      </c>
      <c r="S229" s="39" t="s">
        <v>54</v>
      </c>
      <c r="T229" s="68"/>
    </row>
    <row r="230" spans="1:20" s="70" customFormat="1" x14ac:dyDescent="0.2">
      <c r="A230" s="38" t="s">
        <v>731</v>
      </c>
      <c r="B230" s="39" t="s">
        <v>732</v>
      </c>
      <c r="C230" s="39" t="s">
        <v>733</v>
      </c>
      <c r="D230" s="38">
        <v>106653</v>
      </c>
      <c r="E230" s="38"/>
      <c r="F230" s="38"/>
      <c r="G230" s="39" t="s">
        <v>398</v>
      </c>
      <c r="H230" s="38">
        <v>8263000050</v>
      </c>
      <c r="I230" s="40" t="s">
        <v>734</v>
      </c>
      <c r="J230" s="2">
        <v>3340000</v>
      </c>
      <c r="K230" s="2">
        <v>2955</v>
      </c>
      <c r="L230" s="2">
        <v>601200</v>
      </c>
      <c r="M230" s="3">
        <f t="shared" si="3"/>
        <v>3944155</v>
      </c>
      <c r="N230" s="41">
        <v>44237.729166666664</v>
      </c>
      <c r="O230" s="39">
        <v>6870329948</v>
      </c>
      <c r="P230" s="39" t="s">
        <v>52</v>
      </c>
      <c r="Q230" s="40">
        <v>103086374210</v>
      </c>
      <c r="R230" s="41">
        <v>44264</v>
      </c>
      <c r="S230" s="39" t="s">
        <v>54</v>
      </c>
      <c r="T230" s="68"/>
    </row>
    <row r="231" spans="1:20" s="70" customFormat="1" x14ac:dyDescent="0.2">
      <c r="A231" s="38" t="s">
        <v>735</v>
      </c>
      <c r="B231" s="39" t="s">
        <v>736</v>
      </c>
      <c r="C231" s="39" t="s">
        <v>737</v>
      </c>
      <c r="D231" s="38">
        <v>106653</v>
      </c>
      <c r="E231" s="38"/>
      <c r="F231" s="38"/>
      <c r="G231" s="39" t="s">
        <v>398</v>
      </c>
      <c r="H231" s="38">
        <v>8263000050</v>
      </c>
      <c r="I231" s="40" t="s">
        <v>738</v>
      </c>
      <c r="J231" s="2">
        <v>3340000</v>
      </c>
      <c r="K231" s="2">
        <v>2955</v>
      </c>
      <c r="L231" s="2">
        <v>601200</v>
      </c>
      <c r="M231" s="3">
        <f t="shared" si="3"/>
        <v>3944155</v>
      </c>
      <c r="N231" s="41">
        <v>44231.729166666664</v>
      </c>
      <c r="O231" s="39">
        <v>6870329927</v>
      </c>
      <c r="P231" s="39" t="s">
        <v>52</v>
      </c>
      <c r="Q231" s="40">
        <v>103086374215</v>
      </c>
      <c r="R231" s="41">
        <v>44264</v>
      </c>
      <c r="S231" s="39" t="s">
        <v>54</v>
      </c>
      <c r="T231" s="68"/>
    </row>
    <row r="232" spans="1:20" s="70" customFormat="1" x14ac:dyDescent="0.2">
      <c r="A232" s="38" t="s">
        <v>739</v>
      </c>
      <c r="B232" s="39" t="s">
        <v>740</v>
      </c>
      <c r="C232" s="39" t="s">
        <v>741</v>
      </c>
      <c r="D232" s="38">
        <v>106653</v>
      </c>
      <c r="E232" s="38"/>
      <c r="F232" s="38"/>
      <c r="G232" s="39" t="s">
        <v>398</v>
      </c>
      <c r="H232" s="38">
        <v>8263000050</v>
      </c>
      <c r="I232" s="40" t="s">
        <v>742</v>
      </c>
      <c r="J232" s="2">
        <v>3340000</v>
      </c>
      <c r="K232" s="2">
        <v>2955</v>
      </c>
      <c r="L232" s="2">
        <v>601200</v>
      </c>
      <c r="M232" s="3">
        <f t="shared" si="3"/>
        <v>3944155</v>
      </c>
      <c r="N232" s="41">
        <v>44225.729166666664</v>
      </c>
      <c r="O232" s="39">
        <v>6870331037</v>
      </c>
      <c r="P232" s="39" t="s">
        <v>52</v>
      </c>
      <c r="Q232" s="40">
        <v>103097958491</v>
      </c>
      <c r="R232" s="41">
        <v>44265</v>
      </c>
      <c r="S232" s="39" t="s">
        <v>54</v>
      </c>
      <c r="T232" s="68"/>
    </row>
    <row r="233" spans="1:20" s="70" customFormat="1" x14ac:dyDescent="0.2">
      <c r="A233" s="38" t="s">
        <v>743</v>
      </c>
      <c r="B233" s="39" t="s">
        <v>744</v>
      </c>
      <c r="C233" s="39" t="s">
        <v>745</v>
      </c>
      <c r="D233" s="38">
        <v>106653</v>
      </c>
      <c r="E233" s="38"/>
      <c r="F233" s="38"/>
      <c r="G233" s="39" t="s">
        <v>398</v>
      </c>
      <c r="H233" s="38">
        <v>8263000050</v>
      </c>
      <c r="I233" s="40" t="s">
        <v>746</v>
      </c>
      <c r="J233" s="2">
        <v>3340000</v>
      </c>
      <c r="K233" s="2">
        <v>2955</v>
      </c>
      <c r="L233" s="2">
        <v>601200</v>
      </c>
      <c r="M233" s="3">
        <f t="shared" si="3"/>
        <v>3944155</v>
      </c>
      <c r="N233" s="41">
        <v>44236.729166666664</v>
      </c>
      <c r="O233" s="39">
        <v>6870331068</v>
      </c>
      <c r="P233" s="39" t="s">
        <v>52</v>
      </c>
      <c r="Q233" s="40">
        <v>103097958491</v>
      </c>
      <c r="R233" s="41">
        <v>44265</v>
      </c>
      <c r="S233" s="39" t="s">
        <v>54</v>
      </c>
      <c r="T233" s="68"/>
    </row>
    <row r="234" spans="1:20" s="70" customFormat="1" x14ac:dyDescent="0.2">
      <c r="A234" s="38" t="s">
        <v>747</v>
      </c>
      <c r="B234" s="39" t="s">
        <v>748</v>
      </c>
      <c r="C234" s="39" t="s">
        <v>749</v>
      </c>
      <c r="D234" s="38">
        <v>106653</v>
      </c>
      <c r="E234" s="38"/>
      <c r="F234" s="38"/>
      <c r="G234" s="39" t="s">
        <v>398</v>
      </c>
      <c r="H234" s="38">
        <v>8263000050</v>
      </c>
      <c r="I234" s="40" t="s">
        <v>750</v>
      </c>
      <c r="J234" s="2">
        <v>3340000</v>
      </c>
      <c r="K234" s="2">
        <v>2955</v>
      </c>
      <c r="L234" s="2">
        <v>601200</v>
      </c>
      <c r="M234" s="3">
        <f t="shared" si="3"/>
        <v>3944155</v>
      </c>
      <c r="N234" s="41">
        <v>44226.729166666664</v>
      </c>
      <c r="O234" s="39">
        <v>6870331101</v>
      </c>
      <c r="P234" s="39" t="s">
        <v>52</v>
      </c>
      <c r="Q234" s="40">
        <v>103086456994</v>
      </c>
      <c r="R234" s="41">
        <v>44264</v>
      </c>
      <c r="S234" s="39" t="s">
        <v>54</v>
      </c>
      <c r="T234" s="68"/>
    </row>
    <row r="235" spans="1:20" s="70" customFormat="1" x14ac:dyDescent="0.2">
      <c r="A235" s="38" t="s">
        <v>751</v>
      </c>
      <c r="B235" s="39" t="s">
        <v>752</v>
      </c>
      <c r="C235" s="39" t="s">
        <v>753</v>
      </c>
      <c r="D235" s="38">
        <v>106653</v>
      </c>
      <c r="E235" s="38"/>
      <c r="F235" s="38"/>
      <c r="G235" s="39" t="s">
        <v>398</v>
      </c>
      <c r="H235" s="38">
        <v>8263000050</v>
      </c>
      <c r="I235" s="40" t="s">
        <v>754</v>
      </c>
      <c r="J235" s="2">
        <v>3340000</v>
      </c>
      <c r="K235" s="2">
        <v>2955</v>
      </c>
      <c r="L235" s="2">
        <v>601200</v>
      </c>
      <c r="M235" s="3">
        <f t="shared" si="3"/>
        <v>3944155</v>
      </c>
      <c r="N235" s="41">
        <v>44236.729166666664</v>
      </c>
      <c r="O235" s="39">
        <v>6870329130</v>
      </c>
      <c r="P235" s="39" t="s">
        <v>52</v>
      </c>
      <c r="Q235" s="40">
        <v>103064849342</v>
      </c>
      <c r="R235" s="41">
        <v>44262</v>
      </c>
      <c r="S235" s="39" t="s">
        <v>54</v>
      </c>
      <c r="T235" s="68"/>
    </row>
    <row r="236" spans="1:20" s="70" customFormat="1" x14ac:dyDescent="0.2">
      <c r="A236" s="38" t="s">
        <v>755</v>
      </c>
      <c r="B236" s="39" t="s">
        <v>756</v>
      </c>
      <c r="C236" s="39" t="s">
        <v>757</v>
      </c>
      <c r="D236" s="38">
        <v>106653</v>
      </c>
      <c r="E236" s="38"/>
      <c r="F236" s="38"/>
      <c r="G236" s="39" t="s">
        <v>398</v>
      </c>
      <c r="H236" s="38">
        <v>8263000050</v>
      </c>
      <c r="I236" s="40" t="s">
        <v>758</v>
      </c>
      <c r="J236" s="2">
        <v>3340000</v>
      </c>
      <c r="K236" s="2">
        <v>2955</v>
      </c>
      <c r="L236" s="2">
        <v>601200</v>
      </c>
      <c r="M236" s="3">
        <f t="shared" si="3"/>
        <v>3944155</v>
      </c>
      <c r="N236" s="41">
        <v>44233.729166666664</v>
      </c>
      <c r="O236" s="39">
        <v>6870330804</v>
      </c>
      <c r="P236" s="39" t="s">
        <v>52</v>
      </c>
      <c r="Q236" s="40">
        <v>103086456990</v>
      </c>
      <c r="R236" s="41">
        <v>44264</v>
      </c>
      <c r="S236" s="39" t="s">
        <v>54</v>
      </c>
      <c r="T236" s="68"/>
    </row>
    <row r="237" spans="1:20" s="70" customFormat="1" x14ac:dyDescent="0.2">
      <c r="A237" s="38" t="s">
        <v>759</v>
      </c>
      <c r="B237" s="39" t="s">
        <v>760</v>
      </c>
      <c r="C237" s="39" t="s">
        <v>761</v>
      </c>
      <c r="D237" s="38">
        <v>106653</v>
      </c>
      <c r="E237" s="38"/>
      <c r="F237" s="38"/>
      <c r="G237" s="39" t="s">
        <v>398</v>
      </c>
      <c r="H237" s="38">
        <v>8263000050</v>
      </c>
      <c r="I237" s="40" t="s">
        <v>762</v>
      </c>
      <c r="J237" s="2">
        <v>3340000</v>
      </c>
      <c r="K237" s="2">
        <v>2955</v>
      </c>
      <c r="L237" s="2">
        <v>601200</v>
      </c>
      <c r="M237" s="3">
        <f t="shared" si="3"/>
        <v>3944155</v>
      </c>
      <c r="N237" s="41">
        <v>44235.729166666664</v>
      </c>
      <c r="O237" s="39">
        <v>6870330168</v>
      </c>
      <c r="P237" s="39" t="s">
        <v>52</v>
      </c>
      <c r="Q237" s="40">
        <v>103086374210</v>
      </c>
      <c r="R237" s="41">
        <v>44264</v>
      </c>
      <c r="S237" s="39" t="s">
        <v>54</v>
      </c>
      <c r="T237" s="68"/>
    </row>
    <row r="238" spans="1:20" s="70" customFormat="1" x14ac:dyDescent="0.2">
      <c r="A238" s="38" t="s">
        <v>763</v>
      </c>
      <c r="B238" s="39" t="s">
        <v>764</v>
      </c>
      <c r="C238" s="39" t="s">
        <v>765</v>
      </c>
      <c r="D238" s="38">
        <v>106653</v>
      </c>
      <c r="E238" s="38"/>
      <c r="F238" s="38"/>
      <c r="G238" s="39" t="s">
        <v>398</v>
      </c>
      <c r="H238" s="38">
        <v>8263000050</v>
      </c>
      <c r="I238" s="40" t="s">
        <v>766</v>
      </c>
      <c r="J238" s="2">
        <v>3340000</v>
      </c>
      <c r="K238" s="2">
        <v>2955</v>
      </c>
      <c r="L238" s="2">
        <v>601200</v>
      </c>
      <c r="M238" s="3">
        <f t="shared" si="3"/>
        <v>3944155</v>
      </c>
      <c r="N238" s="41">
        <v>44235.729166666664</v>
      </c>
      <c r="O238" s="39">
        <v>6870330163</v>
      </c>
      <c r="P238" s="39" t="s">
        <v>52</v>
      </c>
      <c r="Q238" s="40">
        <v>103086374210</v>
      </c>
      <c r="R238" s="41">
        <v>44264</v>
      </c>
      <c r="S238" s="39" t="s">
        <v>54</v>
      </c>
      <c r="T238" s="68"/>
    </row>
    <row r="239" spans="1:20" s="70" customFormat="1" x14ac:dyDescent="0.2">
      <c r="A239" s="38" t="s">
        <v>767</v>
      </c>
      <c r="B239" s="42" t="s">
        <v>768</v>
      </c>
      <c r="C239" s="42" t="s">
        <v>769</v>
      </c>
      <c r="D239" s="38">
        <v>814805</v>
      </c>
      <c r="E239" s="38"/>
      <c r="F239" s="38"/>
      <c r="G239" s="42" t="s">
        <v>111</v>
      </c>
      <c r="H239" s="38">
        <v>8268005478</v>
      </c>
      <c r="I239" s="40">
        <v>2928</v>
      </c>
      <c r="J239" s="3">
        <v>34038.480000000003</v>
      </c>
      <c r="K239" s="3"/>
      <c r="L239" s="3">
        <v>6126.9264000000003</v>
      </c>
      <c r="M239" s="3">
        <f t="shared" si="3"/>
        <v>40165.406400000007</v>
      </c>
      <c r="N239" s="41">
        <v>44254.729166666664</v>
      </c>
      <c r="O239" s="39">
        <v>44283461</v>
      </c>
      <c r="P239" s="42" t="s">
        <v>315</v>
      </c>
      <c r="Q239" s="42" t="s">
        <v>770</v>
      </c>
      <c r="R239" s="60">
        <v>44272</v>
      </c>
      <c r="S239" s="42" t="s">
        <v>243</v>
      </c>
      <c r="T239" s="68"/>
    </row>
    <row r="240" spans="1:20" s="70" customFormat="1" x14ac:dyDescent="0.2">
      <c r="A240" s="38" t="s">
        <v>771</v>
      </c>
      <c r="B240" s="42" t="s">
        <v>772</v>
      </c>
      <c r="C240" s="42" t="s">
        <v>773</v>
      </c>
      <c r="D240" s="38">
        <v>816273</v>
      </c>
      <c r="E240" s="38"/>
      <c r="F240" s="38"/>
      <c r="G240" s="42" t="s">
        <v>51</v>
      </c>
      <c r="H240" s="38">
        <v>8268005513</v>
      </c>
      <c r="I240" s="40">
        <v>160</v>
      </c>
      <c r="J240" s="3">
        <v>56511.020000000004</v>
      </c>
      <c r="K240" s="3"/>
      <c r="L240" s="3">
        <v>10171.98</v>
      </c>
      <c r="M240" s="3">
        <f t="shared" si="3"/>
        <v>66683</v>
      </c>
      <c r="N240" s="41">
        <v>44251.729166666664</v>
      </c>
      <c r="O240" s="39">
        <v>44262174</v>
      </c>
      <c r="P240" s="42" t="s">
        <v>315</v>
      </c>
      <c r="Q240" s="42" t="s">
        <v>774</v>
      </c>
      <c r="R240" s="60">
        <v>44285</v>
      </c>
      <c r="S240" s="42" t="s">
        <v>243</v>
      </c>
      <c r="T240" s="68"/>
    </row>
    <row r="241" spans="1:20" s="70" customFormat="1" x14ac:dyDescent="0.2">
      <c r="A241" s="38" t="s">
        <v>775</v>
      </c>
      <c r="B241" s="39" t="s">
        <v>776</v>
      </c>
      <c r="C241" s="39" t="s">
        <v>777</v>
      </c>
      <c r="D241" s="38">
        <v>106653</v>
      </c>
      <c r="E241" s="38"/>
      <c r="F241" s="38"/>
      <c r="G241" s="39" t="s">
        <v>398</v>
      </c>
      <c r="H241" s="38">
        <v>8263000050</v>
      </c>
      <c r="I241" s="40" t="s">
        <v>778</v>
      </c>
      <c r="J241" s="2">
        <v>3340000</v>
      </c>
      <c r="K241" s="2">
        <v>2955</v>
      </c>
      <c r="L241" s="2">
        <v>601200</v>
      </c>
      <c r="M241" s="3">
        <f t="shared" si="3"/>
        <v>3944155</v>
      </c>
      <c r="N241" s="41">
        <v>44238.729166666664</v>
      </c>
      <c r="O241" s="39">
        <v>6870329188</v>
      </c>
      <c r="P241" s="39" t="s">
        <v>52</v>
      </c>
      <c r="Q241" s="40">
        <v>103086374215</v>
      </c>
      <c r="R241" s="41">
        <v>44264</v>
      </c>
      <c r="S241" s="39" t="s">
        <v>54</v>
      </c>
      <c r="T241" s="68"/>
    </row>
    <row r="242" spans="1:20" s="70" customFormat="1" x14ac:dyDescent="0.2">
      <c r="A242" s="38" t="s">
        <v>779</v>
      </c>
      <c r="B242" s="42" t="s">
        <v>780</v>
      </c>
      <c r="C242" s="42" t="s">
        <v>781</v>
      </c>
      <c r="D242" s="38">
        <v>816655</v>
      </c>
      <c r="E242" s="38"/>
      <c r="F242" s="38"/>
      <c r="G242" s="42" t="s">
        <v>782</v>
      </c>
      <c r="H242" s="38">
        <v>8268005692</v>
      </c>
      <c r="I242" s="40">
        <v>126</v>
      </c>
      <c r="J242" s="3">
        <v>22188.12</v>
      </c>
      <c r="K242" s="3"/>
      <c r="L242" s="3">
        <v>3993.88</v>
      </c>
      <c r="M242" s="3">
        <f t="shared" si="3"/>
        <v>26182</v>
      </c>
      <c r="N242" s="41">
        <v>44249.729166666664</v>
      </c>
      <c r="O242" s="39">
        <v>44264980</v>
      </c>
      <c r="P242" s="42" t="s">
        <v>315</v>
      </c>
      <c r="Q242" s="42" t="s">
        <v>783</v>
      </c>
      <c r="R242" s="60">
        <v>44266</v>
      </c>
      <c r="S242" s="42" t="s">
        <v>243</v>
      </c>
      <c r="T242" s="68"/>
    </row>
    <row r="243" spans="1:20" s="70" customFormat="1" x14ac:dyDescent="0.2">
      <c r="A243" s="38" t="s">
        <v>784</v>
      </c>
      <c r="B243" s="39" t="s">
        <v>785</v>
      </c>
      <c r="C243" s="39" t="s">
        <v>786</v>
      </c>
      <c r="D243" s="38">
        <v>816777</v>
      </c>
      <c r="E243" s="38"/>
      <c r="F243" s="38"/>
      <c r="G243" s="39" t="s">
        <v>205</v>
      </c>
      <c r="H243" s="38">
        <v>8268005263</v>
      </c>
      <c r="I243" s="40" t="s">
        <v>787</v>
      </c>
      <c r="J243" s="2">
        <v>155000</v>
      </c>
      <c r="K243" s="2"/>
      <c r="L243" s="2">
        <v>27900</v>
      </c>
      <c r="M243" s="3">
        <f t="shared" si="3"/>
        <v>182900</v>
      </c>
      <c r="N243" s="41">
        <v>44240.729166666664</v>
      </c>
      <c r="O243" s="39">
        <v>44265710</v>
      </c>
      <c r="P243" s="39" t="s">
        <v>52</v>
      </c>
      <c r="Q243" s="40" t="s">
        <v>788</v>
      </c>
      <c r="R243" s="41">
        <v>44273</v>
      </c>
      <c r="S243" s="39" t="s">
        <v>54</v>
      </c>
      <c r="T243" s="68"/>
    </row>
    <row r="244" spans="1:20" s="70" customFormat="1" x14ac:dyDescent="0.2">
      <c r="A244" s="38" t="s">
        <v>789</v>
      </c>
      <c r="B244" s="39" t="s">
        <v>790</v>
      </c>
      <c r="C244" s="39" t="s">
        <v>791</v>
      </c>
      <c r="D244" s="38">
        <v>508442</v>
      </c>
      <c r="E244" s="38"/>
      <c r="F244" s="38"/>
      <c r="G244" s="39" t="s">
        <v>659</v>
      </c>
      <c r="H244" s="38">
        <v>8263000076</v>
      </c>
      <c r="I244" s="40">
        <v>165</v>
      </c>
      <c r="J244" s="2">
        <v>1567289.8305084747</v>
      </c>
      <c r="K244" s="2"/>
      <c r="L244" s="2">
        <v>282112.16949152545</v>
      </c>
      <c r="M244" s="3">
        <f t="shared" si="3"/>
        <v>1849402.0000000002</v>
      </c>
      <c r="N244" s="41">
        <v>44208.729166666664</v>
      </c>
      <c r="O244" s="39">
        <v>6870332795</v>
      </c>
      <c r="P244" s="39" t="s">
        <v>52</v>
      </c>
      <c r="Q244" s="40" t="s">
        <v>660</v>
      </c>
      <c r="R244" s="41">
        <v>44266</v>
      </c>
      <c r="S244" s="39" t="s">
        <v>54</v>
      </c>
      <c r="T244" s="68"/>
    </row>
    <row r="245" spans="1:20" s="70" customFormat="1" x14ac:dyDescent="0.2">
      <c r="A245" s="38" t="s">
        <v>792</v>
      </c>
      <c r="B245" s="39" t="s">
        <v>793</v>
      </c>
      <c r="C245" s="39" t="s">
        <v>794</v>
      </c>
      <c r="D245" s="38">
        <v>106653</v>
      </c>
      <c r="E245" s="38"/>
      <c r="F245" s="38"/>
      <c r="G245" s="39" t="s">
        <v>398</v>
      </c>
      <c r="H245" s="38">
        <v>8263000050</v>
      </c>
      <c r="I245" s="40" t="s">
        <v>795</v>
      </c>
      <c r="J245" s="2">
        <v>3340000</v>
      </c>
      <c r="K245" s="2">
        <v>2955</v>
      </c>
      <c r="L245" s="2">
        <v>601200</v>
      </c>
      <c r="M245" s="3">
        <f t="shared" si="3"/>
        <v>3944155</v>
      </c>
      <c r="N245" s="41">
        <v>44243.729166666664</v>
      </c>
      <c r="O245" s="39">
        <v>6870332477</v>
      </c>
      <c r="P245" s="39" t="s">
        <v>52</v>
      </c>
      <c r="Q245" s="40">
        <v>103097958491</v>
      </c>
      <c r="R245" s="41">
        <v>44265</v>
      </c>
      <c r="S245" s="39" t="s">
        <v>54</v>
      </c>
      <c r="T245" s="68"/>
    </row>
    <row r="246" spans="1:20" s="70" customFormat="1" x14ac:dyDescent="0.2">
      <c r="A246" s="38" t="s">
        <v>796</v>
      </c>
      <c r="B246" s="39" t="s">
        <v>797</v>
      </c>
      <c r="C246" s="39" t="s">
        <v>798</v>
      </c>
      <c r="D246" s="38">
        <v>106653</v>
      </c>
      <c r="E246" s="38"/>
      <c r="F246" s="38"/>
      <c r="G246" s="39" t="s">
        <v>398</v>
      </c>
      <c r="H246" s="38">
        <v>8263000050</v>
      </c>
      <c r="I246" s="40" t="s">
        <v>799</v>
      </c>
      <c r="J246" s="2">
        <v>3320000</v>
      </c>
      <c r="K246" s="2">
        <v>2938</v>
      </c>
      <c r="L246" s="2">
        <v>597600</v>
      </c>
      <c r="M246" s="3">
        <f t="shared" si="3"/>
        <v>3920538</v>
      </c>
      <c r="N246" s="41">
        <v>44239.729166666664</v>
      </c>
      <c r="O246" s="39">
        <v>6870332551</v>
      </c>
      <c r="P246" s="39" t="s">
        <v>52</v>
      </c>
      <c r="Q246" s="40">
        <v>103109540745</v>
      </c>
      <c r="R246" s="41">
        <v>44266</v>
      </c>
      <c r="S246" s="39" t="s">
        <v>54</v>
      </c>
      <c r="T246" s="68"/>
    </row>
    <row r="247" spans="1:20" s="70" customFormat="1" x14ac:dyDescent="0.2">
      <c r="A247" s="38" t="s">
        <v>800</v>
      </c>
      <c r="B247" s="39" t="s">
        <v>801</v>
      </c>
      <c r="C247" s="39" t="s">
        <v>802</v>
      </c>
      <c r="D247" s="38">
        <v>106653</v>
      </c>
      <c r="E247" s="38"/>
      <c r="F247" s="38"/>
      <c r="G247" s="39" t="s">
        <v>398</v>
      </c>
      <c r="H247" s="38">
        <v>8263000050</v>
      </c>
      <c r="I247" s="40" t="s">
        <v>803</v>
      </c>
      <c r="J247" s="2">
        <v>3320000</v>
      </c>
      <c r="K247" s="2">
        <v>2955</v>
      </c>
      <c r="L247" s="2">
        <v>597600</v>
      </c>
      <c r="M247" s="3">
        <f t="shared" si="3"/>
        <v>3920555</v>
      </c>
      <c r="N247" s="41">
        <v>44238.729166666664</v>
      </c>
      <c r="O247" s="39">
        <v>6870332581</v>
      </c>
      <c r="P247" s="39" t="s">
        <v>52</v>
      </c>
      <c r="Q247" s="40">
        <v>103121779650</v>
      </c>
      <c r="R247" s="41">
        <v>44268</v>
      </c>
      <c r="S247" s="39" t="s">
        <v>54</v>
      </c>
      <c r="T247" s="68"/>
    </row>
    <row r="248" spans="1:20" s="70" customFormat="1" x14ac:dyDescent="0.2">
      <c r="A248" s="38" t="s">
        <v>804</v>
      </c>
      <c r="B248" s="39" t="s">
        <v>805</v>
      </c>
      <c r="C248" s="39" t="s">
        <v>806</v>
      </c>
      <c r="D248" s="38">
        <v>812140</v>
      </c>
      <c r="E248" s="38"/>
      <c r="F248" s="38"/>
      <c r="G248" s="42" t="s">
        <v>446</v>
      </c>
      <c r="H248" s="38">
        <v>8268005706</v>
      </c>
      <c r="I248" s="40" t="s">
        <v>807</v>
      </c>
      <c r="J248" s="2">
        <v>2164275.4237288139</v>
      </c>
      <c r="K248" s="2"/>
      <c r="L248" s="2">
        <v>389569.57627118647</v>
      </c>
      <c r="M248" s="3">
        <f t="shared" si="3"/>
        <v>2553845.0000000005</v>
      </c>
      <c r="N248" s="41">
        <v>44249.729166666664</v>
      </c>
      <c r="O248" s="39">
        <v>44277176</v>
      </c>
      <c r="P248" s="39" t="s">
        <v>52</v>
      </c>
      <c r="Q248" s="40" t="s">
        <v>808</v>
      </c>
      <c r="R248" s="41">
        <v>44271</v>
      </c>
      <c r="S248" s="39" t="s">
        <v>54</v>
      </c>
      <c r="T248" s="68"/>
    </row>
    <row r="249" spans="1:20" s="70" customFormat="1" x14ac:dyDescent="0.2">
      <c r="A249" s="38" t="s">
        <v>809</v>
      </c>
      <c r="B249" s="39" t="s">
        <v>810</v>
      </c>
      <c r="C249" s="39"/>
      <c r="D249" s="38">
        <v>508632</v>
      </c>
      <c r="E249" s="38"/>
      <c r="F249" s="38"/>
      <c r="G249" s="39" t="s">
        <v>811</v>
      </c>
      <c r="H249" s="38">
        <v>8266010595</v>
      </c>
      <c r="I249" s="40" t="s">
        <v>812</v>
      </c>
      <c r="J249" s="5">
        <v>46993.65</v>
      </c>
      <c r="K249" s="2"/>
      <c r="L249" s="2">
        <v>8458.857</v>
      </c>
      <c r="M249" s="3">
        <f t="shared" si="3"/>
        <v>55452.506999999998</v>
      </c>
      <c r="N249" s="41">
        <v>44267</v>
      </c>
      <c r="O249" s="39"/>
      <c r="P249" s="39" t="s">
        <v>52</v>
      </c>
      <c r="Q249" s="40"/>
      <c r="R249" s="41"/>
      <c r="S249" s="39" t="s">
        <v>54</v>
      </c>
      <c r="T249" s="68"/>
    </row>
    <row r="250" spans="1:20" s="70" customFormat="1" x14ac:dyDescent="0.2">
      <c r="A250" s="38" t="s">
        <v>63</v>
      </c>
      <c r="B250" s="1"/>
      <c r="C250" s="1"/>
      <c r="D250" s="51"/>
      <c r="E250" s="38"/>
      <c r="F250" s="51"/>
      <c r="G250" s="52" t="s">
        <v>64</v>
      </c>
      <c r="H250" s="53"/>
      <c r="I250" s="54" t="s">
        <v>813</v>
      </c>
      <c r="J250" s="35">
        <v>1231.3399999999999</v>
      </c>
      <c r="K250" s="1"/>
      <c r="L250" s="1"/>
      <c r="M250" s="3">
        <f t="shared" si="3"/>
        <v>1231.3399999999999</v>
      </c>
      <c r="N250" s="41">
        <v>44267</v>
      </c>
      <c r="O250" s="56"/>
      <c r="P250" s="1"/>
      <c r="Q250" s="1"/>
      <c r="R250" s="57"/>
      <c r="S250" s="39" t="s">
        <v>54</v>
      </c>
      <c r="T250" s="68"/>
    </row>
    <row r="251" spans="1:20" s="70" customFormat="1" x14ac:dyDescent="0.2">
      <c r="A251" s="38" t="s">
        <v>63</v>
      </c>
      <c r="B251" s="1"/>
      <c r="C251" s="1"/>
      <c r="D251" s="51"/>
      <c r="E251" s="38"/>
      <c r="F251" s="51"/>
      <c r="G251" s="52" t="s">
        <v>64</v>
      </c>
      <c r="H251" s="53"/>
      <c r="I251" s="54" t="s">
        <v>814</v>
      </c>
      <c r="J251" s="35">
        <v>476</v>
      </c>
      <c r="K251" s="1"/>
      <c r="L251" s="1"/>
      <c r="M251" s="3">
        <f t="shared" si="3"/>
        <v>476</v>
      </c>
      <c r="N251" s="41">
        <v>44267</v>
      </c>
      <c r="O251" s="56"/>
      <c r="P251" s="1"/>
      <c r="Q251" s="1"/>
      <c r="R251" s="57"/>
      <c r="S251" s="39" t="s">
        <v>54</v>
      </c>
      <c r="T251" s="68"/>
    </row>
    <row r="252" spans="1:20" s="70" customFormat="1" x14ac:dyDescent="0.2">
      <c r="A252" s="38" t="s">
        <v>815</v>
      </c>
      <c r="B252" s="42" t="s">
        <v>816</v>
      </c>
      <c r="C252" s="42" t="s">
        <v>817</v>
      </c>
      <c r="D252" s="38">
        <v>816655</v>
      </c>
      <c r="E252" s="38"/>
      <c r="F252" s="38"/>
      <c r="G252" s="42" t="s">
        <v>782</v>
      </c>
      <c r="H252" s="38">
        <v>8268005573</v>
      </c>
      <c r="I252" s="40">
        <v>125</v>
      </c>
      <c r="J252" s="3">
        <v>119000.88</v>
      </c>
      <c r="K252" s="3"/>
      <c r="L252" s="3">
        <v>21420.12</v>
      </c>
      <c r="M252" s="3">
        <f t="shared" si="3"/>
        <v>140421</v>
      </c>
      <c r="N252" s="41">
        <v>44238.729166666664</v>
      </c>
      <c r="O252" s="39">
        <v>44296394</v>
      </c>
      <c r="P252" s="42" t="s">
        <v>315</v>
      </c>
      <c r="Q252" s="42" t="s">
        <v>818</v>
      </c>
      <c r="R252" s="60">
        <v>44281</v>
      </c>
      <c r="S252" s="42" t="s">
        <v>243</v>
      </c>
      <c r="T252" s="68"/>
    </row>
    <row r="253" spans="1:20" s="70" customFormat="1" x14ac:dyDescent="0.2">
      <c r="A253" s="38" t="s">
        <v>819</v>
      </c>
      <c r="B253" s="39" t="s">
        <v>820</v>
      </c>
      <c r="C253" s="39" t="s">
        <v>821</v>
      </c>
      <c r="D253" s="38">
        <v>812140</v>
      </c>
      <c r="E253" s="38"/>
      <c r="F253" s="38"/>
      <c r="G253" s="42" t="s">
        <v>446</v>
      </c>
      <c r="H253" s="38">
        <v>8268005598</v>
      </c>
      <c r="I253" s="40" t="s">
        <v>822</v>
      </c>
      <c r="J253" s="2">
        <v>12002349.152542373</v>
      </c>
      <c r="K253" s="3"/>
      <c r="L253" s="2">
        <v>2160422.8474576273</v>
      </c>
      <c r="M253" s="3">
        <f t="shared" si="3"/>
        <v>14162772</v>
      </c>
      <c r="N253" s="41">
        <v>44259.729166666664</v>
      </c>
      <c r="O253" s="39">
        <v>44277703</v>
      </c>
      <c r="P253" s="39" t="s">
        <v>52</v>
      </c>
      <c r="Q253" s="40" t="s">
        <v>823</v>
      </c>
      <c r="R253" s="41">
        <v>44274</v>
      </c>
      <c r="S253" s="39" t="s">
        <v>54</v>
      </c>
      <c r="T253" s="68"/>
    </row>
    <row r="254" spans="1:20" s="70" customFormat="1" x14ac:dyDescent="0.2">
      <c r="A254" s="38" t="s">
        <v>824</v>
      </c>
      <c r="B254" s="39" t="s">
        <v>825</v>
      </c>
      <c r="C254" s="39" t="s">
        <v>826</v>
      </c>
      <c r="D254" s="38">
        <v>703046</v>
      </c>
      <c r="E254" s="38"/>
      <c r="F254" s="38"/>
      <c r="G254" s="42" t="s">
        <v>678</v>
      </c>
      <c r="H254" s="38">
        <v>8266009524</v>
      </c>
      <c r="I254" s="40" t="s">
        <v>827</v>
      </c>
      <c r="J254" s="2">
        <v>18670</v>
      </c>
      <c r="K254" s="2"/>
      <c r="L254" s="2">
        <v>0</v>
      </c>
      <c r="M254" s="3">
        <f t="shared" si="3"/>
        <v>18670</v>
      </c>
      <c r="N254" s="41">
        <v>44247.729166666664</v>
      </c>
      <c r="O254" s="39">
        <v>3445022166</v>
      </c>
      <c r="P254" s="39" t="s">
        <v>52</v>
      </c>
      <c r="Q254" s="40" t="s">
        <v>828</v>
      </c>
      <c r="R254" s="41">
        <v>44286</v>
      </c>
      <c r="S254" s="39" t="s">
        <v>54</v>
      </c>
      <c r="T254" s="68"/>
    </row>
    <row r="255" spans="1:20" s="70" customFormat="1" x14ac:dyDescent="0.2">
      <c r="A255" s="38" t="s">
        <v>829</v>
      </c>
      <c r="B255" s="39" t="s">
        <v>830</v>
      </c>
      <c r="C255" s="39" t="s">
        <v>831</v>
      </c>
      <c r="D255" s="38">
        <v>821027</v>
      </c>
      <c r="E255" s="38"/>
      <c r="F255" s="38"/>
      <c r="G255" s="39" t="s">
        <v>474</v>
      </c>
      <c r="H255" s="38">
        <v>8268005622</v>
      </c>
      <c r="I255" s="40" t="s">
        <v>832</v>
      </c>
      <c r="J255" s="2">
        <v>1773740.6779661018</v>
      </c>
      <c r="K255" s="2"/>
      <c r="L255" s="2">
        <v>319273.32203389832</v>
      </c>
      <c r="M255" s="3">
        <f t="shared" si="3"/>
        <v>2093014</v>
      </c>
      <c r="N255" s="41">
        <v>44257.729166666664</v>
      </c>
      <c r="O255" s="39">
        <v>44278517</v>
      </c>
      <c r="P255" s="39" t="s">
        <v>52</v>
      </c>
      <c r="Q255" s="40" t="s">
        <v>833</v>
      </c>
      <c r="R255" s="41">
        <v>44274</v>
      </c>
      <c r="S255" s="39" t="s">
        <v>54</v>
      </c>
      <c r="T255" s="68"/>
    </row>
    <row r="256" spans="1:20" s="70" customFormat="1" x14ac:dyDescent="0.2">
      <c r="A256" s="38" t="s">
        <v>834</v>
      </c>
      <c r="B256" s="39" t="s">
        <v>835</v>
      </c>
      <c r="C256" s="39" t="s">
        <v>836</v>
      </c>
      <c r="D256" s="38">
        <v>821027</v>
      </c>
      <c r="E256" s="38"/>
      <c r="F256" s="38"/>
      <c r="G256" s="39" t="s">
        <v>474</v>
      </c>
      <c r="H256" s="38">
        <v>8268005622</v>
      </c>
      <c r="I256" s="40" t="s">
        <v>837</v>
      </c>
      <c r="J256" s="2">
        <v>930132.20338983054</v>
      </c>
      <c r="K256" s="2"/>
      <c r="L256" s="2">
        <v>167423.79661016949</v>
      </c>
      <c r="M256" s="3">
        <f t="shared" si="3"/>
        <v>1097556</v>
      </c>
      <c r="N256" s="41">
        <v>44250.729166666664</v>
      </c>
      <c r="O256" s="39">
        <v>44279452</v>
      </c>
      <c r="P256" s="39" t="s">
        <v>52</v>
      </c>
      <c r="Q256" s="40" t="s">
        <v>838</v>
      </c>
      <c r="R256" s="41">
        <v>44271</v>
      </c>
      <c r="S256" s="39" t="s">
        <v>54</v>
      </c>
      <c r="T256" s="68"/>
    </row>
    <row r="257" spans="1:20" s="70" customFormat="1" x14ac:dyDescent="0.2">
      <c r="A257" s="38" t="s">
        <v>839</v>
      </c>
      <c r="B257" s="39" t="s">
        <v>840</v>
      </c>
      <c r="C257" s="39" t="s">
        <v>841</v>
      </c>
      <c r="D257" s="38">
        <v>401972</v>
      </c>
      <c r="E257" s="38"/>
      <c r="F257" s="38"/>
      <c r="G257" s="39" t="s">
        <v>842</v>
      </c>
      <c r="H257" s="38">
        <v>8263000049</v>
      </c>
      <c r="I257" s="40" t="s">
        <v>843</v>
      </c>
      <c r="J257" s="2">
        <v>1291140</v>
      </c>
      <c r="K257" s="2">
        <v>1142.9988999999998</v>
      </c>
      <c r="L257" s="2">
        <v>232405.19999999998</v>
      </c>
      <c r="M257" s="3">
        <f t="shared" si="3"/>
        <v>1524688.1989</v>
      </c>
      <c r="N257" s="41">
        <v>44230.729166666664</v>
      </c>
      <c r="O257" s="39">
        <v>6870339734</v>
      </c>
      <c r="P257" s="39" t="s">
        <v>52</v>
      </c>
      <c r="Q257" s="40" t="s">
        <v>844</v>
      </c>
      <c r="R257" s="41">
        <v>44272</v>
      </c>
      <c r="S257" s="39" t="s">
        <v>54</v>
      </c>
      <c r="T257" s="68"/>
    </row>
    <row r="258" spans="1:20" s="70" customFormat="1" x14ac:dyDescent="0.2">
      <c r="A258" s="38" t="s">
        <v>845</v>
      </c>
      <c r="B258" s="39" t="s">
        <v>846</v>
      </c>
      <c r="C258" s="39" t="s">
        <v>847</v>
      </c>
      <c r="D258" s="38">
        <v>401972</v>
      </c>
      <c r="E258" s="38"/>
      <c r="F258" s="38"/>
      <c r="G258" s="39" t="s">
        <v>842</v>
      </c>
      <c r="H258" s="38">
        <v>8263000049</v>
      </c>
      <c r="I258" s="40" t="s">
        <v>848</v>
      </c>
      <c r="J258" s="2">
        <v>1854600</v>
      </c>
      <c r="K258" s="2">
        <v>1641.3210000000001</v>
      </c>
      <c r="L258" s="2">
        <v>333828</v>
      </c>
      <c r="M258" s="3">
        <f t="shared" si="3"/>
        <v>2190069.321</v>
      </c>
      <c r="N258" s="41">
        <v>44245.729166666664</v>
      </c>
      <c r="O258" s="39">
        <v>6870339749</v>
      </c>
      <c r="P258" s="39" t="s">
        <v>52</v>
      </c>
      <c r="Q258" s="40" t="s">
        <v>844</v>
      </c>
      <c r="R258" s="41">
        <v>44272</v>
      </c>
      <c r="S258" s="39" t="s">
        <v>54</v>
      </c>
      <c r="T258" s="68"/>
    </row>
    <row r="259" spans="1:20" s="70" customFormat="1" x14ac:dyDescent="0.2">
      <c r="A259" s="38" t="s">
        <v>849</v>
      </c>
      <c r="B259" s="39" t="s">
        <v>850</v>
      </c>
      <c r="C259" s="39" t="s">
        <v>851</v>
      </c>
      <c r="D259" s="38">
        <v>401972</v>
      </c>
      <c r="E259" s="38"/>
      <c r="F259" s="38"/>
      <c r="G259" s="39" t="s">
        <v>842</v>
      </c>
      <c r="H259" s="38">
        <v>8263000049</v>
      </c>
      <c r="I259" s="40" t="s">
        <v>852</v>
      </c>
      <c r="J259" s="2">
        <v>688370</v>
      </c>
      <c r="K259" s="2">
        <v>608.99744999999996</v>
      </c>
      <c r="L259" s="2">
        <v>123906.59999999999</v>
      </c>
      <c r="M259" s="3">
        <f t="shared" si="3"/>
        <v>812885.59745</v>
      </c>
      <c r="N259" s="41">
        <v>44224.729166666664</v>
      </c>
      <c r="O259" s="39">
        <v>6870339799</v>
      </c>
      <c r="P259" s="39" t="s">
        <v>52</v>
      </c>
      <c r="Q259" s="40" t="s">
        <v>844</v>
      </c>
      <c r="R259" s="41">
        <v>44272</v>
      </c>
      <c r="S259" s="39" t="s">
        <v>54</v>
      </c>
      <c r="T259" s="68"/>
    </row>
    <row r="260" spans="1:20" s="70" customFormat="1" x14ac:dyDescent="0.2">
      <c r="A260" s="38" t="s">
        <v>853</v>
      </c>
      <c r="B260" s="39" t="s">
        <v>854</v>
      </c>
      <c r="C260" s="39" t="s">
        <v>855</v>
      </c>
      <c r="D260" s="38">
        <v>401972</v>
      </c>
      <c r="E260" s="38"/>
      <c r="F260" s="38"/>
      <c r="G260" s="39" t="s">
        <v>842</v>
      </c>
      <c r="H260" s="38">
        <v>8263000049</v>
      </c>
      <c r="I260" s="40" t="s">
        <v>856</v>
      </c>
      <c r="J260" s="2">
        <v>840000</v>
      </c>
      <c r="K260" s="2">
        <v>743.4</v>
      </c>
      <c r="L260" s="2">
        <v>151200</v>
      </c>
      <c r="M260" s="3">
        <f t="shared" si="3"/>
        <v>991943.4</v>
      </c>
      <c r="N260" s="41">
        <v>44236.729166666664</v>
      </c>
      <c r="O260" s="39">
        <v>6870339827</v>
      </c>
      <c r="P260" s="39" t="s">
        <v>52</v>
      </c>
      <c r="Q260" s="40" t="s">
        <v>844</v>
      </c>
      <c r="R260" s="41">
        <v>44272</v>
      </c>
      <c r="S260" s="39" t="s">
        <v>54</v>
      </c>
      <c r="T260" s="68"/>
    </row>
    <row r="261" spans="1:20" s="70" customFormat="1" x14ac:dyDescent="0.2">
      <c r="A261" s="38" t="s">
        <v>857</v>
      </c>
      <c r="B261" s="39" t="s">
        <v>858</v>
      </c>
      <c r="C261" s="39" t="s">
        <v>859</v>
      </c>
      <c r="D261" s="38">
        <v>401972</v>
      </c>
      <c r="E261" s="38"/>
      <c r="F261" s="38"/>
      <c r="G261" s="39" t="s">
        <v>842</v>
      </c>
      <c r="H261" s="38">
        <v>8263000049</v>
      </c>
      <c r="I261" s="40" t="s">
        <v>860</v>
      </c>
      <c r="J261" s="2">
        <v>850560</v>
      </c>
      <c r="K261" s="2">
        <v>752.74560000000008</v>
      </c>
      <c r="L261" s="2">
        <v>153100.79999999999</v>
      </c>
      <c r="M261" s="3">
        <f t="shared" si="3"/>
        <v>1004413.5456000001</v>
      </c>
      <c r="N261" s="41">
        <v>44236.729166666664</v>
      </c>
      <c r="O261" s="39">
        <v>6870339982</v>
      </c>
      <c r="P261" s="39" t="s">
        <v>52</v>
      </c>
      <c r="Q261" s="40" t="s">
        <v>844</v>
      </c>
      <c r="R261" s="41">
        <v>44272</v>
      </c>
      <c r="S261" s="39" t="s">
        <v>54</v>
      </c>
      <c r="T261" s="68"/>
    </row>
    <row r="262" spans="1:20" s="70" customFormat="1" x14ac:dyDescent="0.2">
      <c r="A262" s="38" t="s">
        <v>861</v>
      </c>
      <c r="B262" s="39" t="s">
        <v>862</v>
      </c>
      <c r="C262" s="39" t="s">
        <v>863</v>
      </c>
      <c r="D262" s="38">
        <v>401972</v>
      </c>
      <c r="E262" s="38"/>
      <c r="F262" s="38"/>
      <c r="G262" s="39" t="s">
        <v>842</v>
      </c>
      <c r="H262" s="38">
        <v>8263000049</v>
      </c>
      <c r="I262" s="40" t="s">
        <v>864</v>
      </c>
      <c r="J262" s="2">
        <v>827966</v>
      </c>
      <c r="K262" s="2">
        <v>732.99991</v>
      </c>
      <c r="L262" s="2">
        <v>149033.88</v>
      </c>
      <c r="M262" s="3">
        <f t="shared" ref="M262:M325" si="4">SUM(J262:L262)</f>
        <v>977732.87991000002</v>
      </c>
      <c r="N262" s="41">
        <v>44216.729166666664</v>
      </c>
      <c r="O262" s="39">
        <v>6870339983</v>
      </c>
      <c r="P262" s="39" t="s">
        <v>52</v>
      </c>
      <c r="Q262" s="40" t="s">
        <v>865</v>
      </c>
      <c r="R262" s="41">
        <v>44272</v>
      </c>
      <c r="S262" s="39" t="s">
        <v>54</v>
      </c>
      <c r="T262" s="68"/>
    </row>
    <row r="263" spans="1:20" s="70" customFormat="1" x14ac:dyDescent="0.2">
      <c r="A263" s="38" t="s">
        <v>866</v>
      </c>
      <c r="B263" s="39" t="s">
        <v>867</v>
      </c>
      <c r="C263" s="39" t="s">
        <v>868</v>
      </c>
      <c r="D263" s="38">
        <v>401972</v>
      </c>
      <c r="E263" s="38"/>
      <c r="F263" s="38"/>
      <c r="G263" s="39" t="s">
        <v>842</v>
      </c>
      <c r="H263" s="38">
        <v>8263000049</v>
      </c>
      <c r="I263" s="40" t="s">
        <v>869</v>
      </c>
      <c r="J263" s="2">
        <v>812490</v>
      </c>
      <c r="K263" s="2">
        <v>719.00364999999999</v>
      </c>
      <c r="L263" s="2">
        <v>146248.19999999998</v>
      </c>
      <c r="M263" s="3">
        <f t="shared" si="4"/>
        <v>959457.20364999992</v>
      </c>
      <c r="N263" s="41">
        <v>44216.729166666664</v>
      </c>
      <c r="O263" s="39">
        <v>6870340005</v>
      </c>
      <c r="P263" s="39" t="s">
        <v>52</v>
      </c>
      <c r="Q263" s="40" t="s">
        <v>865</v>
      </c>
      <c r="R263" s="41">
        <v>44272</v>
      </c>
      <c r="S263" s="39" t="s">
        <v>54</v>
      </c>
      <c r="T263" s="68"/>
    </row>
    <row r="264" spans="1:20" s="70" customFormat="1" x14ac:dyDescent="0.2">
      <c r="A264" s="38" t="s">
        <v>870</v>
      </c>
      <c r="B264" s="39" t="s">
        <v>871</v>
      </c>
      <c r="C264" s="39" t="s">
        <v>872</v>
      </c>
      <c r="D264" s="38">
        <v>401972</v>
      </c>
      <c r="E264" s="38"/>
      <c r="F264" s="38"/>
      <c r="G264" s="39" t="s">
        <v>842</v>
      </c>
      <c r="H264" s="38">
        <v>8263000049</v>
      </c>
      <c r="I264" s="40" t="s">
        <v>873</v>
      </c>
      <c r="J264" s="2">
        <v>812490</v>
      </c>
      <c r="K264" s="2">
        <v>719.00364999999999</v>
      </c>
      <c r="L264" s="2">
        <v>146248.19999999998</v>
      </c>
      <c r="M264" s="3">
        <f t="shared" si="4"/>
        <v>959457.20364999992</v>
      </c>
      <c r="N264" s="41">
        <v>44216.729166666664</v>
      </c>
      <c r="O264" s="39">
        <v>6870340006</v>
      </c>
      <c r="P264" s="39" t="s">
        <v>52</v>
      </c>
      <c r="Q264" s="40" t="s">
        <v>865</v>
      </c>
      <c r="R264" s="41">
        <v>44272</v>
      </c>
      <c r="S264" s="39" t="s">
        <v>54</v>
      </c>
      <c r="T264" s="68"/>
    </row>
    <row r="265" spans="1:20" s="70" customFormat="1" x14ac:dyDescent="0.2">
      <c r="A265" s="38" t="s">
        <v>874</v>
      </c>
      <c r="B265" s="39" t="s">
        <v>875</v>
      </c>
      <c r="C265" s="39" t="s">
        <v>876</v>
      </c>
      <c r="D265" s="38">
        <v>401972</v>
      </c>
      <c r="E265" s="38"/>
      <c r="F265" s="38"/>
      <c r="G265" s="39" t="s">
        <v>842</v>
      </c>
      <c r="H265" s="38">
        <v>8263000049</v>
      </c>
      <c r="I265" s="40" t="s">
        <v>877</v>
      </c>
      <c r="J265" s="2">
        <v>688370</v>
      </c>
      <c r="K265" s="2">
        <v>608.99744999999996</v>
      </c>
      <c r="L265" s="2">
        <v>123906.59999999999</v>
      </c>
      <c r="M265" s="3">
        <f t="shared" si="4"/>
        <v>812885.59745</v>
      </c>
      <c r="N265" s="41">
        <v>44230.729166666664</v>
      </c>
      <c r="O265" s="39">
        <v>6870340008</v>
      </c>
      <c r="P265" s="39" t="s">
        <v>52</v>
      </c>
      <c r="Q265" s="40" t="s">
        <v>844</v>
      </c>
      <c r="R265" s="41">
        <v>44272</v>
      </c>
      <c r="S265" s="39" t="s">
        <v>54</v>
      </c>
      <c r="T265" s="68"/>
    </row>
    <row r="266" spans="1:20" s="70" customFormat="1" x14ac:dyDescent="0.2">
      <c r="A266" s="38" t="s">
        <v>878</v>
      </c>
      <c r="B266" s="39" t="s">
        <v>879</v>
      </c>
      <c r="C266" s="39" t="s">
        <v>880</v>
      </c>
      <c r="D266" s="38">
        <v>401972</v>
      </c>
      <c r="E266" s="38"/>
      <c r="F266" s="38"/>
      <c r="G266" s="39" t="s">
        <v>842</v>
      </c>
      <c r="H266" s="38">
        <v>8263000049</v>
      </c>
      <c r="I266" s="40" t="s">
        <v>881</v>
      </c>
      <c r="J266" s="2">
        <v>507960</v>
      </c>
      <c r="K266" s="2">
        <v>450.00460000000004</v>
      </c>
      <c r="L266" s="2">
        <v>91432.8</v>
      </c>
      <c r="M266" s="3">
        <f t="shared" si="4"/>
        <v>599842.80460000003</v>
      </c>
      <c r="N266" s="41">
        <v>44230.729166666664</v>
      </c>
      <c r="O266" s="39">
        <v>6870340011</v>
      </c>
      <c r="P266" s="39" t="s">
        <v>52</v>
      </c>
      <c r="Q266" s="40" t="s">
        <v>844</v>
      </c>
      <c r="R266" s="41">
        <v>44272</v>
      </c>
      <c r="S266" s="39" t="s">
        <v>54</v>
      </c>
      <c r="T266" s="68"/>
    </row>
    <row r="267" spans="1:20" s="70" customFormat="1" x14ac:dyDescent="0.2">
      <c r="A267" s="38" t="s">
        <v>882</v>
      </c>
      <c r="B267" s="39" t="s">
        <v>883</v>
      </c>
      <c r="C267" s="39" t="s">
        <v>884</v>
      </c>
      <c r="D267" s="38">
        <v>401972</v>
      </c>
      <c r="E267" s="38"/>
      <c r="F267" s="38"/>
      <c r="G267" s="39" t="s">
        <v>842</v>
      </c>
      <c r="H267" s="38">
        <v>8263000049</v>
      </c>
      <c r="I267" s="40" t="s">
        <v>885</v>
      </c>
      <c r="J267" s="2">
        <v>652140</v>
      </c>
      <c r="K267" s="2">
        <v>577.14390000000003</v>
      </c>
      <c r="L267" s="2">
        <v>117385.2</v>
      </c>
      <c r="M267" s="3">
        <f t="shared" si="4"/>
        <v>770102.34389999998</v>
      </c>
      <c r="N267" s="41">
        <v>44238.729166666664</v>
      </c>
      <c r="O267" s="39">
        <v>6870340032</v>
      </c>
      <c r="P267" s="39" t="s">
        <v>52</v>
      </c>
      <c r="Q267" s="40" t="s">
        <v>844</v>
      </c>
      <c r="R267" s="41">
        <v>44272</v>
      </c>
      <c r="S267" s="39" t="s">
        <v>54</v>
      </c>
      <c r="T267" s="68"/>
    </row>
    <row r="268" spans="1:20" s="70" customFormat="1" x14ac:dyDescent="0.2">
      <c r="A268" s="38" t="s">
        <v>886</v>
      </c>
      <c r="B268" s="39" t="s">
        <v>887</v>
      </c>
      <c r="C268" s="39" t="s">
        <v>888</v>
      </c>
      <c r="D268" s="38">
        <v>401972</v>
      </c>
      <c r="E268" s="38"/>
      <c r="F268" s="38"/>
      <c r="G268" s="39" t="s">
        <v>842</v>
      </c>
      <c r="H268" s="38">
        <v>8263000049</v>
      </c>
      <c r="I268" s="40" t="s">
        <v>889</v>
      </c>
      <c r="J268" s="2">
        <v>579680</v>
      </c>
      <c r="K268" s="2">
        <v>512.99680000000001</v>
      </c>
      <c r="L268" s="2">
        <v>104342.39999999999</v>
      </c>
      <c r="M268" s="3">
        <f t="shared" si="4"/>
        <v>684535.39679999999</v>
      </c>
      <c r="N268" s="41">
        <v>44236.729166666664</v>
      </c>
      <c r="O268" s="39">
        <v>6870340033</v>
      </c>
      <c r="P268" s="39" t="s">
        <v>52</v>
      </c>
      <c r="Q268" s="40" t="s">
        <v>844</v>
      </c>
      <c r="R268" s="41">
        <v>44272</v>
      </c>
      <c r="S268" s="39" t="s">
        <v>54</v>
      </c>
      <c r="T268" s="68"/>
    </row>
    <row r="269" spans="1:20" s="70" customFormat="1" x14ac:dyDescent="0.2">
      <c r="A269" s="38" t="s">
        <v>890</v>
      </c>
      <c r="B269" s="39" t="s">
        <v>891</v>
      </c>
      <c r="C269" s="39" t="s">
        <v>892</v>
      </c>
      <c r="D269" s="38">
        <v>401972</v>
      </c>
      <c r="E269" s="38"/>
      <c r="F269" s="38"/>
      <c r="G269" s="39" t="s">
        <v>842</v>
      </c>
      <c r="H269" s="38">
        <v>8263000049</v>
      </c>
      <c r="I269" s="40" t="s">
        <v>893</v>
      </c>
      <c r="J269" s="2">
        <v>163760</v>
      </c>
      <c r="K269" s="2">
        <v>144.99759999999998</v>
      </c>
      <c r="L269" s="2">
        <v>29476.799999999999</v>
      </c>
      <c r="M269" s="3">
        <f t="shared" si="4"/>
        <v>193381.79759999999</v>
      </c>
      <c r="N269" s="41">
        <v>44216.729166666664</v>
      </c>
      <c r="O269" s="39">
        <v>6870340260</v>
      </c>
      <c r="P269" s="39" t="s">
        <v>52</v>
      </c>
      <c r="Q269" s="40" t="s">
        <v>865</v>
      </c>
      <c r="R269" s="41">
        <v>44272</v>
      </c>
      <c r="S269" s="39" t="s">
        <v>54</v>
      </c>
      <c r="T269" s="68"/>
    </row>
    <row r="270" spans="1:20" s="70" customFormat="1" x14ac:dyDescent="0.2">
      <c r="A270" s="38" t="s">
        <v>894</v>
      </c>
      <c r="B270" s="39" t="s">
        <v>895</v>
      </c>
      <c r="C270" s="39" t="s">
        <v>896</v>
      </c>
      <c r="D270" s="38">
        <v>401972</v>
      </c>
      <c r="E270" s="38"/>
      <c r="F270" s="38"/>
      <c r="G270" s="39" t="s">
        <v>842</v>
      </c>
      <c r="H270" s="38">
        <v>8263000049</v>
      </c>
      <c r="I270" s="40" t="s">
        <v>897</v>
      </c>
      <c r="J270" s="2">
        <v>270830</v>
      </c>
      <c r="K270" s="2">
        <v>240.00455000000002</v>
      </c>
      <c r="L270" s="2">
        <v>48749.4</v>
      </c>
      <c r="M270" s="3">
        <f t="shared" si="4"/>
        <v>319819.40455000004</v>
      </c>
      <c r="N270" s="41">
        <v>44224.729166666664</v>
      </c>
      <c r="O270" s="39">
        <v>6870340307</v>
      </c>
      <c r="P270" s="39" t="s">
        <v>52</v>
      </c>
      <c r="Q270" s="40" t="s">
        <v>865</v>
      </c>
      <c r="R270" s="41">
        <v>44272</v>
      </c>
      <c r="S270" s="39" t="s">
        <v>54</v>
      </c>
      <c r="T270" s="68"/>
    </row>
    <row r="271" spans="1:20" s="70" customFormat="1" x14ac:dyDescent="0.2">
      <c r="A271" s="38" t="s">
        <v>898</v>
      </c>
      <c r="B271" s="39" t="s">
        <v>899</v>
      </c>
      <c r="C271" s="39" t="s">
        <v>900</v>
      </c>
      <c r="D271" s="38">
        <v>401972</v>
      </c>
      <c r="E271" s="38"/>
      <c r="F271" s="38"/>
      <c r="G271" s="39" t="s">
        <v>842</v>
      </c>
      <c r="H271" s="38">
        <v>8263000049</v>
      </c>
      <c r="I271" s="40" t="s">
        <v>901</v>
      </c>
      <c r="J271" s="2">
        <v>541660</v>
      </c>
      <c r="K271" s="2">
        <v>478.99910000000006</v>
      </c>
      <c r="L271" s="2">
        <v>97498.8</v>
      </c>
      <c r="M271" s="3">
        <f t="shared" si="4"/>
        <v>639637.79910000006</v>
      </c>
      <c r="N271" s="41">
        <v>44216.729166666664</v>
      </c>
      <c r="O271" s="39">
        <v>6870340392</v>
      </c>
      <c r="P271" s="39" t="s">
        <v>52</v>
      </c>
      <c r="Q271" s="40" t="s">
        <v>865</v>
      </c>
      <c r="R271" s="41">
        <v>44272</v>
      </c>
      <c r="S271" s="39" t="s">
        <v>54</v>
      </c>
      <c r="T271" s="68"/>
    </row>
    <row r="272" spans="1:20" s="70" customFormat="1" x14ac:dyDescent="0.2">
      <c r="A272" s="38" t="s">
        <v>902</v>
      </c>
      <c r="B272" s="39" t="s">
        <v>903</v>
      </c>
      <c r="C272" s="39" t="s">
        <v>904</v>
      </c>
      <c r="D272" s="38">
        <v>401972</v>
      </c>
      <c r="E272" s="38"/>
      <c r="F272" s="38"/>
      <c r="G272" s="39" t="s">
        <v>842</v>
      </c>
      <c r="H272" s="38">
        <v>8263000049</v>
      </c>
      <c r="I272" s="40" t="s">
        <v>905</v>
      </c>
      <c r="J272" s="2">
        <v>398530</v>
      </c>
      <c r="K272" s="2">
        <v>352.99905000000001</v>
      </c>
      <c r="L272" s="2">
        <v>71735.399999999994</v>
      </c>
      <c r="M272" s="3">
        <f t="shared" si="4"/>
        <v>470618.39905000001</v>
      </c>
      <c r="N272" s="41">
        <v>44224.729166666664</v>
      </c>
      <c r="O272" s="39">
        <v>6870340408</v>
      </c>
      <c r="P272" s="39" t="s">
        <v>52</v>
      </c>
      <c r="Q272" s="40" t="s">
        <v>865</v>
      </c>
      <c r="R272" s="41">
        <v>44272</v>
      </c>
      <c r="S272" s="39" t="s">
        <v>54</v>
      </c>
      <c r="T272" s="68"/>
    </row>
    <row r="273" spans="1:20" s="70" customFormat="1" x14ac:dyDescent="0.2">
      <c r="A273" s="38" t="s">
        <v>906</v>
      </c>
      <c r="B273" s="39" t="s">
        <v>907</v>
      </c>
      <c r="C273" s="39" t="s">
        <v>908</v>
      </c>
      <c r="D273" s="38">
        <v>401972</v>
      </c>
      <c r="E273" s="38"/>
      <c r="F273" s="38"/>
      <c r="G273" s="39" t="s">
        <v>842</v>
      </c>
      <c r="H273" s="38">
        <v>8263000049</v>
      </c>
      <c r="I273" s="40" t="s">
        <v>909</v>
      </c>
      <c r="J273" s="2">
        <v>135360</v>
      </c>
      <c r="K273" s="2">
        <v>120.00359999999999</v>
      </c>
      <c r="L273" s="2">
        <v>24364.799999999999</v>
      </c>
      <c r="M273" s="3">
        <f t="shared" si="4"/>
        <v>159844.80359999998</v>
      </c>
      <c r="N273" s="41">
        <v>44216.729166666664</v>
      </c>
      <c r="O273" s="39">
        <v>6870340482</v>
      </c>
      <c r="P273" s="39" t="s">
        <v>52</v>
      </c>
      <c r="Q273" s="40" t="s">
        <v>865</v>
      </c>
      <c r="R273" s="41">
        <v>44272</v>
      </c>
      <c r="S273" s="39" t="s">
        <v>54</v>
      </c>
      <c r="T273" s="68"/>
    </row>
    <row r="274" spans="1:20" s="70" customFormat="1" x14ac:dyDescent="0.2">
      <c r="A274" s="38" t="s">
        <v>910</v>
      </c>
      <c r="B274" s="39" t="s">
        <v>911</v>
      </c>
      <c r="C274" s="39" t="s">
        <v>912</v>
      </c>
      <c r="D274" s="38">
        <v>401972</v>
      </c>
      <c r="E274" s="38"/>
      <c r="F274" s="38"/>
      <c r="G274" s="39" t="s">
        <v>842</v>
      </c>
      <c r="H274" s="38">
        <v>8263000049</v>
      </c>
      <c r="I274" s="40" t="s">
        <v>913</v>
      </c>
      <c r="J274" s="2">
        <v>580350</v>
      </c>
      <c r="K274" s="2">
        <v>513.99974999999995</v>
      </c>
      <c r="L274" s="2">
        <v>104463</v>
      </c>
      <c r="M274" s="3">
        <f t="shared" si="4"/>
        <v>685326.99974999996</v>
      </c>
      <c r="N274" s="41">
        <v>44221.729166666664</v>
      </c>
      <c r="O274" s="39">
        <v>6870340569</v>
      </c>
      <c r="P274" s="39" t="s">
        <v>52</v>
      </c>
      <c r="Q274" s="40" t="s">
        <v>865</v>
      </c>
      <c r="R274" s="41">
        <v>44272</v>
      </c>
      <c r="S274" s="39" t="s">
        <v>54</v>
      </c>
      <c r="T274" s="68"/>
    </row>
    <row r="275" spans="1:20" s="70" customFormat="1" x14ac:dyDescent="0.2">
      <c r="A275" s="38" t="s">
        <v>914</v>
      </c>
      <c r="B275" s="39" t="s">
        <v>915</v>
      </c>
      <c r="C275" s="39" t="s">
        <v>916</v>
      </c>
      <c r="D275" s="38">
        <v>401972</v>
      </c>
      <c r="E275" s="38"/>
      <c r="F275" s="38"/>
      <c r="G275" s="39" t="s">
        <v>842</v>
      </c>
      <c r="H275" s="38">
        <v>8263000049</v>
      </c>
      <c r="I275" s="40" t="s">
        <v>917</v>
      </c>
      <c r="J275" s="2">
        <v>85680</v>
      </c>
      <c r="K275" s="2">
        <v>75.996799999999993</v>
      </c>
      <c r="L275" s="2">
        <v>15422.4</v>
      </c>
      <c r="M275" s="3">
        <f t="shared" si="4"/>
        <v>101178.39679999999</v>
      </c>
      <c r="N275" s="41">
        <v>44230.729166666664</v>
      </c>
      <c r="O275" s="39">
        <v>6870340597</v>
      </c>
      <c r="P275" s="39" t="s">
        <v>52</v>
      </c>
      <c r="Q275" s="40" t="s">
        <v>844</v>
      </c>
      <c r="R275" s="41">
        <v>44272</v>
      </c>
      <c r="S275" s="39" t="s">
        <v>54</v>
      </c>
      <c r="T275" s="68"/>
    </row>
    <row r="276" spans="1:20" s="70" customFormat="1" x14ac:dyDescent="0.2">
      <c r="A276" s="38" t="s">
        <v>918</v>
      </c>
      <c r="B276" s="39" t="s">
        <v>919</v>
      </c>
      <c r="C276" s="39" t="s">
        <v>920</v>
      </c>
      <c r="D276" s="38">
        <v>401972</v>
      </c>
      <c r="E276" s="38"/>
      <c r="F276" s="38"/>
      <c r="G276" s="39" t="s">
        <v>842</v>
      </c>
      <c r="H276" s="38">
        <v>8263000049</v>
      </c>
      <c r="I276" s="40" t="s">
        <v>921</v>
      </c>
      <c r="J276" s="2">
        <v>22440</v>
      </c>
      <c r="K276" s="2">
        <v>19.859400000000001</v>
      </c>
      <c r="L276" s="2">
        <v>4039.2</v>
      </c>
      <c r="M276" s="3">
        <f t="shared" si="4"/>
        <v>26499.059400000002</v>
      </c>
      <c r="N276" s="41">
        <v>44245.729166666664</v>
      </c>
      <c r="O276" s="39">
        <v>6870340664</v>
      </c>
      <c r="P276" s="39" t="s">
        <v>52</v>
      </c>
      <c r="Q276" s="40" t="s">
        <v>844</v>
      </c>
      <c r="R276" s="41">
        <v>44272</v>
      </c>
      <c r="S276" s="39" t="s">
        <v>54</v>
      </c>
      <c r="T276" s="68"/>
    </row>
    <row r="277" spans="1:20" s="70" customFormat="1" x14ac:dyDescent="0.2">
      <c r="A277" s="38" t="s">
        <v>922</v>
      </c>
      <c r="B277" s="39" t="s">
        <v>923</v>
      </c>
      <c r="C277" s="39" t="s">
        <v>924</v>
      </c>
      <c r="D277" s="38">
        <v>401972</v>
      </c>
      <c r="E277" s="38"/>
      <c r="F277" s="38"/>
      <c r="G277" s="39" t="s">
        <v>842</v>
      </c>
      <c r="H277" s="38">
        <v>8263000049</v>
      </c>
      <c r="I277" s="40" t="s">
        <v>925</v>
      </c>
      <c r="J277" s="2">
        <v>8640</v>
      </c>
      <c r="K277" s="2">
        <v>7.9964000000000004</v>
      </c>
      <c r="L277" s="2">
        <v>1555.2</v>
      </c>
      <c r="M277" s="3">
        <f t="shared" si="4"/>
        <v>10203.196400000001</v>
      </c>
      <c r="N277" s="41">
        <v>44224.729166666664</v>
      </c>
      <c r="O277" s="39">
        <v>6870340745</v>
      </c>
      <c r="P277" s="39" t="s">
        <v>52</v>
      </c>
      <c r="Q277" s="40" t="s">
        <v>865</v>
      </c>
      <c r="R277" s="41">
        <v>44272</v>
      </c>
      <c r="S277" s="39" t="s">
        <v>54</v>
      </c>
      <c r="T277" s="68"/>
    </row>
    <row r="278" spans="1:20" s="70" customFormat="1" x14ac:dyDescent="0.2">
      <c r="A278" s="38" t="s">
        <v>926</v>
      </c>
      <c r="B278" s="39" t="s">
        <v>927</v>
      </c>
      <c r="C278" s="39" t="s">
        <v>928</v>
      </c>
      <c r="D278" s="38">
        <v>401972</v>
      </c>
      <c r="E278" s="38"/>
      <c r="F278" s="38"/>
      <c r="G278" s="39" t="s">
        <v>842</v>
      </c>
      <c r="H278" s="38">
        <v>8263000049</v>
      </c>
      <c r="I278" s="40" t="s">
        <v>929</v>
      </c>
      <c r="J278" s="2">
        <v>14240</v>
      </c>
      <c r="K278" s="2">
        <v>12.602400000000001</v>
      </c>
      <c r="L278" s="2">
        <v>2563.1999999999998</v>
      </c>
      <c r="M278" s="3">
        <f t="shared" si="4"/>
        <v>16815.8024</v>
      </c>
      <c r="N278" s="41">
        <v>44237.729166666664</v>
      </c>
      <c r="O278" s="39">
        <v>6870340783</v>
      </c>
      <c r="P278" s="39" t="s">
        <v>52</v>
      </c>
      <c r="Q278" s="40" t="s">
        <v>844</v>
      </c>
      <c r="R278" s="41">
        <v>44272</v>
      </c>
      <c r="S278" s="39" t="s">
        <v>54</v>
      </c>
      <c r="T278" s="68"/>
    </row>
    <row r="279" spans="1:20" s="70" customFormat="1" x14ac:dyDescent="0.2">
      <c r="A279" s="38" t="s">
        <v>930</v>
      </c>
      <c r="B279" s="42" t="s">
        <v>931</v>
      </c>
      <c r="C279" s="42" t="s">
        <v>932</v>
      </c>
      <c r="D279" s="38">
        <v>135020</v>
      </c>
      <c r="E279" s="38"/>
      <c r="F279" s="38"/>
      <c r="G279" s="42" t="s">
        <v>933</v>
      </c>
      <c r="H279" s="38">
        <v>8266010268</v>
      </c>
      <c r="I279" s="40" t="s">
        <v>934</v>
      </c>
      <c r="J279" s="3">
        <v>343700</v>
      </c>
      <c r="K279" s="3"/>
      <c r="L279" s="3">
        <v>61866</v>
      </c>
      <c r="M279" s="3">
        <f t="shared" si="4"/>
        <v>405566</v>
      </c>
      <c r="N279" s="41">
        <v>44240.729166666664</v>
      </c>
      <c r="O279" s="39">
        <v>6870364556</v>
      </c>
      <c r="P279" s="42" t="s">
        <v>315</v>
      </c>
      <c r="Q279" s="42">
        <v>103267863818</v>
      </c>
      <c r="R279" s="60">
        <v>44285</v>
      </c>
      <c r="S279" s="42" t="s">
        <v>243</v>
      </c>
      <c r="T279" s="68"/>
    </row>
    <row r="280" spans="1:20" s="70" customFormat="1" x14ac:dyDescent="0.2">
      <c r="A280" s="38" t="s">
        <v>935</v>
      </c>
      <c r="B280" s="39" t="s">
        <v>936</v>
      </c>
      <c r="C280" s="39" t="s">
        <v>937</v>
      </c>
      <c r="D280" s="38">
        <v>106653</v>
      </c>
      <c r="E280" s="38"/>
      <c r="F280" s="38"/>
      <c r="G280" s="39" t="s">
        <v>398</v>
      </c>
      <c r="H280" s="38">
        <v>8263000050</v>
      </c>
      <c r="I280" s="40" t="s">
        <v>938</v>
      </c>
      <c r="J280" s="2">
        <v>1000000</v>
      </c>
      <c r="K280" s="2">
        <v>885</v>
      </c>
      <c r="L280" s="2">
        <v>180000</v>
      </c>
      <c r="M280" s="3">
        <f t="shared" si="4"/>
        <v>1180885</v>
      </c>
      <c r="N280" s="41">
        <v>44225.729166666664</v>
      </c>
      <c r="O280" s="39">
        <v>6870342973</v>
      </c>
      <c r="P280" s="39" t="s">
        <v>52</v>
      </c>
      <c r="Q280" s="40">
        <v>103187782217</v>
      </c>
      <c r="R280" s="41">
        <v>44275</v>
      </c>
      <c r="S280" s="39" t="s">
        <v>54</v>
      </c>
      <c r="T280" s="68"/>
    </row>
    <row r="281" spans="1:20" s="70" customFormat="1" x14ac:dyDescent="0.2">
      <c r="A281" s="38" t="s">
        <v>939</v>
      </c>
      <c r="B281" s="39" t="s">
        <v>940</v>
      </c>
      <c r="C281" s="39" t="s">
        <v>941</v>
      </c>
      <c r="D281" s="38">
        <v>106653</v>
      </c>
      <c r="E281" s="38"/>
      <c r="F281" s="38"/>
      <c r="G281" s="39" t="s">
        <v>398</v>
      </c>
      <c r="H281" s="38">
        <v>8263000050</v>
      </c>
      <c r="I281" s="40" t="s">
        <v>942</v>
      </c>
      <c r="J281" s="2">
        <v>100000.4</v>
      </c>
      <c r="K281" s="2">
        <v>88.5</v>
      </c>
      <c r="L281" s="2">
        <v>18000.071999999996</v>
      </c>
      <c r="M281" s="3">
        <f t="shared" si="4"/>
        <v>118088.97199999999</v>
      </c>
      <c r="N281" s="41">
        <v>44212.729166666664</v>
      </c>
      <c r="O281" s="39">
        <v>6870343094</v>
      </c>
      <c r="P281" s="39" t="s">
        <v>52</v>
      </c>
      <c r="Q281" s="40">
        <v>103187782217</v>
      </c>
      <c r="R281" s="41">
        <v>44275</v>
      </c>
      <c r="S281" s="39" t="s">
        <v>54</v>
      </c>
      <c r="T281" s="68"/>
    </row>
    <row r="282" spans="1:20" s="70" customFormat="1" x14ac:dyDescent="0.2">
      <c r="A282" s="38" t="s">
        <v>943</v>
      </c>
      <c r="B282" s="39" t="s">
        <v>944</v>
      </c>
      <c r="C282" s="39" t="s">
        <v>945</v>
      </c>
      <c r="D282" s="38">
        <v>106653</v>
      </c>
      <c r="E282" s="38"/>
      <c r="F282" s="38"/>
      <c r="G282" s="39" t="s">
        <v>398</v>
      </c>
      <c r="H282" s="38">
        <v>8263000050</v>
      </c>
      <c r="I282" s="40" t="s">
        <v>946</v>
      </c>
      <c r="J282" s="2">
        <v>350000</v>
      </c>
      <c r="K282" s="2">
        <v>310</v>
      </c>
      <c r="L282" s="2">
        <v>63000</v>
      </c>
      <c r="M282" s="3">
        <f t="shared" si="4"/>
        <v>413310</v>
      </c>
      <c r="N282" s="41">
        <v>44225.729166666664</v>
      </c>
      <c r="O282" s="39">
        <v>6870343122</v>
      </c>
      <c r="P282" s="39" t="s">
        <v>52</v>
      </c>
      <c r="Q282" s="40">
        <v>103187782217</v>
      </c>
      <c r="R282" s="41">
        <v>44275</v>
      </c>
      <c r="S282" s="39" t="s">
        <v>54</v>
      </c>
      <c r="T282" s="68"/>
    </row>
    <row r="283" spans="1:20" s="70" customFormat="1" x14ac:dyDescent="0.2">
      <c r="A283" s="38" t="s">
        <v>947</v>
      </c>
      <c r="B283" s="39" t="s">
        <v>948</v>
      </c>
      <c r="C283" s="39" t="s">
        <v>949</v>
      </c>
      <c r="D283" s="38">
        <v>106653</v>
      </c>
      <c r="E283" s="38"/>
      <c r="F283" s="38"/>
      <c r="G283" s="39" t="s">
        <v>398</v>
      </c>
      <c r="H283" s="38">
        <v>8263000050</v>
      </c>
      <c r="I283" s="40" t="s">
        <v>950</v>
      </c>
      <c r="J283" s="2">
        <v>200000</v>
      </c>
      <c r="K283" s="2">
        <v>177</v>
      </c>
      <c r="L283" s="2">
        <v>36000</v>
      </c>
      <c r="M283" s="3">
        <f t="shared" si="4"/>
        <v>236177</v>
      </c>
      <c r="N283" s="41">
        <v>44236.729166666664</v>
      </c>
      <c r="O283" s="39">
        <v>6870343134</v>
      </c>
      <c r="P283" s="39" t="s">
        <v>52</v>
      </c>
      <c r="Q283" s="40">
        <v>103187782217</v>
      </c>
      <c r="R283" s="41">
        <v>44275</v>
      </c>
      <c r="S283" s="39" t="s">
        <v>54</v>
      </c>
      <c r="T283" s="68"/>
    </row>
    <row r="284" spans="1:20" s="70" customFormat="1" x14ac:dyDescent="0.2">
      <c r="A284" s="38" t="s">
        <v>951</v>
      </c>
      <c r="B284" s="39" t="s">
        <v>952</v>
      </c>
      <c r="C284" s="39" t="s">
        <v>953</v>
      </c>
      <c r="D284" s="38">
        <v>407261</v>
      </c>
      <c r="E284" s="38"/>
      <c r="F284" s="38"/>
      <c r="G284" s="39" t="s">
        <v>58</v>
      </c>
      <c r="H284" s="38">
        <v>8266010190</v>
      </c>
      <c r="I284" s="40">
        <v>9854018523</v>
      </c>
      <c r="J284" s="2">
        <v>57815.360000000001</v>
      </c>
      <c r="K284" s="2"/>
      <c r="L284" s="2">
        <v>0</v>
      </c>
      <c r="M284" s="3">
        <f t="shared" si="4"/>
        <v>57815.360000000001</v>
      </c>
      <c r="N284" s="41">
        <v>44256.729166666664</v>
      </c>
      <c r="O284" s="39">
        <v>6870343277</v>
      </c>
      <c r="P284" s="39" t="s">
        <v>52</v>
      </c>
      <c r="Q284" s="40"/>
      <c r="R284" s="41"/>
      <c r="S284" s="39" t="s">
        <v>54</v>
      </c>
      <c r="T284" s="68"/>
    </row>
    <row r="285" spans="1:20" s="70" customFormat="1" x14ac:dyDescent="0.2">
      <c r="A285" s="38" t="s">
        <v>954</v>
      </c>
      <c r="B285" s="39" t="s">
        <v>955</v>
      </c>
      <c r="C285" s="39" t="s">
        <v>956</v>
      </c>
      <c r="D285" s="38">
        <v>106653</v>
      </c>
      <c r="E285" s="38"/>
      <c r="F285" s="38"/>
      <c r="G285" s="39" t="s">
        <v>398</v>
      </c>
      <c r="H285" s="38">
        <v>8263000050</v>
      </c>
      <c r="I285" s="40" t="s">
        <v>957</v>
      </c>
      <c r="J285" s="2">
        <v>1422900</v>
      </c>
      <c r="K285" s="2">
        <v>1259.27</v>
      </c>
      <c r="L285" s="2">
        <v>256122</v>
      </c>
      <c r="M285" s="3">
        <f t="shared" si="4"/>
        <v>1680281.27</v>
      </c>
      <c r="N285" s="41">
        <v>44195.729166666664</v>
      </c>
      <c r="O285" s="39">
        <v>6870343276</v>
      </c>
      <c r="P285" s="39" t="s">
        <v>52</v>
      </c>
      <c r="Q285" s="40">
        <v>103187782217</v>
      </c>
      <c r="R285" s="41">
        <v>44275</v>
      </c>
      <c r="S285" s="39" t="s">
        <v>54</v>
      </c>
      <c r="T285" s="68"/>
    </row>
    <row r="286" spans="1:20" s="70" customFormat="1" x14ac:dyDescent="0.2">
      <c r="A286" s="38" t="s">
        <v>958</v>
      </c>
      <c r="B286" s="39" t="s">
        <v>959</v>
      </c>
      <c r="C286" s="39" t="s">
        <v>960</v>
      </c>
      <c r="D286" s="38">
        <v>407261</v>
      </c>
      <c r="E286" s="38"/>
      <c r="F286" s="38"/>
      <c r="G286" s="39" t="s">
        <v>58</v>
      </c>
      <c r="H286" s="38">
        <v>8266010190</v>
      </c>
      <c r="I286" s="40">
        <v>9854018503</v>
      </c>
      <c r="J286" s="2">
        <v>57266.48</v>
      </c>
      <c r="K286" s="2"/>
      <c r="L286" s="2">
        <v>0</v>
      </c>
      <c r="M286" s="3">
        <f t="shared" si="4"/>
        <v>57266.48</v>
      </c>
      <c r="N286" s="41">
        <v>44255.729166666664</v>
      </c>
      <c r="O286" s="39">
        <v>6870343305</v>
      </c>
      <c r="P286" s="39" t="s">
        <v>52</v>
      </c>
      <c r="Q286" s="40"/>
      <c r="R286" s="41"/>
      <c r="S286" s="39" t="s">
        <v>54</v>
      </c>
      <c r="T286" s="68"/>
    </row>
    <row r="287" spans="1:20" s="70" customFormat="1" x14ac:dyDescent="0.2">
      <c r="A287" s="38" t="s">
        <v>961</v>
      </c>
      <c r="B287" s="39" t="s">
        <v>962</v>
      </c>
      <c r="C287" s="39" t="s">
        <v>963</v>
      </c>
      <c r="D287" s="38">
        <v>106653</v>
      </c>
      <c r="E287" s="38"/>
      <c r="F287" s="38"/>
      <c r="G287" s="39" t="s">
        <v>398</v>
      </c>
      <c r="H287" s="38">
        <v>8263000050</v>
      </c>
      <c r="I287" s="40" t="s">
        <v>964</v>
      </c>
      <c r="J287" s="2">
        <v>1410150</v>
      </c>
      <c r="K287" s="2">
        <v>1247.98</v>
      </c>
      <c r="L287" s="2">
        <v>253827</v>
      </c>
      <c r="M287" s="3">
        <f t="shared" si="4"/>
        <v>1665224.98</v>
      </c>
      <c r="N287" s="41">
        <v>44200.729166666664</v>
      </c>
      <c r="O287" s="39">
        <v>6870343342</v>
      </c>
      <c r="P287" s="39" t="s">
        <v>52</v>
      </c>
      <c r="Q287" s="40">
        <v>103187782217</v>
      </c>
      <c r="R287" s="41">
        <v>44275</v>
      </c>
      <c r="S287" s="39" t="s">
        <v>54</v>
      </c>
      <c r="T287" s="68"/>
    </row>
    <row r="288" spans="1:20" s="70" customFormat="1" x14ac:dyDescent="0.2">
      <c r="A288" s="38" t="s">
        <v>965</v>
      </c>
      <c r="B288" s="39" t="s">
        <v>966</v>
      </c>
      <c r="C288" s="39" t="s">
        <v>967</v>
      </c>
      <c r="D288" s="38">
        <v>106653</v>
      </c>
      <c r="E288" s="38"/>
      <c r="F288" s="38"/>
      <c r="G288" s="39" t="s">
        <v>398</v>
      </c>
      <c r="H288" s="38">
        <v>8263000050</v>
      </c>
      <c r="I288" s="40" t="s">
        <v>968</v>
      </c>
      <c r="J288" s="2">
        <v>1075250</v>
      </c>
      <c r="K288" s="2">
        <v>951.6</v>
      </c>
      <c r="L288" s="2">
        <v>193545</v>
      </c>
      <c r="M288" s="3">
        <f t="shared" si="4"/>
        <v>1269746.6000000001</v>
      </c>
      <c r="N288" s="41">
        <v>44204.729166666664</v>
      </c>
      <c r="O288" s="39">
        <v>6870343470</v>
      </c>
      <c r="P288" s="39" t="s">
        <v>52</v>
      </c>
      <c r="Q288" s="40">
        <v>103187782217</v>
      </c>
      <c r="R288" s="41">
        <v>44275</v>
      </c>
      <c r="S288" s="39" t="s">
        <v>54</v>
      </c>
      <c r="T288" s="68"/>
    </row>
    <row r="289" spans="1:20" s="70" customFormat="1" x14ac:dyDescent="0.2">
      <c r="A289" s="38" t="s">
        <v>969</v>
      </c>
      <c r="B289" s="39" t="s">
        <v>970</v>
      </c>
      <c r="C289" s="39" t="s">
        <v>971</v>
      </c>
      <c r="D289" s="38">
        <v>106653</v>
      </c>
      <c r="E289" s="38"/>
      <c r="F289" s="38"/>
      <c r="G289" s="39" t="s">
        <v>398</v>
      </c>
      <c r="H289" s="38">
        <v>8263000050</v>
      </c>
      <c r="I289" s="40" t="s">
        <v>972</v>
      </c>
      <c r="J289" s="2">
        <v>1539350</v>
      </c>
      <c r="K289" s="2">
        <v>1363</v>
      </c>
      <c r="L289" s="2">
        <v>277083</v>
      </c>
      <c r="M289" s="3">
        <f t="shared" si="4"/>
        <v>1817796</v>
      </c>
      <c r="N289" s="41">
        <v>44195.729166666664</v>
      </c>
      <c r="O289" s="39">
        <v>6870343496</v>
      </c>
      <c r="P289" s="39" t="s">
        <v>52</v>
      </c>
      <c r="Q289" s="40">
        <v>103198946702</v>
      </c>
      <c r="R289" s="41">
        <v>44276</v>
      </c>
      <c r="S289" s="39" t="s">
        <v>54</v>
      </c>
      <c r="T289" s="68"/>
    </row>
    <row r="290" spans="1:20" s="70" customFormat="1" x14ac:dyDescent="0.2">
      <c r="A290" s="38" t="s">
        <v>973</v>
      </c>
      <c r="B290" s="39" t="s">
        <v>974</v>
      </c>
      <c r="C290" s="39" t="s">
        <v>975</v>
      </c>
      <c r="D290" s="38">
        <v>106653</v>
      </c>
      <c r="E290" s="38"/>
      <c r="F290" s="38"/>
      <c r="G290" s="39" t="s">
        <v>398</v>
      </c>
      <c r="H290" s="38">
        <v>8263000050</v>
      </c>
      <c r="I290" s="40" t="s">
        <v>976</v>
      </c>
      <c r="J290" s="2">
        <v>1303900</v>
      </c>
      <c r="K290" s="2">
        <v>1154</v>
      </c>
      <c r="L290" s="2">
        <v>234702</v>
      </c>
      <c r="M290" s="3">
        <f t="shared" si="4"/>
        <v>1539756</v>
      </c>
      <c r="N290" s="41">
        <v>44195.729166666664</v>
      </c>
      <c r="O290" s="39">
        <v>6870343570</v>
      </c>
      <c r="P290" s="39" t="s">
        <v>52</v>
      </c>
      <c r="Q290" s="40">
        <v>103198946702</v>
      </c>
      <c r="R290" s="41">
        <v>44276</v>
      </c>
      <c r="S290" s="39" t="s">
        <v>54</v>
      </c>
      <c r="T290" s="68"/>
    </row>
    <row r="291" spans="1:20" s="70" customFormat="1" x14ac:dyDescent="0.2">
      <c r="A291" s="38" t="s">
        <v>977</v>
      </c>
      <c r="B291" s="39" t="s">
        <v>978</v>
      </c>
      <c r="C291" s="39" t="s">
        <v>979</v>
      </c>
      <c r="D291" s="38">
        <v>106653</v>
      </c>
      <c r="E291" s="38"/>
      <c r="F291" s="38"/>
      <c r="G291" s="39" t="s">
        <v>398</v>
      </c>
      <c r="H291" s="38">
        <v>8263000050</v>
      </c>
      <c r="I291" s="40" t="s">
        <v>980</v>
      </c>
      <c r="J291" s="2">
        <v>810000</v>
      </c>
      <c r="K291" s="2">
        <v>716.85</v>
      </c>
      <c r="L291" s="2">
        <v>145800</v>
      </c>
      <c r="M291" s="3">
        <f t="shared" si="4"/>
        <v>956516.85</v>
      </c>
      <c r="N291" s="41">
        <v>44247.729166666664</v>
      </c>
      <c r="O291" s="39">
        <v>6870343720</v>
      </c>
      <c r="P291" s="39" t="s">
        <v>52</v>
      </c>
      <c r="Q291" s="40">
        <v>103187782217</v>
      </c>
      <c r="R291" s="41">
        <v>44275</v>
      </c>
      <c r="S291" s="39" t="s">
        <v>54</v>
      </c>
      <c r="T291" s="68"/>
    </row>
    <row r="292" spans="1:20" s="70" customFormat="1" x14ac:dyDescent="0.2">
      <c r="A292" s="38" t="s">
        <v>981</v>
      </c>
      <c r="B292" s="39" t="s">
        <v>982</v>
      </c>
      <c r="C292" s="39" t="s">
        <v>983</v>
      </c>
      <c r="D292" s="38">
        <v>401972</v>
      </c>
      <c r="E292" s="38"/>
      <c r="F292" s="38"/>
      <c r="G292" s="39" t="s">
        <v>842</v>
      </c>
      <c r="H292" s="38">
        <v>8263000049</v>
      </c>
      <c r="I292" s="40" t="s">
        <v>984</v>
      </c>
      <c r="J292" s="2">
        <v>579680</v>
      </c>
      <c r="K292" s="2">
        <v>513.01679999999999</v>
      </c>
      <c r="L292" s="2">
        <v>104342.39999999999</v>
      </c>
      <c r="M292" s="3">
        <f t="shared" si="4"/>
        <v>684535.41680000001</v>
      </c>
      <c r="N292" s="41">
        <v>44238.729166666664</v>
      </c>
      <c r="O292" s="39">
        <v>6870343843</v>
      </c>
      <c r="P292" s="39" t="s">
        <v>52</v>
      </c>
      <c r="Q292" s="40" t="s">
        <v>985</v>
      </c>
      <c r="R292" s="41">
        <v>44275</v>
      </c>
      <c r="S292" s="39" t="s">
        <v>54</v>
      </c>
      <c r="T292" s="68"/>
    </row>
    <row r="293" spans="1:20" s="70" customFormat="1" x14ac:dyDescent="0.2">
      <c r="A293" s="38" t="s">
        <v>986</v>
      </c>
      <c r="B293" s="39" t="s">
        <v>987</v>
      </c>
      <c r="C293" s="39" t="s">
        <v>988</v>
      </c>
      <c r="D293" s="38">
        <v>128635</v>
      </c>
      <c r="E293" s="38"/>
      <c r="F293" s="38"/>
      <c r="G293" s="39" t="s">
        <v>989</v>
      </c>
      <c r="H293" s="38">
        <v>8266010586</v>
      </c>
      <c r="I293" s="40" t="s">
        <v>990</v>
      </c>
      <c r="J293" s="2">
        <v>101800</v>
      </c>
      <c r="K293" s="2"/>
      <c r="L293" s="2">
        <v>18324</v>
      </c>
      <c r="M293" s="3">
        <f t="shared" si="4"/>
        <v>120124</v>
      </c>
      <c r="N293" s="41">
        <v>44250.729166666664</v>
      </c>
      <c r="O293" s="39">
        <v>6870344129</v>
      </c>
      <c r="P293" s="39" t="s">
        <v>52</v>
      </c>
      <c r="Q293" s="40" t="s">
        <v>991</v>
      </c>
      <c r="R293" s="41">
        <v>44299</v>
      </c>
      <c r="S293" s="39" t="s">
        <v>54</v>
      </c>
      <c r="T293" s="68"/>
    </row>
    <row r="294" spans="1:20" s="70" customFormat="1" x14ac:dyDescent="0.2">
      <c r="A294" s="38" t="s">
        <v>63</v>
      </c>
      <c r="B294" s="1"/>
      <c r="C294" s="1"/>
      <c r="D294" s="51"/>
      <c r="E294" s="38"/>
      <c r="F294" s="51"/>
      <c r="G294" s="52" t="s">
        <v>64</v>
      </c>
      <c r="H294" s="53"/>
      <c r="I294" s="54" t="s">
        <v>992</v>
      </c>
      <c r="J294" s="35">
        <v>80.97</v>
      </c>
      <c r="K294" s="1"/>
      <c r="L294" s="1"/>
      <c r="M294" s="3">
        <f t="shared" si="4"/>
        <v>80.97</v>
      </c>
      <c r="N294" s="41">
        <v>44272</v>
      </c>
      <c r="O294" s="56"/>
      <c r="P294" s="1"/>
      <c r="Q294" s="1"/>
      <c r="R294" s="57"/>
      <c r="S294" s="39" t="s">
        <v>54</v>
      </c>
      <c r="T294" s="68"/>
    </row>
    <row r="295" spans="1:20" s="70" customFormat="1" x14ac:dyDescent="0.2">
      <c r="A295" s="38" t="s">
        <v>63</v>
      </c>
      <c r="B295" s="1"/>
      <c r="C295" s="1"/>
      <c r="D295" s="51"/>
      <c r="E295" s="38"/>
      <c r="F295" s="51"/>
      <c r="G295" s="52" t="s">
        <v>64</v>
      </c>
      <c r="H295" s="53"/>
      <c r="I295" s="54" t="s">
        <v>992</v>
      </c>
      <c r="J295" s="35">
        <v>47.66</v>
      </c>
      <c r="K295" s="1"/>
      <c r="L295" s="1"/>
      <c r="M295" s="3">
        <f t="shared" si="4"/>
        <v>47.66</v>
      </c>
      <c r="N295" s="41">
        <v>44272</v>
      </c>
      <c r="O295" s="56"/>
      <c r="P295" s="1"/>
      <c r="Q295" s="1"/>
      <c r="R295" s="57"/>
      <c r="S295" s="39" t="s">
        <v>54</v>
      </c>
      <c r="T295" s="68"/>
    </row>
    <row r="296" spans="1:20" s="70" customFormat="1" x14ac:dyDescent="0.2">
      <c r="A296" s="38" t="s">
        <v>63</v>
      </c>
      <c r="B296" s="1"/>
      <c r="C296" s="1"/>
      <c r="D296" s="51"/>
      <c r="E296" s="38"/>
      <c r="F296" s="51"/>
      <c r="G296" s="52" t="s">
        <v>64</v>
      </c>
      <c r="H296" s="53"/>
      <c r="I296" s="54" t="s">
        <v>993</v>
      </c>
      <c r="J296" s="35">
        <v>6.54</v>
      </c>
      <c r="K296" s="1"/>
      <c r="L296" s="1"/>
      <c r="M296" s="3">
        <f t="shared" si="4"/>
        <v>6.54</v>
      </c>
      <c r="N296" s="41">
        <v>44272</v>
      </c>
      <c r="O296" s="56"/>
      <c r="P296" s="1"/>
      <c r="Q296" s="1"/>
      <c r="R296" s="57"/>
      <c r="S296" s="39" t="s">
        <v>54</v>
      </c>
      <c r="T296" s="68"/>
    </row>
    <row r="297" spans="1:20" s="70" customFormat="1" x14ac:dyDescent="0.2">
      <c r="A297" s="38" t="s">
        <v>63</v>
      </c>
      <c r="B297" s="1"/>
      <c r="C297" s="1"/>
      <c r="D297" s="51"/>
      <c r="E297" s="38"/>
      <c r="F297" s="51"/>
      <c r="G297" s="52" t="s">
        <v>64</v>
      </c>
      <c r="H297" s="53"/>
      <c r="I297" s="54" t="s">
        <v>993</v>
      </c>
      <c r="J297" s="35">
        <v>126.46</v>
      </c>
      <c r="K297" s="1"/>
      <c r="L297" s="1"/>
      <c r="M297" s="3">
        <f t="shared" si="4"/>
        <v>126.46</v>
      </c>
      <c r="N297" s="41">
        <v>44272</v>
      </c>
      <c r="O297" s="56"/>
      <c r="P297" s="1"/>
      <c r="Q297" s="1"/>
      <c r="R297" s="57"/>
      <c r="S297" s="39" t="s">
        <v>54</v>
      </c>
      <c r="T297" s="68"/>
    </row>
    <row r="298" spans="1:20" s="70" customFormat="1" x14ac:dyDescent="0.2">
      <c r="A298" s="38" t="s">
        <v>63</v>
      </c>
      <c r="B298" s="1"/>
      <c r="C298" s="1"/>
      <c r="D298" s="51"/>
      <c r="E298" s="38"/>
      <c r="F298" s="51"/>
      <c r="G298" s="52" t="s">
        <v>64</v>
      </c>
      <c r="H298" s="53"/>
      <c r="I298" s="54" t="s">
        <v>993</v>
      </c>
      <c r="J298" s="35">
        <v>29.25</v>
      </c>
      <c r="K298" s="1"/>
      <c r="L298" s="1"/>
      <c r="M298" s="3">
        <f t="shared" si="4"/>
        <v>29.25</v>
      </c>
      <c r="N298" s="41">
        <v>44272</v>
      </c>
      <c r="O298" s="56"/>
      <c r="P298" s="1"/>
      <c r="Q298" s="1"/>
      <c r="R298" s="57"/>
      <c r="S298" s="39" t="s">
        <v>54</v>
      </c>
      <c r="T298" s="68"/>
    </row>
    <row r="299" spans="1:20" s="70" customFormat="1" x14ac:dyDescent="0.2">
      <c r="A299" s="38" t="s">
        <v>63</v>
      </c>
      <c r="B299" s="1"/>
      <c r="C299" s="1"/>
      <c r="D299" s="51"/>
      <c r="E299" s="38"/>
      <c r="F299" s="51"/>
      <c r="G299" s="52" t="s">
        <v>64</v>
      </c>
      <c r="H299" s="53"/>
      <c r="I299" s="54" t="s">
        <v>993</v>
      </c>
      <c r="J299" s="35">
        <v>60.16</v>
      </c>
      <c r="K299" s="1"/>
      <c r="L299" s="1"/>
      <c r="M299" s="3">
        <f t="shared" si="4"/>
        <v>60.16</v>
      </c>
      <c r="N299" s="41">
        <v>44272</v>
      </c>
      <c r="O299" s="56"/>
      <c r="P299" s="1"/>
      <c r="Q299" s="1"/>
      <c r="R299" s="57"/>
      <c r="S299" s="39" t="s">
        <v>54</v>
      </c>
      <c r="T299" s="68"/>
    </row>
    <row r="300" spans="1:20" s="70" customFormat="1" x14ac:dyDescent="0.2">
      <c r="A300" s="38" t="s">
        <v>63</v>
      </c>
      <c r="B300" s="1"/>
      <c r="C300" s="1"/>
      <c r="D300" s="51"/>
      <c r="E300" s="38"/>
      <c r="F300" s="51"/>
      <c r="G300" s="52" t="s">
        <v>64</v>
      </c>
      <c r="H300" s="53"/>
      <c r="I300" s="54" t="s">
        <v>993</v>
      </c>
      <c r="J300" s="35">
        <v>11.73</v>
      </c>
      <c r="K300" s="1"/>
      <c r="L300" s="1"/>
      <c r="M300" s="3">
        <f t="shared" si="4"/>
        <v>11.73</v>
      </c>
      <c r="N300" s="41">
        <v>44272</v>
      </c>
      <c r="O300" s="56"/>
      <c r="P300" s="1"/>
      <c r="Q300" s="1"/>
      <c r="R300" s="57"/>
      <c r="S300" s="39" t="s">
        <v>54</v>
      </c>
      <c r="T300" s="68"/>
    </row>
    <row r="301" spans="1:20" s="70" customFormat="1" x14ac:dyDescent="0.2">
      <c r="A301" s="38" t="s">
        <v>63</v>
      </c>
      <c r="B301" s="1"/>
      <c r="C301" s="1"/>
      <c r="D301" s="51"/>
      <c r="E301" s="38"/>
      <c r="F301" s="51"/>
      <c r="G301" s="52" t="s">
        <v>64</v>
      </c>
      <c r="H301" s="53"/>
      <c r="I301" s="54" t="s">
        <v>993</v>
      </c>
      <c r="J301" s="35">
        <v>430</v>
      </c>
      <c r="K301" s="1"/>
      <c r="L301" s="1"/>
      <c r="M301" s="3">
        <f t="shared" si="4"/>
        <v>430</v>
      </c>
      <c r="N301" s="41">
        <v>44272</v>
      </c>
      <c r="O301" s="56"/>
      <c r="P301" s="1"/>
      <c r="Q301" s="1"/>
      <c r="R301" s="57"/>
      <c r="S301" s="39" t="s">
        <v>54</v>
      </c>
      <c r="T301" s="68"/>
    </row>
    <row r="302" spans="1:20" s="70" customFormat="1" x14ac:dyDescent="0.2">
      <c r="A302" s="38" t="s">
        <v>63</v>
      </c>
      <c r="B302" s="1"/>
      <c r="C302" s="1"/>
      <c r="D302" s="51"/>
      <c r="E302" s="38"/>
      <c r="F302" s="51"/>
      <c r="G302" s="52" t="s">
        <v>64</v>
      </c>
      <c r="H302" s="53"/>
      <c r="I302" s="54" t="s">
        <v>993</v>
      </c>
      <c r="J302" s="35">
        <v>107.99</v>
      </c>
      <c r="K302" s="1"/>
      <c r="L302" s="1"/>
      <c r="M302" s="3">
        <f t="shared" si="4"/>
        <v>107.99</v>
      </c>
      <c r="N302" s="41">
        <v>44272</v>
      </c>
      <c r="O302" s="56"/>
      <c r="P302" s="1"/>
      <c r="Q302" s="1"/>
      <c r="R302" s="57"/>
      <c r="S302" s="39" t="s">
        <v>54</v>
      </c>
      <c r="T302" s="68"/>
    </row>
    <row r="303" spans="1:20" s="70" customFormat="1" x14ac:dyDescent="0.2">
      <c r="A303" s="38" t="s">
        <v>63</v>
      </c>
      <c r="B303" s="1"/>
      <c r="C303" s="1"/>
      <c r="D303" s="51"/>
      <c r="E303" s="38"/>
      <c r="F303" s="51"/>
      <c r="G303" s="52" t="s">
        <v>64</v>
      </c>
      <c r="H303" s="53"/>
      <c r="I303" s="54" t="s">
        <v>993</v>
      </c>
      <c r="J303" s="35">
        <v>32.119999999999997</v>
      </c>
      <c r="K303" s="1"/>
      <c r="L303" s="1"/>
      <c r="M303" s="3">
        <f t="shared" si="4"/>
        <v>32.119999999999997</v>
      </c>
      <c r="N303" s="41">
        <v>44272</v>
      </c>
      <c r="O303" s="56"/>
      <c r="P303" s="1"/>
      <c r="Q303" s="1"/>
      <c r="R303" s="57"/>
      <c r="S303" s="39" t="s">
        <v>54</v>
      </c>
      <c r="T303" s="68"/>
    </row>
    <row r="304" spans="1:20" s="70" customFormat="1" x14ac:dyDescent="0.2">
      <c r="A304" s="38" t="s">
        <v>994</v>
      </c>
      <c r="B304" s="39" t="s">
        <v>995</v>
      </c>
      <c r="C304" s="39" t="s">
        <v>996</v>
      </c>
      <c r="D304" s="58">
        <v>107909</v>
      </c>
      <c r="E304" s="38"/>
      <c r="F304" s="58"/>
      <c r="G304" s="39" t="s">
        <v>230</v>
      </c>
      <c r="H304" s="38">
        <v>8263000084</v>
      </c>
      <c r="I304" s="40" t="s">
        <v>997</v>
      </c>
      <c r="J304" s="2">
        <v>1571776.4</v>
      </c>
      <c r="K304" s="2">
        <v>1391.02</v>
      </c>
      <c r="L304" s="2">
        <v>282919.75199999998</v>
      </c>
      <c r="M304" s="3">
        <f t="shared" si="4"/>
        <v>1856087.1719999998</v>
      </c>
      <c r="N304" s="41">
        <v>44251.729166666664</v>
      </c>
      <c r="O304" s="39">
        <v>6870344837</v>
      </c>
      <c r="P304" s="39" t="s">
        <v>52</v>
      </c>
      <c r="Q304" s="40" t="s">
        <v>998</v>
      </c>
      <c r="R304" s="41">
        <v>44251</v>
      </c>
      <c r="S304" s="39" t="s">
        <v>54</v>
      </c>
      <c r="T304" s="68"/>
    </row>
    <row r="305" spans="1:20" s="70" customFormat="1" x14ac:dyDescent="0.2">
      <c r="A305" s="38" t="s">
        <v>999</v>
      </c>
      <c r="B305" s="39" t="s">
        <v>1000</v>
      </c>
      <c r="C305" s="39" t="s">
        <v>1001</v>
      </c>
      <c r="D305" s="58">
        <v>107909</v>
      </c>
      <c r="E305" s="38"/>
      <c r="F305" s="58"/>
      <c r="G305" s="39" t="s">
        <v>230</v>
      </c>
      <c r="H305" s="38">
        <v>8263000084</v>
      </c>
      <c r="I305" s="40" t="s">
        <v>1002</v>
      </c>
      <c r="J305" s="2">
        <v>1628200</v>
      </c>
      <c r="K305" s="2">
        <v>1440.96</v>
      </c>
      <c r="L305" s="2">
        <v>293076</v>
      </c>
      <c r="M305" s="3">
        <f t="shared" si="4"/>
        <v>1922716.96</v>
      </c>
      <c r="N305" s="41">
        <v>44251.729166666664</v>
      </c>
      <c r="O305" s="39">
        <v>6870344856</v>
      </c>
      <c r="P305" s="39" t="s">
        <v>52</v>
      </c>
      <c r="Q305" s="40" t="s">
        <v>998</v>
      </c>
      <c r="R305" s="41">
        <v>44251</v>
      </c>
      <c r="S305" s="39" t="s">
        <v>54</v>
      </c>
      <c r="T305" s="68"/>
    </row>
    <row r="306" spans="1:20" s="70" customFormat="1" x14ac:dyDescent="0.2">
      <c r="A306" s="38" t="s">
        <v>1003</v>
      </c>
      <c r="B306" s="39" t="s">
        <v>1004</v>
      </c>
      <c r="C306" s="39" t="s">
        <v>1005</v>
      </c>
      <c r="D306" s="58">
        <v>107909</v>
      </c>
      <c r="E306" s="38"/>
      <c r="F306" s="58"/>
      <c r="G306" s="39" t="s">
        <v>230</v>
      </c>
      <c r="H306" s="38">
        <v>8263000084</v>
      </c>
      <c r="I306" s="40" t="s">
        <v>1006</v>
      </c>
      <c r="J306" s="2">
        <v>1698205.6</v>
      </c>
      <c r="K306" s="2">
        <v>1502.92</v>
      </c>
      <c r="L306" s="2">
        <v>305677.00800000003</v>
      </c>
      <c r="M306" s="3">
        <f t="shared" si="4"/>
        <v>2005385.5279999999</v>
      </c>
      <c r="N306" s="41">
        <v>44251.729166666664</v>
      </c>
      <c r="O306" s="39">
        <v>6870344900</v>
      </c>
      <c r="P306" s="39" t="s">
        <v>52</v>
      </c>
      <c r="Q306" s="40" t="s">
        <v>998</v>
      </c>
      <c r="R306" s="41">
        <v>44251</v>
      </c>
      <c r="S306" s="39" t="s">
        <v>54</v>
      </c>
      <c r="T306" s="68"/>
    </row>
    <row r="307" spans="1:20" s="70" customFormat="1" x14ac:dyDescent="0.2">
      <c r="A307" s="38" t="s">
        <v>1007</v>
      </c>
      <c r="B307" s="39" t="s">
        <v>1008</v>
      </c>
      <c r="C307" s="39" t="s">
        <v>1009</v>
      </c>
      <c r="D307" s="58">
        <v>107909</v>
      </c>
      <c r="E307" s="38"/>
      <c r="F307" s="58"/>
      <c r="G307" s="39" t="s">
        <v>230</v>
      </c>
      <c r="H307" s="38">
        <v>8263000084</v>
      </c>
      <c r="I307" s="40" t="s">
        <v>1010</v>
      </c>
      <c r="J307" s="2">
        <v>1411425</v>
      </c>
      <c r="K307" s="2">
        <v>1249.1099999999999</v>
      </c>
      <c r="L307" s="2">
        <v>254056.5</v>
      </c>
      <c r="M307" s="3">
        <f t="shared" si="4"/>
        <v>1666730.61</v>
      </c>
      <c r="N307" s="41">
        <v>44251.729166666664</v>
      </c>
      <c r="O307" s="39">
        <v>6870344946</v>
      </c>
      <c r="P307" s="39" t="s">
        <v>52</v>
      </c>
      <c r="Q307" s="40" t="s">
        <v>998</v>
      </c>
      <c r="R307" s="41">
        <v>44251</v>
      </c>
      <c r="S307" s="39" t="s">
        <v>54</v>
      </c>
      <c r="T307" s="68"/>
    </row>
    <row r="308" spans="1:20" s="70" customFormat="1" x14ac:dyDescent="0.2">
      <c r="A308" s="38" t="s">
        <v>1011</v>
      </c>
      <c r="B308" s="39" t="s">
        <v>1012</v>
      </c>
      <c r="C308" s="39" t="s">
        <v>1013</v>
      </c>
      <c r="D308" s="58">
        <v>107909</v>
      </c>
      <c r="E308" s="38"/>
      <c r="F308" s="58"/>
      <c r="G308" s="39" t="s">
        <v>230</v>
      </c>
      <c r="H308" s="38">
        <v>8263000084</v>
      </c>
      <c r="I308" s="40" t="s">
        <v>1014</v>
      </c>
      <c r="J308" s="2">
        <v>1570712.8</v>
      </c>
      <c r="K308" s="2">
        <v>1390.08</v>
      </c>
      <c r="L308" s="2">
        <v>282728.304</v>
      </c>
      <c r="M308" s="3">
        <f t="shared" si="4"/>
        <v>1854831.1840000001</v>
      </c>
      <c r="N308" s="41">
        <v>44258.729166666664</v>
      </c>
      <c r="O308" s="39">
        <v>6870345007</v>
      </c>
      <c r="P308" s="39" t="s">
        <v>52</v>
      </c>
      <c r="Q308" s="40" t="s">
        <v>998</v>
      </c>
      <c r="R308" s="41">
        <v>44251</v>
      </c>
      <c r="S308" s="39" t="s">
        <v>54</v>
      </c>
      <c r="T308" s="68"/>
    </row>
    <row r="309" spans="1:20" s="70" customFormat="1" x14ac:dyDescent="0.2">
      <c r="A309" s="38" t="s">
        <v>1015</v>
      </c>
      <c r="B309" s="39" t="s">
        <v>1016</v>
      </c>
      <c r="C309" s="39" t="s">
        <v>1017</v>
      </c>
      <c r="D309" s="58">
        <v>107909</v>
      </c>
      <c r="E309" s="38"/>
      <c r="F309" s="58"/>
      <c r="G309" s="39" t="s">
        <v>230</v>
      </c>
      <c r="H309" s="38">
        <v>8263000084</v>
      </c>
      <c r="I309" s="40" t="s">
        <v>1018</v>
      </c>
      <c r="J309" s="2">
        <v>309288</v>
      </c>
      <c r="K309" s="2">
        <v>273.72000000000003</v>
      </c>
      <c r="L309" s="2">
        <v>55671.839999999997</v>
      </c>
      <c r="M309" s="3">
        <f t="shared" si="4"/>
        <v>365233.55999999994</v>
      </c>
      <c r="N309" s="41">
        <v>44254</v>
      </c>
      <c r="O309" s="39">
        <v>6870034569</v>
      </c>
      <c r="P309" s="39" t="s">
        <v>52</v>
      </c>
      <c r="Q309" s="40" t="s">
        <v>998</v>
      </c>
      <c r="R309" s="41">
        <v>44251</v>
      </c>
      <c r="S309" s="39" t="s">
        <v>54</v>
      </c>
      <c r="T309" s="68"/>
    </row>
    <row r="310" spans="1:20" s="70" customFormat="1" x14ac:dyDescent="0.2">
      <c r="A310" s="38" t="s">
        <v>1019</v>
      </c>
      <c r="B310" s="39" t="s">
        <v>1020</v>
      </c>
      <c r="C310" s="39" t="s">
        <v>1021</v>
      </c>
      <c r="D310" s="38">
        <v>407261</v>
      </c>
      <c r="E310" s="38"/>
      <c r="F310" s="38"/>
      <c r="G310" s="39" t="s">
        <v>58</v>
      </c>
      <c r="H310" s="38">
        <v>8266010190</v>
      </c>
      <c r="I310" s="40">
        <v>9854018715</v>
      </c>
      <c r="J310" s="2">
        <v>58775.9</v>
      </c>
      <c r="K310" s="2"/>
      <c r="L310" s="2">
        <v>0</v>
      </c>
      <c r="M310" s="3">
        <f t="shared" si="4"/>
        <v>58775.9</v>
      </c>
      <c r="N310" s="41">
        <v>44263.729166666664</v>
      </c>
      <c r="O310" s="39">
        <v>6870346551</v>
      </c>
      <c r="P310" s="39" t="s">
        <v>52</v>
      </c>
      <c r="Q310" s="40"/>
      <c r="R310" s="41"/>
      <c r="S310" s="39" t="s">
        <v>54</v>
      </c>
      <c r="T310" s="68"/>
    </row>
    <row r="311" spans="1:20" s="70" customFormat="1" x14ac:dyDescent="0.2">
      <c r="A311" s="38" t="s">
        <v>1022</v>
      </c>
      <c r="B311" s="39" t="s">
        <v>1023</v>
      </c>
      <c r="C311" s="39" t="s">
        <v>1024</v>
      </c>
      <c r="D311" s="38">
        <v>407261</v>
      </c>
      <c r="E311" s="38"/>
      <c r="F311" s="38"/>
      <c r="G311" s="39" t="s">
        <v>58</v>
      </c>
      <c r="H311" s="38">
        <v>8266010190</v>
      </c>
      <c r="I311" s="40">
        <v>9854018630</v>
      </c>
      <c r="J311" s="2">
        <v>57518.05</v>
      </c>
      <c r="K311" s="2"/>
      <c r="L311" s="2">
        <v>0</v>
      </c>
      <c r="M311" s="3">
        <f t="shared" si="4"/>
        <v>57518.05</v>
      </c>
      <c r="N311" s="41">
        <v>44259.729166666664</v>
      </c>
      <c r="O311" s="39">
        <v>6870346557</v>
      </c>
      <c r="P311" s="39" t="s">
        <v>52</v>
      </c>
      <c r="Q311" s="40"/>
      <c r="R311" s="41"/>
      <c r="S311" s="39" t="s">
        <v>54</v>
      </c>
      <c r="T311" s="68"/>
    </row>
    <row r="312" spans="1:20" s="70" customFormat="1" x14ac:dyDescent="0.2">
      <c r="A312" s="38" t="s">
        <v>1025</v>
      </c>
      <c r="B312" s="39" t="s">
        <v>1026</v>
      </c>
      <c r="C312" s="39" t="s">
        <v>1027</v>
      </c>
      <c r="D312" s="38">
        <v>407261</v>
      </c>
      <c r="E312" s="38"/>
      <c r="F312" s="38"/>
      <c r="G312" s="39" t="s">
        <v>58</v>
      </c>
      <c r="H312" s="38">
        <v>8266010190</v>
      </c>
      <c r="I312" s="40">
        <v>9854018562</v>
      </c>
      <c r="J312" s="2">
        <v>57220.74</v>
      </c>
      <c r="K312" s="2"/>
      <c r="L312" s="2">
        <v>0</v>
      </c>
      <c r="M312" s="3">
        <f t="shared" si="4"/>
        <v>57220.74</v>
      </c>
      <c r="N312" s="41">
        <v>44257.729166666664</v>
      </c>
      <c r="O312" s="39">
        <v>6870346562</v>
      </c>
      <c r="P312" s="39" t="s">
        <v>52</v>
      </c>
      <c r="Q312" s="40"/>
      <c r="R312" s="41"/>
      <c r="S312" s="39" t="s">
        <v>54</v>
      </c>
      <c r="T312" s="68"/>
    </row>
    <row r="313" spans="1:20" s="70" customFormat="1" x14ac:dyDescent="0.2">
      <c r="A313" s="38" t="s">
        <v>1028</v>
      </c>
      <c r="B313" s="39" t="s">
        <v>1029</v>
      </c>
      <c r="C313" s="39" t="s">
        <v>1030</v>
      </c>
      <c r="D313" s="38">
        <v>407261</v>
      </c>
      <c r="E313" s="38"/>
      <c r="F313" s="38"/>
      <c r="G313" s="39" t="s">
        <v>58</v>
      </c>
      <c r="H313" s="38">
        <v>8266010190</v>
      </c>
      <c r="I313" s="40">
        <v>9854018660</v>
      </c>
      <c r="J313" s="2">
        <v>56969.17</v>
      </c>
      <c r="K313" s="2"/>
      <c r="L313" s="2">
        <v>0</v>
      </c>
      <c r="M313" s="3">
        <f t="shared" si="4"/>
        <v>56969.17</v>
      </c>
      <c r="N313" s="41">
        <v>44260.729166666664</v>
      </c>
      <c r="O313" s="39">
        <v>6870346596</v>
      </c>
      <c r="P313" s="39" t="s">
        <v>52</v>
      </c>
      <c r="Q313" s="40"/>
      <c r="R313" s="41"/>
      <c r="S313" s="39" t="s">
        <v>54</v>
      </c>
      <c r="T313" s="68"/>
    </row>
    <row r="314" spans="1:20" s="70" customFormat="1" x14ac:dyDescent="0.2">
      <c r="A314" s="38" t="s">
        <v>1031</v>
      </c>
      <c r="B314" s="39" t="s">
        <v>1032</v>
      </c>
      <c r="C314" s="39" t="s">
        <v>1033</v>
      </c>
      <c r="D314" s="38">
        <v>407261</v>
      </c>
      <c r="E314" s="38"/>
      <c r="F314" s="38"/>
      <c r="G314" s="39" t="s">
        <v>58</v>
      </c>
      <c r="H314" s="38">
        <v>8266010190</v>
      </c>
      <c r="I314" s="40">
        <v>9854018731</v>
      </c>
      <c r="J314" s="2">
        <v>58890.25</v>
      </c>
      <c r="K314" s="2"/>
      <c r="L314" s="2">
        <v>0</v>
      </c>
      <c r="M314" s="3">
        <f t="shared" si="4"/>
        <v>58890.25</v>
      </c>
      <c r="N314" s="41">
        <v>44264.729166666664</v>
      </c>
      <c r="O314" s="39">
        <v>6870346601</v>
      </c>
      <c r="P314" s="39" t="s">
        <v>52</v>
      </c>
      <c r="Q314" s="40"/>
      <c r="R314" s="41"/>
      <c r="S314" s="39" t="s">
        <v>54</v>
      </c>
      <c r="T314" s="68"/>
    </row>
    <row r="315" spans="1:20" s="70" customFormat="1" x14ac:dyDescent="0.2">
      <c r="A315" s="38" t="s">
        <v>1034</v>
      </c>
      <c r="B315" s="39" t="s">
        <v>1035</v>
      </c>
      <c r="C315" s="39" t="s">
        <v>1036</v>
      </c>
      <c r="D315" s="38">
        <v>407261</v>
      </c>
      <c r="E315" s="38"/>
      <c r="F315" s="38"/>
      <c r="G315" s="39" t="s">
        <v>58</v>
      </c>
      <c r="H315" s="38">
        <v>8266010190</v>
      </c>
      <c r="I315" s="40">
        <v>9854018833</v>
      </c>
      <c r="J315" s="2">
        <v>57472.31</v>
      </c>
      <c r="K315" s="2"/>
      <c r="L315" s="2">
        <v>0</v>
      </c>
      <c r="M315" s="3">
        <f t="shared" si="4"/>
        <v>57472.31</v>
      </c>
      <c r="N315" s="41">
        <v>44267.729166666664</v>
      </c>
      <c r="O315" s="39">
        <v>6870346607</v>
      </c>
      <c r="P315" s="39" t="s">
        <v>52</v>
      </c>
      <c r="Q315" s="40"/>
      <c r="R315" s="41"/>
      <c r="S315" s="39" t="s">
        <v>54</v>
      </c>
      <c r="T315" s="68"/>
    </row>
    <row r="316" spans="1:20" s="70" customFormat="1" x14ac:dyDescent="0.2">
      <c r="A316" s="38" t="s">
        <v>1037</v>
      </c>
      <c r="B316" s="39" t="s">
        <v>1038</v>
      </c>
      <c r="C316" s="39" t="s">
        <v>1039</v>
      </c>
      <c r="D316" s="38">
        <v>407261</v>
      </c>
      <c r="E316" s="38"/>
      <c r="F316" s="38"/>
      <c r="G316" s="39" t="s">
        <v>58</v>
      </c>
      <c r="H316" s="38">
        <v>8266010190</v>
      </c>
      <c r="I316" s="40">
        <v>9854018551</v>
      </c>
      <c r="J316" s="2">
        <v>57426.57</v>
      </c>
      <c r="K316" s="2"/>
      <c r="L316" s="2">
        <v>0</v>
      </c>
      <c r="M316" s="3">
        <f t="shared" si="4"/>
        <v>57426.57</v>
      </c>
      <c r="N316" s="41">
        <v>44257</v>
      </c>
      <c r="O316" s="39">
        <v>6870346614</v>
      </c>
      <c r="P316" s="39" t="s">
        <v>52</v>
      </c>
      <c r="Q316" s="40"/>
      <c r="R316" s="41"/>
      <c r="S316" s="39" t="s">
        <v>54</v>
      </c>
      <c r="T316" s="68"/>
    </row>
    <row r="317" spans="1:20" s="70" customFormat="1" x14ac:dyDescent="0.2">
      <c r="A317" s="38" t="s">
        <v>1040</v>
      </c>
      <c r="B317" s="39" t="s">
        <v>1041</v>
      </c>
      <c r="C317" s="39" t="s">
        <v>1042</v>
      </c>
      <c r="D317" s="38">
        <v>407261</v>
      </c>
      <c r="E317" s="38"/>
      <c r="F317" s="38"/>
      <c r="G317" s="39" t="s">
        <v>58</v>
      </c>
      <c r="H317" s="38">
        <v>8266009891</v>
      </c>
      <c r="I317" s="40">
        <v>9854018695</v>
      </c>
      <c r="J317" s="2">
        <v>6524.15</v>
      </c>
      <c r="K317" s="2"/>
      <c r="L317" s="2">
        <v>0</v>
      </c>
      <c r="M317" s="3">
        <f t="shared" si="4"/>
        <v>6524.15</v>
      </c>
      <c r="N317" s="41">
        <v>44262.729166666664</v>
      </c>
      <c r="O317" s="39">
        <v>6870346620</v>
      </c>
      <c r="P317" s="39" t="s">
        <v>52</v>
      </c>
      <c r="Q317" s="40"/>
      <c r="R317" s="41"/>
      <c r="S317" s="39" t="s">
        <v>54</v>
      </c>
      <c r="T317" s="68"/>
    </row>
    <row r="318" spans="1:20" s="70" customFormat="1" x14ac:dyDescent="0.2">
      <c r="A318" s="38" t="s">
        <v>1043</v>
      </c>
      <c r="B318" s="39" t="s">
        <v>1044</v>
      </c>
      <c r="C318" s="39" t="s">
        <v>1045</v>
      </c>
      <c r="D318" s="38">
        <v>407261</v>
      </c>
      <c r="E318" s="38"/>
      <c r="F318" s="38"/>
      <c r="G318" s="39" t="s">
        <v>58</v>
      </c>
      <c r="H318" s="38">
        <v>8266010190</v>
      </c>
      <c r="I318" s="40">
        <v>9854018794</v>
      </c>
      <c r="J318" s="2">
        <v>56511.77</v>
      </c>
      <c r="K318" s="2"/>
      <c r="L318" s="2">
        <v>0</v>
      </c>
      <c r="M318" s="3">
        <f t="shared" si="4"/>
        <v>56511.77</v>
      </c>
      <c r="N318" s="41">
        <v>44266.729166666664</v>
      </c>
      <c r="O318" s="39">
        <v>6870346632</v>
      </c>
      <c r="P318" s="39" t="s">
        <v>52</v>
      </c>
      <c r="Q318" s="40"/>
      <c r="R318" s="41"/>
      <c r="S318" s="39" t="s">
        <v>54</v>
      </c>
      <c r="T318" s="68"/>
    </row>
    <row r="319" spans="1:20" s="70" customFormat="1" x14ac:dyDescent="0.2">
      <c r="A319" s="38" t="s">
        <v>1046</v>
      </c>
      <c r="B319" s="39" t="s">
        <v>1047</v>
      </c>
      <c r="C319" s="39" t="s">
        <v>1048</v>
      </c>
      <c r="D319" s="58">
        <v>107909</v>
      </c>
      <c r="E319" s="38"/>
      <c r="F319" s="58"/>
      <c r="G319" s="39" t="s">
        <v>230</v>
      </c>
      <c r="H319" s="38">
        <v>8263000084</v>
      </c>
      <c r="I319" s="40" t="s">
        <v>1049</v>
      </c>
      <c r="J319" s="2">
        <v>32775</v>
      </c>
      <c r="K319" s="2">
        <v>29.01</v>
      </c>
      <c r="L319" s="2">
        <v>5899.5</v>
      </c>
      <c r="M319" s="3">
        <f t="shared" si="4"/>
        <v>38703.51</v>
      </c>
      <c r="N319" s="41">
        <v>44253.729166666664</v>
      </c>
      <c r="O319" s="39">
        <v>6870346913</v>
      </c>
      <c r="P319" s="39" t="s">
        <v>52</v>
      </c>
      <c r="Q319" s="40" t="s">
        <v>998</v>
      </c>
      <c r="R319" s="41">
        <v>44251</v>
      </c>
      <c r="S319" s="39" t="s">
        <v>54</v>
      </c>
      <c r="T319" s="68"/>
    </row>
    <row r="320" spans="1:20" s="70" customFormat="1" x14ac:dyDescent="0.2">
      <c r="A320" s="38" t="s">
        <v>1050</v>
      </c>
      <c r="B320" s="39" t="s">
        <v>1051</v>
      </c>
      <c r="C320" s="39" t="s">
        <v>1052</v>
      </c>
      <c r="D320" s="38">
        <v>815145</v>
      </c>
      <c r="E320" s="38"/>
      <c r="F320" s="38"/>
      <c r="G320" s="39" t="s">
        <v>1053</v>
      </c>
      <c r="H320" s="38">
        <v>8268005852</v>
      </c>
      <c r="I320" s="40">
        <v>42</v>
      </c>
      <c r="J320" s="2">
        <v>51685.593220338989</v>
      </c>
      <c r="K320" s="2"/>
      <c r="L320" s="2">
        <v>9303.4067796610179</v>
      </c>
      <c r="M320" s="3">
        <f t="shared" si="4"/>
        <v>60989.000000000007</v>
      </c>
      <c r="N320" s="41">
        <v>44268.729166666664</v>
      </c>
      <c r="O320" s="39">
        <v>44289813</v>
      </c>
      <c r="P320" s="39" t="s">
        <v>52</v>
      </c>
      <c r="Q320" s="40" t="s">
        <v>1054</v>
      </c>
      <c r="R320" s="41">
        <v>44278</v>
      </c>
      <c r="S320" s="39" t="s">
        <v>54</v>
      </c>
      <c r="T320" s="68"/>
    </row>
    <row r="321" spans="1:20" s="70" customFormat="1" x14ac:dyDescent="0.2">
      <c r="A321" s="38" t="s">
        <v>1055</v>
      </c>
      <c r="B321" s="39" t="s">
        <v>1056</v>
      </c>
      <c r="C321" s="39" t="s">
        <v>1057</v>
      </c>
      <c r="D321" s="58">
        <v>107909</v>
      </c>
      <c r="E321" s="38"/>
      <c r="F321" s="58"/>
      <c r="G321" s="39" t="s">
        <v>230</v>
      </c>
      <c r="H321" s="38">
        <v>8263000084</v>
      </c>
      <c r="I321" s="40" t="s">
        <v>1058</v>
      </c>
      <c r="J321" s="2">
        <v>32300</v>
      </c>
      <c r="K321" s="2">
        <v>28.59</v>
      </c>
      <c r="L321" s="2">
        <v>5814</v>
      </c>
      <c r="M321" s="3">
        <f t="shared" si="4"/>
        <v>38142.589999999997</v>
      </c>
      <c r="N321" s="41">
        <v>44253.729166666664</v>
      </c>
      <c r="O321" s="39">
        <v>6870348378</v>
      </c>
      <c r="P321" s="39" t="s">
        <v>52</v>
      </c>
      <c r="Q321" s="40" t="s">
        <v>998</v>
      </c>
      <c r="R321" s="41">
        <v>44251</v>
      </c>
      <c r="S321" s="39" t="s">
        <v>54</v>
      </c>
      <c r="T321" s="68"/>
    </row>
    <row r="322" spans="1:20" s="70" customFormat="1" x14ac:dyDescent="0.2">
      <c r="A322" s="38" t="s">
        <v>1059</v>
      </c>
      <c r="B322" s="39" t="s">
        <v>1060</v>
      </c>
      <c r="C322" s="39" t="s">
        <v>1061</v>
      </c>
      <c r="D322" s="58">
        <v>107909</v>
      </c>
      <c r="E322" s="38"/>
      <c r="F322" s="58"/>
      <c r="G322" s="39" t="s">
        <v>230</v>
      </c>
      <c r="H322" s="38">
        <v>8263000084</v>
      </c>
      <c r="I322" s="40" t="s">
        <v>1062</v>
      </c>
      <c r="J322" s="2">
        <v>1556829.6</v>
      </c>
      <c r="K322" s="2">
        <v>1377.79</v>
      </c>
      <c r="L322" s="2">
        <v>280229.32799999998</v>
      </c>
      <c r="M322" s="3">
        <f t="shared" si="4"/>
        <v>1838436.7180000001</v>
      </c>
      <c r="N322" s="41">
        <v>44253.729166666664</v>
      </c>
      <c r="O322" s="39">
        <v>6870348381</v>
      </c>
      <c r="P322" s="39" t="s">
        <v>52</v>
      </c>
      <c r="Q322" s="40" t="s">
        <v>998</v>
      </c>
      <c r="R322" s="41">
        <v>44251</v>
      </c>
      <c r="S322" s="39" t="s">
        <v>54</v>
      </c>
      <c r="T322" s="68"/>
    </row>
    <row r="323" spans="1:20" s="70" customFormat="1" x14ac:dyDescent="0.2">
      <c r="A323" s="38" t="s">
        <v>1063</v>
      </c>
      <c r="B323" s="39" t="s">
        <v>1064</v>
      </c>
      <c r="C323" s="39" t="s">
        <v>1065</v>
      </c>
      <c r="D323" s="58">
        <v>107909</v>
      </c>
      <c r="E323" s="38"/>
      <c r="F323" s="58"/>
      <c r="G323" s="39" t="s">
        <v>230</v>
      </c>
      <c r="H323" s="38">
        <v>8263000084</v>
      </c>
      <c r="I323" s="40" t="s">
        <v>1066</v>
      </c>
      <c r="J323" s="2">
        <v>1368652</v>
      </c>
      <c r="K323" s="2">
        <v>1211.25</v>
      </c>
      <c r="L323" s="2">
        <v>246357.36</v>
      </c>
      <c r="M323" s="3">
        <f t="shared" si="4"/>
        <v>1616220.6099999999</v>
      </c>
      <c r="N323" s="41">
        <v>44254.729166666664</v>
      </c>
      <c r="O323" s="39">
        <v>6870348384</v>
      </c>
      <c r="P323" s="39" t="s">
        <v>52</v>
      </c>
      <c r="Q323" s="40" t="s">
        <v>998</v>
      </c>
      <c r="R323" s="41">
        <v>44251</v>
      </c>
      <c r="S323" s="39" t="s">
        <v>54</v>
      </c>
      <c r="T323" s="68"/>
    </row>
    <row r="324" spans="1:20" s="70" customFormat="1" x14ac:dyDescent="0.2">
      <c r="A324" s="38" t="s">
        <v>1067</v>
      </c>
      <c r="B324" s="39" t="s">
        <v>1068</v>
      </c>
      <c r="C324" s="39" t="s">
        <v>1069</v>
      </c>
      <c r="D324" s="58">
        <v>107909</v>
      </c>
      <c r="E324" s="38"/>
      <c r="F324" s="58"/>
      <c r="G324" s="39" t="s">
        <v>230</v>
      </c>
      <c r="H324" s="38">
        <v>8263000084</v>
      </c>
      <c r="I324" s="40" t="s">
        <v>1070</v>
      </c>
      <c r="J324" s="2">
        <v>1412400</v>
      </c>
      <c r="K324" s="2">
        <v>1249.97</v>
      </c>
      <c r="L324" s="2">
        <v>254232</v>
      </c>
      <c r="M324" s="3">
        <f t="shared" si="4"/>
        <v>1667881.97</v>
      </c>
      <c r="N324" s="41">
        <v>44254.729166666664</v>
      </c>
      <c r="O324" s="39">
        <v>6870348387</v>
      </c>
      <c r="P324" s="39" t="s">
        <v>52</v>
      </c>
      <c r="Q324" s="40" t="s">
        <v>998</v>
      </c>
      <c r="R324" s="41">
        <v>44251</v>
      </c>
      <c r="S324" s="39" t="s">
        <v>54</v>
      </c>
      <c r="T324" s="68"/>
    </row>
    <row r="325" spans="1:20" s="70" customFormat="1" x14ac:dyDescent="0.2">
      <c r="A325" s="38" t="s">
        <v>1071</v>
      </c>
      <c r="B325" s="39" t="s">
        <v>1072</v>
      </c>
      <c r="C325" s="39" t="s">
        <v>1073</v>
      </c>
      <c r="D325" s="58">
        <v>107909</v>
      </c>
      <c r="E325" s="38"/>
      <c r="F325" s="58"/>
      <c r="G325" s="39" t="s">
        <v>230</v>
      </c>
      <c r="H325" s="38">
        <v>8263000084</v>
      </c>
      <c r="I325" s="40" t="s">
        <v>1074</v>
      </c>
      <c r="J325" s="2">
        <v>310340</v>
      </c>
      <c r="K325" s="2">
        <v>274.64999999999998</v>
      </c>
      <c r="L325" s="2">
        <v>55861.2</v>
      </c>
      <c r="M325" s="3">
        <f t="shared" si="4"/>
        <v>366475.85000000003</v>
      </c>
      <c r="N325" s="41">
        <v>44254.729166666664</v>
      </c>
      <c r="O325" s="39">
        <v>6870348390</v>
      </c>
      <c r="P325" s="39" t="s">
        <v>52</v>
      </c>
      <c r="Q325" s="40" t="s">
        <v>998</v>
      </c>
      <c r="R325" s="41">
        <v>44251</v>
      </c>
      <c r="S325" s="39" t="s">
        <v>54</v>
      </c>
      <c r="T325" s="68"/>
    </row>
    <row r="326" spans="1:20" s="70" customFormat="1" x14ac:dyDescent="0.2">
      <c r="A326" s="38" t="s">
        <v>1075</v>
      </c>
      <c r="B326" s="39" t="s">
        <v>1076</v>
      </c>
      <c r="C326" s="39"/>
      <c r="D326" s="38">
        <v>137869</v>
      </c>
      <c r="E326" s="38"/>
      <c r="F326" s="38"/>
      <c r="G326" s="62" t="s">
        <v>1077</v>
      </c>
      <c r="H326" s="61" t="s">
        <v>1078</v>
      </c>
      <c r="I326" s="52" t="s">
        <v>1078</v>
      </c>
      <c r="J326" s="5">
        <v>283500</v>
      </c>
      <c r="K326" s="2"/>
      <c r="L326" s="2">
        <v>0</v>
      </c>
      <c r="M326" s="3">
        <f t="shared" ref="M326:M389" si="5">SUM(J326:L326)</f>
        <v>283500</v>
      </c>
      <c r="N326" s="41">
        <v>44274</v>
      </c>
      <c r="O326" s="39"/>
      <c r="P326" s="39" t="s">
        <v>52</v>
      </c>
      <c r="Q326" s="40"/>
      <c r="R326" s="41"/>
      <c r="S326" s="39" t="s">
        <v>54</v>
      </c>
      <c r="T326" s="68"/>
    </row>
    <row r="327" spans="1:20" s="70" customFormat="1" x14ac:dyDescent="0.2">
      <c r="A327" s="38" t="s">
        <v>1079</v>
      </c>
      <c r="B327" s="39" t="s">
        <v>1080</v>
      </c>
      <c r="C327" s="39"/>
      <c r="D327" s="38">
        <v>137869</v>
      </c>
      <c r="E327" s="38"/>
      <c r="F327" s="38"/>
      <c r="G327" s="62" t="s">
        <v>1077</v>
      </c>
      <c r="H327" s="61" t="s">
        <v>1078</v>
      </c>
      <c r="I327" s="52" t="s">
        <v>1078</v>
      </c>
      <c r="J327" s="10">
        <v>117900</v>
      </c>
      <c r="K327" s="2"/>
      <c r="L327" s="2">
        <v>0</v>
      </c>
      <c r="M327" s="3">
        <f t="shared" si="5"/>
        <v>117900</v>
      </c>
      <c r="N327" s="41">
        <v>44274</v>
      </c>
      <c r="O327" s="39"/>
      <c r="P327" s="39" t="s">
        <v>52</v>
      </c>
      <c r="Q327" s="40"/>
      <c r="R327" s="41"/>
      <c r="S327" s="39" t="s">
        <v>54</v>
      </c>
      <c r="T327" s="68"/>
    </row>
    <row r="328" spans="1:20" s="70" customFormat="1" x14ac:dyDescent="0.2">
      <c r="A328" s="38" t="s">
        <v>63</v>
      </c>
      <c r="B328" s="1"/>
      <c r="C328" s="1"/>
      <c r="D328" s="51"/>
      <c r="E328" s="38"/>
      <c r="F328" s="51"/>
      <c r="G328" s="52" t="s">
        <v>64</v>
      </c>
      <c r="H328" s="53"/>
      <c r="I328" s="54" t="s">
        <v>1081</v>
      </c>
      <c r="J328" s="35">
        <v>6945.9</v>
      </c>
      <c r="K328" s="1"/>
      <c r="L328" s="1"/>
      <c r="M328" s="3">
        <f t="shared" si="5"/>
        <v>6945.9</v>
      </c>
      <c r="N328" s="41">
        <v>44274</v>
      </c>
      <c r="O328" s="56"/>
      <c r="P328" s="1"/>
      <c r="Q328" s="1"/>
      <c r="R328" s="57"/>
      <c r="S328" s="39" t="s">
        <v>54</v>
      </c>
      <c r="T328" s="68"/>
    </row>
    <row r="329" spans="1:20" s="70" customFormat="1" x14ac:dyDescent="0.2">
      <c r="A329" s="38" t="s">
        <v>1082</v>
      </c>
      <c r="B329" s="39" t="s">
        <v>1083</v>
      </c>
      <c r="C329" s="39" t="s">
        <v>1084</v>
      </c>
      <c r="D329" s="38">
        <v>700130</v>
      </c>
      <c r="E329" s="38"/>
      <c r="F329" s="38"/>
      <c r="G329" s="39" t="s">
        <v>1085</v>
      </c>
      <c r="H329" s="38">
        <v>8263000056</v>
      </c>
      <c r="I329" s="40" t="s">
        <v>1086</v>
      </c>
      <c r="J329" s="2">
        <v>2325000</v>
      </c>
      <c r="K329" s="2"/>
      <c r="L329" s="2">
        <v>418500</v>
      </c>
      <c r="M329" s="3">
        <f t="shared" si="5"/>
        <v>2743500</v>
      </c>
      <c r="N329" s="41">
        <v>44252.729166666664</v>
      </c>
      <c r="O329" s="39">
        <v>6870348600</v>
      </c>
      <c r="P329" s="39" t="s">
        <v>52</v>
      </c>
      <c r="Q329" s="40" t="s">
        <v>1087</v>
      </c>
      <c r="R329" s="41">
        <v>44294</v>
      </c>
      <c r="S329" s="39" t="s">
        <v>54</v>
      </c>
      <c r="T329" s="68"/>
    </row>
    <row r="330" spans="1:20" s="70" customFormat="1" x14ac:dyDescent="0.2">
      <c r="A330" s="38" t="s">
        <v>1088</v>
      </c>
      <c r="B330" s="39" t="s">
        <v>1089</v>
      </c>
      <c r="C330" s="39" t="s">
        <v>1090</v>
      </c>
      <c r="D330" s="38">
        <v>811819</v>
      </c>
      <c r="E330" s="38"/>
      <c r="F330" s="38"/>
      <c r="G330" s="39" t="s">
        <v>1091</v>
      </c>
      <c r="H330" s="38">
        <v>8263000049</v>
      </c>
      <c r="I330" s="40" t="s">
        <v>1092</v>
      </c>
      <c r="J330" s="2">
        <v>259526</v>
      </c>
      <c r="K330" s="2"/>
      <c r="L330" s="2">
        <v>0</v>
      </c>
      <c r="M330" s="3">
        <f t="shared" si="5"/>
        <v>259526</v>
      </c>
      <c r="N330" s="41">
        <v>44274.729166666664</v>
      </c>
      <c r="O330" s="39"/>
      <c r="P330" s="39" t="s">
        <v>52</v>
      </c>
      <c r="Q330" s="40">
        <v>103199296845</v>
      </c>
      <c r="R330" s="41">
        <v>44275</v>
      </c>
      <c r="S330" s="39" t="s">
        <v>54</v>
      </c>
      <c r="T330" s="68"/>
    </row>
    <row r="331" spans="1:20" s="70" customFormat="1" x14ac:dyDescent="0.2">
      <c r="A331" s="38" t="s">
        <v>1093</v>
      </c>
      <c r="B331" s="42" t="s">
        <v>1094</v>
      </c>
      <c r="C331" s="42" t="s">
        <v>1095</v>
      </c>
      <c r="D331" s="38">
        <v>703046</v>
      </c>
      <c r="E331" s="38"/>
      <c r="F331" s="38"/>
      <c r="G331" s="42" t="s">
        <v>678</v>
      </c>
      <c r="H331" s="38">
        <v>8266010171</v>
      </c>
      <c r="I331" s="40" t="s">
        <v>1096</v>
      </c>
      <c r="J331" s="3">
        <v>350</v>
      </c>
      <c r="K331" s="3"/>
      <c r="L331" s="3">
        <v>0</v>
      </c>
      <c r="M331" s="3">
        <f t="shared" si="5"/>
        <v>350</v>
      </c>
      <c r="N331" s="41">
        <v>44253.729166666664</v>
      </c>
      <c r="O331" s="39">
        <v>3445020925</v>
      </c>
      <c r="P331" s="42" t="s">
        <v>315</v>
      </c>
      <c r="Q331" s="42" t="s">
        <v>1097</v>
      </c>
      <c r="R331" s="60">
        <v>44285</v>
      </c>
      <c r="S331" s="42" t="s">
        <v>243</v>
      </c>
      <c r="T331" s="68"/>
    </row>
    <row r="332" spans="1:20" s="70" customFormat="1" x14ac:dyDescent="0.2">
      <c r="A332" s="38" t="s">
        <v>1098</v>
      </c>
      <c r="B332" s="39" t="s">
        <v>1099</v>
      </c>
      <c r="C332" s="39" t="s">
        <v>1100</v>
      </c>
      <c r="D332" s="38">
        <v>407261</v>
      </c>
      <c r="E332" s="38"/>
      <c r="F332" s="38"/>
      <c r="G332" s="39" t="s">
        <v>58</v>
      </c>
      <c r="H332" s="38">
        <v>8266010190</v>
      </c>
      <c r="I332" s="40">
        <v>9854018916</v>
      </c>
      <c r="J332" s="2">
        <v>59919.4</v>
      </c>
      <c r="K332" s="2"/>
      <c r="L332" s="2">
        <v>0</v>
      </c>
      <c r="M332" s="3">
        <f t="shared" si="5"/>
        <v>59919.4</v>
      </c>
      <c r="N332" s="41">
        <v>44270.729166666664</v>
      </c>
      <c r="O332" s="39">
        <v>6870353929</v>
      </c>
      <c r="P332" s="39" t="s">
        <v>52</v>
      </c>
      <c r="Q332" s="40"/>
      <c r="R332" s="41"/>
      <c r="S332" s="39" t="s">
        <v>54</v>
      </c>
      <c r="T332" s="68"/>
    </row>
    <row r="333" spans="1:20" s="70" customFormat="1" x14ac:dyDescent="0.2">
      <c r="A333" s="38" t="s">
        <v>1101</v>
      </c>
      <c r="B333" s="39" t="s">
        <v>1102</v>
      </c>
      <c r="C333" s="39" t="s">
        <v>1103</v>
      </c>
      <c r="D333" s="38">
        <v>407261</v>
      </c>
      <c r="E333" s="38"/>
      <c r="F333" s="38"/>
      <c r="G333" s="39" t="s">
        <v>58</v>
      </c>
      <c r="H333" s="38">
        <v>8266010190</v>
      </c>
      <c r="I333" s="40">
        <v>9854018973</v>
      </c>
      <c r="J333" s="2">
        <v>58592.94</v>
      </c>
      <c r="K333" s="2"/>
      <c r="L333" s="2">
        <v>0</v>
      </c>
      <c r="M333" s="3">
        <f t="shared" si="5"/>
        <v>58592.94</v>
      </c>
      <c r="N333" s="41">
        <v>44272.729166666664</v>
      </c>
      <c r="O333" s="39">
        <v>6870353935</v>
      </c>
      <c r="P333" s="39" t="s">
        <v>52</v>
      </c>
      <c r="Q333" s="40"/>
      <c r="R333" s="41"/>
      <c r="S333" s="39" t="s">
        <v>54</v>
      </c>
      <c r="T333" s="68"/>
    </row>
    <row r="334" spans="1:20" s="70" customFormat="1" x14ac:dyDescent="0.2">
      <c r="A334" s="38" t="s">
        <v>1104</v>
      </c>
      <c r="B334" s="39" t="s">
        <v>1105</v>
      </c>
      <c r="C334" s="39" t="s">
        <v>1106</v>
      </c>
      <c r="D334" s="38">
        <v>812140</v>
      </c>
      <c r="E334" s="38"/>
      <c r="F334" s="38"/>
      <c r="G334" s="42" t="s">
        <v>446</v>
      </c>
      <c r="H334" s="38">
        <v>8268005706</v>
      </c>
      <c r="I334" s="40" t="s">
        <v>1107</v>
      </c>
      <c r="J334" s="2">
        <v>2836049.1525423732</v>
      </c>
      <c r="K334" s="2"/>
      <c r="L334" s="2">
        <v>510488.84745762713</v>
      </c>
      <c r="M334" s="3">
        <f t="shared" si="5"/>
        <v>3346538.0000000005</v>
      </c>
      <c r="N334" s="41">
        <v>44259.729166666664</v>
      </c>
      <c r="O334" s="39">
        <v>44298379</v>
      </c>
      <c r="P334" s="39" t="s">
        <v>52</v>
      </c>
      <c r="Q334" s="40" t="s">
        <v>1108</v>
      </c>
      <c r="R334" s="41">
        <v>44281</v>
      </c>
      <c r="S334" s="39" t="s">
        <v>54</v>
      </c>
      <c r="T334" s="68"/>
    </row>
    <row r="335" spans="1:20" s="70" customFormat="1" x14ac:dyDescent="0.2">
      <c r="A335" s="38" t="s">
        <v>1109</v>
      </c>
      <c r="B335" s="39" t="s">
        <v>1110</v>
      </c>
      <c r="C335" s="39" t="s">
        <v>1111</v>
      </c>
      <c r="D335" s="38">
        <v>813587</v>
      </c>
      <c r="E335" s="38"/>
      <c r="F335" s="38"/>
      <c r="G335" s="39" t="s">
        <v>1112</v>
      </c>
      <c r="H335" s="38">
        <v>8268005723</v>
      </c>
      <c r="I335" s="40">
        <v>866</v>
      </c>
      <c r="J335" s="2">
        <v>86650</v>
      </c>
      <c r="K335" s="2"/>
      <c r="L335" s="2">
        <v>15597</v>
      </c>
      <c r="M335" s="3">
        <f t="shared" si="5"/>
        <v>102247</v>
      </c>
      <c r="N335" s="41">
        <v>44239.729166666664</v>
      </c>
      <c r="O335" s="39">
        <v>44298378</v>
      </c>
      <c r="P335" s="39" t="s">
        <v>52</v>
      </c>
      <c r="Q335" s="40" t="s">
        <v>1113</v>
      </c>
      <c r="R335" s="41">
        <v>44281</v>
      </c>
      <c r="S335" s="39" t="s">
        <v>54</v>
      </c>
      <c r="T335" s="68"/>
    </row>
    <row r="336" spans="1:20" s="70" customFormat="1" x14ac:dyDescent="0.2">
      <c r="A336" s="38" t="s">
        <v>1114</v>
      </c>
      <c r="B336" s="39" t="s">
        <v>1115</v>
      </c>
      <c r="C336" s="39" t="s">
        <v>1116</v>
      </c>
      <c r="D336" s="38">
        <v>700130</v>
      </c>
      <c r="E336" s="38"/>
      <c r="F336" s="38"/>
      <c r="G336" s="39" t="s">
        <v>1085</v>
      </c>
      <c r="H336" s="38">
        <v>8263000056</v>
      </c>
      <c r="I336" s="40" t="s">
        <v>1117</v>
      </c>
      <c r="J336" s="2">
        <v>2325000</v>
      </c>
      <c r="K336" s="2"/>
      <c r="L336" s="2">
        <v>418500</v>
      </c>
      <c r="M336" s="3">
        <f t="shared" si="5"/>
        <v>2743500</v>
      </c>
      <c r="N336" s="41">
        <v>44252.729166666664</v>
      </c>
      <c r="O336" s="39">
        <v>6870354665</v>
      </c>
      <c r="P336" s="39" t="s">
        <v>52</v>
      </c>
      <c r="Q336" s="40" t="s">
        <v>1087</v>
      </c>
      <c r="R336" s="41">
        <v>44294</v>
      </c>
      <c r="S336" s="39" t="s">
        <v>54</v>
      </c>
      <c r="T336" s="68"/>
    </row>
    <row r="337" spans="1:20" s="70" customFormat="1" x14ac:dyDescent="0.2">
      <c r="A337" s="38" t="s">
        <v>1118</v>
      </c>
      <c r="B337" s="39" t="s">
        <v>1119</v>
      </c>
      <c r="C337" s="39" t="s">
        <v>1120</v>
      </c>
      <c r="D337" s="38">
        <v>700130</v>
      </c>
      <c r="E337" s="38"/>
      <c r="F337" s="38"/>
      <c r="G337" s="39" t="s">
        <v>1085</v>
      </c>
      <c r="H337" s="38">
        <v>8263000056</v>
      </c>
      <c r="I337" s="40" t="s">
        <v>1121</v>
      </c>
      <c r="J337" s="2">
        <v>11905000</v>
      </c>
      <c r="K337" s="2"/>
      <c r="L337" s="2">
        <v>2142900</v>
      </c>
      <c r="M337" s="3">
        <f t="shared" si="5"/>
        <v>14047900</v>
      </c>
      <c r="N337" s="41">
        <v>44250.729166666664</v>
      </c>
      <c r="O337" s="39">
        <v>6870354757</v>
      </c>
      <c r="P337" s="39" t="s">
        <v>52</v>
      </c>
      <c r="Q337" s="40" t="s">
        <v>1122</v>
      </c>
      <c r="R337" s="41">
        <v>44294</v>
      </c>
      <c r="S337" s="39" t="s">
        <v>54</v>
      </c>
      <c r="T337" s="68"/>
    </row>
    <row r="338" spans="1:20" s="70" customFormat="1" x14ac:dyDescent="0.2">
      <c r="A338" s="38" t="s">
        <v>1123</v>
      </c>
      <c r="B338" s="39" t="s">
        <v>1124</v>
      </c>
      <c r="C338" s="39" t="s">
        <v>1125</v>
      </c>
      <c r="D338" s="38">
        <v>106653</v>
      </c>
      <c r="E338" s="38"/>
      <c r="F338" s="38"/>
      <c r="G338" s="39" t="s">
        <v>398</v>
      </c>
      <c r="H338" s="38">
        <v>8263000050</v>
      </c>
      <c r="I338" s="40" t="s">
        <v>1126</v>
      </c>
      <c r="J338" s="2">
        <v>10400</v>
      </c>
      <c r="K338" s="2">
        <v>9.2100000000000009</v>
      </c>
      <c r="L338" s="2">
        <v>1872</v>
      </c>
      <c r="M338" s="3">
        <f t="shared" si="5"/>
        <v>12281.21</v>
      </c>
      <c r="N338" s="41">
        <v>44256.729166666664</v>
      </c>
      <c r="O338" s="39">
        <v>6870354981</v>
      </c>
      <c r="P338" s="39" t="s">
        <v>52</v>
      </c>
      <c r="Q338" s="40">
        <v>103243679508</v>
      </c>
      <c r="R338" s="41">
        <v>44281</v>
      </c>
      <c r="S338" s="39" t="s">
        <v>54</v>
      </c>
      <c r="T338" s="68"/>
    </row>
    <row r="339" spans="1:20" s="70" customFormat="1" x14ac:dyDescent="0.2">
      <c r="A339" s="38" t="s">
        <v>1127</v>
      </c>
      <c r="B339" s="39" t="s">
        <v>1128</v>
      </c>
      <c r="C339" s="39" t="s">
        <v>1129</v>
      </c>
      <c r="D339" s="38">
        <v>106653</v>
      </c>
      <c r="E339" s="38"/>
      <c r="F339" s="38"/>
      <c r="G339" s="39" t="s">
        <v>398</v>
      </c>
      <c r="H339" s="38">
        <v>8263000050</v>
      </c>
      <c r="I339" s="40" t="s">
        <v>1130</v>
      </c>
      <c r="J339" s="2">
        <v>180000</v>
      </c>
      <c r="K339" s="2">
        <v>159.30000000000001</v>
      </c>
      <c r="L339" s="2">
        <v>32400</v>
      </c>
      <c r="M339" s="3">
        <f t="shared" si="5"/>
        <v>212559.3</v>
      </c>
      <c r="N339" s="41">
        <v>44256.729166666664</v>
      </c>
      <c r="O339" s="39">
        <v>6870355572</v>
      </c>
      <c r="P339" s="39" t="s">
        <v>52</v>
      </c>
      <c r="Q339" s="40">
        <v>103312829252</v>
      </c>
      <c r="R339" s="41">
        <v>44286</v>
      </c>
      <c r="S339" s="39" t="s">
        <v>54</v>
      </c>
      <c r="T339" s="68"/>
    </row>
    <row r="340" spans="1:20" s="70" customFormat="1" x14ac:dyDescent="0.2">
      <c r="A340" s="38" t="s">
        <v>1131</v>
      </c>
      <c r="B340" s="39" t="s">
        <v>1132</v>
      </c>
      <c r="C340" s="39" t="s">
        <v>1133</v>
      </c>
      <c r="D340" s="38">
        <v>106653</v>
      </c>
      <c r="E340" s="38"/>
      <c r="F340" s="38"/>
      <c r="G340" s="39" t="s">
        <v>398</v>
      </c>
      <c r="H340" s="38">
        <v>8263000050</v>
      </c>
      <c r="I340" s="40" t="s">
        <v>1134</v>
      </c>
      <c r="J340" s="2">
        <v>2000000</v>
      </c>
      <c r="K340" s="2">
        <v>1770</v>
      </c>
      <c r="L340" s="2">
        <v>360000</v>
      </c>
      <c r="M340" s="3">
        <f t="shared" si="5"/>
        <v>2361770</v>
      </c>
      <c r="N340" s="41">
        <v>44259.729166666664</v>
      </c>
      <c r="O340" s="39">
        <v>6870355619</v>
      </c>
      <c r="P340" s="39" t="s">
        <v>52</v>
      </c>
      <c r="Q340" s="40">
        <v>104036919511</v>
      </c>
      <c r="R340" s="41">
        <v>44291</v>
      </c>
      <c r="S340" s="39" t="s">
        <v>54</v>
      </c>
      <c r="T340" s="68"/>
    </row>
    <row r="341" spans="1:20" s="70" customFormat="1" x14ac:dyDescent="0.2">
      <c r="A341" s="38" t="s">
        <v>63</v>
      </c>
      <c r="B341" s="1"/>
      <c r="C341" s="1"/>
      <c r="D341" s="51"/>
      <c r="E341" s="38"/>
      <c r="F341" s="51"/>
      <c r="G341" s="52" t="s">
        <v>64</v>
      </c>
      <c r="H341" s="53"/>
      <c r="I341" s="54" t="s">
        <v>1135</v>
      </c>
      <c r="J341" s="35">
        <v>538.48</v>
      </c>
      <c r="K341" s="1"/>
      <c r="L341" s="1"/>
      <c r="M341" s="3">
        <f t="shared" si="5"/>
        <v>538.48</v>
      </c>
      <c r="N341" s="41">
        <v>44279</v>
      </c>
      <c r="O341" s="56"/>
      <c r="P341" s="1"/>
      <c r="Q341" s="1"/>
      <c r="R341" s="57"/>
      <c r="S341" s="39" t="s">
        <v>54</v>
      </c>
      <c r="T341" s="68"/>
    </row>
    <row r="342" spans="1:20" s="70" customFormat="1" x14ac:dyDescent="0.2">
      <c r="A342" s="38" t="s">
        <v>1136</v>
      </c>
      <c r="B342" s="42" t="s">
        <v>1137</v>
      </c>
      <c r="C342" s="42" t="s">
        <v>1138</v>
      </c>
      <c r="D342" s="38">
        <v>135020</v>
      </c>
      <c r="E342" s="38"/>
      <c r="F342" s="38"/>
      <c r="G342" s="42" t="s">
        <v>933</v>
      </c>
      <c r="H342" s="38">
        <v>8266010268</v>
      </c>
      <c r="I342" s="40" t="s">
        <v>1139</v>
      </c>
      <c r="J342" s="3">
        <v>235100</v>
      </c>
      <c r="K342" s="3"/>
      <c r="L342" s="3">
        <v>42318</v>
      </c>
      <c r="M342" s="3">
        <f t="shared" si="5"/>
        <v>277418</v>
      </c>
      <c r="N342" s="41">
        <v>44243.729166666664</v>
      </c>
      <c r="O342" s="39">
        <v>6870364592</v>
      </c>
      <c r="P342" s="42" t="s">
        <v>315</v>
      </c>
      <c r="Q342" s="42">
        <v>103312829253</v>
      </c>
      <c r="R342" s="60">
        <v>44286</v>
      </c>
      <c r="S342" s="42" t="s">
        <v>243</v>
      </c>
      <c r="T342" s="68"/>
    </row>
    <row r="343" spans="1:20" s="70" customFormat="1" x14ac:dyDescent="0.2">
      <c r="A343" s="38" t="s">
        <v>1140</v>
      </c>
      <c r="B343" s="39" t="s">
        <v>1141</v>
      </c>
      <c r="C343" s="39" t="s">
        <v>1142</v>
      </c>
      <c r="D343" s="38">
        <v>106653</v>
      </c>
      <c r="E343" s="38"/>
      <c r="F343" s="38"/>
      <c r="G343" s="39" t="s">
        <v>398</v>
      </c>
      <c r="H343" s="38">
        <v>8263000050</v>
      </c>
      <c r="I343" s="40" t="s">
        <v>1143</v>
      </c>
      <c r="J343" s="2">
        <v>580000</v>
      </c>
      <c r="K343" s="2">
        <v>513.29999999999995</v>
      </c>
      <c r="L343" s="2">
        <v>104400</v>
      </c>
      <c r="M343" s="3">
        <f t="shared" si="5"/>
        <v>684913.3</v>
      </c>
      <c r="N343" s="41">
        <v>44264.729166666664</v>
      </c>
      <c r="O343" s="39">
        <v>6870358286</v>
      </c>
      <c r="P343" s="39" t="s">
        <v>52</v>
      </c>
      <c r="Q343" s="40">
        <v>104083914507</v>
      </c>
      <c r="R343" s="41">
        <v>44296</v>
      </c>
      <c r="S343" s="39" t="s">
        <v>54</v>
      </c>
      <c r="T343" s="68"/>
    </row>
    <row r="344" spans="1:20" s="70" customFormat="1" x14ac:dyDescent="0.2">
      <c r="A344" s="38" t="s">
        <v>1144</v>
      </c>
      <c r="B344" s="39" t="s">
        <v>1145</v>
      </c>
      <c r="C344" s="39" t="s">
        <v>1146</v>
      </c>
      <c r="D344" s="38">
        <v>106653</v>
      </c>
      <c r="E344" s="38"/>
      <c r="F344" s="38"/>
      <c r="G344" s="39" t="s">
        <v>398</v>
      </c>
      <c r="H344" s="38">
        <v>8263000050</v>
      </c>
      <c r="I344" s="40" t="s">
        <v>1147</v>
      </c>
      <c r="J344" s="2">
        <v>602000</v>
      </c>
      <c r="K344" s="2">
        <v>532.77</v>
      </c>
      <c r="L344" s="2">
        <v>108360</v>
      </c>
      <c r="M344" s="3">
        <f t="shared" si="5"/>
        <v>710892.77</v>
      </c>
      <c r="N344" s="41">
        <v>44264.729166666664</v>
      </c>
      <c r="O344" s="39">
        <v>6870358293</v>
      </c>
      <c r="P344" s="39" t="s">
        <v>52</v>
      </c>
      <c r="Q344" s="40">
        <v>104083914507</v>
      </c>
      <c r="R344" s="41">
        <v>44296</v>
      </c>
      <c r="S344" s="39" t="s">
        <v>54</v>
      </c>
      <c r="T344" s="68"/>
    </row>
    <row r="345" spans="1:20" s="70" customFormat="1" x14ac:dyDescent="0.2">
      <c r="A345" s="38" t="s">
        <v>1148</v>
      </c>
      <c r="B345" s="39" t="s">
        <v>1149</v>
      </c>
      <c r="C345" s="39" t="s">
        <v>1150</v>
      </c>
      <c r="D345" s="38">
        <v>106653</v>
      </c>
      <c r="E345" s="38"/>
      <c r="F345" s="38"/>
      <c r="G345" s="39" t="s">
        <v>398</v>
      </c>
      <c r="H345" s="38">
        <v>8263000050</v>
      </c>
      <c r="I345" s="40" t="s">
        <v>1151</v>
      </c>
      <c r="J345" s="2">
        <v>1000000</v>
      </c>
      <c r="K345" s="2">
        <v>885.01</v>
      </c>
      <c r="L345" s="2">
        <v>180000</v>
      </c>
      <c r="M345" s="3">
        <f t="shared" si="5"/>
        <v>1180885.01</v>
      </c>
      <c r="N345" s="41">
        <v>44264.729166666664</v>
      </c>
      <c r="O345" s="39">
        <v>6870358300</v>
      </c>
      <c r="P345" s="39" t="s">
        <v>52</v>
      </c>
      <c r="Q345" s="40">
        <v>104083914507</v>
      </c>
      <c r="R345" s="41">
        <v>44296</v>
      </c>
      <c r="S345" s="39" t="s">
        <v>54</v>
      </c>
      <c r="T345" s="68"/>
    </row>
    <row r="346" spans="1:20" s="70" customFormat="1" x14ac:dyDescent="0.2">
      <c r="A346" s="38" t="s">
        <v>1152</v>
      </c>
      <c r="B346" s="39" t="s">
        <v>1153</v>
      </c>
      <c r="C346" s="39" t="s">
        <v>1154</v>
      </c>
      <c r="D346" s="38">
        <v>106653</v>
      </c>
      <c r="E346" s="38"/>
      <c r="F346" s="38"/>
      <c r="G346" s="39" t="s">
        <v>398</v>
      </c>
      <c r="H346" s="38">
        <v>8263000050</v>
      </c>
      <c r="I346" s="40" t="s">
        <v>1155</v>
      </c>
      <c r="J346" s="2">
        <v>350000</v>
      </c>
      <c r="K346" s="2">
        <v>309.75</v>
      </c>
      <c r="L346" s="2">
        <v>63000</v>
      </c>
      <c r="M346" s="3">
        <f t="shared" si="5"/>
        <v>413309.75</v>
      </c>
      <c r="N346" s="41">
        <v>44264.729166666664</v>
      </c>
      <c r="O346" s="39">
        <v>6870358311</v>
      </c>
      <c r="P346" s="39" t="s">
        <v>52</v>
      </c>
      <c r="Q346" s="40">
        <v>104083914507</v>
      </c>
      <c r="R346" s="41">
        <v>44296</v>
      </c>
      <c r="S346" s="39" t="s">
        <v>54</v>
      </c>
      <c r="T346" s="68"/>
    </row>
    <row r="347" spans="1:20" s="70" customFormat="1" x14ac:dyDescent="0.2">
      <c r="A347" s="38" t="s">
        <v>1156</v>
      </c>
      <c r="B347" s="39" t="s">
        <v>1157</v>
      </c>
      <c r="C347" s="39" t="s">
        <v>1158</v>
      </c>
      <c r="D347" s="38">
        <v>404824</v>
      </c>
      <c r="E347" s="38"/>
      <c r="F347" s="38"/>
      <c r="G347" s="39" t="s">
        <v>1159</v>
      </c>
      <c r="H347" s="38">
        <v>8263000064</v>
      </c>
      <c r="I347" s="40" t="s">
        <v>1160</v>
      </c>
      <c r="J347" s="2">
        <v>4500</v>
      </c>
      <c r="K347" s="2"/>
      <c r="L347" s="2">
        <v>810</v>
      </c>
      <c r="M347" s="3">
        <f t="shared" si="5"/>
        <v>5310</v>
      </c>
      <c r="N347" s="41">
        <v>44239.729166666664</v>
      </c>
      <c r="O347" s="39">
        <v>6870016895</v>
      </c>
      <c r="P347" s="39" t="s">
        <v>52</v>
      </c>
      <c r="Q347" s="40" t="s">
        <v>1161</v>
      </c>
      <c r="R347" s="41">
        <v>44307</v>
      </c>
      <c r="S347" s="39" t="s">
        <v>54</v>
      </c>
      <c r="T347" s="68"/>
    </row>
    <row r="348" spans="1:20" s="70" customFormat="1" x14ac:dyDescent="0.2">
      <c r="A348" s="38" t="s">
        <v>1162</v>
      </c>
      <c r="B348" s="39" t="s">
        <v>1163</v>
      </c>
      <c r="C348" s="39" t="s">
        <v>1164</v>
      </c>
      <c r="D348" s="38">
        <v>401972</v>
      </c>
      <c r="E348" s="38"/>
      <c r="F348" s="38"/>
      <c r="G348" s="39" t="s">
        <v>842</v>
      </c>
      <c r="H348" s="38">
        <v>8263000049</v>
      </c>
      <c r="I348" s="40" t="s">
        <v>1165</v>
      </c>
      <c r="J348" s="2">
        <v>442560</v>
      </c>
      <c r="K348" s="2">
        <v>391.66559999999998</v>
      </c>
      <c r="L348" s="2">
        <v>79660.800000000003</v>
      </c>
      <c r="M348" s="3">
        <f t="shared" si="5"/>
        <v>522612.4656</v>
      </c>
      <c r="N348" s="41">
        <v>44253.729166666664</v>
      </c>
      <c r="O348" s="39">
        <v>6870368290</v>
      </c>
      <c r="P348" s="39" t="s">
        <v>52</v>
      </c>
      <c r="Q348" s="40" t="s">
        <v>1166</v>
      </c>
      <c r="R348" s="41">
        <v>44293</v>
      </c>
      <c r="S348" s="39" t="s">
        <v>54</v>
      </c>
      <c r="T348" s="68"/>
    </row>
    <row r="349" spans="1:20" s="70" customFormat="1" x14ac:dyDescent="0.2">
      <c r="A349" s="38" t="s">
        <v>1167</v>
      </c>
      <c r="B349" s="39" t="s">
        <v>1168</v>
      </c>
      <c r="C349" s="39" t="s">
        <v>1169</v>
      </c>
      <c r="D349" s="38">
        <v>401972</v>
      </c>
      <c r="E349" s="38"/>
      <c r="F349" s="38"/>
      <c r="G349" s="39" t="s">
        <v>842</v>
      </c>
      <c r="H349" s="38">
        <v>8263000049</v>
      </c>
      <c r="I349" s="40" t="s">
        <v>1170</v>
      </c>
      <c r="J349" s="2">
        <v>165960</v>
      </c>
      <c r="K349" s="2">
        <v>146.87459999999999</v>
      </c>
      <c r="L349" s="2">
        <v>29872.799999999999</v>
      </c>
      <c r="M349" s="3">
        <f t="shared" si="5"/>
        <v>195979.6746</v>
      </c>
      <c r="N349" s="41">
        <v>44253.729166666664</v>
      </c>
      <c r="O349" s="39">
        <v>6870368394</v>
      </c>
      <c r="P349" s="39" t="s">
        <v>52</v>
      </c>
      <c r="Q349" s="40" t="s">
        <v>1166</v>
      </c>
      <c r="R349" s="41">
        <v>44293</v>
      </c>
      <c r="S349" s="39" t="s">
        <v>54</v>
      </c>
      <c r="T349" s="68"/>
    </row>
    <row r="350" spans="1:20" s="70" customFormat="1" x14ac:dyDescent="0.2">
      <c r="A350" s="38" t="s">
        <v>1171</v>
      </c>
      <c r="B350" s="39" t="s">
        <v>1172</v>
      </c>
      <c r="C350" s="39" t="s">
        <v>1173</v>
      </c>
      <c r="D350" s="38">
        <v>401972</v>
      </c>
      <c r="E350" s="38"/>
      <c r="F350" s="38"/>
      <c r="G350" s="39" t="s">
        <v>842</v>
      </c>
      <c r="H350" s="38">
        <v>8263000049</v>
      </c>
      <c r="I350" s="40" t="s">
        <v>1174</v>
      </c>
      <c r="J350" s="25">
        <v>1082620</v>
      </c>
      <c r="K350" s="2">
        <v>958.1187000000001</v>
      </c>
      <c r="L350" s="2">
        <v>194871.6</v>
      </c>
      <c r="M350" s="3">
        <f t="shared" si="5"/>
        <v>1278449.7187000001</v>
      </c>
      <c r="N350" s="41">
        <v>44253.729166666664</v>
      </c>
      <c r="O350" s="39">
        <v>6870368611</v>
      </c>
      <c r="P350" s="39" t="s">
        <v>52</v>
      </c>
      <c r="Q350" s="40" t="s">
        <v>1166</v>
      </c>
      <c r="R350" s="41">
        <v>44292</v>
      </c>
      <c r="S350" s="39" t="s">
        <v>54</v>
      </c>
      <c r="T350" s="68"/>
    </row>
    <row r="351" spans="1:20" s="70" customFormat="1" x14ac:dyDescent="0.2">
      <c r="A351" s="38" t="s">
        <v>1175</v>
      </c>
      <c r="B351" s="39" t="s">
        <v>1176</v>
      </c>
      <c r="C351" s="39" t="s">
        <v>1177</v>
      </c>
      <c r="D351" s="38">
        <v>401972</v>
      </c>
      <c r="E351" s="38"/>
      <c r="F351" s="38"/>
      <c r="G351" s="39" t="s">
        <v>842</v>
      </c>
      <c r="H351" s="38">
        <v>8263000049</v>
      </c>
      <c r="I351" s="40" t="s">
        <v>1178</v>
      </c>
      <c r="J351" s="2">
        <v>497880</v>
      </c>
      <c r="K351" s="2">
        <v>440.62380000000002</v>
      </c>
      <c r="L351" s="2">
        <v>89618.4</v>
      </c>
      <c r="M351" s="3">
        <f t="shared" si="5"/>
        <v>587939.02379999997</v>
      </c>
      <c r="N351" s="41">
        <v>44253.729166666664</v>
      </c>
      <c r="O351" s="39">
        <v>6870370100</v>
      </c>
      <c r="P351" s="39" t="s">
        <v>52</v>
      </c>
      <c r="Q351" s="40" t="s">
        <v>1166</v>
      </c>
      <c r="R351" s="41">
        <v>44293</v>
      </c>
      <c r="S351" s="39" t="s">
        <v>54</v>
      </c>
      <c r="T351" s="68"/>
    </row>
    <row r="352" spans="1:20" s="70" customFormat="1" x14ac:dyDescent="0.2">
      <c r="A352" s="38" t="s">
        <v>1179</v>
      </c>
      <c r="B352" s="39" t="s">
        <v>1180</v>
      </c>
      <c r="C352" s="39" t="s">
        <v>1181</v>
      </c>
      <c r="D352" s="38">
        <v>401972</v>
      </c>
      <c r="E352" s="38"/>
      <c r="F352" s="38"/>
      <c r="G352" s="39" t="s">
        <v>842</v>
      </c>
      <c r="H352" s="38">
        <v>8263000049</v>
      </c>
      <c r="I352" s="40" t="s">
        <v>1182</v>
      </c>
      <c r="J352" s="2">
        <v>877500</v>
      </c>
      <c r="K352" s="2">
        <v>776.58749999999998</v>
      </c>
      <c r="L352" s="2">
        <v>157950</v>
      </c>
      <c r="M352" s="3">
        <f t="shared" si="5"/>
        <v>1036226.5875</v>
      </c>
      <c r="N352" s="41">
        <v>44252.729166666664</v>
      </c>
      <c r="O352" s="39">
        <v>6870368654</v>
      </c>
      <c r="P352" s="39" t="s">
        <v>52</v>
      </c>
      <c r="Q352" s="40" t="s">
        <v>1166</v>
      </c>
      <c r="R352" s="41">
        <v>44292</v>
      </c>
      <c r="S352" s="39" t="s">
        <v>54</v>
      </c>
      <c r="T352" s="68"/>
    </row>
    <row r="353" spans="1:20" s="70" customFormat="1" x14ac:dyDescent="0.2">
      <c r="A353" s="38" t="s">
        <v>1183</v>
      </c>
      <c r="B353" s="39" t="s">
        <v>1184</v>
      </c>
      <c r="C353" s="39" t="s">
        <v>1185</v>
      </c>
      <c r="D353" s="38">
        <v>401972</v>
      </c>
      <c r="E353" s="38"/>
      <c r="F353" s="38"/>
      <c r="G353" s="39" t="s">
        <v>842</v>
      </c>
      <c r="H353" s="38">
        <v>8263000049</v>
      </c>
      <c r="I353" s="40" t="s">
        <v>1186</v>
      </c>
      <c r="J353" s="2">
        <v>857000</v>
      </c>
      <c r="K353" s="2">
        <v>758.44500000000005</v>
      </c>
      <c r="L353" s="2">
        <v>154260</v>
      </c>
      <c r="M353" s="3">
        <f t="shared" si="5"/>
        <v>1012018.4449999999</v>
      </c>
      <c r="N353" s="41">
        <v>44253.729166666664</v>
      </c>
      <c r="O353" s="39">
        <v>6870368699</v>
      </c>
      <c r="P353" s="39" t="s">
        <v>52</v>
      </c>
      <c r="Q353" s="40" t="s">
        <v>1166</v>
      </c>
      <c r="R353" s="41">
        <v>44292</v>
      </c>
      <c r="S353" s="39" t="s">
        <v>54</v>
      </c>
      <c r="T353" s="68"/>
    </row>
    <row r="354" spans="1:20" s="70" customFormat="1" x14ac:dyDescent="0.2">
      <c r="A354" s="38" t="s">
        <v>1187</v>
      </c>
      <c r="B354" s="39" t="s">
        <v>1188</v>
      </c>
      <c r="C354" s="39" t="s">
        <v>1189</v>
      </c>
      <c r="D354" s="38">
        <v>401972</v>
      </c>
      <c r="E354" s="38"/>
      <c r="F354" s="38"/>
      <c r="G354" s="39" t="s">
        <v>842</v>
      </c>
      <c r="H354" s="38">
        <v>8263000049</v>
      </c>
      <c r="I354" s="40" t="s">
        <v>1190</v>
      </c>
      <c r="J354" s="2">
        <v>512820</v>
      </c>
      <c r="K354" s="2">
        <v>453.84569999999997</v>
      </c>
      <c r="L354" s="2">
        <v>92307.599999999991</v>
      </c>
      <c r="M354" s="3">
        <f t="shared" si="5"/>
        <v>605581.44570000004</v>
      </c>
      <c r="N354" s="41">
        <v>44253.729166666664</v>
      </c>
      <c r="O354" s="39">
        <v>6870368857</v>
      </c>
      <c r="P354" s="39" t="s">
        <v>52</v>
      </c>
      <c r="Q354" s="40" t="s">
        <v>1166</v>
      </c>
      <c r="R354" s="41">
        <v>44292</v>
      </c>
      <c r="S354" s="39" t="s">
        <v>54</v>
      </c>
      <c r="T354" s="68"/>
    </row>
    <row r="355" spans="1:20" s="70" customFormat="1" x14ac:dyDescent="0.2">
      <c r="A355" s="38" t="s">
        <v>1191</v>
      </c>
      <c r="B355" s="39" t="s">
        <v>1192</v>
      </c>
      <c r="C355" s="39" t="s">
        <v>1193</v>
      </c>
      <c r="D355" s="38">
        <v>401972</v>
      </c>
      <c r="E355" s="38"/>
      <c r="F355" s="38"/>
      <c r="G355" s="39" t="s">
        <v>842</v>
      </c>
      <c r="H355" s="38">
        <v>8263000049</v>
      </c>
      <c r="I355" s="40" t="s">
        <v>1194</v>
      </c>
      <c r="J355" s="2">
        <v>415500</v>
      </c>
      <c r="K355" s="2">
        <v>367.71750000000003</v>
      </c>
      <c r="L355" s="2">
        <v>74790</v>
      </c>
      <c r="M355" s="3">
        <f t="shared" si="5"/>
        <v>490657.71750000003</v>
      </c>
      <c r="N355" s="41">
        <v>44253.729166666664</v>
      </c>
      <c r="O355" s="39">
        <v>6870369035</v>
      </c>
      <c r="P355" s="39" t="s">
        <v>52</v>
      </c>
      <c r="Q355" s="40" t="s">
        <v>1166</v>
      </c>
      <c r="R355" s="41">
        <v>44292</v>
      </c>
      <c r="S355" s="39" t="s">
        <v>54</v>
      </c>
      <c r="T355" s="68"/>
    </row>
    <row r="356" spans="1:20" s="70" customFormat="1" x14ac:dyDescent="0.2">
      <c r="A356" s="38" t="s">
        <v>1195</v>
      </c>
      <c r="B356" s="39" t="s">
        <v>1196</v>
      </c>
      <c r="C356" s="39" t="s">
        <v>1197</v>
      </c>
      <c r="D356" s="38">
        <v>401972</v>
      </c>
      <c r="E356" s="38"/>
      <c r="F356" s="38"/>
      <c r="G356" s="39" t="s">
        <v>842</v>
      </c>
      <c r="H356" s="38">
        <v>8263000049</v>
      </c>
      <c r="I356" s="40" t="s">
        <v>1198</v>
      </c>
      <c r="J356" s="2">
        <v>1470400</v>
      </c>
      <c r="K356" s="2">
        <v>1301.3040000000001</v>
      </c>
      <c r="L356" s="2">
        <v>264672</v>
      </c>
      <c r="M356" s="3">
        <f t="shared" si="5"/>
        <v>1736373.304</v>
      </c>
      <c r="N356" s="41">
        <v>44252.729166666664</v>
      </c>
      <c r="O356" s="39">
        <v>6870368924</v>
      </c>
      <c r="P356" s="39" t="s">
        <v>52</v>
      </c>
      <c r="Q356" s="40" t="s">
        <v>1199</v>
      </c>
      <c r="R356" s="41">
        <v>44292</v>
      </c>
      <c r="S356" s="39" t="s">
        <v>54</v>
      </c>
      <c r="T356" s="68"/>
    </row>
    <row r="357" spans="1:20" s="70" customFormat="1" x14ac:dyDescent="0.2">
      <c r="A357" s="38" t="s">
        <v>1200</v>
      </c>
      <c r="B357" s="39" t="s">
        <v>1201</v>
      </c>
      <c r="C357" s="39" t="s">
        <v>1202</v>
      </c>
      <c r="D357" s="38">
        <v>401972</v>
      </c>
      <c r="E357" s="38"/>
      <c r="F357" s="38"/>
      <c r="G357" s="39" t="s">
        <v>842</v>
      </c>
      <c r="H357" s="38">
        <v>8263000049</v>
      </c>
      <c r="I357" s="40" t="s">
        <v>1203</v>
      </c>
      <c r="J357" s="2">
        <v>626780</v>
      </c>
      <c r="K357" s="2">
        <v>554.70030000000008</v>
      </c>
      <c r="L357" s="2">
        <v>112820.4</v>
      </c>
      <c r="M357" s="3">
        <f t="shared" si="5"/>
        <v>740155.10030000005</v>
      </c>
      <c r="N357" s="41">
        <v>44253.729166666664</v>
      </c>
      <c r="O357" s="39">
        <v>6870368993</v>
      </c>
      <c r="P357" s="39" t="s">
        <v>52</v>
      </c>
      <c r="Q357" s="40" t="s">
        <v>1166</v>
      </c>
      <c r="R357" s="41">
        <v>44292</v>
      </c>
      <c r="S357" s="39" t="s">
        <v>54</v>
      </c>
      <c r="T357" s="68"/>
    </row>
    <row r="358" spans="1:20" s="70" customFormat="1" x14ac:dyDescent="0.2">
      <c r="A358" s="38" t="s">
        <v>1204</v>
      </c>
      <c r="B358" s="39" t="s">
        <v>1205</v>
      </c>
      <c r="C358" s="39" t="s">
        <v>1206</v>
      </c>
      <c r="D358" s="38">
        <v>401972</v>
      </c>
      <c r="E358" s="38"/>
      <c r="F358" s="38"/>
      <c r="G358" s="39" t="s">
        <v>842</v>
      </c>
      <c r="H358" s="38">
        <v>8263000049</v>
      </c>
      <c r="I358" s="40" t="s">
        <v>1207</v>
      </c>
      <c r="J358" s="2">
        <v>415500</v>
      </c>
      <c r="K358" s="2">
        <v>367.71750000000003</v>
      </c>
      <c r="L358" s="2">
        <v>74790</v>
      </c>
      <c r="M358" s="3">
        <f t="shared" si="5"/>
        <v>490657.71750000003</v>
      </c>
      <c r="N358" s="41">
        <v>44253.729166666664</v>
      </c>
      <c r="O358" s="39">
        <v>6870370116</v>
      </c>
      <c r="P358" s="39" t="s">
        <v>52</v>
      </c>
      <c r="Q358" s="40" t="s">
        <v>1166</v>
      </c>
      <c r="R358" s="41">
        <v>44293</v>
      </c>
      <c r="S358" s="39" t="s">
        <v>54</v>
      </c>
      <c r="T358" s="68"/>
    </row>
    <row r="359" spans="1:20" s="70" customFormat="1" x14ac:dyDescent="0.2">
      <c r="A359" s="38" t="s">
        <v>1208</v>
      </c>
      <c r="B359" s="39" t="s">
        <v>1209</v>
      </c>
      <c r="C359" s="39" t="s">
        <v>1210</v>
      </c>
      <c r="D359" s="38">
        <v>401972</v>
      </c>
      <c r="E359" s="38"/>
      <c r="F359" s="38"/>
      <c r="G359" s="39" t="s">
        <v>842</v>
      </c>
      <c r="H359" s="38">
        <v>8263000049</v>
      </c>
      <c r="I359" s="40" t="s">
        <v>1211</v>
      </c>
      <c r="J359" s="2">
        <v>857000</v>
      </c>
      <c r="K359" s="2">
        <v>758.44500000000005</v>
      </c>
      <c r="L359" s="2">
        <v>154260</v>
      </c>
      <c r="M359" s="3">
        <f t="shared" si="5"/>
        <v>1012018.4449999999</v>
      </c>
      <c r="N359" s="41">
        <v>44253.729166666664</v>
      </c>
      <c r="O359" s="39">
        <v>6870368943</v>
      </c>
      <c r="P359" s="39" t="s">
        <v>52</v>
      </c>
      <c r="Q359" s="40" t="s">
        <v>1166</v>
      </c>
      <c r="R359" s="41">
        <v>44292</v>
      </c>
      <c r="S359" s="39" t="s">
        <v>54</v>
      </c>
      <c r="T359" s="68"/>
    </row>
    <row r="360" spans="1:20" s="70" customFormat="1" x14ac:dyDescent="0.2">
      <c r="A360" s="38" t="s">
        <v>1212</v>
      </c>
      <c r="B360" s="39" t="s">
        <v>1213</v>
      </c>
      <c r="C360" s="39" t="s">
        <v>1214</v>
      </c>
      <c r="D360" s="38">
        <v>401972</v>
      </c>
      <c r="E360" s="38"/>
      <c r="F360" s="38"/>
      <c r="G360" s="39" t="s">
        <v>842</v>
      </c>
      <c r="H360" s="38">
        <v>8263000049</v>
      </c>
      <c r="I360" s="40" t="s">
        <v>1215</v>
      </c>
      <c r="J360" s="2">
        <v>1649180</v>
      </c>
      <c r="K360" s="2">
        <v>1459.5243</v>
      </c>
      <c r="L360" s="2">
        <v>296852.39999999997</v>
      </c>
      <c r="M360" s="3">
        <f t="shared" si="5"/>
        <v>1947491.9242999998</v>
      </c>
      <c r="N360" s="41">
        <v>44253.729166666664</v>
      </c>
      <c r="O360" s="39">
        <v>6870368591</v>
      </c>
      <c r="P360" s="39" t="s">
        <v>52</v>
      </c>
      <c r="Q360" s="40" t="s">
        <v>1199</v>
      </c>
      <c r="R360" s="41">
        <v>44292</v>
      </c>
      <c r="S360" s="39" t="s">
        <v>54</v>
      </c>
      <c r="T360" s="68"/>
    </row>
    <row r="361" spans="1:20" s="70" customFormat="1" x14ac:dyDescent="0.2">
      <c r="A361" s="38" t="s">
        <v>1216</v>
      </c>
      <c r="B361" s="39" t="s">
        <v>1217</v>
      </c>
      <c r="C361" s="39" t="s">
        <v>1218</v>
      </c>
      <c r="D361" s="38">
        <v>816777</v>
      </c>
      <c r="E361" s="38"/>
      <c r="F361" s="38"/>
      <c r="G361" s="39" t="s">
        <v>205</v>
      </c>
      <c r="H361" s="38">
        <v>8268005263</v>
      </c>
      <c r="I361" s="40" t="s">
        <v>1219</v>
      </c>
      <c r="J361" s="2">
        <v>155000</v>
      </c>
      <c r="K361" s="2"/>
      <c r="L361" s="2">
        <v>27900</v>
      </c>
      <c r="M361" s="3">
        <f t="shared" si="5"/>
        <v>182900</v>
      </c>
      <c r="N361" s="41">
        <v>44259.729166666664</v>
      </c>
      <c r="O361" s="39">
        <v>44306292</v>
      </c>
      <c r="P361" s="39" t="s">
        <v>52</v>
      </c>
      <c r="Q361" s="40" t="s">
        <v>1220</v>
      </c>
      <c r="R361" s="41">
        <v>44286</v>
      </c>
      <c r="S361" s="39" t="s">
        <v>54</v>
      </c>
      <c r="T361" s="68"/>
    </row>
    <row r="362" spans="1:20" s="70" customFormat="1" x14ac:dyDescent="0.2">
      <c r="A362" s="38" t="s">
        <v>1221</v>
      </c>
      <c r="B362" s="39" t="s">
        <v>1222</v>
      </c>
      <c r="C362" s="39" t="s">
        <v>1223</v>
      </c>
      <c r="D362" s="58">
        <v>405267</v>
      </c>
      <c r="E362" s="38"/>
      <c r="F362" s="58"/>
      <c r="G362" s="39" t="s">
        <v>1224</v>
      </c>
      <c r="H362" s="38">
        <v>8263000083</v>
      </c>
      <c r="I362" s="40" t="s">
        <v>1225</v>
      </c>
      <c r="J362" s="2">
        <v>807460</v>
      </c>
      <c r="K362" s="2">
        <v>714.6</v>
      </c>
      <c r="L362" s="2">
        <v>145342.79999999999</v>
      </c>
      <c r="M362" s="3">
        <f t="shared" si="5"/>
        <v>953517.39999999991</v>
      </c>
      <c r="N362" s="41">
        <v>44251.729166666664</v>
      </c>
      <c r="O362" s="39">
        <v>6870014726</v>
      </c>
      <c r="P362" s="39" t="s">
        <v>52</v>
      </c>
      <c r="Q362" s="40" t="s">
        <v>1226</v>
      </c>
      <c r="R362" s="41">
        <v>44117</v>
      </c>
      <c r="S362" s="39" t="s">
        <v>54</v>
      </c>
      <c r="T362" s="68"/>
    </row>
    <row r="363" spans="1:20" s="70" customFormat="1" x14ac:dyDescent="0.2">
      <c r="A363" s="38" t="s">
        <v>1227</v>
      </c>
      <c r="B363" s="39" t="s">
        <v>1228</v>
      </c>
      <c r="C363" s="39" t="s">
        <v>1229</v>
      </c>
      <c r="D363" s="38">
        <v>407464</v>
      </c>
      <c r="E363" s="38"/>
      <c r="F363" s="38"/>
      <c r="G363" s="39" t="s">
        <v>1230</v>
      </c>
      <c r="H363" s="38">
        <v>8268005113</v>
      </c>
      <c r="I363" s="40" t="s">
        <v>1231</v>
      </c>
      <c r="J363" s="2">
        <v>34040</v>
      </c>
      <c r="K363" s="2"/>
      <c r="L363" s="2">
        <v>6127.2</v>
      </c>
      <c r="M363" s="3">
        <f t="shared" si="5"/>
        <v>40167.199999999997</v>
      </c>
      <c r="N363" s="41">
        <v>44244.729166666664</v>
      </c>
      <c r="O363" s="39">
        <v>44307711</v>
      </c>
      <c r="P363" s="39" t="s">
        <v>52</v>
      </c>
      <c r="Q363" s="40" t="s">
        <v>1232</v>
      </c>
      <c r="R363" s="41">
        <v>44294</v>
      </c>
      <c r="S363" s="39" t="s">
        <v>54</v>
      </c>
      <c r="T363" s="68"/>
    </row>
    <row r="364" spans="1:20" s="70" customFormat="1" x14ac:dyDescent="0.2">
      <c r="A364" s="38" t="s">
        <v>1233</v>
      </c>
      <c r="B364" s="39" t="s">
        <v>1234</v>
      </c>
      <c r="C364" s="39" t="s">
        <v>1235</v>
      </c>
      <c r="D364" s="38">
        <v>407464</v>
      </c>
      <c r="E364" s="38"/>
      <c r="F364" s="38"/>
      <c r="G364" s="39" t="s">
        <v>1230</v>
      </c>
      <c r="H364" s="38">
        <v>8268005335</v>
      </c>
      <c r="I364" s="40" t="s">
        <v>1236</v>
      </c>
      <c r="J364" s="2">
        <v>150000</v>
      </c>
      <c r="K364" s="2"/>
      <c r="L364" s="2">
        <v>27000</v>
      </c>
      <c r="M364" s="3">
        <f t="shared" si="5"/>
        <v>177000</v>
      </c>
      <c r="N364" s="41">
        <v>44244.729166666664</v>
      </c>
      <c r="O364" s="39">
        <v>44307727</v>
      </c>
      <c r="P364" s="39" t="s">
        <v>52</v>
      </c>
      <c r="Q364" s="40" t="s">
        <v>1237</v>
      </c>
      <c r="R364" s="41">
        <v>44286</v>
      </c>
      <c r="S364" s="39" t="s">
        <v>54</v>
      </c>
      <c r="T364" s="68"/>
    </row>
    <row r="365" spans="1:20" s="70" customFormat="1" x14ac:dyDescent="0.2">
      <c r="A365" s="38" t="s">
        <v>1238</v>
      </c>
      <c r="B365" s="39" t="s">
        <v>1239</v>
      </c>
      <c r="C365" s="39" t="s">
        <v>1240</v>
      </c>
      <c r="D365" s="38">
        <v>407261</v>
      </c>
      <c r="E365" s="38"/>
      <c r="F365" s="38"/>
      <c r="G365" s="39" t="s">
        <v>58</v>
      </c>
      <c r="H365" s="38">
        <v>8266010190</v>
      </c>
      <c r="I365" s="40">
        <v>9854018976</v>
      </c>
      <c r="J365" s="2">
        <v>56488.9</v>
      </c>
      <c r="K365" s="2"/>
      <c r="L365" s="2">
        <v>0</v>
      </c>
      <c r="M365" s="3">
        <f t="shared" si="5"/>
        <v>56488.9</v>
      </c>
      <c r="N365" s="41">
        <v>44272.729166666664</v>
      </c>
      <c r="O365" s="39">
        <v>6870363020</v>
      </c>
      <c r="P365" s="39" t="s">
        <v>52</v>
      </c>
      <c r="Q365" s="40"/>
      <c r="R365" s="41"/>
      <c r="S365" s="39" t="s">
        <v>54</v>
      </c>
      <c r="T365" s="68"/>
    </row>
    <row r="366" spans="1:20" s="70" customFormat="1" x14ac:dyDescent="0.2">
      <c r="A366" s="38" t="s">
        <v>1241</v>
      </c>
      <c r="B366" s="39" t="s">
        <v>1242</v>
      </c>
      <c r="C366" s="39" t="s">
        <v>1243</v>
      </c>
      <c r="D366" s="38">
        <v>128635</v>
      </c>
      <c r="E366" s="38"/>
      <c r="F366" s="38"/>
      <c r="G366" s="39" t="s">
        <v>989</v>
      </c>
      <c r="H366" s="38">
        <v>8266010586</v>
      </c>
      <c r="I366" s="40" t="s">
        <v>1244</v>
      </c>
      <c r="J366" s="2">
        <v>259000</v>
      </c>
      <c r="K366" s="2"/>
      <c r="L366" s="2">
        <v>46620</v>
      </c>
      <c r="M366" s="3">
        <f t="shared" si="5"/>
        <v>305620</v>
      </c>
      <c r="N366" s="41">
        <v>44257.729166666664</v>
      </c>
      <c r="O366" s="39">
        <v>6870364529</v>
      </c>
      <c r="P366" s="39" t="s">
        <v>52</v>
      </c>
      <c r="Q366" s="40" t="s">
        <v>1245</v>
      </c>
      <c r="R366" s="41">
        <v>44304</v>
      </c>
      <c r="S366" s="39" t="s">
        <v>54</v>
      </c>
      <c r="T366" s="68"/>
    </row>
    <row r="367" spans="1:20" s="70" customFormat="1" x14ac:dyDescent="0.2">
      <c r="A367" s="38" t="s">
        <v>1246</v>
      </c>
      <c r="B367" s="39" t="s">
        <v>1247</v>
      </c>
      <c r="C367" s="39" t="s">
        <v>1248</v>
      </c>
      <c r="D367" s="38">
        <v>106653</v>
      </c>
      <c r="E367" s="38"/>
      <c r="F367" s="38"/>
      <c r="G367" s="39" t="s">
        <v>398</v>
      </c>
      <c r="H367" s="38">
        <v>8263000050</v>
      </c>
      <c r="I367" s="40" t="s">
        <v>1249</v>
      </c>
      <c r="J367" s="2">
        <v>150000.72</v>
      </c>
      <c r="K367" s="2">
        <v>132.75</v>
      </c>
      <c r="L367" s="2">
        <v>27000.1296</v>
      </c>
      <c r="M367" s="3">
        <f t="shared" si="5"/>
        <v>177133.59960000002</v>
      </c>
      <c r="N367" s="41">
        <v>44218.729166666664</v>
      </c>
      <c r="O367" s="39">
        <v>6870364599</v>
      </c>
      <c r="P367" s="39" t="s">
        <v>52</v>
      </c>
      <c r="Q367" s="40">
        <v>103309312680</v>
      </c>
      <c r="R367" s="41">
        <v>44285</v>
      </c>
      <c r="S367" s="39" t="s">
        <v>54</v>
      </c>
      <c r="T367" s="68"/>
    </row>
    <row r="368" spans="1:20" s="70" customFormat="1" x14ac:dyDescent="0.2">
      <c r="A368" s="38" t="s">
        <v>1250</v>
      </c>
      <c r="B368" s="39" t="s">
        <v>1251</v>
      </c>
      <c r="C368" s="39" t="s">
        <v>1252</v>
      </c>
      <c r="D368" s="38">
        <v>401972</v>
      </c>
      <c r="E368" s="38"/>
      <c r="F368" s="38"/>
      <c r="G368" s="39" t="s">
        <v>842</v>
      </c>
      <c r="H368" s="38">
        <v>8263000049</v>
      </c>
      <c r="I368" s="40" t="s">
        <v>1253</v>
      </c>
      <c r="J368" s="2">
        <v>1508920.01</v>
      </c>
      <c r="K368" s="2">
        <v>1335.39</v>
      </c>
      <c r="L368" s="2">
        <v>271605.6018</v>
      </c>
      <c r="M368" s="3">
        <f t="shared" si="5"/>
        <v>1781861.0018</v>
      </c>
      <c r="N368" s="41">
        <v>44252.729166666664</v>
      </c>
      <c r="O368" s="39">
        <v>6870364960</v>
      </c>
      <c r="P368" s="39" t="s">
        <v>52</v>
      </c>
      <c r="Q368" s="40" t="s">
        <v>1254</v>
      </c>
      <c r="R368" s="41">
        <v>44285</v>
      </c>
      <c r="S368" s="39" t="s">
        <v>54</v>
      </c>
      <c r="T368" s="68"/>
    </row>
    <row r="369" spans="1:20" s="70" customFormat="1" x14ac:dyDescent="0.2">
      <c r="A369" s="38" t="s">
        <v>1255</v>
      </c>
      <c r="B369" s="39" t="s">
        <v>1256</v>
      </c>
      <c r="C369" s="39" t="s">
        <v>1257</v>
      </c>
      <c r="D369" s="38">
        <v>126335</v>
      </c>
      <c r="E369" s="38"/>
      <c r="F369" s="38"/>
      <c r="G369" s="39" t="s">
        <v>178</v>
      </c>
      <c r="H369" s="38">
        <v>8268005987</v>
      </c>
      <c r="I369" s="40" t="s">
        <v>1258</v>
      </c>
      <c r="J369" s="2">
        <v>11350</v>
      </c>
      <c r="K369" s="2"/>
      <c r="L369" s="2">
        <v>2043</v>
      </c>
      <c r="M369" s="3">
        <f t="shared" si="5"/>
        <v>13393</v>
      </c>
      <c r="N369" s="41">
        <v>44281.729166666664</v>
      </c>
      <c r="O369" s="39">
        <v>44312066</v>
      </c>
      <c r="P369" s="39" t="s">
        <v>52</v>
      </c>
      <c r="Q369" s="40" t="s">
        <v>1259</v>
      </c>
      <c r="R369" s="41">
        <v>44299</v>
      </c>
      <c r="S369" s="39" t="s">
        <v>54</v>
      </c>
      <c r="T369" s="68"/>
    </row>
    <row r="370" spans="1:20" s="70" customFormat="1" x14ac:dyDescent="0.2">
      <c r="A370" s="38" t="s">
        <v>1260</v>
      </c>
      <c r="B370" s="39" t="s">
        <v>1261</v>
      </c>
      <c r="C370" s="39" t="s">
        <v>1262</v>
      </c>
      <c r="D370" s="38">
        <v>401972</v>
      </c>
      <c r="E370" s="38"/>
      <c r="F370" s="38"/>
      <c r="G370" s="39" t="s">
        <v>842</v>
      </c>
      <c r="H370" s="38">
        <v>8263000049</v>
      </c>
      <c r="I370" s="40" t="s">
        <v>1263</v>
      </c>
      <c r="J370" s="2">
        <v>807800</v>
      </c>
      <c r="K370" s="2">
        <v>714.90300000000002</v>
      </c>
      <c r="L370" s="2">
        <v>145404</v>
      </c>
      <c r="M370" s="3">
        <f t="shared" si="5"/>
        <v>953918.90300000005</v>
      </c>
      <c r="N370" s="41">
        <v>44258.729166666664</v>
      </c>
      <c r="O370" s="39">
        <v>6870365755</v>
      </c>
      <c r="P370" s="39" t="s">
        <v>52</v>
      </c>
      <c r="Q370" s="40" t="s">
        <v>1264</v>
      </c>
      <c r="R370" s="41">
        <v>44285</v>
      </c>
      <c r="S370" s="39" t="s">
        <v>54</v>
      </c>
      <c r="T370" s="68"/>
    </row>
    <row r="371" spans="1:20" s="70" customFormat="1" x14ac:dyDescent="0.2">
      <c r="A371" s="38" t="s">
        <v>1265</v>
      </c>
      <c r="B371" s="42" t="s">
        <v>1266</v>
      </c>
      <c r="C371" s="42" t="s">
        <v>1267</v>
      </c>
      <c r="D371" s="38">
        <v>816273</v>
      </c>
      <c r="E371" s="38"/>
      <c r="F371" s="38"/>
      <c r="G371" s="42" t="s">
        <v>51</v>
      </c>
      <c r="H371" s="38">
        <v>8268005513</v>
      </c>
      <c r="I371" s="40">
        <v>175</v>
      </c>
      <c r="J371" s="3">
        <v>4434.66</v>
      </c>
      <c r="K371" s="3"/>
      <c r="L371" s="3">
        <v>798.34</v>
      </c>
      <c r="M371" s="3">
        <f t="shared" si="5"/>
        <v>5233</v>
      </c>
      <c r="N371" s="41">
        <v>44279.729166666664</v>
      </c>
      <c r="O371" s="39">
        <v>44312352</v>
      </c>
      <c r="P371" s="42" t="s">
        <v>315</v>
      </c>
      <c r="Q371" s="42" t="s">
        <v>1268</v>
      </c>
      <c r="R371" s="60">
        <v>44313</v>
      </c>
      <c r="S371" s="42" t="s">
        <v>243</v>
      </c>
      <c r="T371" s="68"/>
    </row>
    <row r="372" spans="1:20" s="70" customFormat="1" x14ac:dyDescent="0.2">
      <c r="A372" s="38" t="s">
        <v>1269</v>
      </c>
      <c r="B372" s="39" t="s">
        <v>1270</v>
      </c>
      <c r="C372" s="39" t="s">
        <v>1271</v>
      </c>
      <c r="D372" s="38">
        <v>812140</v>
      </c>
      <c r="E372" s="38"/>
      <c r="F372" s="38"/>
      <c r="G372" s="42" t="s">
        <v>446</v>
      </c>
      <c r="H372" s="38">
        <v>8268005598</v>
      </c>
      <c r="I372" s="40" t="s">
        <v>1272</v>
      </c>
      <c r="J372" s="2">
        <v>8939321.1864406783</v>
      </c>
      <c r="K372" s="3"/>
      <c r="L372" s="2">
        <v>1609077.8135593222</v>
      </c>
      <c r="M372" s="3">
        <f t="shared" si="5"/>
        <v>10548399</v>
      </c>
      <c r="N372" s="41">
        <v>44273.729166666664</v>
      </c>
      <c r="O372" s="39">
        <v>44313683</v>
      </c>
      <c r="P372" s="39" t="s">
        <v>52</v>
      </c>
      <c r="Q372" s="40" t="s">
        <v>1273</v>
      </c>
      <c r="R372" s="41">
        <v>44292</v>
      </c>
      <c r="S372" s="39" t="s">
        <v>54</v>
      </c>
      <c r="T372" s="68"/>
    </row>
    <row r="373" spans="1:20" s="70" customFormat="1" x14ac:dyDescent="0.2">
      <c r="A373" s="38" t="s">
        <v>1274</v>
      </c>
      <c r="B373" s="39" t="s">
        <v>1275</v>
      </c>
      <c r="C373" s="39" t="s">
        <v>1276</v>
      </c>
      <c r="D373" s="38">
        <v>401972</v>
      </c>
      <c r="E373" s="38"/>
      <c r="F373" s="38"/>
      <c r="G373" s="39" t="s">
        <v>842</v>
      </c>
      <c r="H373" s="38">
        <v>8263000049</v>
      </c>
      <c r="I373" s="40" t="s">
        <v>1277</v>
      </c>
      <c r="J373" s="2">
        <v>807800</v>
      </c>
      <c r="K373" s="2">
        <v>714.90300000000002</v>
      </c>
      <c r="L373" s="2">
        <v>145404</v>
      </c>
      <c r="M373" s="3">
        <f t="shared" si="5"/>
        <v>953918.90300000005</v>
      </c>
      <c r="N373" s="41">
        <v>44258.729166666664</v>
      </c>
      <c r="O373" s="39">
        <v>6870366578</v>
      </c>
      <c r="P373" s="39" t="s">
        <v>52</v>
      </c>
      <c r="Q373" s="40" t="s">
        <v>1264</v>
      </c>
      <c r="R373" s="41">
        <v>44285</v>
      </c>
      <c r="S373" s="39" t="s">
        <v>54</v>
      </c>
      <c r="T373" s="68"/>
    </row>
    <row r="374" spans="1:20" s="70" customFormat="1" x14ac:dyDescent="0.2">
      <c r="A374" s="38" t="s">
        <v>1278</v>
      </c>
      <c r="B374" s="39" t="s">
        <v>1279</v>
      </c>
      <c r="C374" s="39" t="s">
        <v>1280</v>
      </c>
      <c r="D374" s="38">
        <v>401972</v>
      </c>
      <c r="E374" s="38"/>
      <c r="F374" s="38"/>
      <c r="G374" s="39" t="s">
        <v>842</v>
      </c>
      <c r="H374" s="38">
        <v>8263000049</v>
      </c>
      <c r="I374" s="40" t="s">
        <v>1281</v>
      </c>
      <c r="J374" s="2">
        <v>1267750</v>
      </c>
      <c r="K374" s="2">
        <v>1121.95875</v>
      </c>
      <c r="L374" s="2">
        <v>228195</v>
      </c>
      <c r="M374" s="3">
        <f t="shared" si="5"/>
        <v>1497066.95875</v>
      </c>
      <c r="N374" s="41">
        <v>44258.729166666664</v>
      </c>
      <c r="O374" s="39">
        <v>6870366584</v>
      </c>
      <c r="P374" s="39" t="s">
        <v>52</v>
      </c>
      <c r="Q374" s="40" t="s">
        <v>1264</v>
      </c>
      <c r="R374" s="41">
        <v>44285</v>
      </c>
      <c r="S374" s="39" t="s">
        <v>54</v>
      </c>
      <c r="T374" s="68"/>
    </row>
    <row r="375" spans="1:20" s="70" customFormat="1" x14ac:dyDescent="0.2">
      <c r="A375" s="38" t="s">
        <v>1282</v>
      </c>
      <c r="B375" s="39" t="s">
        <v>1283</v>
      </c>
      <c r="C375" s="39" t="s">
        <v>1284</v>
      </c>
      <c r="D375" s="38">
        <v>401972</v>
      </c>
      <c r="E375" s="38"/>
      <c r="F375" s="38"/>
      <c r="G375" s="39" t="s">
        <v>842</v>
      </c>
      <c r="H375" s="38">
        <v>8263000049</v>
      </c>
      <c r="I375" s="40" t="s">
        <v>1285</v>
      </c>
      <c r="J375" s="2">
        <v>1136080</v>
      </c>
      <c r="K375" s="2">
        <v>1005.4308</v>
      </c>
      <c r="L375" s="2">
        <v>204494.4</v>
      </c>
      <c r="M375" s="3">
        <f t="shared" si="5"/>
        <v>1341579.8307999999</v>
      </c>
      <c r="N375" s="41">
        <v>44260.729166666664</v>
      </c>
      <c r="O375" s="39">
        <v>6870366616</v>
      </c>
      <c r="P375" s="39" t="s">
        <v>52</v>
      </c>
      <c r="Q375" s="40" t="s">
        <v>1264</v>
      </c>
      <c r="R375" s="41">
        <v>44285</v>
      </c>
      <c r="S375" s="39" t="s">
        <v>54</v>
      </c>
      <c r="T375" s="68"/>
    </row>
    <row r="376" spans="1:20" s="70" customFormat="1" x14ac:dyDescent="0.2">
      <c r="A376" s="38" t="s">
        <v>1286</v>
      </c>
      <c r="B376" s="39" t="s">
        <v>1287</v>
      </c>
      <c r="C376" s="39" t="s">
        <v>1288</v>
      </c>
      <c r="D376" s="38">
        <v>401972</v>
      </c>
      <c r="E376" s="38"/>
      <c r="F376" s="38"/>
      <c r="G376" s="39" t="s">
        <v>842</v>
      </c>
      <c r="H376" s="38">
        <v>8263000049</v>
      </c>
      <c r="I376" s="40" t="s">
        <v>1289</v>
      </c>
      <c r="J376" s="2">
        <v>525540</v>
      </c>
      <c r="K376" s="2">
        <v>465.10289999999998</v>
      </c>
      <c r="L376" s="2">
        <v>94597.2</v>
      </c>
      <c r="M376" s="3">
        <f t="shared" si="5"/>
        <v>620602.30290000001</v>
      </c>
      <c r="N376" s="41">
        <v>44263.729166666664</v>
      </c>
      <c r="O376" s="39">
        <v>6870366708</v>
      </c>
      <c r="P376" s="39" t="s">
        <v>52</v>
      </c>
      <c r="Q376" s="40" t="s">
        <v>1264</v>
      </c>
      <c r="R376" s="41">
        <v>44285</v>
      </c>
      <c r="S376" s="39" t="s">
        <v>54</v>
      </c>
      <c r="T376" s="68"/>
    </row>
    <row r="377" spans="1:20" s="70" customFormat="1" x14ac:dyDescent="0.2">
      <c r="A377" s="38" t="s">
        <v>1290</v>
      </c>
      <c r="B377" s="39" t="s">
        <v>1291</v>
      </c>
      <c r="C377" s="39" t="s">
        <v>1292</v>
      </c>
      <c r="D377" s="38">
        <v>401972</v>
      </c>
      <c r="E377" s="38"/>
      <c r="F377" s="38"/>
      <c r="G377" s="39" t="s">
        <v>842</v>
      </c>
      <c r="H377" s="38">
        <v>8263000049</v>
      </c>
      <c r="I377" s="40" t="s">
        <v>1293</v>
      </c>
      <c r="J377" s="2">
        <v>1342640</v>
      </c>
      <c r="K377" s="2">
        <v>1188.2364</v>
      </c>
      <c r="L377" s="2">
        <v>241675.19999999998</v>
      </c>
      <c r="M377" s="3">
        <f t="shared" si="5"/>
        <v>1585503.4364</v>
      </c>
      <c r="N377" s="41">
        <v>44260.729166666664</v>
      </c>
      <c r="O377" s="39">
        <v>6870367039</v>
      </c>
      <c r="P377" s="39" t="s">
        <v>52</v>
      </c>
      <c r="Q377" s="40" t="s">
        <v>1254</v>
      </c>
      <c r="R377" s="41">
        <v>44285</v>
      </c>
      <c r="S377" s="39" t="s">
        <v>54</v>
      </c>
      <c r="T377" s="68"/>
    </row>
    <row r="378" spans="1:20" s="70" customFormat="1" x14ac:dyDescent="0.2">
      <c r="A378" s="38" t="s">
        <v>1294</v>
      </c>
      <c r="B378" s="39" t="s">
        <v>1295</v>
      </c>
      <c r="C378" s="39" t="s">
        <v>1296</v>
      </c>
      <c r="D378" s="38">
        <v>401972</v>
      </c>
      <c r="E378" s="38"/>
      <c r="F378" s="38"/>
      <c r="G378" s="39" t="s">
        <v>842</v>
      </c>
      <c r="H378" s="38">
        <v>8263000049</v>
      </c>
      <c r="I378" s="40" t="s">
        <v>1297</v>
      </c>
      <c r="J378" s="2">
        <v>1271900</v>
      </c>
      <c r="K378" s="2">
        <v>1125.6315</v>
      </c>
      <c r="L378" s="2">
        <v>228942</v>
      </c>
      <c r="M378" s="3">
        <f t="shared" si="5"/>
        <v>1501967.6314999999</v>
      </c>
      <c r="N378" s="41">
        <v>44258.729166666664</v>
      </c>
      <c r="O378" s="39">
        <v>6870367062</v>
      </c>
      <c r="P378" s="39" t="s">
        <v>52</v>
      </c>
      <c r="Q378" s="40" t="s">
        <v>1254</v>
      </c>
      <c r="R378" s="41">
        <v>44285</v>
      </c>
      <c r="S378" s="39" t="s">
        <v>54</v>
      </c>
      <c r="T378" s="68"/>
    </row>
    <row r="379" spans="1:20" s="70" customFormat="1" x14ac:dyDescent="0.2">
      <c r="A379" s="38" t="s">
        <v>1298</v>
      </c>
      <c r="B379" s="39" t="s">
        <v>1299</v>
      </c>
      <c r="C379" s="39" t="s">
        <v>1300</v>
      </c>
      <c r="D379" s="38">
        <v>401972</v>
      </c>
      <c r="E379" s="38"/>
      <c r="F379" s="38"/>
      <c r="G379" s="39" t="s">
        <v>842</v>
      </c>
      <c r="H379" s="38">
        <v>8263000049</v>
      </c>
      <c r="I379" s="40" t="s">
        <v>1301</v>
      </c>
      <c r="J379" s="2">
        <v>1460160</v>
      </c>
      <c r="K379" s="2">
        <v>1292.2416000000001</v>
      </c>
      <c r="L379" s="2">
        <v>262828.79999999999</v>
      </c>
      <c r="M379" s="3">
        <f t="shared" si="5"/>
        <v>1724281.0416000001</v>
      </c>
      <c r="N379" s="41">
        <v>44258.729166666664</v>
      </c>
      <c r="O379" s="39">
        <v>6870367096</v>
      </c>
      <c r="P379" s="39" t="s">
        <v>52</v>
      </c>
      <c r="Q379" s="40" t="s">
        <v>1254</v>
      </c>
      <c r="R379" s="41">
        <v>44285</v>
      </c>
      <c r="S379" s="39" t="s">
        <v>54</v>
      </c>
      <c r="T379" s="68"/>
    </row>
    <row r="380" spans="1:20" s="70" customFormat="1" x14ac:dyDescent="0.2">
      <c r="A380" s="38" t="s">
        <v>1302</v>
      </c>
      <c r="B380" s="39" t="s">
        <v>1303</v>
      </c>
      <c r="C380" s="39" t="s">
        <v>1304</v>
      </c>
      <c r="D380" s="38">
        <v>401972</v>
      </c>
      <c r="E380" s="38"/>
      <c r="F380" s="38"/>
      <c r="G380" s="39" t="s">
        <v>842</v>
      </c>
      <c r="H380" s="38">
        <v>8263000049</v>
      </c>
      <c r="I380" s="40" t="s">
        <v>1305</v>
      </c>
      <c r="J380" s="2">
        <v>1670760</v>
      </c>
      <c r="K380" s="2">
        <v>1478.6226000000001</v>
      </c>
      <c r="L380" s="2">
        <v>300736.8</v>
      </c>
      <c r="M380" s="3">
        <f t="shared" si="5"/>
        <v>1972975.4225999999</v>
      </c>
      <c r="N380" s="41">
        <v>44258.729166666664</v>
      </c>
      <c r="O380" s="39">
        <v>6870367169</v>
      </c>
      <c r="P380" s="39" t="s">
        <v>52</v>
      </c>
      <c r="Q380" s="40" t="s">
        <v>1254</v>
      </c>
      <c r="R380" s="41">
        <v>44285</v>
      </c>
      <c r="S380" s="39" t="s">
        <v>54</v>
      </c>
      <c r="T380" s="68"/>
    </row>
    <row r="381" spans="1:20" s="70" customFormat="1" x14ac:dyDescent="0.2">
      <c r="A381" s="38" t="s">
        <v>1306</v>
      </c>
      <c r="B381" s="39" t="s">
        <v>1307</v>
      </c>
      <c r="C381" s="39" t="s">
        <v>1308</v>
      </c>
      <c r="D381" s="38">
        <v>401972</v>
      </c>
      <c r="E381" s="38"/>
      <c r="F381" s="38"/>
      <c r="G381" s="39" t="s">
        <v>842</v>
      </c>
      <c r="H381" s="38">
        <v>8263000049</v>
      </c>
      <c r="I381" s="40" t="s">
        <v>1309</v>
      </c>
      <c r="J381" s="2">
        <v>807800</v>
      </c>
      <c r="K381" s="2">
        <v>714.90300000000002</v>
      </c>
      <c r="L381" s="2">
        <v>145404</v>
      </c>
      <c r="M381" s="3">
        <f t="shared" si="5"/>
        <v>953918.90300000005</v>
      </c>
      <c r="N381" s="41">
        <v>44263.729166666664</v>
      </c>
      <c r="O381" s="39">
        <v>6870367174</v>
      </c>
      <c r="P381" s="39" t="s">
        <v>52</v>
      </c>
      <c r="Q381" s="40" t="s">
        <v>1264</v>
      </c>
      <c r="R381" s="41">
        <v>44285</v>
      </c>
      <c r="S381" s="39" t="s">
        <v>54</v>
      </c>
      <c r="T381" s="68"/>
    </row>
    <row r="382" spans="1:20" s="70" customFormat="1" x14ac:dyDescent="0.2">
      <c r="A382" s="38" t="s">
        <v>1310</v>
      </c>
      <c r="B382" s="39" t="s">
        <v>1311</v>
      </c>
      <c r="C382" s="39" t="s">
        <v>1312</v>
      </c>
      <c r="D382" s="38">
        <v>401972</v>
      </c>
      <c r="E382" s="38"/>
      <c r="F382" s="38"/>
      <c r="G382" s="39" t="s">
        <v>842</v>
      </c>
      <c r="H382" s="38">
        <v>8263000049</v>
      </c>
      <c r="I382" s="40" t="s">
        <v>1313</v>
      </c>
      <c r="J382" s="2">
        <v>807800</v>
      </c>
      <c r="K382" s="2">
        <v>714.90300000000002</v>
      </c>
      <c r="L382" s="2">
        <v>145404</v>
      </c>
      <c r="M382" s="3">
        <f t="shared" si="5"/>
        <v>953918.90300000005</v>
      </c>
      <c r="N382" s="41">
        <v>44263.729166666664</v>
      </c>
      <c r="O382" s="39">
        <v>6870367183</v>
      </c>
      <c r="P382" s="39" t="s">
        <v>52</v>
      </c>
      <c r="Q382" s="40" t="s">
        <v>1264</v>
      </c>
      <c r="R382" s="41">
        <v>44285</v>
      </c>
      <c r="S382" s="39" t="s">
        <v>54</v>
      </c>
      <c r="T382" s="68"/>
    </row>
    <row r="383" spans="1:20" s="70" customFormat="1" x14ac:dyDescent="0.2">
      <c r="A383" s="38" t="s">
        <v>1314</v>
      </c>
      <c r="B383" s="39" t="s">
        <v>1315</v>
      </c>
      <c r="C383" s="39" t="s">
        <v>1316</v>
      </c>
      <c r="D383" s="38">
        <v>401972</v>
      </c>
      <c r="E383" s="38"/>
      <c r="F383" s="38"/>
      <c r="G383" s="39" t="s">
        <v>842</v>
      </c>
      <c r="H383" s="38">
        <v>8263000049</v>
      </c>
      <c r="I383" s="40" t="s">
        <v>1317</v>
      </c>
      <c r="J383" s="2">
        <v>706590</v>
      </c>
      <c r="K383" s="2">
        <v>625.33214999999996</v>
      </c>
      <c r="L383" s="2">
        <v>127186.2</v>
      </c>
      <c r="M383" s="3">
        <f t="shared" si="5"/>
        <v>834401.53214999998</v>
      </c>
      <c r="N383" s="41">
        <v>44258.729166666664</v>
      </c>
      <c r="O383" s="39">
        <v>6870367191</v>
      </c>
      <c r="P383" s="39" t="s">
        <v>52</v>
      </c>
      <c r="Q383" s="40" t="s">
        <v>1264</v>
      </c>
      <c r="R383" s="41">
        <v>44285</v>
      </c>
      <c r="S383" s="39" t="s">
        <v>54</v>
      </c>
      <c r="T383" s="68"/>
    </row>
    <row r="384" spans="1:20" s="70" customFormat="1" x14ac:dyDescent="0.2">
      <c r="A384" s="38" t="s">
        <v>1318</v>
      </c>
      <c r="B384" s="39" t="s">
        <v>1319</v>
      </c>
      <c r="C384" s="39" t="s">
        <v>1320</v>
      </c>
      <c r="D384" s="38">
        <v>401972</v>
      </c>
      <c r="E384" s="38"/>
      <c r="F384" s="38"/>
      <c r="G384" s="39" t="s">
        <v>842</v>
      </c>
      <c r="H384" s="38">
        <v>8263000049</v>
      </c>
      <c r="I384" s="40" t="s">
        <v>1321</v>
      </c>
      <c r="J384" s="2">
        <v>958210</v>
      </c>
      <c r="K384" s="2">
        <v>848.01585</v>
      </c>
      <c r="L384" s="2">
        <v>172477.8</v>
      </c>
      <c r="M384" s="3">
        <f t="shared" si="5"/>
        <v>1131535.8158499999</v>
      </c>
      <c r="N384" s="41">
        <v>44258.729166666664</v>
      </c>
      <c r="O384" s="39">
        <v>6870367196</v>
      </c>
      <c r="P384" s="39" t="s">
        <v>52</v>
      </c>
      <c r="Q384" s="40" t="s">
        <v>1264</v>
      </c>
      <c r="R384" s="41">
        <v>44285</v>
      </c>
      <c r="S384" s="39" t="s">
        <v>54</v>
      </c>
      <c r="T384" s="68"/>
    </row>
    <row r="385" spans="1:20" s="70" customFormat="1" x14ac:dyDescent="0.2">
      <c r="A385" s="38" t="s">
        <v>1322</v>
      </c>
      <c r="B385" s="39" t="s">
        <v>1323</v>
      </c>
      <c r="C385" s="39" t="s">
        <v>1324</v>
      </c>
      <c r="D385" s="38">
        <v>401972</v>
      </c>
      <c r="E385" s="38"/>
      <c r="F385" s="38"/>
      <c r="G385" s="39" t="s">
        <v>842</v>
      </c>
      <c r="H385" s="38">
        <v>8263000049</v>
      </c>
      <c r="I385" s="40" t="s">
        <v>1325</v>
      </c>
      <c r="J385" s="2">
        <v>2187689.69</v>
      </c>
      <c r="K385" s="2">
        <v>1936.11</v>
      </c>
      <c r="L385" s="2">
        <v>393784.14419999998</v>
      </c>
      <c r="M385" s="3">
        <f t="shared" si="5"/>
        <v>2583409.9441999998</v>
      </c>
      <c r="N385" s="41">
        <v>44253.729166666664</v>
      </c>
      <c r="O385" s="39">
        <v>6870367202</v>
      </c>
      <c r="P385" s="39" t="s">
        <v>52</v>
      </c>
      <c r="Q385" s="40" t="s">
        <v>1254</v>
      </c>
      <c r="R385" s="41">
        <v>44285</v>
      </c>
      <c r="S385" s="39" t="s">
        <v>54</v>
      </c>
      <c r="T385" s="68"/>
    </row>
    <row r="386" spans="1:20" s="70" customFormat="1" x14ac:dyDescent="0.2">
      <c r="A386" s="38" t="s">
        <v>1326</v>
      </c>
      <c r="B386" s="39" t="s">
        <v>1327</v>
      </c>
      <c r="C386" s="39" t="s">
        <v>1328</v>
      </c>
      <c r="D386" s="58">
        <v>405267</v>
      </c>
      <c r="E386" s="38"/>
      <c r="F386" s="58"/>
      <c r="G386" s="39" t="s">
        <v>1224</v>
      </c>
      <c r="H386" s="38">
        <v>8263000083</v>
      </c>
      <c r="I386" s="40" t="s">
        <v>1329</v>
      </c>
      <c r="J386" s="2">
        <v>1449227</v>
      </c>
      <c r="K386" s="2">
        <v>1282.57</v>
      </c>
      <c r="L386" s="2">
        <v>260860.86</v>
      </c>
      <c r="M386" s="3">
        <f t="shared" si="5"/>
        <v>1711370.4300000002</v>
      </c>
      <c r="N386" s="41">
        <v>44263.729166666664</v>
      </c>
      <c r="O386" s="39">
        <v>6870015374</v>
      </c>
      <c r="P386" s="39" t="s">
        <v>52</v>
      </c>
      <c r="Q386" s="40" t="s">
        <v>1330</v>
      </c>
      <c r="R386" s="41">
        <v>44307</v>
      </c>
      <c r="S386" s="39" t="s">
        <v>54</v>
      </c>
      <c r="T386" s="68"/>
    </row>
    <row r="387" spans="1:20" s="70" customFormat="1" x14ac:dyDescent="0.2">
      <c r="A387" s="38" t="s">
        <v>1331</v>
      </c>
      <c r="B387" s="39" t="s">
        <v>1332</v>
      </c>
      <c r="C387" s="39" t="s">
        <v>1333</v>
      </c>
      <c r="D387" s="38">
        <v>814805</v>
      </c>
      <c r="E387" s="38"/>
      <c r="F387" s="38"/>
      <c r="G387" s="39" t="s">
        <v>111</v>
      </c>
      <c r="H387" s="38">
        <v>8268005707</v>
      </c>
      <c r="I387" s="40">
        <v>2982</v>
      </c>
      <c r="J387" s="2">
        <v>10131.355932203391</v>
      </c>
      <c r="K387" s="2"/>
      <c r="L387" s="2">
        <v>1823.6440677966102</v>
      </c>
      <c r="M387" s="3">
        <f t="shared" si="5"/>
        <v>11955</v>
      </c>
      <c r="N387" s="41">
        <v>44280.729166666664</v>
      </c>
      <c r="O387" s="39">
        <v>44316790</v>
      </c>
      <c r="P387" s="39" t="s">
        <v>52</v>
      </c>
      <c r="Q387" s="40" t="s">
        <v>1334</v>
      </c>
      <c r="R387" s="41">
        <v>44290</v>
      </c>
      <c r="S387" s="39" t="s">
        <v>54</v>
      </c>
      <c r="T387" s="68"/>
    </row>
    <row r="388" spans="1:20" s="70" customFormat="1" x14ac:dyDescent="0.2">
      <c r="A388" s="38" t="s">
        <v>1335</v>
      </c>
      <c r="B388" s="39" t="s">
        <v>1336</v>
      </c>
      <c r="C388" s="39" t="s">
        <v>1337</v>
      </c>
      <c r="D388" s="38">
        <v>401972</v>
      </c>
      <c r="E388" s="38"/>
      <c r="F388" s="38"/>
      <c r="G388" s="39" t="s">
        <v>842</v>
      </c>
      <c r="H388" s="38">
        <v>8263000049</v>
      </c>
      <c r="I388" s="40" t="s">
        <v>1338</v>
      </c>
      <c r="J388" s="2">
        <v>1136080</v>
      </c>
      <c r="K388" s="2">
        <v>1005.4308</v>
      </c>
      <c r="L388" s="2">
        <v>204494.4</v>
      </c>
      <c r="M388" s="3">
        <f t="shared" si="5"/>
        <v>1341579.8307999999</v>
      </c>
      <c r="N388" s="41">
        <v>44260.729166666664</v>
      </c>
      <c r="O388" s="39">
        <v>6870369089</v>
      </c>
      <c r="P388" s="39" t="s">
        <v>52</v>
      </c>
      <c r="Q388" s="40" t="s">
        <v>1199</v>
      </c>
      <c r="R388" s="41">
        <v>44292</v>
      </c>
      <c r="S388" s="39" t="s">
        <v>54</v>
      </c>
      <c r="T388" s="68"/>
    </row>
    <row r="389" spans="1:20" s="70" customFormat="1" x14ac:dyDescent="0.2">
      <c r="A389" s="38" t="s">
        <v>1339</v>
      </c>
      <c r="B389" s="39" t="s">
        <v>1340</v>
      </c>
      <c r="C389" s="39" t="s">
        <v>1341</v>
      </c>
      <c r="D389" s="38">
        <v>401972</v>
      </c>
      <c r="E389" s="38"/>
      <c r="F389" s="38"/>
      <c r="G389" s="39" t="s">
        <v>842</v>
      </c>
      <c r="H389" s="38">
        <v>8263000049</v>
      </c>
      <c r="I389" s="40" t="s">
        <v>1342</v>
      </c>
      <c r="J389" s="2">
        <v>1267750</v>
      </c>
      <c r="K389" s="2">
        <v>1121.95875</v>
      </c>
      <c r="L389" s="2">
        <v>228195</v>
      </c>
      <c r="M389" s="3">
        <f t="shared" si="5"/>
        <v>1497066.95875</v>
      </c>
      <c r="N389" s="41">
        <v>44258.729166666664</v>
      </c>
      <c r="O389" s="39">
        <v>6870369122</v>
      </c>
      <c r="P389" s="39" t="s">
        <v>52</v>
      </c>
      <c r="Q389" s="40" t="s">
        <v>1199</v>
      </c>
      <c r="R389" s="41">
        <v>44292</v>
      </c>
      <c r="S389" s="39" t="s">
        <v>54</v>
      </c>
      <c r="T389" s="68"/>
    </row>
    <row r="390" spans="1:20" s="70" customFormat="1" x14ac:dyDescent="0.2">
      <c r="A390" s="38" t="s">
        <v>1343</v>
      </c>
      <c r="B390" s="39" t="s">
        <v>1344</v>
      </c>
      <c r="C390" s="39" t="s">
        <v>1345</v>
      </c>
      <c r="D390" s="38">
        <v>407261</v>
      </c>
      <c r="E390" s="38"/>
      <c r="F390" s="38"/>
      <c r="G390" s="39" t="s">
        <v>58</v>
      </c>
      <c r="H390" s="38">
        <v>8266011090</v>
      </c>
      <c r="I390" s="40">
        <v>9854018993</v>
      </c>
      <c r="J390" s="2">
        <v>58775.9</v>
      </c>
      <c r="K390" s="2"/>
      <c r="L390" s="2">
        <v>0</v>
      </c>
      <c r="M390" s="3">
        <f t="shared" ref="M390:M453" si="6">SUM(J390:L390)</f>
        <v>58775.9</v>
      </c>
      <c r="N390" s="41">
        <v>44273.729166666664</v>
      </c>
      <c r="O390" s="39">
        <v>6870369274</v>
      </c>
      <c r="P390" s="39" t="s">
        <v>52</v>
      </c>
      <c r="Q390" s="40"/>
      <c r="R390" s="41"/>
      <c r="S390" s="39" t="s">
        <v>54</v>
      </c>
      <c r="T390" s="68"/>
    </row>
    <row r="391" spans="1:20" s="70" customFormat="1" x14ac:dyDescent="0.2">
      <c r="A391" s="38" t="s">
        <v>1346</v>
      </c>
      <c r="B391" s="39" t="s">
        <v>1347</v>
      </c>
      <c r="C391" s="39" t="s">
        <v>1348</v>
      </c>
      <c r="D391" s="38">
        <v>407261</v>
      </c>
      <c r="E391" s="38"/>
      <c r="F391" s="38"/>
      <c r="G391" s="39" t="s">
        <v>58</v>
      </c>
      <c r="H391" s="38">
        <v>8266011090</v>
      </c>
      <c r="I391" s="40">
        <v>9854019094</v>
      </c>
      <c r="J391" s="2">
        <v>57701.01</v>
      </c>
      <c r="K391" s="2"/>
      <c r="L391" s="2">
        <v>0</v>
      </c>
      <c r="M391" s="3">
        <f t="shared" si="6"/>
        <v>57701.01</v>
      </c>
      <c r="N391" s="41">
        <v>44277.729166666664</v>
      </c>
      <c r="O391" s="39">
        <v>6870369288</v>
      </c>
      <c r="P391" s="39" t="s">
        <v>52</v>
      </c>
      <c r="Q391" s="40"/>
      <c r="R391" s="41"/>
      <c r="S391" s="39" t="s">
        <v>54</v>
      </c>
      <c r="T391" s="68"/>
    </row>
    <row r="392" spans="1:20" s="70" customFormat="1" x14ac:dyDescent="0.2">
      <c r="A392" s="38" t="s">
        <v>1349</v>
      </c>
      <c r="B392" s="39" t="s">
        <v>1350</v>
      </c>
      <c r="C392" s="39" t="s">
        <v>1351</v>
      </c>
      <c r="D392" s="38">
        <v>407261</v>
      </c>
      <c r="E392" s="38"/>
      <c r="F392" s="38"/>
      <c r="G392" s="39" t="s">
        <v>58</v>
      </c>
      <c r="H392" s="38">
        <v>8266011090</v>
      </c>
      <c r="I392" s="40">
        <v>9854019148</v>
      </c>
      <c r="J392" s="2">
        <v>57220.74</v>
      </c>
      <c r="K392" s="2"/>
      <c r="L392" s="2">
        <v>0</v>
      </c>
      <c r="M392" s="3">
        <f t="shared" si="6"/>
        <v>57220.74</v>
      </c>
      <c r="N392" s="41">
        <v>44279.729166666664</v>
      </c>
      <c r="O392" s="39">
        <v>6870369306</v>
      </c>
      <c r="P392" s="39" t="s">
        <v>52</v>
      </c>
      <c r="Q392" s="40"/>
      <c r="R392" s="41"/>
      <c r="S392" s="39" t="s">
        <v>54</v>
      </c>
      <c r="T392" s="68"/>
    </row>
    <row r="393" spans="1:20" s="70" customFormat="1" x14ac:dyDescent="0.2">
      <c r="A393" s="38" t="s">
        <v>1352</v>
      </c>
      <c r="B393" s="39" t="s">
        <v>1353</v>
      </c>
      <c r="C393" s="39" t="s">
        <v>1354</v>
      </c>
      <c r="D393" s="38">
        <v>407261</v>
      </c>
      <c r="E393" s="38"/>
      <c r="F393" s="38"/>
      <c r="G393" s="39" t="s">
        <v>58</v>
      </c>
      <c r="H393" s="38">
        <v>8266011090</v>
      </c>
      <c r="I393" s="40">
        <v>9854019081</v>
      </c>
      <c r="J393" s="2">
        <v>57289.35</v>
      </c>
      <c r="K393" s="2"/>
      <c r="L393" s="2">
        <v>0</v>
      </c>
      <c r="M393" s="3">
        <f t="shared" si="6"/>
        <v>57289.35</v>
      </c>
      <c r="N393" s="41">
        <v>44276.729166666664</v>
      </c>
      <c r="O393" s="39">
        <v>6870369326</v>
      </c>
      <c r="P393" s="39" t="s">
        <v>52</v>
      </c>
      <c r="Q393" s="40"/>
      <c r="R393" s="41"/>
      <c r="S393" s="39" t="s">
        <v>54</v>
      </c>
      <c r="T393" s="68"/>
    </row>
    <row r="394" spans="1:20" s="70" customFormat="1" x14ac:dyDescent="0.2">
      <c r="A394" s="38" t="s">
        <v>1355</v>
      </c>
      <c r="B394" s="39" t="s">
        <v>1356</v>
      </c>
      <c r="C394" s="39" t="s">
        <v>1357</v>
      </c>
      <c r="D394" s="38">
        <v>407261</v>
      </c>
      <c r="E394" s="38"/>
      <c r="F394" s="38"/>
      <c r="G394" s="39" t="s">
        <v>58</v>
      </c>
      <c r="H394" s="38">
        <v>8266011090</v>
      </c>
      <c r="I394" s="40">
        <v>9854019055</v>
      </c>
      <c r="J394" s="2">
        <v>57495.18</v>
      </c>
      <c r="K394" s="2"/>
      <c r="L394" s="2">
        <v>0</v>
      </c>
      <c r="M394" s="3">
        <f t="shared" si="6"/>
        <v>57495.18</v>
      </c>
      <c r="N394" s="41">
        <v>44275.729166666664</v>
      </c>
      <c r="O394" s="39">
        <v>6870369355</v>
      </c>
      <c r="P394" s="39" t="s">
        <v>52</v>
      </c>
      <c r="Q394" s="40"/>
      <c r="R394" s="41"/>
      <c r="S394" s="39" t="s">
        <v>54</v>
      </c>
      <c r="T394" s="68"/>
    </row>
    <row r="395" spans="1:20" s="70" customFormat="1" x14ac:dyDescent="0.2">
      <c r="A395" s="38" t="s">
        <v>1358</v>
      </c>
      <c r="B395" s="39" t="s">
        <v>1359</v>
      </c>
      <c r="C395" s="39" t="s">
        <v>1360</v>
      </c>
      <c r="D395" s="38">
        <v>407261</v>
      </c>
      <c r="E395" s="38"/>
      <c r="F395" s="38"/>
      <c r="G395" s="39" t="s">
        <v>58</v>
      </c>
      <c r="H395" s="38">
        <v>8266011090</v>
      </c>
      <c r="I395" s="40">
        <v>9854019114</v>
      </c>
      <c r="J395" s="2">
        <v>57815.360000000001</v>
      </c>
      <c r="K395" s="2"/>
      <c r="L395" s="2">
        <v>0</v>
      </c>
      <c r="M395" s="3">
        <f t="shared" si="6"/>
        <v>57815.360000000001</v>
      </c>
      <c r="N395" s="41">
        <v>44278.729166666664</v>
      </c>
      <c r="O395" s="39">
        <v>6870369354</v>
      </c>
      <c r="P395" s="39" t="s">
        <v>52</v>
      </c>
      <c r="Q395" s="40"/>
      <c r="R395" s="41"/>
      <c r="S395" s="39" t="s">
        <v>54</v>
      </c>
      <c r="T395" s="68"/>
    </row>
    <row r="396" spans="1:20" s="70" customFormat="1" x14ac:dyDescent="0.2">
      <c r="A396" s="38" t="s">
        <v>1361</v>
      </c>
      <c r="B396" s="42" t="s">
        <v>1362</v>
      </c>
      <c r="C396" s="42" t="s">
        <v>1363</v>
      </c>
      <c r="D396" s="38">
        <v>128635</v>
      </c>
      <c r="E396" s="38"/>
      <c r="F396" s="38"/>
      <c r="G396" s="42" t="s">
        <v>989</v>
      </c>
      <c r="H396" s="38">
        <v>8266010171</v>
      </c>
      <c r="I396" s="40" t="s">
        <v>1364</v>
      </c>
      <c r="J396" s="3">
        <v>1320</v>
      </c>
      <c r="K396" s="3"/>
      <c r="L396" s="3">
        <v>237.6</v>
      </c>
      <c r="M396" s="3">
        <f t="shared" si="6"/>
        <v>1557.6</v>
      </c>
      <c r="N396" s="41">
        <v>44237.729166666664</v>
      </c>
      <c r="O396" s="39">
        <v>6870369399</v>
      </c>
      <c r="P396" s="42" t="s">
        <v>315</v>
      </c>
      <c r="Q396" s="42" t="s">
        <v>1245</v>
      </c>
      <c r="R396" s="60">
        <v>44304</v>
      </c>
      <c r="S396" s="42" t="s">
        <v>243</v>
      </c>
      <c r="T396" s="68"/>
    </row>
    <row r="397" spans="1:20" s="70" customFormat="1" x14ac:dyDescent="0.2">
      <c r="A397" s="38" t="s">
        <v>1365</v>
      </c>
      <c r="B397" s="42" t="s">
        <v>1366</v>
      </c>
      <c r="C397" s="42" t="s">
        <v>1367</v>
      </c>
      <c r="D397" s="38">
        <v>814805</v>
      </c>
      <c r="E397" s="38"/>
      <c r="F397" s="38"/>
      <c r="G397" s="42" t="s">
        <v>111</v>
      </c>
      <c r="H397" s="38">
        <v>8268005479</v>
      </c>
      <c r="I397" s="40">
        <v>2984</v>
      </c>
      <c r="J397" s="3">
        <v>18700</v>
      </c>
      <c r="K397" s="3"/>
      <c r="L397" s="3">
        <v>3366</v>
      </c>
      <c r="M397" s="3">
        <f t="shared" si="6"/>
        <v>22066</v>
      </c>
      <c r="N397" s="41">
        <v>44280.729166666664</v>
      </c>
      <c r="O397" s="39">
        <v>44319876</v>
      </c>
      <c r="P397" s="42" t="s">
        <v>315</v>
      </c>
      <c r="Q397" s="42" t="s">
        <v>1368</v>
      </c>
      <c r="R397" s="60">
        <v>44303</v>
      </c>
      <c r="S397" s="42" t="s">
        <v>243</v>
      </c>
      <c r="T397" s="68"/>
    </row>
    <row r="398" spans="1:20" s="70" customFormat="1" x14ac:dyDescent="0.2">
      <c r="A398" s="38" t="s">
        <v>1369</v>
      </c>
      <c r="B398" s="42" t="s">
        <v>1370</v>
      </c>
      <c r="C398" s="42" t="s">
        <v>1371</v>
      </c>
      <c r="D398" s="38">
        <v>814805</v>
      </c>
      <c r="E398" s="38"/>
      <c r="F398" s="38"/>
      <c r="G398" s="42" t="s">
        <v>111</v>
      </c>
      <c r="H398" s="38">
        <v>8268005479</v>
      </c>
      <c r="I398" s="40">
        <v>2983</v>
      </c>
      <c r="J398" s="3">
        <v>21250</v>
      </c>
      <c r="K398" s="3"/>
      <c r="L398" s="3">
        <v>3825</v>
      </c>
      <c r="M398" s="3">
        <f t="shared" si="6"/>
        <v>25075</v>
      </c>
      <c r="N398" s="41">
        <v>44280.729166666664</v>
      </c>
      <c r="O398" s="39">
        <v>44319890</v>
      </c>
      <c r="P398" s="42" t="s">
        <v>315</v>
      </c>
      <c r="Q398" s="42" t="s">
        <v>1372</v>
      </c>
      <c r="R398" s="60">
        <v>44296</v>
      </c>
      <c r="S398" s="42" t="s">
        <v>243</v>
      </c>
      <c r="T398" s="68"/>
    </row>
    <row r="399" spans="1:20" s="70" customFormat="1" x14ac:dyDescent="0.2">
      <c r="A399" s="38" t="s">
        <v>1373</v>
      </c>
      <c r="B399" s="39" t="s">
        <v>1374</v>
      </c>
      <c r="C399" s="39" t="s">
        <v>1375</v>
      </c>
      <c r="D399" s="38">
        <v>816655</v>
      </c>
      <c r="E399" s="38"/>
      <c r="F399" s="38"/>
      <c r="G399" s="42" t="s">
        <v>782</v>
      </c>
      <c r="H399" s="38">
        <v>8268005967</v>
      </c>
      <c r="I399" s="40">
        <v>130</v>
      </c>
      <c r="J399" s="2">
        <v>27892.372881355932</v>
      </c>
      <c r="K399" s="2"/>
      <c r="L399" s="2">
        <v>5020.6271186440672</v>
      </c>
      <c r="M399" s="3">
        <f t="shared" si="6"/>
        <v>32913</v>
      </c>
      <c r="N399" s="41">
        <v>44278.729166666664</v>
      </c>
      <c r="O399" s="39">
        <v>44319939</v>
      </c>
      <c r="P399" s="39" t="s">
        <v>52</v>
      </c>
      <c r="Q399" s="40" t="s">
        <v>1376</v>
      </c>
      <c r="R399" s="41">
        <v>44331</v>
      </c>
      <c r="S399" s="39" t="s">
        <v>54</v>
      </c>
      <c r="T399" s="68"/>
    </row>
    <row r="400" spans="1:20" s="70" customFormat="1" x14ac:dyDescent="0.2">
      <c r="A400" s="38" t="s">
        <v>1377</v>
      </c>
      <c r="B400" s="39" t="s">
        <v>234</v>
      </c>
      <c r="C400" s="39"/>
      <c r="D400" s="38" t="s">
        <v>245</v>
      </c>
      <c r="E400" s="38"/>
      <c r="F400" s="38"/>
      <c r="G400" s="39" t="s">
        <v>1378</v>
      </c>
      <c r="H400" s="38" t="s">
        <v>1378</v>
      </c>
      <c r="I400" s="52" t="s">
        <v>1379</v>
      </c>
      <c r="J400" s="5">
        <v>1097416.6299999999</v>
      </c>
      <c r="K400" s="2"/>
      <c r="L400" s="2">
        <v>0</v>
      </c>
      <c r="M400" s="3">
        <f t="shared" si="6"/>
        <v>1097416.6299999999</v>
      </c>
      <c r="N400" s="59">
        <v>44286</v>
      </c>
      <c r="O400" s="39"/>
      <c r="P400" s="39" t="s">
        <v>52</v>
      </c>
      <c r="Q400" s="40"/>
      <c r="R400" s="41"/>
      <c r="S400" s="39" t="s">
        <v>54</v>
      </c>
      <c r="T400" s="68"/>
    </row>
    <row r="401" spans="1:20" s="70" customFormat="1" x14ac:dyDescent="0.2">
      <c r="A401" s="38" t="s">
        <v>1380</v>
      </c>
      <c r="B401" s="39" t="s">
        <v>234</v>
      </c>
      <c r="C401" s="39"/>
      <c r="D401" s="38" t="s">
        <v>245</v>
      </c>
      <c r="E401" s="38"/>
      <c r="F401" s="38"/>
      <c r="G401" s="39" t="s">
        <v>1378</v>
      </c>
      <c r="H401" s="38" t="s">
        <v>1378</v>
      </c>
      <c r="I401" s="52" t="s">
        <v>1381</v>
      </c>
      <c r="J401" s="5">
        <v>462420.08</v>
      </c>
      <c r="K401" s="2"/>
      <c r="L401" s="2">
        <v>0</v>
      </c>
      <c r="M401" s="3">
        <f t="shared" si="6"/>
        <v>462420.08</v>
      </c>
      <c r="N401" s="59">
        <v>44286</v>
      </c>
      <c r="O401" s="39"/>
      <c r="P401" s="39" t="s">
        <v>52</v>
      </c>
      <c r="Q401" s="40"/>
      <c r="R401" s="41"/>
      <c r="S401" s="39" t="s">
        <v>54</v>
      </c>
      <c r="T401" s="68"/>
    </row>
    <row r="402" spans="1:20" s="70" customFormat="1" x14ac:dyDescent="0.2">
      <c r="A402" s="38" t="s">
        <v>1382</v>
      </c>
      <c r="B402" s="39">
        <v>1288717</v>
      </c>
      <c r="C402" s="39"/>
      <c r="D402" s="38">
        <v>407261</v>
      </c>
      <c r="E402" s="38"/>
      <c r="F402" s="38"/>
      <c r="G402" s="39" t="s">
        <v>58</v>
      </c>
      <c r="H402" s="38">
        <v>8266015316</v>
      </c>
      <c r="I402" s="40">
        <v>1288717</v>
      </c>
      <c r="J402" s="2">
        <v>132025.32</v>
      </c>
      <c r="K402" s="2"/>
      <c r="L402" s="2">
        <v>0</v>
      </c>
      <c r="M402" s="3">
        <f t="shared" si="6"/>
        <v>132025.32</v>
      </c>
      <c r="N402" s="41"/>
      <c r="O402" s="39"/>
      <c r="P402" s="39" t="s">
        <v>52</v>
      </c>
      <c r="Q402" s="40"/>
      <c r="R402" s="41"/>
      <c r="S402" s="39" t="s">
        <v>54</v>
      </c>
      <c r="T402" s="68"/>
    </row>
    <row r="403" spans="1:20" s="70" customFormat="1" x14ac:dyDescent="0.2">
      <c r="A403" s="38" t="s">
        <v>1383</v>
      </c>
      <c r="B403" s="39" t="s">
        <v>1384</v>
      </c>
      <c r="C403" s="39" t="s">
        <v>1385</v>
      </c>
      <c r="D403" s="38">
        <v>407261</v>
      </c>
      <c r="E403" s="38"/>
      <c r="F403" s="38"/>
      <c r="G403" s="39" t="s">
        <v>58</v>
      </c>
      <c r="H403" s="38">
        <v>8266011090</v>
      </c>
      <c r="I403" s="40">
        <v>9854019251</v>
      </c>
      <c r="J403" s="2">
        <v>60148.1</v>
      </c>
      <c r="K403" s="2"/>
      <c r="L403" s="2">
        <v>0</v>
      </c>
      <c r="M403" s="3">
        <f t="shared" si="6"/>
        <v>60148.1</v>
      </c>
      <c r="N403" s="41">
        <v>44282.729166666664</v>
      </c>
      <c r="O403" s="39">
        <v>6870377565</v>
      </c>
      <c r="P403" s="39" t="s">
        <v>52</v>
      </c>
      <c r="Q403" s="40"/>
      <c r="R403" s="41"/>
      <c r="S403" s="39" t="s">
        <v>54</v>
      </c>
      <c r="T403" s="68"/>
    </row>
    <row r="404" spans="1:20" s="70" customFormat="1" x14ac:dyDescent="0.2">
      <c r="A404" s="38" t="s">
        <v>1386</v>
      </c>
      <c r="B404" s="42" t="s">
        <v>1387</v>
      </c>
      <c r="C404" s="42" t="s">
        <v>1388</v>
      </c>
      <c r="D404" s="38">
        <v>816273</v>
      </c>
      <c r="E404" s="38"/>
      <c r="F404" s="38"/>
      <c r="G404" s="42" t="s">
        <v>51</v>
      </c>
      <c r="H404" s="38">
        <v>8268005896</v>
      </c>
      <c r="I404" s="40">
        <v>174</v>
      </c>
      <c r="J404" s="3">
        <v>6572.84</v>
      </c>
      <c r="K404" s="3"/>
      <c r="L404" s="3">
        <v>1183.1600000000001</v>
      </c>
      <c r="M404" s="3">
        <f t="shared" si="6"/>
        <v>7756</v>
      </c>
      <c r="N404" s="41">
        <v>44281.729166666664</v>
      </c>
      <c r="O404" s="39">
        <v>44329791</v>
      </c>
      <c r="P404" s="42" t="s">
        <v>315</v>
      </c>
      <c r="Q404" s="42" t="s">
        <v>1389</v>
      </c>
      <c r="R404" s="60">
        <v>44296</v>
      </c>
      <c r="S404" s="42" t="s">
        <v>243</v>
      </c>
      <c r="T404" s="68"/>
    </row>
    <row r="405" spans="1:20" s="70" customFormat="1" x14ac:dyDescent="0.2">
      <c r="A405" s="38" t="s">
        <v>239</v>
      </c>
      <c r="B405" s="42" t="s">
        <v>1390</v>
      </c>
      <c r="C405" s="42"/>
      <c r="D405" s="38" t="s">
        <v>241</v>
      </c>
      <c r="E405" s="38"/>
      <c r="F405" s="38"/>
      <c r="G405" s="42" t="s">
        <v>242</v>
      </c>
      <c r="H405" s="38"/>
      <c r="I405" s="40" t="s">
        <v>1390</v>
      </c>
      <c r="J405" s="3">
        <v>698989.77</v>
      </c>
      <c r="K405" s="3"/>
      <c r="L405" s="3"/>
      <c r="M405" s="3">
        <f t="shared" si="6"/>
        <v>698989.77</v>
      </c>
      <c r="N405" s="41">
        <v>44286</v>
      </c>
      <c r="O405" s="39"/>
      <c r="P405" s="42"/>
      <c r="Q405" s="42"/>
      <c r="R405" s="60"/>
      <c r="S405" s="42" t="s">
        <v>243</v>
      </c>
      <c r="T405" s="68"/>
    </row>
    <row r="406" spans="1:20" s="70" customFormat="1" x14ac:dyDescent="0.2">
      <c r="A406" s="38" t="s">
        <v>1391</v>
      </c>
      <c r="B406" s="1"/>
      <c r="C406" s="1"/>
      <c r="D406" s="51"/>
      <c r="E406" s="38"/>
      <c r="F406" s="51"/>
      <c r="G406" s="52" t="s">
        <v>1392</v>
      </c>
      <c r="H406" s="53"/>
      <c r="I406" s="54" t="s">
        <v>1393</v>
      </c>
      <c r="J406" s="35">
        <v>160976</v>
      </c>
      <c r="K406" s="1"/>
      <c r="L406" s="1"/>
      <c r="M406" s="3">
        <f t="shared" si="6"/>
        <v>160976</v>
      </c>
      <c r="N406" s="41">
        <v>44286</v>
      </c>
      <c r="O406" s="56"/>
      <c r="P406" s="1"/>
      <c r="Q406" s="1"/>
      <c r="R406" s="57"/>
      <c r="S406" s="39" t="s">
        <v>54</v>
      </c>
      <c r="T406" s="68"/>
    </row>
    <row r="407" spans="1:20" s="70" customFormat="1" x14ac:dyDescent="0.2">
      <c r="A407" s="38" t="s">
        <v>1391</v>
      </c>
      <c r="B407" s="1"/>
      <c r="C407" s="1"/>
      <c r="D407" s="51"/>
      <c r="E407" s="38"/>
      <c r="F407" s="51"/>
      <c r="G407" s="52" t="s">
        <v>1392</v>
      </c>
      <c r="H407" s="53"/>
      <c r="I407" s="54" t="s">
        <v>1393</v>
      </c>
      <c r="J407" s="35">
        <v>725024</v>
      </c>
      <c r="K407" s="1"/>
      <c r="L407" s="1"/>
      <c r="M407" s="3">
        <f t="shared" si="6"/>
        <v>725024</v>
      </c>
      <c r="N407" s="41">
        <v>44286</v>
      </c>
      <c r="O407" s="56"/>
      <c r="P407" s="1"/>
      <c r="Q407" s="1"/>
      <c r="R407" s="57"/>
      <c r="S407" s="39" t="s">
        <v>54</v>
      </c>
      <c r="T407" s="68"/>
    </row>
    <row r="408" spans="1:20" s="70" customFormat="1" x14ac:dyDescent="0.2">
      <c r="A408" s="38" t="s">
        <v>1394</v>
      </c>
      <c r="B408" s="39" t="s">
        <v>1395</v>
      </c>
      <c r="C408" s="39" t="s">
        <v>1396</v>
      </c>
      <c r="D408" s="38">
        <v>103388</v>
      </c>
      <c r="E408" s="38"/>
      <c r="F408" s="38"/>
      <c r="G408" s="39" t="s">
        <v>1397</v>
      </c>
      <c r="H408" s="38">
        <v>8268005067</v>
      </c>
      <c r="I408" s="40" t="s">
        <v>1398</v>
      </c>
      <c r="J408" s="2">
        <v>162000</v>
      </c>
      <c r="K408" s="2"/>
      <c r="L408" s="2">
        <v>29160</v>
      </c>
      <c r="M408" s="3">
        <f t="shared" si="6"/>
        <v>191160</v>
      </c>
      <c r="N408" s="41">
        <v>44144.729166666664</v>
      </c>
      <c r="O408" s="39">
        <v>44320648</v>
      </c>
      <c r="P408" s="39" t="s">
        <v>52</v>
      </c>
      <c r="Q408" s="40">
        <v>104095342191</v>
      </c>
      <c r="R408" s="41">
        <v>44296</v>
      </c>
      <c r="S408" s="39" t="s">
        <v>54</v>
      </c>
      <c r="T408" s="68"/>
    </row>
    <row r="409" spans="1:20" s="70" customFormat="1" x14ac:dyDescent="0.2">
      <c r="A409" s="38" t="s">
        <v>1399</v>
      </c>
      <c r="B409" s="39" t="s">
        <v>1400</v>
      </c>
      <c r="C409" s="39" t="s">
        <v>1401</v>
      </c>
      <c r="D409" s="58">
        <v>405267</v>
      </c>
      <c r="E409" s="38"/>
      <c r="F409" s="58"/>
      <c r="G409" s="39" t="s">
        <v>1224</v>
      </c>
      <c r="H409" s="38">
        <v>8263000083</v>
      </c>
      <c r="I409" s="40" t="s">
        <v>1402</v>
      </c>
      <c r="J409" s="2">
        <v>812000</v>
      </c>
      <c r="K409" s="2">
        <v>718.62</v>
      </c>
      <c r="L409" s="2">
        <v>146160</v>
      </c>
      <c r="M409" s="3">
        <f t="shared" si="6"/>
        <v>958878.62</v>
      </c>
      <c r="N409" s="41">
        <v>44251.729166666664</v>
      </c>
      <c r="O409" s="39">
        <v>6870015335</v>
      </c>
      <c r="P409" s="39" t="s">
        <v>52</v>
      </c>
      <c r="Q409" s="40" t="s">
        <v>1403</v>
      </c>
      <c r="R409" s="41">
        <v>44112</v>
      </c>
      <c r="S409" s="39" t="s">
        <v>54</v>
      </c>
      <c r="T409" s="68"/>
    </row>
    <row r="410" spans="1:20" s="70" customFormat="1" x14ac:dyDescent="0.2">
      <c r="A410" s="38" t="s">
        <v>1404</v>
      </c>
      <c r="B410" s="39" t="s">
        <v>1405</v>
      </c>
      <c r="C410" s="39" t="s">
        <v>1406</v>
      </c>
      <c r="D410" s="58">
        <v>103531</v>
      </c>
      <c r="E410" s="38"/>
      <c r="F410" s="58"/>
      <c r="G410" s="39" t="s">
        <v>1407</v>
      </c>
      <c r="H410" s="38">
        <v>8266010659</v>
      </c>
      <c r="I410" s="40">
        <v>3458</v>
      </c>
      <c r="J410" s="2">
        <v>300000</v>
      </c>
      <c r="K410" s="2"/>
      <c r="L410" s="2">
        <v>54000</v>
      </c>
      <c r="M410" s="3">
        <f t="shared" si="6"/>
        <v>354000</v>
      </c>
      <c r="N410" s="41">
        <v>44255.729166666664</v>
      </c>
      <c r="O410" s="39">
        <v>6870373693</v>
      </c>
      <c r="P410" s="39" t="s">
        <v>52</v>
      </c>
      <c r="Q410" s="40" t="s">
        <v>1408</v>
      </c>
      <c r="R410" s="41">
        <v>44292</v>
      </c>
      <c r="S410" s="39" t="s">
        <v>54</v>
      </c>
      <c r="T410" s="68"/>
    </row>
    <row r="411" spans="1:20" s="70" customFormat="1" x14ac:dyDescent="0.2">
      <c r="A411" s="38" t="s">
        <v>1409</v>
      </c>
      <c r="B411" s="42" t="s">
        <v>1405</v>
      </c>
      <c r="C411" s="42"/>
      <c r="D411" s="58">
        <v>103531</v>
      </c>
      <c r="E411" s="38"/>
      <c r="F411" s="58"/>
      <c r="G411" s="42" t="s">
        <v>1407</v>
      </c>
      <c r="H411" s="38">
        <v>8266010659</v>
      </c>
      <c r="I411" s="40">
        <v>3458</v>
      </c>
      <c r="J411" s="3">
        <v>30000</v>
      </c>
      <c r="K411" s="3"/>
      <c r="L411" s="3">
        <v>5400</v>
      </c>
      <c r="M411" s="3">
        <f t="shared" si="6"/>
        <v>35400</v>
      </c>
      <c r="N411" s="41">
        <v>44255</v>
      </c>
      <c r="O411" s="39"/>
      <c r="P411" s="42" t="s">
        <v>315</v>
      </c>
      <c r="Q411" s="42"/>
      <c r="R411" s="60"/>
      <c r="S411" s="42" t="s">
        <v>243</v>
      </c>
      <c r="T411" s="68"/>
    </row>
    <row r="412" spans="1:20" s="70" customFormat="1" x14ac:dyDescent="0.2">
      <c r="A412" s="38" t="s">
        <v>63</v>
      </c>
      <c r="B412" s="1"/>
      <c r="C412" s="1"/>
      <c r="D412" s="51"/>
      <c r="E412" s="38"/>
      <c r="F412" s="51"/>
      <c r="G412" s="52" t="s">
        <v>64</v>
      </c>
      <c r="H412" s="53"/>
      <c r="I412" s="54" t="s">
        <v>1410</v>
      </c>
      <c r="J412" s="35">
        <v>6192.8</v>
      </c>
      <c r="K412" s="1"/>
      <c r="L412" s="1"/>
      <c r="M412" s="3">
        <f t="shared" si="6"/>
        <v>6192.8</v>
      </c>
      <c r="N412" s="41">
        <v>44288</v>
      </c>
      <c r="O412" s="56"/>
      <c r="P412" s="1"/>
      <c r="Q412" s="1"/>
      <c r="R412" s="57"/>
      <c r="S412" s="39" t="s">
        <v>54</v>
      </c>
      <c r="T412" s="68"/>
    </row>
    <row r="413" spans="1:20" s="70" customFormat="1" x14ac:dyDescent="0.2">
      <c r="A413" s="38" t="s">
        <v>1411</v>
      </c>
      <c r="B413" s="39" t="s">
        <v>1412</v>
      </c>
      <c r="C413" s="39" t="s">
        <v>1413</v>
      </c>
      <c r="D413" s="38">
        <v>705083</v>
      </c>
      <c r="E413" s="38"/>
      <c r="F413" s="38"/>
      <c r="G413" s="39" t="s">
        <v>1414</v>
      </c>
      <c r="H413" s="38">
        <v>8263000055</v>
      </c>
      <c r="I413" s="40" t="s">
        <v>1415</v>
      </c>
      <c r="J413" s="2">
        <v>28690</v>
      </c>
      <c r="K413" s="2"/>
      <c r="L413" s="2">
        <v>0</v>
      </c>
      <c r="M413" s="3">
        <f t="shared" si="6"/>
        <v>28690</v>
      </c>
      <c r="N413" s="41">
        <v>44235.729166666664</v>
      </c>
      <c r="O413" s="39">
        <v>3445001324</v>
      </c>
      <c r="P413" s="39" t="s">
        <v>52</v>
      </c>
      <c r="Q413" s="40">
        <v>105183671962</v>
      </c>
      <c r="R413" s="41">
        <v>44335</v>
      </c>
      <c r="S413" s="39" t="s">
        <v>54</v>
      </c>
      <c r="T413" s="68"/>
    </row>
    <row r="414" spans="1:20" s="70" customFormat="1" x14ac:dyDescent="0.2">
      <c r="A414" s="38" t="s">
        <v>1416</v>
      </c>
      <c r="B414" s="39" t="s">
        <v>1417</v>
      </c>
      <c r="C414" s="39" t="s">
        <v>1418</v>
      </c>
      <c r="D414" s="38">
        <v>814805</v>
      </c>
      <c r="E414" s="38"/>
      <c r="F414" s="38"/>
      <c r="G414" s="39" t="s">
        <v>111</v>
      </c>
      <c r="H414" s="38">
        <v>8268005707</v>
      </c>
      <c r="I414" s="40">
        <v>3039</v>
      </c>
      <c r="J414" s="2">
        <v>47279.661016949154</v>
      </c>
      <c r="K414" s="2"/>
      <c r="L414" s="2">
        <v>8510.3389830508477</v>
      </c>
      <c r="M414" s="3">
        <f t="shared" si="6"/>
        <v>55790</v>
      </c>
      <c r="N414" s="41">
        <v>44281.729166666664</v>
      </c>
      <c r="O414" s="39">
        <v>43928107</v>
      </c>
      <c r="P414" s="39" t="s">
        <v>52</v>
      </c>
      <c r="Q414" s="40" t="s">
        <v>1419</v>
      </c>
      <c r="R414" s="41">
        <v>44371</v>
      </c>
      <c r="S414" s="39" t="s">
        <v>54</v>
      </c>
      <c r="T414" s="68"/>
    </row>
    <row r="415" spans="1:20" s="70" customFormat="1" x14ac:dyDescent="0.2">
      <c r="A415" s="38" t="s">
        <v>1420</v>
      </c>
      <c r="B415" s="39" t="s">
        <v>1421</v>
      </c>
      <c r="C415" s="39" t="s">
        <v>1422</v>
      </c>
      <c r="D415" s="38">
        <v>815145</v>
      </c>
      <c r="E415" s="38"/>
      <c r="F415" s="38"/>
      <c r="G415" s="39" t="s">
        <v>1053</v>
      </c>
      <c r="H415" s="38">
        <v>8268005852</v>
      </c>
      <c r="I415" s="40">
        <v>46</v>
      </c>
      <c r="J415" s="2">
        <v>84172.491525423728</v>
      </c>
      <c r="K415" s="2"/>
      <c r="L415" s="2">
        <v>15151.04847457627</v>
      </c>
      <c r="M415" s="3">
        <f t="shared" si="6"/>
        <v>99323.54</v>
      </c>
      <c r="N415" s="41">
        <v>44286.729166666664</v>
      </c>
      <c r="O415" s="39">
        <v>44331595</v>
      </c>
      <c r="P415" s="39" t="s">
        <v>52</v>
      </c>
      <c r="Q415" s="40" t="s">
        <v>1423</v>
      </c>
      <c r="R415" s="41">
        <v>44294</v>
      </c>
      <c r="S415" s="39" t="s">
        <v>54</v>
      </c>
      <c r="T415" s="68"/>
    </row>
    <row r="416" spans="1:20" s="70" customFormat="1" x14ac:dyDescent="0.2">
      <c r="A416" s="38" t="s">
        <v>63</v>
      </c>
      <c r="B416" s="1"/>
      <c r="C416" s="1"/>
      <c r="D416" s="51"/>
      <c r="E416" s="38"/>
      <c r="F416" s="51"/>
      <c r="G416" s="52" t="s">
        <v>64</v>
      </c>
      <c r="H416" s="53"/>
      <c r="I416" s="54" t="s">
        <v>1424</v>
      </c>
      <c r="J416" s="35">
        <v>709.12</v>
      </c>
      <c r="K416" s="1"/>
      <c r="L416" s="1"/>
      <c r="M416" s="3">
        <f t="shared" si="6"/>
        <v>709.12</v>
      </c>
      <c r="N416" s="41">
        <v>44289</v>
      </c>
      <c r="O416" s="56"/>
      <c r="P416" s="1"/>
      <c r="Q416" s="1"/>
      <c r="R416" s="57"/>
      <c r="S416" s="39" t="s">
        <v>54</v>
      </c>
      <c r="T416" s="68"/>
    </row>
    <row r="417" spans="1:20" s="70" customFormat="1" x14ac:dyDescent="0.2">
      <c r="A417" s="38" t="s">
        <v>1425</v>
      </c>
      <c r="B417" s="39" t="s">
        <v>1426</v>
      </c>
      <c r="C417" s="39" t="s">
        <v>1427</v>
      </c>
      <c r="D417" s="38">
        <v>808282</v>
      </c>
      <c r="E417" s="38"/>
      <c r="F417" s="38"/>
      <c r="G417" s="39" t="s">
        <v>61</v>
      </c>
      <c r="H417" s="38">
        <v>8268005993</v>
      </c>
      <c r="I417" s="40" t="s">
        <v>1428</v>
      </c>
      <c r="J417" s="2">
        <v>83621.186440677964</v>
      </c>
      <c r="K417" s="2"/>
      <c r="L417" s="2">
        <v>15051.813559322032</v>
      </c>
      <c r="M417" s="3">
        <f t="shared" si="6"/>
        <v>98673</v>
      </c>
      <c r="N417" s="41">
        <v>44272.729166666664</v>
      </c>
      <c r="O417" s="39">
        <v>44332673</v>
      </c>
      <c r="P417" s="39" t="s">
        <v>52</v>
      </c>
      <c r="Q417" s="40" t="s">
        <v>1429</v>
      </c>
      <c r="R417" s="41">
        <v>44292</v>
      </c>
      <c r="S417" s="39" t="s">
        <v>54</v>
      </c>
      <c r="T417" s="68"/>
    </row>
    <row r="418" spans="1:20" s="70" customFormat="1" x14ac:dyDescent="0.2">
      <c r="A418" s="38" t="s">
        <v>1430</v>
      </c>
      <c r="B418" s="42" t="s">
        <v>1431</v>
      </c>
      <c r="C418" s="42" t="s">
        <v>1432</v>
      </c>
      <c r="D418" s="38">
        <v>135020</v>
      </c>
      <c r="E418" s="38"/>
      <c r="F418" s="38"/>
      <c r="G418" s="42" t="s">
        <v>933</v>
      </c>
      <c r="H418" s="38">
        <v>8266010268</v>
      </c>
      <c r="I418" s="40" t="s">
        <v>1433</v>
      </c>
      <c r="J418" s="3">
        <v>93150</v>
      </c>
      <c r="K418" s="3"/>
      <c r="L418" s="3">
        <v>16767</v>
      </c>
      <c r="M418" s="3">
        <f t="shared" si="6"/>
        <v>109917</v>
      </c>
      <c r="N418" s="41">
        <v>44254.729166666664</v>
      </c>
      <c r="O418" s="39">
        <v>6870087092</v>
      </c>
      <c r="P418" s="42" t="s">
        <v>315</v>
      </c>
      <c r="Q418" s="42">
        <v>106142329521</v>
      </c>
      <c r="R418" s="60">
        <v>44362</v>
      </c>
      <c r="S418" s="42" t="s">
        <v>243</v>
      </c>
      <c r="T418" s="68"/>
    </row>
    <row r="419" spans="1:20" s="70" customFormat="1" x14ac:dyDescent="0.2">
      <c r="A419" s="38" t="s">
        <v>1434</v>
      </c>
      <c r="B419" s="42"/>
      <c r="C419" s="42"/>
      <c r="D419" s="38"/>
      <c r="E419" s="38"/>
      <c r="F419" s="38"/>
      <c r="G419" s="42" t="s">
        <v>1435</v>
      </c>
      <c r="H419" s="38"/>
      <c r="I419" s="40" t="s">
        <v>1436</v>
      </c>
      <c r="J419" s="3">
        <v>52360</v>
      </c>
      <c r="K419" s="3"/>
      <c r="L419" s="3"/>
      <c r="M419" s="3">
        <f t="shared" si="6"/>
        <v>52360</v>
      </c>
      <c r="N419" s="41">
        <v>44292</v>
      </c>
      <c r="O419" s="39"/>
      <c r="P419" s="42"/>
      <c r="Q419" s="42"/>
      <c r="R419" s="60"/>
      <c r="S419" s="42" t="s">
        <v>243</v>
      </c>
      <c r="T419" s="68"/>
    </row>
    <row r="420" spans="1:20" s="70" customFormat="1" x14ac:dyDescent="0.2">
      <c r="A420" s="38" t="s">
        <v>1437</v>
      </c>
      <c r="B420" s="39" t="s">
        <v>1438</v>
      </c>
      <c r="C420" s="39" t="s">
        <v>1439</v>
      </c>
      <c r="D420" s="38">
        <v>106653</v>
      </c>
      <c r="E420" s="38"/>
      <c r="F420" s="38"/>
      <c r="G420" s="39" t="s">
        <v>398</v>
      </c>
      <c r="H420" s="38">
        <v>8263000050</v>
      </c>
      <c r="I420" s="40" t="s">
        <v>1440</v>
      </c>
      <c r="J420" s="2">
        <v>200000</v>
      </c>
      <c r="K420" s="3">
        <v>177</v>
      </c>
      <c r="L420" s="2">
        <v>36000</v>
      </c>
      <c r="M420" s="3">
        <f t="shared" si="6"/>
        <v>236177</v>
      </c>
      <c r="N420" s="41">
        <v>44283</v>
      </c>
      <c r="O420" s="39">
        <v>6870001713</v>
      </c>
      <c r="P420" s="39" t="s">
        <v>52</v>
      </c>
      <c r="Q420" s="40">
        <v>104271219210</v>
      </c>
      <c r="R420" s="41">
        <v>44314</v>
      </c>
      <c r="S420" s="39" t="s">
        <v>54</v>
      </c>
      <c r="T420" s="68"/>
    </row>
    <row r="421" spans="1:20" s="70" customFormat="1" x14ac:dyDescent="0.2">
      <c r="A421" s="38" t="s">
        <v>1441</v>
      </c>
      <c r="B421" s="39" t="s">
        <v>1442</v>
      </c>
      <c r="C421" s="39" t="s">
        <v>1443</v>
      </c>
      <c r="D421" s="38">
        <v>106653</v>
      </c>
      <c r="E421" s="38"/>
      <c r="F421" s="38"/>
      <c r="G421" s="39" t="s">
        <v>398</v>
      </c>
      <c r="H421" s="38">
        <v>8263000050</v>
      </c>
      <c r="I421" s="40" t="s">
        <v>1444</v>
      </c>
      <c r="J421" s="2">
        <v>160000</v>
      </c>
      <c r="K421" s="3">
        <v>141.6</v>
      </c>
      <c r="L421" s="2">
        <v>28800</v>
      </c>
      <c r="M421" s="3">
        <f t="shared" si="6"/>
        <v>188941.6</v>
      </c>
      <c r="N421" s="41">
        <v>44272.729166666664</v>
      </c>
      <c r="O421" s="39">
        <v>6870001722</v>
      </c>
      <c r="P421" s="39" t="s">
        <v>52</v>
      </c>
      <c r="Q421" s="40">
        <v>104151168641</v>
      </c>
      <c r="R421" s="41">
        <v>44303</v>
      </c>
      <c r="S421" s="39" t="s">
        <v>54</v>
      </c>
      <c r="T421" s="68"/>
    </row>
    <row r="422" spans="1:20" s="70" customFormat="1" x14ac:dyDescent="0.2">
      <c r="A422" s="38" t="s">
        <v>1445</v>
      </c>
      <c r="B422" s="39" t="s">
        <v>1446</v>
      </c>
      <c r="C422" s="39" t="s">
        <v>1447</v>
      </c>
      <c r="D422" s="38">
        <v>106653</v>
      </c>
      <c r="E422" s="38"/>
      <c r="F422" s="38"/>
      <c r="G422" s="39" t="s">
        <v>398</v>
      </c>
      <c r="H422" s="38">
        <v>8263000050</v>
      </c>
      <c r="I422" s="40" t="s">
        <v>1448</v>
      </c>
      <c r="J422" s="2">
        <v>90000</v>
      </c>
      <c r="K422" s="2">
        <v>79.650000000000006</v>
      </c>
      <c r="L422" s="2">
        <v>16200</v>
      </c>
      <c r="M422" s="3">
        <f t="shared" si="6"/>
        <v>106279.65</v>
      </c>
      <c r="N422" s="41">
        <v>44266.729166666664</v>
      </c>
      <c r="O422" s="39">
        <v>6870001730</v>
      </c>
      <c r="P422" s="39" t="s">
        <v>52</v>
      </c>
      <c r="Q422" s="40">
        <v>104127545725</v>
      </c>
      <c r="R422" s="41">
        <v>44299</v>
      </c>
      <c r="S422" s="39" t="s">
        <v>54</v>
      </c>
      <c r="T422" s="68"/>
    </row>
    <row r="423" spans="1:20" s="70" customFormat="1" x14ac:dyDescent="0.2">
      <c r="A423" s="38" t="s">
        <v>1449</v>
      </c>
      <c r="B423" s="39" t="s">
        <v>1450</v>
      </c>
      <c r="C423" s="39" t="s">
        <v>1451</v>
      </c>
      <c r="D423" s="38">
        <v>106653</v>
      </c>
      <c r="E423" s="38"/>
      <c r="F423" s="38"/>
      <c r="G423" s="39" t="s">
        <v>398</v>
      </c>
      <c r="H423" s="38">
        <v>8263000050</v>
      </c>
      <c r="I423" s="40" t="s">
        <v>1452</v>
      </c>
      <c r="J423" s="2">
        <v>1600000</v>
      </c>
      <c r="K423" s="3">
        <v>1415.9999999999998</v>
      </c>
      <c r="L423" s="2">
        <v>288000</v>
      </c>
      <c r="M423" s="3">
        <f t="shared" si="6"/>
        <v>1889416</v>
      </c>
      <c r="N423" s="41">
        <v>44273.729166666664</v>
      </c>
      <c r="O423" s="39">
        <v>6870001736</v>
      </c>
      <c r="P423" s="39" t="s">
        <v>52</v>
      </c>
      <c r="Q423" s="40">
        <v>104162461810</v>
      </c>
      <c r="R423" s="41">
        <v>44304</v>
      </c>
      <c r="S423" s="39" t="s">
        <v>54</v>
      </c>
      <c r="T423" s="68"/>
    </row>
    <row r="424" spans="1:20" s="70" customFormat="1" x14ac:dyDescent="0.2">
      <c r="A424" s="38" t="s">
        <v>1453</v>
      </c>
      <c r="B424" s="39" t="s">
        <v>1454</v>
      </c>
      <c r="C424" s="39" t="s">
        <v>1455</v>
      </c>
      <c r="D424" s="38">
        <v>106653</v>
      </c>
      <c r="E424" s="38"/>
      <c r="F424" s="38"/>
      <c r="G424" s="39" t="s">
        <v>398</v>
      </c>
      <c r="H424" s="38">
        <v>8263000050</v>
      </c>
      <c r="I424" s="40" t="s">
        <v>1456</v>
      </c>
      <c r="J424" s="2">
        <v>900000</v>
      </c>
      <c r="K424" s="3">
        <v>796.5</v>
      </c>
      <c r="L424" s="2">
        <v>162000</v>
      </c>
      <c r="M424" s="3">
        <f t="shared" si="6"/>
        <v>1062796.5</v>
      </c>
      <c r="N424" s="41">
        <v>44265.729166666664</v>
      </c>
      <c r="O424" s="39">
        <v>6870002989</v>
      </c>
      <c r="P424" s="39" t="s">
        <v>52</v>
      </c>
      <c r="Q424" s="40">
        <v>104095342192</v>
      </c>
      <c r="R424" s="41">
        <v>44296</v>
      </c>
      <c r="S424" s="39" t="s">
        <v>54</v>
      </c>
      <c r="T424" s="68"/>
    </row>
    <row r="425" spans="1:20" s="70" customFormat="1" x14ac:dyDescent="0.2">
      <c r="A425" s="38" t="s">
        <v>1457</v>
      </c>
      <c r="B425" s="39" t="s">
        <v>1458</v>
      </c>
      <c r="C425" s="39" t="s">
        <v>1459</v>
      </c>
      <c r="D425" s="38">
        <v>106653</v>
      </c>
      <c r="E425" s="38"/>
      <c r="F425" s="38"/>
      <c r="G425" s="39" t="s">
        <v>398</v>
      </c>
      <c r="H425" s="38">
        <v>8263000050</v>
      </c>
      <c r="I425" s="40" t="s">
        <v>1460</v>
      </c>
      <c r="J425" s="2">
        <v>100000</v>
      </c>
      <c r="K425" s="3">
        <v>88.5</v>
      </c>
      <c r="L425" s="2">
        <v>18000</v>
      </c>
      <c r="M425" s="3">
        <f t="shared" si="6"/>
        <v>118088.5</v>
      </c>
      <c r="N425" s="41">
        <v>44273.729166666664</v>
      </c>
      <c r="O425" s="39">
        <v>6870003011</v>
      </c>
      <c r="P425" s="39" t="s">
        <v>52</v>
      </c>
      <c r="Q425" s="40">
        <v>104162461810</v>
      </c>
      <c r="R425" s="41">
        <v>44304</v>
      </c>
      <c r="S425" s="39" t="s">
        <v>54</v>
      </c>
      <c r="T425" s="68"/>
    </row>
    <row r="426" spans="1:20" s="70" customFormat="1" x14ac:dyDescent="0.2">
      <c r="A426" s="38" t="s">
        <v>1461</v>
      </c>
      <c r="B426" s="39" t="s">
        <v>1462</v>
      </c>
      <c r="C426" s="39" t="s">
        <v>1463</v>
      </c>
      <c r="D426" s="38">
        <v>106653</v>
      </c>
      <c r="E426" s="38"/>
      <c r="F426" s="38"/>
      <c r="G426" s="39" t="s">
        <v>398</v>
      </c>
      <c r="H426" s="38">
        <v>8263000050</v>
      </c>
      <c r="I426" s="40" t="s">
        <v>1464</v>
      </c>
      <c r="J426" s="2">
        <v>1500000.6</v>
      </c>
      <c r="K426" s="3">
        <v>1327.5005309999999</v>
      </c>
      <c r="L426" s="2">
        <v>270000.10800000001</v>
      </c>
      <c r="M426" s="3">
        <f t="shared" si="6"/>
        <v>1771328.2085310002</v>
      </c>
      <c r="N426" s="41">
        <v>44280.729166666664</v>
      </c>
      <c r="O426" s="39">
        <v>6870003065</v>
      </c>
      <c r="P426" s="39" t="s">
        <v>52</v>
      </c>
      <c r="Q426" s="40">
        <v>104260055239</v>
      </c>
      <c r="R426" s="41">
        <v>44313</v>
      </c>
      <c r="S426" s="39" t="s">
        <v>54</v>
      </c>
      <c r="T426" s="68"/>
    </row>
    <row r="427" spans="1:20" s="70" customFormat="1" x14ac:dyDescent="0.2">
      <c r="A427" s="38" t="s">
        <v>1465</v>
      </c>
      <c r="B427" s="39" t="s">
        <v>1466</v>
      </c>
      <c r="C427" s="39" t="s">
        <v>1467</v>
      </c>
      <c r="D427" s="38">
        <v>106653</v>
      </c>
      <c r="E427" s="38"/>
      <c r="F427" s="38"/>
      <c r="G427" s="39" t="s">
        <v>398</v>
      </c>
      <c r="H427" s="38">
        <v>8263000050</v>
      </c>
      <c r="I427" s="40" t="s">
        <v>1468</v>
      </c>
      <c r="J427" s="2">
        <v>151000</v>
      </c>
      <c r="K427" s="3">
        <v>133.63499999999999</v>
      </c>
      <c r="L427" s="2">
        <v>27180</v>
      </c>
      <c r="M427" s="3">
        <f t="shared" si="6"/>
        <v>178313.63500000001</v>
      </c>
      <c r="N427" s="41">
        <v>44274.729166666664</v>
      </c>
      <c r="O427" s="39">
        <v>6870003089</v>
      </c>
      <c r="P427" s="39" t="s">
        <v>52</v>
      </c>
      <c r="Q427" s="40">
        <v>104194375195</v>
      </c>
      <c r="R427" s="41">
        <v>44306</v>
      </c>
      <c r="S427" s="39" t="s">
        <v>54</v>
      </c>
      <c r="T427" s="68"/>
    </row>
    <row r="428" spans="1:20" s="70" customFormat="1" x14ac:dyDescent="0.2">
      <c r="A428" s="38" t="s">
        <v>1469</v>
      </c>
      <c r="B428" s="39" t="s">
        <v>1470</v>
      </c>
      <c r="C428" s="39" t="s">
        <v>1471</v>
      </c>
      <c r="D428" s="38">
        <v>401972</v>
      </c>
      <c r="E428" s="38"/>
      <c r="F428" s="38"/>
      <c r="G428" s="39" t="s">
        <v>842</v>
      </c>
      <c r="H428" s="38">
        <v>8263000049</v>
      </c>
      <c r="I428" s="40" t="s">
        <v>1472</v>
      </c>
      <c r="J428" s="2">
        <v>206640</v>
      </c>
      <c r="K428" s="2">
        <v>182.87640000000002</v>
      </c>
      <c r="L428" s="2">
        <v>37195.199999999997</v>
      </c>
      <c r="M428" s="3">
        <f t="shared" si="6"/>
        <v>244018.07640000002</v>
      </c>
      <c r="N428" s="41">
        <v>44267.729166666664</v>
      </c>
      <c r="O428" s="39">
        <v>6870003131</v>
      </c>
      <c r="P428" s="39" t="s">
        <v>52</v>
      </c>
      <c r="Q428" s="40" t="s">
        <v>1473</v>
      </c>
      <c r="R428" s="41">
        <v>44303</v>
      </c>
      <c r="S428" s="39" t="s">
        <v>54</v>
      </c>
      <c r="T428" s="68"/>
    </row>
    <row r="429" spans="1:20" s="70" customFormat="1" x14ac:dyDescent="0.2">
      <c r="A429" s="38" t="s">
        <v>1474</v>
      </c>
      <c r="B429" s="42" t="s">
        <v>1475</v>
      </c>
      <c r="C429" s="42" t="s">
        <v>1476</v>
      </c>
      <c r="D429" s="38">
        <v>128635</v>
      </c>
      <c r="E429" s="38"/>
      <c r="F429" s="38"/>
      <c r="G429" s="42" t="s">
        <v>989</v>
      </c>
      <c r="H429" s="38">
        <v>8266010171</v>
      </c>
      <c r="I429" s="40" t="s">
        <v>1477</v>
      </c>
      <c r="J429" s="3">
        <v>56107.799999999996</v>
      </c>
      <c r="K429" s="3"/>
      <c r="L429" s="3">
        <v>10099.4</v>
      </c>
      <c r="M429" s="3">
        <f t="shared" si="6"/>
        <v>66207.199999999997</v>
      </c>
      <c r="N429" s="41">
        <v>44277.729166666664</v>
      </c>
      <c r="O429" s="39">
        <v>6870003469</v>
      </c>
      <c r="P429" s="42" t="s">
        <v>315</v>
      </c>
      <c r="Q429" s="42" t="s">
        <v>1478</v>
      </c>
      <c r="R429" s="60">
        <v>44327</v>
      </c>
      <c r="S429" s="42" t="s">
        <v>243</v>
      </c>
      <c r="T429" s="68"/>
    </row>
    <row r="430" spans="1:20" s="70" customFormat="1" x14ac:dyDescent="0.2">
      <c r="A430" s="38" t="s">
        <v>1479</v>
      </c>
      <c r="B430" s="39" t="s">
        <v>1480</v>
      </c>
      <c r="C430" s="39" t="s">
        <v>1481</v>
      </c>
      <c r="D430" s="38">
        <v>401972</v>
      </c>
      <c r="E430" s="38"/>
      <c r="F430" s="38"/>
      <c r="G430" s="39" t="s">
        <v>842</v>
      </c>
      <c r="H430" s="38">
        <v>8263000049</v>
      </c>
      <c r="I430" s="40" t="s">
        <v>1482</v>
      </c>
      <c r="J430" s="2">
        <v>308890</v>
      </c>
      <c r="K430" s="2">
        <v>273.36765000000003</v>
      </c>
      <c r="L430" s="2">
        <v>55600.2</v>
      </c>
      <c r="M430" s="3">
        <f t="shared" si="6"/>
        <v>364763.56764999998</v>
      </c>
      <c r="N430" s="41">
        <v>44270.729166666664</v>
      </c>
      <c r="O430" s="39">
        <v>6870004153</v>
      </c>
      <c r="P430" s="39" t="s">
        <v>52</v>
      </c>
      <c r="Q430" s="40" t="s">
        <v>1483</v>
      </c>
      <c r="R430" s="41">
        <v>44296</v>
      </c>
      <c r="S430" s="39" t="s">
        <v>54</v>
      </c>
      <c r="T430" s="68"/>
    </row>
    <row r="431" spans="1:20" s="70" customFormat="1" x14ac:dyDescent="0.2">
      <c r="A431" s="38" t="s">
        <v>1484</v>
      </c>
      <c r="B431" s="39" t="s">
        <v>1485</v>
      </c>
      <c r="C431" s="39" t="s">
        <v>1486</v>
      </c>
      <c r="D431" s="38">
        <v>401972</v>
      </c>
      <c r="E431" s="38"/>
      <c r="F431" s="38"/>
      <c r="G431" s="39" t="s">
        <v>842</v>
      </c>
      <c r="H431" s="38">
        <v>8263000049</v>
      </c>
      <c r="I431" s="40" t="s">
        <v>1487</v>
      </c>
      <c r="J431" s="2">
        <v>292500</v>
      </c>
      <c r="K431" s="2">
        <v>258.86250000000001</v>
      </c>
      <c r="L431" s="2">
        <v>52650</v>
      </c>
      <c r="M431" s="3">
        <f t="shared" si="6"/>
        <v>345408.86249999999</v>
      </c>
      <c r="N431" s="41">
        <v>44265.729166666664</v>
      </c>
      <c r="O431" s="39">
        <v>6870004179</v>
      </c>
      <c r="P431" s="39" t="s">
        <v>52</v>
      </c>
      <c r="Q431" s="40" t="s">
        <v>1488</v>
      </c>
      <c r="R431" s="41">
        <v>44297</v>
      </c>
      <c r="S431" s="39" t="s">
        <v>54</v>
      </c>
      <c r="T431" s="68"/>
    </row>
    <row r="432" spans="1:20" s="70" customFormat="1" x14ac:dyDescent="0.2">
      <c r="A432" s="38" t="s">
        <v>1489</v>
      </c>
      <c r="B432" s="39" t="s">
        <v>1490</v>
      </c>
      <c r="C432" s="39" t="s">
        <v>1491</v>
      </c>
      <c r="D432" s="38">
        <v>401972</v>
      </c>
      <c r="E432" s="38"/>
      <c r="F432" s="38"/>
      <c r="G432" s="39" t="s">
        <v>842</v>
      </c>
      <c r="H432" s="38">
        <v>8263000049</v>
      </c>
      <c r="I432" s="40" t="s">
        <v>1492</v>
      </c>
      <c r="J432" s="2">
        <v>341880</v>
      </c>
      <c r="K432" s="2">
        <v>302.56380000000001</v>
      </c>
      <c r="L432" s="2">
        <v>61538.399999999994</v>
      </c>
      <c r="M432" s="3">
        <f t="shared" si="6"/>
        <v>403720.96380000003</v>
      </c>
      <c r="N432" s="41">
        <v>44263.729166666664</v>
      </c>
      <c r="O432" s="39">
        <v>6870004391</v>
      </c>
      <c r="P432" s="39" t="s">
        <v>52</v>
      </c>
      <c r="Q432" s="40" t="s">
        <v>1488</v>
      </c>
      <c r="R432" s="41">
        <v>44297</v>
      </c>
      <c r="S432" s="39" t="s">
        <v>54</v>
      </c>
      <c r="T432" s="68"/>
    </row>
    <row r="433" spans="1:20" s="70" customFormat="1" x14ac:dyDescent="0.2">
      <c r="A433" s="38" t="s">
        <v>1493</v>
      </c>
      <c r="B433" s="39" t="s">
        <v>1494</v>
      </c>
      <c r="C433" s="39" t="s">
        <v>1495</v>
      </c>
      <c r="D433" s="38">
        <v>401972</v>
      </c>
      <c r="E433" s="38"/>
      <c r="F433" s="38"/>
      <c r="G433" s="39" t="s">
        <v>842</v>
      </c>
      <c r="H433" s="38">
        <v>8263000049</v>
      </c>
      <c r="I433" s="40" t="s">
        <v>1496</v>
      </c>
      <c r="J433" s="2">
        <v>422060</v>
      </c>
      <c r="K433" s="2">
        <v>373.5231</v>
      </c>
      <c r="L433" s="2">
        <v>75970.8</v>
      </c>
      <c r="M433" s="3">
        <f t="shared" si="6"/>
        <v>498404.32309999998</v>
      </c>
      <c r="N433" s="41">
        <v>44271.729166666664</v>
      </c>
      <c r="O433" s="39">
        <v>6870004666</v>
      </c>
      <c r="P433" s="39" t="s">
        <v>52</v>
      </c>
      <c r="Q433" s="40" t="s">
        <v>1488</v>
      </c>
      <c r="R433" s="41">
        <v>44297</v>
      </c>
      <c r="S433" s="39" t="s">
        <v>54</v>
      </c>
      <c r="T433" s="68"/>
    </row>
    <row r="434" spans="1:20" s="70" customFormat="1" x14ac:dyDescent="0.2">
      <c r="A434" s="38" t="s">
        <v>1497</v>
      </c>
      <c r="B434" s="39" t="s">
        <v>1498</v>
      </c>
      <c r="C434" s="39" t="s">
        <v>1499</v>
      </c>
      <c r="D434" s="38">
        <v>401972</v>
      </c>
      <c r="E434" s="38"/>
      <c r="F434" s="38"/>
      <c r="G434" s="39" t="s">
        <v>842</v>
      </c>
      <c r="H434" s="38">
        <v>8263000049</v>
      </c>
      <c r="I434" s="40" t="s">
        <v>1500</v>
      </c>
      <c r="J434" s="2">
        <v>1624680</v>
      </c>
      <c r="K434" s="2">
        <v>1437.8417999999999</v>
      </c>
      <c r="L434" s="2">
        <v>292442.39999999997</v>
      </c>
      <c r="M434" s="3">
        <f t="shared" si="6"/>
        <v>1918560.2418</v>
      </c>
      <c r="N434" s="41">
        <v>44266.729166666664</v>
      </c>
      <c r="O434" s="39">
        <v>6870004692</v>
      </c>
      <c r="P434" s="39" t="s">
        <v>52</v>
      </c>
      <c r="Q434" s="40" t="s">
        <v>1488</v>
      </c>
      <c r="R434" s="41">
        <v>44297</v>
      </c>
      <c r="S434" s="39" t="s">
        <v>54</v>
      </c>
      <c r="T434" s="68"/>
    </row>
    <row r="435" spans="1:20" s="70" customFormat="1" x14ac:dyDescent="0.2">
      <c r="A435" s="38" t="s">
        <v>1501</v>
      </c>
      <c r="B435" s="39" t="s">
        <v>1502</v>
      </c>
      <c r="C435" s="39" t="s">
        <v>1503</v>
      </c>
      <c r="D435" s="38">
        <v>401972</v>
      </c>
      <c r="E435" s="38"/>
      <c r="F435" s="38"/>
      <c r="G435" s="39" t="s">
        <v>842</v>
      </c>
      <c r="H435" s="38">
        <v>8263000049</v>
      </c>
      <c r="I435" s="40" t="s">
        <v>1504</v>
      </c>
      <c r="J435" s="2">
        <v>1624680</v>
      </c>
      <c r="K435" s="2">
        <v>1437.8417999999999</v>
      </c>
      <c r="L435" s="2">
        <v>292442.39999999997</v>
      </c>
      <c r="M435" s="3">
        <f t="shared" si="6"/>
        <v>1918560.2418</v>
      </c>
      <c r="N435" s="41">
        <v>44266.729166666664</v>
      </c>
      <c r="O435" s="39">
        <v>6870004736</v>
      </c>
      <c r="P435" s="39" t="s">
        <v>52</v>
      </c>
      <c r="Q435" s="40" t="s">
        <v>1488</v>
      </c>
      <c r="R435" s="41">
        <v>44297</v>
      </c>
      <c r="S435" s="39" t="s">
        <v>54</v>
      </c>
      <c r="T435" s="68"/>
    </row>
    <row r="436" spans="1:20" s="70" customFormat="1" x14ac:dyDescent="0.2">
      <c r="A436" s="38" t="s">
        <v>1505</v>
      </c>
      <c r="B436" s="39" t="s">
        <v>1506</v>
      </c>
      <c r="C436" s="39" t="s">
        <v>1507</v>
      </c>
      <c r="D436" s="38">
        <v>401972</v>
      </c>
      <c r="E436" s="38"/>
      <c r="F436" s="38"/>
      <c r="G436" s="39" t="s">
        <v>842</v>
      </c>
      <c r="H436" s="38">
        <v>8263000049</v>
      </c>
      <c r="I436" s="40" t="s">
        <v>1508</v>
      </c>
      <c r="J436" s="2">
        <v>1624680</v>
      </c>
      <c r="K436" s="2">
        <v>1437.8417999999999</v>
      </c>
      <c r="L436" s="2">
        <v>292442.39999999997</v>
      </c>
      <c r="M436" s="3">
        <f t="shared" si="6"/>
        <v>1918560.2418</v>
      </c>
      <c r="N436" s="41">
        <v>44271.729166666664</v>
      </c>
      <c r="O436" s="39">
        <v>6870004784</v>
      </c>
      <c r="P436" s="39" t="s">
        <v>52</v>
      </c>
      <c r="Q436" s="40" t="s">
        <v>1488</v>
      </c>
      <c r="R436" s="41">
        <v>44297</v>
      </c>
      <c r="S436" s="39" t="s">
        <v>54</v>
      </c>
      <c r="T436" s="68"/>
    </row>
    <row r="437" spans="1:20" s="70" customFormat="1" x14ac:dyDescent="0.2">
      <c r="A437" s="38" t="s">
        <v>1509</v>
      </c>
      <c r="B437" s="39" t="s">
        <v>1510</v>
      </c>
      <c r="C437" s="39" t="s">
        <v>1511</v>
      </c>
      <c r="D437" s="38">
        <v>401972</v>
      </c>
      <c r="E437" s="38"/>
      <c r="F437" s="38"/>
      <c r="G437" s="39" t="s">
        <v>842</v>
      </c>
      <c r="H437" s="38">
        <v>8263000049</v>
      </c>
      <c r="I437" s="40" t="s">
        <v>1512</v>
      </c>
      <c r="J437" s="2">
        <v>1218510</v>
      </c>
      <c r="K437" s="2">
        <v>1078.3813500000001</v>
      </c>
      <c r="L437" s="2">
        <v>219331.8</v>
      </c>
      <c r="M437" s="3">
        <f t="shared" si="6"/>
        <v>1438920.18135</v>
      </c>
      <c r="N437" s="41">
        <v>44272.729166666664</v>
      </c>
      <c r="O437" s="39">
        <v>6870004817</v>
      </c>
      <c r="P437" s="39" t="s">
        <v>52</v>
      </c>
      <c r="Q437" s="40" t="s">
        <v>1488</v>
      </c>
      <c r="R437" s="41">
        <v>44297</v>
      </c>
      <c r="S437" s="39" t="s">
        <v>54</v>
      </c>
      <c r="T437" s="68"/>
    </row>
    <row r="438" spans="1:20" s="70" customFormat="1" x14ac:dyDescent="0.2">
      <c r="A438" s="38" t="s">
        <v>1513</v>
      </c>
      <c r="B438" s="39" t="s">
        <v>1514</v>
      </c>
      <c r="C438" s="39" t="s">
        <v>1515</v>
      </c>
      <c r="D438" s="38">
        <v>401972</v>
      </c>
      <c r="E438" s="38"/>
      <c r="F438" s="38"/>
      <c r="G438" s="39" t="s">
        <v>842</v>
      </c>
      <c r="H438" s="38">
        <v>8263000049</v>
      </c>
      <c r="I438" s="40" t="s">
        <v>1516</v>
      </c>
      <c r="J438" s="2">
        <v>1218510</v>
      </c>
      <c r="K438" s="2">
        <v>1078.3813500000001</v>
      </c>
      <c r="L438" s="2">
        <v>219331.8</v>
      </c>
      <c r="M438" s="3">
        <f t="shared" si="6"/>
        <v>1438920.18135</v>
      </c>
      <c r="N438" s="41">
        <v>44271.729166666664</v>
      </c>
      <c r="O438" s="39">
        <v>6870004851</v>
      </c>
      <c r="P438" s="39" t="s">
        <v>52</v>
      </c>
      <c r="Q438" s="40" t="s">
        <v>1517</v>
      </c>
      <c r="R438" s="41">
        <v>44296</v>
      </c>
      <c r="S438" s="39" t="s">
        <v>54</v>
      </c>
      <c r="T438" s="68"/>
    </row>
    <row r="439" spans="1:20" s="70" customFormat="1" x14ac:dyDescent="0.2">
      <c r="A439" s="38" t="s">
        <v>1518</v>
      </c>
      <c r="B439" s="39" t="s">
        <v>1519</v>
      </c>
      <c r="C439" s="39" t="s">
        <v>1520</v>
      </c>
      <c r="D439" s="38">
        <v>401972</v>
      </c>
      <c r="E439" s="38"/>
      <c r="F439" s="38"/>
      <c r="G439" s="39" t="s">
        <v>842</v>
      </c>
      <c r="H439" s="38">
        <v>8263000049</v>
      </c>
      <c r="I439" s="40" t="s">
        <v>1521</v>
      </c>
      <c r="J439" s="2">
        <v>525400</v>
      </c>
      <c r="K439" s="2">
        <v>464.97899999999998</v>
      </c>
      <c r="L439" s="2">
        <v>94572</v>
      </c>
      <c r="M439" s="3">
        <f t="shared" si="6"/>
        <v>620436.97900000005</v>
      </c>
      <c r="N439" s="41">
        <v>44265.729166666664</v>
      </c>
      <c r="O439" s="39">
        <v>6870004893</v>
      </c>
      <c r="P439" s="39" t="s">
        <v>52</v>
      </c>
      <c r="Q439" s="40" t="s">
        <v>1517</v>
      </c>
      <c r="R439" s="41">
        <v>44297</v>
      </c>
      <c r="S439" s="39" t="s">
        <v>54</v>
      </c>
      <c r="T439" s="68"/>
    </row>
    <row r="440" spans="1:20" s="70" customFormat="1" x14ac:dyDescent="0.2">
      <c r="A440" s="38" t="s">
        <v>1522</v>
      </c>
      <c r="B440" s="39" t="s">
        <v>1523</v>
      </c>
      <c r="C440" s="39" t="s">
        <v>1524</v>
      </c>
      <c r="D440" s="38">
        <v>135997</v>
      </c>
      <c r="E440" s="38"/>
      <c r="F440" s="38"/>
      <c r="G440" s="39" t="s">
        <v>183</v>
      </c>
      <c r="H440" s="38">
        <v>8266010855</v>
      </c>
      <c r="I440" s="40" t="s">
        <v>1525</v>
      </c>
      <c r="J440" s="2">
        <v>1015292</v>
      </c>
      <c r="K440" s="2"/>
      <c r="L440" s="2">
        <v>182752.56</v>
      </c>
      <c r="M440" s="3">
        <f t="shared" si="6"/>
        <v>1198044.56</v>
      </c>
      <c r="N440" s="41">
        <v>44265.729166666664</v>
      </c>
      <c r="O440" s="39">
        <v>6870020576</v>
      </c>
      <c r="P440" s="39" t="s">
        <v>52</v>
      </c>
      <c r="Q440" s="40" t="s">
        <v>1526</v>
      </c>
      <c r="R440" s="41">
        <v>44309</v>
      </c>
      <c r="S440" s="39" t="s">
        <v>54</v>
      </c>
      <c r="T440" s="68"/>
    </row>
    <row r="441" spans="1:20" s="70" customFormat="1" x14ac:dyDescent="0.2">
      <c r="A441" s="38" t="s">
        <v>1527</v>
      </c>
      <c r="B441" s="39" t="s">
        <v>1523</v>
      </c>
      <c r="C441" s="39"/>
      <c r="D441" s="38">
        <v>135997</v>
      </c>
      <c r="E441" s="38"/>
      <c r="F441" s="38"/>
      <c r="G441" s="39" t="s">
        <v>183</v>
      </c>
      <c r="H441" s="61">
        <v>8266011108</v>
      </c>
      <c r="I441" s="40" t="s">
        <v>1525</v>
      </c>
      <c r="J441" s="5">
        <v>122924.10000000002</v>
      </c>
      <c r="K441" s="2"/>
      <c r="L441" s="2">
        <v>22126.338000000003</v>
      </c>
      <c r="M441" s="3">
        <f t="shared" si="6"/>
        <v>145050.43800000002</v>
      </c>
      <c r="N441" s="41">
        <v>44265</v>
      </c>
      <c r="O441" s="39"/>
      <c r="P441" s="39" t="s">
        <v>52</v>
      </c>
      <c r="Q441" s="40"/>
      <c r="R441" s="41"/>
      <c r="S441" s="39" t="s">
        <v>54</v>
      </c>
      <c r="T441" s="68"/>
    </row>
    <row r="442" spans="1:20" s="70" customFormat="1" x14ac:dyDescent="0.2">
      <c r="A442" s="38" t="s">
        <v>1528</v>
      </c>
      <c r="B442" s="39" t="s">
        <v>1529</v>
      </c>
      <c r="C442" s="39" t="s">
        <v>1530</v>
      </c>
      <c r="D442" s="38">
        <v>401972</v>
      </c>
      <c r="E442" s="38"/>
      <c r="F442" s="38"/>
      <c r="G442" s="39" t="s">
        <v>842</v>
      </c>
      <c r="H442" s="38">
        <v>8263000049</v>
      </c>
      <c r="I442" s="40" t="s">
        <v>1531</v>
      </c>
      <c r="J442" s="2">
        <v>499130</v>
      </c>
      <c r="K442" s="2">
        <v>441.73005000000001</v>
      </c>
      <c r="L442" s="2">
        <v>89843.4</v>
      </c>
      <c r="M442" s="3">
        <f t="shared" si="6"/>
        <v>589415.13005000004</v>
      </c>
      <c r="N442" s="41">
        <v>44270.729166666664</v>
      </c>
      <c r="O442" s="39">
        <v>6870005459</v>
      </c>
      <c r="P442" s="39" t="s">
        <v>52</v>
      </c>
      <c r="Q442" s="40" t="s">
        <v>1517</v>
      </c>
      <c r="R442" s="41">
        <v>44297</v>
      </c>
      <c r="S442" s="39" t="s">
        <v>54</v>
      </c>
      <c r="T442" s="68"/>
    </row>
    <row r="443" spans="1:20" s="70" customFormat="1" x14ac:dyDescent="0.2">
      <c r="A443" s="38" t="s">
        <v>1532</v>
      </c>
      <c r="B443" s="39" t="s">
        <v>1533</v>
      </c>
      <c r="C443" s="39" t="s">
        <v>1534</v>
      </c>
      <c r="D443" s="38">
        <v>401972</v>
      </c>
      <c r="E443" s="38"/>
      <c r="F443" s="38"/>
      <c r="G443" s="39" t="s">
        <v>842</v>
      </c>
      <c r="H443" s="38">
        <v>8263000049</v>
      </c>
      <c r="I443" s="40" t="s">
        <v>1535</v>
      </c>
      <c r="J443" s="2">
        <v>351560</v>
      </c>
      <c r="K443" s="2">
        <v>311.13060000000002</v>
      </c>
      <c r="L443" s="2">
        <v>63280.799999999996</v>
      </c>
      <c r="M443" s="3">
        <f t="shared" si="6"/>
        <v>415151.93059999996</v>
      </c>
      <c r="N443" s="41">
        <v>44271.729166666664</v>
      </c>
      <c r="O443" s="39">
        <v>6870005482</v>
      </c>
      <c r="P443" s="39" t="s">
        <v>52</v>
      </c>
      <c r="Q443" s="40" t="s">
        <v>1488</v>
      </c>
      <c r="R443" s="41">
        <v>44297</v>
      </c>
      <c r="S443" s="39" t="s">
        <v>54</v>
      </c>
      <c r="T443" s="68"/>
    </row>
    <row r="444" spans="1:20" s="70" customFormat="1" x14ac:dyDescent="0.2">
      <c r="A444" s="38" t="s">
        <v>1536</v>
      </c>
      <c r="B444" s="39" t="s">
        <v>1537</v>
      </c>
      <c r="C444" s="39" t="s">
        <v>1538</v>
      </c>
      <c r="D444" s="38">
        <v>401972</v>
      </c>
      <c r="E444" s="38"/>
      <c r="F444" s="38"/>
      <c r="G444" s="39" t="s">
        <v>842</v>
      </c>
      <c r="H444" s="38">
        <v>8263000049</v>
      </c>
      <c r="I444" s="40" t="s">
        <v>1539</v>
      </c>
      <c r="J444" s="2">
        <v>1014880</v>
      </c>
      <c r="K444" s="2">
        <v>898.16879999999992</v>
      </c>
      <c r="L444" s="2">
        <v>182678.39999999999</v>
      </c>
      <c r="M444" s="3">
        <f t="shared" si="6"/>
        <v>1198456.5688</v>
      </c>
      <c r="N444" s="41">
        <v>44263.729166666664</v>
      </c>
      <c r="O444" s="39">
        <v>6870005516</v>
      </c>
      <c r="P444" s="39" t="s">
        <v>52</v>
      </c>
      <c r="Q444" s="40" t="s">
        <v>1517</v>
      </c>
      <c r="R444" s="41">
        <v>44297</v>
      </c>
      <c r="S444" s="39" t="s">
        <v>54</v>
      </c>
      <c r="T444" s="68"/>
    </row>
    <row r="445" spans="1:20" s="70" customFormat="1" x14ac:dyDescent="0.2">
      <c r="A445" s="38" t="s">
        <v>1540</v>
      </c>
      <c r="B445" s="39" t="s">
        <v>1541</v>
      </c>
      <c r="C445" s="39" t="s">
        <v>1542</v>
      </c>
      <c r="D445" s="38">
        <v>401972</v>
      </c>
      <c r="E445" s="38"/>
      <c r="F445" s="38"/>
      <c r="G445" s="39" t="s">
        <v>842</v>
      </c>
      <c r="H445" s="38">
        <v>8263000049</v>
      </c>
      <c r="I445" s="40" t="s">
        <v>1543</v>
      </c>
      <c r="J445" s="2">
        <v>507440</v>
      </c>
      <c r="K445" s="2">
        <v>449.08439999999996</v>
      </c>
      <c r="L445" s="2">
        <v>91339.199999999997</v>
      </c>
      <c r="M445" s="3">
        <f t="shared" si="6"/>
        <v>599228.2844</v>
      </c>
      <c r="N445" s="41">
        <v>44271.729166666664</v>
      </c>
      <c r="O445" s="39">
        <v>6870005559</v>
      </c>
      <c r="P445" s="39" t="s">
        <v>52</v>
      </c>
      <c r="Q445" s="40" t="s">
        <v>1517</v>
      </c>
      <c r="R445" s="41">
        <v>44297</v>
      </c>
      <c r="S445" s="39" t="s">
        <v>54</v>
      </c>
      <c r="T445" s="68"/>
    </row>
    <row r="446" spans="1:20" s="70" customFormat="1" x14ac:dyDescent="0.2">
      <c r="A446" s="38" t="s">
        <v>1544</v>
      </c>
      <c r="B446" s="39" t="s">
        <v>1545</v>
      </c>
      <c r="C446" s="39" t="s">
        <v>1546</v>
      </c>
      <c r="D446" s="38">
        <v>401972</v>
      </c>
      <c r="E446" s="38"/>
      <c r="F446" s="38"/>
      <c r="G446" s="39" t="s">
        <v>842</v>
      </c>
      <c r="H446" s="38">
        <v>8263000049</v>
      </c>
      <c r="I446" s="40" t="s">
        <v>1547</v>
      </c>
      <c r="J446" s="2">
        <v>1395460</v>
      </c>
      <c r="K446" s="2">
        <v>1234.9821000000002</v>
      </c>
      <c r="L446" s="2">
        <v>251182.8</v>
      </c>
      <c r="M446" s="3">
        <f t="shared" si="6"/>
        <v>1647877.7821</v>
      </c>
      <c r="N446" s="41">
        <v>44270.729166666664</v>
      </c>
      <c r="O446" s="39">
        <v>6870005577</v>
      </c>
      <c r="P446" s="39" t="s">
        <v>52</v>
      </c>
      <c r="Q446" s="40" t="s">
        <v>1517</v>
      </c>
      <c r="R446" s="41">
        <v>44297</v>
      </c>
      <c r="S446" s="39" t="s">
        <v>54</v>
      </c>
      <c r="T446" s="68"/>
    </row>
    <row r="447" spans="1:20" s="70" customFormat="1" x14ac:dyDescent="0.2">
      <c r="A447" s="38" t="s">
        <v>1548</v>
      </c>
      <c r="B447" s="39" t="s">
        <v>1549</v>
      </c>
      <c r="C447" s="39" t="s">
        <v>1550</v>
      </c>
      <c r="D447" s="38">
        <v>401972</v>
      </c>
      <c r="E447" s="38"/>
      <c r="F447" s="38"/>
      <c r="G447" s="39" t="s">
        <v>842</v>
      </c>
      <c r="H447" s="38">
        <v>8263000049</v>
      </c>
      <c r="I447" s="40" t="s">
        <v>1551</v>
      </c>
      <c r="J447" s="2">
        <v>1014880</v>
      </c>
      <c r="K447" s="2">
        <v>898.16879999999992</v>
      </c>
      <c r="L447" s="2">
        <v>182678.39999999999</v>
      </c>
      <c r="M447" s="3">
        <f t="shared" si="6"/>
        <v>1198456.5688</v>
      </c>
      <c r="N447" s="41">
        <v>44271.729166666664</v>
      </c>
      <c r="O447" s="39">
        <v>6870005590</v>
      </c>
      <c r="P447" s="39" t="s">
        <v>52</v>
      </c>
      <c r="Q447" s="40" t="s">
        <v>1517</v>
      </c>
      <c r="R447" s="41">
        <v>44297</v>
      </c>
      <c r="S447" s="39" t="s">
        <v>54</v>
      </c>
      <c r="T447" s="68"/>
    </row>
    <row r="448" spans="1:20" s="70" customFormat="1" x14ac:dyDescent="0.2">
      <c r="A448" s="38" t="s">
        <v>1552</v>
      </c>
      <c r="B448" s="39" t="s">
        <v>1553</v>
      </c>
      <c r="C448" s="39" t="s">
        <v>1554</v>
      </c>
      <c r="D448" s="38">
        <v>404175</v>
      </c>
      <c r="E448" s="38"/>
      <c r="F448" s="38"/>
      <c r="G448" s="39" t="s">
        <v>1555</v>
      </c>
      <c r="H448" s="38">
        <v>8266010835</v>
      </c>
      <c r="I448" s="40" t="s">
        <v>1556</v>
      </c>
      <c r="J448" s="2">
        <v>28305.000000000004</v>
      </c>
      <c r="K448" s="2"/>
      <c r="L448" s="2">
        <v>5094.9000000000005</v>
      </c>
      <c r="M448" s="3">
        <f t="shared" si="6"/>
        <v>33399.9</v>
      </c>
      <c r="N448" s="41">
        <v>44266.729166666664</v>
      </c>
      <c r="O448" s="39">
        <v>6870138024</v>
      </c>
      <c r="P448" s="39" t="s">
        <v>52</v>
      </c>
      <c r="Q448" s="40" t="s">
        <v>1557</v>
      </c>
      <c r="R448" s="41">
        <v>44406</v>
      </c>
      <c r="S448" s="39" t="s">
        <v>54</v>
      </c>
      <c r="T448" s="68"/>
    </row>
    <row r="449" spans="1:20" s="70" customFormat="1" x14ac:dyDescent="0.2">
      <c r="A449" s="38" t="s">
        <v>1434</v>
      </c>
      <c r="B449" s="42"/>
      <c r="C449" s="42"/>
      <c r="D449" s="38"/>
      <c r="E449" s="38"/>
      <c r="F449" s="38"/>
      <c r="G449" s="42" t="s">
        <v>1435</v>
      </c>
      <c r="H449" s="38"/>
      <c r="I449" s="40" t="s">
        <v>1558</v>
      </c>
      <c r="J449" s="3">
        <v>31416</v>
      </c>
      <c r="K449" s="3"/>
      <c r="L449" s="3"/>
      <c r="M449" s="3">
        <f t="shared" si="6"/>
        <v>31416</v>
      </c>
      <c r="N449" s="41">
        <v>44295</v>
      </c>
      <c r="O449" s="39"/>
      <c r="P449" s="42"/>
      <c r="Q449" s="42"/>
      <c r="R449" s="60"/>
      <c r="S449" s="42" t="s">
        <v>243</v>
      </c>
      <c r="T449" s="68"/>
    </row>
    <row r="450" spans="1:20" s="70" customFormat="1" x14ac:dyDescent="0.2">
      <c r="A450" s="38" t="s">
        <v>1559</v>
      </c>
      <c r="B450" s="42" t="s">
        <v>1560</v>
      </c>
      <c r="C450" s="42" t="s">
        <v>1561</v>
      </c>
      <c r="D450" s="38">
        <v>115489</v>
      </c>
      <c r="E450" s="38"/>
      <c r="F450" s="38"/>
      <c r="G450" s="42" t="s">
        <v>1562</v>
      </c>
      <c r="H450" s="38">
        <v>8266010883</v>
      </c>
      <c r="I450" s="40">
        <v>749</v>
      </c>
      <c r="J450" s="3">
        <v>318959.2</v>
      </c>
      <c r="K450" s="3"/>
      <c r="L450" s="3">
        <v>57412.800000000003</v>
      </c>
      <c r="M450" s="3">
        <f t="shared" si="6"/>
        <v>376372</v>
      </c>
      <c r="N450" s="41">
        <v>44275.729166666664</v>
      </c>
      <c r="O450" s="39">
        <v>6870043580</v>
      </c>
      <c r="P450" s="42" t="s">
        <v>315</v>
      </c>
      <c r="Q450" s="42" t="s">
        <v>1563</v>
      </c>
      <c r="R450" s="60">
        <v>44327</v>
      </c>
      <c r="S450" s="42" t="s">
        <v>243</v>
      </c>
      <c r="T450" s="68"/>
    </row>
    <row r="451" spans="1:20" s="70" customFormat="1" x14ac:dyDescent="0.2">
      <c r="A451" s="38" t="s">
        <v>63</v>
      </c>
      <c r="B451" s="1"/>
      <c r="C451" s="1"/>
      <c r="D451" s="51"/>
      <c r="E451" s="38"/>
      <c r="F451" s="51"/>
      <c r="G451" s="52" t="s">
        <v>64</v>
      </c>
      <c r="H451" s="53"/>
      <c r="I451" s="54" t="s">
        <v>1564</v>
      </c>
      <c r="J451" s="35">
        <v>238</v>
      </c>
      <c r="K451" s="1"/>
      <c r="L451" s="1"/>
      <c r="M451" s="3">
        <f t="shared" si="6"/>
        <v>238</v>
      </c>
      <c r="N451" s="41">
        <v>44298</v>
      </c>
      <c r="O451" s="56"/>
      <c r="P451" s="1"/>
      <c r="Q451" s="1"/>
      <c r="R451" s="57"/>
      <c r="S451" s="39" t="s">
        <v>54</v>
      </c>
      <c r="T451" s="68"/>
    </row>
    <row r="452" spans="1:20" s="70" customFormat="1" x14ac:dyDescent="0.2">
      <c r="A452" s="38" t="s">
        <v>63</v>
      </c>
      <c r="B452" s="1"/>
      <c r="C452" s="1"/>
      <c r="D452" s="51"/>
      <c r="E452" s="38"/>
      <c r="F452" s="51"/>
      <c r="G452" s="52" t="s">
        <v>64</v>
      </c>
      <c r="H452" s="53"/>
      <c r="I452" s="54" t="s">
        <v>1565</v>
      </c>
      <c r="J452" s="35">
        <v>238</v>
      </c>
      <c r="K452" s="1"/>
      <c r="L452" s="1"/>
      <c r="M452" s="3">
        <f t="shared" si="6"/>
        <v>238</v>
      </c>
      <c r="N452" s="41">
        <v>44298</v>
      </c>
      <c r="O452" s="56"/>
      <c r="P452" s="1"/>
      <c r="Q452" s="1"/>
      <c r="R452" s="57"/>
      <c r="S452" s="39" t="s">
        <v>54</v>
      </c>
      <c r="T452" s="68"/>
    </row>
    <row r="453" spans="1:20" s="70" customFormat="1" x14ac:dyDescent="0.2">
      <c r="A453" s="38" t="s">
        <v>63</v>
      </c>
      <c r="B453" s="1"/>
      <c r="C453" s="1"/>
      <c r="D453" s="51"/>
      <c r="E453" s="38"/>
      <c r="F453" s="51"/>
      <c r="G453" s="52" t="s">
        <v>64</v>
      </c>
      <c r="H453" s="53"/>
      <c r="I453" s="54" t="s">
        <v>1566</v>
      </c>
      <c r="J453" s="35">
        <v>238</v>
      </c>
      <c r="K453" s="1"/>
      <c r="L453" s="1"/>
      <c r="M453" s="3">
        <f t="shared" si="6"/>
        <v>238</v>
      </c>
      <c r="N453" s="41">
        <v>44298</v>
      </c>
      <c r="O453" s="56"/>
      <c r="P453" s="1"/>
      <c r="Q453" s="1"/>
      <c r="R453" s="57"/>
      <c r="S453" s="39" t="s">
        <v>54</v>
      </c>
      <c r="T453" s="68"/>
    </row>
    <row r="454" spans="1:20" s="70" customFormat="1" x14ac:dyDescent="0.2">
      <c r="A454" s="38" t="s">
        <v>1567</v>
      </c>
      <c r="B454" s="39" t="s">
        <v>1568</v>
      </c>
      <c r="C454" s="39" t="s">
        <v>1569</v>
      </c>
      <c r="D454" s="38">
        <v>401972</v>
      </c>
      <c r="E454" s="38"/>
      <c r="F454" s="38"/>
      <c r="G454" s="39" t="s">
        <v>842</v>
      </c>
      <c r="H454" s="38">
        <v>8263000049</v>
      </c>
      <c r="I454" s="40" t="s">
        <v>1570</v>
      </c>
      <c r="J454" s="2">
        <v>367600</v>
      </c>
      <c r="K454" s="2">
        <v>325.32600000000002</v>
      </c>
      <c r="L454" s="2">
        <v>66168</v>
      </c>
      <c r="M454" s="3">
        <f t="shared" ref="M454:M517" si="7">SUM(J454:L454)</f>
        <v>434093.326</v>
      </c>
      <c r="N454" s="41">
        <v>44265.729166666664</v>
      </c>
      <c r="O454" s="39">
        <v>6870010228</v>
      </c>
      <c r="P454" s="39" t="s">
        <v>52</v>
      </c>
      <c r="Q454" s="40" t="s">
        <v>1571</v>
      </c>
      <c r="R454" s="41">
        <v>44303</v>
      </c>
      <c r="S454" s="39" t="s">
        <v>54</v>
      </c>
      <c r="T454" s="68"/>
    </row>
    <row r="455" spans="1:20" s="70" customFormat="1" x14ac:dyDescent="0.2">
      <c r="A455" s="38" t="s">
        <v>1572</v>
      </c>
      <c r="B455" s="39" t="s">
        <v>1573</v>
      </c>
      <c r="C455" s="39" t="s">
        <v>1574</v>
      </c>
      <c r="D455" s="38">
        <v>401972</v>
      </c>
      <c r="E455" s="38"/>
      <c r="F455" s="38"/>
      <c r="G455" s="39" t="s">
        <v>842</v>
      </c>
      <c r="H455" s="38">
        <v>8263000049</v>
      </c>
      <c r="I455" s="40" t="s">
        <v>1575</v>
      </c>
      <c r="J455" s="2">
        <v>1098300</v>
      </c>
      <c r="K455" s="2">
        <v>972</v>
      </c>
      <c r="L455" s="2">
        <v>197694</v>
      </c>
      <c r="M455" s="3">
        <f t="shared" si="7"/>
        <v>1296966</v>
      </c>
      <c r="N455" s="41">
        <v>44271.729166666664</v>
      </c>
      <c r="O455" s="39">
        <v>6870010246</v>
      </c>
      <c r="P455" s="39" t="s">
        <v>52</v>
      </c>
      <c r="Q455" s="40" t="s">
        <v>1571</v>
      </c>
      <c r="R455" s="41">
        <v>44303</v>
      </c>
      <c r="S455" s="39" t="s">
        <v>54</v>
      </c>
      <c r="T455" s="68"/>
    </row>
    <row r="456" spans="1:20" s="70" customFormat="1" x14ac:dyDescent="0.2">
      <c r="A456" s="38" t="s">
        <v>1576</v>
      </c>
      <c r="B456" s="39" t="s">
        <v>1577</v>
      </c>
      <c r="C456" s="39" t="s">
        <v>1578</v>
      </c>
      <c r="D456" s="38">
        <v>401972</v>
      </c>
      <c r="E456" s="38"/>
      <c r="F456" s="38"/>
      <c r="G456" s="39" t="s">
        <v>842</v>
      </c>
      <c r="H456" s="38">
        <v>8263000049</v>
      </c>
      <c r="I456" s="40" t="s">
        <v>1579</v>
      </c>
      <c r="J456" s="2">
        <v>913720</v>
      </c>
      <c r="K456" s="2">
        <v>808.64220000000012</v>
      </c>
      <c r="L456" s="2">
        <v>164469.6</v>
      </c>
      <c r="M456" s="3">
        <f t="shared" si="7"/>
        <v>1078998.2422</v>
      </c>
      <c r="N456" s="41">
        <v>44265.729166666664</v>
      </c>
      <c r="O456" s="39">
        <v>6870010273</v>
      </c>
      <c r="P456" s="39" t="s">
        <v>52</v>
      </c>
      <c r="Q456" s="40" t="s">
        <v>1571</v>
      </c>
      <c r="R456" s="41">
        <v>44303</v>
      </c>
      <c r="S456" s="39" t="s">
        <v>54</v>
      </c>
      <c r="T456" s="68"/>
    </row>
    <row r="457" spans="1:20" s="70" customFormat="1" x14ac:dyDescent="0.2">
      <c r="A457" s="38" t="s">
        <v>1580</v>
      </c>
      <c r="B457" s="39" t="s">
        <v>1581</v>
      </c>
      <c r="C457" s="39" t="s">
        <v>1582</v>
      </c>
      <c r="D457" s="38">
        <v>401972</v>
      </c>
      <c r="E457" s="38"/>
      <c r="F457" s="38"/>
      <c r="G457" s="39" t="s">
        <v>842</v>
      </c>
      <c r="H457" s="38">
        <v>8263000049</v>
      </c>
      <c r="I457" s="40" t="s">
        <v>1583</v>
      </c>
      <c r="J457" s="2">
        <v>465480</v>
      </c>
      <c r="K457" s="2">
        <v>411.94980000000004</v>
      </c>
      <c r="L457" s="2">
        <v>83786.399999999994</v>
      </c>
      <c r="M457" s="3">
        <f t="shared" si="7"/>
        <v>549678.34979999997</v>
      </c>
      <c r="N457" s="41">
        <v>44264.729166666664</v>
      </c>
      <c r="O457" s="39">
        <v>6870010301</v>
      </c>
      <c r="P457" s="39" t="s">
        <v>52</v>
      </c>
      <c r="Q457" s="40" t="s">
        <v>1571</v>
      </c>
      <c r="R457" s="41">
        <v>44303</v>
      </c>
      <c r="S457" s="39" t="s">
        <v>54</v>
      </c>
      <c r="T457" s="68"/>
    </row>
    <row r="458" spans="1:20" s="70" customFormat="1" x14ac:dyDescent="0.2">
      <c r="A458" s="38" t="s">
        <v>1584</v>
      </c>
      <c r="B458" s="39" t="s">
        <v>1585</v>
      </c>
      <c r="C458" s="39" t="s">
        <v>1586</v>
      </c>
      <c r="D458" s="38">
        <v>401972</v>
      </c>
      <c r="E458" s="38"/>
      <c r="F458" s="38"/>
      <c r="G458" s="39" t="s">
        <v>842</v>
      </c>
      <c r="H458" s="38">
        <v>8263000049</v>
      </c>
      <c r="I458" s="40" t="s">
        <v>1587</v>
      </c>
      <c r="J458" s="2">
        <v>1542240</v>
      </c>
      <c r="K458" s="2">
        <v>1364.8824</v>
      </c>
      <c r="L458" s="2">
        <v>277603.20000000001</v>
      </c>
      <c r="M458" s="3">
        <f t="shared" si="7"/>
        <v>1821208.0824</v>
      </c>
      <c r="N458" s="41">
        <v>44270.729166666664</v>
      </c>
      <c r="O458" s="39">
        <v>6870010312</v>
      </c>
      <c r="P458" s="39" t="s">
        <v>52</v>
      </c>
      <c r="Q458" s="40" t="s">
        <v>1571</v>
      </c>
      <c r="R458" s="41">
        <v>44303</v>
      </c>
      <c r="S458" s="39" t="s">
        <v>54</v>
      </c>
      <c r="T458" s="68"/>
    </row>
    <row r="459" spans="1:20" s="70" customFormat="1" x14ac:dyDescent="0.2">
      <c r="A459" s="38" t="s">
        <v>1588</v>
      </c>
      <c r="B459" s="39" t="s">
        <v>1589</v>
      </c>
      <c r="C459" s="39" t="s">
        <v>1590</v>
      </c>
      <c r="D459" s="38">
        <v>401972</v>
      </c>
      <c r="E459" s="38"/>
      <c r="F459" s="38"/>
      <c r="G459" s="39" t="s">
        <v>842</v>
      </c>
      <c r="H459" s="38">
        <v>8263000049</v>
      </c>
      <c r="I459" s="40" t="s">
        <v>1591</v>
      </c>
      <c r="J459" s="2">
        <v>668850</v>
      </c>
      <c r="K459" s="2">
        <v>591.93225000000007</v>
      </c>
      <c r="L459" s="2">
        <v>120393</v>
      </c>
      <c r="M459" s="3">
        <f t="shared" si="7"/>
        <v>789834.93224999995</v>
      </c>
      <c r="N459" s="41">
        <v>44270.729166666664</v>
      </c>
      <c r="O459" s="39">
        <v>6870010343</v>
      </c>
      <c r="P459" s="39" t="s">
        <v>52</v>
      </c>
      <c r="Q459" s="40" t="s">
        <v>1571</v>
      </c>
      <c r="R459" s="41">
        <v>44303</v>
      </c>
      <c r="S459" s="39" t="s">
        <v>54</v>
      </c>
      <c r="T459" s="68"/>
    </row>
    <row r="460" spans="1:20" s="70" customFormat="1" x14ac:dyDescent="0.2">
      <c r="A460" s="38" t="s">
        <v>1592</v>
      </c>
      <c r="B460" s="39" t="s">
        <v>1593</v>
      </c>
      <c r="C460" s="39" t="s">
        <v>1594</v>
      </c>
      <c r="D460" s="38">
        <v>401972</v>
      </c>
      <c r="E460" s="38"/>
      <c r="F460" s="38"/>
      <c r="G460" s="39" t="s">
        <v>842</v>
      </c>
      <c r="H460" s="38">
        <v>8263000049</v>
      </c>
      <c r="I460" s="40" t="s">
        <v>1595</v>
      </c>
      <c r="J460" s="2">
        <v>1612000</v>
      </c>
      <c r="K460" s="2">
        <v>1426.6200000000001</v>
      </c>
      <c r="L460" s="2">
        <v>290160</v>
      </c>
      <c r="M460" s="3">
        <f t="shared" si="7"/>
        <v>1903586.62</v>
      </c>
      <c r="N460" s="41">
        <v>44270.729166666664</v>
      </c>
      <c r="O460" s="39">
        <v>6870010376</v>
      </c>
      <c r="P460" s="39" t="s">
        <v>52</v>
      </c>
      <c r="Q460" s="40" t="s">
        <v>1571</v>
      </c>
      <c r="R460" s="41">
        <v>44303</v>
      </c>
      <c r="S460" s="39" t="s">
        <v>54</v>
      </c>
      <c r="T460" s="68"/>
    </row>
    <row r="461" spans="1:20" s="70" customFormat="1" x14ac:dyDescent="0.2">
      <c r="A461" s="38" t="s">
        <v>1596</v>
      </c>
      <c r="B461" s="39" t="s">
        <v>1597</v>
      </c>
      <c r="C461" s="39" t="s">
        <v>1598</v>
      </c>
      <c r="D461" s="38">
        <v>401972</v>
      </c>
      <c r="E461" s="38"/>
      <c r="F461" s="38"/>
      <c r="G461" s="39" t="s">
        <v>842</v>
      </c>
      <c r="H461" s="38">
        <v>8263000049</v>
      </c>
      <c r="I461" s="40" t="s">
        <v>1599</v>
      </c>
      <c r="J461" s="2">
        <v>1267750</v>
      </c>
      <c r="K461" s="2">
        <v>1121.95875</v>
      </c>
      <c r="L461" s="2">
        <v>228195</v>
      </c>
      <c r="M461" s="3">
        <f t="shared" si="7"/>
        <v>1497066.95875</v>
      </c>
      <c r="N461" s="41">
        <v>44263.729166666664</v>
      </c>
      <c r="O461" s="39">
        <v>6870010386</v>
      </c>
      <c r="P461" s="39" t="s">
        <v>52</v>
      </c>
      <c r="Q461" s="40" t="s">
        <v>1571</v>
      </c>
      <c r="R461" s="41">
        <v>44303</v>
      </c>
      <c r="S461" s="39" t="s">
        <v>54</v>
      </c>
      <c r="T461" s="68"/>
    </row>
    <row r="462" spans="1:20" s="70" customFormat="1" x14ac:dyDescent="0.2">
      <c r="A462" s="38" t="s">
        <v>1600</v>
      </c>
      <c r="B462" s="39" t="s">
        <v>1601</v>
      </c>
      <c r="C462" s="39" t="s">
        <v>1602</v>
      </c>
      <c r="D462" s="38">
        <v>401972</v>
      </c>
      <c r="E462" s="38"/>
      <c r="F462" s="38"/>
      <c r="G462" s="39" t="s">
        <v>842</v>
      </c>
      <c r="H462" s="38">
        <v>8263000049</v>
      </c>
      <c r="I462" s="40" t="s">
        <v>1603</v>
      </c>
      <c r="J462" s="2">
        <v>1267750</v>
      </c>
      <c r="K462" s="2">
        <v>1121.95875</v>
      </c>
      <c r="L462" s="2">
        <v>228195</v>
      </c>
      <c r="M462" s="3">
        <f t="shared" si="7"/>
        <v>1497066.95875</v>
      </c>
      <c r="N462" s="41">
        <v>44263.729166666664</v>
      </c>
      <c r="O462" s="39">
        <v>6870010405</v>
      </c>
      <c r="P462" s="39" t="s">
        <v>52</v>
      </c>
      <c r="Q462" s="40" t="s">
        <v>1571</v>
      </c>
      <c r="R462" s="41">
        <v>44303</v>
      </c>
      <c r="S462" s="39" t="s">
        <v>54</v>
      </c>
      <c r="T462" s="68"/>
    </row>
    <row r="463" spans="1:20" s="70" customFormat="1" x14ac:dyDescent="0.2">
      <c r="A463" s="38" t="s">
        <v>1604</v>
      </c>
      <c r="B463" s="39" t="s">
        <v>1605</v>
      </c>
      <c r="C463" s="39" t="s">
        <v>1606</v>
      </c>
      <c r="D463" s="38">
        <v>106653</v>
      </c>
      <c r="E463" s="38"/>
      <c r="F463" s="38"/>
      <c r="G463" s="39" t="s">
        <v>398</v>
      </c>
      <c r="H463" s="38">
        <v>8263000050</v>
      </c>
      <c r="I463" s="40" t="s">
        <v>1607</v>
      </c>
      <c r="J463" s="2">
        <v>120000</v>
      </c>
      <c r="K463" s="3">
        <v>106.2</v>
      </c>
      <c r="L463" s="2">
        <v>21600</v>
      </c>
      <c r="M463" s="3">
        <f t="shared" si="7"/>
        <v>141706.20000000001</v>
      </c>
      <c r="N463" s="41">
        <v>44281.729166666664</v>
      </c>
      <c r="O463" s="39">
        <v>6870010414</v>
      </c>
      <c r="P463" s="39" t="s">
        <v>52</v>
      </c>
      <c r="Q463" s="40">
        <v>104260055239</v>
      </c>
      <c r="R463" s="41">
        <v>44313</v>
      </c>
      <c r="S463" s="39" t="s">
        <v>54</v>
      </c>
      <c r="T463" s="68"/>
    </row>
    <row r="464" spans="1:20" s="70" customFormat="1" x14ac:dyDescent="0.2">
      <c r="A464" s="38" t="s">
        <v>1608</v>
      </c>
      <c r="B464" s="39" t="s">
        <v>1609</v>
      </c>
      <c r="C464" s="39" t="s">
        <v>1610</v>
      </c>
      <c r="D464" s="38">
        <v>816273</v>
      </c>
      <c r="E464" s="38"/>
      <c r="F464" s="38"/>
      <c r="G464" s="39" t="s">
        <v>51</v>
      </c>
      <c r="H464" s="38">
        <v>8268005907</v>
      </c>
      <c r="I464" s="40">
        <v>167</v>
      </c>
      <c r="J464" s="2">
        <v>92359</v>
      </c>
      <c r="K464" s="2"/>
      <c r="L464" s="2">
        <v>16624.62</v>
      </c>
      <c r="M464" s="3">
        <f t="shared" si="7"/>
        <v>108983.62</v>
      </c>
      <c r="N464" s="41">
        <v>44273</v>
      </c>
      <c r="O464" s="39">
        <v>43833016</v>
      </c>
      <c r="P464" s="39" t="s">
        <v>52</v>
      </c>
      <c r="Q464" s="40" t="s">
        <v>1611</v>
      </c>
      <c r="R464" s="41">
        <v>44304</v>
      </c>
      <c r="S464" s="39" t="s">
        <v>54</v>
      </c>
      <c r="T464" s="68"/>
    </row>
    <row r="465" spans="1:20" s="70" customFormat="1" x14ac:dyDescent="0.2">
      <c r="A465" s="38" t="s">
        <v>63</v>
      </c>
      <c r="B465" s="1"/>
      <c r="C465" s="1"/>
      <c r="D465" s="51"/>
      <c r="E465" s="38"/>
      <c r="F465" s="51"/>
      <c r="G465" s="52" t="s">
        <v>64</v>
      </c>
      <c r="H465" s="53"/>
      <c r="I465" s="54" t="s">
        <v>1612</v>
      </c>
      <c r="J465" s="35">
        <v>238</v>
      </c>
      <c r="K465" s="1"/>
      <c r="L465" s="1"/>
      <c r="M465" s="3">
        <f t="shared" si="7"/>
        <v>238</v>
      </c>
      <c r="N465" s="41">
        <v>44300</v>
      </c>
      <c r="O465" s="56"/>
      <c r="P465" s="1"/>
      <c r="Q465" s="1"/>
      <c r="R465" s="57"/>
      <c r="S465" s="39" t="s">
        <v>54</v>
      </c>
      <c r="T465" s="68"/>
    </row>
    <row r="466" spans="1:20" s="70" customFormat="1" x14ac:dyDescent="0.2">
      <c r="A466" s="38" t="s">
        <v>63</v>
      </c>
      <c r="B466" s="1"/>
      <c r="C466" s="1"/>
      <c r="D466" s="51"/>
      <c r="E466" s="38"/>
      <c r="F466" s="51"/>
      <c r="G466" s="52" t="s">
        <v>64</v>
      </c>
      <c r="H466" s="53"/>
      <c r="I466" s="54" t="s">
        <v>1613</v>
      </c>
      <c r="J466" s="35">
        <v>714</v>
      </c>
      <c r="K466" s="1"/>
      <c r="L466" s="1"/>
      <c r="M466" s="3">
        <f t="shared" si="7"/>
        <v>714</v>
      </c>
      <c r="N466" s="41">
        <v>44300</v>
      </c>
      <c r="O466" s="56"/>
      <c r="P466" s="1"/>
      <c r="Q466" s="1"/>
      <c r="R466" s="57"/>
      <c r="S466" s="39" t="s">
        <v>54</v>
      </c>
      <c r="T466" s="68"/>
    </row>
    <row r="467" spans="1:20" s="70" customFormat="1" x14ac:dyDescent="0.2">
      <c r="A467" s="38" t="s">
        <v>1614</v>
      </c>
      <c r="B467" s="39" t="s">
        <v>1615</v>
      </c>
      <c r="C467" s="39" t="s">
        <v>1616</v>
      </c>
      <c r="D467" s="38">
        <v>106653</v>
      </c>
      <c r="E467" s="38"/>
      <c r="F467" s="38"/>
      <c r="G467" s="39" t="s">
        <v>398</v>
      </c>
      <c r="H467" s="38">
        <v>8263000050</v>
      </c>
      <c r="I467" s="40" t="s">
        <v>1617</v>
      </c>
      <c r="J467" s="2">
        <v>900000</v>
      </c>
      <c r="K467" s="3">
        <v>796.49999999999989</v>
      </c>
      <c r="L467" s="2">
        <v>162000</v>
      </c>
      <c r="M467" s="3">
        <f t="shared" si="7"/>
        <v>1062796.5</v>
      </c>
      <c r="N467" s="41">
        <v>44281.729166666664</v>
      </c>
      <c r="O467" s="39">
        <v>6870011307</v>
      </c>
      <c r="P467" s="39" t="s">
        <v>52</v>
      </c>
      <c r="Q467" s="40">
        <v>104260055239</v>
      </c>
      <c r="R467" s="41">
        <v>44313</v>
      </c>
      <c r="S467" s="39" t="s">
        <v>54</v>
      </c>
      <c r="T467" s="68"/>
    </row>
    <row r="468" spans="1:20" s="70" customFormat="1" x14ac:dyDescent="0.2">
      <c r="A468" s="38" t="s">
        <v>1618</v>
      </c>
      <c r="B468" s="39" t="s">
        <v>1619</v>
      </c>
      <c r="C468" s="39" t="s">
        <v>1620</v>
      </c>
      <c r="D468" s="38">
        <v>106653</v>
      </c>
      <c r="E468" s="38"/>
      <c r="F468" s="38"/>
      <c r="G468" s="39" t="s">
        <v>398</v>
      </c>
      <c r="H468" s="38">
        <v>8263000050</v>
      </c>
      <c r="I468" s="40" t="s">
        <v>1621</v>
      </c>
      <c r="J468" s="2">
        <v>900000</v>
      </c>
      <c r="K468" s="3">
        <v>796.49999999999989</v>
      </c>
      <c r="L468" s="2">
        <v>162000</v>
      </c>
      <c r="M468" s="3">
        <f t="shared" si="7"/>
        <v>1062796.5</v>
      </c>
      <c r="N468" s="41">
        <v>44281.729166666664</v>
      </c>
      <c r="O468" s="39">
        <v>6870011315</v>
      </c>
      <c r="P468" s="39" t="s">
        <v>52</v>
      </c>
      <c r="Q468" s="40">
        <v>104260055239</v>
      </c>
      <c r="R468" s="41">
        <v>44313</v>
      </c>
      <c r="S468" s="39" t="s">
        <v>54</v>
      </c>
      <c r="T468" s="68"/>
    </row>
    <row r="469" spans="1:20" s="70" customFormat="1" x14ac:dyDescent="0.2">
      <c r="A469" s="38" t="s">
        <v>1622</v>
      </c>
      <c r="B469" s="42" t="s">
        <v>1623</v>
      </c>
      <c r="C469" s="42" t="s">
        <v>1624</v>
      </c>
      <c r="D469" s="38">
        <v>703046</v>
      </c>
      <c r="E469" s="38"/>
      <c r="F469" s="38"/>
      <c r="G469" s="42" t="s">
        <v>678</v>
      </c>
      <c r="H469" s="38">
        <v>8266010268</v>
      </c>
      <c r="I469" s="40" t="s">
        <v>1625</v>
      </c>
      <c r="J469" s="3">
        <v>830</v>
      </c>
      <c r="K469" s="3"/>
      <c r="L469" s="3">
        <v>0</v>
      </c>
      <c r="M469" s="3">
        <f t="shared" si="7"/>
        <v>830</v>
      </c>
      <c r="N469" s="41">
        <v>44279.729166666664</v>
      </c>
      <c r="O469" s="39">
        <v>3445001166</v>
      </c>
      <c r="P469" s="42" t="s">
        <v>315</v>
      </c>
      <c r="Q469" s="42" t="s">
        <v>1626</v>
      </c>
      <c r="R469" s="60">
        <v>44310</v>
      </c>
      <c r="S469" s="42" t="s">
        <v>243</v>
      </c>
      <c r="T469" s="68"/>
    </row>
    <row r="470" spans="1:20" s="70" customFormat="1" x14ac:dyDescent="0.2">
      <c r="A470" s="38" t="s">
        <v>1627</v>
      </c>
      <c r="B470" s="42" t="s">
        <v>1628</v>
      </c>
      <c r="C470" s="42" t="s">
        <v>1629</v>
      </c>
      <c r="D470" s="38">
        <v>703046</v>
      </c>
      <c r="E470" s="38"/>
      <c r="F470" s="38"/>
      <c r="G470" s="42" t="s">
        <v>678</v>
      </c>
      <c r="H470" s="38">
        <v>8266010174</v>
      </c>
      <c r="I470" s="40" t="s">
        <v>1630</v>
      </c>
      <c r="J470" s="3">
        <v>1862</v>
      </c>
      <c r="K470" s="3"/>
      <c r="L470" s="3">
        <v>0</v>
      </c>
      <c r="M470" s="3">
        <f t="shared" si="7"/>
        <v>1862</v>
      </c>
      <c r="N470" s="41">
        <v>44286.729166666664</v>
      </c>
      <c r="O470" s="39">
        <v>3445000578</v>
      </c>
      <c r="P470" s="42" t="s">
        <v>315</v>
      </c>
      <c r="Q470" s="42" t="s">
        <v>1631</v>
      </c>
      <c r="R470" s="60">
        <v>44317</v>
      </c>
      <c r="S470" s="42" t="s">
        <v>243</v>
      </c>
      <c r="T470" s="68"/>
    </row>
    <row r="471" spans="1:20" s="70" customFormat="1" x14ac:dyDescent="0.2">
      <c r="A471" s="38" t="s">
        <v>1632</v>
      </c>
      <c r="B471" s="39" t="s">
        <v>1633</v>
      </c>
      <c r="C471" s="39" t="s">
        <v>1634</v>
      </c>
      <c r="D471" s="38">
        <v>812140</v>
      </c>
      <c r="E471" s="38"/>
      <c r="F471" s="38"/>
      <c r="G471" s="42" t="s">
        <v>446</v>
      </c>
      <c r="H471" s="38">
        <v>8268006035</v>
      </c>
      <c r="I471" s="40" t="s">
        <v>1635</v>
      </c>
      <c r="J471" s="2">
        <v>231182.20338983051</v>
      </c>
      <c r="K471" s="2"/>
      <c r="L471" s="2">
        <v>41612.796610169491</v>
      </c>
      <c r="M471" s="3">
        <f t="shared" si="7"/>
        <v>272795</v>
      </c>
      <c r="N471" s="41">
        <v>44289</v>
      </c>
      <c r="O471" s="39">
        <v>43835486</v>
      </c>
      <c r="P471" s="39" t="s">
        <v>52</v>
      </c>
      <c r="Q471" s="40" t="s">
        <v>1636</v>
      </c>
      <c r="R471" s="41">
        <v>44308</v>
      </c>
      <c r="S471" s="39" t="s">
        <v>54</v>
      </c>
      <c r="T471" s="68"/>
    </row>
    <row r="472" spans="1:20" s="70" customFormat="1" x14ac:dyDescent="0.2">
      <c r="A472" s="38" t="s">
        <v>1637</v>
      </c>
      <c r="B472" s="42" t="s">
        <v>1638</v>
      </c>
      <c r="C472" s="42" t="s">
        <v>1639</v>
      </c>
      <c r="D472" s="38">
        <v>815539</v>
      </c>
      <c r="E472" s="38"/>
      <c r="F472" s="38"/>
      <c r="G472" s="42" t="s">
        <v>1640</v>
      </c>
      <c r="H472" s="38">
        <v>8268005518</v>
      </c>
      <c r="I472" s="40" t="s">
        <v>1641</v>
      </c>
      <c r="J472" s="3">
        <v>32634</v>
      </c>
      <c r="K472" s="3"/>
      <c r="L472" s="3">
        <v>5874.12</v>
      </c>
      <c r="M472" s="3">
        <f t="shared" si="7"/>
        <v>38508.120000000003</v>
      </c>
      <c r="N472" s="41">
        <v>44270.729166666664</v>
      </c>
      <c r="O472" s="39">
        <v>43837307</v>
      </c>
      <c r="P472" s="42" t="s">
        <v>315</v>
      </c>
      <c r="Q472" s="42" t="s">
        <v>1642</v>
      </c>
      <c r="R472" s="60">
        <v>44304</v>
      </c>
      <c r="S472" s="42" t="s">
        <v>243</v>
      </c>
      <c r="T472" s="68"/>
    </row>
    <row r="473" spans="1:20" s="70" customFormat="1" x14ac:dyDescent="0.2">
      <c r="A473" s="38" t="s">
        <v>1643</v>
      </c>
      <c r="B473" s="39" t="s">
        <v>1644</v>
      </c>
      <c r="C473" s="39" t="s">
        <v>1645</v>
      </c>
      <c r="D473" s="38">
        <v>122097</v>
      </c>
      <c r="E473" s="38"/>
      <c r="F473" s="38"/>
      <c r="G473" s="39" t="s">
        <v>620</v>
      </c>
      <c r="H473" s="38">
        <v>8266011045</v>
      </c>
      <c r="I473" s="40" t="s">
        <v>1646</v>
      </c>
      <c r="J473" s="2">
        <v>864566</v>
      </c>
      <c r="K473" s="2">
        <v>765.14</v>
      </c>
      <c r="L473" s="2">
        <v>155621.88</v>
      </c>
      <c r="M473" s="3">
        <f t="shared" si="7"/>
        <v>1020953.02</v>
      </c>
      <c r="N473" s="41">
        <v>44279.729166666664</v>
      </c>
      <c r="O473" s="39">
        <v>6870054457</v>
      </c>
      <c r="P473" s="39" t="s">
        <v>52</v>
      </c>
      <c r="Q473" s="40" t="s">
        <v>1647</v>
      </c>
      <c r="R473" s="41">
        <v>44335</v>
      </c>
      <c r="S473" s="39" t="s">
        <v>54</v>
      </c>
      <c r="T473" s="68"/>
    </row>
    <row r="474" spans="1:20" s="70" customFormat="1" x14ac:dyDescent="0.2">
      <c r="A474" s="38" t="s">
        <v>63</v>
      </c>
      <c r="B474" s="1"/>
      <c r="C474" s="1"/>
      <c r="D474" s="51"/>
      <c r="E474" s="38"/>
      <c r="F474" s="51"/>
      <c r="G474" s="52" t="s">
        <v>64</v>
      </c>
      <c r="H474" s="53"/>
      <c r="I474" s="54" t="s">
        <v>1648</v>
      </c>
      <c r="J474" s="35">
        <v>476</v>
      </c>
      <c r="K474" s="1"/>
      <c r="L474" s="1"/>
      <c r="M474" s="3">
        <f t="shared" si="7"/>
        <v>476</v>
      </c>
      <c r="N474" s="41">
        <v>44301</v>
      </c>
      <c r="O474" s="56"/>
      <c r="P474" s="1"/>
      <c r="Q474" s="1"/>
      <c r="R474" s="57"/>
      <c r="S474" s="39" t="s">
        <v>54</v>
      </c>
      <c r="T474" s="68"/>
    </row>
    <row r="475" spans="1:20" s="70" customFormat="1" x14ac:dyDescent="0.2">
      <c r="A475" s="38" t="s">
        <v>1649</v>
      </c>
      <c r="B475" s="39" t="s">
        <v>1650</v>
      </c>
      <c r="C475" s="39" t="s">
        <v>1651</v>
      </c>
      <c r="D475" s="38">
        <v>401972</v>
      </c>
      <c r="E475" s="38"/>
      <c r="F475" s="38"/>
      <c r="G475" s="39" t="s">
        <v>842</v>
      </c>
      <c r="H475" s="38">
        <v>8263000049</v>
      </c>
      <c r="I475" s="40" t="s">
        <v>1652</v>
      </c>
      <c r="J475" s="2">
        <v>698000</v>
      </c>
      <c r="K475" s="2">
        <v>617.73</v>
      </c>
      <c r="L475" s="2">
        <v>125640</v>
      </c>
      <c r="M475" s="3">
        <f t="shared" si="7"/>
        <v>824257.73</v>
      </c>
      <c r="N475" s="41">
        <v>44263.729166666664</v>
      </c>
      <c r="O475" s="39"/>
      <c r="P475" s="39" t="s">
        <v>52</v>
      </c>
      <c r="Q475" s="40"/>
      <c r="R475" s="41"/>
      <c r="S475" s="39" t="s">
        <v>54</v>
      </c>
      <c r="T475" s="68"/>
    </row>
    <row r="476" spans="1:20" s="70" customFormat="1" x14ac:dyDescent="0.2">
      <c r="A476" s="38" t="s">
        <v>1653</v>
      </c>
      <c r="B476" s="39" t="s">
        <v>1654</v>
      </c>
      <c r="C476" s="39" t="s">
        <v>1655</v>
      </c>
      <c r="D476" s="38">
        <v>705083</v>
      </c>
      <c r="E476" s="38"/>
      <c r="F476" s="38"/>
      <c r="G476" s="39" t="s">
        <v>1414</v>
      </c>
      <c r="H476" s="38">
        <v>8263000055</v>
      </c>
      <c r="I476" s="40" t="s">
        <v>1656</v>
      </c>
      <c r="J476" s="2">
        <v>33480</v>
      </c>
      <c r="K476" s="2"/>
      <c r="L476" s="2">
        <v>0</v>
      </c>
      <c r="M476" s="3">
        <f t="shared" si="7"/>
        <v>33480</v>
      </c>
      <c r="N476" s="41">
        <v>44235.729166666664</v>
      </c>
      <c r="O476" s="39">
        <v>3445000803</v>
      </c>
      <c r="P476" s="39" t="s">
        <v>52</v>
      </c>
      <c r="Q476" s="40">
        <v>105183542897</v>
      </c>
      <c r="R476" s="41">
        <v>44335</v>
      </c>
      <c r="S476" s="39" t="s">
        <v>54</v>
      </c>
      <c r="T476" s="68"/>
    </row>
    <row r="477" spans="1:20" s="70" customFormat="1" x14ac:dyDescent="0.2">
      <c r="A477" s="38" t="s">
        <v>1657</v>
      </c>
      <c r="B477" s="39" t="s">
        <v>1658</v>
      </c>
      <c r="C477" s="39" t="s">
        <v>1659</v>
      </c>
      <c r="D477" s="38">
        <v>705083</v>
      </c>
      <c r="E477" s="38"/>
      <c r="F477" s="38"/>
      <c r="G477" s="39" t="s">
        <v>1414</v>
      </c>
      <c r="H477" s="38">
        <v>8263000055</v>
      </c>
      <c r="I477" s="40" t="s">
        <v>1660</v>
      </c>
      <c r="J477" s="2">
        <v>1645</v>
      </c>
      <c r="K477" s="2"/>
      <c r="L477" s="2">
        <v>0</v>
      </c>
      <c r="M477" s="3">
        <f t="shared" si="7"/>
        <v>1645</v>
      </c>
      <c r="N477" s="41">
        <v>44235.729166666664</v>
      </c>
      <c r="O477" s="39">
        <v>3445000808</v>
      </c>
      <c r="P477" s="39" t="s">
        <v>52</v>
      </c>
      <c r="Q477" s="40">
        <v>105183542897</v>
      </c>
      <c r="R477" s="41">
        <v>44335</v>
      </c>
      <c r="S477" s="39" t="s">
        <v>54</v>
      </c>
      <c r="T477" s="68"/>
    </row>
    <row r="478" spans="1:20" s="70" customFormat="1" x14ac:dyDescent="0.2">
      <c r="A478" s="38" t="s">
        <v>1661</v>
      </c>
      <c r="B478" s="39" t="s">
        <v>1662</v>
      </c>
      <c r="C478" s="39" t="s">
        <v>1663</v>
      </c>
      <c r="D478" s="38">
        <v>705083</v>
      </c>
      <c r="E478" s="38"/>
      <c r="F478" s="38"/>
      <c r="G478" s="39" t="s">
        <v>1414</v>
      </c>
      <c r="H478" s="38">
        <v>8263000055</v>
      </c>
      <c r="I478" s="40" t="s">
        <v>1664</v>
      </c>
      <c r="J478" s="2">
        <v>34300</v>
      </c>
      <c r="K478" s="2"/>
      <c r="L478" s="2">
        <v>0</v>
      </c>
      <c r="M478" s="3">
        <f t="shared" si="7"/>
        <v>34300</v>
      </c>
      <c r="N478" s="41">
        <v>44235.729166666664</v>
      </c>
      <c r="O478" s="39">
        <v>3445001204</v>
      </c>
      <c r="P478" s="39" t="s">
        <v>52</v>
      </c>
      <c r="Q478" s="40">
        <v>105183542897</v>
      </c>
      <c r="R478" s="41">
        <v>44335</v>
      </c>
      <c r="S478" s="39" t="s">
        <v>54</v>
      </c>
      <c r="T478" s="68"/>
    </row>
    <row r="479" spans="1:20" s="70" customFormat="1" x14ac:dyDescent="0.2">
      <c r="A479" s="38" t="s">
        <v>1665</v>
      </c>
      <c r="B479" s="39" t="s">
        <v>1666</v>
      </c>
      <c r="C479" s="39" t="s">
        <v>1667</v>
      </c>
      <c r="D479" s="38">
        <v>705083</v>
      </c>
      <c r="E479" s="38"/>
      <c r="F479" s="38"/>
      <c r="G479" s="39" t="s">
        <v>1414</v>
      </c>
      <c r="H479" s="38">
        <v>8263000055</v>
      </c>
      <c r="I479" s="40" t="s">
        <v>1668</v>
      </c>
      <c r="J479" s="2">
        <v>29530</v>
      </c>
      <c r="K479" s="2"/>
      <c r="L479" s="2">
        <v>0</v>
      </c>
      <c r="M479" s="3">
        <f t="shared" si="7"/>
        <v>29530</v>
      </c>
      <c r="N479" s="41">
        <v>44235.729166666664</v>
      </c>
      <c r="O479" s="39">
        <v>3445001326</v>
      </c>
      <c r="P479" s="39" t="s">
        <v>52</v>
      </c>
      <c r="Q479" s="40">
        <v>105183542897</v>
      </c>
      <c r="R479" s="41">
        <v>44335</v>
      </c>
      <c r="S479" s="39" t="s">
        <v>54</v>
      </c>
      <c r="T479" s="68"/>
    </row>
    <row r="480" spans="1:20" s="70" customFormat="1" x14ac:dyDescent="0.2">
      <c r="A480" s="38" t="s">
        <v>1669</v>
      </c>
      <c r="B480" s="39" t="s">
        <v>1670</v>
      </c>
      <c r="C480" s="39" t="s">
        <v>1671</v>
      </c>
      <c r="D480" s="38">
        <v>705083</v>
      </c>
      <c r="E480" s="38"/>
      <c r="F480" s="38"/>
      <c r="G480" s="39" t="s">
        <v>1414</v>
      </c>
      <c r="H480" s="38">
        <v>8263000055</v>
      </c>
      <c r="I480" s="40" t="s">
        <v>1672</v>
      </c>
      <c r="J480" s="2">
        <v>29830</v>
      </c>
      <c r="K480" s="2"/>
      <c r="L480" s="2">
        <v>0</v>
      </c>
      <c r="M480" s="3">
        <f t="shared" si="7"/>
        <v>29830</v>
      </c>
      <c r="N480" s="41">
        <v>44235.729166666664</v>
      </c>
      <c r="O480" s="39">
        <v>3445001325</v>
      </c>
      <c r="P480" s="39" t="s">
        <v>52</v>
      </c>
      <c r="Q480" s="40">
        <v>105183542897</v>
      </c>
      <c r="R480" s="41">
        <v>44335</v>
      </c>
      <c r="S480" s="39" t="s">
        <v>54</v>
      </c>
      <c r="T480" s="68"/>
    </row>
    <row r="481" spans="1:20" s="70" customFormat="1" x14ac:dyDescent="0.2">
      <c r="A481" s="38" t="s">
        <v>1673</v>
      </c>
      <c r="B481" s="39" t="s">
        <v>1674</v>
      </c>
      <c r="C481" s="39"/>
      <c r="D481" s="38">
        <v>812140</v>
      </c>
      <c r="E481" s="38"/>
      <c r="F481" s="38"/>
      <c r="G481" s="42" t="s">
        <v>446</v>
      </c>
      <c r="H481" s="38">
        <v>8268008653</v>
      </c>
      <c r="I481" s="40">
        <v>1201624</v>
      </c>
      <c r="J481" s="2">
        <v>-20084</v>
      </c>
      <c r="K481" s="2"/>
      <c r="L481" s="2">
        <v>0</v>
      </c>
      <c r="M481" s="3">
        <f t="shared" si="7"/>
        <v>-20084</v>
      </c>
      <c r="N481" s="41"/>
      <c r="O481" s="39"/>
      <c r="P481" s="39" t="s">
        <v>52</v>
      </c>
      <c r="Q481" s="40"/>
      <c r="R481" s="41"/>
      <c r="S481" s="39" t="s">
        <v>54</v>
      </c>
      <c r="T481" s="68"/>
    </row>
    <row r="482" spans="1:20" s="70" customFormat="1" x14ac:dyDescent="0.2">
      <c r="A482" s="38" t="s">
        <v>63</v>
      </c>
      <c r="B482" s="1"/>
      <c r="C482" s="1"/>
      <c r="D482" s="51"/>
      <c r="E482" s="38"/>
      <c r="F482" s="51"/>
      <c r="G482" s="52" t="s">
        <v>64</v>
      </c>
      <c r="H482" s="53"/>
      <c r="I482" s="54" t="s">
        <v>1675</v>
      </c>
      <c r="J482" s="35">
        <v>-16968</v>
      </c>
      <c r="K482" s="1"/>
      <c r="L482" s="1"/>
      <c r="M482" s="3">
        <f t="shared" si="7"/>
        <v>-16968</v>
      </c>
      <c r="N482" s="41">
        <v>44302</v>
      </c>
      <c r="O482" s="56"/>
      <c r="P482" s="1"/>
      <c r="Q482" s="1"/>
      <c r="R482" s="57"/>
      <c r="S482" s="39" t="s">
        <v>54</v>
      </c>
      <c r="T482" s="68"/>
    </row>
    <row r="483" spans="1:20" s="70" customFormat="1" x14ac:dyDescent="0.2">
      <c r="A483" s="38" t="s">
        <v>63</v>
      </c>
      <c r="B483" s="1"/>
      <c r="C483" s="1"/>
      <c r="D483" s="51"/>
      <c r="E483" s="38"/>
      <c r="F483" s="51"/>
      <c r="G483" s="52" t="s">
        <v>64</v>
      </c>
      <c r="H483" s="53"/>
      <c r="I483" s="54" t="s">
        <v>1676</v>
      </c>
      <c r="J483" s="35">
        <v>476</v>
      </c>
      <c r="K483" s="1"/>
      <c r="L483" s="1"/>
      <c r="M483" s="3">
        <f t="shared" si="7"/>
        <v>476</v>
      </c>
      <c r="N483" s="41">
        <v>44302</v>
      </c>
      <c r="O483" s="56"/>
      <c r="P483" s="1"/>
      <c r="Q483" s="1"/>
      <c r="R483" s="57"/>
      <c r="S483" s="39" t="s">
        <v>54</v>
      </c>
      <c r="T483" s="68"/>
    </row>
    <row r="484" spans="1:20" s="70" customFormat="1" x14ac:dyDescent="0.2">
      <c r="A484" s="38" t="s">
        <v>63</v>
      </c>
      <c r="B484" s="1"/>
      <c r="C484" s="1"/>
      <c r="D484" s="51"/>
      <c r="E484" s="38"/>
      <c r="F484" s="51"/>
      <c r="G484" s="52" t="s">
        <v>64</v>
      </c>
      <c r="H484" s="53"/>
      <c r="I484" s="54" t="s">
        <v>1677</v>
      </c>
      <c r="J484" s="35">
        <v>476</v>
      </c>
      <c r="K484" s="1"/>
      <c r="L484" s="1"/>
      <c r="M484" s="3">
        <f t="shared" si="7"/>
        <v>476</v>
      </c>
      <c r="N484" s="41">
        <v>44302</v>
      </c>
      <c r="O484" s="56"/>
      <c r="P484" s="1"/>
      <c r="Q484" s="1"/>
      <c r="R484" s="57"/>
      <c r="S484" s="39" t="s">
        <v>54</v>
      </c>
      <c r="T484" s="68"/>
    </row>
    <row r="485" spans="1:20" s="70" customFormat="1" x14ac:dyDescent="0.2">
      <c r="A485" s="38" t="s">
        <v>63</v>
      </c>
      <c r="B485" s="1"/>
      <c r="C485" s="1"/>
      <c r="D485" s="51"/>
      <c r="E485" s="38"/>
      <c r="F485" s="51"/>
      <c r="G485" s="52" t="s">
        <v>64</v>
      </c>
      <c r="H485" s="53"/>
      <c r="I485" s="54" t="s">
        <v>1678</v>
      </c>
      <c r="J485" s="35">
        <v>476</v>
      </c>
      <c r="K485" s="1"/>
      <c r="L485" s="1"/>
      <c r="M485" s="3">
        <f t="shared" si="7"/>
        <v>476</v>
      </c>
      <c r="N485" s="41">
        <v>44302</v>
      </c>
      <c r="O485" s="56"/>
      <c r="P485" s="1"/>
      <c r="Q485" s="1"/>
      <c r="R485" s="57"/>
      <c r="S485" s="39" t="s">
        <v>54</v>
      </c>
      <c r="T485" s="68"/>
    </row>
    <row r="486" spans="1:20" s="70" customFormat="1" x14ac:dyDescent="0.2">
      <c r="A486" s="38" t="s">
        <v>1679</v>
      </c>
      <c r="B486" s="39" t="s">
        <v>1680</v>
      </c>
      <c r="C486" s="39"/>
      <c r="D486" s="38">
        <v>700118</v>
      </c>
      <c r="E486" s="38"/>
      <c r="F486" s="38"/>
      <c r="G486" s="39" t="s">
        <v>1681</v>
      </c>
      <c r="H486" s="38">
        <v>8263000049</v>
      </c>
      <c r="I486" s="40" t="s">
        <v>1682</v>
      </c>
      <c r="J486" s="2">
        <v>400000</v>
      </c>
      <c r="K486" s="2"/>
      <c r="L486" s="2">
        <v>0</v>
      </c>
      <c r="M486" s="3">
        <f t="shared" si="7"/>
        <v>400000</v>
      </c>
      <c r="N486" s="41">
        <v>44303</v>
      </c>
      <c r="O486" s="39"/>
      <c r="P486" s="39" t="s">
        <v>52</v>
      </c>
      <c r="Q486" s="40"/>
      <c r="R486" s="41"/>
      <c r="S486" s="39" t="s">
        <v>54</v>
      </c>
      <c r="T486" s="68"/>
    </row>
    <row r="487" spans="1:20" s="70" customFormat="1" x14ac:dyDescent="0.2">
      <c r="A487" s="38" t="s">
        <v>63</v>
      </c>
      <c r="B487" s="1"/>
      <c r="C487" s="1"/>
      <c r="D487" s="51"/>
      <c r="E487" s="38"/>
      <c r="F487" s="51"/>
      <c r="G487" s="52" t="s">
        <v>64</v>
      </c>
      <c r="H487" s="53"/>
      <c r="I487" s="54" t="s">
        <v>1683</v>
      </c>
      <c r="J487" s="35">
        <v>849.15</v>
      </c>
      <c r="K487" s="1"/>
      <c r="L487" s="1"/>
      <c r="M487" s="3">
        <f t="shared" si="7"/>
        <v>849.15</v>
      </c>
      <c r="N487" s="41">
        <v>44303</v>
      </c>
      <c r="O487" s="56"/>
      <c r="P487" s="1"/>
      <c r="Q487" s="1"/>
      <c r="R487" s="57"/>
      <c r="S487" s="39" t="s">
        <v>54</v>
      </c>
      <c r="T487" s="68"/>
    </row>
    <row r="488" spans="1:20" s="70" customFormat="1" x14ac:dyDescent="0.2">
      <c r="A488" s="38" t="s">
        <v>63</v>
      </c>
      <c r="B488" s="1"/>
      <c r="C488" s="1"/>
      <c r="D488" s="51"/>
      <c r="E488" s="38"/>
      <c r="F488" s="51"/>
      <c r="G488" s="52" t="s">
        <v>64</v>
      </c>
      <c r="H488" s="53"/>
      <c r="I488" s="54" t="s">
        <v>1683</v>
      </c>
      <c r="J488" s="35">
        <v>12.3</v>
      </c>
      <c r="K488" s="1"/>
      <c r="L488" s="1"/>
      <c r="M488" s="3">
        <f t="shared" si="7"/>
        <v>12.3</v>
      </c>
      <c r="N488" s="41">
        <v>44303</v>
      </c>
      <c r="O488" s="56"/>
      <c r="P488" s="1"/>
      <c r="Q488" s="1"/>
      <c r="R488" s="57"/>
      <c r="S488" s="39" t="s">
        <v>54</v>
      </c>
      <c r="T488" s="68"/>
    </row>
    <row r="489" spans="1:20" s="70" customFormat="1" x14ac:dyDescent="0.2">
      <c r="A489" s="38" t="s">
        <v>1684</v>
      </c>
      <c r="B489" s="39" t="s">
        <v>1685</v>
      </c>
      <c r="C489" s="39" t="s">
        <v>1686</v>
      </c>
      <c r="D489" s="38">
        <v>130170</v>
      </c>
      <c r="E489" s="38"/>
      <c r="F489" s="38"/>
      <c r="G489" s="39" t="s">
        <v>1687</v>
      </c>
      <c r="H489" s="38">
        <v>8263000087</v>
      </c>
      <c r="I489" s="40">
        <v>4601020949</v>
      </c>
      <c r="J489" s="2">
        <v>2445000</v>
      </c>
      <c r="K489" s="2"/>
      <c r="L489" s="2">
        <v>684600.00000000012</v>
      </c>
      <c r="M489" s="3">
        <f t="shared" si="7"/>
        <v>3129600</v>
      </c>
      <c r="N489" s="41">
        <v>44278.729166666664</v>
      </c>
      <c r="O489" s="39">
        <v>6870019916</v>
      </c>
      <c r="P489" s="39" t="s">
        <v>52</v>
      </c>
      <c r="Q489" s="40" t="s">
        <v>1688</v>
      </c>
      <c r="R489" s="41">
        <v>44337</v>
      </c>
      <c r="S489" s="39" t="s">
        <v>54</v>
      </c>
      <c r="T489" s="68"/>
    </row>
    <row r="490" spans="1:20" s="70" customFormat="1" x14ac:dyDescent="0.2">
      <c r="A490" s="38" t="s">
        <v>63</v>
      </c>
      <c r="B490" s="1"/>
      <c r="C490" s="1"/>
      <c r="D490" s="51"/>
      <c r="E490" s="38"/>
      <c r="F490" s="51"/>
      <c r="G490" s="52" t="s">
        <v>64</v>
      </c>
      <c r="H490" s="53"/>
      <c r="I490" s="54" t="s">
        <v>1689</v>
      </c>
      <c r="J490" s="35">
        <v>1274.6400000000001</v>
      </c>
      <c r="K490" s="1"/>
      <c r="L490" s="1"/>
      <c r="M490" s="3">
        <f t="shared" si="7"/>
        <v>1274.6400000000001</v>
      </c>
      <c r="N490" s="41">
        <v>44305</v>
      </c>
      <c r="O490" s="56"/>
      <c r="P490" s="1"/>
      <c r="Q490" s="1"/>
      <c r="R490" s="57"/>
      <c r="S490" s="39" t="s">
        <v>54</v>
      </c>
      <c r="T490" s="68"/>
    </row>
    <row r="491" spans="1:20" s="70" customFormat="1" x14ac:dyDescent="0.2">
      <c r="A491" s="38" t="s">
        <v>1690</v>
      </c>
      <c r="B491" s="39" t="s">
        <v>1691</v>
      </c>
      <c r="C491" s="39" t="s">
        <v>1692</v>
      </c>
      <c r="D491" s="38">
        <v>809819</v>
      </c>
      <c r="E491" s="38"/>
      <c r="F491" s="38"/>
      <c r="G491" s="39" t="s">
        <v>1693</v>
      </c>
      <c r="H491" s="38">
        <v>8268005075</v>
      </c>
      <c r="I491" s="40" t="s">
        <v>1694</v>
      </c>
      <c r="J491" s="2">
        <v>600000</v>
      </c>
      <c r="K491" s="2"/>
      <c r="L491" s="2">
        <v>108000</v>
      </c>
      <c r="M491" s="3">
        <f t="shared" si="7"/>
        <v>708000</v>
      </c>
      <c r="N491" s="41">
        <v>44292.729166666664</v>
      </c>
      <c r="O491" s="39">
        <v>43842428</v>
      </c>
      <c r="P491" s="39" t="s">
        <v>52</v>
      </c>
      <c r="Q491" s="40">
        <v>105106887751</v>
      </c>
      <c r="R491" s="41">
        <v>44327</v>
      </c>
      <c r="S491" s="39" t="s">
        <v>54</v>
      </c>
      <c r="T491" s="68"/>
    </row>
    <row r="492" spans="1:20" s="70" customFormat="1" x14ac:dyDescent="0.2">
      <c r="A492" s="38" t="s">
        <v>1695</v>
      </c>
      <c r="B492" s="39" t="s">
        <v>1696</v>
      </c>
      <c r="C492" s="39" t="s">
        <v>1645</v>
      </c>
      <c r="D492" s="38">
        <v>122097</v>
      </c>
      <c r="E492" s="38"/>
      <c r="F492" s="38"/>
      <c r="G492" s="39" t="s">
        <v>620</v>
      </c>
      <c r="H492" s="38">
        <v>8266011046</v>
      </c>
      <c r="I492" s="40" t="s">
        <v>1697</v>
      </c>
      <c r="J492" s="2">
        <v>1094092</v>
      </c>
      <c r="K492" s="2"/>
      <c r="L492" s="2">
        <v>196936.56</v>
      </c>
      <c r="M492" s="3">
        <f t="shared" si="7"/>
        <v>1291028.56</v>
      </c>
      <c r="N492" s="41">
        <v>44279.729166666664</v>
      </c>
      <c r="O492" s="39">
        <v>6870054457</v>
      </c>
      <c r="P492" s="39" t="s">
        <v>52</v>
      </c>
      <c r="Q492" s="40" t="s">
        <v>1647</v>
      </c>
      <c r="R492" s="41">
        <v>44335</v>
      </c>
      <c r="S492" s="39" t="s">
        <v>54</v>
      </c>
      <c r="T492" s="68"/>
    </row>
    <row r="493" spans="1:20" s="70" customFormat="1" x14ac:dyDescent="0.2">
      <c r="A493" s="38" t="s">
        <v>63</v>
      </c>
      <c r="B493" s="1"/>
      <c r="C493" s="1"/>
      <c r="D493" s="51"/>
      <c r="E493" s="38"/>
      <c r="F493" s="51"/>
      <c r="G493" s="52" t="s">
        <v>64</v>
      </c>
      <c r="H493" s="53"/>
      <c r="I493" s="54" t="s">
        <v>1698</v>
      </c>
      <c r="J493" s="35">
        <v>-7929</v>
      </c>
      <c r="K493" s="1"/>
      <c r="L493" s="1"/>
      <c r="M493" s="3">
        <f t="shared" si="7"/>
        <v>-7929</v>
      </c>
      <c r="N493" s="41">
        <v>44309</v>
      </c>
      <c r="O493" s="56"/>
      <c r="P493" s="1"/>
      <c r="Q493" s="1"/>
      <c r="R493" s="57"/>
      <c r="S493" s="39" t="s">
        <v>54</v>
      </c>
      <c r="T493" s="68"/>
    </row>
    <row r="494" spans="1:20" s="70" customFormat="1" x14ac:dyDescent="0.2">
      <c r="A494" s="38" t="s">
        <v>63</v>
      </c>
      <c r="B494" s="1"/>
      <c r="C494" s="1"/>
      <c r="D494" s="51"/>
      <c r="E494" s="38"/>
      <c r="F494" s="51"/>
      <c r="G494" s="52" t="s">
        <v>64</v>
      </c>
      <c r="H494" s="53"/>
      <c r="I494" s="54" t="s">
        <v>1699</v>
      </c>
      <c r="J494" s="35">
        <v>2038.08</v>
      </c>
      <c r="K494" s="1"/>
      <c r="L494" s="1"/>
      <c r="M494" s="3">
        <f t="shared" si="7"/>
        <v>2038.08</v>
      </c>
      <c r="N494" s="41">
        <v>44309</v>
      </c>
      <c r="O494" s="56"/>
      <c r="P494" s="1"/>
      <c r="Q494" s="1"/>
      <c r="R494" s="57"/>
      <c r="S494" s="39" t="s">
        <v>54</v>
      </c>
      <c r="T494" s="68"/>
    </row>
    <row r="495" spans="1:20" s="70" customFormat="1" x14ac:dyDescent="0.2">
      <c r="A495" s="38" t="s">
        <v>1700</v>
      </c>
      <c r="B495" s="39" t="s">
        <v>1701</v>
      </c>
      <c r="C495" s="39" t="s">
        <v>1702</v>
      </c>
      <c r="D495" s="38">
        <v>821027</v>
      </c>
      <c r="E495" s="38"/>
      <c r="F495" s="38"/>
      <c r="G495" s="39" t="s">
        <v>474</v>
      </c>
      <c r="H495" s="38">
        <v>8268005622</v>
      </c>
      <c r="I495" s="40" t="s">
        <v>1703</v>
      </c>
      <c r="J495" s="2">
        <v>1308709.3220338984</v>
      </c>
      <c r="K495" s="2"/>
      <c r="L495" s="2">
        <v>235567.67796610171</v>
      </c>
      <c r="M495" s="3">
        <f t="shared" si="7"/>
        <v>1544277.0000000002</v>
      </c>
      <c r="N495" s="41">
        <v>44300.729166666664</v>
      </c>
      <c r="O495" s="39">
        <v>43852073</v>
      </c>
      <c r="P495" s="39" t="s">
        <v>52</v>
      </c>
      <c r="Q495" s="40" t="s">
        <v>1704</v>
      </c>
      <c r="R495" s="41">
        <v>44324</v>
      </c>
      <c r="S495" s="39" t="s">
        <v>54</v>
      </c>
      <c r="T495" s="68"/>
    </row>
    <row r="496" spans="1:20" s="70" customFormat="1" x14ac:dyDescent="0.2">
      <c r="A496" s="38" t="s">
        <v>1705</v>
      </c>
      <c r="B496" s="39" t="s">
        <v>1706</v>
      </c>
      <c r="C496" s="39"/>
      <c r="D496" s="38">
        <v>508632</v>
      </c>
      <c r="E496" s="38"/>
      <c r="F496" s="38"/>
      <c r="G496" s="39" t="s">
        <v>811</v>
      </c>
      <c r="H496" s="38">
        <v>8266010710</v>
      </c>
      <c r="I496" s="40" t="s">
        <v>1707</v>
      </c>
      <c r="J496" s="5">
        <v>56000</v>
      </c>
      <c r="K496" s="2"/>
      <c r="L496" s="2">
        <v>10080</v>
      </c>
      <c r="M496" s="3">
        <f t="shared" si="7"/>
        <v>66080</v>
      </c>
      <c r="N496" s="41">
        <v>44315</v>
      </c>
      <c r="O496" s="39"/>
      <c r="P496" s="39" t="s">
        <v>52</v>
      </c>
      <c r="Q496" s="40"/>
      <c r="R496" s="41"/>
      <c r="S496" s="39" t="s">
        <v>54</v>
      </c>
      <c r="T496" s="68"/>
    </row>
    <row r="497" spans="1:20" s="70" customFormat="1" x14ac:dyDescent="0.2">
      <c r="A497" s="38" t="s">
        <v>63</v>
      </c>
      <c r="B497" s="1"/>
      <c r="C497" s="1"/>
      <c r="D497" s="51"/>
      <c r="E497" s="38"/>
      <c r="F497" s="51"/>
      <c r="G497" s="52" t="s">
        <v>64</v>
      </c>
      <c r="H497" s="53"/>
      <c r="I497" s="54" t="s">
        <v>1708</v>
      </c>
      <c r="J497" s="35">
        <v>103.46</v>
      </c>
      <c r="K497" s="1"/>
      <c r="L497" s="1"/>
      <c r="M497" s="3">
        <f t="shared" si="7"/>
        <v>103.46</v>
      </c>
      <c r="N497" s="41">
        <v>44316</v>
      </c>
      <c r="O497" s="56"/>
      <c r="P497" s="1"/>
      <c r="Q497" s="1"/>
      <c r="R497" s="57"/>
      <c r="S497" s="39" t="s">
        <v>54</v>
      </c>
      <c r="T497" s="68"/>
    </row>
    <row r="498" spans="1:20" s="70" customFormat="1" x14ac:dyDescent="0.2">
      <c r="A498" s="38" t="s">
        <v>63</v>
      </c>
      <c r="B498" s="1"/>
      <c r="C498" s="1"/>
      <c r="D498" s="51"/>
      <c r="E498" s="38"/>
      <c r="F498" s="51"/>
      <c r="G498" s="52" t="s">
        <v>64</v>
      </c>
      <c r="H498" s="53"/>
      <c r="I498" s="54" t="s">
        <v>1709</v>
      </c>
      <c r="J498" s="35">
        <v>1034.57</v>
      </c>
      <c r="K498" s="1"/>
      <c r="L498" s="1"/>
      <c r="M498" s="3">
        <f t="shared" si="7"/>
        <v>1034.57</v>
      </c>
      <c r="N498" s="41">
        <v>44316</v>
      </c>
      <c r="O498" s="56"/>
      <c r="P498" s="1"/>
      <c r="Q498" s="1"/>
      <c r="R498" s="57"/>
      <c r="S498" s="39" t="s">
        <v>54</v>
      </c>
      <c r="T498" s="68"/>
    </row>
    <row r="499" spans="1:20" s="70" customFormat="1" x14ac:dyDescent="0.2">
      <c r="A499" s="38" t="s">
        <v>63</v>
      </c>
      <c r="B499" s="1"/>
      <c r="C499" s="1"/>
      <c r="D499" s="51"/>
      <c r="E499" s="38"/>
      <c r="F499" s="51"/>
      <c r="G499" s="52" t="s">
        <v>64</v>
      </c>
      <c r="H499" s="53"/>
      <c r="I499" s="54" t="s">
        <v>1710</v>
      </c>
      <c r="J499" s="35">
        <v>6524</v>
      </c>
      <c r="K499" s="1"/>
      <c r="L499" s="1"/>
      <c r="M499" s="3">
        <f t="shared" si="7"/>
        <v>6524</v>
      </c>
      <c r="N499" s="41">
        <v>44316</v>
      </c>
      <c r="O499" s="56"/>
      <c r="P499" s="1"/>
      <c r="Q499" s="1"/>
      <c r="R499" s="57"/>
      <c r="S499" s="39" t="s">
        <v>54</v>
      </c>
      <c r="T499" s="68"/>
    </row>
    <row r="500" spans="1:20" s="70" customFormat="1" x14ac:dyDescent="0.2">
      <c r="A500" s="38" t="s">
        <v>63</v>
      </c>
      <c r="B500" s="1"/>
      <c r="C500" s="1"/>
      <c r="D500" s="51"/>
      <c r="E500" s="38"/>
      <c r="F500" s="51"/>
      <c r="G500" s="52" t="s">
        <v>64</v>
      </c>
      <c r="H500" s="53"/>
      <c r="I500" s="54" t="s">
        <v>1711</v>
      </c>
      <c r="J500" s="35">
        <v>9133.6</v>
      </c>
      <c r="K500" s="1"/>
      <c r="L500" s="1"/>
      <c r="M500" s="3">
        <f t="shared" si="7"/>
        <v>9133.6</v>
      </c>
      <c r="N500" s="41">
        <v>44316</v>
      </c>
      <c r="O500" s="56"/>
      <c r="P500" s="1"/>
      <c r="Q500" s="1"/>
      <c r="R500" s="57"/>
      <c r="S500" s="39" t="s">
        <v>54</v>
      </c>
      <c r="T500" s="68"/>
    </row>
    <row r="501" spans="1:20" s="70" customFormat="1" x14ac:dyDescent="0.2">
      <c r="A501" s="38" t="s">
        <v>1712</v>
      </c>
      <c r="B501" s="39" t="s">
        <v>1713</v>
      </c>
      <c r="C501" s="39"/>
      <c r="D501" s="38">
        <v>811819</v>
      </c>
      <c r="E501" s="38"/>
      <c r="F501" s="38"/>
      <c r="G501" s="39" t="s">
        <v>1091</v>
      </c>
      <c r="H501" s="38">
        <v>8263000049</v>
      </c>
      <c r="I501" s="40" t="s">
        <v>1714</v>
      </c>
      <c r="J501" s="2">
        <v>158000</v>
      </c>
      <c r="K501" s="2"/>
      <c r="L501" s="2">
        <v>0</v>
      </c>
      <c r="M501" s="3">
        <f t="shared" si="7"/>
        <v>158000</v>
      </c>
      <c r="N501" s="4">
        <v>44320</v>
      </c>
      <c r="O501" s="39"/>
      <c r="P501" s="39" t="s">
        <v>52</v>
      </c>
      <c r="Q501" s="40"/>
      <c r="R501" s="41"/>
      <c r="S501" s="39" t="s">
        <v>54</v>
      </c>
      <c r="T501" s="68"/>
    </row>
    <row r="502" spans="1:20" s="70" customFormat="1" x14ac:dyDescent="0.2">
      <c r="A502" s="38" t="s">
        <v>63</v>
      </c>
      <c r="B502" s="1"/>
      <c r="C502" s="1"/>
      <c r="D502" s="51"/>
      <c r="E502" s="38"/>
      <c r="F502" s="51"/>
      <c r="G502" s="52" t="s">
        <v>64</v>
      </c>
      <c r="H502" s="53"/>
      <c r="I502" s="54" t="s">
        <v>1715</v>
      </c>
      <c r="J502" s="35">
        <v>5600</v>
      </c>
      <c r="K502" s="1"/>
      <c r="L502" s="1"/>
      <c r="M502" s="3">
        <f t="shared" si="7"/>
        <v>5600</v>
      </c>
      <c r="N502" s="41">
        <v>44320</v>
      </c>
      <c r="O502" s="56"/>
      <c r="P502" s="1"/>
      <c r="Q502" s="1"/>
      <c r="R502" s="57"/>
      <c r="S502" s="39" t="s">
        <v>54</v>
      </c>
      <c r="T502" s="68"/>
    </row>
    <row r="503" spans="1:20" s="70" customFormat="1" x14ac:dyDescent="0.2">
      <c r="A503" s="38" t="s">
        <v>1716</v>
      </c>
      <c r="B503" s="39" t="s">
        <v>1717</v>
      </c>
      <c r="C503" s="39" t="s">
        <v>1718</v>
      </c>
      <c r="D503" s="38">
        <v>407261</v>
      </c>
      <c r="E503" s="38"/>
      <c r="F503" s="38"/>
      <c r="G503" s="39" t="s">
        <v>58</v>
      </c>
      <c r="H503" s="38">
        <v>8266011090</v>
      </c>
      <c r="I503" s="40">
        <v>9854019490</v>
      </c>
      <c r="J503" s="2">
        <v>57655.27</v>
      </c>
      <c r="K503" s="2"/>
      <c r="L503" s="2">
        <v>0</v>
      </c>
      <c r="M503" s="3">
        <f t="shared" si="7"/>
        <v>57655.27</v>
      </c>
      <c r="N503" s="41">
        <v>44295.729166666664</v>
      </c>
      <c r="O503" s="39">
        <v>6870045418</v>
      </c>
      <c r="P503" s="39" t="s">
        <v>52</v>
      </c>
      <c r="Q503" s="40"/>
      <c r="R503" s="41"/>
      <c r="S503" s="39" t="s">
        <v>54</v>
      </c>
      <c r="T503" s="68"/>
    </row>
    <row r="504" spans="1:20" s="70" customFormat="1" x14ac:dyDescent="0.2">
      <c r="A504" s="38" t="s">
        <v>1719</v>
      </c>
      <c r="B504" s="39" t="s">
        <v>1720</v>
      </c>
      <c r="C504" s="39" t="s">
        <v>1721</v>
      </c>
      <c r="D504" s="38">
        <v>407261</v>
      </c>
      <c r="E504" s="38"/>
      <c r="F504" s="38"/>
      <c r="G504" s="39" t="s">
        <v>58</v>
      </c>
      <c r="H504" s="38">
        <v>8266011090</v>
      </c>
      <c r="I504" s="40">
        <v>9854019323</v>
      </c>
      <c r="J504" s="2">
        <v>57792.49</v>
      </c>
      <c r="K504" s="2"/>
      <c r="L504" s="2">
        <v>0</v>
      </c>
      <c r="M504" s="3">
        <f t="shared" si="7"/>
        <v>57792.49</v>
      </c>
      <c r="N504" s="41">
        <v>44287.729166666664</v>
      </c>
      <c r="O504" s="39">
        <v>6870045427</v>
      </c>
      <c r="P504" s="39" t="s">
        <v>52</v>
      </c>
      <c r="Q504" s="40"/>
      <c r="R504" s="41"/>
      <c r="S504" s="39" t="s">
        <v>54</v>
      </c>
      <c r="T504" s="68"/>
    </row>
    <row r="505" spans="1:20" s="70" customFormat="1" x14ac:dyDescent="0.2">
      <c r="A505" s="38" t="s">
        <v>1722</v>
      </c>
      <c r="B505" s="39" t="s">
        <v>1723</v>
      </c>
      <c r="C505" s="39" t="s">
        <v>1724</v>
      </c>
      <c r="D505" s="38">
        <v>407261</v>
      </c>
      <c r="E505" s="38"/>
      <c r="F505" s="38"/>
      <c r="G505" s="39" t="s">
        <v>58</v>
      </c>
      <c r="H505" s="38">
        <v>8266011090</v>
      </c>
      <c r="I505" s="40">
        <v>9854019458</v>
      </c>
      <c r="J505" s="2">
        <v>57701.01</v>
      </c>
      <c r="K505" s="2"/>
      <c r="L505" s="2">
        <v>0</v>
      </c>
      <c r="M505" s="3">
        <f t="shared" si="7"/>
        <v>57701.01</v>
      </c>
      <c r="N505" s="41">
        <v>44293.729166666664</v>
      </c>
      <c r="O505" s="39">
        <v>6870045497</v>
      </c>
      <c r="P505" s="39" t="s">
        <v>52</v>
      </c>
      <c r="Q505" s="40"/>
      <c r="R505" s="41"/>
      <c r="S505" s="39" t="s">
        <v>54</v>
      </c>
      <c r="T505" s="68"/>
    </row>
    <row r="506" spans="1:20" s="70" customFormat="1" x14ac:dyDescent="0.2">
      <c r="A506" s="38" t="s">
        <v>1725</v>
      </c>
      <c r="B506" s="39" t="s">
        <v>1726</v>
      </c>
      <c r="C506" s="39" t="s">
        <v>1727</v>
      </c>
      <c r="D506" s="38">
        <v>407261</v>
      </c>
      <c r="E506" s="38"/>
      <c r="F506" s="38"/>
      <c r="G506" s="39" t="s">
        <v>58</v>
      </c>
      <c r="H506" s="38">
        <v>8266011090</v>
      </c>
      <c r="I506" s="40">
        <v>9854019580</v>
      </c>
      <c r="J506" s="2">
        <v>57655.27</v>
      </c>
      <c r="K506" s="2"/>
      <c r="L506" s="2">
        <v>0</v>
      </c>
      <c r="M506" s="3">
        <f t="shared" si="7"/>
        <v>57655.27</v>
      </c>
      <c r="N506" s="41">
        <v>44299.729166666664</v>
      </c>
      <c r="O506" s="39">
        <v>6870045512</v>
      </c>
      <c r="P506" s="39" t="s">
        <v>52</v>
      </c>
      <c r="Q506" s="40"/>
      <c r="R506" s="41"/>
      <c r="S506" s="39" t="s">
        <v>54</v>
      </c>
      <c r="T506" s="68"/>
    </row>
    <row r="507" spans="1:20" s="70" customFormat="1" x14ac:dyDescent="0.2">
      <c r="A507" s="38" t="s">
        <v>1728</v>
      </c>
      <c r="B507" s="42" t="s">
        <v>1729</v>
      </c>
      <c r="C507" s="42" t="s">
        <v>1730</v>
      </c>
      <c r="D507" s="38">
        <v>407261</v>
      </c>
      <c r="E507" s="38"/>
      <c r="F507" s="38"/>
      <c r="G507" s="42" t="s">
        <v>58</v>
      </c>
      <c r="H507" s="38">
        <v>8266011245</v>
      </c>
      <c r="I507" s="40">
        <v>9854019670</v>
      </c>
      <c r="J507" s="3">
        <v>56946.3</v>
      </c>
      <c r="K507" s="3"/>
      <c r="L507" s="3">
        <v>0</v>
      </c>
      <c r="M507" s="3">
        <f t="shared" si="7"/>
        <v>56946.3</v>
      </c>
      <c r="N507" s="41">
        <v>44309.729166666664</v>
      </c>
      <c r="O507" s="39">
        <v>6870045559</v>
      </c>
      <c r="P507" s="42" t="s">
        <v>315</v>
      </c>
      <c r="Q507" s="42"/>
      <c r="R507" s="60"/>
      <c r="S507" s="42" t="s">
        <v>243</v>
      </c>
      <c r="T507" s="68"/>
    </row>
    <row r="508" spans="1:20" s="70" customFormat="1" x14ac:dyDescent="0.2">
      <c r="A508" s="38" t="s">
        <v>1731</v>
      </c>
      <c r="B508" s="42" t="s">
        <v>1732</v>
      </c>
      <c r="C508" s="42" t="s">
        <v>1733</v>
      </c>
      <c r="D508" s="38">
        <v>407261</v>
      </c>
      <c r="E508" s="38"/>
      <c r="F508" s="38"/>
      <c r="G508" s="42" t="s">
        <v>58</v>
      </c>
      <c r="H508" s="38">
        <v>8266011245</v>
      </c>
      <c r="I508" s="40">
        <v>9854019641</v>
      </c>
      <c r="J508" s="3">
        <v>55048.09</v>
      </c>
      <c r="K508" s="3"/>
      <c r="L508" s="3">
        <v>0</v>
      </c>
      <c r="M508" s="3">
        <f t="shared" si="7"/>
        <v>55048.09</v>
      </c>
      <c r="N508" s="41">
        <v>44306.729166666664</v>
      </c>
      <c r="O508" s="39">
        <v>6870045609</v>
      </c>
      <c r="P508" s="42" t="s">
        <v>315</v>
      </c>
      <c r="Q508" s="42"/>
      <c r="R508" s="60"/>
      <c r="S508" s="42" t="s">
        <v>243</v>
      </c>
      <c r="T508" s="68"/>
    </row>
    <row r="509" spans="1:20" s="70" customFormat="1" x14ac:dyDescent="0.2">
      <c r="A509" s="38" t="s">
        <v>1734</v>
      </c>
      <c r="B509" s="42" t="s">
        <v>1735</v>
      </c>
      <c r="C509" s="42" t="s">
        <v>1736</v>
      </c>
      <c r="D509" s="38">
        <v>407261</v>
      </c>
      <c r="E509" s="38"/>
      <c r="F509" s="38"/>
      <c r="G509" s="42" t="s">
        <v>58</v>
      </c>
      <c r="H509" s="38">
        <v>8266011245</v>
      </c>
      <c r="I509" s="40">
        <v>9854019639</v>
      </c>
      <c r="J509" s="3">
        <v>57769.62</v>
      </c>
      <c r="K509" s="3"/>
      <c r="L509" s="3">
        <v>0</v>
      </c>
      <c r="M509" s="3">
        <f t="shared" si="7"/>
        <v>57769.62</v>
      </c>
      <c r="N509" s="41">
        <v>44305.729166666664</v>
      </c>
      <c r="O509" s="39">
        <v>6870045619</v>
      </c>
      <c r="P509" s="42" t="s">
        <v>315</v>
      </c>
      <c r="Q509" s="42"/>
      <c r="R509" s="60"/>
      <c r="S509" s="42" t="s">
        <v>243</v>
      </c>
      <c r="T509" s="68"/>
    </row>
    <row r="510" spans="1:20" s="70" customFormat="1" x14ac:dyDescent="0.2">
      <c r="A510" s="38" t="s">
        <v>1737</v>
      </c>
      <c r="B510" s="42" t="s">
        <v>1738</v>
      </c>
      <c r="C510" s="42" t="s">
        <v>1739</v>
      </c>
      <c r="D510" s="38">
        <v>407261</v>
      </c>
      <c r="E510" s="38"/>
      <c r="F510" s="38"/>
      <c r="G510" s="42" t="s">
        <v>58</v>
      </c>
      <c r="H510" s="38">
        <v>8266011245</v>
      </c>
      <c r="I510" s="40">
        <v>9854019610</v>
      </c>
      <c r="J510" s="3">
        <v>57563.79</v>
      </c>
      <c r="K510" s="3"/>
      <c r="L510" s="3">
        <v>0</v>
      </c>
      <c r="M510" s="3">
        <f t="shared" si="7"/>
        <v>57563.79</v>
      </c>
      <c r="N510" s="41">
        <v>44300.729166666664</v>
      </c>
      <c r="O510" s="39">
        <v>6870045633</v>
      </c>
      <c r="P510" s="42" t="s">
        <v>315</v>
      </c>
      <c r="Q510" s="42"/>
      <c r="R510" s="60"/>
      <c r="S510" s="42" t="s">
        <v>243</v>
      </c>
      <c r="T510" s="68"/>
    </row>
    <row r="511" spans="1:20" s="70" customFormat="1" x14ac:dyDescent="0.2">
      <c r="A511" s="38" t="s">
        <v>1740</v>
      </c>
      <c r="B511" s="42" t="s">
        <v>1741</v>
      </c>
      <c r="C511" s="42" t="s">
        <v>1742</v>
      </c>
      <c r="D511" s="38">
        <v>407261</v>
      </c>
      <c r="E511" s="38"/>
      <c r="F511" s="38"/>
      <c r="G511" s="42" t="s">
        <v>58</v>
      </c>
      <c r="H511" s="38">
        <v>8266011245</v>
      </c>
      <c r="I511" s="40">
        <v>9854019611</v>
      </c>
      <c r="J511" s="3">
        <v>57701.01</v>
      </c>
      <c r="K511" s="3"/>
      <c r="L511" s="3">
        <v>0</v>
      </c>
      <c r="M511" s="3">
        <f t="shared" si="7"/>
        <v>57701.01</v>
      </c>
      <c r="N511" s="41">
        <v>44301.729166666664</v>
      </c>
      <c r="O511" s="39">
        <v>6870045652</v>
      </c>
      <c r="P511" s="42" t="s">
        <v>315</v>
      </c>
      <c r="Q511" s="42"/>
      <c r="R511" s="60"/>
      <c r="S511" s="42" t="s">
        <v>243</v>
      </c>
      <c r="T511" s="68"/>
    </row>
    <row r="512" spans="1:20" s="70" customFormat="1" x14ac:dyDescent="0.2">
      <c r="A512" s="38" t="s">
        <v>1743</v>
      </c>
      <c r="B512" s="42" t="s">
        <v>1744</v>
      </c>
      <c r="C512" s="42" t="s">
        <v>1745</v>
      </c>
      <c r="D512" s="38">
        <v>407261</v>
      </c>
      <c r="E512" s="38"/>
      <c r="F512" s="38"/>
      <c r="G512" s="42" t="s">
        <v>58</v>
      </c>
      <c r="H512" s="38">
        <v>8266011245</v>
      </c>
      <c r="I512" s="40">
        <v>9854019478</v>
      </c>
      <c r="J512" s="3">
        <v>57586.66</v>
      </c>
      <c r="K512" s="3"/>
      <c r="L512" s="3">
        <v>0</v>
      </c>
      <c r="M512" s="3">
        <f t="shared" si="7"/>
        <v>57586.66</v>
      </c>
      <c r="N512" s="41">
        <v>44294.729166666664</v>
      </c>
      <c r="O512" s="39">
        <v>6870045660</v>
      </c>
      <c r="P512" s="42" t="s">
        <v>315</v>
      </c>
      <c r="Q512" s="42"/>
      <c r="R512" s="60"/>
      <c r="S512" s="42" t="s">
        <v>243</v>
      </c>
      <c r="T512" s="68"/>
    </row>
    <row r="513" spans="1:20" s="70" customFormat="1" x14ac:dyDescent="0.2">
      <c r="A513" s="38" t="s">
        <v>1746</v>
      </c>
      <c r="B513" s="42" t="s">
        <v>1747</v>
      </c>
      <c r="C513" s="42" t="s">
        <v>1748</v>
      </c>
      <c r="D513" s="38">
        <v>407261</v>
      </c>
      <c r="E513" s="38"/>
      <c r="F513" s="38"/>
      <c r="G513" s="42" t="s">
        <v>58</v>
      </c>
      <c r="H513" s="38">
        <v>8266011245</v>
      </c>
      <c r="I513" s="40">
        <v>9854019721</v>
      </c>
      <c r="J513" s="3">
        <v>56946.3</v>
      </c>
      <c r="K513" s="3"/>
      <c r="L513" s="3">
        <v>0</v>
      </c>
      <c r="M513" s="3">
        <f t="shared" si="7"/>
        <v>56946.3</v>
      </c>
      <c r="N513" s="41">
        <v>44313.729166666664</v>
      </c>
      <c r="O513" s="39">
        <v>6870045663</v>
      </c>
      <c r="P513" s="42" t="s">
        <v>315</v>
      </c>
      <c r="Q513" s="42"/>
      <c r="R513" s="60"/>
      <c r="S513" s="42" t="s">
        <v>243</v>
      </c>
      <c r="T513" s="68"/>
    </row>
    <row r="514" spans="1:20" s="70" customFormat="1" x14ac:dyDescent="0.2">
      <c r="A514" s="38" t="s">
        <v>1749</v>
      </c>
      <c r="B514" s="42" t="s">
        <v>1750</v>
      </c>
      <c r="C514" s="42" t="s">
        <v>1751</v>
      </c>
      <c r="D514" s="38">
        <v>407261</v>
      </c>
      <c r="E514" s="38"/>
      <c r="F514" s="38"/>
      <c r="G514" s="42" t="s">
        <v>58</v>
      </c>
      <c r="H514" s="38">
        <v>8266011245</v>
      </c>
      <c r="I514" s="40">
        <v>9854019613</v>
      </c>
      <c r="J514" s="3">
        <v>57449.440000000002</v>
      </c>
      <c r="K514" s="3"/>
      <c r="L514" s="3">
        <v>0</v>
      </c>
      <c r="M514" s="3">
        <f t="shared" si="7"/>
        <v>57449.440000000002</v>
      </c>
      <c r="N514" s="41">
        <v>44302.729166666664</v>
      </c>
      <c r="O514" s="39">
        <v>6870045667</v>
      </c>
      <c r="P514" s="42" t="s">
        <v>315</v>
      </c>
      <c r="Q514" s="42"/>
      <c r="R514" s="60"/>
      <c r="S514" s="42" t="s">
        <v>243</v>
      </c>
      <c r="T514" s="68"/>
    </row>
    <row r="515" spans="1:20" s="70" customFormat="1" x14ac:dyDescent="0.2">
      <c r="A515" s="38" t="s">
        <v>1752</v>
      </c>
      <c r="B515" s="42" t="s">
        <v>1753</v>
      </c>
      <c r="C515" s="42" t="s">
        <v>1754</v>
      </c>
      <c r="D515" s="38">
        <v>407261</v>
      </c>
      <c r="E515" s="38"/>
      <c r="F515" s="38"/>
      <c r="G515" s="42" t="s">
        <v>58</v>
      </c>
      <c r="H515" s="38">
        <v>8266011245</v>
      </c>
      <c r="I515" s="40">
        <v>9854019647</v>
      </c>
      <c r="J515" s="3">
        <v>55185.31</v>
      </c>
      <c r="K515" s="3"/>
      <c r="L515" s="3">
        <v>0</v>
      </c>
      <c r="M515" s="3">
        <f t="shared" si="7"/>
        <v>55185.31</v>
      </c>
      <c r="N515" s="41">
        <v>44308.729166666664</v>
      </c>
      <c r="O515" s="39">
        <v>6870045669</v>
      </c>
      <c r="P515" s="42" t="s">
        <v>315</v>
      </c>
      <c r="Q515" s="42"/>
      <c r="R515" s="60"/>
      <c r="S515" s="42" t="s">
        <v>243</v>
      </c>
      <c r="T515" s="68"/>
    </row>
    <row r="516" spans="1:20" s="70" customFormat="1" x14ac:dyDescent="0.2">
      <c r="A516" s="38" t="s">
        <v>1755</v>
      </c>
      <c r="B516" s="42" t="s">
        <v>1756</v>
      </c>
      <c r="C516" s="42" t="s">
        <v>1757</v>
      </c>
      <c r="D516" s="38">
        <v>407261</v>
      </c>
      <c r="E516" s="38"/>
      <c r="F516" s="38"/>
      <c r="G516" s="42" t="s">
        <v>58</v>
      </c>
      <c r="H516" s="38">
        <v>8266011245</v>
      </c>
      <c r="I516" s="40">
        <v>9854019704</v>
      </c>
      <c r="J516" s="3">
        <v>57563.79</v>
      </c>
      <c r="K516" s="3"/>
      <c r="L516" s="3">
        <v>0</v>
      </c>
      <c r="M516" s="3">
        <f t="shared" si="7"/>
        <v>57563.79</v>
      </c>
      <c r="N516" s="41">
        <v>44312.729166666664</v>
      </c>
      <c r="O516" s="39">
        <v>6870045706</v>
      </c>
      <c r="P516" s="42" t="s">
        <v>315</v>
      </c>
      <c r="Q516" s="42"/>
      <c r="R516" s="60"/>
      <c r="S516" s="42" t="s">
        <v>243</v>
      </c>
      <c r="T516" s="68"/>
    </row>
    <row r="517" spans="1:20" s="70" customFormat="1" x14ac:dyDescent="0.2">
      <c r="A517" s="38" t="s">
        <v>1758</v>
      </c>
      <c r="B517" s="39" t="s">
        <v>1759</v>
      </c>
      <c r="C517" s="39"/>
      <c r="D517" s="38">
        <v>811819</v>
      </c>
      <c r="E517" s="38"/>
      <c r="F517" s="38"/>
      <c r="G517" s="39" t="s">
        <v>1091</v>
      </c>
      <c r="H517" s="38">
        <v>8263000049</v>
      </c>
      <c r="I517" s="40" t="s">
        <v>1760</v>
      </c>
      <c r="J517" s="2">
        <v>67500</v>
      </c>
      <c r="K517" s="2"/>
      <c r="L517" s="2">
        <v>0</v>
      </c>
      <c r="M517" s="3">
        <f t="shared" si="7"/>
        <v>67500</v>
      </c>
      <c r="N517" s="4">
        <v>44326</v>
      </c>
      <c r="O517" s="39"/>
      <c r="P517" s="39" t="s">
        <v>52</v>
      </c>
      <c r="Q517" s="40"/>
      <c r="R517" s="41"/>
      <c r="S517" s="39" t="s">
        <v>54</v>
      </c>
      <c r="T517" s="68"/>
    </row>
    <row r="518" spans="1:20" s="70" customFormat="1" x14ac:dyDescent="0.2">
      <c r="A518" s="38" t="s">
        <v>1761</v>
      </c>
      <c r="B518" s="39" t="s">
        <v>1762</v>
      </c>
      <c r="C518" s="39"/>
      <c r="D518" s="38">
        <v>811819</v>
      </c>
      <c r="E518" s="38"/>
      <c r="F518" s="38"/>
      <c r="G518" s="39" t="s">
        <v>1091</v>
      </c>
      <c r="H518" s="38">
        <v>8263000049</v>
      </c>
      <c r="I518" s="40" t="s">
        <v>1763</v>
      </c>
      <c r="J518" s="2">
        <v>67500</v>
      </c>
      <c r="K518" s="2"/>
      <c r="L518" s="2">
        <v>0</v>
      </c>
      <c r="M518" s="3">
        <f t="shared" ref="M518:M581" si="8">SUM(J518:L518)</f>
        <v>67500</v>
      </c>
      <c r="N518" s="4">
        <v>44326</v>
      </c>
      <c r="O518" s="39"/>
      <c r="P518" s="39" t="s">
        <v>52</v>
      </c>
      <c r="Q518" s="40"/>
      <c r="R518" s="41"/>
      <c r="S518" s="39" t="s">
        <v>54</v>
      </c>
      <c r="T518" s="68"/>
    </row>
    <row r="519" spans="1:20" s="70" customFormat="1" x14ac:dyDescent="0.2">
      <c r="A519" s="38" t="s">
        <v>1764</v>
      </c>
      <c r="B519" s="39" t="s">
        <v>1765</v>
      </c>
      <c r="C519" s="39"/>
      <c r="D519" s="38">
        <v>811819</v>
      </c>
      <c r="E519" s="38"/>
      <c r="F519" s="38"/>
      <c r="G519" s="39" t="s">
        <v>1091</v>
      </c>
      <c r="H519" s="38">
        <v>8263000049</v>
      </c>
      <c r="I519" s="40" t="s">
        <v>1766</v>
      </c>
      <c r="J519" s="2">
        <v>67500</v>
      </c>
      <c r="K519" s="2"/>
      <c r="L519" s="2">
        <v>0</v>
      </c>
      <c r="M519" s="3">
        <f t="shared" si="8"/>
        <v>67500</v>
      </c>
      <c r="N519" s="4">
        <v>44326</v>
      </c>
      <c r="O519" s="39"/>
      <c r="P519" s="39" t="s">
        <v>52</v>
      </c>
      <c r="Q519" s="40"/>
      <c r="R519" s="41"/>
      <c r="S519" s="39" t="s">
        <v>54</v>
      </c>
      <c r="T519" s="68"/>
    </row>
    <row r="520" spans="1:20" s="70" customFormat="1" x14ac:dyDescent="0.2">
      <c r="A520" s="38" t="s">
        <v>1767</v>
      </c>
      <c r="B520" s="39" t="s">
        <v>1768</v>
      </c>
      <c r="C520" s="39" t="s">
        <v>1769</v>
      </c>
      <c r="D520" s="38">
        <v>407942</v>
      </c>
      <c r="E520" s="38"/>
      <c r="F520" s="38"/>
      <c r="G520" s="39" t="s">
        <v>604</v>
      </c>
      <c r="H520" s="38">
        <v>8266010968</v>
      </c>
      <c r="I520" s="40">
        <v>4150200076</v>
      </c>
      <c r="J520" s="2">
        <v>70350</v>
      </c>
      <c r="K520" s="2"/>
      <c r="L520" s="2">
        <v>12663</v>
      </c>
      <c r="M520" s="3">
        <f t="shared" si="8"/>
        <v>83013</v>
      </c>
      <c r="N520" s="41">
        <v>44282.729166666664</v>
      </c>
      <c r="O520" s="39">
        <v>6870046387</v>
      </c>
      <c r="P520" s="39" t="s">
        <v>52</v>
      </c>
      <c r="Q520" s="40">
        <v>105247798166</v>
      </c>
      <c r="R520" s="41">
        <v>44341</v>
      </c>
      <c r="S520" s="39" t="s">
        <v>54</v>
      </c>
      <c r="T520" s="68"/>
    </row>
    <row r="521" spans="1:20" s="70" customFormat="1" x14ac:dyDescent="0.2">
      <c r="A521" s="38" t="s">
        <v>1770</v>
      </c>
      <c r="B521" s="39" t="s">
        <v>1771</v>
      </c>
      <c r="C521" s="39" t="s">
        <v>1772</v>
      </c>
      <c r="D521" s="38">
        <v>407942</v>
      </c>
      <c r="E521" s="38"/>
      <c r="F521" s="38"/>
      <c r="G521" s="39" t="s">
        <v>604</v>
      </c>
      <c r="H521" s="38">
        <v>8266010968</v>
      </c>
      <c r="I521" s="40">
        <v>4150200124</v>
      </c>
      <c r="J521" s="2">
        <v>73057.627118644072</v>
      </c>
      <c r="K521" s="2"/>
      <c r="L521" s="2">
        <v>13150.372881355932</v>
      </c>
      <c r="M521" s="3">
        <f t="shared" si="8"/>
        <v>86208</v>
      </c>
      <c r="N521" s="41">
        <v>44282.729166666664</v>
      </c>
      <c r="O521" s="39">
        <v>43869308</v>
      </c>
      <c r="P521" s="39" t="s">
        <v>52</v>
      </c>
      <c r="Q521" s="40">
        <v>105247798166</v>
      </c>
      <c r="R521" s="41">
        <v>44341</v>
      </c>
      <c r="S521" s="39" t="s">
        <v>54</v>
      </c>
      <c r="T521" s="68"/>
    </row>
    <row r="522" spans="1:20" s="70" customFormat="1" x14ac:dyDescent="0.2">
      <c r="A522" s="38" t="s">
        <v>1773</v>
      </c>
      <c r="B522" s="39" t="s">
        <v>1774</v>
      </c>
      <c r="C522" s="39" t="s">
        <v>1775</v>
      </c>
      <c r="D522" s="58">
        <v>107909</v>
      </c>
      <c r="E522" s="38"/>
      <c r="F522" s="58"/>
      <c r="G522" s="39" t="s">
        <v>230</v>
      </c>
      <c r="H522" s="38">
        <v>8263000084</v>
      </c>
      <c r="I522" s="40" t="s">
        <v>1776</v>
      </c>
      <c r="J522" s="2">
        <v>31020</v>
      </c>
      <c r="K522" s="2">
        <v>27.45</v>
      </c>
      <c r="L522" s="2">
        <v>5583.5999999999995</v>
      </c>
      <c r="M522" s="3">
        <f t="shared" si="8"/>
        <v>36631.050000000003</v>
      </c>
      <c r="N522" s="41">
        <v>44258.729166666664</v>
      </c>
      <c r="O522" s="39">
        <v>6870046427</v>
      </c>
      <c r="P522" s="39" t="s">
        <v>52</v>
      </c>
      <c r="Q522" s="40" t="s">
        <v>998</v>
      </c>
      <c r="R522" s="41">
        <v>44251</v>
      </c>
      <c r="S522" s="39" t="s">
        <v>54</v>
      </c>
      <c r="T522" s="68"/>
    </row>
    <row r="523" spans="1:20" s="70" customFormat="1" x14ac:dyDescent="0.2">
      <c r="A523" s="38" t="s">
        <v>1777</v>
      </c>
      <c r="B523" s="39" t="s">
        <v>1778</v>
      </c>
      <c r="C523" s="39"/>
      <c r="D523" s="38">
        <v>811819</v>
      </c>
      <c r="E523" s="38"/>
      <c r="F523" s="38"/>
      <c r="G523" s="39" t="s">
        <v>1091</v>
      </c>
      <c r="H523" s="38">
        <v>8263000049</v>
      </c>
      <c r="I523" s="40" t="s">
        <v>1779</v>
      </c>
      <c r="J523" s="2">
        <v>129500</v>
      </c>
      <c r="K523" s="2"/>
      <c r="L523" s="2">
        <v>0</v>
      </c>
      <c r="M523" s="3">
        <f t="shared" si="8"/>
        <v>129500</v>
      </c>
      <c r="N523" s="4">
        <v>44327</v>
      </c>
      <c r="O523" s="39"/>
      <c r="P523" s="39" t="s">
        <v>52</v>
      </c>
      <c r="Q523" s="40"/>
      <c r="R523" s="41"/>
      <c r="S523" s="39" t="s">
        <v>54</v>
      </c>
      <c r="T523" s="68"/>
    </row>
    <row r="524" spans="1:20" s="70" customFormat="1" x14ac:dyDescent="0.2">
      <c r="A524" s="38" t="s">
        <v>1780</v>
      </c>
      <c r="B524" s="39" t="s">
        <v>1781</v>
      </c>
      <c r="C524" s="39"/>
      <c r="D524" s="38">
        <v>811819</v>
      </c>
      <c r="E524" s="38"/>
      <c r="F524" s="38"/>
      <c r="G524" s="39" t="s">
        <v>1091</v>
      </c>
      <c r="H524" s="38">
        <v>8263000049</v>
      </c>
      <c r="I524" s="40" t="s">
        <v>1782</v>
      </c>
      <c r="J524" s="2">
        <v>77000</v>
      </c>
      <c r="K524" s="2"/>
      <c r="L524" s="2">
        <v>0</v>
      </c>
      <c r="M524" s="3">
        <f t="shared" si="8"/>
        <v>77000</v>
      </c>
      <c r="N524" s="4">
        <v>44327</v>
      </c>
      <c r="O524" s="39"/>
      <c r="P524" s="39" t="s">
        <v>52</v>
      </c>
      <c r="Q524" s="40"/>
      <c r="R524" s="41"/>
      <c r="S524" s="39" t="s">
        <v>54</v>
      </c>
      <c r="T524" s="68"/>
    </row>
    <row r="525" spans="1:20" s="70" customFormat="1" x14ac:dyDescent="0.2">
      <c r="A525" s="38" t="s">
        <v>1783</v>
      </c>
      <c r="B525" s="62" t="s">
        <v>1784</v>
      </c>
      <c r="C525" s="39"/>
      <c r="D525" s="38">
        <v>811819</v>
      </c>
      <c r="E525" s="38"/>
      <c r="F525" s="38"/>
      <c r="G525" s="39" t="s">
        <v>1091</v>
      </c>
      <c r="H525" s="38">
        <v>8263000049</v>
      </c>
      <c r="I525" s="40" t="s">
        <v>1785</v>
      </c>
      <c r="J525" s="2">
        <v>75000</v>
      </c>
      <c r="K525" s="2"/>
      <c r="L525" s="2">
        <v>0</v>
      </c>
      <c r="M525" s="3">
        <f t="shared" si="8"/>
        <v>75000</v>
      </c>
      <c r="N525" s="59">
        <v>44327</v>
      </c>
      <c r="O525" s="39"/>
      <c r="P525" s="39" t="s">
        <v>52</v>
      </c>
      <c r="Q525" s="40"/>
      <c r="R525" s="41"/>
      <c r="S525" s="39" t="s">
        <v>54</v>
      </c>
      <c r="T525" s="68"/>
    </row>
    <row r="526" spans="1:20" s="70" customFormat="1" x14ac:dyDescent="0.2">
      <c r="A526" s="38" t="s">
        <v>1786</v>
      </c>
      <c r="B526" s="39" t="s">
        <v>1787</v>
      </c>
      <c r="C526" s="39"/>
      <c r="D526" s="38">
        <v>811819</v>
      </c>
      <c r="E526" s="38"/>
      <c r="F526" s="38"/>
      <c r="G526" s="39" t="s">
        <v>1091</v>
      </c>
      <c r="H526" s="38">
        <v>8263000049</v>
      </c>
      <c r="I526" s="40" t="s">
        <v>1788</v>
      </c>
      <c r="J526" s="2">
        <v>74403</v>
      </c>
      <c r="K526" s="2"/>
      <c r="L526" s="2">
        <v>0</v>
      </c>
      <c r="M526" s="3">
        <f t="shared" si="8"/>
        <v>74403</v>
      </c>
      <c r="N526" s="4">
        <v>44327</v>
      </c>
      <c r="O526" s="39"/>
      <c r="P526" s="39" t="s">
        <v>52</v>
      </c>
      <c r="Q526" s="40"/>
      <c r="R526" s="41"/>
      <c r="S526" s="39" t="s">
        <v>54</v>
      </c>
      <c r="T526" s="68"/>
    </row>
    <row r="527" spans="1:20" s="70" customFormat="1" x14ac:dyDescent="0.2">
      <c r="A527" s="38" t="s">
        <v>1789</v>
      </c>
      <c r="B527" s="62" t="s">
        <v>1790</v>
      </c>
      <c r="C527" s="39"/>
      <c r="D527" s="38">
        <v>811819</v>
      </c>
      <c r="E527" s="38"/>
      <c r="F527" s="38"/>
      <c r="G527" s="39" t="s">
        <v>1091</v>
      </c>
      <c r="H527" s="38">
        <v>8263000049</v>
      </c>
      <c r="I527" s="40" t="s">
        <v>1791</v>
      </c>
      <c r="J527" s="2">
        <v>69500</v>
      </c>
      <c r="K527" s="2"/>
      <c r="L527" s="2">
        <v>0</v>
      </c>
      <c r="M527" s="3">
        <f t="shared" si="8"/>
        <v>69500</v>
      </c>
      <c r="N527" s="59">
        <v>44327</v>
      </c>
      <c r="O527" s="39"/>
      <c r="P527" s="39" t="s">
        <v>52</v>
      </c>
      <c r="Q527" s="40"/>
      <c r="R527" s="41"/>
      <c r="S527" s="39" t="s">
        <v>54</v>
      </c>
      <c r="T527" s="68"/>
    </row>
    <row r="528" spans="1:20" s="70" customFormat="1" x14ac:dyDescent="0.2">
      <c r="A528" s="38" t="s">
        <v>1792</v>
      </c>
      <c r="B528" s="62" t="s">
        <v>1793</v>
      </c>
      <c r="C528" s="39"/>
      <c r="D528" s="38">
        <v>811819</v>
      </c>
      <c r="E528" s="38"/>
      <c r="F528" s="38"/>
      <c r="G528" s="39" t="s">
        <v>1091</v>
      </c>
      <c r="H528" s="38">
        <v>8263000049</v>
      </c>
      <c r="I528" s="40" t="s">
        <v>1794</v>
      </c>
      <c r="J528" s="2">
        <v>69500</v>
      </c>
      <c r="K528" s="2"/>
      <c r="L528" s="2">
        <v>0</v>
      </c>
      <c r="M528" s="3">
        <f t="shared" si="8"/>
        <v>69500</v>
      </c>
      <c r="N528" s="59">
        <v>44327</v>
      </c>
      <c r="O528" s="39"/>
      <c r="P528" s="39" t="s">
        <v>52</v>
      </c>
      <c r="Q528" s="40"/>
      <c r="R528" s="41"/>
      <c r="S528" s="39" t="s">
        <v>54</v>
      </c>
      <c r="T528" s="68"/>
    </row>
    <row r="529" spans="1:20" s="70" customFormat="1" x14ac:dyDescent="0.2">
      <c r="A529" s="38" t="s">
        <v>1795</v>
      </c>
      <c r="B529" s="39" t="s">
        <v>1796</v>
      </c>
      <c r="C529" s="39"/>
      <c r="D529" s="38">
        <v>811819</v>
      </c>
      <c r="E529" s="38"/>
      <c r="F529" s="38"/>
      <c r="G529" s="39" t="s">
        <v>1091</v>
      </c>
      <c r="H529" s="38">
        <v>8263000049</v>
      </c>
      <c r="I529" s="40" t="s">
        <v>1797</v>
      </c>
      <c r="J529" s="2">
        <v>67500</v>
      </c>
      <c r="K529" s="2"/>
      <c r="L529" s="2">
        <v>0</v>
      </c>
      <c r="M529" s="3">
        <f t="shared" si="8"/>
        <v>67500</v>
      </c>
      <c r="N529" s="4">
        <v>44327</v>
      </c>
      <c r="O529" s="39"/>
      <c r="P529" s="39" t="s">
        <v>52</v>
      </c>
      <c r="Q529" s="40"/>
      <c r="R529" s="41"/>
      <c r="S529" s="39" t="s">
        <v>54</v>
      </c>
      <c r="T529" s="68"/>
    </row>
    <row r="530" spans="1:20" s="70" customFormat="1" x14ac:dyDescent="0.2">
      <c r="A530" s="38" t="s">
        <v>1798</v>
      </c>
      <c r="B530" s="39" t="s">
        <v>1799</v>
      </c>
      <c r="C530" s="39"/>
      <c r="D530" s="38">
        <v>811819</v>
      </c>
      <c r="E530" s="38"/>
      <c r="F530" s="38"/>
      <c r="G530" s="39" t="s">
        <v>1091</v>
      </c>
      <c r="H530" s="38">
        <v>8263000049</v>
      </c>
      <c r="I530" s="40" t="s">
        <v>1800</v>
      </c>
      <c r="J530" s="2">
        <v>67500</v>
      </c>
      <c r="K530" s="2"/>
      <c r="L530" s="2">
        <v>0</v>
      </c>
      <c r="M530" s="3">
        <f t="shared" si="8"/>
        <v>67500</v>
      </c>
      <c r="N530" s="4">
        <v>44327</v>
      </c>
      <c r="O530" s="39"/>
      <c r="P530" s="39" t="s">
        <v>52</v>
      </c>
      <c r="Q530" s="40"/>
      <c r="R530" s="41"/>
      <c r="S530" s="39" t="s">
        <v>54</v>
      </c>
      <c r="T530" s="68"/>
    </row>
    <row r="531" spans="1:20" s="70" customFormat="1" x14ac:dyDescent="0.2">
      <c r="A531" s="38" t="s">
        <v>1801</v>
      </c>
      <c r="B531" s="39" t="s">
        <v>1802</v>
      </c>
      <c r="C531" s="39"/>
      <c r="D531" s="38">
        <v>811819</v>
      </c>
      <c r="E531" s="38"/>
      <c r="F531" s="38"/>
      <c r="G531" s="39" t="s">
        <v>1091</v>
      </c>
      <c r="H531" s="38">
        <v>8263000049</v>
      </c>
      <c r="I531" s="40" t="s">
        <v>1803</v>
      </c>
      <c r="J531" s="2">
        <v>67500</v>
      </c>
      <c r="K531" s="2"/>
      <c r="L531" s="2">
        <v>0</v>
      </c>
      <c r="M531" s="3">
        <f t="shared" si="8"/>
        <v>67500</v>
      </c>
      <c r="N531" s="4">
        <v>44327</v>
      </c>
      <c r="O531" s="39"/>
      <c r="P531" s="39" t="s">
        <v>52</v>
      </c>
      <c r="Q531" s="40"/>
      <c r="R531" s="41"/>
      <c r="S531" s="39" t="s">
        <v>54</v>
      </c>
      <c r="T531" s="68"/>
    </row>
    <row r="532" spans="1:20" s="70" customFormat="1" x14ac:dyDescent="0.2">
      <c r="A532" s="38" t="s">
        <v>1804</v>
      </c>
      <c r="B532" s="39" t="s">
        <v>1805</v>
      </c>
      <c r="C532" s="39" t="s">
        <v>1806</v>
      </c>
      <c r="D532" s="38">
        <v>407942</v>
      </c>
      <c r="E532" s="38"/>
      <c r="F532" s="38"/>
      <c r="G532" s="39" t="s">
        <v>604</v>
      </c>
      <c r="H532" s="38">
        <v>8266010836</v>
      </c>
      <c r="I532" s="40">
        <v>4150200075</v>
      </c>
      <c r="J532" s="2">
        <v>42840</v>
      </c>
      <c r="K532" s="2"/>
      <c r="L532" s="2">
        <v>7711.2</v>
      </c>
      <c r="M532" s="3">
        <f t="shared" si="8"/>
        <v>50551.199999999997</v>
      </c>
      <c r="N532" s="41">
        <v>44282.729166666664</v>
      </c>
      <c r="O532" s="39">
        <v>6870048258</v>
      </c>
      <c r="P532" s="39" t="s">
        <v>52</v>
      </c>
      <c r="Q532" s="40">
        <v>105247798166</v>
      </c>
      <c r="R532" s="41">
        <v>44341</v>
      </c>
      <c r="S532" s="39" t="s">
        <v>54</v>
      </c>
      <c r="T532" s="68"/>
    </row>
    <row r="533" spans="1:20" s="70" customFormat="1" x14ac:dyDescent="0.2">
      <c r="A533" s="38" t="s">
        <v>1807</v>
      </c>
      <c r="B533" s="39" t="s">
        <v>1808</v>
      </c>
      <c r="C533" s="39" t="s">
        <v>1809</v>
      </c>
      <c r="D533" s="38">
        <v>812140</v>
      </c>
      <c r="E533" s="38"/>
      <c r="F533" s="38"/>
      <c r="G533" s="42" t="s">
        <v>446</v>
      </c>
      <c r="H533" s="38">
        <v>8268005598</v>
      </c>
      <c r="I533" s="40" t="s">
        <v>1810</v>
      </c>
      <c r="J533" s="2">
        <v>10728025.423728814</v>
      </c>
      <c r="K533" s="3"/>
      <c r="L533" s="2">
        <v>1931044.5762711866</v>
      </c>
      <c r="M533" s="3">
        <f t="shared" si="8"/>
        <v>12659070</v>
      </c>
      <c r="N533" s="41">
        <v>44308.729166666664</v>
      </c>
      <c r="O533" s="39">
        <v>43872375</v>
      </c>
      <c r="P533" s="39" t="s">
        <v>52</v>
      </c>
      <c r="Q533" s="40" t="s">
        <v>1811</v>
      </c>
      <c r="R533" s="41">
        <v>44329</v>
      </c>
      <c r="S533" s="39" t="s">
        <v>54</v>
      </c>
      <c r="T533" s="68"/>
    </row>
    <row r="534" spans="1:20" s="70" customFormat="1" x14ac:dyDescent="0.2">
      <c r="A534" s="38" t="s">
        <v>1812</v>
      </c>
      <c r="B534" s="42" t="s">
        <v>1813</v>
      </c>
      <c r="C534" s="42" t="s">
        <v>1814</v>
      </c>
      <c r="D534" s="38">
        <v>821146</v>
      </c>
      <c r="E534" s="1" t="s">
        <v>23069</v>
      </c>
      <c r="F534" s="1" t="s">
        <v>23070</v>
      </c>
      <c r="G534" s="42" t="s">
        <v>446</v>
      </c>
      <c r="H534" s="38">
        <v>8268006130</v>
      </c>
      <c r="I534" s="40" t="s">
        <v>1815</v>
      </c>
      <c r="J534" s="3">
        <v>3973633</v>
      </c>
      <c r="K534" s="3"/>
      <c r="L534" s="3">
        <v>715254</v>
      </c>
      <c r="M534" s="3">
        <f t="shared" si="8"/>
        <v>4688887</v>
      </c>
      <c r="N534" s="41">
        <v>44307.729166666664</v>
      </c>
      <c r="O534" s="39">
        <v>43872613</v>
      </c>
      <c r="P534" s="42" t="s">
        <v>315</v>
      </c>
      <c r="Q534" s="42">
        <v>105216660308</v>
      </c>
      <c r="R534" s="60">
        <v>44338</v>
      </c>
      <c r="S534" s="42" t="s">
        <v>243</v>
      </c>
      <c r="T534" s="68" t="s">
        <v>506</v>
      </c>
    </row>
    <row r="535" spans="1:20" s="70" customFormat="1" x14ac:dyDescent="0.2">
      <c r="A535" s="38" t="s">
        <v>1816</v>
      </c>
      <c r="B535" s="39" t="s">
        <v>1817</v>
      </c>
      <c r="C535" s="39"/>
      <c r="D535" s="38">
        <v>811819</v>
      </c>
      <c r="E535" s="38"/>
      <c r="F535" s="38"/>
      <c r="G535" s="39" t="s">
        <v>1091</v>
      </c>
      <c r="H535" s="38">
        <v>8263000049</v>
      </c>
      <c r="I535" s="40" t="s">
        <v>1818</v>
      </c>
      <c r="J535" s="2">
        <v>129500</v>
      </c>
      <c r="K535" s="2"/>
      <c r="L535" s="2">
        <v>0</v>
      </c>
      <c r="M535" s="3">
        <f t="shared" si="8"/>
        <v>129500</v>
      </c>
      <c r="N535" s="4">
        <v>44328</v>
      </c>
      <c r="O535" s="39"/>
      <c r="P535" s="39" t="s">
        <v>52</v>
      </c>
      <c r="Q535" s="40"/>
      <c r="R535" s="41"/>
      <c r="S535" s="39" t="s">
        <v>54</v>
      </c>
      <c r="T535" s="68"/>
    </row>
    <row r="536" spans="1:20" s="70" customFormat="1" x14ac:dyDescent="0.2">
      <c r="A536" s="38" t="s">
        <v>1819</v>
      </c>
      <c r="B536" s="39" t="s">
        <v>1820</v>
      </c>
      <c r="C536" s="39"/>
      <c r="D536" s="38">
        <v>811819</v>
      </c>
      <c r="E536" s="38"/>
      <c r="F536" s="38"/>
      <c r="G536" s="39" t="s">
        <v>1091</v>
      </c>
      <c r="H536" s="38">
        <v>8263000049</v>
      </c>
      <c r="I536" s="40" t="s">
        <v>1821</v>
      </c>
      <c r="J536" s="2">
        <v>115470</v>
      </c>
      <c r="K536" s="2"/>
      <c r="L536" s="2">
        <v>0</v>
      </c>
      <c r="M536" s="3">
        <f t="shared" si="8"/>
        <v>115470</v>
      </c>
      <c r="N536" s="4">
        <v>44328</v>
      </c>
      <c r="O536" s="39"/>
      <c r="P536" s="39" t="s">
        <v>52</v>
      </c>
      <c r="Q536" s="40"/>
      <c r="R536" s="41"/>
      <c r="S536" s="39" t="s">
        <v>54</v>
      </c>
      <c r="T536" s="68"/>
    </row>
    <row r="537" spans="1:20" s="70" customFormat="1" x14ac:dyDescent="0.2">
      <c r="A537" s="38" t="s">
        <v>1822</v>
      </c>
      <c r="B537" s="39" t="s">
        <v>1823</v>
      </c>
      <c r="C537" s="39"/>
      <c r="D537" s="38">
        <v>811819</v>
      </c>
      <c r="E537" s="38"/>
      <c r="F537" s="38"/>
      <c r="G537" s="39" t="s">
        <v>1091</v>
      </c>
      <c r="H537" s="38">
        <v>8263000049</v>
      </c>
      <c r="I537" s="40" t="s">
        <v>1824</v>
      </c>
      <c r="J537" s="2">
        <v>112000</v>
      </c>
      <c r="K537" s="2"/>
      <c r="L537" s="2">
        <v>0</v>
      </c>
      <c r="M537" s="3">
        <f t="shared" si="8"/>
        <v>112000</v>
      </c>
      <c r="N537" s="4">
        <v>44328</v>
      </c>
      <c r="O537" s="39"/>
      <c r="P537" s="39" t="s">
        <v>52</v>
      </c>
      <c r="Q537" s="40"/>
      <c r="R537" s="41"/>
      <c r="S537" s="39" t="s">
        <v>54</v>
      </c>
      <c r="T537" s="68"/>
    </row>
    <row r="538" spans="1:20" s="70" customFormat="1" x14ac:dyDescent="0.2">
      <c r="A538" s="38" t="s">
        <v>1825</v>
      </c>
      <c r="B538" s="39" t="s">
        <v>1826</v>
      </c>
      <c r="C538" s="39"/>
      <c r="D538" s="38">
        <v>811819</v>
      </c>
      <c r="E538" s="38"/>
      <c r="F538" s="38"/>
      <c r="G538" s="39" t="s">
        <v>1091</v>
      </c>
      <c r="H538" s="38">
        <v>8263000049</v>
      </c>
      <c r="I538" s="40" t="s">
        <v>1827</v>
      </c>
      <c r="J538" s="2">
        <v>92500</v>
      </c>
      <c r="K538" s="2"/>
      <c r="L538" s="2">
        <v>0</v>
      </c>
      <c r="M538" s="3">
        <f t="shared" si="8"/>
        <v>92500</v>
      </c>
      <c r="N538" s="4">
        <v>44328</v>
      </c>
      <c r="O538" s="39"/>
      <c r="P538" s="39" t="s">
        <v>52</v>
      </c>
      <c r="Q538" s="40"/>
      <c r="R538" s="41"/>
      <c r="S538" s="39" t="s">
        <v>54</v>
      </c>
      <c r="T538" s="68"/>
    </row>
    <row r="539" spans="1:20" s="70" customFormat="1" x14ac:dyDescent="0.2">
      <c r="A539" s="38" t="s">
        <v>1828</v>
      </c>
      <c r="B539" s="39" t="s">
        <v>1829</v>
      </c>
      <c r="C539" s="39"/>
      <c r="D539" s="38">
        <v>811819</v>
      </c>
      <c r="E539" s="38"/>
      <c r="F539" s="38"/>
      <c r="G539" s="39" t="s">
        <v>1091</v>
      </c>
      <c r="H539" s="38">
        <v>8263000049</v>
      </c>
      <c r="I539" s="40" t="s">
        <v>1830</v>
      </c>
      <c r="J539" s="2">
        <v>85032</v>
      </c>
      <c r="K539" s="2"/>
      <c r="L539" s="2">
        <v>0</v>
      </c>
      <c r="M539" s="3">
        <f t="shared" si="8"/>
        <v>85032</v>
      </c>
      <c r="N539" s="4">
        <v>44328</v>
      </c>
      <c r="O539" s="39"/>
      <c r="P539" s="39" t="s">
        <v>52</v>
      </c>
      <c r="Q539" s="40"/>
      <c r="R539" s="41"/>
      <c r="S539" s="39" t="s">
        <v>54</v>
      </c>
      <c r="T539" s="68"/>
    </row>
    <row r="540" spans="1:20" s="70" customFormat="1" x14ac:dyDescent="0.2">
      <c r="A540" s="38" t="s">
        <v>1831</v>
      </c>
      <c r="B540" s="62" t="s">
        <v>1832</v>
      </c>
      <c r="C540" s="39"/>
      <c r="D540" s="38">
        <v>811819</v>
      </c>
      <c r="E540" s="38"/>
      <c r="F540" s="38"/>
      <c r="G540" s="39" t="s">
        <v>1091</v>
      </c>
      <c r="H540" s="38">
        <v>8263000049</v>
      </c>
      <c r="I540" s="40" t="s">
        <v>1833</v>
      </c>
      <c r="J540" s="2">
        <v>75500</v>
      </c>
      <c r="K540" s="2"/>
      <c r="L540" s="2">
        <v>0</v>
      </c>
      <c r="M540" s="3">
        <f t="shared" si="8"/>
        <v>75500</v>
      </c>
      <c r="N540" s="59">
        <v>44328</v>
      </c>
      <c r="O540" s="39"/>
      <c r="P540" s="39" t="s">
        <v>52</v>
      </c>
      <c r="Q540" s="40"/>
      <c r="R540" s="41"/>
      <c r="S540" s="39" t="s">
        <v>54</v>
      </c>
      <c r="T540" s="68"/>
    </row>
    <row r="541" spans="1:20" s="70" customFormat="1" x14ac:dyDescent="0.2">
      <c r="A541" s="38" t="s">
        <v>1834</v>
      </c>
      <c r="B541" s="62" t="s">
        <v>1835</v>
      </c>
      <c r="C541" s="39"/>
      <c r="D541" s="38">
        <v>811819</v>
      </c>
      <c r="E541" s="38"/>
      <c r="F541" s="38"/>
      <c r="G541" s="39" t="s">
        <v>1091</v>
      </c>
      <c r="H541" s="38">
        <v>8263000049</v>
      </c>
      <c r="I541" s="40" t="s">
        <v>1836</v>
      </c>
      <c r="J541" s="2">
        <v>75000</v>
      </c>
      <c r="K541" s="2"/>
      <c r="L541" s="2">
        <v>0</v>
      </c>
      <c r="M541" s="3">
        <f t="shared" si="8"/>
        <v>75000</v>
      </c>
      <c r="N541" s="59">
        <v>44328</v>
      </c>
      <c r="O541" s="39"/>
      <c r="P541" s="39" t="s">
        <v>52</v>
      </c>
      <c r="Q541" s="40"/>
      <c r="R541" s="41"/>
      <c r="S541" s="39" t="s">
        <v>54</v>
      </c>
      <c r="T541" s="68"/>
    </row>
    <row r="542" spans="1:20" s="70" customFormat="1" x14ac:dyDescent="0.2">
      <c r="A542" s="38" t="s">
        <v>1837</v>
      </c>
      <c r="B542" s="39" t="s">
        <v>1838</v>
      </c>
      <c r="C542" s="39" t="s">
        <v>1839</v>
      </c>
      <c r="D542" s="38">
        <v>814805</v>
      </c>
      <c r="E542" s="38"/>
      <c r="F542" s="38"/>
      <c r="G542" s="39" t="s">
        <v>111</v>
      </c>
      <c r="H542" s="38">
        <v>8268005707</v>
      </c>
      <c r="I542" s="40">
        <v>3133</v>
      </c>
      <c r="J542" s="2">
        <v>35459.322033898308</v>
      </c>
      <c r="K542" s="2"/>
      <c r="L542" s="2">
        <v>6382.6779661016953</v>
      </c>
      <c r="M542" s="3">
        <f t="shared" si="8"/>
        <v>41842</v>
      </c>
      <c r="N542" s="41">
        <v>44316.729166666664</v>
      </c>
      <c r="O542" s="39">
        <v>43873731</v>
      </c>
      <c r="P542" s="39" t="s">
        <v>52</v>
      </c>
      <c r="Q542" s="40"/>
      <c r="R542" s="41"/>
      <c r="S542" s="39" t="s">
        <v>54</v>
      </c>
      <c r="T542" s="68"/>
    </row>
    <row r="543" spans="1:20" s="70" customFormat="1" x14ac:dyDescent="0.2">
      <c r="A543" s="38" t="s">
        <v>1840</v>
      </c>
      <c r="B543" s="39" t="s">
        <v>1841</v>
      </c>
      <c r="C543" s="39" t="s">
        <v>1842</v>
      </c>
      <c r="D543" s="38">
        <v>808131</v>
      </c>
      <c r="E543" s="38"/>
      <c r="F543" s="38"/>
      <c r="G543" s="39" t="s">
        <v>1843</v>
      </c>
      <c r="H543" s="38">
        <v>8268005810</v>
      </c>
      <c r="I543" s="40" t="s">
        <v>1844</v>
      </c>
      <c r="J543" s="2">
        <v>163750</v>
      </c>
      <c r="K543" s="2"/>
      <c r="L543" s="2">
        <v>29475</v>
      </c>
      <c r="M543" s="3">
        <f t="shared" si="8"/>
        <v>193225</v>
      </c>
      <c r="N543" s="41">
        <v>44310.729166666664</v>
      </c>
      <c r="O543" s="39">
        <v>43873879</v>
      </c>
      <c r="P543" s="39" t="s">
        <v>52</v>
      </c>
      <c r="Q543" s="40" t="s">
        <v>1845</v>
      </c>
      <c r="R543" s="41">
        <v>44352</v>
      </c>
      <c r="S543" s="39" t="s">
        <v>54</v>
      </c>
      <c r="T543" s="68"/>
    </row>
    <row r="544" spans="1:20" s="70" customFormat="1" x14ac:dyDescent="0.2">
      <c r="A544" s="38" t="s">
        <v>1846</v>
      </c>
      <c r="B544" s="39" t="s">
        <v>1847</v>
      </c>
      <c r="C544" s="39" t="s">
        <v>1848</v>
      </c>
      <c r="D544" s="38">
        <v>808131</v>
      </c>
      <c r="E544" s="38"/>
      <c r="F544" s="38"/>
      <c r="G544" s="39" t="s">
        <v>1843</v>
      </c>
      <c r="H544" s="38">
        <v>8268005810</v>
      </c>
      <c r="I544" s="40" t="s">
        <v>1849</v>
      </c>
      <c r="J544" s="2">
        <v>97391.525423728817</v>
      </c>
      <c r="K544" s="2"/>
      <c r="L544" s="2">
        <v>17530.474576271186</v>
      </c>
      <c r="M544" s="3">
        <f t="shared" si="8"/>
        <v>114922</v>
      </c>
      <c r="N544" s="41">
        <v>44310.729166666664</v>
      </c>
      <c r="O544" s="39">
        <v>43873917</v>
      </c>
      <c r="P544" s="39" t="s">
        <v>52</v>
      </c>
      <c r="Q544" s="40" t="s">
        <v>1845</v>
      </c>
      <c r="R544" s="41">
        <v>44352</v>
      </c>
      <c r="S544" s="39" t="s">
        <v>54</v>
      </c>
      <c r="T544" s="68"/>
    </row>
    <row r="545" spans="1:20" s="70" customFormat="1" x14ac:dyDescent="0.2">
      <c r="A545" s="38" t="s">
        <v>1850</v>
      </c>
      <c r="B545" s="39" t="s">
        <v>1851</v>
      </c>
      <c r="C545" s="39" t="s">
        <v>1852</v>
      </c>
      <c r="D545" s="38">
        <v>404824</v>
      </c>
      <c r="E545" s="38"/>
      <c r="F545" s="38"/>
      <c r="G545" s="39" t="s">
        <v>1159</v>
      </c>
      <c r="H545" s="38">
        <v>8263000064</v>
      </c>
      <c r="I545" s="40" t="s">
        <v>1853</v>
      </c>
      <c r="J545" s="2">
        <v>1554700</v>
      </c>
      <c r="K545" s="2"/>
      <c r="L545" s="2">
        <v>279846</v>
      </c>
      <c r="M545" s="3">
        <f t="shared" si="8"/>
        <v>1834546</v>
      </c>
      <c r="N545" s="41">
        <v>44286</v>
      </c>
      <c r="O545" s="39">
        <v>6870057857</v>
      </c>
      <c r="P545" s="39" t="s">
        <v>52</v>
      </c>
      <c r="Q545" s="40" t="s">
        <v>1854</v>
      </c>
      <c r="R545" s="41">
        <v>44337</v>
      </c>
      <c r="S545" s="39" t="s">
        <v>54</v>
      </c>
      <c r="T545" s="68"/>
    </row>
    <row r="546" spans="1:20" s="70" customFormat="1" x14ac:dyDescent="0.2">
      <c r="A546" s="38" t="s">
        <v>1855</v>
      </c>
      <c r="B546" s="39" t="s">
        <v>1851</v>
      </c>
      <c r="C546" s="39" t="s">
        <v>1852</v>
      </c>
      <c r="D546" s="38">
        <v>404824</v>
      </c>
      <c r="E546" s="38"/>
      <c r="F546" s="38"/>
      <c r="G546" s="39" t="s">
        <v>1159</v>
      </c>
      <c r="H546" s="38">
        <v>8263000064</v>
      </c>
      <c r="I546" s="40">
        <v>29</v>
      </c>
      <c r="J546" s="2">
        <v>-59700</v>
      </c>
      <c r="K546" s="2"/>
      <c r="L546" s="2">
        <v>-10746</v>
      </c>
      <c r="M546" s="3">
        <f t="shared" si="8"/>
        <v>-70446</v>
      </c>
      <c r="N546" s="41">
        <v>44286</v>
      </c>
      <c r="O546" s="39">
        <v>6870057857</v>
      </c>
      <c r="P546" s="39" t="s">
        <v>52</v>
      </c>
      <c r="Q546" s="40" t="s">
        <v>1854</v>
      </c>
      <c r="R546" s="41">
        <v>44337</v>
      </c>
      <c r="S546" s="39" t="s">
        <v>54</v>
      </c>
      <c r="T546" s="68"/>
    </row>
    <row r="547" spans="1:20" s="70" customFormat="1" x14ac:dyDescent="0.2">
      <c r="A547" s="38" t="s">
        <v>1856</v>
      </c>
      <c r="B547" s="39" t="s">
        <v>1857</v>
      </c>
      <c r="C547" s="39"/>
      <c r="D547" s="38">
        <v>811819</v>
      </c>
      <c r="E547" s="38"/>
      <c r="F547" s="38"/>
      <c r="G547" s="39" t="s">
        <v>1091</v>
      </c>
      <c r="H547" s="38">
        <v>8263000049</v>
      </c>
      <c r="I547" s="40" t="s">
        <v>1858</v>
      </c>
      <c r="J547" s="2">
        <v>112000</v>
      </c>
      <c r="K547" s="2"/>
      <c r="L547" s="2">
        <v>0</v>
      </c>
      <c r="M547" s="3">
        <f t="shared" si="8"/>
        <v>112000</v>
      </c>
      <c r="N547" s="4">
        <v>44329</v>
      </c>
      <c r="O547" s="39"/>
      <c r="P547" s="39" t="s">
        <v>52</v>
      </c>
      <c r="Q547" s="40"/>
      <c r="R547" s="41"/>
      <c r="S547" s="39" t="s">
        <v>54</v>
      </c>
      <c r="T547" s="68"/>
    </row>
    <row r="548" spans="1:20" s="70" customFormat="1" x14ac:dyDescent="0.2">
      <c r="A548" s="38" t="s">
        <v>1859</v>
      </c>
      <c r="B548" s="39" t="s">
        <v>1860</v>
      </c>
      <c r="C548" s="39"/>
      <c r="D548" s="38">
        <v>811819</v>
      </c>
      <c r="E548" s="38"/>
      <c r="F548" s="38"/>
      <c r="G548" s="39" t="s">
        <v>1091</v>
      </c>
      <c r="H548" s="38">
        <v>8263000049</v>
      </c>
      <c r="I548" s="40" t="s">
        <v>1861</v>
      </c>
      <c r="J548" s="2">
        <v>92500</v>
      </c>
      <c r="K548" s="2"/>
      <c r="L548" s="2">
        <v>0</v>
      </c>
      <c r="M548" s="3">
        <f t="shared" si="8"/>
        <v>92500</v>
      </c>
      <c r="N548" s="41">
        <v>44329</v>
      </c>
      <c r="O548" s="39"/>
      <c r="P548" s="39" t="s">
        <v>52</v>
      </c>
      <c r="Q548" s="40"/>
      <c r="R548" s="41"/>
      <c r="S548" s="39" t="s">
        <v>54</v>
      </c>
      <c r="T548" s="68"/>
    </row>
    <row r="549" spans="1:20" s="70" customFormat="1" x14ac:dyDescent="0.2">
      <c r="A549" s="38" t="s">
        <v>1862</v>
      </c>
      <c r="B549" s="39" t="s">
        <v>1863</v>
      </c>
      <c r="C549" s="39"/>
      <c r="D549" s="38">
        <v>811819</v>
      </c>
      <c r="E549" s="38"/>
      <c r="F549" s="38"/>
      <c r="G549" s="39" t="s">
        <v>1091</v>
      </c>
      <c r="H549" s="38">
        <v>8263000049</v>
      </c>
      <c r="I549" s="40" t="s">
        <v>1864</v>
      </c>
      <c r="J549" s="2">
        <v>80500</v>
      </c>
      <c r="K549" s="2"/>
      <c r="L549" s="2">
        <v>0</v>
      </c>
      <c r="M549" s="3">
        <f t="shared" si="8"/>
        <v>80500</v>
      </c>
      <c r="N549" s="4">
        <v>44329</v>
      </c>
      <c r="O549" s="39"/>
      <c r="P549" s="39" t="s">
        <v>52</v>
      </c>
      <c r="Q549" s="40"/>
      <c r="R549" s="41"/>
      <c r="S549" s="39" t="s">
        <v>54</v>
      </c>
      <c r="T549" s="68"/>
    </row>
    <row r="550" spans="1:20" s="70" customFormat="1" x14ac:dyDescent="0.2">
      <c r="A550" s="38" t="s">
        <v>1865</v>
      </c>
      <c r="B550" s="39" t="s">
        <v>1866</v>
      </c>
      <c r="C550" s="39"/>
      <c r="D550" s="38">
        <v>811819</v>
      </c>
      <c r="E550" s="38"/>
      <c r="F550" s="38"/>
      <c r="G550" s="39" t="s">
        <v>1091</v>
      </c>
      <c r="H550" s="38">
        <v>8263000049</v>
      </c>
      <c r="I550" s="40" t="s">
        <v>1867</v>
      </c>
      <c r="J550" s="2">
        <v>80500</v>
      </c>
      <c r="K550" s="2"/>
      <c r="L550" s="2">
        <v>0</v>
      </c>
      <c r="M550" s="3">
        <f t="shared" si="8"/>
        <v>80500</v>
      </c>
      <c r="N550" s="4">
        <v>44329</v>
      </c>
      <c r="O550" s="39"/>
      <c r="P550" s="39" t="s">
        <v>52</v>
      </c>
      <c r="Q550" s="40"/>
      <c r="R550" s="41"/>
      <c r="S550" s="39" t="s">
        <v>54</v>
      </c>
      <c r="T550" s="68"/>
    </row>
    <row r="551" spans="1:20" s="70" customFormat="1" x14ac:dyDescent="0.2">
      <c r="A551" s="38" t="s">
        <v>1868</v>
      </c>
      <c r="B551" s="62" t="s">
        <v>1869</v>
      </c>
      <c r="C551" s="39"/>
      <c r="D551" s="38">
        <v>811819</v>
      </c>
      <c r="E551" s="38"/>
      <c r="F551" s="38"/>
      <c r="G551" s="39" t="s">
        <v>1091</v>
      </c>
      <c r="H551" s="38">
        <v>8263000049</v>
      </c>
      <c r="I551" s="40" t="s">
        <v>1870</v>
      </c>
      <c r="J551" s="2">
        <v>75500</v>
      </c>
      <c r="K551" s="2"/>
      <c r="L551" s="2">
        <v>0</v>
      </c>
      <c r="M551" s="3">
        <f t="shared" si="8"/>
        <v>75500</v>
      </c>
      <c r="N551" s="59">
        <v>44329</v>
      </c>
      <c r="O551" s="39"/>
      <c r="P551" s="39" t="s">
        <v>52</v>
      </c>
      <c r="Q551" s="40"/>
      <c r="R551" s="41"/>
      <c r="S551" s="39" t="s">
        <v>54</v>
      </c>
      <c r="T551" s="68"/>
    </row>
    <row r="552" spans="1:20" s="70" customFormat="1" x14ac:dyDescent="0.2">
      <c r="A552" s="38" t="s">
        <v>1871</v>
      </c>
      <c r="B552" s="62" t="s">
        <v>1872</v>
      </c>
      <c r="C552" s="39"/>
      <c r="D552" s="38">
        <v>811819</v>
      </c>
      <c r="E552" s="38"/>
      <c r="F552" s="38"/>
      <c r="G552" s="39" t="s">
        <v>1091</v>
      </c>
      <c r="H552" s="38">
        <v>8263000049</v>
      </c>
      <c r="I552" s="40" t="s">
        <v>1873</v>
      </c>
      <c r="J552" s="2">
        <v>69500</v>
      </c>
      <c r="K552" s="2"/>
      <c r="L552" s="2">
        <v>0</v>
      </c>
      <c r="M552" s="3">
        <f t="shared" si="8"/>
        <v>69500</v>
      </c>
      <c r="N552" s="41">
        <v>44329</v>
      </c>
      <c r="O552" s="39"/>
      <c r="P552" s="39" t="s">
        <v>52</v>
      </c>
      <c r="Q552" s="40"/>
      <c r="R552" s="41"/>
      <c r="S552" s="39" t="s">
        <v>54</v>
      </c>
      <c r="T552" s="68"/>
    </row>
    <row r="553" spans="1:20" s="70" customFormat="1" x14ac:dyDescent="0.2">
      <c r="A553" s="38" t="s">
        <v>1874</v>
      </c>
      <c r="B553" s="39" t="s">
        <v>1875</v>
      </c>
      <c r="C553" s="39"/>
      <c r="D553" s="38">
        <v>811819</v>
      </c>
      <c r="E553" s="38"/>
      <c r="F553" s="38"/>
      <c r="G553" s="39" t="s">
        <v>1091</v>
      </c>
      <c r="H553" s="38">
        <v>8263000049</v>
      </c>
      <c r="I553" s="40" t="s">
        <v>1876</v>
      </c>
      <c r="J553" s="2">
        <v>66500</v>
      </c>
      <c r="K553" s="2"/>
      <c r="L553" s="2">
        <v>0</v>
      </c>
      <c r="M553" s="3">
        <f t="shared" si="8"/>
        <v>66500</v>
      </c>
      <c r="N553" s="4">
        <v>44329</v>
      </c>
      <c r="O553" s="39"/>
      <c r="P553" s="39" t="s">
        <v>52</v>
      </c>
      <c r="Q553" s="40"/>
      <c r="R553" s="41"/>
      <c r="S553" s="39" t="s">
        <v>54</v>
      </c>
      <c r="T553" s="68"/>
    </row>
    <row r="554" spans="1:20" s="70" customFormat="1" x14ac:dyDescent="0.2">
      <c r="A554" s="38" t="s">
        <v>1877</v>
      </c>
      <c r="B554" s="39" t="s">
        <v>1878</v>
      </c>
      <c r="C554" s="39"/>
      <c r="D554" s="38">
        <v>811819</v>
      </c>
      <c r="E554" s="38"/>
      <c r="F554" s="38"/>
      <c r="G554" s="39" t="s">
        <v>1091</v>
      </c>
      <c r="H554" s="38">
        <v>8263000049</v>
      </c>
      <c r="I554" s="40" t="s">
        <v>1879</v>
      </c>
      <c r="J554" s="2">
        <v>69500</v>
      </c>
      <c r="K554" s="2"/>
      <c r="L554" s="2">
        <v>0</v>
      </c>
      <c r="M554" s="3">
        <f t="shared" si="8"/>
        <v>69500</v>
      </c>
      <c r="N554" s="41">
        <v>44329</v>
      </c>
      <c r="O554" s="39"/>
      <c r="P554" s="39" t="s">
        <v>52</v>
      </c>
      <c r="Q554" s="40"/>
      <c r="R554" s="41"/>
      <c r="S554" s="39" t="s">
        <v>54</v>
      </c>
      <c r="T554" s="68"/>
    </row>
    <row r="555" spans="1:20" s="70" customFormat="1" x14ac:dyDescent="0.2">
      <c r="A555" s="38" t="s">
        <v>63</v>
      </c>
      <c r="B555" s="1"/>
      <c r="C555" s="1"/>
      <c r="D555" s="51"/>
      <c r="E555" s="38"/>
      <c r="F555" s="51"/>
      <c r="G555" s="52" t="s">
        <v>64</v>
      </c>
      <c r="H555" s="53"/>
      <c r="I555" s="54" t="s">
        <v>1880</v>
      </c>
      <c r="J555" s="35">
        <v>3264</v>
      </c>
      <c r="K555" s="1"/>
      <c r="L555" s="1"/>
      <c r="M555" s="3">
        <f t="shared" si="8"/>
        <v>3264</v>
      </c>
      <c r="N555" s="41">
        <v>44329</v>
      </c>
      <c r="O555" s="56"/>
      <c r="P555" s="1"/>
      <c r="Q555" s="1"/>
      <c r="R555" s="57"/>
      <c r="S555" s="39" t="s">
        <v>54</v>
      </c>
      <c r="T555" s="68"/>
    </row>
    <row r="556" spans="1:20" s="70" customFormat="1" x14ac:dyDescent="0.2">
      <c r="A556" s="38" t="s">
        <v>63</v>
      </c>
      <c r="B556" s="1"/>
      <c r="C556" s="1"/>
      <c r="D556" s="51"/>
      <c r="E556" s="38"/>
      <c r="F556" s="51"/>
      <c r="G556" s="52" t="s">
        <v>64</v>
      </c>
      <c r="H556" s="53"/>
      <c r="I556" s="54" t="s">
        <v>1881</v>
      </c>
      <c r="J556" s="35">
        <v>238</v>
      </c>
      <c r="K556" s="1"/>
      <c r="L556" s="1"/>
      <c r="M556" s="3">
        <f t="shared" si="8"/>
        <v>238</v>
      </c>
      <c r="N556" s="41">
        <v>44329</v>
      </c>
      <c r="O556" s="56"/>
      <c r="P556" s="1"/>
      <c r="Q556" s="1"/>
      <c r="R556" s="57"/>
      <c r="S556" s="39" t="s">
        <v>54</v>
      </c>
      <c r="T556" s="68"/>
    </row>
    <row r="557" spans="1:20" s="70" customFormat="1" x14ac:dyDescent="0.2">
      <c r="A557" s="38" t="s">
        <v>1882</v>
      </c>
      <c r="B557" s="42" t="s">
        <v>1883</v>
      </c>
      <c r="C557" s="42" t="s">
        <v>1884</v>
      </c>
      <c r="D557" s="38">
        <v>703046</v>
      </c>
      <c r="E557" s="38"/>
      <c r="F557" s="38"/>
      <c r="G557" s="42" t="s">
        <v>678</v>
      </c>
      <c r="H557" s="38">
        <v>8266010268</v>
      </c>
      <c r="I557" s="40" t="s">
        <v>1885</v>
      </c>
      <c r="J557" s="3">
        <v>2876</v>
      </c>
      <c r="K557" s="3"/>
      <c r="L557" s="3">
        <v>0</v>
      </c>
      <c r="M557" s="3">
        <f t="shared" si="8"/>
        <v>2876</v>
      </c>
      <c r="N557" s="41">
        <v>44302.729166666664</v>
      </c>
      <c r="O557" s="39">
        <v>3445002406</v>
      </c>
      <c r="P557" s="42" t="s">
        <v>315</v>
      </c>
      <c r="Q557" s="42" t="s">
        <v>1886</v>
      </c>
      <c r="R557" s="60">
        <v>44390</v>
      </c>
      <c r="S557" s="42" t="s">
        <v>243</v>
      </c>
      <c r="T557" s="68"/>
    </row>
    <row r="558" spans="1:20" s="70" customFormat="1" x14ac:dyDescent="0.2">
      <c r="A558" s="38" t="s">
        <v>1887</v>
      </c>
      <c r="B558" s="62" t="s">
        <v>1888</v>
      </c>
      <c r="C558" s="39"/>
      <c r="D558" s="38">
        <v>811819</v>
      </c>
      <c r="E558" s="38"/>
      <c r="F558" s="38"/>
      <c r="G558" s="39" t="s">
        <v>1091</v>
      </c>
      <c r="H558" s="38">
        <v>8263000049</v>
      </c>
      <c r="I558" s="40" t="s">
        <v>1889</v>
      </c>
      <c r="J558" s="2">
        <v>160918</v>
      </c>
      <c r="K558" s="2"/>
      <c r="L558" s="2">
        <v>0</v>
      </c>
      <c r="M558" s="3">
        <f t="shared" si="8"/>
        <v>160918</v>
      </c>
      <c r="N558" s="59">
        <v>44330</v>
      </c>
      <c r="O558" s="39"/>
      <c r="P558" s="39" t="s">
        <v>52</v>
      </c>
      <c r="Q558" s="40"/>
      <c r="R558" s="41"/>
      <c r="S558" s="39" t="s">
        <v>54</v>
      </c>
      <c r="T558" s="68"/>
    </row>
    <row r="559" spans="1:20" s="70" customFormat="1" x14ac:dyDescent="0.2">
      <c r="A559" s="38" t="s">
        <v>1890</v>
      </c>
      <c r="B559" s="39" t="s">
        <v>1891</v>
      </c>
      <c r="C559" s="39"/>
      <c r="D559" s="38">
        <v>811819</v>
      </c>
      <c r="E559" s="38"/>
      <c r="F559" s="38"/>
      <c r="G559" s="39" t="s">
        <v>1091</v>
      </c>
      <c r="H559" s="38">
        <v>8263000049</v>
      </c>
      <c r="I559" s="40" t="s">
        <v>1892</v>
      </c>
      <c r="J559" s="2">
        <v>75000</v>
      </c>
      <c r="K559" s="2"/>
      <c r="L559" s="2">
        <v>0</v>
      </c>
      <c r="M559" s="3">
        <f t="shared" si="8"/>
        <v>75000</v>
      </c>
      <c r="N559" s="4">
        <v>44330</v>
      </c>
      <c r="O559" s="39"/>
      <c r="P559" s="39" t="s">
        <v>52</v>
      </c>
      <c r="Q559" s="40"/>
      <c r="R559" s="41"/>
      <c r="S559" s="39" t="s">
        <v>54</v>
      </c>
      <c r="T559" s="68"/>
    </row>
    <row r="560" spans="1:20" s="70" customFormat="1" x14ac:dyDescent="0.2">
      <c r="A560" s="38" t="s">
        <v>1893</v>
      </c>
      <c r="B560" s="39" t="s">
        <v>1894</v>
      </c>
      <c r="C560" s="39"/>
      <c r="D560" s="38">
        <v>811819</v>
      </c>
      <c r="E560" s="38"/>
      <c r="F560" s="38"/>
      <c r="G560" s="39" t="s">
        <v>1091</v>
      </c>
      <c r="H560" s="38">
        <v>8263000049</v>
      </c>
      <c r="I560" s="40" t="s">
        <v>1895</v>
      </c>
      <c r="J560" s="2">
        <v>69500</v>
      </c>
      <c r="K560" s="2"/>
      <c r="L560" s="2">
        <v>0</v>
      </c>
      <c r="M560" s="3">
        <f t="shared" si="8"/>
        <v>69500</v>
      </c>
      <c r="N560" s="4">
        <v>44330</v>
      </c>
      <c r="O560" s="39"/>
      <c r="P560" s="39" t="s">
        <v>52</v>
      </c>
      <c r="Q560" s="40"/>
      <c r="R560" s="41"/>
      <c r="S560" s="39" t="s">
        <v>54</v>
      </c>
      <c r="T560" s="68"/>
    </row>
    <row r="561" spans="1:20" s="70" customFormat="1" x14ac:dyDescent="0.2">
      <c r="A561" s="38" t="s">
        <v>1896</v>
      </c>
      <c r="B561" s="39" t="s">
        <v>1897</v>
      </c>
      <c r="C561" s="39" t="s">
        <v>1898</v>
      </c>
      <c r="D561" s="38">
        <v>703046</v>
      </c>
      <c r="E561" s="38"/>
      <c r="F561" s="38"/>
      <c r="G561" s="42" t="s">
        <v>678</v>
      </c>
      <c r="H561" s="38">
        <v>8266010860</v>
      </c>
      <c r="I561" s="40" t="s">
        <v>1899</v>
      </c>
      <c r="J561" s="2">
        <v>1535</v>
      </c>
      <c r="K561" s="2"/>
      <c r="L561" s="2">
        <v>0</v>
      </c>
      <c r="M561" s="3">
        <f t="shared" si="8"/>
        <v>1535</v>
      </c>
      <c r="N561" s="41">
        <v>44279.729166666664</v>
      </c>
      <c r="O561" s="39">
        <v>3445002470</v>
      </c>
      <c r="P561" s="39" t="s">
        <v>52</v>
      </c>
      <c r="Q561" s="40" t="s">
        <v>1900</v>
      </c>
      <c r="R561" s="41">
        <v>44334</v>
      </c>
      <c r="S561" s="39" t="s">
        <v>54</v>
      </c>
      <c r="T561" s="68"/>
    </row>
    <row r="562" spans="1:20" s="70" customFormat="1" x14ac:dyDescent="0.2">
      <c r="A562" s="38" t="s">
        <v>1901</v>
      </c>
      <c r="B562" s="62" t="s">
        <v>1902</v>
      </c>
      <c r="C562" s="39"/>
      <c r="D562" s="38">
        <v>811819</v>
      </c>
      <c r="E562" s="38"/>
      <c r="F562" s="38"/>
      <c r="G562" s="39" t="s">
        <v>1091</v>
      </c>
      <c r="H562" s="38">
        <v>8263000049</v>
      </c>
      <c r="I562" s="40" t="s">
        <v>1903</v>
      </c>
      <c r="J562" s="2">
        <v>69500</v>
      </c>
      <c r="K562" s="2"/>
      <c r="L562" s="2">
        <v>0</v>
      </c>
      <c r="M562" s="3">
        <f t="shared" si="8"/>
        <v>69500</v>
      </c>
      <c r="N562" s="59">
        <v>44331</v>
      </c>
      <c r="O562" s="39"/>
      <c r="P562" s="39" t="s">
        <v>52</v>
      </c>
      <c r="Q562" s="40"/>
      <c r="R562" s="41"/>
      <c r="S562" s="39" t="s">
        <v>54</v>
      </c>
      <c r="T562" s="68"/>
    </row>
    <row r="563" spans="1:20" s="70" customFormat="1" x14ac:dyDescent="0.2">
      <c r="A563" s="38" t="s">
        <v>63</v>
      </c>
      <c r="B563" s="1"/>
      <c r="C563" s="1"/>
      <c r="D563" s="51"/>
      <c r="E563" s="38"/>
      <c r="F563" s="51"/>
      <c r="G563" s="52" t="s">
        <v>64</v>
      </c>
      <c r="H563" s="53"/>
      <c r="I563" s="54" t="s">
        <v>1904</v>
      </c>
      <c r="J563" s="35">
        <v>684.83</v>
      </c>
      <c r="K563" s="1"/>
      <c r="L563" s="1"/>
      <c r="M563" s="3">
        <f t="shared" si="8"/>
        <v>684.83</v>
      </c>
      <c r="N563" s="41">
        <v>44333</v>
      </c>
      <c r="O563" s="56"/>
      <c r="P563" s="1"/>
      <c r="Q563" s="1"/>
      <c r="R563" s="57"/>
      <c r="S563" s="39" t="s">
        <v>54</v>
      </c>
      <c r="T563" s="68"/>
    </row>
    <row r="564" spans="1:20" s="70" customFormat="1" x14ac:dyDescent="0.2">
      <c r="A564" s="38" t="s">
        <v>1905</v>
      </c>
      <c r="B564" s="39" t="s">
        <v>1906</v>
      </c>
      <c r="C564" s="39" t="s">
        <v>1907</v>
      </c>
      <c r="D564" s="38">
        <v>705083</v>
      </c>
      <c r="E564" s="38"/>
      <c r="F564" s="38"/>
      <c r="G564" s="39" t="s">
        <v>1414</v>
      </c>
      <c r="H564" s="38">
        <v>8263000084</v>
      </c>
      <c r="I564" s="40" t="s">
        <v>1908</v>
      </c>
      <c r="J564" s="2">
        <v>49894</v>
      </c>
      <c r="K564" s="2"/>
      <c r="L564" s="2">
        <v>0</v>
      </c>
      <c r="M564" s="3">
        <f t="shared" si="8"/>
        <v>49894</v>
      </c>
      <c r="N564" s="41">
        <v>44286.729166666664</v>
      </c>
      <c r="O564" s="39">
        <v>3445002618</v>
      </c>
      <c r="P564" s="39" t="s">
        <v>52</v>
      </c>
      <c r="Q564" s="40">
        <v>106017085056</v>
      </c>
      <c r="R564" s="41">
        <v>44349</v>
      </c>
      <c r="S564" s="39" t="s">
        <v>54</v>
      </c>
      <c r="T564" s="68"/>
    </row>
    <row r="565" spans="1:20" s="70" customFormat="1" x14ac:dyDescent="0.2">
      <c r="A565" s="38" t="s">
        <v>1909</v>
      </c>
      <c r="B565" s="39" t="s">
        <v>1910</v>
      </c>
      <c r="C565" s="39" t="s">
        <v>1911</v>
      </c>
      <c r="D565" s="38">
        <v>705083</v>
      </c>
      <c r="E565" s="38"/>
      <c r="F565" s="38"/>
      <c r="G565" s="39" t="s">
        <v>1414</v>
      </c>
      <c r="H565" s="38">
        <v>8263000084</v>
      </c>
      <c r="I565" s="40" t="s">
        <v>1912</v>
      </c>
      <c r="J565" s="2">
        <v>35532</v>
      </c>
      <c r="K565" s="2"/>
      <c r="L565" s="2">
        <v>0</v>
      </c>
      <c r="M565" s="3">
        <f t="shared" si="8"/>
        <v>35532</v>
      </c>
      <c r="N565" s="41">
        <v>44282.729166666664</v>
      </c>
      <c r="O565" s="39">
        <v>3445002893</v>
      </c>
      <c r="P565" s="39" t="s">
        <v>52</v>
      </c>
      <c r="Q565" s="40">
        <v>105205603589</v>
      </c>
      <c r="R565" s="41">
        <v>44337</v>
      </c>
      <c r="S565" s="39" t="s">
        <v>54</v>
      </c>
      <c r="T565" s="68"/>
    </row>
    <row r="566" spans="1:20" s="70" customFormat="1" x14ac:dyDescent="0.2">
      <c r="A566" s="38" t="s">
        <v>1913</v>
      </c>
      <c r="B566" s="39" t="s">
        <v>1914</v>
      </c>
      <c r="C566" s="39" t="s">
        <v>1915</v>
      </c>
      <c r="D566" s="38">
        <v>815145</v>
      </c>
      <c r="E566" s="38"/>
      <c r="F566" s="38"/>
      <c r="G566" s="39" t="s">
        <v>1053</v>
      </c>
      <c r="H566" s="38">
        <v>8268005852</v>
      </c>
      <c r="I566" s="40">
        <v>49</v>
      </c>
      <c r="J566" s="2">
        <v>72394.91525423729</v>
      </c>
      <c r="K566" s="2"/>
      <c r="L566" s="2">
        <v>13031.084745762711</v>
      </c>
      <c r="M566" s="3">
        <f t="shared" si="8"/>
        <v>85426</v>
      </c>
      <c r="N566" s="41">
        <v>44316.729166666664</v>
      </c>
      <c r="O566" s="39">
        <v>43925490</v>
      </c>
      <c r="P566" s="39" t="s">
        <v>52</v>
      </c>
      <c r="Q566" s="40" t="s">
        <v>1916</v>
      </c>
      <c r="R566" s="41">
        <v>44366</v>
      </c>
      <c r="S566" s="39" t="s">
        <v>54</v>
      </c>
      <c r="T566" s="68"/>
    </row>
    <row r="567" spans="1:20" s="70" customFormat="1" x14ac:dyDescent="0.2">
      <c r="A567" s="38" t="s">
        <v>1917</v>
      </c>
      <c r="B567" s="39" t="s">
        <v>1918</v>
      </c>
      <c r="C567" s="39" t="s">
        <v>1919</v>
      </c>
      <c r="D567" s="38">
        <v>809819</v>
      </c>
      <c r="E567" s="38"/>
      <c r="F567" s="38"/>
      <c r="G567" s="39" t="s">
        <v>1693</v>
      </c>
      <c r="H567" s="38">
        <v>8268005075</v>
      </c>
      <c r="I567" s="40" t="s">
        <v>1920</v>
      </c>
      <c r="J567" s="2">
        <v>600000</v>
      </c>
      <c r="K567" s="2"/>
      <c r="L567" s="2">
        <v>108000</v>
      </c>
      <c r="M567" s="3">
        <f t="shared" si="8"/>
        <v>708000</v>
      </c>
      <c r="N567" s="41">
        <v>44320.729166666664</v>
      </c>
      <c r="O567" s="39">
        <v>43879564</v>
      </c>
      <c r="P567" s="39" t="s">
        <v>52</v>
      </c>
      <c r="Q567" s="40">
        <v>106040817947</v>
      </c>
      <c r="R567" s="41">
        <v>44352</v>
      </c>
      <c r="S567" s="39" t="s">
        <v>54</v>
      </c>
      <c r="T567" s="68"/>
    </row>
    <row r="568" spans="1:20" s="70" customFormat="1" x14ac:dyDescent="0.2">
      <c r="A568" s="38" t="s">
        <v>1921</v>
      </c>
      <c r="B568" s="39" t="s">
        <v>1922</v>
      </c>
      <c r="C568" s="39" t="s">
        <v>1923</v>
      </c>
      <c r="D568" s="38">
        <v>705083</v>
      </c>
      <c r="E568" s="38"/>
      <c r="F568" s="38"/>
      <c r="G568" s="39" t="s">
        <v>1414</v>
      </c>
      <c r="H568" s="38">
        <v>8263000084</v>
      </c>
      <c r="I568" s="40" t="s">
        <v>1924</v>
      </c>
      <c r="J568" s="2">
        <v>38335</v>
      </c>
      <c r="K568" s="2"/>
      <c r="L568" s="2">
        <v>0</v>
      </c>
      <c r="M568" s="3">
        <f t="shared" si="8"/>
        <v>38335</v>
      </c>
      <c r="N568" s="41">
        <v>44282.729166666664</v>
      </c>
      <c r="O568" s="39">
        <v>3445002669</v>
      </c>
      <c r="P568" s="39" t="s">
        <v>52</v>
      </c>
      <c r="Q568" s="40">
        <v>105194499869</v>
      </c>
      <c r="R568" s="41">
        <v>44336</v>
      </c>
      <c r="S568" s="39" t="s">
        <v>54</v>
      </c>
      <c r="T568" s="68"/>
    </row>
    <row r="569" spans="1:20" s="70" customFormat="1" x14ac:dyDescent="0.2">
      <c r="A569" s="38" t="s">
        <v>1925</v>
      </c>
      <c r="B569" s="39" t="s">
        <v>1926</v>
      </c>
      <c r="C569" s="39" t="s">
        <v>1927</v>
      </c>
      <c r="D569" s="38">
        <v>705083</v>
      </c>
      <c r="E569" s="38"/>
      <c r="F569" s="38"/>
      <c r="G569" s="39" t="s">
        <v>1414</v>
      </c>
      <c r="H569" s="38">
        <v>8263000084</v>
      </c>
      <c r="I569" s="40" t="s">
        <v>1928</v>
      </c>
      <c r="J569" s="2">
        <v>31847</v>
      </c>
      <c r="K569" s="2"/>
      <c r="L569" s="2">
        <v>0</v>
      </c>
      <c r="M569" s="3">
        <f t="shared" si="8"/>
        <v>31847</v>
      </c>
      <c r="N569" s="41">
        <v>44282.729166666664</v>
      </c>
      <c r="O569" s="39">
        <v>3445002670</v>
      </c>
      <c r="P569" s="39" t="s">
        <v>52</v>
      </c>
      <c r="Q569" s="40">
        <v>105194499869</v>
      </c>
      <c r="R569" s="41">
        <v>44336</v>
      </c>
      <c r="S569" s="39" t="s">
        <v>54</v>
      </c>
      <c r="T569" s="68"/>
    </row>
    <row r="570" spans="1:20" s="70" customFormat="1" x14ac:dyDescent="0.2">
      <c r="A570" s="38" t="s">
        <v>1929</v>
      </c>
      <c r="B570" s="39" t="s">
        <v>1930</v>
      </c>
      <c r="C570" s="39" t="s">
        <v>1931</v>
      </c>
      <c r="D570" s="38">
        <v>705083</v>
      </c>
      <c r="E570" s="38"/>
      <c r="F570" s="38"/>
      <c r="G570" s="39" t="s">
        <v>1414</v>
      </c>
      <c r="H570" s="38">
        <v>8263000084</v>
      </c>
      <c r="I570" s="40" t="s">
        <v>1932</v>
      </c>
      <c r="J570" s="2">
        <v>36750</v>
      </c>
      <c r="K570" s="2"/>
      <c r="L570" s="2">
        <v>0</v>
      </c>
      <c r="M570" s="3">
        <f t="shared" si="8"/>
        <v>36750</v>
      </c>
      <c r="N570" s="41">
        <v>44282.729166666664</v>
      </c>
      <c r="O570" s="39">
        <v>3445002671</v>
      </c>
      <c r="P570" s="39" t="s">
        <v>1933</v>
      </c>
      <c r="Q570" s="40">
        <v>105183671962</v>
      </c>
      <c r="R570" s="41">
        <v>44335</v>
      </c>
      <c r="S570" s="39" t="s">
        <v>25</v>
      </c>
      <c r="T570" s="68"/>
    </row>
    <row r="571" spans="1:20" s="70" customFormat="1" x14ac:dyDescent="0.2">
      <c r="A571" s="38" t="s">
        <v>63</v>
      </c>
      <c r="B571" s="1"/>
      <c r="C571" s="1"/>
      <c r="D571" s="51"/>
      <c r="E571" s="38"/>
      <c r="F571" s="51"/>
      <c r="G571" s="52" t="s">
        <v>64</v>
      </c>
      <c r="H571" s="53"/>
      <c r="I571" s="54" t="s">
        <v>1934</v>
      </c>
      <c r="J571" s="35">
        <v>1274.6400000000001</v>
      </c>
      <c r="K571" s="1"/>
      <c r="L571" s="1"/>
      <c r="M571" s="3">
        <f t="shared" si="8"/>
        <v>1274.6400000000001</v>
      </c>
      <c r="N571" s="41">
        <v>44334</v>
      </c>
      <c r="O571" s="56"/>
      <c r="P571" s="1"/>
      <c r="Q571" s="1"/>
      <c r="R571" s="57"/>
      <c r="S571" s="39" t="s">
        <v>54</v>
      </c>
      <c r="T571" s="68"/>
    </row>
    <row r="572" spans="1:20" s="70" customFormat="1" x14ac:dyDescent="0.2">
      <c r="A572" s="38" t="s">
        <v>1935</v>
      </c>
      <c r="B572" s="39" t="s">
        <v>1936</v>
      </c>
      <c r="C572" s="39" t="s">
        <v>1937</v>
      </c>
      <c r="D572" s="38">
        <v>821027</v>
      </c>
      <c r="E572" s="38"/>
      <c r="F572" s="38"/>
      <c r="G572" s="39" t="s">
        <v>474</v>
      </c>
      <c r="H572" s="38">
        <v>8268005622</v>
      </c>
      <c r="I572" s="40" t="s">
        <v>1938</v>
      </c>
      <c r="J572" s="2">
        <v>3611405.9322033902</v>
      </c>
      <c r="K572" s="2"/>
      <c r="L572" s="2">
        <v>650053.06779661018</v>
      </c>
      <c r="M572" s="3">
        <f t="shared" si="8"/>
        <v>4261459</v>
      </c>
      <c r="N572" s="41">
        <v>44327</v>
      </c>
      <c r="O572" s="39">
        <v>43893332</v>
      </c>
      <c r="P572" s="39" t="s">
        <v>52</v>
      </c>
      <c r="Q572" s="40" t="s">
        <v>1939</v>
      </c>
      <c r="R572" s="41">
        <v>44345</v>
      </c>
      <c r="S572" s="39" t="s">
        <v>54</v>
      </c>
      <c r="T572" s="68"/>
    </row>
    <row r="573" spans="1:20" s="70" customFormat="1" x14ac:dyDescent="0.2">
      <c r="A573" s="38" t="s">
        <v>1940</v>
      </c>
      <c r="B573" s="39" t="s">
        <v>1941</v>
      </c>
      <c r="C573" s="39" t="s">
        <v>1942</v>
      </c>
      <c r="D573" s="38">
        <v>406049</v>
      </c>
      <c r="E573" s="38"/>
      <c r="F573" s="38"/>
      <c r="G573" s="39" t="s">
        <v>1943</v>
      </c>
      <c r="H573" s="38">
        <v>8266010921</v>
      </c>
      <c r="I573" s="40" t="s">
        <v>1944</v>
      </c>
      <c r="J573" s="2">
        <v>1510722</v>
      </c>
      <c r="K573" s="2"/>
      <c r="L573" s="2">
        <v>271929.95999999996</v>
      </c>
      <c r="M573" s="3">
        <f t="shared" si="8"/>
        <v>1782651.96</v>
      </c>
      <c r="N573" s="41">
        <v>44286.729166666664</v>
      </c>
      <c r="O573" s="39">
        <v>6870109082</v>
      </c>
      <c r="P573" s="39" t="s">
        <v>52</v>
      </c>
      <c r="Q573" s="40" t="s">
        <v>1945</v>
      </c>
      <c r="R573" s="41">
        <v>44378</v>
      </c>
      <c r="S573" s="39" t="s">
        <v>54</v>
      </c>
      <c r="T573" s="68"/>
    </row>
    <row r="574" spans="1:20" s="70" customFormat="1" x14ac:dyDescent="0.2">
      <c r="A574" s="38" t="s">
        <v>63</v>
      </c>
      <c r="B574" s="1"/>
      <c r="C574" s="1"/>
      <c r="D574" s="51"/>
      <c r="E574" s="38"/>
      <c r="F574" s="51"/>
      <c r="G574" s="52" t="s">
        <v>64</v>
      </c>
      <c r="H574" s="53"/>
      <c r="I574" s="54" t="s">
        <v>1946</v>
      </c>
      <c r="J574" s="35">
        <v>13.48</v>
      </c>
      <c r="K574" s="1"/>
      <c r="L574" s="1"/>
      <c r="M574" s="3">
        <f t="shared" si="8"/>
        <v>13.48</v>
      </c>
      <c r="N574" s="41">
        <v>44335</v>
      </c>
      <c r="O574" s="56"/>
      <c r="P574" s="1"/>
      <c r="Q574" s="1"/>
      <c r="R574" s="57"/>
      <c r="S574" s="39" t="s">
        <v>54</v>
      </c>
      <c r="T574" s="68"/>
    </row>
    <row r="575" spans="1:20" s="70" customFormat="1" x14ac:dyDescent="0.2">
      <c r="A575" s="38" t="s">
        <v>63</v>
      </c>
      <c r="B575" s="1"/>
      <c r="C575" s="1"/>
      <c r="D575" s="51"/>
      <c r="E575" s="38"/>
      <c r="F575" s="51"/>
      <c r="G575" s="52" t="s">
        <v>64</v>
      </c>
      <c r="H575" s="53"/>
      <c r="I575" s="54" t="s">
        <v>1946</v>
      </c>
      <c r="J575" s="35">
        <v>49.04</v>
      </c>
      <c r="K575" s="1"/>
      <c r="L575" s="1"/>
      <c r="M575" s="3">
        <f t="shared" si="8"/>
        <v>49.04</v>
      </c>
      <c r="N575" s="41">
        <v>44335</v>
      </c>
      <c r="O575" s="56"/>
      <c r="P575" s="1"/>
      <c r="Q575" s="1"/>
      <c r="R575" s="57"/>
      <c r="S575" s="39" t="s">
        <v>54</v>
      </c>
      <c r="T575" s="68"/>
    </row>
    <row r="576" spans="1:20" s="70" customFormat="1" x14ac:dyDescent="0.2">
      <c r="A576" s="38" t="s">
        <v>1947</v>
      </c>
      <c r="B576" s="39" t="s">
        <v>1948</v>
      </c>
      <c r="C576" s="39" t="s">
        <v>1949</v>
      </c>
      <c r="D576" s="38">
        <v>821442</v>
      </c>
      <c r="E576" s="38"/>
      <c r="F576" s="38"/>
      <c r="G576" s="39" t="s">
        <v>1950</v>
      </c>
      <c r="H576" s="38">
        <v>8268006127</v>
      </c>
      <c r="I576" s="40" t="s">
        <v>1951</v>
      </c>
      <c r="J576" s="2">
        <v>450000</v>
      </c>
      <c r="K576" s="2"/>
      <c r="L576" s="2">
        <v>81000</v>
      </c>
      <c r="M576" s="3">
        <f t="shared" si="8"/>
        <v>531000</v>
      </c>
      <c r="N576" s="41">
        <v>44314.729166666664</v>
      </c>
      <c r="O576" s="39">
        <v>43884886</v>
      </c>
      <c r="P576" s="39" t="s">
        <v>52</v>
      </c>
      <c r="Q576" s="40" t="s">
        <v>1952</v>
      </c>
      <c r="R576" s="41">
        <v>44367</v>
      </c>
      <c r="S576" s="39" t="s">
        <v>54</v>
      </c>
      <c r="T576" s="68"/>
    </row>
    <row r="577" spans="1:20" s="70" customFormat="1" x14ac:dyDescent="0.2">
      <c r="A577" s="38" t="s">
        <v>1953</v>
      </c>
      <c r="B577" s="39" t="s">
        <v>1954</v>
      </c>
      <c r="C577" s="39" t="s">
        <v>1955</v>
      </c>
      <c r="D577" s="38">
        <v>812419</v>
      </c>
      <c r="E577" s="38"/>
      <c r="F577" s="38"/>
      <c r="G577" s="39" t="s">
        <v>1956</v>
      </c>
      <c r="H577" s="38">
        <v>8268005815</v>
      </c>
      <c r="I577" s="40" t="s">
        <v>1957</v>
      </c>
      <c r="J577" s="2">
        <v>141600</v>
      </c>
      <c r="K577" s="2"/>
      <c r="L577" s="2">
        <v>0</v>
      </c>
      <c r="M577" s="3">
        <f t="shared" si="8"/>
        <v>141600</v>
      </c>
      <c r="N577" s="41">
        <v>44313.729166666664</v>
      </c>
      <c r="O577" s="39">
        <v>43884109</v>
      </c>
      <c r="P577" s="39" t="s">
        <v>52</v>
      </c>
      <c r="Q577" s="40"/>
      <c r="R577" s="41"/>
      <c r="S577" s="39" t="s">
        <v>54</v>
      </c>
      <c r="T577" s="68"/>
    </row>
    <row r="578" spans="1:20" s="70" customFormat="1" x14ac:dyDescent="0.2">
      <c r="A578" s="38" t="s">
        <v>1958</v>
      </c>
      <c r="B578" s="39" t="s">
        <v>1959</v>
      </c>
      <c r="C578" s="39" t="s">
        <v>1960</v>
      </c>
      <c r="D578" s="38">
        <v>705083</v>
      </c>
      <c r="E578" s="38"/>
      <c r="F578" s="38"/>
      <c r="G578" s="39" t="s">
        <v>1414</v>
      </c>
      <c r="H578" s="38">
        <v>8263000084</v>
      </c>
      <c r="I578" s="40" t="s">
        <v>1961</v>
      </c>
      <c r="J578" s="2">
        <v>36120</v>
      </c>
      <c r="K578" s="2"/>
      <c r="L578" s="2">
        <v>0</v>
      </c>
      <c r="M578" s="3">
        <f t="shared" si="8"/>
        <v>36120</v>
      </c>
      <c r="N578" s="41">
        <v>44282.729166666664</v>
      </c>
      <c r="O578" s="39">
        <v>3445003197</v>
      </c>
      <c r="P578" s="39" t="s">
        <v>52</v>
      </c>
      <c r="Q578" s="40">
        <v>105258947969</v>
      </c>
      <c r="R578" s="41">
        <v>44342</v>
      </c>
      <c r="S578" s="39" t="s">
        <v>54</v>
      </c>
      <c r="T578" s="68"/>
    </row>
    <row r="579" spans="1:20" s="70" customFormat="1" x14ac:dyDescent="0.2">
      <c r="A579" s="38" t="s">
        <v>1962</v>
      </c>
      <c r="B579" s="39" t="s">
        <v>1963</v>
      </c>
      <c r="C579" s="39" t="s">
        <v>1964</v>
      </c>
      <c r="D579" s="38">
        <v>821190</v>
      </c>
      <c r="E579" s="38"/>
      <c r="F579" s="38"/>
      <c r="G579" s="39" t="s">
        <v>1965</v>
      </c>
      <c r="H579" s="38">
        <v>8266011181</v>
      </c>
      <c r="I579" s="40" t="s">
        <v>1966</v>
      </c>
      <c r="J579" s="2">
        <v>954720.3389830509</v>
      </c>
      <c r="K579" s="2"/>
      <c r="L579" s="2">
        <v>171849.66101694916</v>
      </c>
      <c r="M579" s="3">
        <f t="shared" si="8"/>
        <v>1126570</v>
      </c>
      <c r="N579" s="41">
        <v>44307.729166666664</v>
      </c>
      <c r="O579" s="39">
        <v>6870071480</v>
      </c>
      <c r="P579" s="39" t="s">
        <v>52</v>
      </c>
      <c r="Q579" s="40">
        <v>106073825311</v>
      </c>
      <c r="R579" s="41">
        <v>44355</v>
      </c>
      <c r="S579" s="39" t="s">
        <v>54</v>
      </c>
      <c r="T579" s="68"/>
    </row>
    <row r="580" spans="1:20" s="70" customFormat="1" x14ac:dyDescent="0.2">
      <c r="A580" s="38" t="s">
        <v>63</v>
      </c>
      <c r="B580" s="1"/>
      <c r="C580" s="1"/>
      <c r="D580" s="51"/>
      <c r="E580" s="38"/>
      <c r="F580" s="51"/>
      <c r="G580" s="52" t="s">
        <v>64</v>
      </c>
      <c r="H580" s="53"/>
      <c r="I580" s="54" t="s">
        <v>1967</v>
      </c>
      <c r="J580" s="35">
        <v>364.27</v>
      </c>
      <c r="K580" s="1"/>
      <c r="L580" s="1"/>
      <c r="M580" s="3">
        <f t="shared" si="8"/>
        <v>364.27</v>
      </c>
      <c r="N580" s="41">
        <v>44337</v>
      </c>
      <c r="O580" s="56"/>
      <c r="P580" s="1"/>
      <c r="Q580" s="1"/>
      <c r="R580" s="57"/>
      <c r="S580" s="39" t="s">
        <v>54</v>
      </c>
      <c r="T580" s="68"/>
    </row>
    <row r="581" spans="1:20" s="70" customFormat="1" x14ac:dyDescent="0.2">
      <c r="A581" s="38" t="s">
        <v>63</v>
      </c>
      <c r="B581" s="1"/>
      <c r="C581" s="1"/>
      <c r="D581" s="51"/>
      <c r="E581" s="38"/>
      <c r="F581" s="51"/>
      <c r="G581" s="52" t="s">
        <v>64</v>
      </c>
      <c r="H581" s="53"/>
      <c r="I581" s="54" t="s">
        <v>1968</v>
      </c>
      <c r="J581" s="35">
        <v>1339.61</v>
      </c>
      <c r="K581" s="1"/>
      <c r="L581" s="1"/>
      <c r="M581" s="3">
        <f t="shared" si="8"/>
        <v>1339.61</v>
      </c>
      <c r="N581" s="41">
        <v>44337</v>
      </c>
      <c r="O581" s="56"/>
      <c r="P581" s="1"/>
      <c r="Q581" s="1"/>
      <c r="R581" s="57"/>
      <c r="S581" s="39" t="s">
        <v>54</v>
      </c>
      <c r="T581" s="68"/>
    </row>
    <row r="582" spans="1:20" s="70" customFormat="1" x14ac:dyDescent="0.2">
      <c r="A582" s="38" t="s">
        <v>1969</v>
      </c>
      <c r="B582" s="39" t="s">
        <v>1970</v>
      </c>
      <c r="C582" s="39" t="s">
        <v>1971</v>
      </c>
      <c r="D582" s="38">
        <v>821442</v>
      </c>
      <c r="E582" s="38"/>
      <c r="F582" s="38"/>
      <c r="G582" s="39" t="s">
        <v>1950</v>
      </c>
      <c r="H582" s="38">
        <v>8268006127</v>
      </c>
      <c r="I582" s="40" t="s">
        <v>1972</v>
      </c>
      <c r="J582" s="2">
        <v>1211571</v>
      </c>
      <c r="K582" s="2"/>
      <c r="L582" s="2">
        <v>218082.78</v>
      </c>
      <c r="M582" s="3">
        <f t="shared" ref="M582:M645" si="9">SUM(J582:L582)</f>
        <v>1429653.78</v>
      </c>
      <c r="N582" s="41">
        <v>44322.729166666664</v>
      </c>
      <c r="O582" s="39">
        <v>43925996</v>
      </c>
      <c r="P582" s="39" t="s">
        <v>52</v>
      </c>
      <c r="Q582" s="40" t="s">
        <v>1973</v>
      </c>
      <c r="R582" s="41">
        <v>44380</v>
      </c>
      <c r="S582" s="39" t="s">
        <v>54</v>
      </c>
      <c r="T582" s="68"/>
    </row>
    <row r="583" spans="1:20" s="70" customFormat="1" x14ac:dyDescent="0.2">
      <c r="A583" s="38" t="s">
        <v>1974</v>
      </c>
      <c r="B583" s="39" t="s">
        <v>1975</v>
      </c>
      <c r="C583" s="39" t="s">
        <v>1976</v>
      </c>
      <c r="D583" s="38">
        <v>921813</v>
      </c>
      <c r="E583" s="38"/>
      <c r="F583" s="38"/>
      <c r="G583" s="39" t="s">
        <v>1977</v>
      </c>
      <c r="H583" s="38">
        <v>8268006175</v>
      </c>
      <c r="I583" s="40" t="s">
        <v>1978</v>
      </c>
      <c r="J583" s="2">
        <v>95840.677966101706</v>
      </c>
      <c r="K583" s="2"/>
      <c r="L583" s="2">
        <v>17251.322033898308</v>
      </c>
      <c r="M583" s="3">
        <f t="shared" si="9"/>
        <v>113092.00000000001</v>
      </c>
      <c r="N583" s="41">
        <v>44317.729166666664</v>
      </c>
      <c r="O583" s="39">
        <v>43886269</v>
      </c>
      <c r="P583" s="39" t="s">
        <v>52</v>
      </c>
      <c r="Q583" s="40" t="s">
        <v>1979</v>
      </c>
      <c r="R583" s="41">
        <v>44341</v>
      </c>
      <c r="S583" s="39" t="s">
        <v>54</v>
      </c>
      <c r="T583" s="68"/>
    </row>
    <row r="584" spans="1:20" s="70" customFormat="1" x14ac:dyDescent="0.2">
      <c r="A584" s="38" t="s">
        <v>1980</v>
      </c>
      <c r="B584" s="39" t="s">
        <v>1981</v>
      </c>
      <c r="C584" s="39" t="s">
        <v>1982</v>
      </c>
      <c r="D584" s="38">
        <v>921813</v>
      </c>
      <c r="E584" s="38"/>
      <c r="F584" s="38"/>
      <c r="G584" s="39" t="s">
        <v>1977</v>
      </c>
      <c r="H584" s="38">
        <v>8268006177</v>
      </c>
      <c r="I584" s="40" t="s">
        <v>1983</v>
      </c>
      <c r="J584" s="2">
        <v>162748.30508474578</v>
      </c>
      <c r="K584" s="2"/>
      <c r="L584" s="2">
        <v>29294.69491525424</v>
      </c>
      <c r="M584" s="3">
        <f t="shared" si="9"/>
        <v>192043.00000000003</v>
      </c>
      <c r="N584" s="41">
        <v>44317.729166666664</v>
      </c>
      <c r="O584" s="39">
        <v>43886281</v>
      </c>
      <c r="P584" s="39" t="s">
        <v>52</v>
      </c>
      <c r="Q584" s="40" t="s">
        <v>1979</v>
      </c>
      <c r="R584" s="41">
        <v>44341</v>
      </c>
      <c r="S584" s="39" t="s">
        <v>54</v>
      </c>
      <c r="T584" s="68"/>
    </row>
    <row r="585" spans="1:20" s="70" customFormat="1" x14ac:dyDescent="0.2">
      <c r="A585" s="38" t="s">
        <v>1984</v>
      </c>
      <c r="B585" s="42"/>
      <c r="C585" s="42"/>
      <c r="D585" s="38"/>
      <c r="E585" s="38"/>
      <c r="F585" s="38"/>
      <c r="G585" s="42" t="s">
        <v>310</v>
      </c>
      <c r="H585" s="38"/>
      <c r="I585" s="40" t="s">
        <v>1985</v>
      </c>
      <c r="J585" s="3">
        <v>-9061.91</v>
      </c>
      <c r="K585" s="3"/>
      <c r="L585" s="3"/>
      <c r="M585" s="3">
        <f t="shared" si="9"/>
        <v>-9061.91</v>
      </c>
      <c r="N585" s="41">
        <v>44340</v>
      </c>
      <c r="O585" s="39"/>
      <c r="P585" s="42"/>
      <c r="Q585" s="42"/>
      <c r="R585" s="60"/>
      <c r="S585" s="42" t="s">
        <v>243</v>
      </c>
      <c r="T585" s="68"/>
    </row>
    <row r="586" spans="1:20" s="70" customFormat="1" x14ac:dyDescent="0.2">
      <c r="A586" s="38" t="s">
        <v>1984</v>
      </c>
      <c r="B586" s="42"/>
      <c r="C586" s="42"/>
      <c r="D586" s="38"/>
      <c r="E586" s="38"/>
      <c r="F586" s="38"/>
      <c r="G586" s="42" t="s">
        <v>310</v>
      </c>
      <c r="H586" s="38"/>
      <c r="I586" s="40" t="s">
        <v>1986</v>
      </c>
      <c r="J586" s="3">
        <v>-9061.91</v>
      </c>
      <c r="K586" s="3"/>
      <c r="L586" s="3"/>
      <c r="M586" s="3">
        <f t="shared" si="9"/>
        <v>-9061.91</v>
      </c>
      <c r="N586" s="41">
        <v>44340</v>
      </c>
      <c r="O586" s="39"/>
      <c r="P586" s="42"/>
      <c r="Q586" s="42"/>
      <c r="R586" s="60"/>
      <c r="S586" s="42" t="s">
        <v>243</v>
      </c>
      <c r="T586" s="68"/>
    </row>
    <row r="587" spans="1:20" s="70" customFormat="1" x14ac:dyDescent="0.2">
      <c r="A587" s="38" t="s">
        <v>63</v>
      </c>
      <c r="B587" s="1"/>
      <c r="C587" s="1"/>
      <c r="D587" s="51"/>
      <c r="E587" s="38"/>
      <c r="F587" s="51"/>
      <c r="G587" s="52" t="s">
        <v>64</v>
      </c>
      <c r="H587" s="53"/>
      <c r="I587" s="54" t="s">
        <v>1985</v>
      </c>
      <c r="J587" s="35">
        <v>-3331.37</v>
      </c>
      <c r="K587" s="1"/>
      <c r="L587" s="1"/>
      <c r="M587" s="3">
        <f t="shared" si="9"/>
        <v>-3331.37</v>
      </c>
      <c r="N587" s="41">
        <v>44340</v>
      </c>
      <c r="O587" s="56"/>
      <c r="P587" s="1"/>
      <c r="Q587" s="1"/>
      <c r="R587" s="57"/>
      <c r="S587" s="39" t="s">
        <v>54</v>
      </c>
      <c r="T587" s="68"/>
    </row>
    <row r="588" spans="1:20" s="70" customFormat="1" x14ac:dyDescent="0.2">
      <c r="A588" s="38" t="s">
        <v>63</v>
      </c>
      <c r="B588" s="1"/>
      <c r="C588" s="1"/>
      <c r="D588" s="51"/>
      <c r="E588" s="38"/>
      <c r="F588" s="51"/>
      <c r="G588" s="52" t="s">
        <v>64</v>
      </c>
      <c r="H588" s="53"/>
      <c r="I588" s="54" t="s">
        <v>1986</v>
      </c>
      <c r="J588" s="35">
        <v>-3331.37</v>
      </c>
      <c r="K588" s="1"/>
      <c r="L588" s="1"/>
      <c r="M588" s="3">
        <f t="shared" si="9"/>
        <v>-3331.37</v>
      </c>
      <c r="N588" s="41">
        <v>44340</v>
      </c>
      <c r="O588" s="56"/>
      <c r="P588" s="1"/>
      <c r="Q588" s="1"/>
      <c r="R588" s="57"/>
      <c r="S588" s="39" t="s">
        <v>54</v>
      </c>
      <c r="T588" s="68"/>
    </row>
    <row r="589" spans="1:20" s="70" customFormat="1" x14ac:dyDescent="0.2">
      <c r="A589" s="38" t="s">
        <v>63</v>
      </c>
      <c r="B589" s="1"/>
      <c r="C589" s="1"/>
      <c r="D589" s="51"/>
      <c r="E589" s="38"/>
      <c r="F589" s="51"/>
      <c r="G589" s="52" t="s">
        <v>64</v>
      </c>
      <c r="H589" s="53"/>
      <c r="I589" s="54" t="s">
        <v>1987</v>
      </c>
      <c r="J589" s="35">
        <v>3331.37</v>
      </c>
      <c r="K589" s="1"/>
      <c r="L589" s="1"/>
      <c r="M589" s="3">
        <f t="shared" si="9"/>
        <v>3331.37</v>
      </c>
      <c r="N589" s="41">
        <v>44340</v>
      </c>
      <c r="O589" s="56"/>
      <c r="P589" s="1"/>
      <c r="Q589" s="1"/>
      <c r="R589" s="57"/>
      <c r="S589" s="39" t="s">
        <v>54</v>
      </c>
      <c r="T589" s="68"/>
    </row>
    <row r="590" spans="1:20" s="70" customFormat="1" x14ac:dyDescent="0.2">
      <c r="A590" s="38" t="s">
        <v>1988</v>
      </c>
      <c r="B590" s="39" t="s">
        <v>1989</v>
      </c>
      <c r="C590" s="39" t="s">
        <v>1990</v>
      </c>
      <c r="D590" s="38">
        <v>401972</v>
      </c>
      <c r="E590" s="38"/>
      <c r="F590" s="38"/>
      <c r="G590" s="39" t="s">
        <v>842</v>
      </c>
      <c r="H590" s="38">
        <v>8263000049</v>
      </c>
      <c r="I590" s="40" t="s">
        <v>1991</v>
      </c>
      <c r="J590" s="2">
        <v>525400</v>
      </c>
      <c r="K590" s="2">
        <v>464.97899999999998</v>
      </c>
      <c r="L590" s="2">
        <v>94572</v>
      </c>
      <c r="M590" s="3">
        <f t="shared" si="9"/>
        <v>620436.97900000005</v>
      </c>
      <c r="N590" s="41">
        <v>44281.729166666664</v>
      </c>
      <c r="O590" s="39">
        <v>6870065102</v>
      </c>
      <c r="P590" s="39" t="s">
        <v>52</v>
      </c>
      <c r="Q590" s="40" t="s">
        <v>1992</v>
      </c>
      <c r="R590" s="41">
        <v>44344</v>
      </c>
      <c r="S590" s="39" t="s">
        <v>54</v>
      </c>
      <c r="T590" s="68"/>
    </row>
    <row r="591" spans="1:20" s="70" customFormat="1" x14ac:dyDescent="0.2">
      <c r="A591" s="38" t="s">
        <v>1993</v>
      </c>
      <c r="B591" s="39" t="s">
        <v>1994</v>
      </c>
      <c r="C591" s="39" t="s">
        <v>1995</v>
      </c>
      <c r="D591" s="38">
        <v>401972</v>
      </c>
      <c r="E591" s="38"/>
      <c r="F591" s="38"/>
      <c r="G591" s="39" t="s">
        <v>842</v>
      </c>
      <c r="H591" s="38">
        <v>8263000049</v>
      </c>
      <c r="I591" s="40" t="s">
        <v>1996</v>
      </c>
      <c r="J591" s="2">
        <v>697730</v>
      </c>
      <c r="K591" s="2">
        <v>617.49105000000009</v>
      </c>
      <c r="L591" s="2">
        <v>125591.4</v>
      </c>
      <c r="M591" s="3">
        <f t="shared" si="9"/>
        <v>823938.89104999998</v>
      </c>
      <c r="N591" s="41">
        <v>44281.729166666664</v>
      </c>
      <c r="O591" s="39">
        <v>6870065142</v>
      </c>
      <c r="P591" s="39" t="s">
        <v>52</v>
      </c>
      <c r="Q591" s="40" t="s">
        <v>1992</v>
      </c>
      <c r="R591" s="41">
        <v>44344</v>
      </c>
      <c r="S591" s="39" t="s">
        <v>54</v>
      </c>
      <c r="T591" s="68"/>
    </row>
    <row r="592" spans="1:20" s="70" customFormat="1" x14ac:dyDescent="0.2">
      <c r="A592" s="38" t="s">
        <v>1997</v>
      </c>
      <c r="B592" s="39" t="s">
        <v>1998</v>
      </c>
      <c r="C592" s="39" t="s">
        <v>1999</v>
      </c>
      <c r="D592" s="38">
        <v>401972</v>
      </c>
      <c r="E592" s="38"/>
      <c r="F592" s="38"/>
      <c r="G592" s="39" t="s">
        <v>842</v>
      </c>
      <c r="H592" s="38">
        <v>8263000049</v>
      </c>
      <c r="I592" s="40" t="s">
        <v>2000</v>
      </c>
      <c r="J592" s="2">
        <v>552720</v>
      </c>
      <c r="K592" s="2">
        <v>489.15719999999999</v>
      </c>
      <c r="L592" s="2">
        <v>99489.599999999991</v>
      </c>
      <c r="M592" s="3">
        <f t="shared" si="9"/>
        <v>652698.75719999999</v>
      </c>
      <c r="N592" s="41">
        <v>44284.729166666664</v>
      </c>
      <c r="O592" s="39">
        <v>6870065149</v>
      </c>
      <c r="P592" s="39" t="s">
        <v>52</v>
      </c>
      <c r="Q592" s="40" t="s">
        <v>2001</v>
      </c>
      <c r="R592" s="41">
        <v>44348</v>
      </c>
      <c r="S592" s="39" t="s">
        <v>54</v>
      </c>
      <c r="T592" s="68"/>
    </row>
    <row r="593" spans="1:20" s="70" customFormat="1" x14ac:dyDescent="0.2">
      <c r="A593" s="38" t="s">
        <v>63</v>
      </c>
      <c r="B593" s="1"/>
      <c r="C593" s="1"/>
      <c r="D593" s="51"/>
      <c r="E593" s="38"/>
      <c r="F593" s="51"/>
      <c r="G593" s="52" t="s">
        <v>64</v>
      </c>
      <c r="H593" s="53"/>
      <c r="I593" s="54" t="s">
        <v>2002</v>
      </c>
      <c r="J593" s="35">
        <v>1062.48</v>
      </c>
      <c r="K593" s="1"/>
      <c r="L593" s="1"/>
      <c r="M593" s="3">
        <f t="shared" si="9"/>
        <v>1062.48</v>
      </c>
      <c r="N593" s="41">
        <v>44341</v>
      </c>
      <c r="O593" s="56"/>
      <c r="P593" s="1"/>
      <c r="Q593" s="1"/>
      <c r="R593" s="57"/>
      <c r="S593" s="39" t="s">
        <v>54</v>
      </c>
      <c r="T593" s="68"/>
    </row>
    <row r="594" spans="1:20" s="70" customFormat="1" x14ac:dyDescent="0.2">
      <c r="A594" s="38" t="s">
        <v>2003</v>
      </c>
      <c r="B594" s="42" t="s">
        <v>2004</v>
      </c>
      <c r="C594" s="42" t="s">
        <v>2005</v>
      </c>
      <c r="D594" s="38">
        <v>407261</v>
      </c>
      <c r="E594" s="38"/>
      <c r="F594" s="38"/>
      <c r="G594" s="42" t="s">
        <v>58</v>
      </c>
      <c r="H594" s="38">
        <v>8266011245</v>
      </c>
      <c r="I594" s="40">
        <v>9854019739</v>
      </c>
      <c r="J594" s="3">
        <v>58066.93</v>
      </c>
      <c r="K594" s="3"/>
      <c r="L594" s="3">
        <v>0</v>
      </c>
      <c r="M594" s="3">
        <f t="shared" si="9"/>
        <v>58066.93</v>
      </c>
      <c r="N594" s="41">
        <v>44315.729166666664</v>
      </c>
      <c r="O594" s="39">
        <v>6870065797</v>
      </c>
      <c r="P594" s="42" t="s">
        <v>315</v>
      </c>
      <c r="Q594" s="42"/>
      <c r="R594" s="60"/>
      <c r="S594" s="42" t="s">
        <v>243</v>
      </c>
      <c r="T594" s="68"/>
    </row>
    <row r="595" spans="1:20" s="70" customFormat="1" x14ac:dyDescent="0.2">
      <c r="A595" s="38" t="s">
        <v>2006</v>
      </c>
      <c r="B595" s="42" t="s">
        <v>2007</v>
      </c>
      <c r="C595" s="42" t="s">
        <v>2008</v>
      </c>
      <c r="D595" s="38">
        <v>407261</v>
      </c>
      <c r="E595" s="38"/>
      <c r="F595" s="38"/>
      <c r="G595" s="42" t="s">
        <v>58</v>
      </c>
      <c r="H595" s="38">
        <v>8266011245</v>
      </c>
      <c r="I595" s="40">
        <v>9854019871</v>
      </c>
      <c r="J595" s="3">
        <v>57975.45</v>
      </c>
      <c r="K595" s="3"/>
      <c r="L595" s="3">
        <v>0</v>
      </c>
      <c r="M595" s="3">
        <f t="shared" si="9"/>
        <v>57975.45</v>
      </c>
      <c r="N595" s="41">
        <v>44323.729166666664</v>
      </c>
      <c r="O595" s="39">
        <v>6870065817</v>
      </c>
      <c r="P595" s="42" t="s">
        <v>315</v>
      </c>
      <c r="Q595" s="42"/>
      <c r="R595" s="60"/>
      <c r="S595" s="42" t="s">
        <v>243</v>
      </c>
      <c r="T595" s="68"/>
    </row>
    <row r="596" spans="1:20" s="70" customFormat="1" x14ac:dyDescent="0.2">
      <c r="A596" s="38" t="s">
        <v>2009</v>
      </c>
      <c r="B596" s="42" t="s">
        <v>2010</v>
      </c>
      <c r="C596" s="42" t="s">
        <v>2011</v>
      </c>
      <c r="D596" s="38">
        <v>407261</v>
      </c>
      <c r="E596" s="38"/>
      <c r="F596" s="38"/>
      <c r="G596" s="42" t="s">
        <v>58</v>
      </c>
      <c r="H596" s="38">
        <v>8266011245</v>
      </c>
      <c r="I596" s="40">
        <v>9854019817</v>
      </c>
      <c r="J596" s="3">
        <v>58295.63</v>
      </c>
      <c r="K596" s="3"/>
      <c r="L596" s="3">
        <v>0</v>
      </c>
      <c r="M596" s="3">
        <f t="shared" si="9"/>
        <v>58295.63</v>
      </c>
      <c r="N596" s="41">
        <v>44319.729166666664</v>
      </c>
      <c r="O596" s="39">
        <v>6870065823</v>
      </c>
      <c r="P596" s="42" t="s">
        <v>315</v>
      </c>
      <c r="Q596" s="42"/>
      <c r="R596" s="60"/>
      <c r="S596" s="42" t="s">
        <v>243</v>
      </c>
      <c r="T596" s="68"/>
    </row>
    <row r="597" spans="1:20" s="70" customFormat="1" x14ac:dyDescent="0.2">
      <c r="A597" s="38" t="s">
        <v>2012</v>
      </c>
      <c r="B597" s="39" t="s">
        <v>2013</v>
      </c>
      <c r="C597" s="39" t="s">
        <v>2014</v>
      </c>
      <c r="D597" s="38">
        <v>401972</v>
      </c>
      <c r="E597" s="38"/>
      <c r="F597" s="38"/>
      <c r="G597" s="39" t="s">
        <v>842</v>
      </c>
      <c r="H597" s="38">
        <v>8263000049</v>
      </c>
      <c r="I597" s="40" t="s">
        <v>2015</v>
      </c>
      <c r="J597" s="2">
        <v>825900</v>
      </c>
      <c r="K597" s="2">
        <v>730.92150000000004</v>
      </c>
      <c r="L597" s="2">
        <v>148662</v>
      </c>
      <c r="M597" s="3">
        <f t="shared" si="9"/>
        <v>975292.92150000005</v>
      </c>
      <c r="N597" s="41">
        <v>44278.729166666664</v>
      </c>
      <c r="O597" s="39">
        <v>6870065836</v>
      </c>
      <c r="P597" s="39" t="s">
        <v>52</v>
      </c>
      <c r="Q597" s="40" t="s">
        <v>1992</v>
      </c>
      <c r="R597" s="41">
        <v>44344</v>
      </c>
      <c r="S597" s="39" t="s">
        <v>54</v>
      </c>
      <c r="T597" s="68"/>
    </row>
    <row r="598" spans="1:20" s="70" customFormat="1" x14ac:dyDescent="0.2">
      <c r="A598" s="38" t="s">
        <v>2016</v>
      </c>
      <c r="B598" s="39" t="s">
        <v>2017</v>
      </c>
      <c r="C598" s="39" t="s">
        <v>2018</v>
      </c>
      <c r="D598" s="38">
        <v>401972</v>
      </c>
      <c r="E598" s="38"/>
      <c r="F598" s="38"/>
      <c r="G598" s="39" t="s">
        <v>842</v>
      </c>
      <c r="H598" s="38">
        <v>8263000049</v>
      </c>
      <c r="I598" s="40" t="s">
        <v>2019</v>
      </c>
      <c r="J598" s="2">
        <v>936020</v>
      </c>
      <c r="K598" s="2">
        <v>828.37770000000012</v>
      </c>
      <c r="L598" s="2">
        <v>168483.6</v>
      </c>
      <c r="M598" s="3">
        <f t="shared" si="9"/>
        <v>1105331.9776999999</v>
      </c>
      <c r="N598" s="41">
        <v>44281.729166666664</v>
      </c>
      <c r="O598" s="39">
        <v>6870065923</v>
      </c>
      <c r="P598" s="39" t="s">
        <v>52</v>
      </c>
      <c r="Q598" s="40" t="s">
        <v>1992</v>
      </c>
      <c r="R598" s="41">
        <v>44344</v>
      </c>
      <c r="S598" s="39" t="s">
        <v>54</v>
      </c>
      <c r="T598" s="68"/>
    </row>
    <row r="599" spans="1:20" s="70" customFormat="1" x14ac:dyDescent="0.2">
      <c r="A599" s="38" t="s">
        <v>2020</v>
      </c>
      <c r="B599" s="39" t="s">
        <v>2021</v>
      </c>
      <c r="C599" s="39" t="s">
        <v>2022</v>
      </c>
      <c r="D599" s="38">
        <v>401972</v>
      </c>
      <c r="E599" s="38"/>
      <c r="F599" s="38"/>
      <c r="G599" s="39" t="s">
        <v>842</v>
      </c>
      <c r="H599" s="38">
        <v>8263000049</v>
      </c>
      <c r="I599" s="40" t="s">
        <v>2023</v>
      </c>
      <c r="J599" s="2">
        <v>165180</v>
      </c>
      <c r="K599" s="2">
        <v>146.18430000000001</v>
      </c>
      <c r="L599" s="2">
        <v>29732.399999999998</v>
      </c>
      <c r="M599" s="3">
        <f t="shared" si="9"/>
        <v>195058.58429999999</v>
      </c>
      <c r="N599" s="41">
        <v>44278.729166666664</v>
      </c>
      <c r="O599" s="39">
        <v>6870065964</v>
      </c>
      <c r="P599" s="39" t="s">
        <v>52</v>
      </c>
      <c r="Q599" s="40" t="s">
        <v>1992</v>
      </c>
      <c r="R599" s="41">
        <v>44344</v>
      </c>
      <c r="S599" s="39" t="s">
        <v>54</v>
      </c>
      <c r="T599" s="68"/>
    </row>
    <row r="600" spans="1:20" s="70" customFormat="1" x14ac:dyDescent="0.2">
      <c r="A600" s="38" t="s">
        <v>2024</v>
      </c>
      <c r="B600" s="39" t="s">
        <v>2025</v>
      </c>
      <c r="C600" s="39" t="s">
        <v>2026</v>
      </c>
      <c r="D600" s="38">
        <v>401972</v>
      </c>
      <c r="E600" s="38"/>
      <c r="F600" s="38"/>
      <c r="G600" s="39" t="s">
        <v>842</v>
      </c>
      <c r="H600" s="38">
        <v>8263000049</v>
      </c>
      <c r="I600" s="40" t="s">
        <v>2027</v>
      </c>
      <c r="J600" s="2">
        <v>1193140</v>
      </c>
      <c r="K600" s="2">
        <v>1055.9288999999999</v>
      </c>
      <c r="L600" s="2">
        <v>214765.19999999998</v>
      </c>
      <c r="M600" s="3">
        <f t="shared" si="9"/>
        <v>1408961.1288999999</v>
      </c>
      <c r="N600" s="41">
        <v>44278.729166666664</v>
      </c>
      <c r="O600" s="39">
        <v>6870065991</v>
      </c>
      <c r="P600" s="39" t="s">
        <v>52</v>
      </c>
      <c r="Q600" s="40" t="s">
        <v>1992</v>
      </c>
      <c r="R600" s="41">
        <v>44344</v>
      </c>
      <c r="S600" s="39" t="s">
        <v>54</v>
      </c>
      <c r="T600" s="68"/>
    </row>
    <row r="601" spans="1:20" s="70" customFormat="1" x14ac:dyDescent="0.2">
      <c r="A601" s="38" t="s">
        <v>2028</v>
      </c>
      <c r="B601" s="39" t="s">
        <v>2029</v>
      </c>
      <c r="C601" s="39" t="s">
        <v>2030</v>
      </c>
      <c r="D601" s="38">
        <v>401972</v>
      </c>
      <c r="E601" s="38"/>
      <c r="F601" s="38"/>
      <c r="G601" s="39" t="s">
        <v>842</v>
      </c>
      <c r="H601" s="38">
        <v>8263000049</v>
      </c>
      <c r="I601" s="40" t="s">
        <v>2031</v>
      </c>
      <c r="J601" s="2">
        <v>825900</v>
      </c>
      <c r="K601" s="2">
        <v>730.92150000000004</v>
      </c>
      <c r="L601" s="2">
        <v>148662</v>
      </c>
      <c r="M601" s="3">
        <f t="shared" si="9"/>
        <v>975292.92150000005</v>
      </c>
      <c r="N601" s="41">
        <v>44278.729166666664</v>
      </c>
      <c r="O601" s="39">
        <v>6870066035</v>
      </c>
      <c r="P601" s="39" t="s">
        <v>52</v>
      </c>
      <c r="Q601" s="40" t="s">
        <v>1992</v>
      </c>
      <c r="R601" s="41">
        <v>44344</v>
      </c>
      <c r="S601" s="39" t="s">
        <v>54</v>
      </c>
      <c r="T601" s="68"/>
    </row>
    <row r="602" spans="1:20" s="70" customFormat="1" x14ac:dyDescent="0.2">
      <c r="A602" s="38" t="s">
        <v>2032</v>
      </c>
      <c r="B602" s="39" t="s">
        <v>2033</v>
      </c>
      <c r="C602" s="39" t="s">
        <v>2034</v>
      </c>
      <c r="D602" s="38">
        <v>401972</v>
      </c>
      <c r="E602" s="38"/>
      <c r="F602" s="38"/>
      <c r="G602" s="39" t="s">
        <v>842</v>
      </c>
      <c r="H602" s="38">
        <v>8263000049</v>
      </c>
      <c r="I602" s="40" t="s">
        <v>2035</v>
      </c>
      <c r="J602" s="2">
        <v>2229500</v>
      </c>
      <c r="K602" s="2">
        <v>1973.1075000000001</v>
      </c>
      <c r="L602" s="2">
        <v>401310</v>
      </c>
      <c r="M602" s="3">
        <f t="shared" si="9"/>
        <v>2632783.1074999999</v>
      </c>
      <c r="N602" s="41">
        <v>44278.729166666664</v>
      </c>
      <c r="O602" s="39">
        <v>6870066075</v>
      </c>
      <c r="P602" s="39" t="s">
        <v>52</v>
      </c>
      <c r="Q602" s="40" t="s">
        <v>1992</v>
      </c>
      <c r="R602" s="41">
        <v>44344</v>
      </c>
      <c r="S602" s="39" t="s">
        <v>54</v>
      </c>
      <c r="T602" s="68"/>
    </row>
    <row r="603" spans="1:20" s="70" customFormat="1" x14ac:dyDescent="0.2">
      <c r="A603" s="38" t="s">
        <v>2036</v>
      </c>
      <c r="B603" s="39" t="s">
        <v>2037</v>
      </c>
      <c r="C603" s="39" t="s">
        <v>2038</v>
      </c>
      <c r="D603" s="38">
        <v>919893</v>
      </c>
      <c r="E603" s="38"/>
      <c r="F603" s="38"/>
      <c r="G603" s="39" t="s">
        <v>2039</v>
      </c>
      <c r="H603" s="38">
        <v>8263000051</v>
      </c>
      <c r="I603" s="40">
        <v>2910009994</v>
      </c>
      <c r="J603" s="2">
        <v>4700000.5</v>
      </c>
      <c r="K603" s="2"/>
      <c r="L603" s="2">
        <v>846000.09</v>
      </c>
      <c r="M603" s="3">
        <f t="shared" si="9"/>
        <v>5546000.5899999999</v>
      </c>
      <c r="N603" s="41">
        <v>44281.729166666664</v>
      </c>
      <c r="O603" s="39">
        <v>6870067564</v>
      </c>
      <c r="P603" s="39" t="s">
        <v>52</v>
      </c>
      <c r="Q603" s="40" t="s">
        <v>2040</v>
      </c>
      <c r="R603" s="41">
        <v>44348</v>
      </c>
      <c r="S603" s="39" t="s">
        <v>54</v>
      </c>
      <c r="T603" s="68"/>
    </row>
    <row r="604" spans="1:20" s="70" customFormat="1" x14ac:dyDescent="0.2">
      <c r="A604" s="38" t="s">
        <v>2041</v>
      </c>
      <c r="B604" s="39" t="s">
        <v>2042</v>
      </c>
      <c r="C604" s="39" t="s">
        <v>2043</v>
      </c>
      <c r="D604" s="38">
        <v>919893</v>
      </c>
      <c r="E604" s="38"/>
      <c r="F604" s="38"/>
      <c r="G604" s="39" t="s">
        <v>2039</v>
      </c>
      <c r="H604" s="38">
        <v>8263000051</v>
      </c>
      <c r="I604" s="40">
        <v>2920003824</v>
      </c>
      <c r="J604" s="2">
        <v>1499999.5</v>
      </c>
      <c r="K604" s="2"/>
      <c r="L604" s="2">
        <v>269999.90999999997</v>
      </c>
      <c r="M604" s="3">
        <f t="shared" si="9"/>
        <v>1769999.41</v>
      </c>
      <c r="N604" s="41">
        <v>44285.729166666664</v>
      </c>
      <c r="O604" s="39">
        <v>6870067374</v>
      </c>
      <c r="P604" s="39" t="s">
        <v>52</v>
      </c>
      <c r="Q604" s="40" t="s">
        <v>2040</v>
      </c>
      <c r="R604" s="41">
        <v>44348</v>
      </c>
      <c r="S604" s="39" t="s">
        <v>54</v>
      </c>
      <c r="T604" s="68"/>
    </row>
    <row r="605" spans="1:20" s="70" customFormat="1" x14ac:dyDescent="0.2">
      <c r="A605" s="38" t="s">
        <v>2044</v>
      </c>
      <c r="B605" s="39" t="s">
        <v>2045</v>
      </c>
      <c r="C605" s="39" t="s">
        <v>2046</v>
      </c>
      <c r="D605" s="38">
        <v>919893</v>
      </c>
      <c r="E605" s="38"/>
      <c r="F605" s="38"/>
      <c r="G605" s="39" t="s">
        <v>2039</v>
      </c>
      <c r="H605" s="38">
        <v>8263000051</v>
      </c>
      <c r="I605" s="40">
        <v>2920003827</v>
      </c>
      <c r="J605" s="2">
        <v>540000.1</v>
      </c>
      <c r="K605" s="2"/>
      <c r="L605" s="2">
        <v>97200.017999999996</v>
      </c>
      <c r="M605" s="3">
        <f t="shared" si="9"/>
        <v>637200.11800000002</v>
      </c>
      <c r="N605" s="41">
        <v>44285.729166666664</v>
      </c>
      <c r="O605" s="39">
        <v>6870067393</v>
      </c>
      <c r="P605" s="39" t="s">
        <v>52</v>
      </c>
      <c r="Q605" s="40" t="s">
        <v>2047</v>
      </c>
      <c r="R605" s="41">
        <v>44345</v>
      </c>
      <c r="S605" s="39" t="s">
        <v>54</v>
      </c>
      <c r="T605" s="68"/>
    </row>
    <row r="606" spans="1:20" s="70" customFormat="1" x14ac:dyDescent="0.2">
      <c r="A606" s="38" t="s">
        <v>2048</v>
      </c>
      <c r="B606" s="39" t="s">
        <v>2049</v>
      </c>
      <c r="C606" s="39" t="s">
        <v>2050</v>
      </c>
      <c r="D606" s="38">
        <v>919893</v>
      </c>
      <c r="E606" s="38"/>
      <c r="F606" s="38"/>
      <c r="G606" s="39" t="s">
        <v>2039</v>
      </c>
      <c r="H606" s="38">
        <v>8263000051</v>
      </c>
      <c r="I606" s="40">
        <v>2920003833</v>
      </c>
      <c r="J606" s="2">
        <v>649999.75</v>
      </c>
      <c r="K606" s="2"/>
      <c r="L606" s="2">
        <v>116999.955</v>
      </c>
      <c r="M606" s="3">
        <f t="shared" si="9"/>
        <v>766999.70499999996</v>
      </c>
      <c r="N606" s="41">
        <v>44285.729166666664</v>
      </c>
      <c r="O606" s="39">
        <v>6870067400</v>
      </c>
      <c r="P606" s="39" t="s">
        <v>52</v>
      </c>
      <c r="Q606" s="40" t="s">
        <v>2051</v>
      </c>
      <c r="R606" s="41">
        <v>44346</v>
      </c>
      <c r="S606" s="39" t="s">
        <v>54</v>
      </c>
      <c r="T606" s="68"/>
    </row>
    <row r="607" spans="1:20" s="70" customFormat="1" x14ac:dyDescent="0.2">
      <c r="A607" s="38" t="s">
        <v>2052</v>
      </c>
      <c r="B607" s="39" t="s">
        <v>2053</v>
      </c>
      <c r="C607" s="39" t="s">
        <v>2054</v>
      </c>
      <c r="D607" s="38">
        <v>919893</v>
      </c>
      <c r="E607" s="38"/>
      <c r="F607" s="38"/>
      <c r="G607" s="39" t="s">
        <v>2039</v>
      </c>
      <c r="H607" s="38">
        <v>8263000051</v>
      </c>
      <c r="I607" s="40">
        <v>2920003804</v>
      </c>
      <c r="J607" s="2">
        <v>1000000</v>
      </c>
      <c r="K607" s="2"/>
      <c r="L607" s="2">
        <v>180000</v>
      </c>
      <c r="M607" s="3">
        <f t="shared" si="9"/>
        <v>1180000</v>
      </c>
      <c r="N607" s="41">
        <v>44281.729166666664</v>
      </c>
      <c r="O607" s="39">
        <v>6870067357</v>
      </c>
      <c r="P607" s="39" t="s">
        <v>52</v>
      </c>
      <c r="Q607" s="40" t="s">
        <v>2051</v>
      </c>
      <c r="R607" s="41">
        <v>44346</v>
      </c>
      <c r="S607" s="39" t="s">
        <v>54</v>
      </c>
      <c r="T607" s="68"/>
    </row>
    <row r="608" spans="1:20" s="70" customFormat="1" x14ac:dyDescent="0.2">
      <c r="A608" s="38" t="s">
        <v>2055</v>
      </c>
      <c r="B608" s="39" t="s">
        <v>2056</v>
      </c>
      <c r="C608" s="39" t="s">
        <v>2057</v>
      </c>
      <c r="D608" s="38">
        <v>919893</v>
      </c>
      <c r="E608" s="38"/>
      <c r="F608" s="38"/>
      <c r="G608" s="39" t="s">
        <v>2039</v>
      </c>
      <c r="H608" s="38">
        <v>8263000051</v>
      </c>
      <c r="I608" s="40">
        <v>2920003828</v>
      </c>
      <c r="J608" s="2">
        <v>350000.25</v>
      </c>
      <c r="K608" s="2"/>
      <c r="L608" s="2">
        <v>63000.044999999998</v>
      </c>
      <c r="M608" s="3">
        <f t="shared" si="9"/>
        <v>413000.29499999998</v>
      </c>
      <c r="N608" s="41">
        <v>44285.729166666664</v>
      </c>
      <c r="O608" s="39">
        <v>6870067446</v>
      </c>
      <c r="P608" s="39" t="s">
        <v>52</v>
      </c>
      <c r="Q608" s="40" t="s">
        <v>2047</v>
      </c>
      <c r="R608" s="41">
        <v>44345</v>
      </c>
      <c r="S608" s="39" t="s">
        <v>54</v>
      </c>
      <c r="T608" s="68"/>
    </row>
    <row r="609" spans="1:20" s="70" customFormat="1" x14ac:dyDescent="0.2">
      <c r="A609" s="38" t="s">
        <v>2058</v>
      </c>
      <c r="B609" s="39" t="s">
        <v>2059</v>
      </c>
      <c r="C609" s="39" t="s">
        <v>2060</v>
      </c>
      <c r="D609" s="38">
        <v>919893</v>
      </c>
      <c r="E609" s="38"/>
      <c r="F609" s="38"/>
      <c r="G609" s="39" t="s">
        <v>2039</v>
      </c>
      <c r="H609" s="38">
        <v>8263000051</v>
      </c>
      <c r="I609" s="40">
        <v>2920003734</v>
      </c>
      <c r="J609" s="2">
        <v>200000</v>
      </c>
      <c r="K609" s="2"/>
      <c r="L609" s="2">
        <v>36000</v>
      </c>
      <c r="M609" s="3">
        <f t="shared" si="9"/>
        <v>236000</v>
      </c>
      <c r="N609" s="41">
        <v>44273.729166666664</v>
      </c>
      <c r="O609" s="39">
        <v>6870067433</v>
      </c>
      <c r="P609" s="39" t="s">
        <v>52</v>
      </c>
      <c r="Q609" s="40" t="s">
        <v>2047</v>
      </c>
      <c r="R609" s="41">
        <v>44345</v>
      </c>
      <c r="S609" s="39" t="s">
        <v>54</v>
      </c>
      <c r="T609" s="68"/>
    </row>
    <row r="610" spans="1:20" s="70" customFormat="1" x14ac:dyDescent="0.2">
      <c r="A610" s="38" t="s">
        <v>2061</v>
      </c>
      <c r="B610" s="39" t="s">
        <v>2062</v>
      </c>
      <c r="C610" s="39" t="s">
        <v>2063</v>
      </c>
      <c r="D610" s="38">
        <v>919893</v>
      </c>
      <c r="E610" s="38"/>
      <c r="F610" s="38"/>
      <c r="G610" s="39" t="s">
        <v>2039</v>
      </c>
      <c r="H610" s="38">
        <v>8263000051</v>
      </c>
      <c r="I610" s="40">
        <v>2920003735</v>
      </c>
      <c r="J610" s="2">
        <v>350000.25</v>
      </c>
      <c r="K610" s="2"/>
      <c r="L610" s="2">
        <v>63000.044999999998</v>
      </c>
      <c r="M610" s="3">
        <f t="shared" si="9"/>
        <v>413000.29499999998</v>
      </c>
      <c r="N610" s="41">
        <v>44273.729166666664</v>
      </c>
      <c r="O610" s="39">
        <v>6870067454</v>
      </c>
      <c r="P610" s="39" t="s">
        <v>52</v>
      </c>
      <c r="Q610" s="40" t="s">
        <v>2051</v>
      </c>
      <c r="R610" s="41">
        <v>44346</v>
      </c>
      <c r="S610" s="39" t="s">
        <v>54</v>
      </c>
      <c r="T610" s="68"/>
    </row>
    <row r="611" spans="1:20" s="70" customFormat="1" x14ac:dyDescent="0.2">
      <c r="A611" s="38" t="s">
        <v>2064</v>
      </c>
      <c r="B611" s="39" t="s">
        <v>2065</v>
      </c>
      <c r="C611" s="39" t="s">
        <v>2066</v>
      </c>
      <c r="D611" s="38">
        <v>919893</v>
      </c>
      <c r="E611" s="38"/>
      <c r="F611" s="38"/>
      <c r="G611" s="39" t="s">
        <v>2039</v>
      </c>
      <c r="H611" s="38">
        <v>8263000051</v>
      </c>
      <c r="I611" s="40">
        <v>2920003803</v>
      </c>
      <c r="J611" s="2">
        <v>259999.9</v>
      </c>
      <c r="K611" s="2"/>
      <c r="L611" s="2">
        <v>46799.981999999996</v>
      </c>
      <c r="M611" s="3">
        <f t="shared" si="9"/>
        <v>306799.88199999998</v>
      </c>
      <c r="N611" s="41">
        <v>44285.729166666664</v>
      </c>
      <c r="O611" s="39">
        <v>6870067464</v>
      </c>
      <c r="P611" s="39" t="s">
        <v>52</v>
      </c>
      <c r="Q611" s="40" t="s">
        <v>2051</v>
      </c>
      <c r="R611" s="41">
        <v>44346</v>
      </c>
      <c r="S611" s="39" t="s">
        <v>54</v>
      </c>
      <c r="T611" s="68"/>
    </row>
    <row r="612" spans="1:20" s="70" customFormat="1" x14ac:dyDescent="0.2">
      <c r="A612" s="38" t="s">
        <v>2067</v>
      </c>
      <c r="B612" s="39" t="s">
        <v>2068</v>
      </c>
      <c r="C612" s="39" t="s">
        <v>2069</v>
      </c>
      <c r="D612" s="38">
        <v>919893</v>
      </c>
      <c r="E612" s="38"/>
      <c r="F612" s="38"/>
      <c r="G612" s="39" t="s">
        <v>2039</v>
      </c>
      <c r="H612" s="38">
        <v>8263000051</v>
      </c>
      <c r="I612" s="40">
        <v>2920003700</v>
      </c>
      <c r="J612" s="2">
        <v>299999.5</v>
      </c>
      <c r="K612" s="2"/>
      <c r="L612" s="2">
        <v>53999.909999999996</v>
      </c>
      <c r="M612" s="3">
        <f t="shared" si="9"/>
        <v>353999.41</v>
      </c>
      <c r="N612" s="41">
        <v>44257.729166666664</v>
      </c>
      <c r="O612" s="39">
        <v>6870067484</v>
      </c>
      <c r="P612" s="39" t="s">
        <v>52</v>
      </c>
      <c r="Q612" s="40" t="s">
        <v>2051</v>
      </c>
      <c r="R612" s="41">
        <v>44346</v>
      </c>
      <c r="S612" s="39" t="s">
        <v>54</v>
      </c>
      <c r="T612" s="68"/>
    </row>
    <row r="613" spans="1:20" s="70" customFormat="1" x14ac:dyDescent="0.2">
      <c r="A613" s="38" t="s">
        <v>2070</v>
      </c>
      <c r="B613" s="39" t="s">
        <v>2071</v>
      </c>
      <c r="C613" s="39" t="s">
        <v>2072</v>
      </c>
      <c r="D613" s="38">
        <v>919893</v>
      </c>
      <c r="E613" s="38"/>
      <c r="F613" s="38"/>
      <c r="G613" s="39" t="s">
        <v>2039</v>
      </c>
      <c r="H613" s="38">
        <v>8263000051</v>
      </c>
      <c r="I613" s="40">
        <v>2920003701</v>
      </c>
      <c r="J613" s="2">
        <v>140000.1</v>
      </c>
      <c r="K613" s="2"/>
      <c r="L613" s="2">
        <v>25200.018</v>
      </c>
      <c r="M613" s="3">
        <f t="shared" si="9"/>
        <v>165200.11800000002</v>
      </c>
      <c r="N613" s="41">
        <v>44257.729166666664</v>
      </c>
      <c r="O613" s="39">
        <v>6870067494</v>
      </c>
      <c r="P613" s="39" t="s">
        <v>52</v>
      </c>
      <c r="Q613" s="40" t="s">
        <v>2051</v>
      </c>
      <c r="R613" s="41">
        <v>44346</v>
      </c>
      <c r="S613" s="39" t="s">
        <v>54</v>
      </c>
      <c r="T613" s="68"/>
    </row>
    <row r="614" spans="1:20" s="70" customFormat="1" x14ac:dyDescent="0.2">
      <c r="A614" s="38" t="s">
        <v>2073</v>
      </c>
      <c r="B614" s="39" t="s">
        <v>2074</v>
      </c>
      <c r="C614" s="39" t="s">
        <v>2075</v>
      </c>
      <c r="D614" s="38">
        <v>919893</v>
      </c>
      <c r="E614" s="38"/>
      <c r="F614" s="38"/>
      <c r="G614" s="39" t="s">
        <v>2039</v>
      </c>
      <c r="H614" s="38">
        <v>8263000051</v>
      </c>
      <c r="I614" s="40">
        <v>2920003826</v>
      </c>
      <c r="J614" s="2">
        <v>674999.62</v>
      </c>
      <c r="K614" s="2"/>
      <c r="L614" s="2">
        <v>121499.9316</v>
      </c>
      <c r="M614" s="3">
        <f t="shared" si="9"/>
        <v>796499.55160000001</v>
      </c>
      <c r="N614" s="41">
        <v>44285</v>
      </c>
      <c r="O614" s="39">
        <v>6870067512</v>
      </c>
      <c r="P614" s="39" t="s">
        <v>52</v>
      </c>
      <c r="Q614" s="40" t="s">
        <v>2051</v>
      </c>
      <c r="R614" s="41">
        <v>44346</v>
      </c>
      <c r="S614" s="39" t="s">
        <v>54</v>
      </c>
      <c r="T614" s="68"/>
    </row>
    <row r="615" spans="1:20" s="70" customFormat="1" x14ac:dyDescent="0.2">
      <c r="A615" s="38" t="s">
        <v>2076</v>
      </c>
      <c r="B615" s="39" t="s">
        <v>2077</v>
      </c>
      <c r="C615" s="39" t="s">
        <v>2078</v>
      </c>
      <c r="D615" s="38">
        <v>919893</v>
      </c>
      <c r="E615" s="38"/>
      <c r="F615" s="38"/>
      <c r="G615" s="39" t="s">
        <v>2039</v>
      </c>
      <c r="H615" s="38">
        <v>8263000051</v>
      </c>
      <c r="I615" s="40">
        <v>2920003699</v>
      </c>
      <c r="J615" s="2">
        <v>400000</v>
      </c>
      <c r="K615" s="2"/>
      <c r="L615" s="2">
        <v>72000</v>
      </c>
      <c r="M615" s="3">
        <f t="shared" si="9"/>
        <v>472000</v>
      </c>
      <c r="N615" s="41">
        <v>44257.729166666664</v>
      </c>
      <c r="O615" s="39">
        <v>6870067502</v>
      </c>
      <c r="P615" s="39" t="s">
        <v>52</v>
      </c>
      <c r="Q615" s="40" t="s">
        <v>2051</v>
      </c>
      <c r="R615" s="41">
        <v>44346</v>
      </c>
      <c r="S615" s="39" t="s">
        <v>54</v>
      </c>
      <c r="T615" s="68"/>
    </row>
    <row r="616" spans="1:20" s="70" customFormat="1" x14ac:dyDescent="0.2">
      <c r="A616" s="38" t="s">
        <v>2079</v>
      </c>
      <c r="B616" s="39" t="s">
        <v>2080</v>
      </c>
      <c r="C616" s="39" t="s">
        <v>2081</v>
      </c>
      <c r="D616" s="38">
        <v>919893</v>
      </c>
      <c r="E616" s="38"/>
      <c r="F616" s="38"/>
      <c r="G616" s="39" t="s">
        <v>2039</v>
      </c>
      <c r="H616" s="38">
        <v>8263000051</v>
      </c>
      <c r="I616" s="40">
        <v>2920003724</v>
      </c>
      <c r="J616" s="2">
        <v>14400000</v>
      </c>
      <c r="K616" s="2"/>
      <c r="L616" s="2">
        <v>2592000</v>
      </c>
      <c r="M616" s="3">
        <f t="shared" si="9"/>
        <v>16992000</v>
      </c>
      <c r="N616" s="41">
        <v>44264.729166666664</v>
      </c>
      <c r="O616" s="39">
        <v>6870067275</v>
      </c>
      <c r="P616" s="39" t="s">
        <v>52</v>
      </c>
      <c r="Q616" s="40" t="s">
        <v>2082</v>
      </c>
      <c r="R616" s="41">
        <v>44346</v>
      </c>
      <c r="S616" s="39" t="s">
        <v>54</v>
      </c>
      <c r="T616" s="68"/>
    </row>
    <row r="617" spans="1:20" s="70" customFormat="1" x14ac:dyDescent="0.2">
      <c r="A617" s="38" t="s">
        <v>2083</v>
      </c>
      <c r="B617" s="39" t="s">
        <v>2084</v>
      </c>
      <c r="C617" s="39" t="s">
        <v>2085</v>
      </c>
      <c r="D617" s="38">
        <v>919893</v>
      </c>
      <c r="E617" s="38"/>
      <c r="F617" s="38"/>
      <c r="G617" s="39" t="s">
        <v>2039</v>
      </c>
      <c r="H617" s="38">
        <v>8263000051</v>
      </c>
      <c r="I617" s="40">
        <v>2920003806</v>
      </c>
      <c r="J617" s="2">
        <v>2449999.75</v>
      </c>
      <c r="K617" s="2"/>
      <c r="L617" s="2">
        <v>440999.95499999996</v>
      </c>
      <c r="M617" s="3">
        <f t="shared" si="9"/>
        <v>2890999.7050000001</v>
      </c>
      <c r="N617" s="41">
        <v>44281.729166666664</v>
      </c>
      <c r="O617" s="39">
        <v>6870067549</v>
      </c>
      <c r="P617" s="39" t="s">
        <v>52</v>
      </c>
      <c r="Q617" s="40" t="s">
        <v>2040</v>
      </c>
      <c r="R617" s="41">
        <v>44348</v>
      </c>
      <c r="S617" s="39" t="s">
        <v>54</v>
      </c>
      <c r="T617" s="68"/>
    </row>
    <row r="618" spans="1:20" s="70" customFormat="1" x14ac:dyDescent="0.2">
      <c r="A618" s="38" t="s">
        <v>2086</v>
      </c>
      <c r="B618" s="39" t="s">
        <v>2087</v>
      </c>
      <c r="C618" s="39" t="s">
        <v>2088</v>
      </c>
      <c r="D618" s="38">
        <v>919893</v>
      </c>
      <c r="E618" s="38"/>
      <c r="F618" s="38"/>
      <c r="G618" s="39" t="s">
        <v>2039</v>
      </c>
      <c r="H618" s="38">
        <v>8263000051</v>
      </c>
      <c r="I618" s="40">
        <v>2920003870</v>
      </c>
      <c r="J618" s="2">
        <v>1105000.53</v>
      </c>
      <c r="K618" s="2"/>
      <c r="L618" s="2">
        <v>198900.09539999999</v>
      </c>
      <c r="M618" s="3">
        <f t="shared" si="9"/>
        <v>1303900.6254</v>
      </c>
      <c r="N618" s="41">
        <v>44291.729166666664</v>
      </c>
      <c r="O618" s="39">
        <v>6870067521</v>
      </c>
      <c r="P618" s="39" t="s">
        <v>52</v>
      </c>
      <c r="Q618" s="40" t="s">
        <v>2051</v>
      </c>
      <c r="R618" s="41">
        <v>44346</v>
      </c>
      <c r="S618" s="39" t="s">
        <v>54</v>
      </c>
      <c r="T618" s="68"/>
    </row>
    <row r="619" spans="1:20" s="70" customFormat="1" x14ac:dyDescent="0.2">
      <c r="A619" s="38" t="s">
        <v>2089</v>
      </c>
      <c r="B619" s="39" t="s">
        <v>2090</v>
      </c>
      <c r="C619" s="39" t="s">
        <v>2091</v>
      </c>
      <c r="D619" s="38">
        <v>919893</v>
      </c>
      <c r="E619" s="38"/>
      <c r="F619" s="38"/>
      <c r="G619" s="39" t="s">
        <v>2039</v>
      </c>
      <c r="H619" s="38">
        <v>8263000051</v>
      </c>
      <c r="I619" s="40">
        <v>2920003812</v>
      </c>
      <c r="J619" s="2">
        <v>1620000.3</v>
      </c>
      <c r="K619" s="2"/>
      <c r="L619" s="2">
        <v>291600.054</v>
      </c>
      <c r="M619" s="3">
        <f t="shared" si="9"/>
        <v>1911600.3540000001</v>
      </c>
      <c r="N619" s="41">
        <v>44284.729166666664</v>
      </c>
      <c r="O619" s="39">
        <v>6870067538</v>
      </c>
      <c r="P619" s="39" t="s">
        <v>52</v>
      </c>
      <c r="Q619" s="40" t="s">
        <v>2051</v>
      </c>
      <c r="R619" s="41">
        <v>44346</v>
      </c>
      <c r="S619" s="39" t="s">
        <v>54</v>
      </c>
      <c r="T619" s="68"/>
    </row>
    <row r="620" spans="1:20" s="70" customFormat="1" x14ac:dyDescent="0.2">
      <c r="A620" s="38" t="s">
        <v>2092</v>
      </c>
      <c r="B620" s="39" t="s">
        <v>2093</v>
      </c>
      <c r="C620" s="39" t="s">
        <v>2094</v>
      </c>
      <c r="D620" s="38">
        <v>919893</v>
      </c>
      <c r="E620" s="38"/>
      <c r="F620" s="38"/>
      <c r="G620" s="39" t="s">
        <v>2039</v>
      </c>
      <c r="H620" s="38">
        <v>8263000051</v>
      </c>
      <c r="I620" s="40">
        <v>2920003825</v>
      </c>
      <c r="J620" s="2">
        <v>600000</v>
      </c>
      <c r="K620" s="2"/>
      <c r="L620" s="2">
        <v>108000</v>
      </c>
      <c r="M620" s="3">
        <f t="shared" si="9"/>
        <v>708000</v>
      </c>
      <c r="N620" s="41">
        <v>44285.729166666664</v>
      </c>
      <c r="O620" s="39">
        <v>6870067508</v>
      </c>
      <c r="P620" s="39" t="s">
        <v>52</v>
      </c>
      <c r="Q620" s="40" t="s">
        <v>2051</v>
      </c>
      <c r="R620" s="41">
        <v>44346</v>
      </c>
      <c r="S620" s="39" t="s">
        <v>54</v>
      </c>
      <c r="T620" s="68"/>
    </row>
    <row r="621" spans="1:20" s="70" customFormat="1" x14ac:dyDescent="0.2">
      <c r="A621" s="38" t="s">
        <v>2095</v>
      </c>
      <c r="B621" s="39" t="s">
        <v>2096</v>
      </c>
      <c r="C621" s="39" t="s">
        <v>2097</v>
      </c>
      <c r="D621" s="38">
        <v>401972</v>
      </c>
      <c r="E621" s="38"/>
      <c r="F621" s="38"/>
      <c r="G621" s="39" t="s">
        <v>842</v>
      </c>
      <c r="H621" s="38">
        <v>8263000049</v>
      </c>
      <c r="I621" s="40" t="s">
        <v>2098</v>
      </c>
      <c r="J621" s="2">
        <v>1560650</v>
      </c>
      <c r="K621" s="2">
        <v>1381.17525</v>
      </c>
      <c r="L621" s="2">
        <v>280917</v>
      </c>
      <c r="M621" s="3">
        <f t="shared" si="9"/>
        <v>1842948.1752500001</v>
      </c>
      <c r="N621" s="41">
        <v>44278.729166666664</v>
      </c>
      <c r="O621" s="39">
        <v>6870066478</v>
      </c>
      <c r="P621" s="39" t="s">
        <v>52</v>
      </c>
      <c r="Q621" s="40" t="s">
        <v>2099</v>
      </c>
      <c r="R621" s="41">
        <v>44345</v>
      </c>
      <c r="S621" s="39" t="s">
        <v>54</v>
      </c>
      <c r="T621" s="68"/>
    </row>
    <row r="622" spans="1:20" s="70" customFormat="1" x14ac:dyDescent="0.2">
      <c r="A622" s="38" t="s">
        <v>2100</v>
      </c>
      <c r="B622" s="39" t="s">
        <v>2101</v>
      </c>
      <c r="C622" s="39" t="s">
        <v>2102</v>
      </c>
      <c r="D622" s="38">
        <v>401972</v>
      </c>
      <c r="E622" s="38"/>
      <c r="F622" s="38"/>
      <c r="G622" s="39" t="s">
        <v>842</v>
      </c>
      <c r="H622" s="38">
        <v>8263000049</v>
      </c>
      <c r="I622" s="40" t="s">
        <v>2103</v>
      </c>
      <c r="J622" s="2">
        <v>2452450</v>
      </c>
      <c r="K622" s="2">
        <v>2170.4182500000002</v>
      </c>
      <c r="L622" s="2">
        <v>441441</v>
      </c>
      <c r="M622" s="3">
        <f t="shared" si="9"/>
        <v>2896061.4182500001</v>
      </c>
      <c r="N622" s="41">
        <v>44282.729166666664</v>
      </c>
      <c r="O622" s="39">
        <v>6870066500</v>
      </c>
      <c r="P622" s="39" t="s">
        <v>52</v>
      </c>
      <c r="Q622" s="40" t="s">
        <v>2104</v>
      </c>
      <c r="R622" s="41">
        <v>44345</v>
      </c>
      <c r="S622" s="39" t="s">
        <v>54</v>
      </c>
      <c r="T622" s="68"/>
    </row>
    <row r="623" spans="1:20" s="70" customFormat="1" x14ac:dyDescent="0.2">
      <c r="A623" s="38" t="s">
        <v>2105</v>
      </c>
      <c r="B623" s="39" t="s">
        <v>2106</v>
      </c>
      <c r="C623" s="39" t="s">
        <v>2107</v>
      </c>
      <c r="D623" s="38">
        <v>401972</v>
      </c>
      <c r="E623" s="38"/>
      <c r="F623" s="38"/>
      <c r="G623" s="39" t="s">
        <v>842</v>
      </c>
      <c r="H623" s="38">
        <v>8263000049</v>
      </c>
      <c r="I623" s="40" t="s">
        <v>2108</v>
      </c>
      <c r="J623" s="2">
        <v>819999.29</v>
      </c>
      <c r="K623" s="2">
        <v>725.7</v>
      </c>
      <c r="L623" s="2">
        <v>147599.87220000001</v>
      </c>
      <c r="M623" s="3">
        <f t="shared" si="9"/>
        <v>968324.86219999997</v>
      </c>
      <c r="N623" s="41">
        <v>44286.729166666664</v>
      </c>
      <c r="O623" s="39">
        <v>6870066515</v>
      </c>
      <c r="P623" s="39" t="s">
        <v>52</v>
      </c>
      <c r="Q623" s="40" t="s">
        <v>2104</v>
      </c>
      <c r="R623" s="41">
        <v>44345</v>
      </c>
      <c r="S623" s="39" t="s">
        <v>54</v>
      </c>
      <c r="T623" s="68"/>
    </row>
    <row r="624" spans="1:20" s="70" customFormat="1" x14ac:dyDescent="0.2">
      <c r="A624" s="38" t="s">
        <v>2109</v>
      </c>
      <c r="B624" s="39" t="s">
        <v>2110</v>
      </c>
      <c r="C624" s="39" t="s">
        <v>2111</v>
      </c>
      <c r="D624" s="38">
        <v>401972</v>
      </c>
      <c r="E624" s="38"/>
      <c r="F624" s="38"/>
      <c r="G624" s="39" t="s">
        <v>842</v>
      </c>
      <c r="H624" s="38">
        <v>8263000049</v>
      </c>
      <c r="I624" s="40" t="s">
        <v>2112</v>
      </c>
      <c r="J624" s="2">
        <v>1138800.1599999999</v>
      </c>
      <c r="K624" s="2">
        <v>292.935</v>
      </c>
      <c r="L624" s="2">
        <v>204984.02879999997</v>
      </c>
      <c r="M624" s="3">
        <f t="shared" si="9"/>
        <v>1344077.1237999999</v>
      </c>
      <c r="N624" s="41">
        <v>44285.729166666664</v>
      </c>
      <c r="O624" s="39">
        <v>6870066520</v>
      </c>
      <c r="P624" s="39" t="s">
        <v>52</v>
      </c>
      <c r="Q624" s="40" t="s">
        <v>2104</v>
      </c>
      <c r="R624" s="41">
        <v>44345</v>
      </c>
      <c r="S624" s="39" t="s">
        <v>54</v>
      </c>
      <c r="T624" s="68"/>
    </row>
    <row r="625" spans="1:20" s="70" customFormat="1" x14ac:dyDescent="0.2">
      <c r="A625" s="38" t="s">
        <v>2113</v>
      </c>
      <c r="B625" s="39" t="s">
        <v>2114</v>
      </c>
      <c r="C625" s="39" t="s">
        <v>2115</v>
      </c>
      <c r="D625" s="38">
        <v>401972</v>
      </c>
      <c r="E625" s="38"/>
      <c r="F625" s="38"/>
      <c r="G625" s="39" t="s">
        <v>842</v>
      </c>
      <c r="H625" s="38">
        <v>8263000049</v>
      </c>
      <c r="I625" s="40" t="s">
        <v>2116</v>
      </c>
      <c r="J625" s="2">
        <v>236210</v>
      </c>
      <c r="K625" s="2">
        <v>209.04585</v>
      </c>
      <c r="L625" s="2">
        <v>42517.799999999996</v>
      </c>
      <c r="M625" s="3">
        <f t="shared" si="9"/>
        <v>278936.84584999998</v>
      </c>
      <c r="N625" s="41">
        <v>44282.729166666664</v>
      </c>
      <c r="O625" s="39">
        <v>6870066524</v>
      </c>
      <c r="P625" s="39" t="s">
        <v>52</v>
      </c>
      <c r="Q625" s="40" t="s">
        <v>2104</v>
      </c>
      <c r="R625" s="41">
        <v>44345</v>
      </c>
      <c r="S625" s="39" t="s">
        <v>54</v>
      </c>
      <c r="T625" s="68"/>
    </row>
    <row r="626" spans="1:20" s="70" customFormat="1" x14ac:dyDescent="0.2">
      <c r="A626" s="38" t="s">
        <v>2117</v>
      </c>
      <c r="B626" s="39" t="s">
        <v>2118</v>
      </c>
      <c r="C626" s="39" t="s">
        <v>2119</v>
      </c>
      <c r="D626" s="38">
        <v>401972</v>
      </c>
      <c r="E626" s="38"/>
      <c r="F626" s="38"/>
      <c r="G626" s="39" t="s">
        <v>842</v>
      </c>
      <c r="H626" s="38">
        <v>8263000049</v>
      </c>
      <c r="I626" s="40" t="s">
        <v>2120</v>
      </c>
      <c r="J626" s="2">
        <v>677000</v>
      </c>
      <c r="K626" s="2">
        <v>599.14499999999998</v>
      </c>
      <c r="L626" s="2">
        <v>121860</v>
      </c>
      <c r="M626" s="3">
        <f t="shared" si="9"/>
        <v>799459.14500000002</v>
      </c>
      <c r="N626" s="41">
        <v>44281.729166666664</v>
      </c>
      <c r="O626" s="39">
        <v>6870066526</v>
      </c>
      <c r="P626" s="39" t="s">
        <v>52</v>
      </c>
      <c r="Q626" s="40" t="s">
        <v>2104</v>
      </c>
      <c r="R626" s="41">
        <v>44345</v>
      </c>
      <c r="S626" s="39" t="s">
        <v>54</v>
      </c>
      <c r="T626" s="68"/>
    </row>
    <row r="627" spans="1:20" s="70" customFormat="1" x14ac:dyDescent="0.2">
      <c r="A627" s="38" t="s">
        <v>63</v>
      </c>
      <c r="B627" s="1"/>
      <c r="C627" s="1"/>
      <c r="D627" s="51"/>
      <c r="E627" s="38"/>
      <c r="F627" s="51"/>
      <c r="G627" s="52" t="s">
        <v>64</v>
      </c>
      <c r="H627" s="53"/>
      <c r="I627" s="54" t="s">
        <v>2121</v>
      </c>
      <c r="J627" s="35">
        <v>1473.62</v>
      </c>
      <c r="K627" s="1"/>
      <c r="L627" s="1"/>
      <c r="M627" s="3">
        <f t="shared" si="9"/>
        <v>1473.62</v>
      </c>
      <c r="N627" s="41">
        <v>44342</v>
      </c>
      <c r="O627" s="56"/>
      <c r="P627" s="1"/>
      <c r="Q627" s="1"/>
      <c r="R627" s="57"/>
      <c r="S627" s="39" t="s">
        <v>54</v>
      </c>
      <c r="T627" s="68"/>
    </row>
    <row r="628" spans="1:20" s="70" customFormat="1" x14ac:dyDescent="0.2">
      <c r="A628" s="38" t="s">
        <v>2122</v>
      </c>
      <c r="B628" s="39" t="s">
        <v>2123</v>
      </c>
      <c r="C628" s="39" t="s">
        <v>2124</v>
      </c>
      <c r="D628" s="38">
        <v>401972</v>
      </c>
      <c r="E628" s="38"/>
      <c r="F628" s="38"/>
      <c r="G628" s="39" t="s">
        <v>842</v>
      </c>
      <c r="H628" s="38">
        <v>8263000049</v>
      </c>
      <c r="I628" s="40" t="s">
        <v>2125</v>
      </c>
      <c r="J628" s="2">
        <v>789120</v>
      </c>
      <c r="K628" s="2">
        <v>698.37120000000004</v>
      </c>
      <c r="L628" s="2">
        <v>142041.60000000001</v>
      </c>
      <c r="M628" s="3">
        <f t="shared" si="9"/>
        <v>931859.97120000003</v>
      </c>
      <c r="N628" s="41">
        <v>44281.729166666664</v>
      </c>
      <c r="O628" s="39">
        <v>6870066627</v>
      </c>
      <c r="P628" s="39" t="s">
        <v>52</v>
      </c>
      <c r="Q628" s="40" t="s">
        <v>2104</v>
      </c>
      <c r="R628" s="41">
        <v>44345</v>
      </c>
      <c r="S628" s="39" t="s">
        <v>54</v>
      </c>
      <c r="T628" s="68"/>
    </row>
    <row r="629" spans="1:20" s="70" customFormat="1" x14ac:dyDescent="0.2">
      <c r="A629" s="38" t="s">
        <v>2126</v>
      </c>
      <c r="B629" s="39" t="s">
        <v>2127</v>
      </c>
      <c r="C629" s="39" t="s">
        <v>2128</v>
      </c>
      <c r="D629" s="38">
        <v>401972</v>
      </c>
      <c r="E629" s="38"/>
      <c r="F629" s="38"/>
      <c r="G629" s="39" t="s">
        <v>842</v>
      </c>
      <c r="H629" s="38">
        <v>8263000049</v>
      </c>
      <c r="I629" s="40" t="s">
        <v>2129</v>
      </c>
      <c r="J629" s="2">
        <v>579999.69999999995</v>
      </c>
      <c r="K629" s="2">
        <v>513.29999999999995</v>
      </c>
      <c r="L629" s="2">
        <v>104399.94599999998</v>
      </c>
      <c r="M629" s="3">
        <f t="shared" si="9"/>
        <v>684912.946</v>
      </c>
      <c r="N629" s="41">
        <v>44286.729166666664</v>
      </c>
      <c r="O629" s="39">
        <v>6870066632</v>
      </c>
      <c r="P629" s="39" t="s">
        <v>52</v>
      </c>
      <c r="Q629" s="40" t="s">
        <v>2104</v>
      </c>
      <c r="R629" s="41">
        <v>44345</v>
      </c>
      <c r="S629" s="39" t="s">
        <v>54</v>
      </c>
      <c r="T629" s="68"/>
    </row>
    <row r="630" spans="1:20" s="70" customFormat="1" x14ac:dyDescent="0.2">
      <c r="A630" s="38" t="s">
        <v>2130</v>
      </c>
      <c r="B630" s="39" t="s">
        <v>2131</v>
      </c>
      <c r="C630" s="39" t="s">
        <v>2132</v>
      </c>
      <c r="D630" s="38">
        <v>401972</v>
      </c>
      <c r="E630" s="38"/>
      <c r="F630" s="38"/>
      <c r="G630" s="39" t="s">
        <v>842</v>
      </c>
      <c r="H630" s="38">
        <v>8263000049</v>
      </c>
      <c r="I630" s="40" t="s">
        <v>2133</v>
      </c>
      <c r="J630" s="2">
        <v>930580</v>
      </c>
      <c r="K630" s="2">
        <v>824</v>
      </c>
      <c r="L630" s="2">
        <v>167504.4</v>
      </c>
      <c r="M630" s="3">
        <f t="shared" si="9"/>
        <v>1098908.3999999999</v>
      </c>
      <c r="N630" s="41">
        <v>44282.729166666664</v>
      </c>
      <c r="O630" s="39">
        <v>6870066642</v>
      </c>
      <c r="P630" s="39" t="s">
        <v>52</v>
      </c>
      <c r="Q630" s="40" t="s">
        <v>2099</v>
      </c>
      <c r="R630" s="41">
        <v>44345</v>
      </c>
      <c r="S630" s="39" t="s">
        <v>54</v>
      </c>
      <c r="T630" s="68"/>
    </row>
    <row r="631" spans="1:20" s="70" customFormat="1" x14ac:dyDescent="0.2">
      <c r="A631" s="38" t="s">
        <v>2134</v>
      </c>
      <c r="B631" s="42" t="s">
        <v>2135</v>
      </c>
      <c r="C631" s="42" t="s">
        <v>2136</v>
      </c>
      <c r="D631" s="38">
        <v>407261</v>
      </c>
      <c r="E631" s="38"/>
      <c r="F631" s="38"/>
      <c r="G631" s="42" t="s">
        <v>58</v>
      </c>
      <c r="H631" s="38">
        <v>8266011245</v>
      </c>
      <c r="I631" s="40">
        <v>9854019982</v>
      </c>
      <c r="J631" s="3">
        <v>56124.35</v>
      </c>
      <c r="K631" s="3"/>
      <c r="L631" s="3">
        <v>0</v>
      </c>
      <c r="M631" s="3">
        <f t="shared" si="9"/>
        <v>56124.35</v>
      </c>
      <c r="N631" s="41">
        <v>44327.729166666664</v>
      </c>
      <c r="O631" s="39">
        <v>6870066655</v>
      </c>
      <c r="P631" s="42" t="s">
        <v>315</v>
      </c>
      <c r="Q631" s="42"/>
      <c r="R631" s="60"/>
      <c r="S631" s="42" t="s">
        <v>243</v>
      </c>
      <c r="T631" s="68"/>
    </row>
    <row r="632" spans="1:20" s="70" customFormat="1" x14ac:dyDescent="0.2">
      <c r="A632" s="38" t="s">
        <v>2137</v>
      </c>
      <c r="B632" s="42" t="s">
        <v>2138</v>
      </c>
      <c r="C632" s="42" t="s">
        <v>2139</v>
      </c>
      <c r="D632" s="38">
        <v>407261</v>
      </c>
      <c r="E632" s="38"/>
      <c r="F632" s="38"/>
      <c r="G632" s="42" t="s">
        <v>58</v>
      </c>
      <c r="H632" s="38">
        <v>8266011245</v>
      </c>
      <c r="I632" s="40">
        <v>9854019952</v>
      </c>
      <c r="J632" s="3">
        <v>56778.01</v>
      </c>
      <c r="K632" s="3"/>
      <c r="L632" s="3">
        <v>0</v>
      </c>
      <c r="M632" s="3">
        <f t="shared" si="9"/>
        <v>56778.01</v>
      </c>
      <c r="N632" s="41">
        <v>44326.729166666664</v>
      </c>
      <c r="O632" s="39">
        <v>6870066676</v>
      </c>
      <c r="P632" s="42" t="s">
        <v>315</v>
      </c>
      <c r="Q632" s="42"/>
      <c r="R632" s="60"/>
      <c r="S632" s="42" t="s">
        <v>243</v>
      </c>
      <c r="T632" s="68"/>
    </row>
    <row r="633" spans="1:20" s="70" customFormat="1" x14ac:dyDescent="0.2">
      <c r="A633" s="38" t="s">
        <v>2140</v>
      </c>
      <c r="B633" s="39" t="s">
        <v>2141</v>
      </c>
      <c r="C633" s="39" t="s">
        <v>2142</v>
      </c>
      <c r="D633" s="38">
        <v>401972</v>
      </c>
      <c r="E633" s="38"/>
      <c r="F633" s="38"/>
      <c r="G633" s="39" t="s">
        <v>842</v>
      </c>
      <c r="H633" s="38">
        <v>8263000049</v>
      </c>
      <c r="I633" s="40" t="s">
        <v>2143</v>
      </c>
      <c r="J633" s="2">
        <v>513000</v>
      </c>
      <c r="K633" s="2">
        <v>454.005</v>
      </c>
      <c r="L633" s="2">
        <v>92340</v>
      </c>
      <c r="M633" s="3">
        <f t="shared" si="9"/>
        <v>605794.005</v>
      </c>
      <c r="N633" s="41">
        <v>44278.729166666664</v>
      </c>
      <c r="O633" s="39">
        <v>6870066680</v>
      </c>
      <c r="P633" s="39" t="s">
        <v>52</v>
      </c>
      <c r="Q633" s="40" t="s">
        <v>2099</v>
      </c>
      <c r="R633" s="41">
        <v>44345</v>
      </c>
      <c r="S633" s="39" t="s">
        <v>54</v>
      </c>
      <c r="T633" s="68"/>
    </row>
    <row r="634" spans="1:20" s="70" customFormat="1" x14ac:dyDescent="0.2">
      <c r="A634" s="38" t="s">
        <v>2144</v>
      </c>
      <c r="B634" s="39" t="s">
        <v>2145</v>
      </c>
      <c r="C634" s="39" t="s">
        <v>2146</v>
      </c>
      <c r="D634" s="38">
        <v>401972</v>
      </c>
      <c r="E634" s="38"/>
      <c r="F634" s="38"/>
      <c r="G634" s="39" t="s">
        <v>842</v>
      </c>
      <c r="H634" s="38">
        <v>8263000049</v>
      </c>
      <c r="I634" s="40" t="s">
        <v>2147</v>
      </c>
      <c r="J634" s="2">
        <v>1352800</v>
      </c>
      <c r="K634" s="2">
        <v>1197.2280000000001</v>
      </c>
      <c r="L634" s="2">
        <v>243504</v>
      </c>
      <c r="M634" s="3">
        <f t="shared" si="9"/>
        <v>1597501.2279999999</v>
      </c>
      <c r="N634" s="41">
        <v>44278.729166666664</v>
      </c>
      <c r="O634" s="39">
        <v>6870066948</v>
      </c>
      <c r="P634" s="39" t="s">
        <v>52</v>
      </c>
      <c r="Q634" s="40" t="s">
        <v>2099</v>
      </c>
      <c r="R634" s="41">
        <v>44345</v>
      </c>
      <c r="S634" s="39" t="s">
        <v>54</v>
      </c>
      <c r="T634" s="68"/>
    </row>
    <row r="635" spans="1:20" s="70" customFormat="1" x14ac:dyDescent="0.2">
      <c r="A635" s="38" t="s">
        <v>2148</v>
      </c>
      <c r="B635" s="39" t="s">
        <v>2149</v>
      </c>
      <c r="C635" s="39" t="s">
        <v>2150</v>
      </c>
      <c r="D635" s="38">
        <v>401972</v>
      </c>
      <c r="E635" s="38"/>
      <c r="F635" s="38"/>
      <c r="G635" s="39" t="s">
        <v>842</v>
      </c>
      <c r="H635" s="38">
        <v>8263000049</v>
      </c>
      <c r="I635" s="40" t="s">
        <v>2151</v>
      </c>
      <c r="J635" s="2">
        <v>201600</v>
      </c>
      <c r="K635" s="2">
        <v>178.416</v>
      </c>
      <c r="L635" s="2">
        <v>36288</v>
      </c>
      <c r="M635" s="3">
        <f t="shared" si="9"/>
        <v>238066.416</v>
      </c>
      <c r="N635" s="41">
        <v>44281.729166666664</v>
      </c>
      <c r="O635" s="39">
        <v>6870066985</v>
      </c>
      <c r="P635" s="39" t="s">
        <v>52</v>
      </c>
      <c r="Q635" s="40" t="s">
        <v>2099</v>
      </c>
      <c r="R635" s="41">
        <v>44345</v>
      </c>
      <c r="S635" s="39" t="s">
        <v>54</v>
      </c>
      <c r="T635" s="68"/>
    </row>
    <row r="636" spans="1:20" s="70" customFormat="1" x14ac:dyDescent="0.2">
      <c r="A636" s="38" t="s">
        <v>2152</v>
      </c>
      <c r="B636" s="39" t="s">
        <v>2153</v>
      </c>
      <c r="C636" s="39" t="s">
        <v>2154</v>
      </c>
      <c r="D636" s="38">
        <v>401972</v>
      </c>
      <c r="E636" s="38"/>
      <c r="F636" s="38"/>
      <c r="G636" s="39" t="s">
        <v>842</v>
      </c>
      <c r="H636" s="38">
        <v>8263000049</v>
      </c>
      <c r="I636" s="40" t="s">
        <v>2155</v>
      </c>
      <c r="J636" s="2">
        <v>98640</v>
      </c>
      <c r="K636" s="2">
        <v>87.296400000000006</v>
      </c>
      <c r="L636" s="2">
        <v>17755.2</v>
      </c>
      <c r="M636" s="3">
        <f t="shared" si="9"/>
        <v>116482.4964</v>
      </c>
      <c r="N636" s="41">
        <v>44278.729166666664</v>
      </c>
      <c r="O636" s="39">
        <v>6870066999</v>
      </c>
      <c r="P636" s="39" t="s">
        <v>52</v>
      </c>
      <c r="Q636" s="40" t="s">
        <v>2099</v>
      </c>
      <c r="R636" s="41">
        <v>44345</v>
      </c>
      <c r="S636" s="39" t="s">
        <v>54</v>
      </c>
      <c r="T636" s="68"/>
    </row>
    <row r="637" spans="1:20" s="70" customFormat="1" x14ac:dyDescent="0.2">
      <c r="A637" s="38" t="s">
        <v>2156</v>
      </c>
      <c r="B637" s="39" t="s">
        <v>2157</v>
      </c>
      <c r="C637" s="39" t="s">
        <v>2158</v>
      </c>
      <c r="D637" s="38">
        <v>401972</v>
      </c>
      <c r="E637" s="38"/>
      <c r="F637" s="38"/>
      <c r="G637" s="39" t="s">
        <v>842</v>
      </c>
      <c r="H637" s="38">
        <v>8263000049</v>
      </c>
      <c r="I637" s="40" t="s">
        <v>2159</v>
      </c>
      <c r="J637" s="2">
        <v>499130</v>
      </c>
      <c r="K637" s="2">
        <v>441.73005000000001</v>
      </c>
      <c r="L637" s="2">
        <v>89843.4</v>
      </c>
      <c r="M637" s="3">
        <f t="shared" si="9"/>
        <v>589415.13005000004</v>
      </c>
      <c r="N637" s="41">
        <v>44281.729166666664</v>
      </c>
      <c r="O637" s="39">
        <v>6870067045</v>
      </c>
      <c r="P637" s="39" t="s">
        <v>52</v>
      </c>
      <c r="Q637" s="40" t="s">
        <v>2099</v>
      </c>
      <c r="R637" s="41">
        <v>44345</v>
      </c>
      <c r="S637" s="39" t="s">
        <v>54</v>
      </c>
      <c r="T637" s="68"/>
    </row>
    <row r="638" spans="1:20" s="70" customFormat="1" x14ac:dyDescent="0.2">
      <c r="A638" s="38" t="s">
        <v>2160</v>
      </c>
      <c r="B638" s="39" t="s">
        <v>2161</v>
      </c>
      <c r="C638" s="39" t="s">
        <v>2162</v>
      </c>
      <c r="D638" s="38">
        <v>401972</v>
      </c>
      <c r="E638" s="38"/>
      <c r="F638" s="38"/>
      <c r="G638" s="39" t="s">
        <v>842</v>
      </c>
      <c r="H638" s="38">
        <v>8263000049</v>
      </c>
      <c r="I638" s="40" t="s">
        <v>2163</v>
      </c>
      <c r="J638" s="2">
        <v>1910410</v>
      </c>
      <c r="K638" s="2">
        <v>1690.7128499999999</v>
      </c>
      <c r="L638" s="2">
        <v>343873.8</v>
      </c>
      <c r="M638" s="3">
        <f t="shared" si="9"/>
        <v>2255974.5128500001</v>
      </c>
      <c r="N638" s="41">
        <v>44284.729166666664</v>
      </c>
      <c r="O638" s="39">
        <v>6870067065</v>
      </c>
      <c r="P638" s="39" t="s">
        <v>52</v>
      </c>
      <c r="Q638" s="40" t="s">
        <v>2104</v>
      </c>
      <c r="R638" s="41">
        <v>44345</v>
      </c>
      <c r="S638" s="39" t="s">
        <v>54</v>
      </c>
      <c r="T638" s="68"/>
    </row>
    <row r="639" spans="1:20" s="70" customFormat="1" x14ac:dyDescent="0.2">
      <c r="A639" s="38" t="s">
        <v>2164</v>
      </c>
      <c r="B639" s="39" t="s">
        <v>2165</v>
      </c>
      <c r="C639" s="39" t="s">
        <v>2166</v>
      </c>
      <c r="D639" s="38">
        <v>401972</v>
      </c>
      <c r="E639" s="38"/>
      <c r="F639" s="38"/>
      <c r="G639" s="39" t="s">
        <v>842</v>
      </c>
      <c r="H639" s="38">
        <v>8263000049</v>
      </c>
      <c r="I639" s="40" t="s">
        <v>2167</v>
      </c>
      <c r="J639" s="2">
        <v>1328239.31</v>
      </c>
      <c r="K639" s="2">
        <v>1175</v>
      </c>
      <c r="L639" s="2">
        <v>239083.07579999999</v>
      </c>
      <c r="M639" s="3">
        <f t="shared" si="9"/>
        <v>1568497.3858</v>
      </c>
      <c r="N639" s="41">
        <v>44283.729166666664</v>
      </c>
      <c r="O639" s="39">
        <v>6870067073</v>
      </c>
      <c r="P639" s="39" t="s">
        <v>52</v>
      </c>
      <c r="Q639" s="40" t="s">
        <v>2099</v>
      </c>
      <c r="R639" s="41">
        <v>44345</v>
      </c>
      <c r="S639" s="39" t="s">
        <v>54</v>
      </c>
      <c r="T639" s="68"/>
    </row>
    <row r="640" spans="1:20" s="70" customFormat="1" x14ac:dyDescent="0.2">
      <c r="A640" s="38" t="s">
        <v>2168</v>
      </c>
      <c r="B640" s="39" t="s">
        <v>2169</v>
      </c>
      <c r="C640" s="39" t="s">
        <v>2170</v>
      </c>
      <c r="D640" s="38">
        <v>401972</v>
      </c>
      <c r="E640" s="38"/>
      <c r="F640" s="38"/>
      <c r="G640" s="39" t="s">
        <v>842</v>
      </c>
      <c r="H640" s="38">
        <v>8263000049</v>
      </c>
      <c r="I640" s="40" t="s">
        <v>2171</v>
      </c>
      <c r="J640" s="2">
        <v>577940</v>
      </c>
      <c r="K640" s="2">
        <v>511.4769</v>
      </c>
      <c r="L640" s="2">
        <v>104029.2</v>
      </c>
      <c r="M640" s="3">
        <f t="shared" si="9"/>
        <v>682480.67689999996</v>
      </c>
      <c r="N640" s="41">
        <v>44281.729166666664</v>
      </c>
      <c r="O640" s="39">
        <v>6870067097</v>
      </c>
      <c r="P640" s="39" t="s">
        <v>52</v>
      </c>
      <c r="Q640" s="40" t="s">
        <v>2099</v>
      </c>
      <c r="R640" s="41">
        <v>44345</v>
      </c>
      <c r="S640" s="39" t="s">
        <v>54</v>
      </c>
      <c r="T640" s="68"/>
    </row>
    <row r="641" spans="1:20" s="70" customFormat="1" x14ac:dyDescent="0.2">
      <c r="A641" s="38" t="s">
        <v>2172</v>
      </c>
      <c r="B641" s="39" t="s">
        <v>2173</v>
      </c>
      <c r="C641" s="39" t="s">
        <v>2174</v>
      </c>
      <c r="D641" s="38">
        <v>401972</v>
      </c>
      <c r="E641" s="38"/>
      <c r="F641" s="38"/>
      <c r="G641" s="39" t="s">
        <v>842</v>
      </c>
      <c r="H641" s="38">
        <v>8263000049</v>
      </c>
      <c r="I641" s="40" t="s">
        <v>2175</v>
      </c>
      <c r="J641" s="2">
        <v>475190</v>
      </c>
      <c r="K641" s="2">
        <v>420.54314999999997</v>
      </c>
      <c r="L641" s="2">
        <v>85534.2</v>
      </c>
      <c r="M641" s="3">
        <f t="shared" si="9"/>
        <v>561144.74314999999</v>
      </c>
      <c r="N641" s="41">
        <v>44283.729166666664</v>
      </c>
      <c r="O641" s="39">
        <v>6870067111</v>
      </c>
      <c r="P641" s="39" t="s">
        <v>52</v>
      </c>
      <c r="Q641" s="40" t="s">
        <v>2104</v>
      </c>
      <c r="R641" s="41">
        <v>44345</v>
      </c>
      <c r="S641" s="39" t="s">
        <v>54</v>
      </c>
      <c r="T641" s="68"/>
    </row>
    <row r="642" spans="1:20" s="70" customFormat="1" x14ac:dyDescent="0.2">
      <c r="A642" s="38" t="s">
        <v>2176</v>
      </c>
      <c r="B642" s="39" t="s">
        <v>2177</v>
      </c>
      <c r="C642" s="39" t="s">
        <v>2178</v>
      </c>
      <c r="D642" s="38">
        <v>401972</v>
      </c>
      <c r="E642" s="38"/>
      <c r="F642" s="38"/>
      <c r="G642" s="39" t="s">
        <v>842</v>
      </c>
      <c r="H642" s="38">
        <v>8263000049</v>
      </c>
      <c r="I642" s="40" t="s">
        <v>2179</v>
      </c>
      <c r="J642" s="2">
        <v>649040</v>
      </c>
      <c r="K642" s="2">
        <v>574.40039999999999</v>
      </c>
      <c r="L642" s="2">
        <v>116827.2</v>
      </c>
      <c r="M642" s="3">
        <f t="shared" si="9"/>
        <v>766441.6004</v>
      </c>
      <c r="N642" s="41">
        <v>44278.729166666664</v>
      </c>
      <c r="O642" s="39">
        <v>6870067120</v>
      </c>
      <c r="P642" s="39" t="s">
        <v>52</v>
      </c>
      <c r="Q642" s="40" t="s">
        <v>2099</v>
      </c>
      <c r="R642" s="41">
        <v>44345</v>
      </c>
      <c r="S642" s="39" t="s">
        <v>54</v>
      </c>
      <c r="T642" s="68"/>
    </row>
    <row r="643" spans="1:20" s="70" customFormat="1" x14ac:dyDescent="0.2">
      <c r="A643" s="38" t="s">
        <v>2180</v>
      </c>
      <c r="B643" s="39" t="s">
        <v>2181</v>
      </c>
      <c r="C643" s="39" t="s">
        <v>2182</v>
      </c>
      <c r="D643" s="38">
        <v>401972</v>
      </c>
      <c r="E643" s="38"/>
      <c r="F643" s="38"/>
      <c r="G643" s="39" t="s">
        <v>842</v>
      </c>
      <c r="H643" s="38">
        <v>8263000049</v>
      </c>
      <c r="I643" s="40" t="s">
        <v>2183</v>
      </c>
      <c r="J643" s="2">
        <v>278190</v>
      </c>
      <c r="K643" s="2">
        <v>246.19815000000003</v>
      </c>
      <c r="L643" s="2">
        <v>50074.2</v>
      </c>
      <c r="M643" s="3">
        <f t="shared" si="9"/>
        <v>328510.39815000002</v>
      </c>
      <c r="N643" s="41">
        <v>44283.729166666664</v>
      </c>
      <c r="O643" s="39">
        <v>6870067128</v>
      </c>
      <c r="P643" s="39" t="s">
        <v>52</v>
      </c>
      <c r="Q643" s="40" t="s">
        <v>2104</v>
      </c>
      <c r="R643" s="41">
        <v>44345</v>
      </c>
      <c r="S643" s="39" t="s">
        <v>54</v>
      </c>
      <c r="T643" s="68"/>
    </row>
    <row r="644" spans="1:20" s="70" customFormat="1" x14ac:dyDescent="0.2">
      <c r="A644" s="38" t="s">
        <v>2184</v>
      </c>
      <c r="B644" s="42" t="s">
        <v>2185</v>
      </c>
      <c r="C644" s="42" t="s">
        <v>2186</v>
      </c>
      <c r="D644" s="38">
        <v>407261</v>
      </c>
      <c r="E644" s="38"/>
      <c r="F644" s="38"/>
      <c r="G644" s="42" t="s">
        <v>58</v>
      </c>
      <c r="H644" s="38">
        <v>8266011245</v>
      </c>
      <c r="I644" s="40">
        <v>9854020087</v>
      </c>
      <c r="J644" s="3">
        <v>55989.11</v>
      </c>
      <c r="K644" s="3"/>
      <c r="L644" s="3">
        <v>0</v>
      </c>
      <c r="M644" s="3">
        <f t="shared" si="9"/>
        <v>55989.11</v>
      </c>
      <c r="N644" s="41">
        <v>44331.729166666664</v>
      </c>
      <c r="O644" s="39">
        <v>6870067140</v>
      </c>
      <c r="P644" s="42" t="s">
        <v>315</v>
      </c>
      <c r="Q644" s="42"/>
      <c r="R644" s="60"/>
      <c r="S644" s="42" t="s">
        <v>243</v>
      </c>
      <c r="T644" s="68"/>
    </row>
    <row r="645" spans="1:20" s="70" customFormat="1" x14ac:dyDescent="0.2">
      <c r="A645" s="38" t="s">
        <v>2187</v>
      </c>
      <c r="B645" s="42" t="s">
        <v>2188</v>
      </c>
      <c r="C645" s="42" t="s">
        <v>2189</v>
      </c>
      <c r="D645" s="38">
        <v>407261</v>
      </c>
      <c r="E645" s="38"/>
      <c r="F645" s="38"/>
      <c r="G645" s="42" t="s">
        <v>58</v>
      </c>
      <c r="H645" s="38">
        <v>8266011245</v>
      </c>
      <c r="I645" s="40">
        <v>9854020008</v>
      </c>
      <c r="J645" s="3">
        <v>56394.83</v>
      </c>
      <c r="K645" s="3"/>
      <c r="L645" s="3">
        <v>0</v>
      </c>
      <c r="M645" s="3">
        <f t="shared" si="9"/>
        <v>56394.83</v>
      </c>
      <c r="N645" s="41">
        <v>44328.729166666664</v>
      </c>
      <c r="O645" s="39">
        <v>6870067151</v>
      </c>
      <c r="P645" s="42" t="s">
        <v>315</v>
      </c>
      <c r="Q645" s="42"/>
      <c r="R645" s="60"/>
      <c r="S645" s="42" t="s">
        <v>243</v>
      </c>
      <c r="T645" s="68"/>
    </row>
    <row r="646" spans="1:20" s="70" customFormat="1" x14ac:dyDescent="0.2">
      <c r="A646" s="38" t="s">
        <v>2190</v>
      </c>
      <c r="B646" s="42" t="s">
        <v>2191</v>
      </c>
      <c r="C646" s="42" t="s">
        <v>2192</v>
      </c>
      <c r="D646" s="38">
        <v>407261</v>
      </c>
      <c r="E646" s="38"/>
      <c r="F646" s="38"/>
      <c r="G646" s="42" t="s">
        <v>58</v>
      </c>
      <c r="H646" s="38">
        <v>8266011245</v>
      </c>
      <c r="I646" s="40">
        <v>9854020097</v>
      </c>
      <c r="J646" s="3">
        <v>56484.99</v>
      </c>
      <c r="K646" s="3"/>
      <c r="L646" s="3">
        <v>0</v>
      </c>
      <c r="M646" s="3">
        <f t="shared" ref="M646:M709" si="10">SUM(J646:L646)</f>
        <v>56484.99</v>
      </c>
      <c r="N646" s="41">
        <v>44332.729166666664</v>
      </c>
      <c r="O646" s="39">
        <v>6870067203</v>
      </c>
      <c r="P646" s="42" t="s">
        <v>315</v>
      </c>
      <c r="Q646" s="42"/>
      <c r="R646" s="60"/>
      <c r="S646" s="42" t="s">
        <v>243</v>
      </c>
      <c r="T646" s="68"/>
    </row>
    <row r="647" spans="1:20" s="70" customFormat="1" x14ac:dyDescent="0.2">
      <c r="A647" s="38" t="s">
        <v>63</v>
      </c>
      <c r="B647" s="1"/>
      <c r="C647" s="1"/>
      <c r="D647" s="51"/>
      <c r="E647" s="38"/>
      <c r="F647" s="51"/>
      <c r="G647" s="52" t="s">
        <v>64</v>
      </c>
      <c r="H647" s="53"/>
      <c r="I647" s="54" t="s">
        <v>2193</v>
      </c>
      <c r="J647" s="35">
        <v>1548.2</v>
      </c>
      <c r="K647" s="1"/>
      <c r="L647" s="1"/>
      <c r="M647" s="3">
        <f t="shared" si="10"/>
        <v>1548.2</v>
      </c>
      <c r="N647" s="41">
        <v>44343</v>
      </c>
      <c r="O647" s="56"/>
      <c r="P647" s="1"/>
      <c r="Q647" s="1"/>
      <c r="R647" s="57"/>
      <c r="S647" s="39" t="s">
        <v>54</v>
      </c>
      <c r="T647" s="68"/>
    </row>
    <row r="648" spans="1:20" s="70" customFormat="1" x14ac:dyDescent="0.2">
      <c r="A648" s="38" t="s">
        <v>2194</v>
      </c>
      <c r="B648" s="62" t="s">
        <v>2195</v>
      </c>
      <c r="C648" s="39"/>
      <c r="D648" s="38">
        <v>811819</v>
      </c>
      <c r="E648" s="38"/>
      <c r="F648" s="38"/>
      <c r="G648" s="39" t="s">
        <v>1091</v>
      </c>
      <c r="H648" s="38">
        <v>8263000049</v>
      </c>
      <c r="I648" s="40" t="s">
        <v>2196</v>
      </c>
      <c r="J648" s="2">
        <v>69500</v>
      </c>
      <c r="K648" s="2"/>
      <c r="L648" s="2">
        <v>0</v>
      </c>
      <c r="M648" s="3">
        <f t="shared" si="10"/>
        <v>69500</v>
      </c>
      <c r="N648" s="59">
        <v>44344</v>
      </c>
      <c r="O648" s="39"/>
      <c r="P648" s="39" t="s">
        <v>52</v>
      </c>
      <c r="Q648" s="40"/>
      <c r="R648" s="41"/>
      <c r="S648" s="39" t="s">
        <v>54</v>
      </c>
      <c r="T648" s="68"/>
    </row>
    <row r="649" spans="1:20" s="70" customFormat="1" x14ac:dyDescent="0.2">
      <c r="A649" s="38" t="s">
        <v>2197</v>
      </c>
      <c r="B649" s="39" t="s">
        <v>2198</v>
      </c>
      <c r="C649" s="39" t="s">
        <v>2199</v>
      </c>
      <c r="D649" s="38">
        <v>106653</v>
      </c>
      <c r="E649" s="38"/>
      <c r="F649" s="38"/>
      <c r="G649" s="39" t="s">
        <v>398</v>
      </c>
      <c r="H649" s="38">
        <v>8263000050</v>
      </c>
      <c r="I649" s="40" t="s">
        <v>2200</v>
      </c>
      <c r="J649" s="2">
        <v>4180</v>
      </c>
      <c r="K649" s="3">
        <v>3.7</v>
      </c>
      <c r="L649" s="2">
        <v>752.4</v>
      </c>
      <c r="M649" s="3">
        <f t="shared" si="10"/>
        <v>4936.0999999999995</v>
      </c>
      <c r="N649" s="41">
        <v>44278.729166666664</v>
      </c>
      <c r="O649" s="39">
        <v>6870069097</v>
      </c>
      <c r="P649" s="39" t="s">
        <v>52</v>
      </c>
      <c r="Q649" s="40">
        <v>105282758461</v>
      </c>
      <c r="R649" s="41">
        <v>44346</v>
      </c>
      <c r="S649" s="39" t="s">
        <v>54</v>
      </c>
      <c r="T649" s="68"/>
    </row>
    <row r="650" spans="1:20" s="70" customFormat="1" x14ac:dyDescent="0.2">
      <c r="A650" s="38" t="s">
        <v>2201</v>
      </c>
      <c r="B650" s="39" t="s">
        <v>2202</v>
      </c>
      <c r="C650" s="39" t="s">
        <v>2203</v>
      </c>
      <c r="D650" s="38">
        <v>106653</v>
      </c>
      <c r="E650" s="38"/>
      <c r="F650" s="38"/>
      <c r="G650" s="39" t="s">
        <v>398</v>
      </c>
      <c r="H650" s="38">
        <v>8263000050</v>
      </c>
      <c r="I650" s="40" t="s">
        <v>2204</v>
      </c>
      <c r="J650" s="2">
        <v>800000</v>
      </c>
      <c r="K650" s="3">
        <v>708.13397129186615</v>
      </c>
      <c r="L650" s="2">
        <v>144000</v>
      </c>
      <c r="M650" s="3">
        <f t="shared" si="10"/>
        <v>944708.13397129183</v>
      </c>
      <c r="N650" s="41">
        <v>44286.729166666664</v>
      </c>
      <c r="O650" s="39">
        <v>6870070589</v>
      </c>
      <c r="P650" s="39" t="s">
        <v>52</v>
      </c>
      <c r="Q650" s="40"/>
      <c r="R650" s="41"/>
      <c r="S650" s="39" t="s">
        <v>54</v>
      </c>
      <c r="T650" s="68"/>
    </row>
    <row r="651" spans="1:20" s="70" customFormat="1" x14ac:dyDescent="0.2">
      <c r="A651" s="38" t="s">
        <v>2205</v>
      </c>
      <c r="B651" s="39" t="s">
        <v>2206</v>
      </c>
      <c r="C651" s="39" t="s">
        <v>2207</v>
      </c>
      <c r="D651" s="38">
        <v>106653</v>
      </c>
      <c r="E651" s="38"/>
      <c r="F651" s="38"/>
      <c r="G651" s="39" t="s">
        <v>398</v>
      </c>
      <c r="H651" s="38">
        <v>8263000050</v>
      </c>
      <c r="I651" s="40" t="s">
        <v>2208</v>
      </c>
      <c r="J651" s="2">
        <v>471166</v>
      </c>
      <c r="K651" s="3">
        <v>417.06081339712927</v>
      </c>
      <c r="L651" s="2">
        <v>84809.87999999999</v>
      </c>
      <c r="M651" s="3">
        <f t="shared" si="10"/>
        <v>556392.94081339706</v>
      </c>
      <c r="N651" s="41">
        <v>44291.729166666664</v>
      </c>
      <c r="O651" s="39">
        <v>6870070608</v>
      </c>
      <c r="P651" s="39" t="s">
        <v>52</v>
      </c>
      <c r="Q651" s="40"/>
      <c r="R651" s="41"/>
      <c r="S651" s="39" t="s">
        <v>54</v>
      </c>
      <c r="T651" s="68"/>
    </row>
    <row r="652" spans="1:20" s="70" customFormat="1" x14ac:dyDescent="0.2">
      <c r="A652" s="38" t="s">
        <v>2209</v>
      </c>
      <c r="B652" s="39" t="s">
        <v>2210</v>
      </c>
      <c r="C652" s="39" t="s">
        <v>2211</v>
      </c>
      <c r="D652" s="38">
        <v>407261</v>
      </c>
      <c r="E652" s="38"/>
      <c r="F652" s="38"/>
      <c r="G652" s="39" t="s">
        <v>58</v>
      </c>
      <c r="H652" s="38">
        <v>8266011090</v>
      </c>
      <c r="I652" s="40">
        <v>9854020225</v>
      </c>
      <c r="J652" s="2">
        <v>56439.91</v>
      </c>
      <c r="K652" s="2"/>
      <c r="L652" s="2">
        <v>0</v>
      </c>
      <c r="M652" s="3">
        <f t="shared" si="10"/>
        <v>56439.91</v>
      </c>
      <c r="N652" s="41">
        <v>44336.729166666664</v>
      </c>
      <c r="O652" s="39">
        <v>6870071221</v>
      </c>
      <c r="P652" s="39" t="s">
        <v>52</v>
      </c>
      <c r="Q652" s="40"/>
      <c r="R652" s="41"/>
      <c r="S652" s="39" t="s">
        <v>54</v>
      </c>
      <c r="T652" s="68"/>
    </row>
    <row r="653" spans="1:20" s="70" customFormat="1" x14ac:dyDescent="0.2">
      <c r="A653" s="38" t="s">
        <v>2212</v>
      </c>
      <c r="B653" s="39" t="s">
        <v>2213</v>
      </c>
      <c r="C653" s="39" t="s">
        <v>2214</v>
      </c>
      <c r="D653" s="38">
        <v>407261</v>
      </c>
      <c r="E653" s="38"/>
      <c r="F653" s="38"/>
      <c r="G653" s="39" t="s">
        <v>58</v>
      </c>
      <c r="H653" s="38">
        <v>8266011090</v>
      </c>
      <c r="I653" s="40">
        <v>9854020207</v>
      </c>
      <c r="J653" s="2">
        <v>56687.85</v>
      </c>
      <c r="K653" s="2"/>
      <c r="L653" s="2">
        <v>0</v>
      </c>
      <c r="M653" s="3">
        <f t="shared" si="10"/>
        <v>56687.85</v>
      </c>
      <c r="N653" s="41">
        <v>44335.729166666664</v>
      </c>
      <c r="O653" s="39">
        <v>6870071231</v>
      </c>
      <c r="P653" s="39" t="s">
        <v>52</v>
      </c>
      <c r="Q653" s="40"/>
      <c r="R653" s="41"/>
      <c r="S653" s="39" t="s">
        <v>54</v>
      </c>
      <c r="T653" s="68"/>
    </row>
    <row r="654" spans="1:20" s="70" customFormat="1" x14ac:dyDescent="0.2">
      <c r="A654" s="38" t="s">
        <v>2215</v>
      </c>
      <c r="B654" s="39" t="s">
        <v>2216</v>
      </c>
      <c r="C654" s="39" t="s">
        <v>2217</v>
      </c>
      <c r="D654" s="38">
        <v>407261</v>
      </c>
      <c r="E654" s="38"/>
      <c r="F654" s="38"/>
      <c r="G654" s="39" t="s">
        <v>58</v>
      </c>
      <c r="H654" s="38">
        <v>8266011090</v>
      </c>
      <c r="I654" s="40">
        <v>9854020345</v>
      </c>
      <c r="J654" s="2">
        <v>56980.87</v>
      </c>
      <c r="K654" s="2"/>
      <c r="L654" s="2">
        <v>0</v>
      </c>
      <c r="M654" s="3">
        <f t="shared" si="10"/>
        <v>56980.87</v>
      </c>
      <c r="N654" s="41">
        <v>44341.729166666664</v>
      </c>
      <c r="O654" s="39">
        <v>6870071237</v>
      </c>
      <c r="P654" s="39" t="s">
        <v>52</v>
      </c>
      <c r="Q654" s="40"/>
      <c r="R654" s="41"/>
      <c r="S654" s="39" t="s">
        <v>54</v>
      </c>
      <c r="T654" s="68"/>
    </row>
    <row r="655" spans="1:20" s="70" customFormat="1" x14ac:dyDescent="0.2">
      <c r="A655" s="38" t="s">
        <v>2218</v>
      </c>
      <c r="B655" s="39" t="s">
        <v>2219</v>
      </c>
      <c r="C655" s="39" t="s">
        <v>2220</v>
      </c>
      <c r="D655" s="38">
        <v>407261</v>
      </c>
      <c r="E655" s="38"/>
      <c r="F655" s="38"/>
      <c r="G655" s="39" t="s">
        <v>58</v>
      </c>
      <c r="H655" s="38">
        <v>8266011090</v>
      </c>
      <c r="I655" s="40">
        <v>9854020158</v>
      </c>
      <c r="J655" s="2">
        <v>57454.21</v>
      </c>
      <c r="K655" s="2"/>
      <c r="L655" s="2">
        <v>0</v>
      </c>
      <c r="M655" s="3">
        <f t="shared" si="10"/>
        <v>57454.21</v>
      </c>
      <c r="N655" s="41">
        <v>44333.729166666664</v>
      </c>
      <c r="O655" s="39">
        <v>6870071243</v>
      </c>
      <c r="P655" s="39" t="s">
        <v>52</v>
      </c>
      <c r="Q655" s="40"/>
      <c r="R655" s="41"/>
      <c r="S655" s="39" t="s">
        <v>54</v>
      </c>
      <c r="T655" s="68"/>
    </row>
    <row r="656" spans="1:20" s="70" customFormat="1" x14ac:dyDescent="0.2">
      <c r="A656" s="38" t="s">
        <v>2221</v>
      </c>
      <c r="B656" s="39" t="s">
        <v>2222</v>
      </c>
      <c r="C656" s="39" t="s">
        <v>2223</v>
      </c>
      <c r="D656" s="38">
        <v>407261</v>
      </c>
      <c r="E656" s="38"/>
      <c r="F656" s="38"/>
      <c r="G656" s="39" t="s">
        <v>58</v>
      </c>
      <c r="H656" s="38">
        <v>8266011090</v>
      </c>
      <c r="I656" s="40">
        <v>9854020179</v>
      </c>
      <c r="J656" s="2">
        <v>57116.11</v>
      </c>
      <c r="K656" s="2"/>
      <c r="L656" s="2">
        <v>0</v>
      </c>
      <c r="M656" s="3">
        <f t="shared" si="10"/>
        <v>57116.11</v>
      </c>
      <c r="N656" s="41">
        <v>44334.729166666664</v>
      </c>
      <c r="O656" s="39">
        <v>6870071269</v>
      </c>
      <c r="P656" s="39" t="s">
        <v>52</v>
      </c>
      <c r="Q656" s="40"/>
      <c r="R656" s="41"/>
      <c r="S656" s="39" t="s">
        <v>54</v>
      </c>
      <c r="T656" s="68"/>
    </row>
    <row r="657" spans="1:20" s="70" customFormat="1" x14ac:dyDescent="0.2">
      <c r="A657" s="38" t="s">
        <v>2224</v>
      </c>
      <c r="B657" s="39" t="s">
        <v>2225</v>
      </c>
      <c r="C657" s="39" t="s">
        <v>2226</v>
      </c>
      <c r="D657" s="38">
        <v>407261</v>
      </c>
      <c r="E657" s="38"/>
      <c r="F657" s="38"/>
      <c r="G657" s="39" t="s">
        <v>58</v>
      </c>
      <c r="H657" s="38">
        <v>8266011090</v>
      </c>
      <c r="I657" s="40">
        <v>9854020366</v>
      </c>
      <c r="J657" s="2">
        <v>58107.86</v>
      </c>
      <c r="K657" s="2"/>
      <c r="L657" s="2">
        <v>0</v>
      </c>
      <c r="M657" s="3">
        <f t="shared" si="10"/>
        <v>58107.86</v>
      </c>
      <c r="N657" s="41">
        <v>44342.729166666664</v>
      </c>
      <c r="O657" s="39">
        <v>6870071273</v>
      </c>
      <c r="P657" s="39" t="s">
        <v>52</v>
      </c>
      <c r="Q657" s="40"/>
      <c r="R657" s="41"/>
      <c r="S657" s="39" t="s">
        <v>54</v>
      </c>
      <c r="T657" s="68"/>
    </row>
    <row r="658" spans="1:20" s="70" customFormat="1" x14ac:dyDescent="0.2">
      <c r="A658" s="38" t="s">
        <v>309</v>
      </c>
      <c r="B658" s="39"/>
      <c r="C658" s="39"/>
      <c r="D658" s="38"/>
      <c r="E658" s="38"/>
      <c r="F658" s="38"/>
      <c r="G658" s="42" t="s">
        <v>310</v>
      </c>
      <c r="H658" s="61"/>
      <c r="I658" s="52" t="s">
        <v>2227</v>
      </c>
      <c r="J658" s="5">
        <v>-2208</v>
      </c>
      <c r="K658" s="2"/>
      <c r="L658" s="2"/>
      <c r="M658" s="3">
        <f t="shared" si="10"/>
        <v>-2208</v>
      </c>
      <c r="N658" s="41">
        <v>44346</v>
      </c>
      <c r="O658" s="39"/>
      <c r="P658" s="39"/>
      <c r="Q658" s="40"/>
      <c r="R658" s="41"/>
      <c r="S658" s="39" t="s">
        <v>54</v>
      </c>
      <c r="T658" s="68"/>
    </row>
    <row r="659" spans="1:20" s="70" customFormat="1" x14ac:dyDescent="0.2">
      <c r="A659" s="38" t="s">
        <v>2228</v>
      </c>
      <c r="B659" s="39" t="s">
        <v>2229</v>
      </c>
      <c r="C659" s="39" t="s">
        <v>2230</v>
      </c>
      <c r="D659" s="58">
        <v>402300</v>
      </c>
      <c r="E659" s="38"/>
      <c r="F659" s="58"/>
      <c r="G659" s="39" t="s">
        <v>230</v>
      </c>
      <c r="H659" s="38">
        <v>8263000091</v>
      </c>
      <c r="I659" s="40" t="s">
        <v>2231</v>
      </c>
      <c r="J659" s="2">
        <v>1770418</v>
      </c>
      <c r="K659" s="2">
        <v>2089.09</v>
      </c>
      <c r="L659" s="2">
        <v>318675.24</v>
      </c>
      <c r="M659" s="3">
        <f t="shared" si="10"/>
        <v>2091182.33</v>
      </c>
      <c r="N659" s="41">
        <v>44299.729166666664</v>
      </c>
      <c r="O659" s="39">
        <v>6870071296</v>
      </c>
      <c r="P659" s="39" t="s">
        <v>52</v>
      </c>
      <c r="Q659" s="40" t="s">
        <v>2232</v>
      </c>
      <c r="R659" s="41">
        <v>44280</v>
      </c>
      <c r="S659" s="39" t="s">
        <v>54</v>
      </c>
      <c r="T659" s="68"/>
    </row>
    <row r="660" spans="1:20" s="70" customFormat="1" x14ac:dyDescent="0.2">
      <c r="A660" s="38" t="s">
        <v>2233</v>
      </c>
      <c r="B660" s="39" t="s">
        <v>2234</v>
      </c>
      <c r="C660" s="39" t="s">
        <v>2235</v>
      </c>
      <c r="D660" s="38">
        <v>106653</v>
      </c>
      <c r="E660" s="38"/>
      <c r="F660" s="38"/>
      <c r="G660" s="39" t="s">
        <v>398</v>
      </c>
      <c r="H660" s="38">
        <v>8263000050</v>
      </c>
      <c r="I660" s="40" t="s">
        <v>2236</v>
      </c>
      <c r="J660" s="2">
        <v>300000</v>
      </c>
      <c r="K660" s="3">
        <v>265.5502392344498</v>
      </c>
      <c r="L660" s="2">
        <v>54000</v>
      </c>
      <c r="M660" s="3">
        <f t="shared" si="10"/>
        <v>354265.55023923446</v>
      </c>
      <c r="N660" s="41">
        <v>44285.729166666664</v>
      </c>
      <c r="O660" s="39">
        <v>6870071300</v>
      </c>
      <c r="P660" s="39" t="s">
        <v>52</v>
      </c>
      <c r="Q660" s="40"/>
      <c r="R660" s="41"/>
      <c r="S660" s="39" t="s">
        <v>54</v>
      </c>
      <c r="T660" s="68"/>
    </row>
    <row r="661" spans="1:20" s="70" customFormat="1" x14ac:dyDescent="0.2">
      <c r="A661" s="38" t="s">
        <v>2237</v>
      </c>
      <c r="B661" s="39" t="s">
        <v>2238</v>
      </c>
      <c r="C661" s="39" t="s">
        <v>2239</v>
      </c>
      <c r="D661" s="38">
        <v>106653</v>
      </c>
      <c r="E661" s="38"/>
      <c r="F661" s="38"/>
      <c r="G661" s="39" t="s">
        <v>398</v>
      </c>
      <c r="H661" s="38">
        <v>8263000050</v>
      </c>
      <c r="I661" s="40" t="s">
        <v>2240</v>
      </c>
      <c r="J661" s="2">
        <v>60000</v>
      </c>
      <c r="K661" s="3">
        <v>53.110047846889962</v>
      </c>
      <c r="L661" s="2">
        <v>10800</v>
      </c>
      <c r="M661" s="3">
        <f t="shared" si="10"/>
        <v>70853.110047846887</v>
      </c>
      <c r="N661" s="41">
        <v>44281.729166666664</v>
      </c>
      <c r="O661" s="39">
        <v>6870071312</v>
      </c>
      <c r="P661" s="39" t="s">
        <v>52</v>
      </c>
      <c r="Q661" s="40"/>
      <c r="R661" s="41"/>
      <c r="S661" s="39" t="s">
        <v>54</v>
      </c>
      <c r="T661" s="68"/>
    </row>
    <row r="662" spans="1:20" s="70" customFormat="1" x14ac:dyDescent="0.2">
      <c r="A662" s="38" t="s">
        <v>2241</v>
      </c>
      <c r="B662" s="39" t="s">
        <v>2242</v>
      </c>
      <c r="C662" s="39" t="s">
        <v>2243</v>
      </c>
      <c r="D662" s="38">
        <v>106653</v>
      </c>
      <c r="E662" s="38"/>
      <c r="F662" s="38"/>
      <c r="G662" s="39" t="s">
        <v>398</v>
      </c>
      <c r="H662" s="38">
        <v>8263000050</v>
      </c>
      <c r="I662" s="40" t="s">
        <v>2244</v>
      </c>
      <c r="J662" s="2">
        <v>95820</v>
      </c>
      <c r="K662" s="3">
        <v>113.07</v>
      </c>
      <c r="L662" s="2">
        <v>17247.599999999999</v>
      </c>
      <c r="M662" s="3">
        <f t="shared" si="10"/>
        <v>113180.67000000001</v>
      </c>
      <c r="N662" s="41">
        <v>44295.729166666664</v>
      </c>
      <c r="O662" s="39">
        <v>6870071333</v>
      </c>
      <c r="P662" s="39" t="s">
        <v>52</v>
      </c>
      <c r="Q662" s="40"/>
      <c r="R662" s="41"/>
      <c r="S662" s="39" t="s">
        <v>54</v>
      </c>
      <c r="T662" s="68"/>
    </row>
    <row r="663" spans="1:20" s="70" customFormat="1" x14ac:dyDescent="0.2">
      <c r="A663" s="38" t="s">
        <v>2245</v>
      </c>
      <c r="B663" s="39" t="s">
        <v>2246</v>
      </c>
      <c r="C663" s="39" t="s">
        <v>2247</v>
      </c>
      <c r="D663" s="38">
        <v>106653</v>
      </c>
      <c r="E663" s="38"/>
      <c r="F663" s="38"/>
      <c r="G663" s="39" t="s">
        <v>398</v>
      </c>
      <c r="H663" s="38">
        <v>8263000050</v>
      </c>
      <c r="I663" s="40" t="s">
        <v>2248</v>
      </c>
      <c r="J663" s="2">
        <v>90000</v>
      </c>
      <c r="K663" s="3">
        <v>106.2</v>
      </c>
      <c r="L663" s="2">
        <v>16200</v>
      </c>
      <c r="M663" s="3">
        <f t="shared" si="10"/>
        <v>106306.2</v>
      </c>
      <c r="N663" s="41">
        <v>44305.729166666664</v>
      </c>
      <c r="O663" s="39">
        <v>6870071349</v>
      </c>
      <c r="P663" s="39" t="s">
        <v>52</v>
      </c>
      <c r="Q663" s="40"/>
      <c r="R663" s="41"/>
      <c r="S663" s="39" t="s">
        <v>54</v>
      </c>
      <c r="T663" s="68"/>
    </row>
    <row r="664" spans="1:20" s="70" customFormat="1" x14ac:dyDescent="0.2">
      <c r="A664" s="38" t="s">
        <v>2249</v>
      </c>
      <c r="B664" s="39" t="s">
        <v>2250</v>
      </c>
      <c r="C664" s="39" t="s">
        <v>2251</v>
      </c>
      <c r="D664" s="38">
        <v>106653</v>
      </c>
      <c r="E664" s="38"/>
      <c r="F664" s="38"/>
      <c r="G664" s="39" t="s">
        <v>398</v>
      </c>
      <c r="H664" s="38">
        <v>8263000050</v>
      </c>
      <c r="I664" s="40" t="s">
        <v>2252</v>
      </c>
      <c r="J664" s="2">
        <v>1500000</v>
      </c>
      <c r="K664" s="3">
        <v>1770</v>
      </c>
      <c r="L664" s="2">
        <v>270000</v>
      </c>
      <c r="M664" s="3">
        <f t="shared" si="10"/>
        <v>1771770</v>
      </c>
      <c r="N664" s="41">
        <v>44305.729166666664</v>
      </c>
      <c r="O664" s="39">
        <v>6870071397</v>
      </c>
      <c r="P664" s="39" t="s">
        <v>52</v>
      </c>
      <c r="Q664" s="40"/>
      <c r="R664" s="41"/>
      <c r="S664" s="39" t="s">
        <v>54</v>
      </c>
      <c r="T664" s="68"/>
    </row>
    <row r="665" spans="1:20" s="70" customFormat="1" x14ac:dyDescent="0.2">
      <c r="A665" s="38" t="s">
        <v>2253</v>
      </c>
      <c r="B665" s="39" t="s">
        <v>2254</v>
      </c>
      <c r="C665" s="39" t="s">
        <v>2255</v>
      </c>
      <c r="D665" s="38">
        <v>407261</v>
      </c>
      <c r="E665" s="38"/>
      <c r="F665" s="38"/>
      <c r="G665" s="39" t="s">
        <v>58</v>
      </c>
      <c r="H665" s="38">
        <v>8266011090</v>
      </c>
      <c r="I665" s="40">
        <v>9854020382</v>
      </c>
      <c r="J665" s="2">
        <v>54501.48</v>
      </c>
      <c r="K665" s="2"/>
      <c r="L665" s="2">
        <v>0</v>
      </c>
      <c r="M665" s="3">
        <f t="shared" si="10"/>
        <v>54501.48</v>
      </c>
      <c r="N665" s="41">
        <v>44342.729166666664</v>
      </c>
      <c r="O665" s="39">
        <v>6870071420</v>
      </c>
      <c r="P665" s="39" t="s">
        <v>52</v>
      </c>
      <c r="Q665" s="40"/>
      <c r="R665" s="41"/>
      <c r="S665" s="39" t="s">
        <v>54</v>
      </c>
      <c r="T665" s="68"/>
    </row>
    <row r="666" spans="1:20" s="70" customFormat="1" x14ac:dyDescent="0.2">
      <c r="A666" s="38" t="s">
        <v>2256</v>
      </c>
      <c r="B666" s="39" t="s">
        <v>2257</v>
      </c>
      <c r="C666" s="39" t="s">
        <v>2258</v>
      </c>
      <c r="D666" s="38">
        <v>106653</v>
      </c>
      <c r="E666" s="38"/>
      <c r="F666" s="38"/>
      <c r="G666" s="39" t="s">
        <v>398</v>
      </c>
      <c r="H666" s="38">
        <v>8263000050</v>
      </c>
      <c r="I666" s="40" t="s">
        <v>2259</v>
      </c>
      <c r="J666" s="2">
        <v>20000</v>
      </c>
      <c r="K666" s="3">
        <v>17.703349282296653</v>
      </c>
      <c r="L666" s="2">
        <v>3600</v>
      </c>
      <c r="M666" s="3">
        <f t="shared" si="10"/>
        <v>23617.703349282296</v>
      </c>
      <c r="N666" s="41">
        <v>44277.729166666664</v>
      </c>
      <c r="O666" s="39">
        <v>6870071419</v>
      </c>
      <c r="P666" s="39" t="s">
        <v>52</v>
      </c>
      <c r="Q666" s="40"/>
      <c r="R666" s="41"/>
      <c r="S666" s="39" t="s">
        <v>54</v>
      </c>
      <c r="T666" s="68"/>
    </row>
    <row r="667" spans="1:20" s="70" customFormat="1" x14ac:dyDescent="0.2">
      <c r="A667" s="38" t="s">
        <v>2260</v>
      </c>
      <c r="B667" s="39" t="s">
        <v>2261</v>
      </c>
      <c r="C667" s="39" t="s">
        <v>2262</v>
      </c>
      <c r="D667" s="38">
        <v>106653</v>
      </c>
      <c r="E667" s="38"/>
      <c r="F667" s="38"/>
      <c r="G667" s="39" t="s">
        <v>398</v>
      </c>
      <c r="H667" s="38">
        <v>8263000050</v>
      </c>
      <c r="I667" s="40" t="s">
        <v>2263</v>
      </c>
      <c r="J667" s="2">
        <v>985000</v>
      </c>
      <c r="K667" s="3">
        <v>871.88995215311013</v>
      </c>
      <c r="L667" s="2">
        <v>177300</v>
      </c>
      <c r="M667" s="3">
        <f t="shared" si="10"/>
        <v>1163171.889952153</v>
      </c>
      <c r="N667" s="41">
        <v>44286.729166666664</v>
      </c>
      <c r="O667" s="39">
        <v>6870071421</v>
      </c>
      <c r="P667" s="39" t="s">
        <v>52</v>
      </c>
      <c r="Q667" s="40"/>
      <c r="R667" s="41"/>
      <c r="S667" s="39" t="s">
        <v>54</v>
      </c>
      <c r="T667" s="68"/>
    </row>
    <row r="668" spans="1:20" s="70" customFormat="1" x14ac:dyDescent="0.2">
      <c r="A668" s="38" t="s">
        <v>2264</v>
      </c>
      <c r="B668" s="39" t="s">
        <v>2265</v>
      </c>
      <c r="C668" s="39" t="s">
        <v>2266</v>
      </c>
      <c r="D668" s="38">
        <v>122097</v>
      </c>
      <c r="E668" s="38"/>
      <c r="F668" s="38"/>
      <c r="G668" s="39" t="s">
        <v>620</v>
      </c>
      <c r="H668" s="38">
        <v>8263000081</v>
      </c>
      <c r="I668" s="40" t="s">
        <v>2267</v>
      </c>
      <c r="J668" s="2">
        <v>1297030</v>
      </c>
      <c r="K668" s="2"/>
      <c r="L668" s="2">
        <v>233465.4</v>
      </c>
      <c r="M668" s="3">
        <f t="shared" si="10"/>
        <v>1530495.4</v>
      </c>
      <c r="N668" s="41">
        <v>44208.729166666664</v>
      </c>
      <c r="O668" s="39">
        <v>6870071423</v>
      </c>
      <c r="P668" s="39" t="s">
        <v>52</v>
      </c>
      <c r="Q668" s="40" t="s">
        <v>2268</v>
      </c>
      <c r="R668" s="41">
        <v>44351</v>
      </c>
      <c r="S668" s="39" t="s">
        <v>54</v>
      </c>
      <c r="T668" s="68"/>
    </row>
    <row r="669" spans="1:20" s="70" customFormat="1" x14ac:dyDescent="0.2">
      <c r="A669" s="38" t="s">
        <v>2269</v>
      </c>
      <c r="B669" s="39" t="s">
        <v>2265</v>
      </c>
      <c r="C669" s="39" t="s">
        <v>2266</v>
      </c>
      <c r="D669" s="38">
        <v>122097</v>
      </c>
      <c r="E669" s="38"/>
      <c r="F669" s="38"/>
      <c r="G669" s="39" t="s">
        <v>620</v>
      </c>
      <c r="H669" s="38">
        <v>8263000081</v>
      </c>
      <c r="I669" s="40" t="s">
        <v>2267</v>
      </c>
      <c r="J669" s="2">
        <v>144100</v>
      </c>
      <c r="K669" s="2"/>
      <c r="L669" s="2">
        <v>25938</v>
      </c>
      <c r="M669" s="3">
        <f t="shared" si="10"/>
        <v>170038</v>
      </c>
      <c r="N669" s="41">
        <v>44208.729166666664</v>
      </c>
      <c r="O669" s="39">
        <v>6870071423</v>
      </c>
      <c r="P669" s="39" t="s">
        <v>52</v>
      </c>
      <c r="Q669" s="40" t="s">
        <v>2268</v>
      </c>
      <c r="R669" s="41">
        <v>44351</v>
      </c>
      <c r="S669" s="39" t="s">
        <v>54</v>
      </c>
      <c r="T669" s="68"/>
    </row>
    <row r="670" spans="1:20" s="70" customFormat="1" x14ac:dyDescent="0.2">
      <c r="A670" s="38" t="s">
        <v>1984</v>
      </c>
      <c r="B670" s="42"/>
      <c r="C670" s="42"/>
      <c r="D670" s="38"/>
      <c r="E670" s="38"/>
      <c r="F670" s="38"/>
      <c r="G670" s="42" t="s">
        <v>310</v>
      </c>
      <c r="H670" s="38"/>
      <c r="I670" s="40" t="s">
        <v>2270</v>
      </c>
      <c r="J670" s="3">
        <v>17336.939999999999</v>
      </c>
      <c r="K670" s="3"/>
      <c r="L670" s="3"/>
      <c r="M670" s="3">
        <f t="shared" si="10"/>
        <v>17336.939999999999</v>
      </c>
      <c r="N670" s="41">
        <v>44347</v>
      </c>
      <c r="O670" s="39"/>
      <c r="P670" s="42"/>
      <c r="Q670" s="42"/>
      <c r="R670" s="60"/>
      <c r="S670" s="42" t="s">
        <v>243</v>
      </c>
      <c r="T670" s="68"/>
    </row>
    <row r="671" spans="1:20" s="70" customFormat="1" x14ac:dyDescent="0.2">
      <c r="A671" s="38" t="s">
        <v>309</v>
      </c>
      <c r="B671" s="39"/>
      <c r="C671" s="39"/>
      <c r="D671" s="38"/>
      <c r="E671" s="38"/>
      <c r="F671" s="38"/>
      <c r="G671" s="42" t="s">
        <v>310</v>
      </c>
      <c r="H671" s="61"/>
      <c r="I671" s="52" t="s">
        <v>2270</v>
      </c>
      <c r="J671" s="5">
        <v>27151.74</v>
      </c>
      <c r="K671" s="2"/>
      <c r="L671" s="2"/>
      <c r="M671" s="3">
        <f t="shared" si="10"/>
        <v>27151.74</v>
      </c>
      <c r="N671" s="41">
        <v>44347</v>
      </c>
      <c r="O671" s="39"/>
      <c r="P671" s="39"/>
      <c r="Q671" s="40"/>
      <c r="R671" s="41"/>
      <c r="S671" s="39" t="s">
        <v>54</v>
      </c>
      <c r="T671" s="68"/>
    </row>
    <row r="672" spans="1:20" s="70" customFormat="1" x14ac:dyDescent="0.2">
      <c r="A672" s="38" t="s">
        <v>309</v>
      </c>
      <c r="B672" s="39"/>
      <c r="C672" s="39"/>
      <c r="D672" s="38"/>
      <c r="E672" s="38"/>
      <c r="F672" s="38"/>
      <c r="G672" s="42" t="s">
        <v>310</v>
      </c>
      <c r="H672" s="61"/>
      <c r="I672" s="52" t="s">
        <v>2270</v>
      </c>
      <c r="J672" s="5">
        <v>16981.27</v>
      </c>
      <c r="K672" s="2"/>
      <c r="L672" s="2"/>
      <c r="M672" s="3">
        <f t="shared" si="10"/>
        <v>16981.27</v>
      </c>
      <c r="N672" s="41">
        <v>44347</v>
      </c>
      <c r="O672" s="39"/>
      <c r="P672" s="39"/>
      <c r="Q672" s="40"/>
      <c r="R672" s="41"/>
      <c r="S672" s="39" t="s">
        <v>54</v>
      </c>
      <c r="T672" s="68"/>
    </row>
    <row r="673" spans="1:20" s="70" customFormat="1" x14ac:dyDescent="0.2">
      <c r="A673" s="38" t="s">
        <v>309</v>
      </c>
      <c r="B673" s="39"/>
      <c r="C673" s="39"/>
      <c r="D673" s="38"/>
      <c r="E673" s="38"/>
      <c r="F673" s="38"/>
      <c r="G673" s="42" t="s">
        <v>310</v>
      </c>
      <c r="H673" s="61"/>
      <c r="I673" s="52" t="s">
        <v>2270</v>
      </c>
      <c r="J673" s="5">
        <v>188445.12</v>
      </c>
      <c r="K673" s="2"/>
      <c r="L673" s="2"/>
      <c r="M673" s="3">
        <f t="shared" si="10"/>
        <v>188445.12</v>
      </c>
      <c r="N673" s="41">
        <v>44347</v>
      </c>
      <c r="O673" s="39"/>
      <c r="P673" s="39"/>
      <c r="Q673" s="40"/>
      <c r="R673" s="41"/>
      <c r="S673" s="39" t="s">
        <v>54</v>
      </c>
      <c r="T673" s="68"/>
    </row>
    <row r="674" spans="1:20" s="70" customFormat="1" x14ac:dyDescent="0.2">
      <c r="A674" s="38" t="s">
        <v>2271</v>
      </c>
      <c r="B674" s="39" t="s">
        <v>2272</v>
      </c>
      <c r="C674" s="39" t="s">
        <v>2273</v>
      </c>
      <c r="D674" s="38">
        <v>501768</v>
      </c>
      <c r="E674" s="38"/>
      <c r="F674" s="38"/>
      <c r="G674" s="39" t="s">
        <v>2274</v>
      </c>
      <c r="H674" s="38">
        <v>8266010860</v>
      </c>
      <c r="I674" s="40" t="s">
        <v>2275</v>
      </c>
      <c r="J674" s="2">
        <v>20400</v>
      </c>
      <c r="K674" s="2"/>
      <c r="L674" s="2">
        <v>3672</v>
      </c>
      <c r="M674" s="3">
        <f t="shared" si="10"/>
        <v>24072</v>
      </c>
      <c r="N674" s="41">
        <v>44263.729166666664</v>
      </c>
      <c r="O674" s="39">
        <v>6870071599</v>
      </c>
      <c r="P674" s="39" t="s">
        <v>52</v>
      </c>
      <c r="Q674" s="40" t="s">
        <v>2276</v>
      </c>
      <c r="R674" s="41">
        <v>44348</v>
      </c>
      <c r="S674" s="39" t="s">
        <v>54</v>
      </c>
      <c r="T674" s="68"/>
    </row>
    <row r="675" spans="1:20" s="70" customFormat="1" x14ac:dyDescent="0.2">
      <c r="A675" s="38" t="s">
        <v>2277</v>
      </c>
      <c r="B675" s="39" t="s">
        <v>2278</v>
      </c>
      <c r="C675" s="39" t="s">
        <v>2279</v>
      </c>
      <c r="D675" s="58">
        <v>402300</v>
      </c>
      <c r="E675" s="38"/>
      <c r="F675" s="58"/>
      <c r="G675" s="39" t="s">
        <v>230</v>
      </c>
      <c r="H675" s="38">
        <v>8263000091</v>
      </c>
      <c r="I675" s="40" t="s">
        <v>2280</v>
      </c>
      <c r="J675" s="2">
        <v>1259749</v>
      </c>
      <c r="K675" s="2">
        <v>1486.5</v>
      </c>
      <c r="L675" s="2">
        <v>226754.81999999998</v>
      </c>
      <c r="M675" s="3">
        <f t="shared" si="10"/>
        <v>1487990.32</v>
      </c>
      <c r="N675" s="41">
        <v>44302.729166666664</v>
      </c>
      <c r="O675" s="39">
        <v>6870073091</v>
      </c>
      <c r="P675" s="39" t="s">
        <v>52</v>
      </c>
      <c r="Q675" s="40" t="s">
        <v>2232</v>
      </c>
      <c r="R675" s="41">
        <v>44280</v>
      </c>
      <c r="S675" s="39" t="s">
        <v>54</v>
      </c>
      <c r="T675" s="68"/>
    </row>
    <row r="676" spans="1:20" s="70" customFormat="1" x14ac:dyDescent="0.2">
      <c r="A676" s="38" t="s">
        <v>2281</v>
      </c>
      <c r="B676" s="39" t="s">
        <v>2282</v>
      </c>
      <c r="C676" s="39" t="s">
        <v>2283</v>
      </c>
      <c r="D676" s="58">
        <v>402300</v>
      </c>
      <c r="E676" s="38"/>
      <c r="F676" s="58"/>
      <c r="G676" s="39" t="s">
        <v>230</v>
      </c>
      <c r="H676" s="38">
        <v>8263000091</v>
      </c>
      <c r="I676" s="40" t="s">
        <v>2284</v>
      </c>
      <c r="J676" s="2">
        <v>1503079</v>
      </c>
      <c r="K676" s="2">
        <v>1773.64</v>
      </c>
      <c r="L676" s="2">
        <v>270554.21999999997</v>
      </c>
      <c r="M676" s="3">
        <f t="shared" si="10"/>
        <v>1775406.8599999999</v>
      </c>
      <c r="N676" s="41">
        <v>44302.729166666664</v>
      </c>
      <c r="O676" s="39">
        <v>6870075351</v>
      </c>
      <c r="P676" s="39" t="s">
        <v>52</v>
      </c>
      <c r="Q676" s="40" t="s">
        <v>2232</v>
      </c>
      <c r="R676" s="41">
        <v>44280</v>
      </c>
      <c r="S676" s="39" t="s">
        <v>54</v>
      </c>
      <c r="T676" s="68"/>
    </row>
    <row r="677" spans="1:20" s="70" customFormat="1" x14ac:dyDescent="0.2">
      <c r="A677" s="38" t="s">
        <v>2285</v>
      </c>
      <c r="B677" s="39" t="s">
        <v>2286</v>
      </c>
      <c r="C677" s="39" t="s">
        <v>2287</v>
      </c>
      <c r="D677" s="58">
        <v>402300</v>
      </c>
      <c r="E677" s="38"/>
      <c r="F677" s="58"/>
      <c r="G677" s="39" t="s">
        <v>230</v>
      </c>
      <c r="H677" s="38">
        <v>8263000091</v>
      </c>
      <c r="I677" s="40" t="s">
        <v>2288</v>
      </c>
      <c r="J677" s="2">
        <v>1237302</v>
      </c>
      <c r="K677" s="2">
        <v>1460.02</v>
      </c>
      <c r="L677" s="2">
        <v>222714.36</v>
      </c>
      <c r="M677" s="3">
        <f t="shared" si="10"/>
        <v>1461476.38</v>
      </c>
      <c r="N677" s="41">
        <v>44302.729166666664</v>
      </c>
      <c r="O677" s="39">
        <v>6870106229</v>
      </c>
      <c r="P677" s="39" t="s">
        <v>52</v>
      </c>
      <c r="Q677" s="40" t="s">
        <v>2232</v>
      </c>
      <c r="R677" s="41">
        <v>44280</v>
      </c>
      <c r="S677" s="39" t="s">
        <v>54</v>
      </c>
      <c r="T677" s="68"/>
    </row>
    <row r="678" spans="1:20" s="70" customFormat="1" x14ac:dyDescent="0.2">
      <c r="A678" s="38" t="s">
        <v>2289</v>
      </c>
      <c r="B678" s="39" t="s">
        <v>2290</v>
      </c>
      <c r="C678" s="39" t="s">
        <v>2291</v>
      </c>
      <c r="D678" s="58">
        <v>402300</v>
      </c>
      <c r="E678" s="38"/>
      <c r="F678" s="58"/>
      <c r="G678" s="39" t="s">
        <v>230</v>
      </c>
      <c r="H678" s="38">
        <v>8263000091</v>
      </c>
      <c r="I678" s="40" t="s">
        <v>2292</v>
      </c>
      <c r="J678" s="2">
        <v>47588</v>
      </c>
      <c r="K678" s="2">
        <v>56.15</v>
      </c>
      <c r="L678" s="2">
        <v>8565.84</v>
      </c>
      <c r="M678" s="3">
        <f t="shared" si="10"/>
        <v>56209.990000000005</v>
      </c>
      <c r="N678" s="41">
        <v>44302.729166666664</v>
      </c>
      <c r="O678" s="39">
        <v>6870075358</v>
      </c>
      <c r="P678" s="39" t="s">
        <v>52</v>
      </c>
      <c r="Q678" s="40" t="s">
        <v>2232</v>
      </c>
      <c r="R678" s="41">
        <v>44280</v>
      </c>
      <c r="S678" s="39" t="s">
        <v>54</v>
      </c>
      <c r="T678" s="68"/>
    </row>
    <row r="679" spans="1:20" s="70" customFormat="1" x14ac:dyDescent="0.2">
      <c r="A679" s="38" t="s">
        <v>2293</v>
      </c>
      <c r="B679" s="39" t="s">
        <v>2294</v>
      </c>
      <c r="C679" s="39" t="s">
        <v>2295</v>
      </c>
      <c r="D679" s="58">
        <v>402300</v>
      </c>
      <c r="E679" s="38"/>
      <c r="F679" s="58"/>
      <c r="G679" s="39" t="s">
        <v>230</v>
      </c>
      <c r="H679" s="38">
        <v>8263000091</v>
      </c>
      <c r="I679" s="40" t="s">
        <v>2296</v>
      </c>
      <c r="J679" s="2">
        <v>1111596</v>
      </c>
      <c r="K679" s="2">
        <v>1311.68</v>
      </c>
      <c r="L679" s="2">
        <v>200087.28</v>
      </c>
      <c r="M679" s="3">
        <f t="shared" si="10"/>
        <v>1312994.96</v>
      </c>
      <c r="N679" s="41">
        <v>44302.729166666664</v>
      </c>
      <c r="O679" s="39">
        <v>6870075240</v>
      </c>
      <c r="P679" s="39" t="s">
        <v>52</v>
      </c>
      <c r="Q679" s="40" t="s">
        <v>2232</v>
      </c>
      <c r="R679" s="41">
        <v>44280</v>
      </c>
      <c r="S679" s="39" t="s">
        <v>54</v>
      </c>
      <c r="T679" s="68"/>
    </row>
    <row r="680" spans="1:20" s="70" customFormat="1" x14ac:dyDescent="0.2">
      <c r="A680" s="38" t="s">
        <v>2297</v>
      </c>
      <c r="B680" s="39" t="s">
        <v>2298</v>
      </c>
      <c r="C680" s="39" t="s">
        <v>2299</v>
      </c>
      <c r="D680" s="58">
        <v>402300</v>
      </c>
      <c r="E680" s="38"/>
      <c r="F680" s="58"/>
      <c r="G680" s="39" t="s">
        <v>230</v>
      </c>
      <c r="H680" s="38">
        <v>8263000091</v>
      </c>
      <c r="I680" s="40" t="s">
        <v>2300</v>
      </c>
      <c r="J680" s="2">
        <v>1833149</v>
      </c>
      <c r="K680" s="2">
        <v>2163.12</v>
      </c>
      <c r="L680" s="2">
        <v>329966.82</v>
      </c>
      <c r="M680" s="3">
        <f t="shared" si="10"/>
        <v>2165278.94</v>
      </c>
      <c r="N680" s="41">
        <v>44305.729166666664</v>
      </c>
      <c r="O680" s="39">
        <v>6870075221</v>
      </c>
      <c r="P680" s="39" t="s">
        <v>52</v>
      </c>
      <c r="Q680" s="40" t="s">
        <v>2232</v>
      </c>
      <c r="R680" s="41">
        <v>44280</v>
      </c>
      <c r="S680" s="39" t="s">
        <v>54</v>
      </c>
      <c r="T680" s="68"/>
    </row>
    <row r="681" spans="1:20" s="70" customFormat="1" x14ac:dyDescent="0.2">
      <c r="A681" s="38" t="s">
        <v>2301</v>
      </c>
      <c r="B681" s="39" t="s">
        <v>2302</v>
      </c>
      <c r="C681" s="39" t="s">
        <v>2303</v>
      </c>
      <c r="D681" s="58">
        <v>402300</v>
      </c>
      <c r="E681" s="38"/>
      <c r="F681" s="58"/>
      <c r="G681" s="39" t="s">
        <v>230</v>
      </c>
      <c r="H681" s="38">
        <v>8263000091</v>
      </c>
      <c r="I681" s="40" t="s">
        <v>2304</v>
      </c>
      <c r="J681" s="2">
        <v>1495480</v>
      </c>
      <c r="K681" s="2">
        <v>216.71</v>
      </c>
      <c r="L681" s="2">
        <v>269186.39999999997</v>
      </c>
      <c r="M681" s="3">
        <f t="shared" si="10"/>
        <v>1764883.1099999999</v>
      </c>
      <c r="N681" s="41">
        <v>44287</v>
      </c>
      <c r="O681" s="39">
        <v>6870075317</v>
      </c>
      <c r="P681" s="39" t="s">
        <v>52</v>
      </c>
      <c r="Q681" s="40" t="s">
        <v>2232</v>
      </c>
      <c r="R681" s="41">
        <v>44280</v>
      </c>
      <c r="S681" s="39" t="s">
        <v>54</v>
      </c>
      <c r="T681" s="68"/>
    </row>
    <row r="682" spans="1:20" s="70" customFormat="1" x14ac:dyDescent="0.2">
      <c r="A682" s="38" t="s">
        <v>2305</v>
      </c>
      <c r="B682" s="39" t="s">
        <v>2306</v>
      </c>
      <c r="C682" s="39" t="s">
        <v>2307</v>
      </c>
      <c r="D682" s="38">
        <v>404175</v>
      </c>
      <c r="E682" s="38"/>
      <c r="F682" s="38"/>
      <c r="G682" s="39" t="s">
        <v>1555</v>
      </c>
      <c r="H682" s="38">
        <v>8266010969</v>
      </c>
      <c r="I682" s="40" t="s">
        <v>2308</v>
      </c>
      <c r="J682" s="2">
        <v>43095</v>
      </c>
      <c r="K682" s="2"/>
      <c r="L682" s="2">
        <v>7757.0999999999995</v>
      </c>
      <c r="M682" s="3">
        <f t="shared" si="10"/>
        <v>50852.1</v>
      </c>
      <c r="N682" s="41">
        <v>44277.729166666664</v>
      </c>
      <c r="O682" s="39">
        <v>6870075274</v>
      </c>
      <c r="P682" s="39" t="s">
        <v>52</v>
      </c>
      <c r="Q682" s="40" t="s">
        <v>2309</v>
      </c>
      <c r="R682" s="41">
        <v>44351</v>
      </c>
      <c r="S682" s="39" t="s">
        <v>54</v>
      </c>
      <c r="T682" s="68"/>
    </row>
    <row r="683" spans="1:20" s="70" customFormat="1" x14ac:dyDescent="0.2">
      <c r="A683" s="38" t="s">
        <v>2310</v>
      </c>
      <c r="B683" s="39" t="s">
        <v>2311</v>
      </c>
      <c r="C683" s="39" t="s">
        <v>2312</v>
      </c>
      <c r="D683" s="38">
        <v>811819</v>
      </c>
      <c r="E683" s="38"/>
      <c r="F683" s="38"/>
      <c r="G683" s="39" t="s">
        <v>1091</v>
      </c>
      <c r="H683" s="38">
        <v>8263000091</v>
      </c>
      <c r="I683" s="40" t="s">
        <v>2313</v>
      </c>
      <c r="J683" s="2">
        <v>77000</v>
      </c>
      <c r="K683" s="2"/>
      <c r="L683" s="2">
        <v>0</v>
      </c>
      <c r="M683" s="3">
        <f t="shared" si="10"/>
        <v>77000</v>
      </c>
      <c r="N683" s="41">
        <v>44302.729166666664</v>
      </c>
      <c r="O683" s="39">
        <v>3445004262</v>
      </c>
      <c r="P683" s="39" t="s">
        <v>52</v>
      </c>
      <c r="Q683" s="40">
        <v>106110218734</v>
      </c>
      <c r="R683" s="41">
        <v>44359</v>
      </c>
      <c r="S683" s="39" t="s">
        <v>54</v>
      </c>
      <c r="T683" s="68"/>
    </row>
    <row r="684" spans="1:20" s="70" customFormat="1" x14ac:dyDescent="0.2">
      <c r="A684" s="38" t="s">
        <v>63</v>
      </c>
      <c r="B684" s="1"/>
      <c r="C684" s="1"/>
      <c r="D684" s="51"/>
      <c r="E684" s="38"/>
      <c r="F684" s="51"/>
      <c r="G684" s="52" t="s">
        <v>64</v>
      </c>
      <c r="H684" s="53"/>
      <c r="I684" s="54" t="s">
        <v>2314</v>
      </c>
      <c r="J684" s="35">
        <v>12531.64</v>
      </c>
      <c r="K684" s="1"/>
      <c r="L684" s="1"/>
      <c r="M684" s="3">
        <f t="shared" si="10"/>
        <v>12531.64</v>
      </c>
      <c r="N684" s="41">
        <v>44350</v>
      </c>
      <c r="O684" s="56"/>
      <c r="P684" s="1"/>
      <c r="Q684" s="1"/>
      <c r="R684" s="57"/>
      <c r="S684" s="39" t="s">
        <v>54</v>
      </c>
      <c r="T684" s="68"/>
    </row>
    <row r="685" spans="1:20" s="70" customFormat="1" x14ac:dyDescent="0.2">
      <c r="A685" s="38" t="s">
        <v>2315</v>
      </c>
      <c r="B685" s="39" t="s">
        <v>2316</v>
      </c>
      <c r="C685" s="39" t="s">
        <v>2317</v>
      </c>
      <c r="D685" s="38">
        <v>407261</v>
      </c>
      <c r="E685" s="38"/>
      <c r="F685" s="38"/>
      <c r="G685" s="39" t="s">
        <v>58</v>
      </c>
      <c r="H685" s="38">
        <v>8266011090</v>
      </c>
      <c r="I685" s="40">
        <v>9854020486</v>
      </c>
      <c r="J685" s="2">
        <v>56890.71</v>
      </c>
      <c r="K685" s="2"/>
      <c r="L685" s="2">
        <v>0</v>
      </c>
      <c r="M685" s="3">
        <f t="shared" si="10"/>
        <v>56890.71</v>
      </c>
      <c r="N685" s="41">
        <v>44346.729166666664</v>
      </c>
      <c r="O685" s="39">
        <v>6870078083</v>
      </c>
      <c r="P685" s="39" t="s">
        <v>52</v>
      </c>
      <c r="Q685" s="40"/>
      <c r="R685" s="41"/>
      <c r="S685" s="39" t="s">
        <v>54</v>
      </c>
      <c r="T685" s="68"/>
    </row>
    <row r="686" spans="1:20" s="70" customFormat="1" x14ac:dyDescent="0.2">
      <c r="A686" s="38" t="s">
        <v>2318</v>
      </c>
      <c r="B686" s="39" t="s">
        <v>2319</v>
      </c>
      <c r="C686" s="39" t="s">
        <v>2320</v>
      </c>
      <c r="D686" s="38">
        <v>407261</v>
      </c>
      <c r="E686" s="38"/>
      <c r="F686" s="38"/>
      <c r="G686" s="39" t="s">
        <v>58</v>
      </c>
      <c r="H686" s="38">
        <v>8266011090</v>
      </c>
      <c r="I686" s="40">
        <v>9854020456</v>
      </c>
      <c r="J686" s="2">
        <v>57454.21</v>
      </c>
      <c r="K686" s="2"/>
      <c r="L686" s="2">
        <v>0</v>
      </c>
      <c r="M686" s="3">
        <f t="shared" si="10"/>
        <v>57454.21</v>
      </c>
      <c r="N686" s="41">
        <v>44345.729166666664</v>
      </c>
      <c r="O686" s="39">
        <v>6870078092</v>
      </c>
      <c r="P686" s="39" t="s">
        <v>52</v>
      </c>
      <c r="Q686" s="40"/>
      <c r="R686" s="41"/>
      <c r="S686" s="39" t="s">
        <v>54</v>
      </c>
      <c r="T686" s="68"/>
    </row>
    <row r="687" spans="1:20" s="70" customFormat="1" x14ac:dyDescent="0.2">
      <c r="A687" s="38" t="s">
        <v>2321</v>
      </c>
      <c r="B687" s="39" t="s">
        <v>2322</v>
      </c>
      <c r="C687" s="39" t="s">
        <v>2323</v>
      </c>
      <c r="D687" s="38">
        <v>407261</v>
      </c>
      <c r="E687" s="38"/>
      <c r="F687" s="38"/>
      <c r="G687" s="39" t="s">
        <v>58</v>
      </c>
      <c r="H687" s="38">
        <v>8266011090</v>
      </c>
      <c r="I687" s="40">
        <v>9854020449</v>
      </c>
      <c r="J687" s="2">
        <v>56327.21</v>
      </c>
      <c r="K687" s="2"/>
      <c r="L687" s="2">
        <v>0</v>
      </c>
      <c r="M687" s="3">
        <f t="shared" si="10"/>
        <v>56327.21</v>
      </c>
      <c r="N687" s="41">
        <v>44345.729166666664</v>
      </c>
      <c r="O687" s="39">
        <v>6870078095</v>
      </c>
      <c r="P687" s="39" t="s">
        <v>52</v>
      </c>
      <c r="Q687" s="40"/>
      <c r="R687" s="41"/>
      <c r="S687" s="39" t="s">
        <v>54</v>
      </c>
      <c r="T687" s="68"/>
    </row>
    <row r="688" spans="1:20" s="70" customFormat="1" x14ac:dyDescent="0.2">
      <c r="A688" s="38" t="s">
        <v>2324</v>
      </c>
      <c r="B688" s="39" t="s">
        <v>2325</v>
      </c>
      <c r="C688" s="39" t="s">
        <v>2326</v>
      </c>
      <c r="D688" s="38">
        <v>407261</v>
      </c>
      <c r="E688" s="38"/>
      <c r="F688" s="38"/>
      <c r="G688" s="39" t="s">
        <v>58</v>
      </c>
      <c r="H688" s="38">
        <v>8266011090</v>
      </c>
      <c r="I688" s="40">
        <v>9854020528</v>
      </c>
      <c r="J688" s="2">
        <v>57792.3</v>
      </c>
      <c r="K688" s="2"/>
      <c r="L688" s="2">
        <v>0</v>
      </c>
      <c r="M688" s="3">
        <f t="shared" si="10"/>
        <v>57792.3</v>
      </c>
      <c r="N688" s="41">
        <v>44347.729166666664</v>
      </c>
      <c r="O688" s="39">
        <v>6870078097</v>
      </c>
      <c r="P688" s="39" t="s">
        <v>52</v>
      </c>
      <c r="Q688" s="40"/>
      <c r="R688" s="41"/>
      <c r="S688" s="39" t="s">
        <v>54</v>
      </c>
      <c r="T688" s="68"/>
    </row>
    <row r="689" spans="1:20" s="70" customFormat="1" x14ac:dyDescent="0.2">
      <c r="A689" s="38" t="s">
        <v>2327</v>
      </c>
      <c r="B689" s="39" t="s">
        <v>2328</v>
      </c>
      <c r="C689" s="39" t="s">
        <v>2329</v>
      </c>
      <c r="D689" s="38">
        <v>407261</v>
      </c>
      <c r="E689" s="38"/>
      <c r="F689" s="38"/>
      <c r="G689" s="39" t="s">
        <v>58</v>
      </c>
      <c r="H689" s="38">
        <v>8266009944</v>
      </c>
      <c r="I689" s="40">
        <v>9854020223</v>
      </c>
      <c r="J689" s="2">
        <v>9065</v>
      </c>
      <c r="K689" s="2"/>
      <c r="L689" s="2">
        <v>0</v>
      </c>
      <c r="M689" s="3">
        <f t="shared" si="10"/>
        <v>9065</v>
      </c>
      <c r="N689" s="41">
        <v>44336.729166666664</v>
      </c>
      <c r="O689" s="39">
        <v>6870078108</v>
      </c>
      <c r="P689" s="39" t="s">
        <v>52</v>
      </c>
      <c r="Q689" s="40"/>
      <c r="R689" s="41"/>
      <c r="S689" s="39" t="s">
        <v>54</v>
      </c>
      <c r="T689" s="68"/>
    </row>
    <row r="690" spans="1:20" s="70" customFormat="1" x14ac:dyDescent="0.2">
      <c r="A690" s="38" t="s">
        <v>2330</v>
      </c>
      <c r="B690" s="39" t="s">
        <v>2331</v>
      </c>
      <c r="C690" s="39" t="s">
        <v>2332</v>
      </c>
      <c r="D690" s="38">
        <v>815145</v>
      </c>
      <c r="E690" s="38"/>
      <c r="F690" s="38"/>
      <c r="G690" s="39" t="s">
        <v>1053</v>
      </c>
      <c r="H690" s="38">
        <v>8268006271</v>
      </c>
      <c r="I690" s="40">
        <v>53</v>
      </c>
      <c r="J690" s="2">
        <v>107274.24576271187</v>
      </c>
      <c r="K690" s="2"/>
      <c r="L690" s="2">
        <v>19309.364237288137</v>
      </c>
      <c r="M690" s="3">
        <f t="shared" si="10"/>
        <v>126583.61000000002</v>
      </c>
      <c r="N690" s="41">
        <v>44344.729166666664</v>
      </c>
      <c r="O690" s="39">
        <v>43923116</v>
      </c>
      <c r="P690" s="39" t="s">
        <v>52</v>
      </c>
      <c r="Q690" s="40" t="s">
        <v>1916</v>
      </c>
      <c r="R690" s="41">
        <v>44366</v>
      </c>
      <c r="S690" s="39" t="s">
        <v>54</v>
      </c>
      <c r="T690" s="68"/>
    </row>
    <row r="691" spans="1:20" s="70" customFormat="1" x14ac:dyDescent="0.2">
      <c r="A691" s="38" t="s">
        <v>2333</v>
      </c>
      <c r="B691" s="39" t="s">
        <v>2334</v>
      </c>
      <c r="C691" s="39" t="s">
        <v>2335</v>
      </c>
      <c r="D691" s="38">
        <v>934550</v>
      </c>
      <c r="E691" s="38"/>
      <c r="F691" s="38"/>
      <c r="G691" s="39" t="s">
        <v>2336</v>
      </c>
      <c r="H691" s="38">
        <v>8268006179</v>
      </c>
      <c r="I691" s="40" t="s">
        <v>2337</v>
      </c>
      <c r="J691" s="2">
        <v>33699.372881355936</v>
      </c>
      <c r="K691" s="2"/>
      <c r="L691" s="2">
        <v>6065.8871186440683</v>
      </c>
      <c r="M691" s="3">
        <f t="shared" si="10"/>
        <v>39765.26</v>
      </c>
      <c r="N691" s="41">
        <v>44317.729166666664</v>
      </c>
      <c r="O691" s="39">
        <v>43904283</v>
      </c>
      <c r="P691" s="39" t="s">
        <v>52</v>
      </c>
      <c r="Q691" s="40" t="s">
        <v>2338</v>
      </c>
      <c r="R691" s="41">
        <v>44264</v>
      </c>
      <c r="S691" s="39" t="s">
        <v>54</v>
      </c>
      <c r="T691" s="68"/>
    </row>
    <row r="692" spans="1:20" s="70" customFormat="1" x14ac:dyDescent="0.2">
      <c r="A692" s="38" t="s">
        <v>2339</v>
      </c>
      <c r="B692" s="39" t="s">
        <v>2340</v>
      </c>
      <c r="C692" s="39"/>
      <c r="D692" s="38">
        <v>816965</v>
      </c>
      <c r="E692" s="38"/>
      <c r="F692" s="38"/>
      <c r="G692" s="39" t="s">
        <v>557</v>
      </c>
      <c r="H692" s="38">
        <v>8268006332</v>
      </c>
      <c r="I692" s="40" t="s">
        <v>2341</v>
      </c>
      <c r="J692" s="5">
        <v>179720.14</v>
      </c>
      <c r="K692" s="2"/>
      <c r="L692" s="2">
        <v>0</v>
      </c>
      <c r="M692" s="3">
        <f t="shared" si="10"/>
        <v>179720.14</v>
      </c>
      <c r="N692" s="41">
        <v>44352</v>
      </c>
      <c r="O692" s="39"/>
      <c r="P692" s="39" t="s">
        <v>52</v>
      </c>
      <c r="Q692" s="40"/>
      <c r="R692" s="41"/>
      <c r="S692" s="39" t="s">
        <v>54</v>
      </c>
      <c r="T692" s="68"/>
    </row>
    <row r="693" spans="1:20" s="70" customFormat="1" x14ac:dyDescent="0.2">
      <c r="A693" s="38" t="s">
        <v>63</v>
      </c>
      <c r="B693" s="1"/>
      <c r="C693" s="1"/>
      <c r="D693" s="51"/>
      <c r="E693" s="38"/>
      <c r="F693" s="51"/>
      <c r="G693" s="52" t="s">
        <v>64</v>
      </c>
      <c r="H693" s="53"/>
      <c r="I693" s="54" t="s">
        <v>2342</v>
      </c>
      <c r="J693" s="35">
        <v>48.22</v>
      </c>
      <c r="K693" s="1"/>
      <c r="L693" s="1"/>
      <c r="M693" s="3">
        <f t="shared" si="10"/>
        <v>48.22</v>
      </c>
      <c r="N693" s="41">
        <v>44352</v>
      </c>
      <c r="O693" s="56"/>
      <c r="P693" s="1"/>
      <c r="Q693" s="1"/>
      <c r="R693" s="57"/>
      <c r="S693" s="39" t="s">
        <v>54</v>
      </c>
      <c r="T693" s="68"/>
    </row>
    <row r="694" spans="1:20" s="70" customFormat="1" x14ac:dyDescent="0.2">
      <c r="A694" s="38" t="s">
        <v>63</v>
      </c>
      <c r="B694" s="1"/>
      <c r="C694" s="1"/>
      <c r="D694" s="51"/>
      <c r="E694" s="38"/>
      <c r="F694" s="51"/>
      <c r="G694" s="52" t="s">
        <v>64</v>
      </c>
      <c r="H694" s="53"/>
      <c r="I694" s="54" t="s">
        <v>2343</v>
      </c>
      <c r="J694" s="35">
        <v>132.49</v>
      </c>
      <c r="K694" s="1"/>
      <c r="L694" s="1"/>
      <c r="M694" s="3">
        <f t="shared" si="10"/>
        <v>132.49</v>
      </c>
      <c r="N694" s="41">
        <v>44352</v>
      </c>
      <c r="O694" s="56"/>
      <c r="P694" s="1"/>
      <c r="Q694" s="1"/>
      <c r="R694" s="57"/>
      <c r="S694" s="39" t="s">
        <v>54</v>
      </c>
      <c r="T694" s="68"/>
    </row>
    <row r="695" spans="1:20" s="70" customFormat="1" x14ac:dyDescent="0.2">
      <c r="A695" s="38" t="s">
        <v>63</v>
      </c>
      <c r="B695" s="1"/>
      <c r="C695" s="1"/>
      <c r="D695" s="51"/>
      <c r="E695" s="38"/>
      <c r="F695" s="51"/>
      <c r="G695" s="52" t="s">
        <v>64</v>
      </c>
      <c r="H695" s="53"/>
      <c r="I695" s="54" t="s">
        <v>2343</v>
      </c>
      <c r="J695" s="35">
        <v>48.22</v>
      </c>
      <c r="K695" s="1"/>
      <c r="L695" s="1"/>
      <c r="M695" s="3">
        <f t="shared" si="10"/>
        <v>48.22</v>
      </c>
      <c r="N695" s="41">
        <v>44352</v>
      </c>
      <c r="O695" s="56"/>
      <c r="P695" s="1"/>
      <c r="Q695" s="1"/>
      <c r="R695" s="57"/>
      <c r="S695" s="39" t="s">
        <v>54</v>
      </c>
      <c r="T695" s="68"/>
    </row>
    <row r="696" spans="1:20" s="70" customFormat="1" x14ac:dyDescent="0.2">
      <c r="A696" s="38" t="s">
        <v>2344</v>
      </c>
      <c r="B696" s="39" t="s">
        <v>2345</v>
      </c>
      <c r="C696" s="39" t="s">
        <v>2346</v>
      </c>
      <c r="D696" s="38">
        <v>816777</v>
      </c>
      <c r="E696" s="38"/>
      <c r="F696" s="38"/>
      <c r="G696" s="39" t="s">
        <v>205</v>
      </c>
      <c r="H696" s="38">
        <v>8268005263</v>
      </c>
      <c r="I696" s="40" t="s">
        <v>2347</v>
      </c>
      <c r="J696" s="2">
        <v>155000</v>
      </c>
      <c r="K696" s="2"/>
      <c r="L696" s="2">
        <v>27900</v>
      </c>
      <c r="M696" s="3">
        <f t="shared" si="10"/>
        <v>182900</v>
      </c>
      <c r="N696" s="41">
        <v>44321.729166666664</v>
      </c>
      <c r="O696" s="39">
        <v>43906553</v>
      </c>
      <c r="P696" s="39" t="s">
        <v>52</v>
      </c>
      <c r="Q696" s="40" t="s">
        <v>2348</v>
      </c>
      <c r="R696" s="41">
        <v>44358</v>
      </c>
      <c r="S696" s="39" t="s">
        <v>54</v>
      </c>
      <c r="T696" s="68"/>
    </row>
    <row r="697" spans="1:20" s="70" customFormat="1" x14ac:dyDescent="0.2">
      <c r="A697" s="38" t="s">
        <v>2349</v>
      </c>
      <c r="B697" s="39" t="s">
        <v>2350</v>
      </c>
      <c r="C697" s="39" t="s">
        <v>2351</v>
      </c>
      <c r="D697" s="38">
        <v>816777</v>
      </c>
      <c r="E697" s="38"/>
      <c r="F697" s="38"/>
      <c r="G697" s="39" t="s">
        <v>205</v>
      </c>
      <c r="H697" s="38">
        <v>8268005263</v>
      </c>
      <c r="I697" s="40" t="s">
        <v>2352</v>
      </c>
      <c r="J697" s="2">
        <v>155000</v>
      </c>
      <c r="K697" s="2"/>
      <c r="L697" s="2">
        <v>27900</v>
      </c>
      <c r="M697" s="3">
        <f t="shared" si="10"/>
        <v>182900</v>
      </c>
      <c r="N697" s="41">
        <v>44292.729166666664</v>
      </c>
      <c r="O697" s="39">
        <v>43906558</v>
      </c>
      <c r="P697" s="39" t="s">
        <v>52</v>
      </c>
      <c r="Q697" s="40" t="s">
        <v>2353</v>
      </c>
      <c r="R697" s="41">
        <v>44355</v>
      </c>
      <c r="S697" s="39" t="s">
        <v>54</v>
      </c>
      <c r="T697" s="68"/>
    </row>
    <row r="698" spans="1:20" s="70" customFormat="1" x14ac:dyDescent="0.2">
      <c r="A698" s="38" t="s">
        <v>2354</v>
      </c>
      <c r="B698" s="39" t="s">
        <v>2355</v>
      </c>
      <c r="C698" s="39" t="s">
        <v>2356</v>
      </c>
      <c r="D698" s="38">
        <v>814805</v>
      </c>
      <c r="E698" s="38"/>
      <c r="F698" s="38"/>
      <c r="G698" s="39" t="s">
        <v>111</v>
      </c>
      <c r="H698" s="38">
        <v>8268005707</v>
      </c>
      <c r="I698" s="40">
        <v>3233</v>
      </c>
      <c r="J698" s="2">
        <v>45590.677966101699</v>
      </c>
      <c r="K698" s="2"/>
      <c r="L698" s="2">
        <v>8206.3220338983047</v>
      </c>
      <c r="M698" s="3">
        <f t="shared" si="10"/>
        <v>53797</v>
      </c>
      <c r="N698" s="41">
        <v>44346.729166666664</v>
      </c>
      <c r="O698" s="39">
        <v>43906624</v>
      </c>
      <c r="P698" s="39" t="s">
        <v>52</v>
      </c>
      <c r="Q698" s="40" t="s">
        <v>2357</v>
      </c>
      <c r="R698" s="41">
        <v>44355</v>
      </c>
      <c r="S698" s="39" t="s">
        <v>54</v>
      </c>
      <c r="T698" s="68"/>
    </row>
    <row r="699" spans="1:20" s="70" customFormat="1" x14ac:dyDescent="0.2">
      <c r="A699" s="38" t="s">
        <v>2358</v>
      </c>
      <c r="B699" s="39" t="s">
        <v>2359</v>
      </c>
      <c r="C699" s="39" t="s">
        <v>2360</v>
      </c>
      <c r="D699" s="38">
        <v>814805</v>
      </c>
      <c r="E699" s="38"/>
      <c r="F699" s="38"/>
      <c r="G699" s="39" t="s">
        <v>111</v>
      </c>
      <c r="H699" s="38">
        <v>8268005707</v>
      </c>
      <c r="I699" s="40">
        <v>3174</v>
      </c>
      <c r="J699" s="2">
        <v>8422.8813559322043</v>
      </c>
      <c r="K699" s="2"/>
      <c r="L699" s="2">
        <v>1516.1186440677968</v>
      </c>
      <c r="M699" s="3">
        <f t="shared" si="10"/>
        <v>9939.0000000000018</v>
      </c>
      <c r="N699" s="41">
        <v>44329.729166666664</v>
      </c>
      <c r="O699" s="39">
        <v>43906733</v>
      </c>
      <c r="P699" s="39" t="s">
        <v>52</v>
      </c>
      <c r="Q699" s="40" t="s">
        <v>2357</v>
      </c>
      <c r="R699" s="41">
        <v>44355</v>
      </c>
      <c r="S699" s="39" t="s">
        <v>54</v>
      </c>
      <c r="T699" s="68"/>
    </row>
    <row r="700" spans="1:20" s="70" customFormat="1" x14ac:dyDescent="0.2">
      <c r="A700" s="38" t="s">
        <v>2361</v>
      </c>
      <c r="B700" s="39" t="s">
        <v>2362</v>
      </c>
      <c r="C700" s="39" t="s">
        <v>2363</v>
      </c>
      <c r="D700" s="38">
        <v>808131</v>
      </c>
      <c r="E700" s="38"/>
      <c r="F700" s="38"/>
      <c r="G700" s="39" t="s">
        <v>1843</v>
      </c>
      <c r="H700" s="38">
        <v>8268005810</v>
      </c>
      <c r="I700" s="40" t="s">
        <v>2364</v>
      </c>
      <c r="J700" s="2">
        <v>163726.27118644069</v>
      </c>
      <c r="K700" s="2"/>
      <c r="L700" s="2">
        <v>29470.728813559323</v>
      </c>
      <c r="M700" s="3">
        <f t="shared" si="10"/>
        <v>193197</v>
      </c>
      <c r="N700" s="41">
        <v>44338.729166666664</v>
      </c>
      <c r="O700" s="39">
        <v>43906760</v>
      </c>
      <c r="P700" s="39" t="s">
        <v>52</v>
      </c>
      <c r="Q700" s="40" t="s">
        <v>2365</v>
      </c>
      <c r="R700" s="41">
        <v>44376</v>
      </c>
      <c r="S700" s="39" t="s">
        <v>54</v>
      </c>
      <c r="T700" s="68"/>
    </row>
    <row r="701" spans="1:20" s="70" customFormat="1" x14ac:dyDescent="0.2">
      <c r="A701" s="38" t="s">
        <v>2366</v>
      </c>
      <c r="B701" s="42" t="s">
        <v>2367</v>
      </c>
      <c r="C701" s="42" t="s">
        <v>2368</v>
      </c>
      <c r="D701" s="38">
        <v>821146</v>
      </c>
      <c r="E701" s="1" t="s">
        <v>23069</v>
      </c>
      <c r="F701" s="1" t="s">
        <v>23070</v>
      </c>
      <c r="G701" s="42" t="s">
        <v>446</v>
      </c>
      <c r="H701" s="38">
        <v>8268006130</v>
      </c>
      <c r="I701" s="40" t="s">
        <v>2369</v>
      </c>
      <c r="J701" s="3">
        <v>8017071.96</v>
      </c>
      <c r="K701" s="3"/>
      <c r="L701" s="3">
        <v>1443073.04</v>
      </c>
      <c r="M701" s="3">
        <f t="shared" si="10"/>
        <v>9460145</v>
      </c>
      <c r="N701" s="41">
        <v>44341.729166666664</v>
      </c>
      <c r="O701" s="39">
        <v>43923995</v>
      </c>
      <c r="P701" s="42" t="s">
        <v>315</v>
      </c>
      <c r="Q701" s="42">
        <v>106176406028</v>
      </c>
      <c r="R701" s="60">
        <v>44365</v>
      </c>
      <c r="S701" s="42" t="s">
        <v>243</v>
      </c>
      <c r="T701" s="68" t="s">
        <v>506</v>
      </c>
    </row>
    <row r="702" spans="1:20" s="70" customFormat="1" x14ac:dyDescent="0.2">
      <c r="A702" s="38" t="s">
        <v>2370</v>
      </c>
      <c r="B702" s="39" t="s">
        <v>2371</v>
      </c>
      <c r="C702" s="39" t="s">
        <v>2372</v>
      </c>
      <c r="D702" s="38">
        <v>407942</v>
      </c>
      <c r="E702" s="38"/>
      <c r="F702" s="38"/>
      <c r="G702" s="39" t="s">
        <v>604</v>
      </c>
      <c r="H702" s="38">
        <v>8266010968</v>
      </c>
      <c r="I702" s="40">
        <v>4150202516</v>
      </c>
      <c r="J702" s="2">
        <v>121762.5</v>
      </c>
      <c r="K702" s="2"/>
      <c r="L702" s="2">
        <v>21917.25</v>
      </c>
      <c r="M702" s="3">
        <f t="shared" si="10"/>
        <v>143679.75</v>
      </c>
      <c r="N702" s="41">
        <v>44316.729166666664</v>
      </c>
      <c r="O702" s="39">
        <v>6870149087</v>
      </c>
      <c r="P702" s="39" t="s">
        <v>52</v>
      </c>
      <c r="Q702" s="40">
        <v>108034668296</v>
      </c>
      <c r="R702" s="41">
        <v>44412</v>
      </c>
      <c r="S702" s="39" t="s">
        <v>54</v>
      </c>
      <c r="T702" s="68"/>
    </row>
    <row r="703" spans="1:20" s="70" customFormat="1" x14ac:dyDescent="0.2">
      <c r="A703" s="38" t="s">
        <v>2373</v>
      </c>
      <c r="B703" s="39" t="s">
        <v>2374</v>
      </c>
      <c r="C703" s="39" t="s">
        <v>2375</v>
      </c>
      <c r="D703" s="38">
        <v>405996</v>
      </c>
      <c r="E703" s="38"/>
      <c r="F703" s="38"/>
      <c r="G703" s="39" t="s">
        <v>2376</v>
      </c>
      <c r="H703" s="38">
        <v>8263000079</v>
      </c>
      <c r="I703" s="40">
        <v>202901005495</v>
      </c>
      <c r="J703" s="2">
        <v>10742922</v>
      </c>
      <c r="K703" s="2"/>
      <c r="L703" s="2">
        <v>1933725.96</v>
      </c>
      <c r="M703" s="3">
        <f t="shared" si="10"/>
        <v>12676647.960000001</v>
      </c>
      <c r="N703" s="41">
        <v>44286.729166666664</v>
      </c>
      <c r="O703" s="39">
        <v>6870080316</v>
      </c>
      <c r="P703" s="39" t="s">
        <v>52</v>
      </c>
      <c r="Q703" s="40" t="s">
        <v>2377</v>
      </c>
      <c r="R703" s="41">
        <v>44358</v>
      </c>
      <c r="S703" s="39" t="s">
        <v>54</v>
      </c>
      <c r="T703" s="68"/>
    </row>
    <row r="704" spans="1:20" s="70" customFormat="1" x14ac:dyDescent="0.2">
      <c r="A704" s="38" t="s">
        <v>2378</v>
      </c>
      <c r="B704" s="39" t="s">
        <v>2379</v>
      </c>
      <c r="C704" s="39" t="s">
        <v>2380</v>
      </c>
      <c r="D704" s="38">
        <v>405996</v>
      </c>
      <c r="E704" s="38"/>
      <c r="F704" s="38"/>
      <c r="G704" s="39" t="s">
        <v>2376</v>
      </c>
      <c r="H704" s="38">
        <v>8263000079</v>
      </c>
      <c r="I704" s="40">
        <v>202901102921</v>
      </c>
      <c r="J704" s="2">
        <v>2644574</v>
      </c>
      <c r="K704" s="2"/>
      <c r="L704" s="2">
        <v>476023.32</v>
      </c>
      <c r="M704" s="3">
        <f t="shared" si="10"/>
        <v>3120597.32</v>
      </c>
      <c r="N704" s="41">
        <v>44282.729166666664</v>
      </c>
      <c r="O704" s="39">
        <v>6870080328</v>
      </c>
      <c r="P704" s="39" t="s">
        <v>52</v>
      </c>
      <c r="Q704" s="40" t="s">
        <v>2381</v>
      </c>
      <c r="R704" s="41">
        <v>44356</v>
      </c>
      <c r="S704" s="39" t="s">
        <v>54</v>
      </c>
      <c r="T704" s="68"/>
    </row>
    <row r="705" spans="1:20" s="70" customFormat="1" x14ac:dyDescent="0.2">
      <c r="A705" s="38" t="s">
        <v>2382</v>
      </c>
      <c r="B705" s="39" t="s">
        <v>2383</v>
      </c>
      <c r="C705" s="39" t="s">
        <v>2384</v>
      </c>
      <c r="D705" s="38">
        <v>405996</v>
      </c>
      <c r="E705" s="38"/>
      <c r="F705" s="38"/>
      <c r="G705" s="39" t="s">
        <v>2376</v>
      </c>
      <c r="H705" s="38">
        <v>8263000079</v>
      </c>
      <c r="I705" s="40">
        <v>212901009975</v>
      </c>
      <c r="J705" s="2">
        <v>826500</v>
      </c>
      <c r="K705" s="2"/>
      <c r="L705" s="2">
        <v>148770</v>
      </c>
      <c r="M705" s="3">
        <f t="shared" si="10"/>
        <v>975270</v>
      </c>
      <c r="N705" s="41">
        <v>44316.729166666664</v>
      </c>
      <c r="O705" s="39">
        <v>6870080339</v>
      </c>
      <c r="P705" s="39" t="s">
        <v>52</v>
      </c>
      <c r="Q705" s="40" t="s">
        <v>2385</v>
      </c>
      <c r="R705" s="41">
        <v>44372</v>
      </c>
      <c r="S705" s="39" t="s">
        <v>54</v>
      </c>
      <c r="T705" s="68"/>
    </row>
    <row r="706" spans="1:20" s="70" customFormat="1" x14ac:dyDescent="0.2">
      <c r="A706" s="38" t="s">
        <v>2386</v>
      </c>
      <c r="B706" s="39" t="s">
        <v>2387</v>
      </c>
      <c r="C706" s="39" t="s">
        <v>2388</v>
      </c>
      <c r="D706" s="38">
        <v>105695</v>
      </c>
      <c r="E706" s="38"/>
      <c r="F706" s="38"/>
      <c r="G706" s="39" t="s">
        <v>2389</v>
      </c>
      <c r="H706" s="38">
        <v>8263000078</v>
      </c>
      <c r="I706" s="40" t="s">
        <v>2390</v>
      </c>
      <c r="J706" s="2">
        <v>281700</v>
      </c>
      <c r="K706" s="2"/>
      <c r="L706" s="2">
        <v>50706</v>
      </c>
      <c r="M706" s="3">
        <f t="shared" si="10"/>
        <v>332406</v>
      </c>
      <c r="N706" s="41">
        <v>44280.729166666664</v>
      </c>
      <c r="O706" s="39">
        <v>6870096392</v>
      </c>
      <c r="P706" s="39" t="s">
        <v>52</v>
      </c>
      <c r="Q706" s="40" t="s">
        <v>2391</v>
      </c>
      <c r="R706" s="41">
        <v>44371</v>
      </c>
      <c r="S706" s="39" t="s">
        <v>54</v>
      </c>
      <c r="T706" s="68"/>
    </row>
    <row r="707" spans="1:20" s="70" customFormat="1" x14ac:dyDescent="0.2">
      <c r="A707" s="38" t="s">
        <v>2392</v>
      </c>
      <c r="B707" s="39" t="s">
        <v>2393</v>
      </c>
      <c r="C707" s="39" t="s">
        <v>2394</v>
      </c>
      <c r="D707" s="38">
        <v>105695</v>
      </c>
      <c r="E707" s="38"/>
      <c r="F707" s="38"/>
      <c r="G707" s="39" t="s">
        <v>2389</v>
      </c>
      <c r="H707" s="38">
        <v>8263000078</v>
      </c>
      <c r="I707" s="40" t="s">
        <v>2395</v>
      </c>
      <c r="J707" s="2">
        <v>253275</v>
      </c>
      <c r="K707" s="2"/>
      <c r="L707" s="2">
        <v>45589.5</v>
      </c>
      <c r="M707" s="3">
        <f t="shared" si="10"/>
        <v>298864.5</v>
      </c>
      <c r="N707" s="41">
        <v>44277.729166666664</v>
      </c>
      <c r="O707" s="39">
        <v>6870096393</v>
      </c>
      <c r="P707" s="39" t="s">
        <v>52</v>
      </c>
      <c r="Q707" s="40" t="s">
        <v>2396</v>
      </c>
      <c r="R707" s="41">
        <v>44377</v>
      </c>
      <c r="S707" s="39" t="s">
        <v>54</v>
      </c>
      <c r="T707" s="68"/>
    </row>
    <row r="708" spans="1:20" s="70" customFormat="1" x14ac:dyDescent="0.2">
      <c r="A708" s="38" t="s">
        <v>2397</v>
      </c>
      <c r="B708" s="39" t="s">
        <v>2398</v>
      </c>
      <c r="C708" s="39" t="s">
        <v>2399</v>
      </c>
      <c r="D708" s="38">
        <v>128635</v>
      </c>
      <c r="E708" s="38"/>
      <c r="F708" s="38"/>
      <c r="G708" s="39" t="s">
        <v>989</v>
      </c>
      <c r="H708" s="38">
        <v>8266010642</v>
      </c>
      <c r="I708" s="40" t="s">
        <v>2400</v>
      </c>
      <c r="J708" s="2">
        <v>108000</v>
      </c>
      <c r="K708" s="2"/>
      <c r="L708" s="2">
        <v>19440</v>
      </c>
      <c r="M708" s="3">
        <f t="shared" si="10"/>
        <v>127440</v>
      </c>
      <c r="N708" s="41">
        <v>44295.729166666664</v>
      </c>
      <c r="O708" s="39">
        <v>6870081822</v>
      </c>
      <c r="P708" s="39" t="s">
        <v>52</v>
      </c>
      <c r="Q708" s="40" t="s">
        <v>2401</v>
      </c>
      <c r="R708" s="41">
        <v>44358</v>
      </c>
      <c r="S708" s="39" t="s">
        <v>54</v>
      </c>
      <c r="T708" s="68"/>
    </row>
    <row r="709" spans="1:20" s="70" customFormat="1" x14ac:dyDescent="0.2">
      <c r="A709" s="38" t="s">
        <v>2402</v>
      </c>
      <c r="B709" s="39" t="s">
        <v>2403</v>
      </c>
      <c r="C709" s="39" t="s">
        <v>2404</v>
      </c>
      <c r="D709" s="38">
        <v>100915</v>
      </c>
      <c r="E709" s="38"/>
      <c r="F709" s="38"/>
      <c r="G709" s="39" t="s">
        <v>2405</v>
      </c>
      <c r="H709" s="38">
        <v>8263000105</v>
      </c>
      <c r="I709" s="40" t="s">
        <v>2406</v>
      </c>
      <c r="J709" s="2">
        <v>98086.9</v>
      </c>
      <c r="K709" s="2">
        <v>115.74</v>
      </c>
      <c r="L709" s="2">
        <v>17655.642</v>
      </c>
      <c r="M709" s="3">
        <f t="shared" si="10"/>
        <v>115858.28200000001</v>
      </c>
      <c r="N709" s="41">
        <v>44320.729166666664</v>
      </c>
      <c r="O709" s="39">
        <v>6870083908</v>
      </c>
      <c r="P709" s="39" t="s">
        <v>52</v>
      </c>
      <c r="Q709" s="40" t="s">
        <v>2407</v>
      </c>
      <c r="R709" s="41">
        <v>44358</v>
      </c>
      <c r="S709" s="39" t="s">
        <v>54</v>
      </c>
      <c r="T709" s="68"/>
    </row>
    <row r="710" spans="1:20" s="70" customFormat="1" x14ac:dyDescent="0.2">
      <c r="A710" s="38" t="s">
        <v>2408</v>
      </c>
      <c r="B710" s="39" t="s">
        <v>2409</v>
      </c>
      <c r="C710" s="39" t="s">
        <v>2410</v>
      </c>
      <c r="D710" s="38">
        <v>100915</v>
      </c>
      <c r="E710" s="38"/>
      <c r="F710" s="38"/>
      <c r="G710" s="39" t="s">
        <v>2405</v>
      </c>
      <c r="H710" s="38">
        <v>8263000105</v>
      </c>
      <c r="I710" s="40" t="s">
        <v>2411</v>
      </c>
      <c r="J710" s="2">
        <v>1417552</v>
      </c>
      <c r="K710" s="2">
        <v>1672.7067192624868</v>
      </c>
      <c r="L710" s="2">
        <v>255159.36</v>
      </c>
      <c r="M710" s="3">
        <f t="shared" ref="M710:M773" si="11">SUM(J710:L710)</f>
        <v>1674384.0667192624</v>
      </c>
      <c r="N710" s="41">
        <v>44305.729166666664</v>
      </c>
      <c r="O710" s="39">
        <v>6870083743</v>
      </c>
      <c r="P710" s="39" t="s">
        <v>52</v>
      </c>
      <c r="Q710" s="40" t="s">
        <v>2407</v>
      </c>
      <c r="R710" s="41">
        <v>44358</v>
      </c>
      <c r="S710" s="39" t="s">
        <v>54</v>
      </c>
      <c r="T710" s="68"/>
    </row>
    <row r="711" spans="1:20" s="70" customFormat="1" x14ac:dyDescent="0.2">
      <c r="A711" s="38" t="s">
        <v>2412</v>
      </c>
      <c r="B711" s="42" t="s">
        <v>2409</v>
      </c>
      <c r="C711" s="42" t="s">
        <v>2410</v>
      </c>
      <c r="D711" s="38">
        <v>100915</v>
      </c>
      <c r="E711" s="38"/>
      <c r="F711" s="38"/>
      <c r="G711" s="42" t="s">
        <v>2405</v>
      </c>
      <c r="H711" s="38">
        <v>8263000102</v>
      </c>
      <c r="I711" s="40" t="s">
        <v>2411</v>
      </c>
      <c r="J711" s="3">
        <v>57223.770000000019</v>
      </c>
      <c r="K711" s="3"/>
      <c r="L711" s="3">
        <v>10300.278600000003</v>
      </c>
      <c r="M711" s="3">
        <f t="shared" si="11"/>
        <v>67524.048600000024</v>
      </c>
      <c r="N711" s="41">
        <v>44305.729166666664</v>
      </c>
      <c r="O711" s="39">
        <v>6870083743</v>
      </c>
      <c r="P711" s="42" t="s">
        <v>315</v>
      </c>
      <c r="Q711" s="42" t="s">
        <v>2407</v>
      </c>
      <c r="R711" s="60">
        <v>44358</v>
      </c>
      <c r="S711" s="42" t="s">
        <v>243</v>
      </c>
      <c r="T711" s="68"/>
    </row>
    <row r="712" spans="1:20" s="70" customFormat="1" x14ac:dyDescent="0.2">
      <c r="A712" s="38" t="s">
        <v>2413</v>
      </c>
      <c r="B712" s="39" t="s">
        <v>2414</v>
      </c>
      <c r="C712" s="39" t="s">
        <v>2415</v>
      </c>
      <c r="D712" s="38">
        <v>100915</v>
      </c>
      <c r="E712" s="38"/>
      <c r="F712" s="38"/>
      <c r="G712" s="39" t="s">
        <v>2405</v>
      </c>
      <c r="H712" s="38">
        <v>8263000105</v>
      </c>
      <c r="I712" s="40" t="s">
        <v>2416</v>
      </c>
      <c r="J712" s="2">
        <v>2352000</v>
      </c>
      <c r="K712" s="2"/>
      <c r="L712" s="2">
        <f>J712*18%</f>
        <v>423360</v>
      </c>
      <c r="M712" s="3">
        <f t="shared" si="11"/>
        <v>2775360</v>
      </c>
      <c r="N712" s="41">
        <v>44301.729166666664</v>
      </c>
      <c r="O712" s="39">
        <v>6870083775</v>
      </c>
      <c r="P712" s="39" t="s">
        <v>52</v>
      </c>
      <c r="Q712" s="40" t="s">
        <v>2407</v>
      </c>
      <c r="R712" s="41">
        <v>44358</v>
      </c>
      <c r="S712" s="42" t="s">
        <v>2417</v>
      </c>
      <c r="T712" s="68"/>
    </row>
    <row r="713" spans="1:20" s="70" customFormat="1" x14ac:dyDescent="0.2">
      <c r="A713" s="38" t="s">
        <v>2418</v>
      </c>
      <c r="B713" s="39" t="s">
        <v>2414</v>
      </c>
      <c r="C713" s="39" t="s">
        <v>2415</v>
      </c>
      <c r="D713" s="38">
        <v>100915</v>
      </c>
      <c r="E713" s="38"/>
      <c r="F713" s="38"/>
      <c r="G713" s="39" t="s">
        <v>2405</v>
      </c>
      <c r="H713" s="38">
        <v>8263000105</v>
      </c>
      <c r="I713" s="40" t="s">
        <v>2416</v>
      </c>
      <c r="J713" s="2">
        <v>1815939</v>
      </c>
      <c r="K713" s="2"/>
      <c r="L713" s="2">
        <f>J713*18%</f>
        <v>326869.01999999996</v>
      </c>
      <c r="M713" s="3">
        <f t="shared" si="11"/>
        <v>2142808.02</v>
      </c>
      <c r="N713" s="41">
        <v>44301.729166666664</v>
      </c>
      <c r="O713" s="39">
        <v>6870083775</v>
      </c>
      <c r="P713" s="39" t="s">
        <v>52</v>
      </c>
      <c r="Q713" s="40" t="s">
        <v>2407</v>
      </c>
      <c r="R713" s="41">
        <v>44358</v>
      </c>
      <c r="S713" s="39" t="s">
        <v>54</v>
      </c>
      <c r="T713" s="68"/>
    </row>
    <row r="714" spans="1:20" s="70" customFormat="1" x14ac:dyDescent="0.2">
      <c r="A714" s="38" t="s">
        <v>2419</v>
      </c>
      <c r="B714" s="39" t="s">
        <v>2420</v>
      </c>
      <c r="C714" s="39" t="s">
        <v>2421</v>
      </c>
      <c r="D714" s="38">
        <v>919893</v>
      </c>
      <c r="E714" s="38"/>
      <c r="F714" s="38"/>
      <c r="G714" s="39" t="s">
        <v>2039</v>
      </c>
      <c r="H714" s="38">
        <v>8263000051</v>
      </c>
      <c r="I714" s="40">
        <v>2910010174</v>
      </c>
      <c r="J714" s="2">
        <v>45000000</v>
      </c>
      <c r="K714" s="2"/>
      <c r="L714" s="2">
        <v>8100000</v>
      </c>
      <c r="M714" s="3">
        <f t="shared" si="11"/>
        <v>53100000</v>
      </c>
      <c r="N714" s="41">
        <v>44303.729166666664</v>
      </c>
      <c r="O714" s="39">
        <v>6870081850</v>
      </c>
      <c r="P714" s="39" t="s">
        <v>52</v>
      </c>
      <c r="Q714" s="40" t="s">
        <v>2422</v>
      </c>
      <c r="R714" s="41">
        <v>44362</v>
      </c>
      <c r="S714" s="39" t="s">
        <v>54</v>
      </c>
      <c r="T714" s="68"/>
    </row>
    <row r="715" spans="1:20" s="70" customFormat="1" x14ac:dyDescent="0.2">
      <c r="A715" s="38" t="s">
        <v>2423</v>
      </c>
      <c r="B715" s="39" t="s">
        <v>2424</v>
      </c>
      <c r="C715" s="39" t="s">
        <v>2425</v>
      </c>
      <c r="D715" s="38">
        <v>106653</v>
      </c>
      <c r="E715" s="38"/>
      <c r="F715" s="38"/>
      <c r="G715" s="39" t="s">
        <v>398</v>
      </c>
      <c r="H715" s="38">
        <v>8263000050</v>
      </c>
      <c r="I715" s="40" t="s">
        <v>2426</v>
      </c>
      <c r="J715" s="2">
        <v>6160</v>
      </c>
      <c r="K715" s="3">
        <v>7.2689542892924219</v>
      </c>
      <c r="L715" s="2">
        <v>1108.8</v>
      </c>
      <c r="M715" s="3">
        <f t="shared" si="11"/>
        <v>7276.0689542892924</v>
      </c>
      <c r="N715" s="41">
        <v>44291.729166666664</v>
      </c>
      <c r="O715" s="39">
        <v>6870080728</v>
      </c>
      <c r="P715" s="39" t="s">
        <v>52</v>
      </c>
      <c r="Q715" s="40"/>
      <c r="R715" s="41"/>
      <c r="S715" s="39" t="s">
        <v>54</v>
      </c>
      <c r="T715" s="68"/>
    </row>
    <row r="716" spans="1:20" s="70" customFormat="1" x14ac:dyDescent="0.2">
      <c r="A716" s="38" t="s">
        <v>2427</v>
      </c>
      <c r="B716" s="39" t="s">
        <v>2428</v>
      </c>
      <c r="C716" s="39" t="s">
        <v>2429</v>
      </c>
      <c r="D716" s="38">
        <v>106653</v>
      </c>
      <c r="E716" s="38"/>
      <c r="F716" s="38"/>
      <c r="G716" s="39" t="s">
        <v>398</v>
      </c>
      <c r="H716" s="38">
        <v>8263000050</v>
      </c>
      <c r="I716" s="40" t="s">
        <v>2430</v>
      </c>
      <c r="J716" s="2">
        <v>57500</v>
      </c>
      <c r="K716" s="3">
        <v>67.851440200375691</v>
      </c>
      <c r="L716" s="2">
        <v>10350</v>
      </c>
      <c r="M716" s="3">
        <f t="shared" si="11"/>
        <v>67917.851440200378</v>
      </c>
      <c r="N716" s="41">
        <v>44315.729166666664</v>
      </c>
      <c r="O716" s="39">
        <v>6870080741</v>
      </c>
      <c r="P716" s="39" t="s">
        <v>52</v>
      </c>
      <c r="Q716" s="40"/>
      <c r="R716" s="41"/>
      <c r="S716" s="39" t="s">
        <v>54</v>
      </c>
      <c r="T716" s="68"/>
    </row>
    <row r="717" spans="1:20" s="70" customFormat="1" x14ac:dyDescent="0.2">
      <c r="A717" s="38" t="s">
        <v>2431</v>
      </c>
      <c r="B717" s="39" t="s">
        <v>2432</v>
      </c>
      <c r="C717" s="39" t="s">
        <v>2433</v>
      </c>
      <c r="D717" s="38">
        <v>106653</v>
      </c>
      <c r="E717" s="38"/>
      <c r="F717" s="38"/>
      <c r="G717" s="39" t="s">
        <v>398</v>
      </c>
      <c r="H717" s="38">
        <v>8263000050</v>
      </c>
      <c r="I717" s="40" t="s">
        <v>2434</v>
      </c>
      <c r="J717" s="2">
        <v>100000</v>
      </c>
      <c r="K717" s="3">
        <v>118.00250469630555</v>
      </c>
      <c r="L717" s="2">
        <v>18000</v>
      </c>
      <c r="M717" s="3">
        <f t="shared" si="11"/>
        <v>118118.00250469631</v>
      </c>
      <c r="N717" s="41">
        <v>44314.729166666664</v>
      </c>
      <c r="O717" s="39">
        <v>6870080750</v>
      </c>
      <c r="P717" s="39" t="s">
        <v>52</v>
      </c>
      <c r="Q717" s="40"/>
      <c r="R717" s="41"/>
      <c r="S717" s="39" t="s">
        <v>54</v>
      </c>
      <c r="T717" s="68"/>
    </row>
    <row r="718" spans="1:20" s="70" customFormat="1" x14ac:dyDescent="0.2">
      <c r="A718" s="38" t="s">
        <v>2435</v>
      </c>
      <c r="B718" s="39" t="s">
        <v>2436</v>
      </c>
      <c r="C718" s="39" t="s">
        <v>2437</v>
      </c>
      <c r="D718" s="38">
        <v>401972</v>
      </c>
      <c r="E718" s="38"/>
      <c r="F718" s="38"/>
      <c r="G718" s="39" t="s">
        <v>842</v>
      </c>
      <c r="H718" s="38">
        <v>8263000049</v>
      </c>
      <c r="I718" s="40" t="s">
        <v>2438</v>
      </c>
      <c r="J718" s="2">
        <v>736000</v>
      </c>
      <c r="K718" s="2">
        <v>651.36</v>
      </c>
      <c r="L718" s="2">
        <v>132480</v>
      </c>
      <c r="M718" s="3">
        <f t="shared" si="11"/>
        <v>869131.36</v>
      </c>
      <c r="N718" s="41">
        <v>44286.729166666664</v>
      </c>
      <c r="O718" s="39">
        <v>6870080873</v>
      </c>
      <c r="P718" s="39" t="s">
        <v>52</v>
      </c>
      <c r="Q718" s="40" t="s">
        <v>2439</v>
      </c>
      <c r="R718" s="41">
        <v>44356</v>
      </c>
      <c r="S718" s="39" t="s">
        <v>54</v>
      </c>
      <c r="T718" s="68"/>
    </row>
    <row r="719" spans="1:20" s="70" customFormat="1" x14ac:dyDescent="0.2">
      <c r="A719" s="38" t="s">
        <v>2440</v>
      </c>
      <c r="B719" s="39" t="s">
        <v>2441</v>
      </c>
      <c r="C719" s="39" t="s">
        <v>2442</v>
      </c>
      <c r="D719" s="38">
        <v>401972</v>
      </c>
      <c r="E719" s="38"/>
      <c r="F719" s="38"/>
      <c r="G719" s="39" t="s">
        <v>842</v>
      </c>
      <c r="H719" s="38">
        <v>8263000049</v>
      </c>
      <c r="I719" s="40" t="s">
        <v>2443</v>
      </c>
      <c r="J719" s="2">
        <v>750000</v>
      </c>
      <c r="K719" s="2">
        <v>663.75</v>
      </c>
      <c r="L719" s="2">
        <v>135000</v>
      </c>
      <c r="M719" s="3">
        <f t="shared" si="11"/>
        <v>885663.75</v>
      </c>
      <c r="N719" s="41">
        <v>44286.729166666664</v>
      </c>
      <c r="O719" s="39">
        <v>6870080927</v>
      </c>
      <c r="P719" s="39" t="s">
        <v>52</v>
      </c>
      <c r="Q719" s="40" t="s">
        <v>2439</v>
      </c>
      <c r="R719" s="41">
        <v>44356</v>
      </c>
      <c r="S719" s="39" t="s">
        <v>54</v>
      </c>
      <c r="T719" s="68"/>
    </row>
    <row r="720" spans="1:20" s="70" customFormat="1" x14ac:dyDescent="0.2">
      <c r="A720" s="38" t="s">
        <v>2444</v>
      </c>
      <c r="B720" s="39" t="s">
        <v>2445</v>
      </c>
      <c r="C720" s="39" t="s">
        <v>2446</v>
      </c>
      <c r="D720" s="38">
        <v>401972</v>
      </c>
      <c r="E720" s="38"/>
      <c r="F720" s="38"/>
      <c r="G720" s="39" t="s">
        <v>842</v>
      </c>
      <c r="H720" s="38">
        <v>8263000049</v>
      </c>
      <c r="I720" s="40" t="s">
        <v>2447</v>
      </c>
      <c r="J720" s="2">
        <v>1687000</v>
      </c>
      <c r="K720" s="2">
        <v>1990.66</v>
      </c>
      <c r="L720" s="2">
        <v>303660</v>
      </c>
      <c r="M720" s="3">
        <f t="shared" si="11"/>
        <v>1992650.66</v>
      </c>
      <c r="N720" s="41">
        <v>44294.729166666664</v>
      </c>
      <c r="O720" s="39">
        <v>6870081011</v>
      </c>
      <c r="P720" s="39" t="s">
        <v>52</v>
      </c>
      <c r="Q720" s="40" t="s">
        <v>2448</v>
      </c>
      <c r="R720" s="41">
        <v>44362</v>
      </c>
      <c r="S720" s="39" t="s">
        <v>54</v>
      </c>
      <c r="T720" s="68"/>
    </row>
    <row r="721" spans="1:20" s="70" customFormat="1" x14ac:dyDescent="0.2">
      <c r="A721" s="38" t="s">
        <v>2449</v>
      </c>
      <c r="B721" s="39" t="s">
        <v>2450</v>
      </c>
      <c r="C721" s="39" t="s">
        <v>2451</v>
      </c>
      <c r="D721" s="38">
        <v>401972</v>
      </c>
      <c r="E721" s="38"/>
      <c r="F721" s="38"/>
      <c r="G721" s="39" t="s">
        <v>842</v>
      </c>
      <c r="H721" s="38">
        <v>8263000049</v>
      </c>
      <c r="I721" s="40" t="s">
        <v>2452</v>
      </c>
      <c r="J721" s="2">
        <v>34440</v>
      </c>
      <c r="K721" s="2">
        <v>40.639199999999995</v>
      </c>
      <c r="L721" s="2">
        <v>6199.2</v>
      </c>
      <c r="M721" s="3">
        <f t="shared" si="11"/>
        <v>40679.839199999995</v>
      </c>
      <c r="N721" s="41">
        <v>44305.729166666664</v>
      </c>
      <c r="O721" s="39">
        <v>6870081114</v>
      </c>
      <c r="P721" s="39" t="s">
        <v>52</v>
      </c>
      <c r="Q721" s="40" t="s">
        <v>2448</v>
      </c>
      <c r="R721" s="41">
        <v>44362</v>
      </c>
      <c r="S721" s="39" t="s">
        <v>54</v>
      </c>
      <c r="T721" s="68"/>
    </row>
    <row r="722" spans="1:20" s="70" customFormat="1" x14ac:dyDescent="0.2">
      <c r="A722" s="38" t="s">
        <v>2453</v>
      </c>
      <c r="B722" s="39" t="s">
        <v>2454</v>
      </c>
      <c r="C722" s="39" t="s">
        <v>2455</v>
      </c>
      <c r="D722" s="38">
        <v>401972</v>
      </c>
      <c r="E722" s="38"/>
      <c r="F722" s="38"/>
      <c r="G722" s="39" t="s">
        <v>842</v>
      </c>
      <c r="H722" s="38">
        <v>8263000049</v>
      </c>
      <c r="I722" s="40" t="s">
        <v>2456</v>
      </c>
      <c r="J722" s="2">
        <v>512000</v>
      </c>
      <c r="K722" s="2">
        <v>604.16</v>
      </c>
      <c r="L722" s="2">
        <v>92160</v>
      </c>
      <c r="M722" s="3">
        <f t="shared" si="11"/>
        <v>604764.15999999992</v>
      </c>
      <c r="N722" s="41">
        <v>44309.729166666664</v>
      </c>
      <c r="O722" s="39">
        <v>6870081386</v>
      </c>
      <c r="P722" s="39" t="s">
        <v>52</v>
      </c>
      <c r="Q722" s="40" t="s">
        <v>2439</v>
      </c>
      <c r="R722" s="41">
        <v>44356</v>
      </c>
      <c r="S722" s="39" t="s">
        <v>54</v>
      </c>
      <c r="T722" s="68"/>
    </row>
    <row r="723" spans="1:20" s="70" customFormat="1" x14ac:dyDescent="0.2">
      <c r="A723" s="38" t="s">
        <v>2457</v>
      </c>
      <c r="B723" s="39" t="s">
        <v>2458</v>
      </c>
      <c r="C723" s="39" t="s">
        <v>2459</v>
      </c>
      <c r="D723" s="38">
        <v>401972</v>
      </c>
      <c r="E723" s="38"/>
      <c r="F723" s="38"/>
      <c r="G723" s="39" t="s">
        <v>842</v>
      </c>
      <c r="H723" s="38">
        <v>8263000049</v>
      </c>
      <c r="I723" s="40" t="s">
        <v>2460</v>
      </c>
      <c r="J723" s="2">
        <v>516400</v>
      </c>
      <c r="K723" s="2">
        <v>609.35199999999998</v>
      </c>
      <c r="L723" s="2">
        <v>92952</v>
      </c>
      <c r="M723" s="3">
        <f t="shared" si="11"/>
        <v>609961.35199999996</v>
      </c>
      <c r="N723" s="41">
        <v>44328.729166666664</v>
      </c>
      <c r="O723" s="39">
        <v>6870081450</v>
      </c>
      <c r="P723" s="39" t="s">
        <v>52</v>
      </c>
      <c r="Q723" s="40" t="s">
        <v>2439</v>
      </c>
      <c r="R723" s="41">
        <v>44356</v>
      </c>
      <c r="S723" s="39" t="s">
        <v>54</v>
      </c>
      <c r="T723" s="68"/>
    </row>
    <row r="724" spans="1:20" s="70" customFormat="1" x14ac:dyDescent="0.2">
      <c r="A724" s="38" t="s">
        <v>2461</v>
      </c>
      <c r="B724" s="39" t="s">
        <v>2462</v>
      </c>
      <c r="C724" s="39" t="s">
        <v>2463</v>
      </c>
      <c r="D724" s="38">
        <v>401972</v>
      </c>
      <c r="E724" s="38"/>
      <c r="F724" s="38"/>
      <c r="G724" s="39" t="s">
        <v>842</v>
      </c>
      <c r="H724" s="38">
        <v>8263000049</v>
      </c>
      <c r="I724" s="40" t="s">
        <v>2464</v>
      </c>
      <c r="J724" s="2">
        <v>774480</v>
      </c>
      <c r="K724" s="2">
        <v>913.88640000000009</v>
      </c>
      <c r="L724" s="2">
        <v>139406.39999999999</v>
      </c>
      <c r="M724" s="3">
        <f t="shared" si="11"/>
        <v>914800.28639999998</v>
      </c>
      <c r="N724" s="41">
        <v>44295.729166666664</v>
      </c>
      <c r="O724" s="39">
        <v>6870081618</v>
      </c>
      <c r="P724" s="39" t="s">
        <v>52</v>
      </c>
      <c r="Q724" s="40" t="s">
        <v>2439</v>
      </c>
      <c r="R724" s="41">
        <v>44356</v>
      </c>
      <c r="S724" s="39" t="s">
        <v>54</v>
      </c>
      <c r="T724" s="68"/>
    </row>
    <row r="725" spans="1:20" s="70" customFormat="1" x14ac:dyDescent="0.2">
      <c r="A725" s="38" t="s">
        <v>2465</v>
      </c>
      <c r="B725" s="39" t="s">
        <v>2466</v>
      </c>
      <c r="C725" s="39" t="s">
        <v>2467</v>
      </c>
      <c r="D725" s="38">
        <v>401972</v>
      </c>
      <c r="E725" s="38"/>
      <c r="F725" s="38"/>
      <c r="G725" s="39" t="s">
        <v>842</v>
      </c>
      <c r="H725" s="38">
        <v>8263000049</v>
      </c>
      <c r="I725" s="40" t="s">
        <v>2468</v>
      </c>
      <c r="J725" s="2">
        <v>878000</v>
      </c>
      <c r="K725" s="2">
        <v>777.03</v>
      </c>
      <c r="L725" s="2">
        <v>158040</v>
      </c>
      <c r="M725" s="3">
        <f t="shared" si="11"/>
        <v>1036817.03</v>
      </c>
      <c r="N725" s="41">
        <v>44286.729166666664</v>
      </c>
      <c r="O725" s="39">
        <v>6870081644</v>
      </c>
      <c r="P725" s="39" t="s">
        <v>52</v>
      </c>
      <c r="Q725" s="40" t="s">
        <v>2439</v>
      </c>
      <c r="R725" s="41">
        <v>44356</v>
      </c>
      <c r="S725" s="39" t="s">
        <v>54</v>
      </c>
      <c r="T725" s="68"/>
    </row>
    <row r="726" spans="1:20" s="70" customFormat="1" x14ac:dyDescent="0.2">
      <c r="A726" s="38" t="s">
        <v>2469</v>
      </c>
      <c r="B726" s="39" t="s">
        <v>2470</v>
      </c>
      <c r="C726" s="39" t="s">
        <v>2471</v>
      </c>
      <c r="D726" s="38">
        <v>401972</v>
      </c>
      <c r="E726" s="38"/>
      <c r="F726" s="38"/>
      <c r="G726" s="39" t="s">
        <v>842</v>
      </c>
      <c r="H726" s="38">
        <v>8263000049</v>
      </c>
      <c r="I726" s="40" t="s">
        <v>2472</v>
      </c>
      <c r="J726" s="2">
        <v>516400</v>
      </c>
      <c r="K726" s="2">
        <v>609.35199999999998</v>
      </c>
      <c r="L726" s="2">
        <v>92952</v>
      </c>
      <c r="M726" s="3">
        <f t="shared" si="11"/>
        <v>609961.35199999996</v>
      </c>
      <c r="N726" s="41">
        <v>44328.729166666664</v>
      </c>
      <c r="O726" s="39">
        <v>6870081675</v>
      </c>
      <c r="P726" s="39" t="s">
        <v>52</v>
      </c>
      <c r="Q726" s="40" t="s">
        <v>2473</v>
      </c>
      <c r="R726" s="41">
        <v>44357</v>
      </c>
      <c r="S726" s="39" t="s">
        <v>54</v>
      </c>
      <c r="T726" s="68"/>
    </row>
    <row r="727" spans="1:20" s="70" customFormat="1" x14ac:dyDescent="0.2">
      <c r="A727" s="38" t="s">
        <v>2474</v>
      </c>
      <c r="B727" s="39" t="s">
        <v>2475</v>
      </c>
      <c r="C727" s="39" t="s">
        <v>2476</v>
      </c>
      <c r="D727" s="38">
        <v>401972</v>
      </c>
      <c r="E727" s="38"/>
      <c r="F727" s="38"/>
      <c r="G727" s="39" t="s">
        <v>842</v>
      </c>
      <c r="H727" s="38">
        <v>8263000049</v>
      </c>
      <c r="I727" s="40" t="s">
        <v>2477</v>
      </c>
      <c r="J727" s="2">
        <v>661000</v>
      </c>
      <c r="K727" s="2">
        <v>779.98</v>
      </c>
      <c r="L727" s="2">
        <v>118980</v>
      </c>
      <c r="M727" s="3">
        <f t="shared" si="11"/>
        <v>780759.98</v>
      </c>
      <c r="N727" s="41">
        <v>44309.729166666664</v>
      </c>
      <c r="O727" s="39">
        <v>6870081686</v>
      </c>
      <c r="P727" s="39" t="s">
        <v>52</v>
      </c>
      <c r="Q727" s="40" t="s">
        <v>2473</v>
      </c>
      <c r="R727" s="41">
        <v>44357</v>
      </c>
      <c r="S727" s="39" t="s">
        <v>54</v>
      </c>
      <c r="T727" s="68"/>
    </row>
    <row r="728" spans="1:20" s="70" customFormat="1" x14ac:dyDescent="0.2">
      <c r="A728" s="38" t="s">
        <v>2478</v>
      </c>
      <c r="B728" s="39" t="s">
        <v>2479</v>
      </c>
      <c r="C728" s="39" t="s">
        <v>2480</v>
      </c>
      <c r="D728" s="38">
        <v>401972</v>
      </c>
      <c r="E728" s="38"/>
      <c r="F728" s="38"/>
      <c r="G728" s="39" t="s">
        <v>842</v>
      </c>
      <c r="H728" s="38">
        <v>8263000049</v>
      </c>
      <c r="I728" s="40" t="s">
        <v>2481</v>
      </c>
      <c r="J728" s="2">
        <v>1937100</v>
      </c>
      <c r="K728" s="2">
        <v>2285.7780000000002</v>
      </c>
      <c r="L728" s="2">
        <v>348678</v>
      </c>
      <c r="M728" s="3">
        <f t="shared" si="11"/>
        <v>2288063.7779999999</v>
      </c>
      <c r="N728" s="41">
        <v>44294.729166666664</v>
      </c>
      <c r="O728" s="39">
        <v>6870081702</v>
      </c>
      <c r="P728" s="39" t="s">
        <v>52</v>
      </c>
      <c r="Q728" s="40" t="s">
        <v>2482</v>
      </c>
      <c r="R728" s="41">
        <v>44358</v>
      </c>
      <c r="S728" s="39" t="s">
        <v>54</v>
      </c>
      <c r="T728" s="68"/>
    </row>
    <row r="729" spans="1:20" s="70" customFormat="1" x14ac:dyDescent="0.2">
      <c r="A729" s="38" t="s">
        <v>2483</v>
      </c>
      <c r="B729" s="39" t="s">
        <v>2484</v>
      </c>
      <c r="C729" s="39" t="s">
        <v>2485</v>
      </c>
      <c r="D729" s="38">
        <v>401972</v>
      </c>
      <c r="E729" s="38"/>
      <c r="F729" s="38"/>
      <c r="G729" s="39" t="s">
        <v>842</v>
      </c>
      <c r="H729" s="38">
        <v>8263000049</v>
      </c>
      <c r="I729" s="40" t="s">
        <v>2486</v>
      </c>
      <c r="J729" s="2">
        <v>1218510</v>
      </c>
      <c r="K729" s="2">
        <v>1437.8418000000001</v>
      </c>
      <c r="L729" s="2">
        <v>219331.8</v>
      </c>
      <c r="M729" s="3">
        <f t="shared" si="11"/>
        <v>1439279.6418000001</v>
      </c>
      <c r="N729" s="41">
        <v>44301.729166666664</v>
      </c>
      <c r="O729" s="39">
        <v>6870081760</v>
      </c>
      <c r="P729" s="39" t="s">
        <v>52</v>
      </c>
      <c r="Q729" s="40" t="s">
        <v>2487</v>
      </c>
      <c r="R729" s="41">
        <v>44358</v>
      </c>
      <c r="S729" s="39" t="s">
        <v>54</v>
      </c>
      <c r="T729" s="68"/>
    </row>
    <row r="730" spans="1:20" s="70" customFormat="1" x14ac:dyDescent="0.2">
      <c r="A730" s="38" t="s">
        <v>2488</v>
      </c>
      <c r="B730" s="39" t="s">
        <v>2489</v>
      </c>
      <c r="C730" s="39" t="s">
        <v>2490</v>
      </c>
      <c r="D730" s="38">
        <v>401972</v>
      </c>
      <c r="E730" s="38"/>
      <c r="F730" s="38"/>
      <c r="G730" s="39" t="s">
        <v>842</v>
      </c>
      <c r="H730" s="38">
        <v>8263000049</v>
      </c>
      <c r="I730" s="40" t="s">
        <v>2491</v>
      </c>
      <c r="J730" s="2">
        <v>1928400.49</v>
      </c>
      <c r="K730" s="2">
        <v>2276</v>
      </c>
      <c r="L730" s="2">
        <v>347112.0882</v>
      </c>
      <c r="M730" s="3">
        <f t="shared" si="11"/>
        <v>2277788.5781999999</v>
      </c>
      <c r="N730" s="41">
        <v>44294.729166666664</v>
      </c>
      <c r="O730" s="39">
        <v>6870081773</v>
      </c>
      <c r="P730" s="39" t="s">
        <v>52</v>
      </c>
      <c r="Q730" s="40" t="s">
        <v>2482</v>
      </c>
      <c r="R730" s="41">
        <v>44358</v>
      </c>
      <c r="S730" s="39" t="s">
        <v>54</v>
      </c>
      <c r="T730" s="68"/>
    </row>
    <row r="731" spans="1:20" s="70" customFormat="1" x14ac:dyDescent="0.2">
      <c r="A731" s="38" t="s">
        <v>2492</v>
      </c>
      <c r="B731" s="39" t="s">
        <v>2493</v>
      </c>
      <c r="C731" s="39" t="s">
        <v>2494</v>
      </c>
      <c r="D731" s="38">
        <v>401972</v>
      </c>
      <c r="E731" s="38"/>
      <c r="F731" s="38"/>
      <c r="G731" s="39" t="s">
        <v>842</v>
      </c>
      <c r="H731" s="38">
        <v>8263000049</v>
      </c>
      <c r="I731" s="40" t="s">
        <v>2495</v>
      </c>
      <c r="J731" s="2">
        <v>700000</v>
      </c>
      <c r="K731" s="2">
        <v>826</v>
      </c>
      <c r="L731" s="2">
        <v>126000</v>
      </c>
      <c r="M731" s="3">
        <f t="shared" si="11"/>
        <v>826826</v>
      </c>
      <c r="N731" s="41">
        <v>44307.729166666664</v>
      </c>
      <c r="O731" s="39">
        <v>6870081780</v>
      </c>
      <c r="P731" s="39" t="s">
        <v>52</v>
      </c>
      <c r="Q731" s="40" t="s">
        <v>2473</v>
      </c>
      <c r="R731" s="41">
        <v>44357</v>
      </c>
      <c r="S731" s="39" t="s">
        <v>54</v>
      </c>
      <c r="T731" s="68"/>
    </row>
    <row r="732" spans="1:20" s="70" customFormat="1" x14ac:dyDescent="0.2">
      <c r="A732" s="38" t="s">
        <v>2496</v>
      </c>
      <c r="B732" s="39" t="s">
        <v>2497</v>
      </c>
      <c r="C732" s="39" t="s">
        <v>2498</v>
      </c>
      <c r="D732" s="38">
        <v>401972</v>
      </c>
      <c r="E732" s="38"/>
      <c r="F732" s="38"/>
      <c r="G732" s="39" t="s">
        <v>842</v>
      </c>
      <c r="H732" s="38">
        <v>8263000049</v>
      </c>
      <c r="I732" s="40" t="s">
        <v>2499</v>
      </c>
      <c r="J732" s="2">
        <v>1018000</v>
      </c>
      <c r="K732" s="2">
        <v>1201.24</v>
      </c>
      <c r="L732" s="2">
        <v>183240</v>
      </c>
      <c r="M732" s="3">
        <f t="shared" si="11"/>
        <v>1202441.24</v>
      </c>
      <c r="N732" s="41">
        <v>44293.729166666664</v>
      </c>
      <c r="O732" s="39">
        <v>6870081799</v>
      </c>
      <c r="P732" s="39" t="s">
        <v>52</v>
      </c>
      <c r="Q732" s="40" t="s">
        <v>2473</v>
      </c>
      <c r="R732" s="41">
        <v>44357</v>
      </c>
      <c r="S732" s="39" t="s">
        <v>54</v>
      </c>
      <c r="T732" s="68"/>
    </row>
    <row r="733" spans="1:20" s="70" customFormat="1" x14ac:dyDescent="0.2">
      <c r="A733" s="38" t="s">
        <v>2500</v>
      </c>
      <c r="B733" s="39" t="s">
        <v>2501</v>
      </c>
      <c r="C733" s="39" t="s">
        <v>2502</v>
      </c>
      <c r="D733" s="38">
        <v>401972</v>
      </c>
      <c r="E733" s="38"/>
      <c r="F733" s="38"/>
      <c r="G733" s="39" t="s">
        <v>842</v>
      </c>
      <c r="H733" s="38">
        <v>8263000049</v>
      </c>
      <c r="I733" s="40" t="s">
        <v>2503</v>
      </c>
      <c r="J733" s="2">
        <v>465000</v>
      </c>
      <c r="K733" s="2">
        <v>411.52500000000003</v>
      </c>
      <c r="L733" s="2">
        <v>83700</v>
      </c>
      <c r="M733" s="3">
        <f t="shared" si="11"/>
        <v>549111.52500000002</v>
      </c>
      <c r="N733" s="41">
        <v>44286.729166666664</v>
      </c>
      <c r="O733" s="39">
        <v>6870081804</v>
      </c>
      <c r="P733" s="39" t="s">
        <v>52</v>
      </c>
      <c r="Q733" s="40" t="s">
        <v>2473</v>
      </c>
      <c r="R733" s="41">
        <v>44357</v>
      </c>
      <c r="S733" s="39" t="s">
        <v>54</v>
      </c>
      <c r="T733" s="68"/>
    </row>
    <row r="734" spans="1:20" s="70" customFormat="1" x14ac:dyDescent="0.2">
      <c r="A734" s="38" t="s">
        <v>63</v>
      </c>
      <c r="B734" s="1"/>
      <c r="C734" s="1"/>
      <c r="D734" s="51"/>
      <c r="E734" s="38"/>
      <c r="F734" s="51"/>
      <c r="G734" s="52" t="s">
        <v>64</v>
      </c>
      <c r="H734" s="53"/>
      <c r="I734" s="54" t="s">
        <v>2504</v>
      </c>
      <c r="J734" s="35">
        <v>1275</v>
      </c>
      <c r="K734" s="1"/>
      <c r="L734" s="1"/>
      <c r="M734" s="3">
        <f t="shared" si="11"/>
        <v>1275</v>
      </c>
      <c r="N734" s="41">
        <v>44355</v>
      </c>
      <c r="O734" s="56"/>
      <c r="P734" s="1"/>
      <c r="Q734" s="1"/>
      <c r="R734" s="57"/>
      <c r="S734" s="39" t="s">
        <v>54</v>
      </c>
      <c r="T734" s="68"/>
    </row>
    <row r="735" spans="1:20" s="70" customFormat="1" x14ac:dyDescent="0.2">
      <c r="A735" s="38" t="s">
        <v>2505</v>
      </c>
      <c r="B735" s="39" t="s">
        <v>2506</v>
      </c>
      <c r="C735" s="39" t="s">
        <v>2507</v>
      </c>
      <c r="D735" s="38">
        <v>401972</v>
      </c>
      <c r="E735" s="38"/>
      <c r="F735" s="38"/>
      <c r="G735" s="39" t="s">
        <v>842</v>
      </c>
      <c r="H735" s="38">
        <v>8263000049</v>
      </c>
      <c r="I735" s="40" t="s">
        <v>2508</v>
      </c>
      <c r="J735" s="2">
        <v>1218510</v>
      </c>
      <c r="K735" s="2">
        <v>1437.8418000000001</v>
      </c>
      <c r="L735" s="2">
        <v>219331.8</v>
      </c>
      <c r="M735" s="3">
        <f t="shared" si="11"/>
        <v>1439279.6418000001</v>
      </c>
      <c r="N735" s="41">
        <v>44301.729166666664</v>
      </c>
      <c r="O735" s="39">
        <v>6870082149</v>
      </c>
      <c r="P735" s="39" t="s">
        <v>52</v>
      </c>
      <c r="Q735" s="40" t="s">
        <v>2482</v>
      </c>
      <c r="R735" s="41">
        <v>44358</v>
      </c>
      <c r="S735" s="39" t="s">
        <v>54</v>
      </c>
      <c r="T735" s="68"/>
    </row>
    <row r="736" spans="1:20" s="70" customFormat="1" x14ac:dyDescent="0.2">
      <c r="A736" s="38" t="s">
        <v>2509</v>
      </c>
      <c r="B736" s="39" t="s">
        <v>2510</v>
      </c>
      <c r="C736" s="39" t="s">
        <v>2511</v>
      </c>
      <c r="D736" s="38">
        <v>401972</v>
      </c>
      <c r="E736" s="38"/>
      <c r="F736" s="38"/>
      <c r="G736" s="39" t="s">
        <v>842</v>
      </c>
      <c r="H736" s="38">
        <v>8263000049</v>
      </c>
      <c r="I736" s="40" t="s">
        <v>2512</v>
      </c>
      <c r="J736" s="2">
        <v>1218510</v>
      </c>
      <c r="K736" s="2">
        <v>1437.8418000000001</v>
      </c>
      <c r="L736" s="2">
        <v>219331.8</v>
      </c>
      <c r="M736" s="3">
        <f t="shared" si="11"/>
        <v>1439279.6418000001</v>
      </c>
      <c r="N736" s="41">
        <v>44301.729166666664</v>
      </c>
      <c r="O736" s="39">
        <v>6870082190</v>
      </c>
      <c r="P736" s="39" t="s">
        <v>52</v>
      </c>
      <c r="Q736" s="40" t="s">
        <v>2482</v>
      </c>
      <c r="R736" s="41">
        <v>44358</v>
      </c>
      <c r="S736" s="39" t="s">
        <v>54</v>
      </c>
      <c r="T736" s="68"/>
    </row>
    <row r="737" spans="1:20" s="70" customFormat="1" x14ac:dyDescent="0.2">
      <c r="A737" s="38" t="s">
        <v>2513</v>
      </c>
      <c r="B737" s="39" t="s">
        <v>2514</v>
      </c>
      <c r="C737" s="39" t="s">
        <v>2515</v>
      </c>
      <c r="D737" s="38">
        <v>401972</v>
      </c>
      <c r="E737" s="38"/>
      <c r="F737" s="38"/>
      <c r="G737" s="39" t="s">
        <v>842</v>
      </c>
      <c r="H737" s="38">
        <v>8263000049</v>
      </c>
      <c r="I737" s="40" t="s">
        <v>2516</v>
      </c>
      <c r="J737" s="2">
        <v>1218510</v>
      </c>
      <c r="K737" s="2">
        <v>1437.8418000000001</v>
      </c>
      <c r="L737" s="2">
        <v>219331.8</v>
      </c>
      <c r="M737" s="3">
        <f t="shared" si="11"/>
        <v>1439279.6418000001</v>
      </c>
      <c r="N737" s="41">
        <v>44301.729166666664</v>
      </c>
      <c r="O737" s="39">
        <v>6870082220</v>
      </c>
      <c r="P737" s="39" t="s">
        <v>52</v>
      </c>
      <c r="Q737" s="40" t="s">
        <v>2487</v>
      </c>
      <c r="R737" s="41">
        <v>44358</v>
      </c>
      <c r="S737" s="39" t="s">
        <v>54</v>
      </c>
      <c r="T737" s="68"/>
    </row>
    <row r="738" spans="1:20" s="70" customFormat="1" x14ac:dyDescent="0.2">
      <c r="A738" s="38" t="s">
        <v>2517</v>
      </c>
      <c r="B738" s="39" t="s">
        <v>2518</v>
      </c>
      <c r="C738" s="39" t="s">
        <v>2519</v>
      </c>
      <c r="D738" s="38">
        <v>401972</v>
      </c>
      <c r="E738" s="38"/>
      <c r="F738" s="38"/>
      <c r="G738" s="39" t="s">
        <v>842</v>
      </c>
      <c r="H738" s="38">
        <v>8263000049</v>
      </c>
      <c r="I738" s="40" t="s">
        <v>2520</v>
      </c>
      <c r="J738" s="2">
        <v>1218510</v>
      </c>
      <c r="K738" s="2">
        <v>1437.8418000000001</v>
      </c>
      <c r="L738" s="2">
        <v>219331.8</v>
      </c>
      <c r="M738" s="3">
        <f t="shared" si="11"/>
        <v>1439279.6418000001</v>
      </c>
      <c r="N738" s="41">
        <v>44300.729166666664</v>
      </c>
      <c r="O738" s="39">
        <v>6870082231</v>
      </c>
      <c r="P738" s="39" t="s">
        <v>52</v>
      </c>
      <c r="Q738" s="40" t="s">
        <v>2487</v>
      </c>
      <c r="R738" s="41">
        <v>44358</v>
      </c>
      <c r="S738" s="39" t="s">
        <v>54</v>
      </c>
      <c r="T738" s="68"/>
    </row>
    <row r="739" spans="1:20" s="70" customFormat="1" x14ac:dyDescent="0.2">
      <c r="A739" s="38" t="s">
        <v>2521</v>
      </c>
      <c r="B739" s="39" t="s">
        <v>2522</v>
      </c>
      <c r="C739" s="39" t="s">
        <v>2523</v>
      </c>
      <c r="D739" s="38">
        <v>401972</v>
      </c>
      <c r="E739" s="38"/>
      <c r="F739" s="38"/>
      <c r="G739" s="39" t="s">
        <v>842</v>
      </c>
      <c r="H739" s="38">
        <v>8263000049</v>
      </c>
      <c r="I739" s="40" t="s">
        <v>2524</v>
      </c>
      <c r="J739" s="2">
        <v>1218510</v>
      </c>
      <c r="K739" s="2">
        <v>1437.8418000000001</v>
      </c>
      <c r="L739" s="2">
        <v>219331.8</v>
      </c>
      <c r="M739" s="3">
        <f t="shared" si="11"/>
        <v>1439279.6418000001</v>
      </c>
      <c r="N739" s="41">
        <v>44301.729166666664</v>
      </c>
      <c r="O739" s="39">
        <v>6870082242</v>
      </c>
      <c r="P739" s="39" t="s">
        <v>52</v>
      </c>
      <c r="Q739" s="40" t="s">
        <v>2487</v>
      </c>
      <c r="R739" s="41">
        <v>44358</v>
      </c>
      <c r="S739" s="39" t="s">
        <v>54</v>
      </c>
      <c r="T739" s="68"/>
    </row>
    <row r="740" spans="1:20" s="70" customFormat="1" x14ac:dyDescent="0.2">
      <c r="A740" s="38" t="s">
        <v>2525</v>
      </c>
      <c r="B740" s="39" t="s">
        <v>2526</v>
      </c>
      <c r="C740" s="39" t="s">
        <v>2527</v>
      </c>
      <c r="D740" s="38">
        <v>401972</v>
      </c>
      <c r="E740" s="38"/>
      <c r="F740" s="38"/>
      <c r="G740" s="39" t="s">
        <v>842</v>
      </c>
      <c r="H740" s="38">
        <v>8263000049</v>
      </c>
      <c r="I740" s="40" t="s">
        <v>2528</v>
      </c>
      <c r="J740" s="2">
        <v>1024000</v>
      </c>
      <c r="K740" s="2">
        <v>1208.32</v>
      </c>
      <c r="L740" s="2">
        <v>184320</v>
      </c>
      <c r="M740" s="3">
        <f t="shared" si="11"/>
        <v>1209528.3199999998</v>
      </c>
      <c r="N740" s="41">
        <v>44303.729166666664</v>
      </c>
      <c r="O740" s="39">
        <v>6870082406</v>
      </c>
      <c r="P740" s="39" t="s">
        <v>52</v>
      </c>
      <c r="Q740" s="40" t="s">
        <v>2473</v>
      </c>
      <c r="R740" s="41">
        <v>44357</v>
      </c>
      <c r="S740" s="39" t="s">
        <v>54</v>
      </c>
      <c r="T740" s="68"/>
    </row>
    <row r="741" spans="1:20" s="70" customFormat="1" x14ac:dyDescent="0.2">
      <c r="A741" s="38" t="s">
        <v>2529</v>
      </c>
      <c r="B741" s="39" t="s">
        <v>2530</v>
      </c>
      <c r="C741" s="39" t="s">
        <v>2531</v>
      </c>
      <c r="D741" s="38">
        <v>401972</v>
      </c>
      <c r="E741" s="38"/>
      <c r="F741" s="38"/>
      <c r="G741" s="39" t="s">
        <v>842</v>
      </c>
      <c r="H741" s="38">
        <v>8263000049</v>
      </c>
      <c r="I741" s="40" t="s">
        <v>2532</v>
      </c>
      <c r="J741" s="2">
        <v>3348000</v>
      </c>
      <c r="K741" s="2">
        <v>2962.98</v>
      </c>
      <c r="L741" s="2">
        <v>602640</v>
      </c>
      <c r="M741" s="3">
        <f t="shared" si="11"/>
        <v>3953602.98</v>
      </c>
      <c r="N741" s="41">
        <v>44285.729166666664</v>
      </c>
      <c r="O741" s="39">
        <v>6870084482</v>
      </c>
      <c r="P741" s="39" t="s">
        <v>52</v>
      </c>
      <c r="Q741" s="40" t="s">
        <v>2533</v>
      </c>
      <c r="R741" s="41">
        <v>44362</v>
      </c>
      <c r="S741" s="39" t="s">
        <v>54</v>
      </c>
      <c r="T741" s="68"/>
    </row>
    <row r="742" spans="1:20" s="70" customFormat="1" x14ac:dyDescent="0.2">
      <c r="A742" s="38" t="s">
        <v>63</v>
      </c>
      <c r="B742" s="1"/>
      <c r="C742" s="1"/>
      <c r="D742" s="51"/>
      <c r="E742" s="38"/>
      <c r="F742" s="51"/>
      <c r="G742" s="52" t="s">
        <v>64</v>
      </c>
      <c r="H742" s="53"/>
      <c r="I742" s="54" t="s">
        <v>2534</v>
      </c>
      <c r="J742" s="35">
        <v>176</v>
      </c>
      <c r="K742" s="1"/>
      <c r="L742" s="1"/>
      <c r="M742" s="3">
        <f t="shared" si="11"/>
        <v>176</v>
      </c>
      <c r="N742" s="41">
        <v>44357</v>
      </c>
      <c r="O742" s="56"/>
      <c r="P742" s="1"/>
      <c r="Q742" s="1"/>
      <c r="R742" s="57"/>
      <c r="S742" s="39" t="s">
        <v>54</v>
      </c>
      <c r="T742" s="68"/>
    </row>
    <row r="743" spans="1:20" s="70" customFormat="1" x14ac:dyDescent="0.2">
      <c r="A743" s="38" t="s">
        <v>63</v>
      </c>
      <c r="B743" s="1"/>
      <c r="C743" s="1"/>
      <c r="D743" s="51"/>
      <c r="E743" s="38"/>
      <c r="F743" s="51"/>
      <c r="G743" s="52" t="s">
        <v>64</v>
      </c>
      <c r="H743" s="53"/>
      <c r="I743" s="54" t="s">
        <v>2535</v>
      </c>
      <c r="J743" s="35">
        <v>30.07</v>
      </c>
      <c r="K743" s="1"/>
      <c r="L743" s="1"/>
      <c r="M743" s="3">
        <f t="shared" si="11"/>
        <v>30.07</v>
      </c>
      <c r="N743" s="41">
        <v>44357</v>
      </c>
      <c r="O743" s="56"/>
      <c r="P743" s="1"/>
      <c r="Q743" s="1"/>
      <c r="R743" s="57"/>
      <c r="S743" s="39" t="s">
        <v>54</v>
      </c>
      <c r="T743" s="68"/>
    </row>
    <row r="744" spans="1:20" s="70" customFormat="1" x14ac:dyDescent="0.2">
      <c r="A744" s="38" t="s">
        <v>63</v>
      </c>
      <c r="B744" s="1"/>
      <c r="C744" s="1"/>
      <c r="D744" s="51"/>
      <c r="E744" s="38"/>
      <c r="F744" s="51"/>
      <c r="G744" s="52" t="s">
        <v>64</v>
      </c>
      <c r="H744" s="53"/>
      <c r="I744" s="54" t="s">
        <v>2535</v>
      </c>
      <c r="J744" s="35">
        <v>140</v>
      </c>
      <c r="K744" s="1"/>
      <c r="L744" s="1"/>
      <c r="M744" s="3">
        <f t="shared" si="11"/>
        <v>140</v>
      </c>
      <c r="N744" s="41">
        <v>44357</v>
      </c>
      <c r="O744" s="56"/>
      <c r="P744" s="1"/>
      <c r="Q744" s="1"/>
      <c r="R744" s="57"/>
      <c r="S744" s="39" t="s">
        <v>54</v>
      </c>
      <c r="T744" s="68"/>
    </row>
    <row r="745" spans="1:20" s="70" customFormat="1" x14ac:dyDescent="0.2">
      <c r="A745" s="38" t="s">
        <v>63</v>
      </c>
      <c r="B745" s="1"/>
      <c r="C745" s="1"/>
      <c r="D745" s="51"/>
      <c r="E745" s="38"/>
      <c r="F745" s="51"/>
      <c r="G745" s="52" t="s">
        <v>64</v>
      </c>
      <c r="H745" s="53"/>
      <c r="I745" s="54" t="s">
        <v>2535</v>
      </c>
      <c r="J745" s="35">
        <v>7.45</v>
      </c>
      <c r="K745" s="1"/>
      <c r="L745" s="1"/>
      <c r="M745" s="3">
        <f t="shared" si="11"/>
        <v>7.45</v>
      </c>
      <c r="N745" s="41">
        <v>44357</v>
      </c>
      <c r="O745" s="56"/>
      <c r="P745" s="1"/>
      <c r="Q745" s="1"/>
      <c r="R745" s="57"/>
      <c r="S745" s="39" t="s">
        <v>54</v>
      </c>
      <c r="T745" s="68"/>
    </row>
    <row r="746" spans="1:20" s="70" customFormat="1" x14ac:dyDescent="0.2">
      <c r="A746" s="38" t="s">
        <v>63</v>
      </c>
      <c r="B746" s="1"/>
      <c r="C746" s="1"/>
      <c r="D746" s="51"/>
      <c r="E746" s="38"/>
      <c r="F746" s="51"/>
      <c r="G746" s="52" t="s">
        <v>64</v>
      </c>
      <c r="H746" s="53"/>
      <c r="I746" s="54" t="s">
        <v>2535</v>
      </c>
      <c r="J746" s="35">
        <v>509.49</v>
      </c>
      <c r="K746" s="1"/>
      <c r="L746" s="1"/>
      <c r="M746" s="3">
        <f t="shared" si="11"/>
        <v>509.49</v>
      </c>
      <c r="N746" s="41">
        <v>44357</v>
      </c>
      <c r="O746" s="56"/>
      <c r="P746" s="1"/>
      <c r="Q746" s="1"/>
      <c r="R746" s="57"/>
      <c r="S746" s="39" t="s">
        <v>54</v>
      </c>
      <c r="T746" s="68"/>
    </row>
    <row r="747" spans="1:20" s="70" customFormat="1" x14ac:dyDescent="0.2">
      <c r="A747" s="38" t="s">
        <v>63</v>
      </c>
      <c r="B747" s="1"/>
      <c r="C747" s="1"/>
      <c r="D747" s="51"/>
      <c r="E747" s="38"/>
      <c r="F747" s="51"/>
      <c r="G747" s="52" t="s">
        <v>64</v>
      </c>
      <c r="H747" s="53"/>
      <c r="I747" s="54" t="s">
        <v>2535</v>
      </c>
      <c r="J747" s="35">
        <v>30</v>
      </c>
      <c r="K747" s="1"/>
      <c r="L747" s="1"/>
      <c r="M747" s="3">
        <f t="shared" si="11"/>
        <v>30</v>
      </c>
      <c r="N747" s="41">
        <v>44357</v>
      </c>
      <c r="O747" s="56"/>
      <c r="P747" s="1"/>
      <c r="Q747" s="1"/>
      <c r="R747" s="57"/>
      <c r="S747" s="39" t="s">
        <v>54</v>
      </c>
      <c r="T747" s="68"/>
    </row>
    <row r="748" spans="1:20" s="70" customFormat="1" x14ac:dyDescent="0.2">
      <c r="A748" s="38" t="s">
        <v>63</v>
      </c>
      <c r="B748" s="1"/>
      <c r="C748" s="1"/>
      <c r="D748" s="51"/>
      <c r="E748" s="38"/>
      <c r="F748" s="51"/>
      <c r="G748" s="52" t="s">
        <v>64</v>
      </c>
      <c r="H748" s="53"/>
      <c r="I748" s="54" t="s">
        <v>2535</v>
      </c>
      <c r="J748" s="35">
        <v>5.9</v>
      </c>
      <c r="K748" s="1"/>
      <c r="L748" s="1"/>
      <c r="M748" s="3">
        <f t="shared" si="11"/>
        <v>5.9</v>
      </c>
      <c r="N748" s="41">
        <v>44357</v>
      </c>
      <c r="O748" s="56"/>
      <c r="P748" s="1"/>
      <c r="Q748" s="1"/>
      <c r="R748" s="57"/>
      <c r="S748" s="39" t="s">
        <v>54</v>
      </c>
      <c r="T748" s="68"/>
    </row>
    <row r="749" spans="1:20" s="70" customFormat="1" x14ac:dyDescent="0.2">
      <c r="A749" s="38" t="s">
        <v>63</v>
      </c>
      <c r="B749" s="1"/>
      <c r="C749" s="1"/>
      <c r="D749" s="51"/>
      <c r="E749" s="38"/>
      <c r="F749" s="51"/>
      <c r="G749" s="52" t="s">
        <v>64</v>
      </c>
      <c r="H749" s="53"/>
      <c r="I749" s="54" t="s">
        <v>2535</v>
      </c>
      <c r="J749" s="35">
        <v>81.53</v>
      </c>
      <c r="K749" s="1"/>
      <c r="L749" s="1"/>
      <c r="M749" s="3">
        <f t="shared" si="11"/>
        <v>81.53</v>
      </c>
      <c r="N749" s="41">
        <v>44357</v>
      </c>
      <c r="O749" s="56"/>
      <c r="P749" s="1"/>
      <c r="Q749" s="1"/>
      <c r="R749" s="57"/>
      <c r="S749" s="39" t="s">
        <v>54</v>
      </c>
      <c r="T749" s="68"/>
    </row>
    <row r="750" spans="1:20" s="70" customFormat="1" x14ac:dyDescent="0.2">
      <c r="A750" s="38" t="s">
        <v>63</v>
      </c>
      <c r="B750" s="1"/>
      <c r="C750" s="1"/>
      <c r="D750" s="51"/>
      <c r="E750" s="38"/>
      <c r="F750" s="51"/>
      <c r="G750" s="52" t="s">
        <v>64</v>
      </c>
      <c r="H750" s="53"/>
      <c r="I750" s="54" t="s">
        <v>2535</v>
      </c>
      <c r="J750" s="35">
        <v>58.64</v>
      </c>
      <c r="K750" s="1"/>
      <c r="L750" s="1"/>
      <c r="M750" s="3">
        <f t="shared" si="11"/>
        <v>58.64</v>
      </c>
      <c r="N750" s="41">
        <v>44357</v>
      </c>
      <c r="O750" s="56"/>
      <c r="P750" s="1"/>
      <c r="Q750" s="1"/>
      <c r="R750" s="57"/>
      <c r="S750" s="39" t="s">
        <v>54</v>
      </c>
      <c r="T750" s="68"/>
    </row>
    <row r="751" spans="1:20" s="70" customFormat="1" x14ac:dyDescent="0.2">
      <c r="A751" s="38" t="s">
        <v>2536</v>
      </c>
      <c r="B751" s="39" t="s">
        <v>2537</v>
      </c>
      <c r="C751" s="39" t="s">
        <v>2538</v>
      </c>
      <c r="D751" s="38">
        <v>401972</v>
      </c>
      <c r="E751" s="38"/>
      <c r="F751" s="38"/>
      <c r="G751" s="39" t="s">
        <v>842</v>
      </c>
      <c r="H751" s="38">
        <v>8263000049</v>
      </c>
      <c r="I751" s="40" t="s">
        <v>2539</v>
      </c>
      <c r="J751" s="2">
        <v>1624680</v>
      </c>
      <c r="K751" s="2">
        <v>1917.1224</v>
      </c>
      <c r="L751" s="2">
        <v>292442.39999999997</v>
      </c>
      <c r="M751" s="3">
        <f t="shared" si="11"/>
        <v>1919039.5223999999</v>
      </c>
      <c r="N751" s="41">
        <v>44303.729166666664</v>
      </c>
      <c r="O751" s="39">
        <v>6870084647</v>
      </c>
      <c r="P751" s="39" t="s">
        <v>52</v>
      </c>
      <c r="Q751" s="40" t="s">
        <v>2540</v>
      </c>
      <c r="R751" s="41">
        <v>44359</v>
      </c>
      <c r="S751" s="39" t="s">
        <v>54</v>
      </c>
      <c r="T751" s="68"/>
    </row>
    <row r="752" spans="1:20" s="70" customFormat="1" x14ac:dyDescent="0.2">
      <c r="A752" s="38" t="s">
        <v>2541</v>
      </c>
      <c r="B752" s="39" t="s">
        <v>2542</v>
      </c>
      <c r="C752" s="39" t="s">
        <v>2543</v>
      </c>
      <c r="D752" s="38">
        <v>401972</v>
      </c>
      <c r="E752" s="38"/>
      <c r="F752" s="38"/>
      <c r="G752" s="39" t="s">
        <v>842</v>
      </c>
      <c r="H752" s="38">
        <v>8263000049</v>
      </c>
      <c r="I752" s="40" t="s">
        <v>2544</v>
      </c>
      <c r="J752" s="2">
        <v>2122199.7999999998</v>
      </c>
      <c r="K752" s="2">
        <v>2504</v>
      </c>
      <c r="L752" s="2">
        <v>381995.96399999998</v>
      </c>
      <c r="M752" s="3">
        <f t="shared" si="11"/>
        <v>2506699.764</v>
      </c>
      <c r="N752" s="41">
        <v>44297.729166666664</v>
      </c>
      <c r="O752" s="39">
        <v>6870084653</v>
      </c>
      <c r="P752" s="39" t="s">
        <v>52</v>
      </c>
      <c r="Q752" s="40" t="s">
        <v>2540</v>
      </c>
      <c r="R752" s="41">
        <v>44359</v>
      </c>
      <c r="S752" s="39" t="s">
        <v>54</v>
      </c>
      <c r="T752" s="68"/>
    </row>
    <row r="753" spans="1:20" s="70" customFormat="1" x14ac:dyDescent="0.2">
      <c r="A753" s="38" t="s">
        <v>2545</v>
      </c>
      <c r="B753" s="39" t="s">
        <v>2546</v>
      </c>
      <c r="C753" s="39" t="s">
        <v>2547</v>
      </c>
      <c r="D753" s="38">
        <v>401972</v>
      </c>
      <c r="E753" s="38"/>
      <c r="F753" s="38"/>
      <c r="G753" s="39" t="s">
        <v>842</v>
      </c>
      <c r="H753" s="38">
        <v>8263000049</v>
      </c>
      <c r="I753" s="40" t="s">
        <v>2548</v>
      </c>
      <c r="J753" s="2">
        <v>1207000</v>
      </c>
      <c r="K753" s="2">
        <v>1424.26</v>
      </c>
      <c r="L753" s="2">
        <v>217260</v>
      </c>
      <c r="M753" s="3">
        <f t="shared" si="11"/>
        <v>1425684.26</v>
      </c>
      <c r="N753" s="41">
        <v>44293.729166666664</v>
      </c>
      <c r="O753" s="39">
        <v>6870084686</v>
      </c>
      <c r="P753" s="39" t="s">
        <v>52</v>
      </c>
      <c r="Q753" s="40" t="s">
        <v>2540</v>
      </c>
      <c r="R753" s="41">
        <v>44359</v>
      </c>
      <c r="S753" s="39" t="s">
        <v>54</v>
      </c>
      <c r="T753" s="68"/>
    </row>
    <row r="754" spans="1:20" s="70" customFormat="1" x14ac:dyDescent="0.2">
      <c r="A754" s="38" t="s">
        <v>2549</v>
      </c>
      <c r="B754" s="39" t="s">
        <v>2550</v>
      </c>
      <c r="C754" s="39" t="s">
        <v>2551</v>
      </c>
      <c r="D754" s="38">
        <v>401972</v>
      </c>
      <c r="E754" s="38"/>
      <c r="F754" s="38"/>
      <c r="G754" s="39" t="s">
        <v>842</v>
      </c>
      <c r="H754" s="38">
        <v>8263000049</v>
      </c>
      <c r="I754" s="40" t="s">
        <v>2552</v>
      </c>
      <c r="J754" s="2">
        <v>1193140</v>
      </c>
      <c r="K754" s="2">
        <v>1407.9051999999999</v>
      </c>
      <c r="L754" s="2">
        <v>214765.19999999998</v>
      </c>
      <c r="M754" s="3">
        <f t="shared" si="11"/>
        <v>1409313.1051999999</v>
      </c>
      <c r="N754" s="41">
        <v>44293.729166666664</v>
      </c>
      <c r="O754" s="39">
        <v>6870084692</v>
      </c>
      <c r="P754" s="39" t="s">
        <v>52</v>
      </c>
      <c r="Q754" s="40" t="s">
        <v>2448</v>
      </c>
      <c r="R754" s="41">
        <v>44362</v>
      </c>
      <c r="S754" s="39" t="s">
        <v>54</v>
      </c>
      <c r="T754" s="68"/>
    </row>
    <row r="755" spans="1:20" s="70" customFormat="1" x14ac:dyDescent="0.2">
      <c r="A755" s="38" t="s">
        <v>2553</v>
      </c>
      <c r="B755" s="39" t="s">
        <v>2554</v>
      </c>
      <c r="C755" s="39" t="s">
        <v>2555</v>
      </c>
      <c r="D755" s="38">
        <v>401972</v>
      </c>
      <c r="E755" s="38"/>
      <c r="F755" s="38"/>
      <c r="G755" s="39" t="s">
        <v>842</v>
      </c>
      <c r="H755" s="38">
        <v>8263000049</v>
      </c>
      <c r="I755" s="40" t="s">
        <v>2556</v>
      </c>
      <c r="J755" s="2">
        <v>1193140</v>
      </c>
      <c r="K755" s="2">
        <v>1407.9051999999999</v>
      </c>
      <c r="L755" s="2">
        <v>214765.19999999998</v>
      </c>
      <c r="M755" s="3">
        <f t="shared" si="11"/>
        <v>1409313.1051999999</v>
      </c>
      <c r="N755" s="41">
        <v>44305.729166666664</v>
      </c>
      <c r="O755" s="39">
        <v>6870084707</v>
      </c>
      <c r="P755" s="39" t="s">
        <v>52</v>
      </c>
      <c r="Q755" s="40" t="s">
        <v>2448</v>
      </c>
      <c r="R755" s="41">
        <v>44362</v>
      </c>
      <c r="S755" s="39" t="s">
        <v>54</v>
      </c>
      <c r="T755" s="68"/>
    </row>
    <row r="756" spans="1:20" s="70" customFormat="1" x14ac:dyDescent="0.2">
      <c r="A756" s="38" t="s">
        <v>2557</v>
      </c>
      <c r="B756" s="39" t="s">
        <v>2558</v>
      </c>
      <c r="C756" s="39" t="s">
        <v>2559</v>
      </c>
      <c r="D756" s="38">
        <v>401972</v>
      </c>
      <c r="E756" s="38"/>
      <c r="F756" s="38"/>
      <c r="G756" s="39" t="s">
        <v>842</v>
      </c>
      <c r="H756" s="38">
        <v>8263000049</v>
      </c>
      <c r="I756" s="40" t="s">
        <v>2560</v>
      </c>
      <c r="J756" s="2">
        <v>1193140</v>
      </c>
      <c r="K756" s="2">
        <v>1407.9051999999999</v>
      </c>
      <c r="L756" s="2">
        <v>214765.19999999998</v>
      </c>
      <c r="M756" s="3">
        <f t="shared" si="11"/>
        <v>1409313.1051999999</v>
      </c>
      <c r="N756" s="41">
        <v>44305.729166666664</v>
      </c>
      <c r="O756" s="39">
        <v>6870084717</v>
      </c>
      <c r="P756" s="39" t="s">
        <v>52</v>
      </c>
      <c r="Q756" s="40" t="s">
        <v>2448</v>
      </c>
      <c r="R756" s="41">
        <v>44362</v>
      </c>
      <c r="S756" s="39" t="s">
        <v>54</v>
      </c>
      <c r="T756" s="68"/>
    </row>
    <row r="757" spans="1:20" s="70" customFormat="1" ht="12" customHeight="1" x14ac:dyDescent="0.2">
      <c r="A757" s="38" t="s">
        <v>2561</v>
      </c>
      <c r="B757" s="39" t="s">
        <v>2562</v>
      </c>
      <c r="C757" s="39" t="s">
        <v>2563</v>
      </c>
      <c r="D757" s="38">
        <v>401972</v>
      </c>
      <c r="E757" s="38"/>
      <c r="F757" s="38"/>
      <c r="G757" s="39" t="s">
        <v>842</v>
      </c>
      <c r="H757" s="38">
        <v>8263000049</v>
      </c>
      <c r="I757" s="40" t="s">
        <v>2564</v>
      </c>
      <c r="J757" s="2">
        <v>1193140</v>
      </c>
      <c r="K757" s="2">
        <v>1407.9051999999999</v>
      </c>
      <c r="L757" s="2">
        <v>214765.19999999998</v>
      </c>
      <c r="M757" s="3">
        <f t="shared" si="11"/>
        <v>1409313.1051999999</v>
      </c>
      <c r="N757" s="41">
        <v>44293.729166666664</v>
      </c>
      <c r="O757" s="39">
        <v>6870084749</v>
      </c>
      <c r="P757" s="39" t="s">
        <v>52</v>
      </c>
      <c r="Q757" s="40" t="s">
        <v>2533</v>
      </c>
      <c r="R757" s="41">
        <v>44362</v>
      </c>
      <c r="S757" s="39" t="s">
        <v>54</v>
      </c>
      <c r="T757" s="68"/>
    </row>
    <row r="758" spans="1:20" s="70" customFormat="1" x14ac:dyDescent="0.2">
      <c r="A758" s="38" t="s">
        <v>2565</v>
      </c>
      <c r="B758" s="39" t="s">
        <v>2566</v>
      </c>
      <c r="C758" s="39" t="s">
        <v>2567</v>
      </c>
      <c r="D758" s="38">
        <v>401972</v>
      </c>
      <c r="E758" s="38"/>
      <c r="F758" s="38"/>
      <c r="G758" s="39" t="s">
        <v>842</v>
      </c>
      <c r="H758" s="38">
        <v>8263000049</v>
      </c>
      <c r="I758" s="40" t="s">
        <v>2568</v>
      </c>
      <c r="J758" s="2">
        <v>1163000</v>
      </c>
      <c r="K758" s="2">
        <v>1372.34</v>
      </c>
      <c r="L758" s="2">
        <v>209340</v>
      </c>
      <c r="M758" s="3">
        <f t="shared" si="11"/>
        <v>1373712.34</v>
      </c>
      <c r="N758" s="41">
        <v>44307.729166666664</v>
      </c>
      <c r="O758" s="39">
        <v>6870084761</v>
      </c>
      <c r="P758" s="39" t="s">
        <v>52</v>
      </c>
      <c r="Q758" s="40" t="s">
        <v>2448</v>
      </c>
      <c r="R758" s="41">
        <v>44362</v>
      </c>
      <c r="S758" s="39" t="s">
        <v>54</v>
      </c>
      <c r="T758" s="68"/>
    </row>
    <row r="759" spans="1:20" s="70" customFormat="1" x14ac:dyDescent="0.2">
      <c r="A759" s="38" t="s">
        <v>2569</v>
      </c>
      <c r="B759" s="39" t="s">
        <v>2570</v>
      </c>
      <c r="C759" s="39" t="s">
        <v>2571</v>
      </c>
      <c r="D759" s="38">
        <v>401972</v>
      </c>
      <c r="E759" s="38"/>
      <c r="F759" s="38"/>
      <c r="G759" s="39" t="s">
        <v>842</v>
      </c>
      <c r="H759" s="38">
        <v>8263000049</v>
      </c>
      <c r="I759" s="40" t="s">
        <v>2572</v>
      </c>
      <c r="J759" s="2">
        <v>1101360</v>
      </c>
      <c r="K759" s="2">
        <v>1299.6048000000001</v>
      </c>
      <c r="L759" s="2">
        <v>198244.8</v>
      </c>
      <c r="M759" s="3">
        <f t="shared" si="11"/>
        <v>1300904.4048000001</v>
      </c>
      <c r="N759" s="41">
        <v>44302.729166666664</v>
      </c>
      <c r="O759" s="39">
        <v>6870084793</v>
      </c>
      <c r="P759" s="39" t="s">
        <v>52</v>
      </c>
      <c r="Q759" s="40" t="s">
        <v>2448</v>
      </c>
      <c r="R759" s="41">
        <v>44362</v>
      </c>
      <c r="S759" s="39" t="s">
        <v>54</v>
      </c>
      <c r="T759" s="68"/>
    </row>
    <row r="760" spans="1:20" s="70" customFormat="1" x14ac:dyDescent="0.2">
      <c r="A760" s="38" t="s">
        <v>2573</v>
      </c>
      <c r="B760" s="39" t="s">
        <v>2574</v>
      </c>
      <c r="C760" s="39" t="s">
        <v>2575</v>
      </c>
      <c r="D760" s="38">
        <v>401972</v>
      </c>
      <c r="E760" s="38"/>
      <c r="F760" s="38"/>
      <c r="G760" s="39" t="s">
        <v>842</v>
      </c>
      <c r="H760" s="38">
        <v>8263000049</v>
      </c>
      <c r="I760" s="40" t="s">
        <v>2576</v>
      </c>
      <c r="J760" s="2">
        <v>1101360</v>
      </c>
      <c r="K760" s="2">
        <v>1299.6048000000001</v>
      </c>
      <c r="L760" s="2">
        <v>198244.8</v>
      </c>
      <c r="M760" s="3">
        <f t="shared" si="11"/>
        <v>1300904.4048000001</v>
      </c>
      <c r="N760" s="41">
        <v>44307.729166666664</v>
      </c>
      <c r="O760" s="39">
        <v>6870084801</v>
      </c>
      <c r="P760" s="39" t="s">
        <v>52</v>
      </c>
      <c r="Q760" s="40" t="s">
        <v>2448</v>
      </c>
      <c r="R760" s="41">
        <v>44362</v>
      </c>
      <c r="S760" s="39" t="s">
        <v>54</v>
      </c>
      <c r="T760" s="68"/>
    </row>
    <row r="761" spans="1:20" s="70" customFormat="1" x14ac:dyDescent="0.2">
      <c r="A761" s="38" t="s">
        <v>2577</v>
      </c>
      <c r="B761" s="39" t="s">
        <v>2578</v>
      </c>
      <c r="C761" s="39" t="s">
        <v>2579</v>
      </c>
      <c r="D761" s="38">
        <v>401972</v>
      </c>
      <c r="E761" s="38"/>
      <c r="F761" s="38"/>
      <c r="G761" s="39" t="s">
        <v>842</v>
      </c>
      <c r="H761" s="38">
        <v>8263000049</v>
      </c>
      <c r="I761" s="40" t="s">
        <v>2580</v>
      </c>
      <c r="J761" s="2">
        <v>1009580</v>
      </c>
      <c r="K761" s="2">
        <v>1191.3044</v>
      </c>
      <c r="L761" s="2">
        <v>181724.4</v>
      </c>
      <c r="M761" s="3">
        <f t="shared" si="11"/>
        <v>1192495.7043999999</v>
      </c>
      <c r="N761" s="41">
        <v>44293.729166666664</v>
      </c>
      <c r="O761" s="39">
        <v>6870084835</v>
      </c>
      <c r="P761" s="39" t="s">
        <v>52</v>
      </c>
      <c r="Q761" s="40" t="s">
        <v>2533</v>
      </c>
      <c r="R761" s="41">
        <v>44362</v>
      </c>
      <c r="S761" s="39" t="s">
        <v>54</v>
      </c>
      <c r="T761" s="68"/>
    </row>
    <row r="762" spans="1:20" s="70" customFormat="1" x14ac:dyDescent="0.2">
      <c r="A762" s="38" t="s">
        <v>2581</v>
      </c>
      <c r="B762" s="39" t="s">
        <v>2582</v>
      </c>
      <c r="C762" s="39" t="s">
        <v>2583</v>
      </c>
      <c r="D762" s="38">
        <v>401972</v>
      </c>
      <c r="E762" s="38"/>
      <c r="F762" s="38"/>
      <c r="G762" s="39" t="s">
        <v>842</v>
      </c>
      <c r="H762" s="38">
        <v>8263000049</v>
      </c>
      <c r="I762" s="40" t="s">
        <v>2584</v>
      </c>
      <c r="J762" s="2">
        <v>891800</v>
      </c>
      <c r="K762" s="2">
        <v>1052.3240000000001</v>
      </c>
      <c r="L762" s="2">
        <v>160524</v>
      </c>
      <c r="M762" s="3">
        <f t="shared" si="11"/>
        <v>1053376.324</v>
      </c>
      <c r="N762" s="41">
        <v>44295.729166666664</v>
      </c>
      <c r="O762" s="39">
        <v>6870084879</v>
      </c>
      <c r="P762" s="39" t="s">
        <v>52</v>
      </c>
      <c r="Q762" s="40" t="s">
        <v>2533</v>
      </c>
      <c r="R762" s="41">
        <v>44362</v>
      </c>
      <c r="S762" s="39" t="s">
        <v>54</v>
      </c>
      <c r="T762" s="68"/>
    </row>
    <row r="763" spans="1:20" s="70" customFormat="1" x14ac:dyDescent="0.2">
      <c r="A763" s="38" t="s">
        <v>2585</v>
      </c>
      <c r="B763" s="39" t="s">
        <v>2586</v>
      </c>
      <c r="C763" s="39" t="s">
        <v>2587</v>
      </c>
      <c r="D763" s="38">
        <v>401972</v>
      </c>
      <c r="E763" s="38"/>
      <c r="F763" s="38"/>
      <c r="G763" s="39" t="s">
        <v>842</v>
      </c>
      <c r="H763" s="38">
        <v>8263000049</v>
      </c>
      <c r="I763" s="40" t="s">
        <v>2588</v>
      </c>
      <c r="J763" s="2">
        <v>892000</v>
      </c>
      <c r="K763" s="2">
        <v>789.42000000000007</v>
      </c>
      <c r="L763" s="2">
        <v>160560</v>
      </c>
      <c r="M763" s="3">
        <f t="shared" si="11"/>
        <v>1053349.42</v>
      </c>
      <c r="N763" s="41">
        <v>44286.729166666664</v>
      </c>
      <c r="O763" s="39">
        <v>6870084916</v>
      </c>
      <c r="P763" s="39" t="s">
        <v>52</v>
      </c>
      <c r="Q763" s="40" t="s">
        <v>2540</v>
      </c>
      <c r="R763" s="41">
        <v>44359</v>
      </c>
      <c r="S763" s="39" t="s">
        <v>54</v>
      </c>
      <c r="T763" s="68"/>
    </row>
    <row r="764" spans="1:20" s="70" customFormat="1" x14ac:dyDescent="0.2">
      <c r="A764" s="38" t="s">
        <v>2589</v>
      </c>
      <c r="B764" s="39" t="s">
        <v>2590</v>
      </c>
      <c r="C764" s="39" t="s">
        <v>2591</v>
      </c>
      <c r="D764" s="38">
        <v>401972</v>
      </c>
      <c r="E764" s="38"/>
      <c r="F764" s="38"/>
      <c r="G764" s="39" t="s">
        <v>842</v>
      </c>
      <c r="H764" s="38">
        <v>8263000049</v>
      </c>
      <c r="I764" s="40" t="s">
        <v>2592</v>
      </c>
      <c r="J764" s="2">
        <v>438000</v>
      </c>
      <c r="K764" s="2">
        <v>387.63</v>
      </c>
      <c r="L764" s="2">
        <v>78840</v>
      </c>
      <c r="M764" s="3">
        <f t="shared" si="11"/>
        <v>517227.63</v>
      </c>
      <c r="N764" s="41">
        <v>44286.729166666664</v>
      </c>
      <c r="O764" s="39">
        <v>6870084936</v>
      </c>
      <c r="P764" s="39" t="s">
        <v>52</v>
      </c>
      <c r="Q764" s="40" t="s">
        <v>2593</v>
      </c>
      <c r="R764" s="41">
        <v>44359</v>
      </c>
      <c r="S764" s="39" t="s">
        <v>54</v>
      </c>
      <c r="T764" s="68"/>
    </row>
    <row r="765" spans="1:20" s="70" customFormat="1" x14ac:dyDescent="0.2">
      <c r="A765" s="38" t="s">
        <v>2594</v>
      </c>
      <c r="B765" s="39" t="s">
        <v>2595</v>
      </c>
      <c r="C765" s="39" t="s">
        <v>2596</v>
      </c>
      <c r="D765" s="38">
        <v>401972</v>
      </c>
      <c r="E765" s="38"/>
      <c r="F765" s="38"/>
      <c r="G765" s="39" t="s">
        <v>842</v>
      </c>
      <c r="H765" s="38">
        <v>8263000049</v>
      </c>
      <c r="I765" s="40" t="s">
        <v>2597</v>
      </c>
      <c r="J765" s="2">
        <v>34200</v>
      </c>
      <c r="K765" s="2">
        <v>40.356000000000002</v>
      </c>
      <c r="L765" s="2">
        <v>6156</v>
      </c>
      <c r="M765" s="3">
        <f t="shared" si="11"/>
        <v>40396.356</v>
      </c>
      <c r="N765" s="41">
        <v>44293.729166666664</v>
      </c>
      <c r="O765" s="39">
        <v>6870084965</v>
      </c>
      <c r="P765" s="39" t="s">
        <v>52</v>
      </c>
      <c r="Q765" s="40" t="s">
        <v>2540</v>
      </c>
      <c r="R765" s="41">
        <v>44359</v>
      </c>
      <c r="S765" s="39" t="s">
        <v>54</v>
      </c>
      <c r="T765" s="68"/>
    </row>
    <row r="766" spans="1:20" s="70" customFormat="1" x14ac:dyDescent="0.2">
      <c r="A766" s="38" t="s">
        <v>2598</v>
      </c>
      <c r="B766" s="39" t="s">
        <v>2599</v>
      </c>
      <c r="C766" s="39" t="s">
        <v>2600</v>
      </c>
      <c r="D766" s="38">
        <v>401972</v>
      </c>
      <c r="E766" s="38"/>
      <c r="F766" s="38"/>
      <c r="G766" s="39" t="s">
        <v>842</v>
      </c>
      <c r="H766" s="38">
        <v>8263000049</v>
      </c>
      <c r="I766" s="40" t="s">
        <v>2601</v>
      </c>
      <c r="J766" s="2">
        <v>23180</v>
      </c>
      <c r="K766" s="2">
        <v>27.352400000000003</v>
      </c>
      <c r="L766" s="2">
        <v>4172.3999999999996</v>
      </c>
      <c r="M766" s="3">
        <f t="shared" si="11"/>
        <v>27379.752399999998</v>
      </c>
      <c r="N766" s="41">
        <v>44313.729166666664</v>
      </c>
      <c r="O766" s="39">
        <v>6870084980</v>
      </c>
      <c r="P766" s="39" t="s">
        <v>52</v>
      </c>
      <c r="Q766" s="40" t="s">
        <v>2540</v>
      </c>
      <c r="R766" s="41">
        <v>44359</v>
      </c>
      <c r="S766" s="39" t="s">
        <v>54</v>
      </c>
      <c r="T766" s="68"/>
    </row>
    <row r="767" spans="1:20" s="70" customFormat="1" x14ac:dyDescent="0.2">
      <c r="A767" s="38" t="s">
        <v>2602</v>
      </c>
      <c r="B767" s="39" t="s">
        <v>2603</v>
      </c>
      <c r="C767" s="39" t="s">
        <v>2604</v>
      </c>
      <c r="D767" s="38">
        <v>401972</v>
      </c>
      <c r="E767" s="38"/>
      <c r="F767" s="38"/>
      <c r="G767" s="39" t="s">
        <v>842</v>
      </c>
      <c r="H767" s="38">
        <v>8263000049</v>
      </c>
      <c r="I767" s="40" t="s">
        <v>2605</v>
      </c>
      <c r="J767" s="2">
        <v>18360</v>
      </c>
      <c r="K767" s="2">
        <v>21.6648</v>
      </c>
      <c r="L767" s="2">
        <v>3304.7999999999997</v>
      </c>
      <c r="M767" s="3">
        <f t="shared" si="11"/>
        <v>21686.464799999998</v>
      </c>
      <c r="N767" s="41">
        <v>44305.729166666664</v>
      </c>
      <c r="O767" s="39">
        <v>6870085022</v>
      </c>
      <c r="P767" s="39" t="s">
        <v>52</v>
      </c>
      <c r="Q767" s="40" t="s">
        <v>2533</v>
      </c>
      <c r="R767" s="41">
        <v>44362</v>
      </c>
      <c r="S767" s="39" t="s">
        <v>54</v>
      </c>
      <c r="T767" s="68"/>
    </row>
    <row r="768" spans="1:20" s="70" customFormat="1" x14ac:dyDescent="0.2">
      <c r="A768" s="38" t="s">
        <v>2606</v>
      </c>
      <c r="B768" s="39" t="s">
        <v>2607</v>
      </c>
      <c r="C768" s="39" t="s">
        <v>2608</v>
      </c>
      <c r="D768" s="38">
        <v>401972</v>
      </c>
      <c r="E768" s="38"/>
      <c r="F768" s="38"/>
      <c r="G768" s="39" t="s">
        <v>842</v>
      </c>
      <c r="H768" s="38">
        <v>8263000049</v>
      </c>
      <c r="I768" s="40" t="s">
        <v>2609</v>
      </c>
      <c r="J768" s="2">
        <v>11280</v>
      </c>
      <c r="K768" s="2">
        <v>13.3104</v>
      </c>
      <c r="L768" s="2">
        <v>2030.3999999999999</v>
      </c>
      <c r="M768" s="3">
        <f t="shared" si="11"/>
        <v>13323.7104</v>
      </c>
      <c r="N768" s="41">
        <v>44313.729166666664</v>
      </c>
      <c r="O768" s="39">
        <v>6870085109</v>
      </c>
      <c r="P768" s="39" t="s">
        <v>52</v>
      </c>
      <c r="Q768" s="40" t="s">
        <v>2540</v>
      </c>
      <c r="R768" s="41">
        <v>44359</v>
      </c>
      <c r="S768" s="39" t="s">
        <v>54</v>
      </c>
      <c r="T768" s="68"/>
    </row>
    <row r="769" spans="1:20" s="70" customFormat="1" x14ac:dyDescent="0.2">
      <c r="A769" s="38" t="s">
        <v>2610</v>
      </c>
      <c r="B769" s="42" t="s">
        <v>2611</v>
      </c>
      <c r="C769" s="42" t="s">
        <v>2612</v>
      </c>
      <c r="D769" s="38">
        <v>135020</v>
      </c>
      <c r="E769" s="38"/>
      <c r="F769" s="38"/>
      <c r="G769" s="42" t="s">
        <v>933</v>
      </c>
      <c r="H769" s="38">
        <v>8266010268</v>
      </c>
      <c r="I769" s="40" t="s">
        <v>2613</v>
      </c>
      <c r="J769" s="3">
        <v>106000</v>
      </c>
      <c r="K769" s="3"/>
      <c r="L769" s="3">
        <v>19080</v>
      </c>
      <c r="M769" s="3">
        <f t="shared" si="11"/>
        <v>125080</v>
      </c>
      <c r="N769" s="41">
        <v>44280.729166666664</v>
      </c>
      <c r="O769" s="39">
        <v>6870087079</v>
      </c>
      <c r="P769" s="42" t="s">
        <v>315</v>
      </c>
      <c r="Q769" s="42">
        <v>106153590324</v>
      </c>
      <c r="R769" s="60">
        <v>44363</v>
      </c>
      <c r="S769" s="42" t="s">
        <v>243</v>
      </c>
      <c r="T769" s="68"/>
    </row>
    <row r="770" spans="1:20" s="70" customFormat="1" x14ac:dyDescent="0.2">
      <c r="A770" s="38" t="s">
        <v>2614</v>
      </c>
      <c r="B770" s="42" t="s">
        <v>2615</v>
      </c>
      <c r="C770" s="42" t="s">
        <v>2616</v>
      </c>
      <c r="D770" s="38">
        <v>135020</v>
      </c>
      <c r="E770" s="38"/>
      <c r="F770" s="38"/>
      <c r="G770" s="42" t="s">
        <v>933</v>
      </c>
      <c r="H770" s="38">
        <v>8266010268</v>
      </c>
      <c r="I770" s="40" t="s">
        <v>2617</v>
      </c>
      <c r="J770" s="3">
        <v>44000</v>
      </c>
      <c r="K770" s="3"/>
      <c r="L770" s="3">
        <v>7920</v>
      </c>
      <c r="M770" s="3">
        <f t="shared" si="11"/>
        <v>51920</v>
      </c>
      <c r="N770" s="41">
        <v>44272.729166666664</v>
      </c>
      <c r="O770" s="39">
        <v>6870087066</v>
      </c>
      <c r="P770" s="42" t="s">
        <v>315</v>
      </c>
      <c r="Q770" s="42">
        <v>106153590324</v>
      </c>
      <c r="R770" s="60">
        <v>44363</v>
      </c>
      <c r="S770" s="42" t="s">
        <v>243</v>
      </c>
      <c r="T770" s="68"/>
    </row>
    <row r="771" spans="1:20" s="70" customFormat="1" x14ac:dyDescent="0.2">
      <c r="A771" s="38" t="s">
        <v>63</v>
      </c>
      <c r="B771" s="1"/>
      <c r="C771" s="1"/>
      <c r="D771" s="51"/>
      <c r="E771" s="38"/>
      <c r="F771" s="51"/>
      <c r="G771" s="52" t="s">
        <v>64</v>
      </c>
      <c r="H771" s="53"/>
      <c r="I771" s="54" t="s">
        <v>2618</v>
      </c>
      <c r="J771" s="35">
        <v>195</v>
      </c>
      <c r="K771" s="1"/>
      <c r="L771" s="1"/>
      <c r="M771" s="3">
        <f t="shared" si="11"/>
        <v>195</v>
      </c>
      <c r="N771" s="41">
        <v>44358</v>
      </c>
      <c r="O771" s="56"/>
      <c r="P771" s="1"/>
      <c r="Q771" s="1"/>
      <c r="R771" s="57"/>
      <c r="S771" s="39" t="s">
        <v>54</v>
      </c>
      <c r="T771" s="68"/>
    </row>
    <row r="772" spans="1:20" s="70" customFormat="1" x14ac:dyDescent="0.2">
      <c r="A772" s="38" t="s">
        <v>63</v>
      </c>
      <c r="B772" s="1"/>
      <c r="C772" s="1"/>
      <c r="D772" s="51"/>
      <c r="E772" s="38"/>
      <c r="F772" s="51"/>
      <c r="G772" s="52" t="s">
        <v>64</v>
      </c>
      <c r="H772" s="53"/>
      <c r="I772" s="54" t="s">
        <v>2618</v>
      </c>
      <c r="J772" s="35">
        <v>482.15</v>
      </c>
      <c r="K772" s="1"/>
      <c r="L772" s="1"/>
      <c r="M772" s="3">
        <f t="shared" si="11"/>
        <v>482.15</v>
      </c>
      <c r="N772" s="41">
        <v>44358</v>
      </c>
      <c r="O772" s="56"/>
      <c r="P772" s="1"/>
      <c r="Q772" s="1"/>
      <c r="R772" s="57"/>
      <c r="S772" s="39" t="s">
        <v>54</v>
      </c>
      <c r="T772" s="68"/>
    </row>
    <row r="773" spans="1:20" s="70" customFormat="1" x14ac:dyDescent="0.2">
      <c r="A773" s="38" t="s">
        <v>63</v>
      </c>
      <c r="B773" s="1"/>
      <c r="C773" s="1"/>
      <c r="D773" s="51"/>
      <c r="E773" s="38"/>
      <c r="F773" s="51"/>
      <c r="G773" s="52" t="s">
        <v>64</v>
      </c>
      <c r="H773" s="53"/>
      <c r="I773" s="54" t="s">
        <v>2619</v>
      </c>
      <c r="J773" s="35">
        <v>59.85</v>
      </c>
      <c r="K773" s="1"/>
      <c r="L773" s="1"/>
      <c r="M773" s="3">
        <f t="shared" si="11"/>
        <v>59.85</v>
      </c>
      <c r="N773" s="41">
        <v>44358</v>
      </c>
      <c r="O773" s="56"/>
      <c r="P773" s="1"/>
      <c r="Q773" s="1"/>
      <c r="R773" s="57"/>
      <c r="S773" s="39" t="s">
        <v>54</v>
      </c>
      <c r="T773" s="68"/>
    </row>
    <row r="774" spans="1:20" s="70" customFormat="1" x14ac:dyDescent="0.2">
      <c r="A774" s="38" t="s">
        <v>63</v>
      </c>
      <c r="B774" s="1"/>
      <c r="C774" s="1"/>
      <c r="D774" s="51"/>
      <c r="E774" s="38"/>
      <c r="F774" s="51"/>
      <c r="G774" s="52" t="s">
        <v>64</v>
      </c>
      <c r="H774" s="53"/>
      <c r="I774" s="54" t="s">
        <v>2619</v>
      </c>
      <c r="J774" s="35">
        <v>41.62</v>
      </c>
      <c r="K774" s="1"/>
      <c r="L774" s="1"/>
      <c r="M774" s="3">
        <f t="shared" ref="M774:M837" si="12">SUM(J774:L774)</f>
        <v>41.62</v>
      </c>
      <c r="N774" s="41">
        <v>44358</v>
      </c>
      <c r="O774" s="56"/>
      <c r="P774" s="1"/>
      <c r="Q774" s="1"/>
      <c r="R774" s="57"/>
      <c r="S774" s="39" t="s">
        <v>54</v>
      </c>
      <c r="T774" s="68"/>
    </row>
    <row r="775" spans="1:20" s="70" customFormat="1" x14ac:dyDescent="0.2">
      <c r="A775" s="38" t="s">
        <v>2620</v>
      </c>
      <c r="B775" s="42" t="s">
        <v>2621</v>
      </c>
      <c r="C775" s="42" t="s">
        <v>2622</v>
      </c>
      <c r="D775" s="38">
        <v>100915</v>
      </c>
      <c r="E775" s="38"/>
      <c r="F775" s="38"/>
      <c r="G775" s="42" t="s">
        <v>2405</v>
      </c>
      <c r="H775" s="38">
        <v>8263000102</v>
      </c>
      <c r="I775" s="40" t="s">
        <v>2623</v>
      </c>
      <c r="J775" s="3">
        <v>3785981.76</v>
      </c>
      <c r="K775" s="3"/>
      <c r="L775" s="3">
        <v>685944.24</v>
      </c>
      <c r="M775" s="3">
        <f t="shared" si="12"/>
        <v>4471926</v>
      </c>
      <c r="N775" s="41">
        <v>44320.729166666664</v>
      </c>
      <c r="O775" s="39">
        <v>6870088239</v>
      </c>
      <c r="P775" s="42" t="s">
        <v>315</v>
      </c>
      <c r="Q775" s="42" t="s">
        <v>2624</v>
      </c>
      <c r="R775" s="60">
        <v>44362</v>
      </c>
      <c r="S775" s="42" t="s">
        <v>243</v>
      </c>
      <c r="T775" s="68"/>
    </row>
    <row r="776" spans="1:20" s="70" customFormat="1" x14ac:dyDescent="0.2">
      <c r="A776" s="38" t="s">
        <v>2625</v>
      </c>
      <c r="B776" s="39" t="s">
        <v>2621</v>
      </c>
      <c r="C776" s="39" t="s">
        <v>2622</v>
      </c>
      <c r="D776" s="38">
        <v>100915</v>
      </c>
      <c r="E776" s="38"/>
      <c r="F776" s="38"/>
      <c r="G776" s="39" t="s">
        <v>2405</v>
      </c>
      <c r="H776" s="38">
        <v>8263000105</v>
      </c>
      <c r="I776" s="40" t="s">
        <v>2626</v>
      </c>
      <c r="J776" s="2">
        <v>123282.1</v>
      </c>
      <c r="K776" s="2">
        <v>145.47</v>
      </c>
      <c r="L776" s="2">
        <v>22190.777999999998</v>
      </c>
      <c r="M776" s="3">
        <f t="shared" si="12"/>
        <v>145618.348</v>
      </c>
      <c r="N776" s="41">
        <v>44320.729166666664</v>
      </c>
      <c r="O776" s="39">
        <v>6870088239</v>
      </c>
      <c r="P776" s="39" t="s">
        <v>52</v>
      </c>
      <c r="Q776" s="40" t="s">
        <v>2624</v>
      </c>
      <c r="R776" s="41">
        <v>44362</v>
      </c>
      <c r="S776" s="39" t="s">
        <v>54</v>
      </c>
      <c r="T776" s="68"/>
    </row>
    <row r="777" spans="1:20" s="70" customFormat="1" x14ac:dyDescent="0.2">
      <c r="A777" s="38" t="s">
        <v>2627</v>
      </c>
      <c r="B777" s="42" t="s">
        <v>2628</v>
      </c>
      <c r="C777" s="42" t="s">
        <v>2629</v>
      </c>
      <c r="D777" s="38">
        <v>135020</v>
      </c>
      <c r="E777" s="38"/>
      <c r="F777" s="38"/>
      <c r="G777" s="42" t="s">
        <v>933</v>
      </c>
      <c r="H777" s="38">
        <v>8266010803</v>
      </c>
      <c r="I777" s="40" t="s">
        <v>2630</v>
      </c>
      <c r="J777" s="3">
        <v>81400</v>
      </c>
      <c r="K777" s="3"/>
      <c r="L777" s="3">
        <v>14652</v>
      </c>
      <c r="M777" s="3">
        <f t="shared" si="12"/>
        <v>96052</v>
      </c>
      <c r="N777" s="41">
        <v>44272.729166666664</v>
      </c>
      <c r="O777" s="39">
        <v>6870087360</v>
      </c>
      <c r="P777" s="42" t="s">
        <v>315</v>
      </c>
      <c r="Q777" s="42">
        <v>106153590324</v>
      </c>
      <c r="R777" s="60">
        <v>44363</v>
      </c>
      <c r="S777" s="42" t="s">
        <v>243</v>
      </c>
      <c r="T777" s="68"/>
    </row>
    <row r="778" spans="1:20" s="70" customFormat="1" x14ac:dyDescent="0.2">
      <c r="A778" s="38" t="s">
        <v>63</v>
      </c>
      <c r="B778" s="1"/>
      <c r="C778" s="1"/>
      <c r="D778" s="51"/>
      <c r="E778" s="38"/>
      <c r="F778" s="51"/>
      <c r="G778" s="52" t="s">
        <v>64</v>
      </c>
      <c r="H778" s="53"/>
      <c r="I778" s="54" t="s">
        <v>2631</v>
      </c>
      <c r="J778" s="35">
        <v>345.04</v>
      </c>
      <c r="K778" s="1"/>
      <c r="L778" s="1"/>
      <c r="M778" s="3">
        <f t="shared" si="12"/>
        <v>345.04</v>
      </c>
      <c r="N778" s="41">
        <v>44361</v>
      </c>
      <c r="O778" s="56"/>
      <c r="P778" s="1"/>
      <c r="Q778" s="1"/>
      <c r="R778" s="57"/>
      <c r="S778" s="39" t="s">
        <v>54</v>
      </c>
      <c r="T778" s="68"/>
    </row>
    <row r="779" spans="1:20" s="70" customFormat="1" x14ac:dyDescent="0.2">
      <c r="A779" s="38" t="s">
        <v>2632</v>
      </c>
      <c r="B779" s="39" t="s">
        <v>2633</v>
      </c>
      <c r="C779" s="39" t="s">
        <v>2634</v>
      </c>
      <c r="D779" s="38">
        <v>821442</v>
      </c>
      <c r="E779" s="38"/>
      <c r="F779" s="38"/>
      <c r="G779" s="39" t="s">
        <v>1950</v>
      </c>
      <c r="H779" s="38">
        <v>8268006127</v>
      </c>
      <c r="I779" s="40" t="s">
        <v>2635</v>
      </c>
      <c r="J779" s="2">
        <v>1306761.0084745763</v>
      </c>
      <c r="K779" s="2"/>
      <c r="L779" s="2">
        <v>235216.98152542373</v>
      </c>
      <c r="M779" s="3">
        <f t="shared" si="12"/>
        <v>1541977.99</v>
      </c>
      <c r="N779" s="41">
        <v>44349.729166666664</v>
      </c>
      <c r="O779" s="39">
        <v>43955353</v>
      </c>
      <c r="P779" s="39" t="s">
        <v>52</v>
      </c>
      <c r="Q779" s="40" t="s">
        <v>2636</v>
      </c>
      <c r="R779" s="41">
        <v>44402</v>
      </c>
      <c r="S779" s="39" t="s">
        <v>54</v>
      </c>
      <c r="T779" s="68"/>
    </row>
    <row r="780" spans="1:20" s="70" customFormat="1" x14ac:dyDescent="0.2">
      <c r="A780" s="38" t="s">
        <v>63</v>
      </c>
      <c r="B780" s="1"/>
      <c r="C780" s="1"/>
      <c r="D780" s="51"/>
      <c r="E780" s="38"/>
      <c r="F780" s="51"/>
      <c r="G780" s="52" t="s">
        <v>64</v>
      </c>
      <c r="H780" s="53"/>
      <c r="I780" s="54" t="s">
        <v>2637</v>
      </c>
      <c r="J780" s="35">
        <v>1045.5</v>
      </c>
      <c r="K780" s="1"/>
      <c r="L780" s="1"/>
      <c r="M780" s="3">
        <f t="shared" si="12"/>
        <v>1045.5</v>
      </c>
      <c r="N780" s="41">
        <v>44363</v>
      </c>
      <c r="O780" s="56"/>
      <c r="P780" s="1"/>
      <c r="Q780" s="1"/>
      <c r="R780" s="57"/>
      <c r="S780" s="39" t="s">
        <v>54</v>
      </c>
      <c r="T780" s="68"/>
    </row>
    <row r="781" spans="1:20" s="70" customFormat="1" x14ac:dyDescent="0.2">
      <c r="A781" s="38" t="s">
        <v>2638</v>
      </c>
      <c r="B781" s="39" t="s">
        <v>2639</v>
      </c>
      <c r="C781" s="39" t="s">
        <v>2640</v>
      </c>
      <c r="D781" s="38">
        <v>508442</v>
      </c>
      <c r="E781" s="38"/>
      <c r="F781" s="38"/>
      <c r="G781" s="39" t="s">
        <v>659</v>
      </c>
      <c r="H781" s="38">
        <v>8263000076</v>
      </c>
      <c r="I781" s="40">
        <v>171</v>
      </c>
      <c r="J781" s="2">
        <v>392945</v>
      </c>
      <c r="K781" s="2"/>
      <c r="L781" s="2">
        <v>70730.099999999991</v>
      </c>
      <c r="M781" s="3">
        <f t="shared" si="12"/>
        <v>463675.1</v>
      </c>
      <c r="N781" s="41">
        <v>44211.729166666664</v>
      </c>
      <c r="O781" s="39">
        <v>6870094025</v>
      </c>
      <c r="P781" s="39" t="s">
        <v>52</v>
      </c>
      <c r="Q781" s="40" t="s">
        <v>2641</v>
      </c>
      <c r="R781" s="41">
        <v>44366</v>
      </c>
      <c r="S781" s="39" t="s">
        <v>54</v>
      </c>
      <c r="T781" s="68"/>
    </row>
    <row r="782" spans="1:20" s="70" customFormat="1" x14ac:dyDescent="0.2">
      <c r="A782" s="38" t="s">
        <v>2642</v>
      </c>
      <c r="B782" s="39" t="s">
        <v>2639</v>
      </c>
      <c r="C782" s="39" t="s">
        <v>2640</v>
      </c>
      <c r="D782" s="38">
        <v>508442</v>
      </c>
      <c r="E782" s="38"/>
      <c r="F782" s="38"/>
      <c r="G782" s="39" t="s">
        <v>659</v>
      </c>
      <c r="H782" s="38">
        <v>8263000074</v>
      </c>
      <c r="I782" s="40">
        <v>171</v>
      </c>
      <c r="J782" s="2">
        <v>313600</v>
      </c>
      <c r="K782" s="2"/>
      <c r="L782" s="2">
        <v>56448</v>
      </c>
      <c r="M782" s="3">
        <f t="shared" si="12"/>
        <v>370048</v>
      </c>
      <c r="N782" s="41">
        <v>44211.729166666664</v>
      </c>
      <c r="O782" s="39">
        <v>6870094025</v>
      </c>
      <c r="P782" s="39" t="s">
        <v>52</v>
      </c>
      <c r="Q782" s="40" t="s">
        <v>2641</v>
      </c>
      <c r="R782" s="41">
        <v>44366</v>
      </c>
      <c r="S782" s="39" t="s">
        <v>54</v>
      </c>
      <c r="T782" s="68"/>
    </row>
    <row r="783" spans="1:20" s="70" customFormat="1" x14ac:dyDescent="0.2">
      <c r="A783" s="38" t="s">
        <v>2643</v>
      </c>
      <c r="B783" s="39" t="s">
        <v>2644</v>
      </c>
      <c r="C783" s="39" t="s">
        <v>2645</v>
      </c>
      <c r="D783" s="38">
        <v>508442</v>
      </c>
      <c r="E783" s="38"/>
      <c r="F783" s="38"/>
      <c r="G783" s="39" t="s">
        <v>659</v>
      </c>
      <c r="H783" s="38">
        <v>8263000076</v>
      </c>
      <c r="I783" s="40">
        <v>164</v>
      </c>
      <c r="J783" s="2">
        <v>575816.10169491533</v>
      </c>
      <c r="K783" s="2"/>
      <c r="L783" s="2">
        <v>103646.89830508476</v>
      </c>
      <c r="M783" s="3">
        <f t="shared" si="12"/>
        <v>679463.00000000012</v>
      </c>
      <c r="N783" s="41">
        <v>44208.729166666664</v>
      </c>
      <c r="O783" s="39">
        <v>6870094029</v>
      </c>
      <c r="P783" s="39" t="s">
        <v>52</v>
      </c>
      <c r="Q783" s="40" t="s">
        <v>2641</v>
      </c>
      <c r="R783" s="41">
        <v>44366</v>
      </c>
      <c r="S783" s="39" t="s">
        <v>54</v>
      </c>
      <c r="T783" s="68"/>
    </row>
    <row r="784" spans="1:20" s="70" customFormat="1" x14ac:dyDescent="0.2">
      <c r="A784" s="38" t="s">
        <v>2646</v>
      </c>
      <c r="B784" s="39" t="s">
        <v>2647</v>
      </c>
      <c r="C784" s="39" t="s">
        <v>2648</v>
      </c>
      <c r="D784" s="38">
        <v>401972</v>
      </c>
      <c r="E784" s="38"/>
      <c r="F784" s="38"/>
      <c r="G784" s="39" t="s">
        <v>842</v>
      </c>
      <c r="H784" s="38">
        <v>8263000049</v>
      </c>
      <c r="I784" s="40" t="s">
        <v>2649</v>
      </c>
      <c r="J784" s="2">
        <v>2172334</v>
      </c>
      <c r="K784" s="2">
        <v>2563.35412</v>
      </c>
      <c r="L784" s="2">
        <v>391020.12</v>
      </c>
      <c r="M784" s="3">
        <f t="shared" si="12"/>
        <v>2565917.4741199999</v>
      </c>
      <c r="N784" s="41">
        <v>44354.729166666664</v>
      </c>
      <c r="O784" s="39">
        <v>6870094665</v>
      </c>
      <c r="P784" s="39" t="s">
        <v>52</v>
      </c>
      <c r="Q784" s="40" t="s">
        <v>2650</v>
      </c>
      <c r="R784" s="41">
        <v>44372</v>
      </c>
      <c r="S784" s="39" t="s">
        <v>54</v>
      </c>
      <c r="T784" s="68"/>
    </row>
    <row r="785" spans="1:20" s="70" customFormat="1" x14ac:dyDescent="0.2">
      <c r="A785" s="38" t="s">
        <v>2651</v>
      </c>
      <c r="B785" s="39" t="s">
        <v>2652</v>
      </c>
      <c r="C785" s="39" t="s">
        <v>2653</v>
      </c>
      <c r="D785" s="38">
        <v>401972</v>
      </c>
      <c r="E785" s="38"/>
      <c r="F785" s="38"/>
      <c r="G785" s="39" t="s">
        <v>842</v>
      </c>
      <c r="H785" s="38">
        <v>8263000049</v>
      </c>
      <c r="I785" s="40" t="s">
        <v>2654</v>
      </c>
      <c r="J785" s="2">
        <v>4344666</v>
      </c>
      <c r="K785" s="2">
        <v>5126.7058800000004</v>
      </c>
      <c r="L785" s="2">
        <v>782039.88</v>
      </c>
      <c r="M785" s="3">
        <f t="shared" si="12"/>
        <v>5131832.5858800001</v>
      </c>
      <c r="N785" s="41">
        <v>44354.729166666664</v>
      </c>
      <c r="O785" s="39">
        <v>6870094714</v>
      </c>
      <c r="P785" s="39" t="s">
        <v>52</v>
      </c>
      <c r="Q785" s="40" t="s">
        <v>2650</v>
      </c>
      <c r="R785" s="41">
        <v>44372</v>
      </c>
      <c r="S785" s="39" t="s">
        <v>54</v>
      </c>
      <c r="T785" s="68"/>
    </row>
    <row r="786" spans="1:20" s="70" customFormat="1" x14ac:dyDescent="0.2">
      <c r="A786" s="38" t="s">
        <v>2655</v>
      </c>
      <c r="B786" s="39" t="s">
        <v>2656</v>
      </c>
      <c r="C786" s="39" t="s">
        <v>2657</v>
      </c>
      <c r="D786" s="38">
        <v>401972</v>
      </c>
      <c r="E786" s="38"/>
      <c r="F786" s="38"/>
      <c r="G786" s="39" t="s">
        <v>842</v>
      </c>
      <c r="H786" s="38">
        <v>8263000049</v>
      </c>
      <c r="I786" s="40" t="s">
        <v>2658</v>
      </c>
      <c r="J786" s="2">
        <v>1121400</v>
      </c>
      <c r="K786" s="2">
        <v>1323.252</v>
      </c>
      <c r="L786" s="2">
        <v>201852</v>
      </c>
      <c r="M786" s="3">
        <f t="shared" si="12"/>
        <v>1324575.2520000001</v>
      </c>
      <c r="N786" s="41">
        <v>44354.729166666664</v>
      </c>
      <c r="O786" s="39">
        <v>6870094772</v>
      </c>
      <c r="P786" s="39" t="s">
        <v>52</v>
      </c>
      <c r="Q786" s="40" t="s">
        <v>2659</v>
      </c>
      <c r="R786" s="41">
        <v>44371</v>
      </c>
      <c r="S786" s="39" t="s">
        <v>54</v>
      </c>
      <c r="T786" s="68"/>
    </row>
    <row r="787" spans="1:20" s="70" customFormat="1" x14ac:dyDescent="0.2">
      <c r="A787" s="38" t="s">
        <v>2660</v>
      </c>
      <c r="B787" s="39" t="s">
        <v>2661</v>
      </c>
      <c r="C787" s="39" t="s">
        <v>2662</v>
      </c>
      <c r="D787" s="38">
        <v>401972</v>
      </c>
      <c r="E787" s="38"/>
      <c r="F787" s="38"/>
      <c r="G787" s="39" t="s">
        <v>842</v>
      </c>
      <c r="H787" s="38">
        <v>8263000049</v>
      </c>
      <c r="I787" s="40" t="s">
        <v>2663</v>
      </c>
      <c r="J787" s="2">
        <v>2242800</v>
      </c>
      <c r="K787" s="2">
        <v>2646.5039999999999</v>
      </c>
      <c r="L787" s="2">
        <v>403704</v>
      </c>
      <c r="M787" s="3">
        <f t="shared" si="12"/>
        <v>2649150.5040000002</v>
      </c>
      <c r="N787" s="41">
        <v>44354.729166666664</v>
      </c>
      <c r="O787" s="39">
        <v>6870094787</v>
      </c>
      <c r="P787" s="39" t="s">
        <v>52</v>
      </c>
      <c r="Q787" s="40" t="s">
        <v>2650</v>
      </c>
      <c r="R787" s="41">
        <v>44372</v>
      </c>
      <c r="S787" s="39" t="s">
        <v>54</v>
      </c>
      <c r="T787" s="68"/>
    </row>
    <row r="788" spans="1:20" s="70" customFormat="1" x14ac:dyDescent="0.2">
      <c r="A788" s="38" t="s">
        <v>2664</v>
      </c>
      <c r="B788" s="39" t="s">
        <v>2665</v>
      </c>
      <c r="C788" s="39" t="s">
        <v>2666</v>
      </c>
      <c r="D788" s="38">
        <v>401972</v>
      </c>
      <c r="E788" s="38"/>
      <c r="F788" s="38"/>
      <c r="G788" s="39" t="s">
        <v>842</v>
      </c>
      <c r="H788" s="38">
        <v>8263000049</v>
      </c>
      <c r="I788" s="40" t="s">
        <v>2667</v>
      </c>
      <c r="J788" s="2">
        <v>1512800</v>
      </c>
      <c r="K788" s="2">
        <v>1785.104</v>
      </c>
      <c r="L788" s="2">
        <v>272304</v>
      </c>
      <c r="M788" s="3">
        <f t="shared" si="12"/>
        <v>1786889.1040000001</v>
      </c>
      <c r="N788" s="41">
        <v>44354.729166666664</v>
      </c>
      <c r="O788" s="39">
        <v>6870094797</v>
      </c>
      <c r="P788" s="39" t="s">
        <v>52</v>
      </c>
      <c r="Q788" s="40" t="s">
        <v>2659</v>
      </c>
      <c r="R788" s="41">
        <v>44371</v>
      </c>
      <c r="S788" s="39" t="s">
        <v>54</v>
      </c>
      <c r="T788" s="68"/>
    </row>
    <row r="789" spans="1:20" s="70" customFormat="1" x14ac:dyDescent="0.2">
      <c r="A789" s="38" t="s">
        <v>2668</v>
      </c>
      <c r="B789" s="39" t="s">
        <v>2669</v>
      </c>
      <c r="C789" s="39" t="s">
        <v>2670</v>
      </c>
      <c r="D789" s="38">
        <v>401972</v>
      </c>
      <c r="E789" s="38"/>
      <c r="F789" s="38"/>
      <c r="G789" s="39" t="s">
        <v>842</v>
      </c>
      <c r="H789" s="38">
        <v>8263000049</v>
      </c>
      <c r="I789" s="40" t="s">
        <v>2671</v>
      </c>
      <c r="J789" s="2">
        <v>3025600</v>
      </c>
      <c r="K789" s="2">
        <v>3570.2080000000001</v>
      </c>
      <c r="L789" s="2">
        <v>544608</v>
      </c>
      <c r="M789" s="3">
        <f t="shared" si="12"/>
        <v>3573778.2080000001</v>
      </c>
      <c r="N789" s="41">
        <v>44354.729166666664</v>
      </c>
      <c r="O789" s="39">
        <v>6870094951</v>
      </c>
      <c r="P789" s="39" t="s">
        <v>52</v>
      </c>
      <c r="Q789" s="40" t="s">
        <v>2659</v>
      </c>
      <c r="R789" s="41">
        <v>44371</v>
      </c>
      <c r="S789" s="39" t="s">
        <v>54</v>
      </c>
      <c r="T789" s="68"/>
    </row>
    <row r="790" spans="1:20" s="70" customFormat="1" x14ac:dyDescent="0.2">
      <c r="A790" s="38" t="s">
        <v>2672</v>
      </c>
      <c r="B790" s="39" t="s">
        <v>2673</v>
      </c>
      <c r="C790" s="39" t="s">
        <v>2674</v>
      </c>
      <c r="D790" s="38">
        <v>401972</v>
      </c>
      <c r="E790" s="38"/>
      <c r="F790" s="38"/>
      <c r="G790" s="39" t="s">
        <v>842</v>
      </c>
      <c r="H790" s="38">
        <v>8263000049</v>
      </c>
      <c r="I790" s="40" t="s">
        <v>2675</v>
      </c>
      <c r="J790" s="2">
        <v>1512800</v>
      </c>
      <c r="K790" s="2">
        <v>1785.104</v>
      </c>
      <c r="L790" s="2">
        <v>272304</v>
      </c>
      <c r="M790" s="3">
        <f t="shared" si="12"/>
        <v>1786889.1040000001</v>
      </c>
      <c r="N790" s="41">
        <v>44354.729166666664</v>
      </c>
      <c r="O790" s="39">
        <v>6870095003</v>
      </c>
      <c r="P790" s="39" t="s">
        <v>52</v>
      </c>
      <c r="Q790" s="40" t="s">
        <v>2659</v>
      </c>
      <c r="R790" s="41">
        <v>44371</v>
      </c>
      <c r="S790" s="39" t="s">
        <v>54</v>
      </c>
      <c r="T790" s="68"/>
    </row>
    <row r="791" spans="1:20" s="70" customFormat="1" x14ac:dyDescent="0.2">
      <c r="A791" s="38" t="s">
        <v>2676</v>
      </c>
      <c r="B791" s="39" t="s">
        <v>2677</v>
      </c>
      <c r="C791" s="39" t="s">
        <v>2678</v>
      </c>
      <c r="D791" s="38">
        <v>922346</v>
      </c>
      <c r="E791" s="38"/>
      <c r="F791" s="38"/>
      <c r="G791" s="39" t="s">
        <v>2679</v>
      </c>
      <c r="H791" s="38">
        <v>8266010877</v>
      </c>
      <c r="I791" s="40">
        <v>5150034347</v>
      </c>
      <c r="J791" s="2">
        <v>64500</v>
      </c>
      <c r="K791" s="2"/>
      <c r="L791" s="2">
        <v>11610</v>
      </c>
      <c r="M791" s="3">
        <f t="shared" si="12"/>
        <v>76110</v>
      </c>
      <c r="N791" s="41">
        <v>44308.729166666664</v>
      </c>
      <c r="O791" s="39">
        <v>6870098516</v>
      </c>
      <c r="P791" s="39" t="s">
        <v>52</v>
      </c>
      <c r="Q791" s="40">
        <v>106231797085</v>
      </c>
      <c r="R791" s="41">
        <v>44371</v>
      </c>
      <c r="S791" s="39" t="s">
        <v>54</v>
      </c>
      <c r="T791" s="68"/>
    </row>
    <row r="792" spans="1:20" s="70" customFormat="1" x14ac:dyDescent="0.2">
      <c r="A792" s="38" t="s">
        <v>2680</v>
      </c>
      <c r="B792" s="39" t="s">
        <v>2681</v>
      </c>
      <c r="C792" s="39" t="s">
        <v>2682</v>
      </c>
      <c r="D792" s="38">
        <v>816965</v>
      </c>
      <c r="E792" s="38"/>
      <c r="F792" s="38"/>
      <c r="G792" s="39" t="s">
        <v>557</v>
      </c>
      <c r="H792" s="38">
        <v>8268005346</v>
      </c>
      <c r="I792" s="40" t="s">
        <v>2683</v>
      </c>
      <c r="J792" s="2">
        <v>337970.23</v>
      </c>
      <c r="K792" s="2"/>
      <c r="L792" s="2">
        <v>0</v>
      </c>
      <c r="M792" s="3">
        <f t="shared" si="12"/>
        <v>337970.23</v>
      </c>
      <c r="N792" s="41">
        <v>44331.729166666664</v>
      </c>
      <c r="O792" s="39">
        <v>43926885</v>
      </c>
      <c r="P792" s="39" t="s">
        <v>52</v>
      </c>
      <c r="Q792" s="40" t="s">
        <v>2684</v>
      </c>
      <c r="R792" s="41">
        <v>44376</v>
      </c>
      <c r="S792" s="39" t="s">
        <v>54</v>
      </c>
      <c r="T792" s="68"/>
    </row>
    <row r="793" spans="1:20" s="70" customFormat="1" x14ac:dyDescent="0.2">
      <c r="A793" s="38" t="s">
        <v>63</v>
      </c>
      <c r="B793" s="1"/>
      <c r="C793" s="1"/>
      <c r="D793" s="51"/>
      <c r="E793" s="38"/>
      <c r="F793" s="51"/>
      <c r="G793" s="52" t="s">
        <v>64</v>
      </c>
      <c r="H793" s="53"/>
      <c r="I793" s="54" t="s">
        <v>2685</v>
      </c>
      <c r="J793" s="35">
        <v>215.98</v>
      </c>
      <c r="K793" s="1"/>
      <c r="L793" s="1"/>
      <c r="M793" s="3">
        <f t="shared" si="12"/>
        <v>215.98</v>
      </c>
      <c r="N793" s="41">
        <v>44366</v>
      </c>
      <c r="O793" s="56"/>
      <c r="P793" s="1"/>
      <c r="Q793" s="1"/>
      <c r="R793" s="57"/>
      <c r="S793" s="39" t="s">
        <v>54</v>
      </c>
      <c r="T793" s="68"/>
    </row>
    <row r="794" spans="1:20" s="70" customFormat="1" x14ac:dyDescent="0.2">
      <c r="A794" s="38" t="s">
        <v>1984</v>
      </c>
      <c r="B794" s="42"/>
      <c r="C794" s="42"/>
      <c r="D794" s="38"/>
      <c r="E794" s="38"/>
      <c r="F794" s="38"/>
      <c r="G794" s="42" t="s">
        <v>310</v>
      </c>
      <c r="H794" s="38"/>
      <c r="I794" s="40" t="s">
        <v>2686</v>
      </c>
      <c r="J794" s="3">
        <v>55128.03</v>
      </c>
      <c r="K794" s="3"/>
      <c r="L794" s="3"/>
      <c r="M794" s="3">
        <f t="shared" si="12"/>
        <v>55128.03</v>
      </c>
      <c r="N794" s="41">
        <v>44367</v>
      </c>
      <c r="O794" s="39"/>
      <c r="P794" s="42"/>
      <c r="Q794" s="42"/>
      <c r="R794" s="60"/>
      <c r="S794" s="42" t="s">
        <v>243</v>
      </c>
      <c r="T794" s="68"/>
    </row>
    <row r="795" spans="1:20" s="70" customFormat="1" x14ac:dyDescent="0.2">
      <c r="A795" s="38" t="s">
        <v>309</v>
      </c>
      <c r="B795" s="39"/>
      <c r="C795" s="39"/>
      <c r="D795" s="38"/>
      <c r="E795" s="38"/>
      <c r="F795" s="38"/>
      <c r="G795" s="42" t="s">
        <v>310</v>
      </c>
      <c r="H795" s="61"/>
      <c r="I795" s="52" t="s">
        <v>2686</v>
      </c>
      <c r="J795" s="5">
        <v>76435.22</v>
      </c>
      <c r="K795" s="2"/>
      <c r="L795" s="2"/>
      <c r="M795" s="3">
        <f t="shared" si="12"/>
        <v>76435.22</v>
      </c>
      <c r="N795" s="41">
        <v>44367</v>
      </c>
      <c r="O795" s="39"/>
      <c r="P795" s="39"/>
      <c r="Q795" s="40"/>
      <c r="R795" s="41"/>
      <c r="S795" s="39" t="s">
        <v>54</v>
      </c>
      <c r="T795" s="68"/>
    </row>
    <row r="796" spans="1:20" s="70" customFormat="1" x14ac:dyDescent="0.2">
      <c r="A796" s="38" t="s">
        <v>2687</v>
      </c>
      <c r="B796" s="39" t="s">
        <v>2688</v>
      </c>
      <c r="C796" s="39" t="s">
        <v>2689</v>
      </c>
      <c r="D796" s="38">
        <v>406074</v>
      </c>
      <c r="E796" s="38"/>
      <c r="F796" s="38"/>
      <c r="G796" s="39" t="s">
        <v>2690</v>
      </c>
      <c r="H796" s="38">
        <v>8263000101</v>
      </c>
      <c r="I796" s="40">
        <v>27477944</v>
      </c>
      <c r="J796" s="2">
        <v>18300000</v>
      </c>
      <c r="K796" s="2">
        <v>21594</v>
      </c>
      <c r="L796" s="2">
        <v>3294000</v>
      </c>
      <c r="M796" s="3">
        <f t="shared" si="12"/>
        <v>21615594</v>
      </c>
      <c r="N796" s="41">
        <v>44339.729166666664</v>
      </c>
      <c r="O796" s="39">
        <v>6870121459</v>
      </c>
      <c r="P796" s="39" t="s">
        <v>2691</v>
      </c>
      <c r="Q796" s="40">
        <v>107194987719</v>
      </c>
      <c r="R796" s="41">
        <v>44397</v>
      </c>
      <c r="S796" s="62" t="s">
        <v>27</v>
      </c>
      <c r="T796" s="68"/>
    </row>
    <row r="797" spans="1:20" s="70" customFormat="1" x14ac:dyDescent="0.2">
      <c r="A797" s="38" t="s">
        <v>2692</v>
      </c>
      <c r="B797" s="39" t="s">
        <v>2693</v>
      </c>
      <c r="C797" s="39" t="s">
        <v>2694</v>
      </c>
      <c r="D797" s="38">
        <v>812140</v>
      </c>
      <c r="E797" s="38"/>
      <c r="F797" s="38"/>
      <c r="G797" s="42" t="s">
        <v>446</v>
      </c>
      <c r="H797" s="38">
        <v>8268005598</v>
      </c>
      <c r="I797" s="40" t="s">
        <v>2695</v>
      </c>
      <c r="J797" s="2">
        <v>3120933.898305085</v>
      </c>
      <c r="K797" s="3"/>
      <c r="L797" s="2">
        <v>561768.10169491533</v>
      </c>
      <c r="M797" s="3">
        <f t="shared" si="12"/>
        <v>3682702.0000000005</v>
      </c>
      <c r="N797" s="41">
        <v>44351.729166666664</v>
      </c>
      <c r="O797" s="39">
        <v>43944089</v>
      </c>
      <c r="P797" s="39" t="s">
        <v>52</v>
      </c>
      <c r="Q797" s="40" t="s">
        <v>2696</v>
      </c>
      <c r="R797" s="41">
        <v>44385</v>
      </c>
      <c r="S797" s="39" t="s">
        <v>54</v>
      </c>
      <c r="T797" s="68"/>
    </row>
    <row r="798" spans="1:20" s="70" customFormat="1" x14ac:dyDescent="0.2">
      <c r="A798" s="38" t="s">
        <v>63</v>
      </c>
      <c r="B798" s="1"/>
      <c r="C798" s="1"/>
      <c r="D798" s="51"/>
      <c r="E798" s="38"/>
      <c r="F798" s="51"/>
      <c r="G798" s="52" t="s">
        <v>64</v>
      </c>
      <c r="H798" s="53"/>
      <c r="I798" s="54" t="s">
        <v>2697</v>
      </c>
      <c r="J798" s="35">
        <v>476</v>
      </c>
      <c r="K798" s="1"/>
      <c r="L798" s="1"/>
      <c r="M798" s="3">
        <f t="shared" si="12"/>
        <v>476</v>
      </c>
      <c r="N798" s="41">
        <v>44369</v>
      </c>
      <c r="O798" s="56"/>
      <c r="P798" s="1"/>
      <c r="Q798" s="1"/>
      <c r="R798" s="57"/>
      <c r="S798" s="39" t="s">
        <v>54</v>
      </c>
      <c r="T798" s="68"/>
    </row>
    <row r="799" spans="1:20" s="70" customFormat="1" x14ac:dyDescent="0.2">
      <c r="A799" s="38" t="s">
        <v>63</v>
      </c>
      <c r="B799" s="1"/>
      <c r="C799" s="1"/>
      <c r="D799" s="51"/>
      <c r="E799" s="38"/>
      <c r="F799" s="51"/>
      <c r="G799" s="52" t="s">
        <v>64</v>
      </c>
      <c r="H799" s="53"/>
      <c r="I799" s="54" t="s">
        <v>2698</v>
      </c>
      <c r="J799" s="35">
        <v>476</v>
      </c>
      <c r="K799" s="1"/>
      <c r="L799" s="1"/>
      <c r="M799" s="3">
        <f t="shared" si="12"/>
        <v>476</v>
      </c>
      <c r="N799" s="41">
        <v>44369</v>
      </c>
      <c r="O799" s="56"/>
      <c r="P799" s="1"/>
      <c r="Q799" s="1"/>
      <c r="R799" s="57"/>
      <c r="S799" s="39" t="s">
        <v>54</v>
      </c>
      <c r="T799" s="68"/>
    </row>
    <row r="800" spans="1:20" s="70" customFormat="1" x14ac:dyDescent="0.2">
      <c r="A800" s="38" t="s">
        <v>63</v>
      </c>
      <c r="B800" s="1"/>
      <c r="C800" s="1"/>
      <c r="D800" s="51"/>
      <c r="E800" s="38"/>
      <c r="F800" s="51"/>
      <c r="G800" s="52" t="s">
        <v>64</v>
      </c>
      <c r="H800" s="53"/>
      <c r="I800" s="54" t="s">
        <v>2699</v>
      </c>
      <c r="J800" s="35">
        <v>238</v>
      </c>
      <c r="K800" s="1"/>
      <c r="L800" s="1"/>
      <c r="M800" s="3">
        <f t="shared" si="12"/>
        <v>238</v>
      </c>
      <c r="N800" s="41">
        <v>44369</v>
      </c>
      <c r="O800" s="56"/>
      <c r="P800" s="1"/>
      <c r="Q800" s="1"/>
      <c r="R800" s="57"/>
      <c r="S800" s="39" t="s">
        <v>54</v>
      </c>
      <c r="T800" s="68"/>
    </row>
    <row r="801" spans="1:20" s="70" customFormat="1" x14ac:dyDescent="0.2">
      <c r="A801" s="38" t="s">
        <v>2700</v>
      </c>
      <c r="B801" s="39" t="s">
        <v>2701</v>
      </c>
      <c r="C801" s="39" t="s">
        <v>2702</v>
      </c>
      <c r="D801" s="38">
        <v>934550</v>
      </c>
      <c r="E801" s="38"/>
      <c r="F801" s="38"/>
      <c r="G801" s="39" t="s">
        <v>2336</v>
      </c>
      <c r="H801" s="38">
        <v>8268006369</v>
      </c>
      <c r="I801" s="40" t="s">
        <v>2703</v>
      </c>
      <c r="J801" s="2">
        <v>32068.771186440681</v>
      </c>
      <c r="K801" s="2"/>
      <c r="L801" s="2">
        <v>5772.3788135593222</v>
      </c>
      <c r="M801" s="3">
        <f t="shared" si="12"/>
        <v>37841.15</v>
      </c>
      <c r="N801" s="41">
        <v>44352.729166666664</v>
      </c>
      <c r="O801" s="39">
        <v>43931006</v>
      </c>
      <c r="P801" s="39" t="s">
        <v>52</v>
      </c>
      <c r="Q801" s="40"/>
      <c r="R801" s="41"/>
      <c r="S801" s="39" t="s">
        <v>54</v>
      </c>
      <c r="T801" s="68"/>
    </row>
    <row r="802" spans="1:20" s="70" customFormat="1" x14ac:dyDescent="0.2">
      <c r="A802" s="38" t="s">
        <v>2704</v>
      </c>
      <c r="B802" s="39" t="s">
        <v>2705</v>
      </c>
      <c r="C802" s="39" t="s">
        <v>2706</v>
      </c>
      <c r="D802" s="38">
        <v>934550</v>
      </c>
      <c r="E802" s="38"/>
      <c r="F802" s="38"/>
      <c r="G802" s="39" t="s">
        <v>2336</v>
      </c>
      <c r="H802" s="38">
        <v>8268006371</v>
      </c>
      <c r="I802" s="40" t="s">
        <v>2707</v>
      </c>
      <c r="J802" s="2">
        <v>66855.228813559326</v>
      </c>
      <c r="K802" s="2"/>
      <c r="L802" s="2">
        <v>12033.941186440677</v>
      </c>
      <c r="M802" s="3">
        <f t="shared" si="12"/>
        <v>78889.17</v>
      </c>
      <c r="N802" s="41">
        <v>44352.729166666664</v>
      </c>
      <c r="O802" s="39">
        <v>43931039</v>
      </c>
      <c r="P802" s="39" t="s">
        <v>52</v>
      </c>
      <c r="Q802" s="40" t="s">
        <v>2708</v>
      </c>
      <c r="R802" s="41">
        <v>44371</v>
      </c>
      <c r="S802" s="39" t="s">
        <v>54</v>
      </c>
      <c r="T802" s="68"/>
    </row>
    <row r="803" spans="1:20" s="70" customFormat="1" x14ac:dyDescent="0.2">
      <c r="A803" s="38" t="s">
        <v>2709</v>
      </c>
      <c r="B803" s="39" t="s">
        <v>2710</v>
      </c>
      <c r="C803" s="39" t="s">
        <v>2711</v>
      </c>
      <c r="D803" s="38">
        <v>921813</v>
      </c>
      <c r="E803" s="38"/>
      <c r="F803" s="38"/>
      <c r="G803" s="39" t="s">
        <v>1977</v>
      </c>
      <c r="H803" s="38">
        <v>8268006377</v>
      </c>
      <c r="I803" s="40" t="s">
        <v>2712</v>
      </c>
      <c r="J803" s="2">
        <v>75949.152542372889</v>
      </c>
      <c r="K803" s="2"/>
      <c r="L803" s="2">
        <v>13670.84745762712</v>
      </c>
      <c r="M803" s="3">
        <f t="shared" si="12"/>
        <v>89620.000000000015</v>
      </c>
      <c r="N803" s="41">
        <v>44348.729166666664</v>
      </c>
      <c r="O803" s="39">
        <v>43931107</v>
      </c>
      <c r="P803" s="39" t="s">
        <v>52</v>
      </c>
      <c r="Q803" s="40" t="s">
        <v>2713</v>
      </c>
      <c r="R803" s="41">
        <v>44371</v>
      </c>
      <c r="S803" s="39" t="s">
        <v>54</v>
      </c>
      <c r="T803" s="68"/>
    </row>
    <row r="804" spans="1:20" s="70" customFormat="1" x14ac:dyDescent="0.2">
      <c r="A804" s="38" t="s">
        <v>2714</v>
      </c>
      <c r="B804" s="39" t="s">
        <v>2715</v>
      </c>
      <c r="C804" s="39" t="s">
        <v>2716</v>
      </c>
      <c r="D804" s="38">
        <v>921813</v>
      </c>
      <c r="E804" s="38"/>
      <c r="F804" s="38"/>
      <c r="G804" s="39" t="s">
        <v>1977</v>
      </c>
      <c r="H804" s="38">
        <v>8268006175</v>
      </c>
      <c r="I804" s="40" t="s">
        <v>2717</v>
      </c>
      <c r="J804" s="2">
        <v>108498.30508474576</v>
      </c>
      <c r="K804" s="2"/>
      <c r="L804" s="2">
        <v>19529.694915254237</v>
      </c>
      <c r="M804" s="3">
        <f t="shared" si="12"/>
        <v>128028</v>
      </c>
      <c r="N804" s="41">
        <v>44348.729166666664</v>
      </c>
      <c r="O804" s="39">
        <v>43931130</v>
      </c>
      <c r="P804" s="39" t="s">
        <v>52</v>
      </c>
      <c r="Q804" s="40" t="s">
        <v>2713</v>
      </c>
      <c r="R804" s="41">
        <v>44371</v>
      </c>
      <c r="S804" s="39" t="s">
        <v>54</v>
      </c>
      <c r="T804" s="68"/>
    </row>
    <row r="805" spans="1:20" s="70" customFormat="1" x14ac:dyDescent="0.2">
      <c r="A805" s="38" t="s">
        <v>2718</v>
      </c>
      <c r="B805" s="39" t="s">
        <v>2719</v>
      </c>
      <c r="C805" s="39" t="s">
        <v>2720</v>
      </c>
      <c r="D805" s="38">
        <v>921813</v>
      </c>
      <c r="E805" s="38"/>
      <c r="F805" s="38"/>
      <c r="G805" s="39" t="s">
        <v>1977</v>
      </c>
      <c r="H805" s="38">
        <v>8268006376</v>
      </c>
      <c r="I805" s="40" t="s">
        <v>2721</v>
      </c>
      <c r="J805" s="2">
        <v>162748.30508474578</v>
      </c>
      <c r="K805" s="2"/>
      <c r="L805" s="2">
        <v>29294.69491525424</v>
      </c>
      <c r="M805" s="3">
        <f t="shared" si="12"/>
        <v>192043.00000000003</v>
      </c>
      <c r="N805" s="41">
        <v>44348</v>
      </c>
      <c r="O805" s="39">
        <v>43931149</v>
      </c>
      <c r="P805" s="39" t="s">
        <v>52</v>
      </c>
      <c r="Q805" s="40" t="s">
        <v>2713</v>
      </c>
      <c r="R805" s="41">
        <v>44371</v>
      </c>
      <c r="S805" s="39" t="s">
        <v>54</v>
      </c>
      <c r="T805" s="68"/>
    </row>
    <row r="806" spans="1:20" s="70" customFormat="1" x14ac:dyDescent="0.2">
      <c r="A806" s="38" t="s">
        <v>2722</v>
      </c>
      <c r="B806" s="42" t="s">
        <v>2723</v>
      </c>
      <c r="C806" s="42" t="s">
        <v>2724</v>
      </c>
      <c r="D806" s="38">
        <v>407261</v>
      </c>
      <c r="E806" s="38"/>
      <c r="F806" s="38"/>
      <c r="G806" s="42" t="s">
        <v>58</v>
      </c>
      <c r="H806" s="38">
        <v>8266011463</v>
      </c>
      <c r="I806" s="40">
        <v>9854020706</v>
      </c>
      <c r="J806" s="3">
        <v>54163.38</v>
      </c>
      <c r="K806" s="3"/>
      <c r="L806" s="3">
        <v>0</v>
      </c>
      <c r="M806" s="3">
        <f t="shared" si="12"/>
        <v>54163.38</v>
      </c>
      <c r="N806" s="41">
        <v>44355.729166666664</v>
      </c>
      <c r="O806" s="39">
        <v>6870099813</v>
      </c>
      <c r="P806" s="42" t="s">
        <v>315</v>
      </c>
      <c r="Q806" s="42"/>
      <c r="R806" s="60"/>
      <c r="S806" s="42" t="s">
        <v>243</v>
      </c>
      <c r="T806" s="68" t="s">
        <v>506</v>
      </c>
    </row>
    <row r="807" spans="1:20" s="70" customFormat="1" x14ac:dyDescent="0.2">
      <c r="A807" s="38" t="s">
        <v>2725</v>
      </c>
      <c r="B807" s="42" t="s">
        <v>2726</v>
      </c>
      <c r="C807" s="42" t="s">
        <v>2727</v>
      </c>
      <c r="D807" s="38">
        <v>407261</v>
      </c>
      <c r="E807" s="38"/>
      <c r="F807" s="38"/>
      <c r="G807" s="42" t="s">
        <v>58</v>
      </c>
      <c r="H807" s="38">
        <v>8266011463</v>
      </c>
      <c r="I807" s="40">
        <v>9854020939</v>
      </c>
      <c r="J807" s="3">
        <v>58288.18</v>
      </c>
      <c r="K807" s="3"/>
      <c r="L807" s="3">
        <v>0</v>
      </c>
      <c r="M807" s="3">
        <f t="shared" si="12"/>
        <v>58288.18</v>
      </c>
      <c r="N807" s="41">
        <v>44363.729166666664</v>
      </c>
      <c r="O807" s="39">
        <v>6870099821</v>
      </c>
      <c r="P807" s="42" t="s">
        <v>315</v>
      </c>
      <c r="Q807" s="42"/>
      <c r="R807" s="60"/>
      <c r="S807" s="42" t="s">
        <v>243</v>
      </c>
      <c r="T807" s="68" t="s">
        <v>506</v>
      </c>
    </row>
    <row r="808" spans="1:20" s="70" customFormat="1" x14ac:dyDescent="0.2">
      <c r="A808" s="38" t="s">
        <v>2728</v>
      </c>
      <c r="B808" s="42" t="s">
        <v>2729</v>
      </c>
      <c r="C808" s="42" t="s">
        <v>2730</v>
      </c>
      <c r="D808" s="38">
        <v>407261</v>
      </c>
      <c r="E808" s="38"/>
      <c r="F808" s="38"/>
      <c r="G808" s="42" t="s">
        <v>58</v>
      </c>
      <c r="H808" s="38">
        <v>8266011463</v>
      </c>
      <c r="I808" s="40">
        <v>9854020646</v>
      </c>
      <c r="J808" s="3">
        <v>58288.18</v>
      </c>
      <c r="K808" s="3"/>
      <c r="L808" s="3">
        <v>0</v>
      </c>
      <c r="M808" s="3">
        <f t="shared" si="12"/>
        <v>58288.18</v>
      </c>
      <c r="N808" s="41">
        <v>44352.729166666664</v>
      </c>
      <c r="O808" s="39">
        <v>6870099837</v>
      </c>
      <c r="P808" s="42" t="s">
        <v>315</v>
      </c>
      <c r="Q808" s="42"/>
      <c r="R808" s="60"/>
      <c r="S808" s="42" t="s">
        <v>243</v>
      </c>
      <c r="T808" s="68" t="s">
        <v>506</v>
      </c>
    </row>
    <row r="809" spans="1:20" s="70" customFormat="1" x14ac:dyDescent="0.2">
      <c r="A809" s="38" t="s">
        <v>2731</v>
      </c>
      <c r="B809" s="42" t="s">
        <v>2732</v>
      </c>
      <c r="C809" s="42" t="s">
        <v>2733</v>
      </c>
      <c r="D809" s="38">
        <v>407261</v>
      </c>
      <c r="E809" s="38"/>
      <c r="F809" s="38"/>
      <c r="G809" s="42" t="s">
        <v>58</v>
      </c>
      <c r="H809" s="38">
        <v>8266011463</v>
      </c>
      <c r="I809" s="40">
        <v>9854020607</v>
      </c>
      <c r="J809" s="3">
        <v>57724.68</v>
      </c>
      <c r="K809" s="3"/>
      <c r="L809" s="3">
        <v>0</v>
      </c>
      <c r="M809" s="3">
        <f t="shared" si="12"/>
        <v>57724.68</v>
      </c>
      <c r="N809" s="41">
        <v>44351.729166666664</v>
      </c>
      <c r="O809" s="39">
        <v>6870099846</v>
      </c>
      <c r="P809" s="42" t="s">
        <v>315</v>
      </c>
      <c r="Q809" s="42"/>
      <c r="R809" s="60"/>
      <c r="S809" s="42" t="s">
        <v>243</v>
      </c>
      <c r="T809" s="68" t="s">
        <v>506</v>
      </c>
    </row>
    <row r="810" spans="1:20" s="70" customFormat="1" x14ac:dyDescent="0.2">
      <c r="A810" s="38" t="s">
        <v>2734</v>
      </c>
      <c r="B810" s="42" t="s">
        <v>2735</v>
      </c>
      <c r="C810" s="42" t="s">
        <v>2736</v>
      </c>
      <c r="D810" s="38">
        <v>407261</v>
      </c>
      <c r="E810" s="38"/>
      <c r="F810" s="38"/>
      <c r="G810" s="42" t="s">
        <v>58</v>
      </c>
      <c r="H810" s="38">
        <v>8266011463</v>
      </c>
      <c r="I810" s="40">
        <v>9854020569</v>
      </c>
      <c r="J810" s="3">
        <v>56868.17</v>
      </c>
      <c r="K810" s="3"/>
      <c r="L810" s="3">
        <v>0</v>
      </c>
      <c r="M810" s="3">
        <f t="shared" si="12"/>
        <v>56868.17</v>
      </c>
      <c r="N810" s="41">
        <v>44349.729166666664</v>
      </c>
      <c r="O810" s="39">
        <v>6870099851</v>
      </c>
      <c r="P810" s="42" t="s">
        <v>315</v>
      </c>
      <c r="Q810" s="42"/>
      <c r="R810" s="60"/>
      <c r="S810" s="42" t="s">
        <v>243</v>
      </c>
      <c r="T810" s="68" t="s">
        <v>506</v>
      </c>
    </row>
    <row r="811" spans="1:20" s="70" customFormat="1" x14ac:dyDescent="0.2">
      <c r="A811" s="38" t="s">
        <v>2737</v>
      </c>
      <c r="B811" s="42" t="s">
        <v>2738</v>
      </c>
      <c r="C811" s="42" t="s">
        <v>2739</v>
      </c>
      <c r="D811" s="38">
        <v>407261</v>
      </c>
      <c r="E811" s="38"/>
      <c r="F811" s="38"/>
      <c r="G811" s="42" t="s">
        <v>58</v>
      </c>
      <c r="H811" s="38">
        <v>8266011463</v>
      </c>
      <c r="I811" s="40">
        <v>9854020561</v>
      </c>
      <c r="J811" s="3">
        <v>56282.13</v>
      </c>
      <c r="K811" s="3"/>
      <c r="L811" s="3">
        <v>0</v>
      </c>
      <c r="M811" s="3">
        <f t="shared" si="12"/>
        <v>56282.13</v>
      </c>
      <c r="N811" s="41">
        <v>44349.729166666664</v>
      </c>
      <c r="O811" s="39">
        <v>6870099858</v>
      </c>
      <c r="P811" s="42" t="s">
        <v>315</v>
      </c>
      <c r="Q811" s="42"/>
      <c r="R811" s="60"/>
      <c r="S811" s="42" t="s">
        <v>243</v>
      </c>
      <c r="T811" s="68" t="s">
        <v>506</v>
      </c>
    </row>
    <row r="812" spans="1:20" s="70" customFormat="1" x14ac:dyDescent="0.2">
      <c r="A812" s="38" t="s">
        <v>2740</v>
      </c>
      <c r="B812" s="42" t="s">
        <v>2741</v>
      </c>
      <c r="C812" s="42" t="s">
        <v>2742</v>
      </c>
      <c r="D812" s="38">
        <v>407261</v>
      </c>
      <c r="E812" s="38"/>
      <c r="F812" s="38"/>
      <c r="G812" s="42" t="s">
        <v>58</v>
      </c>
      <c r="H812" s="38">
        <v>8266011463</v>
      </c>
      <c r="I812" s="40">
        <v>9854020732</v>
      </c>
      <c r="J812" s="3">
        <v>56349.75</v>
      </c>
      <c r="K812" s="3"/>
      <c r="L812" s="3">
        <v>0</v>
      </c>
      <c r="M812" s="3">
        <f t="shared" si="12"/>
        <v>56349.75</v>
      </c>
      <c r="N812" s="41">
        <v>44355.729166666664</v>
      </c>
      <c r="O812" s="39">
        <v>6870099872</v>
      </c>
      <c r="P812" s="42" t="s">
        <v>315</v>
      </c>
      <c r="Q812" s="42"/>
      <c r="R812" s="60"/>
      <c r="S812" s="42" t="s">
        <v>243</v>
      </c>
      <c r="T812" s="68"/>
    </row>
    <row r="813" spans="1:20" s="70" customFormat="1" x14ac:dyDescent="0.2">
      <c r="A813" s="38" t="s">
        <v>2743</v>
      </c>
      <c r="B813" s="42" t="s">
        <v>2744</v>
      </c>
      <c r="C813" s="42" t="s">
        <v>2745</v>
      </c>
      <c r="D813" s="38">
        <v>407261</v>
      </c>
      <c r="E813" s="38"/>
      <c r="F813" s="38"/>
      <c r="G813" s="42" t="s">
        <v>58</v>
      </c>
      <c r="H813" s="38">
        <v>8266011463</v>
      </c>
      <c r="I813" s="40">
        <v>9854020688</v>
      </c>
      <c r="J813" s="3">
        <v>59077.08</v>
      </c>
      <c r="K813" s="3"/>
      <c r="L813" s="3">
        <v>0</v>
      </c>
      <c r="M813" s="3">
        <f t="shared" si="12"/>
        <v>59077.08</v>
      </c>
      <c r="N813" s="41">
        <v>44354.729166666664</v>
      </c>
      <c r="O813" s="39">
        <v>6870099877</v>
      </c>
      <c r="P813" s="42" t="s">
        <v>315</v>
      </c>
      <c r="Q813" s="42"/>
      <c r="R813" s="60"/>
      <c r="S813" s="42" t="s">
        <v>243</v>
      </c>
      <c r="T813" s="68" t="s">
        <v>506</v>
      </c>
    </row>
    <row r="814" spans="1:20" s="70" customFormat="1" x14ac:dyDescent="0.2">
      <c r="A814" s="38" t="s">
        <v>2746</v>
      </c>
      <c r="B814" s="42" t="s">
        <v>2747</v>
      </c>
      <c r="C814" s="42" t="s">
        <v>2748</v>
      </c>
      <c r="D814" s="38">
        <v>407261</v>
      </c>
      <c r="E814" s="38"/>
      <c r="F814" s="38"/>
      <c r="G814" s="42" t="s">
        <v>58</v>
      </c>
      <c r="H814" s="38">
        <v>8266011463</v>
      </c>
      <c r="I814" s="40">
        <v>9854020749</v>
      </c>
      <c r="J814" s="3">
        <v>55583.39</v>
      </c>
      <c r="K814" s="3"/>
      <c r="L814" s="3">
        <v>0</v>
      </c>
      <c r="M814" s="3">
        <f t="shared" si="12"/>
        <v>55583.39</v>
      </c>
      <c r="N814" s="41">
        <v>44356.729166666664</v>
      </c>
      <c r="O814" s="39">
        <v>6870099883</v>
      </c>
      <c r="P814" s="42" t="s">
        <v>315</v>
      </c>
      <c r="Q814" s="42"/>
      <c r="R814" s="60"/>
      <c r="S814" s="42" t="s">
        <v>243</v>
      </c>
      <c r="T814" s="68"/>
    </row>
    <row r="815" spans="1:20" s="70" customFormat="1" x14ac:dyDescent="0.2">
      <c r="A815" s="38" t="s">
        <v>2749</v>
      </c>
      <c r="B815" s="42" t="s">
        <v>2750</v>
      </c>
      <c r="C815" s="42" t="s">
        <v>2751</v>
      </c>
      <c r="D815" s="38">
        <v>407261</v>
      </c>
      <c r="E815" s="38"/>
      <c r="F815" s="38"/>
      <c r="G815" s="42" t="s">
        <v>58</v>
      </c>
      <c r="H815" s="38">
        <v>8266011463</v>
      </c>
      <c r="I815" s="40">
        <v>9854020631</v>
      </c>
      <c r="J815" s="3">
        <v>57950.080000000002</v>
      </c>
      <c r="K815" s="3"/>
      <c r="L815" s="3">
        <v>0</v>
      </c>
      <c r="M815" s="3">
        <f t="shared" si="12"/>
        <v>57950.080000000002</v>
      </c>
      <c r="N815" s="41">
        <v>44352.729166666664</v>
      </c>
      <c r="O815" s="39">
        <v>6870099891</v>
      </c>
      <c r="P815" s="42" t="s">
        <v>315</v>
      </c>
      <c r="Q815" s="42"/>
      <c r="R815" s="60"/>
      <c r="S815" s="42" t="s">
        <v>243</v>
      </c>
      <c r="T815" s="68"/>
    </row>
    <row r="816" spans="1:20" s="70" customFormat="1" x14ac:dyDescent="0.2">
      <c r="A816" s="38" t="s">
        <v>2752</v>
      </c>
      <c r="B816" s="42" t="s">
        <v>2753</v>
      </c>
      <c r="C816" s="42" t="s">
        <v>2754</v>
      </c>
      <c r="D816" s="38">
        <v>407261</v>
      </c>
      <c r="E816" s="38"/>
      <c r="F816" s="38"/>
      <c r="G816" s="42" t="s">
        <v>58</v>
      </c>
      <c r="H816" s="38">
        <v>8266011463</v>
      </c>
      <c r="I816" s="40">
        <v>9854020769</v>
      </c>
      <c r="J816" s="3">
        <v>55921.49</v>
      </c>
      <c r="K816" s="3"/>
      <c r="L816" s="3">
        <v>0</v>
      </c>
      <c r="M816" s="3">
        <f t="shared" si="12"/>
        <v>55921.49</v>
      </c>
      <c r="N816" s="41">
        <v>44357</v>
      </c>
      <c r="O816" s="39">
        <v>6870099919</v>
      </c>
      <c r="P816" s="42" t="s">
        <v>315</v>
      </c>
      <c r="Q816" s="42"/>
      <c r="R816" s="60"/>
      <c r="S816" s="42" t="s">
        <v>243</v>
      </c>
      <c r="T816" s="68"/>
    </row>
    <row r="817" spans="1:20" s="70" customFormat="1" x14ac:dyDescent="0.2">
      <c r="A817" s="38" t="s">
        <v>2755</v>
      </c>
      <c r="B817" s="42" t="s">
        <v>2756</v>
      </c>
      <c r="C817" s="42" t="s">
        <v>2757</v>
      </c>
      <c r="D817" s="38">
        <v>407261</v>
      </c>
      <c r="E817" s="38"/>
      <c r="F817" s="38"/>
      <c r="G817" s="42" t="s">
        <v>58</v>
      </c>
      <c r="H817" s="38">
        <v>8266011463</v>
      </c>
      <c r="I817" s="40">
        <v>9854020848</v>
      </c>
      <c r="J817" s="3">
        <v>56372.29</v>
      </c>
      <c r="K817" s="3"/>
      <c r="L817" s="3">
        <v>0</v>
      </c>
      <c r="M817" s="3">
        <f t="shared" si="12"/>
        <v>56372.29</v>
      </c>
      <c r="N817" s="41">
        <v>44359</v>
      </c>
      <c r="O817" s="39">
        <v>6870099925</v>
      </c>
      <c r="P817" s="42" t="s">
        <v>315</v>
      </c>
      <c r="Q817" s="42"/>
      <c r="R817" s="60"/>
      <c r="S817" s="42" t="s">
        <v>243</v>
      </c>
      <c r="T817" s="68"/>
    </row>
    <row r="818" spans="1:20" s="70" customFormat="1" x14ac:dyDescent="0.2">
      <c r="A818" s="38" t="s">
        <v>2758</v>
      </c>
      <c r="B818" s="42" t="s">
        <v>2759</v>
      </c>
      <c r="C818" s="42" t="s">
        <v>2760</v>
      </c>
      <c r="D818" s="38">
        <v>407261</v>
      </c>
      <c r="E818" s="38"/>
      <c r="F818" s="38"/>
      <c r="G818" s="42" t="s">
        <v>58</v>
      </c>
      <c r="H818" s="38">
        <v>8266011463</v>
      </c>
      <c r="I818" s="40">
        <v>9854020782</v>
      </c>
      <c r="J818" s="3">
        <v>56687.85</v>
      </c>
      <c r="K818" s="3"/>
      <c r="L818" s="3">
        <v>0</v>
      </c>
      <c r="M818" s="3">
        <f t="shared" si="12"/>
        <v>56687.85</v>
      </c>
      <c r="N818" s="41">
        <v>44357.729166666664</v>
      </c>
      <c r="O818" s="39">
        <v>6870099965</v>
      </c>
      <c r="P818" s="42" t="s">
        <v>315</v>
      </c>
      <c r="Q818" s="42"/>
      <c r="R818" s="60"/>
      <c r="S818" s="42" t="s">
        <v>243</v>
      </c>
      <c r="T818" s="68"/>
    </row>
    <row r="819" spans="1:20" s="70" customFormat="1" x14ac:dyDescent="0.2">
      <c r="A819" s="38" t="s">
        <v>2761</v>
      </c>
      <c r="B819" s="39" t="s">
        <v>2762</v>
      </c>
      <c r="C819" s="39" t="s">
        <v>2763</v>
      </c>
      <c r="D819" s="38">
        <v>407261</v>
      </c>
      <c r="E819" s="38"/>
      <c r="F819" s="38"/>
      <c r="G819" s="39" t="s">
        <v>58</v>
      </c>
      <c r="H819" s="38">
        <v>8266011090</v>
      </c>
      <c r="I819" s="40">
        <v>9854020583</v>
      </c>
      <c r="J819" s="2">
        <v>57972.62</v>
      </c>
      <c r="K819" s="2"/>
      <c r="L819" s="2">
        <v>0</v>
      </c>
      <c r="M819" s="3">
        <f t="shared" si="12"/>
        <v>57972.62</v>
      </c>
      <c r="N819" s="41">
        <v>44350.729166666664</v>
      </c>
      <c r="O819" s="39">
        <v>6870099971</v>
      </c>
      <c r="P819" s="39" t="s">
        <v>52</v>
      </c>
      <c r="Q819" s="40"/>
      <c r="R819" s="41"/>
      <c r="S819" s="39" t="s">
        <v>54</v>
      </c>
      <c r="T819" s="68"/>
    </row>
    <row r="820" spans="1:20" s="70" customFormat="1" x14ac:dyDescent="0.2">
      <c r="A820" s="38" t="s">
        <v>2764</v>
      </c>
      <c r="B820" s="42" t="s">
        <v>2765</v>
      </c>
      <c r="C820" s="42" t="s">
        <v>2766</v>
      </c>
      <c r="D820" s="38">
        <v>407261</v>
      </c>
      <c r="E820" s="38"/>
      <c r="F820" s="38"/>
      <c r="G820" s="42" t="s">
        <v>58</v>
      </c>
      <c r="H820" s="38">
        <v>8266011463</v>
      </c>
      <c r="I820" s="40">
        <v>9854020819</v>
      </c>
      <c r="J820" s="3">
        <v>56417.37</v>
      </c>
      <c r="K820" s="3"/>
      <c r="L820" s="3">
        <v>0</v>
      </c>
      <c r="M820" s="3">
        <f t="shared" si="12"/>
        <v>56417.37</v>
      </c>
      <c r="N820" s="41">
        <v>44358.729166666664</v>
      </c>
      <c r="O820" s="39">
        <v>6870100032</v>
      </c>
      <c r="P820" s="42" t="s">
        <v>315</v>
      </c>
      <c r="Q820" s="42"/>
      <c r="R820" s="60"/>
      <c r="S820" s="42" t="s">
        <v>243</v>
      </c>
      <c r="T820" s="68"/>
    </row>
    <row r="821" spans="1:20" s="70" customFormat="1" x14ac:dyDescent="0.2">
      <c r="A821" s="38" t="s">
        <v>2767</v>
      </c>
      <c r="B821" s="42" t="s">
        <v>2768</v>
      </c>
      <c r="C821" s="42" t="s">
        <v>2769</v>
      </c>
      <c r="D821" s="38">
        <v>407261</v>
      </c>
      <c r="E821" s="38"/>
      <c r="F821" s="38"/>
      <c r="G821" s="42" t="s">
        <v>58</v>
      </c>
      <c r="H821" s="38">
        <v>8266011463</v>
      </c>
      <c r="I821" s="40">
        <v>9854020857</v>
      </c>
      <c r="J821" s="3">
        <v>56552.61</v>
      </c>
      <c r="K821" s="3"/>
      <c r="L821" s="3">
        <v>0</v>
      </c>
      <c r="M821" s="3">
        <f t="shared" si="12"/>
        <v>56552.61</v>
      </c>
      <c r="N821" s="41">
        <v>44359.729166666664</v>
      </c>
      <c r="O821" s="39">
        <v>6870100260</v>
      </c>
      <c r="P821" s="42" t="s">
        <v>315</v>
      </c>
      <c r="Q821" s="42"/>
      <c r="R821" s="60"/>
      <c r="S821" s="42" t="s">
        <v>243</v>
      </c>
      <c r="T821" s="68"/>
    </row>
    <row r="822" spans="1:20" s="70" customFormat="1" x14ac:dyDescent="0.2">
      <c r="A822" s="38" t="s">
        <v>2770</v>
      </c>
      <c r="B822" s="42" t="s">
        <v>2771</v>
      </c>
      <c r="C822" s="42" t="s">
        <v>2772</v>
      </c>
      <c r="D822" s="38">
        <v>407261</v>
      </c>
      <c r="E822" s="38"/>
      <c r="F822" s="38"/>
      <c r="G822" s="42" t="s">
        <v>58</v>
      </c>
      <c r="H822" s="38">
        <v>8266011463</v>
      </c>
      <c r="I822" s="40">
        <v>9854020828</v>
      </c>
      <c r="J822" s="3">
        <v>56620.23</v>
      </c>
      <c r="K822" s="3"/>
      <c r="L822" s="3">
        <v>0</v>
      </c>
      <c r="M822" s="3">
        <f t="shared" si="12"/>
        <v>56620.23</v>
      </c>
      <c r="N822" s="41">
        <v>44358.729166666664</v>
      </c>
      <c r="O822" s="39">
        <v>6870100266</v>
      </c>
      <c r="P822" s="42" t="s">
        <v>315</v>
      </c>
      <c r="Q822" s="42"/>
      <c r="R822" s="60"/>
      <c r="S822" s="42" t="s">
        <v>243</v>
      </c>
      <c r="T822" s="68" t="s">
        <v>506</v>
      </c>
    </row>
    <row r="823" spans="1:20" s="70" customFormat="1" x14ac:dyDescent="0.2">
      <c r="A823" s="38" t="s">
        <v>2773</v>
      </c>
      <c r="B823" s="39" t="s">
        <v>2774</v>
      </c>
      <c r="C823" s="39" t="s">
        <v>2775</v>
      </c>
      <c r="D823" s="38">
        <v>407261</v>
      </c>
      <c r="E823" s="38"/>
      <c r="F823" s="38"/>
      <c r="G823" s="39" t="s">
        <v>58</v>
      </c>
      <c r="H823" s="38">
        <v>8266011090</v>
      </c>
      <c r="I823" s="40">
        <v>9854020588</v>
      </c>
      <c r="J823" s="2">
        <v>57611.98</v>
      </c>
      <c r="K823" s="2"/>
      <c r="L823" s="2">
        <v>0</v>
      </c>
      <c r="M823" s="3">
        <f t="shared" si="12"/>
        <v>57611.98</v>
      </c>
      <c r="N823" s="41">
        <v>44350.729166666664</v>
      </c>
      <c r="O823" s="39">
        <v>6870100274</v>
      </c>
      <c r="P823" s="39" t="s">
        <v>52</v>
      </c>
      <c r="Q823" s="40"/>
      <c r="R823" s="41"/>
      <c r="S823" s="39" t="s">
        <v>54</v>
      </c>
      <c r="T823" s="68"/>
    </row>
    <row r="824" spans="1:20" s="70" customFormat="1" x14ac:dyDescent="0.2">
      <c r="A824" s="38" t="s">
        <v>2776</v>
      </c>
      <c r="B824" s="39" t="s">
        <v>2777</v>
      </c>
      <c r="C824" s="39" t="s">
        <v>2778</v>
      </c>
      <c r="D824" s="38">
        <v>407261</v>
      </c>
      <c r="E824" s="38"/>
      <c r="F824" s="38"/>
      <c r="G824" s="39" t="s">
        <v>58</v>
      </c>
      <c r="H824" s="38">
        <v>8266009944</v>
      </c>
      <c r="I824" s="40">
        <v>9854020584</v>
      </c>
      <c r="J824" s="2">
        <v>9065</v>
      </c>
      <c r="K824" s="2"/>
      <c r="L824" s="2">
        <v>0</v>
      </c>
      <c r="M824" s="3">
        <f t="shared" si="12"/>
        <v>9065</v>
      </c>
      <c r="N824" s="41">
        <v>44350.729166666664</v>
      </c>
      <c r="O824" s="39">
        <v>6870100285</v>
      </c>
      <c r="P824" s="39" t="s">
        <v>52</v>
      </c>
      <c r="Q824" s="40"/>
      <c r="R824" s="41"/>
      <c r="S824" s="39" t="s">
        <v>54</v>
      </c>
      <c r="T824" s="68"/>
    </row>
    <row r="825" spans="1:20" s="70" customFormat="1" x14ac:dyDescent="0.2">
      <c r="A825" s="38" t="s">
        <v>2779</v>
      </c>
      <c r="B825" s="42" t="s">
        <v>2780</v>
      </c>
      <c r="C825" s="42" t="s">
        <v>2781</v>
      </c>
      <c r="D825" s="38">
        <v>407261</v>
      </c>
      <c r="E825" s="38"/>
      <c r="F825" s="38"/>
      <c r="G825" s="42" t="s">
        <v>58</v>
      </c>
      <c r="H825" s="38">
        <v>8266011463</v>
      </c>
      <c r="I825" s="40">
        <v>9854020794</v>
      </c>
      <c r="J825" s="3">
        <v>56778.01</v>
      </c>
      <c r="K825" s="3"/>
      <c r="L825" s="3">
        <v>0</v>
      </c>
      <c r="M825" s="3">
        <f t="shared" si="12"/>
        <v>56778.01</v>
      </c>
      <c r="N825" s="41">
        <v>44357.729166666664</v>
      </c>
      <c r="O825" s="39">
        <v>6870100294</v>
      </c>
      <c r="P825" s="42" t="s">
        <v>315</v>
      </c>
      <c r="Q825" s="42"/>
      <c r="R825" s="60"/>
      <c r="S825" s="42" t="s">
        <v>243</v>
      </c>
      <c r="T825" s="68" t="s">
        <v>506</v>
      </c>
    </row>
    <row r="826" spans="1:20" s="70" customFormat="1" x14ac:dyDescent="0.2">
      <c r="A826" s="38" t="s">
        <v>2782</v>
      </c>
      <c r="B826" s="42" t="s">
        <v>2783</v>
      </c>
      <c r="C826" s="42" t="s">
        <v>2784</v>
      </c>
      <c r="D826" s="38">
        <v>814805</v>
      </c>
      <c r="E826" s="38"/>
      <c r="F826" s="38"/>
      <c r="G826" s="42" t="s">
        <v>111</v>
      </c>
      <c r="H826" s="38">
        <v>8268005479</v>
      </c>
      <c r="I826" s="40">
        <v>3294</v>
      </c>
      <c r="J826" s="3">
        <v>25500</v>
      </c>
      <c r="K826" s="3"/>
      <c r="L826" s="3">
        <v>4590</v>
      </c>
      <c r="M826" s="3">
        <f t="shared" si="12"/>
        <v>30090</v>
      </c>
      <c r="N826" s="41">
        <v>44362.729166666664</v>
      </c>
      <c r="O826" s="39">
        <v>43953415</v>
      </c>
      <c r="P826" s="42" t="s">
        <v>315</v>
      </c>
      <c r="Q826" s="42" t="s">
        <v>2785</v>
      </c>
      <c r="R826" s="60">
        <v>44386</v>
      </c>
      <c r="S826" s="42" t="s">
        <v>243</v>
      </c>
      <c r="T826" s="68"/>
    </row>
    <row r="827" spans="1:20" s="70" customFormat="1" x14ac:dyDescent="0.2">
      <c r="A827" s="38" t="s">
        <v>63</v>
      </c>
      <c r="B827" s="1"/>
      <c r="C827" s="1"/>
      <c r="D827" s="51"/>
      <c r="E827" s="38"/>
      <c r="F827" s="51"/>
      <c r="G827" s="52" t="s">
        <v>64</v>
      </c>
      <c r="H827" s="53"/>
      <c r="I827" s="54" t="s">
        <v>2786</v>
      </c>
      <c r="J827" s="35">
        <v>2092.4</v>
      </c>
      <c r="K827" s="1"/>
      <c r="L827" s="1"/>
      <c r="M827" s="3">
        <f t="shared" si="12"/>
        <v>2092.4</v>
      </c>
      <c r="N827" s="41">
        <v>44370</v>
      </c>
      <c r="O827" s="56"/>
      <c r="P827" s="1"/>
      <c r="Q827" s="1"/>
      <c r="R827" s="57"/>
      <c r="S827" s="39" t="s">
        <v>54</v>
      </c>
      <c r="T827" s="68"/>
    </row>
    <row r="828" spans="1:20" s="70" customFormat="1" x14ac:dyDescent="0.2">
      <c r="A828" s="38" t="s">
        <v>63</v>
      </c>
      <c r="B828" s="1"/>
      <c r="C828" s="1"/>
      <c r="D828" s="51"/>
      <c r="E828" s="38"/>
      <c r="F828" s="51"/>
      <c r="G828" s="52" t="s">
        <v>64</v>
      </c>
      <c r="H828" s="53"/>
      <c r="I828" s="54" t="s">
        <v>2786</v>
      </c>
      <c r="J828" s="35">
        <v>1782.4</v>
      </c>
      <c r="K828" s="1"/>
      <c r="L828" s="1"/>
      <c r="M828" s="3">
        <f t="shared" si="12"/>
        <v>1782.4</v>
      </c>
      <c r="N828" s="41">
        <v>44370</v>
      </c>
      <c r="O828" s="56"/>
      <c r="P828" s="1"/>
      <c r="Q828" s="1"/>
      <c r="R828" s="57"/>
      <c r="S828" s="39" t="s">
        <v>54</v>
      </c>
      <c r="T828" s="68"/>
    </row>
    <row r="829" spans="1:20" s="70" customFormat="1" x14ac:dyDescent="0.2">
      <c r="A829" s="38" t="s">
        <v>2787</v>
      </c>
      <c r="B829" s="42" t="s">
        <v>2788</v>
      </c>
      <c r="C829" s="42" t="s">
        <v>2789</v>
      </c>
      <c r="D829" s="38">
        <v>816655</v>
      </c>
      <c r="E829" s="38"/>
      <c r="F829" s="38"/>
      <c r="G829" s="42" t="s">
        <v>782</v>
      </c>
      <c r="H829" s="38">
        <v>8268005573</v>
      </c>
      <c r="I829" s="40">
        <v>128</v>
      </c>
      <c r="J829" s="3">
        <v>27600</v>
      </c>
      <c r="K829" s="3"/>
      <c r="L829" s="3">
        <v>4968</v>
      </c>
      <c r="M829" s="3">
        <f t="shared" si="12"/>
        <v>32568</v>
      </c>
      <c r="N829" s="41">
        <v>44271.729166666664</v>
      </c>
      <c r="O829" s="39">
        <v>43933710</v>
      </c>
      <c r="P829" s="42" t="s">
        <v>315</v>
      </c>
      <c r="Q829" s="42" t="s">
        <v>2790</v>
      </c>
      <c r="R829" s="60">
        <v>44377</v>
      </c>
      <c r="S829" s="42" t="s">
        <v>243</v>
      </c>
      <c r="T829" s="68"/>
    </row>
    <row r="830" spans="1:20" s="70" customFormat="1" x14ac:dyDescent="0.2">
      <c r="A830" s="38" t="s">
        <v>2791</v>
      </c>
      <c r="B830" s="39" t="s">
        <v>2792</v>
      </c>
      <c r="C830" s="39" t="s">
        <v>2793</v>
      </c>
      <c r="D830" s="38">
        <v>811819</v>
      </c>
      <c r="E830" s="38"/>
      <c r="F830" s="38"/>
      <c r="G830" s="39" t="s">
        <v>1091</v>
      </c>
      <c r="H830" s="38">
        <v>8263000049</v>
      </c>
      <c r="I830" s="40" t="s">
        <v>2794</v>
      </c>
      <c r="J830" s="2">
        <v>115470</v>
      </c>
      <c r="K830" s="2"/>
      <c r="L830" s="2">
        <v>0</v>
      </c>
      <c r="M830" s="3">
        <f t="shared" si="12"/>
        <v>115470</v>
      </c>
      <c r="N830" s="41">
        <v>44330.729166666664</v>
      </c>
      <c r="O830" s="39">
        <v>3445005376</v>
      </c>
      <c r="P830" s="39" t="s">
        <v>52</v>
      </c>
      <c r="Q830" s="40">
        <v>106153874729</v>
      </c>
      <c r="R830" s="41">
        <v>44363</v>
      </c>
      <c r="S830" s="39" t="s">
        <v>54</v>
      </c>
      <c r="T830" s="68"/>
    </row>
    <row r="831" spans="1:20" s="70" customFormat="1" x14ac:dyDescent="0.2">
      <c r="A831" s="38" t="s">
        <v>2795</v>
      </c>
      <c r="B831" s="39" t="s">
        <v>2796</v>
      </c>
      <c r="C831" s="39" t="s">
        <v>2797</v>
      </c>
      <c r="D831" s="38">
        <v>811819</v>
      </c>
      <c r="E831" s="38"/>
      <c r="F831" s="38"/>
      <c r="G831" s="39" t="s">
        <v>1091</v>
      </c>
      <c r="H831" s="38">
        <v>8263000049</v>
      </c>
      <c r="I831" s="40" t="s">
        <v>2798</v>
      </c>
      <c r="J831" s="2">
        <v>120785</v>
      </c>
      <c r="K831" s="2"/>
      <c r="L831" s="2">
        <v>0</v>
      </c>
      <c r="M831" s="3">
        <f t="shared" si="12"/>
        <v>120785</v>
      </c>
      <c r="N831" s="41">
        <v>44308.729166666664</v>
      </c>
      <c r="O831" s="39">
        <v>3445005382</v>
      </c>
      <c r="P831" s="39" t="s">
        <v>52</v>
      </c>
      <c r="Q831" s="40">
        <v>106153874729</v>
      </c>
      <c r="R831" s="41">
        <v>44363</v>
      </c>
      <c r="S831" s="39" t="s">
        <v>54</v>
      </c>
      <c r="T831" s="68"/>
    </row>
    <row r="832" spans="1:20" s="70" customFormat="1" x14ac:dyDescent="0.2">
      <c r="A832" s="38" t="s">
        <v>2799</v>
      </c>
      <c r="B832" s="39" t="s">
        <v>2800</v>
      </c>
      <c r="C832" s="39" t="s">
        <v>2801</v>
      </c>
      <c r="D832" s="38">
        <v>811819</v>
      </c>
      <c r="E832" s="38"/>
      <c r="F832" s="38"/>
      <c r="G832" s="39" t="s">
        <v>1091</v>
      </c>
      <c r="H832" s="38">
        <v>8263000049</v>
      </c>
      <c r="I832" s="40" t="s">
        <v>2802</v>
      </c>
      <c r="J832" s="2">
        <v>115470</v>
      </c>
      <c r="K832" s="2"/>
      <c r="L832" s="2">
        <v>0</v>
      </c>
      <c r="M832" s="3">
        <f t="shared" si="12"/>
        <v>115470</v>
      </c>
      <c r="N832" s="41">
        <v>44301.729166666664</v>
      </c>
      <c r="O832" s="39">
        <v>3445005658</v>
      </c>
      <c r="P832" s="39" t="s">
        <v>52</v>
      </c>
      <c r="Q832" s="40">
        <v>106153874729</v>
      </c>
      <c r="R832" s="41">
        <v>44363</v>
      </c>
      <c r="S832" s="39" t="s">
        <v>54</v>
      </c>
      <c r="T832" s="68"/>
    </row>
    <row r="833" spans="1:20" s="70" customFormat="1" x14ac:dyDescent="0.2">
      <c r="A833" s="38" t="s">
        <v>2803</v>
      </c>
      <c r="B833" s="39" t="s">
        <v>2804</v>
      </c>
      <c r="C833" s="39" t="s">
        <v>2805</v>
      </c>
      <c r="D833" s="38">
        <v>811819</v>
      </c>
      <c r="E833" s="38"/>
      <c r="F833" s="38"/>
      <c r="G833" s="39" t="s">
        <v>1091</v>
      </c>
      <c r="H833" s="38">
        <v>8263000049</v>
      </c>
      <c r="I833" s="40" t="s">
        <v>2806</v>
      </c>
      <c r="J833" s="2">
        <v>162818</v>
      </c>
      <c r="K833" s="2"/>
      <c r="L833" s="2">
        <v>0</v>
      </c>
      <c r="M833" s="3">
        <f t="shared" si="12"/>
        <v>162818</v>
      </c>
      <c r="N833" s="41">
        <v>44331.729166666664</v>
      </c>
      <c r="O833" s="39">
        <v>3445005390</v>
      </c>
      <c r="P833" s="39" t="s">
        <v>52</v>
      </c>
      <c r="Q833" s="40">
        <v>106153874729</v>
      </c>
      <c r="R833" s="41">
        <v>44363</v>
      </c>
      <c r="S833" s="39" t="s">
        <v>54</v>
      </c>
      <c r="T833" s="68"/>
    </row>
    <row r="834" spans="1:20" s="70" customFormat="1" x14ac:dyDescent="0.2">
      <c r="A834" s="38" t="s">
        <v>2807</v>
      </c>
      <c r="B834" s="39" t="s">
        <v>2808</v>
      </c>
      <c r="C834" s="39" t="s">
        <v>2809</v>
      </c>
      <c r="D834" s="38">
        <v>811819</v>
      </c>
      <c r="E834" s="38"/>
      <c r="F834" s="38"/>
      <c r="G834" s="39" t="s">
        <v>1091</v>
      </c>
      <c r="H834" s="38">
        <v>8263000049</v>
      </c>
      <c r="I834" s="40" t="s">
        <v>2810</v>
      </c>
      <c r="J834" s="2">
        <v>162818</v>
      </c>
      <c r="K834" s="2"/>
      <c r="L834" s="2">
        <v>0</v>
      </c>
      <c r="M834" s="3">
        <f t="shared" si="12"/>
        <v>162818</v>
      </c>
      <c r="N834" s="41">
        <v>44306.729166666664</v>
      </c>
      <c r="O834" s="39">
        <v>3445005417</v>
      </c>
      <c r="P834" s="39" t="s">
        <v>52</v>
      </c>
      <c r="Q834" s="40">
        <v>108023355182</v>
      </c>
      <c r="R834" s="41">
        <v>44411</v>
      </c>
      <c r="S834" s="39" t="s">
        <v>54</v>
      </c>
      <c r="T834" s="68"/>
    </row>
    <row r="835" spans="1:20" s="70" customFormat="1" x14ac:dyDescent="0.2">
      <c r="A835" s="38" t="s">
        <v>2811</v>
      </c>
      <c r="B835" s="39" t="s">
        <v>2812</v>
      </c>
      <c r="C835" s="39" t="s">
        <v>2813</v>
      </c>
      <c r="D835" s="38">
        <v>811819</v>
      </c>
      <c r="E835" s="38"/>
      <c r="F835" s="38"/>
      <c r="G835" s="39" t="s">
        <v>1091</v>
      </c>
      <c r="H835" s="38">
        <v>8263000049</v>
      </c>
      <c r="I835" s="40" t="s">
        <v>2814</v>
      </c>
      <c r="J835" s="2">
        <v>72471</v>
      </c>
      <c r="K835" s="2"/>
      <c r="L835" s="2">
        <v>0</v>
      </c>
      <c r="M835" s="3">
        <f t="shared" si="12"/>
        <v>72471</v>
      </c>
      <c r="N835" s="41">
        <v>44305.729166666664</v>
      </c>
      <c r="O835" s="39">
        <v>3445005429</v>
      </c>
      <c r="P835" s="39" t="s">
        <v>52</v>
      </c>
      <c r="Q835" s="40">
        <v>106153874729</v>
      </c>
      <c r="R835" s="41">
        <v>44363</v>
      </c>
      <c r="S835" s="39" t="s">
        <v>54</v>
      </c>
      <c r="T835" s="68"/>
    </row>
    <row r="836" spans="1:20" s="70" customFormat="1" x14ac:dyDescent="0.2">
      <c r="A836" s="38" t="s">
        <v>2815</v>
      </c>
      <c r="B836" s="39" t="s">
        <v>2816</v>
      </c>
      <c r="C836" s="39" t="s">
        <v>2817</v>
      </c>
      <c r="D836" s="38">
        <v>811819</v>
      </c>
      <c r="E836" s="38"/>
      <c r="F836" s="38"/>
      <c r="G836" s="39" t="s">
        <v>1091</v>
      </c>
      <c r="H836" s="38">
        <v>8263000049</v>
      </c>
      <c r="I836" s="40" t="s">
        <v>2818</v>
      </c>
      <c r="J836" s="2">
        <v>59909</v>
      </c>
      <c r="K836" s="2"/>
      <c r="L836" s="2">
        <v>0</v>
      </c>
      <c r="M836" s="3">
        <f t="shared" si="12"/>
        <v>59909</v>
      </c>
      <c r="N836" s="41">
        <v>44306.729166666664</v>
      </c>
      <c r="O836" s="39">
        <v>3445005433</v>
      </c>
      <c r="P836" s="39" t="s">
        <v>52</v>
      </c>
      <c r="Q836" s="40">
        <v>106153874729</v>
      </c>
      <c r="R836" s="41">
        <v>44363</v>
      </c>
      <c r="S836" s="39" t="s">
        <v>54</v>
      </c>
      <c r="T836" s="68"/>
    </row>
    <row r="837" spans="1:20" s="70" customFormat="1" x14ac:dyDescent="0.2">
      <c r="A837" s="38" t="s">
        <v>2819</v>
      </c>
      <c r="B837" s="39" t="s">
        <v>2820</v>
      </c>
      <c r="C837" s="39" t="s">
        <v>2821</v>
      </c>
      <c r="D837" s="38">
        <v>811819</v>
      </c>
      <c r="E837" s="38"/>
      <c r="F837" s="38"/>
      <c r="G837" s="39" t="s">
        <v>1091</v>
      </c>
      <c r="H837" s="38">
        <v>8263000049</v>
      </c>
      <c r="I837" s="40" t="s">
        <v>2822</v>
      </c>
      <c r="J837" s="2">
        <v>162818</v>
      </c>
      <c r="K837" s="2"/>
      <c r="L837" s="2">
        <v>0</v>
      </c>
      <c r="M837" s="3">
        <f t="shared" si="12"/>
        <v>162818</v>
      </c>
      <c r="N837" s="41">
        <v>44306.729166666664</v>
      </c>
      <c r="O837" s="39">
        <v>3445005459</v>
      </c>
      <c r="P837" s="39" t="s">
        <v>52</v>
      </c>
      <c r="Q837" s="40">
        <v>106153874729</v>
      </c>
      <c r="R837" s="41">
        <v>44363</v>
      </c>
      <c r="S837" s="39" t="s">
        <v>54</v>
      </c>
      <c r="T837" s="68"/>
    </row>
    <row r="838" spans="1:20" s="70" customFormat="1" x14ac:dyDescent="0.2">
      <c r="A838" s="38" t="s">
        <v>2823</v>
      </c>
      <c r="B838" s="39" t="s">
        <v>2824</v>
      </c>
      <c r="C838" s="39" t="s">
        <v>2825</v>
      </c>
      <c r="D838" s="38">
        <v>811819</v>
      </c>
      <c r="E838" s="38"/>
      <c r="F838" s="38"/>
      <c r="G838" s="39" t="s">
        <v>1091</v>
      </c>
      <c r="H838" s="38">
        <v>8263000049</v>
      </c>
      <c r="I838" s="40" t="s">
        <v>2826</v>
      </c>
      <c r="J838" s="2">
        <v>50246</v>
      </c>
      <c r="K838" s="2"/>
      <c r="L838" s="2">
        <v>0</v>
      </c>
      <c r="M838" s="3">
        <f t="shared" ref="M838:M901" si="13">SUM(J838:L838)</f>
        <v>50246</v>
      </c>
      <c r="N838" s="41">
        <v>44320.729166666664</v>
      </c>
      <c r="O838" s="39">
        <v>3445005447</v>
      </c>
      <c r="P838" s="39" t="s">
        <v>52</v>
      </c>
      <c r="Q838" s="40">
        <v>106153874729</v>
      </c>
      <c r="R838" s="41">
        <v>44363</v>
      </c>
      <c r="S838" s="39" t="s">
        <v>54</v>
      </c>
      <c r="T838" s="68"/>
    </row>
    <row r="839" spans="1:20" s="70" customFormat="1" x14ac:dyDescent="0.2">
      <c r="A839" s="38" t="s">
        <v>2827</v>
      </c>
      <c r="B839" s="39" t="s">
        <v>2828</v>
      </c>
      <c r="C839" s="39" t="s">
        <v>2829</v>
      </c>
      <c r="D839" s="38">
        <v>811819</v>
      </c>
      <c r="E839" s="38"/>
      <c r="F839" s="38"/>
      <c r="G839" s="39" t="s">
        <v>1091</v>
      </c>
      <c r="H839" s="38">
        <v>8263000049</v>
      </c>
      <c r="I839" s="40" t="s">
        <v>2830</v>
      </c>
      <c r="J839" s="2">
        <v>195000</v>
      </c>
      <c r="K839" s="2"/>
      <c r="L839" s="2">
        <v>0</v>
      </c>
      <c r="M839" s="3">
        <f t="shared" si="13"/>
        <v>195000</v>
      </c>
      <c r="N839" s="41">
        <v>44320.729166666664</v>
      </c>
      <c r="O839" s="39">
        <v>3445007565</v>
      </c>
      <c r="P839" s="39" t="s">
        <v>52</v>
      </c>
      <c r="Q839" s="40">
        <v>108023355182</v>
      </c>
      <c r="R839" s="41">
        <v>44411</v>
      </c>
      <c r="S839" s="39" t="s">
        <v>54</v>
      </c>
      <c r="T839" s="68"/>
    </row>
    <row r="840" spans="1:20" s="70" customFormat="1" x14ac:dyDescent="0.2">
      <c r="A840" s="38" t="s">
        <v>2831</v>
      </c>
      <c r="B840" s="39" t="s">
        <v>2832</v>
      </c>
      <c r="C840" s="39" t="s">
        <v>2833</v>
      </c>
      <c r="D840" s="38">
        <v>811819</v>
      </c>
      <c r="E840" s="38"/>
      <c r="F840" s="38"/>
      <c r="G840" s="39" t="s">
        <v>1091</v>
      </c>
      <c r="H840" s="38">
        <v>8263000049</v>
      </c>
      <c r="I840" s="40" t="s">
        <v>2834</v>
      </c>
      <c r="J840" s="2">
        <v>115470</v>
      </c>
      <c r="K840" s="2"/>
      <c r="L840" s="2">
        <v>0</v>
      </c>
      <c r="M840" s="3">
        <f t="shared" si="13"/>
        <v>115470</v>
      </c>
      <c r="N840" s="41">
        <v>44320.729166666664</v>
      </c>
      <c r="O840" s="39">
        <v>3445005458</v>
      </c>
      <c r="P840" s="39" t="s">
        <v>52</v>
      </c>
      <c r="Q840" s="40">
        <v>108023355182</v>
      </c>
      <c r="R840" s="41">
        <v>44411</v>
      </c>
      <c r="S840" s="39" t="s">
        <v>54</v>
      </c>
      <c r="T840" s="68"/>
    </row>
    <row r="841" spans="1:20" s="70" customFormat="1" x14ac:dyDescent="0.2">
      <c r="A841" s="38" t="s">
        <v>2835</v>
      </c>
      <c r="B841" s="39" t="s">
        <v>2836</v>
      </c>
      <c r="C841" s="39" t="s">
        <v>2837</v>
      </c>
      <c r="D841" s="38">
        <v>811819</v>
      </c>
      <c r="E841" s="38"/>
      <c r="F841" s="38"/>
      <c r="G841" s="39" t="s">
        <v>1091</v>
      </c>
      <c r="H841" s="38">
        <v>8263000049</v>
      </c>
      <c r="I841" s="40" t="s">
        <v>2838</v>
      </c>
      <c r="J841" s="2">
        <v>162818</v>
      </c>
      <c r="K841" s="2"/>
      <c r="L841" s="2">
        <v>0</v>
      </c>
      <c r="M841" s="3">
        <f t="shared" si="13"/>
        <v>162818</v>
      </c>
      <c r="N841" s="41">
        <v>44323.729166666664</v>
      </c>
      <c r="O841" s="39">
        <v>3445006789</v>
      </c>
      <c r="P841" s="39" t="s">
        <v>52</v>
      </c>
      <c r="Q841" s="40">
        <v>106153874729</v>
      </c>
      <c r="R841" s="41">
        <v>44363</v>
      </c>
      <c r="S841" s="39" t="s">
        <v>54</v>
      </c>
      <c r="T841" s="68"/>
    </row>
    <row r="842" spans="1:20" s="70" customFormat="1" x14ac:dyDescent="0.2">
      <c r="A842" s="38" t="s">
        <v>2839</v>
      </c>
      <c r="B842" s="39" t="s">
        <v>2840</v>
      </c>
      <c r="C842" s="39" t="s">
        <v>2841</v>
      </c>
      <c r="D842" s="38">
        <v>811819</v>
      </c>
      <c r="E842" s="38"/>
      <c r="F842" s="38"/>
      <c r="G842" s="39" t="s">
        <v>1091</v>
      </c>
      <c r="H842" s="38">
        <v>8263000049</v>
      </c>
      <c r="I842" s="40" t="s">
        <v>2842</v>
      </c>
      <c r="J842" s="2">
        <v>162818</v>
      </c>
      <c r="K842" s="2"/>
      <c r="L842" s="2">
        <v>0</v>
      </c>
      <c r="M842" s="3">
        <f t="shared" si="13"/>
        <v>162818</v>
      </c>
      <c r="N842" s="41">
        <v>44323.729166666664</v>
      </c>
      <c r="O842" s="39">
        <v>3445006787</v>
      </c>
      <c r="P842" s="39" t="s">
        <v>52</v>
      </c>
      <c r="Q842" s="40">
        <v>106153874729</v>
      </c>
      <c r="R842" s="41">
        <v>44363</v>
      </c>
      <c r="S842" s="39" t="s">
        <v>54</v>
      </c>
      <c r="T842" s="68"/>
    </row>
    <row r="843" spans="1:20" s="70" customFormat="1" x14ac:dyDescent="0.2">
      <c r="A843" s="38" t="s">
        <v>2843</v>
      </c>
      <c r="B843" s="39" t="s">
        <v>2844</v>
      </c>
      <c r="C843" s="39" t="s">
        <v>2845</v>
      </c>
      <c r="D843" s="38">
        <v>811819</v>
      </c>
      <c r="E843" s="38"/>
      <c r="F843" s="38"/>
      <c r="G843" s="39" t="s">
        <v>1091</v>
      </c>
      <c r="H843" s="38">
        <v>8263000049</v>
      </c>
      <c r="I843" s="40" t="s">
        <v>2846</v>
      </c>
      <c r="J843" s="2">
        <v>112000</v>
      </c>
      <c r="K843" s="2"/>
      <c r="L843" s="2">
        <v>0</v>
      </c>
      <c r="M843" s="3">
        <f t="shared" si="13"/>
        <v>112000</v>
      </c>
      <c r="N843" s="41">
        <v>44329.729166666664</v>
      </c>
      <c r="O843" s="39">
        <v>3445005469</v>
      </c>
      <c r="P843" s="39" t="s">
        <v>52</v>
      </c>
      <c r="Q843" s="40">
        <v>105205603583</v>
      </c>
      <c r="R843" s="41">
        <v>44337</v>
      </c>
      <c r="S843" s="39" t="s">
        <v>54</v>
      </c>
      <c r="T843" s="68"/>
    </row>
    <row r="844" spans="1:20" s="70" customFormat="1" x14ac:dyDescent="0.2">
      <c r="A844" s="38" t="s">
        <v>2847</v>
      </c>
      <c r="B844" s="39" t="s">
        <v>2848</v>
      </c>
      <c r="C844" s="39" t="s">
        <v>2849</v>
      </c>
      <c r="D844" s="38">
        <v>811819</v>
      </c>
      <c r="E844" s="38"/>
      <c r="F844" s="38"/>
      <c r="G844" s="39" t="s">
        <v>1091</v>
      </c>
      <c r="H844" s="38">
        <v>8263000049</v>
      </c>
      <c r="I844" s="40" t="s">
        <v>2850</v>
      </c>
      <c r="J844" s="2">
        <v>115470</v>
      </c>
      <c r="K844" s="2"/>
      <c r="L844" s="2">
        <v>0</v>
      </c>
      <c r="M844" s="3">
        <f t="shared" si="13"/>
        <v>115470</v>
      </c>
      <c r="N844" s="41">
        <v>44331.729166666664</v>
      </c>
      <c r="O844" s="39">
        <v>3445005470</v>
      </c>
      <c r="P844" s="39" t="s">
        <v>52</v>
      </c>
      <c r="Q844" s="40">
        <v>106153874729</v>
      </c>
      <c r="R844" s="41">
        <v>44363</v>
      </c>
      <c r="S844" s="39" t="s">
        <v>54</v>
      </c>
      <c r="T844" s="68"/>
    </row>
    <row r="845" spans="1:20" s="70" customFormat="1" x14ac:dyDescent="0.2">
      <c r="A845" s="38" t="s">
        <v>2851</v>
      </c>
      <c r="B845" s="39" t="s">
        <v>2852</v>
      </c>
      <c r="C845" s="39" t="s">
        <v>2853</v>
      </c>
      <c r="D845" s="38">
        <v>811819</v>
      </c>
      <c r="E845" s="38"/>
      <c r="F845" s="38"/>
      <c r="G845" s="39" t="s">
        <v>1091</v>
      </c>
      <c r="H845" s="38">
        <v>8263000049</v>
      </c>
      <c r="I845" s="40" t="s">
        <v>2854</v>
      </c>
      <c r="J845" s="2">
        <v>175000</v>
      </c>
      <c r="K845" s="2"/>
      <c r="L845" s="2">
        <v>0</v>
      </c>
      <c r="M845" s="3">
        <f t="shared" si="13"/>
        <v>175000</v>
      </c>
      <c r="N845" s="41">
        <v>44306.729166666664</v>
      </c>
      <c r="O845" s="39">
        <v>3445005476</v>
      </c>
      <c r="P845" s="39" t="s">
        <v>52</v>
      </c>
      <c r="Q845" s="40">
        <v>106153874729</v>
      </c>
      <c r="R845" s="41">
        <v>44363</v>
      </c>
      <c r="S845" s="39" t="s">
        <v>54</v>
      </c>
      <c r="T845" s="68"/>
    </row>
    <row r="846" spans="1:20" s="70" customFormat="1" x14ac:dyDescent="0.2">
      <c r="A846" s="38" t="s">
        <v>2855</v>
      </c>
      <c r="B846" s="39" t="s">
        <v>2856</v>
      </c>
      <c r="C846" s="39" t="s">
        <v>2857</v>
      </c>
      <c r="D846" s="38">
        <v>811819</v>
      </c>
      <c r="E846" s="38"/>
      <c r="F846" s="38"/>
      <c r="G846" s="39" t="s">
        <v>1091</v>
      </c>
      <c r="H846" s="38">
        <v>8263000049</v>
      </c>
      <c r="I846" s="40" t="s">
        <v>2858</v>
      </c>
      <c r="J846" s="2">
        <v>154500</v>
      </c>
      <c r="K846" s="2"/>
      <c r="L846" s="2">
        <v>0</v>
      </c>
      <c r="M846" s="3">
        <f t="shared" si="13"/>
        <v>154500</v>
      </c>
      <c r="N846" s="41">
        <v>44306.729166666664</v>
      </c>
      <c r="O846" s="39">
        <v>3445005487</v>
      </c>
      <c r="P846" s="39" t="s">
        <v>52</v>
      </c>
      <c r="Q846" s="40">
        <v>106153874729</v>
      </c>
      <c r="R846" s="41">
        <v>44363</v>
      </c>
      <c r="S846" s="39" t="s">
        <v>54</v>
      </c>
      <c r="T846" s="68"/>
    </row>
    <row r="847" spans="1:20" s="70" customFormat="1" x14ac:dyDescent="0.2">
      <c r="A847" s="38" t="s">
        <v>2859</v>
      </c>
      <c r="B847" s="39" t="s">
        <v>2860</v>
      </c>
      <c r="C847" s="39" t="s">
        <v>2861</v>
      </c>
      <c r="D847" s="38">
        <v>811819</v>
      </c>
      <c r="E847" s="38"/>
      <c r="F847" s="38"/>
      <c r="G847" s="39" t="s">
        <v>1091</v>
      </c>
      <c r="H847" s="38">
        <v>8263000049</v>
      </c>
      <c r="I847" s="40" t="s">
        <v>2862</v>
      </c>
      <c r="J847" s="2">
        <v>162818</v>
      </c>
      <c r="K847" s="2"/>
      <c r="L847" s="2">
        <v>0</v>
      </c>
      <c r="M847" s="3">
        <f t="shared" si="13"/>
        <v>162818</v>
      </c>
      <c r="N847" s="41">
        <v>44314</v>
      </c>
      <c r="O847" s="39">
        <v>3445005497</v>
      </c>
      <c r="P847" s="39" t="s">
        <v>52</v>
      </c>
      <c r="Q847" s="40">
        <v>106153874729</v>
      </c>
      <c r="R847" s="41">
        <v>44363</v>
      </c>
      <c r="S847" s="39" t="s">
        <v>54</v>
      </c>
      <c r="T847" s="68"/>
    </row>
    <row r="848" spans="1:20" s="70" customFormat="1" x14ac:dyDescent="0.2">
      <c r="A848" s="38" t="s">
        <v>2863</v>
      </c>
      <c r="B848" s="39" t="s">
        <v>2864</v>
      </c>
      <c r="C848" s="39" t="s">
        <v>2865</v>
      </c>
      <c r="D848" s="38">
        <v>811819</v>
      </c>
      <c r="E848" s="38"/>
      <c r="F848" s="38"/>
      <c r="G848" s="39" t="s">
        <v>1091</v>
      </c>
      <c r="H848" s="38">
        <v>8263000049</v>
      </c>
      <c r="I848" s="40" t="s">
        <v>2866</v>
      </c>
      <c r="J848" s="2">
        <v>115470</v>
      </c>
      <c r="K848" s="2"/>
      <c r="L848" s="2">
        <v>0</v>
      </c>
      <c r="M848" s="3">
        <f t="shared" si="13"/>
        <v>115470</v>
      </c>
      <c r="N848" s="41">
        <v>44316.729166666664</v>
      </c>
      <c r="O848" s="39">
        <v>3445005510</v>
      </c>
      <c r="P848" s="39" t="s">
        <v>52</v>
      </c>
      <c r="Q848" s="40">
        <v>106153874729</v>
      </c>
      <c r="R848" s="41">
        <v>44363</v>
      </c>
      <c r="S848" s="39" t="s">
        <v>54</v>
      </c>
      <c r="T848" s="68"/>
    </row>
    <row r="849" spans="1:20" s="70" customFormat="1" x14ac:dyDescent="0.2">
      <c r="A849" s="38" t="s">
        <v>2867</v>
      </c>
      <c r="B849" s="39" t="s">
        <v>2868</v>
      </c>
      <c r="C849" s="39" t="s">
        <v>2869</v>
      </c>
      <c r="D849" s="38">
        <v>811819</v>
      </c>
      <c r="E849" s="38"/>
      <c r="F849" s="38"/>
      <c r="G849" s="39" t="s">
        <v>1091</v>
      </c>
      <c r="H849" s="38">
        <v>8263000049</v>
      </c>
      <c r="I849" s="40" t="s">
        <v>2870</v>
      </c>
      <c r="J849" s="2">
        <v>115470</v>
      </c>
      <c r="K849" s="2"/>
      <c r="L849" s="2">
        <v>0</v>
      </c>
      <c r="M849" s="3">
        <f t="shared" si="13"/>
        <v>115470</v>
      </c>
      <c r="N849" s="41">
        <v>44331.729166666664</v>
      </c>
      <c r="O849" s="39">
        <v>3445005520</v>
      </c>
      <c r="P849" s="39" t="s">
        <v>52</v>
      </c>
      <c r="Q849" s="40">
        <v>106153874729</v>
      </c>
      <c r="R849" s="41">
        <v>44363</v>
      </c>
      <c r="S849" s="39" t="s">
        <v>54</v>
      </c>
      <c r="T849" s="68"/>
    </row>
    <row r="850" spans="1:20" s="70" customFormat="1" x14ac:dyDescent="0.2">
      <c r="A850" s="38" t="s">
        <v>2871</v>
      </c>
      <c r="B850" s="39" t="s">
        <v>2872</v>
      </c>
      <c r="C850" s="39" t="s">
        <v>2873</v>
      </c>
      <c r="D850" s="38">
        <v>811819</v>
      </c>
      <c r="E850" s="38"/>
      <c r="F850" s="38"/>
      <c r="G850" s="39" t="s">
        <v>1091</v>
      </c>
      <c r="H850" s="38">
        <v>8263000049</v>
      </c>
      <c r="I850" s="40" t="s">
        <v>2874</v>
      </c>
      <c r="J850" s="2">
        <v>115470</v>
      </c>
      <c r="K850" s="2"/>
      <c r="L850" s="2">
        <v>0</v>
      </c>
      <c r="M850" s="3">
        <f t="shared" si="13"/>
        <v>115470</v>
      </c>
      <c r="N850" s="41">
        <v>44331.729166666664</v>
      </c>
      <c r="O850" s="39">
        <v>3445005521</v>
      </c>
      <c r="P850" s="39" t="s">
        <v>52</v>
      </c>
      <c r="Q850" s="40">
        <v>106153874729</v>
      </c>
      <c r="R850" s="41">
        <v>44363</v>
      </c>
      <c r="S850" s="39" t="s">
        <v>54</v>
      </c>
      <c r="T850" s="68"/>
    </row>
    <row r="851" spans="1:20" s="70" customFormat="1" x14ac:dyDescent="0.2">
      <c r="A851" s="38" t="s">
        <v>2875</v>
      </c>
      <c r="B851" s="39" t="s">
        <v>2876</v>
      </c>
      <c r="C851" s="39" t="s">
        <v>2877</v>
      </c>
      <c r="D851" s="38">
        <v>405993</v>
      </c>
      <c r="E851" s="38"/>
      <c r="F851" s="38"/>
      <c r="G851" s="39" t="s">
        <v>2878</v>
      </c>
      <c r="H851" s="38">
        <v>8263000116</v>
      </c>
      <c r="I851" s="40">
        <v>1</v>
      </c>
      <c r="J851" s="2">
        <v>1355932.2033898307</v>
      </c>
      <c r="K851" s="2"/>
      <c r="L851" s="2">
        <v>244067.79661016952</v>
      </c>
      <c r="M851" s="3">
        <f t="shared" si="13"/>
        <v>1600000.0000000002</v>
      </c>
      <c r="N851" s="41">
        <v>44342</v>
      </c>
      <c r="O851" s="39"/>
      <c r="P851" s="39" t="s">
        <v>52</v>
      </c>
      <c r="Q851" s="40" t="s">
        <v>2879</v>
      </c>
      <c r="R851" s="41">
        <v>44373</v>
      </c>
      <c r="S851" s="39" t="s">
        <v>54</v>
      </c>
      <c r="T851" s="68"/>
    </row>
    <row r="852" spans="1:20" s="70" customFormat="1" x14ac:dyDescent="0.2">
      <c r="A852" s="38" t="s">
        <v>2880</v>
      </c>
      <c r="B852" s="39" t="s">
        <v>2881</v>
      </c>
      <c r="C852" s="39" t="s">
        <v>2882</v>
      </c>
      <c r="D852" s="38">
        <v>811819</v>
      </c>
      <c r="E852" s="38"/>
      <c r="F852" s="38"/>
      <c r="G852" s="39" t="s">
        <v>1091</v>
      </c>
      <c r="H852" s="38">
        <v>8263000049</v>
      </c>
      <c r="I852" s="40" t="s">
        <v>2883</v>
      </c>
      <c r="J852" s="2">
        <v>50246</v>
      </c>
      <c r="K852" s="2"/>
      <c r="L852" s="2">
        <v>0</v>
      </c>
      <c r="M852" s="3">
        <f t="shared" si="13"/>
        <v>50246</v>
      </c>
      <c r="N852" s="41">
        <v>44320.729166666664</v>
      </c>
      <c r="O852" s="39">
        <v>3445005667</v>
      </c>
      <c r="P852" s="39" t="s">
        <v>52</v>
      </c>
      <c r="Q852" s="40">
        <v>105205603583</v>
      </c>
      <c r="R852" s="41">
        <v>44337</v>
      </c>
      <c r="S852" s="39" t="s">
        <v>54</v>
      </c>
      <c r="T852" s="68"/>
    </row>
    <row r="853" spans="1:20" s="70" customFormat="1" x14ac:dyDescent="0.2">
      <c r="A853" s="38" t="s">
        <v>2884</v>
      </c>
      <c r="B853" s="39" t="s">
        <v>2885</v>
      </c>
      <c r="C853" s="39" t="s">
        <v>2886</v>
      </c>
      <c r="D853" s="38">
        <v>811819</v>
      </c>
      <c r="E853" s="38"/>
      <c r="F853" s="38"/>
      <c r="G853" s="39" t="s">
        <v>1091</v>
      </c>
      <c r="H853" s="38">
        <v>8263000049</v>
      </c>
      <c r="I853" s="40" t="s">
        <v>2887</v>
      </c>
      <c r="J853" s="2">
        <v>75000</v>
      </c>
      <c r="K853" s="2"/>
      <c r="L853" s="2">
        <v>0</v>
      </c>
      <c r="M853" s="3">
        <f t="shared" si="13"/>
        <v>75000</v>
      </c>
      <c r="N853" s="41">
        <v>44321.729166666664</v>
      </c>
      <c r="O853" s="39">
        <v>3445005677</v>
      </c>
      <c r="P853" s="39" t="s">
        <v>52</v>
      </c>
      <c r="Q853" s="40">
        <v>106153874729</v>
      </c>
      <c r="R853" s="41">
        <v>44363</v>
      </c>
      <c r="S853" s="39" t="s">
        <v>54</v>
      </c>
      <c r="T853" s="68"/>
    </row>
    <row r="854" spans="1:20" s="70" customFormat="1" x14ac:dyDescent="0.2">
      <c r="A854" s="38" t="s">
        <v>2888</v>
      </c>
      <c r="B854" s="39" t="s">
        <v>2889</v>
      </c>
      <c r="C854" s="39" t="s">
        <v>2890</v>
      </c>
      <c r="D854" s="38">
        <v>811819</v>
      </c>
      <c r="E854" s="38"/>
      <c r="F854" s="38"/>
      <c r="G854" s="39" t="s">
        <v>1091</v>
      </c>
      <c r="H854" s="38">
        <v>8263000049</v>
      </c>
      <c r="I854" s="40" t="s">
        <v>2891</v>
      </c>
      <c r="J854" s="2">
        <v>162818</v>
      </c>
      <c r="K854" s="2"/>
      <c r="L854" s="2">
        <v>0</v>
      </c>
      <c r="M854" s="3">
        <f t="shared" si="13"/>
        <v>162818</v>
      </c>
      <c r="N854" s="41">
        <v>44330.729166666664</v>
      </c>
      <c r="O854" s="39">
        <v>3445005681</v>
      </c>
      <c r="P854" s="39" t="s">
        <v>52</v>
      </c>
      <c r="Q854" s="40">
        <v>106153874729</v>
      </c>
      <c r="R854" s="41">
        <v>44363</v>
      </c>
      <c r="S854" s="39" t="s">
        <v>54</v>
      </c>
      <c r="T854" s="68"/>
    </row>
    <row r="855" spans="1:20" s="70" customFormat="1" x14ac:dyDescent="0.2">
      <c r="A855" s="38" t="s">
        <v>2892</v>
      </c>
      <c r="B855" s="39" t="s">
        <v>2893</v>
      </c>
      <c r="C855" s="39" t="s">
        <v>2894</v>
      </c>
      <c r="D855" s="38">
        <v>811819</v>
      </c>
      <c r="E855" s="38"/>
      <c r="F855" s="38"/>
      <c r="G855" s="39" t="s">
        <v>1091</v>
      </c>
      <c r="H855" s="38">
        <v>8263000049</v>
      </c>
      <c r="I855" s="40" t="s">
        <v>2895</v>
      </c>
      <c r="J855" s="2">
        <v>162818</v>
      </c>
      <c r="K855" s="2"/>
      <c r="L855" s="2">
        <v>0</v>
      </c>
      <c r="M855" s="3">
        <f t="shared" si="13"/>
        <v>162818</v>
      </c>
      <c r="N855" s="41">
        <v>44330.729166666664</v>
      </c>
      <c r="O855" s="39">
        <v>3445005684</v>
      </c>
      <c r="P855" s="39" t="s">
        <v>52</v>
      </c>
      <c r="Q855" s="40">
        <v>106153874729</v>
      </c>
      <c r="R855" s="41">
        <v>44363</v>
      </c>
      <c r="S855" s="39" t="s">
        <v>54</v>
      </c>
      <c r="T855" s="68"/>
    </row>
    <row r="856" spans="1:20" s="70" customFormat="1" x14ac:dyDescent="0.2">
      <c r="A856" s="38" t="s">
        <v>2896</v>
      </c>
      <c r="B856" s="39" t="s">
        <v>2897</v>
      </c>
      <c r="C856" s="39" t="s">
        <v>2898</v>
      </c>
      <c r="D856" s="38">
        <v>811819</v>
      </c>
      <c r="E856" s="38"/>
      <c r="F856" s="38"/>
      <c r="G856" s="39" t="s">
        <v>1091</v>
      </c>
      <c r="H856" s="38">
        <v>8263000049</v>
      </c>
      <c r="I856" s="40" t="s">
        <v>2899</v>
      </c>
      <c r="J856" s="2">
        <v>111122</v>
      </c>
      <c r="K856" s="2"/>
      <c r="L856" s="2">
        <v>0</v>
      </c>
      <c r="M856" s="3">
        <f t="shared" si="13"/>
        <v>111122</v>
      </c>
      <c r="N856" s="41">
        <v>44331.729166666664</v>
      </c>
      <c r="O856" s="39">
        <v>3445007812</v>
      </c>
      <c r="P856" s="39" t="s">
        <v>52</v>
      </c>
      <c r="Q856" s="40">
        <v>106153874729</v>
      </c>
      <c r="R856" s="41">
        <v>44363</v>
      </c>
      <c r="S856" s="39" t="s">
        <v>54</v>
      </c>
      <c r="T856" s="68"/>
    </row>
    <row r="857" spans="1:20" s="70" customFormat="1" x14ac:dyDescent="0.2">
      <c r="A857" s="38" t="s">
        <v>2900</v>
      </c>
      <c r="B857" s="39" t="s">
        <v>2901</v>
      </c>
      <c r="C857" s="39" t="s">
        <v>2902</v>
      </c>
      <c r="D857" s="38">
        <v>811819</v>
      </c>
      <c r="E857" s="38"/>
      <c r="F857" s="38"/>
      <c r="G857" s="39" t="s">
        <v>1091</v>
      </c>
      <c r="H857" s="38">
        <v>8263000049</v>
      </c>
      <c r="I857" s="40" t="s">
        <v>2903</v>
      </c>
      <c r="J857" s="2">
        <v>115470</v>
      </c>
      <c r="K857" s="2"/>
      <c r="L857" s="2">
        <v>0</v>
      </c>
      <c r="M857" s="3">
        <f t="shared" si="13"/>
        <v>115470</v>
      </c>
      <c r="N857" s="41">
        <v>44333.729166666664</v>
      </c>
      <c r="O857" s="39">
        <v>3445005692</v>
      </c>
      <c r="P857" s="39" t="s">
        <v>52</v>
      </c>
      <c r="Q857" s="40">
        <v>106153874729</v>
      </c>
      <c r="R857" s="41">
        <v>44363</v>
      </c>
      <c r="S857" s="39" t="s">
        <v>54</v>
      </c>
      <c r="T857" s="68"/>
    </row>
    <row r="858" spans="1:20" s="70" customFormat="1" x14ac:dyDescent="0.2">
      <c r="A858" s="38" t="s">
        <v>2904</v>
      </c>
      <c r="B858" s="39" t="s">
        <v>2905</v>
      </c>
      <c r="C858" s="39" t="s">
        <v>2906</v>
      </c>
      <c r="D858" s="38">
        <v>811819</v>
      </c>
      <c r="E858" s="38"/>
      <c r="F858" s="38"/>
      <c r="G858" s="39" t="s">
        <v>1091</v>
      </c>
      <c r="H858" s="38">
        <v>8263000049</v>
      </c>
      <c r="I858" s="40" t="s">
        <v>2907</v>
      </c>
      <c r="J858" s="2">
        <v>175000</v>
      </c>
      <c r="K858" s="2"/>
      <c r="L858" s="2">
        <v>0</v>
      </c>
      <c r="M858" s="3">
        <f t="shared" si="13"/>
        <v>175000</v>
      </c>
      <c r="N858" s="41">
        <v>44341.729166666664</v>
      </c>
      <c r="O858" s="39">
        <v>3445005709</v>
      </c>
      <c r="P858" s="39" t="s">
        <v>52</v>
      </c>
      <c r="Q858" s="40">
        <v>106153874729</v>
      </c>
      <c r="R858" s="41">
        <v>44363</v>
      </c>
      <c r="S858" s="39" t="s">
        <v>54</v>
      </c>
      <c r="T858" s="68"/>
    </row>
    <row r="859" spans="1:20" s="70" customFormat="1" x14ac:dyDescent="0.2">
      <c r="A859" s="38" t="s">
        <v>2908</v>
      </c>
      <c r="B859" s="39" t="s">
        <v>2909</v>
      </c>
      <c r="C859" s="39" t="s">
        <v>2910</v>
      </c>
      <c r="D859" s="38">
        <v>811819</v>
      </c>
      <c r="E859" s="38"/>
      <c r="F859" s="38"/>
      <c r="G859" s="39" t="s">
        <v>1091</v>
      </c>
      <c r="H859" s="38">
        <v>8263000049</v>
      </c>
      <c r="I859" s="40" t="s">
        <v>2911</v>
      </c>
      <c r="J859" s="2">
        <v>85032</v>
      </c>
      <c r="K859" s="2"/>
      <c r="L859" s="2">
        <v>0</v>
      </c>
      <c r="M859" s="3">
        <f t="shared" si="13"/>
        <v>85032</v>
      </c>
      <c r="N859" s="41">
        <v>44322.729166666664</v>
      </c>
      <c r="O859" s="39">
        <v>3445005713</v>
      </c>
      <c r="P859" s="39" t="s">
        <v>52</v>
      </c>
      <c r="Q859" s="40">
        <v>106153874729</v>
      </c>
      <c r="R859" s="41">
        <v>44363</v>
      </c>
      <c r="S859" s="39" t="s">
        <v>54</v>
      </c>
      <c r="T859" s="68"/>
    </row>
    <row r="860" spans="1:20" s="70" customFormat="1" x14ac:dyDescent="0.2">
      <c r="A860" s="38" t="s">
        <v>2912</v>
      </c>
      <c r="B860" s="39" t="s">
        <v>2913</v>
      </c>
      <c r="C860" s="39" t="s">
        <v>2914</v>
      </c>
      <c r="D860" s="38">
        <v>811819</v>
      </c>
      <c r="E860" s="38"/>
      <c r="F860" s="38"/>
      <c r="G860" s="39" t="s">
        <v>1091</v>
      </c>
      <c r="H860" s="38">
        <v>8263000049</v>
      </c>
      <c r="I860" s="40" t="s">
        <v>2915</v>
      </c>
      <c r="J860" s="2">
        <v>67156</v>
      </c>
      <c r="K860" s="2"/>
      <c r="L860" s="2">
        <v>0</v>
      </c>
      <c r="M860" s="3">
        <f t="shared" si="13"/>
        <v>67156</v>
      </c>
      <c r="N860" s="41">
        <v>44331.729166666664</v>
      </c>
      <c r="O860" s="39">
        <v>3445005715</v>
      </c>
      <c r="P860" s="39" t="s">
        <v>52</v>
      </c>
      <c r="Q860" s="40">
        <v>106153874729</v>
      </c>
      <c r="R860" s="41">
        <v>44363</v>
      </c>
      <c r="S860" s="39" t="s">
        <v>54</v>
      </c>
      <c r="T860" s="68"/>
    </row>
    <row r="861" spans="1:20" s="70" customFormat="1" x14ac:dyDescent="0.2">
      <c r="A861" s="38" t="s">
        <v>2916</v>
      </c>
      <c r="B861" s="39" t="s">
        <v>2917</v>
      </c>
      <c r="C861" s="39" t="s">
        <v>2918</v>
      </c>
      <c r="D861" s="38">
        <v>811819</v>
      </c>
      <c r="E861" s="38"/>
      <c r="F861" s="38"/>
      <c r="G861" s="39" t="s">
        <v>1091</v>
      </c>
      <c r="H861" s="38">
        <v>8263000049</v>
      </c>
      <c r="I861" s="40" t="s">
        <v>2919</v>
      </c>
      <c r="J861" s="2">
        <v>67156</v>
      </c>
      <c r="K861" s="2"/>
      <c r="L861" s="2">
        <v>0</v>
      </c>
      <c r="M861" s="3">
        <f t="shared" si="13"/>
        <v>67156</v>
      </c>
      <c r="N861" s="41">
        <v>44331.729166666664</v>
      </c>
      <c r="O861" s="39">
        <v>3445005718</v>
      </c>
      <c r="P861" s="39" t="s">
        <v>52</v>
      </c>
      <c r="Q861" s="40">
        <v>106153874729</v>
      </c>
      <c r="R861" s="41">
        <v>44363</v>
      </c>
      <c r="S861" s="39" t="s">
        <v>54</v>
      </c>
      <c r="T861" s="68"/>
    </row>
    <row r="862" spans="1:20" s="70" customFormat="1" x14ac:dyDescent="0.2">
      <c r="A862" s="38" t="s">
        <v>2920</v>
      </c>
      <c r="B862" s="39" t="s">
        <v>2921</v>
      </c>
      <c r="C862" s="39" t="s">
        <v>2922</v>
      </c>
      <c r="D862" s="38">
        <v>811819</v>
      </c>
      <c r="E862" s="38"/>
      <c r="F862" s="38"/>
      <c r="G862" s="39" t="s">
        <v>1091</v>
      </c>
      <c r="H862" s="38">
        <v>8263000049</v>
      </c>
      <c r="I862" s="40" t="s">
        <v>2923</v>
      </c>
      <c r="J862" s="2">
        <v>67156</v>
      </c>
      <c r="K862" s="2"/>
      <c r="L862" s="2">
        <v>0</v>
      </c>
      <c r="M862" s="3">
        <f t="shared" si="13"/>
        <v>67156</v>
      </c>
      <c r="N862" s="41">
        <v>44329.729166666664</v>
      </c>
      <c r="O862" s="39">
        <v>3445005719</v>
      </c>
      <c r="P862" s="39" t="s">
        <v>52</v>
      </c>
      <c r="Q862" s="40">
        <v>106153874729</v>
      </c>
      <c r="R862" s="41">
        <v>44363</v>
      </c>
      <c r="S862" s="39" t="s">
        <v>54</v>
      </c>
      <c r="T862" s="68"/>
    </row>
    <row r="863" spans="1:20" s="70" customFormat="1" x14ac:dyDescent="0.2">
      <c r="A863" s="38" t="s">
        <v>2924</v>
      </c>
      <c r="B863" s="39" t="s">
        <v>2925</v>
      </c>
      <c r="C863" s="39" t="s">
        <v>2926</v>
      </c>
      <c r="D863" s="38">
        <v>811819</v>
      </c>
      <c r="E863" s="38"/>
      <c r="F863" s="38"/>
      <c r="G863" s="39" t="s">
        <v>1091</v>
      </c>
      <c r="H863" s="38">
        <v>8263000049</v>
      </c>
      <c r="I863" s="40" t="s">
        <v>2927</v>
      </c>
      <c r="J863" s="2">
        <v>115470</v>
      </c>
      <c r="K863" s="2"/>
      <c r="L863" s="2">
        <v>0</v>
      </c>
      <c r="M863" s="3">
        <f t="shared" si="13"/>
        <v>115470</v>
      </c>
      <c r="N863" s="41">
        <v>44330.729166666664</v>
      </c>
      <c r="O863" s="39">
        <v>3445005721</v>
      </c>
      <c r="P863" s="39" t="s">
        <v>52</v>
      </c>
      <c r="Q863" s="40">
        <v>106153874729</v>
      </c>
      <c r="R863" s="41">
        <v>44363</v>
      </c>
      <c r="S863" s="39" t="s">
        <v>54</v>
      </c>
      <c r="T863" s="68"/>
    </row>
    <row r="864" spans="1:20" s="70" customFormat="1" x14ac:dyDescent="0.2">
      <c r="A864" s="38" t="s">
        <v>2928</v>
      </c>
      <c r="B864" s="39" t="s">
        <v>2929</v>
      </c>
      <c r="C864" s="39" t="s">
        <v>2930</v>
      </c>
      <c r="D864" s="38">
        <v>811819</v>
      </c>
      <c r="E864" s="38"/>
      <c r="F864" s="38"/>
      <c r="G864" s="39" t="s">
        <v>1091</v>
      </c>
      <c r="H864" s="38">
        <v>8263000049</v>
      </c>
      <c r="I864" s="40" t="s">
        <v>2931</v>
      </c>
      <c r="J864" s="2">
        <v>115470</v>
      </c>
      <c r="K864" s="2"/>
      <c r="L864" s="2">
        <v>0</v>
      </c>
      <c r="M864" s="3">
        <f t="shared" si="13"/>
        <v>115470</v>
      </c>
      <c r="N864" s="41">
        <v>44330.729166666664</v>
      </c>
      <c r="O864" s="39">
        <v>3445005724</v>
      </c>
      <c r="P864" s="39" t="s">
        <v>52</v>
      </c>
      <c r="Q864" s="40">
        <v>105205603583</v>
      </c>
      <c r="R864" s="41">
        <v>44337</v>
      </c>
      <c r="S864" s="39" t="s">
        <v>54</v>
      </c>
      <c r="T864" s="68"/>
    </row>
    <row r="865" spans="1:20" s="70" customFormat="1" x14ac:dyDescent="0.2">
      <c r="A865" s="38" t="s">
        <v>2932</v>
      </c>
      <c r="B865" s="39" t="s">
        <v>2933</v>
      </c>
      <c r="C865" s="39" t="s">
        <v>2934</v>
      </c>
      <c r="D865" s="38">
        <v>811819</v>
      </c>
      <c r="E865" s="38"/>
      <c r="F865" s="38"/>
      <c r="G865" s="39" t="s">
        <v>1091</v>
      </c>
      <c r="H865" s="38">
        <v>8263000049</v>
      </c>
      <c r="I865" s="40" t="s">
        <v>2935</v>
      </c>
      <c r="J865" s="2">
        <v>115470</v>
      </c>
      <c r="K865" s="2"/>
      <c r="L865" s="2">
        <v>0</v>
      </c>
      <c r="M865" s="3">
        <f t="shared" si="13"/>
        <v>115470</v>
      </c>
      <c r="N865" s="41">
        <v>44330.729166666664</v>
      </c>
      <c r="O865" s="39">
        <v>3445005728</v>
      </c>
      <c r="P865" s="39" t="s">
        <v>52</v>
      </c>
      <c r="Q865" s="40">
        <v>106153874729</v>
      </c>
      <c r="R865" s="41">
        <v>44363</v>
      </c>
      <c r="S865" s="39" t="s">
        <v>54</v>
      </c>
      <c r="T865" s="68"/>
    </row>
    <row r="866" spans="1:20" s="70" customFormat="1" x14ac:dyDescent="0.2">
      <c r="A866" s="38" t="s">
        <v>2936</v>
      </c>
      <c r="B866" s="39" t="s">
        <v>2937</v>
      </c>
      <c r="C866" s="39" t="s">
        <v>2938</v>
      </c>
      <c r="D866" s="38">
        <v>100915</v>
      </c>
      <c r="E866" s="38"/>
      <c r="F866" s="38"/>
      <c r="G866" s="39" t="s">
        <v>2405</v>
      </c>
      <c r="H866" s="38">
        <v>8263000105</v>
      </c>
      <c r="I866" s="40" t="s">
        <v>2939</v>
      </c>
      <c r="J866" s="2">
        <v>80388</v>
      </c>
      <c r="K866" s="2">
        <v>94.86</v>
      </c>
      <c r="L866" s="2">
        <v>14469.84</v>
      </c>
      <c r="M866" s="3">
        <f t="shared" si="13"/>
        <v>94952.7</v>
      </c>
      <c r="N866" s="41">
        <v>44340.729166666664</v>
      </c>
      <c r="O866" s="39">
        <v>6870106250</v>
      </c>
      <c r="P866" s="39" t="s">
        <v>52</v>
      </c>
      <c r="Q866" s="40" t="s">
        <v>2940</v>
      </c>
      <c r="R866" s="41">
        <v>44377</v>
      </c>
      <c r="S866" s="39" t="s">
        <v>54</v>
      </c>
      <c r="T866" s="68"/>
    </row>
    <row r="867" spans="1:20" s="70" customFormat="1" x14ac:dyDescent="0.2">
      <c r="A867" s="38" t="s">
        <v>2941</v>
      </c>
      <c r="B867" s="39" t="s">
        <v>2942</v>
      </c>
      <c r="C867" s="39" t="s">
        <v>2943</v>
      </c>
      <c r="D867" s="38">
        <v>811819</v>
      </c>
      <c r="E867" s="38"/>
      <c r="F867" s="38"/>
      <c r="G867" s="39" t="s">
        <v>1091</v>
      </c>
      <c r="H867" s="38">
        <v>8263000049</v>
      </c>
      <c r="I867" s="40" t="s">
        <v>2944</v>
      </c>
      <c r="J867" s="2">
        <v>115470</v>
      </c>
      <c r="K867" s="2"/>
      <c r="L867" s="2">
        <v>0</v>
      </c>
      <c r="M867" s="3">
        <f t="shared" si="13"/>
        <v>115470</v>
      </c>
      <c r="N867" s="41">
        <v>44331.729166666664</v>
      </c>
      <c r="O867" s="39">
        <v>3445005878</v>
      </c>
      <c r="P867" s="39" t="s">
        <v>52</v>
      </c>
      <c r="Q867" s="40">
        <v>105205603583</v>
      </c>
      <c r="R867" s="41">
        <v>44337</v>
      </c>
      <c r="S867" s="39" t="s">
        <v>54</v>
      </c>
      <c r="T867" s="68"/>
    </row>
    <row r="868" spans="1:20" s="70" customFormat="1" x14ac:dyDescent="0.2">
      <c r="A868" s="38" t="s">
        <v>2945</v>
      </c>
      <c r="B868" s="39" t="s">
        <v>2946</v>
      </c>
      <c r="C868" s="39" t="s">
        <v>2947</v>
      </c>
      <c r="D868" s="38">
        <v>811819</v>
      </c>
      <c r="E868" s="38"/>
      <c r="F868" s="38"/>
      <c r="G868" s="39" t="s">
        <v>1091</v>
      </c>
      <c r="H868" s="38">
        <v>8263000049</v>
      </c>
      <c r="I868" s="40" t="s">
        <v>2948</v>
      </c>
      <c r="J868" s="2">
        <v>115470</v>
      </c>
      <c r="K868" s="2"/>
      <c r="L868" s="2">
        <v>0</v>
      </c>
      <c r="M868" s="3">
        <f t="shared" si="13"/>
        <v>115470</v>
      </c>
      <c r="N868" s="41">
        <v>44330.729166666664</v>
      </c>
      <c r="O868" s="39">
        <v>3445005879</v>
      </c>
      <c r="P868" s="39" t="s">
        <v>52</v>
      </c>
      <c r="Q868" s="40">
        <v>106153874729</v>
      </c>
      <c r="R868" s="41">
        <v>44363</v>
      </c>
      <c r="S868" s="39" t="s">
        <v>54</v>
      </c>
      <c r="T868" s="68"/>
    </row>
    <row r="869" spans="1:20" s="70" customFormat="1" x14ac:dyDescent="0.2">
      <c r="A869" s="38" t="s">
        <v>2949</v>
      </c>
      <c r="B869" s="39" t="s">
        <v>2950</v>
      </c>
      <c r="C869" s="39" t="s">
        <v>2951</v>
      </c>
      <c r="D869" s="38">
        <v>811819</v>
      </c>
      <c r="E869" s="38"/>
      <c r="F869" s="38"/>
      <c r="G869" s="39" t="s">
        <v>1091</v>
      </c>
      <c r="H869" s="38">
        <v>8263000049</v>
      </c>
      <c r="I869" s="40" t="s">
        <v>2952</v>
      </c>
      <c r="J869" s="2">
        <v>115470</v>
      </c>
      <c r="K869" s="2"/>
      <c r="L869" s="2">
        <v>0</v>
      </c>
      <c r="M869" s="3">
        <f t="shared" si="13"/>
        <v>115470</v>
      </c>
      <c r="N869" s="41">
        <v>44330.729166666664</v>
      </c>
      <c r="O869" s="39">
        <v>3445005880</v>
      </c>
      <c r="P869" s="39" t="s">
        <v>52</v>
      </c>
      <c r="Q869" s="40">
        <v>106153874729</v>
      </c>
      <c r="R869" s="41">
        <v>44363</v>
      </c>
      <c r="S869" s="39" t="s">
        <v>54</v>
      </c>
      <c r="T869" s="68"/>
    </row>
    <row r="870" spans="1:20" s="70" customFormat="1" x14ac:dyDescent="0.2">
      <c r="A870" s="38" t="s">
        <v>2953</v>
      </c>
      <c r="B870" s="39" t="s">
        <v>2954</v>
      </c>
      <c r="C870" s="39" t="s">
        <v>2955</v>
      </c>
      <c r="D870" s="38">
        <v>811819</v>
      </c>
      <c r="E870" s="38"/>
      <c r="F870" s="38"/>
      <c r="G870" s="39" t="s">
        <v>1091</v>
      </c>
      <c r="H870" s="38">
        <v>8263000049</v>
      </c>
      <c r="I870" s="40" t="s">
        <v>2956</v>
      </c>
      <c r="J870" s="2">
        <v>63774</v>
      </c>
      <c r="K870" s="2"/>
      <c r="L870" s="2">
        <v>0</v>
      </c>
      <c r="M870" s="3">
        <f t="shared" si="13"/>
        <v>63774</v>
      </c>
      <c r="N870" s="41">
        <v>44331.729166666664</v>
      </c>
      <c r="O870" s="39">
        <v>3445005886</v>
      </c>
      <c r="P870" s="39" t="s">
        <v>52</v>
      </c>
      <c r="Q870" s="40">
        <v>105205603583</v>
      </c>
      <c r="R870" s="41">
        <v>44337</v>
      </c>
      <c r="S870" s="39" t="s">
        <v>54</v>
      </c>
      <c r="T870" s="68"/>
    </row>
    <row r="871" spans="1:20" s="70" customFormat="1" x14ac:dyDescent="0.2">
      <c r="A871" s="38" t="s">
        <v>2957</v>
      </c>
      <c r="B871" s="42" t="s">
        <v>2958</v>
      </c>
      <c r="C871" s="42" t="s">
        <v>2959</v>
      </c>
      <c r="D871" s="38">
        <v>103556</v>
      </c>
      <c r="E871" s="38"/>
      <c r="F871" s="38"/>
      <c r="G871" s="42" t="s">
        <v>2960</v>
      </c>
      <c r="H871" s="38">
        <v>8266010970</v>
      </c>
      <c r="I871" s="40" t="s">
        <v>2961</v>
      </c>
      <c r="J871" s="3">
        <v>159459.82142857142</v>
      </c>
      <c r="K871" s="3"/>
      <c r="L871" s="3">
        <v>19135.178571428569</v>
      </c>
      <c r="M871" s="3">
        <f t="shared" si="13"/>
        <v>178595</v>
      </c>
      <c r="N871" s="41">
        <v>44299.729166666664</v>
      </c>
      <c r="O871" s="39">
        <v>6870162961</v>
      </c>
      <c r="P871" s="42" t="s">
        <v>315</v>
      </c>
      <c r="Q871" s="42" t="s">
        <v>2962</v>
      </c>
      <c r="R871" s="60">
        <v>44425</v>
      </c>
      <c r="S871" s="42" t="s">
        <v>243</v>
      </c>
      <c r="T871" s="68"/>
    </row>
    <row r="872" spans="1:20" s="70" customFormat="1" x14ac:dyDescent="0.2">
      <c r="A872" s="38" t="s">
        <v>2963</v>
      </c>
      <c r="B872" s="39" t="s">
        <v>2964</v>
      </c>
      <c r="C872" s="39" t="s">
        <v>2965</v>
      </c>
      <c r="D872" s="38">
        <v>811819</v>
      </c>
      <c r="E872" s="38"/>
      <c r="F872" s="38"/>
      <c r="G872" s="39" t="s">
        <v>1091</v>
      </c>
      <c r="H872" s="38">
        <v>8263000049</v>
      </c>
      <c r="I872" s="40" t="s">
        <v>2966</v>
      </c>
      <c r="J872" s="2">
        <v>67500</v>
      </c>
      <c r="K872" s="2"/>
      <c r="L872" s="2">
        <v>0</v>
      </c>
      <c r="M872" s="3">
        <f t="shared" si="13"/>
        <v>67500</v>
      </c>
      <c r="N872" s="41">
        <v>44329.729166666664</v>
      </c>
      <c r="O872" s="39">
        <v>3445005887</v>
      </c>
      <c r="P872" s="39" t="s">
        <v>52</v>
      </c>
      <c r="Q872" s="40">
        <v>106153874729</v>
      </c>
      <c r="R872" s="41">
        <v>44363</v>
      </c>
      <c r="S872" s="39" t="s">
        <v>54</v>
      </c>
      <c r="T872" s="68"/>
    </row>
    <row r="873" spans="1:20" s="70" customFormat="1" x14ac:dyDescent="0.2">
      <c r="A873" s="38" t="s">
        <v>2967</v>
      </c>
      <c r="B873" s="39" t="s">
        <v>2968</v>
      </c>
      <c r="C873" s="39" t="s">
        <v>2969</v>
      </c>
      <c r="D873" s="38">
        <v>811819</v>
      </c>
      <c r="E873" s="38"/>
      <c r="F873" s="38"/>
      <c r="G873" s="39" t="s">
        <v>1091</v>
      </c>
      <c r="H873" s="38">
        <v>8263000049</v>
      </c>
      <c r="I873" s="40" t="s">
        <v>2970</v>
      </c>
      <c r="J873" s="2">
        <v>67500</v>
      </c>
      <c r="K873" s="2"/>
      <c r="L873" s="2">
        <v>0</v>
      </c>
      <c r="M873" s="3">
        <f t="shared" si="13"/>
        <v>67500</v>
      </c>
      <c r="N873" s="41">
        <v>44329.729166666664</v>
      </c>
      <c r="O873" s="39">
        <v>3445005908</v>
      </c>
      <c r="P873" s="39" t="s">
        <v>52</v>
      </c>
      <c r="Q873" s="40">
        <v>106153874729</v>
      </c>
      <c r="R873" s="41">
        <v>44363</v>
      </c>
      <c r="S873" s="39" t="s">
        <v>54</v>
      </c>
      <c r="T873" s="68"/>
    </row>
    <row r="874" spans="1:20" s="70" customFormat="1" x14ac:dyDescent="0.2">
      <c r="A874" s="38" t="s">
        <v>2971</v>
      </c>
      <c r="B874" s="42" t="s">
        <v>2972</v>
      </c>
      <c r="C874" s="42" t="s">
        <v>2973</v>
      </c>
      <c r="D874" s="38">
        <v>407261</v>
      </c>
      <c r="E874" s="38"/>
      <c r="F874" s="38"/>
      <c r="G874" s="42" t="s">
        <v>58</v>
      </c>
      <c r="H874" s="38">
        <v>8266011463</v>
      </c>
      <c r="I874" s="40">
        <v>9854020902</v>
      </c>
      <c r="J874" s="3">
        <v>54749.42</v>
      </c>
      <c r="K874" s="3"/>
      <c r="L874" s="3">
        <v>0</v>
      </c>
      <c r="M874" s="3">
        <f t="shared" si="13"/>
        <v>54749.42</v>
      </c>
      <c r="N874" s="41">
        <v>44361.729166666664</v>
      </c>
      <c r="O874" s="39">
        <v>6870106657</v>
      </c>
      <c r="P874" s="42" t="s">
        <v>315</v>
      </c>
      <c r="Q874" s="42"/>
      <c r="R874" s="60"/>
      <c r="S874" s="42" t="s">
        <v>243</v>
      </c>
      <c r="T874" s="68" t="s">
        <v>506</v>
      </c>
    </row>
    <row r="875" spans="1:20" s="70" customFormat="1" x14ac:dyDescent="0.2">
      <c r="A875" s="38" t="s">
        <v>2974</v>
      </c>
      <c r="B875" s="42" t="s">
        <v>2975</v>
      </c>
      <c r="C875" s="42" t="s">
        <v>2976</v>
      </c>
      <c r="D875" s="38">
        <v>407261</v>
      </c>
      <c r="E875" s="38"/>
      <c r="F875" s="38"/>
      <c r="G875" s="42" t="s">
        <v>58</v>
      </c>
      <c r="H875" s="38">
        <v>8266011463</v>
      </c>
      <c r="I875" s="40">
        <v>9854020880</v>
      </c>
      <c r="J875" s="3">
        <v>56800.55</v>
      </c>
      <c r="K875" s="3"/>
      <c r="L875" s="3">
        <v>0</v>
      </c>
      <c r="M875" s="3">
        <f t="shared" si="13"/>
        <v>56800.55</v>
      </c>
      <c r="N875" s="41">
        <v>44360.729166666664</v>
      </c>
      <c r="O875" s="39">
        <v>6870106661</v>
      </c>
      <c r="P875" s="42" t="s">
        <v>315</v>
      </c>
      <c r="Q875" s="42"/>
      <c r="R875" s="60"/>
      <c r="S875" s="42" t="s">
        <v>243</v>
      </c>
      <c r="T875" s="68" t="s">
        <v>506</v>
      </c>
    </row>
    <row r="876" spans="1:20" s="70" customFormat="1" x14ac:dyDescent="0.2">
      <c r="A876" s="38" t="s">
        <v>2977</v>
      </c>
      <c r="B876" s="39" t="s">
        <v>2978</v>
      </c>
      <c r="C876" s="39" t="s">
        <v>2979</v>
      </c>
      <c r="D876" s="38">
        <v>106653</v>
      </c>
      <c r="E876" s="38"/>
      <c r="F876" s="38"/>
      <c r="G876" s="39" t="s">
        <v>398</v>
      </c>
      <c r="H876" s="38">
        <v>8263000050</v>
      </c>
      <c r="I876" s="40" t="s">
        <v>2980</v>
      </c>
      <c r="J876" s="2">
        <v>600000</v>
      </c>
      <c r="K876" s="3">
        <v>708.0150281778333</v>
      </c>
      <c r="L876" s="2">
        <v>108000</v>
      </c>
      <c r="M876" s="3">
        <f t="shared" si="13"/>
        <v>708708.01502817788</v>
      </c>
      <c r="N876" s="41">
        <v>44267.729166666664</v>
      </c>
      <c r="O876" s="39">
        <v>6870107034</v>
      </c>
      <c r="P876" s="39" t="s">
        <v>52</v>
      </c>
      <c r="Q876" s="40"/>
      <c r="R876" s="41"/>
      <c r="S876" s="39" t="s">
        <v>54</v>
      </c>
      <c r="T876" s="68"/>
    </row>
    <row r="877" spans="1:20" s="70" customFormat="1" x14ac:dyDescent="0.2">
      <c r="A877" s="38" t="s">
        <v>2981</v>
      </c>
      <c r="B877" s="39" t="s">
        <v>2982</v>
      </c>
      <c r="C877" s="39" t="s">
        <v>2983</v>
      </c>
      <c r="D877" s="38">
        <v>106653</v>
      </c>
      <c r="E877" s="38"/>
      <c r="F877" s="38"/>
      <c r="G877" s="39" t="s">
        <v>398</v>
      </c>
      <c r="H877" s="38">
        <v>8263000050</v>
      </c>
      <c r="I877" s="40" t="s">
        <v>2984</v>
      </c>
      <c r="J877" s="2">
        <v>550000</v>
      </c>
      <c r="K877" s="3">
        <v>649.01377582968053</v>
      </c>
      <c r="L877" s="2">
        <v>99000</v>
      </c>
      <c r="M877" s="3">
        <f t="shared" si="13"/>
        <v>649649.01377582969</v>
      </c>
      <c r="N877" s="41">
        <v>44307.729166666664</v>
      </c>
      <c r="O877" s="39">
        <v>6870107217</v>
      </c>
      <c r="P877" s="39" t="s">
        <v>52</v>
      </c>
      <c r="Q877" s="40"/>
      <c r="R877" s="41"/>
      <c r="S877" s="39" t="s">
        <v>54</v>
      </c>
      <c r="T877" s="68"/>
    </row>
    <row r="878" spans="1:20" s="70" customFormat="1" x14ac:dyDescent="0.2">
      <c r="A878" s="38" t="s">
        <v>2985</v>
      </c>
      <c r="B878" s="39" t="s">
        <v>2986</v>
      </c>
      <c r="C878" s="39" t="s">
        <v>2987</v>
      </c>
      <c r="D878" s="38">
        <v>106653</v>
      </c>
      <c r="E878" s="38"/>
      <c r="F878" s="38"/>
      <c r="G878" s="39" t="s">
        <v>398</v>
      </c>
      <c r="H878" s="38">
        <v>8263000050</v>
      </c>
      <c r="I878" s="40" t="s">
        <v>2988</v>
      </c>
      <c r="J878" s="2">
        <v>300000</v>
      </c>
      <c r="K878" s="3">
        <v>354.00751408891665</v>
      </c>
      <c r="L878" s="2">
        <v>54000</v>
      </c>
      <c r="M878" s="3">
        <f t="shared" si="13"/>
        <v>354354.00751408894</v>
      </c>
      <c r="N878" s="41">
        <v>44323.729166666664</v>
      </c>
      <c r="O878" s="39">
        <v>6870107875</v>
      </c>
      <c r="P878" s="39" t="s">
        <v>52</v>
      </c>
      <c r="Q878" s="40"/>
      <c r="R878" s="41"/>
      <c r="S878" s="39" t="s">
        <v>54</v>
      </c>
      <c r="T878" s="68"/>
    </row>
    <row r="879" spans="1:20" s="70" customFormat="1" x14ac:dyDescent="0.2">
      <c r="A879" s="38" t="s">
        <v>2989</v>
      </c>
      <c r="B879" s="39" t="s">
        <v>2990</v>
      </c>
      <c r="C879" s="39" t="s">
        <v>2991</v>
      </c>
      <c r="D879" s="38">
        <v>106653</v>
      </c>
      <c r="E879" s="38"/>
      <c r="F879" s="38"/>
      <c r="G879" s="39" t="s">
        <v>398</v>
      </c>
      <c r="H879" s="38">
        <v>8263000050</v>
      </c>
      <c r="I879" s="40" t="s">
        <v>2992</v>
      </c>
      <c r="J879" s="2">
        <v>240000</v>
      </c>
      <c r="K879" s="3">
        <v>283.20601127113332</v>
      </c>
      <c r="L879" s="2">
        <v>43200</v>
      </c>
      <c r="M879" s="3">
        <f t="shared" si="13"/>
        <v>283483.2060112711</v>
      </c>
      <c r="N879" s="41">
        <v>44288.729166666664</v>
      </c>
      <c r="O879" s="39">
        <v>6870107916</v>
      </c>
      <c r="P879" s="39" t="s">
        <v>52</v>
      </c>
      <c r="Q879" s="40">
        <v>106298259619</v>
      </c>
      <c r="R879" s="41">
        <v>44377</v>
      </c>
      <c r="S879" s="39" t="s">
        <v>54</v>
      </c>
      <c r="T879" s="68"/>
    </row>
    <row r="880" spans="1:20" s="70" customFormat="1" x14ac:dyDescent="0.2">
      <c r="A880" s="38" t="s">
        <v>2993</v>
      </c>
      <c r="B880" s="39" t="s">
        <v>2994</v>
      </c>
      <c r="C880" s="39" t="s">
        <v>2995</v>
      </c>
      <c r="D880" s="38">
        <v>821027</v>
      </c>
      <c r="E880" s="38"/>
      <c r="F880" s="38"/>
      <c r="G880" s="39" t="s">
        <v>474</v>
      </c>
      <c r="H880" s="38">
        <v>8268005622</v>
      </c>
      <c r="I880" s="40" t="s">
        <v>2996</v>
      </c>
      <c r="J880" s="2">
        <v>4782148.3050847463</v>
      </c>
      <c r="K880" s="2"/>
      <c r="L880" s="2">
        <v>860786.69491525425</v>
      </c>
      <c r="M880" s="3">
        <f t="shared" si="13"/>
        <v>5642935.0000000009</v>
      </c>
      <c r="N880" s="41">
        <v>44354.729166666664</v>
      </c>
      <c r="O880" s="39">
        <v>43950334</v>
      </c>
      <c r="P880" s="39" t="s">
        <v>52</v>
      </c>
      <c r="Q880" s="40" t="s">
        <v>2997</v>
      </c>
      <c r="R880" s="41">
        <v>44386</v>
      </c>
      <c r="S880" s="39" t="s">
        <v>54</v>
      </c>
      <c r="T880" s="68"/>
    </row>
    <row r="881" spans="1:20" s="70" customFormat="1" x14ac:dyDescent="0.2">
      <c r="A881" s="38" t="s">
        <v>2998</v>
      </c>
      <c r="B881" s="42" t="s">
        <v>2999</v>
      </c>
      <c r="C881" s="42" t="s">
        <v>3000</v>
      </c>
      <c r="D881" s="38">
        <v>821190</v>
      </c>
      <c r="E881" s="38"/>
      <c r="F881" s="38"/>
      <c r="G881" s="42" t="s">
        <v>1965</v>
      </c>
      <c r="H881" s="38">
        <v>8263000118</v>
      </c>
      <c r="I881" s="40" t="s">
        <v>3001</v>
      </c>
      <c r="J881" s="3">
        <v>1949344.67</v>
      </c>
      <c r="K881" s="3"/>
      <c r="L881" s="3">
        <v>350882.04059999995</v>
      </c>
      <c r="M881" s="3">
        <f t="shared" si="13"/>
        <v>2300226.7105999999</v>
      </c>
      <c r="N881" s="41">
        <v>44345.729166666664</v>
      </c>
      <c r="O881" s="39">
        <v>6870127377</v>
      </c>
      <c r="P881" s="42" t="s">
        <v>315</v>
      </c>
      <c r="Q881" s="42">
        <v>107163109292</v>
      </c>
      <c r="R881" s="60">
        <v>44394</v>
      </c>
      <c r="S881" s="42" t="s">
        <v>243</v>
      </c>
      <c r="T881" s="68"/>
    </row>
    <row r="882" spans="1:20" s="70" customFormat="1" x14ac:dyDescent="0.2">
      <c r="A882" s="38" t="s">
        <v>3002</v>
      </c>
      <c r="B882" s="39" t="s">
        <v>3003</v>
      </c>
      <c r="C882" s="39" t="s">
        <v>3004</v>
      </c>
      <c r="D882" s="38">
        <v>401972</v>
      </c>
      <c r="E882" s="38"/>
      <c r="F882" s="38"/>
      <c r="G882" s="39" t="s">
        <v>842</v>
      </c>
      <c r="H882" s="38">
        <v>8263000049</v>
      </c>
      <c r="I882" s="40" t="s">
        <v>3005</v>
      </c>
      <c r="J882" s="2">
        <v>6219940.2699999996</v>
      </c>
      <c r="K882" s="2">
        <v>7339.5</v>
      </c>
      <c r="L882" s="2">
        <v>1119589.2485999998</v>
      </c>
      <c r="M882" s="3">
        <f t="shared" si="13"/>
        <v>7346869.0185999991</v>
      </c>
      <c r="N882" s="41">
        <v>44325.729166666664</v>
      </c>
      <c r="O882" s="39">
        <v>6870108513</v>
      </c>
      <c r="P882" s="39" t="s">
        <v>52</v>
      </c>
      <c r="Q882" s="40" t="s">
        <v>3006</v>
      </c>
      <c r="R882" s="41">
        <v>44377</v>
      </c>
      <c r="S882" s="39" t="s">
        <v>54</v>
      </c>
      <c r="T882" s="68"/>
    </row>
    <row r="883" spans="1:20" s="70" customFormat="1" x14ac:dyDescent="0.2">
      <c r="A883" s="38" t="s">
        <v>3007</v>
      </c>
      <c r="B883" s="39" t="s">
        <v>3008</v>
      </c>
      <c r="C883" s="39" t="s">
        <v>3009</v>
      </c>
      <c r="D883" s="38">
        <v>401972</v>
      </c>
      <c r="E883" s="38"/>
      <c r="F883" s="38"/>
      <c r="G883" s="39" t="s">
        <v>842</v>
      </c>
      <c r="H883" s="38">
        <v>8263000049</v>
      </c>
      <c r="I883" s="40" t="s">
        <v>3010</v>
      </c>
      <c r="J883" s="2">
        <v>4133800.12</v>
      </c>
      <c r="K883" s="2">
        <v>4878</v>
      </c>
      <c r="L883" s="2">
        <v>744084.02159999998</v>
      </c>
      <c r="M883" s="3">
        <f t="shared" si="13"/>
        <v>4882762.1415999997</v>
      </c>
      <c r="N883" s="41">
        <v>44325.729166666664</v>
      </c>
      <c r="O883" s="39">
        <v>6870108916</v>
      </c>
      <c r="P883" s="39" t="s">
        <v>52</v>
      </c>
      <c r="Q883" s="40" t="s">
        <v>3011</v>
      </c>
      <c r="R883" s="41">
        <v>44378</v>
      </c>
      <c r="S883" s="39" t="s">
        <v>54</v>
      </c>
      <c r="T883" s="68"/>
    </row>
    <row r="884" spans="1:20" s="70" customFormat="1" x14ac:dyDescent="0.2">
      <c r="A884" s="38" t="s">
        <v>3012</v>
      </c>
      <c r="B884" s="39" t="s">
        <v>3013</v>
      </c>
      <c r="C884" s="39" t="s">
        <v>3014</v>
      </c>
      <c r="D884" s="38">
        <v>401972</v>
      </c>
      <c r="E884" s="38"/>
      <c r="F884" s="38"/>
      <c r="G884" s="39" t="s">
        <v>842</v>
      </c>
      <c r="H884" s="38">
        <v>8263000049</v>
      </c>
      <c r="I884" s="40" t="s">
        <v>3015</v>
      </c>
      <c r="J884" s="2">
        <v>2749000</v>
      </c>
      <c r="K884" s="2">
        <v>3243.82</v>
      </c>
      <c r="L884" s="2">
        <v>494820</v>
      </c>
      <c r="M884" s="3">
        <f t="shared" si="13"/>
        <v>3247063.82</v>
      </c>
      <c r="N884" s="41">
        <v>44325.729166666664</v>
      </c>
      <c r="O884" s="39">
        <v>6870108925</v>
      </c>
      <c r="P884" s="39" t="s">
        <v>52</v>
      </c>
      <c r="Q884" s="40" t="s">
        <v>3016</v>
      </c>
      <c r="R884" s="41">
        <v>44378</v>
      </c>
      <c r="S884" s="39" t="s">
        <v>54</v>
      </c>
      <c r="T884" s="68"/>
    </row>
    <row r="885" spans="1:20" s="70" customFormat="1" x14ac:dyDescent="0.2">
      <c r="A885" s="38" t="s">
        <v>3017</v>
      </c>
      <c r="B885" s="39" t="s">
        <v>3018</v>
      </c>
      <c r="C885" s="39" t="s">
        <v>3019</v>
      </c>
      <c r="D885" s="38">
        <v>401972</v>
      </c>
      <c r="E885" s="38"/>
      <c r="F885" s="38"/>
      <c r="G885" s="39" t="s">
        <v>842</v>
      </c>
      <c r="H885" s="38">
        <v>8263000049</v>
      </c>
      <c r="I885" s="40" t="s">
        <v>3020</v>
      </c>
      <c r="J885" s="2">
        <v>2244300</v>
      </c>
      <c r="K885" s="2">
        <v>2648.2739999999999</v>
      </c>
      <c r="L885" s="2">
        <v>403974</v>
      </c>
      <c r="M885" s="3">
        <f t="shared" si="13"/>
        <v>2650922.2740000002</v>
      </c>
      <c r="N885" s="41">
        <v>44335.729166666664</v>
      </c>
      <c r="O885" s="39">
        <v>6870108931</v>
      </c>
      <c r="P885" s="39" t="s">
        <v>52</v>
      </c>
      <c r="Q885" s="40" t="s">
        <v>3021</v>
      </c>
      <c r="R885" s="41">
        <v>44378</v>
      </c>
      <c r="S885" s="39" t="s">
        <v>54</v>
      </c>
      <c r="T885" s="68"/>
    </row>
    <row r="886" spans="1:20" s="70" customFormat="1" x14ac:dyDescent="0.2">
      <c r="A886" s="38" t="s">
        <v>3022</v>
      </c>
      <c r="B886" s="39" t="s">
        <v>357</v>
      </c>
      <c r="C886" s="39"/>
      <c r="D886" s="58">
        <v>510129</v>
      </c>
      <c r="E886" s="38"/>
      <c r="F886" s="58"/>
      <c r="G886" s="39" t="s">
        <v>230</v>
      </c>
      <c r="H886" s="38">
        <v>8263000055</v>
      </c>
      <c r="I886" s="40" t="s">
        <v>3023</v>
      </c>
      <c r="J886" s="2">
        <v>-121366.39999999999</v>
      </c>
      <c r="K886" s="2"/>
      <c r="L886" s="2">
        <v>0</v>
      </c>
      <c r="M886" s="3">
        <f t="shared" si="13"/>
        <v>-121366.39999999999</v>
      </c>
      <c r="N886" s="41">
        <v>44376</v>
      </c>
      <c r="O886" s="39"/>
      <c r="P886" s="39" t="s">
        <v>52</v>
      </c>
      <c r="Q886" s="40"/>
      <c r="R886" s="41"/>
      <c r="S886" s="39" t="s">
        <v>54</v>
      </c>
      <c r="T886" s="68"/>
    </row>
    <row r="887" spans="1:20" s="70" customFormat="1" x14ac:dyDescent="0.2">
      <c r="A887" s="38" t="s">
        <v>3024</v>
      </c>
      <c r="B887" s="42"/>
      <c r="C887" s="42"/>
      <c r="D887" s="38"/>
      <c r="E887" s="38"/>
      <c r="F887" s="38"/>
      <c r="G887" s="42" t="s">
        <v>3025</v>
      </c>
      <c r="H887" s="61" t="s">
        <v>3026</v>
      </c>
      <c r="I887" s="59">
        <v>44376</v>
      </c>
      <c r="J887" s="3">
        <v>3010.16</v>
      </c>
      <c r="K887" s="3"/>
      <c r="L887" s="2">
        <v>0</v>
      </c>
      <c r="M887" s="3">
        <f t="shared" si="13"/>
        <v>3010.16</v>
      </c>
      <c r="N887" s="59">
        <v>44376</v>
      </c>
      <c r="O887" s="61" t="s">
        <v>3026</v>
      </c>
      <c r="P887" s="39" t="s">
        <v>3027</v>
      </c>
      <c r="Q887" s="42"/>
      <c r="R887" s="60"/>
      <c r="S887" s="62" t="s">
        <v>15</v>
      </c>
      <c r="T887" s="68"/>
    </row>
    <row r="888" spans="1:20" s="70" customFormat="1" x14ac:dyDescent="0.2">
      <c r="A888" s="38" t="s">
        <v>63</v>
      </c>
      <c r="B888" s="1"/>
      <c r="C888" s="1"/>
      <c r="D888" s="51"/>
      <c r="E888" s="38"/>
      <c r="F888" s="51"/>
      <c r="G888" s="52" t="s">
        <v>64</v>
      </c>
      <c r="H888" s="53"/>
      <c r="I888" s="54" t="s">
        <v>3028</v>
      </c>
      <c r="J888" s="35">
        <v>1505.08</v>
      </c>
      <c r="K888" s="1"/>
      <c r="L888" s="1"/>
      <c r="M888" s="3">
        <f t="shared" si="13"/>
        <v>1505.08</v>
      </c>
      <c r="N888" s="41">
        <v>44376</v>
      </c>
      <c r="O888" s="56"/>
      <c r="P888" s="1"/>
      <c r="Q888" s="1"/>
      <c r="R888" s="57"/>
      <c r="S888" s="39" t="s">
        <v>54</v>
      </c>
      <c r="T888" s="68"/>
    </row>
    <row r="889" spans="1:20" s="70" customFormat="1" x14ac:dyDescent="0.2">
      <c r="A889" s="38" t="s">
        <v>63</v>
      </c>
      <c r="B889" s="1"/>
      <c r="C889" s="1"/>
      <c r="D889" s="51"/>
      <c r="E889" s="38"/>
      <c r="F889" s="51"/>
      <c r="G889" s="52" t="s">
        <v>64</v>
      </c>
      <c r="H889" s="53"/>
      <c r="I889" s="54" t="s">
        <v>3028</v>
      </c>
      <c r="J889" s="35">
        <v>238</v>
      </c>
      <c r="K889" s="1"/>
      <c r="L889" s="1"/>
      <c r="M889" s="3">
        <f t="shared" si="13"/>
        <v>238</v>
      </c>
      <c r="N889" s="41">
        <v>44376</v>
      </c>
      <c r="O889" s="56"/>
      <c r="P889" s="1"/>
      <c r="Q889" s="1"/>
      <c r="R889" s="57"/>
      <c r="S889" s="39" t="s">
        <v>54</v>
      </c>
      <c r="T889" s="68"/>
    </row>
    <row r="890" spans="1:20" s="70" customFormat="1" x14ac:dyDescent="0.2">
      <c r="A890" s="38" t="s">
        <v>63</v>
      </c>
      <c r="B890" s="1"/>
      <c r="C890" s="1"/>
      <c r="D890" s="51"/>
      <c r="E890" s="38"/>
      <c r="F890" s="51"/>
      <c r="G890" s="52" t="s">
        <v>64</v>
      </c>
      <c r="H890" s="53"/>
      <c r="I890" s="54" t="s">
        <v>3029</v>
      </c>
      <c r="J890" s="35">
        <v>238</v>
      </c>
      <c r="K890" s="1"/>
      <c r="L890" s="1"/>
      <c r="M890" s="3">
        <f t="shared" si="13"/>
        <v>238</v>
      </c>
      <c r="N890" s="41">
        <v>44376</v>
      </c>
      <c r="O890" s="56"/>
      <c r="P890" s="1"/>
      <c r="Q890" s="1"/>
      <c r="R890" s="57"/>
      <c r="S890" s="39" t="s">
        <v>54</v>
      </c>
      <c r="T890" s="68"/>
    </row>
    <row r="891" spans="1:20" s="70" customFormat="1" x14ac:dyDescent="0.2">
      <c r="A891" s="38" t="s">
        <v>3030</v>
      </c>
      <c r="B891" s="39" t="s">
        <v>3031</v>
      </c>
      <c r="C891" s="39" t="s">
        <v>3032</v>
      </c>
      <c r="D891" s="38">
        <v>802522</v>
      </c>
      <c r="E891" s="38"/>
      <c r="F891" s="38"/>
      <c r="G891" s="39" t="s">
        <v>3033</v>
      </c>
      <c r="H891" s="38">
        <v>8263000104</v>
      </c>
      <c r="I891" s="40">
        <v>1000010040</v>
      </c>
      <c r="J891" s="2">
        <v>1357053.9</v>
      </c>
      <c r="K891" s="2">
        <v>1406.02</v>
      </c>
      <c r="L891" s="2">
        <v>244269.70199999996</v>
      </c>
      <c r="M891" s="3">
        <f t="shared" si="13"/>
        <v>1602729.622</v>
      </c>
      <c r="N891" s="41">
        <v>44308.729166666664</v>
      </c>
      <c r="O891" s="39">
        <v>6870116812</v>
      </c>
      <c r="P891" s="39" t="s">
        <v>52</v>
      </c>
      <c r="Q891" s="40">
        <v>107070971885</v>
      </c>
      <c r="R891" s="41">
        <v>44385</v>
      </c>
      <c r="S891" s="39" t="s">
        <v>54</v>
      </c>
      <c r="T891" s="68"/>
    </row>
    <row r="892" spans="1:20" s="70" customFormat="1" x14ac:dyDescent="0.2">
      <c r="A892" s="38" t="s">
        <v>3034</v>
      </c>
      <c r="B892" s="42" t="s">
        <v>3035</v>
      </c>
      <c r="C892" s="42" t="s">
        <v>3036</v>
      </c>
      <c r="D892" s="38">
        <v>130552</v>
      </c>
      <c r="E892" s="38"/>
      <c r="F892" s="38"/>
      <c r="G892" s="42" t="s">
        <v>3037</v>
      </c>
      <c r="H892" s="38">
        <v>8266011075</v>
      </c>
      <c r="I892" s="40" t="s">
        <v>3038</v>
      </c>
      <c r="J892" s="3">
        <v>49470</v>
      </c>
      <c r="K892" s="3"/>
      <c r="L892" s="3">
        <v>8904.6</v>
      </c>
      <c r="M892" s="3">
        <f t="shared" si="13"/>
        <v>58374.6</v>
      </c>
      <c r="N892" s="41">
        <v>44302.729166666664</v>
      </c>
      <c r="O892" s="39">
        <v>6870109066</v>
      </c>
      <c r="P892" s="42" t="s">
        <v>315</v>
      </c>
      <c r="Q892" s="42" t="s">
        <v>3039</v>
      </c>
      <c r="R892" s="60">
        <v>44378</v>
      </c>
      <c r="S892" s="42" t="s">
        <v>243</v>
      </c>
      <c r="T892" s="68"/>
    </row>
    <row r="893" spans="1:20" s="70" customFormat="1" x14ac:dyDescent="0.2">
      <c r="A893" s="38" t="s">
        <v>3040</v>
      </c>
      <c r="B893" s="39" t="s">
        <v>3041</v>
      </c>
      <c r="C893" s="39" t="s">
        <v>3042</v>
      </c>
      <c r="D893" s="38">
        <v>401972</v>
      </c>
      <c r="E893" s="38"/>
      <c r="F893" s="38"/>
      <c r="G893" s="39" t="s">
        <v>842</v>
      </c>
      <c r="H893" s="38">
        <v>8263000049</v>
      </c>
      <c r="I893" s="40" t="s">
        <v>3043</v>
      </c>
      <c r="J893" s="2">
        <v>2068000</v>
      </c>
      <c r="K893" s="2">
        <v>2440.2400000000002</v>
      </c>
      <c r="L893" s="2">
        <v>372240</v>
      </c>
      <c r="M893" s="3">
        <f t="shared" si="13"/>
        <v>2442680.2400000002</v>
      </c>
      <c r="N893" s="41">
        <v>44334.729166666664</v>
      </c>
      <c r="O893" s="39">
        <v>6870109092</v>
      </c>
      <c r="P893" s="39" t="s">
        <v>52</v>
      </c>
      <c r="Q893" s="40" t="s">
        <v>3016</v>
      </c>
      <c r="R893" s="41">
        <v>44378</v>
      </c>
      <c r="S893" s="39" t="s">
        <v>54</v>
      </c>
      <c r="T893" s="68"/>
    </row>
    <row r="894" spans="1:20" s="70" customFormat="1" x14ac:dyDescent="0.2">
      <c r="A894" s="38" t="s">
        <v>3044</v>
      </c>
      <c r="B894" s="39" t="s">
        <v>3045</v>
      </c>
      <c r="C894" s="39" t="s">
        <v>3046</v>
      </c>
      <c r="D894" s="38">
        <v>401972</v>
      </c>
      <c r="E894" s="38"/>
      <c r="F894" s="38"/>
      <c r="G894" s="39" t="s">
        <v>842</v>
      </c>
      <c r="H894" s="38">
        <v>8263000049</v>
      </c>
      <c r="I894" s="40" t="s">
        <v>3047</v>
      </c>
      <c r="J894" s="2">
        <v>2009000</v>
      </c>
      <c r="K894" s="2">
        <v>2370.62</v>
      </c>
      <c r="L894" s="2">
        <v>361620</v>
      </c>
      <c r="M894" s="3">
        <f t="shared" si="13"/>
        <v>2372990.62</v>
      </c>
      <c r="N894" s="41">
        <v>44322.729166666664</v>
      </c>
      <c r="O894" s="39">
        <v>6870109104</v>
      </c>
      <c r="P894" s="39" t="s">
        <v>52</v>
      </c>
      <c r="Q894" s="40" t="s">
        <v>3016</v>
      </c>
      <c r="R894" s="41">
        <v>44378</v>
      </c>
      <c r="S894" s="39" t="s">
        <v>54</v>
      </c>
      <c r="T894" s="68"/>
    </row>
    <row r="895" spans="1:20" s="70" customFormat="1" x14ac:dyDescent="0.2">
      <c r="A895" s="38" t="s">
        <v>3048</v>
      </c>
      <c r="B895" s="39" t="s">
        <v>3049</v>
      </c>
      <c r="C895" s="39" t="s">
        <v>3050</v>
      </c>
      <c r="D895" s="38">
        <v>401972</v>
      </c>
      <c r="E895" s="38"/>
      <c r="F895" s="38"/>
      <c r="G895" s="39" t="s">
        <v>842</v>
      </c>
      <c r="H895" s="38">
        <v>8263000049</v>
      </c>
      <c r="I895" s="40" t="s">
        <v>3051</v>
      </c>
      <c r="J895" s="2">
        <v>1783600</v>
      </c>
      <c r="K895" s="2">
        <v>2104.6480000000001</v>
      </c>
      <c r="L895" s="2">
        <v>321048</v>
      </c>
      <c r="M895" s="3">
        <f t="shared" si="13"/>
        <v>2106752.648</v>
      </c>
      <c r="N895" s="41">
        <v>44334.729166666664</v>
      </c>
      <c r="O895" s="39">
        <v>6870109112</v>
      </c>
      <c r="P895" s="39" t="s">
        <v>52</v>
      </c>
      <c r="Q895" s="40" t="s">
        <v>3021</v>
      </c>
      <c r="R895" s="41">
        <v>44378</v>
      </c>
      <c r="S895" s="39" t="s">
        <v>54</v>
      </c>
      <c r="T895" s="68"/>
    </row>
    <row r="896" spans="1:20" s="70" customFormat="1" x14ac:dyDescent="0.2">
      <c r="A896" s="38" t="s">
        <v>3052</v>
      </c>
      <c r="B896" s="39" t="s">
        <v>3053</v>
      </c>
      <c r="C896" s="39" t="s">
        <v>3054</v>
      </c>
      <c r="D896" s="38">
        <v>401972</v>
      </c>
      <c r="E896" s="38"/>
      <c r="F896" s="38"/>
      <c r="G896" s="39" t="s">
        <v>842</v>
      </c>
      <c r="H896" s="38">
        <v>8263000049</v>
      </c>
      <c r="I896" s="40" t="s">
        <v>3055</v>
      </c>
      <c r="J896" s="2">
        <v>1723000</v>
      </c>
      <c r="K896" s="2">
        <v>2033.14</v>
      </c>
      <c r="L896" s="2">
        <v>310140</v>
      </c>
      <c r="M896" s="3">
        <f t="shared" si="13"/>
        <v>2035173.14</v>
      </c>
      <c r="N896" s="41">
        <v>44323.729166666664</v>
      </c>
      <c r="O896" s="39">
        <v>6870109284</v>
      </c>
      <c r="P896" s="39" t="s">
        <v>52</v>
      </c>
      <c r="Q896" s="40" t="s">
        <v>3011</v>
      </c>
      <c r="R896" s="41">
        <v>44378</v>
      </c>
      <c r="S896" s="39" t="s">
        <v>54</v>
      </c>
      <c r="T896" s="68"/>
    </row>
    <row r="897" spans="1:20" s="70" customFormat="1" x14ac:dyDescent="0.2">
      <c r="A897" s="38" t="s">
        <v>3056</v>
      </c>
      <c r="B897" s="39" t="s">
        <v>3057</v>
      </c>
      <c r="C897" s="39" t="s">
        <v>3058</v>
      </c>
      <c r="D897" s="38">
        <v>401972</v>
      </c>
      <c r="E897" s="38"/>
      <c r="F897" s="38"/>
      <c r="G897" s="39" t="s">
        <v>842</v>
      </c>
      <c r="H897" s="38">
        <v>8263000049</v>
      </c>
      <c r="I897" s="40" t="s">
        <v>3059</v>
      </c>
      <c r="J897" s="2">
        <v>1624680</v>
      </c>
      <c r="K897" s="2">
        <v>1917.1224</v>
      </c>
      <c r="L897" s="2">
        <v>292442.39999999997</v>
      </c>
      <c r="M897" s="3">
        <f t="shared" si="13"/>
        <v>1919039.5223999999</v>
      </c>
      <c r="N897" s="41">
        <v>44342.729166666664</v>
      </c>
      <c r="O897" s="39">
        <v>6870109311</v>
      </c>
      <c r="P897" s="39" t="s">
        <v>52</v>
      </c>
      <c r="Q897" s="40" t="s">
        <v>3060</v>
      </c>
      <c r="R897" s="41">
        <v>44379</v>
      </c>
      <c r="S897" s="39" t="s">
        <v>54</v>
      </c>
      <c r="T897" s="68"/>
    </row>
    <row r="898" spans="1:20" s="70" customFormat="1" x14ac:dyDescent="0.2">
      <c r="A898" s="38" t="s">
        <v>3061</v>
      </c>
      <c r="B898" s="39" t="s">
        <v>3062</v>
      </c>
      <c r="C898" s="39" t="s">
        <v>3063</v>
      </c>
      <c r="D898" s="38">
        <v>401972</v>
      </c>
      <c r="E898" s="38"/>
      <c r="F898" s="38"/>
      <c r="G898" s="39" t="s">
        <v>842</v>
      </c>
      <c r="H898" s="38">
        <v>8263000049</v>
      </c>
      <c r="I898" s="40" t="s">
        <v>3064</v>
      </c>
      <c r="J898" s="2">
        <v>1624680</v>
      </c>
      <c r="K898" s="2">
        <v>1917.1224</v>
      </c>
      <c r="L898" s="2">
        <v>292442.39999999997</v>
      </c>
      <c r="M898" s="3">
        <f t="shared" si="13"/>
        <v>1919039.5223999999</v>
      </c>
      <c r="N898" s="41">
        <v>44342.729166666664</v>
      </c>
      <c r="O898" s="39">
        <v>6870109322</v>
      </c>
      <c r="P898" s="39" t="s">
        <v>52</v>
      </c>
      <c r="Q898" s="40" t="s">
        <v>3060</v>
      </c>
      <c r="R898" s="41">
        <v>44379</v>
      </c>
      <c r="S898" s="39" t="s">
        <v>54</v>
      </c>
      <c r="T898" s="68"/>
    </row>
    <row r="899" spans="1:20" s="70" customFormat="1" x14ac:dyDescent="0.2">
      <c r="A899" s="38" t="s">
        <v>3065</v>
      </c>
      <c r="B899" s="39" t="s">
        <v>3066</v>
      </c>
      <c r="C899" s="39" t="s">
        <v>3067</v>
      </c>
      <c r="D899" s="38">
        <v>401972</v>
      </c>
      <c r="E899" s="38"/>
      <c r="F899" s="38"/>
      <c r="G899" s="39" t="s">
        <v>842</v>
      </c>
      <c r="H899" s="38">
        <v>8263000049</v>
      </c>
      <c r="I899" s="40" t="s">
        <v>3068</v>
      </c>
      <c r="J899" s="2">
        <v>1624680</v>
      </c>
      <c r="K899" s="2">
        <v>1917.1224</v>
      </c>
      <c r="L899" s="2">
        <v>292442.39999999997</v>
      </c>
      <c r="M899" s="3">
        <f t="shared" si="13"/>
        <v>1919039.5223999999</v>
      </c>
      <c r="N899" s="41">
        <v>44316.729166666664</v>
      </c>
      <c r="O899" s="39">
        <v>6870109332</v>
      </c>
      <c r="P899" s="39" t="s">
        <v>52</v>
      </c>
      <c r="Q899" s="40" t="s">
        <v>3016</v>
      </c>
      <c r="R899" s="41">
        <v>44378</v>
      </c>
      <c r="S899" s="39" t="s">
        <v>54</v>
      </c>
      <c r="T899" s="68"/>
    </row>
    <row r="900" spans="1:20" s="70" customFormat="1" x14ac:dyDescent="0.2">
      <c r="A900" s="38" t="s">
        <v>3069</v>
      </c>
      <c r="B900" s="39" t="s">
        <v>3070</v>
      </c>
      <c r="C900" s="39" t="s">
        <v>3071</v>
      </c>
      <c r="D900" s="38">
        <v>401972</v>
      </c>
      <c r="E900" s="38"/>
      <c r="F900" s="38"/>
      <c r="G900" s="39" t="s">
        <v>842</v>
      </c>
      <c r="H900" s="38">
        <v>8263000049</v>
      </c>
      <c r="I900" s="40" t="s">
        <v>3072</v>
      </c>
      <c r="J900" s="2">
        <v>1624680</v>
      </c>
      <c r="K900" s="2">
        <v>1917.1224</v>
      </c>
      <c r="L900" s="2">
        <v>292442.39999999997</v>
      </c>
      <c r="M900" s="3">
        <f t="shared" si="13"/>
        <v>1919039.5223999999</v>
      </c>
      <c r="N900" s="41">
        <v>44342.729166666664</v>
      </c>
      <c r="O900" s="39">
        <v>6870109361</v>
      </c>
      <c r="P900" s="39" t="s">
        <v>52</v>
      </c>
      <c r="Q900" s="40" t="s">
        <v>3060</v>
      </c>
      <c r="R900" s="41">
        <v>44379</v>
      </c>
      <c r="S900" s="39" t="s">
        <v>54</v>
      </c>
      <c r="T900" s="68"/>
    </row>
    <row r="901" spans="1:20" s="70" customFormat="1" x14ac:dyDescent="0.2">
      <c r="A901" s="38" t="s">
        <v>3073</v>
      </c>
      <c r="B901" s="39" t="s">
        <v>3074</v>
      </c>
      <c r="C901" s="39" t="s">
        <v>3075</v>
      </c>
      <c r="D901" s="38">
        <v>401972</v>
      </c>
      <c r="E901" s="38"/>
      <c r="F901" s="38"/>
      <c r="G901" s="39" t="s">
        <v>842</v>
      </c>
      <c r="H901" s="38">
        <v>8263000049</v>
      </c>
      <c r="I901" s="40" t="s">
        <v>3076</v>
      </c>
      <c r="J901" s="2">
        <v>1624680</v>
      </c>
      <c r="K901" s="2">
        <v>1917.1224</v>
      </c>
      <c r="L901" s="2">
        <v>292442.39999999997</v>
      </c>
      <c r="M901" s="3">
        <f t="shared" si="13"/>
        <v>1919039.5223999999</v>
      </c>
      <c r="N901" s="41">
        <v>44333.729166666664</v>
      </c>
      <c r="O901" s="39">
        <v>6870109530</v>
      </c>
      <c r="P901" s="39" t="s">
        <v>52</v>
      </c>
      <c r="Q901" s="40" t="s">
        <v>3021</v>
      </c>
      <c r="R901" s="41">
        <v>44378</v>
      </c>
      <c r="S901" s="39" t="s">
        <v>54</v>
      </c>
      <c r="T901" s="68"/>
    </row>
    <row r="902" spans="1:20" s="70" customFormat="1" x14ac:dyDescent="0.2">
      <c r="A902" s="38" t="s">
        <v>3077</v>
      </c>
      <c r="B902" s="39" t="s">
        <v>3078</v>
      </c>
      <c r="C902" s="39" t="s">
        <v>3079</v>
      </c>
      <c r="D902" s="38">
        <v>401972</v>
      </c>
      <c r="E902" s="38"/>
      <c r="F902" s="38"/>
      <c r="G902" s="39" t="s">
        <v>842</v>
      </c>
      <c r="H902" s="38">
        <v>8263000049</v>
      </c>
      <c r="I902" s="40" t="s">
        <v>3080</v>
      </c>
      <c r="J902" s="2">
        <v>1624680</v>
      </c>
      <c r="K902" s="2">
        <v>1917.1224</v>
      </c>
      <c r="L902" s="2">
        <v>292442.39999999997</v>
      </c>
      <c r="M902" s="3">
        <f t="shared" ref="M902:M965" si="14">SUM(J902:L902)</f>
        <v>1919039.5223999999</v>
      </c>
      <c r="N902" s="41">
        <v>44315.729166666664</v>
      </c>
      <c r="O902" s="39">
        <v>6870109628</v>
      </c>
      <c r="P902" s="39" t="s">
        <v>52</v>
      </c>
      <c r="Q902" s="40" t="s">
        <v>3021</v>
      </c>
      <c r="R902" s="41">
        <v>44378</v>
      </c>
      <c r="S902" s="39" t="s">
        <v>54</v>
      </c>
      <c r="T902" s="68"/>
    </row>
    <row r="903" spans="1:20" s="70" customFormat="1" x14ac:dyDescent="0.2">
      <c r="A903" s="38" t="s">
        <v>3081</v>
      </c>
      <c r="B903" s="39" t="s">
        <v>3082</v>
      </c>
      <c r="C903" s="39" t="s">
        <v>3083</v>
      </c>
      <c r="D903" s="38">
        <v>401972</v>
      </c>
      <c r="E903" s="38"/>
      <c r="F903" s="38"/>
      <c r="G903" s="39" t="s">
        <v>842</v>
      </c>
      <c r="H903" s="38">
        <v>8263000049</v>
      </c>
      <c r="I903" s="40" t="s">
        <v>3084</v>
      </c>
      <c r="J903" s="2">
        <v>1624680</v>
      </c>
      <c r="K903" s="2">
        <v>1917.1224</v>
      </c>
      <c r="L903" s="2">
        <v>292442.39999999997</v>
      </c>
      <c r="M903" s="3">
        <f t="shared" si="14"/>
        <v>1919039.5223999999</v>
      </c>
      <c r="N903" s="41">
        <v>44334.729166666664</v>
      </c>
      <c r="O903" s="39">
        <v>6870109643</v>
      </c>
      <c r="P903" s="39" t="s">
        <v>52</v>
      </c>
      <c r="Q903" s="40" t="s">
        <v>3021</v>
      </c>
      <c r="R903" s="41">
        <v>44378</v>
      </c>
      <c r="S903" s="39" t="s">
        <v>54</v>
      </c>
      <c r="T903" s="68"/>
    </row>
    <row r="904" spans="1:20" s="70" customFormat="1" x14ac:dyDescent="0.2">
      <c r="A904" s="38" t="s">
        <v>3085</v>
      </c>
      <c r="B904" s="39" t="s">
        <v>3086</v>
      </c>
      <c r="C904" s="39" t="s">
        <v>3087</v>
      </c>
      <c r="D904" s="38">
        <v>401972</v>
      </c>
      <c r="E904" s="38"/>
      <c r="F904" s="38"/>
      <c r="G904" s="39" t="s">
        <v>842</v>
      </c>
      <c r="H904" s="38">
        <v>8263000049</v>
      </c>
      <c r="I904" s="40" t="s">
        <v>3088</v>
      </c>
      <c r="J904" s="2">
        <v>1624680</v>
      </c>
      <c r="K904" s="2">
        <v>1917.1224</v>
      </c>
      <c r="L904" s="2">
        <v>292442.39999999997</v>
      </c>
      <c r="M904" s="3">
        <f t="shared" si="14"/>
        <v>1919039.5223999999</v>
      </c>
      <c r="N904" s="41">
        <v>44333.729166666664</v>
      </c>
      <c r="O904" s="39">
        <v>6870110083</v>
      </c>
      <c r="P904" s="39" t="s">
        <v>52</v>
      </c>
      <c r="Q904" s="40" t="s">
        <v>3021</v>
      </c>
      <c r="R904" s="41">
        <v>44378</v>
      </c>
      <c r="S904" s="39" t="s">
        <v>54</v>
      </c>
      <c r="T904" s="68"/>
    </row>
    <row r="905" spans="1:20" s="70" customFormat="1" x14ac:dyDescent="0.2">
      <c r="A905" s="38" t="s">
        <v>3089</v>
      </c>
      <c r="B905" s="39" t="s">
        <v>3090</v>
      </c>
      <c r="C905" s="39" t="s">
        <v>3091</v>
      </c>
      <c r="D905" s="38">
        <v>401972</v>
      </c>
      <c r="E905" s="38"/>
      <c r="F905" s="38"/>
      <c r="G905" s="39" t="s">
        <v>842</v>
      </c>
      <c r="H905" s="38">
        <v>8263000049</v>
      </c>
      <c r="I905" s="40" t="s">
        <v>3092</v>
      </c>
      <c r="J905" s="2">
        <v>1287428</v>
      </c>
      <c r="K905" s="2">
        <v>1519.1650400000001</v>
      </c>
      <c r="L905" s="2">
        <v>231737.03999999998</v>
      </c>
      <c r="M905" s="3">
        <f t="shared" si="14"/>
        <v>1520684.2050400001</v>
      </c>
      <c r="N905" s="41">
        <v>44342.729166666664</v>
      </c>
      <c r="O905" s="39">
        <v>6870110107</v>
      </c>
      <c r="P905" s="39" t="s">
        <v>52</v>
      </c>
      <c r="Q905" s="40" t="s">
        <v>3060</v>
      </c>
      <c r="R905" s="41">
        <v>44379</v>
      </c>
      <c r="S905" s="39" t="s">
        <v>54</v>
      </c>
      <c r="T905" s="68"/>
    </row>
    <row r="906" spans="1:20" s="70" customFormat="1" x14ac:dyDescent="0.2">
      <c r="A906" s="38" t="s">
        <v>3093</v>
      </c>
      <c r="B906" s="39" t="s">
        <v>3094</v>
      </c>
      <c r="C906" s="39" t="s">
        <v>3095</v>
      </c>
      <c r="D906" s="38">
        <v>401972</v>
      </c>
      <c r="E906" s="38"/>
      <c r="F906" s="38"/>
      <c r="G906" s="39" t="s">
        <v>842</v>
      </c>
      <c r="H906" s="38">
        <v>8263000049</v>
      </c>
      <c r="I906" s="40" t="s">
        <v>3096</v>
      </c>
      <c r="J906" s="2">
        <v>1483020</v>
      </c>
      <c r="K906" s="2">
        <v>1749.9636</v>
      </c>
      <c r="L906" s="2">
        <v>266943.59999999998</v>
      </c>
      <c r="M906" s="3">
        <f t="shared" si="14"/>
        <v>1751713.5636</v>
      </c>
      <c r="N906" s="41">
        <v>44325.729166666664</v>
      </c>
      <c r="O906" s="39">
        <v>6870110161</v>
      </c>
      <c r="P906" s="39" t="s">
        <v>52</v>
      </c>
      <c r="Q906" s="40" t="s">
        <v>3016</v>
      </c>
      <c r="R906" s="41">
        <v>44378</v>
      </c>
      <c r="S906" s="39" t="s">
        <v>54</v>
      </c>
      <c r="T906" s="68"/>
    </row>
    <row r="907" spans="1:20" s="70" customFormat="1" x14ac:dyDescent="0.2">
      <c r="A907" s="38" t="s">
        <v>3097</v>
      </c>
      <c r="B907" s="39" t="s">
        <v>3098</v>
      </c>
      <c r="C907" s="39" t="s">
        <v>3099</v>
      </c>
      <c r="D907" s="38">
        <v>401972</v>
      </c>
      <c r="E907" s="38"/>
      <c r="F907" s="38"/>
      <c r="G907" s="39" t="s">
        <v>842</v>
      </c>
      <c r="H907" s="38">
        <v>8263000049</v>
      </c>
      <c r="I907" s="40" t="s">
        <v>3100</v>
      </c>
      <c r="J907" s="2">
        <v>983999.88</v>
      </c>
      <c r="K907" s="2">
        <v>1161</v>
      </c>
      <c r="L907" s="2">
        <v>177119.97839999999</v>
      </c>
      <c r="M907" s="3">
        <f t="shared" si="14"/>
        <v>1162280.8584</v>
      </c>
      <c r="N907" s="41">
        <v>44333.729166666664</v>
      </c>
      <c r="O907" s="39">
        <v>6870110217</v>
      </c>
      <c r="P907" s="39" t="s">
        <v>52</v>
      </c>
      <c r="Q907" s="40" t="s">
        <v>3011</v>
      </c>
      <c r="R907" s="41">
        <v>44378</v>
      </c>
      <c r="S907" s="39" t="s">
        <v>54</v>
      </c>
      <c r="T907" s="68"/>
    </row>
    <row r="908" spans="1:20" s="70" customFormat="1" x14ac:dyDescent="0.2">
      <c r="A908" s="38" t="s">
        <v>3101</v>
      </c>
      <c r="B908" s="39" t="s">
        <v>3102</v>
      </c>
      <c r="C908" s="39" t="s">
        <v>3103</v>
      </c>
      <c r="D908" s="38">
        <v>401972</v>
      </c>
      <c r="E908" s="38"/>
      <c r="F908" s="38"/>
      <c r="G908" s="39" t="s">
        <v>842</v>
      </c>
      <c r="H908" s="38">
        <v>8263000049</v>
      </c>
      <c r="I908" s="40" t="s">
        <v>3104</v>
      </c>
      <c r="J908" s="2">
        <v>897000</v>
      </c>
      <c r="K908" s="2">
        <v>1058.46</v>
      </c>
      <c r="L908" s="2">
        <v>161460</v>
      </c>
      <c r="M908" s="3">
        <f t="shared" si="14"/>
        <v>1059518.46</v>
      </c>
      <c r="N908" s="41">
        <v>44341.729166666664</v>
      </c>
      <c r="O908" s="39">
        <v>6870110289</v>
      </c>
      <c r="P908" s="39" t="s">
        <v>52</v>
      </c>
      <c r="Q908" s="40" t="s">
        <v>3060</v>
      </c>
      <c r="R908" s="41">
        <v>44379</v>
      </c>
      <c r="S908" s="39" t="s">
        <v>54</v>
      </c>
      <c r="T908" s="68"/>
    </row>
    <row r="909" spans="1:20" s="70" customFormat="1" x14ac:dyDescent="0.2">
      <c r="A909" s="38" t="s">
        <v>3105</v>
      </c>
      <c r="B909" s="39" t="s">
        <v>3106</v>
      </c>
      <c r="C909" s="39" t="s">
        <v>3107</v>
      </c>
      <c r="D909" s="38">
        <v>401972</v>
      </c>
      <c r="E909" s="38"/>
      <c r="F909" s="38"/>
      <c r="G909" s="39" t="s">
        <v>842</v>
      </c>
      <c r="H909" s="38">
        <v>8263000049</v>
      </c>
      <c r="I909" s="40" t="s">
        <v>3108</v>
      </c>
      <c r="J909" s="2">
        <v>756240</v>
      </c>
      <c r="K909" s="2">
        <v>892.36320000000001</v>
      </c>
      <c r="L909" s="2">
        <v>136123.19999999998</v>
      </c>
      <c r="M909" s="3">
        <f t="shared" si="14"/>
        <v>893255.56319999998</v>
      </c>
      <c r="N909" s="41">
        <v>44341.729166666664</v>
      </c>
      <c r="O909" s="39">
        <v>6870110312</v>
      </c>
      <c r="P909" s="39" t="s">
        <v>52</v>
      </c>
      <c r="Q909" s="40" t="s">
        <v>3060</v>
      </c>
      <c r="R909" s="41">
        <v>44379</v>
      </c>
      <c r="S909" s="39" t="s">
        <v>54</v>
      </c>
      <c r="T909" s="68"/>
    </row>
    <row r="910" spans="1:20" s="70" customFormat="1" x14ac:dyDescent="0.2">
      <c r="A910" s="38" t="s">
        <v>3109</v>
      </c>
      <c r="B910" s="39" t="s">
        <v>3110</v>
      </c>
      <c r="C910" s="39" t="s">
        <v>3111</v>
      </c>
      <c r="D910" s="38">
        <v>401972</v>
      </c>
      <c r="E910" s="38"/>
      <c r="F910" s="38"/>
      <c r="G910" s="39" t="s">
        <v>842</v>
      </c>
      <c r="H910" s="38">
        <v>8263000049</v>
      </c>
      <c r="I910" s="40" t="s">
        <v>3112</v>
      </c>
      <c r="J910" s="2">
        <v>541000</v>
      </c>
      <c r="K910" s="2">
        <v>638.38</v>
      </c>
      <c r="L910" s="2">
        <v>97380</v>
      </c>
      <c r="M910" s="3">
        <f t="shared" si="14"/>
        <v>639018.38</v>
      </c>
      <c r="N910" s="41">
        <v>44341.729166666664</v>
      </c>
      <c r="O910" s="39">
        <v>6870110417</v>
      </c>
      <c r="P910" s="39" t="s">
        <v>52</v>
      </c>
      <c r="Q910" s="40" t="s">
        <v>3060</v>
      </c>
      <c r="R910" s="41">
        <v>44379</v>
      </c>
      <c r="S910" s="39" t="s">
        <v>54</v>
      </c>
      <c r="T910" s="68"/>
    </row>
    <row r="911" spans="1:20" s="70" customFormat="1" x14ac:dyDescent="0.2">
      <c r="A911" s="38" t="s">
        <v>3113</v>
      </c>
      <c r="B911" s="39" t="s">
        <v>3114</v>
      </c>
      <c r="C911" s="39" t="s">
        <v>3115</v>
      </c>
      <c r="D911" s="38">
        <v>401972</v>
      </c>
      <c r="E911" s="38"/>
      <c r="F911" s="38"/>
      <c r="G911" s="39" t="s">
        <v>842</v>
      </c>
      <c r="H911" s="38">
        <v>8263000049</v>
      </c>
      <c r="I911" s="40" t="s">
        <v>3116</v>
      </c>
      <c r="J911" s="2">
        <v>536180</v>
      </c>
      <c r="K911" s="2">
        <v>632.69240000000002</v>
      </c>
      <c r="L911" s="2">
        <v>96512.4</v>
      </c>
      <c r="M911" s="3">
        <f t="shared" si="14"/>
        <v>633325.09240000008</v>
      </c>
      <c r="N911" s="41">
        <v>44316.729166666664</v>
      </c>
      <c r="O911" s="39">
        <v>6870110450</v>
      </c>
      <c r="P911" s="39" t="s">
        <v>52</v>
      </c>
      <c r="Q911" s="40" t="s">
        <v>3011</v>
      </c>
      <c r="R911" s="41">
        <v>44378</v>
      </c>
      <c r="S911" s="39" t="s">
        <v>54</v>
      </c>
      <c r="T911" s="68"/>
    </row>
    <row r="912" spans="1:20" s="70" customFormat="1" x14ac:dyDescent="0.2">
      <c r="A912" s="38" t="s">
        <v>3117</v>
      </c>
      <c r="B912" s="39" t="s">
        <v>3118</v>
      </c>
      <c r="C912" s="39" t="s">
        <v>3119</v>
      </c>
      <c r="D912" s="38">
        <v>401972</v>
      </c>
      <c r="E912" s="38"/>
      <c r="F912" s="38"/>
      <c r="G912" s="39" t="s">
        <v>842</v>
      </c>
      <c r="H912" s="38">
        <v>8263000049</v>
      </c>
      <c r="I912" s="40" t="s">
        <v>3120</v>
      </c>
      <c r="J912" s="2">
        <v>516400</v>
      </c>
      <c r="K912" s="2">
        <v>609.35199999999998</v>
      </c>
      <c r="L912" s="2">
        <v>92952</v>
      </c>
      <c r="M912" s="3">
        <f t="shared" si="14"/>
        <v>609961.35199999996</v>
      </c>
      <c r="N912" s="41">
        <v>44328.729166666664</v>
      </c>
      <c r="O912" s="39">
        <v>6870110518</v>
      </c>
      <c r="P912" s="39" t="s">
        <v>52</v>
      </c>
      <c r="Q912" s="40" t="s">
        <v>3060</v>
      </c>
      <c r="R912" s="41">
        <v>44379</v>
      </c>
      <c r="S912" s="39" t="s">
        <v>54</v>
      </c>
      <c r="T912" s="68"/>
    </row>
    <row r="913" spans="1:20" s="70" customFormat="1" x14ac:dyDescent="0.2">
      <c r="A913" s="38" t="s">
        <v>3121</v>
      </c>
      <c r="B913" s="39" t="s">
        <v>3122</v>
      </c>
      <c r="C913" s="39" t="s">
        <v>3123</v>
      </c>
      <c r="D913" s="38">
        <v>401972</v>
      </c>
      <c r="E913" s="38"/>
      <c r="F913" s="38"/>
      <c r="G913" s="39" t="s">
        <v>842</v>
      </c>
      <c r="H913" s="38">
        <v>8263000049</v>
      </c>
      <c r="I913" s="40" t="s">
        <v>3124</v>
      </c>
      <c r="J913" s="2">
        <v>495999.72</v>
      </c>
      <c r="K913" s="2">
        <v>585.88</v>
      </c>
      <c r="L913" s="2">
        <v>89279.949599999993</v>
      </c>
      <c r="M913" s="3">
        <f t="shared" si="14"/>
        <v>585865.54960000003</v>
      </c>
      <c r="N913" s="41">
        <v>44334.729166666664</v>
      </c>
      <c r="O913" s="39">
        <v>6870110585</v>
      </c>
      <c r="P913" s="39" t="s">
        <v>52</v>
      </c>
      <c r="Q913" s="40" t="s">
        <v>3011</v>
      </c>
      <c r="R913" s="41">
        <v>44378</v>
      </c>
      <c r="S913" s="39" t="s">
        <v>54</v>
      </c>
      <c r="T913" s="68"/>
    </row>
    <row r="914" spans="1:20" s="70" customFormat="1" x14ac:dyDescent="0.2">
      <c r="A914" s="38" t="s">
        <v>3125</v>
      </c>
      <c r="B914" s="39" t="s">
        <v>3126</v>
      </c>
      <c r="C914" s="39" t="s">
        <v>3127</v>
      </c>
      <c r="D914" s="38">
        <v>401972</v>
      </c>
      <c r="E914" s="38"/>
      <c r="F914" s="38"/>
      <c r="G914" s="39" t="s">
        <v>842</v>
      </c>
      <c r="H914" s="38">
        <v>8263000049</v>
      </c>
      <c r="I914" s="40" t="s">
        <v>3128</v>
      </c>
      <c r="J914" s="2">
        <v>456000</v>
      </c>
      <c r="K914" s="2">
        <v>538.08000000000004</v>
      </c>
      <c r="L914" s="2">
        <v>82080</v>
      </c>
      <c r="M914" s="3">
        <f t="shared" si="14"/>
        <v>538618.08000000007</v>
      </c>
      <c r="N914" s="41">
        <v>44341.729166666664</v>
      </c>
      <c r="O914" s="39">
        <v>6870110594</v>
      </c>
      <c r="P914" s="39" t="s">
        <v>52</v>
      </c>
      <c r="Q914" s="40" t="s">
        <v>3060</v>
      </c>
      <c r="R914" s="41">
        <v>44379</v>
      </c>
      <c r="S914" s="39" t="s">
        <v>54</v>
      </c>
      <c r="T914" s="68"/>
    </row>
    <row r="915" spans="1:20" s="70" customFormat="1" x14ac:dyDescent="0.2">
      <c r="A915" s="38" t="s">
        <v>3129</v>
      </c>
      <c r="B915" s="39" t="s">
        <v>3130</v>
      </c>
      <c r="C915" s="39" t="s">
        <v>3131</v>
      </c>
      <c r="D915" s="38">
        <v>401972</v>
      </c>
      <c r="E915" s="38"/>
      <c r="F915" s="38"/>
      <c r="G915" s="39" t="s">
        <v>842</v>
      </c>
      <c r="H915" s="38">
        <v>8263000049</v>
      </c>
      <c r="I915" s="40" t="s">
        <v>3132</v>
      </c>
      <c r="J915" s="2">
        <v>445900</v>
      </c>
      <c r="K915" s="2">
        <v>526.16200000000003</v>
      </c>
      <c r="L915" s="2">
        <v>80262</v>
      </c>
      <c r="M915" s="3">
        <f t="shared" si="14"/>
        <v>526688.16200000001</v>
      </c>
      <c r="N915" s="41">
        <v>44321.729166666664</v>
      </c>
      <c r="O915" s="39">
        <v>6870110690</v>
      </c>
      <c r="P915" s="39" t="s">
        <v>52</v>
      </c>
      <c r="Q915" s="40" t="s">
        <v>3016</v>
      </c>
      <c r="R915" s="41">
        <v>44378</v>
      </c>
      <c r="S915" s="39" t="s">
        <v>54</v>
      </c>
      <c r="T915" s="68"/>
    </row>
    <row r="916" spans="1:20" s="70" customFormat="1" x14ac:dyDescent="0.2">
      <c r="A916" s="38" t="s">
        <v>3133</v>
      </c>
      <c r="B916" s="39" t="s">
        <v>3134</v>
      </c>
      <c r="C916" s="39" t="s">
        <v>3135</v>
      </c>
      <c r="D916" s="38">
        <v>401972</v>
      </c>
      <c r="E916" s="38"/>
      <c r="F916" s="38"/>
      <c r="G916" s="39" t="s">
        <v>842</v>
      </c>
      <c r="H916" s="38">
        <v>8263000049</v>
      </c>
      <c r="I916" s="40" t="s">
        <v>3136</v>
      </c>
      <c r="J916" s="2">
        <v>353000</v>
      </c>
      <c r="K916" s="2">
        <v>416.54</v>
      </c>
      <c r="L916" s="2">
        <v>63540</v>
      </c>
      <c r="M916" s="3">
        <f t="shared" si="14"/>
        <v>416956.54</v>
      </c>
      <c r="N916" s="41">
        <v>44341.729166666664</v>
      </c>
      <c r="O916" s="39">
        <v>6870110713</v>
      </c>
      <c r="P916" s="39" t="s">
        <v>52</v>
      </c>
      <c r="Q916" s="40" t="s">
        <v>3060</v>
      </c>
      <c r="R916" s="41">
        <v>44379</v>
      </c>
      <c r="S916" s="39" t="s">
        <v>54</v>
      </c>
      <c r="T916" s="68"/>
    </row>
    <row r="917" spans="1:20" s="70" customFormat="1" x14ac:dyDescent="0.2">
      <c r="A917" s="38" t="s">
        <v>3137</v>
      </c>
      <c r="B917" s="39" t="s">
        <v>3138</v>
      </c>
      <c r="C917" s="39" t="s">
        <v>3139</v>
      </c>
      <c r="D917" s="38">
        <v>401972</v>
      </c>
      <c r="E917" s="38"/>
      <c r="F917" s="38"/>
      <c r="G917" s="39" t="s">
        <v>842</v>
      </c>
      <c r="H917" s="38">
        <v>8263000049</v>
      </c>
      <c r="I917" s="40" t="s">
        <v>3140</v>
      </c>
      <c r="J917" s="2">
        <v>239000</v>
      </c>
      <c r="K917" s="2">
        <v>282.02</v>
      </c>
      <c r="L917" s="2">
        <v>43020</v>
      </c>
      <c r="M917" s="3">
        <f t="shared" si="14"/>
        <v>282302.02</v>
      </c>
      <c r="N917" s="41">
        <v>44341.729166666664</v>
      </c>
      <c r="O917" s="39">
        <v>6870110733</v>
      </c>
      <c r="P917" s="39" t="s">
        <v>52</v>
      </c>
      <c r="Q917" s="40" t="s">
        <v>3060</v>
      </c>
      <c r="R917" s="41">
        <v>44379</v>
      </c>
      <c r="S917" s="39" t="s">
        <v>54</v>
      </c>
      <c r="T917" s="68"/>
    </row>
    <row r="918" spans="1:20" s="70" customFormat="1" x14ac:dyDescent="0.2">
      <c r="A918" s="38" t="s">
        <v>3141</v>
      </c>
      <c r="B918" s="39" t="s">
        <v>3142</v>
      </c>
      <c r="C918" s="39" t="s">
        <v>3143</v>
      </c>
      <c r="D918" s="38">
        <v>401972</v>
      </c>
      <c r="E918" s="38"/>
      <c r="F918" s="38"/>
      <c r="G918" s="39" t="s">
        <v>842</v>
      </c>
      <c r="H918" s="38">
        <v>8263000049</v>
      </c>
      <c r="I918" s="40" t="s">
        <v>3144</v>
      </c>
      <c r="J918" s="2">
        <v>226000</v>
      </c>
      <c r="K918" s="2">
        <v>266.68</v>
      </c>
      <c r="L918" s="2">
        <v>40680</v>
      </c>
      <c r="M918" s="3">
        <f t="shared" si="14"/>
        <v>266946.68</v>
      </c>
      <c r="N918" s="41">
        <v>44341.729166666664</v>
      </c>
      <c r="O918" s="39">
        <v>6870110750</v>
      </c>
      <c r="P918" s="39" t="s">
        <v>52</v>
      </c>
      <c r="Q918" s="40" t="s">
        <v>3060</v>
      </c>
      <c r="R918" s="41">
        <v>44379</v>
      </c>
      <c r="S918" s="39" t="s">
        <v>54</v>
      </c>
      <c r="T918" s="68"/>
    </row>
    <row r="919" spans="1:20" s="70" customFormat="1" x14ac:dyDescent="0.2">
      <c r="A919" s="38" t="s">
        <v>3145</v>
      </c>
      <c r="B919" s="39" t="s">
        <v>3146</v>
      </c>
      <c r="C919" s="39" t="s">
        <v>3147</v>
      </c>
      <c r="D919" s="38">
        <v>401972</v>
      </c>
      <c r="E919" s="38"/>
      <c r="F919" s="38"/>
      <c r="G919" s="39" t="s">
        <v>842</v>
      </c>
      <c r="H919" s="38">
        <v>8263000049</v>
      </c>
      <c r="I919" s="40" t="s">
        <v>3148</v>
      </c>
      <c r="J919" s="2">
        <v>155700</v>
      </c>
      <c r="K919" s="2">
        <v>183.726</v>
      </c>
      <c r="L919" s="2">
        <v>28026</v>
      </c>
      <c r="M919" s="3">
        <f t="shared" si="14"/>
        <v>183909.726</v>
      </c>
      <c r="N919" s="41">
        <v>44341</v>
      </c>
      <c r="O919" s="39">
        <v>6870110766</v>
      </c>
      <c r="P919" s="39" t="s">
        <v>52</v>
      </c>
      <c r="Q919" s="40" t="s">
        <v>3149</v>
      </c>
      <c r="R919" s="41">
        <v>44383</v>
      </c>
      <c r="S919" s="39" t="s">
        <v>54</v>
      </c>
      <c r="T919" s="68"/>
    </row>
    <row r="920" spans="1:20" s="70" customFormat="1" x14ac:dyDescent="0.2">
      <c r="A920" s="38" t="s">
        <v>3150</v>
      </c>
      <c r="B920" s="39" t="s">
        <v>234</v>
      </c>
      <c r="C920" s="39"/>
      <c r="D920" s="38" t="s">
        <v>245</v>
      </c>
      <c r="E920" s="38"/>
      <c r="F920" s="38"/>
      <c r="G920" s="39" t="s">
        <v>3151</v>
      </c>
      <c r="H920" s="38" t="s">
        <v>3151</v>
      </c>
      <c r="I920" s="52" t="s">
        <v>3152</v>
      </c>
      <c r="J920" s="10">
        <v>1972713.35</v>
      </c>
      <c r="K920" s="2"/>
      <c r="L920" s="2">
        <v>0</v>
      </c>
      <c r="M920" s="3">
        <f t="shared" si="14"/>
        <v>1972713.35</v>
      </c>
      <c r="N920" s="59">
        <v>44377</v>
      </c>
      <c r="O920" s="39"/>
      <c r="P920" s="39" t="s">
        <v>52</v>
      </c>
      <c r="Q920" s="40"/>
      <c r="R920" s="41"/>
      <c r="S920" s="39" t="s">
        <v>54</v>
      </c>
      <c r="T920" s="68"/>
    </row>
    <row r="921" spans="1:20" s="70" customFormat="1" x14ac:dyDescent="0.2">
      <c r="A921" s="38" t="s">
        <v>3153</v>
      </c>
      <c r="B921" s="39" t="s">
        <v>234</v>
      </c>
      <c r="C921" s="39"/>
      <c r="D921" s="38" t="s">
        <v>245</v>
      </c>
      <c r="E921" s="38"/>
      <c r="F921" s="38"/>
      <c r="G921" s="39" t="s">
        <v>1378</v>
      </c>
      <c r="H921" s="38" t="s">
        <v>1378</v>
      </c>
      <c r="I921" s="52">
        <v>6500</v>
      </c>
      <c r="J921" s="10">
        <v>1149572.8899999999</v>
      </c>
      <c r="K921" s="2"/>
      <c r="L921" s="2">
        <v>0</v>
      </c>
      <c r="M921" s="3">
        <f t="shared" si="14"/>
        <v>1149572.8899999999</v>
      </c>
      <c r="N921" s="59">
        <v>44377</v>
      </c>
      <c r="O921" s="39"/>
      <c r="P921" s="39" t="s">
        <v>52</v>
      </c>
      <c r="Q921" s="40"/>
      <c r="R921" s="41"/>
      <c r="S921" s="39" t="s">
        <v>54</v>
      </c>
      <c r="T921" s="68"/>
    </row>
    <row r="922" spans="1:20" s="70" customFormat="1" x14ac:dyDescent="0.2">
      <c r="A922" s="38" t="s">
        <v>3154</v>
      </c>
      <c r="B922" s="39" t="s">
        <v>3155</v>
      </c>
      <c r="C922" s="39" t="s">
        <v>3156</v>
      </c>
      <c r="D922" s="58">
        <v>132142</v>
      </c>
      <c r="E922" s="38"/>
      <c r="F922" s="58"/>
      <c r="G922" s="39" t="s">
        <v>3157</v>
      </c>
      <c r="H922" s="38">
        <v>8266010956</v>
      </c>
      <c r="I922" s="40" t="s">
        <v>3158</v>
      </c>
      <c r="J922" s="2">
        <v>95356.779661016961</v>
      </c>
      <c r="K922" s="2"/>
      <c r="L922" s="2">
        <v>17164.220338983054</v>
      </c>
      <c r="M922" s="3">
        <f t="shared" si="14"/>
        <v>112521.00000000001</v>
      </c>
      <c r="N922" s="41">
        <v>44304.729166666664</v>
      </c>
      <c r="O922" s="39">
        <v>6870115007</v>
      </c>
      <c r="P922" s="39" t="s">
        <v>52</v>
      </c>
      <c r="Q922" s="40"/>
      <c r="R922" s="41"/>
      <c r="S922" s="39" t="s">
        <v>54</v>
      </c>
      <c r="T922" s="68"/>
    </row>
    <row r="923" spans="1:20" s="70" customFormat="1" x14ac:dyDescent="0.2">
      <c r="A923" s="38" t="s">
        <v>3159</v>
      </c>
      <c r="B923" s="39" t="s">
        <v>3160</v>
      </c>
      <c r="C923" s="39" t="s">
        <v>3161</v>
      </c>
      <c r="D923" s="58">
        <v>132142</v>
      </c>
      <c r="E923" s="38"/>
      <c r="F923" s="58"/>
      <c r="G923" s="39" t="s">
        <v>3157</v>
      </c>
      <c r="H923" s="38">
        <v>8266010956</v>
      </c>
      <c r="I923" s="40" t="s">
        <v>3162</v>
      </c>
      <c r="J923" s="2">
        <v>43200</v>
      </c>
      <c r="K923" s="2"/>
      <c r="L923" s="2">
        <v>7776</v>
      </c>
      <c r="M923" s="3">
        <f t="shared" si="14"/>
        <v>50976</v>
      </c>
      <c r="N923" s="41">
        <v>44334.729166666664</v>
      </c>
      <c r="O923" s="39">
        <v>6870114987</v>
      </c>
      <c r="P923" s="39" t="s">
        <v>52</v>
      </c>
      <c r="Q923" s="40" t="s">
        <v>3163</v>
      </c>
      <c r="R923" s="41">
        <v>44397</v>
      </c>
      <c r="S923" s="39" t="s">
        <v>54</v>
      </c>
      <c r="T923" s="68"/>
    </row>
    <row r="924" spans="1:20" s="70" customFormat="1" x14ac:dyDescent="0.2">
      <c r="A924" s="38" t="s">
        <v>3164</v>
      </c>
      <c r="B924" s="42" t="s">
        <v>3165</v>
      </c>
      <c r="C924" s="42" t="s">
        <v>3166</v>
      </c>
      <c r="D924" s="38">
        <v>128635</v>
      </c>
      <c r="E924" s="38"/>
      <c r="F924" s="38"/>
      <c r="G924" s="42" t="s">
        <v>989</v>
      </c>
      <c r="H924" s="38">
        <v>8266011404</v>
      </c>
      <c r="I924" s="40" t="s">
        <v>3167</v>
      </c>
      <c r="J924" s="3">
        <v>8040.0000000000009</v>
      </c>
      <c r="K924" s="3"/>
      <c r="L924" s="3">
        <v>1447.2</v>
      </c>
      <c r="M924" s="3">
        <f t="shared" si="14"/>
        <v>9487.2000000000007</v>
      </c>
      <c r="N924" s="41">
        <v>44350.729166666664</v>
      </c>
      <c r="O924" s="39">
        <v>6870115090</v>
      </c>
      <c r="P924" s="42" t="s">
        <v>315</v>
      </c>
      <c r="Q924" s="42" t="s">
        <v>3168</v>
      </c>
      <c r="R924" s="60">
        <v>44414</v>
      </c>
      <c r="S924" s="42" t="s">
        <v>243</v>
      </c>
      <c r="T924" s="68"/>
    </row>
    <row r="925" spans="1:20" s="70" customFormat="1" x14ac:dyDescent="0.2">
      <c r="A925" s="38" t="s">
        <v>3169</v>
      </c>
      <c r="B925" s="42"/>
      <c r="C925" s="42"/>
      <c r="D925" s="38"/>
      <c r="E925" s="38"/>
      <c r="F925" s="38"/>
      <c r="G925" s="42" t="s">
        <v>3025</v>
      </c>
      <c r="H925" s="61" t="s">
        <v>3170</v>
      </c>
      <c r="I925" s="59">
        <v>44377</v>
      </c>
      <c r="J925" s="3">
        <v>3010.16</v>
      </c>
      <c r="K925" s="3"/>
      <c r="L925" s="2">
        <v>0</v>
      </c>
      <c r="M925" s="3">
        <f t="shared" si="14"/>
        <v>3010.16</v>
      </c>
      <c r="N925" s="59">
        <v>44377</v>
      </c>
      <c r="O925" s="61" t="s">
        <v>3170</v>
      </c>
      <c r="P925" s="39" t="s">
        <v>3027</v>
      </c>
      <c r="Q925" s="42"/>
      <c r="R925" s="60"/>
      <c r="S925" s="62" t="s">
        <v>15</v>
      </c>
      <c r="T925" s="68"/>
    </row>
    <row r="926" spans="1:20" s="70" customFormat="1" x14ac:dyDescent="0.2">
      <c r="A926" s="38" t="s">
        <v>3171</v>
      </c>
      <c r="B926" s="39" t="s">
        <v>3172</v>
      </c>
      <c r="C926" s="39"/>
      <c r="D926" s="38" t="s">
        <v>241</v>
      </c>
      <c r="E926" s="38"/>
      <c r="F926" s="38"/>
      <c r="G926" s="39" t="s">
        <v>3173</v>
      </c>
      <c r="H926" s="38"/>
      <c r="I926" s="40" t="s">
        <v>3172</v>
      </c>
      <c r="J926" s="2">
        <v>1149572.8899999999</v>
      </c>
      <c r="K926" s="2"/>
      <c r="L926" s="2"/>
      <c r="M926" s="3">
        <f t="shared" si="14"/>
        <v>1149572.8899999999</v>
      </c>
      <c r="N926" s="41"/>
      <c r="O926" s="39"/>
      <c r="P926" s="39"/>
      <c r="Q926" s="40"/>
      <c r="R926" s="41"/>
      <c r="S926" s="42" t="s">
        <v>243</v>
      </c>
      <c r="T926" s="68"/>
    </row>
    <row r="927" spans="1:20" s="70" customFormat="1" x14ac:dyDescent="0.2">
      <c r="A927" s="38" t="s">
        <v>239</v>
      </c>
      <c r="B927" s="42" t="s">
        <v>3174</v>
      </c>
      <c r="C927" s="42"/>
      <c r="D927" s="38" t="s">
        <v>241</v>
      </c>
      <c r="E927" s="38"/>
      <c r="F927" s="38"/>
      <c r="G927" s="42" t="s">
        <v>242</v>
      </c>
      <c r="H927" s="38"/>
      <c r="I927" s="40" t="s">
        <v>3174</v>
      </c>
      <c r="J927" s="3">
        <v>515641.38</v>
      </c>
      <c r="K927" s="3"/>
      <c r="L927" s="3"/>
      <c r="M927" s="3">
        <f t="shared" si="14"/>
        <v>515641.38</v>
      </c>
      <c r="N927" s="41">
        <v>44377</v>
      </c>
      <c r="O927" s="39"/>
      <c r="P927" s="42"/>
      <c r="Q927" s="42"/>
      <c r="R927" s="60"/>
      <c r="S927" s="42" t="s">
        <v>243</v>
      </c>
      <c r="T927" s="68"/>
    </row>
    <row r="928" spans="1:20" s="70" customFormat="1" x14ac:dyDescent="0.2">
      <c r="A928" s="38" t="s">
        <v>63</v>
      </c>
      <c r="B928" s="1"/>
      <c r="C928" s="1"/>
      <c r="D928" s="51"/>
      <c r="E928" s="38"/>
      <c r="F928" s="51"/>
      <c r="G928" s="52" t="s">
        <v>64</v>
      </c>
      <c r="H928" s="53"/>
      <c r="I928" s="54" t="s">
        <v>3175</v>
      </c>
      <c r="J928" s="35">
        <v>238</v>
      </c>
      <c r="K928" s="1"/>
      <c r="L928" s="1"/>
      <c r="M928" s="3">
        <f t="shared" si="14"/>
        <v>238</v>
      </c>
      <c r="N928" s="41">
        <v>44377</v>
      </c>
      <c r="O928" s="56"/>
      <c r="P928" s="1"/>
      <c r="Q928" s="1"/>
      <c r="R928" s="57"/>
      <c r="S928" s="39" t="s">
        <v>54</v>
      </c>
      <c r="T928" s="68"/>
    </row>
    <row r="929" spans="1:20" s="70" customFormat="1" x14ac:dyDescent="0.2">
      <c r="A929" s="38" t="s">
        <v>63</v>
      </c>
      <c r="B929" s="1"/>
      <c r="C929" s="1"/>
      <c r="D929" s="51"/>
      <c r="E929" s="38"/>
      <c r="F929" s="51"/>
      <c r="G929" s="52" t="s">
        <v>64</v>
      </c>
      <c r="H929" s="53"/>
      <c r="I929" s="54" t="s">
        <v>3176</v>
      </c>
      <c r="J929" s="35">
        <v>238</v>
      </c>
      <c r="K929" s="1"/>
      <c r="L929" s="1"/>
      <c r="M929" s="3">
        <f t="shared" si="14"/>
        <v>238</v>
      </c>
      <c r="N929" s="41">
        <v>44377</v>
      </c>
      <c r="O929" s="56"/>
      <c r="P929" s="1"/>
      <c r="Q929" s="1"/>
      <c r="R929" s="57"/>
      <c r="S929" s="39" t="s">
        <v>54</v>
      </c>
      <c r="T929" s="68"/>
    </row>
    <row r="930" spans="1:20" s="70" customFormat="1" x14ac:dyDescent="0.2">
      <c r="A930" s="38" t="s">
        <v>63</v>
      </c>
      <c r="B930" s="1"/>
      <c r="C930" s="1"/>
      <c r="D930" s="51"/>
      <c r="E930" s="38"/>
      <c r="F930" s="51"/>
      <c r="G930" s="52" t="s">
        <v>64</v>
      </c>
      <c r="H930" s="53"/>
      <c r="I930" s="54" t="s">
        <v>3177</v>
      </c>
      <c r="J930" s="35">
        <v>476</v>
      </c>
      <c r="K930" s="1"/>
      <c r="L930" s="1"/>
      <c r="M930" s="3">
        <f t="shared" si="14"/>
        <v>476</v>
      </c>
      <c r="N930" s="41">
        <v>44377</v>
      </c>
      <c r="O930" s="56"/>
      <c r="P930" s="1"/>
      <c r="Q930" s="1"/>
      <c r="R930" s="57"/>
      <c r="S930" s="39" t="s">
        <v>54</v>
      </c>
      <c r="T930" s="68"/>
    </row>
    <row r="931" spans="1:20" s="70" customFormat="1" x14ac:dyDescent="0.2">
      <c r="A931" s="38" t="s">
        <v>63</v>
      </c>
      <c r="B931" s="1"/>
      <c r="C931" s="1"/>
      <c r="D931" s="51"/>
      <c r="E931" s="38"/>
      <c r="F931" s="51"/>
      <c r="G931" s="52" t="s">
        <v>64</v>
      </c>
      <c r="H931" s="53"/>
      <c r="I931" s="54" t="s">
        <v>3178</v>
      </c>
      <c r="J931" s="35">
        <v>238</v>
      </c>
      <c r="K931" s="1"/>
      <c r="L931" s="1"/>
      <c r="M931" s="3">
        <f t="shared" si="14"/>
        <v>238</v>
      </c>
      <c r="N931" s="41">
        <v>44377</v>
      </c>
      <c r="O931" s="56"/>
      <c r="P931" s="1"/>
      <c r="Q931" s="1"/>
      <c r="R931" s="57"/>
      <c r="S931" s="39" t="s">
        <v>54</v>
      </c>
      <c r="T931" s="68"/>
    </row>
    <row r="932" spans="1:20" s="70" customFormat="1" x14ac:dyDescent="0.2">
      <c r="A932" s="38" t="s">
        <v>3179</v>
      </c>
      <c r="B932" s="1"/>
      <c r="C932" s="1"/>
      <c r="D932" s="51"/>
      <c r="E932" s="38"/>
      <c r="F932" s="51"/>
      <c r="G932" s="39" t="s">
        <v>3180</v>
      </c>
      <c r="H932" s="53"/>
      <c r="I932" s="54" t="s">
        <v>3172</v>
      </c>
      <c r="J932" s="35">
        <v>574786.44999999995</v>
      </c>
      <c r="K932" s="1"/>
      <c r="L932" s="1"/>
      <c r="M932" s="3">
        <f t="shared" si="14"/>
        <v>574786.44999999995</v>
      </c>
      <c r="N932" s="41">
        <v>44377</v>
      </c>
      <c r="O932" s="56"/>
      <c r="P932" s="1"/>
      <c r="Q932" s="1"/>
      <c r="R932" s="57"/>
      <c r="S932" s="42" t="s">
        <v>2417</v>
      </c>
      <c r="T932" s="69"/>
    </row>
    <row r="933" spans="1:20" s="70" customFormat="1" x14ac:dyDescent="0.2">
      <c r="A933" s="38" t="s">
        <v>3181</v>
      </c>
      <c r="B933" s="39" t="s">
        <v>3182</v>
      </c>
      <c r="C933" s="39" t="s">
        <v>3183</v>
      </c>
      <c r="D933" s="38">
        <v>401972</v>
      </c>
      <c r="E933" s="38"/>
      <c r="F933" s="38"/>
      <c r="G933" s="39" t="s">
        <v>842</v>
      </c>
      <c r="H933" s="38">
        <v>8263000049</v>
      </c>
      <c r="I933" s="40" t="s">
        <v>3184</v>
      </c>
      <c r="J933" s="2">
        <v>108330</v>
      </c>
      <c r="K933" s="2">
        <v>127.82939999999999</v>
      </c>
      <c r="L933" s="2">
        <v>19499.399999999998</v>
      </c>
      <c r="M933" s="3">
        <f t="shared" si="14"/>
        <v>127957.2294</v>
      </c>
      <c r="N933" s="41">
        <v>44341.729166666664</v>
      </c>
      <c r="O933" s="39">
        <v>6870111089</v>
      </c>
      <c r="P933" s="39" t="s">
        <v>52</v>
      </c>
      <c r="Q933" s="40" t="s">
        <v>3149</v>
      </c>
      <c r="R933" s="41">
        <v>44383</v>
      </c>
      <c r="S933" s="39" t="s">
        <v>54</v>
      </c>
      <c r="T933" s="68"/>
    </row>
    <row r="934" spans="1:20" s="70" customFormat="1" x14ac:dyDescent="0.2">
      <c r="A934" s="38" t="s">
        <v>3185</v>
      </c>
      <c r="B934" s="39" t="s">
        <v>3186</v>
      </c>
      <c r="C934" s="39" t="s">
        <v>3187</v>
      </c>
      <c r="D934" s="38">
        <v>401972</v>
      </c>
      <c r="E934" s="38"/>
      <c r="F934" s="38"/>
      <c r="G934" s="39" t="s">
        <v>842</v>
      </c>
      <c r="H934" s="38">
        <v>8263000049</v>
      </c>
      <c r="I934" s="40" t="s">
        <v>3188</v>
      </c>
      <c r="J934" s="2">
        <v>147400</v>
      </c>
      <c r="K934" s="2">
        <v>173.93200000000002</v>
      </c>
      <c r="L934" s="2">
        <v>26532</v>
      </c>
      <c r="M934" s="3">
        <f t="shared" si="14"/>
        <v>174105.932</v>
      </c>
      <c r="N934" s="41">
        <v>44341.729166666664</v>
      </c>
      <c r="O934" s="39">
        <v>6870111091</v>
      </c>
      <c r="P934" s="39" t="s">
        <v>52</v>
      </c>
      <c r="Q934" s="40" t="s">
        <v>3149</v>
      </c>
      <c r="R934" s="41">
        <v>44383</v>
      </c>
      <c r="S934" s="39" t="s">
        <v>54</v>
      </c>
      <c r="T934" s="68"/>
    </row>
    <row r="935" spans="1:20" s="70" customFormat="1" x14ac:dyDescent="0.2">
      <c r="A935" s="38" t="s">
        <v>3189</v>
      </c>
      <c r="B935" s="39" t="s">
        <v>3190</v>
      </c>
      <c r="C935" s="39" t="s">
        <v>3191</v>
      </c>
      <c r="D935" s="38">
        <v>401972</v>
      </c>
      <c r="E935" s="38"/>
      <c r="F935" s="38"/>
      <c r="G935" s="39" t="s">
        <v>842</v>
      </c>
      <c r="H935" s="38">
        <v>8263000049</v>
      </c>
      <c r="I935" s="40" t="s">
        <v>3192</v>
      </c>
      <c r="J935" s="2">
        <v>106720</v>
      </c>
      <c r="K935" s="2">
        <v>125.92960000000001</v>
      </c>
      <c r="L935" s="2">
        <v>19209.599999999999</v>
      </c>
      <c r="M935" s="3">
        <f t="shared" si="14"/>
        <v>126055.52960000001</v>
      </c>
      <c r="N935" s="41">
        <v>44341.729166666664</v>
      </c>
      <c r="O935" s="39">
        <v>6870111093</v>
      </c>
      <c r="P935" s="39" t="s">
        <v>52</v>
      </c>
      <c r="Q935" s="40" t="s">
        <v>3149</v>
      </c>
      <c r="R935" s="41">
        <v>44383</v>
      </c>
      <c r="S935" s="39" t="s">
        <v>54</v>
      </c>
      <c r="T935" s="68"/>
    </row>
    <row r="936" spans="1:20" s="70" customFormat="1" x14ac:dyDescent="0.2">
      <c r="A936" s="38" t="s">
        <v>3193</v>
      </c>
      <c r="B936" s="39" t="s">
        <v>3194</v>
      </c>
      <c r="C936" s="39" t="s">
        <v>3195</v>
      </c>
      <c r="D936" s="38">
        <v>401972</v>
      </c>
      <c r="E936" s="38"/>
      <c r="F936" s="38"/>
      <c r="G936" s="39" t="s">
        <v>842</v>
      </c>
      <c r="H936" s="38">
        <v>8263000049</v>
      </c>
      <c r="I936" s="40" t="s">
        <v>3196</v>
      </c>
      <c r="J936" s="2">
        <v>14980</v>
      </c>
      <c r="K936" s="2">
        <v>17.676400000000001</v>
      </c>
      <c r="L936" s="2">
        <v>2696.4</v>
      </c>
      <c r="M936" s="3">
        <f t="shared" si="14"/>
        <v>17694.076400000002</v>
      </c>
      <c r="N936" s="41">
        <v>44342</v>
      </c>
      <c r="O936" s="39">
        <v>6870111096</v>
      </c>
      <c r="P936" s="39" t="s">
        <v>52</v>
      </c>
      <c r="Q936" s="40" t="s">
        <v>3060</v>
      </c>
      <c r="R936" s="41">
        <v>44379</v>
      </c>
      <c r="S936" s="39" t="s">
        <v>54</v>
      </c>
      <c r="T936" s="68"/>
    </row>
    <row r="937" spans="1:20" s="70" customFormat="1" x14ac:dyDescent="0.2">
      <c r="A937" s="38" t="s">
        <v>3197</v>
      </c>
      <c r="B937" s="39" t="s">
        <v>3198</v>
      </c>
      <c r="C937" s="39" t="s">
        <v>3199</v>
      </c>
      <c r="D937" s="38">
        <v>407406</v>
      </c>
      <c r="E937" s="38"/>
      <c r="F937" s="38"/>
      <c r="G937" s="39" t="s">
        <v>3200</v>
      </c>
      <c r="H937" s="38">
        <v>8263000057</v>
      </c>
      <c r="I937" s="40" t="s">
        <v>3201</v>
      </c>
      <c r="J937" s="2">
        <v>1548000</v>
      </c>
      <c r="K937" s="2"/>
      <c r="L937" s="2">
        <v>278640</v>
      </c>
      <c r="M937" s="3">
        <f t="shared" si="14"/>
        <v>1826640</v>
      </c>
      <c r="N937" s="41">
        <v>44344.729166666664</v>
      </c>
      <c r="O937" s="39">
        <v>6870111113</v>
      </c>
      <c r="P937" s="39" t="s">
        <v>52</v>
      </c>
      <c r="Q937" s="40" t="s">
        <v>3202</v>
      </c>
      <c r="R937" s="41">
        <v>44400</v>
      </c>
      <c r="S937" s="39" t="s">
        <v>54</v>
      </c>
      <c r="T937" s="68"/>
    </row>
    <row r="938" spans="1:20" s="70" customFormat="1" x14ac:dyDescent="0.2">
      <c r="A938" s="38" t="s">
        <v>3203</v>
      </c>
      <c r="B938" s="42" t="s">
        <v>3204</v>
      </c>
      <c r="C938" s="42" t="s">
        <v>3205</v>
      </c>
      <c r="D938" s="58">
        <v>402300</v>
      </c>
      <c r="E938" s="38"/>
      <c r="F938" s="58"/>
      <c r="G938" s="42" t="s">
        <v>230</v>
      </c>
      <c r="H938" s="38">
        <v>8263000114</v>
      </c>
      <c r="I938" s="40" t="s">
        <v>3206</v>
      </c>
      <c r="J938" s="3">
        <v>2042238.32</v>
      </c>
      <c r="K938" s="3"/>
      <c r="L938" s="3">
        <v>367602.89760000003</v>
      </c>
      <c r="M938" s="3">
        <f t="shared" si="14"/>
        <v>2409841.2176000001</v>
      </c>
      <c r="N938" s="41">
        <v>44347.729166666664</v>
      </c>
      <c r="O938" s="39">
        <v>6870116815</v>
      </c>
      <c r="P938" s="42" t="s">
        <v>315</v>
      </c>
      <c r="Q938" s="42" t="s">
        <v>3207</v>
      </c>
      <c r="R938" s="60">
        <v>44341</v>
      </c>
      <c r="S938" s="42" t="s">
        <v>243</v>
      </c>
      <c r="T938" s="68" t="s">
        <v>506</v>
      </c>
    </row>
    <row r="939" spans="1:20" s="70" customFormat="1" x14ac:dyDescent="0.2">
      <c r="A939" s="38" t="s">
        <v>3208</v>
      </c>
      <c r="B939" s="62" t="s">
        <v>3209</v>
      </c>
      <c r="C939" s="39"/>
      <c r="D939" s="38">
        <v>811819</v>
      </c>
      <c r="E939" s="38"/>
      <c r="F939" s="38"/>
      <c r="G939" s="39" t="s">
        <v>1091</v>
      </c>
      <c r="H939" s="38">
        <v>8263000049</v>
      </c>
      <c r="I939" s="40" t="s">
        <v>3210</v>
      </c>
      <c r="J939" s="2">
        <v>77000</v>
      </c>
      <c r="K939" s="2"/>
      <c r="L939" s="2">
        <v>0</v>
      </c>
      <c r="M939" s="3">
        <f t="shared" si="14"/>
        <v>77000</v>
      </c>
      <c r="N939" s="59">
        <v>44378</v>
      </c>
      <c r="O939" s="39"/>
      <c r="P939" s="39" t="s">
        <v>52</v>
      </c>
      <c r="Q939" s="40"/>
      <c r="R939" s="41"/>
      <c r="S939" s="39" t="s">
        <v>54</v>
      </c>
      <c r="T939" s="68"/>
    </row>
    <row r="940" spans="1:20" s="70" customFormat="1" x14ac:dyDescent="0.2">
      <c r="A940" s="38" t="s">
        <v>3211</v>
      </c>
      <c r="B940" s="42" t="s">
        <v>3212</v>
      </c>
      <c r="C940" s="42" t="s">
        <v>3213</v>
      </c>
      <c r="D940" s="58">
        <v>402300</v>
      </c>
      <c r="E940" s="38"/>
      <c r="F940" s="58"/>
      <c r="G940" s="42" t="s">
        <v>230</v>
      </c>
      <c r="H940" s="38">
        <v>8263000114</v>
      </c>
      <c r="I940" s="40" t="s">
        <v>3214</v>
      </c>
      <c r="J940" s="3">
        <v>2151319.0300000003</v>
      </c>
      <c r="K940" s="3"/>
      <c r="L940" s="3">
        <v>387237.42540000001</v>
      </c>
      <c r="M940" s="3">
        <f t="shared" si="14"/>
        <v>2538556.4554000003</v>
      </c>
      <c r="N940" s="41">
        <v>44347.729166666664</v>
      </c>
      <c r="O940" s="39">
        <v>6870113973</v>
      </c>
      <c r="P940" s="42" t="s">
        <v>315</v>
      </c>
      <c r="Q940" s="42" t="s">
        <v>3207</v>
      </c>
      <c r="R940" s="60">
        <v>44341</v>
      </c>
      <c r="S940" s="42" t="s">
        <v>243</v>
      </c>
      <c r="T940" s="68" t="s">
        <v>506</v>
      </c>
    </row>
    <row r="941" spans="1:20" s="70" customFormat="1" x14ac:dyDescent="0.2">
      <c r="A941" s="38" t="s">
        <v>3215</v>
      </c>
      <c r="B941" s="42" t="s">
        <v>3216</v>
      </c>
      <c r="C941" s="42" t="s">
        <v>3217</v>
      </c>
      <c r="D941" s="58">
        <v>402300</v>
      </c>
      <c r="E941" s="38"/>
      <c r="F941" s="58"/>
      <c r="G941" s="42" t="s">
        <v>230</v>
      </c>
      <c r="H941" s="38">
        <v>8263000114</v>
      </c>
      <c r="I941" s="40" t="s">
        <v>3218</v>
      </c>
      <c r="J941" s="3">
        <v>1652430.55</v>
      </c>
      <c r="K941" s="3"/>
      <c r="L941" s="3">
        <v>297437.49900000001</v>
      </c>
      <c r="M941" s="3">
        <f t="shared" si="14"/>
        <v>1949868.0490000001</v>
      </c>
      <c r="N941" s="41">
        <v>44345.729166666664</v>
      </c>
      <c r="O941" s="39">
        <v>6870116821</v>
      </c>
      <c r="P941" s="42" t="s">
        <v>315</v>
      </c>
      <c r="Q941" s="42" t="s">
        <v>3207</v>
      </c>
      <c r="R941" s="60">
        <v>44341</v>
      </c>
      <c r="S941" s="42" t="s">
        <v>243</v>
      </c>
      <c r="T941" s="68" t="s">
        <v>506</v>
      </c>
    </row>
    <row r="942" spans="1:20" s="70" customFormat="1" x14ac:dyDescent="0.2">
      <c r="A942" s="38" t="s">
        <v>3219</v>
      </c>
      <c r="B942" s="42" t="s">
        <v>3220</v>
      </c>
      <c r="C942" s="42" t="s">
        <v>3221</v>
      </c>
      <c r="D942" s="58">
        <v>402300</v>
      </c>
      <c r="E942" s="38"/>
      <c r="F942" s="58"/>
      <c r="G942" s="42" t="s">
        <v>230</v>
      </c>
      <c r="H942" s="38">
        <v>8263000114</v>
      </c>
      <c r="I942" s="40" t="s">
        <v>3222</v>
      </c>
      <c r="J942" s="3">
        <v>1668534.83</v>
      </c>
      <c r="K942" s="3"/>
      <c r="L942" s="3">
        <v>300336.26939999999</v>
      </c>
      <c r="M942" s="3">
        <f t="shared" si="14"/>
        <v>1968871.0994000002</v>
      </c>
      <c r="N942" s="41">
        <v>44346.729166666664</v>
      </c>
      <c r="O942" s="39">
        <v>6870116824</v>
      </c>
      <c r="P942" s="42" t="s">
        <v>315</v>
      </c>
      <c r="Q942" s="42" t="s">
        <v>3207</v>
      </c>
      <c r="R942" s="60">
        <v>44341</v>
      </c>
      <c r="S942" s="42" t="s">
        <v>243</v>
      </c>
      <c r="T942" s="68" t="s">
        <v>506</v>
      </c>
    </row>
    <row r="943" spans="1:20" s="70" customFormat="1" x14ac:dyDescent="0.2">
      <c r="A943" s="38" t="s">
        <v>3223</v>
      </c>
      <c r="B943" s="42" t="s">
        <v>3224</v>
      </c>
      <c r="C943" s="42" t="s">
        <v>3225</v>
      </c>
      <c r="D943" s="58">
        <v>402300</v>
      </c>
      <c r="E943" s="38"/>
      <c r="F943" s="58"/>
      <c r="G943" s="42" t="s">
        <v>230</v>
      </c>
      <c r="H943" s="38">
        <v>8263000114</v>
      </c>
      <c r="I943" s="40" t="s">
        <v>3226</v>
      </c>
      <c r="J943" s="3">
        <v>1688131.43</v>
      </c>
      <c r="K943" s="3"/>
      <c r="L943" s="3">
        <v>303863.65739999997</v>
      </c>
      <c r="M943" s="3">
        <f t="shared" si="14"/>
        <v>1991995.0873999998</v>
      </c>
      <c r="N943" s="41">
        <v>44345</v>
      </c>
      <c r="O943" s="39">
        <v>6870114071</v>
      </c>
      <c r="P943" s="42" t="s">
        <v>315</v>
      </c>
      <c r="Q943" s="42" t="s">
        <v>3207</v>
      </c>
      <c r="R943" s="60">
        <v>44341</v>
      </c>
      <c r="S943" s="42" t="s">
        <v>243</v>
      </c>
      <c r="T943" s="68" t="s">
        <v>506</v>
      </c>
    </row>
    <row r="944" spans="1:20" s="70" customFormat="1" x14ac:dyDescent="0.2">
      <c r="A944" s="38" t="s">
        <v>3227</v>
      </c>
      <c r="B944" s="42" t="s">
        <v>3228</v>
      </c>
      <c r="C944" s="42" t="s">
        <v>3229</v>
      </c>
      <c r="D944" s="58">
        <v>402300</v>
      </c>
      <c r="E944" s="38"/>
      <c r="F944" s="58"/>
      <c r="G944" s="42" t="s">
        <v>230</v>
      </c>
      <c r="H944" s="38">
        <v>8263000114</v>
      </c>
      <c r="I944" s="40" t="s">
        <v>3230</v>
      </c>
      <c r="J944" s="3">
        <v>1680654.93</v>
      </c>
      <c r="K944" s="3"/>
      <c r="L944" s="3">
        <v>302517.88739999995</v>
      </c>
      <c r="M944" s="3">
        <f t="shared" si="14"/>
        <v>1983172.8173999998</v>
      </c>
      <c r="N944" s="41">
        <v>44346</v>
      </c>
      <c r="O944" s="39">
        <v>6870114095</v>
      </c>
      <c r="P944" s="42" t="s">
        <v>315</v>
      </c>
      <c r="Q944" s="42" t="s">
        <v>3207</v>
      </c>
      <c r="R944" s="60">
        <v>44341</v>
      </c>
      <c r="S944" s="42" t="s">
        <v>243</v>
      </c>
      <c r="T944" s="68" t="s">
        <v>506</v>
      </c>
    </row>
    <row r="945" spans="1:20" s="70" customFormat="1" x14ac:dyDescent="0.2">
      <c r="A945" s="38" t="s">
        <v>3231</v>
      </c>
      <c r="B945" s="42" t="s">
        <v>3232</v>
      </c>
      <c r="C945" s="42" t="s">
        <v>3233</v>
      </c>
      <c r="D945" s="58">
        <v>402300</v>
      </c>
      <c r="E945" s="38"/>
      <c r="F945" s="58"/>
      <c r="G945" s="42" t="s">
        <v>230</v>
      </c>
      <c r="H945" s="38">
        <v>8263000114</v>
      </c>
      <c r="I945" s="40" t="s">
        <v>3234</v>
      </c>
      <c r="J945" s="3">
        <v>1690151.44</v>
      </c>
      <c r="K945" s="3"/>
      <c r="L945" s="3">
        <v>304227.25919999997</v>
      </c>
      <c r="M945" s="3">
        <f t="shared" si="14"/>
        <v>1994378.6991999999</v>
      </c>
      <c r="N945" s="41">
        <v>44355.729166666664</v>
      </c>
      <c r="O945" s="39">
        <v>6870114133</v>
      </c>
      <c r="P945" s="42" t="s">
        <v>315</v>
      </c>
      <c r="Q945" s="42" t="s">
        <v>3207</v>
      </c>
      <c r="R945" s="60">
        <v>44341</v>
      </c>
      <c r="S945" s="42" t="s">
        <v>243</v>
      </c>
      <c r="T945" s="68" t="s">
        <v>506</v>
      </c>
    </row>
    <row r="946" spans="1:20" s="70" customFormat="1" x14ac:dyDescent="0.2">
      <c r="A946" s="38" t="s">
        <v>3235</v>
      </c>
      <c r="B946" s="42" t="s">
        <v>3236</v>
      </c>
      <c r="C946" s="42" t="s">
        <v>3237</v>
      </c>
      <c r="D946" s="58">
        <v>402300</v>
      </c>
      <c r="E946" s="38"/>
      <c r="F946" s="58"/>
      <c r="G946" s="42" t="s">
        <v>230</v>
      </c>
      <c r="H946" s="38">
        <v>8263000114</v>
      </c>
      <c r="I946" s="40" t="s">
        <v>3238</v>
      </c>
      <c r="J946" s="3">
        <v>1725230.65</v>
      </c>
      <c r="K946" s="3"/>
      <c r="L946" s="3">
        <v>310541.51699999999</v>
      </c>
      <c r="M946" s="3">
        <f t="shared" si="14"/>
        <v>2035772.1669999999</v>
      </c>
      <c r="N946" s="41">
        <v>44357.729166666664</v>
      </c>
      <c r="O946" s="39">
        <v>6870114155</v>
      </c>
      <c r="P946" s="42" t="s">
        <v>315</v>
      </c>
      <c r="Q946" s="42" t="s">
        <v>3207</v>
      </c>
      <c r="R946" s="60">
        <v>44341</v>
      </c>
      <c r="S946" s="42" t="s">
        <v>243</v>
      </c>
      <c r="T946" s="68" t="s">
        <v>506</v>
      </c>
    </row>
    <row r="947" spans="1:20" s="70" customFormat="1" x14ac:dyDescent="0.2">
      <c r="A947" s="38" t="s">
        <v>3239</v>
      </c>
      <c r="B947" s="42" t="s">
        <v>3240</v>
      </c>
      <c r="C947" s="42" t="s">
        <v>3241</v>
      </c>
      <c r="D947" s="58">
        <v>402300</v>
      </c>
      <c r="E947" s="38"/>
      <c r="F947" s="58"/>
      <c r="G947" s="42" t="s">
        <v>230</v>
      </c>
      <c r="H947" s="38">
        <v>8263000114</v>
      </c>
      <c r="I947" s="40" t="s">
        <v>3242</v>
      </c>
      <c r="J947" s="3">
        <v>1444817.87</v>
      </c>
      <c r="K947" s="3"/>
      <c r="L947" s="3">
        <v>260067.21660000001</v>
      </c>
      <c r="M947" s="3">
        <f t="shared" si="14"/>
        <v>1704885.0866</v>
      </c>
      <c r="N947" s="41">
        <v>44355.729166666664</v>
      </c>
      <c r="O947" s="39">
        <v>6870116818</v>
      </c>
      <c r="P947" s="42" t="s">
        <v>315</v>
      </c>
      <c r="Q947" s="42" t="s">
        <v>3207</v>
      </c>
      <c r="R947" s="60">
        <v>44341</v>
      </c>
      <c r="S947" s="42" t="s">
        <v>243</v>
      </c>
      <c r="T947" s="68" t="s">
        <v>506</v>
      </c>
    </row>
    <row r="948" spans="1:20" s="70" customFormat="1" x14ac:dyDescent="0.2">
      <c r="A948" s="38" t="s">
        <v>3243</v>
      </c>
      <c r="B948" s="42" t="s">
        <v>3244</v>
      </c>
      <c r="C948" s="42" t="s">
        <v>3245</v>
      </c>
      <c r="D948" s="58">
        <v>402300</v>
      </c>
      <c r="E948" s="38"/>
      <c r="F948" s="58"/>
      <c r="G948" s="42" t="s">
        <v>230</v>
      </c>
      <c r="H948" s="38">
        <v>8263000114</v>
      </c>
      <c r="I948" s="40" t="s">
        <v>3246</v>
      </c>
      <c r="J948" s="3">
        <v>1543293.08</v>
      </c>
      <c r="K948" s="3"/>
      <c r="L948" s="3">
        <v>277792.75439999998</v>
      </c>
      <c r="M948" s="3">
        <f t="shared" si="14"/>
        <v>1821085.8344000001</v>
      </c>
      <c r="N948" s="41">
        <v>44356.729166666664</v>
      </c>
      <c r="O948" s="39">
        <v>6870114233</v>
      </c>
      <c r="P948" s="42" t="s">
        <v>315</v>
      </c>
      <c r="Q948" s="42" t="s">
        <v>3207</v>
      </c>
      <c r="R948" s="60">
        <v>44341</v>
      </c>
      <c r="S948" s="42" t="s">
        <v>243</v>
      </c>
      <c r="T948" s="68" t="s">
        <v>506</v>
      </c>
    </row>
    <row r="949" spans="1:20" s="70" customFormat="1" x14ac:dyDescent="0.2">
      <c r="A949" s="38" t="s">
        <v>3247</v>
      </c>
      <c r="B949" s="42" t="s">
        <v>3248</v>
      </c>
      <c r="C949" s="42" t="s">
        <v>3249</v>
      </c>
      <c r="D949" s="58">
        <v>402300</v>
      </c>
      <c r="E949" s="38"/>
      <c r="F949" s="58"/>
      <c r="G949" s="42" t="s">
        <v>230</v>
      </c>
      <c r="H949" s="38">
        <v>8263000114</v>
      </c>
      <c r="I949" s="40" t="s">
        <v>3250</v>
      </c>
      <c r="J949" s="3">
        <v>1451382.43</v>
      </c>
      <c r="K949" s="3"/>
      <c r="L949" s="3">
        <v>261248.83739999999</v>
      </c>
      <c r="M949" s="3">
        <f t="shared" si="14"/>
        <v>1712631.2674</v>
      </c>
      <c r="N949" s="41">
        <v>44355.729166666664</v>
      </c>
      <c r="O949" s="39">
        <v>6870114673</v>
      </c>
      <c r="P949" s="42" t="s">
        <v>315</v>
      </c>
      <c r="Q949" s="42" t="s">
        <v>3207</v>
      </c>
      <c r="R949" s="60">
        <v>44341</v>
      </c>
      <c r="S949" s="42" t="s">
        <v>243</v>
      </c>
      <c r="T949" s="68" t="s">
        <v>506</v>
      </c>
    </row>
    <row r="950" spans="1:20" s="70" customFormat="1" x14ac:dyDescent="0.2">
      <c r="A950" s="38" t="s">
        <v>3251</v>
      </c>
      <c r="B950" s="39" t="s">
        <v>3252</v>
      </c>
      <c r="C950" s="39" t="s">
        <v>3253</v>
      </c>
      <c r="D950" s="38">
        <v>406424</v>
      </c>
      <c r="E950" s="38"/>
      <c r="F950" s="38"/>
      <c r="G950" s="39" t="s">
        <v>3254</v>
      </c>
      <c r="H950" s="38">
        <v>8266010891</v>
      </c>
      <c r="I950" s="40" t="s">
        <v>3255</v>
      </c>
      <c r="J950" s="2">
        <v>77696</v>
      </c>
      <c r="K950" s="2">
        <v>91.68</v>
      </c>
      <c r="L950" s="2">
        <v>13985.279999999999</v>
      </c>
      <c r="M950" s="3">
        <f t="shared" si="14"/>
        <v>91772.959999999992</v>
      </c>
      <c r="N950" s="41">
        <v>44316.729166666664</v>
      </c>
      <c r="O950" s="39">
        <v>6870115059</v>
      </c>
      <c r="P950" s="39" t="s">
        <v>52</v>
      </c>
      <c r="Q950" s="40" t="s">
        <v>3256</v>
      </c>
      <c r="R950" s="41">
        <v>44383</v>
      </c>
      <c r="S950" s="39" t="s">
        <v>54</v>
      </c>
      <c r="T950" s="68"/>
    </row>
    <row r="951" spans="1:20" s="70" customFormat="1" x14ac:dyDescent="0.2">
      <c r="A951" s="38" t="s">
        <v>3257</v>
      </c>
      <c r="B951" s="39" t="s">
        <v>3258</v>
      </c>
      <c r="C951" s="39"/>
      <c r="D951" s="38">
        <v>408117</v>
      </c>
      <c r="E951" s="38"/>
      <c r="F951" s="38"/>
      <c r="G951" s="39" t="s">
        <v>3259</v>
      </c>
      <c r="H951" s="38">
        <v>8266011710</v>
      </c>
      <c r="I951" s="40" t="s">
        <v>3260</v>
      </c>
      <c r="J951" s="5">
        <v>50780.11</v>
      </c>
      <c r="K951" s="2"/>
      <c r="L951" s="2">
        <v>9140.4197999999997</v>
      </c>
      <c r="M951" s="3">
        <f t="shared" si="14"/>
        <v>59920.529800000004</v>
      </c>
      <c r="N951" s="41">
        <v>44379</v>
      </c>
      <c r="O951" s="39"/>
      <c r="P951" s="39" t="s">
        <v>52</v>
      </c>
      <c r="Q951" s="40"/>
      <c r="R951" s="41"/>
      <c r="S951" s="39" t="s">
        <v>54</v>
      </c>
      <c r="T951" s="68"/>
    </row>
    <row r="952" spans="1:20" s="70" customFormat="1" x14ac:dyDescent="0.2">
      <c r="A952" s="38" t="s">
        <v>3261</v>
      </c>
      <c r="B952" s="39" t="s">
        <v>3262</v>
      </c>
      <c r="C952" s="39"/>
      <c r="D952" s="38">
        <v>811819</v>
      </c>
      <c r="E952" s="38"/>
      <c r="F952" s="38"/>
      <c r="G952" s="39" t="s">
        <v>1091</v>
      </c>
      <c r="H952" s="38">
        <v>8263000049</v>
      </c>
      <c r="I952" s="40" t="s">
        <v>3263</v>
      </c>
      <c r="J952" s="2">
        <v>120470</v>
      </c>
      <c r="K952" s="2"/>
      <c r="L952" s="2">
        <v>0</v>
      </c>
      <c r="M952" s="3">
        <f t="shared" si="14"/>
        <v>120470</v>
      </c>
      <c r="N952" s="4">
        <v>44382</v>
      </c>
      <c r="O952" s="39"/>
      <c r="P952" s="39" t="s">
        <v>52</v>
      </c>
      <c r="Q952" s="40"/>
      <c r="R952" s="41"/>
      <c r="S952" s="39" t="s">
        <v>54</v>
      </c>
      <c r="T952" s="68"/>
    </row>
    <row r="953" spans="1:20" s="70" customFormat="1" x14ac:dyDescent="0.2">
      <c r="A953" s="38" t="s">
        <v>3264</v>
      </c>
      <c r="B953" s="39" t="s">
        <v>3265</v>
      </c>
      <c r="C953" s="39"/>
      <c r="D953" s="38">
        <v>811819</v>
      </c>
      <c r="E953" s="38"/>
      <c r="F953" s="38"/>
      <c r="G953" s="39" t="s">
        <v>1091</v>
      </c>
      <c r="H953" s="38">
        <v>8263000049</v>
      </c>
      <c r="I953" s="40" t="s">
        <v>3266</v>
      </c>
      <c r="J953" s="2">
        <v>120470</v>
      </c>
      <c r="K953" s="2"/>
      <c r="L953" s="2">
        <v>0</v>
      </c>
      <c r="M953" s="3">
        <f t="shared" si="14"/>
        <v>120470</v>
      </c>
      <c r="N953" s="4">
        <v>44382</v>
      </c>
      <c r="O953" s="39"/>
      <c r="P953" s="39" t="s">
        <v>52</v>
      </c>
      <c r="Q953" s="40"/>
      <c r="R953" s="41"/>
      <c r="S953" s="39" t="s">
        <v>54</v>
      </c>
      <c r="T953" s="68"/>
    </row>
    <row r="954" spans="1:20" s="70" customFormat="1" x14ac:dyDescent="0.2">
      <c r="A954" s="38" t="s">
        <v>3267</v>
      </c>
      <c r="B954" s="39" t="s">
        <v>3268</v>
      </c>
      <c r="C954" s="39"/>
      <c r="D954" s="38">
        <v>811819</v>
      </c>
      <c r="E954" s="38"/>
      <c r="F954" s="38"/>
      <c r="G954" s="39" t="s">
        <v>1091</v>
      </c>
      <c r="H954" s="38">
        <v>8263000049</v>
      </c>
      <c r="I954" s="40" t="s">
        <v>3269</v>
      </c>
      <c r="J954" s="2">
        <v>120470</v>
      </c>
      <c r="K954" s="2"/>
      <c r="L954" s="2">
        <v>0</v>
      </c>
      <c r="M954" s="3">
        <f t="shared" si="14"/>
        <v>120470</v>
      </c>
      <c r="N954" s="4">
        <v>44382</v>
      </c>
      <c r="O954" s="39"/>
      <c r="P954" s="39" t="s">
        <v>52</v>
      </c>
      <c r="Q954" s="40"/>
      <c r="R954" s="41"/>
      <c r="S954" s="39" t="s">
        <v>54</v>
      </c>
      <c r="T954" s="68"/>
    </row>
    <row r="955" spans="1:20" s="70" customFormat="1" x14ac:dyDescent="0.2">
      <c r="A955" s="38" t="s">
        <v>3270</v>
      </c>
      <c r="B955" s="39" t="s">
        <v>3271</v>
      </c>
      <c r="C955" s="39"/>
      <c r="D955" s="38">
        <v>811819</v>
      </c>
      <c r="E955" s="38"/>
      <c r="F955" s="38"/>
      <c r="G955" s="39" t="s">
        <v>1091</v>
      </c>
      <c r="H955" s="38">
        <v>8263000049</v>
      </c>
      <c r="I955" s="40" t="s">
        <v>3272</v>
      </c>
      <c r="J955" s="2">
        <v>67156</v>
      </c>
      <c r="K955" s="2"/>
      <c r="L955" s="2">
        <v>0</v>
      </c>
      <c r="M955" s="3">
        <f t="shared" si="14"/>
        <v>67156</v>
      </c>
      <c r="N955" s="4">
        <v>44382</v>
      </c>
      <c r="O955" s="39"/>
      <c r="P955" s="39" t="s">
        <v>52</v>
      </c>
      <c r="Q955" s="40"/>
      <c r="R955" s="41"/>
      <c r="S955" s="39" t="s">
        <v>54</v>
      </c>
      <c r="T955" s="68"/>
    </row>
    <row r="956" spans="1:20" s="70" customFormat="1" x14ac:dyDescent="0.2">
      <c r="A956" s="38" t="s">
        <v>63</v>
      </c>
      <c r="B956" s="1"/>
      <c r="C956" s="1"/>
      <c r="D956" s="51"/>
      <c r="E956" s="38"/>
      <c r="F956" s="51"/>
      <c r="G956" s="52" t="s">
        <v>64</v>
      </c>
      <c r="H956" s="53"/>
      <c r="I956" s="54" t="s">
        <v>3273</v>
      </c>
      <c r="J956" s="35">
        <v>476</v>
      </c>
      <c r="K956" s="1"/>
      <c r="L956" s="1"/>
      <c r="M956" s="3">
        <f t="shared" si="14"/>
        <v>476</v>
      </c>
      <c r="N956" s="41">
        <v>44382</v>
      </c>
      <c r="O956" s="56"/>
      <c r="P956" s="1"/>
      <c r="Q956" s="1"/>
      <c r="R956" s="57"/>
      <c r="S956" s="39" t="s">
        <v>54</v>
      </c>
      <c r="T956" s="68"/>
    </row>
    <row r="957" spans="1:20" s="70" customFormat="1" x14ac:dyDescent="0.2">
      <c r="A957" s="38" t="s">
        <v>3274</v>
      </c>
      <c r="B957" s="39" t="s">
        <v>3275</v>
      </c>
      <c r="C957" s="39" t="s">
        <v>3276</v>
      </c>
      <c r="D957" s="38">
        <v>821027</v>
      </c>
      <c r="E957" s="38"/>
      <c r="F957" s="38"/>
      <c r="G957" s="39" t="s">
        <v>474</v>
      </c>
      <c r="H957" s="38">
        <v>8268005622</v>
      </c>
      <c r="I957" s="40" t="s">
        <v>3277</v>
      </c>
      <c r="J957" s="2">
        <v>1009123.7288135594</v>
      </c>
      <c r="K957" s="2"/>
      <c r="L957" s="2">
        <v>181642.27118644069</v>
      </c>
      <c r="M957" s="3">
        <f t="shared" si="14"/>
        <v>1190766</v>
      </c>
      <c r="N957" s="41">
        <v>44354.729166666664</v>
      </c>
      <c r="O957" s="39">
        <v>43973053</v>
      </c>
      <c r="P957" s="39" t="s">
        <v>52</v>
      </c>
      <c r="Q957" s="40" t="s">
        <v>3278</v>
      </c>
      <c r="R957" s="41">
        <v>44398</v>
      </c>
      <c r="S957" s="39" t="s">
        <v>54</v>
      </c>
      <c r="T957" s="68"/>
    </row>
    <row r="958" spans="1:20" s="70" customFormat="1" x14ac:dyDescent="0.2">
      <c r="A958" s="38" t="s">
        <v>3279</v>
      </c>
      <c r="B958" s="39" t="s">
        <v>3280</v>
      </c>
      <c r="C958" s="39" t="s">
        <v>3281</v>
      </c>
      <c r="D958" s="38">
        <v>814805</v>
      </c>
      <c r="E958" s="38"/>
      <c r="F958" s="38"/>
      <c r="G958" s="39" t="s">
        <v>111</v>
      </c>
      <c r="H958" s="38">
        <v>8268006403</v>
      </c>
      <c r="I958" s="40">
        <v>3334</v>
      </c>
      <c r="J958" s="2">
        <v>23650</v>
      </c>
      <c r="K958" s="2"/>
      <c r="L958" s="2">
        <v>4257</v>
      </c>
      <c r="M958" s="3">
        <f t="shared" si="14"/>
        <v>27907</v>
      </c>
      <c r="N958" s="41">
        <v>44370.729166666664</v>
      </c>
      <c r="O958" s="39">
        <v>43977284</v>
      </c>
      <c r="P958" s="39" t="s">
        <v>3282</v>
      </c>
      <c r="Q958" s="40" t="s">
        <v>3283</v>
      </c>
      <c r="R958" s="41">
        <v>44406</v>
      </c>
      <c r="S958" s="42" t="s">
        <v>2417</v>
      </c>
      <c r="T958" s="68"/>
    </row>
    <row r="959" spans="1:20" s="70" customFormat="1" x14ac:dyDescent="0.2">
      <c r="A959" s="38" t="s">
        <v>3284</v>
      </c>
      <c r="B959" s="42" t="s">
        <v>3285</v>
      </c>
      <c r="C959" s="42" t="s">
        <v>3286</v>
      </c>
      <c r="D959" s="38">
        <v>814805</v>
      </c>
      <c r="E959" s="38"/>
      <c r="F959" s="38"/>
      <c r="G959" s="42" t="s">
        <v>111</v>
      </c>
      <c r="H959" s="38">
        <v>8268006402</v>
      </c>
      <c r="I959" s="40">
        <v>3333</v>
      </c>
      <c r="J959" s="3">
        <v>97749.75</v>
      </c>
      <c r="K959" s="3"/>
      <c r="L959" s="3">
        <v>17594.954999999998</v>
      </c>
      <c r="M959" s="3">
        <f t="shared" si="14"/>
        <v>115344.705</v>
      </c>
      <c r="N959" s="41">
        <v>44370.729166666664</v>
      </c>
      <c r="O959" s="39">
        <v>43950463</v>
      </c>
      <c r="P959" s="42" t="s">
        <v>315</v>
      </c>
      <c r="Q959" s="42" t="s">
        <v>3287</v>
      </c>
      <c r="R959" s="60">
        <v>44385</v>
      </c>
      <c r="S959" s="42" t="s">
        <v>243</v>
      </c>
      <c r="T959" s="68"/>
    </row>
    <row r="960" spans="1:20" s="70" customFormat="1" x14ac:dyDescent="0.2">
      <c r="A960" s="38" t="s">
        <v>3288</v>
      </c>
      <c r="B960" s="42" t="s">
        <v>3289</v>
      </c>
      <c r="C960" s="42" t="s">
        <v>3290</v>
      </c>
      <c r="D960" s="38">
        <v>814805</v>
      </c>
      <c r="E960" s="38"/>
      <c r="F960" s="38"/>
      <c r="G960" s="42" t="s">
        <v>111</v>
      </c>
      <c r="H960" s="38">
        <v>8268006402</v>
      </c>
      <c r="I960" s="40">
        <v>3335</v>
      </c>
      <c r="J960" s="3">
        <v>112875</v>
      </c>
      <c r="K960" s="3"/>
      <c r="L960" s="3">
        <v>20317.5</v>
      </c>
      <c r="M960" s="3">
        <f t="shared" si="14"/>
        <v>133192.5</v>
      </c>
      <c r="N960" s="41">
        <v>44370.729166666664</v>
      </c>
      <c r="O960" s="39">
        <v>43950478</v>
      </c>
      <c r="P960" s="42" t="s">
        <v>315</v>
      </c>
      <c r="Q960" s="42" t="s">
        <v>3287</v>
      </c>
      <c r="R960" s="60">
        <v>44385</v>
      </c>
      <c r="S960" s="42" t="s">
        <v>243</v>
      </c>
      <c r="T960" s="68"/>
    </row>
    <row r="961" spans="1:20" s="70" customFormat="1" x14ac:dyDescent="0.2">
      <c r="A961" s="38" t="s">
        <v>3291</v>
      </c>
      <c r="B961" s="39" t="s">
        <v>3292</v>
      </c>
      <c r="C961" s="39" t="s">
        <v>3293</v>
      </c>
      <c r="D961" s="38">
        <v>705083</v>
      </c>
      <c r="E961" s="38"/>
      <c r="F961" s="38"/>
      <c r="G961" s="39" t="s">
        <v>1414</v>
      </c>
      <c r="H961" s="38">
        <v>8263000091</v>
      </c>
      <c r="I961" s="40" t="s">
        <v>3294</v>
      </c>
      <c r="J961" s="2">
        <v>95094</v>
      </c>
      <c r="K961" s="2"/>
      <c r="L961" s="2">
        <v>0</v>
      </c>
      <c r="M961" s="3">
        <f t="shared" si="14"/>
        <v>95094</v>
      </c>
      <c r="N961" s="41">
        <v>44349.729166666664</v>
      </c>
      <c r="O961" s="39">
        <v>3445011923</v>
      </c>
      <c r="P961" s="39" t="s">
        <v>52</v>
      </c>
      <c r="Q961" s="40">
        <v>109010241707</v>
      </c>
      <c r="R961" s="41">
        <v>44441</v>
      </c>
      <c r="S961" s="39" t="s">
        <v>54</v>
      </c>
      <c r="T961" s="68"/>
    </row>
    <row r="962" spans="1:20" s="70" customFormat="1" x14ac:dyDescent="0.2">
      <c r="A962" s="38" t="s">
        <v>3295</v>
      </c>
      <c r="B962" s="39" t="s">
        <v>3296</v>
      </c>
      <c r="C962" s="39" t="s">
        <v>3297</v>
      </c>
      <c r="D962" s="38">
        <v>816777</v>
      </c>
      <c r="E962" s="38"/>
      <c r="F962" s="38"/>
      <c r="G962" s="39" t="s">
        <v>205</v>
      </c>
      <c r="H962" s="38">
        <v>8268005263</v>
      </c>
      <c r="I962" s="40" t="s">
        <v>3298</v>
      </c>
      <c r="J962" s="2">
        <v>155000</v>
      </c>
      <c r="K962" s="2"/>
      <c r="L962" s="2">
        <v>27900</v>
      </c>
      <c r="M962" s="3">
        <f t="shared" si="14"/>
        <v>182900</v>
      </c>
      <c r="N962" s="41">
        <v>44354.729166666664</v>
      </c>
      <c r="O962" s="39">
        <v>43950586</v>
      </c>
      <c r="P962" s="39" t="s">
        <v>52</v>
      </c>
      <c r="Q962" s="40" t="s">
        <v>3299</v>
      </c>
      <c r="R962" s="41">
        <v>44385</v>
      </c>
      <c r="S962" s="39" t="s">
        <v>54</v>
      </c>
      <c r="T962" s="68"/>
    </row>
    <row r="963" spans="1:20" s="70" customFormat="1" x14ac:dyDescent="0.2">
      <c r="A963" s="38" t="s">
        <v>3300</v>
      </c>
      <c r="B963" s="39" t="s">
        <v>3301</v>
      </c>
      <c r="C963" s="39" t="s">
        <v>3302</v>
      </c>
      <c r="D963" s="38">
        <v>816456</v>
      </c>
      <c r="E963" s="38"/>
      <c r="F963" s="38"/>
      <c r="G963" s="39" t="s">
        <v>3303</v>
      </c>
      <c r="H963" s="38">
        <v>8268005691</v>
      </c>
      <c r="I963" s="40">
        <v>98</v>
      </c>
      <c r="J963" s="2">
        <v>19133</v>
      </c>
      <c r="K963" s="2"/>
      <c r="L963" s="2">
        <v>0</v>
      </c>
      <c r="M963" s="3">
        <f t="shared" si="14"/>
        <v>19133</v>
      </c>
      <c r="N963" s="41">
        <v>44329.729166666664</v>
      </c>
      <c r="O963" s="39">
        <v>43951038</v>
      </c>
      <c r="P963" s="39" t="s">
        <v>52</v>
      </c>
      <c r="Q963" s="40" t="s">
        <v>3304</v>
      </c>
      <c r="R963" s="41">
        <v>44385</v>
      </c>
      <c r="S963" s="39" t="s">
        <v>54</v>
      </c>
      <c r="T963" s="68"/>
    </row>
    <row r="964" spans="1:20" s="70" customFormat="1" x14ac:dyDescent="0.2">
      <c r="A964" s="38" t="s">
        <v>3305</v>
      </c>
      <c r="B964" s="42" t="s">
        <v>3306</v>
      </c>
      <c r="C964" s="42" t="s">
        <v>3307</v>
      </c>
      <c r="D964" s="38">
        <v>821146</v>
      </c>
      <c r="E964" s="1" t="s">
        <v>23069</v>
      </c>
      <c r="F964" s="1" t="s">
        <v>23070</v>
      </c>
      <c r="G964" s="42" t="s">
        <v>446</v>
      </c>
      <c r="H964" s="38">
        <v>8268006130</v>
      </c>
      <c r="I964" s="40" t="s">
        <v>3308</v>
      </c>
      <c r="J964" s="3">
        <v>16598060.08</v>
      </c>
      <c r="K964" s="3"/>
      <c r="L964" s="3">
        <v>2987650.92</v>
      </c>
      <c r="M964" s="3">
        <f t="shared" si="14"/>
        <v>19585711</v>
      </c>
      <c r="N964" s="41">
        <v>44371.729166666664</v>
      </c>
      <c r="O964" s="39">
        <v>43955271</v>
      </c>
      <c r="P964" s="42" t="s">
        <v>315</v>
      </c>
      <c r="Q964" s="42">
        <v>107138520905</v>
      </c>
      <c r="R964" s="60">
        <v>44391</v>
      </c>
      <c r="S964" s="42" t="s">
        <v>243</v>
      </c>
      <c r="T964" s="68" t="s">
        <v>506</v>
      </c>
    </row>
    <row r="965" spans="1:20" s="70" customFormat="1" x14ac:dyDescent="0.2">
      <c r="A965" s="38" t="s">
        <v>3309</v>
      </c>
      <c r="B965" s="39" t="s">
        <v>3310</v>
      </c>
      <c r="C965" s="39" t="s">
        <v>3311</v>
      </c>
      <c r="D965" s="38">
        <v>100915</v>
      </c>
      <c r="E965" s="38"/>
      <c r="F965" s="38"/>
      <c r="G965" s="39" t="s">
        <v>2405</v>
      </c>
      <c r="H965" s="38">
        <v>8263000105</v>
      </c>
      <c r="I965" s="40" t="s">
        <v>3312</v>
      </c>
      <c r="J965" s="2">
        <v>12403</v>
      </c>
      <c r="K965" s="2">
        <v>13</v>
      </c>
      <c r="L965" s="2">
        <v>2232.54</v>
      </c>
      <c r="M965" s="3">
        <f t="shared" si="14"/>
        <v>14648.54</v>
      </c>
      <c r="N965" s="41">
        <v>44347.729166666664</v>
      </c>
      <c r="O965" s="39">
        <v>6870119619</v>
      </c>
      <c r="P965" s="39" t="s">
        <v>52</v>
      </c>
      <c r="Q965" s="40" t="s">
        <v>3313</v>
      </c>
      <c r="R965" s="41">
        <v>44385</v>
      </c>
      <c r="S965" s="39" t="s">
        <v>54</v>
      </c>
      <c r="T965" s="68"/>
    </row>
    <row r="966" spans="1:20" s="70" customFormat="1" x14ac:dyDescent="0.2">
      <c r="A966" s="38" t="s">
        <v>3314</v>
      </c>
      <c r="B966" s="42" t="s">
        <v>3315</v>
      </c>
      <c r="C966" s="42" t="s">
        <v>3316</v>
      </c>
      <c r="D966" s="38">
        <v>100915</v>
      </c>
      <c r="E966" s="38"/>
      <c r="F966" s="38"/>
      <c r="G966" s="42" t="s">
        <v>2405</v>
      </c>
      <c r="H966" s="38">
        <v>8263000102</v>
      </c>
      <c r="I966" s="40" t="s">
        <v>3317</v>
      </c>
      <c r="J966" s="3">
        <v>4626911.96</v>
      </c>
      <c r="K966" s="3"/>
      <c r="L966" s="3">
        <v>838304.04</v>
      </c>
      <c r="M966" s="3">
        <f t="shared" ref="M966:M1029" si="15">SUM(J966:L966)</f>
        <v>5465216</v>
      </c>
      <c r="N966" s="41">
        <v>44347.729166666664</v>
      </c>
      <c r="O966" s="39">
        <v>6870119607</v>
      </c>
      <c r="P966" s="42" t="s">
        <v>315</v>
      </c>
      <c r="Q966" s="42" t="s">
        <v>3313</v>
      </c>
      <c r="R966" s="60">
        <v>44385</v>
      </c>
      <c r="S966" s="42" t="s">
        <v>243</v>
      </c>
      <c r="T966" s="68"/>
    </row>
    <row r="967" spans="1:20" s="70" customFormat="1" x14ac:dyDescent="0.2">
      <c r="A967" s="38" t="s">
        <v>3318</v>
      </c>
      <c r="B967" s="42" t="s">
        <v>3319</v>
      </c>
      <c r="C967" s="42" t="s">
        <v>3320</v>
      </c>
      <c r="D967" s="38">
        <v>100915</v>
      </c>
      <c r="E967" s="38"/>
      <c r="F967" s="38"/>
      <c r="G967" s="42" t="s">
        <v>2405</v>
      </c>
      <c r="H967" s="38">
        <v>8263000102</v>
      </c>
      <c r="I967" s="40" t="s">
        <v>3321</v>
      </c>
      <c r="J967" s="3">
        <v>3851199.58</v>
      </c>
      <c r="K967" s="3"/>
      <c r="L967" s="3">
        <v>697760.42</v>
      </c>
      <c r="M967" s="3">
        <f t="shared" si="15"/>
        <v>4548960</v>
      </c>
      <c r="N967" s="41">
        <v>44347.729166666664</v>
      </c>
      <c r="O967" s="39">
        <v>6870119597</v>
      </c>
      <c r="P967" s="42" t="s">
        <v>315</v>
      </c>
      <c r="Q967" s="42" t="s">
        <v>3322</v>
      </c>
      <c r="R967" s="60">
        <v>44385</v>
      </c>
      <c r="S967" s="42" t="s">
        <v>243</v>
      </c>
      <c r="T967" s="68"/>
    </row>
    <row r="968" spans="1:20" s="70" customFormat="1" x14ac:dyDescent="0.2">
      <c r="A968" s="38" t="s">
        <v>3323</v>
      </c>
      <c r="B968" s="42" t="s">
        <v>3324</v>
      </c>
      <c r="C968" s="42" t="s">
        <v>3325</v>
      </c>
      <c r="D968" s="38">
        <v>100915</v>
      </c>
      <c r="E968" s="38"/>
      <c r="F968" s="38"/>
      <c r="G968" s="42" t="s">
        <v>2405</v>
      </c>
      <c r="H968" s="38">
        <v>8263000102</v>
      </c>
      <c r="I968" s="40" t="s">
        <v>3326</v>
      </c>
      <c r="J968" s="3">
        <v>3799330.26</v>
      </c>
      <c r="K968" s="3"/>
      <c r="L968" s="3">
        <v>688362.74</v>
      </c>
      <c r="M968" s="3">
        <f t="shared" si="15"/>
        <v>4487693</v>
      </c>
      <c r="N968" s="41">
        <v>44344.729166666664</v>
      </c>
      <c r="O968" s="39">
        <v>6870119577</v>
      </c>
      <c r="P968" s="42" t="s">
        <v>315</v>
      </c>
      <c r="Q968" s="42" t="s">
        <v>3322</v>
      </c>
      <c r="R968" s="60">
        <v>44385</v>
      </c>
      <c r="S968" s="42" t="s">
        <v>243</v>
      </c>
      <c r="T968" s="68"/>
    </row>
    <row r="969" spans="1:20" s="70" customFormat="1" x14ac:dyDescent="0.2">
      <c r="A969" s="38" t="s">
        <v>3327</v>
      </c>
      <c r="B969" s="39" t="s">
        <v>3328</v>
      </c>
      <c r="C969" s="39" t="s">
        <v>3329</v>
      </c>
      <c r="D969" s="38">
        <v>100915</v>
      </c>
      <c r="E969" s="38"/>
      <c r="F969" s="38"/>
      <c r="G969" s="39" t="s">
        <v>2405</v>
      </c>
      <c r="H969" s="38">
        <v>8263000105</v>
      </c>
      <c r="I969" s="40" t="s">
        <v>2626</v>
      </c>
      <c r="J969" s="10">
        <v>180499.20000000001</v>
      </c>
      <c r="K969" s="2">
        <v>213</v>
      </c>
      <c r="L969" s="2">
        <v>32489.856</v>
      </c>
      <c r="M969" s="3">
        <f t="shared" si="15"/>
        <v>213202.05600000001</v>
      </c>
      <c r="N969" s="41">
        <v>44344.729166666664</v>
      </c>
      <c r="O969" s="39">
        <v>6870119612</v>
      </c>
      <c r="P969" s="39" t="s">
        <v>52</v>
      </c>
      <c r="Q969" s="40" t="s">
        <v>3313</v>
      </c>
      <c r="R969" s="41">
        <v>44385</v>
      </c>
      <c r="S969" s="39" t="s">
        <v>54</v>
      </c>
      <c r="T969" s="68"/>
    </row>
    <row r="970" spans="1:20" s="70" customFormat="1" x14ac:dyDescent="0.2">
      <c r="A970" s="38" t="s">
        <v>3330</v>
      </c>
      <c r="B970" s="62" t="s">
        <v>3331</v>
      </c>
      <c r="C970" s="39"/>
      <c r="D970" s="38">
        <v>811819</v>
      </c>
      <c r="E970" s="38"/>
      <c r="F970" s="38"/>
      <c r="G970" s="39" t="s">
        <v>1091</v>
      </c>
      <c r="H970" s="38">
        <v>8263000049</v>
      </c>
      <c r="I970" s="40" t="s">
        <v>3332</v>
      </c>
      <c r="J970" s="2">
        <v>111122</v>
      </c>
      <c r="K970" s="2"/>
      <c r="L970" s="2">
        <v>0</v>
      </c>
      <c r="M970" s="3">
        <f t="shared" si="15"/>
        <v>111122</v>
      </c>
      <c r="N970" s="59">
        <v>44383</v>
      </c>
      <c r="O970" s="39"/>
      <c r="P970" s="39" t="s">
        <v>52</v>
      </c>
      <c r="Q970" s="40"/>
      <c r="R970" s="41"/>
      <c r="S970" s="39" t="s">
        <v>54</v>
      </c>
      <c r="T970" s="68"/>
    </row>
    <row r="971" spans="1:20" s="70" customFormat="1" x14ac:dyDescent="0.2">
      <c r="A971" s="38" t="s">
        <v>3333</v>
      </c>
      <c r="B971" s="39" t="s">
        <v>3334</v>
      </c>
      <c r="C971" s="39"/>
      <c r="D971" s="38">
        <v>811819</v>
      </c>
      <c r="E971" s="38"/>
      <c r="F971" s="38"/>
      <c r="G971" s="39" t="s">
        <v>1091</v>
      </c>
      <c r="H971" s="38">
        <v>8263000049</v>
      </c>
      <c r="I971" s="40" t="s">
        <v>3335</v>
      </c>
      <c r="J971" s="2">
        <v>111122</v>
      </c>
      <c r="K971" s="2"/>
      <c r="L971" s="2">
        <v>0</v>
      </c>
      <c r="M971" s="3">
        <f t="shared" si="15"/>
        <v>111122</v>
      </c>
      <c r="N971" s="4">
        <v>44383</v>
      </c>
      <c r="O971" s="39"/>
      <c r="P971" s="39" t="s">
        <v>52</v>
      </c>
      <c r="Q971" s="40"/>
      <c r="R971" s="41"/>
      <c r="S971" s="39" t="s">
        <v>54</v>
      </c>
      <c r="T971" s="68"/>
    </row>
    <row r="972" spans="1:20" s="70" customFormat="1" x14ac:dyDescent="0.2">
      <c r="A972" s="38" t="s">
        <v>3336</v>
      </c>
      <c r="B972" s="39" t="s">
        <v>3337</v>
      </c>
      <c r="C972" s="39"/>
      <c r="D972" s="38">
        <v>811819</v>
      </c>
      <c r="E972" s="38"/>
      <c r="F972" s="38"/>
      <c r="G972" s="39" t="s">
        <v>1091</v>
      </c>
      <c r="H972" s="38">
        <v>8263000049</v>
      </c>
      <c r="I972" s="40" t="s">
        <v>3338</v>
      </c>
      <c r="J972" s="2">
        <v>87000</v>
      </c>
      <c r="K972" s="2"/>
      <c r="L972" s="2">
        <v>0</v>
      </c>
      <c r="M972" s="3">
        <f t="shared" si="15"/>
        <v>87000</v>
      </c>
      <c r="N972" s="4">
        <v>44383</v>
      </c>
      <c r="O972" s="39"/>
      <c r="P972" s="39" t="s">
        <v>52</v>
      </c>
      <c r="Q972" s="40"/>
      <c r="R972" s="41"/>
      <c r="S972" s="39" t="s">
        <v>54</v>
      </c>
      <c r="T972" s="68"/>
    </row>
    <row r="973" spans="1:20" s="70" customFormat="1" x14ac:dyDescent="0.2">
      <c r="A973" s="38" t="s">
        <v>3339</v>
      </c>
      <c r="B973" s="39" t="s">
        <v>3340</v>
      </c>
      <c r="C973" s="39"/>
      <c r="D973" s="38">
        <v>811819</v>
      </c>
      <c r="E973" s="38"/>
      <c r="F973" s="38"/>
      <c r="G973" s="39" t="s">
        <v>1091</v>
      </c>
      <c r="H973" s="38">
        <v>8263000049</v>
      </c>
      <c r="I973" s="40" t="s">
        <v>3341</v>
      </c>
      <c r="J973" s="2">
        <v>80000</v>
      </c>
      <c r="K973" s="2"/>
      <c r="L973" s="2">
        <v>0</v>
      </c>
      <c r="M973" s="3">
        <f t="shared" si="15"/>
        <v>80000</v>
      </c>
      <c r="N973" s="4">
        <v>44383</v>
      </c>
      <c r="O973" s="39"/>
      <c r="P973" s="39" t="s">
        <v>52</v>
      </c>
      <c r="Q973" s="40"/>
      <c r="R973" s="41"/>
      <c r="S973" s="39" t="s">
        <v>54</v>
      </c>
      <c r="T973" s="68"/>
    </row>
    <row r="974" spans="1:20" s="70" customFormat="1" x14ac:dyDescent="0.2">
      <c r="A974" s="38" t="s">
        <v>3342</v>
      </c>
      <c r="B974" s="39" t="s">
        <v>3343</v>
      </c>
      <c r="C974" s="39"/>
      <c r="D974" s="38">
        <v>811819</v>
      </c>
      <c r="E974" s="38"/>
      <c r="F974" s="38"/>
      <c r="G974" s="39" t="s">
        <v>1091</v>
      </c>
      <c r="H974" s="38">
        <v>8263000049</v>
      </c>
      <c r="I974" s="40" t="s">
        <v>3344</v>
      </c>
      <c r="J974" s="2">
        <v>74403</v>
      </c>
      <c r="K974" s="2"/>
      <c r="L974" s="2">
        <v>0</v>
      </c>
      <c r="M974" s="3">
        <f t="shared" si="15"/>
        <v>74403</v>
      </c>
      <c r="N974" s="4">
        <v>44383</v>
      </c>
      <c r="O974" s="39"/>
      <c r="P974" s="39" t="s">
        <v>52</v>
      </c>
      <c r="Q974" s="40"/>
      <c r="R974" s="41"/>
      <c r="S974" s="39" t="s">
        <v>54</v>
      </c>
      <c r="T974" s="68"/>
    </row>
    <row r="975" spans="1:20" s="70" customFormat="1" x14ac:dyDescent="0.2">
      <c r="A975" s="38" t="s">
        <v>3345</v>
      </c>
      <c r="B975" s="39" t="s">
        <v>3346</v>
      </c>
      <c r="C975" s="39"/>
      <c r="D975" s="38">
        <v>811819</v>
      </c>
      <c r="E975" s="38"/>
      <c r="F975" s="38"/>
      <c r="G975" s="39" t="s">
        <v>1091</v>
      </c>
      <c r="H975" s="38">
        <v>8263000049</v>
      </c>
      <c r="I975" s="40" t="s">
        <v>3347</v>
      </c>
      <c r="J975" s="2">
        <v>72500</v>
      </c>
      <c r="K975" s="2"/>
      <c r="L975" s="2">
        <v>0</v>
      </c>
      <c r="M975" s="3">
        <f t="shared" si="15"/>
        <v>72500</v>
      </c>
      <c r="N975" s="4">
        <v>44383</v>
      </c>
      <c r="O975" s="39"/>
      <c r="P975" s="39" t="s">
        <v>52</v>
      </c>
      <c r="Q975" s="40"/>
      <c r="R975" s="41"/>
      <c r="S975" s="39" t="s">
        <v>54</v>
      </c>
      <c r="T975" s="68"/>
    </row>
    <row r="976" spans="1:20" s="70" customFormat="1" x14ac:dyDescent="0.2">
      <c r="A976" s="38" t="s">
        <v>63</v>
      </c>
      <c r="B976" s="1"/>
      <c r="C976" s="1"/>
      <c r="D976" s="51"/>
      <c r="E976" s="38"/>
      <c r="F976" s="51"/>
      <c r="G976" s="52" t="s">
        <v>64</v>
      </c>
      <c r="H976" s="53"/>
      <c r="I976" s="54" t="s">
        <v>3348</v>
      </c>
      <c r="J976" s="35">
        <v>476</v>
      </c>
      <c r="K976" s="1"/>
      <c r="L976" s="1"/>
      <c r="M976" s="3">
        <f t="shared" si="15"/>
        <v>476</v>
      </c>
      <c r="N976" s="41">
        <v>44383</v>
      </c>
      <c r="O976" s="56"/>
      <c r="P976" s="1"/>
      <c r="Q976" s="1"/>
      <c r="R976" s="57"/>
      <c r="S976" s="39" t="s">
        <v>54</v>
      </c>
      <c r="T976" s="68"/>
    </row>
    <row r="977" spans="1:20" s="70" customFormat="1" x14ac:dyDescent="0.2">
      <c r="A977" s="38" t="s">
        <v>63</v>
      </c>
      <c r="B977" s="1"/>
      <c r="C977" s="1"/>
      <c r="D977" s="51"/>
      <c r="E977" s="38"/>
      <c r="F977" s="51"/>
      <c r="G977" s="52" t="s">
        <v>64</v>
      </c>
      <c r="H977" s="53"/>
      <c r="I977" s="54" t="s">
        <v>3349</v>
      </c>
      <c r="J977" s="35">
        <v>238</v>
      </c>
      <c r="K977" s="1"/>
      <c r="L977" s="1"/>
      <c r="M977" s="3">
        <f t="shared" si="15"/>
        <v>238</v>
      </c>
      <c r="N977" s="41">
        <v>44383</v>
      </c>
      <c r="O977" s="56"/>
      <c r="P977" s="1"/>
      <c r="Q977" s="1"/>
      <c r="R977" s="57"/>
      <c r="S977" s="39" t="s">
        <v>54</v>
      </c>
      <c r="T977" s="68"/>
    </row>
    <row r="978" spans="1:20" s="70" customFormat="1" x14ac:dyDescent="0.2">
      <c r="A978" s="38" t="s">
        <v>3350</v>
      </c>
      <c r="B978" s="39" t="s">
        <v>3351</v>
      </c>
      <c r="C978" s="39" t="s">
        <v>3352</v>
      </c>
      <c r="D978" s="38">
        <v>814805</v>
      </c>
      <c r="E978" s="38"/>
      <c r="F978" s="38"/>
      <c r="G978" s="39" t="s">
        <v>111</v>
      </c>
      <c r="H978" s="38">
        <v>8268006403</v>
      </c>
      <c r="I978" s="40">
        <v>3337</v>
      </c>
      <c r="J978" s="2">
        <v>20980.084745762713</v>
      </c>
      <c r="K978" s="2"/>
      <c r="L978" s="2">
        <v>3776.4152542372881</v>
      </c>
      <c r="M978" s="3">
        <f t="shared" si="15"/>
        <v>24756.5</v>
      </c>
      <c r="N978" s="41">
        <v>44370.729166666664</v>
      </c>
      <c r="O978" s="39">
        <v>43953417</v>
      </c>
      <c r="P978" s="39" t="s">
        <v>3282</v>
      </c>
      <c r="Q978" s="40" t="s">
        <v>2785</v>
      </c>
      <c r="R978" s="41">
        <v>44386</v>
      </c>
      <c r="S978" s="42" t="s">
        <v>2417</v>
      </c>
      <c r="T978" s="68"/>
    </row>
    <row r="979" spans="1:20" s="70" customFormat="1" x14ac:dyDescent="0.2">
      <c r="A979" s="38" t="s">
        <v>3353</v>
      </c>
      <c r="B979" s="39">
        <v>11445666</v>
      </c>
      <c r="C979" s="39"/>
      <c r="D979" s="38">
        <v>923913</v>
      </c>
      <c r="E979" s="38"/>
      <c r="F979" s="38"/>
      <c r="G979" s="62" t="s">
        <v>3354</v>
      </c>
      <c r="H979" s="61" t="s">
        <v>3355</v>
      </c>
      <c r="I979" s="52" t="s">
        <v>3355</v>
      </c>
      <c r="J979" s="5">
        <v>236000</v>
      </c>
      <c r="K979" s="2"/>
      <c r="L979" s="2">
        <v>0</v>
      </c>
      <c r="M979" s="3">
        <f t="shared" si="15"/>
        <v>236000</v>
      </c>
      <c r="N979" s="41">
        <v>44384</v>
      </c>
      <c r="O979" s="39"/>
      <c r="P979" s="39" t="s">
        <v>52</v>
      </c>
      <c r="Q979" s="40"/>
      <c r="R979" s="41"/>
      <c r="S979" s="39" t="s">
        <v>54</v>
      </c>
      <c r="T979" s="68"/>
    </row>
    <row r="980" spans="1:20" s="70" customFormat="1" x14ac:dyDescent="0.2">
      <c r="A980" s="38" t="s">
        <v>63</v>
      </c>
      <c r="B980" s="1"/>
      <c r="C980" s="1"/>
      <c r="D980" s="51"/>
      <c r="E980" s="38"/>
      <c r="F980" s="51"/>
      <c r="G980" s="52" t="s">
        <v>64</v>
      </c>
      <c r="H980" s="53"/>
      <c r="I980" s="54" t="s">
        <v>3356</v>
      </c>
      <c r="J980" s="35">
        <v>128.31</v>
      </c>
      <c r="K980" s="1"/>
      <c r="L980" s="1"/>
      <c r="M980" s="3">
        <f t="shared" si="15"/>
        <v>128.31</v>
      </c>
      <c r="N980" s="41">
        <v>44384</v>
      </c>
      <c r="O980" s="56"/>
      <c r="P980" s="1"/>
      <c r="Q980" s="1"/>
      <c r="R980" s="57"/>
      <c r="S980" s="39" t="s">
        <v>54</v>
      </c>
      <c r="T980" s="68"/>
    </row>
    <row r="981" spans="1:20" s="70" customFormat="1" x14ac:dyDescent="0.2">
      <c r="A981" s="38" t="s">
        <v>3357</v>
      </c>
      <c r="B981" s="42" t="s">
        <v>3358</v>
      </c>
      <c r="C981" s="42" t="s">
        <v>3359</v>
      </c>
      <c r="D981" s="38">
        <v>407261</v>
      </c>
      <c r="E981" s="38"/>
      <c r="F981" s="38"/>
      <c r="G981" s="42" t="s">
        <v>58</v>
      </c>
      <c r="H981" s="38">
        <v>8266011862</v>
      </c>
      <c r="I981" s="40">
        <v>9854021153</v>
      </c>
      <c r="J981" s="3">
        <v>57611.98</v>
      </c>
      <c r="K981" s="3"/>
      <c r="L981" s="3">
        <v>0</v>
      </c>
      <c r="M981" s="3">
        <f t="shared" si="15"/>
        <v>57611.98</v>
      </c>
      <c r="N981" s="41">
        <v>44374.729166666664</v>
      </c>
      <c r="O981" s="39">
        <v>6870120120</v>
      </c>
      <c r="P981" s="42" t="s">
        <v>315</v>
      </c>
      <c r="Q981" s="42"/>
      <c r="R981" s="60"/>
      <c r="S981" s="42" t="s">
        <v>243</v>
      </c>
      <c r="T981" s="68"/>
    </row>
    <row r="982" spans="1:20" s="70" customFormat="1" x14ac:dyDescent="0.2">
      <c r="A982" s="38" t="s">
        <v>3360</v>
      </c>
      <c r="B982" s="42" t="s">
        <v>3361</v>
      </c>
      <c r="C982" s="42" t="s">
        <v>3362</v>
      </c>
      <c r="D982" s="38">
        <v>407261</v>
      </c>
      <c r="E982" s="38"/>
      <c r="F982" s="38"/>
      <c r="G982" s="42" t="s">
        <v>58</v>
      </c>
      <c r="H982" s="38">
        <v>8266011463</v>
      </c>
      <c r="I982" s="40">
        <v>9854021060</v>
      </c>
      <c r="J982" s="3">
        <v>54298.62</v>
      </c>
      <c r="K982" s="3"/>
      <c r="L982" s="3">
        <v>0</v>
      </c>
      <c r="M982" s="3">
        <f t="shared" si="15"/>
        <v>54298.62</v>
      </c>
      <c r="N982" s="41">
        <v>44368.729166666664</v>
      </c>
      <c r="O982" s="39">
        <v>6870120380</v>
      </c>
      <c r="P982" s="42" t="s">
        <v>315</v>
      </c>
      <c r="Q982" s="42"/>
      <c r="R982" s="60"/>
      <c r="S982" s="42" t="s">
        <v>243</v>
      </c>
      <c r="T982" s="68" t="s">
        <v>506</v>
      </c>
    </row>
    <row r="983" spans="1:20" s="70" customFormat="1" x14ac:dyDescent="0.2">
      <c r="A983" s="38" t="s">
        <v>3363</v>
      </c>
      <c r="B983" s="42" t="s">
        <v>3364</v>
      </c>
      <c r="C983" s="42" t="s">
        <v>3365</v>
      </c>
      <c r="D983" s="38">
        <v>407261</v>
      </c>
      <c r="E983" s="38"/>
      <c r="F983" s="38"/>
      <c r="G983" s="42" t="s">
        <v>58</v>
      </c>
      <c r="H983" s="38">
        <v>8266011862</v>
      </c>
      <c r="I983" s="40">
        <v>9854021173</v>
      </c>
      <c r="J983" s="3">
        <v>57093.57</v>
      </c>
      <c r="K983" s="3"/>
      <c r="L983" s="3">
        <v>0</v>
      </c>
      <c r="M983" s="3">
        <f t="shared" si="15"/>
        <v>57093.57</v>
      </c>
      <c r="N983" s="41">
        <v>44375.729166666664</v>
      </c>
      <c r="O983" s="39">
        <v>6870120384</v>
      </c>
      <c r="P983" s="42" t="s">
        <v>315</v>
      </c>
      <c r="Q983" s="42"/>
      <c r="R983" s="60"/>
      <c r="S983" s="42" t="s">
        <v>243</v>
      </c>
      <c r="T983" s="68"/>
    </row>
    <row r="984" spans="1:20" s="70" customFormat="1" x14ac:dyDescent="0.2">
      <c r="A984" s="38" t="s">
        <v>3366</v>
      </c>
      <c r="B984" s="42" t="s">
        <v>3367</v>
      </c>
      <c r="C984" s="42" t="s">
        <v>3368</v>
      </c>
      <c r="D984" s="38">
        <v>407261</v>
      </c>
      <c r="E984" s="38"/>
      <c r="F984" s="38"/>
      <c r="G984" s="42" t="s">
        <v>58</v>
      </c>
      <c r="H984" s="38">
        <v>8266011862</v>
      </c>
      <c r="I984" s="40">
        <v>9854021147</v>
      </c>
      <c r="J984" s="3">
        <v>54163.38</v>
      </c>
      <c r="K984" s="3"/>
      <c r="L984" s="3">
        <v>0</v>
      </c>
      <c r="M984" s="3">
        <f t="shared" si="15"/>
        <v>54163.38</v>
      </c>
      <c r="N984" s="41">
        <v>44374.729166666664</v>
      </c>
      <c r="O984" s="39">
        <v>6870120390</v>
      </c>
      <c r="P984" s="42" t="s">
        <v>315</v>
      </c>
      <c r="Q984" s="42"/>
      <c r="R984" s="60"/>
      <c r="S984" s="42" t="s">
        <v>243</v>
      </c>
      <c r="T984" s="68"/>
    </row>
    <row r="985" spans="1:20" s="70" customFormat="1" x14ac:dyDescent="0.2">
      <c r="A985" s="38" t="s">
        <v>3369</v>
      </c>
      <c r="B985" s="42" t="s">
        <v>3370</v>
      </c>
      <c r="C985" s="42" t="s">
        <v>3371</v>
      </c>
      <c r="D985" s="38">
        <v>407261</v>
      </c>
      <c r="E985" s="38"/>
      <c r="F985" s="38"/>
      <c r="G985" s="42" t="s">
        <v>58</v>
      </c>
      <c r="H985" s="38">
        <v>8266011862</v>
      </c>
      <c r="I985" s="40">
        <v>9854021204</v>
      </c>
      <c r="J985" s="3">
        <v>58220.56</v>
      </c>
      <c r="K985" s="3"/>
      <c r="L985" s="3">
        <v>0</v>
      </c>
      <c r="M985" s="3">
        <f t="shared" si="15"/>
        <v>58220.56</v>
      </c>
      <c r="N985" s="41">
        <v>44376.729166666664</v>
      </c>
      <c r="O985" s="39">
        <v>6870120393</v>
      </c>
      <c r="P985" s="42" t="s">
        <v>315</v>
      </c>
      <c r="Q985" s="42"/>
      <c r="R985" s="60"/>
      <c r="S985" s="42" t="s">
        <v>243</v>
      </c>
      <c r="T985" s="68"/>
    </row>
    <row r="986" spans="1:20" s="70" customFormat="1" x14ac:dyDescent="0.2">
      <c r="A986" s="38" t="s">
        <v>3372</v>
      </c>
      <c r="B986" s="42" t="s">
        <v>3373</v>
      </c>
      <c r="C986" s="42" t="s">
        <v>3374</v>
      </c>
      <c r="D986" s="38">
        <v>407261</v>
      </c>
      <c r="E986" s="38"/>
      <c r="F986" s="38"/>
      <c r="G986" s="42" t="s">
        <v>58</v>
      </c>
      <c r="H986" s="38">
        <v>8266011862</v>
      </c>
      <c r="I986" s="40">
        <v>9854021172</v>
      </c>
      <c r="J986" s="3">
        <v>57341.51</v>
      </c>
      <c r="K986" s="3"/>
      <c r="L986" s="3">
        <v>0</v>
      </c>
      <c r="M986" s="3">
        <f t="shared" si="15"/>
        <v>57341.51</v>
      </c>
      <c r="N986" s="41">
        <v>44375.729166666664</v>
      </c>
      <c r="O986" s="39">
        <v>6870120394</v>
      </c>
      <c r="P986" s="42" t="s">
        <v>315</v>
      </c>
      <c r="Q986" s="42"/>
      <c r="R986" s="60"/>
      <c r="S986" s="42" t="s">
        <v>243</v>
      </c>
      <c r="T986" s="68"/>
    </row>
    <row r="987" spans="1:20" s="70" customFormat="1" x14ac:dyDescent="0.2">
      <c r="A987" s="38" t="s">
        <v>3375</v>
      </c>
      <c r="B987" s="42" t="s">
        <v>3376</v>
      </c>
      <c r="C987" s="42" t="s">
        <v>3377</v>
      </c>
      <c r="D987" s="38">
        <v>407261</v>
      </c>
      <c r="E987" s="38"/>
      <c r="F987" s="38"/>
      <c r="G987" s="42" t="s">
        <v>58</v>
      </c>
      <c r="H987" s="38">
        <v>8266011862</v>
      </c>
      <c r="I987" s="40">
        <v>9854021157</v>
      </c>
      <c r="J987" s="3">
        <v>56372.29</v>
      </c>
      <c r="K987" s="3"/>
      <c r="L987" s="3">
        <v>0</v>
      </c>
      <c r="M987" s="3">
        <f t="shared" si="15"/>
        <v>56372.29</v>
      </c>
      <c r="N987" s="41">
        <v>44374.729166666664</v>
      </c>
      <c r="O987" s="39">
        <v>6870120398</v>
      </c>
      <c r="P987" s="42" t="s">
        <v>315</v>
      </c>
      <c r="Q987" s="42"/>
      <c r="R987" s="60"/>
      <c r="S987" s="42" t="s">
        <v>243</v>
      </c>
      <c r="T987" s="68"/>
    </row>
    <row r="988" spans="1:20" s="70" customFormat="1" x14ac:dyDescent="0.2">
      <c r="A988" s="38" t="s">
        <v>3378</v>
      </c>
      <c r="B988" s="42" t="s">
        <v>3379</v>
      </c>
      <c r="C988" s="42" t="s">
        <v>3380</v>
      </c>
      <c r="D988" s="38">
        <v>407261</v>
      </c>
      <c r="E988" s="38"/>
      <c r="F988" s="38"/>
      <c r="G988" s="42" t="s">
        <v>58</v>
      </c>
      <c r="H988" s="38">
        <v>8266011862</v>
      </c>
      <c r="I988" s="40">
        <v>9854021195</v>
      </c>
      <c r="J988" s="3">
        <v>57927.54</v>
      </c>
      <c r="K988" s="3"/>
      <c r="L988" s="3">
        <v>0</v>
      </c>
      <c r="M988" s="3">
        <f t="shared" si="15"/>
        <v>57927.54</v>
      </c>
      <c r="N988" s="41">
        <v>44376.729166666664</v>
      </c>
      <c r="O988" s="39">
        <v>6870120413</v>
      </c>
      <c r="P988" s="42" t="s">
        <v>315</v>
      </c>
      <c r="Q988" s="42"/>
      <c r="R988" s="60"/>
      <c r="S988" s="42" t="s">
        <v>243</v>
      </c>
      <c r="T988" s="68"/>
    </row>
    <row r="989" spans="1:20" s="70" customFormat="1" x14ac:dyDescent="0.2">
      <c r="A989" s="38" t="s">
        <v>3381</v>
      </c>
      <c r="B989" s="42" t="s">
        <v>3382</v>
      </c>
      <c r="C989" s="42" t="s">
        <v>3383</v>
      </c>
      <c r="D989" s="38">
        <v>407261</v>
      </c>
      <c r="E989" s="38"/>
      <c r="F989" s="38"/>
      <c r="G989" s="42" t="s">
        <v>58</v>
      </c>
      <c r="H989" s="38">
        <v>8266011862</v>
      </c>
      <c r="I989" s="40">
        <v>9854021225</v>
      </c>
      <c r="J989" s="3">
        <v>57634.52</v>
      </c>
      <c r="K989" s="3"/>
      <c r="L989" s="3">
        <v>0</v>
      </c>
      <c r="M989" s="3">
        <f t="shared" si="15"/>
        <v>57634.52</v>
      </c>
      <c r="N989" s="41">
        <v>44377.729166666664</v>
      </c>
      <c r="O989" s="39">
        <v>6870120429</v>
      </c>
      <c r="P989" s="42" t="s">
        <v>315</v>
      </c>
      <c r="Q989" s="42"/>
      <c r="R989" s="60"/>
      <c r="S989" s="42" t="s">
        <v>243</v>
      </c>
      <c r="T989" s="68"/>
    </row>
    <row r="990" spans="1:20" s="70" customFormat="1" x14ac:dyDescent="0.2">
      <c r="A990" s="38" t="s">
        <v>3384</v>
      </c>
      <c r="B990" s="42" t="s">
        <v>3385</v>
      </c>
      <c r="C990" s="42" t="s">
        <v>3386</v>
      </c>
      <c r="D990" s="38">
        <v>407261</v>
      </c>
      <c r="E990" s="38"/>
      <c r="F990" s="38"/>
      <c r="G990" s="42" t="s">
        <v>58</v>
      </c>
      <c r="H990" s="38">
        <v>8266011862</v>
      </c>
      <c r="I990" s="40">
        <v>9854021174</v>
      </c>
      <c r="J990" s="3">
        <v>55155.14</v>
      </c>
      <c r="K990" s="3"/>
      <c r="L990" s="3">
        <v>0</v>
      </c>
      <c r="M990" s="3">
        <f t="shared" si="15"/>
        <v>55155.14</v>
      </c>
      <c r="N990" s="41">
        <v>44375.729166666664</v>
      </c>
      <c r="O990" s="39">
        <v>6870120460</v>
      </c>
      <c r="P990" s="42" t="s">
        <v>315</v>
      </c>
      <c r="Q990" s="42"/>
      <c r="R990" s="60"/>
      <c r="S990" s="42" t="s">
        <v>243</v>
      </c>
      <c r="T990" s="68"/>
    </row>
    <row r="991" spans="1:20" s="70" customFormat="1" x14ac:dyDescent="0.2">
      <c r="A991" s="38" t="s">
        <v>3387</v>
      </c>
      <c r="B991" s="42" t="s">
        <v>3388</v>
      </c>
      <c r="C991" s="42" t="s">
        <v>3389</v>
      </c>
      <c r="D991" s="38">
        <v>407261</v>
      </c>
      <c r="E991" s="38"/>
      <c r="F991" s="38"/>
      <c r="G991" s="42" t="s">
        <v>58</v>
      </c>
      <c r="H991" s="38">
        <v>8266011862</v>
      </c>
      <c r="I991" s="40">
        <v>9854021139</v>
      </c>
      <c r="J991" s="3">
        <v>57995.16</v>
      </c>
      <c r="K991" s="3"/>
      <c r="L991" s="3">
        <v>0</v>
      </c>
      <c r="M991" s="3">
        <f t="shared" si="15"/>
        <v>57995.16</v>
      </c>
      <c r="N991" s="41">
        <v>44373.729166666664</v>
      </c>
      <c r="O991" s="39">
        <v>6870120465</v>
      </c>
      <c r="P991" s="42" t="s">
        <v>315</v>
      </c>
      <c r="Q991" s="42"/>
      <c r="R991" s="60"/>
      <c r="S991" s="42" t="s">
        <v>243</v>
      </c>
      <c r="T991" s="68"/>
    </row>
    <row r="992" spans="1:20" s="70" customFormat="1" x14ac:dyDescent="0.2">
      <c r="A992" s="38" t="s">
        <v>3390</v>
      </c>
      <c r="B992" s="42" t="s">
        <v>3391</v>
      </c>
      <c r="C992" s="42" t="s">
        <v>3392</v>
      </c>
      <c r="D992" s="38">
        <v>407261</v>
      </c>
      <c r="E992" s="38"/>
      <c r="F992" s="38"/>
      <c r="G992" s="42" t="s">
        <v>58</v>
      </c>
      <c r="H992" s="38">
        <v>8266011862</v>
      </c>
      <c r="I992" s="40">
        <v>9854021144</v>
      </c>
      <c r="J992" s="3">
        <v>56507.53</v>
      </c>
      <c r="K992" s="3"/>
      <c r="L992" s="3">
        <v>0</v>
      </c>
      <c r="M992" s="3">
        <f t="shared" si="15"/>
        <v>56507.53</v>
      </c>
      <c r="N992" s="41">
        <v>44373.729166666664</v>
      </c>
      <c r="O992" s="39">
        <v>6870120471</v>
      </c>
      <c r="P992" s="42" t="s">
        <v>315</v>
      </c>
      <c r="Q992" s="42"/>
      <c r="R992" s="60"/>
      <c r="S992" s="42" t="s">
        <v>243</v>
      </c>
      <c r="T992" s="68"/>
    </row>
    <row r="993" spans="1:20" s="70" customFormat="1" x14ac:dyDescent="0.2">
      <c r="A993" s="38" t="s">
        <v>3393</v>
      </c>
      <c r="B993" s="42" t="s">
        <v>3394</v>
      </c>
      <c r="C993" s="42" t="s">
        <v>3395</v>
      </c>
      <c r="D993" s="38">
        <v>407261</v>
      </c>
      <c r="E993" s="38"/>
      <c r="F993" s="38"/>
      <c r="G993" s="42" t="s">
        <v>58</v>
      </c>
      <c r="H993" s="38">
        <v>8266011463</v>
      </c>
      <c r="I993" s="40">
        <v>9854020994</v>
      </c>
      <c r="J993" s="3">
        <v>57454.21</v>
      </c>
      <c r="K993" s="3"/>
      <c r="L993" s="3">
        <v>0</v>
      </c>
      <c r="M993" s="3">
        <f t="shared" si="15"/>
        <v>57454.21</v>
      </c>
      <c r="N993" s="41">
        <v>44365.729166666664</v>
      </c>
      <c r="O993" s="39">
        <v>6870120475</v>
      </c>
      <c r="P993" s="42" t="s">
        <v>315</v>
      </c>
      <c r="Q993" s="42"/>
      <c r="R993" s="60"/>
      <c r="S993" s="42" t="s">
        <v>243</v>
      </c>
      <c r="T993" s="68" t="s">
        <v>506</v>
      </c>
    </row>
    <row r="994" spans="1:20" s="70" customFormat="1" x14ac:dyDescent="0.2">
      <c r="A994" s="38" t="s">
        <v>3396</v>
      </c>
      <c r="B994" s="42" t="s">
        <v>3397</v>
      </c>
      <c r="C994" s="42" t="s">
        <v>3398</v>
      </c>
      <c r="D994" s="38">
        <v>407261</v>
      </c>
      <c r="E994" s="38"/>
      <c r="F994" s="38"/>
      <c r="G994" s="42" t="s">
        <v>58</v>
      </c>
      <c r="H994" s="38">
        <v>8266011463</v>
      </c>
      <c r="I994" s="40">
        <v>9854020951</v>
      </c>
      <c r="J994" s="3">
        <v>56597.69</v>
      </c>
      <c r="K994" s="3"/>
      <c r="L994" s="3">
        <v>0</v>
      </c>
      <c r="M994" s="3">
        <f t="shared" si="15"/>
        <v>56597.69</v>
      </c>
      <c r="N994" s="41">
        <v>44363.729166666664</v>
      </c>
      <c r="O994" s="39">
        <v>6870120489</v>
      </c>
      <c r="P994" s="42" t="s">
        <v>315</v>
      </c>
      <c r="Q994" s="42"/>
      <c r="R994" s="60"/>
      <c r="S994" s="42" t="s">
        <v>243</v>
      </c>
      <c r="T994" s="68" t="s">
        <v>506</v>
      </c>
    </row>
    <row r="995" spans="1:20" s="70" customFormat="1" x14ac:dyDescent="0.2">
      <c r="A995" s="38" t="s">
        <v>3399</v>
      </c>
      <c r="B995" s="42" t="s">
        <v>3400</v>
      </c>
      <c r="C995" s="42" t="s">
        <v>3401</v>
      </c>
      <c r="D995" s="38">
        <v>407261</v>
      </c>
      <c r="E995" s="38"/>
      <c r="F995" s="38"/>
      <c r="G995" s="42" t="s">
        <v>58</v>
      </c>
      <c r="H995" s="38">
        <v>8266011463</v>
      </c>
      <c r="I995" s="40">
        <v>9854021038</v>
      </c>
      <c r="J995" s="3">
        <v>57161.19</v>
      </c>
      <c r="K995" s="3"/>
      <c r="L995" s="3">
        <v>0</v>
      </c>
      <c r="M995" s="3">
        <f t="shared" si="15"/>
        <v>57161.19</v>
      </c>
      <c r="N995" s="41">
        <v>44367.729166666664</v>
      </c>
      <c r="O995" s="39">
        <v>6870120495</v>
      </c>
      <c r="P995" s="42" t="s">
        <v>315</v>
      </c>
      <c r="Q995" s="42"/>
      <c r="R995" s="60"/>
      <c r="S995" s="42" t="s">
        <v>243</v>
      </c>
      <c r="T995" s="68" t="s">
        <v>506</v>
      </c>
    </row>
    <row r="996" spans="1:20" s="70" customFormat="1" x14ac:dyDescent="0.2">
      <c r="A996" s="38" t="s">
        <v>3402</v>
      </c>
      <c r="B996" s="42" t="s">
        <v>3403</v>
      </c>
      <c r="C996" s="42" t="s">
        <v>3404</v>
      </c>
      <c r="D996" s="38">
        <v>407261</v>
      </c>
      <c r="E996" s="38"/>
      <c r="F996" s="38"/>
      <c r="G996" s="42" t="s">
        <v>58</v>
      </c>
      <c r="H996" s="38">
        <v>8266011463</v>
      </c>
      <c r="I996" s="40">
        <v>9854021095</v>
      </c>
      <c r="J996" s="3">
        <v>57364.05</v>
      </c>
      <c r="K996" s="3"/>
      <c r="L996" s="3">
        <v>0</v>
      </c>
      <c r="M996" s="3">
        <f t="shared" si="15"/>
        <v>57364.05</v>
      </c>
      <c r="N996" s="41">
        <v>44370.729166666664</v>
      </c>
      <c r="O996" s="39">
        <v>6870120505</v>
      </c>
      <c r="P996" s="42" t="s">
        <v>315</v>
      </c>
      <c r="Q996" s="42"/>
      <c r="R996" s="60"/>
      <c r="S996" s="42" t="s">
        <v>243</v>
      </c>
      <c r="T996" s="68" t="s">
        <v>506</v>
      </c>
    </row>
    <row r="997" spans="1:20" s="70" customFormat="1" x14ac:dyDescent="0.2">
      <c r="A997" s="38" t="s">
        <v>3405</v>
      </c>
      <c r="B997" s="42" t="s">
        <v>3406</v>
      </c>
      <c r="C997" s="42" t="s">
        <v>3407</v>
      </c>
      <c r="D997" s="38">
        <v>407261</v>
      </c>
      <c r="E997" s="38"/>
      <c r="F997" s="38"/>
      <c r="G997" s="42" t="s">
        <v>58</v>
      </c>
      <c r="H997" s="38">
        <v>8266011463</v>
      </c>
      <c r="I997" s="40">
        <v>9854021110</v>
      </c>
      <c r="J997" s="3">
        <v>57228.81</v>
      </c>
      <c r="K997" s="3"/>
      <c r="L997" s="3">
        <v>0</v>
      </c>
      <c r="M997" s="3">
        <f t="shared" si="15"/>
        <v>57228.81</v>
      </c>
      <c r="N997" s="41">
        <v>44371.729166666664</v>
      </c>
      <c r="O997" s="39">
        <v>6870120521</v>
      </c>
      <c r="P997" s="42" t="s">
        <v>315</v>
      </c>
      <c r="Q997" s="42"/>
      <c r="R997" s="60"/>
      <c r="S997" s="42" t="s">
        <v>243</v>
      </c>
      <c r="T997" s="68" t="s">
        <v>506</v>
      </c>
    </row>
    <row r="998" spans="1:20" s="70" customFormat="1" x14ac:dyDescent="0.2">
      <c r="A998" s="38" t="s">
        <v>3408</v>
      </c>
      <c r="B998" s="42" t="s">
        <v>3409</v>
      </c>
      <c r="C998" s="42" t="s">
        <v>3410</v>
      </c>
      <c r="D998" s="38">
        <v>407261</v>
      </c>
      <c r="E998" s="38"/>
      <c r="F998" s="38"/>
      <c r="G998" s="42" t="s">
        <v>58</v>
      </c>
      <c r="H998" s="38">
        <v>8266011463</v>
      </c>
      <c r="I998" s="40">
        <v>9854021084</v>
      </c>
      <c r="J998" s="3">
        <v>56484.99</v>
      </c>
      <c r="K998" s="3"/>
      <c r="L998" s="3">
        <v>0</v>
      </c>
      <c r="M998" s="3">
        <f t="shared" si="15"/>
        <v>56484.99</v>
      </c>
      <c r="N998" s="41">
        <v>44369.729166666664</v>
      </c>
      <c r="O998" s="39">
        <v>6870120530</v>
      </c>
      <c r="P998" s="42" t="s">
        <v>315</v>
      </c>
      <c r="Q998" s="42"/>
      <c r="R998" s="60"/>
      <c r="S998" s="42" t="s">
        <v>243</v>
      </c>
      <c r="T998" s="68" t="s">
        <v>506</v>
      </c>
    </row>
    <row r="999" spans="1:20" s="70" customFormat="1" x14ac:dyDescent="0.2">
      <c r="A999" s="38" t="s">
        <v>3411</v>
      </c>
      <c r="B999" s="39" t="s">
        <v>3412</v>
      </c>
      <c r="C999" s="39" t="s">
        <v>3413</v>
      </c>
      <c r="D999" s="38">
        <v>407261</v>
      </c>
      <c r="E999" s="38"/>
      <c r="F999" s="38"/>
      <c r="G999" s="39" t="s">
        <v>58</v>
      </c>
      <c r="H999" s="38">
        <v>8266009944</v>
      </c>
      <c r="I999" s="40">
        <v>9854021111</v>
      </c>
      <c r="J999" s="2">
        <v>9064.7900000000009</v>
      </c>
      <c r="K999" s="2"/>
      <c r="L999" s="2">
        <v>0</v>
      </c>
      <c r="M999" s="3">
        <f t="shared" si="15"/>
        <v>9064.7900000000009</v>
      </c>
      <c r="N999" s="41">
        <v>44371.729166666664</v>
      </c>
      <c r="O999" s="39">
        <v>6870120534</v>
      </c>
      <c r="P999" s="39" t="s">
        <v>52</v>
      </c>
      <c r="Q999" s="40"/>
      <c r="R999" s="41"/>
      <c r="S999" s="39" t="s">
        <v>54</v>
      </c>
      <c r="T999" s="68"/>
    </row>
    <row r="1000" spans="1:20" s="70" customFormat="1" x14ac:dyDescent="0.2">
      <c r="A1000" s="38" t="s">
        <v>3414</v>
      </c>
      <c r="B1000" s="39" t="s">
        <v>3415</v>
      </c>
      <c r="C1000" s="39" t="s">
        <v>3416</v>
      </c>
      <c r="D1000" s="38">
        <v>407261</v>
      </c>
      <c r="E1000" s="38"/>
      <c r="F1000" s="38"/>
      <c r="G1000" s="39" t="s">
        <v>58</v>
      </c>
      <c r="H1000" s="38">
        <v>8266009944</v>
      </c>
      <c r="I1000" s="40">
        <v>9854021176</v>
      </c>
      <c r="J1000" s="2">
        <v>9064.7900000000009</v>
      </c>
      <c r="K1000" s="2"/>
      <c r="L1000" s="2">
        <v>0</v>
      </c>
      <c r="M1000" s="3">
        <f t="shared" si="15"/>
        <v>9064.7900000000009</v>
      </c>
      <c r="N1000" s="41">
        <v>44375.729166666664</v>
      </c>
      <c r="O1000" s="39">
        <v>6870120609</v>
      </c>
      <c r="P1000" s="39" t="s">
        <v>52</v>
      </c>
      <c r="Q1000" s="40"/>
      <c r="R1000" s="41"/>
      <c r="S1000" s="39" t="s">
        <v>54</v>
      </c>
      <c r="T1000" s="68"/>
    </row>
    <row r="1001" spans="1:20" s="70" customFormat="1" x14ac:dyDescent="0.2">
      <c r="A1001" s="38" t="s">
        <v>3417</v>
      </c>
      <c r="B1001" s="39" t="s">
        <v>3418</v>
      </c>
      <c r="C1001" s="39" t="s">
        <v>3419</v>
      </c>
      <c r="D1001" s="38">
        <v>407261</v>
      </c>
      <c r="E1001" s="38"/>
      <c r="F1001" s="38"/>
      <c r="G1001" s="39" t="s">
        <v>58</v>
      </c>
      <c r="H1001" s="38">
        <v>8266009944</v>
      </c>
      <c r="I1001" s="40">
        <v>9854020999</v>
      </c>
      <c r="J1001" s="2">
        <v>9064.7900000000009</v>
      </c>
      <c r="K1001" s="2"/>
      <c r="L1001" s="2">
        <v>0</v>
      </c>
      <c r="M1001" s="3">
        <f t="shared" si="15"/>
        <v>9064.7900000000009</v>
      </c>
      <c r="N1001" s="41">
        <v>44365.729166666664</v>
      </c>
      <c r="O1001" s="39">
        <v>6870120618</v>
      </c>
      <c r="P1001" s="39" t="s">
        <v>52</v>
      </c>
      <c r="Q1001" s="40"/>
      <c r="R1001" s="41"/>
      <c r="S1001" s="39" t="s">
        <v>54</v>
      </c>
      <c r="T1001" s="68"/>
    </row>
    <row r="1002" spans="1:20" s="70" customFormat="1" x14ac:dyDescent="0.2">
      <c r="A1002" s="38" t="s">
        <v>3420</v>
      </c>
      <c r="B1002" s="42" t="s">
        <v>3421</v>
      </c>
      <c r="C1002" s="42" t="s">
        <v>3422</v>
      </c>
      <c r="D1002" s="38">
        <v>407261</v>
      </c>
      <c r="E1002" s="38"/>
      <c r="F1002" s="38"/>
      <c r="G1002" s="42" t="s">
        <v>58</v>
      </c>
      <c r="H1002" s="38">
        <v>8266011463</v>
      </c>
      <c r="I1002" s="40">
        <v>9854021124</v>
      </c>
      <c r="J1002" s="3">
        <v>55876.41</v>
      </c>
      <c r="K1002" s="3"/>
      <c r="L1002" s="3">
        <v>0</v>
      </c>
      <c r="M1002" s="3">
        <f t="shared" si="15"/>
        <v>55876.41</v>
      </c>
      <c r="N1002" s="41">
        <v>44372.729166666664</v>
      </c>
      <c r="O1002" s="39">
        <v>6870120627</v>
      </c>
      <c r="P1002" s="42" t="s">
        <v>315</v>
      </c>
      <c r="Q1002" s="42"/>
      <c r="R1002" s="60"/>
      <c r="S1002" s="42" t="s">
        <v>243</v>
      </c>
      <c r="T1002" s="68" t="s">
        <v>506</v>
      </c>
    </row>
    <row r="1003" spans="1:20" s="70" customFormat="1" x14ac:dyDescent="0.2">
      <c r="A1003" s="38" t="s">
        <v>3423</v>
      </c>
      <c r="B1003" s="42" t="s">
        <v>3424</v>
      </c>
      <c r="C1003" s="42" t="s">
        <v>3425</v>
      </c>
      <c r="D1003" s="38">
        <v>407261</v>
      </c>
      <c r="E1003" s="38"/>
      <c r="F1003" s="38"/>
      <c r="G1003" s="42" t="s">
        <v>58</v>
      </c>
      <c r="H1003" s="38">
        <v>8266011463</v>
      </c>
      <c r="I1003" s="40">
        <v>9854021117</v>
      </c>
      <c r="J1003" s="3">
        <v>59167.24</v>
      </c>
      <c r="K1003" s="3"/>
      <c r="L1003" s="3">
        <v>0</v>
      </c>
      <c r="M1003" s="3">
        <f t="shared" si="15"/>
        <v>59167.24</v>
      </c>
      <c r="N1003" s="41">
        <v>44372.729166666664</v>
      </c>
      <c r="O1003" s="39">
        <v>6870120630</v>
      </c>
      <c r="P1003" s="42" t="s">
        <v>315</v>
      </c>
      <c r="Q1003" s="42"/>
      <c r="R1003" s="60"/>
      <c r="S1003" s="42" t="s">
        <v>243</v>
      </c>
      <c r="T1003" s="68" t="s">
        <v>506</v>
      </c>
    </row>
    <row r="1004" spans="1:20" s="70" customFormat="1" x14ac:dyDescent="0.2">
      <c r="A1004" s="38" t="s">
        <v>3426</v>
      </c>
      <c r="B1004" s="42" t="s">
        <v>3427</v>
      </c>
      <c r="C1004" s="42" t="s">
        <v>3428</v>
      </c>
      <c r="D1004" s="38">
        <v>407261</v>
      </c>
      <c r="E1004" s="38"/>
      <c r="F1004" s="38"/>
      <c r="G1004" s="42" t="s">
        <v>58</v>
      </c>
      <c r="H1004" s="38">
        <v>8266011463</v>
      </c>
      <c r="I1004" s="40">
        <v>9854021136</v>
      </c>
      <c r="J1004" s="3">
        <v>57566.9</v>
      </c>
      <c r="K1004" s="3"/>
      <c r="L1004" s="3">
        <v>0</v>
      </c>
      <c r="M1004" s="3">
        <f t="shared" si="15"/>
        <v>57566.9</v>
      </c>
      <c r="N1004" s="41">
        <v>44373.729166666664</v>
      </c>
      <c r="O1004" s="39">
        <v>6870120642</v>
      </c>
      <c r="P1004" s="42" t="s">
        <v>315</v>
      </c>
      <c r="Q1004" s="42"/>
      <c r="R1004" s="60"/>
      <c r="S1004" s="42" t="s">
        <v>243</v>
      </c>
      <c r="T1004" s="68" t="s">
        <v>506</v>
      </c>
    </row>
    <row r="1005" spans="1:20" s="70" customFormat="1" x14ac:dyDescent="0.2">
      <c r="A1005" s="38" t="s">
        <v>3429</v>
      </c>
      <c r="B1005" s="42" t="s">
        <v>3430</v>
      </c>
      <c r="C1005" s="42" t="s">
        <v>3431</v>
      </c>
      <c r="D1005" s="38">
        <v>407261</v>
      </c>
      <c r="E1005" s="38"/>
      <c r="F1005" s="38"/>
      <c r="G1005" s="42" t="s">
        <v>58</v>
      </c>
      <c r="H1005" s="38">
        <v>8266011463</v>
      </c>
      <c r="I1005" s="40">
        <v>9854021113</v>
      </c>
      <c r="J1005" s="3">
        <v>58423.42</v>
      </c>
      <c r="K1005" s="3"/>
      <c r="L1005" s="3">
        <v>0</v>
      </c>
      <c r="M1005" s="3">
        <f t="shared" si="15"/>
        <v>58423.42</v>
      </c>
      <c r="N1005" s="41">
        <v>44371.729166666664</v>
      </c>
      <c r="O1005" s="39">
        <v>6870120647</v>
      </c>
      <c r="P1005" s="42" t="s">
        <v>315</v>
      </c>
      <c r="Q1005" s="42"/>
      <c r="R1005" s="60"/>
      <c r="S1005" s="42" t="s">
        <v>243</v>
      </c>
      <c r="T1005" s="68" t="s">
        <v>506</v>
      </c>
    </row>
    <row r="1006" spans="1:20" s="70" customFormat="1" x14ac:dyDescent="0.2">
      <c r="A1006" s="38" t="s">
        <v>3432</v>
      </c>
      <c r="B1006" s="42" t="s">
        <v>3433</v>
      </c>
      <c r="C1006" s="42" t="s">
        <v>3434</v>
      </c>
      <c r="D1006" s="38">
        <v>407261</v>
      </c>
      <c r="E1006" s="38"/>
      <c r="F1006" s="38"/>
      <c r="G1006" s="42" t="s">
        <v>58</v>
      </c>
      <c r="H1006" s="38">
        <v>8266011862</v>
      </c>
      <c r="I1006" s="40">
        <v>9854021238</v>
      </c>
      <c r="J1006" s="3">
        <v>57003.41</v>
      </c>
      <c r="K1006" s="3"/>
      <c r="L1006" s="3">
        <v>0</v>
      </c>
      <c r="M1006" s="3">
        <f t="shared" si="15"/>
        <v>57003.41</v>
      </c>
      <c r="N1006" s="41">
        <v>44379.729166666664</v>
      </c>
      <c r="O1006" s="39">
        <v>6870120691</v>
      </c>
      <c r="P1006" s="42" t="s">
        <v>315</v>
      </c>
      <c r="Q1006" s="42"/>
      <c r="R1006" s="60"/>
      <c r="S1006" s="42" t="s">
        <v>243</v>
      </c>
      <c r="T1006" s="68" t="s">
        <v>506</v>
      </c>
    </row>
    <row r="1007" spans="1:20" s="70" customFormat="1" x14ac:dyDescent="0.2">
      <c r="A1007" s="38" t="s">
        <v>3435</v>
      </c>
      <c r="B1007" s="42" t="s">
        <v>3436</v>
      </c>
      <c r="C1007" s="42" t="s">
        <v>3437</v>
      </c>
      <c r="D1007" s="38">
        <v>407261</v>
      </c>
      <c r="E1007" s="38"/>
      <c r="F1007" s="38"/>
      <c r="G1007" s="42" t="s">
        <v>58</v>
      </c>
      <c r="H1007" s="38">
        <v>8266011862</v>
      </c>
      <c r="I1007" s="40">
        <v>9854021255</v>
      </c>
      <c r="J1007" s="3">
        <v>57116.11</v>
      </c>
      <c r="K1007" s="3"/>
      <c r="L1007" s="3">
        <v>0</v>
      </c>
      <c r="M1007" s="3">
        <f t="shared" si="15"/>
        <v>57116.11</v>
      </c>
      <c r="N1007" s="41">
        <v>44381.729166666664</v>
      </c>
      <c r="O1007" s="39">
        <v>6870120693</v>
      </c>
      <c r="P1007" s="42" t="s">
        <v>315</v>
      </c>
      <c r="Q1007" s="42"/>
      <c r="R1007" s="60"/>
      <c r="S1007" s="42" t="s">
        <v>243</v>
      </c>
      <c r="T1007" s="68"/>
    </row>
    <row r="1008" spans="1:20" s="70" customFormat="1" x14ac:dyDescent="0.2">
      <c r="A1008" s="38" t="s">
        <v>3438</v>
      </c>
      <c r="B1008" s="39" t="s">
        <v>3439</v>
      </c>
      <c r="C1008" s="39" t="s">
        <v>3440</v>
      </c>
      <c r="D1008" s="38">
        <v>407261</v>
      </c>
      <c r="E1008" s="38"/>
      <c r="F1008" s="38"/>
      <c r="G1008" s="39" t="s">
        <v>58</v>
      </c>
      <c r="H1008" s="38">
        <v>8266009944</v>
      </c>
      <c r="I1008" s="40">
        <v>9854021252</v>
      </c>
      <c r="J1008" s="2">
        <v>9064.7900000000009</v>
      </c>
      <c r="K1008" s="2"/>
      <c r="L1008" s="2">
        <v>0</v>
      </c>
      <c r="M1008" s="3">
        <f t="shared" si="15"/>
        <v>9064.7900000000009</v>
      </c>
      <c r="N1008" s="41">
        <v>44380</v>
      </c>
      <c r="O1008" s="39">
        <v>6870120695</v>
      </c>
      <c r="P1008" s="39" t="s">
        <v>52</v>
      </c>
      <c r="Q1008" s="40"/>
      <c r="R1008" s="41"/>
      <c r="S1008" s="39" t="s">
        <v>54</v>
      </c>
      <c r="T1008" s="68"/>
    </row>
    <row r="1009" spans="1:20" s="70" customFormat="1" x14ac:dyDescent="0.2">
      <c r="A1009" s="38" t="s">
        <v>3441</v>
      </c>
      <c r="B1009" s="42" t="s">
        <v>3442</v>
      </c>
      <c r="C1009" s="42" t="s">
        <v>3443</v>
      </c>
      <c r="D1009" s="38">
        <v>407261</v>
      </c>
      <c r="E1009" s="38"/>
      <c r="F1009" s="38"/>
      <c r="G1009" s="42" t="s">
        <v>58</v>
      </c>
      <c r="H1009" s="38">
        <v>8266011862</v>
      </c>
      <c r="I1009" s="40">
        <v>9854021248</v>
      </c>
      <c r="J1009" s="3">
        <v>55898.95</v>
      </c>
      <c r="K1009" s="3"/>
      <c r="L1009" s="3">
        <v>0</v>
      </c>
      <c r="M1009" s="3">
        <f t="shared" si="15"/>
        <v>55898.95</v>
      </c>
      <c r="N1009" s="41">
        <v>44379.729166666664</v>
      </c>
      <c r="O1009" s="39">
        <v>6870120696</v>
      </c>
      <c r="P1009" s="42" t="s">
        <v>315</v>
      </c>
      <c r="Q1009" s="42"/>
      <c r="R1009" s="60"/>
      <c r="S1009" s="42" t="s">
        <v>243</v>
      </c>
      <c r="T1009" s="68" t="s">
        <v>506</v>
      </c>
    </row>
    <row r="1010" spans="1:20" s="70" customFormat="1" x14ac:dyDescent="0.2">
      <c r="A1010" s="38" t="s">
        <v>3444</v>
      </c>
      <c r="B1010" s="42" t="s">
        <v>3445</v>
      </c>
      <c r="C1010" s="42" t="s">
        <v>3446</v>
      </c>
      <c r="D1010" s="38">
        <v>407261</v>
      </c>
      <c r="E1010" s="38"/>
      <c r="F1010" s="38"/>
      <c r="G1010" s="42" t="s">
        <v>58</v>
      </c>
      <c r="H1010" s="38">
        <v>8266011862</v>
      </c>
      <c r="I1010" s="40">
        <v>9854021236</v>
      </c>
      <c r="J1010" s="3">
        <v>58062.78</v>
      </c>
      <c r="K1010" s="3"/>
      <c r="L1010" s="3">
        <v>0</v>
      </c>
      <c r="M1010" s="3">
        <f t="shared" si="15"/>
        <v>58062.78</v>
      </c>
      <c r="N1010" s="41">
        <v>44378.729166666664</v>
      </c>
      <c r="O1010" s="39">
        <v>6870120697</v>
      </c>
      <c r="P1010" s="42" t="s">
        <v>315</v>
      </c>
      <c r="Q1010" s="42"/>
      <c r="R1010" s="60"/>
      <c r="S1010" s="42" t="s">
        <v>243</v>
      </c>
      <c r="T1010" s="68"/>
    </row>
    <row r="1011" spans="1:20" s="70" customFormat="1" x14ac:dyDescent="0.2">
      <c r="A1011" s="38" t="s">
        <v>3447</v>
      </c>
      <c r="B1011" s="42" t="s">
        <v>3448</v>
      </c>
      <c r="C1011" s="42" t="s">
        <v>3449</v>
      </c>
      <c r="D1011" s="38">
        <v>407261</v>
      </c>
      <c r="E1011" s="38"/>
      <c r="F1011" s="38"/>
      <c r="G1011" s="42" t="s">
        <v>58</v>
      </c>
      <c r="H1011" s="38">
        <v>8266011862</v>
      </c>
      <c r="I1011" s="40">
        <v>9854021250</v>
      </c>
      <c r="J1011" s="3">
        <v>57814.84</v>
      </c>
      <c r="K1011" s="3"/>
      <c r="L1011" s="3">
        <v>0</v>
      </c>
      <c r="M1011" s="3">
        <f t="shared" si="15"/>
        <v>57814.84</v>
      </c>
      <c r="N1011" s="41">
        <v>44380.729166666664</v>
      </c>
      <c r="O1011" s="39">
        <v>6870120700</v>
      </c>
      <c r="P1011" s="42" t="s">
        <v>315</v>
      </c>
      <c r="Q1011" s="42"/>
      <c r="R1011" s="60"/>
      <c r="S1011" s="42" t="s">
        <v>243</v>
      </c>
      <c r="T1011" s="68"/>
    </row>
    <row r="1012" spans="1:20" s="70" customFormat="1" x14ac:dyDescent="0.2">
      <c r="A1012" s="38" t="s">
        <v>3450</v>
      </c>
      <c r="B1012" s="42" t="s">
        <v>3451</v>
      </c>
      <c r="C1012" s="42" t="s">
        <v>3452</v>
      </c>
      <c r="D1012" s="38">
        <v>407261</v>
      </c>
      <c r="E1012" s="38"/>
      <c r="F1012" s="38"/>
      <c r="G1012" s="42" t="s">
        <v>58</v>
      </c>
      <c r="H1012" s="38">
        <v>8266011862</v>
      </c>
      <c r="I1012" s="40">
        <v>9854021230</v>
      </c>
      <c r="J1012" s="3">
        <v>59550.42</v>
      </c>
      <c r="K1012" s="3"/>
      <c r="L1012" s="3">
        <v>0</v>
      </c>
      <c r="M1012" s="3">
        <f t="shared" si="15"/>
        <v>59550.42</v>
      </c>
      <c r="N1012" s="41">
        <v>44378.729166666664</v>
      </c>
      <c r="O1012" s="39">
        <v>6870120702</v>
      </c>
      <c r="P1012" s="42" t="s">
        <v>315</v>
      </c>
      <c r="Q1012" s="42"/>
      <c r="R1012" s="60"/>
      <c r="S1012" s="42" t="s">
        <v>243</v>
      </c>
      <c r="T1012" s="68"/>
    </row>
    <row r="1013" spans="1:20" s="70" customFormat="1" x14ac:dyDescent="0.2">
      <c r="A1013" s="38" t="s">
        <v>3453</v>
      </c>
      <c r="B1013" s="42" t="s">
        <v>3454</v>
      </c>
      <c r="C1013" s="42" t="s">
        <v>3455</v>
      </c>
      <c r="D1013" s="38">
        <v>407261</v>
      </c>
      <c r="E1013" s="38"/>
      <c r="F1013" s="38"/>
      <c r="G1013" s="42" t="s">
        <v>58</v>
      </c>
      <c r="H1013" s="38">
        <v>8266011862</v>
      </c>
      <c r="I1013" s="40">
        <v>9854021251</v>
      </c>
      <c r="J1013" s="3">
        <v>55245.29</v>
      </c>
      <c r="K1013" s="3"/>
      <c r="L1013" s="3">
        <v>0</v>
      </c>
      <c r="M1013" s="3">
        <f t="shared" si="15"/>
        <v>55245.29</v>
      </c>
      <c r="N1013" s="41">
        <v>44380.729166666664</v>
      </c>
      <c r="O1013" s="39">
        <v>6870120710</v>
      </c>
      <c r="P1013" s="42" t="s">
        <v>315</v>
      </c>
      <c r="Q1013" s="42"/>
      <c r="R1013" s="60"/>
      <c r="S1013" s="42" t="s">
        <v>243</v>
      </c>
      <c r="T1013" s="68"/>
    </row>
    <row r="1014" spans="1:20" s="70" customFormat="1" x14ac:dyDescent="0.2">
      <c r="A1014" s="38" t="s">
        <v>3456</v>
      </c>
      <c r="B1014" s="39" t="s">
        <v>3457</v>
      </c>
      <c r="C1014" s="39" t="s">
        <v>3458</v>
      </c>
      <c r="D1014" s="38">
        <v>808131</v>
      </c>
      <c r="E1014" s="38"/>
      <c r="F1014" s="38"/>
      <c r="G1014" s="39" t="s">
        <v>1843</v>
      </c>
      <c r="H1014" s="38">
        <v>8268006038</v>
      </c>
      <c r="I1014" s="40" t="s">
        <v>3459</v>
      </c>
      <c r="J1014" s="2">
        <v>13679.661016949154</v>
      </c>
      <c r="K1014" s="2"/>
      <c r="L1014" s="2">
        <v>2462.3389830508477</v>
      </c>
      <c r="M1014" s="3">
        <f t="shared" si="15"/>
        <v>16142.000000000002</v>
      </c>
      <c r="N1014" s="41">
        <v>44325.729166666664</v>
      </c>
      <c r="O1014" s="39">
        <v>43955774</v>
      </c>
      <c r="P1014" s="39" t="s">
        <v>52</v>
      </c>
      <c r="Q1014" s="40" t="s">
        <v>3460</v>
      </c>
      <c r="R1014" s="41">
        <v>44406</v>
      </c>
      <c r="S1014" s="39" t="s">
        <v>54</v>
      </c>
      <c r="T1014" s="68"/>
    </row>
    <row r="1015" spans="1:20" s="70" customFormat="1" x14ac:dyDescent="0.2">
      <c r="A1015" s="38" t="s">
        <v>3461</v>
      </c>
      <c r="B1015" s="39" t="s">
        <v>3462</v>
      </c>
      <c r="C1015" s="39" t="s">
        <v>3463</v>
      </c>
      <c r="D1015" s="38">
        <v>821442</v>
      </c>
      <c r="E1015" s="38"/>
      <c r="F1015" s="38"/>
      <c r="G1015" s="39" t="s">
        <v>1950</v>
      </c>
      <c r="H1015" s="38">
        <v>8268006127</v>
      </c>
      <c r="I1015" s="40" t="s">
        <v>3464</v>
      </c>
      <c r="J1015" s="2">
        <v>1563952</v>
      </c>
      <c r="K1015" s="2"/>
      <c r="L1015" s="2">
        <v>281511.36</v>
      </c>
      <c r="M1015" s="3">
        <f t="shared" si="15"/>
        <v>1845463.3599999999</v>
      </c>
      <c r="N1015" s="41">
        <v>44378.729166666664</v>
      </c>
      <c r="O1015" s="39">
        <v>43957170</v>
      </c>
      <c r="P1015" s="39" t="s">
        <v>52</v>
      </c>
      <c r="Q1015" s="40" t="s">
        <v>3465</v>
      </c>
      <c r="R1015" s="41">
        <v>44420</v>
      </c>
      <c r="S1015" s="39" t="s">
        <v>54</v>
      </c>
      <c r="T1015" s="68"/>
    </row>
    <row r="1016" spans="1:20" s="70" customFormat="1" x14ac:dyDescent="0.2">
      <c r="A1016" s="38" t="s">
        <v>3466</v>
      </c>
      <c r="B1016" s="42" t="s">
        <v>3467</v>
      </c>
      <c r="C1016" s="42" t="s">
        <v>3468</v>
      </c>
      <c r="D1016" s="38">
        <v>821190</v>
      </c>
      <c r="E1016" s="38"/>
      <c r="F1016" s="38"/>
      <c r="G1016" s="42" t="s">
        <v>1965</v>
      </c>
      <c r="H1016" s="38">
        <v>8263000118</v>
      </c>
      <c r="I1016" s="40" t="s">
        <v>3469</v>
      </c>
      <c r="J1016" s="3">
        <v>1798954.66</v>
      </c>
      <c r="K1016" s="3"/>
      <c r="L1016" s="3">
        <v>323811.83879999997</v>
      </c>
      <c r="M1016" s="3">
        <f t="shared" si="15"/>
        <v>2122766.4987999997</v>
      </c>
      <c r="N1016" s="41">
        <v>44350.729166666664</v>
      </c>
      <c r="O1016" s="39">
        <v>6870121326</v>
      </c>
      <c r="P1016" s="42" t="s">
        <v>315</v>
      </c>
      <c r="Q1016" s="42">
        <v>107126799300</v>
      </c>
      <c r="R1016" s="60">
        <v>44390</v>
      </c>
      <c r="S1016" s="42" t="s">
        <v>243</v>
      </c>
      <c r="T1016" s="68"/>
    </row>
    <row r="1017" spans="1:20" s="70" customFormat="1" x14ac:dyDescent="0.2">
      <c r="A1017" s="38" t="s">
        <v>3470</v>
      </c>
      <c r="B1017" s="39" t="s">
        <v>3467</v>
      </c>
      <c r="C1017" s="39" t="s">
        <v>3468</v>
      </c>
      <c r="D1017" s="38">
        <v>821190</v>
      </c>
      <c r="E1017" s="38"/>
      <c r="F1017" s="38"/>
      <c r="G1017" s="39" t="s">
        <v>1965</v>
      </c>
      <c r="H1017" s="38">
        <v>8263000118</v>
      </c>
      <c r="I1017" s="40" t="s">
        <v>3469</v>
      </c>
      <c r="J1017" s="2">
        <v>226000</v>
      </c>
      <c r="K1017" s="2">
        <v>266</v>
      </c>
      <c r="L1017" s="2">
        <v>40680</v>
      </c>
      <c r="M1017" s="3">
        <f t="shared" si="15"/>
        <v>266946</v>
      </c>
      <c r="N1017" s="41">
        <v>44350.729166666664</v>
      </c>
      <c r="O1017" s="39">
        <v>6870121326</v>
      </c>
      <c r="P1017" s="39" t="s">
        <v>52</v>
      </c>
      <c r="Q1017" s="40">
        <v>107126799300</v>
      </c>
      <c r="R1017" s="41">
        <v>44390</v>
      </c>
      <c r="S1017" s="39" t="s">
        <v>54</v>
      </c>
      <c r="T1017" s="68"/>
    </row>
    <row r="1018" spans="1:20" s="70" customFormat="1" x14ac:dyDescent="0.2">
      <c r="A1018" s="38" t="s">
        <v>3471</v>
      </c>
      <c r="B1018" s="42" t="s">
        <v>3472</v>
      </c>
      <c r="C1018" s="42" t="s">
        <v>3473</v>
      </c>
      <c r="D1018" s="38">
        <v>821190</v>
      </c>
      <c r="E1018" s="38"/>
      <c r="F1018" s="38"/>
      <c r="G1018" s="42" t="s">
        <v>1965</v>
      </c>
      <c r="H1018" s="38">
        <v>8263000118</v>
      </c>
      <c r="I1018" s="40" t="s">
        <v>3474</v>
      </c>
      <c r="J1018" s="3">
        <v>1258663</v>
      </c>
      <c r="K1018" s="3"/>
      <c r="L1018" s="3">
        <v>226559.34</v>
      </c>
      <c r="M1018" s="3">
        <f t="shared" si="15"/>
        <v>1485222.34</v>
      </c>
      <c r="N1018" s="41">
        <v>44350.729166666664</v>
      </c>
      <c r="O1018" s="39">
        <v>6870121330</v>
      </c>
      <c r="P1018" s="42" t="s">
        <v>315</v>
      </c>
      <c r="Q1018" s="42">
        <v>107126799300</v>
      </c>
      <c r="R1018" s="60">
        <v>44390</v>
      </c>
      <c r="S1018" s="42" t="s">
        <v>243</v>
      </c>
      <c r="T1018" s="68"/>
    </row>
    <row r="1019" spans="1:20" s="70" customFormat="1" x14ac:dyDescent="0.2">
      <c r="A1019" s="38" t="s">
        <v>3475</v>
      </c>
      <c r="B1019" s="39" t="s">
        <v>3472</v>
      </c>
      <c r="C1019" s="39" t="s">
        <v>3473</v>
      </c>
      <c r="D1019" s="38">
        <v>821190</v>
      </c>
      <c r="E1019" s="38"/>
      <c r="F1019" s="38"/>
      <c r="G1019" s="39" t="s">
        <v>1965</v>
      </c>
      <c r="H1019" s="38">
        <v>8263000118</v>
      </c>
      <c r="I1019" s="40" t="s">
        <v>3476</v>
      </c>
      <c r="J1019" s="2">
        <v>809645</v>
      </c>
      <c r="K1019" s="2">
        <v>955.38</v>
      </c>
      <c r="L1019" s="2">
        <v>145736.1</v>
      </c>
      <c r="M1019" s="3">
        <f t="shared" si="15"/>
        <v>956336.48</v>
      </c>
      <c r="N1019" s="41">
        <v>44350.729166666664</v>
      </c>
      <c r="O1019" s="39">
        <v>6870121330</v>
      </c>
      <c r="P1019" s="39" t="s">
        <v>52</v>
      </c>
      <c r="Q1019" s="40">
        <v>107126799300</v>
      </c>
      <c r="R1019" s="41">
        <v>44390</v>
      </c>
      <c r="S1019" s="39" t="s">
        <v>54</v>
      </c>
      <c r="T1019" s="68"/>
    </row>
    <row r="1020" spans="1:20" s="70" customFormat="1" x14ac:dyDescent="0.2">
      <c r="A1020" s="38" t="s">
        <v>3477</v>
      </c>
      <c r="B1020" s="42"/>
      <c r="C1020" s="42"/>
      <c r="D1020" s="38"/>
      <c r="E1020" s="38"/>
      <c r="F1020" s="38"/>
      <c r="G1020" s="42" t="s">
        <v>3025</v>
      </c>
      <c r="H1020" s="61" t="s">
        <v>3478</v>
      </c>
      <c r="I1020" s="59">
        <v>44386</v>
      </c>
      <c r="J1020" s="3">
        <v>3132.91</v>
      </c>
      <c r="K1020" s="3"/>
      <c r="L1020" s="2">
        <v>0</v>
      </c>
      <c r="M1020" s="3">
        <f t="shared" si="15"/>
        <v>3132.91</v>
      </c>
      <c r="N1020" s="59">
        <v>44386</v>
      </c>
      <c r="O1020" s="61" t="s">
        <v>3478</v>
      </c>
      <c r="P1020" s="39" t="s">
        <v>3027</v>
      </c>
      <c r="Q1020" s="42"/>
      <c r="R1020" s="60"/>
      <c r="S1020" s="62" t="s">
        <v>15</v>
      </c>
      <c r="T1020" s="68"/>
    </row>
    <row r="1021" spans="1:20" s="70" customFormat="1" x14ac:dyDescent="0.2">
      <c r="A1021" s="38" t="s">
        <v>63</v>
      </c>
      <c r="B1021" s="1"/>
      <c r="C1021" s="1"/>
      <c r="D1021" s="51"/>
      <c r="E1021" s="38"/>
      <c r="F1021" s="51"/>
      <c r="G1021" s="52" t="s">
        <v>64</v>
      </c>
      <c r="H1021" s="53"/>
      <c r="I1021" s="54" t="s">
        <v>3479</v>
      </c>
      <c r="J1021" s="35">
        <v>-11690</v>
      </c>
      <c r="K1021" s="1"/>
      <c r="L1021" s="1"/>
      <c r="M1021" s="3">
        <f t="shared" si="15"/>
        <v>-11690</v>
      </c>
      <c r="N1021" s="41">
        <v>44386</v>
      </c>
      <c r="O1021" s="56"/>
      <c r="P1021" s="1"/>
      <c r="Q1021" s="1"/>
      <c r="R1021" s="57"/>
      <c r="S1021" s="39" t="s">
        <v>54</v>
      </c>
      <c r="T1021" s="68"/>
    </row>
    <row r="1022" spans="1:20" s="70" customFormat="1" x14ac:dyDescent="0.2">
      <c r="A1022" s="38" t="s">
        <v>63</v>
      </c>
      <c r="B1022" s="1"/>
      <c r="C1022" s="1"/>
      <c r="D1022" s="51"/>
      <c r="E1022" s="38"/>
      <c r="F1022" s="51"/>
      <c r="G1022" s="52" t="s">
        <v>64</v>
      </c>
      <c r="H1022" s="53"/>
      <c r="I1022" s="54" t="s">
        <v>3480</v>
      </c>
      <c r="J1022" s="35">
        <v>2092.4</v>
      </c>
      <c r="K1022" s="1"/>
      <c r="L1022" s="1"/>
      <c r="M1022" s="3">
        <f t="shared" si="15"/>
        <v>2092.4</v>
      </c>
      <c r="N1022" s="41">
        <v>44386</v>
      </c>
      <c r="O1022" s="56"/>
      <c r="P1022" s="1"/>
      <c r="Q1022" s="1"/>
      <c r="R1022" s="57"/>
      <c r="S1022" s="39" t="s">
        <v>54</v>
      </c>
      <c r="T1022" s="68"/>
    </row>
    <row r="1023" spans="1:20" s="70" customFormat="1" x14ac:dyDescent="0.2">
      <c r="A1023" s="38" t="s">
        <v>3481</v>
      </c>
      <c r="B1023" s="39" t="s">
        <v>3482</v>
      </c>
      <c r="C1023" s="39" t="s">
        <v>3483</v>
      </c>
      <c r="D1023" s="38">
        <v>821190</v>
      </c>
      <c r="E1023" s="38"/>
      <c r="F1023" s="38"/>
      <c r="G1023" s="39" t="s">
        <v>1965</v>
      </c>
      <c r="H1023" s="38">
        <v>8263000118</v>
      </c>
      <c r="I1023" s="40" t="s">
        <v>3484</v>
      </c>
      <c r="J1023" s="2">
        <v>1619474</v>
      </c>
      <c r="K1023" s="2"/>
      <c r="L1023" s="3">
        <f>J1023*18%</f>
        <v>291505.32</v>
      </c>
      <c r="M1023" s="3">
        <f t="shared" si="15"/>
        <v>1910979.32</v>
      </c>
      <c r="N1023" s="41">
        <v>44366.729166666664</v>
      </c>
      <c r="O1023" s="39">
        <v>3325000063</v>
      </c>
      <c r="P1023" s="39" t="s">
        <v>52</v>
      </c>
      <c r="Q1023" s="40">
        <v>107228953163</v>
      </c>
      <c r="R1023" s="41">
        <v>44400</v>
      </c>
      <c r="S1023" s="39" t="s">
        <v>54</v>
      </c>
      <c r="T1023" s="68"/>
    </row>
    <row r="1024" spans="1:20" s="70" customFormat="1" x14ac:dyDescent="0.2">
      <c r="A1024" s="38" t="s">
        <v>3485</v>
      </c>
      <c r="B1024" s="39" t="s">
        <v>3486</v>
      </c>
      <c r="C1024" s="39" t="s">
        <v>3487</v>
      </c>
      <c r="D1024" s="38">
        <v>821190</v>
      </c>
      <c r="E1024" s="38"/>
      <c r="F1024" s="38"/>
      <c r="G1024" s="39" t="s">
        <v>1965</v>
      </c>
      <c r="H1024" s="38">
        <v>8263000148</v>
      </c>
      <c r="I1024" s="40" t="s">
        <v>3488</v>
      </c>
      <c r="J1024" s="2">
        <v>1148375</v>
      </c>
      <c r="K1024" s="2"/>
      <c r="L1024" s="3">
        <f>J1024*18%</f>
        <v>206707.5</v>
      </c>
      <c r="M1024" s="3">
        <f t="shared" si="15"/>
        <v>1355082.5</v>
      </c>
      <c r="N1024" s="41">
        <v>44366.729166666664</v>
      </c>
      <c r="O1024" s="39" t="s">
        <v>3489</v>
      </c>
      <c r="P1024" s="39" t="s">
        <v>52</v>
      </c>
      <c r="Q1024" s="39" t="s">
        <v>3490</v>
      </c>
      <c r="R1024" s="41">
        <v>8263000118</v>
      </c>
      <c r="S1024" s="39" t="s">
        <v>54</v>
      </c>
      <c r="T1024" s="68"/>
    </row>
    <row r="1025" spans="1:20" s="70" customFormat="1" x14ac:dyDescent="0.2">
      <c r="A1025" s="38" t="s">
        <v>3491</v>
      </c>
      <c r="B1025" s="39" t="s">
        <v>3486</v>
      </c>
      <c r="C1025" s="39" t="s">
        <v>3487</v>
      </c>
      <c r="D1025" s="38">
        <v>821190</v>
      </c>
      <c r="E1025" s="38"/>
      <c r="F1025" s="38"/>
      <c r="G1025" s="39" t="s">
        <v>1965</v>
      </c>
      <c r="H1025" s="38">
        <v>8263000118</v>
      </c>
      <c r="I1025" s="40" t="s">
        <v>3492</v>
      </c>
      <c r="J1025" s="10">
        <v>199160</v>
      </c>
      <c r="K1025" s="2">
        <v>235.01</v>
      </c>
      <c r="L1025" s="2">
        <v>35848.799999999996</v>
      </c>
      <c r="M1025" s="3">
        <f t="shared" si="15"/>
        <v>235243.81</v>
      </c>
      <c r="N1025" s="41">
        <v>44366.729166666664</v>
      </c>
      <c r="O1025" s="39">
        <v>6870121746</v>
      </c>
      <c r="P1025" s="39" t="s">
        <v>52</v>
      </c>
      <c r="Q1025" s="40">
        <v>107228953163</v>
      </c>
      <c r="R1025" s="41">
        <v>44400</v>
      </c>
      <c r="S1025" s="39" t="s">
        <v>54</v>
      </c>
      <c r="T1025" s="68"/>
    </row>
    <row r="1026" spans="1:20" s="70" customFormat="1" x14ac:dyDescent="0.2">
      <c r="A1026" s="38" t="s">
        <v>3493</v>
      </c>
      <c r="B1026" s="42" t="s">
        <v>3486</v>
      </c>
      <c r="C1026" s="42" t="s">
        <v>3487</v>
      </c>
      <c r="D1026" s="38">
        <v>821190</v>
      </c>
      <c r="E1026" s="38"/>
      <c r="F1026" s="38"/>
      <c r="G1026" s="42" t="s">
        <v>1965</v>
      </c>
      <c r="H1026" s="38">
        <v>8263000118</v>
      </c>
      <c r="I1026" s="40" t="s">
        <v>3484</v>
      </c>
      <c r="J1026" s="3">
        <v>89804</v>
      </c>
      <c r="K1026" s="3"/>
      <c r="L1026" s="3">
        <f>J1026*18%</f>
        <v>16164.72</v>
      </c>
      <c r="M1026" s="3">
        <f t="shared" si="15"/>
        <v>105968.72</v>
      </c>
      <c r="N1026" s="41">
        <v>44366.729166666664</v>
      </c>
      <c r="O1026" s="39">
        <v>6870121746</v>
      </c>
      <c r="P1026" s="42" t="s">
        <v>315</v>
      </c>
      <c r="Q1026" s="42">
        <v>107228953163</v>
      </c>
      <c r="R1026" s="60">
        <v>44400</v>
      </c>
      <c r="S1026" s="42" t="s">
        <v>243</v>
      </c>
      <c r="T1026" s="68"/>
    </row>
    <row r="1027" spans="1:20" s="70" customFormat="1" x14ac:dyDescent="0.2">
      <c r="A1027" s="38" t="s">
        <v>3494</v>
      </c>
      <c r="B1027" s="42" t="s">
        <v>3495</v>
      </c>
      <c r="C1027" s="42" t="s">
        <v>3496</v>
      </c>
      <c r="D1027" s="38">
        <v>821190</v>
      </c>
      <c r="E1027" s="38"/>
      <c r="F1027" s="38"/>
      <c r="G1027" s="42" t="s">
        <v>1965</v>
      </c>
      <c r="H1027" s="38">
        <v>8263000118</v>
      </c>
      <c r="I1027" s="40" t="s">
        <v>3497</v>
      </c>
      <c r="J1027" s="3">
        <v>1638512.22</v>
      </c>
      <c r="K1027" s="3"/>
      <c r="L1027" s="3">
        <v>294932.19959999999</v>
      </c>
      <c r="M1027" s="3">
        <f t="shared" si="15"/>
        <v>1933444.4195999999</v>
      </c>
      <c r="N1027" s="41">
        <v>44351.729166666664</v>
      </c>
      <c r="O1027" s="39">
        <v>6870123966</v>
      </c>
      <c r="P1027" s="42" t="s">
        <v>315</v>
      </c>
      <c r="Q1027" s="42">
        <v>107138520932</v>
      </c>
      <c r="R1027" s="60">
        <v>44391</v>
      </c>
      <c r="S1027" s="42" t="s">
        <v>243</v>
      </c>
      <c r="T1027" s="68"/>
    </row>
    <row r="1028" spans="1:20" s="70" customFormat="1" x14ac:dyDescent="0.2">
      <c r="A1028" s="38" t="s">
        <v>3498</v>
      </c>
      <c r="B1028" s="42" t="s">
        <v>3499</v>
      </c>
      <c r="C1028" s="42" t="s">
        <v>3500</v>
      </c>
      <c r="D1028" s="38">
        <v>821190</v>
      </c>
      <c r="E1028" s="38"/>
      <c r="F1028" s="38"/>
      <c r="G1028" s="42" t="s">
        <v>1965</v>
      </c>
      <c r="H1028" s="38">
        <v>8263000118</v>
      </c>
      <c r="I1028" s="40" t="s">
        <v>3501</v>
      </c>
      <c r="J1028" s="3">
        <v>792274.62</v>
      </c>
      <c r="K1028" s="3"/>
      <c r="L1028" s="3">
        <v>142609.43159999998</v>
      </c>
      <c r="M1028" s="3">
        <f t="shared" si="15"/>
        <v>934884.05160000001</v>
      </c>
      <c r="N1028" s="41">
        <v>44351.729166666664</v>
      </c>
      <c r="O1028" s="39">
        <v>6870123955</v>
      </c>
      <c r="P1028" s="42" t="s">
        <v>315</v>
      </c>
      <c r="Q1028" s="42">
        <v>107140002813</v>
      </c>
      <c r="R1028" s="60">
        <v>44392</v>
      </c>
      <c r="S1028" s="42" t="s">
        <v>243</v>
      </c>
      <c r="T1028" s="68"/>
    </row>
    <row r="1029" spans="1:20" s="70" customFormat="1" x14ac:dyDescent="0.2">
      <c r="A1029" s="38" t="s">
        <v>3502</v>
      </c>
      <c r="B1029" s="42" t="s">
        <v>3503</v>
      </c>
      <c r="C1029" s="42" t="s">
        <v>3504</v>
      </c>
      <c r="D1029" s="38">
        <v>821190</v>
      </c>
      <c r="E1029" s="38"/>
      <c r="F1029" s="38"/>
      <c r="G1029" s="42" t="s">
        <v>1965</v>
      </c>
      <c r="H1029" s="38">
        <v>8263000118</v>
      </c>
      <c r="I1029" s="40" t="s">
        <v>3505</v>
      </c>
      <c r="J1029" s="3">
        <v>1596875.18</v>
      </c>
      <c r="K1029" s="3"/>
      <c r="L1029" s="3">
        <v>287437.53239999997</v>
      </c>
      <c r="M1029" s="3">
        <f t="shared" si="15"/>
        <v>1884312.7123999998</v>
      </c>
      <c r="N1029" s="41">
        <v>44349.729166666664</v>
      </c>
      <c r="O1029" s="39">
        <v>6870121844</v>
      </c>
      <c r="P1029" s="42" t="s">
        <v>315</v>
      </c>
      <c r="Q1029" s="42">
        <v>107127061446</v>
      </c>
      <c r="R1029" s="60">
        <v>44390</v>
      </c>
      <c r="S1029" s="42" t="s">
        <v>243</v>
      </c>
      <c r="T1029" s="68"/>
    </row>
    <row r="1030" spans="1:20" s="70" customFormat="1" x14ac:dyDescent="0.2">
      <c r="A1030" s="38" t="s">
        <v>3506</v>
      </c>
      <c r="B1030" s="42" t="s">
        <v>3507</v>
      </c>
      <c r="C1030" s="42" t="s">
        <v>3508</v>
      </c>
      <c r="D1030" s="38">
        <v>821190</v>
      </c>
      <c r="E1030" s="38"/>
      <c r="F1030" s="38"/>
      <c r="G1030" s="42" t="s">
        <v>1965</v>
      </c>
      <c r="H1030" s="38">
        <v>8263000118</v>
      </c>
      <c r="I1030" s="40" t="s">
        <v>3509</v>
      </c>
      <c r="J1030" s="3">
        <v>578649.81000000006</v>
      </c>
      <c r="K1030" s="3"/>
      <c r="L1030" s="3">
        <v>104156.96580000001</v>
      </c>
      <c r="M1030" s="3">
        <f t="shared" ref="M1030:M1093" si="16">SUM(J1030:L1030)</f>
        <v>682806.77580000006</v>
      </c>
      <c r="N1030" s="41">
        <v>44349.729166666664</v>
      </c>
      <c r="O1030" s="39">
        <v>6870121849</v>
      </c>
      <c r="P1030" s="42" t="s">
        <v>315</v>
      </c>
      <c r="Q1030" s="42">
        <v>107127061446</v>
      </c>
      <c r="R1030" s="60">
        <v>44390</v>
      </c>
      <c r="S1030" s="42" t="s">
        <v>243</v>
      </c>
      <c r="T1030" s="68"/>
    </row>
    <row r="1031" spans="1:20" s="70" customFormat="1" x14ac:dyDescent="0.2">
      <c r="A1031" s="38" t="s">
        <v>3510</v>
      </c>
      <c r="B1031" s="39" t="s">
        <v>3507</v>
      </c>
      <c r="C1031" s="39" t="s">
        <v>3508</v>
      </c>
      <c r="D1031" s="38">
        <v>821190</v>
      </c>
      <c r="E1031" s="38"/>
      <c r="F1031" s="38"/>
      <c r="G1031" s="39" t="s">
        <v>1965</v>
      </c>
      <c r="H1031" s="38">
        <v>8263000118</v>
      </c>
      <c r="I1031" s="40" t="s">
        <v>3509</v>
      </c>
      <c r="J1031" s="2">
        <v>143550</v>
      </c>
      <c r="K1031" s="2">
        <v>109</v>
      </c>
      <c r="L1031" s="2">
        <v>25839</v>
      </c>
      <c r="M1031" s="3">
        <f t="shared" si="16"/>
        <v>169498</v>
      </c>
      <c r="N1031" s="41">
        <v>44349.729166666664</v>
      </c>
      <c r="O1031" s="39">
        <v>6870121849</v>
      </c>
      <c r="P1031" s="39" t="s">
        <v>52</v>
      </c>
      <c r="Q1031" s="40">
        <v>107127061446</v>
      </c>
      <c r="R1031" s="41">
        <v>44390</v>
      </c>
      <c r="S1031" s="39" t="s">
        <v>54</v>
      </c>
      <c r="T1031" s="68"/>
    </row>
    <row r="1032" spans="1:20" s="70" customFormat="1" x14ac:dyDescent="0.2">
      <c r="A1032" s="38" t="s">
        <v>3511</v>
      </c>
      <c r="B1032" s="42" t="s">
        <v>3512</v>
      </c>
      <c r="C1032" s="42" t="s">
        <v>3513</v>
      </c>
      <c r="D1032" s="38">
        <v>821190</v>
      </c>
      <c r="E1032" s="38"/>
      <c r="F1032" s="38"/>
      <c r="G1032" s="42" t="s">
        <v>1965</v>
      </c>
      <c r="H1032" s="38">
        <v>8263000118</v>
      </c>
      <c r="I1032" s="40" t="s">
        <v>3514</v>
      </c>
      <c r="J1032" s="3">
        <v>96999.540000000008</v>
      </c>
      <c r="K1032" s="3"/>
      <c r="L1032" s="3">
        <v>17459.9172</v>
      </c>
      <c r="M1032" s="3">
        <f t="shared" si="16"/>
        <v>114459.4572</v>
      </c>
      <c r="N1032" s="41">
        <v>44349</v>
      </c>
      <c r="O1032" s="39">
        <v>6870121897</v>
      </c>
      <c r="P1032" s="42" t="s">
        <v>315</v>
      </c>
      <c r="Q1032" s="42">
        <v>107140002813</v>
      </c>
      <c r="R1032" s="60">
        <v>44392</v>
      </c>
      <c r="S1032" s="42" t="s">
        <v>243</v>
      </c>
      <c r="T1032" s="68"/>
    </row>
    <row r="1033" spans="1:20" s="70" customFormat="1" x14ac:dyDescent="0.2">
      <c r="A1033" s="38" t="s">
        <v>3515</v>
      </c>
      <c r="B1033" s="39" t="s">
        <v>3516</v>
      </c>
      <c r="C1033" s="39" t="s">
        <v>3517</v>
      </c>
      <c r="D1033" s="38">
        <v>407422</v>
      </c>
      <c r="E1033" s="38"/>
      <c r="F1033" s="38"/>
      <c r="G1033" s="39" t="s">
        <v>3518</v>
      </c>
      <c r="H1033" s="38">
        <v>8263000058</v>
      </c>
      <c r="I1033" s="40" t="s">
        <v>3519</v>
      </c>
      <c r="J1033" s="2">
        <v>1925000</v>
      </c>
      <c r="K1033" s="2"/>
      <c r="L1033" s="2">
        <v>346500</v>
      </c>
      <c r="M1033" s="3">
        <f t="shared" si="16"/>
        <v>2271500</v>
      </c>
      <c r="N1033" s="41">
        <v>44351.729166666664</v>
      </c>
      <c r="O1033" s="39">
        <v>6870127021</v>
      </c>
      <c r="P1033" s="39" t="s">
        <v>52</v>
      </c>
      <c r="Q1033" s="40">
        <v>107194987709</v>
      </c>
      <c r="R1033" s="41">
        <v>44397</v>
      </c>
      <c r="S1033" s="39" t="s">
        <v>54</v>
      </c>
      <c r="T1033" s="68"/>
    </row>
    <row r="1034" spans="1:20" s="70" customFormat="1" x14ac:dyDescent="0.2">
      <c r="A1034" s="38" t="s">
        <v>3520</v>
      </c>
      <c r="B1034" s="39" t="s">
        <v>3521</v>
      </c>
      <c r="C1034" s="39" t="s">
        <v>3522</v>
      </c>
      <c r="D1034" s="38">
        <v>407422</v>
      </c>
      <c r="E1034" s="38"/>
      <c r="F1034" s="38"/>
      <c r="G1034" s="39" t="s">
        <v>3518</v>
      </c>
      <c r="H1034" s="38">
        <v>8263000058</v>
      </c>
      <c r="I1034" s="40" t="s">
        <v>3523</v>
      </c>
      <c r="J1034" s="2">
        <v>1925000</v>
      </c>
      <c r="K1034" s="2"/>
      <c r="L1034" s="2">
        <v>346500</v>
      </c>
      <c r="M1034" s="3">
        <f t="shared" si="16"/>
        <v>2271500</v>
      </c>
      <c r="N1034" s="41">
        <v>44355.729166666664</v>
      </c>
      <c r="O1034" s="39">
        <v>6870127226</v>
      </c>
      <c r="P1034" s="39" t="s">
        <v>52</v>
      </c>
      <c r="Q1034" s="40">
        <v>107194987709</v>
      </c>
      <c r="R1034" s="41">
        <v>44397</v>
      </c>
      <c r="S1034" s="39" t="s">
        <v>54</v>
      </c>
      <c r="T1034" s="68"/>
    </row>
    <row r="1035" spans="1:20" s="70" customFormat="1" x14ac:dyDescent="0.2">
      <c r="A1035" s="38" t="s">
        <v>3524</v>
      </c>
      <c r="B1035" s="39" t="s">
        <v>3525</v>
      </c>
      <c r="C1035" s="39" t="s">
        <v>3526</v>
      </c>
      <c r="D1035" s="38">
        <v>821012</v>
      </c>
      <c r="E1035" s="38"/>
      <c r="F1035" s="38"/>
      <c r="G1035" s="39" t="s">
        <v>3527</v>
      </c>
      <c r="H1035" s="38">
        <v>8263000088</v>
      </c>
      <c r="I1035" s="40" t="s">
        <v>3528</v>
      </c>
      <c r="J1035" s="2">
        <v>1307166</v>
      </c>
      <c r="K1035" s="2">
        <v>1542.45</v>
      </c>
      <c r="L1035" s="2">
        <v>235289.88</v>
      </c>
      <c r="M1035" s="3">
        <f t="shared" si="16"/>
        <v>1543998.33</v>
      </c>
      <c r="N1035" s="41">
        <v>44309.729166666664</v>
      </c>
      <c r="O1035" s="39">
        <v>6870127946</v>
      </c>
      <c r="P1035" s="39" t="s">
        <v>52</v>
      </c>
      <c r="Q1035" s="40" t="s">
        <v>3529</v>
      </c>
      <c r="R1035" s="41">
        <v>44406</v>
      </c>
      <c r="S1035" s="39" t="s">
        <v>54</v>
      </c>
      <c r="T1035" s="68"/>
    </row>
    <row r="1036" spans="1:20" s="70" customFormat="1" x14ac:dyDescent="0.2">
      <c r="A1036" s="38" t="s">
        <v>3530</v>
      </c>
      <c r="B1036" s="39" t="s">
        <v>3531</v>
      </c>
      <c r="C1036" s="39" t="s">
        <v>3532</v>
      </c>
      <c r="D1036" s="38">
        <v>821012</v>
      </c>
      <c r="E1036" s="38"/>
      <c r="F1036" s="38"/>
      <c r="G1036" s="39" t="s">
        <v>3527</v>
      </c>
      <c r="H1036" s="38">
        <v>8263000088</v>
      </c>
      <c r="I1036" s="40" t="s">
        <v>3533</v>
      </c>
      <c r="J1036" s="2">
        <v>5582313</v>
      </c>
      <c r="K1036" s="2">
        <v>6587.13</v>
      </c>
      <c r="L1036" s="2">
        <v>1004816.34</v>
      </c>
      <c r="M1036" s="3">
        <f t="shared" si="16"/>
        <v>6593716.4699999997</v>
      </c>
      <c r="N1036" s="41">
        <v>44343.729166666664</v>
      </c>
      <c r="O1036" s="39">
        <v>6870128518</v>
      </c>
      <c r="P1036" s="39" t="s">
        <v>52</v>
      </c>
      <c r="Q1036" s="40" t="s">
        <v>3534</v>
      </c>
      <c r="R1036" s="41">
        <v>44407</v>
      </c>
      <c r="S1036" s="39" t="s">
        <v>54</v>
      </c>
      <c r="T1036" s="68"/>
    </row>
    <row r="1037" spans="1:20" s="70" customFormat="1" x14ac:dyDescent="0.2">
      <c r="A1037" s="38" t="s">
        <v>3535</v>
      </c>
      <c r="B1037" s="39" t="s">
        <v>3536</v>
      </c>
      <c r="C1037" s="39" t="s">
        <v>3537</v>
      </c>
      <c r="D1037" s="38">
        <v>821012</v>
      </c>
      <c r="E1037" s="38"/>
      <c r="F1037" s="38"/>
      <c r="G1037" s="39" t="s">
        <v>3527</v>
      </c>
      <c r="H1037" s="38">
        <v>8263000088</v>
      </c>
      <c r="I1037" s="40" t="s">
        <v>3538</v>
      </c>
      <c r="J1037" s="2">
        <v>1034650</v>
      </c>
      <c r="K1037" s="2">
        <v>1220.8900000000001</v>
      </c>
      <c r="L1037" s="2">
        <v>186237</v>
      </c>
      <c r="M1037" s="3">
        <f t="shared" si="16"/>
        <v>1222107.8900000001</v>
      </c>
      <c r="N1037" s="41">
        <v>44343.729166666664</v>
      </c>
      <c r="O1037" s="39">
        <v>6870128538</v>
      </c>
      <c r="P1037" s="39" t="s">
        <v>52</v>
      </c>
      <c r="Q1037" s="40" t="s">
        <v>3529</v>
      </c>
      <c r="R1037" s="41">
        <v>44406</v>
      </c>
      <c r="S1037" s="39" t="s">
        <v>54</v>
      </c>
      <c r="T1037" s="68"/>
    </row>
    <row r="1038" spans="1:20" s="70" customFormat="1" x14ac:dyDescent="0.2">
      <c r="A1038" s="38" t="s">
        <v>3539</v>
      </c>
      <c r="B1038" s="39" t="s">
        <v>3540</v>
      </c>
      <c r="C1038" s="39" t="s">
        <v>3541</v>
      </c>
      <c r="D1038" s="38">
        <v>821012</v>
      </c>
      <c r="E1038" s="38"/>
      <c r="F1038" s="38"/>
      <c r="G1038" s="39" t="s">
        <v>3527</v>
      </c>
      <c r="H1038" s="38">
        <v>8263000088</v>
      </c>
      <c r="I1038" s="40" t="s">
        <v>3542</v>
      </c>
      <c r="J1038" s="2">
        <v>125800</v>
      </c>
      <c r="K1038" s="2">
        <v>148.44</v>
      </c>
      <c r="L1038" s="2">
        <v>22644</v>
      </c>
      <c r="M1038" s="3">
        <f t="shared" si="16"/>
        <v>148592.44</v>
      </c>
      <c r="N1038" s="41">
        <v>44307.729166666664</v>
      </c>
      <c r="O1038" s="39">
        <v>6870128905</v>
      </c>
      <c r="P1038" s="39" t="s">
        <v>52</v>
      </c>
      <c r="Q1038" s="40" t="s">
        <v>3529</v>
      </c>
      <c r="R1038" s="41">
        <v>44406</v>
      </c>
      <c r="S1038" s="39" t="s">
        <v>54</v>
      </c>
      <c r="T1038" s="68"/>
    </row>
    <row r="1039" spans="1:20" s="70" customFormat="1" x14ac:dyDescent="0.2">
      <c r="A1039" s="38" t="s">
        <v>3543</v>
      </c>
      <c r="B1039" s="42" t="s">
        <v>3544</v>
      </c>
      <c r="C1039" s="42" t="s">
        <v>3545</v>
      </c>
      <c r="D1039" s="38">
        <v>135020</v>
      </c>
      <c r="E1039" s="38"/>
      <c r="F1039" s="38"/>
      <c r="G1039" s="42" t="s">
        <v>933</v>
      </c>
      <c r="H1039" s="38">
        <v>8268005697</v>
      </c>
      <c r="I1039" s="40" t="s">
        <v>3546</v>
      </c>
      <c r="J1039" s="3">
        <v>175000</v>
      </c>
      <c r="K1039" s="3"/>
      <c r="L1039" s="3">
        <v>31500</v>
      </c>
      <c r="M1039" s="3">
        <f t="shared" si="16"/>
        <v>206500</v>
      </c>
      <c r="N1039" s="41">
        <v>44351</v>
      </c>
      <c r="O1039" s="39">
        <v>43958847</v>
      </c>
      <c r="P1039" s="42" t="s">
        <v>315</v>
      </c>
      <c r="Q1039" s="42">
        <v>107194987717</v>
      </c>
      <c r="R1039" s="60">
        <v>44397</v>
      </c>
      <c r="S1039" s="42" t="s">
        <v>243</v>
      </c>
      <c r="T1039" s="68"/>
    </row>
    <row r="1040" spans="1:20" s="70" customFormat="1" x14ac:dyDescent="0.2">
      <c r="A1040" s="38" t="s">
        <v>3547</v>
      </c>
      <c r="B1040" s="42" t="s">
        <v>3548</v>
      </c>
      <c r="C1040" s="42" t="s">
        <v>3549</v>
      </c>
      <c r="D1040" s="38">
        <v>407261</v>
      </c>
      <c r="E1040" s="38"/>
      <c r="F1040" s="38"/>
      <c r="G1040" s="42" t="s">
        <v>58</v>
      </c>
      <c r="H1040" s="38">
        <v>8266011463</v>
      </c>
      <c r="I1040" s="40">
        <v>9854020927</v>
      </c>
      <c r="J1040" s="3">
        <v>56642.77</v>
      </c>
      <c r="K1040" s="3"/>
      <c r="L1040" s="3">
        <v>0</v>
      </c>
      <c r="M1040" s="3">
        <f t="shared" si="16"/>
        <v>56642.77</v>
      </c>
      <c r="N1040" s="41">
        <v>44362.729166666664</v>
      </c>
      <c r="O1040" s="39">
        <v>6870122065</v>
      </c>
      <c r="P1040" s="42" t="s">
        <v>315</v>
      </c>
      <c r="Q1040" s="42"/>
      <c r="R1040" s="60"/>
      <c r="S1040" s="42" t="s">
        <v>243</v>
      </c>
      <c r="T1040" s="68" t="s">
        <v>506</v>
      </c>
    </row>
    <row r="1041" spans="1:20" s="70" customFormat="1" x14ac:dyDescent="0.2">
      <c r="A1041" s="38" t="s">
        <v>3550</v>
      </c>
      <c r="B1041" s="42" t="s">
        <v>3551</v>
      </c>
      <c r="C1041" s="42" t="s">
        <v>3552</v>
      </c>
      <c r="D1041" s="38">
        <v>105695</v>
      </c>
      <c r="E1041" s="38"/>
      <c r="F1041" s="38"/>
      <c r="G1041" s="42" t="s">
        <v>2389</v>
      </c>
      <c r="H1041" s="38">
        <v>8263000100</v>
      </c>
      <c r="I1041" s="40" t="s">
        <v>3553</v>
      </c>
      <c r="J1041" s="3">
        <v>931100</v>
      </c>
      <c r="K1041" s="3"/>
      <c r="L1041" s="3">
        <v>167598</v>
      </c>
      <c r="M1041" s="3">
        <f t="shared" si="16"/>
        <v>1098698</v>
      </c>
      <c r="N1041" s="41">
        <v>44354.729166666664</v>
      </c>
      <c r="O1041" s="39">
        <v>6870122164</v>
      </c>
      <c r="P1041" s="42" t="s">
        <v>315</v>
      </c>
      <c r="Q1041" s="42" t="s">
        <v>3554</v>
      </c>
      <c r="R1041" s="60">
        <v>44421</v>
      </c>
      <c r="S1041" s="42" t="s">
        <v>243</v>
      </c>
      <c r="T1041" s="68"/>
    </row>
    <row r="1042" spans="1:20" s="70" customFormat="1" x14ac:dyDescent="0.2">
      <c r="A1042" s="38" t="s">
        <v>3555</v>
      </c>
      <c r="B1042" s="39" t="s">
        <v>3556</v>
      </c>
      <c r="C1042" s="39"/>
      <c r="D1042" s="38">
        <v>811819</v>
      </c>
      <c r="E1042" s="38"/>
      <c r="F1042" s="38"/>
      <c r="G1042" s="39" t="s">
        <v>1091</v>
      </c>
      <c r="H1042" s="38">
        <v>8263000049</v>
      </c>
      <c r="I1042" s="40" t="s">
        <v>3557</v>
      </c>
      <c r="J1042" s="2">
        <v>163918</v>
      </c>
      <c r="K1042" s="2"/>
      <c r="L1042" s="2">
        <v>0</v>
      </c>
      <c r="M1042" s="3">
        <f t="shared" si="16"/>
        <v>163918</v>
      </c>
      <c r="N1042" s="4">
        <v>44387</v>
      </c>
      <c r="O1042" s="39"/>
      <c r="P1042" s="39" t="s">
        <v>52</v>
      </c>
      <c r="Q1042" s="40"/>
      <c r="R1042" s="41"/>
      <c r="S1042" s="39" t="s">
        <v>54</v>
      </c>
      <c r="T1042" s="68"/>
    </row>
    <row r="1043" spans="1:20" s="70" customFormat="1" x14ac:dyDescent="0.2">
      <c r="A1043" s="38" t="s">
        <v>3558</v>
      </c>
      <c r="B1043" s="39" t="s">
        <v>3559</v>
      </c>
      <c r="C1043" s="39"/>
      <c r="D1043" s="38">
        <v>811819</v>
      </c>
      <c r="E1043" s="38"/>
      <c r="F1043" s="38"/>
      <c r="G1043" s="39" t="s">
        <v>1091</v>
      </c>
      <c r="H1043" s="38">
        <v>8263000049</v>
      </c>
      <c r="I1043" s="40" t="s">
        <v>3560</v>
      </c>
      <c r="J1043" s="2">
        <v>163918</v>
      </c>
      <c r="K1043" s="2"/>
      <c r="L1043" s="2">
        <v>0</v>
      </c>
      <c r="M1043" s="3">
        <f t="shared" si="16"/>
        <v>163918</v>
      </c>
      <c r="N1043" s="4">
        <v>44387</v>
      </c>
      <c r="O1043" s="39"/>
      <c r="P1043" s="39" t="s">
        <v>52</v>
      </c>
      <c r="Q1043" s="40"/>
      <c r="R1043" s="41"/>
      <c r="S1043" s="39" t="s">
        <v>54</v>
      </c>
      <c r="T1043" s="68"/>
    </row>
    <row r="1044" spans="1:20" s="70" customFormat="1" x14ac:dyDescent="0.2">
      <c r="A1044" s="38" t="s">
        <v>63</v>
      </c>
      <c r="B1044" s="1"/>
      <c r="C1044" s="1"/>
      <c r="D1044" s="51"/>
      <c r="E1044" s="38"/>
      <c r="F1044" s="51"/>
      <c r="G1044" s="52" t="s">
        <v>64</v>
      </c>
      <c r="H1044" s="53"/>
      <c r="I1044" s="54" t="s">
        <v>3561</v>
      </c>
      <c r="J1044" s="35">
        <v>-11691</v>
      </c>
      <c r="K1044" s="1"/>
      <c r="L1044" s="1"/>
      <c r="M1044" s="3">
        <f t="shared" si="16"/>
        <v>-11691</v>
      </c>
      <c r="N1044" s="41">
        <v>44387</v>
      </c>
      <c r="O1044" s="56"/>
      <c r="P1044" s="1"/>
      <c r="Q1044" s="1"/>
      <c r="R1044" s="57"/>
      <c r="S1044" s="39" t="s">
        <v>54</v>
      </c>
      <c r="T1044" s="68"/>
    </row>
    <row r="1045" spans="1:20" s="70" customFormat="1" x14ac:dyDescent="0.2">
      <c r="A1045" s="38" t="s">
        <v>3562</v>
      </c>
      <c r="B1045" s="39" t="s">
        <v>3563</v>
      </c>
      <c r="C1045" s="39" t="s">
        <v>3564</v>
      </c>
      <c r="D1045" s="38">
        <v>408117</v>
      </c>
      <c r="E1045" s="38"/>
      <c r="F1045" s="38"/>
      <c r="G1045" s="39" t="s">
        <v>3259</v>
      </c>
      <c r="H1045" s="38">
        <v>8263000119</v>
      </c>
      <c r="I1045" s="40" t="s">
        <v>3565</v>
      </c>
      <c r="J1045" s="2">
        <v>908550</v>
      </c>
      <c r="K1045" s="2">
        <v>1072.0899999999999</v>
      </c>
      <c r="L1045" s="2">
        <v>163539</v>
      </c>
      <c r="M1045" s="3">
        <f t="shared" si="16"/>
        <v>1073161.0899999999</v>
      </c>
      <c r="N1045" s="41">
        <v>44366.729166666664</v>
      </c>
      <c r="O1045" s="39">
        <v>6870124000</v>
      </c>
      <c r="P1045" s="39" t="s">
        <v>52</v>
      </c>
      <c r="Q1045" s="40" t="s">
        <v>3566</v>
      </c>
      <c r="R1045" s="41">
        <v>44401</v>
      </c>
      <c r="S1045" s="39" t="s">
        <v>54</v>
      </c>
      <c r="T1045" s="68"/>
    </row>
    <row r="1046" spans="1:20" s="70" customFormat="1" x14ac:dyDescent="0.2">
      <c r="A1046" s="38" t="s">
        <v>3567</v>
      </c>
      <c r="B1046" s="39" t="s">
        <v>3568</v>
      </c>
      <c r="C1046" s="39" t="s">
        <v>3569</v>
      </c>
      <c r="D1046" s="38">
        <v>401972</v>
      </c>
      <c r="E1046" s="38"/>
      <c r="F1046" s="38"/>
      <c r="G1046" s="39" t="s">
        <v>842</v>
      </c>
      <c r="H1046" s="38">
        <v>8263000049</v>
      </c>
      <c r="I1046" s="40" t="s">
        <v>3570</v>
      </c>
      <c r="J1046" s="2">
        <v>2242800</v>
      </c>
      <c r="K1046" s="2">
        <v>2646.5039999999999</v>
      </c>
      <c r="L1046" s="2">
        <v>403704</v>
      </c>
      <c r="M1046" s="3">
        <f t="shared" si="16"/>
        <v>2649150.5040000002</v>
      </c>
      <c r="N1046" s="41">
        <v>44361.729166666664</v>
      </c>
      <c r="O1046" s="39">
        <v>6870123396</v>
      </c>
      <c r="P1046" s="39" t="s">
        <v>52</v>
      </c>
      <c r="Q1046" s="40" t="s">
        <v>3571</v>
      </c>
      <c r="R1046" s="41">
        <v>44392</v>
      </c>
      <c r="S1046" s="39" t="s">
        <v>54</v>
      </c>
      <c r="T1046" s="68"/>
    </row>
    <row r="1047" spans="1:20" s="70" customFormat="1" x14ac:dyDescent="0.2">
      <c r="A1047" s="38" t="s">
        <v>3572</v>
      </c>
      <c r="B1047" s="39" t="s">
        <v>3573</v>
      </c>
      <c r="C1047" s="39" t="s">
        <v>3574</v>
      </c>
      <c r="D1047" s="38">
        <v>401972</v>
      </c>
      <c r="E1047" s="38"/>
      <c r="F1047" s="38"/>
      <c r="G1047" s="39" t="s">
        <v>842</v>
      </c>
      <c r="H1047" s="38">
        <v>8263000049</v>
      </c>
      <c r="I1047" s="40" t="s">
        <v>3575</v>
      </c>
      <c r="J1047" s="2">
        <v>2244300</v>
      </c>
      <c r="K1047" s="2">
        <v>2648.2739999999999</v>
      </c>
      <c r="L1047" s="2">
        <v>403974</v>
      </c>
      <c r="M1047" s="3">
        <f t="shared" si="16"/>
        <v>2650922.2740000002</v>
      </c>
      <c r="N1047" s="41">
        <v>44347.729166666664</v>
      </c>
      <c r="O1047" s="39">
        <v>6870123407</v>
      </c>
      <c r="P1047" s="39" t="s">
        <v>52</v>
      </c>
      <c r="Q1047" s="40" t="s">
        <v>3571</v>
      </c>
      <c r="R1047" s="41">
        <v>44392</v>
      </c>
      <c r="S1047" s="39" t="s">
        <v>54</v>
      </c>
      <c r="T1047" s="68"/>
    </row>
    <row r="1048" spans="1:20" s="70" customFormat="1" x14ac:dyDescent="0.2">
      <c r="A1048" s="38" t="s">
        <v>3576</v>
      </c>
      <c r="B1048" s="39" t="s">
        <v>3577</v>
      </c>
      <c r="C1048" s="39" t="s">
        <v>3578</v>
      </c>
      <c r="D1048" s="38">
        <v>401972</v>
      </c>
      <c r="E1048" s="38"/>
      <c r="F1048" s="38"/>
      <c r="G1048" s="39" t="s">
        <v>842</v>
      </c>
      <c r="H1048" s="38">
        <v>8263000049</v>
      </c>
      <c r="I1048" s="40" t="s">
        <v>3579</v>
      </c>
      <c r="J1048" s="2">
        <v>2244300</v>
      </c>
      <c r="K1048" s="2">
        <v>2648.2739999999999</v>
      </c>
      <c r="L1048" s="2">
        <v>403974</v>
      </c>
      <c r="M1048" s="3">
        <f t="shared" si="16"/>
        <v>2650922.2740000002</v>
      </c>
      <c r="N1048" s="41">
        <v>44344.729166666664</v>
      </c>
      <c r="O1048" s="39">
        <v>6870123417</v>
      </c>
      <c r="P1048" s="39" t="s">
        <v>52</v>
      </c>
      <c r="Q1048" s="40" t="s">
        <v>3571</v>
      </c>
      <c r="R1048" s="41">
        <v>44392</v>
      </c>
      <c r="S1048" s="39" t="s">
        <v>54</v>
      </c>
      <c r="T1048" s="68"/>
    </row>
    <row r="1049" spans="1:20" s="70" customFormat="1" x14ac:dyDescent="0.2">
      <c r="A1049" s="38" t="s">
        <v>3580</v>
      </c>
      <c r="B1049" s="39" t="s">
        <v>3581</v>
      </c>
      <c r="C1049" s="39" t="s">
        <v>3582</v>
      </c>
      <c r="D1049" s="38">
        <v>401972</v>
      </c>
      <c r="E1049" s="38"/>
      <c r="F1049" s="38"/>
      <c r="G1049" s="39" t="s">
        <v>842</v>
      </c>
      <c r="H1049" s="38">
        <v>8263000049</v>
      </c>
      <c r="I1049" s="40" t="s">
        <v>3583</v>
      </c>
      <c r="J1049" s="2">
        <v>1624680</v>
      </c>
      <c r="K1049" s="2">
        <v>1917.1224</v>
      </c>
      <c r="L1049" s="2">
        <v>292442.39999999997</v>
      </c>
      <c r="M1049" s="3">
        <f t="shared" si="16"/>
        <v>1919039.5223999999</v>
      </c>
      <c r="N1049" s="41">
        <v>44345.729166666664</v>
      </c>
      <c r="O1049" s="39">
        <v>6870123420</v>
      </c>
      <c r="P1049" s="39" t="s">
        <v>52</v>
      </c>
      <c r="Q1049" s="40" t="s">
        <v>3571</v>
      </c>
      <c r="R1049" s="41">
        <v>44392</v>
      </c>
      <c r="S1049" s="39" t="s">
        <v>54</v>
      </c>
      <c r="T1049" s="68"/>
    </row>
    <row r="1050" spans="1:20" s="70" customFormat="1" x14ac:dyDescent="0.2">
      <c r="A1050" s="38" t="s">
        <v>3584</v>
      </c>
      <c r="B1050" s="39" t="s">
        <v>3585</v>
      </c>
      <c r="C1050" s="39" t="s">
        <v>3586</v>
      </c>
      <c r="D1050" s="38">
        <v>401972</v>
      </c>
      <c r="E1050" s="38"/>
      <c r="F1050" s="38"/>
      <c r="G1050" s="39" t="s">
        <v>842</v>
      </c>
      <c r="H1050" s="38">
        <v>8263000049</v>
      </c>
      <c r="I1050" s="40" t="s">
        <v>3587</v>
      </c>
      <c r="J1050" s="2">
        <v>1869000</v>
      </c>
      <c r="K1050" s="2">
        <v>2205.42</v>
      </c>
      <c r="L1050" s="2">
        <v>336420</v>
      </c>
      <c r="M1050" s="3">
        <f t="shared" si="16"/>
        <v>2207625.42</v>
      </c>
      <c r="N1050" s="41">
        <v>44346.729166666664</v>
      </c>
      <c r="O1050" s="39">
        <v>6870123422</v>
      </c>
      <c r="P1050" s="39" t="s">
        <v>52</v>
      </c>
      <c r="Q1050" s="40" t="s">
        <v>3571</v>
      </c>
      <c r="R1050" s="41">
        <v>44392</v>
      </c>
      <c r="S1050" s="39" t="s">
        <v>54</v>
      </c>
      <c r="T1050" s="68"/>
    </row>
    <row r="1051" spans="1:20" s="70" customFormat="1" x14ac:dyDescent="0.2">
      <c r="A1051" s="38" t="s">
        <v>3588</v>
      </c>
      <c r="B1051" s="39" t="s">
        <v>3589</v>
      </c>
      <c r="C1051" s="39"/>
      <c r="D1051" s="38">
        <v>811819</v>
      </c>
      <c r="E1051" s="38"/>
      <c r="F1051" s="38"/>
      <c r="G1051" s="39" t="s">
        <v>1091</v>
      </c>
      <c r="H1051" s="38">
        <v>8263000049</v>
      </c>
      <c r="I1051" s="40" t="s">
        <v>3590</v>
      </c>
      <c r="J1051" s="2">
        <v>108750</v>
      </c>
      <c r="K1051" s="2"/>
      <c r="L1051" s="2">
        <v>0</v>
      </c>
      <c r="M1051" s="3">
        <f t="shared" si="16"/>
        <v>108750</v>
      </c>
      <c r="N1051" s="4">
        <v>44389</v>
      </c>
      <c r="O1051" s="39"/>
      <c r="P1051" s="39" t="s">
        <v>52</v>
      </c>
      <c r="Q1051" s="40"/>
      <c r="R1051" s="41"/>
      <c r="S1051" s="39" t="s">
        <v>54</v>
      </c>
      <c r="T1051" s="68"/>
    </row>
    <row r="1052" spans="1:20" s="70" customFormat="1" x14ac:dyDescent="0.2">
      <c r="A1052" s="38" t="s">
        <v>3591</v>
      </c>
      <c r="B1052" s="42" t="s">
        <v>3592</v>
      </c>
      <c r="C1052" s="42" t="s">
        <v>3593</v>
      </c>
      <c r="D1052" s="38">
        <v>506950</v>
      </c>
      <c r="E1052" s="38"/>
      <c r="F1052" s="38"/>
      <c r="G1052" s="42" t="s">
        <v>503</v>
      </c>
      <c r="H1052" s="38">
        <v>8263000120</v>
      </c>
      <c r="I1052" s="40" t="s">
        <v>3594</v>
      </c>
      <c r="J1052" s="3">
        <v>1275000</v>
      </c>
      <c r="K1052" s="3"/>
      <c r="L1052" s="3">
        <v>229500</v>
      </c>
      <c r="M1052" s="3">
        <f t="shared" si="16"/>
        <v>1504500</v>
      </c>
      <c r="N1052" s="41">
        <v>44347.729166666664</v>
      </c>
      <c r="O1052" s="39">
        <v>6870123538</v>
      </c>
      <c r="P1052" s="42" t="s">
        <v>315</v>
      </c>
      <c r="Q1052" s="42" t="s">
        <v>3595</v>
      </c>
      <c r="R1052" s="60">
        <v>44392</v>
      </c>
      <c r="S1052" s="42" t="s">
        <v>243</v>
      </c>
      <c r="T1052" s="68"/>
    </row>
    <row r="1053" spans="1:20" s="70" customFormat="1" x14ac:dyDescent="0.2">
      <c r="A1053" s="38" t="s">
        <v>3596</v>
      </c>
      <c r="B1053" s="39" t="s">
        <v>3592</v>
      </c>
      <c r="C1053" s="39" t="s">
        <v>3593</v>
      </c>
      <c r="D1053" s="38">
        <v>506950</v>
      </c>
      <c r="E1053" s="38"/>
      <c r="F1053" s="38"/>
      <c r="G1053" s="39" t="s">
        <v>503</v>
      </c>
      <c r="H1053" s="38">
        <v>8263000120</v>
      </c>
      <c r="I1053" s="40" t="s">
        <v>3594</v>
      </c>
      <c r="J1053" s="10">
        <v>300000</v>
      </c>
      <c r="K1053" s="2">
        <v>354</v>
      </c>
      <c r="L1053" s="2">
        <v>54000</v>
      </c>
      <c r="M1053" s="3">
        <f t="shared" si="16"/>
        <v>354354</v>
      </c>
      <c r="N1053" s="41">
        <v>44347.729166666664</v>
      </c>
      <c r="O1053" s="39">
        <v>6870123538</v>
      </c>
      <c r="P1053" s="39" t="s">
        <v>52</v>
      </c>
      <c r="Q1053" s="40" t="s">
        <v>3595</v>
      </c>
      <c r="R1053" s="41">
        <v>44392</v>
      </c>
      <c r="S1053" s="39" t="s">
        <v>54</v>
      </c>
      <c r="T1053" s="68"/>
    </row>
    <row r="1054" spans="1:20" s="70" customFormat="1" x14ac:dyDescent="0.2">
      <c r="A1054" s="38" t="s">
        <v>3597</v>
      </c>
      <c r="B1054" s="42" t="s">
        <v>3598</v>
      </c>
      <c r="C1054" s="42" t="s">
        <v>3599</v>
      </c>
      <c r="D1054" s="38">
        <v>100915</v>
      </c>
      <c r="E1054" s="38"/>
      <c r="F1054" s="38"/>
      <c r="G1054" s="42" t="s">
        <v>2405</v>
      </c>
      <c r="H1054" s="38">
        <v>8263000102</v>
      </c>
      <c r="I1054" s="40" t="s">
        <v>3600</v>
      </c>
      <c r="J1054" s="3">
        <v>3740853.27</v>
      </c>
      <c r="K1054" s="3"/>
      <c r="L1054" s="3">
        <v>677767.73</v>
      </c>
      <c r="M1054" s="3">
        <f t="shared" si="16"/>
        <v>4418621</v>
      </c>
      <c r="N1054" s="41">
        <v>44340.729166666664</v>
      </c>
      <c r="O1054" s="39">
        <v>6870126954</v>
      </c>
      <c r="P1054" s="42" t="s">
        <v>315</v>
      </c>
      <c r="Q1054" s="42" t="s">
        <v>3601</v>
      </c>
      <c r="R1054" s="60">
        <v>44394</v>
      </c>
      <c r="S1054" s="42" t="s">
        <v>243</v>
      </c>
      <c r="T1054" s="68"/>
    </row>
    <row r="1055" spans="1:20" s="70" customFormat="1" x14ac:dyDescent="0.2">
      <c r="A1055" s="38" t="s">
        <v>3602</v>
      </c>
      <c r="B1055" s="42" t="s">
        <v>3598</v>
      </c>
      <c r="C1055" s="42" t="s">
        <v>3599</v>
      </c>
      <c r="D1055" s="38">
        <v>100915</v>
      </c>
      <c r="E1055" s="38"/>
      <c r="F1055" s="38"/>
      <c r="G1055" s="42" t="s">
        <v>2405</v>
      </c>
      <c r="H1055" s="38">
        <v>8263000102</v>
      </c>
      <c r="I1055" s="40" t="s">
        <v>2411</v>
      </c>
      <c r="J1055" s="10">
        <v>417996</v>
      </c>
      <c r="K1055" s="3"/>
      <c r="L1055" s="3">
        <f>J1055*18%</f>
        <v>75239.28</v>
      </c>
      <c r="M1055" s="3">
        <f t="shared" si="16"/>
        <v>493235.28</v>
      </c>
      <c r="N1055" s="41">
        <v>44305.729166666664</v>
      </c>
      <c r="O1055" s="39">
        <v>6870126954</v>
      </c>
      <c r="P1055" s="42" t="s">
        <v>315</v>
      </c>
      <c r="Q1055" s="42" t="s">
        <v>3601</v>
      </c>
      <c r="R1055" s="60">
        <v>44394</v>
      </c>
      <c r="S1055" s="42" t="s">
        <v>54</v>
      </c>
      <c r="T1055" s="68"/>
    </row>
    <row r="1056" spans="1:20" s="70" customFormat="1" x14ac:dyDescent="0.2">
      <c r="A1056" s="38" t="s">
        <v>3603</v>
      </c>
      <c r="B1056" s="39" t="s">
        <v>3604</v>
      </c>
      <c r="C1056" s="39" t="s">
        <v>3605</v>
      </c>
      <c r="D1056" s="38">
        <v>510173</v>
      </c>
      <c r="E1056" s="38"/>
      <c r="F1056" s="38"/>
      <c r="G1056" s="39" t="s">
        <v>3606</v>
      </c>
      <c r="H1056" s="38">
        <v>8266011598</v>
      </c>
      <c r="I1056" s="40" t="s">
        <v>3607</v>
      </c>
      <c r="J1056" s="2">
        <v>1173060.1694915255</v>
      </c>
      <c r="K1056" s="2"/>
      <c r="L1056" s="2">
        <v>211150.83050847458</v>
      </c>
      <c r="M1056" s="3">
        <f t="shared" si="16"/>
        <v>1384211</v>
      </c>
      <c r="N1056" s="41">
        <v>44371.729166666664</v>
      </c>
      <c r="O1056" s="39">
        <v>6870141975</v>
      </c>
      <c r="P1056" s="39" t="s">
        <v>52</v>
      </c>
      <c r="Q1056" s="40" t="s">
        <v>3608</v>
      </c>
      <c r="R1056" s="41">
        <v>44408</v>
      </c>
      <c r="S1056" s="39" t="s">
        <v>54</v>
      </c>
      <c r="T1056" s="68"/>
    </row>
    <row r="1057" spans="1:20" s="70" customFormat="1" x14ac:dyDescent="0.2">
      <c r="A1057" s="38" t="s">
        <v>3609</v>
      </c>
      <c r="B1057" s="39" t="s">
        <v>3610</v>
      </c>
      <c r="C1057" s="39" t="s">
        <v>3611</v>
      </c>
      <c r="D1057" s="38">
        <v>508412</v>
      </c>
      <c r="E1057" s="38"/>
      <c r="F1057" s="38"/>
      <c r="G1057" s="39" t="s">
        <v>3612</v>
      </c>
      <c r="H1057" s="38">
        <v>8263000082</v>
      </c>
      <c r="I1057" s="40" t="s">
        <v>3613</v>
      </c>
      <c r="J1057" s="2">
        <v>3204834</v>
      </c>
      <c r="K1057" s="2">
        <v>3781.71</v>
      </c>
      <c r="L1057" s="2">
        <v>576870.12</v>
      </c>
      <c r="M1057" s="3">
        <f t="shared" si="16"/>
        <v>3785485.83</v>
      </c>
      <c r="N1057" s="41">
        <v>44337.729166666664</v>
      </c>
      <c r="O1057" s="39">
        <v>6870123696</v>
      </c>
      <c r="P1057" s="39" t="s">
        <v>52</v>
      </c>
      <c r="Q1057" s="40" t="s">
        <v>3614</v>
      </c>
      <c r="R1057" s="41">
        <v>44392</v>
      </c>
      <c r="S1057" s="39" t="s">
        <v>54</v>
      </c>
      <c r="T1057" s="68"/>
    </row>
    <row r="1058" spans="1:20" s="70" customFormat="1" x14ac:dyDescent="0.2">
      <c r="A1058" s="38" t="s">
        <v>3615</v>
      </c>
      <c r="B1058" s="39" t="s">
        <v>3616</v>
      </c>
      <c r="C1058" s="39" t="s">
        <v>3617</v>
      </c>
      <c r="D1058" s="38">
        <v>408117</v>
      </c>
      <c r="E1058" s="38"/>
      <c r="F1058" s="38"/>
      <c r="G1058" s="39" t="s">
        <v>3259</v>
      </c>
      <c r="H1058" s="38">
        <v>8263000119</v>
      </c>
      <c r="I1058" s="40" t="s">
        <v>3618</v>
      </c>
      <c r="J1058" s="2">
        <v>923400</v>
      </c>
      <c r="K1058" s="2">
        <v>1090</v>
      </c>
      <c r="L1058" s="2">
        <v>166212</v>
      </c>
      <c r="M1058" s="3">
        <f t="shared" si="16"/>
        <v>1090702</v>
      </c>
      <c r="N1058" s="41">
        <v>44358.729166666664</v>
      </c>
      <c r="O1058" s="39">
        <v>6870124035</v>
      </c>
      <c r="P1058" s="39" t="s">
        <v>52</v>
      </c>
      <c r="Q1058" s="40" t="s">
        <v>3619</v>
      </c>
      <c r="R1058" s="41">
        <v>44394</v>
      </c>
      <c r="S1058" s="39" t="s">
        <v>54</v>
      </c>
      <c r="T1058" s="68"/>
    </row>
    <row r="1059" spans="1:20" s="70" customFormat="1" x14ac:dyDescent="0.2">
      <c r="A1059" s="38" t="s">
        <v>3620</v>
      </c>
      <c r="B1059" s="39" t="s">
        <v>3621</v>
      </c>
      <c r="C1059" s="39" t="s">
        <v>3622</v>
      </c>
      <c r="D1059" s="38">
        <v>408117</v>
      </c>
      <c r="E1059" s="38"/>
      <c r="F1059" s="38"/>
      <c r="G1059" s="39" t="s">
        <v>3259</v>
      </c>
      <c r="H1059" s="38">
        <v>8263000119</v>
      </c>
      <c r="I1059" s="40" t="s">
        <v>3623</v>
      </c>
      <c r="J1059" s="2">
        <v>542100</v>
      </c>
      <c r="K1059" s="2">
        <v>639.67999999999995</v>
      </c>
      <c r="L1059" s="2">
        <v>97578</v>
      </c>
      <c r="M1059" s="3">
        <f t="shared" si="16"/>
        <v>640317.68000000005</v>
      </c>
      <c r="N1059" s="41">
        <v>44371.729166666664</v>
      </c>
      <c r="O1059" s="39">
        <v>6870124066</v>
      </c>
      <c r="P1059" s="39" t="s">
        <v>52</v>
      </c>
      <c r="Q1059" s="40" t="s">
        <v>3624</v>
      </c>
      <c r="R1059" s="41">
        <v>44391</v>
      </c>
      <c r="S1059" s="39" t="s">
        <v>54</v>
      </c>
      <c r="T1059" s="68"/>
    </row>
    <row r="1060" spans="1:20" s="70" customFormat="1" x14ac:dyDescent="0.2">
      <c r="A1060" s="38" t="s">
        <v>3625</v>
      </c>
      <c r="B1060" s="39" t="s">
        <v>3626</v>
      </c>
      <c r="C1060" s="39" t="s">
        <v>3627</v>
      </c>
      <c r="D1060" s="38">
        <v>405485</v>
      </c>
      <c r="E1060" s="38"/>
      <c r="F1060" s="38"/>
      <c r="G1060" s="39" t="s">
        <v>3628</v>
      </c>
      <c r="H1060" s="38">
        <v>8263000090</v>
      </c>
      <c r="I1060" s="40" t="s">
        <v>3629</v>
      </c>
      <c r="J1060" s="2">
        <v>3112229.6610169495</v>
      </c>
      <c r="K1060" s="2"/>
      <c r="L1060" s="2">
        <v>560201.3389830509</v>
      </c>
      <c r="M1060" s="3">
        <f t="shared" si="16"/>
        <v>3672431.0000000005</v>
      </c>
      <c r="N1060" s="41">
        <v>44341.729166666664</v>
      </c>
      <c r="O1060" s="39">
        <v>6870124107</v>
      </c>
      <c r="P1060" s="39" t="s">
        <v>52</v>
      </c>
      <c r="Q1060" s="40" t="s">
        <v>3630</v>
      </c>
      <c r="R1060" s="41">
        <v>44392</v>
      </c>
      <c r="S1060" s="39" t="s">
        <v>54</v>
      </c>
      <c r="T1060" s="68"/>
    </row>
    <row r="1061" spans="1:20" s="70" customFormat="1" x14ac:dyDescent="0.2">
      <c r="A1061" s="38" t="s">
        <v>3631</v>
      </c>
      <c r="B1061" s="39" t="s">
        <v>3632</v>
      </c>
      <c r="C1061" s="39" t="s">
        <v>3633</v>
      </c>
      <c r="D1061" s="38">
        <v>408117</v>
      </c>
      <c r="E1061" s="38"/>
      <c r="F1061" s="38"/>
      <c r="G1061" s="39" t="s">
        <v>3259</v>
      </c>
      <c r="H1061" s="38">
        <v>8263000119</v>
      </c>
      <c r="I1061" s="40" t="s">
        <v>3634</v>
      </c>
      <c r="J1061" s="2">
        <v>158460</v>
      </c>
      <c r="K1061" s="2">
        <v>186.98</v>
      </c>
      <c r="L1061" s="2">
        <v>28522.799999999999</v>
      </c>
      <c r="M1061" s="3">
        <f t="shared" si="16"/>
        <v>187169.78</v>
      </c>
      <c r="N1061" s="41">
        <v>44371.729166666664</v>
      </c>
      <c r="O1061" s="39">
        <v>6870124153</v>
      </c>
      <c r="P1061" s="39" t="s">
        <v>52</v>
      </c>
      <c r="Q1061" s="40" t="s">
        <v>3635</v>
      </c>
      <c r="R1061" s="41">
        <v>44408</v>
      </c>
      <c r="S1061" s="39" t="s">
        <v>54</v>
      </c>
      <c r="T1061" s="68"/>
    </row>
    <row r="1062" spans="1:20" s="70" customFormat="1" x14ac:dyDescent="0.2">
      <c r="A1062" s="38" t="s">
        <v>3636</v>
      </c>
      <c r="B1062" s="39" t="s">
        <v>3637</v>
      </c>
      <c r="C1062" s="39" t="s">
        <v>3638</v>
      </c>
      <c r="D1062" s="38">
        <v>405485</v>
      </c>
      <c r="E1062" s="38"/>
      <c r="F1062" s="38"/>
      <c r="G1062" s="39" t="s">
        <v>3628</v>
      </c>
      <c r="H1062" s="38">
        <v>8263000090</v>
      </c>
      <c r="I1062" s="40" t="s">
        <v>3639</v>
      </c>
      <c r="J1062" s="2">
        <v>3795872.5338983051</v>
      </c>
      <c r="K1062" s="2"/>
      <c r="L1062" s="2">
        <v>683257.05610169494</v>
      </c>
      <c r="M1062" s="3">
        <f t="shared" si="16"/>
        <v>4479129.59</v>
      </c>
      <c r="N1062" s="41">
        <v>44341.729166666664</v>
      </c>
      <c r="O1062" s="39">
        <v>6870124183</v>
      </c>
      <c r="P1062" s="39" t="s">
        <v>52</v>
      </c>
      <c r="Q1062" s="40" t="s">
        <v>3630</v>
      </c>
      <c r="R1062" s="41">
        <v>44392</v>
      </c>
      <c r="S1062" s="39" t="s">
        <v>54</v>
      </c>
      <c r="T1062" s="68"/>
    </row>
    <row r="1063" spans="1:20" s="70" customFormat="1" x14ac:dyDescent="0.2">
      <c r="A1063" s="38" t="s">
        <v>3640</v>
      </c>
      <c r="B1063" s="39" t="s">
        <v>3641</v>
      </c>
      <c r="C1063" s="39" t="s">
        <v>3642</v>
      </c>
      <c r="D1063" s="38">
        <v>405485</v>
      </c>
      <c r="E1063" s="38"/>
      <c r="F1063" s="38"/>
      <c r="G1063" s="39" t="s">
        <v>3628</v>
      </c>
      <c r="H1063" s="38">
        <v>8263000090</v>
      </c>
      <c r="I1063" s="40" t="s">
        <v>3643</v>
      </c>
      <c r="J1063" s="2">
        <v>2085750.8474576273</v>
      </c>
      <c r="K1063" s="2"/>
      <c r="L1063" s="2">
        <v>375435.15254237287</v>
      </c>
      <c r="M1063" s="3">
        <f t="shared" si="16"/>
        <v>2461186</v>
      </c>
      <c r="N1063" s="41">
        <v>44364.729166666664</v>
      </c>
      <c r="O1063" s="39">
        <v>6870144496</v>
      </c>
      <c r="P1063" s="39" t="s">
        <v>52</v>
      </c>
      <c r="Q1063" s="40" t="s">
        <v>3644</v>
      </c>
      <c r="R1063" s="41">
        <v>44414</v>
      </c>
      <c r="S1063" s="39" t="s">
        <v>54</v>
      </c>
      <c r="T1063" s="68"/>
    </row>
    <row r="1064" spans="1:20" s="70" customFormat="1" x14ac:dyDescent="0.2">
      <c r="A1064" s="38" t="s">
        <v>3645</v>
      </c>
      <c r="B1064" s="39" t="s">
        <v>3646</v>
      </c>
      <c r="C1064" s="39" t="s">
        <v>3647</v>
      </c>
      <c r="D1064" s="38">
        <v>408117</v>
      </c>
      <c r="E1064" s="38"/>
      <c r="F1064" s="38"/>
      <c r="G1064" s="39" t="s">
        <v>3259</v>
      </c>
      <c r="H1064" s="38">
        <v>8263000119</v>
      </c>
      <c r="I1064" s="40" t="s">
        <v>3648</v>
      </c>
      <c r="J1064" s="2">
        <v>367000</v>
      </c>
      <c r="K1064" s="2">
        <v>433.06</v>
      </c>
      <c r="L1064" s="2">
        <v>66060</v>
      </c>
      <c r="M1064" s="3">
        <f t="shared" si="16"/>
        <v>433493.06</v>
      </c>
      <c r="N1064" s="41">
        <v>44373.729166666664</v>
      </c>
      <c r="O1064" s="39">
        <v>6870124252</v>
      </c>
      <c r="P1064" s="39" t="s">
        <v>52</v>
      </c>
      <c r="Q1064" s="40" t="s">
        <v>3649</v>
      </c>
      <c r="R1064" s="41">
        <v>44411</v>
      </c>
      <c r="S1064" s="39" t="s">
        <v>54</v>
      </c>
      <c r="T1064" s="68"/>
    </row>
    <row r="1065" spans="1:20" s="70" customFormat="1" x14ac:dyDescent="0.2">
      <c r="A1065" s="38" t="s">
        <v>3650</v>
      </c>
      <c r="B1065" s="39" t="s">
        <v>3651</v>
      </c>
      <c r="C1065" s="39" t="s">
        <v>3652</v>
      </c>
      <c r="D1065" s="38">
        <v>106653</v>
      </c>
      <c r="E1065" s="38"/>
      <c r="F1065" s="38"/>
      <c r="G1065" s="39" t="s">
        <v>398</v>
      </c>
      <c r="H1065" s="38">
        <v>8263000050</v>
      </c>
      <c r="I1065" s="40" t="s">
        <v>3653</v>
      </c>
      <c r="J1065" s="2">
        <v>450000</v>
      </c>
      <c r="K1065" s="3">
        <v>531.01127113337498</v>
      </c>
      <c r="L1065" s="2">
        <v>81000</v>
      </c>
      <c r="M1065" s="3">
        <f t="shared" si="16"/>
        <v>531531.01127113332</v>
      </c>
      <c r="N1065" s="41">
        <v>44345.729166666664</v>
      </c>
      <c r="O1065" s="39">
        <v>6870124296</v>
      </c>
      <c r="P1065" s="39" t="s">
        <v>52</v>
      </c>
      <c r="Q1065" s="40">
        <v>107140002832</v>
      </c>
      <c r="R1065" s="41">
        <v>44392</v>
      </c>
      <c r="S1065" s="39" t="s">
        <v>54</v>
      </c>
      <c r="T1065" s="68"/>
    </row>
    <row r="1066" spans="1:20" s="70" customFormat="1" x14ac:dyDescent="0.2">
      <c r="A1066" s="38" t="s">
        <v>3654</v>
      </c>
      <c r="B1066" s="39" t="s">
        <v>3655</v>
      </c>
      <c r="C1066" s="39" t="s">
        <v>3656</v>
      </c>
      <c r="D1066" s="38">
        <v>106653</v>
      </c>
      <c r="E1066" s="38"/>
      <c r="F1066" s="38"/>
      <c r="G1066" s="39" t="s">
        <v>398</v>
      </c>
      <c r="H1066" s="38">
        <v>8263000050</v>
      </c>
      <c r="I1066" s="40" t="s">
        <v>3657</v>
      </c>
      <c r="J1066" s="2">
        <v>425000</v>
      </c>
      <c r="K1066" s="3">
        <v>501.51064495929859</v>
      </c>
      <c r="L1066" s="2">
        <v>76500</v>
      </c>
      <c r="M1066" s="3">
        <f t="shared" si="16"/>
        <v>502001.51064495929</v>
      </c>
      <c r="N1066" s="41">
        <v>44356.729166666664</v>
      </c>
      <c r="O1066" s="39">
        <v>6870124352</v>
      </c>
      <c r="P1066" s="39" t="s">
        <v>52</v>
      </c>
      <c r="Q1066" s="40">
        <v>107140002832</v>
      </c>
      <c r="R1066" s="41">
        <v>44392</v>
      </c>
      <c r="S1066" s="39" t="s">
        <v>54</v>
      </c>
      <c r="T1066" s="68"/>
    </row>
    <row r="1067" spans="1:20" s="70" customFormat="1" x14ac:dyDescent="0.2">
      <c r="A1067" s="38" t="s">
        <v>3658</v>
      </c>
      <c r="B1067" s="39" t="s">
        <v>3659</v>
      </c>
      <c r="C1067" s="39" t="s">
        <v>3660</v>
      </c>
      <c r="D1067" s="38">
        <v>106653</v>
      </c>
      <c r="E1067" s="38"/>
      <c r="F1067" s="38"/>
      <c r="G1067" s="39" t="s">
        <v>398</v>
      </c>
      <c r="H1067" s="38">
        <v>8263000050</v>
      </c>
      <c r="I1067" s="40" t="s">
        <v>3661</v>
      </c>
      <c r="J1067" s="2">
        <v>291840</v>
      </c>
      <c r="K1067" s="3">
        <v>344.37850970569815</v>
      </c>
      <c r="L1067" s="2">
        <v>52531.199999999997</v>
      </c>
      <c r="M1067" s="3">
        <f t="shared" si="16"/>
        <v>344715.57850970572</v>
      </c>
      <c r="N1067" s="41">
        <v>44345.729166666664</v>
      </c>
      <c r="O1067" s="39">
        <v>6870124383</v>
      </c>
      <c r="P1067" s="39" t="s">
        <v>52</v>
      </c>
      <c r="Q1067" s="40">
        <v>107140002832</v>
      </c>
      <c r="R1067" s="41">
        <v>44392</v>
      </c>
      <c r="S1067" s="39" t="s">
        <v>54</v>
      </c>
      <c r="T1067" s="68"/>
    </row>
    <row r="1068" spans="1:20" s="70" customFormat="1" x14ac:dyDescent="0.2">
      <c r="A1068" s="38" t="s">
        <v>3662</v>
      </c>
      <c r="B1068" s="39" t="s">
        <v>3663</v>
      </c>
      <c r="C1068" s="39" t="s">
        <v>3664</v>
      </c>
      <c r="D1068" s="38">
        <v>815145</v>
      </c>
      <c r="E1068" s="38"/>
      <c r="F1068" s="38"/>
      <c r="G1068" s="39" t="s">
        <v>1053</v>
      </c>
      <c r="H1068" s="38">
        <v>8268006271</v>
      </c>
      <c r="I1068" s="40">
        <v>59</v>
      </c>
      <c r="J1068" s="2">
        <v>155885.59322033898</v>
      </c>
      <c r="K1068" s="2"/>
      <c r="L1068" s="2">
        <v>28059.406779661014</v>
      </c>
      <c r="M1068" s="3">
        <f t="shared" si="16"/>
        <v>183945</v>
      </c>
      <c r="N1068" s="41">
        <v>44384.729166666664</v>
      </c>
      <c r="O1068" s="39">
        <v>43961937</v>
      </c>
      <c r="P1068" s="39" t="s">
        <v>52</v>
      </c>
      <c r="Q1068" s="40" t="s">
        <v>3665</v>
      </c>
      <c r="R1068" s="41">
        <v>44392</v>
      </c>
      <c r="S1068" s="39" t="s">
        <v>54</v>
      </c>
      <c r="T1068" s="68"/>
    </row>
    <row r="1069" spans="1:20" s="70" customFormat="1" x14ac:dyDescent="0.2">
      <c r="A1069" s="38" t="s">
        <v>3666</v>
      </c>
      <c r="B1069" s="39" t="s">
        <v>3667</v>
      </c>
      <c r="C1069" s="39" t="s">
        <v>3668</v>
      </c>
      <c r="D1069" s="38">
        <v>814805</v>
      </c>
      <c r="E1069" s="38"/>
      <c r="F1069" s="38"/>
      <c r="G1069" s="39" t="s">
        <v>111</v>
      </c>
      <c r="H1069" s="38">
        <v>8268006403</v>
      </c>
      <c r="I1069" s="40">
        <v>3415</v>
      </c>
      <c r="J1069" s="2">
        <v>59125.423728813563</v>
      </c>
      <c r="K1069" s="2"/>
      <c r="L1069" s="2">
        <v>10642.576271186441</v>
      </c>
      <c r="M1069" s="3">
        <f t="shared" si="16"/>
        <v>69768</v>
      </c>
      <c r="N1069" s="41">
        <v>44380.729166666664</v>
      </c>
      <c r="O1069" s="39">
        <v>43962001</v>
      </c>
      <c r="P1069" s="39" t="s">
        <v>3282</v>
      </c>
      <c r="Q1069" s="40" t="s">
        <v>3669</v>
      </c>
      <c r="R1069" s="41">
        <v>44393</v>
      </c>
      <c r="S1069" s="42" t="s">
        <v>2417</v>
      </c>
      <c r="T1069" s="68"/>
    </row>
    <row r="1070" spans="1:20" s="70" customFormat="1" x14ac:dyDescent="0.2">
      <c r="A1070" s="38" t="s">
        <v>3670</v>
      </c>
      <c r="B1070" s="39" t="s">
        <v>3671</v>
      </c>
      <c r="C1070" s="39" t="s">
        <v>3672</v>
      </c>
      <c r="D1070" s="38">
        <v>408117</v>
      </c>
      <c r="E1070" s="38"/>
      <c r="F1070" s="38"/>
      <c r="G1070" s="39" t="s">
        <v>3259</v>
      </c>
      <c r="H1070" s="38">
        <v>8263000119</v>
      </c>
      <c r="I1070" s="40" t="s">
        <v>3673</v>
      </c>
      <c r="J1070" s="2">
        <v>1284500</v>
      </c>
      <c r="K1070" s="2">
        <v>1515.71</v>
      </c>
      <c r="L1070" s="2">
        <v>231210</v>
      </c>
      <c r="M1070" s="3">
        <f t="shared" si="16"/>
        <v>1517225.71</v>
      </c>
      <c r="N1070" s="41">
        <v>44373.729166666664</v>
      </c>
      <c r="O1070" s="39">
        <v>6870124422</v>
      </c>
      <c r="P1070" s="39" t="s">
        <v>52</v>
      </c>
      <c r="Q1070" s="40" t="s">
        <v>3674</v>
      </c>
      <c r="R1070" s="41">
        <v>44392</v>
      </c>
      <c r="S1070" s="39" t="s">
        <v>54</v>
      </c>
      <c r="T1070" s="68"/>
    </row>
    <row r="1071" spans="1:20" s="70" customFormat="1" x14ac:dyDescent="0.2">
      <c r="A1071" s="38" t="s">
        <v>3675</v>
      </c>
      <c r="B1071" s="42" t="s">
        <v>3676</v>
      </c>
      <c r="C1071" s="42" t="s">
        <v>3677</v>
      </c>
      <c r="D1071" s="38">
        <v>814805</v>
      </c>
      <c r="E1071" s="38"/>
      <c r="F1071" s="38"/>
      <c r="G1071" s="42" t="s">
        <v>111</v>
      </c>
      <c r="H1071" s="38">
        <v>8268006402</v>
      </c>
      <c r="I1071" s="40">
        <v>3414</v>
      </c>
      <c r="J1071" s="3">
        <v>112875</v>
      </c>
      <c r="K1071" s="3"/>
      <c r="L1071" s="3">
        <v>20317.5</v>
      </c>
      <c r="M1071" s="3">
        <f t="shared" si="16"/>
        <v>133192.5</v>
      </c>
      <c r="N1071" s="41">
        <v>44380.729166666664</v>
      </c>
      <c r="O1071" s="39">
        <v>43962025</v>
      </c>
      <c r="P1071" s="42" t="s">
        <v>315</v>
      </c>
      <c r="Q1071" s="42" t="s">
        <v>3669</v>
      </c>
      <c r="R1071" s="60">
        <v>44393</v>
      </c>
      <c r="S1071" s="42" t="s">
        <v>243</v>
      </c>
      <c r="T1071" s="68"/>
    </row>
    <row r="1072" spans="1:20" s="70" customFormat="1" x14ac:dyDescent="0.2">
      <c r="A1072" s="38" t="s">
        <v>3678</v>
      </c>
      <c r="B1072" s="39" t="s">
        <v>3679</v>
      </c>
      <c r="C1072" s="39" t="s">
        <v>3680</v>
      </c>
      <c r="D1072" s="38">
        <v>408117</v>
      </c>
      <c r="E1072" s="38"/>
      <c r="F1072" s="38"/>
      <c r="G1072" s="39" t="s">
        <v>3259</v>
      </c>
      <c r="H1072" s="38">
        <v>8263000119</v>
      </c>
      <c r="I1072" s="40" t="s">
        <v>3681</v>
      </c>
      <c r="J1072" s="2">
        <v>25020</v>
      </c>
      <c r="K1072" s="2">
        <v>29.52</v>
      </c>
      <c r="L1072" s="2">
        <v>4503.5999999999995</v>
      </c>
      <c r="M1072" s="3">
        <f t="shared" si="16"/>
        <v>29553.119999999999</v>
      </c>
      <c r="N1072" s="41">
        <v>44371.729166666664</v>
      </c>
      <c r="O1072" s="39">
        <v>6870124433</v>
      </c>
      <c r="P1072" s="39" t="s">
        <v>52</v>
      </c>
      <c r="Q1072" s="40" t="s">
        <v>3682</v>
      </c>
      <c r="R1072" s="41">
        <v>44405</v>
      </c>
      <c r="S1072" s="39" t="s">
        <v>54</v>
      </c>
      <c r="T1072" s="68"/>
    </row>
    <row r="1073" spans="1:20" s="70" customFormat="1" x14ac:dyDescent="0.2">
      <c r="A1073" s="38" t="s">
        <v>3683</v>
      </c>
      <c r="B1073" s="39" t="s">
        <v>3684</v>
      </c>
      <c r="C1073" s="39" t="s">
        <v>3685</v>
      </c>
      <c r="D1073" s="38">
        <v>408117</v>
      </c>
      <c r="E1073" s="38"/>
      <c r="F1073" s="38"/>
      <c r="G1073" s="39" t="s">
        <v>3259</v>
      </c>
      <c r="H1073" s="38">
        <v>8263000119</v>
      </c>
      <c r="I1073" s="40" t="s">
        <v>3686</v>
      </c>
      <c r="J1073" s="2">
        <v>917500</v>
      </c>
      <c r="K1073" s="2">
        <v>1082.6500000000001</v>
      </c>
      <c r="L1073" s="2">
        <v>165150</v>
      </c>
      <c r="M1073" s="3">
        <f t="shared" si="16"/>
        <v>1083732.6499999999</v>
      </c>
      <c r="N1073" s="41">
        <v>44370.729166666664</v>
      </c>
      <c r="O1073" s="39">
        <v>6870124448</v>
      </c>
      <c r="P1073" s="39" t="s">
        <v>52</v>
      </c>
      <c r="Q1073" s="40" t="s">
        <v>3687</v>
      </c>
      <c r="R1073" s="41">
        <v>44404</v>
      </c>
      <c r="S1073" s="39" t="s">
        <v>54</v>
      </c>
      <c r="T1073" s="68"/>
    </row>
    <row r="1074" spans="1:20" s="70" customFormat="1" x14ac:dyDescent="0.2">
      <c r="A1074" s="38" t="s">
        <v>3688</v>
      </c>
      <c r="B1074" s="42" t="s">
        <v>3689</v>
      </c>
      <c r="C1074" s="42" t="s">
        <v>3690</v>
      </c>
      <c r="D1074" s="38">
        <v>104827</v>
      </c>
      <c r="E1074" s="38"/>
      <c r="F1074" s="38"/>
      <c r="G1074" s="42" t="s">
        <v>3691</v>
      </c>
      <c r="H1074" s="38">
        <v>8266010174</v>
      </c>
      <c r="I1074" s="40" t="s">
        <v>3692</v>
      </c>
      <c r="J1074" s="3">
        <v>189500</v>
      </c>
      <c r="K1074" s="3"/>
      <c r="L1074" s="3">
        <v>34110</v>
      </c>
      <c r="M1074" s="3">
        <f t="shared" si="16"/>
        <v>223610</v>
      </c>
      <c r="N1074" s="41">
        <v>44283.729166666664</v>
      </c>
      <c r="O1074" s="39">
        <v>6870125250</v>
      </c>
      <c r="P1074" s="42" t="s">
        <v>315</v>
      </c>
      <c r="Q1074" s="42" t="s">
        <v>3693</v>
      </c>
      <c r="R1074" s="60">
        <v>44392</v>
      </c>
      <c r="S1074" s="42" t="s">
        <v>243</v>
      </c>
      <c r="T1074" s="68"/>
    </row>
    <row r="1075" spans="1:20" s="70" customFormat="1" x14ac:dyDescent="0.2">
      <c r="A1075" s="38" t="s">
        <v>3694</v>
      </c>
      <c r="B1075" s="42"/>
      <c r="C1075" s="42"/>
      <c r="D1075" s="38">
        <v>811819</v>
      </c>
      <c r="E1075" s="38"/>
      <c r="F1075" s="38"/>
      <c r="G1075" s="39" t="s">
        <v>1091</v>
      </c>
      <c r="H1075" s="38">
        <v>8263000114</v>
      </c>
      <c r="I1075" s="40" t="s">
        <v>3695</v>
      </c>
      <c r="J1075" s="3">
        <v>263065</v>
      </c>
      <c r="K1075" s="3"/>
      <c r="L1075" s="3">
        <v>0</v>
      </c>
      <c r="M1075" s="3">
        <f t="shared" si="16"/>
        <v>263065</v>
      </c>
      <c r="N1075" s="41">
        <v>44390</v>
      </c>
      <c r="O1075" s="39"/>
      <c r="P1075" s="42" t="s">
        <v>315</v>
      </c>
      <c r="Q1075" s="42"/>
      <c r="R1075" s="60"/>
      <c r="S1075" s="42" t="s">
        <v>243</v>
      </c>
      <c r="T1075" s="68" t="s">
        <v>506</v>
      </c>
    </row>
    <row r="1076" spans="1:20" s="70" customFormat="1" x14ac:dyDescent="0.2">
      <c r="A1076" s="38" t="s">
        <v>3696</v>
      </c>
      <c r="B1076" s="39" t="s">
        <v>3697</v>
      </c>
      <c r="C1076" s="39" t="s">
        <v>3698</v>
      </c>
      <c r="D1076" s="38">
        <v>408117</v>
      </c>
      <c r="E1076" s="38"/>
      <c r="F1076" s="38"/>
      <c r="G1076" s="39" t="s">
        <v>3259</v>
      </c>
      <c r="H1076" s="38">
        <v>8263000119</v>
      </c>
      <c r="I1076" s="40" t="s">
        <v>3699</v>
      </c>
      <c r="J1076" s="2">
        <v>183500</v>
      </c>
      <c r="K1076" s="2">
        <v>216.53</v>
      </c>
      <c r="L1076" s="2">
        <v>33030</v>
      </c>
      <c r="M1076" s="3">
        <f t="shared" si="16"/>
        <v>216746.53</v>
      </c>
      <c r="N1076" s="41">
        <v>44370.729166666664</v>
      </c>
      <c r="O1076" s="39">
        <v>6870124676</v>
      </c>
      <c r="P1076" s="39" t="s">
        <v>52</v>
      </c>
      <c r="Q1076" s="40" t="s">
        <v>3687</v>
      </c>
      <c r="R1076" s="41">
        <v>44404</v>
      </c>
      <c r="S1076" s="39" t="s">
        <v>54</v>
      </c>
      <c r="T1076" s="68"/>
    </row>
    <row r="1077" spans="1:20" s="70" customFormat="1" x14ac:dyDescent="0.2">
      <c r="A1077" s="38" t="s">
        <v>3700</v>
      </c>
      <c r="B1077" s="39" t="s">
        <v>3701</v>
      </c>
      <c r="C1077" s="39" t="s">
        <v>3702</v>
      </c>
      <c r="D1077" s="38">
        <v>408117</v>
      </c>
      <c r="E1077" s="38"/>
      <c r="F1077" s="38"/>
      <c r="G1077" s="39" t="s">
        <v>3259</v>
      </c>
      <c r="H1077" s="38">
        <v>8263000119</v>
      </c>
      <c r="I1077" s="40" t="s">
        <v>3703</v>
      </c>
      <c r="J1077" s="2">
        <v>902820</v>
      </c>
      <c r="K1077" s="2">
        <v>1065.33</v>
      </c>
      <c r="L1077" s="2">
        <v>162507.6</v>
      </c>
      <c r="M1077" s="3">
        <f t="shared" si="16"/>
        <v>1066392.93</v>
      </c>
      <c r="N1077" s="41">
        <v>44371.729166666664</v>
      </c>
      <c r="O1077" s="39">
        <v>6870124705</v>
      </c>
      <c r="P1077" s="39" t="s">
        <v>52</v>
      </c>
      <c r="Q1077" s="40" t="s">
        <v>3687</v>
      </c>
      <c r="R1077" s="41">
        <v>44404</v>
      </c>
      <c r="S1077" s="39" t="s">
        <v>54</v>
      </c>
      <c r="T1077" s="68"/>
    </row>
    <row r="1078" spans="1:20" s="70" customFormat="1" x14ac:dyDescent="0.2">
      <c r="A1078" s="38" t="s">
        <v>3704</v>
      </c>
      <c r="B1078" s="39" t="s">
        <v>3705</v>
      </c>
      <c r="C1078" s="39" t="s">
        <v>3706</v>
      </c>
      <c r="D1078" s="38">
        <v>408117</v>
      </c>
      <c r="E1078" s="38"/>
      <c r="F1078" s="38"/>
      <c r="G1078" s="39" t="s">
        <v>3259</v>
      </c>
      <c r="H1078" s="38">
        <v>8263000119</v>
      </c>
      <c r="I1078" s="40" t="s">
        <v>3707</v>
      </c>
      <c r="J1078" s="2">
        <v>367000</v>
      </c>
      <c r="K1078" s="2">
        <v>433.06</v>
      </c>
      <c r="L1078" s="2">
        <v>66060</v>
      </c>
      <c r="M1078" s="3">
        <f t="shared" si="16"/>
        <v>433493.06</v>
      </c>
      <c r="N1078" s="41">
        <v>44369.729166666664</v>
      </c>
      <c r="O1078" s="39">
        <v>6870124740</v>
      </c>
      <c r="P1078" s="39" t="s">
        <v>52</v>
      </c>
      <c r="Q1078" s="40" t="s">
        <v>3687</v>
      </c>
      <c r="R1078" s="41">
        <v>44404</v>
      </c>
      <c r="S1078" s="39" t="s">
        <v>54</v>
      </c>
      <c r="T1078" s="68"/>
    </row>
    <row r="1079" spans="1:20" s="70" customFormat="1" x14ac:dyDescent="0.2">
      <c r="A1079" s="38" t="s">
        <v>3708</v>
      </c>
      <c r="B1079" s="39" t="s">
        <v>3709</v>
      </c>
      <c r="C1079" s="39" t="s">
        <v>3710</v>
      </c>
      <c r="D1079" s="38">
        <v>405596</v>
      </c>
      <c r="E1079" s="38"/>
      <c r="F1079" s="38"/>
      <c r="G1079" s="39" t="s">
        <v>3259</v>
      </c>
      <c r="H1079" s="38">
        <v>8263000119</v>
      </c>
      <c r="I1079" s="40" t="s">
        <v>3711</v>
      </c>
      <c r="J1079" s="2">
        <v>1101000</v>
      </c>
      <c r="K1079" s="2">
        <v>1299.18</v>
      </c>
      <c r="L1079" s="2">
        <v>198180</v>
      </c>
      <c r="M1079" s="3">
        <f t="shared" si="16"/>
        <v>1300479.18</v>
      </c>
      <c r="N1079" s="41">
        <v>44369.729166666664</v>
      </c>
      <c r="O1079" s="39">
        <v>6870124794</v>
      </c>
      <c r="P1079" s="39" t="s">
        <v>52</v>
      </c>
      <c r="Q1079" s="40" t="s">
        <v>3712</v>
      </c>
      <c r="R1079" s="41">
        <v>44404</v>
      </c>
      <c r="S1079" s="39" t="s">
        <v>54</v>
      </c>
      <c r="T1079" s="68"/>
    </row>
    <row r="1080" spans="1:20" s="70" customFormat="1" x14ac:dyDescent="0.2">
      <c r="A1080" s="38" t="s">
        <v>3713</v>
      </c>
      <c r="B1080" s="39" t="s">
        <v>3714</v>
      </c>
      <c r="C1080" s="39" t="s">
        <v>3715</v>
      </c>
      <c r="D1080" s="38">
        <v>401972</v>
      </c>
      <c r="E1080" s="38"/>
      <c r="F1080" s="38"/>
      <c r="G1080" s="39" t="s">
        <v>842</v>
      </c>
      <c r="H1080" s="38">
        <v>8263000049</v>
      </c>
      <c r="I1080" s="40" t="s">
        <v>3716</v>
      </c>
      <c r="J1080" s="2">
        <v>1646860</v>
      </c>
      <c r="K1080" s="2">
        <v>1943.2948000000001</v>
      </c>
      <c r="L1080" s="2">
        <v>296434.8</v>
      </c>
      <c r="M1080" s="3">
        <f t="shared" si="16"/>
        <v>1945238.0948000001</v>
      </c>
      <c r="N1080" s="41">
        <v>44347.729166666664</v>
      </c>
      <c r="O1080" s="39">
        <v>6870125083</v>
      </c>
      <c r="P1080" s="39" t="s">
        <v>52</v>
      </c>
      <c r="Q1080" s="40" t="s">
        <v>3717</v>
      </c>
      <c r="R1080" s="41">
        <v>44397</v>
      </c>
      <c r="S1080" s="39" t="s">
        <v>54</v>
      </c>
      <c r="T1080" s="68"/>
    </row>
    <row r="1081" spans="1:20" s="70" customFormat="1" x14ac:dyDescent="0.2">
      <c r="A1081" s="38" t="s">
        <v>3718</v>
      </c>
      <c r="B1081" s="39" t="s">
        <v>3719</v>
      </c>
      <c r="C1081" s="39" t="s">
        <v>3720</v>
      </c>
      <c r="D1081" s="38">
        <v>401972</v>
      </c>
      <c r="E1081" s="38"/>
      <c r="F1081" s="38"/>
      <c r="G1081" s="39" t="s">
        <v>842</v>
      </c>
      <c r="H1081" s="38">
        <v>8263000049</v>
      </c>
      <c r="I1081" s="40" t="s">
        <v>3721</v>
      </c>
      <c r="J1081" s="2">
        <v>1624680</v>
      </c>
      <c r="K1081" s="2">
        <v>1917.1224</v>
      </c>
      <c r="L1081" s="2">
        <v>292442.39999999997</v>
      </c>
      <c r="M1081" s="3">
        <f t="shared" si="16"/>
        <v>1919039.5223999999</v>
      </c>
      <c r="N1081" s="41">
        <v>44344.729166666664</v>
      </c>
      <c r="O1081" s="39">
        <v>6870125102</v>
      </c>
      <c r="P1081" s="39" t="s">
        <v>52</v>
      </c>
      <c r="Q1081" s="40" t="s">
        <v>3722</v>
      </c>
      <c r="R1081" s="41">
        <v>44394</v>
      </c>
      <c r="S1081" s="39" t="s">
        <v>54</v>
      </c>
      <c r="T1081" s="68"/>
    </row>
    <row r="1082" spans="1:20" s="70" customFormat="1" x14ac:dyDescent="0.2">
      <c r="A1082" s="38" t="s">
        <v>3723</v>
      </c>
      <c r="B1082" s="39" t="s">
        <v>3724</v>
      </c>
      <c r="C1082" s="39" t="s">
        <v>3725</v>
      </c>
      <c r="D1082" s="38">
        <v>401972</v>
      </c>
      <c r="E1082" s="38"/>
      <c r="F1082" s="38"/>
      <c r="G1082" s="39" t="s">
        <v>842</v>
      </c>
      <c r="H1082" s="38">
        <v>8263000049</v>
      </c>
      <c r="I1082" s="40" t="s">
        <v>3726</v>
      </c>
      <c r="J1082" s="2">
        <v>1624680</v>
      </c>
      <c r="K1082" s="2">
        <v>1917.1224</v>
      </c>
      <c r="L1082" s="2">
        <v>292442.39999999997</v>
      </c>
      <c r="M1082" s="3">
        <f t="shared" si="16"/>
        <v>1919039.5223999999</v>
      </c>
      <c r="N1082" s="41">
        <v>44345.729166666664</v>
      </c>
      <c r="O1082" s="39">
        <v>6870125177</v>
      </c>
      <c r="P1082" s="39" t="s">
        <v>52</v>
      </c>
      <c r="Q1082" s="40" t="s">
        <v>3727</v>
      </c>
      <c r="R1082" s="41">
        <v>44397</v>
      </c>
      <c r="S1082" s="39" t="s">
        <v>54</v>
      </c>
      <c r="T1082" s="68"/>
    </row>
    <row r="1083" spans="1:20" s="70" customFormat="1" x14ac:dyDescent="0.2">
      <c r="A1083" s="38" t="s">
        <v>3728</v>
      </c>
      <c r="B1083" s="39" t="s">
        <v>3729</v>
      </c>
      <c r="C1083" s="39" t="s">
        <v>3730</v>
      </c>
      <c r="D1083" s="38">
        <v>401972</v>
      </c>
      <c r="E1083" s="38"/>
      <c r="F1083" s="38"/>
      <c r="G1083" s="39" t="s">
        <v>842</v>
      </c>
      <c r="H1083" s="38">
        <v>8263000049</v>
      </c>
      <c r="I1083" s="40" t="s">
        <v>3731</v>
      </c>
      <c r="J1083" s="2">
        <v>1541999.44</v>
      </c>
      <c r="K1083" s="2">
        <v>1819.56</v>
      </c>
      <c r="L1083" s="2">
        <v>277559.89919999999</v>
      </c>
      <c r="M1083" s="3">
        <f t="shared" si="16"/>
        <v>1821378.8991999999</v>
      </c>
      <c r="N1083" s="41">
        <v>44356.729166666664</v>
      </c>
      <c r="O1083" s="39">
        <v>6870125282</v>
      </c>
      <c r="P1083" s="39" t="s">
        <v>52</v>
      </c>
      <c r="Q1083" s="40" t="s">
        <v>3717</v>
      </c>
      <c r="R1083" s="41">
        <v>44397</v>
      </c>
      <c r="S1083" s="39" t="s">
        <v>54</v>
      </c>
      <c r="T1083" s="68"/>
    </row>
    <row r="1084" spans="1:20" s="70" customFormat="1" x14ac:dyDescent="0.2">
      <c r="A1084" s="38" t="s">
        <v>3732</v>
      </c>
      <c r="B1084" s="39" t="s">
        <v>3733</v>
      </c>
      <c r="C1084" s="39" t="s">
        <v>3734</v>
      </c>
      <c r="D1084" s="38">
        <v>401972</v>
      </c>
      <c r="E1084" s="38"/>
      <c r="F1084" s="38"/>
      <c r="G1084" s="39" t="s">
        <v>842</v>
      </c>
      <c r="H1084" s="38">
        <v>8263000049</v>
      </c>
      <c r="I1084" s="40" t="s">
        <v>3735</v>
      </c>
      <c r="J1084" s="2">
        <v>1512800</v>
      </c>
      <c r="K1084" s="2">
        <v>1785.104</v>
      </c>
      <c r="L1084" s="2">
        <v>272304</v>
      </c>
      <c r="M1084" s="3">
        <f t="shared" si="16"/>
        <v>1786889.1040000001</v>
      </c>
      <c r="N1084" s="41">
        <v>44361.729166666664</v>
      </c>
      <c r="O1084" s="39">
        <v>6870125293</v>
      </c>
      <c r="P1084" s="39" t="s">
        <v>52</v>
      </c>
      <c r="Q1084" s="40" t="s">
        <v>3727</v>
      </c>
      <c r="R1084" s="41">
        <v>44397</v>
      </c>
      <c r="S1084" s="39" t="s">
        <v>54</v>
      </c>
      <c r="T1084" s="68"/>
    </row>
    <row r="1085" spans="1:20" s="70" customFormat="1" x14ac:dyDescent="0.2">
      <c r="A1085" s="38" t="s">
        <v>3736</v>
      </c>
      <c r="B1085" s="39" t="s">
        <v>3737</v>
      </c>
      <c r="C1085" s="39" t="s">
        <v>3738</v>
      </c>
      <c r="D1085" s="38">
        <v>401972</v>
      </c>
      <c r="E1085" s="38"/>
      <c r="F1085" s="38"/>
      <c r="G1085" s="39" t="s">
        <v>842</v>
      </c>
      <c r="H1085" s="38">
        <v>8263000049</v>
      </c>
      <c r="I1085" s="40" t="s">
        <v>3739</v>
      </c>
      <c r="J1085" s="2">
        <v>1449600</v>
      </c>
      <c r="K1085" s="2">
        <v>1710.528</v>
      </c>
      <c r="L1085" s="2">
        <v>260928</v>
      </c>
      <c r="M1085" s="3">
        <f t="shared" si="16"/>
        <v>1712238.5279999999</v>
      </c>
      <c r="N1085" s="41">
        <v>44361.729166666664</v>
      </c>
      <c r="O1085" s="39">
        <v>6870125324</v>
      </c>
      <c r="P1085" s="39" t="s">
        <v>52</v>
      </c>
      <c r="Q1085" s="40" t="s">
        <v>3727</v>
      </c>
      <c r="R1085" s="41">
        <v>44397</v>
      </c>
      <c r="S1085" s="39" t="s">
        <v>54</v>
      </c>
      <c r="T1085" s="68"/>
    </row>
    <row r="1086" spans="1:20" s="70" customFormat="1" x14ac:dyDescent="0.2">
      <c r="A1086" s="38" t="s">
        <v>3740</v>
      </c>
      <c r="B1086" s="39" t="s">
        <v>3741</v>
      </c>
      <c r="C1086" s="39" t="s">
        <v>3742</v>
      </c>
      <c r="D1086" s="38">
        <v>401972</v>
      </c>
      <c r="E1086" s="38"/>
      <c r="F1086" s="38"/>
      <c r="G1086" s="39" t="s">
        <v>842</v>
      </c>
      <c r="H1086" s="38">
        <v>8263000049</v>
      </c>
      <c r="I1086" s="40" t="s">
        <v>3743</v>
      </c>
      <c r="J1086" s="2">
        <v>1449600</v>
      </c>
      <c r="K1086" s="2">
        <v>1710.528</v>
      </c>
      <c r="L1086" s="2">
        <v>260928</v>
      </c>
      <c r="M1086" s="3">
        <f t="shared" si="16"/>
        <v>1712238.5279999999</v>
      </c>
      <c r="N1086" s="41">
        <v>44361.729166666664</v>
      </c>
      <c r="O1086" s="39">
        <v>6870125338</v>
      </c>
      <c r="P1086" s="39" t="s">
        <v>52</v>
      </c>
      <c r="Q1086" s="40" t="s">
        <v>3727</v>
      </c>
      <c r="R1086" s="41">
        <v>44397</v>
      </c>
      <c r="S1086" s="39" t="s">
        <v>54</v>
      </c>
      <c r="T1086" s="68"/>
    </row>
    <row r="1087" spans="1:20" s="70" customFormat="1" x14ac:dyDescent="0.2">
      <c r="A1087" s="38" t="s">
        <v>3744</v>
      </c>
      <c r="B1087" s="39" t="s">
        <v>3745</v>
      </c>
      <c r="C1087" s="39" t="s">
        <v>3746</v>
      </c>
      <c r="D1087" s="38">
        <v>401972</v>
      </c>
      <c r="E1087" s="38"/>
      <c r="F1087" s="38"/>
      <c r="G1087" s="39" t="s">
        <v>842</v>
      </c>
      <c r="H1087" s="38">
        <v>8263000049</v>
      </c>
      <c r="I1087" s="40" t="s">
        <v>3747</v>
      </c>
      <c r="J1087" s="2">
        <v>1449600</v>
      </c>
      <c r="K1087" s="2">
        <v>1710.528</v>
      </c>
      <c r="L1087" s="2">
        <v>260928</v>
      </c>
      <c r="M1087" s="3">
        <f t="shared" si="16"/>
        <v>1712238.5279999999</v>
      </c>
      <c r="N1087" s="41">
        <v>44361.729166666664</v>
      </c>
      <c r="O1087" s="39">
        <v>6870125348</v>
      </c>
      <c r="P1087" s="39" t="s">
        <v>52</v>
      </c>
      <c r="Q1087" s="40" t="s">
        <v>3727</v>
      </c>
      <c r="R1087" s="41">
        <v>44397</v>
      </c>
      <c r="S1087" s="39" t="s">
        <v>54</v>
      </c>
      <c r="T1087" s="68"/>
    </row>
    <row r="1088" spans="1:20" s="70" customFormat="1" x14ac:dyDescent="0.2">
      <c r="A1088" s="38" t="s">
        <v>3748</v>
      </c>
      <c r="B1088" s="42" t="s">
        <v>3749</v>
      </c>
      <c r="C1088" s="42" t="s">
        <v>3750</v>
      </c>
      <c r="D1088" s="58">
        <v>402300</v>
      </c>
      <c r="E1088" s="38"/>
      <c r="F1088" s="58"/>
      <c r="G1088" s="42" t="s">
        <v>230</v>
      </c>
      <c r="H1088" s="38">
        <v>8263000114</v>
      </c>
      <c r="I1088" s="40" t="s">
        <v>3751</v>
      </c>
      <c r="J1088" s="3">
        <v>1618539.1</v>
      </c>
      <c r="K1088" s="3"/>
      <c r="L1088" s="3">
        <v>291337.038</v>
      </c>
      <c r="M1088" s="3">
        <f t="shared" si="16"/>
        <v>1909876.138</v>
      </c>
      <c r="N1088" s="41">
        <v>44355.729166666664</v>
      </c>
      <c r="O1088" s="39">
        <v>6870125378</v>
      </c>
      <c r="P1088" s="42" t="s">
        <v>315</v>
      </c>
      <c r="Q1088" s="42" t="s">
        <v>3207</v>
      </c>
      <c r="R1088" s="60">
        <v>44341</v>
      </c>
      <c r="S1088" s="42" t="s">
        <v>243</v>
      </c>
      <c r="T1088" s="68" t="s">
        <v>506</v>
      </c>
    </row>
    <row r="1089" spans="1:20" s="70" customFormat="1" x14ac:dyDescent="0.2">
      <c r="A1089" s="38" t="s">
        <v>3752</v>
      </c>
      <c r="B1089" s="42"/>
      <c r="C1089" s="42"/>
      <c r="D1089" s="38">
        <v>811819</v>
      </c>
      <c r="E1089" s="38"/>
      <c r="F1089" s="38"/>
      <c r="G1089" s="39" t="s">
        <v>1091</v>
      </c>
      <c r="H1089" s="38">
        <v>8263000114</v>
      </c>
      <c r="I1089" s="40" t="s">
        <v>3753</v>
      </c>
      <c r="J1089" s="3">
        <v>198350</v>
      </c>
      <c r="K1089" s="3"/>
      <c r="L1089" s="3">
        <v>0</v>
      </c>
      <c r="M1089" s="3">
        <f t="shared" si="16"/>
        <v>198350</v>
      </c>
      <c r="N1089" s="41">
        <v>44391</v>
      </c>
      <c r="O1089" s="39"/>
      <c r="P1089" s="42" t="s">
        <v>315</v>
      </c>
      <c r="Q1089" s="42"/>
      <c r="R1089" s="60"/>
      <c r="S1089" s="42" t="s">
        <v>243</v>
      </c>
      <c r="T1089" s="68" t="s">
        <v>506</v>
      </c>
    </row>
    <row r="1090" spans="1:20" s="70" customFormat="1" x14ac:dyDescent="0.2">
      <c r="A1090" s="38" t="s">
        <v>63</v>
      </c>
      <c r="B1090" s="1"/>
      <c r="C1090" s="1"/>
      <c r="D1090" s="51"/>
      <c r="E1090" s="38"/>
      <c r="F1090" s="51"/>
      <c r="G1090" s="52" t="s">
        <v>64</v>
      </c>
      <c r="H1090" s="53"/>
      <c r="I1090" s="54" t="s">
        <v>3754</v>
      </c>
      <c r="J1090" s="35">
        <v>425</v>
      </c>
      <c r="K1090" s="1"/>
      <c r="L1090" s="1"/>
      <c r="M1090" s="3">
        <f t="shared" si="16"/>
        <v>425</v>
      </c>
      <c r="N1090" s="41">
        <v>44391</v>
      </c>
      <c r="O1090" s="56"/>
      <c r="P1090" s="1"/>
      <c r="Q1090" s="1"/>
      <c r="R1090" s="57"/>
      <c r="S1090" s="39" t="s">
        <v>54</v>
      </c>
      <c r="T1090" s="68"/>
    </row>
    <row r="1091" spans="1:20" s="70" customFormat="1" x14ac:dyDescent="0.2">
      <c r="A1091" s="38" t="s">
        <v>63</v>
      </c>
      <c r="B1091" s="1"/>
      <c r="C1091" s="1"/>
      <c r="D1091" s="51"/>
      <c r="E1091" s="38"/>
      <c r="F1091" s="51"/>
      <c r="G1091" s="52" t="s">
        <v>64</v>
      </c>
      <c r="H1091" s="53"/>
      <c r="I1091" s="54" t="s">
        <v>3755</v>
      </c>
      <c r="J1091" s="35">
        <v>850</v>
      </c>
      <c r="K1091" s="1"/>
      <c r="L1091" s="1"/>
      <c r="M1091" s="3">
        <f t="shared" si="16"/>
        <v>850</v>
      </c>
      <c r="N1091" s="41">
        <v>44391</v>
      </c>
      <c r="O1091" s="56"/>
      <c r="P1091" s="1"/>
      <c r="Q1091" s="1"/>
      <c r="R1091" s="57"/>
      <c r="S1091" s="39" t="s">
        <v>54</v>
      </c>
      <c r="T1091" s="68"/>
    </row>
    <row r="1092" spans="1:20" s="70" customFormat="1" x14ac:dyDescent="0.2">
      <c r="A1092" s="38" t="s">
        <v>63</v>
      </c>
      <c r="B1092" s="1"/>
      <c r="C1092" s="1"/>
      <c r="D1092" s="51"/>
      <c r="E1092" s="38"/>
      <c r="F1092" s="51"/>
      <c r="G1092" s="52" t="s">
        <v>64</v>
      </c>
      <c r="H1092" s="53"/>
      <c r="I1092" s="54" t="s">
        <v>3756</v>
      </c>
      <c r="J1092" s="35">
        <v>425</v>
      </c>
      <c r="K1092" s="1"/>
      <c r="L1092" s="1"/>
      <c r="M1092" s="3">
        <f t="shared" si="16"/>
        <v>425</v>
      </c>
      <c r="N1092" s="41">
        <v>44391</v>
      </c>
      <c r="O1092" s="56"/>
      <c r="P1092" s="1"/>
      <c r="Q1092" s="1"/>
      <c r="R1092" s="57"/>
      <c r="S1092" s="39" t="s">
        <v>54</v>
      </c>
      <c r="T1092" s="68"/>
    </row>
    <row r="1093" spans="1:20" s="70" customFormat="1" x14ac:dyDescent="0.2">
      <c r="A1093" s="38" t="s">
        <v>3757</v>
      </c>
      <c r="B1093" s="39" t="s">
        <v>3758</v>
      </c>
      <c r="C1093" s="39" t="s">
        <v>3759</v>
      </c>
      <c r="D1093" s="38">
        <v>401972</v>
      </c>
      <c r="E1093" s="38"/>
      <c r="F1093" s="38"/>
      <c r="G1093" s="39" t="s">
        <v>842</v>
      </c>
      <c r="H1093" s="38">
        <v>8263000049</v>
      </c>
      <c r="I1093" s="40" t="s">
        <v>3760</v>
      </c>
      <c r="J1093" s="2">
        <v>945600</v>
      </c>
      <c r="K1093" s="2">
        <v>1115.808</v>
      </c>
      <c r="L1093" s="2">
        <v>170208</v>
      </c>
      <c r="M1093" s="3">
        <f t="shared" si="16"/>
        <v>1116923.808</v>
      </c>
      <c r="N1093" s="41">
        <v>44347.729166666664</v>
      </c>
      <c r="O1093" s="39">
        <v>6870125687</v>
      </c>
      <c r="P1093" s="39" t="s">
        <v>52</v>
      </c>
      <c r="Q1093" s="40" t="s">
        <v>3722</v>
      </c>
      <c r="R1093" s="41">
        <v>44394</v>
      </c>
      <c r="S1093" s="39" t="s">
        <v>54</v>
      </c>
      <c r="T1093" s="68"/>
    </row>
    <row r="1094" spans="1:20" s="70" customFormat="1" x14ac:dyDescent="0.2">
      <c r="A1094" s="38" t="s">
        <v>3761</v>
      </c>
      <c r="B1094" s="39" t="s">
        <v>3762</v>
      </c>
      <c r="C1094" s="39" t="s">
        <v>3763</v>
      </c>
      <c r="D1094" s="38">
        <v>401972</v>
      </c>
      <c r="E1094" s="38"/>
      <c r="F1094" s="38"/>
      <c r="G1094" s="39" t="s">
        <v>842</v>
      </c>
      <c r="H1094" s="38">
        <v>8263000049</v>
      </c>
      <c r="I1094" s="40" t="s">
        <v>3764</v>
      </c>
      <c r="J1094" s="2">
        <v>933280</v>
      </c>
      <c r="K1094" s="2">
        <v>1101.2703999999999</v>
      </c>
      <c r="L1094" s="2">
        <v>167990.39999999999</v>
      </c>
      <c r="M1094" s="3">
        <f t="shared" ref="M1094:M1157" si="17">SUM(J1094:L1094)</f>
        <v>1102371.6703999999</v>
      </c>
      <c r="N1094" s="41">
        <v>44358.729166666664</v>
      </c>
      <c r="O1094" s="39">
        <v>6870125715</v>
      </c>
      <c r="P1094" s="39" t="s">
        <v>52</v>
      </c>
      <c r="Q1094" s="40" t="s">
        <v>3717</v>
      </c>
      <c r="R1094" s="41">
        <v>44397</v>
      </c>
      <c r="S1094" s="39" t="s">
        <v>54</v>
      </c>
      <c r="T1094" s="68"/>
    </row>
    <row r="1095" spans="1:20" s="70" customFormat="1" x14ac:dyDescent="0.2">
      <c r="A1095" s="38" t="s">
        <v>3765</v>
      </c>
      <c r="B1095" s="39" t="s">
        <v>3766</v>
      </c>
      <c r="C1095" s="39" t="s">
        <v>3767</v>
      </c>
      <c r="D1095" s="38">
        <v>401972</v>
      </c>
      <c r="E1095" s="38"/>
      <c r="F1095" s="38"/>
      <c r="G1095" s="39" t="s">
        <v>842</v>
      </c>
      <c r="H1095" s="38">
        <v>8263000049</v>
      </c>
      <c r="I1095" s="40" t="s">
        <v>3768</v>
      </c>
      <c r="J1095" s="2">
        <v>859600</v>
      </c>
      <c r="K1095" s="2">
        <v>1014.328</v>
      </c>
      <c r="L1095" s="2">
        <v>154728</v>
      </c>
      <c r="M1095" s="3">
        <f t="shared" si="17"/>
        <v>1015342.328</v>
      </c>
      <c r="N1095" s="41">
        <v>44358.729166666664</v>
      </c>
      <c r="O1095" s="39">
        <v>6870126088</v>
      </c>
      <c r="P1095" s="39" t="s">
        <v>52</v>
      </c>
      <c r="Q1095" s="40" t="s">
        <v>3717</v>
      </c>
      <c r="R1095" s="41">
        <v>44397</v>
      </c>
      <c r="S1095" s="39" t="s">
        <v>54</v>
      </c>
      <c r="T1095" s="68"/>
    </row>
    <row r="1096" spans="1:20" s="70" customFormat="1" x14ac:dyDescent="0.2">
      <c r="A1096" s="38" t="s">
        <v>3769</v>
      </c>
      <c r="B1096" s="39" t="s">
        <v>3770</v>
      </c>
      <c r="C1096" s="39" t="s">
        <v>3771</v>
      </c>
      <c r="D1096" s="38">
        <v>401972</v>
      </c>
      <c r="E1096" s="38"/>
      <c r="F1096" s="38"/>
      <c r="G1096" s="39" t="s">
        <v>842</v>
      </c>
      <c r="H1096" s="38">
        <v>8263000049</v>
      </c>
      <c r="I1096" s="40" t="s">
        <v>3772</v>
      </c>
      <c r="J1096" s="2">
        <v>811140</v>
      </c>
      <c r="K1096" s="2">
        <v>957.14519999999993</v>
      </c>
      <c r="L1096" s="2">
        <v>146005.19999999998</v>
      </c>
      <c r="M1096" s="3">
        <f t="shared" si="17"/>
        <v>958102.34519999998</v>
      </c>
      <c r="N1096" s="41">
        <v>44347.729166666664</v>
      </c>
      <c r="O1096" s="39">
        <v>6870126105</v>
      </c>
      <c r="P1096" s="39" t="s">
        <v>52</v>
      </c>
      <c r="Q1096" s="40" t="s">
        <v>3722</v>
      </c>
      <c r="R1096" s="41">
        <v>44394</v>
      </c>
      <c r="S1096" s="39" t="s">
        <v>54</v>
      </c>
      <c r="T1096" s="68"/>
    </row>
    <row r="1097" spans="1:20" s="70" customFormat="1" x14ac:dyDescent="0.2">
      <c r="A1097" s="38" t="s">
        <v>3773</v>
      </c>
      <c r="B1097" s="39" t="s">
        <v>3774</v>
      </c>
      <c r="C1097" s="39" t="s">
        <v>3775</v>
      </c>
      <c r="D1097" s="38">
        <v>401972</v>
      </c>
      <c r="E1097" s="38"/>
      <c r="F1097" s="38"/>
      <c r="G1097" s="39" t="s">
        <v>842</v>
      </c>
      <c r="H1097" s="38">
        <v>8263000049</v>
      </c>
      <c r="I1097" s="40" t="s">
        <v>3776</v>
      </c>
      <c r="J1097" s="2">
        <v>748100</v>
      </c>
      <c r="K1097" s="2">
        <v>882.75800000000004</v>
      </c>
      <c r="L1097" s="2">
        <v>134658</v>
      </c>
      <c r="M1097" s="3">
        <f t="shared" si="17"/>
        <v>883640.75800000003</v>
      </c>
      <c r="N1097" s="41">
        <v>44347.729166666664</v>
      </c>
      <c r="O1097" s="39">
        <v>6870126125</v>
      </c>
      <c r="P1097" s="39" t="s">
        <v>52</v>
      </c>
      <c r="Q1097" s="40" t="s">
        <v>3722</v>
      </c>
      <c r="R1097" s="41">
        <v>44394</v>
      </c>
      <c r="S1097" s="39" t="s">
        <v>54</v>
      </c>
      <c r="T1097" s="68"/>
    </row>
    <row r="1098" spans="1:20" s="70" customFormat="1" x14ac:dyDescent="0.2">
      <c r="A1098" s="38" t="s">
        <v>3777</v>
      </c>
      <c r="B1098" s="39" t="s">
        <v>3778</v>
      </c>
      <c r="C1098" s="39" t="s">
        <v>3779</v>
      </c>
      <c r="D1098" s="38">
        <v>401972</v>
      </c>
      <c r="E1098" s="38"/>
      <c r="F1098" s="38"/>
      <c r="G1098" s="39" t="s">
        <v>842</v>
      </c>
      <c r="H1098" s="38">
        <v>8263000049</v>
      </c>
      <c r="I1098" s="40" t="s">
        <v>3780</v>
      </c>
      <c r="J1098" s="2">
        <v>709200</v>
      </c>
      <c r="K1098" s="2">
        <v>836.85599999999999</v>
      </c>
      <c r="L1098" s="2">
        <v>127656</v>
      </c>
      <c r="M1098" s="3">
        <f t="shared" si="17"/>
        <v>837692.85600000003</v>
      </c>
      <c r="N1098" s="41">
        <v>44361.729166666664</v>
      </c>
      <c r="O1098" s="39">
        <v>6870126147</v>
      </c>
      <c r="P1098" s="39" t="s">
        <v>52</v>
      </c>
      <c r="Q1098" s="40" t="s">
        <v>3717</v>
      </c>
      <c r="R1098" s="41">
        <v>44397</v>
      </c>
      <c r="S1098" s="39" t="s">
        <v>54</v>
      </c>
      <c r="T1098" s="68"/>
    </row>
    <row r="1099" spans="1:20" s="70" customFormat="1" x14ac:dyDescent="0.2">
      <c r="A1099" s="38" t="s">
        <v>3781</v>
      </c>
      <c r="B1099" s="39" t="s">
        <v>3782</v>
      </c>
      <c r="C1099" s="39" t="s">
        <v>3783</v>
      </c>
      <c r="D1099" s="38">
        <v>401972</v>
      </c>
      <c r="E1099" s="38"/>
      <c r="F1099" s="38"/>
      <c r="G1099" s="39" t="s">
        <v>842</v>
      </c>
      <c r="H1099" s="38">
        <v>8263000049</v>
      </c>
      <c r="I1099" s="40" t="s">
        <v>3784</v>
      </c>
      <c r="J1099" s="2">
        <v>709200</v>
      </c>
      <c r="K1099" s="2">
        <v>836.85599999999999</v>
      </c>
      <c r="L1099" s="2">
        <v>127656</v>
      </c>
      <c r="M1099" s="3">
        <f t="shared" si="17"/>
        <v>837692.85600000003</v>
      </c>
      <c r="N1099" s="41">
        <v>44361.729166666664</v>
      </c>
      <c r="O1099" s="39">
        <v>6870126149</v>
      </c>
      <c r="P1099" s="39" t="s">
        <v>52</v>
      </c>
      <c r="Q1099" s="40" t="s">
        <v>3722</v>
      </c>
      <c r="R1099" s="41">
        <v>44394</v>
      </c>
      <c r="S1099" s="39" t="s">
        <v>54</v>
      </c>
      <c r="T1099" s="68"/>
    </row>
    <row r="1100" spans="1:20" s="70" customFormat="1" x14ac:dyDescent="0.2">
      <c r="A1100" s="38" t="s">
        <v>3785</v>
      </c>
      <c r="B1100" s="39" t="s">
        <v>3786</v>
      </c>
      <c r="C1100" s="39" t="s">
        <v>3787</v>
      </c>
      <c r="D1100" s="38">
        <v>401972</v>
      </c>
      <c r="E1100" s="38"/>
      <c r="F1100" s="38"/>
      <c r="G1100" s="39" t="s">
        <v>842</v>
      </c>
      <c r="H1100" s="38">
        <v>8263000049</v>
      </c>
      <c r="I1100" s="40" t="s">
        <v>3788</v>
      </c>
      <c r="J1100" s="2">
        <v>663120</v>
      </c>
      <c r="K1100" s="2">
        <v>782.48159999999996</v>
      </c>
      <c r="L1100" s="2">
        <v>119361.59999999999</v>
      </c>
      <c r="M1100" s="3">
        <f t="shared" si="17"/>
        <v>783264.08160000003</v>
      </c>
      <c r="N1100" s="41">
        <v>44358.729166666664</v>
      </c>
      <c r="O1100" s="39">
        <v>6870126160</v>
      </c>
      <c r="P1100" s="39" t="s">
        <v>52</v>
      </c>
      <c r="Q1100" s="40" t="s">
        <v>3717</v>
      </c>
      <c r="R1100" s="41">
        <v>44397</v>
      </c>
      <c r="S1100" s="39" t="s">
        <v>54</v>
      </c>
      <c r="T1100" s="68"/>
    </row>
    <row r="1101" spans="1:20" s="70" customFormat="1" x14ac:dyDescent="0.2">
      <c r="A1101" s="38" t="s">
        <v>3789</v>
      </c>
      <c r="B1101" s="39" t="s">
        <v>3790</v>
      </c>
      <c r="C1101" s="39" t="s">
        <v>3791</v>
      </c>
      <c r="D1101" s="38">
        <v>401972</v>
      </c>
      <c r="E1101" s="38"/>
      <c r="F1101" s="38"/>
      <c r="G1101" s="39" t="s">
        <v>842</v>
      </c>
      <c r="H1101" s="38">
        <v>8263000049</v>
      </c>
      <c r="I1101" s="40" t="s">
        <v>3792</v>
      </c>
      <c r="J1101" s="2">
        <v>491000</v>
      </c>
      <c r="K1101" s="2">
        <v>579.38</v>
      </c>
      <c r="L1101" s="2">
        <v>88380</v>
      </c>
      <c r="M1101" s="3">
        <f t="shared" si="17"/>
        <v>579959.38</v>
      </c>
      <c r="N1101" s="41">
        <v>44349.729166666664</v>
      </c>
      <c r="O1101" s="39">
        <v>6870126206</v>
      </c>
      <c r="P1101" s="39" t="s">
        <v>52</v>
      </c>
      <c r="Q1101" s="40" t="s">
        <v>3722</v>
      </c>
      <c r="R1101" s="41">
        <v>44394</v>
      </c>
      <c r="S1101" s="39" t="s">
        <v>54</v>
      </c>
      <c r="T1101" s="68"/>
    </row>
    <row r="1102" spans="1:20" s="70" customFormat="1" x14ac:dyDescent="0.2">
      <c r="A1102" s="38" t="s">
        <v>3793</v>
      </c>
      <c r="B1102" s="39" t="s">
        <v>3794</v>
      </c>
      <c r="C1102" s="39" t="s">
        <v>3795</v>
      </c>
      <c r="D1102" s="38">
        <v>401972</v>
      </c>
      <c r="E1102" s="38"/>
      <c r="F1102" s="38"/>
      <c r="G1102" s="39" t="s">
        <v>842</v>
      </c>
      <c r="H1102" s="38">
        <v>8263000049</v>
      </c>
      <c r="I1102" s="40" t="s">
        <v>3796</v>
      </c>
      <c r="J1102" s="2">
        <v>465000</v>
      </c>
      <c r="K1102" s="2">
        <v>548.70000000000005</v>
      </c>
      <c r="L1102" s="2">
        <v>83700</v>
      </c>
      <c r="M1102" s="3">
        <f t="shared" si="17"/>
        <v>549248.69999999995</v>
      </c>
      <c r="N1102" s="41">
        <v>44356.729166666664</v>
      </c>
      <c r="O1102" s="39">
        <v>6870126226</v>
      </c>
      <c r="P1102" s="39" t="s">
        <v>52</v>
      </c>
      <c r="Q1102" s="40" t="s">
        <v>3797</v>
      </c>
      <c r="R1102" s="41">
        <v>44394</v>
      </c>
      <c r="S1102" s="39" t="s">
        <v>54</v>
      </c>
      <c r="T1102" s="68"/>
    </row>
    <row r="1103" spans="1:20" s="70" customFormat="1" x14ac:dyDescent="0.2">
      <c r="A1103" s="38" t="s">
        <v>3798</v>
      </c>
      <c r="B1103" s="39" t="s">
        <v>3799</v>
      </c>
      <c r="C1103" s="39" t="s">
        <v>3800</v>
      </c>
      <c r="D1103" s="38">
        <v>401972</v>
      </c>
      <c r="E1103" s="38"/>
      <c r="F1103" s="38"/>
      <c r="G1103" s="39" t="s">
        <v>842</v>
      </c>
      <c r="H1103" s="38">
        <v>8263000049</v>
      </c>
      <c r="I1103" s="40" t="s">
        <v>3801</v>
      </c>
      <c r="J1103" s="2">
        <v>308700</v>
      </c>
      <c r="K1103" s="2">
        <v>364.26600000000002</v>
      </c>
      <c r="L1103" s="2">
        <v>55566</v>
      </c>
      <c r="M1103" s="3">
        <f t="shared" si="17"/>
        <v>364630.266</v>
      </c>
      <c r="N1103" s="41">
        <v>44349.729166666664</v>
      </c>
      <c r="O1103" s="39">
        <v>6870126240</v>
      </c>
      <c r="P1103" s="39" t="s">
        <v>52</v>
      </c>
      <c r="Q1103" s="40" t="s">
        <v>3722</v>
      </c>
      <c r="R1103" s="41">
        <v>44394</v>
      </c>
      <c r="S1103" s="39" t="s">
        <v>54</v>
      </c>
      <c r="T1103" s="68"/>
    </row>
    <row r="1104" spans="1:20" s="70" customFormat="1" x14ac:dyDescent="0.2">
      <c r="A1104" s="38" t="s">
        <v>3802</v>
      </c>
      <c r="B1104" s="39" t="s">
        <v>3803</v>
      </c>
      <c r="C1104" s="39" t="s">
        <v>3804</v>
      </c>
      <c r="D1104" s="38">
        <v>401972</v>
      </c>
      <c r="E1104" s="38"/>
      <c r="F1104" s="38"/>
      <c r="G1104" s="39" t="s">
        <v>842</v>
      </c>
      <c r="H1104" s="38">
        <v>8263000049</v>
      </c>
      <c r="I1104" s="40" t="s">
        <v>3805</v>
      </c>
      <c r="J1104" s="2">
        <v>333000</v>
      </c>
      <c r="K1104" s="2">
        <v>392.94</v>
      </c>
      <c r="L1104" s="2">
        <v>59940</v>
      </c>
      <c r="M1104" s="3">
        <f t="shared" si="17"/>
        <v>393332.94</v>
      </c>
      <c r="N1104" s="41">
        <v>44347.729166666664</v>
      </c>
      <c r="O1104" s="39">
        <v>6870126248</v>
      </c>
      <c r="P1104" s="39" t="s">
        <v>52</v>
      </c>
      <c r="Q1104" s="40" t="s">
        <v>3797</v>
      </c>
      <c r="R1104" s="41">
        <v>44394</v>
      </c>
      <c r="S1104" s="39" t="s">
        <v>54</v>
      </c>
      <c r="T1104" s="68"/>
    </row>
    <row r="1105" spans="1:20" s="70" customFormat="1" x14ac:dyDescent="0.2">
      <c r="A1105" s="38" t="s">
        <v>3806</v>
      </c>
      <c r="B1105" s="39" t="s">
        <v>3807</v>
      </c>
      <c r="C1105" s="39" t="s">
        <v>3808</v>
      </c>
      <c r="D1105" s="38">
        <v>401972</v>
      </c>
      <c r="E1105" s="38"/>
      <c r="F1105" s="38"/>
      <c r="G1105" s="39" t="s">
        <v>842</v>
      </c>
      <c r="H1105" s="38">
        <v>8263000049</v>
      </c>
      <c r="I1105" s="40" t="s">
        <v>3809</v>
      </c>
      <c r="J1105" s="2">
        <v>283800</v>
      </c>
      <c r="K1105" s="2">
        <v>334.88400000000001</v>
      </c>
      <c r="L1105" s="2">
        <v>51084</v>
      </c>
      <c r="M1105" s="3">
        <f t="shared" si="17"/>
        <v>335218.88400000002</v>
      </c>
      <c r="N1105" s="41">
        <v>44349.729166666664</v>
      </c>
      <c r="O1105" s="39">
        <v>6870126260</v>
      </c>
      <c r="P1105" s="39" t="s">
        <v>52</v>
      </c>
      <c r="Q1105" s="40" t="s">
        <v>3722</v>
      </c>
      <c r="R1105" s="41">
        <v>44394</v>
      </c>
      <c r="S1105" s="39" t="s">
        <v>54</v>
      </c>
      <c r="T1105" s="68"/>
    </row>
    <row r="1106" spans="1:20" s="70" customFormat="1" x14ac:dyDescent="0.2">
      <c r="A1106" s="38" t="s">
        <v>3810</v>
      </c>
      <c r="B1106" s="39" t="s">
        <v>3811</v>
      </c>
      <c r="C1106" s="39" t="s">
        <v>3812</v>
      </c>
      <c r="D1106" s="38">
        <v>401972</v>
      </c>
      <c r="E1106" s="38"/>
      <c r="F1106" s="38"/>
      <c r="G1106" s="39" t="s">
        <v>842</v>
      </c>
      <c r="H1106" s="38">
        <v>8263000049</v>
      </c>
      <c r="I1106" s="40" t="s">
        <v>3813</v>
      </c>
      <c r="J1106" s="2">
        <v>153720</v>
      </c>
      <c r="K1106" s="2">
        <v>181.3896</v>
      </c>
      <c r="L1106" s="2">
        <v>27669.599999999999</v>
      </c>
      <c r="M1106" s="3">
        <f t="shared" si="17"/>
        <v>181570.9896</v>
      </c>
      <c r="N1106" s="41">
        <v>44356.729166666664</v>
      </c>
      <c r="O1106" s="39">
        <v>6870126272</v>
      </c>
      <c r="P1106" s="39" t="s">
        <v>52</v>
      </c>
      <c r="Q1106" s="40" t="s">
        <v>3797</v>
      </c>
      <c r="R1106" s="41">
        <v>44394</v>
      </c>
      <c r="S1106" s="39" t="s">
        <v>54</v>
      </c>
      <c r="T1106" s="68"/>
    </row>
    <row r="1107" spans="1:20" s="70" customFormat="1" x14ac:dyDescent="0.2">
      <c r="A1107" s="38" t="s">
        <v>3814</v>
      </c>
      <c r="B1107" s="39" t="s">
        <v>3815</v>
      </c>
      <c r="C1107" s="39" t="s">
        <v>3816</v>
      </c>
      <c r="D1107" s="38">
        <v>401972</v>
      </c>
      <c r="E1107" s="38"/>
      <c r="F1107" s="38"/>
      <c r="G1107" s="39" t="s">
        <v>842</v>
      </c>
      <c r="H1107" s="38">
        <v>8263000049</v>
      </c>
      <c r="I1107" s="40" t="s">
        <v>3817</v>
      </c>
      <c r="J1107" s="2">
        <v>57000</v>
      </c>
      <c r="K1107" s="2">
        <v>67.260000000000005</v>
      </c>
      <c r="L1107" s="2">
        <v>10260</v>
      </c>
      <c r="M1107" s="3">
        <f t="shared" si="17"/>
        <v>67327.260000000009</v>
      </c>
      <c r="N1107" s="41">
        <v>44344.729166666664</v>
      </c>
      <c r="O1107" s="39">
        <v>6870126283</v>
      </c>
      <c r="P1107" s="39" t="s">
        <v>52</v>
      </c>
      <c r="Q1107" s="40" t="s">
        <v>3722</v>
      </c>
      <c r="R1107" s="41">
        <v>44394</v>
      </c>
      <c r="S1107" s="39" t="s">
        <v>54</v>
      </c>
      <c r="T1107" s="68"/>
    </row>
    <row r="1108" spans="1:20" s="70" customFormat="1" x14ac:dyDescent="0.2">
      <c r="A1108" s="38" t="s">
        <v>3818</v>
      </c>
      <c r="B1108" s="39" t="s">
        <v>3819</v>
      </c>
      <c r="C1108" s="39" t="s">
        <v>3820</v>
      </c>
      <c r="D1108" s="38">
        <v>401972</v>
      </c>
      <c r="E1108" s="38"/>
      <c r="F1108" s="38"/>
      <c r="G1108" s="39" t="s">
        <v>842</v>
      </c>
      <c r="H1108" s="38">
        <v>8263000049</v>
      </c>
      <c r="I1108" s="40" t="s">
        <v>3821</v>
      </c>
      <c r="J1108" s="2">
        <v>4920</v>
      </c>
      <c r="K1108" s="2">
        <v>5.8056000000000001</v>
      </c>
      <c r="L1108" s="2">
        <v>885.6</v>
      </c>
      <c r="M1108" s="3">
        <f t="shared" si="17"/>
        <v>5811.4056</v>
      </c>
      <c r="N1108" s="41">
        <v>44349.729166666664</v>
      </c>
      <c r="O1108" s="39">
        <v>6870126293</v>
      </c>
      <c r="P1108" s="39" t="s">
        <v>52</v>
      </c>
      <c r="Q1108" s="40" t="s">
        <v>3722</v>
      </c>
      <c r="R1108" s="41">
        <v>44394</v>
      </c>
      <c r="S1108" s="39" t="s">
        <v>54</v>
      </c>
      <c r="T1108" s="68"/>
    </row>
    <row r="1109" spans="1:20" s="70" customFormat="1" x14ac:dyDescent="0.2">
      <c r="A1109" s="38" t="s">
        <v>3822</v>
      </c>
      <c r="B1109" s="42" t="s">
        <v>3823</v>
      </c>
      <c r="C1109" s="42" t="s">
        <v>3824</v>
      </c>
      <c r="D1109" s="58">
        <v>402300</v>
      </c>
      <c r="E1109" s="38"/>
      <c r="F1109" s="58"/>
      <c r="G1109" s="42" t="s">
        <v>230</v>
      </c>
      <c r="H1109" s="38">
        <v>8263000114</v>
      </c>
      <c r="I1109" s="40" t="s">
        <v>3825</v>
      </c>
      <c r="J1109" s="3">
        <v>1614499.07</v>
      </c>
      <c r="K1109" s="3"/>
      <c r="L1109" s="3">
        <v>290609.83260000002</v>
      </c>
      <c r="M1109" s="3">
        <f t="shared" si="17"/>
        <v>1905108.9026000001</v>
      </c>
      <c r="N1109" s="41">
        <v>44358.729166666664</v>
      </c>
      <c r="O1109" s="39">
        <v>6870127416</v>
      </c>
      <c r="P1109" s="42" t="s">
        <v>315</v>
      </c>
      <c r="Q1109" s="42" t="s">
        <v>3207</v>
      </c>
      <c r="R1109" s="60">
        <v>44341</v>
      </c>
      <c r="S1109" s="42" t="s">
        <v>243</v>
      </c>
      <c r="T1109" s="68" t="s">
        <v>506</v>
      </c>
    </row>
    <row r="1110" spans="1:20" s="70" customFormat="1" x14ac:dyDescent="0.2">
      <c r="A1110" s="38" t="s">
        <v>3826</v>
      </c>
      <c r="B1110" s="42" t="s">
        <v>3827</v>
      </c>
      <c r="C1110" s="42" t="s">
        <v>3828</v>
      </c>
      <c r="D1110" s="58">
        <v>402300</v>
      </c>
      <c r="E1110" s="38"/>
      <c r="F1110" s="58"/>
      <c r="G1110" s="42" t="s">
        <v>230</v>
      </c>
      <c r="H1110" s="38">
        <v>8263000114</v>
      </c>
      <c r="I1110" s="40" t="s">
        <v>3829</v>
      </c>
      <c r="J1110" s="3">
        <v>2001333.49</v>
      </c>
      <c r="K1110" s="3"/>
      <c r="L1110" s="3">
        <v>360240.0282</v>
      </c>
      <c r="M1110" s="3">
        <f t="shared" si="17"/>
        <v>2361573.5181999998</v>
      </c>
      <c r="N1110" s="41">
        <v>44361.729166666664</v>
      </c>
      <c r="O1110" s="39">
        <v>6870127424</v>
      </c>
      <c r="P1110" s="42" t="s">
        <v>315</v>
      </c>
      <c r="Q1110" s="42" t="s">
        <v>3207</v>
      </c>
      <c r="R1110" s="60">
        <v>44341</v>
      </c>
      <c r="S1110" s="42" t="s">
        <v>243</v>
      </c>
      <c r="T1110" s="68" t="s">
        <v>506</v>
      </c>
    </row>
    <row r="1111" spans="1:20" s="70" customFormat="1" x14ac:dyDescent="0.2">
      <c r="A1111" s="38" t="s">
        <v>3830</v>
      </c>
      <c r="B1111" s="42" t="s">
        <v>3831</v>
      </c>
      <c r="C1111" s="42" t="s">
        <v>3832</v>
      </c>
      <c r="D1111" s="58">
        <v>402300</v>
      </c>
      <c r="E1111" s="38"/>
      <c r="F1111" s="58"/>
      <c r="G1111" s="42" t="s">
        <v>230</v>
      </c>
      <c r="H1111" s="38">
        <v>8263000114</v>
      </c>
      <c r="I1111" s="40" t="s">
        <v>3833</v>
      </c>
      <c r="J1111" s="3">
        <v>2211138.02</v>
      </c>
      <c r="K1111" s="3"/>
      <c r="L1111" s="3">
        <v>398004.84359999996</v>
      </c>
      <c r="M1111" s="3">
        <f t="shared" si="17"/>
        <v>2609142.8635999998</v>
      </c>
      <c r="N1111" s="41">
        <v>44361.729166666664</v>
      </c>
      <c r="O1111" s="39">
        <v>6870127419</v>
      </c>
      <c r="P1111" s="42" t="s">
        <v>315</v>
      </c>
      <c r="Q1111" s="42" t="s">
        <v>3207</v>
      </c>
      <c r="R1111" s="60">
        <v>44341</v>
      </c>
      <c r="S1111" s="42" t="s">
        <v>243</v>
      </c>
      <c r="T1111" s="68" t="s">
        <v>506</v>
      </c>
    </row>
    <row r="1112" spans="1:20" s="70" customFormat="1" x14ac:dyDescent="0.2">
      <c r="A1112" s="38" t="s">
        <v>63</v>
      </c>
      <c r="B1112" s="1"/>
      <c r="C1112" s="1"/>
      <c r="D1112" s="51"/>
      <c r="E1112" s="38"/>
      <c r="F1112" s="51"/>
      <c r="G1112" s="52" t="s">
        <v>64</v>
      </c>
      <c r="H1112" s="53"/>
      <c r="I1112" s="54" t="s">
        <v>3834</v>
      </c>
      <c r="J1112" s="35">
        <v>238</v>
      </c>
      <c r="K1112" s="1"/>
      <c r="L1112" s="1"/>
      <c r="M1112" s="3">
        <f t="shared" si="17"/>
        <v>238</v>
      </c>
      <c r="N1112" s="41">
        <v>44392</v>
      </c>
      <c r="O1112" s="56"/>
      <c r="P1112" s="1"/>
      <c r="Q1112" s="1"/>
      <c r="R1112" s="57"/>
      <c r="S1112" s="39" t="s">
        <v>54</v>
      </c>
      <c r="T1112" s="68"/>
    </row>
    <row r="1113" spans="1:20" s="70" customFormat="1" x14ac:dyDescent="0.2">
      <c r="A1113" s="38" t="s">
        <v>63</v>
      </c>
      <c r="B1113" s="1"/>
      <c r="C1113" s="1"/>
      <c r="D1113" s="51"/>
      <c r="E1113" s="38"/>
      <c r="F1113" s="51"/>
      <c r="G1113" s="52" t="s">
        <v>64</v>
      </c>
      <c r="H1113" s="53"/>
      <c r="I1113" s="54" t="s">
        <v>3835</v>
      </c>
      <c r="J1113" s="35">
        <v>238</v>
      </c>
      <c r="K1113" s="1"/>
      <c r="L1113" s="1"/>
      <c r="M1113" s="3">
        <f t="shared" si="17"/>
        <v>238</v>
      </c>
      <c r="N1113" s="41">
        <v>44392</v>
      </c>
      <c r="O1113" s="56"/>
      <c r="P1113" s="1"/>
      <c r="Q1113" s="1"/>
      <c r="R1113" s="57"/>
      <c r="S1113" s="39" t="s">
        <v>54</v>
      </c>
      <c r="T1113" s="68"/>
    </row>
    <row r="1114" spans="1:20" s="70" customFormat="1" x14ac:dyDescent="0.2">
      <c r="A1114" s="38" t="s">
        <v>3836</v>
      </c>
      <c r="B1114" s="39" t="s">
        <v>3837</v>
      </c>
      <c r="C1114" s="39" t="s">
        <v>3838</v>
      </c>
      <c r="D1114" s="38">
        <v>811819</v>
      </c>
      <c r="E1114" s="38"/>
      <c r="F1114" s="38"/>
      <c r="G1114" s="39" t="s">
        <v>1091</v>
      </c>
      <c r="H1114" s="38">
        <v>8263000049</v>
      </c>
      <c r="I1114" s="40" t="s">
        <v>3839</v>
      </c>
      <c r="J1114" s="2">
        <v>59909</v>
      </c>
      <c r="K1114" s="2"/>
      <c r="L1114" s="2">
        <v>0</v>
      </c>
      <c r="M1114" s="3">
        <f t="shared" si="17"/>
        <v>59909</v>
      </c>
      <c r="N1114" s="41">
        <v>44330.729166666664</v>
      </c>
      <c r="O1114" s="39">
        <v>3445007287</v>
      </c>
      <c r="P1114" s="39" t="s">
        <v>52</v>
      </c>
      <c r="Q1114" s="40">
        <v>107140648634</v>
      </c>
      <c r="R1114" s="41">
        <v>44392</v>
      </c>
      <c r="S1114" s="39" t="s">
        <v>54</v>
      </c>
      <c r="T1114" s="68"/>
    </row>
    <row r="1115" spans="1:20" s="70" customFormat="1" x14ac:dyDescent="0.2">
      <c r="A1115" s="38" t="s">
        <v>3840</v>
      </c>
      <c r="B1115" s="39" t="s">
        <v>3841</v>
      </c>
      <c r="C1115" s="39"/>
      <c r="D1115" s="38">
        <v>123859</v>
      </c>
      <c r="E1115" s="38"/>
      <c r="F1115" s="38"/>
      <c r="G1115" s="39" t="s">
        <v>3842</v>
      </c>
      <c r="H1115" s="38">
        <v>8266008898</v>
      </c>
      <c r="I1115" s="40" t="s">
        <v>3843</v>
      </c>
      <c r="J1115" s="5">
        <v>279838.90000000002</v>
      </c>
      <c r="K1115" s="2"/>
      <c r="L1115" s="2">
        <v>50371.002</v>
      </c>
      <c r="M1115" s="3">
        <f t="shared" si="17"/>
        <v>330209.902</v>
      </c>
      <c r="N1115" s="41">
        <v>44393</v>
      </c>
      <c r="O1115" s="39"/>
      <c r="P1115" s="39" t="s">
        <v>52</v>
      </c>
      <c r="Q1115" s="40"/>
      <c r="R1115" s="41"/>
      <c r="S1115" s="39" t="s">
        <v>54</v>
      </c>
      <c r="T1115" s="68"/>
    </row>
    <row r="1116" spans="1:20" s="70" customFormat="1" x14ac:dyDescent="0.2">
      <c r="A1116" s="38" t="s">
        <v>3844</v>
      </c>
      <c r="B1116" s="39" t="s">
        <v>3845</v>
      </c>
      <c r="C1116" s="39" t="s">
        <v>3846</v>
      </c>
      <c r="D1116" s="38">
        <v>100915</v>
      </c>
      <c r="E1116" s="38"/>
      <c r="F1116" s="38"/>
      <c r="G1116" s="39" t="s">
        <v>2405</v>
      </c>
      <c r="H1116" s="38">
        <v>8263000105</v>
      </c>
      <c r="I1116" s="40" t="s">
        <v>3847</v>
      </c>
      <c r="J1116" s="2">
        <v>1360332</v>
      </c>
      <c r="K1116" s="2">
        <v>1605.2</v>
      </c>
      <c r="L1116" s="2">
        <v>244859.75999999998</v>
      </c>
      <c r="M1116" s="3">
        <f t="shared" si="17"/>
        <v>1606796.96</v>
      </c>
      <c r="N1116" s="41">
        <v>44347</v>
      </c>
      <c r="O1116" s="39">
        <v>6870127757</v>
      </c>
      <c r="P1116" s="39" t="s">
        <v>52</v>
      </c>
      <c r="Q1116" s="40" t="s">
        <v>3848</v>
      </c>
      <c r="R1116" s="41">
        <v>44397</v>
      </c>
      <c r="S1116" s="39" t="s">
        <v>54</v>
      </c>
      <c r="T1116" s="68"/>
    </row>
    <row r="1117" spans="1:20" s="70" customFormat="1" x14ac:dyDescent="0.2">
      <c r="A1117" s="38" t="s">
        <v>3849</v>
      </c>
      <c r="B1117" s="39" t="s">
        <v>3850</v>
      </c>
      <c r="C1117" s="39" t="s">
        <v>3851</v>
      </c>
      <c r="D1117" s="38">
        <v>100915</v>
      </c>
      <c r="E1117" s="38"/>
      <c r="F1117" s="38"/>
      <c r="G1117" s="39" t="s">
        <v>2405</v>
      </c>
      <c r="H1117" s="38">
        <v>8263000125</v>
      </c>
      <c r="I1117" s="40" t="s">
        <v>3852</v>
      </c>
      <c r="J1117" s="2">
        <v>7498666.5</v>
      </c>
      <c r="K1117" s="2">
        <v>8848.41</v>
      </c>
      <c r="L1117" s="2">
        <v>1349759.97</v>
      </c>
      <c r="M1117" s="3">
        <f t="shared" si="17"/>
        <v>8857274.8800000008</v>
      </c>
      <c r="N1117" s="41">
        <v>44370.729166666664</v>
      </c>
      <c r="O1117" s="39">
        <v>6870127820</v>
      </c>
      <c r="P1117" s="39" t="s">
        <v>52</v>
      </c>
      <c r="Q1117" s="40" t="s">
        <v>3848</v>
      </c>
      <c r="R1117" s="41">
        <v>44397</v>
      </c>
      <c r="S1117" s="39" t="s">
        <v>54</v>
      </c>
      <c r="T1117" s="68"/>
    </row>
    <row r="1118" spans="1:20" s="70" customFormat="1" x14ac:dyDescent="0.2">
      <c r="A1118" s="38" t="s">
        <v>3853</v>
      </c>
      <c r="B1118" s="42" t="s">
        <v>3854</v>
      </c>
      <c r="C1118" s="42" t="s">
        <v>3855</v>
      </c>
      <c r="D1118" s="38">
        <v>407022</v>
      </c>
      <c r="E1118" s="38"/>
      <c r="F1118" s="38"/>
      <c r="G1118" s="42" t="s">
        <v>3856</v>
      </c>
      <c r="H1118" s="38">
        <v>8266010197</v>
      </c>
      <c r="I1118" s="40" t="s">
        <v>3857</v>
      </c>
      <c r="J1118" s="3">
        <v>126399.99999999999</v>
      </c>
      <c r="K1118" s="3"/>
      <c r="L1118" s="3">
        <v>15167.999999999998</v>
      </c>
      <c r="M1118" s="3">
        <f t="shared" si="17"/>
        <v>141567.99999999997</v>
      </c>
      <c r="N1118" s="41">
        <v>44263.729166666664</v>
      </c>
      <c r="O1118" s="39">
        <v>6870128692</v>
      </c>
      <c r="P1118" s="42" t="s">
        <v>315</v>
      </c>
      <c r="Q1118" s="42" t="s">
        <v>3858</v>
      </c>
      <c r="R1118" s="60">
        <v>44397</v>
      </c>
      <c r="S1118" s="42" t="s">
        <v>243</v>
      </c>
      <c r="T1118" s="68"/>
    </row>
    <row r="1119" spans="1:20" s="70" customFormat="1" x14ac:dyDescent="0.2">
      <c r="A1119" s="38" t="s">
        <v>3859</v>
      </c>
      <c r="B1119" s="42" t="s">
        <v>3860</v>
      </c>
      <c r="C1119" s="42" t="s">
        <v>3861</v>
      </c>
      <c r="D1119" s="38">
        <v>407022</v>
      </c>
      <c r="E1119" s="38"/>
      <c r="F1119" s="38"/>
      <c r="G1119" s="42" t="s">
        <v>3856</v>
      </c>
      <c r="H1119" s="38">
        <v>8266010068</v>
      </c>
      <c r="I1119" s="40" t="s">
        <v>3862</v>
      </c>
      <c r="J1119" s="3">
        <v>54000</v>
      </c>
      <c r="K1119" s="3"/>
      <c r="L1119" s="3">
        <v>6480</v>
      </c>
      <c r="M1119" s="3">
        <f t="shared" si="17"/>
        <v>60480</v>
      </c>
      <c r="N1119" s="41">
        <v>44248.729166666664</v>
      </c>
      <c r="O1119" s="39">
        <v>6870128665</v>
      </c>
      <c r="P1119" s="42" t="s">
        <v>315</v>
      </c>
      <c r="Q1119" s="42" t="s">
        <v>3858</v>
      </c>
      <c r="R1119" s="60">
        <v>44397</v>
      </c>
      <c r="S1119" s="42" t="s">
        <v>243</v>
      </c>
      <c r="T1119" s="68"/>
    </row>
    <row r="1120" spans="1:20" s="70" customFormat="1" x14ac:dyDescent="0.2">
      <c r="A1120" s="38" t="s">
        <v>63</v>
      </c>
      <c r="B1120" s="1"/>
      <c r="C1120" s="1"/>
      <c r="D1120" s="51"/>
      <c r="E1120" s="38"/>
      <c r="F1120" s="51"/>
      <c r="G1120" s="52" t="s">
        <v>64</v>
      </c>
      <c r="H1120" s="53"/>
      <c r="I1120" s="54" t="s">
        <v>3863</v>
      </c>
      <c r="J1120" s="35">
        <v>1946.16</v>
      </c>
      <c r="K1120" s="1"/>
      <c r="L1120" s="1"/>
      <c r="M1120" s="3">
        <f t="shared" si="17"/>
        <v>1946.16</v>
      </c>
      <c r="N1120" s="41">
        <v>44394</v>
      </c>
      <c r="O1120" s="56"/>
      <c r="P1120" s="1"/>
      <c r="Q1120" s="1"/>
      <c r="R1120" s="57"/>
      <c r="S1120" s="39" t="s">
        <v>54</v>
      </c>
      <c r="T1120" s="68"/>
    </row>
    <row r="1121" spans="1:20" s="70" customFormat="1" x14ac:dyDescent="0.2">
      <c r="A1121" s="38" t="s">
        <v>3864</v>
      </c>
      <c r="B1121" s="39" t="s">
        <v>3865</v>
      </c>
      <c r="C1121" s="39" t="s">
        <v>3866</v>
      </c>
      <c r="D1121" s="38">
        <v>921813</v>
      </c>
      <c r="E1121" s="38"/>
      <c r="F1121" s="38"/>
      <c r="G1121" s="39" t="s">
        <v>1977</v>
      </c>
      <c r="H1121" s="38">
        <v>8268006377</v>
      </c>
      <c r="I1121" s="40" t="s">
        <v>3867</v>
      </c>
      <c r="J1121" s="2">
        <v>21700</v>
      </c>
      <c r="K1121" s="2"/>
      <c r="L1121" s="2">
        <v>3906</v>
      </c>
      <c r="M1121" s="3">
        <f t="shared" si="17"/>
        <v>25606</v>
      </c>
      <c r="N1121" s="41">
        <v>44378.729166666664</v>
      </c>
      <c r="O1121" s="39">
        <v>43970681</v>
      </c>
      <c r="P1121" s="39" t="s">
        <v>52</v>
      </c>
      <c r="Q1121" s="40" t="s">
        <v>3868</v>
      </c>
      <c r="R1121" s="41">
        <v>44397</v>
      </c>
      <c r="S1121" s="39" t="s">
        <v>54</v>
      </c>
      <c r="T1121" s="68"/>
    </row>
    <row r="1122" spans="1:20" s="70" customFormat="1" x14ac:dyDescent="0.2">
      <c r="A1122" s="38" t="s">
        <v>3869</v>
      </c>
      <c r="B1122" s="39" t="s">
        <v>3870</v>
      </c>
      <c r="C1122" s="39" t="s">
        <v>3871</v>
      </c>
      <c r="D1122" s="38">
        <v>921813</v>
      </c>
      <c r="E1122" s="38"/>
      <c r="F1122" s="38"/>
      <c r="G1122" s="39" t="s">
        <v>1977</v>
      </c>
      <c r="H1122" s="38">
        <v>8268006643</v>
      </c>
      <c r="I1122" s="40" t="s">
        <v>3872</v>
      </c>
      <c r="J1122" s="2">
        <v>157322.88135593222</v>
      </c>
      <c r="K1122" s="2"/>
      <c r="L1122" s="2">
        <v>28318.118644067799</v>
      </c>
      <c r="M1122" s="3">
        <f t="shared" si="17"/>
        <v>185641</v>
      </c>
      <c r="N1122" s="41">
        <v>44378.729166666664</v>
      </c>
      <c r="O1122" s="39">
        <v>43970698</v>
      </c>
      <c r="P1122" s="39" t="s">
        <v>52</v>
      </c>
      <c r="Q1122" s="40" t="s">
        <v>3868</v>
      </c>
      <c r="R1122" s="41">
        <v>44397</v>
      </c>
      <c r="S1122" s="39" t="s">
        <v>54</v>
      </c>
      <c r="T1122" s="68"/>
    </row>
    <row r="1123" spans="1:20" s="70" customFormat="1" x14ac:dyDescent="0.2">
      <c r="A1123" s="38" t="s">
        <v>3873</v>
      </c>
      <c r="B1123" s="39" t="s">
        <v>3874</v>
      </c>
      <c r="C1123" s="39" t="s">
        <v>3875</v>
      </c>
      <c r="D1123" s="38">
        <v>921813</v>
      </c>
      <c r="E1123" s="38"/>
      <c r="F1123" s="38"/>
      <c r="G1123" s="39" t="s">
        <v>1977</v>
      </c>
      <c r="H1123" s="38">
        <v>8268006643</v>
      </c>
      <c r="I1123" s="40" t="s">
        <v>3876</v>
      </c>
      <c r="J1123" s="2">
        <v>168172.88135593222</v>
      </c>
      <c r="K1123" s="2"/>
      <c r="L1123" s="2">
        <v>30271.118644067799</v>
      </c>
      <c r="M1123" s="3">
        <f t="shared" si="17"/>
        <v>198444</v>
      </c>
      <c r="N1123" s="41">
        <v>44378.729166666664</v>
      </c>
      <c r="O1123" s="39">
        <v>43970705</v>
      </c>
      <c r="P1123" s="39" t="s">
        <v>52</v>
      </c>
      <c r="Q1123" s="40" t="s">
        <v>3868</v>
      </c>
      <c r="R1123" s="41">
        <v>44397</v>
      </c>
      <c r="S1123" s="39" t="s">
        <v>54</v>
      </c>
      <c r="T1123" s="68"/>
    </row>
    <row r="1124" spans="1:20" s="70" customFormat="1" x14ac:dyDescent="0.2">
      <c r="A1124" s="38" t="s">
        <v>3877</v>
      </c>
      <c r="B1124" s="39" t="s">
        <v>3878</v>
      </c>
      <c r="C1124" s="39" t="s">
        <v>3879</v>
      </c>
      <c r="D1124" s="38">
        <v>934550</v>
      </c>
      <c r="E1124" s="38"/>
      <c r="F1124" s="38"/>
      <c r="G1124" s="39" t="s">
        <v>2336</v>
      </c>
      <c r="H1124" s="38">
        <v>8268006371</v>
      </c>
      <c r="I1124" s="40" t="s">
        <v>3880</v>
      </c>
      <c r="J1124" s="2">
        <v>19567.796610169491</v>
      </c>
      <c r="K1124" s="2"/>
      <c r="L1124" s="2">
        <v>3522.2033898305081</v>
      </c>
      <c r="M1124" s="3">
        <f t="shared" si="17"/>
        <v>23090</v>
      </c>
      <c r="N1124" s="41">
        <v>44381.729166666664</v>
      </c>
      <c r="O1124" s="39">
        <v>43970719</v>
      </c>
      <c r="P1124" s="39" t="s">
        <v>52</v>
      </c>
      <c r="Q1124" s="40"/>
      <c r="R1124" s="41"/>
      <c r="S1124" s="39" t="s">
        <v>54</v>
      </c>
      <c r="T1124" s="68"/>
    </row>
    <row r="1125" spans="1:20" s="70" customFormat="1" x14ac:dyDescent="0.2">
      <c r="A1125" s="38" t="s">
        <v>3881</v>
      </c>
      <c r="B1125" s="39" t="s">
        <v>3882</v>
      </c>
      <c r="C1125" s="39" t="s">
        <v>3883</v>
      </c>
      <c r="D1125" s="38">
        <v>934550</v>
      </c>
      <c r="E1125" s="38"/>
      <c r="F1125" s="38"/>
      <c r="G1125" s="39" t="s">
        <v>2336</v>
      </c>
      <c r="H1125" s="38">
        <v>8268006645</v>
      </c>
      <c r="I1125" s="40" t="s">
        <v>3884</v>
      </c>
      <c r="J1125" s="2">
        <v>65768.144067796617</v>
      </c>
      <c r="K1125" s="2"/>
      <c r="L1125" s="2">
        <v>11838.265932203391</v>
      </c>
      <c r="M1125" s="3">
        <f t="shared" si="17"/>
        <v>77606.41</v>
      </c>
      <c r="N1125" s="41">
        <v>44381.729166666664</v>
      </c>
      <c r="O1125" s="39">
        <v>43970728</v>
      </c>
      <c r="P1125" s="39" t="s">
        <v>52</v>
      </c>
      <c r="Q1125" s="40"/>
      <c r="R1125" s="41"/>
      <c r="S1125" s="39" t="s">
        <v>54</v>
      </c>
      <c r="T1125" s="68"/>
    </row>
    <row r="1126" spans="1:20" s="70" customFormat="1" x14ac:dyDescent="0.2">
      <c r="A1126" s="38" t="s">
        <v>3885</v>
      </c>
      <c r="B1126" s="39" t="s">
        <v>3886</v>
      </c>
      <c r="C1126" s="39" t="s">
        <v>3887</v>
      </c>
      <c r="D1126" s="38">
        <v>934550</v>
      </c>
      <c r="E1126" s="38"/>
      <c r="F1126" s="38"/>
      <c r="G1126" s="39" t="s">
        <v>2336</v>
      </c>
      <c r="H1126" s="38">
        <v>8268006644</v>
      </c>
      <c r="I1126" s="40" t="s">
        <v>3888</v>
      </c>
      <c r="J1126" s="2">
        <v>50549.08474576271</v>
      </c>
      <c r="K1126" s="2"/>
      <c r="L1126" s="2">
        <v>9098.8352542372868</v>
      </c>
      <c r="M1126" s="3">
        <f t="shared" si="17"/>
        <v>59647.92</v>
      </c>
      <c r="N1126" s="41">
        <v>44381.729166666664</v>
      </c>
      <c r="O1126" s="39">
        <v>43970728</v>
      </c>
      <c r="P1126" s="39" t="s">
        <v>52</v>
      </c>
      <c r="Q1126" s="40"/>
      <c r="R1126" s="41"/>
      <c r="S1126" s="39" t="s">
        <v>54</v>
      </c>
      <c r="T1126" s="68"/>
    </row>
    <row r="1127" spans="1:20" s="70" customFormat="1" x14ac:dyDescent="0.2">
      <c r="A1127" s="38" t="s">
        <v>3889</v>
      </c>
      <c r="B1127" s="42" t="s">
        <v>3890</v>
      </c>
      <c r="C1127" s="42" t="s">
        <v>3891</v>
      </c>
      <c r="D1127" s="38">
        <v>821190</v>
      </c>
      <c r="E1127" s="38"/>
      <c r="F1127" s="38"/>
      <c r="G1127" s="42" t="s">
        <v>1965</v>
      </c>
      <c r="H1127" s="38">
        <v>8263000118</v>
      </c>
      <c r="I1127" s="40" t="s">
        <v>3892</v>
      </c>
      <c r="J1127" s="3">
        <v>1675214.67</v>
      </c>
      <c r="K1127" s="3"/>
      <c r="L1127" s="3">
        <v>301538.64059999998</v>
      </c>
      <c r="M1127" s="3">
        <f t="shared" si="17"/>
        <v>1976753.3106</v>
      </c>
      <c r="N1127" s="41">
        <v>44357.729166666664</v>
      </c>
      <c r="O1127" s="39">
        <v>6870130143</v>
      </c>
      <c r="P1127" s="42" t="s">
        <v>315</v>
      </c>
      <c r="Q1127" s="42">
        <v>107228953163</v>
      </c>
      <c r="R1127" s="60">
        <v>44400</v>
      </c>
      <c r="S1127" s="42" t="s">
        <v>243</v>
      </c>
      <c r="T1127" s="68"/>
    </row>
    <row r="1128" spans="1:20" s="70" customFormat="1" x14ac:dyDescent="0.2">
      <c r="A1128" s="38" t="s">
        <v>3893</v>
      </c>
      <c r="B1128" s="39" t="s">
        <v>3890</v>
      </c>
      <c r="C1128" s="39" t="s">
        <v>3891</v>
      </c>
      <c r="D1128" s="38">
        <v>821190</v>
      </c>
      <c r="E1128" s="38"/>
      <c r="F1128" s="38"/>
      <c r="G1128" s="39" t="s">
        <v>1965</v>
      </c>
      <c r="H1128" s="38">
        <v>8263000118</v>
      </c>
      <c r="I1128" s="40" t="s">
        <v>3892</v>
      </c>
      <c r="J1128" s="2">
        <v>359730</v>
      </c>
      <c r="K1128" s="2">
        <v>424</v>
      </c>
      <c r="L1128" s="2">
        <v>64751.399999999994</v>
      </c>
      <c r="M1128" s="3">
        <f t="shared" si="17"/>
        <v>424905.4</v>
      </c>
      <c r="N1128" s="41">
        <v>44357.729166666664</v>
      </c>
      <c r="O1128" s="39">
        <v>6870130143</v>
      </c>
      <c r="P1128" s="39" t="s">
        <v>52</v>
      </c>
      <c r="Q1128" s="40">
        <v>107228953163</v>
      </c>
      <c r="R1128" s="41">
        <v>44400</v>
      </c>
      <c r="S1128" s="39" t="s">
        <v>54</v>
      </c>
      <c r="T1128" s="68"/>
    </row>
    <row r="1129" spans="1:20" s="70" customFormat="1" x14ac:dyDescent="0.2">
      <c r="A1129" s="38" t="s">
        <v>3894</v>
      </c>
      <c r="B1129" s="42" t="s">
        <v>3890</v>
      </c>
      <c r="C1129" s="42"/>
      <c r="D1129" s="38">
        <v>821190</v>
      </c>
      <c r="E1129" s="38"/>
      <c r="F1129" s="38"/>
      <c r="G1129" s="42" t="s">
        <v>1965</v>
      </c>
      <c r="H1129" s="38">
        <v>8263000154</v>
      </c>
      <c r="I1129" s="40" t="s">
        <v>3895</v>
      </c>
      <c r="J1129" s="3">
        <v>-8755</v>
      </c>
      <c r="K1129" s="3"/>
      <c r="L1129" s="3">
        <v>-1575.8999999999999</v>
      </c>
      <c r="M1129" s="3">
        <f t="shared" si="17"/>
        <v>-10330.9</v>
      </c>
      <c r="N1129" s="41">
        <v>44382</v>
      </c>
      <c r="O1129" s="39"/>
      <c r="P1129" s="42" t="s">
        <v>315</v>
      </c>
      <c r="Q1129" s="42"/>
      <c r="R1129" s="60"/>
      <c r="S1129" s="42" t="s">
        <v>243</v>
      </c>
      <c r="T1129" s="68"/>
    </row>
    <row r="1130" spans="1:20" s="70" customFormat="1" x14ac:dyDescent="0.2">
      <c r="A1130" s="38" t="s">
        <v>3896</v>
      </c>
      <c r="B1130" s="42" t="s">
        <v>3897</v>
      </c>
      <c r="C1130" s="42" t="s">
        <v>3898</v>
      </c>
      <c r="D1130" s="38">
        <v>811819</v>
      </c>
      <c r="E1130" s="38"/>
      <c r="F1130" s="38"/>
      <c r="G1130" s="39" t="s">
        <v>1091</v>
      </c>
      <c r="H1130" s="38">
        <v>8263000114</v>
      </c>
      <c r="I1130" s="40" t="s">
        <v>3899</v>
      </c>
      <c r="J1130" s="3">
        <v>91520</v>
      </c>
      <c r="K1130" s="3"/>
      <c r="L1130" s="3">
        <v>0</v>
      </c>
      <c r="M1130" s="3">
        <f t="shared" si="17"/>
        <v>91520</v>
      </c>
      <c r="N1130" s="41">
        <v>44346.729166666664</v>
      </c>
      <c r="O1130" s="39">
        <v>3445007510</v>
      </c>
      <c r="P1130" s="42" t="s">
        <v>315</v>
      </c>
      <c r="Q1130" s="42" t="s">
        <v>3207</v>
      </c>
      <c r="R1130" s="60">
        <v>44341</v>
      </c>
      <c r="S1130" s="42" t="s">
        <v>243</v>
      </c>
      <c r="T1130" s="68" t="s">
        <v>506</v>
      </c>
    </row>
    <row r="1131" spans="1:20" s="70" customFormat="1" x14ac:dyDescent="0.2">
      <c r="A1131" s="38" t="s">
        <v>3900</v>
      </c>
      <c r="B1131" s="42" t="s">
        <v>3901</v>
      </c>
      <c r="C1131" s="42" t="s">
        <v>3902</v>
      </c>
      <c r="D1131" s="38">
        <v>811819</v>
      </c>
      <c r="E1131" s="38"/>
      <c r="F1131" s="38"/>
      <c r="G1131" s="39" t="s">
        <v>1091</v>
      </c>
      <c r="H1131" s="38">
        <v>8263000114</v>
      </c>
      <c r="I1131" s="40" t="s">
        <v>3903</v>
      </c>
      <c r="J1131" s="3">
        <v>117150</v>
      </c>
      <c r="K1131" s="3"/>
      <c r="L1131" s="3">
        <v>0</v>
      </c>
      <c r="M1131" s="3">
        <f t="shared" si="17"/>
        <v>117150</v>
      </c>
      <c r="N1131" s="41">
        <v>44390.729166666664</v>
      </c>
      <c r="O1131" s="39">
        <v>3445007511</v>
      </c>
      <c r="P1131" s="42" t="s">
        <v>315</v>
      </c>
      <c r="Q1131" s="42" t="s">
        <v>3207</v>
      </c>
      <c r="R1131" s="60">
        <v>44341</v>
      </c>
      <c r="S1131" s="42" t="s">
        <v>243</v>
      </c>
      <c r="T1131" s="68" t="s">
        <v>506</v>
      </c>
    </row>
    <row r="1132" spans="1:20" s="70" customFormat="1" x14ac:dyDescent="0.2">
      <c r="A1132" s="38" t="s">
        <v>3904</v>
      </c>
      <c r="B1132" s="42" t="s">
        <v>3905</v>
      </c>
      <c r="C1132" s="42" t="s">
        <v>3906</v>
      </c>
      <c r="D1132" s="38">
        <v>811819</v>
      </c>
      <c r="E1132" s="38"/>
      <c r="F1132" s="38"/>
      <c r="G1132" s="39" t="s">
        <v>1091</v>
      </c>
      <c r="H1132" s="38">
        <v>8263000114</v>
      </c>
      <c r="I1132" s="40" t="s">
        <v>3907</v>
      </c>
      <c r="J1132" s="3">
        <v>91520</v>
      </c>
      <c r="K1132" s="3"/>
      <c r="L1132" s="3">
        <v>0</v>
      </c>
      <c r="M1132" s="3">
        <f t="shared" si="17"/>
        <v>91520</v>
      </c>
      <c r="N1132" s="41">
        <v>44355</v>
      </c>
      <c r="O1132" s="39">
        <v>3445007513</v>
      </c>
      <c r="P1132" s="42" t="s">
        <v>315</v>
      </c>
      <c r="Q1132" s="42" t="s">
        <v>3207</v>
      </c>
      <c r="R1132" s="60">
        <v>44341</v>
      </c>
      <c r="S1132" s="42" t="s">
        <v>243</v>
      </c>
      <c r="T1132" s="68" t="s">
        <v>506</v>
      </c>
    </row>
    <row r="1133" spans="1:20" s="70" customFormat="1" x14ac:dyDescent="0.2">
      <c r="A1133" s="38" t="s">
        <v>3908</v>
      </c>
      <c r="B1133" s="42" t="s">
        <v>3909</v>
      </c>
      <c r="C1133" s="42" t="s">
        <v>3910</v>
      </c>
      <c r="D1133" s="38">
        <v>811819</v>
      </c>
      <c r="E1133" s="38"/>
      <c r="F1133" s="38"/>
      <c r="G1133" s="39" t="s">
        <v>1091</v>
      </c>
      <c r="H1133" s="38">
        <v>8263000114</v>
      </c>
      <c r="I1133" s="40" t="s">
        <v>3911</v>
      </c>
      <c r="J1133" s="3">
        <v>90860</v>
      </c>
      <c r="K1133" s="3"/>
      <c r="L1133" s="3">
        <v>0</v>
      </c>
      <c r="M1133" s="3">
        <f t="shared" si="17"/>
        <v>90860</v>
      </c>
      <c r="N1133" s="41">
        <v>44346</v>
      </c>
      <c r="O1133" s="39">
        <v>3445007519</v>
      </c>
      <c r="P1133" s="42" t="s">
        <v>315</v>
      </c>
      <c r="Q1133" s="42" t="s">
        <v>3207</v>
      </c>
      <c r="R1133" s="60">
        <v>44341</v>
      </c>
      <c r="S1133" s="42" t="s">
        <v>243</v>
      </c>
      <c r="T1133" s="68" t="s">
        <v>506</v>
      </c>
    </row>
    <row r="1134" spans="1:20" s="70" customFormat="1" x14ac:dyDescent="0.2">
      <c r="A1134" s="38" t="s">
        <v>3912</v>
      </c>
      <c r="B1134" s="42" t="s">
        <v>3913</v>
      </c>
      <c r="C1134" s="42" t="s">
        <v>3914</v>
      </c>
      <c r="D1134" s="38">
        <v>811819</v>
      </c>
      <c r="E1134" s="38"/>
      <c r="F1134" s="38"/>
      <c r="G1134" s="39" t="s">
        <v>1091</v>
      </c>
      <c r="H1134" s="38">
        <v>8263000114</v>
      </c>
      <c r="I1134" s="40" t="s">
        <v>3915</v>
      </c>
      <c r="J1134" s="3">
        <v>11120</v>
      </c>
      <c r="K1134" s="3"/>
      <c r="L1134" s="3">
        <v>0</v>
      </c>
      <c r="M1134" s="3">
        <f t="shared" si="17"/>
        <v>11120</v>
      </c>
      <c r="N1134" s="41">
        <v>44347.729166666664</v>
      </c>
      <c r="O1134" s="39">
        <v>3445007521</v>
      </c>
      <c r="P1134" s="42" t="s">
        <v>315</v>
      </c>
      <c r="Q1134" s="42" t="s">
        <v>3207</v>
      </c>
      <c r="R1134" s="60">
        <v>44341</v>
      </c>
      <c r="S1134" s="42" t="s">
        <v>243</v>
      </c>
      <c r="T1134" s="68" t="s">
        <v>506</v>
      </c>
    </row>
    <row r="1135" spans="1:20" s="70" customFormat="1" x14ac:dyDescent="0.2">
      <c r="A1135" s="38" t="s">
        <v>3916</v>
      </c>
      <c r="B1135" s="42" t="s">
        <v>3917</v>
      </c>
      <c r="C1135" s="42" t="s">
        <v>3918</v>
      </c>
      <c r="D1135" s="38">
        <v>811819</v>
      </c>
      <c r="E1135" s="38"/>
      <c r="F1135" s="38"/>
      <c r="G1135" s="39" t="s">
        <v>1091</v>
      </c>
      <c r="H1135" s="38">
        <v>8263000114</v>
      </c>
      <c r="I1135" s="40" t="s">
        <v>3919</v>
      </c>
      <c r="J1135" s="3">
        <v>88000</v>
      </c>
      <c r="K1135" s="3"/>
      <c r="L1135" s="3">
        <v>0</v>
      </c>
      <c r="M1135" s="3">
        <f t="shared" si="17"/>
        <v>88000</v>
      </c>
      <c r="N1135" s="41">
        <v>44379</v>
      </c>
      <c r="O1135" s="39">
        <v>3445007522</v>
      </c>
      <c r="P1135" s="42" t="s">
        <v>315</v>
      </c>
      <c r="Q1135" s="42" t="s">
        <v>3207</v>
      </c>
      <c r="R1135" s="60">
        <v>44341</v>
      </c>
      <c r="S1135" s="42" t="s">
        <v>243</v>
      </c>
      <c r="T1135" s="68" t="s">
        <v>506</v>
      </c>
    </row>
    <row r="1136" spans="1:20" s="70" customFormat="1" x14ac:dyDescent="0.2">
      <c r="A1136" s="38" t="s">
        <v>3920</v>
      </c>
      <c r="B1136" s="42" t="s">
        <v>3921</v>
      </c>
      <c r="C1136" s="42" t="s">
        <v>3922</v>
      </c>
      <c r="D1136" s="38">
        <v>811819</v>
      </c>
      <c r="E1136" s="38"/>
      <c r="F1136" s="38"/>
      <c r="G1136" s="39" t="s">
        <v>1091</v>
      </c>
      <c r="H1136" s="38">
        <v>8263000114</v>
      </c>
      <c r="I1136" s="40" t="s">
        <v>3923</v>
      </c>
      <c r="J1136" s="3">
        <v>79035</v>
      </c>
      <c r="K1136" s="3"/>
      <c r="L1136" s="3">
        <v>0</v>
      </c>
      <c r="M1136" s="3">
        <f t="shared" si="17"/>
        <v>79035</v>
      </c>
      <c r="N1136" s="41">
        <v>44379</v>
      </c>
      <c r="O1136" s="39">
        <v>3445007523</v>
      </c>
      <c r="P1136" s="42" t="s">
        <v>315</v>
      </c>
      <c r="Q1136" s="42" t="s">
        <v>3207</v>
      </c>
      <c r="R1136" s="60">
        <v>44341</v>
      </c>
      <c r="S1136" s="42" t="s">
        <v>243</v>
      </c>
      <c r="T1136" s="68" t="s">
        <v>506</v>
      </c>
    </row>
    <row r="1137" spans="1:20" s="70" customFormat="1" x14ac:dyDescent="0.2">
      <c r="A1137" s="38" t="s">
        <v>3924</v>
      </c>
      <c r="B1137" s="39" t="s">
        <v>3925</v>
      </c>
      <c r="C1137" s="39"/>
      <c r="D1137" s="38">
        <v>811819</v>
      </c>
      <c r="E1137" s="38"/>
      <c r="F1137" s="38"/>
      <c r="G1137" s="39" t="s">
        <v>1091</v>
      </c>
      <c r="H1137" s="38">
        <v>8263000049</v>
      </c>
      <c r="I1137" s="40" t="s">
        <v>3926</v>
      </c>
      <c r="J1137" s="2">
        <v>115470</v>
      </c>
      <c r="K1137" s="2"/>
      <c r="L1137" s="2">
        <v>0</v>
      </c>
      <c r="M1137" s="3">
        <f t="shared" si="17"/>
        <v>115470</v>
      </c>
      <c r="N1137" s="4">
        <v>44396</v>
      </c>
      <c r="O1137" s="39"/>
      <c r="P1137" s="39" t="s">
        <v>52</v>
      </c>
      <c r="Q1137" s="40"/>
      <c r="R1137" s="41"/>
      <c r="S1137" s="39" t="s">
        <v>54</v>
      </c>
      <c r="T1137" s="68"/>
    </row>
    <row r="1138" spans="1:20" s="70" customFormat="1" x14ac:dyDescent="0.2">
      <c r="A1138" s="38" t="s">
        <v>63</v>
      </c>
      <c r="B1138" s="1"/>
      <c r="C1138" s="1"/>
      <c r="D1138" s="51"/>
      <c r="E1138" s="38"/>
      <c r="F1138" s="51"/>
      <c r="G1138" s="52" t="s">
        <v>64</v>
      </c>
      <c r="H1138" s="53"/>
      <c r="I1138" s="54" t="s">
        <v>3927</v>
      </c>
      <c r="J1138" s="35">
        <v>637.26</v>
      </c>
      <c r="K1138" s="1"/>
      <c r="L1138" s="1"/>
      <c r="M1138" s="3">
        <f t="shared" si="17"/>
        <v>637.26</v>
      </c>
      <c r="N1138" s="41">
        <v>44396</v>
      </c>
      <c r="O1138" s="56"/>
      <c r="P1138" s="1"/>
      <c r="Q1138" s="1"/>
      <c r="R1138" s="57"/>
      <c r="S1138" s="39" t="s">
        <v>54</v>
      </c>
      <c r="T1138" s="68"/>
    </row>
    <row r="1139" spans="1:20" s="70" customFormat="1" x14ac:dyDescent="0.2">
      <c r="A1139" s="38" t="s">
        <v>3928</v>
      </c>
      <c r="B1139" s="39" t="s">
        <v>3929</v>
      </c>
      <c r="C1139" s="39" t="s">
        <v>3930</v>
      </c>
      <c r="D1139" s="38">
        <v>812140</v>
      </c>
      <c r="E1139" s="38"/>
      <c r="F1139" s="38"/>
      <c r="G1139" s="42" t="s">
        <v>446</v>
      </c>
      <c r="H1139" s="38">
        <v>8268005598</v>
      </c>
      <c r="I1139" s="40" t="s">
        <v>3931</v>
      </c>
      <c r="J1139" s="2">
        <v>7696166.9491525432</v>
      </c>
      <c r="K1139" s="3"/>
      <c r="L1139" s="2">
        <v>1385310.0508474577</v>
      </c>
      <c r="M1139" s="3">
        <f t="shared" si="17"/>
        <v>9081477</v>
      </c>
      <c r="N1139" s="41">
        <v>44375.729166666664</v>
      </c>
      <c r="O1139" s="39">
        <v>43973138</v>
      </c>
      <c r="P1139" s="39" t="s">
        <v>52</v>
      </c>
      <c r="Q1139" s="40">
        <v>107228953201</v>
      </c>
      <c r="R1139" s="41">
        <v>44400</v>
      </c>
      <c r="S1139" s="39" t="s">
        <v>54</v>
      </c>
      <c r="T1139" s="68"/>
    </row>
    <row r="1140" spans="1:20" s="70" customFormat="1" x14ac:dyDescent="0.2">
      <c r="A1140" s="38" t="s">
        <v>3932</v>
      </c>
      <c r="B1140" s="42" t="s">
        <v>3933</v>
      </c>
      <c r="C1140" s="42" t="s">
        <v>3934</v>
      </c>
      <c r="D1140" s="38">
        <v>811819</v>
      </c>
      <c r="E1140" s="38"/>
      <c r="F1140" s="38"/>
      <c r="G1140" s="39" t="s">
        <v>1091</v>
      </c>
      <c r="H1140" s="38">
        <v>8263000114</v>
      </c>
      <c r="I1140" s="40" t="s">
        <v>3935</v>
      </c>
      <c r="J1140" s="3">
        <v>90365</v>
      </c>
      <c r="K1140" s="3"/>
      <c r="L1140" s="3">
        <v>0</v>
      </c>
      <c r="M1140" s="3">
        <f t="shared" si="17"/>
        <v>90365</v>
      </c>
      <c r="N1140" s="41">
        <v>44379.729166666664</v>
      </c>
      <c r="O1140" s="39">
        <v>3445007541</v>
      </c>
      <c r="P1140" s="42" t="s">
        <v>315</v>
      </c>
      <c r="Q1140" s="42" t="s">
        <v>3207</v>
      </c>
      <c r="R1140" s="60">
        <v>44341</v>
      </c>
      <c r="S1140" s="42" t="s">
        <v>243</v>
      </c>
      <c r="T1140" s="68" t="s">
        <v>506</v>
      </c>
    </row>
    <row r="1141" spans="1:20" s="70" customFormat="1" x14ac:dyDescent="0.2">
      <c r="A1141" s="38" t="s">
        <v>3936</v>
      </c>
      <c r="B1141" s="42" t="s">
        <v>3937</v>
      </c>
      <c r="C1141" s="42" t="s">
        <v>3938</v>
      </c>
      <c r="D1141" s="38">
        <v>811819</v>
      </c>
      <c r="E1141" s="38"/>
      <c r="F1141" s="38"/>
      <c r="G1141" s="39" t="s">
        <v>1091</v>
      </c>
      <c r="H1141" s="38">
        <v>8263000114</v>
      </c>
      <c r="I1141" s="40" t="s">
        <v>3939</v>
      </c>
      <c r="J1141" s="3">
        <v>88138</v>
      </c>
      <c r="K1141" s="3"/>
      <c r="L1141" s="3">
        <v>0</v>
      </c>
      <c r="M1141" s="3">
        <f t="shared" si="17"/>
        <v>88138</v>
      </c>
      <c r="N1141" s="41">
        <v>44379.729166666664</v>
      </c>
      <c r="O1141" s="39">
        <v>3445007542</v>
      </c>
      <c r="P1141" s="42" t="s">
        <v>315</v>
      </c>
      <c r="Q1141" s="42" t="s">
        <v>3207</v>
      </c>
      <c r="R1141" s="60">
        <v>44341</v>
      </c>
      <c r="S1141" s="42" t="s">
        <v>243</v>
      </c>
      <c r="T1141" s="68" t="s">
        <v>506</v>
      </c>
    </row>
    <row r="1142" spans="1:20" s="70" customFormat="1" x14ac:dyDescent="0.2">
      <c r="A1142" s="38" t="s">
        <v>1984</v>
      </c>
      <c r="B1142" s="42"/>
      <c r="C1142" s="42"/>
      <c r="D1142" s="38"/>
      <c r="E1142" s="38"/>
      <c r="F1142" s="38"/>
      <c r="G1142" s="42" t="s">
        <v>310</v>
      </c>
      <c r="H1142" s="38"/>
      <c r="I1142" s="40" t="s">
        <v>3940</v>
      </c>
      <c r="J1142" s="3">
        <v>161847.57999999999</v>
      </c>
      <c r="K1142" s="3"/>
      <c r="L1142" s="3"/>
      <c r="M1142" s="3">
        <f t="shared" si="17"/>
        <v>161847.57999999999</v>
      </c>
      <c r="N1142" s="41">
        <v>44397</v>
      </c>
      <c r="O1142" s="39"/>
      <c r="P1142" s="42"/>
      <c r="Q1142" s="42"/>
      <c r="R1142" s="60"/>
      <c r="S1142" s="42" t="s">
        <v>243</v>
      </c>
      <c r="T1142" s="68"/>
    </row>
    <row r="1143" spans="1:20" s="70" customFormat="1" x14ac:dyDescent="0.2">
      <c r="A1143" s="38" t="s">
        <v>1984</v>
      </c>
      <c r="B1143" s="42"/>
      <c r="C1143" s="42"/>
      <c r="D1143" s="38"/>
      <c r="E1143" s="38"/>
      <c r="F1143" s="38"/>
      <c r="G1143" s="42" t="s">
        <v>310</v>
      </c>
      <c r="H1143" s="38"/>
      <c r="I1143" s="40" t="s">
        <v>3940</v>
      </c>
      <c r="J1143" s="3">
        <v>174539.79</v>
      </c>
      <c r="K1143" s="3"/>
      <c r="L1143" s="3"/>
      <c r="M1143" s="3">
        <f t="shared" si="17"/>
        <v>174539.79</v>
      </c>
      <c r="N1143" s="41">
        <v>44397</v>
      </c>
      <c r="O1143" s="39"/>
      <c r="P1143" s="42"/>
      <c r="Q1143" s="42"/>
      <c r="R1143" s="60"/>
      <c r="S1143" s="42" t="s">
        <v>243</v>
      </c>
      <c r="T1143" s="68"/>
    </row>
    <row r="1144" spans="1:20" s="70" customFormat="1" x14ac:dyDescent="0.2">
      <c r="A1144" s="38" t="s">
        <v>1984</v>
      </c>
      <c r="B1144" s="42"/>
      <c r="C1144" s="42"/>
      <c r="D1144" s="38"/>
      <c r="E1144" s="38"/>
      <c r="F1144" s="38"/>
      <c r="G1144" s="42" t="s">
        <v>310</v>
      </c>
      <c r="H1144" s="38"/>
      <c r="I1144" s="40" t="s">
        <v>3940</v>
      </c>
      <c r="J1144" s="3">
        <v>16124.42</v>
      </c>
      <c r="K1144" s="3"/>
      <c r="L1144" s="3"/>
      <c r="M1144" s="3">
        <f t="shared" si="17"/>
        <v>16124.42</v>
      </c>
      <c r="N1144" s="41">
        <v>44397</v>
      </c>
      <c r="O1144" s="39"/>
      <c r="P1144" s="42"/>
      <c r="Q1144" s="42"/>
      <c r="R1144" s="60"/>
      <c r="S1144" s="42" t="s">
        <v>243</v>
      </c>
      <c r="T1144" s="68"/>
    </row>
    <row r="1145" spans="1:20" s="70" customFormat="1" x14ac:dyDescent="0.2">
      <c r="A1145" s="38" t="s">
        <v>309</v>
      </c>
      <c r="B1145" s="39"/>
      <c r="C1145" s="39"/>
      <c r="D1145" s="38"/>
      <c r="E1145" s="38"/>
      <c r="F1145" s="38"/>
      <c r="G1145" s="42" t="s">
        <v>310</v>
      </c>
      <c r="H1145" s="61"/>
      <c r="I1145" s="52" t="s">
        <v>3940</v>
      </c>
      <c r="J1145" s="5">
        <v>181726.67</v>
      </c>
      <c r="K1145" s="2"/>
      <c r="L1145" s="2"/>
      <c r="M1145" s="3">
        <f t="shared" si="17"/>
        <v>181726.67</v>
      </c>
      <c r="N1145" s="41">
        <v>44397</v>
      </c>
      <c r="O1145" s="39"/>
      <c r="P1145" s="39"/>
      <c r="Q1145" s="40"/>
      <c r="R1145" s="41"/>
      <c r="S1145" s="39" t="s">
        <v>54</v>
      </c>
      <c r="T1145" s="68"/>
    </row>
    <row r="1146" spans="1:20" s="70" customFormat="1" x14ac:dyDescent="0.2">
      <c r="A1146" s="38" t="s">
        <v>3941</v>
      </c>
      <c r="B1146" s="42" t="s">
        <v>3942</v>
      </c>
      <c r="C1146" s="42" t="s">
        <v>3943</v>
      </c>
      <c r="D1146" s="38">
        <v>300286</v>
      </c>
      <c r="E1146" s="38"/>
      <c r="F1146" s="38"/>
      <c r="G1146" s="42" t="s">
        <v>3944</v>
      </c>
      <c r="H1146" s="38">
        <v>8263000075</v>
      </c>
      <c r="I1146" s="40">
        <v>712724952</v>
      </c>
      <c r="J1146" s="3">
        <v>1100000</v>
      </c>
      <c r="K1146" s="3"/>
      <c r="L1146" s="3">
        <v>198000</v>
      </c>
      <c r="M1146" s="3">
        <f t="shared" si="17"/>
        <v>1298000</v>
      </c>
      <c r="N1146" s="41">
        <v>44365.729166666664</v>
      </c>
      <c r="O1146" s="39">
        <v>6870130598</v>
      </c>
      <c r="P1146" s="42" t="s">
        <v>315</v>
      </c>
      <c r="Q1146" s="42" t="s">
        <v>3945</v>
      </c>
      <c r="R1146" s="60">
        <v>44411</v>
      </c>
      <c r="S1146" s="42" t="s">
        <v>243</v>
      </c>
      <c r="T1146" s="68"/>
    </row>
    <row r="1147" spans="1:20" s="70" customFormat="1" x14ac:dyDescent="0.2">
      <c r="A1147" s="38" t="s">
        <v>3946</v>
      </c>
      <c r="B1147" s="42" t="s">
        <v>3947</v>
      </c>
      <c r="C1147" s="42" t="s">
        <v>3948</v>
      </c>
      <c r="D1147" s="38">
        <v>300286</v>
      </c>
      <c r="E1147" s="38"/>
      <c r="F1147" s="38"/>
      <c r="G1147" s="42" t="s">
        <v>3944</v>
      </c>
      <c r="H1147" s="38">
        <v>8263000075</v>
      </c>
      <c r="I1147" s="40">
        <v>712724919</v>
      </c>
      <c r="J1147" s="3">
        <v>2875000</v>
      </c>
      <c r="K1147" s="3"/>
      <c r="L1147" s="3">
        <v>517500</v>
      </c>
      <c r="M1147" s="3">
        <f t="shared" si="17"/>
        <v>3392500</v>
      </c>
      <c r="N1147" s="41">
        <v>44363.729166666664</v>
      </c>
      <c r="O1147" s="39">
        <v>6870131017</v>
      </c>
      <c r="P1147" s="42" t="s">
        <v>315</v>
      </c>
      <c r="Q1147" s="42" t="s">
        <v>3949</v>
      </c>
      <c r="R1147" s="60">
        <v>44404</v>
      </c>
      <c r="S1147" s="42" t="s">
        <v>243</v>
      </c>
      <c r="T1147" s="68"/>
    </row>
    <row r="1148" spans="1:20" s="70" customFormat="1" x14ac:dyDescent="0.2">
      <c r="A1148" s="38" t="s">
        <v>3950</v>
      </c>
      <c r="B1148" s="42" t="s">
        <v>3951</v>
      </c>
      <c r="C1148" s="42" t="s">
        <v>3952</v>
      </c>
      <c r="D1148" s="38">
        <v>300286</v>
      </c>
      <c r="E1148" s="38"/>
      <c r="F1148" s="38"/>
      <c r="G1148" s="42" t="s">
        <v>3944</v>
      </c>
      <c r="H1148" s="38">
        <v>8263000075</v>
      </c>
      <c r="I1148" s="40">
        <v>712724601</v>
      </c>
      <c r="J1148" s="3">
        <v>1413000</v>
      </c>
      <c r="K1148" s="3"/>
      <c r="L1148" s="3">
        <v>254340</v>
      </c>
      <c r="M1148" s="3">
        <f t="shared" si="17"/>
        <v>1667340</v>
      </c>
      <c r="N1148" s="41">
        <v>44345.729166666664</v>
      </c>
      <c r="O1148" s="39">
        <v>6870131080</v>
      </c>
      <c r="P1148" s="42" t="s">
        <v>315</v>
      </c>
      <c r="Q1148" s="42" t="s">
        <v>3953</v>
      </c>
      <c r="R1148" s="60">
        <v>44400</v>
      </c>
      <c r="S1148" s="42" t="s">
        <v>243</v>
      </c>
      <c r="T1148" s="68"/>
    </row>
    <row r="1149" spans="1:20" s="70" customFormat="1" x14ac:dyDescent="0.2">
      <c r="A1149" s="38" t="s">
        <v>3954</v>
      </c>
      <c r="B1149" s="42" t="s">
        <v>3955</v>
      </c>
      <c r="C1149" s="42" t="s">
        <v>3956</v>
      </c>
      <c r="D1149" s="38">
        <v>300286</v>
      </c>
      <c r="E1149" s="38"/>
      <c r="F1149" s="38"/>
      <c r="G1149" s="42" t="s">
        <v>3944</v>
      </c>
      <c r="H1149" s="38">
        <v>8263000075</v>
      </c>
      <c r="I1149" s="40">
        <v>712724796</v>
      </c>
      <c r="J1149" s="3">
        <v>3680000</v>
      </c>
      <c r="K1149" s="3"/>
      <c r="L1149" s="3">
        <v>662400</v>
      </c>
      <c r="M1149" s="3">
        <f t="shared" si="17"/>
        <v>4342400</v>
      </c>
      <c r="N1149" s="41">
        <v>44355.729166666664</v>
      </c>
      <c r="O1149" s="39">
        <v>6870131091</v>
      </c>
      <c r="P1149" s="42" t="s">
        <v>315</v>
      </c>
      <c r="Q1149" s="42" t="s">
        <v>3953</v>
      </c>
      <c r="R1149" s="60">
        <v>44400</v>
      </c>
      <c r="S1149" s="42" t="s">
        <v>243</v>
      </c>
      <c r="T1149" s="68"/>
    </row>
    <row r="1150" spans="1:20" s="70" customFormat="1" x14ac:dyDescent="0.2">
      <c r="A1150" s="38" t="s">
        <v>3957</v>
      </c>
      <c r="B1150" s="42" t="s">
        <v>3958</v>
      </c>
      <c r="C1150" s="42" t="s">
        <v>3959</v>
      </c>
      <c r="D1150" s="38">
        <v>300286</v>
      </c>
      <c r="E1150" s="38"/>
      <c r="F1150" s="38"/>
      <c r="G1150" s="42" t="s">
        <v>3944</v>
      </c>
      <c r="H1150" s="38">
        <v>8263000075</v>
      </c>
      <c r="I1150" s="40">
        <v>712725085</v>
      </c>
      <c r="J1150" s="3">
        <v>800000</v>
      </c>
      <c r="K1150" s="3"/>
      <c r="L1150" s="3">
        <v>144000</v>
      </c>
      <c r="M1150" s="3">
        <f t="shared" si="17"/>
        <v>944000</v>
      </c>
      <c r="N1150" s="41">
        <v>44372.729166666664</v>
      </c>
      <c r="O1150" s="39">
        <v>6870131104</v>
      </c>
      <c r="P1150" s="42" t="s">
        <v>315</v>
      </c>
      <c r="Q1150" s="42" t="s">
        <v>3960</v>
      </c>
      <c r="R1150" s="60">
        <v>44406</v>
      </c>
      <c r="S1150" s="42" t="s">
        <v>243</v>
      </c>
      <c r="T1150" s="68"/>
    </row>
    <row r="1151" spans="1:20" s="70" customFormat="1" x14ac:dyDescent="0.2">
      <c r="A1151" s="38" t="s">
        <v>3961</v>
      </c>
      <c r="B1151" s="42" t="s">
        <v>3962</v>
      </c>
      <c r="C1151" s="42" t="s">
        <v>3963</v>
      </c>
      <c r="D1151" s="38">
        <v>300286</v>
      </c>
      <c r="E1151" s="38"/>
      <c r="F1151" s="38"/>
      <c r="G1151" s="42" t="s">
        <v>3944</v>
      </c>
      <c r="H1151" s="38">
        <v>8263000075</v>
      </c>
      <c r="I1151" s="40">
        <v>712725120</v>
      </c>
      <c r="J1151" s="3">
        <v>468000</v>
      </c>
      <c r="K1151" s="3"/>
      <c r="L1151" s="3">
        <v>84240</v>
      </c>
      <c r="M1151" s="3">
        <f t="shared" si="17"/>
        <v>552240</v>
      </c>
      <c r="N1151" s="41">
        <v>44375.729166666664</v>
      </c>
      <c r="O1151" s="39">
        <v>6870131113</v>
      </c>
      <c r="P1151" s="42" t="s">
        <v>315</v>
      </c>
      <c r="Q1151" s="42" t="s">
        <v>3964</v>
      </c>
      <c r="R1151" s="60">
        <v>44408</v>
      </c>
      <c r="S1151" s="42" t="s">
        <v>243</v>
      </c>
      <c r="T1151" s="68"/>
    </row>
    <row r="1152" spans="1:20" s="70" customFormat="1" x14ac:dyDescent="0.2">
      <c r="A1152" s="38" t="s">
        <v>3965</v>
      </c>
      <c r="B1152" s="42" t="s">
        <v>3966</v>
      </c>
      <c r="C1152" s="42" t="s">
        <v>3967</v>
      </c>
      <c r="D1152" s="38">
        <v>300286</v>
      </c>
      <c r="E1152" s="38"/>
      <c r="F1152" s="38"/>
      <c r="G1152" s="42" t="s">
        <v>3944</v>
      </c>
      <c r="H1152" s="38">
        <v>8263000075</v>
      </c>
      <c r="I1152" s="40">
        <v>712725035</v>
      </c>
      <c r="J1152" s="3">
        <v>269700</v>
      </c>
      <c r="K1152" s="3"/>
      <c r="L1152" s="3">
        <v>48546</v>
      </c>
      <c r="M1152" s="3">
        <f t="shared" si="17"/>
        <v>318246</v>
      </c>
      <c r="N1152" s="41">
        <v>44370.729166666664</v>
      </c>
      <c r="O1152" s="39">
        <v>6870131122</v>
      </c>
      <c r="P1152" s="42" t="s">
        <v>315</v>
      </c>
      <c r="Q1152" s="42" t="s">
        <v>3949</v>
      </c>
      <c r="R1152" s="60">
        <v>44404</v>
      </c>
      <c r="S1152" s="42" t="s">
        <v>243</v>
      </c>
      <c r="T1152" s="68"/>
    </row>
    <row r="1153" spans="1:20" s="70" customFormat="1" x14ac:dyDescent="0.2">
      <c r="A1153" s="38" t="s">
        <v>3968</v>
      </c>
      <c r="B1153" s="42" t="s">
        <v>3969</v>
      </c>
      <c r="C1153" s="42" t="s">
        <v>3970</v>
      </c>
      <c r="D1153" s="38">
        <v>300286</v>
      </c>
      <c r="E1153" s="38"/>
      <c r="F1153" s="38"/>
      <c r="G1153" s="42" t="s">
        <v>3944</v>
      </c>
      <c r="H1153" s="38">
        <v>8263000075</v>
      </c>
      <c r="I1153" s="40">
        <v>712724920</v>
      </c>
      <c r="J1153" s="3">
        <v>157300</v>
      </c>
      <c r="K1153" s="3"/>
      <c r="L1153" s="3">
        <v>28314</v>
      </c>
      <c r="M1153" s="3">
        <f t="shared" si="17"/>
        <v>185614</v>
      </c>
      <c r="N1153" s="41">
        <v>44363.729166666664</v>
      </c>
      <c r="O1153" s="39">
        <v>6870131125</v>
      </c>
      <c r="P1153" s="42" t="s">
        <v>315</v>
      </c>
      <c r="Q1153" s="42" t="s">
        <v>3949</v>
      </c>
      <c r="R1153" s="60">
        <v>44404</v>
      </c>
      <c r="S1153" s="42" t="s">
        <v>243</v>
      </c>
      <c r="T1153" s="68"/>
    </row>
    <row r="1154" spans="1:20" s="70" customFormat="1" x14ac:dyDescent="0.2">
      <c r="A1154" s="38" t="s">
        <v>3971</v>
      </c>
      <c r="B1154" s="42" t="s">
        <v>3972</v>
      </c>
      <c r="C1154" s="42" t="s">
        <v>3973</v>
      </c>
      <c r="D1154" s="38">
        <v>300286</v>
      </c>
      <c r="E1154" s="38"/>
      <c r="F1154" s="38"/>
      <c r="G1154" s="42" t="s">
        <v>3944</v>
      </c>
      <c r="H1154" s="38">
        <v>8263000075</v>
      </c>
      <c r="I1154" s="40">
        <v>712724600</v>
      </c>
      <c r="J1154" s="3">
        <v>84000</v>
      </c>
      <c r="K1154" s="3"/>
      <c r="L1154" s="3">
        <v>15120</v>
      </c>
      <c r="M1154" s="3">
        <f t="shared" si="17"/>
        <v>99120</v>
      </c>
      <c r="N1154" s="41">
        <v>44345.729166666664</v>
      </c>
      <c r="O1154" s="39">
        <v>6870131131</v>
      </c>
      <c r="P1154" s="42" t="s">
        <v>315</v>
      </c>
      <c r="Q1154" s="42" t="s">
        <v>3953</v>
      </c>
      <c r="R1154" s="60">
        <v>44400</v>
      </c>
      <c r="S1154" s="42" t="s">
        <v>243</v>
      </c>
      <c r="T1154" s="68"/>
    </row>
    <row r="1155" spans="1:20" s="70" customFormat="1" x14ac:dyDescent="0.2">
      <c r="A1155" s="38" t="s">
        <v>3974</v>
      </c>
      <c r="B1155" s="42" t="s">
        <v>3975</v>
      </c>
      <c r="C1155" s="42" t="s">
        <v>3976</v>
      </c>
      <c r="D1155" s="38">
        <v>506950</v>
      </c>
      <c r="E1155" s="38"/>
      <c r="F1155" s="38"/>
      <c r="G1155" s="42" t="s">
        <v>503</v>
      </c>
      <c r="H1155" s="38">
        <v>8263000120</v>
      </c>
      <c r="I1155" s="40" t="s">
        <v>3977</v>
      </c>
      <c r="J1155" s="3">
        <v>2111099.91</v>
      </c>
      <c r="K1155" s="3"/>
      <c r="L1155" s="3">
        <v>379997.98379999999</v>
      </c>
      <c r="M1155" s="3">
        <f t="shared" si="17"/>
        <v>2491097.8938000002</v>
      </c>
      <c r="N1155" s="41">
        <v>44352.729166666664</v>
      </c>
      <c r="O1155" s="39">
        <v>6870131172</v>
      </c>
      <c r="P1155" s="42" t="s">
        <v>315</v>
      </c>
      <c r="Q1155" s="42" t="s">
        <v>3978</v>
      </c>
      <c r="R1155" s="60">
        <v>44400</v>
      </c>
      <c r="S1155" s="42" t="s">
        <v>243</v>
      </c>
      <c r="T1155" s="68"/>
    </row>
    <row r="1156" spans="1:20" s="70" customFormat="1" x14ac:dyDescent="0.2">
      <c r="A1156" s="38" t="s">
        <v>3979</v>
      </c>
      <c r="B1156" s="42" t="s">
        <v>3975</v>
      </c>
      <c r="C1156" s="42"/>
      <c r="D1156" s="38">
        <v>506950</v>
      </c>
      <c r="E1156" s="38"/>
      <c r="F1156" s="38"/>
      <c r="G1156" s="42" t="s">
        <v>503</v>
      </c>
      <c r="H1156" s="38">
        <v>8263000120</v>
      </c>
      <c r="I1156" s="40" t="s">
        <v>3980</v>
      </c>
      <c r="J1156" s="3">
        <v>-2480</v>
      </c>
      <c r="K1156" s="3"/>
      <c r="L1156" s="3">
        <v>-446.4</v>
      </c>
      <c r="M1156" s="3">
        <f t="shared" si="17"/>
        <v>-2926.4</v>
      </c>
      <c r="N1156" s="41">
        <v>44386</v>
      </c>
      <c r="O1156" s="39"/>
      <c r="P1156" s="42" t="s">
        <v>315</v>
      </c>
      <c r="Q1156" s="42"/>
      <c r="R1156" s="60"/>
      <c r="S1156" s="42" t="s">
        <v>243</v>
      </c>
      <c r="T1156" s="68"/>
    </row>
    <row r="1157" spans="1:20" s="70" customFormat="1" x14ac:dyDescent="0.2">
      <c r="A1157" s="38" t="s">
        <v>3981</v>
      </c>
      <c r="B1157" s="39" t="s">
        <v>3982</v>
      </c>
      <c r="C1157" s="39"/>
      <c r="D1157" s="38">
        <v>811819</v>
      </c>
      <c r="E1157" s="38"/>
      <c r="F1157" s="38"/>
      <c r="G1157" s="39" t="s">
        <v>1091</v>
      </c>
      <c r="H1157" s="38">
        <v>8263000049</v>
      </c>
      <c r="I1157" s="40" t="s">
        <v>3983</v>
      </c>
      <c r="J1157" s="2">
        <v>67500</v>
      </c>
      <c r="K1157" s="2"/>
      <c r="L1157" s="2">
        <v>0</v>
      </c>
      <c r="M1157" s="3">
        <f t="shared" si="17"/>
        <v>67500</v>
      </c>
      <c r="N1157" s="4">
        <v>44398</v>
      </c>
      <c r="O1157" s="39"/>
      <c r="P1157" s="39" t="s">
        <v>52</v>
      </c>
      <c r="Q1157" s="40"/>
      <c r="R1157" s="41"/>
      <c r="S1157" s="39" t="s">
        <v>54</v>
      </c>
      <c r="T1157" s="68"/>
    </row>
    <row r="1158" spans="1:20" s="70" customFormat="1" x14ac:dyDescent="0.2">
      <c r="A1158" s="38" t="s">
        <v>3984</v>
      </c>
      <c r="B1158" s="39" t="s">
        <v>3985</v>
      </c>
      <c r="C1158" s="39"/>
      <c r="D1158" s="38">
        <v>811819</v>
      </c>
      <c r="E1158" s="38"/>
      <c r="F1158" s="38"/>
      <c r="G1158" s="39" t="s">
        <v>1091</v>
      </c>
      <c r="H1158" s="38">
        <v>8263000049</v>
      </c>
      <c r="I1158" s="40" t="s">
        <v>3986</v>
      </c>
      <c r="J1158" s="2">
        <v>66500</v>
      </c>
      <c r="K1158" s="2"/>
      <c r="L1158" s="2">
        <v>0</v>
      </c>
      <c r="M1158" s="3">
        <f t="shared" ref="M1158:M1221" si="18">SUM(J1158:L1158)</f>
        <v>66500</v>
      </c>
      <c r="N1158" s="4">
        <v>44398</v>
      </c>
      <c r="O1158" s="39"/>
      <c r="P1158" s="39" t="s">
        <v>52</v>
      </c>
      <c r="Q1158" s="40"/>
      <c r="R1158" s="41"/>
      <c r="S1158" s="39" t="s">
        <v>54</v>
      </c>
      <c r="T1158" s="68"/>
    </row>
    <row r="1159" spans="1:20" s="70" customFormat="1" x14ac:dyDescent="0.2">
      <c r="A1159" s="38" t="s">
        <v>63</v>
      </c>
      <c r="B1159" s="1"/>
      <c r="C1159" s="1"/>
      <c r="D1159" s="51"/>
      <c r="E1159" s="38"/>
      <c r="F1159" s="51"/>
      <c r="G1159" s="52" t="s">
        <v>64</v>
      </c>
      <c r="H1159" s="53"/>
      <c r="I1159" s="54" t="s">
        <v>3987</v>
      </c>
      <c r="J1159" s="35">
        <v>1645.85</v>
      </c>
      <c r="K1159" s="1"/>
      <c r="L1159" s="1"/>
      <c r="M1159" s="3">
        <f t="shared" si="18"/>
        <v>1645.85</v>
      </c>
      <c r="N1159" s="41">
        <v>44399</v>
      </c>
      <c r="O1159" s="56"/>
      <c r="P1159" s="1"/>
      <c r="Q1159" s="1"/>
      <c r="R1159" s="57"/>
      <c r="S1159" s="39" t="s">
        <v>54</v>
      </c>
      <c r="T1159" s="68"/>
    </row>
    <row r="1160" spans="1:20" s="70" customFormat="1" x14ac:dyDescent="0.2">
      <c r="A1160" s="38" t="s">
        <v>3988</v>
      </c>
      <c r="B1160" s="42" t="s">
        <v>3989</v>
      </c>
      <c r="C1160" s="42" t="s">
        <v>3990</v>
      </c>
      <c r="D1160" s="38">
        <v>407261</v>
      </c>
      <c r="E1160" s="38"/>
      <c r="F1160" s="38"/>
      <c r="G1160" s="42" t="s">
        <v>58</v>
      </c>
      <c r="H1160" s="38">
        <v>8266011862</v>
      </c>
      <c r="I1160" s="40">
        <v>9854021301</v>
      </c>
      <c r="J1160" s="3">
        <v>57093.57</v>
      </c>
      <c r="K1160" s="3"/>
      <c r="L1160" s="3">
        <v>0</v>
      </c>
      <c r="M1160" s="3">
        <f t="shared" si="18"/>
        <v>57093.57</v>
      </c>
      <c r="N1160" s="41">
        <v>44385.729166666664</v>
      </c>
      <c r="O1160" s="39">
        <v>6870134215</v>
      </c>
      <c r="P1160" s="42" t="s">
        <v>315</v>
      </c>
      <c r="Q1160" s="42"/>
      <c r="R1160" s="60"/>
      <c r="S1160" s="42" t="s">
        <v>243</v>
      </c>
      <c r="T1160" s="68" t="s">
        <v>506</v>
      </c>
    </row>
    <row r="1161" spans="1:20" s="70" customFormat="1" x14ac:dyDescent="0.2">
      <c r="A1161" s="38" t="s">
        <v>3991</v>
      </c>
      <c r="B1161" s="42" t="s">
        <v>3992</v>
      </c>
      <c r="C1161" s="42" t="s">
        <v>3993</v>
      </c>
      <c r="D1161" s="38">
        <v>407261</v>
      </c>
      <c r="E1161" s="38"/>
      <c r="F1161" s="38"/>
      <c r="G1161" s="42" t="s">
        <v>58</v>
      </c>
      <c r="H1161" s="38">
        <v>8266011862</v>
      </c>
      <c r="I1161" s="40">
        <v>9854021298</v>
      </c>
      <c r="J1161" s="3">
        <v>54749.42</v>
      </c>
      <c r="K1161" s="3"/>
      <c r="L1161" s="3">
        <v>0</v>
      </c>
      <c r="M1161" s="3">
        <f t="shared" si="18"/>
        <v>54749.42</v>
      </c>
      <c r="N1161" s="41">
        <v>44385.729166666664</v>
      </c>
      <c r="O1161" s="39">
        <v>6870134271</v>
      </c>
      <c r="P1161" s="42" t="s">
        <v>315</v>
      </c>
      <c r="Q1161" s="42"/>
      <c r="R1161" s="60"/>
      <c r="S1161" s="42" t="s">
        <v>243</v>
      </c>
      <c r="T1161" s="68" t="s">
        <v>506</v>
      </c>
    </row>
    <row r="1162" spans="1:20" s="70" customFormat="1" x14ac:dyDescent="0.2">
      <c r="A1162" s="38" t="s">
        <v>3994</v>
      </c>
      <c r="B1162" s="42" t="s">
        <v>3995</v>
      </c>
      <c r="C1162" s="42" t="s">
        <v>3996</v>
      </c>
      <c r="D1162" s="38">
        <v>407261</v>
      </c>
      <c r="E1162" s="38"/>
      <c r="F1162" s="38"/>
      <c r="G1162" s="42" t="s">
        <v>58</v>
      </c>
      <c r="H1162" s="38">
        <v>8266011862</v>
      </c>
      <c r="I1162" s="40">
        <v>9854021286</v>
      </c>
      <c r="J1162" s="3">
        <v>57837.38</v>
      </c>
      <c r="K1162" s="3"/>
      <c r="L1162" s="3">
        <v>0</v>
      </c>
      <c r="M1162" s="3">
        <f t="shared" si="18"/>
        <v>57837.38</v>
      </c>
      <c r="N1162" s="41">
        <v>44383.729166666664</v>
      </c>
      <c r="O1162" s="39">
        <v>6870134288</v>
      </c>
      <c r="P1162" s="42" t="s">
        <v>315</v>
      </c>
      <c r="Q1162" s="42"/>
      <c r="R1162" s="60"/>
      <c r="S1162" s="42" t="s">
        <v>243</v>
      </c>
      <c r="T1162" s="68" t="s">
        <v>506</v>
      </c>
    </row>
    <row r="1163" spans="1:20" s="70" customFormat="1" x14ac:dyDescent="0.2">
      <c r="A1163" s="38" t="s">
        <v>3997</v>
      </c>
      <c r="B1163" s="42" t="s">
        <v>3998</v>
      </c>
      <c r="C1163" s="42" t="s">
        <v>3999</v>
      </c>
      <c r="D1163" s="38">
        <v>407261</v>
      </c>
      <c r="E1163" s="38"/>
      <c r="F1163" s="38"/>
      <c r="G1163" s="42" t="s">
        <v>58</v>
      </c>
      <c r="H1163" s="38">
        <v>8266011862</v>
      </c>
      <c r="I1163" s="40">
        <v>9854021276</v>
      </c>
      <c r="J1163" s="3">
        <v>56755.47</v>
      </c>
      <c r="K1163" s="3"/>
      <c r="L1163" s="3">
        <v>0</v>
      </c>
      <c r="M1163" s="3">
        <f t="shared" si="18"/>
        <v>56755.47</v>
      </c>
      <c r="N1163" s="41">
        <v>44382.729166666664</v>
      </c>
      <c r="O1163" s="39">
        <v>6870134300</v>
      </c>
      <c r="P1163" s="42" t="s">
        <v>315</v>
      </c>
      <c r="Q1163" s="42"/>
      <c r="R1163" s="60"/>
      <c r="S1163" s="42" t="s">
        <v>243</v>
      </c>
      <c r="T1163" s="68" t="s">
        <v>506</v>
      </c>
    </row>
    <row r="1164" spans="1:20" s="70" customFormat="1" x14ac:dyDescent="0.2">
      <c r="A1164" s="38" t="s">
        <v>4000</v>
      </c>
      <c r="B1164" s="42" t="s">
        <v>4001</v>
      </c>
      <c r="C1164" s="42" t="s">
        <v>4002</v>
      </c>
      <c r="D1164" s="38">
        <v>407261</v>
      </c>
      <c r="E1164" s="38"/>
      <c r="F1164" s="38"/>
      <c r="G1164" s="42" t="s">
        <v>58</v>
      </c>
      <c r="H1164" s="38">
        <v>8266011862</v>
      </c>
      <c r="I1164" s="40">
        <v>9854021269</v>
      </c>
      <c r="J1164" s="3">
        <v>55177.68</v>
      </c>
      <c r="K1164" s="3"/>
      <c r="L1164" s="3">
        <v>0</v>
      </c>
      <c r="M1164" s="3">
        <f t="shared" si="18"/>
        <v>55177.68</v>
      </c>
      <c r="N1164" s="41">
        <v>44382.729166666664</v>
      </c>
      <c r="O1164" s="39">
        <v>6870134346</v>
      </c>
      <c r="P1164" s="42" t="s">
        <v>315</v>
      </c>
      <c r="Q1164" s="42"/>
      <c r="R1164" s="60"/>
      <c r="S1164" s="42" t="s">
        <v>243</v>
      </c>
      <c r="T1164" s="68" t="s">
        <v>506</v>
      </c>
    </row>
    <row r="1165" spans="1:20" s="70" customFormat="1" x14ac:dyDescent="0.2">
      <c r="A1165" s="38" t="s">
        <v>4003</v>
      </c>
      <c r="B1165" s="39" t="s">
        <v>4004</v>
      </c>
      <c r="C1165" s="39" t="s">
        <v>4005</v>
      </c>
      <c r="D1165" s="38">
        <v>407261</v>
      </c>
      <c r="E1165" s="38"/>
      <c r="F1165" s="38"/>
      <c r="G1165" s="39" t="s">
        <v>58</v>
      </c>
      <c r="H1165" s="38">
        <v>8266009944</v>
      </c>
      <c r="I1165" s="40">
        <v>9854021302</v>
      </c>
      <c r="J1165" s="2">
        <v>10359.76</v>
      </c>
      <c r="K1165" s="2"/>
      <c r="L1165" s="2">
        <v>0</v>
      </c>
      <c r="M1165" s="3">
        <f t="shared" si="18"/>
        <v>10359.76</v>
      </c>
      <c r="N1165" s="41">
        <v>44385.729166666664</v>
      </c>
      <c r="O1165" s="39">
        <v>6870134358</v>
      </c>
      <c r="P1165" s="39" t="s">
        <v>52</v>
      </c>
      <c r="Q1165" s="40"/>
      <c r="R1165" s="41"/>
      <c r="S1165" s="39" t="s">
        <v>54</v>
      </c>
      <c r="T1165" s="68"/>
    </row>
    <row r="1166" spans="1:20" s="70" customFormat="1" x14ac:dyDescent="0.2">
      <c r="A1166" s="38" t="s">
        <v>4006</v>
      </c>
      <c r="B1166" s="42" t="s">
        <v>4007</v>
      </c>
      <c r="C1166" s="42" t="s">
        <v>4008</v>
      </c>
      <c r="D1166" s="38">
        <v>300286</v>
      </c>
      <c r="E1166" s="38"/>
      <c r="F1166" s="38"/>
      <c r="G1166" s="42" t="s">
        <v>3944</v>
      </c>
      <c r="H1166" s="38">
        <v>8263000075</v>
      </c>
      <c r="I1166" s="40">
        <v>712724680</v>
      </c>
      <c r="J1166" s="3">
        <v>3795000</v>
      </c>
      <c r="K1166" s="3"/>
      <c r="L1166" s="3">
        <v>683100</v>
      </c>
      <c r="M1166" s="3">
        <f t="shared" si="18"/>
        <v>4478100</v>
      </c>
      <c r="N1166" s="41">
        <v>44347.729166666664</v>
      </c>
      <c r="O1166" s="39">
        <v>6870134580</v>
      </c>
      <c r="P1166" s="42" t="s">
        <v>315</v>
      </c>
      <c r="Q1166" s="42" t="s">
        <v>4009</v>
      </c>
      <c r="R1166" s="60">
        <v>44407</v>
      </c>
      <c r="S1166" s="42" t="s">
        <v>243</v>
      </c>
      <c r="T1166" s="68"/>
    </row>
    <row r="1167" spans="1:20" s="70" customFormat="1" x14ac:dyDescent="0.2">
      <c r="A1167" s="38" t="s">
        <v>4010</v>
      </c>
      <c r="B1167" s="42" t="s">
        <v>4011</v>
      </c>
      <c r="C1167" s="42" t="s">
        <v>4012</v>
      </c>
      <c r="D1167" s="38">
        <v>300286</v>
      </c>
      <c r="E1167" s="38"/>
      <c r="F1167" s="38"/>
      <c r="G1167" s="42" t="s">
        <v>3944</v>
      </c>
      <c r="H1167" s="38">
        <v>8263000075</v>
      </c>
      <c r="I1167" s="40">
        <v>712724636</v>
      </c>
      <c r="J1167" s="3">
        <v>1687000</v>
      </c>
      <c r="K1167" s="3"/>
      <c r="L1167" s="3">
        <v>303660</v>
      </c>
      <c r="M1167" s="3">
        <f t="shared" si="18"/>
        <v>1990660</v>
      </c>
      <c r="N1167" s="41">
        <v>44347.729166666664</v>
      </c>
      <c r="O1167" s="39">
        <v>6870134590</v>
      </c>
      <c r="P1167" s="42" t="s">
        <v>315</v>
      </c>
      <c r="Q1167" s="42" t="s">
        <v>3960</v>
      </c>
      <c r="R1167" s="60">
        <v>44406</v>
      </c>
      <c r="S1167" s="42" t="s">
        <v>243</v>
      </c>
      <c r="T1167" s="68"/>
    </row>
    <row r="1168" spans="1:20" s="70" customFormat="1" x14ac:dyDescent="0.2">
      <c r="A1168" s="38" t="s">
        <v>4013</v>
      </c>
      <c r="B1168" s="42" t="s">
        <v>4014</v>
      </c>
      <c r="C1168" s="42" t="s">
        <v>4015</v>
      </c>
      <c r="D1168" s="38">
        <v>300286</v>
      </c>
      <c r="E1168" s="38"/>
      <c r="F1168" s="38"/>
      <c r="G1168" s="42" t="s">
        <v>3944</v>
      </c>
      <c r="H1168" s="38">
        <v>8263000075</v>
      </c>
      <c r="I1168" s="40">
        <v>712724527</v>
      </c>
      <c r="J1168" s="3">
        <v>1302900</v>
      </c>
      <c r="K1168" s="3"/>
      <c r="L1168" s="3">
        <v>234522</v>
      </c>
      <c r="M1168" s="3">
        <f t="shared" si="18"/>
        <v>1537422</v>
      </c>
      <c r="N1168" s="41">
        <v>44342.729166666664</v>
      </c>
      <c r="O1168" s="39">
        <v>6870134636</v>
      </c>
      <c r="P1168" s="42" t="s">
        <v>315</v>
      </c>
      <c r="Q1168" s="42" t="s">
        <v>3960</v>
      </c>
      <c r="R1168" s="60">
        <v>44406</v>
      </c>
      <c r="S1168" s="42" t="s">
        <v>243</v>
      </c>
      <c r="T1168" s="68"/>
    </row>
    <row r="1169" spans="1:20" s="70" customFormat="1" x14ac:dyDescent="0.2">
      <c r="A1169" s="38" t="s">
        <v>4016</v>
      </c>
      <c r="B1169" s="42" t="s">
        <v>4017</v>
      </c>
      <c r="C1169" s="42" t="s">
        <v>4018</v>
      </c>
      <c r="D1169" s="38">
        <v>300286</v>
      </c>
      <c r="E1169" s="38"/>
      <c r="F1169" s="38"/>
      <c r="G1169" s="42" t="s">
        <v>3944</v>
      </c>
      <c r="H1169" s="38">
        <v>8263000075</v>
      </c>
      <c r="I1169" s="40">
        <v>712724528</v>
      </c>
      <c r="J1169" s="3">
        <v>1111000</v>
      </c>
      <c r="K1169" s="3"/>
      <c r="L1169" s="3">
        <v>199980</v>
      </c>
      <c r="M1169" s="3">
        <f t="shared" si="18"/>
        <v>1310980</v>
      </c>
      <c r="N1169" s="41">
        <v>44342.729166666664</v>
      </c>
      <c r="O1169" s="39">
        <v>6870134716</v>
      </c>
      <c r="P1169" s="42" t="s">
        <v>315</v>
      </c>
      <c r="Q1169" s="42" t="s">
        <v>3960</v>
      </c>
      <c r="R1169" s="60">
        <v>44406</v>
      </c>
      <c r="S1169" s="42" t="s">
        <v>243</v>
      </c>
      <c r="T1169" s="68"/>
    </row>
    <row r="1170" spans="1:20" s="70" customFormat="1" x14ac:dyDescent="0.2">
      <c r="A1170" s="38" t="s">
        <v>4019</v>
      </c>
      <c r="B1170" s="42" t="s">
        <v>4020</v>
      </c>
      <c r="C1170" s="42" t="s">
        <v>4021</v>
      </c>
      <c r="D1170" s="38">
        <v>300286</v>
      </c>
      <c r="E1170" s="38"/>
      <c r="F1170" s="38"/>
      <c r="G1170" s="42" t="s">
        <v>3944</v>
      </c>
      <c r="H1170" s="38">
        <v>8263000075</v>
      </c>
      <c r="I1170" s="40">
        <v>712724505</v>
      </c>
      <c r="J1170" s="3">
        <v>801000</v>
      </c>
      <c r="K1170" s="3"/>
      <c r="L1170" s="3">
        <v>144180</v>
      </c>
      <c r="M1170" s="3">
        <f t="shared" si="18"/>
        <v>945180</v>
      </c>
      <c r="N1170" s="41">
        <v>44341.729166666664</v>
      </c>
      <c r="O1170" s="39">
        <v>6870134724</v>
      </c>
      <c r="P1170" s="42" t="s">
        <v>315</v>
      </c>
      <c r="Q1170" s="42" t="s">
        <v>3960</v>
      </c>
      <c r="R1170" s="60">
        <v>44406</v>
      </c>
      <c r="S1170" s="42" t="s">
        <v>243</v>
      </c>
      <c r="T1170" s="68"/>
    </row>
    <row r="1171" spans="1:20" s="70" customFormat="1" x14ac:dyDescent="0.2">
      <c r="A1171" s="38" t="s">
        <v>4022</v>
      </c>
      <c r="B1171" s="42" t="s">
        <v>4023</v>
      </c>
      <c r="C1171" s="42" t="s">
        <v>4024</v>
      </c>
      <c r="D1171" s="38">
        <v>300286</v>
      </c>
      <c r="E1171" s="38"/>
      <c r="F1171" s="38"/>
      <c r="G1171" s="42" t="s">
        <v>3944</v>
      </c>
      <c r="H1171" s="38">
        <v>8263000075</v>
      </c>
      <c r="I1171" s="40">
        <v>712724507</v>
      </c>
      <c r="J1171" s="3">
        <v>677000</v>
      </c>
      <c r="K1171" s="3"/>
      <c r="L1171" s="3">
        <v>121860</v>
      </c>
      <c r="M1171" s="3">
        <f t="shared" si="18"/>
        <v>798860</v>
      </c>
      <c r="N1171" s="41">
        <v>44341.729166666664</v>
      </c>
      <c r="O1171" s="39">
        <v>6870141953</v>
      </c>
      <c r="P1171" s="42" t="s">
        <v>315</v>
      </c>
      <c r="Q1171" s="42" t="s">
        <v>4009</v>
      </c>
      <c r="R1171" s="60">
        <v>44407</v>
      </c>
      <c r="S1171" s="42" t="s">
        <v>243</v>
      </c>
      <c r="T1171" s="68"/>
    </row>
    <row r="1172" spans="1:20" s="70" customFormat="1" x14ac:dyDescent="0.2">
      <c r="A1172" s="38" t="s">
        <v>4025</v>
      </c>
      <c r="B1172" s="39" t="s">
        <v>4026</v>
      </c>
      <c r="C1172" s="39" t="s">
        <v>4027</v>
      </c>
      <c r="D1172" s="38">
        <v>509612</v>
      </c>
      <c r="E1172" s="38"/>
      <c r="F1172" s="38"/>
      <c r="G1172" s="39" t="s">
        <v>4028</v>
      </c>
      <c r="H1172" s="38">
        <v>8266011741</v>
      </c>
      <c r="I1172" s="40" t="s">
        <v>4029</v>
      </c>
      <c r="J1172" s="2">
        <v>26000</v>
      </c>
      <c r="K1172" s="2"/>
      <c r="L1172" s="2">
        <v>4680</v>
      </c>
      <c r="M1172" s="3">
        <f t="shared" si="18"/>
        <v>30680</v>
      </c>
      <c r="N1172" s="41">
        <v>44368.729166666664</v>
      </c>
      <c r="O1172" s="39">
        <v>6870134754</v>
      </c>
      <c r="P1172" s="39" t="s">
        <v>52</v>
      </c>
      <c r="Q1172" s="40">
        <v>107273727265</v>
      </c>
      <c r="R1172" s="41">
        <v>44405</v>
      </c>
      <c r="S1172" s="39" t="s">
        <v>54</v>
      </c>
      <c r="T1172" s="68"/>
    </row>
    <row r="1173" spans="1:20" s="70" customFormat="1" x14ac:dyDescent="0.2">
      <c r="A1173" s="38" t="s">
        <v>63</v>
      </c>
      <c r="B1173" s="1"/>
      <c r="C1173" s="1"/>
      <c r="D1173" s="51"/>
      <c r="E1173" s="38"/>
      <c r="F1173" s="51"/>
      <c r="G1173" s="52" t="s">
        <v>64</v>
      </c>
      <c r="H1173" s="53"/>
      <c r="I1173" s="54" t="s">
        <v>4030</v>
      </c>
      <c r="J1173" s="35">
        <v>329.88</v>
      </c>
      <c r="K1173" s="1"/>
      <c r="L1173" s="1"/>
      <c r="M1173" s="3">
        <f t="shared" si="18"/>
        <v>329.88</v>
      </c>
      <c r="N1173" s="41">
        <v>44400</v>
      </c>
      <c r="O1173" s="56"/>
      <c r="P1173" s="1"/>
      <c r="Q1173" s="1"/>
      <c r="R1173" s="57"/>
      <c r="S1173" s="39" t="s">
        <v>54</v>
      </c>
      <c r="T1173" s="68"/>
    </row>
    <row r="1174" spans="1:20" s="70" customFormat="1" x14ac:dyDescent="0.2">
      <c r="A1174" s="38" t="s">
        <v>63</v>
      </c>
      <c r="B1174" s="1"/>
      <c r="C1174" s="1"/>
      <c r="D1174" s="51"/>
      <c r="E1174" s="38"/>
      <c r="F1174" s="51"/>
      <c r="G1174" s="52" t="s">
        <v>64</v>
      </c>
      <c r="H1174" s="53"/>
      <c r="I1174" s="54" t="s">
        <v>4030</v>
      </c>
      <c r="J1174" s="35">
        <v>1461.43</v>
      </c>
      <c r="K1174" s="1"/>
      <c r="L1174" s="1"/>
      <c r="M1174" s="3">
        <f t="shared" si="18"/>
        <v>1461.43</v>
      </c>
      <c r="N1174" s="41">
        <v>44400</v>
      </c>
      <c r="O1174" s="56"/>
      <c r="P1174" s="1"/>
      <c r="Q1174" s="1"/>
      <c r="R1174" s="57"/>
      <c r="S1174" s="39" t="s">
        <v>54</v>
      </c>
      <c r="T1174" s="68"/>
    </row>
    <row r="1175" spans="1:20" s="70" customFormat="1" x14ac:dyDescent="0.2">
      <c r="A1175" s="38" t="s">
        <v>63</v>
      </c>
      <c r="B1175" s="1"/>
      <c r="C1175" s="1"/>
      <c r="D1175" s="51"/>
      <c r="E1175" s="38"/>
      <c r="F1175" s="51"/>
      <c r="G1175" s="52" t="s">
        <v>64</v>
      </c>
      <c r="H1175" s="53"/>
      <c r="I1175" s="54" t="s">
        <v>4031</v>
      </c>
      <c r="J1175" s="35">
        <v>329.88</v>
      </c>
      <c r="K1175" s="1"/>
      <c r="L1175" s="1"/>
      <c r="M1175" s="3">
        <f t="shared" si="18"/>
        <v>329.88</v>
      </c>
      <c r="N1175" s="41">
        <v>44400</v>
      </c>
      <c r="O1175" s="56"/>
      <c r="P1175" s="1"/>
      <c r="Q1175" s="1"/>
      <c r="R1175" s="57"/>
      <c r="S1175" s="39" t="s">
        <v>54</v>
      </c>
      <c r="T1175" s="68"/>
    </row>
    <row r="1176" spans="1:20" s="70" customFormat="1" x14ac:dyDescent="0.2">
      <c r="A1176" s="38" t="s">
        <v>63</v>
      </c>
      <c r="B1176" s="1"/>
      <c r="C1176" s="1"/>
      <c r="D1176" s="51"/>
      <c r="E1176" s="38"/>
      <c r="F1176" s="51"/>
      <c r="G1176" s="52" t="s">
        <v>64</v>
      </c>
      <c r="H1176" s="53"/>
      <c r="I1176" s="54" t="s">
        <v>4032</v>
      </c>
      <c r="J1176" s="35">
        <v>329.88</v>
      </c>
      <c r="K1176" s="1"/>
      <c r="L1176" s="1"/>
      <c r="M1176" s="3">
        <f t="shared" si="18"/>
        <v>329.88</v>
      </c>
      <c r="N1176" s="41">
        <v>44400</v>
      </c>
      <c r="O1176" s="56"/>
      <c r="P1176" s="1"/>
      <c r="Q1176" s="1"/>
      <c r="R1176" s="57"/>
      <c r="S1176" s="39" t="s">
        <v>54</v>
      </c>
      <c r="T1176" s="68"/>
    </row>
    <row r="1177" spans="1:20" s="70" customFormat="1" x14ac:dyDescent="0.2">
      <c r="A1177" s="38" t="s">
        <v>63</v>
      </c>
      <c r="B1177" s="1"/>
      <c r="C1177" s="1"/>
      <c r="D1177" s="51"/>
      <c r="E1177" s="38"/>
      <c r="F1177" s="51"/>
      <c r="G1177" s="52" t="s">
        <v>64</v>
      </c>
      <c r="H1177" s="53"/>
      <c r="I1177" s="54" t="s">
        <v>4033</v>
      </c>
      <c r="J1177" s="35">
        <v>329.88</v>
      </c>
      <c r="K1177" s="1"/>
      <c r="L1177" s="1"/>
      <c r="M1177" s="3">
        <f t="shared" si="18"/>
        <v>329.88</v>
      </c>
      <c r="N1177" s="41">
        <v>44400</v>
      </c>
      <c r="O1177" s="56"/>
      <c r="P1177" s="1"/>
      <c r="Q1177" s="1"/>
      <c r="R1177" s="57"/>
      <c r="S1177" s="39" t="s">
        <v>54</v>
      </c>
      <c r="T1177" s="68"/>
    </row>
    <row r="1178" spans="1:20" s="70" customFormat="1" x14ac:dyDescent="0.2">
      <c r="A1178" s="38" t="s">
        <v>63</v>
      </c>
      <c r="B1178" s="1"/>
      <c r="C1178" s="1"/>
      <c r="D1178" s="51"/>
      <c r="E1178" s="38"/>
      <c r="F1178" s="51"/>
      <c r="G1178" s="52" t="s">
        <v>64</v>
      </c>
      <c r="H1178" s="53"/>
      <c r="I1178" s="54" t="s">
        <v>4034</v>
      </c>
      <c r="J1178" s="35">
        <v>659.76</v>
      </c>
      <c r="K1178" s="1"/>
      <c r="L1178" s="1"/>
      <c r="M1178" s="3">
        <f t="shared" si="18"/>
        <v>659.76</v>
      </c>
      <c r="N1178" s="41">
        <v>44400</v>
      </c>
      <c r="O1178" s="56"/>
      <c r="P1178" s="1"/>
      <c r="Q1178" s="1"/>
      <c r="R1178" s="57"/>
      <c r="S1178" s="39" t="s">
        <v>54</v>
      </c>
      <c r="T1178" s="68"/>
    </row>
    <row r="1179" spans="1:20" s="70" customFormat="1" x14ac:dyDescent="0.2">
      <c r="A1179" s="38" t="s">
        <v>4035</v>
      </c>
      <c r="B1179" s="42" t="s">
        <v>4036</v>
      </c>
      <c r="C1179" s="42" t="s">
        <v>4037</v>
      </c>
      <c r="D1179" s="38">
        <v>407261</v>
      </c>
      <c r="E1179" s="38"/>
      <c r="F1179" s="38"/>
      <c r="G1179" s="42" t="s">
        <v>58</v>
      </c>
      <c r="H1179" s="38">
        <v>8266011862</v>
      </c>
      <c r="I1179" s="40">
        <v>9854021309</v>
      </c>
      <c r="J1179" s="3">
        <v>56575.15</v>
      </c>
      <c r="K1179" s="3"/>
      <c r="L1179" s="3">
        <v>0</v>
      </c>
      <c r="M1179" s="3">
        <f t="shared" si="18"/>
        <v>56575.15</v>
      </c>
      <c r="N1179" s="41">
        <v>44389.729166666664</v>
      </c>
      <c r="O1179" s="39">
        <v>6870135225</v>
      </c>
      <c r="P1179" s="42" t="s">
        <v>315</v>
      </c>
      <c r="Q1179" s="42"/>
      <c r="R1179" s="60"/>
      <c r="S1179" s="42" t="s">
        <v>243</v>
      </c>
      <c r="T1179" s="68" t="s">
        <v>506</v>
      </c>
    </row>
    <row r="1180" spans="1:20" s="70" customFormat="1" x14ac:dyDescent="0.2">
      <c r="A1180" s="38" t="s">
        <v>4038</v>
      </c>
      <c r="B1180" s="42" t="s">
        <v>4039</v>
      </c>
      <c r="C1180" s="42" t="s">
        <v>4040</v>
      </c>
      <c r="D1180" s="38">
        <v>105695</v>
      </c>
      <c r="E1180" s="38"/>
      <c r="F1180" s="38"/>
      <c r="G1180" s="42" t="s">
        <v>2389</v>
      </c>
      <c r="H1180" s="38">
        <v>8263000100</v>
      </c>
      <c r="I1180" s="40" t="s">
        <v>4041</v>
      </c>
      <c r="J1180" s="3">
        <v>120000</v>
      </c>
      <c r="K1180" s="3"/>
      <c r="L1180" s="3">
        <v>21600</v>
      </c>
      <c r="M1180" s="3">
        <f t="shared" si="18"/>
        <v>141600</v>
      </c>
      <c r="N1180" s="41">
        <v>44368.729166666664</v>
      </c>
      <c r="O1180" s="39">
        <v>6870135691</v>
      </c>
      <c r="P1180" s="42" t="s">
        <v>315</v>
      </c>
      <c r="Q1180" s="42" t="s">
        <v>4042</v>
      </c>
      <c r="R1180" s="60">
        <v>44436</v>
      </c>
      <c r="S1180" s="42" t="s">
        <v>243</v>
      </c>
      <c r="T1180" s="68"/>
    </row>
    <row r="1181" spans="1:20" s="70" customFormat="1" x14ac:dyDescent="0.2">
      <c r="A1181" s="38" t="s">
        <v>4043</v>
      </c>
      <c r="B1181" s="42" t="s">
        <v>4044</v>
      </c>
      <c r="C1181" s="42" t="s">
        <v>4045</v>
      </c>
      <c r="D1181" s="38">
        <v>407261</v>
      </c>
      <c r="E1181" s="38"/>
      <c r="F1181" s="38"/>
      <c r="G1181" s="42" t="s">
        <v>58</v>
      </c>
      <c r="H1181" s="38">
        <v>8266011862</v>
      </c>
      <c r="I1181" s="40">
        <v>9854021306</v>
      </c>
      <c r="J1181" s="3">
        <v>54974.82</v>
      </c>
      <c r="K1181" s="3"/>
      <c r="L1181" s="3">
        <v>0</v>
      </c>
      <c r="M1181" s="3">
        <f t="shared" si="18"/>
        <v>54974.82</v>
      </c>
      <c r="N1181" s="41">
        <v>44387.729166666664</v>
      </c>
      <c r="O1181" s="39">
        <v>6870136769</v>
      </c>
      <c r="P1181" s="42" t="s">
        <v>315</v>
      </c>
      <c r="Q1181" s="42"/>
      <c r="R1181" s="60"/>
      <c r="S1181" s="42" t="s">
        <v>243</v>
      </c>
      <c r="T1181" s="68" t="s">
        <v>506</v>
      </c>
    </row>
    <row r="1182" spans="1:20" s="70" customFormat="1" x14ac:dyDescent="0.2">
      <c r="A1182" s="38" t="s">
        <v>4046</v>
      </c>
      <c r="B1182" s="42" t="s">
        <v>4047</v>
      </c>
      <c r="C1182" s="42" t="s">
        <v>4048</v>
      </c>
      <c r="D1182" s="38">
        <v>407261</v>
      </c>
      <c r="E1182" s="38"/>
      <c r="F1182" s="38"/>
      <c r="G1182" s="42" t="s">
        <v>58</v>
      </c>
      <c r="H1182" s="38">
        <v>8266011862</v>
      </c>
      <c r="I1182" s="40">
        <v>9854021303</v>
      </c>
      <c r="J1182" s="3">
        <v>57206.27</v>
      </c>
      <c r="K1182" s="3"/>
      <c r="L1182" s="3">
        <v>0</v>
      </c>
      <c r="M1182" s="3">
        <f t="shared" si="18"/>
        <v>57206.27</v>
      </c>
      <c r="N1182" s="41">
        <v>44386.729166666664</v>
      </c>
      <c r="O1182" s="39">
        <v>6870136773</v>
      </c>
      <c r="P1182" s="42" t="s">
        <v>315</v>
      </c>
      <c r="Q1182" s="42"/>
      <c r="R1182" s="60"/>
      <c r="S1182" s="42" t="s">
        <v>243</v>
      </c>
      <c r="T1182" s="68" t="s">
        <v>506</v>
      </c>
    </row>
    <row r="1183" spans="1:20" s="70" customFormat="1" x14ac:dyDescent="0.2">
      <c r="A1183" s="38" t="s">
        <v>4049</v>
      </c>
      <c r="B1183" s="42" t="s">
        <v>4050</v>
      </c>
      <c r="C1183" s="42" t="s">
        <v>4051</v>
      </c>
      <c r="D1183" s="38">
        <v>407261</v>
      </c>
      <c r="E1183" s="38"/>
      <c r="F1183" s="38"/>
      <c r="G1183" s="42" t="s">
        <v>58</v>
      </c>
      <c r="H1183" s="38">
        <v>8266011862</v>
      </c>
      <c r="I1183" s="40">
        <v>9854021308</v>
      </c>
      <c r="J1183" s="3">
        <v>56259.59</v>
      </c>
      <c r="K1183" s="3"/>
      <c r="L1183" s="3">
        <v>0</v>
      </c>
      <c r="M1183" s="3">
        <f t="shared" si="18"/>
        <v>56259.59</v>
      </c>
      <c r="N1183" s="41">
        <v>44388.729166666664</v>
      </c>
      <c r="O1183" s="39">
        <v>6870136836</v>
      </c>
      <c r="P1183" s="42" t="s">
        <v>315</v>
      </c>
      <c r="Q1183" s="42"/>
      <c r="R1183" s="60"/>
      <c r="S1183" s="42" t="s">
        <v>243</v>
      </c>
      <c r="T1183" s="68" t="s">
        <v>506</v>
      </c>
    </row>
    <row r="1184" spans="1:20" s="70" customFormat="1" x14ac:dyDescent="0.2">
      <c r="A1184" s="38" t="s">
        <v>4052</v>
      </c>
      <c r="B1184" s="42" t="s">
        <v>4053</v>
      </c>
      <c r="C1184" s="42" t="s">
        <v>4054</v>
      </c>
      <c r="D1184" s="38">
        <v>407261</v>
      </c>
      <c r="E1184" s="38"/>
      <c r="F1184" s="38"/>
      <c r="G1184" s="42" t="s">
        <v>58</v>
      </c>
      <c r="H1184" s="38">
        <v>8266011862</v>
      </c>
      <c r="I1184" s="40">
        <v>9854021305</v>
      </c>
      <c r="J1184" s="3">
        <v>56011.65</v>
      </c>
      <c r="K1184" s="3"/>
      <c r="L1184" s="3">
        <v>0</v>
      </c>
      <c r="M1184" s="3">
        <f t="shared" si="18"/>
        <v>56011.65</v>
      </c>
      <c r="N1184" s="41">
        <v>44386.729166666664</v>
      </c>
      <c r="O1184" s="39">
        <v>6870136847</v>
      </c>
      <c r="P1184" s="42" t="s">
        <v>315</v>
      </c>
      <c r="Q1184" s="42"/>
      <c r="R1184" s="60"/>
      <c r="S1184" s="42" t="s">
        <v>243</v>
      </c>
      <c r="T1184" s="68" t="s">
        <v>506</v>
      </c>
    </row>
    <row r="1185" spans="1:20" s="70" customFormat="1" x14ac:dyDescent="0.2">
      <c r="A1185" s="38" t="s">
        <v>4055</v>
      </c>
      <c r="B1185" s="42" t="s">
        <v>4056</v>
      </c>
      <c r="C1185" s="42" t="s">
        <v>4057</v>
      </c>
      <c r="D1185" s="38">
        <v>407261</v>
      </c>
      <c r="E1185" s="38"/>
      <c r="F1185" s="38"/>
      <c r="G1185" s="42" t="s">
        <v>58</v>
      </c>
      <c r="H1185" s="38">
        <v>8266011862</v>
      </c>
      <c r="I1185" s="40">
        <v>9854021307</v>
      </c>
      <c r="J1185" s="3">
        <v>56530.07</v>
      </c>
      <c r="K1185" s="3"/>
      <c r="L1185" s="3">
        <v>0</v>
      </c>
      <c r="M1185" s="3">
        <f t="shared" si="18"/>
        <v>56530.07</v>
      </c>
      <c r="N1185" s="41">
        <v>44387.729166666664</v>
      </c>
      <c r="O1185" s="39">
        <v>6870136858</v>
      </c>
      <c r="P1185" s="42" t="s">
        <v>315</v>
      </c>
      <c r="Q1185" s="42"/>
      <c r="R1185" s="60"/>
      <c r="S1185" s="42" t="s">
        <v>243</v>
      </c>
      <c r="T1185" s="68" t="s">
        <v>506</v>
      </c>
    </row>
    <row r="1186" spans="1:20" s="70" customFormat="1" x14ac:dyDescent="0.2">
      <c r="A1186" s="38" t="s">
        <v>1434</v>
      </c>
      <c r="B1186" s="42"/>
      <c r="C1186" s="42"/>
      <c r="D1186" s="38"/>
      <c r="E1186" s="38"/>
      <c r="F1186" s="38"/>
      <c r="G1186" s="42" t="s">
        <v>1435</v>
      </c>
      <c r="H1186" s="38"/>
      <c r="I1186" s="40" t="s">
        <v>4058</v>
      </c>
      <c r="J1186" s="3">
        <v>24000</v>
      </c>
      <c r="K1186" s="3"/>
      <c r="L1186" s="3"/>
      <c r="M1186" s="3">
        <f t="shared" si="18"/>
        <v>24000</v>
      </c>
      <c r="N1186" s="41">
        <v>44403</v>
      </c>
      <c r="O1186" s="39"/>
      <c r="P1186" s="42"/>
      <c r="Q1186" s="42"/>
      <c r="R1186" s="60"/>
      <c r="S1186" s="42" t="s">
        <v>243</v>
      </c>
      <c r="T1186" s="68"/>
    </row>
    <row r="1187" spans="1:20" s="70" customFormat="1" x14ac:dyDescent="0.2">
      <c r="A1187" s="38" t="s">
        <v>63</v>
      </c>
      <c r="B1187" s="1"/>
      <c r="C1187" s="1"/>
      <c r="D1187" s="51"/>
      <c r="E1187" s="38"/>
      <c r="F1187" s="51"/>
      <c r="G1187" s="52" t="s">
        <v>64</v>
      </c>
      <c r="H1187" s="53"/>
      <c r="I1187" s="54" t="s">
        <v>4059</v>
      </c>
      <c r="J1187" s="35">
        <v>-779.28</v>
      </c>
      <c r="K1187" s="1"/>
      <c r="L1187" s="1"/>
      <c r="M1187" s="3">
        <f t="shared" si="18"/>
        <v>-779.28</v>
      </c>
      <c r="N1187" s="41">
        <v>44403</v>
      </c>
      <c r="O1187" s="56"/>
      <c r="P1187" s="1"/>
      <c r="Q1187" s="1"/>
      <c r="R1187" s="57"/>
      <c r="S1187" s="39" t="s">
        <v>54</v>
      </c>
      <c r="T1187" s="68"/>
    </row>
    <row r="1188" spans="1:20" s="70" customFormat="1" x14ac:dyDescent="0.2">
      <c r="A1188" s="38" t="s">
        <v>4060</v>
      </c>
      <c r="B1188" s="42" t="s">
        <v>4061</v>
      </c>
      <c r="C1188" s="42" t="s">
        <v>4062</v>
      </c>
      <c r="D1188" s="38">
        <v>405629</v>
      </c>
      <c r="E1188" s="38"/>
      <c r="F1188" s="38"/>
      <c r="G1188" s="42" t="s">
        <v>4063</v>
      </c>
      <c r="H1188" s="38">
        <v>8263000093</v>
      </c>
      <c r="I1188" s="40">
        <v>2021222120362</v>
      </c>
      <c r="J1188" s="3">
        <v>1550000</v>
      </c>
      <c r="K1188" s="3"/>
      <c r="L1188" s="3">
        <v>279000</v>
      </c>
      <c r="M1188" s="3">
        <f t="shared" si="18"/>
        <v>1829000</v>
      </c>
      <c r="N1188" s="41">
        <v>44345.729166666664</v>
      </c>
      <c r="O1188" s="39">
        <v>6870166619</v>
      </c>
      <c r="P1188" s="42" t="s">
        <v>315</v>
      </c>
      <c r="Q1188" s="42" t="s">
        <v>4064</v>
      </c>
      <c r="R1188" s="60">
        <v>44428</v>
      </c>
      <c r="S1188" s="42" t="s">
        <v>243</v>
      </c>
      <c r="T1188" s="68"/>
    </row>
    <row r="1189" spans="1:20" s="70" customFormat="1" x14ac:dyDescent="0.2">
      <c r="A1189" s="38" t="s">
        <v>4065</v>
      </c>
      <c r="B1189" s="39" t="s">
        <v>4066</v>
      </c>
      <c r="C1189" s="39" t="s">
        <v>4067</v>
      </c>
      <c r="D1189" s="38">
        <v>502357</v>
      </c>
      <c r="E1189" s="38"/>
      <c r="F1189" s="38"/>
      <c r="G1189" s="39" t="s">
        <v>4068</v>
      </c>
      <c r="H1189" s="38">
        <v>8266011722</v>
      </c>
      <c r="I1189" s="40" t="s">
        <v>4069</v>
      </c>
      <c r="J1189" s="2">
        <v>74750</v>
      </c>
      <c r="K1189" s="2"/>
      <c r="L1189" s="2">
        <v>13455</v>
      </c>
      <c r="M1189" s="3">
        <f t="shared" si="18"/>
        <v>88205</v>
      </c>
      <c r="N1189" s="41">
        <v>44366.729166666664</v>
      </c>
      <c r="O1189" s="39">
        <v>6870139033</v>
      </c>
      <c r="P1189" s="39" t="s">
        <v>3027</v>
      </c>
      <c r="Q1189" s="40" t="s">
        <v>4070</v>
      </c>
      <c r="R1189" s="41">
        <v>44436</v>
      </c>
      <c r="S1189" s="62" t="s">
        <v>15</v>
      </c>
      <c r="T1189" s="68"/>
    </row>
    <row r="1190" spans="1:20" s="70" customFormat="1" x14ac:dyDescent="0.2">
      <c r="A1190" s="38" t="s">
        <v>4071</v>
      </c>
      <c r="B1190" s="42" t="s">
        <v>4072</v>
      </c>
      <c r="C1190" s="42" t="s">
        <v>4073</v>
      </c>
      <c r="D1190" s="58">
        <v>402300</v>
      </c>
      <c r="E1190" s="38"/>
      <c r="F1190" s="58"/>
      <c r="G1190" s="42" t="s">
        <v>230</v>
      </c>
      <c r="H1190" s="38">
        <v>8263000114</v>
      </c>
      <c r="I1190" s="40" t="s">
        <v>4074</v>
      </c>
      <c r="J1190" s="3">
        <v>2155359.06</v>
      </c>
      <c r="K1190" s="3"/>
      <c r="L1190" s="3">
        <v>387964.63079999998</v>
      </c>
      <c r="M1190" s="3">
        <f t="shared" si="18"/>
        <v>2543323.6908</v>
      </c>
      <c r="N1190" s="41">
        <v>44376.729166666664</v>
      </c>
      <c r="O1190" s="39">
        <v>6870139795</v>
      </c>
      <c r="P1190" s="42" t="s">
        <v>315</v>
      </c>
      <c r="Q1190" s="42" t="s">
        <v>3207</v>
      </c>
      <c r="R1190" s="60">
        <v>44341</v>
      </c>
      <c r="S1190" s="42" t="s">
        <v>243</v>
      </c>
      <c r="T1190" s="68" t="s">
        <v>506</v>
      </c>
    </row>
    <row r="1191" spans="1:20" s="70" customFormat="1" x14ac:dyDescent="0.2">
      <c r="A1191" s="38" t="s">
        <v>4075</v>
      </c>
      <c r="B1191" s="42" t="s">
        <v>4076</v>
      </c>
      <c r="C1191" s="42" t="s">
        <v>4077</v>
      </c>
      <c r="D1191" s="58">
        <v>402300</v>
      </c>
      <c r="E1191" s="38"/>
      <c r="F1191" s="58"/>
      <c r="G1191" s="42" t="s">
        <v>230</v>
      </c>
      <c r="H1191" s="38">
        <v>8263000114</v>
      </c>
      <c r="I1191" s="40" t="s">
        <v>4078</v>
      </c>
      <c r="J1191" s="3">
        <v>1693392.44</v>
      </c>
      <c r="K1191" s="3"/>
      <c r="L1191" s="3">
        <v>304810.63919999998</v>
      </c>
      <c r="M1191" s="3">
        <f t="shared" si="18"/>
        <v>1998203.0792</v>
      </c>
      <c r="N1191" s="41">
        <v>44380.729166666664</v>
      </c>
      <c r="O1191" s="39">
        <v>6870139824</v>
      </c>
      <c r="P1191" s="42" t="s">
        <v>315</v>
      </c>
      <c r="Q1191" s="42" t="s">
        <v>3207</v>
      </c>
      <c r="R1191" s="60">
        <v>44341</v>
      </c>
      <c r="S1191" s="42" t="s">
        <v>243</v>
      </c>
      <c r="T1191" s="68" t="s">
        <v>506</v>
      </c>
    </row>
    <row r="1192" spans="1:20" s="70" customFormat="1" x14ac:dyDescent="0.2">
      <c r="A1192" s="38" t="s">
        <v>4079</v>
      </c>
      <c r="B1192" s="42" t="s">
        <v>4080</v>
      </c>
      <c r="C1192" s="42" t="s">
        <v>4081</v>
      </c>
      <c r="D1192" s="58">
        <v>402300</v>
      </c>
      <c r="E1192" s="38"/>
      <c r="F1192" s="58"/>
      <c r="G1192" s="42" t="s">
        <v>230</v>
      </c>
      <c r="H1192" s="38">
        <v>8263000114</v>
      </c>
      <c r="I1192" s="40" t="s">
        <v>4082</v>
      </c>
      <c r="J1192" s="3">
        <v>1695805.05</v>
      </c>
      <c r="K1192" s="3"/>
      <c r="L1192" s="3">
        <v>305244.90899999999</v>
      </c>
      <c r="M1192" s="3">
        <f t="shared" si="18"/>
        <v>2001049.959</v>
      </c>
      <c r="N1192" s="41">
        <v>44376.729166666664</v>
      </c>
      <c r="O1192" s="39">
        <v>6870139814</v>
      </c>
      <c r="P1192" s="42" t="s">
        <v>315</v>
      </c>
      <c r="Q1192" s="42" t="s">
        <v>3207</v>
      </c>
      <c r="R1192" s="60">
        <v>44341</v>
      </c>
      <c r="S1192" s="42" t="s">
        <v>243</v>
      </c>
      <c r="T1192" s="68" t="s">
        <v>506</v>
      </c>
    </row>
    <row r="1193" spans="1:20" s="70" customFormat="1" x14ac:dyDescent="0.2">
      <c r="A1193" s="38" t="s">
        <v>4083</v>
      </c>
      <c r="B1193" s="42" t="s">
        <v>4084</v>
      </c>
      <c r="C1193" s="42" t="s">
        <v>4085</v>
      </c>
      <c r="D1193" s="58">
        <v>402300</v>
      </c>
      <c r="E1193" s="38"/>
      <c r="F1193" s="58"/>
      <c r="G1193" s="42" t="s">
        <v>230</v>
      </c>
      <c r="H1193" s="38">
        <v>8263000114</v>
      </c>
      <c r="I1193" s="40" t="s">
        <v>4086</v>
      </c>
      <c r="J1193" s="3">
        <v>1713984.7</v>
      </c>
      <c r="K1193" s="3"/>
      <c r="L1193" s="3">
        <v>308517.24599999998</v>
      </c>
      <c r="M1193" s="3">
        <f t="shared" si="18"/>
        <v>2022501.946</v>
      </c>
      <c r="N1193" s="41">
        <v>44383.729166666664</v>
      </c>
      <c r="O1193" s="39">
        <v>6870139810</v>
      </c>
      <c r="P1193" s="42" t="s">
        <v>315</v>
      </c>
      <c r="Q1193" s="42" t="s">
        <v>3207</v>
      </c>
      <c r="R1193" s="60">
        <v>44341</v>
      </c>
      <c r="S1193" s="42" t="s">
        <v>243</v>
      </c>
      <c r="T1193" s="68" t="s">
        <v>506</v>
      </c>
    </row>
    <row r="1194" spans="1:20" s="70" customFormat="1" x14ac:dyDescent="0.2">
      <c r="A1194" s="38" t="s">
        <v>4087</v>
      </c>
      <c r="B1194" s="42" t="s">
        <v>4088</v>
      </c>
      <c r="C1194" s="42" t="s">
        <v>4089</v>
      </c>
      <c r="D1194" s="58">
        <v>402300</v>
      </c>
      <c r="E1194" s="38"/>
      <c r="F1194" s="58"/>
      <c r="G1194" s="42" t="s">
        <v>230</v>
      </c>
      <c r="H1194" s="38">
        <v>8263000114</v>
      </c>
      <c r="I1194" s="40" t="s">
        <v>4090</v>
      </c>
      <c r="J1194" s="3">
        <v>1683684.7</v>
      </c>
      <c r="K1194" s="3"/>
      <c r="L1194" s="3">
        <v>303063.24599999998</v>
      </c>
      <c r="M1194" s="3">
        <f t="shared" si="18"/>
        <v>1986747.946</v>
      </c>
      <c r="N1194" s="41">
        <v>44382</v>
      </c>
      <c r="O1194" s="39">
        <v>6870139379</v>
      </c>
      <c r="P1194" s="42" t="s">
        <v>315</v>
      </c>
      <c r="Q1194" s="42" t="s">
        <v>3207</v>
      </c>
      <c r="R1194" s="60">
        <v>44341</v>
      </c>
      <c r="S1194" s="42" t="s">
        <v>243</v>
      </c>
      <c r="T1194" s="68" t="s">
        <v>506</v>
      </c>
    </row>
    <row r="1195" spans="1:20" s="70" customFormat="1" x14ac:dyDescent="0.2">
      <c r="A1195" s="38" t="s">
        <v>4091</v>
      </c>
      <c r="B1195" s="42" t="s">
        <v>4092</v>
      </c>
      <c r="C1195" s="42" t="s">
        <v>4093</v>
      </c>
      <c r="D1195" s="58">
        <v>402300</v>
      </c>
      <c r="E1195" s="38"/>
      <c r="F1195" s="58"/>
      <c r="G1195" s="42" t="s">
        <v>230</v>
      </c>
      <c r="H1195" s="38">
        <v>8263000114</v>
      </c>
      <c r="I1195" s="40" t="s">
        <v>4094</v>
      </c>
      <c r="J1195" s="3">
        <v>1666514.3</v>
      </c>
      <c r="K1195" s="3"/>
      <c r="L1195" s="3">
        <v>299972.57400000002</v>
      </c>
      <c r="M1195" s="3">
        <f t="shared" si="18"/>
        <v>1966486.8740000001</v>
      </c>
      <c r="N1195" s="41">
        <v>44385.729166666664</v>
      </c>
      <c r="O1195" s="39">
        <v>6870139400</v>
      </c>
      <c r="P1195" s="42" t="s">
        <v>315</v>
      </c>
      <c r="Q1195" s="42" t="s">
        <v>3207</v>
      </c>
      <c r="R1195" s="60">
        <v>44341</v>
      </c>
      <c r="S1195" s="42" t="s">
        <v>243</v>
      </c>
      <c r="T1195" s="68" t="s">
        <v>506</v>
      </c>
    </row>
    <row r="1196" spans="1:20" s="70" customFormat="1" x14ac:dyDescent="0.2">
      <c r="A1196" s="38" t="s">
        <v>4095</v>
      </c>
      <c r="B1196" s="39" t="s">
        <v>4096</v>
      </c>
      <c r="C1196" s="39" t="s">
        <v>4097</v>
      </c>
      <c r="D1196" s="38">
        <v>814561</v>
      </c>
      <c r="E1196" s="38"/>
      <c r="F1196" s="38"/>
      <c r="G1196" s="39" t="s">
        <v>4098</v>
      </c>
      <c r="H1196" s="38">
        <v>8268005384</v>
      </c>
      <c r="I1196" s="40">
        <v>11</v>
      </c>
      <c r="J1196" s="2">
        <v>40156.779661016953</v>
      </c>
      <c r="K1196" s="2"/>
      <c r="L1196" s="2">
        <v>7228.2203389830511</v>
      </c>
      <c r="M1196" s="3">
        <f t="shared" si="18"/>
        <v>47385.000000000007</v>
      </c>
      <c r="N1196" s="41">
        <v>44342.729166666664</v>
      </c>
      <c r="O1196" s="39">
        <v>43982870</v>
      </c>
      <c r="P1196" s="39" t="s">
        <v>52</v>
      </c>
      <c r="Q1196" s="40" t="s">
        <v>4099</v>
      </c>
      <c r="R1196" s="41">
        <v>44411</v>
      </c>
      <c r="S1196" s="39" t="s">
        <v>54</v>
      </c>
      <c r="T1196" s="68"/>
    </row>
    <row r="1197" spans="1:20" s="70" customFormat="1" x14ac:dyDescent="0.2">
      <c r="A1197" s="38" t="s">
        <v>4100</v>
      </c>
      <c r="B1197" s="39" t="s">
        <v>4101</v>
      </c>
      <c r="C1197" s="39" t="s">
        <v>4102</v>
      </c>
      <c r="D1197" s="38">
        <v>814561</v>
      </c>
      <c r="E1197" s="38"/>
      <c r="F1197" s="38"/>
      <c r="G1197" s="39" t="s">
        <v>4098</v>
      </c>
      <c r="H1197" s="38">
        <v>8268005663</v>
      </c>
      <c r="I1197" s="40" t="s">
        <v>4103</v>
      </c>
      <c r="J1197" s="2">
        <v>4560</v>
      </c>
      <c r="K1197" s="2"/>
      <c r="L1197" s="2">
        <v>820.8</v>
      </c>
      <c r="M1197" s="3">
        <f t="shared" si="18"/>
        <v>5380.8</v>
      </c>
      <c r="N1197" s="41">
        <v>44342.729166666664</v>
      </c>
      <c r="O1197" s="39">
        <v>43982977</v>
      </c>
      <c r="P1197" s="39" t="s">
        <v>52</v>
      </c>
      <c r="Q1197" s="40" t="s">
        <v>4099</v>
      </c>
      <c r="R1197" s="41">
        <v>44411</v>
      </c>
      <c r="S1197" s="39" t="s">
        <v>54</v>
      </c>
      <c r="T1197" s="68"/>
    </row>
    <row r="1198" spans="1:20" s="70" customFormat="1" x14ac:dyDescent="0.2">
      <c r="A1198" s="38" t="s">
        <v>4104</v>
      </c>
      <c r="B1198" s="39" t="s">
        <v>4105</v>
      </c>
      <c r="C1198" s="39" t="s">
        <v>4106</v>
      </c>
      <c r="D1198" s="38">
        <v>815145</v>
      </c>
      <c r="E1198" s="38"/>
      <c r="F1198" s="38"/>
      <c r="G1198" s="39" t="s">
        <v>1053</v>
      </c>
      <c r="H1198" s="38">
        <v>8268006589</v>
      </c>
      <c r="I1198" s="40">
        <v>56</v>
      </c>
      <c r="J1198" s="2">
        <v>39484.745762711864</v>
      </c>
      <c r="K1198" s="2"/>
      <c r="L1198" s="2">
        <v>7107.2542372881353</v>
      </c>
      <c r="M1198" s="3">
        <f t="shared" si="18"/>
        <v>46592</v>
      </c>
      <c r="N1198" s="41">
        <v>44381.729166666664</v>
      </c>
      <c r="O1198" s="39">
        <v>43985014</v>
      </c>
      <c r="P1198" s="39" t="s">
        <v>52</v>
      </c>
      <c r="Q1198" s="40" t="s">
        <v>4107</v>
      </c>
      <c r="R1198" s="41">
        <v>44407</v>
      </c>
      <c r="S1198" s="39" t="s">
        <v>54</v>
      </c>
      <c r="T1198" s="68"/>
    </row>
    <row r="1199" spans="1:20" s="70" customFormat="1" x14ac:dyDescent="0.2">
      <c r="A1199" s="38" t="s">
        <v>63</v>
      </c>
      <c r="B1199" s="1"/>
      <c r="C1199" s="1"/>
      <c r="D1199" s="51"/>
      <c r="E1199" s="38"/>
      <c r="F1199" s="51"/>
      <c r="G1199" s="52" t="s">
        <v>64</v>
      </c>
      <c r="H1199" s="53"/>
      <c r="I1199" s="54" t="s">
        <v>4108</v>
      </c>
      <c r="J1199" s="35">
        <v>-1795</v>
      </c>
      <c r="K1199" s="1"/>
      <c r="L1199" s="1"/>
      <c r="M1199" s="3">
        <f t="shared" si="18"/>
        <v>-1795</v>
      </c>
      <c r="N1199" s="41">
        <v>44404</v>
      </c>
      <c r="O1199" s="56"/>
      <c r="P1199" s="1"/>
      <c r="Q1199" s="1"/>
      <c r="R1199" s="57"/>
      <c r="S1199" s="39" t="s">
        <v>54</v>
      </c>
      <c r="T1199" s="68"/>
    </row>
    <row r="1200" spans="1:20" s="70" customFormat="1" x14ac:dyDescent="0.2">
      <c r="A1200" s="38" t="s">
        <v>63</v>
      </c>
      <c r="B1200" s="1"/>
      <c r="C1200" s="1"/>
      <c r="D1200" s="51"/>
      <c r="E1200" s="38"/>
      <c r="F1200" s="51"/>
      <c r="G1200" s="52" t="s">
        <v>64</v>
      </c>
      <c r="H1200" s="53"/>
      <c r="I1200" s="54" t="s">
        <v>4109</v>
      </c>
      <c r="J1200" s="35">
        <v>15000</v>
      </c>
      <c r="K1200" s="1"/>
      <c r="L1200" s="1"/>
      <c r="M1200" s="3">
        <f t="shared" si="18"/>
        <v>15000</v>
      </c>
      <c r="N1200" s="41">
        <v>44404</v>
      </c>
      <c r="O1200" s="56"/>
      <c r="P1200" s="1"/>
      <c r="Q1200" s="1"/>
      <c r="R1200" s="57"/>
      <c r="S1200" s="39" t="s">
        <v>54</v>
      </c>
      <c r="T1200" s="68"/>
    </row>
    <row r="1201" spans="1:20" s="70" customFormat="1" x14ac:dyDescent="0.2">
      <c r="A1201" s="38" t="s">
        <v>63</v>
      </c>
      <c r="B1201" s="1"/>
      <c r="C1201" s="1"/>
      <c r="D1201" s="51"/>
      <c r="E1201" s="38"/>
      <c r="F1201" s="51"/>
      <c r="G1201" s="52" t="s">
        <v>64</v>
      </c>
      <c r="H1201" s="53"/>
      <c r="I1201" s="54" t="s">
        <v>4110</v>
      </c>
      <c r="J1201" s="35">
        <v>547.46</v>
      </c>
      <c r="K1201" s="1"/>
      <c r="L1201" s="1"/>
      <c r="M1201" s="3">
        <f t="shared" si="18"/>
        <v>547.46</v>
      </c>
      <c r="N1201" s="41">
        <v>44404</v>
      </c>
      <c r="O1201" s="56"/>
      <c r="P1201" s="1"/>
      <c r="Q1201" s="1"/>
      <c r="R1201" s="57"/>
      <c r="S1201" s="39" t="s">
        <v>54</v>
      </c>
      <c r="T1201" s="68"/>
    </row>
    <row r="1202" spans="1:20" s="70" customFormat="1" x14ac:dyDescent="0.2">
      <c r="A1202" s="38" t="s">
        <v>63</v>
      </c>
      <c r="B1202" s="1"/>
      <c r="C1202" s="1"/>
      <c r="D1202" s="51"/>
      <c r="E1202" s="38"/>
      <c r="F1202" s="51"/>
      <c r="G1202" s="52" t="s">
        <v>64</v>
      </c>
      <c r="H1202" s="53"/>
      <c r="I1202" s="54" t="s">
        <v>4111</v>
      </c>
      <c r="J1202" s="35">
        <v>140.80000000000001</v>
      </c>
      <c r="K1202" s="1"/>
      <c r="L1202" s="1"/>
      <c r="M1202" s="3">
        <f t="shared" si="18"/>
        <v>140.80000000000001</v>
      </c>
      <c r="N1202" s="41">
        <v>44404</v>
      </c>
      <c r="O1202" s="56"/>
      <c r="P1202" s="1"/>
      <c r="Q1202" s="1"/>
      <c r="R1202" s="57"/>
      <c r="S1202" s="39" t="s">
        <v>54</v>
      </c>
      <c r="T1202" s="68"/>
    </row>
    <row r="1203" spans="1:20" s="70" customFormat="1" x14ac:dyDescent="0.2">
      <c r="A1203" s="38" t="s">
        <v>4112</v>
      </c>
      <c r="B1203" s="39" t="s">
        <v>4113</v>
      </c>
      <c r="C1203" s="39" t="s">
        <v>4114</v>
      </c>
      <c r="D1203" s="38">
        <v>508865</v>
      </c>
      <c r="E1203" s="38"/>
      <c r="F1203" s="38"/>
      <c r="G1203" s="39" t="s">
        <v>4115</v>
      </c>
      <c r="H1203" s="38">
        <v>8268006409</v>
      </c>
      <c r="I1203" s="40" t="s">
        <v>4116</v>
      </c>
      <c r="J1203" s="2">
        <v>30000</v>
      </c>
      <c r="K1203" s="2"/>
      <c r="L1203" s="2">
        <v>5400</v>
      </c>
      <c r="M1203" s="3">
        <f t="shared" si="18"/>
        <v>35400</v>
      </c>
      <c r="N1203" s="41">
        <v>44371.729166666664</v>
      </c>
      <c r="O1203" s="39">
        <v>43985006</v>
      </c>
      <c r="P1203" s="39" t="s">
        <v>52</v>
      </c>
      <c r="Q1203" s="40" t="s">
        <v>4117</v>
      </c>
      <c r="R1203" s="41">
        <v>44407</v>
      </c>
      <c r="S1203" s="39" t="s">
        <v>54</v>
      </c>
      <c r="T1203" s="68"/>
    </row>
    <row r="1204" spans="1:20" s="70" customFormat="1" x14ac:dyDescent="0.2">
      <c r="A1204" s="38" t="s">
        <v>4118</v>
      </c>
      <c r="B1204" s="42" t="s">
        <v>4119</v>
      </c>
      <c r="C1204" s="42" t="s">
        <v>4120</v>
      </c>
      <c r="D1204" s="38">
        <v>821190</v>
      </c>
      <c r="E1204" s="38"/>
      <c r="F1204" s="38"/>
      <c r="G1204" s="42" t="s">
        <v>1965</v>
      </c>
      <c r="H1204" s="38">
        <v>8263000118</v>
      </c>
      <c r="I1204" s="40" t="s">
        <v>4121</v>
      </c>
      <c r="J1204" s="3">
        <v>1553565.09</v>
      </c>
      <c r="K1204" s="3"/>
      <c r="L1204" s="3">
        <v>279641.71620000002</v>
      </c>
      <c r="M1204" s="3">
        <f t="shared" si="18"/>
        <v>1833206.8062</v>
      </c>
      <c r="N1204" s="41">
        <v>44355.729166666664</v>
      </c>
      <c r="O1204" s="39">
        <v>6870140319</v>
      </c>
      <c r="P1204" s="42" t="s">
        <v>315</v>
      </c>
      <c r="Q1204" s="42">
        <v>107296695722</v>
      </c>
      <c r="R1204" s="60">
        <v>44407</v>
      </c>
      <c r="S1204" s="42" t="s">
        <v>243</v>
      </c>
      <c r="T1204" s="68"/>
    </row>
    <row r="1205" spans="1:20" s="70" customFormat="1" x14ac:dyDescent="0.2">
      <c r="A1205" s="38" t="s">
        <v>4122</v>
      </c>
      <c r="B1205" s="42" t="s">
        <v>4123</v>
      </c>
      <c r="C1205" s="42"/>
      <c r="D1205" s="38">
        <v>821190</v>
      </c>
      <c r="E1205" s="38"/>
      <c r="F1205" s="38"/>
      <c r="G1205" s="42" t="s">
        <v>1965</v>
      </c>
      <c r="H1205" s="38">
        <v>8263000118</v>
      </c>
      <c r="I1205" s="40" t="s">
        <v>4124</v>
      </c>
      <c r="J1205" s="3">
        <v>395136.99</v>
      </c>
      <c r="K1205" s="3"/>
      <c r="L1205" s="3">
        <v>71124.658199999991</v>
      </c>
      <c r="M1205" s="3">
        <f t="shared" si="18"/>
        <v>466261.6482</v>
      </c>
      <c r="N1205" s="41">
        <v>44355.729166666664</v>
      </c>
      <c r="O1205" s="39">
        <v>6870140336</v>
      </c>
      <c r="P1205" s="42" t="s">
        <v>315</v>
      </c>
      <c r="Q1205" s="42">
        <v>107285107188</v>
      </c>
      <c r="R1205" s="60">
        <v>44405</v>
      </c>
      <c r="S1205" s="42" t="s">
        <v>243</v>
      </c>
      <c r="T1205" s="68"/>
    </row>
    <row r="1206" spans="1:20" s="70" customFormat="1" x14ac:dyDescent="0.2">
      <c r="A1206" s="38" t="s">
        <v>4125</v>
      </c>
      <c r="B1206" s="42" t="s">
        <v>4126</v>
      </c>
      <c r="C1206" s="42" t="s">
        <v>4127</v>
      </c>
      <c r="D1206" s="38">
        <v>821190</v>
      </c>
      <c r="E1206" s="38"/>
      <c r="F1206" s="38"/>
      <c r="G1206" s="42" t="s">
        <v>1965</v>
      </c>
      <c r="H1206" s="38">
        <v>8263000118</v>
      </c>
      <c r="I1206" s="40" t="s">
        <v>4128</v>
      </c>
      <c r="J1206" s="3">
        <v>1616392</v>
      </c>
      <c r="K1206" s="3"/>
      <c r="L1206" s="3">
        <v>290950.56</v>
      </c>
      <c r="M1206" s="3">
        <f t="shared" si="18"/>
        <v>1907342.56</v>
      </c>
      <c r="N1206" s="41">
        <v>44355.729166666664</v>
      </c>
      <c r="O1206" s="39">
        <v>6870140392</v>
      </c>
      <c r="P1206" s="42" t="s">
        <v>315</v>
      </c>
      <c r="Q1206" s="42">
        <v>107285107188</v>
      </c>
      <c r="R1206" s="60">
        <v>44406</v>
      </c>
      <c r="S1206" s="42" t="s">
        <v>243</v>
      </c>
      <c r="T1206" s="68"/>
    </row>
    <row r="1207" spans="1:20" s="70" customFormat="1" x14ac:dyDescent="0.2">
      <c r="A1207" s="38" t="s">
        <v>4129</v>
      </c>
      <c r="B1207" s="42" t="s">
        <v>4130</v>
      </c>
      <c r="C1207" s="42" t="s">
        <v>4131</v>
      </c>
      <c r="D1207" s="38">
        <v>821190</v>
      </c>
      <c r="E1207" s="38"/>
      <c r="F1207" s="38"/>
      <c r="G1207" s="42" t="s">
        <v>1965</v>
      </c>
      <c r="H1207" s="38">
        <v>8263000118</v>
      </c>
      <c r="I1207" s="40" t="s">
        <v>4132</v>
      </c>
      <c r="J1207" s="3">
        <v>1608177.4</v>
      </c>
      <c r="K1207" s="3"/>
      <c r="L1207" s="3">
        <v>289471.93199999997</v>
      </c>
      <c r="M1207" s="3">
        <f t="shared" si="18"/>
        <v>1897649.3319999999</v>
      </c>
      <c r="N1207" s="41">
        <v>44355</v>
      </c>
      <c r="O1207" s="39">
        <v>6870140424</v>
      </c>
      <c r="P1207" s="42" t="s">
        <v>315</v>
      </c>
      <c r="Q1207" s="42">
        <v>107285107188</v>
      </c>
      <c r="R1207" s="60">
        <v>44406</v>
      </c>
      <c r="S1207" s="42" t="s">
        <v>243</v>
      </c>
      <c r="T1207" s="68"/>
    </row>
    <row r="1208" spans="1:20" s="70" customFormat="1" x14ac:dyDescent="0.2">
      <c r="A1208" s="38" t="s">
        <v>4133</v>
      </c>
      <c r="B1208" s="42" t="s">
        <v>4134</v>
      </c>
      <c r="C1208" s="42" t="s">
        <v>4135</v>
      </c>
      <c r="D1208" s="38">
        <v>821438</v>
      </c>
      <c r="E1208" s="38"/>
      <c r="F1208" s="38"/>
      <c r="G1208" s="42" t="s">
        <v>4136</v>
      </c>
      <c r="H1208" s="38">
        <v>8268006334</v>
      </c>
      <c r="I1208" s="40" t="s">
        <v>4137</v>
      </c>
      <c r="J1208" s="3">
        <v>246950.82</v>
      </c>
      <c r="K1208" s="3"/>
      <c r="L1208" s="3">
        <v>44451.18</v>
      </c>
      <c r="M1208" s="3">
        <f t="shared" si="18"/>
        <v>291402</v>
      </c>
      <c r="N1208" s="41">
        <v>44361.729166666664</v>
      </c>
      <c r="O1208" s="39">
        <v>43988273</v>
      </c>
      <c r="P1208" s="42" t="s">
        <v>315</v>
      </c>
      <c r="Q1208" s="42" t="s">
        <v>4138</v>
      </c>
      <c r="R1208" s="60">
        <v>44411</v>
      </c>
      <c r="S1208" s="42" t="s">
        <v>243</v>
      </c>
      <c r="T1208" s="68"/>
    </row>
    <row r="1209" spans="1:20" s="70" customFormat="1" x14ac:dyDescent="0.2">
      <c r="A1209" s="38" t="s">
        <v>4139</v>
      </c>
      <c r="B1209" s="39" t="s">
        <v>4140</v>
      </c>
      <c r="C1209" s="39" t="s">
        <v>4141</v>
      </c>
      <c r="D1209" s="38">
        <v>405596</v>
      </c>
      <c r="E1209" s="38"/>
      <c r="F1209" s="38"/>
      <c r="G1209" s="39" t="s">
        <v>3259</v>
      </c>
      <c r="H1209" s="38">
        <v>8263000119</v>
      </c>
      <c r="I1209" s="40" t="s">
        <v>4142</v>
      </c>
      <c r="J1209" s="2">
        <v>851400</v>
      </c>
      <c r="K1209" s="2">
        <v>1004.65</v>
      </c>
      <c r="L1209" s="2">
        <v>153252</v>
      </c>
      <c r="M1209" s="3">
        <f t="shared" si="18"/>
        <v>1005656.65</v>
      </c>
      <c r="N1209" s="41">
        <v>44376.729166666664</v>
      </c>
      <c r="O1209" s="39">
        <v>6870142709</v>
      </c>
      <c r="P1209" s="39" t="s">
        <v>52</v>
      </c>
      <c r="Q1209" s="40" t="s">
        <v>4143</v>
      </c>
      <c r="R1209" s="41">
        <v>44411</v>
      </c>
      <c r="S1209" s="39" t="s">
        <v>54</v>
      </c>
      <c r="T1209" s="68"/>
    </row>
    <row r="1210" spans="1:20" s="70" customFormat="1" x14ac:dyDescent="0.2">
      <c r="A1210" s="38" t="s">
        <v>4144</v>
      </c>
      <c r="B1210" s="39" t="s">
        <v>4145</v>
      </c>
      <c r="C1210" s="39" t="s">
        <v>4146</v>
      </c>
      <c r="D1210" s="58">
        <v>132142</v>
      </c>
      <c r="E1210" s="38"/>
      <c r="F1210" s="58"/>
      <c r="G1210" s="39" t="s">
        <v>3157</v>
      </c>
      <c r="H1210" s="38">
        <v>8266010956</v>
      </c>
      <c r="I1210" s="40" t="s">
        <v>4147</v>
      </c>
      <c r="J1210" s="2">
        <v>101439.83050847458</v>
      </c>
      <c r="K1210" s="2"/>
      <c r="L1210" s="2">
        <v>18259.169491525423</v>
      </c>
      <c r="M1210" s="3">
        <f t="shared" si="18"/>
        <v>119699</v>
      </c>
      <c r="N1210" s="41">
        <v>44378.729166666664</v>
      </c>
      <c r="O1210" s="39">
        <v>6870169216</v>
      </c>
      <c r="P1210" s="39" t="s">
        <v>52</v>
      </c>
      <c r="Q1210" s="40" t="s">
        <v>4148</v>
      </c>
      <c r="R1210" s="41">
        <v>44429</v>
      </c>
      <c r="S1210" s="39" t="s">
        <v>54</v>
      </c>
      <c r="T1210" s="68"/>
    </row>
    <row r="1211" spans="1:20" s="70" customFormat="1" x14ac:dyDescent="0.2">
      <c r="A1211" s="38" t="s">
        <v>4149</v>
      </c>
      <c r="B1211" s="39" t="s">
        <v>4150</v>
      </c>
      <c r="C1211" s="39" t="s">
        <v>4151</v>
      </c>
      <c r="D1211" s="38">
        <v>105695</v>
      </c>
      <c r="E1211" s="38"/>
      <c r="F1211" s="38"/>
      <c r="G1211" s="39" t="s">
        <v>2389</v>
      </c>
      <c r="H1211" s="38">
        <v>8263000078</v>
      </c>
      <c r="I1211" s="40" t="s">
        <v>4152</v>
      </c>
      <c r="J1211" s="2">
        <v>41000</v>
      </c>
      <c r="K1211" s="2"/>
      <c r="L1211" s="2">
        <v>7380</v>
      </c>
      <c r="M1211" s="3">
        <f t="shared" si="18"/>
        <v>48380</v>
      </c>
      <c r="N1211" s="41">
        <v>44373.729166666664</v>
      </c>
      <c r="O1211" s="39">
        <v>6870140943</v>
      </c>
      <c r="P1211" s="39" t="s">
        <v>52</v>
      </c>
      <c r="Q1211" s="40" t="s">
        <v>4153</v>
      </c>
      <c r="R1211" s="41">
        <v>44416</v>
      </c>
      <c r="S1211" s="39" t="s">
        <v>54</v>
      </c>
      <c r="T1211" s="68"/>
    </row>
    <row r="1212" spans="1:20" s="70" customFormat="1" x14ac:dyDescent="0.2">
      <c r="A1212" s="38" t="s">
        <v>4154</v>
      </c>
      <c r="B1212" s="39" t="s">
        <v>4155</v>
      </c>
      <c r="C1212" s="39" t="s">
        <v>4156</v>
      </c>
      <c r="D1212" s="38">
        <v>116760</v>
      </c>
      <c r="E1212" s="38"/>
      <c r="F1212" s="38"/>
      <c r="G1212" s="39" t="s">
        <v>4157</v>
      </c>
      <c r="H1212" s="38">
        <v>8266011634</v>
      </c>
      <c r="I1212" s="40" t="s">
        <v>4158</v>
      </c>
      <c r="J1212" s="2">
        <v>136004.2372881356</v>
      </c>
      <c r="K1212" s="2"/>
      <c r="L1212" s="2">
        <v>24480.762711864409</v>
      </c>
      <c r="M1212" s="3">
        <f t="shared" si="18"/>
        <v>160485</v>
      </c>
      <c r="N1212" s="41">
        <v>44364.729166666664</v>
      </c>
      <c r="O1212" s="39">
        <v>6870152487</v>
      </c>
      <c r="P1212" s="39" t="s">
        <v>52</v>
      </c>
      <c r="Q1212" s="40" t="s">
        <v>4159</v>
      </c>
      <c r="R1212" s="41">
        <v>44416</v>
      </c>
      <c r="S1212" s="39" t="s">
        <v>54</v>
      </c>
      <c r="T1212" s="68"/>
    </row>
    <row r="1213" spans="1:20" s="70" customFormat="1" x14ac:dyDescent="0.2">
      <c r="A1213" s="38" t="s">
        <v>4160</v>
      </c>
      <c r="B1213" s="39" t="s">
        <v>4161</v>
      </c>
      <c r="C1213" s="39" t="s">
        <v>4162</v>
      </c>
      <c r="D1213" s="38">
        <v>508895</v>
      </c>
      <c r="E1213" s="38"/>
      <c r="F1213" s="38"/>
      <c r="G1213" s="39" t="s">
        <v>4163</v>
      </c>
      <c r="H1213" s="38">
        <v>8266011896</v>
      </c>
      <c r="I1213" s="40">
        <v>7</v>
      </c>
      <c r="J1213" s="2">
        <v>287000</v>
      </c>
      <c r="K1213" s="2"/>
      <c r="L1213" s="2">
        <v>51660</v>
      </c>
      <c r="M1213" s="3">
        <f t="shared" si="18"/>
        <v>338660</v>
      </c>
      <c r="N1213" s="41">
        <v>44384.729166666664</v>
      </c>
      <c r="O1213" s="39">
        <v>6870161860</v>
      </c>
      <c r="P1213" s="39" t="s">
        <v>52</v>
      </c>
      <c r="Q1213" s="40" t="s">
        <v>4164</v>
      </c>
      <c r="R1213" s="41">
        <v>44422</v>
      </c>
      <c r="S1213" s="39" t="s">
        <v>54</v>
      </c>
      <c r="T1213" s="68"/>
    </row>
    <row r="1214" spans="1:20" s="70" customFormat="1" x14ac:dyDescent="0.2">
      <c r="A1214" s="38" t="s">
        <v>4165</v>
      </c>
      <c r="B1214" s="42"/>
      <c r="C1214" s="42"/>
      <c r="D1214" s="38"/>
      <c r="E1214" s="38"/>
      <c r="F1214" s="38"/>
      <c r="G1214" s="42" t="s">
        <v>3025</v>
      </c>
      <c r="H1214" s="61" t="s">
        <v>4166</v>
      </c>
      <c r="I1214" s="59">
        <v>44405</v>
      </c>
      <c r="J1214" s="3">
        <v>221097.60000000001</v>
      </c>
      <c r="K1214" s="3"/>
      <c r="L1214" s="2">
        <v>0</v>
      </c>
      <c r="M1214" s="3">
        <f t="shared" si="18"/>
        <v>221097.60000000001</v>
      </c>
      <c r="N1214" s="59">
        <v>44405</v>
      </c>
      <c r="O1214" s="61" t="s">
        <v>4166</v>
      </c>
      <c r="P1214" s="39" t="s">
        <v>3027</v>
      </c>
      <c r="Q1214" s="42"/>
      <c r="R1214" s="60"/>
      <c r="S1214" s="62" t="s">
        <v>15</v>
      </c>
      <c r="T1214" s="68"/>
    </row>
    <row r="1215" spans="1:20" s="70" customFormat="1" x14ac:dyDescent="0.2">
      <c r="A1215" s="38" t="s">
        <v>4167</v>
      </c>
      <c r="B1215" s="42"/>
      <c r="C1215" s="42"/>
      <c r="D1215" s="38"/>
      <c r="E1215" s="38"/>
      <c r="F1215" s="38"/>
      <c r="G1215" s="42" t="s">
        <v>3025</v>
      </c>
      <c r="H1215" s="61" t="s">
        <v>4166</v>
      </c>
      <c r="I1215" s="59">
        <v>44405</v>
      </c>
      <c r="J1215" s="3">
        <v>141847.01</v>
      </c>
      <c r="K1215" s="3"/>
      <c r="L1215" s="2">
        <v>0</v>
      </c>
      <c r="M1215" s="3">
        <f t="shared" si="18"/>
        <v>141847.01</v>
      </c>
      <c r="N1215" s="59">
        <v>44405</v>
      </c>
      <c r="O1215" s="61" t="s">
        <v>4166</v>
      </c>
      <c r="P1215" s="39" t="s">
        <v>3027</v>
      </c>
      <c r="Q1215" s="42"/>
      <c r="R1215" s="60"/>
      <c r="S1215" s="62" t="s">
        <v>15</v>
      </c>
      <c r="T1215" s="68"/>
    </row>
    <row r="1216" spans="1:20" s="70" customFormat="1" x14ac:dyDescent="0.2">
      <c r="A1216" s="38" t="s">
        <v>4168</v>
      </c>
      <c r="B1216" s="42"/>
      <c r="C1216" s="42"/>
      <c r="D1216" s="38"/>
      <c r="E1216" s="38"/>
      <c r="F1216" s="38"/>
      <c r="G1216" s="42" t="s">
        <v>3025</v>
      </c>
      <c r="H1216" s="61" t="s">
        <v>4166</v>
      </c>
      <c r="I1216" s="59">
        <v>44405</v>
      </c>
      <c r="J1216" s="3">
        <v>122334.85999999999</v>
      </c>
      <c r="K1216" s="3"/>
      <c r="L1216" s="2">
        <v>0</v>
      </c>
      <c r="M1216" s="3">
        <f t="shared" si="18"/>
        <v>122334.85999999999</v>
      </c>
      <c r="N1216" s="59">
        <v>44405</v>
      </c>
      <c r="O1216" s="61" t="s">
        <v>4166</v>
      </c>
      <c r="P1216" s="39" t="s">
        <v>3027</v>
      </c>
      <c r="Q1216" s="42"/>
      <c r="R1216" s="60"/>
      <c r="S1216" s="62" t="s">
        <v>15</v>
      </c>
      <c r="T1216" s="68"/>
    </row>
    <row r="1217" spans="1:20" s="70" customFormat="1" x14ac:dyDescent="0.2">
      <c r="A1217" s="38" t="s">
        <v>4169</v>
      </c>
      <c r="B1217" s="42"/>
      <c r="C1217" s="42"/>
      <c r="D1217" s="38"/>
      <c r="E1217" s="38"/>
      <c r="F1217" s="38"/>
      <c r="G1217" s="42" t="s">
        <v>3025</v>
      </c>
      <c r="H1217" s="61" t="s">
        <v>4166</v>
      </c>
      <c r="I1217" s="59">
        <v>44405</v>
      </c>
      <c r="J1217" s="3">
        <v>104417.44</v>
      </c>
      <c r="K1217" s="3"/>
      <c r="L1217" s="2">
        <v>0</v>
      </c>
      <c r="M1217" s="3">
        <f t="shared" si="18"/>
        <v>104417.44</v>
      </c>
      <c r="N1217" s="59">
        <v>44405</v>
      </c>
      <c r="O1217" s="61" t="s">
        <v>4166</v>
      </c>
      <c r="P1217" s="39" t="s">
        <v>3027</v>
      </c>
      <c r="Q1217" s="42"/>
      <c r="R1217" s="60"/>
      <c r="S1217" s="62" t="s">
        <v>15</v>
      </c>
      <c r="T1217" s="68"/>
    </row>
    <row r="1218" spans="1:20" s="70" customFormat="1" x14ac:dyDescent="0.2">
      <c r="A1218" s="38" t="s">
        <v>4170</v>
      </c>
      <c r="B1218" s="42"/>
      <c r="C1218" s="42"/>
      <c r="D1218" s="38"/>
      <c r="E1218" s="38"/>
      <c r="F1218" s="38"/>
      <c r="G1218" s="42" t="s">
        <v>3025</v>
      </c>
      <c r="H1218" s="61" t="s">
        <v>4166</v>
      </c>
      <c r="I1218" s="59">
        <v>44405</v>
      </c>
      <c r="J1218" s="3">
        <v>103000.39</v>
      </c>
      <c r="K1218" s="3"/>
      <c r="L1218" s="2">
        <v>0</v>
      </c>
      <c r="M1218" s="3">
        <f t="shared" si="18"/>
        <v>103000.39</v>
      </c>
      <c r="N1218" s="59">
        <v>44405</v>
      </c>
      <c r="O1218" s="61" t="s">
        <v>4166</v>
      </c>
      <c r="P1218" s="39" t="s">
        <v>3027</v>
      </c>
      <c r="Q1218" s="42"/>
      <c r="R1218" s="60"/>
      <c r="S1218" s="62" t="s">
        <v>15</v>
      </c>
      <c r="T1218" s="68"/>
    </row>
    <row r="1219" spans="1:20" s="70" customFormat="1" x14ac:dyDescent="0.2">
      <c r="A1219" s="38" t="s">
        <v>4171</v>
      </c>
      <c r="B1219" s="42"/>
      <c r="C1219" s="42"/>
      <c r="D1219" s="38"/>
      <c r="E1219" s="38"/>
      <c r="F1219" s="38"/>
      <c r="G1219" s="42" t="s">
        <v>3025</v>
      </c>
      <c r="H1219" s="61" t="s">
        <v>4166</v>
      </c>
      <c r="I1219" s="59">
        <v>44405</v>
      </c>
      <c r="J1219" s="3">
        <v>98400</v>
      </c>
      <c r="K1219" s="3"/>
      <c r="L1219" s="2">
        <v>0</v>
      </c>
      <c r="M1219" s="3">
        <f t="shared" si="18"/>
        <v>98400</v>
      </c>
      <c r="N1219" s="59">
        <v>44405</v>
      </c>
      <c r="O1219" s="61" t="s">
        <v>4166</v>
      </c>
      <c r="P1219" s="39" t="s">
        <v>3027</v>
      </c>
      <c r="Q1219" s="42"/>
      <c r="R1219" s="60"/>
      <c r="S1219" s="62" t="s">
        <v>15</v>
      </c>
      <c r="T1219" s="68"/>
    </row>
    <row r="1220" spans="1:20" s="70" customFormat="1" x14ac:dyDescent="0.2">
      <c r="A1220" s="38" t="s">
        <v>4172</v>
      </c>
      <c r="B1220" s="42"/>
      <c r="C1220" s="42"/>
      <c r="D1220" s="38"/>
      <c r="E1220" s="38"/>
      <c r="F1220" s="38"/>
      <c r="G1220" s="42" t="s">
        <v>3025</v>
      </c>
      <c r="H1220" s="61" t="s">
        <v>4166</v>
      </c>
      <c r="I1220" s="59">
        <v>44405</v>
      </c>
      <c r="J1220" s="3">
        <v>92070.26</v>
      </c>
      <c r="K1220" s="3"/>
      <c r="L1220" s="2">
        <v>0</v>
      </c>
      <c r="M1220" s="3">
        <f t="shared" si="18"/>
        <v>92070.26</v>
      </c>
      <c r="N1220" s="59">
        <v>44405</v>
      </c>
      <c r="O1220" s="61" t="s">
        <v>4166</v>
      </c>
      <c r="P1220" s="39" t="s">
        <v>3027</v>
      </c>
      <c r="Q1220" s="42"/>
      <c r="R1220" s="60"/>
      <c r="S1220" s="62" t="s">
        <v>15</v>
      </c>
      <c r="T1220" s="68"/>
    </row>
    <row r="1221" spans="1:20" s="70" customFormat="1" x14ac:dyDescent="0.2">
      <c r="A1221" s="38" t="s">
        <v>4173</v>
      </c>
      <c r="B1221" s="42"/>
      <c r="C1221" s="42"/>
      <c r="D1221" s="38"/>
      <c r="E1221" s="38"/>
      <c r="F1221" s="38"/>
      <c r="G1221" s="42" t="s">
        <v>3025</v>
      </c>
      <c r="H1221" s="61" t="s">
        <v>4166</v>
      </c>
      <c r="I1221" s="59">
        <v>44405</v>
      </c>
      <c r="J1221" s="3">
        <v>70116.600000000006</v>
      </c>
      <c r="K1221" s="3"/>
      <c r="L1221" s="2">
        <v>0</v>
      </c>
      <c r="M1221" s="3">
        <f t="shared" si="18"/>
        <v>70116.600000000006</v>
      </c>
      <c r="N1221" s="59">
        <v>44405</v>
      </c>
      <c r="O1221" s="61" t="s">
        <v>4166</v>
      </c>
      <c r="P1221" s="39" t="s">
        <v>3027</v>
      </c>
      <c r="Q1221" s="42"/>
      <c r="R1221" s="60"/>
      <c r="S1221" s="62" t="s">
        <v>15</v>
      </c>
      <c r="T1221" s="68"/>
    </row>
    <row r="1222" spans="1:20" s="70" customFormat="1" x14ac:dyDescent="0.2">
      <c r="A1222" s="38" t="s">
        <v>4174</v>
      </c>
      <c r="B1222" s="42"/>
      <c r="C1222" s="42"/>
      <c r="D1222" s="38"/>
      <c r="E1222" s="38"/>
      <c r="F1222" s="38"/>
      <c r="G1222" s="42" t="s">
        <v>3025</v>
      </c>
      <c r="H1222" s="61" t="s">
        <v>4166</v>
      </c>
      <c r="I1222" s="59">
        <v>44405</v>
      </c>
      <c r="J1222" s="3">
        <v>51636.85</v>
      </c>
      <c r="K1222" s="3"/>
      <c r="L1222" s="2">
        <v>0</v>
      </c>
      <c r="M1222" s="3">
        <f t="shared" ref="M1222:M1285" si="19">SUM(J1222:L1222)</f>
        <v>51636.85</v>
      </c>
      <c r="N1222" s="59">
        <v>44405</v>
      </c>
      <c r="O1222" s="61" t="s">
        <v>4166</v>
      </c>
      <c r="P1222" s="39" t="s">
        <v>3027</v>
      </c>
      <c r="Q1222" s="42"/>
      <c r="R1222" s="60"/>
      <c r="S1222" s="62" t="s">
        <v>15</v>
      </c>
      <c r="T1222" s="68"/>
    </row>
    <row r="1223" spans="1:20" s="70" customFormat="1" x14ac:dyDescent="0.2">
      <c r="A1223" s="38" t="s">
        <v>4175</v>
      </c>
      <c r="B1223" s="39" t="s">
        <v>4176</v>
      </c>
      <c r="C1223" s="39" t="s">
        <v>4177</v>
      </c>
      <c r="D1223" s="38">
        <v>405596</v>
      </c>
      <c r="E1223" s="38"/>
      <c r="F1223" s="38"/>
      <c r="G1223" s="39" t="s">
        <v>3259</v>
      </c>
      <c r="H1223" s="38">
        <v>8263000119</v>
      </c>
      <c r="I1223" s="40" t="s">
        <v>4178</v>
      </c>
      <c r="J1223" s="2">
        <v>917500</v>
      </c>
      <c r="K1223" s="2">
        <v>1082.6500000000001</v>
      </c>
      <c r="L1223" s="2">
        <v>165150</v>
      </c>
      <c r="M1223" s="3">
        <f t="shared" si="19"/>
        <v>1083732.6499999999</v>
      </c>
      <c r="N1223" s="41">
        <v>44374.729166666664</v>
      </c>
      <c r="O1223" s="39">
        <v>6870142778</v>
      </c>
      <c r="P1223" s="39" t="s">
        <v>52</v>
      </c>
      <c r="Q1223" s="40" t="s">
        <v>4179</v>
      </c>
      <c r="R1223" s="41">
        <v>44412</v>
      </c>
      <c r="S1223" s="39" t="s">
        <v>54</v>
      </c>
      <c r="T1223" s="68"/>
    </row>
    <row r="1224" spans="1:20" s="70" customFormat="1" x14ac:dyDescent="0.2">
      <c r="A1224" s="38" t="s">
        <v>4180</v>
      </c>
      <c r="B1224" s="39" t="s">
        <v>4181</v>
      </c>
      <c r="C1224" s="39" t="s">
        <v>4182</v>
      </c>
      <c r="D1224" s="38">
        <v>405596</v>
      </c>
      <c r="E1224" s="38"/>
      <c r="F1224" s="38"/>
      <c r="G1224" s="39" t="s">
        <v>3259</v>
      </c>
      <c r="H1224" s="38">
        <v>8263000119</v>
      </c>
      <c r="I1224" s="40" t="s">
        <v>4183</v>
      </c>
      <c r="J1224" s="2">
        <v>36700</v>
      </c>
      <c r="K1224" s="2">
        <v>43.31</v>
      </c>
      <c r="L1224" s="2">
        <v>6606</v>
      </c>
      <c r="M1224" s="3">
        <f t="shared" si="19"/>
        <v>43349.31</v>
      </c>
      <c r="N1224" s="41">
        <v>44376.729166666664</v>
      </c>
      <c r="O1224" s="39">
        <v>6870142865</v>
      </c>
      <c r="P1224" s="39" t="s">
        <v>52</v>
      </c>
      <c r="Q1224" s="40" t="s">
        <v>4179</v>
      </c>
      <c r="R1224" s="41">
        <v>44412</v>
      </c>
      <c r="S1224" s="39" t="s">
        <v>54</v>
      </c>
      <c r="T1224" s="68"/>
    </row>
    <row r="1225" spans="1:20" s="70" customFormat="1" x14ac:dyDescent="0.2">
      <c r="A1225" s="38" t="s">
        <v>4184</v>
      </c>
      <c r="B1225" s="39" t="s">
        <v>4185</v>
      </c>
      <c r="C1225" s="39" t="s">
        <v>4186</v>
      </c>
      <c r="D1225" s="38">
        <v>405596</v>
      </c>
      <c r="E1225" s="38"/>
      <c r="F1225" s="38"/>
      <c r="G1225" s="39" t="s">
        <v>3259</v>
      </c>
      <c r="H1225" s="38">
        <v>8263000119</v>
      </c>
      <c r="I1225" s="40" t="s">
        <v>4187</v>
      </c>
      <c r="J1225" s="2">
        <v>193500</v>
      </c>
      <c r="K1225" s="2">
        <v>228.33</v>
      </c>
      <c r="L1225" s="2">
        <v>34830</v>
      </c>
      <c r="M1225" s="3">
        <f t="shared" si="19"/>
        <v>228558.33</v>
      </c>
      <c r="N1225" s="41">
        <v>44374.729166666664</v>
      </c>
      <c r="O1225" s="39">
        <v>6870143168</v>
      </c>
      <c r="P1225" s="39" t="s">
        <v>52</v>
      </c>
      <c r="Q1225" s="40" t="s">
        <v>4179</v>
      </c>
      <c r="R1225" s="41">
        <v>44412</v>
      </c>
      <c r="S1225" s="39" t="s">
        <v>54</v>
      </c>
      <c r="T1225" s="68"/>
    </row>
    <row r="1226" spans="1:20" s="70" customFormat="1" x14ac:dyDescent="0.2">
      <c r="A1226" s="38" t="s">
        <v>4188</v>
      </c>
      <c r="B1226" s="39" t="s">
        <v>4189</v>
      </c>
      <c r="C1226" s="39" t="s">
        <v>4190</v>
      </c>
      <c r="D1226" s="38">
        <v>405596</v>
      </c>
      <c r="E1226" s="38"/>
      <c r="F1226" s="38"/>
      <c r="G1226" s="39" t="s">
        <v>3259</v>
      </c>
      <c r="H1226" s="38">
        <v>8263000119</v>
      </c>
      <c r="I1226" s="40" t="s">
        <v>4191</v>
      </c>
      <c r="J1226" s="2">
        <v>541800</v>
      </c>
      <c r="K1226" s="2">
        <v>639.33000000000004</v>
      </c>
      <c r="L1226" s="2">
        <v>97524</v>
      </c>
      <c r="M1226" s="3">
        <f t="shared" si="19"/>
        <v>639963.32999999996</v>
      </c>
      <c r="N1226" s="41">
        <v>44376.729166666664</v>
      </c>
      <c r="O1226" s="39">
        <v>6870143264</v>
      </c>
      <c r="P1226" s="39" t="s">
        <v>52</v>
      </c>
      <c r="Q1226" s="40" t="s">
        <v>4179</v>
      </c>
      <c r="R1226" s="41">
        <v>44412</v>
      </c>
      <c r="S1226" s="39" t="s">
        <v>54</v>
      </c>
      <c r="T1226" s="68"/>
    </row>
    <row r="1227" spans="1:20" s="70" customFormat="1" x14ac:dyDescent="0.2">
      <c r="A1227" s="38" t="s">
        <v>4192</v>
      </c>
      <c r="B1227" s="39" t="s">
        <v>4193</v>
      </c>
      <c r="C1227" s="39" t="s">
        <v>4194</v>
      </c>
      <c r="D1227" s="38">
        <v>405596</v>
      </c>
      <c r="E1227" s="38"/>
      <c r="F1227" s="38"/>
      <c r="G1227" s="39" t="s">
        <v>3259</v>
      </c>
      <c r="H1227" s="38">
        <v>8263000119</v>
      </c>
      <c r="I1227" s="40" t="s">
        <v>4195</v>
      </c>
      <c r="J1227" s="2">
        <v>183500</v>
      </c>
      <c r="K1227" s="2">
        <v>216.53</v>
      </c>
      <c r="L1227" s="2">
        <v>33030</v>
      </c>
      <c r="M1227" s="3">
        <f t="shared" si="19"/>
        <v>216746.53</v>
      </c>
      <c r="N1227" s="41">
        <v>44376.729166666664</v>
      </c>
      <c r="O1227" s="39">
        <v>6870143359</v>
      </c>
      <c r="P1227" s="39" t="s">
        <v>52</v>
      </c>
      <c r="Q1227" s="40" t="s">
        <v>4196</v>
      </c>
      <c r="R1227" s="41">
        <v>44419</v>
      </c>
      <c r="S1227" s="39" t="s">
        <v>54</v>
      </c>
      <c r="T1227" s="68"/>
    </row>
    <row r="1228" spans="1:20" s="70" customFormat="1" x14ac:dyDescent="0.2">
      <c r="A1228" s="38" t="s">
        <v>4197</v>
      </c>
      <c r="B1228" s="39" t="s">
        <v>4198</v>
      </c>
      <c r="C1228" s="39" t="s">
        <v>4199</v>
      </c>
      <c r="D1228" s="38">
        <v>405596</v>
      </c>
      <c r="E1228" s="38"/>
      <c r="F1228" s="38"/>
      <c r="G1228" s="39" t="s">
        <v>3259</v>
      </c>
      <c r="H1228" s="38">
        <v>8263000119</v>
      </c>
      <c r="I1228" s="40" t="s">
        <v>4200</v>
      </c>
      <c r="J1228" s="2">
        <v>73400</v>
      </c>
      <c r="K1228" s="2">
        <v>86.61</v>
      </c>
      <c r="L1228" s="2">
        <v>13212</v>
      </c>
      <c r="M1228" s="3">
        <f t="shared" si="19"/>
        <v>86698.61</v>
      </c>
      <c r="N1228" s="41">
        <v>44376.729166666664</v>
      </c>
      <c r="O1228" s="39">
        <v>6870143411</v>
      </c>
      <c r="P1228" s="39" t="s">
        <v>52</v>
      </c>
      <c r="Q1228" s="40" t="s">
        <v>4196</v>
      </c>
      <c r="R1228" s="41">
        <v>44419</v>
      </c>
      <c r="S1228" s="39" t="s">
        <v>54</v>
      </c>
      <c r="T1228" s="68"/>
    </row>
    <row r="1229" spans="1:20" s="70" customFormat="1" x14ac:dyDescent="0.2">
      <c r="A1229" s="38" t="s">
        <v>4201</v>
      </c>
      <c r="B1229" s="39" t="s">
        <v>4202</v>
      </c>
      <c r="C1229" s="39" t="s">
        <v>4203</v>
      </c>
      <c r="D1229" s="38">
        <v>405596</v>
      </c>
      <c r="E1229" s="38"/>
      <c r="F1229" s="38"/>
      <c r="G1229" s="39" t="s">
        <v>3259</v>
      </c>
      <c r="H1229" s="38">
        <v>8263000119</v>
      </c>
      <c r="I1229" s="40" t="s">
        <v>4204</v>
      </c>
      <c r="J1229" s="2">
        <v>73400</v>
      </c>
      <c r="K1229" s="2">
        <v>86.61</v>
      </c>
      <c r="L1229" s="2">
        <v>13212</v>
      </c>
      <c r="M1229" s="3">
        <f t="shared" si="19"/>
        <v>86698.61</v>
      </c>
      <c r="N1229" s="41">
        <v>44374.729166666664</v>
      </c>
      <c r="O1229" s="39">
        <v>6870143522</v>
      </c>
      <c r="P1229" s="39" t="s">
        <v>52</v>
      </c>
      <c r="Q1229" s="40" t="s">
        <v>4179</v>
      </c>
      <c r="R1229" s="41">
        <v>44412</v>
      </c>
      <c r="S1229" s="39" t="s">
        <v>54</v>
      </c>
      <c r="T1229" s="68"/>
    </row>
    <row r="1230" spans="1:20" s="70" customFormat="1" x14ac:dyDescent="0.2">
      <c r="A1230" s="38" t="s">
        <v>4205</v>
      </c>
      <c r="B1230" s="42" t="s">
        <v>4206</v>
      </c>
      <c r="C1230" s="42" t="s">
        <v>4207</v>
      </c>
      <c r="D1230" s="38">
        <v>407261</v>
      </c>
      <c r="E1230" s="38"/>
      <c r="F1230" s="38"/>
      <c r="G1230" s="42" t="s">
        <v>58</v>
      </c>
      <c r="H1230" s="38">
        <v>8266011862</v>
      </c>
      <c r="I1230" s="40">
        <v>9854021312</v>
      </c>
      <c r="J1230" s="3">
        <v>56935.79</v>
      </c>
      <c r="K1230" s="3"/>
      <c r="L1230" s="3">
        <v>0</v>
      </c>
      <c r="M1230" s="3">
        <f t="shared" si="19"/>
        <v>56935.79</v>
      </c>
      <c r="N1230" s="41">
        <v>44391.729166666664</v>
      </c>
      <c r="O1230" s="39">
        <v>6870143564</v>
      </c>
      <c r="P1230" s="42" t="s">
        <v>315</v>
      </c>
      <c r="Q1230" s="42"/>
      <c r="R1230" s="60"/>
      <c r="S1230" s="42" t="s">
        <v>243</v>
      </c>
      <c r="T1230" s="68" t="s">
        <v>506</v>
      </c>
    </row>
    <row r="1231" spans="1:20" s="70" customFormat="1" x14ac:dyDescent="0.2">
      <c r="A1231" s="38" t="s">
        <v>4208</v>
      </c>
      <c r="B1231" s="42" t="s">
        <v>4209</v>
      </c>
      <c r="C1231" s="42" t="s">
        <v>4210</v>
      </c>
      <c r="D1231" s="38">
        <v>407261</v>
      </c>
      <c r="E1231" s="38"/>
      <c r="F1231" s="38"/>
      <c r="G1231" s="42" t="s">
        <v>58</v>
      </c>
      <c r="H1231" s="38">
        <v>8266011862</v>
      </c>
      <c r="I1231" s="40">
        <v>9854021322</v>
      </c>
      <c r="J1231" s="3">
        <v>55876.41</v>
      </c>
      <c r="K1231" s="3"/>
      <c r="L1231" s="3">
        <v>0</v>
      </c>
      <c r="M1231" s="3">
        <f t="shared" si="19"/>
        <v>55876.41</v>
      </c>
      <c r="N1231" s="41">
        <v>44393.729166666664</v>
      </c>
      <c r="O1231" s="39">
        <v>6870143565</v>
      </c>
      <c r="P1231" s="42" t="s">
        <v>315</v>
      </c>
      <c r="Q1231" s="42"/>
      <c r="R1231" s="60"/>
      <c r="S1231" s="42" t="s">
        <v>243</v>
      </c>
      <c r="T1231" s="68" t="s">
        <v>506</v>
      </c>
    </row>
    <row r="1232" spans="1:20" s="70" customFormat="1" x14ac:dyDescent="0.2">
      <c r="A1232" s="38" t="s">
        <v>4211</v>
      </c>
      <c r="B1232" s="42" t="s">
        <v>4212</v>
      </c>
      <c r="C1232" s="42" t="s">
        <v>4213</v>
      </c>
      <c r="D1232" s="38">
        <v>407261</v>
      </c>
      <c r="E1232" s="38"/>
      <c r="F1232" s="38"/>
      <c r="G1232" s="42" t="s">
        <v>58</v>
      </c>
      <c r="H1232" s="38">
        <v>8266011862</v>
      </c>
      <c r="I1232" s="40">
        <v>9854021328</v>
      </c>
      <c r="J1232" s="3">
        <v>57318.97</v>
      </c>
      <c r="K1232" s="3"/>
      <c r="L1232" s="3">
        <v>0</v>
      </c>
      <c r="M1232" s="3">
        <f t="shared" si="19"/>
        <v>57318.97</v>
      </c>
      <c r="N1232" s="41">
        <v>44393.729166666664</v>
      </c>
      <c r="O1232" s="39">
        <v>6870143571</v>
      </c>
      <c r="P1232" s="42" t="s">
        <v>315</v>
      </c>
      <c r="Q1232" s="42"/>
      <c r="R1232" s="60"/>
      <c r="S1232" s="42" t="s">
        <v>243</v>
      </c>
      <c r="T1232" s="68" t="s">
        <v>506</v>
      </c>
    </row>
    <row r="1233" spans="1:20" s="70" customFormat="1" x14ac:dyDescent="0.2">
      <c r="A1233" s="38" t="s">
        <v>4214</v>
      </c>
      <c r="B1233" s="42" t="s">
        <v>4215</v>
      </c>
      <c r="C1233" s="42" t="s">
        <v>4216</v>
      </c>
      <c r="D1233" s="38">
        <v>407261</v>
      </c>
      <c r="E1233" s="38"/>
      <c r="F1233" s="38"/>
      <c r="G1233" s="42" t="s">
        <v>58</v>
      </c>
      <c r="H1233" s="38">
        <v>8266011862</v>
      </c>
      <c r="I1233" s="40">
        <v>9854021314</v>
      </c>
      <c r="J1233" s="3">
        <v>54343.7</v>
      </c>
      <c r="K1233" s="3"/>
      <c r="L1233" s="3">
        <v>0</v>
      </c>
      <c r="M1233" s="3">
        <f t="shared" si="19"/>
        <v>54343.7</v>
      </c>
      <c r="N1233" s="41">
        <v>44392.729166666664</v>
      </c>
      <c r="O1233" s="39">
        <v>6870143580</v>
      </c>
      <c r="P1233" s="42" t="s">
        <v>315</v>
      </c>
      <c r="Q1233" s="42"/>
      <c r="R1233" s="60"/>
      <c r="S1233" s="42" t="s">
        <v>243</v>
      </c>
      <c r="T1233" s="68" t="s">
        <v>506</v>
      </c>
    </row>
    <row r="1234" spans="1:20" s="70" customFormat="1" x14ac:dyDescent="0.2">
      <c r="A1234" s="38" t="s">
        <v>4217</v>
      </c>
      <c r="B1234" s="42" t="s">
        <v>4218</v>
      </c>
      <c r="C1234" s="42" t="s">
        <v>4219</v>
      </c>
      <c r="D1234" s="38">
        <v>407261</v>
      </c>
      <c r="E1234" s="38"/>
      <c r="F1234" s="38"/>
      <c r="G1234" s="42" t="s">
        <v>58</v>
      </c>
      <c r="H1234" s="38">
        <v>8266011862</v>
      </c>
      <c r="I1234" s="40">
        <v>9854021318</v>
      </c>
      <c r="J1234" s="3">
        <v>55403.07</v>
      </c>
      <c r="K1234" s="3"/>
      <c r="L1234" s="3">
        <v>0</v>
      </c>
      <c r="M1234" s="3">
        <f t="shared" si="19"/>
        <v>55403.07</v>
      </c>
      <c r="N1234" s="41">
        <v>44392.729166666664</v>
      </c>
      <c r="O1234" s="39">
        <v>6870143591</v>
      </c>
      <c r="P1234" s="42" t="s">
        <v>315</v>
      </c>
      <c r="Q1234" s="42"/>
      <c r="R1234" s="60"/>
      <c r="S1234" s="42" t="s">
        <v>243</v>
      </c>
      <c r="T1234" s="68" t="s">
        <v>506</v>
      </c>
    </row>
    <row r="1235" spans="1:20" s="70" customFormat="1" x14ac:dyDescent="0.2">
      <c r="A1235" s="38" t="s">
        <v>4220</v>
      </c>
      <c r="B1235" s="42" t="s">
        <v>4221</v>
      </c>
      <c r="C1235" s="42" t="s">
        <v>4222</v>
      </c>
      <c r="D1235" s="38">
        <v>407261</v>
      </c>
      <c r="E1235" s="38"/>
      <c r="F1235" s="38"/>
      <c r="G1235" s="42" t="s">
        <v>58</v>
      </c>
      <c r="H1235" s="38">
        <v>8266011862</v>
      </c>
      <c r="I1235" s="40">
        <v>9854021320</v>
      </c>
      <c r="J1235" s="3">
        <v>57611.98</v>
      </c>
      <c r="K1235" s="3"/>
      <c r="L1235" s="3">
        <v>0</v>
      </c>
      <c r="M1235" s="3">
        <f t="shared" si="19"/>
        <v>57611.98</v>
      </c>
      <c r="N1235" s="41">
        <v>44393.729166666664</v>
      </c>
      <c r="O1235" s="39">
        <v>6870143654</v>
      </c>
      <c r="P1235" s="42" t="s">
        <v>315</v>
      </c>
      <c r="Q1235" s="42"/>
      <c r="R1235" s="60"/>
      <c r="S1235" s="42" t="s">
        <v>243</v>
      </c>
      <c r="T1235" s="68" t="s">
        <v>506</v>
      </c>
    </row>
    <row r="1236" spans="1:20" s="70" customFormat="1" x14ac:dyDescent="0.2">
      <c r="A1236" s="38" t="s">
        <v>4223</v>
      </c>
      <c r="B1236" s="42" t="s">
        <v>4224</v>
      </c>
      <c r="C1236" s="42" t="s">
        <v>4225</v>
      </c>
      <c r="D1236" s="38">
        <v>506950</v>
      </c>
      <c r="E1236" s="38"/>
      <c r="F1236" s="38"/>
      <c r="G1236" s="42" t="s">
        <v>503</v>
      </c>
      <c r="H1236" s="38">
        <v>8263000120</v>
      </c>
      <c r="I1236" s="40" t="s">
        <v>4226</v>
      </c>
      <c r="J1236" s="3">
        <v>2108744</v>
      </c>
      <c r="K1236" s="3"/>
      <c r="L1236" s="3">
        <v>379573.92</v>
      </c>
      <c r="M1236" s="3">
        <f t="shared" si="19"/>
        <v>2488317.92</v>
      </c>
      <c r="N1236" s="41">
        <v>44369.729166666664</v>
      </c>
      <c r="O1236" s="39">
        <v>6870143864</v>
      </c>
      <c r="P1236" s="42" t="s">
        <v>315</v>
      </c>
      <c r="Q1236" s="42" t="s">
        <v>4227</v>
      </c>
      <c r="R1236" s="60">
        <v>44407</v>
      </c>
      <c r="S1236" s="42" t="s">
        <v>243</v>
      </c>
      <c r="T1236" s="68"/>
    </row>
    <row r="1237" spans="1:20" s="70" customFormat="1" x14ac:dyDescent="0.2">
      <c r="A1237" s="38" t="s">
        <v>4228</v>
      </c>
      <c r="B1237" s="39" t="s">
        <v>4229</v>
      </c>
      <c r="C1237" s="39" t="s">
        <v>4230</v>
      </c>
      <c r="D1237" s="38">
        <v>811819</v>
      </c>
      <c r="E1237" s="38"/>
      <c r="F1237" s="38"/>
      <c r="G1237" s="39" t="s">
        <v>1091</v>
      </c>
      <c r="H1237" s="38">
        <v>8263000049</v>
      </c>
      <c r="I1237" s="40" t="s">
        <v>4231</v>
      </c>
      <c r="J1237" s="2">
        <v>87032</v>
      </c>
      <c r="K1237" s="2"/>
      <c r="L1237" s="2">
        <v>0</v>
      </c>
      <c r="M1237" s="3">
        <f t="shared" si="19"/>
        <v>87032</v>
      </c>
      <c r="N1237" s="41">
        <v>44396.729166666664</v>
      </c>
      <c r="O1237" s="39">
        <v>3445008565</v>
      </c>
      <c r="P1237" s="39" t="s">
        <v>52</v>
      </c>
      <c r="Q1237" s="40">
        <v>108023355182</v>
      </c>
      <c r="R1237" s="41">
        <v>44411</v>
      </c>
      <c r="S1237" s="39" t="s">
        <v>54</v>
      </c>
      <c r="T1237" s="68"/>
    </row>
    <row r="1238" spans="1:20" s="70" customFormat="1" x14ac:dyDescent="0.2">
      <c r="A1238" s="38" t="s">
        <v>4232</v>
      </c>
      <c r="B1238" s="39" t="s">
        <v>4233</v>
      </c>
      <c r="C1238" s="39" t="s">
        <v>4234</v>
      </c>
      <c r="D1238" s="38">
        <v>811819</v>
      </c>
      <c r="E1238" s="38"/>
      <c r="F1238" s="38"/>
      <c r="G1238" s="39" t="s">
        <v>1091</v>
      </c>
      <c r="H1238" s="38">
        <v>8263000049</v>
      </c>
      <c r="I1238" s="40" t="s">
        <v>4235</v>
      </c>
      <c r="J1238" s="2">
        <v>175000</v>
      </c>
      <c r="K1238" s="2"/>
      <c r="L1238" s="2">
        <v>0</v>
      </c>
      <c r="M1238" s="3">
        <f t="shared" si="19"/>
        <v>175000</v>
      </c>
      <c r="N1238" s="41">
        <v>44379.729166666664</v>
      </c>
      <c r="O1238" s="39">
        <v>3445008566</v>
      </c>
      <c r="P1238" s="39" t="s">
        <v>52</v>
      </c>
      <c r="Q1238" s="40">
        <v>107140648634</v>
      </c>
      <c r="R1238" s="41">
        <v>44392</v>
      </c>
      <c r="S1238" s="39" t="s">
        <v>54</v>
      </c>
      <c r="T1238" s="68"/>
    </row>
    <row r="1239" spans="1:20" s="70" customFormat="1" x14ac:dyDescent="0.2">
      <c r="A1239" s="38" t="s">
        <v>4236</v>
      </c>
      <c r="B1239" s="39" t="s">
        <v>4237</v>
      </c>
      <c r="C1239" s="39" t="s">
        <v>4238</v>
      </c>
      <c r="D1239" s="38">
        <v>811819</v>
      </c>
      <c r="E1239" s="38"/>
      <c r="F1239" s="38"/>
      <c r="G1239" s="39" t="s">
        <v>1091</v>
      </c>
      <c r="H1239" s="38">
        <v>8263000049</v>
      </c>
      <c r="I1239" s="40" t="s">
        <v>4239</v>
      </c>
      <c r="J1239" s="2">
        <v>85032</v>
      </c>
      <c r="K1239" s="2"/>
      <c r="L1239" s="2">
        <v>0</v>
      </c>
      <c r="M1239" s="3">
        <f t="shared" si="19"/>
        <v>85032</v>
      </c>
      <c r="N1239" s="41">
        <v>44379.729166666664</v>
      </c>
      <c r="O1239" s="39">
        <v>3445008570</v>
      </c>
      <c r="P1239" s="39" t="s">
        <v>52</v>
      </c>
      <c r="Q1239" s="40">
        <v>107140648634</v>
      </c>
      <c r="R1239" s="41">
        <v>44392</v>
      </c>
      <c r="S1239" s="39" t="s">
        <v>54</v>
      </c>
      <c r="T1239" s="68"/>
    </row>
    <row r="1240" spans="1:20" s="70" customFormat="1" x14ac:dyDescent="0.2">
      <c r="A1240" s="38" t="s">
        <v>4240</v>
      </c>
      <c r="B1240" s="39" t="s">
        <v>4241</v>
      </c>
      <c r="C1240" s="39" t="s">
        <v>4242</v>
      </c>
      <c r="D1240" s="38">
        <v>811819</v>
      </c>
      <c r="E1240" s="38"/>
      <c r="F1240" s="38"/>
      <c r="G1240" s="39" t="s">
        <v>1091</v>
      </c>
      <c r="H1240" s="38">
        <v>8263000049</v>
      </c>
      <c r="I1240" s="40" t="s">
        <v>4243</v>
      </c>
      <c r="J1240" s="2">
        <v>75000</v>
      </c>
      <c r="K1240" s="2"/>
      <c r="L1240" s="2">
        <v>0</v>
      </c>
      <c r="M1240" s="3">
        <f t="shared" si="19"/>
        <v>75000</v>
      </c>
      <c r="N1240" s="41">
        <v>44393.729166666664</v>
      </c>
      <c r="O1240" s="39">
        <v>3445010235</v>
      </c>
      <c r="P1240" s="39" t="s">
        <v>52</v>
      </c>
      <c r="Q1240" s="40">
        <v>107140648634</v>
      </c>
      <c r="R1240" s="41">
        <v>44392</v>
      </c>
      <c r="S1240" s="39" t="s">
        <v>54</v>
      </c>
      <c r="T1240" s="68"/>
    </row>
    <row r="1241" spans="1:20" s="70" customFormat="1" x14ac:dyDescent="0.2">
      <c r="A1241" s="38" t="s">
        <v>4244</v>
      </c>
      <c r="B1241" s="39" t="s">
        <v>4245</v>
      </c>
      <c r="C1241" s="39" t="s">
        <v>4246</v>
      </c>
      <c r="D1241" s="38">
        <v>401972</v>
      </c>
      <c r="E1241" s="38"/>
      <c r="F1241" s="38"/>
      <c r="G1241" s="39" t="s">
        <v>842</v>
      </c>
      <c r="H1241" s="38">
        <v>8263000049</v>
      </c>
      <c r="I1241" s="40" t="s">
        <v>4247</v>
      </c>
      <c r="J1241" s="2">
        <v>988350</v>
      </c>
      <c r="K1241" s="2">
        <v>1166.2529999999999</v>
      </c>
      <c r="L1241" s="2">
        <v>177903</v>
      </c>
      <c r="M1241" s="3">
        <f t="shared" si="19"/>
        <v>1167419.253</v>
      </c>
      <c r="N1241" s="41">
        <v>44362.729166666664</v>
      </c>
      <c r="O1241" s="39">
        <v>6870144541</v>
      </c>
      <c r="P1241" s="39" t="s">
        <v>52</v>
      </c>
      <c r="Q1241" s="40" t="s">
        <v>4248</v>
      </c>
      <c r="R1241" s="41">
        <v>44413</v>
      </c>
      <c r="S1241" s="39" t="s">
        <v>54</v>
      </c>
      <c r="T1241" s="68"/>
    </row>
    <row r="1242" spans="1:20" s="70" customFormat="1" x14ac:dyDescent="0.2">
      <c r="A1242" s="38" t="s">
        <v>4249</v>
      </c>
      <c r="B1242" s="39" t="s">
        <v>4250</v>
      </c>
      <c r="C1242" s="39" t="s">
        <v>4251</v>
      </c>
      <c r="D1242" s="38">
        <v>401972</v>
      </c>
      <c r="E1242" s="38"/>
      <c r="F1242" s="38"/>
      <c r="G1242" s="39" t="s">
        <v>842</v>
      </c>
      <c r="H1242" s="38">
        <v>8263000049</v>
      </c>
      <c r="I1242" s="40" t="s">
        <v>4252</v>
      </c>
      <c r="J1242" s="2">
        <v>3228500</v>
      </c>
      <c r="K1242" s="2">
        <v>3809.63</v>
      </c>
      <c r="L1242" s="2">
        <v>581130</v>
      </c>
      <c r="M1242" s="3">
        <f t="shared" si="19"/>
        <v>3813439.63</v>
      </c>
      <c r="N1242" s="41">
        <v>44364</v>
      </c>
      <c r="O1242" s="39">
        <v>6870144594</v>
      </c>
      <c r="P1242" s="39" t="s">
        <v>52</v>
      </c>
      <c r="Q1242" s="40" t="s">
        <v>4248</v>
      </c>
      <c r="R1242" s="41">
        <v>44413</v>
      </c>
      <c r="S1242" s="39" t="s">
        <v>54</v>
      </c>
      <c r="T1242" s="68"/>
    </row>
    <row r="1243" spans="1:20" s="70" customFormat="1" x14ac:dyDescent="0.2">
      <c r="A1243" s="38" t="s">
        <v>4253</v>
      </c>
      <c r="B1243" s="39" t="s">
        <v>4254</v>
      </c>
      <c r="C1243" s="39" t="s">
        <v>4255</v>
      </c>
      <c r="D1243" s="38">
        <v>401972</v>
      </c>
      <c r="E1243" s="38"/>
      <c r="F1243" s="38"/>
      <c r="G1243" s="39" t="s">
        <v>842</v>
      </c>
      <c r="H1243" s="38">
        <v>8263000049</v>
      </c>
      <c r="I1243" s="40" t="s">
        <v>4256</v>
      </c>
      <c r="J1243" s="2">
        <v>3181000</v>
      </c>
      <c r="K1243" s="2">
        <v>2129.9</v>
      </c>
      <c r="L1243" s="2">
        <v>572580</v>
      </c>
      <c r="M1243" s="3">
        <f t="shared" si="19"/>
        <v>3755709.9</v>
      </c>
      <c r="N1243" s="41">
        <v>44362.729166666664</v>
      </c>
      <c r="O1243" s="39">
        <v>6870144717</v>
      </c>
      <c r="P1243" s="39" t="s">
        <v>52</v>
      </c>
      <c r="Q1243" s="40" t="s">
        <v>4248</v>
      </c>
      <c r="R1243" s="41">
        <v>44413</v>
      </c>
      <c r="S1243" s="39" t="s">
        <v>54</v>
      </c>
      <c r="T1243" s="68"/>
    </row>
    <row r="1244" spans="1:20" s="70" customFormat="1" x14ac:dyDescent="0.2">
      <c r="A1244" s="38" t="s">
        <v>4257</v>
      </c>
      <c r="B1244" s="39" t="s">
        <v>4258</v>
      </c>
      <c r="C1244" s="39" t="s">
        <v>4259</v>
      </c>
      <c r="D1244" s="38">
        <v>401972</v>
      </c>
      <c r="E1244" s="38"/>
      <c r="F1244" s="38"/>
      <c r="G1244" s="39" t="s">
        <v>842</v>
      </c>
      <c r="H1244" s="38">
        <v>8263000049</v>
      </c>
      <c r="I1244" s="40" t="s">
        <v>4260</v>
      </c>
      <c r="J1244" s="2">
        <v>2637000</v>
      </c>
      <c r="K1244" s="2">
        <v>3111.66</v>
      </c>
      <c r="L1244" s="2">
        <v>474660</v>
      </c>
      <c r="M1244" s="3">
        <f t="shared" si="19"/>
        <v>3114771.66</v>
      </c>
      <c r="N1244" s="41">
        <v>44362.729166666664</v>
      </c>
      <c r="O1244" s="39">
        <v>6870144964</v>
      </c>
      <c r="P1244" s="39" t="s">
        <v>52</v>
      </c>
      <c r="Q1244" s="40" t="s">
        <v>4261</v>
      </c>
      <c r="R1244" s="41">
        <v>44413</v>
      </c>
      <c r="S1244" s="39" t="s">
        <v>54</v>
      </c>
      <c r="T1244" s="68"/>
    </row>
    <row r="1245" spans="1:20" s="70" customFormat="1" x14ac:dyDescent="0.2">
      <c r="A1245" s="38" t="s">
        <v>4262</v>
      </c>
      <c r="B1245" s="39" t="s">
        <v>4263</v>
      </c>
      <c r="C1245" s="39" t="s">
        <v>4264</v>
      </c>
      <c r="D1245" s="38">
        <v>401972</v>
      </c>
      <c r="E1245" s="38"/>
      <c r="F1245" s="38"/>
      <c r="G1245" s="39" t="s">
        <v>842</v>
      </c>
      <c r="H1245" s="38">
        <v>8263000049</v>
      </c>
      <c r="I1245" s="40" t="s">
        <v>4265</v>
      </c>
      <c r="J1245" s="2">
        <v>1926000</v>
      </c>
      <c r="K1245" s="2">
        <v>2273</v>
      </c>
      <c r="L1245" s="2">
        <v>346680</v>
      </c>
      <c r="M1245" s="3">
        <f t="shared" si="19"/>
        <v>2274953</v>
      </c>
      <c r="N1245" s="41">
        <v>44368.729166666664</v>
      </c>
      <c r="O1245" s="39">
        <v>6870145018</v>
      </c>
      <c r="P1245" s="39" t="s">
        <v>52</v>
      </c>
      <c r="Q1245" s="40" t="s">
        <v>4266</v>
      </c>
      <c r="R1245" s="41">
        <v>44413</v>
      </c>
      <c r="S1245" s="39" t="s">
        <v>54</v>
      </c>
      <c r="T1245" s="68"/>
    </row>
    <row r="1246" spans="1:20" s="70" customFormat="1" x14ac:dyDescent="0.2">
      <c r="A1246" s="38" t="s">
        <v>4267</v>
      </c>
      <c r="B1246" s="39" t="s">
        <v>4268</v>
      </c>
      <c r="C1246" s="39" t="s">
        <v>4269</v>
      </c>
      <c r="D1246" s="38">
        <v>401972</v>
      </c>
      <c r="E1246" s="38"/>
      <c r="F1246" s="38"/>
      <c r="G1246" s="39" t="s">
        <v>842</v>
      </c>
      <c r="H1246" s="38">
        <v>8263000049</v>
      </c>
      <c r="I1246" s="40" t="s">
        <v>4270</v>
      </c>
      <c r="J1246" s="2">
        <v>1449600</v>
      </c>
      <c r="K1246" s="2">
        <v>1710.998</v>
      </c>
      <c r="L1246" s="2">
        <v>260928</v>
      </c>
      <c r="M1246" s="3">
        <f t="shared" si="19"/>
        <v>1712238.9979999999</v>
      </c>
      <c r="N1246" s="41">
        <v>44369.729166666664</v>
      </c>
      <c r="O1246" s="39">
        <v>6870145051</v>
      </c>
      <c r="P1246" s="39" t="s">
        <v>52</v>
      </c>
      <c r="Q1246" s="40" t="s">
        <v>4271</v>
      </c>
      <c r="R1246" s="41">
        <v>44413</v>
      </c>
      <c r="S1246" s="39" t="s">
        <v>54</v>
      </c>
      <c r="T1246" s="68"/>
    </row>
    <row r="1247" spans="1:20" s="70" customFormat="1" x14ac:dyDescent="0.2">
      <c r="A1247" s="38" t="s">
        <v>4272</v>
      </c>
      <c r="B1247" s="39" t="s">
        <v>4273</v>
      </c>
      <c r="C1247" s="39" t="s">
        <v>4274</v>
      </c>
      <c r="D1247" s="38">
        <v>401972</v>
      </c>
      <c r="E1247" s="38"/>
      <c r="F1247" s="38"/>
      <c r="G1247" s="39" t="s">
        <v>842</v>
      </c>
      <c r="H1247" s="38">
        <v>8263000049</v>
      </c>
      <c r="I1247" s="40" t="s">
        <v>4275</v>
      </c>
      <c r="J1247" s="2">
        <v>1449600</v>
      </c>
      <c r="K1247" s="2">
        <v>1710.998</v>
      </c>
      <c r="L1247" s="2">
        <v>260928</v>
      </c>
      <c r="M1247" s="3">
        <f t="shared" si="19"/>
        <v>1712238.9979999999</v>
      </c>
      <c r="N1247" s="41">
        <v>44369.729166666664</v>
      </c>
      <c r="O1247" s="39">
        <v>6870145096</v>
      </c>
      <c r="P1247" s="39" t="s">
        <v>52</v>
      </c>
      <c r="Q1247" s="40" t="s">
        <v>4276</v>
      </c>
      <c r="R1247" s="41">
        <v>44412</v>
      </c>
      <c r="S1247" s="39" t="s">
        <v>54</v>
      </c>
      <c r="T1247" s="68"/>
    </row>
    <row r="1248" spans="1:20" s="70" customFormat="1" x14ac:dyDescent="0.2">
      <c r="A1248" s="38" t="s">
        <v>4277</v>
      </c>
      <c r="B1248" s="39" t="s">
        <v>4278</v>
      </c>
      <c r="C1248" s="39" t="s">
        <v>4279</v>
      </c>
      <c r="D1248" s="38">
        <v>401972</v>
      </c>
      <c r="E1248" s="38"/>
      <c r="F1248" s="38"/>
      <c r="G1248" s="39" t="s">
        <v>842</v>
      </c>
      <c r="H1248" s="38">
        <v>8263000049</v>
      </c>
      <c r="I1248" s="40" t="s">
        <v>4280</v>
      </c>
      <c r="J1248" s="2">
        <v>1299000</v>
      </c>
      <c r="K1248" s="2">
        <v>1533</v>
      </c>
      <c r="L1248" s="2">
        <v>233820</v>
      </c>
      <c r="M1248" s="3">
        <f t="shared" si="19"/>
        <v>1534353</v>
      </c>
      <c r="N1248" s="41">
        <v>44373.729166666664</v>
      </c>
      <c r="O1248" s="39">
        <v>6870145202</v>
      </c>
      <c r="P1248" s="39" t="s">
        <v>52</v>
      </c>
      <c r="Q1248" s="40" t="s">
        <v>4271</v>
      </c>
      <c r="R1248" s="41">
        <v>44413</v>
      </c>
      <c r="S1248" s="39" t="s">
        <v>54</v>
      </c>
      <c r="T1248" s="68"/>
    </row>
    <row r="1249" spans="1:20" s="70" customFormat="1" x14ac:dyDescent="0.2">
      <c r="A1249" s="38" t="s">
        <v>4281</v>
      </c>
      <c r="B1249" s="39" t="s">
        <v>4282</v>
      </c>
      <c r="C1249" s="39" t="s">
        <v>4283</v>
      </c>
      <c r="D1249" s="38">
        <v>401972</v>
      </c>
      <c r="E1249" s="38"/>
      <c r="F1249" s="38"/>
      <c r="G1249" s="39" t="s">
        <v>842</v>
      </c>
      <c r="H1249" s="38">
        <v>8263000049</v>
      </c>
      <c r="I1249" s="40" t="s">
        <v>4284</v>
      </c>
      <c r="J1249" s="2">
        <v>1624680</v>
      </c>
      <c r="K1249" s="2">
        <v>1917.1224</v>
      </c>
      <c r="L1249" s="2">
        <v>292442.39999999997</v>
      </c>
      <c r="M1249" s="3">
        <f t="shared" si="19"/>
        <v>1919039.5223999999</v>
      </c>
      <c r="N1249" s="41">
        <v>44315.729166666664</v>
      </c>
      <c r="O1249" s="39">
        <v>6870145337</v>
      </c>
      <c r="P1249" s="39" t="s">
        <v>52</v>
      </c>
      <c r="Q1249" s="40" t="s">
        <v>4266</v>
      </c>
      <c r="R1249" s="41">
        <v>44413</v>
      </c>
      <c r="S1249" s="39" t="s">
        <v>54</v>
      </c>
      <c r="T1249" s="68"/>
    </row>
    <row r="1250" spans="1:20" s="70" customFormat="1" x14ac:dyDescent="0.2">
      <c r="A1250" s="38" t="s">
        <v>4285</v>
      </c>
      <c r="B1250" s="42" t="s">
        <v>4286</v>
      </c>
      <c r="C1250" s="42" t="s">
        <v>4287</v>
      </c>
      <c r="D1250" s="38">
        <v>130170</v>
      </c>
      <c r="E1250" s="38"/>
      <c r="F1250" s="38"/>
      <c r="G1250" s="42" t="s">
        <v>1687</v>
      </c>
      <c r="H1250" s="38">
        <v>8263000096</v>
      </c>
      <c r="I1250" s="40">
        <v>4601022612</v>
      </c>
      <c r="J1250" s="3">
        <v>1445000</v>
      </c>
      <c r="K1250" s="3"/>
      <c r="L1250" s="3">
        <v>202300</v>
      </c>
      <c r="M1250" s="3">
        <f t="shared" si="19"/>
        <v>1647300</v>
      </c>
      <c r="N1250" s="41">
        <v>44376.729166666664</v>
      </c>
      <c r="O1250" s="39">
        <v>6870148179</v>
      </c>
      <c r="P1250" s="42" t="s">
        <v>315</v>
      </c>
      <c r="Q1250" s="42" t="s">
        <v>4288</v>
      </c>
      <c r="R1250" s="60">
        <v>44411</v>
      </c>
      <c r="S1250" s="42" t="s">
        <v>243</v>
      </c>
      <c r="T1250" s="68"/>
    </row>
    <row r="1251" spans="1:20" s="70" customFormat="1" x14ac:dyDescent="0.2">
      <c r="A1251" s="38" t="s">
        <v>4289</v>
      </c>
      <c r="B1251" s="39" t="s">
        <v>4290</v>
      </c>
      <c r="C1251" s="39" t="s">
        <v>4291</v>
      </c>
      <c r="D1251" s="38">
        <v>401972</v>
      </c>
      <c r="E1251" s="38"/>
      <c r="F1251" s="38"/>
      <c r="G1251" s="39" t="s">
        <v>842</v>
      </c>
      <c r="H1251" s="38">
        <v>8263000049</v>
      </c>
      <c r="I1251" s="40" t="s">
        <v>4292</v>
      </c>
      <c r="J1251" s="2">
        <v>1248900</v>
      </c>
      <c r="K1251" s="2">
        <v>1474.002</v>
      </c>
      <c r="L1251" s="2">
        <v>224802</v>
      </c>
      <c r="M1251" s="3">
        <f t="shared" si="19"/>
        <v>1475176.0020000001</v>
      </c>
      <c r="N1251" s="41">
        <v>44370.729166666664</v>
      </c>
      <c r="O1251" s="39">
        <v>6870145398</v>
      </c>
      <c r="P1251" s="39" t="s">
        <v>52</v>
      </c>
      <c r="Q1251" s="40" t="s">
        <v>4276</v>
      </c>
      <c r="R1251" s="41">
        <v>44412</v>
      </c>
      <c r="S1251" s="39" t="s">
        <v>54</v>
      </c>
      <c r="T1251" s="68"/>
    </row>
    <row r="1252" spans="1:20" s="70" customFormat="1" x14ac:dyDescent="0.2">
      <c r="A1252" s="38" t="s">
        <v>4293</v>
      </c>
      <c r="B1252" s="42" t="s">
        <v>4294</v>
      </c>
      <c r="C1252" s="42" t="s">
        <v>4295</v>
      </c>
      <c r="D1252" s="38">
        <v>130170</v>
      </c>
      <c r="E1252" s="38"/>
      <c r="F1252" s="38"/>
      <c r="G1252" s="42" t="s">
        <v>1687</v>
      </c>
      <c r="H1252" s="38">
        <v>8263000096</v>
      </c>
      <c r="I1252" s="40">
        <v>4601022580</v>
      </c>
      <c r="J1252" s="3">
        <v>1445000</v>
      </c>
      <c r="K1252" s="3"/>
      <c r="L1252" s="3">
        <v>202300</v>
      </c>
      <c r="M1252" s="3">
        <f t="shared" si="19"/>
        <v>1647300</v>
      </c>
      <c r="N1252" s="41">
        <v>44376.729166666664</v>
      </c>
      <c r="O1252" s="39">
        <v>6870148350</v>
      </c>
      <c r="P1252" s="42" t="s">
        <v>315</v>
      </c>
      <c r="Q1252" s="42" t="s">
        <v>4288</v>
      </c>
      <c r="R1252" s="60">
        <v>44411</v>
      </c>
      <c r="S1252" s="42" t="s">
        <v>243</v>
      </c>
      <c r="T1252" s="68"/>
    </row>
    <row r="1253" spans="1:20" s="70" customFormat="1" x14ac:dyDescent="0.2">
      <c r="A1253" s="38" t="s">
        <v>4296</v>
      </c>
      <c r="B1253" s="39" t="s">
        <v>4297</v>
      </c>
      <c r="C1253" s="39" t="s">
        <v>4298</v>
      </c>
      <c r="D1253" s="38">
        <v>401972</v>
      </c>
      <c r="E1253" s="38"/>
      <c r="F1253" s="38"/>
      <c r="G1253" s="39" t="s">
        <v>842</v>
      </c>
      <c r="H1253" s="38">
        <v>8263000049</v>
      </c>
      <c r="I1253" s="40" t="s">
        <v>4299</v>
      </c>
      <c r="J1253" s="2">
        <v>1245300</v>
      </c>
      <c r="K1253" s="2">
        <v>1469.0039999999999</v>
      </c>
      <c r="L1253" s="2">
        <v>224154</v>
      </c>
      <c r="M1253" s="3">
        <f t="shared" si="19"/>
        <v>1470923.004</v>
      </c>
      <c r="N1253" s="41">
        <v>44369.729166666664</v>
      </c>
      <c r="O1253" s="39">
        <v>6870145456</v>
      </c>
      <c r="P1253" s="39" t="s">
        <v>52</v>
      </c>
      <c r="Q1253" s="40" t="s">
        <v>4261</v>
      </c>
      <c r="R1253" s="41">
        <v>44413</v>
      </c>
      <c r="S1253" s="39" t="s">
        <v>54</v>
      </c>
      <c r="T1253" s="68"/>
    </row>
    <row r="1254" spans="1:20" s="70" customFormat="1" x14ac:dyDescent="0.2">
      <c r="A1254" s="38" t="s">
        <v>4300</v>
      </c>
      <c r="B1254" s="39" t="s">
        <v>4301</v>
      </c>
      <c r="C1254" s="39" t="s">
        <v>4302</v>
      </c>
      <c r="D1254" s="38">
        <v>401972</v>
      </c>
      <c r="E1254" s="38"/>
      <c r="F1254" s="38"/>
      <c r="G1254" s="39" t="s">
        <v>842</v>
      </c>
      <c r="H1254" s="38">
        <v>8263000049</v>
      </c>
      <c r="I1254" s="40" t="s">
        <v>4303</v>
      </c>
      <c r="J1254" s="2">
        <v>1449600</v>
      </c>
      <c r="K1254" s="2">
        <v>1710.528</v>
      </c>
      <c r="L1254" s="2">
        <v>260928</v>
      </c>
      <c r="M1254" s="3">
        <f t="shared" si="19"/>
        <v>1712238.5279999999</v>
      </c>
      <c r="N1254" s="41">
        <v>44364.729166666664</v>
      </c>
      <c r="O1254" s="39">
        <v>6870145529</v>
      </c>
      <c r="P1254" s="39" t="s">
        <v>52</v>
      </c>
      <c r="Q1254" s="40" t="s">
        <v>4271</v>
      </c>
      <c r="R1254" s="41">
        <v>44413</v>
      </c>
      <c r="S1254" s="39" t="s">
        <v>54</v>
      </c>
      <c r="T1254" s="68"/>
    </row>
    <row r="1255" spans="1:20" s="70" customFormat="1" x14ac:dyDescent="0.2">
      <c r="A1255" s="38" t="s">
        <v>4304</v>
      </c>
      <c r="B1255" s="39" t="s">
        <v>4305</v>
      </c>
      <c r="C1255" s="39" t="s">
        <v>4306</v>
      </c>
      <c r="D1255" s="38">
        <v>401972</v>
      </c>
      <c r="E1255" s="38"/>
      <c r="F1255" s="38"/>
      <c r="G1255" s="39" t="s">
        <v>842</v>
      </c>
      <c r="H1255" s="38">
        <v>8263000049</v>
      </c>
      <c r="I1255" s="40" t="s">
        <v>4307</v>
      </c>
      <c r="J1255" s="2">
        <v>1138100</v>
      </c>
      <c r="K1255" s="2">
        <v>1342.9580000000001</v>
      </c>
      <c r="L1255" s="2">
        <v>204858</v>
      </c>
      <c r="M1255" s="3">
        <f t="shared" si="19"/>
        <v>1344300.9580000001</v>
      </c>
      <c r="N1255" s="41">
        <v>44362.729166666664</v>
      </c>
      <c r="O1255" s="39">
        <v>6870145563</v>
      </c>
      <c r="P1255" s="39" t="s">
        <v>52</v>
      </c>
      <c r="Q1255" s="40" t="s">
        <v>4248</v>
      </c>
      <c r="R1255" s="41">
        <v>44413</v>
      </c>
      <c r="S1255" s="39" t="s">
        <v>54</v>
      </c>
      <c r="T1255" s="68"/>
    </row>
    <row r="1256" spans="1:20" s="70" customFormat="1" x14ac:dyDescent="0.2">
      <c r="A1256" s="38" t="s">
        <v>4308</v>
      </c>
      <c r="B1256" s="39" t="s">
        <v>4309</v>
      </c>
      <c r="C1256" s="39" t="s">
        <v>4310</v>
      </c>
      <c r="D1256" s="38">
        <v>401972</v>
      </c>
      <c r="E1256" s="38"/>
      <c r="F1256" s="38"/>
      <c r="G1256" s="39" t="s">
        <v>842</v>
      </c>
      <c r="H1256" s="38">
        <v>8263000049</v>
      </c>
      <c r="I1256" s="40" t="s">
        <v>4311</v>
      </c>
      <c r="J1256" s="2">
        <v>1112000</v>
      </c>
      <c r="K1256" s="2">
        <v>1312.16</v>
      </c>
      <c r="L1256" s="2">
        <v>200160</v>
      </c>
      <c r="M1256" s="3">
        <f t="shared" si="19"/>
        <v>1313472.1599999999</v>
      </c>
      <c r="N1256" s="41">
        <v>44363.729166666664</v>
      </c>
      <c r="O1256" s="39">
        <v>6870145644</v>
      </c>
      <c r="P1256" s="39" t="s">
        <v>52</v>
      </c>
      <c r="Q1256" s="40" t="s">
        <v>4266</v>
      </c>
      <c r="R1256" s="41">
        <v>44413</v>
      </c>
      <c r="S1256" s="39" t="s">
        <v>54</v>
      </c>
      <c r="T1256" s="68"/>
    </row>
    <row r="1257" spans="1:20" s="70" customFormat="1" x14ac:dyDescent="0.2">
      <c r="A1257" s="38" t="s">
        <v>4312</v>
      </c>
      <c r="B1257" s="39" t="s">
        <v>4313</v>
      </c>
      <c r="C1257" s="39" t="s">
        <v>4314</v>
      </c>
      <c r="D1257" s="38">
        <v>401972</v>
      </c>
      <c r="E1257" s="38"/>
      <c r="F1257" s="38"/>
      <c r="G1257" s="39" t="s">
        <v>842</v>
      </c>
      <c r="H1257" s="38">
        <v>8263000049</v>
      </c>
      <c r="I1257" s="40" t="s">
        <v>4315</v>
      </c>
      <c r="J1257" s="2">
        <v>1040050</v>
      </c>
      <c r="K1257" s="2">
        <v>1226.999</v>
      </c>
      <c r="L1257" s="2">
        <v>187209</v>
      </c>
      <c r="M1257" s="3">
        <f t="shared" si="19"/>
        <v>1228485.9989999998</v>
      </c>
      <c r="N1257" s="41">
        <v>44368.729166666664</v>
      </c>
      <c r="O1257" s="39">
        <v>6870145695</v>
      </c>
      <c r="P1257" s="39" t="s">
        <v>52</v>
      </c>
      <c r="Q1257" s="40" t="s">
        <v>4266</v>
      </c>
      <c r="R1257" s="41">
        <v>44413</v>
      </c>
      <c r="S1257" s="39" t="s">
        <v>54</v>
      </c>
      <c r="T1257" s="68"/>
    </row>
    <row r="1258" spans="1:20" s="70" customFormat="1" x14ac:dyDescent="0.2">
      <c r="A1258" s="38" t="s">
        <v>4316</v>
      </c>
      <c r="B1258" s="39" t="s">
        <v>4317</v>
      </c>
      <c r="C1258" s="39" t="s">
        <v>4318</v>
      </c>
      <c r="D1258" s="38">
        <v>401972</v>
      </c>
      <c r="E1258" s="38"/>
      <c r="F1258" s="38"/>
      <c r="G1258" s="39" t="s">
        <v>842</v>
      </c>
      <c r="H1258" s="38">
        <v>8263000049</v>
      </c>
      <c r="I1258" s="40" t="s">
        <v>4319</v>
      </c>
      <c r="J1258" s="2">
        <v>948800</v>
      </c>
      <c r="K1258" s="2">
        <v>1120.0040000000001</v>
      </c>
      <c r="L1258" s="2">
        <v>170784</v>
      </c>
      <c r="M1258" s="3">
        <f t="shared" si="19"/>
        <v>1120704.004</v>
      </c>
      <c r="N1258" s="41">
        <v>44370.729166666664</v>
      </c>
      <c r="O1258" s="39">
        <v>6870145764</v>
      </c>
      <c r="P1258" s="39" t="s">
        <v>52</v>
      </c>
      <c r="Q1258" s="40" t="s">
        <v>4248</v>
      </c>
      <c r="R1258" s="41">
        <v>44413</v>
      </c>
      <c r="S1258" s="39" t="s">
        <v>54</v>
      </c>
      <c r="T1258" s="68"/>
    </row>
    <row r="1259" spans="1:20" s="70" customFormat="1" x14ac:dyDescent="0.2">
      <c r="A1259" s="38" t="s">
        <v>4320</v>
      </c>
      <c r="B1259" s="39" t="s">
        <v>4321</v>
      </c>
      <c r="C1259" s="39" t="s">
        <v>4322</v>
      </c>
      <c r="D1259" s="38">
        <v>401972</v>
      </c>
      <c r="E1259" s="38"/>
      <c r="F1259" s="38"/>
      <c r="G1259" s="39" t="s">
        <v>842</v>
      </c>
      <c r="H1259" s="38">
        <v>8263000049</v>
      </c>
      <c r="I1259" s="40" t="s">
        <v>4323</v>
      </c>
      <c r="J1259" s="2">
        <v>861640</v>
      </c>
      <c r="K1259" s="2">
        <v>1016.9952</v>
      </c>
      <c r="L1259" s="2">
        <v>155095.19999999998</v>
      </c>
      <c r="M1259" s="3">
        <f t="shared" si="19"/>
        <v>1017752.1952</v>
      </c>
      <c r="N1259" s="41">
        <v>44366.729166666664</v>
      </c>
      <c r="O1259" s="39">
        <v>6870145779</v>
      </c>
      <c r="P1259" s="39" t="s">
        <v>52</v>
      </c>
      <c r="Q1259" s="40" t="s">
        <v>4266</v>
      </c>
      <c r="R1259" s="41">
        <v>44413</v>
      </c>
      <c r="S1259" s="39" t="s">
        <v>54</v>
      </c>
      <c r="T1259" s="68"/>
    </row>
    <row r="1260" spans="1:20" s="70" customFormat="1" x14ac:dyDescent="0.2">
      <c r="A1260" s="38" t="s">
        <v>4324</v>
      </c>
      <c r="B1260" s="39" t="s">
        <v>4325</v>
      </c>
      <c r="C1260" s="39" t="s">
        <v>4326</v>
      </c>
      <c r="D1260" s="38">
        <v>401972</v>
      </c>
      <c r="E1260" s="38"/>
      <c r="F1260" s="38"/>
      <c r="G1260" s="39" t="s">
        <v>842</v>
      </c>
      <c r="H1260" s="38">
        <v>8263000049</v>
      </c>
      <c r="I1260" s="40" t="s">
        <v>4327</v>
      </c>
      <c r="J1260" s="2">
        <v>1064500</v>
      </c>
      <c r="K1260" s="2">
        <v>1256.0000000000002</v>
      </c>
      <c r="L1260" s="2">
        <v>191610</v>
      </c>
      <c r="M1260" s="3">
        <f t="shared" si="19"/>
        <v>1257366</v>
      </c>
      <c r="N1260" s="41">
        <v>44368.729166666664</v>
      </c>
      <c r="O1260" s="39">
        <v>6870145792</v>
      </c>
      <c r="P1260" s="39" t="s">
        <v>52</v>
      </c>
      <c r="Q1260" s="40" t="s">
        <v>4261</v>
      </c>
      <c r="R1260" s="41">
        <v>44413</v>
      </c>
      <c r="S1260" s="39" t="s">
        <v>54</v>
      </c>
      <c r="T1260" s="68"/>
    </row>
    <row r="1261" spans="1:20" s="70" customFormat="1" x14ac:dyDescent="0.2">
      <c r="A1261" s="38" t="s">
        <v>4328</v>
      </c>
      <c r="B1261" s="39" t="s">
        <v>4329</v>
      </c>
      <c r="C1261" s="39" t="s">
        <v>4330</v>
      </c>
      <c r="D1261" s="38">
        <v>401972</v>
      </c>
      <c r="E1261" s="38"/>
      <c r="F1261" s="38"/>
      <c r="G1261" s="39" t="s">
        <v>842</v>
      </c>
      <c r="H1261" s="38">
        <v>8263000049</v>
      </c>
      <c r="I1261" s="40" t="s">
        <v>4331</v>
      </c>
      <c r="J1261" s="2">
        <v>833000</v>
      </c>
      <c r="K1261" s="2">
        <v>982.94</v>
      </c>
      <c r="L1261" s="2">
        <v>149940</v>
      </c>
      <c r="M1261" s="3">
        <f t="shared" si="19"/>
        <v>983922.94</v>
      </c>
      <c r="N1261" s="41">
        <v>44364.729166666664</v>
      </c>
      <c r="O1261" s="39">
        <v>6870145838</v>
      </c>
      <c r="P1261" s="39" t="s">
        <v>52</v>
      </c>
      <c r="Q1261" s="40" t="s">
        <v>4271</v>
      </c>
      <c r="R1261" s="41">
        <v>44413</v>
      </c>
      <c r="S1261" s="39" t="s">
        <v>54</v>
      </c>
      <c r="T1261" s="68"/>
    </row>
    <row r="1262" spans="1:20" s="70" customFormat="1" x14ac:dyDescent="0.2">
      <c r="A1262" s="38" t="s">
        <v>4332</v>
      </c>
      <c r="B1262" s="42" t="s">
        <v>4333</v>
      </c>
      <c r="C1262" s="42" t="s">
        <v>4334</v>
      </c>
      <c r="D1262" s="38">
        <v>811819</v>
      </c>
      <c r="E1262" s="38"/>
      <c r="F1262" s="38"/>
      <c r="G1262" s="39" t="s">
        <v>1091</v>
      </c>
      <c r="H1262" s="38">
        <v>8263000114</v>
      </c>
      <c r="I1262" s="40" t="s">
        <v>4335</v>
      </c>
      <c r="J1262" s="3">
        <v>88941</v>
      </c>
      <c r="K1262" s="3"/>
      <c r="L1262" s="3">
        <v>0</v>
      </c>
      <c r="M1262" s="3">
        <f t="shared" si="19"/>
        <v>88941</v>
      </c>
      <c r="N1262" s="41">
        <v>44345.729166666664</v>
      </c>
      <c r="O1262" s="39">
        <v>3445008735</v>
      </c>
      <c r="P1262" s="42" t="s">
        <v>315</v>
      </c>
      <c r="Q1262" s="42" t="s">
        <v>3207</v>
      </c>
      <c r="R1262" s="60">
        <v>44341</v>
      </c>
      <c r="S1262" s="42" t="s">
        <v>243</v>
      </c>
      <c r="T1262" s="68" t="s">
        <v>506</v>
      </c>
    </row>
    <row r="1263" spans="1:20" s="70" customFormat="1" x14ac:dyDescent="0.2">
      <c r="A1263" s="38" t="s">
        <v>63</v>
      </c>
      <c r="B1263" s="1"/>
      <c r="C1263" s="1"/>
      <c r="D1263" s="51"/>
      <c r="E1263" s="38"/>
      <c r="F1263" s="51"/>
      <c r="G1263" s="52" t="s">
        <v>64</v>
      </c>
      <c r="H1263" s="53"/>
      <c r="I1263" s="54" t="s">
        <v>4336</v>
      </c>
      <c r="J1263" s="35">
        <v>140.80000000000001</v>
      </c>
      <c r="K1263" s="1"/>
      <c r="L1263" s="1"/>
      <c r="M1263" s="3">
        <f t="shared" si="19"/>
        <v>140.80000000000001</v>
      </c>
      <c r="N1263" s="41">
        <v>44407</v>
      </c>
      <c r="O1263" s="56"/>
      <c r="P1263" s="1"/>
      <c r="Q1263" s="1"/>
      <c r="R1263" s="57"/>
      <c r="S1263" s="39" t="s">
        <v>54</v>
      </c>
      <c r="T1263" s="68"/>
    </row>
    <row r="1264" spans="1:20" s="70" customFormat="1" x14ac:dyDescent="0.2">
      <c r="A1264" s="38" t="s">
        <v>4337</v>
      </c>
      <c r="B1264" s="39" t="s">
        <v>4338</v>
      </c>
      <c r="C1264" s="39" t="s">
        <v>4339</v>
      </c>
      <c r="D1264" s="38">
        <v>401972</v>
      </c>
      <c r="E1264" s="38"/>
      <c r="F1264" s="38"/>
      <c r="G1264" s="39" t="s">
        <v>842</v>
      </c>
      <c r="H1264" s="38">
        <v>8263000049</v>
      </c>
      <c r="I1264" s="40" t="s">
        <v>4340</v>
      </c>
      <c r="J1264" s="2">
        <v>736000</v>
      </c>
      <c r="K1264" s="2">
        <v>868.48</v>
      </c>
      <c r="L1264" s="2">
        <v>132480</v>
      </c>
      <c r="M1264" s="3">
        <f t="shared" si="19"/>
        <v>869348.48</v>
      </c>
      <c r="N1264" s="41">
        <v>44363.729166666664</v>
      </c>
      <c r="O1264" s="39">
        <v>6870146254</v>
      </c>
      <c r="P1264" s="39" t="s">
        <v>52</v>
      </c>
      <c r="Q1264" s="40" t="s">
        <v>4266</v>
      </c>
      <c r="R1264" s="41">
        <v>44413</v>
      </c>
      <c r="S1264" s="39" t="s">
        <v>54</v>
      </c>
      <c r="T1264" s="68"/>
    </row>
    <row r="1265" spans="1:20" s="70" customFormat="1" x14ac:dyDescent="0.2">
      <c r="A1265" s="38" t="s">
        <v>4341</v>
      </c>
      <c r="B1265" s="39" t="s">
        <v>4342</v>
      </c>
      <c r="C1265" s="39" t="s">
        <v>4343</v>
      </c>
      <c r="D1265" s="38">
        <v>401972</v>
      </c>
      <c r="E1265" s="38"/>
      <c r="F1265" s="38"/>
      <c r="G1265" s="39" t="s">
        <v>842</v>
      </c>
      <c r="H1265" s="38">
        <v>8263000049</v>
      </c>
      <c r="I1265" s="40" t="s">
        <v>4344</v>
      </c>
      <c r="J1265" s="2">
        <v>725000</v>
      </c>
      <c r="K1265" s="2">
        <v>855.5</v>
      </c>
      <c r="L1265" s="2">
        <v>130500</v>
      </c>
      <c r="M1265" s="3">
        <f t="shared" si="19"/>
        <v>856355.5</v>
      </c>
      <c r="N1265" s="41">
        <v>44363.729166666664</v>
      </c>
      <c r="O1265" s="39">
        <v>6870146266</v>
      </c>
      <c r="P1265" s="39" t="s">
        <v>52</v>
      </c>
      <c r="Q1265" s="40" t="s">
        <v>4276</v>
      </c>
      <c r="R1265" s="41">
        <v>44412</v>
      </c>
      <c r="S1265" s="39" t="s">
        <v>54</v>
      </c>
      <c r="T1265" s="68"/>
    </row>
    <row r="1266" spans="1:20" s="70" customFormat="1" x14ac:dyDescent="0.2">
      <c r="A1266" s="38" t="s">
        <v>4345</v>
      </c>
      <c r="B1266" s="39" t="s">
        <v>4346</v>
      </c>
      <c r="C1266" s="39" t="s">
        <v>4347</v>
      </c>
      <c r="D1266" s="38">
        <v>401972</v>
      </c>
      <c r="E1266" s="38"/>
      <c r="F1266" s="38"/>
      <c r="G1266" s="39" t="s">
        <v>842</v>
      </c>
      <c r="H1266" s="38">
        <v>8263000049</v>
      </c>
      <c r="I1266" s="40" t="s">
        <v>4348</v>
      </c>
      <c r="J1266" s="2">
        <v>687000</v>
      </c>
      <c r="K1266" s="2">
        <v>810.66</v>
      </c>
      <c r="L1266" s="2">
        <v>123660</v>
      </c>
      <c r="M1266" s="3">
        <f t="shared" si="19"/>
        <v>811470.66</v>
      </c>
      <c r="N1266" s="41">
        <v>44363.729166666664</v>
      </c>
      <c r="O1266" s="39">
        <v>6870146368</v>
      </c>
      <c r="P1266" s="39" t="s">
        <v>52</v>
      </c>
      <c r="Q1266" s="40" t="s">
        <v>4248</v>
      </c>
      <c r="R1266" s="41">
        <v>44413</v>
      </c>
      <c r="S1266" s="39" t="s">
        <v>54</v>
      </c>
      <c r="T1266" s="68"/>
    </row>
    <row r="1267" spans="1:20" s="70" customFormat="1" x14ac:dyDescent="0.2">
      <c r="A1267" s="38" t="s">
        <v>4349</v>
      </c>
      <c r="B1267" s="39" t="s">
        <v>4350</v>
      </c>
      <c r="C1267" s="39" t="s">
        <v>4351</v>
      </c>
      <c r="D1267" s="38">
        <v>401972</v>
      </c>
      <c r="E1267" s="38"/>
      <c r="F1267" s="38"/>
      <c r="G1267" s="39" t="s">
        <v>842</v>
      </c>
      <c r="H1267" s="38">
        <v>8263000049</v>
      </c>
      <c r="I1267" s="40" t="s">
        <v>4352</v>
      </c>
      <c r="J1267" s="2">
        <v>646000</v>
      </c>
      <c r="K1267" s="2">
        <v>0</v>
      </c>
      <c r="L1267" s="2">
        <v>116280</v>
      </c>
      <c r="M1267" s="3">
        <f t="shared" si="19"/>
        <v>762280</v>
      </c>
      <c r="N1267" s="41">
        <v>44382.729166666664</v>
      </c>
      <c r="O1267" s="39">
        <v>6870146398</v>
      </c>
      <c r="P1267" s="39" t="s">
        <v>52</v>
      </c>
      <c r="Q1267" s="40" t="s">
        <v>4261</v>
      </c>
      <c r="R1267" s="41">
        <v>44413</v>
      </c>
      <c r="S1267" s="39" t="s">
        <v>54</v>
      </c>
      <c r="T1267" s="68"/>
    </row>
    <row r="1268" spans="1:20" s="70" customFormat="1" x14ac:dyDescent="0.2">
      <c r="A1268" s="38" t="s">
        <v>4353</v>
      </c>
      <c r="B1268" s="39" t="s">
        <v>4354</v>
      </c>
      <c r="C1268" s="39" t="s">
        <v>4355</v>
      </c>
      <c r="D1268" s="38">
        <v>401972</v>
      </c>
      <c r="E1268" s="38"/>
      <c r="F1268" s="38"/>
      <c r="G1268" s="39" t="s">
        <v>842</v>
      </c>
      <c r="H1268" s="38">
        <v>8263000049</v>
      </c>
      <c r="I1268" s="40" t="s">
        <v>4356</v>
      </c>
      <c r="J1268" s="2">
        <v>567300</v>
      </c>
      <c r="K1268" s="2">
        <v>669.41399999999999</v>
      </c>
      <c r="L1268" s="2">
        <v>102114</v>
      </c>
      <c r="M1268" s="3">
        <f t="shared" si="19"/>
        <v>670083.41399999999</v>
      </c>
      <c r="N1268" s="41">
        <v>44364.729166666664</v>
      </c>
      <c r="O1268" s="39">
        <v>6870146620</v>
      </c>
      <c r="P1268" s="39" t="s">
        <v>52</v>
      </c>
      <c r="Q1268" s="40" t="s">
        <v>4266</v>
      </c>
      <c r="R1268" s="41">
        <v>44413</v>
      </c>
      <c r="S1268" s="39" t="s">
        <v>54</v>
      </c>
      <c r="T1268" s="68"/>
    </row>
    <row r="1269" spans="1:20" s="70" customFormat="1" x14ac:dyDescent="0.2">
      <c r="A1269" s="38" t="s">
        <v>4357</v>
      </c>
      <c r="B1269" s="39" t="s">
        <v>4358</v>
      </c>
      <c r="C1269" s="39" t="s">
        <v>4359</v>
      </c>
      <c r="D1269" s="38">
        <v>401972</v>
      </c>
      <c r="E1269" s="38"/>
      <c r="F1269" s="38"/>
      <c r="G1269" s="39" t="s">
        <v>842</v>
      </c>
      <c r="H1269" s="38">
        <v>8263000049</v>
      </c>
      <c r="I1269" s="40" t="s">
        <v>4360</v>
      </c>
      <c r="J1269" s="2">
        <v>533700</v>
      </c>
      <c r="K1269" s="2">
        <v>629.76599999999996</v>
      </c>
      <c r="L1269" s="2">
        <v>96066</v>
      </c>
      <c r="M1269" s="3">
        <f t="shared" si="19"/>
        <v>630395.76599999995</v>
      </c>
      <c r="N1269" s="41">
        <v>44366.729166666664</v>
      </c>
      <c r="O1269" s="39">
        <v>6870146743</v>
      </c>
      <c r="P1269" s="39" t="s">
        <v>52</v>
      </c>
      <c r="Q1269" s="40" t="s">
        <v>4266</v>
      </c>
      <c r="R1269" s="41">
        <v>44413</v>
      </c>
      <c r="S1269" s="39" t="s">
        <v>54</v>
      </c>
      <c r="T1269" s="68"/>
    </row>
    <row r="1270" spans="1:20" s="70" customFormat="1" x14ac:dyDescent="0.2">
      <c r="A1270" s="38" t="s">
        <v>4361</v>
      </c>
      <c r="B1270" s="39" t="s">
        <v>4362</v>
      </c>
      <c r="C1270" s="39" t="s">
        <v>4363</v>
      </c>
      <c r="D1270" s="38">
        <v>401972</v>
      </c>
      <c r="E1270" s="38"/>
      <c r="F1270" s="38"/>
      <c r="G1270" s="39" t="s">
        <v>842</v>
      </c>
      <c r="H1270" s="38">
        <v>8263000049</v>
      </c>
      <c r="I1270" s="40" t="s">
        <v>4364</v>
      </c>
      <c r="J1270" s="2">
        <v>532250</v>
      </c>
      <c r="K1270" s="2">
        <v>628.05500000000006</v>
      </c>
      <c r="L1270" s="2">
        <v>95805</v>
      </c>
      <c r="M1270" s="3">
        <f t="shared" si="19"/>
        <v>628683.05500000005</v>
      </c>
      <c r="N1270" s="41">
        <v>44364.729166666664</v>
      </c>
      <c r="O1270" s="39">
        <v>6870146956</v>
      </c>
      <c r="P1270" s="39" t="s">
        <v>52</v>
      </c>
      <c r="Q1270" s="40" t="s">
        <v>4271</v>
      </c>
      <c r="R1270" s="41">
        <v>44413</v>
      </c>
      <c r="S1270" s="39" t="s">
        <v>54</v>
      </c>
      <c r="T1270" s="68"/>
    </row>
    <row r="1271" spans="1:20" s="70" customFormat="1" x14ac:dyDescent="0.2">
      <c r="A1271" s="38" t="s">
        <v>4365</v>
      </c>
      <c r="B1271" s="39" t="s">
        <v>4366</v>
      </c>
      <c r="C1271" s="39" t="s">
        <v>4367</v>
      </c>
      <c r="D1271" s="38">
        <v>401972</v>
      </c>
      <c r="E1271" s="38"/>
      <c r="F1271" s="38"/>
      <c r="G1271" s="39" t="s">
        <v>842</v>
      </c>
      <c r="H1271" s="38">
        <v>8263000049</v>
      </c>
      <c r="I1271" s="40" t="s">
        <v>4368</v>
      </c>
      <c r="J1271" s="2">
        <v>532250</v>
      </c>
      <c r="K1271" s="2">
        <v>628.05500000000006</v>
      </c>
      <c r="L1271" s="2">
        <v>95805</v>
      </c>
      <c r="M1271" s="3">
        <f t="shared" si="19"/>
        <v>628683.05500000005</v>
      </c>
      <c r="N1271" s="41">
        <v>44364.729166666664</v>
      </c>
      <c r="O1271" s="39">
        <v>6870146984</v>
      </c>
      <c r="P1271" s="39" t="s">
        <v>52</v>
      </c>
      <c r="Q1271" s="40" t="s">
        <v>4266</v>
      </c>
      <c r="R1271" s="41">
        <v>44413</v>
      </c>
      <c r="S1271" s="39" t="s">
        <v>54</v>
      </c>
      <c r="T1271" s="68"/>
    </row>
    <row r="1272" spans="1:20" s="70" customFormat="1" x14ac:dyDescent="0.2">
      <c r="A1272" s="38" t="s">
        <v>4369</v>
      </c>
      <c r="B1272" s="39" t="s">
        <v>4370</v>
      </c>
      <c r="C1272" s="39" t="s">
        <v>4371</v>
      </c>
      <c r="D1272" s="38">
        <v>401972</v>
      </c>
      <c r="E1272" s="38"/>
      <c r="F1272" s="38"/>
      <c r="G1272" s="39" t="s">
        <v>842</v>
      </c>
      <c r="H1272" s="38">
        <v>8263000049</v>
      </c>
      <c r="I1272" s="40" t="s">
        <v>4372</v>
      </c>
      <c r="J1272" s="2">
        <v>508530</v>
      </c>
      <c r="K1272" s="2">
        <v>600.06540000000007</v>
      </c>
      <c r="L1272" s="2">
        <v>91535.4</v>
      </c>
      <c r="M1272" s="3">
        <f t="shared" si="19"/>
        <v>600665.46539999999</v>
      </c>
      <c r="N1272" s="41">
        <v>44362.729166666664</v>
      </c>
      <c r="O1272" s="39">
        <v>6870147009</v>
      </c>
      <c r="P1272" s="39" t="s">
        <v>52</v>
      </c>
      <c r="Q1272" s="40" t="s">
        <v>4271</v>
      </c>
      <c r="R1272" s="41">
        <v>44413</v>
      </c>
      <c r="S1272" s="39" t="s">
        <v>54</v>
      </c>
      <c r="T1272" s="68"/>
    </row>
    <row r="1273" spans="1:20" s="70" customFormat="1" x14ac:dyDescent="0.2">
      <c r="A1273" s="38" t="s">
        <v>4373</v>
      </c>
      <c r="B1273" s="39" t="s">
        <v>4374</v>
      </c>
      <c r="C1273" s="39" t="s">
        <v>4375</v>
      </c>
      <c r="D1273" s="38">
        <v>401972</v>
      </c>
      <c r="E1273" s="38"/>
      <c r="F1273" s="38"/>
      <c r="G1273" s="39" t="s">
        <v>842</v>
      </c>
      <c r="H1273" s="38">
        <v>8263000049</v>
      </c>
      <c r="I1273" s="40" t="s">
        <v>4376</v>
      </c>
      <c r="J1273" s="2">
        <v>622800</v>
      </c>
      <c r="K1273" s="2">
        <v>734.904</v>
      </c>
      <c r="L1273" s="2">
        <v>112104</v>
      </c>
      <c r="M1273" s="3">
        <f t="shared" si="19"/>
        <v>735638.90399999998</v>
      </c>
      <c r="N1273" s="41">
        <v>44362.729166666664</v>
      </c>
      <c r="O1273" s="39">
        <v>6870147651</v>
      </c>
      <c r="P1273" s="39" t="s">
        <v>52</v>
      </c>
      <c r="Q1273" s="40" t="s">
        <v>4271</v>
      </c>
      <c r="R1273" s="41">
        <v>44413</v>
      </c>
      <c r="S1273" s="39" t="s">
        <v>54</v>
      </c>
      <c r="T1273" s="68"/>
    </row>
    <row r="1274" spans="1:20" s="70" customFormat="1" x14ac:dyDescent="0.2">
      <c r="A1274" s="38" t="s">
        <v>4377</v>
      </c>
      <c r="B1274" s="39" t="s">
        <v>4378</v>
      </c>
      <c r="C1274" s="39" t="s">
        <v>4379</v>
      </c>
      <c r="D1274" s="38">
        <v>401972</v>
      </c>
      <c r="E1274" s="38"/>
      <c r="F1274" s="38"/>
      <c r="G1274" s="39" t="s">
        <v>842</v>
      </c>
      <c r="H1274" s="38">
        <v>8263000049</v>
      </c>
      <c r="I1274" s="40" t="s">
        <v>4380</v>
      </c>
      <c r="J1274" s="2">
        <v>468720</v>
      </c>
      <c r="K1274" s="2">
        <v>553.08960000000002</v>
      </c>
      <c r="L1274" s="2">
        <v>84369.599999999991</v>
      </c>
      <c r="M1274" s="3">
        <f t="shared" si="19"/>
        <v>553642.68960000004</v>
      </c>
      <c r="N1274" s="41">
        <v>44364.729166666664</v>
      </c>
      <c r="O1274" s="39">
        <v>6870147670</v>
      </c>
      <c r="P1274" s="39" t="s">
        <v>52</v>
      </c>
      <c r="Q1274" s="40" t="s">
        <v>4266</v>
      </c>
      <c r="R1274" s="41">
        <v>44413</v>
      </c>
      <c r="S1274" s="39" t="s">
        <v>54</v>
      </c>
      <c r="T1274" s="68"/>
    </row>
    <row r="1275" spans="1:20" s="70" customFormat="1" x14ac:dyDescent="0.2">
      <c r="A1275" s="38" t="s">
        <v>4381</v>
      </c>
      <c r="B1275" s="39" t="s">
        <v>4382</v>
      </c>
      <c r="C1275" s="39" t="s">
        <v>4383</v>
      </c>
      <c r="D1275" s="38">
        <v>401972</v>
      </c>
      <c r="E1275" s="38"/>
      <c r="F1275" s="38"/>
      <c r="G1275" s="39" t="s">
        <v>842</v>
      </c>
      <c r="H1275" s="38">
        <v>8263000049</v>
      </c>
      <c r="I1275" s="40" t="s">
        <v>4384</v>
      </c>
      <c r="J1275" s="2">
        <v>591500</v>
      </c>
      <c r="K1275" s="2">
        <v>697.97</v>
      </c>
      <c r="L1275" s="2">
        <v>106470</v>
      </c>
      <c r="M1275" s="3">
        <f t="shared" si="19"/>
        <v>698667.97</v>
      </c>
      <c r="N1275" s="41">
        <v>44366.729166666664</v>
      </c>
      <c r="O1275" s="39">
        <v>6870147682</v>
      </c>
      <c r="P1275" s="39" t="s">
        <v>52</v>
      </c>
      <c r="Q1275" s="40" t="s">
        <v>4271</v>
      </c>
      <c r="R1275" s="41">
        <v>44413</v>
      </c>
      <c r="S1275" s="39" t="s">
        <v>54</v>
      </c>
      <c r="T1275" s="68"/>
    </row>
    <row r="1276" spans="1:20" s="70" customFormat="1" x14ac:dyDescent="0.2">
      <c r="A1276" s="38" t="s">
        <v>4385</v>
      </c>
      <c r="B1276" s="39" t="s">
        <v>4386</v>
      </c>
      <c r="C1276" s="39" t="s">
        <v>4387</v>
      </c>
      <c r="D1276" s="38">
        <v>401972</v>
      </c>
      <c r="E1276" s="38"/>
      <c r="F1276" s="38"/>
      <c r="G1276" s="39" t="s">
        <v>842</v>
      </c>
      <c r="H1276" s="38">
        <v>8263000049</v>
      </c>
      <c r="I1276" s="40" t="s">
        <v>4388</v>
      </c>
      <c r="J1276" s="2">
        <v>445900</v>
      </c>
      <c r="K1276" s="2">
        <v>526.00200000000007</v>
      </c>
      <c r="L1276" s="2">
        <v>80262</v>
      </c>
      <c r="M1276" s="3">
        <f t="shared" si="19"/>
        <v>526688.00199999998</v>
      </c>
      <c r="N1276" s="41">
        <v>44369.729166666664</v>
      </c>
      <c r="O1276" s="39">
        <v>6870147699</v>
      </c>
      <c r="P1276" s="39" t="s">
        <v>52</v>
      </c>
      <c r="Q1276" s="40" t="s">
        <v>4276</v>
      </c>
      <c r="R1276" s="41">
        <v>44412</v>
      </c>
      <c r="S1276" s="39" t="s">
        <v>54</v>
      </c>
      <c r="T1276" s="68"/>
    </row>
    <row r="1277" spans="1:20" s="70" customFormat="1" x14ac:dyDescent="0.2">
      <c r="A1277" s="38" t="s">
        <v>4389</v>
      </c>
      <c r="B1277" s="39" t="s">
        <v>4390</v>
      </c>
      <c r="C1277" s="39" t="s">
        <v>4391</v>
      </c>
      <c r="D1277" s="38">
        <v>401972</v>
      </c>
      <c r="E1277" s="38"/>
      <c r="F1277" s="38"/>
      <c r="G1277" s="39" t="s">
        <v>842</v>
      </c>
      <c r="H1277" s="38">
        <v>8263000049</v>
      </c>
      <c r="I1277" s="40" t="s">
        <v>4392</v>
      </c>
      <c r="J1277" s="2">
        <v>449250</v>
      </c>
      <c r="K1277" s="2">
        <v>529.995</v>
      </c>
      <c r="L1277" s="2">
        <v>80865</v>
      </c>
      <c r="M1277" s="3">
        <f t="shared" si="19"/>
        <v>530644.995</v>
      </c>
      <c r="N1277" s="41">
        <v>44369.729166666664</v>
      </c>
      <c r="O1277" s="39">
        <v>6870147710</v>
      </c>
      <c r="P1277" s="39" t="s">
        <v>52</v>
      </c>
      <c r="Q1277" s="40" t="s">
        <v>4261</v>
      </c>
      <c r="R1277" s="41">
        <v>44413</v>
      </c>
      <c r="S1277" s="39" t="s">
        <v>54</v>
      </c>
      <c r="T1277" s="68"/>
    </row>
    <row r="1278" spans="1:20" s="70" customFormat="1" x14ac:dyDescent="0.2">
      <c r="A1278" s="38" t="s">
        <v>4393</v>
      </c>
      <c r="B1278" s="39" t="s">
        <v>4394</v>
      </c>
      <c r="C1278" s="39" t="s">
        <v>4395</v>
      </c>
      <c r="D1278" s="38">
        <v>401972</v>
      </c>
      <c r="E1278" s="38"/>
      <c r="F1278" s="38"/>
      <c r="G1278" s="39" t="s">
        <v>842</v>
      </c>
      <c r="H1278" s="38">
        <v>8263000049</v>
      </c>
      <c r="I1278" s="40" t="s">
        <v>4396</v>
      </c>
      <c r="J1278" s="2">
        <v>343819.69</v>
      </c>
      <c r="K1278" s="2">
        <v>406</v>
      </c>
      <c r="L1278" s="2">
        <v>61887.544199999997</v>
      </c>
      <c r="M1278" s="3">
        <f t="shared" si="19"/>
        <v>406113.23420000001</v>
      </c>
      <c r="N1278" s="41">
        <v>44373.729166666664</v>
      </c>
      <c r="O1278" s="39">
        <v>6870147727</v>
      </c>
      <c r="P1278" s="39" t="s">
        <v>52</v>
      </c>
      <c r="Q1278" s="40" t="s">
        <v>4271</v>
      </c>
      <c r="R1278" s="41">
        <v>44413</v>
      </c>
      <c r="S1278" s="39" t="s">
        <v>54</v>
      </c>
      <c r="T1278" s="68"/>
    </row>
    <row r="1279" spans="1:20" s="70" customFormat="1" x14ac:dyDescent="0.2">
      <c r="A1279" s="38" t="s">
        <v>4397</v>
      </c>
      <c r="B1279" s="39" t="s">
        <v>4398</v>
      </c>
      <c r="C1279" s="39" t="s">
        <v>4399</v>
      </c>
      <c r="D1279" s="38">
        <v>408117</v>
      </c>
      <c r="E1279" s="38"/>
      <c r="F1279" s="38"/>
      <c r="G1279" s="39" t="s">
        <v>3259</v>
      </c>
      <c r="H1279" s="38">
        <v>8263000119</v>
      </c>
      <c r="I1279" s="40" t="s">
        <v>4400</v>
      </c>
      <c r="J1279" s="2">
        <v>797500</v>
      </c>
      <c r="K1279" s="2">
        <v>718</v>
      </c>
      <c r="L1279" s="2">
        <v>143550</v>
      </c>
      <c r="M1279" s="3">
        <f t="shared" si="19"/>
        <v>941768</v>
      </c>
      <c r="N1279" s="41">
        <v>44389.729166666664</v>
      </c>
      <c r="O1279" s="39">
        <v>6870147735</v>
      </c>
      <c r="P1279" s="39" t="s">
        <v>52</v>
      </c>
      <c r="Q1279" s="40" t="s">
        <v>4401</v>
      </c>
      <c r="R1279" s="41">
        <v>44425</v>
      </c>
      <c r="S1279" s="39" t="s">
        <v>54</v>
      </c>
      <c r="T1279" s="68"/>
    </row>
    <row r="1280" spans="1:20" s="70" customFormat="1" x14ac:dyDescent="0.2">
      <c r="A1280" s="38" t="s">
        <v>4402</v>
      </c>
      <c r="B1280" s="39" t="s">
        <v>234</v>
      </c>
      <c r="C1280" s="39"/>
      <c r="D1280" s="38" t="s">
        <v>245</v>
      </c>
      <c r="E1280" s="38"/>
      <c r="F1280" s="38"/>
      <c r="G1280" s="39" t="s">
        <v>3151</v>
      </c>
      <c r="H1280" s="38" t="s">
        <v>3151</v>
      </c>
      <c r="I1280" s="52" t="s">
        <v>4403</v>
      </c>
      <c r="J1280" s="10">
        <v>2949216.89</v>
      </c>
      <c r="K1280" s="2"/>
      <c r="L1280" s="2">
        <v>0</v>
      </c>
      <c r="M1280" s="3">
        <f t="shared" si="19"/>
        <v>2949216.89</v>
      </c>
      <c r="N1280" s="59">
        <v>44408</v>
      </c>
      <c r="O1280" s="39"/>
      <c r="P1280" s="39" t="s">
        <v>52</v>
      </c>
      <c r="Q1280" s="40"/>
      <c r="R1280" s="41"/>
      <c r="S1280" s="39" t="s">
        <v>54</v>
      </c>
      <c r="T1280" s="68"/>
    </row>
    <row r="1281" spans="1:20" s="70" customFormat="1" x14ac:dyDescent="0.2">
      <c r="A1281" s="38" t="s">
        <v>63</v>
      </c>
      <c r="B1281" s="1"/>
      <c r="C1281" s="1"/>
      <c r="D1281" s="51"/>
      <c r="E1281" s="38"/>
      <c r="F1281" s="51"/>
      <c r="G1281" s="52" t="s">
        <v>64</v>
      </c>
      <c r="H1281" s="53"/>
      <c r="I1281" s="54" t="s">
        <v>4404</v>
      </c>
      <c r="J1281" s="35">
        <v>4795.6099999999997</v>
      </c>
      <c r="K1281" s="1"/>
      <c r="L1281" s="1"/>
      <c r="M1281" s="3">
        <f t="shared" si="19"/>
        <v>4795.6099999999997</v>
      </c>
      <c r="N1281" s="41">
        <v>44408</v>
      </c>
      <c r="O1281" s="56"/>
      <c r="P1281" s="1"/>
      <c r="Q1281" s="1"/>
      <c r="R1281" s="57"/>
      <c r="S1281" s="39" t="s">
        <v>54</v>
      </c>
      <c r="T1281" s="68"/>
    </row>
    <row r="1282" spans="1:20" s="70" customFormat="1" x14ac:dyDescent="0.2">
      <c r="A1282" s="38" t="s">
        <v>63</v>
      </c>
      <c r="B1282" s="1"/>
      <c r="C1282" s="1"/>
      <c r="D1282" s="51"/>
      <c r="E1282" s="38"/>
      <c r="F1282" s="51"/>
      <c r="G1282" s="52" t="s">
        <v>64</v>
      </c>
      <c r="H1282" s="53"/>
      <c r="I1282" s="54" t="s">
        <v>4405</v>
      </c>
      <c r="J1282" s="35">
        <v>10368.459999999999</v>
      </c>
      <c r="K1282" s="1"/>
      <c r="L1282" s="1"/>
      <c r="M1282" s="3">
        <f t="shared" si="19"/>
        <v>10368.459999999999</v>
      </c>
      <c r="N1282" s="41">
        <v>44408</v>
      </c>
      <c r="O1282" s="56"/>
      <c r="P1282" s="1"/>
      <c r="Q1282" s="1"/>
      <c r="R1282" s="57"/>
      <c r="S1282" s="39" t="s">
        <v>54</v>
      </c>
      <c r="T1282" s="68"/>
    </row>
    <row r="1283" spans="1:20" s="70" customFormat="1" x14ac:dyDescent="0.2">
      <c r="A1283" s="38" t="s">
        <v>4406</v>
      </c>
      <c r="B1283" s="39" t="s">
        <v>4407</v>
      </c>
      <c r="C1283" s="39" t="s">
        <v>4408</v>
      </c>
      <c r="D1283" s="38">
        <v>811819</v>
      </c>
      <c r="E1283" s="38"/>
      <c r="F1283" s="38"/>
      <c r="G1283" s="39" t="s">
        <v>1091</v>
      </c>
      <c r="H1283" s="38">
        <v>8263000049</v>
      </c>
      <c r="I1283" s="40" t="s">
        <v>4409</v>
      </c>
      <c r="J1283" s="2">
        <v>162818</v>
      </c>
      <c r="K1283" s="2"/>
      <c r="L1283" s="2">
        <v>0</v>
      </c>
      <c r="M1283" s="3">
        <f t="shared" si="19"/>
        <v>162818</v>
      </c>
      <c r="N1283" s="41">
        <v>44347.729166666664</v>
      </c>
      <c r="O1283" s="39">
        <v>3445008941</v>
      </c>
      <c r="P1283" s="39" t="s">
        <v>52</v>
      </c>
      <c r="Q1283" s="40">
        <v>207306882854</v>
      </c>
      <c r="R1283" s="41">
        <v>44775</v>
      </c>
      <c r="S1283" s="39" t="s">
        <v>54</v>
      </c>
      <c r="T1283" s="68"/>
    </row>
    <row r="1284" spans="1:20" s="70" customFormat="1" x14ac:dyDescent="0.2">
      <c r="A1284" s="38" t="s">
        <v>4410</v>
      </c>
      <c r="B1284" s="39" t="s">
        <v>4411</v>
      </c>
      <c r="C1284" s="39" t="s">
        <v>4412</v>
      </c>
      <c r="D1284" s="38">
        <v>811819</v>
      </c>
      <c r="E1284" s="38"/>
      <c r="F1284" s="38"/>
      <c r="G1284" s="39" t="s">
        <v>1091</v>
      </c>
      <c r="H1284" s="38">
        <v>8263000049</v>
      </c>
      <c r="I1284" s="40" t="s">
        <v>4413</v>
      </c>
      <c r="J1284" s="2">
        <v>160918</v>
      </c>
      <c r="K1284" s="2"/>
      <c r="L1284" s="2">
        <v>0</v>
      </c>
      <c r="M1284" s="3">
        <f t="shared" si="19"/>
        <v>160918</v>
      </c>
      <c r="N1284" s="41">
        <v>44347.729166666664</v>
      </c>
      <c r="O1284" s="39">
        <v>3445008942</v>
      </c>
      <c r="P1284" s="39" t="s">
        <v>52</v>
      </c>
      <c r="Q1284" s="40">
        <v>107140648634</v>
      </c>
      <c r="R1284" s="41">
        <v>44392</v>
      </c>
      <c r="S1284" s="39" t="s">
        <v>54</v>
      </c>
      <c r="T1284" s="68"/>
    </row>
    <row r="1285" spans="1:20" s="70" customFormat="1" x14ac:dyDescent="0.2">
      <c r="A1285" s="38" t="s">
        <v>4414</v>
      </c>
      <c r="B1285" s="39" t="s">
        <v>4415</v>
      </c>
      <c r="C1285" s="39" t="s">
        <v>4416</v>
      </c>
      <c r="D1285" s="38">
        <v>811819</v>
      </c>
      <c r="E1285" s="38"/>
      <c r="F1285" s="38"/>
      <c r="G1285" s="39" t="s">
        <v>1091</v>
      </c>
      <c r="H1285" s="38">
        <v>8263000049</v>
      </c>
      <c r="I1285" s="40" t="s">
        <v>4417</v>
      </c>
      <c r="J1285" s="2">
        <v>176930</v>
      </c>
      <c r="K1285" s="2"/>
      <c r="L1285" s="2">
        <v>0</v>
      </c>
      <c r="M1285" s="3">
        <f t="shared" si="19"/>
        <v>176930</v>
      </c>
      <c r="N1285" s="41">
        <v>44381</v>
      </c>
      <c r="O1285" s="39">
        <v>3445008943</v>
      </c>
      <c r="P1285" s="39" t="s">
        <v>52</v>
      </c>
      <c r="Q1285" s="40">
        <v>108023355182</v>
      </c>
      <c r="R1285" s="41">
        <v>44411</v>
      </c>
      <c r="S1285" s="39" t="s">
        <v>54</v>
      </c>
      <c r="T1285" s="68"/>
    </row>
    <row r="1286" spans="1:20" s="70" customFormat="1" x14ac:dyDescent="0.2">
      <c r="A1286" s="38" t="s">
        <v>4418</v>
      </c>
      <c r="B1286" s="39" t="s">
        <v>4419</v>
      </c>
      <c r="C1286" s="39" t="s">
        <v>4420</v>
      </c>
      <c r="D1286" s="38">
        <v>811819</v>
      </c>
      <c r="E1286" s="38"/>
      <c r="F1286" s="38"/>
      <c r="G1286" s="39" t="s">
        <v>1091</v>
      </c>
      <c r="H1286" s="38">
        <v>8263000049</v>
      </c>
      <c r="I1286" s="40" t="s">
        <v>4421</v>
      </c>
      <c r="J1286" s="2">
        <v>165000</v>
      </c>
      <c r="K1286" s="2"/>
      <c r="L1286" s="2">
        <v>0</v>
      </c>
      <c r="M1286" s="3">
        <f t="shared" ref="M1286:M1349" si="20">SUM(J1286:L1286)</f>
        <v>165000</v>
      </c>
      <c r="N1286" s="41">
        <v>44382.729166666664</v>
      </c>
      <c r="O1286" s="39">
        <v>3445008944</v>
      </c>
      <c r="P1286" s="39" t="s">
        <v>52</v>
      </c>
      <c r="Q1286" s="40">
        <v>107140648634</v>
      </c>
      <c r="R1286" s="41">
        <v>44392</v>
      </c>
      <c r="S1286" s="39" t="s">
        <v>54</v>
      </c>
      <c r="T1286" s="68"/>
    </row>
    <row r="1287" spans="1:20" s="70" customFormat="1" x14ac:dyDescent="0.2">
      <c r="A1287" s="38" t="s">
        <v>4422</v>
      </c>
      <c r="B1287" s="39" t="s">
        <v>4423</v>
      </c>
      <c r="C1287" s="39" t="s">
        <v>4424</v>
      </c>
      <c r="D1287" s="38">
        <v>811819</v>
      </c>
      <c r="E1287" s="38"/>
      <c r="F1287" s="38"/>
      <c r="G1287" s="39" t="s">
        <v>1091</v>
      </c>
      <c r="H1287" s="38">
        <v>8263000049</v>
      </c>
      <c r="I1287" s="40" t="s">
        <v>4425</v>
      </c>
      <c r="J1287" s="2">
        <v>157503</v>
      </c>
      <c r="K1287" s="2"/>
      <c r="L1287" s="2">
        <v>0</v>
      </c>
      <c r="M1287" s="3">
        <f t="shared" si="20"/>
        <v>157503</v>
      </c>
      <c r="N1287" s="41">
        <v>44379.729166666664</v>
      </c>
      <c r="O1287" s="39">
        <v>3445008945</v>
      </c>
      <c r="P1287" s="39" t="s">
        <v>52</v>
      </c>
      <c r="Q1287" s="40">
        <v>108023355182</v>
      </c>
      <c r="R1287" s="41">
        <v>44411</v>
      </c>
      <c r="S1287" s="39" t="s">
        <v>54</v>
      </c>
      <c r="T1287" s="68"/>
    </row>
    <row r="1288" spans="1:20" s="70" customFormat="1" x14ac:dyDescent="0.2">
      <c r="A1288" s="38" t="s">
        <v>4426</v>
      </c>
      <c r="B1288" s="39" t="s">
        <v>4427</v>
      </c>
      <c r="C1288" s="39" t="s">
        <v>4428</v>
      </c>
      <c r="D1288" s="38">
        <v>811819</v>
      </c>
      <c r="E1288" s="38"/>
      <c r="F1288" s="38"/>
      <c r="G1288" s="39" t="s">
        <v>1091</v>
      </c>
      <c r="H1288" s="38">
        <v>8263000049</v>
      </c>
      <c r="I1288" s="40" t="s">
        <v>4429</v>
      </c>
      <c r="J1288" s="2">
        <v>50246</v>
      </c>
      <c r="K1288" s="2"/>
      <c r="L1288" s="2">
        <v>0</v>
      </c>
      <c r="M1288" s="3">
        <f t="shared" si="20"/>
        <v>50246</v>
      </c>
      <c r="N1288" s="41">
        <v>44389.729166666664</v>
      </c>
      <c r="O1288" s="39">
        <v>3445008970</v>
      </c>
      <c r="P1288" s="39" t="s">
        <v>52</v>
      </c>
      <c r="Q1288" s="40">
        <v>107140648634</v>
      </c>
      <c r="R1288" s="41">
        <v>44392</v>
      </c>
      <c r="S1288" s="39" t="s">
        <v>54</v>
      </c>
      <c r="T1288" s="68"/>
    </row>
    <row r="1289" spans="1:20" s="70" customFormat="1" x14ac:dyDescent="0.2">
      <c r="A1289" s="38" t="s">
        <v>4430</v>
      </c>
      <c r="B1289" s="39" t="s">
        <v>4431</v>
      </c>
      <c r="C1289" s="39" t="s">
        <v>4432</v>
      </c>
      <c r="D1289" s="38">
        <v>811819</v>
      </c>
      <c r="E1289" s="38"/>
      <c r="F1289" s="38"/>
      <c r="G1289" s="39" t="s">
        <v>1091</v>
      </c>
      <c r="H1289" s="38">
        <v>8263000049</v>
      </c>
      <c r="I1289" s="40" t="s">
        <v>4433</v>
      </c>
      <c r="J1289" s="2">
        <v>50246</v>
      </c>
      <c r="K1289" s="2"/>
      <c r="L1289" s="2">
        <v>0</v>
      </c>
      <c r="M1289" s="3">
        <f t="shared" si="20"/>
        <v>50246</v>
      </c>
      <c r="N1289" s="41">
        <v>44399.729166666664</v>
      </c>
      <c r="O1289" s="39">
        <v>3445008971</v>
      </c>
      <c r="P1289" s="39" t="s">
        <v>52</v>
      </c>
      <c r="Q1289" s="40">
        <v>108023355182</v>
      </c>
      <c r="R1289" s="41">
        <v>44411</v>
      </c>
      <c r="S1289" s="39" t="s">
        <v>54</v>
      </c>
      <c r="T1289" s="68"/>
    </row>
    <row r="1290" spans="1:20" s="70" customFormat="1" x14ac:dyDescent="0.2">
      <c r="A1290" s="38" t="s">
        <v>4434</v>
      </c>
      <c r="B1290" s="39" t="s">
        <v>4435</v>
      </c>
      <c r="C1290" s="39" t="s">
        <v>4436</v>
      </c>
      <c r="D1290" s="38">
        <v>811819</v>
      </c>
      <c r="E1290" s="38"/>
      <c r="F1290" s="38"/>
      <c r="G1290" s="39" t="s">
        <v>1091</v>
      </c>
      <c r="H1290" s="38">
        <v>8263000049</v>
      </c>
      <c r="I1290" s="40" t="s">
        <v>4437</v>
      </c>
      <c r="J1290" s="2">
        <v>59909</v>
      </c>
      <c r="K1290" s="2"/>
      <c r="L1290" s="2">
        <v>0</v>
      </c>
      <c r="M1290" s="3">
        <f t="shared" si="20"/>
        <v>59909</v>
      </c>
      <c r="N1290" s="41">
        <v>44358.729166666664</v>
      </c>
      <c r="O1290" s="39">
        <v>3445008972</v>
      </c>
      <c r="P1290" s="39" t="s">
        <v>52</v>
      </c>
      <c r="Q1290" s="40">
        <v>107140648634</v>
      </c>
      <c r="R1290" s="41">
        <v>44392</v>
      </c>
      <c r="S1290" s="39" t="s">
        <v>54</v>
      </c>
      <c r="T1290" s="68"/>
    </row>
    <row r="1291" spans="1:20" s="70" customFormat="1" x14ac:dyDescent="0.2">
      <c r="A1291" s="38" t="s">
        <v>4438</v>
      </c>
      <c r="B1291" s="39" t="s">
        <v>4439</v>
      </c>
      <c r="C1291" s="39" t="s">
        <v>4440</v>
      </c>
      <c r="D1291" s="38">
        <v>811819</v>
      </c>
      <c r="E1291" s="38"/>
      <c r="F1291" s="38"/>
      <c r="G1291" s="39" t="s">
        <v>1091</v>
      </c>
      <c r="H1291" s="38">
        <v>8263000049</v>
      </c>
      <c r="I1291" s="40" t="s">
        <v>4441</v>
      </c>
      <c r="J1291" s="2">
        <v>59909</v>
      </c>
      <c r="K1291" s="2"/>
      <c r="L1291" s="2">
        <v>0</v>
      </c>
      <c r="M1291" s="3">
        <f t="shared" si="20"/>
        <v>59909</v>
      </c>
      <c r="N1291" s="41">
        <v>44390.729166666664</v>
      </c>
      <c r="O1291" s="39">
        <v>6870149272</v>
      </c>
      <c r="P1291" s="39" t="s">
        <v>52</v>
      </c>
      <c r="Q1291" s="40">
        <v>107140648634</v>
      </c>
      <c r="R1291" s="41">
        <v>44392</v>
      </c>
      <c r="S1291" s="39" t="s">
        <v>54</v>
      </c>
      <c r="T1291" s="68"/>
    </row>
    <row r="1292" spans="1:20" s="70" customFormat="1" x14ac:dyDescent="0.2">
      <c r="A1292" s="38" t="s">
        <v>4442</v>
      </c>
      <c r="B1292" s="39" t="s">
        <v>4443</v>
      </c>
      <c r="C1292" s="39" t="s">
        <v>4444</v>
      </c>
      <c r="D1292" s="38">
        <v>811819</v>
      </c>
      <c r="E1292" s="38"/>
      <c r="F1292" s="38"/>
      <c r="G1292" s="39" t="s">
        <v>1091</v>
      </c>
      <c r="H1292" s="38">
        <v>8263000049</v>
      </c>
      <c r="I1292" s="40" t="s">
        <v>4445</v>
      </c>
      <c r="J1292" s="2">
        <v>75000</v>
      </c>
      <c r="K1292" s="2"/>
      <c r="L1292" s="2">
        <v>0</v>
      </c>
      <c r="M1292" s="3">
        <f t="shared" si="20"/>
        <v>75000</v>
      </c>
      <c r="N1292" s="41">
        <v>44378.729166666664</v>
      </c>
      <c r="O1292" s="39">
        <v>3445008977</v>
      </c>
      <c r="P1292" s="39" t="s">
        <v>52</v>
      </c>
      <c r="Q1292" s="40">
        <v>107140648634</v>
      </c>
      <c r="R1292" s="41">
        <v>44392</v>
      </c>
      <c r="S1292" s="39" t="s">
        <v>54</v>
      </c>
      <c r="T1292" s="68"/>
    </row>
    <row r="1293" spans="1:20" s="70" customFormat="1" x14ac:dyDescent="0.2">
      <c r="A1293" s="38" t="s">
        <v>4446</v>
      </c>
      <c r="B1293" s="39" t="s">
        <v>4447</v>
      </c>
      <c r="C1293" s="39" t="s">
        <v>4448</v>
      </c>
      <c r="D1293" s="38">
        <v>811819</v>
      </c>
      <c r="E1293" s="38"/>
      <c r="F1293" s="38"/>
      <c r="G1293" s="39" t="s">
        <v>1091</v>
      </c>
      <c r="H1293" s="38">
        <v>8263000049</v>
      </c>
      <c r="I1293" s="40" t="s">
        <v>4449</v>
      </c>
      <c r="J1293" s="2">
        <v>122970</v>
      </c>
      <c r="K1293" s="2"/>
      <c r="L1293" s="2">
        <v>0</v>
      </c>
      <c r="M1293" s="3">
        <f t="shared" si="20"/>
        <v>122970</v>
      </c>
      <c r="N1293" s="41">
        <v>44382.729166666664</v>
      </c>
      <c r="O1293" s="39">
        <v>3445008979</v>
      </c>
      <c r="P1293" s="39" t="s">
        <v>52</v>
      </c>
      <c r="Q1293" s="40">
        <v>107140648634</v>
      </c>
      <c r="R1293" s="41">
        <v>44392</v>
      </c>
      <c r="S1293" s="39" t="s">
        <v>54</v>
      </c>
      <c r="T1293" s="68"/>
    </row>
    <row r="1294" spans="1:20" s="70" customFormat="1" x14ac:dyDescent="0.2">
      <c r="A1294" s="38" t="s">
        <v>4450</v>
      </c>
      <c r="B1294" s="42" t="s">
        <v>4451</v>
      </c>
      <c r="C1294" s="42" t="s">
        <v>4452</v>
      </c>
      <c r="D1294" s="38">
        <v>407261</v>
      </c>
      <c r="E1294" s="38"/>
      <c r="F1294" s="38"/>
      <c r="G1294" s="42" t="s">
        <v>58</v>
      </c>
      <c r="H1294" s="38">
        <v>8266012048</v>
      </c>
      <c r="I1294" s="40">
        <v>9854021310</v>
      </c>
      <c r="J1294" s="3">
        <v>10359.76</v>
      </c>
      <c r="K1294" s="3"/>
      <c r="L1294" s="3">
        <v>0</v>
      </c>
      <c r="M1294" s="3">
        <f t="shared" si="20"/>
        <v>10359.76</v>
      </c>
      <c r="N1294" s="41">
        <v>44389.729166666664</v>
      </c>
      <c r="O1294" s="39">
        <v>6870149346</v>
      </c>
      <c r="P1294" s="42" t="s">
        <v>315</v>
      </c>
      <c r="Q1294" s="42"/>
      <c r="R1294" s="60"/>
      <c r="S1294" s="42" t="s">
        <v>243</v>
      </c>
      <c r="T1294" s="68"/>
    </row>
    <row r="1295" spans="1:20" s="70" customFormat="1" x14ac:dyDescent="0.2">
      <c r="A1295" s="38" t="s">
        <v>4453</v>
      </c>
      <c r="B1295" s="39" t="s">
        <v>4454</v>
      </c>
      <c r="C1295" s="39" t="s">
        <v>4455</v>
      </c>
      <c r="D1295" s="38">
        <v>407261</v>
      </c>
      <c r="E1295" s="38"/>
      <c r="F1295" s="38"/>
      <c r="G1295" s="39" t="s">
        <v>58</v>
      </c>
      <c r="H1295" s="38">
        <v>8266012048</v>
      </c>
      <c r="I1295" s="40">
        <v>9854021438</v>
      </c>
      <c r="J1295" s="2">
        <v>10359.76</v>
      </c>
      <c r="K1295" s="2"/>
      <c r="L1295" s="2">
        <v>0</v>
      </c>
      <c r="M1295" s="3">
        <f t="shared" si="20"/>
        <v>10359.76</v>
      </c>
      <c r="N1295" s="41">
        <v>44398.729166666664</v>
      </c>
      <c r="O1295" s="39">
        <v>6870149347</v>
      </c>
      <c r="P1295" s="39" t="s">
        <v>52</v>
      </c>
      <c r="Q1295" s="40"/>
      <c r="R1295" s="41"/>
      <c r="S1295" s="39" t="s">
        <v>54</v>
      </c>
      <c r="T1295" s="68"/>
    </row>
    <row r="1296" spans="1:20" s="70" customFormat="1" x14ac:dyDescent="0.2">
      <c r="A1296" s="38" t="s">
        <v>4456</v>
      </c>
      <c r="B1296" s="39" t="s">
        <v>4457</v>
      </c>
      <c r="C1296" s="39" t="s">
        <v>4458</v>
      </c>
      <c r="D1296" s="38">
        <v>401972</v>
      </c>
      <c r="E1296" s="38"/>
      <c r="F1296" s="38"/>
      <c r="G1296" s="39" t="s">
        <v>842</v>
      </c>
      <c r="H1296" s="38">
        <v>8263000049</v>
      </c>
      <c r="I1296" s="40" t="s">
        <v>4459</v>
      </c>
      <c r="J1296" s="2">
        <v>437059.47</v>
      </c>
      <c r="K1296" s="2">
        <v>516</v>
      </c>
      <c r="L1296" s="2">
        <v>78670.704599999997</v>
      </c>
      <c r="M1296" s="3">
        <f t="shared" si="20"/>
        <v>516246.17459999997</v>
      </c>
      <c r="N1296" s="41">
        <v>44373.729166666664</v>
      </c>
      <c r="O1296" s="39">
        <v>6870149489</v>
      </c>
      <c r="P1296" s="39" t="s">
        <v>52</v>
      </c>
      <c r="Q1296" s="40" t="s">
        <v>4276</v>
      </c>
      <c r="R1296" s="41">
        <v>44412</v>
      </c>
      <c r="S1296" s="39" t="s">
        <v>54</v>
      </c>
      <c r="T1296" s="68"/>
    </row>
    <row r="1297" spans="1:20" s="70" customFormat="1" x14ac:dyDescent="0.2">
      <c r="A1297" s="38" t="s">
        <v>4460</v>
      </c>
      <c r="B1297" s="39" t="s">
        <v>4461</v>
      </c>
      <c r="C1297" s="39" t="s">
        <v>4462</v>
      </c>
      <c r="D1297" s="38">
        <v>401972</v>
      </c>
      <c r="E1297" s="38"/>
      <c r="F1297" s="38"/>
      <c r="G1297" s="39" t="s">
        <v>842</v>
      </c>
      <c r="H1297" s="38">
        <v>8263000049</v>
      </c>
      <c r="I1297" s="40" t="s">
        <v>4463</v>
      </c>
      <c r="J1297" s="2">
        <v>310860</v>
      </c>
      <c r="K1297" s="2">
        <v>366.81479999999999</v>
      </c>
      <c r="L1297" s="2">
        <v>55954.799999999996</v>
      </c>
      <c r="M1297" s="3">
        <f t="shared" si="20"/>
        <v>367181.61479999998</v>
      </c>
      <c r="N1297" s="41">
        <v>44364.729166666664</v>
      </c>
      <c r="O1297" s="39">
        <v>6870149632</v>
      </c>
      <c r="P1297" s="39" t="s">
        <v>52</v>
      </c>
      <c r="Q1297" s="40" t="s">
        <v>4276</v>
      </c>
      <c r="R1297" s="41">
        <v>44412</v>
      </c>
      <c r="S1297" s="39" t="s">
        <v>54</v>
      </c>
      <c r="T1297" s="68"/>
    </row>
    <row r="1298" spans="1:20" s="70" customFormat="1" x14ac:dyDescent="0.2">
      <c r="A1298" s="38" t="s">
        <v>4464</v>
      </c>
      <c r="B1298" s="39" t="s">
        <v>4465</v>
      </c>
      <c r="C1298" s="39" t="s">
        <v>4466</v>
      </c>
      <c r="D1298" s="38">
        <v>402984</v>
      </c>
      <c r="E1298" s="38"/>
      <c r="F1298" s="38"/>
      <c r="G1298" s="39" t="s">
        <v>4467</v>
      </c>
      <c r="H1298" s="38">
        <v>8263000067</v>
      </c>
      <c r="I1298" s="40">
        <v>330092101</v>
      </c>
      <c r="J1298" s="2">
        <v>51000</v>
      </c>
      <c r="K1298" s="2">
        <v>60.18</v>
      </c>
      <c r="L1298" s="2">
        <v>9180</v>
      </c>
      <c r="M1298" s="3">
        <f t="shared" si="20"/>
        <v>60240.18</v>
      </c>
      <c r="N1298" s="41">
        <v>44375.729166666664</v>
      </c>
      <c r="O1298" s="39">
        <v>6870149698</v>
      </c>
      <c r="P1298" s="39" t="s">
        <v>3027</v>
      </c>
      <c r="Q1298" s="40" t="s">
        <v>4468</v>
      </c>
      <c r="R1298" s="41">
        <v>44412</v>
      </c>
      <c r="S1298" s="62" t="s">
        <v>15</v>
      </c>
      <c r="T1298" s="68"/>
    </row>
    <row r="1299" spans="1:20" s="70" customFormat="1" x14ac:dyDescent="0.2">
      <c r="A1299" s="38" t="s">
        <v>4469</v>
      </c>
      <c r="B1299" s="39" t="s">
        <v>4470</v>
      </c>
      <c r="C1299" s="39" t="s">
        <v>4471</v>
      </c>
      <c r="D1299" s="38">
        <v>401972</v>
      </c>
      <c r="E1299" s="38"/>
      <c r="F1299" s="38"/>
      <c r="G1299" s="39" t="s">
        <v>842</v>
      </c>
      <c r="H1299" s="38">
        <v>8263000049</v>
      </c>
      <c r="I1299" s="40" t="s">
        <v>4472</v>
      </c>
      <c r="J1299" s="2">
        <v>292020</v>
      </c>
      <c r="K1299" s="2">
        <v>344.58359999999999</v>
      </c>
      <c r="L1299" s="2">
        <v>52563.6</v>
      </c>
      <c r="M1299" s="3">
        <f t="shared" si="20"/>
        <v>344928.18359999999</v>
      </c>
      <c r="N1299" s="41">
        <v>44362.729166666664</v>
      </c>
      <c r="O1299" s="39">
        <v>6870149666</v>
      </c>
      <c r="P1299" s="39" t="s">
        <v>52</v>
      </c>
      <c r="Q1299" s="40" t="s">
        <v>4276</v>
      </c>
      <c r="R1299" s="41">
        <v>44412</v>
      </c>
      <c r="S1299" s="39" t="s">
        <v>54</v>
      </c>
      <c r="T1299" s="68"/>
    </row>
    <row r="1300" spans="1:20" s="70" customFormat="1" x14ac:dyDescent="0.2">
      <c r="A1300" s="38" t="s">
        <v>4473</v>
      </c>
      <c r="B1300" s="39" t="s">
        <v>4474</v>
      </c>
      <c r="C1300" s="39" t="s">
        <v>4475</v>
      </c>
      <c r="D1300" s="38">
        <v>401972</v>
      </c>
      <c r="E1300" s="38"/>
      <c r="F1300" s="38"/>
      <c r="G1300" s="39" t="s">
        <v>842</v>
      </c>
      <c r="H1300" s="38">
        <v>8263000049</v>
      </c>
      <c r="I1300" s="40" t="s">
        <v>4476</v>
      </c>
      <c r="J1300" s="2">
        <v>287680</v>
      </c>
      <c r="K1300" s="2">
        <v>339.4624</v>
      </c>
      <c r="L1300" s="2">
        <v>51782.400000000001</v>
      </c>
      <c r="M1300" s="3">
        <f t="shared" si="20"/>
        <v>339801.86240000004</v>
      </c>
      <c r="N1300" s="41">
        <v>44362.729166666664</v>
      </c>
      <c r="O1300" s="39">
        <v>6870149682</v>
      </c>
      <c r="P1300" s="39" t="s">
        <v>52</v>
      </c>
      <c r="Q1300" s="40" t="s">
        <v>4276</v>
      </c>
      <c r="R1300" s="41">
        <v>44412</v>
      </c>
      <c r="S1300" s="39" t="s">
        <v>54</v>
      </c>
      <c r="T1300" s="68"/>
    </row>
    <row r="1301" spans="1:20" s="70" customFormat="1" x14ac:dyDescent="0.2">
      <c r="A1301" s="38" t="s">
        <v>4477</v>
      </c>
      <c r="B1301" s="39" t="s">
        <v>4478</v>
      </c>
      <c r="C1301" s="39" t="s">
        <v>4479</v>
      </c>
      <c r="D1301" s="38">
        <v>401972</v>
      </c>
      <c r="E1301" s="38"/>
      <c r="F1301" s="38"/>
      <c r="G1301" s="39" t="s">
        <v>842</v>
      </c>
      <c r="H1301" s="38">
        <v>8263000049</v>
      </c>
      <c r="I1301" s="40" t="s">
        <v>4480</v>
      </c>
      <c r="J1301" s="2">
        <v>278740</v>
      </c>
      <c r="K1301" s="2">
        <v>329.00319999999999</v>
      </c>
      <c r="L1301" s="2">
        <v>50173.2</v>
      </c>
      <c r="M1301" s="3">
        <f t="shared" si="20"/>
        <v>329242.20319999999</v>
      </c>
      <c r="N1301" s="41">
        <v>44373.729166666664</v>
      </c>
      <c r="O1301" s="39">
        <v>6870149715</v>
      </c>
      <c r="P1301" s="39" t="s">
        <v>52</v>
      </c>
      <c r="Q1301" s="40" t="s">
        <v>4276</v>
      </c>
      <c r="R1301" s="41">
        <v>44412</v>
      </c>
      <c r="S1301" s="39" t="s">
        <v>54</v>
      </c>
      <c r="T1301" s="68"/>
    </row>
    <row r="1302" spans="1:20" s="70" customFormat="1" x14ac:dyDescent="0.2">
      <c r="A1302" s="38" t="s">
        <v>4481</v>
      </c>
      <c r="B1302" s="39" t="s">
        <v>4482</v>
      </c>
      <c r="C1302" s="39" t="s">
        <v>4483</v>
      </c>
      <c r="D1302" s="38">
        <v>401972</v>
      </c>
      <c r="E1302" s="38"/>
      <c r="F1302" s="38"/>
      <c r="G1302" s="39" t="s">
        <v>842</v>
      </c>
      <c r="H1302" s="38">
        <v>8263000049</v>
      </c>
      <c r="I1302" s="40" t="s">
        <v>4484</v>
      </c>
      <c r="J1302" s="2">
        <v>293670</v>
      </c>
      <c r="K1302" s="2">
        <v>346.53059999999999</v>
      </c>
      <c r="L1302" s="2">
        <v>52860.6</v>
      </c>
      <c r="M1302" s="3">
        <f t="shared" si="20"/>
        <v>346877.13059999997</v>
      </c>
      <c r="N1302" s="41">
        <v>44358.729166666664</v>
      </c>
      <c r="O1302" s="39">
        <v>6870149739</v>
      </c>
      <c r="P1302" s="39" t="s">
        <v>52</v>
      </c>
      <c r="Q1302" s="40" t="s">
        <v>4276</v>
      </c>
      <c r="R1302" s="41">
        <v>44412</v>
      </c>
      <c r="S1302" s="39" t="s">
        <v>54</v>
      </c>
      <c r="T1302" s="68"/>
    </row>
    <row r="1303" spans="1:20" s="70" customFormat="1" x14ac:dyDescent="0.2">
      <c r="A1303" s="38" t="s">
        <v>4485</v>
      </c>
      <c r="B1303" s="39" t="s">
        <v>4486</v>
      </c>
      <c r="C1303" s="39" t="s">
        <v>4487</v>
      </c>
      <c r="D1303" s="38">
        <v>401972</v>
      </c>
      <c r="E1303" s="38"/>
      <c r="F1303" s="38"/>
      <c r="G1303" s="39" t="s">
        <v>842</v>
      </c>
      <c r="H1303" s="38">
        <v>8263000049</v>
      </c>
      <c r="I1303" s="40" t="s">
        <v>4488</v>
      </c>
      <c r="J1303" s="2">
        <v>225070</v>
      </c>
      <c r="K1303" s="2">
        <v>265.58259999999996</v>
      </c>
      <c r="L1303" s="2">
        <v>40512.6</v>
      </c>
      <c r="M1303" s="3">
        <f t="shared" si="20"/>
        <v>265848.1826</v>
      </c>
      <c r="N1303" s="41">
        <v>44364.729166666664</v>
      </c>
      <c r="O1303" s="39">
        <v>6870149747</v>
      </c>
      <c r="P1303" s="39" t="s">
        <v>52</v>
      </c>
      <c r="Q1303" s="40" t="s">
        <v>4276</v>
      </c>
      <c r="R1303" s="41">
        <v>44412</v>
      </c>
      <c r="S1303" s="39" t="s">
        <v>54</v>
      </c>
      <c r="T1303" s="68"/>
    </row>
    <row r="1304" spans="1:20" s="70" customFormat="1" x14ac:dyDescent="0.2">
      <c r="A1304" s="38" t="s">
        <v>4489</v>
      </c>
      <c r="B1304" s="39" t="s">
        <v>4490</v>
      </c>
      <c r="C1304" s="39" t="s">
        <v>4491</v>
      </c>
      <c r="D1304" s="38">
        <v>402984</v>
      </c>
      <c r="E1304" s="38"/>
      <c r="F1304" s="38"/>
      <c r="G1304" s="39" t="s">
        <v>4467</v>
      </c>
      <c r="H1304" s="38">
        <v>8263000067</v>
      </c>
      <c r="I1304" s="40">
        <v>330091896</v>
      </c>
      <c r="J1304" s="2">
        <v>2200000</v>
      </c>
      <c r="K1304" s="2">
        <v>2596</v>
      </c>
      <c r="L1304" s="2">
        <v>396000</v>
      </c>
      <c r="M1304" s="3">
        <f t="shared" si="20"/>
        <v>2598596</v>
      </c>
      <c r="N1304" s="41">
        <v>44363.729166666664</v>
      </c>
      <c r="O1304" s="39">
        <v>6870149804</v>
      </c>
      <c r="P1304" s="39" t="s">
        <v>3027</v>
      </c>
      <c r="Q1304" s="40" t="s">
        <v>4492</v>
      </c>
      <c r="R1304" s="41">
        <v>44415</v>
      </c>
      <c r="S1304" s="62" t="s">
        <v>15</v>
      </c>
      <c r="T1304" s="68"/>
    </row>
    <row r="1305" spans="1:20" s="70" customFormat="1" x14ac:dyDescent="0.2">
      <c r="A1305" s="38" t="s">
        <v>4493</v>
      </c>
      <c r="B1305" s="39" t="s">
        <v>4494</v>
      </c>
      <c r="C1305" s="39" t="s">
        <v>4495</v>
      </c>
      <c r="D1305" s="38">
        <v>402984</v>
      </c>
      <c r="E1305" s="38"/>
      <c r="F1305" s="38"/>
      <c r="G1305" s="39" t="s">
        <v>4467</v>
      </c>
      <c r="H1305" s="38">
        <v>8263000067</v>
      </c>
      <c r="I1305" s="40">
        <v>330091827</v>
      </c>
      <c r="J1305" s="2">
        <v>1300000</v>
      </c>
      <c r="K1305" s="2">
        <v>1534</v>
      </c>
      <c r="L1305" s="2">
        <v>234000</v>
      </c>
      <c r="M1305" s="3">
        <f t="shared" si="20"/>
        <v>1535534</v>
      </c>
      <c r="N1305" s="41">
        <v>44357.729166666664</v>
      </c>
      <c r="O1305" s="39">
        <v>6870149857</v>
      </c>
      <c r="P1305" s="39" t="s">
        <v>3027</v>
      </c>
      <c r="Q1305" s="40" t="s">
        <v>4492</v>
      </c>
      <c r="R1305" s="41">
        <v>44415</v>
      </c>
      <c r="S1305" s="62" t="s">
        <v>15</v>
      </c>
      <c r="T1305" s="68"/>
    </row>
    <row r="1306" spans="1:20" s="70" customFormat="1" x14ac:dyDescent="0.2">
      <c r="A1306" s="38" t="s">
        <v>4496</v>
      </c>
      <c r="B1306" s="39" t="s">
        <v>4497</v>
      </c>
      <c r="C1306" s="39" t="s">
        <v>4498</v>
      </c>
      <c r="D1306" s="38">
        <v>401972</v>
      </c>
      <c r="E1306" s="38"/>
      <c r="F1306" s="38"/>
      <c r="G1306" s="39" t="s">
        <v>842</v>
      </c>
      <c r="H1306" s="38">
        <v>8263000049</v>
      </c>
      <c r="I1306" s="40" t="s">
        <v>4499</v>
      </c>
      <c r="J1306" s="2">
        <v>283650</v>
      </c>
      <c r="K1306" s="2">
        <v>334.70699999999999</v>
      </c>
      <c r="L1306" s="2">
        <v>51057</v>
      </c>
      <c r="M1306" s="3">
        <f t="shared" si="20"/>
        <v>335041.70699999999</v>
      </c>
      <c r="N1306" s="41">
        <v>44364.729166666664</v>
      </c>
      <c r="O1306" s="39">
        <v>6870149831</v>
      </c>
      <c r="P1306" s="39" t="s">
        <v>52</v>
      </c>
      <c r="Q1306" s="40" t="s">
        <v>4276</v>
      </c>
      <c r="R1306" s="41">
        <v>44412</v>
      </c>
      <c r="S1306" s="39" t="s">
        <v>54</v>
      </c>
      <c r="T1306" s="68"/>
    </row>
    <row r="1307" spans="1:20" s="70" customFormat="1" x14ac:dyDescent="0.2">
      <c r="A1307" s="38" t="s">
        <v>4500</v>
      </c>
      <c r="B1307" s="39" t="s">
        <v>4501</v>
      </c>
      <c r="C1307" s="39" t="s">
        <v>4502</v>
      </c>
      <c r="D1307" s="38">
        <v>401972</v>
      </c>
      <c r="E1307" s="38"/>
      <c r="F1307" s="38"/>
      <c r="G1307" s="39" t="s">
        <v>842</v>
      </c>
      <c r="H1307" s="38">
        <v>8263000049</v>
      </c>
      <c r="I1307" s="40" t="s">
        <v>4503</v>
      </c>
      <c r="J1307" s="2">
        <v>282000</v>
      </c>
      <c r="K1307" s="2">
        <v>333</v>
      </c>
      <c r="L1307" s="2">
        <v>50760</v>
      </c>
      <c r="M1307" s="3">
        <f t="shared" si="20"/>
        <v>333093</v>
      </c>
      <c r="N1307" s="41">
        <v>44370.729166666664</v>
      </c>
      <c r="O1307" s="39">
        <v>6870149847</v>
      </c>
      <c r="P1307" s="39" t="s">
        <v>52</v>
      </c>
      <c r="Q1307" s="40" t="s">
        <v>4271</v>
      </c>
      <c r="R1307" s="41">
        <v>44413</v>
      </c>
      <c r="S1307" s="39" t="s">
        <v>54</v>
      </c>
      <c r="T1307" s="68"/>
    </row>
    <row r="1308" spans="1:20" s="70" customFormat="1" x14ac:dyDescent="0.2">
      <c r="A1308" s="38" t="s">
        <v>4504</v>
      </c>
      <c r="B1308" s="39" t="s">
        <v>4505</v>
      </c>
      <c r="C1308" s="39" t="s">
        <v>4506</v>
      </c>
      <c r="D1308" s="38">
        <v>401972</v>
      </c>
      <c r="E1308" s="38"/>
      <c r="F1308" s="38"/>
      <c r="G1308" s="39" t="s">
        <v>842</v>
      </c>
      <c r="H1308" s="38">
        <v>8263000049</v>
      </c>
      <c r="I1308" s="40" t="s">
        <v>4507</v>
      </c>
      <c r="J1308" s="2">
        <v>182280</v>
      </c>
      <c r="K1308" s="2">
        <v>215.00039999999998</v>
      </c>
      <c r="L1308" s="2">
        <v>32810.400000000001</v>
      </c>
      <c r="M1308" s="3">
        <f t="shared" si="20"/>
        <v>215305.40039999998</v>
      </c>
      <c r="N1308" s="41">
        <v>44370.729166666664</v>
      </c>
      <c r="O1308" s="39">
        <v>6870149875</v>
      </c>
      <c r="P1308" s="39" t="s">
        <v>52</v>
      </c>
      <c r="Q1308" s="40" t="s">
        <v>4276</v>
      </c>
      <c r="R1308" s="41">
        <v>44412</v>
      </c>
      <c r="S1308" s="39" t="s">
        <v>54</v>
      </c>
      <c r="T1308" s="68"/>
    </row>
    <row r="1309" spans="1:20" s="70" customFormat="1" x14ac:dyDescent="0.2">
      <c r="A1309" s="38" t="s">
        <v>4508</v>
      </c>
      <c r="B1309" s="39" t="s">
        <v>4509</v>
      </c>
      <c r="C1309" s="39" t="s">
        <v>4510</v>
      </c>
      <c r="D1309" s="38">
        <v>401972</v>
      </c>
      <c r="E1309" s="38"/>
      <c r="F1309" s="38"/>
      <c r="G1309" s="39" t="s">
        <v>842</v>
      </c>
      <c r="H1309" s="38">
        <v>8263000049</v>
      </c>
      <c r="I1309" s="40" t="s">
        <v>4511</v>
      </c>
      <c r="J1309" s="2">
        <v>221520</v>
      </c>
      <c r="K1309" s="2">
        <v>261.39359999999999</v>
      </c>
      <c r="L1309" s="2">
        <v>39873.599999999999</v>
      </c>
      <c r="M1309" s="3">
        <f t="shared" si="20"/>
        <v>261654.99360000002</v>
      </c>
      <c r="N1309" s="41">
        <v>44364.729166666664</v>
      </c>
      <c r="O1309" s="39">
        <v>6870149894</v>
      </c>
      <c r="P1309" s="39" t="s">
        <v>52</v>
      </c>
      <c r="Q1309" s="40" t="s">
        <v>4261</v>
      </c>
      <c r="R1309" s="41">
        <v>44413</v>
      </c>
      <c r="S1309" s="39" t="s">
        <v>54</v>
      </c>
      <c r="T1309" s="68"/>
    </row>
    <row r="1310" spans="1:20" s="70" customFormat="1" x14ac:dyDescent="0.2">
      <c r="A1310" s="38" t="s">
        <v>4512</v>
      </c>
      <c r="B1310" s="39" t="s">
        <v>4513</v>
      </c>
      <c r="C1310" s="39" t="s">
        <v>4514</v>
      </c>
      <c r="D1310" s="38">
        <v>401972</v>
      </c>
      <c r="E1310" s="38"/>
      <c r="F1310" s="38"/>
      <c r="G1310" s="39" t="s">
        <v>842</v>
      </c>
      <c r="H1310" s="38">
        <v>8263000049</v>
      </c>
      <c r="I1310" s="40" t="s">
        <v>4515</v>
      </c>
      <c r="J1310" s="2">
        <v>160140</v>
      </c>
      <c r="K1310" s="2">
        <v>188.99520000000001</v>
      </c>
      <c r="L1310" s="2">
        <v>28825.200000000001</v>
      </c>
      <c r="M1310" s="3">
        <f t="shared" si="20"/>
        <v>189154.19520000002</v>
      </c>
      <c r="N1310" s="41">
        <v>44370.729166666664</v>
      </c>
      <c r="O1310" s="39">
        <v>6870149905</v>
      </c>
      <c r="P1310" s="39" t="s">
        <v>52</v>
      </c>
      <c r="Q1310" s="40" t="s">
        <v>4276</v>
      </c>
      <c r="R1310" s="41">
        <v>44412</v>
      </c>
      <c r="S1310" s="39" t="s">
        <v>54</v>
      </c>
      <c r="T1310" s="68"/>
    </row>
    <row r="1311" spans="1:20" s="70" customFormat="1" x14ac:dyDescent="0.2">
      <c r="A1311" s="38" t="s">
        <v>4516</v>
      </c>
      <c r="B1311" s="39" t="s">
        <v>4517</v>
      </c>
      <c r="C1311" s="39" t="s">
        <v>4518</v>
      </c>
      <c r="D1311" s="38">
        <v>401972</v>
      </c>
      <c r="E1311" s="38"/>
      <c r="F1311" s="38"/>
      <c r="G1311" s="39" t="s">
        <v>842</v>
      </c>
      <c r="H1311" s="38">
        <v>8263000049</v>
      </c>
      <c r="I1311" s="40" t="s">
        <v>4519</v>
      </c>
      <c r="J1311" s="2">
        <v>150150</v>
      </c>
      <c r="K1311" s="2">
        <v>177.17699999999999</v>
      </c>
      <c r="L1311" s="2">
        <v>27027</v>
      </c>
      <c r="M1311" s="3">
        <f t="shared" si="20"/>
        <v>177354.177</v>
      </c>
      <c r="N1311" s="41">
        <v>44363.729166666664</v>
      </c>
      <c r="O1311" s="39">
        <v>6870149959</v>
      </c>
      <c r="P1311" s="39" t="s">
        <v>52</v>
      </c>
      <c r="Q1311" s="40" t="s">
        <v>4248</v>
      </c>
      <c r="R1311" s="41">
        <v>44413</v>
      </c>
      <c r="S1311" s="39" t="s">
        <v>54</v>
      </c>
      <c r="T1311" s="68"/>
    </row>
    <row r="1312" spans="1:20" s="70" customFormat="1" x14ac:dyDescent="0.2">
      <c r="A1312" s="38" t="s">
        <v>4520</v>
      </c>
      <c r="B1312" s="39" t="s">
        <v>4521</v>
      </c>
      <c r="C1312" s="39" t="s">
        <v>4522</v>
      </c>
      <c r="D1312" s="38">
        <v>402984</v>
      </c>
      <c r="E1312" s="38"/>
      <c r="F1312" s="38"/>
      <c r="G1312" s="39" t="s">
        <v>4467</v>
      </c>
      <c r="H1312" s="38">
        <v>8263000067</v>
      </c>
      <c r="I1312" s="40">
        <v>330091931</v>
      </c>
      <c r="J1312" s="2">
        <v>5249000</v>
      </c>
      <c r="K1312" s="2">
        <v>6193.82</v>
      </c>
      <c r="L1312" s="2">
        <v>944820</v>
      </c>
      <c r="M1312" s="3">
        <f t="shared" si="20"/>
        <v>6200013.8200000003</v>
      </c>
      <c r="N1312" s="41">
        <v>44368.729166666664</v>
      </c>
      <c r="O1312" s="39">
        <v>6870150049</v>
      </c>
      <c r="P1312" s="39" t="s">
        <v>3027</v>
      </c>
      <c r="Q1312" s="40" t="s">
        <v>4468</v>
      </c>
      <c r="R1312" s="41">
        <v>44412</v>
      </c>
      <c r="S1312" s="62" t="s">
        <v>15</v>
      </c>
      <c r="T1312" s="68"/>
    </row>
    <row r="1313" spans="1:20" s="70" customFormat="1" x14ac:dyDescent="0.2">
      <c r="A1313" s="38" t="s">
        <v>4523</v>
      </c>
      <c r="B1313" s="39" t="s">
        <v>4524</v>
      </c>
      <c r="C1313" s="39" t="s">
        <v>4525</v>
      </c>
      <c r="D1313" s="38">
        <v>401972</v>
      </c>
      <c r="E1313" s="38"/>
      <c r="F1313" s="38"/>
      <c r="G1313" s="39" t="s">
        <v>842</v>
      </c>
      <c r="H1313" s="38">
        <v>8263000049</v>
      </c>
      <c r="I1313" s="40" t="s">
        <v>4526</v>
      </c>
      <c r="J1313" s="2">
        <v>133214.29</v>
      </c>
      <c r="K1313" s="2">
        <v>157</v>
      </c>
      <c r="L1313" s="2">
        <v>23978.572200000002</v>
      </c>
      <c r="M1313" s="3">
        <f t="shared" si="20"/>
        <v>157349.8622</v>
      </c>
      <c r="N1313" s="41">
        <v>44369.729166666664</v>
      </c>
      <c r="O1313" s="39">
        <v>6870150074</v>
      </c>
      <c r="P1313" s="39" t="s">
        <v>52</v>
      </c>
      <c r="Q1313" s="40" t="s">
        <v>4527</v>
      </c>
      <c r="R1313" s="41">
        <v>44412</v>
      </c>
      <c r="S1313" s="39" t="s">
        <v>54</v>
      </c>
      <c r="T1313" s="68"/>
    </row>
    <row r="1314" spans="1:20" s="70" customFormat="1" x14ac:dyDescent="0.2">
      <c r="A1314" s="38" t="s">
        <v>4528</v>
      </c>
      <c r="B1314" s="39" t="s">
        <v>4529</v>
      </c>
      <c r="C1314" s="39" t="s">
        <v>4530</v>
      </c>
      <c r="D1314" s="38">
        <v>401972</v>
      </c>
      <c r="E1314" s="38"/>
      <c r="F1314" s="38"/>
      <c r="G1314" s="39" t="s">
        <v>842</v>
      </c>
      <c r="H1314" s="38">
        <v>8263000049</v>
      </c>
      <c r="I1314" s="40" t="s">
        <v>4531</v>
      </c>
      <c r="J1314" s="2">
        <v>149750</v>
      </c>
      <c r="K1314" s="2">
        <v>176.995</v>
      </c>
      <c r="L1314" s="2">
        <v>26955</v>
      </c>
      <c r="M1314" s="3">
        <f t="shared" si="20"/>
        <v>176881.995</v>
      </c>
      <c r="N1314" s="41">
        <v>44369.729166666664</v>
      </c>
      <c r="O1314" s="39">
        <v>6870150126</v>
      </c>
      <c r="P1314" s="39" t="s">
        <v>52</v>
      </c>
      <c r="Q1314" s="40" t="s">
        <v>4261</v>
      </c>
      <c r="R1314" s="41">
        <v>44413</v>
      </c>
      <c r="S1314" s="39" t="s">
        <v>54</v>
      </c>
      <c r="T1314" s="68"/>
    </row>
    <row r="1315" spans="1:20" s="70" customFormat="1" x14ac:dyDescent="0.2">
      <c r="A1315" s="38" t="s">
        <v>4532</v>
      </c>
      <c r="B1315" s="39" t="s">
        <v>4533</v>
      </c>
      <c r="C1315" s="39" t="s">
        <v>4534</v>
      </c>
      <c r="D1315" s="38">
        <v>401972</v>
      </c>
      <c r="E1315" s="38"/>
      <c r="F1315" s="38"/>
      <c r="G1315" s="39" t="s">
        <v>842</v>
      </c>
      <c r="H1315" s="38">
        <v>8263000049</v>
      </c>
      <c r="I1315" s="40" t="s">
        <v>4535</v>
      </c>
      <c r="J1315" s="2">
        <v>118000</v>
      </c>
      <c r="K1315" s="2">
        <v>139</v>
      </c>
      <c r="L1315" s="2">
        <v>21240</v>
      </c>
      <c r="M1315" s="3">
        <f t="shared" si="20"/>
        <v>139379</v>
      </c>
      <c r="N1315" s="41">
        <v>44375.729166666664</v>
      </c>
      <c r="O1315" s="39">
        <v>6870150132</v>
      </c>
      <c r="P1315" s="39" t="s">
        <v>52</v>
      </c>
      <c r="Q1315" s="40" t="s">
        <v>4527</v>
      </c>
      <c r="R1315" s="41">
        <v>44412</v>
      </c>
      <c r="S1315" s="39" t="s">
        <v>54</v>
      </c>
      <c r="T1315" s="68"/>
    </row>
    <row r="1316" spans="1:20" s="70" customFormat="1" x14ac:dyDescent="0.2">
      <c r="A1316" s="38" t="s">
        <v>4536</v>
      </c>
      <c r="B1316" s="39" t="s">
        <v>4537</v>
      </c>
      <c r="C1316" s="39" t="s">
        <v>4538</v>
      </c>
      <c r="D1316" s="38">
        <v>401972</v>
      </c>
      <c r="E1316" s="38"/>
      <c r="F1316" s="38"/>
      <c r="G1316" s="39" t="s">
        <v>842</v>
      </c>
      <c r="H1316" s="38">
        <v>8263000049</v>
      </c>
      <c r="I1316" s="40" t="s">
        <v>4539</v>
      </c>
      <c r="J1316" s="2">
        <v>120000</v>
      </c>
      <c r="K1316" s="2">
        <v>142</v>
      </c>
      <c r="L1316" s="2">
        <v>21600</v>
      </c>
      <c r="M1316" s="3">
        <f t="shared" si="20"/>
        <v>141742</v>
      </c>
      <c r="N1316" s="41">
        <v>44375.729166666664</v>
      </c>
      <c r="O1316" s="39">
        <v>6870150182</v>
      </c>
      <c r="P1316" s="39" t="s">
        <v>52</v>
      </c>
      <c r="Q1316" s="40" t="s">
        <v>4527</v>
      </c>
      <c r="R1316" s="41">
        <v>44412</v>
      </c>
      <c r="S1316" s="39" t="s">
        <v>54</v>
      </c>
      <c r="T1316" s="68"/>
    </row>
    <row r="1317" spans="1:20" s="70" customFormat="1" x14ac:dyDescent="0.2">
      <c r="A1317" s="38" t="s">
        <v>4540</v>
      </c>
      <c r="B1317" s="39" t="s">
        <v>4541</v>
      </c>
      <c r="C1317" s="39" t="s">
        <v>4542</v>
      </c>
      <c r="D1317" s="38">
        <v>401972</v>
      </c>
      <c r="E1317" s="38"/>
      <c r="F1317" s="38"/>
      <c r="G1317" s="39" t="s">
        <v>842</v>
      </c>
      <c r="H1317" s="38">
        <v>8263000049</v>
      </c>
      <c r="I1317" s="40" t="s">
        <v>4543</v>
      </c>
      <c r="J1317" s="2">
        <v>91930</v>
      </c>
      <c r="K1317" s="2">
        <v>107.9974</v>
      </c>
      <c r="L1317" s="2">
        <v>16547.399999999998</v>
      </c>
      <c r="M1317" s="3">
        <f t="shared" si="20"/>
        <v>108585.39739999999</v>
      </c>
      <c r="N1317" s="41">
        <v>44370.729166666664</v>
      </c>
      <c r="O1317" s="39">
        <v>6870150225</v>
      </c>
      <c r="P1317" s="39" t="s">
        <v>52</v>
      </c>
      <c r="Q1317" s="40" t="s">
        <v>4527</v>
      </c>
      <c r="R1317" s="41">
        <v>44412</v>
      </c>
      <c r="S1317" s="39" t="s">
        <v>54</v>
      </c>
      <c r="T1317" s="68"/>
    </row>
    <row r="1318" spans="1:20" s="70" customFormat="1" x14ac:dyDescent="0.2">
      <c r="A1318" s="38" t="s">
        <v>4544</v>
      </c>
      <c r="B1318" s="39" t="s">
        <v>4545</v>
      </c>
      <c r="C1318" s="39" t="s">
        <v>4546</v>
      </c>
      <c r="D1318" s="38">
        <v>401972</v>
      </c>
      <c r="E1318" s="38"/>
      <c r="F1318" s="38"/>
      <c r="G1318" s="39" t="s">
        <v>842</v>
      </c>
      <c r="H1318" s="38">
        <v>8263000049</v>
      </c>
      <c r="I1318" s="40" t="s">
        <v>4547</v>
      </c>
      <c r="J1318" s="2">
        <v>90480</v>
      </c>
      <c r="K1318" s="2">
        <v>106.99639999999999</v>
      </c>
      <c r="L1318" s="2">
        <v>16286.4</v>
      </c>
      <c r="M1318" s="3">
        <f t="shared" si="20"/>
        <v>106873.3964</v>
      </c>
      <c r="N1318" s="41">
        <v>44370.729166666664</v>
      </c>
      <c r="O1318" s="39">
        <v>6870150262</v>
      </c>
      <c r="P1318" s="39" t="s">
        <v>52</v>
      </c>
      <c r="Q1318" s="40" t="s">
        <v>4527</v>
      </c>
      <c r="R1318" s="41">
        <v>44412</v>
      </c>
      <c r="S1318" s="39" t="s">
        <v>54</v>
      </c>
      <c r="T1318" s="68"/>
    </row>
    <row r="1319" spans="1:20" s="70" customFormat="1" x14ac:dyDescent="0.2">
      <c r="A1319" s="38" t="s">
        <v>4548</v>
      </c>
      <c r="B1319" s="39" t="s">
        <v>4549</v>
      </c>
      <c r="C1319" s="39" t="s">
        <v>4550</v>
      </c>
      <c r="D1319" s="38">
        <v>401972</v>
      </c>
      <c r="E1319" s="38"/>
      <c r="F1319" s="38"/>
      <c r="G1319" s="39" t="s">
        <v>842</v>
      </c>
      <c r="H1319" s="38">
        <v>8263000049</v>
      </c>
      <c r="I1319" s="40" t="s">
        <v>4551</v>
      </c>
      <c r="J1319" s="2">
        <v>86500</v>
      </c>
      <c r="K1319" s="2">
        <v>102.00000000000001</v>
      </c>
      <c r="L1319" s="2">
        <v>15570</v>
      </c>
      <c r="M1319" s="3">
        <f t="shared" si="20"/>
        <v>102172</v>
      </c>
      <c r="N1319" s="41">
        <v>44370.729166666664</v>
      </c>
      <c r="O1319" s="39">
        <v>6870150265</v>
      </c>
      <c r="P1319" s="39" t="s">
        <v>52</v>
      </c>
      <c r="Q1319" s="40" t="s">
        <v>4527</v>
      </c>
      <c r="R1319" s="41">
        <v>44412</v>
      </c>
      <c r="S1319" s="39" t="s">
        <v>54</v>
      </c>
      <c r="T1319" s="68"/>
    </row>
    <row r="1320" spans="1:20" s="70" customFormat="1" x14ac:dyDescent="0.2">
      <c r="A1320" s="38" t="s">
        <v>4552</v>
      </c>
      <c r="B1320" s="42" t="s">
        <v>4553</v>
      </c>
      <c r="C1320" s="42" t="s">
        <v>4554</v>
      </c>
      <c r="D1320" s="38">
        <v>821146</v>
      </c>
      <c r="E1320" s="1" t="s">
        <v>23069</v>
      </c>
      <c r="F1320" s="1" t="s">
        <v>23070</v>
      </c>
      <c r="G1320" s="42" t="s">
        <v>446</v>
      </c>
      <c r="H1320" s="38">
        <v>8268006130</v>
      </c>
      <c r="I1320" s="40" t="s">
        <v>4555</v>
      </c>
      <c r="J1320" s="3">
        <v>11994949.060000001</v>
      </c>
      <c r="K1320" s="3"/>
      <c r="L1320" s="3">
        <v>2159090.94</v>
      </c>
      <c r="M1320" s="3">
        <f t="shared" si="20"/>
        <v>14154040</v>
      </c>
      <c r="N1320" s="41">
        <v>44392.729166666664</v>
      </c>
      <c r="O1320" s="39">
        <v>44014701</v>
      </c>
      <c r="P1320" s="42" t="s">
        <v>315</v>
      </c>
      <c r="Q1320" s="42">
        <v>108183572715</v>
      </c>
      <c r="R1320" s="60">
        <v>44428</v>
      </c>
      <c r="S1320" s="42" t="s">
        <v>243</v>
      </c>
      <c r="T1320" s="68" t="s">
        <v>506</v>
      </c>
    </row>
    <row r="1321" spans="1:20" s="70" customFormat="1" x14ac:dyDescent="0.2">
      <c r="A1321" s="38" t="s">
        <v>63</v>
      </c>
      <c r="B1321" s="1"/>
      <c r="C1321" s="1"/>
      <c r="D1321" s="51"/>
      <c r="E1321" s="38"/>
      <c r="F1321" s="51"/>
      <c r="G1321" s="52" t="s">
        <v>64</v>
      </c>
      <c r="H1321" s="53"/>
      <c r="I1321" s="54" t="s">
        <v>4556</v>
      </c>
      <c r="J1321" s="35">
        <v>-2050</v>
      </c>
      <c r="K1321" s="1"/>
      <c r="L1321" s="1"/>
      <c r="M1321" s="3">
        <f t="shared" si="20"/>
        <v>-2050</v>
      </c>
      <c r="N1321" s="41">
        <v>44411</v>
      </c>
      <c r="O1321" s="56"/>
      <c r="P1321" s="1"/>
      <c r="Q1321" s="1"/>
      <c r="R1321" s="57"/>
      <c r="S1321" s="39" t="s">
        <v>54</v>
      </c>
      <c r="T1321" s="68"/>
    </row>
    <row r="1322" spans="1:20" s="70" customFormat="1" x14ac:dyDescent="0.2">
      <c r="A1322" s="38" t="s">
        <v>4557</v>
      </c>
      <c r="B1322" s="39" t="s">
        <v>4558</v>
      </c>
      <c r="C1322" s="39" t="s">
        <v>4559</v>
      </c>
      <c r="D1322" s="38">
        <v>401972</v>
      </c>
      <c r="E1322" s="38"/>
      <c r="F1322" s="38"/>
      <c r="G1322" s="39" t="s">
        <v>842</v>
      </c>
      <c r="H1322" s="38">
        <v>8263000049</v>
      </c>
      <c r="I1322" s="40" t="s">
        <v>4560</v>
      </c>
      <c r="J1322" s="2">
        <v>81070</v>
      </c>
      <c r="K1322" s="2">
        <v>96.002600000000015</v>
      </c>
      <c r="L1322" s="2">
        <v>14592.6</v>
      </c>
      <c r="M1322" s="3">
        <f t="shared" si="20"/>
        <v>95758.602600000013</v>
      </c>
      <c r="N1322" s="41">
        <v>44370.729166666664</v>
      </c>
      <c r="O1322" s="39">
        <v>6870150638</v>
      </c>
      <c r="P1322" s="39" t="s">
        <v>52</v>
      </c>
      <c r="Q1322" s="40" t="s">
        <v>4561</v>
      </c>
      <c r="R1322" s="41">
        <v>44415</v>
      </c>
      <c r="S1322" s="39" t="s">
        <v>54</v>
      </c>
      <c r="T1322" s="68"/>
    </row>
    <row r="1323" spans="1:20" s="70" customFormat="1" x14ac:dyDescent="0.2">
      <c r="A1323" s="38" t="s">
        <v>4562</v>
      </c>
      <c r="B1323" s="39" t="s">
        <v>4563</v>
      </c>
      <c r="C1323" s="39" t="s">
        <v>4564</v>
      </c>
      <c r="D1323" s="38">
        <v>401972</v>
      </c>
      <c r="E1323" s="38"/>
      <c r="F1323" s="38"/>
      <c r="G1323" s="39" t="s">
        <v>842</v>
      </c>
      <c r="H1323" s="38">
        <v>8263000049</v>
      </c>
      <c r="I1323" s="40" t="s">
        <v>4565</v>
      </c>
      <c r="J1323" s="2">
        <v>74160</v>
      </c>
      <c r="K1323" s="2">
        <v>87.998800000000003</v>
      </c>
      <c r="L1323" s="2">
        <v>13348.8</v>
      </c>
      <c r="M1323" s="3">
        <f t="shared" si="20"/>
        <v>87596.798800000004</v>
      </c>
      <c r="N1323" s="41">
        <v>44373.729166666664</v>
      </c>
      <c r="O1323" s="39">
        <v>6870150647</v>
      </c>
      <c r="P1323" s="39" t="s">
        <v>52</v>
      </c>
      <c r="Q1323" s="40" t="s">
        <v>4561</v>
      </c>
      <c r="R1323" s="41">
        <v>44415</v>
      </c>
      <c r="S1323" s="39" t="s">
        <v>54</v>
      </c>
      <c r="T1323" s="68"/>
    </row>
    <row r="1324" spans="1:20" s="70" customFormat="1" x14ac:dyDescent="0.2">
      <c r="A1324" s="38" t="s">
        <v>4566</v>
      </c>
      <c r="B1324" s="39" t="s">
        <v>4567</v>
      </c>
      <c r="C1324" s="39" t="s">
        <v>4568</v>
      </c>
      <c r="D1324" s="38">
        <v>401972</v>
      </c>
      <c r="E1324" s="38"/>
      <c r="F1324" s="38"/>
      <c r="G1324" s="39" t="s">
        <v>842</v>
      </c>
      <c r="H1324" s="38">
        <v>8263000049</v>
      </c>
      <c r="I1324" s="40" t="s">
        <v>4569</v>
      </c>
      <c r="J1324" s="2">
        <v>72600</v>
      </c>
      <c r="K1324" s="2">
        <v>85.998000000000005</v>
      </c>
      <c r="L1324" s="2">
        <v>13068</v>
      </c>
      <c r="M1324" s="3">
        <f t="shared" si="20"/>
        <v>85753.998000000007</v>
      </c>
      <c r="N1324" s="41">
        <v>44373</v>
      </c>
      <c r="O1324" s="39">
        <v>6870150660</v>
      </c>
      <c r="P1324" s="39" t="s">
        <v>52</v>
      </c>
      <c r="Q1324" s="40" t="s">
        <v>4561</v>
      </c>
      <c r="R1324" s="41">
        <v>44415</v>
      </c>
      <c r="S1324" s="39" t="s">
        <v>54</v>
      </c>
      <c r="T1324" s="68"/>
    </row>
    <row r="1325" spans="1:20" s="70" customFormat="1" x14ac:dyDescent="0.2">
      <c r="A1325" s="38" t="s">
        <v>4570</v>
      </c>
      <c r="B1325" s="39" t="s">
        <v>4571</v>
      </c>
      <c r="C1325" s="39" t="s">
        <v>4572</v>
      </c>
      <c r="D1325" s="38">
        <v>401972</v>
      </c>
      <c r="E1325" s="38"/>
      <c r="F1325" s="38"/>
      <c r="G1325" s="39" t="s">
        <v>842</v>
      </c>
      <c r="H1325" s="38">
        <v>8263000049</v>
      </c>
      <c r="I1325" s="40" t="s">
        <v>4573</v>
      </c>
      <c r="J1325" s="2">
        <v>70650</v>
      </c>
      <c r="K1325" s="2">
        <v>82.997</v>
      </c>
      <c r="L1325" s="2">
        <v>12717</v>
      </c>
      <c r="M1325" s="3">
        <f t="shared" si="20"/>
        <v>83449.997000000003</v>
      </c>
      <c r="N1325" s="41">
        <v>44370.729166666664</v>
      </c>
      <c r="O1325" s="39">
        <v>6870150667</v>
      </c>
      <c r="P1325" s="39" t="s">
        <v>52</v>
      </c>
      <c r="Q1325" s="40" t="s">
        <v>4561</v>
      </c>
      <c r="R1325" s="41">
        <v>44415</v>
      </c>
      <c r="S1325" s="39" t="s">
        <v>54</v>
      </c>
      <c r="T1325" s="68"/>
    </row>
    <row r="1326" spans="1:20" s="70" customFormat="1" x14ac:dyDescent="0.2">
      <c r="A1326" s="38" t="s">
        <v>4574</v>
      </c>
      <c r="B1326" s="39" t="s">
        <v>4575</v>
      </c>
      <c r="C1326" s="39" t="s">
        <v>4576</v>
      </c>
      <c r="D1326" s="38">
        <v>401972</v>
      </c>
      <c r="E1326" s="38"/>
      <c r="F1326" s="38"/>
      <c r="G1326" s="39" t="s">
        <v>842</v>
      </c>
      <c r="H1326" s="38">
        <v>8263000049</v>
      </c>
      <c r="I1326" s="40" t="s">
        <v>4577</v>
      </c>
      <c r="J1326" s="2">
        <v>69600</v>
      </c>
      <c r="K1326" s="2">
        <v>81.998000000000005</v>
      </c>
      <c r="L1326" s="2">
        <v>12528</v>
      </c>
      <c r="M1326" s="3">
        <f t="shared" si="20"/>
        <v>82209.998000000007</v>
      </c>
      <c r="N1326" s="41">
        <v>44370.729166666664</v>
      </c>
      <c r="O1326" s="39">
        <v>6870150674</v>
      </c>
      <c r="P1326" s="39" t="s">
        <v>52</v>
      </c>
      <c r="Q1326" s="40" t="s">
        <v>4561</v>
      </c>
      <c r="R1326" s="41">
        <v>44415</v>
      </c>
      <c r="S1326" s="39" t="s">
        <v>54</v>
      </c>
      <c r="T1326" s="68"/>
    </row>
    <row r="1327" spans="1:20" s="70" customFormat="1" x14ac:dyDescent="0.2">
      <c r="A1327" s="38" t="s">
        <v>4578</v>
      </c>
      <c r="B1327" s="39" t="s">
        <v>4579</v>
      </c>
      <c r="C1327" s="39" t="s">
        <v>4580</v>
      </c>
      <c r="D1327" s="38">
        <v>401972</v>
      </c>
      <c r="E1327" s="38"/>
      <c r="F1327" s="38"/>
      <c r="G1327" s="39" t="s">
        <v>842</v>
      </c>
      <c r="H1327" s="38">
        <v>8263000049</v>
      </c>
      <c r="I1327" s="40" t="s">
        <v>4581</v>
      </c>
      <c r="J1327" s="2">
        <v>33600</v>
      </c>
      <c r="K1327" s="2">
        <v>39.998000000000005</v>
      </c>
      <c r="L1327" s="2">
        <v>6048</v>
      </c>
      <c r="M1327" s="3">
        <f t="shared" si="20"/>
        <v>39687.998</v>
      </c>
      <c r="N1327" s="41">
        <v>44369.729166666664</v>
      </c>
      <c r="O1327" s="39">
        <v>6870150682</v>
      </c>
      <c r="P1327" s="39" t="s">
        <v>52</v>
      </c>
      <c r="Q1327" s="40" t="s">
        <v>4561</v>
      </c>
      <c r="R1327" s="41">
        <v>44415</v>
      </c>
      <c r="S1327" s="39" t="s">
        <v>54</v>
      </c>
      <c r="T1327" s="68"/>
    </row>
    <row r="1328" spans="1:20" s="70" customFormat="1" x14ac:dyDescent="0.2">
      <c r="A1328" s="38" t="s">
        <v>4582</v>
      </c>
      <c r="B1328" s="39" t="s">
        <v>4583</v>
      </c>
      <c r="C1328" s="39" t="s">
        <v>4584</v>
      </c>
      <c r="D1328" s="38">
        <v>401972</v>
      </c>
      <c r="E1328" s="38"/>
      <c r="F1328" s="38"/>
      <c r="G1328" s="39" t="s">
        <v>842</v>
      </c>
      <c r="H1328" s="38">
        <v>8263000049</v>
      </c>
      <c r="I1328" s="40" t="s">
        <v>4585</v>
      </c>
      <c r="J1328" s="2">
        <v>30000</v>
      </c>
      <c r="K1328" s="2">
        <v>35</v>
      </c>
      <c r="L1328" s="2">
        <v>5400</v>
      </c>
      <c r="M1328" s="3">
        <f t="shared" si="20"/>
        <v>35435</v>
      </c>
      <c r="N1328" s="41">
        <v>44375.729166666664</v>
      </c>
      <c r="O1328" s="39">
        <v>6870150695</v>
      </c>
      <c r="P1328" s="39" t="s">
        <v>52</v>
      </c>
      <c r="Q1328" s="40" t="s">
        <v>4561</v>
      </c>
      <c r="R1328" s="41">
        <v>44415</v>
      </c>
      <c r="S1328" s="39" t="s">
        <v>54</v>
      </c>
      <c r="T1328" s="68"/>
    </row>
    <row r="1329" spans="1:20" s="70" customFormat="1" x14ac:dyDescent="0.2">
      <c r="A1329" s="38" t="s">
        <v>4586</v>
      </c>
      <c r="B1329" s="39" t="s">
        <v>4587</v>
      </c>
      <c r="C1329" s="39" t="s">
        <v>4588</v>
      </c>
      <c r="D1329" s="38">
        <v>401972</v>
      </c>
      <c r="E1329" s="38"/>
      <c r="F1329" s="38"/>
      <c r="G1329" s="39" t="s">
        <v>842</v>
      </c>
      <c r="H1329" s="38">
        <v>8263000049</v>
      </c>
      <c r="I1329" s="40" t="s">
        <v>4589</v>
      </c>
      <c r="J1329" s="2">
        <v>18000</v>
      </c>
      <c r="K1329" s="2">
        <v>21.000000000000004</v>
      </c>
      <c r="L1329" s="2">
        <v>3240</v>
      </c>
      <c r="M1329" s="3">
        <f t="shared" si="20"/>
        <v>21261</v>
      </c>
      <c r="N1329" s="41">
        <v>44370.729166666664</v>
      </c>
      <c r="O1329" s="39">
        <v>6870150713</v>
      </c>
      <c r="P1329" s="39" t="s">
        <v>52</v>
      </c>
      <c r="Q1329" s="40" t="s">
        <v>4561</v>
      </c>
      <c r="R1329" s="41">
        <v>44415</v>
      </c>
      <c r="S1329" s="39" t="s">
        <v>54</v>
      </c>
      <c r="T1329" s="68"/>
    </row>
    <row r="1330" spans="1:20" s="70" customFormat="1" x14ac:dyDescent="0.2">
      <c r="A1330" s="38" t="s">
        <v>4590</v>
      </c>
      <c r="B1330" s="39" t="s">
        <v>4591</v>
      </c>
      <c r="C1330" s="39" t="s">
        <v>4592</v>
      </c>
      <c r="D1330" s="38">
        <v>401972</v>
      </c>
      <c r="E1330" s="38"/>
      <c r="F1330" s="38"/>
      <c r="G1330" s="39" t="s">
        <v>842</v>
      </c>
      <c r="H1330" s="38">
        <v>8263000049</v>
      </c>
      <c r="I1330" s="40" t="s">
        <v>4593</v>
      </c>
      <c r="J1330" s="2">
        <v>12670</v>
      </c>
      <c r="K1330" s="2">
        <v>15.000600000000002</v>
      </c>
      <c r="L1330" s="2">
        <v>2280.6</v>
      </c>
      <c r="M1330" s="3">
        <f t="shared" si="20"/>
        <v>14965.6006</v>
      </c>
      <c r="N1330" s="41">
        <v>44368.729166666664</v>
      </c>
      <c r="O1330" s="39">
        <v>6870150728</v>
      </c>
      <c r="P1330" s="39" t="s">
        <v>52</v>
      </c>
      <c r="Q1330" s="40" t="s">
        <v>4561</v>
      </c>
      <c r="R1330" s="41">
        <v>44415</v>
      </c>
      <c r="S1330" s="39" t="s">
        <v>54</v>
      </c>
      <c r="T1330" s="68"/>
    </row>
    <row r="1331" spans="1:20" s="70" customFormat="1" x14ac:dyDescent="0.2">
      <c r="A1331" s="38" t="s">
        <v>4594</v>
      </c>
      <c r="B1331" s="39" t="s">
        <v>4595</v>
      </c>
      <c r="C1331" s="39" t="s">
        <v>4596</v>
      </c>
      <c r="D1331" s="38">
        <v>506950</v>
      </c>
      <c r="E1331" s="38"/>
      <c r="F1331" s="38"/>
      <c r="G1331" s="39" t="s">
        <v>503</v>
      </c>
      <c r="H1331" s="38">
        <v>8263000120</v>
      </c>
      <c r="I1331" s="40" t="s">
        <v>4597</v>
      </c>
      <c r="J1331" s="2">
        <v>1589495</v>
      </c>
      <c r="K1331" s="2">
        <v>1875.6</v>
      </c>
      <c r="L1331" s="2">
        <v>286109.09999999998</v>
      </c>
      <c r="M1331" s="3">
        <f t="shared" si="20"/>
        <v>1877479.7000000002</v>
      </c>
      <c r="N1331" s="41">
        <v>44344.729166666664</v>
      </c>
      <c r="O1331" s="39">
        <v>6870150812</v>
      </c>
      <c r="P1331" s="39" t="s">
        <v>52</v>
      </c>
      <c r="Q1331" s="40" t="s">
        <v>4598</v>
      </c>
      <c r="R1331" s="41">
        <v>44415</v>
      </c>
      <c r="S1331" s="39" t="s">
        <v>54</v>
      </c>
      <c r="T1331" s="68"/>
    </row>
    <row r="1332" spans="1:20" s="70" customFormat="1" x14ac:dyDescent="0.2">
      <c r="A1332" s="38" t="s">
        <v>4599</v>
      </c>
      <c r="B1332" s="39" t="s">
        <v>4600</v>
      </c>
      <c r="C1332" s="39" t="s">
        <v>4601</v>
      </c>
      <c r="D1332" s="38">
        <v>703046</v>
      </c>
      <c r="E1332" s="38"/>
      <c r="F1332" s="38"/>
      <c r="G1332" s="42" t="s">
        <v>678</v>
      </c>
      <c r="H1332" s="38">
        <v>8266011722</v>
      </c>
      <c r="I1332" s="40" t="s">
        <v>4602</v>
      </c>
      <c r="J1332" s="2">
        <v>504</v>
      </c>
      <c r="K1332" s="2"/>
      <c r="L1332" s="2">
        <v>0</v>
      </c>
      <c r="M1332" s="3">
        <f t="shared" si="20"/>
        <v>504</v>
      </c>
      <c r="N1332" s="41">
        <v>44390.729166666664</v>
      </c>
      <c r="O1332" s="39">
        <v>3445009183</v>
      </c>
      <c r="P1332" s="39" t="s">
        <v>3027</v>
      </c>
      <c r="Q1332" s="40" t="s">
        <v>4603</v>
      </c>
      <c r="R1332" s="41">
        <v>44474</v>
      </c>
      <c r="S1332" s="62" t="s">
        <v>15</v>
      </c>
      <c r="T1332" s="68"/>
    </row>
    <row r="1333" spans="1:20" s="70" customFormat="1" x14ac:dyDescent="0.2">
      <c r="A1333" s="38" t="s">
        <v>4604</v>
      </c>
      <c r="B1333" s="39" t="s">
        <v>4605</v>
      </c>
      <c r="C1333" s="39"/>
      <c r="D1333" s="38">
        <v>811819</v>
      </c>
      <c r="E1333" s="38"/>
      <c r="F1333" s="38"/>
      <c r="G1333" s="39" t="s">
        <v>1091</v>
      </c>
      <c r="H1333" s="38">
        <v>8263000049</v>
      </c>
      <c r="I1333" s="40" t="s">
        <v>4606</v>
      </c>
      <c r="J1333" s="2">
        <v>111122</v>
      </c>
      <c r="K1333" s="2"/>
      <c r="L1333" s="2">
        <v>0</v>
      </c>
      <c r="M1333" s="3">
        <f t="shared" si="20"/>
        <v>111122</v>
      </c>
      <c r="N1333" s="4">
        <v>44412</v>
      </c>
      <c r="O1333" s="39"/>
      <c r="P1333" s="39" t="s">
        <v>52</v>
      </c>
      <c r="Q1333" s="40"/>
      <c r="R1333" s="41"/>
      <c r="S1333" s="39" t="s">
        <v>54</v>
      </c>
      <c r="T1333" s="68"/>
    </row>
    <row r="1334" spans="1:20" s="70" customFormat="1" x14ac:dyDescent="0.2">
      <c r="A1334" s="38" t="s">
        <v>4607</v>
      </c>
      <c r="B1334" s="39" t="s">
        <v>4608</v>
      </c>
      <c r="C1334" s="39"/>
      <c r="D1334" s="38">
        <v>811819</v>
      </c>
      <c r="E1334" s="38"/>
      <c r="F1334" s="38"/>
      <c r="G1334" s="39" t="s">
        <v>1091</v>
      </c>
      <c r="H1334" s="38">
        <v>8263000049</v>
      </c>
      <c r="I1334" s="40" t="s">
        <v>4609</v>
      </c>
      <c r="J1334" s="2">
        <v>111122</v>
      </c>
      <c r="K1334" s="2"/>
      <c r="L1334" s="2">
        <v>0</v>
      </c>
      <c r="M1334" s="3">
        <f t="shared" si="20"/>
        <v>111122</v>
      </c>
      <c r="N1334" s="4">
        <v>44412</v>
      </c>
      <c r="O1334" s="39"/>
      <c r="P1334" s="39" t="s">
        <v>52</v>
      </c>
      <c r="Q1334" s="40"/>
      <c r="R1334" s="41"/>
      <c r="S1334" s="39" t="s">
        <v>54</v>
      </c>
      <c r="T1334" s="68"/>
    </row>
    <row r="1335" spans="1:20" s="70" customFormat="1" x14ac:dyDescent="0.2">
      <c r="A1335" s="38" t="s">
        <v>4610</v>
      </c>
      <c r="B1335" s="39" t="s">
        <v>4611</v>
      </c>
      <c r="C1335" s="39"/>
      <c r="D1335" s="38">
        <v>137869</v>
      </c>
      <c r="E1335" s="38"/>
      <c r="F1335" s="38"/>
      <c r="G1335" s="62" t="s">
        <v>1077</v>
      </c>
      <c r="H1335" s="61" t="s">
        <v>4612</v>
      </c>
      <c r="I1335" s="52" t="s">
        <v>4612</v>
      </c>
      <c r="J1335" s="5">
        <v>50500</v>
      </c>
      <c r="K1335" s="2"/>
      <c r="L1335" s="2">
        <v>0</v>
      </c>
      <c r="M1335" s="3">
        <f t="shared" si="20"/>
        <v>50500</v>
      </c>
      <c r="N1335" s="41">
        <v>44412</v>
      </c>
      <c r="O1335" s="39"/>
      <c r="P1335" s="39" t="s">
        <v>52</v>
      </c>
      <c r="Q1335" s="40"/>
      <c r="R1335" s="41"/>
      <c r="S1335" s="39" t="s">
        <v>54</v>
      </c>
      <c r="T1335" s="68"/>
    </row>
    <row r="1336" spans="1:20" s="70" customFormat="1" x14ac:dyDescent="0.2">
      <c r="A1336" s="38" t="s">
        <v>63</v>
      </c>
      <c r="B1336" s="1"/>
      <c r="C1336" s="1"/>
      <c r="D1336" s="51"/>
      <c r="E1336" s="38"/>
      <c r="F1336" s="51"/>
      <c r="G1336" s="52" t="s">
        <v>64</v>
      </c>
      <c r="H1336" s="53"/>
      <c r="I1336" s="54" t="s">
        <v>4613</v>
      </c>
      <c r="J1336" s="35">
        <v>176</v>
      </c>
      <c r="K1336" s="1"/>
      <c r="L1336" s="1"/>
      <c r="M1336" s="3">
        <f t="shared" si="20"/>
        <v>176</v>
      </c>
      <c r="N1336" s="41">
        <v>44412</v>
      </c>
      <c r="O1336" s="56"/>
      <c r="P1336" s="1"/>
      <c r="Q1336" s="1"/>
      <c r="R1336" s="57"/>
      <c r="S1336" s="39" t="s">
        <v>54</v>
      </c>
      <c r="T1336" s="68"/>
    </row>
    <row r="1337" spans="1:20" s="70" customFormat="1" x14ac:dyDescent="0.2">
      <c r="A1337" s="38" t="s">
        <v>4614</v>
      </c>
      <c r="B1337" s="42" t="s">
        <v>4615</v>
      </c>
      <c r="C1337" s="42" t="s">
        <v>4616</v>
      </c>
      <c r="D1337" s="38">
        <v>407261</v>
      </c>
      <c r="E1337" s="38"/>
      <c r="F1337" s="38"/>
      <c r="G1337" s="42" t="s">
        <v>58</v>
      </c>
      <c r="H1337" s="38">
        <v>8266011862</v>
      </c>
      <c r="I1337" s="40">
        <v>9854021412</v>
      </c>
      <c r="J1337" s="3">
        <v>57251.35</v>
      </c>
      <c r="K1337" s="3"/>
      <c r="L1337" s="3">
        <v>0</v>
      </c>
      <c r="M1337" s="3">
        <f t="shared" si="20"/>
        <v>57251.35</v>
      </c>
      <c r="N1337" s="41">
        <v>44396.729166666664</v>
      </c>
      <c r="O1337" s="39">
        <v>6870152176</v>
      </c>
      <c r="P1337" s="42" t="s">
        <v>315</v>
      </c>
      <c r="Q1337" s="42"/>
      <c r="R1337" s="60"/>
      <c r="S1337" s="42" t="s">
        <v>243</v>
      </c>
      <c r="T1337" s="68" t="s">
        <v>506</v>
      </c>
    </row>
    <row r="1338" spans="1:20" s="70" customFormat="1" x14ac:dyDescent="0.2">
      <c r="A1338" s="38" t="s">
        <v>4617</v>
      </c>
      <c r="B1338" s="42" t="s">
        <v>4618</v>
      </c>
      <c r="C1338" s="42" t="s">
        <v>4619</v>
      </c>
      <c r="D1338" s="38">
        <v>407261</v>
      </c>
      <c r="E1338" s="38"/>
      <c r="F1338" s="38"/>
      <c r="G1338" s="42" t="s">
        <v>58</v>
      </c>
      <c r="H1338" s="38">
        <v>8266011862</v>
      </c>
      <c r="I1338" s="40">
        <v>9854021447</v>
      </c>
      <c r="J1338" s="3">
        <v>57386.59</v>
      </c>
      <c r="K1338" s="3"/>
      <c r="L1338" s="3">
        <v>0</v>
      </c>
      <c r="M1338" s="3">
        <f t="shared" si="20"/>
        <v>57386.59</v>
      </c>
      <c r="N1338" s="41">
        <v>44398.729166666664</v>
      </c>
      <c r="O1338" s="39">
        <v>6870152184</v>
      </c>
      <c r="P1338" s="42" t="s">
        <v>315</v>
      </c>
      <c r="Q1338" s="42"/>
      <c r="R1338" s="60"/>
      <c r="S1338" s="42" t="s">
        <v>243</v>
      </c>
      <c r="T1338" s="68" t="s">
        <v>506</v>
      </c>
    </row>
    <row r="1339" spans="1:20" s="70" customFormat="1" x14ac:dyDescent="0.2">
      <c r="A1339" s="38" t="s">
        <v>4620</v>
      </c>
      <c r="B1339" s="42" t="s">
        <v>4621</v>
      </c>
      <c r="C1339" s="42" t="s">
        <v>4622</v>
      </c>
      <c r="D1339" s="38">
        <v>407261</v>
      </c>
      <c r="E1339" s="38"/>
      <c r="F1339" s="38"/>
      <c r="G1339" s="42" t="s">
        <v>58</v>
      </c>
      <c r="H1339" s="38">
        <v>8266011862</v>
      </c>
      <c r="I1339" s="40">
        <v>9854021439</v>
      </c>
      <c r="J1339" s="3">
        <v>55673.55</v>
      </c>
      <c r="K1339" s="3"/>
      <c r="L1339" s="3">
        <v>0</v>
      </c>
      <c r="M1339" s="3">
        <f t="shared" si="20"/>
        <v>55673.55</v>
      </c>
      <c r="N1339" s="41">
        <v>44398.729166666664</v>
      </c>
      <c r="O1339" s="39">
        <v>6870152201</v>
      </c>
      <c r="P1339" s="42" t="s">
        <v>315</v>
      </c>
      <c r="Q1339" s="42"/>
      <c r="R1339" s="60"/>
      <c r="S1339" s="42" t="s">
        <v>243</v>
      </c>
      <c r="T1339" s="68" t="s">
        <v>506</v>
      </c>
    </row>
    <row r="1340" spans="1:20" s="70" customFormat="1" x14ac:dyDescent="0.2">
      <c r="A1340" s="38" t="s">
        <v>4623</v>
      </c>
      <c r="B1340" s="42" t="s">
        <v>4624</v>
      </c>
      <c r="C1340" s="42" t="s">
        <v>4625</v>
      </c>
      <c r="D1340" s="38">
        <v>407261</v>
      </c>
      <c r="E1340" s="38"/>
      <c r="F1340" s="38"/>
      <c r="G1340" s="42" t="s">
        <v>58</v>
      </c>
      <c r="H1340" s="38">
        <v>8266012048</v>
      </c>
      <c r="I1340" s="40">
        <v>9854021420</v>
      </c>
      <c r="J1340" s="3">
        <v>12949.7</v>
      </c>
      <c r="K1340" s="3"/>
      <c r="L1340" s="3">
        <v>0</v>
      </c>
      <c r="M1340" s="3">
        <f t="shared" si="20"/>
        <v>12949.7</v>
      </c>
      <c r="N1340" s="41">
        <v>44397.729166666664</v>
      </c>
      <c r="O1340" s="39">
        <v>6870152244</v>
      </c>
      <c r="P1340" s="42" t="s">
        <v>315</v>
      </c>
      <c r="Q1340" s="42"/>
      <c r="R1340" s="60"/>
      <c r="S1340" s="42" t="s">
        <v>243</v>
      </c>
      <c r="T1340" s="68" t="s">
        <v>506</v>
      </c>
    </row>
    <row r="1341" spans="1:20" s="70" customFormat="1" x14ac:dyDescent="0.2">
      <c r="A1341" s="38" t="s">
        <v>4626</v>
      </c>
      <c r="B1341" s="39" t="s">
        <v>4627</v>
      </c>
      <c r="C1341" s="39" t="s">
        <v>4628</v>
      </c>
      <c r="D1341" s="38">
        <v>407261</v>
      </c>
      <c r="E1341" s="38"/>
      <c r="F1341" s="38"/>
      <c r="G1341" s="39" t="s">
        <v>58</v>
      </c>
      <c r="H1341" s="38">
        <v>8266012048</v>
      </c>
      <c r="I1341" s="40">
        <v>9854021581</v>
      </c>
      <c r="J1341" s="2">
        <v>56845.63</v>
      </c>
      <c r="K1341" s="2"/>
      <c r="L1341" s="2">
        <v>0</v>
      </c>
      <c r="M1341" s="3">
        <f t="shared" si="20"/>
        <v>56845.63</v>
      </c>
      <c r="N1341" s="41">
        <v>44405.729166666664</v>
      </c>
      <c r="O1341" s="39">
        <v>6870152259</v>
      </c>
      <c r="P1341" s="39" t="s">
        <v>52</v>
      </c>
      <c r="Q1341" s="40"/>
      <c r="R1341" s="41"/>
      <c r="S1341" s="39" t="s">
        <v>54</v>
      </c>
      <c r="T1341" s="68"/>
    </row>
    <row r="1342" spans="1:20" s="70" customFormat="1" x14ac:dyDescent="0.2">
      <c r="A1342" s="38" t="s">
        <v>4629</v>
      </c>
      <c r="B1342" s="42" t="s">
        <v>4630</v>
      </c>
      <c r="C1342" s="42" t="s">
        <v>4631</v>
      </c>
      <c r="D1342" s="38">
        <v>407261</v>
      </c>
      <c r="E1342" s="38"/>
      <c r="F1342" s="38"/>
      <c r="G1342" s="42" t="s">
        <v>58</v>
      </c>
      <c r="H1342" s="38">
        <v>8266012048</v>
      </c>
      <c r="I1342" s="40">
        <v>9854021634</v>
      </c>
      <c r="J1342" s="3">
        <v>58400.88</v>
      </c>
      <c r="K1342" s="3"/>
      <c r="L1342" s="3">
        <v>0</v>
      </c>
      <c r="M1342" s="3">
        <f t="shared" si="20"/>
        <v>58400.88</v>
      </c>
      <c r="N1342" s="41">
        <v>44407.729166666664</v>
      </c>
      <c r="O1342" s="39">
        <v>6870152301</v>
      </c>
      <c r="P1342" s="42" t="s">
        <v>315</v>
      </c>
      <c r="Q1342" s="42"/>
      <c r="R1342" s="60"/>
      <c r="S1342" s="42" t="s">
        <v>243</v>
      </c>
      <c r="T1342" s="68" t="s">
        <v>506</v>
      </c>
    </row>
    <row r="1343" spans="1:20" s="70" customFormat="1" ht="12" customHeight="1" x14ac:dyDescent="0.2">
      <c r="A1343" s="38" t="s">
        <v>4632</v>
      </c>
      <c r="B1343" s="42" t="s">
        <v>4633</v>
      </c>
      <c r="C1343" s="42" t="s">
        <v>4634</v>
      </c>
      <c r="D1343" s="38">
        <v>407261</v>
      </c>
      <c r="E1343" s="38"/>
      <c r="F1343" s="38"/>
      <c r="G1343" s="42" t="s">
        <v>58</v>
      </c>
      <c r="H1343" s="38">
        <v>8266012048</v>
      </c>
      <c r="I1343" s="40">
        <v>9854021481</v>
      </c>
      <c r="J1343" s="3">
        <v>56146.89</v>
      </c>
      <c r="K1343" s="3"/>
      <c r="L1343" s="3">
        <v>0</v>
      </c>
      <c r="M1343" s="3">
        <f t="shared" si="20"/>
        <v>56146.89</v>
      </c>
      <c r="N1343" s="41">
        <v>44400.729166666664</v>
      </c>
      <c r="O1343" s="39">
        <v>6870152320</v>
      </c>
      <c r="P1343" s="42" t="s">
        <v>315</v>
      </c>
      <c r="Q1343" s="42"/>
      <c r="R1343" s="60"/>
      <c r="S1343" s="42" t="s">
        <v>243</v>
      </c>
      <c r="T1343" s="68" t="s">
        <v>506</v>
      </c>
    </row>
    <row r="1344" spans="1:20" s="70" customFormat="1" x14ac:dyDescent="0.2">
      <c r="A1344" s="38" t="s">
        <v>4635</v>
      </c>
      <c r="B1344" s="42" t="s">
        <v>4636</v>
      </c>
      <c r="C1344" s="42" t="s">
        <v>4637</v>
      </c>
      <c r="D1344" s="38">
        <v>407261</v>
      </c>
      <c r="E1344" s="38"/>
      <c r="F1344" s="38"/>
      <c r="G1344" s="42" t="s">
        <v>58</v>
      </c>
      <c r="H1344" s="38">
        <v>8266012048</v>
      </c>
      <c r="I1344" s="40">
        <v>9854021633</v>
      </c>
      <c r="J1344" s="3">
        <v>0</v>
      </c>
      <c r="K1344" s="3"/>
      <c r="L1344" s="3">
        <v>0</v>
      </c>
      <c r="M1344" s="3">
        <f t="shared" si="20"/>
        <v>0</v>
      </c>
      <c r="N1344" s="41">
        <v>44407.729166666664</v>
      </c>
      <c r="O1344" s="39">
        <v>6870152362</v>
      </c>
      <c r="P1344" s="42" t="s">
        <v>315</v>
      </c>
      <c r="Q1344" s="42"/>
      <c r="R1344" s="60"/>
      <c r="S1344" s="42" t="s">
        <v>243</v>
      </c>
      <c r="T1344" s="68" t="s">
        <v>506</v>
      </c>
    </row>
    <row r="1345" spans="1:20" s="70" customFormat="1" x14ac:dyDescent="0.2">
      <c r="A1345" s="38" t="s">
        <v>4638</v>
      </c>
      <c r="B1345" s="42" t="s">
        <v>4639</v>
      </c>
      <c r="C1345" s="42" t="s">
        <v>4640</v>
      </c>
      <c r="D1345" s="38">
        <v>407261</v>
      </c>
      <c r="E1345" s="38"/>
      <c r="F1345" s="38"/>
      <c r="G1345" s="42" t="s">
        <v>58</v>
      </c>
      <c r="H1345" s="38">
        <v>8266012048</v>
      </c>
      <c r="I1345" s="40">
        <v>9854021350</v>
      </c>
      <c r="J1345" s="3">
        <v>57499.28</v>
      </c>
      <c r="K1345" s="3"/>
      <c r="L1345" s="3">
        <v>0</v>
      </c>
      <c r="M1345" s="3">
        <f t="shared" si="20"/>
        <v>57499.28</v>
      </c>
      <c r="N1345" s="41">
        <v>44394.729166666664</v>
      </c>
      <c r="O1345" s="39">
        <v>6870152384</v>
      </c>
      <c r="P1345" s="42" t="s">
        <v>315</v>
      </c>
      <c r="Q1345" s="42"/>
      <c r="R1345" s="60"/>
      <c r="S1345" s="42" t="s">
        <v>243</v>
      </c>
      <c r="T1345" s="68" t="s">
        <v>506</v>
      </c>
    </row>
    <row r="1346" spans="1:20" s="70" customFormat="1" x14ac:dyDescent="0.2">
      <c r="A1346" s="38" t="s">
        <v>4641</v>
      </c>
      <c r="B1346" s="39" t="s">
        <v>4642</v>
      </c>
      <c r="C1346" s="39" t="s">
        <v>4643</v>
      </c>
      <c r="D1346" s="38">
        <v>407261</v>
      </c>
      <c r="E1346" s="38"/>
      <c r="F1346" s="38"/>
      <c r="G1346" s="39" t="s">
        <v>58</v>
      </c>
      <c r="H1346" s="38">
        <v>8266012048</v>
      </c>
      <c r="I1346" s="40">
        <v>9854021576</v>
      </c>
      <c r="J1346" s="2">
        <v>58581.2</v>
      </c>
      <c r="K1346" s="2"/>
      <c r="L1346" s="2">
        <v>0</v>
      </c>
      <c r="M1346" s="3">
        <f t="shared" si="20"/>
        <v>58581.2</v>
      </c>
      <c r="N1346" s="41">
        <v>44404.729166666664</v>
      </c>
      <c r="O1346" s="39">
        <v>6870152411</v>
      </c>
      <c r="P1346" s="39" t="s">
        <v>52</v>
      </c>
      <c r="Q1346" s="40"/>
      <c r="R1346" s="41"/>
      <c r="S1346" s="39" t="s">
        <v>54</v>
      </c>
      <c r="T1346" s="68"/>
    </row>
    <row r="1347" spans="1:20" s="70" customFormat="1" x14ac:dyDescent="0.2">
      <c r="A1347" s="38" t="s">
        <v>4644</v>
      </c>
      <c r="B1347" s="42" t="s">
        <v>4645</v>
      </c>
      <c r="C1347" s="42" t="s">
        <v>4646</v>
      </c>
      <c r="D1347" s="38">
        <v>407261</v>
      </c>
      <c r="E1347" s="38"/>
      <c r="F1347" s="38"/>
      <c r="G1347" s="42" t="s">
        <v>58</v>
      </c>
      <c r="H1347" s="38">
        <v>8266012048</v>
      </c>
      <c r="I1347" s="40">
        <v>9854021397</v>
      </c>
      <c r="J1347" s="3">
        <v>55132.6</v>
      </c>
      <c r="K1347" s="3"/>
      <c r="L1347" s="3">
        <v>0</v>
      </c>
      <c r="M1347" s="3">
        <f t="shared" si="20"/>
        <v>55132.6</v>
      </c>
      <c r="N1347" s="41">
        <v>44396.729166666664</v>
      </c>
      <c r="O1347" s="39">
        <v>6870152419</v>
      </c>
      <c r="P1347" s="42" t="s">
        <v>315</v>
      </c>
      <c r="Q1347" s="42"/>
      <c r="R1347" s="60"/>
      <c r="S1347" s="42" t="s">
        <v>243</v>
      </c>
      <c r="T1347" s="68" t="s">
        <v>506</v>
      </c>
    </row>
    <row r="1348" spans="1:20" s="70" customFormat="1" x14ac:dyDescent="0.2">
      <c r="A1348" s="38" t="s">
        <v>4647</v>
      </c>
      <c r="B1348" s="39" t="s">
        <v>4648</v>
      </c>
      <c r="C1348" s="39" t="s">
        <v>4649</v>
      </c>
      <c r="D1348" s="38">
        <v>407261</v>
      </c>
      <c r="E1348" s="38"/>
      <c r="F1348" s="38"/>
      <c r="G1348" s="39" t="s">
        <v>58</v>
      </c>
      <c r="H1348" s="38">
        <v>8266012048</v>
      </c>
      <c r="I1348" s="40">
        <v>9854021423</v>
      </c>
      <c r="J1348" s="2">
        <v>58829.14</v>
      </c>
      <c r="K1348" s="2"/>
      <c r="L1348" s="2">
        <v>0</v>
      </c>
      <c r="M1348" s="3">
        <f t="shared" si="20"/>
        <v>58829.14</v>
      </c>
      <c r="N1348" s="41">
        <v>44397.729166666664</v>
      </c>
      <c r="O1348" s="39">
        <v>6870152416</v>
      </c>
      <c r="P1348" s="39" t="s">
        <v>52</v>
      </c>
      <c r="Q1348" s="40"/>
      <c r="R1348" s="41"/>
      <c r="S1348" s="39" t="s">
        <v>54</v>
      </c>
      <c r="T1348" s="68"/>
    </row>
    <row r="1349" spans="1:20" s="70" customFormat="1" x14ac:dyDescent="0.2">
      <c r="A1349" s="38" t="s">
        <v>4650</v>
      </c>
      <c r="B1349" s="42" t="s">
        <v>4651</v>
      </c>
      <c r="C1349" s="42" t="s">
        <v>4652</v>
      </c>
      <c r="D1349" s="38">
        <v>407261</v>
      </c>
      <c r="E1349" s="38"/>
      <c r="F1349" s="38"/>
      <c r="G1349" s="42" t="s">
        <v>58</v>
      </c>
      <c r="H1349" s="38">
        <v>8266012048</v>
      </c>
      <c r="I1349" s="40">
        <v>9854021419</v>
      </c>
      <c r="J1349" s="3">
        <v>56890.71</v>
      </c>
      <c r="K1349" s="3"/>
      <c r="L1349" s="3">
        <v>0</v>
      </c>
      <c r="M1349" s="3">
        <f t="shared" si="20"/>
        <v>56890.71</v>
      </c>
      <c r="N1349" s="41">
        <v>44397.729166666664</v>
      </c>
      <c r="O1349" s="39">
        <v>6870152424</v>
      </c>
      <c r="P1349" s="42" t="s">
        <v>315</v>
      </c>
      <c r="Q1349" s="42"/>
      <c r="R1349" s="60"/>
      <c r="S1349" s="42" t="s">
        <v>243</v>
      </c>
      <c r="T1349" s="68" t="s">
        <v>506</v>
      </c>
    </row>
    <row r="1350" spans="1:20" s="70" customFormat="1" x14ac:dyDescent="0.2">
      <c r="A1350" s="38" t="s">
        <v>4653</v>
      </c>
      <c r="B1350" s="39" t="s">
        <v>4654</v>
      </c>
      <c r="C1350" s="39" t="s">
        <v>4655</v>
      </c>
      <c r="D1350" s="38">
        <v>407261</v>
      </c>
      <c r="E1350" s="38"/>
      <c r="F1350" s="38"/>
      <c r="G1350" s="39" t="s">
        <v>58</v>
      </c>
      <c r="H1350" s="38">
        <v>8266012048</v>
      </c>
      <c r="I1350" s="40">
        <v>9854021338</v>
      </c>
      <c r="J1350" s="2">
        <v>57003.41</v>
      </c>
      <c r="K1350" s="2"/>
      <c r="L1350" s="2">
        <v>0</v>
      </c>
      <c r="M1350" s="3">
        <f t="shared" ref="M1350:M1413" si="21">SUM(J1350:L1350)</f>
        <v>57003.41</v>
      </c>
      <c r="N1350" s="41">
        <v>44394.729166666664</v>
      </c>
      <c r="O1350" s="39">
        <v>6870152425</v>
      </c>
      <c r="P1350" s="39" t="s">
        <v>52</v>
      </c>
      <c r="Q1350" s="40"/>
      <c r="R1350" s="41"/>
      <c r="S1350" s="39" t="s">
        <v>54</v>
      </c>
      <c r="T1350" s="68"/>
    </row>
    <row r="1351" spans="1:20" s="70" customFormat="1" x14ac:dyDescent="0.2">
      <c r="A1351" s="38" t="s">
        <v>4656</v>
      </c>
      <c r="B1351" s="39" t="s">
        <v>4657</v>
      </c>
      <c r="C1351" s="39" t="s">
        <v>4658</v>
      </c>
      <c r="D1351" s="38">
        <v>407261</v>
      </c>
      <c r="E1351" s="38"/>
      <c r="F1351" s="38"/>
      <c r="G1351" s="39" t="s">
        <v>58</v>
      </c>
      <c r="H1351" s="38">
        <v>8266012048</v>
      </c>
      <c r="I1351" s="40">
        <v>9854021465</v>
      </c>
      <c r="J1351" s="2">
        <v>56552.61</v>
      </c>
      <c r="K1351" s="2"/>
      <c r="L1351" s="2">
        <v>0</v>
      </c>
      <c r="M1351" s="3">
        <f t="shared" si="21"/>
        <v>56552.61</v>
      </c>
      <c r="N1351" s="41">
        <v>44399.729166666664</v>
      </c>
      <c r="O1351" s="39">
        <v>6870152427</v>
      </c>
      <c r="P1351" s="39" t="s">
        <v>52</v>
      </c>
      <c r="Q1351" s="40"/>
      <c r="R1351" s="41"/>
      <c r="S1351" s="39" t="s">
        <v>54</v>
      </c>
      <c r="T1351" s="68"/>
    </row>
    <row r="1352" spans="1:20" s="70" customFormat="1" x14ac:dyDescent="0.2">
      <c r="A1352" s="38" t="s">
        <v>4659</v>
      </c>
      <c r="B1352" s="39" t="s">
        <v>4660</v>
      </c>
      <c r="C1352" s="39" t="s">
        <v>4661</v>
      </c>
      <c r="D1352" s="38">
        <v>407261</v>
      </c>
      <c r="E1352" s="38"/>
      <c r="F1352" s="38"/>
      <c r="G1352" s="39" t="s">
        <v>58</v>
      </c>
      <c r="H1352" s="38">
        <v>8266012048</v>
      </c>
      <c r="I1352" s="40">
        <v>9854021499</v>
      </c>
      <c r="J1352" s="2">
        <v>58243.1</v>
      </c>
      <c r="K1352" s="2"/>
      <c r="L1352" s="2">
        <v>0</v>
      </c>
      <c r="M1352" s="3">
        <f t="shared" si="21"/>
        <v>58243.1</v>
      </c>
      <c r="N1352" s="41">
        <v>44401.729166666664</v>
      </c>
      <c r="O1352" s="39">
        <v>6870152431</v>
      </c>
      <c r="P1352" s="39" t="s">
        <v>52</v>
      </c>
      <c r="Q1352" s="40"/>
      <c r="R1352" s="41"/>
      <c r="S1352" s="39" t="s">
        <v>54</v>
      </c>
      <c r="T1352" s="68"/>
    </row>
    <row r="1353" spans="1:20" s="70" customFormat="1" x14ac:dyDescent="0.2">
      <c r="A1353" s="38" t="s">
        <v>4662</v>
      </c>
      <c r="B1353" s="39" t="s">
        <v>4663</v>
      </c>
      <c r="C1353" s="39" t="s">
        <v>4664</v>
      </c>
      <c r="D1353" s="38">
        <v>407261</v>
      </c>
      <c r="E1353" s="38"/>
      <c r="F1353" s="38"/>
      <c r="G1353" s="39" t="s">
        <v>58</v>
      </c>
      <c r="H1353" s="38">
        <v>8266012048</v>
      </c>
      <c r="I1353" s="40">
        <v>9854021601</v>
      </c>
      <c r="J1353" s="2">
        <v>58175.48</v>
      </c>
      <c r="K1353" s="2"/>
      <c r="L1353" s="2">
        <v>0</v>
      </c>
      <c r="M1353" s="3">
        <f t="shared" si="21"/>
        <v>58175.48</v>
      </c>
      <c r="N1353" s="41">
        <v>44406.729166666664</v>
      </c>
      <c r="O1353" s="39">
        <v>6870152434</v>
      </c>
      <c r="P1353" s="39" t="s">
        <v>52</v>
      </c>
      <c r="Q1353" s="40"/>
      <c r="R1353" s="41"/>
      <c r="S1353" s="39" t="s">
        <v>54</v>
      </c>
      <c r="T1353" s="68"/>
    </row>
    <row r="1354" spans="1:20" s="70" customFormat="1" x14ac:dyDescent="0.2">
      <c r="A1354" s="38" t="s">
        <v>4665</v>
      </c>
      <c r="B1354" s="39" t="s">
        <v>4666</v>
      </c>
      <c r="C1354" s="39" t="s">
        <v>4667</v>
      </c>
      <c r="D1354" s="38">
        <v>407261</v>
      </c>
      <c r="E1354" s="38"/>
      <c r="F1354" s="38"/>
      <c r="G1354" s="39" t="s">
        <v>58</v>
      </c>
      <c r="H1354" s="38">
        <v>8266012048</v>
      </c>
      <c r="I1354" s="40">
        <v>9854021488</v>
      </c>
      <c r="J1354" s="2">
        <v>57296.43</v>
      </c>
      <c r="K1354" s="2"/>
      <c r="L1354" s="2">
        <v>0</v>
      </c>
      <c r="M1354" s="3">
        <f t="shared" si="21"/>
        <v>57296.43</v>
      </c>
      <c r="N1354" s="41">
        <v>44401.729166666664</v>
      </c>
      <c r="O1354" s="39">
        <v>6870152433</v>
      </c>
      <c r="P1354" s="39" t="s">
        <v>52</v>
      </c>
      <c r="Q1354" s="40"/>
      <c r="R1354" s="41"/>
      <c r="S1354" s="39" t="s">
        <v>54</v>
      </c>
      <c r="T1354" s="68"/>
    </row>
    <row r="1355" spans="1:20" s="70" customFormat="1" x14ac:dyDescent="0.2">
      <c r="A1355" s="38" t="s">
        <v>4668</v>
      </c>
      <c r="B1355" s="42" t="s">
        <v>4669</v>
      </c>
      <c r="C1355" s="42" t="s">
        <v>4670</v>
      </c>
      <c r="D1355" s="38">
        <v>407261</v>
      </c>
      <c r="E1355" s="38"/>
      <c r="F1355" s="38"/>
      <c r="G1355" s="42" t="s">
        <v>58</v>
      </c>
      <c r="H1355" s="38">
        <v>8266012048</v>
      </c>
      <c r="I1355" s="40">
        <v>9854021539</v>
      </c>
      <c r="J1355" s="3">
        <v>56214.51</v>
      </c>
      <c r="K1355" s="3"/>
      <c r="L1355" s="3">
        <v>0</v>
      </c>
      <c r="M1355" s="3">
        <f t="shared" si="21"/>
        <v>56214.51</v>
      </c>
      <c r="N1355" s="41">
        <v>44403.729166666664</v>
      </c>
      <c r="O1355" s="39">
        <v>6870152437</v>
      </c>
      <c r="P1355" s="42" t="s">
        <v>315</v>
      </c>
      <c r="Q1355" s="42"/>
      <c r="R1355" s="60"/>
      <c r="S1355" s="42" t="s">
        <v>243</v>
      </c>
      <c r="T1355" s="68" t="s">
        <v>506</v>
      </c>
    </row>
    <row r="1356" spans="1:20" s="70" customFormat="1" x14ac:dyDescent="0.2">
      <c r="A1356" s="38" t="s">
        <v>4671</v>
      </c>
      <c r="B1356" s="42" t="s">
        <v>4672</v>
      </c>
      <c r="C1356" s="42" t="s">
        <v>4673</v>
      </c>
      <c r="D1356" s="38">
        <v>407261</v>
      </c>
      <c r="E1356" s="38"/>
      <c r="F1356" s="38"/>
      <c r="G1356" s="42" t="s">
        <v>58</v>
      </c>
      <c r="H1356" s="38">
        <v>8266012048</v>
      </c>
      <c r="I1356" s="40">
        <v>9854021472</v>
      </c>
      <c r="J1356" s="3">
        <v>58017.7</v>
      </c>
      <c r="K1356" s="3"/>
      <c r="L1356" s="3">
        <v>0</v>
      </c>
      <c r="M1356" s="3">
        <f t="shared" si="21"/>
        <v>58017.7</v>
      </c>
      <c r="N1356" s="41">
        <v>44399.729166666664</v>
      </c>
      <c r="O1356" s="39">
        <v>6870152441</v>
      </c>
      <c r="P1356" s="42" t="s">
        <v>315</v>
      </c>
      <c r="Q1356" s="42"/>
      <c r="R1356" s="60"/>
      <c r="S1356" s="42" t="s">
        <v>243</v>
      </c>
      <c r="T1356" s="68" t="s">
        <v>506</v>
      </c>
    </row>
    <row r="1357" spans="1:20" s="70" customFormat="1" x14ac:dyDescent="0.2">
      <c r="A1357" s="38" t="s">
        <v>4674</v>
      </c>
      <c r="B1357" s="42" t="s">
        <v>4675</v>
      </c>
      <c r="C1357" s="42" t="s">
        <v>4676</v>
      </c>
      <c r="D1357" s="38">
        <v>407261</v>
      </c>
      <c r="E1357" s="38"/>
      <c r="F1357" s="38"/>
      <c r="G1357" s="42" t="s">
        <v>58</v>
      </c>
      <c r="H1357" s="38">
        <v>8266011862</v>
      </c>
      <c r="I1357" s="40">
        <v>9854021568</v>
      </c>
      <c r="J1357" s="3">
        <v>55515.77</v>
      </c>
      <c r="K1357" s="3"/>
      <c r="L1357" s="3">
        <v>0</v>
      </c>
      <c r="M1357" s="3">
        <f t="shared" si="21"/>
        <v>55515.77</v>
      </c>
      <c r="N1357" s="41">
        <v>44404.729166666664</v>
      </c>
      <c r="O1357" s="39">
        <v>6870152442</v>
      </c>
      <c r="P1357" s="42" t="s">
        <v>315</v>
      </c>
      <c r="Q1357" s="42"/>
      <c r="R1357" s="60"/>
      <c r="S1357" s="42" t="s">
        <v>243</v>
      </c>
      <c r="T1357" s="68" t="s">
        <v>506</v>
      </c>
    </row>
    <row r="1358" spans="1:20" s="70" customFormat="1" x14ac:dyDescent="0.2">
      <c r="A1358" s="38" t="s">
        <v>4677</v>
      </c>
      <c r="B1358" s="42" t="s">
        <v>4678</v>
      </c>
      <c r="C1358" s="42" t="s">
        <v>4679</v>
      </c>
      <c r="D1358" s="38">
        <v>407261</v>
      </c>
      <c r="E1358" s="38"/>
      <c r="F1358" s="38"/>
      <c r="G1358" s="42" t="s">
        <v>58</v>
      </c>
      <c r="H1358" s="38">
        <v>8266012048</v>
      </c>
      <c r="I1358" s="40">
        <v>9854021627</v>
      </c>
      <c r="J1358" s="3">
        <v>12949.7</v>
      </c>
      <c r="K1358" s="3"/>
      <c r="L1358" s="3">
        <v>0</v>
      </c>
      <c r="M1358" s="3">
        <f t="shared" si="21"/>
        <v>12949.7</v>
      </c>
      <c r="N1358" s="41">
        <v>44407.729166666664</v>
      </c>
      <c r="O1358" s="39">
        <v>6870152445</v>
      </c>
      <c r="P1358" s="42" t="s">
        <v>315</v>
      </c>
      <c r="Q1358" s="42"/>
      <c r="R1358" s="60"/>
      <c r="S1358" s="42" t="s">
        <v>243</v>
      </c>
      <c r="T1358" s="68" t="s">
        <v>506</v>
      </c>
    </row>
    <row r="1359" spans="1:20" s="70" customFormat="1" x14ac:dyDescent="0.2">
      <c r="A1359" s="38" t="s">
        <v>4680</v>
      </c>
      <c r="B1359" s="39" t="s">
        <v>4681</v>
      </c>
      <c r="C1359" s="39" t="s">
        <v>4682</v>
      </c>
      <c r="D1359" s="38">
        <v>407261</v>
      </c>
      <c r="E1359" s="38"/>
      <c r="F1359" s="38"/>
      <c r="G1359" s="39" t="s">
        <v>58</v>
      </c>
      <c r="H1359" s="38">
        <v>8266012048</v>
      </c>
      <c r="I1359" s="40">
        <v>9854021645</v>
      </c>
      <c r="J1359" s="2">
        <v>57837.38</v>
      </c>
      <c r="K1359" s="2"/>
      <c r="L1359" s="2">
        <v>0</v>
      </c>
      <c r="M1359" s="3">
        <f t="shared" si="21"/>
        <v>57837.38</v>
      </c>
      <c r="N1359" s="41">
        <v>44408.729166666664</v>
      </c>
      <c r="O1359" s="39">
        <v>6870152450</v>
      </c>
      <c r="P1359" s="39" t="s">
        <v>52</v>
      </c>
      <c r="Q1359" s="40"/>
      <c r="R1359" s="41"/>
      <c r="S1359" s="39" t="s">
        <v>54</v>
      </c>
      <c r="T1359" s="68"/>
    </row>
    <row r="1360" spans="1:20" s="70" customFormat="1" x14ac:dyDescent="0.2">
      <c r="A1360" s="38" t="s">
        <v>4683</v>
      </c>
      <c r="B1360" s="42" t="s">
        <v>4684</v>
      </c>
      <c r="C1360" s="42" t="s">
        <v>4685</v>
      </c>
      <c r="D1360" s="38">
        <v>407261</v>
      </c>
      <c r="E1360" s="38"/>
      <c r="F1360" s="38"/>
      <c r="G1360" s="42" t="s">
        <v>58</v>
      </c>
      <c r="H1360" s="38">
        <v>8266011463</v>
      </c>
      <c r="I1360" s="40">
        <v>9854021474</v>
      </c>
      <c r="J1360" s="3">
        <v>57589.440000000002</v>
      </c>
      <c r="K1360" s="3"/>
      <c r="L1360" s="3">
        <v>0</v>
      </c>
      <c r="M1360" s="3">
        <f t="shared" si="21"/>
        <v>57589.440000000002</v>
      </c>
      <c r="N1360" s="41">
        <v>44400.729166666664</v>
      </c>
      <c r="O1360" s="39">
        <v>6870152449</v>
      </c>
      <c r="P1360" s="42" t="s">
        <v>315</v>
      </c>
      <c r="Q1360" s="42"/>
      <c r="R1360" s="60"/>
      <c r="S1360" s="42" t="s">
        <v>243</v>
      </c>
      <c r="T1360" s="68" t="s">
        <v>506</v>
      </c>
    </row>
    <row r="1361" spans="1:20" s="70" customFormat="1" x14ac:dyDescent="0.2">
      <c r="A1361" s="38" t="s">
        <v>4686</v>
      </c>
      <c r="B1361" s="42" t="s">
        <v>4687</v>
      </c>
      <c r="C1361" s="42" t="s">
        <v>4688</v>
      </c>
      <c r="D1361" s="38">
        <v>407261</v>
      </c>
      <c r="E1361" s="38"/>
      <c r="F1361" s="38"/>
      <c r="G1361" s="42" t="s">
        <v>58</v>
      </c>
      <c r="H1361" s="38">
        <v>8266011862</v>
      </c>
      <c r="I1361" s="40">
        <v>9854021548</v>
      </c>
      <c r="J1361" s="3">
        <v>58986.92</v>
      </c>
      <c r="K1361" s="3"/>
      <c r="L1361" s="3">
        <v>0</v>
      </c>
      <c r="M1361" s="3">
        <f t="shared" si="21"/>
        <v>58986.92</v>
      </c>
      <c r="N1361" s="41">
        <v>44403.729166666664</v>
      </c>
      <c r="O1361" s="39">
        <v>6870152453</v>
      </c>
      <c r="P1361" s="42" t="s">
        <v>315</v>
      </c>
      <c r="Q1361" s="42"/>
      <c r="R1361" s="60"/>
      <c r="S1361" s="42" t="s">
        <v>243</v>
      </c>
      <c r="T1361" s="68" t="s">
        <v>506</v>
      </c>
    </row>
    <row r="1362" spans="1:20" s="70" customFormat="1" x14ac:dyDescent="0.2">
      <c r="A1362" s="38" t="s">
        <v>4689</v>
      </c>
      <c r="B1362" s="39" t="s">
        <v>4690</v>
      </c>
      <c r="C1362" s="39" t="s">
        <v>4691</v>
      </c>
      <c r="D1362" s="38">
        <v>407261</v>
      </c>
      <c r="E1362" s="38"/>
      <c r="F1362" s="38"/>
      <c r="G1362" s="39" t="s">
        <v>58</v>
      </c>
      <c r="H1362" s="38">
        <v>8266012048</v>
      </c>
      <c r="I1362" s="40">
        <v>9854021473</v>
      </c>
      <c r="J1362" s="2">
        <v>51798.8</v>
      </c>
      <c r="K1362" s="2"/>
      <c r="L1362" s="2">
        <v>0</v>
      </c>
      <c r="M1362" s="3">
        <f t="shared" si="21"/>
        <v>51798.8</v>
      </c>
      <c r="N1362" s="41">
        <v>44400.729166666664</v>
      </c>
      <c r="O1362" s="39">
        <v>6870152460</v>
      </c>
      <c r="P1362" s="39" t="s">
        <v>52</v>
      </c>
      <c r="Q1362" s="40"/>
      <c r="R1362" s="41"/>
      <c r="S1362" s="39" t="s">
        <v>54</v>
      </c>
      <c r="T1362" s="68"/>
    </row>
    <row r="1363" spans="1:20" s="70" customFormat="1" x14ac:dyDescent="0.2">
      <c r="A1363" s="38" t="s">
        <v>4692</v>
      </c>
      <c r="B1363" s="39" t="s">
        <v>4693</v>
      </c>
      <c r="C1363" s="39" t="s">
        <v>4694</v>
      </c>
      <c r="D1363" s="38">
        <v>407261</v>
      </c>
      <c r="E1363" s="38"/>
      <c r="F1363" s="38"/>
      <c r="G1363" s="39" t="s">
        <v>58</v>
      </c>
      <c r="H1363" s="38">
        <v>8266012048</v>
      </c>
      <c r="I1363" s="40">
        <v>9854021628</v>
      </c>
      <c r="J1363" s="2">
        <v>64748.5</v>
      </c>
      <c r="K1363" s="2"/>
      <c r="L1363" s="2">
        <v>0</v>
      </c>
      <c r="M1363" s="3">
        <f t="shared" si="21"/>
        <v>64748.5</v>
      </c>
      <c r="N1363" s="41">
        <v>44407.729166666664</v>
      </c>
      <c r="O1363" s="39">
        <v>6870152469</v>
      </c>
      <c r="P1363" s="39" t="s">
        <v>52</v>
      </c>
      <c r="Q1363" s="40"/>
      <c r="R1363" s="41"/>
      <c r="S1363" s="39" t="s">
        <v>54</v>
      </c>
      <c r="T1363" s="68"/>
    </row>
    <row r="1364" spans="1:20" s="70" customFormat="1" x14ac:dyDescent="0.2">
      <c r="A1364" s="38" t="s">
        <v>4695</v>
      </c>
      <c r="B1364" s="39" t="s">
        <v>4696</v>
      </c>
      <c r="C1364" s="39"/>
      <c r="D1364" s="38">
        <v>814805</v>
      </c>
      <c r="E1364" s="38"/>
      <c r="F1364" s="38"/>
      <c r="G1364" s="39" t="s">
        <v>111</v>
      </c>
      <c r="H1364" s="38">
        <v>8268005844</v>
      </c>
      <c r="I1364" s="40">
        <v>3519</v>
      </c>
      <c r="J1364" s="5">
        <v>16124.91</v>
      </c>
      <c r="K1364" s="2"/>
      <c r="L1364" s="2">
        <v>2902.4838</v>
      </c>
      <c r="M1364" s="3">
        <f t="shared" si="21"/>
        <v>19027.393799999998</v>
      </c>
      <c r="N1364" s="41">
        <v>44413</v>
      </c>
      <c r="O1364" s="39"/>
      <c r="P1364" s="39" t="s">
        <v>52</v>
      </c>
      <c r="Q1364" s="40"/>
      <c r="R1364" s="41"/>
      <c r="S1364" s="39" t="s">
        <v>54</v>
      </c>
      <c r="T1364" s="68"/>
    </row>
    <row r="1365" spans="1:20" s="70" customFormat="1" x14ac:dyDescent="0.2">
      <c r="A1365" s="38" t="s">
        <v>4697</v>
      </c>
      <c r="B1365" s="39" t="s">
        <v>4698</v>
      </c>
      <c r="C1365" s="39"/>
      <c r="D1365" s="38">
        <v>814805</v>
      </c>
      <c r="E1365" s="38"/>
      <c r="F1365" s="38"/>
      <c r="G1365" s="39" t="s">
        <v>111</v>
      </c>
      <c r="H1365" s="38">
        <v>8268005844</v>
      </c>
      <c r="I1365" s="40">
        <v>3520</v>
      </c>
      <c r="J1365" s="5">
        <v>16124.91</v>
      </c>
      <c r="K1365" s="2"/>
      <c r="L1365" s="2">
        <v>2902.4838</v>
      </c>
      <c r="M1365" s="3">
        <f t="shared" si="21"/>
        <v>19027.393799999998</v>
      </c>
      <c r="N1365" s="41">
        <v>44413</v>
      </c>
      <c r="O1365" s="39"/>
      <c r="P1365" s="39" t="s">
        <v>52</v>
      </c>
      <c r="Q1365" s="40"/>
      <c r="R1365" s="41"/>
      <c r="S1365" s="39" t="s">
        <v>54</v>
      </c>
      <c r="T1365" s="68"/>
    </row>
    <row r="1366" spans="1:20" s="70" customFormat="1" x14ac:dyDescent="0.2">
      <c r="A1366" s="38" t="s">
        <v>63</v>
      </c>
      <c r="B1366" s="1"/>
      <c r="C1366" s="1"/>
      <c r="D1366" s="51"/>
      <c r="E1366" s="38"/>
      <c r="F1366" s="51"/>
      <c r="G1366" s="52" t="s">
        <v>64</v>
      </c>
      <c r="H1366" s="53"/>
      <c r="I1366" s="54" t="s">
        <v>4699</v>
      </c>
      <c r="J1366" s="35">
        <v>5600.4</v>
      </c>
      <c r="K1366" s="1"/>
      <c r="L1366" s="1"/>
      <c r="M1366" s="3">
        <f t="shared" si="21"/>
        <v>5600.4</v>
      </c>
      <c r="N1366" s="41">
        <v>44413</v>
      </c>
      <c r="O1366" s="56"/>
      <c r="P1366" s="1"/>
      <c r="Q1366" s="1"/>
      <c r="R1366" s="57"/>
      <c r="S1366" s="39" t="s">
        <v>54</v>
      </c>
      <c r="T1366" s="68"/>
    </row>
    <row r="1367" spans="1:20" s="70" customFormat="1" x14ac:dyDescent="0.2">
      <c r="A1367" s="38" t="s">
        <v>4700</v>
      </c>
      <c r="B1367" s="42" t="s">
        <v>4701</v>
      </c>
      <c r="C1367" s="42" t="s">
        <v>4702</v>
      </c>
      <c r="D1367" s="38">
        <v>300286</v>
      </c>
      <c r="E1367" s="38"/>
      <c r="F1367" s="38"/>
      <c r="G1367" s="42" t="s">
        <v>3944</v>
      </c>
      <c r="H1367" s="38">
        <v>8263000075</v>
      </c>
      <c r="I1367" s="40">
        <v>712725248</v>
      </c>
      <c r="J1367" s="3">
        <v>5900000</v>
      </c>
      <c r="K1367" s="3"/>
      <c r="L1367" s="3">
        <v>1062000</v>
      </c>
      <c r="M1367" s="3">
        <f t="shared" si="21"/>
        <v>6962000</v>
      </c>
      <c r="N1367" s="41">
        <v>44377.729166666664</v>
      </c>
      <c r="O1367" s="39">
        <v>6870152733</v>
      </c>
      <c r="P1367" s="42" t="s">
        <v>315</v>
      </c>
      <c r="Q1367" s="42" t="s">
        <v>4703</v>
      </c>
      <c r="R1367" s="60">
        <v>44419</v>
      </c>
      <c r="S1367" s="42" t="s">
        <v>243</v>
      </c>
      <c r="T1367" s="68"/>
    </row>
    <row r="1368" spans="1:20" s="70" customFormat="1" x14ac:dyDescent="0.2">
      <c r="A1368" s="38" t="s">
        <v>4704</v>
      </c>
      <c r="B1368" s="42" t="s">
        <v>4705</v>
      </c>
      <c r="C1368" s="42" t="s">
        <v>4706</v>
      </c>
      <c r="D1368" s="38">
        <v>300286</v>
      </c>
      <c r="E1368" s="38"/>
      <c r="F1368" s="38"/>
      <c r="G1368" s="42" t="s">
        <v>3944</v>
      </c>
      <c r="H1368" s="38">
        <v>8263000075</v>
      </c>
      <c r="I1368" s="40">
        <v>712724679</v>
      </c>
      <c r="J1368" s="3">
        <v>4025000</v>
      </c>
      <c r="K1368" s="3"/>
      <c r="L1368" s="3">
        <v>724500</v>
      </c>
      <c r="M1368" s="3">
        <f t="shared" si="21"/>
        <v>4749500</v>
      </c>
      <c r="N1368" s="41">
        <v>44347.729166666664</v>
      </c>
      <c r="O1368" s="39">
        <v>6870152755</v>
      </c>
      <c r="P1368" s="42" t="s">
        <v>315</v>
      </c>
      <c r="Q1368" s="42" t="s">
        <v>4707</v>
      </c>
      <c r="R1368" s="60">
        <v>44415</v>
      </c>
      <c r="S1368" s="42" t="s">
        <v>243</v>
      </c>
      <c r="T1368" s="68"/>
    </row>
    <row r="1369" spans="1:20" s="70" customFormat="1" x14ac:dyDescent="0.2">
      <c r="A1369" s="38" t="s">
        <v>4708</v>
      </c>
      <c r="B1369" s="39" t="s">
        <v>4709</v>
      </c>
      <c r="C1369" s="39" t="s">
        <v>4710</v>
      </c>
      <c r="D1369" s="38">
        <v>405400</v>
      </c>
      <c r="E1369" s="38"/>
      <c r="F1369" s="38"/>
      <c r="G1369" s="39" t="s">
        <v>3259</v>
      </c>
      <c r="H1369" s="38">
        <v>8268006309</v>
      </c>
      <c r="I1369" s="40" t="s">
        <v>4711</v>
      </c>
      <c r="J1369" s="2">
        <v>750880</v>
      </c>
      <c r="K1369" s="2"/>
      <c r="L1369" s="2">
        <v>135158.39999999999</v>
      </c>
      <c r="M1369" s="3">
        <f t="shared" si="21"/>
        <v>886038.4</v>
      </c>
      <c r="N1369" s="41">
        <v>44380.729166666664</v>
      </c>
      <c r="O1369" s="39">
        <v>44025167</v>
      </c>
      <c r="P1369" s="39" t="s">
        <v>52</v>
      </c>
      <c r="Q1369" s="40" t="s">
        <v>4712</v>
      </c>
      <c r="R1369" s="41">
        <v>44436</v>
      </c>
      <c r="S1369" s="39" t="s">
        <v>54</v>
      </c>
      <c r="T1369" s="68"/>
    </row>
    <row r="1370" spans="1:20" s="70" customFormat="1" x14ac:dyDescent="0.2">
      <c r="A1370" s="38" t="s">
        <v>4713</v>
      </c>
      <c r="B1370" s="42" t="s">
        <v>4714</v>
      </c>
      <c r="C1370" s="42" t="s">
        <v>4715</v>
      </c>
      <c r="D1370" s="38">
        <v>128604</v>
      </c>
      <c r="E1370" s="38"/>
      <c r="F1370" s="38"/>
      <c r="G1370" s="42" t="s">
        <v>4716</v>
      </c>
      <c r="H1370" s="38">
        <v>8266011867</v>
      </c>
      <c r="I1370" s="40" t="s">
        <v>4717</v>
      </c>
      <c r="J1370" s="3">
        <v>203289.98</v>
      </c>
      <c r="K1370" s="3"/>
      <c r="L1370" s="3">
        <v>10164.499000000002</v>
      </c>
      <c r="M1370" s="3">
        <f t="shared" si="21"/>
        <v>213454.47900000002</v>
      </c>
      <c r="N1370" s="41">
        <v>44392.729166666664</v>
      </c>
      <c r="O1370" s="39">
        <v>6870226447</v>
      </c>
      <c r="P1370" s="42" t="s">
        <v>315</v>
      </c>
      <c r="Q1370" s="42" t="s">
        <v>4718</v>
      </c>
      <c r="R1370" s="60">
        <v>44478</v>
      </c>
      <c r="S1370" s="42" t="s">
        <v>243</v>
      </c>
      <c r="T1370" s="68"/>
    </row>
    <row r="1371" spans="1:20" s="70" customFormat="1" x14ac:dyDescent="0.2">
      <c r="A1371" s="38" t="s">
        <v>4719</v>
      </c>
      <c r="B1371" s="39" t="s">
        <v>4720</v>
      </c>
      <c r="C1371" s="39" t="s">
        <v>4721</v>
      </c>
      <c r="D1371" s="38">
        <v>821012</v>
      </c>
      <c r="E1371" s="38"/>
      <c r="F1371" s="38"/>
      <c r="G1371" s="39" t="s">
        <v>3527</v>
      </c>
      <c r="H1371" s="38">
        <v>8263000088</v>
      </c>
      <c r="I1371" s="40" t="s">
        <v>4722</v>
      </c>
      <c r="J1371" s="2">
        <v>1027948</v>
      </c>
      <c r="K1371" s="2">
        <v>92515.32</v>
      </c>
      <c r="L1371" s="2">
        <v>185030.63999999998</v>
      </c>
      <c r="M1371" s="3">
        <f t="shared" si="21"/>
        <v>1305493.96</v>
      </c>
      <c r="N1371" s="41">
        <v>44377.729166666664</v>
      </c>
      <c r="O1371" s="39">
        <v>6870153147</v>
      </c>
      <c r="P1371" s="39" t="s">
        <v>52</v>
      </c>
      <c r="Q1371" s="40" t="s">
        <v>4723</v>
      </c>
      <c r="R1371" s="41">
        <v>44460</v>
      </c>
      <c r="S1371" s="39" t="s">
        <v>54</v>
      </c>
      <c r="T1371" s="68"/>
    </row>
    <row r="1372" spans="1:20" s="70" customFormat="1" x14ac:dyDescent="0.2">
      <c r="A1372" s="38" t="s">
        <v>4724</v>
      </c>
      <c r="B1372" s="39" t="s">
        <v>4725</v>
      </c>
      <c r="C1372" s="39" t="s">
        <v>4726</v>
      </c>
      <c r="D1372" s="38">
        <v>821012</v>
      </c>
      <c r="E1372" s="38"/>
      <c r="F1372" s="38"/>
      <c r="G1372" s="39" t="s">
        <v>3527</v>
      </c>
      <c r="H1372" s="38">
        <v>8263000088</v>
      </c>
      <c r="I1372" s="40" t="s">
        <v>4727</v>
      </c>
      <c r="J1372" s="2">
        <v>1159440</v>
      </c>
      <c r="K1372" s="2">
        <v>1299.03</v>
      </c>
      <c r="L1372" s="2">
        <v>208699.19999999998</v>
      </c>
      <c r="M1372" s="3">
        <f t="shared" si="21"/>
        <v>1369438.23</v>
      </c>
      <c r="N1372" s="41">
        <v>44376.729166666664</v>
      </c>
      <c r="O1372" s="39">
        <v>6870207099</v>
      </c>
      <c r="P1372" s="39" t="s">
        <v>52</v>
      </c>
      <c r="Q1372" s="40" t="s">
        <v>4728</v>
      </c>
      <c r="R1372" s="41">
        <v>44462</v>
      </c>
      <c r="S1372" s="39" t="s">
        <v>54</v>
      </c>
      <c r="T1372" s="68"/>
    </row>
    <row r="1373" spans="1:20" s="70" customFormat="1" x14ac:dyDescent="0.2">
      <c r="A1373" s="38" t="s">
        <v>4729</v>
      </c>
      <c r="B1373" s="39" t="s">
        <v>4730</v>
      </c>
      <c r="C1373" s="39" t="s">
        <v>4731</v>
      </c>
      <c r="D1373" s="38">
        <v>814805</v>
      </c>
      <c r="E1373" s="38"/>
      <c r="F1373" s="38"/>
      <c r="G1373" s="39" t="s">
        <v>111</v>
      </c>
      <c r="H1373" s="38">
        <v>8268006403</v>
      </c>
      <c r="I1373" s="40">
        <v>3460</v>
      </c>
      <c r="J1373" s="2">
        <v>59125.423728813563</v>
      </c>
      <c r="K1373" s="2"/>
      <c r="L1373" s="2">
        <v>10642.576271186441</v>
      </c>
      <c r="M1373" s="3">
        <f t="shared" si="21"/>
        <v>69768</v>
      </c>
      <c r="N1373" s="41">
        <v>44404.729166666664</v>
      </c>
      <c r="O1373" s="39">
        <v>44001376</v>
      </c>
      <c r="P1373" s="39" t="s">
        <v>3282</v>
      </c>
      <c r="Q1373" s="40" t="s">
        <v>4732</v>
      </c>
      <c r="R1373" s="41">
        <v>44421</v>
      </c>
      <c r="S1373" s="42" t="s">
        <v>2417</v>
      </c>
      <c r="T1373" s="68"/>
    </row>
    <row r="1374" spans="1:20" s="70" customFormat="1" x14ac:dyDescent="0.2">
      <c r="A1374" s="38" t="s">
        <v>4733</v>
      </c>
      <c r="B1374" s="39" t="s">
        <v>4734</v>
      </c>
      <c r="C1374" s="39" t="s">
        <v>4735</v>
      </c>
      <c r="D1374" s="38">
        <v>821383</v>
      </c>
      <c r="E1374" s="38"/>
      <c r="F1374" s="38"/>
      <c r="G1374" s="39" t="s">
        <v>4736</v>
      </c>
      <c r="H1374" s="38">
        <v>8268006535</v>
      </c>
      <c r="I1374" s="40" t="s">
        <v>4737</v>
      </c>
      <c r="J1374" s="2">
        <v>64723.728813559326</v>
      </c>
      <c r="K1374" s="2"/>
      <c r="L1374" s="2">
        <v>11650.271186440677</v>
      </c>
      <c r="M1374" s="3">
        <f t="shared" si="21"/>
        <v>76374</v>
      </c>
      <c r="N1374" s="41">
        <v>44406.729166666664</v>
      </c>
      <c r="O1374" s="39">
        <v>44106908</v>
      </c>
      <c r="P1374" s="39" t="s">
        <v>52</v>
      </c>
      <c r="Q1374" s="40" t="s">
        <v>4738</v>
      </c>
      <c r="R1374" s="41">
        <v>44478</v>
      </c>
      <c r="S1374" s="39" t="s">
        <v>54</v>
      </c>
      <c r="T1374" s="68"/>
    </row>
    <row r="1375" spans="1:20" s="70" customFormat="1" x14ac:dyDescent="0.2">
      <c r="A1375" s="38" t="s">
        <v>4739</v>
      </c>
      <c r="B1375" s="42" t="s">
        <v>4740</v>
      </c>
      <c r="C1375" s="42" t="s">
        <v>4741</v>
      </c>
      <c r="D1375" s="38">
        <v>703046</v>
      </c>
      <c r="E1375" s="38"/>
      <c r="F1375" s="38"/>
      <c r="G1375" s="42" t="s">
        <v>678</v>
      </c>
      <c r="H1375" s="38">
        <v>8266011404</v>
      </c>
      <c r="I1375" s="40" t="s">
        <v>4742</v>
      </c>
      <c r="J1375" s="3">
        <v>1350</v>
      </c>
      <c r="K1375" s="3"/>
      <c r="L1375" s="3">
        <v>0</v>
      </c>
      <c r="M1375" s="3">
        <f t="shared" si="21"/>
        <v>1350</v>
      </c>
      <c r="N1375" s="41">
        <v>44383.729166666664</v>
      </c>
      <c r="O1375" s="39">
        <v>3445009462</v>
      </c>
      <c r="P1375" s="42" t="s">
        <v>315</v>
      </c>
      <c r="Q1375" s="42" t="s">
        <v>4743</v>
      </c>
      <c r="R1375" s="60">
        <v>44450</v>
      </c>
      <c r="S1375" s="42" t="s">
        <v>243</v>
      </c>
      <c r="T1375" s="68"/>
    </row>
    <row r="1376" spans="1:20" s="70" customFormat="1" x14ac:dyDescent="0.2">
      <c r="A1376" s="38" t="s">
        <v>4744</v>
      </c>
      <c r="B1376" s="39" t="s">
        <v>4745</v>
      </c>
      <c r="C1376" s="39" t="s">
        <v>4746</v>
      </c>
      <c r="D1376" s="38">
        <v>703046</v>
      </c>
      <c r="E1376" s="38"/>
      <c r="F1376" s="38"/>
      <c r="G1376" s="42" t="s">
        <v>678</v>
      </c>
      <c r="H1376" s="38">
        <v>8266011634</v>
      </c>
      <c r="I1376" s="40" t="s">
        <v>4747</v>
      </c>
      <c r="J1376" s="2">
        <v>2710</v>
      </c>
      <c r="K1376" s="2"/>
      <c r="L1376" s="2">
        <v>0</v>
      </c>
      <c r="M1376" s="3">
        <f t="shared" si="21"/>
        <v>2710</v>
      </c>
      <c r="N1376" s="41">
        <v>44386.729166666664</v>
      </c>
      <c r="O1376" s="39">
        <v>3445009487</v>
      </c>
      <c r="P1376" s="39" t="s">
        <v>52</v>
      </c>
      <c r="Q1376" s="40" t="s">
        <v>4748</v>
      </c>
      <c r="R1376" s="41">
        <v>44421</v>
      </c>
      <c r="S1376" s="39" t="s">
        <v>54</v>
      </c>
      <c r="T1376" s="68"/>
    </row>
    <row r="1377" spans="1:20" s="70" customFormat="1" x14ac:dyDescent="0.2">
      <c r="A1377" s="38" t="s">
        <v>4749</v>
      </c>
      <c r="B1377" s="39" t="s">
        <v>4750</v>
      </c>
      <c r="C1377" s="39"/>
      <c r="D1377" s="38">
        <v>700214</v>
      </c>
      <c r="E1377" s="38"/>
      <c r="F1377" s="38"/>
      <c r="G1377" s="39" t="s">
        <v>4751</v>
      </c>
      <c r="H1377" s="38">
        <v>8263000049</v>
      </c>
      <c r="I1377" s="40" t="s">
        <v>4752</v>
      </c>
      <c r="J1377" s="2">
        <v>68000</v>
      </c>
      <c r="K1377" s="2"/>
      <c r="L1377" s="2">
        <v>0</v>
      </c>
      <c r="M1377" s="3">
        <f t="shared" si="21"/>
        <v>68000</v>
      </c>
      <c r="N1377" s="41">
        <v>44271</v>
      </c>
      <c r="O1377" s="39"/>
      <c r="P1377" s="39" t="s">
        <v>52</v>
      </c>
      <c r="Q1377" s="40"/>
      <c r="R1377" s="41"/>
      <c r="S1377" s="39" t="s">
        <v>54</v>
      </c>
      <c r="T1377" s="68"/>
    </row>
    <row r="1378" spans="1:20" s="70" customFormat="1" x14ac:dyDescent="0.2">
      <c r="A1378" s="38" t="s">
        <v>4753</v>
      </c>
      <c r="B1378" s="39" t="s">
        <v>4754</v>
      </c>
      <c r="C1378" s="39" t="s">
        <v>4755</v>
      </c>
      <c r="D1378" s="38">
        <v>811819</v>
      </c>
      <c r="E1378" s="38"/>
      <c r="F1378" s="38"/>
      <c r="G1378" s="39" t="s">
        <v>1091</v>
      </c>
      <c r="H1378" s="38">
        <v>8263000049</v>
      </c>
      <c r="I1378" s="40" t="s">
        <v>4756</v>
      </c>
      <c r="J1378" s="2">
        <v>111122</v>
      </c>
      <c r="K1378" s="2"/>
      <c r="L1378" s="2">
        <v>0</v>
      </c>
      <c r="M1378" s="3">
        <f t="shared" si="21"/>
        <v>111122</v>
      </c>
      <c r="N1378" s="41">
        <v>44392.729166666664</v>
      </c>
      <c r="O1378" s="39">
        <v>3445009507</v>
      </c>
      <c r="P1378" s="39" t="s">
        <v>52</v>
      </c>
      <c r="Q1378" s="40">
        <v>108023355182</v>
      </c>
      <c r="R1378" s="41">
        <v>44411</v>
      </c>
      <c r="S1378" s="39" t="s">
        <v>54</v>
      </c>
      <c r="T1378" s="68"/>
    </row>
    <row r="1379" spans="1:20" s="70" customFormat="1" x14ac:dyDescent="0.2">
      <c r="A1379" s="38" t="s">
        <v>4757</v>
      </c>
      <c r="B1379" s="39" t="s">
        <v>4758</v>
      </c>
      <c r="C1379" s="39" t="s">
        <v>4759</v>
      </c>
      <c r="D1379" s="38">
        <v>811819</v>
      </c>
      <c r="E1379" s="38"/>
      <c r="F1379" s="38"/>
      <c r="G1379" s="39" t="s">
        <v>1091</v>
      </c>
      <c r="H1379" s="38">
        <v>8263000049</v>
      </c>
      <c r="I1379" s="40" t="s">
        <v>4760</v>
      </c>
      <c r="J1379" s="2">
        <v>118622</v>
      </c>
      <c r="K1379" s="2"/>
      <c r="L1379" s="2">
        <v>0</v>
      </c>
      <c r="M1379" s="3">
        <f t="shared" si="21"/>
        <v>118622</v>
      </c>
      <c r="N1379" s="41">
        <v>44381.729166666664</v>
      </c>
      <c r="O1379" s="39">
        <v>3445009559</v>
      </c>
      <c r="P1379" s="39" t="s">
        <v>52</v>
      </c>
      <c r="Q1379" s="40">
        <v>107140648634</v>
      </c>
      <c r="R1379" s="41">
        <v>44392</v>
      </c>
      <c r="S1379" s="39" t="s">
        <v>54</v>
      </c>
      <c r="T1379" s="68"/>
    </row>
    <row r="1380" spans="1:20" s="70" customFormat="1" x14ac:dyDescent="0.2">
      <c r="A1380" s="38" t="s">
        <v>4761</v>
      </c>
      <c r="B1380" s="39" t="s">
        <v>4762</v>
      </c>
      <c r="C1380" s="39" t="s">
        <v>4763</v>
      </c>
      <c r="D1380" s="38">
        <v>811819</v>
      </c>
      <c r="E1380" s="38"/>
      <c r="F1380" s="38"/>
      <c r="G1380" s="39" t="s">
        <v>1091</v>
      </c>
      <c r="H1380" s="38">
        <v>8263000049</v>
      </c>
      <c r="I1380" s="40" t="s">
        <v>4764</v>
      </c>
      <c r="J1380" s="2">
        <v>111122</v>
      </c>
      <c r="K1380" s="2"/>
      <c r="L1380" s="2">
        <v>0</v>
      </c>
      <c r="M1380" s="3">
        <f t="shared" si="21"/>
        <v>111122</v>
      </c>
      <c r="N1380" s="41">
        <v>44380.729166666664</v>
      </c>
      <c r="O1380" s="39">
        <v>3445009518</v>
      </c>
      <c r="P1380" s="39" t="s">
        <v>52</v>
      </c>
      <c r="Q1380" s="40">
        <v>107140648634</v>
      </c>
      <c r="R1380" s="41">
        <v>44392</v>
      </c>
      <c r="S1380" s="39" t="s">
        <v>54</v>
      </c>
      <c r="T1380" s="68"/>
    </row>
    <row r="1381" spans="1:20" s="70" customFormat="1" x14ac:dyDescent="0.2">
      <c r="A1381" s="38" t="s">
        <v>4765</v>
      </c>
      <c r="B1381" s="39" t="s">
        <v>4766</v>
      </c>
      <c r="C1381" s="39" t="s">
        <v>4767</v>
      </c>
      <c r="D1381" s="38">
        <v>811819</v>
      </c>
      <c r="E1381" s="38"/>
      <c r="F1381" s="38"/>
      <c r="G1381" s="39" t="s">
        <v>1091</v>
      </c>
      <c r="H1381" s="38">
        <v>8263000049</v>
      </c>
      <c r="I1381" s="40" t="s">
        <v>4768</v>
      </c>
      <c r="J1381" s="2">
        <v>115470</v>
      </c>
      <c r="K1381" s="2"/>
      <c r="L1381" s="2">
        <v>0</v>
      </c>
      <c r="M1381" s="3">
        <f t="shared" si="21"/>
        <v>115470</v>
      </c>
      <c r="N1381" s="41">
        <v>44382.729166666664</v>
      </c>
      <c r="O1381" s="39">
        <v>3445009527</v>
      </c>
      <c r="P1381" s="39" t="s">
        <v>52</v>
      </c>
      <c r="Q1381" s="40">
        <v>107140648634</v>
      </c>
      <c r="R1381" s="41">
        <v>44392</v>
      </c>
      <c r="S1381" s="39" t="s">
        <v>54</v>
      </c>
      <c r="T1381" s="68"/>
    </row>
    <row r="1382" spans="1:20" s="70" customFormat="1" x14ac:dyDescent="0.2">
      <c r="A1382" s="38" t="s">
        <v>4769</v>
      </c>
      <c r="B1382" s="39" t="s">
        <v>4770</v>
      </c>
      <c r="C1382" s="39" t="s">
        <v>4771</v>
      </c>
      <c r="D1382" s="38">
        <v>811819</v>
      </c>
      <c r="E1382" s="38"/>
      <c r="F1382" s="38"/>
      <c r="G1382" s="39" t="s">
        <v>1091</v>
      </c>
      <c r="H1382" s="38">
        <v>8263000049</v>
      </c>
      <c r="I1382" s="40" t="s">
        <v>4772</v>
      </c>
      <c r="J1382" s="2">
        <v>158000</v>
      </c>
      <c r="K1382" s="2"/>
      <c r="L1382" s="2">
        <v>0</v>
      </c>
      <c r="M1382" s="3">
        <f t="shared" si="21"/>
        <v>158000</v>
      </c>
      <c r="N1382" s="41">
        <v>44379.729166666664</v>
      </c>
      <c r="O1382" s="39">
        <v>3445009530</v>
      </c>
      <c r="P1382" s="39" t="s">
        <v>52</v>
      </c>
      <c r="Q1382" s="40">
        <v>107140648634</v>
      </c>
      <c r="R1382" s="41">
        <v>44392</v>
      </c>
      <c r="S1382" s="39" t="s">
        <v>54</v>
      </c>
      <c r="T1382" s="68"/>
    </row>
    <row r="1383" spans="1:20" s="70" customFormat="1" x14ac:dyDescent="0.2">
      <c r="A1383" s="38" t="s">
        <v>4773</v>
      </c>
      <c r="B1383" s="39" t="s">
        <v>4774</v>
      </c>
      <c r="C1383" s="39" t="s">
        <v>4775</v>
      </c>
      <c r="D1383" s="38">
        <v>811819</v>
      </c>
      <c r="E1383" s="38"/>
      <c r="F1383" s="38"/>
      <c r="G1383" s="39" t="s">
        <v>1091</v>
      </c>
      <c r="H1383" s="38">
        <v>8263000049</v>
      </c>
      <c r="I1383" s="40" t="s">
        <v>4776</v>
      </c>
      <c r="J1383" s="2">
        <v>117970</v>
      </c>
      <c r="K1383" s="2"/>
      <c r="L1383" s="2">
        <v>0</v>
      </c>
      <c r="M1383" s="3">
        <f t="shared" si="21"/>
        <v>117970</v>
      </c>
      <c r="N1383" s="41">
        <v>44379.729166666664</v>
      </c>
      <c r="O1383" s="39">
        <v>3445009546</v>
      </c>
      <c r="P1383" s="39" t="s">
        <v>52</v>
      </c>
      <c r="Q1383" s="40">
        <v>107140648634</v>
      </c>
      <c r="R1383" s="41">
        <v>44392</v>
      </c>
      <c r="S1383" s="39" t="s">
        <v>54</v>
      </c>
      <c r="T1383" s="68"/>
    </row>
    <row r="1384" spans="1:20" s="70" customFormat="1" x14ac:dyDescent="0.2">
      <c r="A1384" s="38" t="s">
        <v>4777</v>
      </c>
      <c r="B1384" s="39" t="s">
        <v>4778</v>
      </c>
      <c r="C1384" s="39" t="s">
        <v>4779</v>
      </c>
      <c r="D1384" s="38">
        <v>811819</v>
      </c>
      <c r="E1384" s="38"/>
      <c r="F1384" s="38"/>
      <c r="G1384" s="39" t="s">
        <v>1091</v>
      </c>
      <c r="H1384" s="38">
        <v>8263000049</v>
      </c>
      <c r="I1384" s="40" t="s">
        <v>4780</v>
      </c>
      <c r="J1384" s="2">
        <v>72471</v>
      </c>
      <c r="K1384" s="2"/>
      <c r="L1384" s="2">
        <v>0</v>
      </c>
      <c r="M1384" s="3">
        <f t="shared" si="21"/>
        <v>72471</v>
      </c>
      <c r="N1384" s="41">
        <v>44396.729166666664</v>
      </c>
      <c r="O1384" s="39">
        <v>3445009549</v>
      </c>
      <c r="P1384" s="39" t="s">
        <v>52</v>
      </c>
      <c r="Q1384" s="40">
        <v>108023355182</v>
      </c>
      <c r="R1384" s="41">
        <v>44411</v>
      </c>
      <c r="S1384" s="39" t="s">
        <v>54</v>
      </c>
      <c r="T1384" s="68"/>
    </row>
    <row r="1385" spans="1:20" s="70" customFormat="1" x14ac:dyDescent="0.2">
      <c r="A1385" s="38" t="s">
        <v>4781</v>
      </c>
      <c r="B1385" s="39" t="s">
        <v>4782</v>
      </c>
      <c r="C1385" s="39" t="s">
        <v>4783</v>
      </c>
      <c r="D1385" s="38">
        <v>811819</v>
      </c>
      <c r="E1385" s="38"/>
      <c r="F1385" s="38"/>
      <c r="G1385" s="39" t="s">
        <v>1091</v>
      </c>
      <c r="H1385" s="38">
        <v>8263000049</v>
      </c>
      <c r="I1385" s="40" t="s">
        <v>4784</v>
      </c>
      <c r="J1385" s="2">
        <v>72471</v>
      </c>
      <c r="K1385" s="2"/>
      <c r="L1385" s="2">
        <v>0</v>
      </c>
      <c r="M1385" s="3">
        <f t="shared" si="21"/>
        <v>72471</v>
      </c>
      <c r="N1385" s="41">
        <v>44396.729166666664</v>
      </c>
      <c r="O1385" s="39">
        <v>3445009551</v>
      </c>
      <c r="P1385" s="39" t="s">
        <v>52</v>
      </c>
      <c r="Q1385" s="40">
        <v>107140648634</v>
      </c>
      <c r="R1385" s="41">
        <v>44392</v>
      </c>
      <c r="S1385" s="39" t="s">
        <v>54</v>
      </c>
      <c r="T1385" s="68"/>
    </row>
    <row r="1386" spans="1:20" s="70" customFormat="1" x14ac:dyDescent="0.2">
      <c r="A1386" s="38" t="s">
        <v>4785</v>
      </c>
      <c r="B1386" s="39" t="s">
        <v>4786</v>
      </c>
      <c r="C1386" s="39" t="s">
        <v>4787</v>
      </c>
      <c r="D1386" s="38">
        <v>811819</v>
      </c>
      <c r="E1386" s="38"/>
      <c r="F1386" s="38"/>
      <c r="G1386" s="39" t="s">
        <v>1091</v>
      </c>
      <c r="H1386" s="38">
        <v>8263000049</v>
      </c>
      <c r="I1386" s="40" t="s">
        <v>4788</v>
      </c>
      <c r="J1386" s="2">
        <v>111122</v>
      </c>
      <c r="K1386" s="2"/>
      <c r="L1386" s="2">
        <v>0</v>
      </c>
      <c r="M1386" s="3">
        <f t="shared" si="21"/>
        <v>111122</v>
      </c>
      <c r="N1386" s="41">
        <v>44396.729166666664</v>
      </c>
      <c r="O1386" s="39">
        <v>3445009554</v>
      </c>
      <c r="P1386" s="39" t="s">
        <v>52</v>
      </c>
      <c r="Q1386" s="40">
        <v>107140648634</v>
      </c>
      <c r="R1386" s="41">
        <v>44392</v>
      </c>
      <c r="S1386" s="39" t="s">
        <v>54</v>
      </c>
      <c r="T1386" s="68"/>
    </row>
    <row r="1387" spans="1:20" s="70" customFormat="1" x14ac:dyDescent="0.2">
      <c r="A1387" s="38" t="s">
        <v>4789</v>
      </c>
      <c r="B1387" s="39" t="s">
        <v>4790</v>
      </c>
      <c r="C1387" s="39" t="s">
        <v>4791</v>
      </c>
      <c r="D1387" s="38">
        <v>811819</v>
      </c>
      <c r="E1387" s="38"/>
      <c r="F1387" s="38"/>
      <c r="G1387" s="39" t="s">
        <v>1091</v>
      </c>
      <c r="H1387" s="38">
        <v>8263000049</v>
      </c>
      <c r="I1387" s="40" t="s">
        <v>4792</v>
      </c>
      <c r="J1387" s="2">
        <v>111122</v>
      </c>
      <c r="K1387" s="2"/>
      <c r="L1387" s="2">
        <v>0</v>
      </c>
      <c r="M1387" s="3">
        <f t="shared" si="21"/>
        <v>111122</v>
      </c>
      <c r="N1387" s="41">
        <v>44396.729166666664</v>
      </c>
      <c r="O1387" s="39">
        <v>3445009556</v>
      </c>
      <c r="P1387" s="39" t="s">
        <v>52</v>
      </c>
      <c r="Q1387" s="40">
        <v>107140648634</v>
      </c>
      <c r="R1387" s="41">
        <v>44392</v>
      </c>
      <c r="S1387" s="39" t="s">
        <v>54</v>
      </c>
      <c r="T1387" s="68"/>
    </row>
    <row r="1388" spans="1:20" s="70" customFormat="1" x14ac:dyDescent="0.2">
      <c r="A1388" s="38" t="s">
        <v>4793</v>
      </c>
      <c r="B1388" s="39" t="s">
        <v>4794</v>
      </c>
      <c r="C1388" s="39" t="s">
        <v>4795</v>
      </c>
      <c r="D1388" s="38">
        <v>811819</v>
      </c>
      <c r="E1388" s="38"/>
      <c r="F1388" s="38"/>
      <c r="G1388" s="39" t="s">
        <v>1091</v>
      </c>
      <c r="H1388" s="38">
        <v>8263000049</v>
      </c>
      <c r="I1388" s="40" t="s">
        <v>4796</v>
      </c>
      <c r="J1388" s="2">
        <v>111122</v>
      </c>
      <c r="K1388" s="2"/>
      <c r="L1388" s="2">
        <v>0</v>
      </c>
      <c r="M1388" s="3">
        <f t="shared" si="21"/>
        <v>111122</v>
      </c>
      <c r="N1388" s="41">
        <v>44396.729166666664</v>
      </c>
      <c r="O1388" s="39">
        <v>3445009557</v>
      </c>
      <c r="P1388" s="39" t="s">
        <v>52</v>
      </c>
      <c r="Q1388" s="40">
        <v>107140648634</v>
      </c>
      <c r="R1388" s="41">
        <v>44392</v>
      </c>
      <c r="S1388" s="39" t="s">
        <v>54</v>
      </c>
      <c r="T1388" s="68"/>
    </row>
    <row r="1389" spans="1:20" s="70" customFormat="1" x14ac:dyDescent="0.2">
      <c r="A1389" s="38" t="s">
        <v>63</v>
      </c>
      <c r="B1389" s="1"/>
      <c r="C1389" s="1"/>
      <c r="D1389" s="51"/>
      <c r="E1389" s="38"/>
      <c r="F1389" s="51"/>
      <c r="G1389" s="52" t="s">
        <v>64</v>
      </c>
      <c r="H1389" s="53"/>
      <c r="I1389" s="54" t="s">
        <v>4797</v>
      </c>
      <c r="J1389" s="35">
        <v>204</v>
      </c>
      <c r="K1389" s="1"/>
      <c r="L1389" s="1"/>
      <c r="M1389" s="3">
        <f t="shared" si="21"/>
        <v>204</v>
      </c>
      <c r="N1389" s="41">
        <v>44415</v>
      </c>
      <c r="O1389" s="56"/>
      <c r="P1389" s="1"/>
      <c r="Q1389" s="1"/>
      <c r="R1389" s="57"/>
      <c r="S1389" s="39" t="s">
        <v>54</v>
      </c>
      <c r="T1389" s="68"/>
    </row>
    <row r="1390" spans="1:20" s="70" customFormat="1" x14ac:dyDescent="0.2">
      <c r="A1390" s="38" t="s">
        <v>4798</v>
      </c>
      <c r="B1390" s="39" t="s">
        <v>4799</v>
      </c>
      <c r="C1390" s="39" t="s">
        <v>4800</v>
      </c>
      <c r="D1390" s="38">
        <v>106653</v>
      </c>
      <c r="E1390" s="38"/>
      <c r="F1390" s="38"/>
      <c r="G1390" s="39" t="s">
        <v>398</v>
      </c>
      <c r="H1390" s="38">
        <v>8263000050</v>
      </c>
      <c r="I1390" s="40" t="s">
        <v>4801</v>
      </c>
      <c r="J1390" s="2">
        <v>300000</v>
      </c>
      <c r="K1390" s="3">
        <v>354.00751408891665</v>
      </c>
      <c r="L1390" s="2">
        <v>54000</v>
      </c>
      <c r="M1390" s="3">
        <f t="shared" si="21"/>
        <v>354354.00751408894</v>
      </c>
      <c r="N1390" s="41">
        <v>44335.729166666664</v>
      </c>
      <c r="O1390" s="39">
        <v>6870155472</v>
      </c>
      <c r="P1390" s="39" t="s">
        <v>52</v>
      </c>
      <c r="Q1390" s="40">
        <v>108116313730</v>
      </c>
      <c r="R1390" s="41">
        <v>44421</v>
      </c>
      <c r="S1390" s="39" t="s">
        <v>54</v>
      </c>
      <c r="T1390" s="68"/>
    </row>
    <row r="1391" spans="1:20" s="70" customFormat="1" x14ac:dyDescent="0.2">
      <c r="A1391" s="38" t="s">
        <v>4802</v>
      </c>
      <c r="B1391" s="39" t="s">
        <v>4803</v>
      </c>
      <c r="C1391" s="39" t="s">
        <v>4804</v>
      </c>
      <c r="D1391" s="38">
        <v>106653</v>
      </c>
      <c r="E1391" s="38"/>
      <c r="F1391" s="38"/>
      <c r="G1391" s="39" t="s">
        <v>398</v>
      </c>
      <c r="H1391" s="38">
        <v>8263000050</v>
      </c>
      <c r="I1391" s="40" t="s">
        <v>4805</v>
      </c>
      <c r="J1391" s="2">
        <v>300000</v>
      </c>
      <c r="K1391" s="3">
        <v>354.00751408891665</v>
      </c>
      <c r="L1391" s="2">
        <v>54000</v>
      </c>
      <c r="M1391" s="3">
        <f t="shared" si="21"/>
        <v>354354.00751408894</v>
      </c>
      <c r="N1391" s="41">
        <v>44347.729166666664</v>
      </c>
      <c r="O1391" s="39">
        <v>6870155478</v>
      </c>
      <c r="P1391" s="39" t="s">
        <v>52</v>
      </c>
      <c r="Q1391" s="40">
        <v>108116313730</v>
      </c>
      <c r="R1391" s="41">
        <v>44421</v>
      </c>
      <c r="S1391" s="39" t="s">
        <v>54</v>
      </c>
      <c r="T1391" s="68"/>
    </row>
    <row r="1392" spans="1:20" s="70" customFormat="1" x14ac:dyDescent="0.2">
      <c r="A1392" s="38" t="s">
        <v>4806</v>
      </c>
      <c r="B1392" s="39" t="s">
        <v>4807</v>
      </c>
      <c r="C1392" s="39" t="s">
        <v>4808</v>
      </c>
      <c r="D1392" s="38">
        <v>106653</v>
      </c>
      <c r="E1392" s="38"/>
      <c r="F1392" s="38"/>
      <c r="G1392" s="39" t="s">
        <v>398</v>
      </c>
      <c r="H1392" s="38">
        <v>8263000050</v>
      </c>
      <c r="I1392" s="40" t="s">
        <v>4809</v>
      </c>
      <c r="J1392" s="2">
        <v>380000</v>
      </c>
      <c r="K1392" s="3">
        <v>448.40951784596109</v>
      </c>
      <c r="L1392" s="2">
        <v>68400</v>
      </c>
      <c r="M1392" s="3">
        <f t="shared" si="21"/>
        <v>448848.40951784595</v>
      </c>
      <c r="N1392" s="41">
        <v>44337.729166666664</v>
      </c>
      <c r="O1392" s="39">
        <v>6870155901</v>
      </c>
      <c r="P1392" s="39" t="s">
        <v>52</v>
      </c>
      <c r="Q1392" s="40">
        <v>108116313730</v>
      </c>
      <c r="R1392" s="41">
        <v>44421</v>
      </c>
      <c r="S1392" s="39" t="s">
        <v>54</v>
      </c>
      <c r="T1392" s="68"/>
    </row>
    <row r="1393" spans="1:20" s="70" customFormat="1" x14ac:dyDescent="0.2">
      <c r="A1393" s="38" t="s">
        <v>4810</v>
      </c>
      <c r="B1393" s="39" t="s">
        <v>4811</v>
      </c>
      <c r="C1393" s="39" t="s">
        <v>4812</v>
      </c>
      <c r="D1393" s="38">
        <v>106653</v>
      </c>
      <c r="E1393" s="38"/>
      <c r="F1393" s="38"/>
      <c r="G1393" s="39" t="s">
        <v>398</v>
      </c>
      <c r="H1393" s="38">
        <v>8263000050</v>
      </c>
      <c r="I1393" s="40" t="s">
        <v>4813</v>
      </c>
      <c r="J1393" s="2">
        <v>70000</v>
      </c>
      <c r="K1393" s="3">
        <v>82.601753287413885</v>
      </c>
      <c r="L1393" s="2">
        <v>12600</v>
      </c>
      <c r="M1393" s="3">
        <f t="shared" si="21"/>
        <v>82682.60175328741</v>
      </c>
      <c r="N1393" s="41">
        <v>44342.729166666664</v>
      </c>
      <c r="O1393" s="39">
        <v>6870155902</v>
      </c>
      <c r="P1393" s="39" t="s">
        <v>52</v>
      </c>
      <c r="Q1393" s="40">
        <v>108116313730</v>
      </c>
      <c r="R1393" s="41">
        <v>44421</v>
      </c>
      <c r="S1393" s="39" t="s">
        <v>54</v>
      </c>
      <c r="T1393" s="68"/>
    </row>
    <row r="1394" spans="1:20" s="70" customFormat="1" x14ac:dyDescent="0.2">
      <c r="A1394" s="38" t="s">
        <v>4814</v>
      </c>
      <c r="B1394" s="39" t="s">
        <v>4815</v>
      </c>
      <c r="C1394" s="39" t="s">
        <v>4816</v>
      </c>
      <c r="D1394" s="38">
        <v>106653</v>
      </c>
      <c r="E1394" s="38"/>
      <c r="F1394" s="38"/>
      <c r="G1394" s="39" t="s">
        <v>398</v>
      </c>
      <c r="H1394" s="38">
        <v>8263000050</v>
      </c>
      <c r="I1394" s="40" t="s">
        <v>4817</v>
      </c>
      <c r="J1394" s="2">
        <v>66000</v>
      </c>
      <c r="K1394" s="3">
        <v>77.88165309956166</v>
      </c>
      <c r="L1394" s="2">
        <v>11880</v>
      </c>
      <c r="M1394" s="3">
        <f t="shared" si="21"/>
        <v>77957.881653099568</v>
      </c>
      <c r="N1394" s="41">
        <v>44361.729166666664</v>
      </c>
      <c r="O1394" s="39">
        <v>6870155903</v>
      </c>
      <c r="P1394" s="39" t="s">
        <v>52</v>
      </c>
      <c r="Q1394" s="40">
        <v>108116313730</v>
      </c>
      <c r="R1394" s="41">
        <v>44421</v>
      </c>
      <c r="S1394" s="39" t="s">
        <v>54</v>
      </c>
      <c r="T1394" s="68"/>
    </row>
    <row r="1395" spans="1:20" s="70" customFormat="1" x14ac:dyDescent="0.2">
      <c r="A1395" s="38" t="s">
        <v>4818</v>
      </c>
      <c r="B1395" s="39" t="s">
        <v>4819</v>
      </c>
      <c r="C1395" s="39" t="s">
        <v>4820</v>
      </c>
      <c r="D1395" s="38">
        <v>106653</v>
      </c>
      <c r="E1395" s="38"/>
      <c r="F1395" s="38"/>
      <c r="G1395" s="39" t="s">
        <v>398</v>
      </c>
      <c r="H1395" s="38">
        <v>8263000050</v>
      </c>
      <c r="I1395" s="40" t="s">
        <v>4821</v>
      </c>
      <c r="J1395" s="2">
        <v>5000</v>
      </c>
      <c r="K1395" s="3">
        <v>5.9001252348152775</v>
      </c>
      <c r="L1395" s="2">
        <v>900</v>
      </c>
      <c r="M1395" s="3">
        <f t="shared" si="21"/>
        <v>5905.9001252348153</v>
      </c>
      <c r="N1395" s="41">
        <v>44341.729166666664</v>
      </c>
      <c r="O1395" s="39">
        <v>6870155905</v>
      </c>
      <c r="P1395" s="39" t="s">
        <v>52</v>
      </c>
      <c r="Q1395" s="40">
        <v>108116313730</v>
      </c>
      <c r="R1395" s="41">
        <v>44421</v>
      </c>
      <c r="S1395" s="39" t="s">
        <v>54</v>
      </c>
      <c r="T1395" s="68"/>
    </row>
    <row r="1396" spans="1:20" s="70" customFormat="1" x14ac:dyDescent="0.2">
      <c r="A1396" s="38" t="s">
        <v>4822</v>
      </c>
      <c r="B1396" s="39" t="s">
        <v>4823</v>
      </c>
      <c r="C1396" s="39" t="s">
        <v>4824</v>
      </c>
      <c r="D1396" s="38">
        <v>401972</v>
      </c>
      <c r="E1396" s="38"/>
      <c r="F1396" s="38"/>
      <c r="G1396" s="39" t="s">
        <v>842</v>
      </c>
      <c r="H1396" s="38">
        <v>8263000049</v>
      </c>
      <c r="I1396" s="40" t="s">
        <v>4825</v>
      </c>
      <c r="J1396" s="2">
        <v>1981525</v>
      </c>
      <c r="K1396" s="2">
        <v>2337.9995000000004</v>
      </c>
      <c r="L1396" s="2">
        <v>356674.5</v>
      </c>
      <c r="M1396" s="3">
        <f t="shared" si="21"/>
        <v>2340537.4994999999</v>
      </c>
      <c r="N1396" s="41">
        <v>44377.729166666664</v>
      </c>
      <c r="O1396" s="39">
        <v>6870155906</v>
      </c>
      <c r="P1396" s="39" t="s">
        <v>52</v>
      </c>
      <c r="Q1396" s="40" t="s">
        <v>4826</v>
      </c>
      <c r="R1396" s="41">
        <v>44422</v>
      </c>
      <c r="S1396" s="39" t="s">
        <v>54</v>
      </c>
      <c r="T1396" s="68"/>
    </row>
    <row r="1397" spans="1:20" s="70" customFormat="1" x14ac:dyDescent="0.2">
      <c r="A1397" s="38" t="s">
        <v>4827</v>
      </c>
      <c r="B1397" s="39" t="s">
        <v>4828</v>
      </c>
      <c r="C1397" s="39" t="s">
        <v>4829</v>
      </c>
      <c r="D1397" s="38">
        <v>401972</v>
      </c>
      <c r="E1397" s="38"/>
      <c r="F1397" s="38"/>
      <c r="G1397" s="39" t="s">
        <v>842</v>
      </c>
      <c r="H1397" s="38">
        <v>8263000049</v>
      </c>
      <c r="I1397" s="40" t="s">
        <v>4830</v>
      </c>
      <c r="J1397" s="2">
        <v>1665200</v>
      </c>
      <c r="K1397" s="2">
        <v>1964.9960000000001</v>
      </c>
      <c r="L1397" s="2">
        <v>299736</v>
      </c>
      <c r="M1397" s="3">
        <f t="shared" si="21"/>
        <v>1966900.996</v>
      </c>
      <c r="N1397" s="41">
        <v>44376.729166666664</v>
      </c>
      <c r="O1397" s="39">
        <v>6870155907</v>
      </c>
      <c r="P1397" s="39" t="s">
        <v>52</v>
      </c>
      <c r="Q1397" s="40" t="s">
        <v>4826</v>
      </c>
      <c r="R1397" s="41">
        <v>44422</v>
      </c>
      <c r="S1397" s="39" t="s">
        <v>54</v>
      </c>
      <c r="T1397" s="68"/>
    </row>
    <row r="1398" spans="1:20" s="70" customFormat="1" x14ac:dyDescent="0.2">
      <c r="A1398" s="38" t="s">
        <v>4831</v>
      </c>
      <c r="B1398" s="39" t="s">
        <v>4832</v>
      </c>
      <c r="C1398" s="39" t="s">
        <v>4833</v>
      </c>
      <c r="D1398" s="38">
        <v>401972</v>
      </c>
      <c r="E1398" s="38"/>
      <c r="F1398" s="38"/>
      <c r="G1398" s="39" t="s">
        <v>842</v>
      </c>
      <c r="H1398" s="38">
        <v>8263000049</v>
      </c>
      <c r="I1398" s="40" t="s">
        <v>4834</v>
      </c>
      <c r="J1398" s="2">
        <v>1163500</v>
      </c>
      <c r="K1398" s="2">
        <v>1373</v>
      </c>
      <c r="L1398" s="2">
        <v>209430</v>
      </c>
      <c r="M1398" s="3">
        <f t="shared" si="21"/>
        <v>1374303</v>
      </c>
      <c r="N1398" s="41">
        <v>44377.729166666664</v>
      </c>
      <c r="O1398" s="39">
        <v>6870155909</v>
      </c>
      <c r="P1398" s="39" t="s">
        <v>52</v>
      </c>
      <c r="Q1398" s="40" t="s">
        <v>4835</v>
      </c>
      <c r="R1398" s="41">
        <v>44421</v>
      </c>
      <c r="S1398" s="39" t="s">
        <v>54</v>
      </c>
      <c r="T1398" s="68"/>
    </row>
    <row r="1399" spans="1:20" s="70" customFormat="1" x14ac:dyDescent="0.2">
      <c r="A1399" s="38" t="s">
        <v>4836</v>
      </c>
      <c r="B1399" s="39" t="s">
        <v>4837</v>
      </c>
      <c r="C1399" s="39" t="s">
        <v>4838</v>
      </c>
      <c r="D1399" s="38">
        <v>401972</v>
      </c>
      <c r="E1399" s="38"/>
      <c r="F1399" s="38"/>
      <c r="G1399" s="39" t="s">
        <v>842</v>
      </c>
      <c r="H1399" s="38">
        <v>8263000049</v>
      </c>
      <c r="I1399" s="40" t="s">
        <v>4839</v>
      </c>
      <c r="J1399" s="2">
        <v>1163500</v>
      </c>
      <c r="K1399" s="2">
        <v>1373</v>
      </c>
      <c r="L1399" s="2">
        <v>209430</v>
      </c>
      <c r="M1399" s="3">
        <f t="shared" si="21"/>
        <v>1374303</v>
      </c>
      <c r="N1399" s="41">
        <v>44376.729166666664</v>
      </c>
      <c r="O1399" s="39">
        <v>6870155914</v>
      </c>
      <c r="P1399" s="39" t="s">
        <v>52</v>
      </c>
      <c r="Q1399" s="40" t="s">
        <v>4835</v>
      </c>
      <c r="R1399" s="41">
        <v>44421</v>
      </c>
      <c r="S1399" s="39" t="s">
        <v>54</v>
      </c>
      <c r="T1399" s="68"/>
    </row>
    <row r="1400" spans="1:20" s="70" customFormat="1" x14ac:dyDescent="0.2">
      <c r="A1400" s="38" t="s">
        <v>4840</v>
      </c>
      <c r="B1400" s="39" t="s">
        <v>4841</v>
      </c>
      <c r="C1400" s="39" t="s">
        <v>4842</v>
      </c>
      <c r="D1400" s="38">
        <v>401972</v>
      </c>
      <c r="E1400" s="38"/>
      <c r="F1400" s="38"/>
      <c r="G1400" s="39" t="s">
        <v>842</v>
      </c>
      <c r="H1400" s="38">
        <v>8263000049</v>
      </c>
      <c r="I1400" s="40" t="s">
        <v>4843</v>
      </c>
      <c r="J1400" s="2">
        <v>1020300</v>
      </c>
      <c r="K1400" s="2">
        <v>1204.0039999999999</v>
      </c>
      <c r="L1400" s="2">
        <v>183654</v>
      </c>
      <c r="M1400" s="3">
        <f t="shared" si="21"/>
        <v>1205158.004</v>
      </c>
      <c r="N1400" s="41">
        <v>44376.729166666664</v>
      </c>
      <c r="O1400" s="39">
        <v>6870155921</v>
      </c>
      <c r="P1400" s="39" t="s">
        <v>52</v>
      </c>
      <c r="Q1400" s="40" t="s">
        <v>4826</v>
      </c>
      <c r="R1400" s="41">
        <v>44422</v>
      </c>
      <c r="S1400" s="39" t="s">
        <v>54</v>
      </c>
      <c r="T1400" s="68"/>
    </row>
    <row r="1401" spans="1:20" s="70" customFormat="1" x14ac:dyDescent="0.2">
      <c r="A1401" s="38" t="s">
        <v>4844</v>
      </c>
      <c r="B1401" s="39" t="s">
        <v>4845</v>
      </c>
      <c r="C1401" s="39" t="s">
        <v>4846</v>
      </c>
      <c r="D1401" s="38">
        <v>401972</v>
      </c>
      <c r="E1401" s="38"/>
      <c r="F1401" s="38"/>
      <c r="G1401" s="39" t="s">
        <v>842</v>
      </c>
      <c r="H1401" s="38">
        <v>8263000049</v>
      </c>
      <c r="I1401" s="40" t="s">
        <v>4847</v>
      </c>
      <c r="J1401" s="2">
        <v>29000</v>
      </c>
      <c r="K1401" s="2">
        <v>34</v>
      </c>
      <c r="L1401" s="2">
        <v>5220</v>
      </c>
      <c r="M1401" s="3">
        <f t="shared" si="21"/>
        <v>34254</v>
      </c>
      <c r="N1401" s="41">
        <v>44377.729166666664</v>
      </c>
      <c r="O1401" s="39">
        <v>6870155940</v>
      </c>
      <c r="P1401" s="39" t="s">
        <v>52</v>
      </c>
      <c r="Q1401" s="40" t="s">
        <v>4835</v>
      </c>
      <c r="R1401" s="41">
        <v>44421</v>
      </c>
      <c r="S1401" s="39" t="s">
        <v>54</v>
      </c>
      <c r="T1401" s="68"/>
    </row>
    <row r="1402" spans="1:20" s="70" customFormat="1" x14ac:dyDescent="0.2">
      <c r="A1402" s="38" t="s">
        <v>4848</v>
      </c>
      <c r="B1402" s="39" t="s">
        <v>4849</v>
      </c>
      <c r="C1402" s="39" t="s">
        <v>4850</v>
      </c>
      <c r="D1402" s="38">
        <v>401972</v>
      </c>
      <c r="E1402" s="38"/>
      <c r="F1402" s="38"/>
      <c r="G1402" s="39" t="s">
        <v>842</v>
      </c>
      <c r="H1402" s="38">
        <v>8263000049</v>
      </c>
      <c r="I1402" s="40" t="s">
        <v>4851</v>
      </c>
      <c r="J1402" s="2">
        <v>1202000</v>
      </c>
      <c r="K1402" s="2">
        <v>1418.0000000000002</v>
      </c>
      <c r="L1402" s="2">
        <v>216360</v>
      </c>
      <c r="M1402" s="3">
        <f t="shared" si="21"/>
        <v>1419778</v>
      </c>
      <c r="N1402" s="41">
        <v>44377.729166666664</v>
      </c>
      <c r="O1402" s="39">
        <v>6870155946</v>
      </c>
      <c r="P1402" s="39" t="s">
        <v>52</v>
      </c>
      <c r="Q1402" s="40" t="s">
        <v>4826</v>
      </c>
      <c r="R1402" s="41">
        <v>44422</v>
      </c>
      <c r="S1402" s="39" t="s">
        <v>54</v>
      </c>
      <c r="T1402" s="68"/>
    </row>
    <row r="1403" spans="1:20" s="70" customFormat="1" x14ac:dyDescent="0.2">
      <c r="A1403" s="38" t="s">
        <v>4852</v>
      </c>
      <c r="B1403" s="39" t="s">
        <v>4853</v>
      </c>
      <c r="C1403" s="39" t="s">
        <v>4854</v>
      </c>
      <c r="D1403" s="38">
        <v>401972</v>
      </c>
      <c r="E1403" s="38"/>
      <c r="F1403" s="38"/>
      <c r="G1403" s="39" t="s">
        <v>842</v>
      </c>
      <c r="H1403" s="38">
        <v>8263000049</v>
      </c>
      <c r="I1403" s="40" t="s">
        <v>4855</v>
      </c>
      <c r="J1403" s="2">
        <v>787000</v>
      </c>
      <c r="K1403" s="2">
        <v>929</v>
      </c>
      <c r="L1403" s="2">
        <v>141660</v>
      </c>
      <c r="M1403" s="3">
        <f t="shared" si="21"/>
        <v>929589</v>
      </c>
      <c r="N1403" s="41">
        <v>44377.729166666664</v>
      </c>
      <c r="O1403" s="39">
        <v>6870155950</v>
      </c>
      <c r="P1403" s="39" t="s">
        <v>52</v>
      </c>
      <c r="Q1403" s="40" t="s">
        <v>4826</v>
      </c>
      <c r="R1403" s="41">
        <v>44422</v>
      </c>
      <c r="S1403" s="39" t="s">
        <v>54</v>
      </c>
      <c r="T1403" s="68"/>
    </row>
    <row r="1404" spans="1:20" s="70" customFormat="1" x14ac:dyDescent="0.2">
      <c r="A1404" s="38" t="s">
        <v>4856</v>
      </c>
      <c r="B1404" s="39" t="s">
        <v>4857</v>
      </c>
      <c r="C1404" s="39" t="s">
        <v>4858</v>
      </c>
      <c r="D1404" s="38">
        <v>401972</v>
      </c>
      <c r="E1404" s="38"/>
      <c r="F1404" s="38"/>
      <c r="G1404" s="39" t="s">
        <v>842</v>
      </c>
      <c r="H1404" s="38">
        <v>8263000049</v>
      </c>
      <c r="I1404" s="40" t="s">
        <v>4859</v>
      </c>
      <c r="J1404" s="2">
        <v>768950</v>
      </c>
      <c r="K1404" s="2">
        <v>907.00099999999998</v>
      </c>
      <c r="L1404" s="2">
        <v>138411</v>
      </c>
      <c r="M1404" s="3">
        <f t="shared" si="21"/>
        <v>908268.00100000005</v>
      </c>
      <c r="N1404" s="41">
        <v>44377.729166666664</v>
      </c>
      <c r="O1404" s="39">
        <v>6870155954</v>
      </c>
      <c r="P1404" s="39" t="s">
        <v>52</v>
      </c>
      <c r="Q1404" s="40" t="s">
        <v>4826</v>
      </c>
      <c r="R1404" s="41">
        <v>44422</v>
      </c>
      <c r="S1404" s="39" t="s">
        <v>54</v>
      </c>
      <c r="T1404" s="68"/>
    </row>
    <row r="1405" spans="1:20" s="70" customFormat="1" x14ac:dyDescent="0.2">
      <c r="A1405" s="38" t="s">
        <v>4860</v>
      </c>
      <c r="B1405" s="39" t="s">
        <v>4861</v>
      </c>
      <c r="C1405" s="39" t="s">
        <v>4862</v>
      </c>
      <c r="D1405" s="38">
        <v>401972</v>
      </c>
      <c r="E1405" s="38"/>
      <c r="F1405" s="38"/>
      <c r="G1405" s="39" t="s">
        <v>842</v>
      </c>
      <c r="H1405" s="38">
        <v>8263000049</v>
      </c>
      <c r="I1405" s="40" t="s">
        <v>4863</v>
      </c>
      <c r="J1405" s="2">
        <v>419571</v>
      </c>
      <c r="K1405" s="2">
        <v>495.00378000000006</v>
      </c>
      <c r="L1405" s="2">
        <v>75522.78</v>
      </c>
      <c r="M1405" s="3">
        <f t="shared" si="21"/>
        <v>495588.78378000006</v>
      </c>
      <c r="N1405" s="41">
        <v>44377.729166666664</v>
      </c>
      <c r="O1405" s="39">
        <v>6870155957</v>
      </c>
      <c r="P1405" s="39" t="s">
        <v>52</v>
      </c>
      <c r="Q1405" s="40" t="s">
        <v>4835</v>
      </c>
      <c r="R1405" s="41">
        <v>44421</v>
      </c>
      <c r="S1405" s="39" t="s">
        <v>54</v>
      </c>
      <c r="T1405" s="68"/>
    </row>
    <row r="1406" spans="1:20" s="70" customFormat="1" x14ac:dyDescent="0.2">
      <c r="A1406" s="38" t="s">
        <v>4864</v>
      </c>
      <c r="B1406" s="39" t="s">
        <v>4865</v>
      </c>
      <c r="C1406" s="39" t="s">
        <v>4866</v>
      </c>
      <c r="D1406" s="38">
        <v>401972</v>
      </c>
      <c r="E1406" s="38"/>
      <c r="F1406" s="38"/>
      <c r="G1406" s="39" t="s">
        <v>842</v>
      </c>
      <c r="H1406" s="38">
        <v>8263000049</v>
      </c>
      <c r="I1406" s="40" t="s">
        <v>4867</v>
      </c>
      <c r="J1406" s="2">
        <v>279714</v>
      </c>
      <c r="K1406" s="2">
        <v>330.00252</v>
      </c>
      <c r="L1406" s="2">
        <v>50348.52</v>
      </c>
      <c r="M1406" s="3">
        <f t="shared" si="21"/>
        <v>330392.52252</v>
      </c>
      <c r="N1406" s="41">
        <v>44377.729166666664</v>
      </c>
      <c r="O1406" s="39">
        <v>6870155959</v>
      </c>
      <c r="P1406" s="39" t="s">
        <v>52</v>
      </c>
      <c r="Q1406" s="40" t="s">
        <v>4835</v>
      </c>
      <c r="R1406" s="41">
        <v>44421</v>
      </c>
      <c r="S1406" s="39" t="s">
        <v>54</v>
      </c>
      <c r="T1406" s="68"/>
    </row>
    <row r="1407" spans="1:20" s="70" customFormat="1" x14ac:dyDescent="0.2">
      <c r="A1407" s="38" t="s">
        <v>4868</v>
      </c>
      <c r="B1407" s="39" t="s">
        <v>4869</v>
      </c>
      <c r="C1407" s="39" t="s">
        <v>4870</v>
      </c>
      <c r="D1407" s="38">
        <v>401972</v>
      </c>
      <c r="E1407" s="38"/>
      <c r="F1407" s="38"/>
      <c r="G1407" s="39" t="s">
        <v>842</v>
      </c>
      <c r="H1407" s="38">
        <v>8263000049</v>
      </c>
      <c r="I1407" s="40" t="s">
        <v>4871</v>
      </c>
      <c r="J1407" s="2">
        <v>59000</v>
      </c>
      <c r="K1407" s="2">
        <v>70</v>
      </c>
      <c r="L1407" s="2">
        <v>10620</v>
      </c>
      <c r="M1407" s="3">
        <f t="shared" si="21"/>
        <v>69690</v>
      </c>
      <c r="N1407" s="41">
        <v>44377.729166666664</v>
      </c>
      <c r="O1407" s="39">
        <v>6870155961</v>
      </c>
      <c r="P1407" s="39" t="s">
        <v>52</v>
      </c>
      <c r="Q1407" s="40" t="s">
        <v>4835</v>
      </c>
      <c r="R1407" s="41">
        <v>44421</v>
      </c>
      <c r="S1407" s="39" t="s">
        <v>54</v>
      </c>
      <c r="T1407" s="68"/>
    </row>
    <row r="1408" spans="1:20" s="70" customFormat="1" x14ac:dyDescent="0.2">
      <c r="A1408" s="38" t="s">
        <v>4872</v>
      </c>
      <c r="B1408" s="39" t="s">
        <v>4873</v>
      </c>
      <c r="C1408" s="39" t="s">
        <v>4874</v>
      </c>
      <c r="D1408" s="38">
        <v>401972</v>
      </c>
      <c r="E1408" s="38"/>
      <c r="F1408" s="38"/>
      <c r="G1408" s="39" t="s">
        <v>842</v>
      </c>
      <c r="H1408" s="38">
        <v>8263000049</v>
      </c>
      <c r="I1408" s="40" t="s">
        <v>4875</v>
      </c>
      <c r="J1408" s="2">
        <v>31000</v>
      </c>
      <c r="K1408" s="2">
        <v>37</v>
      </c>
      <c r="L1408" s="2">
        <v>5580</v>
      </c>
      <c r="M1408" s="3">
        <f t="shared" si="21"/>
        <v>36617</v>
      </c>
      <c r="N1408" s="41">
        <v>44377.729166666664</v>
      </c>
      <c r="O1408" s="39">
        <v>6870155962</v>
      </c>
      <c r="P1408" s="39" t="s">
        <v>52</v>
      </c>
      <c r="Q1408" s="40" t="s">
        <v>4835</v>
      </c>
      <c r="R1408" s="41">
        <v>44421</v>
      </c>
      <c r="S1408" s="39" t="s">
        <v>54</v>
      </c>
      <c r="T1408" s="68"/>
    </row>
    <row r="1409" spans="1:20" s="70" customFormat="1" x14ac:dyDescent="0.2">
      <c r="A1409" s="38" t="s">
        <v>4876</v>
      </c>
      <c r="B1409" s="39" t="s">
        <v>4877</v>
      </c>
      <c r="C1409" s="39" t="s">
        <v>4878</v>
      </c>
      <c r="D1409" s="38">
        <v>401972</v>
      </c>
      <c r="E1409" s="38"/>
      <c r="F1409" s="38"/>
      <c r="G1409" s="39" t="s">
        <v>842</v>
      </c>
      <c r="H1409" s="38">
        <v>8263000049</v>
      </c>
      <c r="I1409" s="40" t="s">
        <v>4879</v>
      </c>
      <c r="J1409" s="2">
        <v>30000</v>
      </c>
      <c r="K1409" s="2">
        <v>35</v>
      </c>
      <c r="L1409" s="2">
        <v>5400</v>
      </c>
      <c r="M1409" s="3">
        <f t="shared" si="21"/>
        <v>35435</v>
      </c>
      <c r="N1409" s="41">
        <v>44376.729166666664</v>
      </c>
      <c r="O1409" s="39">
        <v>6870155963</v>
      </c>
      <c r="P1409" s="39" t="s">
        <v>52</v>
      </c>
      <c r="Q1409" s="40" t="s">
        <v>4835</v>
      </c>
      <c r="R1409" s="41">
        <v>44421</v>
      </c>
      <c r="S1409" s="39" t="s">
        <v>54</v>
      </c>
      <c r="T1409" s="68"/>
    </row>
    <row r="1410" spans="1:20" s="70" customFormat="1" x14ac:dyDescent="0.2">
      <c r="A1410" s="38" t="s">
        <v>4880</v>
      </c>
      <c r="B1410" s="39" t="s">
        <v>4881</v>
      </c>
      <c r="C1410" s="39" t="s">
        <v>4882</v>
      </c>
      <c r="D1410" s="38">
        <v>401972</v>
      </c>
      <c r="E1410" s="38"/>
      <c r="F1410" s="38"/>
      <c r="G1410" s="39" t="s">
        <v>842</v>
      </c>
      <c r="H1410" s="38">
        <v>8263000049</v>
      </c>
      <c r="I1410" s="40" t="s">
        <v>4883</v>
      </c>
      <c r="J1410" s="2">
        <v>10500</v>
      </c>
      <c r="K1410" s="2">
        <v>12</v>
      </c>
      <c r="L1410" s="2">
        <v>1890</v>
      </c>
      <c r="M1410" s="3">
        <f t="shared" si="21"/>
        <v>12402</v>
      </c>
      <c r="N1410" s="41">
        <v>44376.729166666664</v>
      </c>
      <c r="O1410" s="39">
        <v>6870155964</v>
      </c>
      <c r="P1410" s="39" t="s">
        <v>52</v>
      </c>
      <c r="Q1410" s="40" t="s">
        <v>4835</v>
      </c>
      <c r="R1410" s="41">
        <v>44421</v>
      </c>
      <c r="S1410" s="39" t="s">
        <v>54</v>
      </c>
      <c r="T1410" s="68"/>
    </row>
    <row r="1411" spans="1:20" s="70" customFormat="1" x14ac:dyDescent="0.2">
      <c r="A1411" s="38" t="s">
        <v>63</v>
      </c>
      <c r="B1411" s="1"/>
      <c r="C1411" s="1"/>
      <c r="D1411" s="51"/>
      <c r="E1411" s="38"/>
      <c r="F1411" s="51"/>
      <c r="G1411" s="52" t="s">
        <v>64</v>
      </c>
      <c r="H1411" s="53"/>
      <c r="I1411" s="54" t="s">
        <v>4884</v>
      </c>
      <c r="J1411" s="35">
        <v>3197.07</v>
      </c>
      <c r="K1411" s="1"/>
      <c r="L1411" s="1"/>
      <c r="M1411" s="3">
        <f t="shared" si="21"/>
        <v>3197.07</v>
      </c>
      <c r="N1411" s="41">
        <v>44417</v>
      </c>
      <c r="O1411" s="56"/>
      <c r="P1411" s="1"/>
      <c r="Q1411" s="1"/>
      <c r="R1411" s="57"/>
      <c r="S1411" s="39" t="s">
        <v>54</v>
      </c>
      <c r="T1411" s="68"/>
    </row>
    <row r="1412" spans="1:20" s="70" customFormat="1" x14ac:dyDescent="0.2">
      <c r="A1412" s="38" t="s">
        <v>4885</v>
      </c>
      <c r="B1412" s="39" t="s">
        <v>4886</v>
      </c>
      <c r="C1412" s="39" t="s">
        <v>4887</v>
      </c>
      <c r="D1412" s="38">
        <v>812140</v>
      </c>
      <c r="E1412" s="38"/>
      <c r="F1412" s="38"/>
      <c r="G1412" s="42" t="s">
        <v>446</v>
      </c>
      <c r="H1412" s="38">
        <v>8268005598</v>
      </c>
      <c r="I1412" s="40" t="s">
        <v>4888</v>
      </c>
      <c r="J1412" s="2">
        <v>5409209.3220338989</v>
      </c>
      <c r="K1412" s="3"/>
      <c r="L1412" s="2">
        <v>973657.67796610179</v>
      </c>
      <c r="M1412" s="3">
        <f t="shared" si="21"/>
        <v>6382867.0000000009</v>
      </c>
      <c r="N1412" s="41">
        <v>44398.729166666664</v>
      </c>
      <c r="O1412" s="39">
        <v>44013915</v>
      </c>
      <c r="P1412" s="39" t="s">
        <v>52</v>
      </c>
      <c r="Q1412" s="40">
        <v>108139156982</v>
      </c>
      <c r="R1412" s="41">
        <v>44422</v>
      </c>
      <c r="S1412" s="39" t="s">
        <v>54</v>
      </c>
      <c r="T1412" s="68"/>
    </row>
    <row r="1413" spans="1:20" s="70" customFormat="1" x14ac:dyDescent="0.2">
      <c r="A1413" s="38" t="s">
        <v>4889</v>
      </c>
      <c r="B1413" s="42" t="s">
        <v>4890</v>
      </c>
      <c r="C1413" s="42" t="s">
        <v>4891</v>
      </c>
      <c r="D1413" s="38">
        <v>814805</v>
      </c>
      <c r="E1413" s="38"/>
      <c r="F1413" s="38"/>
      <c r="G1413" s="42" t="s">
        <v>111</v>
      </c>
      <c r="H1413" s="38">
        <v>8268006402</v>
      </c>
      <c r="I1413" s="40">
        <v>3514</v>
      </c>
      <c r="J1413" s="3">
        <v>112875</v>
      </c>
      <c r="K1413" s="3"/>
      <c r="L1413" s="3">
        <v>20317.5</v>
      </c>
      <c r="M1413" s="3">
        <f t="shared" si="21"/>
        <v>133192.5</v>
      </c>
      <c r="N1413" s="41">
        <v>44411.729166666664</v>
      </c>
      <c r="O1413" s="39">
        <v>44024755</v>
      </c>
      <c r="P1413" s="42" t="s">
        <v>315</v>
      </c>
      <c r="Q1413" s="42" t="s">
        <v>4892</v>
      </c>
      <c r="R1413" s="60">
        <v>44429</v>
      </c>
      <c r="S1413" s="42" t="s">
        <v>243</v>
      </c>
      <c r="T1413" s="68"/>
    </row>
    <row r="1414" spans="1:20" s="70" customFormat="1" x14ac:dyDescent="0.2">
      <c r="A1414" s="38" t="s">
        <v>4893</v>
      </c>
      <c r="B1414" s="39" t="s">
        <v>4894</v>
      </c>
      <c r="C1414" s="39" t="s">
        <v>4895</v>
      </c>
      <c r="D1414" s="38">
        <v>815145</v>
      </c>
      <c r="E1414" s="38"/>
      <c r="F1414" s="38"/>
      <c r="G1414" s="39" t="s">
        <v>1053</v>
      </c>
      <c r="H1414" s="38">
        <v>8268006653</v>
      </c>
      <c r="I1414" s="40">
        <v>64</v>
      </c>
      <c r="J1414" s="2">
        <v>171833.05084745763</v>
      </c>
      <c r="K1414" s="2"/>
      <c r="L1414" s="2">
        <v>30929.949152542373</v>
      </c>
      <c r="M1414" s="3">
        <f t="shared" ref="M1414:M1477" si="22">SUM(J1414:L1414)</f>
        <v>202763</v>
      </c>
      <c r="N1414" s="41">
        <v>44406.729166666664</v>
      </c>
      <c r="O1414" s="39">
        <v>44007490</v>
      </c>
      <c r="P1414" s="39" t="s">
        <v>52</v>
      </c>
      <c r="Q1414" s="40" t="s">
        <v>4896</v>
      </c>
      <c r="R1414" s="41">
        <v>44421</v>
      </c>
      <c r="S1414" s="39" t="s">
        <v>54</v>
      </c>
      <c r="T1414" s="68"/>
    </row>
    <row r="1415" spans="1:20" s="70" customFormat="1" x14ac:dyDescent="0.2">
      <c r="A1415" s="38" t="s">
        <v>4897</v>
      </c>
      <c r="B1415" s="39" t="s">
        <v>4898</v>
      </c>
      <c r="C1415" s="39" t="s">
        <v>4899</v>
      </c>
      <c r="D1415" s="38">
        <v>921813</v>
      </c>
      <c r="E1415" s="38"/>
      <c r="F1415" s="38"/>
      <c r="G1415" s="39" t="s">
        <v>1977</v>
      </c>
      <c r="H1415" s="38">
        <v>8268006807</v>
      </c>
      <c r="I1415" s="40" t="s">
        <v>4900</v>
      </c>
      <c r="J1415" s="2">
        <v>168137.28813559323</v>
      </c>
      <c r="K1415" s="2"/>
      <c r="L1415" s="2">
        <v>30264.711864406781</v>
      </c>
      <c r="M1415" s="3">
        <f t="shared" si="22"/>
        <v>198402</v>
      </c>
      <c r="N1415" s="41">
        <v>44407.729166666664</v>
      </c>
      <c r="O1415" s="39">
        <v>44035157</v>
      </c>
      <c r="P1415" s="39" t="s">
        <v>52</v>
      </c>
      <c r="Q1415" s="40" t="s">
        <v>4901</v>
      </c>
      <c r="R1415" s="41">
        <v>44436</v>
      </c>
      <c r="S1415" s="39" t="s">
        <v>54</v>
      </c>
      <c r="T1415" s="68"/>
    </row>
    <row r="1416" spans="1:20" s="70" customFormat="1" x14ac:dyDescent="0.2">
      <c r="A1416" s="38" t="s">
        <v>4902</v>
      </c>
      <c r="B1416" s="39" t="s">
        <v>4903</v>
      </c>
      <c r="C1416" s="39" t="s">
        <v>4904</v>
      </c>
      <c r="D1416" s="38">
        <v>934550</v>
      </c>
      <c r="E1416" s="38"/>
      <c r="F1416" s="38"/>
      <c r="G1416" s="39" t="s">
        <v>2336</v>
      </c>
      <c r="H1416" s="38">
        <v>8268006811</v>
      </c>
      <c r="I1416" s="40" t="s">
        <v>4905</v>
      </c>
      <c r="J1416" s="2">
        <v>50379.228813559326</v>
      </c>
      <c r="K1416" s="2"/>
      <c r="L1416" s="2">
        <v>9068.261186440679</v>
      </c>
      <c r="M1416" s="3">
        <f t="shared" si="22"/>
        <v>59447.490000000005</v>
      </c>
      <c r="N1416" s="41">
        <v>44411.729166666664</v>
      </c>
      <c r="O1416" s="39">
        <v>44035748</v>
      </c>
      <c r="P1416" s="39" t="s">
        <v>52</v>
      </c>
      <c r="Q1416" s="40" t="s">
        <v>4906</v>
      </c>
      <c r="R1416" s="41">
        <v>44436</v>
      </c>
      <c r="S1416" s="39" t="s">
        <v>54</v>
      </c>
      <c r="T1416" s="68"/>
    </row>
    <row r="1417" spans="1:20" s="70" customFormat="1" x14ac:dyDescent="0.2">
      <c r="A1417" s="38" t="s">
        <v>4907</v>
      </c>
      <c r="B1417" s="39" t="s">
        <v>4908</v>
      </c>
      <c r="C1417" s="39" t="s">
        <v>4909</v>
      </c>
      <c r="D1417" s="38">
        <v>815539</v>
      </c>
      <c r="E1417" s="38"/>
      <c r="F1417" s="38"/>
      <c r="G1417" s="42" t="s">
        <v>1640</v>
      </c>
      <c r="H1417" s="38">
        <v>8268006276</v>
      </c>
      <c r="I1417" s="40" t="s">
        <v>4910</v>
      </c>
      <c r="J1417" s="2">
        <v>378000</v>
      </c>
      <c r="K1417" s="2"/>
      <c r="L1417" s="2">
        <v>68040</v>
      </c>
      <c r="M1417" s="3">
        <f t="shared" si="22"/>
        <v>446040</v>
      </c>
      <c r="N1417" s="41">
        <v>44391.729166666664</v>
      </c>
      <c r="O1417" s="39">
        <v>44158317</v>
      </c>
      <c r="P1417" s="39" t="s">
        <v>3027</v>
      </c>
      <c r="Q1417" s="40" t="s">
        <v>4911</v>
      </c>
      <c r="R1417" s="41">
        <v>44504</v>
      </c>
      <c r="S1417" s="62" t="s">
        <v>15</v>
      </c>
      <c r="T1417" s="68"/>
    </row>
    <row r="1418" spans="1:20" s="70" customFormat="1" x14ac:dyDescent="0.2">
      <c r="A1418" s="38" t="s">
        <v>4912</v>
      </c>
      <c r="B1418" s="42" t="s">
        <v>4913</v>
      </c>
      <c r="C1418" s="42" t="s">
        <v>4914</v>
      </c>
      <c r="D1418" s="38">
        <v>811819</v>
      </c>
      <c r="E1418" s="38"/>
      <c r="F1418" s="38"/>
      <c r="G1418" s="39" t="s">
        <v>1091</v>
      </c>
      <c r="H1418" s="38">
        <v>8263000114</v>
      </c>
      <c r="I1418" s="40" t="s">
        <v>4915</v>
      </c>
      <c r="J1418" s="3">
        <v>88000</v>
      </c>
      <c r="K1418" s="3"/>
      <c r="L1418" s="3">
        <v>0</v>
      </c>
      <c r="M1418" s="3">
        <f t="shared" si="22"/>
        <v>88000</v>
      </c>
      <c r="N1418" s="41">
        <v>44379.729166666664</v>
      </c>
      <c r="O1418" s="39">
        <v>3445009813</v>
      </c>
      <c r="P1418" s="42" t="s">
        <v>315</v>
      </c>
      <c r="Q1418" s="42" t="s">
        <v>3207</v>
      </c>
      <c r="R1418" s="60">
        <v>44341</v>
      </c>
      <c r="S1418" s="42" t="s">
        <v>243</v>
      </c>
      <c r="T1418" s="68" t="s">
        <v>506</v>
      </c>
    </row>
    <row r="1419" spans="1:20" s="70" customFormat="1" x14ac:dyDescent="0.2">
      <c r="A1419" s="38" t="s">
        <v>4916</v>
      </c>
      <c r="B1419" s="42" t="s">
        <v>4917</v>
      </c>
      <c r="C1419" s="42" t="s">
        <v>4918</v>
      </c>
      <c r="D1419" s="38">
        <v>811819</v>
      </c>
      <c r="E1419" s="38"/>
      <c r="F1419" s="38"/>
      <c r="G1419" s="39" t="s">
        <v>1091</v>
      </c>
      <c r="H1419" s="38">
        <v>8263000114</v>
      </c>
      <c r="I1419" s="40" t="s">
        <v>4919</v>
      </c>
      <c r="J1419" s="3">
        <v>78155</v>
      </c>
      <c r="K1419" s="3"/>
      <c r="L1419" s="3">
        <v>0</v>
      </c>
      <c r="M1419" s="3">
        <f t="shared" si="22"/>
        <v>78155</v>
      </c>
      <c r="N1419" s="41">
        <v>44379.729166666664</v>
      </c>
      <c r="O1419" s="39">
        <v>3445009820</v>
      </c>
      <c r="P1419" s="42" t="s">
        <v>315</v>
      </c>
      <c r="Q1419" s="42" t="s">
        <v>3207</v>
      </c>
      <c r="R1419" s="60">
        <v>44341</v>
      </c>
      <c r="S1419" s="42" t="s">
        <v>243</v>
      </c>
      <c r="T1419" s="68" t="s">
        <v>506</v>
      </c>
    </row>
    <row r="1420" spans="1:20" s="70" customFormat="1" x14ac:dyDescent="0.2">
      <c r="A1420" s="38" t="s">
        <v>4920</v>
      </c>
      <c r="B1420" s="42" t="s">
        <v>4921</v>
      </c>
      <c r="C1420" s="42" t="s">
        <v>4922</v>
      </c>
      <c r="D1420" s="38">
        <v>811819</v>
      </c>
      <c r="E1420" s="38"/>
      <c r="F1420" s="38"/>
      <c r="G1420" s="39" t="s">
        <v>1091</v>
      </c>
      <c r="H1420" s="38">
        <v>8263000114</v>
      </c>
      <c r="I1420" s="40" t="s">
        <v>4923</v>
      </c>
      <c r="J1420" s="3">
        <v>91685</v>
      </c>
      <c r="K1420" s="3"/>
      <c r="L1420" s="3">
        <v>0</v>
      </c>
      <c r="M1420" s="3">
        <f t="shared" si="22"/>
        <v>91685</v>
      </c>
      <c r="N1420" s="41">
        <v>44382.729166666664</v>
      </c>
      <c r="O1420" s="39">
        <v>3445009822</v>
      </c>
      <c r="P1420" s="42" t="s">
        <v>315</v>
      </c>
      <c r="Q1420" s="42" t="s">
        <v>3207</v>
      </c>
      <c r="R1420" s="60">
        <v>44341</v>
      </c>
      <c r="S1420" s="42" t="s">
        <v>243</v>
      </c>
      <c r="T1420" s="68" t="s">
        <v>506</v>
      </c>
    </row>
    <row r="1421" spans="1:20" s="70" customFormat="1" x14ac:dyDescent="0.2">
      <c r="A1421" s="38" t="s">
        <v>4924</v>
      </c>
      <c r="B1421" s="42" t="s">
        <v>4925</v>
      </c>
      <c r="C1421" s="42" t="s">
        <v>4926</v>
      </c>
      <c r="D1421" s="38">
        <v>811819</v>
      </c>
      <c r="E1421" s="38"/>
      <c r="F1421" s="38"/>
      <c r="G1421" s="39" t="s">
        <v>1091</v>
      </c>
      <c r="H1421" s="38">
        <v>8263000114</v>
      </c>
      <c r="I1421" s="40" t="s">
        <v>4927</v>
      </c>
      <c r="J1421" s="3">
        <v>116133</v>
      </c>
      <c r="K1421" s="3"/>
      <c r="L1421" s="3">
        <v>0</v>
      </c>
      <c r="M1421" s="3">
        <f t="shared" si="22"/>
        <v>116133</v>
      </c>
      <c r="N1421" s="41">
        <v>44392.729166666664</v>
      </c>
      <c r="O1421" s="39">
        <v>3445011542</v>
      </c>
      <c r="P1421" s="42" t="s">
        <v>315</v>
      </c>
      <c r="Q1421" s="42" t="s">
        <v>3207</v>
      </c>
      <c r="R1421" s="60">
        <v>44341</v>
      </c>
      <c r="S1421" s="42" t="s">
        <v>243</v>
      </c>
      <c r="T1421" s="68" t="s">
        <v>506</v>
      </c>
    </row>
    <row r="1422" spans="1:20" s="70" customFormat="1" x14ac:dyDescent="0.2">
      <c r="A1422" s="38" t="s">
        <v>4928</v>
      </c>
      <c r="B1422" s="42" t="s">
        <v>4929</v>
      </c>
      <c r="C1422" s="42" t="s">
        <v>4930</v>
      </c>
      <c r="D1422" s="38">
        <v>811819</v>
      </c>
      <c r="E1422" s="38"/>
      <c r="F1422" s="38"/>
      <c r="G1422" s="39" t="s">
        <v>1091</v>
      </c>
      <c r="H1422" s="38">
        <v>8263000114</v>
      </c>
      <c r="I1422" s="40" t="s">
        <v>4931</v>
      </c>
      <c r="J1422" s="3">
        <v>92010</v>
      </c>
      <c r="K1422" s="3"/>
      <c r="L1422" s="3">
        <v>0</v>
      </c>
      <c r="M1422" s="3">
        <f t="shared" si="22"/>
        <v>92010</v>
      </c>
      <c r="N1422" s="41">
        <v>44392.729166666664</v>
      </c>
      <c r="O1422" s="39">
        <v>3445011546</v>
      </c>
      <c r="P1422" s="42" t="s">
        <v>315</v>
      </c>
      <c r="Q1422" s="42" t="s">
        <v>3207</v>
      </c>
      <c r="R1422" s="60">
        <v>44341</v>
      </c>
      <c r="S1422" s="42" t="s">
        <v>243</v>
      </c>
      <c r="T1422" s="68" t="s">
        <v>506</v>
      </c>
    </row>
    <row r="1423" spans="1:20" s="70" customFormat="1" x14ac:dyDescent="0.2">
      <c r="A1423" s="38" t="s">
        <v>4932</v>
      </c>
      <c r="B1423" s="39" t="s">
        <v>4933</v>
      </c>
      <c r="C1423" s="39" t="s">
        <v>4934</v>
      </c>
      <c r="D1423" s="38">
        <v>811819</v>
      </c>
      <c r="E1423" s="38"/>
      <c r="F1423" s="38"/>
      <c r="G1423" s="39" t="s">
        <v>1091</v>
      </c>
      <c r="H1423" s="38">
        <v>8263000049</v>
      </c>
      <c r="I1423" s="40" t="s">
        <v>4935</v>
      </c>
      <c r="J1423" s="2">
        <v>116122</v>
      </c>
      <c r="K1423" s="2"/>
      <c r="L1423" s="2">
        <v>0</v>
      </c>
      <c r="M1423" s="3">
        <f t="shared" si="22"/>
        <v>116122</v>
      </c>
      <c r="N1423" s="41">
        <v>44392.729166666664</v>
      </c>
      <c r="O1423" s="39">
        <v>3445009832</v>
      </c>
      <c r="P1423" s="39" t="s">
        <v>52</v>
      </c>
      <c r="Q1423" s="40">
        <v>107140648634</v>
      </c>
      <c r="R1423" s="41">
        <v>44392</v>
      </c>
      <c r="S1423" s="39" t="s">
        <v>54</v>
      </c>
      <c r="T1423" s="68"/>
    </row>
    <row r="1424" spans="1:20" s="70" customFormat="1" x14ac:dyDescent="0.2">
      <c r="A1424" s="38" t="s">
        <v>4936</v>
      </c>
      <c r="B1424" s="39" t="s">
        <v>4937</v>
      </c>
      <c r="C1424" s="39" t="s">
        <v>4938</v>
      </c>
      <c r="D1424" s="38">
        <v>811819</v>
      </c>
      <c r="E1424" s="38"/>
      <c r="F1424" s="38"/>
      <c r="G1424" s="39" t="s">
        <v>1091</v>
      </c>
      <c r="H1424" s="38">
        <v>8263000049</v>
      </c>
      <c r="I1424" s="40" t="s">
        <v>4939</v>
      </c>
      <c r="J1424" s="2">
        <v>85032</v>
      </c>
      <c r="K1424" s="2"/>
      <c r="L1424" s="2">
        <v>0</v>
      </c>
      <c r="M1424" s="3">
        <f t="shared" si="22"/>
        <v>85032</v>
      </c>
      <c r="N1424" s="41">
        <v>44396.729166666664</v>
      </c>
      <c r="O1424" s="39">
        <v>3445009836</v>
      </c>
      <c r="P1424" s="39" t="s">
        <v>52</v>
      </c>
      <c r="Q1424" s="40">
        <v>108023355182</v>
      </c>
      <c r="R1424" s="41">
        <v>44411</v>
      </c>
      <c r="S1424" s="39" t="s">
        <v>54</v>
      </c>
      <c r="T1424" s="68"/>
    </row>
    <row r="1425" spans="1:20" s="70" customFormat="1" x14ac:dyDescent="0.2">
      <c r="A1425" s="38" t="s">
        <v>4940</v>
      </c>
      <c r="B1425" s="39" t="s">
        <v>4941</v>
      </c>
      <c r="C1425" s="39" t="s">
        <v>4942</v>
      </c>
      <c r="D1425" s="38">
        <v>811819</v>
      </c>
      <c r="E1425" s="38"/>
      <c r="F1425" s="38"/>
      <c r="G1425" s="39" t="s">
        <v>1091</v>
      </c>
      <c r="H1425" s="38">
        <v>8263000049</v>
      </c>
      <c r="I1425" s="40" t="s">
        <v>4943</v>
      </c>
      <c r="J1425" s="2">
        <v>157500</v>
      </c>
      <c r="K1425" s="2"/>
      <c r="L1425" s="2">
        <v>0</v>
      </c>
      <c r="M1425" s="3">
        <f t="shared" si="22"/>
        <v>157500</v>
      </c>
      <c r="N1425" s="41">
        <v>44380.729166666664</v>
      </c>
      <c r="O1425" s="39">
        <v>3445009842</v>
      </c>
      <c r="P1425" s="39" t="s">
        <v>52</v>
      </c>
      <c r="Q1425" s="40">
        <v>108023355182</v>
      </c>
      <c r="R1425" s="41">
        <v>44411</v>
      </c>
      <c r="S1425" s="39" t="s">
        <v>54</v>
      </c>
      <c r="T1425" s="68"/>
    </row>
    <row r="1426" spans="1:20" s="70" customFormat="1" x14ac:dyDescent="0.2">
      <c r="A1426" s="38" t="s">
        <v>4944</v>
      </c>
      <c r="B1426" s="42" t="s">
        <v>4945</v>
      </c>
      <c r="C1426" s="42" t="s">
        <v>4946</v>
      </c>
      <c r="D1426" s="38">
        <v>806768</v>
      </c>
      <c r="E1426" s="38"/>
      <c r="F1426" s="38"/>
      <c r="G1426" s="42" t="s">
        <v>4947</v>
      </c>
      <c r="H1426" s="38">
        <v>8268006128</v>
      </c>
      <c r="I1426" s="40" t="s">
        <v>4948</v>
      </c>
      <c r="J1426" s="3">
        <v>275000</v>
      </c>
      <c r="K1426" s="3"/>
      <c r="L1426" s="3">
        <v>49500</v>
      </c>
      <c r="M1426" s="3">
        <f t="shared" si="22"/>
        <v>324500</v>
      </c>
      <c r="N1426" s="41">
        <v>44321.729166666664</v>
      </c>
      <c r="O1426" s="39">
        <v>44009925</v>
      </c>
      <c r="P1426" s="42" t="s">
        <v>315</v>
      </c>
      <c r="Q1426" s="42" t="s">
        <v>4949</v>
      </c>
      <c r="R1426" s="60">
        <v>44421</v>
      </c>
      <c r="S1426" s="42" t="s">
        <v>243</v>
      </c>
      <c r="T1426" s="68"/>
    </row>
    <row r="1427" spans="1:20" s="70" customFormat="1" x14ac:dyDescent="0.2">
      <c r="A1427" s="38" t="s">
        <v>4950</v>
      </c>
      <c r="B1427" s="39" t="s">
        <v>4951</v>
      </c>
      <c r="C1427" s="39" t="s">
        <v>4952</v>
      </c>
      <c r="D1427" s="38">
        <v>811819</v>
      </c>
      <c r="E1427" s="38"/>
      <c r="F1427" s="38"/>
      <c r="G1427" s="39" t="s">
        <v>1091</v>
      </c>
      <c r="H1427" s="38">
        <v>8263000049</v>
      </c>
      <c r="I1427" s="40" t="s">
        <v>4953</v>
      </c>
      <c r="J1427" s="2">
        <v>115470</v>
      </c>
      <c r="K1427" s="2"/>
      <c r="L1427" s="2">
        <v>0</v>
      </c>
      <c r="M1427" s="3">
        <f t="shared" si="22"/>
        <v>115470</v>
      </c>
      <c r="N1427" s="41">
        <v>44380.729166666664</v>
      </c>
      <c r="O1427" s="39">
        <v>3445009943</v>
      </c>
      <c r="P1427" s="39" t="s">
        <v>52</v>
      </c>
      <c r="Q1427" s="40">
        <v>108023355182</v>
      </c>
      <c r="R1427" s="41">
        <v>44411</v>
      </c>
      <c r="S1427" s="39" t="s">
        <v>54</v>
      </c>
      <c r="T1427" s="68"/>
    </row>
    <row r="1428" spans="1:20" s="70" customFormat="1" x14ac:dyDescent="0.2">
      <c r="A1428" s="38" t="s">
        <v>4954</v>
      </c>
      <c r="B1428" s="39" t="s">
        <v>4955</v>
      </c>
      <c r="C1428" s="39" t="s">
        <v>4956</v>
      </c>
      <c r="D1428" s="38">
        <v>811819</v>
      </c>
      <c r="E1428" s="38"/>
      <c r="F1428" s="38"/>
      <c r="G1428" s="39" t="s">
        <v>1091</v>
      </c>
      <c r="H1428" s="38">
        <v>8263000049</v>
      </c>
      <c r="I1428" s="40" t="s">
        <v>4957</v>
      </c>
      <c r="J1428" s="2">
        <v>115470</v>
      </c>
      <c r="K1428" s="2"/>
      <c r="L1428" s="2">
        <v>0</v>
      </c>
      <c r="M1428" s="3">
        <f t="shared" si="22"/>
        <v>115470</v>
      </c>
      <c r="N1428" s="41">
        <v>44380.729166666664</v>
      </c>
      <c r="O1428" s="39">
        <v>3445009949</v>
      </c>
      <c r="P1428" s="39" t="s">
        <v>52</v>
      </c>
      <c r="Q1428" s="40">
        <v>107140648634</v>
      </c>
      <c r="R1428" s="41">
        <v>44392</v>
      </c>
      <c r="S1428" s="39" t="s">
        <v>54</v>
      </c>
      <c r="T1428" s="68"/>
    </row>
    <row r="1429" spans="1:20" s="70" customFormat="1" x14ac:dyDescent="0.2">
      <c r="A1429" s="38" t="s">
        <v>4958</v>
      </c>
      <c r="B1429" s="39" t="s">
        <v>4959</v>
      </c>
      <c r="C1429" s="39" t="s">
        <v>4960</v>
      </c>
      <c r="D1429" s="38">
        <v>811819</v>
      </c>
      <c r="E1429" s="38"/>
      <c r="F1429" s="38"/>
      <c r="G1429" s="39" t="s">
        <v>1091</v>
      </c>
      <c r="H1429" s="38">
        <v>8263000049</v>
      </c>
      <c r="I1429" s="40" t="s">
        <v>4961</v>
      </c>
      <c r="J1429" s="2">
        <v>115470</v>
      </c>
      <c r="K1429" s="2"/>
      <c r="L1429" s="2">
        <v>0</v>
      </c>
      <c r="M1429" s="3">
        <f t="shared" si="22"/>
        <v>115470</v>
      </c>
      <c r="N1429" s="41">
        <v>44379</v>
      </c>
      <c r="O1429" s="39">
        <v>3445009952</v>
      </c>
      <c r="P1429" s="39" t="s">
        <v>52</v>
      </c>
      <c r="Q1429" s="40">
        <v>108023355182</v>
      </c>
      <c r="R1429" s="41">
        <v>44411</v>
      </c>
      <c r="S1429" s="39" t="s">
        <v>54</v>
      </c>
      <c r="T1429" s="68"/>
    </row>
    <row r="1430" spans="1:20" s="70" customFormat="1" x14ac:dyDescent="0.2">
      <c r="A1430" s="38" t="s">
        <v>4962</v>
      </c>
      <c r="B1430" s="39" t="s">
        <v>4963</v>
      </c>
      <c r="C1430" s="39" t="s">
        <v>4964</v>
      </c>
      <c r="D1430" s="38">
        <v>811819</v>
      </c>
      <c r="E1430" s="38"/>
      <c r="F1430" s="38"/>
      <c r="G1430" s="39" t="s">
        <v>1091</v>
      </c>
      <c r="H1430" s="38">
        <v>8263000049</v>
      </c>
      <c r="I1430" s="40" t="s">
        <v>4965</v>
      </c>
      <c r="J1430" s="2">
        <v>115470</v>
      </c>
      <c r="K1430" s="2"/>
      <c r="L1430" s="2">
        <v>0</v>
      </c>
      <c r="M1430" s="3">
        <f t="shared" si="22"/>
        <v>115470</v>
      </c>
      <c r="N1430" s="41">
        <v>44378</v>
      </c>
      <c r="O1430" s="39">
        <v>3445009958</v>
      </c>
      <c r="P1430" s="39" t="s">
        <v>52</v>
      </c>
      <c r="Q1430" s="40">
        <v>108023355182</v>
      </c>
      <c r="R1430" s="41">
        <v>44411</v>
      </c>
      <c r="S1430" s="39" t="s">
        <v>54</v>
      </c>
      <c r="T1430" s="68"/>
    </row>
    <row r="1431" spans="1:20" s="70" customFormat="1" x14ac:dyDescent="0.2">
      <c r="A1431" s="38" t="s">
        <v>4966</v>
      </c>
      <c r="B1431" s="39" t="s">
        <v>4967</v>
      </c>
      <c r="C1431" s="39" t="s">
        <v>4968</v>
      </c>
      <c r="D1431" s="38">
        <v>811819</v>
      </c>
      <c r="E1431" s="38"/>
      <c r="F1431" s="38"/>
      <c r="G1431" s="39" t="s">
        <v>1091</v>
      </c>
      <c r="H1431" s="38">
        <v>8263000049</v>
      </c>
      <c r="I1431" s="40" t="s">
        <v>4969</v>
      </c>
      <c r="J1431" s="2">
        <v>115470</v>
      </c>
      <c r="K1431" s="2"/>
      <c r="L1431" s="2">
        <v>0</v>
      </c>
      <c r="M1431" s="3">
        <f t="shared" si="22"/>
        <v>115470</v>
      </c>
      <c r="N1431" s="41">
        <v>44380.729166666664</v>
      </c>
      <c r="O1431" s="39">
        <v>3445009961</v>
      </c>
      <c r="P1431" s="39" t="s">
        <v>52</v>
      </c>
      <c r="Q1431" s="40">
        <v>108023355182</v>
      </c>
      <c r="R1431" s="41">
        <v>44411</v>
      </c>
      <c r="S1431" s="39" t="s">
        <v>54</v>
      </c>
      <c r="T1431" s="68"/>
    </row>
    <row r="1432" spans="1:20" s="70" customFormat="1" x14ac:dyDescent="0.2">
      <c r="A1432" s="38" t="s">
        <v>4970</v>
      </c>
      <c r="B1432" s="39" t="s">
        <v>4971</v>
      </c>
      <c r="C1432" s="39" t="s">
        <v>4972</v>
      </c>
      <c r="D1432" s="38">
        <v>811819</v>
      </c>
      <c r="E1432" s="38"/>
      <c r="F1432" s="38"/>
      <c r="G1432" s="39" t="s">
        <v>1091</v>
      </c>
      <c r="H1432" s="38">
        <v>8263000049</v>
      </c>
      <c r="I1432" s="40" t="s">
        <v>4973</v>
      </c>
      <c r="J1432" s="2">
        <v>115470</v>
      </c>
      <c r="K1432" s="2"/>
      <c r="L1432" s="2">
        <v>0</v>
      </c>
      <c r="M1432" s="3">
        <f t="shared" si="22"/>
        <v>115470</v>
      </c>
      <c r="N1432" s="41">
        <v>44382</v>
      </c>
      <c r="O1432" s="39">
        <v>3445009969</v>
      </c>
      <c r="P1432" s="39" t="s">
        <v>52</v>
      </c>
      <c r="Q1432" s="40">
        <v>107140648634</v>
      </c>
      <c r="R1432" s="41">
        <v>44392</v>
      </c>
      <c r="S1432" s="39" t="s">
        <v>54</v>
      </c>
      <c r="T1432" s="68"/>
    </row>
    <row r="1433" spans="1:20" s="70" customFormat="1" x14ac:dyDescent="0.2">
      <c r="A1433" s="38" t="s">
        <v>4974</v>
      </c>
      <c r="B1433" s="39" t="s">
        <v>4975</v>
      </c>
      <c r="C1433" s="39" t="s">
        <v>4976</v>
      </c>
      <c r="D1433" s="38">
        <v>811819</v>
      </c>
      <c r="E1433" s="38"/>
      <c r="F1433" s="38"/>
      <c r="G1433" s="39" t="s">
        <v>1091</v>
      </c>
      <c r="H1433" s="38">
        <v>8263000049</v>
      </c>
      <c r="I1433" s="40" t="s">
        <v>4977</v>
      </c>
      <c r="J1433" s="2">
        <v>115470</v>
      </c>
      <c r="K1433" s="2"/>
      <c r="L1433" s="2">
        <v>0</v>
      </c>
      <c r="M1433" s="3">
        <f t="shared" si="22"/>
        <v>115470</v>
      </c>
      <c r="N1433" s="41">
        <v>44379.729166666664</v>
      </c>
      <c r="O1433" s="39">
        <v>3445009974</v>
      </c>
      <c r="P1433" s="39" t="s">
        <v>52</v>
      </c>
      <c r="Q1433" s="40">
        <v>107140648634</v>
      </c>
      <c r="R1433" s="41">
        <v>44392</v>
      </c>
      <c r="S1433" s="39" t="s">
        <v>54</v>
      </c>
      <c r="T1433" s="68"/>
    </row>
    <row r="1434" spans="1:20" s="70" customFormat="1" x14ac:dyDescent="0.2">
      <c r="A1434" s="38" t="s">
        <v>4978</v>
      </c>
      <c r="B1434" s="39" t="s">
        <v>4979</v>
      </c>
      <c r="C1434" s="39" t="s">
        <v>4980</v>
      </c>
      <c r="D1434" s="38">
        <v>811819</v>
      </c>
      <c r="E1434" s="38"/>
      <c r="F1434" s="38"/>
      <c r="G1434" s="39" t="s">
        <v>1091</v>
      </c>
      <c r="H1434" s="38">
        <v>8263000049</v>
      </c>
      <c r="I1434" s="40" t="s">
        <v>4981</v>
      </c>
      <c r="J1434" s="2">
        <v>115470</v>
      </c>
      <c r="K1434" s="2"/>
      <c r="L1434" s="2">
        <v>0</v>
      </c>
      <c r="M1434" s="3">
        <f t="shared" si="22"/>
        <v>115470</v>
      </c>
      <c r="N1434" s="41">
        <v>44382</v>
      </c>
      <c r="O1434" s="39">
        <v>3445009980</v>
      </c>
      <c r="P1434" s="39" t="s">
        <v>52</v>
      </c>
      <c r="Q1434" s="40">
        <v>108023355182</v>
      </c>
      <c r="R1434" s="41">
        <v>44411</v>
      </c>
      <c r="S1434" s="39" t="s">
        <v>54</v>
      </c>
      <c r="T1434" s="68"/>
    </row>
    <row r="1435" spans="1:20" s="70" customFormat="1" x14ac:dyDescent="0.2">
      <c r="A1435" s="38" t="s">
        <v>4982</v>
      </c>
      <c r="B1435" s="39" t="s">
        <v>4983</v>
      </c>
      <c r="C1435" s="39" t="s">
        <v>4984</v>
      </c>
      <c r="D1435" s="38">
        <v>811819</v>
      </c>
      <c r="E1435" s="38"/>
      <c r="F1435" s="38"/>
      <c r="G1435" s="39" t="s">
        <v>1091</v>
      </c>
      <c r="H1435" s="38">
        <v>8263000049</v>
      </c>
      <c r="I1435" s="40" t="s">
        <v>4985</v>
      </c>
      <c r="J1435" s="2">
        <v>115470</v>
      </c>
      <c r="K1435" s="2"/>
      <c r="L1435" s="2">
        <v>0</v>
      </c>
      <c r="M1435" s="3">
        <f t="shared" si="22"/>
        <v>115470</v>
      </c>
      <c r="N1435" s="41">
        <v>44379.729166666664</v>
      </c>
      <c r="O1435" s="39">
        <v>3445009988</v>
      </c>
      <c r="P1435" s="39" t="s">
        <v>52</v>
      </c>
      <c r="Q1435" s="40">
        <v>107140648634</v>
      </c>
      <c r="R1435" s="41">
        <v>44392</v>
      </c>
      <c r="S1435" s="39" t="s">
        <v>54</v>
      </c>
      <c r="T1435" s="68"/>
    </row>
    <row r="1436" spans="1:20" s="70" customFormat="1" x14ac:dyDescent="0.2">
      <c r="A1436" s="38" t="s">
        <v>4986</v>
      </c>
      <c r="B1436" s="39" t="s">
        <v>4987</v>
      </c>
      <c r="C1436" s="39" t="s">
        <v>4988</v>
      </c>
      <c r="D1436" s="38">
        <v>811819</v>
      </c>
      <c r="E1436" s="38"/>
      <c r="F1436" s="38"/>
      <c r="G1436" s="39" t="s">
        <v>1091</v>
      </c>
      <c r="H1436" s="38">
        <v>8263000049</v>
      </c>
      <c r="I1436" s="40" t="s">
        <v>4989</v>
      </c>
      <c r="J1436" s="2">
        <v>115470</v>
      </c>
      <c r="K1436" s="2"/>
      <c r="L1436" s="2">
        <v>0</v>
      </c>
      <c r="M1436" s="3">
        <f t="shared" si="22"/>
        <v>115470</v>
      </c>
      <c r="N1436" s="41">
        <v>44382.729166666664</v>
      </c>
      <c r="O1436" s="39">
        <v>3445009999</v>
      </c>
      <c r="P1436" s="39" t="s">
        <v>52</v>
      </c>
      <c r="Q1436" s="40">
        <v>108023355182</v>
      </c>
      <c r="R1436" s="41">
        <v>44411</v>
      </c>
      <c r="S1436" s="39" t="s">
        <v>54</v>
      </c>
      <c r="T1436" s="68"/>
    </row>
    <row r="1437" spans="1:20" s="70" customFormat="1" x14ac:dyDescent="0.2">
      <c r="A1437" s="38" t="s">
        <v>4990</v>
      </c>
      <c r="B1437" s="39" t="s">
        <v>4991</v>
      </c>
      <c r="C1437" s="39" t="s">
        <v>4992</v>
      </c>
      <c r="D1437" s="38">
        <v>811819</v>
      </c>
      <c r="E1437" s="38"/>
      <c r="F1437" s="38"/>
      <c r="G1437" s="39" t="s">
        <v>1091</v>
      </c>
      <c r="H1437" s="38">
        <v>8263000049</v>
      </c>
      <c r="I1437" s="40" t="s">
        <v>4993</v>
      </c>
      <c r="J1437" s="2">
        <v>154500</v>
      </c>
      <c r="K1437" s="2"/>
      <c r="L1437" s="2">
        <v>0</v>
      </c>
      <c r="M1437" s="3">
        <f t="shared" si="22"/>
        <v>154500</v>
      </c>
      <c r="N1437" s="41">
        <v>44382.729166666664</v>
      </c>
      <c r="O1437" s="39">
        <v>3445010000</v>
      </c>
      <c r="P1437" s="39" t="s">
        <v>52</v>
      </c>
      <c r="Q1437" s="40">
        <v>107140648634</v>
      </c>
      <c r="R1437" s="41">
        <v>44392</v>
      </c>
      <c r="S1437" s="39" t="s">
        <v>54</v>
      </c>
      <c r="T1437" s="68"/>
    </row>
    <row r="1438" spans="1:20" s="70" customFormat="1" x14ac:dyDescent="0.2">
      <c r="A1438" s="38" t="s">
        <v>4994</v>
      </c>
      <c r="B1438" s="39" t="s">
        <v>4995</v>
      </c>
      <c r="C1438" s="39" t="s">
        <v>4996</v>
      </c>
      <c r="D1438" s="38">
        <v>811819</v>
      </c>
      <c r="E1438" s="38"/>
      <c r="F1438" s="38"/>
      <c r="G1438" s="39" t="s">
        <v>1091</v>
      </c>
      <c r="H1438" s="38">
        <v>8263000049</v>
      </c>
      <c r="I1438" s="40" t="s">
        <v>4997</v>
      </c>
      <c r="J1438" s="2">
        <v>157500</v>
      </c>
      <c r="K1438" s="2"/>
      <c r="L1438" s="2">
        <v>0</v>
      </c>
      <c r="M1438" s="3">
        <f t="shared" si="22"/>
        <v>157500</v>
      </c>
      <c r="N1438" s="41">
        <v>44382.729166666664</v>
      </c>
      <c r="O1438" s="39">
        <v>3445010001</v>
      </c>
      <c r="P1438" s="39" t="s">
        <v>52</v>
      </c>
      <c r="Q1438" s="40">
        <v>108023355182</v>
      </c>
      <c r="R1438" s="41">
        <v>44411</v>
      </c>
      <c r="S1438" s="39" t="s">
        <v>54</v>
      </c>
      <c r="T1438" s="68"/>
    </row>
    <row r="1439" spans="1:20" s="70" customFormat="1" x14ac:dyDescent="0.2">
      <c r="A1439" s="38" t="s">
        <v>4998</v>
      </c>
      <c r="B1439" s="39" t="s">
        <v>4999</v>
      </c>
      <c r="C1439" s="39" t="s">
        <v>5000</v>
      </c>
      <c r="D1439" s="38">
        <v>811819</v>
      </c>
      <c r="E1439" s="38"/>
      <c r="F1439" s="38"/>
      <c r="G1439" s="39" t="s">
        <v>1091</v>
      </c>
      <c r="H1439" s="38">
        <v>8263000049</v>
      </c>
      <c r="I1439" s="40" t="s">
        <v>5001</v>
      </c>
      <c r="J1439" s="2">
        <v>157503</v>
      </c>
      <c r="K1439" s="2"/>
      <c r="L1439" s="2">
        <v>0</v>
      </c>
      <c r="M1439" s="3">
        <f t="shared" si="22"/>
        <v>157503</v>
      </c>
      <c r="N1439" s="41">
        <v>44379.729166666664</v>
      </c>
      <c r="O1439" s="39">
        <v>3445010002</v>
      </c>
      <c r="P1439" s="39" t="s">
        <v>52</v>
      </c>
      <c r="Q1439" s="40">
        <v>108023355182</v>
      </c>
      <c r="R1439" s="41">
        <v>44411</v>
      </c>
      <c r="S1439" s="39" t="s">
        <v>54</v>
      </c>
      <c r="T1439" s="68"/>
    </row>
    <row r="1440" spans="1:20" s="70" customFormat="1" x14ac:dyDescent="0.2">
      <c r="A1440" s="38" t="s">
        <v>5002</v>
      </c>
      <c r="B1440" s="39" t="s">
        <v>5003</v>
      </c>
      <c r="C1440" s="39" t="s">
        <v>5004</v>
      </c>
      <c r="D1440" s="38">
        <v>811819</v>
      </c>
      <c r="E1440" s="38"/>
      <c r="F1440" s="38"/>
      <c r="G1440" s="39" t="s">
        <v>1091</v>
      </c>
      <c r="H1440" s="38">
        <v>8263000049</v>
      </c>
      <c r="I1440" s="40" t="s">
        <v>5005</v>
      </c>
      <c r="J1440" s="2">
        <v>111122</v>
      </c>
      <c r="K1440" s="2"/>
      <c r="L1440" s="2">
        <v>0</v>
      </c>
      <c r="M1440" s="3">
        <f t="shared" si="22"/>
        <v>111122</v>
      </c>
      <c r="N1440" s="41">
        <v>44380.729166666664</v>
      </c>
      <c r="O1440" s="39">
        <v>3445010003</v>
      </c>
      <c r="P1440" s="39" t="s">
        <v>52</v>
      </c>
      <c r="Q1440" s="40">
        <v>107140648634</v>
      </c>
      <c r="R1440" s="41">
        <v>44392</v>
      </c>
      <c r="S1440" s="39" t="s">
        <v>54</v>
      </c>
      <c r="T1440" s="68"/>
    </row>
    <row r="1441" spans="1:20" s="70" customFormat="1" x14ac:dyDescent="0.2">
      <c r="A1441" s="38" t="s">
        <v>5006</v>
      </c>
      <c r="B1441" s="39" t="s">
        <v>5007</v>
      </c>
      <c r="C1441" s="39" t="s">
        <v>5008</v>
      </c>
      <c r="D1441" s="38">
        <v>811819</v>
      </c>
      <c r="E1441" s="38"/>
      <c r="F1441" s="38"/>
      <c r="G1441" s="39" t="s">
        <v>1091</v>
      </c>
      <c r="H1441" s="38">
        <v>8263000049</v>
      </c>
      <c r="I1441" s="40" t="s">
        <v>5009</v>
      </c>
      <c r="J1441" s="2">
        <v>94695</v>
      </c>
      <c r="K1441" s="2"/>
      <c r="L1441" s="2">
        <v>0</v>
      </c>
      <c r="M1441" s="3">
        <f t="shared" si="22"/>
        <v>94695</v>
      </c>
      <c r="N1441" s="41">
        <v>44392</v>
      </c>
      <c r="O1441" s="39">
        <v>3445010004</v>
      </c>
      <c r="P1441" s="39" t="s">
        <v>52</v>
      </c>
      <c r="Q1441" s="40">
        <v>107140648634</v>
      </c>
      <c r="R1441" s="41">
        <v>44392</v>
      </c>
      <c r="S1441" s="39" t="s">
        <v>54</v>
      </c>
      <c r="T1441" s="68"/>
    </row>
    <row r="1442" spans="1:20" s="70" customFormat="1" x14ac:dyDescent="0.2">
      <c r="A1442" s="38" t="s">
        <v>5010</v>
      </c>
      <c r="B1442" s="39" t="s">
        <v>5011</v>
      </c>
      <c r="C1442" s="39"/>
      <c r="D1442" s="38">
        <v>700214</v>
      </c>
      <c r="E1442" s="38"/>
      <c r="F1442" s="38"/>
      <c r="G1442" s="39" t="s">
        <v>4751</v>
      </c>
      <c r="H1442" s="38">
        <v>8263000049</v>
      </c>
      <c r="I1442" s="40" t="s">
        <v>5012</v>
      </c>
      <c r="J1442" s="2">
        <v>62500</v>
      </c>
      <c r="K1442" s="2"/>
      <c r="L1442" s="2">
        <v>0</v>
      </c>
      <c r="M1442" s="3">
        <f t="shared" si="22"/>
        <v>62500</v>
      </c>
      <c r="N1442" s="41">
        <v>44295</v>
      </c>
      <c r="O1442" s="39"/>
      <c r="P1442" s="39" t="s">
        <v>52</v>
      </c>
      <c r="Q1442" s="40"/>
      <c r="R1442" s="41"/>
      <c r="S1442" s="39" t="s">
        <v>54</v>
      </c>
      <c r="T1442" s="68"/>
    </row>
    <row r="1443" spans="1:20" s="70" customFormat="1" x14ac:dyDescent="0.2">
      <c r="A1443" s="38" t="s">
        <v>63</v>
      </c>
      <c r="B1443" s="1"/>
      <c r="C1443" s="1"/>
      <c r="D1443" s="51"/>
      <c r="E1443" s="38"/>
      <c r="F1443" s="51"/>
      <c r="G1443" s="52" t="s">
        <v>64</v>
      </c>
      <c r="H1443" s="53"/>
      <c r="I1443" s="54" t="s">
        <v>5013</v>
      </c>
      <c r="J1443" s="35">
        <v>215</v>
      </c>
      <c r="K1443" s="1"/>
      <c r="L1443" s="1"/>
      <c r="M1443" s="3">
        <f t="shared" si="22"/>
        <v>215</v>
      </c>
      <c r="N1443" s="41">
        <v>44419</v>
      </c>
      <c r="O1443" s="56"/>
      <c r="P1443" s="1"/>
      <c r="Q1443" s="1"/>
      <c r="R1443" s="57"/>
      <c r="S1443" s="39" t="s">
        <v>54</v>
      </c>
      <c r="T1443" s="68"/>
    </row>
    <row r="1444" spans="1:20" s="70" customFormat="1" x14ac:dyDescent="0.2">
      <c r="A1444" s="38" t="s">
        <v>63</v>
      </c>
      <c r="B1444" s="1"/>
      <c r="C1444" s="1"/>
      <c r="D1444" s="51"/>
      <c r="E1444" s="38"/>
      <c r="F1444" s="51"/>
      <c r="G1444" s="52" t="s">
        <v>64</v>
      </c>
      <c r="H1444" s="53"/>
      <c r="I1444" s="54" t="s">
        <v>5013</v>
      </c>
      <c r="J1444" s="35">
        <v>1050</v>
      </c>
      <c r="K1444" s="1"/>
      <c r="L1444" s="1"/>
      <c r="M1444" s="3">
        <f t="shared" si="22"/>
        <v>1050</v>
      </c>
      <c r="N1444" s="41">
        <v>44419</v>
      </c>
      <c r="O1444" s="56"/>
      <c r="P1444" s="1"/>
      <c r="Q1444" s="1"/>
      <c r="R1444" s="57"/>
      <c r="S1444" s="39" t="s">
        <v>54</v>
      </c>
      <c r="T1444" s="68"/>
    </row>
    <row r="1445" spans="1:20" s="70" customFormat="1" x14ac:dyDescent="0.2">
      <c r="A1445" s="38" t="s">
        <v>63</v>
      </c>
      <c r="B1445" s="1"/>
      <c r="C1445" s="1"/>
      <c r="D1445" s="51"/>
      <c r="E1445" s="38"/>
      <c r="F1445" s="51"/>
      <c r="G1445" s="52" t="s">
        <v>64</v>
      </c>
      <c r="H1445" s="53"/>
      <c r="I1445" s="54" t="s">
        <v>5013</v>
      </c>
      <c r="J1445" s="35">
        <v>128.31</v>
      </c>
      <c r="K1445" s="1"/>
      <c r="L1445" s="1"/>
      <c r="M1445" s="3">
        <f t="shared" si="22"/>
        <v>128.31</v>
      </c>
      <c r="N1445" s="41">
        <v>44419</v>
      </c>
      <c r="O1445" s="56"/>
      <c r="P1445" s="1"/>
      <c r="Q1445" s="1"/>
      <c r="R1445" s="57"/>
      <c r="S1445" s="39" t="s">
        <v>54</v>
      </c>
      <c r="T1445" s="68"/>
    </row>
    <row r="1446" spans="1:20" s="70" customFormat="1" x14ac:dyDescent="0.2">
      <c r="A1446" s="38" t="s">
        <v>5014</v>
      </c>
      <c r="B1446" s="39" t="s">
        <v>5015</v>
      </c>
      <c r="C1446" s="39" t="s">
        <v>5016</v>
      </c>
      <c r="D1446" s="38">
        <v>811819</v>
      </c>
      <c r="E1446" s="38"/>
      <c r="F1446" s="38"/>
      <c r="G1446" s="39" t="s">
        <v>1091</v>
      </c>
      <c r="H1446" s="38">
        <v>8263000049</v>
      </c>
      <c r="I1446" s="40" t="s">
        <v>5017</v>
      </c>
      <c r="J1446" s="2">
        <v>162818</v>
      </c>
      <c r="K1446" s="2"/>
      <c r="L1446" s="2">
        <v>0</v>
      </c>
      <c r="M1446" s="3">
        <f t="shared" si="22"/>
        <v>162818</v>
      </c>
      <c r="N1446" s="41">
        <v>44391.729166666664</v>
      </c>
      <c r="O1446" s="39">
        <v>3445010036</v>
      </c>
      <c r="P1446" s="39" t="s">
        <v>52</v>
      </c>
      <c r="Q1446" s="40">
        <v>108023355182</v>
      </c>
      <c r="R1446" s="41">
        <v>44411</v>
      </c>
      <c r="S1446" s="39" t="s">
        <v>54</v>
      </c>
      <c r="T1446" s="68"/>
    </row>
    <row r="1447" spans="1:20" s="70" customFormat="1" x14ac:dyDescent="0.2">
      <c r="A1447" s="38" t="s">
        <v>5018</v>
      </c>
      <c r="B1447" s="39" t="s">
        <v>5019</v>
      </c>
      <c r="C1447" s="39" t="s">
        <v>5020</v>
      </c>
      <c r="D1447" s="38">
        <v>811819</v>
      </c>
      <c r="E1447" s="38"/>
      <c r="F1447" s="38"/>
      <c r="G1447" s="39" t="s">
        <v>1091</v>
      </c>
      <c r="H1447" s="38">
        <v>8263000049</v>
      </c>
      <c r="I1447" s="40" t="s">
        <v>5021</v>
      </c>
      <c r="J1447" s="2">
        <v>111122</v>
      </c>
      <c r="K1447" s="2"/>
      <c r="L1447" s="2">
        <v>0</v>
      </c>
      <c r="M1447" s="3">
        <f t="shared" si="22"/>
        <v>111122</v>
      </c>
      <c r="N1447" s="41">
        <v>44389</v>
      </c>
      <c r="O1447" s="39">
        <v>3445010771</v>
      </c>
      <c r="P1447" s="39" t="s">
        <v>52</v>
      </c>
      <c r="Q1447" s="40">
        <v>108023355182</v>
      </c>
      <c r="R1447" s="41">
        <v>44411</v>
      </c>
      <c r="S1447" s="39" t="s">
        <v>54</v>
      </c>
      <c r="T1447" s="68"/>
    </row>
    <row r="1448" spans="1:20" s="70" customFormat="1" x14ac:dyDescent="0.2">
      <c r="A1448" s="38" t="s">
        <v>5022</v>
      </c>
      <c r="B1448" s="39" t="s">
        <v>5023</v>
      </c>
      <c r="C1448" s="39" t="s">
        <v>5024</v>
      </c>
      <c r="D1448" s="38">
        <v>811819</v>
      </c>
      <c r="E1448" s="38"/>
      <c r="F1448" s="38"/>
      <c r="G1448" s="39" t="s">
        <v>1091</v>
      </c>
      <c r="H1448" s="38">
        <v>8263000049</v>
      </c>
      <c r="I1448" s="40" t="s">
        <v>5025</v>
      </c>
      <c r="J1448" s="2">
        <v>120785</v>
      </c>
      <c r="K1448" s="2"/>
      <c r="L1448" s="2">
        <v>0</v>
      </c>
      <c r="M1448" s="3">
        <f t="shared" si="22"/>
        <v>120785</v>
      </c>
      <c r="N1448" s="41">
        <v>44394</v>
      </c>
      <c r="O1448" s="39">
        <v>3445010042</v>
      </c>
      <c r="P1448" s="39" t="s">
        <v>52</v>
      </c>
      <c r="Q1448" s="40">
        <v>107140648634</v>
      </c>
      <c r="R1448" s="41">
        <v>44392</v>
      </c>
      <c r="S1448" s="39" t="s">
        <v>54</v>
      </c>
      <c r="T1448" s="68"/>
    </row>
    <row r="1449" spans="1:20" s="70" customFormat="1" x14ac:dyDescent="0.2">
      <c r="A1449" s="38" t="s">
        <v>5026</v>
      </c>
      <c r="B1449" s="39" t="s">
        <v>5027</v>
      </c>
      <c r="C1449" s="39" t="s">
        <v>5028</v>
      </c>
      <c r="D1449" s="38">
        <v>811819</v>
      </c>
      <c r="E1449" s="38"/>
      <c r="F1449" s="38"/>
      <c r="G1449" s="39" t="s">
        <v>1091</v>
      </c>
      <c r="H1449" s="38">
        <v>8263000049</v>
      </c>
      <c r="I1449" s="40" t="s">
        <v>5029</v>
      </c>
      <c r="J1449" s="2">
        <v>117000</v>
      </c>
      <c r="K1449" s="2"/>
      <c r="L1449" s="2">
        <v>0</v>
      </c>
      <c r="M1449" s="3">
        <f t="shared" si="22"/>
        <v>117000</v>
      </c>
      <c r="N1449" s="41">
        <v>44382.729166666664</v>
      </c>
      <c r="O1449" s="39">
        <v>3445012202</v>
      </c>
      <c r="P1449" s="39" t="s">
        <v>52</v>
      </c>
      <c r="Q1449" s="40">
        <v>108023355182</v>
      </c>
      <c r="R1449" s="41">
        <v>44411</v>
      </c>
      <c r="S1449" s="39" t="s">
        <v>54</v>
      </c>
      <c r="T1449" s="68"/>
    </row>
    <row r="1450" spans="1:20" s="70" customFormat="1" x14ac:dyDescent="0.2">
      <c r="A1450" s="38" t="s">
        <v>5030</v>
      </c>
      <c r="B1450" s="39" t="s">
        <v>5031</v>
      </c>
      <c r="C1450" s="39" t="s">
        <v>5032</v>
      </c>
      <c r="D1450" s="38">
        <v>811819</v>
      </c>
      <c r="E1450" s="38"/>
      <c r="F1450" s="38"/>
      <c r="G1450" s="39" t="s">
        <v>1091</v>
      </c>
      <c r="H1450" s="38">
        <v>8263000049</v>
      </c>
      <c r="I1450" s="40" t="s">
        <v>5033</v>
      </c>
      <c r="J1450" s="2">
        <v>117970</v>
      </c>
      <c r="K1450" s="2"/>
      <c r="L1450" s="2">
        <v>0</v>
      </c>
      <c r="M1450" s="3">
        <f t="shared" si="22"/>
        <v>117970</v>
      </c>
      <c r="N1450" s="41">
        <v>44382</v>
      </c>
      <c r="O1450" s="39">
        <v>3445010048</v>
      </c>
      <c r="P1450" s="39" t="s">
        <v>52</v>
      </c>
      <c r="Q1450" s="40">
        <v>108023355182</v>
      </c>
      <c r="R1450" s="41">
        <v>44411</v>
      </c>
      <c r="S1450" s="39" t="s">
        <v>54</v>
      </c>
      <c r="T1450" s="68"/>
    </row>
    <row r="1451" spans="1:20" s="70" customFormat="1" x14ac:dyDescent="0.2">
      <c r="A1451" s="38" t="s">
        <v>5034</v>
      </c>
      <c r="B1451" s="39" t="s">
        <v>5035</v>
      </c>
      <c r="C1451" s="39" t="s">
        <v>5036</v>
      </c>
      <c r="D1451" s="38">
        <v>811819</v>
      </c>
      <c r="E1451" s="38"/>
      <c r="F1451" s="38"/>
      <c r="G1451" s="39" t="s">
        <v>1091</v>
      </c>
      <c r="H1451" s="38">
        <v>8263000049</v>
      </c>
      <c r="I1451" s="40" t="s">
        <v>5037</v>
      </c>
      <c r="J1451" s="2">
        <v>117970</v>
      </c>
      <c r="K1451" s="2"/>
      <c r="L1451" s="2">
        <v>0</v>
      </c>
      <c r="M1451" s="3">
        <f t="shared" si="22"/>
        <v>117970</v>
      </c>
      <c r="N1451" s="41">
        <v>44382.729166666664</v>
      </c>
      <c r="O1451" s="39">
        <v>3445010051</v>
      </c>
      <c r="P1451" s="39" t="s">
        <v>52</v>
      </c>
      <c r="Q1451" s="40">
        <v>108023355182</v>
      </c>
      <c r="R1451" s="41">
        <v>44411</v>
      </c>
      <c r="S1451" s="39" t="s">
        <v>54</v>
      </c>
      <c r="T1451" s="68"/>
    </row>
    <row r="1452" spans="1:20" s="70" customFormat="1" x14ac:dyDescent="0.2">
      <c r="A1452" s="38" t="s">
        <v>5038</v>
      </c>
      <c r="B1452" s="39" t="s">
        <v>5039</v>
      </c>
      <c r="C1452" s="39" t="s">
        <v>5040</v>
      </c>
      <c r="D1452" s="38">
        <v>811819</v>
      </c>
      <c r="E1452" s="38"/>
      <c r="F1452" s="38"/>
      <c r="G1452" s="39" t="s">
        <v>1091</v>
      </c>
      <c r="H1452" s="38">
        <v>8263000049</v>
      </c>
      <c r="I1452" s="40" t="s">
        <v>5041</v>
      </c>
      <c r="J1452" s="2">
        <v>75000</v>
      </c>
      <c r="K1452" s="2"/>
      <c r="L1452" s="2">
        <v>0</v>
      </c>
      <c r="M1452" s="3">
        <f t="shared" si="22"/>
        <v>75000</v>
      </c>
      <c r="N1452" s="41">
        <v>44355.729166666664</v>
      </c>
      <c r="O1452" s="39">
        <v>3445010054</v>
      </c>
      <c r="P1452" s="39" t="s">
        <v>52</v>
      </c>
      <c r="Q1452" s="40">
        <v>107140648634</v>
      </c>
      <c r="R1452" s="41">
        <v>44392</v>
      </c>
      <c r="S1452" s="39" t="s">
        <v>54</v>
      </c>
      <c r="T1452" s="68"/>
    </row>
    <row r="1453" spans="1:20" s="70" customFormat="1" x14ac:dyDescent="0.2">
      <c r="A1453" s="38" t="s">
        <v>5042</v>
      </c>
      <c r="B1453" s="39" t="s">
        <v>5043</v>
      </c>
      <c r="C1453" s="39" t="s">
        <v>5044</v>
      </c>
      <c r="D1453" s="38">
        <v>811819</v>
      </c>
      <c r="E1453" s="38"/>
      <c r="F1453" s="38"/>
      <c r="G1453" s="39" t="s">
        <v>1091</v>
      </c>
      <c r="H1453" s="38">
        <v>8263000049</v>
      </c>
      <c r="I1453" s="40" t="s">
        <v>5045</v>
      </c>
      <c r="J1453" s="2">
        <v>160918</v>
      </c>
      <c r="K1453" s="2"/>
      <c r="L1453" s="2">
        <v>0</v>
      </c>
      <c r="M1453" s="3">
        <f t="shared" si="22"/>
        <v>160918</v>
      </c>
      <c r="N1453" s="41">
        <v>44390</v>
      </c>
      <c r="O1453" s="39">
        <v>3445010779</v>
      </c>
      <c r="P1453" s="39" t="s">
        <v>52</v>
      </c>
      <c r="Q1453" s="40">
        <v>108023355182</v>
      </c>
      <c r="R1453" s="41">
        <v>44411</v>
      </c>
      <c r="S1453" s="39" t="s">
        <v>54</v>
      </c>
      <c r="T1453" s="68"/>
    </row>
    <row r="1454" spans="1:20" s="70" customFormat="1" x14ac:dyDescent="0.2">
      <c r="A1454" s="38" t="s">
        <v>5046</v>
      </c>
      <c r="B1454" s="39" t="s">
        <v>5047</v>
      </c>
      <c r="C1454" s="39" t="s">
        <v>5048</v>
      </c>
      <c r="D1454" s="38">
        <v>811819</v>
      </c>
      <c r="E1454" s="38"/>
      <c r="F1454" s="38"/>
      <c r="G1454" s="39" t="s">
        <v>1091</v>
      </c>
      <c r="H1454" s="38">
        <v>8263000049</v>
      </c>
      <c r="I1454" s="40" t="s">
        <v>5049</v>
      </c>
      <c r="J1454" s="2">
        <v>72471</v>
      </c>
      <c r="K1454" s="2"/>
      <c r="L1454" s="2">
        <v>0</v>
      </c>
      <c r="M1454" s="3">
        <f t="shared" si="22"/>
        <v>72471</v>
      </c>
      <c r="N1454" s="41">
        <v>44390</v>
      </c>
      <c r="O1454" s="39">
        <v>3445010775</v>
      </c>
      <c r="P1454" s="39" t="s">
        <v>52</v>
      </c>
      <c r="Q1454" s="40">
        <v>108023355182</v>
      </c>
      <c r="R1454" s="41">
        <v>44411</v>
      </c>
      <c r="S1454" s="39" t="s">
        <v>54</v>
      </c>
      <c r="T1454" s="68"/>
    </row>
    <row r="1455" spans="1:20" s="70" customFormat="1" x14ac:dyDescent="0.2">
      <c r="A1455" s="38" t="s">
        <v>5050</v>
      </c>
      <c r="B1455" s="39" t="s">
        <v>5051</v>
      </c>
      <c r="C1455" s="39" t="s">
        <v>5052</v>
      </c>
      <c r="D1455" s="38">
        <v>811819</v>
      </c>
      <c r="E1455" s="38"/>
      <c r="F1455" s="38"/>
      <c r="G1455" s="39" t="s">
        <v>1091</v>
      </c>
      <c r="H1455" s="38">
        <v>8263000049</v>
      </c>
      <c r="I1455" s="40" t="s">
        <v>5053</v>
      </c>
      <c r="J1455" s="2">
        <v>175000</v>
      </c>
      <c r="K1455" s="2"/>
      <c r="L1455" s="2">
        <v>0</v>
      </c>
      <c r="M1455" s="3">
        <f t="shared" si="22"/>
        <v>175000</v>
      </c>
      <c r="N1455" s="41">
        <v>44380.729166666664</v>
      </c>
      <c r="O1455" s="39">
        <v>3445010064</v>
      </c>
      <c r="P1455" s="39" t="s">
        <v>52</v>
      </c>
      <c r="Q1455" s="40">
        <v>107140648634</v>
      </c>
      <c r="R1455" s="41">
        <v>44392</v>
      </c>
      <c r="S1455" s="39" t="s">
        <v>54</v>
      </c>
      <c r="T1455" s="68"/>
    </row>
    <row r="1456" spans="1:20" s="70" customFormat="1" x14ac:dyDescent="0.2">
      <c r="A1456" s="38" t="s">
        <v>5054</v>
      </c>
      <c r="B1456" s="39" t="s">
        <v>5055</v>
      </c>
      <c r="C1456" s="39" t="s">
        <v>5056</v>
      </c>
      <c r="D1456" s="38">
        <v>811819</v>
      </c>
      <c r="E1456" s="38"/>
      <c r="F1456" s="38"/>
      <c r="G1456" s="39" t="s">
        <v>1091</v>
      </c>
      <c r="H1456" s="38">
        <v>8263000049</v>
      </c>
      <c r="I1456" s="40" t="s">
        <v>5057</v>
      </c>
      <c r="J1456" s="2">
        <v>111122</v>
      </c>
      <c r="K1456" s="2"/>
      <c r="L1456" s="2">
        <v>0</v>
      </c>
      <c r="M1456" s="3">
        <f t="shared" si="22"/>
        <v>111122</v>
      </c>
      <c r="N1456" s="41">
        <v>44380.729166666664</v>
      </c>
      <c r="O1456" s="39">
        <v>3445010067</v>
      </c>
      <c r="P1456" s="39" t="s">
        <v>52</v>
      </c>
      <c r="Q1456" s="40">
        <v>107140648634</v>
      </c>
      <c r="R1456" s="41">
        <v>44392</v>
      </c>
      <c r="S1456" s="39" t="s">
        <v>54</v>
      </c>
      <c r="T1456" s="68"/>
    </row>
    <row r="1457" spans="1:20" s="70" customFormat="1" x14ac:dyDescent="0.2">
      <c r="A1457" s="38" t="s">
        <v>5058</v>
      </c>
      <c r="B1457" s="39" t="s">
        <v>5059</v>
      </c>
      <c r="C1457" s="39" t="s">
        <v>5060</v>
      </c>
      <c r="D1457" s="38">
        <v>811819</v>
      </c>
      <c r="E1457" s="38"/>
      <c r="F1457" s="38"/>
      <c r="G1457" s="39" t="s">
        <v>1091</v>
      </c>
      <c r="H1457" s="38">
        <v>8263000049</v>
      </c>
      <c r="I1457" s="40" t="s">
        <v>5061</v>
      </c>
      <c r="J1457" s="2">
        <v>63774</v>
      </c>
      <c r="K1457" s="2"/>
      <c r="L1457" s="2">
        <v>0</v>
      </c>
      <c r="M1457" s="3">
        <f t="shared" si="22"/>
        <v>63774</v>
      </c>
      <c r="N1457" s="41">
        <v>44389.729166666664</v>
      </c>
      <c r="O1457" s="39">
        <v>3445010069</v>
      </c>
      <c r="P1457" s="39" t="s">
        <v>52</v>
      </c>
      <c r="Q1457" s="40">
        <v>108023355182</v>
      </c>
      <c r="R1457" s="41">
        <v>44411</v>
      </c>
      <c r="S1457" s="39" t="s">
        <v>54</v>
      </c>
      <c r="T1457" s="68"/>
    </row>
    <row r="1458" spans="1:20" s="70" customFormat="1" x14ac:dyDescent="0.2">
      <c r="A1458" s="38" t="s">
        <v>5062</v>
      </c>
      <c r="B1458" s="39" t="s">
        <v>5063</v>
      </c>
      <c r="C1458" s="39" t="s">
        <v>5064</v>
      </c>
      <c r="D1458" s="38">
        <v>811819</v>
      </c>
      <c r="E1458" s="38"/>
      <c r="F1458" s="38"/>
      <c r="G1458" s="39" t="s">
        <v>1091</v>
      </c>
      <c r="H1458" s="38">
        <v>8263000049</v>
      </c>
      <c r="I1458" s="40" t="s">
        <v>5065</v>
      </c>
      <c r="J1458" s="2">
        <v>113622</v>
      </c>
      <c r="K1458" s="2"/>
      <c r="L1458" s="2">
        <v>0</v>
      </c>
      <c r="M1458" s="3">
        <f t="shared" si="22"/>
        <v>113622</v>
      </c>
      <c r="N1458" s="41">
        <v>44389.729166666664</v>
      </c>
      <c r="O1458" s="39">
        <v>3445010075</v>
      </c>
      <c r="P1458" s="39" t="s">
        <v>52</v>
      </c>
      <c r="Q1458" s="40">
        <v>108023355182</v>
      </c>
      <c r="R1458" s="41">
        <v>44411</v>
      </c>
      <c r="S1458" s="39" t="s">
        <v>54</v>
      </c>
      <c r="T1458" s="68"/>
    </row>
    <row r="1459" spans="1:20" s="70" customFormat="1" x14ac:dyDescent="0.2">
      <c r="A1459" s="38" t="s">
        <v>5066</v>
      </c>
      <c r="B1459" s="39" t="s">
        <v>5067</v>
      </c>
      <c r="C1459" s="39" t="s">
        <v>5068</v>
      </c>
      <c r="D1459" s="38">
        <v>811819</v>
      </c>
      <c r="E1459" s="38"/>
      <c r="F1459" s="38"/>
      <c r="G1459" s="39" t="s">
        <v>1091</v>
      </c>
      <c r="H1459" s="38">
        <v>8263000049</v>
      </c>
      <c r="I1459" s="40" t="s">
        <v>5069</v>
      </c>
      <c r="J1459" s="2">
        <v>158000</v>
      </c>
      <c r="K1459" s="2"/>
      <c r="L1459" s="2">
        <v>0</v>
      </c>
      <c r="M1459" s="3">
        <f t="shared" si="22"/>
        <v>158000</v>
      </c>
      <c r="N1459" s="41">
        <v>44389.729166666664</v>
      </c>
      <c r="O1459" s="39">
        <v>3445010076</v>
      </c>
      <c r="P1459" s="39" t="s">
        <v>52</v>
      </c>
      <c r="Q1459" s="40">
        <v>107140648634</v>
      </c>
      <c r="R1459" s="41">
        <v>44392</v>
      </c>
      <c r="S1459" s="39" t="s">
        <v>54</v>
      </c>
      <c r="T1459" s="68"/>
    </row>
    <row r="1460" spans="1:20" s="70" customFormat="1" x14ac:dyDescent="0.2">
      <c r="A1460" s="38" t="s">
        <v>5070</v>
      </c>
      <c r="B1460" s="39" t="s">
        <v>5071</v>
      </c>
      <c r="C1460" s="39" t="s">
        <v>5072</v>
      </c>
      <c r="D1460" s="38">
        <v>811819</v>
      </c>
      <c r="E1460" s="38"/>
      <c r="F1460" s="38"/>
      <c r="G1460" s="39" t="s">
        <v>1091</v>
      </c>
      <c r="H1460" s="38">
        <v>8263000091</v>
      </c>
      <c r="I1460" s="40" t="s">
        <v>5073</v>
      </c>
      <c r="J1460" s="2">
        <v>106598</v>
      </c>
      <c r="K1460" s="2"/>
      <c r="L1460" s="2">
        <v>0</v>
      </c>
      <c r="M1460" s="3">
        <f t="shared" si="22"/>
        <v>106598</v>
      </c>
      <c r="N1460" s="41">
        <v>44387.729166666664</v>
      </c>
      <c r="O1460" s="39">
        <v>3445011539</v>
      </c>
      <c r="P1460" s="39" t="s">
        <v>52</v>
      </c>
      <c r="Q1460" s="40">
        <v>103255046896</v>
      </c>
      <c r="R1460" s="41">
        <v>44281</v>
      </c>
      <c r="S1460" s="39" t="s">
        <v>54</v>
      </c>
      <c r="T1460" s="68"/>
    </row>
    <row r="1461" spans="1:20" s="70" customFormat="1" x14ac:dyDescent="0.2">
      <c r="A1461" s="38" t="s">
        <v>5074</v>
      </c>
      <c r="B1461" s="39" t="s">
        <v>5075</v>
      </c>
      <c r="C1461" s="39" t="s">
        <v>5076</v>
      </c>
      <c r="D1461" s="38">
        <v>811819</v>
      </c>
      <c r="E1461" s="38"/>
      <c r="F1461" s="38"/>
      <c r="G1461" s="39" t="s">
        <v>1091</v>
      </c>
      <c r="H1461" s="38">
        <v>8263000091</v>
      </c>
      <c r="I1461" s="40" t="s">
        <v>5077</v>
      </c>
      <c r="J1461" s="2">
        <v>77000</v>
      </c>
      <c r="K1461" s="2"/>
      <c r="L1461" s="2">
        <v>0</v>
      </c>
      <c r="M1461" s="3">
        <f t="shared" si="22"/>
        <v>77000</v>
      </c>
      <c r="N1461" s="41">
        <v>44387.729166666664</v>
      </c>
      <c r="O1461" s="39">
        <v>3445011550</v>
      </c>
      <c r="P1461" s="39" t="s">
        <v>52</v>
      </c>
      <c r="Q1461" s="40">
        <v>103255046896</v>
      </c>
      <c r="R1461" s="41">
        <v>44281</v>
      </c>
      <c r="S1461" s="39" t="s">
        <v>54</v>
      </c>
      <c r="T1461" s="68"/>
    </row>
    <row r="1462" spans="1:20" s="70" customFormat="1" x14ac:dyDescent="0.2">
      <c r="A1462" s="38" t="s">
        <v>5078</v>
      </c>
      <c r="B1462" s="39" t="s">
        <v>5079</v>
      </c>
      <c r="C1462" s="39" t="s">
        <v>5080</v>
      </c>
      <c r="D1462" s="38">
        <v>811819</v>
      </c>
      <c r="E1462" s="38"/>
      <c r="F1462" s="38"/>
      <c r="G1462" s="39" t="s">
        <v>1091</v>
      </c>
      <c r="H1462" s="38">
        <v>8263000091</v>
      </c>
      <c r="I1462" s="40" t="s">
        <v>5081</v>
      </c>
      <c r="J1462" s="2">
        <v>107462</v>
      </c>
      <c r="K1462" s="2"/>
      <c r="L1462" s="2">
        <v>0</v>
      </c>
      <c r="M1462" s="3">
        <f t="shared" si="22"/>
        <v>107462</v>
      </c>
      <c r="N1462" s="41">
        <v>44387.729166666664</v>
      </c>
      <c r="O1462" s="39">
        <v>3445011552</v>
      </c>
      <c r="P1462" s="39" t="s">
        <v>52</v>
      </c>
      <c r="Q1462" s="40">
        <v>103255046896</v>
      </c>
      <c r="R1462" s="41">
        <v>44281</v>
      </c>
      <c r="S1462" s="39" t="s">
        <v>54</v>
      </c>
      <c r="T1462" s="68"/>
    </row>
    <row r="1463" spans="1:20" s="70" customFormat="1" x14ac:dyDescent="0.2">
      <c r="A1463" s="38" t="s">
        <v>5082</v>
      </c>
      <c r="B1463" s="39" t="s">
        <v>5083</v>
      </c>
      <c r="C1463" s="39" t="s">
        <v>5084</v>
      </c>
      <c r="D1463" s="38">
        <v>811819</v>
      </c>
      <c r="E1463" s="38"/>
      <c r="F1463" s="38"/>
      <c r="G1463" s="39" t="s">
        <v>1091</v>
      </c>
      <c r="H1463" s="38">
        <v>8263000091</v>
      </c>
      <c r="I1463" s="40" t="s">
        <v>5085</v>
      </c>
      <c r="J1463" s="2">
        <v>91787</v>
      </c>
      <c r="K1463" s="2"/>
      <c r="L1463" s="2">
        <v>0</v>
      </c>
      <c r="M1463" s="3">
        <f t="shared" si="22"/>
        <v>91787</v>
      </c>
      <c r="N1463" s="41">
        <v>44387.729166666664</v>
      </c>
      <c r="O1463" s="39">
        <v>3445011548</v>
      </c>
      <c r="P1463" s="39" t="s">
        <v>52</v>
      </c>
      <c r="Q1463" s="40">
        <v>103255046896</v>
      </c>
      <c r="R1463" s="41">
        <v>44281</v>
      </c>
      <c r="S1463" s="39" t="s">
        <v>54</v>
      </c>
      <c r="T1463" s="68"/>
    </row>
    <row r="1464" spans="1:20" s="70" customFormat="1" x14ac:dyDescent="0.2">
      <c r="A1464" s="38" t="s">
        <v>5086</v>
      </c>
      <c r="B1464" s="39" t="s">
        <v>5087</v>
      </c>
      <c r="C1464" s="39" t="s">
        <v>5088</v>
      </c>
      <c r="D1464" s="38">
        <v>811819</v>
      </c>
      <c r="E1464" s="38"/>
      <c r="F1464" s="38"/>
      <c r="G1464" s="39" t="s">
        <v>1091</v>
      </c>
      <c r="H1464" s="38">
        <v>8263000091</v>
      </c>
      <c r="I1464" s="40" t="s">
        <v>5089</v>
      </c>
      <c r="J1464" s="2">
        <v>77000</v>
      </c>
      <c r="K1464" s="2"/>
      <c r="L1464" s="2">
        <v>0</v>
      </c>
      <c r="M1464" s="3">
        <f t="shared" si="22"/>
        <v>77000</v>
      </c>
      <c r="N1464" s="41">
        <v>44387.729166666664</v>
      </c>
      <c r="O1464" s="39">
        <v>3445011549</v>
      </c>
      <c r="P1464" s="39" t="s">
        <v>52</v>
      </c>
      <c r="Q1464" s="40">
        <v>103255046896</v>
      </c>
      <c r="R1464" s="41">
        <v>44281</v>
      </c>
      <c r="S1464" s="39" t="s">
        <v>54</v>
      </c>
      <c r="T1464" s="68"/>
    </row>
    <row r="1465" spans="1:20" s="70" customFormat="1" x14ac:dyDescent="0.2">
      <c r="A1465" s="38" t="s">
        <v>5090</v>
      </c>
      <c r="B1465" s="39" t="s">
        <v>5091</v>
      </c>
      <c r="C1465" s="39" t="s">
        <v>5092</v>
      </c>
      <c r="D1465" s="38">
        <v>502357</v>
      </c>
      <c r="E1465" s="38"/>
      <c r="F1465" s="38"/>
      <c r="G1465" s="39" t="s">
        <v>4068</v>
      </c>
      <c r="H1465" s="38">
        <v>8266011722</v>
      </c>
      <c r="I1465" s="40" t="s">
        <v>5093</v>
      </c>
      <c r="J1465" s="2">
        <v>15750</v>
      </c>
      <c r="K1465" s="2"/>
      <c r="L1465" s="2">
        <v>2835</v>
      </c>
      <c r="M1465" s="3">
        <f t="shared" si="22"/>
        <v>18585</v>
      </c>
      <c r="N1465" s="41">
        <v>44377.729166666664</v>
      </c>
      <c r="O1465" s="39">
        <v>6870160580</v>
      </c>
      <c r="P1465" s="39" t="s">
        <v>3027</v>
      </c>
      <c r="Q1465" s="40" t="s">
        <v>5094</v>
      </c>
      <c r="R1465" s="41">
        <v>44444</v>
      </c>
      <c r="S1465" s="62" t="s">
        <v>15</v>
      </c>
      <c r="T1465" s="68"/>
    </row>
    <row r="1466" spans="1:20" s="70" customFormat="1" x14ac:dyDescent="0.2">
      <c r="A1466" s="38" t="s">
        <v>5095</v>
      </c>
      <c r="B1466" s="39" t="s">
        <v>5096</v>
      </c>
      <c r="C1466" s="39" t="s">
        <v>5097</v>
      </c>
      <c r="D1466" s="38">
        <v>405485</v>
      </c>
      <c r="E1466" s="38"/>
      <c r="F1466" s="38"/>
      <c r="G1466" s="39" t="s">
        <v>3628</v>
      </c>
      <c r="H1466" s="38">
        <v>8263000094</v>
      </c>
      <c r="I1466" s="40" t="s">
        <v>5098</v>
      </c>
      <c r="J1466" s="2">
        <v>3424927</v>
      </c>
      <c r="K1466" s="2">
        <v>4041.41</v>
      </c>
      <c r="L1466" s="2">
        <v>616486.86</v>
      </c>
      <c r="M1466" s="3">
        <f t="shared" si="22"/>
        <v>4045455.27</v>
      </c>
      <c r="N1466" s="41">
        <v>44361.729166666664</v>
      </c>
      <c r="O1466" s="39">
        <v>6870160606</v>
      </c>
      <c r="P1466" s="39" t="s">
        <v>52</v>
      </c>
      <c r="Q1466" s="40" t="s">
        <v>5099</v>
      </c>
      <c r="R1466" s="41">
        <v>44422</v>
      </c>
      <c r="S1466" s="39" t="s">
        <v>54</v>
      </c>
      <c r="T1466" s="68"/>
    </row>
    <row r="1467" spans="1:20" s="70" customFormat="1" x14ac:dyDescent="0.2">
      <c r="A1467" s="38" t="s">
        <v>5100</v>
      </c>
      <c r="B1467" s="39" t="s">
        <v>5101</v>
      </c>
      <c r="C1467" s="39" t="s">
        <v>5102</v>
      </c>
      <c r="D1467" s="38">
        <v>103388</v>
      </c>
      <c r="E1467" s="38"/>
      <c r="F1467" s="38"/>
      <c r="G1467" s="39" t="s">
        <v>1397</v>
      </c>
      <c r="H1467" s="38">
        <v>8268005067</v>
      </c>
      <c r="I1467" s="40" t="s">
        <v>5103</v>
      </c>
      <c r="J1467" s="2">
        <v>108000</v>
      </c>
      <c r="K1467" s="2"/>
      <c r="L1467" s="2">
        <v>19440</v>
      </c>
      <c r="M1467" s="3">
        <f t="shared" si="22"/>
        <v>127440</v>
      </c>
      <c r="N1467" s="41">
        <v>44294.729166666664</v>
      </c>
      <c r="O1467" s="39">
        <v>44014282</v>
      </c>
      <c r="P1467" s="39" t="s">
        <v>52</v>
      </c>
      <c r="Q1467" s="40">
        <v>108139156983</v>
      </c>
      <c r="R1467" s="41">
        <v>44422</v>
      </c>
      <c r="S1467" s="39" t="s">
        <v>54</v>
      </c>
      <c r="T1467" s="68"/>
    </row>
    <row r="1468" spans="1:20" s="70" customFormat="1" x14ac:dyDescent="0.2">
      <c r="A1468" s="38" t="s">
        <v>5104</v>
      </c>
      <c r="B1468" s="39" t="s">
        <v>5105</v>
      </c>
      <c r="C1468" s="39" t="s">
        <v>5106</v>
      </c>
      <c r="D1468" s="38">
        <v>821190</v>
      </c>
      <c r="E1468" s="38"/>
      <c r="F1468" s="38"/>
      <c r="G1468" s="39" t="s">
        <v>1965</v>
      </c>
      <c r="H1468" s="38">
        <v>8263000118</v>
      </c>
      <c r="I1468" s="40" t="s">
        <v>3474</v>
      </c>
      <c r="J1468" s="2">
        <v>469575</v>
      </c>
      <c r="K1468" s="2"/>
      <c r="L1468" s="2">
        <v>84523.5</v>
      </c>
      <c r="M1468" s="3">
        <f t="shared" si="22"/>
        <v>554098.5</v>
      </c>
      <c r="N1468" s="41">
        <v>44378.729166666664</v>
      </c>
      <c r="O1468" s="39">
        <v>3325000109</v>
      </c>
      <c r="P1468" s="39" t="s">
        <v>52</v>
      </c>
      <c r="Q1468" s="40">
        <v>109283508105</v>
      </c>
      <c r="R1468" s="41">
        <v>44467</v>
      </c>
      <c r="S1468" s="39" t="s">
        <v>54</v>
      </c>
      <c r="T1468" s="68"/>
    </row>
    <row r="1469" spans="1:20" s="70" customFormat="1" x14ac:dyDescent="0.2">
      <c r="A1469" s="38" t="s">
        <v>5107</v>
      </c>
      <c r="B1469" s="39" t="s">
        <v>5108</v>
      </c>
      <c r="C1469" s="39" t="s">
        <v>5109</v>
      </c>
      <c r="D1469" s="38">
        <v>814805</v>
      </c>
      <c r="E1469" s="38"/>
      <c r="F1469" s="38"/>
      <c r="G1469" s="39" t="s">
        <v>111</v>
      </c>
      <c r="H1469" s="38">
        <v>8268005707</v>
      </c>
      <c r="I1469" s="40">
        <v>3522</v>
      </c>
      <c r="J1469" s="2">
        <v>41088.135593220344</v>
      </c>
      <c r="K1469" s="2"/>
      <c r="L1469" s="2">
        <v>7395.8644067796613</v>
      </c>
      <c r="M1469" s="3">
        <f t="shared" si="22"/>
        <v>48484.000000000007</v>
      </c>
      <c r="N1469" s="41">
        <v>44413.729166666664</v>
      </c>
      <c r="O1469" s="39">
        <v>44015642</v>
      </c>
      <c r="P1469" s="39" t="s">
        <v>52</v>
      </c>
      <c r="Q1469" s="40" t="s">
        <v>5110</v>
      </c>
      <c r="R1469" s="41">
        <v>44429</v>
      </c>
      <c r="S1469" s="39" t="s">
        <v>54</v>
      </c>
      <c r="T1469" s="68"/>
    </row>
    <row r="1470" spans="1:20" s="70" customFormat="1" x14ac:dyDescent="0.2">
      <c r="A1470" s="38" t="s">
        <v>5111</v>
      </c>
      <c r="B1470" s="39" t="s">
        <v>5112</v>
      </c>
      <c r="C1470" s="39" t="s">
        <v>5113</v>
      </c>
      <c r="D1470" s="38">
        <v>814805</v>
      </c>
      <c r="E1470" s="38"/>
      <c r="F1470" s="38"/>
      <c r="G1470" s="39" t="s">
        <v>111</v>
      </c>
      <c r="H1470" s="38">
        <v>8268005707</v>
      </c>
      <c r="I1470" s="40">
        <v>3521</v>
      </c>
      <c r="J1470" s="2">
        <v>51360.169491525427</v>
      </c>
      <c r="K1470" s="2"/>
      <c r="L1470" s="2">
        <v>9244.8305084745771</v>
      </c>
      <c r="M1470" s="3">
        <f t="shared" si="22"/>
        <v>60605</v>
      </c>
      <c r="N1470" s="41">
        <v>44413.729166666664</v>
      </c>
      <c r="O1470" s="39">
        <v>44015648</v>
      </c>
      <c r="P1470" s="39" t="s">
        <v>52</v>
      </c>
      <c r="Q1470" s="40" t="s">
        <v>5110</v>
      </c>
      <c r="R1470" s="41">
        <v>44429</v>
      </c>
      <c r="S1470" s="39" t="s">
        <v>54</v>
      </c>
      <c r="T1470" s="68"/>
    </row>
    <row r="1471" spans="1:20" s="70" customFormat="1" x14ac:dyDescent="0.2">
      <c r="A1471" s="38" t="s">
        <v>5114</v>
      </c>
      <c r="B1471" s="42" t="s">
        <v>5115</v>
      </c>
      <c r="C1471" s="42" t="s">
        <v>5116</v>
      </c>
      <c r="D1471" s="38">
        <v>814805</v>
      </c>
      <c r="E1471" s="38"/>
      <c r="F1471" s="38"/>
      <c r="G1471" s="42" t="s">
        <v>111</v>
      </c>
      <c r="H1471" s="38">
        <v>8268006828</v>
      </c>
      <c r="I1471" s="40">
        <v>3496</v>
      </c>
      <c r="J1471" s="3">
        <v>22950</v>
      </c>
      <c r="K1471" s="3"/>
      <c r="L1471" s="3">
        <v>4131</v>
      </c>
      <c r="M1471" s="3">
        <f t="shared" si="22"/>
        <v>27081</v>
      </c>
      <c r="N1471" s="41">
        <v>44407.729166666664</v>
      </c>
      <c r="O1471" s="39">
        <v>44015653</v>
      </c>
      <c r="P1471" s="42" t="s">
        <v>315</v>
      </c>
      <c r="Q1471" s="42" t="s">
        <v>5117</v>
      </c>
      <c r="R1471" s="60">
        <v>44436</v>
      </c>
      <c r="S1471" s="42" t="s">
        <v>243</v>
      </c>
      <c r="T1471" s="68"/>
    </row>
    <row r="1472" spans="1:20" s="70" customFormat="1" x14ac:dyDescent="0.2">
      <c r="A1472" s="38" t="s">
        <v>5118</v>
      </c>
      <c r="B1472" s="39" t="s">
        <v>5119</v>
      </c>
      <c r="C1472" s="39"/>
      <c r="D1472" s="38">
        <v>407002</v>
      </c>
      <c r="E1472" s="38"/>
      <c r="F1472" s="38"/>
      <c r="G1472" s="39" t="s">
        <v>5120</v>
      </c>
      <c r="H1472" s="38">
        <v>8270000590</v>
      </c>
      <c r="I1472" s="40">
        <v>744953775</v>
      </c>
      <c r="J1472" s="2">
        <v>1542738</v>
      </c>
      <c r="K1472" s="2"/>
      <c r="L1472" s="2">
        <v>0</v>
      </c>
      <c r="M1472" s="3">
        <f t="shared" si="22"/>
        <v>1542738</v>
      </c>
      <c r="N1472" s="41">
        <v>44421</v>
      </c>
      <c r="O1472" s="39"/>
      <c r="P1472" s="39" t="s">
        <v>52</v>
      </c>
      <c r="Q1472" s="40" t="s">
        <v>5121</v>
      </c>
      <c r="R1472" s="41">
        <v>44445</v>
      </c>
      <c r="S1472" s="39" t="s">
        <v>54</v>
      </c>
      <c r="T1472" s="68"/>
    </row>
    <row r="1473" spans="1:20" s="70" customFormat="1" x14ac:dyDescent="0.2">
      <c r="A1473" s="38" t="s">
        <v>5122</v>
      </c>
      <c r="B1473" s="39" t="s">
        <v>5123</v>
      </c>
      <c r="C1473" s="39" t="s">
        <v>5124</v>
      </c>
      <c r="D1473" s="38">
        <v>403829</v>
      </c>
      <c r="E1473" s="38"/>
      <c r="F1473" s="38"/>
      <c r="G1473" s="39" t="s">
        <v>5125</v>
      </c>
      <c r="H1473" s="38">
        <v>8263000103</v>
      </c>
      <c r="I1473" s="40" t="s">
        <v>5126</v>
      </c>
      <c r="J1473" s="2">
        <v>1390428</v>
      </c>
      <c r="K1473" s="2"/>
      <c r="L1473" s="2">
        <v>250277.03999999998</v>
      </c>
      <c r="M1473" s="3">
        <f t="shared" si="22"/>
        <v>1640705.04</v>
      </c>
      <c r="N1473" s="41">
        <v>44369.729166666664</v>
      </c>
      <c r="O1473" s="39">
        <v>6870163278</v>
      </c>
      <c r="P1473" s="39" t="s">
        <v>3282</v>
      </c>
      <c r="Q1473" s="40" t="s">
        <v>5127</v>
      </c>
      <c r="R1473" s="41">
        <v>44422</v>
      </c>
      <c r="S1473" s="42" t="s">
        <v>2417</v>
      </c>
      <c r="T1473" s="68"/>
    </row>
    <row r="1474" spans="1:20" s="70" customFormat="1" x14ac:dyDescent="0.2">
      <c r="A1474" s="38" t="s">
        <v>5128</v>
      </c>
      <c r="B1474" s="42" t="s">
        <v>5123</v>
      </c>
      <c r="C1474" s="42" t="s">
        <v>5124</v>
      </c>
      <c r="D1474" s="38">
        <v>403829</v>
      </c>
      <c r="E1474" s="38"/>
      <c r="F1474" s="38"/>
      <c r="G1474" s="42" t="s">
        <v>5125</v>
      </c>
      <c r="H1474" s="38">
        <v>8263000103</v>
      </c>
      <c r="I1474" s="40" t="s">
        <v>5126</v>
      </c>
      <c r="J1474" s="3">
        <v>928143.96000000089</v>
      </c>
      <c r="K1474" s="3"/>
      <c r="L1474" s="3">
        <v>167065.91280000017</v>
      </c>
      <c r="M1474" s="3">
        <f t="shared" si="22"/>
        <v>1095209.8728000009</v>
      </c>
      <c r="N1474" s="41">
        <v>44369.729166666664</v>
      </c>
      <c r="O1474" s="39">
        <v>6870163278</v>
      </c>
      <c r="P1474" s="42" t="s">
        <v>315</v>
      </c>
      <c r="Q1474" s="42" t="s">
        <v>5127</v>
      </c>
      <c r="R1474" s="60">
        <v>44422</v>
      </c>
      <c r="S1474" s="42" t="s">
        <v>243</v>
      </c>
      <c r="T1474" s="68"/>
    </row>
    <row r="1475" spans="1:20" s="70" customFormat="1" x14ac:dyDescent="0.2">
      <c r="A1475" s="38" t="s">
        <v>5129</v>
      </c>
      <c r="B1475" s="42" t="s">
        <v>5130</v>
      </c>
      <c r="C1475" s="42" t="s">
        <v>5131</v>
      </c>
      <c r="D1475" s="38">
        <v>405996</v>
      </c>
      <c r="E1475" s="38"/>
      <c r="F1475" s="38"/>
      <c r="G1475" s="39" t="s">
        <v>2376</v>
      </c>
      <c r="H1475" s="38">
        <v>8263000080</v>
      </c>
      <c r="I1475" s="40">
        <v>212901027854</v>
      </c>
      <c r="J1475" s="3">
        <v>529487</v>
      </c>
      <c r="K1475" s="3"/>
      <c r="L1475" s="3">
        <v>95307</v>
      </c>
      <c r="M1475" s="3">
        <f t="shared" si="22"/>
        <v>624794</v>
      </c>
      <c r="N1475" s="41">
        <v>44377.729166666664</v>
      </c>
      <c r="O1475" s="39">
        <v>6870169014</v>
      </c>
      <c r="P1475" s="42" t="s">
        <v>315</v>
      </c>
      <c r="Q1475" s="42" t="s">
        <v>5132</v>
      </c>
      <c r="R1475" s="60">
        <v>44444</v>
      </c>
      <c r="S1475" s="42" t="s">
        <v>243</v>
      </c>
      <c r="T1475" s="68"/>
    </row>
    <row r="1476" spans="1:20" s="70" customFormat="1" x14ac:dyDescent="0.2">
      <c r="A1476" s="38" t="s">
        <v>5133</v>
      </c>
      <c r="B1476" s="39" t="s">
        <v>5134</v>
      </c>
      <c r="C1476" s="39"/>
      <c r="D1476" s="38">
        <v>122097</v>
      </c>
      <c r="E1476" s="38"/>
      <c r="F1476" s="38"/>
      <c r="G1476" s="39" t="s">
        <v>620</v>
      </c>
      <c r="H1476" s="38">
        <v>8265000138</v>
      </c>
      <c r="I1476" s="40" t="s">
        <v>5135</v>
      </c>
      <c r="J1476" s="5">
        <v>219200</v>
      </c>
      <c r="K1476" s="2"/>
      <c r="L1476" s="2">
        <v>39456</v>
      </c>
      <c r="M1476" s="3">
        <f t="shared" si="22"/>
        <v>258656</v>
      </c>
      <c r="N1476" s="41">
        <v>44378</v>
      </c>
      <c r="O1476" s="39"/>
      <c r="P1476" s="39" t="s">
        <v>52</v>
      </c>
      <c r="Q1476" s="40"/>
      <c r="R1476" s="41"/>
      <c r="S1476" s="39" t="s">
        <v>54</v>
      </c>
      <c r="T1476" s="68"/>
    </row>
    <row r="1477" spans="1:20" s="70" customFormat="1" x14ac:dyDescent="0.2">
      <c r="A1477" s="38" t="s">
        <v>63</v>
      </c>
      <c r="B1477" s="1"/>
      <c r="C1477" s="1"/>
      <c r="D1477" s="51"/>
      <c r="E1477" s="38"/>
      <c r="F1477" s="51"/>
      <c r="G1477" s="52" t="s">
        <v>64</v>
      </c>
      <c r="H1477" s="53"/>
      <c r="I1477" s="54" t="s">
        <v>5136</v>
      </c>
      <c r="J1477" s="35">
        <v>678.65</v>
      </c>
      <c r="K1477" s="1"/>
      <c r="L1477" s="1"/>
      <c r="M1477" s="3">
        <f t="shared" si="22"/>
        <v>678.65</v>
      </c>
      <c r="N1477" s="41">
        <v>44424</v>
      </c>
      <c r="O1477" s="56"/>
      <c r="P1477" s="1"/>
      <c r="Q1477" s="1"/>
      <c r="R1477" s="57"/>
      <c r="S1477" s="39" t="s">
        <v>54</v>
      </c>
      <c r="T1477" s="68"/>
    </row>
    <row r="1478" spans="1:20" s="70" customFormat="1" x14ac:dyDescent="0.2">
      <c r="A1478" s="38" t="s">
        <v>5137</v>
      </c>
      <c r="B1478" s="39" t="s">
        <v>5138</v>
      </c>
      <c r="C1478" s="39" t="s">
        <v>5139</v>
      </c>
      <c r="D1478" s="38">
        <v>815145</v>
      </c>
      <c r="E1478" s="38"/>
      <c r="F1478" s="38"/>
      <c r="G1478" s="39" t="s">
        <v>1053</v>
      </c>
      <c r="H1478" s="38">
        <v>8268006653</v>
      </c>
      <c r="I1478" s="40">
        <v>65</v>
      </c>
      <c r="J1478" s="2">
        <v>338750</v>
      </c>
      <c r="K1478" s="2"/>
      <c r="L1478" s="2">
        <v>60975</v>
      </c>
      <c r="M1478" s="3">
        <f t="shared" ref="M1478:M1541" si="23">SUM(J1478:L1478)</f>
        <v>399725</v>
      </c>
      <c r="N1478" s="41">
        <v>44412.729166666664</v>
      </c>
      <c r="O1478" s="39">
        <v>44019130</v>
      </c>
      <c r="P1478" s="39" t="s">
        <v>52</v>
      </c>
      <c r="Q1478" s="40" t="s">
        <v>5140</v>
      </c>
      <c r="R1478" s="41">
        <v>44429</v>
      </c>
      <c r="S1478" s="39" t="s">
        <v>54</v>
      </c>
      <c r="T1478" s="68"/>
    </row>
    <row r="1479" spans="1:20" s="70" customFormat="1" x14ac:dyDescent="0.2">
      <c r="A1479" s="38" t="s">
        <v>63</v>
      </c>
      <c r="B1479" s="1"/>
      <c r="C1479" s="1"/>
      <c r="D1479" s="51"/>
      <c r="E1479" s="38"/>
      <c r="F1479" s="51"/>
      <c r="G1479" s="52" t="s">
        <v>64</v>
      </c>
      <c r="H1479" s="53"/>
      <c r="I1479" s="54" t="s">
        <v>5141</v>
      </c>
      <c r="J1479" s="35">
        <v>2235</v>
      </c>
      <c r="K1479" s="1"/>
      <c r="L1479" s="1"/>
      <c r="M1479" s="3">
        <f t="shared" si="23"/>
        <v>2235</v>
      </c>
      <c r="N1479" s="41">
        <v>44425</v>
      </c>
      <c r="O1479" s="56"/>
      <c r="P1479" s="1"/>
      <c r="Q1479" s="1"/>
      <c r="R1479" s="57"/>
      <c r="S1479" s="39" t="s">
        <v>54</v>
      </c>
      <c r="T1479" s="68"/>
    </row>
    <row r="1480" spans="1:20" s="70" customFormat="1" x14ac:dyDescent="0.2">
      <c r="A1480" s="38" t="s">
        <v>63</v>
      </c>
      <c r="B1480" s="1"/>
      <c r="C1480" s="1"/>
      <c r="D1480" s="51"/>
      <c r="E1480" s="38"/>
      <c r="F1480" s="51"/>
      <c r="G1480" s="52" t="s">
        <v>64</v>
      </c>
      <c r="H1480" s="53"/>
      <c r="I1480" s="54" t="s">
        <v>5141</v>
      </c>
      <c r="J1480" s="35">
        <v>2353</v>
      </c>
      <c r="K1480" s="1"/>
      <c r="L1480" s="1"/>
      <c r="M1480" s="3">
        <f t="shared" si="23"/>
        <v>2353</v>
      </c>
      <c r="N1480" s="41">
        <v>44425</v>
      </c>
      <c r="O1480" s="56"/>
      <c r="P1480" s="1"/>
      <c r="Q1480" s="1"/>
      <c r="R1480" s="57"/>
      <c r="S1480" s="39" t="s">
        <v>54</v>
      </c>
      <c r="T1480" s="68"/>
    </row>
    <row r="1481" spans="1:20" s="70" customFormat="1" x14ac:dyDescent="0.2">
      <c r="A1481" s="38" t="s">
        <v>63</v>
      </c>
      <c r="B1481" s="1"/>
      <c r="C1481" s="1"/>
      <c r="D1481" s="51"/>
      <c r="E1481" s="38"/>
      <c r="F1481" s="51"/>
      <c r="G1481" s="52" t="s">
        <v>64</v>
      </c>
      <c r="H1481" s="53"/>
      <c r="I1481" s="54" t="s">
        <v>5142</v>
      </c>
      <c r="J1481" s="35">
        <v>2235</v>
      </c>
      <c r="K1481" s="1"/>
      <c r="L1481" s="1"/>
      <c r="M1481" s="3">
        <f t="shared" si="23"/>
        <v>2235</v>
      </c>
      <c r="N1481" s="41">
        <v>44425</v>
      </c>
      <c r="O1481" s="56"/>
      <c r="P1481" s="1"/>
      <c r="Q1481" s="1"/>
      <c r="R1481" s="57"/>
      <c r="S1481" s="39" t="s">
        <v>54</v>
      </c>
      <c r="T1481" s="68"/>
    </row>
    <row r="1482" spans="1:20" s="70" customFormat="1" x14ac:dyDescent="0.2">
      <c r="A1482" s="38" t="s">
        <v>63</v>
      </c>
      <c r="B1482" s="1"/>
      <c r="C1482" s="1"/>
      <c r="D1482" s="51"/>
      <c r="E1482" s="38"/>
      <c r="F1482" s="51"/>
      <c r="G1482" s="52" t="s">
        <v>64</v>
      </c>
      <c r="H1482" s="53"/>
      <c r="I1482" s="54" t="s">
        <v>5142</v>
      </c>
      <c r="J1482" s="35">
        <v>2353</v>
      </c>
      <c r="K1482" s="1"/>
      <c r="L1482" s="1"/>
      <c r="M1482" s="3">
        <f t="shared" si="23"/>
        <v>2353</v>
      </c>
      <c r="N1482" s="41">
        <v>44425</v>
      </c>
      <c r="O1482" s="56"/>
      <c r="P1482" s="1"/>
      <c r="Q1482" s="1"/>
      <c r="R1482" s="57"/>
      <c r="S1482" s="39" t="s">
        <v>54</v>
      </c>
      <c r="T1482" s="68"/>
    </row>
    <row r="1483" spans="1:20" s="70" customFormat="1" x14ac:dyDescent="0.2">
      <c r="A1483" s="38" t="s">
        <v>63</v>
      </c>
      <c r="B1483" s="1"/>
      <c r="C1483" s="1"/>
      <c r="D1483" s="51"/>
      <c r="E1483" s="38"/>
      <c r="F1483" s="51"/>
      <c r="G1483" s="52" t="s">
        <v>64</v>
      </c>
      <c r="H1483" s="53"/>
      <c r="I1483" s="54" t="s">
        <v>5143</v>
      </c>
      <c r="J1483" s="35">
        <v>1057.8399999999999</v>
      </c>
      <c r="K1483" s="1"/>
      <c r="L1483" s="1"/>
      <c r="M1483" s="3">
        <f t="shared" si="23"/>
        <v>1057.8399999999999</v>
      </c>
      <c r="N1483" s="41">
        <v>44425</v>
      </c>
      <c r="O1483" s="56"/>
      <c r="P1483" s="1"/>
      <c r="Q1483" s="1"/>
      <c r="R1483" s="57"/>
      <c r="S1483" s="39" t="s">
        <v>54</v>
      </c>
      <c r="T1483" s="68"/>
    </row>
    <row r="1484" spans="1:20" s="70" customFormat="1" x14ac:dyDescent="0.2">
      <c r="A1484" s="38" t="s">
        <v>63</v>
      </c>
      <c r="B1484" s="1"/>
      <c r="C1484" s="1"/>
      <c r="D1484" s="51"/>
      <c r="E1484" s="38"/>
      <c r="F1484" s="51"/>
      <c r="G1484" s="52" t="s">
        <v>64</v>
      </c>
      <c r="H1484" s="53"/>
      <c r="I1484" s="54" t="s">
        <v>5144</v>
      </c>
      <c r="J1484" s="35">
        <v>2456.52</v>
      </c>
      <c r="K1484" s="1"/>
      <c r="L1484" s="1"/>
      <c r="M1484" s="3">
        <f t="shared" si="23"/>
        <v>2456.52</v>
      </c>
      <c r="N1484" s="41">
        <v>44425</v>
      </c>
      <c r="O1484" s="56"/>
      <c r="P1484" s="1"/>
      <c r="Q1484" s="1"/>
      <c r="R1484" s="57"/>
      <c r="S1484" s="39" t="s">
        <v>54</v>
      </c>
      <c r="T1484" s="68"/>
    </row>
    <row r="1485" spans="1:20" s="70" customFormat="1" x14ac:dyDescent="0.2">
      <c r="A1485" s="38" t="s">
        <v>63</v>
      </c>
      <c r="B1485" s="1"/>
      <c r="C1485" s="1"/>
      <c r="D1485" s="51"/>
      <c r="E1485" s="38"/>
      <c r="F1485" s="51"/>
      <c r="G1485" s="52" t="s">
        <v>64</v>
      </c>
      <c r="H1485" s="53"/>
      <c r="I1485" s="54" t="s">
        <v>5145</v>
      </c>
      <c r="J1485" s="35">
        <v>2456.52</v>
      </c>
      <c r="K1485" s="1"/>
      <c r="L1485" s="1"/>
      <c r="M1485" s="3">
        <f t="shared" si="23"/>
        <v>2456.52</v>
      </c>
      <c r="N1485" s="41">
        <v>44425</v>
      </c>
      <c r="O1485" s="56"/>
      <c r="P1485" s="1"/>
      <c r="Q1485" s="1"/>
      <c r="R1485" s="57"/>
      <c r="S1485" s="39" t="s">
        <v>54</v>
      </c>
      <c r="T1485" s="68"/>
    </row>
    <row r="1486" spans="1:20" s="70" customFormat="1" x14ac:dyDescent="0.2">
      <c r="A1486" s="38" t="s">
        <v>5146</v>
      </c>
      <c r="B1486" s="39" t="s">
        <v>5147</v>
      </c>
      <c r="C1486" s="39" t="s">
        <v>5148</v>
      </c>
      <c r="D1486" s="38">
        <v>407464</v>
      </c>
      <c r="E1486" s="38"/>
      <c r="F1486" s="38"/>
      <c r="G1486" s="39" t="s">
        <v>1230</v>
      </c>
      <c r="H1486" s="38">
        <v>8268006348</v>
      </c>
      <c r="I1486" s="40" t="s">
        <v>5149</v>
      </c>
      <c r="J1486" s="2">
        <v>685000</v>
      </c>
      <c r="K1486" s="2"/>
      <c r="L1486" s="2">
        <v>123300</v>
      </c>
      <c r="M1486" s="3">
        <f t="shared" si="23"/>
        <v>808300</v>
      </c>
      <c r="N1486" s="41">
        <v>44404.729166666664</v>
      </c>
      <c r="O1486" s="39">
        <v>44028566</v>
      </c>
      <c r="P1486" s="39" t="s">
        <v>52</v>
      </c>
      <c r="Q1486" s="40" t="s">
        <v>5150</v>
      </c>
      <c r="R1486" s="41">
        <v>44436</v>
      </c>
      <c r="S1486" s="39" t="s">
        <v>54</v>
      </c>
      <c r="T1486" s="68"/>
    </row>
    <row r="1487" spans="1:20" s="70" customFormat="1" x14ac:dyDescent="0.2">
      <c r="A1487" s="38" t="s">
        <v>63</v>
      </c>
      <c r="B1487" s="1"/>
      <c r="C1487" s="1"/>
      <c r="D1487" s="51"/>
      <c r="E1487" s="38"/>
      <c r="F1487" s="51"/>
      <c r="G1487" s="52" t="s">
        <v>64</v>
      </c>
      <c r="H1487" s="53"/>
      <c r="I1487" s="54" t="s">
        <v>5151</v>
      </c>
      <c r="J1487" s="35">
        <v>2456.52</v>
      </c>
      <c r="K1487" s="1"/>
      <c r="L1487" s="1"/>
      <c r="M1487" s="3">
        <f t="shared" si="23"/>
        <v>2456.52</v>
      </c>
      <c r="N1487" s="41">
        <v>44426</v>
      </c>
      <c r="O1487" s="56"/>
      <c r="P1487" s="1"/>
      <c r="Q1487" s="1"/>
      <c r="R1487" s="57"/>
      <c r="S1487" s="39" t="s">
        <v>54</v>
      </c>
      <c r="T1487" s="68"/>
    </row>
    <row r="1488" spans="1:20" s="70" customFormat="1" x14ac:dyDescent="0.2">
      <c r="A1488" s="38" t="s">
        <v>5152</v>
      </c>
      <c r="B1488" s="39" t="s">
        <v>5153</v>
      </c>
      <c r="C1488" s="39" t="s">
        <v>5154</v>
      </c>
      <c r="D1488" s="38">
        <v>811819</v>
      </c>
      <c r="E1488" s="38"/>
      <c r="F1488" s="38"/>
      <c r="G1488" s="39" t="s">
        <v>1091</v>
      </c>
      <c r="H1488" s="38">
        <v>8263000049</v>
      </c>
      <c r="I1488" s="40" t="s">
        <v>5155</v>
      </c>
      <c r="J1488" s="2">
        <v>62808</v>
      </c>
      <c r="K1488" s="2"/>
      <c r="L1488" s="2">
        <v>0</v>
      </c>
      <c r="M1488" s="3">
        <f t="shared" si="23"/>
        <v>62808</v>
      </c>
      <c r="N1488" s="41">
        <v>44402</v>
      </c>
      <c r="O1488" s="39">
        <v>3445010776</v>
      </c>
      <c r="P1488" s="39" t="s">
        <v>52</v>
      </c>
      <c r="Q1488" s="40">
        <v>108023355182</v>
      </c>
      <c r="R1488" s="41">
        <v>44411</v>
      </c>
      <c r="S1488" s="39" t="s">
        <v>54</v>
      </c>
      <c r="T1488" s="68"/>
    </row>
    <row r="1489" spans="1:20" s="70" customFormat="1" x14ac:dyDescent="0.2">
      <c r="A1489" s="38" t="s">
        <v>5156</v>
      </c>
      <c r="B1489" s="39" t="s">
        <v>5157</v>
      </c>
      <c r="C1489" s="39" t="s">
        <v>5158</v>
      </c>
      <c r="D1489" s="38">
        <v>811819</v>
      </c>
      <c r="E1489" s="38"/>
      <c r="F1489" s="38"/>
      <c r="G1489" s="39" t="s">
        <v>1091</v>
      </c>
      <c r="H1489" s="38">
        <v>8263000049</v>
      </c>
      <c r="I1489" s="40" t="s">
        <v>5159</v>
      </c>
      <c r="J1489" s="2">
        <v>164000</v>
      </c>
      <c r="K1489" s="2"/>
      <c r="L1489" s="2">
        <v>0</v>
      </c>
      <c r="M1489" s="3">
        <f t="shared" si="23"/>
        <v>164000</v>
      </c>
      <c r="N1489" s="41">
        <v>44389.729166666664</v>
      </c>
      <c r="O1489" s="39">
        <v>3445010638</v>
      </c>
      <c r="P1489" s="39" t="s">
        <v>52</v>
      </c>
      <c r="Q1489" s="40">
        <v>108023355182</v>
      </c>
      <c r="R1489" s="41">
        <v>44411</v>
      </c>
      <c r="S1489" s="39" t="s">
        <v>54</v>
      </c>
      <c r="T1489" s="68"/>
    </row>
    <row r="1490" spans="1:20" s="70" customFormat="1" x14ac:dyDescent="0.2">
      <c r="A1490" s="38" t="s">
        <v>5160</v>
      </c>
      <c r="B1490" s="39" t="s">
        <v>5161</v>
      </c>
      <c r="C1490" s="39" t="s">
        <v>5162</v>
      </c>
      <c r="D1490" s="38">
        <v>811819</v>
      </c>
      <c r="E1490" s="38"/>
      <c r="F1490" s="38"/>
      <c r="G1490" s="39" t="s">
        <v>1091</v>
      </c>
      <c r="H1490" s="38">
        <v>8263000049</v>
      </c>
      <c r="I1490" s="40" t="s">
        <v>5163</v>
      </c>
      <c r="J1490" s="2">
        <v>166918</v>
      </c>
      <c r="K1490" s="2"/>
      <c r="L1490" s="2">
        <v>0</v>
      </c>
      <c r="M1490" s="3">
        <f t="shared" si="23"/>
        <v>166918</v>
      </c>
      <c r="N1490" s="41">
        <v>44389.729166666664</v>
      </c>
      <c r="O1490" s="39">
        <v>3445010643</v>
      </c>
      <c r="P1490" s="39" t="s">
        <v>52</v>
      </c>
      <c r="Q1490" s="40">
        <v>108023355182</v>
      </c>
      <c r="R1490" s="41">
        <v>44411</v>
      </c>
      <c r="S1490" s="39" t="s">
        <v>54</v>
      </c>
      <c r="T1490" s="68"/>
    </row>
    <row r="1491" spans="1:20" s="70" customFormat="1" x14ac:dyDescent="0.2">
      <c r="A1491" s="38" t="s">
        <v>5164</v>
      </c>
      <c r="B1491" s="39" t="s">
        <v>5165</v>
      </c>
      <c r="C1491" s="39" t="s">
        <v>5166</v>
      </c>
      <c r="D1491" s="38">
        <v>811819</v>
      </c>
      <c r="E1491" s="38"/>
      <c r="F1491" s="38"/>
      <c r="G1491" s="39" t="s">
        <v>1091</v>
      </c>
      <c r="H1491" s="38">
        <v>8263000049</v>
      </c>
      <c r="I1491" s="40" t="s">
        <v>5167</v>
      </c>
      <c r="J1491" s="2">
        <v>115470</v>
      </c>
      <c r="K1491" s="2"/>
      <c r="L1491" s="2">
        <v>0</v>
      </c>
      <c r="M1491" s="3">
        <f t="shared" si="23"/>
        <v>115470</v>
      </c>
      <c r="N1491" s="41">
        <v>44369.729166666664</v>
      </c>
      <c r="O1491" s="39">
        <v>3445010645</v>
      </c>
      <c r="P1491" s="39" t="s">
        <v>52</v>
      </c>
      <c r="Q1491" s="40">
        <v>108023355182</v>
      </c>
      <c r="R1491" s="41">
        <v>44411</v>
      </c>
      <c r="S1491" s="39" t="s">
        <v>54</v>
      </c>
      <c r="T1491" s="68"/>
    </row>
    <row r="1492" spans="1:20" s="70" customFormat="1" x14ac:dyDescent="0.2">
      <c r="A1492" s="38" t="s">
        <v>5168</v>
      </c>
      <c r="B1492" s="39" t="s">
        <v>5169</v>
      </c>
      <c r="C1492" s="39" t="s">
        <v>5170</v>
      </c>
      <c r="D1492" s="38">
        <v>811819</v>
      </c>
      <c r="E1492" s="38"/>
      <c r="F1492" s="38"/>
      <c r="G1492" s="39" t="s">
        <v>1091</v>
      </c>
      <c r="H1492" s="38">
        <v>8263000049</v>
      </c>
      <c r="I1492" s="40" t="s">
        <v>5171</v>
      </c>
      <c r="J1492" s="2">
        <v>165000</v>
      </c>
      <c r="K1492" s="2"/>
      <c r="L1492" s="2">
        <v>0</v>
      </c>
      <c r="M1492" s="3">
        <f t="shared" si="23"/>
        <v>165000</v>
      </c>
      <c r="N1492" s="41">
        <v>44389.729166666664</v>
      </c>
      <c r="O1492" s="39">
        <v>3445010646</v>
      </c>
      <c r="P1492" s="39" t="s">
        <v>52</v>
      </c>
      <c r="Q1492" s="40">
        <v>108023355182</v>
      </c>
      <c r="R1492" s="41">
        <v>44411</v>
      </c>
      <c r="S1492" s="39" t="s">
        <v>54</v>
      </c>
      <c r="T1492" s="68"/>
    </row>
    <row r="1493" spans="1:20" s="70" customFormat="1" x14ac:dyDescent="0.2">
      <c r="A1493" s="38" t="s">
        <v>63</v>
      </c>
      <c r="B1493" s="1"/>
      <c r="C1493" s="1"/>
      <c r="D1493" s="51"/>
      <c r="E1493" s="38"/>
      <c r="F1493" s="51"/>
      <c r="G1493" s="52" t="s">
        <v>64</v>
      </c>
      <c r="H1493" s="53"/>
      <c r="I1493" s="54" t="s">
        <v>5172</v>
      </c>
      <c r="J1493" s="35">
        <v>346.76</v>
      </c>
      <c r="K1493" s="1"/>
      <c r="L1493" s="1"/>
      <c r="M1493" s="3">
        <f t="shared" si="23"/>
        <v>346.76</v>
      </c>
      <c r="N1493" s="41">
        <v>44427</v>
      </c>
      <c r="O1493" s="56"/>
      <c r="P1493" s="1"/>
      <c r="Q1493" s="1"/>
      <c r="R1493" s="57"/>
      <c r="S1493" s="39" t="s">
        <v>54</v>
      </c>
      <c r="T1493" s="68"/>
    </row>
    <row r="1494" spans="1:20" s="70" customFormat="1" x14ac:dyDescent="0.2">
      <c r="A1494" s="38" t="s">
        <v>63</v>
      </c>
      <c r="B1494" s="1"/>
      <c r="C1494" s="1"/>
      <c r="D1494" s="51"/>
      <c r="E1494" s="38"/>
      <c r="F1494" s="51"/>
      <c r="G1494" s="52" t="s">
        <v>64</v>
      </c>
      <c r="H1494" s="53"/>
      <c r="I1494" s="54" t="s">
        <v>5173</v>
      </c>
      <c r="J1494" s="35">
        <v>-1728</v>
      </c>
      <c r="K1494" s="1"/>
      <c r="L1494" s="1"/>
      <c r="M1494" s="3">
        <f t="shared" si="23"/>
        <v>-1728</v>
      </c>
      <c r="N1494" s="41">
        <v>44427</v>
      </c>
      <c r="O1494" s="56"/>
      <c r="P1494" s="1"/>
      <c r="Q1494" s="1"/>
      <c r="R1494" s="57"/>
      <c r="S1494" s="39" t="s">
        <v>54</v>
      </c>
      <c r="T1494" s="68"/>
    </row>
    <row r="1495" spans="1:20" s="70" customFormat="1" x14ac:dyDescent="0.2">
      <c r="A1495" s="38" t="s">
        <v>63</v>
      </c>
      <c r="B1495" s="1"/>
      <c r="C1495" s="1"/>
      <c r="D1495" s="51"/>
      <c r="E1495" s="38"/>
      <c r="F1495" s="51"/>
      <c r="G1495" s="52" t="s">
        <v>64</v>
      </c>
      <c r="H1495" s="53"/>
      <c r="I1495" s="54" t="s">
        <v>5174</v>
      </c>
      <c r="J1495" s="35">
        <v>302.16000000000003</v>
      </c>
      <c r="K1495" s="1"/>
      <c r="L1495" s="1"/>
      <c r="M1495" s="3">
        <f t="shared" si="23"/>
        <v>302.16000000000003</v>
      </c>
      <c r="N1495" s="41">
        <v>44427</v>
      </c>
      <c r="O1495" s="56"/>
      <c r="P1495" s="1"/>
      <c r="Q1495" s="1"/>
      <c r="R1495" s="57"/>
      <c r="S1495" s="39" t="s">
        <v>54</v>
      </c>
      <c r="T1495" s="68"/>
    </row>
    <row r="1496" spans="1:20" s="70" customFormat="1" x14ac:dyDescent="0.2">
      <c r="A1496" s="38" t="s">
        <v>5175</v>
      </c>
      <c r="B1496" s="39" t="s">
        <v>5176</v>
      </c>
      <c r="C1496" s="39" t="s">
        <v>5177</v>
      </c>
      <c r="D1496" s="38">
        <v>811819</v>
      </c>
      <c r="E1496" s="38"/>
      <c r="F1496" s="38"/>
      <c r="G1496" s="39" t="s">
        <v>1091</v>
      </c>
      <c r="H1496" s="38">
        <v>8263000049</v>
      </c>
      <c r="I1496" s="40" t="s">
        <v>5178</v>
      </c>
      <c r="J1496" s="2">
        <v>111122</v>
      </c>
      <c r="K1496" s="2"/>
      <c r="L1496" s="2">
        <v>0</v>
      </c>
      <c r="M1496" s="3">
        <f t="shared" si="23"/>
        <v>111122</v>
      </c>
      <c r="N1496" s="41">
        <v>44389.729166666664</v>
      </c>
      <c r="O1496" s="39">
        <v>3445010757</v>
      </c>
      <c r="P1496" s="39" t="s">
        <v>52</v>
      </c>
      <c r="Q1496" s="40">
        <v>108023355182</v>
      </c>
      <c r="R1496" s="41">
        <v>44411</v>
      </c>
      <c r="S1496" s="39" t="s">
        <v>54</v>
      </c>
      <c r="T1496" s="68"/>
    </row>
    <row r="1497" spans="1:20" s="70" customFormat="1" x14ac:dyDescent="0.2">
      <c r="A1497" s="38" t="s">
        <v>5179</v>
      </c>
      <c r="B1497" s="39" t="s">
        <v>5180</v>
      </c>
      <c r="C1497" s="39" t="s">
        <v>5181</v>
      </c>
      <c r="D1497" s="38">
        <v>811819</v>
      </c>
      <c r="E1497" s="38"/>
      <c r="F1497" s="38"/>
      <c r="G1497" s="39" t="s">
        <v>1091</v>
      </c>
      <c r="H1497" s="38">
        <v>8263000049</v>
      </c>
      <c r="I1497" s="40" t="s">
        <v>5182</v>
      </c>
      <c r="J1497" s="2">
        <v>164000</v>
      </c>
      <c r="K1497" s="2"/>
      <c r="L1497" s="2">
        <v>0</v>
      </c>
      <c r="M1497" s="3">
        <f t="shared" si="23"/>
        <v>164000</v>
      </c>
      <c r="N1497" s="41">
        <v>44389.729166666664</v>
      </c>
      <c r="O1497" s="39">
        <v>3445012201</v>
      </c>
      <c r="P1497" s="39" t="s">
        <v>52</v>
      </c>
      <c r="Q1497" s="40">
        <v>108023355182</v>
      </c>
      <c r="R1497" s="41">
        <v>44411</v>
      </c>
      <c r="S1497" s="39" t="s">
        <v>54</v>
      </c>
      <c r="T1497" s="68"/>
    </row>
    <row r="1498" spans="1:20" s="70" customFormat="1" x14ac:dyDescent="0.2">
      <c r="A1498" s="38" t="s">
        <v>5183</v>
      </c>
      <c r="B1498" s="39" t="s">
        <v>5184</v>
      </c>
      <c r="C1498" s="39" t="s">
        <v>5185</v>
      </c>
      <c r="D1498" s="38">
        <v>811819</v>
      </c>
      <c r="E1498" s="38"/>
      <c r="F1498" s="38"/>
      <c r="G1498" s="39" t="s">
        <v>1091</v>
      </c>
      <c r="H1498" s="38">
        <v>8263000049</v>
      </c>
      <c r="I1498" s="40" t="s">
        <v>5186</v>
      </c>
      <c r="J1498" s="2">
        <v>158000</v>
      </c>
      <c r="K1498" s="2"/>
      <c r="L1498" s="2">
        <v>0</v>
      </c>
      <c r="M1498" s="3">
        <f t="shared" si="23"/>
        <v>158000</v>
      </c>
      <c r="N1498" s="41">
        <v>44396.729166666664</v>
      </c>
      <c r="O1498" s="39">
        <v>3445010780</v>
      </c>
      <c r="P1498" s="39" t="s">
        <v>52</v>
      </c>
      <c r="Q1498" s="40">
        <v>108023355182</v>
      </c>
      <c r="R1498" s="41">
        <v>44411</v>
      </c>
      <c r="S1498" s="39" t="s">
        <v>54</v>
      </c>
      <c r="T1498" s="68"/>
    </row>
    <row r="1499" spans="1:20" s="70" customFormat="1" x14ac:dyDescent="0.2">
      <c r="A1499" s="38" t="s">
        <v>5187</v>
      </c>
      <c r="B1499" s="39" t="s">
        <v>5188</v>
      </c>
      <c r="C1499" s="39" t="s">
        <v>5189</v>
      </c>
      <c r="D1499" s="38">
        <v>811819</v>
      </c>
      <c r="E1499" s="38"/>
      <c r="F1499" s="38"/>
      <c r="G1499" s="39" t="s">
        <v>1091</v>
      </c>
      <c r="H1499" s="38">
        <v>8263000049</v>
      </c>
      <c r="I1499" s="40" t="s">
        <v>5190</v>
      </c>
      <c r="J1499" s="2">
        <v>111122</v>
      </c>
      <c r="K1499" s="2"/>
      <c r="L1499" s="2">
        <v>0</v>
      </c>
      <c r="M1499" s="3">
        <f t="shared" si="23"/>
        <v>111122</v>
      </c>
      <c r="N1499" s="41">
        <v>44382.729166666664</v>
      </c>
      <c r="O1499" s="39">
        <v>3445010762</v>
      </c>
      <c r="P1499" s="39" t="s">
        <v>52</v>
      </c>
      <c r="Q1499" s="40">
        <v>108023355182</v>
      </c>
      <c r="R1499" s="41">
        <v>44411</v>
      </c>
      <c r="S1499" s="39" t="s">
        <v>54</v>
      </c>
      <c r="T1499" s="68"/>
    </row>
    <row r="1500" spans="1:20" s="70" customFormat="1" x14ac:dyDescent="0.2">
      <c r="A1500" s="38" t="s">
        <v>5191</v>
      </c>
      <c r="B1500" s="39" t="s">
        <v>5192</v>
      </c>
      <c r="C1500" s="39" t="s">
        <v>5193</v>
      </c>
      <c r="D1500" s="38">
        <v>811819</v>
      </c>
      <c r="E1500" s="38"/>
      <c r="F1500" s="38"/>
      <c r="G1500" s="39" t="s">
        <v>1091</v>
      </c>
      <c r="H1500" s="38">
        <v>8263000049</v>
      </c>
      <c r="I1500" s="40" t="s">
        <v>5194</v>
      </c>
      <c r="J1500" s="2">
        <v>115470</v>
      </c>
      <c r="K1500" s="2"/>
      <c r="L1500" s="2">
        <v>0</v>
      </c>
      <c r="M1500" s="3">
        <f t="shared" si="23"/>
        <v>115470</v>
      </c>
      <c r="N1500" s="41">
        <v>44369.729166666664</v>
      </c>
      <c r="O1500" s="39">
        <v>3445010763</v>
      </c>
      <c r="P1500" s="39" t="s">
        <v>52</v>
      </c>
      <c r="Q1500" s="40">
        <v>108023355182</v>
      </c>
      <c r="R1500" s="41">
        <v>44411</v>
      </c>
      <c r="S1500" s="39" t="s">
        <v>54</v>
      </c>
      <c r="T1500" s="68"/>
    </row>
    <row r="1501" spans="1:20" s="70" customFormat="1" x14ac:dyDescent="0.2">
      <c r="A1501" s="38" t="s">
        <v>5195</v>
      </c>
      <c r="B1501" s="39" t="s">
        <v>5196</v>
      </c>
      <c r="C1501" s="39" t="s">
        <v>5197</v>
      </c>
      <c r="D1501" s="38">
        <v>811819</v>
      </c>
      <c r="E1501" s="38"/>
      <c r="F1501" s="38"/>
      <c r="G1501" s="39" t="s">
        <v>1091</v>
      </c>
      <c r="H1501" s="38">
        <v>8263000049</v>
      </c>
      <c r="I1501" s="40" t="s">
        <v>5198</v>
      </c>
      <c r="J1501" s="2">
        <v>75000</v>
      </c>
      <c r="K1501" s="2"/>
      <c r="L1501" s="2">
        <v>0</v>
      </c>
      <c r="M1501" s="3">
        <f t="shared" si="23"/>
        <v>75000</v>
      </c>
      <c r="N1501" s="41">
        <v>44382.729166666664</v>
      </c>
      <c r="O1501" s="39">
        <v>3445010766</v>
      </c>
      <c r="P1501" s="39" t="s">
        <v>52</v>
      </c>
      <c r="Q1501" s="40">
        <v>108023355182</v>
      </c>
      <c r="R1501" s="41">
        <v>44411</v>
      </c>
      <c r="S1501" s="39" t="s">
        <v>54</v>
      </c>
      <c r="T1501" s="68"/>
    </row>
    <row r="1502" spans="1:20" s="70" customFormat="1" x14ac:dyDescent="0.2">
      <c r="A1502" s="38" t="s">
        <v>5199</v>
      </c>
      <c r="B1502" s="39" t="s">
        <v>5200</v>
      </c>
      <c r="C1502" s="39" t="s">
        <v>5201</v>
      </c>
      <c r="D1502" s="38">
        <v>811819</v>
      </c>
      <c r="E1502" s="38"/>
      <c r="F1502" s="38"/>
      <c r="G1502" s="39" t="s">
        <v>1091</v>
      </c>
      <c r="H1502" s="38">
        <v>8263000049</v>
      </c>
      <c r="I1502" s="40" t="s">
        <v>5202</v>
      </c>
      <c r="J1502" s="2">
        <v>62808</v>
      </c>
      <c r="K1502" s="2"/>
      <c r="L1502" s="2">
        <v>0</v>
      </c>
      <c r="M1502" s="3">
        <f t="shared" si="23"/>
        <v>62808</v>
      </c>
      <c r="N1502" s="41">
        <v>44396</v>
      </c>
      <c r="O1502" s="39">
        <v>3445010778</v>
      </c>
      <c r="P1502" s="39" t="s">
        <v>52</v>
      </c>
      <c r="Q1502" s="40">
        <v>108023355182</v>
      </c>
      <c r="R1502" s="41">
        <v>44411</v>
      </c>
      <c r="S1502" s="39" t="s">
        <v>54</v>
      </c>
      <c r="T1502" s="68"/>
    </row>
    <row r="1503" spans="1:20" s="70" customFormat="1" x14ac:dyDescent="0.2">
      <c r="A1503" s="38" t="s">
        <v>63</v>
      </c>
      <c r="B1503" s="1"/>
      <c r="C1503" s="1"/>
      <c r="D1503" s="51"/>
      <c r="E1503" s="38"/>
      <c r="F1503" s="51"/>
      <c r="G1503" s="52" t="s">
        <v>64</v>
      </c>
      <c r="H1503" s="53"/>
      <c r="I1503" s="54" t="s">
        <v>5203</v>
      </c>
      <c r="J1503" s="35">
        <v>346.76</v>
      </c>
      <c r="K1503" s="1"/>
      <c r="L1503" s="1"/>
      <c r="M1503" s="3">
        <f t="shared" si="23"/>
        <v>346.76</v>
      </c>
      <c r="N1503" s="41">
        <v>44428</v>
      </c>
      <c r="O1503" s="56"/>
      <c r="P1503" s="1"/>
      <c r="Q1503" s="1"/>
      <c r="R1503" s="57"/>
      <c r="S1503" s="39" t="s">
        <v>54</v>
      </c>
      <c r="T1503" s="68"/>
    </row>
    <row r="1504" spans="1:20" s="70" customFormat="1" x14ac:dyDescent="0.2">
      <c r="A1504" s="38" t="s">
        <v>63</v>
      </c>
      <c r="B1504" s="1"/>
      <c r="C1504" s="1"/>
      <c r="D1504" s="51"/>
      <c r="E1504" s="38"/>
      <c r="F1504" s="51"/>
      <c r="G1504" s="52" t="s">
        <v>64</v>
      </c>
      <c r="H1504" s="53"/>
      <c r="I1504" s="54" t="s">
        <v>5204</v>
      </c>
      <c r="J1504" s="35">
        <v>302.16000000000003</v>
      </c>
      <c r="K1504" s="1"/>
      <c r="L1504" s="1"/>
      <c r="M1504" s="3">
        <f t="shared" si="23"/>
        <v>302.16000000000003</v>
      </c>
      <c r="N1504" s="41">
        <v>44428</v>
      </c>
      <c r="O1504" s="56"/>
      <c r="P1504" s="1"/>
      <c r="Q1504" s="1"/>
      <c r="R1504" s="57"/>
      <c r="S1504" s="39" t="s">
        <v>54</v>
      </c>
      <c r="T1504" s="68"/>
    </row>
    <row r="1505" spans="1:20" s="70" customFormat="1" x14ac:dyDescent="0.2">
      <c r="A1505" s="38" t="s">
        <v>63</v>
      </c>
      <c r="B1505" s="1"/>
      <c r="C1505" s="1"/>
      <c r="D1505" s="51"/>
      <c r="E1505" s="38"/>
      <c r="F1505" s="51"/>
      <c r="G1505" s="52" t="s">
        <v>64</v>
      </c>
      <c r="H1505" s="53"/>
      <c r="I1505" s="54" t="s">
        <v>5205</v>
      </c>
      <c r="J1505" s="35">
        <v>848.32</v>
      </c>
      <c r="K1505" s="1"/>
      <c r="L1505" s="1"/>
      <c r="M1505" s="3">
        <f t="shared" si="23"/>
        <v>848.32</v>
      </c>
      <c r="N1505" s="41">
        <v>44429</v>
      </c>
      <c r="O1505" s="56"/>
      <c r="P1505" s="1"/>
      <c r="Q1505" s="1"/>
      <c r="R1505" s="57"/>
      <c r="S1505" s="39" t="s">
        <v>54</v>
      </c>
      <c r="T1505" s="68"/>
    </row>
    <row r="1506" spans="1:20" s="70" customFormat="1" x14ac:dyDescent="0.2">
      <c r="A1506" s="38" t="s">
        <v>63</v>
      </c>
      <c r="B1506" s="1"/>
      <c r="C1506" s="1"/>
      <c r="D1506" s="51"/>
      <c r="E1506" s="38"/>
      <c r="F1506" s="51"/>
      <c r="G1506" s="52" t="s">
        <v>64</v>
      </c>
      <c r="H1506" s="53"/>
      <c r="I1506" s="54" t="s">
        <v>5205</v>
      </c>
      <c r="J1506" s="35">
        <v>1900</v>
      </c>
      <c r="K1506" s="1"/>
      <c r="L1506" s="1"/>
      <c r="M1506" s="3">
        <f t="shared" si="23"/>
        <v>1900</v>
      </c>
      <c r="N1506" s="41">
        <v>44429</v>
      </c>
      <c r="O1506" s="56"/>
      <c r="P1506" s="1"/>
      <c r="Q1506" s="1"/>
      <c r="R1506" s="57"/>
      <c r="S1506" s="39" t="s">
        <v>54</v>
      </c>
      <c r="T1506" s="68"/>
    </row>
    <row r="1507" spans="1:20" s="70" customFormat="1" x14ac:dyDescent="0.2">
      <c r="A1507" s="38" t="s">
        <v>5206</v>
      </c>
      <c r="B1507" s="39" t="s">
        <v>5207</v>
      </c>
      <c r="C1507" s="39" t="s">
        <v>5208</v>
      </c>
      <c r="D1507" s="38">
        <v>808131</v>
      </c>
      <c r="E1507" s="38"/>
      <c r="F1507" s="38"/>
      <c r="G1507" s="39" t="s">
        <v>1843</v>
      </c>
      <c r="H1507" s="38">
        <v>8268005810</v>
      </c>
      <c r="I1507" s="40" t="s">
        <v>5209</v>
      </c>
      <c r="J1507" s="2">
        <v>163750</v>
      </c>
      <c r="K1507" s="2"/>
      <c r="L1507" s="2">
        <v>29475</v>
      </c>
      <c r="M1507" s="3">
        <f t="shared" si="23"/>
        <v>193225</v>
      </c>
      <c r="N1507" s="41">
        <v>44403.729166666664</v>
      </c>
      <c r="O1507" s="39">
        <v>44029143</v>
      </c>
      <c r="P1507" s="39" t="s">
        <v>52</v>
      </c>
      <c r="Q1507" s="40" t="s">
        <v>5210</v>
      </c>
      <c r="R1507" s="41">
        <v>44457</v>
      </c>
      <c r="S1507" s="39" t="s">
        <v>54</v>
      </c>
      <c r="T1507" s="68"/>
    </row>
    <row r="1508" spans="1:20" s="70" customFormat="1" x14ac:dyDescent="0.2">
      <c r="A1508" s="38" t="s">
        <v>5211</v>
      </c>
      <c r="B1508" s="39" t="s">
        <v>5212</v>
      </c>
      <c r="C1508" s="39" t="s">
        <v>5213</v>
      </c>
      <c r="D1508" s="38">
        <v>808131</v>
      </c>
      <c r="E1508" s="38"/>
      <c r="F1508" s="38"/>
      <c r="G1508" s="39" t="s">
        <v>1843</v>
      </c>
      <c r="H1508" s="38">
        <v>8268005810</v>
      </c>
      <c r="I1508" s="40" t="s">
        <v>5214</v>
      </c>
      <c r="J1508" s="2">
        <v>163750</v>
      </c>
      <c r="K1508" s="2"/>
      <c r="L1508" s="2">
        <v>29475</v>
      </c>
      <c r="M1508" s="3">
        <f t="shared" si="23"/>
        <v>193225</v>
      </c>
      <c r="N1508" s="41">
        <v>44366.729166666664</v>
      </c>
      <c r="O1508" s="39">
        <v>44029153</v>
      </c>
      <c r="P1508" s="39" t="s">
        <v>52</v>
      </c>
      <c r="Q1508" s="40" t="s">
        <v>5210</v>
      </c>
      <c r="R1508" s="41">
        <v>44457</v>
      </c>
      <c r="S1508" s="39" t="s">
        <v>54</v>
      </c>
      <c r="T1508" s="68"/>
    </row>
    <row r="1509" spans="1:20" s="70" customFormat="1" x14ac:dyDescent="0.2">
      <c r="A1509" s="38" t="s">
        <v>5215</v>
      </c>
      <c r="B1509" s="39" t="s">
        <v>5216</v>
      </c>
      <c r="C1509" s="39" t="s">
        <v>5217</v>
      </c>
      <c r="D1509" s="38">
        <v>808131</v>
      </c>
      <c r="E1509" s="38"/>
      <c r="F1509" s="38"/>
      <c r="G1509" s="39" t="s">
        <v>1843</v>
      </c>
      <c r="H1509" s="38">
        <v>8268006038</v>
      </c>
      <c r="I1509" s="40" t="s">
        <v>5218</v>
      </c>
      <c r="J1509" s="2">
        <v>6276.2711864406783</v>
      </c>
      <c r="K1509" s="2"/>
      <c r="L1509" s="2">
        <v>1129.7288135593221</v>
      </c>
      <c r="M1509" s="3">
        <f t="shared" si="23"/>
        <v>7406</v>
      </c>
      <c r="N1509" s="41">
        <v>44374.729166666664</v>
      </c>
      <c r="O1509" s="39">
        <v>44029166</v>
      </c>
      <c r="P1509" s="39" t="s">
        <v>52</v>
      </c>
      <c r="Q1509" s="40" t="s">
        <v>5219</v>
      </c>
      <c r="R1509" s="41">
        <v>44456</v>
      </c>
      <c r="S1509" s="39" t="s">
        <v>54</v>
      </c>
      <c r="T1509" s="68"/>
    </row>
    <row r="1510" spans="1:20" s="70" customFormat="1" x14ac:dyDescent="0.2">
      <c r="A1510" s="38" t="s">
        <v>5220</v>
      </c>
      <c r="B1510" s="39" t="s">
        <v>5221</v>
      </c>
      <c r="C1510" s="39" t="s">
        <v>5222</v>
      </c>
      <c r="D1510" s="38">
        <v>100147</v>
      </c>
      <c r="E1510" s="38"/>
      <c r="F1510" s="38"/>
      <c r="G1510" s="39" t="s">
        <v>5223</v>
      </c>
      <c r="H1510" s="38">
        <v>8266011718</v>
      </c>
      <c r="I1510" s="40" t="s">
        <v>5224</v>
      </c>
      <c r="J1510" s="2">
        <v>39200</v>
      </c>
      <c r="K1510" s="2"/>
      <c r="L1510" s="2">
        <v>7056</v>
      </c>
      <c r="M1510" s="3">
        <f t="shared" si="23"/>
        <v>46256</v>
      </c>
      <c r="N1510" s="41">
        <v>44386.729166666664</v>
      </c>
      <c r="O1510" s="39">
        <v>6870173922</v>
      </c>
      <c r="P1510" s="39" t="s">
        <v>52</v>
      </c>
      <c r="Q1510" s="40">
        <v>109032761725</v>
      </c>
      <c r="R1510" s="41">
        <v>44444</v>
      </c>
      <c r="S1510" s="39" t="s">
        <v>54</v>
      </c>
      <c r="T1510" s="68"/>
    </row>
    <row r="1511" spans="1:20" s="70" customFormat="1" x14ac:dyDescent="0.2">
      <c r="A1511" s="38" t="s">
        <v>5225</v>
      </c>
      <c r="B1511" s="39" t="s">
        <v>5226</v>
      </c>
      <c r="C1511" s="39" t="s">
        <v>5227</v>
      </c>
      <c r="D1511" s="38">
        <v>816777</v>
      </c>
      <c r="E1511" s="38"/>
      <c r="F1511" s="38"/>
      <c r="G1511" s="39" t="s">
        <v>205</v>
      </c>
      <c r="H1511" s="38">
        <v>8268005263</v>
      </c>
      <c r="I1511" s="40" t="s">
        <v>5228</v>
      </c>
      <c r="J1511" s="2">
        <v>144615</v>
      </c>
      <c r="K1511" s="2"/>
      <c r="L1511" s="2">
        <v>26030.7</v>
      </c>
      <c r="M1511" s="3">
        <f t="shared" si="23"/>
        <v>170645.7</v>
      </c>
      <c r="N1511" s="41">
        <v>44398.729166666664</v>
      </c>
      <c r="O1511" s="39">
        <v>44096129</v>
      </c>
      <c r="P1511" s="39" t="s">
        <v>52</v>
      </c>
      <c r="Q1511" s="40" t="s">
        <v>5229</v>
      </c>
      <c r="R1511" s="41">
        <v>44470</v>
      </c>
      <c r="S1511" s="39" t="s">
        <v>54</v>
      </c>
      <c r="T1511" s="68"/>
    </row>
    <row r="1512" spans="1:20" s="70" customFormat="1" x14ac:dyDescent="0.2">
      <c r="A1512" s="38" t="s">
        <v>5230</v>
      </c>
      <c r="B1512" s="39" t="s">
        <v>5231</v>
      </c>
      <c r="C1512" s="39" t="s">
        <v>5232</v>
      </c>
      <c r="D1512" s="38">
        <v>402984</v>
      </c>
      <c r="E1512" s="38"/>
      <c r="F1512" s="38"/>
      <c r="G1512" s="39" t="s">
        <v>4467</v>
      </c>
      <c r="H1512" s="38">
        <v>8263000067</v>
      </c>
      <c r="I1512" s="40">
        <v>330092248</v>
      </c>
      <c r="J1512" s="2">
        <v>825000</v>
      </c>
      <c r="K1512" s="2">
        <v>825</v>
      </c>
      <c r="L1512" s="2">
        <v>148500</v>
      </c>
      <c r="M1512" s="3">
        <f t="shared" si="23"/>
        <v>974325</v>
      </c>
      <c r="N1512" s="41">
        <v>44385.729166666664</v>
      </c>
      <c r="O1512" s="39">
        <v>6870182716</v>
      </c>
      <c r="P1512" s="39" t="s">
        <v>3027</v>
      </c>
      <c r="Q1512" s="40" t="s">
        <v>5233</v>
      </c>
      <c r="R1512" s="41">
        <v>44444</v>
      </c>
      <c r="S1512" s="62" t="s">
        <v>15</v>
      </c>
      <c r="T1512" s="68"/>
    </row>
    <row r="1513" spans="1:20" s="70" customFormat="1" x14ac:dyDescent="0.2">
      <c r="A1513" s="38" t="s">
        <v>5234</v>
      </c>
      <c r="B1513" s="39" t="s">
        <v>5235</v>
      </c>
      <c r="C1513" s="39" t="s">
        <v>5236</v>
      </c>
      <c r="D1513" s="38">
        <v>106631</v>
      </c>
      <c r="E1513" s="38"/>
      <c r="F1513" s="38"/>
      <c r="G1513" s="39" t="s">
        <v>5237</v>
      </c>
      <c r="H1513" s="38">
        <v>8263000127</v>
      </c>
      <c r="I1513" s="40" t="s">
        <v>5238</v>
      </c>
      <c r="J1513" s="2">
        <v>999750</v>
      </c>
      <c r="K1513" s="2"/>
      <c r="L1513" s="2">
        <v>179955</v>
      </c>
      <c r="M1513" s="3">
        <f t="shared" si="23"/>
        <v>1179705</v>
      </c>
      <c r="N1513" s="41">
        <v>44384.729166666664</v>
      </c>
      <c r="O1513" s="39">
        <v>6870178516</v>
      </c>
      <c r="P1513" s="39" t="s">
        <v>52</v>
      </c>
      <c r="Q1513" s="40" t="s">
        <v>5239</v>
      </c>
      <c r="R1513" s="41">
        <v>44436</v>
      </c>
      <c r="S1513" s="39" t="s">
        <v>54</v>
      </c>
      <c r="T1513" s="68"/>
    </row>
    <row r="1514" spans="1:20" s="70" customFormat="1" x14ac:dyDescent="0.2">
      <c r="A1514" s="38" t="s">
        <v>5240</v>
      </c>
      <c r="B1514" s="39" t="s">
        <v>5241</v>
      </c>
      <c r="C1514" s="39" t="s">
        <v>5242</v>
      </c>
      <c r="D1514" s="38">
        <v>821027</v>
      </c>
      <c r="E1514" s="38"/>
      <c r="F1514" s="38"/>
      <c r="G1514" s="39" t="s">
        <v>474</v>
      </c>
      <c r="H1514" s="38">
        <v>8268005622</v>
      </c>
      <c r="I1514" s="40" t="s">
        <v>5243</v>
      </c>
      <c r="J1514" s="2">
        <v>2001950.8474576273</v>
      </c>
      <c r="K1514" s="2"/>
      <c r="L1514" s="2">
        <v>360351.15254237287</v>
      </c>
      <c r="M1514" s="3">
        <f t="shared" si="23"/>
        <v>2362302</v>
      </c>
      <c r="N1514" s="41">
        <v>44399.729166666664</v>
      </c>
      <c r="O1514" s="39">
        <v>44035917</v>
      </c>
      <c r="P1514" s="39" t="s">
        <v>52</v>
      </c>
      <c r="Q1514" s="40" t="s">
        <v>5244</v>
      </c>
      <c r="R1514" s="41">
        <v>44437</v>
      </c>
      <c r="S1514" s="39" t="s">
        <v>54</v>
      </c>
      <c r="T1514" s="68"/>
    </row>
    <row r="1515" spans="1:20" s="70" customFormat="1" x14ac:dyDescent="0.2">
      <c r="A1515" s="38" t="s">
        <v>5245</v>
      </c>
      <c r="B1515" s="39" t="s">
        <v>5246</v>
      </c>
      <c r="C1515" s="39" t="s">
        <v>5247</v>
      </c>
      <c r="D1515" s="38">
        <v>821027</v>
      </c>
      <c r="E1515" s="38"/>
      <c r="F1515" s="38"/>
      <c r="G1515" s="39" t="s">
        <v>474</v>
      </c>
      <c r="H1515" s="38">
        <v>8268005622</v>
      </c>
      <c r="I1515" s="40" t="s">
        <v>5248</v>
      </c>
      <c r="J1515" s="2">
        <v>8325301.6949152546</v>
      </c>
      <c r="K1515" s="2"/>
      <c r="L1515" s="2">
        <v>1498554.3050847459</v>
      </c>
      <c r="M1515" s="3">
        <f t="shared" si="23"/>
        <v>9823856</v>
      </c>
      <c r="N1515" s="41">
        <v>44385.729166666664</v>
      </c>
      <c r="O1515" s="39">
        <v>44031053</v>
      </c>
      <c r="P1515" s="39" t="s">
        <v>52</v>
      </c>
      <c r="Q1515" s="40" t="s">
        <v>5244</v>
      </c>
      <c r="R1515" s="41">
        <v>44437</v>
      </c>
      <c r="S1515" s="39" t="s">
        <v>54</v>
      </c>
      <c r="T1515" s="68"/>
    </row>
    <row r="1516" spans="1:20" s="70" customFormat="1" x14ac:dyDescent="0.2">
      <c r="A1516" s="38" t="s">
        <v>5249</v>
      </c>
      <c r="B1516" s="39" t="s">
        <v>5250</v>
      </c>
      <c r="C1516" s="39" t="s">
        <v>5251</v>
      </c>
      <c r="D1516" s="38">
        <v>821027</v>
      </c>
      <c r="E1516" s="38"/>
      <c r="F1516" s="38"/>
      <c r="G1516" s="39" t="s">
        <v>474</v>
      </c>
      <c r="H1516" s="38">
        <v>8268005622</v>
      </c>
      <c r="I1516" s="40" t="s">
        <v>5252</v>
      </c>
      <c r="J1516" s="2">
        <v>3050213.559322034</v>
      </c>
      <c r="K1516" s="2"/>
      <c r="L1516" s="2">
        <v>549038.44067796611</v>
      </c>
      <c r="M1516" s="3">
        <f t="shared" si="23"/>
        <v>3599252</v>
      </c>
      <c r="N1516" s="41">
        <v>44299.729166666664</v>
      </c>
      <c r="O1516" s="39">
        <v>44031182</v>
      </c>
      <c r="P1516" s="39" t="s">
        <v>52</v>
      </c>
      <c r="Q1516" s="40" t="s">
        <v>5244</v>
      </c>
      <c r="R1516" s="41">
        <v>44437</v>
      </c>
      <c r="S1516" s="39" t="s">
        <v>54</v>
      </c>
      <c r="T1516" s="68"/>
    </row>
    <row r="1517" spans="1:20" s="70" customFormat="1" x14ac:dyDescent="0.2">
      <c r="A1517" s="38" t="s">
        <v>5253</v>
      </c>
      <c r="B1517" s="42" t="s">
        <v>5254</v>
      </c>
      <c r="C1517" s="42"/>
      <c r="D1517" s="38">
        <v>406969</v>
      </c>
      <c r="E1517" s="38"/>
      <c r="F1517" s="38"/>
      <c r="G1517" s="42" t="s">
        <v>5255</v>
      </c>
      <c r="H1517" s="38">
        <v>8266011878</v>
      </c>
      <c r="I1517" s="40" t="s">
        <v>5256</v>
      </c>
      <c r="J1517" s="3">
        <v>120929.60000000001</v>
      </c>
      <c r="K1517" s="3"/>
      <c r="L1517" s="3">
        <v>21767.328000000001</v>
      </c>
      <c r="M1517" s="3">
        <f t="shared" si="23"/>
        <v>142696.92800000001</v>
      </c>
      <c r="N1517" s="41">
        <v>44432</v>
      </c>
      <c r="O1517" s="39"/>
      <c r="P1517" s="42" t="s">
        <v>315</v>
      </c>
      <c r="Q1517" s="42"/>
      <c r="R1517" s="60"/>
      <c r="S1517" s="42" t="s">
        <v>243</v>
      </c>
      <c r="T1517" s="68"/>
    </row>
    <row r="1518" spans="1:20" s="70" customFormat="1" x14ac:dyDescent="0.2">
      <c r="A1518" s="38" t="s">
        <v>63</v>
      </c>
      <c r="B1518" s="1"/>
      <c r="C1518" s="1"/>
      <c r="D1518" s="51"/>
      <c r="E1518" s="38"/>
      <c r="F1518" s="51"/>
      <c r="G1518" s="52" t="s">
        <v>64</v>
      </c>
      <c r="H1518" s="53"/>
      <c r="I1518" s="54" t="s">
        <v>5257</v>
      </c>
      <c r="J1518" s="35">
        <v>1203.3599999999999</v>
      </c>
      <c r="K1518" s="1"/>
      <c r="L1518" s="1"/>
      <c r="M1518" s="3">
        <f t="shared" si="23"/>
        <v>1203.3599999999999</v>
      </c>
      <c r="N1518" s="41">
        <v>44432</v>
      </c>
      <c r="O1518" s="56"/>
      <c r="P1518" s="1"/>
      <c r="Q1518" s="1"/>
      <c r="R1518" s="57"/>
      <c r="S1518" s="39" t="s">
        <v>54</v>
      </c>
      <c r="T1518" s="68"/>
    </row>
    <row r="1519" spans="1:20" s="70" customFormat="1" x14ac:dyDescent="0.2">
      <c r="A1519" s="38" t="s">
        <v>5258</v>
      </c>
      <c r="B1519" s="42" t="s">
        <v>5259</v>
      </c>
      <c r="C1519" s="42" t="s">
        <v>5260</v>
      </c>
      <c r="D1519" s="38">
        <v>921813</v>
      </c>
      <c r="E1519" s="38"/>
      <c r="F1519" s="38"/>
      <c r="G1519" s="42" t="s">
        <v>1977</v>
      </c>
      <c r="H1519" s="38">
        <v>8268006808</v>
      </c>
      <c r="I1519" s="40" t="s">
        <v>5261</v>
      </c>
      <c r="J1519" s="3">
        <v>207991.65</v>
      </c>
      <c r="K1519" s="3"/>
      <c r="L1519" s="3">
        <v>37438.5</v>
      </c>
      <c r="M1519" s="3">
        <f t="shared" si="23"/>
        <v>245430.15</v>
      </c>
      <c r="N1519" s="41">
        <v>44407.729166666664</v>
      </c>
      <c r="O1519" s="39">
        <v>44035146</v>
      </c>
      <c r="P1519" s="42" t="s">
        <v>315</v>
      </c>
      <c r="Q1519" s="42" t="s">
        <v>4901</v>
      </c>
      <c r="R1519" s="60">
        <v>44436</v>
      </c>
      <c r="S1519" s="42" t="s">
        <v>243</v>
      </c>
      <c r="T1519" s="68"/>
    </row>
    <row r="1520" spans="1:20" s="70" customFormat="1" x14ac:dyDescent="0.2">
      <c r="A1520" s="38" t="s">
        <v>63</v>
      </c>
      <c r="B1520" s="1"/>
      <c r="C1520" s="1"/>
      <c r="D1520" s="51"/>
      <c r="E1520" s="38"/>
      <c r="F1520" s="51"/>
      <c r="G1520" s="52" t="s">
        <v>64</v>
      </c>
      <c r="H1520" s="53"/>
      <c r="I1520" s="54" t="s">
        <v>5262</v>
      </c>
      <c r="J1520" s="35">
        <v>-331.75</v>
      </c>
      <c r="K1520" s="1"/>
      <c r="L1520" s="1"/>
      <c r="M1520" s="3">
        <f t="shared" si="23"/>
        <v>-331.75</v>
      </c>
      <c r="N1520" s="41">
        <v>44433</v>
      </c>
      <c r="O1520" s="56"/>
      <c r="P1520" s="1"/>
      <c r="Q1520" s="1"/>
      <c r="R1520" s="57"/>
      <c r="S1520" s="39" t="s">
        <v>54</v>
      </c>
      <c r="T1520" s="68"/>
    </row>
    <row r="1521" spans="1:20" s="70" customFormat="1" x14ac:dyDescent="0.2">
      <c r="A1521" s="38" t="s">
        <v>63</v>
      </c>
      <c r="B1521" s="1"/>
      <c r="C1521" s="1"/>
      <c r="D1521" s="51"/>
      <c r="E1521" s="38"/>
      <c r="F1521" s="51"/>
      <c r="G1521" s="52" t="s">
        <v>64</v>
      </c>
      <c r="H1521" s="53"/>
      <c r="I1521" s="54" t="s">
        <v>5263</v>
      </c>
      <c r="J1521" s="35">
        <v>-3001.7</v>
      </c>
      <c r="K1521" s="1"/>
      <c r="L1521" s="1"/>
      <c r="M1521" s="3">
        <f t="shared" si="23"/>
        <v>-3001.7</v>
      </c>
      <c r="N1521" s="41">
        <v>44434</v>
      </c>
      <c r="O1521" s="56"/>
      <c r="P1521" s="1"/>
      <c r="Q1521" s="1"/>
      <c r="R1521" s="57"/>
      <c r="S1521" s="39" t="s">
        <v>54</v>
      </c>
      <c r="T1521" s="68"/>
    </row>
    <row r="1522" spans="1:20" s="70" customFormat="1" x14ac:dyDescent="0.2">
      <c r="A1522" s="38" t="s">
        <v>63</v>
      </c>
      <c r="B1522" s="1"/>
      <c r="C1522" s="1"/>
      <c r="D1522" s="51"/>
      <c r="E1522" s="38"/>
      <c r="F1522" s="51"/>
      <c r="G1522" s="52" t="s">
        <v>64</v>
      </c>
      <c r="H1522" s="53"/>
      <c r="I1522" s="54" t="s">
        <v>5264</v>
      </c>
      <c r="J1522" s="35">
        <v>-4624.58</v>
      </c>
      <c r="K1522" s="1"/>
      <c r="L1522" s="1"/>
      <c r="M1522" s="3">
        <f t="shared" si="23"/>
        <v>-4624.58</v>
      </c>
      <c r="N1522" s="41">
        <v>44434</v>
      </c>
      <c r="O1522" s="56"/>
      <c r="P1522" s="1"/>
      <c r="Q1522" s="1"/>
      <c r="R1522" s="57"/>
      <c r="S1522" s="39" t="s">
        <v>54</v>
      </c>
      <c r="T1522" s="68"/>
    </row>
    <row r="1523" spans="1:20" s="70" customFormat="1" x14ac:dyDescent="0.2">
      <c r="A1523" s="38" t="s">
        <v>63</v>
      </c>
      <c r="B1523" s="1"/>
      <c r="C1523" s="1"/>
      <c r="D1523" s="51"/>
      <c r="E1523" s="38"/>
      <c r="F1523" s="51"/>
      <c r="G1523" s="52" t="s">
        <v>64</v>
      </c>
      <c r="H1523" s="53"/>
      <c r="I1523" s="54" t="s">
        <v>5265</v>
      </c>
      <c r="J1523" s="35">
        <v>-10760.17</v>
      </c>
      <c r="K1523" s="1"/>
      <c r="L1523" s="1"/>
      <c r="M1523" s="3">
        <f t="shared" si="23"/>
        <v>-10760.17</v>
      </c>
      <c r="N1523" s="41">
        <v>44434</v>
      </c>
      <c r="O1523" s="56"/>
      <c r="P1523" s="1"/>
      <c r="Q1523" s="1"/>
      <c r="R1523" s="57"/>
      <c r="S1523" s="39" t="s">
        <v>54</v>
      </c>
      <c r="T1523" s="68"/>
    </row>
    <row r="1524" spans="1:20" s="70" customFormat="1" x14ac:dyDescent="0.2">
      <c r="A1524" s="38" t="s">
        <v>63</v>
      </c>
      <c r="B1524" s="1"/>
      <c r="C1524" s="1"/>
      <c r="D1524" s="51"/>
      <c r="E1524" s="38"/>
      <c r="F1524" s="51"/>
      <c r="G1524" s="52" t="s">
        <v>64</v>
      </c>
      <c r="H1524" s="53"/>
      <c r="I1524" s="54" t="s">
        <v>5266</v>
      </c>
      <c r="J1524" s="35">
        <v>-3233.05</v>
      </c>
      <c r="K1524" s="1"/>
      <c r="L1524" s="1"/>
      <c r="M1524" s="3">
        <f t="shared" si="23"/>
        <v>-3233.05</v>
      </c>
      <c r="N1524" s="41">
        <v>44434</v>
      </c>
      <c r="O1524" s="56"/>
      <c r="P1524" s="1"/>
      <c r="Q1524" s="1"/>
      <c r="R1524" s="57"/>
      <c r="S1524" s="39" t="s">
        <v>54</v>
      </c>
      <c r="T1524" s="68"/>
    </row>
    <row r="1525" spans="1:20" s="70" customFormat="1" x14ac:dyDescent="0.2">
      <c r="A1525" s="38" t="s">
        <v>63</v>
      </c>
      <c r="B1525" s="1"/>
      <c r="C1525" s="1"/>
      <c r="D1525" s="51"/>
      <c r="E1525" s="38"/>
      <c r="F1525" s="51"/>
      <c r="G1525" s="52" t="s">
        <v>64</v>
      </c>
      <c r="H1525" s="53"/>
      <c r="I1525" s="54" t="s">
        <v>5267</v>
      </c>
      <c r="J1525" s="35">
        <v>-4040.68</v>
      </c>
      <c r="K1525" s="1"/>
      <c r="L1525" s="1"/>
      <c r="M1525" s="3">
        <f t="shared" si="23"/>
        <v>-4040.68</v>
      </c>
      <c r="N1525" s="41">
        <v>44434</v>
      </c>
      <c r="O1525" s="56"/>
      <c r="P1525" s="1"/>
      <c r="Q1525" s="1"/>
      <c r="R1525" s="57"/>
      <c r="S1525" s="39" t="s">
        <v>54</v>
      </c>
      <c r="T1525" s="68"/>
    </row>
    <row r="1526" spans="1:20" s="70" customFormat="1" x14ac:dyDescent="0.2">
      <c r="A1526" s="38" t="s">
        <v>63</v>
      </c>
      <c r="B1526" s="1"/>
      <c r="C1526" s="1"/>
      <c r="D1526" s="51"/>
      <c r="E1526" s="38"/>
      <c r="F1526" s="51"/>
      <c r="G1526" s="52" t="s">
        <v>64</v>
      </c>
      <c r="H1526" s="53"/>
      <c r="I1526" s="54" t="s">
        <v>5268</v>
      </c>
      <c r="J1526" s="35">
        <v>-12382.2</v>
      </c>
      <c r="K1526" s="1"/>
      <c r="L1526" s="1"/>
      <c r="M1526" s="3">
        <f t="shared" si="23"/>
        <v>-12382.2</v>
      </c>
      <c r="N1526" s="41">
        <v>44434</v>
      </c>
      <c r="O1526" s="56"/>
      <c r="P1526" s="1"/>
      <c r="Q1526" s="1"/>
      <c r="R1526" s="57"/>
      <c r="S1526" s="39" t="s">
        <v>54</v>
      </c>
      <c r="T1526" s="68"/>
    </row>
    <row r="1527" spans="1:20" s="70" customFormat="1" x14ac:dyDescent="0.2">
      <c r="A1527" s="38" t="s">
        <v>5269</v>
      </c>
      <c r="B1527" s="39" t="s">
        <v>5270</v>
      </c>
      <c r="C1527" s="39" t="s">
        <v>5271</v>
      </c>
      <c r="D1527" s="38">
        <v>811819</v>
      </c>
      <c r="E1527" s="38"/>
      <c r="F1527" s="38"/>
      <c r="G1527" s="39" t="s">
        <v>1091</v>
      </c>
      <c r="H1527" s="38">
        <v>8263000091</v>
      </c>
      <c r="I1527" s="40" t="s">
        <v>5272</v>
      </c>
      <c r="J1527" s="2">
        <v>14610.29</v>
      </c>
      <c r="K1527" s="2"/>
      <c r="L1527" s="2">
        <v>0</v>
      </c>
      <c r="M1527" s="3">
        <f t="shared" si="23"/>
        <v>14610.29</v>
      </c>
      <c r="N1527" s="41">
        <v>44387.729166666664</v>
      </c>
      <c r="O1527" s="39">
        <v>7482103520</v>
      </c>
      <c r="P1527" s="39" t="s">
        <v>52</v>
      </c>
      <c r="Q1527" s="40">
        <v>103255046896</v>
      </c>
      <c r="R1527" s="41">
        <v>44281</v>
      </c>
      <c r="S1527" s="39" t="s">
        <v>54</v>
      </c>
      <c r="T1527" s="68"/>
    </row>
    <row r="1528" spans="1:20" s="70" customFormat="1" x14ac:dyDescent="0.2">
      <c r="A1528" s="38" t="s">
        <v>5273</v>
      </c>
      <c r="B1528" s="39" t="s">
        <v>5274</v>
      </c>
      <c r="C1528" s="39" t="s">
        <v>5275</v>
      </c>
      <c r="D1528" s="38">
        <v>811819</v>
      </c>
      <c r="E1528" s="38"/>
      <c r="F1528" s="38"/>
      <c r="G1528" s="39" t="s">
        <v>1091</v>
      </c>
      <c r="H1528" s="38">
        <v>8263000091</v>
      </c>
      <c r="I1528" s="40" t="s">
        <v>5276</v>
      </c>
      <c r="J1528" s="2">
        <v>4768.38</v>
      </c>
      <c r="K1528" s="2"/>
      <c r="L1528" s="2">
        <v>0</v>
      </c>
      <c r="M1528" s="3">
        <f t="shared" si="23"/>
        <v>4768.38</v>
      </c>
      <c r="N1528" s="41">
        <v>44434</v>
      </c>
      <c r="O1528" s="39">
        <v>7482103521</v>
      </c>
      <c r="P1528" s="39" t="s">
        <v>52</v>
      </c>
      <c r="Q1528" s="40">
        <v>103255046896</v>
      </c>
      <c r="R1528" s="41">
        <v>44281</v>
      </c>
      <c r="S1528" s="39" t="s">
        <v>54</v>
      </c>
      <c r="T1528" s="68"/>
    </row>
    <row r="1529" spans="1:20" s="70" customFormat="1" x14ac:dyDescent="0.2">
      <c r="A1529" s="38" t="s">
        <v>5277</v>
      </c>
      <c r="B1529" s="39" t="s">
        <v>5278</v>
      </c>
      <c r="C1529" s="39" t="s">
        <v>5279</v>
      </c>
      <c r="D1529" s="38">
        <v>811819</v>
      </c>
      <c r="E1529" s="38"/>
      <c r="F1529" s="38"/>
      <c r="G1529" s="39" t="s">
        <v>1091</v>
      </c>
      <c r="H1529" s="38">
        <v>8263000091</v>
      </c>
      <c r="I1529" s="40" t="s">
        <v>5280</v>
      </c>
      <c r="J1529" s="2">
        <v>3814.7</v>
      </c>
      <c r="K1529" s="2"/>
      <c r="L1529" s="2">
        <v>0</v>
      </c>
      <c r="M1529" s="3">
        <f t="shared" si="23"/>
        <v>3814.7</v>
      </c>
      <c r="N1529" s="41">
        <v>44434</v>
      </c>
      <c r="O1529" s="39">
        <v>7482103522</v>
      </c>
      <c r="P1529" s="39" t="s">
        <v>52</v>
      </c>
      <c r="Q1529" s="40">
        <v>103255046896</v>
      </c>
      <c r="R1529" s="41">
        <v>44281</v>
      </c>
      <c r="S1529" s="39" t="s">
        <v>54</v>
      </c>
      <c r="T1529" s="68"/>
    </row>
    <row r="1530" spans="1:20" s="70" customFormat="1" x14ac:dyDescent="0.2">
      <c r="A1530" s="38" t="s">
        <v>5281</v>
      </c>
      <c r="B1530" s="42" t="s">
        <v>5282</v>
      </c>
      <c r="C1530" s="42" t="s">
        <v>5283</v>
      </c>
      <c r="D1530" s="38">
        <v>407261</v>
      </c>
      <c r="E1530" s="38"/>
      <c r="F1530" s="38"/>
      <c r="G1530" s="42" t="s">
        <v>58</v>
      </c>
      <c r="H1530" s="38">
        <v>8266012048</v>
      </c>
      <c r="I1530" s="40">
        <v>9854021723</v>
      </c>
      <c r="J1530" s="3">
        <v>58378.34</v>
      </c>
      <c r="K1530" s="3"/>
      <c r="L1530" s="3">
        <v>0</v>
      </c>
      <c r="M1530" s="3">
        <f t="shared" si="23"/>
        <v>58378.34</v>
      </c>
      <c r="N1530" s="41">
        <v>44412.729166666664</v>
      </c>
      <c r="O1530" s="39">
        <v>6870179100</v>
      </c>
      <c r="P1530" s="42" t="s">
        <v>315</v>
      </c>
      <c r="Q1530" s="42"/>
      <c r="R1530" s="60"/>
      <c r="S1530" s="42" t="s">
        <v>243</v>
      </c>
      <c r="T1530" s="68" t="s">
        <v>506</v>
      </c>
    </row>
    <row r="1531" spans="1:20" s="70" customFormat="1" x14ac:dyDescent="0.2">
      <c r="A1531" s="38" t="s">
        <v>5284</v>
      </c>
      <c r="B1531" s="42" t="s">
        <v>5285</v>
      </c>
      <c r="C1531" s="42" t="s">
        <v>5286</v>
      </c>
      <c r="D1531" s="38">
        <v>407261</v>
      </c>
      <c r="E1531" s="38"/>
      <c r="F1531" s="38"/>
      <c r="G1531" s="42" t="s">
        <v>58</v>
      </c>
      <c r="H1531" s="38">
        <v>8266012048</v>
      </c>
      <c r="I1531" s="40">
        <v>9854021763</v>
      </c>
      <c r="J1531" s="3">
        <v>56890.71</v>
      </c>
      <c r="K1531" s="3"/>
      <c r="L1531" s="3">
        <v>0</v>
      </c>
      <c r="M1531" s="3">
        <f t="shared" si="23"/>
        <v>56890.71</v>
      </c>
      <c r="N1531" s="41">
        <v>44414.729166666664</v>
      </c>
      <c r="O1531" s="39">
        <v>6870179104</v>
      </c>
      <c r="P1531" s="42" t="s">
        <v>315</v>
      </c>
      <c r="Q1531" s="42"/>
      <c r="R1531" s="60"/>
      <c r="S1531" s="42" t="s">
        <v>243</v>
      </c>
      <c r="T1531" s="68" t="s">
        <v>506</v>
      </c>
    </row>
    <row r="1532" spans="1:20" s="70" customFormat="1" x14ac:dyDescent="0.2">
      <c r="A1532" s="38" t="s">
        <v>5287</v>
      </c>
      <c r="B1532" s="42" t="s">
        <v>5288</v>
      </c>
      <c r="C1532" s="42" t="s">
        <v>5289</v>
      </c>
      <c r="D1532" s="38">
        <v>407261</v>
      </c>
      <c r="E1532" s="38"/>
      <c r="F1532" s="38"/>
      <c r="G1532" s="42" t="s">
        <v>58</v>
      </c>
      <c r="H1532" s="38">
        <v>8266012048</v>
      </c>
      <c r="I1532" s="40">
        <v>9854021756</v>
      </c>
      <c r="J1532" s="3">
        <v>55673.55</v>
      </c>
      <c r="K1532" s="3"/>
      <c r="L1532" s="3">
        <v>0</v>
      </c>
      <c r="M1532" s="3">
        <f t="shared" si="23"/>
        <v>55673.55</v>
      </c>
      <c r="N1532" s="41">
        <v>44414.729166666664</v>
      </c>
      <c r="O1532" s="39">
        <v>6870179112</v>
      </c>
      <c r="P1532" s="42" t="s">
        <v>315</v>
      </c>
      <c r="Q1532" s="42"/>
      <c r="R1532" s="60"/>
      <c r="S1532" s="42" t="s">
        <v>243</v>
      </c>
      <c r="T1532" s="68" t="s">
        <v>506</v>
      </c>
    </row>
    <row r="1533" spans="1:20" s="70" customFormat="1" x14ac:dyDescent="0.2">
      <c r="A1533" s="38" t="s">
        <v>5290</v>
      </c>
      <c r="B1533" s="42" t="s">
        <v>5291</v>
      </c>
      <c r="C1533" s="42" t="s">
        <v>5292</v>
      </c>
      <c r="D1533" s="38">
        <v>407261</v>
      </c>
      <c r="E1533" s="38"/>
      <c r="F1533" s="38"/>
      <c r="G1533" s="42" t="s">
        <v>58</v>
      </c>
      <c r="H1533" s="38">
        <v>8266012048</v>
      </c>
      <c r="I1533" s="40">
        <v>9854021743</v>
      </c>
      <c r="J1533" s="3">
        <v>57454.21</v>
      </c>
      <c r="K1533" s="3"/>
      <c r="L1533" s="3">
        <v>0</v>
      </c>
      <c r="M1533" s="3">
        <f t="shared" si="23"/>
        <v>57454.21</v>
      </c>
      <c r="N1533" s="41">
        <v>44413.729166666664</v>
      </c>
      <c r="O1533" s="39">
        <v>6870179239</v>
      </c>
      <c r="P1533" s="42" t="s">
        <v>315</v>
      </c>
      <c r="Q1533" s="42"/>
      <c r="R1533" s="60"/>
      <c r="S1533" s="42" t="s">
        <v>243</v>
      </c>
      <c r="T1533" s="68" t="s">
        <v>506</v>
      </c>
    </row>
    <row r="1534" spans="1:20" s="70" customFormat="1" x14ac:dyDescent="0.2">
      <c r="A1534" s="38" t="s">
        <v>5293</v>
      </c>
      <c r="B1534" s="42" t="s">
        <v>5294</v>
      </c>
      <c r="C1534" s="42" t="s">
        <v>5295</v>
      </c>
      <c r="D1534" s="38">
        <v>407261</v>
      </c>
      <c r="E1534" s="38"/>
      <c r="F1534" s="38"/>
      <c r="G1534" s="42" t="s">
        <v>58</v>
      </c>
      <c r="H1534" s="38">
        <v>8266012048</v>
      </c>
      <c r="I1534" s="40">
        <v>9854021782</v>
      </c>
      <c r="J1534" s="3">
        <v>60138.48</v>
      </c>
      <c r="K1534" s="3"/>
      <c r="L1534" s="3">
        <v>0</v>
      </c>
      <c r="M1534" s="3">
        <f t="shared" si="23"/>
        <v>60138.48</v>
      </c>
      <c r="N1534" s="41">
        <v>44416.729166666664</v>
      </c>
      <c r="O1534" s="39">
        <v>6870179276</v>
      </c>
      <c r="P1534" s="42" t="s">
        <v>315</v>
      </c>
      <c r="Q1534" s="42"/>
      <c r="R1534" s="60"/>
      <c r="S1534" s="42" t="s">
        <v>243</v>
      </c>
      <c r="T1534" s="68" t="s">
        <v>506</v>
      </c>
    </row>
    <row r="1535" spans="1:20" s="70" customFormat="1" x14ac:dyDescent="0.2">
      <c r="A1535" s="38" t="s">
        <v>5296</v>
      </c>
      <c r="B1535" s="42" t="s">
        <v>5297</v>
      </c>
      <c r="C1535" s="42" t="s">
        <v>5298</v>
      </c>
      <c r="D1535" s="38">
        <v>407261</v>
      </c>
      <c r="E1535" s="38"/>
      <c r="F1535" s="38"/>
      <c r="G1535" s="42" t="s">
        <v>58</v>
      </c>
      <c r="H1535" s="38">
        <v>8266012048</v>
      </c>
      <c r="I1535" s="40">
        <v>9854021847</v>
      </c>
      <c r="J1535" s="3">
        <v>62452.43</v>
      </c>
      <c r="K1535" s="3"/>
      <c r="L1535" s="3">
        <v>0</v>
      </c>
      <c r="M1535" s="3">
        <f t="shared" si="23"/>
        <v>62452.43</v>
      </c>
      <c r="N1535" s="41">
        <v>44419.729166666664</v>
      </c>
      <c r="O1535" s="39">
        <v>6870179290</v>
      </c>
      <c r="P1535" s="42" t="s">
        <v>315</v>
      </c>
      <c r="Q1535" s="42"/>
      <c r="R1535" s="60"/>
      <c r="S1535" s="42" t="s">
        <v>243</v>
      </c>
      <c r="T1535" s="68" t="s">
        <v>506</v>
      </c>
    </row>
    <row r="1536" spans="1:20" s="70" customFormat="1" x14ac:dyDescent="0.2">
      <c r="A1536" s="38" t="s">
        <v>5299</v>
      </c>
      <c r="B1536" s="42" t="s">
        <v>5300</v>
      </c>
      <c r="C1536" s="42" t="s">
        <v>5301</v>
      </c>
      <c r="D1536" s="38">
        <v>407261</v>
      </c>
      <c r="E1536" s="38"/>
      <c r="F1536" s="38"/>
      <c r="G1536" s="42" t="s">
        <v>58</v>
      </c>
      <c r="H1536" s="38">
        <v>8266012048</v>
      </c>
      <c r="I1536" s="40">
        <v>9854021815</v>
      </c>
      <c r="J1536" s="3">
        <v>60741.07</v>
      </c>
      <c r="K1536" s="3"/>
      <c r="L1536" s="3">
        <v>0</v>
      </c>
      <c r="M1536" s="3">
        <f t="shared" si="23"/>
        <v>60741.07</v>
      </c>
      <c r="N1536" s="41">
        <v>44417.729166666664</v>
      </c>
      <c r="O1536" s="39">
        <v>6870179300</v>
      </c>
      <c r="P1536" s="42" t="s">
        <v>315</v>
      </c>
      <c r="Q1536" s="42"/>
      <c r="R1536" s="60"/>
      <c r="S1536" s="42" t="s">
        <v>243</v>
      </c>
      <c r="T1536" s="68" t="s">
        <v>506</v>
      </c>
    </row>
    <row r="1537" spans="1:20" s="70" customFormat="1" x14ac:dyDescent="0.2">
      <c r="A1537" s="38" t="s">
        <v>5302</v>
      </c>
      <c r="B1537" s="42" t="s">
        <v>5303</v>
      </c>
      <c r="C1537" s="42" t="s">
        <v>5304</v>
      </c>
      <c r="D1537" s="38">
        <v>407261</v>
      </c>
      <c r="E1537" s="38"/>
      <c r="F1537" s="38"/>
      <c r="G1537" s="42" t="s">
        <v>58</v>
      </c>
      <c r="H1537" s="38">
        <v>8266012048</v>
      </c>
      <c r="I1537" s="40">
        <v>9854021871</v>
      </c>
      <c r="J1537" s="3">
        <v>61078.52</v>
      </c>
      <c r="K1537" s="3"/>
      <c r="L1537" s="3">
        <v>0</v>
      </c>
      <c r="M1537" s="3">
        <f t="shared" si="23"/>
        <v>61078.52</v>
      </c>
      <c r="N1537" s="41">
        <v>44420.729166666664</v>
      </c>
      <c r="O1537" s="39">
        <v>6870179307</v>
      </c>
      <c r="P1537" s="42" t="s">
        <v>315</v>
      </c>
      <c r="Q1537" s="42"/>
      <c r="R1537" s="60"/>
      <c r="S1537" s="42" t="s">
        <v>243</v>
      </c>
      <c r="T1537" s="68" t="s">
        <v>506</v>
      </c>
    </row>
    <row r="1538" spans="1:20" s="70" customFormat="1" x14ac:dyDescent="0.2">
      <c r="A1538" s="38" t="s">
        <v>5305</v>
      </c>
      <c r="B1538" s="42" t="s">
        <v>5306</v>
      </c>
      <c r="C1538" s="42" t="s">
        <v>5307</v>
      </c>
      <c r="D1538" s="38">
        <v>407261</v>
      </c>
      <c r="E1538" s="38"/>
      <c r="F1538" s="38"/>
      <c r="G1538" s="42" t="s">
        <v>58</v>
      </c>
      <c r="H1538" s="38">
        <v>8266012048</v>
      </c>
      <c r="I1538" s="40">
        <v>9854021834</v>
      </c>
      <c r="J1538" s="3">
        <v>61488.28</v>
      </c>
      <c r="K1538" s="3"/>
      <c r="L1538" s="3">
        <v>0</v>
      </c>
      <c r="M1538" s="3">
        <f t="shared" si="23"/>
        <v>61488.28</v>
      </c>
      <c r="N1538" s="41">
        <v>44418.729166666664</v>
      </c>
      <c r="O1538" s="39">
        <v>6870179313</v>
      </c>
      <c r="P1538" s="42" t="s">
        <v>315</v>
      </c>
      <c r="Q1538" s="42"/>
      <c r="R1538" s="60"/>
      <c r="S1538" s="42" t="s">
        <v>243</v>
      </c>
      <c r="T1538" s="68" t="s">
        <v>506</v>
      </c>
    </row>
    <row r="1539" spans="1:20" s="70" customFormat="1" x14ac:dyDescent="0.2">
      <c r="A1539" s="38" t="s">
        <v>5308</v>
      </c>
      <c r="B1539" s="39" t="s">
        <v>5309</v>
      </c>
      <c r="C1539" s="39" t="s">
        <v>5310</v>
      </c>
      <c r="D1539" s="38">
        <v>811819</v>
      </c>
      <c r="E1539" s="38"/>
      <c r="F1539" s="38"/>
      <c r="G1539" s="39" t="s">
        <v>1091</v>
      </c>
      <c r="H1539" s="38">
        <v>8263000091</v>
      </c>
      <c r="I1539" s="40" t="s">
        <v>5311</v>
      </c>
      <c r="J1539" s="2">
        <v>12696.56</v>
      </c>
      <c r="K1539" s="2"/>
      <c r="L1539" s="2">
        <v>0</v>
      </c>
      <c r="M1539" s="3">
        <f t="shared" si="23"/>
        <v>12696.56</v>
      </c>
      <c r="N1539" s="41">
        <v>44434</v>
      </c>
      <c r="O1539" s="39">
        <v>7482103525</v>
      </c>
      <c r="P1539" s="39" t="s">
        <v>52</v>
      </c>
      <c r="Q1539" s="40">
        <v>103255046896</v>
      </c>
      <c r="R1539" s="41">
        <v>44281</v>
      </c>
      <c r="S1539" s="39" t="s">
        <v>54</v>
      </c>
      <c r="T1539" s="68"/>
    </row>
    <row r="1540" spans="1:20" s="70" customFormat="1" x14ac:dyDescent="0.2">
      <c r="A1540" s="38" t="s">
        <v>5312</v>
      </c>
      <c r="B1540" s="39" t="s">
        <v>5313</v>
      </c>
      <c r="C1540" s="39" t="s">
        <v>5314</v>
      </c>
      <c r="D1540" s="38">
        <v>811819</v>
      </c>
      <c r="E1540" s="38"/>
      <c r="F1540" s="38"/>
      <c r="G1540" s="39" t="s">
        <v>1091</v>
      </c>
      <c r="H1540" s="38">
        <v>8263000091</v>
      </c>
      <c r="I1540" s="40" t="s">
        <v>5315</v>
      </c>
      <c r="J1540" s="2">
        <v>5457.15</v>
      </c>
      <c r="K1540" s="2"/>
      <c r="L1540" s="2">
        <v>0</v>
      </c>
      <c r="M1540" s="3">
        <f t="shared" si="23"/>
        <v>5457.15</v>
      </c>
      <c r="N1540" s="41">
        <v>44434</v>
      </c>
      <c r="O1540" s="39">
        <v>7482103526</v>
      </c>
      <c r="P1540" s="39" t="s">
        <v>52</v>
      </c>
      <c r="Q1540" s="40">
        <v>103255046896</v>
      </c>
      <c r="R1540" s="41">
        <v>44281</v>
      </c>
      <c r="S1540" s="39" t="s">
        <v>54</v>
      </c>
      <c r="T1540" s="68"/>
    </row>
    <row r="1541" spans="1:20" s="70" customFormat="1" x14ac:dyDescent="0.2">
      <c r="A1541" s="38" t="s">
        <v>5316</v>
      </c>
      <c r="B1541" s="39" t="s">
        <v>5317</v>
      </c>
      <c r="C1541" s="39" t="s">
        <v>5318</v>
      </c>
      <c r="D1541" s="38">
        <v>705083</v>
      </c>
      <c r="E1541" s="38"/>
      <c r="F1541" s="38"/>
      <c r="G1541" s="39" t="s">
        <v>1414</v>
      </c>
      <c r="H1541" s="38">
        <v>8263000091</v>
      </c>
      <c r="I1541" s="40" t="s">
        <v>3294</v>
      </c>
      <c r="J1541" s="2">
        <v>3538.11</v>
      </c>
      <c r="K1541" s="2"/>
      <c r="L1541" s="2">
        <v>0</v>
      </c>
      <c r="M1541" s="3">
        <f t="shared" si="23"/>
        <v>3538.11</v>
      </c>
      <c r="N1541" s="41">
        <v>44349.729166666664</v>
      </c>
      <c r="O1541" s="39">
        <v>7482103528</v>
      </c>
      <c r="P1541" s="39" t="s">
        <v>52</v>
      </c>
      <c r="Q1541" s="40"/>
      <c r="R1541" s="41"/>
      <c r="S1541" s="39" t="s">
        <v>54</v>
      </c>
      <c r="T1541" s="68"/>
    </row>
    <row r="1542" spans="1:20" s="70" customFormat="1" x14ac:dyDescent="0.2">
      <c r="A1542" s="38" t="s">
        <v>5319</v>
      </c>
      <c r="B1542" s="39" t="s">
        <v>5320</v>
      </c>
      <c r="C1542" s="39" t="s">
        <v>5321</v>
      </c>
      <c r="D1542" s="38">
        <v>509612</v>
      </c>
      <c r="E1542" s="38"/>
      <c r="F1542" s="38"/>
      <c r="G1542" s="39" t="s">
        <v>4028</v>
      </c>
      <c r="H1542" s="38">
        <v>8266011741</v>
      </c>
      <c r="I1542" s="40" t="s">
        <v>5322</v>
      </c>
      <c r="J1542" s="2">
        <v>104000</v>
      </c>
      <c r="K1542" s="2"/>
      <c r="L1542" s="2">
        <v>18720</v>
      </c>
      <c r="M1542" s="3">
        <f t="shared" ref="M1542:M1605" si="24">SUM(J1542:L1542)</f>
        <v>122720</v>
      </c>
      <c r="N1542" s="41">
        <v>44378.729166666664</v>
      </c>
      <c r="O1542" s="39">
        <v>6870179707</v>
      </c>
      <c r="P1542" s="39" t="s">
        <v>52</v>
      </c>
      <c r="Q1542" s="40">
        <v>108273152856</v>
      </c>
      <c r="R1542" s="41">
        <v>44437</v>
      </c>
      <c r="S1542" s="39" t="s">
        <v>54</v>
      </c>
      <c r="T1542" s="68"/>
    </row>
    <row r="1543" spans="1:20" s="70" customFormat="1" x14ac:dyDescent="0.2">
      <c r="A1543" s="38" t="s">
        <v>5323</v>
      </c>
      <c r="B1543" s="39" t="s">
        <v>5324</v>
      </c>
      <c r="C1543" s="39" t="s">
        <v>5325</v>
      </c>
      <c r="D1543" s="38">
        <v>803629</v>
      </c>
      <c r="E1543" s="38"/>
      <c r="F1543" s="38"/>
      <c r="G1543" s="39" t="s">
        <v>5326</v>
      </c>
      <c r="H1543" s="38">
        <v>8268006549</v>
      </c>
      <c r="I1543" s="40" t="s">
        <v>5327</v>
      </c>
      <c r="J1543" s="2">
        <v>156910</v>
      </c>
      <c r="K1543" s="2"/>
      <c r="L1543" s="2">
        <v>28243.8</v>
      </c>
      <c r="M1543" s="3">
        <f t="shared" si="24"/>
        <v>185153.8</v>
      </c>
      <c r="N1543" s="41">
        <v>44408</v>
      </c>
      <c r="O1543" s="39">
        <v>44112940</v>
      </c>
      <c r="P1543" s="39" t="s">
        <v>52</v>
      </c>
      <c r="Q1543" s="40">
        <v>110299373324</v>
      </c>
      <c r="R1543" s="41">
        <v>44500</v>
      </c>
      <c r="S1543" s="39" t="s">
        <v>54</v>
      </c>
      <c r="T1543" s="68"/>
    </row>
    <row r="1544" spans="1:20" s="70" customFormat="1" x14ac:dyDescent="0.2">
      <c r="A1544" s="38" t="s">
        <v>5328</v>
      </c>
      <c r="B1544" s="39" t="s">
        <v>5329</v>
      </c>
      <c r="C1544" s="39" t="s">
        <v>5330</v>
      </c>
      <c r="D1544" s="38">
        <v>821442</v>
      </c>
      <c r="E1544" s="38"/>
      <c r="F1544" s="38"/>
      <c r="G1544" s="39" t="s">
        <v>1950</v>
      </c>
      <c r="H1544" s="38">
        <v>8268006127</v>
      </c>
      <c r="I1544" s="40" t="s">
        <v>5331</v>
      </c>
      <c r="J1544" s="2">
        <v>1684462</v>
      </c>
      <c r="K1544" s="2"/>
      <c r="L1544" s="2">
        <v>303203.15999999997</v>
      </c>
      <c r="M1544" s="3">
        <f t="shared" si="24"/>
        <v>1987665.16</v>
      </c>
      <c r="N1544" s="41">
        <v>44410.729166666664</v>
      </c>
      <c r="O1544" s="39">
        <v>44038311</v>
      </c>
      <c r="P1544" s="39" t="s">
        <v>52</v>
      </c>
      <c r="Q1544" s="40" t="s">
        <v>5332</v>
      </c>
      <c r="R1544" s="41">
        <v>44462</v>
      </c>
      <c r="S1544" s="39" t="s">
        <v>54</v>
      </c>
      <c r="T1544" s="68"/>
    </row>
    <row r="1545" spans="1:20" s="70" customFormat="1" x14ac:dyDescent="0.2">
      <c r="A1545" s="38" t="s">
        <v>5333</v>
      </c>
      <c r="B1545" s="39" t="s">
        <v>5334</v>
      </c>
      <c r="C1545" s="39"/>
      <c r="D1545" s="38">
        <v>506579</v>
      </c>
      <c r="E1545" s="38"/>
      <c r="F1545" s="38"/>
      <c r="G1545" s="39" t="s">
        <v>5335</v>
      </c>
      <c r="H1545" s="38">
        <v>8266012379</v>
      </c>
      <c r="I1545" s="40">
        <v>9827</v>
      </c>
      <c r="J1545" s="5">
        <v>186828.23</v>
      </c>
      <c r="K1545" s="2"/>
      <c r="L1545" s="2">
        <v>33629.081400000003</v>
      </c>
      <c r="M1545" s="3">
        <f t="shared" si="24"/>
        <v>220457.31140000001</v>
      </c>
      <c r="N1545" s="41">
        <v>44435</v>
      </c>
      <c r="O1545" s="39"/>
      <c r="P1545" s="39" t="s">
        <v>52</v>
      </c>
      <c r="Q1545" s="40"/>
      <c r="R1545" s="41"/>
      <c r="S1545" s="39" t="s">
        <v>54</v>
      </c>
      <c r="T1545" s="68"/>
    </row>
    <row r="1546" spans="1:20" s="70" customFormat="1" x14ac:dyDescent="0.2">
      <c r="A1546" s="38" t="s">
        <v>5336</v>
      </c>
      <c r="B1546" s="42" t="s">
        <v>5337</v>
      </c>
      <c r="C1546" s="42" t="s">
        <v>5338</v>
      </c>
      <c r="D1546" s="38">
        <v>407261</v>
      </c>
      <c r="E1546" s="38"/>
      <c r="F1546" s="38"/>
      <c r="G1546" s="42" t="s">
        <v>58</v>
      </c>
      <c r="H1546" s="38">
        <v>8266012048</v>
      </c>
      <c r="I1546" s="40">
        <v>9854021861</v>
      </c>
      <c r="J1546" s="3">
        <v>61512.39</v>
      </c>
      <c r="K1546" s="3"/>
      <c r="L1546" s="3">
        <v>0</v>
      </c>
      <c r="M1546" s="3">
        <f t="shared" si="24"/>
        <v>61512.39</v>
      </c>
      <c r="N1546" s="41">
        <v>44420.729166666664</v>
      </c>
      <c r="O1546" s="39">
        <v>6870181547</v>
      </c>
      <c r="P1546" s="42" t="s">
        <v>315</v>
      </c>
      <c r="Q1546" s="42"/>
      <c r="R1546" s="60"/>
      <c r="S1546" s="42" t="s">
        <v>243</v>
      </c>
      <c r="T1546" s="68" t="s">
        <v>506</v>
      </c>
    </row>
    <row r="1547" spans="1:20" s="70" customFormat="1" x14ac:dyDescent="0.2">
      <c r="A1547" s="38" t="s">
        <v>5339</v>
      </c>
      <c r="B1547" s="39" t="s">
        <v>5340</v>
      </c>
      <c r="C1547" s="39" t="s">
        <v>5341</v>
      </c>
      <c r="D1547" s="38">
        <v>405400</v>
      </c>
      <c r="E1547" s="38"/>
      <c r="F1547" s="38"/>
      <c r="G1547" s="39" t="s">
        <v>3259</v>
      </c>
      <c r="H1547" s="38">
        <v>8268006678</v>
      </c>
      <c r="I1547" s="40" t="s">
        <v>5342</v>
      </c>
      <c r="J1547" s="2">
        <v>417600</v>
      </c>
      <c r="K1547" s="2"/>
      <c r="L1547" s="2">
        <v>75168</v>
      </c>
      <c r="M1547" s="3">
        <f t="shared" si="24"/>
        <v>492768</v>
      </c>
      <c r="N1547" s="41">
        <v>44404.729166666664</v>
      </c>
      <c r="O1547" s="39">
        <v>44112968</v>
      </c>
      <c r="P1547" s="39" t="s">
        <v>52</v>
      </c>
      <c r="Q1547" s="40" t="s">
        <v>5343</v>
      </c>
      <c r="R1547" s="41">
        <v>44478</v>
      </c>
      <c r="S1547" s="39" t="s">
        <v>54</v>
      </c>
      <c r="T1547" s="68"/>
    </row>
    <row r="1548" spans="1:20" s="70" customFormat="1" x14ac:dyDescent="0.2">
      <c r="A1548" s="38" t="s">
        <v>63</v>
      </c>
      <c r="B1548" s="1"/>
      <c r="C1548" s="1"/>
      <c r="D1548" s="51"/>
      <c r="E1548" s="38"/>
      <c r="F1548" s="51"/>
      <c r="G1548" s="52" t="s">
        <v>64</v>
      </c>
      <c r="H1548" s="53"/>
      <c r="I1548" s="54" t="s">
        <v>5344</v>
      </c>
      <c r="J1548" s="35">
        <v>7690.55</v>
      </c>
      <c r="K1548" s="1"/>
      <c r="L1548" s="1"/>
      <c r="M1548" s="3">
        <f t="shared" si="24"/>
        <v>7690.55</v>
      </c>
      <c r="N1548" s="41">
        <v>44438</v>
      </c>
      <c r="O1548" s="56"/>
      <c r="P1548" s="1"/>
      <c r="Q1548" s="1"/>
      <c r="R1548" s="57"/>
      <c r="S1548" s="39" t="s">
        <v>54</v>
      </c>
      <c r="T1548" s="68"/>
    </row>
    <row r="1549" spans="1:20" s="70" customFormat="1" x14ac:dyDescent="0.2">
      <c r="A1549" s="38" t="s">
        <v>5345</v>
      </c>
      <c r="B1549" s="39" t="s">
        <v>5346</v>
      </c>
      <c r="C1549" s="39" t="s">
        <v>5347</v>
      </c>
      <c r="D1549" s="38">
        <v>116760</v>
      </c>
      <c r="E1549" s="38"/>
      <c r="F1549" s="38"/>
      <c r="G1549" s="39" t="s">
        <v>4157</v>
      </c>
      <c r="H1549" s="38">
        <v>8266011634</v>
      </c>
      <c r="I1549" s="40" t="s">
        <v>5348</v>
      </c>
      <c r="J1549" s="2">
        <v>62716.101694915254</v>
      </c>
      <c r="K1549" s="2"/>
      <c r="L1549" s="2">
        <v>11288.898305084746</v>
      </c>
      <c r="M1549" s="3">
        <f t="shared" si="24"/>
        <v>74005</v>
      </c>
      <c r="N1549" s="41">
        <v>44395.729166666664</v>
      </c>
      <c r="O1549" s="39">
        <v>6870184126</v>
      </c>
      <c r="P1549" s="39" t="s">
        <v>52</v>
      </c>
      <c r="Q1549" s="40" t="s">
        <v>5349</v>
      </c>
      <c r="R1549" s="41">
        <v>44441</v>
      </c>
      <c r="S1549" s="39" t="s">
        <v>54</v>
      </c>
      <c r="T1549" s="68"/>
    </row>
    <row r="1550" spans="1:20" s="70" customFormat="1" x14ac:dyDescent="0.2">
      <c r="A1550" s="38" t="s">
        <v>5350</v>
      </c>
      <c r="B1550" s="39" t="s">
        <v>5351</v>
      </c>
      <c r="C1550" s="39" t="s">
        <v>5352</v>
      </c>
      <c r="D1550" s="38">
        <v>703046</v>
      </c>
      <c r="E1550" s="38"/>
      <c r="F1550" s="38"/>
      <c r="G1550" s="42" t="s">
        <v>678</v>
      </c>
      <c r="H1550" s="38">
        <v>8266011603</v>
      </c>
      <c r="I1550" s="40" t="s">
        <v>5353</v>
      </c>
      <c r="J1550" s="2">
        <v>869</v>
      </c>
      <c r="K1550" s="2"/>
      <c r="L1550" s="2">
        <v>0</v>
      </c>
      <c r="M1550" s="3">
        <f t="shared" si="24"/>
        <v>869</v>
      </c>
      <c r="N1550" s="41">
        <v>44419.729166666664</v>
      </c>
      <c r="O1550" s="39">
        <v>3445011735</v>
      </c>
      <c r="P1550" s="39" t="s">
        <v>3027</v>
      </c>
      <c r="Q1550" s="40" t="s">
        <v>5354</v>
      </c>
      <c r="R1550" s="41">
        <v>44499</v>
      </c>
      <c r="S1550" s="62" t="s">
        <v>15</v>
      </c>
      <c r="T1550" s="68"/>
    </row>
    <row r="1551" spans="1:20" s="70" customFormat="1" x14ac:dyDescent="0.2">
      <c r="A1551" s="38" t="s">
        <v>5355</v>
      </c>
      <c r="B1551" s="39" t="s">
        <v>234</v>
      </c>
      <c r="C1551" s="39"/>
      <c r="D1551" s="38" t="s">
        <v>245</v>
      </c>
      <c r="E1551" s="38"/>
      <c r="F1551" s="38"/>
      <c r="G1551" s="39" t="s">
        <v>3151</v>
      </c>
      <c r="H1551" s="38" t="s">
        <v>3151</v>
      </c>
      <c r="I1551" s="52" t="s">
        <v>5356</v>
      </c>
      <c r="J1551" s="10">
        <v>2949216.89</v>
      </c>
      <c r="K1551" s="2"/>
      <c r="L1551" s="2">
        <v>0</v>
      </c>
      <c r="M1551" s="3">
        <f t="shared" si="24"/>
        <v>2949216.89</v>
      </c>
      <c r="N1551" s="59">
        <v>44439</v>
      </c>
      <c r="O1551" s="39"/>
      <c r="P1551" s="39" t="s">
        <v>52</v>
      </c>
      <c r="Q1551" s="40"/>
      <c r="R1551" s="41"/>
      <c r="S1551" s="39" t="s">
        <v>54</v>
      </c>
      <c r="T1551" s="68"/>
    </row>
    <row r="1552" spans="1:20" s="70" customFormat="1" x14ac:dyDescent="0.2">
      <c r="A1552" s="38" t="s">
        <v>5357</v>
      </c>
      <c r="B1552" s="39" t="s">
        <v>5358</v>
      </c>
      <c r="C1552" s="39"/>
      <c r="D1552" s="38">
        <v>700214</v>
      </c>
      <c r="E1552" s="38"/>
      <c r="F1552" s="38"/>
      <c r="G1552" s="39" t="s">
        <v>4751</v>
      </c>
      <c r="H1552" s="38">
        <v>8263000049</v>
      </c>
      <c r="I1552" s="40" t="s">
        <v>5359</v>
      </c>
      <c r="J1552" s="2">
        <v>60000</v>
      </c>
      <c r="K1552" s="2"/>
      <c r="L1552" s="2">
        <v>0</v>
      </c>
      <c r="M1552" s="3">
        <f t="shared" si="24"/>
        <v>60000</v>
      </c>
      <c r="N1552" s="41">
        <v>44271</v>
      </c>
      <c r="O1552" s="39"/>
      <c r="P1552" s="39" t="s">
        <v>52</v>
      </c>
      <c r="Q1552" s="40"/>
      <c r="R1552" s="41"/>
      <c r="S1552" s="39" t="s">
        <v>54</v>
      </c>
      <c r="T1552" s="68"/>
    </row>
    <row r="1553" spans="1:20" s="70" customFormat="1" x14ac:dyDescent="0.2">
      <c r="A1553" s="38" t="s">
        <v>5360</v>
      </c>
      <c r="B1553" s="39" t="s">
        <v>5361</v>
      </c>
      <c r="C1553" s="39"/>
      <c r="D1553" s="38">
        <v>700214</v>
      </c>
      <c r="E1553" s="38"/>
      <c r="F1553" s="38"/>
      <c r="G1553" s="39" t="s">
        <v>4751</v>
      </c>
      <c r="H1553" s="38">
        <v>8263000049</v>
      </c>
      <c r="I1553" s="40" t="s">
        <v>5362</v>
      </c>
      <c r="J1553" s="2">
        <v>60000</v>
      </c>
      <c r="K1553" s="2"/>
      <c r="L1553" s="2">
        <v>0</v>
      </c>
      <c r="M1553" s="3">
        <f t="shared" si="24"/>
        <v>60000</v>
      </c>
      <c r="N1553" s="41">
        <v>44271</v>
      </c>
      <c r="O1553" s="39"/>
      <c r="P1553" s="39" t="s">
        <v>52</v>
      </c>
      <c r="Q1553" s="40"/>
      <c r="R1553" s="41"/>
      <c r="S1553" s="39" t="s">
        <v>54</v>
      </c>
      <c r="T1553" s="68"/>
    </row>
    <row r="1554" spans="1:20" s="70" customFormat="1" x14ac:dyDescent="0.2">
      <c r="A1554" s="38" t="s">
        <v>5363</v>
      </c>
      <c r="B1554" s="39"/>
      <c r="C1554" s="39"/>
      <c r="D1554" s="38" t="s">
        <v>235</v>
      </c>
      <c r="E1554" s="38"/>
      <c r="F1554" s="38"/>
      <c r="G1554" s="39" t="s">
        <v>5364</v>
      </c>
      <c r="H1554" s="38" t="s">
        <v>5364</v>
      </c>
      <c r="I1554" s="52" t="s">
        <v>5365</v>
      </c>
      <c r="J1554" s="10">
        <v>3899782</v>
      </c>
      <c r="K1554" s="2"/>
      <c r="L1554" s="2">
        <v>0</v>
      </c>
      <c r="M1554" s="3">
        <f t="shared" si="24"/>
        <v>3899782</v>
      </c>
      <c r="N1554" s="59">
        <v>44439</v>
      </c>
      <c r="O1554" s="39"/>
      <c r="P1554" s="39" t="s">
        <v>52</v>
      </c>
      <c r="Q1554" s="40"/>
      <c r="R1554" s="41"/>
      <c r="S1554" s="39" t="s">
        <v>54</v>
      </c>
      <c r="T1554" s="68"/>
    </row>
    <row r="1555" spans="1:20" s="70" customFormat="1" x14ac:dyDescent="0.2">
      <c r="A1555" s="38" t="s">
        <v>1434</v>
      </c>
      <c r="B1555" s="42"/>
      <c r="C1555" s="42"/>
      <c r="D1555" s="38"/>
      <c r="E1555" s="38"/>
      <c r="F1555" s="38"/>
      <c r="G1555" s="42" t="s">
        <v>1435</v>
      </c>
      <c r="H1555" s="38"/>
      <c r="I1555" s="40" t="s">
        <v>5366</v>
      </c>
      <c r="J1555" s="3">
        <v>884</v>
      </c>
      <c r="K1555" s="3"/>
      <c r="L1555" s="3"/>
      <c r="M1555" s="3">
        <f t="shared" si="24"/>
        <v>884</v>
      </c>
      <c r="N1555" s="41">
        <v>44439</v>
      </c>
      <c r="O1555" s="39"/>
      <c r="P1555" s="42"/>
      <c r="Q1555" s="42"/>
      <c r="R1555" s="60"/>
      <c r="S1555" s="42" t="s">
        <v>243</v>
      </c>
      <c r="T1555" s="68"/>
    </row>
    <row r="1556" spans="1:20" s="70" customFormat="1" x14ac:dyDescent="0.2">
      <c r="A1556" s="38" t="s">
        <v>1434</v>
      </c>
      <c r="B1556" s="42"/>
      <c r="C1556" s="42"/>
      <c r="D1556" s="38"/>
      <c r="E1556" s="38"/>
      <c r="F1556" s="38"/>
      <c r="G1556" s="42" t="s">
        <v>1435</v>
      </c>
      <c r="H1556" s="38"/>
      <c r="I1556" s="40" t="s">
        <v>5367</v>
      </c>
      <c r="J1556" s="3">
        <v>11050</v>
      </c>
      <c r="K1556" s="3"/>
      <c r="L1556" s="3"/>
      <c r="M1556" s="3">
        <f t="shared" si="24"/>
        <v>11050</v>
      </c>
      <c r="N1556" s="41">
        <v>44439</v>
      </c>
      <c r="O1556" s="39"/>
      <c r="P1556" s="42"/>
      <c r="Q1556" s="42"/>
      <c r="R1556" s="60"/>
      <c r="S1556" s="42" t="s">
        <v>243</v>
      </c>
      <c r="T1556" s="68"/>
    </row>
    <row r="1557" spans="1:20" s="70" customFormat="1" x14ac:dyDescent="0.2">
      <c r="A1557" s="38" t="s">
        <v>1984</v>
      </c>
      <c r="B1557" s="42"/>
      <c r="C1557" s="42"/>
      <c r="D1557" s="38"/>
      <c r="E1557" s="38"/>
      <c r="F1557" s="38"/>
      <c r="G1557" s="42" t="s">
        <v>310</v>
      </c>
      <c r="H1557" s="38"/>
      <c r="I1557" s="40" t="s">
        <v>5368</v>
      </c>
      <c r="J1557" s="3">
        <v>560896.44999999995</v>
      </c>
      <c r="K1557" s="3"/>
      <c r="L1557" s="3"/>
      <c r="M1557" s="3">
        <f t="shared" si="24"/>
        <v>560896.44999999995</v>
      </c>
      <c r="N1557" s="41">
        <v>44439</v>
      </c>
      <c r="O1557" s="39"/>
      <c r="P1557" s="42"/>
      <c r="Q1557" s="42"/>
      <c r="R1557" s="60"/>
      <c r="S1557" s="42" t="s">
        <v>243</v>
      </c>
      <c r="T1557" s="68"/>
    </row>
    <row r="1558" spans="1:20" s="70" customFormat="1" x14ac:dyDescent="0.2">
      <c r="A1558" s="38" t="s">
        <v>309</v>
      </c>
      <c r="B1558" s="39"/>
      <c r="C1558" s="39"/>
      <c r="D1558" s="38"/>
      <c r="E1558" s="38"/>
      <c r="F1558" s="38"/>
      <c r="G1558" s="42" t="s">
        <v>310</v>
      </c>
      <c r="H1558" s="61"/>
      <c r="I1558" s="52" t="s">
        <v>5368</v>
      </c>
      <c r="J1558" s="5">
        <v>17082.98</v>
      </c>
      <c r="K1558" s="2"/>
      <c r="L1558" s="2"/>
      <c r="M1558" s="3">
        <f t="shared" si="24"/>
        <v>17082.98</v>
      </c>
      <c r="N1558" s="41">
        <v>44439</v>
      </c>
      <c r="O1558" s="39"/>
      <c r="P1558" s="39"/>
      <c r="Q1558" s="40"/>
      <c r="R1558" s="41"/>
      <c r="S1558" s="39" t="s">
        <v>54</v>
      </c>
      <c r="T1558" s="68"/>
    </row>
    <row r="1559" spans="1:20" s="70" customFormat="1" x14ac:dyDescent="0.2">
      <c r="A1559" s="38" t="s">
        <v>63</v>
      </c>
      <c r="B1559" s="1"/>
      <c r="C1559" s="1"/>
      <c r="D1559" s="51"/>
      <c r="E1559" s="38"/>
      <c r="F1559" s="51"/>
      <c r="G1559" s="52" t="s">
        <v>64</v>
      </c>
      <c r="H1559" s="53"/>
      <c r="I1559" s="54" t="s">
        <v>5369</v>
      </c>
      <c r="J1559" s="35">
        <v>11050</v>
      </c>
      <c r="K1559" s="1"/>
      <c r="L1559" s="1"/>
      <c r="M1559" s="3">
        <f t="shared" si="24"/>
        <v>11050</v>
      </c>
      <c r="N1559" s="41">
        <v>44439</v>
      </c>
      <c r="O1559" s="56"/>
      <c r="P1559" s="1"/>
      <c r="Q1559" s="1"/>
      <c r="R1559" s="57"/>
      <c r="S1559" s="39" t="s">
        <v>54</v>
      </c>
      <c r="T1559" s="68"/>
    </row>
    <row r="1560" spans="1:20" s="70" customFormat="1" x14ac:dyDescent="0.2">
      <c r="A1560" s="38" t="s">
        <v>63</v>
      </c>
      <c r="B1560" s="1"/>
      <c r="C1560" s="1"/>
      <c r="D1560" s="51"/>
      <c r="E1560" s="38"/>
      <c r="F1560" s="51"/>
      <c r="G1560" s="52" t="s">
        <v>64</v>
      </c>
      <c r="H1560" s="53"/>
      <c r="I1560" s="54" t="s">
        <v>5370</v>
      </c>
      <c r="J1560" s="35">
        <v>25567.759999999998</v>
      </c>
      <c r="K1560" s="1"/>
      <c r="L1560" s="1"/>
      <c r="M1560" s="3">
        <f t="shared" si="24"/>
        <v>25567.759999999998</v>
      </c>
      <c r="N1560" s="41">
        <v>44439</v>
      </c>
      <c r="O1560" s="56"/>
      <c r="P1560" s="1"/>
      <c r="Q1560" s="1"/>
      <c r="R1560" s="57"/>
      <c r="S1560" s="39" t="s">
        <v>54</v>
      </c>
      <c r="T1560" s="68"/>
    </row>
    <row r="1561" spans="1:20" s="70" customFormat="1" x14ac:dyDescent="0.2">
      <c r="A1561" s="38" t="s">
        <v>5371</v>
      </c>
      <c r="B1561" s="39" t="s">
        <v>5372</v>
      </c>
      <c r="C1561" s="39" t="s">
        <v>5373</v>
      </c>
      <c r="D1561" s="38">
        <v>101283</v>
      </c>
      <c r="E1561" s="38"/>
      <c r="F1561" s="38"/>
      <c r="G1561" s="39" t="s">
        <v>5374</v>
      </c>
      <c r="H1561" s="38">
        <v>8263000126</v>
      </c>
      <c r="I1561" s="40" t="s">
        <v>5375</v>
      </c>
      <c r="J1561" s="2">
        <v>857850</v>
      </c>
      <c r="K1561" s="2"/>
      <c r="L1561" s="2">
        <v>154413</v>
      </c>
      <c r="M1561" s="3">
        <f t="shared" si="24"/>
        <v>1012263</v>
      </c>
      <c r="N1561" s="41">
        <v>44404.729166666664</v>
      </c>
      <c r="O1561" s="39">
        <v>6870218248</v>
      </c>
      <c r="P1561" s="39" t="s">
        <v>52</v>
      </c>
      <c r="Q1561" s="40" t="s">
        <v>5376</v>
      </c>
      <c r="R1561" s="41">
        <v>44468</v>
      </c>
      <c r="S1561" s="39" t="s">
        <v>54</v>
      </c>
      <c r="T1561" s="68"/>
    </row>
    <row r="1562" spans="1:20" s="70" customFormat="1" x14ac:dyDescent="0.2">
      <c r="A1562" s="38" t="s">
        <v>5377</v>
      </c>
      <c r="B1562" s="39" t="s">
        <v>5378</v>
      </c>
      <c r="C1562" s="39" t="s">
        <v>5379</v>
      </c>
      <c r="D1562" s="38">
        <v>405596</v>
      </c>
      <c r="E1562" s="38"/>
      <c r="F1562" s="38"/>
      <c r="G1562" s="39" t="s">
        <v>3259</v>
      </c>
      <c r="H1562" s="38">
        <v>8263000119</v>
      </c>
      <c r="I1562" s="40" t="s">
        <v>5380</v>
      </c>
      <c r="J1562" s="2">
        <v>1082650</v>
      </c>
      <c r="K1562" s="2"/>
      <c r="L1562" s="2">
        <v>194877</v>
      </c>
      <c r="M1562" s="3">
        <f t="shared" si="24"/>
        <v>1277527</v>
      </c>
      <c r="N1562" s="41">
        <v>44401</v>
      </c>
      <c r="O1562" s="39">
        <v>6870185168</v>
      </c>
      <c r="P1562" s="39" t="s">
        <v>52</v>
      </c>
      <c r="Q1562" s="40" t="s">
        <v>5381</v>
      </c>
      <c r="R1562" s="41">
        <v>44441</v>
      </c>
      <c r="S1562" s="39" t="s">
        <v>54</v>
      </c>
      <c r="T1562" s="68"/>
    </row>
    <row r="1563" spans="1:20" s="70" customFormat="1" x14ac:dyDescent="0.2">
      <c r="A1563" s="38" t="s">
        <v>5382</v>
      </c>
      <c r="B1563" s="39" t="s">
        <v>5383</v>
      </c>
      <c r="C1563" s="39" t="s">
        <v>5384</v>
      </c>
      <c r="D1563" s="38">
        <v>405596</v>
      </c>
      <c r="E1563" s="38"/>
      <c r="F1563" s="38"/>
      <c r="G1563" s="39" t="s">
        <v>3259</v>
      </c>
      <c r="H1563" s="38">
        <v>8263000119</v>
      </c>
      <c r="I1563" s="40" t="s">
        <v>5385</v>
      </c>
      <c r="J1563" s="2">
        <v>814050</v>
      </c>
      <c r="K1563" s="2"/>
      <c r="L1563" s="2">
        <v>146529</v>
      </c>
      <c r="M1563" s="3">
        <f t="shared" si="24"/>
        <v>960579</v>
      </c>
      <c r="N1563" s="41">
        <v>44389.729166666664</v>
      </c>
      <c r="O1563" s="39">
        <v>6870185648</v>
      </c>
      <c r="P1563" s="39" t="s">
        <v>52</v>
      </c>
      <c r="Q1563" s="40" t="s">
        <v>5386</v>
      </c>
      <c r="R1563" s="41">
        <v>44442</v>
      </c>
      <c r="S1563" s="39" t="s">
        <v>54</v>
      </c>
      <c r="T1563" s="68"/>
    </row>
    <row r="1564" spans="1:20" s="70" customFormat="1" x14ac:dyDescent="0.2">
      <c r="A1564" s="38" t="s">
        <v>5387</v>
      </c>
      <c r="B1564" s="39" t="s">
        <v>5388</v>
      </c>
      <c r="C1564" s="39" t="s">
        <v>5389</v>
      </c>
      <c r="D1564" s="38">
        <v>405596</v>
      </c>
      <c r="E1564" s="38"/>
      <c r="F1564" s="38"/>
      <c r="G1564" s="39" t="s">
        <v>3259</v>
      </c>
      <c r="H1564" s="38">
        <v>8263000119</v>
      </c>
      <c r="I1564" s="40" t="s">
        <v>5390</v>
      </c>
      <c r="J1564" s="2">
        <v>216530</v>
      </c>
      <c r="K1564" s="2"/>
      <c r="L1564" s="2">
        <v>38975.4</v>
      </c>
      <c r="M1564" s="3">
        <f t="shared" si="24"/>
        <v>255505.4</v>
      </c>
      <c r="N1564" s="41">
        <v>44386.729166666664</v>
      </c>
      <c r="O1564" s="39">
        <v>6870185780</v>
      </c>
      <c r="P1564" s="39" t="s">
        <v>52</v>
      </c>
      <c r="Q1564" s="40" t="s">
        <v>5386</v>
      </c>
      <c r="R1564" s="41">
        <v>44442</v>
      </c>
      <c r="S1564" s="39" t="s">
        <v>54</v>
      </c>
      <c r="T1564" s="68"/>
    </row>
    <row r="1565" spans="1:20" s="70" customFormat="1" x14ac:dyDescent="0.2">
      <c r="A1565" s="38" t="s">
        <v>5391</v>
      </c>
      <c r="B1565" s="39" t="s">
        <v>5392</v>
      </c>
      <c r="C1565" s="39" t="s">
        <v>5393</v>
      </c>
      <c r="D1565" s="38">
        <v>405596</v>
      </c>
      <c r="E1565" s="38"/>
      <c r="F1565" s="38"/>
      <c r="G1565" s="39" t="s">
        <v>3259</v>
      </c>
      <c r="H1565" s="38">
        <v>8263000119</v>
      </c>
      <c r="I1565" s="40" t="s">
        <v>5394</v>
      </c>
      <c r="J1565" s="2">
        <v>154800</v>
      </c>
      <c r="K1565" s="2"/>
      <c r="L1565" s="2">
        <v>27864</v>
      </c>
      <c r="M1565" s="3">
        <f t="shared" si="24"/>
        <v>182664</v>
      </c>
      <c r="N1565" s="41">
        <v>44386.729166666664</v>
      </c>
      <c r="O1565" s="39">
        <v>6870185819</v>
      </c>
      <c r="P1565" s="39" t="s">
        <v>52</v>
      </c>
      <c r="Q1565" s="40" t="s">
        <v>5386</v>
      </c>
      <c r="R1565" s="41">
        <v>44442</v>
      </c>
      <c r="S1565" s="39" t="s">
        <v>54</v>
      </c>
      <c r="T1565" s="68"/>
    </row>
    <row r="1566" spans="1:20" s="70" customFormat="1" x14ac:dyDescent="0.2">
      <c r="A1566" s="38" t="s">
        <v>5395</v>
      </c>
      <c r="B1566" s="39" t="s">
        <v>5396</v>
      </c>
      <c r="C1566" s="39" t="s">
        <v>5397</v>
      </c>
      <c r="D1566" s="38">
        <v>407033</v>
      </c>
      <c r="E1566" s="38"/>
      <c r="F1566" s="38"/>
      <c r="G1566" s="39" t="s">
        <v>3259</v>
      </c>
      <c r="H1566" s="38">
        <v>8266011830</v>
      </c>
      <c r="I1566" s="40" t="s">
        <v>5398</v>
      </c>
      <c r="J1566" s="2">
        <v>1025000</v>
      </c>
      <c r="K1566" s="2"/>
      <c r="L1566" s="2">
        <v>184500</v>
      </c>
      <c r="M1566" s="3">
        <f t="shared" si="24"/>
        <v>1209500</v>
      </c>
      <c r="N1566" s="41">
        <v>44386.729166666664</v>
      </c>
      <c r="O1566" s="39">
        <v>6870185862</v>
      </c>
      <c r="P1566" s="39" t="s">
        <v>52</v>
      </c>
      <c r="Q1566" s="40" t="s">
        <v>5399</v>
      </c>
      <c r="R1566" s="41">
        <v>44442</v>
      </c>
      <c r="S1566" s="39" t="s">
        <v>54</v>
      </c>
      <c r="T1566" s="68"/>
    </row>
    <row r="1567" spans="1:20" s="70" customFormat="1" x14ac:dyDescent="0.2">
      <c r="A1567" s="38" t="s">
        <v>5400</v>
      </c>
      <c r="B1567" s="39" t="s">
        <v>5401</v>
      </c>
      <c r="C1567" s="39" t="s">
        <v>5402</v>
      </c>
      <c r="D1567" s="38">
        <v>406049</v>
      </c>
      <c r="E1567" s="38"/>
      <c r="F1567" s="38"/>
      <c r="G1567" s="39" t="s">
        <v>1943</v>
      </c>
      <c r="H1567" s="38">
        <v>8266011781</v>
      </c>
      <c r="I1567" s="40" t="s">
        <v>5403</v>
      </c>
      <c r="J1567" s="2">
        <v>784320</v>
      </c>
      <c r="K1567" s="2"/>
      <c r="L1567" s="2">
        <v>141177.60000000001</v>
      </c>
      <c r="M1567" s="3">
        <f t="shared" si="24"/>
        <v>925497.6</v>
      </c>
      <c r="N1567" s="41">
        <v>44403.729166666664</v>
      </c>
      <c r="O1567" s="39">
        <v>6870185886</v>
      </c>
      <c r="P1567" s="39" t="s">
        <v>52</v>
      </c>
      <c r="Q1567" s="40" t="s">
        <v>5404</v>
      </c>
      <c r="R1567" s="41">
        <v>44443</v>
      </c>
      <c r="S1567" s="39" t="s">
        <v>54</v>
      </c>
      <c r="T1567" s="68"/>
    </row>
    <row r="1568" spans="1:20" s="70" customFormat="1" x14ac:dyDescent="0.2">
      <c r="A1568" s="38" t="s">
        <v>5405</v>
      </c>
      <c r="B1568" s="42" t="s">
        <v>5406</v>
      </c>
      <c r="C1568" s="42" t="s">
        <v>5407</v>
      </c>
      <c r="D1568" s="38">
        <v>816655</v>
      </c>
      <c r="E1568" s="38"/>
      <c r="F1568" s="38"/>
      <c r="G1568" s="42" t="s">
        <v>782</v>
      </c>
      <c r="H1568" s="38">
        <v>8266012288</v>
      </c>
      <c r="I1568" s="40">
        <v>151</v>
      </c>
      <c r="J1568" s="3">
        <v>7200</v>
      </c>
      <c r="K1568" s="3"/>
      <c r="L1568" s="3">
        <v>1296</v>
      </c>
      <c r="M1568" s="3">
        <f t="shared" si="24"/>
        <v>8496</v>
      </c>
      <c r="N1568" s="41">
        <v>44419.729166666664</v>
      </c>
      <c r="O1568" s="39">
        <v>6870185961</v>
      </c>
      <c r="P1568" s="42" t="s">
        <v>315</v>
      </c>
      <c r="Q1568" s="42" t="s">
        <v>5408</v>
      </c>
      <c r="R1568" s="60">
        <v>44441</v>
      </c>
      <c r="S1568" s="42" t="s">
        <v>243</v>
      </c>
      <c r="T1568" s="68"/>
    </row>
    <row r="1569" spans="1:20" s="70" customFormat="1" x14ac:dyDescent="0.2">
      <c r="A1569" s="38" t="s">
        <v>5409</v>
      </c>
      <c r="B1569" s="39" t="s">
        <v>5410</v>
      </c>
      <c r="C1569" s="39" t="s">
        <v>5411</v>
      </c>
      <c r="D1569" s="38">
        <v>405993</v>
      </c>
      <c r="E1569" s="38"/>
      <c r="F1569" s="38"/>
      <c r="G1569" s="39" t="s">
        <v>2878</v>
      </c>
      <c r="H1569" s="38">
        <v>8268005879</v>
      </c>
      <c r="I1569" s="40" t="s">
        <v>5412</v>
      </c>
      <c r="J1569" s="2">
        <v>675000</v>
      </c>
      <c r="K1569" s="2"/>
      <c r="L1569" s="2">
        <v>121500</v>
      </c>
      <c r="M1569" s="3">
        <f t="shared" si="24"/>
        <v>796500</v>
      </c>
      <c r="N1569" s="41">
        <v>44342</v>
      </c>
      <c r="O1569" s="39">
        <v>44144189</v>
      </c>
      <c r="P1569" s="39" t="s">
        <v>52</v>
      </c>
      <c r="Q1569" s="40" t="s">
        <v>5413</v>
      </c>
      <c r="R1569" s="41">
        <v>44498</v>
      </c>
      <c r="S1569" s="39" t="s">
        <v>54</v>
      </c>
      <c r="T1569" s="68"/>
    </row>
    <row r="1570" spans="1:20" s="70" customFormat="1" x14ac:dyDescent="0.2">
      <c r="A1570" s="38" t="s">
        <v>5414</v>
      </c>
      <c r="B1570" s="42" t="s">
        <v>5415</v>
      </c>
      <c r="C1570" s="42" t="s">
        <v>5416</v>
      </c>
      <c r="D1570" s="38">
        <v>506950</v>
      </c>
      <c r="E1570" s="38"/>
      <c r="F1570" s="38"/>
      <c r="G1570" s="42" t="s">
        <v>503</v>
      </c>
      <c r="H1570" s="38">
        <v>8263000120</v>
      </c>
      <c r="I1570" s="40" t="s">
        <v>5417</v>
      </c>
      <c r="J1570" s="3">
        <v>618120</v>
      </c>
      <c r="K1570" s="3"/>
      <c r="L1570" s="3">
        <v>111261.59999999999</v>
      </c>
      <c r="M1570" s="3">
        <f t="shared" si="24"/>
        <v>729381.6</v>
      </c>
      <c r="N1570" s="41">
        <v>44406.729166666664</v>
      </c>
      <c r="O1570" s="39">
        <v>6870205346</v>
      </c>
      <c r="P1570" s="42" t="s">
        <v>315</v>
      </c>
      <c r="Q1570" s="42" t="s">
        <v>5418</v>
      </c>
      <c r="R1570" s="60">
        <v>44467</v>
      </c>
      <c r="S1570" s="42" t="s">
        <v>243</v>
      </c>
      <c r="T1570" s="68"/>
    </row>
    <row r="1571" spans="1:20" s="70" customFormat="1" x14ac:dyDescent="0.2">
      <c r="A1571" s="38" t="s">
        <v>5419</v>
      </c>
      <c r="B1571" s="39" t="s">
        <v>5415</v>
      </c>
      <c r="C1571" s="39" t="s">
        <v>5416</v>
      </c>
      <c r="D1571" s="38">
        <v>506950</v>
      </c>
      <c r="E1571" s="38"/>
      <c r="F1571" s="38"/>
      <c r="G1571" s="39" t="s">
        <v>503</v>
      </c>
      <c r="H1571" s="38">
        <v>8263000120</v>
      </c>
      <c r="I1571" s="40" t="s">
        <v>5417</v>
      </c>
      <c r="J1571" s="2">
        <v>312276</v>
      </c>
      <c r="K1571" s="2"/>
      <c r="L1571" s="2">
        <v>56209.68</v>
      </c>
      <c r="M1571" s="3">
        <f t="shared" si="24"/>
        <v>368485.68</v>
      </c>
      <c r="N1571" s="41">
        <v>44406.729166666664</v>
      </c>
      <c r="O1571" s="39">
        <v>6870205346</v>
      </c>
      <c r="P1571" s="39" t="s">
        <v>52</v>
      </c>
      <c r="Q1571" s="40" t="s">
        <v>5418</v>
      </c>
      <c r="R1571" s="41">
        <v>44467</v>
      </c>
      <c r="S1571" s="39" t="s">
        <v>54</v>
      </c>
      <c r="T1571" s="68"/>
    </row>
    <row r="1572" spans="1:20" s="70" customFormat="1" x14ac:dyDescent="0.2">
      <c r="A1572" s="38" t="s">
        <v>5420</v>
      </c>
      <c r="B1572" s="39" t="s">
        <v>5421</v>
      </c>
      <c r="C1572" s="39" t="s">
        <v>5422</v>
      </c>
      <c r="D1572" s="38">
        <v>200730</v>
      </c>
      <c r="E1572" s="38"/>
      <c r="F1572" s="38"/>
      <c r="G1572" s="39" t="s">
        <v>5423</v>
      </c>
      <c r="H1572" s="38">
        <v>8262000049</v>
      </c>
      <c r="I1572" s="40" t="s">
        <v>5424</v>
      </c>
      <c r="J1572" s="2">
        <v>4287.2881355932204</v>
      </c>
      <c r="K1572" s="2"/>
      <c r="L1572" s="2">
        <v>771.71186440677968</v>
      </c>
      <c r="M1572" s="3">
        <f t="shared" si="24"/>
        <v>5059</v>
      </c>
      <c r="N1572" s="41">
        <v>44396.729166666664</v>
      </c>
      <c r="O1572" s="39"/>
      <c r="P1572" s="39" t="s">
        <v>52</v>
      </c>
      <c r="Q1572" s="40"/>
      <c r="R1572" s="41"/>
      <c r="S1572" s="39" t="s">
        <v>54</v>
      </c>
      <c r="T1572" s="68"/>
    </row>
    <row r="1573" spans="1:20" s="70" customFormat="1" x14ac:dyDescent="0.2">
      <c r="A1573" s="38" t="s">
        <v>5425</v>
      </c>
      <c r="B1573" s="39" t="s">
        <v>5426</v>
      </c>
      <c r="C1573" s="39" t="s">
        <v>5427</v>
      </c>
      <c r="D1573" s="38">
        <v>200730</v>
      </c>
      <c r="E1573" s="38"/>
      <c r="F1573" s="38"/>
      <c r="G1573" s="39" t="s">
        <v>5423</v>
      </c>
      <c r="H1573" s="38">
        <v>8262000049</v>
      </c>
      <c r="I1573" s="40" t="s">
        <v>5428</v>
      </c>
      <c r="J1573" s="2">
        <v>49947</v>
      </c>
      <c r="K1573" s="2"/>
      <c r="L1573" s="2">
        <v>0</v>
      </c>
      <c r="M1573" s="3">
        <f t="shared" si="24"/>
        <v>49947</v>
      </c>
      <c r="N1573" s="41">
        <v>44426.729166666664</v>
      </c>
      <c r="O1573" s="39"/>
      <c r="P1573" s="39" t="s">
        <v>52</v>
      </c>
      <c r="Q1573" s="40"/>
      <c r="R1573" s="41"/>
      <c r="S1573" s="39" t="s">
        <v>54</v>
      </c>
      <c r="T1573" s="68"/>
    </row>
    <row r="1574" spans="1:20" s="70" customFormat="1" x14ac:dyDescent="0.2">
      <c r="A1574" s="38" t="s">
        <v>5429</v>
      </c>
      <c r="B1574" s="39" t="s">
        <v>5430</v>
      </c>
      <c r="C1574" s="39" t="s">
        <v>5431</v>
      </c>
      <c r="D1574" s="38">
        <v>407261</v>
      </c>
      <c r="E1574" s="38"/>
      <c r="F1574" s="38"/>
      <c r="G1574" s="39" t="s">
        <v>58</v>
      </c>
      <c r="H1574" s="38">
        <v>8266009891</v>
      </c>
      <c r="I1574" s="40">
        <v>9854021903</v>
      </c>
      <c r="J1574" s="2">
        <v>11198.6</v>
      </c>
      <c r="K1574" s="2"/>
      <c r="L1574" s="2">
        <v>0</v>
      </c>
      <c r="M1574" s="3">
        <f t="shared" si="24"/>
        <v>11198.6</v>
      </c>
      <c r="N1574" s="41">
        <v>44422.729166666664</v>
      </c>
      <c r="O1574" s="39">
        <v>6870188133</v>
      </c>
      <c r="P1574" s="39" t="s">
        <v>52</v>
      </c>
      <c r="Q1574" s="40"/>
      <c r="R1574" s="41"/>
      <c r="S1574" s="39" t="s">
        <v>54</v>
      </c>
      <c r="T1574" s="68"/>
    </row>
    <row r="1575" spans="1:20" s="70" customFormat="1" x14ac:dyDescent="0.2">
      <c r="A1575" s="38" t="s">
        <v>1434</v>
      </c>
      <c r="B1575" s="42"/>
      <c r="C1575" s="42"/>
      <c r="D1575" s="38"/>
      <c r="E1575" s="38"/>
      <c r="F1575" s="38"/>
      <c r="G1575" s="42" t="s">
        <v>1435</v>
      </c>
      <c r="H1575" s="38"/>
      <c r="I1575" s="40" t="s">
        <v>5432</v>
      </c>
      <c r="J1575" s="3">
        <v>35.4</v>
      </c>
      <c r="K1575" s="3"/>
      <c r="L1575" s="3"/>
      <c r="M1575" s="3">
        <f t="shared" si="24"/>
        <v>35.4</v>
      </c>
      <c r="N1575" s="41">
        <v>44440</v>
      </c>
      <c r="O1575" s="39"/>
      <c r="P1575" s="42"/>
      <c r="Q1575" s="42"/>
      <c r="R1575" s="60"/>
      <c r="S1575" s="42" t="s">
        <v>243</v>
      </c>
      <c r="T1575" s="68"/>
    </row>
    <row r="1576" spans="1:20" s="70" customFormat="1" x14ac:dyDescent="0.2">
      <c r="A1576" s="38" t="s">
        <v>1434</v>
      </c>
      <c r="B1576" s="42"/>
      <c r="C1576" s="42"/>
      <c r="D1576" s="38"/>
      <c r="E1576" s="38"/>
      <c r="F1576" s="38"/>
      <c r="G1576" s="42" t="s">
        <v>1435</v>
      </c>
      <c r="H1576" s="38"/>
      <c r="I1576" s="40" t="s">
        <v>5432</v>
      </c>
      <c r="J1576" s="3">
        <v>11.73</v>
      </c>
      <c r="K1576" s="3"/>
      <c r="L1576" s="3"/>
      <c r="M1576" s="3">
        <f t="shared" si="24"/>
        <v>11.73</v>
      </c>
      <c r="N1576" s="41">
        <v>44440</v>
      </c>
      <c r="O1576" s="39"/>
      <c r="P1576" s="42"/>
      <c r="Q1576" s="42"/>
      <c r="R1576" s="60"/>
      <c r="S1576" s="42" t="s">
        <v>243</v>
      </c>
      <c r="T1576" s="68"/>
    </row>
    <row r="1577" spans="1:20" s="70" customFormat="1" x14ac:dyDescent="0.2">
      <c r="A1577" s="38" t="s">
        <v>1434</v>
      </c>
      <c r="B1577" s="42"/>
      <c r="C1577" s="42"/>
      <c r="D1577" s="38"/>
      <c r="E1577" s="38"/>
      <c r="F1577" s="38"/>
      <c r="G1577" s="42" t="s">
        <v>1435</v>
      </c>
      <c r="H1577" s="38"/>
      <c r="I1577" s="40" t="s">
        <v>5432</v>
      </c>
      <c r="J1577" s="3">
        <v>36</v>
      </c>
      <c r="K1577" s="3"/>
      <c r="L1577" s="3"/>
      <c r="M1577" s="3">
        <f t="shared" si="24"/>
        <v>36</v>
      </c>
      <c r="N1577" s="41">
        <v>44440</v>
      </c>
      <c r="O1577" s="39"/>
      <c r="P1577" s="42"/>
      <c r="Q1577" s="42"/>
      <c r="R1577" s="60"/>
      <c r="S1577" s="42" t="s">
        <v>243</v>
      </c>
      <c r="T1577" s="68"/>
    </row>
    <row r="1578" spans="1:20" s="70" customFormat="1" x14ac:dyDescent="0.2">
      <c r="A1578" s="38" t="s">
        <v>1434</v>
      </c>
      <c r="B1578" s="42"/>
      <c r="C1578" s="42"/>
      <c r="D1578" s="38"/>
      <c r="E1578" s="38"/>
      <c r="F1578" s="38"/>
      <c r="G1578" s="42" t="s">
        <v>1435</v>
      </c>
      <c r="H1578" s="38"/>
      <c r="I1578" s="40" t="s">
        <v>5432</v>
      </c>
      <c r="J1578" s="3">
        <v>1017.98</v>
      </c>
      <c r="K1578" s="3"/>
      <c r="L1578" s="3"/>
      <c r="M1578" s="3">
        <f t="shared" si="24"/>
        <v>1017.98</v>
      </c>
      <c r="N1578" s="41">
        <v>44440</v>
      </c>
      <c r="O1578" s="39"/>
      <c r="P1578" s="42"/>
      <c r="Q1578" s="42"/>
      <c r="R1578" s="60"/>
      <c r="S1578" s="42" t="s">
        <v>243</v>
      </c>
      <c r="T1578" s="68"/>
    </row>
    <row r="1579" spans="1:20" s="70" customFormat="1" x14ac:dyDescent="0.2">
      <c r="A1579" s="38" t="s">
        <v>5433</v>
      </c>
      <c r="B1579" s="39" t="s">
        <v>5434</v>
      </c>
      <c r="C1579" s="39" t="s">
        <v>5435</v>
      </c>
      <c r="D1579" s="38">
        <v>703046</v>
      </c>
      <c r="E1579" s="38"/>
      <c r="F1579" s="38"/>
      <c r="G1579" s="42" t="s">
        <v>678</v>
      </c>
      <c r="H1579" s="38">
        <v>8266011634</v>
      </c>
      <c r="I1579" s="40" t="s">
        <v>5436</v>
      </c>
      <c r="J1579" s="2">
        <v>3504</v>
      </c>
      <c r="K1579" s="2"/>
      <c r="L1579" s="2">
        <v>0</v>
      </c>
      <c r="M1579" s="3">
        <f t="shared" si="24"/>
        <v>3504</v>
      </c>
      <c r="N1579" s="41">
        <v>44382.729166666664</v>
      </c>
      <c r="O1579" s="39">
        <v>3445011970</v>
      </c>
      <c r="P1579" s="39" t="s">
        <v>52</v>
      </c>
      <c r="Q1579" s="40" t="s">
        <v>5437</v>
      </c>
      <c r="R1579" s="41">
        <v>44442</v>
      </c>
      <c r="S1579" s="39" t="s">
        <v>54</v>
      </c>
      <c r="T1579" s="68"/>
    </row>
    <row r="1580" spans="1:20" s="70" customFormat="1" x14ac:dyDescent="0.2">
      <c r="A1580" s="38" t="s">
        <v>5438</v>
      </c>
      <c r="B1580" s="39" t="s">
        <v>5439</v>
      </c>
      <c r="C1580" s="39" t="s">
        <v>5440</v>
      </c>
      <c r="D1580" s="38">
        <v>401972</v>
      </c>
      <c r="E1580" s="38"/>
      <c r="F1580" s="38"/>
      <c r="G1580" s="39" t="s">
        <v>842</v>
      </c>
      <c r="H1580" s="38">
        <v>8263000049</v>
      </c>
      <c r="I1580" s="40" t="s">
        <v>5441</v>
      </c>
      <c r="J1580" s="2">
        <v>1248900</v>
      </c>
      <c r="K1580" s="2">
        <v>0</v>
      </c>
      <c r="L1580" s="2">
        <v>224802</v>
      </c>
      <c r="M1580" s="3">
        <f t="shared" si="24"/>
        <v>1473702</v>
      </c>
      <c r="N1580" s="41">
        <v>44390.729166666664</v>
      </c>
      <c r="O1580" s="39">
        <v>6870187289</v>
      </c>
      <c r="P1580" s="39" t="s">
        <v>52</v>
      </c>
      <c r="Q1580" s="40" t="s">
        <v>5442</v>
      </c>
      <c r="R1580" s="41">
        <v>44444</v>
      </c>
      <c r="S1580" s="39" t="s">
        <v>54</v>
      </c>
      <c r="T1580" s="68"/>
    </row>
    <row r="1581" spans="1:20" s="70" customFormat="1" x14ac:dyDescent="0.2">
      <c r="A1581" s="38" t="s">
        <v>5443</v>
      </c>
      <c r="B1581" s="39" t="s">
        <v>5444</v>
      </c>
      <c r="C1581" s="39" t="s">
        <v>5445</v>
      </c>
      <c r="D1581" s="38">
        <v>401972</v>
      </c>
      <c r="E1581" s="38"/>
      <c r="F1581" s="38"/>
      <c r="G1581" s="39" t="s">
        <v>842</v>
      </c>
      <c r="H1581" s="38">
        <v>8263000049</v>
      </c>
      <c r="I1581" s="40" t="s">
        <v>5446</v>
      </c>
      <c r="J1581" s="2">
        <v>3058000</v>
      </c>
      <c r="K1581" s="2">
        <v>0</v>
      </c>
      <c r="L1581" s="2">
        <v>550440</v>
      </c>
      <c r="M1581" s="3">
        <f t="shared" si="24"/>
        <v>3608440</v>
      </c>
      <c r="N1581" s="41">
        <v>44399.729166666664</v>
      </c>
      <c r="O1581" s="39">
        <v>6870187330</v>
      </c>
      <c r="P1581" s="39" t="s">
        <v>52</v>
      </c>
      <c r="Q1581" s="40" t="s">
        <v>5447</v>
      </c>
      <c r="R1581" s="41">
        <v>44442</v>
      </c>
      <c r="S1581" s="39" t="s">
        <v>54</v>
      </c>
      <c r="T1581" s="68"/>
    </row>
    <row r="1582" spans="1:20" s="70" customFormat="1" x14ac:dyDescent="0.2">
      <c r="A1582" s="38" t="s">
        <v>5448</v>
      </c>
      <c r="B1582" s="39" t="s">
        <v>5449</v>
      </c>
      <c r="C1582" s="39" t="s">
        <v>5450</v>
      </c>
      <c r="D1582" s="38">
        <v>401972</v>
      </c>
      <c r="E1582" s="38"/>
      <c r="F1582" s="38"/>
      <c r="G1582" s="39" t="s">
        <v>842</v>
      </c>
      <c r="H1582" s="38">
        <v>8263000049</v>
      </c>
      <c r="I1582" s="40" t="s">
        <v>5451</v>
      </c>
      <c r="J1582" s="2">
        <v>1114750</v>
      </c>
      <c r="K1582" s="2">
        <v>0</v>
      </c>
      <c r="L1582" s="2">
        <v>200655</v>
      </c>
      <c r="M1582" s="3">
        <f t="shared" si="24"/>
        <v>1315405</v>
      </c>
      <c r="N1582" s="41">
        <v>44405.729166666664</v>
      </c>
      <c r="O1582" s="39">
        <v>6870187392</v>
      </c>
      <c r="P1582" s="39" t="s">
        <v>52</v>
      </c>
      <c r="Q1582" s="40" t="s">
        <v>5442</v>
      </c>
      <c r="R1582" s="41">
        <v>44444</v>
      </c>
      <c r="S1582" s="39" t="s">
        <v>54</v>
      </c>
      <c r="T1582" s="68"/>
    </row>
    <row r="1583" spans="1:20" s="70" customFormat="1" x14ac:dyDescent="0.2">
      <c r="A1583" s="38" t="s">
        <v>5452</v>
      </c>
      <c r="B1583" s="39" t="s">
        <v>5453</v>
      </c>
      <c r="C1583" s="39" t="s">
        <v>5454</v>
      </c>
      <c r="D1583" s="38">
        <v>401972</v>
      </c>
      <c r="E1583" s="38"/>
      <c r="F1583" s="38"/>
      <c r="G1583" s="39" t="s">
        <v>842</v>
      </c>
      <c r="H1583" s="38">
        <v>8263000049</v>
      </c>
      <c r="I1583" s="40" t="s">
        <v>5455</v>
      </c>
      <c r="J1583" s="2">
        <v>1407360</v>
      </c>
      <c r="K1583" s="2">
        <v>0</v>
      </c>
      <c r="L1583" s="2">
        <v>253324.79999999999</v>
      </c>
      <c r="M1583" s="3">
        <f t="shared" si="24"/>
        <v>1660684.8</v>
      </c>
      <c r="N1583" s="41">
        <v>44383.729166666664</v>
      </c>
      <c r="O1583" s="39">
        <v>6870187403</v>
      </c>
      <c r="P1583" s="39" t="s">
        <v>52</v>
      </c>
      <c r="Q1583" s="40" t="s">
        <v>5442</v>
      </c>
      <c r="R1583" s="41">
        <v>44444</v>
      </c>
      <c r="S1583" s="39" t="s">
        <v>54</v>
      </c>
      <c r="T1583" s="68"/>
    </row>
    <row r="1584" spans="1:20" s="70" customFormat="1" x14ac:dyDescent="0.2">
      <c r="A1584" s="38" t="s">
        <v>5456</v>
      </c>
      <c r="B1584" s="39" t="s">
        <v>5457</v>
      </c>
      <c r="C1584" s="39" t="s">
        <v>5458</v>
      </c>
      <c r="D1584" s="38">
        <v>401972</v>
      </c>
      <c r="E1584" s="38"/>
      <c r="F1584" s="38"/>
      <c r="G1584" s="39" t="s">
        <v>842</v>
      </c>
      <c r="H1584" s="38">
        <v>8263000049</v>
      </c>
      <c r="I1584" s="40" t="s">
        <v>5459</v>
      </c>
      <c r="J1584" s="2">
        <v>1449600</v>
      </c>
      <c r="K1584" s="2">
        <v>0</v>
      </c>
      <c r="L1584" s="2">
        <v>260928</v>
      </c>
      <c r="M1584" s="3">
        <f t="shared" si="24"/>
        <v>1710528</v>
      </c>
      <c r="N1584" s="41">
        <v>44382.729166666664</v>
      </c>
      <c r="O1584" s="39">
        <v>6870187414</v>
      </c>
      <c r="P1584" s="39" t="s">
        <v>52</v>
      </c>
      <c r="Q1584" s="40" t="s">
        <v>5442</v>
      </c>
      <c r="R1584" s="41">
        <v>44444</v>
      </c>
      <c r="S1584" s="39" t="s">
        <v>54</v>
      </c>
      <c r="T1584" s="68"/>
    </row>
    <row r="1585" spans="1:20" s="70" customFormat="1" x14ac:dyDescent="0.2">
      <c r="A1585" s="38" t="s">
        <v>5460</v>
      </c>
      <c r="B1585" s="39" t="s">
        <v>5461</v>
      </c>
      <c r="C1585" s="39" t="s">
        <v>5462</v>
      </c>
      <c r="D1585" s="38">
        <v>401972</v>
      </c>
      <c r="E1585" s="38"/>
      <c r="F1585" s="38"/>
      <c r="G1585" s="39" t="s">
        <v>842</v>
      </c>
      <c r="H1585" s="38">
        <v>8263000049</v>
      </c>
      <c r="I1585" s="40" t="s">
        <v>5463</v>
      </c>
      <c r="J1585" s="2">
        <v>1646860</v>
      </c>
      <c r="K1585" s="2">
        <v>0</v>
      </c>
      <c r="L1585" s="2">
        <v>296434.8</v>
      </c>
      <c r="M1585" s="3">
        <f t="shared" si="24"/>
        <v>1943294.8</v>
      </c>
      <c r="N1585" s="41">
        <v>44383.729166666664</v>
      </c>
      <c r="O1585" s="39">
        <v>6870187731</v>
      </c>
      <c r="P1585" s="39" t="s">
        <v>52</v>
      </c>
      <c r="Q1585" s="40" t="s">
        <v>5442</v>
      </c>
      <c r="R1585" s="41">
        <v>44444</v>
      </c>
      <c r="S1585" s="39" t="s">
        <v>54</v>
      </c>
      <c r="T1585" s="68"/>
    </row>
    <row r="1586" spans="1:20" s="70" customFormat="1" x14ac:dyDescent="0.2">
      <c r="A1586" s="38" t="s">
        <v>5464</v>
      </c>
      <c r="B1586" s="39" t="s">
        <v>5465</v>
      </c>
      <c r="C1586" s="39" t="s">
        <v>5466</v>
      </c>
      <c r="D1586" s="38">
        <v>401972</v>
      </c>
      <c r="E1586" s="38"/>
      <c r="F1586" s="38"/>
      <c r="G1586" s="39" t="s">
        <v>842</v>
      </c>
      <c r="H1586" s="38">
        <v>8263000049</v>
      </c>
      <c r="I1586" s="40" t="s">
        <v>5467</v>
      </c>
      <c r="J1586" s="2">
        <v>1219720</v>
      </c>
      <c r="K1586" s="2">
        <v>0</v>
      </c>
      <c r="L1586" s="2">
        <v>219549.6</v>
      </c>
      <c r="M1586" s="3">
        <f t="shared" si="24"/>
        <v>1439269.6</v>
      </c>
      <c r="N1586" s="41">
        <v>44408.729166666664</v>
      </c>
      <c r="O1586" s="39">
        <v>6870187771</v>
      </c>
      <c r="P1586" s="39" t="s">
        <v>52</v>
      </c>
      <c r="Q1586" s="40" t="s">
        <v>5447</v>
      </c>
      <c r="R1586" s="41">
        <v>44442</v>
      </c>
      <c r="S1586" s="39" t="s">
        <v>54</v>
      </c>
      <c r="T1586" s="68"/>
    </row>
    <row r="1587" spans="1:20" s="70" customFormat="1" x14ac:dyDescent="0.2">
      <c r="A1587" s="38" t="s">
        <v>5468</v>
      </c>
      <c r="B1587" s="39" t="s">
        <v>5469</v>
      </c>
      <c r="C1587" s="39" t="s">
        <v>5470</v>
      </c>
      <c r="D1587" s="38">
        <v>401972</v>
      </c>
      <c r="E1587" s="38"/>
      <c r="F1587" s="38"/>
      <c r="G1587" s="39" t="s">
        <v>842</v>
      </c>
      <c r="H1587" s="38">
        <v>8263000049</v>
      </c>
      <c r="I1587" s="40" t="s">
        <v>5471</v>
      </c>
      <c r="J1587" s="2">
        <v>3737000</v>
      </c>
      <c r="K1587" s="2">
        <v>0</v>
      </c>
      <c r="L1587" s="2">
        <v>672660</v>
      </c>
      <c r="M1587" s="3">
        <f t="shared" si="24"/>
        <v>4409660</v>
      </c>
      <c r="N1587" s="41">
        <v>44401.729166666664</v>
      </c>
      <c r="O1587" s="39">
        <v>6870190913</v>
      </c>
      <c r="P1587" s="39" t="s">
        <v>52</v>
      </c>
      <c r="Q1587" s="40" t="s">
        <v>5472</v>
      </c>
      <c r="R1587" s="41">
        <v>44449</v>
      </c>
      <c r="S1587" s="39" t="s">
        <v>54</v>
      </c>
      <c r="T1587" s="68"/>
    </row>
    <row r="1588" spans="1:20" s="70" customFormat="1" x14ac:dyDescent="0.2">
      <c r="A1588" s="38" t="s">
        <v>5473</v>
      </c>
      <c r="B1588" s="39" t="s">
        <v>5474</v>
      </c>
      <c r="C1588" s="39" t="s">
        <v>5475</v>
      </c>
      <c r="D1588" s="38">
        <v>401972</v>
      </c>
      <c r="E1588" s="38"/>
      <c r="F1588" s="38"/>
      <c r="G1588" s="39" t="s">
        <v>842</v>
      </c>
      <c r="H1588" s="38">
        <v>8263000049</v>
      </c>
      <c r="I1588" s="40" t="s">
        <v>5476</v>
      </c>
      <c r="J1588" s="2">
        <v>2598000</v>
      </c>
      <c r="K1588" s="2">
        <v>0</v>
      </c>
      <c r="L1588" s="2">
        <v>467640</v>
      </c>
      <c r="M1588" s="3">
        <f t="shared" si="24"/>
        <v>3065640</v>
      </c>
      <c r="N1588" s="41">
        <v>44397.729166666664</v>
      </c>
      <c r="O1588" s="39">
        <v>6870187863</v>
      </c>
      <c r="P1588" s="39" t="s">
        <v>52</v>
      </c>
      <c r="Q1588" s="40" t="s">
        <v>5447</v>
      </c>
      <c r="R1588" s="41">
        <v>44442</v>
      </c>
      <c r="S1588" s="39" t="s">
        <v>54</v>
      </c>
      <c r="T1588" s="68"/>
    </row>
    <row r="1589" spans="1:20" s="70" customFormat="1" x14ac:dyDescent="0.2">
      <c r="A1589" s="38" t="s">
        <v>5477</v>
      </c>
      <c r="B1589" s="39" t="s">
        <v>5478</v>
      </c>
      <c r="C1589" s="39" t="s">
        <v>5479</v>
      </c>
      <c r="D1589" s="38">
        <v>401972</v>
      </c>
      <c r="E1589" s="38"/>
      <c r="F1589" s="38"/>
      <c r="G1589" s="39" t="s">
        <v>842</v>
      </c>
      <c r="H1589" s="38">
        <v>8263000049</v>
      </c>
      <c r="I1589" s="40" t="s">
        <v>5480</v>
      </c>
      <c r="J1589" s="2">
        <v>1061400</v>
      </c>
      <c r="K1589" s="2">
        <v>0</v>
      </c>
      <c r="L1589" s="2">
        <v>191052</v>
      </c>
      <c r="M1589" s="3">
        <f t="shared" si="24"/>
        <v>1252452</v>
      </c>
      <c r="N1589" s="41">
        <v>44382.729166666664</v>
      </c>
      <c r="O1589" s="39">
        <v>6870190916</v>
      </c>
      <c r="P1589" s="39" t="s">
        <v>52</v>
      </c>
      <c r="Q1589" s="40" t="s">
        <v>5481</v>
      </c>
      <c r="R1589" s="41">
        <v>44448</v>
      </c>
      <c r="S1589" s="39" t="s">
        <v>54</v>
      </c>
      <c r="T1589" s="68"/>
    </row>
    <row r="1590" spans="1:20" s="70" customFormat="1" x14ac:dyDescent="0.2">
      <c r="A1590" s="38" t="s">
        <v>5482</v>
      </c>
      <c r="B1590" s="39" t="s">
        <v>5483</v>
      </c>
      <c r="C1590" s="39" t="s">
        <v>5484</v>
      </c>
      <c r="D1590" s="38">
        <v>401972</v>
      </c>
      <c r="E1590" s="38"/>
      <c r="F1590" s="38"/>
      <c r="G1590" s="39" t="s">
        <v>842</v>
      </c>
      <c r="H1590" s="38">
        <v>8263000049</v>
      </c>
      <c r="I1590" s="40" t="s">
        <v>5485</v>
      </c>
      <c r="J1590" s="2">
        <v>1060480</v>
      </c>
      <c r="K1590" s="2">
        <v>0</v>
      </c>
      <c r="L1590" s="2">
        <v>190886.39999999999</v>
      </c>
      <c r="M1590" s="3">
        <f t="shared" si="24"/>
        <v>1251366.3999999999</v>
      </c>
      <c r="N1590" s="41">
        <v>44401.729166666664</v>
      </c>
      <c r="O1590" s="39">
        <v>6870187887</v>
      </c>
      <c r="P1590" s="39" t="s">
        <v>52</v>
      </c>
      <c r="Q1590" s="40" t="s">
        <v>5447</v>
      </c>
      <c r="R1590" s="41">
        <v>44442</v>
      </c>
      <c r="S1590" s="39" t="s">
        <v>54</v>
      </c>
      <c r="T1590" s="68"/>
    </row>
    <row r="1591" spans="1:20" s="70" customFormat="1" x14ac:dyDescent="0.2">
      <c r="A1591" s="38" t="s">
        <v>5486</v>
      </c>
      <c r="B1591" s="39" t="s">
        <v>5487</v>
      </c>
      <c r="C1591" s="39" t="s">
        <v>5488</v>
      </c>
      <c r="D1591" s="38">
        <v>401972</v>
      </c>
      <c r="E1591" s="38"/>
      <c r="F1591" s="38"/>
      <c r="G1591" s="39" t="s">
        <v>842</v>
      </c>
      <c r="H1591" s="38">
        <v>8263000049</v>
      </c>
      <c r="I1591" s="40" t="s">
        <v>5489</v>
      </c>
      <c r="J1591" s="2">
        <v>1054350</v>
      </c>
      <c r="K1591" s="2">
        <v>0</v>
      </c>
      <c r="L1591" s="2">
        <v>189783</v>
      </c>
      <c r="M1591" s="3">
        <f t="shared" si="24"/>
        <v>1244133</v>
      </c>
      <c r="N1591" s="41">
        <v>44408.729166666664</v>
      </c>
      <c r="O1591" s="39">
        <v>6870187947</v>
      </c>
      <c r="P1591" s="39" t="s">
        <v>52</v>
      </c>
      <c r="Q1591" s="40" t="s">
        <v>5442</v>
      </c>
      <c r="R1591" s="41">
        <v>44444</v>
      </c>
      <c r="S1591" s="39" t="s">
        <v>54</v>
      </c>
      <c r="T1591" s="68"/>
    </row>
    <row r="1592" spans="1:20" s="70" customFormat="1" x14ac:dyDescent="0.2">
      <c r="A1592" s="38" t="s">
        <v>5490</v>
      </c>
      <c r="B1592" s="42" t="s">
        <v>5491</v>
      </c>
      <c r="C1592" s="42" t="s">
        <v>5492</v>
      </c>
      <c r="D1592" s="38">
        <v>407261</v>
      </c>
      <c r="E1592" s="38"/>
      <c r="F1592" s="38"/>
      <c r="G1592" s="42" t="s">
        <v>58</v>
      </c>
      <c r="H1592" s="38">
        <v>8266012048</v>
      </c>
      <c r="I1592" s="40">
        <v>9854022058</v>
      </c>
      <c r="J1592" s="3">
        <v>61608.800000000003</v>
      </c>
      <c r="K1592" s="3"/>
      <c r="L1592" s="3">
        <v>0</v>
      </c>
      <c r="M1592" s="3">
        <f t="shared" si="24"/>
        <v>61608.800000000003</v>
      </c>
      <c r="N1592" s="41">
        <v>44429.729166666664</v>
      </c>
      <c r="O1592" s="39">
        <v>6870187967</v>
      </c>
      <c r="P1592" s="42" t="s">
        <v>315</v>
      </c>
      <c r="Q1592" s="42"/>
      <c r="R1592" s="60"/>
      <c r="S1592" s="42" t="s">
        <v>243</v>
      </c>
      <c r="T1592" s="68" t="s">
        <v>506</v>
      </c>
    </row>
    <row r="1593" spans="1:20" s="70" customFormat="1" x14ac:dyDescent="0.2">
      <c r="A1593" s="38" t="s">
        <v>5493</v>
      </c>
      <c r="B1593" s="42" t="s">
        <v>5494</v>
      </c>
      <c r="C1593" s="42" t="s">
        <v>5495</v>
      </c>
      <c r="D1593" s="38">
        <v>407261</v>
      </c>
      <c r="E1593" s="38"/>
      <c r="F1593" s="38"/>
      <c r="G1593" s="42" t="s">
        <v>58</v>
      </c>
      <c r="H1593" s="38">
        <v>8266012048</v>
      </c>
      <c r="I1593" s="40">
        <v>9854022154</v>
      </c>
      <c r="J1593" s="3">
        <v>59969.760000000002</v>
      </c>
      <c r="K1593" s="3"/>
      <c r="L1593" s="3">
        <v>0</v>
      </c>
      <c r="M1593" s="3">
        <f t="shared" si="24"/>
        <v>59969.760000000002</v>
      </c>
      <c r="N1593" s="41">
        <v>44434.729166666664</v>
      </c>
      <c r="O1593" s="39">
        <v>6870187969</v>
      </c>
      <c r="P1593" s="42" t="s">
        <v>315</v>
      </c>
      <c r="Q1593" s="42"/>
      <c r="R1593" s="60"/>
      <c r="S1593" s="42" t="s">
        <v>243</v>
      </c>
      <c r="T1593" s="68" t="s">
        <v>506</v>
      </c>
    </row>
    <row r="1594" spans="1:20" s="70" customFormat="1" x14ac:dyDescent="0.2">
      <c r="A1594" s="38" t="s">
        <v>5496</v>
      </c>
      <c r="B1594" s="42" t="s">
        <v>5497</v>
      </c>
      <c r="C1594" s="42" t="s">
        <v>5498</v>
      </c>
      <c r="D1594" s="38">
        <v>407261</v>
      </c>
      <c r="E1594" s="38"/>
      <c r="F1594" s="38"/>
      <c r="G1594" s="42" t="s">
        <v>58</v>
      </c>
      <c r="H1594" s="38">
        <v>8266012048</v>
      </c>
      <c r="I1594" s="40">
        <v>9854021970</v>
      </c>
      <c r="J1594" s="3">
        <v>60644.66</v>
      </c>
      <c r="K1594" s="3"/>
      <c r="L1594" s="3">
        <v>0</v>
      </c>
      <c r="M1594" s="3">
        <f t="shared" si="24"/>
        <v>60644.66</v>
      </c>
      <c r="N1594" s="41">
        <v>44425.729166666664</v>
      </c>
      <c r="O1594" s="39">
        <v>6870187972</v>
      </c>
      <c r="P1594" s="42" t="s">
        <v>315</v>
      </c>
      <c r="Q1594" s="42"/>
      <c r="R1594" s="60"/>
      <c r="S1594" s="42" t="s">
        <v>243</v>
      </c>
      <c r="T1594" s="68" t="s">
        <v>506</v>
      </c>
    </row>
    <row r="1595" spans="1:20" s="70" customFormat="1" x14ac:dyDescent="0.2">
      <c r="A1595" s="38" t="s">
        <v>5499</v>
      </c>
      <c r="B1595" s="42" t="s">
        <v>5500</v>
      </c>
      <c r="C1595" s="42" t="s">
        <v>5501</v>
      </c>
      <c r="D1595" s="38">
        <v>407261</v>
      </c>
      <c r="E1595" s="38"/>
      <c r="F1595" s="38"/>
      <c r="G1595" s="42" t="s">
        <v>58</v>
      </c>
      <c r="H1595" s="38">
        <v>8266012048</v>
      </c>
      <c r="I1595" s="40">
        <v>9854022096</v>
      </c>
      <c r="J1595" s="3">
        <v>59873.34</v>
      </c>
      <c r="K1595" s="3"/>
      <c r="L1595" s="3">
        <v>0</v>
      </c>
      <c r="M1595" s="3">
        <f t="shared" si="24"/>
        <v>59873.34</v>
      </c>
      <c r="N1595" s="41">
        <v>44431.729166666664</v>
      </c>
      <c r="O1595" s="39">
        <v>6870187973</v>
      </c>
      <c r="P1595" s="42" t="s">
        <v>315</v>
      </c>
      <c r="Q1595" s="42"/>
      <c r="R1595" s="60"/>
      <c r="S1595" s="42" t="s">
        <v>243</v>
      </c>
      <c r="T1595" s="68" t="s">
        <v>506</v>
      </c>
    </row>
    <row r="1596" spans="1:20" s="70" customFormat="1" x14ac:dyDescent="0.2">
      <c r="A1596" s="38" t="s">
        <v>5502</v>
      </c>
      <c r="B1596" s="42" t="s">
        <v>5503</v>
      </c>
      <c r="C1596" s="42" t="s">
        <v>5504</v>
      </c>
      <c r="D1596" s="38">
        <v>407261</v>
      </c>
      <c r="E1596" s="38"/>
      <c r="F1596" s="38"/>
      <c r="G1596" s="42" t="s">
        <v>58</v>
      </c>
      <c r="H1596" s="38">
        <v>8266012048</v>
      </c>
      <c r="I1596" s="40">
        <v>9854022048</v>
      </c>
      <c r="J1596" s="3">
        <v>58089.68</v>
      </c>
      <c r="K1596" s="3"/>
      <c r="L1596" s="3">
        <v>0</v>
      </c>
      <c r="M1596" s="3">
        <f t="shared" si="24"/>
        <v>58089.68</v>
      </c>
      <c r="N1596" s="41">
        <v>44429.729166666664</v>
      </c>
      <c r="O1596" s="39">
        <v>6870187980</v>
      </c>
      <c r="P1596" s="42" t="s">
        <v>315</v>
      </c>
      <c r="Q1596" s="42"/>
      <c r="R1596" s="60"/>
      <c r="S1596" s="42" t="s">
        <v>243</v>
      </c>
      <c r="T1596" s="68" t="s">
        <v>506</v>
      </c>
    </row>
    <row r="1597" spans="1:20" s="70" customFormat="1" x14ac:dyDescent="0.2">
      <c r="A1597" s="38" t="s">
        <v>5505</v>
      </c>
      <c r="B1597" s="42" t="s">
        <v>5506</v>
      </c>
      <c r="C1597" s="42" t="s">
        <v>5507</v>
      </c>
      <c r="D1597" s="38">
        <v>407261</v>
      </c>
      <c r="E1597" s="38"/>
      <c r="F1597" s="38"/>
      <c r="G1597" s="42" t="s">
        <v>58</v>
      </c>
      <c r="H1597" s="38">
        <v>8266012048</v>
      </c>
      <c r="I1597" s="40">
        <v>9854022129</v>
      </c>
      <c r="J1597" s="3">
        <v>60692.86</v>
      </c>
      <c r="K1597" s="3"/>
      <c r="L1597" s="3">
        <v>0</v>
      </c>
      <c r="M1597" s="3">
        <f t="shared" si="24"/>
        <v>60692.86</v>
      </c>
      <c r="N1597" s="41">
        <v>44433.729166666664</v>
      </c>
      <c r="O1597" s="39">
        <v>6870187986</v>
      </c>
      <c r="P1597" s="42" t="s">
        <v>315</v>
      </c>
      <c r="Q1597" s="42"/>
      <c r="R1597" s="60"/>
      <c r="S1597" s="42" t="s">
        <v>243</v>
      </c>
      <c r="T1597" s="68" t="s">
        <v>506</v>
      </c>
    </row>
    <row r="1598" spans="1:20" s="70" customFormat="1" x14ac:dyDescent="0.2">
      <c r="A1598" s="38" t="s">
        <v>5508</v>
      </c>
      <c r="B1598" s="42" t="s">
        <v>5509</v>
      </c>
      <c r="C1598" s="42" t="s">
        <v>5510</v>
      </c>
      <c r="D1598" s="38">
        <v>407261</v>
      </c>
      <c r="E1598" s="38"/>
      <c r="F1598" s="38"/>
      <c r="G1598" s="42" t="s">
        <v>58</v>
      </c>
      <c r="H1598" s="38">
        <v>8266012048</v>
      </c>
      <c r="I1598" s="40">
        <v>9854022122</v>
      </c>
      <c r="J1598" s="3">
        <v>61126.73</v>
      </c>
      <c r="K1598" s="3"/>
      <c r="L1598" s="3">
        <v>0</v>
      </c>
      <c r="M1598" s="3">
        <f t="shared" si="24"/>
        <v>61126.73</v>
      </c>
      <c r="N1598" s="41">
        <v>44432.729166666664</v>
      </c>
      <c r="O1598" s="39">
        <v>6870188100</v>
      </c>
      <c r="P1598" s="42" t="s">
        <v>315</v>
      </c>
      <c r="Q1598" s="42"/>
      <c r="R1598" s="60"/>
      <c r="S1598" s="42" t="s">
        <v>243</v>
      </c>
      <c r="T1598" s="68" t="s">
        <v>506</v>
      </c>
    </row>
    <row r="1599" spans="1:20" s="70" customFormat="1" x14ac:dyDescent="0.2">
      <c r="A1599" s="38" t="s">
        <v>5511</v>
      </c>
      <c r="B1599" s="42" t="s">
        <v>5512</v>
      </c>
      <c r="C1599" s="42" t="s">
        <v>5513</v>
      </c>
      <c r="D1599" s="38">
        <v>407261</v>
      </c>
      <c r="E1599" s="38"/>
      <c r="F1599" s="38"/>
      <c r="G1599" s="42" t="s">
        <v>58</v>
      </c>
      <c r="H1599" s="38">
        <v>8266012048</v>
      </c>
      <c r="I1599" s="40">
        <v>9854022142</v>
      </c>
      <c r="J1599" s="3">
        <v>60692.86</v>
      </c>
      <c r="K1599" s="3"/>
      <c r="L1599" s="3">
        <v>0</v>
      </c>
      <c r="M1599" s="3">
        <f t="shared" si="24"/>
        <v>60692.86</v>
      </c>
      <c r="N1599" s="41">
        <v>44433.729166666664</v>
      </c>
      <c r="O1599" s="39">
        <v>6870188105</v>
      </c>
      <c r="P1599" s="42" t="s">
        <v>315</v>
      </c>
      <c r="Q1599" s="42"/>
      <c r="R1599" s="60"/>
      <c r="S1599" s="42" t="s">
        <v>243</v>
      </c>
      <c r="T1599" s="68" t="s">
        <v>506</v>
      </c>
    </row>
    <row r="1600" spans="1:20" s="70" customFormat="1" x14ac:dyDescent="0.2">
      <c r="A1600" s="38" t="s">
        <v>5514</v>
      </c>
      <c r="B1600" s="39" t="s">
        <v>5515</v>
      </c>
      <c r="C1600" s="39" t="s">
        <v>5516</v>
      </c>
      <c r="D1600" s="38">
        <v>407261</v>
      </c>
      <c r="E1600" s="38"/>
      <c r="F1600" s="38"/>
      <c r="G1600" s="39" t="s">
        <v>58</v>
      </c>
      <c r="H1600" s="38">
        <v>8266009891</v>
      </c>
      <c r="I1600" s="40">
        <v>9854021831</v>
      </c>
      <c r="J1600" s="2">
        <v>11198.6</v>
      </c>
      <c r="K1600" s="2"/>
      <c r="L1600" s="2">
        <v>0</v>
      </c>
      <c r="M1600" s="3">
        <f t="shared" si="24"/>
        <v>11198.6</v>
      </c>
      <c r="N1600" s="41">
        <v>44418.729166666664</v>
      </c>
      <c r="O1600" s="39">
        <v>6870188137</v>
      </c>
      <c r="P1600" s="39" t="s">
        <v>52</v>
      </c>
      <c r="Q1600" s="40"/>
      <c r="R1600" s="41"/>
      <c r="S1600" s="39" t="s">
        <v>54</v>
      </c>
      <c r="T1600" s="68"/>
    </row>
    <row r="1601" spans="1:20" s="70" customFormat="1" x14ac:dyDescent="0.2">
      <c r="A1601" s="38" t="s">
        <v>5517</v>
      </c>
      <c r="B1601" s="39" t="s">
        <v>5518</v>
      </c>
      <c r="C1601" s="39" t="s">
        <v>5519</v>
      </c>
      <c r="D1601" s="38">
        <v>407261</v>
      </c>
      <c r="E1601" s="38"/>
      <c r="F1601" s="38"/>
      <c r="G1601" s="39" t="s">
        <v>58</v>
      </c>
      <c r="H1601" s="38">
        <v>8266009891</v>
      </c>
      <c r="I1601" s="40">
        <v>9854021848</v>
      </c>
      <c r="J1601" s="2">
        <v>11198.6</v>
      </c>
      <c r="K1601" s="2"/>
      <c r="L1601" s="2">
        <v>0</v>
      </c>
      <c r="M1601" s="3">
        <f t="shared" si="24"/>
        <v>11198.6</v>
      </c>
      <c r="N1601" s="41">
        <v>44419.729166666664</v>
      </c>
      <c r="O1601" s="39">
        <v>6870188150</v>
      </c>
      <c r="P1601" s="39" t="s">
        <v>52</v>
      </c>
      <c r="Q1601" s="40"/>
      <c r="R1601" s="41"/>
      <c r="S1601" s="39" t="s">
        <v>54</v>
      </c>
      <c r="T1601" s="68"/>
    </row>
    <row r="1602" spans="1:20" s="70" customFormat="1" x14ac:dyDescent="0.2">
      <c r="A1602" s="38" t="s">
        <v>5520</v>
      </c>
      <c r="B1602" s="42" t="s">
        <v>5521</v>
      </c>
      <c r="C1602" s="42" t="s">
        <v>5522</v>
      </c>
      <c r="D1602" s="38">
        <v>407261</v>
      </c>
      <c r="E1602" s="38"/>
      <c r="F1602" s="38"/>
      <c r="G1602" s="42" t="s">
        <v>58</v>
      </c>
      <c r="H1602" s="38">
        <v>8266012048</v>
      </c>
      <c r="I1602" s="40">
        <v>9854022030</v>
      </c>
      <c r="J1602" s="3">
        <v>11198.6</v>
      </c>
      <c r="K1602" s="3"/>
      <c r="L1602" s="3">
        <v>0</v>
      </c>
      <c r="M1602" s="3">
        <f t="shared" si="24"/>
        <v>11198.6</v>
      </c>
      <c r="N1602" s="41">
        <v>44428.729166666664</v>
      </c>
      <c r="O1602" s="39">
        <v>6870188244</v>
      </c>
      <c r="P1602" s="42" t="s">
        <v>315</v>
      </c>
      <c r="Q1602" s="42"/>
      <c r="R1602" s="60"/>
      <c r="S1602" s="42" t="s">
        <v>243</v>
      </c>
      <c r="T1602" s="68" t="s">
        <v>506</v>
      </c>
    </row>
    <row r="1603" spans="1:20" s="70" customFormat="1" x14ac:dyDescent="0.2">
      <c r="A1603" s="38" t="s">
        <v>5523</v>
      </c>
      <c r="B1603" s="39" t="s">
        <v>5524</v>
      </c>
      <c r="C1603" s="39" t="s">
        <v>5525</v>
      </c>
      <c r="D1603" s="38">
        <v>814561</v>
      </c>
      <c r="E1603" s="38"/>
      <c r="F1603" s="38"/>
      <c r="G1603" s="39" t="s">
        <v>4098</v>
      </c>
      <c r="H1603" s="38">
        <v>8268006841</v>
      </c>
      <c r="I1603" s="40">
        <v>32</v>
      </c>
      <c r="J1603" s="2">
        <v>90583.898305084746</v>
      </c>
      <c r="K1603" s="2"/>
      <c r="L1603" s="2">
        <v>16305.101694915254</v>
      </c>
      <c r="M1603" s="3">
        <f t="shared" si="24"/>
        <v>106889</v>
      </c>
      <c r="N1603" s="41">
        <v>44417.729166666664</v>
      </c>
      <c r="O1603" s="39">
        <v>44051049</v>
      </c>
      <c r="P1603" s="39" t="s">
        <v>52</v>
      </c>
      <c r="Q1603" s="40" t="s">
        <v>5526</v>
      </c>
      <c r="R1603" s="41">
        <v>44452</v>
      </c>
      <c r="S1603" s="39" t="s">
        <v>54</v>
      </c>
      <c r="T1603" s="68"/>
    </row>
    <row r="1604" spans="1:20" s="70" customFormat="1" x14ac:dyDescent="0.2">
      <c r="A1604" s="38" t="s">
        <v>5527</v>
      </c>
      <c r="B1604" s="42" t="s">
        <v>5528</v>
      </c>
      <c r="C1604" s="42" t="s">
        <v>5529</v>
      </c>
      <c r="D1604" s="38">
        <v>407261</v>
      </c>
      <c r="E1604" s="38"/>
      <c r="F1604" s="38"/>
      <c r="G1604" s="42" t="s">
        <v>58</v>
      </c>
      <c r="H1604" s="38">
        <v>8266012048</v>
      </c>
      <c r="I1604" s="40">
        <v>9854022102</v>
      </c>
      <c r="J1604" s="3">
        <v>11198.6</v>
      </c>
      <c r="K1604" s="3"/>
      <c r="L1604" s="3">
        <v>0</v>
      </c>
      <c r="M1604" s="3">
        <f t="shared" si="24"/>
        <v>11198.6</v>
      </c>
      <c r="N1604" s="41">
        <v>44431.729166666664</v>
      </c>
      <c r="O1604" s="39">
        <v>6870188247</v>
      </c>
      <c r="P1604" s="42" t="s">
        <v>315</v>
      </c>
      <c r="Q1604" s="42"/>
      <c r="R1604" s="60"/>
      <c r="S1604" s="42" t="s">
        <v>243</v>
      </c>
      <c r="T1604" s="68" t="s">
        <v>506</v>
      </c>
    </row>
    <row r="1605" spans="1:20" s="70" customFormat="1" x14ac:dyDescent="0.2">
      <c r="A1605" s="38" t="s">
        <v>5530</v>
      </c>
      <c r="B1605" s="42" t="s">
        <v>5531</v>
      </c>
      <c r="C1605" s="42" t="s">
        <v>5532</v>
      </c>
      <c r="D1605" s="38">
        <v>407261</v>
      </c>
      <c r="E1605" s="38"/>
      <c r="F1605" s="38"/>
      <c r="G1605" s="42" t="s">
        <v>58</v>
      </c>
      <c r="H1605" s="38">
        <v>8266012048</v>
      </c>
      <c r="I1605" s="40">
        <v>9854021677</v>
      </c>
      <c r="J1605" s="3">
        <v>60767.57</v>
      </c>
      <c r="K1605" s="3"/>
      <c r="L1605" s="3">
        <v>0</v>
      </c>
      <c r="M1605" s="3">
        <f t="shared" si="24"/>
        <v>60767.57</v>
      </c>
      <c r="N1605" s="41">
        <v>44410.729166666664</v>
      </c>
      <c r="O1605" s="39">
        <v>6870188249</v>
      </c>
      <c r="P1605" s="42" t="s">
        <v>315</v>
      </c>
      <c r="Q1605" s="42"/>
      <c r="R1605" s="60"/>
      <c r="S1605" s="42" t="s">
        <v>243</v>
      </c>
      <c r="T1605" s="68" t="s">
        <v>506</v>
      </c>
    </row>
    <row r="1606" spans="1:20" s="70" customFormat="1" x14ac:dyDescent="0.2">
      <c r="A1606" s="38" t="s">
        <v>5533</v>
      </c>
      <c r="B1606" s="42" t="s">
        <v>5534</v>
      </c>
      <c r="C1606" s="42" t="s">
        <v>5535</v>
      </c>
      <c r="D1606" s="38">
        <v>407261</v>
      </c>
      <c r="E1606" s="38"/>
      <c r="F1606" s="38"/>
      <c r="G1606" s="42" t="s">
        <v>58</v>
      </c>
      <c r="H1606" s="38">
        <v>8266012048</v>
      </c>
      <c r="I1606" s="40">
        <v>9854022237</v>
      </c>
      <c r="J1606" s="3">
        <v>61199.040000000001</v>
      </c>
      <c r="K1606" s="3"/>
      <c r="L1606" s="3">
        <v>0</v>
      </c>
      <c r="M1606" s="3">
        <f t="shared" ref="M1606:M1669" si="25">SUM(J1606:L1606)</f>
        <v>61199.040000000001</v>
      </c>
      <c r="N1606" s="41">
        <v>44438.729166666664</v>
      </c>
      <c r="O1606" s="39">
        <v>6870189288</v>
      </c>
      <c r="P1606" s="42" t="s">
        <v>315</v>
      </c>
      <c r="Q1606" s="42"/>
      <c r="R1606" s="60"/>
      <c r="S1606" s="42" t="s">
        <v>243</v>
      </c>
      <c r="T1606" s="68" t="s">
        <v>506</v>
      </c>
    </row>
    <row r="1607" spans="1:20" s="70" customFormat="1" x14ac:dyDescent="0.2">
      <c r="A1607" s="38" t="s">
        <v>5536</v>
      </c>
      <c r="B1607" s="42" t="s">
        <v>5537</v>
      </c>
      <c r="C1607" s="42" t="s">
        <v>5538</v>
      </c>
      <c r="D1607" s="38">
        <v>407261</v>
      </c>
      <c r="E1607" s="38"/>
      <c r="F1607" s="38"/>
      <c r="G1607" s="42" t="s">
        <v>58</v>
      </c>
      <c r="H1607" s="38">
        <v>8266012048</v>
      </c>
      <c r="I1607" s="40">
        <v>9854022273</v>
      </c>
      <c r="J1607" s="3">
        <v>60982.11</v>
      </c>
      <c r="K1607" s="3"/>
      <c r="L1607" s="3">
        <v>0</v>
      </c>
      <c r="M1607" s="3">
        <f t="shared" si="25"/>
        <v>60982.11</v>
      </c>
      <c r="N1607" s="41">
        <v>44439.729166666664</v>
      </c>
      <c r="O1607" s="39">
        <v>6870189329</v>
      </c>
      <c r="P1607" s="42" t="s">
        <v>315</v>
      </c>
      <c r="Q1607" s="42"/>
      <c r="R1607" s="60"/>
      <c r="S1607" s="42" t="s">
        <v>243</v>
      </c>
      <c r="T1607" s="68" t="s">
        <v>506</v>
      </c>
    </row>
    <row r="1608" spans="1:20" s="70" customFormat="1" x14ac:dyDescent="0.2">
      <c r="A1608" s="38" t="s">
        <v>5539</v>
      </c>
      <c r="B1608" s="42" t="s">
        <v>5540</v>
      </c>
      <c r="C1608" s="42" t="s">
        <v>5541</v>
      </c>
      <c r="D1608" s="38">
        <v>407261</v>
      </c>
      <c r="E1608" s="38"/>
      <c r="F1608" s="38"/>
      <c r="G1608" s="42" t="s">
        <v>58</v>
      </c>
      <c r="H1608" s="38">
        <v>8266012048</v>
      </c>
      <c r="I1608" s="40">
        <v>9854022260</v>
      </c>
      <c r="J1608" s="3">
        <v>61584.7</v>
      </c>
      <c r="K1608" s="3"/>
      <c r="L1608" s="3">
        <v>0</v>
      </c>
      <c r="M1608" s="3">
        <f t="shared" si="25"/>
        <v>61584.7</v>
      </c>
      <c r="N1608" s="41">
        <v>44439.729166666664</v>
      </c>
      <c r="O1608" s="39">
        <v>6870189328</v>
      </c>
      <c r="P1608" s="42" t="s">
        <v>315</v>
      </c>
      <c r="Q1608" s="42"/>
      <c r="R1608" s="60"/>
      <c r="S1608" s="42" t="s">
        <v>243</v>
      </c>
      <c r="T1608" s="68" t="s">
        <v>506</v>
      </c>
    </row>
    <row r="1609" spans="1:20" s="70" customFormat="1" x14ac:dyDescent="0.2">
      <c r="A1609" s="38" t="s">
        <v>5542</v>
      </c>
      <c r="B1609" s="39" t="s">
        <v>5543</v>
      </c>
      <c r="C1609" s="39" t="s">
        <v>5544</v>
      </c>
      <c r="D1609" s="38">
        <v>407261</v>
      </c>
      <c r="E1609" s="38"/>
      <c r="F1609" s="38"/>
      <c r="G1609" s="39" t="s">
        <v>58</v>
      </c>
      <c r="H1609" s="38">
        <v>8266012429</v>
      </c>
      <c r="I1609" s="40">
        <v>9854022261</v>
      </c>
      <c r="J1609" s="2">
        <v>55993</v>
      </c>
      <c r="K1609" s="2"/>
      <c r="L1609" s="2">
        <v>0</v>
      </c>
      <c r="M1609" s="3">
        <f t="shared" si="25"/>
        <v>55993</v>
      </c>
      <c r="N1609" s="41">
        <v>44439.729166666664</v>
      </c>
      <c r="O1609" s="39">
        <v>6870189400</v>
      </c>
      <c r="P1609" s="39" t="s">
        <v>3282</v>
      </c>
      <c r="Q1609" s="40"/>
      <c r="R1609" s="41"/>
      <c r="S1609" s="42" t="s">
        <v>2417</v>
      </c>
      <c r="T1609" s="68"/>
    </row>
    <row r="1610" spans="1:20" s="70" customFormat="1" x14ac:dyDescent="0.2">
      <c r="A1610" s="38" t="s">
        <v>5545</v>
      </c>
      <c r="B1610" s="39" t="s">
        <v>5546</v>
      </c>
      <c r="C1610" s="39" t="s">
        <v>5547</v>
      </c>
      <c r="D1610" s="38">
        <v>401972</v>
      </c>
      <c r="E1610" s="38"/>
      <c r="F1610" s="38"/>
      <c r="G1610" s="39" t="s">
        <v>842</v>
      </c>
      <c r="H1610" s="38">
        <v>8263000049</v>
      </c>
      <c r="I1610" s="40" t="s">
        <v>5548</v>
      </c>
      <c r="J1610" s="2">
        <v>2101260</v>
      </c>
      <c r="K1610" s="2">
        <v>0</v>
      </c>
      <c r="L1610" s="2">
        <v>378226.8</v>
      </c>
      <c r="M1610" s="3">
        <f t="shared" si="25"/>
        <v>2479486.7999999998</v>
      </c>
      <c r="N1610" s="41">
        <v>44394.729166666664</v>
      </c>
      <c r="O1610" s="39">
        <v>6870189716</v>
      </c>
      <c r="P1610" s="39" t="s">
        <v>52</v>
      </c>
      <c r="Q1610" s="40" t="s">
        <v>5549</v>
      </c>
      <c r="R1610" s="41">
        <v>44449</v>
      </c>
      <c r="S1610" s="39" t="s">
        <v>54</v>
      </c>
      <c r="T1610" s="68"/>
    </row>
    <row r="1611" spans="1:20" s="70" customFormat="1" x14ac:dyDescent="0.2">
      <c r="A1611" s="38" t="s">
        <v>5550</v>
      </c>
      <c r="B1611" s="39" t="s">
        <v>5551</v>
      </c>
      <c r="C1611" s="39" t="s">
        <v>5552</v>
      </c>
      <c r="D1611" s="38">
        <v>401972</v>
      </c>
      <c r="E1611" s="38"/>
      <c r="F1611" s="38"/>
      <c r="G1611" s="39" t="s">
        <v>842</v>
      </c>
      <c r="H1611" s="38">
        <v>8263000049</v>
      </c>
      <c r="I1611" s="40" t="s">
        <v>5553</v>
      </c>
      <c r="J1611" s="2">
        <v>1909700</v>
      </c>
      <c r="K1611" s="2">
        <v>0</v>
      </c>
      <c r="L1611" s="2">
        <v>343746</v>
      </c>
      <c r="M1611" s="3">
        <f t="shared" si="25"/>
        <v>2253446</v>
      </c>
      <c r="N1611" s="41">
        <v>44408.729166666664</v>
      </c>
      <c r="O1611" s="39">
        <v>6870189720</v>
      </c>
      <c r="P1611" s="39" t="s">
        <v>52</v>
      </c>
      <c r="Q1611" s="40" t="s">
        <v>5554</v>
      </c>
      <c r="R1611" s="41">
        <v>44452</v>
      </c>
      <c r="S1611" s="39" t="s">
        <v>54</v>
      </c>
      <c r="T1611" s="68"/>
    </row>
    <row r="1612" spans="1:20" s="70" customFormat="1" x14ac:dyDescent="0.2">
      <c r="A1612" s="38" t="s">
        <v>5555</v>
      </c>
      <c r="B1612" s="39" t="s">
        <v>5556</v>
      </c>
      <c r="C1612" s="39" t="s">
        <v>5557</v>
      </c>
      <c r="D1612" s="38">
        <v>401972</v>
      </c>
      <c r="E1612" s="38"/>
      <c r="F1612" s="38"/>
      <c r="G1612" s="39" t="s">
        <v>842</v>
      </c>
      <c r="H1612" s="38">
        <v>8263000049</v>
      </c>
      <c r="I1612" s="40" t="s">
        <v>5558</v>
      </c>
      <c r="J1612" s="2">
        <v>1691200</v>
      </c>
      <c r="K1612" s="2">
        <v>0</v>
      </c>
      <c r="L1612" s="2">
        <v>304416</v>
      </c>
      <c r="M1612" s="3">
        <f t="shared" si="25"/>
        <v>1995616</v>
      </c>
      <c r="N1612" s="41">
        <v>44393.729166666664</v>
      </c>
      <c r="O1612" s="39">
        <v>6870189722</v>
      </c>
      <c r="P1612" s="39" t="s">
        <v>52</v>
      </c>
      <c r="Q1612" s="40" t="s">
        <v>5549</v>
      </c>
      <c r="R1612" s="41">
        <v>44449</v>
      </c>
      <c r="S1612" s="39" t="s">
        <v>54</v>
      </c>
      <c r="T1612" s="68"/>
    </row>
    <row r="1613" spans="1:20" s="70" customFormat="1" x14ac:dyDescent="0.2">
      <c r="A1613" s="38" t="s">
        <v>5559</v>
      </c>
      <c r="B1613" s="39" t="s">
        <v>5560</v>
      </c>
      <c r="C1613" s="39" t="s">
        <v>5561</v>
      </c>
      <c r="D1613" s="38">
        <v>401972</v>
      </c>
      <c r="E1613" s="38"/>
      <c r="F1613" s="38"/>
      <c r="G1613" s="39" t="s">
        <v>842</v>
      </c>
      <c r="H1613" s="38">
        <v>8263000049</v>
      </c>
      <c r="I1613" s="40" t="s">
        <v>5562</v>
      </c>
      <c r="J1613" s="2">
        <v>2129400</v>
      </c>
      <c r="K1613" s="2">
        <v>0</v>
      </c>
      <c r="L1613" s="2">
        <v>383292</v>
      </c>
      <c r="M1613" s="3">
        <f t="shared" si="25"/>
        <v>2512692</v>
      </c>
      <c r="N1613" s="41">
        <v>44386.729166666664</v>
      </c>
      <c r="O1613" s="39">
        <v>6870189725</v>
      </c>
      <c r="P1613" s="39" t="s">
        <v>52</v>
      </c>
      <c r="Q1613" s="40" t="s">
        <v>5554</v>
      </c>
      <c r="R1613" s="41">
        <v>44452</v>
      </c>
      <c r="S1613" s="39" t="s">
        <v>54</v>
      </c>
      <c r="T1613" s="68"/>
    </row>
    <row r="1614" spans="1:20" s="70" customFormat="1" x14ac:dyDescent="0.2">
      <c r="A1614" s="38" t="s">
        <v>5563</v>
      </c>
      <c r="B1614" s="39" t="s">
        <v>5564</v>
      </c>
      <c r="C1614" s="39" t="s">
        <v>5565</v>
      </c>
      <c r="D1614" s="38">
        <v>401972</v>
      </c>
      <c r="E1614" s="38"/>
      <c r="F1614" s="38"/>
      <c r="G1614" s="39" t="s">
        <v>842</v>
      </c>
      <c r="H1614" s="38">
        <v>8263000049</v>
      </c>
      <c r="I1614" s="40" t="s">
        <v>5566</v>
      </c>
      <c r="J1614" s="2">
        <v>1649000</v>
      </c>
      <c r="K1614" s="2">
        <v>0</v>
      </c>
      <c r="L1614" s="2">
        <v>296820</v>
      </c>
      <c r="M1614" s="3">
        <f t="shared" si="25"/>
        <v>1945820</v>
      </c>
      <c r="N1614" s="41">
        <v>44398.729166666664</v>
      </c>
      <c r="O1614" s="39">
        <v>6870189726</v>
      </c>
      <c r="P1614" s="39" t="s">
        <v>52</v>
      </c>
      <c r="Q1614" s="40" t="s">
        <v>5554</v>
      </c>
      <c r="R1614" s="41">
        <v>44452</v>
      </c>
      <c r="S1614" s="39" t="s">
        <v>54</v>
      </c>
      <c r="T1614" s="68"/>
    </row>
    <row r="1615" spans="1:20" s="70" customFormat="1" x14ac:dyDescent="0.2">
      <c r="A1615" s="38" t="s">
        <v>5567</v>
      </c>
      <c r="B1615" s="39" t="s">
        <v>5568</v>
      </c>
      <c r="C1615" s="39" t="s">
        <v>5569</v>
      </c>
      <c r="D1615" s="38">
        <v>401972</v>
      </c>
      <c r="E1615" s="38"/>
      <c r="F1615" s="38"/>
      <c r="G1615" s="39" t="s">
        <v>842</v>
      </c>
      <c r="H1615" s="38">
        <v>8263000049</v>
      </c>
      <c r="I1615" s="40" t="s">
        <v>5570</v>
      </c>
      <c r="J1615" s="2">
        <v>1624680</v>
      </c>
      <c r="K1615" s="2">
        <v>0</v>
      </c>
      <c r="L1615" s="2">
        <v>292442.39999999997</v>
      </c>
      <c r="M1615" s="3">
        <f t="shared" si="25"/>
        <v>1917122.4</v>
      </c>
      <c r="N1615" s="41">
        <v>44412.729166666664</v>
      </c>
      <c r="O1615" s="39">
        <v>6870189729</v>
      </c>
      <c r="P1615" s="39" t="s">
        <v>52</v>
      </c>
      <c r="Q1615" s="40" t="s">
        <v>5472</v>
      </c>
      <c r="R1615" s="41">
        <v>44449</v>
      </c>
      <c r="S1615" s="39" t="s">
        <v>54</v>
      </c>
      <c r="T1615" s="68"/>
    </row>
    <row r="1616" spans="1:20" s="70" customFormat="1" x14ac:dyDescent="0.2">
      <c r="A1616" s="38" t="s">
        <v>5571</v>
      </c>
      <c r="B1616" s="39" t="s">
        <v>5572</v>
      </c>
      <c r="C1616" s="39" t="s">
        <v>5573</v>
      </c>
      <c r="D1616" s="38">
        <v>401972</v>
      </c>
      <c r="E1616" s="38"/>
      <c r="F1616" s="38"/>
      <c r="G1616" s="39" t="s">
        <v>842</v>
      </c>
      <c r="H1616" s="38">
        <v>8263000049</v>
      </c>
      <c r="I1616" s="40" t="s">
        <v>5574</v>
      </c>
      <c r="J1616" s="2">
        <v>1624680</v>
      </c>
      <c r="K1616" s="2">
        <v>0</v>
      </c>
      <c r="L1616" s="2">
        <v>292442.39999999997</v>
      </c>
      <c r="M1616" s="3">
        <f t="shared" si="25"/>
        <v>1917122.4</v>
      </c>
      <c r="N1616" s="41">
        <v>44404.729166666664</v>
      </c>
      <c r="O1616" s="39">
        <v>6870189882</v>
      </c>
      <c r="P1616" s="39" t="s">
        <v>52</v>
      </c>
      <c r="Q1616" s="40" t="s">
        <v>5554</v>
      </c>
      <c r="R1616" s="41">
        <v>44452</v>
      </c>
      <c r="S1616" s="39" t="s">
        <v>54</v>
      </c>
      <c r="T1616" s="68"/>
    </row>
    <row r="1617" spans="1:20" s="70" customFormat="1" x14ac:dyDescent="0.2">
      <c r="A1617" s="38" t="s">
        <v>5575</v>
      </c>
      <c r="B1617" s="39" t="s">
        <v>5576</v>
      </c>
      <c r="C1617" s="39" t="s">
        <v>5577</v>
      </c>
      <c r="D1617" s="38">
        <v>401972</v>
      </c>
      <c r="E1617" s="38"/>
      <c r="F1617" s="38"/>
      <c r="G1617" s="39" t="s">
        <v>842</v>
      </c>
      <c r="H1617" s="38">
        <v>8263000049</v>
      </c>
      <c r="I1617" s="40" t="s">
        <v>5578</v>
      </c>
      <c r="J1617" s="2">
        <v>1932800</v>
      </c>
      <c r="K1617" s="2">
        <v>0</v>
      </c>
      <c r="L1617" s="2">
        <v>347904</v>
      </c>
      <c r="M1617" s="3">
        <f t="shared" si="25"/>
        <v>2280704</v>
      </c>
      <c r="N1617" s="41">
        <v>44393.729166666664</v>
      </c>
      <c r="O1617" s="39">
        <v>6870190061</v>
      </c>
      <c r="P1617" s="39" t="s">
        <v>52</v>
      </c>
      <c r="Q1617" s="40" t="s">
        <v>5554</v>
      </c>
      <c r="R1617" s="41">
        <v>44452</v>
      </c>
      <c r="S1617" s="39" t="s">
        <v>54</v>
      </c>
      <c r="T1617" s="68"/>
    </row>
    <row r="1618" spans="1:20" s="70" customFormat="1" x14ac:dyDescent="0.2">
      <c r="A1618" s="38" t="s">
        <v>5579</v>
      </c>
      <c r="B1618" s="39" t="s">
        <v>5580</v>
      </c>
      <c r="C1618" s="39" t="s">
        <v>5581</v>
      </c>
      <c r="D1618" s="38">
        <v>401972</v>
      </c>
      <c r="E1618" s="38"/>
      <c r="F1618" s="38"/>
      <c r="G1618" s="39" t="s">
        <v>842</v>
      </c>
      <c r="H1618" s="38">
        <v>8263000049</v>
      </c>
      <c r="I1618" s="40" t="s">
        <v>5582</v>
      </c>
      <c r="J1618" s="2">
        <v>1449600</v>
      </c>
      <c r="K1618" s="2">
        <v>0</v>
      </c>
      <c r="L1618" s="2">
        <v>260928</v>
      </c>
      <c r="M1618" s="3">
        <f t="shared" si="25"/>
        <v>1710528</v>
      </c>
      <c r="N1618" s="41">
        <v>44397.729166666664</v>
      </c>
      <c r="O1618" s="39">
        <v>6870190071</v>
      </c>
      <c r="P1618" s="39" t="s">
        <v>52</v>
      </c>
      <c r="Q1618" s="40" t="s">
        <v>5472</v>
      </c>
      <c r="R1618" s="41">
        <v>44449</v>
      </c>
      <c r="S1618" s="39" t="s">
        <v>54</v>
      </c>
      <c r="T1618" s="68"/>
    </row>
    <row r="1619" spans="1:20" s="70" customFormat="1" x14ac:dyDescent="0.2">
      <c r="A1619" s="38" t="s">
        <v>5583</v>
      </c>
      <c r="B1619" s="39" t="s">
        <v>5584</v>
      </c>
      <c r="C1619" s="39" t="s">
        <v>5585</v>
      </c>
      <c r="D1619" s="38">
        <v>401972</v>
      </c>
      <c r="E1619" s="38"/>
      <c r="F1619" s="38"/>
      <c r="G1619" s="39" t="s">
        <v>842</v>
      </c>
      <c r="H1619" s="38">
        <v>8263000049</v>
      </c>
      <c r="I1619" s="40" t="s">
        <v>5586</v>
      </c>
      <c r="J1619" s="2">
        <v>1449600</v>
      </c>
      <c r="K1619" s="2">
        <v>0</v>
      </c>
      <c r="L1619" s="2">
        <v>260928</v>
      </c>
      <c r="M1619" s="3">
        <f t="shared" si="25"/>
        <v>1710528</v>
      </c>
      <c r="N1619" s="41">
        <v>44385.729166666664</v>
      </c>
      <c r="O1619" s="39">
        <v>6870190317</v>
      </c>
      <c r="P1619" s="39" t="s">
        <v>52</v>
      </c>
      <c r="Q1619" s="40" t="s">
        <v>5587</v>
      </c>
      <c r="R1619" s="41">
        <v>44449</v>
      </c>
      <c r="S1619" s="39" t="s">
        <v>54</v>
      </c>
      <c r="T1619" s="68"/>
    </row>
    <row r="1620" spans="1:20" s="70" customFormat="1" x14ac:dyDescent="0.2">
      <c r="A1620" s="38" t="s">
        <v>5588</v>
      </c>
      <c r="B1620" s="39" t="s">
        <v>5589</v>
      </c>
      <c r="C1620" s="39" t="s">
        <v>5590</v>
      </c>
      <c r="D1620" s="38">
        <v>401972</v>
      </c>
      <c r="E1620" s="38"/>
      <c r="F1620" s="38"/>
      <c r="G1620" s="39" t="s">
        <v>842</v>
      </c>
      <c r="H1620" s="38">
        <v>8263000049</v>
      </c>
      <c r="I1620" s="40" t="s">
        <v>5591</v>
      </c>
      <c r="J1620" s="2">
        <v>1449600</v>
      </c>
      <c r="K1620" s="2">
        <v>0</v>
      </c>
      <c r="L1620" s="2">
        <v>260928</v>
      </c>
      <c r="M1620" s="3">
        <f t="shared" si="25"/>
        <v>1710528</v>
      </c>
      <c r="N1620" s="41">
        <v>44380.729166666664</v>
      </c>
      <c r="O1620" s="39">
        <v>6870190339</v>
      </c>
      <c r="P1620" s="39" t="s">
        <v>52</v>
      </c>
      <c r="Q1620" s="40" t="s">
        <v>5587</v>
      </c>
      <c r="R1620" s="41">
        <v>44449</v>
      </c>
      <c r="S1620" s="39" t="s">
        <v>54</v>
      </c>
      <c r="T1620" s="68"/>
    </row>
    <row r="1621" spans="1:20" s="70" customFormat="1" x14ac:dyDescent="0.2">
      <c r="A1621" s="38" t="s">
        <v>5592</v>
      </c>
      <c r="B1621" s="39" t="s">
        <v>5593</v>
      </c>
      <c r="C1621" s="39" t="s">
        <v>5594</v>
      </c>
      <c r="D1621" s="38">
        <v>401972</v>
      </c>
      <c r="E1621" s="38"/>
      <c r="F1621" s="38"/>
      <c r="G1621" s="39" t="s">
        <v>842</v>
      </c>
      <c r="H1621" s="38">
        <v>8263000049</v>
      </c>
      <c r="I1621" s="40" t="s">
        <v>5595</v>
      </c>
      <c r="J1621" s="2">
        <v>1401000</v>
      </c>
      <c r="K1621" s="2">
        <v>0</v>
      </c>
      <c r="L1621" s="2">
        <v>252180</v>
      </c>
      <c r="M1621" s="3">
        <f t="shared" si="25"/>
        <v>1653180</v>
      </c>
      <c r="N1621" s="41">
        <v>44379.729166666664</v>
      </c>
      <c r="O1621" s="39">
        <v>6870190478</v>
      </c>
      <c r="P1621" s="39" t="s">
        <v>52</v>
      </c>
      <c r="Q1621" s="40" t="s">
        <v>5587</v>
      </c>
      <c r="R1621" s="41">
        <v>44449</v>
      </c>
      <c r="S1621" s="39" t="s">
        <v>54</v>
      </c>
      <c r="T1621" s="68"/>
    </row>
    <row r="1622" spans="1:20" s="70" customFormat="1" x14ac:dyDescent="0.2">
      <c r="A1622" s="38" t="s">
        <v>5596</v>
      </c>
      <c r="B1622" s="39" t="s">
        <v>5597</v>
      </c>
      <c r="C1622" s="39" t="s">
        <v>5598</v>
      </c>
      <c r="D1622" s="38">
        <v>401972</v>
      </c>
      <c r="E1622" s="38"/>
      <c r="F1622" s="38"/>
      <c r="G1622" s="39" t="s">
        <v>842</v>
      </c>
      <c r="H1622" s="38">
        <v>8263000049</v>
      </c>
      <c r="I1622" s="40" t="s">
        <v>5599</v>
      </c>
      <c r="J1622" s="2">
        <v>1343000</v>
      </c>
      <c r="K1622" s="2">
        <v>0</v>
      </c>
      <c r="L1622" s="2">
        <v>241740</v>
      </c>
      <c r="M1622" s="3">
        <f t="shared" si="25"/>
        <v>1584740</v>
      </c>
      <c r="N1622" s="41">
        <v>44390.729166666664</v>
      </c>
      <c r="O1622" s="39">
        <v>6870190595</v>
      </c>
      <c r="P1622" s="39" t="s">
        <v>52</v>
      </c>
      <c r="Q1622" s="40" t="s">
        <v>5587</v>
      </c>
      <c r="R1622" s="41">
        <v>44449</v>
      </c>
      <c r="S1622" s="39" t="s">
        <v>54</v>
      </c>
      <c r="T1622" s="68"/>
    </row>
    <row r="1623" spans="1:20" s="70" customFormat="1" x14ac:dyDescent="0.2">
      <c r="A1623" s="38" t="s">
        <v>5600</v>
      </c>
      <c r="B1623" s="39" t="s">
        <v>5601</v>
      </c>
      <c r="C1623" s="39" t="s">
        <v>5602</v>
      </c>
      <c r="D1623" s="38">
        <v>401972</v>
      </c>
      <c r="E1623" s="38"/>
      <c r="F1623" s="38"/>
      <c r="G1623" s="39" t="s">
        <v>842</v>
      </c>
      <c r="H1623" s="38">
        <v>8263000049</v>
      </c>
      <c r="I1623" s="40" t="s">
        <v>5603</v>
      </c>
      <c r="J1623" s="2">
        <v>1691200</v>
      </c>
      <c r="K1623" s="2">
        <v>0</v>
      </c>
      <c r="L1623" s="2">
        <v>304416</v>
      </c>
      <c r="M1623" s="3">
        <f t="shared" si="25"/>
        <v>1995616</v>
      </c>
      <c r="N1623" s="41">
        <v>44397.729166666664</v>
      </c>
      <c r="O1623" s="39">
        <v>6870190617</v>
      </c>
      <c r="P1623" s="39" t="s">
        <v>52</v>
      </c>
      <c r="Q1623" s="40" t="s">
        <v>5549</v>
      </c>
      <c r="R1623" s="41">
        <v>44449</v>
      </c>
      <c r="S1623" s="39" t="s">
        <v>54</v>
      </c>
      <c r="T1623" s="68"/>
    </row>
    <row r="1624" spans="1:20" s="70" customFormat="1" x14ac:dyDescent="0.2">
      <c r="A1624" s="38" t="s">
        <v>5604</v>
      </c>
      <c r="B1624" s="39" t="s">
        <v>5605</v>
      </c>
      <c r="C1624" s="39" t="s">
        <v>5606</v>
      </c>
      <c r="D1624" s="38">
        <v>401972</v>
      </c>
      <c r="E1624" s="38"/>
      <c r="F1624" s="38"/>
      <c r="G1624" s="39" t="s">
        <v>842</v>
      </c>
      <c r="H1624" s="38">
        <v>8263000049</v>
      </c>
      <c r="I1624" s="40" t="s">
        <v>5607</v>
      </c>
      <c r="J1624" s="2">
        <v>1624750</v>
      </c>
      <c r="K1624" s="2">
        <v>0</v>
      </c>
      <c r="L1624" s="2">
        <v>292455</v>
      </c>
      <c r="M1624" s="3">
        <f t="shared" si="25"/>
        <v>1917205</v>
      </c>
      <c r="N1624" s="41">
        <v>44394.729166666664</v>
      </c>
      <c r="O1624" s="39">
        <v>6870190676</v>
      </c>
      <c r="P1624" s="39" t="s">
        <v>52</v>
      </c>
      <c r="Q1624" s="40" t="s">
        <v>5587</v>
      </c>
      <c r="R1624" s="41">
        <v>44449</v>
      </c>
      <c r="S1624" s="39" t="s">
        <v>54</v>
      </c>
      <c r="T1624" s="68"/>
    </row>
    <row r="1625" spans="1:20" s="70" customFormat="1" x14ac:dyDescent="0.2">
      <c r="A1625" s="38" t="s">
        <v>5608</v>
      </c>
      <c r="B1625" s="39" t="s">
        <v>5609</v>
      </c>
      <c r="C1625" s="39" t="s">
        <v>5610</v>
      </c>
      <c r="D1625" s="38">
        <v>401972</v>
      </c>
      <c r="E1625" s="38"/>
      <c r="F1625" s="38"/>
      <c r="G1625" s="39" t="s">
        <v>842</v>
      </c>
      <c r="H1625" s="38">
        <v>8263000049</v>
      </c>
      <c r="I1625" s="40" t="s">
        <v>5611</v>
      </c>
      <c r="J1625" s="2">
        <v>1624680</v>
      </c>
      <c r="K1625" s="2">
        <v>0</v>
      </c>
      <c r="L1625" s="2">
        <v>292442.39999999997</v>
      </c>
      <c r="M1625" s="3">
        <f t="shared" si="25"/>
        <v>1917122.4</v>
      </c>
      <c r="N1625" s="41">
        <v>44405.729166666664</v>
      </c>
      <c r="O1625" s="39">
        <v>6870190713</v>
      </c>
      <c r="P1625" s="39" t="s">
        <v>52</v>
      </c>
      <c r="Q1625" s="40" t="s">
        <v>5472</v>
      </c>
      <c r="R1625" s="41">
        <v>44449</v>
      </c>
      <c r="S1625" s="39" t="s">
        <v>54</v>
      </c>
      <c r="T1625" s="68"/>
    </row>
    <row r="1626" spans="1:20" s="70" customFormat="1" x14ac:dyDescent="0.2">
      <c r="A1626" s="38" t="s">
        <v>5612</v>
      </c>
      <c r="B1626" s="39" t="s">
        <v>5613</v>
      </c>
      <c r="C1626" s="39" t="s">
        <v>5614</v>
      </c>
      <c r="D1626" s="38">
        <v>401972</v>
      </c>
      <c r="E1626" s="38"/>
      <c r="F1626" s="38"/>
      <c r="G1626" s="39" t="s">
        <v>842</v>
      </c>
      <c r="H1626" s="38">
        <v>8263000049</v>
      </c>
      <c r="I1626" s="40" t="s">
        <v>5615</v>
      </c>
      <c r="J1626" s="2">
        <v>1567170</v>
      </c>
      <c r="K1626" s="2">
        <v>0</v>
      </c>
      <c r="L1626" s="2">
        <v>282090.59999999998</v>
      </c>
      <c r="M1626" s="3">
        <f t="shared" si="25"/>
        <v>1849260.6</v>
      </c>
      <c r="N1626" s="41">
        <v>44391.729166666664</v>
      </c>
      <c r="O1626" s="39">
        <v>6870190747</v>
      </c>
      <c r="P1626" s="39" t="s">
        <v>52</v>
      </c>
      <c r="Q1626" s="40" t="s">
        <v>5549</v>
      </c>
      <c r="R1626" s="41">
        <v>44449</v>
      </c>
      <c r="S1626" s="39" t="s">
        <v>54</v>
      </c>
      <c r="T1626" s="68"/>
    </row>
    <row r="1627" spans="1:20" s="70" customFormat="1" x14ac:dyDescent="0.2">
      <c r="A1627" s="38" t="s">
        <v>5616</v>
      </c>
      <c r="B1627" s="39" t="s">
        <v>5617</v>
      </c>
      <c r="C1627" s="39" t="s">
        <v>5618</v>
      </c>
      <c r="D1627" s="38">
        <v>401972</v>
      </c>
      <c r="E1627" s="38"/>
      <c r="F1627" s="38"/>
      <c r="G1627" s="39" t="s">
        <v>842</v>
      </c>
      <c r="H1627" s="38">
        <v>8263000049</v>
      </c>
      <c r="I1627" s="40" t="s">
        <v>5619</v>
      </c>
      <c r="J1627" s="2">
        <v>1185000</v>
      </c>
      <c r="K1627" s="2">
        <v>1398</v>
      </c>
      <c r="L1627" s="2">
        <v>213300</v>
      </c>
      <c r="M1627" s="3">
        <f t="shared" si="25"/>
        <v>1399698</v>
      </c>
      <c r="N1627" s="41">
        <v>44377.729166666664</v>
      </c>
      <c r="O1627" s="39">
        <v>6870190817</v>
      </c>
      <c r="P1627" s="39" t="s">
        <v>52</v>
      </c>
      <c r="Q1627" s="40" t="s">
        <v>5587</v>
      </c>
      <c r="R1627" s="41">
        <v>44449</v>
      </c>
      <c r="S1627" s="39" t="s">
        <v>54</v>
      </c>
      <c r="T1627" s="68"/>
    </row>
    <row r="1628" spans="1:20" s="70" customFormat="1" x14ac:dyDescent="0.2">
      <c r="A1628" s="38" t="s">
        <v>5620</v>
      </c>
      <c r="B1628" s="39" t="s">
        <v>5621</v>
      </c>
      <c r="C1628" s="39" t="s">
        <v>5622</v>
      </c>
      <c r="D1628" s="38">
        <v>401972</v>
      </c>
      <c r="E1628" s="38"/>
      <c r="F1628" s="38"/>
      <c r="G1628" s="39" t="s">
        <v>842</v>
      </c>
      <c r="H1628" s="38">
        <v>8263000049</v>
      </c>
      <c r="I1628" s="40" t="s">
        <v>5623</v>
      </c>
      <c r="J1628" s="2">
        <v>1114750</v>
      </c>
      <c r="K1628" s="2">
        <v>0</v>
      </c>
      <c r="L1628" s="2">
        <v>200655</v>
      </c>
      <c r="M1628" s="3">
        <f t="shared" si="25"/>
        <v>1315405</v>
      </c>
      <c r="N1628" s="41">
        <v>44405.729166666664</v>
      </c>
      <c r="O1628" s="39">
        <v>6870190834</v>
      </c>
      <c r="P1628" s="39" t="s">
        <v>52</v>
      </c>
      <c r="Q1628" s="40" t="s">
        <v>5472</v>
      </c>
      <c r="R1628" s="41">
        <v>44449</v>
      </c>
      <c r="S1628" s="39" t="s">
        <v>54</v>
      </c>
      <c r="T1628" s="68"/>
    </row>
    <row r="1629" spans="1:20" s="70" customFormat="1" x14ac:dyDescent="0.2">
      <c r="A1629" s="38" t="s">
        <v>5624</v>
      </c>
      <c r="B1629" s="39" t="s">
        <v>5625</v>
      </c>
      <c r="C1629" s="39" t="s">
        <v>5626</v>
      </c>
      <c r="D1629" s="38">
        <v>401972</v>
      </c>
      <c r="E1629" s="38"/>
      <c r="F1629" s="38"/>
      <c r="G1629" s="39" t="s">
        <v>842</v>
      </c>
      <c r="H1629" s="38">
        <v>8263000049</v>
      </c>
      <c r="I1629" s="40" t="s">
        <v>5627</v>
      </c>
      <c r="J1629" s="2">
        <v>999900</v>
      </c>
      <c r="K1629" s="2">
        <v>0</v>
      </c>
      <c r="L1629" s="2">
        <v>179982</v>
      </c>
      <c r="M1629" s="3">
        <f t="shared" si="25"/>
        <v>1179882</v>
      </c>
      <c r="N1629" s="41">
        <v>44391.729166666664</v>
      </c>
      <c r="O1629" s="39">
        <v>6870190872</v>
      </c>
      <c r="P1629" s="39" t="s">
        <v>52</v>
      </c>
      <c r="Q1629" s="40" t="s">
        <v>5549</v>
      </c>
      <c r="R1629" s="41">
        <v>44449</v>
      </c>
      <c r="S1629" s="39" t="s">
        <v>54</v>
      </c>
      <c r="T1629" s="68"/>
    </row>
    <row r="1630" spans="1:20" s="70" customFormat="1" x14ac:dyDescent="0.2">
      <c r="A1630" s="38" t="s">
        <v>5628</v>
      </c>
      <c r="B1630" s="39" t="s">
        <v>5629</v>
      </c>
      <c r="C1630" s="39" t="s">
        <v>5630</v>
      </c>
      <c r="D1630" s="38">
        <v>401972</v>
      </c>
      <c r="E1630" s="38"/>
      <c r="F1630" s="38"/>
      <c r="G1630" s="39" t="s">
        <v>842</v>
      </c>
      <c r="H1630" s="38">
        <v>8263000049</v>
      </c>
      <c r="I1630" s="40" t="s">
        <v>5631</v>
      </c>
      <c r="J1630" s="2">
        <v>1225620</v>
      </c>
      <c r="K1630" s="2">
        <v>0</v>
      </c>
      <c r="L1630" s="2">
        <v>220611.6</v>
      </c>
      <c r="M1630" s="3">
        <f t="shared" si="25"/>
        <v>1446231.6</v>
      </c>
      <c r="N1630" s="41">
        <v>44391.729166666664</v>
      </c>
      <c r="O1630" s="39">
        <v>6870190904</v>
      </c>
      <c r="P1630" s="39" t="s">
        <v>52</v>
      </c>
      <c r="Q1630" s="40" t="s">
        <v>5481</v>
      </c>
      <c r="R1630" s="41">
        <v>44448</v>
      </c>
      <c r="S1630" s="39" t="s">
        <v>54</v>
      </c>
      <c r="T1630" s="68"/>
    </row>
    <row r="1631" spans="1:20" s="70" customFormat="1" x14ac:dyDescent="0.2">
      <c r="A1631" s="38" t="s">
        <v>5632</v>
      </c>
      <c r="B1631" s="39" t="s">
        <v>5633</v>
      </c>
      <c r="C1631" s="39" t="s">
        <v>5634</v>
      </c>
      <c r="D1631" s="38">
        <v>401972</v>
      </c>
      <c r="E1631" s="38"/>
      <c r="F1631" s="38"/>
      <c r="G1631" s="39" t="s">
        <v>842</v>
      </c>
      <c r="H1631" s="38">
        <v>8263000049</v>
      </c>
      <c r="I1631" s="40" t="s">
        <v>5635</v>
      </c>
      <c r="J1631" s="2">
        <v>907800</v>
      </c>
      <c r="K1631" s="2">
        <v>0</v>
      </c>
      <c r="L1631" s="2">
        <v>163404</v>
      </c>
      <c r="M1631" s="3">
        <f t="shared" si="25"/>
        <v>1071204</v>
      </c>
      <c r="N1631" s="41">
        <v>44394.729166666664</v>
      </c>
      <c r="O1631" s="39">
        <v>6870190907</v>
      </c>
      <c r="P1631" s="39" t="s">
        <v>52</v>
      </c>
      <c r="Q1631" s="40" t="s">
        <v>5549</v>
      </c>
      <c r="R1631" s="41">
        <v>44449</v>
      </c>
      <c r="S1631" s="39" t="s">
        <v>54</v>
      </c>
      <c r="T1631" s="68"/>
    </row>
    <row r="1632" spans="1:20" s="70" customFormat="1" x14ac:dyDescent="0.2">
      <c r="A1632" s="38" t="s">
        <v>5636</v>
      </c>
      <c r="B1632" s="42" t="s">
        <v>5637</v>
      </c>
      <c r="C1632" s="42" t="s">
        <v>5638</v>
      </c>
      <c r="D1632" s="38">
        <v>407261</v>
      </c>
      <c r="E1632" s="38"/>
      <c r="F1632" s="38"/>
      <c r="G1632" s="42" t="s">
        <v>58</v>
      </c>
      <c r="H1632" s="38">
        <v>8266012048</v>
      </c>
      <c r="I1632" s="40">
        <v>9854022002</v>
      </c>
      <c r="J1632" s="3">
        <v>61464.18</v>
      </c>
      <c r="K1632" s="3"/>
      <c r="L1632" s="3">
        <v>0</v>
      </c>
      <c r="M1632" s="3">
        <f t="shared" si="25"/>
        <v>61464.18</v>
      </c>
      <c r="N1632" s="41">
        <v>44427.729166666664</v>
      </c>
      <c r="O1632" s="39">
        <v>6870191191</v>
      </c>
      <c r="P1632" s="42" t="s">
        <v>315</v>
      </c>
      <c r="Q1632" s="42"/>
      <c r="R1632" s="60"/>
      <c r="S1632" s="42" t="s">
        <v>243</v>
      </c>
      <c r="T1632" s="68" t="s">
        <v>506</v>
      </c>
    </row>
    <row r="1633" spans="1:20" s="70" customFormat="1" x14ac:dyDescent="0.2">
      <c r="A1633" s="38" t="s">
        <v>5639</v>
      </c>
      <c r="B1633" s="42" t="s">
        <v>5640</v>
      </c>
      <c r="C1633" s="42" t="s">
        <v>5641</v>
      </c>
      <c r="D1633" s="38">
        <v>407261</v>
      </c>
      <c r="E1633" s="38"/>
      <c r="F1633" s="38"/>
      <c r="G1633" s="42" t="s">
        <v>58</v>
      </c>
      <c r="H1633" s="38">
        <v>8266012048</v>
      </c>
      <c r="I1633" s="40">
        <v>9854022032</v>
      </c>
      <c r="J1633" s="3">
        <v>60668.76</v>
      </c>
      <c r="K1633" s="3"/>
      <c r="L1633" s="3">
        <v>0</v>
      </c>
      <c r="M1633" s="3">
        <f t="shared" si="25"/>
        <v>60668.76</v>
      </c>
      <c r="N1633" s="41">
        <v>44428.729166666664</v>
      </c>
      <c r="O1633" s="39">
        <v>6870191195</v>
      </c>
      <c r="P1633" s="42" t="s">
        <v>315</v>
      </c>
      <c r="Q1633" s="42"/>
      <c r="R1633" s="60"/>
      <c r="S1633" s="42" t="s">
        <v>243</v>
      </c>
      <c r="T1633" s="68" t="s">
        <v>506</v>
      </c>
    </row>
    <row r="1634" spans="1:20" s="70" customFormat="1" x14ac:dyDescent="0.2">
      <c r="A1634" s="38" t="s">
        <v>5642</v>
      </c>
      <c r="B1634" s="42" t="s">
        <v>5643</v>
      </c>
      <c r="C1634" s="42" t="s">
        <v>5644</v>
      </c>
      <c r="D1634" s="38">
        <v>407261</v>
      </c>
      <c r="E1634" s="38"/>
      <c r="F1634" s="38"/>
      <c r="G1634" s="42" t="s">
        <v>58</v>
      </c>
      <c r="H1634" s="38">
        <v>8266012048</v>
      </c>
      <c r="I1634" s="40">
        <v>9854021979</v>
      </c>
      <c r="J1634" s="3">
        <v>60668.76</v>
      </c>
      <c r="K1634" s="3"/>
      <c r="L1634" s="3">
        <v>0</v>
      </c>
      <c r="M1634" s="3">
        <f t="shared" si="25"/>
        <v>60668.76</v>
      </c>
      <c r="N1634" s="41">
        <v>44426.729166666664</v>
      </c>
      <c r="O1634" s="39">
        <v>6870191197</v>
      </c>
      <c r="P1634" s="42" t="s">
        <v>315</v>
      </c>
      <c r="Q1634" s="42"/>
      <c r="R1634" s="60"/>
      <c r="S1634" s="42" t="s">
        <v>243</v>
      </c>
      <c r="T1634" s="68" t="s">
        <v>506</v>
      </c>
    </row>
    <row r="1635" spans="1:20" s="70" customFormat="1" x14ac:dyDescent="0.2">
      <c r="A1635" s="38" t="s">
        <v>5645</v>
      </c>
      <c r="B1635" s="42" t="s">
        <v>5646</v>
      </c>
      <c r="C1635" s="42" t="s">
        <v>5647</v>
      </c>
      <c r="D1635" s="38">
        <v>407261</v>
      </c>
      <c r="E1635" s="38"/>
      <c r="F1635" s="38"/>
      <c r="G1635" s="42" t="s">
        <v>58</v>
      </c>
      <c r="H1635" s="38">
        <v>8266012048</v>
      </c>
      <c r="I1635" s="40">
        <v>9854021951</v>
      </c>
      <c r="J1635" s="3">
        <v>60596.45</v>
      </c>
      <c r="K1635" s="3"/>
      <c r="L1635" s="3">
        <v>0</v>
      </c>
      <c r="M1635" s="3">
        <f t="shared" si="25"/>
        <v>60596.45</v>
      </c>
      <c r="N1635" s="41">
        <v>44424.729166666664</v>
      </c>
      <c r="O1635" s="39">
        <v>6870191200</v>
      </c>
      <c r="P1635" s="42" t="s">
        <v>315</v>
      </c>
      <c r="Q1635" s="42"/>
      <c r="R1635" s="60"/>
      <c r="S1635" s="42" t="s">
        <v>243</v>
      </c>
      <c r="T1635" s="68" t="s">
        <v>506</v>
      </c>
    </row>
    <row r="1636" spans="1:20" s="70" customFormat="1" x14ac:dyDescent="0.2">
      <c r="A1636" s="38" t="s">
        <v>5648</v>
      </c>
      <c r="B1636" s="39" t="s">
        <v>5649</v>
      </c>
      <c r="C1636" s="39" t="s">
        <v>5650</v>
      </c>
      <c r="D1636" s="38">
        <v>407261</v>
      </c>
      <c r="E1636" s="38"/>
      <c r="F1636" s="38"/>
      <c r="G1636" s="39" t="s">
        <v>58</v>
      </c>
      <c r="H1636" s="38">
        <v>8266009550</v>
      </c>
      <c r="I1636" s="40">
        <v>9854021974</v>
      </c>
      <c r="J1636" s="2">
        <v>11198.6</v>
      </c>
      <c r="K1636" s="2"/>
      <c r="L1636" s="2">
        <v>0</v>
      </c>
      <c r="M1636" s="3">
        <f t="shared" si="25"/>
        <v>11198.6</v>
      </c>
      <c r="N1636" s="41">
        <v>44425.729166666664</v>
      </c>
      <c r="O1636" s="39">
        <v>6870191202</v>
      </c>
      <c r="P1636" s="39" t="s">
        <v>52</v>
      </c>
      <c r="Q1636" s="40"/>
      <c r="R1636" s="41"/>
      <c r="S1636" s="39" t="s">
        <v>54</v>
      </c>
      <c r="T1636" s="68"/>
    </row>
    <row r="1637" spans="1:20" s="70" customFormat="1" x14ac:dyDescent="0.2">
      <c r="A1637" s="38" t="s">
        <v>5651</v>
      </c>
      <c r="B1637" s="42" t="s">
        <v>5652</v>
      </c>
      <c r="C1637" s="42" t="s">
        <v>5653</v>
      </c>
      <c r="D1637" s="38">
        <v>407261</v>
      </c>
      <c r="E1637" s="38"/>
      <c r="F1637" s="38"/>
      <c r="G1637" s="42" t="s">
        <v>58</v>
      </c>
      <c r="H1637" s="38">
        <v>8266012048</v>
      </c>
      <c r="I1637" s="40">
        <v>9854022181</v>
      </c>
      <c r="J1637" s="3">
        <v>61054.42</v>
      </c>
      <c r="K1637" s="3"/>
      <c r="L1637" s="3">
        <v>0</v>
      </c>
      <c r="M1637" s="3">
        <f t="shared" si="25"/>
        <v>61054.42</v>
      </c>
      <c r="N1637" s="41">
        <v>44435.729166666664</v>
      </c>
      <c r="O1637" s="39">
        <v>6870191716</v>
      </c>
      <c r="P1637" s="42" t="s">
        <v>315</v>
      </c>
      <c r="Q1637" s="42"/>
      <c r="R1637" s="60"/>
      <c r="S1637" s="42" t="s">
        <v>243</v>
      </c>
      <c r="T1637" s="68" t="s">
        <v>506</v>
      </c>
    </row>
    <row r="1638" spans="1:20" s="70" customFormat="1" x14ac:dyDescent="0.2">
      <c r="A1638" s="38" t="s">
        <v>5654</v>
      </c>
      <c r="B1638" s="42" t="s">
        <v>5655</v>
      </c>
      <c r="C1638" s="42" t="s">
        <v>5656</v>
      </c>
      <c r="D1638" s="38">
        <v>407261</v>
      </c>
      <c r="E1638" s="38"/>
      <c r="F1638" s="38"/>
      <c r="G1638" s="42" t="s">
        <v>58</v>
      </c>
      <c r="H1638" s="38">
        <v>8266012048</v>
      </c>
      <c r="I1638" s="40">
        <v>9854022196</v>
      </c>
      <c r="J1638" s="3">
        <v>60307.21</v>
      </c>
      <c r="K1638" s="3"/>
      <c r="L1638" s="3">
        <v>0</v>
      </c>
      <c r="M1638" s="3">
        <f t="shared" si="25"/>
        <v>60307.21</v>
      </c>
      <c r="N1638" s="41">
        <v>44436.729166666664</v>
      </c>
      <c r="O1638" s="39">
        <v>6870191717</v>
      </c>
      <c r="P1638" s="42" t="s">
        <v>315</v>
      </c>
      <c r="Q1638" s="42"/>
      <c r="R1638" s="60"/>
      <c r="S1638" s="42" t="s">
        <v>243</v>
      </c>
      <c r="T1638" s="68" t="s">
        <v>506</v>
      </c>
    </row>
    <row r="1639" spans="1:20" s="70" customFormat="1" x14ac:dyDescent="0.2">
      <c r="A1639" s="38" t="s">
        <v>5657</v>
      </c>
      <c r="B1639" s="39" t="s">
        <v>5658</v>
      </c>
      <c r="C1639" s="39" t="s">
        <v>5659</v>
      </c>
      <c r="D1639" s="38">
        <v>814805</v>
      </c>
      <c r="E1639" s="38"/>
      <c r="F1639" s="38"/>
      <c r="G1639" s="39" t="s">
        <v>111</v>
      </c>
      <c r="H1639" s="38">
        <v>8268005707</v>
      </c>
      <c r="I1639" s="40">
        <v>3579</v>
      </c>
      <c r="J1639" s="2">
        <v>51360.169491525427</v>
      </c>
      <c r="K1639" s="2"/>
      <c r="L1639" s="2">
        <v>9244.8305084745771</v>
      </c>
      <c r="M1639" s="3">
        <f t="shared" si="25"/>
        <v>60605</v>
      </c>
      <c r="N1639" s="41">
        <v>44436.729166666664</v>
      </c>
      <c r="O1639" s="39">
        <v>44054699</v>
      </c>
      <c r="P1639" s="39" t="s">
        <v>52</v>
      </c>
      <c r="Q1639" s="40" t="s">
        <v>5660</v>
      </c>
      <c r="R1639" s="41">
        <v>44449</v>
      </c>
      <c r="S1639" s="39" t="s">
        <v>54</v>
      </c>
      <c r="T1639" s="68"/>
    </row>
    <row r="1640" spans="1:20" s="70" customFormat="1" x14ac:dyDescent="0.2">
      <c r="A1640" s="38" t="s">
        <v>5661</v>
      </c>
      <c r="B1640" s="39" t="s">
        <v>5662</v>
      </c>
      <c r="C1640" s="39" t="s">
        <v>5663</v>
      </c>
      <c r="D1640" s="38">
        <v>808131</v>
      </c>
      <c r="E1640" s="38"/>
      <c r="F1640" s="38"/>
      <c r="G1640" s="39" t="s">
        <v>1843</v>
      </c>
      <c r="H1640" s="38">
        <v>8268005810</v>
      </c>
      <c r="I1640" s="40" t="s">
        <v>5664</v>
      </c>
      <c r="J1640" s="2">
        <v>163750</v>
      </c>
      <c r="K1640" s="2"/>
      <c r="L1640" s="2">
        <v>29475</v>
      </c>
      <c r="M1640" s="3">
        <f t="shared" si="25"/>
        <v>193225</v>
      </c>
      <c r="N1640" s="41">
        <v>44434.729166666664</v>
      </c>
      <c r="O1640" s="39">
        <v>44054701</v>
      </c>
      <c r="P1640" s="39" t="s">
        <v>52</v>
      </c>
      <c r="Q1640" s="40" t="s">
        <v>5665</v>
      </c>
      <c r="R1640" s="41">
        <v>44470</v>
      </c>
      <c r="S1640" s="39" t="s">
        <v>54</v>
      </c>
      <c r="T1640" s="68"/>
    </row>
    <row r="1641" spans="1:20" s="70" customFormat="1" x14ac:dyDescent="0.2">
      <c r="A1641" s="38" t="s">
        <v>5666</v>
      </c>
      <c r="B1641" s="39" t="s">
        <v>5667</v>
      </c>
      <c r="C1641" s="39" t="s">
        <v>5668</v>
      </c>
      <c r="D1641" s="38">
        <v>401972</v>
      </c>
      <c r="E1641" s="38"/>
      <c r="F1641" s="38"/>
      <c r="G1641" s="39" t="s">
        <v>842</v>
      </c>
      <c r="H1641" s="38">
        <v>8263000049</v>
      </c>
      <c r="I1641" s="40" t="s">
        <v>5669</v>
      </c>
      <c r="J1641" s="2">
        <v>1018710</v>
      </c>
      <c r="K1641" s="2">
        <v>0</v>
      </c>
      <c r="L1641" s="2">
        <v>183367.8</v>
      </c>
      <c r="M1641" s="3">
        <f t="shared" si="25"/>
        <v>1202077.8</v>
      </c>
      <c r="N1641" s="41">
        <v>44391.729166666664</v>
      </c>
      <c r="O1641" s="39">
        <v>6870191721</v>
      </c>
      <c r="P1641" s="39" t="s">
        <v>52</v>
      </c>
      <c r="Q1641" s="40" t="s">
        <v>5481</v>
      </c>
      <c r="R1641" s="41">
        <v>44448</v>
      </c>
      <c r="S1641" s="39" t="s">
        <v>54</v>
      </c>
      <c r="T1641" s="68"/>
    </row>
    <row r="1642" spans="1:20" s="70" customFormat="1" x14ac:dyDescent="0.2">
      <c r="A1642" s="38" t="s">
        <v>5670</v>
      </c>
      <c r="B1642" s="39" t="s">
        <v>5671</v>
      </c>
      <c r="C1642" s="39" t="s">
        <v>5672</v>
      </c>
      <c r="D1642" s="38">
        <v>401972</v>
      </c>
      <c r="E1642" s="38"/>
      <c r="F1642" s="38"/>
      <c r="G1642" s="39" t="s">
        <v>842</v>
      </c>
      <c r="H1642" s="38">
        <v>8263000049</v>
      </c>
      <c r="I1642" s="40" t="s">
        <v>5673</v>
      </c>
      <c r="J1642" s="2">
        <v>697480</v>
      </c>
      <c r="K1642" s="2">
        <v>0</v>
      </c>
      <c r="L1642" s="2">
        <v>125546.4</v>
      </c>
      <c r="M1642" s="3">
        <f t="shared" si="25"/>
        <v>823026.4</v>
      </c>
      <c r="N1642" s="41">
        <v>44396.729166666664</v>
      </c>
      <c r="O1642" s="39">
        <v>6870191722</v>
      </c>
      <c r="P1642" s="39" t="s">
        <v>52</v>
      </c>
      <c r="Q1642" s="40" t="s">
        <v>5674</v>
      </c>
      <c r="R1642" s="41">
        <v>44448</v>
      </c>
      <c r="S1642" s="39" t="s">
        <v>54</v>
      </c>
      <c r="T1642" s="68"/>
    </row>
    <row r="1643" spans="1:20" s="70" customFormat="1" x14ac:dyDescent="0.2">
      <c r="A1643" s="38" t="s">
        <v>5675</v>
      </c>
      <c r="B1643" s="39" t="s">
        <v>5676</v>
      </c>
      <c r="C1643" s="39" t="s">
        <v>5677</v>
      </c>
      <c r="D1643" s="38">
        <v>401972</v>
      </c>
      <c r="E1643" s="38"/>
      <c r="F1643" s="38"/>
      <c r="G1643" s="39" t="s">
        <v>842</v>
      </c>
      <c r="H1643" s="38">
        <v>8263000049</v>
      </c>
      <c r="I1643" s="40" t="s">
        <v>5678</v>
      </c>
      <c r="J1643" s="2">
        <v>515920</v>
      </c>
      <c r="K1643" s="2">
        <v>0</v>
      </c>
      <c r="L1643" s="2">
        <v>92865.599999999991</v>
      </c>
      <c r="M1643" s="3">
        <f t="shared" si="25"/>
        <v>608785.6</v>
      </c>
      <c r="N1643" s="41">
        <v>44408.729166666664</v>
      </c>
      <c r="O1643" s="39">
        <v>6870191723</v>
      </c>
      <c r="P1643" s="39" t="s">
        <v>52</v>
      </c>
      <c r="Q1643" s="40" t="s">
        <v>5674</v>
      </c>
      <c r="R1643" s="41">
        <v>44448</v>
      </c>
      <c r="S1643" s="39" t="s">
        <v>54</v>
      </c>
      <c r="T1643" s="68"/>
    </row>
    <row r="1644" spans="1:20" s="70" customFormat="1" x14ac:dyDescent="0.2">
      <c r="A1644" s="38" t="s">
        <v>5679</v>
      </c>
      <c r="B1644" s="39" t="s">
        <v>5680</v>
      </c>
      <c r="C1644" s="39" t="s">
        <v>5681</v>
      </c>
      <c r="D1644" s="38">
        <v>401972</v>
      </c>
      <c r="E1644" s="38"/>
      <c r="F1644" s="38"/>
      <c r="G1644" s="39" t="s">
        <v>842</v>
      </c>
      <c r="H1644" s="38">
        <v>8263000049</v>
      </c>
      <c r="I1644" s="40" t="s">
        <v>5682</v>
      </c>
      <c r="J1644" s="2">
        <v>497070</v>
      </c>
      <c r="K1644" s="2">
        <v>0</v>
      </c>
      <c r="L1644" s="2">
        <v>89472.599999999991</v>
      </c>
      <c r="M1644" s="3">
        <f t="shared" si="25"/>
        <v>586542.6</v>
      </c>
      <c r="N1644" s="41">
        <v>44382.729166666664</v>
      </c>
      <c r="O1644" s="39">
        <v>6870191724</v>
      </c>
      <c r="P1644" s="39" t="s">
        <v>52</v>
      </c>
      <c r="Q1644" s="40" t="s">
        <v>5674</v>
      </c>
      <c r="R1644" s="41">
        <v>44448</v>
      </c>
      <c r="S1644" s="39" t="s">
        <v>54</v>
      </c>
      <c r="T1644" s="68"/>
    </row>
    <row r="1645" spans="1:20" s="70" customFormat="1" x14ac:dyDescent="0.2">
      <c r="A1645" s="38" t="s">
        <v>5683</v>
      </c>
      <c r="B1645" s="39" t="s">
        <v>5684</v>
      </c>
      <c r="C1645" s="39" t="s">
        <v>5685</v>
      </c>
      <c r="D1645" s="38">
        <v>401972</v>
      </c>
      <c r="E1645" s="38"/>
      <c r="F1645" s="38"/>
      <c r="G1645" s="39" t="s">
        <v>842</v>
      </c>
      <c r="H1645" s="38">
        <v>8263000049</v>
      </c>
      <c r="I1645" s="40" t="s">
        <v>5686</v>
      </c>
      <c r="J1645" s="2">
        <v>497100</v>
      </c>
      <c r="K1645" s="2">
        <v>0</v>
      </c>
      <c r="L1645" s="2">
        <v>89478</v>
      </c>
      <c r="M1645" s="3">
        <f t="shared" si="25"/>
        <v>586578</v>
      </c>
      <c r="N1645" s="41">
        <v>44379.729166666664</v>
      </c>
      <c r="O1645" s="39">
        <v>6870191725</v>
      </c>
      <c r="P1645" s="39" t="s">
        <v>52</v>
      </c>
      <c r="Q1645" s="40" t="s">
        <v>5674</v>
      </c>
      <c r="R1645" s="41">
        <v>44448</v>
      </c>
      <c r="S1645" s="39" t="s">
        <v>54</v>
      </c>
      <c r="T1645" s="68"/>
    </row>
    <row r="1646" spans="1:20" s="70" customFormat="1" x14ac:dyDescent="0.2">
      <c r="A1646" s="38" t="s">
        <v>5687</v>
      </c>
      <c r="B1646" s="39" t="s">
        <v>5688</v>
      </c>
      <c r="C1646" s="39" t="s">
        <v>5689</v>
      </c>
      <c r="D1646" s="38">
        <v>401972</v>
      </c>
      <c r="E1646" s="38"/>
      <c r="F1646" s="38"/>
      <c r="G1646" s="39" t="s">
        <v>842</v>
      </c>
      <c r="H1646" s="38">
        <v>8263000049</v>
      </c>
      <c r="I1646" s="40" t="s">
        <v>5690</v>
      </c>
      <c r="J1646" s="2">
        <v>445900</v>
      </c>
      <c r="K1646" s="2">
        <v>0</v>
      </c>
      <c r="L1646" s="2">
        <v>80262</v>
      </c>
      <c r="M1646" s="3">
        <f t="shared" si="25"/>
        <v>526162</v>
      </c>
      <c r="N1646" s="41">
        <v>44406.729166666664</v>
      </c>
      <c r="O1646" s="39">
        <v>6870191727</v>
      </c>
      <c r="P1646" s="39" t="s">
        <v>52</v>
      </c>
      <c r="Q1646" s="40" t="s">
        <v>5674</v>
      </c>
      <c r="R1646" s="41">
        <v>44448</v>
      </c>
      <c r="S1646" s="39" t="s">
        <v>54</v>
      </c>
      <c r="T1646" s="68"/>
    </row>
    <row r="1647" spans="1:20" s="70" customFormat="1" x14ac:dyDescent="0.2">
      <c r="A1647" s="38" t="s">
        <v>5691</v>
      </c>
      <c r="B1647" s="39" t="s">
        <v>5692</v>
      </c>
      <c r="C1647" s="39" t="s">
        <v>5693</v>
      </c>
      <c r="D1647" s="38">
        <v>401972</v>
      </c>
      <c r="E1647" s="38"/>
      <c r="F1647" s="38"/>
      <c r="G1647" s="39" t="s">
        <v>842</v>
      </c>
      <c r="H1647" s="38">
        <v>8263000049</v>
      </c>
      <c r="I1647" s="40" t="s">
        <v>5694</v>
      </c>
      <c r="J1647" s="2">
        <v>534240</v>
      </c>
      <c r="K1647" s="2">
        <v>0</v>
      </c>
      <c r="L1647" s="2">
        <v>96163.199999999997</v>
      </c>
      <c r="M1647" s="3">
        <f t="shared" si="25"/>
        <v>630403.19999999995</v>
      </c>
      <c r="N1647" s="41">
        <v>44408.729166666664</v>
      </c>
      <c r="O1647" s="39">
        <v>6870191728</v>
      </c>
      <c r="P1647" s="39" t="s">
        <v>52</v>
      </c>
      <c r="Q1647" s="40" t="s">
        <v>5674</v>
      </c>
      <c r="R1647" s="41">
        <v>44448</v>
      </c>
      <c r="S1647" s="39" t="s">
        <v>54</v>
      </c>
      <c r="T1647" s="68"/>
    </row>
    <row r="1648" spans="1:20" s="70" customFormat="1" x14ac:dyDescent="0.2">
      <c r="A1648" s="38" t="s">
        <v>5695</v>
      </c>
      <c r="B1648" s="39" t="s">
        <v>5696</v>
      </c>
      <c r="C1648" s="39" t="s">
        <v>5697</v>
      </c>
      <c r="D1648" s="38">
        <v>401972</v>
      </c>
      <c r="E1648" s="38"/>
      <c r="F1648" s="38"/>
      <c r="G1648" s="39" t="s">
        <v>842</v>
      </c>
      <c r="H1648" s="38">
        <v>8263000049</v>
      </c>
      <c r="I1648" s="40" t="s">
        <v>5698</v>
      </c>
      <c r="J1648" s="2">
        <v>398500</v>
      </c>
      <c r="K1648" s="2">
        <v>0</v>
      </c>
      <c r="L1648" s="2">
        <v>71730</v>
      </c>
      <c r="M1648" s="3">
        <f t="shared" si="25"/>
        <v>470230</v>
      </c>
      <c r="N1648" s="41">
        <v>44394.729166666664</v>
      </c>
      <c r="O1648" s="39">
        <v>6870191729</v>
      </c>
      <c r="P1648" s="39" t="s">
        <v>52</v>
      </c>
      <c r="Q1648" s="40" t="s">
        <v>5674</v>
      </c>
      <c r="R1648" s="41">
        <v>44448</v>
      </c>
      <c r="S1648" s="39" t="s">
        <v>54</v>
      </c>
      <c r="T1648" s="68"/>
    </row>
    <row r="1649" spans="1:20" s="70" customFormat="1" x14ac:dyDescent="0.2">
      <c r="A1649" s="38" t="s">
        <v>5699</v>
      </c>
      <c r="B1649" s="39" t="s">
        <v>5700</v>
      </c>
      <c r="C1649" s="39" t="s">
        <v>5701</v>
      </c>
      <c r="D1649" s="38">
        <v>401972</v>
      </c>
      <c r="E1649" s="38"/>
      <c r="F1649" s="38"/>
      <c r="G1649" s="39" t="s">
        <v>842</v>
      </c>
      <c r="H1649" s="38">
        <v>8263000049</v>
      </c>
      <c r="I1649" s="40" t="s">
        <v>5702</v>
      </c>
      <c r="J1649" s="2">
        <v>397680</v>
      </c>
      <c r="K1649" s="2">
        <v>0</v>
      </c>
      <c r="L1649" s="2">
        <v>71582.399999999994</v>
      </c>
      <c r="M1649" s="3">
        <f t="shared" si="25"/>
        <v>469262.4</v>
      </c>
      <c r="N1649" s="41">
        <v>44379.729166666664</v>
      </c>
      <c r="O1649" s="39">
        <v>6870191730</v>
      </c>
      <c r="P1649" s="39" t="s">
        <v>52</v>
      </c>
      <c r="Q1649" s="40" t="s">
        <v>5674</v>
      </c>
      <c r="R1649" s="41">
        <v>44448</v>
      </c>
      <c r="S1649" s="39" t="s">
        <v>54</v>
      </c>
      <c r="T1649" s="68"/>
    </row>
    <row r="1650" spans="1:20" s="70" customFormat="1" x14ac:dyDescent="0.2">
      <c r="A1650" s="38" t="s">
        <v>5703</v>
      </c>
      <c r="B1650" s="39" t="s">
        <v>5704</v>
      </c>
      <c r="C1650" s="39" t="s">
        <v>5705</v>
      </c>
      <c r="D1650" s="38">
        <v>401972</v>
      </c>
      <c r="E1650" s="38"/>
      <c r="F1650" s="38"/>
      <c r="G1650" s="39" t="s">
        <v>842</v>
      </c>
      <c r="H1650" s="38">
        <v>8263000049</v>
      </c>
      <c r="I1650" s="40" t="s">
        <v>5706</v>
      </c>
      <c r="J1650" s="2">
        <v>497100</v>
      </c>
      <c r="K1650" s="2">
        <v>0</v>
      </c>
      <c r="L1650" s="2">
        <v>89478</v>
      </c>
      <c r="M1650" s="3">
        <f t="shared" si="25"/>
        <v>586578</v>
      </c>
      <c r="N1650" s="41">
        <v>44396.729166666664</v>
      </c>
      <c r="O1650" s="39">
        <v>6870191732</v>
      </c>
      <c r="P1650" s="39" t="s">
        <v>52</v>
      </c>
      <c r="Q1650" s="40" t="s">
        <v>5674</v>
      </c>
      <c r="R1650" s="41">
        <v>44448</v>
      </c>
      <c r="S1650" s="39" t="s">
        <v>54</v>
      </c>
      <c r="T1650" s="68"/>
    </row>
    <row r="1651" spans="1:20" s="70" customFormat="1" x14ac:dyDescent="0.2">
      <c r="A1651" s="38" t="s">
        <v>5707</v>
      </c>
      <c r="B1651" s="39" t="s">
        <v>5708</v>
      </c>
      <c r="C1651" s="39" t="s">
        <v>5709</v>
      </c>
      <c r="D1651" s="38">
        <v>401972</v>
      </c>
      <c r="E1651" s="38"/>
      <c r="F1651" s="38"/>
      <c r="G1651" s="39" t="s">
        <v>842</v>
      </c>
      <c r="H1651" s="38">
        <v>8263000049</v>
      </c>
      <c r="I1651" s="40" t="s">
        <v>5710</v>
      </c>
      <c r="J1651" s="2">
        <v>368700</v>
      </c>
      <c r="K1651" s="2">
        <v>0</v>
      </c>
      <c r="L1651" s="2">
        <v>66366</v>
      </c>
      <c r="M1651" s="3">
        <f t="shared" si="25"/>
        <v>435066</v>
      </c>
      <c r="N1651" s="41">
        <v>44408.729166666664</v>
      </c>
      <c r="O1651" s="39">
        <v>6870191852</v>
      </c>
      <c r="P1651" s="39" t="s">
        <v>52</v>
      </c>
      <c r="Q1651" s="40" t="s">
        <v>5674</v>
      </c>
      <c r="R1651" s="41">
        <v>44448</v>
      </c>
      <c r="S1651" s="39" t="s">
        <v>54</v>
      </c>
      <c r="T1651" s="68"/>
    </row>
    <row r="1652" spans="1:20" s="70" customFormat="1" x14ac:dyDescent="0.2">
      <c r="A1652" s="38" t="s">
        <v>5711</v>
      </c>
      <c r="B1652" s="39" t="s">
        <v>5712</v>
      </c>
      <c r="C1652" s="39" t="s">
        <v>5713</v>
      </c>
      <c r="D1652" s="38">
        <v>401972</v>
      </c>
      <c r="E1652" s="38"/>
      <c r="F1652" s="38"/>
      <c r="G1652" s="39" t="s">
        <v>842</v>
      </c>
      <c r="H1652" s="38">
        <v>8263000049</v>
      </c>
      <c r="I1652" s="40" t="s">
        <v>5714</v>
      </c>
      <c r="J1652" s="2">
        <v>318750</v>
      </c>
      <c r="K1652" s="2">
        <v>375.995</v>
      </c>
      <c r="L1652" s="2">
        <v>57375</v>
      </c>
      <c r="M1652" s="3">
        <f t="shared" si="25"/>
        <v>376500.995</v>
      </c>
      <c r="N1652" s="41">
        <v>44377.729166666664</v>
      </c>
      <c r="O1652" s="39">
        <v>6870191856</v>
      </c>
      <c r="P1652" s="39" t="s">
        <v>52</v>
      </c>
      <c r="Q1652" s="40" t="s">
        <v>5674</v>
      </c>
      <c r="R1652" s="41">
        <v>44448</v>
      </c>
      <c r="S1652" s="39" t="s">
        <v>54</v>
      </c>
      <c r="T1652" s="68"/>
    </row>
    <row r="1653" spans="1:20" s="70" customFormat="1" x14ac:dyDescent="0.2">
      <c r="A1653" s="38" t="s">
        <v>5715</v>
      </c>
      <c r="B1653" s="39" t="s">
        <v>5716</v>
      </c>
      <c r="C1653" s="39" t="s">
        <v>5717</v>
      </c>
      <c r="D1653" s="38">
        <v>401972</v>
      </c>
      <c r="E1653" s="38"/>
      <c r="F1653" s="38"/>
      <c r="G1653" s="39" t="s">
        <v>842</v>
      </c>
      <c r="H1653" s="38">
        <v>8263000049</v>
      </c>
      <c r="I1653" s="40" t="s">
        <v>5718</v>
      </c>
      <c r="J1653" s="2">
        <v>270560</v>
      </c>
      <c r="K1653" s="2">
        <v>0</v>
      </c>
      <c r="L1653" s="2">
        <v>48700.799999999996</v>
      </c>
      <c r="M1653" s="3">
        <f t="shared" si="25"/>
        <v>319260.79999999999</v>
      </c>
      <c r="N1653" s="41">
        <v>44382.729166666664</v>
      </c>
      <c r="O1653" s="39">
        <v>6870191987</v>
      </c>
      <c r="P1653" s="39" t="s">
        <v>52</v>
      </c>
      <c r="Q1653" s="40" t="s">
        <v>5674</v>
      </c>
      <c r="R1653" s="41">
        <v>44448</v>
      </c>
      <c r="S1653" s="39" t="s">
        <v>54</v>
      </c>
      <c r="T1653" s="68"/>
    </row>
    <row r="1654" spans="1:20" s="70" customFormat="1" x14ac:dyDescent="0.2">
      <c r="A1654" s="38" t="s">
        <v>5719</v>
      </c>
      <c r="B1654" s="39" t="s">
        <v>5720</v>
      </c>
      <c r="C1654" s="39" t="s">
        <v>5721</v>
      </c>
      <c r="D1654" s="38">
        <v>401972</v>
      </c>
      <c r="E1654" s="38"/>
      <c r="F1654" s="38"/>
      <c r="G1654" s="39" t="s">
        <v>842</v>
      </c>
      <c r="H1654" s="38">
        <v>8263000049</v>
      </c>
      <c r="I1654" s="40" t="s">
        <v>5722</v>
      </c>
      <c r="J1654" s="2">
        <v>260400</v>
      </c>
      <c r="K1654" s="2">
        <v>0</v>
      </c>
      <c r="L1654" s="2">
        <v>46872</v>
      </c>
      <c r="M1654" s="3">
        <f t="shared" si="25"/>
        <v>307272</v>
      </c>
      <c r="N1654" s="41">
        <v>44383.729166666664</v>
      </c>
      <c r="O1654" s="39">
        <v>6870192042</v>
      </c>
      <c r="P1654" s="39" t="s">
        <v>52</v>
      </c>
      <c r="Q1654" s="40" t="s">
        <v>5674</v>
      </c>
      <c r="R1654" s="41">
        <v>44448</v>
      </c>
      <c r="S1654" s="39" t="s">
        <v>54</v>
      </c>
      <c r="T1654" s="68"/>
    </row>
    <row r="1655" spans="1:20" s="70" customFormat="1" x14ac:dyDescent="0.2">
      <c r="A1655" s="38" t="s">
        <v>5723</v>
      </c>
      <c r="B1655" s="39" t="s">
        <v>5724</v>
      </c>
      <c r="C1655" s="39" t="s">
        <v>5725</v>
      </c>
      <c r="D1655" s="38">
        <v>401972</v>
      </c>
      <c r="E1655" s="38"/>
      <c r="F1655" s="38"/>
      <c r="G1655" s="39" t="s">
        <v>842</v>
      </c>
      <c r="H1655" s="38">
        <v>8263000049</v>
      </c>
      <c r="I1655" s="40" t="s">
        <v>5726</v>
      </c>
      <c r="J1655" s="2">
        <v>252280</v>
      </c>
      <c r="K1655" s="2">
        <v>0</v>
      </c>
      <c r="L1655" s="2">
        <v>45410.400000000001</v>
      </c>
      <c r="M1655" s="3">
        <f t="shared" si="25"/>
        <v>297690.40000000002</v>
      </c>
      <c r="N1655" s="41">
        <v>44379.729166666664</v>
      </c>
      <c r="O1655" s="39">
        <v>6870192099</v>
      </c>
      <c r="P1655" s="39" t="s">
        <v>52</v>
      </c>
      <c r="Q1655" s="40" t="s">
        <v>5674</v>
      </c>
      <c r="R1655" s="41">
        <v>44448</v>
      </c>
      <c r="S1655" s="39" t="s">
        <v>54</v>
      </c>
      <c r="T1655" s="68"/>
    </row>
    <row r="1656" spans="1:20" s="70" customFormat="1" x14ac:dyDescent="0.2">
      <c r="A1656" s="38" t="s">
        <v>5727</v>
      </c>
      <c r="B1656" s="39" t="s">
        <v>5728</v>
      </c>
      <c r="C1656" s="39" t="s">
        <v>5729</v>
      </c>
      <c r="D1656" s="38">
        <v>401972</v>
      </c>
      <c r="E1656" s="38"/>
      <c r="F1656" s="38"/>
      <c r="G1656" s="39" t="s">
        <v>842</v>
      </c>
      <c r="H1656" s="38">
        <v>8263000049</v>
      </c>
      <c r="I1656" s="40" t="s">
        <v>5730</v>
      </c>
      <c r="J1656" s="2">
        <v>295750</v>
      </c>
      <c r="K1656" s="2">
        <v>0</v>
      </c>
      <c r="L1656" s="2">
        <v>53235</v>
      </c>
      <c r="M1656" s="3">
        <f t="shared" si="25"/>
        <v>348985</v>
      </c>
      <c r="N1656" s="41">
        <v>44387.729166666664</v>
      </c>
      <c r="O1656" s="39">
        <v>6870192133</v>
      </c>
      <c r="P1656" s="39" t="s">
        <v>52</v>
      </c>
      <c r="Q1656" s="40" t="s">
        <v>5674</v>
      </c>
      <c r="R1656" s="41">
        <v>44448</v>
      </c>
      <c r="S1656" s="39" t="s">
        <v>54</v>
      </c>
      <c r="T1656" s="68"/>
    </row>
    <row r="1657" spans="1:20" s="70" customFormat="1" x14ac:dyDescent="0.2">
      <c r="A1657" s="38" t="s">
        <v>5731</v>
      </c>
      <c r="B1657" s="39" t="s">
        <v>5732</v>
      </c>
      <c r="C1657" s="39" t="s">
        <v>5733</v>
      </c>
      <c r="D1657" s="38">
        <v>401972</v>
      </c>
      <c r="E1657" s="38"/>
      <c r="F1657" s="38"/>
      <c r="G1657" s="39" t="s">
        <v>842</v>
      </c>
      <c r="H1657" s="38">
        <v>8263000049</v>
      </c>
      <c r="I1657" s="40" t="s">
        <v>5734</v>
      </c>
      <c r="J1657" s="2">
        <v>221000</v>
      </c>
      <c r="K1657" s="2">
        <v>0</v>
      </c>
      <c r="L1657" s="2">
        <v>39780</v>
      </c>
      <c r="M1657" s="3">
        <f t="shared" si="25"/>
        <v>260780</v>
      </c>
      <c r="N1657" s="41">
        <v>44397.729166666664</v>
      </c>
      <c r="O1657" s="39">
        <v>6870192139</v>
      </c>
      <c r="P1657" s="39" t="s">
        <v>52</v>
      </c>
      <c r="Q1657" s="40" t="s">
        <v>5674</v>
      </c>
      <c r="R1657" s="41">
        <v>44448</v>
      </c>
      <c r="S1657" s="39" t="s">
        <v>54</v>
      </c>
      <c r="T1657" s="68"/>
    </row>
    <row r="1658" spans="1:20" s="70" customFormat="1" x14ac:dyDescent="0.2">
      <c r="A1658" s="38" t="s">
        <v>5735</v>
      </c>
      <c r="B1658" s="39" t="s">
        <v>5736</v>
      </c>
      <c r="C1658" s="39" t="s">
        <v>5737</v>
      </c>
      <c r="D1658" s="38">
        <v>401972</v>
      </c>
      <c r="E1658" s="38"/>
      <c r="F1658" s="38"/>
      <c r="G1658" s="39" t="s">
        <v>842</v>
      </c>
      <c r="H1658" s="38">
        <v>8263000049</v>
      </c>
      <c r="I1658" s="40" t="s">
        <v>5738</v>
      </c>
      <c r="J1658" s="2">
        <v>200000</v>
      </c>
      <c r="K1658" s="2">
        <v>0</v>
      </c>
      <c r="L1658" s="2">
        <v>36000</v>
      </c>
      <c r="M1658" s="3">
        <f t="shared" si="25"/>
        <v>236000</v>
      </c>
      <c r="N1658" s="41">
        <v>44397.729166666664</v>
      </c>
      <c r="O1658" s="39">
        <v>6870192154</v>
      </c>
      <c r="P1658" s="39" t="s">
        <v>52</v>
      </c>
      <c r="Q1658" s="40" t="s">
        <v>5674</v>
      </c>
      <c r="R1658" s="41">
        <v>44448</v>
      </c>
      <c r="S1658" s="39" t="s">
        <v>54</v>
      </c>
      <c r="T1658" s="68"/>
    </row>
    <row r="1659" spans="1:20" s="70" customFormat="1" x14ac:dyDescent="0.2">
      <c r="A1659" s="38" t="s">
        <v>5739</v>
      </c>
      <c r="B1659" s="39" t="s">
        <v>5740</v>
      </c>
      <c r="C1659" s="39" t="s">
        <v>5741</v>
      </c>
      <c r="D1659" s="38">
        <v>401972</v>
      </c>
      <c r="E1659" s="38"/>
      <c r="F1659" s="38"/>
      <c r="G1659" s="39" t="s">
        <v>842</v>
      </c>
      <c r="H1659" s="38">
        <v>8263000049</v>
      </c>
      <c r="I1659" s="40" t="s">
        <v>5742</v>
      </c>
      <c r="J1659" s="2">
        <v>177900</v>
      </c>
      <c r="K1659" s="2">
        <v>0</v>
      </c>
      <c r="L1659" s="2">
        <v>32022</v>
      </c>
      <c r="M1659" s="3">
        <f t="shared" si="25"/>
        <v>209922</v>
      </c>
      <c r="N1659" s="41">
        <v>44382.729166666664</v>
      </c>
      <c r="O1659" s="39">
        <v>6870192185</v>
      </c>
      <c r="P1659" s="39" t="s">
        <v>52</v>
      </c>
      <c r="Q1659" s="40" t="s">
        <v>5674</v>
      </c>
      <c r="R1659" s="41">
        <v>44448</v>
      </c>
      <c r="S1659" s="39" t="s">
        <v>54</v>
      </c>
      <c r="T1659" s="68"/>
    </row>
    <row r="1660" spans="1:20" s="70" customFormat="1" x14ac:dyDescent="0.2">
      <c r="A1660" s="38" t="s">
        <v>5743</v>
      </c>
      <c r="B1660" s="39" t="s">
        <v>5744</v>
      </c>
      <c r="C1660" s="39" t="s">
        <v>5745</v>
      </c>
      <c r="D1660" s="38">
        <v>401972</v>
      </c>
      <c r="E1660" s="38"/>
      <c r="F1660" s="38"/>
      <c r="G1660" s="39" t="s">
        <v>842</v>
      </c>
      <c r="H1660" s="38">
        <v>8263000049</v>
      </c>
      <c r="I1660" s="40" t="s">
        <v>5746</v>
      </c>
      <c r="J1660" s="2">
        <v>224000</v>
      </c>
      <c r="K1660" s="2">
        <v>0</v>
      </c>
      <c r="L1660" s="2">
        <v>40320</v>
      </c>
      <c r="M1660" s="3">
        <f t="shared" si="25"/>
        <v>264320</v>
      </c>
      <c r="N1660" s="41">
        <v>44397.729166666664</v>
      </c>
      <c r="O1660" s="39">
        <v>6870192189</v>
      </c>
      <c r="P1660" s="39" t="s">
        <v>52</v>
      </c>
      <c r="Q1660" s="40" t="s">
        <v>5674</v>
      </c>
      <c r="R1660" s="41">
        <v>44448</v>
      </c>
      <c r="S1660" s="39" t="s">
        <v>54</v>
      </c>
      <c r="T1660" s="68"/>
    </row>
    <row r="1661" spans="1:20" s="70" customFormat="1" x14ac:dyDescent="0.2">
      <c r="A1661" s="38" t="s">
        <v>5747</v>
      </c>
      <c r="B1661" s="39" t="s">
        <v>5748</v>
      </c>
      <c r="C1661" s="39" t="s">
        <v>5749</v>
      </c>
      <c r="D1661" s="38">
        <v>401972</v>
      </c>
      <c r="E1661" s="38"/>
      <c r="F1661" s="38"/>
      <c r="G1661" s="39" t="s">
        <v>842</v>
      </c>
      <c r="H1661" s="38">
        <v>8263000049</v>
      </c>
      <c r="I1661" s="40" t="s">
        <v>5750</v>
      </c>
      <c r="J1661" s="2">
        <v>170100</v>
      </c>
      <c r="K1661" s="2">
        <v>0</v>
      </c>
      <c r="L1661" s="2">
        <v>30618</v>
      </c>
      <c r="M1661" s="3">
        <f t="shared" si="25"/>
        <v>200718</v>
      </c>
      <c r="N1661" s="41">
        <v>44383.729166666664</v>
      </c>
      <c r="O1661" s="39">
        <v>6870192307</v>
      </c>
      <c r="P1661" s="39" t="s">
        <v>52</v>
      </c>
      <c r="Q1661" s="40" t="s">
        <v>5674</v>
      </c>
      <c r="R1661" s="41">
        <v>44448</v>
      </c>
      <c r="S1661" s="39" t="s">
        <v>54</v>
      </c>
      <c r="T1661" s="68"/>
    </row>
    <row r="1662" spans="1:20" s="70" customFormat="1" x14ac:dyDescent="0.2">
      <c r="A1662" s="38" t="s">
        <v>5751</v>
      </c>
      <c r="B1662" s="39" t="s">
        <v>5752</v>
      </c>
      <c r="C1662" s="39" t="s">
        <v>5753</v>
      </c>
      <c r="D1662" s="38">
        <v>401972</v>
      </c>
      <c r="E1662" s="38"/>
      <c r="F1662" s="38"/>
      <c r="G1662" s="39" t="s">
        <v>842</v>
      </c>
      <c r="H1662" s="38">
        <v>8263000049</v>
      </c>
      <c r="I1662" s="40" t="s">
        <v>5754</v>
      </c>
      <c r="J1662" s="2">
        <v>162000</v>
      </c>
      <c r="K1662" s="2">
        <v>0</v>
      </c>
      <c r="L1662" s="2">
        <v>29160</v>
      </c>
      <c r="M1662" s="3">
        <f t="shared" si="25"/>
        <v>191160</v>
      </c>
      <c r="N1662" s="41">
        <v>44400.729166666664</v>
      </c>
      <c r="O1662" s="39">
        <v>6870192352</v>
      </c>
      <c r="P1662" s="39" t="s">
        <v>52</v>
      </c>
      <c r="Q1662" s="40" t="s">
        <v>5674</v>
      </c>
      <c r="R1662" s="41">
        <v>44448</v>
      </c>
      <c r="S1662" s="39" t="s">
        <v>54</v>
      </c>
      <c r="T1662" s="68"/>
    </row>
    <row r="1663" spans="1:20" s="70" customFormat="1" x14ac:dyDescent="0.2">
      <c r="A1663" s="38" t="s">
        <v>5755</v>
      </c>
      <c r="B1663" s="39" t="s">
        <v>5756</v>
      </c>
      <c r="C1663" s="39" t="s">
        <v>5757</v>
      </c>
      <c r="D1663" s="38">
        <v>401972</v>
      </c>
      <c r="E1663" s="38"/>
      <c r="F1663" s="38"/>
      <c r="G1663" s="39" t="s">
        <v>842</v>
      </c>
      <c r="H1663" s="38">
        <v>8263000049</v>
      </c>
      <c r="I1663" s="40" t="s">
        <v>5758</v>
      </c>
      <c r="J1663" s="2">
        <v>200000</v>
      </c>
      <c r="K1663" s="2">
        <v>0</v>
      </c>
      <c r="L1663" s="2">
        <v>36000</v>
      </c>
      <c r="M1663" s="3">
        <f t="shared" si="25"/>
        <v>236000</v>
      </c>
      <c r="N1663" s="41">
        <v>44397.729166666664</v>
      </c>
      <c r="O1663" s="39">
        <v>6870192384</v>
      </c>
      <c r="P1663" s="39" t="s">
        <v>52</v>
      </c>
      <c r="Q1663" s="40" t="s">
        <v>5674</v>
      </c>
      <c r="R1663" s="41">
        <v>44448</v>
      </c>
      <c r="S1663" s="39" t="s">
        <v>54</v>
      </c>
      <c r="T1663" s="68"/>
    </row>
    <row r="1664" spans="1:20" s="70" customFormat="1" x14ac:dyDescent="0.2">
      <c r="A1664" s="38" t="s">
        <v>5759</v>
      </c>
      <c r="B1664" s="39" t="s">
        <v>5760</v>
      </c>
      <c r="C1664" s="39" t="s">
        <v>5761</v>
      </c>
      <c r="D1664" s="38">
        <v>401972</v>
      </c>
      <c r="E1664" s="38"/>
      <c r="F1664" s="38"/>
      <c r="G1664" s="39" t="s">
        <v>842</v>
      </c>
      <c r="H1664" s="38">
        <v>8263000049</v>
      </c>
      <c r="I1664" s="40" t="s">
        <v>5762</v>
      </c>
      <c r="J1664" s="2">
        <v>200000</v>
      </c>
      <c r="K1664" s="2">
        <v>0</v>
      </c>
      <c r="L1664" s="2">
        <v>36000</v>
      </c>
      <c r="M1664" s="3">
        <f t="shared" si="25"/>
        <v>236000</v>
      </c>
      <c r="N1664" s="41">
        <v>44397.729166666664</v>
      </c>
      <c r="O1664" s="39">
        <v>6870192407</v>
      </c>
      <c r="P1664" s="39" t="s">
        <v>52</v>
      </c>
      <c r="Q1664" s="40" t="s">
        <v>5674</v>
      </c>
      <c r="R1664" s="41">
        <v>44448</v>
      </c>
      <c r="S1664" s="39" t="s">
        <v>54</v>
      </c>
      <c r="T1664" s="68"/>
    </row>
    <row r="1665" spans="1:20" s="70" customFormat="1" x14ac:dyDescent="0.2">
      <c r="A1665" s="38" t="s">
        <v>5763</v>
      </c>
      <c r="B1665" s="39" t="s">
        <v>5764</v>
      </c>
      <c r="C1665" s="39" t="s">
        <v>5765</v>
      </c>
      <c r="D1665" s="38">
        <v>401972</v>
      </c>
      <c r="E1665" s="38"/>
      <c r="F1665" s="38"/>
      <c r="G1665" s="39" t="s">
        <v>842</v>
      </c>
      <c r="H1665" s="38">
        <v>8263000049</v>
      </c>
      <c r="I1665" s="40" t="s">
        <v>5766</v>
      </c>
      <c r="J1665" s="2">
        <v>200000</v>
      </c>
      <c r="K1665" s="2">
        <v>0</v>
      </c>
      <c r="L1665" s="2">
        <v>36000</v>
      </c>
      <c r="M1665" s="3">
        <f t="shared" si="25"/>
        <v>236000</v>
      </c>
      <c r="N1665" s="41">
        <v>44397.729166666664</v>
      </c>
      <c r="O1665" s="39">
        <v>6870192426</v>
      </c>
      <c r="P1665" s="39" t="s">
        <v>52</v>
      </c>
      <c r="Q1665" s="40" t="s">
        <v>5481</v>
      </c>
      <c r="R1665" s="41">
        <v>44448</v>
      </c>
      <c r="S1665" s="39" t="s">
        <v>54</v>
      </c>
      <c r="T1665" s="68"/>
    </row>
    <row r="1666" spans="1:20" s="70" customFormat="1" x14ac:dyDescent="0.2">
      <c r="A1666" s="38" t="s">
        <v>5767</v>
      </c>
      <c r="B1666" s="39" t="s">
        <v>5768</v>
      </c>
      <c r="C1666" s="39" t="s">
        <v>5769</v>
      </c>
      <c r="D1666" s="38">
        <v>401972</v>
      </c>
      <c r="E1666" s="38"/>
      <c r="F1666" s="38"/>
      <c r="G1666" s="39" t="s">
        <v>842</v>
      </c>
      <c r="H1666" s="38">
        <v>8263000049</v>
      </c>
      <c r="I1666" s="40" t="s">
        <v>5770</v>
      </c>
      <c r="J1666" s="2">
        <v>147875</v>
      </c>
      <c r="K1666" s="2">
        <v>0</v>
      </c>
      <c r="L1666" s="2">
        <v>26617.5</v>
      </c>
      <c r="M1666" s="3">
        <f t="shared" si="25"/>
        <v>174492.5</v>
      </c>
      <c r="N1666" s="41">
        <v>44392.729166666664</v>
      </c>
      <c r="O1666" s="39">
        <v>6870192438</v>
      </c>
      <c r="P1666" s="39" t="s">
        <v>52</v>
      </c>
      <c r="Q1666" s="40" t="s">
        <v>5674</v>
      </c>
      <c r="R1666" s="41">
        <v>44448</v>
      </c>
      <c r="S1666" s="39" t="s">
        <v>54</v>
      </c>
      <c r="T1666" s="68"/>
    </row>
    <row r="1667" spans="1:20" s="70" customFormat="1" x14ac:dyDescent="0.2">
      <c r="A1667" s="38" t="s">
        <v>5771</v>
      </c>
      <c r="B1667" s="39" t="s">
        <v>5772</v>
      </c>
      <c r="C1667" s="39" t="s">
        <v>5773</v>
      </c>
      <c r="D1667" s="38">
        <v>401972</v>
      </c>
      <c r="E1667" s="38"/>
      <c r="F1667" s="38"/>
      <c r="G1667" s="39" t="s">
        <v>842</v>
      </c>
      <c r="H1667" s="38">
        <v>8263000049</v>
      </c>
      <c r="I1667" s="40" t="s">
        <v>5774</v>
      </c>
      <c r="J1667" s="2">
        <v>142210</v>
      </c>
      <c r="K1667" s="2">
        <v>0</v>
      </c>
      <c r="L1667" s="2">
        <v>25597.8</v>
      </c>
      <c r="M1667" s="3">
        <f t="shared" si="25"/>
        <v>167807.8</v>
      </c>
      <c r="N1667" s="41">
        <v>44405.729166666664</v>
      </c>
      <c r="O1667" s="39">
        <v>6870192478</v>
      </c>
      <c r="P1667" s="39" t="s">
        <v>52</v>
      </c>
      <c r="Q1667" s="40" t="s">
        <v>5481</v>
      </c>
      <c r="R1667" s="41">
        <v>44448</v>
      </c>
      <c r="S1667" s="39" t="s">
        <v>54</v>
      </c>
      <c r="T1667" s="68"/>
    </row>
    <row r="1668" spans="1:20" s="70" customFormat="1" x14ac:dyDescent="0.2">
      <c r="A1668" s="38" t="s">
        <v>63</v>
      </c>
      <c r="B1668" s="1"/>
      <c r="C1668" s="1"/>
      <c r="D1668" s="51"/>
      <c r="E1668" s="38"/>
      <c r="F1668" s="51"/>
      <c r="G1668" s="52" t="s">
        <v>64</v>
      </c>
      <c r="H1668" s="53"/>
      <c r="I1668" s="54" t="s">
        <v>5775</v>
      </c>
      <c r="J1668" s="35">
        <v>1595.03</v>
      </c>
      <c r="K1668" s="1"/>
      <c r="L1668" s="1"/>
      <c r="M1668" s="3">
        <f t="shared" si="25"/>
        <v>1595.03</v>
      </c>
      <c r="N1668" s="41">
        <v>44446</v>
      </c>
      <c r="O1668" s="56"/>
      <c r="P1668" s="1"/>
      <c r="Q1668" s="1"/>
      <c r="R1668" s="57"/>
      <c r="S1668" s="39" t="s">
        <v>54</v>
      </c>
      <c r="T1668" s="68"/>
    </row>
    <row r="1669" spans="1:20" s="70" customFormat="1" x14ac:dyDescent="0.2">
      <c r="A1669" s="38" t="s">
        <v>5776</v>
      </c>
      <c r="B1669" s="39" t="s">
        <v>5777</v>
      </c>
      <c r="C1669" s="39" t="s">
        <v>5778</v>
      </c>
      <c r="D1669" s="38">
        <v>401972</v>
      </c>
      <c r="E1669" s="38"/>
      <c r="F1669" s="38"/>
      <c r="G1669" s="39" t="s">
        <v>842</v>
      </c>
      <c r="H1669" s="38">
        <v>8263000049</v>
      </c>
      <c r="I1669" s="40" t="s">
        <v>5779</v>
      </c>
      <c r="J1669" s="2">
        <v>141370</v>
      </c>
      <c r="K1669" s="2">
        <v>0</v>
      </c>
      <c r="L1669" s="2">
        <v>25446.6</v>
      </c>
      <c r="M1669" s="3">
        <f t="shared" si="25"/>
        <v>166816.6</v>
      </c>
      <c r="N1669" s="41">
        <v>44383.729166666664</v>
      </c>
      <c r="O1669" s="39">
        <v>6870194067</v>
      </c>
      <c r="P1669" s="39" t="s">
        <v>52</v>
      </c>
      <c r="Q1669" s="40" t="s">
        <v>5674</v>
      </c>
      <c r="R1669" s="41">
        <v>44448</v>
      </c>
      <c r="S1669" s="39" t="s">
        <v>54</v>
      </c>
      <c r="T1669" s="68"/>
    </row>
    <row r="1670" spans="1:20" s="70" customFormat="1" x14ac:dyDescent="0.2">
      <c r="A1670" s="38" t="s">
        <v>5780</v>
      </c>
      <c r="B1670" s="39" t="s">
        <v>5781</v>
      </c>
      <c r="C1670" s="39" t="s">
        <v>5782</v>
      </c>
      <c r="D1670" s="38">
        <v>401972</v>
      </c>
      <c r="E1670" s="38"/>
      <c r="F1670" s="38"/>
      <c r="G1670" s="39" t="s">
        <v>842</v>
      </c>
      <c r="H1670" s="38">
        <v>8263000049</v>
      </c>
      <c r="I1670" s="40" t="s">
        <v>5783</v>
      </c>
      <c r="J1670" s="2">
        <v>136620</v>
      </c>
      <c r="K1670" s="2">
        <v>0</v>
      </c>
      <c r="L1670" s="2">
        <v>24591.599999999999</v>
      </c>
      <c r="M1670" s="3">
        <f t="shared" ref="M1670:M1733" si="26">SUM(J1670:L1670)</f>
        <v>161211.6</v>
      </c>
      <c r="N1670" s="41">
        <v>44383.729166666664</v>
      </c>
      <c r="O1670" s="39">
        <v>6870194085</v>
      </c>
      <c r="P1670" s="39" t="s">
        <v>52</v>
      </c>
      <c r="Q1670" s="40" t="s">
        <v>5674</v>
      </c>
      <c r="R1670" s="41">
        <v>44448</v>
      </c>
      <c r="S1670" s="39" t="s">
        <v>54</v>
      </c>
      <c r="T1670" s="68"/>
    </row>
    <row r="1671" spans="1:20" s="70" customFormat="1" x14ac:dyDescent="0.2">
      <c r="A1671" s="38" t="s">
        <v>5784</v>
      </c>
      <c r="B1671" s="39" t="s">
        <v>5785</v>
      </c>
      <c r="C1671" s="39" t="s">
        <v>5786</v>
      </c>
      <c r="D1671" s="38">
        <v>401972</v>
      </c>
      <c r="E1671" s="38"/>
      <c r="F1671" s="38"/>
      <c r="G1671" s="39" t="s">
        <v>842</v>
      </c>
      <c r="H1671" s="38">
        <v>8263000049</v>
      </c>
      <c r="I1671" s="40" t="s">
        <v>5787</v>
      </c>
      <c r="J1671" s="2">
        <v>136000</v>
      </c>
      <c r="K1671" s="2">
        <v>0</v>
      </c>
      <c r="L1671" s="2">
        <v>24480</v>
      </c>
      <c r="M1671" s="3">
        <f t="shared" si="26"/>
        <v>160480</v>
      </c>
      <c r="N1671" s="41">
        <v>44386.729166666664</v>
      </c>
      <c r="O1671" s="39">
        <v>6870194116</v>
      </c>
      <c r="P1671" s="39" t="s">
        <v>52</v>
      </c>
      <c r="Q1671" s="40" t="s">
        <v>5674</v>
      </c>
      <c r="R1671" s="41">
        <v>44448</v>
      </c>
      <c r="S1671" s="39" t="s">
        <v>54</v>
      </c>
      <c r="T1671" s="68"/>
    </row>
    <row r="1672" spans="1:20" s="70" customFormat="1" x14ac:dyDescent="0.2">
      <c r="A1672" s="38" t="s">
        <v>5788</v>
      </c>
      <c r="B1672" s="39" t="s">
        <v>5789</v>
      </c>
      <c r="C1672" s="39" t="s">
        <v>5790</v>
      </c>
      <c r="D1672" s="38">
        <v>401972</v>
      </c>
      <c r="E1672" s="38"/>
      <c r="F1672" s="38"/>
      <c r="G1672" s="39" t="s">
        <v>842</v>
      </c>
      <c r="H1672" s="38">
        <v>8263000049</v>
      </c>
      <c r="I1672" s="40" t="s">
        <v>5791</v>
      </c>
      <c r="J1672" s="2">
        <v>128010</v>
      </c>
      <c r="K1672" s="2">
        <v>0</v>
      </c>
      <c r="L1672" s="2">
        <v>23041.8</v>
      </c>
      <c r="M1672" s="3">
        <f t="shared" si="26"/>
        <v>151051.79999999999</v>
      </c>
      <c r="N1672" s="41">
        <v>44379.729166666664</v>
      </c>
      <c r="O1672" s="39">
        <v>6870194119</v>
      </c>
      <c r="P1672" s="39" t="s">
        <v>52</v>
      </c>
      <c r="Q1672" s="40" t="s">
        <v>5674</v>
      </c>
      <c r="R1672" s="41">
        <v>44448</v>
      </c>
      <c r="S1672" s="39" t="s">
        <v>54</v>
      </c>
      <c r="T1672" s="68"/>
    </row>
    <row r="1673" spans="1:20" s="70" customFormat="1" x14ac:dyDescent="0.2">
      <c r="A1673" s="38" t="s">
        <v>5792</v>
      </c>
      <c r="B1673" s="39" t="s">
        <v>5793</v>
      </c>
      <c r="C1673" s="39" t="s">
        <v>5794</v>
      </c>
      <c r="D1673" s="38">
        <v>401972</v>
      </c>
      <c r="E1673" s="38"/>
      <c r="F1673" s="38"/>
      <c r="G1673" s="39" t="s">
        <v>842</v>
      </c>
      <c r="H1673" s="38">
        <v>8263000049</v>
      </c>
      <c r="I1673" s="40" t="s">
        <v>5795</v>
      </c>
      <c r="J1673" s="2">
        <v>159600</v>
      </c>
      <c r="K1673" s="2">
        <v>0</v>
      </c>
      <c r="L1673" s="2">
        <v>28728</v>
      </c>
      <c r="M1673" s="3">
        <f t="shared" si="26"/>
        <v>188328</v>
      </c>
      <c r="N1673" s="41">
        <v>44408.729166666664</v>
      </c>
      <c r="O1673" s="39">
        <v>6870194123</v>
      </c>
      <c r="P1673" s="39" t="s">
        <v>52</v>
      </c>
      <c r="Q1673" s="40" t="s">
        <v>5674</v>
      </c>
      <c r="R1673" s="41">
        <v>44448</v>
      </c>
      <c r="S1673" s="39" t="s">
        <v>54</v>
      </c>
      <c r="T1673" s="68"/>
    </row>
    <row r="1674" spans="1:20" s="70" customFormat="1" x14ac:dyDescent="0.2">
      <c r="A1674" s="38" t="s">
        <v>5796</v>
      </c>
      <c r="B1674" s="39" t="s">
        <v>5797</v>
      </c>
      <c r="C1674" s="39" t="s">
        <v>5798</v>
      </c>
      <c r="D1674" s="38">
        <v>401972</v>
      </c>
      <c r="E1674" s="38"/>
      <c r="F1674" s="38"/>
      <c r="G1674" s="39" t="s">
        <v>842</v>
      </c>
      <c r="H1674" s="38">
        <v>8263000049</v>
      </c>
      <c r="I1674" s="40" t="s">
        <v>5799</v>
      </c>
      <c r="J1674" s="2">
        <v>150600</v>
      </c>
      <c r="K1674" s="2">
        <v>0</v>
      </c>
      <c r="L1674" s="2">
        <v>27108</v>
      </c>
      <c r="M1674" s="3">
        <f t="shared" si="26"/>
        <v>177708</v>
      </c>
      <c r="N1674" s="41">
        <v>44401.729166666664</v>
      </c>
      <c r="O1674" s="39">
        <v>6870194125</v>
      </c>
      <c r="P1674" s="39" t="s">
        <v>52</v>
      </c>
      <c r="Q1674" s="40" t="s">
        <v>5674</v>
      </c>
      <c r="R1674" s="41">
        <v>44448</v>
      </c>
      <c r="S1674" s="39" t="s">
        <v>54</v>
      </c>
      <c r="T1674" s="68"/>
    </row>
    <row r="1675" spans="1:20" s="70" customFormat="1" x14ac:dyDescent="0.2">
      <c r="A1675" s="38" t="s">
        <v>5800</v>
      </c>
      <c r="B1675" s="39" t="s">
        <v>5801</v>
      </c>
      <c r="C1675" s="39" t="s">
        <v>5802</v>
      </c>
      <c r="D1675" s="38">
        <v>401972</v>
      </c>
      <c r="E1675" s="38"/>
      <c r="F1675" s="38"/>
      <c r="G1675" s="39" t="s">
        <v>842</v>
      </c>
      <c r="H1675" s="38">
        <v>8263000049</v>
      </c>
      <c r="I1675" s="40" t="s">
        <v>5803</v>
      </c>
      <c r="J1675" s="2">
        <v>135000</v>
      </c>
      <c r="K1675" s="2">
        <v>0</v>
      </c>
      <c r="L1675" s="2">
        <v>24300</v>
      </c>
      <c r="M1675" s="3">
        <f t="shared" si="26"/>
        <v>159300</v>
      </c>
      <c r="N1675" s="41">
        <v>44407.729166666664</v>
      </c>
      <c r="O1675" s="39">
        <v>6870194132</v>
      </c>
      <c r="P1675" s="39" t="s">
        <v>52</v>
      </c>
      <c r="Q1675" s="40" t="s">
        <v>5674</v>
      </c>
      <c r="R1675" s="41">
        <v>44448</v>
      </c>
      <c r="S1675" s="39" t="s">
        <v>54</v>
      </c>
      <c r="T1675" s="68"/>
    </row>
    <row r="1676" spans="1:20" s="70" customFormat="1" x14ac:dyDescent="0.2">
      <c r="A1676" s="38" t="s">
        <v>5804</v>
      </c>
      <c r="B1676" s="39" t="s">
        <v>5805</v>
      </c>
      <c r="C1676" s="39" t="s">
        <v>5806</v>
      </c>
      <c r="D1676" s="38">
        <v>401972</v>
      </c>
      <c r="E1676" s="38"/>
      <c r="F1676" s="38"/>
      <c r="G1676" s="39" t="s">
        <v>842</v>
      </c>
      <c r="H1676" s="38">
        <v>8263000049</v>
      </c>
      <c r="I1676" s="40" t="s">
        <v>5807</v>
      </c>
      <c r="J1676" s="2">
        <v>134000</v>
      </c>
      <c r="K1676" s="2">
        <v>0</v>
      </c>
      <c r="L1676" s="2">
        <v>24120</v>
      </c>
      <c r="M1676" s="3">
        <f t="shared" si="26"/>
        <v>158120</v>
      </c>
      <c r="N1676" s="41">
        <v>44386.729166666664</v>
      </c>
      <c r="O1676" s="39">
        <v>6870194139</v>
      </c>
      <c r="P1676" s="39" t="s">
        <v>52</v>
      </c>
      <c r="Q1676" s="40" t="s">
        <v>5587</v>
      </c>
      <c r="R1676" s="41">
        <v>44449</v>
      </c>
      <c r="S1676" s="39" t="s">
        <v>54</v>
      </c>
      <c r="T1676" s="68"/>
    </row>
    <row r="1677" spans="1:20" s="70" customFormat="1" x14ac:dyDescent="0.2">
      <c r="A1677" s="38" t="s">
        <v>5808</v>
      </c>
      <c r="B1677" s="39" t="s">
        <v>5809</v>
      </c>
      <c r="C1677" s="39" t="s">
        <v>5810</v>
      </c>
      <c r="D1677" s="38">
        <v>401972</v>
      </c>
      <c r="E1677" s="38"/>
      <c r="F1677" s="38"/>
      <c r="G1677" s="39" t="s">
        <v>842</v>
      </c>
      <c r="H1677" s="38">
        <v>8263000049</v>
      </c>
      <c r="I1677" s="40" t="s">
        <v>5811</v>
      </c>
      <c r="J1677" s="2">
        <v>117000</v>
      </c>
      <c r="K1677" s="2">
        <v>0</v>
      </c>
      <c r="L1677" s="2">
        <v>21060</v>
      </c>
      <c r="M1677" s="3">
        <f t="shared" si="26"/>
        <v>138060</v>
      </c>
      <c r="N1677" s="41">
        <v>44397.729166666664</v>
      </c>
      <c r="O1677" s="39">
        <v>6870194142</v>
      </c>
      <c r="P1677" s="39" t="s">
        <v>52</v>
      </c>
      <c r="Q1677" s="40" t="s">
        <v>5812</v>
      </c>
      <c r="R1677" s="41">
        <v>44449</v>
      </c>
      <c r="S1677" s="39" t="s">
        <v>54</v>
      </c>
      <c r="T1677" s="68"/>
    </row>
    <row r="1678" spans="1:20" s="70" customFormat="1" x14ac:dyDescent="0.2">
      <c r="A1678" s="38" t="s">
        <v>5813</v>
      </c>
      <c r="B1678" s="39" t="s">
        <v>5814</v>
      </c>
      <c r="C1678" s="39" t="s">
        <v>5815</v>
      </c>
      <c r="D1678" s="38">
        <v>401972</v>
      </c>
      <c r="E1678" s="38"/>
      <c r="F1678" s="38"/>
      <c r="G1678" s="39" t="s">
        <v>842</v>
      </c>
      <c r="H1678" s="38">
        <v>8263000049</v>
      </c>
      <c r="I1678" s="40" t="s">
        <v>5816</v>
      </c>
      <c r="J1678" s="2">
        <v>105000</v>
      </c>
      <c r="K1678" s="2">
        <v>0</v>
      </c>
      <c r="L1678" s="2">
        <v>18900</v>
      </c>
      <c r="M1678" s="3">
        <f t="shared" si="26"/>
        <v>123900</v>
      </c>
      <c r="N1678" s="41">
        <v>44379.729166666664</v>
      </c>
      <c r="O1678" s="39">
        <v>6870194478</v>
      </c>
      <c r="P1678" s="39" t="s">
        <v>52</v>
      </c>
      <c r="Q1678" s="40" t="s">
        <v>5812</v>
      </c>
      <c r="R1678" s="41">
        <v>44449</v>
      </c>
      <c r="S1678" s="39" t="s">
        <v>54</v>
      </c>
      <c r="T1678" s="68"/>
    </row>
    <row r="1679" spans="1:20" s="70" customFormat="1" x14ac:dyDescent="0.2">
      <c r="A1679" s="38" t="s">
        <v>5817</v>
      </c>
      <c r="B1679" s="39" t="s">
        <v>5818</v>
      </c>
      <c r="C1679" s="39" t="s">
        <v>5819</v>
      </c>
      <c r="D1679" s="38">
        <v>401972</v>
      </c>
      <c r="E1679" s="38"/>
      <c r="F1679" s="38"/>
      <c r="G1679" s="39" t="s">
        <v>842</v>
      </c>
      <c r="H1679" s="38">
        <v>8263000049</v>
      </c>
      <c r="I1679" s="40" t="s">
        <v>5820</v>
      </c>
      <c r="J1679" s="2">
        <v>90360</v>
      </c>
      <c r="K1679" s="2">
        <v>0</v>
      </c>
      <c r="L1679" s="2">
        <v>16264.8</v>
      </c>
      <c r="M1679" s="3">
        <f t="shared" si="26"/>
        <v>106624.8</v>
      </c>
      <c r="N1679" s="41">
        <v>44406.729166666664</v>
      </c>
      <c r="O1679" s="39">
        <v>6870194482</v>
      </c>
      <c r="P1679" s="39" t="s">
        <v>52</v>
      </c>
      <c r="Q1679" s="40" t="s">
        <v>5472</v>
      </c>
      <c r="R1679" s="41">
        <v>44449</v>
      </c>
      <c r="S1679" s="39" t="s">
        <v>54</v>
      </c>
      <c r="T1679" s="68"/>
    </row>
    <row r="1680" spans="1:20" s="70" customFormat="1" x14ac:dyDescent="0.2">
      <c r="A1680" s="38" t="s">
        <v>5821</v>
      </c>
      <c r="B1680" s="39" t="s">
        <v>5822</v>
      </c>
      <c r="C1680" s="39" t="s">
        <v>5823</v>
      </c>
      <c r="D1680" s="38">
        <v>401972</v>
      </c>
      <c r="E1680" s="38"/>
      <c r="F1680" s="38"/>
      <c r="G1680" s="39" t="s">
        <v>842</v>
      </c>
      <c r="H1680" s="38">
        <v>8263000049</v>
      </c>
      <c r="I1680" s="40" t="s">
        <v>5824</v>
      </c>
      <c r="J1680" s="2">
        <v>71000</v>
      </c>
      <c r="K1680" s="2">
        <v>0</v>
      </c>
      <c r="L1680" s="2">
        <v>12780</v>
      </c>
      <c r="M1680" s="3">
        <f t="shared" si="26"/>
        <v>83780</v>
      </c>
      <c r="N1680" s="41">
        <v>44386.729166666664</v>
      </c>
      <c r="O1680" s="39">
        <v>6870194495</v>
      </c>
      <c r="P1680" s="39" t="s">
        <v>52</v>
      </c>
      <c r="Q1680" s="40" t="s">
        <v>5587</v>
      </c>
      <c r="R1680" s="41">
        <v>44449</v>
      </c>
      <c r="S1680" s="39" t="s">
        <v>54</v>
      </c>
      <c r="T1680" s="68"/>
    </row>
    <row r="1681" spans="1:20" s="70" customFormat="1" x14ac:dyDescent="0.2">
      <c r="A1681" s="38" t="s">
        <v>5825</v>
      </c>
      <c r="B1681" s="39" t="s">
        <v>5826</v>
      </c>
      <c r="C1681" s="39" t="s">
        <v>5827</v>
      </c>
      <c r="D1681" s="38">
        <v>401972</v>
      </c>
      <c r="E1681" s="38"/>
      <c r="F1681" s="38"/>
      <c r="G1681" s="39" t="s">
        <v>842</v>
      </c>
      <c r="H1681" s="38">
        <v>8263000049</v>
      </c>
      <c r="I1681" s="40" t="s">
        <v>5828</v>
      </c>
      <c r="J1681" s="2">
        <v>70380</v>
      </c>
      <c r="K1681" s="2">
        <v>0</v>
      </c>
      <c r="L1681" s="2">
        <v>12668.4</v>
      </c>
      <c r="M1681" s="3">
        <f t="shared" si="26"/>
        <v>83048.399999999994</v>
      </c>
      <c r="N1681" s="41">
        <v>44408.729166666664</v>
      </c>
      <c r="O1681" s="39">
        <v>6870194509</v>
      </c>
      <c r="P1681" s="39" t="s">
        <v>52</v>
      </c>
      <c r="Q1681" s="40" t="s">
        <v>5812</v>
      </c>
      <c r="R1681" s="41">
        <v>44449</v>
      </c>
      <c r="S1681" s="39" t="s">
        <v>54</v>
      </c>
      <c r="T1681" s="68"/>
    </row>
    <row r="1682" spans="1:20" s="70" customFormat="1" x14ac:dyDescent="0.2">
      <c r="A1682" s="38" t="s">
        <v>5829</v>
      </c>
      <c r="B1682" s="39" t="s">
        <v>5830</v>
      </c>
      <c r="C1682" s="39" t="s">
        <v>5831</v>
      </c>
      <c r="D1682" s="38">
        <v>401972</v>
      </c>
      <c r="E1682" s="38"/>
      <c r="F1682" s="38"/>
      <c r="G1682" s="39" t="s">
        <v>842</v>
      </c>
      <c r="H1682" s="38">
        <v>8263000049</v>
      </c>
      <c r="I1682" s="40" t="s">
        <v>5832</v>
      </c>
      <c r="J1682" s="2">
        <v>67000</v>
      </c>
      <c r="K1682" s="2">
        <v>0</v>
      </c>
      <c r="L1682" s="2">
        <v>12060</v>
      </c>
      <c r="M1682" s="3">
        <f t="shared" si="26"/>
        <v>79060</v>
      </c>
      <c r="N1682" s="41">
        <v>44386.729166666664</v>
      </c>
      <c r="O1682" s="39">
        <v>6870194515</v>
      </c>
      <c r="P1682" s="39" t="s">
        <v>52</v>
      </c>
      <c r="Q1682" s="40" t="s">
        <v>5587</v>
      </c>
      <c r="R1682" s="41">
        <v>44449</v>
      </c>
      <c r="S1682" s="39" t="s">
        <v>54</v>
      </c>
      <c r="T1682" s="68"/>
    </row>
    <row r="1683" spans="1:20" s="70" customFormat="1" x14ac:dyDescent="0.2">
      <c r="A1683" s="38" t="s">
        <v>5833</v>
      </c>
      <c r="B1683" s="39" t="s">
        <v>5834</v>
      </c>
      <c r="C1683" s="39" t="s">
        <v>5835</v>
      </c>
      <c r="D1683" s="38">
        <v>401972</v>
      </c>
      <c r="E1683" s="38"/>
      <c r="F1683" s="38"/>
      <c r="G1683" s="39" t="s">
        <v>842</v>
      </c>
      <c r="H1683" s="38">
        <v>8263000049</v>
      </c>
      <c r="I1683" s="40" t="s">
        <v>5836</v>
      </c>
      <c r="J1683" s="2">
        <v>80850</v>
      </c>
      <c r="K1683" s="2">
        <v>0</v>
      </c>
      <c r="L1683" s="2">
        <v>14553</v>
      </c>
      <c r="M1683" s="3">
        <f t="shared" si="26"/>
        <v>95403</v>
      </c>
      <c r="N1683" s="41">
        <v>44392.729166666664</v>
      </c>
      <c r="O1683" s="39">
        <v>6870194538</v>
      </c>
      <c r="P1683" s="39" t="s">
        <v>52</v>
      </c>
      <c r="Q1683" s="40" t="s">
        <v>5587</v>
      </c>
      <c r="R1683" s="41">
        <v>44449</v>
      </c>
      <c r="S1683" s="39" t="s">
        <v>54</v>
      </c>
      <c r="T1683" s="68"/>
    </row>
    <row r="1684" spans="1:20" s="70" customFormat="1" x14ac:dyDescent="0.2">
      <c r="A1684" s="38" t="s">
        <v>5837</v>
      </c>
      <c r="B1684" s="39" t="s">
        <v>5838</v>
      </c>
      <c r="C1684" s="39" t="s">
        <v>5839</v>
      </c>
      <c r="D1684" s="38">
        <v>401972</v>
      </c>
      <c r="E1684" s="38"/>
      <c r="F1684" s="38"/>
      <c r="G1684" s="39" t="s">
        <v>842</v>
      </c>
      <c r="H1684" s="38">
        <v>8263000049</v>
      </c>
      <c r="I1684" s="40" t="s">
        <v>5840</v>
      </c>
      <c r="J1684" s="2">
        <v>43440</v>
      </c>
      <c r="K1684" s="2">
        <v>0</v>
      </c>
      <c r="L1684" s="2">
        <v>7819.2</v>
      </c>
      <c r="M1684" s="3">
        <f t="shared" si="26"/>
        <v>51259.199999999997</v>
      </c>
      <c r="N1684" s="41">
        <v>44396.729166666664</v>
      </c>
      <c r="O1684" s="39">
        <v>6870194553</v>
      </c>
      <c r="P1684" s="39" t="s">
        <v>52</v>
      </c>
      <c r="Q1684" s="40" t="s">
        <v>5549</v>
      </c>
      <c r="R1684" s="41">
        <v>44449</v>
      </c>
      <c r="S1684" s="39" t="s">
        <v>54</v>
      </c>
      <c r="T1684" s="68"/>
    </row>
    <row r="1685" spans="1:20" s="70" customFormat="1" x14ac:dyDescent="0.2">
      <c r="A1685" s="38" t="s">
        <v>5841</v>
      </c>
      <c r="B1685" s="39" t="s">
        <v>5842</v>
      </c>
      <c r="C1685" s="39" t="s">
        <v>5843</v>
      </c>
      <c r="D1685" s="38">
        <v>401972</v>
      </c>
      <c r="E1685" s="38"/>
      <c r="F1685" s="38"/>
      <c r="G1685" s="39" t="s">
        <v>842</v>
      </c>
      <c r="H1685" s="38">
        <v>8263000049</v>
      </c>
      <c r="I1685" s="40" t="s">
        <v>5844</v>
      </c>
      <c r="J1685" s="2">
        <v>42000</v>
      </c>
      <c r="K1685" s="2">
        <v>0</v>
      </c>
      <c r="L1685" s="2">
        <v>7560</v>
      </c>
      <c r="M1685" s="3">
        <f t="shared" si="26"/>
        <v>49560</v>
      </c>
      <c r="N1685" s="41">
        <v>44406.729166666664</v>
      </c>
      <c r="O1685" s="39">
        <v>6870194585</v>
      </c>
      <c r="P1685" s="39" t="s">
        <v>52</v>
      </c>
      <c r="Q1685" s="40" t="s">
        <v>5472</v>
      </c>
      <c r="R1685" s="41">
        <v>44449</v>
      </c>
      <c r="S1685" s="39" t="s">
        <v>54</v>
      </c>
      <c r="T1685" s="68"/>
    </row>
    <row r="1686" spans="1:20" s="70" customFormat="1" x14ac:dyDescent="0.2">
      <c r="A1686" s="38" t="s">
        <v>5845</v>
      </c>
      <c r="B1686" s="39" t="s">
        <v>5846</v>
      </c>
      <c r="C1686" s="39" t="s">
        <v>5847</v>
      </c>
      <c r="D1686" s="38">
        <v>401972</v>
      </c>
      <c r="E1686" s="38"/>
      <c r="F1686" s="38"/>
      <c r="G1686" s="39" t="s">
        <v>842</v>
      </c>
      <c r="H1686" s="38">
        <v>8263000049</v>
      </c>
      <c r="I1686" s="40" t="s">
        <v>5848</v>
      </c>
      <c r="J1686" s="2">
        <v>37650</v>
      </c>
      <c r="K1686" s="2">
        <v>0</v>
      </c>
      <c r="L1686" s="2">
        <v>6777</v>
      </c>
      <c r="M1686" s="3">
        <f t="shared" si="26"/>
        <v>44427</v>
      </c>
      <c r="N1686" s="41">
        <v>44379.729166666664</v>
      </c>
      <c r="O1686" s="39">
        <v>6870194638</v>
      </c>
      <c r="P1686" s="39" t="s">
        <v>52</v>
      </c>
      <c r="Q1686" s="40" t="s">
        <v>5812</v>
      </c>
      <c r="R1686" s="41">
        <v>44449</v>
      </c>
      <c r="S1686" s="39" t="s">
        <v>54</v>
      </c>
      <c r="T1686" s="68"/>
    </row>
    <row r="1687" spans="1:20" s="70" customFormat="1" x14ac:dyDescent="0.2">
      <c r="A1687" s="38" t="s">
        <v>5849</v>
      </c>
      <c r="B1687" s="39" t="s">
        <v>5850</v>
      </c>
      <c r="C1687" s="39" t="s">
        <v>5851</v>
      </c>
      <c r="D1687" s="38">
        <v>401972</v>
      </c>
      <c r="E1687" s="38"/>
      <c r="F1687" s="38"/>
      <c r="G1687" s="39" t="s">
        <v>842</v>
      </c>
      <c r="H1687" s="38">
        <v>8263000049</v>
      </c>
      <c r="I1687" s="40" t="s">
        <v>5852</v>
      </c>
      <c r="J1687" s="2">
        <v>34000</v>
      </c>
      <c r="K1687" s="2">
        <v>0</v>
      </c>
      <c r="L1687" s="2">
        <v>6120</v>
      </c>
      <c r="M1687" s="3">
        <f t="shared" si="26"/>
        <v>40120</v>
      </c>
      <c r="N1687" s="41">
        <v>44378.729166666664</v>
      </c>
      <c r="O1687" s="39">
        <v>6870194652</v>
      </c>
      <c r="P1687" s="39" t="s">
        <v>52</v>
      </c>
      <c r="Q1687" s="40" t="s">
        <v>5587</v>
      </c>
      <c r="R1687" s="41">
        <v>44449</v>
      </c>
      <c r="S1687" s="39" t="s">
        <v>54</v>
      </c>
      <c r="T1687" s="68"/>
    </row>
    <row r="1688" spans="1:20" s="70" customFormat="1" x14ac:dyDescent="0.2">
      <c r="A1688" s="38" t="s">
        <v>5853</v>
      </c>
      <c r="B1688" s="39" t="s">
        <v>5854</v>
      </c>
      <c r="C1688" s="39" t="s">
        <v>5855</v>
      </c>
      <c r="D1688" s="38">
        <v>401972</v>
      </c>
      <c r="E1688" s="38"/>
      <c r="F1688" s="38"/>
      <c r="G1688" s="39" t="s">
        <v>842</v>
      </c>
      <c r="H1688" s="38">
        <v>8263000049</v>
      </c>
      <c r="I1688" s="40" t="s">
        <v>5856</v>
      </c>
      <c r="J1688" s="2">
        <v>16000</v>
      </c>
      <c r="K1688" s="2">
        <v>0</v>
      </c>
      <c r="L1688" s="2">
        <v>2880</v>
      </c>
      <c r="M1688" s="3">
        <f t="shared" si="26"/>
        <v>18880</v>
      </c>
      <c r="N1688" s="41">
        <v>44406.729166666664</v>
      </c>
      <c r="O1688" s="39">
        <v>6870194689</v>
      </c>
      <c r="P1688" s="39" t="s">
        <v>52</v>
      </c>
      <c r="Q1688" s="40" t="s">
        <v>5472</v>
      </c>
      <c r="R1688" s="41">
        <v>44449</v>
      </c>
      <c r="S1688" s="39" t="s">
        <v>54</v>
      </c>
      <c r="T1688" s="68"/>
    </row>
    <row r="1689" spans="1:20" s="70" customFormat="1" x14ac:dyDescent="0.2">
      <c r="A1689" s="38" t="s">
        <v>5857</v>
      </c>
      <c r="B1689" s="39" t="s">
        <v>5858</v>
      </c>
      <c r="C1689" s="39" t="s">
        <v>5859</v>
      </c>
      <c r="D1689" s="38">
        <v>401972</v>
      </c>
      <c r="E1689" s="38"/>
      <c r="F1689" s="38"/>
      <c r="G1689" s="39" t="s">
        <v>842</v>
      </c>
      <c r="H1689" s="38">
        <v>8263000049</v>
      </c>
      <c r="I1689" s="40" t="s">
        <v>5860</v>
      </c>
      <c r="J1689" s="2">
        <v>14000</v>
      </c>
      <c r="K1689" s="2">
        <v>0</v>
      </c>
      <c r="L1689" s="2">
        <v>2520</v>
      </c>
      <c r="M1689" s="3">
        <f t="shared" si="26"/>
        <v>16520</v>
      </c>
      <c r="N1689" s="41">
        <v>44408.729166666664</v>
      </c>
      <c r="O1689" s="39">
        <v>6870194707</v>
      </c>
      <c r="P1689" s="39" t="s">
        <v>52</v>
      </c>
      <c r="Q1689" s="40" t="s">
        <v>5812</v>
      </c>
      <c r="R1689" s="41">
        <v>44449</v>
      </c>
      <c r="S1689" s="39" t="s">
        <v>54</v>
      </c>
      <c r="T1689" s="68"/>
    </row>
    <row r="1690" spans="1:20" s="70" customFormat="1" x14ac:dyDescent="0.2">
      <c r="A1690" s="38" t="s">
        <v>5861</v>
      </c>
      <c r="B1690" s="39" t="s">
        <v>5862</v>
      </c>
      <c r="C1690" s="39" t="s">
        <v>5863</v>
      </c>
      <c r="D1690" s="38">
        <v>401972</v>
      </c>
      <c r="E1690" s="38"/>
      <c r="F1690" s="38"/>
      <c r="G1690" s="39" t="s">
        <v>842</v>
      </c>
      <c r="H1690" s="38">
        <v>8263000049</v>
      </c>
      <c r="I1690" s="40" t="s">
        <v>5864</v>
      </c>
      <c r="J1690" s="2">
        <v>15000</v>
      </c>
      <c r="K1690" s="2">
        <v>0</v>
      </c>
      <c r="L1690" s="2">
        <v>2700</v>
      </c>
      <c r="M1690" s="3">
        <f t="shared" si="26"/>
        <v>17700</v>
      </c>
      <c r="N1690" s="41">
        <v>44401.729166666664</v>
      </c>
      <c r="O1690" s="39">
        <v>6870194718</v>
      </c>
      <c r="P1690" s="39" t="s">
        <v>52</v>
      </c>
      <c r="Q1690" s="40" t="s">
        <v>5549</v>
      </c>
      <c r="R1690" s="41">
        <v>44449</v>
      </c>
      <c r="S1690" s="39" t="s">
        <v>54</v>
      </c>
      <c r="T1690" s="68"/>
    </row>
    <row r="1691" spans="1:20" s="70" customFormat="1" x14ac:dyDescent="0.2">
      <c r="A1691" s="38" t="s">
        <v>5865</v>
      </c>
      <c r="B1691" s="39" t="s">
        <v>5866</v>
      </c>
      <c r="C1691" s="39" t="s">
        <v>5867</v>
      </c>
      <c r="D1691" s="38">
        <v>401972</v>
      </c>
      <c r="E1691" s="38"/>
      <c r="F1691" s="38"/>
      <c r="G1691" s="39" t="s">
        <v>842</v>
      </c>
      <c r="H1691" s="38">
        <v>8263000049</v>
      </c>
      <c r="I1691" s="40" t="s">
        <v>5868</v>
      </c>
      <c r="J1691" s="2">
        <v>10860</v>
      </c>
      <c r="K1691" s="2">
        <v>0</v>
      </c>
      <c r="L1691" s="2">
        <v>1954.8</v>
      </c>
      <c r="M1691" s="3">
        <f t="shared" si="26"/>
        <v>12814.8</v>
      </c>
      <c r="N1691" s="41">
        <v>44405.729166666664</v>
      </c>
      <c r="O1691" s="39">
        <v>6870194721</v>
      </c>
      <c r="P1691" s="39" t="s">
        <v>52</v>
      </c>
      <c r="Q1691" s="40" t="s">
        <v>5812</v>
      </c>
      <c r="R1691" s="41">
        <v>44449</v>
      </c>
      <c r="S1691" s="39" t="s">
        <v>54</v>
      </c>
      <c r="T1691" s="68"/>
    </row>
    <row r="1692" spans="1:20" s="70" customFormat="1" x14ac:dyDescent="0.2">
      <c r="A1692" s="38" t="s">
        <v>5869</v>
      </c>
      <c r="B1692" s="42" t="s">
        <v>5870</v>
      </c>
      <c r="C1692" s="42" t="s">
        <v>5871</v>
      </c>
      <c r="D1692" s="38">
        <v>300286</v>
      </c>
      <c r="E1692" s="38"/>
      <c r="F1692" s="38"/>
      <c r="G1692" s="42" t="s">
        <v>3944</v>
      </c>
      <c r="H1692" s="38">
        <v>8263000075</v>
      </c>
      <c r="I1692" s="40">
        <v>712725542</v>
      </c>
      <c r="J1692" s="3">
        <v>884000</v>
      </c>
      <c r="K1692" s="3"/>
      <c r="L1692" s="3">
        <v>159120</v>
      </c>
      <c r="M1692" s="3">
        <f t="shared" si="26"/>
        <v>1043120</v>
      </c>
      <c r="N1692" s="41">
        <v>44390.729166666664</v>
      </c>
      <c r="O1692" s="39">
        <v>6870195223</v>
      </c>
      <c r="P1692" s="42" t="s">
        <v>315</v>
      </c>
      <c r="Q1692" s="42"/>
      <c r="R1692" s="60"/>
      <c r="S1692" s="42" t="s">
        <v>243</v>
      </c>
      <c r="T1692" s="68"/>
    </row>
    <row r="1693" spans="1:20" s="70" customFormat="1" x14ac:dyDescent="0.2">
      <c r="A1693" s="38" t="s">
        <v>5872</v>
      </c>
      <c r="B1693" s="39" t="s">
        <v>5873</v>
      </c>
      <c r="C1693" s="39" t="s">
        <v>5874</v>
      </c>
      <c r="D1693" s="38">
        <v>405596</v>
      </c>
      <c r="E1693" s="38"/>
      <c r="F1693" s="38"/>
      <c r="G1693" s="39" t="s">
        <v>3259</v>
      </c>
      <c r="H1693" s="38">
        <v>8263000119</v>
      </c>
      <c r="I1693" s="40" t="s">
        <v>5875</v>
      </c>
      <c r="J1693" s="2">
        <v>457200</v>
      </c>
      <c r="K1693" s="2">
        <v>539.49</v>
      </c>
      <c r="L1693" s="2">
        <v>82296</v>
      </c>
      <c r="M1693" s="3">
        <f t="shared" si="26"/>
        <v>540035.49</v>
      </c>
      <c r="N1693" s="41">
        <v>44362.729166666664</v>
      </c>
      <c r="O1693" s="39">
        <v>6870196109</v>
      </c>
      <c r="P1693" s="39" t="s">
        <v>52</v>
      </c>
      <c r="Q1693" s="40" t="s">
        <v>5876</v>
      </c>
      <c r="R1693" s="41">
        <v>44455</v>
      </c>
      <c r="S1693" s="39" t="s">
        <v>54</v>
      </c>
      <c r="T1693" s="68"/>
    </row>
    <row r="1694" spans="1:20" s="70" customFormat="1" x14ac:dyDescent="0.2">
      <c r="A1694" s="38" t="s">
        <v>5877</v>
      </c>
      <c r="B1694" s="42" t="s">
        <v>5878</v>
      </c>
      <c r="C1694" s="42" t="s">
        <v>5879</v>
      </c>
      <c r="D1694" s="38">
        <v>300286</v>
      </c>
      <c r="E1694" s="38"/>
      <c r="F1694" s="38"/>
      <c r="G1694" s="42" t="s">
        <v>3944</v>
      </c>
      <c r="H1694" s="38">
        <v>8263000075</v>
      </c>
      <c r="I1694" s="40">
        <v>712725541</v>
      </c>
      <c r="J1694" s="3">
        <v>140000</v>
      </c>
      <c r="K1694" s="3"/>
      <c r="L1694" s="3">
        <v>25200</v>
      </c>
      <c r="M1694" s="3">
        <f t="shared" si="26"/>
        <v>165200</v>
      </c>
      <c r="N1694" s="41">
        <v>44390.729166666664</v>
      </c>
      <c r="O1694" s="39">
        <v>6870195238</v>
      </c>
      <c r="P1694" s="42" t="s">
        <v>315</v>
      </c>
      <c r="Q1694" s="42"/>
      <c r="R1694" s="60"/>
      <c r="S1694" s="42" t="s">
        <v>243</v>
      </c>
      <c r="T1694" s="68"/>
    </row>
    <row r="1695" spans="1:20" s="70" customFormat="1" x14ac:dyDescent="0.2">
      <c r="A1695" s="38" t="s">
        <v>5880</v>
      </c>
      <c r="B1695" s="42" t="s">
        <v>5881</v>
      </c>
      <c r="C1695" s="42" t="s">
        <v>5882</v>
      </c>
      <c r="D1695" s="38">
        <v>300286</v>
      </c>
      <c r="E1695" s="38"/>
      <c r="F1695" s="38"/>
      <c r="G1695" s="42" t="s">
        <v>3944</v>
      </c>
      <c r="H1695" s="38">
        <v>8263000075</v>
      </c>
      <c r="I1695" s="40">
        <v>712725543</v>
      </c>
      <c r="J1695" s="3">
        <v>905622.14</v>
      </c>
      <c r="K1695" s="3"/>
      <c r="L1695" s="3">
        <v>163011.9852</v>
      </c>
      <c r="M1695" s="3">
        <f t="shared" si="26"/>
        <v>1068634.1252000001</v>
      </c>
      <c r="N1695" s="41">
        <v>44390.729166666664</v>
      </c>
      <c r="O1695" s="39">
        <v>6870195297</v>
      </c>
      <c r="P1695" s="42" t="s">
        <v>315</v>
      </c>
      <c r="Q1695" s="42"/>
      <c r="R1695" s="60"/>
      <c r="S1695" s="42" t="s">
        <v>243</v>
      </c>
      <c r="T1695" s="68"/>
    </row>
    <row r="1696" spans="1:20" s="70" customFormat="1" x14ac:dyDescent="0.2">
      <c r="A1696" s="38" t="s">
        <v>5883</v>
      </c>
      <c r="B1696" s="42" t="s">
        <v>5884</v>
      </c>
      <c r="C1696" s="42" t="s">
        <v>5885</v>
      </c>
      <c r="D1696" s="38">
        <v>300286</v>
      </c>
      <c r="E1696" s="38"/>
      <c r="F1696" s="38"/>
      <c r="G1696" s="42" t="s">
        <v>3944</v>
      </c>
      <c r="H1696" s="38">
        <v>8263000075</v>
      </c>
      <c r="I1696" s="40">
        <v>712725544</v>
      </c>
      <c r="J1696" s="3">
        <v>256620</v>
      </c>
      <c r="K1696" s="3"/>
      <c r="L1696" s="3">
        <v>46191.6</v>
      </c>
      <c r="M1696" s="3">
        <f t="shared" si="26"/>
        <v>302811.59999999998</v>
      </c>
      <c r="N1696" s="41">
        <v>44390.729166666664</v>
      </c>
      <c r="O1696" s="39">
        <v>6870195325</v>
      </c>
      <c r="P1696" s="42" t="s">
        <v>315</v>
      </c>
      <c r="Q1696" s="42"/>
      <c r="R1696" s="60"/>
      <c r="S1696" s="42" t="s">
        <v>243</v>
      </c>
      <c r="T1696" s="68"/>
    </row>
    <row r="1697" spans="1:20" s="70" customFormat="1" x14ac:dyDescent="0.2">
      <c r="A1697" s="38" t="s">
        <v>5886</v>
      </c>
      <c r="B1697" s="42" t="s">
        <v>5887</v>
      </c>
      <c r="C1697" s="42" t="s">
        <v>5888</v>
      </c>
      <c r="D1697" s="38">
        <v>300286</v>
      </c>
      <c r="E1697" s="38"/>
      <c r="F1697" s="38"/>
      <c r="G1697" s="42" t="s">
        <v>3944</v>
      </c>
      <c r="H1697" s="38">
        <v>8263000075</v>
      </c>
      <c r="I1697" s="40">
        <v>712725545</v>
      </c>
      <c r="J1697" s="3">
        <v>158078.57</v>
      </c>
      <c r="K1697" s="3"/>
      <c r="L1697" s="3">
        <v>28454.142599999999</v>
      </c>
      <c r="M1697" s="3">
        <f t="shared" si="26"/>
        <v>186532.7126</v>
      </c>
      <c r="N1697" s="41">
        <v>44390.729166666664</v>
      </c>
      <c r="O1697" s="39">
        <v>6870195346</v>
      </c>
      <c r="P1697" s="42" t="s">
        <v>315</v>
      </c>
      <c r="Q1697" s="42"/>
      <c r="R1697" s="60"/>
      <c r="S1697" s="42" t="s">
        <v>243</v>
      </c>
      <c r="T1697" s="68"/>
    </row>
    <row r="1698" spans="1:20" s="70" customFormat="1" x14ac:dyDescent="0.2">
      <c r="A1698" s="38" t="s">
        <v>5889</v>
      </c>
      <c r="B1698" s="39" t="s">
        <v>5890</v>
      </c>
      <c r="C1698" s="39"/>
      <c r="D1698" s="38">
        <v>703046</v>
      </c>
      <c r="E1698" s="38"/>
      <c r="F1698" s="38"/>
      <c r="G1698" s="42" t="s">
        <v>678</v>
      </c>
      <c r="H1698" s="38">
        <v>8266012379</v>
      </c>
      <c r="I1698" s="40" t="s">
        <v>5891</v>
      </c>
      <c r="J1698" s="5">
        <v>19380</v>
      </c>
      <c r="K1698" s="2"/>
      <c r="L1698" s="2">
        <v>0</v>
      </c>
      <c r="M1698" s="3">
        <f t="shared" si="26"/>
        <v>19380</v>
      </c>
      <c r="N1698" s="41">
        <v>44448</v>
      </c>
      <c r="O1698" s="39"/>
      <c r="P1698" s="39" t="s">
        <v>52</v>
      </c>
      <c r="Q1698" s="40"/>
      <c r="R1698" s="41"/>
      <c r="S1698" s="39" t="s">
        <v>54</v>
      </c>
      <c r="T1698" s="68"/>
    </row>
    <row r="1699" spans="1:20" s="70" customFormat="1" x14ac:dyDescent="0.2">
      <c r="A1699" s="38" t="s">
        <v>5892</v>
      </c>
      <c r="B1699" s="42" t="s">
        <v>5893</v>
      </c>
      <c r="C1699" s="42" t="s">
        <v>5894</v>
      </c>
      <c r="D1699" s="38">
        <v>811819</v>
      </c>
      <c r="E1699" s="38"/>
      <c r="F1699" s="38"/>
      <c r="G1699" s="39" t="s">
        <v>1091</v>
      </c>
      <c r="H1699" s="38">
        <v>8263000114</v>
      </c>
      <c r="I1699" s="40" t="s">
        <v>5895</v>
      </c>
      <c r="J1699" s="3">
        <v>595.30999999999995</v>
      </c>
      <c r="K1699" s="3"/>
      <c r="L1699" s="3">
        <v>0</v>
      </c>
      <c r="M1699" s="3">
        <f t="shared" si="26"/>
        <v>595.30999999999995</v>
      </c>
      <c r="N1699" s="41">
        <v>44383.729166666664</v>
      </c>
      <c r="O1699" s="39">
        <v>7482103694</v>
      </c>
      <c r="P1699" s="42" t="s">
        <v>315</v>
      </c>
      <c r="Q1699" s="42" t="s">
        <v>3207</v>
      </c>
      <c r="R1699" s="60">
        <v>44341</v>
      </c>
      <c r="S1699" s="42" t="s">
        <v>243</v>
      </c>
      <c r="T1699" s="68" t="s">
        <v>506</v>
      </c>
    </row>
    <row r="1700" spans="1:20" s="70" customFormat="1" x14ac:dyDescent="0.2">
      <c r="A1700" s="38" t="s">
        <v>5896</v>
      </c>
      <c r="B1700" s="39" t="s">
        <v>5897</v>
      </c>
      <c r="C1700" s="39" t="s">
        <v>5898</v>
      </c>
      <c r="D1700" s="38">
        <v>816655</v>
      </c>
      <c r="E1700" s="38"/>
      <c r="F1700" s="38"/>
      <c r="G1700" s="42" t="s">
        <v>782</v>
      </c>
      <c r="H1700" s="38">
        <v>8266012344</v>
      </c>
      <c r="I1700" s="40">
        <v>170</v>
      </c>
      <c r="J1700" s="2">
        <v>23440.000000000004</v>
      </c>
      <c r="K1700" s="2"/>
      <c r="L1700" s="2">
        <v>4219.2000000000007</v>
      </c>
      <c r="M1700" s="3">
        <f t="shared" si="26"/>
        <v>27659.200000000004</v>
      </c>
      <c r="N1700" s="41">
        <v>44436.729166666664</v>
      </c>
      <c r="O1700" s="39">
        <v>6870196099</v>
      </c>
      <c r="P1700" s="39" t="s">
        <v>52</v>
      </c>
      <c r="Q1700" s="40" t="s">
        <v>5899</v>
      </c>
      <c r="R1700" s="41">
        <v>44462</v>
      </c>
      <c r="S1700" s="39" t="s">
        <v>54</v>
      </c>
      <c r="T1700" s="68"/>
    </row>
    <row r="1701" spans="1:20" s="70" customFormat="1" x14ac:dyDescent="0.2">
      <c r="A1701" s="38" t="s">
        <v>5900</v>
      </c>
      <c r="B1701" s="42" t="s">
        <v>5901</v>
      </c>
      <c r="C1701" s="42" t="s">
        <v>5902</v>
      </c>
      <c r="D1701" s="38">
        <v>811819</v>
      </c>
      <c r="E1701" s="38"/>
      <c r="F1701" s="38"/>
      <c r="G1701" s="39" t="s">
        <v>1091</v>
      </c>
      <c r="H1701" s="38">
        <v>8263000114</v>
      </c>
      <c r="I1701" s="40" t="s">
        <v>5903</v>
      </c>
      <c r="J1701" s="3">
        <v>91300</v>
      </c>
      <c r="K1701" s="3"/>
      <c r="L1701" s="3">
        <v>0</v>
      </c>
      <c r="M1701" s="3">
        <f t="shared" si="26"/>
        <v>91300</v>
      </c>
      <c r="N1701" s="41">
        <v>44380.729166666664</v>
      </c>
      <c r="O1701" s="39">
        <v>3445012874</v>
      </c>
      <c r="P1701" s="42" t="s">
        <v>315</v>
      </c>
      <c r="Q1701" s="42" t="s">
        <v>3207</v>
      </c>
      <c r="R1701" s="60">
        <v>44341</v>
      </c>
      <c r="S1701" s="42" t="s">
        <v>243</v>
      </c>
      <c r="T1701" s="68" t="s">
        <v>506</v>
      </c>
    </row>
    <row r="1702" spans="1:20" s="70" customFormat="1" x14ac:dyDescent="0.2">
      <c r="A1702" s="38" t="s">
        <v>5904</v>
      </c>
      <c r="B1702" s="42" t="s">
        <v>5905</v>
      </c>
      <c r="C1702" s="42" t="s">
        <v>5906</v>
      </c>
      <c r="D1702" s="38">
        <v>811819</v>
      </c>
      <c r="E1702" s="38"/>
      <c r="F1702" s="38"/>
      <c r="G1702" s="39" t="s">
        <v>1091</v>
      </c>
      <c r="H1702" s="38">
        <v>8263000114</v>
      </c>
      <c r="I1702" s="40" t="s">
        <v>5907</v>
      </c>
      <c r="J1702" s="3">
        <v>91025</v>
      </c>
      <c r="K1702" s="3"/>
      <c r="L1702" s="3">
        <v>0</v>
      </c>
      <c r="M1702" s="3">
        <f t="shared" si="26"/>
        <v>91025</v>
      </c>
      <c r="N1702" s="41">
        <v>44392</v>
      </c>
      <c r="O1702" s="39">
        <v>3445012884</v>
      </c>
      <c r="P1702" s="42" t="s">
        <v>315</v>
      </c>
      <c r="Q1702" s="42" t="s">
        <v>3207</v>
      </c>
      <c r="R1702" s="60">
        <v>44341</v>
      </c>
      <c r="S1702" s="42" t="s">
        <v>243</v>
      </c>
      <c r="T1702" s="68" t="s">
        <v>506</v>
      </c>
    </row>
    <row r="1703" spans="1:20" s="70" customFormat="1" x14ac:dyDescent="0.2">
      <c r="A1703" s="38" t="s">
        <v>5908</v>
      </c>
      <c r="B1703" s="42" t="s">
        <v>5909</v>
      </c>
      <c r="C1703" s="42" t="s">
        <v>5910</v>
      </c>
      <c r="D1703" s="38">
        <v>811819</v>
      </c>
      <c r="E1703" s="38"/>
      <c r="F1703" s="38"/>
      <c r="G1703" s="39" t="s">
        <v>1091</v>
      </c>
      <c r="H1703" s="38">
        <v>8263000114</v>
      </c>
      <c r="I1703" s="40" t="s">
        <v>5911</v>
      </c>
      <c r="J1703" s="3">
        <v>90750</v>
      </c>
      <c r="K1703" s="3"/>
      <c r="L1703" s="3">
        <v>0</v>
      </c>
      <c r="M1703" s="3">
        <f t="shared" si="26"/>
        <v>90750</v>
      </c>
      <c r="N1703" s="41">
        <v>44396.729166666664</v>
      </c>
      <c r="O1703" s="39">
        <v>3445012889</v>
      </c>
      <c r="P1703" s="42" t="s">
        <v>315</v>
      </c>
      <c r="Q1703" s="42" t="s">
        <v>3207</v>
      </c>
      <c r="R1703" s="60">
        <v>44341</v>
      </c>
      <c r="S1703" s="42" t="s">
        <v>243</v>
      </c>
      <c r="T1703" s="68" t="s">
        <v>506</v>
      </c>
    </row>
    <row r="1704" spans="1:20" s="70" customFormat="1" x14ac:dyDescent="0.2">
      <c r="A1704" s="38" t="s">
        <v>5912</v>
      </c>
      <c r="B1704" s="42" t="s">
        <v>5913</v>
      </c>
      <c r="C1704" s="42" t="s">
        <v>5914</v>
      </c>
      <c r="D1704" s="38">
        <v>811819</v>
      </c>
      <c r="E1704" s="38"/>
      <c r="F1704" s="38"/>
      <c r="G1704" s="39" t="s">
        <v>1091</v>
      </c>
      <c r="H1704" s="38">
        <v>8263000114</v>
      </c>
      <c r="I1704" s="40" t="s">
        <v>5915</v>
      </c>
      <c r="J1704" s="3">
        <v>92840</v>
      </c>
      <c r="K1704" s="3"/>
      <c r="L1704" s="3">
        <v>0</v>
      </c>
      <c r="M1704" s="3">
        <f t="shared" si="26"/>
        <v>92840</v>
      </c>
      <c r="N1704" s="41">
        <v>44383</v>
      </c>
      <c r="O1704" s="39">
        <v>3445012893</v>
      </c>
      <c r="P1704" s="42" t="s">
        <v>315</v>
      </c>
      <c r="Q1704" s="42" t="s">
        <v>3207</v>
      </c>
      <c r="R1704" s="60">
        <v>44341</v>
      </c>
      <c r="S1704" s="42" t="s">
        <v>243</v>
      </c>
      <c r="T1704" s="68" t="s">
        <v>506</v>
      </c>
    </row>
    <row r="1705" spans="1:20" s="70" customFormat="1" x14ac:dyDescent="0.2">
      <c r="A1705" s="38" t="s">
        <v>5916</v>
      </c>
      <c r="B1705" s="39" t="s">
        <v>5917</v>
      </c>
      <c r="C1705" s="39" t="s">
        <v>5918</v>
      </c>
      <c r="D1705" s="38">
        <v>821012</v>
      </c>
      <c r="E1705" s="38"/>
      <c r="F1705" s="38"/>
      <c r="G1705" s="39" t="s">
        <v>3527</v>
      </c>
      <c r="H1705" s="38">
        <v>8263000088</v>
      </c>
      <c r="I1705" s="40" t="s">
        <v>5919</v>
      </c>
      <c r="J1705" s="2">
        <v>672228.00000000012</v>
      </c>
      <c r="K1705" s="2"/>
      <c r="L1705" s="2">
        <v>121001.04000000002</v>
      </c>
      <c r="M1705" s="3">
        <f t="shared" si="26"/>
        <v>793229.04000000015</v>
      </c>
      <c r="N1705" s="41">
        <v>44419.729166666664</v>
      </c>
      <c r="O1705" s="39">
        <v>6870196623</v>
      </c>
      <c r="P1705" s="39" t="s">
        <v>52</v>
      </c>
      <c r="Q1705" s="40" t="s">
        <v>5920</v>
      </c>
      <c r="R1705" s="41">
        <v>44454</v>
      </c>
      <c r="S1705" s="39" t="s">
        <v>54</v>
      </c>
      <c r="T1705" s="68"/>
    </row>
    <row r="1706" spans="1:20" s="70" customFormat="1" x14ac:dyDescent="0.2">
      <c r="A1706" s="38" t="s">
        <v>5921</v>
      </c>
      <c r="B1706" s="39" t="s">
        <v>5922</v>
      </c>
      <c r="C1706" s="39" t="s">
        <v>5923</v>
      </c>
      <c r="D1706" s="38">
        <v>811819</v>
      </c>
      <c r="E1706" s="38"/>
      <c r="F1706" s="38"/>
      <c r="G1706" s="39" t="s">
        <v>1091</v>
      </c>
      <c r="H1706" s="38">
        <v>8263000049</v>
      </c>
      <c r="I1706" s="40" t="s">
        <v>5924</v>
      </c>
      <c r="J1706" s="2">
        <v>115470</v>
      </c>
      <c r="K1706" s="2"/>
      <c r="L1706" s="2">
        <v>0</v>
      </c>
      <c r="M1706" s="3">
        <f t="shared" si="26"/>
        <v>115470</v>
      </c>
      <c r="N1706" s="41">
        <v>44410.729166666664</v>
      </c>
      <c r="O1706" s="39">
        <v>3445012916</v>
      </c>
      <c r="P1706" s="39" t="s">
        <v>52</v>
      </c>
      <c r="Q1706" s="40">
        <v>109092469240</v>
      </c>
      <c r="R1706" s="41">
        <v>44449</v>
      </c>
      <c r="S1706" s="39" t="s">
        <v>54</v>
      </c>
      <c r="T1706" s="68"/>
    </row>
    <row r="1707" spans="1:20" s="70" customFormat="1" x14ac:dyDescent="0.2">
      <c r="A1707" s="38" t="s">
        <v>5925</v>
      </c>
      <c r="B1707" s="39" t="s">
        <v>5926</v>
      </c>
      <c r="C1707" s="39" t="s">
        <v>5927</v>
      </c>
      <c r="D1707" s="38">
        <v>811819</v>
      </c>
      <c r="E1707" s="38"/>
      <c r="F1707" s="38"/>
      <c r="G1707" s="39" t="s">
        <v>1091</v>
      </c>
      <c r="H1707" s="38">
        <v>8263000049</v>
      </c>
      <c r="I1707" s="40" t="s">
        <v>5928</v>
      </c>
      <c r="J1707" s="2">
        <v>120785</v>
      </c>
      <c r="K1707" s="2"/>
      <c r="L1707" s="2">
        <v>0</v>
      </c>
      <c r="M1707" s="3">
        <f t="shared" si="26"/>
        <v>120785</v>
      </c>
      <c r="N1707" s="41">
        <v>44389.729166666664</v>
      </c>
      <c r="O1707" s="39">
        <v>3445012917</v>
      </c>
      <c r="P1707" s="39" t="s">
        <v>52</v>
      </c>
      <c r="Q1707" s="40">
        <v>108250676225</v>
      </c>
      <c r="R1707" s="41">
        <v>44437</v>
      </c>
      <c r="S1707" s="39" t="s">
        <v>54</v>
      </c>
      <c r="T1707" s="68"/>
    </row>
    <row r="1708" spans="1:20" s="70" customFormat="1" x14ac:dyDescent="0.2">
      <c r="A1708" s="38" t="s">
        <v>5929</v>
      </c>
      <c r="B1708" s="39" t="s">
        <v>5930</v>
      </c>
      <c r="C1708" s="39" t="s">
        <v>5931</v>
      </c>
      <c r="D1708" s="38">
        <v>402984</v>
      </c>
      <c r="E1708" s="38"/>
      <c r="F1708" s="38"/>
      <c r="G1708" s="39" t="s">
        <v>4467</v>
      </c>
      <c r="H1708" s="38">
        <v>8263000067</v>
      </c>
      <c r="I1708" s="40">
        <v>330092466</v>
      </c>
      <c r="J1708" s="2">
        <v>75000</v>
      </c>
      <c r="K1708" s="2"/>
      <c r="L1708" s="2">
        <v>13500</v>
      </c>
      <c r="M1708" s="3">
        <f t="shared" si="26"/>
        <v>88500</v>
      </c>
      <c r="N1708" s="41">
        <v>44400.729166666664</v>
      </c>
      <c r="O1708" s="39">
        <v>6870197099</v>
      </c>
      <c r="P1708" s="39" t="s">
        <v>3027</v>
      </c>
      <c r="Q1708" s="40" t="s">
        <v>5932</v>
      </c>
      <c r="R1708" s="41">
        <v>44456</v>
      </c>
      <c r="S1708" s="62" t="s">
        <v>15</v>
      </c>
      <c r="T1708" s="68"/>
    </row>
    <row r="1709" spans="1:20" s="70" customFormat="1" x14ac:dyDescent="0.2">
      <c r="A1709" s="38" t="s">
        <v>5933</v>
      </c>
      <c r="B1709" s="39" t="s">
        <v>5934</v>
      </c>
      <c r="C1709" s="39" t="s">
        <v>5935</v>
      </c>
      <c r="D1709" s="38">
        <v>811819</v>
      </c>
      <c r="E1709" s="38"/>
      <c r="F1709" s="38"/>
      <c r="G1709" s="39" t="s">
        <v>1091</v>
      </c>
      <c r="H1709" s="38">
        <v>8263000049</v>
      </c>
      <c r="I1709" s="40" t="s">
        <v>5936</v>
      </c>
      <c r="J1709" s="2">
        <v>111122</v>
      </c>
      <c r="K1709" s="2"/>
      <c r="L1709" s="2">
        <v>0</v>
      </c>
      <c r="M1709" s="3">
        <f t="shared" si="26"/>
        <v>111122</v>
      </c>
      <c r="N1709" s="41">
        <v>44389.729166666664</v>
      </c>
      <c r="O1709" s="39">
        <v>3445013016</v>
      </c>
      <c r="P1709" s="39" t="s">
        <v>52</v>
      </c>
      <c r="Q1709" s="40">
        <v>108250676225</v>
      </c>
      <c r="R1709" s="41">
        <v>44437</v>
      </c>
      <c r="S1709" s="39" t="s">
        <v>54</v>
      </c>
      <c r="T1709" s="68"/>
    </row>
    <row r="1710" spans="1:20" s="70" customFormat="1" x14ac:dyDescent="0.2">
      <c r="A1710" s="38" t="s">
        <v>5937</v>
      </c>
      <c r="B1710" s="39" t="s">
        <v>5938</v>
      </c>
      <c r="C1710" s="39" t="s">
        <v>5939</v>
      </c>
      <c r="D1710" s="38">
        <v>811819</v>
      </c>
      <c r="E1710" s="38"/>
      <c r="F1710" s="38"/>
      <c r="G1710" s="39" t="s">
        <v>1091</v>
      </c>
      <c r="H1710" s="38">
        <v>8263000049</v>
      </c>
      <c r="I1710" s="40" t="s">
        <v>5940</v>
      </c>
      <c r="J1710" s="2">
        <v>111122</v>
      </c>
      <c r="K1710" s="2"/>
      <c r="L1710" s="2">
        <v>0</v>
      </c>
      <c r="M1710" s="3">
        <f t="shared" si="26"/>
        <v>111122</v>
      </c>
      <c r="N1710" s="41">
        <v>44389.729166666664</v>
      </c>
      <c r="O1710" s="39">
        <v>3445013017</v>
      </c>
      <c r="P1710" s="39" t="s">
        <v>52</v>
      </c>
      <c r="Q1710" s="40">
        <v>108250676225</v>
      </c>
      <c r="R1710" s="41">
        <v>44437</v>
      </c>
      <c r="S1710" s="39" t="s">
        <v>54</v>
      </c>
      <c r="T1710" s="68"/>
    </row>
    <row r="1711" spans="1:20" s="70" customFormat="1" x14ac:dyDescent="0.2">
      <c r="A1711" s="38" t="s">
        <v>5941</v>
      </c>
      <c r="B1711" s="39" t="s">
        <v>5942</v>
      </c>
      <c r="C1711" s="39" t="s">
        <v>5943</v>
      </c>
      <c r="D1711" s="38">
        <v>811819</v>
      </c>
      <c r="E1711" s="38"/>
      <c r="F1711" s="38"/>
      <c r="G1711" s="39" t="s">
        <v>1091</v>
      </c>
      <c r="H1711" s="38">
        <v>8263000049</v>
      </c>
      <c r="I1711" s="40" t="s">
        <v>5944</v>
      </c>
      <c r="J1711" s="2">
        <v>111122</v>
      </c>
      <c r="K1711" s="2"/>
      <c r="L1711" s="2">
        <v>0</v>
      </c>
      <c r="M1711" s="3">
        <f t="shared" si="26"/>
        <v>111122</v>
      </c>
      <c r="N1711" s="41">
        <v>44390.729166666664</v>
      </c>
      <c r="O1711" s="39">
        <v>3445013019</v>
      </c>
      <c r="P1711" s="39" t="s">
        <v>52</v>
      </c>
      <c r="Q1711" s="40">
        <v>108250676225</v>
      </c>
      <c r="R1711" s="41">
        <v>44437</v>
      </c>
      <c r="S1711" s="39" t="s">
        <v>54</v>
      </c>
      <c r="T1711" s="68"/>
    </row>
    <row r="1712" spans="1:20" s="70" customFormat="1" x14ac:dyDescent="0.2">
      <c r="A1712" s="38" t="s">
        <v>5945</v>
      </c>
      <c r="B1712" s="39" t="s">
        <v>5946</v>
      </c>
      <c r="C1712" s="39" t="s">
        <v>5947</v>
      </c>
      <c r="D1712" s="38">
        <v>811819</v>
      </c>
      <c r="E1712" s="38"/>
      <c r="F1712" s="38"/>
      <c r="G1712" s="39" t="s">
        <v>1091</v>
      </c>
      <c r="H1712" s="38">
        <v>8263000049</v>
      </c>
      <c r="I1712" s="40" t="s">
        <v>5948</v>
      </c>
      <c r="J1712" s="2">
        <v>85032</v>
      </c>
      <c r="K1712" s="2"/>
      <c r="L1712" s="2">
        <v>0</v>
      </c>
      <c r="M1712" s="3">
        <f t="shared" si="26"/>
        <v>85032</v>
      </c>
      <c r="N1712" s="41">
        <v>44389.729166666664</v>
      </c>
      <c r="O1712" s="39">
        <v>3445013021</v>
      </c>
      <c r="P1712" s="39" t="s">
        <v>52</v>
      </c>
      <c r="Q1712" s="40">
        <v>108250676225</v>
      </c>
      <c r="R1712" s="41">
        <v>44437</v>
      </c>
      <c r="S1712" s="39" t="s">
        <v>54</v>
      </c>
      <c r="T1712" s="68"/>
    </row>
    <row r="1713" spans="1:20" s="70" customFormat="1" x14ac:dyDescent="0.2">
      <c r="A1713" s="38" t="s">
        <v>5949</v>
      </c>
      <c r="B1713" s="39" t="s">
        <v>5950</v>
      </c>
      <c r="C1713" s="39" t="s">
        <v>5951</v>
      </c>
      <c r="D1713" s="38">
        <v>811819</v>
      </c>
      <c r="E1713" s="38"/>
      <c r="F1713" s="38"/>
      <c r="G1713" s="39" t="s">
        <v>1091</v>
      </c>
      <c r="H1713" s="38">
        <v>8263000049</v>
      </c>
      <c r="I1713" s="40" t="s">
        <v>5952</v>
      </c>
      <c r="J1713" s="2">
        <v>117970</v>
      </c>
      <c r="K1713" s="2"/>
      <c r="L1713" s="2">
        <v>0</v>
      </c>
      <c r="M1713" s="3">
        <f t="shared" si="26"/>
        <v>117970</v>
      </c>
      <c r="N1713" s="41">
        <v>44403.729166666664</v>
      </c>
      <c r="O1713" s="39">
        <v>3445013022</v>
      </c>
      <c r="P1713" s="39" t="s">
        <v>52</v>
      </c>
      <c r="Q1713" s="40">
        <v>109092469240</v>
      </c>
      <c r="R1713" s="41">
        <v>44449</v>
      </c>
      <c r="S1713" s="39" t="s">
        <v>54</v>
      </c>
      <c r="T1713" s="68"/>
    </row>
    <row r="1714" spans="1:20" s="70" customFormat="1" x14ac:dyDescent="0.2">
      <c r="A1714" s="38" t="s">
        <v>5953</v>
      </c>
      <c r="B1714" s="39" t="s">
        <v>5954</v>
      </c>
      <c r="C1714" s="39" t="s">
        <v>5955</v>
      </c>
      <c r="D1714" s="38">
        <v>811819</v>
      </c>
      <c r="E1714" s="38"/>
      <c r="F1714" s="38"/>
      <c r="G1714" s="39" t="s">
        <v>1091</v>
      </c>
      <c r="H1714" s="38">
        <v>8263000049</v>
      </c>
      <c r="I1714" s="40" t="s">
        <v>5956</v>
      </c>
      <c r="J1714" s="2">
        <v>115470</v>
      </c>
      <c r="K1714" s="2"/>
      <c r="L1714" s="2">
        <v>0</v>
      </c>
      <c r="M1714" s="3">
        <f t="shared" si="26"/>
        <v>115470</v>
      </c>
      <c r="N1714" s="41">
        <v>44393.729166666664</v>
      </c>
      <c r="O1714" s="39">
        <v>3445013023</v>
      </c>
      <c r="P1714" s="39" t="s">
        <v>52</v>
      </c>
      <c r="Q1714" s="40">
        <v>108250676225</v>
      </c>
      <c r="R1714" s="41">
        <v>44437</v>
      </c>
      <c r="S1714" s="39" t="s">
        <v>54</v>
      </c>
      <c r="T1714" s="68"/>
    </row>
    <row r="1715" spans="1:20" s="70" customFormat="1" x14ac:dyDescent="0.2">
      <c r="A1715" s="38" t="s">
        <v>5957</v>
      </c>
      <c r="B1715" s="39" t="s">
        <v>5958</v>
      </c>
      <c r="C1715" s="39" t="s">
        <v>5959</v>
      </c>
      <c r="D1715" s="38">
        <v>811819</v>
      </c>
      <c r="E1715" s="38"/>
      <c r="F1715" s="38"/>
      <c r="G1715" s="39" t="s">
        <v>1091</v>
      </c>
      <c r="H1715" s="38">
        <v>8263000049</v>
      </c>
      <c r="I1715" s="40" t="s">
        <v>5960</v>
      </c>
      <c r="J1715" s="2">
        <v>66808</v>
      </c>
      <c r="K1715" s="2"/>
      <c r="L1715" s="2">
        <v>0</v>
      </c>
      <c r="M1715" s="3">
        <f t="shared" si="26"/>
        <v>66808</v>
      </c>
      <c r="N1715" s="41">
        <v>44393.729166666664</v>
      </c>
      <c r="O1715" s="39">
        <v>3445013024</v>
      </c>
      <c r="P1715" s="39" t="s">
        <v>52</v>
      </c>
      <c r="Q1715" s="40">
        <v>108250676225</v>
      </c>
      <c r="R1715" s="41">
        <v>44437</v>
      </c>
      <c r="S1715" s="39" t="s">
        <v>54</v>
      </c>
      <c r="T1715" s="68"/>
    </row>
    <row r="1716" spans="1:20" s="70" customFormat="1" x14ac:dyDescent="0.2">
      <c r="A1716" s="38" t="s">
        <v>5961</v>
      </c>
      <c r="B1716" s="39" t="s">
        <v>5962</v>
      </c>
      <c r="C1716" s="39" t="s">
        <v>5963</v>
      </c>
      <c r="D1716" s="38">
        <v>811819</v>
      </c>
      <c r="E1716" s="38"/>
      <c r="F1716" s="38"/>
      <c r="G1716" s="39" t="s">
        <v>1091</v>
      </c>
      <c r="H1716" s="38">
        <v>8263000049</v>
      </c>
      <c r="I1716" s="40" t="s">
        <v>5964</v>
      </c>
      <c r="J1716" s="2">
        <v>115470</v>
      </c>
      <c r="K1716" s="2"/>
      <c r="L1716" s="2">
        <v>0</v>
      </c>
      <c r="M1716" s="3">
        <f t="shared" si="26"/>
        <v>115470</v>
      </c>
      <c r="N1716" s="41">
        <v>44405.729166666664</v>
      </c>
      <c r="O1716" s="39">
        <v>3445013025</v>
      </c>
      <c r="P1716" s="39" t="s">
        <v>52</v>
      </c>
      <c r="Q1716" s="40">
        <v>109092469240</v>
      </c>
      <c r="R1716" s="41">
        <v>44449</v>
      </c>
      <c r="S1716" s="39" t="s">
        <v>54</v>
      </c>
      <c r="T1716" s="68"/>
    </row>
    <row r="1717" spans="1:20" s="70" customFormat="1" x14ac:dyDescent="0.2">
      <c r="A1717" s="38" t="s">
        <v>5965</v>
      </c>
      <c r="B1717" s="39" t="s">
        <v>5966</v>
      </c>
      <c r="C1717" s="39" t="s">
        <v>5967</v>
      </c>
      <c r="D1717" s="38">
        <v>811819</v>
      </c>
      <c r="E1717" s="38"/>
      <c r="F1717" s="38"/>
      <c r="G1717" s="39" t="s">
        <v>1091</v>
      </c>
      <c r="H1717" s="38">
        <v>8263000049</v>
      </c>
      <c r="I1717" s="40" t="s">
        <v>5968</v>
      </c>
      <c r="J1717" s="2">
        <v>115470</v>
      </c>
      <c r="K1717" s="2"/>
      <c r="L1717" s="2">
        <v>0</v>
      </c>
      <c r="M1717" s="3">
        <f t="shared" si="26"/>
        <v>115470</v>
      </c>
      <c r="N1717" s="41">
        <v>44405</v>
      </c>
      <c r="O1717" s="39">
        <v>3445013026</v>
      </c>
      <c r="P1717" s="39" t="s">
        <v>52</v>
      </c>
      <c r="Q1717" s="40">
        <v>108250676225</v>
      </c>
      <c r="R1717" s="41">
        <v>44437</v>
      </c>
      <c r="S1717" s="39" t="s">
        <v>54</v>
      </c>
      <c r="T1717" s="68"/>
    </row>
    <row r="1718" spans="1:20" s="70" customFormat="1" x14ac:dyDescent="0.2">
      <c r="A1718" s="38" t="s">
        <v>5969</v>
      </c>
      <c r="B1718" s="39" t="s">
        <v>5970</v>
      </c>
      <c r="C1718" s="39" t="s">
        <v>5971</v>
      </c>
      <c r="D1718" s="38">
        <v>811819</v>
      </c>
      <c r="E1718" s="38"/>
      <c r="F1718" s="38"/>
      <c r="G1718" s="39" t="s">
        <v>1091</v>
      </c>
      <c r="H1718" s="38">
        <v>8263000049</v>
      </c>
      <c r="I1718" s="40" t="s">
        <v>5972</v>
      </c>
      <c r="J1718" s="2">
        <v>115470</v>
      </c>
      <c r="K1718" s="2"/>
      <c r="L1718" s="2">
        <v>0</v>
      </c>
      <c r="M1718" s="3">
        <f t="shared" si="26"/>
        <v>115470</v>
      </c>
      <c r="N1718" s="41">
        <v>44403.729166666664</v>
      </c>
      <c r="O1718" s="39">
        <v>3445013027</v>
      </c>
      <c r="P1718" s="39" t="s">
        <v>52</v>
      </c>
      <c r="Q1718" s="40">
        <v>109092469240</v>
      </c>
      <c r="R1718" s="41">
        <v>44449</v>
      </c>
      <c r="S1718" s="39" t="s">
        <v>54</v>
      </c>
      <c r="T1718" s="68"/>
    </row>
    <row r="1719" spans="1:20" s="70" customFormat="1" x14ac:dyDescent="0.2">
      <c r="A1719" s="38" t="s">
        <v>5973</v>
      </c>
      <c r="B1719" s="39" t="s">
        <v>5974</v>
      </c>
      <c r="C1719" s="39" t="s">
        <v>5975</v>
      </c>
      <c r="D1719" s="38">
        <v>811819</v>
      </c>
      <c r="E1719" s="38"/>
      <c r="F1719" s="38"/>
      <c r="G1719" s="39" t="s">
        <v>1091</v>
      </c>
      <c r="H1719" s="38">
        <v>8263000049</v>
      </c>
      <c r="I1719" s="40" t="s">
        <v>5976</v>
      </c>
      <c r="J1719" s="2">
        <v>163000</v>
      </c>
      <c r="K1719" s="2"/>
      <c r="L1719" s="2">
        <v>0</v>
      </c>
      <c r="M1719" s="3">
        <f t="shared" si="26"/>
        <v>163000</v>
      </c>
      <c r="N1719" s="41">
        <v>44403.729166666664</v>
      </c>
      <c r="O1719" s="39">
        <v>3445013028</v>
      </c>
      <c r="P1719" s="39" t="s">
        <v>52</v>
      </c>
      <c r="Q1719" s="40">
        <v>108250676225</v>
      </c>
      <c r="R1719" s="41">
        <v>44437</v>
      </c>
      <c r="S1719" s="39" t="s">
        <v>54</v>
      </c>
      <c r="T1719" s="68"/>
    </row>
    <row r="1720" spans="1:20" s="70" customFormat="1" x14ac:dyDescent="0.2">
      <c r="A1720" s="38" t="s">
        <v>5977</v>
      </c>
      <c r="B1720" s="39" t="s">
        <v>5978</v>
      </c>
      <c r="C1720" s="39" t="s">
        <v>5979</v>
      </c>
      <c r="D1720" s="38">
        <v>811819</v>
      </c>
      <c r="E1720" s="38"/>
      <c r="F1720" s="38"/>
      <c r="G1720" s="39" t="s">
        <v>1091</v>
      </c>
      <c r="H1720" s="38">
        <v>8263000049</v>
      </c>
      <c r="I1720" s="40" t="s">
        <v>5980</v>
      </c>
      <c r="J1720" s="2">
        <v>154500</v>
      </c>
      <c r="K1720" s="2"/>
      <c r="L1720" s="2">
        <v>0</v>
      </c>
      <c r="M1720" s="3">
        <f t="shared" si="26"/>
        <v>154500</v>
      </c>
      <c r="N1720" s="41">
        <v>44403.729166666664</v>
      </c>
      <c r="O1720" s="39">
        <v>3445013029</v>
      </c>
      <c r="P1720" s="39" t="s">
        <v>52</v>
      </c>
      <c r="Q1720" s="40">
        <v>108250676225</v>
      </c>
      <c r="R1720" s="41">
        <v>44437</v>
      </c>
      <c r="S1720" s="39" t="s">
        <v>54</v>
      </c>
      <c r="T1720" s="68"/>
    </row>
    <row r="1721" spans="1:20" s="70" customFormat="1" x14ac:dyDescent="0.2">
      <c r="A1721" s="38" t="s">
        <v>5981</v>
      </c>
      <c r="B1721" s="39" t="s">
        <v>5982</v>
      </c>
      <c r="C1721" s="39" t="s">
        <v>5983</v>
      </c>
      <c r="D1721" s="38">
        <v>811819</v>
      </c>
      <c r="E1721" s="38"/>
      <c r="F1721" s="38"/>
      <c r="G1721" s="39" t="s">
        <v>1091</v>
      </c>
      <c r="H1721" s="38">
        <v>8263000049</v>
      </c>
      <c r="I1721" s="40" t="s">
        <v>5984</v>
      </c>
      <c r="J1721" s="2">
        <v>117970</v>
      </c>
      <c r="K1721" s="2"/>
      <c r="L1721" s="2">
        <v>0</v>
      </c>
      <c r="M1721" s="3">
        <f t="shared" si="26"/>
        <v>117970</v>
      </c>
      <c r="N1721" s="41">
        <v>44403.729166666664</v>
      </c>
      <c r="O1721" s="39">
        <v>3445013030</v>
      </c>
      <c r="P1721" s="39" t="s">
        <v>52</v>
      </c>
      <c r="Q1721" s="40">
        <v>108250676225</v>
      </c>
      <c r="R1721" s="41">
        <v>44437</v>
      </c>
      <c r="S1721" s="39" t="s">
        <v>54</v>
      </c>
      <c r="T1721" s="68"/>
    </row>
    <row r="1722" spans="1:20" s="70" customFormat="1" x14ac:dyDescent="0.2">
      <c r="A1722" s="38" t="s">
        <v>5985</v>
      </c>
      <c r="B1722" s="39" t="s">
        <v>5986</v>
      </c>
      <c r="C1722" s="39" t="s">
        <v>5987</v>
      </c>
      <c r="D1722" s="38">
        <v>408227</v>
      </c>
      <c r="E1722" s="38"/>
      <c r="F1722" s="38"/>
      <c r="G1722" s="39" t="s">
        <v>5988</v>
      </c>
      <c r="H1722" s="38">
        <v>8263000077</v>
      </c>
      <c r="I1722" s="40" t="s">
        <v>5989</v>
      </c>
      <c r="J1722" s="2">
        <v>103667</v>
      </c>
      <c r="K1722" s="2">
        <v>116.11</v>
      </c>
      <c r="L1722" s="2">
        <v>12440.039999999999</v>
      </c>
      <c r="M1722" s="3">
        <f t="shared" si="26"/>
        <v>116223.15</v>
      </c>
      <c r="N1722" s="41">
        <v>44375</v>
      </c>
      <c r="O1722" s="39">
        <v>6870225986</v>
      </c>
      <c r="P1722" s="39" t="s">
        <v>52</v>
      </c>
      <c r="Q1722" s="40">
        <v>110081516111</v>
      </c>
      <c r="R1722" s="41">
        <v>44478</v>
      </c>
      <c r="S1722" s="39" t="s">
        <v>54</v>
      </c>
      <c r="T1722" s="68"/>
    </row>
    <row r="1723" spans="1:20" s="70" customFormat="1" x14ac:dyDescent="0.2">
      <c r="A1723" s="38" t="s">
        <v>5990</v>
      </c>
      <c r="B1723" s="39" t="s">
        <v>5991</v>
      </c>
      <c r="C1723" s="39" t="s">
        <v>5992</v>
      </c>
      <c r="D1723" s="38">
        <v>408227</v>
      </c>
      <c r="E1723" s="38"/>
      <c r="F1723" s="38"/>
      <c r="G1723" s="39" t="s">
        <v>5988</v>
      </c>
      <c r="H1723" s="38">
        <v>8263000077</v>
      </c>
      <c r="I1723" s="40" t="s">
        <v>5993</v>
      </c>
      <c r="J1723" s="2">
        <v>292650</v>
      </c>
      <c r="K1723" s="2">
        <v>327.77</v>
      </c>
      <c r="L1723" s="2">
        <v>35118</v>
      </c>
      <c r="M1723" s="3">
        <f t="shared" si="26"/>
        <v>328095.77</v>
      </c>
      <c r="N1723" s="41">
        <v>44369.729166666664</v>
      </c>
      <c r="O1723" s="39">
        <v>6870225944</v>
      </c>
      <c r="P1723" s="39" t="s">
        <v>52</v>
      </c>
      <c r="Q1723" s="40">
        <v>110043842621</v>
      </c>
      <c r="R1723" s="41">
        <v>44474</v>
      </c>
      <c r="S1723" s="39" t="s">
        <v>54</v>
      </c>
      <c r="T1723" s="68"/>
    </row>
    <row r="1724" spans="1:20" s="70" customFormat="1" x14ac:dyDescent="0.2">
      <c r="A1724" s="38" t="s">
        <v>5994</v>
      </c>
      <c r="B1724" s="39" t="s">
        <v>5995</v>
      </c>
      <c r="C1724" s="39" t="s">
        <v>5996</v>
      </c>
      <c r="D1724" s="38">
        <v>408227</v>
      </c>
      <c r="E1724" s="38"/>
      <c r="F1724" s="38"/>
      <c r="G1724" s="39" t="s">
        <v>5988</v>
      </c>
      <c r="H1724" s="38">
        <v>8263000077</v>
      </c>
      <c r="I1724" s="40" t="s">
        <v>5997</v>
      </c>
      <c r="J1724" s="2">
        <v>233084</v>
      </c>
      <c r="K1724" s="2">
        <v>261.05</v>
      </c>
      <c r="L1724" s="2">
        <v>27970.080000000002</v>
      </c>
      <c r="M1724" s="3">
        <f t="shared" si="26"/>
        <v>261315.13</v>
      </c>
      <c r="N1724" s="41">
        <v>44369.729166666664</v>
      </c>
      <c r="O1724" s="39">
        <v>6870225809</v>
      </c>
      <c r="P1724" s="39" t="s">
        <v>52</v>
      </c>
      <c r="Q1724" s="40">
        <v>110043842621</v>
      </c>
      <c r="R1724" s="41">
        <v>44474</v>
      </c>
      <c r="S1724" s="39" t="s">
        <v>54</v>
      </c>
      <c r="T1724" s="68"/>
    </row>
    <row r="1725" spans="1:20" s="70" customFormat="1" x14ac:dyDescent="0.2">
      <c r="A1725" s="38" t="s">
        <v>5998</v>
      </c>
      <c r="B1725" s="39" t="s">
        <v>5999</v>
      </c>
      <c r="C1725" s="39" t="s">
        <v>6000</v>
      </c>
      <c r="D1725" s="38">
        <v>408227</v>
      </c>
      <c r="E1725" s="38"/>
      <c r="F1725" s="38"/>
      <c r="G1725" s="39" t="s">
        <v>5988</v>
      </c>
      <c r="H1725" s="38">
        <v>8263000077</v>
      </c>
      <c r="I1725" s="40" t="s">
        <v>6001</v>
      </c>
      <c r="J1725" s="2">
        <v>207334</v>
      </c>
      <c r="K1725" s="2">
        <v>232.21</v>
      </c>
      <c r="L1725" s="2">
        <v>24880.080000000002</v>
      </c>
      <c r="M1725" s="3">
        <f t="shared" si="26"/>
        <v>232446.28999999998</v>
      </c>
      <c r="N1725" s="41">
        <v>44369.729166666664</v>
      </c>
      <c r="O1725" s="39">
        <v>6870226003</v>
      </c>
      <c r="P1725" s="39" t="s">
        <v>52</v>
      </c>
      <c r="Q1725" s="40">
        <v>110081516111</v>
      </c>
      <c r="R1725" s="41">
        <v>44478</v>
      </c>
      <c r="S1725" s="39" t="s">
        <v>54</v>
      </c>
      <c r="T1725" s="68"/>
    </row>
    <row r="1726" spans="1:20" s="70" customFormat="1" x14ac:dyDescent="0.2">
      <c r="A1726" s="38" t="s">
        <v>6002</v>
      </c>
      <c r="B1726" s="39" t="s">
        <v>6003</v>
      </c>
      <c r="C1726" s="39" t="s">
        <v>6004</v>
      </c>
      <c r="D1726" s="38">
        <v>408227</v>
      </c>
      <c r="E1726" s="38"/>
      <c r="F1726" s="38"/>
      <c r="G1726" s="39" t="s">
        <v>5988</v>
      </c>
      <c r="H1726" s="38">
        <v>8263000077</v>
      </c>
      <c r="I1726" s="40" t="s">
        <v>6005</v>
      </c>
      <c r="J1726" s="2">
        <v>227163</v>
      </c>
      <c r="K1726" s="2">
        <v>254.42</v>
      </c>
      <c r="L1726" s="2">
        <v>27259.559999999998</v>
      </c>
      <c r="M1726" s="3">
        <f t="shared" si="26"/>
        <v>254676.98</v>
      </c>
      <c r="N1726" s="41">
        <v>44375.729166666664</v>
      </c>
      <c r="O1726" s="39">
        <v>6870225998</v>
      </c>
      <c r="P1726" s="39" t="s">
        <v>52</v>
      </c>
      <c r="Q1726" s="40">
        <v>110081516111</v>
      </c>
      <c r="R1726" s="41">
        <v>44478</v>
      </c>
      <c r="S1726" s="39" t="s">
        <v>54</v>
      </c>
      <c r="T1726" s="68"/>
    </row>
    <row r="1727" spans="1:20" s="70" customFormat="1" x14ac:dyDescent="0.2">
      <c r="A1727" s="38" t="s">
        <v>6006</v>
      </c>
      <c r="B1727" s="39" t="s">
        <v>6007</v>
      </c>
      <c r="C1727" s="39" t="s">
        <v>6008</v>
      </c>
      <c r="D1727" s="38">
        <v>408227</v>
      </c>
      <c r="E1727" s="38"/>
      <c r="F1727" s="38"/>
      <c r="G1727" s="39" t="s">
        <v>5988</v>
      </c>
      <c r="H1727" s="38">
        <v>8263000077</v>
      </c>
      <c r="I1727" s="40" t="s">
        <v>6009</v>
      </c>
      <c r="J1727" s="2">
        <v>691618</v>
      </c>
      <c r="K1727" s="2">
        <v>774.61</v>
      </c>
      <c r="L1727" s="2">
        <v>82994.16</v>
      </c>
      <c r="M1727" s="3">
        <f t="shared" si="26"/>
        <v>775386.77</v>
      </c>
      <c r="N1727" s="41">
        <v>44375.729166666664</v>
      </c>
      <c r="O1727" s="39">
        <v>6870225932</v>
      </c>
      <c r="P1727" s="39" t="s">
        <v>52</v>
      </c>
      <c r="Q1727" s="40">
        <v>110043842621</v>
      </c>
      <c r="R1727" s="41">
        <v>44474</v>
      </c>
      <c r="S1727" s="39" t="s">
        <v>54</v>
      </c>
      <c r="T1727" s="68"/>
    </row>
    <row r="1728" spans="1:20" s="70" customFormat="1" x14ac:dyDescent="0.2">
      <c r="A1728" s="38" t="s">
        <v>6010</v>
      </c>
      <c r="B1728" s="39" t="s">
        <v>6011</v>
      </c>
      <c r="C1728" s="39" t="s">
        <v>6012</v>
      </c>
      <c r="D1728" s="38">
        <v>407033</v>
      </c>
      <c r="E1728" s="38"/>
      <c r="F1728" s="38"/>
      <c r="G1728" s="39" t="s">
        <v>3259</v>
      </c>
      <c r="H1728" s="38">
        <v>8266012166</v>
      </c>
      <c r="I1728" s="40" t="s">
        <v>6013</v>
      </c>
      <c r="J1728" s="2">
        <v>387000</v>
      </c>
      <c r="K1728" s="2"/>
      <c r="L1728" s="2">
        <v>69660</v>
      </c>
      <c r="M1728" s="3">
        <f t="shared" si="26"/>
        <v>456660</v>
      </c>
      <c r="N1728" s="41">
        <v>44419.729166666664</v>
      </c>
      <c r="O1728" s="39">
        <v>6870198175</v>
      </c>
      <c r="P1728" s="39" t="s">
        <v>52</v>
      </c>
      <c r="Q1728" s="40" t="s">
        <v>6014</v>
      </c>
      <c r="R1728" s="41">
        <v>44455</v>
      </c>
      <c r="S1728" s="39" t="s">
        <v>54</v>
      </c>
      <c r="T1728" s="68"/>
    </row>
    <row r="1729" spans="1:20" s="70" customFormat="1" x14ac:dyDescent="0.2">
      <c r="A1729" s="38" t="s">
        <v>6015</v>
      </c>
      <c r="B1729" s="42" t="s">
        <v>6016</v>
      </c>
      <c r="C1729" s="42" t="s">
        <v>6017</v>
      </c>
      <c r="D1729" s="38">
        <v>300286</v>
      </c>
      <c r="E1729" s="38"/>
      <c r="F1729" s="38"/>
      <c r="G1729" s="42" t="s">
        <v>3944</v>
      </c>
      <c r="H1729" s="38">
        <v>8263000075</v>
      </c>
      <c r="I1729" s="40">
        <v>712725894</v>
      </c>
      <c r="J1729" s="3">
        <v>1435000</v>
      </c>
      <c r="K1729" s="3"/>
      <c r="L1729" s="3">
        <v>258300</v>
      </c>
      <c r="M1729" s="3">
        <f t="shared" si="26"/>
        <v>1693300</v>
      </c>
      <c r="N1729" s="41">
        <v>44405.729166666664</v>
      </c>
      <c r="O1729" s="39">
        <v>6870198264</v>
      </c>
      <c r="P1729" s="42" t="s">
        <v>315</v>
      </c>
      <c r="Q1729" s="42"/>
      <c r="R1729" s="60"/>
      <c r="S1729" s="42" t="s">
        <v>243</v>
      </c>
      <c r="T1729" s="68"/>
    </row>
    <row r="1730" spans="1:20" s="70" customFormat="1" x14ac:dyDescent="0.2">
      <c r="A1730" s="38" t="s">
        <v>6018</v>
      </c>
      <c r="B1730" s="42" t="s">
        <v>6019</v>
      </c>
      <c r="C1730" s="42" t="s">
        <v>6020</v>
      </c>
      <c r="D1730" s="38">
        <v>300286</v>
      </c>
      <c r="E1730" s="38"/>
      <c r="F1730" s="38"/>
      <c r="G1730" s="42" t="s">
        <v>3944</v>
      </c>
      <c r="H1730" s="38">
        <v>8263000075</v>
      </c>
      <c r="I1730" s="40">
        <v>712725897</v>
      </c>
      <c r="J1730" s="3">
        <v>938000</v>
      </c>
      <c r="K1730" s="3"/>
      <c r="L1730" s="3">
        <v>168840</v>
      </c>
      <c r="M1730" s="3">
        <f t="shared" si="26"/>
        <v>1106840</v>
      </c>
      <c r="N1730" s="41">
        <v>44405.729166666664</v>
      </c>
      <c r="O1730" s="39">
        <v>6870198404</v>
      </c>
      <c r="P1730" s="42" t="s">
        <v>315</v>
      </c>
      <c r="Q1730" s="42"/>
      <c r="R1730" s="60"/>
      <c r="S1730" s="42" t="s">
        <v>243</v>
      </c>
      <c r="T1730" s="68"/>
    </row>
    <row r="1731" spans="1:20" s="70" customFormat="1" x14ac:dyDescent="0.2">
      <c r="A1731" s="38" t="s">
        <v>6021</v>
      </c>
      <c r="B1731" s="42" t="s">
        <v>6022</v>
      </c>
      <c r="C1731" s="42" t="s">
        <v>6023</v>
      </c>
      <c r="D1731" s="38">
        <v>300286</v>
      </c>
      <c r="E1731" s="38"/>
      <c r="F1731" s="38"/>
      <c r="G1731" s="42" t="s">
        <v>3944</v>
      </c>
      <c r="H1731" s="38">
        <v>8263000075</v>
      </c>
      <c r="I1731" s="40">
        <v>712725896</v>
      </c>
      <c r="J1731" s="3">
        <v>1379000</v>
      </c>
      <c r="K1731" s="3"/>
      <c r="L1731" s="3">
        <v>248220</v>
      </c>
      <c r="M1731" s="3">
        <f t="shared" si="26"/>
        <v>1627220</v>
      </c>
      <c r="N1731" s="41">
        <v>44405.729166666664</v>
      </c>
      <c r="O1731" s="39">
        <v>6870198420</v>
      </c>
      <c r="P1731" s="42" t="s">
        <v>315</v>
      </c>
      <c r="Q1731" s="42" t="s">
        <v>6024</v>
      </c>
      <c r="R1731" s="60">
        <v>44454</v>
      </c>
      <c r="S1731" s="42" t="s">
        <v>243</v>
      </c>
      <c r="T1731" s="68"/>
    </row>
    <row r="1732" spans="1:20" s="70" customFormat="1" x14ac:dyDescent="0.2">
      <c r="A1732" s="38" t="s">
        <v>6025</v>
      </c>
      <c r="B1732" s="39" t="s">
        <v>6026</v>
      </c>
      <c r="C1732" s="39" t="s">
        <v>6027</v>
      </c>
      <c r="D1732" s="38">
        <v>811819</v>
      </c>
      <c r="E1732" s="38"/>
      <c r="F1732" s="38"/>
      <c r="G1732" s="39" t="s">
        <v>1091</v>
      </c>
      <c r="H1732" s="38">
        <v>8263000049</v>
      </c>
      <c r="I1732" s="40" t="s">
        <v>6028</v>
      </c>
      <c r="J1732" s="2">
        <v>130785</v>
      </c>
      <c r="K1732" s="2"/>
      <c r="L1732" s="2">
        <v>0</v>
      </c>
      <c r="M1732" s="3">
        <f t="shared" si="26"/>
        <v>130785</v>
      </c>
      <c r="N1732" s="41">
        <v>44397.729166666664</v>
      </c>
      <c r="O1732" s="39">
        <v>3445013103</v>
      </c>
      <c r="P1732" s="39" t="s">
        <v>52</v>
      </c>
      <c r="Q1732" s="40">
        <v>108250676225</v>
      </c>
      <c r="R1732" s="41">
        <v>44437</v>
      </c>
      <c r="S1732" s="39" t="s">
        <v>54</v>
      </c>
      <c r="T1732" s="68"/>
    </row>
    <row r="1733" spans="1:20" s="70" customFormat="1" x14ac:dyDescent="0.2">
      <c r="A1733" s="38" t="s">
        <v>6029</v>
      </c>
      <c r="B1733" s="39" t="s">
        <v>6030</v>
      </c>
      <c r="C1733" s="39" t="s">
        <v>6031</v>
      </c>
      <c r="D1733" s="38">
        <v>811819</v>
      </c>
      <c r="E1733" s="38"/>
      <c r="F1733" s="38"/>
      <c r="G1733" s="39" t="s">
        <v>1091</v>
      </c>
      <c r="H1733" s="38">
        <v>8263000049</v>
      </c>
      <c r="I1733" s="40" t="s">
        <v>6032</v>
      </c>
      <c r="J1733" s="2">
        <v>111122</v>
      </c>
      <c r="K1733" s="2"/>
      <c r="L1733" s="2">
        <v>0</v>
      </c>
      <c r="M1733" s="3">
        <f t="shared" si="26"/>
        <v>111122</v>
      </c>
      <c r="N1733" s="41">
        <v>44410.729166666664</v>
      </c>
      <c r="O1733" s="39">
        <v>3445013106</v>
      </c>
      <c r="P1733" s="39" t="s">
        <v>52</v>
      </c>
      <c r="Q1733" s="40">
        <v>108250676225</v>
      </c>
      <c r="R1733" s="41">
        <v>44437</v>
      </c>
      <c r="S1733" s="39" t="s">
        <v>54</v>
      </c>
      <c r="T1733" s="68"/>
    </row>
    <row r="1734" spans="1:20" s="70" customFormat="1" x14ac:dyDescent="0.2">
      <c r="A1734" s="38" t="s">
        <v>6033</v>
      </c>
      <c r="B1734" s="39" t="s">
        <v>6034</v>
      </c>
      <c r="C1734" s="39" t="s">
        <v>6035</v>
      </c>
      <c r="D1734" s="38">
        <v>811819</v>
      </c>
      <c r="E1734" s="38"/>
      <c r="F1734" s="38"/>
      <c r="G1734" s="39" t="s">
        <v>1091</v>
      </c>
      <c r="H1734" s="38">
        <v>8263000049</v>
      </c>
      <c r="I1734" s="40" t="s">
        <v>6036</v>
      </c>
      <c r="J1734" s="2">
        <v>94695</v>
      </c>
      <c r="K1734" s="2"/>
      <c r="L1734" s="2">
        <v>0</v>
      </c>
      <c r="M1734" s="3">
        <f t="shared" ref="M1734:M1797" si="27">SUM(J1734:L1734)</f>
        <v>94695</v>
      </c>
      <c r="N1734" s="41">
        <v>44410.729166666664</v>
      </c>
      <c r="O1734" s="39">
        <v>3445013109</v>
      </c>
      <c r="P1734" s="39" t="s">
        <v>52</v>
      </c>
      <c r="Q1734" s="40">
        <v>109092469240</v>
      </c>
      <c r="R1734" s="41">
        <v>44449</v>
      </c>
      <c r="S1734" s="39" t="s">
        <v>54</v>
      </c>
      <c r="T1734" s="68"/>
    </row>
    <row r="1735" spans="1:20" s="70" customFormat="1" x14ac:dyDescent="0.2">
      <c r="A1735" s="38" t="s">
        <v>6037</v>
      </c>
      <c r="B1735" s="39" t="s">
        <v>6038</v>
      </c>
      <c r="C1735" s="39" t="s">
        <v>6039</v>
      </c>
      <c r="D1735" s="38">
        <v>811819</v>
      </c>
      <c r="E1735" s="38"/>
      <c r="F1735" s="38"/>
      <c r="G1735" s="39" t="s">
        <v>1091</v>
      </c>
      <c r="H1735" s="38">
        <v>8263000049</v>
      </c>
      <c r="I1735" s="40" t="s">
        <v>6040</v>
      </c>
      <c r="J1735" s="2">
        <v>94695</v>
      </c>
      <c r="K1735" s="2"/>
      <c r="L1735" s="2">
        <v>0</v>
      </c>
      <c r="M1735" s="3">
        <f t="shared" si="27"/>
        <v>94695</v>
      </c>
      <c r="N1735" s="41">
        <v>44407.729166666664</v>
      </c>
      <c r="O1735" s="39">
        <v>3445013110</v>
      </c>
      <c r="P1735" s="39" t="s">
        <v>52</v>
      </c>
      <c r="Q1735" s="40">
        <v>108250676225</v>
      </c>
      <c r="R1735" s="41">
        <v>44437</v>
      </c>
      <c r="S1735" s="39" t="s">
        <v>54</v>
      </c>
      <c r="T1735" s="68"/>
    </row>
    <row r="1736" spans="1:20" s="70" customFormat="1" x14ac:dyDescent="0.2">
      <c r="A1736" s="38" t="s">
        <v>6041</v>
      </c>
      <c r="B1736" s="39" t="s">
        <v>6042</v>
      </c>
      <c r="C1736" s="39" t="s">
        <v>6043</v>
      </c>
      <c r="D1736" s="38">
        <v>811819</v>
      </c>
      <c r="E1736" s="38"/>
      <c r="F1736" s="38"/>
      <c r="G1736" s="39" t="s">
        <v>1091</v>
      </c>
      <c r="H1736" s="38">
        <v>8263000049</v>
      </c>
      <c r="I1736" s="40" t="s">
        <v>6044</v>
      </c>
      <c r="J1736" s="2">
        <v>62808</v>
      </c>
      <c r="K1736" s="2"/>
      <c r="L1736" s="2">
        <v>0</v>
      </c>
      <c r="M1736" s="3">
        <f t="shared" si="27"/>
        <v>62808</v>
      </c>
      <c r="N1736" s="41">
        <v>44410.729166666664</v>
      </c>
      <c r="O1736" s="39">
        <v>3445013117</v>
      </c>
      <c r="P1736" s="39" t="s">
        <v>52</v>
      </c>
      <c r="Q1736" s="40">
        <v>108250676225</v>
      </c>
      <c r="R1736" s="41">
        <v>44437</v>
      </c>
      <c r="S1736" s="39" t="s">
        <v>54</v>
      </c>
      <c r="T1736" s="68"/>
    </row>
    <row r="1737" spans="1:20" s="70" customFormat="1" x14ac:dyDescent="0.2">
      <c r="A1737" s="38" t="s">
        <v>6045</v>
      </c>
      <c r="B1737" s="39" t="s">
        <v>6046</v>
      </c>
      <c r="C1737" s="39" t="s">
        <v>6047</v>
      </c>
      <c r="D1737" s="38">
        <v>811819</v>
      </c>
      <c r="E1737" s="38"/>
      <c r="F1737" s="38"/>
      <c r="G1737" s="39" t="s">
        <v>1091</v>
      </c>
      <c r="H1737" s="38">
        <v>8263000049</v>
      </c>
      <c r="I1737" s="40" t="s">
        <v>6048</v>
      </c>
      <c r="J1737" s="2">
        <v>111122</v>
      </c>
      <c r="K1737" s="2"/>
      <c r="L1737" s="2">
        <v>0</v>
      </c>
      <c r="M1737" s="3">
        <f t="shared" si="27"/>
        <v>111122</v>
      </c>
      <c r="N1737" s="41">
        <v>44410.729166666664</v>
      </c>
      <c r="O1737" s="39">
        <v>3445013125</v>
      </c>
      <c r="P1737" s="39" t="s">
        <v>52</v>
      </c>
      <c r="Q1737" s="40">
        <v>108250676225</v>
      </c>
      <c r="R1737" s="41">
        <v>44437</v>
      </c>
      <c r="S1737" s="39" t="s">
        <v>54</v>
      </c>
      <c r="T1737" s="68"/>
    </row>
    <row r="1738" spans="1:20" s="70" customFormat="1" x14ac:dyDescent="0.2">
      <c r="A1738" s="38" t="s">
        <v>6049</v>
      </c>
      <c r="B1738" s="39" t="s">
        <v>6050</v>
      </c>
      <c r="C1738" s="39" t="s">
        <v>6051</v>
      </c>
      <c r="D1738" s="38">
        <v>811819</v>
      </c>
      <c r="E1738" s="38"/>
      <c r="F1738" s="38"/>
      <c r="G1738" s="39" t="s">
        <v>1091</v>
      </c>
      <c r="H1738" s="38">
        <v>8263000049</v>
      </c>
      <c r="I1738" s="40" t="s">
        <v>6052</v>
      </c>
      <c r="J1738" s="2">
        <v>116122</v>
      </c>
      <c r="K1738" s="2"/>
      <c r="L1738" s="2">
        <v>0</v>
      </c>
      <c r="M1738" s="3">
        <f t="shared" si="27"/>
        <v>116122</v>
      </c>
      <c r="N1738" s="41">
        <v>44410.729166666664</v>
      </c>
      <c r="O1738" s="39">
        <v>3445013129</v>
      </c>
      <c r="P1738" s="39" t="s">
        <v>52</v>
      </c>
      <c r="Q1738" s="40">
        <v>109092469240</v>
      </c>
      <c r="R1738" s="41">
        <v>44449</v>
      </c>
      <c r="S1738" s="39" t="s">
        <v>54</v>
      </c>
      <c r="T1738" s="68"/>
    </row>
    <row r="1739" spans="1:20" s="70" customFormat="1" x14ac:dyDescent="0.2">
      <c r="A1739" s="38" t="s">
        <v>6053</v>
      </c>
      <c r="B1739" s="39" t="s">
        <v>6054</v>
      </c>
      <c r="C1739" s="39" t="s">
        <v>6055</v>
      </c>
      <c r="D1739" s="38">
        <v>811819</v>
      </c>
      <c r="E1739" s="38"/>
      <c r="F1739" s="38"/>
      <c r="G1739" s="39" t="s">
        <v>1091</v>
      </c>
      <c r="H1739" s="38">
        <v>8263000049</v>
      </c>
      <c r="I1739" s="40" t="s">
        <v>6056</v>
      </c>
      <c r="J1739" s="2">
        <v>113622</v>
      </c>
      <c r="K1739" s="2"/>
      <c r="L1739" s="2">
        <v>0</v>
      </c>
      <c r="M1739" s="3">
        <f t="shared" si="27"/>
        <v>113622</v>
      </c>
      <c r="N1739" s="41">
        <v>44403.729166666664</v>
      </c>
      <c r="O1739" s="39">
        <v>3445013130</v>
      </c>
      <c r="P1739" s="39" t="s">
        <v>52</v>
      </c>
      <c r="Q1739" s="40">
        <v>108250676225</v>
      </c>
      <c r="R1739" s="41">
        <v>44437</v>
      </c>
      <c r="S1739" s="39" t="s">
        <v>54</v>
      </c>
      <c r="T1739" s="68"/>
    </row>
    <row r="1740" spans="1:20" s="70" customFormat="1" x14ac:dyDescent="0.2">
      <c r="A1740" s="38" t="s">
        <v>6057</v>
      </c>
      <c r="B1740" s="39" t="s">
        <v>6058</v>
      </c>
      <c r="C1740" s="39" t="s">
        <v>6059</v>
      </c>
      <c r="D1740" s="38">
        <v>811819</v>
      </c>
      <c r="E1740" s="38"/>
      <c r="F1740" s="38"/>
      <c r="G1740" s="39" t="s">
        <v>1091</v>
      </c>
      <c r="H1740" s="38">
        <v>8263000049</v>
      </c>
      <c r="I1740" s="40" t="s">
        <v>6060</v>
      </c>
      <c r="J1740" s="2">
        <v>115470</v>
      </c>
      <c r="K1740" s="2"/>
      <c r="L1740" s="2">
        <v>0</v>
      </c>
      <c r="M1740" s="3">
        <f t="shared" si="27"/>
        <v>115470</v>
      </c>
      <c r="N1740" s="41">
        <v>44391.729166666664</v>
      </c>
      <c r="O1740" s="39">
        <v>3445013131</v>
      </c>
      <c r="P1740" s="39" t="s">
        <v>52</v>
      </c>
      <c r="Q1740" s="40">
        <v>108250676225</v>
      </c>
      <c r="R1740" s="41">
        <v>44437</v>
      </c>
      <c r="S1740" s="39" t="s">
        <v>54</v>
      </c>
      <c r="T1740" s="68"/>
    </row>
    <row r="1741" spans="1:20" s="70" customFormat="1" x14ac:dyDescent="0.2">
      <c r="A1741" s="38" t="s">
        <v>6061</v>
      </c>
      <c r="B1741" s="39" t="s">
        <v>6062</v>
      </c>
      <c r="C1741" s="39" t="s">
        <v>6063</v>
      </c>
      <c r="D1741" s="38">
        <v>811819</v>
      </c>
      <c r="E1741" s="38"/>
      <c r="F1741" s="38"/>
      <c r="G1741" s="39" t="s">
        <v>1091</v>
      </c>
      <c r="H1741" s="38">
        <v>8263000049</v>
      </c>
      <c r="I1741" s="40" t="s">
        <v>6064</v>
      </c>
      <c r="J1741" s="2">
        <v>117970</v>
      </c>
      <c r="K1741" s="2"/>
      <c r="L1741" s="2">
        <v>0</v>
      </c>
      <c r="M1741" s="3">
        <f t="shared" si="27"/>
        <v>117970</v>
      </c>
      <c r="N1741" s="41">
        <v>44405.729166666664</v>
      </c>
      <c r="O1741" s="39">
        <v>3445013135</v>
      </c>
      <c r="P1741" s="39" t="s">
        <v>52</v>
      </c>
      <c r="Q1741" s="40">
        <v>108250676225</v>
      </c>
      <c r="R1741" s="41">
        <v>44437</v>
      </c>
      <c r="S1741" s="39" t="s">
        <v>54</v>
      </c>
      <c r="T1741" s="68"/>
    </row>
    <row r="1742" spans="1:20" s="70" customFormat="1" x14ac:dyDescent="0.2">
      <c r="A1742" s="38" t="s">
        <v>6065</v>
      </c>
      <c r="B1742" s="39" t="s">
        <v>6066</v>
      </c>
      <c r="C1742" s="39" t="s">
        <v>6067</v>
      </c>
      <c r="D1742" s="38">
        <v>811819</v>
      </c>
      <c r="E1742" s="38"/>
      <c r="F1742" s="38"/>
      <c r="G1742" s="39" t="s">
        <v>1091</v>
      </c>
      <c r="H1742" s="38">
        <v>8263000049</v>
      </c>
      <c r="I1742" s="40" t="s">
        <v>6068</v>
      </c>
      <c r="J1742" s="2">
        <v>111122</v>
      </c>
      <c r="K1742" s="2"/>
      <c r="L1742" s="2">
        <v>0</v>
      </c>
      <c r="M1742" s="3">
        <f t="shared" si="27"/>
        <v>111122</v>
      </c>
      <c r="N1742" s="41">
        <v>44390.729166666664</v>
      </c>
      <c r="O1742" s="39">
        <v>3445013136</v>
      </c>
      <c r="P1742" s="39" t="s">
        <v>52</v>
      </c>
      <c r="Q1742" s="40">
        <v>108250676225</v>
      </c>
      <c r="R1742" s="41">
        <v>44437</v>
      </c>
      <c r="S1742" s="39" t="s">
        <v>54</v>
      </c>
      <c r="T1742" s="68"/>
    </row>
    <row r="1743" spans="1:20" s="70" customFormat="1" x14ac:dyDescent="0.2">
      <c r="A1743" s="38" t="s">
        <v>6069</v>
      </c>
      <c r="B1743" s="39" t="s">
        <v>6070</v>
      </c>
      <c r="C1743" s="39" t="s">
        <v>6071</v>
      </c>
      <c r="D1743" s="38">
        <v>811819</v>
      </c>
      <c r="E1743" s="38"/>
      <c r="F1743" s="38"/>
      <c r="G1743" s="39" t="s">
        <v>1091</v>
      </c>
      <c r="H1743" s="38">
        <v>8263000049</v>
      </c>
      <c r="I1743" s="40" t="s">
        <v>6072</v>
      </c>
      <c r="J1743" s="2">
        <v>111122</v>
      </c>
      <c r="K1743" s="2"/>
      <c r="L1743" s="2">
        <v>0</v>
      </c>
      <c r="M1743" s="3">
        <f t="shared" si="27"/>
        <v>111122</v>
      </c>
      <c r="N1743" s="41">
        <v>44410.729166666664</v>
      </c>
      <c r="O1743" s="39">
        <v>3445014779</v>
      </c>
      <c r="P1743" s="39" t="s">
        <v>52</v>
      </c>
      <c r="Q1743" s="40">
        <v>109092469240</v>
      </c>
      <c r="R1743" s="41">
        <v>44449</v>
      </c>
      <c r="S1743" s="39" t="s">
        <v>54</v>
      </c>
      <c r="T1743" s="68"/>
    </row>
    <row r="1744" spans="1:20" s="70" customFormat="1" x14ac:dyDescent="0.2">
      <c r="A1744" s="38" t="s">
        <v>6073</v>
      </c>
      <c r="B1744" s="39" t="s">
        <v>6074</v>
      </c>
      <c r="C1744" s="39" t="s">
        <v>6075</v>
      </c>
      <c r="D1744" s="38">
        <v>811819</v>
      </c>
      <c r="E1744" s="38"/>
      <c r="F1744" s="38"/>
      <c r="G1744" s="39" t="s">
        <v>1091</v>
      </c>
      <c r="H1744" s="38">
        <v>8263000049</v>
      </c>
      <c r="I1744" s="40" t="s">
        <v>6076</v>
      </c>
      <c r="J1744" s="2">
        <v>60392</v>
      </c>
      <c r="K1744" s="2"/>
      <c r="L1744" s="2">
        <v>0</v>
      </c>
      <c r="M1744" s="3">
        <f t="shared" si="27"/>
        <v>60392</v>
      </c>
      <c r="N1744" s="41">
        <v>44410.729166666664</v>
      </c>
      <c r="O1744" s="39">
        <v>3445013137</v>
      </c>
      <c r="P1744" s="39" t="s">
        <v>52</v>
      </c>
      <c r="Q1744" s="40">
        <v>108250676225</v>
      </c>
      <c r="R1744" s="41">
        <v>44437</v>
      </c>
      <c r="S1744" s="39" t="s">
        <v>54</v>
      </c>
      <c r="T1744" s="68"/>
    </row>
    <row r="1745" spans="1:20" s="70" customFormat="1" x14ac:dyDescent="0.2">
      <c r="A1745" s="38" t="s">
        <v>6077</v>
      </c>
      <c r="B1745" s="39" t="s">
        <v>6078</v>
      </c>
      <c r="C1745" s="39" t="s">
        <v>6079</v>
      </c>
      <c r="D1745" s="38">
        <v>815539</v>
      </c>
      <c r="E1745" s="38"/>
      <c r="F1745" s="38"/>
      <c r="G1745" s="42" t="s">
        <v>1640</v>
      </c>
      <c r="H1745" s="38">
        <v>8268006829</v>
      </c>
      <c r="I1745" s="40" t="s">
        <v>6080</v>
      </c>
      <c r="J1745" s="2">
        <v>315000</v>
      </c>
      <c r="K1745" s="2"/>
      <c r="L1745" s="2">
        <v>56700</v>
      </c>
      <c r="M1745" s="3">
        <f t="shared" si="27"/>
        <v>371700</v>
      </c>
      <c r="N1745" s="41">
        <v>44418.729166666664</v>
      </c>
      <c r="O1745" s="39">
        <v>44101558</v>
      </c>
      <c r="P1745" s="39" t="s">
        <v>52</v>
      </c>
      <c r="Q1745" s="40" t="s">
        <v>6081</v>
      </c>
      <c r="R1745" s="41">
        <v>44478</v>
      </c>
      <c r="S1745" s="39" t="s">
        <v>54</v>
      </c>
      <c r="T1745" s="68"/>
    </row>
    <row r="1746" spans="1:20" s="70" customFormat="1" x14ac:dyDescent="0.2">
      <c r="A1746" s="38" t="s">
        <v>6082</v>
      </c>
      <c r="B1746" s="39" t="s">
        <v>6083</v>
      </c>
      <c r="C1746" s="39" t="s">
        <v>6084</v>
      </c>
      <c r="D1746" s="38">
        <v>811819</v>
      </c>
      <c r="E1746" s="38"/>
      <c r="F1746" s="38"/>
      <c r="G1746" s="39" t="s">
        <v>1091</v>
      </c>
      <c r="H1746" s="38">
        <v>8263000049</v>
      </c>
      <c r="I1746" s="40" t="s">
        <v>6085</v>
      </c>
      <c r="J1746" s="2">
        <v>129500</v>
      </c>
      <c r="K1746" s="2"/>
      <c r="L1746" s="2">
        <v>0</v>
      </c>
      <c r="M1746" s="3">
        <f t="shared" si="27"/>
        <v>129500</v>
      </c>
      <c r="N1746" s="41">
        <v>44393.729166666664</v>
      </c>
      <c r="O1746" s="39">
        <v>3445013138</v>
      </c>
      <c r="P1746" s="39" t="s">
        <v>52</v>
      </c>
      <c r="Q1746" s="40">
        <v>109092469240</v>
      </c>
      <c r="R1746" s="41">
        <v>44449</v>
      </c>
      <c r="S1746" s="39" t="s">
        <v>54</v>
      </c>
      <c r="T1746" s="68"/>
    </row>
    <row r="1747" spans="1:20" s="70" customFormat="1" x14ac:dyDescent="0.2">
      <c r="A1747" s="38" t="s">
        <v>6086</v>
      </c>
      <c r="B1747" s="39" t="s">
        <v>6087</v>
      </c>
      <c r="C1747" s="39" t="s">
        <v>6088</v>
      </c>
      <c r="D1747" s="38">
        <v>811819</v>
      </c>
      <c r="E1747" s="38"/>
      <c r="F1747" s="38"/>
      <c r="G1747" s="39" t="s">
        <v>1091</v>
      </c>
      <c r="H1747" s="38">
        <v>8263000049</v>
      </c>
      <c r="I1747" s="40" t="s">
        <v>6089</v>
      </c>
      <c r="J1747" s="2">
        <v>115470</v>
      </c>
      <c r="K1747" s="2"/>
      <c r="L1747" s="2">
        <v>0</v>
      </c>
      <c r="M1747" s="3">
        <f t="shared" si="27"/>
        <v>115470</v>
      </c>
      <c r="N1747" s="41">
        <v>44393.729166666664</v>
      </c>
      <c r="O1747" s="39">
        <v>3445013177</v>
      </c>
      <c r="P1747" s="39" t="s">
        <v>52</v>
      </c>
      <c r="Q1747" s="40">
        <v>108250676225</v>
      </c>
      <c r="R1747" s="41">
        <v>44437</v>
      </c>
      <c r="S1747" s="39" t="s">
        <v>54</v>
      </c>
      <c r="T1747" s="68"/>
    </row>
    <row r="1748" spans="1:20" s="70" customFormat="1" x14ac:dyDescent="0.2">
      <c r="A1748" s="38" t="s">
        <v>6090</v>
      </c>
      <c r="B1748" s="39" t="s">
        <v>6091</v>
      </c>
      <c r="C1748" s="39" t="s">
        <v>6092</v>
      </c>
      <c r="D1748" s="38">
        <v>405400</v>
      </c>
      <c r="E1748" s="38"/>
      <c r="F1748" s="38"/>
      <c r="G1748" s="39" t="s">
        <v>3259</v>
      </c>
      <c r="H1748" s="38">
        <v>8268006309</v>
      </c>
      <c r="I1748" s="40" t="s">
        <v>6093</v>
      </c>
      <c r="J1748" s="2">
        <v>3069600</v>
      </c>
      <c r="K1748" s="2"/>
      <c r="L1748" s="2">
        <v>552528</v>
      </c>
      <c r="M1748" s="3">
        <f t="shared" si="27"/>
        <v>3622128</v>
      </c>
      <c r="N1748" s="41">
        <v>44438.729166666664</v>
      </c>
      <c r="O1748" s="39">
        <v>44106369</v>
      </c>
      <c r="P1748" s="39" t="s">
        <v>52</v>
      </c>
      <c r="Q1748" s="40" t="s">
        <v>6094</v>
      </c>
      <c r="R1748" s="41">
        <v>44475</v>
      </c>
      <c r="S1748" s="39" t="s">
        <v>54</v>
      </c>
      <c r="T1748" s="68"/>
    </row>
    <row r="1749" spans="1:20" s="70" customFormat="1" x14ac:dyDescent="0.2">
      <c r="A1749" s="38" t="s">
        <v>6095</v>
      </c>
      <c r="B1749" s="42" t="s">
        <v>6096</v>
      </c>
      <c r="C1749" s="42" t="s">
        <v>6097</v>
      </c>
      <c r="D1749" s="38">
        <v>407261</v>
      </c>
      <c r="E1749" s="38"/>
      <c r="F1749" s="38"/>
      <c r="G1749" s="42" t="s">
        <v>58</v>
      </c>
      <c r="H1749" s="38">
        <v>8266012048</v>
      </c>
      <c r="I1749" s="40">
        <v>9854022369</v>
      </c>
      <c r="J1749" s="3">
        <v>62476.53</v>
      </c>
      <c r="K1749" s="3"/>
      <c r="L1749" s="3">
        <v>0</v>
      </c>
      <c r="M1749" s="3">
        <f t="shared" si="27"/>
        <v>62476.53</v>
      </c>
      <c r="N1749" s="41">
        <v>44443.729166666664</v>
      </c>
      <c r="O1749" s="39">
        <v>6870199656</v>
      </c>
      <c r="P1749" s="42" t="s">
        <v>315</v>
      </c>
      <c r="Q1749" s="42"/>
      <c r="R1749" s="60"/>
      <c r="S1749" s="42" t="s">
        <v>243</v>
      </c>
      <c r="T1749" s="68" t="s">
        <v>506</v>
      </c>
    </row>
    <row r="1750" spans="1:20" s="70" customFormat="1" x14ac:dyDescent="0.2">
      <c r="A1750" s="38" t="s">
        <v>6098</v>
      </c>
      <c r="B1750" s="42" t="s">
        <v>6099</v>
      </c>
      <c r="C1750" s="42" t="s">
        <v>6100</v>
      </c>
      <c r="D1750" s="38">
        <v>407261</v>
      </c>
      <c r="E1750" s="38"/>
      <c r="F1750" s="38"/>
      <c r="G1750" s="42" t="s">
        <v>58</v>
      </c>
      <c r="H1750" s="38">
        <v>8266012048</v>
      </c>
      <c r="I1750" s="40">
        <v>9854022324</v>
      </c>
      <c r="J1750" s="3">
        <v>61922.15</v>
      </c>
      <c r="K1750" s="3"/>
      <c r="L1750" s="3">
        <v>0</v>
      </c>
      <c r="M1750" s="3">
        <f t="shared" si="27"/>
        <v>61922.15</v>
      </c>
      <c r="N1750" s="41">
        <v>44441.729166666664</v>
      </c>
      <c r="O1750" s="39">
        <v>6870199659</v>
      </c>
      <c r="P1750" s="42" t="s">
        <v>315</v>
      </c>
      <c r="Q1750" s="42"/>
      <c r="R1750" s="60"/>
      <c r="S1750" s="42" t="s">
        <v>243</v>
      </c>
      <c r="T1750" s="68" t="s">
        <v>506</v>
      </c>
    </row>
    <row r="1751" spans="1:20" s="70" customFormat="1" x14ac:dyDescent="0.2">
      <c r="A1751" s="38" t="s">
        <v>6101</v>
      </c>
      <c r="B1751" s="42" t="s">
        <v>6102</v>
      </c>
      <c r="C1751" s="42" t="s">
        <v>6103</v>
      </c>
      <c r="D1751" s="38">
        <v>407261</v>
      </c>
      <c r="E1751" s="38"/>
      <c r="F1751" s="38"/>
      <c r="G1751" s="42" t="s">
        <v>58</v>
      </c>
      <c r="H1751" s="38">
        <v>8266012048</v>
      </c>
      <c r="I1751" s="40">
        <v>9854022281</v>
      </c>
      <c r="J1751" s="3">
        <v>60837.49</v>
      </c>
      <c r="K1751" s="3"/>
      <c r="L1751" s="3">
        <v>0</v>
      </c>
      <c r="M1751" s="3">
        <f t="shared" si="27"/>
        <v>60837.49</v>
      </c>
      <c r="N1751" s="41">
        <v>44440.729166666664</v>
      </c>
      <c r="O1751" s="39">
        <v>6870199663</v>
      </c>
      <c r="P1751" s="42" t="s">
        <v>315</v>
      </c>
      <c r="Q1751" s="42"/>
      <c r="R1751" s="60"/>
      <c r="S1751" s="42" t="s">
        <v>243</v>
      </c>
      <c r="T1751" s="68" t="s">
        <v>506</v>
      </c>
    </row>
    <row r="1752" spans="1:20" s="70" customFormat="1" x14ac:dyDescent="0.2">
      <c r="A1752" s="38" t="s">
        <v>6104</v>
      </c>
      <c r="B1752" s="42" t="s">
        <v>6105</v>
      </c>
      <c r="C1752" s="42" t="s">
        <v>6106</v>
      </c>
      <c r="D1752" s="38">
        <v>407261</v>
      </c>
      <c r="E1752" s="38"/>
      <c r="F1752" s="38"/>
      <c r="G1752" s="42" t="s">
        <v>58</v>
      </c>
      <c r="H1752" s="38">
        <v>8266012048</v>
      </c>
      <c r="I1752" s="40">
        <v>9854022371</v>
      </c>
      <c r="J1752" s="3">
        <v>61536.49</v>
      </c>
      <c r="K1752" s="3"/>
      <c r="L1752" s="3">
        <v>0</v>
      </c>
      <c r="M1752" s="3">
        <f t="shared" si="27"/>
        <v>61536.49</v>
      </c>
      <c r="N1752" s="41">
        <v>44443.729166666664</v>
      </c>
      <c r="O1752" s="39">
        <v>6870199666</v>
      </c>
      <c r="P1752" s="42" t="s">
        <v>315</v>
      </c>
      <c r="Q1752" s="42"/>
      <c r="R1752" s="60"/>
      <c r="S1752" s="42" t="s">
        <v>243</v>
      </c>
      <c r="T1752" s="68" t="s">
        <v>506</v>
      </c>
    </row>
    <row r="1753" spans="1:20" s="70" customFormat="1" x14ac:dyDescent="0.2">
      <c r="A1753" s="38" t="s">
        <v>6107</v>
      </c>
      <c r="B1753" s="42" t="s">
        <v>6108</v>
      </c>
      <c r="C1753" s="42" t="s">
        <v>6109</v>
      </c>
      <c r="D1753" s="38">
        <v>407261</v>
      </c>
      <c r="E1753" s="38"/>
      <c r="F1753" s="38"/>
      <c r="G1753" s="42" t="s">
        <v>58</v>
      </c>
      <c r="H1753" s="38">
        <v>8266012048</v>
      </c>
      <c r="I1753" s="40">
        <v>9854022427</v>
      </c>
      <c r="J1753" s="3">
        <v>62452.43</v>
      </c>
      <c r="K1753" s="3"/>
      <c r="L1753" s="3">
        <v>0</v>
      </c>
      <c r="M1753" s="3">
        <f t="shared" si="27"/>
        <v>62452.43</v>
      </c>
      <c r="N1753" s="41">
        <v>44445.729166666664</v>
      </c>
      <c r="O1753" s="39">
        <v>6870199673</v>
      </c>
      <c r="P1753" s="42" t="s">
        <v>315</v>
      </c>
      <c r="Q1753" s="42"/>
      <c r="R1753" s="60"/>
      <c r="S1753" s="42" t="s">
        <v>243</v>
      </c>
      <c r="T1753" s="68" t="s">
        <v>506</v>
      </c>
    </row>
    <row r="1754" spans="1:20" s="70" customFormat="1" x14ac:dyDescent="0.2">
      <c r="A1754" s="38" t="s">
        <v>6110</v>
      </c>
      <c r="B1754" s="42" t="s">
        <v>6111</v>
      </c>
      <c r="C1754" s="42" t="s">
        <v>6112</v>
      </c>
      <c r="D1754" s="38">
        <v>407261</v>
      </c>
      <c r="E1754" s="38"/>
      <c r="F1754" s="38"/>
      <c r="G1754" s="42" t="s">
        <v>58</v>
      </c>
      <c r="H1754" s="38">
        <v>8266012048</v>
      </c>
      <c r="I1754" s="40">
        <v>9854022413</v>
      </c>
      <c r="J1754" s="3">
        <v>61030.32</v>
      </c>
      <c r="K1754" s="3"/>
      <c r="L1754" s="3">
        <v>0</v>
      </c>
      <c r="M1754" s="3">
        <f t="shared" si="27"/>
        <v>61030.32</v>
      </c>
      <c r="N1754" s="41">
        <v>44445.729166666664</v>
      </c>
      <c r="O1754" s="39">
        <v>6870199677</v>
      </c>
      <c r="P1754" s="42" t="s">
        <v>315</v>
      </c>
      <c r="Q1754" s="42"/>
      <c r="R1754" s="60"/>
      <c r="S1754" s="42" t="s">
        <v>243</v>
      </c>
      <c r="T1754" s="68" t="s">
        <v>506</v>
      </c>
    </row>
    <row r="1755" spans="1:20" s="70" customFormat="1" x14ac:dyDescent="0.2">
      <c r="A1755" s="38" t="s">
        <v>6113</v>
      </c>
      <c r="B1755" s="39" t="s">
        <v>6114</v>
      </c>
      <c r="C1755" s="39" t="s">
        <v>6115</v>
      </c>
      <c r="D1755" s="38">
        <v>811819</v>
      </c>
      <c r="E1755" s="38"/>
      <c r="F1755" s="38"/>
      <c r="G1755" s="39" t="s">
        <v>1091</v>
      </c>
      <c r="H1755" s="38">
        <v>8263000049</v>
      </c>
      <c r="I1755" s="40" t="s">
        <v>6116</v>
      </c>
      <c r="J1755" s="2">
        <v>115470</v>
      </c>
      <c r="K1755" s="2"/>
      <c r="L1755" s="2">
        <v>0</v>
      </c>
      <c r="M1755" s="3">
        <f t="shared" si="27"/>
        <v>115470</v>
      </c>
      <c r="N1755" s="41">
        <v>44410.729166666664</v>
      </c>
      <c r="O1755" s="39">
        <v>3445013203</v>
      </c>
      <c r="P1755" s="39" t="s">
        <v>52</v>
      </c>
      <c r="Q1755" s="40">
        <v>109092469240</v>
      </c>
      <c r="R1755" s="41">
        <v>44449</v>
      </c>
      <c r="S1755" s="39" t="s">
        <v>54</v>
      </c>
      <c r="T1755" s="68"/>
    </row>
    <row r="1756" spans="1:20" s="70" customFormat="1" x14ac:dyDescent="0.2">
      <c r="A1756" s="38" t="s">
        <v>6117</v>
      </c>
      <c r="B1756" s="39" t="s">
        <v>6118</v>
      </c>
      <c r="C1756" s="39" t="s">
        <v>6119</v>
      </c>
      <c r="D1756" s="38">
        <v>811819</v>
      </c>
      <c r="E1756" s="38"/>
      <c r="F1756" s="38"/>
      <c r="G1756" s="39" t="s">
        <v>1091</v>
      </c>
      <c r="H1756" s="38">
        <v>8263000049</v>
      </c>
      <c r="I1756" s="40" t="s">
        <v>6120</v>
      </c>
      <c r="J1756" s="2">
        <v>111122</v>
      </c>
      <c r="K1756" s="2"/>
      <c r="L1756" s="2">
        <v>0</v>
      </c>
      <c r="M1756" s="3">
        <f t="shared" si="27"/>
        <v>111122</v>
      </c>
      <c r="N1756" s="41">
        <v>44410.729166666664</v>
      </c>
      <c r="O1756" s="39">
        <v>3445014673</v>
      </c>
      <c r="P1756" s="39" t="s">
        <v>52</v>
      </c>
      <c r="Q1756" s="40">
        <v>108250676225</v>
      </c>
      <c r="R1756" s="41">
        <v>44437</v>
      </c>
      <c r="S1756" s="39" t="s">
        <v>54</v>
      </c>
      <c r="T1756" s="68"/>
    </row>
    <row r="1757" spans="1:20" s="70" customFormat="1" x14ac:dyDescent="0.2">
      <c r="A1757" s="38" t="s">
        <v>6121</v>
      </c>
      <c r="B1757" s="39" t="s">
        <v>6122</v>
      </c>
      <c r="C1757" s="39" t="s">
        <v>6123</v>
      </c>
      <c r="D1757" s="38">
        <v>407033</v>
      </c>
      <c r="E1757" s="38"/>
      <c r="F1757" s="38"/>
      <c r="G1757" s="39" t="s">
        <v>3259</v>
      </c>
      <c r="H1757" s="38">
        <v>8266012166</v>
      </c>
      <c r="I1757" s="40" t="s">
        <v>6124</v>
      </c>
      <c r="J1757" s="2">
        <v>193500</v>
      </c>
      <c r="K1757" s="2"/>
      <c r="L1757" s="2">
        <v>34830</v>
      </c>
      <c r="M1757" s="3">
        <f t="shared" si="27"/>
        <v>228330</v>
      </c>
      <c r="N1757" s="41">
        <v>44419.729166666664</v>
      </c>
      <c r="O1757" s="39">
        <v>6870199809</v>
      </c>
      <c r="P1757" s="39" t="s">
        <v>52</v>
      </c>
      <c r="Q1757" s="40" t="s">
        <v>6125</v>
      </c>
      <c r="R1757" s="41">
        <v>44456</v>
      </c>
      <c r="S1757" s="39" t="s">
        <v>54</v>
      </c>
      <c r="T1757" s="68"/>
    </row>
    <row r="1758" spans="1:20" s="70" customFormat="1" x14ac:dyDescent="0.2">
      <c r="A1758" s="38" t="s">
        <v>6126</v>
      </c>
      <c r="B1758" s="39" t="s">
        <v>6127</v>
      </c>
      <c r="C1758" s="39" t="s">
        <v>6128</v>
      </c>
      <c r="D1758" s="38">
        <v>934550</v>
      </c>
      <c r="E1758" s="38"/>
      <c r="F1758" s="38"/>
      <c r="G1758" s="39" t="s">
        <v>2336</v>
      </c>
      <c r="H1758" s="38">
        <v>8268006947</v>
      </c>
      <c r="I1758" s="40" t="s">
        <v>6129</v>
      </c>
      <c r="J1758" s="2">
        <v>45341.313559322036</v>
      </c>
      <c r="K1758" s="2"/>
      <c r="L1758" s="2">
        <v>8161.4364406779659</v>
      </c>
      <c r="M1758" s="3">
        <f t="shared" si="27"/>
        <v>53502.75</v>
      </c>
      <c r="N1758" s="41">
        <v>44439.729166666664</v>
      </c>
      <c r="O1758" s="39">
        <v>44069346</v>
      </c>
      <c r="P1758" s="39" t="s">
        <v>52</v>
      </c>
      <c r="Q1758" s="40" t="s">
        <v>6130</v>
      </c>
      <c r="R1758" s="41">
        <v>44456</v>
      </c>
      <c r="S1758" s="39" t="s">
        <v>54</v>
      </c>
      <c r="T1758" s="68"/>
    </row>
    <row r="1759" spans="1:20" s="70" customFormat="1" x14ac:dyDescent="0.2">
      <c r="A1759" s="38" t="s">
        <v>6131</v>
      </c>
      <c r="B1759" s="42" t="s">
        <v>6132</v>
      </c>
      <c r="C1759" s="42" t="s">
        <v>6133</v>
      </c>
      <c r="D1759" s="38">
        <v>921813</v>
      </c>
      <c r="E1759" s="38"/>
      <c r="F1759" s="38"/>
      <c r="G1759" s="42" t="s">
        <v>1977</v>
      </c>
      <c r="H1759" s="38">
        <v>8268006972</v>
      </c>
      <c r="I1759" s="40" t="s">
        <v>6134</v>
      </c>
      <c r="J1759" s="3">
        <v>212350.9</v>
      </c>
      <c r="K1759" s="3"/>
      <c r="L1759" s="3">
        <v>38223.160000000003</v>
      </c>
      <c r="M1759" s="3">
        <f t="shared" si="27"/>
        <v>250574.06</v>
      </c>
      <c r="N1759" s="41">
        <v>44440.729166666664</v>
      </c>
      <c r="O1759" s="39">
        <v>44069370</v>
      </c>
      <c r="P1759" s="42" t="s">
        <v>315</v>
      </c>
      <c r="Q1759" s="42" t="s">
        <v>6135</v>
      </c>
      <c r="R1759" s="60">
        <v>44456</v>
      </c>
      <c r="S1759" s="42" t="s">
        <v>243</v>
      </c>
      <c r="T1759" s="68"/>
    </row>
    <row r="1760" spans="1:20" s="70" customFormat="1" x14ac:dyDescent="0.2">
      <c r="A1760" s="38" t="s">
        <v>6136</v>
      </c>
      <c r="B1760" s="39" t="s">
        <v>6137</v>
      </c>
      <c r="C1760" s="39" t="s">
        <v>6138</v>
      </c>
      <c r="D1760" s="38">
        <v>921813</v>
      </c>
      <c r="E1760" s="38"/>
      <c r="F1760" s="38"/>
      <c r="G1760" s="39" t="s">
        <v>1977</v>
      </c>
      <c r="H1760" s="38">
        <v>8268006807</v>
      </c>
      <c r="I1760" s="40" t="s">
        <v>6139</v>
      </c>
      <c r="J1760" s="2">
        <v>173741.52542372883</v>
      </c>
      <c r="K1760" s="2"/>
      <c r="L1760" s="2">
        <v>31273.47457627119</v>
      </c>
      <c r="M1760" s="3">
        <f t="shared" si="27"/>
        <v>205015.00000000003</v>
      </c>
      <c r="N1760" s="41">
        <v>44440.729166666664</v>
      </c>
      <c r="O1760" s="39">
        <v>44069390</v>
      </c>
      <c r="P1760" s="39" t="s">
        <v>52</v>
      </c>
      <c r="Q1760" s="40" t="s">
        <v>6140</v>
      </c>
      <c r="R1760" s="41">
        <v>44457</v>
      </c>
      <c r="S1760" s="39" t="s">
        <v>54</v>
      </c>
      <c r="T1760" s="68"/>
    </row>
    <row r="1761" spans="1:20" s="70" customFormat="1" x14ac:dyDescent="0.2">
      <c r="A1761" s="38" t="s">
        <v>6141</v>
      </c>
      <c r="B1761" s="42" t="s">
        <v>6142</v>
      </c>
      <c r="C1761" s="42" t="s">
        <v>6143</v>
      </c>
      <c r="D1761" s="38">
        <v>821146</v>
      </c>
      <c r="E1761" s="1" t="s">
        <v>23069</v>
      </c>
      <c r="F1761" s="1" t="s">
        <v>23070</v>
      </c>
      <c r="G1761" s="42" t="s">
        <v>446</v>
      </c>
      <c r="H1761" s="38">
        <v>8268006130</v>
      </c>
      <c r="I1761" s="40" t="s">
        <v>6144</v>
      </c>
      <c r="J1761" s="3">
        <v>11596170.359999999</v>
      </c>
      <c r="K1761" s="3"/>
      <c r="L1761" s="3">
        <v>2087310.64</v>
      </c>
      <c r="M1761" s="3">
        <f t="shared" si="27"/>
        <v>13683481</v>
      </c>
      <c r="N1761" s="41">
        <v>44431.729166666664</v>
      </c>
      <c r="O1761" s="39">
        <v>44078878</v>
      </c>
      <c r="P1761" s="42" t="s">
        <v>315</v>
      </c>
      <c r="Q1761" s="42">
        <v>109215445031</v>
      </c>
      <c r="R1761" s="60">
        <v>44462</v>
      </c>
      <c r="S1761" s="42" t="s">
        <v>243</v>
      </c>
      <c r="T1761" s="68" t="s">
        <v>506</v>
      </c>
    </row>
    <row r="1762" spans="1:20" s="70" customFormat="1" x14ac:dyDescent="0.2">
      <c r="A1762" s="38" t="s">
        <v>6145</v>
      </c>
      <c r="B1762" s="42" t="s">
        <v>6146</v>
      </c>
      <c r="C1762" s="42" t="s">
        <v>6147</v>
      </c>
      <c r="D1762" s="38">
        <v>403829</v>
      </c>
      <c r="E1762" s="38"/>
      <c r="F1762" s="38"/>
      <c r="G1762" s="42" t="s">
        <v>5125</v>
      </c>
      <c r="H1762" s="38">
        <v>8263000103</v>
      </c>
      <c r="I1762" s="40" t="s">
        <v>6148</v>
      </c>
      <c r="J1762" s="3">
        <v>3042894.83</v>
      </c>
      <c r="K1762" s="3"/>
      <c r="L1762" s="3">
        <v>547721.17000000004</v>
      </c>
      <c r="M1762" s="3">
        <f t="shared" si="27"/>
        <v>3590616</v>
      </c>
      <c r="N1762" s="41">
        <v>44417.729166666664</v>
      </c>
      <c r="O1762" s="39">
        <v>6870200170</v>
      </c>
      <c r="P1762" s="42" t="s">
        <v>315</v>
      </c>
      <c r="Q1762" s="42" t="s">
        <v>6149</v>
      </c>
      <c r="R1762" s="60">
        <v>44462</v>
      </c>
      <c r="S1762" s="42" t="s">
        <v>243</v>
      </c>
      <c r="T1762" s="68"/>
    </row>
    <row r="1763" spans="1:20" s="70" customFormat="1" x14ac:dyDescent="0.2">
      <c r="A1763" s="38" t="s">
        <v>6150</v>
      </c>
      <c r="B1763" s="42" t="s">
        <v>6151</v>
      </c>
      <c r="C1763" s="42" t="s">
        <v>6152</v>
      </c>
      <c r="D1763" s="38">
        <v>814805</v>
      </c>
      <c r="E1763" s="38"/>
      <c r="F1763" s="38"/>
      <c r="G1763" s="42" t="s">
        <v>111</v>
      </c>
      <c r="H1763" s="38">
        <v>8268006828</v>
      </c>
      <c r="I1763" s="40">
        <v>3627</v>
      </c>
      <c r="J1763" s="3">
        <v>20400</v>
      </c>
      <c r="K1763" s="3"/>
      <c r="L1763" s="3">
        <v>3672</v>
      </c>
      <c r="M1763" s="3">
        <f t="shared" si="27"/>
        <v>24072</v>
      </c>
      <c r="N1763" s="41">
        <v>44445.729166666664</v>
      </c>
      <c r="O1763" s="39">
        <v>44069653</v>
      </c>
      <c r="P1763" s="42" t="s">
        <v>315</v>
      </c>
      <c r="Q1763" s="42" t="s">
        <v>6153</v>
      </c>
      <c r="R1763" s="60">
        <v>44457</v>
      </c>
      <c r="S1763" s="42" t="s">
        <v>243</v>
      </c>
      <c r="T1763" s="68"/>
    </row>
    <row r="1764" spans="1:20" s="70" customFormat="1" x14ac:dyDescent="0.2">
      <c r="A1764" s="38" t="s">
        <v>6154</v>
      </c>
      <c r="B1764" s="39" t="s">
        <v>6155</v>
      </c>
      <c r="C1764" s="39" t="s">
        <v>6156</v>
      </c>
      <c r="D1764" s="38">
        <v>814805</v>
      </c>
      <c r="E1764" s="38"/>
      <c r="F1764" s="38"/>
      <c r="G1764" s="39" t="s">
        <v>111</v>
      </c>
      <c r="H1764" s="38">
        <v>8268006403</v>
      </c>
      <c r="I1764" s="40">
        <v>3578</v>
      </c>
      <c r="J1764" s="2">
        <v>59124.576271186445</v>
      </c>
      <c r="K1764" s="2"/>
      <c r="L1764" s="2">
        <v>10642.423728813559</v>
      </c>
      <c r="M1764" s="3">
        <f t="shared" si="27"/>
        <v>69767</v>
      </c>
      <c r="N1764" s="41">
        <v>44436.729166666664</v>
      </c>
      <c r="O1764" s="39">
        <v>44069663</v>
      </c>
      <c r="P1764" s="39" t="s">
        <v>3282</v>
      </c>
      <c r="Q1764" s="40" t="s">
        <v>6153</v>
      </c>
      <c r="R1764" s="41">
        <v>44457</v>
      </c>
      <c r="S1764" s="42" t="s">
        <v>2417</v>
      </c>
      <c r="T1764" s="68"/>
    </row>
    <row r="1765" spans="1:20" s="70" customFormat="1" x14ac:dyDescent="0.2">
      <c r="A1765" s="38" t="s">
        <v>6157</v>
      </c>
      <c r="B1765" s="39" t="s">
        <v>6158</v>
      </c>
      <c r="C1765" s="39" t="s">
        <v>6159</v>
      </c>
      <c r="D1765" s="38">
        <v>821442</v>
      </c>
      <c r="E1765" s="38"/>
      <c r="F1765" s="38"/>
      <c r="G1765" s="39" t="s">
        <v>1950</v>
      </c>
      <c r="H1765" s="38">
        <v>8268006127</v>
      </c>
      <c r="I1765" s="40" t="s">
        <v>6160</v>
      </c>
      <c r="J1765" s="2">
        <v>1491337</v>
      </c>
      <c r="K1765" s="2"/>
      <c r="L1765" s="2">
        <v>268440.65999999997</v>
      </c>
      <c r="M1765" s="3">
        <f t="shared" si="27"/>
        <v>1759777.66</v>
      </c>
      <c r="N1765" s="41">
        <v>44440.729166666664</v>
      </c>
      <c r="O1765" s="39">
        <v>44139253</v>
      </c>
      <c r="P1765" s="39" t="s">
        <v>52</v>
      </c>
      <c r="Q1765" s="40" t="s">
        <v>6161</v>
      </c>
      <c r="R1765" s="41">
        <v>44495</v>
      </c>
      <c r="S1765" s="39" t="s">
        <v>54</v>
      </c>
      <c r="T1765" s="68"/>
    </row>
    <row r="1766" spans="1:20" s="70" customFormat="1" x14ac:dyDescent="0.2">
      <c r="A1766" s="38" t="s">
        <v>6162</v>
      </c>
      <c r="B1766" s="39" t="s">
        <v>6163</v>
      </c>
      <c r="C1766" s="39" t="s">
        <v>6164</v>
      </c>
      <c r="D1766" s="38">
        <v>404824</v>
      </c>
      <c r="E1766" s="38"/>
      <c r="F1766" s="38"/>
      <c r="G1766" s="39" t="s">
        <v>1159</v>
      </c>
      <c r="H1766" s="38">
        <v>8266012527</v>
      </c>
      <c r="I1766" s="40" t="s">
        <v>6165</v>
      </c>
      <c r="J1766" s="2">
        <v>59700</v>
      </c>
      <c r="K1766" s="2"/>
      <c r="L1766" s="2">
        <v>10746</v>
      </c>
      <c r="M1766" s="3">
        <f t="shared" si="27"/>
        <v>70446</v>
      </c>
      <c r="N1766" s="41">
        <v>44286.729166666664</v>
      </c>
      <c r="O1766" s="39">
        <v>6870200281</v>
      </c>
      <c r="P1766" s="39" t="s">
        <v>52</v>
      </c>
      <c r="Q1766" s="40" t="s">
        <v>6166</v>
      </c>
      <c r="R1766" s="41">
        <v>44456</v>
      </c>
      <c r="S1766" s="39" t="s">
        <v>54</v>
      </c>
      <c r="T1766" s="68"/>
    </row>
    <row r="1767" spans="1:20" s="70" customFormat="1" x14ac:dyDescent="0.2">
      <c r="A1767" s="38" t="s">
        <v>6167</v>
      </c>
      <c r="B1767" s="1"/>
      <c r="C1767" s="1"/>
      <c r="D1767" s="51"/>
      <c r="E1767" s="38"/>
      <c r="F1767" s="51"/>
      <c r="G1767" s="39" t="s">
        <v>6168</v>
      </c>
      <c r="H1767" s="53"/>
      <c r="I1767" s="54" t="s">
        <v>6169</v>
      </c>
      <c r="J1767" s="35">
        <v>62.25</v>
      </c>
      <c r="K1767" s="1"/>
      <c r="L1767" s="1"/>
      <c r="M1767" s="3">
        <f t="shared" si="27"/>
        <v>62.25</v>
      </c>
      <c r="N1767" s="63"/>
      <c r="O1767" s="56"/>
      <c r="P1767" s="1"/>
      <c r="Q1767" s="1"/>
      <c r="R1767" s="57"/>
      <c r="S1767" s="42" t="s">
        <v>2417</v>
      </c>
      <c r="T1767" s="68"/>
    </row>
    <row r="1768" spans="1:20" s="70" customFormat="1" x14ac:dyDescent="0.2">
      <c r="A1768" s="38" t="s">
        <v>6170</v>
      </c>
      <c r="B1768" s="42" t="s">
        <v>6171</v>
      </c>
      <c r="C1768" s="42" t="s">
        <v>6172</v>
      </c>
      <c r="D1768" s="38">
        <v>122097</v>
      </c>
      <c r="E1768" s="38"/>
      <c r="F1768" s="38"/>
      <c r="G1768" s="42" t="s">
        <v>620</v>
      </c>
      <c r="H1768" s="38">
        <v>8263000139</v>
      </c>
      <c r="I1768" s="40" t="s">
        <v>6173</v>
      </c>
      <c r="J1768" s="3">
        <v>2023679.6</v>
      </c>
      <c r="K1768" s="3"/>
      <c r="L1768" s="3">
        <v>364262.40000000002</v>
      </c>
      <c r="M1768" s="3">
        <f t="shared" si="27"/>
        <v>2387942</v>
      </c>
      <c r="N1768" s="41">
        <v>44427</v>
      </c>
      <c r="O1768" s="39">
        <v>6870211959</v>
      </c>
      <c r="P1768" s="42" t="s">
        <v>315</v>
      </c>
      <c r="Q1768" s="42" t="s">
        <v>6174</v>
      </c>
      <c r="R1768" s="60">
        <v>44467</v>
      </c>
      <c r="S1768" s="42" t="s">
        <v>243</v>
      </c>
      <c r="T1768" s="68"/>
    </row>
    <row r="1769" spans="1:20" s="70" customFormat="1" x14ac:dyDescent="0.2">
      <c r="A1769" s="38" t="s">
        <v>6175</v>
      </c>
      <c r="B1769" s="42" t="s">
        <v>6171</v>
      </c>
      <c r="C1769" s="42"/>
      <c r="D1769" s="38">
        <v>122097</v>
      </c>
      <c r="E1769" s="38"/>
      <c r="F1769" s="38"/>
      <c r="G1769" s="42" t="s">
        <v>620</v>
      </c>
      <c r="H1769" s="38">
        <v>8263000139</v>
      </c>
      <c r="I1769" s="40" t="s">
        <v>6176</v>
      </c>
      <c r="J1769" s="3">
        <v>-8211</v>
      </c>
      <c r="K1769" s="3"/>
      <c r="L1769" s="3">
        <v>-1477.98</v>
      </c>
      <c r="M1769" s="3">
        <f t="shared" si="27"/>
        <v>-9688.98</v>
      </c>
      <c r="N1769" s="41">
        <v>44438</v>
      </c>
      <c r="O1769" s="39"/>
      <c r="P1769" s="42" t="s">
        <v>315</v>
      </c>
      <c r="Q1769" s="42"/>
      <c r="R1769" s="60"/>
      <c r="S1769" s="42" t="s">
        <v>243</v>
      </c>
      <c r="T1769" s="68"/>
    </row>
    <row r="1770" spans="1:20" s="70" customFormat="1" x14ac:dyDescent="0.2">
      <c r="A1770" s="38" t="s">
        <v>6177</v>
      </c>
      <c r="B1770" s="39" t="s">
        <v>6178</v>
      </c>
      <c r="C1770" s="39" t="s">
        <v>6179</v>
      </c>
      <c r="D1770" s="38">
        <v>703046</v>
      </c>
      <c r="E1770" s="38"/>
      <c r="F1770" s="38"/>
      <c r="G1770" s="42" t="s">
        <v>678</v>
      </c>
      <c r="H1770" s="38">
        <v>8266011765</v>
      </c>
      <c r="I1770" s="40" t="s">
        <v>6180</v>
      </c>
      <c r="J1770" s="2">
        <v>5824</v>
      </c>
      <c r="K1770" s="2"/>
      <c r="L1770" s="2">
        <v>0</v>
      </c>
      <c r="M1770" s="3">
        <f t="shared" si="27"/>
        <v>5824</v>
      </c>
      <c r="N1770" s="41">
        <v>44422.729166666664</v>
      </c>
      <c r="O1770" s="39">
        <v>3445013358</v>
      </c>
      <c r="P1770" s="39" t="s">
        <v>3027</v>
      </c>
      <c r="Q1770" s="40" t="s">
        <v>6181</v>
      </c>
      <c r="R1770" s="41">
        <v>44456</v>
      </c>
      <c r="S1770" s="62" t="s">
        <v>15</v>
      </c>
      <c r="T1770" s="68"/>
    </row>
    <row r="1771" spans="1:20" s="70" customFormat="1" x14ac:dyDescent="0.2">
      <c r="A1771" s="38" t="s">
        <v>6182</v>
      </c>
      <c r="B1771" s="42" t="s">
        <v>6183</v>
      </c>
      <c r="C1771" s="42" t="s">
        <v>6184</v>
      </c>
      <c r="D1771" s="38">
        <v>300286</v>
      </c>
      <c r="E1771" s="38"/>
      <c r="F1771" s="38"/>
      <c r="G1771" s="42" t="s">
        <v>3944</v>
      </c>
      <c r="H1771" s="38">
        <v>8263000075</v>
      </c>
      <c r="I1771" s="40">
        <v>712725901</v>
      </c>
      <c r="J1771" s="3">
        <v>240000</v>
      </c>
      <c r="K1771" s="3"/>
      <c r="L1771" s="3">
        <v>43200</v>
      </c>
      <c r="M1771" s="3">
        <f t="shared" si="27"/>
        <v>283200</v>
      </c>
      <c r="N1771" s="41">
        <v>44405.729166666664</v>
      </c>
      <c r="O1771" s="39">
        <v>6870201620</v>
      </c>
      <c r="P1771" s="42" t="s">
        <v>315</v>
      </c>
      <c r="Q1771" s="42" t="s">
        <v>6185</v>
      </c>
      <c r="R1771" s="60">
        <v>44462</v>
      </c>
      <c r="S1771" s="42" t="s">
        <v>243</v>
      </c>
      <c r="T1771" s="68"/>
    </row>
    <row r="1772" spans="1:20" s="70" customFormat="1" x14ac:dyDescent="0.2">
      <c r="A1772" s="38" t="s">
        <v>6186</v>
      </c>
      <c r="B1772" s="39" t="s">
        <v>6187</v>
      </c>
      <c r="C1772" s="39"/>
      <c r="D1772" s="38">
        <v>106713</v>
      </c>
      <c r="E1772" s="38"/>
      <c r="F1772" s="38"/>
      <c r="G1772" s="39" t="s">
        <v>6188</v>
      </c>
      <c r="H1772" s="38">
        <v>8266012537</v>
      </c>
      <c r="I1772" s="40" t="s">
        <v>6189</v>
      </c>
      <c r="J1772" s="5">
        <v>78000</v>
      </c>
      <c r="K1772" s="2"/>
      <c r="L1772" s="2">
        <v>14040</v>
      </c>
      <c r="M1772" s="3">
        <f t="shared" si="27"/>
        <v>92040</v>
      </c>
      <c r="N1772" s="41">
        <v>44455</v>
      </c>
      <c r="O1772" s="39"/>
      <c r="P1772" s="39" t="s">
        <v>52</v>
      </c>
      <c r="Q1772" s="40"/>
      <c r="R1772" s="41"/>
      <c r="S1772" s="39" t="s">
        <v>54</v>
      </c>
      <c r="T1772" s="68"/>
    </row>
    <row r="1773" spans="1:20" s="70" customFormat="1" x14ac:dyDescent="0.2">
      <c r="A1773" s="38" t="s">
        <v>63</v>
      </c>
      <c r="B1773" s="1"/>
      <c r="C1773" s="1"/>
      <c r="D1773" s="51"/>
      <c r="E1773" s="38"/>
      <c r="F1773" s="51"/>
      <c r="G1773" s="52" t="s">
        <v>64</v>
      </c>
      <c r="H1773" s="53"/>
      <c r="I1773" s="54" t="s">
        <v>6190</v>
      </c>
      <c r="J1773" s="35">
        <v>3733.6</v>
      </c>
      <c r="K1773" s="1"/>
      <c r="L1773" s="1"/>
      <c r="M1773" s="3">
        <f t="shared" si="27"/>
        <v>3733.6</v>
      </c>
      <c r="N1773" s="41">
        <v>44455</v>
      </c>
      <c r="O1773" s="56"/>
      <c r="P1773" s="1"/>
      <c r="Q1773" s="1"/>
      <c r="R1773" s="57"/>
      <c r="S1773" s="39" t="s">
        <v>54</v>
      </c>
      <c r="T1773" s="68"/>
    </row>
    <row r="1774" spans="1:20" s="70" customFormat="1" x14ac:dyDescent="0.2">
      <c r="A1774" s="38" t="s">
        <v>63</v>
      </c>
      <c r="B1774" s="1"/>
      <c r="C1774" s="1"/>
      <c r="D1774" s="51"/>
      <c r="E1774" s="38"/>
      <c r="F1774" s="51"/>
      <c r="G1774" s="52" t="s">
        <v>64</v>
      </c>
      <c r="H1774" s="53"/>
      <c r="I1774" s="54" t="s">
        <v>6191</v>
      </c>
      <c r="J1774" s="35">
        <v>1595.03</v>
      </c>
      <c r="K1774" s="1"/>
      <c r="L1774" s="1"/>
      <c r="M1774" s="3">
        <f t="shared" si="27"/>
        <v>1595.03</v>
      </c>
      <c r="N1774" s="41">
        <v>44455</v>
      </c>
      <c r="O1774" s="56"/>
      <c r="P1774" s="1"/>
      <c r="Q1774" s="1"/>
      <c r="R1774" s="57"/>
      <c r="S1774" s="39" t="s">
        <v>54</v>
      </c>
      <c r="T1774" s="68"/>
    </row>
    <row r="1775" spans="1:20" s="70" customFormat="1" x14ac:dyDescent="0.2">
      <c r="A1775" s="38" t="s">
        <v>63</v>
      </c>
      <c r="B1775" s="1"/>
      <c r="C1775" s="1"/>
      <c r="D1775" s="51"/>
      <c r="E1775" s="38"/>
      <c r="F1775" s="51"/>
      <c r="G1775" s="52" t="s">
        <v>64</v>
      </c>
      <c r="H1775" s="53"/>
      <c r="I1775" s="54" t="s">
        <v>6192</v>
      </c>
      <c r="J1775" s="35">
        <v>1595.03</v>
      </c>
      <c r="K1775" s="1"/>
      <c r="L1775" s="1"/>
      <c r="M1775" s="3">
        <f t="shared" si="27"/>
        <v>1595.03</v>
      </c>
      <c r="N1775" s="41">
        <v>44455</v>
      </c>
      <c r="O1775" s="56"/>
      <c r="P1775" s="1"/>
      <c r="Q1775" s="1"/>
      <c r="R1775" s="57"/>
      <c r="S1775" s="39" t="s">
        <v>54</v>
      </c>
      <c r="T1775" s="68"/>
    </row>
    <row r="1776" spans="1:20" s="70" customFormat="1" x14ac:dyDescent="0.2">
      <c r="A1776" s="38" t="s">
        <v>6167</v>
      </c>
      <c r="B1776" s="1"/>
      <c r="C1776" s="1"/>
      <c r="D1776" s="51"/>
      <c r="E1776" s="38"/>
      <c r="F1776" s="51"/>
      <c r="G1776" s="39" t="s">
        <v>6168</v>
      </c>
      <c r="H1776" s="53"/>
      <c r="I1776" s="54" t="s">
        <v>6193</v>
      </c>
      <c r="J1776" s="35">
        <v>739.84</v>
      </c>
      <c r="K1776" s="1"/>
      <c r="L1776" s="1"/>
      <c r="M1776" s="3">
        <f t="shared" si="27"/>
        <v>739.84</v>
      </c>
      <c r="N1776" s="63"/>
      <c r="O1776" s="56"/>
      <c r="P1776" s="1"/>
      <c r="Q1776" s="1"/>
      <c r="R1776" s="57"/>
      <c r="S1776" s="42" t="s">
        <v>2417</v>
      </c>
      <c r="T1776" s="68"/>
    </row>
    <row r="1777" spans="1:20" s="70" customFormat="1" x14ac:dyDescent="0.2">
      <c r="A1777" s="38" t="s">
        <v>6194</v>
      </c>
      <c r="B1777" s="42" t="s">
        <v>6195</v>
      </c>
      <c r="C1777" s="42" t="s">
        <v>6196</v>
      </c>
      <c r="D1777" s="38">
        <v>300286</v>
      </c>
      <c r="E1777" s="38"/>
      <c r="F1777" s="38"/>
      <c r="G1777" s="42" t="s">
        <v>3944</v>
      </c>
      <c r="H1777" s="38">
        <v>8263000075</v>
      </c>
      <c r="I1777" s="40">
        <v>712725593</v>
      </c>
      <c r="J1777" s="3">
        <v>897000</v>
      </c>
      <c r="K1777" s="3"/>
      <c r="L1777" s="3">
        <v>161460</v>
      </c>
      <c r="M1777" s="3">
        <f t="shared" si="27"/>
        <v>1058460</v>
      </c>
      <c r="N1777" s="41">
        <v>44392.729166666664</v>
      </c>
      <c r="O1777" s="39">
        <v>6870201931</v>
      </c>
      <c r="P1777" s="42" t="s">
        <v>315</v>
      </c>
      <c r="Q1777" s="42" t="s">
        <v>6197</v>
      </c>
      <c r="R1777" s="60">
        <v>44457</v>
      </c>
      <c r="S1777" s="42" t="s">
        <v>243</v>
      </c>
      <c r="T1777" s="68"/>
    </row>
    <row r="1778" spans="1:20" s="70" customFormat="1" x14ac:dyDescent="0.2">
      <c r="A1778" s="38" t="s">
        <v>6198</v>
      </c>
      <c r="B1778" s="42" t="s">
        <v>6199</v>
      </c>
      <c r="C1778" s="42" t="s">
        <v>6200</v>
      </c>
      <c r="D1778" s="38">
        <v>300286</v>
      </c>
      <c r="E1778" s="38"/>
      <c r="F1778" s="38"/>
      <c r="G1778" s="42" t="s">
        <v>3944</v>
      </c>
      <c r="H1778" s="38">
        <v>8263000075</v>
      </c>
      <c r="I1778" s="40">
        <v>712725895</v>
      </c>
      <c r="J1778" s="3">
        <v>966000</v>
      </c>
      <c r="K1778" s="3"/>
      <c r="L1778" s="3">
        <v>173880</v>
      </c>
      <c r="M1778" s="3">
        <f t="shared" si="27"/>
        <v>1139880</v>
      </c>
      <c r="N1778" s="41">
        <v>44405.729166666664</v>
      </c>
      <c r="O1778" s="39">
        <v>6870201994</v>
      </c>
      <c r="P1778" s="42" t="s">
        <v>315</v>
      </c>
      <c r="Q1778" s="42" t="s">
        <v>6197</v>
      </c>
      <c r="R1778" s="60">
        <v>44457</v>
      </c>
      <c r="S1778" s="42" t="s">
        <v>243</v>
      </c>
      <c r="T1778" s="68"/>
    </row>
    <row r="1779" spans="1:20" s="70" customFormat="1" x14ac:dyDescent="0.2">
      <c r="A1779" s="38" t="s">
        <v>6201</v>
      </c>
      <c r="B1779" s="42" t="s">
        <v>6202</v>
      </c>
      <c r="C1779" s="42" t="s">
        <v>6203</v>
      </c>
      <c r="D1779" s="38">
        <v>300286</v>
      </c>
      <c r="E1779" s="38"/>
      <c r="F1779" s="38"/>
      <c r="G1779" s="42" t="s">
        <v>3944</v>
      </c>
      <c r="H1779" s="38">
        <v>8263000075</v>
      </c>
      <c r="I1779" s="40">
        <v>712726369</v>
      </c>
      <c r="J1779" s="3">
        <v>250800</v>
      </c>
      <c r="K1779" s="3"/>
      <c r="L1779" s="3">
        <v>45144</v>
      </c>
      <c r="M1779" s="3">
        <f t="shared" si="27"/>
        <v>295944</v>
      </c>
      <c r="N1779" s="41">
        <v>44418.729166666664</v>
      </c>
      <c r="O1779" s="39">
        <v>6870202218</v>
      </c>
      <c r="P1779" s="42" t="s">
        <v>315</v>
      </c>
      <c r="Q1779" s="42" t="s">
        <v>6197</v>
      </c>
      <c r="R1779" s="60">
        <v>44457</v>
      </c>
      <c r="S1779" s="42" t="s">
        <v>243</v>
      </c>
      <c r="T1779" s="68"/>
    </row>
    <row r="1780" spans="1:20" s="70" customFormat="1" x14ac:dyDescent="0.2">
      <c r="A1780" s="38" t="s">
        <v>6204</v>
      </c>
      <c r="B1780" s="42" t="s">
        <v>6205</v>
      </c>
      <c r="C1780" s="42" t="s">
        <v>6206</v>
      </c>
      <c r="D1780" s="38">
        <v>300286</v>
      </c>
      <c r="E1780" s="38"/>
      <c r="F1780" s="38"/>
      <c r="G1780" s="42" t="s">
        <v>3944</v>
      </c>
      <c r="H1780" s="38">
        <v>8263000075</v>
      </c>
      <c r="I1780" s="40">
        <v>712725591</v>
      </c>
      <c r="J1780" s="3">
        <v>386213</v>
      </c>
      <c r="K1780" s="3"/>
      <c r="L1780" s="3">
        <v>69518.34</v>
      </c>
      <c r="M1780" s="3">
        <f t="shared" si="27"/>
        <v>455731.33999999997</v>
      </c>
      <c r="N1780" s="41">
        <v>44392.729166666664</v>
      </c>
      <c r="O1780" s="39">
        <v>6870202303</v>
      </c>
      <c r="P1780" s="42" t="s">
        <v>315</v>
      </c>
      <c r="Q1780" s="42" t="s">
        <v>6207</v>
      </c>
      <c r="R1780" s="60">
        <v>44462</v>
      </c>
      <c r="S1780" s="42" t="s">
        <v>243</v>
      </c>
      <c r="T1780" s="68"/>
    </row>
    <row r="1781" spans="1:20" s="70" customFormat="1" x14ac:dyDescent="0.2">
      <c r="A1781" s="38" t="s">
        <v>6208</v>
      </c>
      <c r="B1781" s="42" t="s">
        <v>6209</v>
      </c>
      <c r="C1781" s="42" t="s">
        <v>6210</v>
      </c>
      <c r="D1781" s="38">
        <v>300286</v>
      </c>
      <c r="E1781" s="38"/>
      <c r="F1781" s="38"/>
      <c r="G1781" s="42" t="s">
        <v>3944</v>
      </c>
      <c r="H1781" s="38">
        <v>8263000075</v>
      </c>
      <c r="I1781" s="40">
        <v>712725582</v>
      </c>
      <c r="J1781" s="3">
        <v>240000</v>
      </c>
      <c r="K1781" s="3"/>
      <c r="L1781" s="3">
        <v>43200</v>
      </c>
      <c r="M1781" s="3">
        <f t="shared" si="27"/>
        <v>283200</v>
      </c>
      <c r="N1781" s="41">
        <v>44392.729166666664</v>
      </c>
      <c r="O1781" s="39">
        <v>6870202312</v>
      </c>
      <c r="P1781" s="42" t="s">
        <v>315</v>
      </c>
      <c r="Q1781" s="42" t="s">
        <v>6207</v>
      </c>
      <c r="R1781" s="60">
        <v>44462</v>
      </c>
      <c r="S1781" s="42" t="s">
        <v>243</v>
      </c>
      <c r="T1781" s="68"/>
    </row>
    <row r="1782" spans="1:20" s="70" customFormat="1" x14ac:dyDescent="0.2">
      <c r="A1782" s="38" t="s">
        <v>6211</v>
      </c>
      <c r="B1782" s="42" t="s">
        <v>6212</v>
      </c>
      <c r="C1782" s="42" t="s">
        <v>6213</v>
      </c>
      <c r="D1782" s="38">
        <v>300286</v>
      </c>
      <c r="E1782" s="38"/>
      <c r="F1782" s="38"/>
      <c r="G1782" s="42" t="s">
        <v>3944</v>
      </c>
      <c r="H1782" s="38">
        <v>8263000075</v>
      </c>
      <c r="I1782" s="40">
        <v>712726514</v>
      </c>
      <c r="J1782" s="3">
        <v>369347</v>
      </c>
      <c r="K1782" s="3"/>
      <c r="L1782" s="3">
        <v>66482.459999999992</v>
      </c>
      <c r="M1782" s="3">
        <f t="shared" si="27"/>
        <v>435829.45999999996</v>
      </c>
      <c r="N1782" s="41">
        <v>44424.729166666664</v>
      </c>
      <c r="O1782" s="39">
        <v>6870202592</v>
      </c>
      <c r="P1782" s="42" t="s">
        <v>315</v>
      </c>
      <c r="Q1782" s="42" t="s">
        <v>6207</v>
      </c>
      <c r="R1782" s="60">
        <v>44462</v>
      </c>
      <c r="S1782" s="42" t="s">
        <v>243</v>
      </c>
      <c r="T1782" s="68"/>
    </row>
    <row r="1783" spans="1:20" s="70" customFormat="1" x14ac:dyDescent="0.2">
      <c r="A1783" s="38" t="s">
        <v>6214</v>
      </c>
      <c r="B1783" s="42" t="s">
        <v>6215</v>
      </c>
      <c r="C1783" s="42" t="s">
        <v>6216</v>
      </c>
      <c r="D1783" s="38">
        <v>300286</v>
      </c>
      <c r="E1783" s="38"/>
      <c r="F1783" s="38"/>
      <c r="G1783" s="42" t="s">
        <v>3944</v>
      </c>
      <c r="H1783" s="38">
        <v>8263000075</v>
      </c>
      <c r="I1783" s="40">
        <v>712726511</v>
      </c>
      <c r="J1783" s="3">
        <v>718060</v>
      </c>
      <c r="K1783" s="3"/>
      <c r="L1783" s="3">
        <v>129250.79999999999</v>
      </c>
      <c r="M1783" s="3">
        <f t="shared" si="27"/>
        <v>847310.8</v>
      </c>
      <c r="N1783" s="41">
        <v>44424.729166666664</v>
      </c>
      <c r="O1783" s="39">
        <v>6870202780</v>
      </c>
      <c r="P1783" s="42" t="s">
        <v>315</v>
      </c>
      <c r="Q1783" s="42" t="s">
        <v>6207</v>
      </c>
      <c r="R1783" s="60">
        <v>44462</v>
      </c>
      <c r="S1783" s="42" t="s">
        <v>243</v>
      </c>
      <c r="T1783" s="68"/>
    </row>
    <row r="1784" spans="1:20" s="70" customFormat="1" x14ac:dyDescent="0.2">
      <c r="A1784" s="38" t="s">
        <v>6217</v>
      </c>
      <c r="B1784" s="42" t="s">
        <v>6218</v>
      </c>
      <c r="C1784" s="42" t="s">
        <v>6219</v>
      </c>
      <c r="D1784" s="38">
        <v>300286</v>
      </c>
      <c r="E1784" s="38"/>
      <c r="F1784" s="38"/>
      <c r="G1784" s="42" t="s">
        <v>3944</v>
      </c>
      <c r="H1784" s="38">
        <v>8263000075</v>
      </c>
      <c r="I1784" s="40">
        <v>712726364</v>
      </c>
      <c r="J1784" s="3">
        <v>90000</v>
      </c>
      <c r="K1784" s="3"/>
      <c r="L1784" s="3">
        <v>16200</v>
      </c>
      <c r="M1784" s="3">
        <f t="shared" si="27"/>
        <v>106200</v>
      </c>
      <c r="N1784" s="41">
        <v>44417.729166666664</v>
      </c>
      <c r="O1784" s="39">
        <v>6870202884</v>
      </c>
      <c r="P1784" s="42" t="s">
        <v>315</v>
      </c>
      <c r="Q1784" s="42" t="s">
        <v>6220</v>
      </c>
      <c r="R1784" s="60">
        <v>44474</v>
      </c>
      <c r="S1784" s="42" t="s">
        <v>243</v>
      </c>
      <c r="T1784" s="68"/>
    </row>
    <row r="1785" spans="1:20" s="70" customFormat="1" x14ac:dyDescent="0.2">
      <c r="A1785" s="38" t="s">
        <v>6221</v>
      </c>
      <c r="B1785" s="42" t="s">
        <v>6222</v>
      </c>
      <c r="C1785" s="42" t="s">
        <v>6223</v>
      </c>
      <c r="D1785" s="38">
        <v>300286</v>
      </c>
      <c r="E1785" s="38"/>
      <c r="F1785" s="38"/>
      <c r="G1785" s="42" t="s">
        <v>3944</v>
      </c>
      <c r="H1785" s="38">
        <v>8263000075</v>
      </c>
      <c r="I1785" s="40">
        <v>712725587</v>
      </c>
      <c r="J1785" s="3">
        <v>55600</v>
      </c>
      <c r="K1785" s="3"/>
      <c r="L1785" s="3">
        <v>10008</v>
      </c>
      <c r="M1785" s="3">
        <f t="shared" si="27"/>
        <v>65608</v>
      </c>
      <c r="N1785" s="41">
        <v>44392.729166666664</v>
      </c>
      <c r="O1785" s="39">
        <v>6870202906</v>
      </c>
      <c r="P1785" s="42" t="s">
        <v>315</v>
      </c>
      <c r="Q1785" s="42" t="s">
        <v>6207</v>
      </c>
      <c r="R1785" s="60">
        <v>44462</v>
      </c>
      <c r="S1785" s="42" t="s">
        <v>243</v>
      </c>
      <c r="T1785" s="68"/>
    </row>
    <row r="1786" spans="1:20" s="70" customFormat="1" x14ac:dyDescent="0.2">
      <c r="A1786" s="38" t="s">
        <v>6224</v>
      </c>
      <c r="B1786" s="42" t="s">
        <v>6225</v>
      </c>
      <c r="C1786" s="42" t="s">
        <v>6226</v>
      </c>
      <c r="D1786" s="38">
        <v>300286</v>
      </c>
      <c r="E1786" s="38"/>
      <c r="F1786" s="38"/>
      <c r="G1786" s="42" t="s">
        <v>3944</v>
      </c>
      <c r="H1786" s="38">
        <v>8263000075</v>
      </c>
      <c r="I1786" s="40">
        <v>712725585</v>
      </c>
      <c r="J1786" s="3">
        <v>28117</v>
      </c>
      <c r="K1786" s="3"/>
      <c r="L1786" s="3">
        <v>5061.0599999999995</v>
      </c>
      <c r="M1786" s="3">
        <f t="shared" si="27"/>
        <v>33178.06</v>
      </c>
      <c r="N1786" s="41">
        <v>44392.729166666664</v>
      </c>
      <c r="O1786" s="39">
        <v>6870202923</v>
      </c>
      <c r="P1786" s="42" t="s">
        <v>315</v>
      </c>
      <c r="Q1786" s="42" t="s">
        <v>6207</v>
      </c>
      <c r="R1786" s="60">
        <v>44462</v>
      </c>
      <c r="S1786" s="42" t="s">
        <v>243</v>
      </c>
      <c r="T1786" s="68"/>
    </row>
    <row r="1787" spans="1:20" s="70" customFormat="1" x14ac:dyDescent="0.2">
      <c r="A1787" s="38" t="s">
        <v>6227</v>
      </c>
      <c r="B1787" s="39" t="s">
        <v>6228</v>
      </c>
      <c r="C1787" s="39" t="s">
        <v>6229</v>
      </c>
      <c r="D1787" s="38">
        <v>406049</v>
      </c>
      <c r="E1787" s="38"/>
      <c r="F1787" s="38"/>
      <c r="G1787" s="39" t="s">
        <v>1943</v>
      </c>
      <c r="H1787" s="38">
        <v>8266012152</v>
      </c>
      <c r="I1787" s="40" t="s">
        <v>6230</v>
      </c>
      <c r="J1787" s="2">
        <v>1425000</v>
      </c>
      <c r="K1787" s="2"/>
      <c r="L1787" s="2">
        <v>256500</v>
      </c>
      <c r="M1787" s="3">
        <f t="shared" si="27"/>
        <v>1681500</v>
      </c>
      <c r="N1787" s="41">
        <v>44364.729166666664</v>
      </c>
      <c r="O1787" s="39">
        <v>6870212414</v>
      </c>
      <c r="P1787" s="39" t="s">
        <v>52</v>
      </c>
      <c r="Q1787" s="40" t="s">
        <v>6231</v>
      </c>
      <c r="R1787" s="41">
        <v>44467</v>
      </c>
      <c r="S1787" s="39" t="s">
        <v>54</v>
      </c>
      <c r="T1787" s="68"/>
    </row>
    <row r="1788" spans="1:20" s="70" customFormat="1" x14ac:dyDescent="0.2">
      <c r="A1788" s="38" t="s">
        <v>6232</v>
      </c>
      <c r="B1788" s="39" t="s">
        <v>6228</v>
      </c>
      <c r="C1788" s="39" t="s">
        <v>6229</v>
      </c>
      <c r="D1788" s="38">
        <v>406049</v>
      </c>
      <c r="E1788" s="38"/>
      <c r="F1788" s="38"/>
      <c r="G1788" s="39" t="s">
        <v>1943</v>
      </c>
      <c r="H1788" s="38">
        <v>8266011430</v>
      </c>
      <c r="I1788" s="40" t="s">
        <v>6230</v>
      </c>
      <c r="J1788" s="2">
        <v>467200</v>
      </c>
      <c r="K1788" s="2"/>
      <c r="L1788" s="2">
        <v>84096</v>
      </c>
      <c r="M1788" s="3">
        <f t="shared" si="27"/>
        <v>551296</v>
      </c>
      <c r="N1788" s="41">
        <v>44364.729166666664</v>
      </c>
      <c r="O1788" s="39">
        <v>6870212414</v>
      </c>
      <c r="P1788" s="39" t="s">
        <v>52</v>
      </c>
      <c r="Q1788" s="40" t="s">
        <v>6231</v>
      </c>
      <c r="R1788" s="41">
        <v>44467</v>
      </c>
      <c r="S1788" s="39" t="s">
        <v>54</v>
      </c>
      <c r="T1788" s="68"/>
    </row>
    <row r="1789" spans="1:20" s="70" customFormat="1" x14ac:dyDescent="0.2">
      <c r="A1789" s="38" t="s">
        <v>6233</v>
      </c>
      <c r="B1789" s="42" t="s">
        <v>6234</v>
      </c>
      <c r="C1789" s="42" t="s">
        <v>6235</v>
      </c>
      <c r="D1789" s="38">
        <v>510104</v>
      </c>
      <c r="E1789" s="38"/>
      <c r="F1789" s="38"/>
      <c r="G1789" s="42" t="s">
        <v>6236</v>
      </c>
      <c r="H1789" s="38">
        <v>8266012361</v>
      </c>
      <c r="I1789" s="40" t="s">
        <v>6237</v>
      </c>
      <c r="J1789" s="3">
        <v>36230</v>
      </c>
      <c r="K1789" s="3"/>
      <c r="L1789" s="3">
        <v>6521.4</v>
      </c>
      <c r="M1789" s="3">
        <f t="shared" si="27"/>
        <v>42751.4</v>
      </c>
      <c r="N1789" s="41">
        <v>44440.729166666664</v>
      </c>
      <c r="O1789" s="39">
        <v>6870222441</v>
      </c>
      <c r="P1789" s="42" t="s">
        <v>315</v>
      </c>
      <c r="Q1789" s="42" t="s">
        <v>6238</v>
      </c>
      <c r="R1789" s="60">
        <v>44478</v>
      </c>
      <c r="S1789" s="42" t="s">
        <v>243</v>
      </c>
      <c r="T1789" s="68"/>
    </row>
    <row r="1790" spans="1:20" s="70" customFormat="1" x14ac:dyDescent="0.2">
      <c r="A1790" s="38" t="s">
        <v>6239</v>
      </c>
      <c r="B1790" s="42" t="s">
        <v>6240</v>
      </c>
      <c r="C1790" s="42" t="s">
        <v>6241</v>
      </c>
      <c r="D1790" s="38">
        <v>510104</v>
      </c>
      <c r="E1790" s="38"/>
      <c r="F1790" s="38"/>
      <c r="G1790" s="42" t="s">
        <v>6236</v>
      </c>
      <c r="H1790" s="38">
        <v>8266012361</v>
      </c>
      <c r="I1790" s="40" t="s">
        <v>6242</v>
      </c>
      <c r="J1790" s="3">
        <v>47012.000000000007</v>
      </c>
      <c r="K1790" s="3"/>
      <c r="L1790" s="3">
        <v>8462.1600000000017</v>
      </c>
      <c r="M1790" s="3">
        <f t="shared" si="27"/>
        <v>55474.160000000011</v>
      </c>
      <c r="N1790" s="41">
        <v>44438.729166666664</v>
      </c>
      <c r="O1790" s="39">
        <v>6870219257</v>
      </c>
      <c r="P1790" s="42" t="s">
        <v>315</v>
      </c>
      <c r="Q1790" s="42" t="s">
        <v>6243</v>
      </c>
      <c r="R1790" s="60">
        <v>44470</v>
      </c>
      <c r="S1790" s="42" t="s">
        <v>243</v>
      </c>
      <c r="T1790" s="68"/>
    </row>
    <row r="1791" spans="1:20" s="70" customFormat="1" x14ac:dyDescent="0.2">
      <c r="A1791" s="38" t="s">
        <v>6244</v>
      </c>
      <c r="B1791" s="42" t="s">
        <v>6245</v>
      </c>
      <c r="C1791" s="42" t="s">
        <v>6246</v>
      </c>
      <c r="D1791" s="38">
        <v>510104</v>
      </c>
      <c r="E1791" s="38"/>
      <c r="F1791" s="38"/>
      <c r="G1791" s="42" t="s">
        <v>6236</v>
      </c>
      <c r="H1791" s="38">
        <v>8266012361</v>
      </c>
      <c r="I1791" s="40" t="s">
        <v>6247</v>
      </c>
      <c r="J1791" s="3">
        <v>93328</v>
      </c>
      <c r="K1791" s="3"/>
      <c r="L1791" s="3">
        <v>16799.04</v>
      </c>
      <c r="M1791" s="3">
        <f t="shared" si="27"/>
        <v>110127.04000000001</v>
      </c>
      <c r="N1791" s="41">
        <v>44439.729166666664</v>
      </c>
      <c r="O1791" s="39">
        <v>6870219270</v>
      </c>
      <c r="P1791" s="42" t="s">
        <v>315</v>
      </c>
      <c r="Q1791" s="42" t="s">
        <v>6248</v>
      </c>
      <c r="R1791" s="60">
        <v>44474</v>
      </c>
      <c r="S1791" s="42" t="s">
        <v>243</v>
      </c>
      <c r="T1791" s="68"/>
    </row>
    <row r="1792" spans="1:20" s="70" customFormat="1" x14ac:dyDescent="0.2">
      <c r="A1792" s="38" t="s">
        <v>6249</v>
      </c>
      <c r="B1792" s="42" t="s">
        <v>6250</v>
      </c>
      <c r="C1792" s="42" t="s">
        <v>6251</v>
      </c>
      <c r="D1792" s="38">
        <v>405996</v>
      </c>
      <c r="E1792" s="38"/>
      <c r="F1792" s="38"/>
      <c r="G1792" s="39" t="s">
        <v>2376</v>
      </c>
      <c r="H1792" s="38">
        <v>8263000080</v>
      </c>
      <c r="I1792" s="40">
        <v>212901044313</v>
      </c>
      <c r="J1792" s="3">
        <v>165575</v>
      </c>
      <c r="K1792" s="3"/>
      <c r="L1792" s="3">
        <v>29804</v>
      </c>
      <c r="M1792" s="3">
        <f t="shared" si="27"/>
        <v>195379</v>
      </c>
      <c r="N1792" s="41">
        <v>44426.729166666664</v>
      </c>
      <c r="O1792" s="39">
        <v>6870203202</v>
      </c>
      <c r="P1792" s="42" t="s">
        <v>315</v>
      </c>
      <c r="Q1792" s="42" t="s">
        <v>6252</v>
      </c>
      <c r="R1792" s="60">
        <v>44502</v>
      </c>
      <c r="S1792" s="42" t="s">
        <v>243</v>
      </c>
      <c r="T1792" s="68"/>
    </row>
    <row r="1793" spans="1:20" s="70" customFormat="1" x14ac:dyDescent="0.2">
      <c r="A1793" s="38" t="s">
        <v>6253</v>
      </c>
      <c r="B1793" s="42" t="s">
        <v>6254</v>
      </c>
      <c r="C1793" s="42" t="s">
        <v>6255</v>
      </c>
      <c r="D1793" s="38">
        <v>407048</v>
      </c>
      <c r="E1793" s="38"/>
      <c r="F1793" s="38"/>
      <c r="G1793" s="42" t="s">
        <v>6256</v>
      </c>
      <c r="H1793" s="38">
        <v>8266012295</v>
      </c>
      <c r="I1793" s="40" t="s">
        <v>6257</v>
      </c>
      <c r="J1793" s="3">
        <v>374739.8</v>
      </c>
      <c r="K1793" s="3"/>
      <c r="L1793" s="3">
        <v>67453.2</v>
      </c>
      <c r="M1793" s="3">
        <f t="shared" si="27"/>
        <v>442193</v>
      </c>
      <c r="N1793" s="41">
        <v>44435.729166666664</v>
      </c>
      <c r="O1793" s="39">
        <v>6870203437</v>
      </c>
      <c r="P1793" s="42" t="s">
        <v>315</v>
      </c>
      <c r="Q1793" s="42" t="s">
        <v>6258</v>
      </c>
      <c r="R1793" s="60">
        <v>44470</v>
      </c>
      <c r="S1793" s="42" t="s">
        <v>243</v>
      </c>
      <c r="T1793" s="68"/>
    </row>
    <row r="1794" spans="1:20" s="70" customFormat="1" x14ac:dyDescent="0.2">
      <c r="A1794" s="38" t="s">
        <v>63</v>
      </c>
      <c r="B1794" s="1"/>
      <c r="C1794" s="1"/>
      <c r="D1794" s="51"/>
      <c r="E1794" s="38"/>
      <c r="F1794" s="51"/>
      <c r="G1794" s="52" t="s">
        <v>64</v>
      </c>
      <c r="H1794" s="53"/>
      <c r="I1794" s="54" t="s">
        <v>6259</v>
      </c>
      <c r="J1794" s="35">
        <v>543.72</v>
      </c>
      <c r="K1794" s="1"/>
      <c r="L1794" s="1"/>
      <c r="M1794" s="3">
        <f t="shared" si="27"/>
        <v>543.72</v>
      </c>
      <c r="N1794" s="41">
        <v>44457</v>
      </c>
      <c r="O1794" s="56"/>
      <c r="P1794" s="1"/>
      <c r="Q1794" s="1"/>
      <c r="R1794" s="57"/>
      <c r="S1794" s="39" t="s">
        <v>54</v>
      </c>
      <c r="T1794" s="68"/>
    </row>
    <row r="1795" spans="1:20" s="70" customFormat="1" x14ac:dyDescent="0.2">
      <c r="A1795" s="38" t="s">
        <v>6260</v>
      </c>
      <c r="B1795" s="39" t="s">
        <v>6261</v>
      </c>
      <c r="C1795" s="39" t="s">
        <v>6262</v>
      </c>
      <c r="D1795" s="38">
        <v>107201</v>
      </c>
      <c r="E1795" s="38"/>
      <c r="F1795" s="38"/>
      <c r="G1795" s="39" t="s">
        <v>6263</v>
      </c>
      <c r="H1795" s="38">
        <v>8266011765</v>
      </c>
      <c r="I1795" s="40" t="s">
        <v>6264</v>
      </c>
      <c r="J1795" s="2">
        <v>144925.42372881356</v>
      </c>
      <c r="K1795" s="2"/>
      <c r="L1795" s="2">
        <v>26086.576271186441</v>
      </c>
      <c r="M1795" s="3">
        <f t="shared" si="27"/>
        <v>171012</v>
      </c>
      <c r="N1795" s="41">
        <v>44394.729166666664</v>
      </c>
      <c r="O1795" s="39">
        <v>6870206987</v>
      </c>
      <c r="P1795" s="39" t="s">
        <v>3027</v>
      </c>
      <c r="Q1795" s="40" t="s">
        <v>6265</v>
      </c>
      <c r="R1795" s="41">
        <v>44460</v>
      </c>
      <c r="S1795" s="62" t="s">
        <v>15</v>
      </c>
      <c r="T1795" s="68"/>
    </row>
    <row r="1796" spans="1:20" s="70" customFormat="1" x14ac:dyDescent="0.2">
      <c r="A1796" s="38" t="s">
        <v>6266</v>
      </c>
      <c r="B1796" s="39" t="s">
        <v>6267</v>
      </c>
      <c r="C1796" s="39" t="s">
        <v>6268</v>
      </c>
      <c r="D1796" s="38">
        <v>105903</v>
      </c>
      <c r="E1796" s="38"/>
      <c r="F1796" s="38"/>
      <c r="G1796" s="39" t="s">
        <v>6269</v>
      </c>
      <c r="H1796" s="38">
        <v>8266011603</v>
      </c>
      <c r="I1796" s="40" t="s">
        <v>6270</v>
      </c>
      <c r="J1796" s="2">
        <v>8500</v>
      </c>
      <c r="K1796" s="2"/>
      <c r="L1796" s="2">
        <v>1530</v>
      </c>
      <c r="M1796" s="3">
        <f t="shared" si="27"/>
        <v>10030</v>
      </c>
      <c r="N1796" s="41">
        <v>44410.729166666664</v>
      </c>
      <c r="O1796" s="39">
        <v>6870207676</v>
      </c>
      <c r="P1796" s="39" t="s">
        <v>3027</v>
      </c>
      <c r="Q1796" s="40" t="s">
        <v>6271</v>
      </c>
      <c r="R1796" s="41">
        <v>44467</v>
      </c>
      <c r="S1796" s="62" t="s">
        <v>15</v>
      </c>
      <c r="T1796" s="68"/>
    </row>
    <row r="1797" spans="1:20" s="70" customFormat="1" x14ac:dyDescent="0.2">
      <c r="A1797" s="38" t="s">
        <v>1984</v>
      </c>
      <c r="B1797" s="42"/>
      <c r="C1797" s="42"/>
      <c r="D1797" s="38"/>
      <c r="E1797" s="38"/>
      <c r="F1797" s="38"/>
      <c r="G1797" s="42" t="s">
        <v>310</v>
      </c>
      <c r="H1797" s="38"/>
      <c r="I1797" s="40" t="s">
        <v>6272</v>
      </c>
      <c r="J1797" s="3">
        <v>8232.3700000000008</v>
      </c>
      <c r="K1797" s="3"/>
      <c r="L1797" s="3"/>
      <c r="M1797" s="3">
        <f t="shared" si="27"/>
        <v>8232.3700000000008</v>
      </c>
      <c r="N1797" s="41">
        <v>44459</v>
      </c>
      <c r="O1797" s="39"/>
      <c r="P1797" s="42"/>
      <c r="Q1797" s="42"/>
      <c r="R1797" s="60"/>
      <c r="S1797" s="42" t="s">
        <v>243</v>
      </c>
      <c r="T1797" s="68"/>
    </row>
    <row r="1798" spans="1:20" s="70" customFormat="1" x14ac:dyDescent="0.2">
      <c r="A1798" s="38" t="s">
        <v>1984</v>
      </c>
      <c r="B1798" s="42"/>
      <c r="C1798" s="42"/>
      <c r="D1798" s="38"/>
      <c r="E1798" s="38"/>
      <c r="F1798" s="38"/>
      <c r="G1798" s="42" t="s">
        <v>310</v>
      </c>
      <c r="H1798" s="38"/>
      <c r="I1798" s="40" t="s">
        <v>6272</v>
      </c>
      <c r="J1798" s="3">
        <v>8232.3700000000008</v>
      </c>
      <c r="K1798" s="3"/>
      <c r="L1798" s="3"/>
      <c r="M1798" s="3">
        <f t="shared" ref="M1798:M1861" si="28">SUM(J1798:L1798)</f>
        <v>8232.3700000000008</v>
      </c>
      <c r="N1798" s="41">
        <v>44459</v>
      </c>
      <c r="O1798" s="39"/>
      <c r="P1798" s="42"/>
      <c r="Q1798" s="42"/>
      <c r="R1798" s="60"/>
      <c r="S1798" s="42" t="s">
        <v>243</v>
      </c>
      <c r="T1798" s="68"/>
    </row>
    <row r="1799" spans="1:20" s="70" customFormat="1" x14ac:dyDescent="0.2">
      <c r="A1799" s="38" t="s">
        <v>1984</v>
      </c>
      <c r="B1799" s="42"/>
      <c r="C1799" s="42"/>
      <c r="D1799" s="38"/>
      <c r="E1799" s="38"/>
      <c r="F1799" s="38"/>
      <c r="G1799" s="42" t="s">
        <v>310</v>
      </c>
      <c r="H1799" s="38"/>
      <c r="I1799" s="40" t="s">
        <v>6272</v>
      </c>
      <c r="J1799" s="3">
        <v>176097</v>
      </c>
      <c r="K1799" s="3"/>
      <c r="L1799" s="3"/>
      <c r="M1799" s="3">
        <f t="shared" si="28"/>
        <v>176097</v>
      </c>
      <c r="N1799" s="41">
        <v>44459</v>
      </c>
      <c r="O1799" s="39"/>
      <c r="P1799" s="42"/>
      <c r="Q1799" s="42"/>
      <c r="R1799" s="60"/>
      <c r="S1799" s="42" t="s">
        <v>243</v>
      </c>
      <c r="T1799" s="68"/>
    </row>
    <row r="1800" spans="1:20" s="70" customFormat="1" x14ac:dyDescent="0.2">
      <c r="A1800" s="38" t="s">
        <v>1984</v>
      </c>
      <c r="B1800" s="42"/>
      <c r="C1800" s="42"/>
      <c r="D1800" s="38"/>
      <c r="E1800" s="38"/>
      <c r="F1800" s="38"/>
      <c r="G1800" s="42" t="s">
        <v>310</v>
      </c>
      <c r="H1800" s="38"/>
      <c r="I1800" s="40" t="s">
        <v>6272</v>
      </c>
      <c r="J1800" s="3">
        <v>115546</v>
      </c>
      <c r="K1800" s="3"/>
      <c r="L1800" s="3"/>
      <c r="M1800" s="3">
        <f t="shared" si="28"/>
        <v>115546</v>
      </c>
      <c r="N1800" s="41">
        <v>44459</v>
      </c>
      <c r="O1800" s="39"/>
      <c r="P1800" s="42"/>
      <c r="Q1800" s="42"/>
      <c r="R1800" s="60"/>
      <c r="S1800" s="42" t="s">
        <v>243</v>
      </c>
      <c r="T1800" s="68"/>
    </row>
    <row r="1801" spans="1:20" s="70" customFormat="1" x14ac:dyDescent="0.2">
      <c r="A1801" s="38" t="s">
        <v>1984</v>
      </c>
      <c r="B1801" s="42"/>
      <c r="C1801" s="42"/>
      <c r="D1801" s="38"/>
      <c r="E1801" s="38"/>
      <c r="F1801" s="38"/>
      <c r="G1801" s="42" t="s">
        <v>310</v>
      </c>
      <c r="H1801" s="38"/>
      <c r="I1801" s="40" t="s">
        <v>6272</v>
      </c>
      <c r="J1801" s="3">
        <v>16464</v>
      </c>
      <c r="K1801" s="3"/>
      <c r="L1801" s="3"/>
      <c r="M1801" s="3">
        <f t="shared" si="28"/>
        <v>16464</v>
      </c>
      <c r="N1801" s="41">
        <v>44459</v>
      </c>
      <c r="O1801" s="39"/>
      <c r="P1801" s="42"/>
      <c r="Q1801" s="42"/>
      <c r="R1801" s="60"/>
      <c r="S1801" s="42" t="s">
        <v>243</v>
      </c>
      <c r="T1801" s="68"/>
    </row>
    <row r="1802" spans="1:20" s="70" customFormat="1" x14ac:dyDescent="0.2">
      <c r="A1802" s="38" t="s">
        <v>1984</v>
      </c>
      <c r="B1802" s="42"/>
      <c r="C1802" s="42"/>
      <c r="D1802" s="38"/>
      <c r="E1802" s="38"/>
      <c r="F1802" s="38"/>
      <c r="G1802" s="42" t="s">
        <v>310</v>
      </c>
      <c r="H1802" s="38"/>
      <c r="I1802" s="40" t="s">
        <v>6272</v>
      </c>
      <c r="J1802" s="3">
        <v>4116</v>
      </c>
      <c r="K1802" s="3"/>
      <c r="L1802" s="3"/>
      <c r="M1802" s="3">
        <f t="shared" si="28"/>
        <v>4116</v>
      </c>
      <c r="N1802" s="41">
        <v>44459</v>
      </c>
      <c r="O1802" s="39"/>
      <c r="P1802" s="42"/>
      <c r="Q1802" s="42"/>
      <c r="R1802" s="60"/>
      <c r="S1802" s="42" t="s">
        <v>243</v>
      </c>
      <c r="T1802" s="68"/>
    </row>
    <row r="1803" spans="1:20" s="70" customFormat="1" x14ac:dyDescent="0.2">
      <c r="A1803" s="38" t="s">
        <v>1984</v>
      </c>
      <c r="B1803" s="42"/>
      <c r="C1803" s="42"/>
      <c r="D1803" s="38"/>
      <c r="E1803" s="38"/>
      <c r="F1803" s="38"/>
      <c r="G1803" s="42" t="s">
        <v>310</v>
      </c>
      <c r="H1803" s="38"/>
      <c r="I1803" s="40" t="s">
        <v>6272</v>
      </c>
      <c r="J1803" s="3">
        <v>4116</v>
      </c>
      <c r="K1803" s="3"/>
      <c r="L1803" s="3"/>
      <c r="M1803" s="3">
        <f t="shared" si="28"/>
        <v>4116</v>
      </c>
      <c r="N1803" s="41">
        <v>44459</v>
      </c>
      <c r="O1803" s="39"/>
      <c r="P1803" s="42"/>
      <c r="Q1803" s="42"/>
      <c r="R1803" s="60"/>
      <c r="S1803" s="42" t="s">
        <v>243</v>
      </c>
      <c r="T1803" s="68"/>
    </row>
    <row r="1804" spans="1:20" s="70" customFormat="1" x14ac:dyDescent="0.2">
      <c r="A1804" s="38" t="s">
        <v>1984</v>
      </c>
      <c r="B1804" s="42"/>
      <c r="C1804" s="42"/>
      <c r="D1804" s="38"/>
      <c r="E1804" s="38"/>
      <c r="F1804" s="38"/>
      <c r="G1804" s="42" t="s">
        <v>310</v>
      </c>
      <c r="H1804" s="38"/>
      <c r="I1804" s="40" t="s">
        <v>6272</v>
      </c>
      <c r="J1804" s="3">
        <v>8232</v>
      </c>
      <c r="K1804" s="3"/>
      <c r="L1804" s="3"/>
      <c r="M1804" s="3">
        <f t="shared" si="28"/>
        <v>8232</v>
      </c>
      <c r="N1804" s="41">
        <v>44459</v>
      </c>
      <c r="O1804" s="39"/>
      <c r="P1804" s="42"/>
      <c r="Q1804" s="42"/>
      <c r="R1804" s="60"/>
      <c r="S1804" s="42" t="s">
        <v>243</v>
      </c>
      <c r="T1804" s="68"/>
    </row>
    <row r="1805" spans="1:20" s="70" customFormat="1" x14ac:dyDescent="0.2">
      <c r="A1805" s="38" t="s">
        <v>1984</v>
      </c>
      <c r="B1805" s="42"/>
      <c r="C1805" s="42"/>
      <c r="D1805" s="38"/>
      <c r="E1805" s="38"/>
      <c r="F1805" s="38"/>
      <c r="G1805" s="42" t="s">
        <v>310</v>
      </c>
      <c r="H1805" s="38"/>
      <c r="I1805" s="40" t="s">
        <v>6272</v>
      </c>
      <c r="J1805" s="3">
        <v>10290</v>
      </c>
      <c r="K1805" s="3"/>
      <c r="L1805" s="3"/>
      <c r="M1805" s="3">
        <f t="shared" si="28"/>
        <v>10290</v>
      </c>
      <c r="N1805" s="41">
        <v>44459</v>
      </c>
      <c r="O1805" s="39"/>
      <c r="P1805" s="42"/>
      <c r="Q1805" s="42"/>
      <c r="R1805" s="60"/>
      <c r="S1805" s="42" t="s">
        <v>243</v>
      </c>
      <c r="T1805" s="68"/>
    </row>
    <row r="1806" spans="1:20" s="70" customFormat="1" x14ac:dyDescent="0.2">
      <c r="A1806" s="38" t="s">
        <v>63</v>
      </c>
      <c r="B1806" s="1"/>
      <c r="C1806" s="1"/>
      <c r="D1806" s="51"/>
      <c r="E1806" s="38"/>
      <c r="F1806" s="51"/>
      <c r="G1806" s="52" t="s">
        <v>64</v>
      </c>
      <c r="H1806" s="53"/>
      <c r="I1806" s="54" t="s">
        <v>6273</v>
      </c>
      <c r="J1806" s="35">
        <v>251.78</v>
      </c>
      <c r="K1806" s="1"/>
      <c r="L1806" s="1"/>
      <c r="M1806" s="3">
        <f t="shared" si="28"/>
        <v>251.78</v>
      </c>
      <c r="N1806" s="41">
        <v>44459</v>
      </c>
      <c r="O1806" s="56"/>
      <c r="P1806" s="1"/>
      <c r="Q1806" s="1"/>
      <c r="R1806" s="57"/>
      <c r="S1806" s="39" t="s">
        <v>54</v>
      </c>
      <c r="T1806" s="68"/>
    </row>
    <row r="1807" spans="1:20" s="70" customFormat="1" x14ac:dyDescent="0.2">
      <c r="A1807" s="38" t="s">
        <v>63</v>
      </c>
      <c r="B1807" s="1"/>
      <c r="C1807" s="1"/>
      <c r="D1807" s="51"/>
      <c r="E1807" s="38"/>
      <c r="F1807" s="51"/>
      <c r="G1807" s="52" t="s">
        <v>64</v>
      </c>
      <c r="H1807" s="53"/>
      <c r="I1807" s="54" t="s">
        <v>6274</v>
      </c>
      <c r="J1807" s="35">
        <v>906.2</v>
      </c>
      <c r="K1807" s="1"/>
      <c r="L1807" s="1"/>
      <c r="M1807" s="3">
        <f t="shared" si="28"/>
        <v>906.2</v>
      </c>
      <c r="N1807" s="41">
        <v>44459</v>
      </c>
      <c r="O1807" s="56"/>
      <c r="P1807" s="1"/>
      <c r="Q1807" s="1"/>
      <c r="R1807" s="57"/>
      <c r="S1807" s="39" t="s">
        <v>54</v>
      </c>
      <c r="T1807" s="68"/>
    </row>
    <row r="1808" spans="1:20" s="70" customFormat="1" x14ac:dyDescent="0.2">
      <c r="A1808" s="38" t="s">
        <v>63</v>
      </c>
      <c r="B1808" s="1"/>
      <c r="C1808" s="1"/>
      <c r="D1808" s="51"/>
      <c r="E1808" s="38"/>
      <c r="F1808" s="51"/>
      <c r="G1808" s="52" t="s">
        <v>64</v>
      </c>
      <c r="H1808" s="53"/>
      <c r="I1808" s="54" t="s">
        <v>6275</v>
      </c>
      <c r="J1808" s="35">
        <v>816</v>
      </c>
      <c r="K1808" s="1"/>
      <c r="L1808" s="1"/>
      <c r="M1808" s="3">
        <f t="shared" si="28"/>
        <v>816</v>
      </c>
      <c r="N1808" s="41">
        <v>44459</v>
      </c>
      <c r="O1808" s="56"/>
      <c r="P1808" s="1"/>
      <c r="Q1808" s="1"/>
      <c r="R1808" s="57"/>
      <c r="S1808" s="39" t="s">
        <v>54</v>
      </c>
      <c r="T1808" s="68"/>
    </row>
    <row r="1809" spans="1:20" s="70" customFormat="1" x14ac:dyDescent="0.2">
      <c r="A1809" s="38" t="s">
        <v>6276</v>
      </c>
      <c r="B1809" s="42" t="s">
        <v>6277</v>
      </c>
      <c r="C1809" s="42" t="s">
        <v>6278</v>
      </c>
      <c r="D1809" s="38">
        <v>130170</v>
      </c>
      <c r="E1809" s="38"/>
      <c r="F1809" s="38"/>
      <c r="G1809" s="42" t="s">
        <v>1687</v>
      </c>
      <c r="H1809" s="38">
        <v>8263000096</v>
      </c>
      <c r="I1809" s="40">
        <v>4601023273</v>
      </c>
      <c r="J1809" s="3">
        <v>568842.34</v>
      </c>
      <c r="K1809" s="3"/>
      <c r="L1809" s="3">
        <v>51195.83</v>
      </c>
      <c r="M1809" s="3">
        <f t="shared" si="28"/>
        <v>620038.16999999993</v>
      </c>
      <c r="N1809" s="41">
        <v>44407.729166666664</v>
      </c>
      <c r="O1809" s="39">
        <v>6870208220</v>
      </c>
      <c r="P1809" s="42" t="s">
        <v>315</v>
      </c>
      <c r="Q1809" s="42" t="s">
        <v>6279</v>
      </c>
      <c r="R1809" s="60">
        <v>44462</v>
      </c>
      <c r="S1809" s="42" t="s">
        <v>243</v>
      </c>
      <c r="T1809" s="68"/>
    </row>
    <row r="1810" spans="1:20" s="70" customFormat="1" x14ac:dyDescent="0.2">
      <c r="A1810" s="38" t="s">
        <v>6280</v>
      </c>
      <c r="B1810" s="42" t="s">
        <v>6281</v>
      </c>
      <c r="C1810" s="42" t="s">
        <v>6282</v>
      </c>
      <c r="D1810" s="38">
        <v>130170</v>
      </c>
      <c r="E1810" s="38"/>
      <c r="F1810" s="38"/>
      <c r="G1810" s="42" t="s">
        <v>1687</v>
      </c>
      <c r="H1810" s="38">
        <v>8263000096</v>
      </c>
      <c r="I1810" s="40">
        <v>4601022527</v>
      </c>
      <c r="J1810" s="3">
        <v>812887.34</v>
      </c>
      <c r="K1810" s="3"/>
      <c r="L1810" s="3">
        <f>J1810*18%</f>
        <v>146319.7212</v>
      </c>
      <c r="M1810" s="3">
        <f t="shared" si="28"/>
        <v>959207.0612</v>
      </c>
      <c r="N1810" s="41">
        <v>44375.729166666664</v>
      </c>
      <c r="O1810" s="39">
        <v>6870208233</v>
      </c>
      <c r="P1810" s="42" t="s">
        <v>315</v>
      </c>
      <c r="Q1810" s="42" t="s">
        <v>6279</v>
      </c>
      <c r="R1810" s="60">
        <v>44462</v>
      </c>
      <c r="S1810" s="42" t="s">
        <v>243</v>
      </c>
      <c r="T1810" s="68"/>
    </row>
    <row r="1811" spans="1:20" s="70" customFormat="1" x14ac:dyDescent="0.2">
      <c r="A1811" s="38" t="s">
        <v>6283</v>
      </c>
      <c r="B1811" s="42" t="s">
        <v>6284</v>
      </c>
      <c r="C1811" s="42" t="s">
        <v>6285</v>
      </c>
      <c r="D1811" s="38">
        <v>814805</v>
      </c>
      <c r="E1811" s="38"/>
      <c r="F1811" s="38"/>
      <c r="G1811" s="42" t="s">
        <v>111</v>
      </c>
      <c r="H1811" s="38">
        <v>8268006402</v>
      </c>
      <c r="I1811" s="40">
        <v>3622</v>
      </c>
      <c r="J1811" s="3">
        <v>112875</v>
      </c>
      <c r="K1811" s="3"/>
      <c r="L1811" s="3">
        <v>20317.5</v>
      </c>
      <c r="M1811" s="3">
        <f t="shared" si="28"/>
        <v>133192.5</v>
      </c>
      <c r="N1811" s="41">
        <v>44442.729166666664</v>
      </c>
      <c r="O1811" s="39">
        <v>44080619</v>
      </c>
      <c r="P1811" s="42" t="s">
        <v>315</v>
      </c>
      <c r="Q1811" s="42" t="s">
        <v>6286</v>
      </c>
      <c r="R1811" s="60">
        <v>44461</v>
      </c>
      <c r="S1811" s="42" t="s">
        <v>243</v>
      </c>
      <c r="T1811" s="68"/>
    </row>
    <row r="1812" spans="1:20" s="70" customFormat="1" x14ac:dyDescent="0.2">
      <c r="A1812" s="38" t="s">
        <v>6287</v>
      </c>
      <c r="B1812" s="39" t="s">
        <v>6288</v>
      </c>
      <c r="C1812" s="39" t="s">
        <v>6289</v>
      </c>
      <c r="D1812" s="38">
        <v>401972</v>
      </c>
      <c r="E1812" s="38"/>
      <c r="F1812" s="38"/>
      <c r="G1812" s="39" t="s">
        <v>842</v>
      </c>
      <c r="H1812" s="38">
        <v>8263000049</v>
      </c>
      <c r="I1812" s="40" t="s">
        <v>6290</v>
      </c>
      <c r="J1812" s="2">
        <v>3569090</v>
      </c>
      <c r="K1812" s="2">
        <v>0</v>
      </c>
      <c r="L1812" s="2">
        <v>642436.19999999995</v>
      </c>
      <c r="M1812" s="3">
        <f t="shared" si="28"/>
        <v>4211526.2</v>
      </c>
      <c r="N1812" s="41">
        <v>44419.729166666664</v>
      </c>
      <c r="O1812" s="39">
        <v>6870208248</v>
      </c>
      <c r="P1812" s="39" t="s">
        <v>52</v>
      </c>
      <c r="Q1812" s="40"/>
      <c r="R1812" s="41"/>
      <c r="S1812" s="39" t="s">
        <v>54</v>
      </c>
      <c r="T1812" s="68"/>
    </row>
    <row r="1813" spans="1:20" s="70" customFormat="1" x14ac:dyDescent="0.2">
      <c r="A1813" s="38" t="s">
        <v>6291</v>
      </c>
      <c r="B1813" s="39" t="s">
        <v>6292</v>
      </c>
      <c r="C1813" s="39" t="s">
        <v>6293</v>
      </c>
      <c r="D1813" s="38">
        <v>401972</v>
      </c>
      <c r="E1813" s="38"/>
      <c r="F1813" s="38"/>
      <c r="G1813" s="39" t="s">
        <v>842</v>
      </c>
      <c r="H1813" s="38">
        <v>8263000049</v>
      </c>
      <c r="I1813" s="40" t="s">
        <v>6294</v>
      </c>
      <c r="J1813" s="2">
        <v>3001500</v>
      </c>
      <c r="K1813" s="2">
        <v>0</v>
      </c>
      <c r="L1813" s="2">
        <v>540270</v>
      </c>
      <c r="M1813" s="3">
        <f t="shared" si="28"/>
        <v>3541770</v>
      </c>
      <c r="N1813" s="41">
        <v>44422.729166666664</v>
      </c>
      <c r="O1813" s="39">
        <v>6870208253</v>
      </c>
      <c r="P1813" s="39" t="s">
        <v>52</v>
      </c>
      <c r="Q1813" s="40"/>
      <c r="R1813" s="41"/>
      <c r="S1813" s="39" t="s">
        <v>54</v>
      </c>
      <c r="T1813" s="68"/>
    </row>
    <row r="1814" spans="1:20" s="70" customFormat="1" x14ac:dyDescent="0.2">
      <c r="A1814" s="38" t="s">
        <v>6295</v>
      </c>
      <c r="B1814" s="39" t="s">
        <v>6296</v>
      </c>
      <c r="C1814" s="39" t="s">
        <v>6297</v>
      </c>
      <c r="D1814" s="38">
        <v>401972</v>
      </c>
      <c r="E1814" s="38"/>
      <c r="F1814" s="38"/>
      <c r="G1814" s="39" t="s">
        <v>842</v>
      </c>
      <c r="H1814" s="38">
        <v>8263000049</v>
      </c>
      <c r="I1814" s="40" t="s">
        <v>6298</v>
      </c>
      <c r="J1814" s="2">
        <v>2675400</v>
      </c>
      <c r="K1814" s="2">
        <v>0</v>
      </c>
      <c r="L1814" s="2">
        <v>481572</v>
      </c>
      <c r="M1814" s="3">
        <f t="shared" si="28"/>
        <v>3156972</v>
      </c>
      <c r="N1814" s="41">
        <v>44413.729166666664</v>
      </c>
      <c r="O1814" s="39">
        <v>6870208256</v>
      </c>
      <c r="P1814" s="39" t="s">
        <v>52</v>
      </c>
      <c r="Q1814" s="40"/>
      <c r="R1814" s="41"/>
      <c r="S1814" s="39" t="s">
        <v>54</v>
      </c>
      <c r="T1814" s="68"/>
    </row>
    <row r="1815" spans="1:20" s="70" customFormat="1" x14ac:dyDescent="0.2">
      <c r="A1815" s="38" t="s">
        <v>6299</v>
      </c>
      <c r="B1815" s="39" t="s">
        <v>6300</v>
      </c>
      <c r="C1815" s="39" t="s">
        <v>6301</v>
      </c>
      <c r="D1815" s="38">
        <v>401972</v>
      </c>
      <c r="E1815" s="38"/>
      <c r="F1815" s="38"/>
      <c r="G1815" s="39" t="s">
        <v>842</v>
      </c>
      <c r="H1815" s="38">
        <v>8263000049</v>
      </c>
      <c r="I1815" s="40" t="s">
        <v>6302</v>
      </c>
      <c r="J1815" s="2">
        <v>2675400</v>
      </c>
      <c r="K1815" s="2">
        <v>0</v>
      </c>
      <c r="L1815" s="2">
        <v>481572</v>
      </c>
      <c r="M1815" s="3">
        <f t="shared" si="28"/>
        <v>3156972</v>
      </c>
      <c r="N1815" s="41">
        <v>44424.729166666664</v>
      </c>
      <c r="O1815" s="39">
        <v>6870208264</v>
      </c>
      <c r="P1815" s="39" t="s">
        <v>52</v>
      </c>
      <c r="Q1815" s="40"/>
      <c r="R1815" s="41"/>
      <c r="S1815" s="39" t="s">
        <v>54</v>
      </c>
      <c r="T1815" s="68"/>
    </row>
    <row r="1816" spans="1:20" s="70" customFormat="1" x14ac:dyDescent="0.2">
      <c r="A1816" s="38" t="s">
        <v>6303</v>
      </c>
      <c r="B1816" s="39" t="s">
        <v>6304</v>
      </c>
      <c r="C1816" s="39" t="s">
        <v>6305</v>
      </c>
      <c r="D1816" s="38">
        <v>401972</v>
      </c>
      <c r="E1816" s="38"/>
      <c r="F1816" s="38"/>
      <c r="G1816" s="39" t="s">
        <v>842</v>
      </c>
      <c r="H1816" s="38">
        <v>8263000049</v>
      </c>
      <c r="I1816" s="40" t="s">
        <v>6306</v>
      </c>
      <c r="J1816" s="2">
        <v>2151439.7999999998</v>
      </c>
      <c r="K1816" s="2">
        <v>0</v>
      </c>
      <c r="L1816" s="2">
        <v>387259.16399999993</v>
      </c>
      <c r="M1816" s="3">
        <f t="shared" si="28"/>
        <v>2538698.9639999997</v>
      </c>
      <c r="N1816" s="41">
        <v>44424.729166666664</v>
      </c>
      <c r="O1816" s="39">
        <v>6870208418</v>
      </c>
      <c r="P1816" s="39" t="s">
        <v>52</v>
      </c>
      <c r="Q1816" s="40"/>
      <c r="R1816" s="41"/>
      <c r="S1816" s="39" t="s">
        <v>54</v>
      </c>
      <c r="T1816" s="68"/>
    </row>
    <row r="1817" spans="1:20" s="70" customFormat="1" x14ac:dyDescent="0.2">
      <c r="A1817" s="38" t="s">
        <v>6307</v>
      </c>
      <c r="B1817" s="39" t="s">
        <v>6308</v>
      </c>
      <c r="C1817" s="39" t="s">
        <v>6309</v>
      </c>
      <c r="D1817" s="38">
        <v>401972</v>
      </c>
      <c r="E1817" s="38"/>
      <c r="F1817" s="38"/>
      <c r="G1817" s="39" t="s">
        <v>842</v>
      </c>
      <c r="H1817" s="38">
        <v>8263000049</v>
      </c>
      <c r="I1817" s="40" t="s">
        <v>6310</v>
      </c>
      <c r="J1817" s="2">
        <v>1716572</v>
      </c>
      <c r="K1817" s="2">
        <v>0</v>
      </c>
      <c r="L1817" s="2">
        <v>308982.95999999996</v>
      </c>
      <c r="M1817" s="3">
        <f t="shared" si="28"/>
        <v>2025554.96</v>
      </c>
      <c r="N1817" s="41">
        <v>44426.729166666664</v>
      </c>
      <c r="O1817" s="39">
        <v>6870208433</v>
      </c>
      <c r="P1817" s="39" t="s">
        <v>52</v>
      </c>
      <c r="Q1817" s="40"/>
      <c r="R1817" s="41"/>
      <c r="S1817" s="39" t="s">
        <v>54</v>
      </c>
      <c r="T1817" s="68"/>
    </row>
    <row r="1818" spans="1:20" s="70" customFormat="1" x14ac:dyDescent="0.2">
      <c r="A1818" s="38" t="s">
        <v>6311</v>
      </c>
      <c r="B1818" s="39" t="s">
        <v>6312</v>
      </c>
      <c r="C1818" s="39" t="s">
        <v>6313</v>
      </c>
      <c r="D1818" s="38">
        <v>401972</v>
      </c>
      <c r="E1818" s="38"/>
      <c r="F1818" s="38"/>
      <c r="G1818" s="39" t="s">
        <v>842</v>
      </c>
      <c r="H1818" s="38">
        <v>8263000049</v>
      </c>
      <c r="I1818" s="40" t="s">
        <v>6314</v>
      </c>
      <c r="J1818" s="2">
        <v>2602000</v>
      </c>
      <c r="K1818" s="2">
        <v>0</v>
      </c>
      <c r="L1818" s="2">
        <v>468360</v>
      </c>
      <c r="M1818" s="3">
        <f t="shared" si="28"/>
        <v>3070360</v>
      </c>
      <c r="N1818" s="41">
        <v>44399.729166666664</v>
      </c>
      <c r="O1818" s="39">
        <v>6870221259</v>
      </c>
      <c r="P1818" s="39" t="s">
        <v>52</v>
      </c>
      <c r="Q1818" s="40" t="s">
        <v>6315</v>
      </c>
      <c r="R1818" s="41">
        <v>44470</v>
      </c>
      <c r="S1818" s="39" t="s">
        <v>54</v>
      </c>
      <c r="T1818" s="68"/>
    </row>
    <row r="1819" spans="1:20" s="70" customFormat="1" x14ac:dyDescent="0.2">
      <c r="A1819" s="38" t="s">
        <v>6316</v>
      </c>
      <c r="B1819" s="39" t="s">
        <v>6317</v>
      </c>
      <c r="C1819" s="39" t="s">
        <v>6318</v>
      </c>
      <c r="D1819" s="38">
        <v>401972</v>
      </c>
      <c r="E1819" s="38"/>
      <c r="F1819" s="38"/>
      <c r="G1819" s="39" t="s">
        <v>842</v>
      </c>
      <c r="H1819" s="38">
        <v>8263000049</v>
      </c>
      <c r="I1819" s="40" t="s">
        <v>6319</v>
      </c>
      <c r="J1819" s="2">
        <v>1449600</v>
      </c>
      <c r="K1819" s="2">
        <v>0</v>
      </c>
      <c r="L1819" s="2">
        <v>260928</v>
      </c>
      <c r="M1819" s="3">
        <f t="shared" si="28"/>
        <v>1710528</v>
      </c>
      <c r="N1819" s="41">
        <v>44391.729166666664</v>
      </c>
      <c r="O1819" s="39">
        <v>6870208519</v>
      </c>
      <c r="P1819" s="39" t="s">
        <v>52</v>
      </c>
      <c r="Q1819" s="40"/>
      <c r="R1819" s="41"/>
      <c r="S1819" s="39" t="s">
        <v>54</v>
      </c>
      <c r="T1819" s="68"/>
    </row>
    <row r="1820" spans="1:20" s="70" customFormat="1" x14ac:dyDescent="0.2">
      <c r="A1820" s="38" t="s">
        <v>6320</v>
      </c>
      <c r="B1820" s="39" t="s">
        <v>6321</v>
      </c>
      <c r="C1820" s="39" t="s">
        <v>6322</v>
      </c>
      <c r="D1820" s="38">
        <v>401972</v>
      </c>
      <c r="E1820" s="38"/>
      <c r="F1820" s="38"/>
      <c r="G1820" s="39" t="s">
        <v>842</v>
      </c>
      <c r="H1820" s="38">
        <v>8263000049</v>
      </c>
      <c r="I1820" s="40" t="s">
        <v>6323</v>
      </c>
      <c r="J1820" s="2">
        <v>1449600</v>
      </c>
      <c r="K1820" s="2">
        <v>0</v>
      </c>
      <c r="L1820" s="2">
        <v>260928</v>
      </c>
      <c r="M1820" s="3">
        <f t="shared" si="28"/>
        <v>1710528</v>
      </c>
      <c r="N1820" s="41">
        <v>44418.729166666664</v>
      </c>
      <c r="O1820" s="39">
        <v>6870208526</v>
      </c>
      <c r="P1820" s="39" t="s">
        <v>52</v>
      </c>
      <c r="Q1820" s="40"/>
      <c r="R1820" s="41"/>
      <c r="S1820" s="39" t="s">
        <v>54</v>
      </c>
      <c r="T1820" s="68"/>
    </row>
    <row r="1821" spans="1:20" s="70" customFormat="1" x14ac:dyDescent="0.2">
      <c r="A1821" s="38" t="s">
        <v>6324</v>
      </c>
      <c r="B1821" s="39" t="s">
        <v>6325</v>
      </c>
      <c r="C1821" s="39" t="s">
        <v>6326</v>
      </c>
      <c r="D1821" s="38">
        <v>401972</v>
      </c>
      <c r="E1821" s="38"/>
      <c r="F1821" s="38"/>
      <c r="G1821" s="39" t="s">
        <v>842</v>
      </c>
      <c r="H1821" s="38">
        <v>8263000049</v>
      </c>
      <c r="I1821" s="40" t="s">
        <v>6327</v>
      </c>
      <c r="J1821" s="2">
        <v>1449600</v>
      </c>
      <c r="K1821" s="2">
        <v>0</v>
      </c>
      <c r="L1821" s="2">
        <v>260928</v>
      </c>
      <c r="M1821" s="3">
        <f t="shared" si="28"/>
        <v>1710528</v>
      </c>
      <c r="N1821" s="41">
        <v>44414.729166666664</v>
      </c>
      <c r="O1821" s="39">
        <v>6870208565</v>
      </c>
      <c r="P1821" s="39" t="s">
        <v>52</v>
      </c>
      <c r="Q1821" s="40"/>
      <c r="R1821" s="41"/>
      <c r="S1821" s="39" t="s">
        <v>54</v>
      </c>
      <c r="T1821" s="68"/>
    </row>
    <row r="1822" spans="1:20" s="70" customFormat="1" x14ac:dyDescent="0.2">
      <c r="A1822" s="38" t="s">
        <v>6328</v>
      </c>
      <c r="B1822" s="39" t="s">
        <v>6329</v>
      </c>
      <c r="C1822" s="39" t="s">
        <v>6330</v>
      </c>
      <c r="D1822" s="38">
        <v>401972</v>
      </c>
      <c r="E1822" s="38"/>
      <c r="F1822" s="38"/>
      <c r="G1822" s="39" t="s">
        <v>842</v>
      </c>
      <c r="H1822" s="38">
        <v>8263000049</v>
      </c>
      <c r="I1822" s="40" t="s">
        <v>6331</v>
      </c>
      <c r="J1822" s="2">
        <v>1167000</v>
      </c>
      <c r="K1822" s="2">
        <v>0</v>
      </c>
      <c r="L1822" s="2">
        <v>210060</v>
      </c>
      <c r="M1822" s="3">
        <f t="shared" si="28"/>
        <v>1377060</v>
      </c>
      <c r="N1822" s="41">
        <v>44383.729166666664</v>
      </c>
      <c r="O1822" s="39">
        <v>6870208695</v>
      </c>
      <c r="P1822" s="39" t="s">
        <v>52</v>
      </c>
      <c r="Q1822" s="40"/>
      <c r="R1822" s="41"/>
      <c r="S1822" s="39" t="s">
        <v>54</v>
      </c>
      <c r="T1822" s="68"/>
    </row>
    <row r="1823" spans="1:20" s="70" customFormat="1" x14ac:dyDescent="0.2">
      <c r="A1823" s="38" t="s">
        <v>6332</v>
      </c>
      <c r="B1823" s="39" t="s">
        <v>6333</v>
      </c>
      <c r="C1823" s="39" t="s">
        <v>6334</v>
      </c>
      <c r="D1823" s="38">
        <v>401972</v>
      </c>
      <c r="E1823" s="38"/>
      <c r="F1823" s="38"/>
      <c r="G1823" s="39" t="s">
        <v>842</v>
      </c>
      <c r="H1823" s="38">
        <v>8263000049</v>
      </c>
      <c r="I1823" s="40" t="s">
        <v>6335</v>
      </c>
      <c r="J1823" s="2">
        <v>828900</v>
      </c>
      <c r="K1823" s="2">
        <v>0</v>
      </c>
      <c r="L1823" s="2">
        <v>149202</v>
      </c>
      <c r="M1823" s="3">
        <f t="shared" si="28"/>
        <v>978102</v>
      </c>
      <c r="N1823" s="41">
        <v>44422.729166666664</v>
      </c>
      <c r="O1823" s="39">
        <v>6870208762</v>
      </c>
      <c r="P1823" s="39" t="s">
        <v>52</v>
      </c>
      <c r="Q1823" s="40"/>
      <c r="R1823" s="41"/>
      <c r="S1823" s="39" t="s">
        <v>54</v>
      </c>
      <c r="T1823" s="68"/>
    </row>
    <row r="1824" spans="1:20" s="70" customFormat="1" x14ac:dyDescent="0.2">
      <c r="A1824" s="38" t="s">
        <v>6336</v>
      </c>
      <c r="B1824" s="39" t="s">
        <v>6337</v>
      </c>
      <c r="C1824" s="39" t="s">
        <v>6338</v>
      </c>
      <c r="D1824" s="38">
        <v>401972</v>
      </c>
      <c r="E1824" s="38"/>
      <c r="F1824" s="38"/>
      <c r="G1824" s="39" t="s">
        <v>842</v>
      </c>
      <c r="H1824" s="38">
        <v>8263000049</v>
      </c>
      <c r="I1824" s="40" t="s">
        <v>6339</v>
      </c>
      <c r="J1824" s="2">
        <v>668850</v>
      </c>
      <c r="K1824" s="2">
        <v>0</v>
      </c>
      <c r="L1824" s="2">
        <v>120393</v>
      </c>
      <c r="M1824" s="3">
        <f t="shared" si="28"/>
        <v>789243</v>
      </c>
      <c r="N1824" s="41">
        <v>44386.729166666664</v>
      </c>
      <c r="O1824" s="39">
        <v>6870209074</v>
      </c>
      <c r="P1824" s="39" t="s">
        <v>52</v>
      </c>
      <c r="Q1824" s="40"/>
      <c r="R1824" s="41"/>
      <c r="S1824" s="39" t="s">
        <v>54</v>
      </c>
      <c r="T1824" s="68"/>
    </row>
    <row r="1825" spans="1:20" s="70" customFormat="1" x14ac:dyDescent="0.2">
      <c r="A1825" s="38" t="s">
        <v>6340</v>
      </c>
      <c r="B1825" s="39" t="s">
        <v>6341</v>
      </c>
      <c r="C1825" s="39" t="s">
        <v>6342</v>
      </c>
      <c r="D1825" s="38">
        <v>401972</v>
      </c>
      <c r="E1825" s="38"/>
      <c r="F1825" s="38"/>
      <c r="G1825" s="39" t="s">
        <v>842</v>
      </c>
      <c r="H1825" s="38">
        <v>8263000049</v>
      </c>
      <c r="I1825" s="40" t="s">
        <v>6343</v>
      </c>
      <c r="J1825" s="2">
        <v>518000</v>
      </c>
      <c r="K1825" s="2">
        <v>0</v>
      </c>
      <c r="L1825" s="2">
        <v>93240</v>
      </c>
      <c r="M1825" s="3">
        <f t="shared" si="28"/>
        <v>611240</v>
      </c>
      <c r="N1825" s="41">
        <v>44429.729166666664</v>
      </c>
      <c r="O1825" s="39">
        <v>6870209119</v>
      </c>
      <c r="P1825" s="39" t="s">
        <v>52</v>
      </c>
      <c r="Q1825" s="40"/>
      <c r="R1825" s="41"/>
      <c r="S1825" s="39" t="s">
        <v>54</v>
      </c>
      <c r="T1825" s="68"/>
    </row>
    <row r="1826" spans="1:20" s="70" customFormat="1" x14ac:dyDescent="0.2">
      <c r="A1826" s="38" t="s">
        <v>6344</v>
      </c>
      <c r="B1826" s="39" t="s">
        <v>6345</v>
      </c>
      <c r="C1826" s="39" t="s">
        <v>6346</v>
      </c>
      <c r="D1826" s="38">
        <v>401972</v>
      </c>
      <c r="E1826" s="38"/>
      <c r="F1826" s="38"/>
      <c r="G1826" s="39" t="s">
        <v>842</v>
      </c>
      <c r="H1826" s="38">
        <v>8263000049</v>
      </c>
      <c r="I1826" s="40" t="s">
        <v>6347</v>
      </c>
      <c r="J1826" s="2">
        <v>283540</v>
      </c>
      <c r="K1826" s="2">
        <v>0</v>
      </c>
      <c r="L1826" s="2">
        <v>51037.2</v>
      </c>
      <c r="M1826" s="3">
        <f t="shared" si="28"/>
        <v>334577.2</v>
      </c>
      <c r="N1826" s="41">
        <v>44422.729166666664</v>
      </c>
      <c r="O1826" s="39">
        <v>6870209240</v>
      </c>
      <c r="P1826" s="39" t="s">
        <v>52</v>
      </c>
      <c r="Q1826" s="40"/>
      <c r="R1826" s="41"/>
      <c r="S1826" s="39" t="s">
        <v>54</v>
      </c>
      <c r="T1826" s="68"/>
    </row>
    <row r="1827" spans="1:20" s="70" customFormat="1" x14ac:dyDescent="0.2">
      <c r="A1827" s="38" t="s">
        <v>6348</v>
      </c>
      <c r="B1827" s="39" t="s">
        <v>6349</v>
      </c>
      <c r="C1827" s="39" t="s">
        <v>6350</v>
      </c>
      <c r="D1827" s="38">
        <v>401972</v>
      </c>
      <c r="E1827" s="38"/>
      <c r="F1827" s="38"/>
      <c r="G1827" s="39" t="s">
        <v>842</v>
      </c>
      <c r="H1827" s="38">
        <v>8263000049</v>
      </c>
      <c r="I1827" s="40" t="s">
        <v>6351</v>
      </c>
      <c r="J1827" s="2">
        <v>270000</v>
      </c>
      <c r="K1827" s="2">
        <v>0</v>
      </c>
      <c r="L1827" s="2">
        <v>48600</v>
      </c>
      <c r="M1827" s="3">
        <f t="shared" si="28"/>
        <v>318600</v>
      </c>
      <c r="N1827" s="41">
        <v>44419.729166666664</v>
      </c>
      <c r="O1827" s="39">
        <v>6870209295</v>
      </c>
      <c r="P1827" s="39" t="s">
        <v>52</v>
      </c>
      <c r="Q1827" s="40"/>
      <c r="R1827" s="41"/>
      <c r="S1827" s="39" t="s">
        <v>54</v>
      </c>
      <c r="T1827" s="68"/>
    </row>
    <row r="1828" spans="1:20" s="70" customFormat="1" x14ac:dyDescent="0.2">
      <c r="A1828" s="38" t="s">
        <v>6352</v>
      </c>
      <c r="B1828" s="39" t="s">
        <v>6353</v>
      </c>
      <c r="C1828" s="39" t="s">
        <v>6354</v>
      </c>
      <c r="D1828" s="38">
        <v>401972</v>
      </c>
      <c r="E1828" s="38"/>
      <c r="F1828" s="38"/>
      <c r="G1828" s="39" t="s">
        <v>842</v>
      </c>
      <c r="H1828" s="38">
        <v>8263000049</v>
      </c>
      <c r="I1828" s="40" t="s">
        <v>6355</v>
      </c>
      <c r="J1828" s="2">
        <v>237600</v>
      </c>
      <c r="K1828" s="2">
        <v>0</v>
      </c>
      <c r="L1828" s="2">
        <v>42768</v>
      </c>
      <c r="M1828" s="3">
        <f t="shared" si="28"/>
        <v>280368</v>
      </c>
      <c r="N1828" s="41">
        <v>44414.729166666664</v>
      </c>
      <c r="O1828" s="39">
        <v>6870209317</v>
      </c>
      <c r="P1828" s="39" t="s">
        <v>52</v>
      </c>
      <c r="Q1828" s="40"/>
      <c r="R1828" s="41"/>
      <c r="S1828" s="39" t="s">
        <v>54</v>
      </c>
      <c r="T1828" s="68"/>
    </row>
    <row r="1829" spans="1:20" s="70" customFormat="1" x14ac:dyDescent="0.2">
      <c r="A1829" s="38" t="s">
        <v>6356</v>
      </c>
      <c r="B1829" s="39" t="s">
        <v>6357</v>
      </c>
      <c r="C1829" s="39" t="s">
        <v>6358</v>
      </c>
      <c r="D1829" s="38">
        <v>401972</v>
      </c>
      <c r="E1829" s="38"/>
      <c r="F1829" s="38"/>
      <c r="G1829" s="39" t="s">
        <v>842</v>
      </c>
      <c r="H1829" s="38">
        <v>8263000049</v>
      </c>
      <c r="I1829" s="40" t="s">
        <v>6359</v>
      </c>
      <c r="J1829" s="2">
        <v>222950</v>
      </c>
      <c r="K1829" s="2">
        <v>0</v>
      </c>
      <c r="L1829" s="2">
        <v>40131</v>
      </c>
      <c r="M1829" s="3">
        <f t="shared" si="28"/>
        <v>263081</v>
      </c>
      <c r="N1829" s="41">
        <v>44424.729166666664</v>
      </c>
      <c r="O1829" s="39">
        <v>6870209512</v>
      </c>
      <c r="P1829" s="39" t="s">
        <v>52</v>
      </c>
      <c r="Q1829" s="40"/>
      <c r="R1829" s="41"/>
      <c r="S1829" s="39" t="s">
        <v>54</v>
      </c>
      <c r="T1829" s="68"/>
    </row>
    <row r="1830" spans="1:20" s="70" customFormat="1" x14ac:dyDescent="0.2">
      <c r="A1830" s="38" t="s">
        <v>63</v>
      </c>
      <c r="B1830" s="1"/>
      <c r="C1830" s="1"/>
      <c r="D1830" s="51"/>
      <c r="E1830" s="38"/>
      <c r="F1830" s="51"/>
      <c r="G1830" s="52" t="s">
        <v>64</v>
      </c>
      <c r="H1830" s="53"/>
      <c r="I1830" s="54" t="s">
        <v>6360</v>
      </c>
      <c r="J1830" s="35">
        <v>2700</v>
      </c>
      <c r="K1830" s="1"/>
      <c r="L1830" s="1"/>
      <c r="M1830" s="3">
        <f t="shared" si="28"/>
        <v>2700</v>
      </c>
      <c r="N1830" s="41">
        <v>44461</v>
      </c>
      <c r="O1830" s="56"/>
      <c r="P1830" s="1"/>
      <c r="Q1830" s="1"/>
      <c r="R1830" s="57"/>
      <c r="S1830" s="39" t="s">
        <v>54</v>
      </c>
      <c r="T1830" s="68"/>
    </row>
    <row r="1831" spans="1:20" s="70" customFormat="1" x14ac:dyDescent="0.2">
      <c r="A1831" s="38" t="s">
        <v>6361</v>
      </c>
      <c r="B1831" s="42" t="s">
        <v>6362</v>
      </c>
      <c r="C1831" s="42" t="s">
        <v>6363</v>
      </c>
      <c r="D1831" s="38">
        <v>300286</v>
      </c>
      <c r="E1831" s="38"/>
      <c r="F1831" s="38"/>
      <c r="G1831" s="42" t="s">
        <v>3944</v>
      </c>
      <c r="H1831" s="38">
        <v>8263000075</v>
      </c>
      <c r="I1831" s="40">
        <v>712725604</v>
      </c>
      <c r="J1831" s="3">
        <v>23000000</v>
      </c>
      <c r="K1831" s="3"/>
      <c r="L1831" s="3">
        <v>4140000</v>
      </c>
      <c r="M1831" s="3">
        <f t="shared" si="28"/>
        <v>27140000</v>
      </c>
      <c r="N1831" s="41">
        <v>44392.729166666664</v>
      </c>
      <c r="O1831" s="39">
        <v>6870210249</v>
      </c>
      <c r="P1831" s="42" t="s">
        <v>315</v>
      </c>
      <c r="Q1831" s="42" t="s">
        <v>6364</v>
      </c>
      <c r="R1831" s="60">
        <v>44467</v>
      </c>
      <c r="S1831" s="42" t="s">
        <v>243</v>
      </c>
      <c r="T1831" s="68"/>
    </row>
    <row r="1832" spans="1:20" s="70" customFormat="1" x14ac:dyDescent="0.2">
      <c r="A1832" s="38" t="s">
        <v>6365</v>
      </c>
      <c r="B1832" s="42" t="s">
        <v>6366</v>
      </c>
      <c r="C1832" s="42" t="s">
        <v>6367</v>
      </c>
      <c r="D1832" s="38">
        <v>300286</v>
      </c>
      <c r="E1832" s="38"/>
      <c r="F1832" s="38"/>
      <c r="G1832" s="42" t="s">
        <v>3944</v>
      </c>
      <c r="H1832" s="38">
        <v>8263000075</v>
      </c>
      <c r="I1832" s="40">
        <v>712725250</v>
      </c>
      <c r="J1832" s="3">
        <v>16000000</v>
      </c>
      <c r="K1832" s="3"/>
      <c r="L1832" s="3">
        <v>2880000</v>
      </c>
      <c r="M1832" s="3">
        <f t="shared" si="28"/>
        <v>18880000</v>
      </c>
      <c r="N1832" s="41">
        <v>44377.729166666664</v>
      </c>
      <c r="O1832" s="39">
        <v>6870210312</v>
      </c>
      <c r="P1832" s="42" t="s">
        <v>315</v>
      </c>
      <c r="Q1832" s="42" t="s">
        <v>6220</v>
      </c>
      <c r="R1832" s="60">
        <v>44474</v>
      </c>
      <c r="S1832" s="42" t="s">
        <v>243</v>
      </c>
      <c r="T1832" s="68"/>
    </row>
    <row r="1833" spans="1:20" s="70" customFormat="1" x14ac:dyDescent="0.2">
      <c r="A1833" s="38" t="s">
        <v>6368</v>
      </c>
      <c r="B1833" s="42" t="s">
        <v>6369</v>
      </c>
      <c r="C1833" s="42" t="s">
        <v>6370</v>
      </c>
      <c r="D1833" s="38">
        <v>300286</v>
      </c>
      <c r="E1833" s="38"/>
      <c r="F1833" s="38"/>
      <c r="G1833" s="42" t="s">
        <v>3944</v>
      </c>
      <c r="H1833" s="38">
        <v>8263000075</v>
      </c>
      <c r="I1833" s="40">
        <v>712726146</v>
      </c>
      <c r="J1833" s="3">
        <v>8519350</v>
      </c>
      <c r="K1833" s="3"/>
      <c r="L1833" s="3">
        <v>1533483</v>
      </c>
      <c r="M1833" s="3">
        <f t="shared" si="28"/>
        <v>10052833</v>
      </c>
      <c r="N1833" s="41">
        <v>44408.729166666664</v>
      </c>
      <c r="O1833" s="39">
        <v>6870210373</v>
      </c>
      <c r="P1833" s="42" t="s">
        <v>315</v>
      </c>
      <c r="Q1833" s="42" t="s">
        <v>6371</v>
      </c>
      <c r="R1833" s="60">
        <v>44464</v>
      </c>
      <c r="S1833" s="42" t="s">
        <v>243</v>
      </c>
      <c r="T1833" s="68"/>
    </row>
    <row r="1834" spans="1:20" s="70" customFormat="1" x14ac:dyDescent="0.2">
      <c r="A1834" s="38" t="s">
        <v>6372</v>
      </c>
      <c r="B1834" s="42" t="s">
        <v>6373</v>
      </c>
      <c r="C1834" s="42" t="s">
        <v>6374</v>
      </c>
      <c r="D1834" s="38">
        <v>300286</v>
      </c>
      <c r="E1834" s="38"/>
      <c r="F1834" s="38"/>
      <c r="G1834" s="42" t="s">
        <v>3944</v>
      </c>
      <c r="H1834" s="38">
        <v>8263000075</v>
      </c>
      <c r="I1834" s="40">
        <v>712727087</v>
      </c>
      <c r="J1834" s="3">
        <v>7413800</v>
      </c>
      <c r="K1834" s="3"/>
      <c r="L1834" s="3">
        <v>1334484</v>
      </c>
      <c r="M1834" s="3">
        <f t="shared" si="28"/>
        <v>8748284</v>
      </c>
      <c r="N1834" s="41">
        <v>44439.729166666664</v>
      </c>
      <c r="O1834" s="39">
        <v>6870210409</v>
      </c>
      <c r="P1834" s="42" t="s">
        <v>315</v>
      </c>
      <c r="Q1834" s="42" t="s">
        <v>6375</v>
      </c>
      <c r="R1834" s="60">
        <v>44477</v>
      </c>
      <c r="S1834" s="42" t="s">
        <v>243</v>
      </c>
      <c r="T1834" s="68"/>
    </row>
    <row r="1835" spans="1:20" s="70" customFormat="1" x14ac:dyDescent="0.2">
      <c r="A1835" s="38" t="s">
        <v>6376</v>
      </c>
      <c r="B1835" s="42" t="s">
        <v>6377</v>
      </c>
      <c r="C1835" s="42" t="s">
        <v>6378</v>
      </c>
      <c r="D1835" s="38">
        <v>300286</v>
      </c>
      <c r="E1835" s="38"/>
      <c r="F1835" s="38"/>
      <c r="G1835" s="42" t="s">
        <v>3944</v>
      </c>
      <c r="H1835" s="38">
        <v>8263000075</v>
      </c>
      <c r="I1835" s="40">
        <v>712726585</v>
      </c>
      <c r="J1835" s="3">
        <v>800000</v>
      </c>
      <c r="K1835" s="3"/>
      <c r="L1835" s="3">
        <v>144000</v>
      </c>
      <c r="M1835" s="3">
        <f t="shared" si="28"/>
        <v>944000</v>
      </c>
      <c r="N1835" s="41">
        <v>44426.729166666664</v>
      </c>
      <c r="O1835" s="39">
        <v>6870210815</v>
      </c>
      <c r="P1835" s="42" t="s">
        <v>315</v>
      </c>
      <c r="Q1835" s="42" t="s">
        <v>6371</v>
      </c>
      <c r="R1835" s="60">
        <v>44464</v>
      </c>
      <c r="S1835" s="42" t="s">
        <v>243</v>
      </c>
      <c r="T1835" s="68"/>
    </row>
    <row r="1836" spans="1:20" s="70" customFormat="1" x14ac:dyDescent="0.2">
      <c r="A1836" s="38" t="s">
        <v>6379</v>
      </c>
      <c r="B1836" s="39" t="s">
        <v>6380</v>
      </c>
      <c r="C1836" s="39" t="s">
        <v>6381</v>
      </c>
      <c r="D1836" s="38">
        <v>407261</v>
      </c>
      <c r="E1836" s="38"/>
      <c r="F1836" s="38"/>
      <c r="G1836" s="39" t="s">
        <v>58</v>
      </c>
      <c r="H1836" s="38">
        <v>8266009891</v>
      </c>
      <c r="I1836" s="40">
        <v>9854022347</v>
      </c>
      <c r="J1836" s="2">
        <v>11198</v>
      </c>
      <c r="K1836" s="2"/>
      <c r="L1836" s="2">
        <v>0</v>
      </c>
      <c r="M1836" s="3">
        <f t="shared" si="28"/>
        <v>11198</v>
      </c>
      <c r="N1836" s="41">
        <v>44442.729166666664</v>
      </c>
      <c r="O1836" s="39">
        <v>6870211007</v>
      </c>
      <c r="P1836" s="39" t="s">
        <v>52</v>
      </c>
      <c r="Q1836" s="40"/>
      <c r="R1836" s="41"/>
      <c r="S1836" s="39" t="s">
        <v>54</v>
      </c>
      <c r="T1836" s="68"/>
    </row>
    <row r="1837" spans="1:20" s="70" customFormat="1" x14ac:dyDescent="0.2">
      <c r="A1837" s="38" t="s">
        <v>6382</v>
      </c>
      <c r="B1837" s="39" t="s">
        <v>6383</v>
      </c>
      <c r="C1837" s="39" t="s">
        <v>6384</v>
      </c>
      <c r="D1837" s="38">
        <v>407261</v>
      </c>
      <c r="E1837" s="38"/>
      <c r="F1837" s="38"/>
      <c r="G1837" s="39" t="s">
        <v>58</v>
      </c>
      <c r="H1837" s="38">
        <v>8266009891</v>
      </c>
      <c r="I1837" s="40">
        <v>9854022460</v>
      </c>
      <c r="J1837" s="2">
        <v>11198</v>
      </c>
      <c r="K1837" s="2"/>
      <c r="L1837" s="2">
        <v>0</v>
      </c>
      <c r="M1837" s="3">
        <f t="shared" si="28"/>
        <v>11198</v>
      </c>
      <c r="N1837" s="41">
        <v>44448.729166666664</v>
      </c>
      <c r="O1837" s="39">
        <v>6870211015</v>
      </c>
      <c r="P1837" s="39" t="s">
        <v>52</v>
      </c>
      <c r="Q1837" s="40"/>
      <c r="R1837" s="41"/>
      <c r="S1837" s="39" t="s">
        <v>54</v>
      </c>
      <c r="T1837" s="68"/>
    </row>
    <row r="1838" spans="1:20" s="70" customFormat="1" x14ac:dyDescent="0.2">
      <c r="A1838" s="38" t="s">
        <v>6385</v>
      </c>
      <c r="B1838" s="42" t="s">
        <v>6386</v>
      </c>
      <c r="C1838" s="42" t="s">
        <v>6387</v>
      </c>
      <c r="D1838" s="38">
        <v>407261</v>
      </c>
      <c r="E1838" s="38"/>
      <c r="F1838" s="38"/>
      <c r="G1838" s="42" t="s">
        <v>58</v>
      </c>
      <c r="H1838" s="38">
        <v>8266012048</v>
      </c>
      <c r="I1838" s="40">
        <v>9854022476</v>
      </c>
      <c r="J1838" s="3">
        <v>63079.12</v>
      </c>
      <c r="K1838" s="3"/>
      <c r="L1838" s="3">
        <v>0</v>
      </c>
      <c r="M1838" s="3">
        <f t="shared" si="28"/>
        <v>63079.12</v>
      </c>
      <c r="N1838" s="41">
        <v>44449.729166666664</v>
      </c>
      <c r="O1838" s="39">
        <v>6870211028</v>
      </c>
      <c r="P1838" s="42" t="s">
        <v>315</v>
      </c>
      <c r="Q1838" s="42"/>
      <c r="R1838" s="60"/>
      <c r="S1838" s="42" t="s">
        <v>243</v>
      </c>
      <c r="T1838" s="68" t="s">
        <v>506</v>
      </c>
    </row>
    <row r="1839" spans="1:20" s="70" customFormat="1" x14ac:dyDescent="0.2">
      <c r="A1839" s="38" t="s">
        <v>6388</v>
      </c>
      <c r="B1839" s="42" t="s">
        <v>6389</v>
      </c>
      <c r="C1839" s="42" t="s">
        <v>6390</v>
      </c>
      <c r="D1839" s="38">
        <v>300286</v>
      </c>
      <c r="E1839" s="38"/>
      <c r="F1839" s="38"/>
      <c r="G1839" s="42" t="s">
        <v>3944</v>
      </c>
      <c r="H1839" s="38">
        <v>8263000075</v>
      </c>
      <c r="I1839" s="40">
        <v>712726908</v>
      </c>
      <c r="J1839" s="3">
        <v>211950</v>
      </c>
      <c r="K1839" s="3"/>
      <c r="L1839" s="3">
        <v>38151</v>
      </c>
      <c r="M1839" s="3">
        <f t="shared" si="28"/>
        <v>250101</v>
      </c>
      <c r="N1839" s="41">
        <v>44436.729166666664</v>
      </c>
      <c r="O1839" s="39">
        <v>6870211088</v>
      </c>
      <c r="P1839" s="42" t="s">
        <v>315</v>
      </c>
      <c r="Q1839" s="42" t="s">
        <v>6391</v>
      </c>
      <c r="R1839" s="60">
        <v>44470</v>
      </c>
      <c r="S1839" s="42" t="s">
        <v>243</v>
      </c>
      <c r="T1839" s="68"/>
    </row>
    <row r="1840" spans="1:20" s="70" customFormat="1" x14ac:dyDescent="0.2">
      <c r="A1840" s="38" t="s">
        <v>6392</v>
      </c>
      <c r="B1840" s="42" t="s">
        <v>6393</v>
      </c>
      <c r="C1840" s="42" t="s">
        <v>6394</v>
      </c>
      <c r="D1840" s="38">
        <v>300286</v>
      </c>
      <c r="E1840" s="38"/>
      <c r="F1840" s="38"/>
      <c r="G1840" s="42" t="s">
        <v>3944</v>
      </c>
      <c r="H1840" s="38">
        <v>8263000075</v>
      </c>
      <c r="I1840" s="40">
        <v>712727109</v>
      </c>
      <c r="J1840" s="3">
        <v>248262.5</v>
      </c>
      <c r="K1840" s="3"/>
      <c r="L1840" s="3">
        <v>44687.25</v>
      </c>
      <c r="M1840" s="3">
        <f t="shared" si="28"/>
        <v>292949.75</v>
      </c>
      <c r="N1840" s="41">
        <v>44439.729166666664</v>
      </c>
      <c r="O1840" s="39">
        <v>6870211202</v>
      </c>
      <c r="P1840" s="42" t="s">
        <v>315</v>
      </c>
      <c r="Q1840" s="42" t="s">
        <v>6375</v>
      </c>
      <c r="R1840" s="60">
        <v>44477</v>
      </c>
      <c r="S1840" s="42" t="s">
        <v>243</v>
      </c>
      <c r="T1840" s="68"/>
    </row>
    <row r="1841" spans="1:20" s="70" customFormat="1" x14ac:dyDescent="0.2">
      <c r="A1841" s="38" t="s">
        <v>6395</v>
      </c>
      <c r="B1841" s="42" t="s">
        <v>6396</v>
      </c>
      <c r="C1841" s="42" t="s">
        <v>6397</v>
      </c>
      <c r="D1841" s="38">
        <v>300286</v>
      </c>
      <c r="E1841" s="38"/>
      <c r="F1841" s="38"/>
      <c r="G1841" s="42" t="s">
        <v>3944</v>
      </c>
      <c r="H1841" s="38">
        <v>8263000075</v>
      </c>
      <c r="I1841" s="40">
        <v>712726813</v>
      </c>
      <c r="J1841" s="3">
        <v>104900</v>
      </c>
      <c r="K1841" s="3"/>
      <c r="L1841" s="3">
        <v>18882</v>
      </c>
      <c r="M1841" s="3">
        <f t="shared" si="28"/>
        <v>123782</v>
      </c>
      <c r="N1841" s="41">
        <v>44435.729166666664</v>
      </c>
      <c r="O1841" s="39">
        <v>6870211339</v>
      </c>
      <c r="P1841" s="42" t="s">
        <v>315</v>
      </c>
      <c r="Q1841" s="42" t="s">
        <v>6371</v>
      </c>
      <c r="R1841" s="60">
        <v>44464</v>
      </c>
      <c r="S1841" s="42" t="s">
        <v>243</v>
      </c>
      <c r="T1841" s="68"/>
    </row>
    <row r="1842" spans="1:20" s="70" customFormat="1" x14ac:dyDescent="0.2">
      <c r="A1842" s="38" t="s">
        <v>6398</v>
      </c>
      <c r="B1842" s="42" t="s">
        <v>6399</v>
      </c>
      <c r="C1842" s="42" t="s">
        <v>6400</v>
      </c>
      <c r="D1842" s="38">
        <v>300286</v>
      </c>
      <c r="E1842" s="38"/>
      <c r="F1842" s="38"/>
      <c r="G1842" s="42" t="s">
        <v>3944</v>
      </c>
      <c r="H1842" s="38">
        <v>8263000075</v>
      </c>
      <c r="I1842" s="40">
        <v>712727093</v>
      </c>
      <c r="J1842" s="3">
        <v>113190</v>
      </c>
      <c r="K1842" s="3"/>
      <c r="L1842" s="3">
        <v>20374.2</v>
      </c>
      <c r="M1842" s="3">
        <f t="shared" si="28"/>
        <v>133564.20000000001</v>
      </c>
      <c r="N1842" s="41">
        <v>44439.729166666664</v>
      </c>
      <c r="O1842" s="39">
        <v>6870211426</v>
      </c>
      <c r="P1842" s="42" t="s">
        <v>315</v>
      </c>
      <c r="Q1842" s="42" t="s">
        <v>6375</v>
      </c>
      <c r="R1842" s="60">
        <v>44477</v>
      </c>
      <c r="S1842" s="42" t="s">
        <v>243</v>
      </c>
      <c r="T1842" s="68"/>
    </row>
    <row r="1843" spans="1:20" s="70" customFormat="1" x14ac:dyDescent="0.2">
      <c r="A1843" s="38" t="s">
        <v>6401</v>
      </c>
      <c r="B1843" s="42" t="s">
        <v>6402</v>
      </c>
      <c r="C1843" s="42" t="s">
        <v>6403</v>
      </c>
      <c r="D1843" s="38">
        <v>300286</v>
      </c>
      <c r="E1843" s="38"/>
      <c r="F1843" s="38"/>
      <c r="G1843" s="42" t="s">
        <v>3944</v>
      </c>
      <c r="H1843" s="38">
        <v>8263000075</v>
      </c>
      <c r="I1843" s="40">
        <v>712727103</v>
      </c>
      <c r="J1843" s="3">
        <v>90431.25</v>
      </c>
      <c r="K1843" s="3"/>
      <c r="L1843" s="3">
        <v>16277.625</v>
      </c>
      <c r="M1843" s="3">
        <f t="shared" si="28"/>
        <v>106708.875</v>
      </c>
      <c r="N1843" s="41">
        <v>44439.729166666664</v>
      </c>
      <c r="O1843" s="39">
        <v>6870211454</v>
      </c>
      <c r="P1843" s="42" t="s">
        <v>315</v>
      </c>
      <c r="Q1843" s="42" t="s">
        <v>6375</v>
      </c>
      <c r="R1843" s="60">
        <v>44477</v>
      </c>
      <c r="S1843" s="42" t="s">
        <v>243</v>
      </c>
      <c r="T1843" s="68"/>
    </row>
    <row r="1844" spans="1:20" s="70" customFormat="1" x14ac:dyDescent="0.2">
      <c r="A1844" s="38" t="s">
        <v>6404</v>
      </c>
      <c r="B1844" s="42" t="s">
        <v>6405</v>
      </c>
      <c r="C1844" s="42" t="s">
        <v>6406</v>
      </c>
      <c r="D1844" s="38">
        <v>300286</v>
      </c>
      <c r="E1844" s="38"/>
      <c r="F1844" s="38"/>
      <c r="G1844" s="42" t="s">
        <v>3944</v>
      </c>
      <c r="H1844" s="38">
        <v>8263000075</v>
      </c>
      <c r="I1844" s="40">
        <v>712727114</v>
      </c>
      <c r="J1844" s="3">
        <v>41510</v>
      </c>
      <c r="K1844" s="3"/>
      <c r="L1844" s="3">
        <v>7471.7999999999993</v>
      </c>
      <c r="M1844" s="3">
        <f t="shared" si="28"/>
        <v>48981.8</v>
      </c>
      <c r="N1844" s="41">
        <v>44439.729166666664</v>
      </c>
      <c r="O1844" s="39">
        <v>6870211474</v>
      </c>
      <c r="P1844" s="42" t="s">
        <v>315</v>
      </c>
      <c r="Q1844" s="42" t="s">
        <v>6375</v>
      </c>
      <c r="R1844" s="60">
        <v>44477</v>
      </c>
      <c r="S1844" s="42" t="s">
        <v>243</v>
      </c>
      <c r="T1844" s="68"/>
    </row>
    <row r="1845" spans="1:20" s="70" customFormat="1" x14ac:dyDescent="0.2">
      <c r="A1845" s="38" t="s">
        <v>6407</v>
      </c>
      <c r="B1845" s="42" t="s">
        <v>6408</v>
      </c>
      <c r="C1845" s="42" t="s">
        <v>6409</v>
      </c>
      <c r="D1845" s="38">
        <v>300286</v>
      </c>
      <c r="E1845" s="38"/>
      <c r="F1845" s="38"/>
      <c r="G1845" s="42" t="s">
        <v>3944</v>
      </c>
      <c r="H1845" s="38">
        <v>8263000075</v>
      </c>
      <c r="I1845" s="40">
        <v>712727112</v>
      </c>
      <c r="J1845" s="3">
        <v>14300</v>
      </c>
      <c r="K1845" s="3"/>
      <c r="L1845" s="3">
        <v>2574</v>
      </c>
      <c r="M1845" s="3">
        <f t="shared" si="28"/>
        <v>16874</v>
      </c>
      <c r="N1845" s="41">
        <v>44439.729166666664</v>
      </c>
      <c r="O1845" s="39">
        <v>6870211482</v>
      </c>
      <c r="P1845" s="42" t="s">
        <v>315</v>
      </c>
      <c r="Q1845" s="42" t="s">
        <v>6375</v>
      </c>
      <c r="R1845" s="60">
        <v>44477</v>
      </c>
      <c r="S1845" s="42" t="s">
        <v>243</v>
      </c>
      <c r="T1845" s="68"/>
    </row>
    <row r="1846" spans="1:20" s="70" customFormat="1" x14ac:dyDescent="0.2">
      <c r="A1846" s="38" t="s">
        <v>6410</v>
      </c>
      <c r="B1846" s="39" t="s">
        <v>6411</v>
      </c>
      <c r="C1846" s="39" t="s">
        <v>6412</v>
      </c>
      <c r="D1846" s="38">
        <v>816777</v>
      </c>
      <c r="E1846" s="38"/>
      <c r="F1846" s="38"/>
      <c r="G1846" s="39" t="s">
        <v>205</v>
      </c>
      <c r="H1846" s="38">
        <v>8268005263</v>
      </c>
      <c r="I1846" s="40" t="s">
        <v>6413</v>
      </c>
      <c r="J1846" s="2">
        <v>104935</v>
      </c>
      <c r="K1846" s="2"/>
      <c r="L1846" s="2">
        <v>18888.3</v>
      </c>
      <c r="M1846" s="3">
        <f t="shared" si="28"/>
        <v>123823.3</v>
      </c>
      <c r="N1846" s="41">
        <v>44425.729166666664</v>
      </c>
      <c r="O1846" s="39">
        <v>44100581</v>
      </c>
      <c r="P1846" s="39" t="s">
        <v>52</v>
      </c>
      <c r="Q1846" s="40" t="s">
        <v>6414</v>
      </c>
      <c r="R1846" s="41">
        <v>44478</v>
      </c>
      <c r="S1846" s="39" t="s">
        <v>54</v>
      </c>
      <c r="T1846" s="68"/>
    </row>
    <row r="1847" spans="1:20" s="70" customFormat="1" x14ac:dyDescent="0.2">
      <c r="A1847" s="38" t="s">
        <v>63</v>
      </c>
      <c r="B1847" s="1"/>
      <c r="C1847" s="1"/>
      <c r="D1847" s="51"/>
      <c r="E1847" s="38"/>
      <c r="F1847" s="51"/>
      <c r="G1847" s="52" t="s">
        <v>64</v>
      </c>
      <c r="H1847" s="53"/>
      <c r="I1847" s="54" t="s">
        <v>6415</v>
      </c>
      <c r="J1847" s="35">
        <v>-3550</v>
      </c>
      <c r="K1847" s="1"/>
      <c r="L1847" s="1"/>
      <c r="M1847" s="3">
        <f t="shared" si="28"/>
        <v>-3550</v>
      </c>
      <c r="N1847" s="41">
        <v>44462</v>
      </c>
      <c r="O1847" s="56"/>
      <c r="P1847" s="1"/>
      <c r="Q1847" s="1"/>
      <c r="R1847" s="57"/>
      <c r="S1847" s="39" t="s">
        <v>54</v>
      </c>
      <c r="T1847" s="68"/>
    </row>
    <row r="1848" spans="1:20" s="70" customFormat="1" x14ac:dyDescent="0.2">
      <c r="A1848" s="38" t="s">
        <v>63</v>
      </c>
      <c r="B1848" s="1"/>
      <c r="C1848" s="1"/>
      <c r="D1848" s="51"/>
      <c r="E1848" s="38"/>
      <c r="F1848" s="51"/>
      <c r="G1848" s="52" t="s">
        <v>64</v>
      </c>
      <c r="H1848" s="53"/>
      <c r="I1848" s="54" t="s">
        <v>6416</v>
      </c>
      <c r="J1848" s="35">
        <v>-8549</v>
      </c>
      <c r="K1848" s="1"/>
      <c r="L1848" s="1"/>
      <c r="M1848" s="3">
        <f t="shared" si="28"/>
        <v>-8549</v>
      </c>
      <c r="N1848" s="41">
        <v>44462</v>
      </c>
      <c r="O1848" s="56"/>
      <c r="P1848" s="1"/>
      <c r="Q1848" s="1"/>
      <c r="R1848" s="57"/>
      <c r="S1848" s="39" t="s">
        <v>54</v>
      </c>
      <c r="T1848" s="68"/>
    </row>
    <row r="1849" spans="1:20" s="70" customFormat="1" x14ac:dyDescent="0.2">
      <c r="A1849" s="38" t="s">
        <v>6417</v>
      </c>
      <c r="B1849" s="42" t="s">
        <v>6418</v>
      </c>
      <c r="C1849" s="42" t="s">
        <v>6419</v>
      </c>
      <c r="D1849" s="38">
        <v>909693</v>
      </c>
      <c r="E1849" s="38"/>
      <c r="F1849" s="38"/>
      <c r="G1849" s="39" t="s">
        <v>6420</v>
      </c>
      <c r="H1849" s="38">
        <v>8268006680</v>
      </c>
      <c r="I1849" s="40" t="s">
        <v>6421</v>
      </c>
      <c r="J1849" s="3">
        <v>356733.06</v>
      </c>
      <c r="K1849" s="3"/>
      <c r="L1849" s="3">
        <v>64211.94</v>
      </c>
      <c r="M1849" s="3">
        <f t="shared" si="28"/>
        <v>420945</v>
      </c>
      <c r="N1849" s="41">
        <v>44433.729166666664</v>
      </c>
      <c r="O1849" s="39">
        <v>44100552</v>
      </c>
      <c r="P1849" s="42" t="s">
        <v>315</v>
      </c>
      <c r="Q1849" s="42">
        <v>110081516101</v>
      </c>
      <c r="R1849" s="60">
        <v>44478</v>
      </c>
      <c r="S1849" s="42" t="s">
        <v>243</v>
      </c>
      <c r="T1849" s="68"/>
    </row>
    <row r="1850" spans="1:20" s="70" customFormat="1" x14ac:dyDescent="0.2">
      <c r="A1850" s="38" t="s">
        <v>6422</v>
      </c>
      <c r="B1850" s="39" t="s">
        <v>6423</v>
      </c>
      <c r="C1850" s="39" t="s">
        <v>6424</v>
      </c>
      <c r="D1850" s="38">
        <v>407261</v>
      </c>
      <c r="E1850" s="38"/>
      <c r="F1850" s="38"/>
      <c r="G1850" s="39" t="s">
        <v>58</v>
      </c>
      <c r="H1850" s="38">
        <v>8266012429</v>
      </c>
      <c r="I1850" s="40">
        <v>9854022537</v>
      </c>
      <c r="J1850" s="2">
        <v>55993</v>
      </c>
      <c r="K1850" s="2"/>
      <c r="L1850" s="2">
        <v>0</v>
      </c>
      <c r="M1850" s="3">
        <f t="shared" si="28"/>
        <v>55993</v>
      </c>
      <c r="N1850" s="41">
        <v>44452.729166666664</v>
      </c>
      <c r="O1850" s="39">
        <v>6870212923</v>
      </c>
      <c r="P1850" s="39" t="s">
        <v>3282</v>
      </c>
      <c r="Q1850" s="40"/>
      <c r="R1850" s="41"/>
      <c r="S1850" s="42" t="s">
        <v>2417</v>
      </c>
      <c r="T1850" s="68"/>
    </row>
    <row r="1851" spans="1:20" s="70" customFormat="1" x14ac:dyDescent="0.2">
      <c r="A1851" s="38" t="s">
        <v>6425</v>
      </c>
      <c r="B1851" s="42" t="s">
        <v>6426</v>
      </c>
      <c r="C1851" s="42" t="s">
        <v>6427</v>
      </c>
      <c r="D1851" s="38">
        <v>407261</v>
      </c>
      <c r="E1851" s="38"/>
      <c r="F1851" s="38"/>
      <c r="G1851" s="42" t="s">
        <v>58</v>
      </c>
      <c r="H1851" s="38">
        <v>8266012048</v>
      </c>
      <c r="I1851" s="40">
        <v>9854022530</v>
      </c>
      <c r="J1851" s="3">
        <v>59367.17</v>
      </c>
      <c r="K1851" s="3"/>
      <c r="L1851" s="3">
        <v>0</v>
      </c>
      <c r="M1851" s="3">
        <f t="shared" si="28"/>
        <v>59367.17</v>
      </c>
      <c r="N1851" s="41">
        <v>44452.729166666664</v>
      </c>
      <c r="O1851" s="39">
        <v>6870212930</v>
      </c>
      <c r="P1851" s="42" t="s">
        <v>315</v>
      </c>
      <c r="Q1851" s="42"/>
      <c r="R1851" s="60"/>
      <c r="S1851" s="42" t="s">
        <v>243</v>
      </c>
      <c r="T1851" s="68" t="s">
        <v>506</v>
      </c>
    </row>
    <row r="1852" spans="1:20" s="70" customFormat="1" x14ac:dyDescent="0.2">
      <c r="A1852" s="38" t="s">
        <v>6428</v>
      </c>
      <c r="B1852" s="42" t="s">
        <v>6429</v>
      </c>
      <c r="C1852" s="42" t="s">
        <v>6430</v>
      </c>
      <c r="D1852" s="38">
        <v>407261</v>
      </c>
      <c r="E1852" s="38"/>
      <c r="F1852" s="38"/>
      <c r="G1852" s="42" t="s">
        <v>58</v>
      </c>
      <c r="H1852" s="38">
        <v>8266012048</v>
      </c>
      <c r="I1852" s="40">
        <v>9854022561</v>
      </c>
      <c r="J1852" s="3">
        <v>61873.94</v>
      </c>
      <c r="K1852" s="3"/>
      <c r="L1852" s="3">
        <v>0</v>
      </c>
      <c r="M1852" s="3">
        <f t="shared" si="28"/>
        <v>61873.94</v>
      </c>
      <c r="N1852" s="41">
        <v>44454.729166666664</v>
      </c>
      <c r="O1852" s="39">
        <v>6870212945</v>
      </c>
      <c r="P1852" s="42" t="s">
        <v>315</v>
      </c>
      <c r="Q1852" s="42"/>
      <c r="R1852" s="60"/>
      <c r="S1852" s="42" t="s">
        <v>243</v>
      </c>
      <c r="T1852" s="68" t="s">
        <v>506</v>
      </c>
    </row>
    <row r="1853" spans="1:20" s="70" customFormat="1" x14ac:dyDescent="0.2">
      <c r="A1853" s="38" t="s">
        <v>6431</v>
      </c>
      <c r="B1853" s="42" t="s">
        <v>6432</v>
      </c>
      <c r="C1853" s="42" t="s">
        <v>6433</v>
      </c>
      <c r="D1853" s="38">
        <v>407261</v>
      </c>
      <c r="E1853" s="38"/>
      <c r="F1853" s="38"/>
      <c r="G1853" s="42" t="s">
        <v>58</v>
      </c>
      <c r="H1853" s="38">
        <v>8266012048</v>
      </c>
      <c r="I1853" s="40">
        <v>9854022437</v>
      </c>
      <c r="J1853" s="3">
        <v>61343.66</v>
      </c>
      <c r="K1853" s="3"/>
      <c r="L1853" s="3">
        <v>0</v>
      </c>
      <c r="M1853" s="3">
        <f t="shared" si="28"/>
        <v>61343.66</v>
      </c>
      <c r="N1853" s="41">
        <v>44446.729166666664</v>
      </c>
      <c r="O1853" s="39">
        <v>6870212949</v>
      </c>
      <c r="P1853" s="42" t="s">
        <v>315</v>
      </c>
      <c r="Q1853" s="42"/>
      <c r="R1853" s="60"/>
      <c r="S1853" s="42" t="s">
        <v>243</v>
      </c>
      <c r="T1853" s="68" t="s">
        <v>506</v>
      </c>
    </row>
    <row r="1854" spans="1:20" s="70" customFormat="1" x14ac:dyDescent="0.2">
      <c r="A1854" s="38" t="s">
        <v>6434</v>
      </c>
      <c r="B1854" s="39" t="s">
        <v>6435</v>
      </c>
      <c r="C1854" s="39" t="s">
        <v>6436</v>
      </c>
      <c r="D1854" s="38">
        <v>401972</v>
      </c>
      <c r="E1854" s="38"/>
      <c r="F1854" s="38"/>
      <c r="G1854" s="39" t="s">
        <v>842</v>
      </c>
      <c r="H1854" s="38">
        <v>8263000049</v>
      </c>
      <c r="I1854" s="40" t="s">
        <v>6437</v>
      </c>
      <c r="J1854" s="2">
        <v>69300</v>
      </c>
      <c r="K1854" s="2">
        <v>82.004000000000005</v>
      </c>
      <c r="L1854" s="2">
        <v>12474</v>
      </c>
      <c r="M1854" s="3">
        <f t="shared" si="28"/>
        <v>81856.004000000001</v>
      </c>
      <c r="N1854" s="41">
        <v>44368.729166666664</v>
      </c>
      <c r="O1854" s="39">
        <v>6870213424</v>
      </c>
      <c r="P1854" s="39" t="s">
        <v>52</v>
      </c>
      <c r="Q1854" s="40"/>
      <c r="R1854" s="41"/>
      <c r="S1854" s="39" t="s">
        <v>54</v>
      </c>
      <c r="T1854" s="68"/>
    </row>
    <row r="1855" spans="1:20" s="70" customFormat="1" x14ac:dyDescent="0.2">
      <c r="A1855" s="38" t="s">
        <v>6438</v>
      </c>
      <c r="B1855" s="39" t="s">
        <v>6439</v>
      </c>
      <c r="C1855" s="39" t="s">
        <v>6440</v>
      </c>
      <c r="D1855" s="38">
        <v>401972</v>
      </c>
      <c r="E1855" s="38"/>
      <c r="F1855" s="38"/>
      <c r="G1855" s="39" t="s">
        <v>842</v>
      </c>
      <c r="H1855" s="38">
        <v>8263000049</v>
      </c>
      <c r="I1855" s="40" t="s">
        <v>6441</v>
      </c>
      <c r="J1855" s="2">
        <v>240840</v>
      </c>
      <c r="K1855" s="2">
        <v>284.00120000000004</v>
      </c>
      <c r="L1855" s="2">
        <v>43351.199999999997</v>
      </c>
      <c r="M1855" s="3">
        <f t="shared" si="28"/>
        <v>284475.20120000001</v>
      </c>
      <c r="N1855" s="41">
        <v>44374.729166666664</v>
      </c>
      <c r="O1855" s="39">
        <v>6870213467</v>
      </c>
      <c r="P1855" s="39" t="s">
        <v>52</v>
      </c>
      <c r="Q1855" s="40"/>
      <c r="R1855" s="41"/>
      <c r="S1855" s="39" t="s">
        <v>54</v>
      </c>
      <c r="T1855" s="68"/>
    </row>
    <row r="1856" spans="1:20" s="70" customFormat="1" x14ac:dyDescent="0.2">
      <c r="A1856" s="38" t="s">
        <v>6442</v>
      </c>
      <c r="B1856" s="39" t="s">
        <v>6443</v>
      </c>
      <c r="C1856" s="39" t="s">
        <v>6444</v>
      </c>
      <c r="D1856" s="38">
        <v>401972</v>
      </c>
      <c r="E1856" s="38"/>
      <c r="F1856" s="38"/>
      <c r="G1856" s="39" t="s">
        <v>842</v>
      </c>
      <c r="H1856" s="38">
        <v>8263000049</v>
      </c>
      <c r="I1856" s="40" t="s">
        <v>6445</v>
      </c>
      <c r="J1856" s="2">
        <v>39300</v>
      </c>
      <c r="K1856" s="2">
        <v>46.004000000000005</v>
      </c>
      <c r="L1856" s="2">
        <v>7074</v>
      </c>
      <c r="M1856" s="3">
        <f t="shared" si="28"/>
        <v>46420.004000000001</v>
      </c>
      <c r="N1856" s="41">
        <v>44368.729166666664</v>
      </c>
      <c r="O1856" s="39">
        <v>6870213479</v>
      </c>
      <c r="P1856" s="39" t="s">
        <v>52</v>
      </c>
      <c r="Q1856" s="40"/>
      <c r="R1856" s="41"/>
      <c r="S1856" s="39" t="s">
        <v>54</v>
      </c>
      <c r="T1856" s="68"/>
    </row>
    <row r="1857" spans="1:20" s="70" customFormat="1" x14ac:dyDescent="0.2">
      <c r="A1857" s="38" t="s">
        <v>6446</v>
      </c>
      <c r="B1857" s="39" t="s">
        <v>6447</v>
      </c>
      <c r="C1857" s="39" t="s">
        <v>6448</v>
      </c>
      <c r="D1857" s="38">
        <v>401972</v>
      </c>
      <c r="E1857" s="38"/>
      <c r="F1857" s="38"/>
      <c r="G1857" s="39" t="s">
        <v>842</v>
      </c>
      <c r="H1857" s="38">
        <v>8263000049</v>
      </c>
      <c r="I1857" s="40" t="s">
        <v>6449</v>
      </c>
      <c r="J1857" s="2">
        <v>197700</v>
      </c>
      <c r="K1857" s="2">
        <v>232.99600000000001</v>
      </c>
      <c r="L1857" s="2">
        <v>35586</v>
      </c>
      <c r="M1857" s="3">
        <f t="shared" si="28"/>
        <v>233518.99600000001</v>
      </c>
      <c r="N1857" s="41">
        <v>44374.729166666664</v>
      </c>
      <c r="O1857" s="39">
        <v>6870213514</v>
      </c>
      <c r="P1857" s="39" t="s">
        <v>52</v>
      </c>
      <c r="Q1857" s="40"/>
      <c r="R1857" s="41"/>
      <c r="S1857" s="39" t="s">
        <v>54</v>
      </c>
      <c r="T1857" s="68"/>
    </row>
    <row r="1858" spans="1:20" s="70" customFormat="1" x14ac:dyDescent="0.2">
      <c r="A1858" s="38" t="s">
        <v>6450</v>
      </c>
      <c r="B1858" s="39" t="s">
        <v>6451</v>
      </c>
      <c r="C1858" s="39" t="s">
        <v>6452</v>
      </c>
      <c r="D1858" s="38">
        <v>401972</v>
      </c>
      <c r="E1858" s="38"/>
      <c r="F1858" s="38"/>
      <c r="G1858" s="39" t="s">
        <v>842</v>
      </c>
      <c r="H1858" s="38">
        <v>8263000049</v>
      </c>
      <c r="I1858" s="40" t="s">
        <v>6453</v>
      </c>
      <c r="J1858" s="2">
        <v>224400</v>
      </c>
      <c r="K1858" s="2">
        <v>0</v>
      </c>
      <c r="L1858" s="2">
        <v>40392</v>
      </c>
      <c r="M1858" s="3">
        <f t="shared" si="28"/>
        <v>264792</v>
      </c>
      <c r="N1858" s="41">
        <v>44397.729166666664</v>
      </c>
      <c r="O1858" s="39">
        <v>6870213760</v>
      </c>
      <c r="P1858" s="39" t="s">
        <v>52</v>
      </c>
      <c r="Q1858" s="40"/>
      <c r="R1858" s="41"/>
      <c r="S1858" s="39" t="s">
        <v>54</v>
      </c>
      <c r="T1858" s="68"/>
    </row>
    <row r="1859" spans="1:20" s="70" customFormat="1" x14ac:dyDescent="0.2">
      <c r="A1859" s="38" t="s">
        <v>6454</v>
      </c>
      <c r="B1859" s="39" t="s">
        <v>6455</v>
      </c>
      <c r="C1859" s="39" t="s">
        <v>6456</v>
      </c>
      <c r="D1859" s="38">
        <v>401972</v>
      </c>
      <c r="E1859" s="38"/>
      <c r="F1859" s="38"/>
      <c r="G1859" s="39" t="s">
        <v>842</v>
      </c>
      <c r="H1859" s="38">
        <v>8263000049</v>
      </c>
      <c r="I1859" s="40" t="s">
        <v>6457</v>
      </c>
      <c r="J1859" s="2">
        <v>107000</v>
      </c>
      <c r="K1859" s="2">
        <v>0</v>
      </c>
      <c r="L1859" s="2">
        <v>19260</v>
      </c>
      <c r="M1859" s="3">
        <f t="shared" si="28"/>
        <v>126260</v>
      </c>
      <c r="N1859" s="41">
        <v>44379.729166666664</v>
      </c>
      <c r="O1859" s="39">
        <v>6870213823</v>
      </c>
      <c r="P1859" s="39" t="s">
        <v>52</v>
      </c>
      <c r="Q1859" s="40"/>
      <c r="R1859" s="41"/>
      <c r="S1859" s="39" t="s">
        <v>54</v>
      </c>
      <c r="T1859" s="68"/>
    </row>
    <row r="1860" spans="1:20" s="70" customFormat="1" x14ac:dyDescent="0.2">
      <c r="A1860" s="38" t="s">
        <v>6458</v>
      </c>
      <c r="B1860" s="39" t="s">
        <v>6459</v>
      </c>
      <c r="C1860" s="39" t="s">
        <v>6460</v>
      </c>
      <c r="D1860" s="38">
        <v>401972</v>
      </c>
      <c r="E1860" s="38"/>
      <c r="F1860" s="38"/>
      <c r="G1860" s="39" t="s">
        <v>842</v>
      </c>
      <c r="H1860" s="38">
        <v>8263000049</v>
      </c>
      <c r="I1860" s="40" t="s">
        <v>6461</v>
      </c>
      <c r="J1860" s="2">
        <v>215600</v>
      </c>
      <c r="K1860" s="2">
        <v>253.99800000000002</v>
      </c>
      <c r="L1860" s="2">
        <v>38808</v>
      </c>
      <c r="M1860" s="3">
        <f t="shared" si="28"/>
        <v>254661.99799999999</v>
      </c>
      <c r="N1860" s="41">
        <v>44374.729166666664</v>
      </c>
      <c r="O1860" s="39">
        <v>6870213947</v>
      </c>
      <c r="P1860" s="39" t="s">
        <v>52</v>
      </c>
      <c r="Q1860" s="40"/>
      <c r="R1860" s="41"/>
      <c r="S1860" s="39" t="s">
        <v>54</v>
      </c>
      <c r="T1860" s="68"/>
    </row>
    <row r="1861" spans="1:20" s="70" customFormat="1" x14ac:dyDescent="0.2">
      <c r="A1861" s="38" t="s">
        <v>6462</v>
      </c>
      <c r="B1861" s="39" t="s">
        <v>6463</v>
      </c>
      <c r="C1861" s="39" t="s">
        <v>6464</v>
      </c>
      <c r="D1861" s="38">
        <v>401972</v>
      </c>
      <c r="E1861" s="38"/>
      <c r="F1861" s="38"/>
      <c r="G1861" s="39" t="s">
        <v>842</v>
      </c>
      <c r="H1861" s="38">
        <v>8263000049</v>
      </c>
      <c r="I1861" s="40" t="s">
        <v>6465</v>
      </c>
      <c r="J1861" s="2">
        <v>56000</v>
      </c>
      <c r="K1861" s="2">
        <v>0</v>
      </c>
      <c r="L1861" s="2">
        <v>10080</v>
      </c>
      <c r="M1861" s="3">
        <f t="shared" si="28"/>
        <v>66080</v>
      </c>
      <c r="N1861" s="41">
        <v>44379.729166666664</v>
      </c>
      <c r="O1861" s="39">
        <v>6870214116</v>
      </c>
      <c r="P1861" s="39" t="s">
        <v>52</v>
      </c>
      <c r="Q1861" s="40"/>
      <c r="R1861" s="41"/>
      <c r="S1861" s="39" t="s">
        <v>54</v>
      </c>
      <c r="T1861" s="68"/>
    </row>
    <row r="1862" spans="1:20" s="70" customFormat="1" x14ac:dyDescent="0.2">
      <c r="A1862" s="38" t="s">
        <v>6466</v>
      </c>
      <c r="B1862" s="42" t="s">
        <v>6467</v>
      </c>
      <c r="C1862" s="42" t="s">
        <v>6468</v>
      </c>
      <c r="D1862" s="38">
        <v>122097</v>
      </c>
      <c r="E1862" s="38"/>
      <c r="F1862" s="38"/>
      <c r="G1862" s="42" t="s">
        <v>620</v>
      </c>
      <c r="H1862" s="38">
        <v>8263000139</v>
      </c>
      <c r="I1862" s="40" t="s">
        <v>6469</v>
      </c>
      <c r="J1862" s="3">
        <v>1728505</v>
      </c>
      <c r="K1862" s="3"/>
      <c r="L1862" s="3">
        <f>J1862*18%</f>
        <v>311130.89999999997</v>
      </c>
      <c r="M1862" s="3">
        <f t="shared" ref="M1862:M1925" si="29">SUM(J1862:L1862)</f>
        <v>2039635.9</v>
      </c>
      <c r="N1862" s="41">
        <v>44429.729166666664</v>
      </c>
      <c r="O1862" s="39">
        <v>6870250617</v>
      </c>
      <c r="P1862" s="42" t="s">
        <v>315</v>
      </c>
      <c r="Q1862" s="42" t="s">
        <v>6470</v>
      </c>
      <c r="R1862" s="60">
        <v>44497</v>
      </c>
      <c r="S1862" s="42" t="s">
        <v>243</v>
      </c>
      <c r="T1862" s="68"/>
    </row>
    <row r="1863" spans="1:20" s="70" customFormat="1" x14ac:dyDescent="0.2">
      <c r="A1863" s="38" t="s">
        <v>6471</v>
      </c>
      <c r="B1863" s="42" t="s">
        <v>6472</v>
      </c>
      <c r="C1863" s="42" t="s">
        <v>6473</v>
      </c>
      <c r="D1863" s="38">
        <v>122097</v>
      </c>
      <c r="E1863" s="38"/>
      <c r="F1863" s="38"/>
      <c r="G1863" s="42" t="s">
        <v>620</v>
      </c>
      <c r="H1863" s="38">
        <v>8263000139</v>
      </c>
      <c r="I1863" s="40" t="s">
        <v>6474</v>
      </c>
      <c r="J1863" s="3">
        <v>2102550</v>
      </c>
      <c r="K1863" s="3"/>
      <c r="L1863" s="3">
        <v>378459</v>
      </c>
      <c r="M1863" s="3">
        <f t="shared" si="29"/>
        <v>2481009</v>
      </c>
      <c r="N1863" s="41">
        <v>44429.729166666664</v>
      </c>
      <c r="O1863" s="39">
        <v>6870214180</v>
      </c>
      <c r="P1863" s="42" t="s">
        <v>315</v>
      </c>
      <c r="Q1863" s="42" t="s">
        <v>6174</v>
      </c>
      <c r="R1863" s="60">
        <v>44467</v>
      </c>
      <c r="S1863" s="42" t="s">
        <v>243</v>
      </c>
      <c r="T1863" s="68"/>
    </row>
    <row r="1864" spans="1:20" s="70" customFormat="1" x14ac:dyDescent="0.2">
      <c r="A1864" s="38" t="s">
        <v>6475</v>
      </c>
      <c r="B1864" s="42" t="s">
        <v>6472</v>
      </c>
      <c r="C1864" s="42"/>
      <c r="D1864" s="38">
        <v>122097</v>
      </c>
      <c r="E1864" s="38"/>
      <c r="F1864" s="38"/>
      <c r="G1864" s="42" t="s">
        <v>620</v>
      </c>
      <c r="H1864" s="38">
        <v>8263000139</v>
      </c>
      <c r="I1864" s="40" t="s">
        <v>6476</v>
      </c>
      <c r="J1864" s="3">
        <v>-9787.5</v>
      </c>
      <c r="K1864" s="3"/>
      <c r="L1864" s="3">
        <v>-1761.75</v>
      </c>
      <c r="M1864" s="3">
        <f t="shared" si="29"/>
        <v>-11549.25</v>
      </c>
      <c r="N1864" s="41">
        <v>44438</v>
      </c>
      <c r="O1864" s="39"/>
      <c r="P1864" s="42" t="s">
        <v>315</v>
      </c>
      <c r="Q1864" s="42"/>
      <c r="R1864" s="60"/>
      <c r="S1864" s="42" t="s">
        <v>243</v>
      </c>
      <c r="T1864" s="68"/>
    </row>
    <row r="1865" spans="1:20" s="70" customFormat="1" x14ac:dyDescent="0.2">
      <c r="A1865" s="38" t="s">
        <v>6477</v>
      </c>
      <c r="B1865" s="42" t="s">
        <v>6478</v>
      </c>
      <c r="C1865" s="42" t="s">
        <v>6479</v>
      </c>
      <c r="D1865" s="38">
        <v>122097</v>
      </c>
      <c r="E1865" s="38"/>
      <c r="F1865" s="38"/>
      <c r="G1865" s="42" t="s">
        <v>620</v>
      </c>
      <c r="H1865" s="38">
        <v>8263000139</v>
      </c>
      <c r="I1865" s="40" t="s">
        <v>6480</v>
      </c>
      <c r="J1865" s="3">
        <v>1880220.4</v>
      </c>
      <c r="K1865" s="3"/>
      <c r="L1865" s="3">
        <v>338439.6</v>
      </c>
      <c r="M1865" s="3">
        <f t="shared" si="29"/>
        <v>2218660</v>
      </c>
      <c r="N1865" s="41">
        <v>44431.729166666664</v>
      </c>
      <c r="O1865" s="39"/>
      <c r="P1865" s="42" t="s">
        <v>315</v>
      </c>
      <c r="Q1865" s="42"/>
      <c r="R1865" s="60"/>
      <c r="S1865" s="42" t="s">
        <v>243</v>
      </c>
      <c r="T1865" s="68" t="s">
        <v>506</v>
      </c>
    </row>
    <row r="1866" spans="1:20" s="70" customFormat="1" x14ac:dyDescent="0.2">
      <c r="A1866" s="38" t="s">
        <v>6481</v>
      </c>
      <c r="B1866" s="39" t="s">
        <v>6482</v>
      </c>
      <c r="C1866" s="39" t="s">
        <v>6483</v>
      </c>
      <c r="D1866" s="38">
        <v>401972</v>
      </c>
      <c r="E1866" s="38"/>
      <c r="F1866" s="38"/>
      <c r="G1866" s="39" t="s">
        <v>842</v>
      </c>
      <c r="H1866" s="38">
        <v>8263000049</v>
      </c>
      <c r="I1866" s="40" t="s">
        <v>6484</v>
      </c>
      <c r="J1866" s="2">
        <v>12670</v>
      </c>
      <c r="K1866" s="2">
        <v>15.000600000000002</v>
      </c>
      <c r="L1866" s="2">
        <v>2280.6</v>
      </c>
      <c r="M1866" s="3">
        <f t="shared" si="29"/>
        <v>14965.6006</v>
      </c>
      <c r="N1866" s="41">
        <v>44368.729166666664</v>
      </c>
      <c r="O1866" s="39">
        <v>6870214766</v>
      </c>
      <c r="P1866" s="39" t="s">
        <v>52</v>
      </c>
      <c r="Q1866" s="40"/>
      <c r="R1866" s="41"/>
      <c r="S1866" s="39" t="s">
        <v>54</v>
      </c>
      <c r="T1866" s="68"/>
    </row>
    <row r="1867" spans="1:20" s="70" customFormat="1" x14ac:dyDescent="0.2">
      <c r="A1867" s="38" t="s">
        <v>6485</v>
      </c>
      <c r="B1867" s="39" t="s">
        <v>6486</v>
      </c>
      <c r="C1867" s="39" t="s">
        <v>6487</v>
      </c>
      <c r="D1867" s="38">
        <v>401972</v>
      </c>
      <c r="E1867" s="38"/>
      <c r="F1867" s="38"/>
      <c r="G1867" s="39" t="s">
        <v>842</v>
      </c>
      <c r="H1867" s="38">
        <v>8263000049</v>
      </c>
      <c r="I1867" s="40" t="s">
        <v>6488</v>
      </c>
      <c r="J1867" s="2">
        <v>270980</v>
      </c>
      <c r="K1867" s="2">
        <v>0</v>
      </c>
      <c r="L1867" s="2">
        <v>48776.4</v>
      </c>
      <c r="M1867" s="3">
        <f t="shared" si="29"/>
        <v>319756.40000000002</v>
      </c>
      <c r="N1867" s="41">
        <v>44382.729166666664</v>
      </c>
      <c r="O1867" s="39">
        <v>6870214886</v>
      </c>
      <c r="P1867" s="39" t="s">
        <v>52</v>
      </c>
      <c r="Q1867" s="40"/>
      <c r="R1867" s="41"/>
      <c r="S1867" s="39" t="s">
        <v>54</v>
      </c>
      <c r="T1867" s="68"/>
    </row>
    <row r="1868" spans="1:20" s="70" customFormat="1" x14ac:dyDescent="0.2">
      <c r="A1868" s="38" t="s">
        <v>6489</v>
      </c>
      <c r="B1868" s="39" t="s">
        <v>6490</v>
      </c>
      <c r="C1868" s="39" t="s">
        <v>6491</v>
      </c>
      <c r="D1868" s="38">
        <v>401972</v>
      </c>
      <c r="E1868" s="38"/>
      <c r="F1868" s="38"/>
      <c r="G1868" s="39" t="s">
        <v>842</v>
      </c>
      <c r="H1868" s="38">
        <v>8263000049</v>
      </c>
      <c r="I1868" s="40" t="s">
        <v>6492</v>
      </c>
      <c r="J1868" s="2">
        <v>356040</v>
      </c>
      <c r="K1868" s="2">
        <v>419.99720000000002</v>
      </c>
      <c r="L1868" s="2">
        <v>64087.199999999997</v>
      </c>
      <c r="M1868" s="3">
        <f t="shared" si="29"/>
        <v>420547.1972</v>
      </c>
      <c r="N1868" s="41">
        <v>44374.729166666664</v>
      </c>
      <c r="O1868" s="39">
        <v>6870214909</v>
      </c>
      <c r="P1868" s="39" t="s">
        <v>52</v>
      </c>
      <c r="Q1868" s="40"/>
      <c r="R1868" s="41"/>
      <c r="S1868" s="39" t="s">
        <v>54</v>
      </c>
      <c r="T1868" s="68"/>
    </row>
    <row r="1869" spans="1:20" s="70" customFormat="1" x14ac:dyDescent="0.2">
      <c r="A1869" s="38" t="s">
        <v>6493</v>
      </c>
      <c r="B1869" s="39" t="s">
        <v>6494</v>
      </c>
      <c r="C1869" s="39" t="s">
        <v>6495</v>
      </c>
      <c r="D1869" s="38">
        <v>401972</v>
      </c>
      <c r="E1869" s="38"/>
      <c r="F1869" s="38"/>
      <c r="G1869" s="39" t="s">
        <v>842</v>
      </c>
      <c r="H1869" s="38">
        <v>8263000049</v>
      </c>
      <c r="I1869" s="40" t="s">
        <v>6496</v>
      </c>
      <c r="J1869" s="2">
        <v>22890</v>
      </c>
      <c r="K1869" s="2">
        <v>0</v>
      </c>
      <c r="L1869" s="2">
        <v>4120.2</v>
      </c>
      <c r="M1869" s="3">
        <f t="shared" si="29"/>
        <v>27010.2</v>
      </c>
      <c r="N1869" s="41">
        <v>44419.729166666664</v>
      </c>
      <c r="O1869" s="39">
        <v>6870214950</v>
      </c>
      <c r="P1869" s="39" t="s">
        <v>52</v>
      </c>
      <c r="Q1869" s="40"/>
      <c r="R1869" s="41"/>
      <c r="S1869" s="39" t="s">
        <v>54</v>
      </c>
      <c r="T1869" s="68"/>
    </row>
    <row r="1870" spans="1:20" s="70" customFormat="1" x14ac:dyDescent="0.2">
      <c r="A1870" s="38" t="s">
        <v>6497</v>
      </c>
      <c r="B1870" s="39" t="s">
        <v>6498</v>
      </c>
      <c r="C1870" s="39" t="s">
        <v>6499</v>
      </c>
      <c r="D1870" s="38">
        <v>401972</v>
      </c>
      <c r="E1870" s="38"/>
      <c r="F1870" s="38"/>
      <c r="G1870" s="39" t="s">
        <v>842</v>
      </c>
      <c r="H1870" s="38">
        <v>8263000049</v>
      </c>
      <c r="I1870" s="40" t="s">
        <v>6500</v>
      </c>
      <c r="J1870" s="2">
        <v>23670</v>
      </c>
      <c r="K1870" s="2">
        <v>0</v>
      </c>
      <c r="L1870" s="2">
        <v>4260.5999999999995</v>
      </c>
      <c r="M1870" s="3">
        <f t="shared" si="29"/>
        <v>27930.6</v>
      </c>
      <c r="N1870" s="41">
        <v>44419.729166666664</v>
      </c>
      <c r="O1870" s="39">
        <v>6870214990</v>
      </c>
      <c r="P1870" s="39" t="s">
        <v>52</v>
      </c>
      <c r="Q1870" s="40"/>
      <c r="R1870" s="41"/>
      <c r="S1870" s="39" t="s">
        <v>54</v>
      </c>
      <c r="T1870" s="68"/>
    </row>
    <row r="1871" spans="1:20" s="70" customFormat="1" x14ac:dyDescent="0.2">
      <c r="A1871" s="38" t="s">
        <v>6501</v>
      </c>
      <c r="B1871" s="39" t="s">
        <v>6502</v>
      </c>
      <c r="C1871" s="39" t="s">
        <v>6503</v>
      </c>
      <c r="D1871" s="38">
        <v>401972</v>
      </c>
      <c r="E1871" s="38"/>
      <c r="F1871" s="38"/>
      <c r="G1871" s="39" t="s">
        <v>842</v>
      </c>
      <c r="H1871" s="38">
        <v>8263000049</v>
      </c>
      <c r="I1871" s="40" t="s">
        <v>6504</v>
      </c>
      <c r="J1871" s="2">
        <v>64890</v>
      </c>
      <c r="K1871" s="2">
        <v>77.000200000000007</v>
      </c>
      <c r="L1871" s="2">
        <v>11680.199999999999</v>
      </c>
      <c r="M1871" s="3">
        <f t="shared" si="29"/>
        <v>76647.200200000007</v>
      </c>
      <c r="N1871" s="41">
        <v>44368.729166666664</v>
      </c>
      <c r="O1871" s="39">
        <v>6870215004</v>
      </c>
      <c r="P1871" s="39" t="s">
        <v>52</v>
      </c>
      <c r="Q1871" s="40"/>
      <c r="R1871" s="41"/>
      <c r="S1871" s="39" t="s">
        <v>54</v>
      </c>
      <c r="T1871" s="68"/>
    </row>
    <row r="1872" spans="1:20" s="70" customFormat="1" x14ac:dyDescent="0.2">
      <c r="A1872" s="38" t="s">
        <v>6505</v>
      </c>
      <c r="B1872" s="39" t="s">
        <v>6506</v>
      </c>
      <c r="C1872" s="39" t="s">
        <v>6507</v>
      </c>
      <c r="D1872" s="38">
        <v>401972</v>
      </c>
      <c r="E1872" s="38"/>
      <c r="F1872" s="38"/>
      <c r="G1872" s="39" t="s">
        <v>842</v>
      </c>
      <c r="H1872" s="38">
        <v>8263000049</v>
      </c>
      <c r="I1872" s="40" t="s">
        <v>6508</v>
      </c>
      <c r="J1872" s="2">
        <v>31080</v>
      </c>
      <c r="K1872" s="2">
        <v>0</v>
      </c>
      <c r="L1872" s="2">
        <v>5594.4</v>
      </c>
      <c r="M1872" s="3">
        <f t="shared" si="29"/>
        <v>36674.400000000001</v>
      </c>
      <c r="N1872" s="41">
        <v>44414.729166666664</v>
      </c>
      <c r="O1872" s="39">
        <v>6870215011</v>
      </c>
      <c r="P1872" s="39" t="s">
        <v>52</v>
      </c>
      <c r="Q1872" s="40"/>
      <c r="R1872" s="41"/>
      <c r="S1872" s="39" t="s">
        <v>54</v>
      </c>
      <c r="T1872" s="68"/>
    </row>
    <row r="1873" spans="1:20" s="70" customFormat="1" x14ac:dyDescent="0.2">
      <c r="A1873" s="38" t="s">
        <v>1434</v>
      </c>
      <c r="B1873" s="42"/>
      <c r="C1873" s="42"/>
      <c r="D1873" s="38"/>
      <c r="E1873" s="38"/>
      <c r="F1873" s="38"/>
      <c r="G1873" s="42" t="s">
        <v>1435</v>
      </c>
      <c r="H1873" s="38"/>
      <c r="I1873" s="40" t="s">
        <v>6509</v>
      </c>
      <c r="J1873" s="3">
        <v>7125</v>
      </c>
      <c r="K1873" s="3"/>
      <c r="L1873" s="3"/>
      <c r="M1873" s="3">
        <f t="shared" si="29"/>
        <v>7125</v>
      </c>
      <c r="N1873" s="41">
        <v>44464</v>
      </c>
      <c r="O1873" s="39"/>
      <c r="P1873" s="42"/>
      <c r="Q1873" s="42"/>
      <c r="R1873" s="60"/>
      <c r="S1873" s="42" t="s">
        <v>243</v>
      </c>
      <c r="T1873" s="68"/>
    </row>
    <row r="1874" spans="1:20" s="70" customFormat="1" x14ac:dyDescent="0.2">
      <c r="A1874" s="38" t="s">
        <v>1434</v>
      </c>
      <c r="B1874" s="42"/>
      <c r="C1874" s="42"/>
      <c r="D1874" s="38"/>
      <c r="E1874" s="38"/>
      <c r="F1874" s="38"/>
      <c r="G1874" s="42" t="s">
        <v>1435</v>
      </c>
      <c r="H1874" s="38"/>
      <c r="I1874" s="40" t="s">
        <v>6509</v>
      </c>
      <c r="J1874" s="3">
        <v>1012.39</v>
      </c>
      <c r="K1874" s="3"/>
      <c r="L1874" s="3"/>
      <c r="M1874" s="3">
        <f t="shared" si="29"/>
        <v>1012.39</v>
      </c>
      <c r="N1874" s="41">
        <v>44464</v>
      </c>
      <c r="O1874" s="39"/>
      <c r="P1874" s="42"/>
      <c r="Q1874" s="42"/>
      <c r="R1874" s="60"/>
      <c r="S1874" s="42" t="s">
        <v>243</v>
      </c>
      <c r="T1874" s="68"/>
    </row>
    <row r="1875" spans="1:20" s="70" customFormat="1" x14ac:dyDescent="0.2">
      <c r="A1875" s="38" t="s">
        <v>63</v>
      </c>
      <c r="B1875" s="1"/>
      <c r="C1875" s="1"/>
      <c r="D1875" s="51"/>
      <c r="E1875" s="38"/>
      <c r="F1875" s="51"/>
      <c r="G1875" s="52" t="s">
        <v>64</v>
      </c>
      <c r="H1875" s="53"/>
      <c r="I1875" s="54" t="s">
        <v>6510</v>
      </c>
      <c r="J1875" s="35">
        <v>6</v>
      </c>
      <c r="K1875" s="1"/>
      <c r="L1875" s="1"/>
      <c r="M1875" s="3">
        <f t="shared" si="29"/>
        <v>6</v>
      </c>
      <c r="N1875" s="41">
        <v>44464</v>
      </c>
      <c r="O1875" s="56"/>
      <c r="P1875" s="1"/>
      <c r="Q1875" s="1"/>
      <c r="R1875" s="57"/>
      <c r="S1875" s="39" t="s">
        <v>54</v>
      </c>
      <c r="T1875" s="68"/>
    </row>
    <row r="1876" spans="1:20" s="70" customFormat="1" x14ac:dyDescent="0.2">
      <c r="A1876" s="38" t="s">
        <v>63</v>
      </c>
      <c r="B1876" s="1"/>
      <c r="C1876" s="1"/>
      <c r="D1876" s="51"/>
      <c r="E1876" s="38"/>
      <c r="F1876" s="51"/>
      <c r="G1876" s="52" t="s">
        <v>64</v>
      </c>
      <c r="H1876" s="53"/>
      <c r="I1876" s="54" t="s">
        <v>6511</v>
      </c>
      <c r="J1876" s="35">
        <v>568.33000000000004</v>
      </c>
      <c r="K1876" s="1"/>
      <c r="L1876" s="1"/>
      <c r="M1876" s="3">
        <f t="shared" si="29"/>
        <v>568.33000000000004</v>
      </c>
      <c r="N1876" s="41">
        <v>44464</v>
      </c>
      <c r="O1876" s="56"/>
      <c r="P1876" s="1"/>
      <c r="Q1876" s="1"/>
      <c r="R1876" s="57"/>
      <c r="S1876" s="39" t="s">
        <v>54</v>
      </c>
      <c r="T1876" s="68"/>
    </row>
    <row r="1877" spans="1:20" s="70" customFormat="1" x14ac:dyDescent="0.2">
      <c r="A1877" s="38" t="s">
        <v>63</v>
      </c>
      <c r="B1877" s="1"/>
      <c r="C1877" s="1"/>
      <c r="D1877" s="51"/>
      <c r="E1877" s="38"/>
      <c r="F1877" s="51"/>
      <c r="G1877" s="52" t="s">
        <v>64</v>
      </c>
      <c r="H1877" s="53"/>
      <c r="I1877" s="54" t="s">
        <v>6512</v>
      </c>
      <c r="J1877" s="35">
        <v>852.5</v>
      </c>
      <c r="K1877" s="1"/>
      <c r="L1877" s="1"/>
      <c r="M1877" s="3">
        <f t="shared" si="29"/>
        <v>852.5</v>
      </c>
      <c r="N1877" s="41">
        <v>44464</v>
      </c>
      <c r="O1877" s="56"/>
      <c r="P1877" s="1"/>
      <c r="Q1877" s="1"/>
      <c r="R1877" s="57"/>
      <c r="S1877" s="39" t="s">
        <v>54</v>
      </c>
      <c r="T1877" s="68"/>
    </row>
    <row r="1878" spans="1:20" s="70" customFormat="1" x14ac:dyDescent="0.2">
      <c r="A1878" s="38" t="s">
        <v>6513</v>
      </c>
      <c r="B1878" s="39" t="s">
        <v>6514</v>
      </c>
      <c r="C1878" s="39" t="s">
        <v>6515</v>
      </c>
      <c r="D1878" s="38">
        <v>401972</v>
      </c>
      <c r="E1878" s="38"/>
      <c r="F1878" s="38"/>
      <c r="G1878" s="39" t="s">
        <v>842</v>
      </c>
      <c r="H1878" s="38">
        <v>8263000049</v>
      </c>
      <c r="I1878" s="40" t="s">
        <v>6516</v>
      </c>
      <c r="J1878" s="2">
        <v>222950</v>
      </c>
      <c r="K1878" s="2">
        <v>0</v>
      </c>
      <c r="L1878" s="2">
        <v>40131</v>
      </c>
      <c r="M1878" s="3">
        <f t="shared" si="29"/>
        <v>263081</v>
      </c>
      <c r="N1878" s="41">
        <v>44424.729166666664</v>
      </c>
      <c r="O1878" s="39">
        <v>6870215999</v>
      </c>
      <c r="P1878" s="39" t="s">
        <v>52</v>
      </c>
      <c r="Q1878" s="40"/>
      <c r="R1878" s="41"/>
      <c r="S1878" s="39" t="s">
        <v>54</v>
      </c>
      <c r="T1878" s="68"/>
    </row>
    <row r="1879" spans="1:20" s="70" customFormat="1" x14ac:dyDescent="0.2">
      <c r="A1879" s="38" t="s">
        <v>6517</v>
      </c>
      <c r="B1879" s="39" t="s">
        <v>6518</v>
      </c>
      <c r="C1879" s="39" t="s">
        <v>6519</v>
      </c>
      <c r="D1879" s="38">
        <v>401972</v>
      </c>
      <c r="E1879" s="38"/>
      <c r="F1879" s="38"/>
      <c r="G1879" s="39" t="s">
        <v>842</v>
      </c>
      <c r="H1879" s="38">
        <v>8263000049</v>
      </c>
      <c r="I1879" s="40" t="s">
        <v>6520</v>
      </c>
      <c r="J1879" s="2">
        <v>471960</v>
      </c>
      <c r="K1879" s="2">
        <v>0</v>
      </c>
      <c r="L1879" s="2">
        <v>84952.8</v>
      </c>
      <c r="M1879" s="3">
        <f t="shared" si="29"/>
        <v>556912.80000000005</v>
      </c>
      <c r="N1879" s="41">
        <v>44397.729166666664</v>
      </c>
      <c r="O1879" s="39">
        <v>6870216010</v>
      </c>
      <c r="P1879" s="39" t="s">
        <v>52</v>
      </c>
      <c r="Q1879" s="40"/>
      <c r="R1879" s="41"/>
      <c r="S1879" s="39" t="s">
        <v>54</v>
      </c>
      <c r="T1879" s="68"/>
    </row>
    <row r="1880" spans="1:20" s="70" customFormat="1" x14ac:dyDescent="0.2">
      <c r="A1880" s="38" t="s">
        <v>6521</v>
      </c>
      <c r="B1880" s="39" t="s">
        <v>6522</v>
      </c>
      <c r="C1880" s="39" t="s">
        <v>6523</v>
      </c>
      <c r="D1880" s="38">
        <v>401972</v>
      </c>
      <c r="E1880" s="38"/>
      <c r="F1880" s="38"/>
      <c r="G1880" s="39" t="s">
        <v>842</v>
      </c>
      <c r="H1880" s="38">
        <v>8263000049</v>
      </c>
      <c r="I1880" s="40" t="s">
        <v>6524</v>
      </c>
      <c r="J1880" s="2">
        <v>222950</v>
      </c>
      <c r="K1880" s="2">
        <v>0</v>
      </c>
      <c r="L1880" s="2">
        <v>40131</v>
      </c>
      <c r="M1880" s="3">
        <f t="shared" si="29"/>
        <v>263081</v>
      </c>
      <c r="N1880" s="41">
        <v>44426.729166666664</v>
      </c>
      <c r="O1880" s="39">
        <v>6870216052</v>
      </c>
      <c r="P1880" s="39" t="s">
        <v>52</v>
      </c>
      <c r="Q1880" s="40"/>
      <c r="R1880" s="41"/>
      <c r="S1880" s="39" t="s">
        <v>54</v>
      </c>
      <c r="T1880" s="68"/>
    </row>
    <row r="1881" spans="1:20" s="70" customFormat="1" x14ac:dyDescent="0.2">
      <c r="A1881" s="38" t="s">
        <v>6525</v>
      </c>
      <c r="B1881" s="39" t="s">
        <v>6526</v>
      </c>
      <c r="C1881" s="39" t="s">
        <v>6527</v>
      </c>
      <c r="D1881" s="38">
        <v>401972</v>
      </c>
      <c r="E1881" s="38"/>
      <c r="F1881" s="38"/>
      <c r="G1881" s="39" t="s">
        <v>842</v>
      </c>
      <c r="H1881" s="38">
        <v>8263000049</v>
      </c>
      <c r="I1881" s="40" t="s">
        <v>6528</v>
      </c>
      <c r="J1881" s="2">
        <v>415170</v>
      </c>
      <c r="K1881" s="2">
        <v>0</v>
      </c>
      <c r="L1881" s="2">
        <v>74730.599999999991</v>
      </c>
      <c r="M1881" s="3">
        <f t="shared" si="29"/>
        <v>489900.6</v>
      </c>
      <c r="N1881" s="41">
        <v>44397.729166666664</v>
      </c>
      <c r="O1881" s="39">
        <v>6870216053</v>
      </c>
      <c r="P1881" s="39" t="s">
        <v>52</v>
      </c>
      <c r="Q1881" s="40"/>
      <c r="R1881" s="41"/>
      <c r="S1881" s="39" t="s">
        <v>54</v>
      </c>
      <c r="T1881" s="68"/>
    </row>
    <row r="1882" spans="1:20" s="70" customFormat="1" x14ac:dyDescent="0.2">
      <c r="A1882" s="38" t="s">
        <v>6529</v>
      </c>
      <c r="B1882" s="39" t="s">
        <v>6530</v>
      </c>
      <c r="C1882" s="39" t="s">
        <v>6531</v>
      </c>
      <c r="D1882" s="38">
        <v>401972</v>
      </c>
      <c r="E1882" s="38"/>
      <c r="F1882" s="38"/>
      <c r="G1882" s="39" t="s">
        <v>842</v>
      </c>
      <c r="H1882" s="38">
        <v>8263000049</v>
      </c>
      <c r="I1882" s="40" t="s">
        <v>6532</v>
      </c>
      <c r="J1882" s="2">
        <v>222950</v>
      </c>
      <c r="K1882" s="2">
        <v>0</v>
      </c>
      <c r="L1882" s="2">
        <v>40131</v>
      </c>
      <c r="M1882" s="3">
        <f t="shared" si="29"/>
        <v>263081</v>
      </c>
      <c r="N1882" s="41">
        <v>44419.729166666664</v>
      </c>
      <c r="O1882" s="39">
        <v>6870216054</v>
      </c>
      <c r="P1882" s="39" t="s">
        <v>52</v>
      </c>
      <c r="Q1882" s="40"/>
      <c r="R1882" s="41"/>
      <c r="S1882" s="39" t="s">
        <v>54</v>
      </c>
      <c r="T1882" s="68"/>
    </row>
    <row r="1883" spans="1:20" s="70" customFormat="1" x14ac:dyDescent="0.2">
      <c r="A1883" s="38" t="s">
        <v>6533</v>
      </c>
      <c r="B1883" s="39" t="s">
        <v>6534</v>
      </c>
      <c r="C1883" s="39" t="s">
        <v>6535</v>
      </c>
      <c r="D1883" s="38">
        <v>401972</v>
      </c>
      <c r="E1883" s="38"/>
      <c r="F1883" s="38"/>
      <c r="G1883" s="39" t="s">
        <v>842</v>
      </c>
      <c r="H1883" s="38">
        <v>8263000049</v>
      </c>
      <c r="I1883" s="40" t="s">
        <v>6536</v>
      </c>
      <c r="J1883" s="2">
        <v>220000</v>
      </c>
      <c r="K1883" s="2">
        <v>0</v>
      </c>
      <c r="L1883" s="2">
        <v>39600</v>
      </c>
      <c r="M1883" s="3">
        <f t="shared" si="29"/>
        <v>259600</v>
      </c>
      <c r="N1883" s="41">
        <v>44429.729166666664</v>
      </c>
      <c r="O1883" s="39">
        <v>6870216057</v>
      </c>
      <c r="P1883" s="39" t="s">
        <v>52</v>
      </c>
      <c r="Q1883" s="40"/>
      <c r="R1883" s="41"/>
      <c r="S1883" s="39" t="s">
        <v>54</v>
      </c>
      <c r="T1883" s="68"/>
    </row>
    <row r="1884" spans="1:20" s="70" customFormat="1" x14ac:dyDescent="0.2">
      <c r="A1884" s="38" t="s">
        <v>6537</v>
      </c>
      <c r="B1884" s="39" t="s">
        <v>6538</v>
      </c>
      <c r="C1884" s="39" t="s">
        <v>6539</v>
      </c>
      <c r="D1884" s="38">
        <v>401972</v>
      </c>
      <c r="E1884" s="38"/>
      <c r="F1884" s="38"/>
      <c r="G1884" s="39" t="s">
        <v>842</v>
      </c>
      <c r="H1884" s="38">
        <v>8263000049</v>
      </c>
      <c r="I1884" s="40" t="s">
        <v>6540</v>
      </c>
      <c r="J1884" s="2">
        <v>205160</v>
      </c>
      <c r="K1884" s="2">
        <v>0</v>
      </c>
      <c r="L1884" s="2">
        <v>36928.799999999996</v>
      </c>
      <c r="M1884" s="3">
        <f t="shared" si="29"/>
        <v>242088.8</v>
      </c>
      <c r="N1884" s="41">
        <v>44397.729166666664</v>
      </c>
      <c r="O1884" s="39">
        <v>6870216062</v>
      </c>
      <c r="P1884" s="39" t="s">
        <v>52</v>
      </c>
      <c r="Q1884" s="40"/>
      <c r="R1884" s="41"/>
      <c r="S1884" s="39" t="s">
        <v>54</v>
      </c>
      <c r="T1884" s="68"/>
    </row>
    <row r="1885" spans="1:20" s="70" customFormat="1" x14ac:dyDescent="0.2">
      <c r="A1885" s="38" t="s">
        <v>6541</v>
      </c>
      <c r="B1885" s="39" t="s">
        <v>6542</v>
      </c>
      <c r="C1885" s="39" t="s">
        <v>6543</v>
      </c>
      <c r="D1885" s="38">
        <v>401972</v>
      </c>
      <c r="E1885" s="38"/>
      <c r="F1885" s="38"/>
      <c r="G1885" s="39" t="s">
        <v>842</v>
      </c>
      <c r="H1885" s="38">
        <v>8263000049</v>
      </c>
      <c r="I1885" s="40" t="s">
        <v>6544</v>
      </c>
      <c r="J1885" s="2">
        <v>155000</v>
      </c>
      <c r="K1885" s="2">
        <v>0</v>
      </c>
      <c r="L1885" s="2">
        <v>27900</v>
      </c>
      <c r="M1885" s="3">
        <f t="shared" si="29"/>
        <v>182900</v>
      </c>
      <c r="N1885" s="41">
        <v>44392.729166666664</v>
      </c>
      <c r="O1885" s="39">
        <v>6870216065</v>
      </c>
      <c r="P1885" s="39" t="s">
        <v>52</v>
      </c>
      <c r="Q1885" s="40"/>
      <c r="R1885" s="41"/>
      <c r="S1885" s="39" t="s">
        <v>54</v>
      </c>
      <c r="T1885" s="68"/>
    </row>
    <row r="1886" spans="1:20" s="70" customFormat="1" x14ac:dyDescent="0.2">
      <c r="A1886" s="38" t="s">
        <v>6545</v>
      </c>
      <c r="B1886" s="39" t="s">
        <v>6546</v>
      </c>
      <c r="C1886" s="39" t="s">
        <v>6547</v>
      </c>
      <c r="D1886" s="38">
        <v>401972</v>
      </c>
      <c r="E1886" s="38"/>
      <c r="F1886" s="38"/>
      <c r="G1886" s="39" t="s">
        <v>842</v>
      </c>
      <c r="H1886" s="38">
        <v>8263000049</v>
      </c>
      <c r="I1886" s="40" t="s">
        <v>6548</v>
      </c>
      <c r="J1886" s="2">
        <v>106250</v>
      </c>
      <c r="K1886" s="2">
        <v>0</v>
      </c>
      <c r="L1886" s="2">
        <v>19125</v>
      </c>
      <c r="M1886" s="3">
        <f t="shared" si="29"/>
        <v>125375</v>
      </c>
      <c r="N1886" s="41">
        <v>44392.729166666664</v>
      </c>
      <c r="O1886" s="39">
        <v>6870216067</v>
      </c>
      <c r="P1886" s="39" t="s">
        <v>52</v>
      </c>
      <c r="Q1886" s="40"/>
      <c r="R1886" s="41"/>
      <c r="S1886" s="39" t="s">
        <v>54</v>
      </c>
      <c r="T1886" s="68"/>
    </row>
    <row r="1887" spans="1:20" s="70" customFormat="1" x14ac:dyDescent="0.2">
      <c r="A1887" s="38" t="s">
        <v>6549</v>
      </c>
      <c r="B1887" s="39" t="s">
        <v>6550</v>
      </c>
      <c r="C1887" s="39" t="s">
        <v>6551</v>
      </c>
      <c r="D1887" s="38">
        <v>401972</v>
      </c>
      <c r="E1887" s="38"/>
      <c r="F1887" s="38"/>
      <c r="G1887" s="39" t="s">
        <v>842</v>
      </c>
      <c r="H1887" s="38">
        <v>8263000049</v>
      </c>
      <c r="I1887" s="40" t="s">
        <v>6552</v>
      </c>
      <c r="J1887" s="2">
        <v>98280</v>
      </c>
      <c r="K1887" s="2">
        <v>0</v>
      </c>
      <c r="L1887" s="2">
        <v>17690.399999999998</v>
      </c>
      <c r="M1887" s="3">
        <f t="shared" si="29"/>
        <v>115970.4</v>
      </c>
      <c r="N1887" s="41">
        <v>44392.729166666664</v>
      </c>
      <c r="O1887" s="39">
        <v>6870216073</v>
      </c>
      <c r="P1887" s="39" t="s">
        <v>52</v>
      </c>
      <c r="Q1887" s="40"/>
      <c r="R1887" s="41"/>
      <c r="S1887" s="39" t="s">
        <v>54</v>
      </c>
      <c r="T1887" s="68"/>
    </row>
    <row r="1888" spans="1:20" s="70" customFormat="1" x14ac:dyDescent="0.2">
      <c r="A1888" s="38" t="s">
        <v>6553</v>
      </c>
      <c r="B1888" s="39" t="s">
        <v>6554</v>
      </c>
      <c r="C1888" s="39" t="s">
        <v>6555</v>
      </c>
      <c r="D1888" s="38">
        <v>401972</v>
      </c>
      <c r="E1888" s="38"/>
      <c r="F1888" s="38"/>
      <c r="G1888" s="39" t="s">
        <v>842</v>
      </c>
      <c r="H1888" s="38">
        <v>8263000049</v>
      </c>
      <c r="I1888" s="40" t="s">
        <v>6556</v>
      </c>
      <c r="J1888" s="2">
        <v>76020</v>
      </c>
      <c r="K1888" s="2">
        <v>0</v>
      </c>
      <c r="L1888" s="2">
        <v>13683.6</v>
      </c>
      <c r="M1888" s="3">
        <f t="shared" si="29"/>
        <v>89703.6</v>
      </c>
      <c r="N1888" s="41">
        <v>44424.729166666664</v>
      </c>
      <c r="O1888" s="39">
        <v>6870216076</v>
      </c>
      <c r="P1888" s="39" t="s">
        <v>52</v>
      </c>
      <c r="Q1888" s="40"/>
      <c r="R1888" s="41"/>
      <c r="S1888" s="39" t="s">
        <v>54</v>
      </c>
      <c r="T1888" s="68"/>
    </row>
    <row r="1889" spans="1:20" s="70" customFormat="1" x14ac:dyDescent="0.2">
      <c r="A1889" s="38" t="s">
        <v>63</v>
      </c>
      <c r="B1889" s="1"/>
      <c r="C1889" s="1"/>
      <c r="D1889" s="51"/>
      <c r="E1889" s="38"/>
      <c r="F1889" s="51"/>
      <c r="G1889" s="52" t="s">
        <v>64</v>
      </c>
      <c r="H1889" s="53"/>
      <c r="I1889" s="54" t="s">
        <v>6557</v>
      </c>
      <c r="J1889" s="35">
        <v>3193.22</v>
      </c>
      <c r="K1889" s="1"/>
      <c r="L1889" s="1"/>
      <c r="M1889" s="3">
        <f t="shared" si="29"/>
        <v>3193.22</v>
      </c>
      <c r="N1889" s="41">
        <v>44466</v>
      </c>
      <c r="O1889" s="56"/>
      <c r="P1889" s="1"/>
      <c r="Q1889" s="1"/>
      <c r="R1889" s="57"/>
      <c r="S1889" s="39" t="s">
        <v>54</v>
      </c>
      <c r="T1889" s="68"/>
    </row>
    <row r="1890" spans="1:20" s="70" customFormat="1" x14ac:dyDescent="0.2">
      <c r="A1890" s="38" t="s">
        <v>63</v>
      </c>
      <c r="B1890" s="1"/>
      <c r="C1890" s="1"/>
      <c r="D1890" s="51"/>
      <c r="E1890" s="38"/>
      <c r="F1890" s="51"/>
      <c r="G1890" s="52" t="s">
        <v>64</v>
      </c>
      <c r="H1890" s="53"/>
      <c r="I1890" s="54" t="s">
        <v>6558</v>
      </c>
      <c r="J1890" s="35">
        <v>852.5</v>
      </c>
      <c r="K1890" s="1"/>
      <c r="L1890" s="1"/>
      <c r="M1890" s="3">
        <f t="shared" si="29"/>
        <v>852.5</v>
      </c>
      <c r="N1890" s="41">
        <v>44466</v>
      </c>
      <c r="O1890" s="56"/>
      <c r="P1890" s="1"/>
      <c r="Q1890" s="1"/>
      <c r="R1890" s="57"/>
      <c r="S1890" s="39" t="s">
        <v>54</v>
      </c>
      <c r="T1890" s="68"/>
    </row>
    <row r="1891" spans="1:20" s="70" customFormat="1" x14ac:dyDescent="0.2">
      <c r="A1891" s="38" t="s">
        <v>6559</v>
      </c>
      <c r="B1891" s="39" t="s">
        <v>6560</v>
      </c>
      <c r="C1891" s="39" t="s">
        <v>6561</v>
      </c>
      <c r="D1891" s="38">
        <v>401972</v>
      </c>
      <c r="E1891" s="38"/>
      <c r="F1891" s="38"/>
      <c r="G1891" s="39" t="s">
        <v>842</v>
      </c>
      <c r="H1891" s="38">
        <v>8263000049</v>
      </c>
      <c r="I1891" s="40" t="s">
        <v>6562</v>
      </c>
      <c r="J1891" s="2">
        <v>33000</v>
      </c>
      <c r="K1891" s="2">
        <v>0</v>
      </c>
      <c r="L1891" s="2">
        <v>5940</v>
      </c>
      <c r="M1891" s="3">
        <f t="shared" si="29"/>
        <v>38940</v>
      </c>
      <c r="N1891" s="41">
        <v>44378.729166666664</v>
      </c>
      <c r="O1891" s="39">
        <v>6870216918</v>
      </c>
      <c r="P1891" s="39" t="s">
        <v>52</v>
      </c>
      <c r="Q1891" s="40"/>
      <c r="R1891" s="41"/>
      <c r="S1891" s="39" t="s">
        <v>54</v>
      </c>
      <c r="T1891" s="68"/>
    </row>
    <row r="1892" spans="1:20" s="70" customFormat="1" x14ac:dyDescent="0.2">
      <c r="A1892" s="38" t="s">
        <v>6563</v>
      </c>
      <c r="B1892" s="39" t="s">
        <v>6564</v>
      </c>
      <c r="C1892" s="39" t="s">
        <v>6565</v>
      </c>
      <c r="D1892" s="38">
        <v>401972</v>
      </c>
      <c r="E1892" s="38"/>
      <c r="F1892" s="38"/>
      <c r="G1892" s="39" t="s">
        <v>842</v>
      </c>
      <c r="H1892" s="38">
        <v>8263000049</v>
      </c>
      <c r="I1892" s="40" t="s">
        <v>6566</v>
      </c>
      <c r="J1892" s="2">
        <v>46530</v>
      </c>
      <c r="K1892" s="2">
        <v>0</v>
      </c>
      <c r="L1892" s="2">
        <v>8375.4</v>
      </c>
      <c r="M1892" s="3">
        <f t="shared" si="29"/>
        <v>54905.4</v>
      </c>
      <c r="N1892" s="41">
        <v>44396.729166666664</v>
      </c>
      <c r="O1892" s="39">
        <v>6870216941</v>
      </c>
      <c r="P1892" s="39" t="s">
        <v>52</v>
      </c>
      <c r="Q1892" s="40"/>
      <c r="R1892" s="41"/>
      <c r="S1892" s="39" t="s">
        <v>54</v>
      </c>
      <c r="T1892" s="68"/>
    </row>
    <row r="1893" spans="1:20" s="70" customFormat="1" x14ac:dyDescent="0.2">
      <c r="A1893" s="38" t="s">
        <v>6567</v>
      </c>
      <c r="B1893" s="39" t="s">
        <v>6568</v>
      </c>
      <c r="C1893" s="39" t="s">
        <v>6569</v>
      </c>
      <c r="D1893" s="38">
        <v>401972</v>
      </c>
      <c r="E1893" s="38"/>
      <c r="F1893" s="38"/>
      <c r="G1893" s="39" t="s">
        <v>842</v>
      </c>
      <c r="H1893" s="38">
        <v>8263000049</v>
      </c>
      <c r="I1893" s="40" t="s">
        <v>6570</v>
      </c>
      <c r="J1893" s="2">
        <v>60840</v>
      </c>
      <c r="K1893" s="2">
        <v>0</v>
      </c>
      <c r="L1893" s="2">
        <v>10951.199999999999</v>
      </c>
      <c r="M1893" s="3">
        <f t="shared" si="29"/>
        <v>71791.199999999997</v>
      </c>
      <c r="N1893" s="41">
        <v>44411.729166666664</v>
      </c>
      <c r="O1893" s="39">
        <v>6870216965</v>
      </c>
      <c r="P1893" s="39" t="s">
        <v>52</v>
      </c>
      <c r="Q1893" s="40"/>
      <c r="R1893" s="41"/>
      <c r="S1893" s="39" t="s">
        <v>54</v>
      </c>
      <c r="T1893" s="68"/>
    </row>
    <row r="1894" spans="1:20" s="70" customFormat="1" x14ac:dyDescent="0.2">
      <c r="A1894" s="38" t="s">
        <v>6571</v>
      </c>
      <c r="B1894" s="39" t="s">
        <v>6572</v>
      </c>
      <c r="C1894" s="39" t="s">
        <v>6573</v>
      </c>
      <c r="D1894" s="38">
        <v>401972</v>
      </c>
      <c r="E1894" s="38"/>
      <c r="F1894" s="38"/>
      <c r="G1894" s="39" t="s">
        <v>842</v>
      </c>
      <c r="H1894" s="38">
        <v>8263000049</v>
      </c>
      <c r="I1894" s="40" t="s">
        <v>6574</v>
      </c>
      <c r="J1894" s="2">
        <v>29000</v>
      </c>
      <c r="K1894" s="2">
        <v>0</v>
      </c>
      <c r="L1894" s="2">
        <v>5220</v>
      </c>
      <c r="M1894" s="3">
        <f t="shared" si="29"/>
        <v>34220</v>
      </c>
      <c r="N1894" s="41">
        <v>44424.729166666664</v>
      </c>
      <c r="O1894" s="39">
        <v>6870217220</v>
      </c>
      <c r="P1894" s="39" t="s">
        <v>52</v>
      </c>
      <c r="Q1894" s="40"/>
      <c r="R1894" s="41"/>
      <c r="S1894" s="39" t="s">
        <v>54</v>
      </c>
      <c r="T1894" s="68"/>
    </row>
    <row r="1895" spans="1:20" s="70" customFormat="1" x14ac:dyDescent="0.2">
      <c r="A1895" s="38" t="s">
        <v>6575</v>
      </c>
      <c r="B1895" s="39" t="s">
        <v>6576</v>
      </c>
      <c r="C1895" s="39" t="s">
        <v>6577</v>
      </c>
      <c r="D1895" s="38">
        <v>401972</v>
      </c>
      <c r="E1895" s="38"/>
      <c r="F1895" s="38"/>
      <c r="G1895" s="39" t="s">
        <v>842</v>
      </c>
      <c r="H1895" s="38">
        <v>8263000049</v>
      </c>
      <c r="I1895" s="40" t="s">
        <v>6578</v>
      </c>
      <c r="J1895" s="2">
        <v>32700</v>
      </c>
      <c r="K1895" s="2">
        <v>0</v>
      </c>
      <c r="L1895" s="2">
        <v>5886</v>
      </c>
      <c r="M1895" s="3">
        <f t="shared" si="29"/>
        <v>38586</v>
      </c>
      <c r="N1895" s="41">
        <v>44424.729166666664</v>
      </c>
      <c r="O1895" s="39">
        <v>6870217283</v>
      </c>
      <c r="P1895" s="39" t="s">
        <v>52</v>
      </c>
      <c r="Q1895" s="40"/>
      <c r="R1895" s="41"/>
      <c r="S1895" s="39" t="s">
        <v>54</v>
      </c>
      <c r="T1895" s="68"/>
    </row>
    <row r="1896" spans="1:20" s="70" customFormat="1" x14ac:dyDescent="0.2">
      <c r="A1896" s="38" t="s">
        <v>6579</v>
      </c>
      <c r="B1896" s="39" t="s">
        <v>6580</v>
      </c>
      <c r="C1896" s="39" t="s">
        <v>6581</v>
      </c>
      <c r="D1896" s="38">
        <v>401972</v>
      </c>
      <c r="E1896" s="38"/>
      <c r="F1896" s="38"/>
      <c r="G1896" s="39" t="s">
        <v>842</v>
      </c>
      <c r="H1896" s="38">
        <v>8263000049</v>
      </c>
      <c r="I1896" s="40" t="s">
        <v>6582</v>
      </c>
      <c r="J1896" s="2">
        <v>41000</v>
      </c>
      <c r="K1896" s="2">
        <v>0</v>
      </c>
      <c r="L1896" s="2">
        <v>7380</v>
      </c>
      <c r="M1896" s="3">
        <f t="shared" si="29"/>
        <v>48380</v>
      </c>
      <c r="N1896" s="41">
        <v>44424.729166666664</v>
      </c>
      <c r="O1896" s="39">
        <v>6870217320</v>
      </c>
      <c r="P1896" s="39" t="s">
        <v>52</v>
      </c>
      <c r="Q1896" s="40"/>
      <c r="R1896" s="41"/>
      <c r="S1896" s="39" t="s">
        <v>54</v>
      </c>
      <c r="T1896" s="68"/>
    </row>
    <row r="1897" spans="1:20" s="70" customFormat="1" x14ac:dyDescent="0.2">
      <c r="A1897" s="38" t="s">
        <v>6583</v>
      </c>
      <c r="B1897" s="39" t="s">
        <v>6584</v>
      </c>
      <c r="C1897" s="39" t="s">
        <v>6585</v>
      </c>
      <c r="D1897" s="38">
        <v>401972</v>
      </c>
      <c r="E1897" s="38"/>
      <c r="F1897" s="38"/>
      <c r="G1897" s="39" t="s">
        <v>842</v>
      </c>
      <c r="H1897" s="38">
        <v>8263000049</v>
      </c>
      <c r="I1897" s="40" t="s">
        <v>6586</v>
      </c>
      <c r="J1897" s="2">
        <v>27300</v>
      </c>
      <c r="K1897" s="2">
        <v>0</v>
      </c>
      <c r="L1897" s="2">
        <v>4914</v>
      </c>
      <c r="M1897" s="3">
        <f t="shared" si="29"/>
        <v>32214</v>
      </c>
      <c r="N1897" s="41">
        <v>44427.729166666664</v>
      </c>
      <c r="O1897" s="39">
        <v>6870217368</v>
      </c>
      <c r="P1897" s="39" t="s">
        <v>52</v>
      </c>
      <c r="Q1897" s="40"/>
      <c r="R1897" s="41"/>
      <c r="S1897" s="39" t="s">
        <v>54</v>
      </c>
      <c r="T1897" s="68"/>
    </row>
    <row r="1898" spans="1:20" s="70" customFormat="1" x14ac:dyDescent="0.2">
      <c r="A1898" s="38" t="s">
        <v>6587</v>
      </c>
      <c r="B1898" s="39" t="s">
        <v>6588</v>
      </c>
      <c r="C1898" s="39" t="s">
        <v>6589</v>
      </c>
      <c r="D1898" s="38">
        <v>401972</v>
      </c>
      <c r="E1898" s="38"/>
      <c r="F1898" s="38"/>
      <c r="G1898" s="39" t="s">
        <v>842</v>
      </c>
      <c r="H1898" s="38">
        <v>8263000049</v>
      </c>
      <c r="I1898" s="40" t="s">
        <v>6590</v>
      </c>
      <c r="J1898" s="2">
        <v>26390</v>
      </c>
      <c r="K1898" s="2">
        <v>0</v>
      </c>
      <c r="L1898" s="2">
        <v>4750.2</v>
      </c>
      <c r="M1898" s="3">
        <f t="shared" si="29"/>
        <v>31140.2</v>
      </c>
      <c r="N1898" s="41">
        <v>44427.729166666664</v>
      </c>
      <c r="O1898" s="39">
        <v>6870217402</v>
      </c>
      <c r="P1898" s="39" t="s">
        <v>52</v>
      </c>
      <c r="Q1898" s="40"/>
      <c r="R1898" s="41"/>
      <c r="S1898" s="39" t="s">
        <v>54</v>
      </c>
      <c r="T1898" s="68"/>
    </row>
    <row r="1899" spans="1:20" s="70" customFormat="1" x14ac:dyDescent="0.2">
      <c r="A1899" s="38" t="s">
        <v>6591</v>
      </c>
      <c r="B1899" s="39" t="s">
        <v>6592</v>
      </c>
      <c r="C1899" s="39" t="s">
        <v>6593</v>
      </c>
      <c r="D1899" s="38">
        <v>401972</v>
      </c>
      <c r="E1899" s="38"/>
      <c r="F1899" s="38"/>
      <c r="G1899" s="39" t="s">
        <v>842</v>
      </c>
      <c r="H1899" s="38">
        <v>8263000049</v>
      </c>
      <c r="I1899" s="40" t="s">
        <v>6594</v>
      </c>
      <c r="J1899" s="2">
        <v>50680</v>
      </c>
      <c r="K1899" s="2">
        <v>0</v>
      </c>
      <c r="L1899" s="2">
        <v>9122.4</v>
      </c>
      <c r="M1899" s="3">
        <f t="shared" si="29"/>
        <v>59802.400000000001</v>
      </c>
      <c r="N1899" s="41">
        <v>44427.729166666664</v>
      </c>
      <c r="O1899" s="39">
        <v>6870217432</v>
      </c>
      <c r="P1899" s="39" t="s">
        <v>52</v>
      </c>
      <c r="Q1899" s="40"/>
      <c r="R1899" s="41"/>
      <c r="S1899" s="39" t="s">
        <v>54</v>
      </c>
      <c r="T1899" s="68"/>
    </row>
    <row r="1900" spans="1:20" s="70" customFormat="1" x14ac:dyDescent="0.2">
      <c r="A1900" s="38" t="s">
        <v>6595</v>
      </c>
      <c r="B1900" s="39" t="s">
        <v>6596</v>
      </c>
      <c r="C1900" s="39" t="s">
        <v>6597</v>
      </c>
      <c r="D1900" s="38">
        <v>401972</v>
      </c>
      <c r="E1900" s="38"/>
      <c r="F1900" s="38"/>
      <c r="G1900" s="39" t="s">
        <v>842</v>
      </c>
      <c r="H1900" s="38">
        <v>8263000049</v>
      </c>
      <c r="I1900" s="40" t="s">
        <v>6598</v>
      </c>
      <c r="J1900" s="2">
        <v>43000</v>
      </c>
      <c r="K1900" s="2">
        <v>0</v>
      </c>
      <c r="L1900" s="2">
        <v>7740</v>
      </c>
      <c r="M1900" s="3">
        <f t="shared" si="29"/>
        <v>50740</v>
      </c>
      <c r="N1900" s="41">
        <v>44424.729166666664</v>
      </c>
      <c r="O1900" s="39">
        <v>6870217437</v>
      </c>
      <c r="P1900" s="39" t="s">
        <v>52</v>
      </c>
      <c r="Q1900" s="40"/>
      <c r="R1900" s="41"/>
      <c r="S1900" s="39" t="s">
        <v>54</v>
      </c>
      <c r="T1900" s="68"/>
    </row>
    <row r="1901" spans="1:20" s="70" customFormat="1" x14ac:dyDescent="0.2">
      <c r="A1901" s="38" t="s">
        <v>6599</v>
      </c>
      <c r="B1901" s="39" t="s">
        <v>6600</v>
      </c>
      <c r="C1901" s="39" t="s">
        <v>6601</v>
      </c>
      <c r="D1901" s="38">
        <v>401972</v>
      </c>
      <c r="E1901" s="38"/>
      <c r="F1901" s="38"/>
      <c r="G1901" s="39" t="s">
        <v>842</v>
      </c>
      <c r="H1901" s="38">
        <v>8263000049</v>
      </c>
      <c r="I1901" s="40" t="s">
        <v>6602</v>
      </c>
      <c r="J1901" s="2">
        <v>63350</v>
      </c>
      <c r="K1901" s="2">
        <v>0</v>
      </c>
      <c r="L1901" s="2">
        <v>11403</v>
      </c>
      <c r="M1901" s="3">
        <f t="shared" si="29"/>
        <v>74753</v>
      </c>
      <c r="N1901" s="41">
        <v>44427.729166666664</v>
      </c>
      <c r="O1901" s="39">
        <v>6870217449</v>
      </c>
      <c r="P1901" s="39" t="s">
        <v>52</v>
      </c>
      <c r="Q1901" s="40"/>
      <c r="R1901" s="41"/>
      <c r="S1901" s="39" t="s">
        <v>54</v>
      </c>
      <c r="T1901" s="68"/>
    </row>
    <row r="1902" spans="1:20" s="70" customFormat="1" x14ac:dyDescent="0.2">
      <c r="A1902" s="38" t="s">
        <v>6603</v>
      </c>
      <c r="B1902" s="39" t="s">
        <v>6604</v>
      </c>
      <c r="C1902" s="39" t="s">
        <v>6605</v>
      </c>
      <c r="D1902" s="38">
        <v>401972</v>
      </c>
      <c r="E1902" s="38"/>
      <c r="F1902" s="38"/>
      <c r="G1902" s="39" t="s">
        <v>842</v>
      </c>
      <c r="H1902" s="38">
        <v>8263000049</v>
      </c>
      <c r="I1902" s="40" t="s">
        <v>6606</v>
      </c>
      <c r="J1902" s="2">
        <v>69630</v>
      </c>
      <c r="K1902" s="2">
        <v>0</v>
      </c>
      <c r="L1902" s="2">
        <v>12533.4</v>
      </c>
      <c r="M1902" s="3">
        <f t="shared" si="29"/>
        <v>82163.399999999994</v>
      </c>
      <c r="N1902" s="41">
        <v>44413.729166666664</v>
      </c>
      <c r="O1902" s="39">
        <v>6870217577</v>
      </c>
      <c r="P1902" s="39" t="s">
        <v>52</v>
      </c>
      <c r="Q1902" s="40"/>
      <c r="R1902" s="41"/>
      <c r="S1902" s="39" t="s">
        <v>54</v>
      </c>
      <c r="T1902" s="68"/>
    </row>
    <row r="1903" spans="1:20" s="70" customFormat="1" x14ac:dyDescent="0.2">
      <c r="A1903" s="38" t="s">
        <v>6607</v>
      </c>
      <c r="B1903" s="39" t="s">
        <v>6608</v>
      </c>
      <c r="C1903" s="39" t="s">
        <v>6609</v>
      </c>
      <c r="D1903" s="38">
        <v>401972</v>
      </c>
      <c r="E1903" s="38"/>
      <c r="F1903" s="38"/>
      <c r="G1903" s="39" t="s">
        <v>842</v>
      </c>
      <c r="H1903" s="38">
        <v>8263000049</v>
      </c>
      <c r="I1903" s="40" t="s">
        <v>6610</v>
      </c>
      <c r="J1903" s="2">
        <v>53000</v>
      </c>
      <c r="K1903" s="2">
        <v>0</v>
      </c>
      <c r="L1903" s="2">
        <v>9540</v>
      </c>
      <c r="M1903" s="3">
        <f t="shared" si="29"/>
        <v>62540</v>
      </c>
      <c r="N1903" s="41">
        <v>44379.729166666664</v>
      </c>
      <c r="O1903" s="39">
        <v>6870217569</v>
      </c>
      <c r="P1903" s="39" t="s">
        <v>52</v>
      </c>
      <c r="Q1903" s="40"/>
      <c r="R1903" s="41"/>
      <c r="S1903" s="39" t="s">
        <v>54</v>
      </c>
      <c r="T1903" s="68"/>
    </row>
    <row r="1904" spans="1:20" s="70" customFormat="1" x14ac:dyDescent="0.2">
      <c r="A1904" s="38" t="s">
        <v>63</v>
      </c>
      <c r="B1904" s="1"/>
      <c r="C1904" s="1"/>
      <c r="D1904" s="51"/>
      <c r="E1904" s="38"/>
      <c r="F1904" s="51"/>
      <c r="G1904" s="52" t="s">
        <v>64</v>
      </c>
      <c r="H1904" s="53"/>
      <c r="I1904" s="54" t="s">
        <v>6611</v>
      </c>
      <c r="J1904" s="35">
        <v>284.17</v>
      </c>
      <c r="K1904" s="1"/>
      <c r="L1904" s="1"/>
      <c r="M1904" s="3">
        <f t="shared" si="29"/>
        <v>284.17</v>
      </c>
      <c r="N1904" s="41">
        <v>44467</v>
      </c>
      <c r="O1904" s="56"/>
      <c r="P1904" s="1"/>
      <c r="Q1904" s="1"/>
      <c r="R1904" s="57"/>
      <c r="S1904" s="39" t="s">
        <v>54</v>
      </c>
      <c r="T1904" s="68"/>
    </row>
    <row r="1905" spans="1:20" s="70" customFormat="1" x14ac:dyDescent="0.2">
      <c r="A1905" s="38" t="s">
        <v>63</v>
      </c>
      <c r="B1905" s="1"/>
      <c r="C1905" s="1"/>
      <c r="D1905" s="51"/>
      <c r="E1905" s="38"/>
      <c r="F1905" s="51"/>
      <c r="G1905" s="52" t="s">
        <v>64</v>
      </c>
      <c r="H1905" s="53"/>
      <c r="I1905" s="54" t="s">
        <v>6612</v>
      </c>
      <c r="J1905" s="35">
        <v>1345.64</v>
      </c>
      <c r="K1905" s="1"/>
      <c r="L1905" s="1"/>
      <c r="M1905" s="3">
        <f t="shared" si="29"/>
        <v>1345.64</v>
      </c>
      <c r="N1905" s="41">
        <v>44467</v>
      </c>
      <c r="O1905" s="56"/>
      <c r="P1905" s="1"/>
      <c r="Q1905" s="1"/>
      <c r="R1905" s="57"/>
      <c r="S1905" s="39" t="s">
        <v>54</v>
      </c>
      <c r="T1905" s="68"/>
    </row>
    <row r="1906" spans="1:20" s="70" customFormat="1" x14ac:dyDescent="0.2">
      <c r="A1906" s="38" t="s">
        <v>63</v>
      </c>
      <c r="B1906" s="1"/>
      <c r="C1906" s="1"/>
      <c r="D1906" s="51"/>
      <c r="E1906" s="38"/>
      <c r="F1906" s="51"/>
      <c r="G1906" s="52" t="s">
        <v>64</v>
      </c>
      <c r="H1906" s="53"/>
      <c r="I1906" s="54" t="s">
        <v>6613</v>
      </c>
      <c r="J1906" s="35">
        <v>756.28</v>
      </c>
      <c r="K1906" s="1"/>
      <c r="L1906" s="1"/>
      <c r="M1906" s="3">
        <f t="shared" si="29"/>
        <v>756.28</v>
      </c>
      <c r="N1906" s="41">
        <v>44467</v>
      </c>
      <c r="O1906" s="56"/>
      <c r="P1906" s="1"/>
      <c r="Q1906" s="1"/>
      <c r="R1906" s="57"/>
      <c r="S1906" s="39" t="s">
        <v>54</v>
      </c>
      <c r="T1906" s="68"/>
    </row>
    <row r="1907" spans="1:20" s="70" customFormat="1" x14ac:dyDescent="0.2">
      <c r="A1907" s="38" t="s">
        <v>63</v>
      </c>
      <c r="B1907" s="1"/>
      <c r="C1907" s="1"/>
      <c r="D1907" s="51"/>
      <c r="E1907" s="38"/>
      <c r="F1907" s="51"/>
      <c r="G1907" s="52" t="s">
        <v>64</v>
      </c>
      <c r="H1907" s="53"/>
      <c r="I1907" s="54" t="s">
        <v>6614</v>
      </c>
      <c r="J1907" s="35">
        <v>675</v>
      </c>
      <c r="K1907" s="1"/>
      <c r="L1907" s="1"/>
      <c r="M1907" s="3">
        <f t="shared" si="29"/>
        <v>675</v>
      </c>
      <c r="N1907" s="41">
        <v>44467</v>
      </c>
      <c r="O1907" s="56"/>
      <c r="P1907" s="1"/>
      <c r="Q1907" s="1"/>
      <c r="R1907" s="57"/>
      <c r="S1907" s="39" t="s">
        <v>54</v>
      </c>
      <c r="T1907" s="68"/>
    </row>
    <row r="1908" spans="1:20" s="70" customFormat="1" x14ac:dyDescent="0.2">
      <c r="A1908" s="38" t="s">
        <v>6615</v>
      </c>
      <c r="B1908" s="39" t="s">
        <v>6616</v>
      </c>
      <c r="C1908" s="39" t="s">
        <v>6617</v>
      </c>
      <c r="D1908" s="38">
        <v>401972</v>
      </c>
      <c r="E1908" s="38"/>
      <c r="F1908" s="38"/>
      <c r="G1908" s="39" t="s">
        <v>842</v>
      </c>
      <c r="H1908" s="38">
        <v>8263000049</v>
      </c>
      <c r="I1908" s="40" t="s">
        <v>6618</v>
      </c>
      <c r="J1908" s="2">
        <v>21000</v>
      </c>
      <c r="K1908" s="2">
        <v>0</v>
      </c>
      <c r="L1908" s="2">
        <v>3780</v>
      </c>
      <c r="M1908" s="3">
        <f t="shared" si="29"/>
        <v>24780</v>
      </c>
      <c r="N1908" s="41">
        <v>44413.729166666664</v>
      </c>
      <c r="O1908" s="39">
        <v>6870219278</v>
      </c>
      <c r="P1908" s="39" t="s">
        <v>52</v>
      </c>
      <c r="Q1908" s="40"/>
      <c r="R1908" s="41"/>
      <c r="S1908" s="39" t="s">
        <v>54</v>
      </c>
      <c r="T1908" s="68"/>
    </row>
    <row r="1909" spans="1:20" s="70" customFormat="1" x14ac:dyDescent="0.2">
      <c r="A1909" s="38" t="s">
        <v>1434</v>
      </c>
      <c r="B1909" s="42"/>
      <c r="C1909" s="42"/>
      <c r="D1909" s="38"/>
      <c r="E1909" s="38"/>
      <c r="F1909" s="38"/>
      <c r="G1909" s="42" t="s">
        <v>1435</v>
      </c>
      <c r="H1909" s="38"/>
      <c r="I1909" s="40" t="s">
        <v>6619</v>
      </c>
      <c r="J1909" s="3">
        <v>3978</v>
      </c>
      <c r="K1909" s="3"/>
      <c r="L1909" s="3"/>
      <c r="M1909" s="3">
        <f t="shared" si="29"/>
        <v>3978</v>
      </c>
      <c r="N1909" s="41">
        <v>44468</v>
      </c>
      <c r="O1909" s="39"/>
      <c r="P1909" s="42"/>
      <c r="Q1909" s="42"/>
      <c r="R1909" s="60"/>
      <c r="S1909" s="42" t="s">
        <v>243</v>
      </c>
      <c r="T1909" s="68"/>
    </row>
    <row r="1910" spans="1:20" s="70" customFormat="1" x14ac:dyDescent="0.2">
      <c r="A1910" s="38" t="s">
        <v>6620</v>
      </c>
      <c r="B1910" s="42" t="s">
        <v>6621</v>
      </c>
      <c r="C1910" s="42" t="s">
        <v>6622</v>
      </c>
      <c r="D1910" s="38">
        <v>924598</v>
      </c>
      <c r="E1910" s="38"/>
      <c r="F1910" s="38"/>
      <c r="G1910" s="42" t="s">
        <v>6623</v>
      </c>
      <c r="H1910" s="38">
        <v>8266012295</v>
      </c>
      <c r="I1910" s="40" t="s">
        <v>6624</v>
      </c>
      <c r="J1910" s="3">
        <v>34000</v>
      </c>
      <c r="K1910" s="3"/>
      <c r="L1910" s="3">
        <v>0</v>
      </c>
      <c r="M1910" s="3">
        <f t="shared" si="29"/>
        <v>34000</v>
      </c>
      <c r="N1910" s="41">
        <v>44438.729166666664</v>
      </c>
      <c r="O1910" s="39">
        <v>3445014605</v>
      </c>
      <c r="P1910" s="42" t="s">
        <v>315</v>
      </c>
      <c r="Q1910" s="42" t="s">
        <v>6625</v>
      </c>
      <c r="R1910" s="60">
        <v>44470</v>
      </c>
      <c r="S1910" s="42" t="s">
        <v>243</v>
      </c>
      <c r="T1910" s="68"/>
    </row>
    <row r="1911" spans="1:20" s="70" customFormat="1" x14ac:dyDescent="0.2">
      <c r="A1911" s="38" t="s">
        <v>6626</v>
      </c>
      <c r="B1911" s="42" t="s">
        <v>6627</v>
      </c>
      <c r="C1911" s="42" t="s">
        <v>6628</v>
      </c>
      <c r="D1911" s="58">
        <v>405267</v>
      </c>
      <c r="E1911" s="38"/>
      <c r="F1911" s="58"/>
      <c r="G1911" s="39" t="s">
        <v>1224</v>
      </c>
      <c r="H1911" s="38">
        <v>8263000140</v>
      </c>
      <c r="I1911" s="40" t="s">
        <v>6629</v>
      </c>
      <c r="J1911" s="3">
        <v>1073923.68</v>
      </c>
      <c r="K1911" s="3"/>
      <c r="L1911" s="3">
        <v>193306.32</v>
      </c>
      <c r="M1911" s="3">
        <f t="shared" si="29"/>
        <v>1267230</v>
      </c>
      <c r="N1911" s="41">
        <v>44444.729166666664</v>
      </c>
      <c r="O1911" s="39">
        <v>6870237888</v>
      </c>
      <c r="P1911" s="42" t="s">
        <v>315</v>
      </c>
      <c r="Q1911" s="42" t="s">
        <v>6630</v>
      </c>
      <c r="R1911" s="60">
        <v>44439</v>
      </c>
      <c r="S1911" s="42" t="s">
        <v>243</v>
      </c>
      <c r="T1911" s="68"/>
    </row>
    <row r="1912" spans="1:20" s="70" customFormat="1" x14ac:dyDescent="0.2">
      <c r="A1912" s="38" t="s">
        <v>6631</v>
      </c>
      <c r="B1912" s="42" t="s">
        <v>6632</v>
      </c>
      <c r="C1912" s="42" t="s">
        <v>6633</v>
      </c>
      <c r="D1912" s="58">
        <v>405267</v>
      </c>
      <c r="E1912" s="38"/>
      <c r="F1912" s="58"/>
      <c r="G1912" s="39" t="s">
        <v>1224</v>
      </c>
      <c r="H1912" s="38">
        <v>8263000140</v>
      </c>
      <c r="I1912" s="40" t="s">
        <v>6634</v>
      </c>
      <c r="J1912" s="3">
        <v>141032.24</v>
      </c>
      <c r="K1912" s="3"/>
      <c r="L1912" s="3">
        <v>25385.759999999998</v>
      </c>
      <c r="M1912" s="3">
        <f t="shared" si="29"/>
        <v>166418</v>
      </c>
      <c r="N1912" s="41">
        <v>44444.729166666664</v>
      </c>
      <c r="O1912" s="39">
        <v>6870231211</v>
      </c>
      <c r="P1912" s="42" t="s">
        <v>315</v>
      </c>
      <c r="Q1912" s="42" t="s">
        <v>6630</v>
      </c>
      <c r="R1912" s="60">
        <v>44439</v>
      </c>
      <c r="S1912" s="42" t="s">
        <v>243</v>
      </c>
      <c r="T1912" s="68"/>
    </row>
    <row r="1913" spans="1:20" s="70" customFormat="1" x14ac:dyDescent="0.2">
      <c r="A1913" s="38" t="s">
        <v>6635</v>
      </c>
      <c r="B1913" s="42" t="s">
        <v>6636</v>
      </c>
      <c r="C1913" s="42" t="s">
        <v>6637</v>
      </c>
      <c r="D1913" s="58">
        <v>405267</v>
      </c>
      <c r="E1913" s="38"/>
      <c r="F1913" s="58"/>
      <c r="G1913" s="39" t="s">
        <v>1224</v>
      </c>
      <c r="H1913" s="38">
        <v>8263000140</v>
      </c>
      <c r="I1913" s="40" t="s">
        <v>6638</v>
      </c>
      <c r="J1913" s="3">
        <v>790916.12</v>
      </c>
      <c r="K1913" s="3"/>
      <c r="L1913" s="3">
        <v>142364.88</v>
      </c>
      <c r="M1913" s="3">
        <f t="shared" si="29"/>
        <v>933281</v>
      </c>
      <c r="N1913" s="41">
        <v>44444.729166666664</v>
      </c>
      <c r="O1913" s="39">
        <v>6870237873</v>
      </c>
      <c r="P1913" s="42" t="s">
        <v>315</v>
      </c>
      <c r="Q1913" s="42" t="s">
        <v>6630</v>
      </c>
      <c r="R1913" s="60">
        <v>44439</v>
      </c>
      <c r="S1913" s="42" t="s">
        <v>243</v>
      </c>
      <c r="T1913" s="68"/>
    </row>
    <row r="1914" spans="1:20" s="70" customFormat="1" x14ac:dyDescent="0.2">
      <c r="A1914" s="38" t="s">
        <v>6639</v>
      </c>
      <c r="B1914" s="42" t="s">
        <v>6640</v>
      </c>
      <c r="C1914" s="42" t="s">
        <v>6641</v>
      </c>
      <c r="D1914" s="38">
        <v>105695</v>
      </c>
      <c r="E1914" s="38"/>
      <c r="F1914" s="38"/>
      <c r="G1914" s="42" t="s">
        <v>2389</v>
      </c>
      <c r="H1914" s="38">
        <v>8263000100</v>
      </c>
      <c r="I1914" s="40" t="s">
        <v>6642</v>
      </c>
      <c r="J1914" s="3">
        <v>102500</v>
      </c>
      <c r="K1914" s="3"/>
      <c r="L1914" s="3">
        <v>18450</v>
      </c>
      <c r="M1914" s="3">
        <f t="shared" si="29"/>
        <v>120950</v>
      </c>
      <c r="N1914" s="41">
        <v>44431.729166666664</v>
      </c>
      <c r="O1914" s="39">
        <v>6870220202</v>
      </c>
      <c r="P1914" s="42" t="s">
        <v>315</v>
      </c>
      <c r="Q1914" s="42" t="s">
        <v>6643</v>
      </c>
      <c r="R1914" s="60">
        <v>44480</v>
      </c>
      <c r="S1914" s="42" t="s">
        <v>243</v>
      </c>
      <c r="T1914" s="68"/>
    </row>
    <row r="1915" spans="1:20" s="70" customFormat="1" x14ac:dyDescent="0.2">
      <c r="A1915" s="38" t="s">
        <v>6644</v>
      </c>
      <c r="B1915" s="42" t="s">
        <v>6645</v>
      </c>
      <c r="C1915" s="42" t="s">
        <v>6646</v>
      </c>
      <c r="D1915" s="38">
        <v>408038</v>
      </c>
      <c r="E1915" s="38"/>
      <c r="F1915" s="38"/>
      <c r="G1915" s="39" t="s">
        <v>6647</v>
      </c>
      <c r="H1915" s="38">
        <v>8263000131</v>
      </c>
      <c r="I1915" s="40" t="s">
        <v>6648</v>
      </c>
      <c r="J1915" s="3">
        <v>1686612.67</v>
      </c>
      <c r="K1915" s="3"/>
      <c r="L1915" s="3">
        <v>303590.33</v>
      </c>
      <c r="M1915" s="3">
        <f t="shared" si="29"/>
        <v>1990203</v>
      </c>
      <c r="N1915" s="41">
        <v>44433.729166666664</v>
      </c>
      <c r="O1915" s="39">
        <v>6870228879</v>
      </c>
      <c r="P1915" s="42" t="s">
        <v>315</v>
      </c>
      <c r="Q1915" s="42" t="s">
        <v>6649</v>
      </c>
      <c r="R1915" s="60">
        <v>44477</v>
      </c>
      <c r="S1915" s="42" t="s">
        <v>243</v>
      </c>
      <c r="T1915" s="68"/>
    </row>
    <row r="1916" spans="1:20" s="70" customFormat="1" x14ac:dyDescent="0.2">
      <c r="A1916" s="38" t="s">
        <v>6650</v>
      </c>
      <c r="B1916" s="42" t="s">
        <v>6645</v>
      </c>
      <c r="C1916" s="42"/>
      <c r="D1916" s="38">
        <v>408038</v>
      </c>
      <c r="E1916" s="38"/>
      <c r="F1916" s="38"/>
      <c r="G1916" s="39" t="s">
        <v>6647</v>
      </c>
      <c r="H1916" s="38">
        <v>8263000131</v>
      </c>
      <c r="I1916" s="40" t="s">
        <v>6651</v>
      </c>
      <c r="J1916" s="3">
        <v>-2220</v>
      </c>
      <c r="K1916" s="3"/>
      <c r="L1916" s="3">
        <v>-399.59999999999997</v>
      </c>
      <c r="M1916" s="3">
        <f t="shared" si="29"/>
        <v>-2619.6</v>
      </c>
      <c r="N1916" s="41">
        <v>44445</v>
      </c>
      <c r="O1916" s="39"/>
      <c r="P1916" s="42" t="s">
        <v>315</v>
      </c>
      <c r="Q1916" s="42"/>
      <c r="R1916" s="60"/>
      <c r="S1916" s="42" t="s">
        <v>243</v>
      </c>
      <c r="T1916" s="68"/>
    </row>
    <row r="1917" spans="1:20" s="70" customFormat="1" x14ac:dyDescent="0.2">
      <c r="A1917" s="38" t="s">
        <v>6652</v>
      </c>
      <c r="B1917" s="42" t="s">
        <v>6653</v>
      </c>
      <c r="C1917" s="42" t="s">
        <v>6654</v>
      </c>
      <c r="D1917" s="38">
        <v>408038</v>
      </c>
      <c r="E1917" s="38"/>
      <c r="F1917" s="38"/>
      <c r="G1917" s="39" t="s">
        <v>6647</v>
      </c>
      <c r="H1917" s="38">
        <v>8263000131</v>
      </c>
      <c r="I1917" s="40" t="s">
        <v>6655</v>
      </c>
      <c r="J1917" s="3">
        <v>1580016.99</v>
      </c>
      <c r="K1917" s="3"/>
      <c r="L1917" s="3">
        <v>284403.01</v>
      </c>
      <c r="M1917" s="3">
        <f t="shared" si="29"/>
        <v>1864420</v>
      </c>
      <c r="N1917" s="41">
        <v>44436.729166666664</v>
      </c>
      <c r="O1917" s="39">
        <v>6870228821</v>
      </c>
      <c r="P1917" s="42" t="s">
        <v>315</v>
      </c>
      <c r="Q1917" s="42" t="s">
        <v>6649</v>
      </c>
      <c r="R1917" s="60">
        <v>44477</v>
      </c>
      <c r="S1917" s="42" t="s">
        <v>243</v>
      </c>
      <c r="T1917" s="68"/>
    </row>
    <row r="1918" spans="1:20" s="70" customFormat="1" x14ac:dyDescent="0.2">
      <c r="A1918" s="38" t="s">
        <v>6656</v>
      </c>
      <c r="B1918" s="42" t="s">
        <v>6653</v>
      </c>
      <c r="C1918" s="42"/>
      <c r="D1918" s="38">
        <v>408038</v>
      </c>
      <c r="E1918" s="38"/>
      <c r="F1918" s="38"/>
      <c r="G1918" s="39" t="s">
        <v>6647</v>
      </c>
      <c r="H1918" s="38">
        <v>8263000131</v>
      </c>
      <c r="I1918" s="40" t="s">
        <v>6657</v>
      </c>
      <c r="J1918" s="3">
        <v>-8422</v>
      </c>
      <c r="K1918" s="3"/>
      <c r="L1918" s="3">
        <v>-1515.96</v>
      </c>
      <c r="M1918" s="3">
        <f t="shared" si="29"/>
        <v>-9937.9599999999991</v>
      </c>
      <c r="N1918" s="41">
        <v>44445</v>
      </c>
      <c r="O1918" s="39"/>
      <c r="P1918" s="42" t="s">
        <v>315</v>
      </c>
      <c r="Q1918" s="42"/>
      <c r="R1918" s="60"/>
      <c r="S1918" s="42" t="s">
        <v>243</v>
      </c>
      <c r="T1918" s="68"/>
    </row>
    <row r="1919" spans="1:20" s="70" customFormat="1" x14ac:dyDescent="0.2">
      <c r="A1919" s="38" t="s">
        <v>6658</v>
      </c>
      <c r="B1919" s="39" t="s">
        <v>6659</v>
      </c>
      <c r="C1919" s="39" t="s">
        <v>6660</v>
      </c>
      <c r="D1919" s="38">
        <v>813587</v>
      </c>
      <c r="E1919" s="38"/>
      <c r="F1919" s="38"/>
      <c r="G1919" s="39" t="s">
        <v>1112</v>
      </c>
      <c r="H1919" s="38">
        <v>8268006663</v>
      </c>
      <c r="I1919" s="40">
        <v>556</v>
      </c>
      <c r="J1919" s="2">
        <v>472800</v>
      </c>
      <c r="K1919" s="2"/>
      <c r="L1919" s="2">
        <v>85104</v>
      </c>
      <c r="M1919" s="3">
        <f t="shared" si="29"/>
        <v>557904</v>
      </c>
      <c r="N1919" s="41">
        <v>44428.729166666664</v>
      </c>
      <c r="O1919" s="39">
        <v>44239143</v>
      </c>
      <c r="P1919" s="39" t="s">
        <v>3027</v>
      </c>
      <c r="Q1919" s="40" t="s">
        <v>6661</v>
      </c>
      <c r="R1919" s="41">
        <v>44549</v>
      </c>
      <c r="S1919" s="62" t="s">
        <v>15</v>
      </c>
      <c r="T1919" s="68"/>
    </row>
    <row r="1920" spans="1:20" s="70" customFormat="1" x14ac:dyDescent="0.2">
      <c r="A1920" s="38" t="s">
        <v>6662</v>
      </c>
      <c r="B1920" s="39" t="s">
        <v>6663</v>
      </c>
      <c r="C1920" s="39" t="s">
        <v>6664</v>
      </c>
      <c r="D1920" s="38">
        <v>803629</v>
      </c>
      <c r="E1920" s="38"/>
      <c r="F1920" s="38"/>
      <c r="G1920" s="39" t="s">
        <v>5326</v>
      </c>
      <c r="H1920" s="38">
        <v>8268006549</v>
      </c>
      <c r="I1920" s="40" t="s">
        <v>6665</v>
      </c>
      <c r="J1920" s="2">
        <v>170000</v>
      </c>
      <c r="K1920" s="2"/>
      <c r="L1920" s="2">
        <v>30600</v>
      </c>
      <c r="M1920" s="3">
        <f t="shared" si="29"/>
        <v>200600</v>
      </c>
      <c r="N1920" s="41">
        <v>44454.729166666664</v>
      </c>
      <c r="O1920" s="39">
        <v>44150772</v>
      </c>
      <c r="P1920" s="39" t="s">
        <v>52</v>
      </c>
      <c r="Q1920" s="40">
        <v>110299373324</v>
      </c>
      <c r="R1920" s="41">
        <v>44500</v>
      </c>
      <c r="S1920" s="39" t="s">
        <v>54</v>
      </c>
      <c r="T1920" s="68"/>
    </row>
    <row r="1921" spans="1:20" s="70" customFormat="1" x14ac:dyDescent="0.2">
      <c r="A1921" s="38" t="s">
        <v>6666</v>
      </c>
      <c r="B1921" s="39" t="s">
        <v>6667</v>
      </c>
      <c r="C1921" s="39" t="s">
        <v>6668</v>
      </c>
      <c r="D1921" s="38">
        <v>815145</v>
      </c>
      <c r="E1921" s="38"/>
      <c r="F1921" s="38"/>
      <c r="G1921" s="39" t="s">
        <v>1053</v>
      </c>
      <c r="H1921" s="38">
        <v>8268007157</v>
      </c>
      <c r="I1921" s="40">
        <v>74</v>
      </c>
      <c r="J1921" s="2">
        <v>642538.98305084754</v>
      </c>
      <c r="K1921" s="2"/>
      <c r="L1921" s="2">
        <v>115657.01694915256</v>
      </c>
      <c r="M1921" s="3">
        <f t="shared" si="29"/>
        <v>758196.00000000012</v>
      </c>
      <c r="N1921" s="41">
        <v>44458.729166666664</v>
      </c>
      <c r="O1921" s="39">
        <v>44097810</v>
      </c>
      <c r="P1921" s="39" t="s">
        <v>52</v>
      </c>
      <c r="Q1921" s="40" t="s">
        <v>6669</v>
      </c>
      <c r="R1921" s="41">
        <v>44478</v>
      </c>
      <c r="S1921" s="39" t="s">
        <v>54</v>
      </c>
      <c r="T1921" s="68"/>
    </row>
    <row r="1922" spans="1:20" s="70" customFormat="1" x14ac:dyDescent="0.2">
      <c r="A1922" s="38" t="s">
        <v>6670</v>
      </c>
      <c r="B1922" s="42" t="s">
        <v>6671</v>
      </c>
      <c r="C1922" s="42" t="s">
        <v>6672</v>
      </c>
      <c r="D1922" s="38">
        <v>816273</v>
      </c>
      <c r="E1922" s="38"/>
      <c r="F1922" s="38"/>
      <c r="G1922" s="42" t="s">
        <v>51</v>
      </c>
      <c r="H1922" s="38">
        <v>8268005602</v>
      </c>
      <c r="I1922" s="40">
        <v>285</v>
      </c>
      <c r="J1922" s="3">
        <v>63000</v>
      </c>
      <c r="K1922" s="3"/>
      <c r="L1922" s="3">
        <v>11340</v>
      </c>
      <c r="M1922" s="3">
        <f t="shared" si="29"/>
        <v>74340</v>
      </c>
      <c r="N1922" s="41">
        <v>44459.729166666664</v>
      </c>
      <c r="O1922" s="39">
        <v>44097876</v>
      </c>
      <c r="P1922" s="42" t="s">
        <v>315</v>
      </c>
      <c r="Q1922" s="42" t="s">
        <v>6673</v>
      </c>
      <c r="R1922" s="60">
        <v>44478</v>
      </c>
      <c r="S1922" s="42" t="s">
        <v>243</v>
      </c>
      <c r="T1922" s="68"/>
    </row>
    <row r="1923" spans="1:20" s="70" customFormat="1" x14ac:dyDescent="0.2">
      <c r="A1923" s="38" t="s">
        <v>6674</v>
      </c>
      <c r="B1923" s="39" t="s">
        <v>6675</v>
      </c>
      <c r="C1923" s="39" t="s">
        <v>6676</v>
      </c>
      <c r="D1923" s="38">
        <v>405400</v>
      </c>
      <c r="E1923" s="38"/>
      <c r="F1923" s="38"/>
      <c r="G1923" s="39" t="s">
        <v>3259</v>
      </c>
      <c r="H1923" s="38">
        <v>8268006309</v>
      </c>
      <c r="I1923" s="40" t="s">
        <v>6677</v>
      </c>
      <c r="J1923" s="2">
        <v>483039.83050847461</v>
      </c>
      <c r="K1923" s="2"/>
      <c r="L1923" s="2">
        <v>86947.169491525419</v>
      </c>
      <c r="M1923" s="3">
        <f t="shared" si="29"/>
        <v>569987</v>
      </c>
      <c r="N1923" s="41">
        <v>44459.729166666664</v>
      </c>
      <c r="O1923" s="39">
        <v>44107171</v>
      </c>
      <c r="P1923" s="39" t="s">
        <v>52</v>
      </c>
      <c r="Q1923" s="40" t="s">
        <v>6678</v>
      </c>
      <c r="R1923" s="41">
        <v>44492</v>
      </c>
      <c r="S1923" s="39" t="s">
        <v>54</v>
      </c>
      <c r="T1923" s="68"/>
    </row>
    <row r="1924" spans="1:20" s="70" customFormat="1" x14ac:dyDescent="0.2">
      <c r="A1924" s="38" t="s">
        <v>6679</v>
      </c>
      <c r="B1924" s="42" t="s">
        <v>6680</v>
      </c>
      <c r="C1924" s="42" t="s">
        <v>6681</v>
      </c>
      <c r="D1924" s="38">
        <v>407261</v>
      </c>
      <c r="E1924" s="38"/>
      <c r="F1924" s="38"/>
      <c r="G1924" s="42" t="s">
        <v>58</v>
      </c>
      <c r="H1924" s="38">
        <v>8266012048</v>
      </c>
      <c r="I1924" s="40">
        <v>9854022598</v>
      </c>
      <c r="J1924" s="3">
        <v>59704.62</v>
      </c>
      <c r="K1924" s="3"/>
      <c r="L1924" s="3">
        <v>0</v>
      </c>
      <c r="M1924" s="3">
        <f t="shared" si="29"/>
        <v>59704.62</v>
      </c>
      <c r="N1924" s="41">
        <v>44457.729166666664</v>
      </c>
      <c r="O1924" s="39">
        <v>6870221183</v>
      </c>
      <c r="P1924" s="42" t="s">
        <v>315</v>
      </c>
      <c r="Q1924" s="42"/>
      <c r="R1924" s="60"/>
      <c r="S1924" s="42" t="s">
        <v>243</v>
      </c>
      <c r="T1924" s="68" t="s">
        <v>506</v>
      </c>
    </row>
    <row r="1925" spans="1:20" s="70" customFormat="1" x14ac:dyDescent="0.2">
      <c r="A1925" s="38" t="s">
        <v>6682</v>
      </c>
      <c r="B1925" s="39" t="s">
        <v>6683</v>
      </c>
      <c r="C1925" s="39" t="s">
        <v>6684</v>
      </c>
      <c r="D1925" s="38">
        <v>812140</v>
      </c>
      <c r="E1925" s="38"/>
      <c r="F1925" s="38"/>
      <c r="G1925" s="42" t="s">
        <v>446</v>
      </c>
      <c r="H1925" s="38">
        <v>8268005598</v>
      </c>
      <c r="I1925" s="40" t="s">
        <v>6685</v>
      </c>
      <c r="J1925" s="2">
        <v>4654375.4237288134</v>
      </c>
      <c r="K1925" s="3"/>
      <c r="L1925" s="2">
        <v>837787.57627118635</v>
      </c>
      <c r="M1925" s="3">
        <f t="shared" si="29"/>
        <v>5492163</v>
      </c>
      <c r="N1925" s="41">
        <v>44440.729166666664</v>
      </c>
      <c r="O1925" s="39">
        <v>44107734</v>
      </c>
      <c r="P1925" s="39" t="s">
        <v>52</v>
      </c>
      <c r="Q1925" s="40">
        <v>110081516096</v>
      </c>
      <c r="R1925" s="41">
        <v>44478</v>
      </c>
      <c r="S1925" s="39" t="s">
        <v>54</v>
      </c>
      <c r="T1925" s="68"/>
    </row>
    <row r="1926" spans="1:20" s="70" customFormat="1" x14ac:dyDescent="0.2">
      <c r="A1926" s="38" t="s">
        <v>6686</v>
      </c>
      <c r="B1926" s="39" t="s">
        <v>234</v>
      </c>
      <c r="C1926" s="39"/>
      <c r="D1926" s="38" t="s">
        <v>245</v>
      </c>
      <c r="E1926" s="38"/>
      <c r="F1926" s="38"/>
      <c r="G1926" s="39" t="s">
        <v>3151</v>
      </c>
      <c r="H1926" s="38" t="s">
        <v>3151</v>
      </c>
      <c r="I1926" s="52" t="s">
        <v>6687</v>
      </c>
      <c r="J1926" s="10">
        <v>2854080.86</v>
      </c>
      <c r="K1926" s="2"/>
      <c r="L1926" s="2">
        <v>0</v>
      </c>
      <c r="M1926" s="3">
        <f t="shared" ref="M1926:M1989" si="30">SUM(J1926:L1926)</f>
        <v>2854080.86</v>
      </c>
      <c r="N1926" s="59">
        <v>44469</v>
      </c>
      <c r="O1926" s="39"/>
      <c r="P1926" s="39" t="s">
        <v>52</v>
      </c>
      <c r="Q1926" s="40"/>
      <c r="R1926" s="41"/>
      <c r="S1926" s="39" t="s">
        <v>54</v>
      </c>
      <c r="T1926" s="68"/>
    </row>
    <row r="1927" spans="1:20" s="70" customFormat="1" x14ac:dyDescent="0.2">
      <c r="A1927" s="38" t="s">
        <v>6688</v>
      </c>
      <c r="B1927" s="39" t="s">
        <v>234</v>
      </c>
      <c r="C1927" s="39"/>
      <c r="D1927" s="38" t="s">
        <v>245</v>
      </c>
      <c r="E1927" s="38"/>
      <c r="F1927" s="38"/>
      <c r="G1927" s="39" t="s">
        <v>1378</v>
      </c>
      <c r="H1927" s="38" t="s">
        <v>1378</v>
      </c>
      <c r="I1927" s="52" t="s">
        <v>6689</v>
      </c>
      <c r="J1927" s="5">
        <v>1554307.55</v>
      </c>
      <c r="K1927" s="2"/>
      <c r="L1927" s="2">
        <v>0</v>
      </c>
      <c r="M1927" s="3">
        <f t="shared" si="30"/>
        <v>1554307.55</v>
      </c>
      <c r="N1927" s="59">
        <v>44469</v>
      </c>
      <c r="O1927" s="39"/>
      <c r="P1927" s="39" t="s">
        <v>52</v>
      </c>
      <c r="Q1927" s="40"/>
      <c r="R1927" s="41"/>
      <c r="S1927" s="39" t="s">
        <v>54</v>
      </c>
      <c r="T1927" s="68"/>
    </row>
    <row r="1928" spans="1:20" s="70" customFormat="1" x14ac:dyDescent="0.2">
      <c r="A1928" s="38" t="s">
        <v>6690</v>
      </c>
      <c r="B1928" s="39" t="s">
        <v>6691</v>
      </c>
      <c r="C1928" s="39"/>
      <c r="D1928" s="38">
        <v>110280</v>
      </c>
      <c r="E1928" s="38"/>
      <c r="F1928" s="38"/>
      <c r="G1928" s="39" t="s">
        <v>6692</v>
      </c>
      <c r="H1928" s="38">
        <v>8265000143</v>
      </c>
      <c r="I1928" s="40" t="s">
        <v>6693</v>
      </c>
      <c r="J1928" s="2">
        <v>986310.13</v>
      </c>
      <c r="K1928" s="2"/>
      <c r="L1928" s="2">
        <v>177535.87</v>
      </c>
      <c r="M1928" s="3">
        <f t="shared" si="30"/>
        <v>1163846</v>
      </c>
      <c r="N1928" s="41">
        <v>44469</v>
      </c>
      <c r="O1928" s="39"/>
      <c r="P1928" s="39" t="s">
        <v>3282</v>
      </c>
      <c r="Q1928" s="40" t="s">
        <v>6694</v>
      </c>
      <c r="R1928" s="41">
        <v>44490</v>
      </c>
      <c r="S1928" s="42" t="s">
        <v>2417</v>
      </c>
      <c r="T1928" s="68"/>
    </row>
    <row r="1929" spans="1:20" s="70" customFormat="1" x14ac:dyDescent="0.2">
      <c r="A1929" s="38" t="s">
        <v>6695</v>
      </c>
      <c r="B1929" s="39" t="s">
        <v>6696</v>
      </c>
      <c r="C1929" s="39" t="s">
        <v>6697</v>
      </c>
      <c r="D1929" s="38">
        <v>813587</v>
      </c>
      <c r="E1929" s="38"/>
      <c r="F1929" s="38"/>
      <c r="G1929" s="39" t="s">
        <v>1112</v>
      </c>
      <c r="H1929" s="38">
        <v>8268005723</v>
      </c>
      <c r="I1929" s="40">
        <v>102</v>
      </c>
      <c r="J1929" s="2">
        <v>268320.33898305084</v>
      </c>
      <c r="K1929" s="2"/>
      <c r="L1929" s="2">
        <v>48297.661016949147</v>
      </c>
      <c r="M1929" s="3">
        <f t="shared" si="30"/>
        <v>316618</v>
      </c>
      <c r="N1929" s="41">
        <v>44308.729166666664</v>
      </c>
      <c r="O1929" s="39">
        <v>44100927</v>
      </c>
      <c r="P1929" s="39" t="s">
        <v>52</v>
      </c>
      <c r="Q1929" s="40" t="s">
        <v>6698</v>
      </c>
      <c r="R1929" s="41">
        <v>44478</v>
      </c>
      <c r="S1929" s="39" t="s">
        <v>54</v>
      </c>
      <c r="T1929" s="68"/>
    </row>
    <row r="1930" spans="1:20" s="70" customFormat="1" x14ac:dyDescent="0.2">
      <c r="A1930" s="38" t="s">
        <v>6699</v>
      </c>
      <c r="B1930" s="39" t="s">
        <v>6700</v>
      </c>
      <c r="C1930" s="39" t="s">
        <v>6701</v>
      </c>
      <c r="D1930" s="38">
        <v>820755</v>
      </c>
      <c r="E1930" s="38"/>
      <c r="F1930" s="38"/>
      <c r="G1930" s="39" t="s">
        <v>6702</v>
      </c>
      <c r="H1930" s="38">
        <v>8268006898</v>
      </c>
      <c r="I1930" s="40">
        <v>30</v>
      </c>
      <c r="J1930" s="2">
        <v>156239.83050847458</v>
      </c>
      <c r="K1930" s="2"/>
      <c r="L1930" s="2">
        <v>28123.169491525423</v>
      </c>
      <c r="M1930" s="3">
        <f t="shared" si="30"/>
        <v>184363</v>
      </c>
      <c r="N1930" s="41">
        <v>44440.729166666664</v>
      </c>
      <c r="O1930" s="39">
        <v>44100431</v>
      </c>
      <c r="P1930" s="39" t="s">
        <v>52</v>
      </c>
      <c r="Q1930" s="40">
        <v>110081516109</v>
      </c>
      <c r="R1930" s="41">
        <v>44478</v>
      </c>
      <c r="S1930" s="39" t="s">
        <v>54</v>
      </c>
      <c r="T1930" s="68"/>
    </row>
    <row r="1931" spans="1:20" s="70" customFormat="1" x14ac:dyDescent="0.2">
      <c r="A1931" s="38" t="s">
        <v>6703</v>
      </c>
      <c r="B1931" s="42" t="s">
        <v>6704</v>
      </c>
      <c r="C1931" s="42" t="s">
        <v>6705</v>
      </c>
      <c r="D1931" s="38">
        <v>815985</v>
      </c>
      <c r="E1931" s="38"/>
      <c r="F1931" s="38"/>
      <c r="G1931" s="42" t="s">
        <v>6706</v>
      </c>
      <c r="H1931" s="38">
        <v>8268006741</v>
      </c>
      <c r="I1931" s="40">
        <v>2</v>
      </c>
      <c r="J1931" s="3">
        <v>84807.627118644072</v>
      </c>
      <c r="K1931" s="3"/>
      <c r="L1931" s="3">
        <v>15265.372881355932</v>
      </c>
      <c r="M1931" s="3">
        <f t="shared" si="30"/>
        <v>100073</v>
      </c>
      <c r="N1931" s="41">
        <v>44440.729166666664</v>
      </c>
      <c r="O1931" s="39">
        <v>44100680</v>
      </c>
      <c r="P1931" s="42" t="s">
        <v>315</v>
      </c>
      <c r="Q1931" s="42" t="s">
        <v>6707</v>
      </c>
      <c r="R1931" s="60">
        <v>44478</v>
      </c>
      <c r="S1931" s="42" t="s">
        <v>243</v>
      </c>
      <c r="T1931" s="68" t="s">
        <v>506</v>
      </c>
    </row>
    <row r="1932" spans="1:20" s="70" customFormat="1" x14ac:dyDescent="0.2">
      <c r="A1932" s="38" t="s">
        <v>6708</v>
      </c>
      <c r="B1932" s="42" t="s">
        <v>6709</v>
      </c>
      <c r="C1932" s="42" t="s">
        <v>6710</v>
      </c>
      <c r="D1932" s="38">
        <v>407261</v>
      </c>
      <c r="E1932" s="38"/>
      <c r="F1932" s="38"/>
      <c r="G1932" s="42" t="s">
        <v>58</v>
      </c>
      <c r="H1932" s="38">
        <v>8266012048</v>
      </c>
      <c r="I1932" s="40">
        <v>9854022724</v>
      </c>
      <c r="J1932" s="3">
        <v>61657.01</v>
      </c>
      <c r="K1932" s="3"/>
      <c r="L1932" s="3">
        <v>0</v>
      </c>
      <c r="M1932" s="3">
        <f t="shared" si="30"/>
        <v>61657.01</v>
      </c>
      <c r="N1932" s="41">
        <v>44466.729166666664</v>
      </c>
      <c r="O1932" s="39">
        <v>6870225245</v>
      </c>
      <c r="P1932" s="42" t="s">
        <v>315</v>
      </c>
      <c r="Q1932" s="42"/>
      <c r="R1932" s="60"/>
      <c r="S1932" s="42" t="s">
        <v>243</v>
      </c>
      <c r="T1932" s="68" t="s">
        <v>506</v>
      </c>
    </row>
    <row r="1933" spans="1:20" s="70" customFormat="1" x14ac:dyDescent="0.2">
      <c r="A1933" s="38" t="s">
        <v>6711</v>
      </c>
      <c r="B1933" s="42" t="s">
        <v>6712</v>
      </c>
      <c r="C1933" s="42" t="s">
        <v>6713</v>
      </c>
      <c r="D1933" s="38">
        <v>407261</v>
      </c>
      <c r="E1933" s="38"/>
      <c r="F1933" s="38"/>
      <c r="G1933" s="42" t="s">
        <v>58</v>
      </c>
      <c r="H1933" s="38">
        <v>8266012048</v>
      </c>
      <c r="I1933" s="40">
        <v>9854022707</v>
      </c>
      <c r="J1933" s="3">
        <v>60933.9</v>
      </c>
      <c r="K1933" s="3"/>
      <c r="L1933" s="3">
        <v>0</v>
      </c>
      <c r="M1933" s="3">
        <f t="shared" si="30"/>
        <v>60933.9</v>
      </c>
      <c r="N1933" s="41">
        <v>44465.729166666664</v>
      </c>
      <c r="O1933" s="39">
        <v>6870225220</v>
      </c>
      <c r="P1933" s="42" t="s">
        <v>315</v>
      </c>
      <c r="Q1933" s="42"/>
      <c r="R1933" s="60"/>
      <c r="S1933" s="42" t="s">
        <v>243</v>
      </c>
      <c r="T1933" s="68" t="s">
        <v>506</v>
      </c>
    </row>
    <row r="1934" spans="1:20" s="70" customFormat="1" x14ac:dyDescent="0.2">
      <c r="A1934" s="38" t="s">
        <v>6714</v>
      </c>
      <c r="B1934" s="39"/>
      <c r="C1934" s="39"/>
      <c r="D1934" s="38" t="s">
        <v>235</v>
      </c>
      <c r="E1934" s="38"/>
      <c r="F1934" s="38"/>
      <c r="G1934" s="39" t="s">
        <v>5364</v>
      </c>
      <c r="H1934" s="38" t="s">
        <v>5364</v>
      </c>
      <c r="I1934" s="52" t="s">
        <v>6715</v>
      </c>
      <c r="J1934" s="10">
        <v>702441</v>
      </c>
      <c r="K1934" s="2"/>
      <c r="L1934" s="2">
        <v>0</v>
      </c>
      <c r="M1934" s="3">
        <f t="shared" si="30"/>
        <v>702441</v>
      </c>
      <c r="N1934" s="59">
        <v>44469</v>
      </c>
      <c r="O1934" s="39"/>
      <c r="P1934" s="39" t="s">
        <v>52</v>
      </c>
      <c r="Q1934" s="40"/>
      <c r="R1934" s="41"/>
      <c r="S1934" s="39" t="s">
        <v>54</v>
      </c>
      <c r="T1934" s="68"/>
    </row>
    <row r="1935" spans="1:20" s="70" customFormat="1" x14ac:dyDescent="0.2">
      <c r="A1935" s="38" t="s">
        <v>3171</v>
      </c>
      <c r="B1935" s="39" t="s">
        <v>6689</v>
      </c>
      <c r="C1935" s="39"/>
      <c r="D1935" s="38" t="s">
        <v>241</v>
      </c>
      <c r="E1935" s="38"/>
      <c r="F1935" s="38"/>
      <c r="G1935" s="39" t="s">
        <v>3173</v>
      </c>
      <c r="H1935" s="38"/>
      <c r="I1935" s="40" t="s">
        <v>6689</v>
      </c>
      <c r="J1935" s="2">
        <v>1554307.55</v>
      </c>
      <c r="K1935" s="2"/>
      <c r="L1935" s="2"/>
      <c r="M1935" s="3">
        <f t="shared" si="30"/>
        <v>1554307.55</v>
      </c>
      <c r="N1935" s="41"/>
      <c r="O1935" s="39"/>
      <c r="P1935" s="39"/>
      <c r="Q1935" s="40"/>
      <c r="R1935" s="41"/>
      <c r="S1935" s="42" t="s">
        <v>243</v>
      </c>
      <c r="T1935" s="68"/>
    </row>
    <row r="1936" spans="1:20" s="70" customFormat="1" x14ac:dyDescent="0.2">
      <c r="A1936" s="38" t="s">
        <v>239</v>
      </c>
      <c r="B1936" s="42" t="s">
        <v>6716</v>
      </c>
      <c r="C1936" s="42"/>
      <c r="D1936" s="38" t="s">
        <v>241</v>
      </c>
      <c r="E1936" s="38"/>
      <c r="F1936" s="38"/>
      <c r="G1936" s="42" t="s">
        <v>242</v>
      </c>
      <c r="H1936" s="38"/>
      <c r="I1936" s="40" t="s">
        <v>6716</v>
      </c>
      <c r="J1936" s="3">
        <v>345685.84</v>
      </c>
      <c r="K1936" s="3"/>
      <c r="L1936" s="3"/>
      <c r="M1936" s="3">
        <f t="shared" si="30"/>
        <v>345685.84</v>
      </c>
      <c r="N1936" s="41">
        <v>44469</v>
      </c>
      <c r="O1936" s="39"/>
      <c r="P1936" s="42"/>
      <c r="Q1936" s="42"/>
      <c r="R1936" s="60"/>
      <c r="S1936" s="42" t="s">
        <v>243</v>
      </c>
      <c r="T1936" s="68"/>
    </row>
    <row r="1937" spans="1:20" s="70" customFormat="1" x14ac:dyDescent="0.2">
      <c r="A1937" s="38" t="s">
        <v>63</v>
      </c>
      <c r="B1937" s="1"/>
      <c r="C1937" s="1"/>
      <c r="D1937" s="51"/>
      <c r="E1937" s="38"/>
      <c r="F1937" s="51"/>
      <c r="G1937" s="52" t="s">
        <v>64</v>
      </c>
      <c r="H1937" s="53"/>
      <c r="I1937" s="54" t="s">
        <v>6717</v>
      </c>
      <c r="J1937" s="35">
        <v>37.880000000000003</v>
      </c>
      <c r="K1937" s="1"/>
      <c r="L1937" s="1"/>
      <c r="M1937" s="3">
        <f t="shared" si="30"/>
        <v>37.880000000000003</v>
      </c>
      <c r="N1937" s="41">
        <v>44469</v>
      </c>
      <c r="O1937" s="56"/>
      <c r="P1937" s="1"/>
      <c r="Q1937" s="1"/>
      <c r="R1937" s="57"/>
      <c r="S1937" s="39" t="s">
        <v>54</v>
      </c>
      <c r="T1937" s="68"/>
    </row>
    <row r="1938" spans="1:20" s="70" customFormat="1" x14ac:dyDescent="0.2">
      <c r="A1938" s="38" t="s">
        <v>63</v>
      </c>
      <c r="B1938" s="1"/>
      <c r="C1938" s="1"/>
      <c r="D1938" s="51"/>
      <c r="E1938" s="38"/>
      <c r="F1938" s="51"/>
      <c r="G1938" s="52" t="s">
        <v>64</v>
      </c>
      <c r="H1938" s="53"/>
      <c r="I1938" s="54" t="s">
        <v>6718</v>
      </c>
      <c r="J1938" s="35">
        <v>3375</v>
      </c>
      <c r="K1938" s="1"/>
      <c r="L1938" s="1"/>
      <c r="M1938" s="3">
        <f t="shared" si="30"/>
        <v>3375</v>
      </c>
      <c r="N1938" s="41">
        <v>44469</v>
      </c>
      <c r="O1938" s="56"/>
      <c r="P1938" s="1"/>
      <c r="Q1938" s="1"/>
      <c r="R1938" s="57"/>
      <c r="S1938" s="39" t="s">
        <v>54</v>
      </c>
      <c r="T1938" s="68"/>
    </row>
    <row r="1939" spans="1:20" s="70" customFormat="1" x14ac:dyDescent="0.2">
      <c r="A1939" s="38" t="s">
        <v>63</v>
      </c>
      <c r="B1939" s="1"/>
      <c r="C1939" s="1"/>
      <c r="D1939" s="51"/>
      <c r="E1939" s="38"/>
      <c r="F1939" s="51"/>
      <c r="G1939" s="52" t="s">
        <v>64</v>
      </c>
      <c r="H1939" s="53"/>
      <c r="I1939" s="54" t="s">
        <v>6719</v>
      </c>
      <c r="J1939" s="35">
        <v>568.33000000000004</v>
      </c>
      <c r="K1939" s="1"/>
      <c r="L1939" s="1"/>
      <c r="M1939" s="3">
        <f t="shared" si="30"/>
        <v>568.33000000000004</v>
      </c>
      <c r="N1939" s="41">
        <v>44469</v>
      </c>
      <c r="O1939" s="56"/>
      <c r="P1939" s="1"/>
      <c r="Q1939" s="1"/>
      <c r="R1939" s="57"/>
      <c r="S1939" s="39" t="s">
        <v>54</v>
      </c>
      <c r="T1939" s="68"/>
    </row>
    <row r="1940" spans="1:20" s="70" customFormat="1" x14ac:dyDescent="0.2">
      <c r="A1940" s="38" t="s">
        <v>63</v>
      </c>
      <c r="B1940" s="1"/>
      <c r="C1940" s="1"/>
      <c r="D1940" s="51"/>
      <c r="E1940" s="38"/>
      <c r="F1940" s="51"/>
      <c r="G1940" s="52" t="s">
        <v>64</v>
      </c>
      <c r="H1940" s="53"/>
      <c r="I1940" s="54" t="s">
        <v>6720</v>
      </c>
      <c r="J1940" s="35">
        <v>568.33000000000004</v>
      </c>
      <c r="K1940" s="1"/>
      <c r="L1940" s="1"/>
      <c r="M1940" s="3">
        <f t="shared" si="30"/>
        <v>568.33000000000004</v>
      </c>
      <c r="N1940" s="41">
        <v>44469</v>
      </c>
      <c r="O1940" s="56"/>
      <c r="P1940" s="1"/>
      <c r="Q1940" s="1"/>
      <c r="R1940" s="57"/>
      <c r="S1940" s="39" t="s">
        <v>54</v>
      </c>
      <c r="T1940" s="68"/>
    </row>
    <row r="1941" spans="1:20" s="70" customFormat="1" x14ac:dyDescent="0.2">
      <c r="A1941" s="38" t="s">
        <v>3179</v>
      </c>
      <c r="B1941" s="1"/>
      <c r="C1941" s="1"/>
      <c r="D1941" s="51"/>
      <c r="E1941" s="38"/>
      <c r="F1941" s="51"/>
      <c r="G1941" s="39" t="s">
        <v>3180</v>
      </c>
      <c r="H1941" s="53"/>
      <c r="I1941" s="54" t="s">
        <v>6689</v>
      </c>
      <c r="J1941" s="35">
        <v>1554307.55</v>
      </c>
      <c r="K1941" s="1"/>
      <c r="L1941" s="1"/>
      <c r="M1941" s="3">
        <f t="shared" si="30"/>
        <v>1554307.55</v>
      </c>
      <c r="N1941" s="41">
        <v>44469</v>
      </c>
      <c r="O1941" s="56"/>
      <c r="P1941" s="1"/>
      <c r="Q1941" s="1"/>
      <c r="R1941" s="57"/>
      <c r="S1941" s="42" t="s">
        <v>2417</v>
      </c>
      <c r="T1941" s="68"/>
    </row>
    <row r="1942" spans="1:20" s="70" customFormat="1" x14ac:dyDescent="0.2">
      <c r="A1942" s="38" t="s">
        <v>6721</v>
      </c>
      <c r="B1942" s="39" t="s">
        <v>234</v>
      </c>
      <c r="C1942" s="39"/>
      <c r="D1942" s="38" t="s">
        <v>245</v>
      </c>
      <c r="E1942" s="38"/>
      <c r="F1942" s="38"/>
      <c r="G1942" s="39" t="s">
        <v>3151</v>
      </c>
      <c r="H1942" s="38" t="s">
        <v>3151</v>
      </c>
      <c r="I1942" s="52" t="s">
        <v>6722</v>
      </c>
      <c r="J1942" s="10">
        <v>7116700.3300000001</v>
      </c>
      <c r="K1942" s="2"/>
      <c r="L1942" s="2">
        <v>0</v>
      </c>
      <c r="M1942" s="3">
        <f t="shared" si="30"/>
        <v>7116700.3300000001</v>
      </c>
      <c r="N1942" s="59">
        <v>44469</v>
      </c>
      <c r="O1942" s="39"/>
      <c r="P1942" s="39" t="s">
        <v>52</v>
      </c>
      <c r="Q1942" s="40"/>
      <c r="R1942" s="41"/>
      <c r="S1942" s="39" t="s">
        <v>54</v>
      </c>
      <c r="T1942" s="68"/>
    </row>
    <row r="1943" spans="1:20" s="70" customFormat="1" x14ac:dyDescent="0.2">
      <c r="A1943" s="38" t="s">
        <v>6723</v>
      </c>
      <c r="B1943" s="42" t="s">
        <v>6724</v>
      </c>
      <c r="C1943" s="42" t="s">
        <v>6725</v>
      </c>
      <c r="D1943" s="38">
        <v>508442</v>
      </c>
      <c r="E1943" s="38"/>
      <c r="F1943" s="38"/>
      <c r="G1943" s="42" t="s">
        <v>659</v>
      </c>
      <c r="H1943" s="38">
        <v>8263000141</v>
      </c>
      <c r="I1943" s="40">
        <v>165</v>
      </c>
      <c r="J1943" s="3">
        <v>764444.9</v>
      </c>
      <c r="K1943" s="3"/>
      <c r="L1943" s="3">
        <v>137600.1</v>
      </c>
      <c r="M1943" s="3">
        <f t="shared" si="30"/>
        <v>902045</v>
      </c>
      <c r="N1943" s="41">
        <v>44436.729166666664</v>
      </c>
      <c r="O1943" s="39">
        <v>6870236468</v>
      </c>
      <c r="P1943" s="42" t="s">
        <v>315</v>
      </c>
      <c r="Q1943" s="42" t="s">
        <v>6726</v>
      </c>
      <c r="R1943" s="60">
        <v>44486</v>
      </c>
      <c r="S1943" s="42" t="s">
        <v>243</v>
      </c>
      <c r="T1943" s="68"/>
    </row>
    <row r="1944" spans="1:20" s="70" customFormat="1" x14ac:dyDescent="0.2">
      <c r="A1944" s="38" t="s">
        <v>6727</v>
      </c>
      <c r="B1944" s="39" t="s">
        <v>6728</v>
      </c>
      <c r="C1944" s="39" t="s">
        <v>6729</v>
      </c>
      <c r="D1944" s="38">
        <v>821027</v>
      </c>
      <c r="E1944" s="38"/>
      <c r="F1944" s="38"/>
      <c r="G1944" s="39" t="s">
        <v>474</v>
      </c>
      <c r="H1944" s="38">
        <v>8268005622</v>
      </c>
      <c r="I1944" s="40" t="s">
        <v>6730</v>
      </c>
      <c r="J1944" s="2">
        <v>15337029.66101695</v>
      </c>
      <c r="K1944" s="2"/>
      <c r="L1944" s="2">
        <v>2760665.338983051</v>
      </c>
      <c r="M1944" s="3">
        <f t="shared" si="30"/>
        <v>18097695</v>
      </c>
      <c r="N1944" s="41">
        <v>44399</v>
      </c>
      <c r="O1944" s="39">
        <v>44136817</v>
      </c>
      <c r="P1944" s="39" t="s">
        <v>52</v>
      </c>
      <c r="Q1944" s="40" t="s">
        <v>6731</v>
      </c>
      <c r="R1944" s="41">
        <v>44492</v>
      </c>
      <c r="S1944" s="39" t="s">
        <v>54</v>
      </c>
      <c r="T1944" s="68"/>
    </row>
    <row r="1945" spans="1:20" s="70" customFormat="1" x14ac:dyDescent="0.2">
      <c r="A1945" s="38" t="s">
        <v>6732</v>
      </c>
      <c r="B1945" s="42" t="s">
        <v>6733</v>
      </c>
      <c r="C1945" s="42" t="s">
        <v>6734</v>
      </c>
      <c r="D1945" s="38">
        <v>407261</v>
      </c>
      <c r="E1945" s="38"/>
      <c r="F1945" s="38"/>
      <c r="G1945" s="42" t="s">
        <v>58</v>
      </c>
      <c r="H1945" s="38">
        <v>8266012048</v>
      </c>
      <c r="I1945" s="40">
        <v>9854022789</v>
      </c>
      <c r="J1945" s="3">
        <v>60475.93</v>
      </c>
      <c r="K1945" s="3"/>
      <c r="L1945" s="3">
        <v>0</v>
      </c>
      <c r="M1945" s="3">
        <f t="shared" si="30"/>
        <v>60475.93</v>
      </c>
      <c r="N1945" s="41">
        <v>44469.729166666664</v>
      </c>
      <c r="O1945" s="39">
        <v>6870225145</v>
      </c>
      <c r="P1945" s="42" t="s">
        <v>315</v>
      </c>
      <c r="Q1945" s="42"/>
      <c r="R1945" s="60"/>
      <c r="S1945" s="42" t="s">
        <v>243</v>
      </c>
      <c r="T1945" s="68" t="s">
        <v>506</v>
      </c>
    </row>
    <row r="1946" spans="1:20" s="70" customFormat="1" x14ac:dyDescent="0.2">
      <c r="A1946" s="38" t="s">
        <v>6735</v>
      </c>
      <c r="B1946" s="39" t="s">
        <v>6736</v>
      </c>
      <c r="C1946" s="39" t="s">
        <v>6737</v>
      </c>
      <c r="D1946" s="38">
        <v>401972</v>
      </c>
      <c r="E1946" s="38"/>
      <c r="F1946" s="38"/>
      <c r="G1946" s="39" t="s">
        <v>842</v>
      </c>
      <c r="H1946" s="38">
        <v>8263000049</v>
      </c>
      <c r="I1946" s="40" t="s">
        <v>6738</v>
      </c>
      <c r="J1946" s="2">
        <v>279714</v>
      </c>
      <c r="K1946" s="2">
        <v>0</v>
      </c>
      <c r="L1946" s="2">
        <v>50348.52</v>
      </c>
      <c r="M1946" s="3">
        <f t="shared" si="30"/>
        <v>330062.52</v>
      </c>
      <c r="N1946" s="41">
        <v>44439.729166666664</v>
      </c>
      <c r="O1946" s="39">
        <v>6870223182</v>
      </c>
      <c r="P1946" s="39" t="s">
        <v>52</v>
      </c>
      <c r="Q1946" s="40" t="s">
        <v>6739</v>
      </c>
      <c r="R1946" s="41">
        <v>44474</v>
      </c>
      <c r="S1946" s="39" t="s">
        <v>54</v>
      </c>
      <c r="T1946" s="68"/>
    </row>
    <row r="1947" spans="1:20" s="70" customFormat="1" x14ac:dyDescent="0.2">
      <c r="A1947" s="38" t="s">
        <v>63</v>
      </c>
      <c r="B1947" s="1"/>
      <c r="C1947" s="1"/>
      <c r="D1947" s="51"/>
      <c r="E1947" s="38"/>
      <c r="F1947" s="51"/>
      <c r="G1947" s="52" t="s">
        <v>64</v>
      </c>
      <c r="H1947" s="53"/>
      <c r="I1947" s="54" t="s">
        <v>6740</v>
      </c>
      <c r="J1947" s="35">
        <v>379.95</v>
      </c>
      <c r="K1947" s="1"/>
      <c r="L1947" s="1"/>
      <c r="M1947" s="3">
        <f t="shared" si="30"/>
        <v>379.95</v>
      </c>
      <c r="N1947" s="41">
        <v>44470</v>
      </c>
      <c r="O1947" s="56"/>
      <c r="P1947" s="1"/>
      <c r="Q1947" s="1"/>
      <c r="R1947" s="57"/>
      <c r="S1947" s="39" t="s">
        <v>54</v>
      </c>
      <c r="T1947" s="68"/>
    </row>
    <row r="1948" spans="1:20" s="70" customFormat="1" x14ac:dyDescent="0.2">
      <c r="A1948" s="38" t="s">
        <v>6741</v>
      </c>
      <c r="B1948" s="42" t="s">
        <v>6742</v>
      </c>
      <c r="C1948" s="42" t="s">
        <v>6743</v>
      </c>
      <c r="D1948" s="38">
        <v>407261</v>
      </c>
      <c r="E1948" s="38"/>
      <c r="F1948" s="38"/>
      <c r="G1948" s="42" t="s">
        <v>58</v>
      </c>
      <c r="H1948" s="38">
        <v>8266012048</v>
      </c>
      <c r="I1948" s="40">
        <v>9854022746</v>
      </c>
      <c r="J1948" s="3">
        <v>60042.07</v>
      </c>
      <c r="K1948" s="3"/>
      <c r="L1948" s="3">
        <v>0</v>
      </c>
      <c r="M1948" s="3">
        <f t="shared" si="30"/>
        <v>60042.07</v>
      </c>
      <c r="N1948" s="41">
        <v>44467.729166666664</v>
      </c>
      <c r="O1948" s="39">
        <v>6870225136</v>
      </c>
      <c r="P1948" s="42" t="s">
        <v>315</v>
      </c>
      <c r="Q1948" s="42"/>
      <c r="R1948" s="60"/>
      <c r="S1948" s="42" t="s">
        <v>243</v>
      </c>
      <c r="T1948" s="68" t="s">
        <v>506</v>
      </c>
    </row>
    <row r="1949" spans="1:20" s="70" customFormat="1" x14ac:dyDescent="0.2">
      <c r="A1949" s="38" t="s">
        <v>6744</v>
      </c>
      <c r="B1949" s="39" t="s">
        <v>6745</v>
      </c>
      <c r="C1949" s="39" t="s">
        <v>6746</v>
      </c>
      <c r="D1949" s="38">
        <v>407261</v>
      </c>
      <c r="E1949" s="38"/>
      <c r="F1949" s="38"/>
      <c r="G1949" s="39" t="s">
        <v>58</v>
      </c>
      <c r="H1949" s="38">
        <v>8266009891</v>
      </c>
      <c r="I1949" s="40">
        <v>9854022615</v>
      </c>
      <c r="J1949" s="2">
        <v>11198.6</v>
      </c>
      <c r="K1949" s="2"/>
      <c r="L1949" s="2">
        <v>0</v>
      </c>
      <c r="M1949" s="3">
        <f t="shared" si="30"/>
        <v>11198.6</v>
      </c>
      <c r="N1949" s="41">
        <v>44460.729166666664</v>
      </c>
      <c r="O1949" s="39">
        <v>6870225464</v>
      </c>
      <c r="P1949" s="39" t="s">
        <v>52</v>
      </c>
      <c r="Q1949" s="40"/>
      <c r="R1949" s="41"/>
      <c r="S1949" s="39" t="s">
        <v>54</v>
      </c>
      <c r="T1949" s="68"/>
    </row>
    <row r="1950" spans="1:20" s="70" customFormat="1" x14ac:dyDescent="0.2">
      <c r="A1950" s="38" t="s">
        <v>6747</v>
      </c>
      <c r="B1950" s="39" t="s">
        <v>6748</v>
      </c>
      <c r="C1950" s="39" t="s">
        <v>6749</v>
      </c>
      <c r="D1950" s="38">
        <v>401972</v>
      </c>
      <c r="E1950" s="38"/>
      <c r="F1950" s="38"/>
      <c r="G1950" s="39" t="s">
        <v>842</v>
      </c>
      <c r="H1950" s="38">
        <v>8263000049</v>
      </c>
      <c r="I1950" s="40" t="s">
        <v>6750</v>
      </c>
      <c r="J1950" s="2">
        <v>39300</v>
      </c>
      <c r="K1950" s="2">
        <v>0</v>
      </c>
      <c r="L1950" s="2">
        <v>7074</v>
      </c>
      <c r="M1950" s="3">
        <f t="shared" si="30"/>
        <v>46374</v>
      </c>
      <c r="N1950" s="41">
        <v>44435.729166666664</v>
      </c>
      <c r="O1950" s="39">
        <v>6870225614</v>
      </c>
      <c r="P1950" s="39" t="s">
        <v>52</v>
      </c>
      <c r="Q1950" s="40" t="s">
        <v>6751</v>
      </c>
      <c r="R1950" s="41">
        <v>44474</v>
      </c>
      <c r="S1950" s="39" t="s">
        <v>54</v>
      </c>
      <c r="T1950" s="68"/>
    </row>
    <row r="1951" spans="1:20" s="70" customFormat="1" x14ac:dyDescent="0.2">
      <c r="A1951" s="38" t="s">
        <v>6752</v>
      </c>
      <c r="B1951" s="42" t="s">
        <v>6753</v>
      </c>
      <c r="C1951" s="42" t="s">
        <v>6754</v>
      </c>
      <c r="D1951" s="38">
        <v>814805</v>
      </c>
      <c r="E1951" s="38"/>
      <c r="F1951" s="38"/>
      <c r="G1951" s="42" t="s">
        <v>111</v>
      </c>
      <c r="H1951" s="38">
        <v>8268006828</v>
      </c>
      <c r="I1951" s="40">
        <v>3646</v>
      </c>
      <c r="J1951" s="3">
        <v>19550</v>
      </c>
      <c r="K1951" s="3"/>
      <c r="L1951" s="3">
        <v>3519</v>
      </c>
      <c r="M1951" s="3">
        <f t="shared" si="30"/>
        <v>23069</v>
      </c>
      <c r="N1951" s="41">
        <v>44465.729166666664</v>
      </c>
      <c r="O1951" s="39">
        <v>44105354</v>
      </c>
      <c r="P1951" s="42" t="s">
        <v>315</v>
      </c>
      <c r="Q1951" s="42" t="s">
        <v>6755</v>
      </c>
      <c r="R1951" s="60">
        <v>44478</v>
      </c>
      <c r="S1951" s="42" t="s">
        <v>243</v>
      </c>
      <c r="T1951" s="68"/>
    </row>
    <row r="1952" spans="1:20" s="70" customFormat="1" x14ac:dyDescent="0.2">
      <c r="A1952" s="38" t="s">
        <v>6756</v>
      </c>
      <c r="B1952" s="39" t="s">
        <v>6757</v>
      </c>
      <c r="C1952" s="39" t="s">
        <v>6758</v>
      </c>
      <c r="D1952" s="38">
        <v>703046</v>
      </c>
      <c r="E1952" s="38"/>
      <c r="F1952" s="38"/>
      <c r="G1952" s="42" t="s">
        <v>678</v>
      </c>
      <c r="H1952" s="38">
        <v>8266012458</v>
      </c>
      <c r="I1952" s="40" t="s">
        <v>6759</v>
      </c>
      <c r="J1952" s="2">
        <v>184</v>
      </c>
      <c r="K1952" s="2"/>
      <c r="L1952" s="2">
        <v>0</v>
      </c>
      <c r="M1952" s="3">
        <f t="shared" si="30"/>
        <v>184</v>
      </c>
      <c r="N1952" s="41">
        <v>44455</v>
      </c>
      <c r="O1952" s="39">
        <v>3445014986</v>
      </c>
      <c r="P1952" s="39" t="s">
        <v>52</v>
      </c>
      <c r="Q1952" s="40" t="s">
        <v>6760</v>
      </c>
      <c r="R1952" s="41">
        <v>44486</v>
      </c>
      <c r="S1952" s="39" t="s">
        <v>54</v>
      </c>
      <c r="T1952" s="68"/>
    </row>
    <row r="1953" spans="1:20" s="70" customFormat="1" x14ac:dyDescent="0.2">
      <c r="A1953" s="38" t="s">
        <v>6761</v>
      </c>
      <c r="B1953" s="39" t="s">
        <v>6762</v>
      </c>
      <c r="C1953" s="39" t="s">
        <v>6763</v>
      </c>
      <c r="D1953" s="38">
        <v>401972</v>
      </c>
      <c r="E1953" s="38"/>
      <c r="F1953" s="38"/>
      <c r="G1953" s="39" t="s">
        <v>842</v>
      </c>
      <c r="H1953" s="38">
        <v>8263000049</v>
      </c>
      <c r="I1953" s="40" t="s">
        <v>6764</v>
      </c>
      <c r="J1953" s="2">
        <v>583000</v>
      </c>
      <c r="K1953" s="2">
        <v>0</v>
      </c>
      <c r="L1953" s="2">
        <v>104940</v>
      </c>
      <c r="M1953" s="3">
        <f t="shared" si="30"/>
        <v>687940</v>
      </c>
      <c r="N1953" s="41">
        <v>44439.729166666664</v>
      </c>
      <c r="O1953" s="39">
        <v>44105789</v>
      </c>
      <c r="P1953" s="39" t="s">
        <v>52</v>
      </c>
      <c r="Q1953" s="40" t="s">
        <v>6765</v>
      </c>
      <c r="R1953" s="41">
        <v>44478</v>
      </c>
      <c r="S1953" s="39" t="s">
        <v>54</v>
      </c>
      <c r="T1953" s="68"/>
    </row>
    <row r="1954" spans="1:20" s="70" customFormat="1" x14ac:dyDescent="0.2">
      <c r="A1954" s="38" t="s">
        <v>63</v>
      </c>
      <c r="B1954" s="1"/>
      <c r="C1954" s="1"/>
      <c r="D1954" s="51"/>
      <c r="E1954" s="38"/>
      <c r="F1954" s="51"/>
      <c r="G1954" s="52" t="s">
        <v>64</v>
      </c>
      <c r="H1954" s="53"/>
      <c r="I1954" s="54" t="s">
        <v>6766</v>
      </c>
      <c r="J1954" s="35">
        <v>5426.8</v>
      </c>
      <c r="K1954" s="1"/>
      <c r="L1954" s="1"/>
      <c r="M1954" s="3">
        <f t="shared" si="30"/>
        <v>5426.8</v>
      </c>
      <c r="N1954" s="41">
        <v>44474</v>
      </c>
      <c r="O1954" s="56"/>
      <c r="P1954" s="1"/>
      <c r="Q1954" s="1"/>
      <c r="R1954" s="57"/>
      <c r="S1954" s="39" t="s">
        <v>54</v>
      </c>
      <c r="T1954" s="68"/>
    </row>
    <row r="1955" spans="1:20" s="70" customFormat="1" x14ac:dyDescent="0.2">
      <c r="A1955" s="38" t="s">
        <v>6767</v>
      </c>
      <c r="B1955" s="42" t="s">
        <v>6768</v>
      </c>
      <c r="C1955" s="42" t="s">
        <v>6769</v>
      </c>
      <c r="D1955" s="38">
        <v>508615</v>
      </c>
      <c r="E1955" s="38"/>
      <c r="F1955" s="38"/>
      <c r="G1955" s="42" t="s">
        <v>6770</v>
      </c>
      <c r="H1955" s="38">
        <v>8266012480</v>
      </c>
      <c r="I1955" s="40">
        <v>534</v>
      </c>
      <c r="J1955" s="3">
        <v>78971.186440677964</v>
      </c>
      <c r="K1955" s="3"/>
      <c r="L1955" s="3">
        <v>14214.813559322032</v>
      </c>
      <c r="M1955" s="3">
        <f t="shared" si="30"/>
        <v>93186</v>
      </c>
      <c r="N1955" s="41">
        <v>44456.729166666664</v>
      </c>
      <c r="O1955" s="39">
        <v>6870226905</v>
      </c>
      <c r="P1955" s="42" t="s">
        <v>315</v>
      </c>
      <c r="Q1955" s="42" t="s">
        <v>6771</v>
      </c>
      <c r="R1955" s="60">
        <v>44495</v>
      </c>
      <c r="S1955" s="42" t="s">
        <v>243</v>
      </c>
      <c r="T1955" s="68"/>
    </row>
    <row r="1956" spans="1:20" s="70" customFormat="1" x14ac:dyDescent="0.2">
      <c r="A1956" s="38" t="s">
        <v>6772</v>
      </c>
      <c r="B1956" s="39" t="s">
        <v>6773</v>
      </c>
      <c r="C1956" s="39" t="s">
        <v>6774</v>
      </c>
      <c r="D1956" s="38">
        <v>401972</v>
      </c>
      <c r="E1956" s="38"/>
      <c r="F1956" s="38"/>
      <c r="G1956" s="39" t="s">
        <v>842</v>
      </c>
      <c r="H1956" s="38">
        <v>8263000049</v>
      </c>
      <c r="I1956" s="40" t="s">
        <v>6775</v>
      </c>
      <c r="J1956" s="2">
        <v>659000</v>
      </c>
      <c r="K1956" s="2">
        <v>0</v>
      </c>
      <c r="L1956" s="2">
        <v>118620</v>
      </c>
      <c r="M1956" s="3">
        <f t="shared" si="30"/>
        <v>777620</v>
      </c>
      <c r="N1956" s="41">
        <v>44439.729166666664</v>
      </c>
      <c r="O1956" s="39">
        <v>6870227555</v>
      </c>
      <c r="P1956" s="39" t="s">
        <v>52</v>
      </c>
      <c r="Q1956" s="40" t="s">
        <v>6765</v>
      </c>
      <c r="R1956" s="41">
        <v>44478</v>
      </c>
      <c r="S1956" s="39" t="s">
        <v>54</v>
      </c>
      <c r="T1956" s="68"/>
    </row>
    <row r="1957" spans="1:20" s="70" customFormat="1" x14ac:dyDescent="0.2">
      <c r="A1957" s="38" t="s">
        <v>6776</v>
      </c>
      <c r="B1957" s="39" t="s">
        <v>6777</v>
      </c>
      <c r="C1957" s="39" t="s">
        <v>6778</v>
      </c>
      <c r="D1957" s="38">
        <v>401972</v>
      </c>
      <c r="E1957" s="38"/>
      <c r="F1957" s="38"/>
      <c r="G1957" s="39" t="s">
        <v>842</v>
      </c>
      <c r="H1957" s="38">
        <v>8263000049</v>
      </c>
      <c r="I1957" s="40" t="s">
        <v>6779</v>
      </c>
      <c r="J1957" s="2">
        <v>653000</v>
      </c>
      <c r="K1957" s="2">
        <v>0</v>
      </c>
      <c r="L1957" s="2">
        <v>117540</v>
      </c>
      <c r="M1957" s="3">
        <f t="shared" si="30"/>
        <v>770540</v>
      </c>
      <c r="N1957" s="41">
        <v>44435.729166666664</v>
      </c>
      <c r="O1957" s="39">
        <v>6870227625</v>
      </c>
      <c r="P1957" s="39" t="s">
        <v>52</v>
      </c>
      <c r="Q1957" s="40" t="s">
        <v>6765</v>
      </c>
      <c r="R1957" s="41">
        <v>44478</v>
      </c>
      <c r="S1957" s="39" t="s">
        <v>54</v>
      </c>
      <c r="T1957" s="68"/>
    </row>
    <row r="1958" spans="1:20" s="70" customFormat="1" x14ac:dyDescent="0.2">
      <c r="A1958" s="38" t="s">
        <v>6780</v>
      </c>
      <c r="B1958" s="39" t="s">
        <v>6781</v>
      </c>
      <c r="C1958" s="39" t="s">
        <v>6782</v>
      </c>
      <c r="D1958" s="38">
        <v>401972</v>
      </c>
      <c r="E1958" s="38"/>
      <c r="F1958" s="38"/>
      <c r="G1958" s="39" t="s">
        <v>842</v>
      </c>
      <c r="H1958" s="38">
        <v>8263000049</v>
      </c>
      <c r="I1958" s="40" t="s">
        <v>6783</v>
      </c>
      <c r="J1958" s="2">
        <v>1337700</v>
      </c>
      <c r="K1958" s="2">
        <v>0</v>
      </c>
      <c r="L1958" s="2">
        <v>240786</v>
      </c>
      <c r="M1958" s="3">
        <f t="shared" si="30"/>
        <v>1578486</v>
      </c>
      <c r="N1958" s="41">
        <v>44439.729166666664</v>
      </c>
      <c r="O1958" s="39">
        <v>6870227647</v>
      </c>
      <c r="P1958" s="39" t="s">
        <v>52</v>
      </c>
      <c r="Q1958" s="40" t="s">
        <v>6765</v>
      </c>
      <c r="R1958" s="41">
        <v>44478</v>
      </c>
      <c r="S1958" s="39" t="s">
        <v>54</v>
      </c>
      <c r="T1958" s="68"/>
    </row>
    <row r="1959" spans="1:20" s="70" customFormat="1" x14ac:dyDescent="0.2">
      <c r="A1959" s="38" t="s">
        <v>6784</v>
      </c>
      <c r="B1959" s="39" t="s">
        <v>6785</v>
      </c>
      <c r="C1959" s="39" t="s">
        <v>6786</v>
      </c>
      <c r="D1959" s="38">
        <v>401972</v>
      </c>
      <c r="E1959" s="38"/>
      <c r="F1959" s="38"/>
      <c r="G1959" s="39" t="s">
        <v>842</v>
      </c>
      <c r="H1959" s="38">
        <v>8263000049</v>
      </c>
      <c r="I1959" s="40" t="s">
        <v>6787</v>
      </c>
      <c r="J1959" s="2">
        <v>222950</v>
      </c>
      <c r="K1959" s="2">
        <v>0</v>
      </c>
      <c r="L1959" s="2">
        <v>40131</v>
      </c>
      <c r="M1959" s="3">
        <f t="shared" si="30"/>
        <v>263081</v>
      </c>
      <c r="N1959" s="41">
        <v>44443.729166666664</v>
      </c>
      <c r="O1959" s="39">
        <v>6870246505</v>
      </c>
      <c r="P1959" s="39" t="s">
        <v>52</v>
      </c>
      <c r="Q1959" s="40" t="s">
        <v>6788</v>
      </c>
      <c r="R1959" s="41">
        <v>44495</v>
      </c>
      <c r="S1959" s="39" t="s">
        <v>54</v>
      </c>
      <c r="T1959" s="68"/>
    </row>
    <row r="1960" spans="1:20" s="70" customFormat="1" x14ac:dyDescent="0.2">
      <c r="A1960" s="38" t="s">
        <v>6789</v>
      </c>
      <c r="B1960" s="39" t="s">
        <v>6790</v>
      </c>
      <c r="C1960" s="39" t="s">
        <v>6791</v>
      </c>
      <c r="D1960" s="38">
        <v>401972</v>
      </c>
      <c r="E1960" s="38"/>
      <c r="F1960" s="38"/>
      <c r="G1960" s="39" t="s">
        <v>842</v>
      </c>
      <c r="H1960" s="38">
        <v>8263000049</v>
      </c>
      <c r="I1960" s="40" t="s">
        <v>6792</v>
      </c>
      <c r="J1960" s="2">
        <v>645999</v>
      </c>
      <c r="K1960" s="2">
        <v>0</v>
      </c>
      <c r="L1960" s="2">
        <v>116279.81999999999</v>
      </c>
      <c r="M1960" s="3">
        <f t="shared" si="30"/>
        <v>762278.82</v>
      </c>
      <c r="N1960" s="41">
        <v>44439.729166666664</v>
      </c>
      <c r="O1960" s="39">
        <v>6870227653</v>
      </c>
      <c r="P1960" s="39" t="s">
        <v>52</v>
      </c>
      <c r="Q1960" s="40" t="s">
        <v>6765</v>
      </c>
      <c r="R1960" s="41">
        <v>44478</v>
      </c>
      <c r="S1960" s="39" t="s">
        <v>54</v>
      </c>
      <c r="T1960" s="68"/>
    </row>
    <row r="1961" spans="1:20" s="70" customFormat="1" x14ac:dyDescent="0.2">
      <c r="A1961" s="38" t="s">
        <v>6793</v>
      </c>
      <c r="B1961" s="39" t="s">
        <v>6794</v>
      </c>
      <c r="C1961" s="39" t="s">
        <v>6795</v>
      </c>
      <c r="D1961" s="38">
        <v>401972</v>
      </c>
      <c r="E1961" s="38"/>
      <c r="F1961" s="38"/>
      <c r="G1961" s="39" t="s">
        <v>842</v>
      </c>
      <c r="H1961" s="38">
        <v>8263000049</v>
      </c>
      <c r="I1961" s="40" t="s">
        <v>6796</v>
      </c>
      <c r="J1961" s="2">
        <v>2827540</v>
      </c>
      <c r="K1961" s="2">
        <v>0</v>
      </c>
      <c r="L1961" s="2">
        <v>508957.19999999995</v>
      </c>
      <c r="M1961" s="3">
        <f t="shared" si="30"/>
        <v>3336497.2</v>
      </c>
      <c r="N1961" s="41">
        <v>44443.729166666664</v>
      </c>
      <c r="O1961" s="39">
        <v>6870246396</v>
      </c>
      <c r="P1961" s="39" t="s">
        <v>52</v>
      </c>
      <c r="Q1961" s="40" t="s">
        <v>6788</v>
      </c>
      <c r="R1961" s="41">
        <v>44495</v>
      </c>
      <c r="S1961" s="39" t="s">
        <v>54</v>
      </c>
      <c r="T1961" s="68"/>
    </row>
    <row r="1962" spans="1:20" s="70" customFormat="1" x14ac:dyDescent="0.2">
      <c r="A1962" s="38" t="s">
        <v>6797</v>
      </c>
      <c r="B1962" s="39" t="s">
        <v>6798</v>
      </c>
      <c r="C1962" s="39" t="s">
        <v>6799</v>
      </c>
      <c r="D1962" s="38">
        <v>919893</v>
      </c>
      <c r="E1962" s="38"/>
      <c r="F1962" s="38"/>
      <c r="G1962" s="39" t="s">
        <v>2039</v>
      </c>
      <c r="H1962" s="38">
        <v>8263000051</v>
      </c>
      <c r="I1962" s="40">
        <v>2920004043</v>
      </c>
      <c r="J1962" s="2">
        <v>1200000</v>
      </c>
      <c r="K1962" s="2"/>
      <c r="L1962" s="2">
        <v>216000</v>
      </c>
      <c r="M1962" s="3">
        <f t="shared" si="30"/>
        <v>1416000</v>
      </c>
      <c r="N1962" s="41">
        <v>44379</v>
      </c>
      <c r="O1962" s="39">
        <v>6870052520</v>
      </c>
      <c r="P1962" s="39" t="s">
        <v>52</v>
      </c>
      <c r="Q1962" s="40" t="s">
        <v>6800</v>
      </c>
      <c r="R1962" s="41">
        <v>44703</v>
      </c>
      <c r="S1962" s="39" t="s">
        <v>54</v>
      </c>
      <c r="T1962" s="68"/>
    </row>
    <row r="1963" spans="1:20" s="70" customFormat="1" x14ac:dyDescent="0.2">
      <c r="A1963" s="38" t="s">
        <v>6801</v>
      </c>
      <c r="B1963" s="39" t="s">
        <v>6802</v>
      </c>
      <c r="C1963" s="39" t="s">
        <v>6803</v>
      </c>
      <c r="D1963" s="38">
        <v>401972</v>
      </c>
      <c r="E1963" s="38"/>
      <c r="F1963" s="38"/>
      <c r="G1963" s="39" t="s">
        <v>842</v>
      </c>
      <c r="H1963" s="38">
        <v>8263000049</v>
      </c>
      <c r="I1963" s="40" t="s">
        <v>6804</v>
      </c>
      <c r="J1963" s="2">
        <v>195910</v>
      </c>
      <c r="K1963" s="2">
        <v>0</v>
      </c>
      <c r="L1963" s="2">
        <v>35263.799999999996</v>
      </c>
      <c r="M1963" s="3">
        <f t="shared" si="30"/>
        <v>231173.8</v>
      </c>
      <c r="N1963" s="41">
        <v>44445.729166666664</v>
      </c>
      <c r="O1963" s="39">
        <v>6870246488</v>
      </c>
      <c r="P1963" s="39" t="s">
        <v>52</v>
      </c>
      <c r="Q1963" s="40" t="s">
        <v>6788</v>
      </c>
      <c r="R1963" s="41">
        <v>44495</v>
      </c>
      <c r="S1963" s="39" t="s">
        <v>54</v>
      </c>
      <c r="T1963" s="68"/>
    </row>
    <row r="1964" spans="1:20" s="70" customFormat="1" x14ac:dyDescent="0.2">
      <c r="A1964" s="38" t="s">
        <v>6805</v>
      </c>
      <c r="B1964" s="39" t="s">
        <v>6806</v>
      </c>
      <c r="C1964" s="39" t="s">
        <v>6807</v>
      </c>
      <c r="D1964" s="38">
        <v>401972</v>
      </c>
      <c r="E1964" s="38"/>
      <c r="F1964" s="38"/>
      <c r="G1964" s="39" t="s">
        <v>842</v>
      </c>
      <c r="H1964" s="38">
        <v>8263000049</v>
      </c>
      <c r="I1964" s="40" t="s">
        <v>6808</v>
      </c>
      <c r="J1964" s="2">
        <v>114030</v>
      </c>
      <c r="K1964" s="2">
        <v>0</v>
      </c>
      <c r="L1964" s="2">
        <v>20525.399999999998</v>
      </c>
      <c r="M1964" s="3">
        <f t="shared" si="30"/>
        <v>134555.4</v>
      </c>
      <c r="N1964" s="41">
        <v>44444</v>
      </c>
      <c r="O1964" s="39">
        <v>6870227669</v>
      </c>
      <c r="P1964" s="39" t="s">
        <v>52</v>
      </c>
      <c r="Q1964" s="40" t="s">
        <v>6809</v>
      </c>
      <c r="R1964" s="41">
        <v>44481</v>
      </c>
      <c r="S1964" s="39" t="s">
        <v>54</v>
      </c>
      <c r="T1964" s="68"/>
    </row>
    <row r="1965" spans="1:20" s="70" customFormat="1" x14ac:dyDescent="0.2">
      <c r="A1965" s="38" t="s">
        <v>6810</v>
      </c>
      <c r="B1965" s="39" t="s">
        <v>6811</v>
      </c>
      <c r="C1965" s="39" t="s">
        <v>6812</v>
      </c>
      <c r="D1965" s="38">
        <v>401972</v>
      </c>
      <c r="E1965" s="38"/>
      <c r="F1965" s="38"/>
      <c r="G1965" s="39" t="s">
        <v>842</v>
      </c>
      <c r="H1965" s="38">
        <v>8263000049</v>
      </c>
      <c r="I1965" s="40" t="s">
        <v>6813</v>
      </c>
      <c r="J1965" s="2">
        <v>78400</v>
      </c>
      <c r="K1965" s="2">
        <v>0</v>
      </c>
      <c r="L1965" s="2">
        <v>14112</v>
      </c>
      <c r="M1965" s="3">
        <f t="shared" si="30"/>
        <v>92512</v>
      </c>
      <c r="N1965" s="41">
        <v>44445.729166666664</v>
      </c>
      <c r="O1965" s="39">
        <v>6870231272</v>
      </c>
      <c r="P1965" s="39" t="s">
        <v>52</v>
      </c>
      <c r="Q1965" s="40" t="s">
        <v>6814</v>
      </c>
      <c r="R1965" s="41">
        <v>44484</v>
      </c>
      <c r="S1965" s="39" t="s">
        <v>54</v>
      </c>
      <c r="T1965" s="68"/>
    </row>
    <row r="1966" spans="1:20" s="70" customFormat="1" x14ac:dyDescent="0.2">
      <c r="A1966" s="38" t="s">
        <v>6815</v>
      </c>
      <c r="B1966" s="39" t="s">
        <v>6816</v>
      </c>
      <c r="C1966" s="39" t="s">
        <v>6817</v>
      </c>
      <c r="D1966" s="38">
        <v>401972</v>
      </c>
      <c r="E1966" s="38"/>
      <c r="F1966" s="38"/>
      <c r="G1966" s="39" t="s">
        <v>842</v>
      </c>
      <c r="H1966" s="38">
        <v>8263000049</v>
      </c>
      <c r="I1966" s="40" t="s">
        <v>6818</v>
      </c>
      <c r="J1966" s="2">
        <v>269550</v>
      </c>
      <c r="K1966" s="2">
        <v>0</v>
      </c>
      <c r="L1966" s="2">
        <v>48519</v>
      </c>
      <c r="M1966" s="3">
        <f t="shared" si="30"/>
        <v>318069</v>
      </c>
      <c r="N1966" s="41">
        <v>44446.729166666664</v>
      </c>
      <c r="O1966" s="39">
        <v>6870231260</v>
      </c>
      <c r="P1966" s="39" t="s">
        <v>52</v>
      </c>
      <c r="Q1966" s="40" t="s">
        <v>6814</v>
      </c>
      <c r="R1966" s="41">
        <v>44484</v>
      </c>
      <c r="S1966" s="39" t="s">
        <v>54</v>
      </c>
      <c r="T1966" s="68"/>
    </row>
    <row r="1967" spans="1:20" s="70" customFormat="1" x14ac:dyDescent="0.2">
      <c r="A1967" s="38" t="s">
        <v>6819</v>
      </c>
      <c r="B1967" s="39" t="s">
        <v>6820</v>
      </c>
      <c r="C1967" s="39" t="s">
        <v>6821</v>
      </c>
      <c r="D1967" s="38">
        <v>401972</v>
      </c>
      <c r="E1967" s="38"/>
      <c r="F1967" s="38"/>
      <c r="G1967" s="39" t="s">
        <v>842</v>
      </c>
      <c r="H1967" s="38">
        <v>8263000049</v>
      </c>
      <c r="I1967" s="40" t="s">
        <v>6822</v>
      </c>
      <c r="J1967" s="2">
        <v>12670</v>
      </c>
      <c r="K1967" s="2">
        <v>0</v>
      </c>
      <c r="L1967" s="2">
        <v>2280.6</v>
      </c>
      <c r="M1967" s="3">
        <f t="shared" si="30"/>
        <v>14950.6</v>
      </c>
      <c r="N1967" s="41">
        <v>44438.729166666664</v>
      </c>
      <c r="O1967" s="39">
        <v>6870227671</v>
      </c>
      <c r="P1967" s="39" t="s">
        <v>52</v>
      </c>
      <c r="Q1967" s="40" t="s">
        <v>6809</v>
      </c>
      <c r="R1967" s="41">
        <v>44481</v>
      </c>
      <c r="S1967" s="39" t="s">
        <v>54</v>
      </c>
      <c r="T1967" s="68"/>
    </row>
    <row r="1968" spans="1:20" s="70" customFormat="1" x14ac:dyDescent="0.2">
      <c r="A1968" s="38" t="s">
        <v>6823</v>
      </c>
      <c r="B1968" s="39" t="s">
        <v>6824</v>
      </c>
      <c r="C1968" s="39" t="s">
        <v>6825</v>
      </c>
      <c r="D1968" s="38">
        <v>401972</v>
      </c>
      <c r="E1968" s="38"/>
      <c r="F1968" s="38"/>
      <c r="G1968" s="39" t="s">
        <v>842</v>
      </c>
      <c r="H1968" s="38">
        <v>8263000049</v>
      </c>
      <c r="I1968" s="40" t="s">
        <v>6826</v>
      </c>
      <c r="J1968" s="2">
        <v>166600</v>
      </c>
      <c r="K1968" s="2">
        <v>0</v>
      </c>
      <c r="L1968" s="2">
        <v>29988</v>
      </c>
      <c r="M1968" s="3">
        <f t="shared" si="30"/>
        <v>196588</v>
      </c>
      <c r="N1968" s="41">
        <v>44435.729166666664</v>
      </c>
      <c r="O1968" s="39">
        <v>6870227672</v>
      </c>
      <c r="P1968" s="39" t="s">
        <v>52</v>
      </c>
      <c r="Q1968" s="40" t="s">
        <v>6809</v>
      </c>
      <c r="R1968" s="41">
        <v>44481</v>
      </c>
      <c r="S1968" s="39" t="s">
        <v>54</v>
      </c>
      <c r="T1968" s="68"/>
    </row>
    <row r="1969" spans="1:20" s="70" customFormat="1" x14ac:dyDescent="0.2">
      <c r="A1969" s="38" t="s">
        <v>6827</v>
      </c>
      <c r="B1969" s="39" t="s">
        <v>6828</v>
      </c>
      <c r="C1969" s="39" t="s">
        <v>6829</v>
      </c>
      <c r="D1969" s="38">
        <v>401972</v>
      </c>
      <c r="E1969" s="38"/>
      <c r="F1969" s="38"/>
      <c r="G1969" s="39" t="s">
        <v>842</v>
      </c>
      <c r="H1969" s="38">
        <v>8263000049</v>
      </c>
      <c r="I1969" s="40" t="s">
        <v>6830</v>
      </c>
      <c r="J1969" s="2">
        <v>315550</v>
      </c>
      <c r="K1969" s="2">
        <v>0</v>
      </c>
      <c r="L1969" s="2">
        <v>56799</v>
      </c>
      <c r="M1969" s="3">
        <f t="shared" si="30"/>
        <v>372349</v>
      </c>
      <c r="N1969" s="41">
        <v>44435.729166666664</v>
      </c>
      <c r="O1969" s="39">
        <v>6870227673</v>
      </c>
      <c r="P1969" s="39" t="s">
        <v>52</v>
      </c>
      <c r="Q1969" s="40" t="s">
        <v>6809</v>
      </c>
      <c r="R1969" s="41">
        <v>44481</v>
      </c>
      <c r="S1969" s="39" t="s">
        <v>54</v>
      </c>
      <c r="T1969" s="68"/>
    </row>
    <row r="1970" spans="1:20" s="70" customFormat="1" x14ac:dyDescent="0.2">
      <c r="A1970" s="38" t="s">
        <v>6831</v>
      </c>
      <c r="B1970" s="39" t="s">
        <v>6832</v>
      </c>
      <c r="C1970" s="39" t="s">
        <v>6833</v>
      </c>
      <c r="D1970" s="38">
        <v>401972</v>
      </c>
      <c r="E1970" s="38"/>
      <c r="F1970" s="38"/>
      <c r="G1970" s="39" t="s">
        <v>842</v>
      </c>
      <c r="H1970" s="38">
        <v>8263000049</v>
      </c>
      <c r="I1970" s="40" t="s">
        <v>6834</v>
      </c>
      <c r="J1970" s="2">
        <v>736850</v>
      </c>
      <c r="K1970" s="2">
        <v>0</v>
      </c>
      <c r="L1970" s="2">
        <v>132633</v>
      </c>
      <c r="M1970" s="3">
        <f t="shared" si="30"/>
        <v>869483</v>
      </c>
      <c r="N1970" s="41">
        <v>44435.729166666664</v>
      </c>
      <c r="O1970" s="39">
        <v>6870227674</v>
      </c>
      <c r="P1970" s="39" t="s">
        <v>52</v>
      </c>
      <c r="Q1970" s="40" t="s">
        <v>6809</v>
      </c>
      <c r="R1970" s="41">
        <v>44481</v>
      </c>
      <c r="S1970" s="39" t="s">
        <v>54</v>
      </c>
      <c r="T1970" s="68"/>
    </row>
    <row r="1971" spans="1:20" s="70" customFormat="1" x14ac:dyDescent="0.2">
      <c r="A1971" s="38" t="s">
        <v>6835</v>
      </c>
      <c r="B1971" s="39" t="s">
        <v>6836</v>
      </c>
      <c r="C1971" s="39" t="s">
        <v>6837</v>
      </c>
      <c r="D1971" s="38">
        <v>401972</v>
      </c>
      <c r="E1971" s="38"/>
      <c r="F1971" s="38"/>
      <c r="G1971" s="39" t="s">
        <v>842</v>
      </c>
      <c r="H1971" s="38">
        <v>8263000049</v>
      </c>
      <c r="I1971" s="40" t="s">
        <v>6838</v>
      </c>
      <c r="J1971" s="2">
        <v>431000</v>
      </c>
      <c r="K1971" s="2">
        <v>0</v>
      </c>
      <c r="L1971" s="2">
        <v>77580</v>
      </c>
      <c r="M1971" s="3">
        <f t="shared" si="30"/>
        <v>508580</v>
      </c>
      <c r="N1971" s="41">
        <v>44444.729166666664</v>
      </c>
      <c r="O1971" s="39">
        <v>6870227675</v>
      </c>
      <c r="P1971" s="39" t="s">
        <v>52</v>
      </c>
      <c r="Q1971" s="40" t="s">
        <v>6809</v>
      </c>
      <c r="R1971" s="41">
        <v>44481</v>
      </c>
      <c r="S1971" s="39" t="s">
        <v>54</v>
      </c>
      <c r="T1971" s="68"/>
    </row>
    <row r="1972" spans="1:20" s="70" customFormat="1" x14ac:dyDescent="0.2">
      <c r="A1972" s="38" t="s">
        <v>6839</v>
      </c>
      <c r="B1972" s="39" t="s">
        <v>6840</v>
      </c>
      <c r="C1972" s="39" t="s">
        <v>6841</v>
      </c>
      <c r="D1972" s="38">
        <v>821383</v>
      </c>
      <c r="E1972" s="38"/>
      <c r="F1972" s="38"/>
      <c r="G1972" s="39" t="s">
        <v>4736</v>
      </c>
      <c r="H1972" s="38">
        <v>8268006542</v>
      </c>
      <c r="I1972" s="40" t="s">
        <v>6842</v>
      </c>
      <c r="J1972" s="2">
        <v>41655.932203389835</v>
      </c>
      <c r="K1972" s="2"/>
      <c r="L1972" s="2">
        <v>7498.0677966101703</v>
      </c>
      <c r="M1972" s="3">
        <f t="shared" si="30"/>
        <v>49154.000000000007</v>
      </c>
      <c r="N1972" s="41">
        <v>44406.729166666664</v>
      </c>
      <c r="O1972" s="39">
        <v>44112987</v>
      </c>
      <c r="P1972" s="39" t="s">
        <v>3027</v>
      </c>
      <c r="Q1972" s="40" t="s">
        <v>4738</v>
      </c>
      <c r="R1972" s="41">
        <v>44478</v>
      </c>
      <c r="S1972" s="62" t="s">
        <v>15</v>
      </c>
      <c r="T1972" s="68"/>
    </row>
    <row r="1973" spans="1:20" s="70" customFormat="1" x14ac:dyDescent="0.2">
      <c r="A1973" s="38" t="s">
        <v>63</v>
      </c>
      <c r="B1973" s="1"/>
      <c r="C1973" s="1"/>
      <c r="D1973" s="51"/>
      <c r="E1973" s="38"/>
      <c r="F1973" s="51"/>
      <c r="G1973" s="52" t="s">
        <v>64</v>
      </c>
      <c r="H1973" s="53"/>
      <c r="I1973" s="54" t="s">
        <v>6843</v>
      </c>
      <c r="J1973" s="35">
        <v>282.66000000000003</v>
      </c>
      <c r="K1973" s="1"/>
      <c r="L1973" s="1"/>
      <c r="M1973" s="3">
        <f t="shared" si="30"/>
        <v>282.66000000000003</v>
      </c>
      <c r="N1973" s="41">
        <v>44476</v>
      </c>
      <c r="O1973" s="56"/>
      <c r="P1973" s="1"/>
      <c r="Q1973" s="1"/>
      <c r="R1973" s="57"/>
      <c r="S1973" s="39" t="s">
        <v>54</v>
      </c>
      <c r="T1973" s="68"/>
    </row>
    <row r="1974" spans="1:20" s="70" customFormat="1" x14ac:dyDescent="0.2">
      <c r="A1974" s="38" t="s">
        <v>63</v>
      </c>
      <c r="B1974" s="1"/>
      <c r="C1974" s="1"/>
      <c r="D1974" s="51"/>
      <c r="E1974" s="38"/>
      <c r="F1974" s="51"/>
      <c r="G1974" s="52" t="s">
        <v>64</v>
      </c>
      <c r="H1974" s="53"/>
      <c r="I1974" s="54" t="s">
        <v>6844</v>
      </c>
      <c r="J1974" s="35">
        <v>2025</v>
      </c>
      <c r="K1974" s="1"/>
      <c r="L1974" s="1"/>
      <c r="M1974" s="3">
        <f t="shared" si="30"/>
        <v>2025</v>
      </c>
      <c r="N1974" s="41">
        <v>44476</v>
      </c>
      <c r="O1974" s="56"/>
      <c r="P1974" s="1"/>
      <c r="Q1974" s="1"/>
      <c r="R1974" s="57"/>
      <c r="S1974" s="39" t="s">
        <v>54</v>
      </c>
      <c r="T1974" s="68"/>
    </row>
    <row r="1975" spans="1:20" s="70" customFormat="1" x14ac:dyDescent="0.2">
      <c r="A1975" s="38" t="s">
        <v>6845</v>
      </c>
      <c r="B1975" s="39" t="s">
        <v>6846</v>
      </c>
      <c r="C1975" s="39" t="s">
        <v>6847</v>
      </c>
      <c r="D1975" s="38">
        <v>919893</v>
      </c>
      <c r="E1975" s="38"/>
      <c r="F1975" s="38"/>
      <c r="G1975" s="39" t="s">
        <v>2039</v>
      </c>
      <c r="H1975" s="38">
        <v>8263000051</v>
      </c>
      <c r="I1975" s="40">
        <v>2920004033</v>
      </c>
      <c r="J1975" s="2">
        <v>900000</v>
      </c>
      <c r="K1975" s="2"/>
      <c r="L1975" s="2">
        <v>162000</v>
      </c>
      <c r="M1975" s="3">
        <f t="shared" si="30"/>
        <v>1062000</v>
      </c>
      <c r="N1975" s="41">
        <v>44377.729166666664</v>
      </c>
      <c r="O1975" s="39">
        <v>6870229142</v>
      </c>
      <c r="P1975" s="39" t="s">
        <v>52</v>
      </c>
      <c r="Q1975" s="40" t="s">
        <v>6848</v>
      </c>
      <c r="R1975" s="41">
        <v>44416</v>
      </c>
      <c r="S1975" s="39" t="s">
        <v>54</v>
      </c>
      <c r="T1975" s="68"/>
    </row>
    <row r="1976" spans="1:20" s="70" customFormat="1" x14ac:dyDescent="0.2">
      <c r="A1976" s="38" t="s">
        <v>6849</v>
      </c>
      <c r="B1976" s="39" t="s">
        <v>6850</v>
      </c>
      <c r="C1976" s="39" t="s">
        <v>6851</v>
      </c>
      <c r="D1976" s="38">
        <v>919893</v>
      </c>
      <c r="E1976" s="38"/>
      <c r="F1976" s="38"/>
      <c r="G1976" s="39" t="s">
        <v>2039</v>
      </c>
      <c r="H1976" s="38">
        <v>8263000051</v>
      </c>
      <c r="I1976" s="40">
        <v>2920003975</v>
      </c>
      <c r="J1976" s="2">
        <v>60000.2</v>
      </c>
      <c r="K1976" s="2"/>
      <c r="L1976" s="2">
        <v>10800.035999999998</v>
      </c>
      <c r="M1976" s="3">
        <f t="shared" si="30"/>
        <v>70800.23599999999</v>
      </c>
      <c r="N1976" s="41">
        <v>44365.729166666664</v>
      </c>
      <c r="O1976" s="39">
        <v>6870297804</v>
      </c>
      <c r="P1976" s="39" t="s">
        <v>52</v>
      </c>
      <c r="Q1976" s="40" t="s">
        <v>6848</v>
      </c>
      <c r="R1976" s="41">
        <v>44416</v>
      </c>
      <c r="S1976" s="39" t="s">
        <v>54</v>
      </c>
      <c r="T1976" s="68"/>
    </row>
    <row r="1977" spans="1:20" s="70" customFormat="1" x14ac:dyDescent="0.2">
      <c r="A1977" s="38" t="s">
        <v>6852</v>
      </c>
      <c r="B1977" s="42" t="s">
        <v>6853</v>
      </c>
      <c r="C1977" s="42" t="s">
        <v>6854</v>
      </c>
      <c r="D1977" s="38">
        <v>407261</v>
      </c>
      <c r="E1977" s="38"/>
      <c r="F1977" s="38"/>
      <c r="G1977" s="42" t="s">
        <v>58</v>
      </c>
      <c r="H1977" s="38">
        <v>8266012048</v>
      </c>
      <c r="I1977" s="40">
        <v>9854022770</v>
      </c>
      <c r="J1977" s="3">
        <v>61488.28</v>
      </c>
      <c r="K1977" s="3"/>
      <c r="L1977" s="3">
        <v>0</v>
      </c>
      <c r="M1977" s="3">
        <f t="shared" si="30"/>
        <v>61488.28</v>
      </c>
      <c r="N1977" s="41">
        <v>44468.729166666664</v>
      </c>
      <c r="O1977" s="39">
        <v>6870229239</v>
      </c>
      <c r="P1977" s="42" t="s">
        <v>315</v>
      </c>
      <c r="Q1977" s="42"/>
      <c r="R1977" s="60"/>
      <c r="S1977" s="42" t="s">
        <v>243</v>
      </c>
      <c r="T1977" s="68" t="s">
        <v>506</v>
      </c>
    </row>
    <row r="1978" spans="1:20" s="70" customFormat="1" x14ac:dyDescent="0.2">
      <c r="A1978" s="38" t="s">
        <v>6855</v>
      </c>
      <c r="B1978" s="42" t="s">
        <v>6856</v>
      </c>
      <c r="C1978" s="42" t="s">
        <v>6857</v>
      </c>
      <c r="D1978" s="38">
        <v>407261</v>
      </c>
      <c r="E1978" s="38"/>
      <c r="F1978" s="38"/>
      <c r="G1978" s="42" t="s">
        <v>58</v>
      </c>
      <c r="H1978" s="38">
        <v>8266012048</v>
      </c>
      <c r="I1978" s="40">
        <v>9854022633</v>
      </c>
      <c r="J1978" s="3">
        <v>61512.39</v>
      </c>
      <c r="K1978" s="3"/>
      <c r="L1978" s="3">
        <v>0</v>
      </c>
      <c r="M1978" s="3">
        <f t="shared" si="30"/>
        <v>61512.39</v>
      </c>
      <c r="N1978" s="41">
        <v>44461.729166666664</v>
      </c>
      <c r="O1978" s="39">
        <v>6870229253</v>
      </c>
      <c r="P1978" s="42" t="s">
        <v>315</v>
      </c>
      <c r="Q1978" s="42"/>
      <c r="R1978" s="60"/>
      <c r="S1978" s="42" t="s">
        <v>243</v>
      </c>
      <c r="T1978" s="68" t="s">
        <v>506</v>
      </c>
    </row>
    <row r="1979" spans="1:20" s="70" customFormat="1" x14ac:dyDescent="0.2">
      <c r="A1979" s="38" t="s">
        <v>6858</v>
      </c>
      <c r="B1979" s="42" t="s">
        <v>6859</v>
      </c>
      <c r="C1979" s="42" t="s">
        <v>6860</v>
      </c>
      <c r="D1979" s="38">
        <v>407261</v>
      </c>
      <c r="E1979" s="38"/>
      <c r="F1979" s="38"/>
      <c r="G1979" s="42" t="s">
        <v>58</v>
      </c>
      <c r="H1979" s="38">
        <v>8266012048</v>
      </c>
      <c r="I1979" s="40">
        <v>9854022639</v>
      </c>
      <c r="J1979" s="3">
        <v>61705.22</v>
      </c>
      <c r="K1979" s="3"/>
      <c r="L1979" s="3">
        <v>0</v>
      </c>
      <c r="M1979" s="3">
        <f t="shared" si="30"/>
        <v>61705.22</v>
      </c>
      <c r="N1979" s="41">
        <v>44462.729166666664</v>
      </c>
      <c r="O1979" s="39">
        <v>6870229266</v>
      </c>
      <c r="P1979" s="42" t="s">
        <v>315</v>
      </c>
      <c r="Q1979" s="42"/>
      <c r="R1979" s="60"/>
      <c r="S1979" s="42" t="s">
        <v>243</v>
      </c>
      <c r="T1979" s="68" t="s">
        <v>506</v>
      </c>
    </row>
    <row r="1980" spans="1:20" s="70" customFormat="1" x14ac:dyDescent="0.2">
      <c r="A1980" s="38" t="s">
        <v>6861</v>
      </c>
      <c r="B1980" s="42" t="s">
        <v>6862</v>
      </c>
      <c r="C1980" s="42" t="s">
        <v>6863</v>
      </c>
      <c r="D1980" s="38">
        <v>407261</v>
      </c>
      <c r="E1980" s="38"/>
      <c r="F1980" s="38"/>
      <c r="G1980" s="42" t="s">
        <v>58</v>
      </c>
      <c r="H1980" s="38">
        <v>8266012048</v>
      </c>
      <c r="I1980" s="40">
        <v>9854022636</v>
      </c>
      <c r="J1980" s="3">
        <v>61006.21</v>
      </c>
      <c r="K1980" s="3"/>
      <c r="L1980" s="3">
        <v>0</v>
      </c>
      <c r="M1980" s="3">
        <f t="shared" si="30"/>
        <v>61006.21</v>
      </c>
      <c r="N1980" s="41">
        <v>44462.729166666664</v>
      </c>
      <c r="O1980" s="39">
        <v>6870229270</v>
      </c>
      <c r="P1980" s="42" t="s">
        <v>315</v>
      </c>
      <c r="Q1980" s="42"/>
      <c r="R1980" s="60"/>
      <c r="S1980" s="42" t="s">
        <v>243</v>
      </c>
      <c r="T1980" s="68" t="s">
        <v>506</v>
      </c>
    </row>
    <row r="1981" spans="1:20" s="70" customFormat="1" x14ac:dyDescent="0.2">
      <c r="A1981" s="38" t="s">
        <v>6864</v>
      </c>
      <c r="B1981" s="42" t="s">
        <v>6865</v>
      </c>
      <c r="C1981" s="42" t="s">
        <v>6866</v>
      </c>
      <c r="D1981" s="38">
        <v>407261</v>
      </c>
      <c r="E1981" s="38"/>
      <c r="F1981" s="38"/>
      <c r="G1981" s="42" t="s">
        <v>58</v>
      </c>
      <c r="H1981" s="38">
        <v>8266012048</v>
      </c>
      <c r="I1981" s="40">
        <v>9854022634</v>
      </c>
      <c r="J1981" s="3">
        <v>62476.53</v>
      </c>
      <c r="K1981" s="3"/>
      <c r="L1981" s="3">
        <v>0</v>
      </c>
      <c r="M1981" s="3">
        <f t="shared" si="30"/>
        <v>62476.53</v>
      </c>
      <c r="N1981" s="41">
        <v>44462.729166666664</v>
      </c>
      <c r="O1981" s="39">
        <v>6870229285</v>
      </c>
      <c r="P1981" s="42" t="s">
        <v>315</v>
      </c>
      <c r="Q1981" s="42"/>
      <c r="R1981" s="60"/>
      <c r="S1981" s="42" t="s">
        <v>243</v>
      </c>
      <c r="T1981" s="68" t="s">
        <v>506</v>
      </c>
    </row>
    <row r="1982" spans="1:20" s="70" customFormat="1" x14ac:dyDescent="0.2">
      <c r="A1982" s="38" t="s">
        <v>6867</v>
      </c>
      <c r="B1982" s="42" t="s">
        <v>6868</v>
      </c>
      <c r="C1982" s="42" t="s">
        <v>6869</v>
      </c>
      <c r="D1982" s="38">
        <v>407261</v>
      </c>
      <c r="E1982" s="38"/>
      <c r="F1982" s="38"/>
      <c r="G1982" s="42" t="s">
        <v>58</v>
      </c>
      <c r="H1982" s="38">
        <v>8266012048</v>
      </c>
      <c r="I1982" s="40">
        <v>9854022616</v>
      </c>
      <c r="J1982" s="3">
        <v>61584.7</v>
      </c>
      <c r="K1982" s="3"/>
      <c r="L1982" s="3">
        <v>0</v>
      </c>
      <c r="M1982" s="3">
        <f t="shared" si="30"/>
        <v>61584.7</v>
      </c>
      <c r="N1982" s="41">
        <v>44460.729166666664</v>
      </c>
      <c r="O1982" s="39">
        <v>6870229290</v>
      </c>
      <c r="P1982" s="42" t="s">
        <v>315</v>
      </c>
      <c r="Q1982" s="42"/>
      <c r="R1982" s="60"/>
      <c r="S1982" s="42" t="s">
        <v>243</v>
      </c>
      <c r="T1982" s="68" t="s">
        <v>506</v>
      </c>
    </row>
    <row r="1983" spans="1:20" s="70" customFormat="1" x14ac:dyDescent="0.2">
      <c r="A1983" s="38" t="s">
        <v>6870</v>
      </c>
      <c r="B1983" s="42" t="s">
        <v>6871</v>
      </c>
      <c r="C1983" s="42" t="s">
        <v>6872</v>
      </c>
      <c r="D1983" s="38">
        <v>407261</v>
      </c>
      <c r="E1983" s="38"/>
      <c r="F1983" s="38"/>
      <c r="G1983" s="42" t="s">
        <v>58</v>
      </c>
      <c r="H1983" s="38">
        <v>8266012048</v>
      </c>
      <c r="I1983" s="40">
        <v>9854022607</v>
      </c>
      <c r="J1983" s="3">
        <v>60765.18</v>
      </c>
      <c r="K1983" s="3"/>
      <c r="L1983" s="3">
        <v>0</v>
      </c>
      <c r="M1983" s="3">
        <f t="shared" si="30"/>
        <v>60765.18</v>
      </c>
      <c r="N1983" s="41">
        <v>44459.729166666664</v>
      </c>
      <c r="O1983" s="39">
        <v>6870229294</v>
      </c>
      <c r="P1983" s="42" t="s">
        <v>315</v>
      </c>
      <c r="Q1983" s="42"/>
      <c r="R1983" s="60"/>
      <c r="S1983" s="42" t="s">
        <v>243</v>
      </c>
      <c r="T1983" s="68" t="s">
        <v>506</v>
      </c>
    </row>
    <row r="1984" spans="1:20" s="70" customFormat="1" x14ac:dyDescent="0.2">
      <c r="A1984" s="38" t="s">
        <v>6873</v>
      </c>
      <c r="B1984" s="39" t="s">
        <v>6874</v>
      </c>
      <c r="C1984" s="39" t="s">
        <v>6875</v>
      </c>
      <c r="D1984" s="38">
        <v>108271</v>
      </c>
      <c r="E1984" s="38"/>
      <c r="F1984" s="38"/>
      <c r="G1984" s="39" t="s">
        <v>6876</v>
      </c>
      <c r="H1984" s="38">
        <v>8266012385</v>
      </c>
      <c r="I1984" s="40">
        <v>26358</v>
      </c>
      <c r="J1984" s="2">
        <v>4600</v>
      </c>
      <c r="K1984" s="2"/>
      <c r="L1984" s="2">
        <v>828</v>
      </c>
      <c r="M1984" s="3">
        <f t="shared" si="30"/>
        <v>5428</v>
      </c>
      <c r="N1984" s="41">
        <v>44447.729166666664</v>
      </c>
      <c r="O1984" s="39">
        <v>6870229356</v>
      </c>
      <c r="P1984" s="39" t="s">
        <v>52</v>
      </c>
      <c r="Q1984" s="40" t="s">
        <v>6877</v>
      </c>
      <c r="R1984" s="41">
        <v>44491</v>
      </c>
      <c r="S1984" s="39" t="s">
        <v>54</v>
      </c>
      <c r="T1984" s="68"/>
    </row>
    <row r="1985" spans="1:20" s="70" customFormat="1" x14ac:dyDescent="0.2">
      <c r="A1985" s="38" t="s">
        <v>6878</v>
      </c>
      <c r="B1985" s="39" t="s">
        <v>6879</v>
      </c>
      <c r="C1985" s="39" t="s">
        <v>6880</v>
      </c>
      <c r="D1985" s="38">
        <v>108271</v>
      </c>
      <c r="E1985" s="38"/>
      <c r="F1985" s="38"/>
      <c r="G1985" s="39" t="s">
        <v>6876</v>
      </c>
      <c r="H1985" s="38">
        <v>8266012458</v>
      </c>
      <c r="I1985" s="40">
        <v>26365</v>
      </c>
      <c r="J1985" s="2">
        <v>3320.3389830508477</v>
      </c>
      <c r="K1985" s="2"/>
      <c r="L1985" s="2">
        <v>597.66101694915255</v>
      </c>
      <c r="M1985" s="3">
        <f t="shared" si="30"/>
        <v>3918</v>
      </c>
      <c r="N1985" s="41">
        <v>44447.729166666664</v>
      </c>
      <c r="O1985" s="39">
        <v>6870229530</v>
      </c>
      <c r="P1985" s="39" t="s">
        <v>52</v>
      </c>
      <c r="Q1985" s="40" t="s">
        <v>6881</v>
      </c>
      <c r="R1985" s="41">
        <v>44506</v>
      </c>
      <c r="S1985" s="39" t="s">
        <v>54</v>
      </c>
      <c r="T1985" s="68"/>
    </row>
    <row r="1986" spans="1:20" s="70" customFormat="1" x14ac:dyDescent="0.2">
      <c r="A1986" s="38" t="s">
        <v>6882</v>
      </c>
      <c r="B1986" s="39" t="s">
        <v>6883</v>
      </c>
      <c r="C1986" s="39" t="s">
        <v>6884</v>
      </c>
      <c r="D1986" s="58">
        <v>408148</v>
      </c>
      <c r="E1986" s="38"/>
      <c r="F1986" s="58"/>
      <c r="G1986" s="39" t="s">
        <v>1224</v>
      </c>
      <c r="H1986" s="38">
        <v>8263000145</v>
      </c>
      <c r="I1986" s="40" t="s">
        <v>6885</v>
      </c>
      <c r="J1986" s="2">
        <v>1718094.7457627121</v>
      </c>
      <c r="K1986" s="2"/>
      <c r="L1986" s="2">
        <v>309257.05423728819</v>
      </c>
      <c r="M1986" s="3">
        <f t="shared" si="30"/>
        <v>2027351.8000000003</v>
      </c>
      <c r="N1986" s="41">
        <v>44464.729166666664</v>
      </c>
      <c r="O1986" s="39">
        <v>6870231198</v>
      </c>
      <c r="P1986" s="39" t="s">
        <v>3282</v>
      </c>
      <c r="Q1986" s="40" t="s">
        <v>6886</v>
      </c>
      <c r="R1986" s="41">
        <v>44457</v>
      </c>
      <c r="S1986" s="42" t="s">
        <v>2417</v>
      </c>
      <c r="T1986" s="68"/>
    </row>
    <row r="1987" spans="1:20" s="70" customFormat="1" x14ac:dyDescent="0.2">
      <c r="A1987" s="38" t="s">
        <v>6887</v>
      </c>
      <c r="B1987" s="42" t="s">
        <v>6888</v>
      </c>
      <c r="C1987" s="42" t="s">
        <v>6889</v>
      </c>
      <c r="D1987" s="58">
        <v>408148</v>
      </c>
      <c r="E1987" s="38"/>
      <c r="F1987" s="58"/>
      <c r="G1987" s="39" t="s">
        <v>1224</v>
      </c>
      <c r="H1987" s="38">
        <v>8263000145</v>
      </c>
      <c r="I1987" s="40" t="s">
        <v>6890</v>
      </c>
      <c r="J1987" s="3">
        <v>823562</v>
      </c>
      <c r="K1987" s="3"/>
      <c r="L1987" s="3">
        <v>148241.16</v>
      </c>
      <c r="M1987" s="3">
        <f t="shared" si="30"/>
        <v>971803.16</v>
      </c>
      <c r="N1987" s="41">
        <v>44460.729166666664</v>
      </c>
      <c r="O1987" s="39">
        <v>6870231177</v>
      </c>
      <c r="P1987" s="42" t="s">
        <v>315</v>
      </c>
      <c r="Q1987" s="42" t="s">
        <v>6630</v>
      </c>
      <c r="R1987" s="60">
        <v>44439</v>
      </c>
      <c r="S1987" s="42" t="s">
        <v>243</v>
      </c>
      <c r="T1987" s="68" t="s">
        <v>506</v>
      </c>
    </row>
    <row r="1988" spans="1:20" s="70" customFormat="1" x14ac:dyDescent="0.2">
      <c r="A1988" s="38" t="s">
        <v>6891</v>
      </c>
      <c r="B1988" s="39" t="s">
        <v>6888</v>
      </c>
      <c r="C1988" s="39" t="s">
        <v>6889</v>
      </c>
      <c r="D1988" s="58">
        <v>408148</v>
      </c>
      <c r="E1988" s="38"/>
      <c r="F1988" s="58"/>
      <c r="G1988" s="39" t="s">
        <v>1224</v>
      </c>
      <c r="H1988" s="38">
        <v>8263000145</v>
      </c>
      <c r="I1988" s="40" t="s">
        <v>6890</v>
      </c>
      <c r="J1988" s="2">
        <v>821526</v>
      </c>
      <c r="K1988" s="2"/>
      <c r="L1988" s="2">
        <v>147874.68</v>
      </c>
      <c r="M1988" s="3">
        <f t="shared" si="30"/>
        <v>969400.67999999993</v>
      </c>
      <c r="N1988" s="41">
        <v>44460.729166666664</v>
      </c>
      <c r="O1988" s="39">
        <v>6870231177</v>
      </c>
      <c r="P1988" s="39" t="s">
        <v>3282</v>
      </c>
      <c r="Q1988" s="40" t="s">
        <v>6886</v>
      </c>
      <c r="R1988" s="41">
        <v>44457</v>
      </c>
      <c r="S1988" s="42" t="s">
        <v>2417</v>
      </c>
      <c r="T1988" s="68"/>
    </row>
    <row r="1989" spans="1:20" s="70" customFormat="1" x14ac:dyDescent="0.2">
      <c r="A1989" s="38" t="s">
        <v>6892</v>
      </c>
      <c r="B1989" s="39" t="s">
        <v>6893</v>
      </c>
      <c r="C1989" s="39" t="s">
        <v>6894</v>
      </c>
      <c r="D1989" s="38">
        <v>401972</v>
      </c>
      <c r="E1989" s="38"/>
      <c r="F1989" s="38"/>
      <c r="G1989" s="39" t="s">
        <v>842</v>
      </c>
      <c r="H1989" s="38">
        <v>8263000049</v>
      </c>
      <c r="I1989" s="40" t="s">
        <v>6895</v>
      </c>
      <c r="J1989" s="2">
        <v>485740</v>
      </c>
      <c r="K1989" s="2">
        <v>0</v>
      </c>
      <c r="L1989" s="2">
        <v>87433.2</v>
      </c>
      <c r="M1989" s="3">
        <f t="shared" si="30"/>
        <v>573173.19999999995</v>
      </c>
      <c r="N1989" s="41">
        <v>44446.729166666664</v>
      </c>
      <c r="O1989" s="39">
        <v>6870246501</v>
      </c>
      <c r="P1989" s="39" t="s">
        <v>52</v>
      </c>
      <c r="Q1989" s="40" t="s">
        <v>6788</v>
      </c>
      <c r="R1989" s="41">
        <v>44495</v>
      </c>
      <c r="S1989" s="39" t="s">
        <v>54</v>
      </c>
      <c r="T1989" s="68"/>
    </row>
    <row r="1990" spans="1:20" s="70" customFormat="1" x14ac:dyDescent="0.2">
      <c r="A1990" s="38" t="s">
        <v>6896</v>
      </c>
      <c r="B1990" s="39" t="s">
        <v>6897</v>
      </c>
      <c r="C1990" s="39" t="s">
        <v>6898</v>
      </c>
      <c r="D1990" s="38">
        <v>401972</v>
      </c>
      <c r="E1990" s="38"/>
      <c r="F1990" s="38"/>
      <c r="G1990" s="39" t="s">
        <v>842</v>
      </c>
      <c r="H1990" s="38">
        <v>8263000049</v>
      </c>
      <c r="I1990" s="40" t="s">
        <v>6899</v>
      </c>
      <c r="J1990" s="2">
        <v>52710</v>
      </c>
      <c r="K1990" s="2">
        <v>0</v>
      </c>
      <c r="L1990" s="2">
        <v>9487.7999999999993</v>
      </c>
      <c r="M1990" s="3">
        <f t="shared" ref="M1990:M2053" si="31">SUM(J1990:L1990)</f>
        <v>62197.8</v>
      </c>
      <c r="N1990" s="41">
        <v>44434.729166666664</v>
      </c>
      <c r="O1990" s="39">
        <v>6870246494</v>
      </c>
      <c r="P1990" s="39" t="s">
        <v>52</v>
      </c>
      <c r="Q1990" s="40" t="s">
        <v>6788</v>
      </c>
      <c r="R1990" s="41">
        <v>44495</v>
      </c>
      <c r="S1990" s="39" t="s">
        <v>54</v>
      </c>
      <c r="T1990" s="68"/>
    </row>
    <row r="1991" spans="1:20" s="70" customFormat="1" x14ac:dyDescent="0.2">
      <c r="A1991" s="38" t="s">
        <v>6900</v>
      </c>
      <c r="B1991" s="39" t="s">
        <v>6901</v>
      </c>
      <c r="C1991" s="39" t="s">
        <v>6902</v>
      </c>
      <c r="D1991" s="38">
        <v>401972</v>
      </c>
      <c r="E1991" s="38"/>
      <c r="F1991" s="38"/>
      <c r="G1991" s="39" t="s">
        <v>842</v>
      </c>
      <c r="H1991" s="38">
        <v>8263000049</v>
      </c>
      <c r="I1991" s="40" t="s">
        <v>6903</v>
      </c>
      <c r="J1991" s="2">
        <v>900</v>
      </c>
      <c r="K1991" s="2">
        <v>0</v>
      </c>
      <c r="L1991" s="2">
        <v>162</v>
      </c>
      <c r="M1991" s="3">
        <f t="shared" si="31"/>
        <v>1062</v>
      </c>
      <c r="N1991" s="41">
        <v>44445.729166666664</v>
      </c>
      <c r="O1991" s="39">
        <v>6870247374</v>
      </c>
      <c r="P1991" s="39" t="s">
        <v>52</v>
      </c>
      <c r="Q1991" s="40" t="s">
        <v>6904</v>
      </c>
      <c r="R1991" s="41">
        <v>44496</v>
      </c>
      <c r="S1991" s="39" t="s">
        <v>54</v>
      </c>
      <c r="T1991" s="68"/>
    </row>
    <row r="1992" spans="1:20" s="70" customFormat="1" x14ac:dyDescent="0.2">
      <c r="A1992" s="38" t="s">
        <v>6905</v>
      </c>
      <c r="B1992" s="39" t="s">
        <v>6906</v>
      </c>
      <c r="C1992" s="39" t="s">
        <v>6907</v>
      </c>
      <c r="D1992" s="38">
        <v>401972</v>
      </c>
      <c r="E1992" s="38"/>
      <c r="F1992" s="38"/>
      <c r="G1992" s="39" t="s">
        <v>842</v>
      </c>
      <c r="H1992" s="38">
        <v>8263000049</v>
      </c>
      <c r="I1992" s="40" t="s">
        <v>6908</v>
      </c>
      <c r="J1992" s="2">
        <v>51920</v>
      </c>
      <c r="K1992" s="2">
        <v>0</v>
      </c>
      <c r="L1992" s="2">
        <v>9345.6</v>
      </c>
      <c r="M1992" s="3">
        <f t="shared" si="31"/>
        <v>61265.599999999999</v>
      </c>
      <c r="N1992" s="41">
        <v>44446.729166666664</v>
      </c>
      <c r="O1992" s="39">
        <v>6870247385</v>
      </c>
      <c r="P1992" s="39" t="s">
        <v>52</v>
      </c>
      <c r="Q1992" s="40" t="s">
        <v>6904</v>
      </c>
      <c r="R1992" s="41">
        <v>44496</v>
      </c>
      <c r="S1992" s="39" t="s">
        <v>54</v>
      </c>
      <c r="T1992" s="68"/>
    </row>
    <row r="1993" spans="1:20" s="70" customFormat="1" x14ac:dyDescent="0.2">
      <c r="A1993" s="38" t="s">
        <v>6909</v>
      </c>
      <c r="B1993" s="39" t="s">
        <v>6910</v>
      </c>
      <c r="C1993" s="39" t="s">
        <v>6911</v>
      </c>
      <c r="D1993" s="38">
        <v>401972</v>
      </c>
      <c r="E1993" s="38"/>
      <c r="F1993" s="38"/>
      <c r="G1993" s="39" t="s">
        <v>842</v>
      </c>
      <c r="H1993" s="38">
        <v>8263000049</v>
      </c>
      <c r="I1993" s="40" t="s">
        <v>6912</v>
      </c>
      <c r="J1993" s="2">
        <v>24080</v>
      </c>
      <c r="K1993" s="2">
        <v>0</v>
      </c>
      <c r="L1993" s="2">
        <v>4334.3999999999996</v>
      </c>
      <c r="M1993" s="3">
        <f t="shared" si="31"/>
        <v>28414.400000000001</v>
      </c>
      <c r="N1993" s="41">
        <v>44445.729166666664</v>
      </c>
      <c r="O1993" s="39">
        <v>6870247384</v>
      </c>
      <c r="P1993" s="39" t="s">
        <v>52</v>
      </c>
      <c r="Q1993" s="40" t="s">
        <v>6904</v>
      </c>
      <c r="R1993" s="41">
        <v>44496</v>
      </c>
      <c r="S1993" s="39" t="s">
        <v>54</v>
      </c>
      <c r="T1993" s="68"/>
    </row>
    <row r="1994" spans="1:20" s="70" customFormat="1" x14ac:dyDescent="0.2">
      <c r="A1994" s="38" t="s">
        <v>6913</v>
      </c>
      <c r="B1994" s="39" t="s">
        <v>6914</v>
      </c>
      <c r="C1994" s="39" t="s">
        <v>6915</v>
      </c>
      <c r="D1994" s="38">
        <v>401972</v>
      </c>
      <c r="E1994" s="38"/>
      <c r="F1994" s="38"/>
      <c r="G1994" s="39" t="s">
        <v>842</v>
      </c>
      <c r="H1994" s="38">
        <v>8263000049</v>
      </c>
      <c r="I1994" s="40" t="s">
        <v>6916</v>
      </c>
      <c r="J1994" s="2">
        <v>60200</v>
      </c>
      <c r="K1994" s="2">
        <v>0</v>
      </c>
      <c r="L1994" s="2">
        <v>10836</v>
      </c>
      <c r="M1994" s="3">
        <f t="shared" si="31"/>
        <v>71036</v>
      </c>
      <c r="N1994" s="41">
        <v>44445.729166666664</v>
      </c>
      <c r="O1994" s="39">
        <v>6870247383</v>
      </c>
      <c r="P1994" s="39" t="s">
        <v>52</v>
      </c>
      <c r="Q1994" s="40" t="s">
        <v>6904</v>
      </c>
      <c r="R1994" s="41">
        <v>44496</v>
      </c>
      <c r="S1994" s="39" t="s">
        <v>54</v>
      </c>
      <c r="T1994" s="68"/>
    </row>
    <row r="1995" spans="1:20" s="70" customFormat="1" x14ac:dyDescent="0.2">
      <c r="A1995" s="38" t="s">
        <v>6917</v>
      </c>
      <c r="B1995" s="42" t="s">
        <v>6918</v>
      </c>
      <c r="C1995" s="42" t="s">
        <v>6919</v>
      </c>
      <c r="D1995" s="38">
        <v>508442</v>
      </c>
      <c r="E1995" s="38"/>
      <c r="F1995" s="38"/>
      <c r="G1995" s="42" t="s">
        <v>659</v>
      </c>
      <c r="H1995" s="38">
        <v>8263000141</v>
      </c>
      <c r="I1995" s="40">
        <v>159</v>
      </c>
      <c r="J1995" s="3">
        <v>1753750</v>
      </c>
      <c r="K1995" s="3"/>
      <c r="L1995" s="3">
        <v>315675</v>
      </c>
      <c r="M1995" s="3">
        <f t="shared" si="31"/>
        <v>2069425</v>
      </c>
      <c r="N1995" s="41">
        <v>44432.729166666664</v>
      </c>
      <c r="O1995" s="39">
        <v>6870236534</v>
      </c>
      <c r="P1995" s="42" t="s">
        <v>315</v>
      </c>
      <c r="Q1995" s="42" t="s">
        <v>6726</v>
      </c>
      <c r="R1995" s="60">
        <v>44486</v>
      </c>
      <c r="S1995" s="42" t="s">
        <v>243</v>
      </c>
      <c r="T1995" s="68"/>
    </row>
    <row r="1996" spans="1:20" s="70" customFormat="1" x14ac:dyDescent="0.2">
      <c r="A1996" s="38" t="s">
        <v>6920</v>
      </c>
      <c r="B1996" s="39" t="s">
        <v>6921</v>
      </c>
      <c r="C1996" s="39" t="s">
        <v>6922</v>
      </c>
      <c r="D1996" s="38">
        <v>814805</v>
      </c>
      <c r="E1996" s="38"/>
      <c r="F1996" s="38"/>
      <c r="G1996" s="39" t="s">
        <v>111</v>
      </c>
      <c r="H1996" s="38">
        <v>8268006403</v>
      </c>
      <c r="I1996" s="40">
        <v>3645</v>
      </c>
      <c r="J1996" s="2">
        <v>59125.423728813563</v>
      </c>
      <c r="K1996" s="2"/>
      <c r="L1996" s="2">
        <v>10642.576271186441</v>
      </c>
      <c r="M1996" s="3">
        <f t="shared" si="31"/>
        <v>69768</v>
      </c>
      <c r="N1996" s="41">
        <v>44465.729166666664</v>
      </c>
      <c r="O1996" s="39">
        <v>44114524</v>
      </c>
      <c r="P1996" s="39" t="s">
        <v>3282</v>
      </c>
      <c r="Q1996" s="40" t="s">
        <v>6923</v>
      </c>
      <c r="R1996" s="41">
        <v>44481</v>
      </c>
      <c r="S1996" s="42" t="s">
        <v>2417</v>
      </c>
      <c r="T1996" s="68"/>
    </row>
    <row r="1997" spans="1:20" s="70" customFormat="1" x14ac:dyDescent="0.2">
      <c r="A1997" s="38" t="s">
        <v>6924</v>
      </c>
      <c r="B1997" s="39" t="s">
        <v>6925</v>
      </c>
      <c r="C1997" s="39" t="s">
        <v>6926</v>
      </c>
      <c r="D1997" s="38">
        <v>106653</v>
      </c>
      <c r="E1997" s="38"/>
      <c r="F1997" s="38"/>
      <c r="G1997" s="39" t="s">
        <v>398</v>
      </c>
      <c r="H1997" s="38">
        <v>8263000050</v>
      </c>
      <c r="I1997" s="40" t="s">
        <v>6927</v>
      </c>
      <c r="J1997" s="2">
        <v>120000</v>
      </c>
      <c r="K1997" s="3">
        <v>141.60300563556666</v>
      </c>
      <c r="L1997" s="2">
        <v>21600</v>
      </c>
      <c r="M1997" s="3">
        <f t="shared" si="31"/>
        <v>141741.60300563555</v>
      </c>
      <c r="N1997" s="41">
        <v>44333</v>
      </c>
      <c r="O1997" s="39">
        <v>6870229761</v>
      </c>
      <c r="P1997" s="39" t="s">
        <v>52</v>
      </c>
      <c r="Q1997" s="40"/>
      <c r="R1997" s="41"/>
      <c r="S1997" s="39" t="s">
        <v>54</v>
      </c>
      <c r="T1997" s="68"/>
    </row>
    <row r="1998" spans="1:20" s="70" customFormat="1" x14ac:dyDescent="0.2">
      <c r="A1998" s="38" t="s">
        <v>6928</v>
      </c>
      <c r="B1998" s="42" t="s">
        <v>6929</v>
      </c>
      <c r="C1998" s="42" t="s">
        <v>6930</v>
      </c>
      <c r="D1998" s="38">
        <v>407261</v>
      </c>
      <c r="E1998" s="38"/>
      <c r="F1998" s="38"/>
      <c r="G1998" s="42" t="s">
        <v>58</v>
      </c>
      <c r="H1998" s="38">
        <v>8266012048</v>
      </c>
      <c r="I1998" s="40">
        <v>9854022608</v>
      </c>
      <c r="J1998" s="3">
        <v>61657.01</v>
      </c>
      <c r="K1998" s="3"/>
      <c r="L1998" s="3">
        <v>0</v>
      </c>
      <c r="M1998" s="3">
        <f t="shared" si="31"/>
        <v>61657.01</v>
      </c>
      <c r="N1998" s="41">
        <v>44459.729166666664</v>
      </c>
      <c r="O1998" s="39">
        <v>6870229643</v>
      </c>
      <c r="P1998" s="42" t="s">
        <v>315</v>
      </c>
      <c r="Q1998" s="42"/>
      <c r="R1998" s="60"/>
      <c r="S1998" s="42" t="s">
        <v>243</v>
      </c>
      <c r="T1998" s="68" t="s">
        <v>506</v>
      </c>
    </row>
    <row r="1999" spans="1:20" s="70" customFormat="1" x14ac:dyDescent="0.2">
      <c r="A1999" s="38" t="s">
        <v>6931</v>
      </c>
      <c r="B1999" s="39" t="s">
        <v>6932</v>
      </c>
      <c r="C1999" s="39" t="s">
        <v>6933</v>
      </c>
      <c r="D1999" s="38">
        <v>407261</v>
      </c>
      <c r="E1999" s="38"/>
      <c r="F1999" s="38"/>
      <c r="G1999" s="39" t="s">
        <v>58</v>
      </c>
      <c r="H1999" s="38">
        <v>8266012429</v>
      </c>
      <c r="I1999" s="40">
        <v>9854022632</v>
      </c>
      <c r="J1999" s="2">
        <v>69991.25</v>
      </c>
      <c r="K1999" s="2"/>
      <c r="L1999" s="2">
        <v>0</v>
      </c>
      <c r="M1999" s="3">
        <f t="shared" si="31"/>
        <v>69991.25</v>
      </c>
      <c r="N1999" s="41">
        <v>44461.729166666664</v>
      </c>
      <c r="O1999" s="39">
        <v>6870229646</v>
      </c>
      <c r="P1999" s="39" t="s">
        <v>3282</v>
      </c>
      <c r="Q1999" s="40"/>
      <c r="R1999" s="41"/>
      <c r="S1999" s="42" t="s">
        <v>2417</v>
      </c>
      <c r="T1999" s="68"/>
    </row>
    <row r="2000" spans="1:20" s="70" customFormat="1" x14ac:dyDescent="0.2">
      <c r="A2000" s="38" t="s">
        <v>6934</v>
      </c>
      <c r="B2000" s="39" t="s">
        <v>6935</v>
      </c>
      <c r="C2000" s="39" t="s">
        <v>6936</v>
      </c>
      <c r="D2000" s="38">
        <v>106653</v>
      </c>
      <c r="E2000" s="38"/>
      <c r="F2000" s="38"/>
      <c r="G2000" s="39" t="s">
        <v>398</v>
      </c>
      <c r="H2000" s="38">
        <v>8263000050</v>
      </c>
      <c r="I2000" s="40" t="s">
        <v>6937</v>
      </c>
      <c r="J2000" s="2">
        <v>20000</v>
      </c>
      <c r="K2000" s="3">
        <v>0</v>
      </c>
      <c r="L2000" s="2">
        <v>3600</v>
      </c>
      <c r="M2000" s="3">
        <f t="shared" si="31"/>
        <v>23600</v>
      </c>
      <c r="N2000" s="41">
        <v>44408.729166666664</v>
      </c>
      <c r="O2000" s="39">
        <v>6870229814</v>
      </c>
      <c r="P2000" s="39" t="s">
        <v>52</v>
      </c>
      <c r="Q2000" s="40"/>
      <c r="R2000" s="41"/>
      <c r="S2000" s="39" t="s">
        <v>54</v>
      </c>
      <c r="T2000" s="68"/>
    </row>
    <row r="2001" spans="1:20" s="70" customFormat="1" x14ac:dyDescent="0.2">
      <c r="A2001" s="38" t="s">
        <v>6938</v>
      </c>
      <c r="B2001" s="39" t="s">
        <v>6939</v>
      </c>
      <c r="C2001" s="39" t="s">
        <v>6940</v>
      </c>
      <c r="D2001" s="38">
        <v>106653</v>
      </c>
      <c r="E2001" s="38"/>
      <c r="F2001" s="38"/>
      <c r="G2001" s="39" t="s">
        <v>398</v>
      </c>
      <c r="H2001" s="38">
        <v>8263000050</v>
      </c>
      <c r="I2001" s="40" t="s">
        <v>6941</v>
      </c>
      <c r="J2001" s="2">
        <v>100000</v>
      </c>
      <c r="K2001" s="3">
        <v>118.00250469630555</v>
      </c>
      <c r="L2001" s="2">
        <v>18000</v>
      </c>
      <c r="M2001" s="3">
        <f t="shared" si="31"/>
        <v>118118.00250469631</v>
      </c>
      <c r="N2001" s="41">
        <v>44432.729166666664</v>
      </c>
      <c r="O2001" s="39">
        <v>6870229844</v>
      </c>
      <c r="P2001" s="39" t="s">
        <v>52</v>
      </c>
      <c r="Q2001" s="40"/>
      <c r="R2001" s="41"/>
      <c r="S2001" s="39" t="s">
        <v>54</v>
      </c>
      <c r="T2001" s="68"/>
    </row>
    <row r="2002" spans="1:20" s="70" customFormat="1" x14ac:dyDescent="0.2">
      <c r="A2002" s="38" t="s">
        <v>6942</v>
      </c>
      <c r="B2002" s="39" t="s">
        <v>6943</v>
      </c>
      <c r="C2002" s="39" t="s">
        <v>6944</v>
      </c>
      <c r="D2002" s="38">
        <v>816777</v>
      </c>
      <c r="E2002" s="38"/>
      <c r="F2002" s="38"/>
      <c r="G2002" s="39" t="s">
        <v>205</v>
      </c>
      <c r="H2002" s="38">
        <v>8268006924</v>
      </c>
      <c r="I2002" s="40" t="s">
        <v>6945</v>
      </c>
      <c r="J2002" s="2">
        <v>29677.000000000004</v>
      </c>
      <c r="K2002" s="2"/>
      <c r="L2002" s="2">
        <v>5341.8600000000006</v>
      </c>
      <c r="M2002" s="3">
        <f t="shared" si="31"/>
        <v>35018.86</v>
      </c>
      <c r="N2002" s="41">
        <v>44459.729166666664</v>
      </c>
      <c r="O2002" s="39">
        <v>44127477</v>
      </c>
      <c r="P2002" s="39" t="s">
        <v>3282</v>
      </c>
      <c r="Q2002" s="40" t="s">
        <v>6946</v>
      </c>
      <c r="R2002" s="41">
        <v>44486</v>
      </c>
      <c r="S2002" s="42" t="s">
        <v>2417</v>
      </c>
      <c r="T2002" s="68"/>
    </row>
    <row r="2003" spans="1:20" s="70" customFormat="1" x14ac:dyDescent="0.2">
      <c r="A2003" s="38" t="s">
        <v>6947</v>
      </c>
      <c r="B2003" s="39" t="s">
        <v>6948</v>
      </c>
      <c r="C2003" s="39" t="s">
        <v>6949</v>
      </c>
      <c r="D2003" s="38">
        <v>919962</v>
      </c>
      <c r="E2003" s="1" t="s">
        <v>23071</v>
      </c>
      <c r="F2003" s="1"/>
      <c r="G2003" s="39" t="s">
        <v>6950</v>
      </c>
      <c r="H2003" s="38">
        <v>8263000121</v>
      </c>
      <c r="I2003" s="40" t="s">
        <v>6951</v>
      </c>
      <c r="J2003" s="3">
        <v>1235410.2</v>
      </c>
      <c r="K2003" s="3"/>
      <c r="L2003" s="2">
        <v>222373.8</v>
      </c>
      <c r="M2003" s="3">
        <f t="shared" si="31"/>
        <v>1457784</v>
      </c>
      <c r="N2003" s="41">
        <v>44454.729166666664</v>
      </c>
      <c r="O2003" s="39">
        <v>6870248453</v>
      </c>
      <c r="P2003" s="39" t="s">
        <v>3282</v>
      </c>
      <c r="Q2003" s="40">
        <v>110273043721</v>
      </c>
      <c r="R2003" s="41">
        <v>44497</v>
      </c>
      <c r="S2003" s="42" t="s">
        <v>2417</v>
      </c>
      <c r="T2003" s="68"/>
    </row>
    <row r="2004" spans="1:20" s="70" customFormat="1" x14ac:dyDescent="0.2">
      <c r="A2004" s="38" t="s">
        <v>1434</v>
      </c>
      <c r="B2004" s="42"/>
      <c r="C2004" s="42"/>
      <c r="D2004" s="38"/>
      <c r="E2004" s="38"/>
      <c r="F2004" s="38"/>
      <c r="G2004" s="42" t="s">
        <v>1435</v>
      </c>
      <c r="H2004" s="38"/>
      <c r="I2004" s="40" t="s">
        <v>6952</v>
      </c>
      <c r="J2004" s="3">
        <v>1012.39</v>
      </c>
      <c r="K2004" s="3"/>
      <c r="L2004" s="3"/>
      <c r="M2004" s="3">
        <f t="shared" si="31"/>
        <v>1012.39</v>
      </c>
      <c r="N2004" s="41">
        <v>44477</v>
      </c>
      <c r="O2004" s="39"/>
      <c r="P2004" s="42"/>
      <c r="Q2004" s="42"/>
      <c r="R2004" s="60"/>
      <c r="S2004" s="42" t="s">
        <v>243</v>
      </c>
      <c r="T2004" s="68"/>
    </row>
    <row r="2005" spans="1:20" s="70" customFormat="1" x14ac:dyDescent="0.2">
      <c r="A2005" s="38" t="s">
        <v>6953</v>
      </c>
      <c r="B2005" s="39" t="s">
        <v>6954</v>
      </c>
      <c r="C2005" s="39" t="s">
        <v>6955</v>
      </c>
      <c r="D2005" s="38">
        <v>814805</v>
      </c>
      <c r="E2005" s="38"/>
      <c r="F2005" s="38"/>
      <c r="G2005" s="39" t="s">
        <v>111</v>
      </c>
      <c r="H2005" s="38">
        <v>8268005707</v>
      </c>
      <c r="I2005" s="40">
        <v>3660</v>
      </c>
      <c r="J2005" s="2">
        <v>51360.169491525427</v>
      </c>
      <c r="K2005" s="2"/>
      <c r="L2005" s="2">
        <v>9244.8305084745771</v>
      </c>
      <c r="M2005" s="3">
        <f t="shared" si="31"/>
        <v>60605</v>
      </c>
      <c r="N2005" s="41">
        <v>44466.729166666664</v>
      </c>
      <c r="O2005" s="39">
        <v>44116425</v>
      </c>
      <c r="P2005" s="39" t="s">
        <v>52</v>
      </c>
      <c r="Q2005" s="40" t="s">
        <v>6923</v>
      </c>
      <c r="R2005" s="41">
        <v>44481</v>
      </c>
      <c r="S2005" s="39" t="s">
        <v>54</v>
      </c>
      <c r="T2005" s="68"/>
    </row>
    <row r="2006" spans="1:20" s="70" customFormat="1" x14ac:dyDescent="0.2">
      <c r="A2006" s="38" t="s">
        <v>6956</v>
      </c>
      <c r="B2006" s="42" t="s">
        <v>6957</v>
      </c>
      <c r="C2006" s="42" t="s">
        <v>6958</v>
      </c>
      <c r="D2006" s="38">
        <v>816273</v>
      </c>
      <c r="E2006" s="38"/>
      <c r="F2006" s="38"/>
      <c r="G2006" s="42" t="s">
        <v>51</v>
      </c>
      <c r="H2006" s="38">
        <v>8268006389</v>
      </c>
      <c r="I2006" s="40">
        <v>302</v>
      </c>
      <c r="J2006" s="3">
        <v>74045.72</v>
      </c>
      <c r="K2006" s="3"/>
      <c r="L2006" s="3">
        <v>13328.28</v>
      </c>
      <c r="M2006" s="3">
        <f t="shared" si="31"/>
        <v>87374</v>
      </c>
      <c r="N2006" s="41">
        <v>44469.729166666664</v>
      </c>
      <c r="O2006" s="39">
        <v>44116441</v>
      </c>
      <c r="P2006" s="42" t="s">
        <v>315</v>
      </c>
      <c r="Q2006" s="42" t="s">
        <v>6959</v>
      </c>
      <c r="R2006" s="60">
        <v>44486</v>
      </c>
      <c r="S2006" s="42" t="s">
        <v>243</v>
      </c>
      <c r="T2006" s="68"/>
    </row>
    <row r="2007" spans="1:20" s="70" customFormat="1" x14ac:dyDescent="0.2">
      <c r="A2007" s="38" t="s">
        <v>6960</v>
      </c>
      <c r="B2007" s="39" t="s">
        <v>6961</v>
      </c>
      <c r="C2007" s="39" t="s">
        <v>6962</v>
      </c>
      <c r="D2007" s="38">
        <v>812419</v>
      </c>
      <c r="E2007" s="38"/>
      <c r="F2007" s="38"/>
      <c r="G2007" s="39" t="s">
        <v>1956</v>
      </c>
      <c r="H2007" s="38">
        <v>8268007234</v>
      </c>
      <c r="I2007" s="40" t="s">
        <v>6963</v>
      </c>
      <c r="J2007" s="2">
        <v>600000</v>
      </c>
      <c r="K2007" s="2"/>
      <c r="L2007" s="2">
        <v>108000</v>
      </c>
      <c r="M2007" s="3">
        <f t="shared" si="31"/>
        <v>708000</v>
      </c>
      <c r="N2007" s="41">
        <v>44468.729166666664</v>
      </c>
      <c r="O2007" s="39">
        <v>44116490</v>
      </c>
      <c r="P2007" s="39" t="s">
        <v>52</v>
      </c>
      <c r="Q2007" s="40" t="s">
        <v>6964</v>
      </c>
      <c r="R2007" s="41">
        <v>44490</v>
      </c>
      <c r="S2007" s="39" t="s">
        <v>54</v>
      </c>
      <c r="T2007" s="68"/>
    </row>
    <row r="2008" spans="1:20" s="70" customFormat="1" x14ac:dyDescent="0.2">
      <c r="A2008" s="38" t="s">
        <v>63</v>
      </c>
      <c r="B2008" s="1"/>
      <c r="C2008" s="1"/>
      <c r="D2008" s="51"/>
      <c r="E2008" s="38"/>
      <c r="F2008" s="51"/>
      <c r="G2008" s="52" t="s">
        <v>64</v>
      </c>
      <c r="H2008" s="53"/>
      <c r="I2008" s="54" t="s">
        <v>6965</v>
      </c>
      <c r="J2008" s="35">
        <v>3025.11</v>
      </c>
      <c r="K2008" s="1"/>
      <c r="L2008" s="1"/>
      <c r="M2008" s="3">
        <f t="shared" si="31"/>
        <v>3025.11</v>
      </c>
      <c r="N2008" s="41">
        <v>44478</v>
      </c>
      <c r="O2008" s="56"/>
      <c r="P2008" s="1"/>
      <c r="Q2008" s="1"/>
      <c r="R2008" s="57"/>
      <c r="S2008" s="39" t="s">
        <v>54</v>
      </c>
      <c r="T2008" s="68"/>
    </row>
    <row r="2009" spans="1:20" s="70" customFormat="1" x14ac:dyDescent="0.2">
      <c r="A2009" s="38" t="s">
        <v>6966</v>
      </c>
      <c r="B2009" s="42" t="s">
        <v>6967</v>
      </c>
      <c r="C2009" s="42" t="s">
        <v>6968</v>
      </c>
      <c r="D2009" s="38">
        <v>508442</v>
      </c>
      <c r="E2009" s="38"/>
      <c r="F2009" s="38"/>
      <c r="G2009" s="42" t="s">
        <v>659</v>
      </c>
      <c r="H2009" s="38">
        <v>8263000141</v>
      </c>
      <c r="I2009" s="40">
        <v>160</v>
      </c>
      <c r="J2009" s="3">
        <v>580175.5</v>
      </c>
      <c r="K2009" s="3"/>
      <c r="L2009" s="3">
        <v>104431.5</v>
      </c>
      <c r="M2009" s="3">
        <f t="shared" si="31"/>
        <v>684607</v>
      </c>
      <c r="N2009" s="41">
        <v>44432.729166666664</v>
      </c>
      <c r="O2009" s="39">
        <v>44120130</v>
      </c>
      <c r="P2009" s="42" t="s">
        <v>315</v>
      </c>
      <c r="Q2009" s="42" t="s">
        <v>6969</v>
      </c>
      <c r="R2009" s="60">
        <v>44484</v>
      </c>
      <c r="S2009" s="42" t="s">
        <v>243</v>
      </c>
      <c r="T2009" s="68"/>
    </row>
    <row r="2010" spans="1:20" s="70" customFormat="1" x14ac:dyDescent="0.2">
      <c r="A2010" s="38" t="s">
        <v>6970</v>
      </c>
      <c r="B2010" s="39" t="s">
        <v>6971</v>
      </c>
      <c r="C2010" s="39"/>
      <c r="D2010" s="38">
        <v>404824</v>
      </c>
      <c r="E2010" s="38"/>
      <c r="F2010" s="38"/>
      <c r="G2010" s="39" t="s">
        <v>1159</v>
      </c>
      <c r="H2010" s="38">
        <v>8266012527</v>
      </c>
      <c r="I2010" s="40">
        <v>7482107240</v>
      </c>
      <c r="J2010" s="2">
        <v>-36000</v>
      </c>
      <c r="K2010" s="2"/>
      <c r="L2010" s="2">
        <v>-6480</v>
      </c>
      <c r="M2010" s="3">
        <f t="shared" si="31"/>
        <v>-42480</v>
      </c>
      <c r="N2010" s="41"/>
      <c r="O2010" s="39"/>
      <c r="P2010" s="39" t="s">
        <v>52</v>
      </c>
      <c r="Q2010" s="40"/>
      <c r="R2010" s="41"/>
      <c r="S2010" s="39" t="s">
        <v>54</v>
      </c>
      <c r="T2010" s="68"/>
    </row>
    <row r="2011" spans="1:20" s="70" customFormat="1" x14ac:dyDescent="0.2">
      <c r="A2011" s="38" t="s">
        <v>6972</v>
      </c>
      <c r="B2011" s="42"/>
      <c r="C2011" s="42"/>
      <c r="D2011" s="38"/>
      <c r="E2011" s="38"/>
      <c r="F2011" s="38"/>
      <c r="G2011" s="42" t="s">
        <v>3025</v>
      </c>
      <c r="H2011" s="61" t="s">
        <v>6973</v>
      </c>
      <c r="I2011" s="59">
        <v>44480</v>
      </c>
      <c r="J2011" s="3">
        <v>72000</v>
      </c>
      <c r="K2011" s="3"/>
      <c r="L2011" s="2">
        <v>0</v>
      </c>
      <c r="M2011" s="3">
        <f t="shared" si="31"/>
        <v>72000</v>
      </c>
      <c r="N2011" s="59">
        <v>44480</v>
      </c>
      <c r="O2011" s="61" t="s">
        <v>6973</v>
      </c>
      <c r="P2011" s="39" t="s">
        <v>3027</v>
      </c>
      <c r="Q2011" s="42"/>
      <c r="R2011" s="60"/>
      <c r="S2011" s="62" t="s">
        <v>15</v>
      </c>
      <c r="T2011" s="68"/>
    </row>
    <row r="2012" spans="1:20" s="70" customFormat="1" x14ac:dyDescent="0.2">
      <c r="A2012" s="38" t="s">
        <v>63</v>
      </c>
      <c r="B2012" s="1"/>
      <c r="C2012" s="1"/>
      <c r="D2012" s="51"/>
      <c r="E2012" s="38"/>
      <c r="F2012" s="51"/>
      <c r="G2012" s="52" t="s">
        <v>64</v>
      </c>
      <c r="H2012" s="53"/>
      <c r="I2012" s="54" t="s">
        <v>6974</v>
      </c>
      <c r="J2012" s="35">
        <v>282.66000000000003</v>
      </c>
      <c r="K2012" s="1"/>
      <c r="L2012" s="1"/>
      <c r="M2012" s="3">
        <f t="shared" si="31"/>
        <v>282.66000000000003</v>
      </c>
      <c r="N2012" s="41">
        <v>44480</v>
      </c>
      <c r="O2012" s="56"/>
      <c r="P2012" s="1"/>
      <c r="Q2012" s="1"/>
      <c r="R2012" s="57"/>
      <c r="S2012" s="39" t="s">
        <v>54</v>
      </c>
      <c r="T2012" s="68"/>
    </row>
    <row r="2013" spans="1:20" s="70" customFormat="1" x14ac:dyDescent="0.2">
      <c r="A2013" s="38" t="s">
        <v>63</v>
      </c>
      <c r="B2013" s="1"/>
      <c r="C2013" s="1"/>
      <c r="D2013" s="51"/>
      <c r="E2013" s="38"/>
      <c r="F2013" s="51"/>
      <c r="G2013" s="52" t="s">
        <v>64</v>
      </c>
      <c r="H2013" s="53"/>
      <c r="I2013" s="54" t="s">
        <v>6975</v>
      </c>
      <c r="J2013" s="35">
        <v>215</v>
      </c>
      <c r="K2013" s="1"/>
      <c r="L2013" s="1"/>
      <c r="M2013" s="3">
        <f t="shared" si="31"/>
        <v>215</v>
      </c>
      <c r="N2013" s="41">
        <v>44480</v>
      </c>
      <c r="O2013" s="56"/>
      <c r="P2013" s="1"/>
      <c r="Q2013" s="1"/>
      <c r="R2013" s="57"/>
      <c r="S2013" s="39" t="s">
        <v>54</v>
      </c>
      <c r="T2013" s="68"/>
    </row>
    <row r="2014" spans="1:20" s="70" customFormat="1" x14ac:dyDescent="0.2">
      <c r="A2014" s="38" t="s">
        <v>6976</v>
      </c>
      <c r="B2014" s="39" t="s">
        <v>6977</v>
      </c>
      <c r="C2014" s="39" t="s">
        <v>6978</v>
      </c>
      <c r="D2014" s="38">
        <v>821027</v>
      </c>
      <c r="E2014" s="38"/>
      <c r="F2014" s="38"/>
      <c r="G2014" s="39" t="s">
        <v>474</v>
      </c>
      <c r="H2014" s="38">
        <v>8268005622</v>
      </c>
      <c r="I2014" s="40" t="s">
        <v>6979</v>
      </c>
      <c r="J2014" s="2">
        <v>12975907.627118645</v>
      </c>
      <c r="K2014" s="2"/>
      <c r="L2014" s="2">
        <v>2335663.3728813562</v>
      </c>
      <c r="M2014" s="3">
        <f t="shared" si="31"/>
        <v>15311571.000000002</v>
      </c>
      <c r="N2014" s="41">
        <v>44429</v>
      </c>
      <c r="O2014" s="39">
        <v>44127882</v>
      </c>
      <c r="P2014" s="39" t="s">
        <v>52</v>
      </c>
      <c r="Q2014" s="40" t="s">
        <v>6980</v>
      </c>
      <c r="R2014" s="41">
        <v>44490</v>
      </c>
      <c r="S2014" s="39" t="s">
        <v>54</v>
      </c>
      <c r="T2014" s="68"/>
    </row>
    <row r="2015" spans="1:20" s="70" customFormat="1" x14ac:dyDescent="0.2">
      <c r="A2015" s="38" t="s">
        <v>6981</v>
      </c>
      <c r="B2015" s="39" t="s">
        <v>6982</v>
      </c>
      <c r="C2015" s="39" t="s">
        <v>6983</v>
      </c>
      <c r="D2015" s="38">
        <v>919962</v>
      </c>
      <c r="E2015" s="1" t="s">
        <v>23071</v>
      </c>
      <c r="F2015" s="1"/>
      <c r="G2015" s="39" t="s">
        <v>6950</v>
      </c>
      <c r="H2015" s="38">
        <v>8263000121</v>
      </c>
      <c r="I2015" s="40" t="s">
        <v>6984</v>
      </c>
      <c r="J2015" s="3">
        <v>1235410.2</v>
      </c>
      <c r="K2015" s="3"/>
      <c r="L2015" s="2">
        <v>222373.8</v>
      </c>
      <c r="M2015" s="3">
        <f t="shared" si="31"/>
        <v>1457784</v>
      </c>
      <c r="N2015" s="41">
        <v>44454.729166666664</v>
      </c>
      <c r="O2015" s="39">
        <v>6870232484</v>
      </c>
      <c r="P2015" s="39" t="s">
        <v>3282</v>
      </c>
      <c r="Q2015" s="40">
        <v>110204198638</v>
      </c>
      <c r="R2015" s="41">
        <v>44490</v>
      </c>
      <c r="S2015" s="42" t="s">
        <v>2417</v>
      </c>
      <c r="T2015" s="68"/>
    </row>
    <row r="2016" spans="1:20" s="70" customFormat="1" x14ac:dyDescent="0.2">
      <c r="A2016" s="38" t="s">
        <v>6985</v>
      </c>
      <c r="B2016" s="39" t="s">
        <v>6986</v>
      </c>
      <c r="C2016" s="39" t="s">
        <v>6987</v>
      </c>
      <c r="D2016" s="38">
        <v>919962</v>
      </c>
      <c r="E2016" s="1" t="s">
        <v>23071</v>
      </c>
      <c r="F2016" s="1"/>
      <c r="G2016" s="39" t="s">
        <v>6950</v>
      </c>
      <c r="H2016" s="38">
        <v>8263000121</v>
      </c>
      <c r="I2016" s="40" t="s">
        <v>6988</v>
      </c>
      <c r="J2016" s="3">
        <v>1235410.2</v>
      </c>
      <c r="K2016" s="3"/>
      <c r="L2016" s="2">
        <v>222373.8</v>
      </c>
      <c r="M2016" s="3">
        <f t="shared" si="31"/>
        <v>1457784</v>
      </c>
      <c r="N2016" s="41">
        <v>44460.729166666664</v>
      </c>
      <c r="O2016" s="39">
        <v>6870232577</v>
      </c>
      <c r="P2016" s="39" t="s">
        <v>3282</v>
      </c>
      <c r="Q2016" s="40">
        <v>110227759313</v>
      </c>
      <c r="R2016" s="41">
        <v>44494</v>
      </c>
      <c r="S2016" s="42" t="s">
        <v>2417</v>
      </c>
      <c r="T2016" s="68"/>
    </row>
    <row r="2017" spans="1:20" s="70" customFormat="1" x14ac:dyDescent="0.2">
      <c r="A2017" s="38" t="s">
        <v>6989</v>
      </c>
      <c r="B2017" s="39" t="s">
        <v>6990</v>
      </c>
      <c r="C2017" s="39" t="s">
        <v>6991</v>
      </c>
      <c r="D2017" s="38">
        <v>919962</v>
      </c>
      <c r="E2017" s="1" t="s">
        <v>23071</v>
      </c>
      <c r="F2017" s="1"/>
      <c r="G2017" s="39" t="s">
        <v>6950</v>
      </c>
      <c r="H2017" s="38">
        <v>8263000121</v>
      </c>
      <c r="I2017" s="40" t="s">
        <v>6992</v>
      </c>
      <c r="J2017" s="3">
        <v>1235410.2</v>
      </c>
      <c r="K2017" s="3"/>
      <c r="L2017" s="2">
        <v>222373.8</v>
      </c>
      <c r="M2017" s="3">
        <f t="shared" si="31"/>
        <v>1457784</v>
      </c>
      <c r="N2017" s="41">
        <v>44460.729166666664</v>
      </c>
      <c r="O2017" s="39">
        <v>6870232587</v>
      </c>
      <c r="P2017" s="39" t="s">
        <v>3282</v>
      </c>
      <c r="Q2017" s="40">
        <v>110259602656</v>
      </c>
      <c r="R2017" s="41">
        <v>44495</v>
      </c>
      <c r="S2017" s="42" t="s">
        <v>2417</v>
      </c>
      <c r="T2017" s="68"/>
    </row>
    <row r="2018" spans="1:20" s="70" customFormat="1" x14ac:dyDescent="0.2">
      <c r="A2018" s="38" t="s">
        <v>6993</v>
      </c>
      <c r="B2018" s="39" t="s">
        <v>6994</v>
      </c>
      <c r="C2018" s="39" t="s">
        <v>6995</v>
      </c>
      <c r="D2018" s="38">
        <v>919962</v>
      </c>
      <c r="E2018" s="1" t="s">
        <v>23071</v>
      </c>
      <c r="F2018" s="1"/>
      <c r="G2018" s="39" t="s">
        <v>6950</v>
      </c>
      <c r="H2018" s="38">
        <v>8263000121</v>
      </c>
      <c r="I2018" s="40" t="s">
        <v>6996</v>
      </c>
      <c r="J2018" s="3">
        <v>4039560.2</v>
      </c>
      <c r="K2018" s="3"/>
      <c r="L2018" s="2">
        <v>727120.8</v>
      </c>
      <c r="M2018" s="3">
        <f t="shared" si="31"/>
        <v>4766681</v>
      </c>
      <c r="N2018" s="41">
        <v>44429.729166666664</v>
      </c>
      <c r="O2018" s="39">
        <v>6870232613</v>
      </c>
      <c r="P2018" s="39" t="s">
        <v>3282</v>
      </c>
      <c r="Q2018" s="40">
        <v>110149453477</v>
      </c>
      <c r="R2018" s="41">
        <v>44484</v>
      </c>
      <c r="S2018" s="42" t="s">
        <v>2417</v>
      </c>
      <c r="T2018" s="68"/>
    </row>
    <row r="2019" spans="1:20" s="70" customFormat="1" x14ac:dyDescent="0.2">
      <c r="A2019" s="38" t="s">
        <v>6997</v>
      </c>
      <c r="B2019" s="39" t="s">
        <v>6998</v>
      </c>
      <c r="C2019" s="39" t="s">
        <v>6999</v>
      </c>
      <c r="D2019" s="38">
        <v>919962</v>
      </c>
      <c r="E2019" s="1" t="s">
        <v>23071</v>
      </c>
      <c r="F2019" s="1"/>
      <c r="G2019" s="39" t="s">
        <v>6950</v>
      </c>
      <c r="H2019" s="38">
        <v>8263000121</v>
      </c>
      <c r="I2019" s="40" t="s">
        <v>7000</v>
      </c>
      <c r="J2019" s="3">
        <v>2162621.04</v>
      </c>
      <c r="K2019" s="3"/>
      <c r="L2019" s="2">
        <v>389271.96</v>
      </c>
      <c r="M2019" s="3">
        <f t="shared" si="31"/>
        <v>2551893</v>
      </c>
      <c r="N2019" s="41">
        <v>44461.729166666664</v>
      </c>
      <c r="O2019" s="39">
        <v>6870233335</v>
      </c>
      <c r="P2019" s="39" t="s">
        <v>3282</v>
      </c>
      <c r="Q2019" s="40">
        <v>110259602656</v>
      </c>
      <c r="R2019" s="41">
        <v>44495</v>
      </c>
      <c r="S2019" s="42" t="s">
        <v>2417</v>
      </c>
      <c r="T2019" s="68"/>
    </row>
    <row r="2020" spans="1:20" s="70" customFormat="1" x14ac:dyDescent="0.2">
      <c r="A2020" s="38" t="s">
        <v>7001</v>
      </c>
      <c r="B2020" s="39" t="s">
        <v>7002</v>
      </c>
      <c r="C2020" s="39" t="s">
        <v>7003</v>
      </c>
      <c r="D2020" s="38">
        <v>106653</v>
      </c>
      <c r="E2020" s="38"/>
      <c r="F2020" s="38"/>
      <c r="G2020" s="39" t="s">
        <v>398</v>
      </c>
      <c r="H2020" s="38">
        <v>8263000050</v>
      </c>
      <c r="I2020" s="40" t="s">
        <v>7004</v>
      </c>
      <c r="J2020" s="2">
        <v>536600</v>
      </c>
      <c r="K2020" s="3">
        <v>474.89100000000002</v>
      </c>
      <c r="L2020" s="2">
        <v>96588</v>
      </c>
      <c r="M2020" s="3">
        <f t="shared" si="31"/>
        <v>633662.89099999995</v>
      </c>
      <c r="N2020" s="41">
        <v>44273.729166666664</v>
      </c>
      <c r="O2020" s="39">
        <v>6870448127</v>
      </c>
      <c r="P2020" s="39" t="s">
        <v>52</v>
      </c>
      <c r="Q2020" s="40">
        <v>203300957485</v>
      </c>
      <c r="R2020" s="41">
        <v>44651</v>
      </c>
      <c r="S2020" s="39" t="s">
        <v>54</v>
      </c>
      <c r="T2020" s="68"/>
    </row>
    <row r="2021" spans="1:20" s="70" customFormat="1" x14ac:dyDescent="0.2">
      <c r="A2021" s="38" t="s">
        <v>7005</v>
      </c>
      <c r="B2021" s="39" t="s">
        <v>7006</v>
      </c>
      <c r="C2021" s="39" t="s">
        <v>7007</v>
      </c>
      <c r="D2021" s="38">
        <v>919962</v>
      </c>
      <c r="E2021" s="1" t="s">
        <v>23071</v>
      </c>
      <c r="F2021" s="1"/>
      <c r="G2021" s="39" t="s">
        <v>6950</v>
      </c>
      <c r="H2021" s="38">
        <v>8263000121</v>
      </c>
      <c r="I2021" s="40" t="s">
        <v>7008</v>
      </c>
      <c r="J2021" s="3">
        <v>2182679.6</v>
      </c>
      <c r="K2021" s="3"/>
      <c r="L2021" s="2">
        <v>392882.4</v>
      </c>
      <c r="M2021" s="3">
        <f t="shared" si="31"/>
        <v>2575562</v>
      </c>
      <c r="N2021" s="41">
        <v>44452.729166666664</v>
      </c>
      <c r="O2021" s="39">
        <v>6870233006</v>
      </c>
      <c r="P2021" s="39" t="s">
        <v>3282</v>
      </c>
      <c r="Q2021" s="40">
        <v>110181860652</v>
      </c>
      <c r="R2021" s="41">
        <v>44488</v>
      </c>
      <c r="S2021" s="42" t="s">
        <v>2417</v>
      </c>
      <c r="T2021" s="68"/>
    </row>
    <row r="2022" spans="1:20" s="70" customFormat="1" x14ac:dyDescent="0.2">
      <c r="A2022" s="38" t="s">
        <v>7009</v>
      </c>
      <c r="B2022" s="39" t="s">
        <v>7010</v>
      </c>
      <c r="C2022" s="39" t="s">
        <v>7011</v>
      </c>
      <c r="D2022" s="38">
        <v>919962</v>
      </c>
      <c r="E2022" s="1" t="s">
        <v>23071</v>
      </c>
      <c r="F2022" s="1"/>
      <c r="G2022" s="39" t="s">
        <v>6950</v>
      </c>
      <c r="H2022" s="38">
        <v>8263000121</v>
      </c>
      <c r="I2022" s="40" t="s">
        <v>7012</v>
      </c>
      <c r="J2022" s="3">
        <v>3585159.2</v>
      </c>
      <c r="K2022" s="3"/>
      <c r="L2022" s="2">
        <v>645328.80000000005</v>
      </c>
      <c r="M2022" s="3">
        <f t="shared" si="31"/>
        <v>4230488</v>
      </c>
      <c r="N2022" s="41">
        <v>44432.729166666664</v>
      </c>
      <c r="O2022" s="39">
        <v>6870233014</v>
      </c>
      <c r="P2022" s="39" t="s">
        <v>3282</v>
      </c>
      <c r="Q2022" s="40">
        <v>110160585040</v>
      </c>
      <c r="R2022" s="41">
        <v>44486</v>
      </c>
      <c r="S2022" s="42" t="s">
        <v>2417</v>
      </c>
      <c r="T2022" s="68"/>
    </row>
    <row r="2023" spans="1:20" s="70" customFormat="1" x14ac:dyDescent="0.2">
      <c r="A2023" s="38" t="s">
        <v>7013</v>
      </c>
      <c r="B2023" s="39" t="s">
        <v>7014</v>
      </c>
      <c r="C2023" s="39" t="s">
        <v>7015</v>
      </c>
      <c r="D2023" s="38">
        <v>919962</v>
      </c>
      <c r="E2023" s="1" t="s">
        <v>23071</v>
      </c>
      <c r="F2023" s="1"/>
      <c r="G2023" s="39" t="s">
        <v>6950</v>
      </c>
      <c r="H2023" s="38">
        <v>8263000121</v>
      </c>
      <c r="I2023" s="40" t="s">
        <v>7016</v>
      </c>
      <c r="J2023" s="3">
        <v>2613504.2799999998</v>
      </c>
      <c r="K2023" s="3"/>
      <c r="L2023" s="2">
        <v>470430.71999999997</v>
      </c>
      <c r="M2023" s="3">
        <f t="shared" si="31"/>
        <v>3083935</v>
      </c>
      <c r="N2023" s="41">
        <v>44425.729166666664</v>
      </c>
      <c r="O2023" s="39">
        <v>6870233020</v>
      </c>
      <c r="P2023" s="39" t="s">
        <v>3282</v>
      </c>
      <c r="Q2023" s="40">
        <v>110149453477</v>
      </c>
      <c r="R2023" s="41">
        <v>44484</v>
      </c>
      <c r="S2023" s="42" t="s">
        <v>2417</v>
      </c>
      <c r="T2023" s="68"/>
    </row>
    <row r="2024" spans="1:20" s="70" customFormat="1" x14ac:dyDescent="0.2">
      <c r="A2024" s="38" t="s">
        <v>7017</v>
      </c>
      <c r="B2024" s="39" t="s">
        <v>7018</v>
      </c>
      <c r="C2024" s="39" t="s">
        <v>7019</v>
      </c>
      <c r="D2024" s="38">
        <v>919962</v>
      </c>
      <c r="E2024" s="1" t="s">
        <v>23071</v>
      </c>
      <c r="F2024" s="1"/>
      <c r="G2024" s="39" t="s">
        <v>6950</v>
      </c>
      <c r="H2024" s="38">
        <v>8263000121</v>
      </c>
      <c r="I2024" s="40" t="s">
        <v>7020</v>
      </c>
      <c r="J2024" s="3">
        <v>2041800</v>
      </c>
      <c r="K2024" s="3"/>
      <c r="L2024" s="2">
        <v>367524</v>
      </c>
      <c r="M2024" s="3">
        <f t="shared" si="31"/>
        <v>2409324</v>
      </c>
      <c r="N2024" s="41">
        <v>44429.729166666664</v>
      </c>
      <c r="O2024" s="39">
        <v>6870233024</v>
      </c>
      <c r="P2024" s="39" t="s">
        <v>3282</v>
      </c>
      <c r="Q2024" s="40">
        <v>110149453477</v>
      </c>
      <c r="R2024" s="41">
        <v>44484</v>
      </c>
      <c r="S2024" s="42" t="s">
        <v>2417</v>
      </c>
      <c r="T2024" s="68"/>
    </row>
    <row r="2025" spans="1:20" s="70" customFormat="1" x14ac:dyDescent="0.2">
      <c r="A2025" s="38" t="s">
        <v>7021</v>
      </c>
      <c r="B2025" s="39" t="s">
        <v>7022</v>
      </c>
      <c r="C2025" s="39" t="s">
        <v>7023</v>
      </c>
      <c r="D2025" s="38">
        <v>919962</v>
      </c>
      <c r="E2025" s="1" t="s">
        <v>23071</v>
      </c>
      <c r="F2025" s="1"/>
      <c r="G2025" s="39" t="s">
        <v>6950</v>
      </c>
      <c r="H2025" s="38">
        <v>8263000121</v>
      </c>
      <c r="I2025" s="40" t="s">
        <v>7024</v>
      </c>
      <c r="J2025" s="3">
        <v>2693039.8</v>
      </c>
      <c r="K2025" s="3"/>
      <c r="L2025" s="2">
        <v>484747.2</v>
      </c>
      <c r="M2025" s="3">
        <f t="shared" si="31"/>
        <v>3177787</v>
      </c>
      <c r="N2025" s="41">
        <v>44441.729166666664</v>
      </c>
      <c r="O2025" s="39">
        <v>6870233029</v>
      </c>
      <c r="P2025" s="39" t="s">
        <v>3282</v>
      </c>
      <c r="Q2025" s="40">
        <v>110160585039</v>
      </c>
      <c r="R2025" s="41">
        <v>44486</v>
      </c>
      <c r="S2025" s="42" t="s">
        <v>2417</v>
      </c>
      <c r="T2025" s="68"/>
    </row>
    <row r="2026" spans="1:20" s="70" customFormat="1" x14ac:dyDescent="0.2">
      <c r="A2026" s="38" t="s">
        <v>7025</v>
      </c>
      <c r="B2026" s="39" t="s">
        <v>7026</v>
      </c>
      <c r="C2026" s="39" t="s">
        <v>7027</v>
      </c>
      <c r="D2026" s="38">
        <v>919962</v>
      </c>
      <c r="E2026" s="1" t="s">
        <v>23071</v>
      </c>
      <c r="F2026" s="1"/>
      <c r="G2026" s="39" t="s">
        <v>6950</v>
      </c>
      <c r="H2026" s="38">
        <v>8263000121</v>
      </c>
      <c r="I2026" s="40" t="s">
        <v>7028</v>
      </c>
      <c r="J2026" s="3">
        <v>2722400</v>
      </c>
      <c r="K2026" s="3"/>
      <c r="L2026" s="2">
        <v>490032</v>
      </c>
      <c r="M2026" s="3">
        <f t="shared" si="31"/>
        <v>3212432</v>
      </c>
      <c r="N2026" s="41">
        <v>44439.729166666664</v>
      </c>
      <c r="O2026" s="39">
        <v>6870233057</v>
      </c>
      <c r="P2026" s="39" t="s">
        <v>3282</v>
      </c>
      <c r="Q2026" s="40">
        <v>110160585040</v>
      </c>
      <c r="R2026" s="41">
        <v>44486</v>
      </c>
      <c r="S2026" s="42" t="s">
        <v>2417</v>
      </c>
      <c r="T2026" s="68"/>
    </row>
    <row r="2027" spans="1:20" s="70" customFormat="1" x14ac:dyDescent="0.2">
      <c r="A2027" s="38" t="s">
        <v>1434</v>
      </c>
      <c r="B2027" s="42"/>
      <c r="C2027" s="42"/>
      <c r="D2027" s="38"/>
      <c r="E2027" s="38"/>
      <c r="F2027" s="38"/>
      <c r="G2027" s="42" t="s">
        <v>1435</v>
      </c>
      <c r="H2027" s="38"/>
      <c r="I2027" s="40" t="s">
        <v>7029</v>
      </c>
      <c r="J2027" s="3">
        <v>511.82</v>
      </c>
      <c r="K2027" s="3"/>
      <c r="L2027" s="3"/>
      <c r="M2027" s="3">
        <f t="shared" si="31"/>
        <v>511.82</v>
      </c>
      <c r="N2027" s="41">
        <v>44481</v>
      </c>
      <c r="O2027" s="39"/>
      <c r="P2027" s="42"/>
      <c r="Q2027" s="42"/>
      <c r="R2027" s="60"/>
      <c r="S2027" s="42" t="s">
        <v>243</v>
      </c>
      <c r="T2027" s="68"/>
    </row>
    <row r="2028" spans="1:20" s="70" customFormat="1" x14ac:dyDescent="0.2">
      <c r="A2028" s="38" t="s">
        <v>63</v>
      </c>
      <c r="B2028" s="1"/>
      <c r="C2028" s="1"/>
      <c r="D2028" s="51"/>
      <c r="E2028" s="38"/>
      <c r="F2028" s="51"/>
      <c r="G2028" s="52" t="s">
        <v>64</v>
      </c>
      <c r="H2028" s="53"/>
      <c r="I2028" s="54" t="s">
        <v>7030</v>
      </c>
      <c r="J2028" s="35">
        <v>5426.8</v>
      </c>
      <c r="K2028" s="1"/>
      <c r="L2028" s="1"/>
      <c r="M2028" s="3">
        <f t="shared" si="31"/>
        <v>5426.8</v>
      </c>
      <c r="N2028" s="41">
        <v>44481</v>
      </c>
      <c r="O2028" s="56"/>
      <c r="P2028" s="1"/>
      <c r="Q2028" s="1"/>
      <c r="R2028" s="57"/>
      <c r="S2028" s="39" t="s">
        <v>54</v>
      </c>
      <c r="T2028" s="68"/>
    </row>
    <row r="2029" spans="1:20" s="70" customFormat="1" x14ac:dyDescent="0.2">
      <c r="A2029" s="38" t="s">
        <v>7031</v>
      </c>
      <c r="B2029" s="42" t="s">
        <v>7032</v>
      </c>
      <c r="C2029" s="42"/>
      <c r="D2029" s="38">
        <v>122097</v>
      </c>
      <c r="E2029" s="38"/>
      <c r="F2029" s="38"/>
      <c r="G2029" s="42" t="s">
        <v>620</v>
      </c>
      <c r="H2029" s="38">
        <v>8263000139</v>
      </c>
      <c r="I2029" s="40" t="s">
        <v>7033</v>
      </c>
      <c r="J2029" s="3">
        <v>-3726</v>
      </c>
      <c r="K2029" s="3"/>
      <c r="L2029" s="3">
        <v>-670.68</v>
      </c>
      <c r="M2029" s="3">
        <f t="shared" si="31"/>
        <v>-4396.68</v>
      </c>
      <c r="N2029" s="41">
        <v>44438</v>
      </c>
      <c r="O2029" s="39"/>
      <c r="P2029" s="42" t="s">
        <v>315</v>
      </c>
      <c r="Q2029" s="42"/>
      <c r="R2029" s="60"/>
      <c r="S2029" s="42" t="s">
        <v>243</v>
      </c>
      <c r="T2029" s="68"/>
    </row>
    <row r="2030" spans="1:20" s="70" customFormat="1" x14ac:dyDescent="0.2">
      <c r="A2030" s="38" t="s">
        <v>7034</v>
      </c>
      <c r="B2030" s="39" t="s">
        <v>7035</v>
      </c>
      <c r="C2030" s="39" t="s">
        <v>7036</v>
      </c>
      <c r="D2030" s="38">
        <v>919962</v>
      </c>
      <c r="E2030" s="1" t="s">
        <v>23071</v>
      </c>
      <c r="F2030" s="1"/>
      <c r="G2030" s="39" t="s">
        <v>6950</v>
      </c>
      <c r="H2030" s="38">
        <v>8263000121</v>
      </c>
      <c r="I2030" s="40" t="s">
        <v>7037</v>
      </c>
      <c r="J2030" s="3">
        <v>3590720.4</v>
      </c>
      <c r="K2030" s="3"/>
      <c r="L2030" s="2">
        <v>646329.59999999998</v>
      </c>
      <c r="M2030" s="3">
        <f t="shared" si="31"/>
        <v>4237050</v>
      </c>
      <c r="N2030" s="41">
        <v>44438.729166666664</v>
      </c>
      <c r="O2030" s="39">
        <v>6870233346</v>
      </c>
      <c r="P2030" s="39" t="s">
        <v>3282</v>
      </c>
      <c r="Q2030" s="40">
        <v>110160585039</v>
      </c>
      <c r="R2030" s="41">
        <v>44486</v>
      </c>
      <c r="S2030" s="42" t="s">
        <v>2417</v>
      </c>
      <c r="T2030" s="68"/>
    </row>
    <row r="2031" spans="1:20" s="70" customFormat="1" x14ac:dyDescent="0.2">
      <c r="A2031" s="38" t="s">
        <v>7038</v>
      </c>
      <c r="B2031" s="39" t="s">
        <v>7039</v>
      </c>
      <c r="C2031" s="39" t="s">
        <v>7040</v>
      </c>
      <c r="D2031" s="38">
        <v>919962</v>
      </c>
      <c r="E2031" s="1" t="s">
        <v>23071</v>
      </c>
      <c r="F2031" s="1"/>
      <c r="G2031" s="39" t="s">
        <v>6950</v>
      </c>
      <c r="H2031" s="38">
        <v>8263000121</v>
      </c>
      <c r="I2031" s="40" t="s">
        <v>7041</v>
      </c>
      <c r="J2031" s="3">
        <v>3418637.16</v>
      </c>
      <c r="K2031" s="3"/>
      <c r="L2031" s="2">
        <v>615354.84</v>
      </c>
      <c r="M2031" s="3">
        <f t="shared" si="31"/>
        <v>4033992</v>
      </c>
      <c r="N2031" s="41">
        <v>44449.729166666664</v>
      </c>
      <c r="O2031" s="39">
        <v>6870234091</v>
      </c>
      <c r="P2031" s="39" t="s">
        <v>3282</v>
      </c>
      <c r="Q2031" s="40">
        <v>110160585039</v>
      </c>
      <c r="R2031" s="41">
        <v>44486</v>
      </c>
      <c r="S2031" s="42" t="s">
        <v>2417</v>
      </c>
      <c r="T2031" s="68"/>
    </row>
    <row r="2032" spans="1:20" s="70" customFormat="1" x14ac:dyDescent="0.2">
      <c r="A2032" s="38" t="s">
        <v>7042</v>
      </c>
      <c r="B2032" s="39" t="s">
        <v>7043</v>
      </c>
      <c r="C2032" s="39" t="s">
        <v>7044</v>
      </c>
      <c r="D2032" s="38">
        <v>919962</v>
      </c>
      <c r="E2032" s="1" t="s">
        <v>23071</v>
      </c>
      <c r="F2032" s="1"/>
      <c r="G2032" s="39" t="s">
        <v>6950</v>
      </c>
      <c r="H2032" s="38">
        <v>8263000121</v>
      </c>
      <c r="I2032" s="40" t="s">
        <v>7045</v>
      </c>
      <c r="J2032" s="3">
        <v>2657383.88</v>
      </c>
      <c r="K2032" s="3"/>
      <c r="L2032" s="2">
        <v>478329.12</v>
      </c>
      <c r="M2032" s="3">
        <f t="shared" si="31"/>
        <v>3135713</v>
      </c>
      <c r="N2032" s="41">
        <v>44459.729166666664</v>
      </c>
      <c r="O2032" s="39">
        <v>6870234322</v>
      </c>
      <c r="P2032" s="39" t="s">
        <v>3282</v>
      </c>
      <c r="Q2032" s="40">
        <v>110227759313</v>
      </c>
      <c r="R2032" s="41">
        <v>44494</v>
      </c>
      <c r="S2032" s="42" t="s">
        <v>2417</v>
      </c>
      <c r="T2032" s="68"/>
    </row>
    <row r="2033" spans="1:20" s="70" customFormat="1" x14ac:dyDescent="0.2">
      <c r="A2033" s="38" t="s">
        <v>7046</v>
      </c>
      <c r="B2033" s="39" t="s">
        <v>7047</v>
      </c>
      <c r="C2033" s="39" t="s">
        <v>7048</v>
      </c>
      <c r="D2033" s="58">
        <v>408148</v>
      </c>
      <c r="E2033" s="38"/>
      <c r="F2033" s="58"/>
      <c r="G2033" s="39" t="s">
        <v>1224</v>
      </c>
      <c r="H2033" s="38">
        <v>8263000145</v>
      </c>
      <c r="I2033" s="40" t="s">
        <v>7049</v>
      </c>
      <c r="J2033" s="2">
        <v>2083845.7627118644</v>
      </c>
      <c r="K2033" s="2"/>
      <c r="L2033" s="2">
        <v>375092.23728813557</v>
      </c>
      <c r="M2033" s="3">
        <f t="shared" si="31"/>
        <v>2458938</v>
      </c>
      <c r="N2033" s="41">
        <v>44461.729166666664</v>
      </c>
      <c r="O2033" s="39">
        <v>6870321061</v>
      </c>
      <c r="P2033" s="39" t="s">
        <v>3282</v>
      </c>
      <c r="Q2033" s="40" t="s">
        <v>6886</v>
      </c>
      <c r="R2033" s="41">
        <v>44457</v>
      </c>
      <c r="S2033" s="42" t="s">
        <v>2417</v>
      </c>
      <c r="T2033" s="68"/>
    </row>
    <row r="2034" spans="1:20" s="70" customFormat="1" x14ac:dyDescent="0.2">
      <c r="A2034" s="38" t="s">
        <v>7050</v>
      </c>
      <c r="B2034" s="42" t="s">
        <v>7051</v>
      </c>
      <c r="C2034" s="42" t="s">
        <v>7052</v>
      </c>
      <c r="D2034" s="58">
        <v>405267</v>
      </c>
      <c r="E2034" s="38"/>
      <c r="F2034" s="58"/>
      <c r="G2034" s="39" t="s">
        <v>1224</v>
      </c>
      <c r="H2034" s="38">
        <v>8263000140</v>
      </c>
      <c r="I2034" s="40" t="s">
        <v>7053</v>
      </c>
      <c r="J2034" s="3">
        <v>2218776.31</v>
      </c>
      <c r="K2034" s="3"/>
      <c r="L2034" s="3">
        <v>399379.69</v>
      </c>
      <c r="M2034" s="3">
        <f t="shared" si="31"/>
        <v>2618156</v>
      </c>
      <c r="N2034" s="41">
        <v>44443.729166666664</v>
      </c>
      <c r="O2034" s="39">
        <v>6870237867</v>
      </c>
      <c r="P2034" s="42" t="s">
        <v>315</v>
      </c>
      <c r="Q2034" s="42" t="s">
        <v>6630</v>
      </c>
      <c r="R2034" s="60">
        <v>44439</v>
      </c>
      <c r="S2034" s="42" t="s">
        <v>243</v>
      </c>
      <c r="T2034" s="68"/>
    </row>
    <row r="2035" spans="1:20" s="70" customFormat="1" x14ac:dyDescent="0.2">
      <c r="A2035" s="38" t="s">
        <v>7054</v>
      </c>
      <c r="B2035" s="42" t="s">
        <v>7055</v>
      </c>
      <c r="C2035" s="42" t="s">
        <v>7056</v>
      </c>
      <c r="D2035" s="58">
        <v>408148</v>
      </c>
      <c r="E2035" s="38"/>
      <c r="F2035" s="58"/>
      <c r="G2035" s="39" t="s">
        <v>1224</v>
      </c>
      <c r="H2035" s="38">
        <v>8263000145</v>
      </c>
      <c r="I2035" s="40" t="s">
        <v>7057</v>
      </c>
      <c r="J2035" s="3">
        <v>1593170</v>
      </c>
      <c r="K2035" s="3"/>
      <c r="L2035" s="3">
        <v>286770.59999999998</v>
      </c>
      <c r="M2035" s="3">
        <f t="shared" si="31"/>
        <v>1879940.6</v>
      </c>
      <c r="N2035" s="41">
        <v>44461.729166666664</v>
      </c>
      <c r="O2035" s="39">
        <v>6870321070</v>
      </c>
      <c r="P2035" s="42" t="s">
        <v>315</v>
      </c>
      <c r="Q2035" s="42" t="s">
        <v>6630</v>
      </c>
      <c r="R2035" s="60">
        <v>44439</v>
      </c>
      <c r="S2035" s="42" t="s">
        <v>243</v>
      </c>
      <c r="T2035" s="68" t="s">
        <v>506</v>
      </c>
    </row>
    <row r="2036" spans="1:20" s="70" customFormat="1" x14ac:dyDescent="0.2">
      <c r="A2036" s="38" t="s">
        <v>7058</v>
      </c>
      <c r="B2036" s="39" t="s">
        <v>7055</v>
      </c>
      <c r="C2036" s="39" t="s">
        <v>7056</v>
      </c>
      <c r="D2036" s="58">
        <v>408148</v>
      </c>
      <c r="E2036" s="38"/>
      <c r="F2036" s="58"/>
      <c r="G2036" s="39" t="s">
        <v>1224</v>
      </c>
      <c r="H2036" s="38">
        <v>8263000145</v>
      </c>
      <c r="I2036" s="40" t="s">
        <v>7057</v>
      </c>
      <c r="J2036" s="2">
        <v>559900</v>
      </c>
      <c r="K2036" s="2"/>
      <c r="L2036" s="2">
        <v>100782</v>
      </c>
      <c r="M2036" s="3">
        <f t="shared" si="31"/>
        <v>660682</v>
      </c>
      <c r="N2036" s="41">
        <v>44461.729166666664</v>
      </c>
      <c r="O2036" s="39">
        <v>6870321070</v>
      </c>
      <c r="P2036" s="39" t="s">
        <v>3282</v>
      </c>
      <c r="Q2036" s="40" t="s">
        <v>6886</v>
      </c>
      <c r="R2036" s="41">
        <v>44457</v>
      </c>
      <c r="S2036" s="42" t="s">
        <v>2417</v>
      </c>
      <c r="T2036" s="68"/>
    </row>
    <row r="2037" spans="1:20" s="70" customFormat="1" x14ac:dyDescent="0.2">
      <c r="A2037" s="38" t="s">
        <v>7059</v>
      </c>
      <c r="B2037" s="39" t="s">
        <v>7060</v>
      </c>
      <c r="C2037" s="39" t="s">
        <v>7061</v>
      </c>
      <c r="D2037" s="38">
        <v>510104</v>
      </c>
      <c r="E2037" s="38"/>
      <c r="F2037" s="38"/>
      <c r="G2037" s="42" t="s">
        <v>6236</v>
      </c>
      <c r="H2037" s="38">
        <v>8266012643</v>
      </c>
      <c r="I2037" s="40" t="s">
        <v>7062</v>
      </c>
      <c r="J2037" s="2">
        <v>41500</v>
      </c>
      <c r="K2037" s="2"/>
      <c r="L2037" s="2">
        <v>7470</v>
      </c>
      <c r="M2037" s="3">
        <f t="shared" si="31"/>
        <v>48970</v>
      </c>
      <c r="N2037" s="41">
        <v>44464.729166666664</v>
      </c>
      <c r="O2037" s="39">
        <v>6870237891</v>
      </c>
      <c r="P2037" s="39" t="s">
        <v>52</v>
      </c>
      <c r="Q2037" s="40" t="s">
        <v>7063</v>
      </c>
      <c r="R2037" s="41">
        <v>44512</v>
      </c>
      <c r="S2037" s="39" t="s">
        <v>54</v>
      </c>
      <c r="T2037" s="68"/>
    </row>
    <row r="2038" spans="1:20" s="70" customFormat="1" x14ac:dyDescent="0.2">
      <c r="A2038" s="38" t="s">
        <v>7064</v>
      </c>
      <c r="B2038" s="39" t="s">
        <v>7065</v>
      </c>
      <c r="C2038" s="39" t="s">
        <v>7066</v>
      </c>
      <c r="D2038" s="38">
        <v>510104</v>
      </c>
      <c r="E2038" s="38"/>
      <c r="F2038" s="38"/>
      <c r="G2038" s="42" t="s">
        <v>6236</v>
      </c>
      <c r="H2038" s="38">
        <v>8266012643</v>
      </c>
      <c r="I2038" s="40" t="s">
        <v>7067</v>
      </c>
      <c r="J2038" s="2">
        <v>250119.49152542374</v>
      </c>
      <c r="K2038" s="2"/>
      <c r="L2038" s="2">
        <v>45021.508474576272</v>
      </c>
      <c r="M2038" s="3">
        <f t="shared" si="31"/>
        <v>295141</v>
      </c>
      <c r="N2038" s="41">
        <v>44461.729166666664</v>
      </c>
      <c r="O2038" s="39">
        <v>6870234431</v>
      </c>
      <c r="P2038" s="39" t="s">
        <v>52</v>
      </c>
      <c r="Q2038" s="40" t="s">
        <v>7068</v>
      </c>
      <c r="R2038" s="41">
        <v>44509</v>
      </c>
      <c r="S2038" s="39" t="s">
        <v>54</v>
      </c>
      <c r="T2038" s="68"/>
    </row>
    <row r="2039" spans="1:20" s="70" customFormat="1" x14ac:dyDescent="0.2">
      <c r="A2039" s="38" t="s">
        <v>7069</v>
      </c>
      <c r="B2039" s="39" t="s">
        <v>7070</v>
      </c>
      <c r="C2039" s="39" t="s">
        <v>7071</v>
      </c>
      <c r="D2039" s="38">
        <v>821552</v>
      </c>
      <c r="E2039" s="38"/>
      <c r="F2039" s="38"/>
      <c r="G2039" s="39" t="s">
        <v>7072</v>
      </c>
      <c r="H2039" s="38">
        <v>8268007271</v>
      </c>
      <c r="I2039" s="40" t="s">
        <v>7073</v>
      </c>
      <c r="J2039" s="2">
        <v>109615</v>
      </c>
      <c r="K2039" s="2"/>
      <c r="L2039" s="2">
        <v>19730.7</v>
      </c>
      <c r="M2039" s="3">
        <f t="shared" si="31"/>
        <v>129345.7</v>
      </c>
      <c r="N2039" s="41">
        <v>44432.729166666664</v>
      </c>
      <c r="O2039" s="39">
        <v>44142777</v>
      </c>
      <c r="P2039" s="39" t="s">
        <v>52</v>
      </c>
      <c r="Q2039" s="40" t="s">
        <v>7074</v>
      </c>
      <c r="R2039" s="41">
        <v>44500</v>
      </c>
      <c r="S2039" s="39" t="s">
        <v>54</v>
      </c>
      <c r="T2039" s="68"/>
    </row>
    <row r="2040" spans="1:20" s="70" customFormat="1" x14ac:dyDescent="0.2">
      <c r="A2040" s="38" t="s">
        <v>7075</v>
      </c>
      <c r="B2040" s="39" t="s">
        <v>7076</v>
      </c>
      <c r="C2040" s="39" t="s">
        <v>7077</v>
      </c>
      <c r="D2040" s="38">
        <v>821552</v>
      </c>
      <c r="E2040" s="38"/>
      <c r="F2040" s="38"/>
      <c r="G2040" s="39" t="s">
        <v>7072</v>
      </c>
      <c r="H2040" s="38">
        <v>8268007271</v>
      </c>
      <c r="I2040" s="40" t="s">
        <v>7078</v>
      </c>
      <c r="J2040" s="2">
        <v>1149439</v>
      </c>
      <c r="K2040" s="2"/>
      <c r="L2040" s="2">
        <v>206899.02</v>
      </c>
      <c r="M2040" s="3">
        <f t="shared" si="31"/>
        <v>1356338.02</v>
      </c>
      <c r="N2040" s="41">
        <v>44447.729166666664</v>
      </c>
      <c r="O2040" s="39">
        <v>44141476</v>
      </c>
      <c r="P2040" s="39" t="s">
        <v>52</v>
      </c>
      <c r="Q2040" s="40" t="s">
        <v>7074</v>
      </c>
      <c r="R2040" s="41">
        <v>44500</v>
      </c>
      <c r="S2040" s="39" t="s">
        <v>54</v>
      </c>
      <c r="T2040" s="68"/>
    </row>
    <row r="2041" spans="1:20" s="70" customFormat="1" x14ac:dyDescent="0.2">
      <c r="A2041" s="38" t="s">
        <v>7079</v>
      </c>
      <c r="B2041" s="39" t="s">
        <v>7080</v>
      </c>
      <c r="C2041" s="39" t="s">
        <v>7081</v>
      </c>
      <c r="D2041" s="38">
        <v>821552</v>
      </c>
      <c r="E2041" s="38"/>
      <c r="F2041" s="38"/>
      <c r="G2041" s="39" t="s">
        <v>7072</v>
      </c>
      <c r="H2041" s="38">
        <v>8268007271</v>
      </c>
      <c r="I2041" s="40" t="s">
        <v>7082</v>
      </c>
      <c r="J2041" s="2">
        <v>2299700</v>
      </c>
      <c r="K2041" s="2"/>
      <c r="L2041" s="2">
        <v>413946</v>
      </c>
      <c r="M2041" s="3">
        <f t="shared" si="31"/>
        <v>2713646</v>
      </c>
      <c r="N2041" s="41">
        <v>44428.729166666664</v>
      </c>
      <c r="O2041" s="39">
        <v>44150558</v>
      </c>
      <c r="P2041" s="39" t="s">
        <v>52</v>
      </c>
      <c r="Q2041" s="40" t="s">
        <v>7083</v>
      </c>
      <c r="R2041" s="41">
        <v>44500</v>
      </c>
      <c r="S2041" s="39" t="s">
        <v>54</v>
      </c>
      <c r="T2041" s="68"/>
    </row>
    <row r="2042" spans="1:20" s="70" customFormat="1" x14ac:dyDescent="0.2">
      <c r="A2042" s="38" t="s">
        <v>63</v>
      </c>
      <c r="B2042" s="1"/>
      <c r="C2042" s="1"/>
      <c r="D2042" s="51"/>
      <c r="E2042" s="38"/>
      <c r="F2042" s="51"/>
      <c r="G2042" s="52" t="s">
        <v>64</v>
      </c>
      <c r="H2042" s="53"/>
      <c r="I2042" s="54" t="s">
        <v>7084</v>
      </c>
      <c r="J2042" s="35">
        <v>565.30999999999995</v>
      </c>
      <c r="K2042" s="1"/>
      <c r="L2042" s="1"/>
      <c r="M2042" s="3">
        <f t="shared" si="31"/>
        <v>565.30999999999995</v>
      </c>
      <c r="N2042" s="41">
        <v>44482</v>
      </c>
      <c r="O2042" s="56"/>
      <c r="P2042" s="1"/>
      <c r="Q2042" s="1"/>
      <c r="R2042" s="57"/>
      <c r="S2042" s="39" t="s">
        <v>54</v>
      </c>
      <c r="T2042" s="68"/>
    </row>
    <row r="2043" spans="1:20" s="70" customFormat="1" x14ac:dyDescent="0.2">
      <c r="A2043" s="38" t="s">
        <v>63</v>
      </c>
      <c r="B2043" s="1"/>
      <c r="C2043" s="1"/>
      <c r="D2043" s="51"/>
      <c r="E2043" s="38"/>
      <c r="F2043" s="51"/>
      <c r="G2043" s="52" t="s">
        <v>64</v>
      </c>
      <c r="H2043" s="53"/>
      <c r="I2043" s="54" t="s">
        <v>7085</v>
      </c>
      <c r="J2043" s="35">
        <v>1596.61</v>
      </c>
      <c r="K2043" s="1"/>
      <c r="L2043" s="1"/>
      <c r="M2043" s="3">
        <f t="shared" si="31"/>
        <v>1596.61</v>
      </c>
      <c r="N2043" s="41">
        <v>44482</v>
      </c>
      <c r="O2043" s="56"/>
      <c r="P2043" s="1"/>
      <c r="Q2043" s="1"/>
      <c r="R2043" s="57"/>
      <c r="S2043" s="39" t="s">
        <v>54</v>
      </c>
      <c r="T2043" s="68"/>
    </row>
    <row r="2044" spans="1:20" s="70" customFormat="1" x14ac:dyDescent="0.2">
      <c r="A2044" s="38" t="s">
        <v>63</v>
      </c>
      <c r="B2044" s="1"/>
      <c r="C2044" s="1"/>
      <c r="D2044" s="51"/>
      <c r="E2044" s="38"/>
      <c r="F2044" s="51"/>
      <c r="G2044" s="52" t="s">
        <v>64</v>
      </c>
      <c r="H2044" s="53"/>
      <c r="I2044" s="54" t="s">
        <v>7086</v>
      </c>
      <c r="J2044" s="35">
        <v>1596.61</v>
      </c>
      <c r="K2044" s="1"/>
      <c r="L2044" s="1"/>
      <c r="M2044" s="3">
        <f t="shared" si="31"/>
        <v>1596.61</v>
      </c>
      <c r="N2044" s="41">
        <v>44482</v>
      </c>
      <c r="O2044" s="56"/>
      <c r="P2044" s="1"/>
      <c r="Q2044" s="1"/>
      <c r="R2044" s="57"/>
      <c r="S2044" s="39" t="s">
        <v>54</v>
      </c>
      <c r="T2044" s="68"/>
    </row>
    <row r="2045" spans="1:20" s="70" customFormat="1" x14ac:dyDescent="0.2">
      <c r="A2045" s="38" t="s">
        <v>63</v>
      </c>
      <c r="B2045" s="1"/>
      <c r="C2045" s="1"/>
      <c r="D2045" s="51"/>
      <c r="E2045" s="38"/>
      <c r="F2045" s="51"/>
      <c r="G2045" s="52" t="s">
        <v>64</v>
      </c>
      <c r="H2045" s="53"/>
      <c r="I2045" s="54" t="s">
        <v>7087</v>
      </c>
      <c r="J2045" s="35">
        <v>282.66000000000003</v>
      </c>
      <c r="K2045" s="1"/>
      <c r="L2045" s="1"/>
      <c r="M2045" s="3">
        <f t="shared" si="31"/>
        <v>282.66000000000003</v>
      </c>
      <c r="N2045" s="41">
        <v>44482</v>
      </c>
      <c r="O2045" s="56"/>
      <c r="P2045" s="1"/>
      <c r="Q2045" s="1"/>
      <c r="R2045" s="57"/>
      <c r="S2045" s="39" t="s">
        <v>54</v>
      </c>
      <c r="T2045" s="68"/>
    </row>
    <row r="2046" spans="1:20" s="70" customFormat="1" x14ac:dyDescent="0.2">
      <c r="A2046" s="38" t="s">
        <v>7088</v>
      </c>
      <c r="B2046" s="42" t="s">
        <v>7089</v>
      </c>
      <c r="C2046" s="42" t="s">
        <v>7090</v>
      </c>
      <c r="D2046" s="38">
        <v>703046</v>
      </c>
      <c r="E2046" s="38"/>
      <c r="F2046" s="38"/>
      <c r="G2046" s="42" t="s">
        <v>678</v>
      </c>
      <c r="H2046" s="38">
        <v>8266012563</v>
      </c>
      <c r="I2046" s="40" t="s">
        <v>7091</v>
      </c>
      <c r="J2046" s="3">
        <v>350</v>
      </c>
      <c r="K2046" s="3"/>
      <c r="L2046" s="3">
        <v>0</v>
      </c>
      <c r="M2046" s="3">
        <f t="shared" si="31"/>
        <v>350</v>
      </c>
      <c r="N2046" s="41">
        <v>44461</v>
      </c>
      <c r="O2046" s="39">
        <v>3445015828</v>
      </c>
      <c r="P2046" s="42" t="s">
        <v>315</v>
      </c>
      <c r="Q2046" s="42" t="s">
        <v>7092</v>
      </c>
      <c r="R2046" s="60">
        <v>44492</v>
      </c>
      <c r="S2046" s="42" t="s">
        <v>243</v>
      </c>
      <c r="T2046" s="68"/>
    </row>
    <row r="2047" spans="1:20" s="70" customFormat="1" x14ac:dyDescent="0.2">
      <c r="A2047" s="38" t="s">
        <v>7093</v>
      </c>
      <c r="B2047" s="42" t="s">
        <v>7094</v>
      </c>
      <c r="C2047" s="42" t="s">
        <v>7095</v>
      </c>
      <c r="D2047" s="38">
        <v>806768</v>
      </c>
      <c r="E2047" s="38"/>
      <c r="F2047" s="38"/>
      <c r="G2047" s="42" t="s">
        <v>4947</v>
      </c>
      <c r="H2047" s="38">
        <v>8268006548</v>
      </c>
      <c r="I2047" s="40" t="s">
        <v>7096</v>
      </c>
      <c r="J2047" s="3">
        <v>1068750</v>
      </c>
      <c r="K2047" s="3"/>
      <c r="L2047" s="3">
        <v>192375</v>
      </c>
      <c r="M2047" s="3">
        <f t="shared" si="31"/>
        <v>1261125</v>
      </c>
      <c r="N2047" s="41">
        <v>44470.729166666664</v>
      </c>
      <c r="O2047" s="39">
        <v>44125640</v>
      </c>
      <c r="P2047" s="42" t="s">
        <v>315</v>
      </c>
      <c r="Q2047" s="42" t="s">
        <v>7097</v>
      </c>
      <c r="R2047" s="60">
        <v>44490</v>
      </c>
      <c r="S2047" s="42" t="s">
        <v>243</v>
      </c>
      <c r="T2047" s="68"/>
    </row>
    <row r="2048" spans="1:20" s="70" customFormat="1" x14ac:dyDescent="0.2">
      <c r="A2048" s="38" t="s">
        <v>7098</v>
      </c>
      <c r="B2048" s="42" t="s">
        <v>7099</v>
      </c>
      <c r="C2048" s="42" t="s">
        <v>7100</v>
      </c>
      <c r="D2048" s="38">
        <v>137974</v>
      </c>
      <c r="E2048" s="38"/>
      <c r="F2048" s="38"/>
      <c r="G2048" s="39" t="s">
        <v>3527</v>
      </c>
      <c r="H2048" s="38">
        <v>8263000113</v>
      </c>
      <c r="I2048" s="64" t="s">
        <v>7101</v>
      </c>
      <c r="J2048" s="6">
        <v>3029170</v>
      </c>
      <c r="K2048" s="3"/>
      <c r="L2048" s="3">
        <v>545250.6</v>
      </c>
      <c r="M2048" s="3">
        <f t="shared" si="31"/>
        <v>3574420.6</v>
      </c>
      <c r="N2048" s="41">
        <v>44456.729166666664</v>
      </c>
      <c r="O2048" s="39">
        <v>6870248793</v>
      </c>
      <c r="P2048" s="42" t="s">
        <v>315</v>
      </c>
      <c r="Q2048" s="42" t="s">
        <v>7102</v>
      </c>
      <c r="R2048" s="60">
        <v>44498</v>
      </c>
      <c r="S2048" s="42" t="s">
        <v>243</v>
      </c>
      <c r="T2048" s="68"/>
    </row>
    <row r="2049" spans="1:20" s="70" customFormat="1" x14ac:dyDescent="0.2">
      <c r="A2049" s="38" t="s">
        <v>7103</v>
      </c>
      <c r="B2049" s="42" t="s">
        <v>7104</v>
      </c>
      <c r="C2049" s="42" t="s">
        <v>7105</v>
      </c>
      <c r="D2049" s="38">
        <v>821146</v>
      </c>
      <c r="E2049" s="1" t="s">
        <v>23069</v>
      </c>
      <c r="F2049" s="1" t="s">
        <v>23070</v>
      </c>
      <c r="G2049" s="42" t="s">
        <v>446</v>
      </c>
      <c r="H2049" s="38">
        <v>8268006130</v>
      </c>
      <c r="I2049" s="40" t="s">
        <v>7106</v>
      </c>
      <c r="J2049" s="3">
        <v>15158822.800000001</v>
      </c>
      <c r="K2049" s="3"/>
      <c r="L2049" s="3">
        <v>2728588.2</v>
      </c>
      <c r="M2049" s="3">
        <f t="shared" si="31"/>
        <v>17887411</v>
      </c>
      <c r="N2049" s="41">
        <v>44470.729166666664</v>
      </c>
      <c r="O2049" s="39">
        <v>44137382</v>
      </c>
      <c r="P2049" s="42" t="s">
        <v>315</v>
      </c>
      <c r="Q2049" s="42">
        <v>110227075885</v>
      </c>
      <c r="R2049" s="60">
        <v>44492</v>
      </c>
      <c r="S2049" s="42" t="s">
        <v>243</v>
      </c>
      <c r="T2049" s="68" t="s">
        <v>506</v>
      </c>
    </row>
    <row r="2050" spans="1:20" s="70" customFormat="1" x14ac:dyDescent="0.2">
      <c r="A2050" s="38" t="s">
        <v>7107</v>
      </c>
      <c r="B2050" s="39" t="s">
        <v>7108</v>
      </c>
      <c r="C2050" s="39" t="s">
        <v>7109</v>
      </c>
      <c r="D2050" s="38">
        <v>921813</v>
      </c>
      <c r="E2050" s="38"/>
      <c r="F2050" s="38"/>
      <c r="G2050" s="39" t="s">
        <v>1977</v>
      </c>
      <c r="H2050" s="38">
        <v>8268006807</v>
      </c>
      <c r="I2050" s="40" t="s">
        <v>7110</v>
      </c>
      <c r="J2050" s="2">
        <v>173741.52542372883</v>
      </c>
      <c r="K2050" s="2"/>
      <c r="L2050" s="2">
        <v>31273.47457627119</v>
      </c>
      <c r="M2050" s="3">
        <f t="shared" si="31"/>
        <v>205015.00000000003</v>
      </c>
      <c r="N2050" s="41">
        <v>44470.729166666664</v>
      </c>
      <c r="O2050" s="39">
        <v>44125427</v>
      </c>
      <c r="P2050" s="39" t="s">
        <v>52</v>
      </c>
      <c r="Q2050" s="40" t="s">
        <v>7111</v>
      </c>
      <c r="R2050" s="41">
        <v>44484</v>
      </c>
      <c r="S2050" s="39" t="s">
        <v>54</v>
      </c>
      <c r="T2050" s="68"/>
    </row>
    <row r="2051" spans="1:20" s="70" customFormat="1" x14ac:dyDescent="0.2">
      <c r="A2051" s="38" t="s">
        <v>63</v>
      </c>
      <c r="B2051" s="1"/>
      <c r="C2051" s="1"/>
      <c r="D2051" s="51"/>
      <c r="E2051" s="38"/>
      <c r="F2051" s="51"/>
      <c r="G2051" s="52" t="s">
        <v>64</v>
      </c>
      <c r="H2051" s="53"/>
      <c r="I2051" s="54" t="s">
        <v>7112</v>
      </c>
      <c r="J2051" s="35">
        <v>282.66000000000003</v>
      </c>
      <c r="K2051" s="1"/>
      <c r="L2051" s="1"/>
      <c r="M2051" s="3">
        <f t="shared" si="31"/>
        <v>282.66000000000003</v>
      </c>
      <c r="N2051" s="41">
        <v>44483</v>
      </c>
      <c r="O2051" s="56"/>
      <c r="P2051" s="1"/>
      <c r="Q2051" s="1"/>
      <c r="R2051" s="57"/>
      <c r="S2051" s="39" t="s">
        <v>54</v>
      </c>
      <c r="T2051" s="68"/>
    </row>
    <row r="2052" spans="1:20" s="70" customFormat="1" x14ac:dyDescent="0.2">
      <c r="A2052" s="38" t="s">
        <v>7113</v>
      </c>
      <c r="B2052" s="42" t="s">
        <v>7114</v>
      </c>
      <c r="C2052" s="42" t="s">
        <v>7115</v>
      </c>
      <c r="D2052" s="38">
        <v>508442</v>
      </c>
      <c r="E2052" s="38"/>
      <c r="F2052" s="38"/>
      <c r="G2052" s="42" t="s">
        <v>659</v>
      </c>
      <c r="H2052" s="38">
        <v>8263000141</v>
      </c>
      <c r="I2052" s="40">
        <v>192</v>
      </c>
      <c r="J2052" s="3">
        <v>1831729.6</v>
      </c>
      <c r="K2052" s="3"/>
      <c r="L2052" s="3">
        <v>329711.40000000002</v>
      </c>
      <c r="M2052" s="3">
        <f t="shared" si="31"/>
        <v>2161441</v>
      </c>
      <c r="N2052" s="41">
        <v>44465.729166666664</v>
      </c>
      <c r="O2052" s="39">
        <v>6870236210</v>
      </c>
      <c r="P2052" s="42" t="s">
        <v>315</v>
      </c>
      <c r="Q2052" s="42" t="s">
        <v>7116</v>
      </c>
      <c r="R2052" s="60">
        <v>44498</v>
      </c>
      <c r="S2052" s="42" t="s">
        <v>243</v>
      </c>
      <c r="T2052" s="68"/>
    </row>
    <row r="2053" spans="1:20" s="70" customFormat="1" x14ac:dyDescent="0.2">
      <c r="A2053" s="38" t="s">
        <v>7117</v>
      </c>
      <c r="B2053" s="42" t="s">
        <v>7118</v>
      </c>
      <c r="C2053" s="42" t="s">
        <v>7119</v>
      </c>
      <c r="D2053" s="38">
        <v>508442</v>
      </c>
      <c r="E2053" s="38"/>
      <c r="F2053" s="38"/>
      <c r="G2053" s="42" t="s">
        <v>659</v>
      </c>
      <c r="H2053" s="38">
        <v>8263000141</v>
      </c>
      <c r="I2053" s="40">
        <v>193</v>
      </c>
      <c r="J2053" s="3">
        <v>452000</v>
      </c>
      <c r="K2053" s="3"/>
      <c r="L2053" s="3">
        <v>81360</v>
      </c>
      <c r="M2053" s="3">
        <f t="shared" si="31"/>
        <v>533360</v>
      </c>
      <c r="N2053" s="41">
        <v>44465.729166666664</v>
      </c>
      <c r="O2053" s="39">
        <v>6870236430</v>
      </c>
      <c r="P2053" s="42" t="s">
        <v>315</v>
      </c>
      <c r="Q2053" s="42" t="s">
        <v>7116</v>
      </c>
      <c r="R2053" s="60">
        <v>44498</v>
      </c>
      <c r="S2053" s="42" t="s">
        <v>243</v>
      </c>
      <c r="T2053" s="68"/>
    </row>
    <row r="2054" spans="1:20" s="70" customFormat="1" x14ac:dyDescent="0.2">
      <c r="A2054" s="38" t="s">
        <v>7120</v>
      </c>
      <c r="B2054" s="39" t="s">
        <v>7121</v>
      </c>
      <c r="C2054" s="39" t="s">
        <v>7122</v>
      </c>
      <c r="D2054" s="38">
        <v>401972</v>
      </c>
      <c r="E2054" s="38"/>
      <c r="F2054" s="38"/>
      <c r="G2054" s="39" t="s">
        <v>842</v>
      </c>
      <c r="H2054" s="38">
        <v>8263000049</v>
      </c>
      <c r="I2054" s="40" t="s">
        <v>7123</v>
      </c>
      <c r="J2054" s="2">
        <v>358610</v>
      </c>
      <c r="K2054" s="2">
        <v>0</v>
      </c>
      <c r="L2054" s="2">
        <v>64549.799999999996</v>
      </c>
      <c r="M2054" s="3">
        <f t="shared" ref="M2054:M2117" si="32">SUM(J2054:L2054)</f>
        <v>423159.8</v>
      </c>
      <c r="N2054" s="41">
        <v>44438.729166666664</v>
      </c>
      <c r="O2054" s="39">
        <v>6870246481</v>
      </c>
      <c r="P2054" s="39" t="s">
        <v>52</v>
      </c>
      <c r="Q2054" s="40" t="s">
        <v>6788</v>
      </c>
      <c r="R2054" s="41">
        <v>44495</v>
      </c>
      <c r="S2054" s="39" t="s">
        <v>54</v>
      </c>
      <c r="T2054" s="68"/>
    </row>
    <row r="2055" spans="1:20" s="70" customFormat="1" x14ac:dyDescent="0.2">
      <c r="A2055" s="38" t="s">
        <v>7124</v>
      </c>
      <c r="B2055" s="42" t="s">
        <v>7125</v>
      </c>
      <c r="C2055" s="42" t="s">
        <v>7126</v>
      </c>
      <c r="D2055" s="38">
        <v>407261</v>
      </c>
      <c r="E2055" s="38"/>
      <c r="F2055" s="38"/>
      <c r="G2055" s="42" t="s">
        <v>58</v>
      </c>
      <c r="H2055" s="38">
        <v>8266012048</v>
      </c>
      <c r="I2055" s="40">
        <v>9854022814</v>
      </c>
      <c r="J2055" s="3">
        <v>58523.54</v>
      </c>
      <c r="K2055" s="3"/>
      <c r="L2055" s="3">
        <v>0</v>
      </c>
      <c r="M2055" s="3">
        <f t="shared" si="32"/>
        <v>58523.54</v>
      </c>
      <c r="N2055" s="41">
        <v>44470.729166666664</v>
      </c>
      <c r="O2055" s="39">
        <v>6870237208</v>
      </c>
      <c r="P2055" s="42" t="s">
        <v>315</v>
      </c>
      <c r="Q2055" s="42"/>
      <c r="R2055" s="60"/>
      <c r="S2055" s="42" t="s">
        <v>243</v>
      </c>
      <c r="T2055" s="68" t="s">
        <v>506</v>
      </c>
    </row>
    <row r="2056" spans="1:20" s="70" customFormat="1" x14ac:dyDescent="0.2">
      <c r="A2056" s="38" t="s">
        <v>7127</v>
      </c>
      <c r="B2056" s="42" t="s">
        <v>7128</v>
      </c>
      <c r="C2056" s="42" t="s">
        <v>7129</v>
      </c>
      <c r="D2056" s="38">
        <v>407261</v>
      </c>
      <c r="E2056" s="38"/>
      <c r="F2056" s="38"/>
      <c r="G2056" s="42" t="s">
        <v>58</v>
      </c>
      <c r="H2056" s="38">
        <v>8266012048</v>
      </c>
      <c r="I2056" s="40">
        <v>9854022926</v>
      </c>
      <c r="J2056" s="3">
        <v>61078.52</v>
      </c>
      <c r="K2056" s="3"/>
      <c r="L2056" s="3">
        <v>0</v>
      </c>
      <c r="M2056" s="3">
        <f t="shared" si="32"/>
        <v>61078.52</v>
      </c>
      <c r="N2056" s="41">
        <v>44476.729166666664</v>
      </c>
      <c r="O2056" s="39">
        <v>6870237209</v>
      </c>
      <c r="P2056" s="42" t="s">
        <v>315</v>
      </c>
      <c r="Q2056" s="42"/>
      <c r="R2056" s="60"/>
      <c r="S2056" s="42" t="s">
        <v>243</v>
      </c>
      <c r="T2056" s="68" t="s">
        <v>506</v>
      </c>
    </row>
    <row r="2057" spans="1:20" s="70" customFormat="1" x14ac:dyDescent="0.2">
      <c r="A2057" s="38" t="s">
        <v>7130</v>
      </c>
      <c r="B2057" s="42" t="s">
        <v>7131</v>
      </c>
      <c r="C2057" s="42" t="s">
        <v>7132</v>
      </c>
      <c r="D2057" s="38">
        <v>407261</v>
      </c>
      <c r="E2057" s="38"/>
      <c r="F2057" s="38"/>
      <c r="G2057" s="42" t="s">
        <v>58</v>
      </c>
      <c r="H2057" s="38">
        <v>8266012048</v>
      </c>
      <c r="I2057" s="40">
        <v>9854022900</v>
      </c>
      <c r="J2057" s="3">
        <v>61849.84</v>
      </c>
      <c r="K2057" s="3"/>
      <c r="L2057" s="3">
        <v>0</v>
      </c>
      <c r="M2057" s="3">
        <f t="shared" si="32"/>
        <v>61849.84</v>
      </c>
      <c r="N2057" s="41">
        <v>44474.729166666664</v>
      </c>
      <c r="O2057" s="39">
        <v>6870237211</v>
      </c>
      <c r="P2057" s="42" t="s">
        <v>315</v>
      </c>
      <c r="Q2057" s="42"/>
      <c r="R2057" s="60"/>
      <c r="S2057" s="42" t="s">
        <v>243</v>
      </c>
      <c r="T2057" s="68" t="s">
        <v>506</v>
      </c>
    </row>
    <row r="2058" spans="1:20" s="70" customFormat="1" x14ac:dyDescent="0.2">
      <c r="A2058" s="38" t="s">
        <v>7133</v>
      </c>
      <c r="B2058" s="42" t="s">
        <v>7134</v>
      </c>
      <c r="C2058" s="42" t="s">
        <v>7135</v>
      </c>
      <c r="D2058" s="38">
        <v>407261</v>
      </c>
      <c r="E2058" s="38"/>
      <c r="F2058" s="38"/>
      <c r="G2058" s="42" t="s">
        <v>58</v>
      </c>
      <c r="H2058" s="38">
        <v>8266012048</v>
      </c>
      <c r="I2058" s="40">
        <v>9854022906</v>
      </c>
      <c r="J2058" s="3">
        <v>61247.25</v>
      </c>
      <c r="K2058" s="3"/>
      <c r="L2058" s="3">
        <v>0</v>
      </c>
      <c r="M2058" s="3">
        <f t="shared" si="32"/>
        <v>61247.25</v>
      </c>
      <c r="N2058" s="41">
        <v>44475.729166666664</v>
      </c>
      <c r="O2058" s="39">
        <v>6870237213</v>
      </c>
      <c r="P2058" s="42" t="s">
        <v>315</v>
      </c>
      <c r="Q2058" s="42"/>
      <c r="R2058" s="60"/>
      <c r="S2058" s="42" t="s">
        <v>243</v>
      </c>
      <c r="T2058" s="68" t="s">
        <v>506</v>
      </c>
    </row>
    <row r="2059" spans="1:20" s="70" customFormat="1" x14ac:dyDescent="0.2">
      <c r="A2059" s="38" t="s">
        <v>7136</v>
      </c>
      <c r="B2059" s="42" t="s">
        <v>7137</v>
      </c>
      <c r="C2059" s="42" t="s">
        <v>7138</v>
      </c>
      <c r="D2059" s="38">
        <v>407261</v>
      </c>
      <c r="E2059" s="38"/>
      <c r="F2059" s="38"/>
      <c r="G2059" s="42" t="s">
        <v>58</v>
      </c>
      <c r="H2059" s="38">
        <v>8266012048</v>
      </c>
      <c r="I2059" s="40">
        <v>9854022885</v>
      </c>
      <c r="J2059" s="3">
        <v>62139.08</v>
      </c>
      <c r="K2059" s="3"/>
      <c r="L2059" s="3">
        <v>0</v>
      </c>
      <c r="M2059" s="3">
        <f t="shared" si="32"/>
        <v>62139.08</v>
      </c>
      <c r="N2059" s="41">
        <v>44473.729166666664</v>
      </c>
      <c r="O2059" s="39">
        <v>6870237214</v>
      </c>
      <c r="P2059" s="42" t="s">
        <v>315</v>
      </c>
      <c r="Q2059" s="42"/>
      <c r="R2059" s="60"/>
      <c r="S2059" s="42" t="s">
        <v>243</v>
      </c>
      <c r="T2059" s="68" t="s">
        <v>506</v>
      </c>
    </row>
    <row r="2060" spans="1:20" s="70" customFormat="1" x14ac:dyDescent="0.2">
      <c r="A2060" s="38" t="s">
        <v>7139</v>
      </c>
      <c r="B2060" s="42" t="s">
        <v>7140</v>
      </c>
      <c r="C2060" s="42" t="s">
        <v>7141</v>
      </c>
      <c r="D2060" s="38">
        <v>407261</v>
      </c>
      <c r="E2060" s="38"/>
      <c r="F2060" s="38"/>
      <c r="G2060" s="42" t="s">
        <v>58</v>
      </c>
      <c r="H2060" s="38">
        <v>8266012048</v>
      </c>
      <c r="I2060" s="40">
        <v>9854022847</v>
      </c>
      <c r="J2060" s="3">
        <v>60741.07</v>
      </c>
      <c r="K2060" s="3"/>
      <c r="L2060" s="3">
        <v>0</v>
      </c>
      <c r="M2060" s="3">
        <f t="shared" si="32"/>
        <v>60741.07</v>
      </c>
      <c r="N2060" s="41">
        <v>44472.729166666664</v>
      </c>
      <c r="O2060" s="39">
        <v>6870237215</v>
      </c>
      <c r="P2060" s="42" t="s">
        <v>315</v>
      </c>
      <c r="Q2060" s="42"/>
      <c r="R2060" s="60"/>
      <c r="S2060" s="42" t="s">
        <v>243</v>
      </c>
      <c r="T2060" s="68" t="s">
        <v>506</v>
      </c>
    </row>
    <row r="2061" spans="1:20" s="70" customFormat="1" x14ac:dyDescent="0.2">
      <c r="A2061" s="38" t="s">
        <v>7142</v>
      </c>
      <c r="B2061" s="42" t="s">
        <v>7143</v>
      </c>
      <c r="C2061" s="42" t="s">
        <v>7144</v>
      </c>
      <c r="D2061" s="38">
        <v>821190</v>
      </c>
      <c r="E2061" s="38"/>
      <c r="F2061" s="38"/>
      <c r="G2061" s="42" t="s">
        <v>1965</v>
      </c>
      <c r="H2061" s="38">
        <v>8263000148</v>
      </c>
      <c r="I2061" s="40" t="s">
        <v>7145</v>
      </c>
      <c r="J2061" s="3">
        <v>265125.5</v>
      </c>
      <c r="K2061" s="3"/>
      <c r="L2061" s="3">
        <v>47722.59</v>
      </c>
      <c r="M2061" s="3">
        <f t="shared" si="32"/>
        <v>312848.08999999997</v>
      </c>
      <c r="N2061" s="41">
        <v>44460.729166666664</v>
      </c>
      <c r="O2061" s="39">
        <v>6870252937</v>
      </c>
      <c r="P2061" s="42" t="s">
        <v>315</v>
      </c>
      <c r="Q2061" s="42">
        <v>110309840713</v>
      </c>
      <c r="R2061" s="60">
        <v>44500</v>
      </c>
      <c r="S2061" s="42" t="s">
        <v>243</v>
      </c>
      <c r="T2061" s="68"/>
    </row>
    <row r="2062" spans="1:20" s="70" customFormat="1" x14ac:dyDescent="0.2">
      <c r="A2062" s="38" t="s">
        <v>63</v>
      </c>
      <c r="B2062" s="1"/>
      <c r="C2062" s="1"/>
      <c r="D2062" s="51"/>
      <c r="E2062" s="38"/>
      <c r="F2062" s="51"/>
      <c r="G2062" s="52" t="s">
        <v>64</v>
      </c>
      <c r="H2062" s="53"/>
      <c r="I2062" s="54" t="s">
        <v>7146</v>
      </c>
      <c r="J2062" s="35">
        <v>10632.56</v>
      </c>
      <c r="K2062" s="1"/>
      <c r="L2062" s="1"/>
      <c r="M2062" s="3">
        <f t="shared" si="32"/>
        <v>10632.56</v>
      </c>
      <c r="N2062" s="41">
        <v>44485</v>
      </c>
      <c r="O2062" s="56"/>
      <c r="P2062" s="1"/>
      <c r="Q2062" s="1"/>
      <c r="R2062" s="57"/>
      <c r="S2062" s="39" t="s">
        <v>54</v>
      </c>
      <c r="T2062" s="68"/>
    </row>
    <row r="2063" spans="1:20" s="70" customFormat="1" x14ac:dyDescent="0.2">
      <c r="A2063" s="38" t="s">
        <v>63</v>
      </c>
      <c r="B2063" s="1"/>
      <c r="C2063" s="1"/>
      <c r="D2063" s="51"/>
      <c r="E2063" s="38"/>
      <c r="F2063" s="51"/>
      <c r="G2063" s="52" t="s">
        <v>64</v>
      </c>
      <c r="H2063" s="53"/>
      <c r="I2063" s="54" t="s">
        <v>7147</v>
      </c>
      <c r="J2063" s="35">
        <v>10632.57</v>
      </c>
      <c r="K2063" s="1"/>
      <c r="L2063" s="1"/>
      <c r="M2063" s="3">
        <f t="shared" si="32"/>
        <v>10632.57</v>
      </c>
      <c r="N2063" s="41">
        <v>44485</v>
      </c>
      <c r="O2063" s="56"/>
      <c r="P2063" s="1"/>
      <c r="Q2063" s="1"/>
      <c r="R2063" s="57"/>
      <c r="S2063" s="39" t="s">
        <v>54</v>
      </c>
      <c r="T2063" s="68"/>
    </row>
    <row r="2064" spans="1:20" s="70" customFormat="1" x14ac:dyDescent="0.2">
      <c r="A2064" s="38" t="s">
        <v>1434</v>
      </c>
      <c r="B2064" s="42"/>
      <c r="C2064" s="42"/>
      <c r="D2064" s="38"/>
      <c r="E2064" s="38"/>
      <c r="F2064" s="38"/>
      <c r="G2064" s="42" t="s">
        <v>1435</v>
      </c>
      <c r="H2064" s="38"/>
      <c r="I2064" s="40" t="s">
        <v>7148</v>
      </c>
      <c r="J2064" s="3">
        <v>3037.17</v>
      </c>
      <c r="K2064" s="3"/>
      <c r="L2064" s="3"/>
      <c r="M2064" s="3">
        <f t="shared" si="32"/>
        <v>3037.17</v>
      </c>
      <c r="N2064" s="41">
        <v>44487</v>
      </c>
      <c r="O2064" s="39"/>
      <c r="P2064" s="42"/>
      <c r="Q2064" s="42"/>
      <c r="R2064" s="60"/>
      <c r="S2064" s="42" t="s">
        <v>243</v>
      </c>
      <c r="T2064" s="68"/>
    </row>
    <row r="2065" spans="1:20" s="70" customFormat="1" x14ac:dyDescent="0.2">
      <c r="A2065" s="38" t="s">
        <v>7149</v>
      </c>
      <c r="B2065" s="42" t="s">
        <v>7150</v>
      </c>
      <c r="C2065" s="42" t="s">
        <v>7151</v>
      </c>
      <c r="D2065" s="38">
        <v>137974</v>
      </c>
      <c r="E2065" s="38"/>
      <c r="F2065" s="38"/>
      <c r="G2065" s="39" t="s">
        <v>3527</v>
      </c>
      <c r="H2065" s="38">
        <v>8263000113</v>
      </c>
      <c r="I2065" s="64" t="s">
        <v>7152</v>
      </c>
      <c r="J2065" s="6">
        <v>194767</v>
      </c>
      <c r="K2065" s="3"/>
      <c r="L2065" s="3">
        <v>35058.06</v>
      </c>
      <c r="M2065" s="3">
        <f t="shared" si="32"/>
        <v>229825.06</v>
      </c>
      <c r="N2065" s="41">
        <v>44434.729166666664</v>
      </c>
      <c r="O2065" s="39">
        <v>6870249856</v>
      </c>
      <c r="P2065" s="42" t="s">
        <v>315</v>
      </c>
      <c r="Q2065" s="42" t="s">
        <v>7102</v>
      </c>
      <c r="R2065" s="60">
        <v>44498</v>
      </c>
      <c r="S2065" s="42" t="s">
        <v>243</v>
      </c>
      <c r="T2065" s="68"/>
    </row>
    <row r="2066" spans="1:20" s="70" customFormat="1" x14ac:dyDescent="0.2">
      <c r="A2066" s="38" t="s">
        <v>7153</v>
      </c>
      <c r="B2066" s="42" t="s">
        <v>7154</v>
      </c>
      <c r="C2066" s="42" t="s">
        <v>7155</v>
      </c>
      <c r="D2066" s="38">
        <v>137974</v>
      </c>
      <c r="E2066" s="38"/>
      <c r="F2066" s="38"/>
      <c r="G2066" s="39" t="s">
        <v>3527</v>
      </c>
      <c r="H2066" s="38">
        <v>8263000113</v>
      </c>
      <c r="I2066" s="64" t="s">
        <v>7156</v>
      </c>
      <c r="J2066" s="6">
        <v>9714695</v>
      </c>
      <c r="K2066" s="3"/>
      <c r="L2066" s="3">
        <v>1748645.0999999999</v>
      </c>
      <c r="M2066" s="3">
        <f t="shared" si="32"/>
        <v>11463340.1</v>
      </c>
      <c r="N2066" s="41">
        <v>44428.729166666664</v>
      </c>
      <c r="O2066" s="39">
        <v>6870248824</v>
      </c>
      <c r="P2066" s="42" t="s">
        <v>315</v>
      </c>
      <c r="Q2066" s="42" t="s">
        <v>7157</v>
      </c>
      <c r="R2066" s="60">
        <v>44499</v>
      </c>
      <c r="S2066" s="42" t="s">
        <v>243</v>
      </c>
      <c r="T2066" s="68"/>
    </row>
    <row r="2067" spans="1:20" s="70" customFormat="1" x14ac:dyDescent="0.2">
      <c r="A2067" s="38" t="s">
        <v>7158</v>
      </c>
      <c r="B2067" s="39" t="s">
        <v>7159</v>
      </c>
      <c r="C2067" s="39" t="s">
        <v>7160</v>
      </c>
      <c r="D2067" s="38">
        <v>919893</v>
      </c>
      <c r="E2067" s="38"/>
      <c r="F2067" s="38"/>
      <c r="G2067" s="39" t="s">
        <v>2039</v>
      </c>
      <c r="H2067" s="38">
        <v>8263000051</v>
      </c>
      <c r="I2067" s="40">
        <v>2910010276</v>
      </c>
      <c r="J2067" s="2">
        <v>870000.4</v>
      </c>
      <c r="K2067" s="2"/>
      <c r="L2067" s="2">
        <v>156600.07199999999</v>
      </c>
      <c r="M2067" s="3">
        <f t="shared" si="32"/>
        <v>1026600.4720000001</v>
      </c>
      <c r="N2067" s="41">
        <v>44322.729166666664</v>
      </c>
      <c r="O2067" s="39">
        <v>6870297800</v>
      </c>
      <c r="P2067" s="39" t="s">
        <v>52</v>
      </c>
      <c r="Q2067" s="40" t="s">
        <v>6848</v>
      </c>
      <c r="R2067" s="41">
        <v>44416</v>
      </c>
      <c r="S2067" s="39" t="s">
        <v>54</v>
      </c>
      <c r="T2067" s="68"/>
    </row>
    <row r="2068" spans="1:20" s="70" customFormat="1" x14ac:dyDescent="0.2">
      <c r="A2068" s="38" t="s">
        <v>7161</v>
      </c>
      <c r="B2068" s="39" t="s">
        <v>7162</v>
      </c>
      <c r="C2068" s="39" t="s">
        <v>7163</v>
      </c>
      <c r="D2068" s="38">
        <v>919893</v>
      </c>
      <c r="E2068" s="38"/>
      <c r="F2068" s="38"/>
      <c r="G2068" s="39" t="s">
        <v>2039</v>
      </c>
      <c r="H2068" s="38">
        <v>8263000051</v>
      </c>
      <c r="I2068" s="40">
        <v>2920004032</v>
      </c>
      <c r="J2068" s="2">
        <v>4559999.38</v>
      </c>
      <c r="K2068" s="2"/>
      <c r="L2068" s="2">
        <v>820799.88839999994</v>
      </c>
      <c r="M2068" s="3">
        <f t="shared" si="32"/>
        <v>5380799.2683999995</v>
      </c>
      <c r="N2068" s="41">
        <v>44377.729166666664</v>
      </c>
      <c r="O2068" s="39">
        <v>6870242572</v>
      </c>
      <c r="P2068" s="39" t="s">
        <v>52</v>
      </c>
      <c r="Q2068" s="40" t="s">
        <v>6848</v>
      </c>
      <c r="R2068" s="41">
        <v>44416</v>
      </c>
      <c r="S2068" s="39" t="s">
        <v>54</v>
      </c>
      <c r="T2068" s="68"/>
    </row>
    <row r="2069" spans="1:20" s="70" customFormat="1" x14ac:dyDescent="0.2">
      <c r="A2069" s="38" t="s">
        <v>7164</v>
      </c>
      <c r="B2069" s="42" t="s">
        <v>7165</v>
      </c>
      <c r="C2069" s="42" t="s">
        <v>7166</v>
      </c>
      <c r="D2069" s="38">
        <v>821190</v>
      </c>
      <c r="E2069" s="38"/>
      <c r="F2069" s="38"/>
      <c r="G2069" s="42" t="s">
        <v>1965</v>
      </c>
      <c r="H2069" s="38">
        <v>8263000148</v>
      </c>
      <c r="I2069" s="40" t="s">
        <v>3488</v>
      </c>
      <c r="J2069" s="3">
        <v>1314540</v>
      </c>
      <c r="K2069" s="3"/>
      <c r="L2069" s="3">
        <f>J2069*18%</f>
        <v>236617.19999999998</v>
      </c>
      <c r="M2069" s="3">
        <f t="shared" si="32"/>
        <v>1551157.2</v>
      </c>
      <c r="N2069" s="41">
        <v>44460.729166666664</v>
      </c>
      <c r="O2069" s="39">
        <v>6870252950</v>
      </c>
      <c r="P2069" s="42" t="s">
        <v>315</v>
      </c>
      <c r="Q2069" s="42">
        <v>111012738252</v>
      </c>
      <c r="R2069" s="60">
        <v>44502</v>
      </c>
      <c r="S2069" s="42" t="s">
        <v>243</v>
      </c>
      <c r="T2069" s="68"/>
    </row>
    <row r="2070" spans="1:20" s="70" customFormat="1" x14ac:dyDescent="0.2">
      <c r="A2070" s="38" t="s">
        <v>7167</v>
      </c>
      <c r="B2070" s="39" t="s">
        <v>7168</v>
      </c>
      <c r="C2070" s="39" t="s">
        <v>7169</v>
      </c>
      <c r="D2070" s="38">
        <v>105903</v>
      </c>
      <c r="E2070" s="38"/>
      <c r="F2070" s="38"/>
      <c r="G2070" s="39" t="s">
        <v>6269</v>
      </c>
      <c r="H2070" s="38">
        <v>8266011603</v>
      </c>
      <c r="I2070" s="40" t="s">
        <v>7170</v>
      </c>
      <c r="J2070" s="2">
        <v>8650</v>
      </c>
      <c r="K2070" s="2"/>
      <c r="L2070" s="2">
        <v>1557</v>
      </c>
      <c r="M2070" s="3">
        <f t="shared" si="32"/>
        <v>10207</v>
      </c>
      <c r="N2070" s="41">
        <v>44436.729166666664</v>
      </c>
      <c r="O2070" s="39">
        <v>6870238256</v>
      </c>
      <c r="P2070" s="39" t="s">
        <v>3027</v>
      </c>
      <c r="Q2070" s="40" t="s">
        <v>7171</v>
      </c>
      <c r="R2070" s="41">
        <v>44498</v>
      </c>
      <c r="S2070" s="62" t="s">
        <v>15</v>
      </c>
      <c r="T2070" s="68"/>
    </row>
    <row r="2071" spans="1:20" s="70" customFormat="1" x14ac:dyDescent="0.2">
      <c r="A2071" s="38" t="s">
        <v>7172</v>
      </c>
      <c r="B2071" s="42" t="s">
        <v>7173</v>
      </c>
      <c r="C2071" s="42" t="s">
        <v>7174</v>
      </c>
      <c r="D2071" s="58">
        <v>408214</v>
      </c>
      <c r="E2071" s="38"/>
      <c r="F2071" s="58"/>
      <c r="G2071" s="42" t="s">
        <v>7175</v>
      </c>
      <c r="H2071" s="38">
        <v>8263000135</v>
      </c>
      <c r="I2071" s="40">
        <v>23000963</v>
      </c>
      <c r="J2071" s="3">
        <v>1008018.19</v>
      </c>
      <c r="K2071" s="3"/>
      <c r="L2071" s="3">
        <v>181443.27</v>
      </c>
      <c r="M2071" s="3">
        <f t="shared" si="32"/>
        <v>1189461.46</v>
      </c>
      <c r="N2071" s="41">
        <v>44421.729166666664</v>
      </c>
      <c r="O2071" s="39">
        <v>6870253007</v>
      </c>
      <c r="P2071" s="42" t="s">
        <v>315</v>
      </c>
      <c r="Q2071" s="42" t="s">
        <v>7176</v>
      </c>
      <c r="R2071" s="60">
        <v>44502</v>
      </c>
      <c r="S2071" s="42" t="s">
        <v>243</v>
      </c>
      <c r="T2071" s="68"/>
    </row>
    <row r="2072" spans="1:20" s="70" customFormat="1" x14ac:dyDescent="0.2">
      <c r="A2072" s="38" t="s">
        <v>7177</v>
      </c>
      <c r="B2072" s="42" t="s">
        <v>7178</v>
      </c>
      <c r="C2072" s="42" t="s">
        <v>7179</v>
      </c>
      <c r="D2072" s="38">
        <v>814805</v>
      </c>
      <c r="E2072" s="38"/>
      <c r="F2072" s="38"/>
      <c r="G2072" s="42" t="s">
        <v>111</v>
      </c>
      <c r="H2072" s="38">
        <v>8268006402</v>
      </c>
      <c r="I2072" s="40">
        <v>3724</v>
      </c>
      <c r="J2072" s="3">
        <v>112875</v>
      </c>
      <c r="K2072" s="3"/>
      <c r="L2072" s="3">
        <v>20317.5</v>
      </c>
      <c r="M2072" s="3">
        <f t="shared" si="32"/>
        <v>133192.5</v>
      </c>
      <c r="N2072" s="41">
        <v>44470.729166666664</v>
      </c>
      <c r="O2072" s="39">
        <v>44130196</v>
      </c>
      <c r="P2072" s="42" t="s">
        <v>315</v>
      </c>
      <c r="Q2072" s="42" t="s">
        <v>7180</v>
      </c>
      <c r="R2072" s="60">
        <v>44489</v>
      </c>
      <c r="S2072" s="42" t="s">
        <v>243</v>
      </c>
      <c r="T2072" s="68"/>
    </row>
    <row r="2073" spans="1:20" s="70" customFormat="1" x14ac:dyDescent="0.2">
      <c r="A2073" s="38" t="s">
        <v>7181</v>
      </c>
      <c r="B2073" s="42" t="s">
        <v>7182</v>
      </c>
      <c r="C2073" s="42" t="s">
        <v>7183</v>
      </c>
      <c r="D2073" s="38">
        <v>703046</v>
      </c>
      <c r="E2073" s="38"/>
      <c r="F2073" s="38"/>
      <c r="G2073" s="42" t="s">
        <v>678</v>
      </c>
      <c r="H2073" s="38">
        <v>8266011716</v>
      </c>
      <c r="I2073" s="40" t="s">
        <v>7184</v>
      </c>
      <c r="J2073" s="3">
        <v>830</v>
      </c>
      <c r="K2073" s="3"/>
      <c r="L2073" s="3">
        <v>0</v>
      </c>
      <c r="M2073" s="3">
        <f t="shared" si="32"/>
        <v>830</v>
      </c>
      <c r="N2073" s="41">
        <v>44461.729166666664</v>
      </c>
      <c r="O2073" s="39">
        <v>3445016270</v>
      </c>
      <c r="P2073" s="42" t="s">
        <v>315</v>
      </c>
      <c r="Q2073" s="42" t="s">
        <v>7185</v>
      </c>
      <c r="R2073" s="60">
        <v>44507</v>
      </c>
      <c r="S2073" s="42" t="s">
        <v>243</v>
      </c>
      <c r="T2073" s="68"/>
    </row>
    <row r="2074" spans="1:20" s="70" customFormat="1" x14ac:dyDescent="0.2">
      <c r="A2074" s="38" t="s">
        <v>7186</v>
      </c>
      <c r="B2074" s="42" t="s">
        <v>7187</v>
      </c>
      <c r="C2074" s="42" t="s">
        <v>7188</v>
      </c>
      <c r="D2074" s="38">
        <v>408038</v>
      </c>
      <c r="E2074" s="38"/>
      <c r="F2074" s="38"/>
      <c r="G2074" s="39" t="s">
        <v>6647</v>
      </c>
      <c r="H2074" s="38">
        <v>8263000131</v>
      </c>
      <c r="I2074" s="40" t="s">
        <v>7189</v>
      </c>
      <c r="J2074" s="3">
        <v>1683906.81</v>
      </c>
      <c r="K2074" s="3"/>
      <c r="L2074" s="3">
        <v>303103.19</v>
      </c>
      <c r="M2074" s="3">
        <f t="shared" si="32"/>
        <v>1987010</v>
      </c>
      <c r="N2074" s="41">
        <v>44448.729166666664</v>
      </c>
      <c r="O2074" s="39">
        <v>6870238404</v>
      </c>
      <c r="P2074" s="42" t="s">
        <v>315</v>
      </c>
      <c r="Q2074" s="42" t="s">
        <v>7190</v>
      </c>
      <c r="R2074" s="60">
        <v>44490</v>
      </c>
      <c r="S2074" s="42" t="s">
        <v>243</v>
      </c>
      <c r="T2074" s="68"/>
    </row>
    <row r="2075" spans="1:20" s="70" customFormat="1" x14ac:dyDescent="0.2">
      <c r="A2075" s="38" t="s">
        <v>7191</v>
      </c>
      <c r="B2075" s="42" t="s">
        <v>7192</v>
      </c>
      <c r="C2075" s="42" t="s">
        <v>7193</v>
      </c>
      <c r="D2075" s="38">
        <v>703046</v>
      </c>
      <c r="E2075" s="38"/>
      <c r="F2075" s="38"/>
      <c r="G2075" s="42" t="s">
        <v>678</v>
      </c>
      <c r="H2075" s="38">
        <v>8266012544</v>
      </c>
      <c r="I2075" s="40" t="s">
        <v>7194</v>
      </c>
      <c r="J2075" s="3">
        <v>5085</v>
      </c>
      <c r="K2075" s="3"/>
      <c r="L2075" s="3">
        <v>0</v>
      </c>
      <c r="M2075" s="3">
        <f t="shared" si="32"/>
        <v>5085</v>
      </c>
      <c r="N2075" s="41">
        <v>44477.729166666664</v>
      </c>
      <c r="O2075" s="39">
        <v>3445016272</v>
      </c>
      <c r="P2075" s="42" t="s">
        <v>315</v>
      </c>
      <c r="Q2075" s="42" t="s">
        <v>7195</v>
      </c>
      <c r="R2075" s="60">
        <v>44506</v>
      </c>
      <c r="S2075" s="42" t="s">
        <v>243</v>
      </c>
      <c r="T2075" s="68"/>
    </row>
    <row r="2076" spans="1:20" s="70" customFormat="1" x14ac:dyDescent="0.2">
      <c r="A2076" s="38" t="s">
        <v>7196</v>
      </c>
      <c r="B2076" s="42" t="s">
        <v>7197</v>
      </c>
      <c r="C2076" s="42" t="s">
        <v>7198</v>
      </c>
      <c r="D2076" s="38">
        <v>703046</v>
      </c>
      <c r="E2076" s="38"/>
      <c r="F2076" s="38"/>
      <c r="G2076" s="42" t="s">
        <v>678</v>
      </c>
      <c r="H2076" s="38">
        <v>8266012564</v>
      </c>
      <c r="I2076" s="40" t="s">
        <v>7199</v>
      </c>
      <c r="J2076" s="3">
        <v>5302</v>
      </c>
      <c r="K2076" s="3"/>
      <c r="L2076" s="3">
        <v>0</v>
      </c>
      <c r="M2076" s="3">
        <f t="shared" si="32"/>
        <v>5302</v>
      </c>
      <c r="N2076" s="41">
        <v>44478.729166666664</v>
      </c>
      <c r="O2076" s="39">
        <v>3445016274</v>
      </c>
      <c r="P2076" s="42" t="s">
        <v>315</v>
      </c>
      <c r="Q2076" s="42" t="s">
        <v>7200</v>
      </c>
      <c r="R2076" s="60">
        <v>44509</v>
      </c>
      <c r="S2076" s="42" t="s">
        <v>243</v>
      </c>
      <c r="T2076" s="68"/>
    </row>
    <row r="2077" spans="1:20" s="70" customFormat="1" x14ac:dyDescent="0.2">
      <c r="A2077" s="38" t="s">
        <v>7201</v>
      </c>
      <c r="B2077" s="42" t="s">
        <v>7202</v>
      </c>
      <c r="C2077" s="42" t="s">
        <v>7203</v>
      </c>
      <c r="D2077" s="38">
        <v>406359</v>
      </c>
      <c r="E2077" s="38"/>
      <c r="F2077" s="38"/>
      <c r="G2077" s="42" t="s">
        <v>7204</v>
      </c>
      <c r="H2077" s="38">
        <v>8263000098</v>
      </c>
      <c r="I2077" s="40">
        <v>271600028497</v>
      </c>
      <c r="J2077" s="3">
        <v>50000</v>
      </c>
      <c r="K2077" s="3"/>
      <c r="L2077" s="3">
        <v>9000</v>
      </c>
      <c r="M2077" s="3">
        <f t="shared" si="32"/>
        <v>59000</v>
      </c>
      <c r="N2077" s="41">
        <v>44443.729166666664</v>
      </c>
      <c r="O2077" s="39">
        <v>6870248971</v>
      </c>
      <c r="P2077" s="42" t="s">
        <v>315</v>
      </c>
      <c r="Q2077" s="42" t="s">
        <v>7205</v>
      </c>
      <c r="R2077" s="60">
        <v>44498</v>
      </c>
      <c r="S2077" s="42" t="s">
        <v>243</v>
      </c>
      <c r="T2077" s="68"/>
    </row>
    <row r="2078" spans="1:20" s="70" customFormat="1" x14ac:dyDescent="0.2">
      <c r="A2078" s="38" t="s">
        <v>7206</v>
      </c>
      <c r="B2078" s="42" t="s">
        <v>7207</v>
      </c>
      <c r="C2078" s="42" t="s">
        <v>7208</v>
      </c>
      <c r="D2078" s="38">
        <v>406359</v>
      </c>
      <c r="E2078" s="38"/>
      <c r="F2078" s="38"/>
      <c r="G2078" s="42" t="s">
        <v>7204</v>
      </c>
      <c r="H2078" s="38">
        <v>8263000098</v>
      </c>
      <c r="I2078" s="40">
        <v>271600028263</v>
      </c>
      <c r="J2078" s="3">
        <v>1098000</v>
      </c>
      <c r="K2078" s="3"/>
      <c r="L2078" s="3">
        <v>197640</v>
      </c>
      <c r="M2078" s="3">
        <f t="shared" si="32"/>
        <v>1295640</v>
      </c>
      <c r="N2078" s="41">
        <v>44436.729166666664</v>
      </c>
      <c r="O2078" s="39">
        <v>6870248959</v>
      </c>
      <c r="P2078" s="42" t="s">
        <v>315</v>
      </c>
      <c r="Q2078" s="42" t="s">
        <v>7205</v>
      </c>
      <c r="R2078" s="60">
        <v>44498</v>
      </c>
      <c r="S2078" s="42" t="s">
        <v>243</v>
      </c>
      <c r="T2078" s="68"/>
    </row>
    <row r="2079" spans="1:20" s="70" customFormat="1" x14ac:dyDescent="0.2">
      <c r="A2079" s="38" t="s">
        <v>7209</v>
      </c>
      <c r="B2079" s="42" t="s">
        <v>7210</v>
      </c>
      <c r="C2079" s="42" t="s">
        <v>7211</v>
      </c>
      <c r="D2079" s="38">
        <v>406359</v>
      </c>
      <c r="E2079" s="38"/>
      <c r="F2079" s="38"/>
      <c r="G2079" s="42" t="s">
        <v>7204</v>
      </c>
      <c r="H2079" s="38">
        <v>8263000098</v>
      </c>
      <c r="I2079" s="40">
        <v>271600028865</v>
      </c>
      <c r="J2079" s="3">
        <v>752000</v>
      </c>
      <c r="K2079" s="3"/>
      <c r="L2079" s="3">
        <v>135360</v>
      </c>
      <c r="M2079" s="3">
        <f t="shared" si="32"/>
        <v>887360</v>
      </c>
      <c r="N2079" s="41">
        <v>44458.729166666664</v>
      </c>
      <c r="O2079" s="39">
        <v>6870248974</v>
      </c>
      <c r="P2079" s="42" t="s">
        <v>315</v>
      </c>
      <c r="Q2079" s="42" t="s">
        <v>7205</v>
      </c>
      <c r="R2079" s="60">
        <v>44498</v>
      </c>
      <c r="S2079" s="42" t="s">
        <v>243</v>
      </c>
      <c r="T2079" s="68"/>
    </row>
    <row r="2080" spans="1:20" s="70" customFormat="1" x14ac:dyDescent="0.2">
      <c r="A2080" s="38" t="s">
        <v>7212</v>
      </c>
      <c r="B2080" s="42" t="s">
        <v>7213</v>
      </c>
      <c r="C2080" s="42" t="s">
        <v>7214</v>
      </c>
      <c r="D2080" s="38">
        <v>406359</v>
      </c>
      <c r="E2080" s="38"/>
      <c r="F2080" s="38"/>
      <c r="G2080" s="42" t="s">
        <v>7204</v>
      </c>
      <c r="H2080" s="38">
        <v>8263000098</v>
      </c>
      <c r="I2080" s="40">
        <v>271600028612</v>
      </c>
      <c r="J2080" s="3">
        <v>874000</v>
      </c>
      <c r="K2080" s="3"/>
      <c r="L2080" s="3">
        <v>157320</v>
      </c>
      <c r="M2080" s="3">
        <f t="shared" si="32"/>
        <v>1031320</v>
      </c>
      <c r="N2080" s="41">
        <v>44448.729166666664</v>
      </c>
      <c r="O2080" s="39">
        <v>6870266779</v>
      </c>
      <c r="P2080" s="42" t="s">
        <v>315</v>
      </c>
      <c r="Q2080" s="42" t="s">
        <v>7215</v>
      </c>
      <c r="R2080" s="60">
        <v>44516</v>
      </c>
      <c r="S2080" s="42" t="s">
        <v>243</v>
      </c>
      <c r="T2080" s="68"/>
    </row>
    <row r="2081" spans="1:20" s="70" customFormat="1" x14ac:dyDescent="0.2">
      <c r="A2081" s="38" t="s">
        <v>7216</v>
      </c>
      <c r="B2081" s="42" t="s">
        <v>7217</v>
      </c>
      <c r="C2081" s="42" t="s">
        <v>7218</v>
      </c>
      <c r="D2081" s="38">
        <v>406359</v>
      </c>
      <c r="E2081" s="38"/>
      <c r="F2081" s="38"/>
      <c r="G2081" s="42" t="s">
        <v>7204</v>
      </c>
      <c r="H2081" s="38">
        <v>8263000098</v>
      </c>
      <c r="I2081" s="40">
        <v>271600028613</v>
      </c>
      <c r="J2081" s="3">
        <v>1183000</v>
      </c>
      <c r="K2081" s="3"/>
      <c r="L2081" s="3">
        <v>212940</v>
      </c>
      <c r="M2081" s="3">
        <f t="shared" si="32"/>
        <v>1395940</v>
      </c>
      <c r="N2081" s="41">
        <v>44448.729166666664</v>
      </c>
      <c r="O2081" s="39">
        <v>6870248951</v>
      </c>
      <c r="P2081" s="42" t="s">
        <v>315</v>
      </c>
      <c r="Q2081" s="42" t="s">
        <v>7205</v>
      </c>
      <c r="R2081" s="60">
        <v>44498</v>
      </c>
      <c r="S2081" s="42" t="s">
        <v>243</v>
      </c>
      <c r="T2081" s="68"/>
    </row>
    <row r="2082" spans="1:20" s="70" customFormat="1" x14ac:dyDescent="0.2">
      <c r="A2082" s="38" t="s">
        <v>7219</v>
      </c>
      <c r="B2082" s="42" t="s">
        <v>7220</v>
      </c>
      <c r="C2082" s="42" t="s">
        <v>7221</v>
      </c>
      <c r="D2082" s="38">
        <v>506950</v>
      </c>
      <c r="E2082" s="38"/>
      <c r="F2082" s="38"/>
      <c r="G2082" s="42" t="s">
        <v>503</v>
      </c>
      <c r="H2082" s="38">
        <v>8263000142</v>
      </c>
      <c r="I2082" s="40" t="s">
        <v>7222</v>
      </c>
      <c r="J2082" s="3">
        <v>2724450</v>
      </c>
      <c r="K2082" s="3"/>
      <c r="L2082" s="3">
        <v>490401</v>
      </c>
      <c r="M2082" s="3">
        <f t="shared" si="32"/>
        <v>3214851</v>
      </c>
      <c r="N2082" s="41">
        <v>44450.729166666664</v>
      </c>
      <c r="O2082" s="39">
        <v>6870243376</v>
      </c>
      <c r="P2082" s="42" t="s">
        <v>315</v>
      </c>
      <c r="Q2082" s="42" t="s">
        <v>7223</v>
      </c>
      <c r="R2082" s="60">
        <v>44492</v>
      </c>
      <c r="S2082" s="42" t="s">
        <v>243</v>
      </c>
      <c r="T2082" s="68"/>
    </row>
    <row r="2083" spans="1:20" s="70" customFormat="1" x14ac:dyDescent="0.2">
      <c r="A2083" s="38" t="s">
        <v>7224</v>
      </c>
      <c r="B2083" s="42" t="s">
        <v>7225</v>
      </c>
      <c r="C2083" s="42" t="s">
        <v>7226</v>
      </c>
      <c r="D2083" s="38">
        <v>300286</v>
      </c>
      <c r="E2083" s="38"/>
      <c r="F2083" s="38"/>
      <c r="G2083" s="42" t="s">
        <v>3944</v>
      </c>
      <c r="H2083" s="38">
        <v>8263000075</v>
      </c>
      <c r="I2083" s="40">
        <v>712726904</v>
      </c>
      <c r="J2083" s="3">
        <v>820920</v>
      </c>
      <c r="K2083" s="3"/>
      <c r="L2083" s="3">
        <v>147765.6</v>
      </c>
      <c r="M2083" s="3">
        <f t="shared" si="32"/>
        <v>968685.6</v>
      </c>
      <c r="N2083" s="41">
        <v>44436.729166666664</v>
      </c>
      <c r="O2083" s="39">
        <v>6870249373</v>
      </c>
      <c r="P2083" s="42" t="s">
        <v>315</v>
      </c>
      <c r="Q2083" s="42"/>
      <c r="R2083" s="60"/>
      <c r="S2083" s="42" t="s">
        <v>243</v>
      </c>
      <c r="T2083" s="68"/>
    </row>
    <row r="2084" spans="1:20" s="70" customFormat="1" x14ac:dyDescent="0.2">
      <c r="A2084" s="38" t="s">
        <v>7227</v>
      </c>
      <c r="B2084" s="39" t="s">
        <v>7228</v>
      </c>
      <c r="C2084" s="39" t="s">
        <v>7229</v>
      </c>
      <c r="D2084" s="38">
        <v>128494</v>
      </c>
      <c r="E2084" s="38"/>
      <c r="F2084" s="38"/>
      <c r="G2084" s="39" t="s">
        <v>7230</v>
      </c>
      <c r="H2084" s="38">
        <v>8266012347</v>
      </c>
      <c r="I2084" s="40" t="s">
        <v>7231</v>
      </c>
      <c r="J2084" s="2">
        <v>45864</v>
      </c>
      <c r="K2084" s="2"/>
      <c r="L2084" s="2">
        <v>8255.52</v>
      </c>
      <c r="M2084" s="3">
        <f t="shared" si="32"/>
        <v>54119.520000000004</v>
      </c>
      <c r="N2084" s="41">
        <v>44461.729166666664</v>
      </c>
      <c r="O2084" s="39">
        <v>6870238745</v>
      </c>
      <c r="P2084" s="39" t="s">
        <v>52</v>
      </c>
      <c r="Q2084" s="40" t="s">
        <v>7232</v>
      </c>
      <c r="R2084" s="41">
        <v>44509</v>
      </c>
      <c r="S2084" s="39" t="s">
        <v>54</v>
      </c>
      <c r="T2084" s="68"/>
    </row>
    <row r="2085" spans="1:20" s="70" customFormat="1" x14ac:dyDescent="0.2">
      <c r="A2085" s="38" t="s">
        <v>7233</v>
      </c>
      <c r="B2085" s="42" t="s">
        <v>7234</v>
      </c>
      <c r="C2085" s="42" t="s">
        <v>7235</v>
      </c>
      <c r="D2085" s="38">
        <v>501560</v>
      </c>
      <c r="E2085" s="38"/>
      <c r="F2085" s="38"/>
      <c r="G2085" s="42" t="s">
        <v>7236</v>
      </c>
      <c r="H2085" s="38">
        <v>8266012564</v>
      </c>
      <c r="I2085" s="40">
        <v>384</v>
      </c>
      <c r="J2085" s="3">
        <v>126900</v>
      </c>
      <c r="K2085" s="3"/>
      <c r="L2085" s="3">
        <v>22842</v>
      </c>
      <c r="M2085" s="3">
        <f t="shared" si="32"/>
        <v>149742</v>
      </c>
      <c r="N2085" s="41">
        <v>44462.729166666664</v>
      </c>
      <c r="O2085" s="39">
        <v>6870245944</v>
      </c>
      <c r="P2085" s="42" t="s">
        <v>315</v>
      </c>
      <c r="Q2085" s="42">
        <v>111061746563</v>
      </c>
      <c r="R2085" s="60">
        <v>44508</v>
      </c>
      <c r="S2085" s="42" t="s">
        <v>243</v>
      </c>
      <c r="T2085" s="68"/>
    </row>
    <row r="2086" spans="1:20" s="70" customFormat="1" x14ac:dyDescent="0.2">
      <c r="A2086" s="38" t="s">
        <v>7237</v>
      </c>
      <c r="B2086" s="42" t="s">
        <v>7238</v>
      </c>
      <c r="C2086" s="42" t="s">
        <v>7239</v>
      </c>
      <c r="D2086" s="38">
        <v>100629</v>
      </c>
      <c r="E2086" s="38"/>
      <c r="F2086" s="38"/>
      <c r="G2086" s="42" t="s">
        <v>7240</v>
      </c>
      <c r="H2086" s="38">
        <v>8263000143</v>
      </c>
      <c r="I2086" s="40" t="s">
        <v>7241</v>
      </c>
      <c r="J2086" s="3">
        <v>1366365.3</v>
      </c>
      <c r="K2086" s="3"/>
      <c r="L2086" s="3">
        <v>245945.7</v>
      </c>
      <c r="M2086" s="3">
        <f t="shared" si="32"/>
        <v>1612311</v>
      </c>
      <c r="N2086" s="41">
        <v>44435.729166666664</v>
      </c>
      <c r="O2086" s="39">
        <v>6870258994</v>
      </c>
      <c r="P2086" s="42" t="s">
        <v>315</v>
      </c>
      <c r="Q2086" s="42" t="s">
        <v>7242</v>
      </c>
      <c r="R2086" s="60">
        <v>44504</v>
      </c>
      <c r="S2086" s="42" t="s">
        <v>243</v>
      </c>
      <c r="T2086" s="68"/>
    </row>
    <row r="2087" spans="1:20" s="70" customFormat="1" x14ac:dyDescent="0.2">
      <c r="A2087" s="38" t="s">
        <v>7243</v>
      </c>
      <c r="B2087" s="39" t="s">
        <v>7244</v>
      </c>
      <c r="C2087" s="39" t="s">
        <v>7245</v>
      </c>
      <c r="D2087" s="38">
        <v>407261</v>
      </c>
      <c r="E2087" s="38"/>
      <c r="F2087" s="38"/>
      <c r="G2087" s="39" t="s">
        <v>58</v>
      </c>
      <c r="H2087" s="38">
        <v>8266012429</v>
      </c>
      <c r="I2087" s="40">
        <v>9854022819</v>
      </c>
      <c r="J2087" s="2">
        <v>69991.25</v>
      </c>
      <c r="K2087" s="2"/>
      <c r="L2087" s="2">
        <v>0</v>
      </c>
      <c r="M2087" s="3">
        <f t="shared" si="32"/>
        <v>69991.25</v>
      </c>
      <c r="N2087" s="41">
        <v>44470.729166666664</v>
      </c>
      <c r="O2087" s="39">
        <v>6870238799</v>
      </c>
      <c r="P2087" s="39" t="s">
        <v>3282</v>
      </c>
      <c r="Q2087" s="40"/>
      <c r="R2087" s="41"/>
      <c r="S2087" s="42" t="s">
        <v>2417</v>
      </c>
      <c r="T2087" s="68"/>
    </row>
    <row r="2088" spans="1:20" s="70" customFormat="1" x14ac:dyDescent="0.2">
      <c r="A2088" s="38" t="s">
        <v>7246</v>
      </c>
      <c r="B2088" s="42" t="s">
        <v>7247</v>
      </c>
      <c r="C2088" s="42" t="s">
        <v>7248</v>
      </c>
      <c r="D2088" s="38">
        <v>100629</v>
      </c>
      <c r="E2088" s="38"/>
      <c r="F2088" s="38"/>
      <c r="G2088" s="42" t="s">
        <v>7240</v>
      </c>
      <c r="H2088" s="38">
        <v>8263000143</v>
      </c>
      <c r="I2088" s="40" t="s">
        <v>7249</v>
      </c>
      <c r="J2088" s="3">
        <v>1435555.1</v>
      </c>
      <c r="K2088" s="3"/>
      <c r="L2088" s="3">
        <v>258399.9</v>
      </c>
      <c r="M2088" s="3">
        <f t="shared" si="32"/>
        <v>1693955</v>
      </c>
      <c r="N2088" s="41">
        <v>44468.729166666664</v>
      </c>
      <c r="O2088" s="39">
        <v>6870258998</v>
      </c>
      <c r="P2088" s="42" t="s">
        <v>315</v>
      </c>
      <c r="Q2088" s="42" t="s">
        <v>7242</v>
      </c>
      <c r="R2088" s="60">
        <v>44504</v>
      </c>
      <c r="S2088" s="42" t="s">
        <v>243</v>
      </c>
      <c r="T2088" s="68"/>
    </row>
    <row r="2089" spans="1:20" s="70" customFormat="1" x14ac:dyDescent="0.2">
      <c r="A2089" s="38" t="s">
        <v>7250</v>
      </c>
      <c r="B2089" s="42" t="s">
        <v>7251</v>
      </c>
      <c r="C2089" s="42" t="s">
        <v>7252</v>
      </c>
      <c r="D2089" s="58">
        <v>408148</v>
      </c>
      <c r="E2089" s="38"/>
      <c r="F2089" s="58"/>
      <c r="G2089" s="39" t="s">
        <v>1224</v>
      </c>
      <c r="H2089" s="38">
        <v>8263000145</v>
      </c>
      <c r="I2089" s="40" t="s">
        <v>7253</v>
      </c>
      <c r="J2089" s="3">
        <v>1607253.46</v>
      </c>
      <c r="K2089" s="3"/>
      <c r="L2089" s="3">
        <v>289305.53999999998</v>
      </c>
      <c r="M2089" s="3">
        <f t="shared" si="32"/>
        <v>1896559</v>
      </c>
      <c r="N2089" s="41">
        <v>44460.729166666664</v>
      </c>
      <c r="O2089" s="39">
        <v>6870238857</v>
      </c>
      <c r="P2089" s="42" t="s">
        <v>315</v>
      </c>
      <c r="Q2089" s="42" t="s">
        <v>6630</v>
      </c>
      <c r="R2089" s="60">
        <v>44439</v>
      </c>
      <c r="S2089" s="42" t="s">
        <v>243</v>
      </c>
      <c r="T2089" s="68" t="s">
        <v>506</v>
      </c>
    </row>
    <row r="2090" spans="1:20" s="70" customFormat="1" x14ac:dyDescent="0.2">
      <c r="A2090" s="38" t="s">
        <v>7254</v>
      </c>
      <c r="B2090" s="42" t="s">
        <v>7255</v>
      </c>
      <c r="C2090" s="42" t="s">
        <v>7256</v>
      </c>
      <c r="D2090" s="58">
        <v>408148</v>
      </c>
      <c r="E2090" s="38"/>
      <c r="F2090" s="58"/>
      <c r="G2090" s="39" t="s">
        <v>1224</v>
      </c>
      <c r="H2090" s="38">
        <v>8263000145</v>
      </c>
      <c r="I2090" s="40" t="s">
        <v>7257</v>
      </c>
      <c r="J2090" s="3">
        <v>1083627.5</v>
      </c>
      <c r="K2090" s="3"/>
      <c r="L2090" s="3">
        <v>195052.94999999998</v>
      </c>
      <c r="M2090" s="3">
        <f t="shared" si="32"/>
        <v>1278680.45</v>
      </c>
      <c r="N2090" s="41">
        <v>44460.729166666664</v>
      </c>
      <c r="O2090" s="39">
        <v>6870238927</v>
      </c>
      <c r="P2090" s="42" t="s">
        <v>315</v>
      </c>
      <c r="Q2090" s="42"/>
      <c r="R2090" s="60"/>
      <c r="S2090" s="42" t="s">
        <v>243</v>
      </c>
      <c r="T2090" s="68" t="s">
        <v>506</v>
      </c>
    </row>
    <row r="2091" spans="1:20" s="70" customFormat="1" x14ac:dyDescent="0.2">
      <c r="A2091" s="38" t="s">
        <v>7258</v>
      </c>
      <c r="B2091" s="39" t="s">
        <v>7255</v>
      </c>
      <c r="C2091" s="39" t="s">
        <v>7256</v>
      </c>
      <c r="D2091" s="58">
        <v>408148</v>
      </c>
      <c r="E2091" s="38"/>
      <c r="F2091" s="58"/>
      <c r="G2091" s="39" t="s">
        <v>1224</v>
      </c>
      <c r="H2091" s="38">
        <v>8263000145</v>
      </c>
      <c r="I2091" s="40" t="s">
        <v>7257</v>
      </c>
      <c r="J2091" s="2">
        <v>641412.5</v>
      </c>
      <c r="K2091" s="2"/>
      <c r="L2091" s="2">
        <v>115454.25</v>
      </c>
      <c r="M2091" s="3">
        <f t="shared" si="32"/>
        <v>756866.75</v>
      </c>
      <c r="N2091" s="41">
        <v>44460.729166666664</v>
      </c>
      <c r="O2091" s="39">
        <v>6870238927</v>
      </c>
      <c r="P2091" s="39" t="s">
        <v>3282</v>
      </c>
      <c r="Q2091" s="40" t="s">
        <v>6886</v>
      </c>
      <c r="R2091" s="41">
        <v>44457</v>
      </c>
      <c r="S2091" s="42" t="s">
        <v>2417</v>
      </c>
      <c r="T2091" s="68"/>
    </row>
    <row r="2092" spans="1:20" s="70" customFormat="1" x14ac:dyDescent="0.2">
      <c r="A2092" s="38" t="s">
        <v>7259</v>
      </c>
      <c r="B2092" s="42" t="s">
        <v>7260</v>
      </c>
      <c r="C2092" s="42" t="s">
        <v>7261</v>
      </c>
      <c r="D2092" s="58">
        <v>408148</v>
      </c>
      <c r="E2092" s="38"/>
      <c r="F2092" s="58"/>
      <c r="G2092" s="39" t="s">
        <v>1224</v>
      </c>
      <c r="H2092" s="38">
        <v>8263000145</v>
      </c>
      <c r="I2092" s="40" t="s">
        <v>7262</v>
      </c>
      <c r="J2092" s="3">
        <v>889725.1</v>
      </c>
      <c r="K2092" s="3"/>
      <c r="L2092" s="3">
        <v>160150.51799999998</v>
      </c>
      <c r="M2092" s="3">
        <f t="shared" si="32"/>
        <v>1049875.618</v>
      </c>
      <c r="N2092" s="41">
        <v>44460.729166666664</v>
      </c>
      <c r="O2092" s="39">
        <v>6870238963</v>
      </c>
      <c r="P2092" s="42" t="s">
        <v>315</v>
      </c>
      <c r="Q2092" s="42" t="s">
        <v>6630</v>
      </c>
      <c r="R2092" s="60">
        <v>44439</v>
      </c>
      <c r="S2092" s="42" t="s">
        <v>243</v>
      </c>
      <c r="T2092" s="68" t="s">
        <v>506</v>
      </c>
    </row>
    <row r="2093" spans="1:20" s="70" customFormat="1" x14ac:dyDescent="0.2">
      <c r="A2093" s="38" t="s">
        <v>7263</v>
      </c>
      <c r="B2093" s="39" t="s">
        <v>7260</v>
      </c>
      <c r="C2093" s="39" t="s">
        <v>7261</v>
      </c>
      <c r="D2093" s="58">
        <v>408148</v>
      </c>
      <c r="E2093" s="38"/>
      <c r="F2093" s="58"/>
      <c r="G2093" s="39" t="s">
        <v>1224</v>
      </c>
      <c r="H2093" s="38">
        <v>8263000145</v>
      </c>
      <c r="I2093" s="40" t="s">
        <v>7262</v>
      </c>
      <c r="J2093" s="2">
        <v>798560.65</v>
      </c>
      <c r="K2093" s="2"/>
      <c r="L2093" s="2">
        <v>143740.91699999999</v>
      </c>
      <c r="M2093" s="3">
        <f t="shared" si="32"/>
        <v>942301.56700000004</v>
      </c>
      <c r="N2093" s="41">
        <v>44460.729166666664</v>
      </c>
      <c r="O2093" s="39">
        <v>6870238963</v>
      </c>
      <c r="P2093" s="39" t="s">
        <v>3282</v>
      </c>
      <c r="Q2093" s="40" t="s">
        <v>6886</v>
      </c>
      <c r="R2093" s="41">
        <v>44457</v>
      </c>
      <c r="S2093" s="42" t="s">
        <v>2417</v>
      </c>
      <c r="T2093" s="68"/>
    </row>
    <row r="2094" spans="1:20" s="70" customFormat="1" x14ac:dyDescent="0.2">
      <c r="A2094" s="38" t="s">
        <v>7264</v>
      </c>
      <c r="B2094" s="39" t="s">
        <v>7265</v>
      </c>
      <c r="C2094" s="39" t="s">
        <v>7266</v>
      </c>
      <c r="D2094" s="38">
        <v>508615</v>
      </c>
      <c r="E2094" s="38"/>
      <c r="F2094" s="38"/>
      <c r="G2094" s="39" t="s">
        <v>6770</v>
      </c>
      <c r="H2094" s="38">
        <v>8266012627</v>
      </c>
      <c r="I2094" s="40">
        <v>580</v>
      </c>
      <c r="J2094" s="2">
        <v>221300</v>
      </c>
      <c r="K2094" s="2"/>
      <c r="L2094" s="2">
        <v>39834</v>
      </c>
      <c r="M2094" s="3">
        <f t="shared" si="32"/>
        <v>261134</v>
      </c>
      <c r="N2094" s="41">
        <v>44468.729166666664</v>
      </c>
      <c r="O2094" s="39">
        <v>6870238971</v>
      </c>
      <c r="P2094" s="39" t="s">
        <v>52</v>
      </c>
      <c r="Q2094" s="40" t="s">
        <v>7267</v>
      </c>
      <c r="R2094" s="41">
        <v>44521</v>
      </c>
      <c r="S2094" s="39" t="s">
        <v>54</v>
      </c>
      <c r="T2094" s="68"/>
    </row>
    <row r="2095" spans="1:20" s="70" customFormat="1" x14ac:dyDescent="0.2">
      <c r="A2095" s="38" t="s">
        <v>7268</v>
      </c>
      <c r="B2095" s="39" t="s">
        <v>7269</v>
      </c>
      <c r="C2095" s="39" t="s">
        <v>7270</v>
      </c>
      <c r="D2095" s="38">
        <v>406424</v>
      </c>
      <c r="E2095" s="38"/>
      <c r="F2095" s="38"/>
      <c r="G2095" s="39" t="s">
        <v>3254</v>
      </c>
      <c r="H2095" s="38">
        <v>8266011845</v>
      </c>
      <c r="I2095" s="40" t="s">
        <v>7271</v>
      </c>
      <c r="J2095" s="2">
        <v>363903.3898305085</v>
      </c>
      <c r="K2095" s="2"/>
      <c r="L2095" s="2">
        <v>65502.610169491527</v>
      </c>
      <c r="M2095" s="3">
        <f t="shared" si="32"/>
        <v>429406</v>
      </c>
      <c r="N2095" s="41">
        <v>44433.729166666664</v>
      </c>
      <c r="O2095" s="39">
        <v>6870238975</v>
      </c>
      <c r="P2095" s="39" t="s">
        <v>3027</v>
      </c>
      <c r="Q2095" s="40" t="s">
        <v>7272</v>
      </c>
      <c r="R2095" s="41">
        <v>44506</v>
      </c>
      <c r="S2095" s="62" t="s">
        <v>15</v>
      </c>
      <c r="T2095" s="68"/>
    </row>
    <row r="2096" spans="1:20" s="70" customFormat="1" x14ac:dyDescent="0.2">
      <c r="A2096" s="38" t="s">
        <v>7273</v>
      </c>
      <c r="B2096" s="39" t="s">
        <v>7274</v>
      </c>
      <c r="C2096" s="39" t="s">
        <v>7275</v>
      </c>
      <c r="D2096" s="38">
        <v>108271</v>
      </c>
      <c r="E2096" s="38"/>
      <c r="F2096" s="38"/>
      <c r="G2096" s="39" t="s">
        <v>6876</v>
      </c>
      <c r="H2096" s="38">
        <v>8266012385</v>
      </c>
      <c r="I2096" s="40">
        <v>26233</v>
      </c>
      <c r="J2096" s="2">
        <v>3600</v>
      </c>
      <c r="K2096" s="2"/>
      <c r="L2096" s="2">
        <v>648</v>
      </c>
      <c r="M2096" s="3">
        <f t="shared" si="32"/>
        <v>4248</v>
      </c>
      <c r="N2096" s="41">
        <v>44439.729166666664</v>
      </c>
      <c r="O2096" s="39">
        <v>44134209</v>
      </c>
      <c r="P2096" s="39" t="s">
        <v>52</v>
      </c>
      <c r="Q2096" s="40" t="s">
        <v>7276</v>
      </c>
      <c r="R2096" s="41">
        <v>44492</v>
      </c>
      <c r="S2096" s="39" t="s">
        <v>54</v>
      </c>
      <c r="T2096" s="68"/>
    </row>
    <row r="2097" spans="1:20" s="70" customFormat="1" x14ac:dyDescent="0.2">
      <c r="A2097" s="38" t="s">
        <v>7277</v>
      </c>
      <c r="B2097" s="39" t="s">
        <v>7278</v>
      </c>
      <c r="C2097" s="39" t="s">
        <v>7279</v>
      </c>
      <c r="D2097" s="38">
        <v>814565</v>
      </c>
      <c r="E2097" s="38"/>
      <c r="F2097" s="38"/>
      <c r="G2097" s="39" t="s">
        <v>7280</v>
      </c>
      <c r="H2097" s="38">
        <v>8266012753</v>
      </c>
      <c r="I2097" s="40" t="s">
        <v>7281</v>
      </c>
      <c r="J2097" s="2">
        <v>39900</v>
      </c>
      <c r="K2097" s="2"/>
      <c r="L2097" s="2">
        <v>7182</v>
      </c>
      <c r="M2097" s="3">
        <f t="shared" si="32"/>
        <v>47082</v>
      </c>
      <c r="N2097" s="41">
        <v>44464.729166666664</v>
      </c>
      <c r="O2097" s="39">
        <v>6870243982</v>
      </c>
      <c r="P2097" s="39" t="s">
        <v>52</v>
      </c>
      <c r="Q2097" s="40">
        <v>111083204108</v>
      </c>
      <c r="R2097" s="41">
        <v>44509</v>
      </c>
      <c r="S2097" s="39" t="s">
        <v>54</v>
      </c>
      <c r="T2097" s="68"/>
    </row>
    <row r="2098" spans="1:20" s="70" customFormat="1" x14ac:dyDescent="0.2">
      <c r="A2098" s="38" t="s">
        <v>7282</v>
      </c>
      <c r="B2098" s="42" t="s">
        <v>7283</v>
      </c>
      <c r="C2098" s="42" t="s">
        <v>7284</v>
      </c>
      <c r="D2098" s="38">
        <v>510104</v>
      </c>
      <c r="E2098" s="38"/>
      <c r="F2098" s="38"/>
      <c r="G2098" s="42" t="s">
        <v>6236</v>
      </c>
      <c r="H2098" s="38">
        <v>8266012361</v>
      </c>
      <c r="I2098" s="40" t="s">
        <v>7285</v>
      </c>
      <c r="J2098" s="3">
        <v>5796.610169491526</v>
      </c>
      <c r="K2098" s="3"/>
      <c r="L2098" s="3">
        <v>1043.3898305084747</v>
      </c>
      <c r="M2098" s="3">
        <f t="shared" si="32"/>
        <v>6840.0000000000009</v>
      </c>
      <c r="N2098" s="41">
        <v>44473.729166666664</v>
      </c>
      <c r="O2098" s="39">
        <v>6870241021</v>
      </c>
      <c r="P2098" s="42" t="s">
        <v>315</v>
      </c>
      <c r="Q2098" s="42" t="s">
        <v>7286</v>
      </c>
      <c r="R2098" s="60">
        <v>44506</v>
      </c>
      <c r="S2098" s="42" t="s">
        <v>243</v>
      </c>
      <c r="T2098" s="68"/>
    </row>
    <row r="2099" spans="1:20" s="70" customFormat="1" x14ac:dyDescent="0.2">
      <c r="A2099" s="38" t="s">
        <v>7287</v>
      </c>
      <c r="B2099" s="39" t="s">
        <v>7288</v>
      </c>
      <c r="C2099" s="39" t="s">
        <v>7289</v>
      </c>
      <c r="D2099" s="38">
        <v>510104</v>
      </c>
      <c r="E2099" s="38"/>
      <c r="F2099" s="38"/>
      <c r="G2099" s="42" t="s">
        <v>6236</v>
      </c>
      <c r="H2099" s="38">
        <v>8266012643</v>
      </c>
      <c r="I2099" s="40" t="s">
        <v>7290</v>
      </c>
      <c r="J2099" s="2">
        <v>49800</v>
      </c>
      <c r="K2099" s="2"/>
      <c r="L2099" s="2">
        <v>0</v>
      </c>
      <c r="M2099" s="3">
        <f t="shared" si="32"/>
        <v>49800</v>
      </c>
      <c r="N2099" s="41">
        <v>44473.729166666664</v>
      </c>
      <c r="O2099" s="39">
        <v>6870241031</v>
      </c>
      <c r="P2099" s="39" t="s">
        <v>52</v>
      </c>
      <c r="Q2099" s="40" t="s">
        <v>7291</v>
      </c>
      <c r="R2099" s="41">
        <v>44521</v>
      </c>
      <c r="S2099" s="39" t="s">
        <v>54</v>
      </c>
      <c r="T2099" s="68"/>
    </row>
    <row r="2100" spans="1:20" s="70" customFormat="1" x14ac:dyDescent="0.2">
      <c r="A2100" s="38" t="s">
        <v>7292</v>
      </c>
      <c r="B2100" s="42" t="s">
        <v>7293</v>
      </c>
      <c r="C2100" s="42" t="s">
        <v>7294</v>
      </c>
      <c r="D2100" s="38">
        <v>510104</v>
      </c>
      <c r="E2100" s="38"/>
      <c r="F2100" s="38"/>
      <c r="G2100" s="42" t="s">
        <v>6236</v>
      </c>
      <c r="H2100" s="38">
        <v>8266012361</v>
      </c>
      <c r="I2100" s="40" t="s">
        <v>7295</v>
      </c>
      <c r="J2100" s="3">
        <v>4666.1016949152545</v>
      </c>
      <c r="K2100" s="3"/>
      <c r="L2100" s="3">
        <v>839.89830508474574</v>
      </c>
      <c r="M2100" s="3">
        <f t="shared" si="32"/>
        <v>5506</v>
      </c>
      <c r="N2100" s="41">
        <v>44470.729166666664</v>
      </c>
      <c r="O2100" s="39">
        <v>6870241035</v>
      </c>
      <c r="P2100" s="42" t="s">
        <v>315</v>
      </c>
      <c r="Q2100" s="42" t="s">
        <v>7286</v>
      </c>
      <c r="R2100" s="60">
        <v>44506</v>
      </c>
      <c r="S2100" s="42" t="s">
        <v>243</v>
      </c>
      <c r="T2100" s="68"/>
    </row>
    <row r="2101" spans="1:20" s="70" customFormat="1" x14ac:dyDescent="0.2">
      <c r="A2101" s="38" t="s">
        <v>7296</v>
      </c>
      <c r="B2101" s="39" t="s">
        <v>7297</v>
      </c>
      <c r="C2101" s="39" t="s">
        <v>7298</v>
      </c>
      <c r="D2101" s="38">
        <v>130086</v>
      </c>
      <c r="E2101" s="38"/>
      <c r="F2101" s="38"/>
      <c r="G2101" s="39" t="s">
        <v>7299</v>
      </c>
      <c r="H2101" s="38">
        <v>8266012721</v>
      </c>
      <c r="I2101" s="40">
        <v>241</v>
      </c>
      <c r="J2101" s="2">
        <v>15000</v>
      </c>
      <c r="K2101" s="2"/>
      <c r="L2101" s="2">
        <v>2700</v>
      </c>
      <c r="M2101" s="3">
        <f t="shared" si="32"/>
        <v>17700</v>
      </c>
      <c r="N2101" s="41">
        <v>44457.729166666664</v>
      </c>
      <c r="O2101" s="39">
        <v>6870243522</v>
      </c>
      <c r="P2101" s="39" t="s">
        <v>52</v>
      </c>
      <c r="Q2101" s="40" t="s">
        <v>7300</v>
      </c>
      <c r="R2101" s="41">
        <v>44509</v>
      </c>
      <c r="S2101" s="39" t="s">
        <v>54</v>
      </c>
      <c r="T2101" s="68"/>
    </row>
    <row r="2102" spans="1:20" s="70" customFormat="1" x14ac:dyDescent="0.2">
      <c r="A2102" s="38" t="s">
        <v>7301</v>
      </c>
      <c r="B2102" s="39" t="s">
        <v>7302</v>
      </c>
      <c r="C2102" s="39" t="s">
        <v>7303</v>
      </c>
      <c r="D2102" s="38">
        <v>405996</v>
      </c>
      <c r="E2102" s="38"/>
      <c r="F2102" s="38"/>
      <c r="G2102" s="39" t="s">
        <v>2376</v>
      </c>
      <c r="H2102" s="38">
        <v>8263000079</v>
      </c>
      <c r="I2102" s="40">
        <v>212901035194</v>
      </c>
      <c r="J2102" s="2">
        <v>55000</v>
      </c>
      <c r="K2102" s="2"/>
      <c r="L2102" s="2">
        <v>9900</v>
      </c>
      <c r="M2102" s="3">
        <f t="shared" si="32"/>
        <v>64900</v>
      </c>
      <c r="N2102" s="41">
        <v>44399.729166666664</v>
      </c>
      <c r="O2102" s="39">
        <v>6870241363</v>
      </c>
      <c r="P2102" s="39" t="s">
        <v>52</v>
      </c>
      <c r="Q2102" s="40" t="s">
        <v>7304</v>
      </c>
      <c r="R2102" s="41">
        <v>44796</v>
      </c>
      <c r="S2102" s="39" t="s">
        <v>54</v>
      </c>
      <c r="T2102" s="68"/>
    </row>
    <row r="2103" spans="1:20" s="70" customFormat="1" x14ac:dyDescent="0.2">
      <c r="A2103" s="38" t="s">
        <v>7305</v>
      </c>
      <c r="B2103" s="39" t="s">
        <v>7306</v>
      </c>
      <c r="C2103" s="39" t="s">
        <v>7307</v>
      </c>
      <c r="D2103" s="38">
        <v>405996</v>
      </c>
      <c r="E2103" s="38"/>
      <c r="F2103" s="38"/>
      <c r="G2103" s="39" t="s">
        <v>2376</v>
      </c>
      <c r="H2103" s="38">
        <v>8263000079</v>
      </c>
      <c r="I2103" s="40">
        <v>212901035430</v>
      </c>
      <c r="J2103" s="2">
        <v>80000</v>
      </c>
      <c r="K2103" s="2"/>
      <c r="L2103" s="2">
        <v>14400</v>
      </c>
      <c r="M2103" s="3">
        <f t="shared" si="32"/>
        <v>94400</v>
      </c>
      <c r="N2103" s="41">
        <v>44400.729166666664</v>
      </c>
      <c r="O2103" s="39">
        <v>6870246366</v>
      </c>
      <c r="P2103" s="39" t="s">
        <v>52</v>
      </c>
      <c r="Q2103" s="40" t="s">
        <v>7308</v>
      </c>
      <c r="R2103" s="41">
        <v>45024</v>
      </c>
      <c r="S2103" s="39" t="s">
        <v>54</v>
      </c>
      <c r="T2103" s="68"/>
    </row>
    <row r="2104" spans="1:20" s="70" customFormat="1" x14ac:dyDescent="0.2">
      <c r="A2104" s="38" t="s">
        <v>7309</v>
      </c>
      <c r="B2104" s="39" t="s">
        <v>7310</v>
      </c>
      <c r="C2104" s="39" t="s">
        <v>7311</v>
      </c>
      <c r="D2104" s="38">
        <v>510212</v>
      </c>
      <c r="E2104" s="38"/>
      <c r="F2104" s="38"/>
      <c r="G2104" s="39" t="s">
        <v>7312</v>
      </c>
      <c r="H2104" s="38">
        <v>8266012648</v>
      </c>
      <c r="I2104" s="40">
        <v>640</v>
      </c>
      <c r="J2104" s="2">
        <v>64939.830508474581</v>
      </c>
      <c r="K2104" s="2"/>
      <c r="L2104" s="2">
        <v>11689.169491525425</v>
      </c>
      <c r="M2104" s="3">
        <f t="shared" si="32"/>
        <v>76629</v>
      </c>
      <c r="N2104" s="41">
        <v>44481.729166666664</v>
      </c>
      <c r="O2104" s="39">
        <v>6870241426</v>
      </c>
      <c r="P2104" s="39" t="s">
        <v>52</v>
      </c>
      <c r="Q2104" s="40">
        <v>112177304383</v>
      </c>
      <c r="R2104" s="41">
        <v>44549</v>
      </c>
      <c r="S2104" s="39" t="s">
        <v>54</v>
      </c>
      <c r="T2104" s="68"/>
    </row>
    <row r="2105" spans="1:20" s="70" customFormat="1" x14ac:dyDescent="0.2">
      <c r="A2105" s="38" t="s">
        <v>7313</v>
      </c>
      <c r="B2105" s="39" t="s">
        <v>7314</v>
      </c>
      <c r="C2105" s="39" t="s">
        <v>7315</v>
      </c>
      <c r="D2105" s="38">
        <v>128599</v>
      </c>
      <c r="E2105" s="38"/>
      <c r="F2105" s="38"/>
      <c r="G2105" s="39" t="s">
        <v>7316</v>
      </c>
      <c r="H2105" s="38">
        <v>8266012714</v>
      </c>
      <c r="I2105" s="40" t="s">
        <v>7317</v>
      </c>
      <c r="J2105" s="2">
        <v>2025.4237288135594</v>
      </c>
      <c r="K2105" s="2"/>
      <c r="L2105" s="2">
        <v>364.57627118644069</v>
      </c>
      <c r="M2105" s="3">
        <f t="shared" si="32"/>
        <v>2390</v>
      </c>
      <c r="N2105" s="41">
        <v>44456.729166666664</v>
      </c>
      <c r="O2105" s="39">
        <v>6870241521</v>
      </c>
      <c r="P2105" s="39" t="s">
        <v>52</v>
      </c>
      <c r="Q2105" s="40">
        <v>111061736408</v>
      </c>
      <c r="R2105" s="41">
        <v>44507</v>
      </c>
      <c r="S2105" s="39" t="s">
        <v>54</v>
      </c>
      <c r="T2105" s="68"/>
    </row>
    <row r="2106" spans="1:20" s="70" customFormat="1" x14ac:dyDescent="0.2">
      <c r="A2106" s="38" t="s">
        <v>7318</v>
      </c>
      <c r="B2106" s="42" t="s">
        <v>7319</v>
      </c>
      <c r="C2106" s="42" t="s">
        <v>7320</v>
      </c>
      <c r="D2106" s="38">
        <v>108271</v>
      </c>
      <c r="E2106" s="38"/>
      <c r="F2106" s="38"/>
      <c r="G2106" s="42" t="s">
        <v>6876</v>
      </c>
      <c r="H2106" s="38">
        <v>8266012562</v>
      </c>
      <c r="I2106" s="40">
        <v>26579</v>
      </c>
      <c r="J2106" s="3">
        <v>9360.5</v>
      </c>
      <c r="K2106" s="3"/>
      <c r="L2106" s="3">
        <v>1684.89</v>
      </c>
      <c r="M2106" s="3">
        <f t="shared" si="32"/>
        <v>11045.39</v>
      </c>
      <c r="N2106" s="41">
        <v>44457.729166666664</v>
      </c>
      <c r="O2106" s="39">
        <v>6870241666</v>
      </c>
      <c r="P2106" s="42" t="s">
        <v>315</v>
      </c>
      <c r="Q2106" s="42" t="s">
        <v>7321</v>
      </c>
      <c r="R2106" s="60">
        <v>44504</v>
      </c>
      <c r="S2106" s="42" t="s">
        <v>243</v>
      </c>
      <c r="T2106" s="68"/>
    </row>
    <row r="2107" spans="1:20" s="70" customFormat="1" x14ac:dyDescent="0.2">
      <c r="A2107" s="38" t="s">
        <v>7322</v>
      </c>
      <c r="B2107" s="42" t="s">
        <v>7323</v>
      </c>
      <c r="C2107" s="42" t="s">
        <v>7324</v>
      </c>
      <c r="D2107" s="38">
        <v>115489</v>
      </c>
      <c r="E2107" s="38"/>
      <c r="F2107" s="38"/>
      <c r="G2107" s="42" t="s">
        <v>1562</v>
      </c>
      <c r="H2107" s="38">
        <v>8266012544</v>
      </c>
      <c r="I2107" s="40">
        <v>512</v>
      </c>
      <c r="J2107" s="3">
        <v>72920.399999999994</v>
      </c>
      <c r="K2107" s="3"/>
      <c r="L2107" s="3">
        <v>13125.6</v>
      </c>
      <c r="M2107" s="3">
        <f t="shared" si="32"/>
        <v>86046</v>
      </c>
      <c r="N2107" s="41">
        <v>44459.729166666664</v>
      </c>
      <c r="O2107" s="39">
        <v>6870241688</v>
      </c>
      <c r="P2107" s="42" t="s">
        <v>315</v>
      </c>
      <c r="Q2107" s="42" t="s">
        <v>7325</v>
      </c>
      <c r="R2107" s="60">
        <v>44492</v>
      </c>
      <c r="S2107" s="42" t="s">
        <v>243</v>
      </c>
      <c r="T2107" s="68"/>
    </row>
    <row r="2108" spans="1:20" s="70" customFormat="1" x14ac:dyDescent="0.2">
      <c r="A2108" s="38" t="s">
        <v>7326</v>
      </c>
      <c r="B2108" s="42" t="s">
        <v>7327</v>
      </c>
      <c r="C2108" s="42" t="s">
        <v>7328</v>
      </c>
      <c r="D2108" s="38">
        <v>509862</v>
      </c>
      <c r="E2108" s="38"/>
      <c r="F2108" s="38"/>
      <c r="G2108" s="42" t="s">
        <v>7329</v>
      </c>
      <c r="H2108" s="38">
        <v>8266012765</v>
      </c>
      <c r="I2108" s="40">
        <v>187</v>
      </c>
      <c r="J2108" s="3">
        <v>135000</v>
      </c>
      <c r="K2108" s="3"/>
      <c r="L2108" s="3">
        <v>24300</v>
      </c>
      <c r="M2108" s="3">
        <f t="shared" si="32"/>
        <v>159300</v>
      </c>
      <c r="N2108" s="41">
        <v>44476.729166666664</v>
      </c>
      <c r="O2108" s="39">
        <v>6870243985</v>
      </c>
      <c r="P2108" s="42" t="s">
        <v>315</v>
      </c>
      <c r="Q2108" s="42" t="s">
        <v>7330</v>
      </c>
      <c r="R2108" s="60">
        <v>44523</v>
      </c>
      <c r="S2108" s="42" t="s">
        <v>243</v>
      </c>
      <c r="T2108" s="68" t="s">
        <v>506</v>
      </c>
    </row>
    <row r="2109" spans="1:20" s="70" customFormat="1" x14ac:dyDescent="0.2">
      <c r="A2109" s="38" t="s">
        <v>7331</v>
      </c>
      <c r="B2109" s="42" t="s">
        <v>7332</v>
      </c>
      <c r="C2109" s="42" t="s">
        <v>7333</v>
      </c>
      <c r="D2109" s="38">
        <v>128635</v>
      </c>
      <c r="E2109" s="38"/>
      <c r="F2109" s="38"/>
      <c r="G2109" s="42" t="s">
        <v>989</v>
      </c>
      <c r="H2109" s="38">
        <v>8266012563</v>
      </c>
      <c r="I2109" s="40" t="s">
        <v>7334</v>
      </c>
      <c r="J2109" s="3">
        <v>2805</v>
      </c>
      <c r="K2109" s="3"/>
      <c r="L2109" s="3">
        <v>504.9</v>
      </c>
      <c r="M2109" s="3">
        <f t="shared" si="32"/>
        <v>3309.9</v>
      </c>
      <c r="N2109" s="41">
        <v>44454.729166666664</v>
      </c>
      <c r="O2109" s="39">
        <v>6870241704</v>
      </c>
      <c r="P2109" s="42" t="s">
        <v>315</v>
      </c>
      <c r="Q2109" s="42" t="s">
        <v>7335</v>
      </c>
      <c r="R2109" s="60">
        <v>44507</v>
      </c>
      <c r="S2109" s="42" t="s">
        <v>243</v>
      </c>
      <c r="T2109" s="68"/>
    </row>
    <row r="2110" spans="1:20" s="70" customFormat="1" x14ac:dyDescent="0.2">
      <c r="A2110" s="38" t="s">
        <v>7336</v>
      </c>
      <c r="B2110" s="42" t="s">
        <v>7337</v>
      </c>
      <c r="C2110" s="42" t="s">
        <v>7338</v>
      </c>
      <c r="D2110" s="38">
        <v>400371</v>
      </c>
      <c r="E2110" s="38"/>
      <c r="F2110" s="38"/>
      <c r="G2110" s="42" t="s">
        <v>7339</v>
      </c>
      <c r="H2110" s="38">
        <v>8266011716</v>
      </c>
      <c r="I2110" s="40" t="s">
        <v>7340</v>
      </c>
      <c r="J2110" s="3">
        <v>57000</v>
      </c>
      <c r="K2110" s="3"/>
      <c r="L2110" s="3">
        <v>10260</v>
      </c>
      <c r="M2110" s="3">
        <f t="shared" si="32"/>
        <v>67260</v>
      </c>
      <c r="N2110" s="41">
        <v>44447.729166666664</v>
      </c>
      <c r="O2110" s="39">
        <v>6870241743</v>
      </c>
      <c r="P2110" s="42" t="s">
        <v>315</v>
      </c>
      <c r="Q2110" s="42" t="s">
        <v>7341</v>
      </c>
      <c r="R2110" s="60">
        <v>44507</v>
      </c>
      <c r="S2110" s="42" t="s">
        <v>243</v>
      </c>
      <c r="T2110" s="68"/>
    </row>
    <row r="2111" spans="1:20" s="70" customFormat="1" x14ac:dyDescent="0.2">
      <c r="A2111" s="38" t="s">
        <v>7342</v>
      </c>
      <c r="B2111" s="42" t="s">
        <v>7343</v>
      </c>
      <c r="C2111" s="42" t="s">
        <v>7344</v>
      </c>
      <c r="D2111" s="58">
        <v>408148</v>
      </c>
      <c r="E2111" s="38"/>
      <c r="F2111" s="58"/>
      <c r="G2111" s="39" t="s">
        <v>1224</v>
      </c>
      <c r="H2111" s="38">
        <v>8263000145</v>
      </c>
      <c r="I2111" s="40" t="s">
        <v>7345</v>
      </c>
      <c r="J2111" s="3">
        <v>1308130</v>
      </c>
      <c r="K2111" s="3"/>
      <c r="L2111" s="3">
        <v>235463.4</v>
      </c>
      <c r="M2111" s="3">
        <f t="shared" si="32"/>
        <v>1543593.4</v>
      </c>
      <c r="N2111" s="41">
        <v>44460.729166666664</v>
      </c>
      <c r="O2111" s="39">
        <v>6870241897</v>
      </c>
      <c r="P2111" s="42" t="s">
        <v>315</v>
      </c>
      <c r="Q2111" s="42"/>
      <c r="R2111" s="60"/>
      <c r="S2111" s="42" t="s">
        <v>243</v>
      </c>
      <c r="T2111" s="68" t="s">
        <v>506</v>
      </c>
    </row>
    <row r="2112" spans="1:20" s="70" customFormat="1" x14ac:dyDescent="0.2">
      <c r="A2112" s="38" t="s">
        <v>7346</v>
      </c>
      <c r="B2112" s="39" t="s">
        <v>7343</v>
      </c>
      <c r="C2112" s="39" t="s">
        <v>7344</v>
      </c>
      <c r="D2112" s="58">
        <v>408148</v>
      </c>
      <c r="E2112" s="38"/>
      <c r="F2112" s="58"/>
      <c r="G2112" s="39" t="s">
        <v>1224</v>
      </c>
      <c r="H2112" s="38">
        <v>8263000145</v>
      </c>
      <c r="I2112" s="40" t="s">
        <v>7345</v>
      </c>
      <c r="J2112" s="2">
        <v>325760</v>
      </c>
      <c r="K2112" s="2"/>
      <c r="L2112" s="2">
        <v>58636.799999999996</v>
      </c>
      <c r="M2112" s="3">
        <f t="shared" si="32"/>
        <v>384396.79999999999</v>
      </c>
      <c r="N2112" s="41">
        <v>44460.729166666664</v>
      </c>
      <c r="O2112" s="39">
        <v>6870241897</v>
      </c>
      <c r="P2112" s="39" t="s">
        <v>3282</v>
      </c>
      <c r="Q2112" s="40" t="s">
        <v>6886</v>
      </c>
      <c r="R2112" s="41">
        <v>44457</v>
      </c>
      <c r="S2112" s="42" t="s">
        <v>2417</v>
      </c>
      <c r="T2112" s="68"/>
    </row>
    <row r="2113" spans="1:20" s="70" customFormat="1" x14ac:dyDescent="0.2">
      <c r="A2113" s="38" t="s">
        <v>7347</v>
      </c>
      <c r="B2113" s="42" t="s">
        <v>7348</v>
      </c>
      <c r="C2113" s="42" t="s">
        <v>7349</v>
      </c>
      <c r="D2113" s="38">
        <v>808750</v>
      </c>
      <c r="E2113" s="38"/>
      <c r="F2113" s="38"/>
      <c r="G2113" s="42" t="s">
        <v>7350</v>
      </c>
      <c r="H2113" s="38">
        <v>8268007333</v>
      </c>
      <c r="I2113" s="40" t="s">
        <v>7351</v>
      </c>
      <c r="J2113" s="3">
        <v>200000</v>
      </c>
      <c r="K2113" s="3"/>
      <c r="L2113" s="3">
        <v>36000</v>
      </c>
      <c r="M2113" s="3">
        <f t="shared" si="32"/>
        <v>236000</v>
      </c>
      <c r="N2113" s="41">
        <v>44440.729166666664</v>
      </c>
      <c r="O2113" s="39">
        <v>44142907</v>
      </c>
      <c r="P2113" s="42" t="s">
        <v>315</v>
      </c>
      <c r="Q2113" s="42" t="s">
        <v>7352</v>
      </c>
      <c r="R2113" s="60">
        <v>44498</v>
      </c>
      <c r="S2113" s="42" t="s">
        <v>243</v>
      </c>
      <c r="T2113" s="68"/>
    </row>
    <row r="2114" spans="1:20" s="70" customFormat="1" x14ac:dyDescent="0.2">
      <c r="A2114" s="38" t="s">
        <v>7353</v>
      </c>
      <c r="B2114" s="39" t="s">
        <v>7354</v>
      </c>
      <c r="C2114" s="39" t="s">
        <v>7355</v>
      </c>
      <c r="D2114" s="38">
        <v>407950</v>
      </c>
      <c r="E2114" s="38"/>
      <c r="F2114" s="38"/>
      <c r="G2114" s="39" t="s">
        <v>7356</v>
      </c>
      <c r="H2114" s="38">
        <v>8266012774</v>
      </c>
      <c r="I2114" s="40" t="s">
        <v>7357</v>
      </c>
      <c r="J2114" s="2">
        <v>980979.66101694922</v>
      </c>
      <c r="K2114" s="2"/>
      <c r="L2114" s="2">
        <v>176576.33898305084</v>
      </c>
      <c r="M2114" s="3">
        <f t="shared" si="32"/>
        <v>1157556</v>
      </c>
      <c r="N2114" s="41">
        <v>44347.729166666664</v>
      </c>
      <c r="O2114" s="39">
        <v>6870246003</v>
      </c>
      <c r="P2114" s="39" t="s">
        <v>3027</v>
      </c>
      <c r="Q2114" s="40">
        <v>110259602681</v>
      </c>
      <c r="R2114" s="41">
        <v>44495</v>
      </c>
      <c r="S2114" s="62" t="s">
        <v>15</v>
      </c>
      <c r="T2114" s="68"/>
    </row>
    <row r="2115" spans="1:20" s="70" customFormat="1" x14ac:dyDescent="0.2">
      <c r="A2115" s="38" t="s">
        <v>7358</v>
      </c>
      <c r="B2115" s="39" t="s">
        <v>7359</v>
      </c>
      <c r="C2115" s="39" t="s">
        <v>7360</v>
      </c>
      <c r="D2115" s="38">
        <v>703046</v>
      </c>
      <c r="E2115" s="38"/>
      <c r="F2115" s="38"/>
      <c r="G2115" s="42" t="s">
        <v>678</v>
      </c>
      <c r="H2115" s="38">
        <v>8266012385</v>
      </c>
      <c r="I2115" s="40" t="s">
        <v>7361</v>
      </c>
      <c r="J2115" s="2">
        <v>504</v>
      </c>
      <c r="K2115" s="2"/>
      <c r="L2115" s="2">
        <v>0</v>
      </c>
      <c r="M2115" s="3">
        <f t="shared" si="32"/>
        <v>504</v>
      </c>
      <c r="N2115" s="41">
        <v>44450.729166666664</v>
      </c>
      <c r="O2115" s="39">
        <v>3445016622</v>
      </c>
      <c r="P2115" s="39" t="s">
        <v>52</v>
      </c>
      <c r="Q2115" s="40" t="s">
        <v>7362</v>
      </c>
      <c r="R2115" s="41">
        <v>44520</v>
      </c>
      <c r="S2115" s="39" t="s">
        <v>54</v>
      </c>
      <c r="T2115" s="68"/>
    </row>
    <row r="2116" spans="1:20" s="70" customFormat="1" x14ac:dyDescent="0.2">
      <c r="A2116" s="38" t="s">
        <v>7363</v>
      </c>
      <c r="B2116" s="42" t="s">
        <v>7364</v>
      </c>
      <c r="C2116" s="42"/>
      <c r="D2116" s="38">
        <v>408038</v>
      </c>
      <c r="E2116" s="38"/>
      <c r="F2116" s="38"/>
      <c r="G2116" s="39" t="s">
        <v>6647</v>
      </c>
      <c r="H2116" s="38">
        <v>8263000131</v>
      </c>
      <c r="I2116" s="40" t="s">
        <v>7365</v>
      </c>
      <c r="J2116" s="3">
        <v>2285</v>
      </c>
      <c r="K2116" s="3"/>
      <c r="L2116" s="3">
        <v>411.3</v>
      </c>
      <c r="M2116" s="3">
        <f t="shared" si="32"/>
        <v>2696.3</v>
      </c>
      <c r="N2116" s="41">
        <v>44490</v>
      </c>
      <c r="O2116" s="39"/>
      <c r="P2116" s="42" t="s">
        <v>315</v>
      </c>
      <c r="Q2116" s="42"/>
      <c r="R2116" s="60"/>
      <c r="S2116" s="42" t="s">
        <v>243</v>
      </c>
      <c r="T2116" s="68"/>
    </row>
    <row r="2117" spans="1:20" s="70" customFormat="1" x14ac:dyDescent="0.2">
      <c r="A2117" s="38" t="s">
        <v>7366</v>
      </c>
      <c r="B2117" s="42" t="s">
        <v>7364</v>
      </c>
      <c r="C2117" s="42"/>
      <c r="D2117" s="38">
        <v>408038</v>
      </c>
      <c r="E2117" s="38"/>
      <c r="F2117" s="38"/>
      <c r="G2117" s="39" t="s">
        <v>6647</v>
      </c>
      <c r="H2117" s="38">
        <v>8263000131</v>
      </c>
      <c r="I2117" s="40" t="s">
        <v>7367</v>
      </c>
      <c r="J2117" s="3">
        <v>-2285</v>
      </c>
      <c r="K2117" s="3"/>
      <c r="L2117" s="3">
        <v>-411.3</v>
      </c>
      <c r="M2117" s="3">
        <f t="shared" si="32"/>
        <v>-2696.3</v>
      </c>
      <c r="N2117" s="41">
        <v>44490</v>
      </c>
      <c r="O2117" s="39"/>
      <c r="P2117" s="42" t="s">
        <v>315</v>
      </c>
      <c r="Q2117" s="42"/>
      <c r="R2117" s="60"/>
      <c r="S2117" s="42" t="s">
        <v>243</v>
      </c>
      <c r="T2117" s="68"/>
    </row>
    <row r="2118" spans="1:20" s="70" customFormat="1" x14ac:dyDescent="0.2">
      <c r="A2118" s="38" t="s">
        <v>7368</v>
      </c>
      <c r="B2118" s="42" t="s">
        <v>7364</v>
      </c>
      <c r="C2118" s="42"/>
      <c r="D2118" s="38">
        <v>408038</v>
      </c>
      <c r="E2118" s="38"/>
      <c r="F2118" s="38"/>
      <c r="G2118" s="39" t="s">
        <v>6647</v>
      </c>
      <c r="H2118" s="38">
        <v>8263000131</v>
      </c>
      <c r="I2118" s="40" t="s">
        <v>7367</v>
      </c>
      <c r="J2118" s="3">
        <v>-2355</v>
      </c>
      <c r="K2118" s="3"/>
      <c r="L2118" s="3">
        <v>-423.9</v>
      </c>
      <c r="M2118" s="3">
        <f t="shared" ref="M2118:M2181" si="33">SUM(J2118:L2118)</f>
        <v>-2778.9</v>
      </c>
      <c r="N2118" s="41">
        <v>44490</v>
      </c>
      <c r="O2118" s="39"/>
      <c r="P2118" s="42" t="s">
        <v>315</v>
      </c>
      <c r="Q2118" s="42"/>
      <c r="R2118" s="60"/>
      <c r="S2118" s="42" t="s">
        <v>243</v>
      </c>
      <c r="T2118" s="68"/>
    </row>
    <row r="2119" spans="1:20" s="70" customFormat="1" x14ac:dyDescent="0.2">
      <c r="A2119" s="38" t="s">
        <v>7369</v>
      </c>
      <c r="B2119" s="39" t="s">
        <v>7370</v>
      </c>
      <c r="C2119" s="39" t="s">
        <v>7371</v>
      </c>
      <c r="D2119" s="38">
        <v>812419</v>
      </c>
      <c r="E2119" s="38"/>
      <c r="F2119" s="38"/>
      <c r="G2119" s="39" t="s">
        <v>1956</v>
      </c>
      <c r="H2119" s="38">
        <v>8268006955</v>
      </c>
      <c r="I2119" s="40" t="s">
        <v>7372</v>
      </c>
      <c r="J2119" s="2">
        <v>42294.91525423729</v>
      </c>
      <c r="K2119" s="2"/>
      <c r="L2119" s="2">
        <v>7613.0847457627124</v>
      </c>
      <c r="M2119" s="3">
        <f t="shared" si="33"/>
        <v>49908</v>
      </c>
      <c r="N2119" s="41">
        <v>44464.729166666664</v>
      </c>
      <c r="O2119" s="39">
        <v>44137980</v>
      </c>
      <c r="P2119" s="39" t="s">
        <v>52</v>
      </c>
      <c r="Q2119" s="40" t="s">
        <v>7373</v>
      </c>
      <c r="R2119" s="41">
        <v>44492</v>
      </c>
      <c r="S2119" s="39" t="s">
        <v>54</v>
      </c>
      <c r="T2119" s="68"/>
    </row>
    <row r="2120" spans="1:20" s="70" customFormat="1" x14ac:dyDescent="0.2">
      <c r="A2120" s="38" t="s">
        <v>7374</v>
      </c>
      <c r="B2120" s="39" t="s">
        <v>234</v>
      </c>
      <c r="C2120" s="39"/>
      <c r="D2120" s="38" t="s">
        <v>245</v>
      </c>
      <c r="E2120" s="38"/>
      <c r="F2120" s="38"/>
      <c r="G2120" s="39" t="s">
        <v>1378</v>
      </c>
      <c r="H2120" s="38" t="s">
        <v>1378</v>
      </c>
      <c r="I2120" s="52" t="s">
        <v>7375</v>
      </c>
      <c r="J2120" s="5">
        <v>4940</v>
      </c>
      <c r="K2120" s="2"/>
      <c r="L2120" s="2">
        <v>0</v>
      </c>
      <c r="M2120" s="3">
        <f t="shared" si="33"/>
        <v>4940</v>
      </c>
      <c r="N2120" s="59">
        <v>44491</v>
      </c>
      <c r="O2120" s="39"/>
      <c r="P2120" s="39" t="s">
        <v>52</v>
      </c>
      <c r="Q2120" s="40"/>
      <c r="R2120" s="41"/>
      <c r="S2120" s="39" t="s">
        <v>54</v>
      </c>
      <c r="T2120" s="68"/>
    </row>
    <row r="2121" spans="1:20" s="70" customFormat="1" x14ac:dyDescent="0.2">
      <c r="A2121" s="38" t="s">
        <v>7376</v>
      </c>
      <c r="B2121" s="39" t="s">
        <v>234</v>
      </c>
      <c r="C2121" s="39"/>
      <c r="D2121" s="38" t="s">
        <v>245</v>
      </c>
      <c r="E2121" s="38"/>
      <c r="F2121" s="38"/>
      <c r="G2121" s="39" t="s">
        <v>1378</v>
      </c>
      <c r="H2121" s="38" t="s">
        <v>1378</v>
      </c>
      <c r="I2121" s="52" t="s">
        <v>7377</v>
      </c>
      <c r="J2121" s="5">
        <v>2550</v>
      </c>
      <c r="K2121" s="2"/>
      <c r="L2121" s="2">
        <v>0</v>
      </c>
      <c r="M2121" s="3">
        <f t="shared" si="33"/>
        <v>2550</v>
      </c>
      <c r="N2121" s="59">
        <v>44491</v>
      </c>
      <c r="O2121" s="39"/>
      <c r="P2121" s="39" t="s">
        <v>52</v>
      </c>
      <c r="Q2121" s="40"/>
      <c r="R2121" s="41"/>
      <c r="S2121" s="39" t="s">
        <v>54</v>
      </c>
      <c r="T2121" s="68"/>
    </row>
    <row r="2122" spans="1:20" s="70" customFormat="1" x14ac:dyDescent="0.2">
      <c r="A2122" s="38" t="s">
        <v>7378</v>
      </c>
      <c r="B2122" s="39" t="s">
        <v>7379</v>
      </c>
      <c r="C2122" s="39" t="s">
        <v>7380</v>
      </c>
      <c r="D2122" s="38">
        <v>128494</v>
      </c>
      <c r="E2122" s="38"/>
      <c r="F2122" s="38"/>
      <c r="G2122" s="39" t="s">
        <v>7230</v>
      </c>
      <c r="H2122" s="38">
        <v>8266012347</v>
      </c>
      <c r="I2122" s="40" t="s">
        <v>7381</v>
      </c>
      <c r="J2122" s="2">
        <v>45863.5593220339</v>
      </c>
      <c r="K2122" s="2"/>
      <c r="L2122" s="2">
        <v>8255.4406779661022</v>
      </c>
      <c r="M2122" s="3">
        <f t="shared" si="33"/>
        <v>54119</v>
      </c>
      <c r="N2122" s="41">
        <v>44473.729166666664</v>
      </c>
      <c r="O2122" s="39">
        <v>6870244211</v>
      </c>
      <c r="P2122" s="39" t="s">
        <v>52</v>
      </c>
      <c r="Q2122" s="40" t="s">
        <v>7382</v>
      </c>
      <c r="R2122" s="41">
        <v>44527</v>
      </c>
      <c r="S2122" s="39" t="s">
        <v>54</v>
      </c>
      <c r="T2122" s="68"/>
    </row>
    <row r="2123" spans="1:20" s="70" customFormat="1" x14ac:dyDescent="0.2">
      <c r="A2123" s="38" t="s">
        <v>63</v>
      </c>
      <c r="B2123" s="1"/>
      <c r="C2123" s="1"/>
      <c r="D2123" s="51"/>
      <c r="E2123" s="38"/>
      <c r="F2123" s="51"/>
      <c r="G2123" s="52" t="s">
        <v>64</v>
      </c>
      <c r="H2123" s="53"/>
      <c r="I2123" s="54" t="s">
        <v>7383</v>
      </c>
      <c r="J2123" s="35">
        <v>281.81</v>
      </c>
      <c r="K2123" s="1"/>
      <c r="L2123" s="1"/>
      <c r="M2123" s="3">
        <f t="shared" si="33"/>
        <v>281.81</v>
      </c>
      <c r="N2123" s="41">
        <v>44492</v>
      </c>
      <c r="O2123" s="56"/>
      <c r="P2123" s="1"/>
      <c r="Q2123" s="1"/>
      <c r="R2123" s="57"/>
      <c r="S2123" s="39" t="s">
        <v>54</v>
      </c>
      <c r="T2123" s="68"/>
    </row>
    <row r="2124" spans="1:20" s="70" customFormat="1" x14ac:dyDescent="0.2">
      <c r="A2124" s="38" t="s">
        <v>63</v>
      </c>
      <c r="B2124" s="1"/>
      <c r="C2124" s="1"/>
      <c r="D2124" s="51"/>
      <c r="E2124" s="38"/>
      <c r="F2124" s="51"/>
      <c r="G2124" s="52" t="s">
        <v>64</v>
      </c>
      <c r="H2124" s="53"/>
      <c r="I2124" s="54" t="s">
        <v>7384</v>
      </c>
      <c r="J2124" s="35">
        <v>675</v>
      </c>
      <c r="K2124" s="1"/>
      <c r="L2124" s="1"/>
      <c r="M2124" s="3">
        <f t="shared" si="33"/>
        <v>675</v>
      </c>
      <c r="N2124" s="41">
        <v>44492</v>
      </c>
      <c r="O2124" s="56"/>
      <c r="P2124" s="1"/>
      <c r="Q2124" s="1"/>
      <c r="R2124" s="57"/>
      <c r="S2124" s="39" t="s">
        <v>54</v>
      </c>
      <c r="T2124" s="68"/>
    </row>
    <row r="2125" spans="1:20" s="70" customFormat="1" x14ac:dyDescent="0.2">
      <c r="A2125" s="38" t="s">
        <v>7385</v>
      </c>
      <c r="B2125" s="39" t="s">
        <v>7386</v>
      </c>
      <c r="C2125" s="39" t="s">
        <v>7387</v>
      </c>
      <c r="D2125" s="38">
        <v>812419</v>
      </c>
      <c r="E2125" s="38"/>
      <c r="F2125" s="38"/>
      <c r="G2125" s="39" t="s">
        <v>1956</v>
      </c>
      <c r="H2125" s="38">
        <v>8268006573</v>
      </c>
      <c r="I2125" s="40" t="s">
        <v>7388</v>
      </c>
      <c r="J2125" s="2">
        <v>951000</v>
      </c>
      <c r="K2125" s="2"/>
      <c r="L2125" s="2">
        <v>171180</v>
      </c>
      <c r="M2125" s="3">
        <f t="shared" si="33"/>
        <v>1122180</v>
      </c>
      <c r="N2125" s="41">
        <v>44393.729166666664</v>
      </c>
      <c r="O2125" s="39">
        <v>44143247</v>
      </c>
      <c r="P2125" s="39" t="s">
        <v>3027</v>
      </c>
      <c r="Q2125" s="40" t="s">
        <v>7389</v>
      </c>
      <c r="R2125" s="41">
        <v>44496</v>
      </c>
      <c r="S2125" s="62" t="s">
        <v>15</v>
      </c>
      <c r="T2125" s="68"/>
    </row>
    <row r="2126" spans="1:20" s="70" customFormat="1" x14ac:dyDescent="0.2">
      <c r="A2126" s="38" t="s">
        <v>1434</v>
      </c>
      <c r="B2126" s="42"/>
      <c r="C2126" s="42"/>
      <c r="D2126" s="38"/>
      <c r="E2126" s="38"/>
      <c r="F2126" s="38"/>
      <c r="G2126" s="42" t="s">
        <v>1435</v>
      </c>
      <c r="H2126" s="38"/>
      <c r="I2126" s="40" t="s">
        <v>7390</v>
      </c>
      <c r="J2126" s="3">
        <v>2.93</v>
      </c>
      <c r="K2126" s="3"/>
      <c r="L2126" s="3"/>
      <c r="M2126" s="3">
        <f t="shared" si="33"/>
        <v>2.93</v>
      </c>
      <c r="N2126" s="41">
        <v>44494</v>
      </c>
      <c r="O2126" s="39"/>
      <c r="P2126" s="42"/>
      <c r="Q2126" s="42"/>
      <c r="R2126" s="60"/>
      <c r="S2126" s="42" t="s">
        <v>243</v>
      </c>
      <c r="T2126" s="68"/>
    </row>
    <row r="2127" spans="1:20" s="70" customFormat="1" x14ac:dyDescent="0.2">
      <c r="A2127" s="38" t="s">
        <v>7391</v>
      </c>
      <c r="B2127" s="42" t="s">
        <v>7392</v>
      </c>
      <c r="C2127" s="42" t="s">
        <v>7393</v>
      </c>
      <c r="D2127" s="38">
        <v>703046</v>
      </c>
      <c r="E2127" s="38"/>
      <c r="F2127" s="38"/>
      <c r="G2127" s="42" t="s">
        <v>678</v>
      </c>
      <c r="H2127" s="38">
        <v>8263000135</v>
      </c>
      <c r="I2127" s="40" t="s">
        <v>7394</v>
      </c>
      <c r="J2127" s="3">
        <v>75121</v>
      </c>
      <c r="K2127" s="3"/>
      <c r="L2127" s="3">
        <v>0</v>
      </c>
      <c r="M2127" s="3">
        <f t="shared" si="33"/>
        <v>75121</v>
      </c>
      <c r="N2127" s="41">
        <v>44476.729166666664</v>
      </c>
      <c r="O2127" s="39">
        <v>3445017006</v>
      </c>
      <c r="P2127" s="42" t="s">
        <v>315</v>
      </c>
      <c r="Q2127" s="42" t="s">
        <v>7395</v>
      </c>
      <c r="R2127" s="60">
        <v>44498</v>
      </c>
      <c r="S2127" s="42" t="s">
        <v>243</v>
      </c>
      <c r="T2127" s="68"/>
    </row>
    <row r="2128" spans="1:20" s="70" customFormat="1" x14ac:dyDescent="0.2">
      <c r="A2128" s="38" t="s">
        <v>7396</v>
      </c>
      <c r="B2128" s="42" t="s">
        <v>7397</v>
      </c>
      <c r="C2128" s="42" t="s">
        <v>7398</v>
      </c>
      <c r="D2128" s="38">
        <v>816777</v>
      </c>
      <c r="E2128" s="38"/>
      <c r="F2128" s="38"/>
      <c r="G2128" s="39" t="s">
        <v>205</v>
      </c>
      <c r="H2128" s="38">
        <v>8268007334</v>
      </c>
      <c r="I2128" s="40" t="s">
        <v>7399</v>
      </c>
      <c r="J2128" s="3">
        <v>165000</v>
      </c>
      <c r="K2128" s="3"/>
      <c r="L2128" s="3">
        <v>29700</v>
      </c>
      <c r="M2128" s="3">
        <f t="shared" si="33"/>
        <v>194700</v>
      </c>
      <c r="N2128" s="41">
        <v>44459.729166666664</v>
      </c>
      <c r="O2128" s="39">
        <v>44143742</v>
      </c>
      <c r="P2128" s="42" t="s">
        <v>315</v>
      </c>
      <c r="Q2128" s="42" t="s">
        <v>7400</v>
      </c>
      <c r="R2128" s="60">
        <v>44498</v>
      </c>
      <c r="S2128" s="42" t="s">
        <v>243</v>
      </c>
      <c r="T2128" s="68"/>
    </row>
    <row r="2129" spans="1:20" s="70" customFormat="1" x14ac:dyDescent="0.2">
      <c r="A2129" s="38" t="s">
        <v>7401</v>
      </c>
      <c r="B2129" s="42" t="s">
        <v>7402</v>
      </c>
      <c r="C2129" s="42" t="s">
        <v>7403</v>
      </c>
      <c r="D2129" s="38">
        <v>406359</v>
      </c>
      <c r="E2129" s="38"/>
      <c r="F2129" s="38"/>
      <c r="G2129" s="42" t="s">
        <v>7204</v>
      </c>
      <c r="H2129" s="38">
        <v>8263000098</v>
      </c>
      <c r="I2129" s="40">
        <v>271600029084</v>
      </c>
      <c r="J2129" s="3">
        <v>632000</v>
      </c>
      <c r="K2129" s="3"/>
      <c r="L2129" s="3">
        <v>113760</v>
      </c>
      <c r="M2129" s="3">
        <f t="shared" si="33"/>
        <v>745760</v>
      </c>
      <c r="N2129" s="41">
        <v>44466.729166666664</v>
      </c>
      <c r="O2129" s="39">
        <v>6870248989</v>
      </c>
      <c r="P2129" s="42" t="s">
        <v>315</v>
      </c>
      <c r="Q2129" s="42" t="s">
        <v>7404</v>
      </c>
      <c r="R2129" s="60">
        <v>44507</v>
      </c>
      <c r="S2129" s="42" t="s">
        <v>243</v>
      </c>
      <c r="T2129" s="68"/>
    </row>
    <row r="2130" spans="1:20" s="70" customFormat="1" x14ac:dyDescent="0.2">
      <c r="A2130" s="38" t="s">
        <v>1434</v>
      </c>
      <c r="B2130" s="42"/>
      <c r="C2130" s="42"/>
      <c r="D2130" s="38"/>
      <c r="E2130" s="38"/>
      <c r="F2130" s="38"/>
      <c r="G2130" s="42" t="s">
        <v>1435</v>
      </c>
      <c r="H2130" s="38"/>
      <c r="I2130" s="40" t="s">
        <v>7405</v>
      </c>
      <c r="J2130" s="3">
        <v>872.48</v>
      </c>
      <c r="K2130" s="3"/>
      <c r="L2130" s="3"/>
      <c r="M2130" s="3">
        <f t="shared" si="33"/>
        <v>872.48</v>
      </c>
      <c r="N2130" s="41">
        <v>44495</v>
      </c>
      <c r="O2130" s="39"/>
      <c r="P2130" s="42"/>
      <c r="Q2130" s="42"/>
      <c r="R2130" s="60"/>
      <c r="S2130" s="42" t="s">
        <v>243</v>
      </c>
      <c r="T2130" s="68"/>
    </row>
    <row r="2131" spans="1:20" s="70" customFormat="1" x14ac:dyDescent="0.2">
      <c r="A2131" s="38" t="s">
        <v>63</v>
      </c>
      <c r="B2131" s="1"/>
      <c r="C2131" s="1"/>
      <c r="D2131" s="51"/>
      <c r="E2131" s="38"/>
      <c r="F2131" s="51"/>
      <c r="G2131" s="52" t="s">
        <v>64</v>
      </c>
      <c r="H2131" s="53"/>
      <c r="I2131" s="54" t="s">
        <v>7406</v>
      </c>
      <c r="J2131" s="35">
        <v>28</v>
      </c>
      <c r="K2131" s="1"/>
      <c r="L2131" s="1"/>
      <c r="M2131" s="3">
        <f t="shared" si="33"/>
        <v>28</v>
      </c>
      <c r="N2131" s="41">
        <v>44495</v>
      </c>
      <c r="O2131" s="56"/>
      <c r="P2131" s="1"/>
      <c r="Q2131" s="1"/>
      <c r="R2131" s="57"/>
      <c r="S2131" s="39" t="s">
        <v>54</v>
      </c>
      <c r="T2131" s="68"/>
    </row>
    <row r="2132" spans="1:20" s="70" customFormat="1" x14ac:dyDescent="0.2">
      <c r="A2132" s="38" t="s">
        <v>63</v>
      </c>
      <c r="B2132" s="1"/>
      <c r="C2132" s="1"/>
      <c r="D2132" s="51"/>
      <c r="E2132" s="38"/>
      <c r="F2132" s="51"/>
      <c r="G2132" s="52" t="s">
        <v>64</v>
      </c>
      <c r="H2132" s="53"/>
      <c r="I2132" s="54" t="s">
        <v>7406</v>
      </c>
      <c r="J2132" s="35">
        <v>71.98</v>
      </c>
      <c r="K2132" s="1"/>
      <c r="L2132" s="1"/>
      <c r="M2132" s="3">
        <f t="shared" si="33"/>
        <v>71.98</v>
      </c>
      <c r="N2132" s="41">
        <v>44495</v>
      </c>
      <c r="O2132" s="56"/>
      <c r="P2132" s="1"/>
      <c r="Q2132" s="1"/>
      <c r="R2132" s="57"/>
      <c r="S2132" s="39" t="s">
        <v>54</v>
      </c>
      <c r="T2132" s="68"/>
    </row>
    <row r="2133" spans="1:20" s="70" customFormat="1" x14ac:dyDescent="0.2">
      <c r="A2133" s="38" t="s">
        <v>7407</v>
      </c>
      <c r="B2133" s="42" t="s">
        <v>7408</v>
      </c>
      <c r="C2133" s="42" t="s">
        <v>7409</v>
      </c>
      <c r="D2133" s="38">
        <v>407261</v>
      </c>
      <c r="E2133" s="38"/>
      <c r="F2133" s="38"/>
      <c r="G2133" s="42" t="s">
        <v>58</v>
      </c>
      <c r="H2133" s="38">
        <v>8266012048</v>
      </c>
      <c r="I2133" s="40">
        <v>9854023120</v>
      </c>
      <c r="J2133" s="3">
        <v>60909.8</v>
      </c>
      <c r="K2133" s="3"/>
      <c r="L2133" s="3">
        <v>0</v>
      </c>
      <c r="M2133" s="3">
        <f t="shared" si="33"/>
        <v>60909.8</v>
      </c>
      <c r="N2133" s="41">
        <v>44485.729166666664</v>
      </c>
      <c r="O2133" s="39">
        <v>6870249337</v>
      </c>
      <c r="P2133" s="42" t="s">
        <v>315</v>
      </c>
      <c r="Q2133" s="42"/>
      <c r="R2133" s="60"/>
      <c r="S2133" s="42" t="s">
        <v>243</v>
      </c>
      <c r="T2133" s="68" t="s">
        <v>506</v>
      </c>
    </row>
    <row r="2134" spans="1:20" s="70" customFormat="1" x14ac:dyDescent="0.2">
      <c r="A2134" s="38" t="s">
        <v>7410</v>
      </c>
      <c r="B2134" s="42" t="s">
        <v>7411</v>
      </c>
      <c r="C2134" s="42" t="s">
        <v>7412</v>
      </c>
      <c r="D2134" s="38">
        <v>407261</v>
      </c>
      <c r="E2134" s="38"/>
      <c r="F2134" s="38"/>
      <c r="G2134" s="42" t="s">
        <v>58</v>
      </c>
      <c r="H2134" s="38">
        <v>8266012048</v>
      </c>
      <c r="I2134" s="40">
        <v>9854023051</v>
      </c>
      <c r="J2134" s="3">
        <v>62452.43</v>
      </c>
      <c r="K2134" s="3"/>
      <c r="L2134" s="3">
        <v>0</v>
      </c>
      <c r="M2134" s="3">
        <f t="shared" si="33"/>
        <v>62452.43</v>
      </c>
      <c r="N2134" s="41">
        <v>44481.729166666664</v>
      </c>
      <c r="O2134" s="39">
        <v>6870249340</v>
      </c>
      <c r="P2134" s="42" t="s">
        <v>315</v>
      </c>
      <c r="Q2134" s="42"/>
      <c r="R2134" s="60"/>
      <c r="S2134" s="42" t="s">
        <v>243</v>
      </c>
      <c r="T2134" s="68" t="s">
        <v>506</v>
      </c>
    </row>
    <row r="2135" spans="1:20" s="70" customFormat="1" x14ac:dyDescent="0.2">
      <c r="A2135" s="38" t="s">
        <v>7413</v>
      </c>
      <c r="B2135" s="42" t="s">
        <v>7414</v>
      </c>
      <c r="C2135" s="42" t="s">
        <v>7415</v>
      </c>
      <c r="D2135" s="38">
        <v>407261</v>
      </c>
      <c r="E2135" s="38"/>
      <c r="F2135" s="38"/>
      <c r="G2135" s="42" t="s">
        <v>58</v>
      </c>
      <c r="H2135" s="38">
        <v>8266012048</v>
      </c>
      <c r="I2135" s="40">
        <v>9854023064</v>
      </c>
      <c r="J2135" s="3">
        <v>34064.100000000006</v>
      </c>
      <c r="K2135" s="3"/>
      <c r="L2135" s="3">
        <v>0</v>
      </c>
      <c r="M2135" s="3">
        <f t="shared" si="33"/>
        <v>34064.100000000006</v>
      </c>
      <c r="N2135" s="41">
        <v>44482.729166666664</v>
      </c>
      <c r="O2135" s="39">
        <v>6870249343</v>
      </c>
      <c r="P2135" s="42" t="s">
        <v>315</v>
      </c>
      <c r="Q2135" s="42"/>
      <c r="R2135" s="60"/>
      <c r="S2135" s="42" t="s">
        <v>243</v>
      </c>
      <c r="T2135" s="68" t="s">
        <v>506</v>
      </c>
    </row>
    <row r="2136" spans="1:20" s="70" customFormat="1" x14ac:dyDescent="0.2">
      <c r="A2136" s="38" t="s">
        <v>7416</v>
      </c>
      <c r="B2136" s="42" t="s">
        <v>7417</v>
      </c>
      <c r="C2136" s="42" t="s">
        <v>7418</v>
      </c>
      <c r="D2136" s="38">
        <v>407261</v>
      </c>
      <c r="E2136" s="38"/>
      <c r="F2136" s="38"/>
      <c r="G2136" s="42" t="s">
        <v>58</v>
      </c>
      <c r="H2136" s="38">
        <v>8266012048</v>
      </c>
      <c r="I2136" s="40">
        <v>9854023092</v>
      </c>
      <c r="J2136" s="3">
        <v>61464.18</v>
      </c>
      <c r="K2136" s="3"/>
      <c r="L2136" s="3">
        <v>0</v>
      </c>
      <c r="M2136" s="3">
        <f t="shared" si="33"/>
        <v>61464.18</v>
      </c>
      <c r="N2136" s="41">
        <v>44483.729166666664</v>
      </c>
      <c r="O2136" s="39">
        <v>6870249354</v>
      </c>
      <c r="P2136" s="42" t="s">
        <v>315</v>
      </c>
      <c r="Q2136" s="42"/>
      <c r="R2136" s="60"/>
      <c r="S2136" s="42" t="s">
        <v>243</v>
      </c>
      <c r="T2136" s="68" t="s">
        <v>506</v>
      </c>
    </row>
    <row r="2137" spans="1:20" s="70" customFormat="1" x14ac:dyDescent="0.2">
      <c r="A2137" s="38" t="s">
        <v>7419</v>
      </c>
      <c r="B2137" s="42" t="s">
        <v>7420</v>
      </c>
      <c r="C2137" s="42" t="s">
        <v>7421</v>
      </c>
      <c r="D2137" s="38">
        <v>406359</v>
      </c>
      <c r="E2137" s="38"/>
      <c r="F2137" s="38"/>
      <c r="G2137" s="42" t="s">
        <v>7204</v>
      </c>
      <c r="H2137" s="38">
        <v>8263000098</v>
      </c>
      <c r="I2137" s="40">
        <v>271600029085</v>
      </c>
      <c r="J2137" s="3">
        <v>49500</v>
      </c>
      <c r="K2137" s="3"/>
      <c r="L2137" s="3">
        <v>8910</v>
      </c>
      <c r="M2137" s="3">
        <f t="shared" si="33"/>
        <v>58410</v>
      </c>
      <c r="N2137" s="41">
        <v>44466.729166666664</v>
      </c>
      <c r="O2137" s="39">
        <v>6870249929</v>
      </c>
      <c r="P2137" s="42" t="s">
        <v>315</v>
      </c>
      <c r="Q2137" s="42" t="s">
        <v>7404</v>
      </c>
      <c r="R2137" s="60">
        <v>44507</v>
      </c>
      <c r="S2137" s="42" t="s">
        <v>243</v>
      </c>
      <c r="T2137" s="68"/>
    </row>
    <row r="2138" spans="1:20" s="70" customFormat="1" x14ac:dyDescent="0.2">
      <c r="A2138" s="38" t="s">
        <v>7422</v>
      </c>
      <c r="B2138" s="39" t="s">
        <v>7423</v>
      </c>
      <c r="C2138" s="39" t="s">
        <v>7424</v>
      </c>
      <c r="D2138" s="38">
        <v>405400</v>
      </c>
      <c r="E2138" s="38"/>
      <c r="F2138" s="38"/>
      <c r="G2138" s="39" t="s">
        <v>3259</v>
      </c>
      <c r="H2138" s="38">
        <v>8268006309</v>
      </c>
      <c r="I2138" s="40" t="s">
        <v>7425</v>
      </c>
      <c r="J2138" s="2">
        <v>988000</v>
      </c>
      <c r="K2138" s="2"/>
      <c r="L2138" s="2">
        <v>177840</v>
      </c>
      <c r="M2138" s="3">
        <f t="shared" si="33"/>
        <v>1165840</v>
      </c>
      <c r="N2138" s="41">
        <v>44469.729166666664</v>
      </c>
      <c r="O2138" s="39">
        <v>44150629</v>
      </c>
      <c r="P2138" s="39" t="s">
        <v>52</v>
      </c>
      <c r="Q2138" s="40" t="s">
        <v>7426</v>
      </c>
      <c r="R2138" s="41">
        <v>44513</v>
      </c>
      <c r="S2138" s="39" t="s">
        <v>54</v>
      </c>
      <c r="T2138" s="68"/>
    </row>
    <row r="2139" spans="1:20" s="70" customFormat="1" x14ac:dyDescent="0.2">
      <c r="A2139" s="38" t="s">
        <v>7427</v>
      </c>
      <c r="B2139" s="42" t="s">
        <v>7428</v>
      </c>
      <c r="C2139" s="42" t="s">
        <v>7429</v>
      </c>
      <c r="D2139" s="58">
        <v>405267</v>
      </c>
      <c r="E2139" s="38"/>
      <c r="F2139" s="58"/>
      <c r="G2139" s="39" t="s">
        <v>1224</v>
      </c>
      <c r="H2139" s="38">
        <v>8263000147</v>
      </c>
      <c r="I2139" s="40" t="s">
        <v>7430</v>
      </c>
      <c r="J2139" s="3">
        <v>1751004.28</v>
      </c>
      <c r="K2139" s="3"/>
      <c r="L2139" s="3">
        <v>315180.71999999997</v>
      </c>
      <c r="M2139" s="3">
        <f t="shared" si="33"/>
        <v>2066185</v>
      </c>
      <c r="N2139" s="41">
        <v>44469.729166666664</v>
      </c>
      <c r="O2139" s="39">
        <v>6870279717</v>
      </c>
      <c r="P2139" s="42" t="s">
        <v>315</v>
      </c>
      <c r="Q2139" s="42" t="s">
        <v>7431</v>
      </c>
      <c r="R2139" s="60">
        <v>44463</v>
      </c>
      <c r="S2139" s="42" t="s">
        <v>243</v>
      </c>
      <c r="T2139" s="68"/>
    </row>
    <row r="2140" spans="1:20" s="70" customFormat="1" x14ac:dyDescent="0.2">
      <c r="A2140" s="38" t="s">
        <v>7432</v>
      </c>
      <c r="B2140" s="42" t="s">
        <v>7433</v>
      </c>
      <c r="C2140" s="42" t="s">
        <v>7434</v>
      </c>
      <c r="D2140" s="58">
        <v>405267</v>
      </c>
      <c r="E2140" s="38"/>
      <c r="F2140" s="58"/>
      <c r="G2140" s="39" t="s">
        <v>1224</v>
      </c>
      <c r="H2140" s="38">
        <v>8263000147</v>
      </c>
      <c r="I2140" s="40" t="s">
        <v>7435</v>
      </c>
      <c r="J2140" s="3">
        <v>2007938.16</v>
      </c>
      <c r="K2140" s="3"/>
      <c r="L2140" s="3">
        <v>361428.84</v>
      </c>
      <c r="M2140" s="3">
        <f t="shared" si="33"/>
        <v>2369367</v>
      </c>
      <c r="N2140" s="41">
        <v>44475.729166666664</v>
      </c>
      <c r="O2140" s="39">
        <v>6870279889</v>
      </c>
      <c r="P2140" s="42" t="s">
        <v>315</v>
      </c>
      <c r="Q2140" s="42" t="s">
        <v>7431</v>
      </c>
      <c r="R2140" s="60">
        <v>44463</v>
      </c>
      <c r="S2140" s="42" t="s">
        <v>243</v>
      </c>
      <c r="T2140" s="68"/>
    </row>
    <row r="2141" spans="1:20" s="70" customFormat="1" x14ac:dyDescent="0.2">
      <c r="A2141" s="38" t="s">
        <v>7436</v>
      </c>
      <c r="B2141" s="42" t="s">
        <v>7437</v>
      </c>
      <c r="C2141" s="42" t="s">
        <v>7438</v>
      </c>
      <c r="D2141" s="58">
        <v>405267</v>
      </c>
      <c r="E2141" s="38"/>
      <c r="F2141" s="58"/>
      <c r="G2141" s="39" t="s">
        <v>1224</v>
      </c>
      <c r="H2141" s="38">
        <v>8263000147</v>
      </c>
      <c r="I2141" s="40" t="s">
        <v>7439</v>
      </c>
      <c r="J2141" s="3">
        <v>1762510.2</v>
      </c>
      <c r="K2141" s="3"/>
      <c r="L2141" s="3">
        <v>317251.8</v>
      </c>
      <c r="M2141" s="3">
        <f t="shared" si="33"/>
        <v>2079762</v>
      </c>
      <c r="N2141" s="41">
        <v>44470.729166666664</v>
      </c>
      <c r="O2141" s="39">
        <v>6870279999</v>
      </c>
      <c r="P2141" s="42" t="s">
        <v>315</v>
      </c>
      <c r="Q2141" s="42" t="s">
        <v>7431</v>
      </c>
      <c r="R2141" s="60">
        <v>44463</v>
      </c>
      <c r="S2141" s="42" t="s">
        <v>243</v>
      </c>
      <c r="T2141" s="68"/>
    </row>
    <row r="2142" spans="1:20" s="70" customFormat="1" x14ac:dyDescent="0.2">
      <c r="A2142" s="38" t="s">
        <v>7440</v>
      </c>
      <c r="B2142" s="42" t="s">
        <v>7441</v>
      </c>
      <c r="C2142" s="42" t="s">
        <v>7442</v>
      </c>
      <c r="D2142" s="58">
        <v>405267</v>
      </c>
      <c r="E2142" s="38"/>
      <c r="F2142" s="58"/>
      <c r="G2142" s="39" t="s">
        <v>1224</v>
      </c>
      <c r="H2142" s="38">
        <v>8263000147</v>
      </c>
      <c r="I2142" s="40" t="s">
        <v>7443</v>
      </c>
      <c r="J2142" s="3">
        <v>1181875.43</v>
      </c>
      <c r="K2142" s="3"/>
      <c r="L2142" s="3">
        <v>212737.57</v>
      </c>
      <c r="M2142" s="3">
        <f t="shared" si="33"/>
        <v>1394613</v>
      </c>
      <c r="N2142" s="41">
        <v>44474.729166666664</v>
      </c>
      <c r="O2142" s="39">
        <v>6870279624</v>
      </c>
      <c r="P2142" s="42" t="s">
        <v>315</v>
      </c>
      <c r="Q2142" s="42" t="s">
        <v>7431</v>
      </c>
      <c r="R2142" s="60">
        <v>44463</v>
      </c>
      <c r="S2142" s="42" t="s">
        <v>243</v>
      </c>
      <c r="T2142" s="68"/>
    </row>
    <row r="2143" spans="1:20" s="70" customFormat="1" x14ac:dyDescent="0.2">
      <c r="A2143" s="38" t="s">
        <v>7444</v>
      </c>
      <c r="B2143" s="42" t="s">
        <v>7445</v>
      </c>
      <c r="C2143" s="42" t="s">
        <v>7446</v>
      </c>
      <c r="D2143" s="58">
        <v>405267</v>
      </c>
      <c r="E2143" s="38"/>
      <c r="F2143" s="58"/>
      <c r="G2143" s="39" t="s">
        <v>1224</v>
      </c>
      <c r="H2143" s="38">
        <v>8263000140</v>
      </c>
      <c r="I2143" s="40" t="s">
        <v>7447</v>
      </c>
      <c r="J2143" s="3">
        <v>646319.48</v>
      </c>
      <c r="K2143" s="3"/>
      <c r="L2143" s="3">
        <v>116337.52</v>
      </c>
      <c r="M2143" s="3">
        <f t="shared" si="33"/>
        <v>762657</v>
      </c>
      <c r="N2143" s="41">
        <v>44474.729166666664</v>
      </c>
      <c r="O2143" s="39">
        <v>6870250292</v>
      </c>
      <c r="P2143" s="42" t="s">
        <v>315</v>
      </c>
      <c r="Q2143" s="42" t="s">
        <v>6630</v>
      </c>
      <c r="R2143" s="60">
        <v>44439</v>
      </c>
      <c r="S2143" s="42" t="s">
        <v>243</v>
      </c>
      <c r="T2143" s="68"/>
    </row>
    <row r="2144" spans="1:20" s="70" customFormat="1" x14ac:dyDescent="0.2">
      <c r="A2144" s="38" t="s">
        <v>7448</v>
      </c>
      <c r="B2144" s="39" t="s">
        <v>7449</v>
      </c>
      <c r="C2144" s="39" t="s">
        <v>7450</v>
      </c>
      <c r="D2144" s="38">
        <v>811819</v>
      </c>
      <c r="E2144" s="38"/>
      <c r="F2144" s="38"/>
      <c r="G2144" s="39" t="s">
        <v>1091</v>
      </c>
      <c r="H2144" s="38">
        <v>8263000049</v>
      </c>
      <c r="I2144" s="40" t="s">
        <v>7451</v>
      </c>
      <c r="J2144" s="2">
        <v>111122</v>
      </c>
      <c r="K2144" s="2"/>
      <c r="L2144" s="2">
        <v>0</v>
      </c>
      <c r="M2144" s="3">
        <f t="shared" si="33"/>
        <v>111122</v>
      </c>
      <c r="N2144" s="41">
        <v>44442.729166666664</v>
      </c>
      <c r="O2144" s="39">
        <v>3445017971</v>
      </c>
      <c r="P2144" s="39" t="s">
        <v>52</v>
      </c>
      <c r="Q2144" s="40">
        <v>110082110755</v>
      </c>
      <c r="R2144" s="41">
        <v>44478</v>
      </c>
      <c r="S2144" s="39" t="s">
        <v>54</v>
      </c>
      <c r="T2144" s="68"/>
    </row>
    <row r="2145" spans="1:20" s="70" customFormat="1" x14ac:dyDescent="0.2">
      <c r="A2145" s="38" t="s">
        <v>7452</v>
      </c>
      <c r="B2145" s="39" t="s">
        <v>7453</v>
      </c>
      <c r="C2145" s="39" t="s">
        <v>7454</v>
      </c>
      <c r="D2145" s="38">
        <v>811819</v>
      </c>
      <c r="E2145" s="38"/>
      <c r="F2145" s="38"/>
      <c r="G2145" s="39" t="s">
        <v>1091</v>
      </c>
      <c r="H2145" s="38">
        <v>8263000049</v>
      </c>
      <c r="I2145" s="40" t="s">
        <v>7455</v>
      </c>
      <c r="J2145" s="2">
        <v>81235</v>
      </c>
      <c r="K2145" s="2"/>
      <c r="L2145" s="2">
        <v>0</v>
      </c>
      <c r="M2145" s="3">
        <f t="shared" si="33"/>
        <v>81235</v>
      </c>
      <c r="N2145" s="41">
        <v>44494</v>
      </c>
      <c r="O2145" s="39">
        <v>3445020156</v>
      </c>
      <c r="P2145" s="39" t="s">
        <v>52</v>
      </c>
      <c r="Q2145" s="40">
        <v>110082110755</v>
      </c>
      <c r="R2145" s="41">
        <v>44478</v>
      </c>
      <c r="S2145" s="39" t="s">
        <v>54</v>
      </c>
      <c r="T2145" s="68"/>
    </row>
    <row r="2146" spans="1:20" s="70" customFormat="1" x14ac:dyDescent="0.2">
      <c r="A2146" s="38" t="s">
        <v>7456</v>
      </c>
      <c r="B2146" s="39" t="s">
        <v>7457</v>
      </c>
      <c r="C2146" s="39" t="s">
        <v>7458</v>
      </c>
      <c r="D2146" s="38">
        <v>811819</v>
      </c>
      <c r="E2146" s="38"/>
      <c r="F2146" s="38"/>
      <c r="G2146" s="39" t="s">
        <v>1091</v>
      </c>
      <c r="H2146" s="38">
        <v>8263000049</v>
      </c>
      <c r="I2146" s="40" t="s">
        <v>7459</v>
      </c>
      <c r="J2146" s="2">
        <v>111122</v>
      </c>
      <c r="K2146" s="2"/>
      <c r="L2146" s="2">
        <v>0</v>
      </c>
      <c r="M2146" s="3">
        <f t="shared" si="33"/>
        <v>111122</v>
      </c>
      <c r="N2146" s="41">
        <v>44441.729166666664</v>
      </c>
      <c r="O2146" s="39">
        <v>3445017980</v>
      </c>
      <c r="P2146" s="39" t="s">
        <v>52</v>
      </c>
      <c r="Q2146" s="40">
        <v>110082110755</v>
      </c>
      <c r="R2146" s="41">
        <v>44478</v>
      </c>
      <c r="S2146" s="39" t="s">
        <v>54</v>
      </c>
      <c r="T2146" s="68"/>
    </row>
    <row r="2147" spans="1:20" s="70" customFormat="1" x14ac:dyDescent="0.2">
      <c r="A2147" s="38" t="s">
        <v>7460</v>
      </c>
      <c r="B2147" s="39" t="s">
        <v>7461</v>
      </c>
      <c r="C2147" s="39" t="s">
        <v>7462</v>
      </c>
      <c r="D2147" s="38">
        <v>811819</v>
      </c>
      <c r="E2147" s="38"/>
      <c r="F2147" s="38"/>
      <c r="G2147" s="39" t="s">
        <v>1091</v>
      </c>
      <c r="H2147" s="38">
        <v>8263000049</v>
      </c>
      <c r="I2147" s="40" t="s">
        <v>7463</v>
      </c>
      <c r="J2147" s="2">
        <v>63774</v>
      </c>
      <c r="K2147" s="2"/>
      <c r="L2147" s="2">
        <v>0</v>
      </c>
      <c r="M2147" s="3">
        <f t="shared" si="33"/>
        <v>63774</v>
      </c>
      <c r="N2147" s="41">
        <v>44459.729166666664</v>
      </c>
      <c r="O2147" s="39">
        <v>3445017972</v>
      </c>
      <c r="P2147" s="39" t="s">
        <v>52</v>
      </c>
      <c r="Q2147" s="40">
        <v>110082110755</v>
      </c>
      <c r="R2147" s="41">
        <v>44478</v>
      </c>
      <c r="S2147" s="39" t="s">
        <v>54</v>
      </c>
      <c r="T2147" s="68"/>
    </row>
    <row r="2148" spans="1:20" s="70" customFormat="1" x14ac:dyDescent="0.2">
      <c r="A2148" s="38" t="s">
        <v>7464</v>
      </c>
      <c r="B2148" s="39" t="s">
        <v>7465</v>
      </c>
      <c r="C2148" s="39" t="s">
        <v>7466</v>
      </c>
      <c r="D2148" s="38">
        <v>811819</v>
      </c>
      <c r="E2148" s="38"/>
      <c r="F2148" s="38"/>
      <c r="G2148" s="39" t="s">
        <v>1091</v>
      </c>
      <c r="H2148" s="38">
        <v>8263000049</v>
      </c>
      <c r="I2148" s="40" t="s">
        <v>7467</v>
      </c>
      <c r="J2148" s="2">
        <v>163918</v>
      </c>
      <c r="K2148" s="2"/>
      <c r="L2148" s="2">
        <v>0</v>
      </c>
      <c r="M2148" s="3">
        <f t="shared" si="33"/>
        <v>163918</v>
      </c>
      <c r="N2148" s="41">
        <v>44473.729166666664</v>
      </c>
      <c r="O2148" s="39">
        <v>3445017983</v>
      </c>
      <c r="P2148" s="39" t="s">
        <v>52</v>
      </c>
      <c r="Q2148" s="40">
        <v>110082110755</v>
      </c>
      <c r="R2148" s="41">
        <v>44478</v>
      </c>
      <c r="S2148" s="39" t="s">
        <v>54</v>
      </c>
      <c r="T2148" s="68"/>
    </row>
    <row r="2149" spans="1:20" s="70" customFormat="1" x14ac:dyDescent="0.2">
      <c r="A2149" s="38" t="s">
        <v>7468</v>
      </c>
      <c r="B2149" s="39" t="s">
        <v>7469</v>
      </c>
      <c r="C2149" s="39" t="s">
        <v>7470</v>
      </c>
      <c r="D2149" s="38">
        <v>811819</v>
      </c>
      <c r="E2149" s="38"/>
      <c r="F2149" s="38"/>
      <c r="G2149" s="39" t="s">
        <v>1091</v>
      </c>
      <c r="H2149" s="38">
        <v>8263000049</v>
      </c>
      <c r="I2149" s="40" t="s">
        <v>7471</v>
      </c>
      <c r="J2149" s="2">
        <v>111122</v>
      </c>
      <c r="K2149" s="2"/>
      <c r="L2149" s="2">
        <v>0</v>
      </c>
      <c r="M2149" s="3">
        <f t="shared" si="33"/>
        <v>111122</v>
      </c>
      <c r="N2149" s="41">
        <v>44473.729166666664</v>
      </c>
      <c r="O2149" s="39">
        <v>3445017984</v>
      </c>
      <c r="P2149" s="39" t="s">
        <v>52</v>
      </c>
      <c r="Q2149" s="40">
        <v>110082110755</v>
      </c>
      <c r="R2149" s="41">
        <v>44478</v>
      </c>
      <c r="S2149" s="39" t="s">
        <v>54</v>
      </c>
      <c r="T2149" s="68"/>
    </row>
    <row r="2150" spans="1:20" s="70" customFormat="1" x14ac:dyDescent="0.2">
      <c r="A2150" s="38" t="s">
        <v>7472</v>
      </c>
      <c r="B2150" s="39" t="s">
        <v>7473</v>
      </c>
      <c r="C2150" s="39" t="s">
        <v>7474</v>
      </c>
      <c r="D2150" s="38">
        <v>811819</v>
      </c>
      <c r="E2150" s="38"/>
      <c r="F2150" s="38"/>
      <c r="G2150" s="39" t="s">
        <v>1091</v>
      </c>
      <c r="H2150" s="38">
        <v>8263000049</v>
      </c>
      <c r="I2150" s="40" t="s">
        <v>7475</v>
      </c>
      <c r="J2150" s="2">
        <v>118622</v>
      </c>
      <c r="K2150" s="2"/>
      <c r="L2150" s="2">
        <v>0</v>
      </c>
      <c r="M2150" s="3">
        <f t="shared" si="33"/>
        <v>118622</v>
      </c>
      <c r="N2150" s="41">
        <v>44473.729166666664</v>
      </c>
      <c r="O2150" s="39">
        <v>3445017985</v>
      </c>
      <c r="P2150" s="39" t="s">
        <v>52</v>
      </c>
      <c r="Q2150" s="40">
        <v>110082110755</v>
      </c>
      <c r="R2150" s="41">
        <v>44478</v>
      </c>
      <c r="S2150" s="39" t="s">
        <v>54</v>
      </c>
      <c r="T2150" s="68"/>
    </row>
    <row r="2151" spans="1:20" s="70" customFormat="1" x14ac:dyDescent="0.2">
      <c r="A2151" s="38" t="s">
        <v>7476</v>
      </c>
      <c r="B2151" s="39" t="s">
        <v>7477</v>
      </c>
      <c r="C2151" s="39" t="s">
        <v>7478</v>
      </c>
      <c r="D2151" s="38">
        <v>122828</v>
      </c>
      <c r="E2151" s="38"/>
      <c r="F2151" s="38"/>
      <c r="G2151" s="39" t="s">
        <v>7479</v>
      </c>
      <c r="H2151" s="38">
        <v>8268007269</v>
      </c>
      <c r="I2151" s="40" t="s">
        <v>7480</v>
      </c>
      <c r="J2151" s="2">
        <v>1022884</v>
      </c>
      <c r="K2151" s="2"/>
      <c r="L2151" s="2">
        <v>184119.12</v>
      </c>
      <c r="M2151" s="3">
        <f t="shared" si="33"/>
        <v>1207003.1200000001</v>
      </c>
      <c r="N2151" s="41">
        <v>44480.729166666664</v>
      </c>
      <c r="O2151" s="39">
        <v>44150792</v>
      </c>
      <c r="P2151" s="39" t="s">
        <v>52</v>
      </c>
      <c r="Q2151" s="40" t="s">
        <v>7481</v>
      </c>
      <c r="R2151" s="41">
        <v>44502</v>
      </c>
      <c r="S2151" s="39" t="s">
        <v>54</v>
      </c>
      <c r="T2151" s="68"/>
    </row>
    <row r="2152" spans="1:20" s="70" customFormat="1" x14ac:dyDescent="0.2">
      <c r="A2152" s="38" t="s">
        <v>7482</v>
      </c>
      <c r="B2152" s="39" t="s">
        <v>7483</v>
      </c>
      <c r="C2152" s="39" t="s">
        <v>7484</v>
      </c>
      <c r="D2152" s="38">
        <v>919962</v>
      </c>
      <c r="E2152" s="1" t="s">
        <v>23071</v>
      </c>
      <c r="F2152" s="1"/>
      <c r="G2152" s="39" t="s">
        <v>6950</v>
      </c>
      <c r="H2152" s="38">
        <v>8263000121</v>
      </c>
      <c r="I2152" s="40" t="s">
        <v>7485</v>
      </c>
      <c r="J2152" s="3">
        <v>1805811.84</v>
      </c>
      <c r="K2152" s="3"/>
      <c r="L2152" s="2">
        <v>325046.15999999997</v>
      </c>
      <c r="M2152" s="3">
        <f t="shared" si="33"/>
        <v>2130858</v>
      </c>
      <c r="N2152" s="41">
        <v>44468.729166666664</v>
      </c>
      <c r="O2152" s="39">
        <v>6870250550</v>
      </c>
      <c r="P2152" s="39" t="s">
        <v>3282</v>
      </c>
      <c r="Q2152" s="40">
        <v>111061736464</v>
      </c>
      <c r="R2152" s="41">
        <v>44507</v>
      </c>
      <c r="S2152" s="42" t="s">
        <v>2417</v>
      </c>
      <c r="T2152" s="68"/>
    </row>
    <row r="2153" spans="1:20" s="70" customFormat="1" x14ac:dyDescent="0.2">
      <c r="A2153" s="38" t="s">
        <v>7486</v>
      </c>
      <c r="B2153" s="39" t="s">
        <v>7487</v>
      </c>
      <c r="C2153" s="39" t="s">
        <v>7488</v>
      </c>
      <c r="D2153" s="38">
        <v>919962</v>
      </c>
      <c r="E2153" s="1" t="s">
        <v>23071</v>
      </c>
      <c r="F2153" s="1"/>
      <c r="G2153" s="39" t="s">
        <v>6950</v>
      </c>
      <c r="H2153" s="38">
        <v>8263000121</v>
      </c>
      <c r="I2153" s="40" t="s">
        <v>7489</v>
      </c>
      <c r="J2153" s="3">
        <v>1235410.2</v>
      </c>
      <c r="K2153" s="3"/>
      <c r="L2153" s="2">
        <v>222373.8</v>
      </c>
      <c r="M2153" s="3">
        <f t="shared" si="33"/>
        <v>1457784</v>
      </c>
      <c r="N2153" s="41">
        <v>44468.729166666664</v>
      </c>
      <c r="O2153" s="39">
        <v>6870250601</v>
      </c>
      <c r="P2153" s="39" t="s">
        <v>3282</v>
      </c>
      <c r="Q2153" s="40">
        <v>111037882108</v>
      </c>
      <c r="R2153" s="41">
        <v>44504</v>
      </c>
      <c r="S2153" s="42" t="s">
        <v>2417</v>
      </c>
      <c r="T2153" s="68"/>
    </row>
    <row r="2154" spans="1:20" s="70" customFormat="1" x14ac:dyDescent="0.2">
      <c r="A2154" s="38" t="s">
        <v>7490</v>
      </c>
      <c r="B2154" s="39" t="s">
        <v>7491</v>
      </c>
      <c r="C2154" s="39" t="s">
        <v>7492</v>
      </c>
      <c r="D2154" s="38">
        <v>919962</v>
      </c>
      <c r="E2154" s="1" t="s">
        <v>23071</v>
      </c>
      <c r="F2154" s="1"/>
      <c r="G2154" s="39" t="s">
        <v>6950</v>
      </c>
      <c r="H2154" s="38">
        <v>8263000121</v>
      </c>
      <c r="I2154" s="40" t="s">
        <v>7493</v>
      </c>
      <c r="J2154" s="3">
        <v>1235410.2</v>
      </c>
      <c r="K2154" s="3"/>
      <c r="L2154" s="2">
        <v>222373.8</v>
      </c>
      <c r="M2154" s="3">
        <f t="shared" si="33"/>
        <v>1457784</v>
      </c>
      <c r="N2154" s="41">
        <v>44467.729166666664</v>
      </c>
      <c r="O2154" s="39">
        <v>6870259363</v>
      </c>
      <c r="P2154" s="39" t="s">
        <v>3282</v>
      </c>
      <c r="Q2154" s="40">
        <v>111039643850</v>
      </c>
      <c r="R2154" s="41">
        <v>44504</v>
      </c>
      <c r="S2154" s="42" t="s">
        <v>2417</v>
      </c>
      <c r="T2154" s="68"/>
    </row>
    <row r="2155" spans="1:20" s="70" customFormat="1" x14ac:dyDescent="0.2">
      <c r="A2155" s="38" t="s">
        <v>7494</v>
      </c>
      <c r="B2155" s="39" t="s">
        <v>7495</v>
      </c>
      <c r="C2155" s="39" t="s">
        <v>7496</v>
      </c>
      <c r="D2155" s="38">
        <v>919962</v>
      </c>
      <c r="E2155" s="1" t="s">
        <v>23071</v>
      </c>
      <c r="F2155" s="1"/>
      <c r="G2155" s="39" t="s">
        <v>6950</v>
      </c>
      <c r="H2155" s="38">
        <v>8263000121</v>
      </c>
      <c r="I2155" s="40" t="s">
        <v>7497</v>
      </c>
      <c r="J2155" s="3">
        <v>1235410.2</v>
      </c>
      <c r="K2155" s="3"/>
      <c r="L2155" s="2">
        <v>222373.8</v>
      </c>
      <c r="M2155" s="3">
        <f t="shared" si="33"/>
        <v>1457784</v>
      </c>
      <c r="N2155" s="41">
        <v>44466.729166666664</v>
      </c>
      <c r="O2155" s="39">
        <v>6870280671</v>
      </c>
      <c r="P2155" s="39" t="s">
        <v>3282</v>
      </c>
      <c r="Q2155" s="40">
        <v>111254198446</v>
      </c>
      <c r="R2155" s="41">
        <v>44526</v>
      </c>
      <c r="S2155" s="42" t="s">
        <v>2417</v>
      </c>
      <c r="T2155" s="68"/>
    </row>
    <row r="2156" spans="1:20" s="70" customFormat="1" x14ac:dyDescent="0.2">
      <c r="A2156" s="38" t="s">
        <v>7498</v>
      </c>
      <c r="B2156" s="39" t="s">
        <v>7499</v>
      </c>
      <c r="C2156" s="39" t="s">
        <v>7500</v>
      </c>
      <c r="D2156" s="38">
        <v>407235</v>
      </c>
      <c r="E2156" s="38"/>
      <c r="F2156" s="38"/>
      <c r="G2156" s="39" t="s">
        <v>7501</v>
      </c>
      <c r="H2156" s="38">
        <v>8266012146</v>
      </c>
      <c r="I2156" s="40" t="s">
        <v>7502</v>
      </c>
      <c r="J2156" s="2">
        <v>50666.101694915254</v>
      </c>
      <c r="K2156" s="2"/>
      <c r="L2156" s="2">
        <v>9119.8983050847455</v>
      </c>
      <c r="M2156" s="3">
        <f t="shared" si="33"/>
        <v>59786</v>
      </c>
      <c r="N2156" s="41">
        <v>44427.729166666664</v>
      </c>
      <c r="O2156" s="39">
        <v>6870250912</v>
      </c>
      <c r="P2156" s="39" t="s">
        <v>7503</v>
      </c>
      <c r="Q2156" s="40" t="s">
        <v>7504</v>
      </c>
      <c r="R2156" s="41">
        <v>44497</v>
      </c>
      <c r="S2156" s="62" t="s">
        <v>23</v>
      </c>
      <c r="T2156" s="68"/>
    </row>
    <row r="2157" spans="1:20" s="70" customFormat="1" x14ac:dyDescent="0.2">
      <c r="A2157" s="38" t="s">
        <v>1984</v>
      </c>
      <c r="B2157" s="42"/>
      <c r="C2157" s="42"/>
      <c r="D2157" s="38"/>
      <c r="E2157" s="38"/>
      <c r="F2157" s="38"/>
      <c r="G2157" s="42" t="s">
        <v>310</v>
      </c>
      <c r="H2157" s="38"/>
      <c r="I2157" s="40" t="s">
        <v>7505</v>
      </c>
      <c r="J2157" s="3">
        <v>227382.32</v>
      </c>
      <c r="K2157" s="3"/>
      <c r="L2157" s="3"/>
      <c r="M2157" s="3">
        <f t="shared" si="33"/>
        <v>227382.32</v>
      </c>
      <c r="N2157" s="41">
        <v>44496</v>
      </c>
      <c r="O2157" s="39"/>
      <c r="P2157" s="42"/>
      <c r="Q2157" s="42"/>
      <c r="R2157" s="60"/>
      <c r="S2157" s="42" t="s">
        <v>243</v>
      </c>
      <c r="T2157" s="68"/>
    </row>
    <row r="2158" spans="1:20" s="70" customFormat="1" x14ac:dyDescent="0.2">
      <c r="A2158" s="38" t="s">
        <v>63</v>
      </c>
      <c r="B2158" s="1"/>
      <c r="C2158" s="1"/>
      <c r="D2158" s="51"/>
      <c r="E2158" s="38"/>
      <c r="F2158" s="51"/>
      <c r="G2158" s="52" t="s">
        <v>64</v>
      </c>
      <c r="H2158" s="53"/>
      <c r="I2158" s="54" t="s">
        <v>7505</v>
      </c>
      <c r="J2158" s="35">
        <v>4874</v>
      </c>
      <c r="K2158" s="1"/>
      <c r="L2158" s="1"/>
      <c r="M2158" s="3">
        <f t="shared" si="33"/>
        <v>4874</v>
      </c>
      <c r="N2158" s="41">
        <v>44496</v>
      </c>
      <c r="O2158" s="56"/>
      <c r="P2158" s="1"/>
      <c r="Q2158" s="1"/>
      <c r="R2158" s="57"/>
      <c r="S2158" s="39" t="s">
        <v>54</v>
      </c>
      <c r="T2158" s="68"/>
    </row>
    <row r="2159" spans="1:20" s="70" customFormat="1" x14ac:dyDescent="0.2">
      <c r="A2159" s="38" t="s">
        <v>7506</v>
      </c>
      <c r="B2159" s="1"/>
      <c r="C2159" s="1"/>
      <c r="D2159" s="51"/>
      <c r="E2159" s="38"/>
      <c r="F2159" s="51"/>
      <c r="G2159" s="42" t="s">
        <v>310</v>
      </c>
      <c r="H2159" s="53"/>
      <c r="I2159" s="54" t="s">
        <v>7505</v>
      </c>
      <c r="J2159" s="35">
        <v>8123</v>
      </c>
      <c r="K2159" s="1"/>
      <c r="L2159" s="1"/>
      <c r="M2159" s="3">
        <f t="shared" si="33"/>
        <v>8123</v>
      </c>
      <c r="N2159" s="41">
        <v>44496</v>
      </c>
      <c r="O2159" s="56"/>
      <c r="P2159" s="1"/>
      <c r="Q2159" s="1"/>
      <c r="R2159" s="57"/>
      <c r="S2159" s="42" t="s">
        <v>2417</v>
      </c>
      <c r="T2159" s="69"/>
    </row>
    <row r="2160" spans="1:20" s="70" customFormat="1" x14ac:dyDescent="0.2">
      <c r="A2160" s="38" t="s">
        <v>7506</v>
      </c>
      <c r="B2160" s="1"/>
      <c r="C2160" s="1"/>
      <c r="D2160" s="51"/>
      <c r="E2160" s="38"/>
      <c r="F2160" s="51"/>
      <c r="G2160" s="42" t="s">
        <v>310</v>
      </c>
      <c r="H2160" s="53"/>
      <c r="I2160" s="54" t="s">
        <v>7505</v>
      </c>
      <c r="J2160" s="35">
        <v>18277</v>
      </c>
      <c r="K2160" s="1"/>
      <c r="L2160" s="1"/>
      <c r="M2160" s="3">
        <f t="shared" si="33"/>
        <v>18277</v>
      </c>
      <c r="N2160" s="41">
        <v>44496</v>
      </c>
      <c r="O2160" s="56"/>
      <c r="P2160" s="1"/>
      <c r="Q2160" s="1"/>
      <c r="R2160" s="57"/>
      <c r="S2160" s="42" t="s">
        <v>2417</v>
      </c>
      <c r="T2160" s="69"/>
    </row>
    <row r="2161" spans="1:20" s="70" customFormat="1" x14ac:dyDescent="0.2">
      <c r="A2161" s="38" t="s">
        <v>63</v>
      </c>
      <c r="B2161" s="1"/>
      <c r="C2161" s="1"/>
      <c r="D2161" s="51"/>
      <c r="E2161" s="38"/>
      <c r="F2161" s="51"/>
      <c r="G2161" s="52" t="s">
        <v>64</v>
      </c>
      <c r="H2161" s="53"/>
      <c r="I2161" s="54" t="s">
        <v>7507</v>
      </c>
      <c r="J2161" s="35">
        <v>16564.330000000002</v>
      </c>
      <c r="K2161" s="1"/>
      <c r="L2161" s="1"/>
      <c r="M2161" s="3">
        <f t="shared" si="33"/>
        <v>16564.330000000002</v>
      </c>
      <c r="N2161" s="41">
        <v>44497</v>
      </c>
      <c r="O2161" s="56"/>
      <c r="P2161" s="1"/>
      <c r="Q2161" s="1"/>
      <c r="R2161" s="57"/>
      <c r="S2161" s="39" t="s">
        <v>54</v>
      </c>
      <c r="T2161" s="68"/>
    </row>
    <row r="2162" spans="1:20" s="70" customFormat="1" x14ac:dyDescent="0.2">
      <c r="A2162" s="38" t="s">
        <v>7508</v>
      </c>
      <c r="B2162" s="42" t="s">
        <v>7509</v>
      </c>
      <c r="C2162" s="42" t="s">
        <v>7510</v>
      </c>
      <c r="D2162" s="38">
        <v>407261</v>
      </c>
      <c r="E2162" s="38"/>
      <c r="F2162" s="38"/>
      <c r="G2162" s="42" t="s">
        <v>58</v>
      </c>
      <c r="H2162" s="38">
        <v>8266012048</v>
      </c>
      <c r="I2162" s="40">
        <v>9854023243</v>
      </c>
      <c r="J2162" s="3">
        <v>62042.67</v>
      </c>
      <c r="K2162" s="3"/>
      <c r="L2162" s="3">
        <v>0</v>
      </c>
      <c r="M2162" s="3">
        <f t="shared" si="33"/>
        <v>62042.67</v>
      </c>
      <c r="N2162" s="41">
        <v>44492.729166666664</v>
      </c>
      <c r="O2162" s="39">
        <v>6870252256</v>
      </c>
      <c r="P2162" s="42" t="s">
        <v>315</v>
      </c>
      <c r="Q2162" s="42"/>
      <c r="R2162" s="60"/>
      <c r="S2162" s="42" t="s">
        <v>243</v>
      </c>
      <c r="T2162" s="68" t="s">
        <v>506</v>
      </c>
    </row>
    <row r="2163" spans="1:20" s="70" customFormat="1" x14ac:dyDescent="0.2">
      <c r="A2163" s="38" t="s">
        <v>7511</v>
      </c>
      <c r="B2163" s="42" t="s">
        <v>7512</v>
      </c>
      <c r="C2163" s="42" t="s">
        <v>7513</v>
      </c>
      <c r="D2163" s="38">
        <v>407261</v>
      </c>
      <c r="E2163" s="38"/>
      <c r="F2163" s="38"/>
      <c r="G2163" s="42" t="s">
        <v>58</v>
      </c>
      <c r="H2163" s="38">
        <v>8266012048</v>
      </c>
      <c r="I2163" s="40">
        <v>9854023175</v>
      </c>
      <c r="J2163" s="3">
        <v>61271.35</v>
      </c>
      <c r="K2163" s="3"/>
      <c r="L2163" s="3">
        <v>0</v>
      </c>
      <c r="M2163" s="3">
        <f t="shared" si="33"/>
        <v>61271.35</v>
      </c>
      <c r="N2163" s="41">
        <v>44487.729166666664</v>
      </c>
      <c r="O2163" s="39">
        <v>6870252260</v>
      </c>
      <c r="P2163" s="42" t="s">
        <v>315</v>
      </c>
      <c r="Q2163" s="42"/>
      <c r="R2163" s="60"/>
      <c r="S2163" s="42" t="s">
        <v>243</v>
      </c>
      <c r="T2163" s="68" t="s">
        <v>506</v>
      </c>
    </row>
    <row r="2164" spans="1:20" s="70" customFormat="1" x14ac:dyDescent="0.2">
      <c r="A2164" s="38" t="s">
        <v>7514</v>
      </c>
      <c r="B2164" s="42" t="s">
        <v>7515</v>
      </c>
      <c r="C2164" s="42" t="s">
        <v>7516</v>
      </c>
      <c r="D2164" s="38">
        <v>407261</v>
      </c>
      <c r="E2164" s="38"/>
      <c r="F2164" s="38"/>
      <c r="G2164" s="42" t="s">
        <v>58</v>
      </c>
      <c r="H2164" s="38">
        <v>8266012048</v>
      </c>
      <c r="I2164" s="40">
        <v>9854023226</v>
      </c>
      <c r="J2164" s="3">
        <v>60355.41</v>
      </c>
      <c r="K2164" s="3"/>
      <c r="L2164" s="3">
        <v>0</v>
      </c>
      <c r="M2164" s="3">
        <f t="shared" si="33"/>
        <v>60355.41</v>
      </c>
      <c r="N2164" s="41">
        <v>44491.729166666664</v>
      </c>
      <c r="O2164" s="39">
        <v>6870252265</v>
      </c>
      <c r="P2164" s="42" t="s">
        <v>315</v>
      </c>
      <c r="Q2164" s="42"/>
      <c r="R2164" s="60"/>
      <c r="S2164" s="42" t="s">
        <v>243</v>
      </c>
      <c r="T2164" s="68" t="s">
        <v>506</v>
      </c>
    </row>
    <row r="2165" spans="1:20" s="70" customFormat="1" x14ac:dyDescent="0.2">
      <c r="A2165" s="38" t="s">
        <v>7517</v>
      </c>
      <c r="B2165" s="42" t="s">
        <v>7518</v>
      </c>
      <c r="C2165" s="42" t="s">
        <v>7519</v>
      </c>
      <c r="D2165" s="38">
        <v>407261</v>
      </c>
      <c r="E2165" s="38"/>
      <c r="F2165" s="38"/>
      <c r="G2165" s="42" t="s">
        <v>58</v>
      </c>
      <c r="H2165" s="38">
        <v>8266012048</v>
      </c>
      <c r="I2165" s="40">
        <v>9854023209</v>
      </c>
      <c r="J2165" s="3">
        <v>60885.69</v>
      </c>
      <c r="K2165" s="3"/>
      <c r="L2165" s="3">
        <v>0</v>
      </c>
      <c r="M2165" s="3">
        <f t="shared" si="33"/>
        <v>60885.69</v>
      </c>
      <c r="N2165" s="41">
        <v>44490.729166666664</v>
      </c>
      <c r="O2165" s="39">
        <v>6870252268</v>
      </c>
      <c r="P2165" s="42" t="s">
        <v>315</v>
      </c>
      <c r="Q2165" s="42"/>
      <c r="R2165" s="60"/>
      <c r="S2165" s="42" t="s">
        <v>243</v>
      </c>
      <c r="T2165" s="68" t="s">
        <v>506</v>
      </c>
    </row>
    <row r="2166" spans="1:20" s="70" customFormat="1" x14ac:dyDescent="0.2">
      <c r="A2166" s="38" t="s">
        <v>7520</v>
      </c>
      <c r="B2166" s="42" t="s">
        <v>7521</v>
      </c>
      <c r="C2166" s="42" t="s">
        <v>7522</v>
      </c>
      <c r="D2166" s="38">
        <v>407261</v>
      </c>
      <c r="E2166" s="38"/>
      <c r="F2166" s="38"/>
      <c r="G2166" s="42" t="s">
        <v>58</v>
      </c>
      <c r="H2166" s="38">
        <v>8266012048</v>
      </c>
      <c r="I2166" s="40">
        <v>9854023188</v>
      </c>
      <c r="J2166" s="3">
        <v>61174.94</v>
      </c>
      <c r="K2166" s="3"/>
      <c r="L2166" s="3">
        <v>0</v>
      </c>
      <c r="M2166" s="3">
        <f t="shared" si="33"/>
        <v>61174.94</v>
      </c>
      <c r="N2166" s="41">
        <v>44488.729166666664</v>
      </c>
      <c r="O2166" s="39">
        <v>6870252297</v>
      </c>
      <c r="P2166" s="42" t="s">
        <v>315</v>
      </c>
      <c r="Q2166" s="42"/>
      <c r="R2166" s="60"/>
      <c r="S2166" s="42" t="s">
        <v>243</v>
      </c>
      <c r="T2166" s="68" t="s">
        <v>506</v>
      </c>
    </row>
    <row r="2167" spans="1:20" s="70" customFormat="1" x14ac:dyDescent="0.2">
      <c r="A2167" s="38" t="s">
        <v>7523</v>
      </c>
      <c r="B2167" s="42" t="s">
        <v>7524</v>
      </c>
      <c r="C2167" s="42"/>
      <c r="D2167" s="38">
        <v>122097</v>
      </c>
      <c r="E2167" s="38"/>
      <c r="F2167" s="38"/>
      <c r="G2167" s="42" t="s">
        <v>620</v>
      </c>
      <c r="H2167" s="38">
        <v>8265000145</v>
      </c>
      <c r="I2167" s="40" t="s">
        <v>7525</v>
      </c>
      <c r="J2167" s="3">
        <v>605495</v>
      </c>
      <c r="K2167" s="3"/>
      <c r="L2167" s="3">
        <v>108989.09999999999</v>
      </c>
      <c r="M2167" s="3">
        <f t="shared" si="33"/>
        <v>714484.1</v>
      </c>
      <c r="N2167" s="41">
        <v>44481</v>
      </c>
      <c r="O2167" s="39"/>
      <c r="P2167" s="42" t="s">
        <v>315</v>
      </c>
      <c r="Q2167" s="42"/>
      <c r="R2167" s="60"/>
      <c r="S2167" s="42" t="s">
        <v>243</v>
      </c>
      <c r="T2167" s="68"/>
    </row>
    <row r="2168" spans="1:20" s="70" customFormat="1" x14ac:dyDescent="0.2">
      <c r="A2168" s="38" t="s">
        <v>63</v>
      </c>
      <c r="B2168" s="1"/>
      <c r="C2168" s="1"/>
      <c r="D2168" s="51"/>
      <c r="E2168" s="38"/>
      <c r="F2168" s="51"/>
      <c r="G2168" s="52" t="s">
        <v>64</v>
      </c>
      <c r="H2168" s="53"/>
      <c r="I2168" s="54" t="s">
        <v>7526</v>
      </c>
      <c r="J2168" s="35">
        <v>562.09</v>
      </c>
      <c r="K2168" s="1"/>
      <c r="L2168" s="1"/>
      <c r="M2168" s="3">
        <f t="shared" si="33"/>
        <v>562.09</v>
      </c>
      <c r="N2168" s="41">
        <v>44498</v>
      </c>
      <c r="O2168" s="56"/>
      <c r="P2168" s="1"/>
      <c r="Q2168" s="1"/>
      <c r="R2168" s="57"/>
      <c r="S2168" s="39" t="s">
        <v>54</v>
      </c>
      <c r="T2168" s="68"/>
    </row>
    <row r="2169" spans="1:20" s="70" customFormat="1" x14ac:dyDescent="0.2">
      <c r="A2169" s="38" t="s">
        <v>7527</v>
      </c>
      <c r="B2169" s="42" t="s">
        <v>7528</v>
      </c>
      <c r="C2169" s="42" t="s">
        <v>7529</v>
      </c>
      <c r="D2169" s="38">
        <v>110280</v>
      </c>
      <c r="E2169" s="38"/>
      <c r="F2169" s="38"/>
      <c r="G2169" s="42" t="s">
        <v>6692</v>
      </c>
      <c r="H2169" s="38">
        <v>8263000150</v>
      </c>
      <c r="I2169" s="40" t="s">
        <v>7530</v>
      </c>
      <c r="J2169" s="3">
        <v>1717269.52</v>
      </c>
      <c r="K2169" s="3"/>
      <c r="L2169" s="3">
        <v>309108.47999999998</v>
      </c>
      <c r="M2169" s="3">
        <f t="shared" si="33"/>
        <v>2026378</v>
      </c>
      <c r="N2169" s="41">
        <v>44469.729166666664</v>
      </c>
      <c r="O2169" s="39">
        <v>6870253950</v>
      </c>
      <c r="P2169" s="42" t="s">
        <v>315</v>
      </c>
      <c r="Q2169" s="42" t="s">
        <v>7531</v>
      </c>
      <c r="R2169" s="60">
        <v>44504</v>
      </c>
      <c r="S2169" s="42" t="s">
        <v>243</v>
      </c>
      <c r="T2169" s="68"/>
    </row>
    <row r="2170" spans="1:20" s="70" customFormat="1" x14ac:dyDescent="0.2">
      <c r="A2170" s="38" t="s">
        <v>7532</v>
      </c>
      <c r="B2170" s="42" t="s">
        <v>7533</v>
      </c>
      <c r="C2170" s="42" t="s">
        <v>7534</v>
      </c>
      <c r="D2170" s="38">
        <v>407261</v>
      </c>
      <c r="E2170" s="38"/>
      <c r="F2170" s="38"/>
      <c r="G2170" s="42" t="s">
        <v>58</v>
      </c>
      <c r="H2170" s="38">
        <v>8266012048</v>
      </c>
      <c r="I2170" s="40">
        <v>9854023334</v>
      </c>
      <c r="J2170" s="3">
        <v>61006.21</v>
      </c>
      <c r="K2170" s="3"/>
      <c r="L2170" s="3">
        <v>0</v>
      </c>
      <c r="M2170" s="3">
        <f t="shared" si="33"/>
        <v>61006.21</v>
      </c>
      <c r="N2170" s="41">
        <v>44495.729166666664</v>
      </c>
      <c r="O2170" s="39">
        <v>6870253907</v>
      </c>
      <c r="P2170" s="42" t="s">
        <v>315</v>
      </c>
      <c r="Q2170" s="42"/>
      <c r="R2170" s="60"/>
      <c r="S2170" s="42" t="s">
        <v>243</v>
      </c>
      <c r="T2170" s="68" t="s">
        <v>506</v>
      </c>
    </row>
    <row r="2171" spans="1:20" s="70" customFormat="1" x14ac:dyDescent="0.2">
      <c r="A2171" s="38" t="s">
        <v>7535</v>
      </c>
      <c r="B2171" s="42" t="s">
        <v>7536</v>
      </c>
      <c r="C2171" s="42" t="s">
        <v>7537</v>
      </c>
      <c r="D2171" s="38">
        <v>407261</v>
      </c>
      <c r="E2171" s="38"/>
      <c r="F2171" s="38"/>
      <c r="G2171" s="42" t="s">
        <v>58</v>
      </c>
      <c r="H2171" s="38">
        <v>8266012048</v>
      </c>
      <c r="I2171" s="40">
        <v>9854023308</v>
      </c>
      <c r="J2171" s="3">
        <v>60644.66</v>
      </c>
      <c r="K2171" s="3"/>
      <c r="L2171" s="3">
        <v>0</v>
      </c>
      <c r="M2171" s="3">
        <f t="shared" si="33"/>
        <v>60644.66</v>
      </c>
      <c r="N2171" s="41">
        <v>44494.729166666664</v>
      </c>
      <c r="O2171" s="39">
        <v>6870253917</v>
      </c>
      <c r="P2171" s="42" t="s">
        <v>315</v>
      </c>
      <c r="Q2171" s="42"/>
      <c r="R2171" s="60"/>
      <c r="S2171" s="42" t="s">
        <v>243</v>
      </c>
      <c r="T2171" s="68" t="s">
        <v>506</v>
      </c>
    </row>
    <row r="2172" spans="1:20" s="70" customFormat="1" x14ac:dyDescent="0.2">
      <c r="A2172" s="38" t="s">
        <v>7538</v>
      </c>
      <c r="B2172" s="42" t="s">
        <v>7539</v>
      </c>
      <c r="C2172" s="42" t="s">
        <v>7540</v>
      </c>
      <c r="D2172" s="38">
        <v>510104</v>
      </c>
      <c r="E2172" s="38"/>
      <c r="F2172" s="38"/>
      <c r="G2172" s="42" t="s">
        <v>6236</v>
      </c>
      <c r="H2172" s="38">
        <v>8266012361</v>
      </c>
      <c r="I2172" s="40" t="s">
        <v>7541</v>
      </c>
      <c r="J2172" s="3">
        <v>7919.4915254237294</v>
      </c>
      <c r="K2172" s="3"/>
      <c r="L2172" s="3">
        <v>1425.5084745762713</v>
      </c>
      <c r="M2172" s="3">
        <f t="shared" si="33"/>
        <v>9345</v>
      </c>
      <c r="N2172" s="41">
        <v>44438.729166666664</v>
      </c>
      <c r="O2172" s="39">
        <v>6870253964</v>
      </c>
      <c r="P2172" s="42" t="s">
        <v>315</v>
      </c>
      <c r="Q2172" s="42" t="s">
        <v>7542</v>
      </c>
      <c r="R2172" s="60">
        <v>44523</v>
      </c>
      <c r="S2172" s="42" t="s">
        <v>243</v>
      </c>
      <c r="T2172" s="68"/>
    </row>
    <row r="2173" spans="1:20" s="70" customFormat="1" x14ac:dyDescent="0.2">
      <c r="A2173" s="38" t="s">
        <v>7543</v>
      </c>
      <c r="B2173" s="42" t="s">
        <v>7544</v>
      </c>
      <c r="C2173" s="42" t="s">
        <v>7545</v>
      </c>
      <c r="D2173" s="38">
        <v>300286</v>
      </c>
      <c r="E2173" s="38"/>
      <c r="F2173" s="38"/>
      <c r="G2173" s="42" t="s">
        <v>3944</v>
      </c>
      <c r="H2173" s="38">
        <v>8263000075</v>
      </c>
      <c r="I2173" s="40">
        <v>712728133</v>
      </c>
      <c r="J2173" s="3">
        <v>1502700</v>
      </c>
      <c r="K2173" s="3"/>
      <c r="L2173" s="3">
        <v>270486</v>
      </c>
      <c r="M2173" s="3">
        <f t="shared" si="33"/>
        <v>1773186</v>
      </c>
      <c r="N2173" s="41">
        <v>44464</v>
      </c>
      <c r="O2173" s="39">
        <v>6870254117</v>
      </c>
      <c r="P2173" s="42" t="s">
        <v>315</v>
      </c>
      <c r="Q2173" s="42"/>
      <c r="R2173" s="60"/>
      <c r="S2173" s="42" t="s">
        <v>243</v>
      </c>
      <c r="T2173" s="68"/>
    </row>
    <row r="2174" spans="1:20" s="70" customFormat="1" x14ac:dyDescent="0.2">
      <c r="A2174" s="38" t="s">
        <v>7546</v>
      </c>
      <c r="B2174" s="42" t="s">
        <v>7547</v>
      </c>
      <c r="C2174" s="42" t="s">
        <v>7548</v>
      </c>
      <c r="D2174" s="38">
        <v>300286</v>
      </c>
      <c r="E2174" s="38"/>
      <c r="F2174" s="38"/>
      <c r="G2174" s="42" t="s">
        <v>3944</v>
      </c>
      <c r="H2174" s="38">
        <v>8263000075</v>
      </c>
      <c r="I2174" s="40">
        <v>712728546</v>
      </c>
      <c r="J2174" s="3">
        <v>3096000</v>
      </c>
      <c r="K2174" s="3"/>
      <c r="L2174" s="3">
        <v>557280</v>
      </c>
      <c r="M2174" s="3">
        <f t="shared" si="33"/>
        <v>3653280</v>
      </c>
      <c r="N2174" s="41">
        <v>44469.729166666664</v>
      </c>
      <c r="O2174" s="39">
        <v>6870254254</v>
      </c>
      <c r="P2174" s="42" t="s">
        <v>315</v>
      </c>
      <c r="Q2174" s="42" t="s">
        <v>7549</v>
      </c>
      <c r="R2174" s="60">
        <v>44507</v>
      </c>
      <c r="S2174" s="42" t="s">
        <v>243</v>
      </c>
      <c r="T2174" s="68"/>
    </row>
    <row r="2175" spans="1:20" s="70" customFormat="1" x14ac:dyDescent="0.2">
      <c r="A2175" s="38" t="s">
        <v>7550</v>
      </c>
      <c r="B2175" s="39" t="s">
        <v>7551</v>
      </c>
      <c r="C2175" s="39" t="s">
        <v>7552</v>
      </c>
      <c r="D2175" s="38">
        <v>403120</v>
      </c>
      <c r="E2175" s="38"/>
      <c r="F2175" s="38"/>
      <c r="G2175" s="39" t="s">
        <v>7553</v>
      </c>
      <c r="H2175" s="38">
        <v>8266012416</v>
      </c>
      <c r="I2175" s="40" t="s">
        <v>7554</v>
      </c>
      <c r="J2175" s="2">
        <v>221700</v>
      </c>
      <c r="K2175" s="2"/>
      <c r="L2175" s="2">
        <v>62076</v>
      </c>
      <c r="M2175" s="3">
        <f t="shared" si="33"/>
        <v>283776</v>
      </c>
      <c r="N2175" s="41">
        <v>44468.729166666664</v>
      </c>
      <c r="O2175" s="39">
        <v>6870254244</v>
      </c>
      <c r="P2175" s="39" t="s">
        <v>7503</v>
      </c>
      <c r="Q2175" s="40" t="s">
        <v>7555</v>
      </c>
      <c r="R2175" s="41">
        <v>44509</v>
      </c>
      <c r="S2175" s="62" t="s">
        <v>23</v>
      </c>
      <c r="T2175" s="68"/>
    </row>
    <row r="2176" spans="1:20" s="70" customFormat="1" x14ac:dyDescent="0.2">
      <c r="A2176" s="38" t="s">
        <v>7556</v>
      </c>
      <c r="B2176" s="42" t="s">
        <v>7557</v>
      </c>
      <c r="C2176" s="42" t="s">
        <v>7558</v>
      </c>
      <c r="D2176" s="38">
        <v>703046</v>
      </c>
      <c r="E2176" s="38"/>
      <c r="F2176" s="38"/>
      <c r="G2176" s="42" t="s">
        <v>678</v>
      </c>
      <c r="H2176" s="38">
        <v>8266012622</v>
      </c>
      <c r="I2176" s="40" t="s">
        <v>7559</v>
      </c>
      <c r="J2176" s="3">
        <v>7701</v>
      </c>
      <c r="K2176" s="3"/>
      <c r="L2176" s="3">
        <v>0</v>
      </c>
      <c r="M2176" s="3">
        <f t="shared" si="33"/>
        <v>7701</v>
      </c>
      <c r="N2176" s="41">
        <v>44487.729166666664</v>
      </c>
      <c r="O2176" s="39">
        <v>3445017467</v>
      </c>
      <c r="P2176" s="42" t="s">
        <v>315</v>
      </c>
      <c r="Q2176" s="42" t="s">
        <v>7560</v>
      </c>
      <c r="R2176" s="60">
        <v>44512</v>
      </c>
      <c r="S2176" s="42" t="s">
        <v>243</v>
      </c>
      <c r="T2176" s="68"/>
    </row>
    <row r="2177" spans="1:20" s="70" customFormat="1" x14ac:dyDescent="0.2">
      <c r="A2177" s="38" t="s">
        <v>7561</v>
      </c>
      <c r="B2177" s="42" t="s">
        <v>7562</v>
      </c>
      <c r="C2177" s="42" t="s">
        <v>7563</v>
      </c>
      <c r="D2177" s="38">
        <v>300286</v>
      </c>
      <c r="E2177" s="38"/>
      <c r="F2177" s="38"/>
      <c r="G2177" s="42" t="s">
        <v>3944</v>
      </c>
      <c r="H2177" s="38">
        <v>8263000075</v>
      </c>
      <c r="I2177" s="40">
        <v>712725595</v>
      </c>
      <c r="J2177" s="3">
        <v>759000</v>
      </c>
      <c r="K2177" s="3"/>
      <c r="L2177" s="3">
        <v>136620</v>
      </c>
      <c r="M2177" s="3">
        <f t="shared" si="33"/>
        <v>895620</v>
      </c>
      <c r="N2177" s="41">
        <v>44392.729166666664</v>
      </c>
      <c r="O2177" s="39">
        <v>6870254318</v>
      </c>
      <c r="P2177" s="42" t="s">
        <v>315</v>
      </c>
      <c r="Q2177" s="42" t="s">
        <v>7564</v>
      </c>
      <c r="R2177" s="60">
        <v>44502</v>
      </c>
      <c r="S2177" s="42" t="s">
        <v>243</v>
      </c>
      <c r="T2177" s="68"/>
    </row>
    <row r="2178" spans="1:20" s="70" customFormat="1" x14ac:dyDescent="0.2">
      <c r="A2178" s="38" t="s">
        <v>7565</v>
      </c>
      <c r="B2178" s="42" t="s">
        <v>7566</v>
      </c>
      <c r="C2178" s="42" t="s">
        <v>7567</v>
      </c>
      <c r="D2178" s="38">
        <v>300286</v>
      </c>
      <c r="E2178" s="38"/>
      <c r="F2178" s="38"/>
      <c r="G2178" s="42" t="s">
        <v>3944</v>
      </c>
      <c r="H2178" s="38">
        <v>8263000075</v>
      </c>
      <c r="I2178" s="40">
        <v>712728135</v>
      </c>
      <c r="J2178" s="3">
        <v>1147500</v>
      </c>
      <c r="K2178" s="3"/>
      <c r="L2178" s="3">
        <v>206550</v>
      </c>
      <c r="M2178" s="3">
        <f t="shared" si="33"/>
        <v>1354050</v>
      </c>
      <c r="N2178" s="41">
        <v>44464.729166666664</v>
      </c>
      <c r="O2178" s="39">
        <v>6870254363</v>
      </c>
      <c r="P2178" s="42" t="s">
        <v>315</v>
      </c>
      <c r="Q2178" s="42" t="s">
        <v>7564</v>
      </c>
      <c r="R2178" s="60">
        <v>44502</v>
      </c>
      <c r="S2178" s="42" t="s">
        <v>243</v>
      </c>
      <c r="T2178" s="68"/>
    </row>
    <row r="2179" spans="1:20" s="70" customFormat="1" x14ac:dyDescent="0.2">
      <c r="A2179" s="38" t="s">
        <v>7568</v>
      </c>
      <c r="B2179" s="42" t="s">
        <v>7569</v>
      </c>
      <c r="C2179" s="42" t="s">
        <v>7570</v>
      </c>
      <c r="D2179" s="38">
        <v>300286</v>
      </c>
      <c r="E2179" s="38"/>
      <c r="F2179" s="38"/>
      <c r="G2179" s="42" t="s">
        <v>3944</v>
      </c>
      <c r="H2179" s="38">
        <v>8263000075</v>
      </c>
      <c r="I2179" s="40">
        <v>712727116</v>
      </c>
      <c r="J2179" s="3">
        <v>1178982.8600000001</v>
      </c>
      <c r="K2179" s="3"/>
      <c r="L2179" s="3">
        <v>212216.9148</v>
      </c>
      <c r="M2179" s="3">
        <f t="shared" si="33"/>
        <v>1391199.7748</v>
      </c>
      <c r="N2179" s="41">
        <v>44439.729166666664</v>
      </c>
      <c r="O2179" s="39">
        <v>6870254442</v>
      </c>
      <c r="P2179" s="42" t="s">
        <v>315</v>
      </c>
      <c r="Q2179" s="42" t="s">
        <v>7564</v>
      </c>
      <c r="R2179" s="60">
        <v>44502</v>
      </c>
      <c r="S2179" s="42" t="s">
        <v>243</v>
      </c>
      <c r="T2179" s="68"/>
    </row>
    <row r="2180" spans="1:20" s="70" customFormat="1" x14ac:dyDescent="0.2">
      <c r="A2180" s="38" t="s">
        <v>7571</v>
      </c>
      <c r="B2180" s="39" t="s">
        <v>7572</v>
      </c>
      <c r="C2180" s="39" t="s">
        <v>7573</v>
      </c>
      <c r="D2180" s="38">
        <v>821012</v>
      </c>
      <c r="E2180" s="38"/>
      <c r="F2180" s="38"/>
      <c r="G2180" s="39" t="s">
        <v>3527</v>
      </c>
      <c r="H2180" s="38">
        <v>8263000088</v>
      </c>
      <c r="I2180" s="40" t="s">
        <v>7574</v>
      </c>
      <c r="J2180" s="2">
        <v>731194</v>
      </c>
      <c r="K2180" s="2"/>
      <c r="L2180" s="2">
        <v>131614.91999999998</v>
      </c>
      <c r="M2180" s="3">
        <f t="shared" si="33"/>
        <v>862808.91999999993</v>
      </c>
      <c r="N2180" s="41">
        <v>44455.729166666664</v>
      </c>
      <c r="O2180" s="39">
        <v>6870254608</v>
      </c>
      <c r="P2180" s="39" t="s">
        <v>52</v>
      </c>
      <c r="Q2180" s="40" t="s">
        <v>7575</v>
      </c>
      <c r="R2180" s="41">
        <v>44502</v>
      </c>
      <c r="S2180" s="39" t="s">
        <v>54</v>
      </c>
      <c r="T2180" s="68"/>
    </row>
    <row r="2181" spans="1:20" s="70" customFormat="1" x14ac:dyDescent="0.2">
      <c r="A2181" s="38" t="s">
        <v>7576</v>
      </c>
      <c r="B2181" s="42" t="s">
        <v>7577</v>
      </c>
      <c r="C2181" s="42" t="s">
        <v>7578</v>
      </c>
      <c r="D2181" s="38">
        <v>501497</v>
      </c>
      <c r="E2181" s="38"/>
      <c r="F2181" s="38"/>
      <c r="G2181" s="42" t="s">
        <v>7579</v>
      </c>
      <c r="H2181" s="38">
        <v>8263000089</v>
      </c>
      <c r="I2181" s="40" t="s">
        <v>7580</v>
      </c>
      <c r="J2181" s="3">
        <v>2027500</v>
      </c>
      <c r="K2181" s="3"/>
      <c r="L2181" s="3">
        <v>364950</v>
      </c>
      <c r="M2181" s="3">
        <f t="shared" si="33"/>
        <v>2392450</v>
      </c>
      <c r="N2181" s="41">
        <v>44428.729166666664</v>
      </c>
      <c r="O2181" s="39">
        <v>6870259418</v>
      </c>
      <c r="P2181" s="42" t="s">
        <v>315</v>
      </c>
      <c r="Q2181" s="42" t="s">
        <v>7581</v>
      </c>
      <c r="R2181" s="60">
        <v>44504</v>
      </c>
      <c r="S2181" s="42" t="s">
        <v>243</v>
      </c>
      <c r="T2181" s="68"/>
    </row>
    <row r="2182" spans="1:20" s="70" customFormat="1" x14ac:dyDescent="0.2">
      <c r="A2182" s="38" t="s">
        <v>7582</v>
      </c>
      <c r="B2182" s="42" t="s">
        <v>7583</v>
      </c>
      <c r="C2182" s="42" t="s">
        <v>7584</v>
      </c>
      <c r="D2182" s="38">
        <v>501497</v>
      </c>
      <c r="E2182" s="38"/>
      <c r="F2182" s="38"/>
      <c r="G2182" s="42" t="s">
        <v>7579</v>
      </c>
      <c r="H2182" s="38">
        <v>8263000089</v>
      </c>
      <c r="I2182" s="40" t="s">
        <v>7585</v>
      </c>
      <c r="J2182" s="3">
        <v>750000</v>
      </c>
      <c r="K2182" s="3"/>
      <c r="L2182" s="3">
        <v>135000</v>
      </c>
      <c r="M2182" s="3">
        <f t="shared" ref="M2182:M2245" si="34">SUM(J2182:L2182)</f>
        <v>885000</v>
      </c>
      <c r="N2182" s="41">
        <v>44428.729166666664</v>
      </c>
      <c r="O2182" s="39">
        <v>6870259494</v>
      </c>
      <c r="P2182" s="42" t="s">
        <v>315</v>
      </c>
      <c r="Q2182" s="42" t="s">
        <v>7586</v>
      </c>
      <c r="R2182" s="60">
        <v>44507</v>
      </c>
      <c r="S2182" s="42" t="s">
        <v>243</v>
      </c>
      <c r="T2182" s="68"/>
    </row>
    <row r="2183" spans="1:20" s="70" customFormat="1" x14ac:dyDescent="0.2">
      <c r="A2183" s="38" t="s">
        <v>7587</v>
      </c>
      <c r="B2183" s="42" t="s">
        <v>7588</v>
      </c>
      <c r="C2183" s="42" t="s">
        <v>7589</v>
      </c>
      <c r="D2183" s="38">
        <v>501497</v>
      </c>
      <c r="E2183" s="38"/>
      <c r="F2183" s="38"/>
      <c r="G2183" s="42" t="s">
        <v>7579</v>
      </c>
      <c r="H2183" s="38">
        <v>8263000089</v>
      </c>
      <c r="I2183" s="40" t="s">
        <v>7590</v>
      </c>
      <c r="J2183" s="3">
        <v>1507500</v>
      </c>
      <c r="K2183" s="3"/>
      <c r="L2183" s="3">
        <v>271350</v>
      </c>
      <c r="M2183" s="3">
        <f t="shared" si="34"/>
        <v>1778850</v>
      </c>
      <c r="N2183" s="41">
        <v>44428.729166666664</v>
      </c>
      <c r="O2183" s="39">
        <v>6870259400</v>
      </c>
      <c r="P2183" s="42" t="s">
        <v>315</v>
      </c>
      <c r="Q2183" s="42" t="s">
        <v>7581</v>
      </c>
      <c r="R2183" s="60">
        <v>44504</v>
      </c>
      <c r="S2183" s="42" t="s">
        <v>243</v>
      </c>
      <c r="T2183" s="68"/>
    </row>
    <row r="2184" spans="1:20" s="70" customFormat="1" x14ac:dyDescent="0.2">
      <c r="A2184" s="38" t="s">
        <v>7591</v>
      </c>
      <c r="B2184" s="42" t="s">
        <v>7592</v>
      </c>
      <c r="C2184" s="42" t="s">
        <v>7593</v>
      </c>
      <c r="D2184" s="38">
        <v>501497</v>
      </c>
      <c r="E2184" s="38"/>
      <c r="F2184" s="38"/>
      <c r="G2184" s="42" t="s">
        <v>7579</v>
      </c>
      <c r="H2184" s="38">
        <v>8263000089</v>
      </c>
      <c r="I2184" s="40" t="s">
        <v>7594</v>
      </c>
      <c r="J2184" s="3">
        <v>325000</v>
      </c>
      <c r="K2184" s="3"/>
      <c r="L2184" s="3">
        <v>58500</v>
      </c>
      <c r="M2184" s="3">
        <f t="shared" si="34"/>
        <v>383500</v>
      </c>
      <c r="N2184" s="41">
        <v>44439.729166666664</v>
      </c>
      <c r="O2184" s="39">
        <v>6870259525</v>
      </c>
      <c r="P2184" s="42" t="s">
        <v>315</v>
      </c>
      <c r="Q2184" s="42" t="s">
        <v>7586</v>
      </c>
      <c r="R2184" s="60">
        <v>44507</v>
      </c>
      <c r="S2184" s="42" t="s">
        <v>243</v>
      </c>
      <c r="T2184" s="68"/>
    </row>
    <row r="2185" spans="1:20" s="70" customFormat="1" x14ac:dyDescent="0.2">
      <c r="A2185" s="38" t="s">
        <v>7595</v>
      </c>
      <c r="B2185" s="39" t="s">
        <v>7596</v>
      </c>
      <c r="C2185" s="39" t="s">
        <v>7597</v>
      </c>
      <c r="D2185" s="38">
        <v>812140</v>
      </c>
      <c r="E2185" s="38"/>
      <c r="F2185" s="38"/>
      <c r="G2185" s="42" t="s">
        <v>446</v>
      </c>
      <c r="H2185" s="38">
        <v>8268005598</v>
      </c>
      <c r="I2185" s="40" t="s">
        <v>7598</v>
      </c>
      <c r="J2185" s="2">
        <v>2655816.1016949154</v>
      </c>
      <c r="K2185" s="3"/>
      <c r="L2185" s="2">
        <v>478046.89830508479</v>
      </c>
      <c r="M2185" s="3">
        <f t="shared" si="34"/>
        <v>3133863</v>
      </c>
      <c r="N2185" s="41">
        <v>44488.729166666664</v>
      </c>
      <c r="O2185" s="39">
        <v>44153180</v>
      </c>
      <c r="P2185" s="39" t="s">
        <v>52</v>
      </c>
      <c r="Q2185" s="40" t="s">
        <v>7599</v>
      </c>
      <c r="R2185" s="41">
        <v>44236</v>
      </c>
      <c r="S2185" s="39" t="s">
        <v>54</v>
      </c>
      <c r="T2185" s="68"/>
    </row>
    <row r="2186" spans="1:20" s="70" customFormat="1" x14ac:dyDescent="0.2">
      <c r="A2186" s="38" t="s">
        <v>7600</v>
      </c>
      <c r="B2186" s="39" t="s">
        <v>7601</v>
      </c>
      <c r="C2186" s="39" t="s">
        <v>7602</v>
      </c>
      <c r="D2186" s="38">
        <v>815145</v>
      </c>
      <c r="E2186" s="38"/>
      <c r="F2186" s="38"/>
      <c r="G2186" s="39" t="s">
        <v>1053</v>
      </c>
      <c r="H2186" s="38">
        <v>8268007235</v>
      </c>
      <c r="I2186" s="40">
        <v>79</v>
      </c>
      <c r="J2186" s="2">
        <v>164484</v>
      </c>
      <c r="K2186" s="2"/>
      <c r="L2186" s="2">
        <v>29607.119999999999</v>
      </c>
      <c r="M2186" s="3">
        <f t="shared" si="34"/>
        <v>194091.12</v>
      </c>
      <c r="N2186" s="41">
        <v>44485.729166666664</v>
      </c>
      <c r="O2186" s="39">
        <v>44153209</v>
      </c>
      <c r="P2186" s="39" t="s">
        <v>52</v>
      </c>
      <c r="Q2186" s="40" t="s">
        <v>7603</v>
      </c>
      <c r="R2186" s="41">
        <v>44504</v>
      </c>
      <c r="S2186" s="39" t="s">
        <v>54</v>
      </c>
      <c r="T2186" s="68"/>
    </row>
    <row r="2187" spans="1:20" s="70" customFormat="1" x14ac:dyDescent="0.2">
      <c r="A2187" s="38" t="s">
        <v>7604</v>
      </c>
      <c r="B2187" s="39" t="s">
        <v>7605</v>
      </c>
      <c r="C2187" s="39" t="s">
        <v>7606</v>
      </c>
      <c r="D2187" s="38">
        <v>814805</v>
      </c>
      <c r="E2187" s="38"/>
      <c r="F2187" s="38"/>
      <c r="G2187" s="39" t="s">
        <v>111</v>
      </c>
      <c r="H2187" s="38">
        <v>8268006403</v>
      </c>
      <c r="I2187" s="40">
        <v>3771</v>
      </c>
      <c r="J2187" s="2">
        <v>59125.423728813563</v>
      </c>
      <c r="K2187" s="2"/>
      <c r="L2187" s="2">
        <v>10642.576271186441</v>
      </c>
      <c r="M2187" s="3">
        <f t="shared" si="34"/>
        <v>69768</v>
      </c>
      <c r="N2187" s="41">
        <v>44491.729166666664</v>
      </c>
      <c r="O2187" s="39">
        <v>44153217</v>
      </c>
      <c r="P2187" s="39" t="s">
        <v>3282</v>
      </c>
      <c r="Q2187" s="40" t="s">
        <v>7607</v>
      </c>
      <c r="R2187" s="41">
        <v>44503</v>
      </c>
      <c r="S2187" s="42" t="s">
        <v>2417</v>
      </c>
      <c r="T2187" s="68"/>
    </row>
    <row r="2188" spans="1:20" s="70" customFormat="1" x14ac:dyDescent="0.2">
      <c r="A2188" s="38" t="s">
        <v>63</v>
      </c>
      <c r="B2188" s="1"/>
      <c r="C2188" s="1"/>
      <c r="D2188" s="51"/>
      <c r="E2188" s="38"/>
      <c r="F2188" s="51"/>
      <c r="G2188" s="52" t="s">
        <v>64</v>
      </c>
      <c r="H2188" s="53"/>
      <c r="I2188" s="54" t="s">
        <v>7608</v>
      </c>
      <c r="J2188" s="35">
        <v>6715.09</v>
      </c>
      <c r="K2188" s="1"/>
      <c r="L2188" s="1"/>
      <c r="M2188" s="3">
        <f t="shared" si="34"/>
        <v>6715.09</v>
      </c>
      <c r="N2188" s="41">
        <v>44499</v>
      </c>
      <c r="O2188" s="56"/>
      <c r="P2188" s="1"/>
      <c r="Q2188" s="1"/>
      <c r="R2188" s="57"/>
      <c r="S2188" s="39" t="s">
        <v>54</v>
      </c>
      <c r="T2188" s="68"/>
    </row>
    <row r="2189" spans="1:20" s="70" customFormat="1" x14ac:dyDescent="0.2">
      <c r="A2189" s="38" t="s">
        <v>7609</v>
      </c>
      <c r="B2189" s="39" t="s">
        <v>7610</v>
      </c>
      <c r="C2189" s="39" t="s">
        <v>7611</v>
      </c>
      <c r="D2189" s="38">
        <v>816777</v>
      </c>
      <c r="E2189" s="38"/>
      <c r="F2189" s="38"/>
      <c r="G2189" s="39" t="s">
        <v>205</v>
      </c>
      <c r="H2189" s="38">
        <v>8268006924</v>
      </c>
      <c r="I2189" s="40" t="s">
        <v>7612</v>
      </c>
      <c r="J2189" s="2">
        <v>115000</v>
      </c>
      <c r="K2189" s="2"/>
      <c r="L2189" s="2">
        <v>20700</v>
      </c>
      <c r="M2189" s="3">
        <f t="shared" si="34"/>
        <v>135700</v>
      </c>
      <c r="N2189" s="41">
        <v>44474.729166666664</v>
      </c>
      <c r="O2189" s="39">
        <v>44153799</v>
      </c>
      <c r="P2189" s="39" t="s">
        <v>3282</v>
      </c>
      <c r="Q2189" s="40" t="s">
        <v>7613</v>
      </c>
      <c r="R2189" s="41">
        <v>44507</v>
      </c>
      <c r="S2189" s="42" t="s">
        <v>2417</v>
      </c>
      <c r="T2189" s="68"/>
    </row>
    <row r="2190" spans="1:20" s="70" customFormat="1" x14ac:dyDescent="0.2">
      <c r="A2190" s="38" t="s">
        <v>7614</v>
      </c>
      <c r="B2190" s="42" t="s">
        <v>7615</v>
      </c>
      <c r="C2190" s="42" t="s">
        <v>7616</v>
      </c>
      <c r="D2190" s="38">
        <v>816777</v>
      </c>
      <c r="E2190" s="38"/>
      <c r="F2190" s="38"/>
      <c r="G2190" s="39" t="s">
        <v>205</v>
      </c>
      <c r="H2190" s="38">
        <v>8268007334</v>
      </c>
      <c r="I2190" s="40" t="s">
        <v>7617</v>
      </c>
      <c r="J2190" s="3">
        <v>165000</v>
      </c>
      <c r="K2190" s="3"/>
      <c r="L2190" s="3">
        <v>29700</v>
      </c>
      <c r="M2190" s="3">
        <f t="shared" si="34"/>
        <v>194700</v>
      </c>
      <c r="N2190" s="41">
        <v>44474.729166666664</v>
      </c>
      <c r="O2190" s="39">
        <v>44153803</v>
      </c>
      <c r="P2190" s="42" t="s">
        <v>315</v>
      </c>
      <c r="Q2190" s="42" t="s">
        <v>7613</v>
      </c>
      <c r="R2190" s="60">
        <v>44507</v>
      </c>
      <c r="S2190" s="42" t="s">
        <v>243</v>
      </c>
      <c r="T2190" s="68"/>
    </row>
    <row r="2191" spans="1:20" s="70" customFormat="1" x14ac:dyDescent="0.2">
      <c r="A2191" s="38" t="s">
        <v>7618</v>
      </c>
      <c r="B2191" s="39" t="s">
        <v>234</v>
      </c>
      <c r="C2191" s="39"/>
      <c r="D2191" s="38" t="s">
        <v>245</v>
      </c>
      <c r="E2191" s="38"/>
      <c r="F2191" s="38"/>
      <c r="G2191" s="39" t="s">
        <v>3151</v>
      </c>
      <c r="H2191" s="38" t="s">
        <v>3151</v>
      </c>
      <c r="I2191" s="52" t="s">
        <v>7619</v>
      </c>
      <c r="J2191" s="10">
        <v>2866281.65</v>
      </c>
      <c r="K2191" s="2"/>
      <c r="L2191" s="2">
        <v>0</v>
      </c>
      <c r="M2191" s="3">
        <f t="shared" si="34"/>
        <v>2866281.65</v>
      </c>
      <c r="N2191" s="59">
        <v>44500</v>
      </c>
      <c r="O2191" s="39"/>
      <c r="P2191" s="39" t="s">
        <v>52</v>
      </c>
      <c r="Q2191" s="40"/>
      <c r="R2191" s="41"/>
      <c r="S2191" s="39" t="s">
        <v>54</v>
      </c>
      <c r="T2191" s="68"/>
    </row>
    <row r="2192" spans="1:20" s="70" customFormat="1" x14ac:dyDescent="0.2">
      <c r="A2192" s="38" t="s">
        <v>7620</v>
      </c>
      <c r="B2192" s="39"/>
      <c r="C2192" s="39"/>
      <c r="D2192" s="38" t="s">
        <v>235</v>
      </c>
      <c r="E2192" s="38"/>
      <c r="F2192" s="38"/>
      <c r="G2192" s="39" t="s">
        <v>5364</v>
      </c>
      <c r="H2192" s="38" t="s">
        <v>5364</v>
      </c>
      <c r="I2192" s="52" t="s">
        <v>7621</v>
      </c>
      <c r="J2192" s="10">
        <v>651223</v>
      </c>
      <c r="K2192" s="2"/>
      <c r="L2192" s="2">
        <v>0</v>
      </c>
      <c r="M2192" s="3">
        <f t="shared" si="34"/>
        <v>651223</v>
      </c>
      <c r="N2192" s="59">
        <v>44500</v>
      </c>
      <c r="O2192" s="39"/>
      <c r="P2192" s="39" t="s">
        <v>52</v>
      </c>
      <c r="Q2192" s="40"/>
      <c r="R2192" s="41"/>
      <c r="S2192" s="39" t="s">
        <v>54</v>
      </c>
      <c r="T2192" s="68"/>
    </row>
    <row r="2193" spans="1:20" s="70" customFormat="1" x14ac:dyDescent="0.2">
      <c r="A2193" s="38" t="s">
        <v>7622</v>
      </c>
      <c r="B2193" s="39" t="s">
        <v>7623</v>
      </c>
      <c r="C2193" s="39" t="s">
        <v>7624</v>
      </c>
      <c r="D2193" s="38">
        <v>934550</v>
      </c>
      <c r="E2193" s="38"/>
      <c r="F2193" s="38"/>
      <c r="G2193" s="39" t="s">
        <v>2336</v>
      </c>
      <c r="H2193" s="38">
        <v>8268007494</v>
      </c>
      <c r="I2193" s="40" t="s">
        <v>7625</v>
      </c>
      <c r="J2193" s="2">
        <v>203441.52542372883</v>
      </c>
      <c r="K2193" s="2"/>
      <c r="L2193" s="2">
        <v>36619.47457627119</v>
      </c>
      <c r="M2193" s="3">
        <f t="shared" si="34"/>
        <v>240061.00000000003</v>
      </c>
      <c r="N2193" s="41">
        <v>44497.729166666664</v>
      </c>
      <c r="O2193" s="39">
        <v>44156087</v>
      </c>
      <c r="P2193" s="39" t="s">
        <v>3282</v>
      </c>
      <c r="Q2193" s="40" t="s">
        <v>7626</v>
      </c>
      <c r="R2193" s="41">
        <v>44507</v>
      </c>
      <c r="S2193" s="42" t="s">
        <v>2417</v>
      </c>
      <c r="T2193" s="68"/>
    </row>
    <row r="2194" spans="1:20" s="70" customFormat="1" x14ac:dyDescent="0.2">
      <c r="A2194" s="38" t="s">
        <v>7627</v>
      </c>
      <c r="B2194" s="39" t="s">
        <v>7628</v>
      </c>
      <c r="C2194" s="39" t="s">
        <v>7629</v>
      </c>
      <c r="D2194" s="38">
        <v>814561</v>
      </c>
      <c r="E2194" s="38"/>
      <c r="F2194" s="38"/>
      <c r="G2194" s="39" t="s">
        <v>4098</v>
      </c>
      <c r="H2194" s="38">
        <v>8268005384</v>
      </c>
      <c r="I2194" s="40">
        <v>71</v>
      </c>
      <c r="J2194" s="2">
        <v>26188.983050847459</v>
      </c>
      <c r="K2194" s="2"/>
      <c r="L2194" s="2">
        <v>4714.0169491525421</v>
      </c>
      <c r="M2194" s="3">
        <f t="shared" si="34"/>
        <v>30903</v>
      </c>
      <c r="N2194" s="41">
        <v>44492.729166666664</v>
      </c>
      <c r="O2194" s="39">
        <v>44156092</v>
      </c>
      <c r="P2194" s="39" t="s">
        <v>52</v>
      </c>
      <c r="Q2194" s="40" t="s">
        <v>7630</v>
      </c>
      <c r="R2194" s="41">
        <v>44511</v>
      </c>
      <c r="S2194" s="39" t="s">
        <v>54</v>
      </c>
      <c r="T2194" s="68"/>
    </row>
    <row r="2195" spans="1:20" s="70" customFormat="1" x14ac:dyDescent="0.2">
      <c r="A2195" s="38" t="s">
        <v>7631</v>
      </c>
      <c r="B2195" s="39" t="s">
        <v>7632</v>
      </c>
      <c r="C2195" s="39" t="s">
        <v>7633</v>
      </c>
      <c r="D2195" s="38">
        <v>819844</v>
      </c>
      <c r="E2195" s="38"/>
      <c r="F2195" s="38"/>
      <c r="G2195" s="39" t="s">
        <v>7634</v>
      </c>
      <c r="H2195" s="38">
        <v>8268007511</v>
      </c>
      <c r="I2195" s="40">
        <v>356</v>
      </c>
      <c r="J2195" s="2">
        <v>13932.203389830509</v>
      </c>
      <c r="K2195" s="2"/>
      <c r="L2195" s="2">
        <v>2507.7966101694915</v>
      </c>
      <c r="M2195" s="3">
        <f t="shared" si="34"/>
        <v>16440</v>
      </c>
      <c r="N2195" s="41">
        <v>44495.729166666664</v>
      </c>
      <c r="O2195" s="39">
        <v>44157355</v>
      </c>
      <c r="P2195" s="39" t="s">
        <v>3282</v>
      </c>
      <c r="Q2195" s="40" t="s">
        <v>7635</v>
      </c>
      <c r="R2195" s="41">
        <v>44504</v>
      </c>
      <c r="S2195" s="42" t="s">
        <v>2417</v>
      </c>
      <c r="T2195" s="68"/>
    </row>
    <row r="2196" spans="1:20" s="70" customFormat="1" x14ac:dyDescent="0.2">
      <c r="A2196" s="38" t="s">
        <v>7636</v>
      </c>
      <c r="B2196" s="42" t="s">
        <v>7637</v>
      </c>
      <c r="C2196" s="42" t="s">
        <v>7638</v>
      </c>
      <c r="D2196" s="38">
        <v>100629</v>
      </c>
      <c r="E2196" s="38"/>
      <c r="F2196" s="38"/>
      <c r="G2196" s="42" t="s">
        <v>7240</v>
      </c>
      <c r="H2196" s="38">
        <v>8263000143</v>
      </c>
      <c r="I2196" s="40" t="s">
        <v>7639</v>
      </c>
      <c r="J2196" s="3">
        <v>1439100</v>
      </c>
      <c r="K2196" s="3"/>
      <c r="L2196" s="3">
        <v>259038</v>
      </c>
      <c r="M2196" s="3">
        <f t="shared" si="34"/>
        <v>1698138</v>
      </c>
      <c r="N2196" s="41">
        <v>44456.729166666664</v>
      </c>
      <c r="O2196" s="39">
        <v>44159555</v>
      </c>
      <c r="P2196" s="42" t="s">
        <v>315</v>
      </c>
      <c r="Q2196" s="42" t="s">
        <v>7640</v>
      </c>
      <c r="R2196" s="60">
        <v>44503</v>
      </c>
      <c r="S2196" s="42" t="s">
        <v>243</v>
      </c>
      <c r="T2196" s="68"/>
    </row>
    <row r="2197" spans="1:20" s="70" customFormat="1" x14ac:dyDescent="0.2">
      <c r="A2197" s="38" t="s">
        <v>7641</v>
      </c>
      <c r="B2197" s="42" t="s">
        <v>7642</v>
      </c>
      <c r="C2197" s="42" t="s">
        <v>7643</v>
      </c>
      <c r="D2197" s="38">
        <v>100629</v>
      </c>
      <c r="E2197" s="38"/>
      <c r="F2197" s="38"/>
      <c r="G2197" s="42" t="s">
        <v>7240</v>
      </c>
      <c r="H2197" s="38">
        <v>8263000143</v>
      </c>
      <c r="I2197" s="40" t="s">
        <v>7644</v>
      </c>
      <c r="J2197" s="3">
        <v>1371370.4</v>
      </c>
      <c r="K2197" s="3"/>
      <c r="L2197" s="3">
        <v>246846.6</v>
      </c>
      <c r="M2197" s="3">
        <f t="shared" si="34"/>
        <v>1618217</v>
      </c>
      <c r="N2197" s="41">
        <v>44433.729166666664</v>
      </c>
      <c r="O2197" s="39">
        <v>6870258457</v>
      </c>
      <c r="P2197" s="42" t="s">
        <v>315</v>
      </c>
      <c r="Q2197" s="42" t="s">
        <v>7640</v>
      </c>
      <c r="R2197" s="60">
        <v>44503</v>
      </c>
      <c r="S2197" s="42" t="s">
        <v>243</v>
      </c>
      <c r="T2197" s="68"/>
    </row>
    <row r="2198" spans="1:20" s="70" customFormat="1" x14ac:dyDescent="0.2">
      <c r="A2198" s="38" t="s">
        <v>1434</v>
      </c>
      <c r="B2198" s="42"/>
      <c r="C2198" s="42"/>
      <c r="D2198" s="38"/>
      <c r="E2198" s="38"/>
      <c r="F2198" s="38"/>
      <c r="G2198" s="42" t="s">
        <v>1435</v>
      </c>
      <c r="H2198" s="38"/>
      <c r="I2198" s="40" t="s">
        <v>7645</v>
      </c>
      <c r="J2198" s="3">
        <v>29750</v>
      </c>
      <c r="K2198" s="3"/>
      <c r="L2198" s="3"/>
      <c r="M2198" s="3">
        <f t="shared" si="34"/>
        <v>29750</v>
      </c>
      <c r="N2198" s="41">
        <v>44502</v>
      </c>
      <c r="O2198" s="39"/>
      <c r="P2198" s="42"/>
      <c r="Q2198" s="42"/>
      <c r="R2198" s="60"/>
      <c r="S2198" s="42" t="s">
        <v>243</v>
      </c>
      <c r="T2198" s="68"/>
    </row>
    <row r="2199" spans="1:20" s="70" customFormat="1" x14ac:dyDescent="0.2">
      <c r="A2199" s="38" t="s">
        <v>7646</v>
      </c>
      <c r="B2199" s="39" t="s">
        <v>7647</v>
      </c>
      <c r="C2199" s="39" t="s">
        <v>7648</v>
      </c>
      <c r="D2199" s="58">
        <v>132142</v>
      </c>
      <c r="E2199" s="38"/>
      <c r="F2199" s="58"/>
      <c r="G2199" s="39" t="s">
        <v>3157</v>
      </c>
      <c r="H2199" s="38">
        <v>8266011412</v>
      </c>
      <c r="I2199" s="40" t="s">
        <v>7649</v>
      </c>
      <c r="J2199" s="2">
        <v>256500</v>
      </c>
      <c r="K2199" s="2"/>
      <c r="L2199" s="2">
        <v>46170</v>
      </c>
      <c r="M2199" s="3">
        <f t="shared" si="34"/>
        <v>302670</v>
      </c>
      <c r="N2199" s="41">
        <v>44488.729166666664</v>
      </c>
      <c r="O2199" s="39">
        <v>6870258149</v>
      </c>
      <c r="P2199" s="39" t="s">
        <v>52</v>
      </c>
      <c r="Q2199" s="40" t="s">
        <v>7650</v>
      </c>
      <c r="R2199" s="41">
        <v>44512</v>
      </c>
      <c r="S2199" s="39" t="s">
        <v>54</v>
      </c>
      <c r="T2199" s="68"/>
    </row>
    <row r="2200" spans="1:20" s="70" customFormat="1" x14ac:dyDescent="0.2">
      <c r="A2200" s="38" t="s">
        <v>7651</v>
      </c>
      <c r="B2200" s="39" t="s">
        <v>7652</v>
      </c>
      <c r="C2200" s="39" t="s">
        <v>7653</v>
      </c>
      <c r="D2200" s="38">
        <v>407261</v>
      </c>
      <c r="E2200" s="38"/>
      <c r="F2200" s="38"/>
      <c r="G2200" s="39" t="s">
        <v>58</v>
      </c>
      <c r="H2200" s="38">
        <v>8266012903</v>
      </c>
      <c r="I2200" s="40">
        <v>9854023125</v>
      </c>
      <c r="J2200" s="2">
        <v>61849.84</v>
      </c>
      <c r="K2200" s="2"/>
      <c r="L2200" s="2">
        <v>0</v>
      </c>
      <c r="M2200" s="3">
        <f t="shared" si="34"/>
        <v>61849.84</v>
      </c>
      <c r="N2200" s="41">
        <v>44485.729166666664</v>
      </c>
      <c r="O2200" s="39">
        <v>6870258585</v>
      </c>
      <c r="P2200" s="39" t="s">
        <v>3282</v>
      </c>
      <c r="Q2200" s="40"/>
      <c r="R2200" s="41"/>
      <c r="S2200" s="42" t="s">
        <v>2417</v>
      </c>
      <c r="T2200" s="68"/>
    </row>
    <row r="2201" spans="1:20" s="70" customFormat="1" x14ac:dyDescent="0.2">
      <c r="A2201" s="38" t="s">
        <v>7654</v>
      </c>
      <c r="B2201" s="42" t="s">
        <v>7655</v>
      </c>
      <c r="C2201" s="42" t="s">
        <v>7656</v>
      </c>
      <c r="D2201" s="38">
        <v>407261</v>
      </c>
      <c r="E2201" s="38"/>
      <c r="F2201" s="38"/>
      <c r="G2201" s="42" t="s">
        <v>58</v>
      </c>
      <c r="H2201" s="38">
        <v>8266012912</v>
      </c>
      <c r="I2201" s="40">
        <v>9854023380</v>
      </c>
      <c r="J2201" s="3">
        <v>60403.62</v>
      </c>
      <c r="K2201" s="3"/>
      <c r="L2201" s="3">
        <v>0</v>
      </c>
      <c r="M2201" s="3">
        <f t="shared" si="34"/>
        <v>60403.62</v>
      </c>
      <c r="N2201" s="41">
        <v>44498.729166666664</v>
      </c>
      <c r="O2201" s="39">
        <v>6870258587</v>
      </c>
      <c r="P2201" s="42" t="s">
        <v>315</v>
      </c>
      <c r="Q2201" s="42"/>
      <c r="R2201" s="60"/>
      <c r="S2201" s="42" t="s">
        <v>243</v>
      </c>
      <c r="T2201" s="68" t="s">
        <v>506</v>
      </c>
    </row>
    <row r="2202" spans="1:20" s="70" customFormat="1" x14ac:dyDescent="0.2">
      <c r="A2202" s="38" t="s">
        <v>7657</v>
      </c>
      <c r="B2202" s="39" t="s">
        <v>7658</v>
      </c>
      <c r="C2202" s="39" t="s">
        <v>7659</v>
      </c>
      <c r="D2202" s="38">
        <v>407261</v>
      </c>
      <c r="E2202" s="38"/>
      <c r="F2202" s="38"/>
      <c r="G2202" s="39" t="s">
        <v>58</v>
      </c>
      <c r="H2202" s="38">
        <v>8266012903</v>
      </c>
      <c r="I2202" s="40">
        <v>9854023255</v>
      </c>
      <c r="J2202" s="2">
        <v>57197.84</v>
      </c>
      <c r="K2202" s="2"/>
      <c r="L2202" s="2">
        <v>0</v>
      </c>
      <c r="M2202" s="3">
        <f t="shared" si="34"/>
        <v>57197.84</v>
      </c>
      <c r="N2202" s="41">
        <v>44492.729166666664</v>
      </c>
      <c r="O2202" s="39">
        <v>6870258589</v>
      </c>
      <c r="P2202" s="39" t="s">
        <v>3282</v>
      </c>
      <c r="Q2202" s="40"/>
      <c r="R2202" s="41"/>
      <c r="S2202" s="42" t="s">
        <v>2417</v>
      </c>
      <c r="T2202" s="68"/>
    </row>
    <row r="2203" spans="1:20" s="70" customFormat="1" x14ac:dyDescent="0.2">
      <c r="A2203" s="38" t="s">
        <v>7660</v>
      </c>
      <c r="B2203" s="42" t="s">
        <v>7661</v>
      </c>
      <c r="C2203" s="42" t="s">
        <v>7662</v>
      </c>
      <c r="D2203" s="38">
        <v>407261</v>
      </c>
      <c r="E2203" s="38"/>
      <c r="F2203" s="38"/>
      <c r="G2203" s="42" t="s">
        <v>58</v>
      </c>
      <c r="H2203" s="38">
        <v>8266012912</v>
      </c>
      <c r="I2203" s="40">
        <v>9854023392</v>
      </c>
      <c r="J2203" s="3">
        <v>60355.41</v>
      </c>
      <c r="K2203" s="3"/>
      <c r="L2203" s="3">
        <v>0</v>
      </c>
      <c r="M2203" s="3">
        <f t="shared" si="34"/>
        <v>60355.41</v>
      </c>
      <c r="N2203" s="41">
        <v>44499.729166666664</v>
      </c>
      <c r="O2203" s="39">
        <v>6870258596</v>
      </c>
      <c r="P2203" s="42" t="s">
        <v>315</v>
      </c>
      <c r="Q2203" s="42"/>
      <c r="R2203" s="60"/>
      <c r="S2203" s="42" t="s">
        <v>243</v>
      </c>
      <c r="T2203" s="68" t="s">
        <v>506</v>
      </c>
    </row>
    <row r="2204" spans="1:20" s="70" customFormat="1" x14ac:dyDescent="0.2">
      <c r="A2204" s="38" t="s">
        <v>7663</v>
      </c>
      <c r="B2204" s="42" t="s">
        <v>7664</v>
      </c>
      <c r="C2204" s="42" t="s">
        <v>7665</v>
      </c>
      <c r="D2204" s="38">
        <v>407261</v>
      </c>
      <c r="E2204" s="38"/>
      <c r="F2204" s="38"/>
      <c r="G2204" s="42" t="s">
        <v>58</v>
      </c>
      <c r="H2204" s="38">
        <v>8266012912</v>
      </c>
      <c r="I2204" s="40">
        <v>9854023225</v>
      </c>
      <c r="J2204" s="3">
        <v>11198.6</v>
      </c>
      <c r="K2204" s="3"/>
      <c r="L2204" s="3">
        <v>0</v>
      </c>
      <c r="M2204" s="3">
        <f t="shared" si="34"/>
        <v>11198.6</v>
      </c>
      <c r="N2204" s="41">
        <v>44491.729166666664</v>
      </c>
      <c r="O2204" s="39">
        <v>6870258603</v>
      </c>
      <c r="P2204" s="42" t="s">
        <v>315</v>
      </c>
      <c r="Q2204" s="42"/>
      <c r="R2204" s="60"/>
      <c r="S2204" s="42" t="s">
        <v>243</v>
      </c>
      <c r="T2204" s="68" t="s">
        <v>506</v>
      </c>
    </row>
    <row r="2205" spans="1:20" s="70" customFormat="1" x14ac:dyDescent="0.2">
      <c r="A2205" s="38" t="s">
        <v>7666</v>
      </c>
      <c r="B2205" s="42" t="s">
        <v>7667</v>
      </c>
      <c r="C2205" s="42" t="s">
        <v>7668</v>
      </c>
      <c r="D2205" s="38">
        <v>407261</v>
      </c>
      <c r="E2205" s="38"/>
      <c r="F2205" s="38"/>
      <c r="G2205" s="42" t="s">
        <v>58</v>
      </c>
      <c r="H2205" s="38">
        <v>8266012912</v>
      </c>
      <c r="I2205" s="40">
        <v>9854023382</v>
      </c>
      <c r="J2205" s="3">
        <v>11198.6</v>
      </c>
      <c r="K2205" s="3"/>
      <c r="L2205" s="3">
        <v>0</v>
      </c>
      <c r="M2205" s="3">
        <f t="shared" si="34"/>
        <v>11198.6</v>
      </c>
      <c r="N2205" s="41">
        <v>44498.729166666664</v>
      </c>
      <c r="O2205" s="39">
        <v>6870258601</v>
      </c>
      <c r="P2205" s="42" t="s">
        <v>315</v>
      </c>
      <c r="Q2205" s="42"/>
      <c r="R2205" s="60"/>
      <c r="S2205" s="42" t="s">
        <v>243</v>
      </c>
      <c r="T2205" s="68" t="s">
        <v>506</v>
      </c>
    </row>
    <row r="2206" spans="1:20" s="70" customFormat="1" x14ac:dyDescent="0.2">
      <c r="A2206" s="38" t="s">
        <v>7669</v>
      </c>
      <c r="B2206" s="42" t="s">
        <v>7670</v>
      </c>
      <c r="C2206" s="42" t="s">
        <v>7671</v>
      </c>
      <c r="D2206" s="38">
        <v>407261</v>
      </c>
      <c r="E2206" s="38"/>
      <c r="F2206" s="38"/>
      <c r="G2206" s="42" t="s">
        <v>58</v>
      </c>
      <c r="H2206" s="38">
        <v>8266012912</v>
      </c>
      <c r="I2206" s="40">
        <v>9854023358</v>
      </c>
      <c r="J2206" s="3">
        <v>60692.86</v>
      </c>
      <c r="K2206" s="3"/>
      <c r="L2206" s="3">
        <v>0</v>
      </c>
      <c r="M2206" s="3">
        <f t="shared" si="34"/>
        <v>60692.86</v>
      </c>
      <c r="N2206" s="41">
        <v>44497.729166666664</v>
      </c>
      <c r="O2206" s="39">
        <v>6870258608</v>
      </c>
      <c r="P2206" s="42" t="s">
        <v>315</v>
      </c>
      <c r="Q2206" s="42"/>
      <c r="R2206" s="60"/>
      <c r="S2206" s="42" t="s">
        <v>243</v>
      </c>
      <c r="T2206" s="68" t="s">
        <v>506</v>
      </c>
    </row>
    <row r="2207" spans="1:20" s="70" customFormat="1" x14ac:dyDescent="0.2">
      <c r="A2207" s="38" t="s">
        <v>7672</v>
      </c>
      <c r="B2207" s="42" t="s">
        <v>7673</v>
      </c>
      <c r="C2207" s="42" t="s">
        <v>7674</v>
      </c>
      <c r="D2207" s="38">
        <v>407261</v>
      </c>
      <c r="E2207" s="38"/>
      <c r="F2207" s="38"/>
      <c r="G2207" s="42" t="s">
        <v>58</v>
      </c>
      <c r="H2207" s="38">
        <v>8266012912</v>
      </c>
      <c r="I2207" s="40">
        <v>9854023395</v>
      </c>
      <c r="J2207" s="3">
        <v>60909.8</v>
      </c>
      <c r="K2207" s="3"/>
      <c r="L2207" s="3">
        <v>0</v>
      </c>
      <c r="M2207" s="3">
        <f t="shared" si="34"/>
        <v>60909.8</v>
      </c>
      <c r="N2207" s="41">
        <v>44499.729166666664</v>
      </c>
      <c r="O2207" s="39">
        <v>6870258613</v>
      </c>
      <c r="P2207" s="42" t="s">
        <v>315</v>
      </c>
      <c r="Q2207" s="42"/>
      <c r="R2207" s="60"/>
      <c r="S2207" s="42" t="s">
        <v>243</v>
      </c>
      <c r="T2207" s="68" t="s">
        <v>506</v>
      </c>
    </row>
    <row r="2208" spans="1:20" s="70" customFormat="1" x14ac:dyDescent="0.2">
      <c r="A2208" s="38" t="s">
        <v>7675</v>
      </c>
      <c r="B2208" s="42" t="s">
        <v>7676</v>
      </c>
      <c r="C2208" s="42" t="s">
        <v>7677</v>
      </c>
      <c r="D2208" s="38">
        <v>407261</v>
      </c>
      <c r="E2208" s="38"/>
      <c r="F2208" s="38"/>
      <c r="G2208" s="42" t="s">
        <v>58</v>
      </c>
      <c r="H2208" s="38">
        <v>8266012912</v>
      </c>
      <c r="I2208" s="40">
        <v>9854023348</v>
      </c>
      <c r="J2208" s="3">
        <v>61632.91</v>
      </c>
      <c r="K2208" s="3"/>
      <c r="L2208" s="3">
        <v>0</v>
      </c>
      <c r="M2208" s="3">
        <f t="shared" si="34"/>
        <v>61632.91</v>
      </c>
      <c r="N2208" s="41">
        <v>44496.729166666664</v>
      </c>
      <c r="O2208" s="39">
        <v>6870258622</v>
      </c>
      <c r="P2208" s="42" t="s">
        <v>315</v>
      </c>
      <c r="Q2208" s="42"/>
      <c r="R2208" s="60"/>
      <c r="S2208" s="42" t="s">
        <v>243</v>
      </c>
      <c r="T2208" s="68" t="s">
        <v>506</v>
      </c>
    </row>
    <row r="2209" spans="1:20" s="70" customFormat="1" x14ac:dyDescent="0.2">
      <c r="A2209" s="38" t="s">
        <v>7678</v>
      </c>
      <c r="B2209" s="39" t="s">
        <v>7679</v>
      </c>
      <c r="C2209" s="39" t="s">
        <v>7680</v>
      </c>
      <c r="D2209" s="38">
        <v>821012</v>
      </c>
      <c r="E2209" s="38"/>
      <c r="F2209" s="38"/>
      <c r="G2209" s="39" t="s">
        <v>3527</v>
      </c>
      <c r="H2209" s="38">
        <v>8263000088</v>
      </c>
      <c r="I2209" s="40" t="s">
        <v>7681</v>
      </c>
      <c r="J2209" s="2">
        <v>263746.00000000006</v>
      </c>
      <c r="K2209" s="2"/>
      <c r="L2209" s="2">
        <v>47474.280000000006</v>
      </c>
      <c r="M2209" s="3">
        <f t="shared" si="34"/>
        <v>311220.28000000009</v>
      </c>
      <c r="N2209" s="41">
        <v>44408.729166666664</v>
      </c>
      <c r="O2209" s="39">
        <v>6870258645</v>
      </c>
      <c r="P2209" s="39" t="s">
        <v>52</v>
      </c>
      <c r="Q2209" s="40" t="s">
        <v>7682</v>
      </c>
      <c r="R2209" s="41">
        <v>44504</v>
      </c>
      <c r="S2209" s="39" t="s">
        <v>54</v>
      </c>
      <c r="T2209" s="68"/>
    </row>
    <row r="2210" spans="1:20" s="70" customFormat="1" x14ac:dyDescent="0.2">
      <c r="A2210" s="38" t="s">
        <v>7683</v>
      </c>
      <c r="B2210" s="39" t="s">
        <v>7684</v>
      </c>
      <c r="C2210" s="39" t="s">
        <v>7685</v>
      </c>
      <c r="D2210" s="38">
        <v>821012</v>
      </c>
      <c r="E2210" s="38"/>
      <c r="F2210" s="38"/>
      <c r="G2210" s="39" t="s">
        <v>3527</v>
      </c>
      <c r="H2210" s="38">
        <v>8263000088</v>
      </c>
      <c r="I2210" s="40" t="s">
        <v>7686</v>
      </c>
      <c r="J2210" s="2">
        <v>112518</v>
      </c>
      <c r="K2210" s="2"/>
      <c r="L2210" s="2">
        <v>20253.239999999998</v>
      </c>
      <c r="M2210" s="3">
        <f t="shared" si="34"/>
        <v>132771.24</v>
      </c>
      <c r="N2210" s="41">
        <v>44449.729166666664</v>
      </c>
      <c r="O2210" s="39">
        <v>6870258729</v>
      </c>
      <c r="P2210" s="39" t="s">
        <v>52</v>
      </c>
      <c r="Q2210" s="40" t="s">
        <v>7682</v>
      </c>
      <c r="R2210" s="41">
        <v>44504</v>
      </c>
      <c r="S2210" s="39" t="s">
        <v>54</v>
      </c>
      <c r="T2210" s="68"/>
    </row>
    <row r="2211" spans="1:20" s="70" customFormat="1" x14ac:dyDescent="0.2">
      <c r="A2211" s="38" t="s">
        <v>7687</v>
      </c>
      <c r="B2211" s="39" t="s">
        <v>7688</v>
      </c>
      <c r="C2211" s="39" t="s">
        <v>7689</v>
      </c>
      <c r="D2211" s="38">
        <v>821012</v>
      </c>
      <c r="E2211" s="38"/>
      <c r="F2211" s="38"/>
      <c r="G2211" s="39" t="s">
        <v>3527</v>
      </c>
      <c r="H2211" s="38">
        <v>8263000088</v>
      </c>
      <c r="I2211" s="40" t="s">
        <v>7690</v>
      </c>
      <c r="J2211" s="2">
        <v>100386</v>
      </c>
      <c r="K2211" s="2"/>
      <c r="L2211" s="2">
        <v>18069.48</v>
      </c>
      <c r="M2211" s="3">
        <f t="shared" si="34"/>
        <v>118455.48</v>
      </c>
      <c r="N2211" s="41">
        <v>44419.729166666664</v>
      </c>
      <c r="O2211" s="39">
        <v>6870258799</v>
      </c>
      <c r="P2211" s="39" t="s">
        <v>52</v>
      </c>
      <c r="Q2211" s="40" t="s">
        <v>7682</v>
      </c>
      <c r="R2211" s="41">
        <v>44504</v>
      </c>
      <c r="S2211" s="39" t="s">
        <v>54</v>
      </c>
      <c r="T2211" s="68"/>
    </row>
    <row r="2212" spans="1:20" s="70" customFormat="1" x14ac:dyDescent="0.2">
      <c r="A2212" s="38" t="s">
        <v>7691</v>
      </c>
      <c r="B2212" s="39" t="s">
        <v>7692</v>
      </c>
      <c r="C2212" s="39" t="s">
        <v>7693</v>
      </c>
      <c r="D2212" s="38">
        <v>811819</v>
      </c>
      <c r="E2212" s="38"/>
      <c r="F2212" s="38"/>
      <c r="G2212" s="39" t="s">
        <v>1091</v>
      </c>
      <c r="H2212" s="38">
        <v>8263000049</v>
      </c>
      <c r="I2212" s="40" t="s">
        <v>7694</v>
      </c>
      <c r="J2212" s="2">
        <v>117970</v>
      </c>
      <c r="K2212" s="2"/>
      <c r="L2212" s="2">
        <v>0</v>
      </c>
      <c r="M2212" s="3">
        <f t="shared" si="34"/>
        <v>117970</v>
      </c>
      <c r="N2212" s="41">
        <v>44446.729166666664</v>
      </c>
      <c r="O2212" s="39">
        <v>3445017921</v>
      </c>
      <c r="P2212" s="39" t="s">
        <v>52</v>
      </c>
      <c r="Q2212" s="40">
        <v>110082110755</v>
      </c>
      <c r="R2212" s="41">
        <v>44478</v>
      </c>
      <c r="S2212" s="39" t="s">
        <v>54</v>
      </c>
      <c r="T2212" s="68"/>
    </row>
    <row r="2213" spans="1:20" s="70" customFormat="1" x14ac:dyDescent="0.2">
      <c r="A2213" s="38" t="s">
        <v>7695</v>
      </c>
      <c r="B2213" s="39" t="s">
        <v>7696</v>
      </c>
      <c r="C2213" s="39" t="s">
        <v>7697</v>
      </c>
      <c r="D2213" s="38">
        <v>811819</v>
      </c>
      <c r="E2213" s="38"/>
      <c r="F2213" s="38"/>
      <c r="G2213" s="39" t="s">
        <v>1091</v>
      </c>
      <c r="H2213" s="38">
        <v>8263000049</v>
      </c>
      <c r="I2213" s="40" t="s">
        <v>7698</v>
      </c>
      <c r="J2213" s="2">
        <v>111122</v>
      </c>
      <c r="K2213" s="2"/>
      <c r="L2213" s="2">
        <v>0</v>
      </c>
      <c r="M2213" s="3">
        <f t="shared" si="34"/>
        <v>111122</v>
      </c>
      <c r="N2213" s="41">
        <v>44495</v>
      </c>
      <c r="O2213" s="39">
        <v>3445019622</v>
      </c>
      <c r="P2213" s="39" t="s">
        <v>52</v>
      </c>
      <c r="Q2213" s="40">
        <v>110082110755</v>
      </c>
      <c r="R2213" s="41">
        <v>44478</v>
      </c>
      <c r="S2213" s="39" t="s">
        <v>54</v>
      </c>
      <c r="T2213" s="68"/>
    </row>
    <row r="2214" spans="1:20" s="70" customFormat="1" x14ac:dyDescent="0.2">
      <c r="A2214" s="38" t="s">
        <v>7699</v>
      </c>
      <c r="B2214" s="39" t="s">
        <v>7700</v>
      </c>
      <c r="C2214" s="39" t="s">
        <v>7701</v>
      </c>
      <c r="D2214" s="38">
        <v>811819</v>
      </c>
      <c r="E2214" s="38"/>
      <c r="F2214" s="38"/>
      <c r="G2214" s="39" t="s">
        <v>1091</v>
      </c>
      <c r="H2214" s="38">
        <v>8263000049</v>
      </c>
      <c r="I2214" s="40" t="s">
        <v>7702</v>
      </c>
      <c r="J2214" s="2">
        <v>94695</v>
      </c>
      <c r="K2214" s="2"/>
      <c r="L2214" s="2">
        <v>0</v>
      </c>
      <c r="M2214" s="3">
        <f t="shared" si="34"/>
        <v>94695</v>
      </c>
      <c r="N2214" s="41">
        <v>44495</v>
      </c>
      <c r="O2214" s="39">
        <v>3445020157</v>
      </c>
      <c r="P2214" s="39" t="s">
        <v>52</v>
      </c>
      <c r="Q2214" s="40">
        <v>110082110755</v>
      </c>
      <c r="R2214" s="41">
        <v>44478</v>
      </c>
      <c r="S2214" s="39" t="s">
        <v>54</v>
      </c>
      <c r="T2214" s="68"/>
    </row>
    <row r="2215" spans="1:20" s="70" customFormat="1" x14ac:dyDescent="0.2">
      <c r="A2215" s="38" t="s">
        <v>7703</v>
      </c>
      <c r="B2215" s="39" t="s">
        <v>7704</v>
      </c>
      <c r="C2215" s="39" t="s">
        <v>7705</v>
      </c>
      <c r="D2215" s="38">
        <v>811819</v>
      </c>
      <c r="E2215" s="38"/>
      <c r="F2215" s="38"/>
      <c r="G2215" s="39" t="s">
        <v>1091</v>
      </c>
      <c r="H2215" s="38">
        <v>8263000049</v>
      </c>
      <c r="I2215" s="40" t="s">
        <v>7706</v>
      </c>
      <c r="J2215" s="2">
        <v>62808</v>
      </c>
      <c r="K2215" s="2"/>
      <c r="L2215" s="2">
        <v>0</v>
      </c>
      <c r="M2215" s="3">
        <f t="shared" si="34"/>
        <v>62808</v>
      </c>
      <c r="N2215" s="41">
        <v>44494</v>
      </c>
      <c r="O2215" s="39">
        <v>3445019700</v>
      </c>
      <c r="P2215" s="39" t="s">
        <v>52</v>
      </c>
      <c r="Q2215" s="40">
        <v>110082110755</v>
      </c>
      <c r="R2215" s="41">
        <v>44478</v>
      </c>
      <c r="S2215" s="39" t="s">
        <v>54</v>
      </c>
      <c r="T2215" s="68"/>
    </row>
    <row r="2216" spans="1:20" s="70" customFormat="1" x14ac:dyDescent="0.2">
      <c r="A2216" s="38" t="s">
        <v>7707</v>
      </c>
      <c r="B2216" s="39" t="s">
        <v>7708</v>
      </c>
      <c r="C2216" s="39" t="s">
        <v>7709</v>
      </c>
      <c r="D2216" s="38">
        <v>811819</v>
      </c>
      <c r="E2216" s="38"/>
      <c r="F2216" s="38"/>
      <c r="G2216" s="39" t="s">
        <v>1091</v>
      </c>
      <c r="H2216" s="38">
        <v>8263000049</v>
      </c>
      <c r="I2216" s="40" t="s">
        <v>7710</v>
      </c>
      <c r="J2216" s="2">
        <v>62808</v>
      </c>
      <c r="K2216" s="2"/>
      <c r="L2216" s="2">
        <v>0</v>
      </c>
      <c r="M2216" s="3">
        <f t="shared" si="34"/>
        <v>62808</v>
      </c>
      <c r="N2216" s="41">
        <v>44495</v>
      </c>
      <c r="O2216" s="39">
        <v>3445019699</v>
      </c>
      <c r="P2216" s="39" t="s">
        <v>52</v>
      </c>
      <c r="Q2216" s="40">
        <v>110082110755</v>
      </c>
      <c r="R2216" s="41">
        <v>44478</v>
      </c>
      <c r="S2216" s="39" t="s">
        <v>54</v>
      </c>
      <c r="T2216" s="68"/>
    </row>
    <row r="2217" spans="1:20" s="70" customFormat="1" x14ac:dyDescent="0.2">
      <c r="A2217" s="38" t="s">
        <v>7711</v>
      </c>
      <c r="B2217" s="39" t="s">
        <v>7712</v>
      </c>
      <c r="C2217" s="39" t="s">
        <v>7713</v>
      </c>
      <c r="D2217" s="38">
        <v>811819</v>
      </c>
      <c r="E2217" s="38"/>
      <c r="F2217" s="38"/>
      <c r="G2217" s="39" t="s">
        <v>1091</v>
      </c>
      <c r="H2217" s="38">
        <v>8263000049</v>
      </c>
      <c r="I2217" s="40" t="s">
        <v>7714</v>
      </c>
      <c r="J2217" s="2">
        <v>94695</v>
      </c>
      <c r="K2217" s="2"/>
      <c r="L2217" s="2">
        <v>0</v>
      </c>
      <c r="M2217" s="3">
        <f t="shared" si="34"/>
        <v>94695</v>
      </c>
      <c r="N2217" s="41">
        <v>44495</v>
      </c>
      <c r="O2217" s="39">
        <v>3445019698</v>
      </c>
      <c r="P2217" s="39" t="s">
        <v>52</v>
      </c>
      <c r="Q2217" s="40">
        <v>110082110755</v>
      </c>
      <c r="R2217" s="41">
        <v>44478</v>
      </c>
      <c r="S2217" s="39" t="s">
        <v>54</v>
      </c>
      <c r="T2217" s="68"/>
    </row>
    <row r="2218" spans="1:20" s="70" customFormat="1" x14ac:dyDescent="0.2">
      <c r="A2218" s="38" t="s">
        <v>7715</v>
      </c>
      <c r="B2218" s="39" t="s">
        <v>7716</v>
      </c>
      <c r="C2218" s="39" t="s">
        <v>7717</v>
      </c>
      <c r="D2218" s="38">
        <v>811819</v>
      </c>
      <c r="E2218" s="38"/>
      <c r="F2218" s="38"/>
      <c r="G2218" s="39" t="s">
        <v>1091</v>
      </c>
      <c r="H2218" s="38">
        <v>8263000049</v>
      </c>
      <c r="I2218" s="40" t="s">
        <v>7718</v>
      </c>
      <c r="J2218" s="2">
        <v>62808</v>
      </c>
      <c r="K2218" s="2"/>
      <c r="L2218" s="2">
        <v>0</v>
      </c>
      <c r="M2218" s="3">
        <f t="shared" si="34"/>
        <v>62808</v>
      </c>
      <c r="N2218" s="41">
        <v>44495</v>
      </c>
      <c r="O2218" s="39">
        <v>3445019696</v>
      </c>
      <c r="P2218" s="39" t="s">
        <v>52</v>
      </c>
      <c r="Q2218" s="40">
        <v>110082110755</v>
      </c>
      <c r="R2218" s="41">
        <v>44478</v>
      </c>
      <c r="S2218" s="39" t="s">
        <v>54</v>
      </c>
      <c r="T2218" s="68"/>
    </row>
    <row r="2219" spans="1:20" s="70" customFormat="1" x14ac:dyDescent="0.2">
      <c r="A2219" s="38" t="s">
        <v>7719</v>
      </c>
      <c r="B2219" s="39" t="s">
        <v>7720</v>
      </c>
      <c r="C2219" s="39" t="s">
        <v>7721</v>
      </c>
      <c r="D2219" s="38">
        <v>811819</v>
      </c>
      <c r="E2219" s="38"/>
      <c r="F2219" s="38"/>
      <c r="G2219" s="39" t="s">
        <v>1091</v>
      </c>
      <c r="H2219" s="38">
        <v>8263000049</v>
      </c>
      <c r="I2219" s="40" t="s">
        <v>7722</v>
      </c>
      <c r="J2219" s="2">
        <v>160918</v>
      </c>
      <c r="K2219" s="2"/>
      <c r="L2219" s="2">
        <v>0</v>
      </c>
      <c r="M2219" s="3">
        <f t="shared" si="34"/>
        <v>160918</v>
      </c>
      <c r="N2219" s="41">
        <v>44495</v>
      </c>
      <c r="O2219" s="39">
        <v>3445019638</v>
      </c>
      <c r="P2219" s="39" t="s">
        <v>52</v>
      </c>
      <c r="Q2219" s="40">
        <v>110082110755</v>
      </c>
      <c r="R2219" s="41">
        <v>44478</v>
      </c>
      <c r="S2219" s="39" t="s">
        <v>54</v>
      </c>
      <c r="T2219" s="68"/>
    </row>
    <row r="2220" spans="1:20" s="70" customFormat="1" x14ac:dyDescent="0.2">
      <c r="A2220" s="38" t="s">
        <v>7723</v>
      </c>
      <c r="B2220" s="39" t="s">
        <v>7724</v>
      </c>
      <c r="C2220" s="39" t="s">
        <v>7725</v>
      </c>
      <c r="D2220" s="38">
        <v>811819</v>
      </c>
      <c r="E2220" s="38"/>
      <c r="F2220" s="38"/>
      <c r="G2220" s="39" t="s">
        <v>1091</v>
      </c>
      <c r="H2220" s="38">
        <v>8263000049</v>
      </c>
      <c r="I2220" s="40" t="s">
        <v>7726</v>
      </c>
      <c r="J2220" s="2">
        <v>64842</v>
      </c>
      <c r="K2220" s="2"/>
      <c r="L2220" s="2">
        <v>0</v>
      </c>
      <c r="M2220" s="3">
        <f t="shared" si="34"/>
        <v>64842</v>
      </c>
      <c r="N2220" s="41">
        <v>44495</v>
      </c>
      <c r="O2220" s="39">
        <v>3445019636</v>
      </c>
      <c r="P2220" s="39" t="s">
        <v>52</v>
      </c>
      <c r="Q2220" s="40">
        <v>110082110755</v>
      </c>
      <c r="R2220" s="41">
        <v>44478</v>
      </c>
      <c r="S2220" s="39" t="s">
        <v>54</v>
      </c>
      <c r="T2220" s="68"/>
    </row>
    <row r="2221" spans="1:20" s="70" customFormat="1" x14ac:dyDescent="0.2">
      <c r="A2221" s="38" t="s">
        <v>7727</v>
      </c>
      <c r="B2221" s="39" t="s">
        <v>7728</v>
      </c>
      <c r="C2221" s="39" t="s">
        <v>7729</v>
      </c>
      <c r="D2221" s="38">
        <v>811819</v>
      </c>
      <c r="E2221" s="38"/>
      <c r="F2221" s="38"/>
      <c r="G2221" s="39" t="s">
        <v>1091</v>
      </c>
      <c r="H2221" s="38">
        <v>8263000049</v>
      </c>
      <c r="I2221" s="40" t="s">
        <v>7730</v>
      </c>
      <c r="J2221" s="2">
        <v>111122</v>
      </c>
      <c r="K2221" s="2"/>
      <c r="L2221" s="2">
        <v>0</v>
      </c>
      <c r="M2221" s="3">
        <f t="shared" si="34"/>
        <v>111122</v>
      </c>
      <c r="N2221" s="41">
        <v>44494</v>
      </c>
      <c r="O2221" s="39">
        <v>3445019631</v>
      </c>
      <c r="P2221" s="39" t="s">
        <v>52</v>
      </c>
      <c r="Q2221" s="40">
        <v>110082110755</v>
      </c>
      <c r="R2221" s="41">
        <v>44478</v>
      </c>
      <c r="S2221" s="39" t="s">
        <v>54</v>
      </c>
      <c r="T2221" s="68"/>
    </row>
    <row r="2222" spans="1:20" s="70" customFormat="1" x14ac:dyDescent="0.2">
      <c r="A2222" s="38" t="s">
        <v>7731</v>
      </c>
      <c r="B2222" s="39" t="s">
        <v>7732</v>
      </c>
      <c r="C2222" s="39" t="s">
        <v>7733</v>
      </c>
      <c r="D2222" s="38">
        <v>811819</v>
      </c>
      <c r="E2222" s="38"/>
      <c r="F2222" s="38"/>
      <c r="G2222" s="39" t="s">
        <v>1091</v>
      </c>
      <c r="H2222" s="38">
        <v>8263000049</v>
      </c>
      <c r="I2222" s="40" t="s">
        <v>7734</v>
      </c>
      <c r="J2222" s="2">
        <v>63775</v>
      </c>
      <c r="K2222" s="2"/>
      <c r="L2222" s="2">
        <v>0</v>
      </c>
      <c r="M2222" s="3">
        <f t="shared" si="34"/>
        <v>63775</v>
      </c>
      <c r="N2222" s="41">
        <v>44459.729166666664</v>
      </c>
      <c r="O2222" s="39">
        <v>3445017924</v>
      </c>
      <c r="P2222" s="39" t="s">
        <v>52</v>
      </c>
      <c r="Q2222" s="40">
        <v>110082110755</v>
      </c>
      <c r="R2222" s="41">
        <v>44478</v>
      </c>
      <c r="S2222" s="39" t="s">
        <v>54</v>
      </c>
      <c r="T2222" s="68"/>
    </row>
    <row r="2223" spans="1:20" s="70" customFormat="1" x14ac:dyDescent="0.2">
      <c r="A2223" s="38" t="s">
        <v>7735</v>
      </c>
      <c r="B2223" s="39" t="s">
        <v>7736</v>
      </c>
      <c r="C2223" s="39" t="s">
        <v>7737</v>
      </c>
      <c r="D2223" s="38">
        <v>811819</v>
      </c>
      <c r="E2223" s="38"/>
      <c r="F2223" s="38"/>
      <c r="G2223" s="39" t="s">
        <v>1091</v>
      </c>
      <c r="H2223" s="38">
        <v>8263000049</v>
      </c>
      <c r="I2223" s="40" t="s">
        <v>7738</v>
      </c>
      <c r="J2223" s="2">
        <v>111122</v>
      </c>
      <c r="K2223" s="2"/>
      <c r="L2223" s="2">
        <v>0</v>
      </c>
      <c r="M2223" s="3">
        <f t="shared" si="34"/>
        <v>111122</v>
      </c>
      <c r="N2223" s="41">
        <v>44441.729166666664</v>
      </c>
      <c r="O2223" s="39">
        <v>3445017925</v>
      </c>
      <c r="P2223" s="39" t="s">
        <v>52</v>
      </c>
      <c r="Q2223" s="40">
        <v>110082110755</v>
      </c>
      <c r="R2223" s="41">
        <v>44478</v>
      </c>
      <c r="S2223" s="39" t="s">
        <v>54</v>
      </c>
      <c r="T2223" s="68"/>
    </row>
    <row r="2224" spans="1:20" s="70" customFormat="1" x14ac:dyDescent="0.2">
      <c r="A2224" s="38" t="s">
        <v>63</v>
      </c>
      <c r="B2224" s="1"/>
      <c r="C2224" s="1"/>
      <c r="D2224" s="51"/>
      <c r="E2224" s="38"/>
      <c r="F2224" s="51"/>
      <c r="G2224" s="52" t="s">
        <v>64</v>
      </c>
      <c r="H2224" s="53"/>
      <c r="I2224" s="54" t="s">
        <v>7739</v>
      </c>
      <c r="J2224" s="35">
        <v>925.35</v>
      </c>
      <c r="K2224" s="1"/>
      <c r="L2224" s="1"/>
      <c r="M2224" s="3">
        <f t="shared" si="34"/>
        <v>925.35</v>
      </c>
      <c r="N2224" s="41">
        <v>44504</v>
      </c>
      <c r="O2224" s="56"/>
      <c r="P2224" s="1"/>
      <c r="Q2224" s="1"/>
      <c r="R2224" s="57"/>
      <c r="S2224" s="39" t="s">
        <v>54</v>
      </c>
      <c r="T2224" s="68"/>
    </row>
    <row r="2225" spans="1:20" s="70" customFormat="1" x14ac:dyDescent="0.2">
      <c r="A2225" s="38" t="s">
        <v>63</v>
      </c>
      <c r="B2225" s="1"/>
      <c r="C2225" s="1"/>
      <c r="D2225" s="51"/>
      <c r="E2225" s="38"/>
      <c r="F2225" s="51"/>
      <c r="G2225" s="52" t="s">
        <v>64</v>
      </c>
      <c r="H2225" s="53"/>
      <c r="I2225" s="54" t="s">
        <v>7740</v>
      </c>
      <c r="J2225" s="35">
        <v>3701.41</v>
      </c>
      <c r="K2225" s="1"/>
      <c r="L2225" s="1"/>
      <c r="M2225" s="3">
        <f t="shared" si="34"/>
        <v>3701.41</v>
      </c>
      <c r="N2225" s="41">
        <v>44504</v>
      </c>
      <c r="O2225" s="56"/>
      <c r="P2225" s="1"/>
      <c r="Q2225" s="1"/>
      <c r="R2225" s="57"/>
      <c r="S2225" s="39" t="s">
        <v>54</v>
      </c>
      <c r="T2225" s="68"/>
    </row>
    <row r="2226" spans="1:20" s="70" customFormat="1" x14ac:dyDescent="0.2">
      <c r="A2226" s="38" t="s">
        <v>7741</v>
      </c>
      <c r="B2226" s="39" t="s">
        <v>7742</v>
      </c>
      <c r="C2226" s="39" t="s">
        <v>7743</v>
      </c>
      <c r="D2226" s="38">
        <v>811819</v>
      </c>
      <c r="E2226" s="38"/>
      <c r="F2226" s="38"/>
      <c r="G2226" s="39" t="s">
        <v>1091</v>
      </c>
      <c r="H2226" s="38">
        <v>8263000049</v>
      </c>
      <c r="I2226" s="40" t="s">
        <v>7744</v>
      </c>
      <c r="J2226" s="2">
        <v>111122</v>
      </c>
      <c r="K2226" s="2"/>
      <c r="L2226" s="2">
        <v>0</v>
      </c>
      <c r="M2226" s="3">
        <f t="shared" si="34"/>
        <v>111122</v>
      </c>
      <c r="N2226" s="41">
        <v>44459.729166666664</v>
      </c>
      <c r="O2226" s="39">
        <v>3445017926</v>
      </c>
      <c r="P2226" s="39" t="s">
        <v>52</v>
      </c>
      <c r="Q2226" s="40">
        <v>110082110755</v>
      </c>
      <c r="R2226" s="41">
        <v>44478</v>
      </c>
      <c r="S2226" s="39" t="s">
        <v>54</v>
      </c>
      <c r="T2226" s="68"/>
    </row>
    <row r="2227" spans="1:20" s="70" customFormat="1" x14ac:dyDescent="0.2">
      <c r="A2227" s="38" t="s">
        <v>7745</v>
      </c>
      <c r="B2227" s="39" t="s">
        <v>7746</v>
      </c>
      <c r="C2227" s="39" t="s">
        <v>7747</v>
      </c>
      <c r="D2227" s="38">
        <v>811819</v>
      </c>
      <c r="E2227" s="38"/>
      <c r="F2227" s="38"/>
      <c r="G2227" s="39" t="s">
        <v>1091</v>
      </c>
      <c r="H2227" s="38">
        <v>8263000049</v>
      </c>
      <c r="I2227" s="40" t="s">
        <v>7748</v>
      </c>
      <c r="J2227" s="2">
        <v>63774</v>
      </c>
      <c r="K2227" s="2"/>
      <c r="L2227" s="2">
        <v>0</v>
      </c>
      <c r="M2227" s="3">
        <f t="shared" si="34"/>
        <v>63774</v>
      </c>
      <c r="N2227" s="41">
        <v>44470.729166666664</v>
      </c>
      <c r="O2227" s="39">
        <v>3445017927</v>
      </c>
      <c r="P2227" s="39" t="s">
        <v>52</v>
      </c>
      <c r="Q2227" s="40">
        <v>110082110755</v>
      </c>
      <c r="R2227" s="41">
        <v>44478</v>
      </c>
      <c r="S2227" s="39" t="s">
        <v>54</v>
      </c>
      <c r="T2227" s="68"/>
    </row>
    <row r="2228" spans="1:20" s="70" customFormat="1" x14ac:dyDescent="0.2">
      <c r="A2228" s="38" t="s">
        <v>7749</v>
      </c>
      <c r="B2228" s="39" t="s">
        <v>7750</v>
      </c>
      <c r="C2228" s="39" t="s">
        <v>7751</v>
      </c>
      <c r="D2228" s="38">
        <v>811819</v>
      </c>
      <c r="E2228" s="38"/>
      <c r="F2228" s="38"/>
      <c r="G2228" s="39" t="s">
        <v>1091</v>
      </c>
      <c r="H2228" s="38">
        <v>8263000049</v>
      </c>
      <c r="I2228" s="40" t="s">
        <v>7752</v>
      </c>
      <c r="J2228" s="2">
        <v>111122</v>
      </c>
      <c r="K2228" s="2"/>
      <c r="L2228" s="2">
        <v>0</v>
      </c>
      <c r="M2228" s="3">
        <f t="shared" si="34"/>
        <v>111122</v>
      </c>
      <c r="N2228" s="41">
        <v>44441.729166666664</v>
      </c>
      <c r="O2228" s="39">
        <v>3445017928</v>
      </c>
      <c r="P2228" s="39" t="s">
        <v>52</v>
      </c>
      <c r="Q2228" s="40">
        <v>110082110755</v>
      </c>
      <c r="R2228" s="41">
        <v>44478</v>
      </c>
      <c r="S2228" s="39" t="s">
        <v>54</v>
      </c>
      <c r="T2228" s="68"/>
    </row>
    <row r="2229" spans="1:20" s="70" customFormat="1" x14ac:dyDescent="0.2">
      <c r="A2229" s="38" t="s">
        <v>7753</v>
      </c>
      <c r="B2229" s="39" t="s">
        <v>7754</v>
      </c>
      <c r="C2229" s="39" t="s">
        <v>7755</v>
      </c>
      <c r="D2229" s="38">
        <v>811819</v>
      </c>
      <c r="E2229" s="38"/>
      <c r="F2229" s="38"/>
      <c r="G2229" s="39" t="s">
        <v>1091</v>
      </c>
      <c r="H2229" s="38">
        <v>8263000049</v>
      </c>
      <c r="I2229" s="40" t="s">
        <v>7756</v>
      </c>
      <c r="J2229" s="2">
        <v>63774</v>
      </c>
      <c r="K2229" s="2"/>
      <c r="L2229" s="2">
        <v>0</v>
      </c>
      <c r="M2229" s="3">
        <f t="shared" si="34"/>
        <v>63774</v>
      </c>
      <c r="N2229" s="41">
        <v>44442.729166666664</v>
      </c>
      <c r="O2229" s="39">
        <v>3445017931</v>
      </c>
      <c r="P2229" s="39" t="s">
        <v>52</v>
      </c>
      <c r="Q2229" s="40">
        <v>110082110755</v>
      </c>
      <c r="R2229" s="41">
        <v>44478</v>
      </c>
      <c r="S2229" s="39" t="s">
        <v>54</v>
      </c>
      <c r="T2229" s="68"/>
    </row>
    <row r="2230" spans="1:20" s="70" customFormat="1" x14ac:dyDescent="0.2">
      <c r="A2230" s="38" t="s">
        <v>7757</v>
      </c>
      <c r="B2230" s="39" t="s">
        <v>7758</v>
      </c>
      <c r="C2230" s="39" t="s">
        <v>7759</v>
      </c>
      <c r="D2230" s="38">
        <v>811819</v>
      </c>
      <c r="E2230" s="38"/>
      <c r="F2230" s="38"/>
      <c r="G2230" s="39" t="s">
        <v>1091</v>
      </c>
      <c r="H2230" s="38">
        <v>8263000049</v>
      </c>
      <c r="I2230" s="40" t="s">
        <v>7760</v>
      </c>
      <c r="J2230" s="2">
        <v>115470</v>
      </c>
      <c r="K2230" s="2"/>
      <c r="L2230" s="2">
        <v>0</v>
      </c>
      <c r="M2230" s="3">
        <f t="shared" si="34"/>
        <v>115470</v>
      </c>
      <c r="N2230" s="41">
        <v>44441.729166666664</v>
      </c>
      <c r="O2230" s="39">
        <v>3445017932</v>
      </c>
      <c r="P2230" s="39" t="s">
        <v>52</v>
      </c>
      <c r="Q2230" s="40">
        <v>110082110755</v>
      </c>
      <c r="R2230" s="41">
        <v>44478</v>
      </c>
      <c r="S2230" s="39" t="s">
        <v>54</v>
      </c>
      <c r="T2230" s="68"/>
    </row>
    <row r="2231" spans="1:20" s="70" customFormat="1" x14ac:dyDescent="0.2">
      <c r="A2231" s="38" t="s">
        <v>7761</v>
      </c>
      <c r="B2231" s="39" t="s">
        <v>7762</v>
      </c>
      <c r="C2231" s="39" t="s">
        <v>7763</v>
      </c>
      <c r="D2231" s="38">
        <v>811819</v>
      </c>
      <c r="E2231" s="38"/>
      <c r="F2231" s="38"/>
      <c r="G2231" s="39" t="s">
        <v>1091</v>
      </c>
      <c r="H2231" s="38">
        <v>8263000049</v>
      </c>
      <c r="I2231" s="40" t="s">
        <v>7764</v>
      </c>
      <c r="J2231" s="2">
        <v>115470</v>
      </c>
      <c r="K2231" s="2"/>
      <c r="L2231" s="2">
        <v>0</v>
      </c>
      <c r="M2231" s="3">
        <f t="shared" si="34"/>
        <v>115470</v>
      </c>
      <c r="N2231" s="41">
        <v>44441.729166666664</v>
      </c>
      <c r="O2231" s="39">
        <v>3445017933</v>
      </c>
      <c r="P2231" s="39" t="s">
        <v>52</v>
      </c>
      <c r="Q2231" s="40">
        <v>110082110755</v>
      </c>
      <c r="R2231" s="41">
        <v>44478</v>
      </c>
      <c r="S2231" s="39" t="s">
        <v>54</v>
      </c>
      <c r="T2231" s="68"/>
    </row>
    <row r="2232" spans="1:20" s="70" customFormat="1" x14ac:dyDescent="0.2">
      <c r="A2232" s="38" t="s">
        <v>7765</v>
      </c>
      <c r="B2232" s="39" t="s">
        <v>7766</v>
      </c>
      <c r="C2232" s="39" t="s">
        <v>7767</v>
      </c>
      <c r="D2232" s="38">
        <v>811819</v>
      </c>
      <c r="E2232" s="38"/>
      <c r="F2232" s="38"/>
      <c r="G2232" s="39" t="s">
        <v>1091</v>
      </c>
      <c r="H2232" s="38">
        <v>8263000049</v>
      </c>
      <c r="I2232" s="40" t="s">
        <v>7768</v>
      </c>
      <c r="J2232" s="2">
        <v>115470</v>
      </c>
      <c r="K2232" s="2"/>
      <c r="L2232" s="2">
        <v>0</v>
      </c>
      <c r="M2232" s="3">
        <f t="shared" si="34"/>
        <v>115470</v>
      </c>
      <c r="N2232" s="41">
        <v>44441.729166666664</v>
      </c>
      <c r="O2232" s="39">
        <v>3445017934</v>
      </c>
      <c r="P2232" s="39" t="s">
        <v>52</v>
      </c>
      <c r="Q2232" s="40">
        <v>110082110755</v>
      </c>
      <c r="R2232" s="41">
        <v>44478</v>
      </c>
      <c r="S2232" s="39" t="s">
        <v>54</v>
      </c>
      <c r="T2232" s="68"/>
    </row>
    <row r="2233" spans="1:20" s="70" customFormat="1" x14ac:dyDescent="0.2">
      <c r="A2233" s="38" t="s">
        <v>7769</v>
      </c>
      <c r="B2233" s="39" t="s">
        <v>7770</v>
      </c>
      <c r="C2233" s="39" t="s">
        <v>7771</v>
      </c>
      <c r="D2233" s="38">
        <v>811819</v>
      </c>
      <c r="E2233" s="38"/>
      <c r="F2233" s="38"/>
      <c r="G2233" s="39" t="s">
        <v>1091</v>
      </c>
      <c r="H2233" s="38">
        <v>8263000049</v>
      </c>
      <c r="I2233" s="40" t="s">
        <v>7772</v>
      </c>
      <c r="J2233" s="2">
        <v>113622</v>
      </c>
      <c r="K2233" s="2"/>
      <c r="L2233" s="2">
        <v>0</v>
      </c>
      <c r="M2233" s="3">
        <f t="shared" si="34"/>
        <v>113622</v>
      </c>
      <c r="N2233" s="41">
        <v>44459.729166666664</v>
      </c>
      <c r="O2233" s="39">
        <v>3445017935</v>
      </c>
      <c r="P2233" s="39" t="s">
        <v>52</v>
      </c>
      <c r="Q2233" s="40">
        <v>110082110755</v>
      </c>
      <c r="R2233" s="41">
        <v>44478</v>
      </c>
      <c r="S2233" s="39" t="s">
        <v>54</v>
      </c>
      <c r="T2233" s="68"/>
    </row>
    <row r="2234" spans="1:20" s="70" customFormat="1" x14ac:dyDescent="0.2">
      <c r="A2234" s="38" t="s">
        <v>7773</v>
      </c>
      <c r="B2234" s="39" t="s">
        <v>7774</v>
      </c>
      <c r="C2234" s="39" t="s">
        <v>7775</v>
      </c>
      <c r="D2234" s="38">
        <v>811819</v>
      </c>
      <c r="E2234" s="38"/>
      <c r="F2234" s="38"/>
      <c r="G2234" s="39" t="s">
        <v>1091</v>
      </c>
      <c r="H2234" s="38">
        <v>8263000049</v>
      </c>
      <c r="I2234" s="40" t="s">
        <v>7776</v>
      </c>
      <c r="J2234" s="2">
        <v>111122</v>
      </c>
      <c r="K2234" s="2"/>
      <c r="L2234" s="2">
        <v>0</v>
      </c>
      <c r="M2234" s="3">
        <f t="shared" si="34"/>
        <v>111122</v>
      </c>
      <c r="N2234" s="41">
        <v>44442.729166666664</v>
      </c>
      <c r="O2234" s="39">
        <v>3445017938</v>
      </c>
      <c r="P2234" s="39" t="s">
        <v>52</v>
      </c>
      <c r="Q2234" s="40">
        <v>110082110755</v>
      </c>
      <c r="R2234" s="41">
        <v>44478</v>
      </c>
      <c r="S2234" s="39" t="s">
        <v>54</v>
      </c>
      <c r="T2234" s="68"/>
    </row>
    <row r="2235" spans="1:20" s="70" customFormat="1" x14ac:dyDescent="0.2">
      <c r="A2235" s="38" t="s">
        <v>7777</v>
      </c>
      <c r="B2235" s="42" t="s">
        <v>7778</v>
      </c>
      <c r="C2235" s="42" t="s">
        <v>7779</v>
      </c>
      <c r="D2235" s="38">
        <v>122097</v>
      </c>
      <c r="E2235" s="38"/>
      <c r="F2235" s="38"/>
      <c r="G2235" s="42" t="s">
        <v>620</v>
      </c>
      <c r="H2235" s="38">
        <v>8263000153</v>
      </c>
      <c r="I2235" s="40" t="s">
        <v>7780</v>
      </c>
      <c r="J2235" s="3">
        <v>1845360.2</v>
      </c>
      <c r="K2235" s="3"/>
      <c r="L2235" s="3">
        <v>332164.8</v>
      </c>
      <c r="M2235" s="3">
        <f t="shared" si="34"/>
        <v>2177525</v>
      </c>
      <c r="N2235" s="41">
        <v>44486.729166666664</v>
      </c>
      <c r="O2235" s="39">
        <v>6870271809</v>
      </c>
      <c r="P2235" s="42" t="s">
        <v>315</v>
      </c>
      <c r="Q2235" s="42" t="s">
        <v>7781</v>
      </c>
      <c r="R2235" s="60">
        <v>44523</v>
      </c>
      <c r="S2235" s="42" t="s">
        <v>243</v>
      </c>
      <c r="T2235" s="68"/>
    </row>
    <row r="2236" spans="1:20" s="70" customFormat="1" x14ac:dyDescent="0.2">
      <c r="A2236" s="38" t="s">
        <v>7782</v>
      </c>
      <c r="B2236" s="39" t="s">
        <v>7783</v>
      </c>
      <c r="C2236" s="39" t="s">
        <v>7784</v>
      </c>
      <c r="D2236" s="38">
        <v>919962</v>
      </c>
      <c r="E2236" s="1" t="s">
        <v>23071</v>
      </c>
      <c r="F2236" s="1"/>
      <c r="G2236" s="39" t="s">
        <v>6950</v>
      </c>
      <c r="H2236" s="38">
        <v>8263000121</v>
      </c>
      <c r="I2236" s="40" t="s">
        <v>7785</v>
      </c>
      <c r="J2236" s="3">
        <v>4498133.0599999996</v>
      </c>
      <c r="K2236" s="3"/>
      <c r="L2236" s="2">
        <v>809663.94</v>
      </c>
      <c r="M2236" s="3">
        <f t="shared" si="34"/>
        <v>5307797</v>
      </c>
      <c r="N2236" s="41">
        <v>44476.729166666664</v>
      </c>
      <c r="O2236" s="39">
        <v>6870260420</v>
      </c>
      <c r="P2236" s="39" t="s">
        <v>3282</v>
      </c>
      <c r="Q2236" s="40">
        <v>111129573480</v>
      </c>
      <c r="R2236" s="41">
        <v>44513</v>
      </c>
      <c r="S2236" s="42" t="s">
        <v>2417</v>
      </c>
      <c r="T2236" s="68"/>
    </row>
    <row r="2237" spans="1:20" s="70" customFormat="1" x14ac:dyDescent="0.2">
      <c r="A2237" s="38" t="s">
        <v>7786</v>
      </c>
      <c r="B2237" s="39" t="s">
        <v>7787</v>
      </c>
      <c r="C2237" s="39" t="s">
        <v>7788</v>
      </c>
      <c r="D2237" s="38">
        <v>919962</v>
      </c>
      <c r="E2237" s="1" t="s">
        <v>23071</v>
      </c>
      <c r="F2237" s="1"/>
      <c r="G2237" s="39" t="s">
        <v>6950</v>
      </c>
      <c r="H2237" s="38">
        <v>8263000121</v>
      </c>
      <c r="I2237" s="40" t="s">
        <v>7789</v>
      </c>
      <c r="J2237" s="3">
        <v>1235410.2</v>
      </c>
      <c r="K2237" s="3"/>
      <c r="L2237" s="2">
        <v>222373.8</v>
      </c>
      <c r="M2237" s="3">
        <f t="shared" si="34"/>
        <v>1457784</v>
      </c>
      <c r="N2237" s="41">
        <v>44474.729166666664</v>
      </c>
      <c r="O2237" s="39">
        <v>6870260476</v>
      </c>
      <c r="P2237" s="39" t="s">
        <v>3282</v>
      </c>
      <c r="Q2237" s="40">
        <v>111094954138</v>
      </c>
      <c r="R2237" s="41">
        <v>44510</v>
      </c>
      <c r="S2237" s="42" t="s">
        <v>2417</v>
      </c>
      <c r="T2237" s="68"/>
    </row>
    <row r="2238" spans="1:20" s="70" customFormat="1" x14ac:dyDescent="0.2">
      <c r="A2238" s="38" t="s">
        <v>7790</v>
      </c>
      <c r="B2238" s="39" t="s">
        <v>7791</v>
      </c>
      <c r="C2238" s="39" t="s">
        <v>7792</v>
      </c>
      <c r="D2238" s="38">
        <v>919962</v>
      </c>
      <c r="E2238" s="1" t="s">
        <v>23071</v>
      </c>
      <c r="F2238" s="1"/>
      <c r="G2238" s="39" t="s">
        <v>6950</v>
      </c>
      <c r="H2238" s="38">
        <v>8263000121</v>
      </c>
      <c r="I2238" s="40" t="s">
        <v>7793</v>
      </c>
      <c r="J2238" s="3">
        <v>1235410.2</v>
      </c>
      <c r="K2238" s="3"/>
      <c r="L2238" s="2">
        <v>222373.8</v>
      </c>
      <c r="M2238" s="3">
        <f t="shared" si="34"/>
        <v>1457784</v>
      </c>
      <c r="N2238" s="41">
        <v>44474.729166666664</v>
      </c>
      <c r="O2238" s="39">
        <v>6870260503</v>
      </c>
      <c r="P2238" s="39" t="s">
        <v>3282</v>
      </c>
      <c r="Q2238" s="40">
        <v>111094954138</v>
      </c>
      <c r="R2238" s="41">
        <v>44510</v>
      </c>
      <c r="S2238" s="42" t="s">
        <v>2417</v>
      </c>
      <c r="T2238" s="68"/>
    </row>
    <row r="2239" spans="1:20" s="70" customFormat="1" x14ac:dyDescent="0.2">
      <c r="A2239" s="38" t="s">
        <v>7794</v>
      </c>
      <c r="B2239" s="39" t="s">
        <v>7795</v>
      </c>
      <c r="C2239" s="39" t="s">
        <v>7796</v>
      </c>
      <c r="D2239" s="38">
        <v>919962</v>
      </c>
      <c r="E2239" s="1" t="s">
        <v>23071</v>
      </c>
      <c r="F2239" s="1"/>
      <c r="G2239" s="39" t="s">
        <v>6950</v>
      </c>
      <c r="H2239" s="38">
        <v>8263000121</v>
      </c>
      <c r="I2239" s="40" t="s">
        <v>7797</v>
      </c>
      <c r="J2239" s="3">
        <v>1235410.2</v>
      </c>
      <c r="K2239" s="3"/>
      <c r="L2239" s="2">
        <v>222373.8</v>
      </c>
      <c r="M2239" s="3">
        <f t="shared" si="34"/>
        <v>1457784</v>
      </c>
      <c r="N2239" s="41">
        <v>44478.729166666664</v>
      </c>
      <c r="O2239" s="39">
        <v>6870260507</v>
      </c>
      <c r="P2239" s="39" t="s">
        <v>3282</v>
      </c>
      <c r="Q2239" s="40">
        <v>111129573480</v>
      </c>
      <c r="R2239" s="41">
        <v>44513</v>
      </c>
      <c r="S2239" s="42" t="s">
        <v>2417</v>
      </c>
      <c r="T2239" s="68"/>
    </row>
    <row r="2240" spans="1:20" s="70" customFormat="1" x14ac:dyDescent="0.2">
      <c r="A2240" s="38" t="s">
        <v>7798</v>
      </c>
      <c r="B2240" s="39" t="s">
        <v>7799</v>
      </c>
      <c r="C2240" s="39" t="s">
        <v>7800</v>
      </c>
      <c r="D2240" s="38">
        <v>919962</v>
      </c>
      <c r="E2240" s="1" t="s">
        <v>23071</v>
      </c>
      <c r="F2240" s="1"/>
      <c r="G2240" s="39" t="s">
        <v>6950</v>
      </c>
      <c r="H2240" s="38">
        <v>8263000121</v>
      </c>
      <c r="I2240" s="40" t="s">
        <v>7801</v>
      </c>
      <c r="J2240" s="3">
        <v>1235410.2</v>
      </c>
      <c r="K2240" s="3"/>
      <c r="L2240" s="2">
        <v>222373.8</v>
      </c>
      <c r="M2240" s="3">
        <f t="shared" si="34"/>
        <v>1457784</v>
      </c>
      <c r="N2240" s="41">
        <v>44475.729166666664</v>
      </c>
      <c r="O2240" s="39">
        <v>6870260518</v>
      </c>
      <c r="P2240" s="39" t="s">
        <v>3282</v>
      </c>
      <c r="Q2240" s="40">
        <v>111118319496</v>
      </c>
      <c r="R2240" s="41">
        <v>44512</v>
      </c>
      <c r="S2240" s="42" t="s">
        <v>2417</v>
      </c>
      <c r="T2240" s="68"/>
    </row>
    <row r="2241" spans="1:20" s="70" customFormat="1" x14ac:dyDescent="0.2">
      <c r="A2241" s="38" t="s">
        <v>7802</v>
      </c>
      <c r="B2241" s="39" t="s">
        <v>7803</v>
      </c>
      <c r="C2241" s="39" t="s">
        <v>7804</v>
      </c>
      <c r="D2241" s="38">
        <v>919962</v>
      </c>
      <c r="E2241" s="1" t="s">
        <v>23071</v>
      </c>
      <c r="F2241" s="1"/>
      <c r="G2241" s="39" t="s">
        <v>6950</v>
      </c>
      <c r="H2241" s="38">
        <v>8263000121</v>
      </c>
      <c r="I2241" s="40" t="s">
        <v>7805</v>
      </c>
      <c r="J2241" s="3">
        <v>1235410.2</v>
      </c>
      <c r="K2241" s="3"/>
      <c r="L2241" s="2">
        <v>222373.8</v>
      </c>
      <c r="M2241" s="3">
        <f t="shared" si="34"/>
        <v>1457784</v>
      </c>
      <c r="N2241" s="41">
        <v>44477.729166666664</v>
      </c>
      <c r="O2241" s="39">
        <v>6870260550</v>
      </c>
      <c r="P2241" s="39" t="s">
        <v>3282</v>
      </c>
      <c r="Q2241" s="40">
        <v>111129573480</v>
      </c>
      <c r="R2241" s="41">
        <v>44513</v>
      </c>
      <c r="S2241" s="42" t="s">
        <v>2417</v>
      </c>
      <c r="T2241" s="68"/>
    </row>
    <row r="2242" spans="1:20" s="70" customFormat="1" x14ac:dyDescent="0.2">
      <c r="A2242" s="38" t="s">
        <v>7806</v>
      </c>
      <c r="B2242" s="39" t="s">
        <v>7807</v>
      </c>
      <c r="C2242" s="39" t="s">
        <v>7808</v>
      </c>
      <c r="D2242" s="38">
        <v>919962</v>
      </c>
      <c r="E2242" s="1" t="s">
        <v>23071</v>
      </c>
      <c r="F2242" s="1"/>
      <c r="G2242" s="39" t="s">
        <v>6950</v>
      </c>
      <c r="H2242" s="38">
        <v>8263000121</v>
      </c>
      <c r="I2242" s="40" t="s">
        <v>7809</v>
      </c>
      <c r="J2242" s="3">
        <v>1235410.2</v>
      </c>
      <c r="K2242" s="3"/>
      <c r="L2242" s="2">
        <v>222373.8</v>
      </c>
      <c r="M2242" s="3">
        <f t="shared" si="34"/>
        <v>1457784</v>
      </c>
      <c r="N2242" s="41">
        <v>44487.729166666664</v>
      </c>
      <c r="O2242" s="39">
        <v>6870260552</v>
      </c>
      <c r="P2242" s="39" t="s">
        <v>3282</v>
      </c>
      <c r="Q2242" s="40">
        <v>111229906960</v>
      </c>
      <c r="R2242" s="41">
        <v>44523</v>
      </c>
      <c r="S2242" s="42" t="s">
        <v>2417</v>
      </c>
      <c r="T2242" s="68"/>
    </row>
    <row r="2243" spans="1:20" s="70" customFormat="1" x14ac:dyDescent="0.2">
      <c r="A2243" s="38" t="s">
        <v>7810</v>
      </c>
      <c r="B2243" s="39" t="s">
        <v>7811</v>
      </c>
      <c r="C2243" s="39" t="s">
        <v>7812</v>
      </c>
      <c r="D2243" s="38">
        <v>919962</v>
      </c>
      <c r="E2243" s="1" t="s">
        <v>23071</v>
      </c>
      <c r="F2243" s="1"/>
      <c r="G2243" s="39" t="s">
        <v>6950</v>
      </c>
      <c r="H2243" s="38">
        <v>8263000121</v>
      </c>
      <c r="I2243" s="40" t="s">
        <v>7813</v>
      </c>
      <c r="J2243" s="3">
        <v>1235410.2</v>
      </c>
      <c r="K2243" s="3"/>
      <c r="L2243" s="2">
        <v>222373.8</v>
      </c>
      <c r="M2243" s="3">
        <f t="shared" si="34"/>
        <v>1457784</v>
      </c>
      <c r="N2243" s="41">
        <v>44490.729166666664</v>
      </c>
      <c r="O2243" s="39">
        <v>6870260557</v>
      </c>
      <c r="P2243" s="39" t="s">
        <v>3282</v>
      </c>
      <c r="Q2243" s="40">
        <v>111242858986</v>
      </c>
      <c r="R2243" s="41">
        <v>44525</v>
      </c>
      <c r="S2243" s="42" t="s">
        <v>2417</v>
      </c>
      <c r="T2243" s="68"/>
    </row>
    <row r="2244" spans="1:20" s="70" customFormat="1" x14ac:dyDescent="0.2">
      <c r="A2244" s="38" t="s">
        <v>7814</v>
      </c>
      <c r="B2244" s="39" t="s">
        <v>7815</v>
      </c>
      <c r="C2244" s="39" t="s">
        <v>7816</v>
      </c>
      <c r="D2244" s="38">
        <v>919962</v>
      </c>
      <c r="E2244" s="1" t="s">
        <v>23071</v>
      </c>
      <c r="F2244" s="1"/>
      <c r="G2244" s="39" t="s">
        <v>6950</v>
      </c>
      <c r="H2244" s="38">
        <v>8263000121</v>
      </c>
      <c r="I2244" s="40" t="s">
        <v>7817</v>
      </c>
      <c r="J2244" s="3">
        <v>1235410.2</v>
      </c>
      <c r="K2244" s="3"/>
      <c r="L2244" s="2">
        <v>222373.8</v>
      </c>
      <c r="M2244" s="3">
        <f t="shared" si="34"/>
        <v>1457784</v>
      </c>
      <c r="N2244" s="41">
        <v>44490.729166666664</v>
      </c>
      <c r="O2244" s="39">
        <v>6870260558</v>
      </c>
      <c r="P2244" s="39" t="s">
        <v>3282</v>
      </c>
      <c r="Q2244" s="40">
        <v>111242858986</v>
      </c>
      <c r="R2244" s="41">
        <v>44525</v>
      </c>
      <c r="S2244" s="42" t="s">
        <v>2417</v>
      </c>
      <c r="T2244" s="68"/>
    </row>
    <row r="2245" spans="1:20" s="70" customFormat="1" x14ac:dyDescent="0.2">
      <c r="A2245" s="38" t="s">
        <v>7818</v>
      </c>
      <c r="B2245" s="39" t="s">
        <v>7819</v>
      </c>
      <c r="C2245" s="39" t="s">
        <v>7820</v>
      </c>
      <c r="D2245" s="38">
        <v>401972</v>
      </c>
      <c r="E2245" s="38"/>
      <c r="F2245" s="38"/>
      <c r="G2245" s="39" t="s">
        <v>842</v>
      </c>
      <c r="H2245" s="38">
        <v>8263000049</v>
      </c>
      <c r="I2245" s="40" t="s">
        <v>7821</v>
      </c>
      <c r="J2245" s="2">
        <v>193050</v>
      </c>
      <c r="K2245" s="2">
        <v>0</v>
      </c>
      <c r="L2245" s="2">
        <v>34749</v>
      </c>
      <c r="M2245" s="3">
        <f t="shared" si="34"/>
        <v>227799</v>
      </c>
      <c r="N2245" s="41">
        <v>44417.729166666664</v>
      </c>
      <c r="O2245" s="39">
        <v>6870260569</v>
      </c>
      <c r="P2245" s="39" t="s">
        <v>52</v>
      </c>
      <c r="Q2245" s="40" t="s">
        <v>7822</v>
      </c>
      <c r="R2245" s="41">
        <v>44511</v>
      </c>
      <c r="S2245" s="39" t="s">
        <v>54</v>
      </c>
      <c r="T2245" s="68"/>
    </row>
    <row r="2246" spans="1:20" s="70" customFormat="1" x14ac:dyDescent="0.2">
      <c r="A2246" s="38" t="s">
        <v>7823</v>
      </c>
      <c r="B2246" s="42" t="s">
        <v>7824</v>
      </c>
      <c r="C2246" s="42" t="s">
        <v>7825</v>
      </c>
      <c r="D2246" s="38">
        <v>300286</v>
      </c>
      <c r="E2246" s="38"/>
      <c r="F2246" s="38"/>
      <c r="G2246" s="42" t="s">
        <v>3944</v>
      </c>
      <c r="H2246" s="38">
        <v>8263000075</v>
      </c>
      <c r="I2246" s="40">
        <v>712728131</v>
      </c>
      <c r="J2246" s="3">
        <v>7448000</v>
      </c>
      <c r="K2246" s="3"/>
      <c r="L2246" s="3">
        <v>1340640</v>
      </c>
      <c r="M2246" s="3">
        <f t="shared" ref="M2246:M2309" si="35">SUM(J2246:L2246)</f>
        <v>8788640</v>
      </c>
      <c r="N2246" s="41">
        <v>44464.729166666664</v>
      </c>
      <c r="O2246" s="39">
        <v>6870260576</v>
      </c>
      <c r="P2246" s="42" t="s">
        <v>315</v>
      </c>
      <c r="Q2246" s="42" t="s">
        <v>7826</v>
      </c>
      <c r="R2246" s="60">
        <v>44511</v>
      </c>
      <c r="S2246" s="42" t="s">
        <v>243</v>
      </c>
      <c r="T2246" s="68"/>
    </row>
    <row r="2247" spans="1:20" s="70" customFormat="1" x14ac:dyDescent="0.2">
      <c r="A2247" s="38" t="s">
        <v>7827</v>
      </c>
      <c r="B2247" s="42" t="s">
        <v>7828</v>
      </c>
      <c r="C2247" s="42" t="s">
        <v>7829</v>
      </c>
      <c r="D2247" s="38">
        <v>300286</v>
      </c>
      <c r="E2247" s="38"/>
      <c r="F2247" s="38"/>
      <c r="G2247" s="42" t="s">
        <v>3944</v>
      </c>
      <c r="H2247" s="38">
        <v>8263000075</v>
      </c>
      <c r="I2247" s="40">
        <v>712728694</v>
      </c>
      <c r="J2247" s="3">
        <v>631021.37</v>
      </c>
      <c r="K2247" s="3"/>
      <c r="L2247" s="3">
        <v>113583.84659999999</v>
      </c>
      <c r="M2247" s="3">
        <f t="shared" si="35"/>
        <v>744605.21659999993</v>
      </c>
      <c r="N2247" s="41">
        <v>44476.729166666664</v>
      </c>
      <c r="O2247" s="39">
        <v>6870260580</v>
      </c>
      <c r="P2247" s="42" t="s">
        <v>315</v>
      </c>
      <c r="Q2247" s="42" t="s">
        <v>7830</v>
      </c>
      <c r="R2247" s="60">
        <v>44516</v>
      </c>
      <c r="S2247" s="42" t="s">
        <v>243</v>
      </c>
      <c r="T2247" s="68"/>
    </row>
    <row r="2248" spans="1:20" s="70" customFormat="1" x14ac:dyDescent="0.2">
      <c r="A2248" s="38" t="s">
        <v>7831</v>
      </c>
      <c r="B2248" s="42" t="s">
        <v>7832</v>
      </c>
      <c r="C2248" s="42" t="s">
        <v>7833</v>
      </c>
      <c r="D2248" s="38">
        <v>300286</v>
      </c>
      <c r="E2248" s="38"/>
      <c r="F2248" s="38"/>
      <c r="G2248" s="42" t="s">
        <v>3944</v>
      </c>
      <c r="H2248" s="38">
        <v>8263000075</v>
      </c>
      <c r="I2248" s="40">
        <v>712728543</v>
      </c>
      <c r="J2248" s="3">
        <v>5000000</v>
      </c>
      <c r="K2248" s="3"/>
      <c r="L2248" s="3">
        <v>900000</v>
      </c>
      <c r="M2248" s="3">
        <f t="shared" si="35"/>
        <v>5900000</v>
      </c>
      <c r="N2248" s="41">
        <v>44469.729166666664</v>
      </c>
      <c r="O2248" s="39">
        <v>6870260589</v>
      </c>
      <c r="P2248" s="42" t="s">
        <v>315</v>
      </c>
      <c r="Q2248" s="42" t="s">
        <v>7834</v>
      </c>
      <c r="R2248" s="60">
        <v>44511</v>
      </c>
      <c r="S2248" s="42" t="s">
        <v>243</v>
      </c>
      <c r="T2248" s="68"/>
    </row>
    <row r="2249" spans="1:20" s="70" customFormat="1" x14ac:dyDescent="0.2">
      <c r="A2249" s="38" t="s">
        <v>7835</v>
      </c>
      <c r="B2249" s="42" t="s">
        <v>7836</v>
      </c>
      <c r="C2249" s="42" t="s">
        <v>7837</v>
      </c>
      <c r="D2249" s="38">
        <v>300286</v>
      </c>
      <c r="E2249" s="38"/>
      <c r="F2249" s="38"/>
      <c r="G2249" s="42" t="s">
        <v>3944</v>
      </c>
      <c r="H2249" s="38">
        <v>8263000075</v>
      </c>
      <c r="I2249" s="40">
        <v>712728638</v>
      </c>
      <c r="J2249" s="3">
        <v>36000000</v>
      </c>
      <c r="K2249" s="3"/>
      <c r="L2249" s="3">
        <v>6480000</v>
      </c>
      <c r="M2249" s="3">
        <f t="shared" si="35"/>
        <v>42480000</v>
      </c>
      <c r="N2249" s="41">
        <v>44473.729166666664</v>
      </c>
      <c r="O2249" s="39">
        <v>6870260591</v>
      </c>
      <c r="P2249" s="42" t="s">
        <v>315</v>
      </c>
      <c r="Q2249" s="42" t="s">
        <v>7838</v>
      </c>
      <c r="R2249" s="60">
        <v>44523</v>
      </c>
      <c r="S2249" s="42" t="s">
        <v>243</v>
      </c>
      <c r="T2249" s="68"/>
    </row>
    <row r="2250" spans="1:20" s="70" customFormat="1" x14ac:dyDescent="0.2">
      <c r="A2250" s="38" t="s">
        <v>7839</v>
      </c>
      <c r="B2250" s="42" t="s">
        <v>7840</v>
      </c>
      <c r="C2250" s="42" t="s">
        <v>7841</v>
      </c>
      <c r="D2250" s="38">
        <v>300286</v>
      </c>
      <c r="E2250" s="38"/>
      <c r="F2250" s="38"/>
      <c r="G2250" s="42" t="s">
        <v>3944</v>
      </c>
      <c r="H2250" s="38">
        <v>8263000075</v>
      </c>
      <c r="I2250" s="40">
        <v>712728541</v>
      </c>
      <c r="J2250" s="3">
        <v>36000000</v>
      </c>
      <c r="K2250" s="3"/>
      <c r="L2250" s="3">
        <v>6480000</v>
      </c>
      <c r="M2250" s="3">
        <f t="shared" si="35"/>
        <v>42480000</v>
      </c>
      <c r="N2250" s="41">
        <v>44469.729166666664</v>
      </c>
      <c r="O2250" s="39">
        <v>6870260592</v>
      </c>
      <c r="P2250" s="42" t="s">
        <v>315</v>
      </c>
      <c r="Q2250" s="42" t="s">
        <v>7838</v>
      </c>
      <c r="R2250" s="60">
        <v>44523</v>
      </c>
      <c r="S2250" s="42" t="s">
        <v>243</v>
      </c>
      <c r="T2250" s="68"/>
    </row>
    <row r="2251" spans="1:20" s="70" customFormat="1" x14ac:dyDescent="0.2">
      <c r="A2251" s="38" t="s">
        <v>7842</v>
      </c>
      <c r="B2251" s="39" t="s">
        <v>7843</v>
      </c>
      <c r="C2251" s="39" t="s">
        <v>7844</v>
      </c>
      <c r="D2251" s="38">
        <v>811819</v>
      </c>
      <c r="E2251" s="38"/>
      <c r="F2251" s="38"/>
      <c r="G2251" s="39" t="s">
        <v>1091</v>
      </c>
      <c r="H2251" s="38">
        <v>8263000049</v>
      </c>
      <c r="I2251" s="40" t="s">
        <v>7845</v>
      </c>
      <c r="J2251" s="2">
        <v>148103</v>
      </c>
      <c r="K2251" s="2"/>
      <c r="L2251" s="2">
        <v>0</v>
      </c>
      <c r="M2251" s="3">
        <f t="shared" si="35"/>
        <v>148103</v>
      </c>
      <c r="N2251" s="41">
        <v>44442.729166666664</v>
      </c>
      <c r="O2251" s="39">
        <v>3445019625</v>
      </c>
      <c r="P2251" s="39" t="s">
        <v>52</v>
      </c>
      <c r="Q2251" s="40">
        <v>110082110755</v>
      </c>
      <c r="R2251" s="41">
        <v>44478</v>
      </c>
      <c r="S2251" s="39" t="s">
        <v>54</v>
      </c>
      <c r="T2251" s="68"/>
    </row>
    <row r="2252" spans="1:20" s="70" customFormat="1" x14ac:dyDescent="0.2">
      <c r="A2252" s="38" t="s">
        <v>7846</v>
      </c>
      <c r="B2252" s="39" t="s">
        <v>7847</v>
      </c>
      <c r="C2252" s="39" t="s">
        <v>7848</v>
      </c>
      <c r="D2252" s="38">
        <v>811819</v>
      </c>
      <c r="E2252" s="38"/>
      <c r="F2252" s="38"/>
      <c r="G2252" s="39" t="s">
        <v>1091</v>
      </c>
      <c r="H2252" s="38">
        <v>8263000049</v>
      </c>
      <c r="I2252" s="40" t="s">
        <v>7849</v>
      </c>
      <c r="J2252" s="2">
        <v>63774</v>
      </c>
      <c r="K2252" s="2"/>
      <c r="L2252" s="2">
        <v>0</v>
      </c>
      <c r="M2252" s="3">
        <f t="shared" si="35"/>
        <v>63774</v>
      </c>
      <c r="N2252" s="41">
        <v>44467.729166666664</v>
      </c>
      <c r="O2252" s="39">
        <v>3445018002</v>
      </c>
      <c r="P2252" s="39" t="s">
        <v>52</v>
      </c>
      <c r="Q2252" s="40">
        <v>110082110755</v>
      </c>
      <c r="R2252" s="41">
        <v>44478</v>
      </c>
      <c r="S2252" s="39" t="s">
        <v>54</v>
      </c>
      <c r="T2252" s="68"/>
    </row>
    <row r="2253" spans="1:20" s="70" customFormat="1" x14ac:dyDescent="0.2">
      <c r="A2253" s="38" t="s">
        <v>7850</v>
      </c>
      <c r="B2253" s="42" t="s">
        <v>7851</v>
      </c>
      <c r="C2253" s="42" t="s">
        <v>7852</v>
      </c>
      <c r="D2253" s="38">
        <v>811819</v>
      </c>
      <c r="E2253" s="38"/>
      <c r="F2253" s="38"/>
      <c r="G2253" s="39" t="s">
        <v>1091</v>
      </c>
      <c r="H2253" s="38">
        <v>8263000149</v>
      </c>
      <c r="I2253" s="40" t="s">
        <v>7853</v>
      </c>
      <c r="J2253" s="3">
        <v>89403</v>
      </c>
      <c r="K2253" s="3"/>
      <c r="L2253" s="3">
        <v>0</v>
      </c>
      <c r="M2253" s="3">
        <f t="shared" si="35"/>
        <v>89403</v>
      </c>
      <c r="N2253" s="41">
        <v>44469.729166666664</v>
      </c>
      <c r="O2253" s="39">
        <v>3445018003</v>
      </c>
      <c r="P2253" s="42" t="s">
        <v>315</v>
      </c>
      <c r="Q2253" s="42"/>
      <c r="R2253" s="60"/>
      <c r="S2253" s="42" t="s">
        <v>243</v>
      </c>
      <c r="T2253" s="68" t="s">
        <v>506</v>
      </c>
    </row>
    <row r="2254" spans="1:20" s="70" customFormat="1" x14ac:dyDescent="0.2">
      <c r="A2254" s="38" t="s">
        <v>7854</v>
      </c>
      <c r="B2254" s="42" t="s">
        <v>7855</v>
      </c>
      <c r="C2254" s="42" t="s">
        <v>7856</v>
      </c>
      <c r="D2254" s="38">
        <v>811819</v>
      </c>
      <c r="E2254" s="38"/>
      <c r="F2254" s="38"/>
      <c r="G2254" s="39" t="s">
        <v>1091</v>
      </c>
      <c r="H2254" s="38">
        <v>8263000149</v>
      </c>
      <c r="I2254" s="40" t="s">
        <v>7857</v>
      </c>
      <c r="J2254" s="3">
        <v>88000</v>
      </c>
      <c r="K2254" s="3"/>
      <c r="L2254" s="3">
        <v>0</v>
      </c>
      <c r="M2254" s="3">
        <f t="shared" si="35"/>
        <v>88000</v>
      </c>
      <c r="N2254" s="41">
        <v>44473.729166666664</v>
      </c>
      <c r="O2254" s="39">
        <v>3445018004</v>
      </c>
      <c r="P2254" s="42" t="s">
        <v>315</v>
      </c>
      <c r="Q2254" s="42"/>
      <c r="R2254" s="60"/>
      <c r="S2254" s="42" t="s">
        <v>243</v>
      </c>
      <c r="T2254" s="68" t="s">
        <v>506</v>
      </c>
    </row>
    <row r="2255" spans="1:20" s="70" customFormat="1" x14ac:dyDescent="0.2">
      <c r="A2255" s="38" t="s">
        <v>7858</v>
      </c>
      <c r="B2255" s="42" t="s">
        <v>7859</v>
      </c>
      <c r="C2255" s="42" t="s">
        <v>7860</v>
      </c>
      <c r="D2255" s="38">
        <v>811819</v>
      </c>
      <c r="E2255" s="38"/>
      <c r="F2255" s="38"/>
      <c r="G2255" s="39" t="s">
        <v>1091</v>
      </c>
      <c r="H2255" s="38">
        <v>8263000149</v>
      </c>
      <c r="I2255" s="40" t="s">
        <v>7861</v>
      </c>
      <c r="J2255" s="3">
        <v>88523</v>
      </c>
      <c r="K2255" s="3"/>
      <c r="L2255" s="3">
        <v>0</v>
      </c>
      <c r="M2255" s="3">
        <f t="shared" si="35"/>
        <v>88523</v>
      </c>
      <c r="N2255" s="41">
        <v>44469.729166666664</v>
      </c>
      <c r="O2255" s="39">
        <v>3445018005</v>
      </c>
      <c r="P2255" s="42" t="s">
        <v>315</v>
      </c>
      <c r="Q2255" s="42"/>
      <c r="R2255" s="60"/>
      <c r="S2255" s="42" t="s">
        <v>243</v>
      </c>
      <c r="T2255" s="68" t="s">
        <v>506</v>
      </c>
    </row>
    <row r="2256" spans="1:20" s="70" customFormat="1" x14ac:dyDescent="0.2">
      <c r="A2256" s="38" t="s">
        <v>7862</v>
      </c>
      <c r="B2256" s="42" t="s">
        <v>7863</v>
      </c>
      <c r="C2256" s="42" t="s">
        <v>7864</v>
      </c>
      <c r="D2256" s="38">
        <v>811819</v>
      </c>
      <c r="E2256" s="38"/>
      <c r="F2256" s="38"/>
      <c r="G2256" s="39" t="s">
        <v>1091</v>
      </c>
      <c r="H2256" s="38">
        <v>8263000149</v>
      </c>
      <c r="I2256" s="40" t="s">
        <v>7865</v>
      </c>
      <c r="J2256" s="3">
        <v>88715</v>
      </c>
      <c r="K2256" s="3"/>
      <c r="L2256" s="3">
        <v>0</v>
      </c>
      <c r="M2256" s="3">
        <f t="shared" si="35"/>
        <v>88715</v>
      </c>
      <c r="N2256" s="41">
        <v>44469.729166666664</v>
      </c>
      <c r="O2256" s="39">
        <v>3445018006</v>
      </c>
      <c r="P2256" s="42" t="s">
        <v>315</v>
      </c>
      <c r="Q2256" s="42"/>
      <c r="R2256" s="60"/>
      <c r="S2256" s="42" t="s">
        <v>243</v>
      </c>
      <c r="T2256" s="68" t="s">
        <v>506</v>
      </c>
    </row>
    <row r="2257" spans="1:20" s="70" customFormat="1" x14ac:dyDescent="0.2">
      <c r="A2257" s="38" t="s">
        <v>7866</v>
      </c>
      <c r="B2257" s="39" t="s">
        <v>7867</v>
      </c>
      <c r="C2257" s="39" t="s">
        <v>7868</v>
      </c>
      <c r="D2257" s="38">
        <v>811819</v>
      </c>
      <c r="E2257" s="38"/>
      <c r="F2257" s="38"/>
      <c r="G2257" s="39" t="s">
        <v>1091</v>
      </c>
      <c r="H2257" s="38">
        <v>8263000049</v>
      </c>
      <c r="I2257" s="40" t="s">
        <v>7869</v>
      </c>
      <c r="J2257" s="2">
        <v>111122</v>
      </c>
      <c r="K2257" s="2"/>
      <c r="L2257" s="2">
        <v>0</v>
      </c>
      <c r="M2257" s="3">
        <f t="shared" si="35"/>
        <v>111122</v>
      </c>
      <c r="N2257" s="41">
        <v>44442.729166666664</v>
      </c>
      <c r="O2257" s="39">
        <v>3445018007</v>
      </c>
      <c r="P2257" s="39" t="s">
        <v>52</v>
      </c>
      <c r="Q2257" s="40">
        <v>110082110755</v>
      </c>
      <c r="R2257" s="41">
        <v>44478</v>
      </c>
      <c r="S2257" s="39" t="s">
        <v>54</v>
      </c>
      <c r="T2257" s="68"/>
    </row>
    <row r="2258" spans="1:20" s="70" customFormat="1" x14ac:dyDescent="0.2">
      <c r="A2258" s="38" t="s">
        <v>7870</v>
      </c>
      <c r="B2258" s="39" t="s">
        <v>7871</v>
      </c>
      <c r="C2258" s="39" t="s">
        <v>7872</v>
      </c>
      <c r="D2258" s="38">
        <v>811819</v>
      </c>
      <c r="E2258" s="38"/>
      <c r="F2258" s="38"/>
      <c r="G2258" s="39" t="s">
        <v>1091</v>
      </c>
      <c r="H2258" s="38">
        <v>8263000049</v>
      </c>
      <c r="I2258" s="40" t="s">
        <v>7873</v>
      </c>
      <c r="J2258" s="2">
        <v>115470</v>
      </c>
      <c r="K2258" s="2"/>
      <c r="L2258" s="2">
        <v>0</v>
      </c>
      <c r="M2258" s="3">
        <f t="shared" si="35"/>
        <v>115470</v>
      </c>
      <c r="N2258" s="41">
        <v>44442.729166666664</v>
      </c>
      <c r="O2258" s="39">
        <v>3445018008</v>
      </c>
      <c r="P2258" s="39" t="s">
        <v>52</v>
      </c>
      <c r="Q2258" s="40">
        <v>110082110755</v>
      </c>
      <c r="R2258" s="41">
        <v>44478</v>
      </c>
      <c r="S2258" s="39" t="s">
        <v>54</v>
      </c>
      <c r="T2258" s="68"/>
    </row>
    <row r="2259" spans="1:20" s="70" customFormat="1" x14ac:dyDescent="0.2">
      <c r="A2259" s="38" t="s">
        <v>7874</v>
      </c>
      <c r="B2259" s="42" t="s">
        <v>7875</v>
      </c>
      <c r="C2259" s="42" t="s">
        <v>7876</v>
      </c>
      <c r="D2259" s="58">
        <v>402300</v>
      </c>
      <c r="E2259" s="38"/>
      <c r="F2259" s="58"/>
      <c r="G2259" s="42" t="s">
        <v>230</v>
      </c>
      <c r="H2259" s="38">
        <v>8263000149</v>
      </c>
      <c r="I2259" s="40" t="s">
        <v>7877</v>
      </c>
      <c r="J2259" s="3">
        <v>1547476.32</v>
      </c>
      <c r="K2259" s="3"/>
      <c r="L2259" s="3">
        <v>278545.68</v>
      </c>
      <c r="M2259" s="3">
        <f t="shared" si="35"/>
        <v>1826022</v>
      </c>
      <c r="N2259" s="41">
        <v>44469.729166666664</v>
      </c>
      <c r="O2259" s="39">
        <v>6870265470</v>
      </c>
      <c r="P2259" s="42" t="s">
        <v>315</v>
      </c>
      <c r="Q2259" s="42"/>
      <c r="R2259" s="60"/>
      <c r="S2259" s="42" t="s">
        <v>243</v>
      </c>
      <c r="T2259" s="68" t="s">
        <v>506</v>
      </c>
    </row>
    <row r="2260" spans="1:20" s="70" customFormat="1" x14ac:dyDescent="0.2">
      <c r="A2260" s="38" t="s">
        <v>7878</v>
      </c>
      <c r="B2260" s="42" t="s">
        <v>7879</v>
      </c>
      <c r="C2260" s="42" t="s">
        <v>7880</v>
      </c>
      <c r="D2260" s="58">
        <v>402300</v>
      </c>
      <c r="E2260" s="38"/>
      <c r="F2260" s="58"/>
      <c r="G2260" s="42" t="s">
        <v>230</v>
      </c>
      <c r="H2260" s="38">
        <v>8263000149</v>
      </c>
      <c r="I2260" s="40" t="s">
        <v>7881</v>
      </c>
      <c r="J2260" s="3">
        <v>1519867.76</v>
      </c>
      <c r="K2260" s="3"/>
      <c r="L2260" s="3">
        <v>273576.24</v>
      </c>
      <c r="M2260" s="3">
        <f t="shared" si="35"/>
        <v>1793444</v>
      </c>
      <c r="N2260" s="41">
        <v>44468.729166666664</v>
      </c>
      <c r="O2260" s="39">
        <v>6870265496</v>
      </c>
      <c r="P2260" s="42" t="s">
        <v>315</v>
      </c>
      <c r="Q2260" s="42"/>
      <c r="R2260" s="60"/>
      <c r="S2260" s="42" t="s">
        <v>243</v>
      </c>
      <c r="T2260" s="68" t="s">
        <v>506</v>
      </c>
    </row>
    <row r="2261" spans="1:20" s="70" customFormat="1" x14ac:dyDescent="0.2">
      <c r="A2261" s="38" t="s">
        <v>7882</v>
      </c>
      <c r="B2261" s="42" t="s">
        <v>7883</v>
      </c>
      <c r="C2261" s="42" t="s">
        <v>7884</v>
      </c>
      <c r="D2261" s="58">
        <v>402300</v>
      </c>
      <c r="E2261" s="38"/>
      <c r="F2261" s="58"/>
      <c r="G2261" s="42" t="s">
        <v>230</v>
      </c>
      <c r="H2261" s="38">
        <v>8263000149</v>
      </c>
      <c r="I2261" s="40" t="s">
        <v>7885</v>
      </c>
      <c r="J2261" s="3">
        <v>1535576.32</v>
      </c>
      <c r="K2261" s="3"/>
      <c r="L2261" s="3">
        <v>276403.68</v>
      </c>
      <c r="M2261" s="3">
        <f t="shared" si="35"/>
        <v>1811980</v>
      </c>
      <c r="N2261" s="41">
        <v>44469.729166666664</v>
      </c>
      <c r="O2261" s="39">
        <v>6870265507</v>
      </c>
      <c r="P2261" s="42" t="s">
        <v>315</v>
      </c>
      <c r="Q2261" s="42"/>
      <c r="R2261" s="60"/>
      <c r="S2261" s="42" t="s">
        <v>243</v>
      </c>
      <c r="T2261" s="68" t="s">
        <v>506</v>
      </c>
    </row>
    <row r="2262" spans="1:20" s="70" customFormat="1" x14ac:dyDescent="0.2">
      <c r="A2262" s="38" t="s">
        <v>7886</v>
      </c>
      <c r="B2262" s="42" t="s">
        <v>7887</v>
      </c>
      <c r="C2262" s="42" t="s">
        <v>7888</v>
      </c>
      <c r="D2262" s="58">
        <v>402300</v>
      </c>
      <c r="E2262" s="38"/>
      <c r="F2262" s="58"/>
      <c r="G2262" s="42" t="s">
        <v>230</v>
      </c>
      <c r="H2262" s="38">
        <v>8263000149</v>
      </c>
      <c r="I2262" s="40" t="s">
        <v>7889</v>
      </c>
      <c r="J2262" s="3">
        <v>1532244.08</v>
      </c>
      <c r="K2262" s="3"/>
      <c r="L2262" s="3">
        <v>275803.92</v>
      </c>
      <c r="M2262" s="3">
        <f t="shared" si="35"/>
        <v>1808048</v>
      </c>
      <c r="N2262" s="41">
        <v>44469.729166666664</v>
      </c>
      <c r="O2262" s="39">
        <v>6870265520</v>
      </c>
      <c r="P2262" s="42" t="s">
        <v>315</v>
      </c>
      <c r="Q2262" s="42"/>
      <c r="R2262" s="60"/>
      <c r="S2262" s="42" t="s">
        <v>243</v>
      </c>
      <c r="T2262" s="68" t="s">
        <v>506</v>
      </c>
    </row>
    <row r="2263" spans="1:20" s="70" customFormat="1" x14ac:dyDescent="0.2">
      <c r="A2263" s="38" t="s">
        <v>7890</v>
      </c>
      <c r="B2263" s="42" t="s">
        <v>7891</v>
      </c>
      <c r="C2263" s="42" t="s">
        <v>7892</v>
      </c>
      <c r="D2263" s="38">
        <v>122097</v>
      </c>
      <c r="E2263" s="38"/>
      <c r="F2263" s="38"/>
      <c r="G2263" s="42" t="s">
        <v>620</v>
      </c>
      <c r="H2263" s="38">
        <v>8263000153</v>
      </c>
      <c r="I2263" s="40" t="s">
        <v>7893</v>
      </c>
      <c r="J2263" s="3">
        <v>1635094.9</v>
      </c>
      <c r="K2263" s="3"/>
      <c r="L2263" s="3">
        <v>294317.09999999998</v>
      </c>
      <c r="M2263" s="3">
        <f t="shared" si="35"/>
        <v>1929412</v>
      </c>
      <c r="N2263" s="41">
        <v>44480.729166666664</v>
      </c>
      <c r="O2263" s="39">
        <v>6870271719</v>
      </c>
      <c r="P2263" s="42" t="s">
        <v>315</v>
      </c>
      <c r="Q2263" s="42" t="s">
        <v>7894</v>
      </c>
      <c r="R2263" s="60">
        <v>44519</v>
      </c>
      <c r="S2263" s="42" t="s">
        <v>243</v>
      </c>
      <c r="T2263" s="68"/>
    </row>
    <row r="2264" spans="1:20" s="70" customFormat="1" x14ac:dyDescent="0.2">
      <c r="A2264" s="38" t="s">
        <v>7895</v>
      </c>
      <c r="B2264" s="42" t="s">
        <v>7896</v>
      </c>
      <c r="C2264" s="42" t="s">
        <v>7897</v>
      </c>
      <c r="D2264" s="38">
        <v>122097</v>
      </c>
      <c r="E2264" s="38"/>
      <c r="F2264" s="38"/>
      <c r="G2264" s="42" t="s">
        <v>620</v>
      </c>
      <c r="H2264" s="38">
        <v>8263000153</v>
      </c>
      <c r="I2264" s="40" t="s">
        <v>7898</v>
      </c>
      <c r="J2264" s="3">
        <v>1695375.5</v>
      </c>
      <c r="K2264" s="3"/>
      <c r="L2264" s="3">
        <v>305167.5</v>
      </c>
      <c r="M2264" s="3">
        <f t="shared" si="35"/>
        <v>2000543</v>
      </c>
      <c r="N2264" s="41">
        <v>44480.729166666664</v>
      </c>
      <c r="O2264" s="39">
        <v>6870271669</v>
      </c>
      <c r="P2264" s="42" t="s">
        <v>315</v>
      </c>
      <c r="Q2264" s="42" t="s">
        <v>7894</v>
      </c>
      <c r="R2264" s="60">
        <v>44519</v>
      </c>
      <c r="S2264" s="42" t="s">
        <v>243</v>
      </c>
      <c r="T2264" s="68"/>
    </row>
    <row r="2265" spans="1:20" s="70" customFormat="1" x14ac:dyDescent="0.2">
      <c r="A2265" s="38" t="s">
        <v>7899</v>
      </c>
      <c r="B2265" s="42" t="s">
        <v>7900</v>
      </c>
      <c r="C2265" s="42" t="s">
        <v>7901</v>
      </c>
      <c r="D2265" s="38">
        <v>122097</v>
      </c>
      <c r="E2265" s="38"/>
      <c r="F2265" s="38"/>
      <c r="G2265" s="42" t="s">
        <v>620</v>
      </c>
      <c r="H2265" s="38">
        <v>8263000153</v>
      </c>
      <c r="I2265" s="40" t="s">
        <v>7902</v>
      </c>
      <c r="J2265" s="3">
        <v>1317300</v>
      </c>
      <c r="K2265" s="3"/>
      <c r="L2265" s="3">
        <v>237114</v>
      </c>
      <c r="M2265" s="3">
        <f t="shared" si="35"/>
        <v>1554414</v>
      </c>
      <c r="N2265" s="41">
        <v>44481.729166666664</v>
      </c>
      <c r="O2265" s="39">
        <v>6870271830</v>
      </c>
      <c r="P2265" s="42" t="s">
        <v>315</v>
      </c>
      <c r="Q2265" s="42" t="s">
        <v>7894</v>
      </c>
      <c r="R2265" s="60">
        <v>44519</v>
      </c>
      <c r="S2265" s="42" t="s">
        <v>243</v>
      </c>
      <c r="T2265" s="68"/>
    </row>
    <row r="2266" spans="1:20" s="70" customFormat="1" x14ac:dyDescent="0.2">
      <c r="A2266" s="38" t="s">
        <v>7903</v>
      </c>
      <c r="B2266" s="39" t="s">
        <v>7904</v>
      </c>
      <c r="C2266" s="39" t="s">
        <v>7905</v>
      </c>
      <c r="D2266" s="38">
        <v>401972</v>
      </c>
      <c r="E2266" s="38"/>
      <c r="F2266" s="38"/>
      <c r="G2266" s="39" t="s">
        <v>842</v>
      </c>
      <c r="H2266" s="38">
        <v>8263000049</v>
      </c>
      <c r="I2266" s="40" t="s">
        <v>7906</v>
      </c>
      <c r="J2266" s="2">
        <v>44840</v>
      </c>
      <c r="K2266" s="2">
        <v>0</v>
      </c>
      <c r="L2266" s="2">
        <v>8071.2</v>
      </c>
      <c r="M2266" s="3">
        <f t="shared" si="35"/>
        <v>52911.199999999997</v>
      </c>
      <c r="N2266" s="41">
        <v>44445.729166666664</v>
      </c>
      <c r="O2266" s="39">
        <v>6870260790</v>
      </c>
      <c r="P2266" s="39" t="s">
        <v>52</v>
      </c>
      <c r="Q2266" s="40" t="s">
        <v>7822</v>
      </c>
      <c r="R2266" s="41">
        <v>44511</v>
      </c>
      <c r="S2266" s="39" t="s">
        <v>54</v>
      </c>
      <c r="T2266" s="68"/>
    </row>
    <row r="2267" spans="1:20" s="70" customFormat="1" x14ac:dyDescent="0.2">
      <c r="A2267" s="38" t="s">
        <v>7907</v>
      </c>
      <c r="B2267" s="39" t="s">
        <v>7908</v>
      </c>
      <c r="C2267" s="39" t="s">
        <v>7909</v>
      </c>
      <c r="D2267" s="38">
        <v>401972</v>
      </c>
      <c r="E2267" s="38"/>
      <c r="F2267" s="38"/>
      <c r="G2267" s="39" t="s">
        <v>842</v>
      </c>
      <c r="H2267" s="38">
        <v>8263000049</v>
      </c>
      <c r="I2267" s="40" t="s">
        <v>7910</v>
      </c>
      <c r="J2267" s="2">
        <v>50930</v>
      </c>
      <c r="K2267" s="2">
        <v>0</v>
      </c>
      <c r="L2267" s="2">
        <v>9167.4</v>
      </c>
      <c r="M2267" s="3">
        <f t="shared" si="35"/>
        <v>60097.4</v>
      </c>
      <c r="N2267" s="41">
        <v>44445.729166666664</v>
      </c>
      <c r="O2267" s="39">
        <v>6870260791</v>
      </c>
      <c r="P2267" s="39" t="s">
        <v>52</v>
      </c>
      <c r="Q2267" s="40" t="s">
        <v>7822</v>
      </c>
      <c r="R2267" s="41">
        <v>44511</v>
      </c>
      <c r="S2267" s="39" t="s">
        <v>54</v>
      </c>
      <c r="T2267" s="68"/>
    </row>
    <row r="2268" spans="1:20" s="70" customFormat="1" x14ac:dyDescent="0.2">
      <c r="A2268" s="38" t="s">
        <v>7911</v>
      </c>
      <c r="B2268" s="39" t="s">
        <v>7912</v>
      </c>
      <c r="C2268" s="39" t="s">
        <v>7913</v>
      </c>
      <c r="D2268" s="38">
        <v>401972</v>
      </c>
      <c r="E2268" s="38"/>
      <c r="F2268" s="38"/>
      <c r="G2268" s="39" t="s">
        <v>842</v>
      </c>
      <c r="H2268" s="38">
        <v>8263000049</v>
      </c>
      <c r="I2268" s="40" t="s">
        <v>7914</v>
      </c>
      <c r="J2268" s="2">
        <v>18500</v>
      </c>
      <c r="K2268" s="2">
        <v>0</v>
      </c>
      <c r="L2268" s="2">
        <v>3330</v>
      </c>
      <c r="M2268" s="3">
        <f t="shared" si="35"/>
        <v>21830</v>
      </c>
      <c r="N2268" s="41">
        <v>44445.729166666664</v>
      </c>
      <c r="O2268" s="39">
        <v>6870260794</v>
      </c>
      <c r="P2268" s="39" t="s">
        <v>52</v>
      </c>
      <c r="Q2268" s="40" t="s">
        <v>7822</v>
      </c>
      <c r="R2268" s="41">
        <v>44511</v>
      </c>
      <c r="S2268" s="39" t="s">
        <v>54</v>
      </c>
      <c r="T2268" s="68"/>
    </row>
    <row r="2269" spans="1:20" s="70" customFormat="1" x14ac:dyDescent="0.2">
      <c r="A2269" s="38" t="s">
        <v>7915</v>
      </c>
      <c r="B2269" s="39" t="s">
        <v>7916</v>
      </c>
      <c r="C2269" s="39" t="s">
        <v>7917</v>
      </c>
      <c r="D2269" s="38">
        <v>401972</v>
      </c>
      <c r="E2269" s="38"/>
      <c r="F2269" s="38"/>
      <c r="G2269" s="39" t="s">
        <v>842</v>
      </c>
      <c r="H2269" s="38">
        <v>8263000049</v>
      </c>
      <c r="I2269" s="40" t="s">
        <v>7918</v>
      </c>
      <c r="J2269" s="2">
        <v>960</v>
      </c>
      <c r="K2269" s="2">
        <v>0</v>
      </c>
      <c r="L2269" s="2">
        <v>172.79999999999998</v>
      </c>
      <c r="M2269" s="3">
        <f t="shared" si="35"/>
        <v>1132.8</v>
      </c>
      <c r="N2269" s="41">
        <v>44446.729166666664</v>
      </c>
      <c r="O2269" s="39">
        <v>6870260815</v>
      </c>
      <c r="P2269" s="39" t="s">
        <v>52</v>
      </c>
      <c r="Q2269" s="40" t="s">
        <v>7822</v>
      </c>
      <c r="R2269" s="41">
        <v>44511</v>
      </c>
      <c r="S2269" s="39" t="s">
        <v>54</v>
      </c>
      <c r="T2269" s="68"/>
    </row>
    <row r="2270" spans="1:20" s="70" customFormat="1" x14ac:dyDescent="0.2">
      <c r="A2270" s="38" t="s">
        <v>7919</v>
      </c>
      <c r="B2270" s="39" t="s">
        <v>7920</v>
      </c>
      <c r="C2270" s="39" t="s">
        <v>7921</v>
      </c>
      <c r="D2270" s="38">
        <v>401972</v>
      </c>
      <c r="E2270" s="38"/>
      <c r="F2270" s="38"/>
      <c r="G2270" s="39" t="s">
        <v>842</v>
      </c>
      <c r="H2270" s="38">
        <v>8263000049</v>
      </c>
      <c r="I2270" s="40" t="s">
        <v>7922</v>
      </c>
      <c r="J2270" s="2">
        <v>4000</v>
      </c>
      <c r="K2270" s="2">
        <v>0</v>
      </c>
      <c r="L2270" s="2">
        <v>720</v>
      </c>
      <c r="M2270" s="3">
        <f t="shared" si="35"/>
        <v>4720</v>
      </c>
      <c r="N2270" s="41">
        <v>44446.729166666664</v>
      </c>
      <c r="O2270" s="39">
        <v>6870260816</v>
      </c>
      <c r="P2270" s="39" t="s">
        <v>52</v>
      </c>
      <c r="Q2270" s="40" t="s">
        <v>7822</v>
      </c>
      <c r="R2270" s="41">
        <v>44511</v>
      </c>
      <c r="S2270" s="39" t="s">
        <v>54</v>
      </c>
      <c r="T2270" s="68"/>
    </row>
    <row r="2271" spans="1:20" s="70" customFormat="1" x14ac:dyDescent="0.2">
      <c r="A2271" s="38" t="s">
        <v>7923</v>
      </c>
      <c r="B2271" s="39" t="s">
        <v>7924</v>
      </c>
      <c r="C2271" s="39" t="s">
        <v>7925</v>
      </c>
      <c r="D2271" s="38">
        <v>401972</v>
      </c>
      <c r="E2271" s="38"/>
      <c r="F2271" s="38"/>
      <c r="G2271" s="39" t="s">
        <v>842</v>
      </c>
      <c r="H2271" s="38">
        <v>8263000049</v>
      </c>
      <c r="I2271" s="40" t="s">
        <v>7926</v>
      </c>
      <c r="J2271" s="2">
        <v>720</v>
      </c>
      <c r="K2271" s="2">
        <v>0</v>
      </c>
      <c r="L2271" s="2">
        <v>129.6</v>
      </c>
      <c r="M2271" s="3">
        <f t="shared" si="35"/>
        <v>849.6</v>
      </c>
      <c r="N2271" s="41">
        <v>44446.729166666664</v>
      </c>
      <c r="O2271" s="39">
        <v>6870260831</v>
      </c>
      <c r="P2271" s="39" t="s">
        <v>52</v>
      </c>
      <c r="Q2271" s="40" t="s">
        <v>7822</v>
      </c>
      <c r="R2271" s="41">
        <v>44511</v>
      </c>
      <c r="S2271" s="39" t="s">
        <v>54</v>
      </c>
      <c r="T2271" s="68"/>
    </row>
    <row r="2272" spans="1:20" s="70" customFormat="1" x14ac:dyDescent="0.2">
      <c r="A2272" s="38" t="s">
        <v>7927</v>
      </c>
      <c r="B2272" s="39" t="s">
        <v>7928</v>
      </c>
      <c r="C2272" s="39" t="s">
        <v>7929</v>
      </c>
      <c r="D2272" s="38">
        <v>401972</v>
      </c>
      <c r="E2272" s="38"/>
      <c r="F2272" s="38"/>
      <c r="G2272" s="39" t="s">
        <v>842</v>
      </c>
      <c r="H2272" s="38">
        <v>8263000049</v>
      </c>
      <c r="I2272" s="40" t="s">
        <v>7930</v>
      </c>
      <c r="J2272" s="2">
        <v>18240</v>
      </c>
      <c r="K2272" s="2">
        <v>0</v>
      </c>
      <c r="L2272" s="2">
        <v>3283.2</v>
      </c>
      <c r="M2272" s="3">
        <f t="shared" si="35"/>
        <v>21523.200000000001</v>
      </c>
      <c r="N2272" s="41">
        <v>44446.729166666664</v>
      </c>
      <c r="O2272" s="39">
        <v>6870260847</v>
      </c>
      <c r="P2272" s="39" t="s">
        <v>52</v>
      </c>
      <c r="Q2272" s="40" t="s">
        <v>7822</v>
      </c>
      <c r="R2272" s="41">
        <v>44511</v>
      </c>
      <c r="S2272" s="39" t="s">
        <v>54</v>
      </c>
      <c r="T2272" s="68"/>
    </row>
    <row r="2273" spans="1:20" s="70" customFormat="1" x14ac:dyDescent="0.2">
      <c r="A2273" s="38" t="s">
        <v>7931</v>
      </c>
      <c r="B2273" s="39" t="s">
        <v>7932</v>
      </c>
      <c r="C2273" s="39" t="s">
        <v>7933</v>
      </c>
      <c r="D2273" s="38">
        <v>401972</v>
      </c>
      <c r="E2273" s="38"/>
      <c r="F2273" s="38"/>
      <c r="G2273" s="39" t="s">
        <v>842</v>
      </c>
      <c r="H2273" s="38">
        <v>8263000049</v>
      </c>
      <c r="I2273" s="40" t="s">
        <v>7934</v>
      </c>
      <c r="J2273" s="2">
        <v>18000</v>
      </c>
      <c r="K2273" s="2">
        <v>0</v>
      </c>
      <c r="L2273" s="2">
        <v>3240</v>
      </c>
      <c r="M2273" s="3">
        <f t="shared" si="35"/>
        <v>21240</v>
      </c>
      <c r="N2273" s="41">
        <v>44446.729166666664</v>
      </c>
      <c r="O2273" s="39">
        <v>6870260920</v>
      </c>
      <c r="P2273" s="39" t="s">
        <v>52</v>
      </c>
      <c r="Q2273" s="40" t="s">
        <v>7822</v>
      </c>
      <c r="R2273" s="41">
        <v>44511</v>
      </c>
      <c r="S2273" s="39" t="s">
        <v>54</v>
      </c>
      <c r="T2273" s="68"/>
    </row>
    <row r="2274" spans="1:20" s="70" customFormat="1" x14ac:dyDescent="0.2">
      <c r="A2274" s="38" t="s">
        <v>7935</v>
      </c>
      <c r="B2274" s="39" t="s">
        <v>7936</v>
      </c>
      <c r="C2274" s="39" t="s">
        <v>7937</v>
      </c>
      <c r="D2274" s="38">
        <v>401972</v>
      </c>
      <c r="E2274" s="38"/>
      <c r="F2274" s="38"/>
      <c r="G2274" s="39" t="s">
        <v>842</v>
      </c>
      <c r="H2274" s="38">
        <v>8263000049</v>
      </c>
      <c r="I2274" s="40" t="s">
        <v>7938</v>
      </c>
      <c r="J2274" s="2">
        <v>126000</v>
      </c>
      <c r="K2274" s="2">
        <v>0</v>
      </c>
      <c r="L2274" s="2">
        <v>22680</v>
      </c>
      <c r="M2274" s="3">
        <f t="shared" si="35"/>
        <v>148680</v>
      </c>
      <c r="N2274" s="41">
        <v>44448.729166666664</v>
      </c>
      <c r="O2274" s="39">
        <v>6870260922</v>
      </c>
      <c r="P2274" s="39" t="s">
        <v>52</v>
      </c>
      <c r="Q2274" s="40" t="s">
        <v>7822</v>
      </c>
      <c r="R2274" s="41">
        <v>44511</v>
      </c>
      <c r="S2274" s="39" t="s">
        <v>54</v>
      </c>
      <c r="T2274" s="68"/>
    </row>
    <row r="2275" spans="1:20" s="70" customFormat="1" x14ac:dyDescent="0.2">
      <c r="A2275" s="38" t="s">
        <v>7939</v>
      </c>
      <c r="B2275" s="39" t="s">
        <v>7940</v>
      </c>
      <c r="C2275" s="39" t="s">
        <v>7941</v>
      </c>
      <c r="D2275" s="38">
        <v>401972</v>
      </c>
      <c r="E2275" s="38"/>
      <c r="F2275" s="38"/>
      <c r="G2275" s="39" t="s">
        <v>842</v>
      </c>
      <c r="H2275" s="38">
        <v>8263000049</v>
      </c>
      <c r="I2275" s="40" t="s">
        <v>7942</v>
      </c>
      <c r="J2275" s="2">
        <v>124000</v>
      </c>
      <c r="K2275" s="2">
        <v>0</v>
      </c>
      <c r="L2275" s="2">
        <v>22320</v>
      </c>
      <c r="M2275" s="3">
        <f t="shared" si="35"/>
        <v>146320</v>
      </c>
      <c r="N2275" s="41">
        <v>44448.729166666664</v>
      </c>
      <c r="O2275" s="39">
        <v>6870260924</v>
      </c>
      <c r="P2275" s="39" t="s">
        <v>52</v>
      </c>
      <c r="Q2275" s="40" t="s">
        <v>7822</v>
      </c>
      <c r="R2275" s="41">
        <v>44511</v>
      </c>
      <c r="S2275" s="39" t="s">
        <v>54</v>
      </c>
      <c r="T2275" s="68"/>
    </row>
    <row r="2276" spans="1:20" s="70" customFormat="1" x14ac:dyDescent="0.2">
      <c r="A2276" s="38" t="s">
        <v>7943</v>
      </c>
      <c r="B2276" s="39" t="s">
        <v>7944</v>
      </c>
      <c r="C2276" s="39" t="s">
        <v>7945</v>
      </c>
      <c r="D2276" s="38">
        <v>401972</v>
      </c>
      <c r="E2276" s="38"/>
      <c r="F2276" s="38"/>
      <c r="G2276" s="39" t="s">
        <v>842</v>
      </c>
      <c r="H2276" s="38">
        <v>8263000049</v>
      </c>
      <c r="I2276" s="40" t="s">
        <v>7946</v>
      </c>
      <c r="J2276" s="2">
        <v>1973700</v>
      </c>
      <c r="K2276" s="2">
        <v>0</v>
      </c>
      <c r="L2276" s="2">
        <v>355266</v>
      </c>
      <c r="M2276" s="3">
        <f t="shared" si="35"/>
        <v>2328966</v>
      </c>
      <c r="N2276" s="41">
        <v>44469.729166666664</v>
      </c>
      <c r="O2276" s="39">
        <v>6870286309</v>
      </c>
      <c r="P2276" s="39" t="s">
        <v>52</v>
      </c>
      <c r="Q2276" s="40"/>
      <c r="R2276" s="41"/>
      <c r="S2276" s="39" t="s">
        <v>54</v>
      </c>
      <c r="T2276" s="68"/>
    </row>
    <row r="2277" spans="1:20" s="70" customFormat="1" x14ac:dyDescent="0.2">
      <c r="A2277" s="38" t="s">
        <v>7947</v>
      </c>
      <c r="B2277" s="39" t="s">
        <v>7948</v>
      </c>
      <c r="C2277" s="39" t="s">
        <v>7949</v>
      </c>
      <c r="D2277" s="38">
        <v>401972</v>
      </c>
      <c r="E2277" s="38"/>
      <c r="F2277" s="38"/>
      <c r="G2277" s="39" t="s">
        <v>842</v>
      </c>
      <c r="H2277" s="38">
        <v>8263000049</v>
      </c>
      <c r="I2277" s="40" t="s">
        <v>7950</v>
      </c>
      <c r="J2277" s="2">
        <v>1081500</v>
      </c>
      <c r="K2277" s="2">
        <v>0</v>
      </c>
      <c r="L2277" s="2">
        <v>194670</v>
      </c>
      <c r="M2277" s="3">
        <f t="shared" si="35"/>
        <v>1276170</v>
      </c>
      <c r="N2277" s="41">
        <v>44452.729166666664</v>
      </c>
      <c r="O2277" s="39">
        <v>6870286335</v>
      </c>
      <c r="P2277" s="39" t="s">
        <v>52</v>
      </c>
      <c r="Q2277" s="40"/>
      <c r="R2277" s="41"/>
      <c r="S2277" s="39" t="s">
        <v>54</v>
      </c>
      <c r="T2277" s="68"/>
    </row>
    <row r="2278" spans="1:20" s="70" customFormat="1" x14ac:dyDescent="0.2">
      <c r="A2278" s="38" t="s">
        <v>7951</v>
      </c>
      <c r="B2278" s="39" t="s">
        <v>7952</v>
      </c>
      <c r="C2278" s="39" t="s">
        <v>7953</v>
      </c>
      <c r="D2278" s="38">
        <v>401972</v>
      </c>
      <c r="E2278" s="38"/>
      <c r="F2278" s="38"/>
      <c r="G2278" s="39" t="s">
        <v>842</v>
      </c>
      <c r="H2278" s="38">
        <v>8263000049</v>
      </c>
      <c r="I2278" s="40" t="s">
        <v>7954</v>
      </c>
      <c r="J2278" s="2">
        <v>5460</v>
      </c>
      <c r="K2278" s="2">
        <v>0</v>
      </c>
      <c r="L2278" s="2">
        <v>982.8</v>
      </c>
      <c r="M2278" s="3">
        <f t="shared" si="35"/>
        <v>6442.8</v>
      </c>
      <c r="N2278" s="41">
        <v>44453.729166666664</v>
      </c>
      <c r="O2278" s="39">
        <v>6870286695</v>
      </c>
      <c r="P2278" s="39" t="s">
        <v>52</v>
      </c>
      <c r="Q2278" s="40"/>
      <c r="R2278" s="41"/>
      <c r="S2278" s="39" t="s">
        <v>54</v>
      </c>
      <c r="T2278" s="68"/>
    </row>
    <row r="2279" spans="1:20" s="70" customFormat="1" x14ac:dyDescent="0.2">
      <c r="A2279" s="38" t="s">
        <v>7955</v>
      </c>
      <c r="B2279" s="39" t="s">
        <v>7956</v>
      </c>
      <c r="C2279" s="39" t="s">
        <v>7957</v>
      </c>
      <c r="D2279" s="38">
        <v>401972</v>
      </c>
      <c r="E2279" s="38"/>
      <c r="F2279" s="38"/>
      <c r="G2279" s="39" t="s">
        <v>842</v>
      </c>
      <c r="H2279" s="38">
        <v>8263000049</v>
      </c>
      <c r="I2279" s="40" t="s">
        <v>7958</v>
      </c>
      <c r="J2279" s="2">
        <v>748000</v>
      </c>
      <c r="K2279" s="2">
        <v>0</v>
      </c>
      <c r="L2279" s="2">
        <v>134640</v>
      </c>
      <c r="M2279" s="3">
        <f t="shared" si="35"/>
        <v>882640</v>
      </c>
      <c r="N2279" s="41">
        <v>44453.729166666664</v>
      </c>
      <c r="O2279" s="39">
        <v>6870286355</v>
      </c>
      <c r="P2279" s="39" t="s">
        <v>52</v>
      </c>
      <c r="Q2279" s="40"/>
      <c r="R2279" s="41"/>
      <c r="S2279" s="39" t="s">
        <v>54</v>
      </c>
      <c r="T2279" s="68"/>
    </row>
    <row r="2280" spans="1:20" s="70" customFormat="1" x14ac:dyDescent="0.2">
      <c r="A2280" s="38" t="s">
        <v>7959</v>
      </c>
      <c r="B2280" s="39" t="s">
        <v>7960</v>
      </c>
      <c r="C2280" s="39" t="s">
        <v>7961</v>
      </c>
      <c r="D2280" s="38">
        <v>401972</v>
      </c>
      <c r="E2280" s="38"/>
      <c r="F2280" s="38"/>
      <c r="G2280" s="39" t="s">
        <v>842</v>
      </c>
      <c r="H2280" s="38">
        <v>8263000049</v>
      </c>
      <c r="I2280" s="40" t="s">
        <v>7962</v>
      </c>
      <c r="J2280" s="2">
        <v>809000</v>
      </c>
      <c r="K2280" s="2">
        <v>0</v>
      </c>
      <c r="L2280" s="2">
        <v>145620</v>
      </c>
      <c r="M2280" s="3">
        <f t="shared" si="35"/>
        <v>954620</v>
      </c>
      <c r="N2280" s="41">
        <v>44453.729166666664</v>
      </c>
      <c r="O2280" s="39">
        <v>6870286291</v>
      </c>
      <c r="P2280" s="39" t="s">
        <v>52</v>
      </c>
      <c r="Q2280" s="40"/>
      <c r="R2280" s="41"/>
      <c r="S2280" s="39" t="s">
        <v>54</v>
      </c>
      <c r="T2280" s="68"/>
    </row>
    <row r="2281" spans="1:20" s="70" customFormat="1" x14ac:dyDescent="0.2">
      <c r="A2281" s="38" t="s">
        <v>7963</v>
      </c>
      <c r="B2281" s="42" t="s">
        <v>7964</v>
      </c>
      <c r="C2281" s="42" t="s">
        <v>7965</v>
      </c>
      <c r="D2281" s="38">
        <v>508615</v>
      </c>
      <c r="E2281" s="38"/>
      <c r="F2281" s="38"/>
      <c r="G2281" s="42" t="s">
        <v>6770</v>
      </c>
      <c r="H2281" s="38">
        <v>8266012480</v>
      </c>
      <c r="I2281" s="40" t="s">
        <v>7966</v>
      </c>
      <c r="J2281" s="3">
        <v>1183.8983050847457</v>
      </c>
      <c r="K2281" s="3"/>
      <c r="L2281" s="3">
        <v>213.10169491525423</v>
      </c>
      <c r="M2281" s="3">
        <f t="shared" si="35"/>
        <v>1397</v>
      </c>
      <c r="N2281" s="41">
        <v>44459.729166666664</v>
      </c>
      <c r="O2281" s="39">
        <v>7482105204</v>
      </c>
      <c r="P2281" s="42" t="s">
        <v>315</v>
      </c>
      <c r="Q2281" s="42"/>
      <c r="R2281" s="60"/>
      <c r="S2281" s="42" t="s">
        <v>243</v>
      </c>
      <c r="T2281" s="68"/>
    </row>
    <row r="2282" spans="1:20" s="70" customFormat="1" x14ac:dyDescent="0.2">
      <c r="A2282" s="38" t="s">
        <v>7967</v>
      </c>
      <c r="B2282" s="39" t="s">
        <v>7968</v>
      </c>
      <c r="C2282" s="39" t="s">
        <v>7969</v>
      </c>
      <c r="D2282" s="38">
        <v>405993</v>
      </c>
      <c r="E2282" s="38"/>
      <c r="F2282" s="38"/>
      <c r="G2282" s="39" t="s">
        <v>2878</v>
      </c>
      <c r="H2282" s="38">
        <v>8263000116</v>
      </c>
      <c r="I2282" s="40" t="s">
        <v>7970</v>
      </c>
      <c r="J2282" s="2">
        <v>5966101.6949152546</v>
      </c>
      <c r="K2282" s="2"/>
      <c r="L2282" s="2">
        <v>1073898.3050847459</v>
      </c>
      <c r="M2282" s="3">
        <f t="shared" si="35"/>
        <v>7040000</v>
      </c>
      <c r="N2282" s="41">
        <v>44477.729166666664</v>
      </c>
      <c r="O2282" s="39">
        <v>6870262070</v>
      </c>
      <c r="P2282" s="39" t="s">
        <v>52</v>
      </c>
      <c r="Q2282" s="40" t="s">
        <v>7971</v>
      </c>
      <c r="R2282" s="41">
        <v>44510</v>
      </c>
      <c r="S2282" s="39" t="s">
        <v>54</v>
      </c>
      <c r="T2282" s="68"/>
    </row>
    <row r="2283" spans="1:20" s="70" customFormat="1" x14ac:dyDescent="0.2">
      <c r="A2283" s="38" t="s">
        <v>7972</v>
      </c>
      <c r="B2283" s="42" t="s">
        <v>7973</v>
      </c>
      <c r="C2283" s="42" t="s">
        <v>7974</v>
      </c>
      <c r="D2283" s="38">
        <v>401799</v>
      </c>
      <c r="E2283" s="38"/>
      <c r="F2283" s="38"/>
      <c r="G2283" s="42" t="s">
        <v>7975</v>
      </c>
      <c r="H2283" s="38">
        <v>8263000138</v>
      </c>
      <c r="I2283" s="40" t="s">
        <v>7976</v>
      </c>
      <c r="J2283" s="3">
        <v>1188000</v>
      </c>
      <c r="K2283" s="3"/>
      <c r="L2283" s="3">
        <v>213840</v>
      </c>
      <c r="M2283" s="3">
        <f t="shared" si="35"/>
        <v>1401840</v>
      </c>
      <c r="N2283" s="41">
        <v>44483.729166666664</v>
      </c>
      <c r="O2283" s="39">
        <v>6870262157</v>
      </c>
      <c r="P2283" s="42" t="s">
        <v>315</v>
      </c>
      <c r="Q2283" s="42" t="s">
        <v>7977</v>
      </c>
      <c r="R2283" s="60">
        <v>44533</v>
      </c>
      <c r="S2283" s="42" t="s">
        <v>243</v>
      </c>
      <c r="T2283" s="68"/>
    </row>
    <row r="2284" spans="1:20" s="70" customFormat="1" x14ac:dyDescent="0.2">
      <c r="A2284" s="38" t="s">
        <v>7978</v>
      </c>
      <c r="B2284" s="39" t="s">
        <v>7979</v>
      </c>
      <c r="C2284" s="39" t="s">
        <v>7980</v>
      </c>
      <c r="D2284" s="38">
        <v>821012</v>
      </c>
      <c r="E2284" s="38"/>
      <c r="F2284" s="38"/>
      <c r="G2284" s="39" t="s">
        <v>3527</v>
      </c>
      <c r="H2284" s="38">
        <v>8263000088</v>
      </c>
      <c r="I2284" s="40" t="s">
        <v>7981</v>
      </c>
      <c r="J2284" s="2">
        <v>1118086</v>
      </c>
      <c r="K2284" s="2"/>
      <c r="L2284" s="2">
        <v>201255.47999999998</v>
      </c>
      <c r="M2284" s="3">
        <f t="shared" si="35"/>
        <v>1319341.48</v>
      </c>
      <c r="N2284" s="41">
        <v>44407.729166666664</v>
      </c>
      <c r="O2284" s="39">
        <v>6870262335</v>
      </c>
      <c r="P2284" s="39" t="s">
        <v>52</v>
      </c>
      <c r="Q2284" s="40" t="s">
        <v>7982</v>
      </c>
      <c r="R2284" s="41">
        <v>44511</v>
      </c>
      <c r="S2284" s="39" t="s">
        <v>54</v>
      </c>
      <c r="T2284" s="68"/>
    </row>
    <row r="2285" spans="1:20" s="70" customFormat="1" x14ac:dyDescent="0.2">
      <c r="A2285" s="38" t="s">
        <v>7983</v>
      </c>
      <c r="B2285" s="42" t="s">
        <v>7984</v>
      </c>
      <c r="C2285" s="42" t="s">
        <v>7985</v>
      </c>
      <c r="D2285" s="38">
        <v>137974</v>
      </c>
      <c r="E2285" s="38"/>
      <c r="F2285" s="38"/>
      <c r="G2285" s="39" t="s">
        <v>3527</v>
      </c>
      <c r="H2285" s="38">
        <v>8263000113</v>
      </c>
      <c r="I2285" s="64" t="s">
        <v>7986</v>
      </c>
      <c r="J2285" s="6">
        <v>332380</v>
      </c>
      <c r="K2285" s="3"/>
      <c r="L2285" s="3">
        <v>59828.399999999994</v>
      </c>
      <c r="M2285" s="3">
        <f t="shared" si="35"/>
        <v>392208.4</v>
      </c>
      <c r="N2285" s="41">
        <v>44469.729166666664</v>
      </c>
      <c r="O2285" s="39">
        <v>6870262429</v>
      </c>
      <c r="P2285" s="42" t="s">
        <v>315</v>
      </c>
      <c r="Q2285" s="42" t="s">
        <v>7987</v>
      </c>
      <c r="R2285" s="60">
        <v>44523</v>
      </c>
      <c r="S2285" s="42" t="s">
        <v>243</v>
      </c>
      <c r="T2285" s="68"/>
    </row>
    <row r="2286" spans="1:20" s="70" customFormat="1" x14ac:dyDescent="0.2">
      <c r="A2286" s="38" t="s">
        <v>7988</v>
      </c>
      <c r="B2286" s="39" t="s">
        <v>7989</v>
      </c>
      <c r="C2286" s="39" t="s">
        <v>7990</v>
      </c>
      <c r="D2286" s="38">
        <v>821012</v>
      </c>
      <c r="E2286" s="38"/>
      <c r="F2286" s="38"/>
      <c r="G2286" s="39" t="s">
        <v>3527</v>
      </c>
      <c r="H2286" s="38">
        <v>8263000088</v>
      </c>
      <c r="I2286" s="40" t="s">
        <v>7991</v>
      </c>
      <c r="J2286" s="2">
        <v>1440209.11</v>
      </c>
      <c r="K2286" s="2"/>
      <c r="L2286" s="2">
        <v>259237.6398</v>
      </c>
      <c r="M2286" s="3">
        <f t="shared" si="35"/>
        <v>1699446.7498000001</v>
      </c>
      <c r="N2286" s="41">
        <v>44432.729166666664</v>
      </c>
      <c r="O2286" s="39">
        <v>6870262448</v>
      </c>
      <c r="P2286" s="39" t="s">
        <v>52</v>
      </c>
      <c r="Q2286" s="40" t="s">
        <v>7982</v>
      </c>
      <c r="R2286" s="41">
        <v>44511</v>
      </c>
      <c r="S2286" s="39" t="s">
        <v>54</v>
      </c>
      <c r="T2286" s="68"/>
    </row>
    <row r="2287" spans="1:20" s="70" customFormat="1" x14ac:dyDescent="0.2">
      <c r="A2287" s="38" t="s">
        <v>7992</v>
      </c>
      <c r="B2287" s="39" t="s">
        <v>7993</v>
      </c>
      <c r="C2287" s="39" t="s">
        <v>7994</v>
      </c>
      <c r="D2287" s="38">
        <v>821012</v>
      </c>
      <c r="E2287" s="38"/>
      <c r="F2287" s="38"/>
      <c r="G2287" s="39" t="s">
        <v>3527</v>
      </c>
      <c r="H2287" s="38">
        <v>8263000088</v>
      </c>
      <c r="I2287" s="40" t="s">
        <v>7995</v>
      </c>
      <c r="J2287" s="2">
        <v>13713959</v>
      </c>
      <c r="K2287" s="2"/>
      <c r="L2287" s="2">
        <v>2468512.62</v>
      </c>
      <c r="M2287" s="3">
        <f t="shared" si="35"/>
        <v>16182471.620000001</v>
      </c>
      <c r="N2287" s="41">
        <v>44455.729166666664</v>
      </c>
      <c r="O2287" s="39">
        <v>6870262458</v>
      </c>
      <c r="P2287" s="39" t="s">
        <v>52</v>
      </c>
      <c r="Q2287" s="40" t="s">
        <v>7996</v>
      </c>
      <c r="R2287" s="41">
        <v>44512</v>
      </c>
      <c r="S2287" s="39" t="s">
        <v>54</v>
      </c>
      <c r="T2287" s="68"/>
    </row>
    <row r="2288" spans="1:20" s="70" customFormat="1" x14ac:dyDescent="0.2">
      <c r="A2288" s="38" t="s">
        <v>7997</v>
      </c>
      <c r="B2288" s="39" t="s">
        <v>7998</v>
      </c>
      <c r="C2288" s="39" t="s">
        <v>7999</v>
      </c>
      <c r="D2288" s="38">
        <v>821012</v>
      </c>
      <c r="E2288" s="38"/>
      <c r="F2288" s="38"/>
      <c r="G2288" s="39" t="s">
        <v>3527</v>
      </c>
      <c r="H2288" s="38">
        <v>8263000088</v>
      </c>
      <c r="I2288" s="40" t="s">
        <v>8000</v>
      </c>
      <c r="J2288" s="2">
        <v>277207</v>
      </c>
      <c r="K2288" s="2"/>
      <c r="L2288" s="2">
        <v>49897.259999999995</v>
      </c>
      <c r="M2288" s="3">
        <f t="shared" si="35"/>
        <v>327104.26</v>
      </c>
      <c r="N2288" s="41">
        <v>44408.729166666664</v>
      </c>
      <c r="O2288" s="39">
        <v>6870262468</v>
      </c>
      <c r="P2288" s="39" t="s">
        <v>52</v>
      </c>
      <c r="Q2288" s="40" t="s">
        <v>7982</v>
      </c>
      <c r="R2288" s="41">
        <v>44511</v>
      </c>
      <c r="S2288" s="39" t="s">
        <v>54</v>
      </c>
      <c r="T2288" s="68"/>
    </row>
    <row r="2289" spans="1:20" s="70" customFormat="1" x14ac:dyDescent="0.2">
      <c r="A2289" s="38" t="s">
        <v>8001</v>
      </c>
      <c r="B2289" s="39" t="s">
        <v>8002</v>
      </c>
      <c r="C2289" s="39" t="s">
        <v>8003</v>
      </c>
      <c r="D2289" s="38">
        <v>919893</v>
      </c>
      <c r="E2289" s="38"/>
      <c r="F2289" s="38"/>
      <c r="G2289" s="39" t="s">
        <v>2039</v>
      </c>
      <c r="H2289" s="38">
        <v>8263000051</v>
      </c>
      <c r="I2289" s="40">
        <v>2920004221</v>
      </c>
      <c r="J2289" s="2">
        <v>200000</v>
      </c>
      <c r="K2289" s="2"/>
      <c r="L2289" s="2">
        <v>36000</v>
      </c>
      <c r="M2289" s="3">
        <f t="shared" si="35"/>
        <v>236000</v>
      </c>
      <c r="N2289" s="41">
        <v>44466.729166666664</v>
      </c>
      <c r="O2289" s="39">
        <v>6870262477</v>
      </c>
      <c r="P2289" s="39" t="s">
        <v>52</v>
      </c>
      <c r="Q2289" s="40" t="s">
        <v>6848</v>
      </c>
      <c r="R2289" s="41">
        <v>44416</v>
      </c>
      <c r="S2289" s="39" t="s">
        <v>54</v>
      </c>
      <c r="T2289" s="68"/>
    </row>
    <row r="2290" spans="1:20" s="70" customFormat="1" x14ac:dyDescent="0.2">
      <c r="A2290" s="38" t="s">
        <v>1434</v>
      </c>
      <c r="B2290" s="42"/>
      <c r="C2290" s="42"/>
      <c r="D2290" s="38"/>
      <c r="E2290" s="38"/>
      <c r="F2290" s="38"/>
      <c r="G2290" s="42" t="s">
        <v>1435</v>
      </c>
      <c r="H2290" s="38"/>
      <c r="I2290" s="40" t="s">
        <v>8004</v>
      </c>
      <c r="J2290" s="3">
        <v>71925</v>
      </c>
      <c r="K2290" s="3"/>
      <c r="L2290" s="3"/>
      <c r="M2290" s="3">
        <f t="shared" si="35"/>
        <v>71925</v>
      </c>
      <c r="N2290" s="41">
        <v>44509</v>
      </c>
      <c r="O2290" s="39"/>
      <c r="P2290" s="42"/>
      <c r="Q2290" s="42"/>
      <c r="R2290" s="60"/>
      <c r="S2290" s="42" t="s">
        <v>243</v>
      </c>
      <c r="T2290" s="68"/>
    </row>
    <row r="2291" spans="1:20" s="70" customFormat="1" x14ac:dyDescent="0.2">
      <c r="A2291" s="38" t="s">
        <v>1434</v>
      </c>
      <c r="B2291" s="42"/>
      <c r="C2291" s="42"/>
      <c r="D2291" s="38"/>
      <c r="E2291" s="38"/>
      <c r="F2291" s="38"/>
      <c r="G2291" s="42" t="s">
        <v>1435</v>
      </c>
      <c r="H2291" s="38"/>
      <c r="I2291" s="40" t="s">
        <v>8004</v>
      </c>
      <c r="J2291" s="3">
        <v>57570</v>
      </c>
      <c r="K2291" s="3"/>
      <c r="L2291" s="3"/>
      <c r="M2291" s="3">
        <f t="shared" si="35"/>
        <v>57570</v>
      </c>
      <c r="N2291" s="41">
        <v>44509</v>
      </c>
      <c r="O2291" s="39"/>
      <c r="P2291" s="42"/>
      <c r="Q2291" s="42"/>
      <c r="R2291" s="60"/>
      <c r="S2291" s="42" t="s">
        <v>243</v>
      </c>
      <c r="T2291" s="68"/>
    </row>
    <row r="2292" spans="1:20" s="70" customFormat="1" x14ac:dyDescent="0.2">
      <c r="A2292" s="38" t="s">
        <v>1434</v>
      </c>
      <c r="B2292" s="42"/>
      <c r="C2292" s="42"/>
      <c r="D2292" s="38"/>
      <c r="E2292" s="38"/>
      <c r="F2292" s="38"/>
      <c r="G2292" s="42" t="s">
        <v>1435</v>
      </c>
      <c r="H2292" s="38"/>
      <c r="I2292" s="40" t="s">
        <v>8004</v>
      </c>
      <c r="J2292" s="3">
        <v>605495</v>
      </c>
      <c r="K2292" s="3"/>
      <c r="L2292" s="3"/>
      <c r="M2292" s="3">
        <f t="shared" si="35"/>
        <v>605495</v>
      </c>
      <c r="N2292" s="41">
        <v>44509</v>
      </c>
      <c r="O2292" s="39"/>
      <c r="P2292" s="42"/>
      <c r="Q2292" s="42"/>
      <c r="R2292" s="60"/>
      <c r="S2292" s="42" t="s">
        <v>243</v>
      </c>
      <c r="T2292" s="68"/>
    </row>
    <row r="2293" spans="1:20" s="70" customFormat="1" x14ac:dyDescent="0.2">
      <c r="A2293" s="38" t="s">
        <v>8005</v>
      </c>
      <c r="B2293" s="42" t="s">
        <v>8006</v>
      </c>
      <c r="C2293" s="42" t="s">
        <v>8007</v>
      </c>
      <c r="D2293" s="38">
        <v>406359</v>
      </c>
      <c r="E2293" s="38"/>
      <c r="F2293" s="38"/>
      <c r="G2293" s="42" t="s">
        <v>7204</v>
      </c>
      <c r="H2293" s="38">
        <v>8263000098</v>
      </c>
      <c r="I2293" s="40">
        <v>271600029595</v>
      </c>
      <c r="J2293" s="3">
        <v>609000</v>
      </c>
      <c r="K2293" s="3"/>
      <c r="L2293" s="3">
        <v>109620</v>
      </c>
      <c r="M2293" s="3">
        <f t="shared" si="35"/>
        <v>718620</v>
      </c>
      <c r="N2293" s="41">
        <v>44485.729166666664</v>
      </c>
      <c r="O2293" s="39">
        <v>6870306285</v>
      </c>
      <c r="P2293" s="42" t="s">
        <v>315</v>
      </c>
      <c r="Q2293" s="42" t="s">
        <v>8008</v>
      </c>
      <c r="R2293" s="60">
        <v>44548</v>
      </c>
      <c r="S2293" s="42" t="s">
        <v>243</v>
      </c>
      <c r="T2293" s="68"/>
    </row>
    <row r="2294" spans="1:20" s="70" customFormat="1" x14ac:dyDescent="0.2">
      <c r="A2294" s="38" t="s">
        <v>8009</v>
      </c>
      <c r="B2294" s="39" t="s">
        <v>8010</v>
      </c>
      <c r="C2294" s="39" t="s">
        <v>8011</v>
      </c>
      <c r="D2294" s="38">
        <v>401972</v>
      </c>
      <c r="E2294" s="38"/>
      <c r="F2294" s="38"/>
      <c r="G2294" s="39" t="s">
        <v>842</v>
      </c>
      <c r="H2294" s="38">
        <v>8263000049</v>
      </c>
      <c r="I2294" s="40" t="s">
        <v>8012</v>
      </c>
      <c r="J2294" s="2">
        <v>215040</v>
      </c>
      <c r="K2294" s="2">
        <v>0</v>
      </c>
      <c r="L2294" s="2">
        <v>38707.199999999997</v>
      </c>
      <c r="M2294" s="3">
        <f t="shared" si="35"/>
        <v>253747.20000000001</v>
      </c>
      <c r="N2294" s="41">
        <v>44454.729166666664</v>
      </c>
      <c r="O2294" s="39">
        <v>6870262621</v>
      </c>
      <c r="P2294" s="39" t="s">
        <v>52</v>
      </c>
      <c r="Q2294" s="40" t="s">
        <v>7822</v>
      </c>
      <c r="R2294" s="41">
        <v>44511</v>
      </c>
      <c r="S2294" s="39" t="s">
        <v>54</v>
      </c>
      <c r="T2294" s="68"/>
    </row>
    <row r="2295" spans="1:20" s="70" customFormat="1" x14ac:dyDescent="0.2">
      <c r="A2295" s="38" t="s">
        <v>8013</v>
      </c>
      <c r="B2295" s="39" t="s">
        <v>8014</v>
      </c>
      <c r="C2295" s="39" t="s">
        <v>8015</v>
      </c>
      <c r="D2295" s="38">
        <v>401972</v>
      </c>
      <c r="E2295" s="38"/>
      <c r="F2295" s="38"/>
      <c r="G2295" s="39" t="s">
        <v>842</v>
      </c>
      <c r="H2295" s="38">
        <v>8263000049</v>
      </c>
      <c r="I2295" s="40" t="s">
        <v>8016</v>
      </c>
      <c r="J2295" s="2">
        <v>37000</v>
      </c>
      <c r="K2295" s="2">
        <v>0</v>
      </c>
      <c r="L2295" s="2">
        <v>6660</v>
      </c>
      <c r="M2295" s="3">
        <f t="shared" si="35"/>
        <v>43660</v>
      </c>
      <c r="N2295" s="41">
        <v>44469.729166666664</v>
      </c>
      <c r="O2295" s="39">
        <v>6870286425</v>
      </c>
      <c r="P2295" s="39" t="s">
        <v>52</v>
      </c>
      <c r="Q2295" s="40"/>
      <c r="R2295" s="41"/>
      <c r="S2295" s="39" t="s">
        <v>54</v>
      </c>
      <c r="T2295" s="68"/>
    </row>
    <row r="2296" spans="1:20" s="70" customFormat="1" x14ac:dyDescent="0.2">
      <c r="A2296" s="38" t="s">
        <v>8017</v>
      </c>
      <c r="B2296" s="39" t="s">
        <v>8018</v>
      </c>
      <c r="C2296" s="39" t="s">
        <v>8019</v>
      </c>
      <c r="D2296" s="38">
        <v>401972</v>
      </c>
      <c r="E2296" s="38"/>
      <c r="F2296" s="38"/>
      <c r="G2296" s="39" t="s">
        <v>842</v>
      </c>
      <c r="H2296" s="38">
        <v>8263000049</v>
      </c>
      <c r="I2296" s="40" t="s">
        <v>8020</v>
      </c>
      <c r="J2296" s="2">
        <v>5920</v>
      </c>
      <c r="K2296" s="2">
        <v>0</v>
      </c>
      <c r="L2296" s="2">
        <v>1065.5999999999999</v>
      </c>
      <c r="M2296" s="3">
        <f t="shared" si="35"/>
        <v>6985.6</v>
      </c>
      <c r="N2296" s="41">
        <v>44454.729166666664</v>
      </c>
      <c r="O2296" s="39">
        <v>6870262651</v>
      </c>
      <c r="P2296" s="39" t="s">
        <v>52</v>
      </c>
      <c r="Q2296" s="40"/>
      <c r="R2296" s="41"/>
      <c r="S2296" s="39" t="s">
        <v>54</v>
      </c>
      <c r="T2296" s="68"/>
    </row>
    <row r="2297" spans="1:20" s="70" customFormat="1" x14ac:dyDescent="0.2">
      <c r="A2297" s="38" t="s">
        <v>8021</v>
      </c>
      <c r="B2297" s="39" t="s">
        <v>8022</v>
      </c>
      <c r="C2297" s="39" t="s">
        <v>8023</v>
      </c>
      <c r="D2297" s="38">
        <v>401972</v>
      </c>
      <c r="E2297" s="38"/>
      <c r="F2297" s="38"/>
      <c r="G2297" s="39" t="s">
        <v>842</v>
      </c>
      <c r="H2297" s="38">
        <v>8263000049</v>
      </c>
      <c r="I2297" s="40" t="s">
        <v>8024</v>
      </c>
      <c r="J2297" s="2">
        <v>12670</v>
      </c>
      <c r="K2297" s="2">
        <v>0</v>
      </c>
      <c r="L2297" s="2">
        <v>2280.6</v>
      </c>
      <c r="M2297" s="3">
        <f t="shared" si="35"/>
        <v>14950.6</v>
      </c>
      <c r="N2297" s="41">
        <v>44469.729166666664</v>
      </c>
      <c r="O2297" s="39">
        <v>6870262669</v>
      </c>
      <c r="P2297" s="39" t="s">
        <v>52</v>
      </c>
      <c r="Q2297" s="40"/>
      <c r="R2297" s="41"/>
      <c r="S2297" s="39" t="s">
        <v>54</v>
      </c>
      <c r="T2297" s="68"/>
    </row>
    <row r="2298" spans="1:20" s="70" customFormat="1" x14ac:dyDescent="0.2">
      <c r="A2298" s="38" t="s">
        <v>8025</v>
      </c>
      <c r="B2298" s="39" t="s">
        <v>8026</v>
      </c>
      <c r="C2298" s="39" t="s">
        <v>8027</v>
      </c>
      <c r="D2298" s="38">
        <v>401972</v>
      </c>
      <c r="E2298" s="38"/>
      <c r="F2298" s="38"/>
      <c r="G2298" s="39" t="s">
        <v>842</v>
      </c>
      <c r="H2298" s="38">
        <v>8263000049</v>
      </c>
      <c r="I2298" s="40" t="s">
        <v>8028</v>
      </c>
      <c r="J2298" s="2">
        <v>19800</v>
      </c>
      <c r="K2298" s="2">
        <v>0</v>
      </c>
      <c r="L2298" s="2">
        <v>3564</v>
      </c>
      <c r="M2298" s="3">
        <f t="shared" si="35"/>
        <v>23364</v>
      </c>
      <c r="N2298" s="41">
        <v>44469.729166666664</v>
      </c>
      <c r="O2298" s="39">
        <v>6870262710</v>
      </c>
      <c r="P2298" s="39" t="s">
        <v>52</v>
      </c>
      <c r="Q2298" s="40"/>
      <c r="R2298" s="41"/>
      <c r="S2298" s="39" t="s">
        <v>54</v>
      </c>
      <c r="T2298" s="68"/>
    </row>
    <row r="2299" spans="1:20" s="70" customFormat="1" x14ac:dyDescent="0.2">
      <c r="A2299" s="38" t="s">
        <v>8029</v>
      </c>
      <c r="B2299" s="39" t="s">
        <v>8030</v>
      </c>
      <c r="C2299" s="39" t="s">
        <v>8031</v>
      </c>
      <c r="D2299" s="38">
        <v>401972</v>
      </c>
      <c r="E2299" s="38"/>
      <c r="F2299" s="38"/>
      <c r="G2299" s="39" t="s">
        <v>842</v>
      </c>
      <c r="H2299" s="38">
        <v>8263000049</v>
      </c>
      <c r="I2299" s="40" t="s">
        <v>8032</v>
      </c>
      <c r="J2299" s="2">
        <v>47000</v>
      </c>
      <c r="K2299" s="2">
        <v>0</v>
      </c>
      <c r="L2299" s="2">
        <v>8460</v>
      </c>
      <c r="M2299" s="3">
        <f t="shared" si="35"/>
        <v>55460</v>
      </c>
      <c r="N2299" s="41">
        <v>44460.729166666664</v>
      </c>
      <c r="O2299" s="39">
        <v>6870262732</v>
      </c>
      <c r="P2299" s="39" t="s">
        <v>52</v>
      </c>
      <c r="Q2299" s="40"/>
      <c r="R2299" s="41"/>
      <c r="S2299" s="39" t="s">
        <v>54</v>
      </c>
      <c r="T2299" s="68"/>
    </row>
    <row r="2300" spans="1:20" s="70" customFormat="1" x14ac:dyDescent="0.2">
      <c r="A2300" s="38" t="s">
        <v>8033</v>
      </c>
      <c r="B2300" s="39" t="s">
        <v>8034</v>
      </c>
      <c r="C2300" s="39" t="s">
        <v>8035</v>
      </c>
      <c r="D2300" s="38">
        <v>401972</v>
      </c>
      <c r="E2300" s="38"/>
      <c r="F2300" s="38"/>
      <c r="G2300" s="39" t="s">
        <v>842</v>
      </c>
      <c r="H2300" s="38">
        <v>8263000049</v>
      </c>
      <c r="I2300" s="40" t="s">
        <v>8036</v>
      </c>
      <c r="J2300" s="2">
        <v>120060</v>
      </c>
      <c r="K2300" s="2">
        <v>0</v>
      </c>
      <c r="L2300" s="2">
        <v>21610.799999999999</v>
      </c>
      <c r="M2300" s="3">
        <f t="shared" si="35"/>
        <v>141670.79999999999</v>
      </c>
      <c r="N2300" s="41">
        <v>44460.729166666664</v>
      </c>
      <c r="O2300" s="39">
        <v>6870262769</v>
      </c>
      <c r="P2300" s="39" t="s">
        <v>52</v>
      </c>
      <c r="Q2300" s="40"/>
      <c r="R2300" s="41"/>
      <c r="S2300" s="39" t="s">
        <v>54</v>
      </c>
      <c r="T2300" s="68"/>
    </row>
    <row r="2301" spans="1:20" s="70" customFormat="1" x14ac:dyDescent="0.2">
      <c r="A2301" s="38" t="s">
        <v>8037</v>
      </c>
      <c r="B2301" s="39" t="s">
        <v>8038</v>
      </c>
      <c r="C2301" s="39" t="s">
        <v>8039</v>
      </c>
      <c r="D2301" s="38">
        <v>401972</v>
      </c>
      <c r="E2301" s="38"/>
      <c r="F2301" s="38"/>
      <c r="G2301" s="39" t="s">
        <v>842</v>
      </c>
      <c r="H2301" s="38">
        <v>8263000049</v>
      </c>
      <c r="I2301" s="40" t="s">
        <v>8040</v>
      </c>
      <c r="J2301" s="2">
        <v>21720</v>
      </c>
      <c r="K2301" s="2">
        <v>0</v>
      </c>
      <c r="L2301" s="2">
        <v>3909.6</v>
      </c>
      <c r="M2301" s="3">
        <f t="shared" si="35"/>
        <v>25629.599999999999</v>
      </c>
      <c r="N2301" s="41">
        <v>44461.729166666664</v>
      </c>
      <c r="O2301" s="39">
        <v>6870262793</v>
      </c>
      <c r="P2301" s="39" t="s">
        <v>52</v>
      </c>
      <c r="Q2301" s="40"/>
      <c r="R2301" s="41"/>
      <c r="S2301" s="39" t="s">
        <v>54</v>
      </c>
      <c r="T2301" s="68"/>
    </row>
    <row r="2302" spans="1:20" s="70" customFormat="1" x14ac:dyDescent="0.2">
      <c r="A2302" s="38" t="s">
        <v>8041</v>
      </c>
      <c r="B2302" s="39" t="s">
        <v>8042</v>
      </c>
      <c r="C2302" s="39" t="s">
        <v>8043</v>
      </c>
      <c r="D2302" s="38">
        <v>401972</v>
      </c>
      <c r="E2302" s="38"/>
      <c r="F2302" s="38"/>
      <c r="G2302" s="39" t="s">
        <v>842</v>
      </c>
      <c r="H2302" s="38">
        <v>8263000049</v>
      </c>
      <c r="I2302" s="40" t="s">
        <v>8044</v>
      </c>
      <c r="J2302" s="2">
        <v>152040</v>
      </c>
      <c r="K2302" s="2">
        <v>0</v>
      </c>
      <c r="L2302" s="2">
        <v>27367.200000000001</v>
      </c>
      <c r="M2302" s="3">
        <f t="shared" si="35"/>
        <v>179407.2</v>
      </c>
      <c r="N2302" s="41">
        <v>44462.729166666664</v>
      </c>
      <c r="O2302" s="39">
        <v>6870262877</v>
      </c>
      <c r="P2302" s="39" t="s">
        <v>52</v>
      </c>
      <c r="Q2302" s="40"/>
      <c r="R2302" s="41"/>
      <c r="S2302" s="39" t="s">
        <v>54</v>
      </c>
      <c r="T2302" s="68"/>
    </row>
    <row r="2303" spans="1:20" s="70" customFormat="1" x14ac:dyDescent="0.2">
      <c r="A2303" s="38" t="s">
        <v>8045</v>
      </c>
      <c r="B2303" s="39" t="s">
        <v>8046</v>
      </c>
      <c r="C2303" s="39" t="s">
        <v>8047</v>
      </c>
      <c r="D2303" s="38">
        <v>401972</v>
      </c>
      <c r="E2303" s="38"/>
      <c r="F2303" s="38"/>
      <c r="G2303" s="39" t="s">
        <v>842</v>
      </c>
      <c r="H2303" s="38">
        <v>8263000049</v>
      </c>
      <c r="I2303" s="40" t="s">
        <v>8048</v>
      </c>
      <c r="J2303" s="2">
        <v>31560</v>
      </c>
      <c r="K2303" s="2">
        <v>0</v>
      </c>
      <c r="L2303" s="2">
        <v>5680.8</v>
      </c>
      <c r="M2303" s="3">
        <f t="shared" si="35"/>
        <v>37240.800000000003</v>
      </c>
      <c r="N2303" s="41">
        <v>44462.729166666664</v>
      </c>
      <c r="O2303" s="39">
        <v>6870262899</v>
      </c>
      <c r="P2303" s="39" t="s">
        <v>52</v>
      </c>
      <c r="Q2303" s="40"/>
      <c r="R2303" s="41"/>
      <c r="S2303" s="39" t="s">
        <v>54</v>
      </c>
      <c r="T2303" s="68"/>
    </row>
    <row r="2304" spans="1:20" s="70" customFormat="1" x14ac:dyDescent="0.2">
      <c r="A2304" s="38" t="s">
        <v>8049</v>
      </c>
      <c r="B2304" s="39" t="s">
        <v>8050</v>
      </c>
      <c r="C2304" s="39" t="s">
        <v>8051</v>
      </c>
      <c r="D2304" s="38">
        <v>401972</v>
      </c>
      <c r="E2304" s="38"/>
      <c r="F2304" s="38"/>
      <c r="G2304" s="39" t="s">
        <v>842</v>
      </c>
      <c r="H2304" s="38">
        <v>8263000049</v>
      </c>
      <c r="I2304" s="40" t="s">
        <v>8052</v>
      </c>
      <c r="J2304" s="2">
        <v>25340</v>
      </c>
      <c r="K2304" s="2">
        <v>0</v>
      </c>
      <c r="L2304" s="2">
        <v>4561.2</v>
      </c>
      <c r="M2304" s="3">
        <f t="shared" si="35"/>
        <v>29901.200000000001</v>
      </c>
      <c r="N2304" s="41">
        <v>44462.729166666664</v>
      </c>
      <c r="O2304" s="39">
        <v>6870262927</v>
      </c>
      <c r="P2304" s="39" t="s">
        <v>52</v>
      </c>
      <c r="Q2304" s="40"/>
      <c r="R2304" s="41"/>
      <c r="S2304" s="39" t="s">
        <v>54</v>
      </c>
      <c r="T2304" s="68"/>
    </row>
    <row r="2305" spans="1:20" s="70" customFormat="1" x14ac:dyDescent="0.2">
      <c r="A2305" s="38" t="s">
        <v>8053</v>
      </c>
      <c r="B2305" s="39" t="s">
        <v>8054</v>
      </c>
      <c r="C2305" s="39" t="s">
        <v>8055</v>
      </c>
      <c r="D2305" s="38">
        <v>401972</v>
      </c>
      <c r="E2305" s="38"/>
      <c r="F2305" s="38"/>
      <c r="G2305" s="39" t="s">
        <v>842</v>
      </c>
      <c r="H2305" s="38">
        <v>8263000049</v>
      </c>
      <c r="I2305" s="40" t="s">
        <v>8056</v>
      </c>
      <c r="J2305" s="2">
        <v>21240</v>
      </c>
      <c r="K2305" s="2">
        <v>0</v>
      </c>
      <c r="L2305" s="2">
        <v>3823.2</v>
      </c>
      <c r="M2305" s="3">
        <f t="shared" si="35"/>
        <v>25063.200000000001</v>
      </c>
      <c r="N2305" s="41">
        <v>44453.729166666664</v>
      </c>
      <c r="O2305" s="39">
        <v>6870263033</v>
      </c>
      <c r="P2305" s="39" t="s">
        <v>52</v>
      </c>
      <c r="Q2305" s="40"/>
      <c r="R2305" s="41"/>
      <c r="S2305" s="39" t="s">
        <v>54</v>
      </c>
      <c r="T2305" s="68"/>
    </row>
    <row r="2306" spans="1:20" s="70" customFormat="1" x14ac:dyDescent="0.2">
      <c r="A2306" s="38" t="s">
        <v>8057</v>
      </c>
      <c r="B2306" s="39" t="s">
        <v>8058</v>
      </c>
      <c r="C2306" s="39" t="s">
        <v>8059</v>
      </c>
      <c r="D2306" s="38">
        <v>401972</v>
      </c>
      <c r="E2306" s="38"/>
      <c r="F2306" s="38"/>
      <c r="G2306" s="39" t="s">
        <v>842</v>
      </c>
      <c r="H2306" s="38">
        <v>8263000049</v>
      </c>
      <c r="I2306" s="40" t="s">
        <v>8060</v>
      </c>
      <c r="J2306" s="2">
        <v>26200</v>
      </c>
      <c r="K2306" s="2">
        <v>0</v>
      </c>
      <c r="L2306" s="2">
        <v>4716</v>
      </c>
      <c r="M2306" s="3">
        <f t="shared" si="35"/>
        <v>30916</v>
      </c>
      <c r="N2306" s="41">
        <v>44469.729166666664</v>
      </c>
      <c r="O2306" s="39">
        <v>6870263053</v>
      </c>
      <c r="P2306" s="39" t="s">
        <v>52</v>
      </c>
      <c r="Q2306" s="40"/>
      <c r="R2306" s="41"/>
      <c r="S2306" s="39" t="s">
        <v>54</v>
      </c>
      <c r="T2306" s="68"/>
    </row>
    <row r="2307" spans="1:20" s="70" customFormat="1" x14ac:dyDescent="0.2">
      <c r="A2307" s="38" t="s">
        <v>8061</v>
      </c>
      <c r="B2307" s="39" t="s">
        <v>8062</v>
      </c>
      <c r="C2307" s="39" t="s">
        <v>8063</v>
      </c>
      <c r="D2307" s="38">
        <v>401972</v>
      </c>
      <c r="E2307" s="38"/>
      <c r="F2307" s="38"/>
      <c r="G2307" s="39" t="s">
        <v>842</v>
      </c>
      <c r="H2307" s="38">
        <v>8263000049</v>
      </c>
      <c r="I2307" s="40" t="s">
        <v>8064</v>
      </c>
      <c r="J2307" s="2">
        <v>35000</v>
      </c>
      <c r="K2307" s="2">
        <v>0</v>
      </c>
      <c r="L2307" s="2">
        <v>6300</v>
      </c>
      <c r="M2307" s="3">
        <f t="shared" si="35"/>
        <v>41300</v>
      </c>
      <c r="N2307" s="41">
        <v>44469.729166666664</v>
      </c>
      <c r="O2307" s="39">
        <v>6870263096</v>
      </c>
      <c r="P2307" s="39" t="s">
        <v>52</v>
      </c>
      <c r="Q2307" s="40"/>
      <c r="R2307" s="41"/>
      <c r="S2307" s="39" t="s">
        <v>54</v>
      </c>
      <c r="T2307" s="68"/>
    </row>
    <row r="2308" spans="1:20" s="70" customFormat="1" x14ac:dyDescent="0.2">
      <c r="A2308" s="38" t="s">
        <v>8065</v>
      </c>
      <c r="B2308" s="39" t="s">
        <v>8066</v>
      </c>
      <c r="C2308" s="39" t="s">
        <v>8067</v>
      </c>
      <c r="D2308" s="38">
        <v>401972</v>
      </c>
      <c r="E2308" s="38"/>
      <c r="F2308" s="38"/>
      <c r="G2308" s="39" t="s">
        <v>842</v>
      </c>
      <c r="H2308" s="38">
        <v>8263000049</v>
      </c>
      <c r="I2308" s="40" t="s">
        <v>8068</v>
      </c>
      <c r="J2308" s="2">
        <v>36000</v>
      </c>
      <c r="K2308" s="2">
        <v>0</v>
      </c>
      <c r="L2308" s="2">
        <v>6480</v>
      </c>
      <c r="M2308" s="3">
        <f t="shared" si="35"/>
        <v>42480</v>
      </c>
      <c r="N2308" s="41">
        <v>44469.729166666664</v>
      </c>
      <c r="O2308" s="39">
        <v>6870263140</v>
      </c>
      <c r="P2308" s="39" t="s">
        <v>52</v>
      </c>
      <c r="Q2308" s="40"/>
      <c r="R2308" s="41"/>
      <c r="S2308" s="39" t="s">
        <v>54</v>
      </c>
      <c r="T2308" s="68"/>
    </row>
    <row r="2309" spans="1:20" s="70" customFormat="1" x14ac:dyDescent="0.2">
      <c r="A2309" s="38" t="s">
        <v>8069</v>
      </c>
      <c r="B2309" s="39" t="s">
        <v>8070</v>
      </c>
      <c r="C2309" s="39" t="s">
        <v>8071</v>
      </c>
      <c r="D2309" s="38">
        <v>401972</v>
      </c>
      <c r="E2309" s="38"/>
      <c r="F2309" s="38"/>
      <c r="G2309" s="39" t="s">
        <v>842</v>
      </c>
      <c r="H2309" s="38">
        <v>8263000049</v>
      </c>
      <c r="I2309" s="40" t="s">
        <v>8072</v>
      </c>
      <c r="J2309" s="2">
        <v>30900</v>
      </c>
      <c r="K2309" s="2">
        <v>0</v>
      </c>
      <c r="L2309" s="2">
        <v>5562</v>
      </c>
      <c r="M2309" s="3">
        <f t="shared" si="35"/>
        <v>36462</v>
      </c>
      <c r="N2309" s="41">
        <v>44469.729166666664</v>
      </c>
      <c r="O2309" s="39">
        <v>6870263181</v>
      </c>
      <c r="P2309" s="39" t="s">
        <v>52</v>
      </c>
      <c r="Q2309" s="40"/>
      <c r="R2309" s="41"/>
      <c r="S2309" s="39" t="s">
        <v>54</v>
      </c>
      <c r="T2309" s="68"/>
    </row>
    <row r="2310" spans="1:20" s="70" customFormat="1" x14ac:dyDescent="0.2">
      <c r="A2310" s="38" t="s">
        <v>8073</v>
      </c>
      <c r="B2310" s="39" t="s">
        <v>8074</v>
      </c>
      <c r="C2310" s="39" t="s">
        <v>8075</v>
      </c>
      <c r="D2310" s="38">
        <v>401972</v>
      </c>
      <c r="E2310" s="38"/>
      <c r="F2310" s="38"/>
      <c r="G2310" s="39" t="s">
        <v>842</v>
      </c>
      <c r="H2310" s="38">
        <v>8263000049</v>
      </c>
      <c r="I2310" s="40" t="s">
        <v>8076</v>
      </c>
      <c r="J2310" s="2">
        <v>49920</v>
      </c>
      <c r="K2310" s="2">
        <v>0</v>
      </c>
      <c r="L2310" s="2">
        <v>8985.6</v>
      </c>
      <c r="M2310" s="3">
        <f t="shared" ref="M2310:M2373" si="36">SUM(J2310:L2310)</f>
        <v>58905.599999999999</v>
      </c>
      <c r="N2310" s="41">
        <v>44454.729166666664</v>
      </c>
      <c r="O2310" s="39">
        <v>6870263196</v>
      </c>
      <c r="P2310" s="39" t="s">
        <v>52</v>
      </c>
      <c r="Q2310" s="40"/>
      <c r="R2310" s="41"/>
      <c r="S2310" s="39" t="s">
        <v>54</v>
      </c>
      <c r="T2310" s="68"/>
    </row>
    <row r="2311" spans="1:20" s="70" customFormat="1" x14ac:dyDescent="0.2">
      <c r="A2311" s="38" t="s">
        <v>8077</v>
      </c>
      <c r="B2311" s="39" t="s">
        <v>8078</v>
      </c>
      <c r="C2311" s="39" t="s">
        <v>8079</v>
      </c>
      <c r="D2311" s="38">
        <v>401972</v>
      </c>
      <c r="E2311" s="38"/>
      <c r="F2311" s="38"/>
      <c r="G2311" s="39" t="s">
        <v>842</v>
      </c>
      <c r="H2311" s="38">
        <v>8263000049</v>
      </c>
      <c r="I2311" s="40" t="s">
        <v>8080</v>
      </c>
      <c r="J2311" s="2">
        <v>60200</v>
      </c>
      <c r="K2311" s="2">
        <v>0</v>
      </c>
      <c r="L2311" s="2">
        <v>10836</v>
      </c>
      <c r="M2311" s="3">
        <f t="shared" si="36"/>
        <v>71036</v>
      </c>
      <c r="N2311" s="41">
        <v>44461.729166666664</v>
      </c>
      <c r="O2311" s="39">
        <v>6870263230</v>
      </c>
      <c r="P2311" s="39" t="s">
        <v>52</v>
      </c>
      <c r="Q2311" s="40"/>
      <c r="R2311" s="41"/>
      <c r="S2311" s="39" t="s">
        <v>54</v>
      </c>
      <c r="T2311" s="68"/>
    </row>
    <row r="2312" spans="1:20" s="70" customFormat="1" x14ac:dyDescent="0.2">
      <c r="A2312" s="38" t="s">
        <v>8081</v>
      </c>
      <c r="B2312" s="39" t="s">
        <v>8082</v>
      </c>
      <c r="C2312" s="39" t="s">
        <v>8083</v>
      </c>
      <c r="D2312" s="38">
        <v>401972</v>
      </c>
      <c r="E2312" s="38"/>
      <c r="F2312" s="38"/>
      <c r="G2312" s="39" t="s">
        <v>842</v>
      </c>
      <c r="H2312" s="38">
        <v>8263000049</v>
      </c>
      <c r="I2312" s="40" t="s">
        <v>8084</v>
      </c>
      <c r="J2312" s="2">
        <v>88000</v>
      </c>
      <c r="K2312" s="2">
        <v>0</v>
      </c>
      <c r="L2312" s="2">
        <v>15840</v>
      </c>
      <c r="M2312" s="3">
        <f t="shared" si="36"/>
        <v>103840</v>
      </c>
      <c r="N2312" s="41">
        <v>44454.729166666664</v>
      </c>
      <c r="O2312" s="39">
        <v>6870263252</v>
      </c>
      <c r="P2312" s="39" t="s">
        <v>52</v>
      </c>
      <c r="Q2312" s="40"/>
      <c r="R2312" s="41"/>
      <c r="S2312" s="39" t="s">
        <v>54</v>
      </c>
      <c r="T2312" s="68"/>
    </row>
    <row r="2313" spans="1:20" s="70" customFormat="1" x14ac:dyDescent="0.2">
      <c r="A2313" s="38" t="s">
        <v>8085</v>
      </c>
      <c r="B2313" s="39" t="s">
        <v>8086</v>
      </c>
      <c r="C2313" s="39" t="s">
        <v>8087</v>
      </c>
      <c r="D2313" s="38">
        <v>401972</v>
      </c>
      <c r="E2313" s="38"/>
      <c r="F2313" s="38"/>
      <c r="G2313" s="39" t="s">
        <v>842</v>
      </c>
      <c r="H2313" s="38">
        <v>8263000049</v>
      </c>
      <c r="I2313" s="40" t="s">
        <v>8088</v>
      </c>
      <c r="J2313" s="2">
        <v>88000</v>
      </c>
      <c r="K2313" s="2">
        <v>0</v>
      </c>
      <c r="L2313" s="2">
        <v>15840</v>
      </c>
      <c r="M2313" s="3">
        <f t="shared" si="36"/>
        <v>103840</v>
      </c>
      <c r="N2313" s="41">
        <v>44460.729166666664</v>
      </c>
      <c r="O2313" s="39">
        <v>6870263267</v>
      </c>
      <c r="P2313" s="39" t="s">
        <v>52</v>
      </c>
      <c r="Q2313" s="40"/>
      <c r="R2313" s="41"/>
      <c r="S2313" s="39" t="s">
        <v>54</v>
      </c>
      <c r="T2313" s="68"/>
    </row>
    <row r="2314" spans="1:20" s="70" customFormat="1" x14ac:dyDescent="0.2">
      <c r="A2314" s="38" t="s">
        <v>8089</v>
      </c>
      <c r="B2314" s="39" t="s">
        <v>8090</v>
      </c>
      <c r="C2314" s="39" t="s">
        <v>8091</v>
      </c>
      <c r="D2314" s="38">
        <v>401972</v>
      </c>
      <c r="E2314" s="38"/>
      <c r="F2314" s="38"/>
      <c r="G2314" s="39" t="s">
        <v>842</v>
      </c>
      <c r="H2314" s="38">
        <v>8263000049</v>
      </c>
      <c r="I2314" s="40" t="s">
        <v>8092</v>
      </c>
      <c r="J2314" s="2">
        <v>88690</v>
      </c>
      <c r="K2314" s="2">
        <v>0</v>
      </c>
      <c r="L2314" s="2">
        <v>15964.199999999999</v>
      </c>
      <c r="M2314" s="3">
        <f t="shared" si="36"/>
        <v>104654.2</v>
      </c>
      <c r="N2314" s="41">
        <v>44465.729166666664</v>
      </c>
      <c r="O2314" s="39">
        <v>6870263285</v>
      </c>
      <c r="P2314" s="39" t="s">
        <v>52</v>
      </c>
      <c r="Q2314" s="40"/>
      <c r="R2314" s="41"/>
      <c r="S2314" s="39" t="s">
        <v>54</v>
      </c>
      <c r="T2314" s="68"/>
    </row>
    <row r="2315" spans="1:20" s="70" customFormat="1" x14ac:dyDescent="0.2">
      <c r="A2315" s="38" t="s">
        <v>8093</v>
      </c>
      <c r="B2315" s="39" t="s">
        <v>8094</v>
      </c>
      <c r="C2315" s="39" t="s">
        <v>8095</v>
      </c>
      <c r="D2315" s="38">
        <v>401972</v>
      </c>
      <c r="E2315" s="38"/>
      <c r="F2315" s="38"/>
      <c r="G2315" s="39" t="s">
        <v>842</v>
      </c>
      <c r="H2315" s="38">
        <v>8263000049</v>
      </c>
      <c r="I2315" s="40" t="s">
        <v>8096</v>
      </c>
      <c r="J2315" s="2">
        <v>90000</v>
      </c>
      <c r="K2315" s="2">
        <v>0</v>
      </c>
      <c r="L2315" s="2">
        <v>16200</v>
      </c>
      <c r="M2315" s="3">
        <f t="shared" si="36"/>
        <v>106200</v>
      </c>
      <c r="N2315" s="41">
        <v>44460.729166666664</v>
      </c>
      <c r="O2315" s="39">
        <v>6870263311</v>
      </c>
      <c r="P2315" s="39" t="s">
        <v>52</v>
      </c>
      <c r="Q2315" s="40"/>
      <c r="R2315" s="41"/>
      <c r="S2315" s="39" t="s">
        <v>54</v>
      </c>
      <c r="T2315" s="68"/>
    </row>
    <row r="2316" spans="1:20" s="70" customFormat="1" x14ac:dyDescent="0.2">
      <c r="A2316" s="38" t="s">
        <v>8097</v>
      </c>
      <c r="B2316" s="39" t="s">
        <v>8098</v>
      </c>
      <c r="C2316" s="39" t="s">
        <v>8099</v>
      </c>
      <c r="D2316" s="38">
        <v>401972</v>
      </c>
      <c r="E2316" s="38"/>
      <c r="F2316" s="38"/>
      <c r="G2316" s="39" t="s">
        <v>842</v>
      </c>
      <c r="H2316" s="38">
        <v>8263000049</v>
      </c>
      <c r="I2316" s="40" t="s">
        <v>8100</v>
      </c>
      <c r="J2316" s="2">
        <v>94370</v>
      </c>
      <c r="K2316" s="2">
        <v>0</v>
      </c>
      <c r="L2316" s="2">
        <v>16986.599999999999</v>
      </c>
      <c r="M2316" s="3">
        <f t="shared" si="36"/>
        <v>111356.6</v>
      </c>
      <c r="N2316" s="41">
        <v>44461.729166666664</v>
      </c>
      <c r="O2316" s="39">
        <v>6870263364</v>
      </c>
      <c r="P2316" s="39" t="s">
        <v>52</v>
      </c>
      <c r="Q2316" s="40"/>
      <c r="R2316" s="41"/>
      <c r="S2316" s="39" t="s">
        <v>54</v>
      </c>
      <c r="T2316" s="68"/>
    </row>
    <row r="2317" spans="1:20" s="70" customFormat="1" x14ac:dyDescent="0.2">
      <c r="A2317" s="38" t="s">
        <v>8101</v>
      </c>
      <c r="B2317" s="39" t="s">
        <v>8102</v>
      </c>
      <c r="C2317" s="39" t="s">
        <v>8103</v>
      </c>
      <c r="D2317" s="38">
        <v>401972</v>
      </c>
      <c r="E2317" s="38"/>
      <c r="F2317" s="38"/>
      <c r="G2317" s="39" t="s">
        <v>842</v>
      </c>
      <c r="H2317" s="38">
        <v>8263000049</v>
      </c>
      <c r="I2317" s="40" t="s">
        <v>8104</v>
      </c>
      <c r="J2317" s="2">
        <v>120400</v>
      </c>
      <c r="K2317" s="2">
        <v>0</v>
      </c>
      <c r="L2317" s="2">
        <v>21672</v>
      </c>
      <c r="M2317" s="3">
        <f t="shared" si="36"/>
        <v>142072</v>
      </c>
      <c r="N2317" s="41">
        <v>44461.729166666664</v>
      </c>
      <c r="O2317" s="39">
        <v>6870263373</v>
      </c>
      <c r="P2317" s="39" t="s">
        <v>52</v>
      </c>
      <c r="Q2317" s="40"/>
      <c r="R2317" s="41"/>
      <c r="S2317" s="39" t="s">
        <v>54</v>
      </c>
      <c r="T2317" s="68"/>
    </row>
    <row r="2318" spans="1:20" s="70" customFormat="1" x14ac:dyDescent="0.2">
      <c r="A2318" s="38" t="s">
        <v>8105</v>
      </c>
      <c r="B2318" s="39" t="s">
        <v>8106</v>
      </c>
      <c r="C2318" s="39" t="s">
        <v>8107</v>
      </c>
      <c r="D2318" s="38">
        <v>401972</v>
      </c>
      <c r="E2318" s="38"/>
      <c r="F2318" s="38"/>
      <c r="G2318" s="39" t="s">
        <v>842</v>
      </c>
      <c r="H2318" s="38">
        <v>8263000049</v>
      </c>
      <c r="I2318" s="40" t="s">
        <v>8108</v>
      </c>
      <c r="J2318" s="2">
        <v>209950</v>
      </c>
      <c r="K2318" s="2">
        <v>0</v>
      </c>
      <c r="L2318" s="2">
        <v>37791</v>
      </c>
      <c r="M2318" s="3">
        <f t="shared" si="36"/>
        <v>247741</v>
      </c>
      <c r="N2318" s="41">
        <v>44454.729166666664</v>
      </c>
      <c r="O2318" s="39">
        <v>6870263408</v>
      </c>
      <c r="P2318" s="39" t="s">
        <v>52</v>
      </c>
      <c r="Q2318" s="40"/>
      <c r="R2318" s="41"/>
      <c r="S2318" s="39" t="s">
        <v>54</v>
      </c>
      <c r="T2318" s="68"/>
    </row>
    <row r="2319" spans="1:20" s="70" customFormat="1" x14ac:dyDescent="0.2">
      <c r="A2319" s="38" t="s">
        <v>8109</v>
      </c>
      <c r="B2319" s="39" t="s">
        <v>8110</v>
      </c>
      <c r="C2319" s="39" t="s">
        <v>8111</v>
      </c>
      <c r="D2319" s="38">
        <v>401972</v>
      </c>
      <c r="E2319" s="38"/>
      <c r="F2319" s="38"/>
      <c r="G2319" s="39" t="s">
        <v>842</v>
      </c>
      <c r="H2319" s="38">
        <v>8263000049</v>
      </c>
      <c r="I2319" s="40" t="s">
        <v>8112</v>
      </c>
      <c r="J2319" s="2">
        <v>543020.4</v>
      </c>
      <c r="K2319" s="2">
        <v>0</v>
      </c>
      <c r="L2319" s="2">
        <v>97743.672000000006</v>
      </c>
      <c r="M2319" s="3">
        <f t="shared" si="36"/>
        <v>640764.07200000004</v>
      </c>
      <c r="N2319" s="41">
        <v>44469.729166666664</v>
      </c>
      <c r="O2319" s="39">
        <v>6870263437</v>
      </c>
      <c r="P2319" s="39" t="s">
        <v>52</v>
      </c>
      <c r="Q2319" s="40"/>
      <c r="R2319" s="41"/>
      <c r="S2319" s="39" t="s">
        <v>54</v>
      </c>
      <c r="T2319" s="68"/>
    </row>
    <row r="2320" spans="1:20" s="70" customFormat="1" x14ac:dyDescent="0.2">
      <c r="A2320" s="38" t="s">
        <v>8113</v>
      </c>
      <c r="B2320" s="39" t="s">
        <v>8114</v>
      </c>
      <c r="C2320" s="39" t="s">
        <v>8115</v>
      </c>
      <c r="D2320" s="38">
        <v>401972</v>
      </c>
      <c r="E2320" s="38"/>
      <c r="F2320" s="38"/>
      <c r="G2320" s="39" t="s">
        <v>842</v>
      </c>
      <c r="H2320" s="38">
        <v>8263000049</v>
      </c>
      <c r="I2320" s="40" t="s">
        <v>8116</v>
      </c>
      <c r="J2320" s="2">
        <v>1935900</v>
      </c>
      <c r="K2320" s="2">
        <v>0</v>
      </c>
      <c r="L2320" s="2">
        <v>348462</v>
      </c>
      <c r="M2320" s="3">
        <f t="shared" si="36"/>
        <v>2284362</v>
      </c>
      <c r="N2320" s="41">
        <v>44469.729166666664</v>
      </c>
      <c r="O2320" s="39">
        <v>6870263448</v>
      </c>
      <c r="P2320" s="39" t="s">
        <v>52</v>
      </c>
      <c r="Q2320" s="40"/>
      <c r="R2320" s="41"/>
      <c r="S2320" s="39" t="s">
        <v>54</v>
      </c>
      <c r="T2320" s="68"/>
    </row>
    <row r="2321" spans="1:20" s="70" customFormat="1" x14ac:dyDescent="0.2">
      <c r="A2321" s="38" t="s">
        <v>8117</v>
      </c>
      <c r="B2321" s="39" t="s">
        <v>8118</v>
      </c>
      <c r="C2321" s="39" t="s">
        <v>8119</v>
      </c>
      <c r="D2321" s="38">
        <v>401972</v>
      </c>
      <c r="E2321" s="38"/>
      <c r="F2321" s="38"/>
      <c r="G2321" s="39" t="s">
        <v>842</v>
      </c>
      <c r="H2321" s="38">
        <v>8263000049</v>
      </c>
      <c r="I2321" s="40" t="s">
        <v>8120</v>
      </c>
      <c r="J2321" s="2">
        <v>543860.19999999995</v>
      </c>
      <c r="K2321" s="2">
        <v>0</v>
      </c>
      <c r="L2321" s="2">
        <v>97894.835999999981</v>
      </c>
      <c r="M2321" s="3">
        <f t="shared" si="36"/>
        <v>641755.03599999996</v>
      </c>
      <c r="N2321" s="41">
        <v>44469.729166666664</v>
      </c>
      <c r="O2321" s="39">
        <v>6870263467</v>
      </c>
      <c r="P2321" s="39" t="s">
        <v>52</v>
      </c>
      <c r="Q2321" s="40"/>
      <c r="R2321" s="41"/>
      <c r="S2321" s="39" t="s">
        <v>54</v>
      </c>
      <c r="T2321" s="68"/>
    </row>
    <row r="2322" spans="1:20" s="70" customFormat="1" x14ac:dyDescent="0.2">
      <c r="A2322" s="38" t="s">
        <v>8121</v>
      </c>
      <c r="B2322" s="39" t="s">
        <v>8122</v>
      </c>
      <c r="C2322" s="39" t="s">
        <v>8123</v>
      </c>
      <c r="D2322" s="38">
        <v>401972</v>
      </c>
      <c r="E2322" s="38"/>
      <c r="F2322" s="38"/>
      <c r="G2322" s="39" t="s">
        <v>842</v>
      </c>
      <c r="H2322" s="38">
        <v>8263000049</v>
      </c>
      <c r="I2322" s="40" t="s">
        <v>8124</v>
      </c>
      <c r="J2322" s="2">
        <v>365000</v>
      </c>
      <c r="K2322" s="2">
        <v>0</v>
      </c>
      <c r="L2322" s="2">
        <v>65700</v>
      </c>
      <c r="M2322" s="3">
        <f t="shared" si="36"/>
        <v>430700</v>
      </c>
      <c r="N2322" s="41">
        <v>44454.729166666664</v>
      </c>
      <c r="O2322" s="39">
        <v>6870263473</v>
      </c>
      <c r="P2322" s="39" t="s">
        <v>52</v>
      </c>
      <c r="Q2322" s="40"/>
      <c r="R2322" s="41"/>
      <c r="S2322" s="39" t="s">
        <v>54</v>
      </c>
      <c r="T2322" s="68"/>
    </row>
    <row r="2323" spans="1:20" s="70" customFormat="1" x14ac:dyDescent="0.2">
      <c r="A2323" s="38" t="s">
        <v>8125</v>
      </c>
      <c r="B2323" s="39" t="s">
        <v>8126</v>
      </c>
      <c r="C2323" s="39" t="s">
        <v>8127</v>
      </c>
      <c r="D2323" s="38">
        <v>401972</v>
      </c>
      <c r="E2323" s="38"/>
      <c r="F2323" s="38"/>
      <c r="G2323" s="39" t="s">
        <v>842</v>
      </c>
      <c r="H2323" s="38">
        <v>8263000049</v>
      </c>
      <c r="I2323" s="40" t="s">
        <v>8128</v>
      </c>
      <c r="J2323" s="2">
        <v>1349000</v>
      </c>
      <c r="K2323" s="2">
        <v>0</v>
      </c>
      <c r="L2323" s="2">
        <v>242820</v>
      </c>
      <c r="M2323" s="3">
        <f t="shared" si="36"/>
        <v>1591820</v>
      </c>
      <c r="N2323" s="41">
        <v>44469.729166666664</v>
      </c>
      <c r="O2323" s="39">
        <v>6870263476</v>
      </c>
      <c r="P2323" s="39" t="s">
        <v>52</v>
      </c>
      <c r="Q2323" s="40"/>
      <c r="R2323" s="41"/>
      <c r="S2323" s="39" t="s">
        <v>54</v>
      </c>
      <c r="T2323" s="68"/>
    </row>
    <row r="2324" spans="1:20" s="70" customFormat="1" x14ac:dyDescent="0.2">
      <c r="A2324" s="38" t="s">
        <v>8129</v>
      </c>
      <c r="B2324" s="42" t="s">
        <v>8130</v>
      </c>
      <c r="C2324" s="42" t="s">
        <v>8131</v>
      </c>
      <c r="D2324" s="58">
        <v>405267</v>
      </c>
      <c r="E2324" s="38"/>
      <c r="F2324" s="58"/>
      <c r="G2324" s="39" t="s">
        <v>1224</v>
      </c>
      <c r="H2324" s="38">
        <v>8263000147</v>
      </c>
      <c r="I2324" s="40" t="s">
        <v>8132</v>
      </c>
      <c r="J2324" s="3">
        <v>1167074.5900000001</v>
      </c>
      <c r="K2324" s="3"/>
      <c r="L2324" s="3">
        <v>210073.41</v>
      </c>
      <c r="M2324" s="3">
        <f t="shared" si="36"/>
        <v>1377148</v>
      </c>
      <c r="N2324" s="41">
        <v>44480.729166666664</v>
      </c>
      <c r="O2324" s="39">
        <v>6870279676</v>
      </c>
      <c r="P2324" s="42" t="s">
        <v>315</v>
      </c>
      <c r="Q2324" s="42" t="s">
        <v>7431</v>
      </c>
      <c r="R2324" s="60">
        <v>44463</v>
      </c>
      <c r="S2324" s="42" t="s">
        <v>243</v>
      </c>
      <c r="T2324" s="68"/>
    </row>
    <row r="2325" spans="1:20" s="70" customFormat="1" x14ac:dyDescent="0.2">
      <c r="A2325" s="38" t="s">
        <v>8133</v>
      </c>
      <c r="B2325" s="42" t="s">
        <v>8134</v>
      </c>
      <c r="C2325" s="42" t="s">
        <v>8135</v>
      </c>
      <c r="D2325" s="58">
        <v>405267</v>
      </c>
      <c r="E2325" s="38"/>
      <c r="F2325" s="58"/>
      <c r="G2325" s="39" t="s">
        <v>1224</v>
      </c>
      <c r="H2325" s="38">
        <v>8263000140</v>
      </c>
      <c r="I2325" s="40" t="s">
        <v>8136</v>
      </c>
      <c r="J2325" s="3">
        <v>606033.06000000006</v>
      </c>
      <c r="K2325" s="3"/>
      <c r="L2325" s="3">
        <v>109085.94</v>
      </c>
      <c r="M2325" s="3">
        <f t="shared" si="36"/>
        <v>715119</v>
      </c>
      <c r="N2325" s="41">
        <v>44480.729166666664</v>
      </c>
      <c r="O2325" s="39">
        <v>6870263984</v>
      </c>
      <c r="P2325" s="42" t="s">
        <v>315</v>
      </c>
      <c r="Q2325" s="42" t="s">
        <v>6630</v>
      </c>
      <c r="R2325" s="60">
        <v>44439</v>
      </c>
      <c r="S2325" s="42" t="s">
        <v>243</v>
      </c>
      <c r="T2325" s="68"/>
    </row>
    <row r="2326" spans="1:20" s="70" customFormat="1" x14ac:dyDescent="0.2">
      <c r="A2326" s="38" t="s">
        <v>8137</v>
      </c>
      <c r="B2326" s="39" t="s">
        <v>8138</v>
      </c>
      <c r="C2326" s="39" t="s">
        <v>8139</v>
      </c>
      <c r="D2326" s="38">
        <v>106653</v>
      </c>
      <c r="E2326" s="38"/>
      <c r="F2326" s="38"/>
      <c r="G2326" s="39" t="s">
        <v>398</v>
      </c>
      <c r="H2326" s="38">
        <v>8263000050</v>
      </c>
      <c r="I2326" s="40" t="s">
        <v>8140</v>
      </c>
      <c r="J2326" s="2">
        <v>239733.8</v>
      </c>
      <c r="K2326" s="3">
        <v>282.88588399999998</v>
      </c>
      <c r="L2326" s="2">
        <v>43152.083999999995</v>
      </c>
      <c r="M2326" s="3">
        <f t="shared" si="36"/>
        <v>283168.76988399995</v>
      </c>
      <c r="N2326" s="41">
        <v>44314.729166666664</v>
      </c>
      <c r="O2326" s="39">
        <v>6870404923</v>
      </c>
      <c r="P2326" s="39" t="s">
        <v>52</v>
      </c>
      <c r="Q2326" s="40">
        <v>203021657289</v>
      </c>
      <c r="R2326" s="41">
        <v>44623</v>
      </c>
      <c r="S2326" s="39" t="s">
        <v>54</v>
      </c>
      <c r="T2326" s="68"/>
    </row>
    <row r="2327" spans="1:20" s="70" customFormat="1" x14ac:dyDescent="0.2">
      <c r="A2327" s="38" t="s">
        <v>8141</v>
      </c>
      <c r="B2327" s="39" t="s">
        <v>8142</v>
      </c>
      <c r="C2327" s="39" t="s">
        <v>8143</v>
      </c>
      <c r="D2327" s="38">
        <v>106653</v>
      </c>
      <c r="E2327" s="38"/>
      <c r="F2327" s="38"/>
      <c r="G2327" s="39" t="s">
        <v>398</v>
      </c>
      <c r="H2327" s="38">
        <v>8263000050</v>
      </c>
      <c r="I2327" s="40" t="s">
        <v>8144</v>
      </c>
      <c r="J2327" s="2">
        <v>60266</v>
      </c>
      <c r="K2327" s="3">
        <v>71.113880000000009</v>
      </c>
      <c r="L2327" s="2">
        <v>10847.88</v>
      </c>
      <c r="M2327" s="3">
        <f t="shared" si="36"/>
        <v>71184.993879999995</v>
      </c>
      <c r="N2327" s="41">
        <v>44314.729166666664</v>
      </c>
      <c r="O2327" s="39">
        <v>6870404900</v>
      </c>
      <c r="P2327" s="39" t="s">
        <v>52</v>
      </c>
      <c r="Q2327" s="40">
        <v>203021657289</v>
      </c>
      <c r="R2327" s="41">
        <v>44623</v>
      </c>
      <c r="S2327" s="39" t="s">
        <v>54</v>
      </c>
      <c r="T2327" s="68"/>
    </row>
    <row r="2328" spans="1:20" s="70" customFormat="1" x14ac:dyDescent="0.2">
      <c r="A2328" s="38" t="s">
        <v>8145</v>
      </c>
      <c r="B2328" s="39" t="s">
        <v>8146</v>
      </c>
      <c r="C2328" s="39" t="s">
        <v>8147</v>
      </c>
      <c r="D2328" s="38">
        <v>106653</v>
      </c>
      <c r="E2328" s="38"/>
      <c r="F2328" s="38"/>
      <c r="G2328" s="39" t="s">
        <v>398</v>
      </c>
      <c r="H2328" s="38">
        <v>8263000050</v>
      </c>
      <c r="I2328" s="40" t="s">
        <v>8148</v>
      </c>
      <c r="J2328" s="2">
        <v>40000</v>
      </c>
      <c r="K2328" s="3">
        <v>47.2</v>
      </c>
      <c r="L2328" s="2">
        <v>7200</v>
      </c>
      <c r="M2328" s="3">
        <f t="shared" si="36"/>
        <v>47247.199999999997</v>
      </c>
      <c r="N2328" s="41">
        <v>44330.729166666664</v>
      </c>
      <c r="O2328" s="39">
        <v>6870404795</v>
      </c>
      <c r="P2328" s="39" t="s">
        <v>52</v>
      </c>
      <c r="Q2328" s="40">
        <v>203021657289</v>
      </c>
      <c r="R2328" s="41">
        <v>44623</v>
      </c>
      <c r="S2328" s="39" t="s">
        <v>54</v>
      </c>
      <c r="T2328" s="68"/>
    </row>
    <row r="2329" spans="1:20" s="70" customFormat="1" x14ac:dyDescent="0.2">
      <c r="A2329" s="38" t="s">
        <v>8149</v>
      </c>
      <c r="B2329" s="42" t="s">
        <v>8150</v>
      </c>
      <c r="C2329" s="42" t="s">
        <v>8151</v>
      </c>
      <c r="D2329" s="38">
        <v>508442</v>
      </c>
      <c r="E2329" s="38"/>
      <c r="F2329" s="38"/>
      <c r="G2329" s="42" t="s">
        <v>659</v>
      </c>
      <c r="H2329" s="38">
        <v>8263000141</v>
      </c>
      <c r="I2329" s="40">
        <v>195</v>
      </c>
      <c r="J2329" s="3">
        <v>404427</v>
      </c>
      <c r="K2329" s="3"/>
      <c r="L2329" s="3">
        <v>72796.86</v>
      </c>
      <c r="M2329" s="3">
        <f t="shared" si="36"/>
        <v>477223.86</v>
      </c>
      <c r="N2329" s="41">
        <v>44471.729166666664</v>
      </c>
      <c r="O2329" s="39">
        <v>6870265593</v>
      </c>
      <c r="P2329" s="42" t="s">
        <v>315</v>
      </c>
      <c r="Q2329" s="42" t="s">
        <v>8152</v>
      </c>
      <c r="R2329" s="60">
        <v>44516</v>
      </c>
      <c r="S2329" s="42" t="s">
        <v>243</v>
      </c>
      <c r="T2329" s="68"/>
    </row>
    <row r="2330" spans="1:20" s="70" customFormat="1" x14ac:dyDescent="0.2">
      <c r="A2330" s="38" t="s">
        <v>8153</v>
      </c>
      <c r="B2330" s="42" t="s">
        <v>8150</v>
      </c>
      <c r="C2330" s="42"/>
      <c r="D2330" s="38">
        <v>508442</v>
      </c>
      <c r="E2330" s="38"/>
      <c r="F2330" s="38"/>
      <c r="G2330" s="42" t="s">
        <v>659</v>
      </c>
      <c r="H2330" s="38">
        <v>8263000141</v>
      </c>
      <c r="I2330" s="40">
        <v>8</v>
      </c>
      <c r="J2330" s="3">
        <v>-3662.4</v>
      </c>
      <c r="K2330" s="3"/>
      <c r="L2330" s="3">
        <v>-659.23199999999997</v>
      </c>
      <c r="M2330" s="3">
        <f t="shared" si="36"/>
        <v>-4321.6319999999996</v>
      </c>
      <c r="N2330" s="41">
        <v>44473</v>
      </c>
      <c r="O2330" s="39"/>
      <c r="P2330" s="42" t="s">
        <v>315</v>
      </c>
      <c r="Q2330" s="42"/>
      <c r="R2330" s="60"/>
      <c r="S2330" s="42" t="s">
        <v>243</v>
      </c>
      <c r="T2330" s="68"/>
    </row>
    <row r="2331" spans="1:20" s="70" customFormat="1" x14ac:dyDescent="0.2">
      <c r="A2331" s="38" t="s">
        <v>8154</v>
      </c>
      <c r="B2331" s="42" t="s">
        <v>8155</v>
      </c>
      <c r="C2331" s="42" t="s">
        <v>8156</v>
      </c>
      <c r="D2331" s="38">
        <v>508442</v>
      </c>
      <c r="E2331" s="38"/>
      <c r="F2331" s="38"/>
      <c r="G2331" s="42" t="s">
        <v>659</v>
      </c>
      <c r="H2331" s="38">
        <v>8263000141</v>
      </c>
      <c r="I2331" s="40">
        <v>194</v>
      </c>
      <c r="J2331" s="3">
        <v>1557692</v>
      </c>
      <c r="K2331" s="3"/>
      <c r="L2331" s="3">
        <v>280384.56</v>
      </c>
      <c r="M2331" s="3">
        <f t="shared" si="36"/>
        <v>1838076.56</v>
      </c>
      <c r="N2331" s="41">
        <v>44471.729166666664</v>
      </c>
      <c r="O2331" s="39">
        <v>6870264217</v>
      </c>
      <c r="P2331" s="42" t="s">
        <v>315</v>
      </c>
      <c r="Q2331" s="42" t="s">
        <v>8157</v>
      </c>
      <c r="R2331" s="60">
        <v>44512</v>
      </c>
      <c r="S2331" s="42" t="s">
        <v>243</v>
      </c>
      <c r="T2331" s="68"/>
    </row>
    <row r="2332" spans="1:20" s="70" customFormat="1" x14ac:dyDescent="0.2">
      <c r="A2332" s="38" t="s">
        <v>8158</v>
      </c>
      <c r="B2332" s="42" t="s">
        <v>8155</v>
      </c>
      <c r="C2332" s="42"/>
      <c r="D2332" s="38">
        <v>508442</v>
      </c>
      <c r="E2332" s="38"/>
      <c r="F2332" s="38"/>
      <c r="G2332" s="42" t="s">
        <v>659</v>
      </c>
      <c r="H2332" s="38">
        <v>8263000141</v>
      </c>
      <c r="I2332" s="40">
        <v>7</v>
      </c>
      <c r="J2332" s="3">
        <v>-2640</v>
      </c>
      <c r="K2332" s="3"/>
      <c r="L2332" s="3">
        <v>-475.2</v>
      </c>
      <c r="M2332" s="3">
        <f t="shared" si="36"/>
        <v>-3115.2</v>
      </c>
      <c r="N2332" s="41">
        <v>44473</v>
      </c>
      <c r="O2332" s="39"/>
      <c r="P2332" s="42" t="s">
        <v>315</v>
      </c>
      <c r="Q2332" s="42"/>
      <c r="R2332" s="60"/>
      <c r="S2332" s="42" t="s">
        <v>243</v>
      </c>
      <c r="T2332" s="68"/>
    </row>
    <row r="2333" spans="1:20" s="70" customFormat="1" x14ac:dyDescent="0.2">
      <c r="A2333" s="38" t="s">
        <v>8159</v>
      </c>
      <c r="B2333" s="42" t="s">
        <v>8160</v>
      </c>
      <c r="C2333" s="42" t="s">
        <v>8161</v>
      </c>
      <c r="D2333" s="38">
        <v>508442</v>
      </c>
      <c r="E2333" s="38"/>
      <c r="F2333" s="38"/>
      <c r="G2333" s="42" t="s">
        <v>659</v>
      </c>
      <c r="H2333" s="38">
        <v>8263000141</v>
      </c>
      <c r="I2333" s="40">
        <v>164</v>
      </c>
      <c r="J2333" s="3">
        <v>1535580</v>
      </c>
      <c r="K2333" s="3"/>
      <c r="L2333" s="3">
        <v>276404.40000000002</v>
      </c>
      <c r="M2333" s="3">
        <f t="shared" si="36"/>
        <v>1811984.4</v>
      </c>
      <c r="N2333" s="41">
        <v>44433</v>
      </c>
      <c r="O2333" s="39">
        <v>6870264290</v>
      </c>
      <c r="P2333" s="42" t="s">
        <v>315</v>
      </c>
      <c r="Q2333" s="42" t="s">
        <v>8157</v>
      </c>
      <c r="R2333" s="60">
        <v>44512</v>
      </c>
      <c r="S2333" s="42" t="s">
        <v>243</v>
      </c>
      <c r="T2333" s="68"/>
    </row>
    <row r="2334" spans="1:20" s="70" customFormat="1" x14ac:dyDescent="0.2">
      <c r="A2334" s="38" t="s">
        <v>8162</v>
      </c>
      <c r="B2334" s="42" t="s">
        <v>8163</v>
      </c>
      <c r="C2334" s="42" t="s">
        <v>8164</v>
      </c>
      <c r="D2334" s="38">
        <v>407261</v>
      </c>
      <c r="E2334" s="38"/>
      <c r="F2334" s="38"/>
      <c r="G2334" s="42" t="s">
        <v>58</v>
      </c>
      <c r="H2334" s="38">
        <v>8266012912</v>
      </c>
      <c r="I2334" s="40">
        <v>9854026503</v>
      </c>
      <c r="J2334" s="3">
        <v>74594.25</v>
      </c>
      <c r="K2334" s="3"/>
      <c r="L2334" s="3">
        <v>0</v>
      </c>
      <c r="M2334" s="3">
        <f t="shared" si="36"/>
        <v>74594.25</v>
      </c>
      <c r="N2334" s="41">
        <v>44502.729166666664</v>
      </c>
      <c r="O2334" s="39">
        <v>6870264317</v>
      </c>
      <c r="P2334" s="42" t="s">
        <v>315</v>
      </c>
      <c r="Q2334" s="42"/>
      <c r="R2334" s="60"/>
      <c r="S2334" s="42" t="s">
        <v>243</v>
      </c>
      <c r="T2334" s="68" t="s">
        <v>506</v>
      </c>
    </row>
    <row r="2335" spans="1:20" s="70" customFormat="1" x14ac:dyDescent="0.2">
      <c r="A2335" s="38" t="s">
        <v>8165</v>
      </c>
      <c r="B2335" s="39" t="s">
        <v>8163</v>
      </c>
      <c r="C2335" s="39" t="s">
        <v>8164</v>
      </c>
      <c r="D2335" s="38">
        <v>407261</v>
      </c>
      <c r="E2335" s="38"/>
      <c r="F2335" s="38"/>
      <c r="G2335" s="39" t="s">
        <v>58</v>
      </c>
      <c r="H2335" s="38">
        <v>8266012912</v>
      </c>
      <c r="I2335" s="40">
        <v>9854023423</v>
      </c>
      <c r="J2335" s="2">
        <v>68213.19</v>
      </c>
      <c r="K2335" s="2"/>
      <c r="L2335" s="2">
        <v>0</v>
      </c>
      <c r="M2335" s="3">
        <f t="shared" si="36"/>
        <v>68213.19</v>
      </c>
      <c r="N2335" s="41">
        <v>44502.729166666664</v>
      </c>
      <c r="O2335" s="39">
        <v>6870264317</v>
      </c>
      <c r="P2335" s="39" t="s">
        <v>52</v>
      </c>
      <c r="Q2335" s="40"/>
      <c r="R2335" s="41"/>
      <c r="S2335" s="39" t="s">
        <v>54</v>
      </c>
      <c r="T2335" s="68"/>
    </row>
    <row r="2336" spans="1:20" s="70" customFormat="1" x14ac:dyDescent="0.2">
      <c r="A2336" s="38" t="s">
        <v>8166</v>
      </c>
      <c r="B2336" s="39" t="s">
        <v>8167</v>
      </c>
      <c r="C2336" s="39" t="s">
        <v>8168</v>
      </c>
      <c r="D2336" s="38">
        <v>407261</v>
      </c>
      <c r="E2336" s="38"/>
      <c r="F2336" s="38"/>
      <c r="G2336" s="39" t="s">
        <v>58</v>
      </c>
      <c r="H2336" s="38">
        <v>8266012912</v>
      </c>
      <c r="I2336" s="40">
        <v>9854023413</v>
      </c>
      <c r="J2336" s="2">
        <v>60982.11</v>
      </c>
      <c r="K2336" s="2"/>
      <c r="L2336" s="2">
        <v>0</v>
      </c>
      <c r="M2336" s="3">
        <f t="shared" si="36"/>
        <v>60982.11</v>
      </c>
      <c r="N2336" s="41">
        <v>44501.729166666664</v>
      </c>
      <c r="O2336" s="39">
        <v>6870264324</v>
      </c>
      <c r="P2336" s="39" t="s">
        <v>52</v>
      </c>
      <c r="Q2336" s="40"/>
      <c r="R2336" s="41"/>
      <c r="S2336" s="39" t="s">
        <v>54</v>
      </c>
      <c r="T2336" s="68"/>
    </row>
    <row r="2337" spans="1:20" s="70" customFormat="1" x14ac:dyDescent="0.2">
      <c r="A2337" s="38" t="s">
        <v>8169</v>
      </c>
      <c r="B2337" s="42" t="s">
        <v>8167</v>
      </c>
      <c r="C2337" s="42" t="s">
        <v>8168</v>
      </c>
      <c r="D2337" s="38">
        <v>407261</v>
      </c>
      <c r="E2337" s="38"/>
      <c r="F2337" s="38"/>
      <c r="G2337" s="42" t="s">
        <v>58</v>
      </c>
      <c r="H2337" s="38">
        <v>8266012912</v>
      </c>
      <c r="I2337" s="40">
        <v>9854021137</v>
      </c>
      <c r="J2337" s="3">
        <v>51798.8</v>
      </c>
      <c r="K2337" s="3"/>
      <c r="L2337" s="3">
        <v>0</v>
      </c>
      <c r="M2337" s="3">
        <f t="shared" si="36"/>
        <v>51798.8</v>
      </c>
      <c r="N2337" s="41">
        <v>44501.729166666664</v>
      </c>
      <c r="O2337" s="39">
        <v>6870264324</v>
      </c>
      <c r="P2337" s="42" t="s">
        <v>315</v>
      </c>
      <c r="Q2337" s="42"/>
      <c r="R2337" s="60"/>
      <c r="S2337" s="42" t="s">
        <v>243</v>
      </c>
      <c r="T2337" s="68" t="s">
        <v>506</v>
      </c>
    </row>
    <row r="2338" spans="1:20" s="70" customFormat="1" x14ac:dyDescent="0.2">
      <c r="A2338" s="38" t="s">
        <v>8170</v>
      </c>
      <c r="B2338" s="39" t="s">
        <v>8171</v>
      </c>
      <c r="C2338" s="39" t="s">
        <v>8172</v>
      </c>
      <c r="D2338" s="38">
        <v>811819</v>
      </c>
      <c r="E2338" s="38"/>
      <c r="F2338" s="38"/>
      <c r="G2338" s="39" t="s">
        <v>1091</v>
      </c>
      <c r="H2338" s="38">
        <v>8263000049</v>
      </c>
      <c r="I2338" s="40" t="s">
        <v>8173</v>
      </c>
      <c r="J2338" s="2">
        <v>21392</v>
      </c>
      <c r="K2338" s="2"/>
      <c r="L2338" s="2">
        <v>0</v>
      </c>
      <c r="M2338" s="3">
        <f t="shared" si="36"/>
        <v>21392</v>
      </c>
      <c r="N2338" s="41">
        <v>44480.729166666664</v>
      </c>
      <c r="O2338" s="39">
        <v>3445019626</v>
      </c>
      <c r="P2338" s="39" t="s">
        <v>52</v>
      </c>
      <c r="Q2338" s="40">
        <v>110082110755</v>
      </c>
      <c r="R2338" s="41">
        <v>44478</v>
      </c>
      <c r="S2338" s="39" t="s">
        <v>54</v>
      </c>
      <c r="T2338" s="68"/>
    </row>
    <row r="2339" spans="1:20" s="70" customFormat="1" x14ac:dyDescent="0.2">
      <c r="A2339" s="38" t="s">
        <v>8174</v>
      </c>
      <c r="B2339" s="39" t="s">
        <v>8175</v>
      </c>
      <c r="C2339" s="39" t="s">
        <v>8176</v>
      </c>
      <c r="D2339" s="38">
        <v>811819</v>
      </c>
      <c r="E2339" s="38"/>
      <c r="F2339" s="38"/>
      <c r="G2339" s="39" t="s">
        <v>1091</v>
      </c>
      <c r="H2339" s="38">
        <v>8263000049</v>
      </c>
      <c r="I2339" s="40" t="s">
        <v>8177</v>
      </c>
      <c r="J2339" s="2">
        <v>102696</v>
      </c>
      <c r="K2339" s="2"/>
      <c r="L2339" s="2">
        <v>0</v>
      </c>
      <c r="M2339" s="3">
        <f t="shared" si="36"/>
        <v>102696</v>
      </c>
      <c r="N2339" s="41">
        <v>44459.729166666664</v>
      </c>
      <c r="O2339" s="39">
        <v>3445018290</v>
      </c>
      <c r="P2339" s="39" t="s">
        <v>52</v>
      </c>
      <c r="Q2339" s="40">
        <v>110082110755</v>
      </c>
      <c r="R2339" s="41">
        <v>44478</v>
      </c>
      <c r="S2339" s="39" t="s">
        <v>54</v>
      </c>
      <c r="T2339" s="68"/>
    </row>
    <row r="2340" spans="1:20" s="70" customFormat="1" x14ac:dyDescent="0.2">
      <c r="A2340" s="38" t="s">
        <v>8178</v>
      </c>
      <c r="B2340" s="39" t="s">
        <v>8179</v>
      </c>
      <c r="C2340" s="39" t="s">
        <v>8180</v>
      </c>
      <c r="D2340" s="38">
        <v>811819</v>
      </c>
      <c r="E2340" s="38"/>
      <c r="F2340" s="38"/>
      <c r="G2340" s="39" t="s">
        <v>1091</v>
      </c>
      <c r="H2340" s="38">
        <v>8263000049</v>
      </c>
      <c r="I2340" s="40" t="s">
        <v>8181</v>
      </c>
      <c r="J2340" s="2">
        <v>116122</v>
      </c>
      <c r="K2340" s="2"/>
      <c r="L2340" s="2">
        <v>0</v>
      </c>
      <c r="M2340" s="3">
        <f t="shared" si="36"/>
        <v>116122</v>
      </c>
      <c r="N2340" s="41">
        <v>44469.729166666664</v>
      </c>
      <c r="O2340" s="39">
        <v>3445018291</v>
      </c>
      <c r="P2340" s="39" t="s">
        <v>52</v>
      </c>
      <c r="Q2340" s="40">
        <v>110082110755</v>
      </c>
      <c r="R2340" s="41">
        <v>44478</v>
      </c>
      <c r="S2340" s="39" t="s">
        <v>54</v>
      </c>
      <c r="T2340" s="68"/>
    </row>
    <row r="2341" spans="1:20" s="70" customFormat="1" x14ac:dyDescent="0.2">
      <c r="A2341" s="38" t="s">
        <v>8182</v>
      </c>
      <c r="B2341" s="39" t="s">
        <v>8183</v>
      </c>
      <c r="C2341" s="39" t="s">
        <v>8184</v>
      </c>
      <c r="D2341" s="38">
        <v>811819</v>
      </c>
      <c r="E2341" s="38"/>
      <c r="F2341" s="38"/>
      <c r="G2341" s="39" t="s">
        <v>1091</v>
      </c>
      <c r="H2341" s="38">
        <v>8263000049</v>
      </c>
      <c r="I2341" s="40" t="s">
        <v>8185</v>
      </c>
      <c r="J2341" s="2">
        <v>76158</v>
      </c>
      <c r="K2341" s="2"/>
      <c r="L2341" s="2">
        <v>0</v>
      </c>
      <c r="M2341" s="3">
        <f t="shared" si="36"/>
        <v>76158</v>
      </c>
      <c r="N2341" s="41">
        <v>44459.729166666664</v>
      </c>
      <c r="O2341" s="39">
        <v>3445018293</v>
      </c>
      <c r="P2341" s="39" t="s">
        <v>52</v>
      </c>
      <c r="Q2341" s="40">
        <v>110082110755</v>
      </c>
      <c r="R2341" s="41">
        <v>44478</v>
      </c>
      <c r="S2341" s="39" t="s">
        <v>54</v>
      </c>
      <c r="T2341" s="68"/>
    </row>
    <row r="2342" spans="1:20" s="70" customFormat="1" x14ac:dyDescent="0.2">
      <c r="A2342" s="38" t="s">
        <v>8186</v>
      </c>
      <c r="B2342" s="39" t="s">
        <v>8187</v>
      </c>
      <c r="C2342" s="39" t="s">
        <v>8188</v>
      </c>
      <c r="D2342" s="38">
        <v>811819</v>
      </c>
      <c r="E2342" s="38"/>
      <c r="F2342" s="38"/>
      <c r="G2342" s="39" t="s">
        <v>1091</v>
      </c>
      <c r="H2342" s="38">
        <v>8263000049</v>
      </c>
      <c r="I2342" s="40" t="s">
        <v>8189</v>
      </c>
      <c r="J2342" s="2">
        <v>158000</v>
      </c>
      <c r="K2342" s="2"/>
      <c r="L2342" s="2">
        <v>0</v>
      </c>
      <c r="M2342" s="3">
        <f t="shared" si="36"/>
        <v>158000</v>
      </c>
      <c r="N2342" s="41">
        <v>44481.729166666664</v>
      </c>
      <c r="O2342" s="39">
        <v>3445018296</v>
      </c>
      <c r="P2342" s="39" t="s">
        <v>52</v>
      </c>
      <c r="Q2342" s="40">
        <v>110082110755</v>
      </c>
      <c r="R2342" s="41">
        <v>44478</v>
      </c>
      <c r="S2342" s="39" t="s">
        <v>54</v>
      </c>
      <c r="T2342" s="68"/>
    </row>
    <row r="2343" spans="1:20" s="70" customFormat="1" x14ac:dyDescent="0.2">
      <c r="A2343" s="38" t="s">
        <v>8190</v>
      </c>
      <c r="B2343" s="39" t="s">
        <v>8191</v>
      </c>
      <c r="C2343" s="39" t="s">
        <v>8192</v>
      </c>
      <c r="D2343" s="38">
        <v>811819</v>
      </c>
      <c r="E2343" s="38"/>
      <c r="F2343" s="38"/>
      <c r="G2343" s="39" t="s">
        <v>1091</v>
      </c>
      <c r="H2343" s="38">
        <v>8263000049</v>
      </c>
      <c r="I2343" s="40" t="s">
        <v>8193</v>
      </c>
      <c r="J2343" s="2">
        <v>172918</v>
      </c>
      <c r="K2343" s="2"/>
      <c r="L2343" s="2">
        <v>0</v>
      </c>
      <c r="M2343" s="3">
        <f t="shared" si="36"/>
        <v>172918</v>
      </c>
      <c r="N2343" s="41">
        <v>44473.729166666664</v>
      </c>
      <c r="O2343" s="39">
        <v>3445018301</v>
      </c>
      <c r="P2343" s="39" t="s">
        <v>52</v>
      </c>
      <c r="Q2343" s="40">
        <v>110082110755</v>
      </c>
      <c r="R2343" s="41">
        <v>44478</v>
      </c>
      <c r="S2343" s="39" t="s">
        <v>54</v>
      </c>
      <c r="T2343" s="68"/>
    </row>
    <row r="2344" spans="1:20" s="70" customFormat="1" x14ac:dyDescent="0.2">
      <c r="A2344" s="38" t="s">
        <v>8194</v>
      </c>
      <c r="B2344" s="39" t="s">
        <v>8195</v>
      </c>
      <c r="C2344" s="39" t="s">
        <v>8196</v>
      </c>
      <c r="D2344" s="38">
        <v>811819</v>
      </c>
      <c r="E2344" s="38"/>
      <c r="F2344" s="38"/>
      <c r="G2344" s="39" t="s">
        <v>1091</v>
      </c>
      <c r="H2344" s="38">
        <v>8263000049</v>
      </c>
      <c r="I2344" s="40" t="s">
        <v>8197</v>
      </c>
      <c r="J2344" s="2">
        <v>131617</v>
      </c>
      <c r="K2344" s="2"/>
      <c r="L2344" s="2">
        <v>0</v>
      </c>
      <c r="M2344" s="3">
        <f t="shared" si="36"/>
        <v>131617</v>
      </c>
      <c r="N2344" s="41">
        <v>44473.729166666664</v>
      </c>
      <c r="O2344" s="39">
        <v>3445018302</v>
      </c>
      <c r="P2344" s="39" t="s">
        <v>52</v>
      </c>
      <c r="Q2344" s="40">
        <v>110082110755</v>
      </c>
      <c r="R2344" s="41">
        <v>44478</v>
      </c>
      <c r="S2344" s="39" t="s">
        <v>54</v>
      </c>
      <c r="T2344" s="68"/>
    </row>
    <row r="2345" spans="1:20" s="70" customFormat="1" x14ac:dyDescent="0.2">
      <c r="A2345" s="38" t="s">
        <v>8198</v>
      </c>
      <c r="B2345" s="39" t="s">
        <v>8199</v>
      </c>
      <c r="C2345" s="39" t="s">
        <v>8200</v>
      </c>
      <c r="D2345" s="38">
        <v>811819</v>
      </c>
      <c r="E2345" s="38"/>
      <c r="F2345" s="38"/>
      <c r="G2345" s="39" t="s">
        <v>1091</v>
      </c>
      <c r="H2345" s="38">
        <v>8263000049</v>
      </c>
      <c r="I2345" s="40" t="s">
        <v>8201</v>
      </c>
      <c r="J2345" s="2">
        <v>131617</v>
      </c>
      <c r="K2345" s="2"/>
      <c r="L2345" s="2">
        <v>0</v>
      </c>
      <c r="M2345" s="3">
        <f t="shared" si="36"/>
        <v>131617</v>
      </c>
      <c r="N2345" s="41">
        <v>44473.729166666664</v>
      </c>
      <c r="O2345" s="39">
        <v>3445018303</v>
      </c>
      <c r="P2345" s="39" t="s">
        <v>52</v>
      </c>
      <c r="Q2345" s="40">
        <v>110082110755</v>
      </c>
      <c r="R2345" s="41">
        <v>44478</v>
      </c>
      <c r="S2345" s="39" t="s">
        <v>54</v>
      </c>
      <c r="T2345" s="68"/>
    </row>
    <row r="2346" spans="1:20" s="70" customFormat="1" x14ac:dyDescent="0.2">
      <c r="A2346" s="38" t="s">
        <v>8202</v>
      </c>
      <c r="B2346" s="39" t="s">
        <v>8203</v>
      </c>
      <c r="C2346" s="39" t="s">
        <v>8204</v>
      </c>
      <c r="D2346" s="38">
        <v>811819</v>
      </c>
      <c r="E2346" s="38"/>
      <c r="F2346" s="38"/>
      <c r="G2346" s="39" t="s">
        <v>1091</v>
      </c>
      <c r="H2346" s="38">
        <v>8263000049</v>
      </c>
      <c r="I2346" s="40" t="s">
        <v>8205</v>
      </c>
      <c r="J2346" s="2">
        <v>131617</v>
      </c>
      <c r="K2346" s="2"/>
      <c r="L2346" s="2">
        <v>0</v>
      </c>
      <c r="M2346" s="3">
        <f t="shared" si="36"/>
        <v>131617</v>
      </c>
      <c r="N2346" s="41">
        <v>44473.729166666664</v>
      </c>
      <c r="O2346" s="39">
        <v>3445018305</v>
      </c>
      <c r="P2346" s="39" t="s">
        <v>52</v>
      </c>
      <c r="Q2346" s="40">
        <v>110082110755</v>
      </c>
      <c r="R2346" s="41">
        <v>44478</v>
      </c>
      <c r="S2346" s="39" t="s">
        <v>54</v>
      </c>
      <c r="T2346" s="68"/>
    </row>
    <row r="2347" spans="1:20" s="70" customFormat="1" x14ac:dyDescent="0.2">
      <c r="A2347" s="38" t="s">
        <v>8206</v>
      </c>
      <c r="B2347" s="39" t="s">
        <v>8207</v>
      </c>
      <c r="C2347" s="39" t="s">
        <v>8208</v>
      </c>
      <c r="D2347" s="38">
        <v>811819</v>
      </c>
      <c r="E2347" s="38"/>
      <c r="F2347" s="38"/>
      <c r="G2347" s="39" t="s">
        <v>1091</v>
      </c>
      <c r="H2347" s="38">
        <v>8263000049</v>
      </c>
      <c r="I2347" s="40" t="s">
        <v>8209</v>
      </c>
      <c r="J2347" s="2">
        <v>111122</v>
      </c>
      <c r="K2347" s="2"/>
      <c r="L2347" s="2">
        <v>0</v>
      </c>
      <c r="M2347" s="3">
        <f t="shared" si="36"/>
        <v>111122</v>
      </c>
      <c r="N2347" s="41">
        <v>44480.729166666664</v>
      </c>
      <c r="O2347" s="39">
        <v>3445018308</v>
      </c>
      <c r="P2347" s="39" t="s">
        <v>52</v>
      </c>
      <c r="Q2347" s="40">
        <v>110082110755</v>
      </c>
      <c r="R2347" s="41">
        <v>44478</v>
      </c>
      <c r="S2347" s="39" t="s">
        <v>54</v>
      </c>
      <c r="T2347" s="68"/>
    </row>
    <row r="2348" spans="1:20" s="70" customFormat="1" x14ac:dyDescent="0.2">
      <c r="A2348" s="38" t="s">
        <v>8210</v>
      </c>
      <c r="B2348" s="39" t="s">
        <v>8211</v>
      </c>
      <c r="C2348" s="39" t="s">
        <v>8212</v>
      </c>
      <c r="D2348" s="38">
        <v>811819</v>
      </c>
      <c r="E2348" s="38"/>
      <c r="F2348" s="38"/>
      <c r="G2348" s="39" t="s">
        <v>1091</v>
      </c>
      <c r="H2348" s="38">
        <v>8263000049</v>
      </c>
      <c r="I2348" s="40" t="s">
        <v>8213</v>
      </c>
      <c r="J2348" s="2">
        <v>160918</v>
      </c>
      <c r="K2348" s="2"/>
      <c r="L2348" s="2">
        <v>0</v>
      </c>
      <c r="M2348" s="3">
        <f t="shared" si="36"/>
        <v>160918</v>
      </c>
      <c r="N2348" s="41">
        <v>44473.729166666664</v>
      </c>
      <c r="O2348" s="39">
        <v>3445018309</v>
      </c>
      <c r="P2348" s="39" t="s">
        <v>52</v>
      </c>
      <c r="Q2348" s="40">
        <v>110082110755</v>
      </c>
      <c r="R2348" s="41">
        <v>44478</v>
      </c>
      <c r="S2348" s="39" t="s">
        <v>54</v>
      </c>
      <c r="T2348" s="68"/>
    </row>
    <row r="2349" spans="1:20" s="70" customFormat="1" x14ac:dyDescent="0.2">
      <c r="A2349" s="38" t="s">
        <v>8214</v>
      </c>
      <c r="B2349" s="39" t="s">
        <v>8215</v>
      </c>
      <c r="C2349" s="39" t="s">
        <v>8216</v>
      </c>
      <c r="D2349" s="38">
        <v>811819</v>
      </c>
      <c r="E2349" s="38"/>
      <c r="F2349" s="38"/>
      <c r="G2349" s="39" t="s">
        <v>1091</v>
      </c>
      <c r="H2349" s="38">
        <v>8263000049</v>
      </c>
      <c r="I2349" s="40" t="s">
        <v>8217</v>
      </c>
      <c r="J2349" s="2">
        <v>160918</v>
      </c>
      <c r="K2349" s="2"/>
      <c r="L2349" s="2">
        <v>0</v>
      </c>
      <c r="M2349" s="3">
        <f t="shared" si="36"/>
        <v>160918</v>
      </c>
      <c r="N2349" s="41">
        <v>44473.729166666664</v>
      </c>
      <c r="O2349" s="39">
        <v>3445018310</v>
      </c>
      <c r="P2349" s="39" t="s">
        <v>52</v>
      </c>
      <c r="Q2349" s="40">
        <v>110082110755</v>
      </c>
      <c r="R2349" s="41">
        <v>44478</v>
      </c>
      <c r="S2349" s="39" t="s">
        <v>54</v>
      </c>
      <c r="T2349" s="68"/>
    </row>
    <row r="2350" spans="1:20" s="70" customFormat="1" x14ac:dyDescent="0.2">
      <c r="A2350" s="38" t="s">
        <v>8218</v>
      </c>
      <c r="B2350" s="39" t="s">
        <v>8219</v>
      </c>
      <c r="C2350" s="39" t="s">
        <v>8220</v>
      </c>
      <c r="D2350" s="38">
        <v>811819</v>
      </c>
      <c r="E2350" s="38"/>
      <c r="F2350" s="38"/>
      <c r="G2350" s="39" t="s">
        <v>1091</v>
      </c>
      <c r="H2350" s="38">
        <v>8263000049</v>
      </c>
      <c r="I2350" s="40" t="s">
        <v>8221</v>
      </c>
      <c r="J2350" s="2">
        <v>111122</v>
      </c>
      <c r="K2350" s="2"/>
      <c r="L2350" s="2">
        <v>0</v>
      </c>
      <c r="M2350" s="3">
        <f t="shared" si="36"/>
        <v>111122</v>
      </c>
      <c r="N2350" s="41">
        <v>44473.729166666664</v>
      </c>
      <c r="O2350" s="39">
        <v>3445018362</v>
      </c>
      <c r="P2350" s="39" t="s">
        <v>52</v>
      </c>
      <c r="Q2350" s="40">
        <v>110082110755</v>
      </c>
      <c r="R2350" s="41">
        <v>44478</v>
      </c>
      <c r="S2350" s="39" t="s">
        <v>54</v>
      </c>
      <c r="T2350" s="68"/>
    </row>
    <row r="2351" spans="1:20" s="70" customFormat="1" x14ac:dyDescent="0.2">
      <c r="A2351" s="38" t="s">
        <v>8222</v>
      </c>
      <c r="B2351" s="39" t="s">
        <v>8223</v>
      </c>
      <c r="C2351" s="39" t="s">
        <v>8224</v>
      </c>
      <c r="D2351" s="38">
        <v>811819</v>
      </c>
      <c r="E2351" s="38"/>
      <c r="F2351" s="38"/>
      <c r="G2351" s="39" t="s">
        <v>1091</v>
      </c>
      <c r="H2351" s="38">
        <v>8263000049</v>
      </c>
      <c r="I2351" s="40" t="s">
        <v>8225</v>
      </c>
      <c r="J2351" s="2">
        <v>111122</v>
      </c>
      <c r="K2351" s="2"/>
      <c r="L2351" s="2">
        <v>0</v>
      </c>
      <c r="M2351" s="3">
        <f t="shared" si="36"/>
        <v>111122</v>
      </c>
      <c r="N2351" s="41">
        <v>44466.729166666664</v>
      </c>
      <c r="O2351" s="39">
        <v>3445018365</v>
      </c>
      <c r="P2351" s="39" t="s">
        <v>52</v>
      </c>
      <c r="Q2351" s="40">
        <v>110082110755</v>
      </c>
      <c r="R2351" s="41">
        <v>44478</v>
      </c>
      <c r="S2351" s="39" t="s">
        <v>54</v>
      </c>
      <c r="T2351" s="68"/>
    </row>
    <row r="2352" spans="1:20" s="70" customFormat="1" x14ac:dyDescent="0.2">
      <c r="A2352" s="38" t="s">
        <v>8226</v>
      </c>
      <c r="B2352" s="42" t="s">
        <v>8227</v>
      </c>
      <c r="C2352" s="42" t="s">
        <v>8228</v>
      </c>
      <c r="D2352" s="58">
        <v>402300</v>
      </c>
      <c r="E2352" s="38"/>
      <c r="F2352" s="58"/>
      <c r="G2352" s="42" t="s">
        <v>230</v>
      </c>
      <c r="H2352" s="38">
        <v>8263000149</v>
      </c>
      <c r="I2352" s="40" t="s">
        <v>8229</v>
      </c>
      <c r="J2352" s="3">
        <v>1531292.44</v>
      </c>
      <c r="K2352" s="3"/>
      <c r="L2352" s="3">
        <v>275632.56</v>
      </c>
      <c r="M2352" s="3">
        <f t="shared" si="36"/>
        <v>1806925</v>
      </c>
      <c r="N2352" s="41">
        <v>44495.729166666664</v>
      </c>
      <c r="O2352" s="39">
        <v>6870265103</v>
      </c>
      <c r="P2352" s="42" t="s">
        <v>315</v>
      </c>
      <c r="Q2352" s="42"/>
      <c r="R2352" s="60"/>
      <c r="S2352" s="42" t="s">
        <v>243</v>
      </c>
      <c r="T2352" s="68" t="s">
        <v>506</v>
      </c>
    </row>
    <row r="2353" spans="1:20" s="70" customFormat="1" x14ac:dyDescent="0.2">
      <c r="A2353" s="38" t="s">
        <v>8230</v>
      </c>
      <c r="B2353" s="42" t="s">
        <v>8231</v>
      </c>
      <c r="C2353" s="42" t="s">
        <v>8232</v>
      </c>
      <c r="D2353" s="58">
        <v>402300</v>
      </c>
      <c r="E2353" s="38"/>
      <c r="F2353" s="58"/>
      <c r="G2353" s="42" t="s">
        <v>230</v>
      </c>
      <c r="H2353" s="38">
        <v>8263000149</v>
      </c>
      <c r="I2353" s="40" t="s">
        <v>8233</v>
      </c>
      <c r="J2353" s="3">
        <v>1227604.28</v>
      </c>
      <c r="K2353" s="3"/>
      <c r="L2353" s="3">
        <v>220968.72</v>
      </c>
      <c r="M2353" s="3">
        <f t="shared" si="36"/>
        <v>1448573</v>
      </c>
      <c r="N2353" s="41">
        <v>44495.729166666664</v>
      </c>
      <c r="O2353" s="39">
        <v>6870265108</v>
      </c>
      <c r="P2353" s="42" t="s">
        <v>315</v>
      </c>
      <c r="Q2353" s="42"/>
      <c r="R2353" s="60"/>
      <c r="S2353" s="42" t="s">
        <v>243</v>
      </c>
      <c r="T2353" s="68" t="s">
        <v>506</v>
      </c>
    </row>
    <row r="2354" spans="1:20" s="70" customFormat="1" x14ac:dyDescent="0.2">
      <c r="A2354" s="38" t="s">
        <v>8234</v>
      </c>
      <c r="B2354" s="42" t="s">
        <v>8235</v>
      </c>
      <c r="C2354" s="42" t="s">
        <v>8236</v>
      </c>
      <c r="D2354" s="58">
        <v>402300</v>
      </c>
      <c r="E2354" s="38"/>
      <c r="F2354" s="58"/>
      <c r="G2354" s="42" t="s">
        <v>230</v>
      </c>
      <c r="H2354" s="38">
        <v>8263000149</v>
      </c>
      <c r="I2354" s="40" t="s">
        <v>8237</v>
      </c>
      <c r="J2354" s="3">
        <v>1470364.48</v>
      </c>
      <c r="K2354" s="3"/>
      <c r="L2354" s="3">
        <v>264665.52</v>
      </c>
      <c r="M2354" s="3">
        <f t="shared" si="36"/>
        <v>1735030</v>
      </c>
      <c r="N2354" s="41">
        <v>44495.729166666664</v>
      </c>
      <c r="O2354" s="39">
        <v>6870265117</v>
      </c>
      <c r="P2354" s="42" t="s">
        <v>315</v>
      </c>
      <c r="Q2354" s="42"/>
      <c r="R2354" s="60"/>
      <c r="S2354" s="42" t="s">
        <v>243</v>
      </c>
      <c r="T2354" s="68" t="s">
        <v>506</v>
      </c>
    </row>
    <row r="2355" spans="1:20" s="70" customFormat="1" x14ac:dyDescent="0.2">
      <c r="A2355" s="38" t="s">
        <v>8238</v>
      </c>
      <c r="B2355" s="42" t="s">
        <v>8239</v>
      </c>
      <c r="C2355" s="42" t="s">
        <v>8240</v>
      </c>
      <c r="D2355" s="38">
        <v>406359</v>
      </c>
      <c r="E2355" s="38"/>
      <c r="F2355" s="38"/>
      <c r="G2355" s="42" t="s">
        <v>7204</v>
      </c>
      <c r="H2355" s="38">
        <v>8263000098</v>
      </c>
      <c r="I2355" s="40">
        <v>271600029801</v>
      </c>
      <c r="J2355" s="3">
        <v>205200</v>
      </c>
      <c r="K2355" s="3"/>
      <c r="L2355" s="3">
        <v>36936</v>
      </c>
      <c r="M2355" s="3">
        <f t="shared" si="36"/>
        <v>242136</v>
      </c>
      <c r="N2355" s="41">
        <v>44492.729166666664</v>
      </c>
      <c r="O2355" s="39">
        <v>6870265747</v>
      </c>
      <c r="P2355" s="42" t="s">
        <v>315</v>
      </c>
      <c r="Q2355" s="42" t="s">
        <v>8241</v>
      </c>
      <c r="R2355" s="60">
        <v>44530</v>
      </c>
      <c r="S2355" s="42" t="s">
        <v>243</v>
      </c>
      <c r="T2355" s="68"/>
    </row>
    <row r="2356" spans="1:20" s="70" customFormat="1" x14ac:dyDescent="0.2">
      <c r="A2356" s="38" t="s">
        <v>8242</v>
      </c>
      <c r="B2356" s="42" t="s">
        <v>8243</v>
      </c>
      <c r="C2356" s="42" t="s">
        <v>8244</v>
      </c>
      <c r="D2356" s="38">
        <v>406359</v>
      </c>
      <c r="E2356" s="38"/>
      <c r="F2356" s="38"/>
      <c r="G2356" s="42" t="s">
        <v>7204</v>
      </c>
      <c r="H2356" s="38">
        <v>8263000098</v>
      </c>
      <c r="I2356" s="40">
        <v>271600029772</v>
      </c>
      <c r="J2356" s="3">
        <v>316000</v>
      </c>
      <c r="K2356" s="3"/>
      <c r="L2356" s="3">
        <v>56880</v>
      </c>
      <c r="M2356" s="3">
        <f t="shared" si="36"/>
        <v>372880</v>
      </c>
      <c r="N2356" s="41">
        <v>44492.729166666664</v>
      </c>
      <c r="O2356" s="39">
        <v>6870280388</v>
      </c>
      <c r="P2356" s="42" t="s">
        <v>315</v>
      </c>
      <c r="Q2356" s="42" t="s">
        <v>8241</v>
      </c>
      <c r="R2356" s="60">
        <v>44530</v>
      </c>
      <c r="S2356" s="42" t="s">
        <v>243</v>
      </c>
      <c r="T2356" s="68"/>
    </row>
    <row r="2357" spans="1:20" s="70" customFormat="1" x14ac:dyDescent="0.2">
      <c r="A2357" s="38" t="s">
        <v>8245</v>
      </c>
      <c r="B2357" s="39" t="s">
        <v>8246</v>
      </c>
      <c r="C2357" s="39" t="s">
        <v>8247</v>
      </c>
      <c r="D2357" s="58">
        <v>132142</v>
      </c>
      <c r="E2357" s="38"/>
      <c r="F2357" s="58"/>
      <c r="G2357" s="39" t="s">
        <v>3157</v>
      </c>
      <c r="H2357" s="38">
        <v>8266011412</v>
      </c>
      <c r="I2357" s="40" t="s">
        <v>8248</v>
      </c>
      <c r="J2357" s="2">
        <v>98800</v>
      </c>
      <c r="K2357" s="2"/>
      <c r="L2357" s="2">
        <v>17784</v>
      </c>
      <c r="M2357" s="3">
        <f t="shared" si="36"/>
        <v>116584</v>
      </c>
      <c r="N2357" s="41">
        <v>44501.729166666664</v>
      </c>
      <c r="O2357" s="39">
        <v>6870265824</v>
      </c>
      <c r="P2357" s="39" t="s">
        <v>52</v>
      </c>
      <c r="Q2357" s="40" t="s">
        <v>8249</v>
      </c>
      <c r="R2357" s="41">
        <v>44519</v>
      </c>
      <c r="S2357" s="39" t="s">
        <v>54</v>
      </c>
      <c r="T2357" s="68"/>
    </row>
    <row r="2358" spans="1:20" s="70" customFormat="1" x14ac:dyDescent="0.2">
      <c r="A2358" s="38" t="s">
        <v>8250</v>
      </c>
      <c r="B2358" s="42" t="s">
        <v>8251</v>
      </c>
      <c r="C2358" s="42" t="s">
        <v>8252</v>
      </c>
      <c r="D2358" s="38">
        <v>137974</v>
      </c>
      <c r="E2358" s="38"/>
      <c r="F2358" s="38"/>
      <c r="G2358" s="39" t="s">
        <v>3527</v>
      </c>
      <c r="H2358" s="38">
        <v>8263000113</v>
      </c>
      <c r="I2358" s="64" t="s">
        <v>8253</v>
      </c>
      <c r="J2358" s="6">
        <v>3048854</v>
      </c>
      <c r="K2358" s="3"/>
      <c r="L2358" s="3">
        <v>548793.72</v>
      </c>
      <c r="M2358" s="3">
        <f t="shared" si="36"/>
        <v>3597647.7199999997</v>
      </c>
      <c r="N2358" s="41">
        <v>44495.729166666664</v>
      </c>
      <c r="O2358" s="39">
        <v>6870265839</v>
      </c>
      <c r="P2358" s="42" t="s">
        <v>315</v>
      </c>
      <c r="Q2358" s="42" t="s">
        <v>8254</v>
      </c>
      <c r="R2358" s="60">
        <v>44538</v>
      </c>
      <c r="S2358" s="42" t="s">
        <v>243</v>
      </c>
      <c r="T2358" s="68"/>
    </row>
    <row r="2359" spans="1:20" s="70" customFormat="1" x14ac:dyDescent="0.2">
      <c r="A2359" s="38" t="s">
        <v>8255</v>
      </c>
      <c r="B2359" s="42" t="s">
        <v>8256</v>
      </c>
      <c r="C2359" s="42" t="s">
        <v>8257</v>
      </c>
      <c r="D2359" s="38">
        <v>137974</v>
      </c>
      <c r="E2359" s="38"/>
      <c r="F2359" s="38"/>
      <c r="G2359" s="39" t="s">
        <v>3527</v>
      </c>
      <c r="H2359" s="38">
        <v>8263000113</v>
      </c>
      <c r="I2359" s="64" t="s">
        <v>8258</v>
      </c>
      <c r="J2359" s="6">
        <v>245356</v>
      </c>
      <c r="K2359" s="3"/>
      <c r="L2359" s="3">
        <v>44164.08</v>
      </c>
      <c r="M2359" s="3">
        <f t="shared" si="36"/>
        <v>289520.08</v>
      </c>
      <c r="N2359" s="41">
        <v>44490.729166666664</v>
      </c>
      <c r="O2359" s="39">
        <v>6870265865</v>
      </c>
      <c r="P2359" s="42" t="s">
        <v>315</v>
      </c>
      <c r="Q2359" s="42" t="s">
        <v>8259</v>
      </c>
      <c r="R2359" s="60">
        <v>44530</v>
      </c>
      <c r="S2359" s="42" t="s">
        <v>243</v>
      </c>
      <c r="T2359" s="68"/>
    </row>
    <row r="2360" spans="1:20" s="70" customFormat="1" x14ac:dyDescent="0.2">
      <c r="A2360" s="38" t="s">
        <v>8260</v>
      </c>
      <c r="B2360" s="42" t="s">
        <v>8261</v>
      </c>
      <c r="C2360" s="42" t="s">
        <v>8262</v>
      </c>
      <c r="D2360" s="38">
        <v>137974</v>
      </c>
      <c r="E2360" s="38"/>
      <c r="F2360" s="38"/>
      <c r="G2360" s="39" t="s">
        <v>3527</v>
      </c>
      <c r="H2360" s="38">
        <v>8263000113</v>
      </c>
      <c r="I2360" s="64" t="s">
        <v>8263</v>
      </c>
      <c r="J2360" s="6">
        <v>1504848</v>
      </c>
      <c r="K2360" s="3"/>
      <c r="L2360" s="3">
        <v>270872.64</v>
      </c>
      <c r="M2360" s="3">
        <f t="shared" si="36"/>
        <v>1775720.6400000001</v>
      </c>
      <c r="N2360" s="41">
        <v>44456.729166666664</v>
      </c>
      <c r="O2360" s="39">
        <v>6870265878</v>
      </c>
      <c r="P2360" s="42" t="s">
        <v>315</v>
      </c>
      <c r="Q2360" s="42" t="s">
        <v>8264</v>
      </c>
      <c r="R2360" s="60">
        <v>44517</v>
      </c>
      <c r="S2360" s="42" t="s">
        <v>243</v>
      </c>
      <c r="T2360" s="68"/>
    </row>
    <row r="2361" spans="1:20" s="70" customFormat="1" x14ac:dyDescent="0.2">
      <c r="A2361" s="38" t="s">
        <v>8265</v>
      </c>
      <c r="B2361" s="42" t="s">
        <v>8266</v>
      </c>
      <c r="C2361" s="42" t="s">
        <v>8267</v>
      </c>
      <c r="D2361" s="38">
        <v>137974</v>
      </c>
      <c r="E2361" s="38"/>
      <c r="F2361" s="38"/>
      <c r="G2361" s="39" t="s">
        <v>3527</v>
      </c>
      <c r="H2361" s="38">
        <v>8263000113</v>
      </c>
      <c r="I2361" s="64" t="s">
        <v>8268</v>
      </c>
      <c r="J2361" s="6">
        <v>544142</v>
      </c>
      <c r="K2361" s="3"/>
      <c r="L2361" s="3">
        <v>97945.56</v>
      </c>
      <c r="M2361" s="3">
        <f t="shared" si="36"/>
        <v>642087.56000000006</v>
      </c>
      <c r="N2361" s="41">
        <v>44490.729166666664</v>
      </c>
      <c r="O2361" s="39">
        <v>6870265885</v>
      </c>
      <c r="P2361" s="42" t="s">
        <v>315</v>
      </c>
      <c r="Q2361" s="42" t="s">
        <v>8269</v>
      </c>
      <c r="R2361" s="60">
        <v>44533</v>
      </c>
      <c r="S2361" s="42" t="s">
        <v>243</v>
      </c>
      <c r="T2361" s="68"/>
    </row>
    <row r="2362" spans="1:20" s="70" customFormat="1" x14ac:dyDescent="0.2">
      <c r="A2362" s="38" t="s">
        <v>8270</v>
      </c>
      <c r="B2362" s="39" t="s">
        <v>8271</v>
      </c>
      <c r="C2362" s="39" t="s">
        <v>8272</v>
      </c>
      <c r="D2362" s="38">
        <v>821012</v>
      </c>
      <c r="E2362" s="38"/>
      <c r="F2362" s="38"/>
      <c r="G2362" s="39" t="s">
        <v>3527</v>
      </c>
      <c r="H2362" s="38">
        <v>8268005947</v>
      </c>
      <c r="I2362" s="40" t="s">
        <v>8273</v>
      </c>
      <c r="J2362" s="2">
        <v>3358347.36</v>
      </c>
      <c r="K2362" s="2"/>
      <c r="L2362" s="2">
        <v>604502.64</v>
      </c>
      <c r="M2362" s="3">
        <f t="shared" si="36"/>
        <v>3962850</v>
      </c>
      <c r="N2362" s="41">
        <v>44495.729166666664</v>
      </c>
      <c r="O2362" s="39">
        <v>44386006</v>
      </c>
      <c r="P2362" s="39" t="s">
        <v>52</v>
      </c>
      <c r="Q2362" s="40" t="s">
        <v>8274</v>
      </c>
      <c r="R2362" s="41">
        <v>44624</v>
      </c>
      <c r="S2362" s="39" t="s">
        <v>54</v>
      </c>
      <c r="T2362" s="68"/>
    </row>
    <row r="2363" spans="1:20" s="70" customFormat="1" x14ac:dyDescent="0.2">
      <c r="A2363" s="38" t="s">
        <v>8275</v>
      </c>
      <c r="B2363" s="39" t="s">
        <v>8276</v>
      </c>
      <c r="C2363" s="39" t="s">
        <v>8277</v>
      </c>
      <c r="D2363" s="38">
        <v>814805</v>
      </c>
      <c r="E2363" s="38"/>
      <c r="F2363" s="38"/>
      <c r="G2363" s="39" t="s">
        <v>111</v>
      </c>
      <c r="H2363" s="38">
        <v>8268005707</v>
      </c>
      <c r="I2363" s="40">
        <v>3826</v>
      </c>
      <c r="J2363" s="2">
        <v>51360.169491525427</v>
      </c>
      <c r="K2363" s="2"/>
      <c r="L2363" s="2">
        <v>9244.8305084745771</v>
      </c>
      <c r="M2363" s="3">
        <f t="shared" si="36"/>
        <v>60605</v>
      </c>
      <c r="N2363" s="41">
        <v>44497.729166666664</v>
      </c>
      <c r="O2363" s="39">
        <v>44174240</v>
      </c>
      <c r="P2363" s="39" t="s">
        <v>52</v>
      </c>
      <c r="Q2363" s="40"/>
      <c r="R2363" s="41"/>
      <c r="S2363" s="39" t="s">
        <v>54</v>
      </c>
      <c r="T2363" s="68"/>
    </row>
    <row r="2364" spans="1:20" s="70" customFormat="1" x14ac:dyDescent="0.2">
      <c r="A2364" s="38" t="s">
        <v>8278</v>
      </c>
      <c r="B2364" s="39" t="s">
        <v>8279</v>
      </c>
      <c r="C2364" s="39" t="s">
        <v>8280</v>
      </c>
      <c r="D2364" s="38">
        <v>821012</v>
      </c>
      <c r="E2364" s="38"/>
      <c r="F2364" s="38"/>
      <c r="G2364" s="39" t="s">
        <v>3527</v>
      </c>
      <c r="H2364" s="38">
        <v>8268005947</v>
      </c>
      <c r="I2364" s="40" t="s">
        <v>8281</v>
      </c>
      <c r="J2364" s="2">
        <v>449711</v>
      </c>
      <c r="K2364" s="2"/>
      <c r="L2364" s="2">
        <v>80947.98</v>
      </c>
      <c r="M2364" s="3">
        <f t="shared" si="36"/>
        <v>530658.98</v>
      </c>
      <c r="N2364" s="41">
        <v>44419.729166666664</v>
      </c>
      <c r="O2364" s="39">
        <v>44174724</v>
      </c>
      <c r="P2364" s="39" t="s">
        <v>52</v>
      </c>
      <c r="Q2364" s="40" t="s">
        <v>8282</v>
      </c>
      <c r="R2364" s="41">
        <v>44516</v>
      </c>
      <c r="S2364" s="39" t="s">
        <v>54</v>
      </c>
      <c r="T2364" s="68"/>
    </row>
    <row r="2365" spans="1:20" s="70" customFormat="1" x14ac:dyDescent="0.2">
      <c r="A2365" s="38" t="s">
        <v>8283</v>
      </c>
      <c r="B2365" s="39" t="s">
        <v>8284</v>
      </c>
      <c r="C2365" s="39" t="s">
        <v>8285</v>
      </c>
      <c r="D2365" s="38">
        <v>821012</v>
      </c>
      <c r="E2365" s="38"/>
      <c r="F2365" s="38"/>
      <c r="G2365" s="39" t="s">
        <v>3527</v>
      </c>
      <c r="H2365" s="38">
        <v>8268005947</v>
      </c>
      <c r="I2365" s="40" t="s">
        <v>8286</v>
      </c>
      <c r="J2365" s="2">
        <v>1777817.0000000002</v>
      </c>
      <c r="K2365" s="2"/>
      <c r="L2365" s="2">
        <v>320007.06000000006</v>
      </c>
      <c r="M2365" s="3">
        <f t="shared" si="36"/>
        <v>2097824.0600000005</v>
      </c>
      <c r="N2365" s="41">
        <v>44419.729166666664</v>
      </c>
      <c r="O2365" s="39">
        <v>44174780</v>
      </c>
      <c r="P2365" s="39" t="s">
        <v>52</v>
      </c>
      <c r="Q2365" s="40" t="s">
        <v>8282</v>
      </c>
      <c r="R2365" s="41">
        <v>44516</v>
      </c>
      <c r="S2365" s="39" t="s">
        <v>54</v>
      </c>
      <c r="T2365" s="68"/>
    </row>
    <row r="2366" spans="1:20" s="70" customFormat="1" x14ac:dyDescent="0.2">
      <c r="A2366" s="38" t="s">
        <v>8287</v>
      </c>
      <c r="B2366" s="39" t="s">
        <v>8288</v>
      </c>
      <c r="C2366" s="39" t="s">
        <v>8289</v>
      </c>
      <c r="D2366" s="38">
        <v>821012</v>
      </c>
      <c r="E2366" s="38"/>
      <c r="F2366" s="38"/>
      <c r="G2366" s="39" t="s">
        <v>3527</v>
      </c>
      <c r="H2366" s="38">
        <v>8268005947</v>
      </c>
      <c r="I2366" s="40" t="s">
        <v>8290</v>
      </c>
      <c r="J2366" s="2">
        <v>1928007</v>
      </c>
      <c r="K2366" s="2"/>
      <c r="L2366" s="2">
        <v>347041.26</v>
      </c>
      <c r="M2366" s="3">
        <f t="shared" si="36"/>
        <v>2275048.2599999998</v>
      </c>
      <c r="N2366" s="41">
        <v>44495.729166666664</v>
      </c>
      <c r="O2366" s="39">
        <v>44174945</v>
      </c>
      <c r="P2366" s="39" t="s">
        <v>52</v>
      </c>
      <c r="Q2366" s="40" t="s">
        <v>8282</v>
      </c>
      <c r="R2366" s="41">
        <v>44516</v>
      </c>
      <c r="S2366" s="39" t="s">
        <v>54</v>
      </c>
      <c r="T2366" s="68"/>
    </row>
    <row r="2367" spans="1:20" s="70" customFormat="1" x14ac:dyDescent="0.2">
      <c r="A2367" s="38" t="s">
        <v>8291</v>
      </c>
      <c r="B2367" s="39" t="s">
        <v>8292</v>
      </c>
      <c r="C2367" s="39" t="s">
        <v>8293</v>
      </c>
      <c r="D2367" s="38">
        <v>814328</v>
      </c>
      <c r="E2367" s="38"/>
      <c r="F2367" s="38"/>
      <c r="G2367" s="39" t="s">
        <v>8294</v>
      </c>
      <c r="H2367" s="38">
        <v>8266012722</v>
      </c>
      <c r="I2367" s="40" t="s">
        <v>8295</v>
      </c>
      <c r="J2367" s="2">
        <v>7930.4761904761899</v>
      </c>
      <c r="K2367" s="2"/>
      <c r="L2367" s="2">
        <v>396.52380952380952</v>
      </c>
      <c r="M2367" s="3">
        <f t="shared" si="36"/>
        <v>8327</v>
      </c>
      <c r="N2367" s="41">
        <v>44477.729166666664</v>
      </c>
      <c r="O2367" s="39">
        <v>44194264</v>
      </c>
      <c r="P2367" s="39" t="s">
        <v>52</v>
      </c>
      <c r="Q2367" s="40" t="s">
        <v>8296</v>
      </c>
      <c r="R2367" s="41">
        <v>44526</v>
      </c>
      <c r="S2367" s="39" t="s">
        <v>54</v>
      </c>
      <c r="T2367" s="68"/>
    </row>
    <row r="2368" spans="1:20" s="70" customFormat="1" x14ac:dyDescent="0.2">
      <c r="A2368" s="38" t="s">
        <v>8297</v>
      </c>
      <c r="B2368" s="42" t="s">
        <v>8298</v>
      </c>
      <c r="C2368" s="42" t="s">
        <v>8299</v>
      </c>
      <c r="D2368" s="38">
        <v>108271</v>
      </c>
      <c r="E2368" s="38"/>
      <c r="F2368" s="38"/>
      <c r="G2368" s="42" t="s">
        <v>6876</v>
      </c>
      <c r="H2368" s="38">
        <v>8266012562</v>
      </c>
      <c r="I2368" s="40">
        <v>27017</v>
      </c>
      <c r="J2368" s="3">
        <v>12045</v>
      </c>
      <c r="K2368" s="3"/>
      <c r="L2368" s="3">
        <v>2168.1</v>
      </c>
      <c r="M2368" s="3">
        <f t="shared" si="36"/>
        <v>14213.1</v>
      </c>
      <c r="N2368" s="41">
        <v>44483.729166666664</v>
      </c>
      <c r="O2368" s="39">
        <v>6870268235</v>
      </c>
      <c r="P2368" s="42" t="s">
        <v>315</v>
      </c>
      <c r="Q2368" s="42" t="s">
        <v>8300</v>
      </c>
      <c r="R2368" s="60">
        <v>44533</v>
      </c>
      <c r="S2368" s="42" t="s">
        <v>243</v>
      </c>
      <c r="T2368" s="68"/>
    </row>
    <row r="2369" spans="1:20" s="70" customFormat="1" x14ac:dyDescent="0.2">
      <c r="A2369" s="38" t="s">
        <v>8301</v>
      </c>
      <c r="B2369" s="42" t="s">
        <v>8302</v>
      </c>
      <c r="C2369" s="42" t="s">
        <v>8303</v>
      </c>
      <c r="D2369" s="38">
        <v>821190</v>
      </c>
      <c r="E2369" s="38"/>
      <c r="F2369" s="38"/>
      <c r="G2369" s="42" t="s">
        <v>1965</v>
      </c>
      <c r="H2369" s="38">
        <v>8263000154</v>
      </c>
      <c r="I2369" s="40" t="s">
        <v>8304</v>
      </c>
      <c r="J2369" s="3">
        <v>261095.72</v>
      </c>
      <c r="K2369" s="3"/>
      <c r="L2369" s="3">
        <v>46997.229599999999</v>
      </c>
      <c r="M2369" s="3">
        <f t="shared" si="36"/>
        <v>308092.94959999999</v>
      </c>
      <c r="N2369" s="41">
        <v>44497.729166666664</v>
      </c>
      <c r="O2369" s="39">
        <v>6870269130</v>
      </c>
      <c r="P2369" s="42" t="s">
        <v>315</v>
      </c>
      <c r="Q2369" s="42">
        <v>111298095219</v>
      </c>
      <c r="R2369" s="60">
        <v>44530</v>
      </c>
      <c r="S2369" s="42" t="s">
        <v>243</v>
      </c>
      <c r="T2369" s="68"/>
    </row>
    <row r="2370" spans="1:20" s="70" customFormat="1" x14ac:dyDescent="0.2">
      <c r="A2370" s="38" t="s">
        <v>8305</v>
      </c>
      <c r="B2370" s="42" t="s">
        <v>8306</v>
      </c>
      <c r="C2370" s="42" t="s">
        <v>8307</v>
      </c>
      <c r="D2370" s="38">
        <v>821190</v>
      </c>
      <c r="E2370" s="38"/>
      <c r="F2370" s="38"/>
      <c r="G2370" s="42" t="s">
        <v>1965</v>
      </c>
      <c r="H2370" s="38">
        <v>8263000154</v>
      </c>
      <c r="I2370" s="40" t="s">
        <v>8308</v>
      </c>
      <c r="J2370" s="3">
        <v>363561.02</v>
      </c>
      <c r="K2370" s="3"/>
      <c r="L2370" s="3">
        <v>65440.9836</v>
      </c>
      <c r="M2370" s="3">
        <f t="shared" si="36"/>
        <v>429002.0036</v>
      </c>
      <c r="N2370" s="41">
        <v>44497.729166666664</v>
      </c>
      <c r="O2370" s="39">
        <v>6870269146</v>
      </c>
      <c r="P2370" s="42" t="s">
        <v>315</v>
      </c>
      <c r="Q2370" s="42">
        <v>111298095219</v>
      </c>
      <c r="R2370" s="60">
        <v>44530</v>
      </c>
      <c r="S2370" s="42" t="s">
        <v>243</v>
      </c>
      <c r="T2370" s="68" t="s">
        <v>506</v>
      </c>
    </row>
    <row r="2371" spans="1:20" s="70" customFormat="1" x14ac:dyDescent="0.2">
      <c r="A2371" s="38" t="s">
        <v>8309</v>
      </c>
      <c r="B2371" s="42" t="s">
        <v>8310</v>
      </c>
      <c r="C2371" s="42" t="s">
        <v>8311</v>
      </c>
      <c r="D2371" s="38">
        <v>821190</v>
      </c>
      <c r="E2371" s="38"/>
      <c r="F2371" s="38"/>
      <c r="G2371" s="42" t="s">
        <v>1965</v>
      </c>
      <c r="H2371" s="38">
        <v>8263000154</v>
      </c>
      <c r="I2371" s="40" t="s">
        <v>8312</v>
      </c>
      <c r="J2371" s="3">
        <v>1936715.3</v>
      </c>
      <c r="K2371" s="3"/>
      <c r="L2371" s="3">
        <v>348608.75400000002</v>
      </c>
      <c r="M2371" s="3">
        <f t="shared" si="36"/>
        <v>2285324.054</v>
      </c>
      <c r="N2371" s="41">
        <v>44496.729166666664</v>
      </c>
      <c r="O2371" s="39">
        <v>6870269188</v>
      </c>
      <c r="P2371" s="42" t="s">
        <v>315</v>
      </c>
      <c r="Q2371" s="42">
        <v>111298095219</v>
      </c>
      <c r="R2371" s="60">
        <v>44530</v>
      </c>
      <c r="S2371" s="42" t="s">
        <v>243</v>
      </c>
      <c r="T2371" s="68"/>
    </row>
    <row r="2372" spans="1:20" s="70" customFormat="1" x14ac:dyDescent="0.2">
      <c r="A2372" s="38" t="s">
        <v>1434</v>
      </c>
      <c r="B2372" s="42"/>
      <c r="C2372" s="42"/>
      <c r="D2372" s="38"/>
      <c r="E2372" s="38"/>
      <c r="F2372" s="38"/>
      <c r="G2372" s="42" t="s">
        <v>1435</v>
      </c>
      <c r="H2372" s="38"/>
      <c r="I2372" s="40" t="s">
        <v>8313</v>
      </c>
      <c r="J2372" s="3">
        <v>48.75</v>
      </c>
      <c r="K2372" s="3"/>
      <c r="L2372" s="3"/>
      <c r="M2372" s="3">
        <f t="shared" si="36"/>
        <v>48.75</v>
      </c>
      <c r="N2372" s="41">
        <v>44516</v>
      </c>
      <c r="O2372" s="39"/>
      <c r="P2372" s="42"/>
      <c r="Q2372" s="42"/>
      <c r="R2372" s="60"/>
      <c r="S2372" s="42" t="s">
        <v>243</v>
      </c>
      <c r="T2372" s="68"/>
    </row>
    <row r="2373" spans="1:20" s="70" customFormat="1" x14ac:dyDescent="0.2">
      <c r="A2373" s="38" t="s">
        <v>1434</v>
      </c>
      <c r="B2373" s="42"/>
      <c r="C2373" s="42"/>
      <c r="D2373" s="38"/>
      <c r="E2373" s="38"/>
      <c r="F2373" s="38"/>
      <c r="G2373" s="42" t="s">
        <v>1435</v>
      </c>
      <c r="H2373" s="38"/>
      <c r="I2373" s="40" t="s">
        <v>8313</v>
      </c>
      <c r="J2373" s="3">
        <v>147.5</v>
      </c>
      <c r="K2373" s="3"/>
      <c r="L2373" s="3"/>
      <c r="M2373" s="3">
        <f t="shared" si="36"/>
        <v>147.5</v>
      </c>
      <c r="N2373" s="41">
        <v>44516</v>
      </c>
      <c r="O2373" s="39"/>
      <c r="P2373" s="42"/>
      <c r="Q2373" s="42"/>
      <c r="R2373" s="60"/>
      <c r="S2373" s="42" t="s">
        <v>243</v>
      </c>
      <c r="T2373" s="68"/>
    </row>
    <row r="2374" spans="1:20" s="70" customFormat="1" x14ac:dyDescent="0.2">
      <c r="A2374" s="38" t="s">
        <v>1434</v>
      </c>
      <c r="B2374" s="42"/>
      <c r="C2374" s="42"/>
      <c r="D2374" s="38"/>
      <c r="E2374" s="38"/>
      <c r="F2374" s="38"/>
      <c r="G2374" s="42" t="s">
        <v>1435</v>
      </c>
      <c r="H2374" s="38"/>
      <c r="I2374" s="40" t="s">
        <v>8313</v>
      </c>
      <c r="J2374" s="3">
        <v>80.97</v>
      </c>
      <c r="K2374" s="3"/>
      <c r="L2374" s="3"/>
      <c r="M2374" s="3">
        <f t="shared" ref="M2374:M2437" si="37">SUM(J2374:L2374)</f>
        <v>80.97</v>
      </c>
      <c r="N2374" s="41">
        <v>44516</v>
      </c>
      <c r="O2374" s="39"/>
      <c r="P2374" s="42"/>
      <c r="Q2374" s="42"/>
      <c r="R2374" s="60"/>
      <c r="S2374" s="42" t="s">
        <v>243</v>
      </c>
      <c r="T2374" s="68"/>
    </row>
    <row r="2375" spans="1:20" s="70" customFormat="1" x14ac:dyDescent="0.2">
      <c r="A2375" s="38" t="s">
        <v>1434</v>
      </c>
      <c r="B2375" s="42"/>
      <c r="C2375" s="42"/>
      <c r="D2375" s="38"/>
      <c r="E2375" s="38"/>
      <c r="F2375" s="38"/>
      <c r="G2375" s="42" t="s">
        <v>1435</v>
      </c>
      <c r="H2375" s="38"/>
      <c r="I2375" s="40" t="s">
        <v>8313</v>
      </c>
      <c r="J2375" s="3">
        <v>320</v>
      </c>
      <c r="K2375" s="3"/>
      <c r="L2375" s="3"/>
      <c r="M2375" s="3">
        <f t="shared" si="37"/>
        <v>320</v>
      </c>
      <c r="N2375" s="41">
        <v>44516</v>
      </c>
      <c r="O2375" s="39"/>
      <c r="P2375" s="42"/>
      <c r="Q2375" s="42"/>
      <c r="R2375" s="60"/>
      <c r="S2375" s="42" t="s">
        <v>243</v>
      </c>
      <c r="T2375" s="68"/>
    </row>
    <row r="2376" spans="1:20" s="70" customFormat="1" x14ac:dyDescent="0.2">
      <c r="A2376" s="38" t="s">
        <v>8314</v>
      </c>
      <c r="B2376" s="42" t="s">
        <v>8315</v>
      </c>
      <c r="C2376" s="42" t="s">
        <v>8316</v>
      </c>
      <c r="D2376" s="38">
        <v>128635</v>
      </c>
      <c r="E2376" s="38"/>
      <c r="F2376" s="38"/>
      <c r="G2376" s="42" t="s">
        <v>989</v>
      </c>
      <c r="H2376" s="38">
        <v>8266012786</v>
      </c>
      <c r="I2376" s="40" t="s">
        <v>8317</v>
      </c>
      <c r="J2376" s="3">
        <v>27250</v>
      </c>
      <c r="K2376" s="3"/>
      <c r="L2376" s="3">
        <v>4905</v>
      </c>
      <c r="M2376" s="3">
        <f t="shared" si="37"/>
        <v>32155</v>
      </c>
      <c r="N2376" s="41">
        <v>44492.729166666664</v>
      </c>
      <c r="O2376" s="39">
        <v>6870273524</v>
      </c>
      <c r="P2376" s="42" t="s">
        <v>315</v>
      </c>
      <c r="Q2376" s="42" t="s">
        <v>8318</v>
      </c>
      <c r="R2376" s="60">
        <v>44555</v>
      </c>
      <c r="S2376" s="42" t="s">
        <v>243</v>
      </c>
      <c r="T2376" s="68"/>
    </row>
    <row r="2377" spans="1:20" s="70" customFormat="1" x14ac:dyDescent="0.2">
      <c r="A2377" s="38" t="s">
        <v>8319</v>
      </c>
      <c r="B2377" s="42" t="s">
        <v>8320</v>
      </c>
      <c r="C2377" s="42" t="s">
        <v>8321</v>
      </c>
      <c r="D2377" s="38">
        <v>128635</v>
      </c>
      <c r="E2377" s="38"/>
      <c r="F2377" s="38"/>
      <c r="G2377" s="42" t="s">
        <v>989</v>
      </c>
      <c r="H2377" s="38">
        <v>8266012563</v>
      </c>
      <c r="I2377" s="40" t="s">
        <v>8322</v>
      </c>
      <c r="J2377" s="3">
        <v>1485</v>
      </c>
      <c r="K2377" s="3"/>
      <c r="L2377" s="3">
        <v>267.3</v>
      </c>
      <c r="M2377" s="3">
        <f t="shared" si="37"/>
        <v>1752.3</v>
      </c>
      <c r="N2377" s="41">
        <v>44496.729166666664</v>
      </c>
      <c r="O2377" s="39">
        <v>6870273539</v>
      </c>
      <c r="P2377" s="42" t="s">
        <v>315</v>
      </c>
      <c r="Q2377" s="42" t="s">
        <v>8323</v>
      </c>
      <c r="R2377" s="60">
        <v>44540</v>
      </c>
      <c r="S2377" s="42" t="s">
        <v>243</v>
      </c>
      <c r="T2377" s="68"/>
    </row>
    <row r="2378" spans="1:20" s="70" customFormat="1" x14ac:dyDescent="0.2">
      <c r="A2378" s="38" t="s">
        <v>63</v>
      </c>
      <c r="B2378" s="1"/>
      <c r="C2378" s="1"/>
      <c r="D2378" s="51"/>
      <c r="E2378" s="38"/>
      <c r="F2378" s="51"/>
      <c r="G2378" s="52" t="s">
        <v>64</v>
      </c>
      <c r="H2378" s="53"/>
      <c r="I2378" s="54" t="s">
        <v>8324</v>
      </c>
      <c r="J2378" s="35">
        <v>3741.06</v>
      </c>
      <c r="K2378" s="1"/>
      <c r="L2378" s="1"/>
      <c r="M2378" s="3">
        <f t="shared" si="37"/>
        <v>3741.06</v>
      </c>
      <c r="N2378" s="41">
        <v>44519</v>
      </c>
      <c r="O2378" s="56"/>
      <c r="P2378" s="1"/>
      <c r="Q2378" s="1"/>
      <c r="R2378" s="57"/>
      <c r="S2378" s="39" t="s">
        <v>54</v>
      </c>
      <c r="T2378" s="68"/>
    </row>
    <row r="2379" spans="1:20" s="70" customFormat="1" x14ac:dyDescent="0.2">
      <c r="A2379" s="38" t="s">
        <v>8325</v>
      </c>
      <c r="B2379" s="39"/>
      <c r="C2379" s="39"/>
      <c r="D2379" s="58">
        <v>102030</v>
      </c>
      <c r="E2379" s="38"/>
      <c r="F2379" s="58"/>
      <c r="G2379" s="39" t="s">
        <v>1224</v>
      </c>
      <c r="H2379" s="38">
        <v>8263000147</v>
      </c>
      <c r="I2379" s="40" t="s">
        <v>8326</v>
      </c>
      <c r="J2379" s="2">
        <v>50835.6</v>
      </c>
      <c r="K2379" s="2"/>
      <c r="L2379" s="3">
        <f>J2379*18%</f>
        <v>9150.4079999999994</v>
      </c>
      <c r="M2379" s="3">
        <f t="shared" si="37"/>
        <v>59986.008000000002</v>
      </c>
      <c r="N2379" s="41">
        <v>44520</v>
      </c>
      <c r="O2379" s="39"/>
      <c r="P2379" s="39" t="s">
        <v>52</v>
      </c>
      <c r="Q2379" s="39"/>
      <c r="R2379" s="41"/>
      <c r="S2379" s="39" t="s">
        <v>54</v>
      </c>
      <c r="T2379" s="68"/>
    </row>
    <row r="2380" spans="1:20" s="70" customFormat="1" x14ac:dyDescent="0.2">
      <c r="A2380" s="38" t="s">
        <v>63</v>
      </c>
      <c r="B2380" s="1"/>
      <c r="C2380" s="1"/>
      <c r="D2380" s="51"/>
      <c r="E2380" s="38"/>
      <c r="F2380" s="51"/>
      <c r="G2380" s="52" t="s">
        <v>64</v>
      </c>
      <c r="H2380" s="53"/>
      <c r="I2380" s="54" t="s">
        <v>8327</v>
      </c>
      <c r="J2380" s="35">
        <v>756.28</v>
      </c>
      <c r="K2380" s="1"/>
      <c r="L2380" s="1"/>
      <c r="M2380" s="3">
        <f t="shared" si="37"/>
        <v>756.28</v>
      </c>
      <c r="N2380" s="41">
        <v>44522</v>
      </c>
      <c r="O2380" s="56"/>
      <c r="P2380" s="1"/>
      <c r="Q2380" s="1"/>
      <c r="R2380" s="57"/>
      <c r="S2380" s="39" t="s">
        <v>54</v>
      </c>
      <c r="T2380" s="68"/>
    </row>
    <row r="2381" spans="1:20" s="70" customFormat="1" x14ac:dyDescent="0.2">
      <c r="A2381" s="38" t="s">
        <v>8328</v>
      </c>
      <c r="B2381" s="42" t="s">
        <v>8329</v>
      </c>
      <c r="C2381" s="42" t="s">
        <v>8330</v>
      </c>
      <c r="D2381" s="38">
        <v>407261</v>
      </c>
      <c r="E2381" s="38"/>
      <c r="F2381" s="38"/>
      <c r="G2381" s="42" t="s">
        <v>58</v>
      </c>
      <c r="H2381" s="38">
        <v>8266012912</v>
      </c>
      <c r="I2381" s="40">
        <v>9854023569</v>
      </c>
      <c r="J2381" s="3">
        <v>67813.95</v>
      </c>
      <c r="K2381" s="3"/>
      <c r="L2381" s="3">
        <v>0</v>
      </c>
      <c r="M2381" s="3">
        <f t="shared" si="37"/>
        <v>67813.95</v>
      </c>
      <c r="N2381" s="41">
        <v>44509.729166666664</v>
      </c>
      <c r="O2381" s="39">
        <v>6870277753</v>
      </c>
      <c r="P2381" s="42" t="s">
        <v>315</v>
      </c>
      <c r="Q2381" s="42"/>
      <c r="R2381" s="60"/>
      <c r="S2381" s="42" t="s">
        <v>243</v>
      </c>
      <c r="T2381" s="68" t="s">
        <v>506</v>
      </c>
    </row>
    <row r="2382" spans="1:20" s="70" customFormat="1" x14ac:dyDescent="0.2">
      <c r="A2382" s="38" t="s">
        <v>8331</v>
      </c>
      <c r="B2382" s="42" t="s">
        <v>8332</v>
      </c>
      <c r="C2382" s="42" t="s">
        <v>8333</v>
      </c>
      <c r="D2382" s="38">
        <v>407261</v>
      </c>
      <c r="E2382" s="38"/>
      <c r="F2382" s="38"/>
      <c r="G2382" s="42" t="s">
        <v>58</v>
      </c>
      <c r="H2382" s="38">
        <v>8266012912</v>
      </c>
      <c r="I2382" s="40">
        <v>9854023586</v>
      </c>
      <c r="J2382" s="3">
        <v>67975.929999999993</v>
      </c>
      <c r="K2382" s="3"/>
      <c r="L2382" s="3">
        <v>0</v>
      </c>
      <c r="M2382" s="3">
        <f t="shared" si="37"/>
        <v>67975.929999999993</v>
      </c>
      <c r="N2382" s="41">
        <v>44510.729166666664</v>
      </c>
      <c r="O2382" s="39">
        <v>6870277762</v>
      </c>
      <c r="P2382" s="42" t="s">
        <v>315</v>
      </c>
      <c r="Q2382" s="42"/>
      <c r="R2382" s="60"/>
      <c r="S2382" s="42" t="s">
        <v>243</v>
      </c>
      <c r="T2382" s="68" t="s">
        <v>506</v>
      </c>
    </row>
    <row r="2383" spans="1:20" s="70" customFormat="1" x14ac:dyDescent="0.2">
      <c r="A2383" s="38" t="s">
        <v>8334</v>
      </c>
      <c r="B2383" s="42" t="s">
        <v>8335</v>
      </c>
      <c r="C2383" s="42" t="s">
        <v>8336</v>
      </c>
      <c r="D2383" s="38">
        <v>407261</v>
      </c>
      <c r="E2383" s="38"/>
      <c r="F2383" s="38"/>
      <c r="G2383" s="42" t="s">
        <v>58</v>
      </c>
      <c r="H2383" s="38">
        <v>8266012912</v>
      </c>
      <c r="I2383" s="40">
        <v>9854023502</v>
      </c>
      <c r="J2383" s="3">
        <v>68191.899999999994</v>
      </c>
      <c r="K2383" s="3"/>
      <c r="L2383" s="3">
        <v>0</v>
      </c>
      <c r="M2383" s="3">
        <f t="shared" si="37"/>
        <v>68191.899999999994</v>
      </c>
      <c r="N2383" s="41">
        <v>44506.729166666664</v>
      </c>
      <c r="O2383" s="39">
        <v>6870277766</v>
      </c>
      <c r="P2383" s="42" t="s">
        <v>315</v>
      </c>
      <c r="Q2383" s="42"/>
      <c r="R2383" s="60"/>
      <c r="S2383" s="42" t="s">
        <v>243</v>
      </c>
      <c r="T2383" s="68" t="s">
        <v>506</v>
      </c>
    </row>
    <row r="2384" spans="1:20" s="70" customFormat="1" x14ac:dyDescent="0.2">
      <c r="A2384" s="38" t="s">
        <v>8337</v>
      </c>
      <c r="B2384" s="42" t="s">
        <v>8338</v>
      </c>
      <c r="C2384" s="42" t="s">
        <v>8339</v>
      </c>
      <c r="D2384" s="38">
        <v>407261</v>
      </c>
      <c r="E2384" s="38"/>
      <c r="F2384" s="38"/>
      <c r="G2384" s="42" t="s">
        <v>58</v>
      </c>
      <c r="H2384" s="38">
        <v>8266012912</v>
      </c>
      <c r="I2384" s="40">
        <v>9854023445</v>
      </c>
      <c r="J2384" s="3">
        <v>77883.460000000006</v>
      </c>
      <c r="K2384" s="3"/>
      <c r="L2384" s="3">
        <v>0</v>
      </c>
      <c r="M2384" s="3">
        <f t="shared" si="37"/>
        <v>77883.460000000006</v>
      </c>
      <c r="N2384" s="41">
        <v>44503.729166666664</v>
      </c>
      <c r="O2384" s="39">
        <v>6870277770</v>
      </c>
      <c r="P2384" s="42" t="s">
        <v>315</v>
      </c>
      <c r="Q2384" s="42"/>
      <c r="R2384" s="60"/>
      <c r="S2384" s="42" t="s">
        <v>243</v>
      </c>
      <c r="T2384" s="68" t="s">
        <v>506</v>
      </c>
    </row>
    <row r="2385" spans="1:20" s="70" customFormat="1" x14ac:dyDescent="0.2">
      <c r="A2385" s="38" t="s">
        <v>8340</v>
      </c>
      <c r="B2385" s="42" t="s">
        <v>8341</v>
      </c>
      <c r="C2385" s="42" t="s">
        <v>8342</v>
      </c>
      <c r="D2385" s="38">
        <v>407261</v>
      </c>
      <c r="E2385" s="38"/>
      <c r="F2385" s="38"/>
      <c r="G2385" s="42" t="s">
        <v>58</v>
      </c>
      <c r="H2385" s="38">
        <v>8266012912</v>
      </c>
      <c r="I2385" s="40">
        <v>9854023428</v>
      </c>
      <c r="J2385" s="3">
        <v>66734.11</v>
      </c>
      <c r="K2385" s="3"/>
      <c r="L2385" s="3">
        <v>0</v>
      </c>
      <c r="M2385" s="3">
        <f t="shared" si="37"/>
        <v>66734.11</v>
      </c>
      <c r="N2385" s="41">
        <v>44502.729166666664</v>
      </c>
      <c r="O2385" s="39">
        <v>6870277801</v>
      </c>
      <c r="P2385" s="42" t="s">
        <v>315</v>
      </c>
      <c r="Q2385" s="42"/>
      <c r="R2385" s="60"/>
      <c r="S2385" s="42" t="s">
        <v>243</v>
      </c>
      <c r="T2385" s="68" t="s">
        <v>506</v>
      </c>
    </row>
    <row r="2386" spans="1:20" s="70" customFormat="1" x14ac:dyDescent="0.2">
      <c r="A2386" s="38" t="s">
        <v>8343</v>
      </c>
      <c r="B2386" s="42" t="s">
        <v>8344</v>
      </c>
      <c r="C2386" s="42" t="s">
        <v>8345</v>
      </c>
      <c r="D2386" s="38">
        <v>407261</v>
      </c>
      <c r="E2386" s="38"/>
      <c r="F2386" s="38"/>
      <c r="G2386" s="42" t="s">
        <v>58</v>
      </c>
      <c r="H2386" s="38">
        <v>8266012912</v>
      </c>
      <c r="I2386" s="40">
        <v>9854023582</v>
      </c>
      <c r="J2386" s="3">
        <v>67543.990000000005</v>
      </c>
      <c r="K2386" s="3"/>
      <c r="L2386" s="3">
        <v>0</v>
      </c>
      <c r="M2386" s="3">
        <f t="shared" si="37"/>
        <v>67543.990000000005</v>
      </c>
      <c r="N2386" s="41">
        <v>44510.729166666664</v>
      </c>
      <c r="O2386" s="39">
        <v>6870277808</v>
      </c>
      <c r="P2386" s="42" t="s">
        <v>315</v>
      </c>
      <c r="Q2386" s="42"/>
      <c r="R2386" s="60"/>
      <c r="S2386" s="42" t="s">
        <v>243</v>
      </c>
      <c r="T2386" s="68" t="s">
        <v>506</v>
      </c>
    </row>
    <row r="2387" spans="1:20" s="70" customFormat="1" x14ac:dyDescent="0.2">
      <c r="A2387" s="38" t="s">
        <v>8346</v>
      </c>
      <c r="B2387" s="42" t="s">
        <v>8347</v>
      </c>
      <c r="C2387" s="42" t="s">
        <v>8348</v>
      </c>
      <c r="D2387" s="38">
        <v>407261</v>
      </c>
      <c r="E2387" s="38"/>
      <c r="F2387" s="38"/>
      <c r="G2387" s="42" t="s">
        <v>58</v>
      </c>
      <c r="H2387" s="38">
        <v>8266012912</v>
      </c>
      <c r="I2387" s="40">
        <v>9854023560</v>
      </c>
      <c r="J2387" s="3">
        <v>67759.960000000006</v>
      </c>
      <c r="K2387" s="3"/>
      <c r="L2387" s="3">
        <v>0</v>
      </c>
      <c r="M2387" s="3">
        <f t="shared" si="37"/>
        <v>67759.960000000006</v>
      </c>
      <c r="N2387" s="41">
        <v>44509.729166666664</v>
      </c>
      <c r="O2387" s="39">
        <v>6870277822</v>
      </c>
      <c r="P2387" s="42" t="s">
        <v>315</v>
      </c>
      <c r="Q2387" s="42"/>
      <c r="R2387" s="60"/>
      <c r="S2387" s="42" t="s">
        <v>243</v>
      </c>
      <c r="T2387" s="68" t="s">
        <v>506</v>
      </c>
    </row>
    <row r="2388" spans="1:20" s="70" customFormat="1" x14ac:dyDescent="0.2">
      <c r="A2388" s="38" t="s">
        <v>8349</v>
      </c>
      <c r="B2388" s="42" t="s">
        <v>8350</v>
      </c>
      <c r="C2388" s="42" t="s">
        <v>8351</v>
      </c>
      <c r="D2388" s="38">
        <v>407261</v>
      </c>
      <c r="E2388" s="38"/>
      <c r="F2388" s="38"/>
      <c r="G2388" s="42" t="s">
        <v>58</v>
      </c>
      <c r="H2388" s="38">
        <v>8266012912</v>
      </c>
      <c r="I2388" s="40">
        <v>9854023754</v>
      </c>
      <c r="J2388" s="3">
        <v>66491.149999999994</v>
      </c>
      <c r="K2388" s="3"/>
      <c r="L2388" s="3">
        <v>0</v>
      </c>
      <c r="M2388" s="3">
        <f t="shared" si="37"/>
        <v>66491.149999999994</v>
      </c>
      <c r="N2388" s="41">
        <v>44517.729166666664</v>
      </c>
      <c r="O2388" s="39">
        <v>6870277825</v>
      </c>
      <c r="P2388" s="42" t="s">
        <v>315</v>
      </c>
      <c r="Q2388" s="42"/>
      <c r="R2388" s="60"/>
      <c r="S2388" s="42" t="s">
        <v>243</v>
      </c>
      <c r="T2388" s="68" t="s">
        <v>506</v>
      </c>
    </row>
    <row r="2389" spans="1:20" s="70" customFormat="1" x14ac:dyDescent="0.2">
      <c r="A2389" s="38" t="s">
        <v>8352</v>
      </c>
      <c r="B2389" s="42" t="s">
        <v>8353</v>
      </c>
      <c r="C2389" s="42" t="s">
        <v>8354</v>
      </c>
      <c r="D2389" s="38">
        <v>407261</v>
      </c>
      <c r="E2389" s="38"/>
      <c r="F2389" s="38"/>
      <c r="G2389" s="42" t="s">
        <v>58</v>
      </c>
      <c r="H2389" s="38">
        <v>8266012912</v>
      </c>
      <c r="I2389" s="40">
        <v>9854023717</v>
      </c>
      <c r="J2389" s="3">
        <v>68704.820000000007</v>
      </c>
      <c r="K2389" s="3"/>
      <c r="L2389" s="3">
        <v>0</v>
      </c>
      <c r="M2389" s="3">
        <f t="shared" si="37"/>
        <v>68704.820000000007</v>
      </c>
      <c r="N2389" s="41">
        <v>44515.729166666664</v>
      </c>
      <c r="O2389" s="39">
        <v>6870277831</v>
      </c>
      <c r="P2389" s="42" t="s">
        <v>315</v>
      </c>
      <c r="Q2389" s="42"/>
      <c r="R2389" s="60"/>
      <c r="S2389" s="42" t="s">
        <v>243</v>
      </c>
      <c r="T2389" s="68" t="s">
        <v>506</v>
      </c>
    </row>
    <row r="2390" spans="1:20" s="70" customFormat="1" x14ac:dyDescent="0.2">
      <c r="A2390" s="38" t="s">
        <v>8355</v>
      </c>
      <c r="B2390" s="42" t="s">
        <v>8356</v>
      </c>
      <c r="C2390" s="42" t="s">
        <v>8357</v>
      </c>
      <c r="D2390" s="38">
        <v>407261</v>
      </c>
      <c r="E2390" s="38"/>
      <c r="F2390" s="38"/>
      <c r="G2390" s="42" t="s">
        <v>58</v>
      </c>
      <c r="H2390" s="38">
        <v>8266012912</v>
      </c>
      <c r="I2390" s="40">
        <v>9854023737</v>
      </c>
      <c r="J2390" s="3">
        <v>67948.929999999993</v>
      </c>
      <c r="K2390" s="3"/>
      <c r="L2390" s="3">
        <v>0</v>
      </c>
      <c r="M2390" s="3">
        <f t="shared" si="37"/>
        <v>67948.929999999993</v>
      </c>
      <c r="N2390" s="41">
        <v>44516.729166666664</v>
      </c>
      <c r="O2390" s="39">
        <v>6870277834</v>
      </c>
      <c r="P2390" s="42" t="s">
        <v>315</v>
      </c>
      <c r="Q2390" s="42"/>
      <c r="R2390" s="60"/>
      <c r="S2390" s="42" t="s">
        <v>243</v>
      </c>
      <c r="T2390" s="68" t="s">
        <v>506</v>
      </c>
    </row>
    <row r="2391" spans="1:20" s="70" customFormat="1" x14ac:dyDescent="0.2">
      <c r="A2391" s="38" t="s">
        <v>8358</v>
      </c>
      <c r="B2391" s="42" t="s">
        <v>8359</v>
      </c>
      <c r="C2391" s="42" t="s">
        <v>8360</v>
      </c>
      <c r="D2391" s="38">
        <v>407261</v>
      </c>
      <c r="E2391" s="38"/>
      <c r="F2391" s="38"/>
      <c r="G2391" s="42" t="s">
        <v>58</v>
      </c>
      <c r="H2391" s="38">
        <v>8266012912</v>
      </c>
      <c r="I2391" s="40">
        <v>9854023635</v>
      </c>
      <c r="J2391" s="3">
        <v>76155.72</v>
      </c>
      <c r="K2391" s="3"/>
      <c r="L2391" s="3">
        <v>0</v>
      </c>
      <c r="M2391" s="3">
        <f t="shared" si="37"/>
        <v>76155.72</v>
      </c>
      <c r="N2391" s="41">
        <v>44512.729166666664</v>
      </c>
      <c r="O2391" s="39">
        <v>6870277840</v>
      </c>
      <c r="P2391" s="42" t="s">
        <v>315</v>
      </c>
      <c r="Q2391" s="42"/>
      <c r="R2391" s="60"/>
      <c r="S2391" s="42" t="s">
        <v>243</v>
      </c>
      <c r="T2391" s="68" t="s">
        <v>506</v>
      </c>
    </row>
    <row r="2392" spans="1:20" s="70" customFormat="1" x14ac:dyDescent="0.2">
      <c r="A2392" s="38" t="s">
        <v>8361</v>
      </c>
      <c r="B2392" s="42" t="s">
        <v>8362</v>
      </c>
      <c r="C2392" s="42" t="s">
        <v>8363</v>
      </c>
      <c r="D2392" s="38">
        <v>407261</v>
      </c>
      <c r="E2392" s="38"/>
      <c r="F2392" s="38"/>
      <c r="G2392" s="42" t="s">
        <v>58</v>
      </c>
      <c r="H2392" s="38">
        <v>8266012912</v>
      </c>
      <c r="I2392" s="40">
        <v>9854023430</v>
      </c>
      <c r="J2392" s="3">
        <v>68029.919999999998</v>
      </c>
      <c r="K2392" s="3"/>
      <c r="L2392" s="3">
        <v>0</v>
      </c>
      <c r="M2392" s="3">
        <f t="shared" si="37"/>
        <v>68029.919999999998</v>
      </c>
      <c r="N2392" s="41">
        <v>44503.729166666664</v>
      </c>
      <c r="O2392" s="39">
        <v>6870277848</v>
      </c>
      <c r="P2392" s="42" t="s">
        <v>315</v>
      </c>
      <c r="Q2392" s="42"/>
      <c r="R2392" s="60"/>
      <c r="S2392" s="42" t="s">
        <v>243</v>
      </c>
      <c r="T2392" s="68" t="s">
        <v>506</v>
      </c>
    </row>
    <row r="2393" spans="1:20" s="70" customFormat="1" x14ac:dyDescent="0.2">
      <c r="A2393" s="38" t="s">
        <v>8364</v>
      </c>
      <c r="B2393" s="42" t="s">
        <v>8365</v>
      </c>
      <c r="C2393" s="42" t="s">
        <v>8366</v>
      </c>
      <c r="D2393" s="38">
        <v>407261</v>
      </c>
      <c r="E2393" s="38"/>
      <c r="F2393" s="38"/>
      <c r="G2393" s="42" t="s">
        <v>58</v>
      </c>
      <c r="H2393" s="38">
        <v>8266012912</v>
      </c>
      <c r="I2393" s="40">
        <v>9854023461</v>
      </c>
      <c r="J2393" s="3">
        <v>68056.92</v>
      </c>
      <c r="K2393" s="3"/>
      <c r="L2393" s="3">
        <v>0</v>
      </c>
      <c r="M2393" s="3">
        <f t="shared" si="37"/>
        <v>68056.92</v>
      </c>
      <c r="N2393" s="41">
        <v>44504.729166666664</v>
      </c>
      <c r="O2393" s="39">
        <v>6870277849</v>
      </c>
      <c r="P2393" s="42" t="s">
        <v>315</v>
      </c>
      <c r="Q2393" s="42"/>
      <c r="R2393" s="60"/>
      <c r="S2393" s="42" t="s">
        <v>243</v>
      </c>
      <c r="T2393" s="68" t="s">
        <v>506</v>
      </c>
    </row>
    <row r="2394" spans="1:20" s="70" customFormat="1" x14ac:dyDescent="0.2">
      <c r="A2394" s="38" t="s">
        <v>8367</v>
      </c>
      <c r="B2394" s="42" t="s">
        <v>8368</v>
      </c>
      <c r="C2394" s="42" t="s">
        <v>8369</v>
      </c>
      <c r="D2394" s="38">
        <v>703046</v>
      </c>
      <c r="E2394" s="38"/>
      <c r="F2394" s="38"/>
      <c r="G2394" s="42" t="s">
        <v>678</v>
      </c>
      <c r="H2394" s="38">
        <v>8266012562</v>
      </c>
      <c r="I2394" s="40" t="s">
        <v>8370</v>
      </c>
      <c r="J2394" s="3">
        <v>504</v>
      </c>
      <c r="K2394" s="3"/>
      <c r="L2394" s="3">
        <v>0</v>
      </c>
      <c r="M2394" s="3">
        <f t="shared" si="37"/>
        <v>504</v>
      </c>
      <c r="N2394" s="41">
        <v>44498.729166666664</v>
      </c>
      <c r="O2394" s="39">
        <v>3445019272</v>
      </c>
      <c r="P2394" s="42" t="s">
        <v>315</v>
      </c>
      <c r="Q2394" s="42" t="s">
        <v>8371</v>
      </c>
      <c r="R2394" s="60">
        <v>44530</v>
      </c>
      <c r="S2394" s="42" t="s">
        <v>243</v>
      </c>
      <c r="T2394" s="68"/>
    </row>
    <row r="2395" spans="1:20" s="70" customFormat="1" x14ac:dyDescent="0.2">
      <c r="A2395" s="38" t="s">
        <v>8372</v>
      </c>
      <c r="B2395" s="42" t="s">
        <v>8373</v>
      </c>
      <c r="C2395" s="42" t="s">
        <v>8374</v>
      </c>
      <c r="D2395" s="38">
        <v>407261</v>
      </c>
      <c r="E2395" s="38"/>
      <c r="F2395" s="38"/>
      <c r="G2395" s="42" t="s">
        <v>58</v>
      </c>
      <c r="H2395" s="38">
        <v>8266012912</v>
      </c>
      <c r="I2395" s="40">
        <v>9854023705</v>
      </c>
      <c r="J2395" s="3">
        <v>67624.98</v>
      </c>
      <c r="K2395" s="3"/>
      <c r="L2395" s="3">
        <v>0</v>
      </c>
      <c r="M2395" s="3">
        <f t="shared" si="37"/>
        <v>67624.98</v>
      </c>
      <c r="N2395" s="41">
        <v>44515.729166666664</v>
      </c>
      <c r="O2395" s="39">
        <v>6870278608</v>
      </c>
      <c r="P2395" s="42" t="s">
        <v>315</v>
      </c>
      <c r="Q2395" s="42"/>
      <c r="R2395" s="60"/>
      <c r="S2395" s="42" t="s">
        <v>243</v>
      </c>
      <c r="T2395" s="68" t="s">
        <v>506</v>
      </c>
    </row>
    <row r="2396" spans="1:20" s="70" customFormat="1" x14ac:dyDescent="0.2">
      <c r="A2396" s="38" t="s">
        <v>8375</v>
      </c>
      <c r="B2396" s="42" t="s">
        <v>8376</v>
      </c>
      <c r="C2396" s="42" t="s">
        <v>8377</v>
      </c>
      <c r="D2396" s="38">
        <v>814805</v>
      </c>
      <c r="E2396" s="38"/>
      <c r="F2396" s="38"/>
      <c r="G2396" s="42" t="s">
        <v>111</v>
      </c>
      <c r="H2396" s="38">
        <v>8268006402</v>
      </c>
      <c r="I2396" s="40">
        <v>3876</v>
      </c>
      <c r="J2396" s="3">
        <v>112875</v>
      </c>
      <c r="K2396" s="3"/>
      <c r="L2396" s="3">
        <v>20317.5</v>
      </c>
      <c r="M2396" s="3">
        <f t="shared" si="37"/>
        <v>133192.5</v>
      </c>
      <c r="N2396" s="41">
        <v>44498.729166666664</v>
      </c>
      <c r="O2396" s="39">
        <v>44193094</v>
      </c>
      <c r="P2396" s="42" t="s">
        <v>315</v>
      </c>
      <c r="Q2396" s="42"/>
      <c r="R2396" s="60"/>
      <c r="S2396" s="42" t="s">
        <v>243</v>
      </c>
      <c r="T2396" s="68"/>
    </row>
    <row r="2397" spans="1:20" s="70" customFormat="1" x14ac:dyDescent="0.2">
      <c r="A2397" s="38" t="s">
        <v>8378</v>
      </c>
      <c r="B2397" s="39" t="s">
        <v>8379</v>
      </c>
      <c r="C2397" s="39" t="s">
        <v>8380</v>
      </c>
      <c r="D2397" s="38">
        <v>919962</v>
      </c>
      <c r="E2397" s="38" t="s">
        <v>23069</v>
      </c>
      <c r="F2397" s="38"/>
      <c r="G2397" s="39" t="s">
        <v>6950</v>
      </c>
      <c r="H2397" s="38">
        <v>8268006324</v>
      </c>
      <c r="I2397" s="40" t="s">
        <v>8381</v>
      </c>
      <c r="J2397" s="3">
        <v>1877421.22</v>
      </c>
      <c r="K2397" s="3"/>
      <c r="L2397" s="2">
        <v>337935.78</v>
      </c>
      <c r="M2397" s="3">
        <f t="shared" si="37"/>
        <v>2215357</v>
      </c>
      <c r="N2397" s="41">
        <v>44490.729166666664</v>
      </c>
      <c r="O2397" s="39">
        <v>44240514</v>
      </c>
      <c r="P2397" s="39" t="s">
        <v>3282</v>
      </c>
      <c r="Q2397" s="40">
        <v>112178082193</v>
      </c>
      <c r="R2397" s="41">
        <v>44548</v>
      </c>
      <c r="S2397" s="42" t="s">
        <v>2417</v>
      </c>
      <c r="T2397" s="68"/>
    </row>
    <row r="2398" spans="1:20" s="70" customFormat="1" x14ac:dyDescent="0.2">
      <c r="A2398" s="38" t="s">
        <v>8382</v>
      </c>
      <c r="B2398" s="39" t="s">
        <v>8383</v>
      </c>
      <c r="C2398" s="39" t="s">
        <v>8384</v>
      </c>
      <c r="D2398" s="38">
        <v>819844</v>
      </c>
      <c r="E2398" s="38"/>
      <c r="F2398" s="38"/>
      <c r="G2398" s="39" t="s">
        <v>7634</v>
      </c>
      <c r="H2398" s="38">
        <v>8268007511</v>
      </c>
      <c r="I2398" s="40">
        <v>354</v>
      </c>
      <c r="J2398" s="2">
        <v>9328.8135593220341</v>
      </c>
      <c r="K2398" s="2"/>
      <c r="L2398" s="2">
        <v>1679.1864406779662</v>
      </c>
      <c r="M2398" s="3">
        <f t="shared" si="37"/>
        <v>11008</v>
      </c>
      <c r="N2398" s="41">
        <v>44495.729166666664</v>
      </c>
      <c r="O2398" s="39">
        <v>44193313</v>
      </c>
      <c r="P2398" s="39" t="s">
        <v>3282</v>
      </c>
      <c r="Q2398" s="40"/>
      <c r="R2398" s="41"/>
      <c r="S2398" s="42" t="s">
        <v>2417</v>
      </c>
      <c r="T2398" s="68"/>
    </row>
    <row r="2399" spans="1:20" s="70" customFormat="1" x14ac:dyDescent="0.2">
      <c r="A2399" s="38" t="s">
        <v>8385</v>
      </c>
      <c r="B2399" s="42" t="s">
        <v>8386</v>
      </c>
      <c r="C2399" s="42" t="s">
        <v>8387</v>
      </c>
      <c r="D2399" s="38">
        <v>821383</v>
      </c>
      <c r="E2399" s="38"/>
      <c r="F2399" s="38"/>
      <c r="G2399" s="39" t="s">
        <v>4736</v>
      </c>
      <c r="H2399" s="38">
        <v>8268007503</v>
      </c>
      <c r="I2399" s="40" t="s">
        <v>8388</v>
      </c>
      <c r="J2399" s="3">
        <v>69820.338983050853</v>
      </c>
      <c r="K2399" s="3"/>
      <c r="L2399" s="3">
        <v>12567.661016949152</v>
      </c>
      <c r="M2399" s="3">
        <f t="shared" si="37"/>
        <v>82388</v>
      </c>
      <c r="N2399" s="41">
        <v>44498.729166666664</v>
      </c>
      <c r="O2399" s="39">
        <v>44193598</v>
      </c>
      <c r="P2399" s="42" t="s">
        <v>315</v>
      </c>
      <c r="Q2399" s="42" t="s">
        <v>8389</v>
      </c>
      <c r="R2399" s="60">
        <v>44526</v>
      </c>
      <c r="S2399" s="42" t="s">
        <v>243</v>
      </c>
      <c r="T2399" s="68"/>
    </row>
    <row r="2400" spans="1:20" s="70" customFormat="1" x14ac:dyDescent="0.2">
      <c r="A2400" s="38" t="s">
        <v>8390</v>
      </c>
      <c r="B2400" s="42" t="s">
        <v>8391</v>
      </c>
      <c r="C2400" s="42" t="s">
        <v>8392</v>
      </c>
      <c r="D2400" s="38">
        <v>300286</v>
      </c>
      <c r="E2400" s="38"/>
      <c r="F2400" s="38"/>
      <c r="G2400" s="42" t="s">
        <v>3944</v>
      </c>
      <c r="H2400" s="38">
        <v>8263000075</v>
      </c>
      <c r="I2400" s="40">
        <v>712728136</v>
      </c>
      <c r="J2400" s="3">
        <v>205000</v>
      </c>
      <c r="K2400" s="3"/>
      <c r="L2400" s="3">
        <v>36900</v>
      </c>
      <c r="M2400" s="3">
        <f t="shared" si="37"/>
        <v>241900</v>
      </c>
      <c r="N2400" s="41">
        <v>44464.729166666664</v>
      </c>
      <c r="O2400" s="39">
        <v>6870279270</v>
      </c>
      <c r="P2400" s="42" t="s">
        <v>315</v>
      </c>
      <c r="Q2400" s="42" t="s">
        <v>8393</v>
      </c>
      <c r="R2400" s="60">
        <v>44527</v>
      </c>
      <c r="S2400" s="42" t="s">
        <v>243</v>
      </c>
      <c r="T2400" s="68"/>
    </row>
    <row r="2401" spans="1:20" s="70" customFormat="1" x14ac:dyDescent="0.2">
      <c r="A2401" s="38" t="s">
        <v>8394</v>
      </c>
      <c r="B2401" s="42" t="s">
        <v>8395</v>
      </c>
      <c r="C2401" s="42" t="s">
        <v>8396</v>
      </c>
      <c r="D2401" s="38">
        <v>300286</v>
      </c>
      <c r="E2401" s="38"/>
      <c r="F2401" s="38"/>
      <c r="G2401" s="42" t="s">
        <v>3944</v>
      </c>
      <c r="H2401" s="38">
        <v>8263000075</v>
      </c>
      <c r="I2401" s="40">
        <v>712729223</v>
      </c>
      <c r="J2401" s="3">
        <v>2300000</v>
      </c>
      <c r="K2401" s="3"/>
      <c r="L2401" s="3">
        <v>414000</v>
      </c>
      <c r="M2401" s="3">
        <f t="shared" si="37"/>
        <v>2714000</v>
      </c>
      <c r="N2401" s="41">
        <v>44491.729166666664</v>
      </c>
      <c r="O2401" s="39">
        <v>6870279283</v>
      </c>
      <c r="P2401" s="42" t="s">
        <v>315</v>
      </c>
      <c r="Q2401" s="42" t="s">
        <v>8397</v>
      </c>
      <c r="R2401" s="60">
        <v>44530</v>
      </c>
      <c r="S2401" s="42" t="s">
        <v>243</v>
      </c>
      <c r="T2401" s="68"/>
    </row>
    <row r="2402" spans="1:20" s="70" customFormat="1" x14ac:dyDescent="0.2">
      <c r="A2402" s="38" t="s">
        <v>63</v>
      </c>
      <c r="B2402" s="1"/>
      <c r="C2402" s="1"/>
      <c r="D2402" s="51"/>
      <c r="E2402" s="38"/>
      <c r="F2402" s="51"/>
      <c r="G2402" s="52" t="s">
        <v>64</v>
      </c>
      <c r="H2402" s="53"/>
      <c r="I2402" s="54" t="s">
        <v>8398</v>
      </c>
      <c r="J2402" s="35">
        <v>288.18</v>
      </c>
      <c r="K2402" s="1"/>
      <c r="L2402" s="1"/>
      <c r="M2402" s="3">
        <f t="shared" si="37"/>
        <v>288.18</v>
      </c>
      <c r="N2402" s="41">
        <v>44524</v>
      </c>
      <c r="O2402" s="56"/>
      <c r="P2402" s="1"/>
      <c r="Q2402" s="1"/>
      <c r="R2402" s="57"/>
      <c r="S2402" s="39" t="s">
        <v>54</v>
      </c>
      <c r="T2402" s="68"/>
    </row>
    <row r="2403" spans="1:20" s="70" customFormat="1" x14ac:dyDescent="0.2">
      <c r="A2403" s="38" t="s">
        <v>63</v>
      </c>
      <c r="B2403" s="1"/>
      <c r="C2403" s="1"/>
      <c r="D2403" s="51"/>
      <c r="E2403" s="38"/>
      <c r="F2403" s="51"/>
      <c r="G2403" s="52" t="s">
        <v>64</v>
      </c>
      <c r="H2403" s="53"/>
      <c r="I2403" s="54" t="s">
        <v>8399</v>
      </c>
      <c r="J2403" s="35">
        <v>576.36</v>
      </c>
      <c r="K2403" s="1"/>
      <c r="L2403" s="1"/>
      <c r="M2403" s="3">
        <f t="shared" si="37"/>
        <v>576.36</v>
      </c>
      <c r="N2403" s="41">
        <v>44524</v>
      </c>
      <c r="O2403" s="56"/>
      <c r="P2403" s="1"/>
      <c r="Q2403" s="1"/>
      <c r="R2403" s="57"/>
      <c r="S2403" s="39" t="s">
        <v>54</v>
      </c>
      <c r="T2403" s="68"/>
    </row>
    <row r="2404" spans="1:20" s="70" customFormat="1" x14ac:dyDescent="0.2">
      <c r="A2404" s="38" t="s">
        <v>63</v>
      </c>
      <c r="B2404" s="1"/>
      <c r="C2404" s="1"/>
      <c r="D2404" s="51"/>
      <c r="E2404" s="38"/>
      <c r="F2404" s="51"/>
      <c r="G2404" s="52" t="s">
        <v>64</v>
      </c>
      <c r="H2404" s="53"/>
      <c r="I2404" s="54" t="s">
        <v>8400</v>
      </c>
      <c r="J2404" s="35">
        <v>288.18</v>
      </c>
      <c r="K2404" s="1"/>
      <c r="L2404" s="1"/>
      <c r="M2404" s="3">
        <f t="shared" si="37"/>
        <v>288.18</v>
      </c>
      <c r="N2404" s="41">
        <v>44524</v>
      </c>
      <c r="O2404" s="56"/>
      <c r="P2404" s="1"/>
      <c r="Q2404" s="1"/>
      <c r="R2404" s="57"/>
      <c r="S2404" s="39" t="s">
        <v>54</v>
      </c>
      <c r="T2404" s="68"/>
    </row>
    <row r="2405" spans="1:20" s="70" customFormat="1" x14ac:dyDescent="0.2">
      <c r="A2405" s="38" t="s">
        <v>8401</v>
      </c>
      <c r="B2405" s="39" t="s">
        <v>8402</v>
      </c>
      <c r="C2405" s="39" t="s">
        <v>8403</v>
      </c>
      <c r="D2405" s="38">
        <v>508838</v>
      </c>
      <c r="E2405" s="38"/>
      <c r="F2405" s="38"/>
      <c r="G2405" s="39" t="s">
        <v>8404</v>
      </c>
      <c r="H2405" s="38">
        <v>8266012645</v>
      </c>
      <c r="I2405" s="40">
        <v>4146</v>
      </c>
      <c r="J2405" s="2">
        <v>72600</v>
      </c>
      <c r="K2405" s="2"/>
      <c r="L2405" s="2">
        <v>13068</v>
      </c>
      <c r="M2405" s="3">
        <f t="shared" si="37"/>
        <v>85668</v>
      </c>
      <c r="N2405" s="41">
        <v>44512.729166666664</v>
      </c>
      <c r="O2405" s="39">
        <v>6870279672</v>
      </c>
      <c r="P2405" s="39" t="s">
        <v>52</v>
      </c>
      <c r="Q2405" s="40" t="s">
        <v>8405</v>
      </c>
      <c r="R2405" s="41">
        <v>44544</v>
      </c>
      <c r="S2405" s="39" t="s">
        <v>54</v>
      </c>
      <c r="T2405" s="68"/>
    </row>
    <row r="2406" spans="1:20" s="70" customFormat="1" x14ac:dyDescent="0.2">
      <c r="A2406" s="38" t="s">
        <v>8406</v>
      </c>
      <c r="B2406" s="39" t="s">
        <v>8407</v>
      </c>
      <c r="C2406" s="39" t="s">
        <v>8408</v>
      </c>
      <c r="D2406" s="38">
        <v>508838</v>
      </c>
      <c r="E2406" s="38"/>
      <c r="F2406" s="38"/>
      <c r="G2406" s="39" t="s">
        <v>8404</v>
      </c>
      <c r="H2406" s="38">
        <v>8266012645</v>
      </c>
      <c r="I2406" s="40">
        <v>4147</v>
      </c>
      <c r="J2406" s="2">
        <v>65339.830508474581</v>
      </c>
      <c r="K2406" s="2"/>
      <c r="L2406" s="2">
        <v>11761.169491525425</v>
      </c>
      <c r="M2406" s="3">
        <f t="shared" si="37"/>
        <v>77101</v>
      </c>
      <c r="N2406" s="41">
        <v>44512.729166666664</v>
      </c>
      <c r="O2406" s="39">
        <v>6870279699</v>
      </c>
      <c r="P2406" s="39" t="s">
        <v>52</v>
      </c>
      <c r="Q2406" s="40" t="s">
        <v>8405</v>
      </c>
      <c r="R2406" s="41">
        <v>44544</v>
      </c>
      <c r="S2406" s="39" t="s">
        <v>54</v>
      </c>
      <c r="T2406" s="68"/>
    </row>
    <row r="2407" spans="1:20" s="70" customFormat="1" x14ac:dyDescent="0.2">
      <c r="A2407" s="38" t="s">
        <v>63</v>
      </c>
      <c r="B2407" s="1"/>
      <c r="C2407" s="1"/>
      <c r="D2407" s="51"/>
      <c r="E2407" s="38"/>
      <c r="F2407" s="51"/>
      <c r="G2407" s="52" t="s">
        <v>64</v>
      </c>
      <c r="H2407" s="53"/>
      <c r="I2407" s="54" t="s">
        <v>8409</v>
      </c>
      <c r="J2407" s="35">
        <v>5552.11</v>
      </c>
      <c r="K2407" s="1"/>
      <c r="L2407" s="1"/>
      <c r="M2407" s="3">
        <f t="shared" si="37"/>
        <v>5552.11</v>
      </c>
      <c r="N2407" s="41">
        <v>44525</v>
      </c>
      <c r="O2407" s="56"/>
      <c r="P2407" s="1"/>
      <c r="Q2407" s="1"/>
      <c r="R2407" s="57"/>
      <c r="S2407" s="39" t="s">
        <v>54</v>
      </c>
      <c r="T2407" s="68"/>
    </row>
    <row r="2408" spans="1:20" s="70" customFormat="1" x14ac:dyDescent="0.2">
      <c r="A2408" s="38" t="s">
        <v>63</v>
      </c>
      <c r="B2408" s="1"/>
      <c r="C2408" s="1"/>
      <c r="D2408" s="51"/>
      <c r="E2408" s="38"/>
      <c r="F2408" s="51"/>
      <c r="G2408" s="52" t="s">
        <v>64</v>
      </c>
      <c r="H2408" s="53"/>
      <c r="I2408" s="54" t="s">
        <v>8410</v>
      </c>
      <c r="J2408" s="35">
        <v>1467.4</v>
      </c>
      <c r="K2408" s="1"/>
      <c r="L2408" s="1"/>
      <c r="M2408" s="3">
        <f t="shared" si="37"/>
        <v>1467.4</v>
      </c>
      <c r="N2408" s="41">
        <v>44525</v>
      </c>
      <c r="O2408" s="56"/>
      <c r="P2408" s="1"/>
      <c r="Q2408" s="1"/>
      <c r="R2408" s="57"/>
      <c r="S2408" s="39" t="s">
        <v>54</v>
      </c>
      <c r="T2408" s="68"/>
    </row>
    <row r="2409" spans="1:20" s="70" customFormat="1" x14ac:dyDescent="0.2">
      <c r="A2409" s="38" t="s">
        <v>8411</v>
      </c>
      <c r="B2409" s="39" t="s">
        <v>8412</v>
      </c>
      <c r="C2409" s="39" t="s">
        <v>8413</v>
      </c>
      <c r="D2409" s="38">
        <v>919893</v>
      </c>
      <c r="E2409" s="38"/>
      <c r="F2409" s="38"/>
      <c r="G2409" s="39" t="s">
        <v>2039</v>
      </c>
      <c r="H2409" s="38">
        <v>8263000051</v>
      </c>
      <c r="I2409" s="40">
        <v>2920003746</v>
      </c>
      <c r="J2409" s="2">
        <v>460200</v>
      </c>
      <c r="K2409" s="2"/>
      <c r="L2409" s="2">
        <v>82836</v>
      </c>
      <c r="M2409" s="3">
        <f t="shared" si="37"/>
        <v>543036</v>
      </c>
      <c r="N2409" s="41">
        <v>44277.729166666664</v>
      </c>
      <c r="O2409" s="39">
        <v>6870448146</v>
      </c>
      <c r="P2409" s="39" t="s">
        <v>52</v>
      </c>
      <c r="Q2409" s="40" t="s">
        <v>8414</v>
      </c>
      <c r="R2409" s="41">
        <v>44651</v>
      </c>
      <c r="S2409" s="39" t="s">
        <v>54</v>
      </c>
      <c r="T2409" s="68"/>
    </row>
    <row r="2410" spans="1:20" s="70" customFormat="1" x14ac:dyDescent="0.2">
      <c r="A2410" s="38" t="s">
        <v>8415</v>
      </c>
      <c r="B2410" s="39" t="s">
        <v>8416</v>
      </c>
      <c r="C2410" s="39" t="s">
        <v>8417</v>
      </c>
      <c r="D2410" s="38">
        <v>919893</v>
      </c>
      <c r="E2410" s="38"/>
      <c r="F2410" s="38"/>
      <c r="G2410" s="39" t="s">
        <v>2039</v>
      </c>
      <c r="H2410" s="38">
        <v>8263000051</v>
      </c>
      <c r="I2410" s="40">
        <v>2920003878</v>
      </c>
      <c r="J2410" s="2">
        <v>800000</v>
      </c>
      <c r="K2410" s="2"/>
      <c r="L2410" s="2">
        <v>144000</v>
      </c>
      <c r="M2410" s="3">
        <f t="shared" si="37"/>
        <v>944000</v>
      </c>
      <c r="N2410" s="41">
        <v>44298.729166666664</v>
      </c>
      <c r="O2410" s="39">
        <v>6870297877</v>
      </c>
      <c r="P2410" s="39" t="s">
        <v>52</v>
      </c>
      <c r="Q2410" s="40" t="s">
        <v>6800</v>
      </c>
      <c r="R2410" s="41">
        <v>44703</v>
      </c>
      <c r="S2410" s="39" t="s">
        <v>54</v>
      </c>
      <c r="T2410" s="68"/>
    </row>
    <row r="2411" spans="1:20" s="70" customFormat="1" x14ac:dyDescent="0.2">
      <c r="A2411" s="38" t="s">
        <v>8418</v>
      </c>
      <c r="B2411" s="42" t="s">
        <v>8419</v>
      </c>
      <c r="C2411" s="42" t="s">
        <v>8420</v>
      </c>
      <c r="D2411" s="38">
        <v>405996</v>
      </c>
      <c r="E2411" s="38"/>
      <c r="F2411" s="38"/>
      <c r="G2411" s="39" t="s">
        <v>2376</v>
      </c>
      <c r="H2411" s="38">
        <v>8263000080</v>
      </c>
      <c r="I2411" s="40">
        <v>212901035040</v>
      </c>
      <c r="J2411" s="3">
        <v>180000</v>
      </c>
      <c r="K2411" s="3"/>
      <c r="L2411" s="3">
        <v>32400</v>
      </c>
      <c r="M2411" s="3">
        <f t="shared" si="37"/>
        <v>212400</v>
      </c>
      <c r="N2411" s="41">
        <v>44399.729166666664</v>
      </c>
      <c r="O2411" s="39">
        <v>44196779</v>
      </c>
      <c r="P2411" s="42" t="s">
        <v>315</v>
      </c>
      <c r="Q2411" s="42"/>
      <c r="R2411" s="60"/>
      <c r="S2411" s="42" t="s">
        <v>243</v>
      </c>
      <c r="T2411" s="68"/>
    </row>
    <row r="2412" spans="1:20" s="70" customFormat="1" x14ac:dyDescent="0.2">
      <c r="A2412" s="38" t="s">
        <v>8421</v>
      </c>
      <c r="B2412" s="39" t="s">
        <v>8422</v>
      </c>
      <c r="C2412" s="39" t="s">
        <v>8423</v>
      </c>
      <c r="D2412" s="38">
        <v>405996</v>
      </c>
      <c r="E2412" s="38"/>
      <c r="F2412" s="38"/>
      <c r="G2412" s="39" t="s">
        <v>2376</v>
      </c>
      <c r="H2412" s="38">
        <v>8263000079</v>
      </c>
      <c r="I2412" s="40">
        <v>212901035045</v>
      </c>
      <c r="J2412" s="2">
        <v>450000</v>
      </c>
      <c r="K2412" s="2"/>
      <c r="L2412" s="2">
        <v>81000</v>
      </c>
      <c r="M2412" s="3">
        <f t="shared" si="37"/>
        <v>531000</v>
      </c>
      <c r="N2412" s="41">
        <v>44399.729166666664</v>
      </c>
      <c r="O2412" s="39">
        <v>6870281178</v>
      </c>
      <c r="P2412" s="39" t="s">
        <v>52</v>
      </c>
      <c r="Q2412" s="40" t="s">
        <v>7308</v>
      </c>
      <c r="R2412" s="41">
        <v>45024</v>
      </c>
      <c r="S2412" s="39" t="s">
        <v>54</v>
      </c>
      <c r="T2412" s="68"/>
    </row>
    <row r="2413" spans="1:20" s="70" customFormat="1" x14ac:dyDescent="0.2">
      <c r="A2413" s="38" t="s">
        <v>8424</v>
      </c>
      <c r="B2413" s="42" t="s">
        <v>8425</v>
      </c>
      <c r="C2413" s="42" t="s">
        <v>8426</v>
      </c>
      <c r="D2413" s="38">
        <v>821146</v>
      </c>
      <c r="E2413" s="1" t="s">
        <v>23069</v>
      </c>
      <c r="F2413" s="1" t="s">
        <v>23070</v>
      </c>
      <c r="G2413" s="42" t="s">
        <v>446</v>
      </c>
      <c r="H2413" s="38">
        <v>8268006130</v>
      </c>
      <c r="I2413" s="40" t="s">
        <v>8427</v>
      </c>
      <c r="J2413" s="3">
        <v>10826463.539999999</v>
      </c>
      <c r="K2413" s="3"/>
      <c r="L2413" s="3">
        <v>1948763.46</v>
      </c>
      <c r="M2413" s="3">
        <f t="shared" si="37"/>
        <v>12775227</v>
      </c>
      <c r="N2413" s="41">
        <v>44502.729166666664</v>
      </c>
      <c r="O2413" s="39">
        <v>44197033</v>
      </c>
      <c r="P2413" s="42" t="s">
        <v>315</v>
      </c>
      <c r="Q2413" s="42">
        <v>111265770010</v>
      </c>
      <c r="R2413" s="60">
        <v>44527</v>
      </c>
      <c r="S2413" s="42" t="s">
        <v>243</v>
      </c>
      <c r="T2413" s="68" t="s">
        <v>506</v>
      </c>
    </row>
    <row r="2414" spans="1:20" s="70" customFormat="1" x14ac:dyDescent="0.2">
      <c r="A2414" s="38" t="s">
        <v>8428</v>
      </c>
      <c r="B2414" s="39" t="s">
        <v>8429</v>
      </c>
      <c r="C2414" s="39" t="s">
        <v>8430</v>
      </c>
      <c r="D2414" s="38">
        <v>812140</v>
      </c>
      <c r="E2414" s="38"/>
      <c r="F2414" s="38"/>
      <c r="G2414" s="42" t="s">
        <v>446</v>
      </c>
      <c r="H2414" s="38">
        <v>8268005598</v>
      </c>
      <c r="I2414" s="40" t="s">
        <v>8431</v>
      </c>
      <c r="J2414" s="2">
        <v>1447064.4067796611</v>
      </c>
      <c r="K2414" s="3"/>
      <c r="L2414" s="2">
        <v>260471.59322033898</v>
      </c>
      <c r="M2414" s="3">
        <f t="shared" si="37"/>
        <v>1707536</v>
      </c>
      <c r="N2414" s="41">
        <v>44509.729166666664</v>
      </c>
      <c r="O2414" s="39">
        <v>44197684</v>
      </c>
      <c r="P2414" s="39" t="s">
        <v>52</v>
      </c>
      <c r="Q2414" s="40" t="s">
        <v>8432</v>
      </c>
      <c r="R2414" s="41">
        <v>44266</v>
      </c>
      <c r="S2414" s="39" t="s">
        <v>54</v>
      </c>
      <c r="T2414" s="68"/>
    </row>
    <row r="2415" spans="1:20" s="70" customFormat="1" x14ac:dyDescent="0.2">
      <c r="A2415" s="38" t="s">
        <v>1434</v>
      </c>
      <c r="B2415" s="42"/>
      <c r="C2415" s="42"/>
      <c r="D2415" s="38"/>
      <c r="E2415" s="38"/>
      <c r="F2415" s="38"/>
      <c r="G2415" s="42" t="s">
        <v>1435</v>
      </c>
      <c r="H2415" s="38"/>
      <c r="I2415" s="40" t="s">
        <v>8433</v>
      </c>
      <c r="J2415" s="3">
        <v>621.33000000000004</v>
      </c>
      <c r="K2415" s="3"/>
      <c r="L2415" s="3"/>
      <c r="M2415" s="3">
        <f t="shared" si="37"/>
        <v>621.33000000000004</v>
      </c>
      <c r="N2415" s="41">
        <v>44526</v>
      </c>
      <c r="O2415" s="39"/>
      <c r="P2415" s="42"/>
      <c r="Q2415" s="42"/>
      <c r="R2415" s="60"/>
      <c r="S2415" s="42" t="s">
        <v>243</v>
      </c>
      <c r="T2415" s="68"/>
    </row>
    <row r="2416" spans="1:20" s="70" customFormat="1" x14ac:dyDescent="0.2">
      <c r="A2416" s="38" t="s">
        <v>1434</v>
      </c>
      <c r="B2416" s="42"/>
      <c r="C2416" s="42"/>
      <c r="D2416" s="38"/>
      <c r="E2416" s="38"/>
      <c r="F2416" s="38"/>
      <c r="G2416" s="42" t="s">
        <v>1435</v>
      </c>
      <c r="H2416" s="38"/>
      <c r="I2416" s="40" t="s">
        <v>8433</v>
      </c>
      <c r="J2416" s="3">
        <v>3866.86</v>
      </c>
      <c r="K2416" s="3"/>
      <c r="L2416" s="3"/>
      <c r="M2416" s="3">
        <f t="shared" si="37"/>
        <v>3866.86</v>
      </c>
      <c r="N2416" s="41">
        <v>44526</v>
      </c>
      <c r="O2416" s="39"/>
      <c r="P2416" s="42"/>
      <c r="Q2416" s="42"/>
      <c r="R2416" s="60"/>
      <c r="S2416" s="42" t="s">
        <v>243</v>
      </c>
      <c r="T2416" s="68"/>
    </row>
    <row r="2417" spans="1:20" s="70" customFormat="1" x14ac:dyDescent="0.2">
      <c r="A2417" s="38" t="s">
        <v>63</v>
      </c>
      <c r="B2417" s="1"/>
      <c r="C2417" s="1"/>
      <c r="D2417" s="51"/>
      <c r="E2417" s="38"/>
      <c r="F2417" s="51"/>
      <c r="G2417" s="52" t="s">
        <v>64</v>
      </c>
      <c r="H2417" s="53"/>
      <c r="I2417" s="54" t="s">
        <v>8434</v>
      </c>
      <c r="J2417" s="35">
        <v>576.36</v>
      </c>
      <c r="K2417" s="1"/>
      <c r="L2417" s="1"/>
      <c r="M2417" s="3">
        <f t="shared" si="37"/>
        <v>576.36</v>
      </c>
      <c r="N2417" s="41">
        <v>44526</v>
      </c>
      <c r="O2417" s="56"/>
      <c r="P2417" s="1"/>
      <c r="Q2417" s="1"/>
      <c r="R2417" s="57"/>
      <c r="S2417" s="39" t="s">
        <v>54</v>
      </c>
      <c r="T2417" s="68"/>
    </row>
    <row r="2418" spans="1:20" s="70" customFormat="1" x14ac:dyDescent="0.2">
      <c r="A2418" s="38" t="s">
        <v>63</v>
      </c>
      <c r="B2418" s="1"/>
      <c r="C2418" s="1"/>
      <c r="D2418" s="51"/>
      <c r="E2418" s="38"/>
      <c r="F2418" s="51"/>
      <c r="G2418" s="52" t="s">
        <v>64</v>
      </c>
      <c r="H2418" s="53"/>
      <c r="I2418" s="54" t="s">
        <v>8435</v>
      </c>
      <c r="J2418" s="35">
        <v>288.18</v>
      </c>
      <c r="K2418" s="1"/>
      <c r="L2418" s="1"/>
      <c r="M2418" s="3">
        <f t="shared" si="37"/>
        <v>288.18</v>
      </c>
      <c r="N2418" s="41">
        <v>44526</v>
      </c>
      <c r="O2418" s="56"/>
      <c r="P2418" s="1"/>
      <c r="Q2418" s="1"/>
      <c r="R2418" s="57"/>
      <c r="S2418" s="39" t="s">
        <v>54</v>
      </c>
      <c r="T2418" s="68"/>
    </row>
    <row r="2419" spans="1:20" s="70" customFormat="1" x14ac:dyDescent="0.2">
      <c r="A2419" s="38" t="s">
        <v>63</v>
      </c>
      <c r="B2419" s="1"/>
      <c r="C2419" s="1"/>
      <c r="D2419" s="51"/>
      <c r="E2419" s="38"/>
      <c r="F2419" s="51"/>
      <c r="G2419" s="52" t="s">
        <v>64</v>
      </c>
      <c r="H2419" s="53"/>
      <c r="I2419" s="54" t="s">
        <v>8436</v>
      </c>
      <c r="J2419" s="35">
        <v>288.18</v>
      </c>
      <c r="K2419" s="1"/>
      <c r="L2419" s="1"/>
      <c r="M2419" s="3">
        <f t="shared" si="37"/>
        <v>288.18</v>
      </c>
      <c r="N2419" s="41">
        <v>44526</v>
      </c>
      <c r="O2419" s="56"/>
      <c r="P2419" s="1"/>
      <c r="Q2419" s="1"/>
      <c r="R2419" s="57"/>
      <c r="S2419" s="39" t="s">
        <v>54</v>
      </c>
      <c r="T2419" s="68"/>
    </row>
    <row r="2420" spans="1:20" s="70" customFormat="1" x14ac:dyDescent="0.2">
      <c r="A2420" s="38" t="s">
        <v>63</v>
      </c>
      <c r="B2420" s="1"/>
      <c r="C2420" s="1"/>
      <c r="D2420" s="51"/>
      <c r="E2420" s="38"/>
      <c r="F2420" s="51"/>
      <c r="G2420" s="52" t="s">
        <v>64</v>
      </c>
      <c r="H2420" s="53"/>
      <c r="I2420" s="54" t="s">
        <v>8437</v>
      </c>
      <c r="J2420" s="35">
        <v>1840.37</v>
      </c>
      <c r="K2420" s="1"/>
      <c r="L2420" s="1"/>
      <c r="M2420" s="3">
        <f t="shared" si="37"/>
        <v>1840.37</v>
      </c>
      <c r="N2420" s="41">
        <v>44526</v>
      </c>
      <c r="O2420" s="56"/>
      <c r="P2420" s="1"/>
      <c r="Q2420" s="1"/>
      <c r="R2420" s="57"/>
      <c r="S2420" s="39" t="s">
        <v>54</v>
      </c>
      <c r="T2420" s="68"/>
    </row>
    <row r="2421" spans="1:20" s="70" customFormat="1" x14ac:dyDescent="0.2">
      <c r="A2421" s="38" t="s">
        <v>63</v>
      </c>
      <c r="B2421" s="1"/>
      <c r="C2421" s="1"/>
      <c r="D2421" s="51"/>
      <c r="E2421" s="38"/>
      <c r="F2421" s="51"/>
      <c r="G2421" s="52" t="s">
        <v>64</v>
      </c>
      <c r="H2421" s="53"/>
      <c r="I2421" s="54" t="s">
        <v>8438</v>
      </c>
      <c r="J2421" s="35">
        <v>288.18</v>
      </c>
      <c r="K2421" s="1"/>
      <c r="L2421" s="1"/>
      <c r="M2421" s="3">
        <f t="shared" si="37"/>
        <v>288.18</v>
      </c>
      <c r="N2421" s="41">
        <v>44526</v>
      </c>
      <c r="O2421" s="56"/>
      <c r="P2421" s="1"/>
      <c r="Q2421" s="1"/>
      <c r="R2421" s="57"/>
      <c r="S2421" s="39" t="s">
        <v>54</v>
      </c>
      <c r="T2421" s="68"/>
    </row>
    <row r="2422" spans="1:20" s="70" customFormat="1" x14ac:dyDescent="0.2">
      <c r="A2422" s="38" t="s">
        <v>1434</v>
      </c>
      <c r="B2422" s="42"/>
      <c r="C2422" s="42"/>
      <c r="D2422" s="38"/>
      <c r="E2422" s="38"/>
      <c r="F2422" s="38"/>
      <c r="G2422" s="42" t="s">
        <v>1435</v>
      </c>
      <c r="H2422" s="38"/>
      <c r="I2422" s="40" t="s">
        <v>8439</v>
      </c>
      <c r="J2422" s="3">
        <v>1392.1</v>
      </c>
      <c r="K2422" s="3"/>
      <c r="L2422" s="3"/>
      <c r="M2422" s="3">
        <f t="shared" si="37"/>
        <v>1392.1</v>
      </c>
      <c r="N2422" s="41">
        <v>44527</v>
      </c>
      <c r="O2422" s="39"/>
      <c r="P2422" s="42"/>
      <c r="Q2422" s="42"/>
      <c r="R2422" s="60"/>
      <c r="S2422" s="42" t="s">
        <v>243</v>
      </c>
      <c r="T2422" s="68"/>
    </row>
    <row r="2423" spans="1:20" s="70" customFormat="1" x14ac:dyDescent="0.2">
      <c r="A2423" s="38" t="s">
        <v>1434</v>
      </c>
      <c r="B2423" s="42"/>
      <c r="C2423" s="42"/>
      <c r="D2423" s="38"/>
      <c r="E2423" s="38"/>
      <c r="F2423" s="38"/>
      <c r="G2423" s="42" t="s">
        <v>1435</v>
      </c>
      <c r="H2423" s="38"/>
      <c r="I2423" s="40" t="s">
        <v>8439</v>
      </c>
      <c r="J2423" s="3">
        <v>1834.25</v>
      </c>
      <c r="K2423" s="3"/>
      <c r="L2423" s="3"/>
      <c r="M2423" s="3">
        <f t="shared" si="37"/>
        <v>1834.25</v>
      </c>
      <c r="N2423" s="41">
        <v>44527</v>
      </c>
      <c r="O2423" s="39"/>
      <c r="P2423" s="42"/>
      <c r="Q2423" s="42"/>
      <c r="R2423" s="60"/>
      <c r="S2423" s="42" t="s">
        <v>243</v>
      </c>
      <c r="T2423" s="68"/>
    </row>
    <row r="2424" spans="1:20" s="70" customFormat="1" x14ac:dyDescent="0.2">
      <c r="A2424" s="38" t="s">
        <v>1434</v>
      </c>
      <c r="B2424" s="42"/>
      <c r="C2424" s="42"/>
      <c r="D2424" s="38"/>
      <c r="E2424" s="38"/>
      <c r="F2424" s="38"/>
      <c r="G2424" s="42" t="s">
        <v>1435</v>
      </c>
      <c r="H2424" s="38"/>
      <c r="I2424" s="40" t="s">
        <v>8439</v>
      </c>
      <c r="J2424" s="3">
        <v>1970.01</v>
      </c>
      <c r="K2424" s="3"/>
      <c r="L2424" s="3"/>
      <c r="M2424" s="3">
        <f t="shared" si="37"/>
        <v>1970.01</v>
      </c>
      <c r="N2424" s="41">
        <v>44527</v>
      </c>
      <c r="O2424" s="39"/>
      <c r="P2424" s="42"/>
      <c r="Q2424" s="42"/>
      <c r="R2424" s="60"/>
      <c r="S2424" s="42" t="s">
        <v>243</v>
      </c>
      <c r="T2424" s="68"/>
    </row>
    <row r="2425" spans="1:20" s="70" customFormat="1" x14ac:dyDescent="0.2">
      <c r="A2425" s="38" t="s">
        <v>1434</v>
      </c>
      <c r="B2425" s="42"/>
      <c r="C2425" s="42"/>
      <c r="D2425" s="38"/>
      <c r="E2425" s="38"/>
      <c r="F2425" s="38"/>
      <c r="G2425" s="42" t="s">
        <v>1435</v>
      </c>
      <c r="H2425" s="38"/>
      <c r="I2425" s="40" t="s">
        <v>8439</v>
      </c>
      <c r="J2425" s="3">
        <v>1100.55</v>
      </c>
      <c r="K2425" s="3"/>
      <c r="L2425" s="3"/>
      <c r="M2425" s="3">
        <f t="shared" si="37"/>
        <v>1100.55</v>
      </c>
      <c r="N2425" s="41">
        <v>44527</v>
      </c>
      <c r="O2425" s="39"/>
      <c r="P2425" s="42"/>
      <c r="Q2425" s="42"/>
      <c r="R2425" s="60"/>
      <c r="S2425" s="42" t="s">
        <v>243</v>
      </c>
      <c r="T2425" s="68"/>
    </row>
    <row r="2426" spans="1:20" s="70" customFormat="1" x14ac:dyDescent="0.2">
      <c r="A2426" s="38" t="s">
        <v>63</v>
      </c>
      <c r="B2426" s="1"/>
      <c r="C2426" s="1"/>
      <c r="D2426" s="51"/>
      <c r="E2426" s="38"/>
      <c r="F2426" s="51"/>
      <c r="G2426" s="52" t="s">
        <v>64</v>
      </c>
      <c r="H2426" s="53"/>
      <c r="I2426" s="54" t="s">
        <v>8440</v>
      </c>
      <c r="J2426" s="35">
        <v>576.36</v>
      </c>
      <c r="K2426" s="1"/>
      <c r="L2426" s="1"/>
      <c r="M2426" s="3">
        <f t="shared" si="37"/>
        <v>576.36</v>
      </c>
      <c r="N2426" s="41">
        <v>44527</v>
      </c>
      <c r="O2426" s="56"/>
      <c r="P2426" s="1"/>
      <c r="Q2426" s="1"/>
      <c r="R2426" s="57"/>
      <c r="S2426" s="39" t="s">
        <v>54</v>
      </c>
      <c r="T2426" s="68"/>
    </row>
    <row r="2427" spans="1:20" s="70" customFormat="1" x14ac:dyDescent="0.2">
      <c r="A2427" s="38" t="s">
        <v>63</v>
      </c>
      <c r="B2427" s="1"/>
      <c r="C2427" s="1"/>
      <c r="D2427" s="51"/>
      <c r="E2427" s="38"/>
      <c r="F2427" s="51"/>
      <c r="G2427" s="52" t="s">
        <v>64</v>
      </c>
      <c r="H2427" s="53"/>
      <c r="I2427" s="54" t="s">
        <v>8440</v>
      </c>
      <c r="J2427" s="35">
        <v>1840.37</v>
      </c>
      <c r="K2427" s="1"/>
      <c r="L2427" s="1"/>
      <c r="M2427" s="3">
        <f t="shared" si="37"/>
        <v>1840.37</v>
      </c>
      <c r="N2427" s="41">
        <v>44527</v>
      </c>
      <c r="O2427" s="56"/>
      <c r="P2427" s="1"/>
      <c r="Q2427" s="1"/>
      <c r="R2427" s="57"/>
      <c r="S2427" s="39" t="s">
        <v>54</v>
      </c>
      <c r="T2427" s="68"/>
    </row>
    <row r="2428" spans="1:20" s="70" customFormat="1" x14ac:dyDescent="0.2">
      <c r="A2428" s="38" t="s">
        <v>1984</v>
      </c>
      <c r="B2428" s="42"/>
      <c r="C2428" s="42"/>
      <c r="D2428" s="38"/>
      <c r="E2428" s="38"/>
      <c r="F2428" s="38"/>
      <c r="G2428" s="42" t="s">
        <v>310</v>
      </c>
      <c r="H2428" s="38"/>
      <c r="I2428" s="40" t="s">
        <v>8441</v>
      </c>
      <c r="J2428" s="3">
        <v>252054.06</v>
      </c>
      <c r="K2428" s="3"/>
      <c r="L2428" s="3"/>
      <c r="M2428" s="3">
        <f t="shared" si="37"/>
        <v>252054.06</v>
      </c>
      <c r="N2428" s="41">
        <v>44529</v>
      </c>
      <c r="O2428" s="39"/>
      <c r="P2428" s="42"/>
      <c r="Q2428" s="42"/>
      <c r="R2428" s="60"/>
      <c r="S2428" s="42" t="s">
        <v>243</v>
      </c>
      <c r="T2428" s="68"/>
    </row>
    <row r="2429" spans="1:20" s="70" customFormat="1" x14ac:dyDescent="0.2">
      <c r="A2429" s="38" t="s">
        <v>63</v>
      </c>
      <c r="B2429" s="1"/>
      <c r="C2429" s="1"/>
      <c r="D2429" s="51"/>
      <c r="E2429" s="38"/>
      <c r="F2429" s="51"/>
      <c r="G2429" s="52" t="s">
        <v>64</v>
      </c>
      <c r="H2429" s="53"/>
      <c r="I2429" s="54" t="s">
        <v>8442</v>
      </c>
      <c r="J2429" s="35">
        <v>97.32</v>
      </c>
      <c r="K2429" s="1"/>
      <c r="L2429" s="1"/>
      <c r="M2429" s="3">
        <f t="shared" si="37"/>
        <v>97.32</v>
      </c>
      <c r="N2429" s="41">
        <v>44529</v>
      </c>
      <c r="O2429" s="56"/>
      <c r="P2429" s="1"/>
      <c r="Q2429" s="1"/>
      <c r="R2429" s="57"/>
      <c r="S2429" s="39" t="s">
        <v>54</v>
      </c>
      <c r="T2429" s="68"/>
    </row>
    <row r="2430" spans="1:20" s="70" customFormat="1" x14ac:dyDescent="0.2">
      <c r="A2430" s="38" t="s">
        <v>63</v>
      </c>
      <c r="B2430" s="1"/>
      <c r="C2430" s="1"/>
      <c r="D2430" s="51"/>
      <c r="E2430" s="38"/>
      <c r="F2430" s="51"/>
      <c r="G2430" s="52" t="s">
        <v>64</v>
      </c>
      <c r="H2430" s="53"/>
      <c r="I2430" s="54" t="s">
        <v>8443</v>
      </c>
      <c r="J2430" s="35">
        <v>101.96</v>
      </c>
      <c r="K2430" s="1"/>
      <c r="L2430" s="1"/>
      <c r="M2430" s="3">
        <f t="shared" si="37"/>
        <v>101.96</v>
      </c>
      <c r="N2430" s="41">
        <v>44529</v>
      </c>
      <c r="O2430" s="56"/>
      <c r="P2430" s="1"/>
      <c r="Q2430" s="1"/>
      <c r="R2430" s="57"/>
      <c r="S2430" s="39" t="s">
        <v>54</v>
      </c>
      <c r="T2430" s="68"/>
    </row>
    <row r="2431" spans="1:20" s="70" customFormat="1" x14ac:dyDescent="0.2">
      <c r="A2431" s="38" t="s">
        <v>63</v>
      </c>
      <c r="B2431" s="1"/>
      <c r="C2431" s="1"/>
      <c r="D2431" s="51"/>
      <c r="E2431" s="38"/>
      <c r="F2431" s="51"/>
      <c r="G2431" s="52" t="s">
        <v>64</v>
      </c>
      <c r="H2431" s="53"/>
      <c r="I2431" s="54" t="s">
        <v>8444</v>
      </c>
      <c r="J2431" s="35">
        <v>1840.37</v>
      </c>
      <c r="K2431" s="1"/>
      <c r="L2431" s="1"/>
      <c r="M2431" s="3">
        <f t="shared" si="37"/>
        <v>1840.37</v>
      </c>
      <c r="N2431" s="41">
        <v>44529</v>
      </c>
      <c r="O2431" s="56"/>
      <c r="P2431" s="1"/>
      <c r="Q2431" s="1"/>
      <c r="R2431" s="57"/>
      <c r="S2431" s="39" t="s">
        <v>54</v>
      </c>
      <c r="T2431" s="68"/>
    </row>
    <row r="2432" spans="1:20" s="70" customFormat="1" x14ac:dyDescent="0.2">
      <c r="A2432" s="38" t="s">
        <v>63</v>
      </c>
      <c r="B2432" s="1"/>
      <c r="C2432" s="1"/>
      <c r="D2432" s="51"/>
      <c r="E2432" s="38"/>
      <c r="F2432" s="51"/>
      <c r="G2432" s="52" t="s">
        <v>64</v>
      </c>
      <c r="H2432" s="53"/>
      <c r="I2432" s="54" t="s">
        <v>8441</v>
      </c>
      <c r="J2432" s="35">
        <v>6357</v>
      </c>
      <c r="K2432" s="1"/>
      <c r="L2432" s="1"/>
      <c r="M2432" s="3">
        <f t="shared" si="37"/>
        <v>6357</v>
      </c>
      <c r="N2432" s="41">
        <v>44529</v>
      </c>
      <c r="O2432" s="56"/>
      <c r="P2432" s="1"/>
      <c r="Q2432" s="1"/>
      <c r="R2432" s="57"/>
      <c r="S2432" s="39" t="s">
        <v>54</v>
      </c>
      <c r="T2432" s="68"/>
    </row>
    <row r="2433" spans="1:20" s="70" customFormat="1" x14ac:dyDescent="0.2">
      <c r="A2433" s="38" t="s">
        <v>6167</v>
      </c>
      <c r="B2433" s="1"/>
      <c r="C2433" s="1"/>
      <c r="D2433" s="51"/>
      <c r="E2433" s="38"/>
      <c r="F2433" s="51"/>
      <c r="G2433" s="39" t="s">
        <v>6168</v>
      </c>
      <c r="H2433" s="53"/>
      <c r="I2433" s="54" t="s">
        <v>8441</v>
      </c>
      <c r="J2433" s="35">
        <v>19622</v>
      </c>
      <c r="K2433" s="1"/>
      <c r="L2433" s="1"/>
      <c r="M2433" s="3">
        <f t="shared" si="37"/>
        <v>19622</v>
      </c>
      <c r="N2433" s="63"/>
      <c r="O2433" s="56"/>
      <c r="P2433" s="1"/>
      <c r="Q2433" s="1"/>
      <c r="R2433" s="57"/>
      <c r="S2433" s="42" t="s">
        <v>2417</v>
      </c>
      <c r="T2433" s="68"/>
    </row>
    <row r="2434" spans="1:20" s="70" customFormat="1" x14ac:dyDescent="0.2">
      <c r="A2434" s="38" t="s">
        <v>6167</v>
      </c>
      <c r="B2434" s="1"/>
      <c r="C2434" s="1"/>
      <c r="D2434" s="51"/>
      <c r="E2434" s="38"/>
      <c r="F2434" s="51"/>
      <c r="G2434" s="39" t="s">
        <v>6168</v>
      </c>
      <c r="H2434" s="53"/>
      <c r="I2434" s="54" t="s">
        <v>8441</v>
      </c>
      <c r="J2434" s="35">
        <v>9932</v>
      </c>
      <c r="K2434" s="1"/>
      <c r="L2434" s="1"/>
      <c r="M2434" s="3">
        <f t="shared" si="37"/>
        <v>9932</v>
      </c>
      <c r="N2434" s="63"/>
      <c r="O2434" s="56"/>
      <c r="P2434" s="1"/>
      <c r="Q2434" s="1"/>
      <c r="R2434" s="57"/>
      <c r="S2434" s="42" t="s">
        <v>2417</v>
      </c>
      <c r="T2434" s="68"/>
    </row>
    <row r="2435" spans="1:20" s="70" customFormat="1" x14ac:dyDescent="0.2">
      <c r="A2435" s="38" t="s">
        <v>8445</v>
      </c>
      <c r="B2435" s="42" t="s">
        <v>8446</v>
      </c>
      <c r="C2435" s="42" t="s">
        <v>8447</v>
      </c>
      <c r="D2435" s="38">
        <v>703046</v>
      </c>
      <c r="E2435" s="38"/>
      <c r="F2435" s="38"/>
      <c r="G2435" s="42" t="s">
        <v>678</v>
      </c>
      <c r="H2435" s="38">
        <v>8266012621</v>
      </c>
      <c r="I2435" s="40" t="s">
        <v>8448</v>
      </c>
      <c r="J2435" s="3">
        <v>7082</v>
      </c>
      <c r="K2435" s="3"/>
      <c r="L2435" s="3">
        <v>0</v>
      </c>
      <c r="M2435" s="3">
        <f t="shared" si="37"/>
        <v>7082</v>
      </c>
      <c r="N2435" s="41">
        <v>44519.729166666664</v>
      </c>
      <c r="O2435" s="39">
        <v>3445019784</v>
      </c>
      <c r="P2435" s="42" t="s">
        <v>315</v>
      </c>
      <c r="Q2435" s="42" t="s">
        <v>8449</v>
      </c>
      <c r="R2435" s="60">
        <v>44542</v>
      </c>
      <c r="S2435" s="42" t="s">
        <v>243</v>
      </c>
      <c r="T2435" s="68"/>
    </row>
    <row r="2436" spans="1:20" s="70" customFormat="1" x14ac:dyDescent="0.2">
      <c r="A2436" s="38" t="s">
        <v>8450</v>
      </c>
      <c r="B2436" s="42" t="s">
        <v>8451</v>
      </c>
      <c r="C2436" s="42" t="s">
        <v>8452</v>
      </c>
      <c r="D2436" s="38">
        <v>703046</v>
      </c>
      <c r="E2436" s="38"/>
      <c r="F2436" s="38"/>
      <c r="G2436" s="42" t="s">
        <v>678</v>
      </c>
      <c r="H2436" s="38">
        <v>8266012786</v>
      </c>
      <c r="I2436" s="40" t="s">
        <v>8453</v>
      </c>
      <c r="J2436" s="3">
        <v>350</v>
      </c>
      <c r="K2436" s="3"/>
      <c r="L2436" s="3">
        <v>0</v>
      </c>
      <c r="M2436" s="3">
        <f t="shared" si="37"/>
        <v>350</v>
      </c>
      <c r="N2436" s="41">
        <v>44519.729166666664</v>
      </c>
      <c r="O2436" s="39">
        <v>3445019787</v>
      </c>
      <c r="P2436" s="42" t="s">
        <v>315</v>
      </c>
      <c r="Q2436" s="42" t="s">
        <v>8454</v>
      </c>
      <c r="R2436" s="60">
        <v>44540</v>
      </c>
      <c r="S2436" s="42" t="s">
        <v>243</v>
      </c>
      <c r="T2436" s="68"/>
    </row>
    <row r="2437" spans="1:20" s="70" customFormat="1" x14ac:dyDescent="0.2">
      <c r="A2437" s="38" t="s">
        <v>8455</v>
      </c>
      <c r="B2437" s="42" t="s">
        <v>8456</v>
      </c>
      <c r="C2437" s="42" t="s">
        <v>8457</v>
      </c>
      <c r="D2437" s="38">
        <v>703046</v>
      </c>
      <c r="E2437" s="38"/>
      <c r="F2437" s="38"/>
      <c r="G2437" s="42" t="s">
        <v>678</v>
      </c>
      <c r="H2437" s="38">
        <v>8266012563</v>
      </c>
      <c r="I2437" s="40" t="s">
        <v>8458</v>
      </c>
      <c r="J2437" s="3">
        <v>350</v>
      </c>
      <c r="K2437" s="3"/>
      <c r="L2437" s="3">
        <v>0</v>
      </c>
      <c r="M2437" s="3">
        <f t="shared" si="37"/>
        <v>350</v>
      </c>
      <c r="N2437" s="41">
        <v>44519.729166666664</v>
      </c>
      <c r="O2437" s="39">
        <v>3445019788</v>
      </c>
      <c r="P2437" s="42" t="s">
        <v>315</v>
      </c>
      <c r="Q2437" s="42" t="s">
        <v>8454</v>
      </c>
      <c r="R2437" s="60">
        <v>44540</v>
      </c>
      <c r="S2437" s="42" t="s">
        <v>243</v>
      </c>
      <c r="T2437" s="68"/>
    </row>
    <row r="2438" spans="1:20" s="70" customFormat="1" x14ac:dyDescent="0.2">
      <c r="A2438" s="38" t="s">
        <v>8459</v>
      </c>
      <c r="B2438" s="39" t="s">
        <v>8460</v>
      </c>
      <c r="C2438" s="39" t="s">
        <v>8461</v>
      </c>
      <c r="D2438" s="38">
        <v>811819</v>
      </c>
      <c r="E2438" s="38"/>
      <c r="F2438" s="38"/>
      <c r="G2438" s="39" t="s">
        <v>1091</v>
      </c>
      <c r="H2438" s="38">
        <v>8266012774</v>
      </c>
      <c r="I2438" s="40" t="s">
        <v>8462</v>
      </c>
      <c r="J2438" s="2">
        <v>44396</v>
      </c>
      <c r="K2438" s="2"/>
      <c r="L2438" s="2">
        <v>0</v>
      </c>
      <c r="M2438" s="3">
        <f t="shared" ref="M2438:M2501" si="38">SUM(J2438:L2438)</f>
        <v>44396</v>
      </c>
      <c r="N2438" s="41">
        <v>44494.729166666664</v>
      </c>
      <c r="O2438" s="39">
        <v>3445019872</v>
      </c>
      <c r="P2438" s="39" t="s">
        <v>3027</v>
      </c>
      <c r="Q2438" s="40"/>
      <c r="R2438" s="41"/>
      <c r="S2438" s="62" t="s">
        <v>15</v>
      </c>
      <c r="T2438" s="68"/>
    </row>
    <row r="2439" spans="1:20" s="70" customFormat="1" x14ac:dyDescent="0.2">
      <c r="A2439" s="38" t="s">
        <v>8463</v>
      </c>
      <c r="B2439" s="39" t="s">
        <v>8464</v>
      </c>
      <c r="C2439" s="39" t="s">
        <v>8465</v>
      </c>
      <c r="D2439" s="38">
        <v>811819</v>
      </c>
      <c r="E2439" s="38"/>
      <c r="F2439" s="38"/>
      <c r="G2439" s="39" t="s">
        <v>1091</v>
      </c>
      <c r="H2439" s="38">
        <v>8263000049</v>
      </c>
      <c r="I2439" s="40" t="s">
        <v>8466</v>
      </c>
      <c r="J2439" s="2">
        <v>63774</v>
      </c>
      <c r="K2439" s="2"/>
      <c r="L2439" s="2">
        <v>0</v>
      </c>
      <c r="M2439" s="3">
        <f t="shared" si="38"/>
        <v>63774</v>
      </c>
      <c r="N2439" s="41">
        <v>44496.729166666664</v>
      </c>
      <c r="O2439" s="39">
        <v>3445019875</v>
      </c>
      <c r="P2439" s="39" t="s">
        <v>52</v>
      </c>
      <c r="Q2439" s="40">
        <v>110082110755</v>
      </c>
      <c r="R2439" s="41">
        <v>44478</v>
      </c>
      <c r="S2439" s="39" t="s">
        <v>54</v>
      </c>
      <c r="T2439" s="68"/>
    </row>
    <row r="2440" spans="1:20" s="70" customFormat="1" x14ac:dyDescent="0.2">
      <c r="A2440" s="38" t="s">
        <v>8467</v>
      </c>
      <c r="B2440" s="39" t="s">
        <v>8468</v>
      </c>
      <c r="C2440" s="39" t="s">
        <v>8469</v>
      </c>
      <c r="D2440" s="38">
        <v>811819</v>
      </c>
      <c r="E2440" s="38"/>
      <c r="F2440" s="38"/>
      <c r="G2440" s="39" t="s">
        <v>1091</v>
      </c>
      <c r="H2440" s="38">
        <v>8263000049</v>
      </c>
      <c r="I2440" s="40" t="s">
        <v>8470</v>
      </c>
      <c r="J2440" s="2">
        <v>62808</v>
      </c>
      <c r="K2440" s="2"/>
      <c r="L2440" s="2">
        <v>0</v>
      </c>
      <c r="M2440" s="3">
        <f t="shared" si="38"/>
        <v>62808</v>
      </c>
      <c r="N2440" s="41">
        <v>44480</v>
      </c>
      <c r="O2440" s="39">
        <v>3445019877</v>
      </c>
      <c r="P2440" s="39" t="s">
        <v>52</v>
      </c>
      <c r="Q2440" s="40">
        <v>110082110755</v>
      </c>
      <c r="R2440" s="41">
        <v>44478</v>
      </c>
      <c r="S2440" s="39" t="s">
        <v>54</v>
      </c>
      <c r="T2440" s="68"/>
    </row>
    <row r="2441" spans="1:20" s="70" customFormat="1" x14ac:dyDescent="0.2">
      <c r="A2441" s="38" t="s">
        <v>8471</v>
      </c>
      <c r="B2441" s="39" t="s">
        <v>8472</v>
      </c>
      <c r="C2441" s="39" t="s">
        <v>8473</v>
      </c>
      <c r="D2441" s="38">
        <v>811819</v>
      </c>
      <c r="E2441" s="38"/>
      <c r="F2441" s="38"/>
      <c r="G2441" s="39" t="s">
        <v>1091</v>
      </c>
      <c r="H2441" s="38">
        <v>8263000049</v>
      </c>
      <c r="I2441" s="40" t="s">
        <v>8474</v>
      </c>
      <c r="J2441" s="2">
        <v>111122</v>
      </c>
      <c r="K2441" s="2"/>
      <c r="L2441" s="2">
        <v>0</v>
      </c>
      <c r="M2441" s="3">
        <f t="shared" si="38"/>
        <v>111122</v>
      </c>
      <c r="N2441" s="41">
        <v>44494.729166666664</v>
      </c>
      <c r="O2441" s="39">
        <v>3445019886</v>
      </c>
      <c r="P2441" s="39" t="s">
        <v>52</v>
      </c>
      <c r="Q2441" s="40">
        <v>110082110755</v>
      </c>
      <c r="R2441" s="41">
        <v>44478</v>
      </c>
      <c r="S2441" s="39" t="s">
        <v>54</v>
      </c>
      <c r="T2441" s="68"/>
    </row>
    <row r="2442" spans="1:20" s="70" customFormat="1" x14ac:dyDescent="0.2">
      <c r="A2442" s="38" t="s">
        <v>8475</v>
      </c>
      <c r="B2442" s="39" t="s">
        <v>8476</v>
      </c>
      <c r="C2442" s="39" t="s">
        <v>8477</v>
      </c>
      <c r="D2442" s="38">
        <v>811819</v>
      </c>
      <c r="E2442" s="38"/>
      <c r="F2442" s="38"/>
      <c r="G2442" s="39" t="s">
        <v>1091</v>
      </c>
      <c r="H2442" s="38">
        <v>8263000049</v>
      </c>
      <c r="I2442" s="40" t="s">
        <v>8478</v>
      </c>
      <c r="J2442" s="2">
        <v>113622</v>
      </c>
      <c r="K2442" s="2"/>
      <c r="L2442" s="2">
        <v>0</v>
      </c>
      <c r="M2442" s="3">
        <f t="shared" si="38"/>
        <v>113622</v>
      </c>
      <c r="N2442" s="41">
        <v>44484</v>
      </c>
      <c r="O2442" s="39">
        <v>3445019909</v>
      </c>
      <c r="P2442" s="39" t="s">
        <v>52</v>
      </c>
      <c r="Q2442" s="40">
        <v>110082110755</v>
      </c>
      <c r="R2442" s="41">
        <v>44478</v>
      </c>
      <c r="S2442" s="39" t="s">
        <v>54</v>
      </c>
      <c r="T2442" s="68"/>
    </row>
    <row r="2443" spans="1:20" s="70" customFormat="1" x14ac:dyDescent="0.2">
      <c r="A2443" s="38" t="s">
        <v>8479</v>
      </c>
      <c r="B2443" s="42" t="s">
        <v>8480</v>
      </c>
      <c r="C2443" s="42" t="s">
        <v>8481</v>
      </c>
      <c r="D2443" s="38">
        <v>811819</v>
      </c>
      <c r="E2443" s="38"/>
      <c r="F2443" s="38"/>
      <c r="G2443" s="39" t="s">
        <v>1091</v>
      </c>
      <c r="H2443" s="38">
        <v>8263000149</v>
      </c>
      <c r="I2443" s="40" t="s">
        <v>8482</v>
      </c>
      <c r="J2443" s="3">
        <v>84948</v>
      </c>
      <c r="K2443" s="3"/>
      <c r="L2443" s="3">
        <v>0</v>
      </c>
      <c r="M2443" s="3">
        <f t="shared" si="38"/>
        <v>84948</v>
      </c>
      <c r="N2443" s="41">
        <v>44495.729166666664</v>
      </c>
      <c r="O2443" s="39">
        <v>3445019923</v>
      </c>
      <c r="P2443" s="42" t="s">
        <v>315</v>
      </c>
      <c r="Q2443" s="42"/>
      <c r="R2443" s="60"/>
      <c r="S2443" s="42" t="s">
        <v>243</v>
      </c>
      <c r="T2443" s="68" t="s">
        <v>506</v>
      </c>
    </row>
    <row r="2444" spans="1:20" s="70" customFormat="1" x14ac:dyDescent="0.2">
      <c r="A2444" s="38" t="s">
        <v>8483</v>
      </c>
      <c r="B2444" s="42" t="s">
        <v>8484</v>
      </c>
      <c r="C2444" s="42" t="s">
        <v>8485</v>
      </c>
      <c r="D2444" s="38">
        <v>811819</v>
      </c>
      <c r="E2444" s="38"/>
      <c r="F2444" s="38"/>
      <c r="G2444" s="39" t="s">
        <v>1091</v>
      </c>
      <c r="H2444" s="38">
        <v>8263000149</v>
      </c>
      <c r="I2444" s="40" t="s">
        <v>8486</v>
      </c>
      <c r="J2444" s="3">
        <v>77000</v>
      </c>
      <c r="K2444" s="3"/>
      <c r="L2444" s="3">
        <v>0</v>
      </c>
      <c r="M2444" s="3">
        <f t="shared" si="38"/>
        <v>77000</v>
      </c>
      <c r="N2444" s="41">
        <v>44495.729166666664</v>
      </c>
      <c r="O2444" s="39">
        <v>3445019927</v>
      </c>
      <c r="P2444" s="42" t="s">
        <v>315</v>
      </c>
      <c r="Q2444" s="42"/>
      <c r="R2444" s="60"/>
      <c r="S2444" s="42" t="s">
        <v>243</v>
      </c>
      <c r="T2444" s="68" t="s">
        <v>506</v>
      </c>
    </row>
    <row r="2445" spans="1:20" s="70" customFormat="1" x14ac:dyDescent="0.2">
      <c r="A2445" s="38" t="s">
        <v>8487</v>
      </c>
      <c r="B2445" s="42" t="s">
        <v>8488</v>
      </c>
      <c r="C2445" s="42" t="s">
        <v>8489</v>
      </c>
      <c r="D2445" s="38">
        <v>811819</v>
      </c>
      <c r="E2445" s="38"/>
      <c r="F2445" s="38"/>
      <c r="G2445" s="39" t="s">
        <v>1091</v>
      </c>
      <c r="H2445" s="38">
        <v>8263000149</v>
      </c>
      <c r="I2445" s="40" t="s">
        <v>8490</v>
      </c>
      <c r="J2445" s="3">
        <v>88468</v>
      </c>
      <c r="K2445" s="3"/>
      <c r="L2445" s="3">
        <v>0</v>
      </c>
      <c r="M2445" s="3">
        <f t="shared" si="38"/>
        <v>88468</v>
      </c>
      <c r="N2445" s="41">
        <v>44495.729166666664</v>
      </c>
      <c r="O2445" s="39">
        <v>3445019930</v>
      </c>
      <c r="P2445" s="42" t="s">
        <v>315</v>
      </c>
      <c r="Q2445" s="42"/>
      <c r="R2445" s="60"/>
      <c r="S2445" s="42" t="s">
        <v>243</v>
      </c>
      <c r="T2445" s="68" t="s">
        <v>506</v>
      </c>
    </row>
    <row r="2446" spans="1:20" s="70" customFormat="1" x14ac:dyDescent="0.2">
      <c r="A2446" s="38" t="s">
        <v>8491</v>
      </c>
      <c r="B2446" s="39" t="s">
        <v>8492</v>
      </c>
      <c r="C2446" s="39"/>
      <c r="D2446" s="38">
        <v>703429</v>
      </c>
      <c r="E2446" s="38"/>
      <c r="F2446" s="38"/>
      <c r="G2446" s="39" t="s">
        <v>8493</v>
      </c>
      <c r="H2446" s="38">
        <v>8262000049</v>
      </c>
      <c r="I2446" s="40">
        <v>1212200358874</v>
      </c>
      <c r="J2446" s="2">
        <v>22274.576271186441</v>
      </c>
      <c r="K2446" s="2"/>
      <c r="L2446" s="2">
        <v>4009.4237288135591</v>
      </c>
      <c r="M2446" s="3">
        <f t="shared" si="38"/>
        <v>26284</v>
      </c>
      <c r="N2446" s="41">
        <v>44481</v>
      </c>
      <c r="O2446" s="39"/>
      <c r="P2446" s="39" t="s">
        <v>52</v>
      </c>
      <c r="Q2446" s="40"/>
      <c r="R2446" s="41"/>
      <c r="S2446" s="39" t="s">
        <v>54</v>
      </c>
      <c r="T2446" s="68"/>
    </row>
    <row r="2447" spans="1:20" s="70" customFormat="1" x14ac:dyDescent="0.2">
      <c r="A2447" s="38" t="s">
        <v>8494</v>
      </c>
      <c r="B2447" s="39" t="s">
        <v>8492</v>
      </c>
      <c r="C2447" s="39"/>
      <c r="D2447" s="38">
        <v>935494</v>
      </c>
      <c r="E2447" s="38"/>
      <c r="F2447" s="38"/>
      <c r="G2447" s="39" t="s">
        <v>8495</v>
      </c>
      <c r="H2447" s="38">
        <v>8262000049</v>
      </c>
      <c r="I2447" s="40" t="s">
        <v>8496</v>
      </c>
      <c r="J2447" s="2">
        <v>7300</v>
      </c>
      <c r="K2447" s="2"/>
      <c r="L2447" s="2">
        <v>1314</v>
      </c>
      <c r="M2447" s="3">
        <f t="shared" si="38"/>
        <v>8614</v>
      </c>
      <c r="N2447" s="41"/>
      <c r="O2447" s="39"/>
      <c r="P2447" s="39" t="s">
        <v>52</v>
      </c>
      <c r="Q2447" s="40"/>
      <c r="R2447" s="41"/>
      <c r="S2447" s="39" t="s">
        <v>54</v>
      </c>
      <c r="T2447" s="68"/>
    </row>
    <row r="2448" spans="1:20" s="70" customFormat="1" x14ac:dyDescent="0.2">
      <c r="A2448" s="38" t="s">
        <v>8497</v>
      </c>
      <c r="B2448" s="39" t="s">
        <v>8492</v>
      </c>
      <c r="C2448" s="39" t="s">
        <v>8498</v>
      </c>
      <c r="D2448" s="38">
        <v>923348</v>
      </c>
      <c r="E2448" s="38"/>
      <c r="F2448" s="38"/>
      <c r="G2448" s="39" t="s">
        <v>8499</v>
      </c>
      <c r="H2448" s="38">
        <v>8262000049</v>
      </c>
      <c r="I2448" s="40" t="s">
        <v>5424</v>
      </c>
      <c r="J2448" s="2">
        <v>640</v>
      </c>
      <c r="K2448" s="2"/>
      <c r="L2448" s="2">
        <v>0</v>
      </c>
      <c r="M2448" s="3">
        <f t="shared" si="38"/>
        <v>640</v>
      </c>
      <c r="N2448" s="41">
        <v>44489</v>
      </c>
      <c r="O2448" s="39">
        <v>44338822</v>
      </c>
      <c r="P2448" s="39" t="s">
        <v>52</v>
      </c>
      <c r="Q2448" s="40" t="s">
        <v>8500</v>
      </c>
      <c r="R2448" s="41">
        <v>44601</v>
      </c>
      <c r="S2448" s="39" t="s">
        <v>54</v>
      </c>
      <c r="T2448" s="68"/>
    </row>
    <row r="2449" spans="1:20" s="70" customFormat="1" x14ac:dyDescent="0.2">
      <c r="A2449" s="38" t="s">
        <v>8501</v>
      </c>
      <c r="B2449" s="39" t="s">
        <v>8492</v>
      </c>
      <c r="C2449" s="39" t="s">
        <v>8502</v>
      </c>
      <c r="D2449" s="38">
        <v>700717</v>
      </c>
      <c r="E2449" s="38"/>
      <c r="F2449" s="38"/>
      <c r="G2449" s="39" t="s">
        <v>8503</v>
      </c>
      <c r="H2449" s="38">
        <v>8262000049</v>
      </c>
      <c r="I2449" s="40" t="s">
        <v>8504</v>
      </c>
      <c r="J2449" s="2">
        <v>640</v>
      </c>
      <c r="K2449" s="2"/>
      <c r="L2449" s="2">
        <v>0</v>
      </c>
      <c r="M2449" s="3">
        <f t="shared" si="38"/>
        <v>640</v>
      </c>
      <c r="N2449" s="41">
        <v>44489.729166666664</v>
      </c>
      <c r="O2449" s="39">
        <v>44252496</v>
      </c>
      <c r="P2449" s="39" t="s">
        <v>52</v>
      </c>
      <c r="Q2449" s="40">
        <v>112278135598</v>
      </c>
      <c r="R2449" s="41">
        <v>44558</v>
      </c>
      <c r="S2449" s="39" t="s">
        <v>54</v>
      </c>
      <c r="T2449" s="68"/>
    </row>
    <row r="2450" spans="1:20" s="70" customFormat="1" x14ac:dyDescent="0.2">
      <c r="A2450" s="38" t="s">
        <v>8505</v>
      </c>
      <c r="B2450" s="39" t="s">
        <v>8506</v>
      </c>
      <c r="C2450" s="39" t="s">
        <v>8507</v>
      </c>
      <c r="D2450" s="38">
        <v>700717</v>
      </c>
      <c r="E2450" s="38"/>
      <c r="F2450" s="38"/>
      <c r="G2450" s="39" t="s">
        <v>8503</v>
      </c>
      <c r="H2450" s="38">
        <v>8262000049</v>
      </c>
      <c r="I2450" s="40" t="s">
        <v>8508</v>
      </c>
      <c r="J2450" s="2">
        <v>2025.4237288135594</v>
      </c>
      <c r="K2450" s="2"/>
      <c r="L2450" s="2">
        <v>364.57627118644069</v>
      </c>
      <c r="M2450" s="3">
        <f t="shared" si="38"/>
        <v>2390</v>
      </c>
      <c r="N2450" s="41">
        <v>44489.729166666664</v>
      </c>
      <c r="O2450" s="39">
        <v>44237537</v>
      </c>
      <c r="P2450" s="39" t="s">
        <v>52</v>
      </c>
      <c r="Q2450" s="40">
        <v>112177197154</v>
      </c>
      <c r="R2450" s="41">
        <v>44548</v>
      </c>
      <c r="S2450" s="39" t="s">
        <v>54</v>
      </c>
      <c r="T2450" s="68"/>
    </row>
    <row r="2451" spans="1:20" s="70" customFormat="1" x14ac:dyDescent="0.2">
      <c r="A2451" s="38" t="s">
        <v>8509</v>
      </c>
      <c r="B2451" s="42" t="s">
        <v>8510</v>
      </c>
      <c r="C2451" s="42" t="s">
        <v>8511</v>
      </c>
      <c r="D2451" s="38">
        <v>408038</v>
      </c>
      <c r="E2451" s="38"/>
      <c r="F2451" s="38"/>
      <c r="G2451" s="39" t="s">
        <v>6647</v>
      </c>
      <c r="H2451" s="38">
        <v>8263000131</v>
      </c>
      <c r="I2451" s="40" t="s">
        <v>8512</v>
      </c>
      <c r="J2451" s="3">
        <v>1676502.51</v>
      </c>
      <c r="K2451" s="3"/>
      <c r="L2451" s="3">
        <v>301770.49</v>
      </c>
      <c r="M2451" s="3">
        <f t="shared" si="38"/>
        <v>1978273</v>
      </c>
      <c r="N2451" s="41">
        <v>44448.729166666664</v>
      </c>
      <c r="O2451" s="39">
        <v>3325000132</v>
      </c>
      <c r="P2451" s="42" t="s">
        <v>315</v>
      </c>
      <c r="Q2451" s="42" t="s">
        <v>8513</v>
      </c>
      <c r="R2451" s="60">
        <v>44534</v>
      </c>
      <c r="S2451" s="42" t="s">
        <v>243</v>
      </c>
      <c r="T2451" s="68"/>
    </row>
    <row r="2452" spans="1:20" s="70" customFormat="1" x14ac:dyDescent="0.2">
      <c r="A2452" s="38" t="s">
        <v>8514</v>
      </c>
      <c r="B2452" s="39" t="s">
        <v>234</v>
      </c>
      <c r="C2452" s="39"/>
      <c r="D2452" s="38" t="s">
        <v>245</v>
      </c>
      <c r="E2452" s="38"/>
      <c r="F2452" s="38"/>
      <c r="G2452" s="39" t="s">
        <v>3151</v>
      </c>
      <c r="H2452" s="38" t="s">
        <v>3151</v>
      </c>
      <c r="I2452" s="52" t="s">
        <v>8515</v>
      </c>
      <c r="J2452" s="10">
        <v>2106360.33</v>
      </c>
      <c r="K2452" s="2"/>
      <c r="L2452" s="2">
        <v>0</v>
      </c>
      <c r="M2452" s="3">
        <f t="shared" si="38"/>
        <v>2106360.33</v>
      </c>
      <c r="N2452" s="59">
        <v>44530</v>
      </c>
      <c r="O2452" s="39"/>
      <c r="P2452" s="39" t="s">
        <v>52</v>
      </c>
      <c r="Q2452" s="40"/>
      <c r="R2452" s="41"/>
      <c r="S2452" s="39" t="s">
        <v>54</v>
      </c>
      <c r="T2452" s="68"/>
    </row>
    <row r="2453" spans="1:20" s="70" customFormat="1" x14ac:dyDescent="0.2">
      <c r="A2453" s="38" t="s">
        <v>8516</v>
      </c>
      <c r="B2453" s="39" t="s">
        <v>234</v>
      </c>
      <c r="C2453" s="39"/>
      <c r="D2453" s="38" t="s">
        <v>245</v>
      </c>
      <c r="E2453" s="38"/>
      <c r="F2453" s="38"/>
      <c r="G2453" s="39" t="s">
        <v>3151</v>
      </c>
      <c r="H2453" s="38" t="s">
        <v>3151</v>
      </c>
      <c r="I2453" s="52" t="s">
        <v>8517</v>
      </c>
      <c r="J2453" s="10">
        <v>668291.24</v>
      </c>
      <c r="K2453" s="2"/>
      <c r="L2453" s="2">
        <v>0</v>
      </c>
      <c r="M2453" s="3">
        <f t="shared" si="38"/>
        <v>668291.24</v>
      </c>
      <c r="N2453" s="59">
        <v>44530</v>
      </c>
      <c r="O2453" s="39"/>
      <c r="P2453" s="39" t="s">
        <v>52</v>
      </c>
      <c r="Q2453" s="40"/>
      <c r="R2453" s="41"/>
      <c r="S2453" s="39" t="s">
        <v>54</v>
      </c>
      <c r="T2453" s="68"/>
    </row>
    <row r="2454" spans="1:20" s="70" customFormat="1" x14ac:dyDescent="0.2">
      <c r="A2454" s="38" t="s">
        <v>8518</v>
      </c>
      <c r="B2454" s="39"/>
      <c r="C2454" s="39"/>
      <c r="D2454" s="38" t="s">
        <v>235</v>
      </c>
      <c r="E2454" s="38"/>
      <c r="F2454" s="38"/>
      <c r="G2454" s="39" t="s">
        <v>5364</v>
      </c>
      <c r="H2454" s="38" t="s">
        <v>5364</v>
      </c>
      <c r="I2454" s="52" t="s">
        <v>8519</v>
      </c>
      <c r="J2454" s="10">
        <v>566533</v>
      </c>
      <c r="K2454" s="2"/>
      <c r="L2454" s="2">
        <v>0</v>
      </c>
      <c r="M2454" s="3">
        <f t="shared" si="38"/>
        <v>566533</v>
      </c>
      <c r="N2454" s="59">
        <v>44530</v>
      </c>
      <c r="O2454" s="39"/>
      <c r="P2454" s="39" t="s">
        <v>52</v>
      </c>
      <c r="Q2454" s="40"/>
      <c r="R2454" s="41"/>
      <c r="S2454" s="39" t="s">
        <v>54</v>
      </c>
      <c r="T2454" s="68"/>
    </row>
    <row r="2455" spans="1:20" s="70" customFormat="1" x14ac:dyDescent="0.2">
      <c r="A2455" s="38" t="s">
        <v>63</v>
      </c>
      <c r="B2455" s="1"/>
      <c r="C2455" s="1"/>
      <c r="D2455" s="51"/>
      <c r="E2455" s="38"/>
      <c r="F2455" s="51"/>
      <c r="G2455" s="52" t="s">
        <v>64</v>
      </c>
      <c r="H2455" s="53"/>
      <c r="I2455" s="54" t="s">
        <v>8520</v>
      </c>
      <c r="J2455" s="35">
        <v>153.54</v>
      </c>
      <c r="K2455" s="1"/>
      <c r="L2455" s="1"/>
      <c r="M2455" s="3">
        <f t="shared" si="38"/>
        <v>153.54</v>
      </c>
      <c r="N2455" s="41">
        <v>44530</v>
      </c>
      <c r="O2455" s="56"/>
      <c r="P2455" s="1"/>
      <c r="Q2455" s="1"/>
      <c r="R2455" s="57"/>
      <c r="S2455" s="39" t="s">
        <v>54</v>
      </c>
      <c r="T2455" s="68"/>
    </row>
    <row r="2456" spans="1:20" s="70" customFormat="1" x14ac:dyDescent="0.2">
      <c r="A2456" s="38" t="s">
        <v>6167</v>
      </c>
      <c r="B2456" s="1"/>
      <c r="C2456" s="1"/>
      <c r="D2456" s="51"/>
      <c r="E2456" s="38"/>
      <c r="F2456" s="51"/>
      <c r="G2456" s="39" t="s">
        <v>6168</v>
      </c>
      <c r="H2456" s="53"/>
      <c r="I2456" s="54" t="s">
        <v>8521</v>
      </c>
      <c r="J2456" s="35">
        <v>7210.76</v>
      </c>
      <c r="K2456" s="1"/>
      <c r="L2456" s="1"/>
      <c r="M2456" s="3">
        <f t="shared" si="38"/>
        <v>7210.76</v>
      </c>
      <c r="N2456" s="63"/>
      <c r="O2456" s="56"/>
      <c r="P2456" s="1"/>
      <c r="Q2456" s="1"/>
      <c r="R2456" s="57"/>
      <c r="S2456" s="42" t="s">
        <v>2417</v>
      </c>
      <c r="T2456" s="68"/>
    </row>
    <row r="2457" spans="1:20" s="70" customFormat="1" x14ac:dyDescent="0.2">
      <c r="A2457" s="38" t="s">
        <v>8522</v>
      </c>
      <c r="B2457" s="42" t="s">
        <v>8523</v>
      </c>
      <c r="C2457" s="42" t="s">
        <v>8524</v>
      </c>
      <c r="D2457" s="38">
        <v>106713</v>
      </c>
      <c r="E2457" s="38"/>
      <c r="F2457" s="38"/>
      <c r="G2457" s="42" t="s">
        <v>6188</v>
      </c>
      <c r="H2457" s="38">
        <v>8266012621</v>
      </c>
      <c r="I2457" s="40" t="s">
        <v>8525</v>
      </c>
      <c r="J2457" s="3">
        <v>82387.288135593219</v>
      </c>
      <c r="K2457" s="3"/>
      <c r="L2457" s="3">
        <v>14829.71186440678</v>
      </c>
      <c r="M2457" s="3">
        <f t="shared" si="38"/>
        <v>97217</v>
      </c>
      <c r="N2457" s="41">
        <v>44474.729166666664</v>
      </c>
      <c r="O2457" s="39">
        <v>6870286170</v>
      </c>
      <c r="P2457" s="42" t="s">
        <v>315</v>
      </c>
      <c r="Q2457" s="42" t="s">
        <v>8526</v>
      </c>
      <c r="R2457" s="60">
        <v>44542</v>
      </c>
      <c r="S2457" s="42" t="s">
        <v>243</v>
      </c>
      <c r="T2457" s="68"/>
    </row>
    <row r="2458" spans="1:20" s="70" customFormat="1" x14ac:dyDescent="0.2">
      <c r="A2458" s="38" t="s">
        <v>8527</v>
      </c>
      <c r="B2458" s="39" t="s">
        <v>8528</v>
      </c>
      <c r="C2458" s="39" t="s">
        <v>8529</v>
      </c>
      <c r="D2458" s="38">
        <v>401972</v>
      </c>
      <c r="E2458" s="38"/>
      <c r="F2458" s="38"/>
      <c r="G2458" s="39" t="s">
        <v>842</v>
      </c>
      <c r="H2458" s="38">
        <v>8263000049</v>
      </c>
      <c r="I2458" s="40" t="s">
        <v>8530</v>
      </c>
      <c r="J2458" s="2">
        <v>2610</v>
      </c>
      <c r="K2458" s="2">
        <v>0</v>
      </c>
      <c r="L2458" s="2">
        <v>469.79999999999995</v>
      </c>
      <c r="M2458" s="3">
        <f t="shared" si="38"/>
        <v>3079.8</v>
      </c>
      <c r="N2458" s="41">
        <v>44424.729166666664</v>
      </c>
      <c r="O2458" s="39">
        <v>6870286242</v>
      </c>
      <c r="P2458" s="39" t="s">
        <v>52</v>
      </c>
      <c r="Q2458" s="40"/>
      <c r="R2458" s="41"/>
      <c r="S2458" s="39" t="s">
        <v>54</v>
      </c>
      <c r="T2458" s="68"/>
    </row>
    <row r="2459" spans="1:20" s="70" customFormat="1" x14ac:dyDescent="0.2">
      <c r="A2459" s="38" t="s">
        <v>8531</v>
      </c>
      <c r="B2459" s="42" t="s">
        <v>8532</v>
      </c>
      <c r="C2459" s="42" t="s">
        <v>8533</v>
      </c>
      <c r="D2459" s="38">
        <v>510104</v>
      </c>
      <c r="E2459" s="38"/>
      <c r="F2459" s="38"/>
      <c r="G2459" s="42" t="s">
        <v>6236</v>
      </c>
      <c r="H2459" s="38">
        <v>8266012361</v>
      </c>
      <c r="I2459" s="40">
        <v>256832145927049</v>
      </c>
      <c r="J2459" s="3">
        <v>9332.7966101694929</v>
      </c>
      <c r="K2459" s="3"/>
      <c r="L2459" s="3">
        <v>1679.9033898305086</v>
      </c>
      <c r="M2459" s="3">
        <f t="shared" si="38"/>
        <v>11012.7</v>
      </c>
      <c r="N2459" s="41">
        <v>44440.729166666664</v>
      </c>
      <c r="O2459" s="39">
        <v>6870286325</v>
      </c>
      <c r="P2459" s="42" t="s">
        <v>315</v>
      </c>
      <c r="Q2459" s="42" t="s">
        <v>8534</v>
      </c>
      <c r="R2459" s="60">
        <v>44534</v>
      </c>
      <c r="S2459" s="42" t="s">
        <v>243</v>
      </c>
      <c r="T2459" s="68"/>
    </row>
    <row r="2460" spans="1:20" s="70" customFormat="1" x14ac:dyDescent="0.2">
      <c r="A2460" s="38" t="s">
        <v>8535</v>
      </c>
      <c r="B2460" s="42" t="s">
        <v>8536</v>
      </c>
      <c r="C2460" s="42" t="s">
        <v>8537</v>
      </c>
      <c r="D2460" s="38">
        <v>128635</v>
      </c>
      <c r="E2460" s="38"/>
      <c r="F2460" s="38"/>
      <c r="G2460" s="42" t="s">
        <v>989</v>
      </c>
      <c r="H2460" s="38">
        <v>8266012786</v>
      </c>
      <c r="I2460" s="40" t="s">
        <v>8538</v>
      </c>
      <c r="J2460" s="3">
        <v>1520</v>
      </c>
      <c r="K2460" s="3"/>
      <c r="L2460" s="3">
        <v>273.60000000000002</v>
      </c>
      <c r="M2460" s="3">
        <f t="shared" si="38"/>
        <v>1793.6</v>
      </c>
      <c r="N2460" s="41">
        <v>44498.729166666664</v>
      </c>
      <c r="O2460" s="39">
        <v>6870286346</v>
      </c>
      <c r="P2460" s="42" t="s">
        <v>315</v>
      </c>
      <c r="Q2460" s="42" t="s">
        <v>8539</v>
      </c>
      <c r="R2460" s="60">
        <v>44563</v>
      </c>
      <c r="S2460" s="42" t="s">
        <v>243</v>
      </c>
      <c r="T2460" s="68"/>
    </row>
    <row r="2461" spans="1:20" s="70" customFormat="1" x14ac:dyDescent="0.2">
      <c r="A2461" s="38" t="s">
        <v>8540</v>
      </c>
      <c r="B2461" s="39" t="s">
        <v>8541</v>
      </c>
      <c r="C2461" s="39" t="s">
        <v>8542</v>
      </c>
      <c r="D2461" s="38">
        <v>508838</v>
      </c>
      <c r="E2461" s="38"/>
      <c r="F2461" s="38"/>
      <c r="G2461" s="39" t="s">
        <v>8404</v>
      </c>
      <c r="H2461" s="38">
        <v>8266012645</v>
      </c>
      <c r="I2461" s="40">
        <v>4165</v>
      </c>
      <c r="J2461" s="2">
        <v>72600</v>
      </c>
      <c r="K2461" s="2"/>
      <c r="L2461" s="2">
        <v>13068</v>
      </c>
      <c r="M2461" s="3">
        <f t="shared" si="38"/>
        <v>85668</v>
      </c>
      <c r="N2461" s="41">
        <v>44513.729166666664</v>
      </c>
      <c r="O2461" s="39">
        <v>6870286380</v>
      </c>
      <c r="P2461" s="39" t="s">
        <v>52</v>
      </c>
      <c r="Q2461" s="40" t="s">
        <v>8405</v>
      </c>
      <c r="R2461" s="41">
        <v>44544</v>
      </c>
      <c r="S2461" s="39" t="s">
        <v>54</v>
      </c>
      <c r="T2461" s="68"/>
    </row>
    <row r="2462" spans="1:20" s="70" customFormat="1" x14ac:dyDescent="0.2">
      <c r="A2462" s="38" t="s">
        <v>8543</v>
      </c>
      <c r="B2462" s="39" t="s">
        <v>8544</v>
      </c>
      <c r="C2462" s="39" t="s">
        <v>8545</v>
      </c>
      <c r="D2462" s="38">
        <v>508838</v>
      </c>
      <c r="E2462" s="38"/>
      <c r="F2462" s="38"/>
      <c r="G2462" s="39" t="s">
        <v>8404</v>
      </c>
      <c r="H2462" s="38">
        <v>8266012645</v>
      </c>
      <c r="I2462" s="40">
        <v>4374</v>
      </c>
      <c r="J2462" s="2">
        <v>43560.000000000007</v>
      </c>
      <c r="K2462" s="2"/>
      <c r="L2462" s="2">
        <v>7840.8000000000011</v>
      </c>
      <c r="M2462" s="3">
        <f t="shared" si="38"/>
        <v>51400.80000000001</v>
      </c>
      <c r="N2462" s="41">
        <v>44522.729166666664</v>
      </c>
      <c r="O2462" s="39">
        <v>6870286388</v>
      </c>
      <c r="P2462" s="39" t="s">
        <v>52</v>
      </c>
      <c r="Q2462" s="40" t="s">
        <v>8546</v>
      </c>
      <c r="R2462" s="41">
        <v>44553</v>
      </c>
      <c r="S2462" s="39" t="s">
        <v>54</v>
      </c>
      <c r="T2462" s="68"/>
    </row>
    <row r="2463" spans="1:20" s="70" customFormat="1" x14ac:dyDescent="0.2">
      <c r="A2463" s="38" t="s">
        <v>8547</v>
      </c>
      <c r="B2463" s="42" t="s">
        <v>8548</v>
      </c>
      <c r="C2463" s="42" t="s">
        <v>8549</v>
      </c>
      <c r="D2463" s="38">
        <v>821190</v>
      </c>
      <c r="E2463" s="38"/>
      <c r="F2463" s="38"/>
      <c r="G2463" s="42" t="s">
        <v>1965</v>
      </c>
      <c r="H2463" s="38">
        <v>8263000154</v>
      </c>
      <c r="I2463" s="40" t="s">
        <v>8550</v>
      </c>
      <c r="J2463" s="3">
        <v>447000</v>
      </c>
      <c r="K2463" s="3"/>
      <c r="L2463" s="3">
        <v>80460</v>
      </c>
      <c r="M2463" s="3">
        <f t="shared" si="38"/>
        <v>527460</v>
      </c>
      <c r="N2463" s="41">
        <v>44511.729166666664</v>
      </c>
      <c r="O2463" s="39">
        <v>6870286424</v>
      </c>
      <c r="P2463" s="42" t="s">
        <v>315</v>
      </c>
      <c r="Q2463" s="42">
        <v>112154373731</v>
      </c>
      <c r="R2463" s="60">
        <v>44546</v>
      </c>
      <c r="S2463" s="42" t="s">
        <v>243</v>
      </c>
      <c r="T2463" s="68"/>
    </row>
    <row r="2464" spans="1:20" s="70" customFormat="1" x14ac:dyDescent="0.2">
      <c r="A2464" s="38" t="s">
        <v>8551</v>
      </c>
      <c r="B2464" s="39" t="s">
        <v>8552</v>
      </c>
      <c r="C2464" s="39" t="s">
        <v>8553</v>
      </c>
      <c r="D2464" s="38">
        <v>407261</v>
      </c>
      <c r="E2464" s="38"/>
      <c r="F2464" s="38"/>
      <c r="G2464" s="39" t="s">
        <v>58</v>
      </c>
      <c r="H2464" s="38">
        <v>8266012903</v>
      </c>
      <c r="I2464" s="40">
        <v>9854023603</v>
      </c>
      <c r="J2464" s="2">
        <v>67301.03</v>
      </c>
      <c r="K2464" s="2"/>
      <c r="L2464" s="2">
        <v>0</v>
      </c>
      <c r="M2464" s="3">
        <f t="shared" si="38"/>
        <v>67301.03</v>
      </c>
      <c r="N2464" s="41">
        <v>44511.729166666664</v>
      </c>
      <c r="O2464" s="39">
        <v>6870286644</v>
      </c>
      <c r="P2464" s="39" t="s">
        <v>3282</v>
      </c>
      <c r="Q2464" s="40"/>
      <c r="R2464" s="41"/>
      <c r="S2464" s="42" t="s">
        <v>2417</v>
      </c>
      <c r="T2464" s="68"/>
    </row>
    <row r="2465" spans="1:20" s="70" customFormat="1" x14ac:dyDescent="0.2">
      <c r="A2465" s="38" t="s">
        <v>63</v>
      </c>
      <c r="B2465" s="1"/>
      <c r="C2465" s="1"/>
      <c r="D2465" s="51"/>
      <c r="E2465" s="38"/>
      <c r="F2465" s="51"/>
      <c r="G2465" s="52" t="s">
        <v>64</v>
      </c>
      <c r="H2465" s="53"/>
      <c r="I2465" s="54" t="s">
        <v>8554</v>
      </c>
      <c r="J2465" s="35">
        <v>286.64</v>
      </c>
      <c r="K2465" s="1"/>
      <c r="L2465" s="1"/>
      <c r="M2465" s="3">
        <f t="shared" si="38"/>
        <v>286.64</v>
      </c>
      <c r="N2465" s="41">
        <v>44531</v>
      </c>
      <c r="O2465" s="56"/>
      <c r="P2465" s="1"/>
      <c r="Q2465" s="1"/>
      <c r="R2465" s="57"/>
      <c r="S2465" s="39" t="s">
        <v>54</v>
      </c>
      <c r="T2465" s="68"/>
    </row>
    <row r="2466" spans="1:20" s="70" customFormat="1" x14ac:dyDescent="0.2">
      <c r="A2466" s="38" t="s">
        <v>63</v>
      </c>
      <c r="B2466" s="1"/>
      <c r="C2466" s="1"/>
      <c r="D2466" s="51"/>
      <c r="E2466" s="38"/>
      <c r="F2466" s="51"/>
      <c r="G2466" s="52" t="s">
        <v>64</v>
      </c>
      <c r="H2466" s="53"/>
      <c r="I2466" s="54" t="s">
        <v>8555</v>
      </c>
      <c r="J2466" s="35">
        <v>286.64</v>
      </c>
      <c r="K2466" s="1"/>
      <c r="L2466" s="1"/>
      <c r="M2466" s="3">
        <f t="shared" si="38"/>
        <v>286.64</v>
      </c>
      <c r="N2466" s="41">
        <v>44531</v>
      </c>
      <c r="O2466" s="56"/>
      <c r="P2466" s="1"/>
      <c r="Q2466" s="1"/>
      <c r="R2466" s="57"/>
      <c r="S2466" s="39" t="s">
        <v>54</v>
      </c>
      <c r="T2466" s="68"/>
    </row>
    <row r="2467" spans="1:20" s="70" customFormat="1" x14ac:dyDescent="0.2">
      <c r="A2467" s="38" t="s">
        <v>63</v>
      </c>
      <c r="B2467" s="1"/>
      <c r="C2467" s="1"/>
      <c r="D2467" s="51"/>
      <c r="E2467" s="38"/>
      <c r="F2467" s="51"/>
      <c r="G2467" s="52" t="s">
        <v>64</v>
      </c>
      <c r="H2467" s="53"/>
      <c r="I2467" s="54" t="s">
        <v>8556</v>
      </c>
      <c r="J2467" s="35">
        <v>286.64</v>
      </c>
      <c r="K2467" s="1"/>
      <c r="L2467" s="1"/>
      <c r="M2467" s="3">
        <f t="shared" si="38"/>
        <v>286.64</v>
      </c>
      <c r="N2467" s="41">
        <v>44531</v>
      </c>
      <c r="O2467" s="56"/>
      <c r="P2467" s="1"/>
      <c r="Q2467" s="1"/>
      <c r="R2467" s="57"/>
      <c r="S2467" s="39" t="s">
        <v>54</v>
      </c>
      <c r="T2467" s="68"/>
    </row>
    <row r="2468" spans="1:20" s="70" customFormat="1" x14ac:dyDescent="0.2">
      <c r="A2468" s="38" t="s">
        <v>8557</v>
      </c>
      <c r="B2468" s="42" t="s">
        <v>8558</v>
      </c>
      <c r="C2468" s="42" t="s">
        <v>8559</v>
      </c>
      <c r="D2468" s="58">
        <v>405267</v>
      </c>
      <c r="E2468" s="38"/>
      <c r="F2468" s="58"/>
      <c r="G2468" s="39" t="s">
        <v>1224</v>
      </c>
      <c r="H2468" s="38">
        <v>8263000147</v>
      </c>
      <c r="I2468" s="40" t="s">
        <v>8560</v>
      </c>
      <c r="J2468" s="3">
        <v>1046784.79</v>
      </c>
      <c r="K2468" s="3"/>
      <c r="L2468" s="3">
        <v>188421.21</v>
      </c>
      <c r="M2468" s="3">
        <f t="shared" si="38"/>
        <v>1235206</v>
      </c>
      <c r="N2468" s="41">
        <v>44483.729166666664</v>
      </c>
      <c r="O2468" s="39">
        <v>6870288040</v>
      </c>
      <c r="P2468" s="42" t="s">
        <v>315</v>
      </c>
      <c r="Q2468" s="42" t="s">
        <v>7431</v>
      </c>
      <c r="R2468" s="60">
        <v>44463</v>
      </c>
      <c r="S2468" s="42" t="s">
        <v>243</v>
      </c>
      <c r="T2468" s="68"/>
    </row>
    <row r="2469" spans="1:20" s="70" customFormat="1" x14ac:dyDescent="0.2">
      <c r="A2469" s="38" t="s">
        <v>8561</v>
      </c>
      <c r="B2469" s="42" t="s">
        <v>8562</v>
      </c>
      <c r="C2469" s="42" t="s">
        <v>8563</v>
      </c>
      <c r="D2469" s="38">
        <v>405996</v>
      </c>
      <c r="E2469" s="38"/>
      <c r="F2469" s="38"/>
      <c r="G2469" s="39" t="s">
        <v>2376</v>
      </c>
      <c r="H2469" s="38">
        <v>8263000080</v>
      </c>
      <c r="I2469" s="40">
        <v>212901069144</v>
      </c>
      <c r="J2469" s="3">
        <v>2513316</v>
      </c>
      <c r="K2469" s="3"/>
      <c r="L2469" s="3">
        <v>452397</v>
      </c>
      <c r="M2469" s="3">
        <f t="shared" si="38"/>
        <v>2965713</v>
      </c>
      <c r="N2469" s="41">
        <v>44495.729166666664</v>
      </c>
      <c r="O2469" s="39">
        <v>6870296302</v>
      </c>
      <c r="P2469" s="42" t="s">
        <v>315</v>
      </c>
      <c r="Q2469" s="42" t="s">
        <v>8564</v>
      </c>
      <c r="R2469" s="60">
        <v>44558</v>
      </c>
      <c r="S2469" s="42" t="s">
        <v>243</v>
      </c>
      <c r="T2469" s="68"/>
    </row>
    <row r="2470" spans="1:20" s="70" customFormat="1" x14ac:dyDescent="0.2">
      <c r="A2470" s="38" t="s">
        <v>8565</v>
      </c>
      <c r="B2470" s="42" t="s">
        <v>8566</v>
      </c>
      <c r="C2470" s="42" t="s">
        <v>8567</v>
      </c>
      <c r="D2470" s="38">
        <v>405996</v>
      </c>
      <c r="E2470" s="38"/>
      <c r="F2470" s="38"/>
      <c r="G2470" s="39" t="s">
        <v>2376</v>
      </c>
      <c r="H2470" s="38">
        <v>8263000080</v>
      </c>
      <c r="I2470" s="40">
        <v>212901069142</v>
      </c>
      <c r="J2470" s="3">
        <v>2573985</v>
      </c>
      <c r="K2470" s="3"/>
      <c r="L2470" s="3">
        <v>463317</v>
      </c>
      <c r="M2470" s="3">
        <f t="shared" si="38"/>
        <v>3037302</v>
      </c>
      <c r="N2470" s="41">
        <v>44495.729166666664</v>
      </c>
      <c r="O2470" s="39">
        <v>6870296309</v>
      </c>
      <c r="P2470" s="42" t="s">
        <v>315</v>
      </c>
      <c r="Q2470" s="42" t="s">
        <v>8568</v>
      </c>
      <c r="R2470" s="60">
        <v>44548</v>
      </c>
      <c r="S2470" s="42" t="s">
        <v>243</v>
      </c>
      <c r="T2470" s="68"/>
    </row>
    <row r="2471" spans="1:20" s="70" customFormat="1" x14ac:dyDescent="0.2">
      <c r="A2471" s="38" t="s">
        <v>8569</v>
      </c>
      <c r="B2471" s="39" t="s">
        <v>8570</v>
      </c>
      <c r="C2471" s="39" t="s">
        <v>8571</v>
      </c>
      <c r="D2471" s="38">
        <v>919962</v>
      </c>
      <c r="E2471" s="1" t="s">
        <v>23071</v>
      </c>
      <c r="F2471" s="1"/>
      <c r="G2471" s="39" t="s">
        <v>6950</v>
      </c>
      <c r="H2471" s="38">
        <v>8263000121</v>
      </c>
      <c r="I2471" s="40" t="s">
        <v>8572</v>
      </c>
      <c r="J2471" s="3">
        <v>1006060.2</v>
      </c>
      <c r="K2471" s="3"/>
      <c r="L2471" s="2">
        <v>181090.8</v>
      </c>
      <c r="M2471" s="3">
        <f t="shared" si="38"/>
        <v>1187151</v>
      </c>
      <c r="N2471" s="41">
        <v>44497.729166666664</v>
      </c>
      <c r="O2471" s="39">
        <v>6870288115</v>
      </c>
      <c r="P2471" s="39" t="s">
        <v>3282</v>
      </c>
      <c r="Q2471" s="40">
        <v>112036797572</v>
      </c>
      <c r="R2471" s="41">
        <v>44534</v>
      </c>
      <c r="S2471" s="42" t="s">
        <v>2417</v>
      </c>
      <c r="T2471" s="68"/>
    </row>
    <row r="2472" spans="1:20" s="70" customFormat="1" x14ac:dyDescent="0.2">
      <c r="A2472" s="38" t="s">
        <v>8573</v>
      </c>
      <c r="B2472" s="39" t="s">
        <v>8574</v>
      </c>
      <c r="C2472" s="39" t="s">
        <v>8575</v>
      </c>
      <c r="D2472" s="38">
        <v>919962</v>
      </c>
      <c r="E2472" s="1" t="s">
        <v>23071</v>
      </c>
      <c r="F2472" s="1"/>
      <c r="G2472" s="39" t="s">
        <v>6950</v>
      </c>
      <c r="H2472" s="38">
        <v>8263000121</v>
      </c>
      <c r="I2472" s="40" t="s">
        <v>8576</v>
      </c>
      <c r="J2472" s="3">
        <v>1270829.6000000001</v>
      </c>
      <c r="K2472" s="3"/>
      <c r="L2472" s="2">
        <v>228749.4</v>
      </c>
      <c r="M2472" s="3">
        <f t="shared" si="38"/>
        <v>1499579</v>
      </c>
      <c r="N2472" s="41">
        <v>44505.729166666664</v>
      </c>
      <c r="O2472" s="39">
        <v>6870288142</v>
      </c>
      <c r="P2472" s="39" t="s">
        <v>3282</v>
      </c>
      <c r="Q2472" s="40">
        <v>112084936504</v>
      </c>
      <c r="R2472" s="41">
        <v>44539</v>
      </c>
      <c r="S2472" s="42" t="s">
        <v>2417</v>
      </c>
      <c r="T2472" s="68"/>
    </row>
    <row r="2473" spans="1:20" s="70" customFormat="1" x14ac:dyDescent="0.2">
      <c r="A2473" s="38" t="s">
        <v>8577</v>
      </c>
      <c r="B2473" s="39" t="s">
        <v>8578</v>
      </c>
      <c r="C2473" s="39" t="s">
        <v>8579</v>
      </c>
      <c r="D2473" s="38">
        <v>919962</v>
      </c>
      <c r="E2473" s="1" t="s">
        <v>23071</v>
      </c>
      <c r="F2473" s="1"/>
      <c r="G2473" s="39" t="s">
        <v>6950</v>
      </c>
      <c r="H2473" s="38">
        <v>8263000121</v>
      </c>
      <c r="I2473" s="40" t="s">
        <v>8580</v>
      </c>
      <c r="J2473" s="3">
        <v>858110.2</v>
      </c>
      <c r="K2473" s="3"/>
      <c r="L2473" s="2">
        <v>154459.79999999999</v>
      </c>
      <c r="M2473" s="3">
        <f t="shared" si="38"/>
        <v>1012570</v>
      </c>
      <c r="N2473" s="41">
        <v>44498.729166666664</v>
      </c>
      <c r="O2473" s="39">
        <v>6870288158</v>
      </c>
      <c r="P2473" s="39" t="s">
        <v>3282</v>
      </c>
      <c r="Q2473" s="40">
        <v>112036797572</v>
      </c>
      <c r="R2473" s="41">
        <v>44534</v>
      </c>
      <c r="S2473" s="42" t="s">
        <v>2417</v>
      </c>
      <c r="T2473" s="68"/>
    </row>
    <row r="2474" spans="1:20" s="70" customFormat="1" x14ac:dyDescent="0.2">
      <c r="A2474" s="38" t="s">
        <v>8581</v>
      </c>
      <c r="B2474" s="39" t="s">
        <v>8582</v>
      </c>
      <c r="C2474" s="39" t="s">
        <v>8583</v>
      </c>
      <c r="D2474" s="38">
        <v>919962</v>
      </c>
      <c r="E2474" s="1" t="s">
        <v>23071</v>
      </c>
      <c r="F2474" s="1"/>
      <c r="G2474" s="39" t="s">
        <v>6950</v>
      </c>
      <c r="H2474" s="38">
        <v>8263000121</v>
      </c>
      <c r="I2474" s="40" t="s">
        <v>8584</v>
      </c>
      <c r="J2474" s="3">
        <v>1270829.6000000001</v>
      </c>
      <c r="K2474" s="3"/>
      <c r="L2474" s="2">
        <v>228749.4</v>
      </c>
      <c r="M2474" s="3">
        <f t="shared" si="38"/>
        <v>1499579</v>
      </c>
      <c r="N2474" s="41">
        <v>44505.729166666664</v>
      </c>
      <c r="O2474" s="39">
        <v>6870288443</v>
      </c>
      <c r="P2474" s="39" t="s">
        <v>3282</v>
      </c>
      <c r="Q2474" s="40">
        <v>112084936504</v>
      </c>
      <c r="R2474" s="41">
        <v>44539</v>
      </c>
      <c r="S2474" s="42" t="s">
        <v>2417</v>
      </c>
      <c r="T2474" s="68"/>
    </row>
    <row r="2475" spans="1:20" s="70" customFormat="1" x14ac:dyDescent="0.2">
      <c r="A2475" s="38" t="s">
        <v>8585</v>
      </c>
      <c r="B2475" s="39" t="s">
        <v>8586</v>
      </c>
      <c r="C2475" s="39" t="s">
        <v>8587</v>
      </c>
      <c r="D2475" s="38">
        <v>919962</v>
      </c>
      <c r="E2475" s="1" t="s">
        <v>23071</v>
      </c>
      <c r="F2475" s="1"/>
      <c r="G2475" s="39" t="s">
        <v>6950</v>
      </c>
      <c r="H2475" s="38">
        <v>8263000121</v>
      </c>
      <c r="I2475" s="40" t="s">
        <v>8588</v>
      </c>
      <c r="J2475" s="3">
        <v>1270829.6000000001</v>
      </c>
      <c r="K2475" s="3"/>
      <c r="L2475" s="2">
        <v>228749.4</v>
      </c>
      <c r="M2475" s="3">
        <f t="shared" si="38"/>
        <v>1499579</v>
      </c>
      <c r="N2475" s="41">
        <v>44502.729166666664</v>
      </c>
      <c r="O2475" s="39">
        <v>6870288452</v>
      </c>
      <c r="P2475" s="39" t="s">
        <v>3282</v>
      </c>
      <c r="Q2475" s="40">
        <v>112084936504</v>
      </c>
      <c r="R2475" s="41">
        <v>44539</v>
      </c>
      <c r="S2475" s="42" t="s">
        <v>2417</v>
      </c>
      <c r="T2475" s="68"/>
    </row>
    <row r="2476" spans="1:20" s="70" customFormat="1" x14ac:dyDescent="0.2">
      <c r="A2476" s="38" t="s">
        <v>8589</v>
      </c>
      <c r="B2476" s="39" t="s">
        <v>8590</v>
      </c>
      <c r="C2476" s="39" t="s">
        <v>8591</v>
      </c>
      <c r="D2476" s="38">
        <v>919962</v>
      </c>
      <c r="E2476" s="1" t="s">
        <v>23071</v>
      </c>
      <c r="F2476" s="1"/>
      <c r="G2476" s="39" t="s">
        <v>6950</v>
      </c>
      <c r="H2476" s="38">
        <v>8263000121</v>
      </c>
      <c r="I2476" s="40" t="s">
        <v>8592</v>
      </c>
      <c r="J2476" s="3">
        <v>1006060.2</v>
      </c>
      <c r="K2476" s="3"/>
      <c r="L2476" s="2">
        <v>181090.8</v>
      </c>
      <c r="M2476" s="3">
        <f t="shared" si="38"/>
        <v>1187151</v>
      </c>
      <c r="N2476" s="41">
        <v>44497.729166666664</v>
      </c>
      <c r="O2476" s="39">
        <v>6870288545</v>
      </c>
      <c r="P2476" s="39" t="s">
        <v>3282</v>
      </c>
      <c r="Q2476" s="40">
        <v>112036797572</v>
      </c>
      <c r="R2476" s="41">
        <v>44534</v>
      </c>
      <c r="S2476" s="42" t="s">
        <v>2417</v>
      </c>
      <c r="T2476" s="68"/>
    </row>
    <row r="2477" spans="1:20" s="70" customFormat="1" x14ac:dyDescent="0.2">
      <c r="A2477" s="38" t="s">
        <v>8593</v>
      </c>
      <c r="B2477" s="39" t="s">
        <v>8594</v>
      </c>
      <c r="C2477" s="39" t="s">
        <v>8595</v>
      </c>
      <c r="D2477" s="38">
        <v>919962</v>
      </c>
      <c r="E2477" s="1" t="s">
        <v>23071</v>
      </c>
      <c r="F2477" s="1"/>
      <c r="G2477" s="39" t="s">
        <v>6950</v>
      </c>
      <c r="H2477" s="38">
        <v>8263000121</v>
      </c>
      <c r="I2477" s="40" t="s">
        <v>8596</v>
      </c>
      <c r="J2477" s="3">
        <v>1270829.6000000001</v>
      </c>
      <c r="K2477" s="3"/>
      <c r="L2477" s="2">
        <v>228749.4</v>
      </c>
      <c r="M2477" s="3">
        <f t="shared" si="38"/>
        <v>1499579</v>
      </c>
      <c r="N2477" s="41">
        <v>44502.729166666664</v>
      </c>
      <c r="O2477" s="39">
        <v>6870288554</v>
      </c>
      <c r="P2477" s="39" t="s">
        <v>3282</v>
      </c>
      <c r="Q2477" s="40">
        <v>112060246004</v>
      </c>
      <c r="R2477" s="41">
        <v>44537</v>
      </c>
      <c r="S2477" s="42" t="s">
        <v>2417</v>
      </c>
      <c r="T2477" s="68"/>
    </row>
    <row r="2478" spans="1:20" s="70" customFormat="1" x14ac:dyDescent="0.2">
      <c r="A2478" s="38" t="s">
        <v>8597</v>
      </c>
      <c r="B2478" s="39" t="s">
        <v>8598</v>
      </c>
      <c r="C2478" s="39" t="s">
        <v>8599</v>
      </c>
      <c r="D2478" s="38">
        <v>919962</v>
      </c>
      <c r="E2478" s="1" t="s">
        <v>23071</v>
      </c>
      <c r="F2478" s="1"/>
      <c r="G2478" s="39" t="s">
        <v>6950</v>
      </c>
      <c r="H2478" s="38">
        <v>8263000121</v>
      </c>
      <c r="I2478" s="40" t="s">
        <v>8600</v>
      </c>
      <c r="J2478" s="3">
        <v>1125189.8</v>
      </c>
      <c r="K2478" s="3"/>
      <c r="L2478" s="2">
        <v>202534.2</v>
      </c>
      <c r="M2478" s="3">
        <f t="shared" si="38"/>
        <v>1327724</v>
      </c>
      <c r="N2478" s="41">
        <v>44498.729166666664</v>
      </c>
      <c r="O2478" s="39">
        <v>6870288558</v>
      </c>
      <c r="P2478" s="39" t="s">
        <v>3282</v>
      </c>
      <c r="Q2478" s="40">
        <v>112060246004</v>
      </c>
      <c r="R2478" s="41">
        <v>44537</v>
      </c>
      <c r="S2478" s="42" t="s">
        <v>2417</v>
      </c>
      <c r="T2478" s="68"/>
    </row>
    <row r="2479" spans="1:20" s="70" customFormat="1" x14ac:dyDescent="0.2">
      <c r="A2479" s="38" t="s">
        <v>8601</v>
      </c>
      <c r="B2479" s="42" t="s">
        <v>8602</v>
      </c>
      <c r="C2479" s="42" t="s">
        <v>8603</v>
      </c>
      <c r="D2479" s="38">
        <v>405485</v>
      </c>
      <c r="E2479" s="1" t="s">
        <v>23072</v>
      </c>
      <c r="F2479" s="1" t="s">
        <v>23070</v>
      </c>
      <c r="G2479" s="39" t="s">
        <v>3628</v>
      </c>
      <c r="H2479" s="38">
        <v>8263000144</v>
      </c>
      <c r="I2479" s="40" t="s">
        <v>8604</v>
      </c>
      <c r="J2479" s="3">
        <v>3875069.94</v>
      </c>
      <c r="K2479" s="3"/>
      <c r="L2479" s="3">
        <v>735506.06</v>
      </c>
      <c r="M2479" s="3">
        <f t="shared" si="38"/>
        <v>4610576</v>
      </c>
      <c r="N2479" s="41">
        <v>44499.729166666664</v>
      </c>
      <c r="O2479" s="39">
        <v>6870010766</v>
      </c>
      <c r="P2479" s="42" t="s">
        <v>315</v>
      </c>
      <c r="Q2479" s="42" t="s">
        <v>8605</v>
      </c>
      <c r="R2479" s="41">
        <v>44671</v>
      </c>
      <c r="S2479" s="42" t="s">
        <v>243</v>
      </c>
      <c r="T2479" s="68"/>
    </row>
    <row r="2480" spans="1:20" s="70" customFormat="1" x14ac:dyDescent="0.2">
      <c r="A2480" s="38" t="s">
        <v>8606</v>
      </c>
      <c r="B2480" s="39" t="s">
        <v>8602</v>
      </c>
      <c r="C2480" s="39" t="s">
        <v>8603</v>
      </c>
      <c r="D2480" s="38">
        <v>405485</v>
      </c>
      <c r="E2480" s="1" t="s">
        <v>23072</v>
      </c>
      <c r="F2480" s="1" t="s">
        <v>23070</v>
      </c>
      <c r="G2480" s="39" t="s">
        <v>3628</v>
      </c>
      <c r="H2480" s="38">
        <v>8263000144</v>
      </c>
      <c r="I2480" s="40" t="s">
        <v>8604</v>
      </c>
      <c r="J2480" s="2">
        <v>211074</v>
      </c>
      <c r="K2480" s="2"/>
      <c r="L2480" s="2">
        <f>J2480*18%</f>
        <v>37993.32</v>
      </c>
      <c r="M2480" s="3">
        <f t="shared" si="38"/>
        <v>249067.32</v>
      </c>
      <c r="N2480" s="41">
        <v>44499.729166666664</v>
      </c>
      <c r="O2480" s="39">
        <v>6870010766</v>
      </c>
      <c r="P2480" s="39" t="s">
        <v>3282</v>
      </c>
      <c r="Q2480" s="40" t="s">
        <v>8605</v>
      </c>
      <c r="R2480" s="41">
        <v>44671</v>
      </c>
      <c r="S2480" s="42" t="s">
        <v>2417</v>
      </c>
      <c r="T2480" s="68"/>
    </row>
    <row r="2481" spans="1:20" s="70" customFormat="1" x14ac:dyDescent="0.2">
      <c r="A2481" s="38" t="s">
        <v>8607</v>
      </c>
      <c r="B2481" s="42" t="s">
        <v>8608</v>
      </c>
      <c r="C2481" s="42" t="s">
        <v>8609</v>
      </c>
      <c r="D2481" s="38">
        <v>405485</v>
      </c>
      <c r="E2481" s="1" t="s">
        <v>23072</v>
      </c>
      <c r="F2481" s="1" t="s">
        <v>23070</v>
      </c>
      <c r="G2481" s="39" t="s">
        <v>3628</v>
      </c>
      <c r="H2481" s="38">
        <v>8263000144</v>
      </c>
      <c r="I2481" s="40" t="s">
        <v>8610</v>
      </c>
      <c r="J2481" s="3">
        <v>3691694.11</v>
      </c>
      <c r="K2481" s="3"/>
      <c r="L2481" s="3">
        <v>664504.89</v>
      </c>
      <c r="M2481" s="3">
        <f t="shared" si="38"/>
        <v>4356199</v>
      </c>
      <c r="N2481" s="41">
        <v>44499.729166666664</v>
      </c>
      <c r="O2481" s="39">
        <v>6870291673</v>
      </c>
      <c r="P2481" s="42" t="s">
        <v>315</v>
      </c>
      <c r="Q2481" s="42" t="s">
        <v>8611</v>
      </c>
      <c r="R2481" s="41">
        <v>44548</v>
      </c>
      <c r="S2481" s="42" t="s">
        <v>243</v>
      </c>
      <c r="T2481" s="68"/>
    </row>
    <row r="2482" spans="1:20" s="70" customFormat="1" x14ac:dyDescent="0.2">
      <c r="A2482" s="38" t="s">
        <v>8612</v>
      </c>
      <c r="B2482" s="39" t="s">
        <v>8608</v>
      </c>
      <c r="C2482" s="39" t="s">
        <v>8609</v>
      </c>
      <c r="D2482" s="38">
        <v>405485</v>
      </c>
      <c r="E2482" s="1" t="s">
        <v>23072</v>
      </c>
      <c r="F2482" s="1" t="s">
        <v>23070</v>
      </c>
      <c r="G2482" s="39" t="s">
        <v>3628</v>
      </c>
      <c r="H2482" s="38">
        <v>8263000144</v>
      </c>
      <c r="I2482" s="40" t="s">
        <v>8613</v>
      </c>
      <c r="J2482" s="2">
        <v>1123946</v>
      </c>
      <c r="K2482" s="2"/>
      <c r="L2482" s="2">
        <v>202310.28</v>
      </c>
      <c r="M2482" s="3">
        <f t="shared" si="38"/>
        <v>1326256.28</v>
      </c>
      <c r="N2482" s="41">
        <v>44454</v>
      </c>
      <c r="O2482" s="39">
        <v>6870291673</v>
      </c>
      <c r="P2482" s="39" t="s">
        <v>3282</v>
      </c>
      <c r="Q2482" s="40" t="s">
        <v>8611</v>
      </c>
      <c r="R2482" s="41">
        <v>44548</v>
      </c>
      <c r="S2482" s="42" t="s">
        <v>2417</v>
      </c>
      <c r="T2482" s="68"/>
    </row>
    <row r="2483" spans="1:20" s="70" customFormat="1" x14ac:dyDescent="0.2">
      <c r="A2483" s="38" t="s">
        <v>8614</v>
      </c>
      <c r="B2483" s="42" t="s">
        <v>8615</v>
      </c>
      <c r="C2483" s="42" t="s">
        <v>8616</v>
      </c>
      <c r="D2483" s="38">
        <v>407341</v>
      </c>
      <c r="E2483" s="38"/>
      <c r="F2483" s="38"/>
      <c r="G2483" s="42" t="s">
        <v>8617</v>
      </c>
      <c r="H2483" s="38">
        <v>8263000107</v>
      </c>
      <c r="I2483" s="40">
        <v>370403592</v>
      </c>
      <c r="J2483" s="3">
        <v>3663043.26</v>
      </c>
      <c r="K2483" s="3"/>
      <c r="L2483" s="3">
        <v>659347.74</v>
      </c>
      <c r="M2483" s="3">
        <f t="shared" si="38"/>
        <v>4322391</v>
      </c>
      <c r="N2483" s="41">
        <v>44500.729166666664</v>
      </c>
      <c r="O2483" s="39">
        <v>6870296263</v>
      </c>
      <c r="P2483" s="42" t="s">
        <v>315</v>
      </c>
      <c r="Q2483" s="42" t="s">
        <v>8618</v>
      </c>
      <c r="R2483" s="60">
        <v>44544</v>
      </c>
      <c r="S2483" s="42" t="s">
        <v>243</v>
      </c>
      <c r="T2483" s="68"/>
    </row>
    <row r="2484" spans="1:20" s="70" customFormat="1" x14ac:dyDescent="0.2">
      <c r="A2484" s="38" t="s">
        <v>63</v>
      </c>
      <c r="B2484" s="1"/>
      <c r="C2484" s="1"/>
      <c r="D2484" s="51"/>
      <c r="E2484" s="38"/>
      <c r="F2484" s="51"/>
      <c r="G2484" s="52" t="s">
        <v>64</v>
      </c>
      <c r="H2484" s="53"/>
      <c r="I2484" s="54" t="s">
        <v>8619</v>
      </c>
      <c r="J2484" s="35">
        <v>573.29</v>
      </c>
      <c r="K2484" s="1"/>
      <c r="L2484" s="1"/>
      <c r="M2484" s="3">
        <f t="shared" si="38"/>
        <v>573.29</v>
      </c>
      <c r="N2484" s="41">
        <v>44532</v>
      </c>
      <c r="O2484" s="56"/>
      <c r="P2484" s="1"/>
      <c r="Q2484" s="1"/>
      <c r="R2484" s="57"/>
      <c r="S2484" s="39" t="s">
        <v>54</v>
      </c>
      <c r="T2484" s="68"/>
    </row>
    <row r="2485" spans="1:20" s="70" customFormat="1" x14ac:dyDescent="0.2">
      <c r="A2485" s="38" t="s">
        <v>8620</v>
      </c>
      <c r="B2485" s="39" t="s">
        <v>8621</v>
      </c>
      <c r="C2485" s="39" t="s">
        <v>8622</v>
      </c>
      <c r="D2485" s="38">
        <v>821442</v>
      </c>
      <c r="E2485" s="38"/>
      <c r="F2485" s="38"/>
      <c r="G2485" s="39" t="s">
        <v>1950</v>
      </c>
      <c r="H2485" s="38">
        <v>8268006127</v>
      </c>
      <c r="I2485" s="40" t="s">
        <v>8623</v>
      </c>
      <c r="J2485" s="2">
        <v>1487011.0169491526</v>
      </c>
      <c r="K2485" s="2"/>
      <c r="L2485" s="2">
        <v>267661.98305084743</v>
      </c>
      <c r="M2485" s="3">
        <f t="shared" si="38"/>
        <v>1754673</v>
      </c>
      <c r="N2485" s="41">
        <v>44470.729166666664</v>
      </c>
      <c r="O2485" s="39">
        <v>44209415</v>
      </c>
      <c r="P2485" s="39" t="s">
        <v>52</v>
      </c>
      <c r="Q2485" s="40" t="s">
        <v>8624</v>
      </c>
      <c r="R2485" s="41">
        <v>44535</v>
      </c>
      <c r="S2485" s="39" t="s">
        <v>54</v>
      </c>
      <c r="T2485" s="68"/>
    </row>
    <row r="2486" spans="1:20" s="70" customFormat="1" x14ac:dyDescent="0.2">
      <c r="A2486" s="38" t="s">
        <v>8625</v>
      </c>
      <c r="B2486" s="39" t="s">
        <v>8626</v>
      </c>
      <c r="C2486" s="39" t="s">
        <v>8627</v>
      </c>
      <c r="D2486" s="38">
        <v>821442</v>
      </c>
      <c r="E2486" s="38"/>
      <c r="F2486" s="38"/>
      <c r="G2486" s="39" t="s">
        <v>1950</v>
      </c>
      <c r="H2486" s="38">
        <v>8268006127</v>
      </c>
      <c r="I2486" s="40" t="s">
        <v>8628</v>
      </c>
      <c r="J2486" s="2">
        <v>1341111.5000000002</v>
      </c>
      <c r="K2486" s="2"/>
      <c r="L2486" s="2">
        <v>241400.07000000004</v>
      </c>
      <c r="M2486" s="3">
        <f t="shared" si="38"/>
        <v>1582511.5700000003</v>
      </c>
      <c r="N2486" s="41">
        <v>44501.729166666664</v>
      </c>
      <c r="O2486" s="39">
        <v>44276298</v>
      </c>
      <c r="P2486" s="39" t="s">
        <v>52</v>
      </c>
      <c r="Q2486" s="40" t="s">
        <v>8629</v>
      </c>
      <c r="R2486" s="41">
        <v>44568</v>
      </c>
      <c r="S2486" s="39" t="s">
        <v>54</v>
      </c>
      <c r="T2486" s="68"/>
    </row>
    <row r="2487" spans="1:20" s="70" customFormat="1" x14ac:dyDescent="0.2">
      <c r="A2487" s="38" t="s">
        <v>8630</v>
      </c>
      <c r="B2487" s="42" t="s">
        <v>8631</v>
      </c>
      <c r="C2487" s="42" t="s">
        <v>8632</v>
      </c>
      <c r="D2487" s="38">
        <v>407341</v>
      </c>
      <c r="E2487" s="38"/>
      <c r="F2487" s="38"/>
      <c r="G2487" s="42" t="s">
        <v>8617</v>
      </c>
      <c r="H2487" s="38">
        <v>8263000107</v>
      </c>
      <c r="I2487" s="40">
        <v>370403593</v>
      </c>
      <c r="J2487" s="3">
        <v>3663043.26</v>
      </c>
      <c r="K2487" s="3"/>
      <c r="L2487" s="3">
        <v>659347.74</v>
      </c>
      <c r="M2487" s="3">
        <f t="shared" si="38"/>
        <v>4322391</v>
      </c>
      <c r="N2487" s="41">
        <v>44500.729166666664</v>
      </c>
      <c r="O2487" s="39">
        <v>6870296282</v>
      </c>
      <c r="P2487" s="42" t="s">
        <v>315</v>
      </c>
      <c r="Q2487" s="42" t="s">
        <v>8618</v>
      </c>
      <c r="R2487" s="60">
        <v>44544</v>
      </c>
      <c r="S2487" s="42" t="s">
        <v>243</v>
      </c>
      <c r="T2487" s="68"/>
    </row>
    <row r="2488" spans="1:20" s="70" customFormat="1" x14ac:dyDescent="0.2">
      <c r="A2488" s="38" t="s">
        <v>8633</v>
      </c>
      <c r="B2488" s="39" t="s">
        <v>8634</v>
      </c>
      <c r="C2488" s="39" t="s">
        <v>8635</v>
      </c>
      <c r="D2488" s="38">
        <v>816777</v>
      </c>
      <c r="E2488" s="38"/>
      <c r="F2488" s="38"/>
      <c r="G2488" s="39" t="s">
        <v>205</v>
      </c>
      <c r="H2488" s="38">
        <v>8268006924</v>
      </c>
      <c r="I2488" s="40" t="s">
        <v>8636</v>
      </c>
      <c r="J2488" s="2">
        <v>115000</v>
      </c>
      <c r="K2488" s="2"/>
      <c r="L2488" s="2">
        <v>20700</v>
      </c>
      <c r="M2488" s="3">
        <f t="shared" si="38"/>
        <v>135700</v>
      </c>
      <c r="N2488" s="41">
        <v>44510.729166666664</v>
      </c>
      <c r="O2488" s="39">
        <v>44217447</v>
      </c>
      <c r="P2488" s="39" t="s">
        <v>3282</v>
      </c>
      <c r="Q2488" s="40" t="s">
        <v>8637</v>
      </c>
      <c r="R2488" s="41">
        <v>44540</v>
      </c>
      <c r="S2488" s="42" t="s">
        <v>2417</v>
      </c>
      <c r="T2488" s="68"/>
    </row>
    <row r="2489" spans="1:20" s="70" customFormat="1" x14ac:dyDescent="0.2">
      <c r="A2489" s="38" t="s">
        <v>8638</v>
      </c>
      <c r="B2489" s="39" t="s">
        <v>8639</v>
      </c>
      <c r="C2489" s="39" t="s">
        <v>8640</v>
      </c>
      <c r="D2489" s="38">
        <v>815145</v>
      </c>
      <c r="E2489" s="38"/>
      <c r="F2489" s="38"/>
      <c r="G2489" s="39" t="s">
        <v>1053</v>
      </c>
      <c r="H2489" s="38">
        <v>8268007235</v>
      </c>
      <c r="I2489" s="40">
        <v>81</v>
      </c>
      <c r="J2489" s="2">
        <v>40992</v>
      </c>
      <c r="K2489" s="2"/>
      <c r="L2489" s="2">
        <v>7378.5599999999995</v>
      </c>
      <c r="M2489" s="3">
        <f t="shared" si="38"/>
        <v>48370.559999999998</v>
      </c>
      <c r="N2489" s="41">
        <v>44510.729166666664</v>
      </c>
      <c r="O2489" s="39">
        <v>44210126</v>
      </c>
      <c r="P2489" s="39" t="s">
        <v>52</v>
      </c>
      <c r="Q2489" s="40" t="s">
        <v>8641</v>
      </c>
      <c r="R2489" s="41">
        <v>44537</v>
      </c>
      <c r="S2489" s="39" t="s">
        <v>54</v>
      </c>
      <c r="T2489" s="68"/>
    </row>
    <row r="2490" spans="1:20" s="70" customFormat="1" x14ac:dyDescent="0.2">
      <c r="A2490" s="38" t="s">
        <v>8642</v>
      </c>
      <c r="B2490" s="42" t="s">
        <v>8643</v>
      </c>
      <c r="C2490" s="42" t="s">
        <v>8644</v>
      </c>
      <c r="D2490" s="38">
        <v>407261</v>
      </c>
      <c r="E2490" s="38"/>
      <c r="F2490" s="38"/>
      <c r="G2490" s="42" t="s">
        <v>58</v>
      </c>
      <c r="H2490" s="38">
        <v>8266012912</v>
      </c>
      <c r="I2490" s="40">
        <v>9854023806</v>
      </c>
      <c r="J2490" s="3">
        <v>67705.97</v>
      </c>
      <c r="K2490" s="3"/>
      <c r="L2490" s="3">
        <v>0</v>
      </c>
      <c r="M2490" s="3">
        <f t="shared" si="38"/>
        <v>67705.97</v>
      </c>
      <c r="N2490" s="41">
        <v>44519.729166666664</v>
      </c>
      <c r="O2490" s="39">
        <v>6870290362</v>
      </c>
      <c r="P2490" s="42" t="s">
        <v>315</v>
      </c>
      <c r="Q2490" s="42"/>
      <c r="R2490" s="60"/>
      <c r="S2490" s="42" t="s">
        <v>243</v>
      </c>
      <c r="T2490" s="68" t="s">
        <v>506</v>
      </c>
    </row>
    <row r="2491" spans="1:20" s="70" customFormat="1" x14ac:dyDescent="0.2">
      <c r="A2491" s="38" t="s">
        <v>8645</v>
      </c>
      <c r="B2491" s="42" t="s">
        <v>8646</v>
      </c>
      <c r="C2491" s="42" t="s">
        <v>8647</v>
      </c>
      <c r="D2491" s="38">
        <v>407261</v>
      </c>
      <c r="E2491" s="38"/>
      <c r="F2491" s="38"/>
      <c r="G2491" s="42" t="s">
        <v>58</v>
      </c>
      <c r="H2491" s="38">
        <v>8266012912</v>
      </c>
      <c r="I2491" s="40">
        <v>9854023961</v>
      </c>
      <c r="J2491" s="3">
        <v>68164</v>
      </c>
      <c r="K2491" s="3"/>
      <c r="L2491" s="3">
        <v>0</v>
      </c>
      <c r="M2491" s="3">
        <f t="shared" si="38"/>
        <v>68164</v>
      </c>
      <c r="N2491" s="41">
        <v>44526.729166666664</v>
      </c>
      <c r="O2491" s="39">
        <v>6870290368</v>
      </c>
      <c r="P2491" s="42" t="s">
        <v>315</v>
      </c>
      <c r="Q2491" s="42"/>
      <c r="R2491" s="60"/>
      <c r="S2491" s="42" t="s">
        <v>243</v>
      </c>
      <c r="T2491" s="68" t="s">
        <v>506</v>
      </c>
    </row>
    <row r="2492" spans="1:20" s="70" customFormat="1" x14ac:dyDescent="0.2">
      <c r="A2492" s="38" t="s">
        <v>8648</v>
      </c>
      <c r="B2492" s="42" t="s">
        <v>8649</v>
      </c>
      <c r="C2492" s="42" t="s">
        <v>8650</v>
      </c>
      <c r="D2492" s="38">
        <v>407261</v>
      </c>
      <c r="E2492" s="38"/>
      <c r="F2492" s="38"/>
      <c r="G2492" s="42" t="s">
        <v>58</v>
      </c>
      <c r="H2492" s="38">
        <v>8266012912</v>
      </c>
      <c r="I2492" s="40">
        <v>9854023932</v>
      </c>
      <c r="J2492" s="3">
        <v>68245.89</v>
      </c>
      <c r="K2492" s="3"/>
      <c r="L2492" s="3">
        <v>0</v>
      </c>
      <c r="M2492" s="3">
        <f t="shared" si="38"/>
        <v>68245.89</v>
      </c>
      <c r="N2492" s="41">
        <v>44525.729166666664</v>
      </c>
      <c r="O2492" s="39">
        <v>6870290376</v>
      </c>
      <c r="P2492" s="42" t="s">
        <v>315</v>
      </c>
      <c r="Q2492" s="42"/>
      <c r="R2492" s="60"/>
      <c r="S2492" s="42" t="s">
        <v>243</v>
      </c>
      <c r="T2492" s="68" t="s">
        <v>506</v>
      </c>
    </row>
    <row r="2493" spans="1:20" s="70" customFormat="1" x14ac:dyDescent="0.2">
      <c r="A2493" s="38" t="s">
        <v>8651</v>
      </c>
      <c r="B2493" s="42" t="s">
        <v>8652</v>
      </c>
      <c r="C2493" s="42" t="s">
        <v>8653</v>
      </c>
      <c r="D2493" s="38">
        <v>407261</v>
      </c>
      <c r="E2493" s="38"/>
      <c r="F2493" s="38"/>
      <c r="G2493" s="42" t="s">
        <v>58</v>
      </c>
      <c r="H2493" s="38">
        <v>8266012912</v>
      </c>
      <c r="I2493" s="40">
        <v>9854023898</v>
      </c>
      <c r="J2493" s="3">
        <v>67004.070000000007</v>
      </c>
      <c r="K2493" s="3"/>
      <c r="L2493" s="3">
        <v>0</v>
      </c>
      <c r="M2493" s="3">
        <f t="shared" si="38"/>
        <v>67004.070000000007</v>
      </c>
      <c r="N2493" s="41">
        <v>44523.729166666664</v>
      </c>
      <c r="O2493" s="39">
        <v>6870290374</v>
      </c>
      <c r="P2493" s="42" t="s">
        <v>315</v>
      </c>
      <c r="Q2493" s="42"/>
      <c r="R2493" s="60"/>
      <c r="S2493" s="42" t="s">
        <v>243</v>
      </c>
      <c r="T2493" s="68" t="s">
        <v>506</v>
      </c>
    </row>
    <row r="2494" spans="1:20" s="70" customFormat="1" x14ac:dyDescent="0.2">
      <c r="A2494" s="38" t="s">
        <v>8654</v>
      </c>
      <c r="B2494" s="42" t="s">
        <v>8655</v>
      </c>
      <c r="C2494" s="42" t="s">
        <v>8656</v>
      </c>
      <c r="D2494" s="38">
        <v>407261</v>
      </c>
      <c r="E2494" s="38"/>
      <c r="F2494" s="38"/>
      <c r="G2494" s="42" t="s">
        <v>58</v>
      </c>
      <c r="H2494" s="38">
        <v>8266012912</v>
      </c>
      <c r="I2494" s="40">
        <v>9854023921</v>
      </c>
      <c r="J2494" s="3">
        <v>67058.06</v>
      </c>
      <c r="K2494" s="3"/>
      <c r="L2494" s="3">
        <v>0</v>
      </c>
      <c r="M2494" s="3">
        <f t="shared" si="38"/>
        <v>67058.06</v>
      </c>
      <c r="N2494" s="41">
        <v>44524.729166666664</v>
      </c>
      <c r="O2494" s="39">
        <v>6870290381</v>
      </c>
      <c r="P2494" s="42" t="s">
        <v>315</v>
      </c>
      <c r="Q2494" s="42"/>
      <c r="R2494" s="60"/>
      <c r="S2494" s="42" t="s">
        <v>243</v>
      </c>
      <c r="T2494" s="68" t="s">
        <v>506</v>
      </c>
    </row>
    <row r="2495" spans="1:20" s="70" customFormat="1" x14ac:dyDescent="0.2">
      <c r="A2495" s="38" t="s">
        <v>8657</v>
      </c>
      <c r="B2495" s="39" t="s">
        <v>8658</v>
      </c>
      <c r="C2495" s="39" t="s">
        <v>8659</v>
      </c>
      <c r="D2495" s="38">
        <v>819844</v>
      </c>
      <c r="E2495" s="38"/>
      <c r="F2495" s="38"/>
      <c r="G2495" s="39" t="s">
        <v>7634</v>
      </c>
      <c r="H2495" s="38">
        <v>8268007564</v>
      </c>
      <c r="I2495" s="40">
        <v>358</v>
      </c>
      <c r="J2495" s="2">
        <v>37153.389830508473</v>
      </c>
      <c r="K2495" s="2"/>
      <c r="L2495" s="2">
        <v>6687.6101694915251</v>
      </c>
      <c r="M2495" s="3">
        <f t="shared" si="38"/>
        <v>43841</v>
      </c>
      <c r="N2495" s="41">
        <v>44496.729166666664</v>
      </c>
      <c r="O2495" s="39">
        <v>44217486</v>
      </c>
      <c r="P2495" s="39" t="s">
        <v>3282</v>
      </c>
      <c r="Q2495" s="40" t="s">
        <v>8660</v>
      </c>
      <c r="R2495" s="41">
        <v>44540</v>
      </c>
      <c r="S2495" s="42" t="s">
        <v>2417</v>
      </c>
      <c r="T2495" s="68"/>
    </row>
    <row r="2496" spans="1:20" s="70" customFormat="1" x14ac:dyDescent="0.2">
      <c r="A2496" s="38" t="s">
        <v>8661</v>
      </c>
      <c r="B2496" s="39" t="s">
        <v>8662</v>
      </c>
      <c r="C2496" s="39" t="s">
        <v>8663</v>
      </c>
      <c r="D2496" s="38">
        <v>814805</v>
      </c>
      <c r="E2496" s="38"/>
      <c r="F2496" s="38"/>
      <c r="G2496" s="39" t="s">
        <v>111</v>
      </c>
      <c r="H2496" s="38">
        <v>8268006403</v>
      </c>
      <c r="I2496" s="40">
        <v>3921</v>
      </c>
      <c r="J2496" s="2">
        <v>59125.423728813563</v>
      </c>
      <c r="K2496" s="2"/>
      <c r="L2496" s="2">
        <v>10642.576271186441</v>
      </c>
      <c r="M2496" s="3">
        <f t="shared" si="38"/>
        <v>69768</v>
      </c>
      <c r="N2496" s="41">
        <v>44526.729166666664</v>
      </c>
      <c r="O2496" s="39">
        <v>44211162</v>
      </c>
      <c r="P2496" s="39" t="s">
        <v>3282</v>
      </c>
      <c r="Q2496" s="40" t="s">
        <v>8664</v>
      </c>
      <c r="R2496" s="41">
        <v>44540</v>
      </c>
      <c r="S2496" s="42" t="s">
        <v>2417</v>
      </c>
      <c r="T2496" s="68"/>
    </row>
    <row r="2497" spans="1:20" s="70" customFormat="1" x14ac:dyDescent="0.2">
      <c r="A2497" s="38" t="s">
        <v>8665</v>
      </c>
      <c r="B2497" s="42" t="s">
        <v>8666</v>
      </c>
      <c r="C2497" s="42" t="s">
        <v>8667</v>
      </c>
      <c r="D2497" s="38">
        <v>816273</v>
      </c>
      <c r="E2497" s="38"/>
      <c r="F2497" s="38"/>
      <c r="G2497" s="42" t="s">
        <v>51</v>
      </c>
      <c r="H2497" s="38">
        <v>8268006948</v>
      </c>
      <c r="I2497" s="40">
        <v>342</v>
      </c>
      <c r="J2497" s="3">
        <v>91442.4</v>
      </c>
      <c r="K2497" s="3"/>
      <c r="L2497" s="3">
        <v>16459.599999999999</v>
      </c>
      <c r="M2497" s="3">
        <f t="shared" si="38"/>
        <v>107902</v>
      </c>
      <c r="N2497" s="41">
        <v>44524.729166666664</v>
      </c>
      <c r="O2497" s="39">
        <v>44211175</v>
      </c>
      <c r="P2497" s="42" t="s">
        <v>315</v>
      </c>
      <c r="Q2497" s="42" t="s">
        <v>8668</v>
      </c>
      <c r="R2497" s="60">
        <v>44544</v>
      </c>
      <c r="S2497" s="42" t="s">
        <v>243</v>
      </c>
      <c r="T2497" s="68"/>
    </row>
    <row r="2498" spans="1:20" s="70" customFormat="1" x14ac:dyDescent="0.2">
      <c r="A2498" s="38" t="s">
        <v>8669</v>
      </c>
      <c r="B2498" s="42" t="s">
        <v>8670</v>
      </c>
      <c r="C2498" s="42" t="s">
        <v>8671</v>
      </c>
      <c r="D2498" s="38">
        <v>510104</v>
      </c>
      <c r="E2498" s="38"/>
      <c r="F2498" s="38"/>
      <c r="G2498" s="42" t="s">
        <v>6236</v>
      </c>
      <c r="H2498" s="38">
        <v>8266012361</v>
      </c>
      <c r="I2498" s="40" t="s">
        <v>8672</v>
      </c>
      <c r="J2498" s="3">
        <v>55266.101694915254</v>
      </c>
      <c r="K2498" s="3"/>
      <c r="L2498" s="3">
        <v>9947.8983050847455</v>
      </c>
      <c r="M2498" s="3">
        <f t="shared" si="38"/>
        <v>65214</v>
      </c>
      <c r="N2498" s="41">
        <v>44448.729166666664</v>
      </c>
      <c r="O2498" s="39">
        <v>6870290629</v>
      </c>
      <c r="P2498" s="42" t="s">
        <v>315</v>
      </c>
      <c r="Q2498" s="42" t="s">
        <v>8673</v>
      </c>
      <c r="R2498" s="60">
        <v>44540</v>
      </c>
      <c r="S2498" s="42" t="s">
        <v>243</v>
      </c>
      <c r="T2498" s="68"/>
    </row>
    <row r="2499" spans="1:20" s="70" customFormat="1" x14ac:dyDescent="0.2">
      <c r="A2499" s="38" t="s">
        <v>63</v>
      </c>
      <c r="B2499" s="1"/>
      <c r="C2499" s="1"/>
      <c r="D2499" s="51"/>
      <c r="E2499" s="38"/>
      <c r="F2499" s="51"/>
      <c r="G2499" s="52" t="s">
        <v>64</v>
      </c>
      <c r="H2499" s="53"/>
      <c r="I2499" s="54" t="s">
        <v>8674</v>
      </c>
      <c r="J2499" s="35">
        <v>573.29</v>
      </c>
      <c r="K2499" s="1"/>
      <c r="L2499" s="1"/>
      <c r="M2499" s="3">
        <f t="shared" si="38"/>
        <v>573.29</v>
      </c>
      <c r="N2499" s="41">
        <v>44533</v>
      </c>
      <c r="O2499" s="56"/>
      <c r="P2499" s="1"/>
      <c r="Q2499" s="1"/>
      <c r="R2499" s="57"/>
      <c r="S2499" s="39" t="s">
        <v>54</v>
      </c>
      <c r="T2499" s="68"/>
    </row>
    <row r="2500" spans="1:20" s="70" customFormat="1" x14ac:dyDescent="0.2">
      <c r="A2500" s="38" t="s">
        <v>63</v>
      </c>
      <c r="B2500" s="1"/>
      <c r="C2500" s="1"/>
      <c r="D2500" s="51"/>
      <c r="E2500" s="38"/>
      <c r="F2500" s="51"/>
      <c r="G2500" s="52" t="s">
        <v>64</v>
      </c>
      <c r="H2500" s="53"/>
      <c r="I2500" s="54" t="s">
        <v>8675</v>
      </c>
      <c r="J2500" s="35">
        <v>286.64</v>
      </c>
      <c r="K2500" s="1"/>
      <c r="L2500" s="1"/>
      <c r="M2500" s="3">
        <f t="shared" si="38"/>
        <v>286.64</v>
      </c>
      <c r="N2500" s="41">
        <v>44533</v>
      </c>
      <c r="O2500" s="56"/>
      <c r="P2500" s="1"/>
      <c r="Q2500" s="1"/>
      <c r="R2500" s="57"/>
      <c r="S2500" s="39" t="s">
        <v>54</v>
      </c>
      <c r="T2500" s="68"/>
    </row>
    <row r="2501" spans="1:20" s="70" customFormat="1" x14ac:dyDescent="0.2">
      <c r="A2501" s="38" t="s">
        <v>8676</v>
      </c>
      <c r="B2501" s="42" t="s">
        <v>8677</v>
      </c>
      <c r="C2501" s="42" t="s">
        <v>8678</v>
      </c>
      <c r="D2501" s="38">
        <v>507283</v>
      </c>
      <c r="E2501" s="38"/>
      <c r="F2501" s="38"/>
      <c r="G2501" s="42" t="s">
        <v>8679</v>
      </c>
      <c r="H2501" s="38">
        <v>8263000132</v>
      </c>
      <c r="I2501" s="40" t="s">
        <v>8680</v>
      </c>
      <c r="J2501" s="3">
        <v>2425000</v>
      </c>
      <c r="K2501" s="3"/>
      <c r="L2501" s="3">
        <v>436500</v>
      </c>
      <c r="M2501" s="3">
        <f t="shared" si="38"/>
        <v>2861500</v>
      </c>
      <c r="N2501" s="41">
        <v>44466.729166666664</v>
      </c>
      <c r="O2501" s="39">
        <v>6870290916</v>
      </c>
      <c r="P2501" s="42" t="s">
        <v>315</v>
      </c>
      <c r="Q2501" s="42" t="s">
        <v>8681</v>
      </c>
      <c r="R2501" s="60">
        <v>44534</v>
      </c>
      <c r="S2501" s="42" t="s">
        <v>243</v>
      </c>
      <c r="T2501" s="68"/>
    </row>
    <row r="2502" spans="1:20" s="70" customFormat="1" x14ac:dyDescent="0.2">
      <c r="A2502" s="38" t="s">
        <v>8682</v>
      </c>
      <c r="B2502" s="42" t="s">
        <v>8683</v>
      </c>
      <c r="C2502" s="42" t="s">
        <v>8684</v>
      </c>
      <c r="D2502" s="38">
        <v>507283</v>
      </c>
      <c r="E2502" s="38"/>
      <c r="F2502" s="38"/>
      <c r="G2502" s="42" t="s">
        <v>8679</v>
      </c>
      <c r="H2502" s="38">
        <v>8263000132</v>
      </c>
      <c r="I2502" s="40" t="s">
        <v>8685</v>
      </c>
      <c r="J2502" s="3">
        <v>1510000</v>
      </c>
      <c r="K2502" s="3"/>
      <c r="L2502" s="3">
        <v>271800</v>
      </c>
      <c r="M2502" s="3">
        <f t="shared" ref="M2502:M2565" si="39">SUM(J2502:L2502)</f>
        <v>1781800</v>
      </c>
      <c r="N2502" s="41">
        <v>44490.729166666664</v>
      </c>
      <c r="O2502" s="39">
        <v>6870291036</v>
      </c>
      <c r="P2502" s="42" t="s">
        <v>315</v>
      </c>
      <c r="Q2502" s="42" t="s">
        <v>8681</v>
      </c>
      <c r="R2502" s="60">
        <v>44534</v>
      </c>
      <c r="S2502" s="42" t="s">
        <v>243</v>
      </c>
      <c r="T2502" s="68"/>
    </row>
    <row r="2503" spans="1:20" s="70" customFormat="1" x14ac:dyDescent="0.2">
      <c r="A2503" s="38" t="s">
        <v>8686</v>
      </c>
      <c r="B2503" s="42" t="s">
        <v>8687</v>
      </c>
      <c r="C2503" s="42" t="s">
        <v>8688</v>
      </c>
      <c r="D2503" s="38">
        <v>507283</v>
      </c>
      <c r="E2503" s="38"/>
      <c r="F2503" s="38"/>
      <c r="G2503" s="42" t="s">
        <v>8679</v>
      </c>
      <c r="H2503" s="38">
        <v>8263000132</v>
      </c>
      <c r="I2503" s="40" t="s">
        <v>8689</v>
      </c>
      <c r="J2503" s="3">
        <v>1273749.95</v>
      </c>
      <c r="K2503" s="3"/>
      <c r="L2503" s="3">
        <v>229275.05</v>
      </c>
      <c r="M2503" s="3">
        <f t="shared" si="39"/>
        <v>1503025</v>
      </c>
      <c r="N2503" s="41">
        <v>44502.729166666664</v>
      </c>
      <c r="O2503" s="39">
        <v>6870306664</v>
      </c>
      <c r="P2503" s="42" t="s">
        <v>315</v>
      </c>
      <c r="Q2503" s="42" t="s">
        <v>8690</v>
      </c>
      <c r="R2503" s="60">
        <v>44548</v>
      </c>
      <c r="S2503" s="42" t="s">
        <v>243</v>
      </c>
      <c r="T2503" s="68"/>
    </row>
    <row r="2504" spans="1:20" s="70" customFormat="1" x14ac:dyDescent="0.2">
      <c r="A2504" s="38" t="s">
        <v>8691</v>
      </c>
      <c r="B2504" s="42" t="s">
        <v>8692</v>
      </c>
      <c r="C2504" s="42" t="s">
        <v>8693</v>
      </c>
      <c r="D2504" s="38">
        <v>507283</v>
      </c>
      <c r="E2504" s="38"/>
      <c r="F2504" s="38"/>
      <c r="G2504" s="42" t="s">
        <v>8679</v>
      </c>
      <c r="H2504" s="38">
        <v>8263000132</v>
      </c>
      <c r="I2504" s="40" t="s">
        <v>8694</v>
      </c>
      <c r="J2504" s="3">
        <v>1273749.95</v>
      </c>
      <c r="K2504" s="3"/>
      <c r="L2504" s="3">
        <v>229275.05</v>
      </c>
      <c r="M2504" s="3">
        <f t="shared" si="39"/>
        <v>1503025</v>
      </c>
      <c r="N2504" s="41">
        <v>44502.729166666664</v>
      </c>
      <c r="O2504" s="39">
        <v>6870306590</v>
      </c>
      <c r="P2504" s="42" t="s">
        <v>315</v>
      </c>
      <c r="Q2504" s="42" t="s">
        <v>8695</v>
      </c>
      <c r="R2504" s="60">
        <v>44549</v>
      </c>
      <c r="S2504" s="42" t="s">
        <v>243</v>
      </c>
      <c r="T2504" s="68"/>
    </row>
    <row r="2505" spans="1:20" s="70" customFormat="1" x14ac:dyDescent="0.2">
      <c r="A2505" s="38" t="s">
        <v>8696</v>
      </c>
      <c r="B2505" s="42" t="s">
        <v>8697</v>
      </c>
      <c r="C2505" s="42" t="s">
        <v>8698</v>
      </c>
      <c r="D2505" s="38">
        <v>407261</v>
      </c>
      <c r="E2505" s="38"/>
      <c r="F2505" s="38"/>
      <c r="G2505" s="42" t="s">
        <v>58</v>
      </c>
      <c r="H2505" s="38">
        <v>8266012912</v>
      </c>
      <c r="I2505" s="40">
        <v>9854023764</v>
      </c>
      <c r="J2505" s="3">
        <v>67705.97</v>
      </c>
      <c r="K2505" s="3"/>
      <c r="L2505" s="3">
        <v>0</v>
      </c>
      <c r="M2505" s="3">
        <f t="shared" si="39"/>
        <v>67705.97</v>
      </c>
      <c r="N2505" s="41">
        <v>44517.729166666664</v>
      </c>
      <c r="O2505" s="39">
        <v>6870291443</v>
      </c>
      <c r="P2505" s="42" t="s">
        <v>315</v>
      </c>
      <c r="Q2505" s="42"/>
      <c r="R2505" s="60"/>
      <c r="S2505" s="42" t="s">
        <v>243</v>
      </c>
      <c r="T2505" s="68" t="s">
        <v>506</v>
      </c>
    </row>
    <row r="2506" spans="1:20" s="70" customFormat="1" x14ac:dyDescent="0.2">
      <c r="A2506" s="38" t="s">
        <v>8699</v>
      </c>
      <c r="B2506" s="42" t="s">
        <v>8700</v>
      </c>
      <c r="C2506" s="42" t="s">
        <v>8701</v>
      </c>
      <c r="D2506" s="38">
        <v>407261</v>
      </c>
      <c r="E2506" s="38"/>
      <c r="F2506" s="38"/>
      <c r="G2506" s="42" t="s">
        <v>58</v>
      </c>
      <c r="H2506" s="38">
        <v>8266012912</v>
      </c>
      <c r="I2506" s="40">
        <v>9854023875</v>
      </c>
      <c r="J2506" s="3">
        <v>67570.990000000005</v>
      </c>
      <c r="K2506" s="3"/>
      <c r="L2506" s="3">
        <v>0</v>
      </c>
      <c r="M2506" s="3">
        <f t="shared" si="39"/>
        <v>67570.990000000005</v>
      </c>
      <c r="N2506" s="41">
        <v>44522.729166666664</v>
      </c>
      <c r="O2506" s="39">
        <v>6870291452</v>
      </c>
      <c r="P2506" s="42" t="s">
        <v>315</v>
      </c>
      <c r="Q2506" s="42"/>
      <c r="R2506" s="60"/>
      <c r="S2506" s="42" t="s">
        <v>243</v>
      </c>
      <c r="T2506" s="68" t="s">
        <v>506</v>
      </c>
    </row>
    <row r="2507" spans="1:20" s="70" customFormat="1" x14ac:dyDescent="0.2">
      <c r="A2507" s="38" t="s">
        <v>8702</v>
      </c>
      <c r="B2507" s="42" t="s">
        <v>8703</v>
      </c>
      <c r="C2507" s="42" t="s">
        <v>8704</v>
      </c>
      <c r="D2507" s="38">
        <v>407261</v>
      </c>
      <c r="E2507" s="38"/>
      <c r="F2507" s="38"/>
      <c r="G2507" s="42" t="s">
        <v>58</v>
      </c>
      <c r="H2507" s="38">
        <v>8266012912</v>
      </c>
      <c r="I2507" s="40">
        <v>9854023782</v>
      </c>
      <c r="J2507" s="3">
        <v>68056.92</v>
      </c>
      <c r="K2507" s="3"/>
      <c r="L2507" s="3">
        <v>0</v>
      </c>
      <c r="M2507" s="3">
        <f t="shared" si="39"/>
        <v>68056.92</v>
      </c>
      <c r="N2507" s="41">
        <v>44519.729166666664</v>
      </c>
      <c r="O2507" s="39">
        <v>6870291464</v>
      </c>
      <c r="P2507" s="42" t="s">
        <v>315</v>
      </c>
      <c r="Q2507" s="42"/>
      <c r="R2507" s="60"/>
      <c r="S2507" s="42" t="s">
        <v>243</v>
      </c>
      <c r="T2507" s="68" t="s">
        <v>506</v>
      </c>
    </row>
    <row r="2508" spans="1:20" s="70" customFormat="1" x14ac:dyDescent="0.2">
      <c r="A2508" s="38" t="s">
        <v>8705</v>
      </c>
      <c r="B2508" s="42" t="s">
        <v>8706</v>
      </c>
      <c r="C2508" s="42" t="s">
        <v>8707</v>
      </c>
      <c r="D2508" s="38">
        <v>407261</v>
      </c>
      <c r="E2508" s="38"/>
      <c r="F2508" s="38"/>
      <c r="G2508" s="42" t="s">
        <v>58</v>
      </c>
      <c r="H2508" s="38">
        <v>8266012912</v>
      </c>
      <c r="I2508" s="40">
        <v>9854023826</v>
      </c>
      <c r="J2508" s="3">
        <v>68191.899999999994</v>
      </c>
      <c r="K2508" s="3"/>
      <c r="L2508" s="3">
        <v>0</v>
      </c>
      <c r="M2508" s="3">
        <f t="shared" si="39"/>
        <v>68191.899999999994</v>
      </c>
      <c r="N2508" s="41">
        <v>44520.729166666664</v>
      </c>
      <c r="O2508" s="39">
        <v>6870291469</v>
      </c>
      <c r="P2508" s="42" t="s">
        <v>315</v>
      </c>
      <c r="Q2508" s="42"/>
      <c r="R2508" s="60"/>
      <c r="S2508" s="42" t="s">
        <v>243</v>
      </c>
      <c r="T2508" s="68" t="s">
        <v>506</v>
      </c>
    </row>
    <row r="2509" spans="1:20" s="70" customFormat="1" x14ac:dyDescent="0.2">
      <c r="A2509" s="38" t="s">
        <v>8708</v>
      </c>
      <c r="B2509" s="42" t="s">
        <v>8709</v>
      </c>
      <c r="C2509" s="42" t="s">
        <v>8710</v>
      </c>
      <c r="D2509" s="38">
        <v>508633</v>
      </c>
      <c r="E2509" s="38"/>
      <c r="F2509" s="38"/>
      <c r="G2509" s="42" t="s">
        <v>8711</v>
      </c>
      <c r="H2509" s="38">
        <v>8266012864</v>
      </c>
      <c r="I2509" s="40" t="s">
        <v>8712</v>
      </c>
      <c r="J2509" s="3">
        <v>44100</v>
      </c>
      <c r="K2509" s="3"/>
      <c r="L2509" s="3">
        <v>7938</v>
      </c>
      <c r="M2509" s="3">
        <f t="shared" si="39"/>
        <v>52038</v>
      </c>
      <c r="N2509" s="41">
        <v>44508.729166666664</v>
      </c>
      <c r="O2509" s="39">
        <v>6870291647</v>
      </c>
      <c r="P2509" s="42" t="s">
        <v>315</v>
      </c>
      <c r="Q2509" s="42">
        <v>112154373714</v>
      </c>
      <c r="R2509" s="60">
        <v>44546</v>
      </c>
      <c r="S2509" s="42" t="s">
        <v>243</v>
      </c>
      <c r="T2509" s="68"/>
    </row>
    <row r="2510" spans="1:20" s="70" customFormat="1" x14ac:dyDescent="0.2">
      <c r="A2510" s="38" t="s">
        <v>8713</v>
      </c>
      <c r="B2510" s="42" t="s">
        <v>8714</v>
      </c>
      <c r="C2510" s="42" t="s">
        <v>8715</v>
      </c>
      <c r="D2510" s="38">
        <v>508633</v>
      </c>
      <c r="E2510" s="38"/>
      <c r="F2510" s="38"/>
      <c r="G2510" s="42" t="s">
        <v>8711</v>
      </c>
      <c r="H2510" s="38">
        <v>8266012864</v>
      </c>
      <c r="I2510" s="40" t="s">
        <v>8716</v>
      </c>
      <c r="J2510" s="3">
        <v>105839.83050847458</v>
      </c>
      <c r="K2510" s="3"/>
      <c r="L2510" s="3">
        <v>19051.169491525423</v>
      </c>
      <c r="M2510" s="3">
        <f t="shared" si="39"/>
        <v>124891</v>
      </c>
      <c r="N2510" s="41">
        <v>44508.729166666664</v>
      </c>
      <c r="O2510" s="39">
        <v>6870291650</v>
      </c>
      <c r="P2510" s="42" t="s">
        <v>315</v>
      </c>
      <c r="Q2510" s="42">
        <v>112154373714</v>
      </c>
      <c r="R2510" s="60">
        <v>44546</v>
      </c>
      <c r="S2510" s="42" t="s">
        <v>243</v>
      </c>
      <c r="T2510" s="68"/>
    </row>
    <row r="2511" spans="1:20" s="70" customFormat="1" x14ac:dyDescent="0.2">
      <c r="A2511" s="38" t="s">
        <v>8717</v>
      </c>
      <c r="B2511" s="42" t="s">
        <v>8718</v>
      </c>
      <c r="C2511" s="42" t="s">
        <v>8719</v>
      </c>
      <c r="D2511" s="38">
        <v>405485</v>
      </c>
      <c r="E2511" s="38"/>
      <c r="F2511" s="38"/>
      <c r="G2511" s="39" t="s">
        <v>3628</v>
      </c>
      <c r="H2511" s="38">
        <v>8263000144</v>
      </c>
      <c r="I2511" s="40" t="s">
        <v>8720</v>
      </c>
      <c r="J2511" s="3">
        <v>3204739</v>
      </c>
      <c r="K2511" s="3"/>
      <c r="L2511" s="3">
        <v>576853</v>
      </c>
      <c r="M2511" s="3">
        <f t="shared" si="39"/>
        <v>3781592</v>
      </c>
      <c r="N2511" s="41">
        <v>44499.729166666664</v>
      </c>
      <c r="O2511" s="39">
        <v>44214811</v>
      </c>
      <c r="P2511" s="42" t="s">
        <v>315</v>
      </c>
      <c r="Q2511" s="42" t="s">
        <v>8721</v>
      </c>
      <c r="R2511" s="41">
        <v>44555</v>
      </c>
      <c r="S2511" s="42" t="s">
        <v>243</v>
      </c>
      <c r="T2511" s="68"/>
    </row>
    <row r="2512" spans="1:20" s="70" customFormat="1" x14ac:dyDescent="0.2">
      <c r="A2512" s="38" t="s">
        <v>8722</v>
      </c>
      <c r="B2512" s="39" t="s">
        <v>8718</v>
      </c>
      <c r="C2512" s="39" t="s">
        <v>8719</v>
      </c>
      <c r="D2512" s="38">
        <v>405485</v>
      </c>
      <c r="E2512" s="38"/>
      <c r="F2512" s="38"/>
      <c r="G2512" s="39" t="s">
        <v>3628</v>
      </c>
      <c r="H2512" s="38">
        <v>8263000144</v>
      </c>
      <c r="I2512" s="40" t="s">
        <v>8613</v>
      </c>
      <c r="J2512" s="10">
        <v>209218.5</v>
      </c>
      <c r="K2512" s="10"/>
      <c r="L2512" s="2">
        <v>37659.33</v>
      </c>
      <c r="M2512" s="3">
        <f t="shared" si="39"/>
        <v>246877.83000000002</v>
      </c>
      <c r="N2512" s="41">
        <v>44454</v>
      </c>
      <c r="O2512" s="39">
        <v>44214811</v>
      </c>
      <c r="P2512" s="39" t="s">
        <v>3282</v>
      </c>
      <c r="Q2512" s="40" t="s">
        <v>8721</v>
      </c>
      <c r="R2512" s="41">
        <v>44555</v>
      </c>
      <c r="S2512" s="42" t="s">
        <v>2417</v>
      </c>
      <c r="T2512" s="68"/>
    </row>
    <row r="2513" spans="1:20" s="70" customFormat="1" x14ac:dyDescent="0.2">
      <c r="A2513" s="38" t="s">
        <v>8723</v>
      </c>
      <c r="B2513" s="39" t="s">
        <v>8724</v>
      </c>
      <c r="C2513" s="39" t="s">
        <v>8725</v>
      </c>
      <c r="D2513" s="38">
        <v>919962</v>
      </c>
      <c r="E2513" s="38" t="s">
        <v>23069</v>
      </c>
      <c r="F2513" s="38"/>
      <c r="G2513" s="39" t="s">
        <v>6950</v>
      </c>
      <c r="H2513" s="38">
        <v>8268006324</v>
      </c>
      <c r="I2513" s="40" t="s">
        <v>8726</v>
      </c>
      <c r="J2513" s="3">
        <v>3008538.16</v>
      </c>
      <c r="K2513" s="3"/>
      <c r="L2513" s="2">
        <v>541536.84</v>
      </c>
      <c r="M2513" s="3">
        <f t="shared" si="39"/>
        <v>3550075</v>
      </c>
      <c r="N2513" s="41">
        <v>44502.729166666664</v>
      </c>
      <c r="O2513" s="39">
        <v>44240407</v>
      </c>
      <c r="P2513" s="39" t="s">
        <v>3282</v>
      </c>
      <c r="Q2513" s="40">
        <v>112178082193</v>
      </c>
      <c r="R2513" s="41">
        <v>44548</v>
      </c>
      <c r="S2513" s="42" t="s">
        <v>2417</v>
      </c>
      <c r="T2513" s="68"/>
    </row>
    <row r="2514" spans="1:20" s="70" customFormat="1" x14ac:dyDescent="0.2">
      <c r="A2514" s="38" t="s">
        <v>8727</v>
      </c>
      <c r="B2514" s="42" t="s">
        <v>8728</v>
      </c>
      <c r="C2514" s="42" t="s">
        <v>8729</v>
      </c>
      <c r="D2514" s="38">
        <v>301111</v>
      </c>
      <c r="E2514" s="38"/>
      <c r="F2514" s="38"/>
      <c r="G2514" s="42" t="s">
        <v>8730</v>
      </c>
      <c r="H2514" s="38">
        <v>8263000115</v>
      </c>
      <c r="I2514" s="40" t="s">
        <v>8731</v>
      </c>
      <c r="J2514" s="3">
        <v>2413953.46</v>
      </c>
      <c r="K2514" s="3"/>
      <c r="L2514" s="3">
        <v>434511.54</v>
      </c>
      <c r="M2514" s="3">
        <f t="shared" si="39"/>
        <v>2848465</v>
      </c>
      <c r="N2514" s="41">
        <v>44498.729166666664</v>
      </c>
      <c r="O2514" s="39">
        <v>6870308494</v>
      </c>
      <c r="P2514" s="42" t="s">
        <v>315</v>
      </c>
      <c r="Q2514" s="42" t="s">
        <v>8732</v>
      </c>
      <c r="R2514" s="60">
        <v>44552</v>
      </c>
      <c r="S2514" s="42" t="s">
        <v>243</v>
      </c>
      <c r="T2514" s="68"/>
    </row>
    <row r="2515" spans="1:20" s="70" customFormat="1" x14ac:dyDescent="0.2">
      <c r="A2515" s="38" t="s">
        <v>8733</v>
      </c>
      <c r="B2515" s="39" t="s">
        <v>8734</v>
      </c>
      <c r="C2515" s="39" t="s">
        <v>8735</v>
      </c>
      <c r="D2515" s="38">
        <v>821552</v>
      </c>
      <c r="E2515" s="38"/>
      <c r="F2515" s="38"/>
      <c r="G2515" s="39" t="s">
        <v>7072</v>
      </c>
      <c r="H2515" s="38">
        <v>8268007271</v>
      </c>
      <c r="I2515" s="40" t="s">
        <v>8736</v>
      </c>
      <c r="J2515" s="2">
        <v>1018700</v>
      </c>
      <c r="K2515" s="2"/>
      <c r="L2515" s="2">
        <v>183366</v>
      </c>
      <c r="M2515" s="3">
        <f t="shared" si="39"/>
        <v>1202066</v>
      </c>
      <c r="N2515" s="41">
        <v>44513.729166666664</v>
      </c>
      <c r="O2515" s="39">
        <v>44250558</v>
      </c>
      <c r="P2515" s="39" t="s">
        <v>52</v>
      </c>
      <c r="Q2515" s="40" t="s">
        <v>8737</v>
      </c>
      <c r="R2515" s="41">
        <v>44555</v>
      </c>
      <c r="S2515" s="39" t="s">
        <v>54</v>
      </c>
      <c r="T2515" s="68"/>
    </row>
    <row r="2516" spans="1:20" s="70" customFormat="1" x14ac:dyDescent="0.2">
      <c r="A2516" s="38" t="s">
        <v>63</v>
      </c>
      <c r="B2516" s="1"/>
      <c r="C2516" s="1"/>
      <c r="D2516" s="51"/>
      <c r="E2516" s="38"/>
      <c r="F2516" s="51"/>
      <c r="G2516" s="52" t="s">
        <v>64</v>
      </c>
      <c r="H2516" s="53"/>
      <c r="I2516" s="54" t="s">
        <v>8738</v>
      </c>
      <c r="J2516" s="35">
        <v>960</v>
      </c>
      <c r="K2516" s="1"/>
      <c r="L2516" s="1"/>
      <c r="M2516" s="3">
        <f t="shared" si="39"/>
        <v>960</v>
      </c>
      <c r="N2516" s="41">
        <v>44536</v>
      </c>
      <c r="O2516" s="56"/>
      <c r="P2516" s="1"/>
      <c r="Q2516" s="1"/>
      <c r="R2516" s="57"/>
      <c r="S2516" s="39" t="s">
        <v>54</v>
      </c>
      <c r="T2516" s="68"/>
    </row>
    <row r="2517" spans="1:20" s="70" customFormat="1" x14ac:dyDescent="0.2">
      <c r="A2517" s="38" t="s">
        <v>8739</v>
      </c>
      <c r="B2517" s="42" t="s">
        <v>8740</v>
      </c>
      <c r="C2517" s="42" t="s">
        <v>8741</v>
      </c>
      <c r="D2517" s="38">
        <v>137974</v>
      </c>
      <c r="E2517" s="38"/>
      <c r="F2517" s="38"/>
      <c r="G2517" s="39" t="s">
        <v>3527</v>
      </c>
      <c r="H2517" s="38">
        <v>8263000113</v>
      </c>
      <c r="I2517" s="64" t="s">
        <v>8742</v>
      </c>
      <c r="J2517" s="6">
        <v>1614404</v>
      </c>
      <c r="K2517" s="3"/>
      <c r="L2517" s="3">
        <v>290592.71999999997</v>
      </c>
      <c r="M2517" s="3">
        <f t="shared" si="39"/>
        <v>1904996.72</v>
      </c>
      <c r="N2517" s="41">
        <v>44500.729166666664</v>
      </c>
      <c r="O2517" s="39">
        <v>6870292500</v>
      </c>
      <c r="P2517" s="42" t="s">
        <v>315</v>
      </c>
      <c r="Q2517" s="42" t="s">
        <v>8743</v>
      </c>
      <c r="R2517" s="60">
        <v>44549</v>
      </c>
      <c r="S2517" s="42" t="s">
        <v>243</v>
      </c>
      <c r="T2517" s="68"/>
    </row>
    <row r="2518" spans="1:20" s="70" customFormat="1" x14ac:dyDescent="0.2">
      <c r="A2518" s="38" t="s">
        <v>8744</v>
      </c>
      <c r="B2518" s="39" t="s">
        <v>8745</v>
      </c>
      <c r="C2518" s="39" t="s">
        <v>8746</v>
      </c>
      <c r="D2518" s="38">
        <v>919962</v>
      </c>
      <c r="E2518" s="1" t="s">
        <v>23071</v>
      </c>
      <c r="F2518" s="1"/>
      <c r="G2518" s="39" t="s">
        <v>6950</v>
      </c>
      <c r="H2518" s="38">
        <v>8263000121</v>
      </c>
      <c r="I2518" s="40" t="s">
        <v>8747</v>
      </c>
      <c r="J2518" s="3">
        <v>1270829.6000000001</v>
      </c>
      <c r="K2518" s="3"/>
      <c r="L2518" s="2">
        <v>228749.4</v>
      </c>
      <c r="M2518" s="3">
        <f t="shared" si="39"/>
        <v>1499579</v>
      </c>
      <c r="N2518" s="41">
        <v>44508.729166666664</v>
      </c>
      <c r="O2518" s="39">
        <v>6870292605</v>
      </c>
      <c r="P2518" s="39" t="s">
        <v>3282</v>
      </c>
      <c r="Q2518" s="40">
        <v>112108236937</v>
      </c>
      <c r="R2518" s="41">
        <v>44543</v>
      </c>
      <c r="S2518" s="42" t="s">
        <v>2417</v>
      </c>
      <c r="T2518" s="68"/>
    </row>
    <row r="2519" spans="1:20" s="70" customFormat="1" x14ac:dyDescent="0.2">
      <c r="A2519" s="38" t="s">
        <v>8748</v>
      </c>
      <c r="B2519" s="39" t="s">
        <v>8749</v>
      </c>
      <c r="C2519" s="39" t="s">
        <v>8750</v>
      </c>
      <c r="D2519" s="38">
        <v>919962</v>
      </c>
      <c r="E2519" s="1" t="s">
        <v>23071</v>
      </c>
      <c r="F2519" s="1"/>
      <c r="G2519" s="39" t="s">
        <v>6950</v>
      </c>
      <c r="H2519" s="38">
        <v>8263000121</v>
      </c>
      <c r="I2519" s="40" t="s">
        <v>8751</v>
      </c>
      <c r="J2519" s="3">
        <v>1015300</v>
      </c>
      <c r="K2519" s="3"/>
      <c r="L2519" s="2">
        <v>182754</v>
      </c>
      <c r="M2519" s="3">
        <f t="shared" si="39"/>
        <v>1198054</v>
      </c>
      <c r="N2519" s="41">
        <v>44513.729166666664</v>
      </c>
      <c r="O2519" s="39">
        <v>6870292632</v>
      </c>
      <c r="P2519" s="39" t="s">
        <v>3282</v>
      </c>
      <c r="Q2519" s="40">
        <v>112177197148</v>
      </c>
      <c r="R2519" s="41">
        <v>44548</v>
      </c>
      <c r="S2519" s="42" t="s">
        <v>2417</v>
      </c>
      <c r="T2519" s="68"/>
    </row>
    <row r="2520" spans="1:20" s="70" customFormat="1" x14ac:dyDescent="0.2">
      <c r="A2520" s="38" t="s">
        <v>8752</v>
      </c>
      <c r="B2520" s="39" t="s">
        <v>8753</v>
      </c>
      <c r="C2520" s="39" t="s">
        <v>8754</v>
      </c>
      <c r="D2520" s="38">
        <v>919962</v>
      </c>
      <c r="E2520" s="1" t="s">
        <v>23071</v>
      </c>
      <c r="F2520" s="1"/>
      <c r="G2520" s="39" t="s">
        <v>6950</v>
      </c>
      <c r="H2520" s="38">
        <v>8263000121</v>
      </c>
      <c r="I2520" s="40" t="s">
        <v>8755</v>
      </c>
      <c r="J2520" s="3">
        <v>1270829.6000000001</v>
      </c>
      <c r="K2520" s="3"/>
      <c r="L2520" s="2">
        <v>228749.4</v>
      </c>
      <c r="M2520" s="3">
        <f t="shared" si="39"/>
        <v>1499579</v>
      </c>
      <c r="N2520" s="41">
        <v>44509.729166666664</v>
      </c>
      <c r="O2520" s="39">
        <v>6870292702</v>
      </c>
      <c r="P2520" s="39" t="s">
        <v>3282</v>
      </c>
      <c r="Q2520" s="40">
        <v>112108236937</v>
      </c>
      <c r="R2520" s="41">
        <v>44543</v>
      </c>
      <c r="S2520" s="42" t="s">
        <v>2417</v>
      </c>
      <c r="T2520" s="68"/>
    </row>
    <row r="2521" spans="1:20" s="70" customFormat="1" x14ac:dyDescent="0.2">
      <c r="A2521" s="38" t="s">
        <v>8756</v>
      </c>
      <c r="B2521" s="42" t="s">
        <v>8757</v>
      </c>
      <c r="C2521" s="42" t="s">
        <v>8758</v>
      </c>
      <c r="D2521" s="38">
        <v>821146</v>
      </c>
      <c r="E2521" s="1" t="s">
        <v>23069</v>
      </c>
      <c r="F2521" s="1" t="s">
        <v>23070</v>
      </c>
      <c r="G2521" s="42" t="s">
        <v>446</v>
      </c>
      <c r="H2521" s="38">
        <v>8268006130</v>
      </c>
      <c r="I2521" s="40" t="s">
        <v>8759</v>
      </c>
      <c r="J2521" s="3">
        <v>12518735.58</v>
      </c>
      <c r="K2521" s="3"/>
      <c r="L2521" s="3">
        <v>2253372.42</v>
      </c>
      <c r="M2521" s="3">
        <f t="shared" si="39"/>
        <v>14772108</v>
      </c>
      <c r="N2521" s="41">
        <v>44527.729166666664</v>
      </c>
      <c r="O2521" s="39">
        <v>44217773</v>
      </c>
      <c r="P2521" s="42" t="s">
        <v>315</v>
      </c>
      <c r="Q2521" s="42">
        <v>112177197146</v>
      </c>
      <c r="R2521" s="60">
        <v>44548</v>
      </c>
      <c r="S2521" s="42" t="s">
        <v>243</v>
      </c>
      <c r="T2521" s="68" t="s">
        <v>506</v>
      </c>
    </row>
    <row r="2522" spans="1:20" s="70" customFormat="1" x14ac:dyDescent="0.2">
      <c r="A2522" s="38" t="s">
        <v>8760</v>
      </c>
      <c r="B2522" s="42" t="s">
        <v>8761</v>
      </c>
      <c r="C2522" s="42" t="s">
        <v>8762</v>
      </c>
      <c r="D2522" s="38">
        <v>300286</v>
      </c>
      <c r="E2522" s="38"/>
      <c r="F2522" s="38"/>
      <c r="G2522" s="42" t="s">
        <v>3944</v>
      </c>
      <c r="H2522" s="38">
        <v>8263000075</v>
      </c>
      <c r="I2522" s="40">
        <v>712729496</v>
      </c>
      <c r="J2522" s="3">
        <v>2610700</v>
      </c>
      <c r="K2522" s="3"/>
      <c r="L2522" s="3">
        <v>469926</v>
      </c>
      <c r="M2522" s="3">
        <f t="shared" si="39"/>
        <v>3080626</v>
      </c>
      <c r="N2522" s="41">
        <v>44498.729166666664</v>
      </c>
      <c r="O2522" s="39">
        <v>6870293604</v>
      </c>
      <c r="P2522" s="42" t="s">
        <v>315</v>
      </c>
      <c r="Q2522" s="42" t="s">
        <v>8763</v>
      </c>
      <c r="R2522" s="60">
        <v>44540</v>
      </c>
      <c r="S2522" s="42" t="s">
        <v>243</v>
      </c>
      <c r="T2522" s="68"/>
    </row>
    <row r="2523" spans="1:20" s="70" customFormat="1" x14ac:dyDescent="0.2">
      <c r="A2523" s="38" t="s">
        <v>1434</v>
      </c>
      <c r="B2523" s="42"/>
      <c r="C2523" s="42"/>
      <c r="D2523" s="38"/>
      <c r="E2523" s="38"/>
      <c r="F2523" s="38"/>
      <c r="G2523" s="42" t="s">
        <v>1435</v>
      </c>
      <c r="H2523" s="38"/>
      <c r="I2523" s="40" t="s">
        <v>8764</v>
      </c>
      <c r="J2523" s="3">
        <v>479.73</v>
      </c>
      <c r="K2523" s="3"/>
      <c r="L2523" s="3"/>
      <c r="M2523" s="3">
        <f t="shared" si="39"/>
        <v>479.73</v>
      </c>
      <c r="N2523" s="41">
        <v>44537</v>
      </c>
      <c r="O2523" s="39"/>
      <c r="P2523" s="42"/>
      <c r="Q2523" s="42"/>
      <c r="R2523" s="60"/>
      <c r="S2523" s="42" t="s">
        <v>243</v>
      </c>
      <c r="T2523" s="68"/>
    </row>
    <row r="2524" spans="1:20" s="70" customFormat="1" x14ac:dyDescent="0.2">
      <c r="A2524" s="38" t="s">
        <v>1434</v>
      </c>
      <c r="B2524" s="42"/>
      <c r="C2524" s="42"/>
      <c r="D2524" s="38"/>
      <c r="E2524" s="38"/>
      <c r="F2524" s="38"/>
      <c r="G2524" s="42" t="s">
        <v>1435</v>
      </c>
      <c r="H2524" s="38"/>
      <c r="I2524" s="40" t="s">
        <v>8764</v>
      </c>
      <c r="J2524" s="3">
        <v>2006.88</v>
      </c>
      <c r="K2524" s="3"/>
      <c r="L2524" s="3"/>
      <c r="M2524" s="3">
        <f t="shared" si="39"/>
        <v>2006.88</v>
      </c>
      <c r="N2524" s="41">
        <v>44537</v>
      </c>
      <c r="O2524" s="39"/>
      <c r="P2524" s="42"/>
      <c r="Q2524" s="42"/>
      <c r="R2524" s="60"/>
      <c r="S2524" s="42" t="s">
        <v>243</v>
      </c>
      <c r="T2524" s="68"/>
    </row>
    <row r="2525" spans="1:20" s="70" customFormat="1" x14ac:dyDescent="0.2">
      <c r="A2525" s="38" t="s">
        <v>63</v>
      </c>
      <c r="B2525" s="1"/>
      <c r="C2525" s="1"/>
      <c r="D2525" s="51"/>
      <c r="E2525" s="38"/>
      <c r="F2525" s="51"/>
      <c r="G2525" s="52" t="s">
        <v>64</v>
      </c>
      <c r="H2525" s="53"/>
      <c r="I2525" s="54" t="s">
        <v>8765</v>
      </c>
      <c r="J2525" s="35">
        <v>284.88</v>
      </c>
      <c r="K2525" s="1"/>
      <c r="L2525" s="1"/>
      <c r="M2525" s="3">
        <f t="shared" si="39"/>
        <v>284.88</v>
      </c>
      <c r="N2525" s="41">
        <v>44538</v>
      </c>
      <c r="O2525" s="56"/>
      <c r="P2525" s="1"/>
      <c r="Q2525" s="1"/>
      <c r="R2525" s="57"/>
      <c r="S2525" s="39" t="s">
        <v>54</v>
      </c>
      <c r="T2525" s="68"/>
    </row>
    <row r="2526" spans="1:20" s="70" customFormat="1" x14ac:dyDescent="0.2">
      <c r="A2526" s="38" t="s">
        <v>8766</v>
      </c>
      <c r="B2526" s="42" t="s">
        <v>8767</v>
      </c>
      <c r="C2526" s="42" t="s">
        <v>8768</v>
      </c>
      <c r="D2526" s="38">
        <v>122097</v>
      </c>
      <c r="E2526" s="38"/>
      <c r="F2526" s="38"/>
      <c r="G2526" s="42" t="s">
        <v>620</v>
      </c>
      <c r="H2526" s="38">
        <v>8263000155</v>
      </c>
      <c r="I2526" s="40" t="s">
        <v>8769</v>
      </c>
      <c r="J2526" s="3">
        <v>512520.4</v>
      </c>
      <c r="K2526" s="3"/>
      <c r="L2526" s="3">
        <v>92253.6</v>
      </c>
      <c r="M2526" s="3">
        <f t="shared" si="39"/>
        <v>604774</v>
      </c>
      <c r="N2526" s="41">
        <v>44512.729166666664</v>
      </c>
      <c r="O2526" s="39">
        <v>6870295628</v>
      </c>
      <c r="P2526" s="42" t="s">
        <v>315</v>
      </c>
      <c r="Q2526" s="42" t="s">
        <v>8770</v>
      </c>
      <c r="R2526" s="60">
        <v>44540</v>
      </c>
      <c r="S2526" s="42" t="s">
        <v>243</v>
      </c>
      <c r="T2526" s="68"/>
    </row>
    <row r="2527" spans="1:20" s="70" customFormat="1" x14ac:dyDescent="0.2">
      <c r="A2527" s="38" t="s">
        <v>8771</v>
      </c>
      <c r="B2527" s="42" t="s">
        <v>8772</v>
      </c>
      <c r="C2527" s="42" t="s">
        <v>8773</v>
      </c>
      <c r="D2527" s="38">
        <v>122097</v>
      </c>
      <c r="E2527" s="38"/>
      <c r="F2527" s="38"/>
      <c r="G2527" s="42" t="s">
        <v>620</v>
      </c>
      <c r="H2527" s="38">
        <v>8263000139</v>
      </c>
      <c r="I2527" s="40" t="s">
        <v>8774</v>
      </c>
      <c r="J2527" s="3">
        <v>1269850</v>
      </c>
      <c r="K2527" s="3"/>
      <c r="L2527" s="3">
        <f>J2527*18%</f>
        <v>228573</v>
      </c>
      <c r="M2527" s="3">
        <f t="shared" si="39"/>
        <v>1498423</v>
      </c>
      <c r="N2527" s="41">
        <v>44512.729166666664</v>
      </c>
      <c r="O2527" s="39">
        <v>6870295662</v>
      </c>
      <c r="P2527" s="42" t="s">
        <v>315</v>
      </c>
      <c r="Q2527" s="42" t="s">
        <v>8775</v>
      </c>
      <c r="R2527" s="60">
        <v>44554</v>
      </c>
      <c r="S2527" s="42" t="s">
        <v>243</v>
      </c>
      <c r="T2527" s="68"/>
    </row>
    <row r="2528" spans="1:20" s="70" customFormat="1" x14ac:dyDescent="0.2">
      <c r="A2528" s="38" t="s">
        <v>8776</v>
      </c>
      <c r="B2528" s="39" t="s">
        <v>8777</v>
      </c>
      <c r="C2528" s="39" t="s">
        <v>8778</v>
      </c>
      <c r="D2528" s="38">
        <v>703046</v>
      </c>
      <c r="E2528" s="38"/>
      <c r="F2528" s="38"/>
      <c r="G2528" s="42" t="s">
        <v>678</v>
      </c>
      <c r="H2528" s="38">
        <v>8268007561</v>
      </c>
      <c r="I2528" s="40" t="s">
        <v>8779</v>
      </c>
      <c r="J2528" s="2">
        <v>53000</v>
      </c>
      <c r="K2528" s="2"/>
      <c r="L2528" s="2">
        <v>0</v>
      </c>
      <c r="M2528" s="3">
        <f t="shared" si="39"/>
        <v>53000</v>
      </c>
      <c r="N2528" s="41">
        <v>44520.729166666664</v>
      </c>
      <c r="O2528" s="39">
        <v>3445022021</v>
      </c>
      <c r="P2528" s="39" t="s">
        <v>52</v>
      </c>
      <c r="Q2528" s="40" t="s">
        <v>8780</v>
      </c>
      <c r="R2528" s="41">
        <v>44563</v>
      </c>
      <c r="S2528" s="39" t="s">
        <v>54</v>
      </c>
      <c r="T2528" s="68"/>
    </row>
    <row r="2529" spans="1:20" s="70" customFormat="1" x14ac:dyDescent="0.2">
      <c r="A2529" s="38" t="s">
        <v>8781</v>
      </c>
      <c r="B2529" s="42" t="s">
        <v>8782</v>
      </c>
      <c r="C2529" s="42" t="s">
        <v>8783</v>
      </c>
      <c r="D2529" s="38">
        <v>405757</v>
      </c>
      <c r="E2529" s="38"/>
      <c r="F2529" s="38"/>
      <c r="G2529" s="39" t="s">
        <v>4467</v>
      </c>
      <c r="H2529" s="38">
        <v>8263000085</v>
      </c>
      <c r="I2529" s="40" t="s">
        <v>8784</v>
      </c>
      <c r="J2529" s="3">
        <v>220000</v>
      </c>
      <c r="K2529" s="3"/>
      <c r="L2529" s="3">
        <v>39600</v>
      </c>
      <c r="M2529" s="3">
        <f t="shared" si="39"/>
        <v>259600</v>
      </c>
      <c r="N2529" s="41">
        <v>44491.729166666664</v>
      </c>
      <c r="O2529" s="39">
        <v>6870295720</v>
      </c>
      <c r="P2529" s="42" t="s">
        <v>315</v>
      </c>
      <c r="Q2529" s="42" t="s">
        <v>8785</v>
      </c>
      <c r="R2529" s="60">
        <v>44540</v>
      </c>
      <c r="S2529" s="42" t="s">
        <v>243</v>
      </c>
      <c r="T2529" s="68"/>
    </row>
    <row r="2530" spans="1:20" s="70" customFormat="1" x14ac:dyDescent="0.2">
      <c r="A2530" s="38" t="s">
        <v>8786</v>
      </c>
      <c r="B2530" s="42" t="s">
        <v>8787</v>
      </c>
      <c r="C2530" s="42" t="s">
        <v>8788</v>
      </c>
      <c r="D2530" s="38">
        <v>405757</v>
      </c>
      <c r="E2530" s="38"/>
      <c r="F2530" s="38"/>
      <c r="G2530" s="39" t="s">
        <v>4467</v>
      </c>
      <c r="H2530" s="38">
        <v>8263000085</v>
      </c>
      <c r="I2530" s="40" t="s">
        <v>8789</v>
      </c>
      <c r="J2530" s="3">
        <v>2985000</v>
      </c>
      <c r="K2530" s="3"/>
      <c r="L2530" s="3">
        <v>537300</v>
      </c>
      <c r="M2530" s="3">
        <f t="shared" si="39"/>
        <v>3522300</v>
      </c>
      <c r="N2530" s="41">
        <v>44468.729166666664</v>
      </c>
      <c r="O2530" s="39">
        <v>6870295792</v>
      </c>
      <c r="P2530" s="42" t="s">
        <v>315</v>
      </c>
      <c r="Q2530" s="42" t="s">
        <v>8785</v>
      </c>
      <c r="R2530" s="60">
        <v>44540</v>
      </c>
      <c r="S2530" s="42" t="s">
        <v>243</v>
      </c>
      <c r="T2530" s="68"/>
    </row>
    <row r="2531" spans="1:20" s="70" customFormat="1" x14ac:dyDescent="0.2">
      <c r="A2531" s="38" t="s">
        <v>8790</v>
      </c>
      <c r="B2531" s="42" t="s">
        <v>8791</v>
      </c>
      <c r="C2531" s="42" t="s">
        <v>8792</v>
      </c>
      <c r="D2531" s="38">
        <v>405757</v>
      </c>
      <c r="E2531" s="38"/>
      <c r="F2531" s="38"/>
      <c r="G2531" s="39" t="s">
        <v>4467</v>
      </c>
      <c r="H2531" s="38">
        <v>8263000085</v>
      </c>
      <c r="I2531" s="40" t="s">
        <v>8793</v>
      </c>
      <c r="J2531" s="3">
        <v>1300000</v>
      </c>
      <c r="K2531" s="3"/>
      <c r="L2531" s="3">
        <v>234000</v>
      </c>
      <c r="M2531" s="3">
        <f t="shared" si="39"/>
        <v>1534000</v>
      </c>
      <c r="N2531" s="41">
        <v>44468.729166666664</v>
      </c>
      <c r="O2531" s="39">
        <v>6870295838</v>
      </c>
      <c r="P2531" s="42" t="s">
        <v>315</v>
      </c>
      <c r="Q2531" s="42" t="s">
        <v>8785</v>
      </c>
      <c r="R2531" s="60">
        <v>44540</v>
      </c>
      <c r="S2531" s="42" t="s">
        <v>243</v>
      </c>
      <c r="T2531" s="68"/>
    </row>
    <row r="2532" spans="1:20" s="70" customFormat="1" x14ac:dyDescent="0.2">
      <c r="A2532" s="38" t="s">
        <v>8794</v>
      </c>
      <c r="B2532" s="42" t="s">
        <v>8795</v>
      </c>
      <c r="C2532" s="42" t="s">
        <v>8796</v>
      </c>
      <c r="D2532" s="38">
        <v>405757</v>
      </c>
      <c r="E2532" s="38"/>
      <c r="F2532" s="38"/>
      <c r="G2532" s="39" t="s">
        <v>4467</v>
      </c>
      <c r="H2532" s="38">
        <v>8263000085</v>
      </c>
      <c r="I2532" s="40" t="s">
        <v>8797</v>
      </c>
      <c r="J2532" s="3">
        <v>2395000</v>
      </c>
      <c r="K2532" s="3"/>
      <c r="L2532" s="3">
        <v>431100</v>
      </c>
      <c r="M2532" s="3">
        <f t="shared" si="39"/>
        <v>2826100</v>
      </c>
      <c r="N2532" s="41">
        <v>44468.729166666664</v>
      </c>
      <c r="O2532" s="39">
        <v>6870295866</v>
      </c>
      <c r="P2532" s="42" t="s">
        <v>315</v>
      </c>
      <c r="Q2532" s="42" t="s">
        <v>8785</v>
      </c>
      <c r="R2532" s="60">
        <v>44540</v>
      </c>
      <c r="S2532" s="42" t="s">
        <v>243</v>
      </c>
      <c r="T2532" s="68"/>
    </row>
    <row r="2533" spans="1:20" s="70" customFormat="1" x14ac:dyDescent="0.2">
      <c r="A2533" s="38" t="s">
        <v>8798</v>
      </c>
      <c r="B2533" s="39" t="s">
        <v>8799</v>
      </c>
      <c r="C2533" s="39" t="s">
        <v>8800</v>
      </c>
      <c r="D2533" s="38">
        <v>814805</v>
      </c>
      <c r="E2533" s="38"/>
      <c r="F2533" s="38"/>
      <c r="G2533" s="39" t="s">
        <v>111</v>
      </c>
      <c r="H2533" s="38">
        <v>8268005707</v>
      </c>
      <c r="I2533" s="40">
        <v>3960</v>
      </c>
      <c r="J2533" s="2">
        <v>51360.169491525427</v>
      </c>
      <c r="K2533" s="2"/>
      <c r="L2533" s="2">
        <v>9244.8305084745771</v>
      </c>
      <c r="M2533" s="3">
        <f t="shared" si="39"/>
        <v>60605</v>
      </c>
      <c r="N2533" s="41">
        <v>44529.729166666664</v>
      </c>
      <c r="O2533" s="39">
        <v>44222407</v>
      </c>
      <c r="P2533" s="39" t="s">
        <v>52</v>
      </c>
      <c r="Q2533" s="40" t="s">
        <v>8664</v>
      </c>
      <c r="R2533" s="41">
        <v>44540</v>
      </c>
      <c r="S2533" s="39" t="s">
        <v>54</v>
      </c>
      <c r="T2533" s="68"/>
    </row>
    <row r="2534" spans="1:20" s="70" customFormat="1" x14ac:dyDescent="0.2">
      <c r="A2534" s="38" t="s">
        <v>8801</v>
      </c>
      <c r="B2534" s="42" t="s">
        <v>8802</v>
      </c>
      <c r="C2534" s="42" t="s">
        <v>8803</v>
      </c>
      <c r="D2534" s="38">
        <v>407048</v>
      </c>
      <c r="E2534" s="38"/>
      <c r="F2534" s="38"/>
      <c r="G2534" s="42" t="s">
        <v>6256</v>
      </c>
      <c r="H2534" s="38">
        <v>8266012894</v>
      </c>
      <c r="I2534" s="40" t="s">
        <v>8804</v>
      </c>
      <c r="J2534" s="3">
        <v>381260.1</v>
      </c>
      <c r="K2534" s="3"/>
      <c r="L2534" s="3">
        <v>68626.817999999999</v>
      </c>
      <c r="M2534" s="3">
        <f t="shared" si="39"/>
        <v>449886.91799999995</v>
      </c>
      <c r="N2534" s="41">
        <v>44515.729166666664</v>
      </c>
      <c r="O2534" s="39">
        <v>6870296088</v>
      </c>
      <c r="P2534" s="42" t="s">
        <v>315</v>
      </c>
      <c r="Q2534" s="42" t="s">
        <v>8805</v>
      </c>
      <c r="R2534" s="60">
        <v>44548</v>
      </c>
      <c r="S2534" s="42" t="s">
        <v>243</v>
      </c>
      <c r="T2534" s="68"/>
    </row>
    <row r="2535" spans="1:20" s="70" customFormat="1" x14ac:dyDescent="0.2">
      <c r="A2535" s="38" t="s">
        <v>8806</v>
      </c>
      <c r="B2535" s="39" t="s">
        <v>8807</v>
      </c>
      <c r="C2535" s="39" t="s">
        <v>8808</v>
      </c>
      <c r="D2535" s="38">
        <v>407048</v>
      </c>
      <c r="E2535" s="38"/>
      <c r="F2535" s="38"/>
      <c r="G2535" s="39" t="s">
        <v>6256</v>
      </c>
      <c r="H2535" s="38">
        <v>8266012914</v>
      </c>
      <c r="I2535" s="40" t="s">
        <v>8809</v>
      </c>
      <c r="J2535" s="2">
        <v>46332.000000000007</v>
      </c>
      <c r="K2535" s="2"/>
      <c r="L2535" s="2">
        <v>8339.76</v>
      </c>
      <c r="M2535" s="3">
        <f t="shared" si="39"/>
        <v>54671.760000000009</v>
      </c>
      <c r="N2535" s="41">
        <v>44515.729166666664</v>
      </c>
      <c r="O2535" s="39">
        <v>6870296099</v>
      </c>
      <c r="P2535" s="39" t="s">
        <v>3282</v>
      </c>
      <c r="Q2535" s="40" t="s">
        <v>8805</v>
      </c>
      <c r="R2535" s="41">
        <v>44548</v>
      </c>
      <c r="S2535" s="42" t="s">
        <v>2417</v>
      </c>
      <c r="T2535" s="68"/>
    </row>
    <row r="2536" spans="1:20" s="70" customFormat="1" x14ac:dyDescent="0.2">
      <c r="A2536" s="38" t="s">
        <v>8810</v>
      </c>
      <c r="B2536" s="42" t="s">
        <v>8811</v>
      </c>
      <c r="C2536" s="42" t="s">
        <v>8812</v>
      </c>
      <c r="D2536" s="38">
        <v>407341</v>
      </c>
      <c r="E2536" s="38"/>
      <c r="F2536" s="38"/>
      <c r="G2536" s="42" t="s">
        <v>8617</v>
      </c>
      <c r="H2536" s="38">
        <v>8263000107</v>
      </c>
      <c r="I2536" s="40">
        <v>370403520</v>
      </c>
      <c r="J2536" s="3">
        <v>2879710.18</v>
      </c>
      <c r="K2536" s="3"/>
      <c r="L2536" s="3">
        <v>518347.82</v>
      </c>
      <c r="M2536" s="3">
        <f t="shared" si="39"/>
        <v>3398058</v>
      </c>
      <c r="N2536" s="41">
        <v>44469.729166666664</v>
      </c>
      <c r="O2536" s="39">
        <v>6870296253</v>
      </c>
      <c r="P2536" s="42" t="s">
        <v>315</v>
      </c>
      <c r="Q2536" s="42" t="s">
        <v>8813</v>
      </c>
      <c r="R2536" s="60">
        <v>44540</v>
      </c>
      <c r="S2536" s="42" t="s">
        <v>243</v>
      </c>
      <c r="T2536" s="68"/>
    </row>
    <row r="2537" spans="1:20" s="70" customFormat="1" x14ac:dyDescent="0.2">
      <c r="A2537" s="38" t="s">
        <v>8814</v>
      </c>
      <c r="B2537" s="42" t="s">
        <v>8815</v>
      </c>
      <c r="C2537" s="42" t="s">
        <v>8816</v>
      </c>
      <c r="D2537" s="38">
        <v>407341</v>
      </c>
      <c r="E2537" s="38"/>
      <c r="F2537" s="38"/>
      <c r="G2537" s="42" t="s">
        <v>8617</v>
      </c>
      <c r="H2537" s="38">
        <v>8263000107</v>
      </c>
      <c r="I2537" s="40">
        <v>370403519</v>
      </c>
      <c r="J2537" s="3">
        <v>2879710.18</v>
      </c>
      <c r="K2537" s="3"/>
      <c r="L2537" s="3">
        <v>518347.82</v>
      </c>
      <c r="M2537" s="3">
        <f t="shared" si="39"/>
        <v>3398058</v>
      </c>
      <c r="N2537" s="41">
        <v>44469.729166666664</v>
      </c>
      <c r="O2537" s="39">
        <v>6870296217</v>
      </c>
      <c r="P2537" s="42" t="s">
        <v>315</v>
      </c>
      <c r="Q2537" s="42" t="s">
        <v>8813</v>
      </c>
      <c r="R2537" s="60">
        <v>44540</v>
      </c>
      <c r="S2537" s="42" t="s">
        <v>243</v>
      </c>
      <c r="T2537" s="68"/>
    </row>
    <row r="2538" spans="1:20" s="70" customFormat="1" x14ac:dyDescent="0.2">
      <c r="A2538" s="38" t="s">
        <v>8817</v>
      </c>
      <c r="B2538" s="39" t="s">
        <v>8818</v>
      </c>
      <c r="C2538" s="39" t="s">
        <v>8819</v>
      </c>
      <c r="D2538" s="38">
        <v>819844</v>
      </c>
      <c r="E2538" s="38"/>
      <c r="F2538" s="38"/>
      <c r="G2538" s="39" t="s">
        <v>7634</v>
      </c>
      <c r="H2538" s="38">
        <v>8268007564</v>
      </c>
      <c r="I2538" s="40">
        <v>372</v>
      </c>
      <c r="J2538" s="2">
        <v>42000</v>
      </c>
      <c r="K2538" s="2"/>
      <c r="L2538" s="2">
        <v>7560</v>
      </c>
      <c r="M2538" s="3">
        <f t="shared" si="39"/>
        <v>49560</v>
      </c>
      <c r="N2538" s="41">
        <v>44529.729166666664</v>
      </c>
      <c r="O2538" s="39">
        <v>44223028</v>
      </c>
      <c r="P2538" s="39" t="s">
        <v>3282</v>
      </c>
      <c r="Q2538" s="40" t="s">
        <v>8820</v>
      </c>
      <c r="R2538" s="41">
        <v>44544</v>
      </c>
      <c r="S2538" s="42" t="s">
        <v>2417</v>
      </c>
      <c r="T2538" s="68"/>
    </row>
    <row r="2539" spans="1:20" s="70" customFormat="1" x14ac:dyDescent="0.2">
      <c r="A2539" s="38" t="s">
        <v>8821</v>
      </c>
      <c r="B2539" s="42" t="s">
        <v>8822</v>
      </c>
      <c r="C2539" s="42" t="s">
        <v>8823</v>
      </c>
      <c r="D2539" s="38">
        <v>407003</v>
      </c>
      <c r="E2539" s="38"/>
      <c r="F2539" s="38"/>
      <c r="G2539" s="42" t="s">
        <v>8824</v>
      </c>
      <c r="H2539" s="38">
        <v>8266013048</v>
      </c>
      <c r="I2539" s="40" t="s">
        <v>8825</v>
      </c>
      <c r="J2539" s="3">
        <v>249261.59322033898</v>
      </c>
      <c r="K2539" s="3"/>
      <c r="L2539" s="3">
        <v>44867.086779661018</v>
      </c>
      <c r="M2539" s="3">
        <f t="shared" si="39"/>
        <v>294128.68</v>
      </c>
      <c r="N2539" s="41">
        <v>44485</v>
      </c>
      <c r="O2539" s="39">
        <v>6870296354</v>
      </c>
      <c r="P2539" s="42" t="s">
        <v>315</v>
      </c>
      <c r="Q2539" s="42">
        <v>112131082836</v>
      </c>
      <c r="R2539" s="60">
        <v>44544</v>
      </c>
      <c r="S2539" s="42" t="s">
        <v>243</v>
      </c>
      <c r="T2539" s="68"/>
    </row>
    <row r="2540" spans="1:20" s="70" customFormat="1" x14ac:dyDescent="0.2">
      <c r="A2540" s="38" t="s">
        <v>63</v>
      </c>
      <c r="B2540" s="1"/>
      <c r="C2540" s="1"/>
      <c r="D2540" s="51"/>
      <c r="E2540" s="38"/>
      <c r="F2540" s="51"/>
      <c r="G2540" s="52" t="s">
        <v>64</v>
      </c>
      <c r="H2540" s="53"/>
      <c r="I2540" s="54" t="s">
        <v>8826</v>
      </c>
      <c r="J2540" s="35">
        <v>3107.69</v>
      </c>
      <c r="K2540" s="1"/>
      <c r="L2540" s="1"/>
      <c r="M2540" s="3">
        <f t="shared" si="39"/>
        <v>3107.69</v>
      </c>
      <c r="N2540" s="41">
        <v>44539</v>
      </c>
      <c r="O2540" s="56"/>
      <c r="P2540" s="1"/>
      <c r="Q2540" s="1"/>
      <c r="R2540" s="57"/>
      <c r="S2540" s="39" t="s">
        <v>54</v>
      </c>
      <c r="T2540" s="68"/>
    </row>
    <row r="2541" spans="1:20" s="70" customFormat="1" x14ac:dyDescent="0.2">
      <c r="A2541" s="38" t="s">
        <v>8827</v>
      </c>
      <c r="B2541" s="42" t="s">
        <v>8828</v>
      </c>
      <c r="C2541" s="42" t="s">
        <v>8829</v>
      </c>
      <c r="D2541" s="38">
        <v>507283</v>
      </c>
      <c r="E2541" s="38"/>
      <c r="F2541" s="38"/>
      <c r="G2541" s="42" t="s">
        <v>8679</v>
      </c>
      <c r="H2541" s="38">
        <v>8263000132</v>
      </c>
      <c r="I2541" s="40" t="s">
        <v>8830</v>
      </c>
      <c r="J2541" s="3">
        <v>8147000</v>
      </c>
      <c r="K2541" s="3"/>
      <c r="L2541" s="3">
        <v>1466460</v>
      </c>
      <c r="M2541" s="3">
        <f t="shared" si="39"/>
        <v>9613460</v>
      </c>
      <c r="N2541" s="41">
        <v>44520.729166666664</v>
      </c>
      <c r="O2541" s="39">
        <v>6870303604</v>
      </c>
      <c r="P2541" s="42" t="s">
        <v>315</v>
      </c>
      <c r="Q2541" s="42" t="s">
        <v>8831</v>
      </c>
      <c r="R2541" s="60">
        <v>44555</v>
      </c>
      <c r="S2541" s="42" t="s">
        <v>243</v>
      </c>
      <c r="T2541" s="68"/>
    </row>
    <row r="2542" spans="1:20" s="70" customFormat="1" x14ac:dyDescent="0.2">
      <c r="A2542" s="38" t="s">
        <v>8832</v>
      </c>
      <c r="B2542" s="39" t="s">
        <v>8833</v>
      </c>
      <c r="C2542" s="39" t="s">
        <v>8834</v>
      </c>
      <c r="D2542" s="38">
        <v>934550</v>
      </c>
      <c r="E2542" s="38"/>
      <c r="F2542" s="38"/>
      <c r="G2542" s="39" t="s">
        <v>2336</v>
      </c>
      <c r="H2542" s="38">
        <v>8268007494</v>
      </c>
      <c r="I2542" s="40" t="s">
        <v>8835</v>
      </c>
      <c r="J2542" s="2">
        <v>280297.22881355934</v>
      </c>
      <c r="K2542" s="2"/>
      <c r="L2542" s="2">
        <v>50453.501186440677</v>
      </c>
      <c r="M2542" s="3">
        <f t="shared" si="39"/>
        <v>330750.73000000004</v>
      </c>
      <c r="N2542" s="41">
        <v>44530.729166666664</v>
      </c>
      <c r="O2542" s="39">
        <v>44223844</v>
      </c>
      <c r="P2542" s="39" t="s">
        <v>3282</v>
      </c>
      <c r="Q2542" s="40" t="s">
        <v>8836</v>
      </c>
      <c r="R2542" s="41">
        <v>44544</v>
      </c>
      <c r="S2542" s="42" t="s">
        <v>2417</v>
      </c>
      <c r="T2542" s="68"/>
    </row>
    <row r="2543" spans="1:20" s="70" customFormat="1" x14ac:dyDescent="0.2">
      <c r="A2543" s="38" t="s">
        <v>8837</v>
      </c>
      <c r="B2543" s="39" t="s">
        <v>8838</v>
      </c>
      <c r="C2543" s="39" t="s">
        <v>8839</v>
      </c>
      <c r="D2543" s="38">
        <v>405400</v>
      </c>
      <c r="E2543" s="38"/>
      <c r="F2543" s="38"/>
      <c r="G2543" s="39" t="s">
        <v>3259</v>
      </c>
      <c r="H2543" s="38">
        <v>8268006309</v>
      </c>
      <c r="I2543" s="40" t="s">
        <v>8840</v>
      </c>
      <c r="J2543" s="2">
        <v>987870</v>
      </c>
      <c r="K2543" s="2"/>
      <c r="L2543" s="2">
        <v>177816.6</v>
      </c>
      <c r="M2543" s="3">
        <f t="shared" si="39"/>
        <v>1165686.6000000001</v>
      </c>
      <c r="N2543" s="41">
        <v>44529.729166666664</v>
      </c>
      <c r="O2543" s="39">
        <v>44223998</v>
      </c>
      <c r="P2543" s="39" t="s">
        <v>52</v>
      </c>
      <c r="Q2543" s="40" t="s">
        <v>8841</v>
      </c>
      <c r="R2543" s="41">
        <v>44561</v>
      </c>
      <c r="S2543" s="39" t="s">
        <v>54</v>
      </c>
      <c r="T2543" s="68"/>
    </row>
    <row r="2544" spans="1:20" s="70" customFormat="1" x14ac:dyDescent="0.2">
      <c r="A2544" s="38" t="s">
        <v>8842</v>
      </c>
      <c r="B2544" s="39" t="s">
        <v>8843</v>
      </c>
      <c r="C2544" s="39" t="s">
        <v>8844</v>
      </c>
      <c r="D2544" s="38">
        <v>812419</v>
      </c>
      <c r="E2544" s="38"/>
      <c r="F2544" s="38"/>
      <c r="G2544" s="39" t="s">
        <v>1956</v>
      </c>
      <c r="H2544" s="38">
        <v>8268007646</v>
      </c>
      <c r="I2544" s="40" t="s">
        <v>7530</v>
      </c>
      <c r="J2544" s="2">
        <v>440447.45762711868</v>
      </c>
      <c r="K2544" s="2"/>
      <c r="L2544" s="2">
        <v>79280.542372881362</v>
      </c>
      <c r="M2544" s="3">
        <f t="shared" si="39"/>
        <v>519728.00000000006</v>
      </c>
      <c r="N2544" s="41">
        <v>44523.729166666664</v>
      </c>
      <c r="O2544" s="39">
        <v>44224442</v>
      </c>
      <c r="P2544" s="39" t="s">
        <v>52</v>
      </c>
      <c r="Q2544" s="40" t="s">
        <v>8845</v>
      </c>
      <c r="R2544" s="41">
        <v>44546</v>
      </c>
      <c r="S2544" s="39" t="s">
        <v>54</v>
      </c>
      <c r="T2544" s="68"/>
    </row>
    <row r="2545" spans="1:20" s="70" customFormat="1" x14ac:dyDescent="0.2">
      <c r="A2545" s="38" t="s">
        <v>8846</v>
      </c>
      <c r="B2545" s="39" t="s">
        <v>8847</v>
      </c>
      <c r="C2545" s="39" t="s">
        <v>8848</v>
      </c>
      <c r="D2545" s="38">
        <v>919962</v>
      </c>
      <c r="E2545" s="1" t="s">
        <v>23071</v>
      </c>
      <c r="F2545" s="1"/>
      <c r="G2545" s="39" t="s">
        <v>6950</v>
      </c>
      <c r="H2545" s="38">
        <v>8263000121</v>
      </c>
      <c r="I2545" s="40" t="s">
        <v>8849</v>
      </c>
      <c r="J2545" s="3">
        <v>4212411.84</v>
      </c>
      <c r="K2545" s="3"/>
      <c r="L2545" s="2">
        <v>758234.16</v>
      </c>
      <c r="M2545" s="3">
        <f t="shared" si="39"/>
        <v>4970646</v>
      </c>
      <c r="N2545" s="41">
        <v>44517.729166666664</v>
      </c>
      <c r="O2545" s="39">
        <v>6870297166</v>
      </c>
      <c r="P2545" s="39" t="s">
        <v>3282</v>
      </c>
      <c r="Q2545" s="40">
        <v>112223394277</v>
      </c>
      <c r="R2545" s="41">
        <v>44553</v>
      </c>
      <c r="S2545" s="42" t="s">
        <v>2417</v>
      </c>
      <c r="T2545" s="68"/>
    </row>
    <row r="2546" spans="1:20" s="70" customFormat="1" x14ac:dyDescent="0.2">
      <c r="A2546" s="38" t="s">
        <v>8850</v>
      </c>
      <c r="B2546" s="39" t="s">
        <v>8851</v>
      </c>
      <c r="C2546" s="39" t="s">
        <v>8852</v>
      </c>
      <c r="D2546" s="38">
        <v>407261</v>
      </c>
      <c r="E2546" s="38"/>
      <c r="F2546" s="38"/>
      <c r="G2546" s="39" t="s">
        <v>58</v>
      </c>
      <c r="H2546" s="38">
        <v>8266012903</v>
      </c>
      <c r="I2546" s="40">
        <v>9854024024</v>
      </c>
      <c r="J2546" s="2">
        <v>68164.899999999994</v>
      </c>
      <c r="K2546" s="2"/>
      <c r="L2546" s="2">
        <v>0</v>
      </c>
      <c r="M2546" s="3">
        <f t="shared" si="39"/>
        <v>68164.899999999994</v>
      </c>
      <c r="N2546" s="41">
        <v>44530.729166666664</v>
      </c>
      <c r="O2546" s="39">
        <v>6870297370</v>
      </c>
      <c r="P2546" s="39" t="s">
        <v>3282</v>
      </c>
      <c r="Q2546" s="40"/>
      <c r="R2546" s="41"/>
      <c r="S2546" s="42" t="s">
        <v>2417</v>
      </c>
      <c r="T2546" s="68"/>
    </row>
    <row r="2547" spans="1:20" s="70" customFormat="1" x14ac:dyDescent="0.2">
      <c r="A2547" s="38" t="s">
        <v>8853</v>
      </c>
      <c r="B2547" s="42" t="s">
        <v>8854</v>
      </c>
      <c r="C2547" s="42" t="s">
        <v>8855</v>
      </c>
      <c r="D2547" s="38">
        <v>407261</v>
      </c>
      <c r="E2547" s="38"/>
      <c r="F2547" s="38"/>
      <c r="G2547" s="42" t="s">
        <v>58</v>
      </c>
      <c r="H2547" s="38">
        <v>8266013134</v>
      </c>
      <c r="I2547" s="40">
        <v>9854023664</v>
      </c>
      <c r="J2547" s="3">
        <v>12410.4</v>
      </c>
      <c r="K2547" s="3"/>
      <c r="L2547" s="3">
        <v>0</v>
      </c>
      <c r="M2547" s="3">
        <f t="shared" si="39"/>
        <v>12410.4</v>
      </c>
      <c r="N2547" s="41">
        <v>44514.729166666664</v>
      </c>
      <c r="O2547" s="39">
        <v>6870297514</v>
      </c>
      <c r="P2547" s="42" t="s">
        <v>315</v>
      </c>
      <c r="Q2547" s="42"/>
      <c r="R2547" s="60"/>
      <c r="S2547" s="42" t="s">
        <v>243</v>
      </c>
      <c r="T2547" s="68" t="s">
        <v>506</v>
      </c>
    </row>
    <row r="2548" spans="1:20" s="70" customFormat="1" x14ac:dyDescent="0.2">
      <c r="A2548" s="38" t="s">
        <v>8856</v>
      </c>
      <c r="B2548" s="39" t="s">
        <v>8857</v>
      </c>
      <c r="C2548" s="39" t="s">
        <v>8858</v>
      </c>
      <c r="D2548" s="38">
        <v>919962</v>
      </c>
      <c r="E2548" s="1" t="s">
        <v>23071</v>
      </c>
      <c r="F2548" s="1"/>
      <c r="G2548" s="39" t="s">
        <v>6950</v>
      </c>
      <c r="H2548" s="38">
        <v>8263000121</v>
      </c>
      <c r="I2548" s="40" t="s">
        <v>8859</v>
      </c>
      <c r="J2548" s="3">
        <v>1270829.6000000001</v>
      </c>
      <c r="K2548" s="3"/>
      <c r="L2548" s="2">
        <v>228749.4</v>
      </c>
      <c r="M2548" s="3">
        <f t="shared" si="39"/>
        <v>1499579</v>
      </c>
      <c r="N2548" s="41">
        <v>44520.729166666664</v>
      </c>
      <c r="O2548" s="39">
        <v>6870297518</v>
      </c>
      <c r="P2548" s="39" t="s">
        <v>3282</v>
      </c>
      <c r="Q2548" s="40">
        <v>112245862490</v>
      </c>
      <c r="R2548" s="41">
        <v>44555</v>
      </c>
      <c r="S2548" s="42" t="s">
        <v>2417</v>
      </c>
      <c r="T2548" s="68"/>
    </row>
    <row r="2549" spans="1:20" s="70" customFormat="1" x14ac:dyDescent="0.2">
      <c r="A2549" s="38" t="s">
        <v>8860</v>
      </c>
      <c r="B2549" s="39" t="s">
        <v>8861</v>
      </c>
      <c r="C2549" s="39" t="s">
        <v>8862</v>
      </c>
      <c r="D2549" s="38">
        <v>919962</v>
      </c>
      <c r="E2549" s="1" t="s">
        <v>23071</v>
      </c>
      <c r="F2549" s="1"/>
      <c r="G2549" s="39" t="s">
        <v>6950</v>
      </c>
      <c r="H2549" s="38">
        <v>8263000121</v>
      </c>
      <c r="I2549" s="40" t="s">
        <v>8863</v>
      </c>
      <c r="J2549" s="3">
        <v>1432860.2</v>
      </c>
      <c r="K2549" s="3"/>
      <c r="L2549" s="2">
        <v>257914.8</v>
      </c>
      <c r="M2549" s="3">
        <f t="shared" si="39"/>
        <v>1690775</v>
      </c>
      <c r="N2549" s="41">
        <v>44520.729166666664</v>
      </c>
      <c r="O2549" s="39">
        <v>6870297530</v>
      </c>
      <c r="P2549" s="39" t="s">
        <v>3282</v>
      </c>
      <c r="Q2549" s="40">
        <v>112245862490</v>
      </c>
      <c r="R2549" s="41">
        <v>44555</v>
      </c>
      <c r="S2549" s="42" t="s">
        <v>2417</v>
      </c>
      <c r="T2549" s="68"/>
    </row>
    <row r="2550" spans="1:20" s="70" customFormat="1" x14ac:dyDescent="0.2">
      <c r="A2550" s="38" t="s">
        <v>8864</v>
      </c>
      <c r="B2550" s="39" t="s">
        <v>8865</v>
      </c>
      <c r="C2550" s="39" t="s">
        <v>8866</v>
      </c>
      <c r="D2550" s="38">
        <v>919962</v>
      </c>
      <c r="E2550" s="1" t="s">
        <v>23071</v>
      </c>
      <c r="F2550" s="1"/>
      <c r="G2550" s="39" t="s">
        <v>6950</v>
      </c>
      <c r="H2550" s="38">
        <v>8263000121</v>
      </c>
      <c r="I2550" s="40" t="s">
        <v>8867</v>
      </c>
      <c r="J2550" s="3">
        <v>1804310.14</v>
      </c>
      <c r="K2550" s="3"/>
      <c r="L2550" s="2">
        <v>324775.86</v>
      </c>
      <c r="M2550" s="3">
        <f t="shared" si="39"/>
        <v>2129086</v>
      </c>
      <c r="N2550" s="41">
        <v>44520.729166666664</v>
      </c>
      <c r="O2550" s="39">
        <v>6870297544</v>
      </c>
      <c r="P2550" s="39" t="s">
        <v>3282</v>
      </c>
      <c r="Q2550" s="40">
        <v>112278135573</v>
      </c>
      <c r="R2550" s="41">
        <v>44558</v>
      </c>
      <c r="S2550" s="42" t="s">
        <v>2417</v>
      </c>
      <c r="T2550" s="68"/>
    </row>
    <row r="2551" spans="1:20" s="70" customFormat="1" x14ac:dyDescent="0.2">
      <c r="A2551" s="38" t="s">
        <v>8868</v>
      </c>
      <c r="B2551" s="42" t="s">
        <v>8869</v>
      </c>
      <c r="C2551" s="42" t="s">
        <v>8870</v>
      </c>
      <c r="D2551" s="38">
        <v>137974</v>
      </c>
      <c r="E2551" s="38"/>
      <c r="F2551" s="38"/>
      <c r="G2551" s="39" t="s">
        <v>3527</v>
      </c>
      <c r="H2551" s="38">
        <v>8263000113</v>
      </c>
      <c r="I2551" s="64" t="s">
        <v>8871</v>
      </c>
      <c r="J2551" s="6">
        <v>523583</v>
      </c>
      <c r="K2551" s="3"/>
      <c r="L2551" s="3">
        <v>94244.94</v>
      </c>
      <c r="M2551" s="3">
        <f t="shared" si="39"/>
        <v>617827.93999999994</v>
      </c>
      <c r="N2551" s="41">
        <v>44526.729166666664</v>
      </c>
      <c r="O2551" s="39">
        <v>6870297611</v>
      </c>
      <c r="P2551" s="42" t="s">
        <v>315</v>
      </c>
      <c r="Q2551" s="42" t="s">
        <v>8872</v>
      </c>
      <c r="R2551" s="60">
        <v>44563</v>
      </c>
      <c r="S2551" s="42" t="s">
        <v>243</v>
      </c>
      <c r="T2551" s="68"/>
    </row>
    <row r="2552" spans="1:20" s="70" customFormat="1" x14ac:dyDescent="0.2">
      <c r="A2552" s="38" t="s">
        <v>63</v>
      </c>
      <c r="B2552" s="1"/>
      <c r="C2552" s="1"/>
      <c r="D2552" s="51"/>
      <c r="E2552" s="38"/>
      <c r="F2552" s="51"/>
      <c r="G2552" s="52" t="s">
        <v>64</v>
      </c>
      <c r="H2552" s="53"/>
      <c r="I2552" s="54" t="s">
        <v>8873</v>
      </c>
      <c r="J2552" s="35">
        <v>283.89999999999998</v>
      </c>
      <c r="K2552" s="1"/>
      <c r="L2552" s="1"/>
      <c r="M2552" s="3">
        <f t="shared" si="39"/>
        <v>283.89999999999998</v>
      </c>
      <c r="N2552" s="41">
        <v>44540</v>
      </c>
      <c r="O2552" s="56"/>
      <c r="P2552" s="1"/>
      <c r="Q2552" s="1"/>
      <c r="R2552" s="57"/>
      <c r="S2552" s="39" t="s">
        <v>54</v>
      </c>
      <c r="T2552" s="68"/>
    </row>
    <row r="2553" spans="1:20" s="70" customFormat="1" x14ac:dyDescent="0.2">
      <c r="A2553" s="38" t="s">
        <v>63</v>
      </c>
      <c r="B2553" s="1"/>
      <c r="C2553" s="1"/>
      <c r="D2553" s="51"/>
      <c r="E2553" s="38"/>
      <c r="F2553" s="51"/>
      <c r="G2553" s="52" t="s">
        <v>64</v>
      </c>
      <c r="H2553" s="53"/>
      <c r="I2553" s="54" t="s">
        <v>8874</v>
      </c>
      <c r="J2553" s="35">
        <v>567.80999999999995</v>
      </c>
      <c r="K2553" s="1"/>
      <c r="L2553" s="1"/>
      <c r="M2553" s="3">
        <f t="shared" si="39"/>
        <v>567.80999999999995</v>
      </c>
      <c r="N2553" s="41">
        <v>44540</v>
      </c>
      <c r="O2553" s="56"/>
      <c r="P2553" s="1"/>
      <c r="Q2553" s="1"/>
      <c r="R2553" s="57"/>
      <c r="S2553" s="39" t="s">
        <v>54</v>
      </c>
      <c r="T2553" s="68"/>
    </row>
    <row r="2554" spans="1:20" s="70" customFormat="1" x14ac:dyDescent="0.2">
      <c r="A2554" s="38" t="s">
        <v>8875</v>
      </c>
      <c r="B2554" s="42" t="s">
        <v>8876</v>
      </c>
      <c r="C2554" s="42" t="s">
        <v>8877</v>
      </c>
      <c r="D2554" s="38">
        <v>500071</v>
      </c>
      <c r="E2554" s="38"/>
      <c r="F2554" s="38"/>
      <c r="G2554" s="42" t="s">
        <v>584</v>
      </c>
      <c r="H2554" s="38">
        <v>8266012561</v>
      </c>
      <c r="I2554" s="40" t="s">
        <v>8878</v>
      </c>
      <c r="J2554" s="3">
        <v>2429.6</v>
      </c>
      <c r="K2554" s="3"/>
      <c r="L2554" s="3">
        <v>437.4</v>
      </c>
      <c r="M2554" s="3">
        <f t="shared" si="39"/>
        <v>2867</v>
      </c>
      <c r="N2554" s="41">
        <v>44526.729166666664</v>
      </c>
      <c r="O2554" s="39">
        <v>6870298345</v>
      </c>
      <c r="P2554" s="42" t="s">
        <v>315</v>
      </c>
      <c r="Q2554" s="42" t="s">
        <v>8879</v>
      </c>
      <c r="R2554" s="60">
        <v>44545</v>
      </c>
      <c r="S2554" s="42" t="s">
        <v>243</v>
      </c>
      <c r="T2554" s="68"/>
    </row>
    <row r="2555" spans="1:20" s="70" customFormat="1" x14ac:dyDescent="0.2">
      <c r="A2555" s="38" t="s">
        <v>8880</v>
      </c>
      <c r="B2555" s="39" t="s">
        <v>8881</v>
      </c>
      <c r="C2555" s="39" t="s">
        <v>8882</v>
      </c>
      <c r="D2555" s="38">
        <v>819844</v>
      </c>
      <c r="E2555" s="38"/>
      <c r="F2555" s="38"/>
      <c r="G2555" s="39" t="s">
        <v>7634</v>
      </c>
      <c r="H2555" s="38">
        <v>8268007511</v>
      </c>
      <c r="I2555" s="40">
        <v>375</v>
      </c>
      <c r="J2555" s="2">
        <v>22050</v>
      </c>
      <c r="K2555" s="2"/>
      <c r="L2555" s="2">
        <v>3969</v>
      </c>
      <c r="M2555" s="3">
        <f t="shared" si="39"/>
        <v>26019</v>
      </c>
      <c r="N2555" s="41">
        <v>44529.729166666664</v>
      </c>
      <c r="O2555" s="39">
        <v>44228008</v>
      </c>
      <c r="P2555" s="39" t="s">
        <v>3282</v>
      </c>
      <c r="Q2555" s="40" t="s">
        <v>8820</v>
      </c>
      <c r="R2555" s="41">
        <v>44544</v>
      </c>
      <c r="S2555" s="42" t="s">
        <v>2417</v>
      </c>
      <c r="T2555" s="68"/>
    </row>
    <row r="2556" spans="1:20" s="70" customFormat="1" x14ac:dyDescent="0.2">
      <c r="A2556" s="38" t="s">
        <v>8883</v>
      </c>
      <c r="B2556" s="39" t="s">
        <v>8884</v>
      </c>
      <c r="C2556" s="39" t="s">
        <v>8885</v>
      </c>
      <c r="D2556" s="38">
        <v>819844</v>
      </c>
      <c r="E2556" s="38"/>
      <c r="F2556" s="38"/>
      <c r="G2556" s="39" t="s">
        <v>7634</v>
      </c>
      <c r="H2556" s="38">
        <v>8268007511</v>
      </c>
      <c r="I2556" s="40">
        <v>374</v>
      </c>
      <c r="J2556" s="2">
        <v>24150</v>
      </c>
      <c r="K2556" s="2"/>
      <c r="L2556" s="2">
        <v>4347</v>
      </c>
      <c r="M2556" s="3">
        <f t="shared" si="39"/>
        <v>28497</v>
      </c>
      <c r="N2556" s="41">
        <v>44529.729166666664</v>
      </c>
      <c r="O2556" s="39">
        <v>44228013</v>
      </c>
      <c r="P2556" s="39" t="s">
        <v>3282</v>
      </c>
      <c r="Q2556" s="40" t="s">
        <v>8820</v>
      </c>
      <c r="R2556" s="41">
        <v>44544</v>
      </c>
      <c r="S2556" s="42" t="s">
        <v>2417</v>
      </c>
      <c r="T2556" s="68"/>
    </row>
    <row r="2557" spans="1:20" s="70" customFormat="1" x14ac:dyDescent="0.2">
      <c r="A2557" s="38" t="s">
        <v>1434</v>
      </c>
      <c r="B2557" s="42"/>
      <c r="C2557" s="42"/>
      <c r="D2557" s="38"/>
      <c r="E2557" s="38"/>
      <c r="F2557" s="38"/>
      <c r="G2557" s="42" t="s">
        <v>1435</v>
      </c>
      <c r="H2557" s="38"/>
      <c r="I2557" s="40" t="s">
        <v>8886</v>
      </c>
      <c r="J2557" s="3">
        <v>59510</v>
      </c>
      <c r="K2557" s="3"/>
      <c r="L2557" s="3"/>
      <c r="M2557" s="3">
        <f t="shared" si="39"/>
        <v>59510</v>
      </c>
      <c r="N2557" s="41">
        <v>44541</v>
      </c>
      <c r="O2557" s="39"/>
      <c r="P2557" s="42"/>
      <c r="Q2557" s="42"/>
      <c r="R2557" s="60"/>
      <c r="S2557" s="42" t="s">
        <v>243</v>
      </c>
      <c r="T2557" s="68"/>
    </row>
    <row r="2558" spans="1:20" s="70" customFormat="1" x14ac:dyDescent="0.2">
      <c r="A2558" s="38" t="s">
        <v>63</v>
      </c>
      <c r="B2558" s="1"/>
      <c r="C2558" s="1"/>
      <c r="D2558" s="51"/>
      <c r="E2558" s="38"/>
      <c r="F2558" s="51"/>
      <c r="G2558" s="52" t="s">
        <v>64</v>
      </c>
      <c r="H2558" s="53"/>
      <c r="I2558" s="54" t="s">
        <v>8887</v>
      </c>
      <c r="J2558" s="35">
        <v>-101623.11</v>
      </c>
      <c r="K2558" s="1"/>
      <c r="L2558" s="1"/>
      <c r="M2558" s="3">
        <f t="shared" si="39"/>
        <v>-101623.11</v>
      </c>
      <c r="N2558" s="41">
        <v>44541</v>
      </c>
      <c r="O2558" s="56"/>
      <c r="P2558" s="1"/>
      <c r="Q2558" s="1"/>
      <c r="R2558" s="57"/>
      <c r="S2558" s="39" t="s">
        <v>54</v>
      </c>
      <c r="T2558" s="68"/>
    </row>
    <row r="2559" spans="1:20" s="70" customFormat="1" x14ac:dyDescent="0.2">
      <c r="A2559" s="38" t="s">
        <v>8888</v>
      </c>
      <c r="B2559" s="39" t="s">
        <v>8889</v>
      </c>
      <c r="C2559" s="39" t="s">
        <v>8890</v>
      </c>
      <c r="D2559" s="38">
        <v>921813</v>
      </c>
      <c r="E2559" s="38"/>
      <c r="F2559" s="38"/>
      <c r="G2559" s="39" t="s">
        <v>1977</v>
      </c>
      <c r="H2559" s="38">
        <v>8268006807</v>
      </c>
      <c r="I2559" s="40" t="s">
        <v>8891</v>
      </c>
      <c r="J2559" s="2">
        <v>168137.28813559323</v>
      </c>
      <c r="K2559" s="2"/>
      <c r="L2559" s="2">
        <v>30264.711864406781</v>
      </c>
      <c r="M2559" s="3">
        <f t="shared" si="39"/>
        <v>198402</v>
      </c>
      <c r="N2559" s="41">
        <v>44501.729166666664</v>
      </c>
      <c r="O2559" s="39">
        <v>44230322</v>
      </c>
      <c r="P2559" s="39" t="s">
        <v>52</v>
      </c>
      <c r="Q2559" s="40" t="s">
        <v>8892</v>
      </c>
      <c r="R2559" s="41">
        <v>44545</v>
      </c>
      <c r="S2559" s="39" t="s">
        <v>54</v>
      </c>
      <c r="T2559" s="68"/>
    </row>
    <row r="2560" spans="1:20" s="70" customFormat="1" x14ac:dyDescent="0.2">
      <c r="A2560" s="38" t="s">
        <v>8893</v>
      </c>
      <c r="B2560" s="39" t="s">
        <v>8894</v>
      </c>
      <c r="C2560" s="39" t="s">
        <v>8895</v>
      </c>
      <c r="D2560" s="38">
        <v>815145</v>
      </c>
      <c r="E2560" s="38"/>
      <c r="F2560" s="38"/>
      <c r="G2560" s="39" t="s">
        <v>1053</v>
      </c>
      <c r="H2560" s="38">
        <v>8268007235</v>
      </c>
      <c r="I2560" s="40">
        <v>83</v>
      </c>
      <c r="J2560" s="2">
        <v>102000</v>
      </c>
      <c r="K2560" s="2"/>
      <c r="L2560" s="2">
        <v>18360</v>
      </c>
      <c r="M2560" s="3">
        <f t="shared" si="39"/>
        <v>120360</v>
      </c>
      <c r="N2560" s="41">
        <v>44531.729166666664</v>
      </c>
      <c r="O2560" s="39">
        <v>44230658</v>
      </c>
      <c r="P2560" s="39" t="s">
        <v>52</v>
      </c>
      <c r="Q2560" s="40"/>
      <c r="R2560" s="41"/>
      <c r="S2560" s="39" t="s">
        <v>54</v>
      </c>
      <c r="T2560" s="68"/>
    </row>
    <row r="2561" spans="1:20" s="70" customFormat="1" x14ac:dyDescent="0.2">
      <c r="A2561" s="38">
        <v>387</v>
      </c>
      <c r="B2561" s="39" t="s">
        <v>8896</v>
      </c>
      <c r="C2561" s="39" t="s">
        <v>8897</v>
      </c>
      <c r="D2561" s="58">
        <v>408148</v>
      </c>
      <c r="E2561" s="38"/>
      <c r="F2561" s="58"/>
      <c r="G2561" s="39" t="s">
        <v>1224</v>
      </c>
      <c r="H2561" s="38">
        <v>8263000163</v>
      </c>
      <c r="I2561" s="40" t="s">
        <v>8898</v>
      </c>
      <c r="J2561" s="2">
        <v>1979208</v>
      </c>
      <c r="K2561" s="2"/>
      <c r="L2561" s="2">
        <v>356257.44</v>
      </c>
      <c r="M2561" s="3">
        <f t="shared" si="39"/>
        <v>2335465.44</v>
      </c>
      <c r="N2561" s="41">
        <v>44520.729166666664</v>
      </c>
      <c r="O2561" s="39">
        <v>6870308496</v>
      </c>
      <c r="P2561" s="39" t="s">
        <v>8899</v>
      </c>
      <c r="Q2561" s="40" t="s">
        <v>8900</v>
      </c>
      <c r="R2561" s="41">
        <v>44517</v>
      </c>
      <c r="S2561" s="42" t="s">
        <v>8901</v>
      </c>
      <c r="T2561" s="68"/>
    </row>
    <row r="2562" spans="1:20" s="70" customFormat="1" x14ac:dyDescent="0.2">
      <c r="A2562" s="38">
        <v>388</v>
      </c>
      <c r="B2562" s="39" t="s">
        <v>8896</v>
      </c>
      <c r="C2562" s="39" t="s">
        <v>8897</v>
      </c>
      <c r="D2562" s="58">
        <v>408148</v>
      </c>
      <c r="E2562" s="38"/>
      <c r="F2562" s="58"/>
      <c r="G2562" s="39" t="s">
        <v>1224</v>
      </c>
      <c r="H2562" s="38">
        <v>8263000163</v>
      </c>
      <c r="I2562" s="40" t="s">
        <v>8902</v>
      </c>
      <c r="J2562" s="2">
        <v>1235077.2</v>
      </c>
      <c r="K2562" s="2"/>
      <c r="L2562" s="2">
        <v>222313.89599999998</v>
      </c>
      <c r="M2562" s="3">
        <f t="shared" si="39"/>
        <v>1457391.0959999999</v>
      </c>
      <c r="N2562" s="41">
        <v>44518.729166666664</v>
      </c>
      <c r="O2562" s="39">
        <v>6870308496</v>
      </c>
      <c r="P2562" s="39" t="s">
        <v>8899</v>
      </c>
      <c r="Q2562" s="40" t="s">
        <v>8900</v>
      </c>
      <c r="R2562" s="41">
        <v>44517</v>
      </c>
      <c r="S2562" s="42" t="s">
        <v>8901</v>
      </c>
      <c r="T2562" s="68"/>
    </row>
    <row r="2563" spans="1:20" s="70" customFormat="1" x14ac:dyDescent="0.2">
      <c r="A2563" s="38" t="s">
        <v>8903</v>
      </c>
      <c r="B2563" s="42" t="s">
        <v>8896</v>
      </c>
      <c r="C2563" s="42" t="s">
        <v>8897</v>
      </c>
      <c r="D2563" s="58">
        <v>408148</v>
      </c>
      <c r="E2563" s="38"/>
      <c r="F2563" s="58"/>
      <c r="G2563" s="39" t="s">
        <v>1224</v>
      </c>
      <c r="H2563" s="38">
        <v>8263000163</v>
      </c>
      <c r="I2563" s="40" t="s">
        <v>8902</v>
      </c>
      <c r="J2563" s="3">
        <v>1226386.8</v>
      </c>
      <c r="K2563" s="3"/>
      <c r="L2563" s="3">
        <v>220749.62400000001</v>
      </c>
      <c r="M2563" s="3">
        <f t="shared" si="39"/>
        <v>1447136.4240000001</v>
      </c>
      <c r="N2563" s="41">
        <v>44518.729166666664</v>
      </c>
      <c r="O2563" s="39">
        <v>6870308496</v>
      </c>
      <c r="P2563" s="42" t="s">
        <v>315</v>
      </c>
      <c r="Q2563" s="42" t="s">
        <v>8900</v>
      </c>
      <c r="R2563" s="60">
        <v>44517</v>
      </c>
      <c r="S2563" s="42" t="s">
        <v>243</v>
      </c>
      <c r="T2563" s="68" t="s">
        <v>506</v>
      </c>
    </row>
    <row r="2564" spans="1:20" s="70" customFormat="1" x14ac:dyDescent="0.2">
      <c r="A2564" s="38">
        <v>389</v>
      </c>
      <c r="B2564" s="39" t="s">
        <v>8904</v>
      </c>
      <c r="C2564" s="39" t="s">
        <v>8905</v>
      </c>
      <c r="D2564" s="58">
        <v>408148</v>
      </c>
      <c r="E2564" s="38"/>
      <c r="F2564" s="58"/>
      <c r="G2564" s="39" t="s">
        <v>1224</v>
      </c>
      <c r="H2564" s="38">
        <v>8263000163</v>
      </c>
      <c r="I2564" s="40" t="s">
        <v>8906</v>
      </c>
      <c r="J2564" s="2">
        <v>1244003.3999999999</v>
      </c>
      <c r="K2564" s="2"/>
      <c r="L2564" s="2">
        <v>223920.61199999996</v>
      </c>
      <c r="M2564" s="3">
        <f t="shared" si="39"/>
        <v>1467924.0119999999</v>
      </c>
      <c r="N2564" s="41">
        <v>44518.729166666664</v>
      </c>
      <c r="O2564" s="39">
        <v>6870308503</v>
      </c>
      <c r="P2564" s="39" t="s">
        <v>8899</v>
      </c>
      <c r="Q2564" s="40" t="s">
        <v>8900</v>
      </c>
      <c r="R2564" s="41">
        <v>44517</v>
      </c>
      <c r="S2564" s="42" t="s">
        <v>8901</v>
      </c>
      <c r="T2564" s="68"/>
    </row>
    <row r="2565" spans="1:20" s="70" customFormat="1" x14ac:dyDescent="0.2">
      <c r="A2565" s="38" t="s">
        <v>8907</v>
      </c>
      <c r="B2565" s="42" t="s">
        <v>8904</v>
      </c>
      <c r="C2565" s="42" t="s">
        <v>8905</v>
      </c>
      <c r="D2565" s="58">
        <v>408148</v>
      </c>
      <c r="E2565" s="38"/>
      <c r="F2565" s="58"/>
      <c r="G2565" s="39" t="s">
        <v>1224</v>
      </c>
      <c r="H2565" s="38">
        <v>8263000163</v>
      </c>
      <c r="I2565" s="40" t="s">
        <v>8906</v>
      </c>
      <c r="J2565" s="3">
        <v>1164207.6000000001</v>
      </c>
      <c r="K2565" s="3"/>
      <c r="L2565" s="3">
        <v>209557.36800000002</v>
      </c>
      <c r="M2565" s="3">
        <f t="shared" si="39"/>
        <v>1373764.9680000001</v>
      </c>
      <c r="N2565" s="41">
        <v>44518.729166666664</v>
      </c>
      <c r="O2565" s="39">
        <v>6870308503</v>
      </c>
      <c r="P2565" s="42" t="s">
        <v>315</v>
      </c>
      <c r="Q2565" s="42" t="s">
        <v>8900</v>
      </c>
      <c r="R2565" s="60">
        <v>44517</v>
      </c>
      <c r="S2565" s="42" t="s">
        <v>243</v>
      </c>
      <c r="T2565" s="68" t="s">
        <v>506</v>
      </c>
    </row>
    <row r="2566" spans="1:20" s="70" customFormat="1" x14ac:dyDescent="0.2">
      <c r="A2566" s="38">
        <v>390</v>
      </c>
      <c r="B2566" s="39" t="s">
        <v>8908</v>
      </c>
      <c r="C2566" s="39" t="s">
        <v>8909</v>
      </c>
      <c r="D2566" s="58">
        <v>408148</v>
      </c>
      <c r="E2566" s="38"/>
      <c r="F2566" s="58"/>
      <c r="G2566" s="39" t="s">
        <v>1224</v>
      </c>
      <c r="H2566" s="38">
        <v>8263000163</v>
      </c>
      <c r="I2566" s="40" t="s">
        <v>8910</v>
      </c>
      <c r="J2566" s="2">
        <v>1000741.2483057021</v>
      </c>
      <c r="K2566" s="2"/>
      <c r="L2566" s="2">
        <v>180133.42469502636</v>
      </c>
      <c r="M2566" s="3">
        <f t="shared" ref="M2566:M2629" si="40">SUM(J2566:L2566)</f>
        <v>1180874.6730007285</v>
      </c>
      <c r="N2566" s="41">
        <v>44520.729166666664</v>
      </c>
      <c r="O2566" s="39">
        <v>6870308502</v>
      </c>
      <c r="P2566" s="39" t="s">
        <v>8899</v>
      </c>
      <c r="Q2566" s="40" t="s">
        <v>8900</v>
      </c>
      <c r="R2566" s="41">
        <v>44517</v>
      </c>
      <c r="S2566" s="42" t="s">
        <v>8901</v>
      </c>
      <c r="T2566" s="68"/>
    </row>
    <row r="2567" spans="1:20" s="70" customFormat="1" x14ac:dyDescent="0.2">
      <c r="A2567" s="38" t="s">
        <v>8911</v>
      </c>
      <c r="B2567" s="42" t="s">
        <v>8908</v>
      </c>
      <c r="C2567" s="42" t="s">
        <v>8909</v>
      </c>
      <c r="D2567" s="58">
        <v>408148</v>
      </c>
      <c r="E2567" s="38"/>
      <c r="F2567" s="58"/>
      <c r="G2567" s="39" t="s">
        <v>1224</v>
      </c>
      <c r="H2567" s="38">
        <v>8263000163</v>
      </c>
      <c r="I2567" s="40" t="s">
        <v>8910</v>
      </c>
      <c r="J2567" s="3">
        <v>363405.6</v>
      </c>
      <c r="K2567" s="3"/>
      <c r="L2567" s="3">
        <v>65413.007999999994</v>
      </c>
      <c r="M2567" s="3">
        <f t="shared" si="40"/>
        <v>428818.60799999995</v>
      </c>
      <c r="N2567" s="41">
        <v>44520.729166666664</v>
      </c>
      <c r="O2567" s="39">
        <v>6870308502</v>
      </c>
      <c r="P2567" s="42" t="s">
        <v>315</v>
      </c>
      <c r="Q2567" s="42" t="s">
        <v>8900</v>
      </c>
      <c r="R2567" s="60">
        <v>44517</v>
      </c>
      <c r="S2567" s="42" t="s">
        <v>243</v>
      </c>
      <c r="T2567" s="68" t="s">
        <v>506</v>
      </c>
    </row>
    <row r="2568" spans="1:20" s="70" customFormat="1" x14ac:dyDescent="0.2">
      <c r="A2568" s="38" t="s">
        <v>8912</v>
      </c>
      <c r="B2568" s="42" t="s">
        <v>8913</v>
      </c>
      <c r="C2568" s="42" t="s">
        <v>8914</v>
      </c>
      <c r="D2568" s="58">
        <v>405267</v>
      </c>
      <c r="E2568" s="38"/>
      <c r="F2568" s="58"/>
      <c r="G2568" s="39" t="s">
        <v>1224</v>
      </c>
      <c r="H2568" s="38">
        <v>8263000147</v>
      </c>
      <c r="I2568" s="40" t="s">
        <v>8915</v>
      </c>
      <c r="J2568" s="3">
        <v>621740.62</v>
      </c>
      <c r="K2568" s="3"/>
      <c r="L2568" s="3">
        <v>111913.38</v>
      </c>
      <c r="M2568" s="3">
        <f t="shared" si="40"/>
        <v>733654</v>
      </c>
      <c r="N2568" s="41">
        <v>44520.729166666664</v>
      </c>
      <c r="O2568" s="39">
        <v>6870300536</v>
      </c>
      <c r="P2568" s="42" t="s">
        <v>315</v>
      </c>
      <c r="Q2568" s="42" t="s">
        <v>7431</v>
      </c>
      <c r="R2568" s="60">
        <v>44463</v>
      </c>
      <c r="S2568" s="42" t="s">
        <v>243</v>
      </c>
      <c r="T2568" s="68"/>
    </row>
    <row r="2569" spans="1:20" s="70" customFormat="1" x14ac:dyDescent="0.2">
      <c r="A2569" s="38" t="s">
        <v>8916</v>
      </c>
      <c r="B2569" s="42" t="s">
        <v>8917</v>
      </c>
      <c r="C2569" s="42" t="s">
        <v>8918</v>
      </c>
      <c r="D2569" s="58">
        <v>405267</v>
      </c>
      <c r="E2569" s="38"/>
      <c r="F2569" s="58"/>
      <c r="G2569" s="39" t="s">
        <v>1224</v>
      </c>
      <c r="H2569" s="38">
        <v>8263000147</v>
      </c>
      <c r="I2569" s="40" t="s">
        <v>8326</v>
      </c>
      <c r="J2569" s="3">
        <v>1491054.0100000955</v>
      </c>
      <c r="K2569" s="3"/>
      <c r="L2569" s="3">
        <f>J2569*18%</f>
        <v>268389.72180001717</v>
      </c>
      <c r="M2569" s="3">
        <f t="shared" si="40"/>
        <v>1759443.7318001126</v>
      </c>
      <c r="N2569" s="41">
        <v>44520.729166666664</v>
      </c>
      <c r="O2569" s="39">
        <v>6870300600</v>
      </c>
      <c r="P2569" s="42" t="s">
        <v>315</v>
      </c>
      <c r="Q2569" s="42" t="s">
        <v>7431</v>
      </c>
      <c r="R2569" s="60">
        <v>44463</v>
      </c>
      <c r="S2569" s="42" t="s">
        <v>243</v>
      </c>
      <c r="T2569" s="68"/>
    </row>
    <row r="2570" spans="1:20" s="70" customFormat="1" x14ac:dyDescent="0.2">
      <c r="A2570" s="38" t="s">
        <v>8919</v>
      </c>
      <c r="B2570" s="42" t="s">
        <v>8920</v>
      </c>
      <c r="C2570" s="42" t="s">
        <v>8921</v>
      </c>
      <c r="D2570" s="38">
        <v>501497</v>
      </c>
      <c r="E2570" s="38"/>
      <c r="F2570" s="38"/>
      <c r="G2570" s="42" t="s">
        <v>7579</v>
      </c>
      <c r="H2570" s="38">
        <v>8263000099</v>
      </c>
      <c r="I2570" s="40" t="s">
        <v>8922</v>
      </c>
      <c r="J2570" s="3">
        <v>30188.5</v>
      </c>
      <c r="K2570" s="3"/>
      <c r="L2570" s="3">
        <v>5433.93</v>
      </c>
      <c r="M2570" s="3">
        <f t="shared" si="40"/>
        <v>35622.43</v>
      </c>
      <c r="N2570" s="41">
        <v>44495.729166666664</v>
      </c>
      <c r="O2570" s="39">
        <v>6870300683</v>
      </c>
      <c r="P2570" s="42" t="s">
        <v>315</v>
      </c>
      <c r="Q2570" s="42" t="s">
        <v>8923</v>
      </c>
      <c r="R2570" s="60">
        <v>44551</v>
      </c>
      <c r="S2570" s="42" t="s">
        <v>243</v>
      </c>
      <c r="T2570" s="68"/>
    </row>
    <row r="2571" spans="1:20" s="70" customFormat="1" x14ac:dyDescent="0.2">
      <c r="A2571" s="38" t="s">
        <v>8924</v>
      </c>
      <c r="B2571" s="42" t="s">
        <v>8925</v>
      </c>
      <c r="C2571" s="42" t="s">
        <v>8926</v>
      </c>
      <c r="D2571" s="38">
        <v>501497</v>
      </c>
      <c r="E2571" s="38"/>
      <c r="F2571" s="38"/>
      <c r="G2571" s="42" t="s">
        <v>7579</v>
      </c>
      <c r="H2571" s="38">
        <v>8263000099</v>
      </c>
      <c r="I2571" s="40" t="s">
        <v>8927</v>
      </c>
      <c r="J2571" s="3">
        <v>1770000</v>
      </c>
      <c r="K2571" s="3"/>
      <c r="L2571" s="3">
        <v>318600</v>
      </c>
      <c r="M2571" s="3">
        <f t="shared" si="40"/>
        <v>2088600</v>
      </c>
      <c r="N2571" s="41">
        <v>44427.729166666664</v>
      </c>
      <c r="O2571" s="39">
        <v>6870300744</v>
      </c>
      <c r="P2571" s="42" t="s">
        <v>315</v>
      </c>
      <c r="Q2571" s="42" t="s">
        <v>8928</v>
      </c>
      <c r="R2571" s="60">
        <v>44546</v>
      </c>
      <c r="S2571" s="42" t="s">
        <v>243</v>
      </c>
      <c r="T2571" s="68"/>
    </row>
    <row r="2572" spans="1:20" s="70" customFormat="1" x14ac:dyDescent="0.2">
      <c r="A2572" s="38" t="s">
        <v>8929</v>
      </c>
      <c r="B2572" s="42" t="s">
        <v>8930</v>
      </c>
      <c r="C2572" s="42" t="s">
        <v>8931</v>
      </c>
      <c r="D2572" s="38">
        <v>501497</v>
      </c>
      <c r="E2572" s="38"/>
      <c r="F2572" s="38"/>
      <c r="G2572" s="42" t="s">
        <v>7579</v>
      </c>
      <c r="H2572" s="38">
        <v>8263000099</v>
      </c>
      <c r="I2572" s="40" t="s">
        <v>8932</v>
      </c>
      <c r="J2572" s="3">
        <v>905655</v>
      </c>
      <c r="K2572" s="3"/>
      <c r="L2572" s="3">
        <v>163017.9</v>
      </c>
      <c r="M2572" s="3">
        <f t="shared" si="40"/>
        <v>1068672.8999999999</v>
      </c>
      <c r="N2572" s="41">
        <v>44466.729166666664</v>
      </c>
      <c r="O2572" s="39">
        <v>6870300762</v>
      </c>
      <c r="P2572" s="42" t="s">
        <v>315</v>
      </c>
      <c r="Q2572" s="42" t="s">
        <v>8928</v>
      </c>
      <c r="R2572" s="60">
        <v>44546</v>
      </c>
      <c r="S2572" s="42" t="s">
        <v>243</v>
      </c>
      <c r="T2572" s="68"/>
    </row>
    <row r="2573" spans="1:20" s="70" customFormat="1" x14ac:dyDescent="0.2">
      <c r="A2573" s="38" t="s">
        <v>8933</v>
      </c>
      <c r="B2573" s="42" t="s">
        <v>8934</v>
      </c>
      <c r="C2573" s="42" t="s">
        <v>8935</v>
      </c>
      <c r="D2573" s="38">
        <v>501497</v>
      </c>
      <c r="E2573" s="38"/>
      <c r="F2573" s="38"/>
      <c r="G2573" s="42" t="s">
        <v>7579</v>
      </c>
      <c r="H2573" s="38">
        <v>8263000099</v>
      </c>
      <c r="I2573" s="40" t="s">
        <v>8936</v>
      </c>
      <c r="J2573" s="3">
        <v>905655</v>
      </c>
      <c r="K2573" s="3"/>
      <c r="L2573" s="3">
        <v>163017.9</v>
      </c>
      <c r="M2573" s="3">
        <f t="shared" si="40"/>
        <v>1068672.8999999999</v>
      </c>
      <c r="N2573" s="41">
        <v>44467.729166666664</v>
      </c>
      <c r="O2573" s="39">
        <v>6870300772</v>
      </c>
      <c r="P2573" s="42" t="s">
        <v>315</v>
      </c>
      <c r="Q2573" s="42" t="s">
        <v>8928</v>
      </c>
      <c r="R2573" s="60">
        <v>44546</v>
      </c>
      <c r="S2573" s="42" t="s">
        <v>243</v>
      </c>
      <c r="T2573" s="68"/>
    </row>
    <row r="2574" spans="1:20" s="70" customFormat="1" x14ac:dyDescent="0.2">
      <c r="A2574" s="38" t="s">
        <v>8937</v>
      </c>
      <c r="B2574" s="42" t="s">
        <v>8938</v>
      </c>
      <c r="C2574" s="42" t="s">
        <v>8939</v>
      </c>
      <c r="D2574" s="38">
        <v>501497</v>
      </c>
      <c r="E2574" s="38"/>
      <c r="F2574" s="38"/>
      <c r="G2574" s="42" t="s">
        <v>7579</v>
      </c>
      <c r="H2574" s="38">
        <v>8263000099</v>
      </c>
      <c r="I2574" s="40" t="s">
        <v>8940</v>
      </c>
      <c r="J2574" s="3">
        <v>1891200</v>
      </c>
      <c r="K2574" s="3"/>
      <c r="L2574" s="3">
        <v>340416</v>
      </c>
      <c r="M2574" s="3">
        <f t="shared" si="40"/>
        <v>2231616</v>
      </c>
      <c r="N2574" s="41">
        <v>44426.729166666664</v>
      </c>
      <c r="O2574" s="39">
        <v>6870300790</v>
      </c>
      <c r="P2574" s="42" t="s">
        <v>315</v>
      </c>
      <c r="Q2574" s="42" t="s">
        <v>8928</v>
      </c>
      <c r="R2574" s="60">
        <v>44546</v>
      </c>
      <c r="S2574" s="42" t="s">
        <v>243</v>
      </c>
      <c r="T2574" s="68"/>
    </row>
    <row r="2575" spans="1:20" s="70" customFormat="1" x14ac:dyDescent="0.2">
      <c r="A2575" s="38" t="s">
        <v>8941</v>
      </c>
      <c r="B2575" s="42" t="s">
        <v>8942</v>
      </c>
      <c r="C2575" s="42" t="s">
        <v>8943</v>
      </c>
      <c r="D2575" s="38">
        <v>501497</v>
      </c>
      <c r="E2575" s="38"/>
      <c r="F2575" s="38"/>
      <c r="G2575" s="42" t="s">
        <v>7579</v>
      </c>
      <c r="H2575" s="38">
        <v>8263000099</v>
      </c>
      <c r="I2575" s="40" t="s">
        <v>8944</v>
      </c>
      <c r="J2575" s="3">
        <v>2602803</v>
      </c>
      <c r="K2575" s="3"/>
      <c r="L2575" s="3">
        <v>468504.54</v>
      </c>
      <c r="M2575" s="3">
        <f t="shared" si="40"/>
        <v>3071307.54</v>
      </c>
      <c r="N2575" s="41">
        <v>44431.729166666664</v>
      </c>
      <c r="O2575" s="39">
        <v>6870300905</v>
      </c>
      <c r="P2575" s="42" t="s">
        <v>315</v>
      </c>
      <c r="Q2575" s="42" t="s">
        <v>8928</v>
      </c>
      <c r="R2575" s="60">
        <v>44546</v>
      </c>
      <c r="S2575" s="42" t="s">
        <v>243</v>
      </c>
      <c r="T2575" s="68"/>
    </row>
    <row r="2576" spans="1:20" s="70" customFormat="1" x14ac:dyDescent="0.2">
      <c r="A2576" s="38" t="s">
        <v>8945</v>
      </c>
      <c r="B2576" s="42" t="s">
        <v>8946</v>
      </c>
      <c r="C2576" s="42" t="s">
        <v>8947</v>
      </c>
      <c r="D2576" s="38">
        <v>501497</v>
      </c>
      <c r="E2576" s="38"/>
      <c r="F2576" s="38"/>
      <c r="G2576" s="42" t="s">
        <v>7579</v>
      </c>
      <c r="H2576" s="38">
        <v>8263000099</v>
      </c>
      <c r="I2576" s="40" t="s">
        <v>8948</v>
      </c>
      <c r="J2576" s="3">
        <v>1349900</v>
      </c>
      <c r="K2576" s="3"/>
      <c r="L2576" s="3">
        <v>242982</v>
      </c>
      <c r="M2576" s="3">
        <f t="shared" si="40"/>
        <v>1592882</v>
      </c>
      <c r="N2576" s="41">
        <v>44427.729166666664</v>
      </c>
      <c r="O2576" s="39">
        <v>6870300926</v>
      </c>
      <c r="P2576" s="42" t="s">
        <v>315</v>
      </c>
      <c r="Q2576" s="42" t="s">
        <v>8928</v>
      </c>
      <c r="R2576" s="60">
        <v>44546</v>
      </c>
      <c r="S2576" s="42" t="s">
        <v>243</v>
      </c>
      <c r="T2576" s="68"/>
    </row>
    <row r="2577" spans="1:20" s="70" customFormat="1" x14ac:dyDescent="0.2">
      <c r="A2577" s="38" t="s">
        <v>8949</v>
      </c>
      <c r="B2577" s="39" t="s">
        <v>8950</v>
      </c>
      <c r="C2577" s="39" t="s">
        <v>8951</v>
      </c>
      <c r="D2577" s="38">
        <v>407261</v>
      </c>
      <c r="E2577" s="38"/>
      <c r="F2577" s="38"/>
      <c r="G2577" s="39" t="s">
        <v>58</v>
      </c>
      <c r="H2577" s="38">
        <v>8266013146</v>
      </c>
      <c r="I2577" s="40">
        <v>9854024054</v>
      </c>
      <c r="J2577" s="2">
        <v>68461.86</v>
      </c>
      <c r="K2577" s="2"/>
      <c r="L2577" s="2">
        <v>0</v>
      </c>
      <c r="M2577" s="3">
        <f t="shared" si="40"/>
        <v>68461.86</v>
      </c>
      <c r="N2577" s="41">
        <v>44531.729166666664</v>
      </c>
      <c r="O2577" s="39">
        <v>6870300964</v>
      </c>
      <c r="P2577" s="39" t="s">
        <v>3282</v>
      </c>
      <c r="Q2577" s="40"/>
      <c r="R2577" s="41"/>
      <c r="S2577" s="42" t="s">
        <v>2417</v>
      </c>
      <c r="T2577" s="68"/>
    </row>
    <row r="2578" spans="1:20" s="70" customFormat="1" x14ac:dyDescent="0.2">
      <c r="A2578" s="38" t="s">
        <v>8952</v>
      </c>
      <c r="B2578" s="39" t="s">
        <v>8953</v>
      </c>
      <c r="C2578" s="39" t="s">
        <v>8954</v>
      </c>
      <c r="D2578" s="38">
        <v>407261</v>
      </c>
      <c r="E2578" s="38"/>
      <c r="F2578" s="38"/>
      <c r="G2578" s="39" t="s">
        <v>58</v>
      </c>
      <c r="H2578" s="38">
        <v>8266013146</v>
      </c>
      <c r="I2578" s="40">
        <v>9854024072</v>
      </c>
      <c r="J2578" s="2">
        <v>67840.95</v>
      </c>
      <c r="K2578" s="2"/>
      <c r="L2578" s="2">
        <v>0</v>
      </c>
      <c r="M2578" s="3">
        <f t="shared" si="40"/>
        <v>67840.95</v>
      </c>
      <c r="N2578" s="41">
        <v>44532.729166666664</v>
      </c>
      <c r="O2578" s="39">
        <v>6870300968</v>
      </c>
      <c r="P2578" s="39" t="s">
        <v>3282</v>
      </c>
      <c r="Q2578" s="40"/>
      <c r="R2578" s="41"/>
      <c r="S2578" s="42" t="s">
        <v>2417</v>
      </c>
      <c r="T2578" s="68"/>
    </row>
    <row r="2579" spans="1:20" s="70" customFormat="1" x14ac:dyDescent="0.2">
      <c r="A2579" s="38" t="s">
        <v>8955</v>
      </c>
      <c r="B2579" s="39" t="s">
        <v>8956</v>
      </c>
      <c r="C2579" s="39" t="s">
        <v>8957</v>
      </c>
      <c r="D2579" s="38">
        <v>407261</v>
      </c>
      <c r="E2579" s="38"/>
      <c r="F2579" s="38"/>
      <c r="G2579" s="39" t="s">
        <v>58</v>
      </c>
      <c r="H2579" s="38">
        <v>8266013146</v>
      </c>
      <c r="I2579" s="40">
        <v>9854024044</v>
      </c>
      <c r="J2579" s="2">
        <v>67543.990000000005</v>
      </c>
      <c r="K2579" s="2"/>
      <c r="L2579" s="2">
        <v>0</v>
      </c>
      <c r="M2579" s="3">
        <f t="shared" si="40"/>
        <v>67543.990000000005</v>
      </c>
      <c r="N2579" s="41">
        <v>44531.729166666664</v>
      </c>
      <c r="O2579" s="39">
        <v>6870300974</v>
      </c>
      <c r="P2579" s="39" t="s">
        <v>3282</v>
      </c>
      <c r="Q2579" s="40"/>
      <c r="R2579" s="41"/>
      <c r="S2579" s="42" t="s">
        <v>2417</v>
      </c>
      <c r="T2579" s="68"/>
    </row>
    <row r="2580" spans="1:20" s="70" customFormat="1" x14ac:dyDescent="0.2">
      <c r="A2580" s="38" t="s">
        <v>8958</v>
      </c>
      <c r="B2580" s="42" t="s">
        <v>8959</v>
      </c>
      <c r="C2580" s="42" t="s">
        <v>8960</v>
      </c>
      <c r="D2580" s="38">
        <v>407261</v>
      </c>
      <c r="E2580" s="38"/>
      <c r="F2580" s="38"/>
      <c r="G2580" s="42" t="s">
        <v>58</v>
      </c>
      <c r="H2580" s="38">
        <v>8266012912</v>
      </c>
      <c r="I2580" s="40">
        <v>9854024164</v>
      </c>
      <c r="J2580" s="3">
        <v>68380.87</v>
      </c>
      <c r="K2580" s="3"/>
      <c r="L2580" s="3">
        <v>0</v>
      </c>
      <c r="M2580" s="3">
        <f t="shared" si="40"/>
        <v>68380.87</v>
      </c>
      <c r="N2580" s="41">
        <v>44537.729166666664</v>
      </c>
      <c r="O2580" s="39">
        <v>6870300996</v>
      </c>
      <c r="P2580" s="42" t="s">
        <v>315</v>
      </c>
      <c r="Q2580" s="42"/>
      <c r="R2580" s="60"/>
      <c r="S2580" s="42" t="s">
        <v>243</v>
      </c>
      <c r="T2580" s="68" t="s">
        <v>506</v>
      </c>
    </row>
    <row r="2581" spans="1:20" s="70" customFormat="1" x14ac:dyDescent="0.2">
      <c r="A2581" s="38" t="s">
        <v>8961</v>
      </c>
      <c r="B2581" s="39" t="s">
        <v>8962</v>
      </c>
      <c r="C2581" s="39" t="s">
        <v>8963</v>
      </c>
      <c r="D2581" s="38">
        <v>407261</v>
      </c>
      <c r="E2581" s="38"/>
      <c r="F2581" s="38"/>
      <c r="G2581" s="39" t="s">
        <v>58</v>
      </c>
      <c r="H2581" s="38">
        <v>8266013146</v>
      </c>
      <c r="I2581" s="40">
        <v>9854024147</v>
      </c>
      <c r="J2581" s="2">
        <v>67786.960000000006</v>
      </c>
      <c r="K2581" s="2"/>
      <c r="L2581" s="2">
        <v>0</v>
      </c>
      <c r="M2581" s="3">
        <f t="shared" si="40"/>
        <v>67786.960000000006</v>
      </c>
      <c r="N2581" s="41">
        <v>44536.729166666664</v>
      </c>
      <c r="O2581" s="39">
        <v>6870301028</v>
      </c>
      <c r="P2581" s="39" t="s">
        <v>3282</v>
      </c>
      <c r="Q2581" s="40"/>
      <c r="R2581" s="41"/>
      <c r="S2581" s="42" t="s">
        <v>2417</v>
      </c>
      <c r="T2581" s="68"/>
    </row>
    <row r="2582" spans="1:20" s="70" customFormat="1" x14ac:dyDescent="0.2">
      <c r="A2582" s="38" t="s">
        <v>8964</v>
      </c>
      <c r="B2582" s="42" t="s">
        <v>8965</v>
      </c>
      <c r="C2582" s="42" t="s">
        <v>8966</v>
      </c>
      <c r="D2582" s="38">
        <v>407261</v>
      </c>
      <c r="E2582" s="38"/>
      <c r="F2582" s="38"/>
      <c r="G2582" s="42" t="s">
        <v>58</v>
      </c>
      <c r="H2582" s="38">
        <v>8266013134</v>
      </c>
      <c r="I2582" s="40">
        <v>9854024050</v>
      </c>
      <c r="J2582" s="3">
        <v>12410.4</v>
      </c>
      <c r="K2582" s="3"/>
      <c r="L2582" s="3">
        <v>0</v>
      </c>
      <c r="M2582" s="3">
        <f t="shared" si="40"/>
        <v>12410.4</v>
      </c>
      <c r="N2582" s="41">
        <v>44531.729166666664</v>
      </c>
      <c r="O2582" s="39">
        <v>6870301034</v>
      </c>
      <c r="P2582" s="42" t="s">
        <v>315</v>
      </c>
      <c r="Q2582" s="42"/>
      <c r="R2582" s="60"/>
      <c r="S2582" s="42" t="s">
        <v>243</v>
      </c>
      <c r="T2582" s="68" t="s">
        <v>506</v>
      </c>
    </row>
    <row r="2583" spans="1:20" s="70" customFormat="1" x14ac:dyDescent="0.2">
      <c r="A2583" s="38" t="s">
        <v>8967</v>
      </c>
      <c r="B2583" s="42" t="s">
        <v>8968</v>
      </c>
      <c r="C2583" s="42" t="s">
        <v>8969</v>
      </c>
      <c r="D2583" s="38">
        <v>816777</v>
      </c>
      <c r="E2583" s="38"/>
      <c r="F2583" s="38"/>
      <c r="G2583" s="39" t="s">
        <v>205</v>
      </c>
      <c r="H2583" s="38">
        <v>8268007334</v>
      </c>
      <c r="I2583" s="40" t="s">
        <v>8970</v>
      </c>
      <c r="J2583" s="3">
        <v>165000</v>
      </c>
      <c r="K2583" s="3"/>
      <c r="L2583" s="3">
        <v>29700</v>
      </c>
      <c r="M2583" s="3">
        <f t="shared" si="40"/>
        <v>194700</v>
      </c>
      <c r="N2583" s="41">
        <v>44510.729166666664</v>
      </c>
      <c r="O2583" s="39">
        <v>44234343</v>
      </c>
      <c r="P2583" s="42" t="s">
        <v>315</v>
      </c>
      <c r="Q2583" s="42" t="s">
        <v>8971</v>
      </c>
      <c r="R2583" s="60">
        <v>44548</v>
      </c>
      <c r="S2583" s="42" t="s">
        <v>243</v>
      </c>
      <c r="T2583" s="68"/>
    </row>
    <row r="2584" spans="1:20" s="70" customFormat="1" x14ac:dyDescent="0.2">
      <c r="A2584" s="38" t="s">
        <v>1434</v>
      </c>
      <c r="B2584" s="42"/>
      <c r="C2584" s="42"/>
      <c r="D2584" s="38"/>
      <c r="E2584" s="38"/>
      <c r="F2584" s="38"/>
      <c r="G2584" s="42" t="s">
        <v>1435</v>
      </c>
      <c r="H2584" s="38"/>
      <c r="I2584" s="40" t="s">
        <v>8972</v>
      </c>
      <c r="J2584" s="3">
        <v>739.84</v>
      </c>
      <c r="K2584" s="3"/>
      <c r="L2584" s="3"/>
      <c r="M2584" s="3">
        <f t="shared" si="40"/>
        <v>739.84</v>
      </c>
      <c r="N2584" s="41">
        <v>44544</v>
      </c>
      <c r="O2584" s="39"/>
      <c r="P2584" s="42"/>
      <c r="Q2584" s="42"/>
      <c r="R2584" s="60"/>
      <c r="S2584" s="42" t="s">
        <v>243</v>
      </c>
      <c r="T2584" s="68"/>
    </row>
    <row r="2585" spans="1:20" s="70" customFormat="1" x14ac:dyDescent="0.2">
      <c r="A2585" s="38" t="s">
        <v>1434</v>
      </c>
      <c r="B2585" s="42"/>
      <c r="C2585" s="42"/>
      <c r="D2585" s="38"/>
      <c r="E2585" s="38"/>
      <c r="F2585" s="38"/>
      <c r="G2585" s="42" t="s">
        <v>1435</v>
      </c>
      <c r="H2585" s="38"/>
      <c r="I2585" s="40" t="s">
        <v>8972</v>
      </c>
      <c r="J2585" s="3">
        <v>128.31</v>
      </c>
      <c r="K2585" s="3"/>
      <c r="L2585" s="3"/>
      <c r="M2585" s="3">
        <f t="shared" si="40"/>
        <v>128.31</v>
      </c>
      <c r="N2585" s="41">
        <v>44544</v>
      </c>
      <c r="O2585" s="39"/>
      <c r="P2585" s="42"/>
      <c r="Q2585" s="42"/>
      <c r="R2585" s="60"/>
      <c r="S2585" s="42" t="s">
        <v>243</v>
      </c>
      <c r="T2585" s="68"/>
    </row>
    <row r="2586" spans="1:20" s="70" customFormat="1" x14ac:dyDescent="0.2">
      <c r="A2586" s="38" t="s">
        <v>1434</v>
      </c>
      <c r="B2586" s="42"/>
      <c r="C2586" s="42"/>
      <c r="D2586" s="38"/>
      <c r="E2586" s="38"/>
      <c r="F2586" s="38"/>
      <c r="G2586" s="42" t="s">
        <v>1435</v>
      </c>
      <c r="H2586" s="38"/>
      <c r="I2586" s="40" t="s">
        <v>8972</v>
      </c>
      <c r="J2586" s="3">
        <v>191.84</v>
      </c>
      <c r="K2586" s="3"/>
      <c r="L2586" s="3"/>
      <c r="M2586" s="3">
        <f t="shared" si="40"/>
        <v>191.84</v>
      </c>
      <c r="N2586" s="41">
        <v>44544</v>
      </c>
      <c r="O2586" s="39"/>
      <c r="P2586" s="42"/>
      <c r="Q2586" s="42"/>
      <c r="R2586" s="60"/>
      <c r="S2586" s="42" t="s">
        <v>243</v>
      </c>
      <c r="T2586" s="68"/>
    </row>
    <row r="2587" spans="1:20" s="70" customFormat="1" x14ac:dyDescent="0.2">
      <c r="A2587" s="38" t="s">
        <v>63</v>
      </c>
      <c r="B2587" s="1"/>
      <c r="C2587" s="1"/>
      <c r="D2587" s="51"/>
      <c r="E2587" s="38"/>
      <c r="F2587" s="51"/>
      <c r="G2587" s="52" t="s">
        <v>64</v>
      </c>
      <c r="H2587" s="53"/>
      <c r="I2587" s="54" t="s">
        <v>8973</v>
      </c>
      <c r="J2587" s="35">
        <v>2010.36</v>
      </c>
      <c r="K2587" s="1"/>
      <c r="L2587" s="1"/>
      <c r="M2587" s="3">
        <f t="shared" si="40"/>
        <v>2010.36</v>
      </c>
      <c r="N2587" s="41">
        <v>44544</v>
      </c>
      <c r="O2587" s="56"/>
      <c r="P2587" s="1"/>
      <c r="Q2587" s="1"/>
      <c r="R2587" s="57"/>
      <c r="S2587" s="39" t="s">
        <v>54</v>
      </c>
      <c r="T2587" s="68"/>
    </row>
    <row r="2588" spans="1:20" s="70" customFormat="1" x14ac:dyDescent="0.2">
      <c r="A2588" s="38" t="s">
        <v>63</v>
      </c>
      <c r="B2588" s="1"/>
      <c r="C2588" s="1"/>
      <c r="D2588" s="51"/>
      <c r="E2588" s="38"/>
      <c r="F2588" s="51"/>
      <c r="G2588" s="52" t="s">
        <v>64</v>
      </c>
      <c r="H2588" s="53"/>
      <c r="I2588" s="54" t="s">
        <v>8974</v>
      </c>
      <c r="J2588" s="35">
        <v>567.80999999999995</v>
      </c>
      <c r="K2588" s="1"/>
      <c r="L2588" s="1"/>
      <c r="M2588" s="3">
        <f t="shared" si="40"/>
        <v>567.80999999999995</v>
      </c>
      <c r="N2588" s="41">
        <v>44544</v>
      </c>
      <c r="O2588" s="56"/>
      <c r="P2588" s="1"/>
      <c r="Q2588" s="1"/>
      <c r="R2588" s="57"/>
      <c r="S2588" s="39" t="s">
        <v>54</v>
      </c>
      <c r="T2588" s="68"/>
    </row>
    <row r="2589" spans="1:20" s="70" customFormat="1" x14ac:dyDescent="0.2">
      <c r="A2589" s="38" t="s">
        <v>63</v>
      </c>
      <c r="B2589" s="1"/>
      <c r="C2589" s="1"/>
      <c r="D2589" s="51"/>
      <c r="E2589" s="38"/>
      <c r="F2589" s="51"/>
      <c r="G2589" s="52" t="s">
        <v>64</v>
      </c>
      <c r="H2589" s="53"/>
      <c r="I2589" s="54" t="s">
        <v>8975</v>
      </c>
      <c r="J2589" s="35">
        <v>283.89999999999998</v>
      </c>
      <c r="K2589" s="1"/>
      <c r="L2589" s="1"/>
      <c r="M2589" s="3">
        <f t="shared" si="40"/>
        <v>283.89999999999998</v>
      </c>
      <c r="N2589" s="41">
        <v>44545</v>
      </c>
      <c r="O2589" s="56"/>
      <c r="P2589" s="1"/>
      <c r="Q2589" s="1"/>
      <c r="R2589" s="57"/>
      <c r="S2589" s="39" t="s">
        <v>54</v>
      </c>
      <c r="T2589" s="68"/>
    </row>
    <row r="2590" spans="1:20" s="70" customFormat="1" x14ac:dyDescent="0.2">
      <c r="A2590" s="38" t="s">
        <v>8976</v>
      </c>
      <c r="B2590" s="42" t="s">
        <v>8977</v>
      </c>
      <c r="C2590" s="42" t="s">
        <v>8978</v>
      </c>
      <c r="D2590" s="38">
        <v>407261</v>
      </c>
      <c r="E2590" s="38"/>
      <c r="F2590" s="38"/>
      <c r="G2590" s="42" t="s">
        <v>58</v>
      </c>
      <c r="H2590" s="38">
        <v>8266013134</v>
      </c>
      <c r="I2590" s="40">
        <v>9854024098</v>
      </c>
      <c r="J2590" s="3">
        <v>12410.4</v>
      </c>
      <c r="K2590" s="3"/>
      <c r="L2590" s="3">
        <v>0</v>
      </c>
      <c r="M2590" s="3">
        <f t="shared" si="40"/>
        <v>12410.4</v>
      </c>
      <c r="N2590" s="41">
        <v>44534.729166666664</v>
      </c>
      <c r="O2590" s="39">
        <v>6870303093</v>
      </c>
      <c r="P2590" s="42" t="s">
        <v>315</v>
      </c>
      <c r="Q2590" s="42"/>
      <c r="R2590" s="60"/>
      <c r="S2590" s="42" t="s">
        <v>243</v>
      </c>
      <c r="T2590" s="68" t="s">
        <v>506</v>
      </c>
    </row>
    <row r="2591" spans="1:20" s="70" customFormat="1" x14ac:dyDescent="0.2">
      <c r="A2591" s="38" t="s">
        <v>8979</v>
      </c>
      <c r="B2591" s="42" t="s">
        <v>8980</v>
      </c>
      <c r="C2591" s="42" t="s">
        <v>8981</v>
      </c>
      <c r="D2591" s="38">
        <v>507283</v>
      </c>
      <c r="E2591" s="38"/>
      <c r="F2591" s="38"/>
      <c r="G2591" s="42" t="s">
        <v>8679</v>
      </c>
      <c r="H2591" s="38">
        <v>8263000132</v>
      </c>
      <c r="I2591" s="40" t="s">
        <v>8982</v>
      </c>
      <c r="J2591" s="3">
        <v>1945000</v>
      </c>
      <c r="K2591" s="3"/>
      <c r="L2591" s="3">
        <v>350100</v>
      </c>
      <c r="M2591" s="3">
        <f t="shared" si="40"/>
        <v>2295100</v>
      </c>
      <c r="N2591" s="41">
        <v>44522.729166666664</v>
      </c>
      <c r="O2591" s="39">
        <v>6870303711</v>
      </c>
      <c r="P2591" s="42" t="s">
        <v>315</v>
      </c>
      <c r="Q2591" s="42" t="s">
        <v>8983</v>
      </c>
      <c r="R2591" s="60">
        <v>44557</v>
      </c>
      <c r="S2591" s="42" t="s">
        <v>243</v>
      </c>
      <c r="T2591" s="68"/>
    </row>
    <row r="2592" spans="1:20" s="70" customFormat="1" x14ac:dyDescent="0.2">
      <c r="A2592" s="38" t="s">
        <v>8984</v>
      </c>
      <c r="B2592" s="42" t="s">
        <v>8985</v>
      </c>
      <c r="C2592" s="42" t="s">
        <v>8986</v>
      </c>
      <c r="D2592" s="38">
        <v>507283</v>
      </c>
      <c r="E2592" s="38"/>
      <c r="F2592" s="38"/>
      <c r="G2592" s="42" t="s">
        <v>8679</v>
      </c>
      <c r="H2592" s="38">
        <v>8263000132</v>
      </c>
      <c r="I2592" s="40" t="s">
        <v>8987</v>
      </c>
      <c r="J2592" s="3">
        <v>677000</v>
      </c>
      <c r="K2592" s="3"/>
      <c r="L2592" s="3">
        <v>121860</v>
      </c>
      <c r="M2592" s="3">
        <f t="shared" si="40"/>
        <v>798860</v>
      </c>
      <c r="N2592" s="41">
        <v>44502.729166666664</v>
      </c>
      <c r="O2592" s="39">
        <v>6870304047</v>
      </c>
      <c r="P2592" s="42" t="s">
        <v>315</v>
      </c>
      <c r="Q2592" s="42" t="s">
        <v>8988</v>
      </c>
      <c r="R2592" s="60">
        <v>44548</v>
      </c>
      <c r="S2592" s="42" t="s">
        <v>243</v>
      </c>
      <c r="T2592" s="68"/>
    </row>
    <row r="2593" spans="1:20" s="70" customFormat="1" x14ac:dyDescent="0.2">
      <c r="A2593" s="38" t="s">
        <v>8989</v>
      </c>
      <c r="B2593" s="42" t="s">
        <v>8990</v>
      </c>
      <c r="C2593" s="42" t="s">
        <v>8991</v>
      </c>
      <c r="D2593" s="38">
        <v>501497</v>
      </c>
      <c r="E2593" s="38"/>
      <c r="F2593" s="38"/>
      <c r="G2593" s="42" t="s">
        <v>7579</v>
      </c>
      <c r="H2593" s="38">
        <v>8263000099</v>
      </c>
      <c r="I2593" s="40" t="s">
        <v>8992</v>
      </c>
      <c r="J2593" s="3">
        <v>1799797</v>
      </c>
      <c r="K2593" s="3"/>
      <c r="L2593" s="3">
        <v>323963.46000000002</v>
      </c>
      <c r="M2593" s="3">
        <f t="shared" si="40"/>
        <v>2123760.46</v>
      </c>
      <c r="N2593" s="41">
        <v>44429.729166666664</v>
      </c>
      <c r="O2593" s="39">
        <v>6870304286</v>
      </c>
      <c r="P2593" s="42" t="s">
        <v>315</v>
      </c>
      <c r="Q2593" s="42" t="s">
        <v>8993</v>
      </c>
      <c r="R2593" s="60">
        <v>44548</v>
      </c>
      <c r="S2593" s="42" t="s">
        <v>243</v>
      </c>
      <c r="T2593" s="68"/>
    </row>
    <row r="2594" spans="1:20" s="70" customFormat="1" x14ac:dyDescent="0.2">
      <c r="A2594" s="38" t="s">
        <v>8994</v>
      </c>
      <c r="B2594" s="42" t="s">
        <v>8995</v>
      </c>
      <c r="C2594" s="42" t="s">
        <v>8996</v>
      </c>
      <c r="D2594" s="38">
        <v>501497</v>
      </c>
      <c r="E2594" s="38"/>
      <c r="F2594" s="38"/>
      <c r="G2594" s="42" t="s">
        <v>7579</v>
      </c>
      <c r="H2594" s="38">
        <v>8263000099</v>
      </c>
      <c r="I2594" s="40" t="s">
        <v>8997</v>
      </c>
      <c r="J2594" s="3">
        <v>1421600</v>
      </c>
      <c r="K2594" s="3"/>
      <c r="L2594" s="3">
        <v>255888</v>
      </c>
      <c r="M2594" s="3">
        <f t="shared" si="40"/>
        <v>1677488</v>
      </c>
      <c r="N2594" s="41">
        <v>44428.729166666664</v>
      </c>
      <c r="O2594" s="39">
        <v>6870304412</v>
      </c>
      <c r="P2594" s="42" t="s">
        <v>315</v>
      </c>
      <c r="Q2594" s="42" t="s">
        <v>8993</v>
      </c>
      <c r="R2594" s="60">
        <v>44548</v>
      </c>
      <c r="S2594" s="42" t="s">
        <v>243</v>
      </c>
      <c r="T2594" s="68"/>
    </row>
    <row r="2595" spans="1:20" s="70" customFormat="1" x14ac:dyDescent="0.2">
      <c r="A2595" s="38" t="s">
        <v>8998</v>
      </c>
      <c r="B2595" s="42" t="s">
        <v>8999</v>
      </c>
      <c r="C2595" s="42" t="s">
        <v>9000</v>
      </c>
      <c r="D2595" s="38">
        <v>501497</v>
      </c>
      <c r="E2595" s="38"/>
      <c r="F2595" s="38"/>
      <c r="G2595" s="42" t="s">
        <v>7579</v>
      </c>
      <c r="H2595" s="38">
        <v>8263000099</v>
      </c>
      <c r="I2595" s="40" t="s">
        <v>9001</v>
      </c>
      <c r="J2595" s="3">
        <v>161700</v>
      </c>
      <c r="K2595" s="3"/>
      <c r="L2595" s="3">
        <v>29106</v>
      </c>
      <c r="M2595" s="3">
        <f t="shared" si="40"/>
        <v>190806</v>
      </c>
      <c r="N2595" s="41">
        <v>44440.729166666664</v>
      </c>
      <c r="O2595" s="39">
        <v>6870304432</v>
      </c>
      <c r="P2595" s="42" t="s">
        <v>315</v>
      </c>
      <c r="Q2595" s="42" t="s">
        <v>8993</v>
      </c>
      <c r="R2595" s="60">
        <v>44548</v>
      </c>
      <c r="S2595" s="42" t="s">
        <v>243</v>
      </c>
      <c r="T2595" s="68"/>
    </row>
    <row r="2596" spans="1:20" s="70" customFormat="1" x14ac:dyDescent="0.2">
      <c r="A2596" s="38" t="s">
        <v>9002</v>
      </c>
      <c r="B2596" s="42" t="s">
        <v>9003</v>
      </c>
      <c r="C2596" s="42" t="s">
        <v>9004</v>
      </c>
      <c r="D2596" s="38">
        <v>501497</v>
      </c>
      <c r="E2596" s="38"/>
      <c r="F2596" s="38"/>
      <c r="G2596" s="42" t="s">
        <v>7579</v>
      </c>
      <c r="H2596" s="38">
        <v>8263000099</v>
      </c>
      <c r="I2596" s="40" t="s">
        <v>9005</v>
      </c>
      <c r="J2596" s="3">
        <v>465000</v>
      </c>
      <c r="K2596" s="3"/>
      <c r="L2596" s="3">
        <v>83700</v>
      </c>
      <c r="M2596" s="3">
        <f t="shared" si="40"/>
        <v>548700</v>
      </c>
      <c r="N2596" s="41">
        <v>44433.729166666664</v>
      </c>
      <c r="O2596" s="39">
        <v>6870304507</v>
      </c>
      <c r="P2596" s="42" t="s">
        <v>315</v>
      </c>
      <c r="Q2596" s="42" t="s">
        <v>8993</v>
      </c>
      <c r="R2596" s="60">
        <v>44548</v>
      </c>
      <c r="S2596" s="42" t="s">
        <v>243</v>
      </c>
      <c r="T2596" s="68"/>
    </row>
    <row r="2597" spans="1:20" s="70" customFormat="1" x14ac:dyDescent="0.2">
      <c r="A2597" s="38" t="s">
        <v>9006</v>
      </c>
      <c r="B2597" s="42" t="s">
        <v>9007</v>
      </c>
      <c r="C2597" s="42" t="s">
        <v>9008</v>
      </c>
      <c r="D2597" s="38">
        <v>501497</v>
      </c>
      <c r="E2597" s="38"/>
      <c r="F2597" s="38"/>
      <c r="G2597" s="42" t="s">
        <v>7579</v>
      </c>
      <c r="H2597" s="38">
        <v>8263000099</v>
      </c>
      <c r="I2597" s="40" t="s">
        <v>9009</v>
      </c>
      <c r="J2597" s="3">
        <v>1614667</v>
      </c>
      <c r="K2597" s="3"/>
      <c r="L2597" s="3">
        <v>290640.06</v>
      </c>
      <c r="M2597" s="3">
        <f t="shared" si="40"/>
        <v>1905307.06</v>
      </c>
      <c r="N2597" s="41">
        <v>44426.729166666664</v>
      </c>
      <c r="O2597" s="39">
        <v>6870304521</v>
      </c>
      <c r="P2597" s="42" t="s">
        <v>315</v>
      </c>
      <c r="Q2597" s="42" t="s">
        <v>8993</v>
      </c>
      <c r="R2597" s="60">
        <v>44548</v>
      </c>
      <c r="S2597" s="42" t="s">
        <v>243</v>
      </c>
      <c r="T2597" s="68"/>
    </row>
    <row r="2598" spans="1:20" s="70" customFormat="1" x14ac:dyDescent="0.2">
      <c r="A2598" s="38" t="s">
        <v>9010</v>
      </c>
      <c r="B2598" s="42" t="s">
        <v>9011</v>
      </c>
      <c r="C2598" s="42" t="s">
        <v>9012</v>
      </c>
      <c r="D2598" s="38">
        <v>122097</v>
      </c>
      <c r="E2598" s="38"/>
      <c r="F2598" s="38"/>
      <c r="G2598" s="42" t="s">
        <v>620</v>
      </c>
      <c r="H2598" s="38">
        <v>8263000155</v>
      </c>
      <c r="I2598" s="40" t="s">
        <v>9013</v>
      </c>
      <c r="J2598" s="3">
        <v>2352010.2000000002</v>
      </c>
      <c r="K2598" s="3"/>
      <c r="L2598" s="3">
        <v>423361.8</v>
      </c>
      <c r="M2598" s="3">
        <f t="shared" si="40"/>
        <v>2775372</v>
      </c>
      <c r="N2598" s="41">
        <v>44510.729166666664</v>
      </c>
      <c r="O2598" s="39">
        <v>6870304890</v>
      </c>
      <c r="P2598" s="42" t="s">
        <v>315</v>
      </c>
      <c r="Q2598" s="42" t="s">
        <v>9014</v>
      </c>
      <c r="R2598" s="60">
        <v>44548</v>
      </c>
      <c r="S2598" s="42" t="s">
        <v>243</v>
      </c>
      <c r="T2598" s="68"/>
    </row>
    <row r="2599" spans="1:20" s="70" customFormat="1" x14ac:dyDescent="0.2">
      <c r="A2599" s="38" t="s">
        <v>9015</v>
      </c>
      <c r="B2599" s="42" t="s">
        <v>9016</v>
      </c>
      <c r="C2599" s="42" t="s">
        <v>9017</v>
      </c>
      <c r="D2599" s="38">
        <v>122097</v>
      </c>
      <c r="E2599" s="38"/>
      <c r="F2599" s="38"/>
      <c r="G2599" s="42" t="s">
        <v>620</v>
      </c>
      <c r="H2599" s="38">
        <v>8263000155</v>
      </c>
      <c r="I2599" s="40" t="s">
        <v>9018</v>
      </c>
      <c r="J2599" s="3">
        <v>2312039.7999999998</v>
      </c>
      <c r="K2599" s="3"/>
      <c r="L2599" s="3">
        <v>416167.2</v>
      </c>
      <c r="M2599" s="3">
        <f t="shared" si="40"/>
        <v>2728207</v>
      </c>
      <c r="N2599" s="41">
        <v>44516.729166666664</v>
      </c>
      <c r="O2599" s="39">
        <v>6870304918</v>
      </c>
      <c r="P2599" s="42" t="s">
        <v>315</v>
      </c>
      <c r="Q2599" s="42" t="s">
        <v>9014</v>
      </c>
      <c r="R2599" s="60">
        <v>44548</v>
      </c>
      <c r="S2599" s="42" t="s">
        <v>243</v>
      </c>
      <c r="T2599" s="68"/>
    </row>
    <row r="2600" spans="1:20" s="70" customFormat="1" x14ac:dyDescent="0.2">
      <c r="A2600" s="38" t="s">
        <v>63</v>
      </c>
      <c r="B2600" s="1"/>
      <c r="C2600" s="1"/>
      <c r="D2600" s="51"/>
      <c r="E2600" s="38"/>
      <c r="F2600" s="51"/>
      <c r="G2600" s="52" t="s">
        <v>64</v>
      </c>
      <c r="H2600" s="53"/>
      <c r="I2600" s="54" t="s">
        <v>9019</v>
      </c>
      <c r="J2600" s="35">
        <v>244.35</v>
      </c>
      <c r="K2600" s="1"/>
      <c r="L2600" s="1"/>
      <c r="M2600" s="3">
        <f t="shared" si="40"/>
        <v>244.35</v>
      </c>
      <c r="N2600" s="41">
        <v>44546</v>
      </c>
      <c r="O2600" s="56"/>
      <c r="P2600" s="1"/>
      <c r="Q2600" s="1"/>
      <c r="R2600" s="57"/>
      <c r="S2600" s="39" t="s">
        <v>54</v>
      </c>
      <c r="T2600" s="68"/>
    </row>
    <row r="2601" spans="1:20" s="70" customFormat="1" x14ac:dyDescent="0.2">
      <c r="A2601" s="38" t="s">
        <v>9020</v>
      </c>
      <c r="B2601" s="42" t="s">
        <v>9021</v>
      </c>
      <c r="C2601" s="42" t="s">
        <v>9022</v>
      </c>
      <c r="D2601" s="38">
        <v>507283</v>
      </c>
      <c r="E2601" s="38"/>
      <c r="F2601" s="38"/>
      <c r="G2601" s="42" t="s">
        <v>8679</v>
      </c>
      <c r="H2601" s="38">
        <v>8263000132</v>
      </c>
      <c r="I2601" s="40" t="s">
        <v>9023</v>
      </c>
      <c r="J2601" s="3">
        <v>3700000</v>
      </c>
      <c r="K2601" s="3"/>
      <c r="L2601" s="3">
        <v>666000</v>
      </c>
      <c r="M2601" s="3">
        <f t="shared" si="40"/>
        <v>4366000</v>
      </c>
      <c r="N2601" s="41">
        <v>44530.729166666664</v>
      </c>
      <c r="O2601" s="39">
        <v>6870305675</v>
      </c>
      <c r="P2601" s="42" t="s">
        <v>315</v>
      </c>
      <c r="Q2601" s="42" t="s">
        <v>9024</v>
      </c>
      <c r="R2601" s="60">
        <v>44564</v>
      </c>
      <c r="S2601" s="42" t="s">
        <v>243</v>
      </c>
      <c r="T2601" s="68"/>
    </row>
    <row r="2602" spans="1:20" s="70" customFormat="1" x14ac:dyDescent="0.2">
      <c r="A2602" s="38" t="s">
        <v>9025</v>
      </c>
      <c r="B2602" s="42" t="s">
        <v>9026</v>
      </c>
      <c r="C2602" s="42" t="s">
        <v>9027</v>
      </c>
      <c r="D2602" s="38">
        <v>507283</v>
      </c>
      <c r="E2602" s="38"/>
      <c r="F2602" s="38"/>
      <c r="G2602" s="42" t="s">
        <v>8679</v>
      </c>
      <c r="H2602" s="38">
        <v>8263000132</v>
      </c>
      <c r="I2602" s="40" t="s">
        <v>9028</v>
      </c>
      <c r="J2602" s="3">
        <v>3016500</v>
      </c>
      <c r="K2602" s="3"/>
      <c r="L2602" s="3">
        <v>542970</v>
      </c>
      <c r="M2602" s="3">
        <f t="shared" si="40"/>
        <v>3559470</v>
      </c>
      <c r="N2602" s="41">
        <v>44531.729166666664</v>
      </c>
      <c r="O2602" s="39">
        <v>6870305721</v>
      </c>
      <c r="P2602" s="42" t="s">
        <v>315</v>
      </c>
      <c r="Q2602" s="42" t="s">
        <v>9024</v>
      </c>
      <c r="R2602" s="60">
        <v>44564</v>
      </c>
      <c r="S2602" s="42" t="s">
        <v>243</v>
      </c>
      <c r="T2602" s="68"/>
    </row>
    <row r="2603" spans="1:20" s="70" customFormat="1" x14ac:dyDescent="0.2">
      <c r="A2603" s="38" t="s">
        <v>9029</v>
      </c>
      <c r="B2603" s="42" t="s">
        <v>9030</v>
      </c>
      <c r="C2603" s="42" t="s">
        <v>9031</v>
      </c>
      <c r="D2603" s="38">
        <v>501497</v>
      </c>
      <c r="E2603" s="38"/>
      <c r="F2603" s="38"/>
      <c r="G2603" s="42" t="s">
        <v>7579</v>
      </c>
      <c r="H2603" s="38">
        <v>8263000099</v>
      </c>
      <c r="I2603" s="40" t="s">
        <v>9032</v>
      </c>
      <c r="J2603" s="3">
        <v>64500</v>
      </c>
      <c r="K2603" s="3"/>
      <c r="L2603" s="3">
        <v>11610</v>
      </c>
      <c r="M2603" s="3">
        <f t="shared" si="40"/>
        <v>76110</v>
      </c>
      <c r="N2603" s="41">
        <v>44427.729166666664</v>
      </c>
      <c r="O2603" s="39">
        <v>6870305775</v>
      </c>
      <c r="P2603" s="42" t="s">
        <v>315</v>
      </c>
      <c r="Q2603" s="42" t="s">
        <v>8993</v>
      </c>
      <c r="R2603" s="60">
        <v>44548</v>
      </c>
      <c r="S2603" s="42" t="s">
        <v>243</v>
      </c>
      <c r="T2603" s="68"/>
    </row>
    <row r="2604" spans="1:20" s="70" customFormat="1" x14ac:dyDescent="0.2">
      <c r="A2604" s="38" t="s">
        <v>9033</v>
      </c>
      <c r="B2604" s="42" t="s">
        <v>9034</v>
      </c>
      <c r="C2604" s="42" t="s">
        <v>9035</v>
      </c>
      <c r="D2604" s="38">
        <v>501497</v>
      </c>
      <c r="E2604" s="38"/>
      <c r="F2604" s="38"/>
      <c r="G2604" s="42" t="s">
        <v>7579</v>
      </c>
      <c r="H2604" s="38">
        <v>8263000099</v>
      </c>
      <c r="I2604" s="40" t="s">
        <v>9036</v>
      </c>
      <c r="J2604" s="3">
        <v>183000</v>
      </c>
      <c r="K2604" s="3"/>
      <c r="L2604" s="3">
        <v>32940</v>
      </c>
      <c r="M2604" s="3">
        <f t="shared" si="40"/>
        <v>215940</v>
      </c>
      <c r="N2604" s="41">
        <v>44431.729166666664</v>
      </c>
      <c r="O2604" s="39">
        <v>6870305825</v>
      </c>
      <c r="P2604" s="42" t="s">
        <v>315</v>
      </c>
      <c r="Q2604" s="42" t="s">
        <v>8993</v>
      </c>
      <c r="R2604" s="60">
        <v>44548</v>
      </c>
      <c r="S2604" s="42" t="s">
        <v>243</v>
      </c>
      <c r="T2604" s="68"/>
    </row>
    <row r="2605" spans="1:20" s="70" customFormat="1" x14ac:dyDescent="0.2">
      <c r="A2605" s="38" t="s">
        <v>9037</v>
      </c>
      <c r="B2605" s="42" t="s">
        <v>9038</v>
      </c>
      <c r="C2605" s="42" t="s">
        <v>9039</v>
      </c>
      <c r="D2605" s="38">
        <v>501497</v>
      </c>
      <c r="E2605" s="38"/>
      <c r="F2605" s="38"/>
      <c r="G2605" s="42" t="s">
        <v>7579</v>
      </c>
      <c r="H2605" s="38">
        <v>8263000099</v>
      </c>
      <c r="I2605" s="40" t="s">
        <v>9040</v>
      </c>
      <c r="J2605" s="3">
        <v>1556060</v>
      </c>
      <c r="K2605" s="3"/>
      <c r="L2605" s="3">
        <v>280090.8</v>
      </c>
      <c r="M2605" s="3">
        <f t="shared" si="40"/>
        <v>1836150.8</v>
      </c>
      <c r="N2605" s="41">
        <v>44426.729166666664</v>
      </c>
      <c r="O2605" s="39">
        <v>6870305918</v>
      </c>
      <c r="P2605" s="42" t="s">
        <v>315</v>
      </c>
      <c r="Q2605" s="42" t="s">
        <v>8993</v>
      </c>
      <c r="R2605" s="60">
        <v>44548</v>
      </c>
      <c r="S2605" s="42" t="s">
        <v>243</v>
      </c>
      <c r="T2605" s="68"/>
    </row>
    <row r="2606" spans="1:20" s="70" customFormat="1" x14ac:dyDescent="0.2">
      <c r="A2606" s="38" t="s">
        <v>9041</v>
      </c>
      <c r="B2606" s="39" t="s">
        <v>9042</v>
      </c>
      <c r="C2606" s="39" t="s">
        <v>9043</v>
      </c>
      <c r="D2606" s="38">
        <v>919962</v>
      </c>
      <c r="E2606" s="1" t="s">
        <v>23071</v>
      </c>
      <c r="F2606" s="1"/>
      <c r="G2606" s="39" t="s">
        <v>6950</v>
      </c>
      <c r="H2606" s="38">
        <v>8263000121</v>
      </c>
      <c r="I2606" s="40" t="s">
        <v>9044</v>
      </c>
      <c r="J2606" s="3">
        <v>1269179.6000000001</v>
      </c>
      <c r="K2606" s="3"/>
      <c r="L2606" s="2">
        <v>228452.4</v>
      </c>
      <c r="M2606" s="3">
        <f t="shared" si="40"/>
        <v>1497632</v>
      </c>
      <c r="N2606" s="41">
        <v>44525.729166666664</v>
      </c>
      <c r="O2606" s="39">
        <v>6870306009</v>
      </c>
      <c r="P2606" s="39" t="s">
        <v>3282</v>
      </c>
      <c r="Q2606" s="40">
        <v>112291233022</v>
      </c>
      <c r="R2606" s="41">
        <v>44560</v>
      </c>
      <c r="S2606" s="42" t="s">
        <v>2417</v>
      </c>
      <c r="T2606" s="68"/>
    </row>
    <row r="2607" spans="1:20" s="70" customFormat="1" x14ac:dyDescent="0.2">
      <c r="A2607" s="38" t="s">
        <v>9045</v>
      </c>
      <c r="B2607" s="39" t="s">
        <v>9046</v>
      </c>
      <c r="C2607" s="39" t="s">
        <v>9047</v>
      </c>
      <c r="D2607" s="38">
        <v>919962</v>
      </c>
      <c r="E2607" s="1" t="s">
        <v>23071</v>
      </c>
      <c r="F2607" s="1"/>
      <c r="G2607" s="39" t="s">
        <v>6950</v>
      </c>
      <c r="H2607" s="38">
        <v>8263000121</v>
      </c>
      <c r="I2607" s="40" t="s">
        <v>9048</v>
      </c>
      <c r="J2607" s="3">
        <v>1269179.6000000001</v>
      </c>
      <c r="K2607" s="3"/>
      <c r="L2607" s="2">
        <v>228452.4</v>
      </c>
      <c r="M2607" s="3">
        <f t="shared" si="40"/>
        <v>1497632</v>
      </c>
      <c r="N2607" s="41">
        <v>44525.729166666664</v>
      </c>
      <c r="O2607" s="39">
        <v>6870306205</v>
      </c>
      <c r="P2607" s="39" t="s">
        <v>3282</v>
      </c>
      <c r="Q2607" s="40">
        <v>112291233022</v>
      </c>
      <c r="R2607" s="41">
        <v>44560</v>
      </c>
      <c r="S2607" s="42" t="s">
        <v>2417</v>
      </c>
      <c r="T2607" s="68"/>
    </row>
    <row r="2608" spans="1:20" s="70" customFormat="1" x14ac:dyDescent="0.2">
      <c r="A2608" s="38" t="s">
        <v>9049</v>
      </c>
      <c r="B2608" s="39" t="s">
        <v>9050</v>
      </c>
      <c r="C2608" s="39" t="s">
        <v>9051</v>
      </c>
      <c r="D2608" s="38">
        <v>919962</v>
      </c>
      <c r="E2608" s="1" t="s">
        <v>23071</v>
      </c>
      <c r="F2608" s="1"/>
      <c r="G2608" s="39" t="s">
        <v>6950</v>
      </c>
      <c r="H2608" s="38">
        <v>8263000121</v>
      </c>
      <c r="I2608" s="40" t="s">
        <v>9052</v>
      </c>
      <c r="J2608" s="3">
        <v>1926495.72</v>
      </c>
      <c r="K2608" s="3"/>
      <c r="L2608" s="2">
        <v>346769.28</v>
      </c>
      <c r="M2608" s="3">
        <f t="shared" si="40"/>
        <v>2273265</v>
      </c>
      <c r="N2608" s="41">
        <v>44530.729166666664</v>
      </c>
      <c r="O2608" s="39">
        <v>6870306217</v>
      </c>
      <c r="P2608" s="39" t="s">
        <v>3282</v>
      </c>
      <c r="Q2608" s="40">
        <v>112316421931</v>
      </c>
      <c r="R2608" s="41">
        <v>44564</v>
      </c>
      <c r="S2608" s="42" t="s">
        <v>2417</v>
      </c>
      <c r="T2608" s="68"/>
    </row>
    <row r="2609" spans="1:20" s="70" customFormat="1" x14ac:dyDescent="0.2">
      <c r="A2609" s="38" t="s">
        <v>9053</v>
      </c>
      <c r="B2609" s="42" t="s">
        <v>9054</v>
      </c>
      <c r="C2609" s="42" t="s">
        <v>9055</v>
      </c>
      <c r="D2609" s="38">
        <v>406359</v>
      </c>
      <c r="E2609" s="38"/>
      <c r="F2609" s="38"/>
      <c r="G2609" s="42" t="s">
        <v>7204</v>
      </c>
      <c r="H2609" s="38">
        <v>8263000098</v>
      </c>
      <c r="I2609" s="40">
        <v>271600030534</v>
      </c>
      <c r="J2609" s="3">
        <v>480000</v>
      </c>
      <c r="K2609" s="3"/>
      <c r="L2609" s="3">
        <v>86400</v>
      </c>
      <c r="M2609" s="3">
        <f t="shared" si="40"/>
        <v>566400</v>
      </c>
      <c r="N2609" s="41">
        <v>44524.729166666664</v>
      </c>
      <c r="O2609" s="39">
        <v>6870321841</v>
      </c>
      <c r="P2609" s="42" t="s">
        <v>315</v>
      </c>
      <c r="Q2609" s="42" t="s">
        <v>9056</v>
      </c>
      <c r="R2609" s="60">
        <v>44560</v>
      </c>
      <c r="S2609" s="42" t="s">
        <v>243</v>
      </c>
      <c r="T2609" s="68"/>
    </row>
    <row r="2610" spans="1:20" s="70" customFormat="1" x14ac:dyDescent="0.2">
      <c r="A2610" s="38" t="s">
        <v>9057</v>
      </c>
      <c r="B2610" s="42" t="s">
        <v>9058</v>
      </c>
      <c r="C2610" s="42" t="s">
        <v>9059</v>
      </c>
      <c r="D2610" s="38">
        <v>924598</v>
      </c>
      <c r="E2610" s="38"/>
      <c r="F2610" s="38"/>
      <c r="G2610" s="42" t="s">
        <v>6623</v>
      </c>
      <c r="H2610" s="38">
        <v>8266012894</v>
      </c>
      <c r="I2610" s="40" t="s">
        <v>9060</v>
      </c>
      <c r="J2610" s="3">
        <v>31000</v>
      </c>
      <c r="K2610" s="3"/>
      <c r="L2610" s="3">
        <v>0</v>
      </c>
      <c r="M2610" s="3">
        <f t="shared" si="40"/>
        <v>31000</v>
      </c>
      <c r="N2610" s="41">
        <v>44518.729166666664</v>
      </c>
      <c r="O2610" s="39">
        <v>3445021952</v>
      </c>
      <c r="P2610" s="42" t="s">
        <v>315</v>
      </c>
      <c r="Q2610" s="42" t="s">
        <v>9061</v>
      </c>
      <c r="R2610" s="60">
        <v>44549</v>
      </c>
      <c r="S2610" s="42" t="s">
        <v>243</v>
      </c>
      <c r="T2610" s="68"/>
    </row>
    <row r="2611" spans="1:20" s="70" customFormat="1" x14ac:dyDescent="0.2">
      <c r="A2611" s="38" t="s">
        <v>1434</v>
      </c>
      <c r="B2611" s="42"/>
      <c r="C2611" s="42"/>
      <c r="D2611" s="38"/>
      <c r="E2611" s="38"/>
      <c r="F2611" s="38"/>
      <c r="G2611" s="42" t="s">
        <v>1435</v>
      </c>
      <c r="H2611" s="38"/>
      <c r="I2611" s="40" t="s">
        <v>9062</v>
      </c>
      <c r="J2611" s="3">
        <v>4747.08</v>
      </c>
      <c r="K2611" s="3"/>
      <c r="L2611" s="3"/>
      <c r="M2611" s="3">
        <f t="shared" si="40"/>
        <v>4747.08</v>
      </c>
      <c r="N2611" s="41">
        <v>44547</v>
      </c>
      <c r="O2611" s="39"/>
      <c r="P2611" s="42"/>
      <c r="Q2611" s="42"/>
      <c r="R2611" s="60"/>
      <c r="S2611" s="42" t="s">
        <v>243</v>
      </c>
      <c r="T2611" s="68"/>
    </row>
    <row r="2612" spans="1:20" s="70" customFormat="1" x14ac:dyDescent="0.2">
      <c r="A2612" s="38" t="s">
        <v>63</v>
      </c>
      <c r="B2612" s="1"/>
      <c r="C2612" s="1"/>
      <c r="D2612" s="51"/>
      <c r="E2612" s="38"/>
      <c r="F2612" s="51"/>
      <c r="G2612" s="52" t="s">
        <v>64</v>
      </c>
      <c r="H2612" s="53"/>
      <c r="I2612" s="54" t="s">
        <v>9063</v>
      </c>
      <c r="J2612" s="35">
        <v>366.85</v>
      </c>
      <c r="K2612" s="1"/>
      <c r="L2612" s="1"/>
      <c r="M2612" s="3">
        <f t="shared" si="40"/>
        <v>366.85</v>
      </c>
      <c r="N2612" s="41">
        <v>44547</v>
      </c>
      <c r="O2612" s="56"/>
      <c r="P2612" s="1"/>
      <c r="Q2612" s="1"/>
      <c r="R2612" s="57"/>
      <c r="S2612" s="39" t="s">
        <v>54</v>
      </c>
      <c r="T2612" s="68"/>
    </row>
    <row r="2613" spans="1:20" s="70" customFormat="1" x14ac:dyDescent="0.2">
      <c r="A2613" s="38" t="s">
        <v>63</v>
      </c>
      <c r="B2613" s="1"/>
      <c r="C2613" s="1"/>
      <c r="D2613" s="51"/>
      <c r="E2613" s="38"/>
      <c r="F2613" s="51"/>
      <c r="G2613" s="52" t="s">
        <v>64</v>
      </c>
      <c r="H2613" s="53"/>
      <c r="I2613" s="54" t="s">
        <v>9064</v>
      </c>
      <c r="J2613" s="35">
        <v>1173.5999999999999</v>
      </c>
      <c r="K2613" s="1"/>
      <c r="L2613" s="1"/>
      <c r="M2613" s="3">
        <f t="shared" si="40"/>
        <v>1173.5999999999999</v>
      </c>
      <c r="N2613" s="41">
        <v>44547</v>
      </c>
      <c r="O2613" s="56"/>
      <c r="P2613" s="1"/>
      <c r="Q2613" s="1"/>
      <c r="R2613" s="57"/>
      <c r="S2613" s="39" t="s">
        <v>54</v>
      </c>
      <c r="T2613" s="68"/>
    </row>
    <row r="2614" spans="1:20" s="70" customFormat="1" x14ac:dyDescent="0.2">
      <c r="A2614" s="38" t="s">
        <v>63</v>
      </c>
      <c r="B2614" s="1"/>
      <c r="C2614" s="1"/>
      <c r="D2614" s="51"/>
      <c r="E2614" s="38"/>
      <c r="F2614" s="51"/>
      <c r="G2614" s="52" t="s">
        <v>64</v>
      </c>
      <c r="H2614" s="53"/>
      <c r="I2614" s="54" t="s">
        <v>9065</v>
      </c>
      <c r="J2614" s="35">
        <v>282.39999999999998</v>
      </c>
      <c r="K2614" s="1"/>
      <c r="L2614" s="1"/>
      <c r="M2614" s="3">
        <f t="shared" si="40"/>
        <v>282.39999999999998</v>
      </c>
      <c r="N2614" s="41">
        <v>44547</v>
      </c>
      <c r="O2614" s="56"/>
      <c r="P2614" s="1"/>
      <c r="Q2614" s="1"/>
      <c r="R2614" s="57"/>
      <c r="S2614" s="39" t="s">
        <v>54</v>
      </c>
      <c r="T2614" s="68"/>
    </row>
    <row r="2615" spans="1:20" s="70" customFormat="1" x14ac:dyDescent="0.2">
      <c r="A2615" s="38" t="s">
        <v>63</v>
      </c>
      <c r="B2615" s="1"/>
      <c r="C2615" s="1"/>
      <c r="D2615" s="51"/>
      <c r="E2615" s="38"/>
      <c r="F2615" s="51"/>
      <c r="G2615" s="52" t="s">
        <v>64</v>
      </c>
      <c r="H2615" s="53"/>
      <c r="I2615" s="54" t="s">
        <v>9066</v>
      </c>
      <c r="J2615" s="35">
        <v>282.39999999999998</v>
      </c>
      <c r="K2615" s="1"/>
      <c r="L2615" s="1"/>
      <c r="M2615" s="3">
        <f t="shared" si="40"/>
        <v>282.39999999999998</v>
      </c>
      <c r="N2615" s="41">
        <v>44547</v>
      </c>
      <c r="O2615" s="56"/>
      <c r="P2615" s="1"/>
      <c r="Q2615" s="1"/>
      <c r="R2615" s="57"/>
      <c r="S2615" s="39" t="s">
        <v>54</v>
      </c>
      <c r="T2615" s="68"/>
    </row>
    <row r="2616" spans="1:20" s="70" customFormat="1" x14ac:dyDescent="0.2">
      <c r="A2616" s="38" t="s">
        <v>63</v>
      </c>
      <c r="B2616" s="1"/>
      <c r="C2616" s="1"/>
      <c r="D2616" s="51"/>
      <c r="E2616" s="38"/>
      <c r="F2616" s="51"/>
      <c r="G2616" s="52" t="s">
        <v>64</v>
      </c>
      <c r="H2616" s="53"/>
      <c r="I2616" s="54" t="s">
        <v>9067</v>
      </c>
      <c r="J2616" s="35">
        <v>564.80999999999995</v>
      </c>
      <c r="K2616" s="1"/>
      <c r="L2616" s="1"/>
      <c r="M2616" s="3">
        <f t="shared" si="40"/>
        <v>564.80999999999995</v>
      </c>
      <c r="N2616" s="41">
        <v>44547</v>
      </c>
      <c r="O2616" s="56"/>
      <c r="P2616" s="1"/>
      <c r="Q2616" s="1"/>
      <c r="R2616" s="57"/>
      <c r="S2616" s="39" t="s">
        <v>54</v>
      </c>
      <c r="T2616" s="68"/>
    </row>
    <row r="2617" spans="1:20" s="70" customFormat="1" x14ac:dyDescent="0.2">
      <c r="A2617" s="38" t="s">
        <v>9068</v>
      </c>
      <c r="B2617" s="42" t="s">
        <v>9069</v>
      </c>
      <c r="C2617" s="42" t="s">
        <v>9070</v>
      </c>
      <c r="D2617" s="38">
        <v>407261</v>
      </c>
      <c r="E2617" s="38"/>
      <c r="F2617" s="38"/>
      <c r="G2617" s="42" t="s">
        <v>58</v>
      </c>
      <c r="H2617" s="38">
        <v>8266012912</v>
      </c>
      <c r="I2617" s="40">
        <v>9854024186</v>
      </c>
      <c r="J2617" s="3">
        <v>67490</v>
      </c>
      <c r="K2617" s="3"/>
      <c r="L2617" s="3">
        <v>0</v>
      </c>
      <c r="M2617" s="3">
        <f t="shared" si="40"/>
        <v>67490</v>
      </c>
      <c r="N2617" s="41">
        <v>44540.729166666664</v>
      </c>
      <c r="O2617" s="39">
        <v>6870307533</v>
      </c>
      <c r="P2617" s="42" t="s">
        <v>315</v>
      </c>
      <c r="Q2617" s="42"/>
      <c r="R2617" s="60"/>
      <c r="S2617" s="42" t="s">
        <v>243</v>
      </c>
      <c r="T2617" s="68" t="s">
        <v>506</v>
      </c>
    </row>
    <row r="2618" spans="1:20" s="70" customFormat="1" x14ac:dyDescent="0.2">
      <c r="A2618" s="38" t="s">
        <v>9071</v>
      </c>
      <c r="B2618" s="42" t="s">
        <v>9072</v>
      </c>
      <c r="C2618" s="42" t="s">
        <v>9073</v>
      </c>
      <c r="D2618" s="38">
        <v>407261</v>
      </c>
      <c r="E2618" s="38"/>
      <c r="F2618" s="38"/>
      <c r="G2618" s="42" t="s">
        <v>58</v>
      </c>
      <c r="H2618" s="38">
        <v>8266013134</v>
      </c>
      <c r="I2618" s="40">
        <v>9854024185</v>
      </c>
      <c r="J2618" s="3">
        <v>12410.4</v>
      </c>
      <c r="K2618" s="3"/>
      <c r="L2618" s="3">
        <v>0</v>
      </c>
      <c r="M2618" s="3">
        <f t="shared" si="40"/>
        <v>12410.4</v>
      </c>
      <c r="N2618" s="41">
        <v>44540.729166666664</v>
      </c>
      <c r="O2618" s="39">
        <v>6870307534</v>
      </c>
      <c r="P2618" s="42" t="s">
        <v>315</v>
      </c>
      <c r="Q2618" s="42"/>
      <c r="R2618" s="60"/>
      <c r="S2618" s="42" t="s">
        <v>243</v>
      </c>
      <c r="T2618" s="68" t="s">
        <v>506</v>
      </c>
    </row>
    <row r="2619" spans="1:20" s="70" customFormat="1" x14ac:dyDescent="0.2">
      <c r="A2619" s="38" t="s">
        <v>9074</v>
      </c>
      <c r="B2619" s="42" t="s">
        <v>9075</v>
      </c>
      <c r="C2619" s="42" t="s">
        <v>9076</v>
      </c>
      <c r="D2619" s="38">
        <v>407261</v>
      </c>
      <c r="E2619" s="38"/>
      <c r="F2619" s="38"/>
      <c r="G2619" s="42" t="s">
        <v>58</v>
      </c>
      <c r="H2619" s="38">
        <v>8266012912</v>
      </c>
      <c r="I2619" s="40">
        <v>9854024188</v>
      </c>
      <c r="J2619" s="3">
        <v>67813.95</v>
      </c>
      <c r="K2619" s="3"/>
      <c r="L2619" s="3">
        <v>0</v>
      </c>
      <c r="M2619" s="3">
        <f t="shared" si="40"/>
        <v>67813.95</v>
      </c>
      <c r="N2619" s="41">
        <v>44540.729166666664</v>
      </c>
      <c r="O2619" s="39">
        <v>6870307539</v>
      </c>
      <c r="P2619" s="42" t="s">
        <v>315</v>
      </c>
      <c r="Q2619" s="42"/>
      <c r="R2619" s="60"/>
      <c r="S2619" s="42" t="s">
        <v>243</v>
      </c>
      <c r="T2619" s="68" t="s">
        <v>506</v>
      </c>
    </row>
    <row r="2620" spans="1:20" s="70" customFormat="1" x14ac:dyDescent="0.2">
      <c r="A2620" s="38" t="s">
        <v>9077</v>
      </c>
      <c r="B2620" s="42" t="s">
        <v>9078</v>
      </c>
      <c r="C2620" s="42" t="s">
        <v>9079</v>
      </c>
      <c r="D2620" s="38">
        <v>407261</v>
      </c>
      <c r="E2620" s="38"/>
      <c r="F2620" s="38"/>
      <c r="G2620" s="42" t="s">
        <v>58</v>
      </c>
      <c r="H2620" s="38">
        <v>8266012912</v>
      </c>
      <c r="I2620" s="40">
        <v>9854024173</v>
      </c>
      <c r="J2620" s="3">
        <v>67786.960000000006</v>
      </c>
      <c r="K2620" s="3"/>
      <c r="L2620" s="3">
        <v>0</v>
      </c>
      <c r="M2620" s="3">
        <f t="shared" si="40"/>
        <v>67786.960000000006</v>
      </c>
      <c r="N2620" s="41">
        <v>44539.729166666664</v>
      </c>
      <c r="O2620" s="39">
        <v>6870307537</v>
      </c>
      <c r="P2620" s="42" t="s">
        <v>315</v>
      </c>
      <c r="Q2620" s="42"/>
      <c r="R2620" s="60"/>
      <c r="S2620" s="42" t="s">
        <v>243</v>
      </c>
      <c r="T2620" s="68" t="s">
        <v>506</v>
      </c>
    </row>
    <row r="2621" spans="1:20" s="70" customFormat="1" x14ac:dyDescent="0.2">
      <c r="A2621" s="38" t="s">
        <v>63</v>
      </c>
      <c r="B2621" s="1"/>
      <c r="C2621" s="1"/>
      <c r="D2621" s="51"/>
      <c r="E2621" s="38"/>
      <c r="F2621" s="51"/>
      <c r="G2621" s="52" t="s">
        <v>64</v>
      </c>
      <c r="H2621" s="53"/>
      <c r="I2621" s="54" t="s">
        <v>9080</v>
      </c>
      <c r="J2621" s="35">
        <v>282.39999999999998</v>
      </c>
      <c r="K2621" s="1"/>
      <c r="L2621" s="1"/>
      <c r="M2621" s="3">
        <f t="shared" si="40"/>
        <v>282.39999999999998</v>
      </c>
      <c r="N2621" s="41">
        <v>44548</v>
      </c>
      <c r="O2621" s="56"/>
      <c r="P2621" s="1"/>
      <c r="Q2621" s="1"/>
      <c r="R2621" s="57"/>
      <c r="S2621" s="39" t="s">
        <v>54</v>
      </c>
      <c r="T2621" s="68"/>
    </row>
    <row r="2622" spans="1:20" s="70" customFormat="1" x14ac:dyDescent="0.2">
      <c r="A2622" s="38" t="s">
        <v>9081</v>
      </c>
      <c r="B2622" s="42" t="s">
        <v>9082</v>
      </c>
      <c r="C2622" s="42" t="s">
        <v>9083</v>
      </c>
      <c r="D2622" s="38">
        <v>821190</v>
      </c>
      <c r="E2622" s="38"/>
      <c r="F2622" s="38"/>
      <c r="G2622" s="42" t="s">
        <v>1965</v>
      </c>
      <c r="H2622" s="38">
        <v>8263000154</v>
      </c>
      <c r="I2622" s="40" t="s">
        <v>9084</v>
      </c>
      <c r="J2622" s="3">
        <v>2074109.38</v>
      </c>
      <c r="K2622" s="3"/>
      <c r="L2622" s="3">
        <v>373339.68839999998</v>
      </c>
      <c r="M2622" s="3">
        <f t="shared" si="40"/>
        <v>2447449.0683999998</v>
      </c>
      <c r="N2622" s="41">
        <v>44511.729166666664</v>
      </c>
      <c r="O2622" s="39">
        <v>6870308435</v>
      </c>
      <c r="P2622" s="42" t="s">
        <v>315</v>
      </c>
      <c r="Q2622" s="42">
        <v>112211363096</v>
      </c>
      <c r="R2622" s="60">
        <v>44552</v>
      </c>
      <c r="S2622" s="42" t="s">
        <v>243</v>
      </c>
      <c r="T2622" s="68"/>
    </row>
    <row r="2623" spans="1:20" s="70" customFormat="1" x14ac:dyDescent="0.2">
      <c r="A2623" s="38" t="s">
        <v>9085</v>
      </c>
      <c r="B2623" s="39" t="s">
        <v>9086</v>
      </c>
      <c r="C2623" s="39" t="s">
        <v>9087</v>
      </c>
      <c r="D2623" s="38">
        <v>812419</v>
      </c>
      <c r="E2623" s="38"/>
      <c r="F2623" s="38"/>
      <c r="G2623" s="39" t="s">
        <v>1956</v>
      </c>
      <c r="H2623" s="38">
        <v>8268007445</v>
      </c>
      <c r="I2623" s="40" t="s">
        <v>9088</v>
      </c>
      <c r="J2623" s="2">
        <v>350928.81355932204</v>
      </c>
      <c r="K2623" s="2"/>
      <c r="L2623" s="2">
        <v>63167.186440677964</v>
      </c>
      <c r="M2623" s="3">
        <f t="shared" si="40"/>
        <v>414096</v>
      </c>
      <c r="N2623" s="41">
        <v>44531.729166666664</v>
      </c>
      <c r="O2623" s="39">
        <v>44242254</v>
      </c>
      <c r="P2623" s="39" t="s">
        <v>52</v>
      </c>
      <c r="Q2623" s="40" t="s">
        <v>9089</v>
      </c>
      <c r="R2623" s="41">
        <v>44551</v>
      </c>
      <c r="S2623" s="39" t="s">
        <v>54</v>
      </c>
      <c r="T2623" s="68"/>
    </row>
    <row r="2624" spans="1:20" s="70" customFormat="1" x14ac:dyDescent="0.2">
      <c r="A2624" s="38" t="s">
        <v>9090</v>
      </c>
      <c r="B2624" s="39" t="s">
        <v>9091</v>
      </c>
      <c r="C2624" s="39" t="s">
        <v>9092</v>
      </c>
      <c r="D2624" s="38">
        <v>803629</v>
      </c>
      <c r="E2624" s="38"/>
      <c r="F2624" s="38"/>
      <c r="G2624" s="39" t="s">
        <v>5326</v>
      </c>
      <c r="H2624" s="38">
        <v>8268006549</v>
      </c>
      <c r="I2624" s="40" t="s">
        <v>9093</v>
      </c>
      <c r="J2624" s="2">
        <v>170000</v>
      </c>
      <c r="K2624" s="2"/>
      <c r="L2624" s="2">
        <v>30600</v>
      </c>
      <c r="M2624" s="3">
        <f t="shared" si="40"/>
        <v>200600</v>
      </c>
      <c r="N2624" s="41">
        <v>44530.729166666664</v>
      </c>
      <c r="O2624" s="39">
        <v>44242257</v>
      </c>
      <c r="P2624" s="39" t="s">
        <v>52</v>
      </c>
      <c r="Q2624" s="40">
        <v>112223394272</v>
      </c>
      <c r="R2624" s="41">
        <v>44553</v>
      </c>
      <c r="S2624" s="39" t="s">
        <v>54</v>
      </c>
      <c r="T2624" s="68"/>
    </row>
    <row r="2625" spans="1:20" s="70" customFormat="1" x14ac:dyDescent="0.2">
      <c r="A2625" s="38" t="s">
        <v>9094</v>
      </c>
      <c r="B2625" s="39" t="s">
        <v>9095</v>
      </c>
      <c r="C2625" s="39"/>
      <c r="D2625" s="38">
        <v>137869</v>
      </c>
      <c r="E2625" s="38"/>
      <c r="F2625" s="38"/>
      <c r="G2625" s="62" t="s">
        <v>1077</v>
      </c>
      <c r="H2625" s="61" t="s">
        <v>9096</v>
      </c>
      <c r="I2625" s="52" t="s">
        <v>9096</v>
      </c>
      <c r="J2625" s="5">
        <v>72500</v>
      </c>
      <c r="K2625" s="2"/>
      <c r="L2625" s="2">
        <v>0</v>
      </c>
      <c r="M2625" s="3">
        <f t="shared" si="40"/>
        <v>72500</v>
      </c>
      <c r="N2625" s="41">
        <v>44550</v>
      </c>
      <c r="O2625" s="39"/>
      <c r="P2625" s="39" t="s">
        <v>52</v>
      </c>
      <c r="Q2625" s="40"/>
      <c r="R2625" s="41"/>
      <c r="S2625" s="39" t="s">
        <v>54</v>
      </c>
      <c r="T2625" s="68"/>
    </row>
    <row r="2626" spans="1:20" s="70" customFormat="1" x14ac:dyDescent="0.2">
      <c r="A2626" s="38" t="s">
        <v>1434</v>
      </c>
      <c r="B2626" s="42"/>
      <c r="C2626" s="42"/>
      <c r="D2626" s="38"/>
      <c r="E2626" s="38"/>
      <c r="F2626" s="38"/>
      <c r="G2626" s="42" t="s">
        <v>1435</v>
      </c>
      <c r="H2626" s="38"/>
      <c r="I2626" s="40" t="s">
        <v>9097</v>
      </c>
      <c r="J2626" s="3">
        <v>1493.77</v>
      </c>
      <c r="K2626" s="3"/>
      <c r="L2626" s="3"/>
      <c r="M2626" s="3">
        <f t="shared" si="40"/>
        <v>1493.77</v>
      </c>
      <c r="N2626" s="41">
        <v>44550</v>
      </c>
      <c r="O2626" s="39"/>
      <c r="P2626" s="42"/>
      <c r="Q2626" s="42"/>
      <c r="R2626" s="60"/>
      <c r="S2626" s="42" t="s">
        <v>243</v>
      </c>
      <c r="T2626" s="68"/>
    </row>
    <row r="2627" spans="1:20" s="70" customFormat="1" x14ac:dyDescent="0.2">
      <c r="A2627" s="38" t="s">
        <v>63</v>
      </c>
      <c r="B2627" s="1"/>
      <c r="C2627" s="1"/>
      <c r="D2627" s="51"/>
      <c r="E2627" s="38"/>
      <c r="F2627" s="51"/>
      <c r="G2627" s="52" t="s">
        <v>64</v>
      </c>
      <c r="H2627" s="53"/>
      <c r="I2627" s="54" t="s">
        <v>9098</v>
      </c>
      <c r="J2627" s="35">
        <v>6150.26</v>
      </c>
      <c r="K2627" s="1"/>
      <c r="L2627" s="1"/>
      <c r="M2627" s="3">
        <f t="shared" si="40"/>
        <v>6150.26</v>
      </c>
      <c r="N2627" s="41">
        <v>44550</v>
      </c>
      <c r="O2627" s="56"/>
      <c r="P2627" s="1"/>
      <c r="Q2627" s="1"/>
      <c r="R2627" s="57"/>
      <c r="S2627" s="39" t="s">
        <v>54</v>
      </c>
      <c r="T2627" s="68"/>
    </row>
    <row r="2628" spans="1:20" s="70" customFormat="1" x14ac:dyDescent="0.2">
      <c r="A2628" s="38" t="s">
        <v>63</v>
      </c>
      <c r="B2628" s="1"/>
      <c r="C2628" s="1"/>
      <c r="D2628" s="51"/>
      <c r="E2628" s="38"/>
      <c r="F2628" s="51"/>
      <c r="G2628" s="52" t="s">
        <v>64</v>
      </c>
      <c r="H2628" s="53"/>
      <c r="I2628" s="54" t="s">
        <v>9099</v>
      </c>
      <c r="J2628" s="35">
        <v>554.95000000000005</v>
      </c>
      <c r="K2628" s="1"/>
      <c r="L2628" s="1"/>
      <c r="M2628" s="3">
        <f t="shared" si="40"/>
        <v>554.95000000000005</v>
      </c>
      <c r="N2628" s="41">
        <v>44550</v>
      </c>
      <c r="O2628" s="56"/>
      <c r="P2628" s="1"/>
      <c r="Q2628" s="1"/>
      <c r="R2628" s="57"/>
      <c r="S2628" s="39" t="s">
        <v>54</v>
      </c>
      <c r="T2628" s="68"/>
    </row>
    <row r="2629" spans="1:20" s="70" customFormat="1" x14ac:dyDescent="0.2">
      <c r="A2629" s="38" t="s">
        <v>9100</v>
      </c>
      <c r="B2629" s="39" t="s">
        <v>9101</v>
      </c>
      <c r="C2629" s="39" t="s">
        <v>9102</v>
      </c>
      <c r="D2629" s="38">
        <v>821027</v>
      </c>
      <c r="E2629" s="38"/>
      <c r="F2629" s="38"/>
      <c r="G2629" s="39" t="s">
        <v>474</v>
      </c>
      <c r="H2629" s="38">
        <v>8268005622</v>
      </c>
      <c r="I2629" s="40" t="s">
        <v>9103</v>
      </c>
      <c r="J2629" s="2">
        <v>12768672.889830509</v>
      </c>
      <c r="K2629" s="2"/>
      <c r="L2629" s="2">
        <v>2298361.1201694915</v>
      </c>
      <c r="M2629" s="3">
        <f t="shared" si="40"/>
        <v>15067034.010000002</v>
      </c>
      <c r="N2629" s="41">
        <v>44483.729166666664</v>
      </c>
      <c r="O2629" s="39">
        <v>44242896</v>
      </c>
      <c r="P2629" s="39" t="s">
        <v>52</v>
      </c>
      <c r="Q2629" s="40" t="s">
        <v>9104</v>
      </c>
      <c r="R2629" s="41">
        <v>44551</v>
      </c>
      <c r="S2629" s="39" t="s">
        <v>54</v>
      </c>
      <c r="T2629" s="68"/>
    </row>
    <row r="2630" spans="1:20" s="70" customFormat="1" x14ac:dyDescent="0.2">
      <c r="A2630" s="38" t="s">
        <v>9105</v>
      </c>
      <c r="B2630" s="42" t="s">
        <v>9106</v>
      </c>
      <c r="C2630" s="42" t="s">
        <v>9107</v>
      </c>
      <c r="D2630" s="38">
        <v>507283</v>
      </c>
      <c r="E2630" s="38"/>
      <c r="F2630" s="38"/>
      <c r="G2630" s="42" t="s">
        <v>8679</v>
      </c>
      <c r="H2630" s="38">
        <v>8263000132</v>
      </c>
      <c r="I2630" s="40" t="s">
        <v>9108</v>
      </c>
      <c r="J2630" s="3">
        <v>2537500.91</v>
      </c>
      <c r="K2630" s="3"/>
      <c r="L2630" s="3">
        <v>456750.09</v>
      </c>
      <c r="M2630" s="3">
        <f t="shared" ref="M2630:M2693" si="41">SUM(J2630:L2630)</f>
        <v>2994251</v>
      </c>
      <c r="N2630" s="41">
        <v>44499.729166666664</v>
      </c>
      <c r="O2630" s="39">
        <v>6870309973</v>
      </c>
      <c r="P2630" s="42" t="s">
        <v>315</v>
      </c>
      <c r="Q2630" s="42" t="s">
        <v>9109</v>
      </c>
      <c r="R2630" s="60">
        <v>44552</v>
      </c>
      <c r="S2630" s="42" t="s">
        <v>243</v>
      </c>
      <c r="T2630" s="68"/>
    </row>
    <row r="2631" spans="1:20" s="70" customFormat="1" x14ac:dyDescent="0.2">
      <c r="A2631" s="38" t="s">
        <v>9110</v>
      </c>
      <c r="B2631" s="39" t="s">
        <v>9111</v>
      </c>
      <c r="C2631" s="39" t="s">
        <v>9112</v>
      </c>
      <c r="D2631" s="38">
        <v>405400</v>
      </c>
      <c r="E2631" s="38"/>
      <c r="F2631" s="38"/>
      <c r="G2631" s="39" t="s">
        <v>3259</v>
      </c>
      <c r="H2631" s="38">
        <v>8268006309</v>
      </c>
      <c r="I2631" s="40" t="s">
        <v>9113</v>
      </c>
      <c r="J2631" s="2">
        <v>483039.83050847461</v>
      </c>
      <c r="K2631" s="2"/>
      <c r="L2631" s="2">
        <v>86947.169491525419</v>
      </c>
      <c r="M2631" s="3">
        <f t="shared" si="41"/>
        <v>569987</v>
      </c>
      <c r="N2631" s="41">
        <v>44538.729166666664</v>
      </c>
      <c r="O2631" s="39">
        <v>44259977</v>
      </c>
      <c r="P2631" s="39" t="s">
        <v>52</v>
      </c>
      <c r="Q2631" s="40" t="s">
        <v>9114</v>
      </c>
      <c r="R2631" s="41">
        <v>44572</v>
      </c>
      <c r="S2631" s="39" t="s">
        <v>54</v>
      </c>
      <c r="T2631" s="68"/>
    </row>
    <row r="2632" spans="1:20" s="70" customFormat="1" x14ac:dyDescent="0.2">
      <c r="A2632" s="38" t="s">
        <v>9115</v>
      </c>
      <c r="B2632" s="39" t="s">
        <v>9116</v>
      </c>
      <c r="C2632" s="39" t="s">
        <v>9117</v>
      </c>
      <c r="D2632" s="38">
        <v>815162</v>
      </c>
      <c r="E2632" s="38"/>
      <c r="F2632" s="38"/>
      <c r="G2632" s="39" t="s">
        <v>9118</v>
      </c>
      <c r="H2632" s="38">
        <v>8268007650</v>
      </c>
      <c r="I2632" s="40" t="s">
        <v>9119</v>
      </c>
      <c r="J2632" s="2">
        <v>177623.72881355934</v>
      </c>
      <c r="K2632" s="2"/>
      <c r="L2632" s="2">
        <v>31972.271186440681</v>
      </c>
      <c r="M2632" s="3">
        <f t="shared" si="41"/>
        <v>209596.00000000003</v>
      </c>
      <c r="N2632" s="41">
        <v>44533.729166666664</v>
      </c>
      <c r="O2632" s="39">
        <v>44250144</v>
      </c>
      <c r="P2632" s="39" t="s">
        <v>3282</v>
      </c>
      <c r="Q2632" s="40" t="s">
        <v>9120</v>
      </c>
      <c r="R2632" s="41">
        <v>44555</v>
      </c>
      <c r="S2632" s="42" t="s">
        <v>2417</v>
      </c>
      <c r="T2632" s="68"/>
    </row>
    <row r="2633" spans="1:20" s="70" customFormat="1" x14ac:dyDescent="0.2">
      <c r="A2633" s="38" t="s">
        <v>9121</v>
      </c>
      <c r="B2633" s="39" t="s">
        <v>9122</v>
      </c>
      <c r="C2633" s="39" t="s">
        <v>9123</v>
      </c>
      <c r="D2633" s="38">
        <v>407464</v>
      </c>
      <c r="E2633" s="38"/>
      <c r="F2633" s="38"/>
      <c r="G2633" s="39" t="s">
        <v>1230</v>
      </c>
      <c r="H2633" s="38">
        <v>8268007660</v>
      </c>
      <c r="I2633" s="40" t="s">
        <v>9124</v>
      </c>
      <c r="J2633" s="2">
        <v>408370</v>
      </c>
      <c r="K2633" s="2"/>
      <c r="L2633" s="2">
        <v>73506.599999999991</v>
      </c>
      <c r="M2633" s="3">
        <f t="shared" si="41"/>
        <v>481876.6</v>
      </c>
      <c r="N2633" s="41">
        <v>44534.729166666664</v>
      </c>
      <c r="O2633" s="39">
        <v>44243727</v>
      </c>
      <c r="P2633" s="39" t="s">
        <v>52</v>
      </c>
      <c r="Q2633" s="40" t="s">
        <v>9125</v>
      </c>
      <c r="R2633" s="41">
        <v>44553</v>
      </c>
      <c r="S2633" s="39" t="s">
        <v>54</v>
      </c>
      <c r="T2633" s="68"/>
    </row>
    <row r="2634" spans="1:20" s="70" customFormat="1" x14ac:dyDescent="0.2">
      <c r="A2634" s="38" t="s">
        <v>9126</v>
      </c>
      <c r="B2634" s="42" t="s">
        <v>9127</v>
      </c>
      <c r="C2634" s="42" t="s">
        <v>9128</v>
      </c>
      <c r="D2634" s="38">
        <v>821146</v>
      </c>
      <c r="E2634" s="1" t="s">
        <v>23069</v>
      </c>
      <c r="F2634" s="1" t="s">
        <v>23070</v>
      </c>
      <c r="G2634" s="42" t="s">
        <v>446</v>
      </c>
      <c r="H2634" s="38">
        <v>8268006130</v>
      </c>
      <c r="I2634" s="40" t="s">
        <v>9129</v>
      </c>
      <c r="J2634" s="3">
        <v>14002630.379999999</v>
      </c>
      <c r="K2634" s="3"/>
      <c r="L2634" s="3">
        <v>2520473.62</v>
      </c>
      <c r="M2634" s="3">
        <f t="shared" si="41"/>
        <v>16523104</v>
      </c>
      <c r="N2634" s="41">
        <v>44530.729166666664</v>
      </c>
      <c r="O2634" s="39">
        <v>44249987</v>
      </c>
      <c r="P2634" s="42" t="s">
        <v>315</v>
      </c>
      <c r="Q2634" s="42">
        <v>112234517780</v>
      </c>
      <c r="R2634" s="60">
        <v>44554</v>
      </c>
      <c r="S2634" s="42" t="s">
        <v>243</v>
      </c>
      <c r="T2634" s="68" t="s">
        <v>506</v>
      </c>
    </row>
    <row r="2635" spans="1:20" s="70" customFormat="1" x14ac:dyDescent="0.2">
      <c r="A2635" s="38" t="s">
        <v>9130</v>
      </c>
      <c r="B2635" s="42" t="s">
        <v>9131</v>
      </c>
      <c r="C2635" s="42" t="s">
        <v>9132</v>
      </c>
      <c r="D2635" s="38">
        <v>506950</v>
      </c>
      <c r="E2635" s="38"/>
      <c r="F2635" s="38"/>
      <c r="G2635" s="42" t="s">
        <v>503</v>
      </c>
      <c r="H2635" s="38">
        <v>8263000171</v>
      </c>
      <c r="I2635" s="40" t="s">
        <v>9133</v>
      </c>
      <c r="J2635" s="3">
        <v>1975639.8</v>
      </c>
      <c r="K2635" s="3"/>
      <c r="L2635" s="3">
        <v>355615.16399999999</v>
      </c>
      <c r="M2635" s="3">
        <f t="shared" si="41"/>
        <v>2331254.9640000002</v>
      </c>
      <c r="N2635" s="41">
        <v>44532.729166666664</v>
      </c>
      <c r="O2635" s="39">
        <v>6870314893</v>
      </c>
      <c r="P2635" s="42" t="s">
        <v>315</v>
      </c>
      <c r="Q2635" s="42" t="s">
        <v>9134</v>
      </c>
      <c r="R2635" s="60">
        <v>44555</v>
      </c>
      <c r="S2635" s="42" t="s">
        <v>243</v>
      </c>
      <c r="T2635" s="68"/>
    </row>
    <row r="2636" spans="1:20" s="70" customFormat="1" x14ac:dyDescent="0.2">
      <c r="A2636" s="38" t="s">
        <v>63</v>
      </c>
      <c r="B2636" s="1"/>
      <c r="C2636" s="1"/>
      <c r="D2636" s="51"/>
      <c r="E2636" s="38"/>
      <c r="F2636" s="51"/>
      <c r="G2636" s="52" t="s">
        <v>64</v>
      </c>
      <c r="H2636" s="53"/>
      <c r="I2636" s="54" t="s">
        <v>9135</v>
      </c>
      <c r="J2636" s="35">
        <v>282.39999999999998</v>
      </c>
      <c r="K2636" s="1"/>
      <c r="L2636" s="1"/>
      <c r="M2636" s="3">
        <f t="shared" si="41"/>
        <v>282.39999999999998</v>
      </c>
      <c r="N2636" s="41">
        <v>44551</v>
      </c>
      <c r="O2636" s="56"/>
      <c r="P2636" s="1"/>
      <c r="Q2636" s="1"/>
      <c r="R2636" s="57"/>
      <c r="S2636" s="39" t="s">
        <v>54</v>
      </c>
      <c r="T2636" s="68"/>
    </row>
    <row r="2637" spans="1:20" s="70" customFormat="1" x14ac:dyDescent="0.2">
      <c r="A2637" s="38" t="s">
        <v>63</v>
      </c>
      <c r="B2637" s="1"/>
      <c r="C2637" s="1"/>
      <c r="D2637" s="51"/>
      <c r="E2637" s="38"/>
      <c r="F2637" s="51"/>
      <c r="G2637" s="52" t="s">
        <v>64</v>
      </c>
      <c r="H2637" s="53"/>
      <c r="I2637" s="54" t="s">
        <v>9136</v>
      </c>
      <c r="J2637" s="35">
        <v>282.39999999999998</v>
      </c>
      <c r="K2637" s="1"/>
      <c r="L2637" s="1"/>
      <c r="M2637" s="3">
        <f t="shared" si="41"/>
        <v>282.39999999999998</v>
      </c>
      <c r="N2637" s="41">
        <v>44551</v>
      </c>
      <c r="O2637" s="56"/>
      <c r="P2637" s="1"/>
      <c r="Q2637" s="1"/>
      <c r="R2637" s="57"/>
      <c r="S2637" s="39" t="s">
        <v>54</v>
      </c>
      <c r="T2637" s="68"/>
    </row>
    <row r="2638" spans="1:20" s="70" customFormat="1" x14ac:dyDescent="0.2">
      <c r="A2638" s="38" t="s">
        <v>63</v>
      </c>
      <c r="B2638" s="1"/>
      <c r="C2638" s="1"/>
      <c r="D2638" s="51"/>
      <c r="E2638" s="38"/>
      <c r="F2638" s="51"/>
      <c r="G2638" s="52" t="s">
        <v>64</v>
      </c>
      <c r="H2638" s="53"/>
      <c r="I2638" s="54" t="s">
        <v>9137</v>
      </c>
      <c r="J2638" s="35">
        <v>2010.36</v>
      </c>
      <c r="K2638" s="1"/>
      <c r="L2638" s="1"/>
      <c r="M2638" s="3">
        <f t="shared" si="41"/>
        <v>2010.36</v>
      </c>
      <c r="N2638" s="41">
        <v>44551</v>
      </c>
      <c r="O2638" s="56"/>
      <c r="P2638" s="1"/>
      <c r="Q2638" s="1"/>
      <c r="R2638" s="57"/>
      <c r="S2638" s="39" t="s">
        <v>54</v>
      </c>
      <c r="T2638" s="68"/>
    </row>
    <row r="2639" spans="1:20" s="70" customFormat="1" x14ac:dyDescent="0.2">
      <c r="A2639" s="38" t="s">
        <v>63</v>
      </c>
      <c r="B2639" s="1"/>
      <c r="C2639" s="1"/>
      <c r="D2639" s="51"/>
      <c r="E2639" s="38"/>
      <c r="F2639" s="51"/>
      <c r="G2639" s="52" t="s">
        <v>64</v>
      </c>
      <c r="H2639" s="53"/>
      <c r="I2639" s="54" t="s">
        <v>9137</v>
      </c>
      <c r="J2639" s="35">
        <v>1173.5999999999999</v>
      </c>
      <c r="K2639" s="1"/>
      <c r="L2639" s="1"/>
      <c r="M2639" s="3">
        <f t="shared" si="41"/>
        <v>1173.5999999999999</v>
      </c>
      <c r="N2639" s="41">
        <v>44551</v>
      </c>
      <c r="O2639" s="56"/>
      <c r="P2639" s="1"/>
      <c r="Q2639" s="1"/>
      <c r="R2639" s="57"/>
      <c r="S2639" s="39" t="s">
        <v>54</v>
      </c>
      <c r="T2639" s="68"/>
    </row>
    <row r="2640" spans="1:20" s="70" customFormat="1" x14ac:dyDescent="0.2">
      <c r="A2640" s="38" t="s">
        <v>63</v>
      </c>
      <c r="B2640" s="1"/>
      <c r="C2640" s="1"/>
      <c r="D2640" s="51"/>
      <c r="E2640" s="38"/>
      <c r="F2640" s="51"/>
      <c r="G2640" s="52" t="s">
        <v>64</v>
      </c>
      <c r="H2640" s="53"/>
      <c r="I2640" s="54" t="s">
        <v>9138</v>
      </c>
      <c r="J2640" s="35">
        <v>2010.35</v>
      </c>
      <c r="K2640" s="1"/>
      <c r="L2640" s="1"/>
      <c r="M2640" s="3">
        <f t="shared" si="41"/>
        <v>2010.35</v>
      </c>
      <c r="N2640" s="41">
        <v>44552</v>
      </c>
      <c r="O2640" s="56"/>
      <c r="P2640" s="1"/>
      <c r="Q2640" s="1"/>
      <c r="R2640" s="57"/>
      <c r="S2640" s="39" t="s">
        <v>54</v>
      </c>
      <c r="T2640" s="68"/>
    </row>
    <row r="2641" spans="1:20" s="70" customFormat="1" x14ac:dyDescent="0.2">
      <c r="A2641" s="38" t="s">
        <v>63</v>
      </c>
      <c r="B2641" s="1"/>
      <c r="C2641" s="1"/>
      <c r="D2641" s="51"/>
      <c r="E2641" s="38"/>
      <c r="F2641" s="51"/>
      <c r="G2641" s="52" t="s">
        <v>64</v>
      </c>
      <c r="H2641" s="53"/>
      <c r="I2641" s="54" t="s">
        <v>9139</v>
      </c>
      <c r="J2641" s="35">
        <v>282.39999999999998</v>
      </c>
      <c r="K2641" s="1"/>
      <c r="L2641" s="1"/>
      <c r="M2641" s="3">
        <f t="shared" si="41"/>
        <v>282.39999999999998</v>
      </c>
      <c r="N2641" s="41">
        <v>44552</v>
      </c>
      <c r="O2641" s="56"/>
      <c r="P2641" s="1"/>
      <c r="Q2641" s="1"/>
      <c r="R2641" s="57"/>
      <c r="S2641" s="39" t="s">
        <v>54</v>
      </c>
      <c r="T2641" s="68"/>
    </row>
    <row r="2642" spans="1:20" s="70" customFormat="1" x14ac:dyDescent="0.2">
      <c r="A2642" s="38" t="s">
        <v>63</v>
      </c>
      <c r="B2642" s="1"/>
      <c r="C2642" s="1"/>
      <c r="D2642" s="51"/>
      <c r="E2642" s="38"/>
      <c r="F2642" s="51"/>
      <c r="G2642" s="52" t="s">
        <v>64</v>
      </c>
      <c r="H2642" s="53"/>
      <c r="I2642" s="54" t="s">
        <v>9140</v>
      </c>
      <c r="J2642" s="35">
        <v>282.39999999999998</v>
      </c>
      <c r="K2642" s="1"/>
      <c r="L2642" s="1"/>
      <c r="M2642" s="3">
        <f t="shared" si="41"/>
        <v>282.39999999999998</v>
      </c>
      <c r="N2642" s="41">
        <v>44552</v>
      </c>
      <c r="O2642" s="56"/>
      <c r="P2642" s="1"/>
      <c r="Q2642" s="1"/>
      <c r="R2642" s="57"/>
      <c r="S2642" s="39" t="s">
        <v>54</v>
      </c>
      <c r="T2642" s="68"/>
    </row>
    <row r="2643" spans="1:20" s="70" customFormat="1" x14ac:dyDescent="0.2">
      <c r="A2643" s="38" t="s">
        <v>63</v>
      </c>
      <c r="B2643" s="1"/>
      <c r="C2643" s="1"/>
      <c r="D2643" s="51"/>
      <c r="E2643" s="38"/>
      <c r="F2643" s="51"/>
      <c r="G2643" s="52" t="s">
        <v>64</v>
      </c>
      <c r="H2643" s="53"/>
      <c r="I2643" s="54" t="s">
        <v>9141</v>
      </c>
      <c r="J2643" s="35">
        <v>282.39999999999998</v>
      </c>
      <c r="K2643" s="1"/>
      <c r="L2643" s="1"/>
      <c r="M2643" s="3">
        <f t="shared" si="41"/>
        <v>282.39999999999998</v>
      </c>
      <c r="N2643" s="41">
        <v>44552</v>
      </c>
      <c r="O2643" s="56"/>
      <c r="P2643" s="1"/>
      <c r="Q2643" s="1"/>
      <c r="R2643" s="57"/>
      <c r="S2643" s="39" t="s">
        <v>54</v>
      </c>
      <c r="T2643" s="68"/>
    </row>
    <row r="2644" spans="1:20" s="70" customFormat="1" x14ac:dyDescent="0.2">
      <c r="A2644" s="38" t="s">
        <v>63</v>
      </c>
      <c r="B2644" s="1"/>
      <c r="C2644" s="1"/>
      <c r="D2644" s="51"/>
      <c r="E2644" s="38"/>
      <c r="F2644" s="51"/>
      <c r="G2644" s="52" t="s">
        <v>64</v>
      </c>
      <c r="H2644" s="53"/>
      <c r="I2644" s="54" t="s">
        <v>9142</v>
      </c>
      <c r="J2644" s="35">
        <v>1173.5999999999999</v>
      </c>
      <c r="K2644" s="1"/>
      <c r="L2644" s="1"/>
      <c r="M2644" s="3">
        <f t="shared" si="41"/>
        <v>1173.5999999999999</v>
      </c>
      <c r="N2644" s="41">
        <v>44552</v>
      </c>
      <c r="O2644" s="56"/>
      <c r="P2644" s="1"/>
      <c r="Q2644" s="1"/>
      <c r="R2644" s="57"/>
      <c r="S2644" s="39" t="s">
        <v>54</v>
      </c>
      <c r="T2644" s="68"/>
    </row>
    <row r="2645" spans="1:20" s="70" customFormat="1" x14ac:dyDescent="0.2">
      <c r="A2645" s="38" t="s">
        <v>9143</v>
      </c>
      <c r="B2645" s="42" t="s">
        <v>9144</v>
      </c>
      <c r="C2645" s="42" t="s">
        <v>9145</v>
      </c>
      <c r="D2645" s="38">
        <v>407261</v>
      </c>
      <c r="E2645" s="38"/>
      <c r="F2645" s="38"/>
      <c r="G2645" s="42" t="s">
        <v>58</v>
      </c>
      <c r="H2645" s="38">
        <v>8266012912</v>
      </c>
      <c r="I2645" s="40">
        <v>9854024307</v>
      </c>
      <c r="J2645" s="3">
        <v>67570.990000000005</v>
      </c>
      <c r="K2645" s="3"/>
      <c r="L2645" s="3">
        <v>0</v>
      </c>
      <c r="M2645" s="3">
        <f t="shared" si="41"/>
        <v>67570.990000000005</v>
      </c>
      <c r="N2645" s="41">
        <v>44546.729166666664</v>
      </c>
      <c r="O2645" s="39">
        <v>6870313426</v>
      </c>
      <c r="P2645" s="42" t="s">
        <v>315</v>
      </c>
      <c r="Q2645" s="42"/>
      <c r="R2645" s="60"/>
      <c r="S2645" s="42" t="s">
        <v>243</v>
      </c>
      <c r="T2645" s="68" t="s">
        <v>506</v>
      </c>
    </row>
    <row r="2646" spans="1:20" s="70" customFormat="1" x14ac:dyDescent="0.2">
      <c r="A2646" s="38" t="s">
        <v>9146</v>
      </c>
      <c r="B2646" s="42" t="s">
        <v>9147</v>
      </c>
      <c r="C2646" s="42" t="s">
        <v>9148</v>
      </c>
      <c r="D2646" s="38">
        <v>407261</v>
      </c>
      <c r="E2646" s="38"/>
      <c r="F2646" s="38"/>
      <c r="G2646" s="42" t="s">
        <v>58</v>
      </c>
      <c r="H2646" s="38">
        <v>8266012912</v>
      </c>
      <c r="I2646" s="40">
        <v>9854024201</v>
      </c>
      <c r="J2646" s="3">
        <v>68056.92</v>
      </c>
      <c r="K2646" s="3"/>
      <c r="L2646" s="3">
        <v>0</v>
      </c>
      <c r="M2646" s="3">
        <f t="shared" si="41"/>
        <v>68056.92</v>
      </c>
      <c r="N2646" s="41">
        <v>44541.729166666664</v>
      </c>
      <c r="O2646" s="39">
        <v>6870313431</v>
      </c>
      <c r="P2646" s="42" t="s">
        <v>315</v>
      </c>
      <c r="Q2646" s="42"/>
      <c r="R2646" s="60"/>
      <c r="S2646" s="42" t="s">
        <v>243</v>
      </c>
      <c r="T2646" s="68" t="s">
        <v>506</v>
      </c>
    </row>
    <row r="2647" spans="1:20" s="70" customFormat="1" x14ac:dyDescent="0.2">
      <c r="A2647" s="38" t="s">
        <v>9149</v>
      </c>
      <c r="B2647" s="42" t="s">
        <v>9150</v>
      </c>
      <c r="C2647" s="42" t="s">
        <v>9151</v>
      </c>
      <c r="D2647" s="38">
        <v>407261</v>
      </c>
      <c r="E2647" s="38"/>
      <c r="F2647" s="38"/>
      <c r="G2647" s="42" t="s">
        <v>58</v>
      </c>
      <c r="H2647" s="38">
        <v>8266012912</v>
      </c>
      <c r="I2647" s="40">
        <v>9854024272</v>
      </c>
      <c r="J2647" s="3">
        <v>67921.94</v>
      </c>
      <c r="K2647" s="3"/>
      <c r="L2647" s="3">
        <v>0</v>
      </c>
      <c r="M2647" s="3">
        <f t="shared" si="41"/>
        <v>67921.94</v>
      </c>
      <c r="N2647" s="41">
        <v>44544.729166666664</v>
      </c>
      <c r="O2647" s="39">
        <v>6870313438</v>
      </c>
      <c r="P2647" s="42" t="s">
        <v>315</v>
      </c>
      <c r="Q2647" s="42"/>
      <c r="R2647" s="60"/>
      <c r="S2647" s="42" t="s">
        <v>243</v>
      </c>
      <c r="T2647" s="68" t="s">
        <v>506</v>
      </c>
    </row>
    <row r="2648" spans="1:20" s="70" customFormat="1" x14ac:dyDescent="0.2">
      <c r="A2648" s="38" t="s">
        <v>9152</v>
      </c>
      <c r="B2648" s="42" t="s">
        <v>9153</v>
      </c>
      <c r="C2648" s="42" t="s">
        <v>9154</v>
      </c>
      <c r="D2648" s="38">
        <v>407261</v>
      </c>
      <c r="E2648" s="38"/>
      <c r="F2648" s="38"/>
      <c r="G2648" s="42" t="s">
        <v>58</v>
      </c>
      <c r="H2648" s="38">
        <v>8266012912</v>
      </c>
      <c r="I2648" s="40">
        <v>9854024214</v>
      </c>
      <c r="J2648" s="3">
        <v>67975.929999999993</v>
      </c>
      <c r="K2648" s="3"/>
      <c r="L2648" s="3">
        <v>0</v>
      </c>
      <c r="M2648" s="3">
        <f t="shared" si="41"/>
        <v>67975.929999999993</v>
      </c>
      <c r="N2648" s="41">
        <v>44542.729166666664</v>
      </c>
      <c r="O2648" s="39">
        <v>6870313444</v>
      </c>
      <c r="P2648" s="42" t="s">
        <v>315</v>
      </c>
      <c r="Q2648" s="42"/>
      <c r="R2648" s="60"/>
      <c r="S2648" s="42" t="s">
        <v>243</v>
      </c>
      <c r="T2648" s="68" t="s">
        <v>506</v>
      </c>
    </row>
    <row r="2649" spans="1:20" s="70" customFormat="1" x14ac:dyDescent="0.2">
      <c r="A2649" s="38" t="s">
        <v>9155</v>
      </c>
      <c r="B2649" s="42" t="s">
        <v>9156</v>
      </c>
      <c r="C2649" s="42" t="s">
        <v>9157</v>
      </c>
      <c r="D2649" s="38">
        <v>407261</v>
      </c>
      <c r="E2649" s="38"/>
      <c r="F2649" s="38"/>
      <c r="G2649" s="42" t="s">
        <v>58</v>
      </c>
      <c r="H2649" s="38">
        <v>8266012912</v>
      </c>
      <c r="I2649" s="40">
        <v>9854024286</v>
      </c>
      <c r="J2649" s="3">
        <v>67813.95</v>
      </c>
      <c r="K2649" s="3"/>
      <c r="L2649" s="3">
        <v>0</v>
      </c>
      <c r="M2649" s="3">
        <f t="shared" si="41"/>
        <v>67813.95</v>
      </c>
      <c r="N2649" s="41">
        <v>44545.729166666664</v>
      </c>
      <c r="O2649" s="39">
        <v>6870313453</v>
      </c>
      <c r="P2649" s="42" t="s">
        <v>315</v>
      </c>
      <c r="Q2649" s="42"/>
      <c r="R2649" s="60"/>
      <c r="S2649" s="42" t="s">
        <v>243</v>
      </c>
      <c r="T2649" s="68" t="s">
        <v>506</v>
      </c>
    </row>
    <row r="2650" spans="1:20" s="70" customFormat="1" x14ac:dyDescent="0.2">
      <c r="A2650" s="38" t="s">
        <v>9158</v>
      </c>
      <c r="B2650" s="42" t="s">
        <v>9159</v>
      </c>
      <c r="C2650" s="42" t="s">
        <v>9160</v>
      </c>
      <c r="D2650" s="38">
        <v>407261</v>
      </c>
      <c r="E2650" s="38"/>
      <c r="F2650" s="38"/>
      <c r="G2650" s="42" t="s">
        <v>58</v>
      </c>
      <c r="H2650" s="38">
        <v>8266012912</v>
      </c>
      <c r="I2650" s="40">
        <v>9854024258</v>
      </c>
      <c r="J2650" s="3">
        <v>67813.95</v>
      </c>
      <c r="K2650" s="3"/>
      <c r="L2650" s="3">
        <v>0</v>
      </c>
      <c r="M2650" s="3">
        <f t="shared" si="41"/>
        <v>67813.95</v>
      </c>
      <c r="N2650" s="41">
        <v>44543.729166666664</v>
      </c>
      <c r="O2650" s="39">
        <v>6870313461</v>
      </c>
      <c r="P2650" s="42" t="s">
        <v>315</v>
      </c>
      <c r="Q2650" s="42"/>
      <c r="R2650" s="60"/>
      <c r="S2650" s="42" t="s">
        <v>243</v>
      </c>
      <c r="T2650" s="68" t="s">
        <v>506</v>
      </c>
    </row>
    <row r="2651" spans="1:20" s="70" customFormat="1" x14ac:dyDescent="0.2">
      <c r="A2651" s="38" t="s">
        <v>9161</v>
      </c>
      <c r="B2651" s="42" t="s">
        <v>9162</v>
      </c>
      <c r="C2651" s="42" t="s">
        <v>9163</v>
      </c>
      <c r="D2651" s="38">
        <v>407261</v>
      </c>
      <c r="E2651" s="38"/>
      <c r="F2651" s="38"/>
      <c r="G2651" s="42" t="s">
        <v>58</v>
      </c>
      <c r="H2651" s="38">
        <v>8266012912</v>
      </c>
      <c r="I2651" s="40">
        <v>9854024202</v>
      </c>
      <c r="J2651" s="3">
        <v>67543.990000000005</v>
      </c>
      <c r="K2651" s="3"/>
      <c r="L2651" s="3">
        <v>0</v>
      </c>
      <c r="M2651" s="3">
        <f t="shared" si="41"/>
        <v>67543.990000000005</v>
      </c>
      <c r="N2651" s="41">
        <v>44541.729166666664</v>
      </c>
      <c r="O2651" s="39">
        <v>6870313469</v>
      </c>
      <c r="P2651" s="42" t="s">
        <v>315</v>
      </c>
      <c r="Q2651" s="42"/>
      <c r="R2651" s="60"/>
      <c r="S2651" s="42" t="s">
        <v>243</v>
      </c>
      <c r="T2651" s="68" t="s">
        <v>506</v>
      </c>
    </row>
    <row r="2652" spans="1:20" s="70" customFormat="1" x14ac:dyDescent="0.2">
      <c r="A2652" s="38" t="s">
        <v>9164</v>
      </c>
      <c r="B2652" s="42" t="s">
        <v>9165</v>
      </c>
      <c r="C2652" s="42" t="s">
        <v>9166</v>
      </c>
      <c r="D2652" s="38">
        <v>407261</v>
      </c>
      <c r="E2652" s="38"/>
      <c r="F2652" s="38"/>
      <c r="G2652" s="42" t="s">
        <v>58</v>
      </c>
      <c r="H2652" s="38">
        <v>8266012912</v>
      </c>
      <c r="I2652" s="40">
        <v>9854024328</v>
      </c>
      <c r="J2652" s="3">
        <v>67597.98</v>
      </c>
      <c r="K2652" s="3"/>
      <c r="L2652" s="3">
        <v>0</v>
      </c>
      <c r="M2652" s="3">
        <f t="shared" si="41"/>
        <v>67597.98</v>
      </c>
      <c r="N2652" s="41">
        <v>44547.729166666664</v>
      </c>
      <c r="O2652" s="39">
        <v>6870313479</v>
      </c>
      <c r="P2652" s="42" t="s">
        <v>315</v>
      </c>
      <c r="Q2652" s="42"/>
      <c r="R2652" s="60"/>
      <c r="S2652" s="42" t="s">
        <v>243</v>
      </c>
      <c r="T2652" s="68" t="s">
        <v>506</v>
      </c>
    </row>
    <row r="2653" spans="1:20" s="70" customFormat="1" x14ac:dyDescent="0.2">
      <c r="A2653" s="38" t="s">
        <v>9167</v>
      </c>
      <c r="B2653" s="39" t="s">
        <v>9168</v>
      </c>
      <c r="C2653" s="39" t="s">
        <v>9169</v>
      </c>
      <c r="D2653" s="38">
        <v>407261</v>
      </c>
      <c r="E2653" s="38"/>
      <c r="F2653" s="38"/>
      <c r="G2653" s="39" t="s">
        <v>58</v>
      </c>
      <c r="H2653" s="38">
        <v>8266012429</v>
      </c>
      <c r="I2653" s="40">
        <v>9854024199</v>
      </c>
      <c r="J2653" s="2">
        <v>77565</v>
      </c>
      <c r="K2653" s="2"/>
      <c r="L2653" s="2">
        <v>0</v>
      </c>
      <c r="M2653" s="3">
        <f t="shared" si="41"/>
        <v>77565</v>
      </c>
      <c r="N2653" s="41">
        <v>44541.729166666664</v>
      </c>
      <c r="O2653" s="39">
        <v>6870313498</v>
      </c>
      <c r="P2653" s="39" t="s">
        <v>3282</v>
      </c>
      <c r="Q2653" s="40"/>
      <c r="R2653" s="41"/>
      <c r="S2653" s="42" t="s">
        <v>2417</v>
      </c>
      <c r="T2653" s="68"/>
    </row>
    <row r="2654" spans="1:20" s="70" customFormat="1" x14ac:dyDescent="0.2">
      <c r="A2654" s="38" t="s">
        <v>9170</v>
      </c>
      <c r="B2654" s="42" t="s">
        <v>9171</v>
      </c>
      <c r="C2654" s="42" t="s">
        <v>9172</v>
      </c>
      <c r="D2654" s="38">
        <v>407261</v>
      </c>
      <c r="E2654" s="38"/>
      <c r="F2654" s="38"/>
      <c r="G2654" s="42" t="s">
        <v>58</v>
      </c>
      <c r="H2654" s="38">
        <v>8266013134</v>
      </c>
      <c r="I2654" s="40">
        <v>9854024304</v>
      </c>
      <c r="J2654" s="3">
        <v>12410.4</v>
      </c>
      <c r="K2654" s="3"/>
      <c r="L2654" s="3">
        <v>0</v>
      </c>
      <c r="M2654" s="3">
        <f t="shared" si="41"/>
        <v>12410.4</v>
      </c>
      <c r="N2654" s="41">
        <v>44546.729166666664</v>
      </c>
      <c r="O2654" s="39">
        <v>6870313514</v>
      </c>
      <c r="P2654" s="42" t="s">
        <v>315</v>
      </c>
      <c r="Q2654" s="42"/>
      <c r="R2654" s="60"/>
      <c r="S2654" s="42" t="s">
        <v>243</v>
      </c>
      <c r="T2654" s="68" t="s">
        <v>506</v>
      </c>
    </row>
    <row r="2655" spans="1:20" s="70" customFormat="1" x14ac:dyDescent="0.2">
      <c r="A2655" s="38" t="s">
        <v>9173</v>
      </c>
      <c r="B2655" s="42" t="s">
        <v>9174</v>
      </c>
      <c r="C2655" s="42" t="s">
        <v>9175</v>
      </c>
      <c r="D2655" s="38">
        <v>125291</v>
      </c>
      <c r="E2655" s="38"/>
      <c r="F2655" s="38"/>
      <c r="G2655" s="42" t="s">
        <v>9176</v>
      </c>
      <c r="H2655" s="38">
        <v>8266012787</v>
      </c>
      <c r="I2655" s="40">
        <v>1368</v>
      </c>
      <c r="J2655" s="3">
        <v>3900</v>
      </c>
      <c r="K2655" s="3"/>
      <c r="L2655" s="3">
        <v>702</v>
      </c>
      <c r="M2655" s="3">
        <f t="shared" si="41"/>
        <v>4602</v>
      </c>
      <c r="N2655" s="41">
        <v>44517.729166666664</v>
      </c>
      <c r="O2655" s="39">
        <v>6870313548</v>
      </c>
      <c r="P2655" s="42" t="s">
        <v>315</v>
      </c>
      <c r="Q2655" s="42" t="s">
        <v>9177</v>
      </c>
      <c r="R2655" s="60">
        <v>44573</v>
      </c>
      <c r="S2655" s="42" t="s">
        <v>243</v>
      </c>
      <c r="T2655" s="68"/>
    </row>
    <row r="2656" spans="1:20" s="70" customFormat="1" x14ac:dyDescent="0.2">
      <c r="A2656" s="38">
        <v>385</v>
      </c>
      <c r="B2656" s="39" t="s">
        <v>9178</v>
      </c>
      <c r="C2656" s="39" t="s">
        <v>9179</v>
      </c>
      <c r="D2656" s="58">
        <v>408148</v>
      </c>
      <c r="E2656" s="38"/>
      <c r="F2656" s="58"/>
      <c r="G2656" s="39" t="s">
        <v>1224</v>
      </c>
      <c r="H2656" s="38">
        <v>8263000163</v>
      </c>
      <c r="I2656" s="40" t="s">
        <v>9180</v>
      </c>
      <c r="J2656" s="2">
        <v>1374857.4</v>
      </c>
      <c r="K2656" s="2"/>
      <c r="L2656" s="2">
        <v>247474.33199999997</v>
      </c>
      <c r="M2656" s="3">
        <f t="shared" si="41"/>
        <v>1622331.7319999998</v>
      </c>
      <c r="N2656" s="41">
        <v>44521.729166666664</v>
      </c>
      <c r="O2656" s="39">
        <v>6870316357</v>
      </c>
      <c r="P2656" s="39" t="s">
        <v>8899</v>
      </c>
      <c r="Q2656" s="40"/>
      <c r="R2656" s="41"/>
      <c r="S2656" s="42" t="s">
        <v>8901</v>
      </c>
      <c r="T2656" s="68"/>
    </row>
    <row r="2657" spans="1:20" s="70" customFormat="1" x14ac:dyDescent="0.2">
      <c r="A2657" s="38" t="s">
        <v>9181</v>
      </c>
      <c r="B2657" s="42" t="s">
        <v>9178</v>
      </c>
      <c r="C2657" s="42" t="s">
        <v>9179</v>
      </c>
      <c r="D2657" s="58">
        <v>408148</v>
      </c>
      <c r="E2657" s="38"/>
      <c r="F2657" s="58"/>
      <c r="G2657" s="39" t="s">
        <v>1224</v>
      </c>
      <c r="H2657" s="38">
        <v>8263000163</v>
      </c>
      <c r="I2657" s="40" t="s">
        <v>9180</v>
      </c>
      <c r="J2657" s="3">
        <v>578646</v>
      </c>
      <c r="K2657" s="3"/>
      <c r="L2657" s="3">
        <v>104156.28</v>
      </c>
      <c r="M2657" s="3">
        <f t="shared" si="41"/>
        <v>682802.28</v>
      </c>
      <c r="N2657" s="41">
        <v>44521.729166666664</v>
      </c>
      <c r="O2657" s="39">
        <v>6870316357</v>
      </c>
      <c r="P2657" s="42" t="s">
        <v>315</v>
      </c>
      <c r="Q2657" s="42"/>
      <c r="R2657" s="60"/>
      <c r="S2657" s="42" t="s">
        <v>243</v>
      </c>
      <c r="T2657" s="68" t="s">
        <v>506</v>
      </c>
    </row>
    <row r="2658" spans="1:20" s="70" customFormat="1" x14ac:dyDescent="0.2">
      <c r="A2658" s="38">
        <v>386</v>
      </c>
      <c r="B2658" s="39" t="s">
        <v>9182</v>
      </c>
      <c r="C2658" s="39" t="s">
        <v>9183</v>
      </c>
      <c r="D2658" s="58">
        <v>408148</v>
      </c>
      <c r="E2658" s="38"/>
      <c r="F2658" s="58"/>
      <c r="G2658" s="39" t="s">
        <v>1224</v>
      </c>
      <c r="H2658" s="38">
        <v>8263000163</v>
      </c>
      <c r="I2658" s="40" t="s">
        <v>9184</v>
      </c>
      <c r="J2658" s="2">
        <v>1530000</v>
      </c>
      <c r="K2658" s="2"/>
      <c r="L2658" s="2">
        <v>275400</v>
      </c>
      <c r="M2658" s="3">
        <f t="shared" si="41"/>
        <v>1805400</v>
      </c>
      <c r="N2658" s="41">
        <v>44521.729166666664</v>
      </c>
      <c r="O2658" s="39">
        <v>6870316360</v>
      </c>
      <c r="P2658" s="39" t="s">
        <v>8899</v>
      </c>
      <c r="Q2658" s="40"/>
      <c r="R2658" s="41"/>
      <c r="S2658" s="42" t="s">
        <v>8901</v>
      </c>
      <c r="T2658" s="68"/>
    </row>
    <row r="2659" spans="1:20" s="70" customFormat="1" x14ac:dyDescent="0.2">
      <c r="A2659" s="38" t="s">
        <v>9185</v>
      </c>
      <c r="B2659" s="42" t="s">
        <v>9182</v>
      </c>
      <c r="C2659" s="42" t="s">
        <v>9183</v>
      </c>
      <c r="D2659" s="58">
        <v>408148</v>
      </c>
      <c r="E2659" s="38"/>
      <c r="F2659" s="58"/>
      <c r="G2659" s="39" t="s">
        <v>1224</v>
      </c>
      <c r="H2659" s="38">
        <v>8263000163</v>
      </c>
      <c r="I2659" s="40" t="s">
        <v>9184</v>
      </c>
      <c r="J2659" s="3">
        <v>414936</v>
      </c>
      <c r="K2659" s="3"/>
      <c r="L2659" s="3">
        <v>74688.479999999996</v>
      </c>
      <c r="M2659" s="3">
        <f t="shared" si="41"/>
        <v>489624.48</v>
      </c>
      <c r="N2659" s="41">
        <v>44521.729166666664</v>
      </c>
      <c r="O2659" s="39">
        <v>6870316360</v>
      </c>
      <c r="P2659" s="42" t="s">
        <v>315</v>
      </c>
      <c r="Q2659" s="42"/>
      <c r="R2659" s="60"/>
      <c r="S2659" s="42" t="s">
        <v>243</v>
      </c>
      <c r="T2659" s="68" t="s">
        <v>506</v>
      </c>
    </row>
    <row r="2660" spans="1:20" s="70" customFormat="1" x14ac:dyDescent="0.2">
      <c r="A2660" s="38" t="s">
        <v>9186</v>
      </c>
      <c r="B2660" s="39" t="s">
        <v>9187</v>
      </c>
      <c r="C2660" s="39" t="s">
        <v>9188</v>
      </c>
      <c r="D2660" s="38">
        <v>407033</v>
      </c>
      <c r="E2660" s="38"/>
      <c r="F2660" s="38"/>
      <c r="G2660" s="39" t="s">
        <v>3259</v>
      </c>
      <c r="H2660" s="38">
        <v>8266013047</v>
      </c>
      <c r="I2660" s="40" t="s">
        <v>9189</v>
      </c>
      <c r="J2660" s="2">
        <v>914000</v>
      </c>
      <c r="K2660" s="2"/>
      <c r="L2660" s="2">
        <v>164520</v>
      </c>
      <c r="M2660" s="3">
        <f t="shared" si="41"/>
        <v>1078520</v>
      </c>
      <c r="N2660" s="41">
        <v>44520.729166666664</v>
      </c>
      <c r="O2660" s="39">
        <v>6870316366</v>
      </c>
      <c r="P2660" s="39" t="s">
        <v>52</v>
      </c>
      <c r="Q2660" s="40" t="s">
        <v>9190</v>
      </c>
      <c r="R2660" s="41">
        <v>44555</v>
      </c>
      <c r="S2660" s="39" t="s">
        <v>54</v>
      </c>
      <c r="T2660" s="68"/>
    </row>
    <row r="2661" spans="1:20" s="70" customFormat="1" x14ac:dyDescent="0.2">
      <c r="A2661" s="38" t="s">
        <v>9191</v>
      </c>
      <c r="B2661" s="42" t="s">
        <v>9192</v>
      </c>
      <c r="C2661" s="42" t="s">
        <v>9193</v>
      </c>
      <c r="D2661" s="38">
        <v>107404</v>
      </c>
      <c r="E2661" s="38"/>
      <c r="F2661" s="38"/>
      <c r="G2661" s="42" t="s">
        <v>9194</v>
      </c>
      <c r="H2661" s="38">
        <v>8266013053</v>
      </c>
      <c r="I2661" s="40" t="s">
        <v>9195</v>
      </c>
      <c r="J2661" s="3">
        <v>78720</v>
      </c>
      <c r="K2661" s="3"/>
      <c r="L2661" s="3">
        <v>14169.6</v>
      </c>
      <c r="M2661" s="3">
        <f t="shared" si="41"/>
        <v>92889.600000000006</v>
      </c>
      <c r="N2661" s="41">
        <v>44518.729166666664</v>
      </c>
      <c r="O2661" s="39">
        <v>6870316371</v>
      </c>
      <c r="P2661" s="42" t="s">
        <v>315</v>
      </c>
      <c r="Q2661" s="42">
        <v>201077772905</v>
      </c>
      <c r="R2661" s="60">
        <v>44570</v>
      </c>
      <c r="S2661" s="42" t="s">
        <v>243</v>
      </c>
      <c r="T2661" s="68"/>
    </row>
    <row r="2662" spans="1:20" s="70" customFormat="1" x14ac:dyDescent="0.2">
      <c r="A2662" s="38" t="s">
        <v>9196</v>
      </c>
      <c r="B2662" s="42" t="s">
        <v>9197</v>
      </c>
      <c r="C2662" s="42" t="s">
        <v>9198</v>
      </c>
      <c r="D2662" s="38">
        <v>501497</v>
      </c>
      <c r="E2662" s="38"/>
      <c r="F2662" s="38"/>
      <c r="G2662" s="42" t="s">
        <v>7579</v>
      </c>
      <c r="H2662" s="38">
        <v>8263000089</v>
      </c>
      <c r="I2662" s="40" t="s">
        <v>9199</v>
      </c>
      <c r="J2662" s="3">
        <v>127500</v>
      </c>
      <c r="K2662" s="3"/>
      <c r="L2662" s="3">
        <v>22950</v>
      </c>
      <c r="M2662" s="3">
        <f t="shared" si="41"/>
        <v>150450</v>
      </c>
      <c r="N2662" s="41">
        <v>44487.729166666664</v>
      </c>
      <c r="O2662" s="39">
        <v>6870316373</v>
      </c>
      <c r="P2662" s="42" t="s">
        <v>315</v>
      </c>
      <c r="Q2662" s="42" t="s">
        <v>9200</v>
      </c>
      <c r="R2662" s="60">
        <v>44558</v>
      </c>
      <c r="S2662" s="42" t="s">
        <v>243</v>
      </c>
      <c r="T2662" s="68"/>
    </row>
    <row r="2663" spans="1:20" s="70" customFormat="1" x14ac:dyDescent="0.2">
      <c r="A2663" s="38" t="s">
        <v>9201</v>
      </c>
      <c r="B2663" s="42" t="s">
        <v>9202</v>
      </c>
      <c r="C2663" s="42" t="s">
        <v>9203</v>
      </c>
      <c r="D2663" s="38">
        <v>406359</v>
      </c>
      <c r="E2663" s="38"/>
      <c r="F2663" s="38"/>
      <c r="G2663" s="42" t="s">
        <v>7204</v>
      </c>
      <c r="H2663" s="38">
        <v>8263000098</v>
      </c>
      <c r="I2663" s="40">
        <v>271600030533</v>
      </c>
      <c r="J2663" s="3">
        <v>441600</v>
      </c>
      <c r="K2663" s="3"/>
      <c r="L2663" s="3">
        <v>79488</v>
      </c>
      <c r="M2663" s="3">
        <f t="shared" si="41"/>
        <v>521088</v>
      </c>
      <c r="N2663" s="41">
        <v>44524.729166666664</v>
      </c>
      <c r="O2663" s="39">
        <v>6870321873</v>
      </c>
      <c r="P2663" s="42" t="s">
        <v>315</v>
      </c>
      <c r="Q2663" s="42" t="s">
        <v>9056</v>
      </c>
      <c r="R2663" s="60">
        <v>44560</v>
      </c>
      <c r="S2663" s="42" t="s">
        <v>243</v>
      </c>
      <c r="T2663" s="68"/>
    </row>
    <row r="2664" spans="1:20" s="70" customFormat="1" x14ac:dyDescent="0.2">
      <c r="A2664" s="38" t="s">
        <v>9204</v>
      </c>
      <c r="B2664" s="42" t="s">
        <v>9205</v>
      </c>
      <c r="C2664" s="42" t="s">
        <v>9206</v>
      </c>
      <c r="D2664" s="38">
        <v>406359</v>
      </c>
      <c r="E2664" s="38"/>
      <c r="F2664" s="38"/>
      <c r="G2664" s="42" t="s">
        <v>7204</v>
      </c>
      <c r="H2664" s="38">
        <v>8263000098</v>
      </c>
      <c r="I2664" s="40">
        <v>271600030625</v>
      </c>
      <c r="J2664" s="3">
        <v>432500</v>
      </c>
      <c r="K2664" s="3"/>
      <c r="L2664" s="3">
        <v>77850</v>
      </c>
      <c r="M2664" s="3">
        <f t="shared" si="41"/>
        <v>510350</v>
      </c>
      <c r="N2664" s="41">
        <v>44526.729166666664</v>
      </c>
      <c r="O2664" s="39">
        <v>6870321902</v>
      </c>
      <c r="P2664" s="42" t="s">
        <v>315</v>
      </c>
      <c r="Q2664" s="42" t="s">
        <v>9056</v>
      </c>
      <c r="R2664" s="60">
        <v>44560</v>
      </c>
      <c r="S2664" s="42" t="s">
        <v>243</v>
      </c>
      <c r="T2664" s="68"/>
    </row>
    <row r="2665" spans="1:20" s="70" customFormat="1" x14ac:dyDescent="0.2">
      <c r="A2665" s="38" t="s">
        <v>9207</v>
      </c>
      <c r="B2665" s="42" t="s">
        <v>9208</v>
      </c>
      <c r="C2665" s="42" t="s">
        <v>9209</v>
      </c>
      <c r="D2665" s="38">
        <v>406359</v>
      </c>
      <c r="E2665" s="38"/>
      <c r="F2665" s="38"/>
      <c r="G2665" s="42" t="s">
        <v>7204</v>
      </c>
      <c r="H2665" s="38">
        <v>8263000098</v>
      </c>
      <c r="I2665" s="40">
        <v>271600030159</v>
      </c>
      <c r="J2665" s="3">
        <v>816000</v>
      </c>
      <c r="K2665" s="3"/>
      <c r="L2665" s="3">
        <v>146880</v>
      </c>
      <c r="M2665" s="3">
        <f t="shared" si="41"/>
        <v>962880</v>
      </c>
      <c r="N2665" s="41">
        <v>44509.729166666664</v>
      </c>
      <c r="O2665" s="39">
        <v>6870321822</v>
      </c>
      <c r="P2665" s="42" t="s">
        <v>315</v>
      </c>
      <c r="Q2665" s="42" t="s">
        <v>9056</v>
      </c>
      <c r="R2665" s="60">
        <v>44560</v>
      </c>
      <c r="S2665" s="42" t="s">
        <v>243</v>
      </c>
      <c r="T2665" s="68"/>
    </row>
    <row r="2666" spans="1:20" s="70" customFormat="1" x14ac:dyDescent="0.2">
      <c r="A2666" s="38" t="s">
        <v>9210</v>
      </c>
      <c r="B2666" s="39" t="s">
        <v>9211</v>
      </c>
      <c r="C2666" s="39" t="s">
        <v>9212</v>
      </c>
      <c r="D2666" s="38">
        <v>919962</v>
      </c>
      <c r="E2666" s="38" t="s">
        <v>23069</v>
      </c>
      <c r="F2666" s="38"/>
      <c r="G2666" s="39" t="s">
        <v>6950</v>
      </c>
      <c r="H2666" s="38">
        <v>8268006324</v>
      </c>
      <c r="I2666" s="40" t="s">
        <v>9213</v>
      </c>
      <c r="J2666" s="3">
        <v>3970287.23</v>
      </c>
      <c r="K2666" s="3"/>
      <c r="L2666" s="2">
        <v>714651.77</v>
      </c>
      <c r="M2666" s="3">
        <f t="shared" si="41"/>
        <v>4684939</v>
      </c>
      <c r="N2666" s="41">
        <v>44531.729166666664</v>
      </c>
      <c r="O2666" s="39">
        <v>44252645</v>
      </c>
      <c r="P2666" s="39" t="s">
        <v>3282</v>
      </c>
      <c r="Q2666" s="40">
        <v>112278135573</v>
      </c>
      <c r="R2666" s="41">
        <v>44558</v>
      </c>
      <c r="S2666" s="42" t="s">
        <v>2417</v>
      </c>
      <c r="T2666" s="68"/>
    </row>
    <row r="2667" spans="1:20" s="70" customFormat="1" x14ac:dyDescent="0.2">
      <c r="A2667" s="38" t="s">
        <v>9214</v>
      </c>
      <c r="B2667" s="39" t="s">
        <v>9215</v>
      </c>
      <c r="C2667" s="39" t="s">
        <v>9216</v>
      </c>
      <c r="D2667" s="38">
        <v>811819</v>
      </c>
      <c r="E2667" s="38"/>
      <c r="F2667" s="38"/>
      <c r="G2667" s="39" t="s">
        <v>1091</v>
      </c>
      <c r="H2667" s="38">
        <v>8263000049</v>
      </c>
      <c r="I2667" s="40" t="s">
        <v>9217</v>
      </c>
      <c r="J2667" s="2">
        <v>23769</v>
      </c>
      <c r="K2667" s="2"/>
      <c r="L2667" s="2">
        <v>0</v>
      </c>
      <c r="M2667" s="3">
        <f t="shared" si="41"/>
        <v>23769</v>
      </c>
      <c r="N2667" s="41">
        <v>44508.729166666664</v>
      </c>
      <c r="O2667" s="39">
        <v>3445022757</v>
      </c>
      <c r="P2667" s="39" t="s">
        <v>52</v>
      </c>
      <c r="Q2667" s="40">
        <v>110082110755</v>
      </c>
      <c r="R2667" s="41">
        <v>44478</v>
      </c>
      <c r="S2667" s="39" t="s">
        <v>54</v>
      </c>
      <c r="T2667" s="68"/>
    </row>
    <row r="2668" spans="1:20" s="70" customFormat="1" x14ac:dyDescent="0.2">
      <c r="A2668" s="38" t="s">
        <v>9218</v>
      </c>
      <c r="B2668" s="39" t="s">
        <v>9219</v>
      </c>
      <c r="C2668" s="39" t="s">
        <v>9220</v>
      </c>
      <c r="D2668" s="38">
        <v>121011</v>
      </c>
      <c r="E2668" s="38"/>
      <c r="F2668" s="38"/>
      <c r="G2668" s="39" t="s">
        <v>9221</v>
      </c>
      <c r="H2668" s="38">
        <v>8268007770</v>
      </c>
      <c r="I2668" s="40" t="s">
        <v>9222</v>
      </c>
      <c r="J2668" s="2">
        <v>1939571.1864406781</v>
      </c>
      <c r="K2668" s="2"/>
      <c r="L2668" s="2">
        <v>349122.81355932204</v>
      </c>
      <c r="M2668" s="3">
        <f t="shared" si="41"/>
        <v>2288694</v>
      </c>
      <c r="N2668" s="41">
        <v>44539.729166666664</v>
      </c>
      <c r="O2668" s="39">
        <v>44260863</v>
      </c>
      <c r="P2668" s="39" t="s">
        <v>52</v>
      </c>
      <c r="Q2668" s="40" t="s">
        <v>9223</v>
      </c>
      <c r="R2668" s="41">
        <v>44574</v>
      </c>
      <c r="S2668" s="39" t="s">
        <v>54</v>
      </c>
      <c r="T2668" s="68"/>
    </row>
    <row r="2669" spans="1:20" s="70" customFormat="1" x14ac:dyDescent="0.2">
      <c r="A2669" s="38" t="s">
        <v>9224</v>
      </c>
      <c r="B2669" s="42" t="s">
        <v>9225</v>
      </c>
      <c r="C2669" s="42" t="s">
        <v>9226</v>
      </c>
      <c r="D2669" s="38">
        <v>811880</v>
      </c>
      <c r="E2669" s="38"/>
      <c r="F2669" s="38"/>
      <c r="G2669" s="42" t="s">
        <v>9227</v>
      </c>
      <c r="H2669" s="38">
        <v>8268007831</v>
      </c>
      <c r="I2669" s="40" t="s">
        <v>9228</v>
      </c>
      <c r="J2669" s="3">
        <v>179714</v>
      </c>
      <c r="K2669" s="3"/>
      <c r="L2669" s="3">
        <v>0</v>
      </c>
      <c r="M2669" s="3">
        <f t="shared" si="41"/>
        <v>179714</v>
      </c>
      <c r="N2669" s="41">
        <v>44546.729166666664</v>
      </c>
      <c r="O2669" s="39">
        <v>44253431</v>
      </c>
      <c r="P2669" s="42" t="s">
        <v>315</v>
      </c>
      <c r="Q2669" s="42">
        <v>112316296336</v>
      </c>
      <c r="R2669" s="60">
        <v>44563</v>
      </c>
      <c r="S2669" s="42" t="s">
        <v>243</v>
      </c>
      <c r="T2669" s="68" t="s">
        <v>506</v>
      </c>
    </row>
    <row r="2670" spans="1:20" s="70" customFormat="1" x14ac:dyDescent="0.2">
      <c r="A2670" s="38" t="s">
        <v>9229</v>
      </c>
      <c r="B2670" s="42" t="s">
        <v>9230</v>
      </c>
      <c r="C2670" s="42" t="s">
        <v>9231</v>
      </c>
      <c r="D2670" s="38">
        <v>506950</v>
      </c>
      <c r="E2670" s="38"/>
      <c r="F2670" s="38"/>
      <c r="G2670" s="42" t="s">
        <v>503</v>
      </c>
      <c r="H2670" s="38">
        <v>8263000171</v>
      </c>
      <c r="I2670" s="40" t="s">
        <v>9232</v>
      </c>
      <c r="J2670" s="3">
        <v>1781264.48</v>
      </c>
      <c r="K2670" s="3"/>
      <c r="L2670" s="3">
        <v>320627.60639999999</v>
      </c>
      <c r="M2670" s="3">
        <f t="shared" si="41"/>
        <v>2101892.0863999999</v>
      </c>
      <c r="N2670" s="41">
        <v>44531.729166666664</v>
      </c>
      <c r="O2670" s="39">
        <v>6870317276</v>
      </c>
      <c r="P2670" s="42" t="s">
        <v>315</v>
      </c>
      <c r="Q2670" s="42" t="s">
        <v>9233</v>
      </c>
      <c r="R2670" s="60">
        <v>44559</v>
      </c>
      <c r="S2670" s="42" t="s">
        <v>243</v>
      </c>
      <c r="T2670" s="68"/>
    </row>
    <row r="2671" spans="1:20" s="70" customFormat="1" x14ac:dyDescent="0.2">
      <c r="A2671" s="38" t="s">
        <v>9234</v>
      </c>
      <c r="B2671" s="42" t="s">
        <v>9235</v>
      </c>
      <c r="C2671" s="42" t="s">
        <v>9236</v>
      </c>
      <c r="D2671" s="38">
        <v>407464</v>
      </c>
      <c r="E2671" s="38"/>
      <c r="F2671" s="38"/>
      <c r="G2671" s="42" t="s">
        <v>1230</v>
      </c>
      <c r="H2671" s="38">
        <v>8268007592</v>
      </c>
      <c r="I2671" s="40" t="s">
        <v>9237</v>
      </c>
      <c r="J2671" s="3">
        <v>358400</v>
      </c>
      <c r="K2671" s="3"/>
      <c r="L2671" s="3">
        <v>64512</v>
      </c>
      <c r="M2671" s="3">
        <f t="shared" si="41"/>
        <v>422912</v>
      </c>
      <c r="N2671" s="41">
        <v>44534.729166666664</v>
      </c>
      <c r="O2671" s="39">
        <v>44253741</v>
      </c>
      <c r="P2671" s="42" t="s">
        <v>315</v>
      </c>
      <c r="Q2671" s="42" t="s">
        <v>9238</v>
      </c>
      <c r="R2671" s="60">
        <v>44574</v>
      </c>
      <c r="S2671" s="42" t="s">
        <v>243</v>
      </c>
      <c r="T2671" s="68"/>
    </row>
    <row r="2672" spans="1:20" s="70" customFormat="1" x14ac:dyDescent="0.2">
      <c r="A2672" s="38" t="s">
        <v>9239</v>
      </c>
      <c r="B2672" s="39" t="s">
        <v>9240</v>
      </c>
      <c r="C2672" s="39" t="s">
        <v>9241</v>
      </c>
      <c r="D2672" s="38">
        <v>811819</v>
      </c>
      <c r="E2672" s="38"/>
      <c r="F2672" s="38"/>
      <c r="G2672" s="39" t="s">
        <v>1091</v>
      </c>
      <c r="H2672" s="38">
        <v>8262000049</v>
      </c>
      <c r="I2672" s="40" t="s">
        <v>9242</v>
      </c>
      <c r="J2672" s="2">
        <v>49594</v>
      </c>
      <c r="K2672" s="2"/>
      <c r="L2672" s="2">
        <v>0</v>
      </c>
      <c r="M2672" s="3">
        <f t="shared" si="41"/>
        <v>49594</v>
      </c>
      <c r="N2672" s="41">
        <v>44508</v>
      </c>
      <c r="O2672" s="39">
        <v>3445022781</v>
      </c>
      <c r="P2672" s="39" t="s">
        <v>52</v>
      </c>
      <c r="Q2672" s="40">
        <v>110082110755</v>
      </c>
      <c r="R2672" s="41">
        <v>44478</v>
      </c>
      <c r="S2672" s="39" t="s">
        <v>54</v>
      </c>
      <c r="T2672" s="68"/>
    </row>
    <row r="2673" spans="1:20" s="70" customFormat="1" x14ac:dyDescent="0.2">
      <c r="A2673" s="38" t="s">
        <v>9243</v>
      </c>
      <c r="B2673" s="39" t="s">
        <v>9244</v>
      </c>
      <c r="C2673" s="39" t="s">
        <v>9245</v>
      </c>
      <c r="D2673" s="38">
        <v>811819</v>
      </c>
      <c r="E2673" s="38"/>
      <c r="F2673" s="38"/>
      <c r="G2673" s="39" t="s">
        <v>1091</v>
      </c>
      <c r="H2673" s="38">
        <v>8263000049</v>
      </c>
      <c r="I2673" s="40" t="s">
        <v>9246</v>
      </c>
      <c r="J2673" s="2">
        <v>62808</v>
      </c>
      <c r="K2673" s="2"/>
      <c r="L2673" s="2">
        <v>0</v>
      </c>
      <c r="M2673" s="3">
        <f t="shared" si="41"/>
        <v>62808</v>
      </c>
      <c r="N2673" s="41">
        <v>44515.729166666664</v>
      </c>
      <c r="O2673" s="39">
        <v>3445022783</v>
      </c>
      <c r="P2673" s="39" t="s">
        <v>52</v>
      </c>
      <c r="Q2673" s="40">
        <v>110082110755</v>
      </c>
      <c r="R2673" s="41">
        <v>44478</v>
      </c>
      <c r="S2673" s="39" t="s">
        <v>54</v>
      </c>
      <c r="T2673" s="68"/>
    </row>
    <row r="2674" spans="1:20" s="70" customFormat="1" x14ac:dyDescent="0.2">
      <c r="A2674" s="38" t="s">
        <v>9247</v>
      </c>
      <c r="B2674" s="39" t="s">
        <v>9248</v>
      </c>
      <c r="C2674" s="39" t="s">
        <v>9249</v>
      </c>
      <c r="D2674" s="38">
        <v>811819</v>
      </c>
      <c r="E2674" s="38"/>
      <c r="F2674" s="38"/>
      <c r="G2674" s="39" t="s">
        <v>1091</v>
      </c>
      <c r="H2674" s="38">
        <v>8263000049</v>
      </c>
      <c r="I2674" s="40" t="s">
        <v>9250</v>
      </c>
      <c r="J2674" s="2">
        <v>79235</v>
      </c>
      <c r="K2674" s="2"/>
      <c r="L2674" s="2">
        <v>0</v>
      </c>
      <c r="M2674" s="3">
        <f t="shared" si="41"/>
        <v>79235</v>
      </c>
      <c r="N2674" s="41">
        <v>44508.729166666664</v>
      </c>
      <c r="O2674" s="39">
        <v>3445022785</v>
      </c>
      <c r="P2674" s="39" t="s">
        <v>52</v>
      </c>
      <c r="Q2674" s="40">
        <v>110082110755</v>
      </c>
      <c r="R2674" s="41">
        <v>44478</v>
      </c>
      <c r="S2674" s="39" t="s">
        <v>54</v>
      </c>
      <c r="T2674" s="68"/>
    </row>
    <row r="2675" spans="1:20" s="70" customFormat="1" x14ac:dyDescent="0.2">
      <c r="A2675" s="38" t="s">
        <v>9251</v>
      </c>
      <c r="B2675" s="39" t="s">
        <v>9252</v>
      </c>
      <c r="C2675" s="39" t="s">
        <v>9253</v>
      </c>
      <c r="D2675" s="38">
        <v>811819</v>
      </c>
      <c r="E2675" s="38"/>
      <c r="F2675" s="38"/>
      <c r="G2675" s="39" t="s">
        <v>1091</v>
      </c>
      <c r="H2675" s="38">
        <v>8263000049</v>
      </c>
      <c r="I2675" s="40" t="s">
        <v>9254</v>
      </c>
      <c r="J2675" s="2">
        <v>117970</v>
      </c>
      <c r="K2675" s="2"/>
      <c r="L2675" s="2">
        <v>0</v>
      </c>
      <c r="M2675" s="3">
        <f t="shared" si="41"/>
        <v>117970</v>
      </c>
      <c r="N2675" s="41">
        <v>44525.729166666664</v>
      </c>
      <c r="O2675" s="39">
        <v>3445022786</v>
      </c>
      <c r="P2675" s="39" t="s">
        <v>52</v>
      </c>
      <c r="Q2675" s="40">
        <v>110082110755</v>
      </c>
      <c r="R2675" s="41">
        <v>44478</v>
      </c>
      <c r="S2675" s="39" t="s">
        <v>54</v>
      </c>
      <c r="T2675" s="68"/>
    </row>
    <row r="2676" spans="1:20" s="70" customFormat="1" x14ac:dyDescent="0.2">
      <c r="A2676" s="38" t="s">
        <v>9255</v>
      </c>
      <c r="B2676" s="39" t="s">
        <v>9256</v>
      </c>
      <c r="C2676" s="39" t="s">
        <v>9257</v>
      </c>
      <c r="D2676" s="38">
        <v>811819</v>
      </c>
      <c r="E2676" s="38"/>
      <c r="F2676" s="38"/>
      <c r="G2676" s="39" t="s">
        <v>1091</v>
      </c>
      <c r="H2676" s="38">
        <v>8263000049</v>
      </c>
      <c r="I2676" s="40" t="s">
        <v>9258</v>
      </c>
      <c r="J2676" s="2">
        <v>162818</v>
      </c>
      <c r="K2676" s="2"/>
      <c r="L2676" s="2">
        <v>0</v>
      </c>
      <c r="M2676" s="3">
        <f t="shared" si="41"/>
        <v>162818</v>
      </c>
      <c r="N2676" s="41">
        <v>44525.729166666664</v>
      </c>
      <c r="O2676" s="39">
        <v>3445022787</v>
      </c>
      <c r="P2676" s="39" t="s">
        <v>52</v>
      </c>
      <c r="Q2676" s="40">
        <v>112177445684</v>
      </c>
      <c r="R2676" s="41">
        <v>44548</v>
      </c>
      <c r="S2676" s="39" t="s">
        <v>54</v>
      </c>
      <c r="T2676" s="68"/>
    </row>
    <row r="2677" spans="1:20" s="70" customFormat="1" x14ac:dyDescent="0.2">
      <c r="A2677" s="38" t="s">
        <v>9259</v>
      </c>
      <c r="B2677" s="42" t="s">
        <v>9260</v>
      </c>
      <c r="C2677" s="42" t="s">
        <v>9261</v>
      </c>
      <c r="D2677" s="38">
        <v>811819</v>
      </c>
      <c r="E2677" s="38"/>
      <c r="F2677" s="38"/>
      <c r="G2677" s="39" t="s">
        <v>1091</v>
      </c>
      <c r="H2677" s="38">
        <v>8263000114</v>
      </c>
      <c r="I2677" s="40" t="s">
        <v>9262</v>
      </c>
      <c r="J2677" s="3">
        <v>223933</v>
      </c>
      <c r="K2677" s="3"/>
      <c r="L2677" s="3">
        <v>0</v>
      </c>
      <c r="M2677" s="3">
        <f t="shared" si="41"/>
        <v>223933</v>
      </c>
      <c r="N2677" s="41">
        <v>44525.729166666664</v>
      </c>
      <c r="O2677" s="39">
        <v>3445022789</v>
      </c>
      <c r="P2677" s="42" t="s">
        <v>315</v>
      </c>
      <c r="Q2677" s="42" t="s">
        <v>3207</v>
      </c>
      <c r="R2677" s="60">
        <v>44341</v>
      </c>
      <c r="S2677" s="42" t="s">
        <v>243</v>
      </c>
      <c r="T2677" s="68" t="s">
        <v>506</v>
      </c>
    </row>
    <row r="2678" spans="1:20" s="70" customFormat="1" x14ac:dyDescent="0.2">
      <c r="A2678" s="38" t="s">
        <v>9263</v>
      </c>
      <c r="B2678" s="39" t="s">
        <v>9264</v>
      </c>
      <c r="C2678" s="39" t="s">
        <v>9265</v>
      </c>
      <c r="D2678" s="38">
        <v>821442</v>
      </c>
      <c r="E2678" s="38"/>
      <c r="F2678" s="38"/>
      <c r="G2678" s="39" t="s">
        <v>1950</v>
      </c>
      <c r="H2678" s="38">
        <v>8268006127</v>
      </c>
      <c r="I2678" s="40" t="s">
        <v>9266</v>
      </c>
      <c r="J2678" s="2">
        <v>1499937.5</v>
      </c>
      <c r="K2678" s="2"/>
      <c r="L2678" s="2">
        <v>269988.75</v>
      </c>
      <c r="M2678" s="3">
        <f t="shared" si="41"/>
        <v>1769926.25</v>
      </c>
      <c r="N2678" s="41">
        <v>44531.729166666664</v>
      </c>
      <c r="O2678" s="39">
        <v>44254099</v>
      </c>
      <c r="P2678" s="39" t="s">
        <v>52</v>
      </c>
      <c r="Q2678" s="40" t="s">
        <v>9267</v>
      </c>
      <c r="R2678" s="41">
        <v>44566</v>
      </c>
      <c r="S2678" s="39" t="s">
        <v>54</v>
      </c>
      <c r="T2678" s="68"/>
    </row>
    <row r="2679" spans="1:20" s="70" customFormat="1" x14ac:dyDescent="0.2">
      <c r="A2679" s="38" t="s">
        <v>9268</v>
      </c>
      <c r="B2679" s="42" t="s">
        <v>9269</v>
      </c>
      <c r="C2679" s="42" t="s">
        <v>9270</v>
      </c>
      <c r="D2679" s="38">
        <v>300286</v>
      </c>
      <c r="E2679" s="38"/>
      <c r="F2679" s="38"/>
      <c r="G2679" s="42" t="s">
        <v>3944</v>
      </c>
      <c r="H2679" s="38">
        <v>8263000075</v>
      </c>
      <c r="I2679" s="40">
        <v>712730275</v>
      </c>
      <c r="J2679" s="3">
        <v>350261.43</v>
      </c>
      <c r="K2679" s="3"/>
      <c r="L2679" s="3">
        <v>63047.057399999998</v>
      </c>
      <c r="M2679" s="3">
        <f t="shared" si="41"/>
        <v>413308.48739999998</v>
      </c>
      <c r="N2679" s="41">
        <v>44530.729166666664</v>
      </c>
      <c r="O2679" s="39">
        <v>6870317811</v>
      </c>
      <c r="P2679" s="42" t="s">
        <v>315</v>
      </c>
      <c r="Q2679" s="42"/>
      <c r="R2679" s="60"/>
      <c r="S2679" s="42" t="s">
        <v>243</v>
      </c>
      <c r="T2679" s="68"/>
    </row>
    <row r="2680" spans="1:20" s="70" customFormat="1" x14ac:dyDescent="0.2">
      <c r="A2680" s="38" t="s">
        <v>9271</v>
      </c>
      <c r="B2680" s="42" t="s">
        <v>9272</v>
      </c>
      <c r="C2680" s="42" t="s">
        <v>9273</v>
      </c>
      <c r="D2680" s="38">
        <v>300286</v>
      </c>
      <c r="E2680" s="38"/>
      <c r="F2680" s="38"/>
      <c r="G2680" s="42" t="s">
        <v>3944</v>
      </c>
      <c r="H2680" s="38">
        <v>8263000075</v>
      </c>
      <c r="I2680" s="40">
        <v>712730276</v>
      </c>
      <c r="J2680" s="3">
        <v>8215.75</v>
      </c>
      <c r="K2680" s="3"/>
      <c r="L2680" s="3">
        <v>1478.835</v>
      </c>
      <c r="M2680" s="3">
        <f t="shared" si="41"/>
        <v>9694.5849999999991</v>
      </c>
      <c r="N2680" s="41">
        <v>44530.729166666664</v>
      </c>
      <c r="O2680" s="39">
        <v>6870317953</v>
      </c>
      <c r="P2680" s="42" t="s">
        <v>315</v>
      </c>
      <c r="Q2680" s="42"/>
      <c r="R2680" s="60"/>
      <c r="S2680" s="42" t="s">
        <v>243</v>
      </c>
      <c r="T2680" s="68"/>
    </row>
    <row r="2681" spans="1:20" s="70" customFormat="1" x14ac:dyDescent="0.2">
      <c r="A2681" s="38" t="s">
        <v>9274</v>
      </c>
      <c r="B2681" s="42" t="s">
        <v>9275</v>
      </c>
      <c r="C2681" s="42" t="s">
        <v>9276</v>
      </c>
      <c r="D2681" s="38">
        <v>300286</v>
      </c>
      <c r="E2681" s="38"/>
      <c r="F2681" s="38"/>
      <c r="G2681" s="42" t="s">
        <v>3944</v>
      </c>
      <c r="H2681" s="38">
        <v>8263000075</v>
      </c>
      <c r="I2681" s="40">
        <v>712730281</v>
      </c>
      <c r="J2681" s="3">
        <v>219600</v>
      </c>
      <c r="K2681" s="3"/>
      <c r="L2681" s="3">
        <v>39528</v>
      </c>
      <c r="M2681" s="3">
        <f t="shared" si="41"/>
        <v>259128</v>
      </c>
      <c r="N2681" s="41">
        <v>44530.729166666664</v>
      </c>
      <c r="O2681" s="39">
        <v>6870317983</v>
      </c>
      <c r="P2681" s="42" t="s">
        <v>315</v>
      </c>
      <c r="Q2681" s="42"/>
      <c r="R2681" s="60"/>
      <c r="S2681" s="42" t="s">
        <v>243</v>
      </c>
      <c r="T2681" s="68"/>
    </row>
    <row r="2682" spans="1:20" s="70" customFormat="1" x14ac:dyDescent="0.2">
      <c r="A2682" s="38" t="s">
        <v>9277</v>
      </c>
      <c r="B2682" s="42" t="s">
        <v>9278</v>
      </c>
      <c r="C2682" s="42" t="s">
        <v>9279</v>
      </c>
      <c r="D2682" s="38">
        <v>300286</v>
      </c>
      <c r="E2682" s="38"/>
      <c r="F2682" s="38"/>
      <c r="G2682" s="42" t="s">
        <v>3944</v>
      </c>
      <c r="H2682" s="38">
        <v>8263000075</v>
      </c>
      <c r="I2682" s="40">
        <v>712729013</v>
      </c>
      <c r="J2682" s="3">
        <v>150000</v>
      </c>
      <c r="K2682" s="3"/>
      <c r="L2682" s="3">
        <v>27000</v>
      </c>
      <c r="M2682" s="3">
        <f t="shared" si="41"/>
        <v>177000</v>
      </c>
      <c r="N2682" s="41">
        <v>44488.729166666664</v>
      </c>
      <c r="O2682" s="39">
        <v>6870318012</v>
      </c>
      <c r="P2682" s="42" t="s">
        <v>315</v>
      </c>
      <c r="Q2682" s="42"/>
      <c r="R2682" s="60"/>
      <c r="S2682" s="42" t="s">
        <v>243</v>
      </c>
      <c r="T2682" s="68"/>
    </row>
    <row r="2683" spans="1:20" s="70" customFormat="1" x14ac:dyDescent="0.2">
      <c r="A2683" s="38" t="s">
        <v>9280</v>
      </c>
      <c r="B2683" s="42" t="s">
        <v>9281</v>
      </c>
      <c r="C2683" s="42" t="s">
        <v>9282</v>
      </c>
      <c r="D2683" s="38">
        <v>300286</v>
      </c>
      <c r="E2683" s="38"/>
      <c r="F2683" s="38"/>
      <c r="G2683" s="42" t="s">
        <v>3944</v>
      </c>
      <c r="H2683" s="38">
        <v>8263000075</v>
      </c>
      <c r="I2683" s="40">
        <v>712730277</v>
      </c>
      <c r="J2683" s="3">
        <v>164090</v>
      </c>
      <c r="K2683" s="3"/>
      <c r="L2683" s="3">
        <v>29536.199999999997</v>
      </c>
      <c r="M2683" s="3">
        <f t="shared" si="41"/>
        <v>193626.2</v>
      </c>
      <c r="N2683" s="41">
        <v>44530.729166666664</v>
      </c>
      <c r="O2683" s="39">
        <v>6870318064</v>
      </c>
      <c r="P2683" s="42" t="s">
        <v>315</v>
      </c>
      <c r="Q2683" s="42"/>
      <c r="R2683" s="60"/>
      <c r="S2683" s="42" t="s">
        <v>243</v>
      </c>
      <c r="T2683" s="68"/>
    </row>
    <row r="2684" spans="1:20" s="70" customFormat="1" x14ac:dyDescent="0.2">
      <c r="A2684" s="38" t="s">
        <v>9283</v>
      </c>
      <c r="B2684" s="42" t="s">
        <v>9284</v>
      </c>
      <c r="C2684" s="42" t="s">
        <v>9285</v>
      </c>
      <c r="D2684" s="38">
        <v>300286</v>
      </c>
      <c r="E2684" s="38"/>
      <c r="F2684" s="38"/>
      <c r="G2684" s="42" t="s">
        <v>3944</v>
      </c>
      <c r="H2684" s="38">
        <v>8263000075</v>
      </c>
      <c r="I2684" s="40">
        <v>712728850</v>
      </c>
      <c r="J2684" s="3">
        <v>600000</v>
      </c>
      <c r="K2684" s="3"/>
      <c r="L2684" s="3">
        <v>108000</v>
      </c>
      <c r="M2684" s="3">
        <f t="shared" si="41"/>
        <v>708000</v>
      </c>
      <c r="N2684" s="41">
        <v>44482.729166666664</v>
      </c>
      <c r="O2684" s="39">
        <v>6870318118</v>
      </c>
      <c r="P2684" s="42" t="s">
        <v>315</v>
      </c>
      <c r="Q2684" s="42"/>
      <c r="R2684" s="60"/>
      <c r="S2684" s="42" t="s">
        <v>243</v>
      </c>
      <c r="T2684" s="68"/>
    </row>
    <row r="2685" spans="1:20" s="70" customFormat="1" x14ac:dyDescent="0.2">
      <c r="A2685" s="38" t="s">
        <v>9286</v>
      </c>
      <c r="B2685" s="42" t="s">
        <v>9287</v>
      </c>
      <c r="C2685" s="42" t="s">
        <v>9288</v>
      </c>
      <c r="D2685" s="38">
        <v>300286</v>
      </c>
      <c r="E2685" s="38"/>
      <c r="F2685" s="38"/>
      <c r="G2685" s="42" t="s">
        <v>3944</v>
      </c>
      <c r="H2685" s="38">
        <v>8263000075</v>
      </c>
      <c r="I2685" s="40">
        <v>712729030</v>
      </c>
      <c r="J2685" s="3">
        <v>595000</v>
      </c>
      <c r="K2685" s="3"/>
      <c r="L2685" s="3">
        <v>107100</v>
      </c>
      <c r="M2685" s="3">
        <f t="shared" si="41"/>
        <v>702100</v>
      </c>
      <c r="N2685" s="41">
        <v>44488.729166666664</v>
      </c>
      <c r="O2685" s="39">
        <v>6870318145</v>
      </c>
      <c r="P2685" s="42" t="s">
        <v>315</v>
      </c>
      <c r="Q2685" s="42"/>
      <c r="R2685" s="60"/>
      <c r="S2685" s="42" t="s">
        <v>243</v>
      </c>
      <c r="T2685" s="68"/>
    </row>
    <row r="2686" spans="1:20" s="70" customFormat="1" x14ac:dyDescent="0.2">
      <c r="A2686" s="38" t="s">
        <v>1434</v>
      </c>
      <c r="B2686" s="42"/>
      <c r="C2686" s="42"/>
      <c r="D2686" s="38"/>
      <c r="E2686" s="38"/>
      <c r="F2686" s="38"/>
      <c r="G2686" s="42" t="s">
        <v>1435</v>
      </c>
      <c r="H2686" s="38"/>
      <c r="I2686" s="40" t="s">
        <v>9289</v>
      </c>
      <c r="J2686" s="3">
        <v>59510</v>
      </c>
      <c r="K2686" s="3"/>
      <c r="L2686" s="3"/>
      <c r="M2686" s="3">
        <f t="shared" si="41"/>
        <v>59510</v>
      </c>
      <c r="N2686" s="41">
        <v>44557</v>
      </c>
      <c r="O2686" s="39"/>
      <c r="P2686" s="42"/>
      <c r="Q2686" s="42"/>
      <c r="R2686" s="60"/>
      <c r="S2686" s="42" t="s">
        <v>243</v>
      </c>
      <c r="T2686" s="68"/>
    </row>
    <row r="2687" spans="1:20" s="70" customFormat="1" x14ac:dyDescent="0.2">
      <c r="A2687" s="38" t="s">
        <v>63</v>
      </c>
      <c r="B2687" s="1"/>
      <c r="C2687" s="1"/>
      <c r="D2687" s="51"/>
      <c r="E2687" s="38"/>
      <c r="F2687" s="51"/>
      <c r="G2687" s="52" t="s">
        <v>64</v>
      </c>
      <c r="H2687" s="53"/>
      <c r="I2687" s="54" t="s">
        <v>9290</v>
      </c>
      <c r="J2687" s="35">
        <v>210</v>
      </c>
      <c r="K2687" s="1"/>
      <c r="L2687" s="1"/>
      <c r="M2687" s="3">
        <f t="shared" si="41"/>
        <v>210</v>
      </c>
      <c r="N2687" s="41">
        <v>44557</v>
      </c>
      <c r="O2687" s="56"/>
      <c r="P2687" s="1"/>
      <c r="Q2687" s="1"/>
      <c r="R2687" s="57"/>
      <c r="S2687" s="39" t="s">
        <v>54</v>
      </c>
      <c r="T2687" s="68"/>
    </row>
    <row r="2688" spans="1:20" s="70" customFormat="1" x14ac:dyDescent="0.2">
      <c r="A2688" s="38" t="s">
        <v>63</v>
      </c>
      <c r="B2688" s="1"/>
      <c r="C2688" s="1"/>
      <c r="D2688" s="51"/>
      <c r="E2688" s="38"/>
      <c r="F2688" s="51"/>
      <c r="G2688" s="52" t="s">
        <v>64</v>
      </c>
      <c r="H2688" s="53"/>
      <c r="I2688" s="54" t="s">
        <v>9291</v>
      </c>
      <c r="J2688" s="35">
        <v>849.16</v>
      </c>
      <c r="K2688" s="1"/>
      <c r="L2688" s="1"/>
      <c r="M2688" s="3">
        <f t="shared" si="41"/>
        <v>849.16</v>
      </c>
      <c r="N2688" s="41">
        <v>44557</v>
      </c>
      <c r="O2688" s="56"/>
      <c r="P2688" s="1"/>
      <c r="Q2688" s="1"/>
      <c r="R2688" s="57"/>
      <c r="S2688" s="39" t="s">
        <v>54</v>
      </c>
      <c r="T2688" s="68"/>
    </row>
    <row r="2689" spans="1:20" s="70" customFormat="1" x14ac:dyDescent="0.2">
      <c r="A2689" s="38" t="s">
        <v>63</v>
      </c>
      <c r="B2689" s="1"/>
      <c r="C2689" s="1"/>
      <c r="D2689" s="51"/>
      <c r="E2689" s="38"/>
      <c r="F2689" s="51"/>
      <c r="G2689" s="52" t="s">
        <v>64</v>
      </c>
      <c r="H2689" s="53"/>
      <c r="I2689" s="54" t="s">
        <v>9292</v>
      </c>
      <c r="J2689" s="35">
        <v>1173.5999999999999</v>
      </c>
      <c r="K2689" s="1"/>
      <c r="L2689" s="1"/>
      <c r="M2689" s="3">
        <f t="shared" si="41"/>
        <v>1173.5999999999999</v>
      </c>
      <c r="N2689" s="41">
        <v>44557</v>
      </c>
      <c r="O2689" s="56"/>
      <c r="P2689" s="1"/>
      <c r="Q2689" s="1"/>
      <c r="R2689" s="57"/>
      <c r="S2689" s="39" t="s">
        <v>54</v>
      </c>
      <c r="T2689" s="68"/>
    </row>
    <row r="2690" spans="1:20" s="70" customFormat="1" x14ac:dyDescent="0.2">
      <c r="A2690" s="38" t="s">
        <v>63</v>
      </c>
      <c r="B2690" s="1"/>
      <c r="C2690" s="1"/>
      <c r="D2690" s="51"/>
      <c r="E2690" s="38"/>
      <c r="F2690" s="51"/>
      <c r="G2690" s="52" t="s">
        <v>64</v>
      </c>
      <c r="H2690" s="53"/>
      <c r="I2690" s="54" t="s">
        <v>9293</v>
      </c>
      <c r="J2690" s="35">
        <v>282.39999999999998</v>
      </c>
      <c r="K2690" s="1"/>
      <c r="L2690" s="1"/>
      <c r="M2690" s="3">
        <f t="shared" si="41"/>
        <v>282.39999999999998</v>
      </c>
      <c r="N2690" s="41">
        <v>44557</v>
      </c>
      <c r="O2690" s="56"/>
      <c r="P2690" s="1"/>
      <c r="Q2690" s="1"/>
      <c r="R2690" s="57"/>
      <c r="S2690" s="39" t="s">
        <v>54</v>
      </c>
      <c r="T2690" s="68"/>
    </row>
    <row r="2691" spans="1:20" s="70" customFormat="1" x14ac:dyDescent="0.2">
      <c r="A2691" s="38" t="s">
        <v>63</v>
      </c>
      <c r="B2691" s="1"/>
      <c r="C2691" s="1"/>
      <c r="D2691" s="51"/>
      <c r="E2691" s="38"/>
      <c r="F2691" s="51"/>
      <c r="G2691" s="52" t="s">
        <v>64</v>
      </c>
      <c r="H2691" s="53"/>
      <c r="I2691" s="54" t="s">
        <v>9294</v>
      </c>
      <c r="J2691" s="35">
        <v>282.39999999999998</v>
      </c>
      <c r="K2691" s="1"/>
      <c r="L2691" s="1"/>
      <c r="M2691" s="3">
        <f t="shared" si="41"/>
        <v>282.39999999999998</v>
      </c>
      <c r="N2691" s="41">
        <v>44557</v>
      </c>
      <c r="O2691" s="56"/>
      <c r="P2691" s="1"/>
      <c r="Q2691" s="1"/>
      <c r="R2691" s="57"/>
      <c r="S2691" s="39" t="s">
        <v>54</v>
      </c>
      <c r="T2691" s="68"/>
    </row>
    <row r="2692" spans="1:20" s="70" customFormat="1" x14ac:dyDescent="0.2">
      <c r="A2692" s="38" t="s">
        <v>63</v>
      </c>
      <c r="B2692" s="1"/>
      <c r="C2692" s="1"/>
      <c r="D2692" s="51"/>
      <c r="E2692" s="38"/>
      <c r="F2692" s="51"/>
      <c r="G2692" s="52" t="s">
        <v>64</v>
      </c>
      <c r="H2692" s="53"/>
      <c r="I2692" s="54" t="s">
        <v>9295</v>
      </c>
      <c r="J2692" s="35">
        <v>282.39999999999998</v>
      </c>
      <c r="K2692" s="1"/>
      <c r="L2692" s="1"/>
      <c r="M2692" s="3">
        <f t="shared" si="41"/>
        <v>282.39999999999998</v>
      </c>
      <c r="N2692" s="41">
        <v>44557</v>
      </c>
      <c r="O2692" s="56"/>
      <c r="P2692" s="1"/>
      <c r="Q2692" s="1"/>
      <c r="R2692" s="57"/>
      <c r="S2692" s="39" t="s">
        <v>54</v>
      </c>
      <c r="T2692" s="68"/>
    </row>
    <row r="2693" spans="1:20" s="70" customFormat="1" x14ac:dyDescent="0.2">
      <c r="A2693" s="38" t="s">
        <v>9296</v>
      </c>
      <c r="B2693" s="39" t="s">
        <v>9297</v>
      </c>
      <c r="C2693" s="39" t="s">
        <v>9298</v>
      </c>
      <c r="D2693" s="38">
        <v>821552</v>
      </c>
      <c r="E2693" s="38"/>
      <c r="F2693" s="38"/>
      <c r="G2693" s="39" t="s">
        <v>7072</v>
      </c>
      <c r="H2693" s="38">
        <v>8268007271</v>
      </c>
      <c r="I2693" s="40" t="s">
        <v>9299</v>
      </c>
      <c r="J2693" s="2">
        <v>1037000</v>
      </c>
      <c r="K2693" s="2"/>
      <c r="L2693" s="2">
        <v>186660</v>
      </c>
      <c r="M2693" s="3">
        <f t="shared" si="41"/>
        <v>1223660</v>
      </c>
      <c r="N2693" s="41">
        <v>44481.729166666664</v>
      </c>
      <c r="O2693" s="39">
        <v>44256506</v>
      </c>
      <c r="P2693" s="39" t="s">
        <v>52</v>
      </c>
      <c r="Q2693" s="40" t="s">
        <v>9300</v>
      </c>
      <c r="R2693" s="41">
        <v>44559</v>
      </c>
      <c r="S2693" s="39" t="s">
        <v>54</v>
      </c>
      <c r="T2693" s="68"/>
    </row>
    <row r="2694" spans="1:20" s="70" customFormat="1" x14ac:dyDescent="0.2">
      <c r="A2694" s="38" t="s">
        <v>9301</v>
      </c>
      <c r="B2694" s="42" t="s">
        <v>9302</v>
      </c>
      <c r="C2694" s="42" t="s">
        <v>9303</v>
      </c>
      <c r="D2694" s="38">
        <v>300286</v>
      </c>
      <c r="E2694" s="38"/>
      <c r="F2694" s="38"/>
      <c r="G2694" s="42" t="s">
        <v>3944</v>
      </c>
      <c r="H2694" s="38">
        <v>8263000075</v>
      </c>
      <c r="I2694" s="40">
        <v>712728857</v>
      </c>
      <c r="J2694" s="3">
        <v>130000</v>
      </c>
      <c r="K2694" s="3"/>
      <c r="L2694" s="3">
        <v>23400</v>
      </c>
      <c r="M2694" s="3">
        <f t="shared" ref="M2694:M2757" si="42">SUM(J2694:L2694)</f>
        <v>153400</v>
      </c>
      <c r="N2694" s="41">
        <v>44482.729166666664</v>
      </c>
      <c r="O2694" s="39">
        <v>6870319022</v>
      </c>
      <c r="P2694" s="42" t="s">
        <v>315</v>
      </c>
      <c r="Q2694" s="42"/>
      <c r="R2694" s="60"/>
      <c r="S2694" s="42" t="s">
        <v>243</v>
      </c>
      <c r="T2694" s="68"/>
    </row>
    <row r="2695" spans="1:20" s="70" customFormat="1" x14ac:dyDescent="0.2">
      <c r="A2695" s="38" t="s">
        <v>9304</v>
      </c>
      <c r="B2695" s="42" t="s">
        <v>9305</v>
      </c>
      <c r="C2695" s="42" t="s">
        <v>9306</v>
      </c>
      <c r="D2695" s="38">
        <v>300286</v>
      </c>
      <c r="E2695" s="38"/>
      <c r="F2695" s="38"/>
      <c r="G2695" s="42" t="s">
        <v>3944</v>
      </c>
      <c r="H2695" s="38">
        <v>8263000075</v>
      </c>
      <c r="I2695" s="40">
        <v>712728849</v>
      </c>
      <c r="J2695" s="3">
        <v>265950</v>
      </c>
      <c r="K2695" s="3"/>
      <c r="L2695" s="3">
        <v>47871</v>
      </c>
      <c r="M2695" s="3">
        <f t="shared" si="42"/>
        <v>313821</v>
      </c>
      <c r="N2695" s="41">
        <v>44482.729166666664</v>
      </c>
      <c r="O2695" s="39">
        <v>6870320196</v>
      </c>
      <c r="P2695" s="42" t="s">
        <v>315</v>
      </c>
      <c r="Q2695" s="42"/>
      <c r="R2695" s="60"/>
      <c r="S2695" s="42" t="s">
        <v>243</v>
      </c>
      <c r="T2695" s="68"/>
    </row>
    <row r="2696" spans="1:20" s="70" customFormat="1" x14ac:dyDescent="0.2">
      <c r="A2696" s="38" t="s">
        <v>9307</v>
      </c>
      <c r="B2696" s="42" t="s">
        <v>9308</v>
      </c>
      <c r="C2696" s="42" t="s">
        <v>9309</v>
      </c>
      <c r="D2696" s="38">
        <v>300286</v>
      </c>
      <c r="E2696" s="38"/>
      <c r="F2696" s="38"/>
      <c r="G2696" s="42" t="s">
        <v>9310</v>
      </c>
      <c r="H2696" s="38">
        <v>8263000075</v>
      </c>
      <c r="I2696" s="40">
        <v>712730288</v>
      </c>
      <c r="J2696" s="3">
        <v>698464.5</v>
      </c>
      <c r="K2696" s="3"/>
      <c r="L2696" s="3">
        <v>125723.61</v>
      </c>
      <c r="M2696" s="3">
        <f t="shared" si="42"/>
        <v>824188.11</v>
      </c>
      <c r="N2696" s="41">
        <v>44530.729166666664</v>
      </c>
      <c r="O2696" s="39">
        <v>6870320694</v>
      </c>
      <c r="P2696" s="42" t="s">
        <v>315</v>
      </c>
      <c r="Q2696" s="42"/>
      <c r="R2696" s="60"/>
      <c r="S2696" s="42" t="s">
        <v>243</v>
      </c>
      <c r="T2696" s="68"/>
    </row>
    <row r="2697" spans="1:20" s="70" customFormat="1" x14ac:dyDescent="0.2">
      <c r="A2697" s="38" t="s">
        <v>9311</v>
      </c>
      <c r="B2697" s="42" t="s">
        <v>9312</v>
      </c>
      <c r="C2697" s="42" t="s">
        <v>9313</v>
      </c>
      <c r="D2697" s="38">
        <v>300286</v>
      </c>
      <c r="E2697" s="38"/>
      <c r="F2697" s="38"/>
      <c r="G2697" s="42" t="s">
        <v>3944</v>
      </c>
      <c r="H2697" s="38">
        <v>8263000075</v>
      </c>
      <c r="I2697" s="40">
        <v>712729028</v>
      </c>
      <c r="J2697" s="3">
        <v>166599.70000000001</v>
      </c>
      <c r="K2697" s="3"/>
      <c r="L2697" s="3">
        <v>29987.946</v>
      </c>
      <c r="M2697" s="3">
        <f t="shared" si="42"/>
        <v>196587.64600000001</v>
      </c>
      <c r="N2697" s="41">
        <v>44488.729166666664</v>
      </c>
      <c r="O2697" s="39">
        <v>6870320755</v>
      </c>
      <c r="P2697" s="42" t="s">
        <v>315</v>
      </c>
      <c r="Q2697" s="42"/>
      <c r="R2697" s="60"/>
      <c r="S2697" s="42" t="s">
        <v>243</v>
      </c>
      <c r="T2697" s="68"/>
    </row>
    <row r="2698" spans="1:20" s="70" customFormat="1" x14ac:dyDescent="0.2">
      <c r="A2698" s="38" t="s">
        <v>9314</v>
      </c>
      <c r="B2698" s="42" t="s">
        <v>9315</v>
      </c>
      <c r="C2698" s="42" t="s">
        <v>9316</v>
      </c>
      <c r="D2698" s="38">
        <v>300286</v>
      </c>
      <c r="E2698" s="38"/>
      <c r="F2698" s="38"/>
      <c r="G2698" s="42" t="s">
        <v>3944</v>
      </c>
      <c r="H2698" s="38">
        <v>8263000075</v>
      </c>
      <c r="I2698" s="40">
        <v>712729233</v>
      </c>
      <c r="J2698" s="3">
        <v>320000</v>
      </c>
      <c r="K2698" s="3"/>
      <c r="L2698" s="3">
        <v>57600</v>
      </c>
      <c r="M2698" s="3">
        <f t="shared" si="42"/>
        <v>377600</v>
      </c>
      <c r="N2698" s="41">
        <v>44491.729166666664</v>
      </c>
      <c r="O2698" s="39">
        <v>6870320763</v>
      </c>
      <c r="P2698" s="42" t="s">
        <v>315</v>
      </c>
      <c r="Q2698" s="42"/>
      <c r="R2698" s="60"/>
      <c r="S2698" s="42" t="s">
        <v>243</v>
      </c>
      <c r="T2698" s="68"/>
    </row>
    <row r="2699" spans="1:20" s="70" customFormat="1" x14ac:dyDescent="0.2">
      <c r="A2699" s="38" t="s">
        <v>9317</v>
      </c>
      <c r="B2699" s="42" t="s">
        <v>9318</v>
      </c>
      <c r="C2699" s="42" t="s">
        <v>9319</v>
      </c>
      <c r="D2699" s="38">
        <v>300286</v>
      </c>
      <c r="E2699" s="38"/>
      <c r="F2699" s="38"/>
      <c r="G2699" s="42" t="s">
        <v>3944</v>
      </c>
      <c r="H2699" s="38">
        <v>8263000075</v>
      </c>
      <c r="I2699" s="40">
        <v>712730282</v>
      </c>
      <c r="J2699" s="3">
        <v>55190</v>
      </c>
      <c r="K2699" s="3"/>
      <c r="L2699" s="3">
        <v>9934.1999999999989</v>
      </c>
      <c r="M2699" s="3">
        <f t="shared" si="42"/>
        <v>65124.2</v>
      </c>
      <c r="N2699" s="41">
        <v>44530.729166666664</v>
      </c>
      <c r="O2699" s="39">
        <v>6870320766</v>
      </c>
      <c r="P2699" s="42" t="s">
        <v>315</v>
      </c>
      <c r="Q2699" s="42"/>
      <c r="R2699" s="60"/>
      <c r="S2699" s="42" t="s">
        <v>243</v>
      </c>
      <c r="T2699" s="68"/>
    </row>
    <row r="2700" spans="1:20" s="70" customFormat="1" x14ac:dyDescent="0.2">
      <c r="A2700" s="38" t="s">
        <v>9320</v>
      </c>
      <c r="B2700" s="42" t="s">
        <v>9321</v>
      </c>
      <c r="C2700" s="42" t="s">
        <v>9322</v>
      </c>
      <c r="D2700" s="38">
        <v>300286</v>
      </c>
      <c r="E2700" s="38"/>
      <c r="F2700" s="38"/>
      <c r="G2700" s="42" t="s">
        <v>3944</v>
      </c>
      <c r="H2700" s="38">
        <v>8263000075</v>
      </c>
      <c r="I2700" s="40">
        <v>712730274</v>
      </c>
      <c r="J2700" s="3">
        <v>13680</v>
      </c>
      <c r="K2700" s="3"/>
      <c r="L2700" s="3">
        <v>2462.4</v>
      </c>
      <c r="M2700" s="3">
        <f t="shared" si="42"/>
        <v>16142.4</v>
      </c>
      <c r="N2700" s="41">
        <v>44530.729166666664</v>
      </c>
      <c r="O2700" s="39">
        <v>6870320770</v>
      </c>
      <c r="P2700" s="42" t="s">
        <v>315</v>
      </c>
      <c r="Q2700" s="42"/>
      <c r="R2700" s="60"/>
      <c r="S2700" s="42" t="s">
        <v>243</v>
      </c>
      <c r="T2700" s="68"/>
    </row>
    <row r="2701" spans="1:20" s="70" customFormat="1" x14ac:dyDescent="0.2">
      <c r="A2701" s="38" t="s">
        <v>9323</v>
      </c>
      <c r="B2701" s="42" t="s">
        <v>9324</v>
      </c>
      <c r="C2701" s="42" t="s">
        <v>9325</v>
      </c>
      <c r="D2701" s="38">
        <v>300286</v>
      </c>
      <c r="E2701" s="38"/>
      <c r="F2701" s="38"/>
      <c r="G2701" s="42" t="s">
        <v>3944</v>
      </c>
      <c r="H2701" s="38">
        <v>8263000075</v>
      </c>
      <c r="I2701" s="40">
        <v>712730285</v>
      </c>
      <c r="J2701" s="3">
        <v>24960</v>
      </c>
      <c r="K2701" s="3"/>
      <c r="L2701" s="3">
        <v>4492.8</v>
      </c>
      <c r="M2701" s="3">
        <f t="shared" si="42"/>
        <v>29452.799999999999</v>
      </c>
      <c r="N2701" s="41">
        <v>44530.729166666664</v>
      </c>
      <c r="O2701" s="39">
        <v>6870320774</v>
      </c>
      <c r="P2701" s="42" t="s">
        <v>315</v>
      </c>
      <c r="Q2701" s="42"/>
      <c r="R2701" s="60"/>
      <c r="S2701" s="42" t="s">
        <v>243</v>
      </c>
      <c r="T2701" s="68"/>
    </row>
    <row r="2702" spans="1:20" s="70" customFormat="1" x14ac:dyDescent="0.2">
      <c r="A2702" s="38" t="s">
        <v>9326</v>
      </c>
      <c r="B2702" s="42" t="s">
        <v>9327</v>
      </c>
      <c r="C2702" s="42" t="s">
        <v>9328</v>
      </c>
      <c r="D2702" s="38">
        <v>300286</v>
      </c>
      <c r="E2702" s="38"/>
      <c r="F2702" s="38"/>
      <c r="G2702" s="42" t="s">
        <v>3944</v>
      </c>
      <c r="H2702" s="38">
        <v>8263000075</v>
      </c>
      <c r="I2702" s="40">
        <v>712730270</v>
      </c>
      <c r="J2702" s="3">
        <v>56430</v>
      </c>
      <c r="K2702" s="3"/>
      <c r="L2702" s="3">
        <v>10157.4</v>
      </c>
      <c r="M2702" s="3">
        <f t="shared" si="42"/>
        <v>66587.399999999994</v>
      </c>
      <c r="N2702" s="41">
        <v>44530.729166666664</v>
      </c>
      <c r="O2702" s="39">
        <v>6870320780</v>
      </c>
      <c r="P2702" s="42" t="s">
        <v>315</v>
      </c>
      <c r="Q2702" s="42"/>
      <c r="R2702" s="60"/>
      <c r="S2702" s="42" t="s">
        <v>243</v>
      </c>
      <c r="T2702" s="68"/>
    </row>
    <row r="2703" spans="1:20" s="70" customFormat="1" x14ac:dyDescent="0.2">
      <c r="A2703" s="38" t="s">
        <v>9329</v>
      </c>
      <c r="B2703" s="42" t="s">
        <v>9330</v>
      </c>
      <c r="C2703" s="42" t="s">
        <v>9331</v>
      </c>
      <c r="D2703" s="38">
        <v>300286</v>
      </c>
      <c r="E2703" s="38"/>
      <c r="F2703" s="38"/>
      <c r="G2703" s="42" t="s">
        <v>3944</v>
      </c>
      <c r="H2703" s="38">
        <v>8263000075</v>
      </c>
      <c r="I2703" s="40">
        <v>712730286</v>
      </c>
      <c r="J2703" s="3">
        <v>23644</v>
      </c>
      <c r="K2703" s="3"/>
      <c r="L2703" s="3">
        <v>4255.92</v>
      </c>
      <c r="M2703" s="3">
        <f t="shared" si="42"/>
        <v>27899.919999999998</v>
      </c>
      <c r="N2703" s="41">
        <v>44530.729166666664</v>
      </c>
      <c r="O2703" s="39">
        <v>6870320847</v>
      </c>
      <c r="P2703" s="42" t="s">
        <v>315</v>
      </c>
      <c r="Q2703" s="42"/>
      <c r="R2703" s="60"/>
      <c r="S2703" s="42" t="s">
        <v>243</v>
      </c>
      <c r="T2703" s="68"/>
    </row>
    <row r="2704" spans="1:20" s="70" customFormat="1" x14ac:dyDescent="0.2">
      <c r="A2704" s="38" t="s">
        <v>9332</v>
      </c>
      <c r="B2704" s="42" t="s">
        <v>9333</v>
      </c>
      <c r="C2704" s="42" t="s">
        <v>9334</v>
      </c>
      <c r="D2704" s="38">
        <v>300286</v>
      </c>
      <c r="E2704" s="38"/>
      <c r="F2704" s="38"/>
      <c r="G2704" s="42" t="s">
        <v>3944</v>
      </c>
      <c r="H2704" s="38">
        <v>8263000075</v>
      </c>
      <c r="I2704" s="40">
        <v>712730289</v>
      </c>
      <c r="J2704" s="3">
        <v>421130</v>
      </c>
      <c r="K2704" s="3"/>
      <c r="L2704" s="3">
        <v>75803.399999999994</v>
      </c>
      <c r="M2704" s="3">
        <f t="shared" si="42"/>
        <v>496933.4</v>
      </c>
      <c r="N2704" s="41">
        <v>44530.729166666664</v>
      </c>
      <c r="O2704" s="39">
        <v>6870320851</v>
      </c>
      <c r="P2704" s="42" t="s">
        <v>315</v>
      </c>
      <c r="Q2704" s="42"/>
      <c r="R2704" s="60"/>
      <c r="S2704" s="42" t="s">
        <v>243</v>
      </c>
      <c r="T2704" s="68"/>
    </row>
    <row r="2705" spans="1:20" s="70" customFormat="1" x14ac:dyDescent="0.2">
      <c r="A2705" s="38" t="s">
        <v>9335</v>
      </c>
      <c r="B2705" s="42" t="s">
        <v>9336</v>
      </c>
      <c r="C2705" s="42" t="s">
        <v>9337</v>
      </c>
      <c r="D2705" s="38">
        <v>300286</v>
      </c>
      <c r="E2705" s="38"/>
      <c r="F2705" s="38"/>
      <c r="G2705" s="42" t="s">
        <v>3944</v>
      </c>
      <c r="H2705" s="38">
        <v>8263000075</v>
      </c>
      <c r="I2705" s="40">
        <v>712730287</v>
      </c>
      <c r="J2705" s="3">
        <v>464800</v>
      </c>
      <c r="K2705" s="3"/>
      <c r="L2705" s="3">
        <v>83664</v>
      </c>
      <c r="M2705" s="3">
        <f t="shared" si="42"/>
        <v>548464</v>
      </c>
      <c r="N2705" s="41">
        <v>44530.729166666664</v>
      </c>
      <c r="O2705" s="39">
        <v>6870320858</v>
      </c>
      <c r="P2705" s="42" t="s">
        <v>315</v>
      </c>
      <c r="Q2705" s="42"/>
      <c r="R2705" s="60"/>
      <c r="S2705" s="42" t="s">
        <v>243</v>
      </c>
      <c r="T2705" s="68"/>
    </row>
    <row r="2706" spans="1:20" s="70" customFormat="1" x14ac:dyDescent="0.2">
      <c r="A2706" s="38" t="s">
        <v>9338</v>
      </c>
      <c r="B2706" s="42" t="s">
        <v>9339</v>
      </c>
      <c r="C2706" s="42" t="s">
        <v>9340</v>
      </c>
      <c r="D2706" s="38">
        <v>300286</v>
      </c>
      <c r="E2706" s="38"/>
      <c r="F2706" s="38"/>
      <c r="G2706" s="42" t="s">
        <v>3944</v>
      </c>
      <c r="H2706" s="38">
        <v>8263000075</v>
      </c>
      <c r="I2706" s="40">
        <v>712730284</v>
      </c>
      <c r="J2706" s="3">
        <v>456810.04</v>
      </c>
      <c r="K2706" s="3"/>
      <c r="L2706" s="3">
        <v>82225.807199999996</v>
      </c>
      <c r="M2706" s="3">
        <f t="shared" si="42"/>
        <v>539035.84719999996</v>
      </c>
      <c r="N2706" s="41">
        <v>44530.729166666664</v>
      </c>
      <c r="O2706" s="39">
        <v>6870323977</v>
      </c>
      <c r="P2706" s="42" t="s">
        <v>315</v>
      </c>
      <c r="Q2706" s="42"/>
      <c r="R2706" s="60"/>
      <c r="S2706" s="42" t="s">
        <v>243</v>
      </c>
      <c r="T2706" s="68"/>
    </row>
    <row r="2707" spans="1:20" s="70" customFormat="1" x14ac:dyDescent="0.2">
      <c r="A2707" s="38" t="s">
        <v>9341</v>
      </c>
      <c r="B2707" s="39" t="s">
        <v>9342</v>
      </c>
      <c r="C2707" s="39" t="s">
        <v>9343</v>
      </c>
      <c r="D2707" s="38">
        <v>803629</v>
      </c>
      <c r="E2707" s="38"/>
      <c r="F2707" s="38"/>
      <c r="G2707" s="39" t="s">
        <v>5326</v>
      </c>
      <c r="H2707" s="38">
        <v>8268006549</v>
      </c>
      <c r="I2707" s="40" t="s">
        <v>9344</v>
      </c>
      <c r="J2707" s="2">
        <v>170000</v>
      </c>
      <c r="K2707" s="2"/>
      <c r="L2707" s="2">
        <v>30600</v>
      </c>
      <c r="M2707" s="3">
        <f t="shared" si="42"/>
        <v>200600</v>
      </c>
      <c r="N2707" s="41">
        <v>44469.729166666664</v>
      </c>
      <c r="O2707" s="39">
        <v>44258830</v>
      </c>
      <c r="P2707" s="39" t="s">
        <v>52</v>
      </c>
      <c r="Q2707" s="40">
        <v>112291233025</v>
      </c>
      <c r="R2707" s="41">
        <v>44560</v>
      </c>
      <c r="S2707" s="39" t="s">
        <v>54</v>
      </c>
      <c r="T2707" s="68"/>
    </row>
    <row r="2708" spans="1:20" s="70" customFormat="1" x14ac:dyDescent="0.2">
      <c r="A2708" s="38" t="s">
        <v>9345</v>
      </c>
      <c r="B2708" s="39" t="s">
        <v>9346</v>
      </c>
      <c r="C2708" s="39" t="s">
        <v>9347</v>
      </c>
      <c r="D2708" s="38">
        <v>803629</v>
      </c>
      <c r="E2708" s="38"/>
      <c r="F2708" s="38"/>
      <c r="G2708" s="39" t="s">
        <v>5326</v>
      </c>
      <c r="H2708" s="38">
        <v>8268006549</v>
      </c>
      <c r="I2708" s="40" t="s">
        <v>9348</v>
      </c>
      <c r="J2708" s="2">
        <v>170000</v>
      </c>
      <c r="K2708" s="2"/>
      <c r="L2708" s="2">
        <v>30600</v>
      </c>
      <c r="M2708" s="3">
        <f t="shared" si="42"/>
        <v>200600</v>
      </c>
      <c r="N2708" s="41">
        <v>44514.729166666664</v>
      </c>
      <c r="O2708" s="39">
        <v>44258862</v>
      </c>
      <c r="P2708" s="39" t="s">
        <v>52</v>
      </c>
      <c r="Q2708" s="40">
        <v>112291233025</v>
      </c>
      <c r="R2708" s="41">
        <v>44560</v>
      </c>
      <c r="S2708" s="39" t="s">
        <v>54</v>
      </c>
      <c r="T2708" s="68"/>
    </row>
    <row r="2709" spans="1:20" s="70" customFormat="1" x14ac:dyDescent="0.2">
      <c r="A2709" s="38" t="s">
        <v>1434</v>
      </c>
      <c r="B2709" s="42"/>
      <c r="C2709" s="42"/>
      <c r="D2709" s="38"/>
      <c r="E2709" s="38"/>
      <c r="F2709" s="38"/>
      <c r="G2709" s="42" t="s">
        <v>1435</v>
      </c>
      <c r="H2709" s="38"/>
      <c r="I2709" s="40" t="s">
        <v>9349</v>
      </c>
      <c r="J2709" s="3">
        <v>1900</v>
      </c>
      <c r="K2709" s="3"/>
      <c r="L2709" s="3"/>
      <c r="M2709" s="3">
        <f t="shared" si="42"/>
        <v>1900</v>
      </c>
      <c r="N2709" s="41">
        <v>44558</v>
      </c>
      <c r="O2709" s="39"/>
      <c r="P2709" s="42"/>
      <c r="Q2709" s="42"/>
      <c r="R2709" s="60"/>
      <c r="S2709" s="42" t="s">
        <v>243</v>
      </c>
      <c r="T2709" s="68"/>
    </row>
    <row r="2710" spans="1:20" s="70" customFormat="1" x14ac:dyDescent="0.2">
      <c r="A2710" s="38" t="s">
        <v>1434</v>
      </c>
      <c r="B2710" s="42"/>
      <c r="C2710" s="42"/>
      <c r="D2710" s="38"/>
      <c r="E2710" s="38"/>
      <c r="F2710" s="38"/>
      <c r="G2710" s="42" t="s">
        <v>1435</v>
      </c>
      <c r="H2710" s="38"/>
      <c r="I2710" s="40" t="s">
        <v>9349</v>
      </c>
      <c r="J2710" s="3">
        <v>986.3</v>
      </c>
      <c r="K2710" s="3"/>
      <c r="L2710" s="3"/>
      <c r="M2710" s="3">
        <f t="shared" si="42"/>
        <v>986.3</v>
      </c>
      <c r="N2710" s="41">
        <v>44558</v>
      </c>
      <c r="O2710" s="39"/>
      <c r="P2710" s="42"/>
      <c r="Q2710" s="42"/>
      <c r="R2710" s="60"/>
      <c r="S2710" s="42" t="s">
        <v>243</v>
      </c>
      <c r="T2710" s="68"/>
    </row>
    <row r="2711" spans="1:20" s="70" customFormat="1" x14ac:dyDescent="0.2">
      <c r="A2711" s="38" t="s">
        <v>1434</v>
      </c>
      <c r="B2711" s="42"/>
      <c r="C2711" s="42"/>
      <c r="D2711" s="38"/>
      <c r="E2711" s="38"/>
      <c r="F2711" s="38"/>
      <c r="G2711" s="42" t="s">
        <v>1435</v>
      </c>
      <c r="H2711" s="38"/>
      <c r="I2711" s="40" t="s">
        <v>9350</v>
      </c>
      <c r="J2711" s="3">
        <v>808.64</v>
      </c>
      <c r="K2711" s="3"/>
      <c r="L2711" s="3"/>
      <c r="M2711" s="3">
        <f t="shared" si="42"/>
        <v>808.64</v>
      </c>
      <c r="N2711" s="41">
        <v>44558</v>
      </c>
      <c r="O2711" s="39"/>
      <c r="P2711" s="42"/>
      <c r="Q2711" s="42"/>
      <c r="R2711" s="60"/>
      <c r="S2711" s="42" t="s">
        <v>243</v>
      </c>
      <c r="T2711" s="68"/>
    </row>
    <row r="2712" spans="1:20" s="70" customFormat="1" x14ac:dyDescent="0.2">
      <c r="A2712" s="38" t="s">
        <v>1984</v>
      </c>
      <c r="B2712" s="42"/>
      <c r="C2712" s="42"/>
      <c r="D2712" s="38"/>
      <c r="E2712" s="38"/>
      <c r="F2712" s="38"/>
      <c r="G2712" s="42" t="s">
        <v>310</v>
      </c>
      <c r="H2712" s="38"/>
      <c r="I2712" s="40" t="s">
        <v>9351</v>
      </c>
      <c r="J2712" s="3">
        <v>33584.199999999997</v>
      </c>
      <c r="K2712" s="3"/>
      <c r="L2712" s="3"/>
      <c r="M2712" s="3">
        <f t="shared" si="42"/>
        <v>33584.199999999997</v>
      </c>
      <c r="N2712" s="41">
        <v>44558</v>
      </c>
      <c r="O2712" s="39"/>
      <c r="P2712" s="42"/>
      <c r="Q2712" s="42"/>
      <c r="R2712" s="60"/>
      <c r="S2712" s="42" t="s">
        <v>243</v>
      </c>
      <c r="T2712" s="68"/>
    </row>
    <row r="2713" spans="1:20" s="70" customFormat="1" x14ac:dyDescent="0.2">
      <c r="A2713" s="38" t="s">
        <v>1984</v>
      </c>
      <c r="B2713" s="42"/>
      <c r="C2713" s="42"/>
      <c r="D2713" s="38"/>
      <c r="E2713" s="38"/>
      <c r="F2713" s="38"/>
      <c r="G2713" s="42" t="s">
        <v>310</v>
      </c>
      <c r="H2713" s="38"/>
      <c r="I2713" s="40" t="s">
        <v>9351</v>
      </c>
      <c r="J2713" s="3">
        <v>183867.78</v>
      </c>
      <c r="K2713" s="3"/>
      <c r="L2713" s="3"/>
      <c r="M2713" s="3">
        <f t="shared" si="42"/>
        <v>183867.78</v>
      </c>
      <c r="N2713" s="41">
        <v>44558</v>
      </c>
      <c r="O2713" s="39"/>
      <c r="P2713" s="42"/>
      <c r="Q2713" s="42"/>
      <c r="R2713" s="60"/>
      <c r="S2713" s="42" t="s">
        <v>243</v>
      </c>
      <c r="T2713" s="68"/>
    </row>
    <row r="2714" spans="1:20" s="70" customFormat="1" x14ac:dyDescent="0.2">
      <c r="A2714" s="38" t="s">
        <v>1984</v>
      </c>
      <c r="B2714" s="42"/>
      <c r="C2714" s="42"/>
      <c r="D2714" s="38"/>
      <c r="E2714" s="38"/>
      <c r="F2714" s="38"/>
      <c r="G2714" s="42" t="s">
        <v>310</v>
      </c>
      <c r="H2714" s="38"/>
      <c r="I2714" s="40" t="s">
        <v>9351</v>
      </c>
      <c r="J2714" s="3">
        <v>8368.2999999999993</v>
      </c>
      <c r="K2714" s="3"/>
      <c r="L2714" s="3"/>
      <c r="M2714" s="3">
        <f t="shared" si="42"/>
        <v>8368.2999999999993</v>
      </c>
      <c r="N2714" s="41">
        <v>44558</v>
      </c>
      <c r="O2714" s="39"/>
      <c r="P2714" s="42"/>
      <c r="Q2714" s="42"/>
      <c r="R2714" s="60"/>
      <c r="S2714" s="42" t="s">
        <v>243</v>
      </c>
      <c r="T2714" s="68"/>
    </row>
    <row r="2715" spans="1:20" s="70" customFormat="1" x14ac:dyDescent="0.2">
      <c r="A2715" s="38" t="s">
        <v>7506</v>
      </c>
      <c r="B2715" s="1"/>
      <c r="C2715" s="1"/>
      <c r="D2715" s="51"/>
      <c r="E2715" s="38"/>
      <c r="F2715" s="51"/>
      <c r="G2715" s="42" t="s">
        <v>310</v>
      </c>
      <c r="H2715" s="53"/>
      <c r="I2715" s="54" t="s">
        <v>9351</v>
      </c>
      <c r="J2715" s="35">
        <v>16797.099999999999</v>
      </c>
      <c r="K2715" s="1"/>
      <c r="L2715" s="1"/>
      <c r="M2715" s="3">
        <f t="shared" si="42"/>
        <v>16797.099999999999</v>
      </c>
      <c r="N2715" s="41">
        <v>44558</v>
      </c>
      <c r="O2715" s="56"/>
      <c r="P2715" s="1"/>
      <c r="Q2715" s="1"/>
      <c r="R2715" s="57"/>
      <c r="S2715" s="42" t="s">
        <v>2417</v>
      </c>
      <c r="T2715" s="69"/>
    </row>
    <row r="2716" spans="1:20" s="70" customFormat="1" x14ac:dyDescent="0.2">
      <c r="A2716" s="38" t="s">
        <v>9352</v>
      </c>
      <c r="B2716" s="42" t="s">
        <v>9353</v>
      </c>
      <c r="C2716" s="42" t="s">
        <v>9354</v>
      </c>
      <c r="D2716" s="38">
        <v>407261</v>
      </c>
      <c r="E2716" s="38"/>
      <c r="F2716" s="38"/>
      <c r="G2716" s="42" t="s">
        <v>58</v>
      </c>
      <c r="H2716" s="38">
        <v>8266012912</v>
      </c>
      <c r="I2716" s="40">
        <v>9854024354</v>
      </c>
      <c r="J2716" s="3">
        <v>67436.009999999995</v>
      </c>
      <c r="K2716" s="3"/>
      <c r="L2716" s="3">
        <v>0</v>
      </c>
      <c r="M2716" s="3">
        <f t="shared" si="42"/>
        <v>67436.009999999995</v>
      </c>
      <c r="N2716" s="41">
        <v>44548.729166666664</v>
      </c>
      <c r="O2716" s="39">
        <v>6870321404</v>
      </c>
      <c r="P2716" s="42" t="s">
        <v>315</v>
      </c>
      <c r="Q2716" s="42"/>
      <c r="R2716" s="60"/>
      <c r="S2716" s="42" t="s">
        <v>243</v>
      </c>
      <c r="T2716" s="68" t="s">
        <v>506</v>
      </c>
    </row>
    <row r="2717" spans="1:20" s="70" customFormat="1" x14ac:dyDescent="0.2">
      <c r="A2717" s="38" t="s">
        <v>9355</v>
      </c>
      <c r="B2717" s="42" t="s">
        <v>9356</v>
      </c>
      <c r="C2717" s="42" t="s">
        <v>9357</v>
      </c>
      <c r="D2717" s="38">
        <v>407261</v>
      </c>
      <c r="E2717" s="38"/>
      <c r="F2717" s="38"/>
      <c r="G2717" s="42" t="s">
        <v>58</v>
      </c>
      <c r="H2717" s="38">
        <v>8266012912</v>
      </c>
      <c r="I2717" s="40">
        <v>9854024383</v>
      </c>
      <c r="J2717" s="3">
        <v>59634.16</v>
      </c>
      <c r="K2717" s="3"/>
      <c r="L2717" s="3">
        <v>0</v>
      </c>
      <c r="M2717" s="3">
        <f t="shared" si="42"/>
        <v>59634.16</v>
      </c>
      <c r="N2717" s="41">
        <v>44550.729166666664</v>
      </c>
      <c r="O2717" s="39">
        <v>6870321406</v>
      </c>
      <c r="P2717" s="42" t="s">
        <v>315</v>
      </c>
      <c r="Q2717" s="42"/>
      <c r="R2717" s="60"/>
      <c r="S2717" s="42" t="s">
        <v>243</v>
      </c>
      <c r="T2717" s="68" t="s">
        <v>506</v>
      </c>
    </row>
    <row r="2718" spans="1:20" s="70" customFormat="1" x14ac:dyDescent="0.2">
      <c r="A2718" s="38" t="s">
        <v>9358</v>
      </c>
      <c r="B2718" s="39" t="s">
        <v>9359</v>
      </c>
      <c r="C2718" s="39" t="s">
        <v>9360</v>
      </c>
      <c r="D2718" s="38">
        <v>407261</v>
      </c>
      <c r="E2718" s="38"/>
      <c r="F2718" s="38"/>
      <c r="G2718" s="39" t="s">
        <v>58</v>
      </c>
      <c r="H2718" s="38">
        <v>8266012429</v>
      </c>
      <c r="I2718" s="40">
        <v>9854024384</v>
      </c>
      <c r="J2718" s="2">
        <v>77565</v>
      </c>
      <c r="K2718" s="2"/>
      <c r="L2718" s="2">
        <v>0</v>
      </c>
      <c r="M2718" s="3">
        <f t="shared" si="42"/>
        <v>77565</v>
      </c>
      <c r="N2718" s="41">
        <v>44550.729166666664</v>
      </c>
      <c r="O2718" s="39">
        <v>6870321437</v>
      </c>
      <c r="P2718" s="39" t="s">
        <v>3282</v>
      </c>
      <c r="Q2718" s="40"/>
      <c r="R2718" s="41"/>
      <c r="S2718" s="42" t="s">
        <v>2417</v>
      </c>
      <c r="T2718" s="68"/>
    </row>
    <row r="2719" spans="1:20" s="70" customFormat="1" x14ac:dyDescent="0.2">
      <c r="A2719" s="38" t="s">
        <v>9361</v>
      </c>
      <c r="B2719" s="42" t="s">
        <v>9362</v>
      </c>
      <c r="C2719" s="42" t="s">
        <v>9363</v>
      </c>
      <c r="D2719" s="58">
        <v>405267</v>
      </c>
      <c r="E2719" s="38"/>
      <c r="F2719" s="58"/>
      <c r="G2719" s="39" t="s">
        <v>1224</v>
      </c>
      <c r="H2719" s="38">
        <v>8263000177</v>
      </c>
      <c r="I2719" s="40" t="s">
        <v>9364</v>
      </c>
      <c r="J2719" s="3">
        <v>1759466.03</v>
      </c>
      <c r="K2719" s="3"/>
      <c r="L2719" s="3">
        <v>316703.96999999997</v>
      </c>
      <c r="M2719" s="3">
        <f t="shared" si="42"/>
        <v>2076170</v>
      </c>
      <c r="N2719" s="41">
        <v>44539.729166666664</v>
      </c>
      <c r="O2719" s="39">
        <v>6870322892</v>
      </c>
      <c r="P2719" s="42" t="s">
        <v>315</v>
      </c>
      <c r="Q2719" s="42"/>
      <c r="R2719" s="60"/>
      <c r="S2719" s="42" t="s">
        <v>243</v>
      </c>
      <c r="T2719" s="68" t="s">
        <v>506</v>
      </c>
    </row>
    <row r="2720" spans="1:20" s="70" customFormat="1" x14ac:dyDescent="0.2">
      <c r="A2720" s="38" t="s">
        <v>9365</v>
      </c>
      <c r="B2720" s="42" t="s">
        <v>9366</v>
      </c>
      <c r="C2720" s="42" t="s">
        <v>9367</v>
      </c>
      <c r="D2720" s="58">
        <v>405267</v>
      </c>
      <c r="E2720" s="38"/>
      <c r="F2720" s="58"/>
      <c r="G2720" s="39" t="s">
        <v>1224</v>
      </c>
      <c r="H2720" s="38">
        <v>8263000177</v>
      </c>
      <c r="I2720" s="40" t="s">
        <v>9368</v>
      </c>
      <c r="J2720" s="3">
        <v>1705791.53</v>
      </c>
      <c r="K2720" s="3"/>
      <c r="L2720" s="3">
        <v>307042.46999999997</v>
      </c>
      <c r="M2720" s="3">
        <f t="shared" si="42"/>
        <v>2012834</v>
      </c>
      <c r="N2720" s="41">
        <v>44539.729166666664</v>
      </c>
      <c r="O2720" s="39">
        <v>6870322904</v>
      </c>
      <c r="P2720" s="42" t="s">
        <v>315</v>
      </c>
      <c r="Q2720" s="42"/>
      <c r="R2720" s="60"/>
      <c r="S2720" s="42" t="s">
        <v>243</v>
      </c>
      <c r="T2720" s="68" t="s">
        <v>506</v>
      </c>
    </row>
    <row r="2721" spans="1:20" s="70" customFormat="1" x14ac:dyDescent="0.2">
      <c r="A2721" s="38" t="s">
        <v>9369</v>
      </c>
      <c r="B2721" s="42" t="s">
        <v>9370</v>
      </c>
      <c r="C2721" s="42" t="s">
        <v>9371</v>
      </c>
      <c r="D2721" s="38">
        <v>508442</v>
      </c>
      <c r="E2721" s="38"/>
      <c r="F2721" s="38"/>
      <c r="G2721" s="42" t="s">
        <v>659</v>
      </c>
      <c r="H2721" s="38">
        <v>8263000170</v>
      </c>
      <c r="I2721" s="40">
        <v>275</v>
      </c>
      <c r="J2721" s="3">
        <v>2098618.58</v>
      </c>
      <c r="K2721" s="3"/>
      <c r="L2721" s="3">
        <v>377751.42</v>
      </c>
      <c r="M2721" s="3">
        <f t="shared" si="42"/>
        <v>2476370</v>
      </c>
      <c r="N2721" s="41">
        <v>44533.729166666664</v>
      </c>
      <c r="O2721" s="39">
        <v>6870322932</v>
      </c>
      <c r="P2721" s="42" t="s">
        <v>315</v>
      </c>
      <c r="Q2721" s="42" t="s">
        <v>9372</v>
      </c>
      <c r="R2721" s="60">
        <v>44571</v>
      </c>
      <c r="S2721" s="42" t="s">
        <v>243</v>
      </c>
      <c r="T2721" s="68"/>
    </row>
    <row r="2722" spans="1:20" s="70" customFormat="1" x14ac:dyDescent="0.2">
      <c r="A2722" s="38" t="s">
        <v>9373</v>
      </c>
      <c r="B2722" s="39" t="s">
        <v>9374</v>
      </c>
      <c r="C2722" s="39" t="s">
        <v>9375</v>
      </c>
      <c r="D2722" s="38">
        <v>811819</v>
      </c>
      <c r="E2722" s="38"/>
      <c r="F2722" s="38"/>
      <c r="G2722" s="39" t="s">
        <v>1091</v>
      </c>
      <c r="H2722" s="38">
        <v>8262000049</v>
      </c>
      <c r="I2722" s="40" t="s">
        <v>9376</v>
      </c>
      <c r="J2722" s="2">
        <v>62902</v>
      </c>
      <c r="K2722" s="2"/>
      <c r="L2722" s="2">
        <v>0</v>
      </c>
      <c r="M2722" s="3">
        <f t="shared" si="42"/>
        <v>62902</v>
      </c>
      <c r="N2722" s="41">
        <v>44536.729166666664</v>
      </c>
      <c r="O2722" s="39">
        <v>3445023195</v>
      </c>
      <c r="P2722" s="39" t="s">
        <v>52</v>
      </c>
      <c r="Q2722" s="40">
        <v>110082110755</v>
      </c>
      <c r="R2722" s="41">
        <v>44478</v>
      </c>
      <c r="S2722" s="39" t="s">
        <v>54</v>
      </c>
      <c r="T2722" s="68"/>
    </row>
    <row r="2723" spans="1:20" s="70" customFormat="1" x14ac:dyDescent="0.2">
      <c r="A2723" s="38" t="s">
        <v>9377</v>
      </c>
      <c r="B2723" s="42" t="s">
        <v>9378</v>
      </c>
      <c r="C2723" s="42" t="s">
        <v>9379</v>
      </c>
      <c r="D2723" s="58">
        <v>405267</v>
      </c>
      <c r="E2723" s="38"/>
      <c r="F2723" s="58"/>
      <c r="G2723" s="39" t="s">
        <v>1224</v>
      </c>
      <c r="H2723" s="38">
        <v>8263000177</v>
      </c>
      <c r="I2723" s="40" t="s">
        <v>9380</v>
      </c>
      <c r="J2723" s="3">
        <v>1107851.6400000001</v>
      </c>
      <c r="K2723" s="3"/>
      <c r="L2723" s="3">
        <v>199413.36</v>
      </c>
      <c r="M2723" s="3">
        <f t="shared" si="42"/>
        <v>1307265</v>
      </c>
      <c r="N2723" s="41">
        <v>44540.729166666664</v>
      </c>
      <c r="O2723" s="39">
        <v>6870322873</v>
      </c>
      <c r="P2723" s="42" t="s">
        <v>315</v>
      </c>
      <c r="Q2723" s="42"/>
      <c r="R2723" s="60"/>
      <c r="S2723" s="42" t="s">
        <v>243</v>
      </c>
      <c r="T2723" s="68" t="s">
        <v>506</v>
      </c>
    </row>
    <row r="2724" spans="1:20" s="70" customFormat="1" x14ac:dyDescent="0.2">
      <c r="A2724" s="38" t="s">
        <v>9381</v>
      </c>
      <c r="B2724" s="42" t="s">
        <v>9382</v>
      </c>
      <c r="C2724" s="42" t="s">
        <v>9383</v>
      </c>
      <c r="D2724" s="38">
        <v>816655</v>
      </c>
      <c r="E2724" s="38"/>
      <c r="F2724" s="38"/>
      <c r="G2724" s="42" t="s">
        <v>782</v>
      </c>
      <c r="H2724" s="38">
        <v>8268007375</v>
      </c>
      <c r="I2724" s="40">
        <v>185</v>
      </c>
      <c r="J2724" s="3">
        <v>22182.45</v>
      </c>
      <c r="K2724" s="3"/>
      <c r="L2724" s="3">
        <v>3992.84</v>
      </c>
      <c r="M2724" s="3">
        <f t="shared" si="42"/>
        <v>26175.29</v>
      </c>
      <c r="N2724" s="41">
        <v>44492.729166666664</v>
      </c>
      <c r="O2724" s="39">
        <v>44261824</v>
      </c>
      <c r="P2724" s="42" t="s">
        <v>315</v>
      </c>
      <c r="Q2724" s="42" t="s">
        <v>9384</v>
      </c>
      <c r="R2724" s="60">
        <v>44571</v>
      </c>
      <c r="S2724" s="42" t="s">
        <v>243</v>
      </c>
      <c r="T2724" s="68"/>
    </row>
    <row r="2725" spans="1:20" s="70" customFormat="1" x14ac:dyDescent="0.2">
      <c r="A2725" s="38" t="s">
        <v>9385</v>
      </c>
      <c r="B2725" s="42" t="s">
        <v>9386</v>
      </c>
      <c r="C2725" s="42" t="s">
        <v>9387</v>
      </c>
      <c r="D2725" s="38">
        <v>816655</v>
      </c>
      <c r="E2725" s="38"/>
      <c r="F2725" s="38"/>
      <c r="G2725" s="42" t="s">
        <v>782</v>
      </c>
      <c r="H2725" s="38">
        <v>8268005945</v>
      </c>
      <c r="I2725" s="40">
        <v>187</v>
      </c>
      <c r="J2725" s="3">
        <v>28820.25</v>
      </c>
      <c r="K2725" s="3"/>
      <c r="L2725" s="3">
        <v>5187.6400000000003</v>
      </c>
      <c r="M2725" s="3">
        <f t="shared" si="42"/>
        <v>34007.89</v>
      </c>
      <c r="N2725" s="41">
        <v>44496.729166666664</v>
      </c>
      <c r="O2725" s="39">
        <v>44261875</v>
      </c>
      <c r="P2725" s="42" t="s">
        <v>315</v>
      </c>
      <c r="Q2725" s="42" t="s">
        <v>9384</v>
      </c>
      <c r="R2725" s="60">
        <v>44571</v>
      </c>
      <c r="S2725" s="42" t="s">
        <v>243</v>
      </c>
      <c r="T2725" s="68"/>
    </row>
    <row r="2726" spans="1:20" s="70" customFormat="1" x14ac:dyDescent="0.2">
      <c r="A2726" s="38" t="s">
        <v>9388</v>
      </c>
      <c r="B2726" s="42" t="s">
        <v>9389</v>
      </c>
      <c r="C2726" s="42" t="s">
        <v>9390</v>
      </c>
      <c r="D2726" s="38">
        <v>108271</v>
      </c>
      <c r="E2726" s="38"/>
      <c r="F2726" s="38"/>
      <c r="G2726" s="42" t="s">
        <v>6876</v>
      </c>
      <c r="H2726" s="38">
        <v>8266012562</v>
      </c>
      <c r="I2726" s="40">
        <v>27792</v>
      </c>
      <c r="J2726" s="3">
        <v>44687.5</v>
      </c>
      <c r="K2726" s="3"/>
      <c r="L2726" s="3">
        <v>8043.75</v>
      </c>
      <c r="M2726" s="3">
        <f t="shared" si="42"/>
        <v>52731.25</v>
      </c>
      <c r="N2726" s="41">
        <v>44530.729166666664</v>
      </c>
      <c r="O2726" s="39">
        <v>6870323017</v>
      </c>
      <c r="P2726" s="42" t="s">
        <v>315</v>
      </c>
      <c r="Q2726" s="42" t="s">
        <v>9391</v>
      </c>
      <c r="R2726" s="60">
        <v>44574</v>
      </c>
      <c r="S2726" s="42" t="s">
        <v>243</v>
      </c>
      <c r="T2726" s="68"/>
    </row>
    <row r="2727" spans="1:20" s="70" customFormat="1" x14ac:dyDescent="0.2">
      <c r="A2727" s="38" t="s">
        <v>9392</v>
      </c>
      <c r="B2727" s="39" t="s">
        <v>9393</v>
      </c>
      <c r="C2727" s="39" t="s">
        <v>9394</v>
      </c>
      <c r="D2727" s="38">
        <v>812419</v>
      </c>
      <c r="E2727" s="38"/>
      <c r="F2727" s="38"/>
      <c r="G2727" s="39" t="s">
        <v>1956</v>
      </c>
      <c r="H2727" s="38">
        <v>8268007445</v>
      </c>
      <c r="I2727" s="40" t="s">
        <v>9395</v>
      </c>
      <c r="J2727" s="2">
        <v>51287.288135593226</v>
      </c>
      <c r="K2727" s="2"/>
      <c r="L2727" s="2">
        <v>9231.7118644067796</v>
      </c>
      <c r="M2727" s="3">
        <f t="shared" si="42"/>
        <v>60519.000000000007</v>
      </c>
      <c r="N2727" s="41">
        <v>44546.729166666664</v>
      </c>
      <c r="O2727" s="39">
        <v>44262138</v>
      </c>
      <c r="P2727" s="39" t="s">
        <v>52</v>
      </c>
      <c r="Q2727" s="40" t="s">
        <v>9396</v>
      </c>
      <c r="R2727" s="41">
        <v>44568</v>
      </c>
      <c r="S2727" s="39" t="s">
        <v>54</v>
      </c>
      <c r="T2727" s="68"/>
    </row>
    <row r="2728" spans="1:20" s="70" customFormat="1" x14ac:dyDescent="0.2">
      <c r="A2728" s="38" t="s">
        <v>9397</v>
      </c>
      <c r="B2728" s="42" t="s">
        <v>9398</v>
      </c>
      <c r="C2728" s="42" t="s">
        <v>9399</v>
      </c>
      <c r="D2728" s="38">
        <v>816273</v>
      </c>
      <c r="E2728" s="38"/>
      <c r="F2728" s="38"/>
      <c r="G2728" s="42" t="s">
        <v>51</v>
      </c>
      <c r="H2728" s="38">
        <v>8268005896</v>
      </c>
      <c r="I2728" s="40">
        <v>361</v>
      </c>
      <c r="J2728" s="3">
        <v>7155.1</v>
      </c>
      <c r="K2728" s="3"/>
      <c r="L2728" s="3">
        <v>1287.9000000000001</v>
      </c>
      <c r="M2728" s="3">
        <f t="shared" si="42"/>
        <v>8443</v>
      </c>
      <c r="N2728" s="41">
        <v>44553.729166666664</v>
      </c>
      <c r="O2728" s="39">
        <v>44262675</v>
      </c>
      <c r="P2728" s="42" t="s">
        <v>315</v>
      </c>
      <c r="Q2728" s="42" t="s">
        <v>9400</v>
      </c>
      <c r="R2728" s="60">
        <v>44569</v>
      </c>
      <c r="S2728" s="42" t="s">
        <v>243</v>
      </c>
      <c r="T2728" s="68"/>
    </row>
    <row r="2729" spans="1:20" s="70" customFormat="1" x14ac:dyDescent="0.2">
      <c r="A2729" s="38" t="s">
        <v>9401</v>
      </c>
      <c r="B2729" s="39" t="s">
        <v>9402</v>
      </c>
      <c r="C2729" s="39" t="s">
        <v>9403</v>
      </c>
      <c r="D2729" s="58">
        <v>405267</v>
      </c>
      <c r="E2729" s="38"/>
      <c r="F2729" s="58"/>
      <c r="G2729" s="39" t="s">
        <v>1224</v>
      </c>
      <c r="H2729" s="38">
        <v>8263000176</v>
      </c>
      <c r="I2729" s="40" t="s">
        <v>9404</v>
      </c>
      <c r="J2729" s="2">
        <v>587204.23728813557</v>
      </c>
      <c r="K2729" s="2"/>
      <c r="L2729" s="2">
        <v>105696.7627118644</v>
      </c>
      <c r="M2729" s="3">
        <f t="shared" si="42"/>
        <v>692901</v>
      </c>
      <c r="N2729" s="41">
        <v>44540</v>
      </c>
      <c r="O2729" s="39">
        <v>6870382742</v>
      </c>
      <c r="P2729" s="39" t="s">
        <v>3282</v>
      </c>
      <c r="Q2729" s="40" t="s">
        <v>6886</v>
      </c>
      <c r="R2729" s="41">
        <v>44457</v>
      </c>
      <c r="S2729" s="42" t="s">
        <v>2417</v>
      </c>
      <c r="T2729" s="68"/>
    </row>
    <row r="2730" spans="1:20" s="70" customFormat="1" x14ac:dyDescent="0.2">
      <c r="A2730" s="38" t="s">
        <v>9405</v>
      </c>
      <c r="B2730" s="39" t="s">
        <v>9406</v>
      </c>
      <c r="C2730" s="39" t="s">
        <v>9407</v>
      </c>
      <c r="D2730" s="58">
        <v>405267</v>
      </c>
      <c r="E2730" s="38"/>
      <c r="F2730" s="58"/>
      <c r="G2730" s="39" t="s">
        <v>1224</v>
      </c>
      <c r="H2730" s="38">
        <v>8263000176</v>
      </c>
      <c r="I2730" s="40" t="s">
        <v>9408</v>
      </c>
      <c r="J2730" s="2">
        <v>1813141.5254237289</v>
      </c>
      <c r="K2730" s="2"/>
      <c r="L2730" s="2">
        <v>326365.4745762712</v>
      </c>
      <c r="M2730" s="3">
        <f t="shared" si="42"/>
        <v>2139507</v>
      </c>
      <c r="N2730" s="41">
        <v>44540.729166666664</v>
      </c>
      <c r="O2730" s="39">
        <v>6870376739</v>
      </c>
      <c r="P2730" s="39" t="s">
        <v>3282</v>
      </c>
      <c r="Q2730" s="40" t="s">
        <v>6886</v>
      </c>
      <c r="R2730" s="41">
        <v>44457</v>
      </c>
      <c r="S2730" s="42" t="s">
        <v>2417</v>
      </c>
      <c r="T2730" s="68"/>
    </row>
    <row r="2731" spans="1:20" s="70" customFormat="1" x14ac:dyDescent="0.2">
      <c r="A2731" s="38" t="s">
        <v>9409</v>
      </c>
      <c r="B2731" s="42" t="s">
        <v>9410</v>
      </c>
      <c r="C2731" s="42" t="s">
        <v>9411</v>
      </c>
      <c r="D2731" s="38">
        <v>703046</v>
      </c>
      <c r="E2731" s="38"/>
      <c r="F2731" s="38"/>
      <c r="G2731" s="42" t="s">
        <v>678</v>
      </c>
      <c r="H2731" s="38">
        <v>8266012787</v>
      </c>
      <c r="I2731" s="40" t="s">
        <v>9412</v>
      </c>
      <c r="J2731" s="3">
        <v>350</v>
      </c>
      <c r="K2731" s="3"/>
      <c r="L2731" s="3">
        <v>0</v>
      </c>
      <c r="M2731" s="3">
        <f t="shared" si="42"/>
        <v>350</v>
      </c>
      <c r="N2731" s="41">
        <v>44536.729166666664</v>
      </c>
      <c r="O2731" s="39">
        <v>3445023311</v>
      </c>
      <c r="P2731" s="42" t="s">
        <v>315</v>
      </c>
      <c r="Q2731" s="42" t="s">
        <v>9413</v>
      </c>
      <c r="R2731" s="60">
        <v>44568</v>
      </c>
      <c r="S2731" s="42" t="s">
        <v>243</v>
      </c>
      <c r="T2731" s="68"/>
    </row>
    <row r="2732" spans="1:20" s="70" customFormat="1" x14ac:dyDescent="0.2">
      <c r="A2732" s="38" t="s">
        <v>9414</v>
      </c>
      <c r="B2732" s="42" t="s">
        <v>9415</v>
      </c>
      <c r="C2732" s="42" t="s">
        <v>9416</v>
      </c>
      <c r="D2732" s="38">
        <v>703046</v>
      </c>
      <c r="E2732" s="38"/>
      <c r="F2732" s="38"/>
      <c r="G2732" s="42" t="s">
        <v>678</v>
      </c>
      <c r="H2732" s="38">
        <v>8266012562</v>
      </c>
      <c r="I2732" s="40" t="s">
        <v>9417</v>
      </c>
      <c r="J2732" s="3">
        <v>632</v>
      </c>
      <c r="K2732" s="3"/>
      <c r="L2732" s="3">
        <v>0</v>
      </c>
      <c r="M2732" s="3">
        <f t="shared" si="42"/>
        <v>632</v>
      </c>
      <c r="N2732" s="41">
        <v>44540</v>
      </c>
      <c r="O2732" s="39">
        <v>3445023312</v>
      </c>
      <c r="P2732" s="42" t="s">
        <v>315</v>
      </c>
      <c r="Q2732" s="42" t="s">
        <v>9418</v>
      </c>
      <c r="R2732" s="60">
        <v>44572</v>
      </c>
      <c r="S2732" s="42" t="s">
        <v>243</v>
      </c>
      <c r="T2732" s="68"/>
    </row>
    <row r="2733" spans="1:20" s="70" customFormat="1" x14ac:dyDescent="0.2">
      <c r="A2733" s="38" t="s">
        <v>9419</v>
      </c>
      <c r="B2733" s="39" t="s">
        <v>9420</v>
      </c>
      <c r="C2733" s="39" t="s">
        <v>9421</v>
      </c>
      <c r="D2733" s="38">
        <v>401972</v>
      </c>
      <c r="E2733" s="38"/>
      <c r="F2733" s="38"/>
      <c r="G2733" s="39" t="s">
        <v>842</v>
      </c>
      <c r="H2733" s="38">
        <v>8263000049</v>
      </c>
      <c r="I2733" s="40" t="s">
        <v>9422</v>
      </c>
      <c r="J2733" s="2">
        <v>228060</v>
      </c>
      <c r="K2733" s="2">
        <v>0</v>
      </c>
      <c r="L2733" s="2">
        <v>41050.799999999996</v>
      </c>
      <c r="M2733" s="3">
        <f t="shared" si="42"/>
        <v>269110.8</v>
      </c>
      <c r="N2733" s="41">
        <v>44489.729166666664</v>
      </c>
      <c r="O2733" s="39">
        <v>6870324202</v>
      </c>
      <c r="P2733" s="39" t="s">
        <v>52</v>
      </c>
      <c r="Q2733" s="40"/>
      <c r="R2733" s="41"/>
      <c r="S2733" s="39" t="s">
        <v>54</v>
      </c>
      <c r="T2733" s="68"/>
    </row>
    <row r="2734" spans="1:20" s="70" customFormat="1" x14ac:dyDescent="0.2">
      <c r="A2734" s="38" t="s">
        <v>9423</v>
      </c>
      <c r="B2734" s="39" t="s">
        <v>9424</v>
      </c>
      <c r="C2734" s="39" t="s">
        <v>9425</v>
      </c>
      <c r="D2734" s="38">
        <v>401972</v>
      </c>
      <c r="E2734" s="38"/>
      <c r="F2734" s="38"/>
      <c r="G2734" s="39" t="s">
        <v>842</v>
      </c>
      <c r="H2734" s="38">
        <v>8263000049</v>
      </c>
      <c r="I2734" s="40" t="s">
        <v>9426</v>
      </c>
      <c r="J2734" s="2">
        <v>12000</v>
      </c>
      <c r="K2734" s="2">
        <v>0</v>
      </c>
      <c r="L2734" s="2">
        <v>2160</v>
      </c>
      <c r="M2734" s="3">
        <f t="shared" si="42"/>
        <v>14160</v>
      </c>
      <c r="N2734" s="41">
        <v>44489.729166666664</v>
      </c>
      <c r="O2734" s="39">
        <v>6870324210</v>
      </c>
      <c r="P2734" s="39" t="s">
        <v>52</v>
      </c>
      <c r="Q2734" s="40"/>
      <c r="R2734" s="41"/>
      <c r="S2734" s="39" t="s">
        <v>54</v>
      </c>
      <c r="T2734" s="68"/>
    </row>
    <row r="2735" spans="1:20" s="70" customFormat="1" x14ac:dyDescent="0.2">
      <c r="A2735" s="38" t="s">
        <v>9427</v>
      </c>
      <c r="B2735" s="39" t="s">
        <v>9428</v>
      </c>
      <c r="C2735" s="39" t="s">
        <v>9429</v>
      </c>
      <c r="D2735" s="38">
        <v>401972</v>
      </c>
      <c r="E2735" s="38"/>
      <c r="F2735" s="38"/>
      <c r="G2735" s="39" t="s">
        <v>842</v>
      </c>
      <c r="H2735" s="38">
        <v>8263000049</v>
      </c>
      <c r="I2735" s="40" t="s">
        <v>9430</v>
      </c>
      <c r="J2735" s="2">
        <v>76020</v>
      </c>
      <c r="K2735" s="2">
        <v>0</v>
      </c>
      <c r="L2735" s="2">
        <v>13683.6</v>
      </c>
      <c r="M2735" s="3">
        <f t="shared" si="42"/>
        <v>89703.6</v>
      </c>
      <c r="N2735" s="41">
        <v>44489.729166666664</v>
      </c>
      <c r="O2735" s="39">
        <v>6870324216</v>
      </c>
      <c r="P2735" s="39" t="s">
        <v>52</v>
      </c>
      <c r="Q2735" s="40"/>
      <c r="R2735" s="41"/>
      <c r="S2735" s="39" t="s">
        <v>54</v>
      </c>
      <c r="T2735" s="68"/>
    </row>
    <row r="2736" spans="1:20" s="70" customFormat="1" x14ac:dyDescent="0.2">
      <c r="A2736" s="38" t="s">
        <v>9431</v>
      </c>
      <c r="B2736" s="39" t="s">
        <v>9432</v>
      </c>
      <c r="C2736" s="39"/>
      <c r="D2736" s="38">
        <v>407002</v>
      </c>
      <c r="E2736" s="38"/>
      <c r="F2736" s="38"/>
      <c r="G2736" s="39" t="s">
        <v>5120</v>
      </c>
      <c r="H2736" s="38">
        <v>8270000662</v>
      </c>
      <c r="I2736" s="40">
        <v>749415433</v>
      </c>
      <c r="J2736" s="5">
        <v>591249.74</v>
      </c>
      <c r="K2736" s="2"/>
      <c r="L2736" s="2">
        <v>0</v>
      </c>
      <c r="M2736" s="3">
        <f t="shared" si="42"/>
        <v>591249.74</v>
      </c>
      <c r="N2736" s="41">
        <v>44560</v>
      </c>
      <c r="O2736" s="39"/>
      <c r="P2736" s="39" t="s">
        <v>52</v>
      </c>
      <c r="Q2736" s="40"/>
      <c r="R2736" s="41"/>
      <c r="S2736" s="39" t="s">
        <v>54</v>
      </c>
      <c r="T2736" s="68"/>
    </row>
    <row r="2737" spans="1:20" s="70" customFormat="1" x14ac:dyDescent="0.2">
      <c r="A2737" s="38" t="s">
        <v>9433</v>
      </c>
      <c r="B2737" s="39" t="s">
        <v>9434</v>
      </c>
      <c r="C2737" s="39" t="s">
        <v>9435</v>
      </c>
      <c r="D2737" s="38">
        <v>401972</v>
      </c>
      <c r="E2737" s="38"/>
      <c r="F2737" s="38"/>
      <c r="G2737" s="39" t="s">
        <v>842</v>
      </c>
      <c r="H2737" s="38">
        <v>8263000049</v>
      </c>
      <c r="I2737" s="40" t="s">
        <v>9436</v>
      </c>
      <c r="J2737" s="2">
        <v>28500</v>
      </c>
      <c r="K2737" s="2">
        <v>0</v>
      </c>
      <c r="L2737" s="2">
        <v>5130</v>
      </c>
      <c r="M2737" s="3">
        <f t="shared" si="42"/>
        <v>33630</v>
      </c>
      <c r="N2737" s="41">
        <v>44491.729166666664</v>
      </c>
      <c r="O2737" s="39">
        <v>6870324458</v>
      </c>
      <c r="P2737" s="39" t="s">
        <v>52</v>
      </c>
      <c r="Q2737" s="40"/>
      <c r="R2737" s="41"/>
      <c r="S2737" s="39" t="s">
        <v>54</v>
      </c>
      <c r="T2737" s="68"/>
    </row>
    <row r="2738" spans="1:20" s="70" customFormat="1" x14ac:dyDescent="0.2">
      <c r="A2738" s="38" t="s">
        <v>9437</v>
      </c>
      <c r="B2738" s="39" t="s">
        <v>9438</v>
      </c>
      <c r="C2738" s="39" t="s">
        <v>9439</v>
      </c>
      <c r="D2738" s="38">
        <v>401972</v>
      </c>
      <c r="E2738" s="38"/>
      <c r="F2738" s="38"/>
      <c r="G2738" s="39" t="s">
        <v>842</v>
      </c>
      <c r="H2738" s="38">
        <v>8263000049</v>
      </c>
      <c r="I2738" s="40" t="s">
        <v>9440</v>
      </c>
      <c r="J2738" s="2">
        <v>458540</v>
      </c>
      <c r="K2738" s="2">
        <v>0</v>
      </c>
      <c r="L2738" s="2">
        <v>82537.2</v>
      </c>
      <c r="M2738" s="3">
        <f t="shared" si="42"/>
        <v>541077.19999999995</v>
      </c>
      <c r="N2738" s="41">
        <v>44491.729166666664</v>
      </c>
      <c r="O2738" s="39">
        <v>6870324466</v>
      </c>
      <c r="P2738" s="39" t="s">
        <v>52</v>
      </c>
      <c r="Q2738" s="40"/>
      <c r="R2738" s="41"/>
      <c r="S2738" s="39" t="s">
        <v>54</v>
      </c>
      <c r="T2738" s="68"/>
    </row>
    <row r="2739" spans="1:20" s="70" customFormat="1" x14ac:dyDescent="0.2">
      <c r="A2739" s="38" t="s">
        <v>9441</v>
      </c>
      <c r="B2739" s="39" t="s">
        <v>9442</v>
      </c>
      <c r="C2739" s="39" t="s">
        <v>9443</v>
      </c>
      <c r="D2739" s="38">
        <v>401972</v>
      </c>
      <c r="E2739" s="38"/>
      <c r="F2739" s="38"/>
      <c r="G2739" s="39" t="s">
        <v>842</v>
      </c>
      <c r="H2739" s="38">
        <v>8263000049</v>
      </c>
      <c r="I2739" s="40" t="s">
        <v>9444</v>
      </c>
      <c r="J2739" s="2">
        <v>3024300</v>
      </c>
      <c r="K2739" s="2">
        <v>0</v>
      </c>
      <c r="L2739" s="2">
        <v>544374</v>
      </c>
      <c r="M2739" s="3">
        <f t="shared" si="42"/>
        <v>3568674</v>
      </c>
      <c r="N2739" s="41">
        <v>44490.729166666664</v>
      </c>
      <c r="O2739" s="39">
        <v>6870324475</v>
      </c>
      <c r="P2739" s="39" t="s">
        <v>52</v>
      </c>
      <c r="Q2739" s="40"/>
      <c r="R2739" s="41"/>
      <c r="S2739" s="39" t="s">
        <v>54</v>
      </c>
      <c r="T2739" s="68"/>
    </row>
    <row r="2740" spans="1:20" s="70" customFormat="1" x14ac:dyDescent="0.2">
      <c r="A2740" s="38" t="s">
        <v>9445</v>
      </c>
      <c r="B2740" s="39" t="s">
        <v>9446</v>
      </c>
      <c r="C2740" s="39" t="s">
        <v>9447</v>
      </c>
      <c r="D2740" s="38">
        <v>401972</v>
      </c>
      <c r="E2740" s="38"/>
      <c r="F2740" s="38"/>
      <c r="G2740" s="39" t="s">
        <v>842</v>
      </c>
      <c r="H2740" s="38">
        <v>8263000049</v>
      </c>
      <c r="I2740" s="40" t="s">
        <v>9448</v>
      </c>
      <c r="J2740" s="2">
        <v>779000</v>
      </c>
      <c r="K2740" s="2">
        <v>0</v>
      </c>
      <c r="L2740" s="2">
        <v>140220</v>
      </c>
      <c r="M2740" s="3">
        <f t="shared" si="42"/>
        <v>919220</v>
      </c>
      <c r="N2740" s="41">
        <v>44477.729166666664</v>
      </c>
      <c r="O2740" s="39">
        <v>6870324487</v>
      </c>
      <c r="P2740" s="39" t="s">
        <v>52</v>
      </c>
      <c r="Q2740" s="40"/>
      <c r="R2740" s="41"/>
      <c r="S2740" s="39" t="s">
        <v>54</v>
      </c>
      <c r="T2740" s="68"/>
    </row>
    <row r="2741" spans="1:20" s="70" customFormat="1" x14ac:dyDescent="0.2">
      <c r="A2741" s="38" t="s">
        <v>9449</v>
      </c>
      <c r="B2741" s="39" t="s">
        <v>9450</v>
      </c>
      <c r="C2741" s="39" t="s">
        <v>9451</v>
      </c>
      <c r="D2741" s="38">
        <v>401972</v>
      </c>
      <c r="E2741" s="38"/>
      <c r="F2741" s="38"/>
      <c r="G2741" s="39" t="s">
        <v>842</v>
      </c>
      <c r="H2741" s="38">
        <v>8263000049</v>
      </c>
      <c r="I2741" s="40" t="s">
        <v>9452</v>
      </c>
      <c r="J2741" s="2">
        <v>993460</v>
      </c>
      <c r="K2741" s="2">
        <v>0</v>
      </c>
      <c r="L2741" s="2">
        <v>178822.8</v>
      </c>
      <c r="M2741" s="3">
        <f t="shared" si="42"/>
        <v>1172282.8</v>
      </c>
      <c r="N2741" s="41">
        <v>44496.729166666664</v>
      </c>
      <c r="O2741" s="39">
        <v>6870324494</v>
      </c>
      <c r="P2741" s="39" t="s">
        <v>52</v>
      </c>
      <c r="Q2741" s="40"/>
      <c r="R2741" s="41"/>
      <c r="S2741" s="39" t="s">
        <v>54</v>
      </c>
      <c r="T2741" s="68"/>
    </row>
    <row r="2742" spans="1:20" s="70" customFormat="1" x14ac:dyDescent="0.2">
      <c r="A2742" s="38" t="s">
        <v>9453</v>
      </c>
      <c r="B2742" s="39" t="s">
        <v>9454</v>
      </c>
      <c r="C2742" s="39" t="s">
        <v>9455</v>
      </c>
      <c r="D2742" s="38">
        <v>401972</v>
      </c>
      <c r="E2742" s="38"/>
      <c r="F2742" s="38"/>
      <c r="G2742" s="39" t="s">
        <v>842</v>
      </c>
      <c r="H2742" s="38">
        <v>8263000049</v>
      </c>
      <c r="I2742" s="40" t="s">
        <v>9456</v>
      </c>
      <c r="J2742" s="2">
        <v>766000</v>
      </c>
      <c r="K2742" s="2">
        <v>0</v>
      </c>
      <c r="L2742" s="2">
        <v>137880</v>
      </c>
      <c r="M2742" s="3">
        <f t="shared" si="42"/>
        <v>903880</v>
      </c>
      <c r="N2742" s="41">
        <v>44477.729166666664</v>
      </c>
      <c r="O2742" s="39">
        <v>6870324514</v>
      </c>
      <c r="P2742" s="39" t="s">
        <v>52</v>
      </c>
      <c r="Q2742" s="40"/>
      <c r="R2742" s="41"/>
      <c r="S2742" s="39" t="s">
        <v>54</v>
      </c>
      <c r="T2742" s="68"/>
    </row>
    <row r="2743" spans="1:20" s="70" customFormat="1" x14ac:dyDescent="0.2">
      <c r="A2743" s="38" t="s">
        <v>9457</v>
      </c>
      <c r="B2743" s="39" t="s">
        <v>9458</v>
      </c>
      <c r="C2743" s="39" t="s">
        <v>9459</v>
      </c>
      <c r="D2743" s="38">
        <v>401972</v>
      </c>
      <c r="E2743" s="38"/>
      <c r="F2743" s="38"/>
      <c r="G2743" s="39" t="s">
        <v>842</v>
      </c>
      <c r="H2743" s="38">
        <v>8263000049</v>
      </c>
      <c r="I2743" s="40" t="s">
        <v>9460</v>
      </c>
      <c r="J2743" s="2">
        <v>175440</v>
      </c>
      <c r="K2743" s="2">
        <v>0</v>
      </c>
      <c r="L2743" s="2">
        <v>31579.199999999997</v>
      </c>
      <c r="M2743" s="3">
        <f t="shared" si="42"/>
        <v>207019.2</v>
      </c>
      <c r="N2743" s="41">
        <v>44496.729166666664</v>
      </c>
      <c r="O2743" s="39"/>
      <c r="P2743" s="39" t="s">
        <v>52</v>
      </c>
      <c r="Q2743" s="40"/>
      <c r="R2743" s="41"/>
      <c r="S2743" s="39" t="s">
        <v>54</v>
      </c>
      <c r="T2743" s="68"/>
    </row>
    <row r="2744" spans="1:20" s="70" customFormat="1" x14ac:dyDescent="0.2">
      <c r="A2744" s="38" t="s">
        <v>9461</v>
      </c>
      <c r="B2744" s="39" t="s">
        <v>9462</v>
      </c>
      <c r="C2744" s="39" t="s">
        <v>9463</v>
      </c>
      <c r="D2744" s="38">
        <v>401972</v>
      </c>
      <c r="E2744" s="38"/>
      <c r="F2744" s="38"/>
      <c r="G2744" s="39" t="s">
        <v>842</v>
      </c>
      <c r="H2744" s="38">
        <v>8263000049</v>
      </c>
      <c r="I2744" s="40" t="s">
        <v>9464</v>
      </c>
      <c r="J2744" s="2">
        <v>12000</v>
      </c>
      <c r="K2744" s="2">
        <v>0</v>
      </c>
      <c r="L2744" s="2">
        <v>2160</v>
      </c>
      <c r="M2744" s="3">
        <f t="shared" si="42"/>
        <v>14160</v>
      </c>
      <c r="N2744" s="41">
        <v>44498.729166666664</v>
      </c>
      <c r="O2744" s="39">
        <v>6870324543</v>
      </c>
      <c r="P2744" s="39" t="s">
        <v>52</v>
      </c>
      <c r="Q2744" s="40"/>
      <c r="R2744" s="41"/>
      <c r="S2744" s="39" t="s">
        <v>54</v>
      </c>
      <c r="T2744" s="68"/>
    </row>
    <row r="2745" spans="1:20" s="70" customFormat="1" x14ac:dyDescent="0.2">
      <c r="A2745" s="38" t="s">
        <v>9465</v>
      </c>
      <c r="B2745" s="39" t="s">
        <v>9466</v>
      </c>
      <c r="C2745" s="39" t="s">
        <v>9467</v>
      </c>
      <c r="D2745" s="38">
        <v>401972</v>
      </c>
      <c r="E2745" s="38"/>
      <c r="F2745" s="38"/>
      <c r="G2745" s="39" t="s">
        <v>842</v>
      </c>
      <c r="H2745" s="38">
        <v>8263000049</v>
      </c>
      <c r="I2745" s="40" t="s">
        <v>9468</v>
      </c>
      <c r="J2745" s="2">
        <v>500</v>
      </c>
      <c r="K2745" s="2">
        <v>0</v>
      </c>
      <c r="L2745" s="2">
        <v>90</v>
      </c>
      <c r="M2745" s="3">
        <f t="shared" si="42"/>
        <v>590</v>
      </c>
      <c r="N2745" s="41">
        <v>44498.729166666664</v>
      </c>
      <c r="O2745" s="39">
        <v>6870324560</v>
      </c>
      <c r="P2745" s="39" t="s">
        <v>52</v>
      </c>
      <c r="Q2745" s="40"/>
      <c r="R2745" s="41"/>
      <c r="S2745" s="39" t="s">
        <v>54</v>
      </c>
      <c r="T2745" s="68"/>
    </row>
    <row r="2746" spans="1:20" s="70" customFormat="1" x14ac:dyDescent="0.2">
      <c r="A2746" s="38" t="s">
        <v>9469</v>
      </c>
      <c r="B2746" s="39" t="s">
        <v>9470</v>
      </c>
      <c r="C2746" s="39" t="s">
        <v>9471</v>
      </c>
      <c r="D2746" s="38">
        <v>401972</v>
      </c>
      <c r="E2746" s="38"/>
      <c r="F2746" s="38"/>
      <c r="G2746" s="39" t="s">
        <v>842</v>
      </c>
      <c r="H2746" s="38">
        <v>8263000049</v>
      </c>
      <c r="I2746" s="40" t="s">
        <v>9472</v>
      </c>
      <c r="J2746" s="2">
        <v>7630</v>
      </c>
      <c r="K2746" s="2">
        <v>0</v>
      </c>
      <c r="L2746" s="2">
        <v>1373.3999999999999</v>
      </c>
      <c r="M2746" s="3">
        <f t="shared" si="42"/>
        <v>9003.4</v>
      </c>
      <c r="N2746" s="41">
        <v>44491.729166666664</v>
      </c>
      <c r="O2746" s="39">
        <v>6870324593</v>
      </c>
      <c r="P2746" s="39" t="s">
        <v>52</v>
      </c>
      <c r="Q2746" s="40"/>
      <c r="R2746" s="41"/>
      <c r="S2746" s="39" t="s">
        <v>54</v>
      </c>
      <c r="T2746" s="68"/>
    </row>
    <row r="2747" spans="1:20" s="70" customFormat="1" x14ac:dyDescent="0.2">
      <c r="A2747" s="38" t="s">
        <v>9473</v>
      </c>
      <c r="B2747" s="39" t="s">
        <v>9474</v>
      </c>
      <c r="C2747" s="39" t="s">
        <v>9475</v>
      </c>
      <c r="D2747" s="38">
        <v>401972</v>
      </c>
      <c r="E2747" s="38"/>
      <c r="F2747" s="38"/>
      <c r="G2747" s="39" t="s">
        <v>842</v>
      </c>
      <c r="H2747" s="38">
        <v>8263000049</v>
      </c>
      <c r="I2747" s="40" t="s">
        <v>9476</v>
      </c>
      <c r="J2747" s="2">
        <v>500</v>
      </c>
      <c r="K2747" s="2">
        <v>0</v>
      </c>
      <c r="L2747" s="2">
        <v>90</v>
      </c>
      <c r="M2747" s="3">
        <f t="shared" si="42"/>
        <v>590</v>
      </c>
      <c r="N2747" s="41">
        <v>44498.729166666664</v>
      </c>
      <c r="O2747" s="39">
        <v>6870324629</v>
      </c>
      <c r="P2747" s="39" t="s">
        <v>52</v>
      </c>
      <c r="Q2747" s="40"/>
      <c r="R2747" s="41"/>
      <c r="S2747" s="39" t="s">
        <v>54</v>
      </c>
      <c r="T2747" s="68"/>
    </row>
    <row r="2748" spans="1:20" s="70" customFormat="1" x14ac:dyDescent="0.2">
      <c r="A2748" s="38" t="s">
        <v>9477</v>
      </c>
      <c r="B2748" s="39" t="s">
        <v>9478</v>
      </c>
      <c r="C2748" s="39" t="s">
        <v>9479</v>
      </c>
      <c r="D2748" s="38">
        <v>401972</v>
      </c>
      <c r="E2748" s="38"/>
      <c r="F2748" s="38"/>
      <c r="G2748" s="39" t="s">
        <v>842</v>
      </c>
      <c r="H2748" s="38">
        <v>8263000049</v>
      </c>
      <c r="I2748" s="40" t="s">
        <v>9480</v>
      </c>
      <c r="J2748" s="2">
        <v>12000</v>
      </c>
      <c r="K2748" s="2">
        <v>0</v>
      </c>
      <c r="L2748" s="2">
        <v>2160</v>
      </c>
      <c r="M2748" s="3">
        <f t="shared" si="42"/>
        <v>14160</v>
      </c>
      <c r="N2748" s="41">
        <v>44498.729166666664</v>
      </c>
      <c r="O2748" s="39">
        <v>6870324641</v>
      </c>
      <c r="P2748" s="39" t="s">
        <v>52</v>
      </c>
      <c r="Q2748" s="40"/>
      <c r="R2748" s="41"/>
      <c r="S2748" s="39" t="s">
        <v>54</v>
      </c>
      <c r="T2748" s="68"/>
    </row>
    <row r="2749" spans="1:20" s="70" customFormat="1" x14ac:dyDescent="0.2">
      <c r="A2749" s="38" t="s">
        <v>9481</v>
      </c>
      <c r="B2749" s="42" t="s">
        <v>9482</v>
      </c>
      <c r="C2749" s="42" t="s">
        <v>9483</v>
      </c>
      <c r="D2749" s="38">
        <v>507283</v>
      </c>
      <c r="E2749" s="38"/>
      <c r="F2749" s="38"/>
      <c r="G2749" s="42" t="s">
        <v>8679</v>
      </c>
      <c r="H2749" s="38">
        <v>8263000132</v>
      </c>
      <c r="I2749" s="40" t="s">
        <v>9484</v>
      </c>
      <c r="J2749" s="3">
        <v>1218500</v>
      </c>
      <c r="K2749" s="3"/>
      <c r="L2749" s="3">
        <v>219330</v>
      </c>
      <c r="M2749" s="3">
        <f t="shared" si="42"/>
        <v>1437830</v>
      </c>
      <c r="N2749" s="41">
        <v>44532.729166666664</v>
      </c>
      <c r="O2749" s="39">
        <v>6870324706</v>
      </c>
      <c r="P2749" s="42" t="s">
        <v>315</v>
      </c>
      <c r="Q2749" s="42" t="s">
        <v>9485</v>
      </c>
      <c r="R2749" s="60">
        <v>44574</v>
      </c>
      <c r="S2749" s="42" t="s">
        <v>243</v>
      </c>
      <c r="T2749" s="68"/>
    </row>
    <row r="2750" spans="1:20" s="70" customFormat="1" x14ac:dyDescent="0.2">
      <c r="A2750" s="38" t="s">
        <v>9486</v>
      </c>
      <c r="B2750" s="42" t="s">
        <v>9487</v>
      </c>
      <c r="C2750" s="42" t="s">
        <v>9488</v>
      </c>
      <c r="D2750" s="38">
        <v>507283</v>
      </c>
      <c r="E2750" s="38"/>
      <c r="F2750" s="38"/>
      <c r="G2750" s="42" t="s">
        <v>8679</v>
      </c>
      <c r="H2750" s="38">
        <v>8263000132</v>
      </c>
      <c r="I2750" s="40" t="s">
        <v>9489</v>
      </c>
      <c r="J2750" s="3">
        <v>2310000</v>
      </c>
      <c r="K2750" s="3"/>
      <c r="L2750" s="3">
        <v>415800</v>
      </c>
      <c r="M2750" s="3">
        <f t="shared" si="42"/>
        <v>2725800</v>
      </c>
      <c r="N2750" s="41">
        <v>44536.729166666664</v>
      </c>
      <c r="O2750" s="39">
        <v>6870324812</v>
      </c>
      <c r="P2750" s="42" t="s">
        <v>315</v>
      </c>
      <c r="Q2750" s="42" t="s">
        <v>9490</v>
      </c>
      <c r="R2750" s="60">
        <v>44576</v>
      </c>
      <c r="S2750" s="42" t="s">
        <v>243</v>
      </c>
      <c r="T2750" s="68"/>
    </row>
    <row r="2751" spans="1:20" s="70" customFormat="1" x14ac:dyDescent="0.2">
      <c r="A2751" s="38" t="s">
        <v>9491</v>
      </c>
      <c r="B2751" s="39" t="s">
        <v>9492</v>
      </c>
      <c r="C2751" s="39" t="s">
        <v>9493</v>
      </c>
      <c r="D2751" s="38">
        <v>816777</v>
      </c>
      <c r="E2751" s="38"/>
      <c r="F2751" s="38"/>
      <c r="G2751" s="39" t="s">
        <v>205</v>
      </c>
      <c r="H2751" s="38">
        <v>8268006924</v>
      </c>
      <c r="I2751" s="40" t="s">
        <v>9494</v>
      </c>
      <c r="J2751" s="2">
        <v>115000</v>
      </c>
      <c r="K2751" s="2"/>
      <c r="L2751" s="2">
        <v>20700</v>
      </c>
      <c r="M2751" s="3">
        <f t="shared" si="42"/>
        <v>135700</v>
      </c>
      <c r="N2751" s="41">
        <v>44536.729166666664</v>
      </c>
      <c r="O2751" s="39">
        <v>44265312</v>
      </c>
      <c r="P2751" s="39" t="s">
        <v>3282</v>
      </c>
      <c r="Q2751" s="40" t="s">
        <v>9495</v>
      </c>
      <c r="R2751" s="41">
        <v>44566</v>
      </c>
      <c r="S2751" s="42" t="s">
        <v>2417</v>
      </c>
      <c r="T2751" s="68"/>
    </row>
    <row r="2752" spans="1:20" s="70" customFormat="1" x14ac:dyDescent="0.2">
      <c r="A2752" s="38" t="s">
        <v>9496</v>
      </c>
      <c r="B2752" s="42" t="s">
        <v>9497</v>
      </c>
      <c r="C2752" s="42" t="s">
        <v>9498</v>
      </c>
      <c r="D2752" s="38">
        <v>816273</v>
      </c>
      <c r="E2752" s="38"/>
      <c r="F2752" s="38"/>
      <c r="G2752" s="42" t="s">
        <v>51</v>
      </c>
      <c r="H2752" s="38">
        <v>8268005513</v>
      </c>
      <c r="I2752" s="40">
        <v>362</v>
      </c>
      <c r="J2752" s="3">
        <v>14238.16</v>
      </c>
      <c r="K2752" s="3"/>
      <c r="L2752" s="3">
        <v>2562.84</v>
      </c>
      <c r="M2752" s="3">
        <f t="shared" si="42"/>
        <v>16801</v>
      </c>
      <c r="N2752" s="41">
        <v>44553.729166666664</v>
      </c>
      <c r="O2752" s="39">
        <v>44265572</v>
      </c>
      <c r="P2752" s="42" t="s">
        <v>315</v>
      </c>
      <c r="Q2752" s="42" t="s">
        <v>9499</v>
      </c>
      <c r="R2752" s="60">
        <v>44586</v>
      </c>
      <c r="S2752" s="42" t="s">
        <v>243</v>
      </c>
      <c r="T2752" s="68"/>
    </row>
    <row r="2753" spans="1:20" s="70" customFormat="1" x14ac:dyDescent="0.2">
      <c r="A2753" s="38" t="s">
        <v>9500</v>
      </c>
      <c r="B2753" s="39" t="s">
        <v>9501</v>
      </c>
      <c r="C2753" s="39" t="s">
        <v>9502</v>
      </c>
      <c r="D2753" s="38">
        <v>405693</v>
      </c>
      <c r="E2753" s="38"/>
      <c r="F2753" s="38"/>
      <c r="G2753" s="39" t="s">
        <v>451</v>
      </c>
      <c r="H2753" s="38">
        <v>8266013130</v>
      </c>
      <c r="I2753" s="40">
        <v>8819701424</v>
      </c>
      <c r="J2753" s="2">
        <v>276847</v>
      </c>
      <c r="K2753" s="2"/>
      <c r="L2753" s="2">
        <v>0</v>
      </c>
      <c r="M2753" s="3">
        <f t="shared" si="42"/>
        <v>276847</v>
      </c>
      <c r="N2753" s="41">
        <v>44533.729166666664</v>
      </c>
      <c r="O2753" s="39">
        <v>6870325502</v>
      </c>
      <c r="P2753" s="39" t="s">
        <v>3282</v>
      </c>
      <c r="Q2753" s="40"/>
      <c r="R2753" s="41"/>
      <c r="S2753" s="42" t="s">
        <v>2417</v>
      </c>
      <c r="T2753" s="68"/>
    </row>
    <row r="2754" spans="1:20" s="70" customFormat="1" x14ac:dyDescent="0.2">
      <c r="A2754" s="38" t="s">
        <v>9503</v>
      </c>
      <c r="B2754" s="42" t="s">
        <v>9504</v>
      </c>
      <c r="C2754" s="42" t="s">
        <v>9505</v>
      </c>
      <c r="D2754" s="38">
        <v>405693</v>
      </c>
      <c r="E2754" s="38"/>
      <c r="F2754" s="38"/>
      <c r="G2754" s="42" t="s">
        <v>451</v>
      </c>
      <c r="H2754" s="38">
        <v>8266012936</v>
      </c>
      <c r="I2754" s="40">
        <v>8819701058</v>
      </c>
      <c r="J2754" s="3">
        <v>167794.49</v>
      </c>
      <c r="K2754" s="3"/>
      <c r="L2754" s="3">
        <v>30203.01</v>
      </c>
      <c r="M2754" s="3">
        <f t="shared" si="42"/>
        <v>197997.5</v>
      </c>
      <c r="N2754" s="41">
        <v>44511.729166666664</v>
      </c>
      <c r="O2754" s="39">
        <v>6870360699</v>
      </c>
      <c r="P2754" s="42" t="s">
        <v>315</v>
      </c>
      <c r="Q2754" s="42"/>
      <c r="R2754" s="60"/>
      <c r="S2754" s="42" t="s">
        <v>243</v>
      </c>
      <c r="T2754" s="68" t="s">
        <v>506</v>
      </c>
    </row>
    <row r="2755" spans="1:20" s="70" customFormat="1" x14ac:dyDescent="0.2">
      <c r="A2755" s="38" t="s">
        <v>9506</v>
      </c>
      <c r="B2755" s="39" t="s">
        <v>9507</v>
      </c>
      <c r="C2755" s="39" t="s">
        <v>9508</v>
      </c>
      <c r="D2755" s="38">
        <v>130467</v>
      </c>
      <c r="E2755" s="38"/>
      <c r="F2755" s="38"/>
      <c r="G2755" s="39" t="s">
        <v>9509</v>
      </c>
      <c r="H2755" s="38">
        <v>8266012655</v>
      </c>
      <c r="I2755" s="40" t="s">
        <v>9510</v>
      </c>
      <c r="J2755" s="2">
        <v>101766.94915254238</v>
      </c>
      <c r="K2755" s="2"/>
      <c r="L2755" s="2">
        <v>18318.050847457627</v>
      </c>
      <c r="M2755" s="3">
        <f t="shared" si="42"/>
        <v>120085</v>
      </c>
      <c r="N2755" s="41">
        <v>44529.729166666664</v>
      </c>
      <c r="O2755" s="39">
        <v>6870325463</v>
      </c>
      <c r="P2755" s="39" t="s">
        <v>52</v>
      </c>
      <c r="Q2755" s="40" t="s">
        <v>9511</v>
      </c>
      <c r="R2755" s="41">
        <v>44576</v>
      </c>
      <c r="S2755" s="39" t="s">
        <v>54</v>
      </c>
      <c r="T2755" s="68"/>
    </row>
    <row r="2756" spans="1:20" s="70" customFormat="1" x14ac:dyDescent="0.2">
      <c r="A2756" s="38" t="s">
        <v>9512</v>
      </c>
      <c r="B2756" s="42" t="s">
        <v>9513</v>
      </c>
      <c r="C2756" s="42" t="s">
        <v>9514</v>
      </c>
      <c r="D2756" s="38">
        <v>300286</v>
      </c>
      <c r="E2756" s="38"/>
      <c r="F2756" s="38"/>
      <c r="G2756" s="42" t="s">
        <v>3944</v>
      </c>
      <c r="H2756" s="38">
        <v>8263000075</v>
      </c>
      <c r="I2756" s="40">
        <v>712729600</v>
      </c>
      <c r="J2756" s="3">
        <v>3531000</v>
      </c>
      <c r="K2756" s="3"/>
      <c r="L2756" s="3">
        <v>635580</v>
      </c>
      <c r="M2756" s="3">
        <f t="shared" si="42"/>
        <v>4166580</v>
      </c>
      <c r="N2756" s="41">
        <v>44508.729166666664</v>
      </c>
      <c r="O2756" s="39">
        <v>6870325752</v>
      </c>
      <c r="P2756" s="42" t="s">
        <v>315</v>
      </c>
      <c r="Q2756" s="42"/>
      <c r="R2756" s="60"/>
      <c r="S2756" s="42" t="s">
        <v>243</v>
      </c>
      <c r="T2756" s="68"/>
    </row>
    <row r="2757" spans="1:20" s="70" customFormat="1" x14ac:dyDescent="0.2">
      <c r="A2757" s="38" t="s">
        <v>9515</v>
      </c>
      <c r="B2757" s="39" t="s">
        <v>234</v>
      </c>
      <c r="C2757" s="39"/>
      <c r="D2757" s="38" t="s">
        <v>245</v>
      </c>
      <c r="E2757" s="38"/>
      <c r="F2757" s="38"/>
      <c r="G2757" s="39" t="s">
        <v>3151</v>
      </c>
      <c r="H2757" s="38" t="s">
        <v>3151</v>
      </c>
      <c r="I2757" s="52" t="s">
        <v>9516</v>
      </c>
      <c r="J2757" s="10">
        <v>2103489.44</v>
      </c>
      <c r="K2757" s="2"/>
      <c r="L2757" s="2">
        <v>0</v>
      </c>
      <c r="M2757" s="3">
        <f t="shared" si="42"/>
        <v>2103489.44</v>
      </c>
      <c r="N2757" s="59">
        <v>44561</v>
      </c>
      <c r="O2757" s="39"/>
      <c r="P2757" s="39" t="s">
        <v>52</v>
      </c>
      <c r="Q2757" s="40"/>
      <c r="R2757" s="41"/>
      <c r="S2757" s="39" t="s">
        <v>54</v>
      </c>
      <c r="T2757" s="68"/>
    </row>
    <row r="2758" spans="1:20" s="70" customFormat="1" x14ac:dyDescent="0.2">
      <c r="A2758" s="38" t="s">
        <v>9517</v>
      </c>
      <c r="B2758" s="39" t="s">
        <v>234</v>
      </c>
      <c r="C2758" s="39"/>
      <c r="D2758" s="38" t="s">
        <v>245</v>
      </c>
      <c r="E2758" s="38"/>
      <c r="F2758" s="38"/>
      <c r="G2758" s="39" t="s">
        <v>1378</v>
      </c>
      <c r="H2758" s="38" t="s">
        <v>1378</v>
      </c>
      <c r="I2758" s="52" t="s">
        <v>9518</v>
      </c>
      <c r="J2758" s="5">
        <v>1529327.99</v>
      </c>
      <c r="K2758" s="2"/>
      <c r="L2758" s="2">
        <v>0</v>
      </c>
      <c r="M2758" s="3">
        <f t="shared" ref="M2758:M2821" si="43">SUM(J2758:L2758)</f>
        <v>1529327.99</v>
      </c>
      <c r="N2758" s="59">
        <v>44561</v>
      </c>
      <c r="O2758" s="39"/>
      <c r="P2758" s="39" t="s">
        <v>52</v>
      </c>
      <c r="Q2758" s="40"/>
      <c r="R2758" s="41"/>
      <c r="S2758" s="39" t="s">
        <v>54</v>
      </c>
      <c r="T2758" s="68"/>
    </row>
    <row r="2759" spans="1:20" s="70" customFormat="1" x14ac:dyDescent="0.2">
      <c r="A2759" s="38" t="s">
        <v>9519</v>
      </c>
      <c r="B2759" s="39" t="s">
        <v>234</v>
      </c>
      <c r="C2759" s="39"/>
      <c r="D2759" s="38" t="s">
        <v>245</v>
      </c>
      <c r="E2759" s="38"/>
      <c r="F2759" s="38"/>
      <c r="G2759" s="39" t="s">
        <v>3151</v>
      </c>
      <c r="H2759" s="38" t="s">
        <v>3151</v>
      </c>
      <c r="I2759" s="52" t="s">
        <v>9520</v>
      </c>
      <c r="J2759" s="10">
        <v>690567.61</v>
      </c>
      <c r="K2759" s="2"/>
      <c r="L2759" s="2">
        <v>0</v>
      </c>
      <c r="M2759" s="3">
        <f t="shared" si="43"/>
        <v>690567.61</v>
      </c>
      <c r="N2759" s="59">
        <v>44561</v>
      </c>
      <c r="O2759" s="39"/>
      <c r="P2759" s="39" t="s">
        <v>52</v>
      </c>
      <c r="Q2759" s="40"/>
      <c r="R2759" s="41"/>
      <c r="S2759" s="39" t="s">
        <v>54</v>
      </c>
      <c r="T2759" s="68"/>
    </row>
    <row r="2760" spans="1:20" s="70" customFormat="1" x14ac:dyDescent="0.2">
      <c r="A2760" s="38" t="s">
        <v>9521</v>
      </c>
      <c r="B2760" s="39"/>
      <c r="C2760" s="39"/>
      <c r="D2760" s="38" t="s">
        <v>235</v>
      </c>
      <c r="E2760" s="38"/>
      <c r="F2760" s="38"/>
      <c r="G2760" s="39" t="s">
        <v>5364</v>
      </c>
      <c r="H2760" s="38" t="s">
        <v>5364</v>
      </c>
      <c r="I2760" s="52" t="s">
        <v>9522</v>
      </c>
      <c r="J2760" s="10">
        <v>551985</v>
      </c>
      <c r="K2760" s="2"/>
      <c r="L2760" s="2">
        <v>0</v>
      </c>
      <c r="M2760" s="3">
        <f t="shared" si="43"/>
        <v>551985</v>
      </c>
      <c r="N2760" s="59">
        <v>44561</v>
      </c>
      <c r="O2760" s="39"/>
      <c r="P2760" s="39" t="s">
        <v>52</v>
      </c>
      <c r="Q2760" s="40"/>
      <c r="R2760" s="41"/>
      <c r="S2760" s="39" t="s">
        <v>54</v>
      </c>
      <c r="T2760" s="68"/>
    </row>
    <row r="2761" spans="1:20" s="70" customFormat="1" x14ac:dyDescent="0.2">
      <c r="A2761" s="38" t="s">
        <v>9523</v>
      </c>
      <c r="B2761" s="39"/>
      <c r="C2761" s="39"/>
      <c r="D2761" s="58">
        <v>102030</v>
      </c>
      <c r="E2761" s="38"/>
      <c r="F2761" s="58"/>
      <c r="G2761" s="39" t="s">
        <v>1224</v>
      </c>
      <c r="H2761" s="38">
        <v>8263000147</v>
      </c>
      <c r="I2761" s="40" t="s">
        <v>9524</v>
      </c>
      <c r="J2761" s="2">
        <v>65584.2</v>
      </c>
      <c r="K2761" s="2"/>
      <c r="L2761" s="2">
        <v>11805.155999999999</v>
      </c>
      <c r="M2761" s="3">
        <f t="shared" si="43"/>
        <v>77389.356</v>
      </c>
      <c r="N2761" s="41">
        <v>44561</v>
      </c>
      <c r="O2761" s="39"/>
      <c r="P2761" s="39" t="s">
        <v>52</v>
      </c>
      <c r="Q2761" s="39"/>
      <c r="R2761" s="41"/>
      <c r="S2761" s="39" t="s">
        <v>54</v>
      </c>
      <c r="T2761" s="68"/>
    </row>
    <row r="2762" spans="1:20" s="70" customFormat="1" x14ac:dyDescent="0.2">
      <c r="A2762" s="38" t="s">
        <v>3171</v>
      </c>
      <c r="B2762" s="39" t="s">
        <v>9518</v>
      </c>
      <c r="C2762" s="39"/>
      <c r="D2762" s="38" t="s">
        <v>241</v>
      </c>
      <c r="E2762" s="38"/>
      <c r="F2762" s="38"/>
      <c r="G2762" s="39" t="s">
        <v>3173</v>
      </c>
      <c r="H2762" s="38"/>
      <c r="I2762" s="40" t="s">
        <v>9518</v>
      </c>
      <c r="J2762" s="2">
        <v>1529327.99</v>
      </c>
      <c r="K2762" s="2"/>
      <c r="L2762" s="2"/>
      <c r="M2762" s="3">
        <f t="shared" si="43"/>
        <v>1529327.99</v>
      </c>
      <c r="N2762" s="41"/>
      <c r="O2762" s="39"/>
      <c r="P2762" s="39"/>
      <c r="Q2762" s="40"/>
      <c r="R2762" s="41"/>
      <c r="S2762" s="42" t="s">
        <v>243</v>
      </c>
      <c r="T2762" s="68"/>
    </row>
    <row r="2763" spans="1:20" s="70" customFormat="1" x14ac:dyDescent="0.2">
      <c r="A2763" s="38" t="s">
        <v>239</v>
      </c>
      <c r="B2763" s="42" t="s">
        <v>9525</v>
      </c>
      <c r="C2763" s="42"/>
      <c r="D2763" s="38" t="s">
        <v>241</v>
      </c>
      <c r="E2763" s="38"/>
      <c r="F2763" s="38"/>
      <c r="G2763" s="42" t="s">
        <v>242</v>
      </c>
      <c r="H2763" s="38"/>
      <c r="I2763" s="40" t="s">
        <v>9525</v>
      </c>
      <c r="J2763" s="3">
        <v>642402.74</v>
      </c>
      <c r="K2763" s="3"/>
      <c r="L2763" s="3"/>
      <c r="M2763" s="3">
        <f t="shared" si="43"/>
        <v>642402.74</v>
      </c>
      <c r="N2763" s="41">
        <v>44561</v>
      </c>
      <c r="O2763" s="39"/>
      <c r="P2763" s="42"/>
      <c r="Q2763" s="42"/>
      <c r="R2763" s="60"/>
      <c r="S2763" s="42" t="s">
        <v>243</v>
      </c>
      <c r="T2763" s="68"/>
    </row>
    <row r="2764" spans="1:20" s="70" customFormat="1" x14ac:dyDescent="0.2">
      <c r="A2764" s="38" t="s">
        <v>63</v>
      </c>
      <c r="B2764" s="1"/>
      <c r="C2764" s="1"/>
      <c r="D2764" s="51"/>
      <c r="E2764" s="38"/>
      <c r="F2764" s="51"/>
      <c r="G2764" s="52" t="s">
        <v>64</v>
      </c>
      <c r="H2764" s="53"/>
      <c r="I2764" s="54" t="s">
        <v>9526</v>
      </c>
      <c r="J2764" s="35">
        <v>2010.35</v>
      </c>
      <c r="K2764" s="1"/>
      <c r="L2764" s="1"/>
      <c r="M2764" s="3">
        <f t="shared" si="43"/>
        <v>2010.35</v>
      </c>
      <c r="N2764" s="41">
        <v>44561</v>
      </c>
      <c r="O2764" s="56"/>
      <c r="P2764" s="1"/>
      <c r="Q2764" s="1"/>
      <c r="R2764" s="57"/>
      <c r="S2764" s="39" t="s">
        <v>54</v>
      </c>
      <c r="T2764" s="68"/>
    </row>
    <row r="2765" spans="1:20" s="70" customFormat="1" x14ac:dyDescent="0.2">
      <c r="A2765" s="38" t="s">
        <v>63</v>
      </c>
      <c r="B2765" s="1"/>
      <c r="C2765" s="1"/>
      <c r="D2765" s="51"/>
      <c r="E2765" s="38"/>
      <c r="F2765" s="51"/>
      <c r="G2765" s="52" t="s">
        <v>64</v>
      </c>
      <c r="H2765" s="53"/>
      <c r="I2765" s="54" t="s">
        <v>9527</v>
      </c>
      <c r="J2765" s="35">
        <v>2010.36</v>
      </c>
      <c r="K2765" s="1"/>
      <c r="L2765" s="1"/>
      <c r="M2765" s="3">
        <f t="shared" si="43"/>
        <v>2010.36</v>
      </c>
      <c r="N2765" s="41">
        <v>44561</v>
      </c>
      <c r="O2765" s="56"/>
      <c r="P2765" s="1"/>
      <c r="Q2765" s="1"/>
      <c r="R2765" s="57"/>
      <c r="S2765" s="39" t="s">
        <v>54</v>
      </c>
      <c r="T2765" s="68"/>
    </row>
    <row r="2766" spans="1:20" s="70" customFormat="1" x14ac:dyDescent="0.2">
      <c r="A2766" s="38" t="s">
        <v>63</v>
      </c>
      <c r="B2766" s="1"/>
      <c r="C2766" s="1"/>
      <c r="D2766" s="51"/>
      <c r="E2766" s="38"/>
      <c r="F2766" s="51"/>
      <c r="G2766" s="52" t="s">
        <v>64</v>
      </c>
      <c r="H2766" s="53"/>
      <c r="I2766" s="54" t="s">
        <v>9528</v>
      </c>
      <c r="J2766" s="35">
        <v>280.19</v>
      </c>
      <c r="K2766" s="1"/>
      <c r="L2766" s="1"/>
      <c r="M2766" s="3">
        <f t="shared" si="43"/>
        <v>280.19</v>
      </c>
      <c r="N2766" s="41">
        <v>44561</v>
      </c>
      <c r="O2766" s="56"/>
      <c r="P2766" s="1"/>
      <c r="Q2766" s="1"/>
      <c r="R2766" s="57"/>
      <c r="S2766" s="39" t="s">
        <v>54</v>
      </c>
      <c r="T2766" s="68"/>
    </row>
    <row r="2767" spans="1:20" s="70" customFormat="1" x14ac:dyDescent="0.2">
      <c r="A2767" s="38" t="s">
        <v>63</v>
      </c>
      <c r="B2767" s="1"/>
      <c r="C2767" s="1"/>
      <c r="D2767" s="51"/>
      <c r="E2767" s="38"/>
      <c r="F2767" s="51"/>
      <c r="G2767" s="52" t="s">
        <v>64</v>
      </c>
      <c r="H2767" s="53"/>
      <c r="I2767" s="54" t="s">
        <v>9529</v>
      </c>
      <c r="J2767" s="35">
        <v>280.19</v>
      </c>
      <c r="K2767" s="1"/>
      <c r="L2767" s="1"/>
      <c r="M2767" s="3">
        <f t="shared" si="43"/>
        <v>280.19</v>
      </c>
      <c r="N2767" s="41">
        <v>44561</v>
      </c>
      <c r="O2767" s="56"/>
      <c r="P2767" s="1"/>
      <c r="Q2767" s="1"/>
      <c r="R2767" s="57"/>
      <c r="S2767" s="39" t="s">
        <v>54</v>
      </c>
      <c r="T2767" s="68"/>
    </row>
    <row r="2768" spans="1:20" s="70" customFormat="1" x14ac:dyDescent="0.2">
      <c r="A2768" s="38" t="s">
        <v>63</v>
      </c>
      <c r="B2768" s="1"/>
      <c r="C2768" s="1"/>
      <c r="D2768" s="51"/>
      <c r="E2768" s="38"/>
      <c r="F2768" s="51"/>
      <c r="G2768" s="52" t="s">
        <v>64</v>
      </c>
      <c r="H2768" s="53"/>
      <c r="I2768" s="54" t="s">
        <v>9530</v>
      </c>
      <c r="J2768" s="35">
        <v>2010.35</v>
      </c>
      <c r="K2768" s="1"/>
      <c r="L2768" s="1"/>
      <c r="M2768" s="3">
        <f t="shared" si="43"/>
        <v>2010.35</v>
      </c>
      <c r="N2768" s="41">
        <v>44561</v>
      </c>
      <c r="O2768" s="56"/>
      <c r="P2768" s="1"/>
      <c r="Q2768" s="1"/>
      <c r="R2768" s="57"/>
      <c r="S2768" s="39" t="s">
        <v>54</v>
      </c>
      <c r="T2768" s="68"/>
    </row>
    <row r="2769" spans="1:20" s="70" customFormat="1" x14ac:dyDescent="0.2">
      <c r="A2769" s="38" t="s">
        <v>63</v>
      </c>
      <c r="B2769" s="1"/>
      <c r="C2769" s="1"/>
      <c r="D2769" s="51"/>
      <c r="E2769" s="38"/>
      <c r="F2769" s="51"/>
      <c r="G2769" s="52" t="s">
        <v>64</v>
      </c>
      <c r="H2769" s="53"/>
      <c r="I2769" s="54" t="s">
        <v>9530</v>
      </c>
      <c r="J2769" s="35">
        <v>280.19</v>
      </c>
      <c r="K2769" s="1"/>
      <c r="L2769" s="1"/>
      <c r="M2769" s="3">
        <f t="shared" si="43"/>
        <v>280.19</v>
      </c>
      <c r="N2769" s="41">
        <v>44561</v>
      </c>
      <c r="O2769" s="56"/>
      <c r="P2769" s="1"/>
      <c r="Q2769" s="1"/>
      <c r="R2769" s="57"/>
      <c r="S2769" s="39" t="s">
        <v>54</v>
      </c>
      <c r="T2769" s="68"/>
    </row>
    <row r="2770" spans="1:20" s="70" customFormat="1" x14ac:dyDescent="0.2">
      <c r="A2770" s="38" t="s">
        <v>63</v>
      </c>
      <c r="B2770" s="1"/>
      <c r="C2770" s="1"/>
      <c r="D2770" s="51"/>
      <c r="E2770" s="38"/>
      <c r="F2770" s="51"/>
      <c r="G2770" s="52" t="s">
        <v>64</v>
      </c>
      <c r="H2770" s="53"/>
      <c r="I2770" s="54" t="s">
        <v>9531</v>
      </c>
      <c r="J2770" s="35">
        <v>560.39</v>
      </c>
      <c r="K2770" s="1"/>
      <c r="L2770" s="1"/>
      <c r="M2770" s="3">
        <f t="shared" si="43"/>
        <v>560.39</v>
      </c>
      <c r="N2770" s="41">
        <v>44561</v>
      </c>
      <c r="O2770" s="56"/>
      <c r="P2770" s="1"/>
      <c r="Q2770" s="1"/>
      <c r="R2770" s="57"/>
      <c r="S2770" s="39" t="s">
        <v>54</v>
      </c>
      <c r="T2770" s="68"/>
    </row>
    <row r="2771" spans="1:20" s="70" customFormat="1" x14ac:dyDescent="0.2">
      <c r="A2771" s="38" t="s">
        <v>63</v>
      </c>
      <c r="B2771" s="1"/>
      <c r="C2771" s="1"/>
      <c r="D2771" s="51"/>
      <c r="E2771" s="38"/>
      <c r="F2771" s="51"/>
      <c r="G2771" s="52" t="s">
        <v>64</v>
      </c>
      <c r="H2771" s="53"/>
      <c r="I2771" s="54" t="s">
        <v>9532</v>
      </c>
      <c r="J2771" s="35">
        <v>565.52</v>
      </c>
      <c r="K2771" s="1"/>
      <c r="L2771" s="1"/>
      <c r="M2771" s="3">
        <f t="shared" si="43"/>
        <v>565.52</v>
      </c>
      <c r="N2771" s="41">
        <v>44561</v>
      </c>
      <c r="O2771" s="56"/>
      <c r="P2771" s="1"/>
      <c r="Q2771" s="1"/>
      <c r="R2771" s="57"/>
      <c r="S2771" s="39" t="s">
        <v>54</v>
      </c>
      <c r="T2771" s="68"/>
    </row>
    <row r="2772" spans="1:20" s="70" customFormat="1" x14ac:dyDescent="0.2">
      <c r="A2772" s="38" t="s">
        <v>63</v>
      </c>
      <c r="B2772" s="1"/>
      <c r="C2772" s="1"/>
      <c r="D2772" s="51"/>
      <c r="E2772" s="38"/>
      <c r="F2772" s="51"/>
      <c r="G2772" s="52" t="s">
        <v>64</v>
      </c>
      <c r="H2772" s="53"/>
      <c r="I2772" s="54" t="s">
        <v>9533</v>
      </c>
      <c r="J2772" s="35">
        <v>1302</v>
      </c>
      <c r="K2772" s="1"/>
      <c r="L2772" s="1"/>
      <c r="M2772" s="3">
        <f t="shared" si="43"/>
        <v>1302</v>
      </c>
      <c r="N2772" s="41">
        <v>44561</v>
      </c>
      <c r="O2772" s="56"/>
      <c r="P2772" s="1"/>
      <c r="Q2772" s="1"/>
      <c r="R2772" s="57"/>
      <c r="S2772" s="39" t="s">
        <v>54</v>
      </c>
      <c r="T2772" s="68"/>
    </row>
    <row r="2773" spans="1:20" s="70" customFormat="1" x14ac:dyDescent="0.2">
      <c r="A2773" s="38" t="s">
        <v>63</v>
      </c>
      <c r="B2773" s="1"/>
      <c r="C2773" s="1"/>
      <c r="D2773" s="51"/>
      <c r="E2773" s="38"/>
      <c r="F2773" s="51"/>
      <c r="G2773" s="52" t="s">
        <v>64</v>
      </c>
      <c r="H2773" s="53"/>
      <c r="I2773" s="54" t="s">
        <v>9533</v>
      </c>
      <c r="J2773" s="35">
        <v>1173.5999999999999</v>
      </c>
      <c r="K2773" s="1"/>
      <c r="L2773" s="1"/>
      <c r="M2773" s="3">
        <f t="shared" si="43"/>
        <v>1173.5999999999999</v>
      </c>
      <c r="N2773" s="41">
        <v>44561</v>
      </c>
      <c r="O2773" s="56"/>
      <c r="P2773" s="1"/>
      <c r="Q2773" s="1"/>
      <c r="R2773" s="57"/>
      <c r="S2773" s="39" t="s">
        <v>54</v>
      </c>
      <c r="T2773" s="68"/>
    </row>
    <row r="2774" spans="1:20" s="70" customFormat="1" x14ac:dyDescent="0.2">
      <c r="A2774" s="38" t="s">
        <v>63</v>
      </c>
      <c r="B2774" s="1"/>
      <c r="C2774" s="1"/>
      <c r="D2774" s="51"/>
      <c r="E2774" s="38"/>
      <c r="F2774" s="51"/>
      <c r="G2774" s="52" t="s">
        <v>64</v>
      </c>
      <c r="H2774" s="53"/>
      <c r="I2774" s="54" t="s">
        <v>9534</v>
      </c>
      <c r="J2774" s="35">
        <v>7394.27</v>
      </c>
      <c r="K2774" s="1"/>
      <c r="L2774" s="1"/>
      <c r="M2774" s="3">
        <f t="shared" si="43"/>
        <v>7394.27</v>
      </c>
      <c r="N2774" s="41">
        <v>44561</v>
      </c>
      <c r="O2774" s="56"/>
      <c r="P2774" s="1"/>
      <c r="Q2774" s="1"/>
      <c r="R2774" s="57"/>
      <c r="S2774" s="39" t="s">
        <v>54</v>
      </c>
      <c r="T2774" s="68"/>
    </row>
    <row r="2775" spans="1:20" s="70" customFormat="1" x14ac:dyDescent="0.2">
      <c r="A2775" s="38" t="s">
        <v>3179</v>
      </c>
      <c r="B2775" s="1"/>
      <c r="C2775" s="1"/>
      <c r="D2775" s="51"/>
      <c r="E2775" s="38"/>
      <c r="F2775" s="51"/>
      <c r="G2775" s="39" t="s">
        <v>3180</v>
      </c>
      <c r="H2775" s="53"/>
      <c r="I2775" s="54" t="s">
        <v>9518</v>
      </c>
      <c r="J2775" s="35">
        <v>764663.99</v>
      </c>
      <c r="K2775" s="1"/>
      <c r="L2775" s="1"/>
      <c r="M2775" s="3">
        <f t="shared" si="43"/>
        <v>764663.99</v>
      </c>
      <c r="N2775" s="41">
        <v>44561</v>
      </c>
      <c r="O2775" s="56"/>
      <c r="P2775" s="1"/>
      <c r="Q2775" s="1"/>
      <c r="R2775" s="57"/>
      <c r="S2775" s="42" t="s">
        <v>2417</v>
      </c>
      <c r="T2775" s="68"/>
    </row>
    <row r="2776" spans="1:20" s="70" customFormat="1" x14ac:dyDescent="0.2">
      <c r="A2776" s="38" t="s">
        <v>9535</v>
      </c>
      <c r="B2776" s="42" t="s">
        <v>9536</v>
      </c>
      <c r="C2776" s="42" t="s">
        <v>9537</v>
      </c>
      <c r="D2776" s="38">
        <v>300286</v>
      </c>
      <c r="E2776" s="38"/>
      <c r="F2776" s="38"/>
      <c r="G2776" s="42" t="s">
        <v>3944</v>
      </c>
      <c r="H2776" s="38">
        <v>8263000075</v>
      </c>
      <c r="I2776" s="40">
        <v>712727255</v>
      </c>
      <c r="J2776" s="3">
        <v>252160</v>
      </c>
      <c r="K2776" s="3"/>
      <c r="L2776" s="3">
        <v>45388.799999999996</v>
      </c>
      <c r="M2776" s="3">
        <f t="shared" si="43"/>
        <v>297548.79999999999</v>
      </c>
      <c r="N2776" s="41">
        <v>44442.729166666664</v>
      </c>
      <c r="O2776" s="39">
        <v>6870325769</v>
      </c>
      <c r="P2776" s="42" t="s">
        <v>315</v>
      </c>
      <c r="Q2776" s="42"/>
      <c r="R2776" s="60"/>
      <c r="S2776" s="42" t="s">
        <v>243</v>
      </c>
      <c r="T2776" s="68"/>
    </row>
    <row r="2777" spans="1:20" s="70" customFormat="1" x14ac:dyDescent="0.2">
      <c r="A2777" s="38" t="s">
        <v>9538</v>
      </c>
      <c r="B2777" s="42" t="s">
        <v>9539</v>
      </c>
      <c r="C2777" s="42" t="s">
        <v>9540</v>
      </c>
      <c r="D2777" s="38">
        <v>300286</v>
      </c>
      <c r="E2777" s="38"/>
      <c r="F2777" s="38"/>
      <c r="G2777" s="42" t="s">
        <v>3944</v>
      </c>
      <c r="H2777" s="38">
        <v>8263000075</v>
      </c>
      <c r="I2777" s="40">
        <v>712730347</v>
      </c>
      <c r="J2777" s="3">
        <v>3000000</v>
      </c>
      <c r="K2777" s="3"/>
      <c r="L2777" s="3">
        <v>540000</v>
      </c>
      <c r="M2777" s="3">
        <f t="shared" si="43"/>
        <v>3540000</v>
      </c>
      <c r="N2777" s="41">
        <v>44530.729166666664</v>
      </c>
      <c r="O2777" s="39">
        <v>6870326011</v>
      </c>
      <c r="P2777" s="42" t="s">
        <v>315</v>
      </c>
      <c r="Q2777" s="42"/>
      <c r="R2777" s="60"/>
      <c r="S2777" s="42" t="s">
        <v>243</v>
      </c>
      <c r="T2777" s="68"/>
    </row>
    <row r="2778" spans="1:20" s="70" customFormat="1" x14ac:dyDescent="0.2">
      <c r="A2778" s="38" t="s">
        <v>9541</v>
      </c>
      <c r="B2778" s="42" t="s">
        <v>9542</v>
      </c>
      <c r="C2778" s="42" t="s">
        <v>9543</v>
      </c>
      <c r="D2778" s="38">
        <v>300286</v>
      </c>
      <c r="E2778" s="38"/>
      <c r="F2778" s="38"/>
      <c r="G2778" s="42" t="s">
        <v>3944</v>
      </c>
      <c r="H2778" s="38">
        <v>8263000075</v>
      </c>
      <c r="I2778" s="40">
        <v>712729538</v>
      </c>
      <c r="J2778" s="3">
        <v>1032000</v>
      </c>
      <c r="K2778" s="3"/>
      <c r="L2778" s="3">
        <v>185760</v>
      </c>
      <c r="M2778" s="3">
        <f t="shared" si="43"/>
        <v>1217760</v>
      </c>
      <c r="N2778" s="41">
        <v>44499.729166666664</v>
      </c>
      <c r="O2778" s="39">
        <v>6870326024</v>
      </c>
      <c r="P2778" s="42" t="s">
        <v>315</v>
      </c>
      <c r="Q2778" s="42"/>
      <c r="R2778" s="60"/>
      <c r="S2778" s="42" t="s">
        <v>243</v>
      </c>
      <c r="T2778" s="68"/>
    </row>
    <row r="2779" spans="1:20" s="70" customFormat="1" x14ac:dyDescent="0.2">
      <c r="A2779" s="38" t="s">
        <v>9544</v>
      </c>
      <c r="B2779" s="42" t="s">
        <v>9545</v>
      </c>
      <c r="C2779" s="42" t="s">
        <v>9546</v>
      </c>
      <c r="D2779" s="38">
        <v>300286</v>
      </c>
      <c r="E2779" s="38"/>
      <c r="F2779" s="38"/>
      <c r="G2779" s="42" t="s">
        <v>3944</v>
      </c>
      <c r="H2779" s="38">
        <v>8263000075</v>
      </c>
      <c r="I2779" s="40">
        <v>712730272</v>
      </c>
      <c r="J2779" s="3">
        <v>294118</v>
      </c>
      <c r="K2779" s="3"/>
      <c r="L2779" s="3">
        <v>52941.24</v>
      </c>
      <c r="M2779" s="3">
        <f t="shared" si="43"/>
        <v>347059.24</v>
      </c>
      <c r="N2779" s="41">
        <v>44530.729166666664</v>
      </c>
      <c r="O2779" s="39">
        <v>6870326036</v>
      </c>
      <c r="P2779" s="42" t="s">
        <v>315</v>
      </c>
      <c r="Q2779" s="42"/>
      <c r="R2779" s="60"/>
      <c r="S2779" s="42" t="s">
        <v>243</v>
      </c>
      <c r="T2779" s="68"/>
    </row>
    <row r="2780" spans="1:20" s="70" customFormat="1" x14ac:dyDescent="0.2">
      <c r="A2780" s="38" t="s">
        <v>9547</v>
      </c>
      <c r="B2780" s="39" t="s">
        <v>9548</v>
      </c>
      <c r="C2780" s="39" t="s">
        <v>9549</v>
      </c>
      <c r="D2780" s="38">
        <v>815145</v>
      </c>
      <c r="E2780" s="38"/>
      <c r="F2780" s="38"/>
      <c r="G2780" s="39" t="s">
        <v>1053</v>
      </c>
      <c r="H2780" s="38">
        <v>8268007891</v>
      </c>
      <c r="I2780" s="40">
        <v>85</v>
      </c>
      <c r="J2780" s="2">
        <v>282654.23728813563</v>
      </c>
      <c r="K2780" s="2"/>
      <c r="L2780" s="2">
        <v>50877.762711864409</v>
      </c>
      <c r="M2780" s="3">
        <f t="shared" si="43"/>
        <v>333532.00000000006</v>
      </c>
      <c r="N2780" s="41">
        <v>44557.729166666664</v>
      </c>
      <c r="O2780" s="39">
        <v>44285707</v>
      </c>
      <c r="P2780" s="39" t="s">
        <v>52</v>
      </c>
      <c r="Q2780" s="40" t="s">
        <v>9550</v>
      </c>
      <c r="R2780" s="41">
        <v>44573</v>
      </c>
      <c r="S2780" s="39" t="s">
        <v>54</v>
      </c>
      <c r="T2780" s="68"/>
    </row>
    <row r="2781" spans="1:20" s="70" customFormat="1" x14ac:dyDescent="0.2">
      <c r="A2781" s="38" t="s">
        <v>9551</v>
      </c>
      <c r="B2781" s="42" t="s">
        <v>9552</v>
      </c>
      <c r="C2781" s="42" t="s">
        <v>9553</v>
      </c>
      <c r="D2781" s="38">
        <v>501497</v>
      </c>
      <c r="E2781" s="38"/>
      <c r="F2781" s="38"/>
      <c r="G2781" s="42" t="s">
        <v>7579</v>
      </c>
      <c r="H2781" s="38">
        <v>8263000099</v>
      </c>
      <c r="I2781" s="40" t="s">
        <v>9554</v>
      </c>
      <c r="J2781" s="3">
        <v>2281110</v>
      </c>
      <c r="K2781" s="3"/>
      <c r="L2781" s="3">
        <v>410599.8</v>
      </c>
      <c r="M2781" s="3">
        <f t="shared" si="43"/>
        <v>2691709.8</v>
      </c>
      <c r="N2781" s="41">
        <v>44460.729166666664</v>
      </c>
      <c r="O2781" s="39">
        <v>6870327470</v>
      </c>
      <c r="P2781" s="42" t="s">
        <v>315</v>
      </c>
      <c r="Q2781" s="42" t="s">
        <v>9555</v>
      </c>
      <c r="R2781" s="60">
        <v>44568</v>
      </c>
      <c r="S2781" s="42" t="s">
        <v>243</v>
      </c>
      <c r="T2781" s="68"/>
    </row>
    <row r="2782" spans="1:20" s="70" customFormat="1" x14ac:dyDescent="0.2">
      <c r="A2782" s="38" t="s">
        <v>9556</v>
      </c>
      <c r="B2782" s="42" t="s">
        <v>9557</v>
      </c>
      <c r="C2782" s="42" t="s">
        <v>9558</v>
      </c>
      <c r="D2782" s="38">
        <v>501497</v>
      </c>
      <c r="E2782" s="38"/>
      <c r="F2782" s="38"/>
      <c r="G2782" s="42" t="s">
        <v>7579</v>
      </c>
      <c r="H2782" s="38">
        <v>8263000099</v>
      </c>
      <c r="I2782" s="40" t="s">
        <v>9559</v>
      </c>
      <c r="J2782" s="3">
        <v>1527273</v>
      </c>
      <c r="K2782" s="3"/>
      <c r="L2782" s="3">
        <v>274909.14</v>
      </c>
      <c r="M2782" s="3">
        <f t="shared" si="43"/>
        <v>1802182.1400000001</v>
      </c>
      <c r="N2782" s="41">
        <v>44426.729166666664</v>
      </c>
      <c r="O2782" s="39">
        <v>6870327524</v>
      </c>
      <c r="P2782" s="42" t="s">
        <v>315</v>
      </c>
      <c r="Q2782" s="42" t="s">
        <v>9555</v>
      </c>
      <c r="R2782" s="60">
        <v>44568</v>
      </c>
      <c r="S2782" s="42" t="s">
        <v>243</v>
      </c>
      <c r="T2782" s="68"/>
    </row>
    <row r="2783" spans="1:20" s="70" customFormat="1" x14ac:dyDescent="0.2">
      <c r="A2783" s="38" t="s">
        <v>9560</v>
      </c>
      <c r="B2783" s="42" t="s">
        <v>9561</v>
      </c>
      <c r="C2783" s="42" t="s">
        <v>9562</v>
      </c>
      <c r="D2783" s="38">
        <v>501497</v>
      </c>
      <c r="E2783" s="38"/>
      <c r="F2783" s="38"/>
      <c r="G2783" s="42" t="s">
        <v>7579</v>
      </c>
      <c r="H2783" s="38">
        <v>8263000089</v>
      </c>
      <c r="I2783" s="40" t="s">
        <v>9563</v>
      </c>
      <c r="J2783" s="3">
        <v>722500</v>
      </c>
      <c r="K2783" s="3"/>
      <c r="L2783" s="3">
        <v>130050</v>
      </c>
      <c r="M2783" s="3">
        <f t="shared" si="43"/>
        <v>852550</v>
      </c>
      <c r="N2783" s="41">
        <v>44519.729166666664</v>
      </c>
      <c r="O2783" s="39">
        <v>6870327551</v>
      </c>
      <c r="P2783" s="42" t="s">
        <v>315</v>
      </c>
      <c r="Q2783" s="42" t="s">
        <v>9555</v>
      </c>
      <c r="R2783" s="60">
        <v>44568</v>
      </c>
      <c r="S2783" s="42" t="s">
        <v>243</v>
      </c>
      <c r="T2783" s="68"/>
    </row>
    <row r="2784" spans="1:20" s="70" customFormat="1" x14ac:dyDescent="0.2">
      <c r="A2784" s="38" t="s">
        <v>9564</v>
      </c>
      <c r="B2784" s="42" t="s">
        <v>9565</v>
      </c>
      <c r="C2784" s="42" t="s">
        <v>9566</v>
      </c>
      <c r="D2784" s="38">
        <v>501497</v>
      </c>
      <c r="E2784" s="38"/>
      <c r="F2784" s="38"/>
      <c r="G2784" s="42" t="s">
        <v>7579</v>
      </c>
      <c r="H2784" s="38">
        <v>8263000099</v>
      </c>
      <c r="I2784" s="40" t="s">
        <v>9567</v>
      </c>
      <c r="J2784" s="3">
        <v>750000</v>
      </c>
      <c r="K2784" s="3"/>
      <c r="L2784" s="3">
        <v>135000</v>
      </c>
      <c r="M2784" s="3">
        <f t="shared" si="43"/>
        <v>885000</v>
      </c>
      <c r="N2784" s="41">
        <v>44545.729166666664</v>
      </c>
      <c r="O2784" s="39">
        <v>6870327620</v>
      </c>
      <c r="P2784" s="42" t="s">
        <v>315</v>
      </c>
      <c r="Q2784" s="42" t="s">
        <v>9555</v>
      </c>
      <c r="R2784" s="60">
        <v>44568</v>
      </c>
      <c r="S2784" s="42" t="s">
        <v>243</v>
      </c>
      <c r="T2784" s="68"/>
    </row>
    <row r="2785" spans="1:20" s="70" customFormat="1" x14ac:dyDescent="0.2">
      <c r="A2785" s="38" t="s">
        <v>9568</v>
      </c>
      <c r="B2785" s="42" t="s">
        <v>9569</v>
      </c>
      <c r="C2785" s="42" t="s">
        <v>9570</v>
      </c>
      <c r="D2785" s="38">
        <v>407261</v>
      </c>
      <c r="E2785" s="38"/>
      <c r="F2785" s="38"/>
      <c r="G2785" s="42" t="s">
        <v>58</v>
      </c>
      <c r="H2785" s="38">
        <v>8266013134</v>
      </c>
      <c r="I2785" s="40">
        <v>9854024399</v>
      </c>
      <c r="J2785" s="3">
        <v>12410</v>
      </c>
      <c r="K2785" s="3"/>
      <c r="L2785" s="3">
        <v>0</v>
      </c>
      <c r="M2785" s="3">
        <f t="shared" si="43"/>
        <v>12410</v>
      </c>
      <c r="N2785" s="41">
        <v>44551.729166666664</v>
      </c>
      <c r="O2785" s="39">
        <v>6870328110</v>
      </c>
      <c r="P2785" s="42" t="s">
        <v>315</v>
      </c>
      <c r="Q2785" s="42"/>
      <c r="R2785" s="60"/>
      <c r="S2785" s="42" t="s">
        <v>243</v>
      </c>
      <c r="T2785" s="68" t="s">
        <v>506</v>
      </c>
    </row>
    <row r="2786" spans="1:20" s="70" customFormat="1" x14ac:dyDescent="0.2">
      <c r="A2786" s="38" t="s">
        <v>9571</v>
      </c>
      <c r="B2786" s="42" t="s">
        <v>9572</v>
      </c>
      <c r="C2786" s="42" t="s">
        <v>9573</v>
      </c>
      <c r="D2786" s="38">
        <v>407261</v>
      </c>
      <c r="E2786" s="38"/>
      <c r="F2786" s="38"/>
      <c r="G2786" s="42" t="s">
        <v>58</v>
      </c>
      <c r="H2786" s="38">
        <v>8266013134</v>
      </c>
      <c r="I2786" s="40">
        <v>9854023495</v>
      </c>
      <c r="J2786" s="3">
        <v>12410.4</v>
      </c>
      <c r="K2786" s="3"/>
      <c r="L2786" s="3">
        <v>0</v>
      </c>
      <c r="M2786" s="3">
        <f t="shared" si="43"/>
        <v>12410.4</v>
      </c>
      <c r="N2786" s="41">
        <v>44506.729166666664</v>
      </c>
      <c r="O2786" s="39">
        <v>6870328113</v>
      </c>
      <c r="P2786" s="42" t="s">
        <v>315</v>
      </c>
      <c r="Q2786" s="42"/>
      <c r="R2786" s="60"/>
      <c r="S2786" s="42" t="s">
        <v>243</v>
      </c>
      <c r="T2786" s="68" t="s">
        <v>506</v>
      </c>
    </row>
    <row r="2787" spans="1:20" s="70" customFormat="1" x14ac:dyDescent="0.2">
      <c r="A2787" s="38" t="s">
        <v>9574</v>
      </c>
      <c r="B2787" s="42" t="s">
        <v>9575</v>
      </c>
      <c r="C2787" s="42" t="s">
        <v>9576</v>
      </c>
      <c r="D2787" s="38">
        <v>407261</v>
      </c>
      <c r="E2787" s="38"/>
      <c r="F2787" s="38"/>
      <c r="G2787" s="42" t="s">
        <v>58</v>
      </c>
      <c r="H2787" s="38">
        <v>8266012912</v>
      </c>
      <c r="I2787" s="40">
        <v>9854024505</v>
      </c>
      <c r="J2787" s="3">
        <v>67786.960000000006</v>
      </c>
      <c r="K2787" s="3"/>
      <c r="L2787" s="3">
        <v>0</v>
      </c>
      <c r="M2787" s="3">
        <f t="shared" si="43"/>
        <v>67786.960000000006</v>
      </c>
      <c r="N2787" s="41">
        <v>44556.729166666664</v>
      </c>
      <c r="O2787" s="39">
        <v>6870328127</v>
      </c>
      <c r="P2787" s="42" t="s">
        <v>315</v>
      </c>
      <c r="Q2787" s="42"/>
      <c r="R2787" s="60"/>
      <c r="S2787" s="42" t="s">
        <v>243</v>
      </c>
      <c r="T2787" s="68" t="s">
        <v>506</v>
      </c>
    </row>
    <row r="2788" spans="1:20" s="70" customFormat="1" x14ac:dyDescent="0.2">
      <c r="A2788" s="38" t="s">
        <v>9577</v>
      </c>
      <c r="B2788" s="42" t="s">
        <v>9578</v>
      </c>
      <c r="C2788" s="42" t="s">
        <v>9579</v>
      </c>
      <c r="D2788" s="38">
        <v>407261</v>
      </c>
      <c r="E2788" s="38"/>
      <c r="F2788" s="38"/>
      <c r="G2788" s="42" t="s">
        <v>58</v>
      </c>
      <c r="H2788" s="38">
        <v>8266012912</v>
      </c>
      <c r="I2788" s="40">
        <v>9854024492</v>
      </c>
      <c r="J2788" s="3">
        <v>68569.84</v>
      </c>
      <c r="K2788" s="3"/>
      <c r="L2788" s="3">
        <v>0</v>
      </c>
      <c r="M2788" s="3">
        <f t="shared" si="43"/>
        <v>68569.84</v>
      </c>
      <c r="N2788" s="41">
        <v>44555.729166666664</v>
      </c>
      <c r="O2788" s="39">
        <v>6870328132</v>
      </c>
      <c r="P2788" s="42" t="s">
        <v>315</v>
      </c>
      <c r="Q2788" s="42"/>
      <c r="R2788" s="60"/>
      <c r="S2788" s="42" t="s">
        <v>243</v>
      </c>
      <c r="T2788" s="68" t="s">
        <v>506</v>
      </c>
    </row>
    <row r="2789" spans="1:20" s="70" customFormat="1" x14ac:dyDescent="0.2">
      <c r="A2789" s="38" t="s">
        <v>9580</v>
      </c>
      <c r="B2789" s="42" t="s">
        <v>9581</v>
      </c>
      <c r="C2789" s="42" t="s">
        <v>9582</v>
      </c>
      <c r="D2789" s="38">
        <v>407261</v>
      </c>
      <c r="E2789" s="38"/>
      <c r="F2789" s="38"/>
      <c r="G2789" s="42" t="s">
        <v>58</v>
      </c>
      <c r="H2789" s="38">
        <v>8266013134</v>
      </c>
      <c r="I2789" s="40">
        <v>9854023874</v>
      </c>
      <c r="J2789" s="3">
        <v>12410.4</v>
      </c>
      <c r="K2789" s="3"/>
      <c r="L2789" s="3">
        <v>0</v>
      </c>
      <c r="M2789" s="3">
        <f t="shared" si="43"/>
        <v>12410.4</v>
      </c>
      <c r="N2789" s="41">
        <v>44522.729166666664</v>
      </c>
      <c r="O2789" s="39">
        <v>6870328130</v>
      </c>
      <c r="P2789" s="42" t="s">
        <v>315</v>
      </c>
      <c r="Q2789" s="42"/>
      <c r="R2789" s="60"/>
      <c r="S2789" s="42" t="s">
        <v>243</v>
      </c>
      <c r="T2789" s="68" t="s">
        <v>506</v>
      </c>
    </row>
    <row r="2790" spans="1:20" s="70" customFormat="1" x14ac:dyDescent="0.2">
      <c r="A2790" s="38" t="s">
        <v>9583</v>
      </c>
      <c r="B2790" s="42" t="s">
        <v>9584</v>
      </c>
      <c r="C2790" s="42" t="s">
        <v>9585</v>
      </c>
      <c r="D2790" s="38">
        <v>407261</v>
      </c>
      <c r="E2790" s="38"/>
      <c r="F2790" s="38"/>
      <c r="G2790" s="42" t="s">
        <v>58</v>
      </c>
      <c r="H2790" s="38">
        <v>8266013134</v>
      </c>
      <c r="I2790" s="40">
        <v>9854024530</v>
      </c>
      <c r="J2790" s="3">
        <v>12410.4</v>
      </c>
      <c r="K2790" s="3"/>
      <c r="L2790" s="3">
        <v>0</v>
      </c>
      <c r="M2790" s="3">
        <f t="shared" si="43"/>
        <v>12410.4</v>
      </c>
      <c r="N2790" s="41">
        <v>44557.729166666664</v>
      </c>
      <c r="O2790" s="39">
        <v>6870328137</v>
      </c>
      <c r="P2790" s="42" t="s">
        <v>315</v>
      </c>
      <c r="Q2790" s="42"/>
      <c r="R2790" s="60"/>
      <c r="S2790" s="42" t="s">
        <v>243</v>
      </c>
      <c r="T2790" s="68" t="s">
        <v>506</v>
      </c>
    </row>
    <row r="2791" spans="1:20" s="70" customFormat="1" x14ac:dyDescent="0.2">
      <c r="A2791" s="38" t="s">
        <v>9586</v>
      </c>
      <c r="B2791" s="42" t="s">
        <v>9587</v>
      </c>
      <c r="C2791" s="42" t="s">
        <v>9588</v>
      </c>
      <c r="D2791" s="38">
        <v>407261</v>
      </c>
      <c r="E2791" s="38"/>
      <c r="F2791" s="38"/>
      <c r="G2791" s="42" t="s">
        <v>58</v>
      </c>
      <c r="H2791" s="38">
        <v>8266012912</v>
      </c>
      <c r="I2791" s="40">
        <v>9854024527</v>
      </c>
      <c r="J2791" s="3">
        <v>66977.08</v>
      </c>
      <c r="K2791" s="3"/>
      <c r="L2791" s="3">
        <v>0</v>
      </c>
      <c r="M2791" s="3">
        <f t="shared" si="43"/>
        <v>66977.08</v>
      </c>
      <c r="N2791" s="41">
        <v>44557.729166666664</v>
      </c>
      <c r="O2791" s="39">
        <v>6870328135</v>
      </c>
      <c r="P2791" s="42" t="s">
        <v>315</v>
      </c>
      <c r="Q2791" s="42"/>
      <c r="R2791" s="60"/>
      <c r="S2791" s="42" t="s">
        <v>243</v>
      </c>
      <c r="T2791" s="68" t="s">
        <v>506</v>
      </c>
    </row>
    <row r="2792" spans="1:20" s="70" customFormat="1" x14ac:dyDescent="0.2">
      <c r="A2792" s="38" t="s">
        <v>9589</v>
      </c>
      <c r="B2792" s="42" t="s">
        <v>9590</v>
      </c>
      <c r="C2792" s="42" t="s">
        <v>9591</v>
      </c>
      <c r="D2792" s="38">
        <v>407261</v>
      </c>
      <c r="E2792" s="38"/>
      <c r="F2792" s="38"/>
      <c r="G2792" s="42" t="s">
        <v>58</v>
      </c>
      <c r="H2792" s="38">
        <v>8266012912</v>
      </c>
      <c r="I2792" s="40">
        <v>9854024422</v>
      </c>
      <c r="J2792" s="3">
        <v>67678.97</v>
      </c>
      <c r="K2792" s="3"/>
      <c r="L2792" s="3">
        <v>0</v>
      </c>
      <c r="M2792" s="3">
        <f t="shared" si="43"/>
        <v>67678.97</v>
      </c>
      <c r="N2792" s="41">
        <v>44552.729166666664</v>
      </c>
      <c r="O2792" s="39">
        <v>6870328139</v>
      </c>
      <c r="P2792" s="42" t="s">
        <v>315</v>
      </c>
      <c r="Q2792" s="42"/>
      <c r="R2792" s="60"/>
      <c r="S2792" s="42" t="s">
        <v>243</v>
      </c>
      <c r="T2792" s="68" t="s">
        <v>506</v>
      </c>
    </row>
    <row r="2793" spans="1:20" s="70" customFormat="1" x14ac:dyDescent="0.2">
      <c r="A2793" s="38" t="s">
        <v>9592</v>
      </c>
      <c r="B2793" s="42" t="s">
        <v>9593</v>
      </c>
      <c r="C2793" s="42" t="s">
        <v>9594</v>
      </c>
      <c r="D2793" s="38">
        <v>407261</v>
      </c>
      <c r="E2793" s="38"/>
      <c r="F2793" s="38"/>
      <c r="G2793" s="42" t="s">
        <v>58</v>
      </c>
      <c r="H2793" s="38">
        <v>8266012912</v>
      </c>
      <c r="I2793" s="40">
        <v>9854024434</v>
      </c>
      <c r="J2793" s="3">
        <v>67517</v>
      </c>
      <c r="K2793" s="3"/>
      <c r="L2793" s="3">
        <v>0</v>
      </c>
      <c r="M2793" s="3">
        <f t="shared" si="43"/>
        <v>67517</v>
      </c>
      <c r="N2793" s="41">
        <v>44553.729166666664</v>
      </c>
      <c r="O2793" s="39">
        <v>6870328142</v>
      </c>
      <c r="P2793" s="42" t="s">
        <v>315</v>
      </c>
      <c r="Q2793" s="42"/>
      <c r="R2793" s="60"/>
      <c r="S2793" s="42" t="s">
        <v>243</v>
      </c>
      <c r="T2793" s="68" t="s">
        <v>506</v>
      </c>
    </row>
    <row r="2794" spans="1:20" s="70" customFormat="1" x14ac:dyDescent="0.2">
      <c r="A2794" s="38" t="s">
        <v>9595</v>
      </c>
      <c r="B2794" s="39" t="s">
        <v>9596</v>
      </c>
      <c r="C2794" s="39" t="s">
        <v>9597</v>
      </c>
      <c r="D2794" s="38">
        <v>407261</v>
      </c>
      <c r="E2794" s="38"/>
      <c r="F2794" s="38"/>
      <c r="G2794" s="39" t="s">
        <v>58</v>
      </c>
      <c r="H2794" s="38">
        <v>8266012429</v>
      </c>
      <c r="I2794" s="40">
        <v>9854024547</v>
      </c>
      <c r="J2794" s="2">
        <v>77565</v>
      </c>
      <c r="K2794" s="2"/>
      <c r="L2794" s="2">
        <v>0</v>
      </c>
      <c r="M2794" s="3">
        <f t="shared" si="43"/>
        <v>77565</v>
      </c>
      <c r="N2794" s="41">
        <v>44558.729166666664</v>
      </c>
      <c r="O2794" s="39">
        <v>6870328145</v>
      </c>
      <c r="P2794" s="39" t="s">
        <v>3282</v>
      </c>
      <c r="Q2794" s="40"/>
      <c r="R2794" s="41"/>
      <c r="S2794" s="42" t="s">
        <v>2417</v>
      </c>
      <c r="T2794" s="68"/>
    </row>
    <row r="2795" spans="1:20" s="70" customFormat="1" x14ac:dyDescent="0.2">
      <c r="A2795" s="38" t="s">
        <v>9598</v>
      </c>
      <c r="B2795" s="39" t="s">
        <v>9599</v>
      </c>
      <c r="C2795" s="39" t="s">
        <v>9600</v>
      </c>
      <c r="D2795" s="38">
        <v>407261</v>
      </c>
      <c r="E2795" s="38"/>
      <c r="F2795" s="38"/>
      <c r="G2795" s="39" t="s">
        <v>58</v>
      </c>
      <c r="H2795" s="38">
        <v>8266012429</v>
      </c>
      <c r="I2795" s="40">
        <v>9854024436</v>
      </c>
      <c r="J2795" s="2">
        <v>77565</v>
      </c>
      <c r="K2795" s="2"/>
      <c r="L2795" s="2">
        <v>0</v>
      </c>
      <c r="M2795" s="3">
        <f t="shared" si="43"/>
        <v>77565</v>
      </c>
      <c r="N2795" s="41">
        <v>44553.729166666664</v>
      </c>
      <c r="O2795" s="39">
        <v>6870328150</v>
      </c>
      <c r="P2795" s="39" t="s">
        <v>3282</v>
      </c>
      <c r="Q2795" s="40"/>
      <c r="R2795" s="41"/>
      <c r="S2795" s="42" t="s">
        <v>2417</v>
      </c>
      <c r="T2795" s="68"/>
    </row>
    <row r="2796" spans="1:20" s="70" customFormat="1" x14ac:dyDescent="0.2">
      <c r="A2796" s="38" t="s">
        <v>63</v>
      </c>
      <c r="B2796" s="1"/>
      <c r="C2796" s="1"/>
      <c r="D2796" s="51"/>
      <c r="E2796" s="38"/>
      <c r="F2796" s="51"/>
      <c r="G2796" s="52" t="s">
        <v>64</v>
      </c>
      <c r="H2796" s="53"/>
      <c r="I2796" s="54" t="s">
        <v>9601</v>
      </c>
      <c r="J2796" s="35">
        <v>280.19</v>
      </c>
      <c r="K2796" s="1"/>
      <c r="L2796" s="1"/>
      <c r="M2796" s="3">
        <f t="shared" si="43"/>
        <v>280.19</v>
      </c>
      <c r="N2796" s="41">
        <v>44564</v>
      </c>
      <c r="O2796" s="56"/>
      <c r="P2796" s="1"/>
      <c r="Q2796" s="1"/>
      <c r="R2796" s="57"/>
      <c r="S2796" s="39" t="s">
        <v>54</v>
      </c>
      <c r="T2796" s="68"/>
    </row>
    <row r="2797" spans="1:20" s="70" customFormat="1" x14ac:dyDescent="0.2">
      <c r="A2797" s="38" t="s">
        <v>63</v>
      </c>
      <c r="B2797" s="1"/>
      <c r="C2797" s="1"/>
      <c r="D2797" s="51"/>
      <c r="E2797" s="38"/>
      <c r="F2797" s="51"/>
      <c r="G2797" s="52" t="s">
        <v>64</v>
      </c>
      <c r="H2797" s="53"/>
      <c r="I2797" s="54" t="s">
        <v>9602</v>
      </c>
      <c r="J2797" s="35">
        <v>1173.5999999999999</v>
      </c>
      <c r="K2797" s="1"/>
      <c r="L2797" s="1"/>
      <c r="M2797" s="3">
        <f t="shared" si="43"/>
        <v>1173.5999999999999</v>
      </c>
      <c r="N2797" s="41">
        <v>44564</v>
      </c>
      <c r="O2797" s="56"/>
      <c r="P2797" s="1"/>
      <c r="Q2797" s="1"/>
      <c r="R2797" s="57"/>
      <c r="S2797" s="39" t="s">
        <v>54</v>
      </c>
      <c r="T2797" s="68"/>
    </row>
    <row r="2798" spans="1:20" s="70" customFormat="1" x14ac:dyDescent="0.2">
      <c r="A2798" s="38" t="s">
        <v>9603</v>
      </c>
      <c r="B2798" s="42" t="s">
        <v>9604</v>
      </c>
      <c r="C2798" s="42" t="s">
        <v>9605</v>
      </c>
      <c r="D2798" s="38">
        <v>407261</v>
      </c>
      <c r="E2798" s="38"/>
      <c r="F2798" s="38"/>
      <c r="G2798" s="42" t="s">
        <v>58</v>
      </c>
      <c r="H2798" s="38">
        <v>8266012912</v>
      </c>
      <c r="I2798" s="40">
        <v>9854024546</v>
      </c>
      <c r="J2798" s="3">
        <v>68056.92</v>
      </c>
      <c r="K2798" s="3"/>
      <c r="L2798" s="3">
        <v>0</v>
      </c>
      <c r="M2798" s="3">
        <f t="shared" si="43"/>
        <v>68056.92</v>
      </c>
      <c r="N2798" s="41">
        <v>44558.729166666664</v>
      </c>
      <c r="O2798" s="39">
        <v>6870329095</v>
      </c>
      <c r="P2798" s="42" t="s">
        <v>315</v>
      </c>
      <c r="Q2798" s="42"/>
      <c r="R2798" s="60"/>
      <c r="S2798" s="42" t="s">
        <v>243</v>
      </c>
      <c r="T2798" s="68" t="s">
        <v>506</v>
      </c>
    </row>
    <row r="2799" spans="1:20" s="70" customFormat="1" x14ac:dyDescent="0.2">
      <c r="A2799" s="38" t="s">
        <v>9606</v>
      </c>
      <c r="B2799" s="42" t="s">
        <v>9607</v>
      </c>
      <c r="C2799" s="42" t="s">
        <v>9608</v>
      </c>
      <c r="D2799" s="38">
        <v>508615</v>
      </c>
      <c r="E2799" s="38"/>
      <c r="F2799" s="38"/>
      <c r="G2799" s="42" t="s">
        <v>6770</v>
      </c>
      <c r="H2799" s="38">
        <v>8266013216</v>
      </c>
      <c r="I2799" s="40">
        <v>910</v>
      </c>
      <c r="J2799" s="3">
        <v>82438.135593220344</v>
      </c>
      <c r="K2799" s="3"/>
      <c r="L2799" s="3">
        <v>14838.864406779661</v>
      </c>
      <c r="M2799" s="3">
        <f t="shared" si="43"/>
        <v>97277</v>
      </c>
      <c r="N2799" s="41">
        <v>44554.729166666664</v>
      </c>
      <c r="O2799" s="39">
        <v>6870329149</v>
      </c>
      <c r="P2799" s="42" t="s">
        <v>315</v>
      </c>
      <c r="Q2799" s="42" t="s">
        <v>9609</v>
      </c>
      <c r="R2799" s="60">
        <v>44601</v>
      </c>
      <c r="S2799" s="42" t="s">
        <v>243</v>
      </c>
      <c r="T2799" s="68"/>
    </row>
    <row r="2800" spans="1:20" s="70" customFormat="1" x14ac:dyDescent="0.2">
      <c r="A2800" s="38" t="s">
        <v>9610</v>
      </c>
      <c r="B2800" s="42" t="s">
        <v>9611</v>
      </c>
      <c r="C2800" s="42" t="s">
        <v>9612</v>
      </c>
      <c r="D2800" s="38">
        <v>300286</v>
      </c>
      <c r="E2800" s="38"/>
      <c r="F2800" s="38"/>
      <c r="G2800" s="42" t="s">
        <v>3944</v>
      </c>
      <c r="H2800" s="38">
        <v>8263000075</v>
      </c>
      <c r="I2800" s="40">
        <v>712729478</v>
      </c>
      <c r="J2800" s="3">
        <v>6790000</v>
      </c>
      <c r="K2800" s="3"/>
      <c r="L2800" s="3">
        <v>1222200</v>
      </c>
      <c r="M2800" s="3">
        <f t="shared" si="43"/>
        <v>8012200</v>
      </c>
      <c r="N2800" s="41">
        <v>44498.729166666664</v>
      </c>
      <c r="O2800" s="39">
        <v>6870329205</v>
      </c>
      <c r="P2800" s="42" t="s">
        <v>315</v>
      </c>
      <c r="Q2800" s="42" t="s">
        <v>9613</v>
      </c>
      <c r="R2800" s="60">
        <v>44576</v>
      </c>
      <c r="S2800" s="42" t="s">
        <v>243</v>
      </c>
      <c r="T2800" s="68"/>
    </row>
    <row r="2801" spans="1:20" s="70" customFormat="1" x14ac:dyDescent="0.2">
      <c r="A2801" s="38" t="s">
        <v>9614</v>
      </c>
      <c r="B2801" s="42" t="s">
        <v>9615</v>
      </c>
      <c r="C2801" s="42" t="s">
        <v>9616</v>
      </c>
      <c r="D2801" s="38">
        <v>508633</v>
      </c>
      <c r="E2801" s="38"/>
      <c r="F2801" s="38"/>
      <c r="G2801" s="42" t="s">
        <v>8711</v>
      </c>
      <c r="H2801" s="38">
        <v>8266012864</v>
      </c>
      <c r="I2801" s="40" t="s">
        <v>9617</v>
      </c>
      <c r="J2801" s="3">
        <v>5879.6610169491532</v>
      </c>
      <c r="K2801" s="3"/>
      <c r="L2801" s="3">
        <v>1058.3389830508474</v>
      </c>
      <c r="M2801" s="3">
        <f t="shared" si="43"/>
        <v>6938.0000000000009</v>
      </c>
      <c r="N2801" s="41">
        <v>44547.729166666664</v>
      </c>
      <c r="O2801" s="39">
        <v>6870329187</v>
      </c>
      <c r="P2801" s="42" t="s">
        <v>315</v>
      </c>
      <c r="Q2801" s="42">
        <v>201137348816</v>
      </c>
      <c r="R2801" s="60">
        <v>44575</v>
      </c>
      <c r="S2801" s="42" t="s">
        <v>243</v>
      </c>
      <c r="T2801" s="68"/>
    </row>
    <row r="2802" spans="1:20" s="70" customFormat="1" x14ac:dyDescent="0.2">
      <c r="A2802" s="38" t="s">
        <v>9618</v>
      </c>
      <c r="B2802" s="42" t="s">
        <v>9619</v>
      </c>
      <c r="C2802" s="42" t="s">
        <v>9620</v>
      </c>
      <c r="D2802" s="38">
        <v>508633</v>
      </c>
      <c r="E2802" s="38"/>
      <c r="F2802" s="38"/>
      <c r="G2802" s="42" t="s">
        <v>8711</v>
      </c>
      <c r="H2802" s="38">
        <v>8266012864</v>
      </c>
      <c r="I2802" s="40" t="s">
        <v>9621</v>
      </c>
      <c r="J2802" s="3">
        <v>12690.677966101695</v>
      </c>
      <c r="K2802" s="3"/>
      <c r="L2802" s="3">
        <v>2284.3220338983051</v>
      </c>
      <c r="M2802" s="3">
        <f t="shared" si="43"/>
        <v>14975</v>
      </c>
      <c r="N2802" s="41">
        <v>44547.729166666664</v>
      </c>
      <c r="O2802" s="39">
        <v>6870329208</v>
      </c>
      <c r="P2802" s="42" t="s">
        <v>315</v>
      </c>
      <c r="Q2802" s="42">
        <v>201137348816</v>
      </c>
      <c r="R2802" s="60">
        <v>44575</v>
      </c>
      <c r="S2802" s="42" t="s">
        <v>243</v>
      </c>
      <c r="T2802" s="68"/>
    </row>
    <row r="2803" spans="1:20" s="70" customFormat="1" x14ac:dyDescent="0.2">
      <c r="A2803" s="38" t="s">
        <v>9622</v>
      </c>
      <c r="B2803" s="42" t="s">
        <v>9623</v>
      </c>
      <c r="C2803" s="42" t="s">
        <v>9624</v>
      </c>
      <c r="D2803" s="38">
        <v>508633</v>
      </c>
      <c r="E2803" s="38"/>
      <c r="F2803" s="38"/>
      <c r="G2803" s="42" t="s">
        <v>8711</v>
      </c>
      <c r="H2803" s="38">
        <v>8266013088</v>
      </c>
      <c r="I2803" s="40" t="s">
        <v>9625</v>
      </c>
      <c r="J2803" s="3">
        <v>114660</v>
      </c>
      <c r="K2803" s="3"/>
      <c r="L2803" s="3">
        <v>20638.8</v>
      </c>
      <c r="M2803" s="3">
        <f t="shared" si="43"/>
        <v>135298.79999999999</v>
      </c>
      <c r="N2803" s="41">
        <v>44547.729166666664</v>
      </c>
      <c r="O2803" s="39">
        <v>6870329239</v>
      </c>
      <c r="P2803" s="42" t="s">
        <v>315</v>
      </c>
      <c r="Q2803" s="42">
        <v>201137348816</v>
      </c>
      <c r="R2803" s="60">
        <v>44575</v>
      </c>
      <c r="S2803" s="42" t="s">
        <v>243</v>
      </c>
      <c r="T2803" s="68"/>
    </row>
    <row r="2804" spans="1:20" s="70" customFormat="1" x14ac:dyDescent="0.2">
      <c r="A2804" s="38" t="s">
        <v>9626</v>
      </c>
      <c r="B2804" s="42" t="s">
        <v>9627</v>
      </c>
      <c r="C2804" s="42" t="s">
        <v>9628</v>
      </c>
      <c r="D2804" s="38">
        <v>300286</v>
      </c>
      <c r="E2804" s="38"/>
      <c r="F2804" s="38"/>
      <c r="G2804" s="42" t="s">
        <v>3944</v>
      </c>
      <c r="H2804" s="38">
        <v>8263000075</v>
      </c>
      <c r="I2804" s="40">
        <v>712730290</v>
      </c>
      <c r="J2804" s="3">
        <v>1502106.13</v>
      </c>
      <c r="K2804" s="3"/>
      <c r="L2804" s="3">
        <v>270379.10339999996</v>
      </c>
      <c r="M2804" s="3">
        <f t="shared" si="43"/>
        <v>1772485.2333999998</v>
      </c>
      <c r="N2804" s="41">
        <v>44530.729166666664</v>
      </c>
      <c r="O2804" s="39">
        <v>6870329273</v>
      </c>
      <c r="P2804" s="42" t="s">
        <v>315</v>
      </c>
      <c r="Q2804" s="42" t="s">
        <v>9613</v>
      </c>
      <c r="R2804" s="60">
        <v>44576</v>
      </c>
      <c r="S2804" s="42" t="s">
        <v>243</v>
      </c>
      <c r="T2804" s="68"/>
    </row>
    <row r="2805" spans="1:20" s="70" customFormat="1" x14ac:dyDescent="0.2">
      <c r="A2805" s="38" t="s">
        <v>9629</v>
      </c>
      <c r="B2805" s="42" t="s">
        <v>9630</v>
      </c>
      <c r="C2805" s="42" t="s">
        <v>9631</v>
      </c>
      <c r="D2805" s="38">
        <v>300286</v>
      </c>
      <c r="E2805" s="38"/>
      <c r="F2805" s="38"/>
      <c r="G2805" s="42" t="s">
        <v>3944</v>
      </c>
      <c r="H2805" s="38">
        <v>8263000075</v>
      </c>
      <c r="I2805" s="40">
        <v>712730273</v>
      </c>
      <c r="J2805" s="3">
        <v>1010570.58</v>
      </c>
      <c r="K2805" s="3"/>
      <c r="L2805" s="3">
        <v>181902.70439999999</v>
      </c>
      <c r="M2805" s="3">
        <f t="shared" si="43"/>
        <v>1192473.2844</v>
      </c>
      <c r="N2805" s="41">
        <v>44530.729166666664</v>
      </c>
      <c r="O2805" s="39">
        <v>6870329340</v>
      </c>
      <c r="P2805" s="42" t="s">
        <v>315</v>
      </c>
      <c r="Q2805" s="42" t="s">
        <v>9613</v>
      </c>
      <c r="R2805" s="60">
        <v>44576</v>
      </c>
      <c r="S2805" s="42" t="s">
        <v>243</v>
      </c>
      <c r="T2805" s="68"/>
    </row>
    <row r="2806" spans="1:20" s="70" customFormat="1" x14ac:dyDescent="0.2">
      <c r="A2806" s="38" t="s">
        <v>9632</v>
      </c>
      <c r="B2806" s="42" t="s">
        <v>9633</v>
      </c>
      <c r="C2806" s="42" t="s">
        <v>9634</v>
      </c>
      <c r="D2806" s="38">
        <v>300286</v>
      </c>
      <c r="E2806" s="38"/>
      <c r="F2806" s="38"/>
      <c r="G2806" s="42" t="s">
        <v>3944</v>
      </c>
      <c r="H2806" s="38">
        <v>8263000075</v>
      </c>
      <c r="I2806" s="40">
        <v>712727254</v>
      </c>
      <c r="J2806" s="3">
        <v>1962500</v>
      </c>
      <c r="K2806" s="3"/>
      <c r="L2806" s="3">
        <v>353250</v>
      </c>
      <c r="M2806" s="3">
        <f t="shared" si="43"/>
        <v>2315750</v>
      </c>
      <c r="N2806" s="41">
        <v>44442.729166666664</v>
      </c>
      <c r="O2806" s="39">
        <v>6870329391</v>
      </c>
      <c r="P2806" s="42" t="s">
        <v>315</v>
      </c>
      <c r="Q2806" s="42" t="s">
        <v>9635</v>
      </c>
      <c r="R2806" s="60">
        <v>44568</v>
      </c>
      <c r="S2806" s="42" t="s">
        <v>243</v>
      </c>
      <c r="T2806" s="68"/>
    </row>
    <row r="2807" spans="1:20" s="70" customFormat="1" x14ac:dyDescent="0.2">
      <c r="A2807" s="38" t="s">
        <v>9636</v>
      </c>
      <c r="B2807" s="42" t="s">
        <v>9637</v>
      </c>
      <c r="C2807" s="42" t="s">
        <v>9638</v>
      </c>
      <c r="D2807" s="38">
        <v>300286</v>
      </c>
      <c r="E2807" s="38"/>
      <c r="F2807" s="38"/>
      <c r="G2807" s="42" t="s">
        <v>3944</v>
      </c>
      <c r="H2807" s="38">
        <v>8263000075</v>
      </c>
      <c r="I2807" s="40">
        <v>712730346</v>
      </c>
      <c r="J2807" s="3">
        <v>8100000</v>
      </c>
      <c r="K2807" s="3"/>
      <c r="L2807" s="3">
        <v>1458000</v>
      </c>
      <c r="M2807" s="3">
        <f t="shared" si="43"/>
        <v>9558000</v>
      </c>
      <c r="N2807" s="41">
        <v>44530.729166666664</v>
      </c>
      <c r="O2807" s="39">
        <v>6870329464</v>
      </c>
      <c r="P2807" s="42" t="s">
        <v>315</v>
      </c>
      <c r="Q2807" s="42" t="s">
        <v>9639</v>
      </c>
      <c r="R2807" s="60">
        <v>44579</v>
      </c>
      <c r="S2807" s="42" t="s">
        <v>243</v>
      </c>
      <c r="T2807" s="68"/>
    </row>
    <row r="2808" spans="1:20" s="70" customFormat="1" x14ac:dyDescent="0.2">
      <c r="A2808" s="38" t="s">
        <v>9640</v>
      </c>
      <c r="B2808" s="42" t="s">
        <v>9641</v>
      </c>
      <c r="C2808" s="42" t="s">
        <v>9642</v>
      </c>
      <c r="D2808" s="38">
        <v>406359</v>
      </c>
      <c r="E2808" s="38"/>
      <c r="F2808" s="38"/>
      <c r="G2808" s="42" t="s">
        <v>7204</v>
      </c>
      <c r="H2808" s="38">
        <v>8263000098</v>
      </c>
      <c r="I2808" s="40">
        <v>271600030888</v>
      </c>
      <c r="J2808" s="3">
        <v>981599.97</v>
      </c>
      <c r="K2808" s="3"/>
      <c r="L2808" s="3">
        <v>176687.99</v>
      </c>
      <c r="M2808" s="3">
        <f t="shared" si="43"/>
        <v>1158287.96</v>
      </c>
      <c r="N2808" s="41">
        <v>44537.729166666664</v>
      </c>
      <c r="O2808" s="39">
        <v>6870338472</v>
      </c>
      <c r="P2808" s="42" t="s">
        <v>315</v>
      </c>
      <c r="Q2808" s="42" t="s">
        <v>9643</v>
      </c>
      <c r="R2808" s="60">
        <v>44576</v>
      </c>
      <c r="S2808" s="42" t="s">
        <v>243</v>
      </c>
      <c r="T2808" s="68"/>
    </row>
    <row r="2809" spans="1:20" s="70" customFormat="1" x14ac:dyDescent="0.2">
      <c r="A2809" s="38" t="s">
        <v>9644</v>
      </c>
      <c r="B2809" s="42" t="s">
        <v>9645</v>
      </c>
      <c r="C2809" s="42" t="s">
        <v>9646</v>
      </c>
      <c r="D2809" s="38">
        <v>814805</v>
      </c>
      <c r="E2809" s="38"/>
      <c r="F2809" s="38"/>
      <c r="G2809" s="42" t="s">
        <v>111</v>
      </c>
      <c r="H2809" s="38">
        <v>8268007814</v>
      </c>
      <c r="I2809" s="40">
        <v>4080</v>
      </c>
      <c r="J2809" s="3">
        <v>45537.288135593226</v>
      </c>
      <c r="K2809" s="3"/>
      <c r="L2809" s="3">
        <v>8196.7118644067796</v>
      </c>
      <c r="M2809" s="3">
        <f t="shared" si="43"/>
        <v>53734.000000000007</v>
      </c>
      <c r="N2809" s="41">
        <v>44559.729166666664</v>
      </c>
      <c r="O2809" s="39">
        <v>44271898</v>
      </c>
      <c r="P2809" s="42" t="s">
        <v>315</v>
      </c>
      <c r="Q2809" s="42" t="s">
        <v>9647</v>
      </c>
      <c r="R2809" s="60">
        <v>44572</v>
      </c>
      <c r="S2809" s="42" t="s">
        <v>243</v>
      </c>
      <c r="T2809" s="68"/>
    </row>
    <row r="2810" spans="1:20" s="70" customFormat="1" x14ac:dyDescent="0.2">
      <c r="A2810" s="38" t="s">
        <v>9648</v>
      </c>
      <c r="B2810" s="42" t="s">
        <v>9649</v>
      </c>
      <c r="C2810" s="42" t="s">
        <v>9650</v>
      </c>
      <c r="D2810" s="38">
        <v>301110</v>
      </c>
      <c r="E2810" s="38"/>
      <c r="F2810" s="38"/>
      <c r="G2810" s="39" t="s">
        <v>2376</v>
      </c>
      <c r="H2810" s="38">
        <v>8263000133</v>
      </c>
      <c r="I2810" s="40">
        <v>212901083265</v>
      </c>
      <c r="J2810" s="3">
        <v>4378000</v>
      </c>
      <c r="K2810" s="3"/>
      <c r="L2810" s="3">
        <v>788040</v>
      </c>
      <c r="M2810" s="3">
        <f t="shared" si="43"/>
        <v>5166040</v>
      </c>
      <c r="N2810" s="41">
        <v>44530.729166666664</v>
      </c>
      <c r="O2810" s="39">
        <v>6870330034</v>
      </c>
      <c r="P2810" s="42" t="s">
        <v>315</v>
      </c>
      <c r="Q2810" s="42" t="s">
        <v>9651</v>
      </c>
      <c r="R2810" s="60">
        <v>44586</v>
      </c>
      <c r="S2810" s="42" t="s">
        <v>243</v>
      </c>
      <c r="T2810" s="68"/>
    </row>
    <row r="2811" spans="1:20" s="70" customFormat="1" x14ac:dyDescent="0.2">
      <c r="A2811" s="38" t="s">
        <v>9652</v>
      </c>
      <c r="B2811" s="39" t="s">
        <v>9653</v>
      </c>
      <c r="C2811" s="39" t="s">
        <v>9654</v>
      </c>
      <c r="D2811" s="38">
        <v>401972</v>
      </c>
      <c r="E2811" s="38"/>
      <c r="F2811" s="38"/>
      <c r="G2811" s="39" t="s">
        <v>842</v>
      </c>
      <c r="H2811" s="38">
        <v>8263000049</v>
      </c>
      <c r="I2811" s="40" t="s">
        <v>9655</v>
      </c>
      <c r="J2811" s="2">
        <v>22800</v>
      </c>
      <c r="K2811" s="2">
        <v>0</v>
      </c>
      <c r="L2811" s="2">
        <v>4104</v>
      </c>
      <c r="M2811" s="3">
        <f t="shared" si="43"/>
        <v>26904</v>
      </c>
      <c r="N2811" s="41">
        <v>44533.729166666664</v>
      </c>
      <c r="O2811" s="39">
        <v>6870330136</v>
      </c>
      <c r="P2811" s="39" t="s">
        <v>52</v>
      </c>
      <c r="Q2811" s="40"/>
      <c r="R2811" s="41"/>
      <c r="S2811" s="39" t="s">
        <v>54</v>
      </c>
      <c r="T2811" s="68"/>
    </row>
    <row r="2812" spans="1:20" s="70" customFormat="1" x14ac:dyDescent="0.2">
      <c r="A2812" s="38" t="s">
        <v>9656</v>
      </c>
      <c r="B2812" s="39" t="s">
        <v>9657</v>
      </c>
      <c r="C2812" s="39" t="s">
        <v>9658</v>
      </c>
      <c r="D2812" s="38">
        <v>401972</v>
      </c>
      <c r="E2812" s="38"/>
      <c r="F2812" s="38"/>
      <c r="G2812" s="39" t="s">
        <v>842</v>
      </c>
      <c r="H2812" s="38">
        <v>8263000049</v>
      </c>
      <c r="I2812" s="40" t="s">
        <v>9659</v>
      </c>
      <c r="J2812" s="2">
        <v>312000</v>
      </c>
      <c r="K2812" s="2">
        <v>0</v>
      </c>
      <c r="L2812" s="2">
        <v>56160</v>
      </c>
      <c r="M2812" s="3">
        <f t="shared" si="43"/>
        <v>368160</v>
      </c>
      <c r="N2812" s="41">
        <v>44511.729166666664</v>
      </c>
      <c r="O2812" s="39">
        <v>6870330200</v>
      </c>
      <c r="P2812" s="39" t="s">
        <v>52</v>
      </c>
      <c r="Q2812" s="40"/>
      <c r="R2812" s="41"/>
      <c r="S2812" s="39" t="s">
        <v>54</v>
      </c>
      <c r="T2812" s="68"/>
    </row>
    <row r="2813" spans="1:20" s="70" customFormat="1" x14ac:dyDescent="0.2">
      <c r="A2813" s="38" t="s">
        <v>9660</v>
      </c>
      <c r="B2813" s="39" t="s">
        <v>9661</v>
      </c>
      <c r="C2813" s="39" t="s">
        <v>9662</v>
      </c>
      <c r="D2813" s="38">
        <v>401972</v>
      </c>
      <c r="E2813" s="38"/>
      <c r="F2813" s="38"/>
      <c r="G2813" s="39" t="s">
        <v>842</v>
      </c>
      <c r="H2813" s="38">
        <v>8263000049</v>
      </c>
      <c r="I2813" s="40" t="s">
        <v>9663</v>
      </c>
      <c r="J2813" s="2">
        <v>173000</v>
      </c>
      <c r="K2813" s="2">
        <v>0</v>
      </c>
      <c r="L2813" s="2">
        <v>31140</v>
      </c>
      <c r="M2813" s="3">
        <f t="shared" si="43"/>
        <v>204140</v>
      </c>
      <c r="N2813" s="41">
        <v>44526.729166666664</v>
      </c>
      <c r="O2813" s="39">
        <v>6870330280</v>
      </c>
      <c r="P2813" s="39" t="s">
        <v>52</v>
      </c>
      <c r="Q2813" s="40"/>
      <c r="R2813" s="41"/>
      <c r="S2813" s="39" t="s">
        <v>54</v>
      </c>
      <c r="T2813" s="68"/>
    </row>
    <row r="2814" spans="1:20" s="70" customFormat="1" x14ac:dyDescent="0.2">
      <c r="A2814" s="38" t="s">
        <v>9664</v>
      </c>
      <c r="B2814" s="39" t="s">
        <v>9665</v>
      </c>
      <c r="C2814" s="39" t="s">
        <v>9666</v>
      </c>
      <c r="D2814" s="38">
        <v>401972</v>
      </c>
      <c r="E2814" s="38"/>
      <c r="F2814" s="38"/>
      <c r="G2814" s="39" t="s">
        <v>842</v>
      </c>
      <c r="H2814" s="38">
        <v>8263000049</v>
      </c>
      <c r="I2814" s="40" t="s">
        <v>9667</v>
      </c>
      <c r="J2814" s="2">
        <v>69110</v>
      </c>
      <c r="K2814" s="2">
        <v>0</v>
      </c>
      <c r="L2814" s="2">
        <v>12439.8</v>
      </c>
      <c r="M2814" s="3">
        <f t="shared" si="43"/>
        <v>81549.8</v>
      </c>
      <c r="N2814" s="41">
        <v>44526.729166666664</v>
      </c>
      <c r="O2814" s="39">
        <v>6870330336</v>
      </c>
      <c r="P2814" s="39" t="s">
        <v>52</v>
      </c>
      <c r="Q2814" s="40"/>
      <c r="R2814" s="41"/>
      <c r="S2814" s="39" t="s">
        <v>54</v>
      </c>
      <c r="T2814" s="68"/>
    </row>
    <row r="2815" spans="1:20" s="70" customFormat="1" x14ac:dyDescent="0.2">
      <c r="A2815" s="38" t="s">
        <v>9668</v>
      </c>
      <c r="B2815" s="39" t="s">
        <v>9669</v>
      </c>
      <c r="C2815" s="39" t="s">
        <v>9670</v>
      </c>
      <c r="D2815" s="38">
        <v>401972</v>
      </c>
      <c r="E2815" s="38"/>
      <c r="F2815" s="38"/>
      <c r="G2815" s="39" t="s">
        <v>842</v>
      </c>
      <c r="H2815" s="38">
        <v>8263000049</v>
      </c>
      <c r="I2815" s="40" t="s">
        <v>9671</v>
      </c>
      <c r="J2815" s="2">
        <v>78150</v>
      </c>
      <c r="K2815" s="2">
        <v>0</v>
      </c>
      <c r="L2815" s="2">
        <v>14067</v>
      </c>
      <c r="M2815" s="3">
        <f t="shared" si="43"/>
        <v>92217</v>
      </c>
      <c r="N2815" s="41">
        <v>44526.729166666664</v>
      </c>
      <c r="O2815" s="39">
        <v>6870330367</v>
      </c>
      <c r="P2815" s="39" t="s">
        <v>52</v>
      </c>
      <c r="Q2815" s="40"/>
      <c r="R2815" s="41"/>
      <c r="S2815" s="39" t="s">
        <v>54</v>
      </c>
      <c r="T2815" s="68"/>
    </row>
    <row r="2816" spans="1:20" s="70" customFormat="1" x14ac:dyDescent="0.2">
      <c r="A2816" s="38" t="s">
        <v>9672</v>
      </c>
      <c r="B2816" s="39" t="s">
        <v>9673</v>
      </c>
      <c r="C2816" s="39" t="s">
        <v>9674</v>
      </c>
      <c r="D2816" s="38">
        <v>401972</v>
      </c>
      <c r="E2816" s="38"/>
      <c r="F2816" s="38"/>
      <c r="G2816" s="39" t="s">
        <v>842</v>
      </c>
      <c r="H2816" s="38">
        <v>8263000049</v>
      </c>
      <c r="I2816" s="40" t="s">
        <v>9675</v>
      </c>
      <c r="J2816" s="2">
        <v>209310.2</v>
      </c>
      <c r="K2816" s="2">
        <v>0</v>
      </c>
      <c r="L2816" s="2">
        <v>37675.836000000003</v>
      </c>
      <c r="M2816" s="3">
        <f t="shared" si="43"/>
        <v>246986.03600000002</v>
      </c>
      <c r="N2816" s="41">
        <v>44526.729166666664</v>
      </c>
      <c r="O2816" s="39">
        <v>6870330509</v>
      </c>
      <c r="P2816" s="39" t="s">
        <v>52</v>
      </c>
      <c r="Q2816" s="40"/>
      <c r="R2816" s="41"/>
      <c r="S2816" s="39" t="s">
        <v>54</v>
      </c>
      <c r="T2816" s="68"/>
    </row>
    <row r="2817" spans="1:20" s="70" customFormat="1" x14ac:dyDescent="0.2">
      <c r="A2817" s="38" t="s">
        <v>9676</v>
      </c>
      <c r="B2817" s="39" t="s">
        <v>9677</v>
      </c>
      <c r="C2817" s="39" t="s">
        <v>9678</v>
      </c>
      <c r="D2817" s="38">
        <v>811819</v>
      </c>
      <c r="E2817" s="38"/>
      <c r="F2817" s="38"/>
      <c r="G2817" s="39" t="s">
        <v>1091</v>
      </c>
      <c r="H2817" s="38">
        <v>8263000049</v>
      </c>
      <c r="I2817" s="40" t="s">
        <v>9679</v>
      </c>
      <c r="J2817" s="2">
        <v>139229</v>
      </c>
      <c r="K2817" s="2"/>
      <c r="L2817" s="2">
        <v>0</v>
      </c>
      <c r="M2817" s="3">
        <f t="shared" si="43"/>
        <v>139229</v>
      </c>
      <c r="N2817" s="41">
        <v>44525.729166666664</v>
      </c>
      <c r="O2817" s="39">
        <v>3445023788</v>
      </c>
      <c r="P2817" s="39" t="s">
        <v>52</v>
      </c>
      <c r="Q2817" s="40">
        <v>112177445684</v>
      </c>
      <c r="R2817" s="41">
        <v>44548</v>
      </c>
      <c r="S2817" s="39" t="s">
        <v>54</v>
      </c>
      <c r="T2817" s="68"/>
    </row>
    <row r="2818" spans="1:20" s="70" customFormat="1" x14ac:dyDescent="0.2">
      <c r="A2818" s="38" t="s">
        <v>9680</v>
      </c>
      <c r="B2818" s="39" t="s">
        <v>9681</v>
      </c>
      <c r="C2818" s="39" t="s">
        <v>9682</v>
      </c>
      <c r="D2818" s="38">
        <v>108968</v>
      </c>
      <c r="E2818" s="38"/>
      <c r="F2818" s="38"/>
      <c r="G2818" s="39" t="s">
        <v>9683</v>
      </c>
      <c r="H2818" s="38">
        <v>8266012811</v>
      </c>
      <c r="I2818" s="40" t="s">
        <v>9684</v>
      </c>
      <c r="J2818" s="2">
        <v>439085</v>
      </c>
      <c r="K2818" s="2"/>
      <c r="L2818" s="2">
        <v>0</v>
      </c>
      <c r="M2818" s="3">
        <f t="shared" si="43"/>
        <v>439085</v>
      </c>
      <c r="N2818" s="41">
        <v>44499.729166666664</v>
      </c>
      <c r="O2818" s="39">
        <v>6870335064</v>
      </c>
      <c r="P2818" s="39" t="s">
        <v>3282</v>
      </c>
      <c r="Q2818" s="40">
        <v>201317085694</v>
      </c>
      <c r="R2818" s="41">
        <v>44593</v>
      </c>
      <c r="S2818" s="42" t="s">
        <v>2417</v>
      </c>
      <c r="T2818" s="68"/>
    </row>
    <row r="2819" spans="1:20" s="70" customFormat="1" x14ac:dyDescent="0.2">
      <c r="A2819" s="38" t="s">
        <v>9685</v>
      </c>
      <c r="B2819" s="39" t="s">
        <v>9686</v>
      </c>
      <c r="C2819" s="39" t="s">
        <v>9687</v>
      </c>
      <c r="D2819" s="38">
        <v>934550</v>
      </c>
      <c r="E2819" s="38"/>
      <c r="F2819" s="38"/>
      <c r="G2819" s="39" t="s">
        <v>2336</v>
      </c>
      <c r="H2819" s="38">
        <v>8268007494</v>
      </c>
      <c r="I2819" s="40" t="s">
        <v>9688</v>
      </c>
      <c r="J2819" s="2">
        <v>271255.37288135599</v>
      </c>
      <c r="K2819" s="2"/>
      <c r="L2819" s="2">
        <v>48825.967118644076</v>
      </c>
      <c r="M2819" s="3">
        <f t="shared" si="43"/>
        <v>320081.34000000008</v>
      </c>
      <c r="N2819" s="41">
        <v>44558.729166666664</v>
      </c>
      <c r="O2819" s="39">
        <v>44273301</v>
      </c>
      <c r="P2819" s="39" t="s">
        <v>3282</v>
      </c>
      <c r="Q2819" s="40" t="s">
        <v>9689</v>
      </c>
      <c r="R2819" s="41">
        <v>44572</v>
      </c>
      <c r="S2819" s="42" t="s">
        <v>2417</v>
      </c>
      <c r="T2819" s="68"/>
    </row>
    <row r="2820" spans="1:20" s="70" customFormat="1" x14ac:dyDescent="0.2">
      <c r="A2820" s="38" t="s">
        <v>9690</v>
      </c>
      <c r="B2820" s="39" t="s">
        <v>9691</v>
      </c>
      <c r="C2820" s="39" t="s">
        <v>9692</v>
      </c>
      <c r="D2820" s="38">
        <v>819844</v>
      </c>
      <c r="E2820" s="38"/>
      <c r="F2820" s="38"/>
      <c r="G2820" s="39" t="s">
        <v>7634</v>
      </c>
      <c r="H2820" s="38">
        <v>8268007564</v>
      </c>
      <c r="I2820" s="40">
        <v>423</v>
      </c>
      <c r="J2820" s="2">
        <v>42000</v>
      </c>
      <c r="K2820" s="2"/>
      <c r="L2820" s="2">
        <v>7560</v>
      </c>
      <c r="M2820" s="3">
        <f t="shared" si="43"/>
        <v>49560</v>
      </c>
      <c r="N2820" s="41">
        <v>44558.729166666664</v>
      </c>
      <c r="O2820" s="39">
        <v>44273306</v>
      </c>
      <c r="P2820" s="39" t="s">
        <v>3282</v>
      </c>
      <c r="Q2820" s="40" t="s">
        <v>9693</v>
      </c>
      <c r="R2820" s="41">
        <v>44571</v>
      </c>
      <c r="S2820" s="42" t="s">
        <v>2417</v>
      </c>
      <c r="T2820" s="68"/>
    </row>
    <row r="2821" spans="1:20" s="70" customFormat="1" x14ac:dyDescent="0.2">
      <c r="A2821" s="38" t="s">
        <v>9694</v>
      </c>
      <c r="B2821" s="39" t="s">
        <v>9695</v>
      </c>
      <c r="C2821" s="39" t="s">
        <v>9696</v>
      </c>
      <c r="D2821" s="38">
        <v>812140</v>
      </c>
      <c r="E2821" s="38"/>
      <c r="F2821" s="38"/>
      <c r="G2821" s="42" t="s">
        <v>446</v>
      </c>
      <c r="H2821" s="38">
        <v>8268005598</v>
      </c>
      <c r="I2821" s="40" t="s">
        <v>9697</v>
      </c>
      <c r="J2821" s="2">
        <v>686544.91525423736</v>
      </c>
      <c r="K2821" s="3"/>
      <c r="L2821" s="2">
        <v>123578.08474576272</v>
      </c>
      <c r="M2821" s="3">
        <f t="shared" si="43"/>
        <v>810123.00000000012</v>
      </c>
      <c r="N2821" s="41">
        <v>44544.729166666664</v>
      </c>
      <c r="O2821" s="39">
        <v>44273336</v>
      </c>
      <c r="P2821" s="39" t="s">
        <v>52</v>
      </c>
      <c r="Q2821" s="40"/>
      <c r="R2821" s="41"/>
      <c r="S2821" s="39" t="s">
        <v>54</v>
      </c>
      <c r="T2821" s="68"/>
    </row>
    <row r="2822" spans="1:20" s="70" customFormat="1" x14ac:dyDescent="0.2">
      <c r="A2822" s="38" t="s">
        <v>63</v>
      </c>
      <c r="B2822" s="1"/>
      <c r="C2822" s="1"/>
      <c r="D2822" s="51"/>
      <c r="E2822" s="38"/>
      <c r="F2822" s="51"/>
      <c r="G2822" s="52" t="s">
        <v>64</v>
      </c>
      <c r="H2822" s="53"/>
      <c r="I2822" s="54" t="s">
        <v>9698</v>
      </c>
      <c r="J2822" s="35">
        <v>560.28</v>
      </c>
      <c r="K2822" s="1"/>
      <c r="L2822" s="1"/>
      <c r="M2822" s="3">
        <f t="shared" ref="M2822:M2885" si="44">SUM(J2822:L2822)</f>
        <v>560.28</v>
      </c>
      <c r="N2822" s="41">
        <v>44565</v>
      </c>
      <c r="O2822" s="56"/>
      <c r="P2822" s="1"/>
      <c r="Q2822" s="1"/>
      <c r="R2822" s="57"/>
      <c r="S2822" s="39" t="s">
        <v>54</v>
      </c>
      <c r="T2822" s="68"/>
    </row>
    <row r="2823" spans="1:20" s="70" customFormat="1" x14ac:dyDescent="0.2">
      <c r="A2823" s="38" t="s">
        <v>9699</v>
      </c>
      <c r="B2823" s="39" t="s">
        <v>9700</v>
      </c>
      <c r="C2823" s="39" t="s">
        <v>9701</v>
      </c>
      <c r="D2823" s="38">
        <v>101216</v>
      </c>
      <c r="E2823" s="38"/>
      <c r="F2823" s="38"/>
      <c r="G2823" s="39" t="s">
        <v>9702</v>
      </c>
      <c r="H2823" s="38">
        <v>8266012991</v>
      </c>
      <c r="I2823" s="40" t="s">
        <v>9703</v>
      </c>
      <c r="J2823" s="2">
        <v>158000</v>
      </c>
      <c r="K2823" s="2"/>
      <c r="L2823" s="2">
        <v>28440</v>
      </c>
      <c r="M2823" s="3">
        <f t="shared" si="44"/>
        <v>186440</v>
      </c>
      <c r="N2823" s="41">
        <v>44529.729166666664</v>
      </c>
      <c r="O2823" s="39">
        <v>6870330818</v>
      </c>
      <c r="P2823" s="39" t="s">
        <v>2691</v>
      </c>
      <c r="Q2823" s="40" t="s">
        <v>9704</v>
      </c>
      <c r="R2823" s="41">
        <v>44585</v>
      </c>
      <c r="S2823" s="62" t="s">
        <v>27</v>
      </c>
      <c r="T2823" s="68"/>
    </row>
    <row r="2824" spans="1:20" s="70" customFormat="1" x14ac:dyDescent="0.2">
      <c r="A2824" s="38" t="s">
        <v>9705</v>
      </c>
      <c r="B2824" s="39" t="s">
        <v>9706</v>
      </c>
      <c r="C2824" s="39" t="s">
        <v>9707</v>
      </c>
      <c r="D2824" s="38">
        <v>814805</v>
      </c>
      <c r="E2824" s="38"/>
      <c r="F2824" s="38"/>
      <c r="G2824" s="39" t="s">
        <v>111</v>
      </c>
      <c r="H2824" s="38">
        <v>8268006403</v>
      </c>
      <c r="I2824" s="40">
        <v>4075</v>
      </c>
      <c r="J2824" s="2">
        <v>59125.423728813563</v>
      </c>
      <c r="K2824" s="2"/>
      <c r="L2824" s="2">
        <v>10642.576271186441</v>
      </c>
      <c r="M2824" s="3">
        <f t="shared" si="44"/>
        <v>69768</v>
      </c>
      <c r="N2824" s="41">
        <v>44559.729166666664</v>
      </c>
      <c r="O2824" s="39">
        <v>44273893</v>
      </c>
      <c r="P2824" s="39" t="s">
        <v>3282</v>
      </c>
      <c r="Q2824" s="40" t="s">
        <v>9708</v>
      </c>
      <c r="R2824" s="41">
        <v>44571</v>
      </c>
      <c r="S2824" s="42" t="s">
        <v>2417</v>
      </c>
      <c r="T2824" s="68"/>
    </row>
    <row r="2825" spans="1:20" s="70" customFormat="1" x14ac:dyDescent="0.2">
      <c r="A2825" s="38" t="s">
        <v>9709</v>
      </c>
      <c r="B2825" s="39" t="s">
        <v>9710</v>
      </c>
      <c r="C2825" s="39" t="s">
        <v>9711</v>
      </c>
      <c r="D2825" s="38">
        <v>816655</v>
      </c>
      <c r="E2825" s="38"/>
      <c r="F2825" s="38"/>
      <c r="G2825" s="42" t="s">
        <v>782</v>
      </c>
      <c r="H2825" s="38">
        <v>8266013107</v>
      </c>
      <c r="I2825" s="40">
        <v>208</v>
      </c>
      <c r="J2825" s="2">
        <v>236000</v>
      </c>
      <c r="K2825" s="2"/>
      <c r="L2825" s="2">
        <v>42480</v>
      </c>
      <c r="M2825" s="3">
        <f t="shared" si="44"/>
        <v>278480</v>
      </c>
      <c r="N2825" s="41">
        <v>44559.729166666664</v>
      </c>
      <c r="O2825" s="39">
        <v>6870331062</v>
      </c>
      <c r="P2825" s="39" t="s">
        <v>52</v>
      </c>
      <c r="Q2825" s="40" t="s">
        <v>9712</v>
      </c>
      <c r="R2825" s="41">
        <v>44575</v>
      </c>
      <c r="S2825" s="39" t="s">
        <v>54</v>
      </c>
      <c r="T2825" s="68"/>
    </row>
    <row r="2826" spans="1:20" s="70" customFormat="1" x14ac:dyDescent="0.2">
      <c r="A2826" s="38" t="s">
        <v>9713</v>
      </c>
      <c r="B2826" s="39" t="s">
        <v>9714</v>
      </c>
      <c r="C2826" s="39" t="s">
        <v>9715</v>
      </c>
      <c r="D2826" s="38">
        <v>107201</v>
      </c>
      <c r="E2826" s="38"/>
      <c r="F2826" s="38"/>
      <c r="G2826" s="39" t="s">
        <v>6263</v>
      </c>
      <c r="H2826" s="38">
        <v>8266012877</v>
      </c>
      <c r="I2826" s="40" t="s">
        <v>9716</v>
      </c>
      <c r="J2826" s="2">
        <v>407559.32203389832</v>
      </c>
      <c r="K2826" s="2"/>
      <c r="L2826" s="2">
        <v>73360.677966101692</v>
      </c>
      <c r="M2826" s="3">
        <f t="shared" si="44"/>
        <v>480920</v>
      </c>
      <c r="N2826" s="41">
        <v>44546.729166666664</v>
      </c>
      <c r="O2826" s="39">
        <v>6870331790</v>
      </c>
      <c r="P2826" s="39" t="s">
        <v>3282</v>
      </c>
      <c r="Q2826" s="40" t="s">
        <v>9717</v>
      </c>
      <c r="R2826" s="41">
        <v>44576</v>
      </c>
      <c r="S2826" s="42" t="s">
        <v>2417</v>
      </c>
      <c r="T2826" s="68"/>
    </row>
    <row r="2827" spans="1:20" s="70" customFormat="1" x14ac:dyDescent="0.2">
      <c r="A2827" s="38" t="s">
        <v>9718</v>
      </c>
      <c r="B2827" s="42" t="s">
        <v>9719</v>
      </c>
      <c r="C2827" s="42" t="s">
        <v>9720</v>
      </c>
      <c r="D2827" s="38">
        <v>507283</v>
      </c>
      <c r="E2827" s="38"/>
      <c r="F2827" s="38"/>
      <c r="G2827" s="42" t="s">
        <v>8679</v>
      </c>
      <c r="H2827" s="38">
        <v>8263000132</v>
      </c>
      <c r="I2827" s="40" t="s">
        <v>9721</v>
      </c>
      <c r="J2827" s="3">
        <v>750000</v>
      </c>
      <c r="K2827" s="3"/>
      <c r="L2827" s="3">
        <v>135000</v>
      </c>
      <c r="M2827" s="3">
        <f t="shared" si="44"/>
        <v>885000</v>
      </c>
      <c r="N2827" s="41">
        <v>44547.729166666664</v>
      </c>
      <c r="O2827" s="39">
        <v>6870332731</v>
      </c>
      <c r="P2827" s="42" t="s">
        <v>315</v>
      </c>
      <c r="Q2827" s="42"/>
      <c r="R2827" s="60"/>
      <c r="S2827" s="42" t="s">
        <v>243</v>
      </c>
      <c r="T2827" s="68"/>
    </row>
    <row r="2828" spans="1:20" s="70" customFormat="1" x14ac:dyDescent="0.2">
      <c r="A2828" s="38" t="s">
        <v>9722</v>
      </c>
      <c r="B2828" s="42" t="s">
        <v>9723</v>
      </c>
      <c r="C2828" s="42" t="s">
        <v>9724</v>
      </c>
      <c r="D2828" s="38">
        <v>507283</v>
      </c>
      <c r="E2828" s="38"/>
      <c r="F2828" s="38"/>
      <c r="G2828" s="42" t="s">
        <v>8679</v>
      </c>
      <c r="H2828" s="38">
        <v>8263000132</v>
      </c>
      <c r="I2828" s="40" t="s">
        <v>9725</v>
      </c>
      <c r="J2828" s="3">
        <v>1000000</v>
      </c>
      <c r="K2828" s="3"/>
      <c r="L2828" s="3">
        <v>180000</v>
      </c>
      <c r="M2828" s="3">
        <f t="shared" si="44"/>
        <v>1180000</v>
      </c>
      <c r="N2828" s="41">
        <v>44547.729166666664</v>
      </c>
      <c r="O2828" s="39">
        <v>6870332745</v>
      </c>
      <c r="P2828" s="42" t="s">
        <v>315</v>
      </c>
      <c r="Q2828" s="42" t="s">
        <v>9726</v>
      </c>
      <c r="R2828" s="60">
        <v>44600</v>
      </c>
      <c r="S2828" s="42" t="s">
        <v>243</v>
      </c>
      <c r="T2828" s="68"/>
    </row>
    <row r="2829" spans="1:20" s="70" customFormat="1" x14ac:dyDescent="0.2">
      <c r="A2829" s="38" t="s">
        <v>9727</v>
      </c>
      <c r="B2829" s="42" t="s">
        <v>9728</v>
      </c>
      <c r="C2829" s="42" t="s">
        <v>9729</v>
      </c>
      <c r="D2829" s="38">
        <v>407000</v>
      </c>
      <c r="E2829" s="38"/>
      <c r="F2829" s="38"/>
      <c r="G2829" s="42" t="s">
        <v>9730</v>
      </c>
      <c r="H2829" s="38">
        <v>8266013050</v>
      </c>
      <c r="I2829" s="40" t="s">
        <v>9731</v>
      </c>
      <c r="J2829" s="3">
        <v>324810.12</v>
      </c>
      <c r="K2829" s="3"/>
      <c r="L2829" s="3">
        <v>58465.88</v>
      </c>
      <c r="M2829" s="3">
        <f t="shared" si="44"/>
        <v>383276</v>
      </c>
      <c r="N2829" s="41">
        <v>44552.729166666664</v>
      </c>
      <c r="O2829" s="39">
        <v>6870333341</v>
      </c>
      <c r="P2829" s="42" t="s">
        <v>315</v>
      </c>
      <c r="Q2829" s="42">
        <v>201248950157</v>
      </c>
      <c r="R2829" s="60">
        <v>44586</v>
      </c>
      <c r="S2829" s="42" t="s">
        <v>243</v>
      </c>
      <c r="T2829" s="68"/>
    </row>
    <row r="2830" spans="1:20" s="70" customFormat="1" x14ac:dyDescent="0.2">
      <c r="A2830" s="38" t="s">
        <v>9732</v>
      </c>
      <c r="B2830" s="42" t="s">
        <v>9733</v>
      </c>
      <c r="C2830" s="42" t="s">
        <v>9734</v>
      </c>
      <c r="D2830" s="38">
        <v>814805</v>
      </c>
      <c r="E2830" s="38"/>
      <c r="F2830" s="38"/>
      <c r="G2830" s="42" t="s">
        <v>111</v>
      </c>
      <c r="H2830" s="38">
        <v>8268006828</v>
      </c>
      <c r="I2830" s="40">
        <v>4088</v>
      </c>
      <c r="J2830" s="3">
        <v>3400</v>
      </c>
      <c r="K2830" s="3"/>
      <c r="L2830" s="3">
        <v>612</v>
      </c>
      <c r="M2830" s="3">
        <f t="shared" si="44"/>
        <v>4012</v>
      </c>
      <c r="N2830" s="41">
        <v>44561.729166666664</v>
      </c>
      <c r="O2830" s="39">
        <v>6870333372</v>
      </c>
      <c r="P2830" s="42" t="s">
        <v>315</v>
      </c>
      <c r="Q2830" s="42" t="s">
        <v>9708</v>
      </c>
      <c r="R2830" s="60">
        <v>44571</v>
      </c>
      <c r="S2830" s="42" t="s">
        <v>243</v>
      </c>
      <c r="T2830" s="68"/>
    </row>
    <row r="2831" spans="1:20" s="70" customFormat="1" x14ac:dyDescent="0.2">
      <c r="A2831" s="38" t="s">
        <v>9735</v>
      </c>
      <c r="B2831" s="42" t="s">
        <v>9736</v>
      </c>
      <c r="C2831" s="42" t="s">
        <v>9737</v>
      </c>
      <c r="D2831" s="38">
        <v>814805</v>
      </c>
      <c r="E2831" s="38"/>
      <c r="F2831" s="38"/>
      <c r="G2831" s="42" t="s">
        <v>111</v>
      </c>
      <c r="H2831" s="38">
        <v>8268006828</v>
      </c>
      <c r="I2831" s="40">
        <v>4087</v>
      </c>
      <c r="J2831" s="3">
        <v>10200</v>
      </c>
      <c r="K2831" s="3"/>
      <c r="L2831" s="3">
        <v>1836</v>
      </c>
      <c r="M2831" s="3">
        <f t="shared" si="44"/>
        <v>12036</v>
      </c>
      <c r="N2831" s="41">
        <v>44561.729166666664</v>
      </c>
      <c r="O2831" s="39">
        <v>44277833</v>
      </c>
      <c r="P2831" s="42" t="s">
        <v>315</v>
      </c>
      <c r="Q2831" s="42" t="s">
        <v>9708</v>
      </c>
      <c r="R2831" s="60">
        <v>44571</v>
      </c>
      <c r="S2831" s="42" t="s">
        <v>243</v>
      </c>
      <c r="T2831" s="68"/>
    </row>
    <row r="2832" spans="1:20" s="70" customFormat="1" x14ac:dyDescent="0.2">
      <c r="A2832" s="38" t="s">
        <v>9738</v>
      </c>
      <c r="B2832" s="39" t="s">
        <v>9739</v>
      </c>
      <c r="C2832" s="39" t="s">
        <v>9740</v>
      </c>
      <c r="D2832" s="38">
        <v>814805</v>
      </c>
      <c r="E2832" s="38"/>
      <c r="F2832" s="38"/>
      <c r="G2832" s="39" t="s">
        <v>111</v>
      </c>
      <c r="H2832" s="38">
        <v>8268005707</v>
      </c>
      <c r="I2832" s="40">
        <v>4061</v>
      </c>
      <c r="J2832" s="2">
        <v>35722.881355932208</v>
      </c>
      <c r="K2832" s="2"/>
      <c r="L2832" s="2">
        <v>6430.1186440677975</v>
      </c>
      <c r="M2832" s="3">
        <f t="shared" si="44"/>
        <v>42153.000000000007</v>
      </c>
      <c r="N2832" s="41">
        <v>44558.729166666664</v>
      </c>
      <c r="O2832" s="39">
        <v>44277870</v>
      </c>
      <c r="P2832" s="39" t="s">
        <v>52</v>
      </c>
      <c r="Q2832" s="40" t="s">
        <v>9647</v>
      </c>
      <c r="R2832" s="41">
        <v>44572</v>
      </c>
      <c r="S2832" s="39" t="s">
        <v>54</v>
      </c>
      <c r="T2832" s="68"/>
    </row>
    <row r="2833" spans="1:20" s="70" customFormat="1" x14ac:dyDescent="0.2">
      <c r="A2833" s="38" t="s">
        <v>9741</v>
      </c>
      <c r="B2833" s="39" t="s">
        <v>9742</v>
      </c>
      <c r="C2833" s="39" t="s">
        <v>9743</v>
      </c>
      <c r="D2833" s="38">
        <v>808131</v>
      </c>
      <c r="E2833" s="38"/>
      <c r="F2833" s="38"/>
      <c r="G2833" s="39" t="s">
        <v>1843</v>
      </c>
      <c r="H2833" s="38">
        <v>8268007882</v>
      </c>
      <c r="I2833" s="40" t="s">
        <v>9744</v>
      </c>
      <c r="J2833" s="2">
        <v>163750</v>
      </c>
      <c r="K2833" s="2"/>
      <c r="L2833" s="2">
        <v>29475</v>
      </c>
      <c r="M2833" s="3">
        <f t="shared" si="44"/>
        <v>193225</v>
      </c>
      <c r="N2833" s="41">
        <v>44524</v>
      </c>
      <c r="O2833" s="39">
        <v>44278195</v>
      </c>
      <c r="P2833" s="39" t="s">
        <v>52</v>
      </c>
      <c r="Q2833" s="40" t="s">
        <v>9745</v>
      </c>
      <c r="R2833" s="41">
        <v>44593</v>
      </c>
      <c r="S2833" s="39" t="s">
        <v>54</v>
      </c>
      <c r="T2833" s="68"/>
    </row>
    <row r="2834" spans="1:20" s="70" customFormat="1" x14ac:dyDescent="0.2">
      <c r="A2834" s="38" t="s">
        <v>9746</v>
      </c>
      <c r="B2834" s="39" t="s">
        <v>9747</v>
      </c>
      <c r="C2834" s="39" t="s">
        <v>9748</v>
      </c>
      <c r="D2834" s="38">
        <v>808131</v>
      </c>
      <c r="E2834" s="38"/>
      <c r="F2834" s="38"/>
      <c r="G2834" s="39" t="s">
        <v>1843</v>
      </c>
      <c r="H2834" s="38">
        <v>8268007882</v>
      </c>
      <c r="I2834" s="40" t="s">
        <v>9749</v>
      </c>
      <c r="J2834" s="2">
        <v>163750</v>
      </c>
      <c r="K2834" s="2"/>
      <c r="L2834" s="2">
        <v>29475</v>
      </c>
      <c r="M2834" s="3">
        <f t="shared" si="44"/>
        <v>193225</v>
      </c>
      <c r="N2834" s="41">
        <v>44552.729166666664</v>
      </c>
      <c r="O2834" s="39">
        <v>44278213</v>
      </c>
      <c r="P2834" s="39" t="s">
        <v>52</v>
      </c>
      <c r="Q2834" s="40" t="s">
        <v>9745</v>
      </c>
      <c r="R2834" s="41">
        <v>44593</v>
      </c>
      <c r="S2834" s="39" t="s">
        <v>54</v>
      </c>
      <c r="T2834" s="68"/>
    </row>
    <row r="2835" spans="1:20" s="70" customFormat="1" x14ac:dyDescent="0.2">
      <c r="A2835" s="38" t="s">
        <v>9750</v>
      </c>
      <c r="B2835" s="39" t="s">
        <v>9751</v>
      </c>
      <c r="C2835" s="39" t="s">
        <v>9752</v>
      </c>
      <c r="D2835" s="38">
        <v>137974</v>
      </c>
      <c r="E2835" s="38"/>
      <c r="F2835" s="38"/>
      <c r="G2835" s="39" t="s">
        <v>3527</v>
      </c>
      <c r="H2835" s="38">
        <v>8263000113</v>
      </c>
      <c r="I2835" s="64" t="s">
        <v>9753</v>
      </c>
      <c r="J2835" s="7">
        <v>2471010</v>
      </c>
      <c r="K2835" s="2"/>
      <c r="L2835" s="2">
        <v>444781.8</v>
      </c>
      <c r="M2835" s="3">
        <f t="shared" si="44"/>
        <v>2915791.8</v>
      </c>
      <c r="N2835" s="41">
        <v>44526.729166666664</v>
      </c>
      <c r="O2835" s="39">
        <v>6870333579</v>
      </c>
      <c r="P2835" s="39" t="s">
        <v>3282</v>
      </c>
      <c r="Q2835" s="40" t="s">
        <v>9754</v>
      </c>
      <c r="R2835" s="41">
        <v>44576</v>
      </c>
      <c r="S2835" s="42" t="s">
        <v>2417</v>
      </c>
      <c r="T2835" s="68"/>
    </row>
    <row r="2836" spans="1:20" s="70" customFormat="1" x14ac:dyDescent="0.2">
      <c r="A2836" s="38" t="s">
        <v>9755</v>
      </c>
      <c r="B2836" s="39" t="s">
        <v>9756</v>
      </c>
      <c r="C2836" s="39" t="s">
        <v>9757</v>
      </c>
      <c r="D2836" s="38">
        <v>121011</v>
      </c>
      <c r="E2836" s="38"/>
      <c r="F2836" s="38"/>
      <c r="G2836" s="39" t="s">
        <v>9221</v>
      </c>
      <c r="H2836" s="38">
        <v>8263000175</v>
      </c>
      <c r="I2836" s="40" t="s">
        <v>9758</v>
      </c>
      <c r="J2836" s="2">
        <v>12214306.779661018</v>
      </c>
      <c r="K2836" s="2"/>
      <c r="L2836" s="2">
        <v>2198575.2203389835</v>
      </c>
      <c r="M2836" s="3">
        <f t="shared" si="44"/>
        <v>14412882.000000002</v>
      </c>
      <c r="N2836" s="41">
        <v>44555.729166666664</v>
      </c>
      <c r="O2836" s="39">
        <v>6870334510</v>
      </c>
      <c r="P2836" s="39" t="s">
        <v>52</v>
      </c>
      <c r="Q2836" s="40" t="s">
        <v>9759</v>
      </c>
      <c r="R2836" s="41">
        <v>44580</v>
      </c>
      <c r="S2836" s="39" t="s">
        <v>54</v>
      </c>
      <c r="T2836" s="68"/>
    </row>
    <row r="2837" spans="1:20" s="70" customFormat="1" x14ac:dyDescent="0.2">
      <c r="A2837" s="38" t="s">
        <v>9760</v>
      </c>
      <c r="B2837" s="42" t="s">
        <v>9761</v>
      </c>
      <c r="C2837" s="42" t="s">
        <v>9762</v>
      </c>
      <c r="D2837" s="38">
        <v>816777</v>
      </c>
      <c r="E2837" s="38"/>
      <c r="F2837" s="38"/>
      <c r="G2837" s="39" t="s">
        <v>205</v>
      </c>
      <c r="H2837" s="38">
        <v>8268007729</v>
      </c>
      <c r="I2837" s="40" t="s">
        <v>9763</v>
      </c>
      <c r="J2837" s="3">
        <v>194700</v>
      </c>
      <c r="K2837" s="3"/>
      <c r="L2837" s="3">
        <v>0</v>
      </c>
      <c r="M2837" s="3">
        <f t="shared" si="44"/>
        <v>194700</v>
      </c>
      <c r="N2837" s="41">
        <v>44536.729166666664</v>
      </c>
      <c r="O2837" s="39">
        <v>44280925</v>
      </c>
      <c r="P2837" s="42" t="s">
        <v>315</v>
      </c>
      <c r="Q2837" s="42" t="s">
        <v>9764</v>
      </c>
      <c r="R2837" s="60">
        <v>44571</v>
      </c>
      <c r="S2837" s="42" t="s">
        <v>243</v>
      </c>
      <c r="T2837" s="68"/>
    </row>
    <row r="2838" spans="1:20" s="70" customFormat="1" x14ac:dyDescent="0.2">
      <c r="A2838" s="38" t="s">
        <v>63</v>
      </c>
      <c r="B2838" s="1"/>
      <c r="C2838" s="1"/>
      <c r="D2838" s="51"/>
      <c r="E2838" s="38"/>
      <c r="F2838" s="51"/>
      <c r="G2838" s="52" t="s">
        <v>64</v>
      </c>
      <c r="H2838" s="53"/>
      <c r="I2838" s="54" t="s">
        <v>9765</v>
      </c>
      <c r="J2838" s="35">
        <v>280.14</v>
      </c>
      <c r="K2838" s="1"/>
      <c r="L2838" s="1"/>
      <c r="M2838" s="3">
        <f t="shared" si="44"/>
        <v>280.14</v>
      </c>
      <c r="N2838" s="41">
        <v>44567</v>
      </c>
      <c r="O2838" s="56"/>
      <c r="P2838" s="1"/>
      <c r="Q2838" s="1"/>
      <c r="R2838" s="57"/>
      <c r="S2838" s="39" t="s">
        <v>54</v>
      </c>
      <c r="T2838" s="68"/>
    </row>
    <row r="2839" spans="1:20" s="70" customFormat="1" x14ac:dyDescent="0.2">
      <c r="A2839" s="38" t="s">
        <v>9766</v>
      </c>
      <c r="B2839" s="39" t="s">
        <v>9767</v>
      </c>
      <c r="C2839" s="39" t="s">
        <v>9768</v>
      </c>
      <c r="D2839" s="38">
        <v>404175</v>
      </c>
      <c r="E2839" s="38"/>
      <c r="F2839" s="38"/>
      <c r="G2839" s="39" t="s">
        <v>1555</v>
      </c>
      <c r="H2839" s="38">
        <v>8266012748</v>
      </c>
      <c r="I2839" s="40" t="s">
        <v>9769</v>
      </c>
      <c r="J2839" s="2">
        <v>13988.550847457629</v>
      </c>
      <c r="K2839" s="2"/>
      <c r="L2839" s="2">
        <v>2517.939152542373</v>
      </c>
      <c r="M2839" s="3">
        <f t="shared" si="44"/>
        <v>16506.490000000002</v>
      </c>
      <c r="N2839" s="41">
        <v>44477.729166666664</v>
      </c>
      <c r="O2839" s="39">
        <v>6870334088</v>
      </c>
      <c r="P2839" s="39" t="s">
        <v>52</v>
      </c>
      <c r="Q2839" s="40" t="s">
        <v>9770</v>
      </c>
      <c r="R2839" s="41">
        <v>44571</v>
      </c>
      <c r="S2839" s="39" t="s">
        <v>54</v>
      </c>
      <c r="T2839" s="68"/>
    </row>
    <row r="2840" spans="1:20" s="70" customFormat="1" x14ac:dyDescent="0.2">
      <c r="A2840" s="38" t="s">
        <v>9771</v>
      </c>
      <c r="B2840" s="39" t="s">
        <v>9772</v>
      </c>
      <c r="C2840" s="39" t="s">
        <v>9773</v>
      </c>
      <c r="D2840" s="38">
        <v>138684</v>
      </c>
      <c r="E2840" s="38"/>
      <c r="F2840" s="38"/>
      <c r="G2840" s="39" t="s">
        <v>9774</v>
      </c>
      <c r="H2840" s="38">
        <v>8266013240</v>
      </c>
      <c r="I2840" s="40">
        <v>146</v>
      </c>
      <c r="J2840" s="2">
        <v>99621</v>
      </c>
      <c r="K2840" s="2"/>
      <c r="L2840" s="2">
        <v>0</v>
      </c>
      <c r="M2840" s="3">
        <f t="shared" si="44"/>
        <v>99621</v>
      </c>
      <c r="N2840" s="41">
        <v>44545.729166666664</v>
      </c>
      <c r="O2840" s="39">
        <v>6870338366</v>
      </c>
      <c r="P2840" s="39" t="s">
        <v>52</v>
      </c>
      <c r="Q2840" s="40" t="s">
        <v>9775</v>
      </c>
      <c r="R2840" s="41">
        <v>44576</v>
      </c>
      <c r="S2840" s="39" t="s">
        <v>54</v>
      </c>
      <c r="T2840" s="68"/>
    </row>
    <row r="2841" spans="1:20" s="70" customFormat="1" x14ac:dyDescent="0.2">
      <c r="A2841" s="38" t="s">
        <v>9776</v>
      </c>
      <c r="B2841" s="39" t="s">
        <v>9772</v>
      </c>
      <c r="C2841" s="39" t="s">
        <v>9773</v>
      </c>
      <c r="D2841" s="38">
        <v>138684</v>
      </c>
      <c r="E2841" s="38"/>
      <c r="F2841" s="38"/>
      <c r="G2841" s="39" t="s">
        <v>9774</v>
      </c>
      <c r="H2841" s="38">
        <v>8266013240</v>
      </c>
      <c r="I2841" s="40">
        <v>1</v>
      </c>
      <c r="J2841" s="2">
        <v>4720</v>
      </c>
      <c r="K2841" s="2"/>
      <c r="L2841" s="2">
        <v>0</v>
      </c>
      <c r="M2841" s="3">
        <f t="shared" si="44"/>
        <v>4720</v>
      </c>
      <c r="N2841" s="41">
        <v>44545.729166666664</v>
      </c>
      <c r="O2841" s="39">
        <v>6870338366</v>
      </c>
      <c r="P2841" s="39" t="s">
        <v>52</v>
      </c>
      <c r="Q2841" s="40" t="s">
        <v>9775</v>
      </c>
      <c r="R2841" s="41">
        <v>44576</v>
      </c>
      <c r="S2841" s="39" t="s">
        <v>54</v>
      </c>
      <c r="T2841" s="68"/>
    </row>
    <row r="2842" spans="1:20" s="70" customFormat="1" x14ac:dyDescent="0.2">
      <c r="A2842" s="38" t="s">
        <v>9777</v>
      </c>
      <c r="B2842" s="39" t="s">
        <v>9778</v>
      </c>
      <c r="C2842" s="39" t="s">
        <v>9779</v>
      </c>
      <c r="D2842" s="38">
        <v>703046</v>
      </c>
      <c r="E2842" s="38"/>
      <c r="F2842" s="38"/>
      <c r="G2842" s="42" t="s">
        <v>678</v>
      </c>
      <c r="H2842" s="38">
        <v>8266012991</v>
      </c>
      <c r="I2842" s="40" t="s">
        <v>9780</v>
      </c>
      <c r="J2842" s="2">
        <v>1190</v>
      </c>
      <c r="K2842" s="2"/>
      <c r="L2842" s="2">
        <v>0</v>
      </c>
      <c r="M2842" s="3">
        <f t="shared" si="44"/>
        <v>1190</v>
      </c>
      <c r="N2842" s="41">
        <v>44555.729166666664</v>
      </c>
      <c r="O2842" s="39">
        <v>3445023984</v>
      </c>
      <c r="P2842" s="39" t="s">
        <v>2691</v>
      </c>
      <c r="Q2842" s="40" t="s">
        <v>9781</v>
      </c>
      <c r="R2842" s="41">
        <v>44586</v>
      </c>
      <c r="S2842" s="62" t="s">
        <v>27</v>
      </c>
      <c r="T2842" s="68"/>
    </row>
    <row r="2843" spans="1:20" s="70" customFormat="1" x14ac:dyDescent="0.2">
      <c r="A2843" s="38" t="s">
        <v>9782</v>
      </c>
      <c r="B2843" s="39" t="s">
        <v>9783</v>
      </c>
      <c r="C2843" s="39" t="s">
        <v>9784</v>
      </c>
      <c r="D2843" s="38">
        <v>703046</v>
      </c>
      <c r="E2843" s="38"/>
      <c r="F2843" s="38"/>
      <c r="G2843" s="42" t="s">
        <v>678</v>
      </c>
      <c r="H2843" s="38">
        <v>8266012655</v>
      </c>
      <c r="I2843" s="40" t="s">
        <v>9785</v>
      </c>
      <c r="J2843" s="2">
        <v>6312</v>
      </c>
      <c r="K2843" s="2"/>
      <c r="L2843" s="2">
        <v>0</v>
      </c>
      <c r="M2843" s="3">
        <f t="shared" si="44"/>
        <v>6312</v>
      </c>
      <c r="N2843" s="41">
        <v>44546.729166666664</v>
      </c>
      <c r="O2843" s="39">
        <v>3445023986</v>
      </c>
      <c r="P2843" s="39" t="s">
        <v>52</v>
      </c>
      <c r="Q2843" s="40" t="s">
        <v>9786</v>
      </c>
      <c r="R2843" s="41">
        <v>44576</v>
      </c>
      <c r="S2843" s="39" t="s">
        <v>54</v>
      </c>
      <c r="T2843" s="68"/>
    </row>
    <row r="2844" spans="1:20" s="70" customFormat="1" x14ac:dyDescent="0.2">
      <c r="A2844" s="38" t="s">
        <v>9787</v>
      </c>
      <c r="B2844" s="39" t="s">
        <v>9788</v>
      </c>
      <c r="C2844" s="39" t="s">
        <v>9789</v>
      </c>
      <c r="D2844" s="38">
        <v>703046</v>
      </c>
      <c r="E2844" s="38"/>
      <c r="F2844" s="38"/>
      <c r="G2844" s="42" t="s">
        <v>678</v>
      </c>
      <c r="H2844" s="38">
        <v>8266012811</v>
      </c>
      <c r="I2844" s="40" t="s">
        <v>9790</v>
      </c>
      <c r="J2844" s="2">
        <v>32000</v>
      </c>
      <c r="K2844" s="2"/>
      <c r="L2844" s="2">
        <v>0</v>
      </c>
      <c r="M2844" s="3">
        <f t="shared" si="44"/>
        <v>32000</v>
      </c>
      <c r="N2844" s="41">
        <v>44548.729166666664</v>
      </c>
      <c r="O2844" s="39">
        <v>3445023987</v>
      </c>
      <c r="P2844" s="39" t="s">
        <v>3282</v>
      </c>
      <c r="Q2844" s="40" t="s">
        <v>9791</v>
      </c>
      <c r="R2844" s="41">
        <v>44578</v>
      </c>
      <c r="S2844" s="42" t="s">
        <v>2417</v>
      </c>
      <c r="T2844" s="68"/>
    </row>
    <row r="2845" spans="1:20" s="70" customFormat="1" x14ac:dyDescent="0.2">
      <c r="A2845" s="38" t="s">
        <v>9792</v>
      </c>
      <c r="B2845" s="42" t="s">
        <v>9793</v>
      </c>
      <c r="C2845" s="42" t="s">
        <v>9794</v>
      </c>
      <c r="D2845" s="38">
        <v>407261</v>
      </c>
      <c r="E2845" s="38"/>
      <c r="F2845" s="38"/>
      <c r="G2845" s="42" t="s">
        <v>58</v>
      </c>
      <c r="H2845" s="38">
        <v>8266012912</v>
      </c>
      <c r="I2845" s="40">
        <v>9854024561</v>
      </c>
      <c r="J2845" s="3">
        <v>67570.990000000005</v>
      </c>
      <c r="K2845" s="3"/>
      <c r="L2845" s="3">
        <v>0</v>
      </c>
      <c r="M2845" s="3">
        <f t="shared" si="44"/>
        <v>67570.990000000005</v>
      </c>
      <c r="N2845" s="41">
        <v>44561.729166666664</v>
      </c>
      <c r="O2845" s="39">
        <v>6870334383</v>
      </c>
      <c r="P2845" s="42" t="s">
        <v>315</v>
      </c>
      <c r="Q2845" s="42"/>
      <c r="R2845" s="60"/>
      <c r="S2845" s="42" t="s">
        <v>243</v>
      </c>
      <c r="T2845" s="68" t="s">
        <v>506</v>
      </c>
    </row>
    <row r="2846" spans="1:20" s="70" customFormat="1" x14ac:dyDescent="0.2">
      <c r="A2846" s="38" t="s">
        <v>9795</v>
      </c>
      <c r="B2846" s="42" t="s">
        <v>9796</v>
      </c>
      <c r="C2846" s="42" t="s">
        <v>9797</v>
      </c>
      <c r="D2846" s="38">
        <v>128007</v>
      </c>
      <c r="E2846" s="38"/>
      <c r="F2846" s="38"/>
      <c r="G2846" s="42" t="s">
        <v>9798</v>
      </c>
      <c r="H2846" s="38">
        <v>8263000110</v>
      </c>
      <c r="I2846" s="40">
        <v>562102491</v>
      </c>
      <c r="J2846" s="3">
        <v>60000</v>
      </c>
      <c r="K2846" s="3"/>
      <c r="L2846" s="3">
        <v>10800</v>
      </c>
      <c r="M2846" s="3">
        <f t="shared" si="44"/>
        <v>70800</v>
      </c>
      <c r="N2846" s="41">
        <v>44519</v>
      </c>
      <c r="O2846" s="39">
        <v>6870404724</v>
      </c>
      <c r="P2846" s="42" t="s">
        <v>315</v>
      </c>
      <c r="Q2846" s="42" t="s">
        <v>9799</v>
      </c>
      <c r="R2846" s="60">
        <v>44623</v>
      </c>
      <c r="S2846" s="42" t="s">
        <v>243</v>
      </c>
      <c r="T2846" s="68"/>
    </row>
    <row r="2847" spans="1:20" s="70" customFormat="1" x14ac:dyDescent="0.2">
      <c r="A2847" s="38" t="s">
        <v>9800</v>
      </c>
      <c r="B2847" s="42" t="s">
        <v>9801</v>
      </c>
      <c r="C2847" s="42" t="s">
        <v>9802</v>
      </c>
      <c r="D2847" s="38">
        <v>128007</v>
      </c>
      <c r="E2847" s="38"/>
      <c r="F2847" s="38"/>
      <c r="G2847" s="42" t="s">
        <v>9798</v>
      </c>
      <c r="H2847" s="38">
        <v>8263000110</v>
      </c>
      <c r="I2847" s="40">
        <v>562102361</v>
      </c>
      <c r="J2847" s="3">
        <v>549000</v>
      </c>
      <c r="K2847" s="3"/>
      <c r="L2847" s="3">
        <v>98820</v>
      </c>
      <c r="M2847" s="3">
        <f t="shared" si="44"/>
        <v>647820</v>
      </c>
      <c r="N2847" s="41">
        <v>44499.729166666664</v>
      </c>
      <c r="O2847" s="39">
        <v>6870405365</v>
      </c>
      <c r="P2847" s="42" t="s">
        <v>315</v>
      </c>
      <c r="Q2847" s="42" t="s">
        <v>9799</v>
      </c>
      <c r="R2847" s="60">
        <v>44623</v>
      </c>
      <c r="S2847" s="42" t="s">
        <v>243</v>
      </c>
      <c r="T2847" s="68"/>
    </row>
    <row r="2848" spans="1:20" s="70" customFormat="1" x14ac:dyDescent="0.2">
      <c r="A2848" s="38" t="s">
        <v>9803</v>
      </c>
      <c r="B2848" s="42" t="s">
        <v>9804</v>
      </c>
      <c r="C2848" s="42" t="s">
        <v>9805</v>
      </c>
      <c r="D2848" s="38">
        <v>405996</v>
      </c>
      <c r="E2848" s="38"/>
      <c r="F2848" s="38"/>
      <c r="G2848" s="39" t="s">
        <v>2376</v>
      </c>
      <c r="H2848" s="38">
        <v>8263000080</v>
      </c>
      <c r="I2848" s="40">
        <v>212901087805</v>
      </c>
      <c r="J2848" s="3">
        <v>322000</v>
      </c>
      <c r="K2848" s="3"/>
      <c r="L2848" s="3">
        <v>57960</v>
      </c>
      <c r="M2848" s="3">
        <f t="shared" si="44"/>
        <v>379960</v>
      </c>
      <c r="N2848" s="41">
        <v>44543.729166666664</v>
      </c>
      <c r="O2848" s="39">
        <v>6870334442</v>
      </c>
      <c r="P2848" s="42" t="s">
        <v>315</v>
      </c>
      <c r="Q2848" s="42" t="s">
        <v>9806</v>
      </c>
      <c r="R2848" s="60">
        <v>44597</v>
      </c>
      <c r="S2848" s="42" t="s">
        <v>243</v>
      </c>
      <c r="T2848" s="68"/>
    </row>
    <row r="2849" spans="1:20" s="70" customFormat="1" x14ac:dyDescent="0.2">
      <c r="A2849" s="38" t="s">
        <v>9807</v>
      </c>
      <c r="B2849" s="42" t="s">
        <v>9808</v>
      </c>
      <c r="C2849" s="42" t="s">
        <v>9809</v>
      </c>
      <c r="D2849" s="38">
        <v>408227</v>
      </c>
      <c r="E2849" s="38"/>
      <c r="F2849" s="38"/>
      <c r="G2849" s="42" t="s">
        <v>5988</v>
      </c>
      <c r="H2849" s="38">
        <v>8263000137</v>
      </c>
      <c r="I2849" s="40" t="s">
        <v>9810</v>
      </c>
      <c r="J2849" s="3">
        <v>927000</v>
      </c>
      <c r="K2849" s="3"/>
      <c r="L2849" s="3">
        <v>111240</v>
      </c>
      <c r="M2849" s="3">
        <f t="shared" si="44"/>
        <v>1038240</v>
      </c>
      <c r="N2849" s="41">
        <v>44527.729166666664</v>
      </c>
      <c r="O2849" s="39">
        <v>6870334876</v>
      </c>
      <c r="P2849" s="42" t="s">
        <v>315</v>
      </c>
      <c r="Q2849" s="42">
        <v>201216476512</v>
      </c>
      <c r="R2849" s="60">
        <v>44583</v>
      </c>
      <c r="S2849" s="42" t="s">
        <v>243</v>
      </c>
      <c r="T2849" s="68"/>
    </row>
    <row r="2850" spans="1:20" s="70" customFormat="1" x14ac:dyDescent="0.2">
      <c r="A2850" s="38" t="s">
        <v>9811</v>
      </c>
      <c r="B2850" s="42" t="s">
        <v>9812</v>
      </c>
      <c r="C2850" s="42" t="s">
        <v>9813</v>
      </c>
      <c r="D2850" s="38">
        <v>122097</v>
      </c>
      <c r="E2850" s="38"/>
      <c r="F2850" s="38"/>
      <c r="G2850" s="42" t="s">
        <v>620</v>
      </c>
      <c r="H2850" s="38">
        <v>8263000184</v>
      </c>
      <c r="I2850" s="40" t="s">
        <v>9814</v>
      </c>
      <c r="J2850" s="3">
        <v>1832889.52</v>
      </c>
      <c r="K2850" s="3"/>
      <c r="L2850" s="3">
        <v>329920.11359999998</v>
      </c>
      <c r="M2850" s="3">
        <f t="shared" si="44"/>
        <v>2162809.6335999998</v>
      </c>
      <c r="N2850" s="41">
        <v>44555.729166666664</v>
      </c>
      <c r="O2850" s="39">
        <v>6870334989</v>
      </c>
      <c r="P2850" s="42" t="s">
        <v>315</v>
      </c>
      <c r="Q2850" s="42" t="s">
        <v>9815</v>
      </c>
      <c r="R2850" s="60">
        <v>44574</v>
      </c>
      <c r="S2850" s="42" t="s">
        <v>243</v>
      </c>
      <c r="T2850" s="68"/>
    </row>
    <row r="2851" spans="1:20" s="70" customFormat="1" x14ac:dyDescent="0.2">
      <c r="A2851" s="38" t="s">
        <v>9816</v>
      </c>
      <c r="B2851" s="39" t="s">
        <v>9812</v>
      </c>
      <c r="C2851" s="39" t="s">
        <v>9813</v>
      </c>
      <c r="D2851" s="38">
        <v>122097</v>
      </c>
      <c r="E2851" s="38"/>
      <c r="F2851" s="38"/>
      <c r="G2851" s="39" t="s">
        <v>620</v>
      </c>
      <c r="H2851" s="38">
        <v>8263000184</v>
      </c>
      <c r="I2851" s="40" t="s">
        <v>9814</v>
      </c>
      <c r="J2851" s="2">
        <v>50696</v>
      </c>
      <c r="K2851" s="2"/>
      <c r="L2851" s="2">
        <v>9125.2799999999988</v>
      </c>
      <c r="M2851" s="3">
        <f t="shared" si="44"/>
        <v>59821.279999999999</v>
      </c>
      <c r="N2851" s="41">
        <v>44555.729166666664</v>
      </c>
      <c r="O2851" s="39">
        <v>6870334989</v>
      </c>
      <c r="P2851" s="39" t="s">
        <v>52</v>
      </c>
      <c r="Q2851" s="40" t="s">
        <v>9815</v>
      </c>
      <c r="R2851" s="41">
        <v>44574</v>
      </c>
      <c r="S2851" s="39" t="s">
        <v>54</v>
      </c>
      <c r="T2851" s="68"/>
    </row>
    <row r="2852" spans="1:20" s="70" customFormat="1" x14ac:dyDescent="0.2">
      <c r="A2852" s="38" t="s">
        <v>9817</v>
      </c>
      <c r="B2852" s="42" t="s">
        <v>9818</v>
      </c>
      <c r="C2852" s="42" t="s">
        <v>9819</v>
      </c>
      <c r="D2852" s="38">
        <v>106222</v>
      </c>
      <c r="E2852" s="38"/>
      <c r="F2852" s="38"/>
      <c r="G2852" s="42" t="s">
        <v>9820</v>
      </c>
      <c r="H2852" s="38">
        <v>8263000164</v>
      </c>
      <c r="I2852" s="40" t="s">
        <v>9821</v>
      </c>
      <c r="J2852" s="3">
        <v>735000</v>
      </c>
      <c r="K2852" s="3"/>
      <c r="L2852" s="3">
        <v>132300</v>
      </c>
      <c r="M2852" s="3">
        <f t="shared" si="44"/>
        <v>867300</v>
      </c>
      <c r="N2852" s="41">
        <v>44536.729166666664</v>
      </c>
      <c r="O2852" s="39">
        <v>6870335021</v>
      </c>
      <c r="P2852" s="42" t="s">
        <v>315</v>
      </c>
      <c r="Q2852" s="42" t="s">
        <v>9822</v>
      </c>
      <c r="R2852" s="60">
        <v>44602</v>
      </c>
      <c r="S2852" s="42" t="s">
        <v>243</v>
      </c>
      <c r="T2852" s="68"/>
    </row>
    <row r="2853" spans="1:20" s="70" customFormat="1" x14ac:dyDescent="0.2">
      <c r="A2853" s="38" t="s">
        <v>9823</v>
      </c>
      <c r="B2853" s="42" t="s">
        <v>9824</v>
      </c>
      <c r="C2853" s="42" t="s">
        <v>9825</v>
      </c>
      <c r="D2853" s="58">
        <v>118480</v>
      </c>
      <c r="E2853" s="38"/>
      <c r="F2853" s="58"/>
      <c r="G2853" s="42" t="s">
        <v>9826</v>
      </c>
      <c r="H2853" s="38">
        <v>8263000186</v>
      </c>
      <c r="I2853" s="40" t="s">
        <v>9827</v>
      </c>
      <c r="J2853" s="3">
        <v>1457917.4</v>
      </c>
      <c r="K2853" s="3"/>
      <c r="L2853" s="3">
        <v>262425.13199999998</v>
      </c>
      <c r="M2853" s="3">
        <f t="shared" si="44"/>
        <v>1720342.5319999999</v>
      </c>
      <c r="N2853" s="41">
        <v>44553.729166666664</v>
      </c>
      <c r="O2853" s="39">
        <v>6870338620</v>
      </c>
      <c r="P2853" s="42" t="s">
        <v>315</v>
      </c>
      <c r="Q2853" s="42" t="s">
        <v>9828</v>
      </c>
      <c r="R2853" s="60">
        <v>44589</v>
      </c>
      <c r="S2853" s="42" t="s">
        <v>243</v>
      </c>
      <c r="T2853" s="68"/>
    </row>
    <row r="2854" spans="1:20" s="70" customFormat="1" x14ac:dyDescent="0.2">
      <c r="A2854" s="38" t="s">
        <v>9829</v>
      </c>
      <c r="B2854" s="39" t="s">
        <v>9824</v>
      </c>
      <c r="C2854" s="39" t="s">
        <v>9825</v>
      </c>
      <c r="D2854" s="58">
        <v>118480</v>
      </c>
      <c r="E2854" s="38"/>
      <c r="F2854" s="58"/>
      <c r="G2854" s="39" t="s">
        <v>9826</v>
      </c>
      <c r="H2854" s="38">
        <v>8263000186</v>
      </c>
      <c r="I2854" s="40" t="s">
        <v>9830</v>
      </c>
      <c r="J2854" s="3">
        <v>896359</v>
      </c>
      <c r="K2854" s="3"/>
      <c r="L2854" s="2">
        <v>161344.62</v>
      </c>
      <c r="M2854" s="3">
        <f t="shared" si="44"/>
        <v>1057703.6200000001</v>
      </c>
      <c r="N2854" s="41">
        <v>44553.729166666664</v>
      </c>
      <c r="O2854" s="39">
        <v>6870338620</v>
      </c>
      <c r="P2854" s="39" t="s">
        <v>52</v>
      </c>
      <c r="Q2854" s="40" t="s">
        <v>9828</v>
      </c>
      <c r="R2854" s="41">
        <v>44589</v>
      </c>
      <c r="S2854" s="39" t="s">
        <v>54</v>
      </c>
      <c r="T2854" s="68"/>
    </row>
    <row r="2855" spans="1:20" s="70" customFormat="1" x14ac:dyDescent="0.2">
      <c r="A2855" s="38" t="s">
        <v>63</v>
      </c>
      <c r="B2855" s="1"/>
      <c r="C2855" s="1"/>
      <c r="D2855" s="51"/>
      <c r="E2855" s="38"/>
      <c r="F2855" s="51"/>
      <c r="G2855" s="52" t="s">
        <v>64</v>
      </c>
      <c r="H2855" s="53"/>
      <c r="I2855" s="54" t="s">
        <v>9831</v>
      </c>
      <c r="J2855" s="35">
        <v>280.14</v>
      </c>
      <c r="K2855" s="1"/>
      <c r="L2855" s="1"/>
      <c r="M2855" s="3">
        <f t="shared" si="44"/>
        <v>280.14</v>
      </c>
      <c r="N2855" s="41">
        <v>44568</v>
      </c>
      <c r="O2855" s="56"/>
      <c r="P2855" s="1"/>
      <c r="Q2855" s="1"/>
      <c r="R2855" s="57"/>
      <c r="S2855" s="39" t="s">
        <v>54</v>
      </c>
      <c r="T2855" s="68"/>
    </row>
    <row r="2856" spans="1:20" s="70" customFormat="1" x14ac:dyDescent="0.2">
      <c r="A2856" s="38" t="s">
        <v>63</v>
      </c>
      <c r="B2856" s="1"/>
      <c r="C2856" s="1"/>
      <c r="D2856" s="51"/>
      <c r="E2856" s="38"/>
      <c r="F2856" s="51"/>
      <c r="G2856" s="52" t="s">
        <v>64</v>
      </c>
      <c r="H2856" s="53"/>
      <c r="I2856" s="54" t="s">
        <v>9832</v>
      </c>
      <c r="J2856" s="35">
        <v>138</v>
      </c>
      <c r="K2856" s="1"/>
      <c r="L2856" s="1"/>
      <c r="M2856" s="3">
        <f t="shared" si="44"/>
        <v>138</v>
      </c>
      <c r="N2856" s="41">
        <v>44568</v>
      </c>
      <c r="O2856" s="56"/>
      <c r="P2856" s="1"/>
      <c r="Q2856" s="1"/>
      <c r="R2856" s="57"/>
      <c r="S2856" s="39" t="s">
        <v>54</v>
      </c>
      <c r="T2856" s="68"/>
    </row>
    <row r="2857" spans="1:20" s="70" customFormat="1" x14ac:dyDescent="0.2">
      <c r="A2857" s="38" t="s">
        <v>63</v>
      </c>
      <c r="B2857" s="1"/>
      <c r="C2857" s="1"/>
      <c r="D2857" s="51"/>
      <c r="E2857" s="38"/>
      <c r="F2857" s="51"/>
      <c r="G2857" s="52" t="s">
        <v>64</v>
      </c>
      <c r="H2857" s="53"/>
      <c r="I2857" s="54" t="s">
        <v>9832</v>
      </c>
      <c r="J2857" s="35">
        <v>178</v>
      </c>
      <c r="K2857" s="1"/>
      <c r="L2857" s="1"/>
      <c r="M2857" s="3">
        <f t="shared" si="44"/>
        <v>178</v>
      </c>
      <c r="N2857" s="41">
        <v>44568</v>
      </c>
      <c r="O2857" s="56"/>
      <c r="P2857" s="1"/>
      <c r="Q2857" s="1"/>
      <c r="R2857" s="57"/>
      <c r="S2857" s="39" t="s">
        <v>54</v>
      </c>
      <c r="T2857" s="68"/>
    </row>
    <row r="2858" spans="1:20" s="70" customFormat="1" x14ac:dyDescent="0.2">
      <c r="A2858" s="38" t="s">
        <v>63</v>
      </c>
      <c r="B2858" s="1"/>
      <c r="C2858" s="1"/>
      <c r="D2858" s="51"/>
      <c r="E2858" s="38"/>
      <c r="F2858" s="51"/>
      <c r="G2858" s="52" t="s">
        <v>64</v>
      </c>
      <c r="H2858" s="53"/>
      <c r="I2858" s="54" t="s">
        <v>9832</v>
      </c>
      <c r="J2858" s="35">
        <v>31.61</v>
      </c>
      <c r="K2858" s="1"/>
      <c r="L2858" s="1"/>
      <c r="M2858" s="3">
        <f t="shared" si="44"/>
        <v>31.61</v>
      </c>
      <c r="N2858" s="41">
        <v>44568</v>
      </c>
      <c r="O2858" s="56"/>
      <c r="P2858" s="1"/>
      <c r="Q2858" s="1"/>
      <c r="R2858" s="57"/>
      <c r="S2858" s="39" t="s">
        <v>54</v>
      </c>
      <c r="T2858" s="68"/>
    </row>
    <row r="2859" spans="1:20" s="70" customFormat="1" x14ac:dyDescent="0.2">
      <c r="A2859" s="38" t="s">
        <v>9833</v>
      </c>
      <c r="B2859" s="39" t="s">
        <v>9834</v>
      </c>
      <c r="C2859" s="39" t="s">
        <v>9835</v>
      </c>
      <c r="D2859" s="38">
        <v>921813</v>
      </c>
      <c r="E2859" s="38"/>
      <c r="F2859" s="38"/>
      <c r="G2859" s="39" t="s">
        <v>1977</v>
      </c>
      <c r="H2859" s="38">
        <v>8268007920</v>
      </c>
      <c r="I2859" s="40" t="s">
        <v>9836</v>
      </c>
      <c r="J2859" s="2">
        <v>283238.98305084748</v>
      </c>
      <c r="K2859" s="2"/>
      <c r="L2859" s="2">
        <v>50983.016949152545</v>
      </c>
      <c r="M2859" s="3">
        <f t="shared" si="44"/>
        <v>334222</v>
      </c>
      <c r="N2859" s="41">
        <v>44562.729166666664</v>
      </c>
      <c r="O2859" s="39">
        <v>44282196</v>
      </c>
      <c r="P2859" s="39" t="s">
        <v>52</v>
      </c>
      <c r="Q2859" s="40" t="s">
        <v>9837</v>
      </c>
      <c r="R2859" s="41">
        <v>44574</v>
      </c>
      <c r="S2859" s="39" t="s">
        <v>54</v>
      </c>
      <c r="T2859" s="68"/>
    </row>
    <row r="2860" spans="1:20" s="70" customFormat="1" x14ac:dyDescent="0.2">
      <c r="A2860" s="38" t="s">
        <v>9838</v>
      </c>
      <c r="B2860" s="39" t="s">
        <v>9839</v>
      </c>
      <c r="C2860" s="39" t="s">
        <v>9840</v>
      </c>
      <c r="D2860" s="38">
        <v>921813</v>
      </c>
      <c r="E2860" s="38"/>
      <c r="F2860" s="38"/>
      <c r="G2860" s="39" t="s">
        <v>1977</v>
      </c>
      <c r="H2860" s="38">
        <v>8268007919</v>
      </c>
      <c r="I2860" s="40" t="s">
        <v>9841</v>
      </c>
      <c r="J2860" s="2">
        <v>239750.84745762713</v>
      </c>
      <c r="K2860" s="2"/>
      <c r="L2860" s="2">
        <v>43155.152542372882</v>
      </c>
      <c r="M2860" s="3">
        <f t="shared" si="44"/>
        <v>282906</v>
      </c>
      <c r="N2860" s="41">
        <v>44470.729166666664</v>
      </c>
      <c r="O2860" s="39">
        <v>44282222</v>
      </c>
      <c r="P2860" s="39" t="s">
        <v>52</v>
      </c>
      <c r="Q2860" s="40" t="s">
        <v>9837</v>
      </c>
      <c r="R2860" s="41">
        <v>44574</v>
      </c>
      <c r="S2860" s="39" t="s">
        <v>54</v>
      </c>
      <c r="T2860" s="68"/>
    </row>
    <row r="2861" spans="1:20" s="70" customFormat="1" x14ac:dyDescent="0.2">
      <c r="A2861" s="38" t="s">
        <v>9842</v>
      </c>
      <c r="B2861" s="39" t="s">
        <v>9843</v>
      </c>
      <c r="C2861" s="39" t="s">
        <v>9844</v>
      </c>
      <c r="D2861" s="38">
        <v>921813</v>
      </c>
      <c r="E2861" s="38"/>
      <c r="F2861" s="38"/>
      <c r="G2861" s="39" t="s">
        <v>1977</v>
      </c>
      <c r="H2861" s="38">
        <v>8268007919</v>
      </c>
      <c r="I2861" s="40" t="s">
        <v>9845</v>
      </c>
      <c r="J2861" s="2">
        <v>40477.118644067799</v>
      </c>
      <c r="K2861" s="2"/>
      <c r="L2861" s="2">
        <v>7285.8813559322034</v>
      </c>
      <c r="M2861" s="3">
        <f t="shared" si="44"/>
        <v>47763</v>
      </c>
      <c r="N2861" s="41">
        <v>44501.729166666664</v>
      </c>
      <c r="O2861" s="39">
        <v>44282237</v>
      </c>
      <c r="P2861" s="39" t="s">
        <v>52</v>
      </c>
      <c r="Q2861" s="40" t="s">
        <v>9837</v>
      </c>
      <c r="R2861" s="41">
        <v>44574</v>
      </c>
      <c r="S2861" s="39" t="s">
        <v>54</v>
      </c>
      <c r="T2861" s="68"/>
    </row>
    <row r="2862" spans="1:20" s="70" customFormat="1" x14ac:dyDescent="0.2">
      <c r="A2862" s="38" t="s">
        <v>9846</v>
      </c>
      <c r="B2862" s="39" t="s">
        <v>9847</v>
      </c>
      <c r="C2862" s="39" t="s">
        <v>9848</v>
      </c>
      <c r="D2862" s="38">
        <v>921813</v>
      </c>
      <c r="E2862" s="38"/>
      <c r="F2862" s="38"/>
      <c r="G2862" s="39" t="s">
        <v>1977</v>
      </c>
      <c r="H2862" s="38">
        <v>8268007920</v>
      </c>
      <c r="I2862" s="40" t="s">
        <v>9849</v>
      </c>
      <c r="J2862" s="2">
        <v>227850</v>
      </c>
      <c r="K2862" s="2"/>
      <c r="L2862" s="2">
        <v>41013</v>
      </c>
      <c r="M2862" s="3">
        <f t="shared" si="44"/>
        <v>268863</v>
      </c>
      <c r="N2862" s="41">
        <v>44501.729166666664</v>
      </c>
      <c r="O2862" s="39">
        <v>44282252</v>
      </c>
      <c r="P2862" s="39" t="s">
        <v>52</v>
      </c>
      <c r="Q2862" s="40" t="s">
        <v>9837</v>
      </c>
      <c r="R2862" s="41">
        <v>44574</v>
      </c>
      <c r="S2862" s="39" t="s">
        <v>54</v>
      </c>
      <c r="T2862" s="68"/>
    </row>
    <row r="2863" spans="1:20" s="70" customFormat="1" x14ac:dyDescent="0.2">
      <c r="A2863" s="38" t="s">
        <v>9850</v>
      </c>
      <c r="B2863" s="39" t="s">
        <v>9851</v>
      </c>
      <c r="C2863" s="39" t="s">
        <v>9852</v>
      </c>
      <c r="D2863" s="38">
        <v>921813</v>
      </c>
      <c r="E2863" s="38"/>
      <c r="F2863" s="38"/>
      <c r="G2863" s="39" t="s">
        <v>1977</v>
      </c>
      <c r="H2863" s="38">
        <v>8268007920</v>
      </c>
      <c r="I2863" s="40" t="s">
        <v>9853</v>
      </c>
      <c r="J2863" s="2">
        <v>292680.50847457629</v>
      </c>
      <c r="K2863" s="2"/>
      <c r="L2863" s="2">
        <v>52682.491525423728</v>
      </c>
      <c r="M2863" s="3">
        <f t="shared" si="44"/>
        <v>345363</v>
      </c>
      <c r="N2863" s="41">
        <v>44531.729166666664</v>
      </c>
      <c r="O2863" s="39">
        <v>44282270</v>
      </c>
      <c r="P2863" s="39" t="s">
        <v>52</v>
      </c>
      <c r="Q2863" s="40" t="s">
        <v>9837</v>
      </c>
      <c r="R2863" s="41">
        <v>44574</v>
      </c>
      <c r="S2863" s="39" t="s">
        <v>54</v>
      </c>
      <c r="T2863" s="68"/>
    </row>
    <row r="2864" spans="1:20" s="70" customFormat="1" x14ac:dyDescent="0.2">
      <c r="A2864" s="38" t="s">
        <v>9854</v>
      </c>
      <c r="B2864" s="42" t="s">
        <v>9855</v>
      </c>
      <c r="C2864" s="42" t="s">
        <v>9856</v>
      </c>
      <c r="D2864" s="38">
        <v>407048</v>
      </c>
      <c r="E2864" s="38"/>
      <c r="F2864" s="38"/>
      <c r="G2864" s="42" t="s">
        <v>6256</v>
      </c>
      <c r="H2864" s="38">
        <v>8266012622</v>
      </c>
      <c r="I2864" s="40" t="s">
        <v>9857</v>
      </c>
      <c r="J2864" s="3">
        <v>154042.37288135593</v>
      </c>
      <c r="K2864" s="3"/>
      <c r="L2864" s="3">
        <v>27727.627118644064</v>
      </c>
      <c r="M2864" s="3">
        <f t="shared" si="44"/>
        <v>181770</v>
      </c>
      <c r="N2864" s="41">
        <v>44470.729166666664</v>
      </c>
      <c r="O2864" s="39">
        <v>6870336354</v>
      </c>
      <c r="P2864" s="42" t="s">
        <v>315</v>
      </c>
      <c r="Q2864" s="42" t="s">
        <v>9858</v>
      </c>
      <c r="R2864" s="60">
        <v>44574</v>
      </c>
      <c r="S2864" s="42" t="s">
        <v>243</v>
      </c>
      <c r="T2864" s="68"/>
    </row>
    <row r="2865" spans="1:20" s="70" customFormat="1" x14ac:dyDescent="0.2">
      <c r="A2865" s="38" t="s">
        <v>9859</v>
      </c>
      <c r="B2865" s="39" t="s">
        <v>9860</v>
      </c>
      <c r="C2865" s="39" t="s">
        <v>9861</v>
      </c>
      <c r="D2865" s="38">
        <v>921813</v>
      </c>
      <c r="E2865" s="38"/>
      <c r="F2865" s="38"/>
      <c r="G2865" s="39" t="s">
        <v>1977</v>
      </c>
      <c r="H2865" s="38">
        <v>8268006807</v>
      </c>
      <c r="I2865" s="40" t="s">
        <v>9862</v>
      </c>
      <c r="J2865" s="2">
        <v>168137.28813559323</v>
      </c>
      <c r="K2865" s="2"/>
      <c r="L2865" s="2">
        <v>30264.711864406781</v>
      </c>
      <c r="M2865" s="3">
        <f t="shared" si="44"/>
        <v>198402</v>
      </c>
      <c r="N2865" s="41">
        <v>44562.729166666664</v>
      </c>
      <c r="O2865" s="39">
        <v>44282335</v>
      </c>
      <c r="P2865" s="39" t="s">
        <v>52</v>
      </c>
      <c r="Q2865" s="40" t="s">
        <v>9837</v>
      </c>
      <c r="R2865" s="41">
        <v>44574</v>
      </c>
      <c r="S2865" s="39" t="s">
        <v>54</v>
      </c>
      <c r="T2865" s="68"/>
    </row>
    <row r="2866" spans="1:20" s="70" customFormat="1" x14ac:dyDescent="0.2">
      <c r="A2866" s="38" t="s">
        <v>9863</v>
      </c>
      <c r="B2866" s="39" t="s">
        <v>9864</v>
      </c>
      <c r="C2866" s="39" t="s">
        <v>9865</v>
      </c>
      <c r="D2866" s="38">
        <v>921813</v>
      </c>
      <c r="E2866" s="38"/>
      <c r="F2866" s="38"/>
      <c r="G2866" s="39" t="s">
        <v>1977</v>
      </c>
      <c r="H2866" s="38">
        <v>8268006807</v>
      </c>
      <c r="I2866" s="40" t="s">
        <v>9866</v>
      </c>
      <c r="J2866" s="2">
        <v>173741.52542372883</v>
      </c>
      <c r="K2866" s="2"/>
      <c r="L2866" s="2">
        <v>31273.47457627119</v>
      </c>
      <c r="M2866" s="3">
        <f t="shared" si="44"/>
        <v>205015.00000000003</v>
      </c>
      <c r="N2866" s="41">
        <v>44562.729166666664</v>
      </c>
      <c r="O2866" s="39">
        <v>44282347</v>
      </c>
      <c r="P2866" s="39" t="s">
        <v>52</v>
      </c>
      <c r="Q2866" s="40" t="s">
        <v>9837</v>
      </c>
      <c r="R2866" s="41">
        <v>44574</v>
      </c>
      <c r="S2866" s="39" t="s">
        <v>54</v>
      </c>
      <c r="T2866" s="68"/>
    </row>
    <row r="2867" spans="1:20" s="70" customFormat="1" x14ac:dyDescent="0.2">
      <c r="A2867" s="38" t="s">
        <v>63</v>
      </c>
      <c r="B2867" s="1"/>
      <c r="C2867" s="1"/>
      <c r="D2867" s="51"/>
      <c r="E2867" s="38"/>
      <c r="F2867" s="51"/>
      <c r="G2867" s="52" t="s">
        <v>64</v>
      </c>
      <c r="H2867" s="53"/>
      <c r="I2867" s="54" t="s">
        <v>9867</v>
      </c>
      <c r="J2867" s="35">
        <v>1134.94</v>
      </c>
      <c r="K2867" s="1"/>
      <c r="L2867" s="1"/>
      <c r="M2867" s="3">
        <f t="shared" si="44"/>
        <v>1134.94</v>
      </c>
      <c r="N2867" s="41">
        <v>44569</v>
      </c>
      <c r="O2867" s="56"/>
      <c r="P2867" s="1"/>
      <c r="Q2867" s="1"/>
      <c r="R2867" s="57"/>
      <c r="S2867" s="39" t="s">
        <v>54</v>
      </c>
      <c r="T2867" s="68"/>
    </row>
    <row r="2868" spans="1:20" s="70" customFormat="1" x14ac:dyDescent="0.2">
      <c r="A2868" s="38" t="s">
        <v>63</v>
      </c>
      <c r="B2868" s="1"/>
      <c r="C2868" s="1"/>
      <c r="D2868" s="51"/>
      <c r="E2868" s="38"/>
      <c r="F2868" s="51"/>
      <c r="G2868" s="52" t="s">
        <v>64</v>
      </c>
      <c r="H2868" s="53"/>
      <c r="I2868" s="54" t="s">
        <v>9868</v>
      </c>
      <c r="J2868" s="35">
        <v>1669.52</v>
      </c>
      <c r="K2868" s="1"/>
      <c r="L2868" s="1"/>
      <c r="M2868" s="3">
        <f t="shared" si="44"/>
        <v>1669.52</v>
      </c>
      <c r="N2868" s="41">
        <v>44569</v>
      </c>
      <c r="O2868" s="56"/>
      <c r="P2868" s="1"/>
      <c r="Q2868" s="1"/>
      <c r="R2868" s="57"/>
      <c r="S2868" s="39" t="s">
        <v>54</v>
      </c>
      <c r="T2868" s="68"/>
    </row>
    <row r="2869" spans="1:20" s="70" customFormat="1" x14ac:dyDescent="0.2">
      <c r="A2869" s="38" t="s">
        <v>63</v>
      </c>
      <c r="B2869" s="1"/>
      <c r="C2869" s="1"/>
      <c r="D2869" s="51"/>
      <c r="E2869" s="38"/>
      <c r="F2869" s="51"/>
      <c r="G2869" s="52" t="s">
        <v>64</v>
      </c>
      <c r="H2869" s="53"/>
      <c r="I2869" s="54" t="s">
        <v>9869</v>
      </c>
      <c r="J2869" s="35">
        <v>1173.5999999999999</v>
      </c>
      <c r="K2869" s="1"/>
      <c r="L2869" s="1"/>
      <c r="M2869" s="3">
        <f t="shared" si="44"/>
        <v>1173.5999999999999</v>
      </c>
      <c r="N2869" s="41">
        <v>44569</v>
      </c>
      <c r="O2869" s="56"/>
      <c r="P2869" s="1"/>
      <c r="Q2869" s="1"/>
      <c r="R2869" s="57"/>
      <c r="S2869" s="39" t="s">
        <v>54</v>
      </c>
      <c r="T2869" s="68"/>
    </row>
    <row r="2870" spans="1:20" s="70" customFormat="1" x14ac:dyDescent="0.2">
      <c r="A2870" s="38" t="s">
        <v>63</v>
      </c>
      <c r="B2870" s="1"/>
      <c r="C2870" s="1"/>
      <c r="D2870" s="51"/>
      <c r="E2870" s="38"/>
      <c r="F2870" s="51"/>
      <c r="G2870" s="52" t="s">
        <v>64</v>
      </c>
      <c r="H2870" s="53"/>
      <c r="I2870" s="54" t="s">
        <v>9870</v>
      </c>
      <c r="J2870" s="35">
        <v>924.92</v>
      </c>
      <c r="K2870" s="1"/>
      <c r="L2870" s="1"/>
      <c r="M2870" s="3">
        <f t="shared" si="44"/>
        <v>924.92</v>
      </c>
      <c r="N2870" s="41">
        <v>44571</v>
      </c>
      <c r="O2870" s="56"/>
      <c r="P2870" s="1"/>
      <c r="Q2870" s="1"/>
      <c r="R2870" s="57"/>
      <c r="S2870" s="39" t="s">
        <v>54</v>
      </c>
      <c r="T2870" s="68"/>
    </row>
    <row r="2871" spans="1:20" s="70" customFormat="1" x14ac:dyDescent="0.2">
      <c r="A2871" s="38" t="s">
        <v>63</v>
      </c>
      <c r="B2871" s="1"/>
      <c r="C2871" s="1"/>
      <c r="D2871" s="51"/>
      <c r="E2871" s="38"/>
      <c r="F2871" s="51"/>
      <c r="G2871" s="52" t="s">
        <v>64</v>
      </c>
      <c r="H2871" s="53"/>
      <c r="I2871" s="54" t="s">
        <v>9871</v>
      </c>
      <c r="J2871" s="35">
        <v>280.14</v>
      </c>
      <c r="K2871" s="1"/>
      <c r="L2871" s="1"/>
      <c r="M2871" s="3">
        <f t="shared" si="44"/>
        <v>280.14</v>
      </c>
      <c r="N2871" s="41">
        <v>44571</v>
      </c>
      <c r="O2871" s="56"/>
      <c r="P2871" s="1"/>
      <c r="Q2871" s="1"/>
      <c r="R2871" s="57"/>
      <c r="S2871" s="39" t="s">
        <v>54</v>
      </c>
      <c r="T2871" s="68"/>
    </row>
    <row r="2872" spans="1:20" s="70" customFormat="1" x14ac:dyDescent="0.2">
      <c r="A2872" s="38" t="s">
        <v>63</v>
      </c>
      <c r="B2872" s="1"/>
      <c r="C2872" s="1"/>
      <c r="D2872" s="51"/>
      <c r="E2872" s="38"/>
      <c r="F2872" s="51"/>
      <c r="G2872" s="52" t="s">
        <v>64</v>
      </c>
      <c r="H2872" s="53"/>
      <c r="I2872" s="54" t="s">
        <v>9872</v>
      </c>
      <c r="J2872" s="35">
        <v>280.14</v>
      </c>
      <c r="K2872" s="1"/>
      <c r="L2872" s="1"/>
      <c r="M2872" s="3">
        <f t="shared" si="44"/>
        <v>280.14</v>
      </c>
      <c r="N2872" s="41">
        <v>44571</v>
      </c>
      <c r="O2872" s="56"/>
      <c r="P2872" s="1"/>
      <c r="Q2872" s="1"/>
      <c r="R2872" s="57"/>
      <c r="S2872" s="39" t="s">
        <v>54</v>
      </c>
      <c r="T2872" s="68"/>
    </row>
    <row r="2873" spans="1:20" s="70" customFormat="1" x14ac:dyDescent="0.2">
      <c r="A2873" s="38" t="s">
        <v>63</v>
      </c>
      <c r="B2873" s="1"/>
      <c r="C2873" s="1"/>
      <c r="D2873" s="51"/>
      <c r="E2873" s="38"/>
      <c r="F2873" s="51"/>
      <c r="G2873" s="52" t="s">
        <v>64</v>
      </c>
      <c r="H2873" s="53"/>
      <c r="I2873" s="54" t="s">
        <v>9873</v>
      </c>
      <c r="J2873" s="35">
        <v>560.28</v>
      </c>
      <c r="K2873" s="1"/>
      <c r="L2873" s="1"/>
      <c r="M2873" s="3">
        <f t="shared" si="44"/>
        <v>560.28</v>
      </c>
      <c r="N2873" s="41">
        <v>44571</v>
      </c>
      <c r="O2873" s="56"/>
      <c r="P2873" s="1"/>
      <c r="Q2873" s="1"/>
      <c r="R2873" s="57"/>
      <c r="S2873" s="39" t="s">
        <v>54</v>
      </c>
      <c r="T2873" s="68"/>
    </row>
    <row r="2874" spans="1:20" s="70" customFormat="1" x14ac:dyDescent="0.2">
      <c r="A2874" s="38" t="s">
        <v>9874</v>
      </c>
      <c r="B2874" s="42" t="s">
        <v>9875</v>
      </c>
      <c r="C2874" s="42" t="s">
        <v>9876</v>
      </c>
      <c r="D2874" s="38">
        <v>700130</v>
      </c>
      <c r="E2874" s="38"/>
      <c r="F2874" s="38"/>
      <c r="G2874" s="42" t="s">
        <v>1085</v>
      </c>
      <c r="H2874" s="38">
        <v>8263000130</v>
      </c>
      <c r="I2874" s="40" t="s">
        <v>9877</v>
      </c>
      <c r="J2874" s="3">
        <v>2660000</v>
      </c>
      <c r="K2874" s="3"/>
      <c r="L2874" s="3">
        <v>478800</v>
      </c>
      <c r="M2874" s="3">
        <f t="shared" si="44"/>
        <v>3138800</v>
      </c>
      <c r="N2874" s="41">
        <v>44520.729166666664</v>
      </c>
      <c r="O2874" s="39">
        <v>6860001184</v>
      </c>
      <c r="P2874" s="42" t="s">
        <v>315</v>
      </c>
      <c r="Q2874" s="42" t="s">
        <v>9878</v>
      </c>
      <c r="R2874" s="60">
        <v>44576</v>
      </c>
      <c r="S2874" s="42" t="s">
        <v>243</v>
      </c>
      <c r="T2874" s="68"/>
    </row>
    <row r="2875" spans="1:20" s="70" customFormat="1" x14ac:dyDescent="0.2">
      <c r="A2875" s="38" t="s">
        <v>9879</v>
      </c>
      <c r="B2875" s="42" t="s">
        <v>9880</v>
      </c>
      <c r="C2875" s="42" t="s">
        <v>9881</v>
      </c>
      <c r="D2875" s="38">
        <v>700130</v>
      </c>
      <c r="E2875" s="38"/>
      <c r="F2875" s="38"/>
      <c r="G2875" s="42" t="s">
        <v>1085</v>
      </c>
      <c r="H2875" s="38">
        <v>8263000130</v>
      </c>
      <c r="I2875" s="40" t="s">
        <v>9882</v>
      </c>
      <c r="J2875" s="3">
        <v>2915000</v>
      </c>
      <c r="K2875" s="3"/>
      <c r="L2875" s="3">
        <v>524700</v>
      </c>
      <c r="M2875" s="3">
        <f t="shared" si="44"/>
        <v>3439700</v>
      </c>
      <c r="N2875" s="41">
        <v>44520.729166666664</v>
      </c>
      <c r="O2875" s="39">
        <v>6870337939</v>
      </c>
      <c r="P2875" s="42" t="s">
        <v>315</v>
      </c>
      <c r="Q2875" s="42" t="s">
        <v>9878</v>
      </c>
      <c r="R2875" s="60">
        <v>44576</v>
      </c>
      <c r="S2875" s="42" t="s">
        <v>243</v>
      </c>
      <c r="T2875" s="68"/>
    </row>
    <row r="2876" spans="1:20" s="70" customFormat="1" x14ac:dyDescent="0.2">
      <c r="A2876" s="38" t="s">
        <v>9883</v>
      </c>
      <c r="B2876" s="42" t="s">
        <v>9884</v>
      </c>
      <c r="C2876" s="42" t="s">
        <v>9885</v>
      </c>
      <c r="D2876" s="38">
        <v>700130</v>
      </c>
      <c r="E2876" s="38"/>
      <c r="F2876" s="38"/>
      <c r="G2876" s="42" t="s">
        <v>1085</v>
      </c>
      <c r="H2876" s="38">
        <v>8263000130</v>
      </c>
      <c r="I2876" s="40" t="s">
        <v>9886</v>
      </c>
      <c r="J2876" s="3">
        <v>2915000</v>
      </c>
      <c r="K2876" s="3"/>
      <c r="L2876" s="3">
        <v>524700</v>
      </c>
      <c r="M2876" s="3">
        <f t="shared" si="44"/>
        <v>3439700</v>
      </c>
      <c r="N2876" s="41">
        <v>44520.729166666664</v>
      </c>
      <c r="O2876" s="39">
        <v>6870337962</v>
      </c>
      <c r="P2876" s="42" t="s">
        <v>315</v>
      </c>
      <c r="Q2876" s="42" t="s">
        <v>9878</v>
      </c>
      <c r="R2876" s="60">
        <v>44576</v>
      </c>
      <c r="S2876" s="42" t="s">
        <v>243</v>
      </c>
      <c r="T2876" s="68"/>
    </row>
    <row r="2877" spans="1:20" s="70" customFormat="1" x14ac:dyDescent="0.2">
      <c r="A2877" s="38" t="s">
        <v>9887</v>
      </c>
      <c r="B2877" s="42" t="s">
        <v>9888</v>
      </c>
      <c r="C2877" s="42" t="s">
        <v>9889</v>
      </c>
      <c r="D2877" s="38">
        <v>407464</v>
      </c>
      <c r="E2877" s="38"/>
      <c r="F2877" s="38"/>
      <c r="G2877" s="42" t="s">
        <v>1230</v>
      </c>
      <c r="H2877" s="38">
        <v>8268007818</v>
      </c>
      <c r="I2877" s="40" t="s">
        <v>9890</v>
      </c>
      <c r="J2877" s="3">
        <v>157412</v>
      </c>
      <c r="K2877" s="3"/>
      <c r="L2877" s="3">
        <v>0</v>
      </c>
      <c r="M2877" s="3">
        <f t="shared" si="44"/>
        <v>157412</v>
      </c>
      <c r="N2877" s="41">
        <v>44554.729166666664</v>
      </c>
      <c r="O2877" s="39">
        <v>44285420</v>
      </c>
      <c r="P2877" s="42" t="s">
        <v>315</v>
      </c>
      <c r="Q2877" s="42" t="s">
        <v>9238</v>
      </c>
      <c r="R2877" s="60">
        <v>44574</v>
      </c>
      <c r="S2877" s="42" t="s">
        <v>243</v>
      </c>
      <c r="T2877" s="68" t="s">
        <v>506</v>
      </c>
    </row>
    <row r="2878" spans="1:20" s="70" customFormat="1" x14ac:dyDescent="0.2">
      <c r="A2878" s="38" t="s">
        <v>63</v>
      </c>
      <c r="B2878" s="1"/>
      <c r="C2878" s="1"/>
      <c r="D2878" s="51"/>
      <c r="E2878" s="38"/>
      <c r="F2878" s="51"/>
      <c r="G2878" s="52" t="s">
        <v>64</v>
      </c>
      <c r="H2878" s="53"/>
      <c r="I2878" s="54" t="s">
        <v>9891</v>
      </c>
      <c r="J2878" s="35">
        <v>280.14</v>
      </c>
      <c r="K2878" s="1"/>
      <c r="L2878" s="1"/>
      <c r="M2878" s="3">
        <f t="shared" si="44"/>
        <v>280.14</v>
      </c>
      <c r="N2878" s="41">
        <v>44572</v>
      </c>
      <c r="O2878" s="56"/>
      <c r="P2878" s="1"/>
      <c r="Q2878" s="1"/>
      <c r="R2878" s="57"/>
      <c r="S2878" s="39" t="s">
        <v>54</v>
      </c>
      <c r="T2878" s="68"/>
    </row>
    <row r="2879" spans="1:20" s="70" customFormat="1" x14ac:dyDescent="0.2">
      <c r="A2879" s="38" t="s">
        <v>9892</v>
      </c>
      <c r="B2879" s="42" t="s">
        <v>9893</v>
      </c>
      <c r="C2879" s="42" t="s">
        <v>9894</v>
      </c>
      <c r="D2879" s="38">
        <v>815377</v>
      </c>
      <c r="E2879" s="38"/>
      <c r="F2879" s="38"/>
      <c r="G2879" s="42" t="s">
        <v>9895</v>
      </c>
      <c r="H2879" s="38">
        <v>8268007791</v>
      </c>
      <c r="I2879" s="40">
        <v>220</v>
      </c>
      <c r="J2879" s="3">
        <v>22560.169491525427</v>
      </c>
      <c r="K2879" s="3"/>
      <c r="L2879" s="3">
        <v>4060.8305084745766</v>
      </c>
      <c r="M2879" s="3">
        <f t="shared" si="44"/>
        <v>26621.000000000004</v>
      </c>
      <c r="N2879" s="41">
        <v>44558.729166666664</v>
      </c>
      <c r="O2879" s="39">
        <v>44287087</v>
      </c>
      <c r="P2879" s="42" t="s">
        <v>315</v>
      </c>
      <c r="Q2879" s="42" t="s">
        <v>9896</v>
      </c>
      <c r="R2879" s="60">
        <v>44574</v>
      </c>
      <c r="S2879" s="42" t="s">
        <v>243</v>
      </c>
      <c r="T2879" s="68"/>
    </row>
    <row r="2880" spans="1:20" s="70" customFormat="1" x14ac:dyDescent="0.2">
      <c r="A2880" s="38" t="s">
        <v>9897</v>
      </c>
      <c r="B2880" s="39" t="s">
        <v>9898</v>
      </c>
      <c r="C2880" s="39" t="s">
        <v>9899</v>
      </c>
      <c r="D2880" s="38">
        <v>401972</v>
      </c>
      <c r="E2880" s="38"/>
      <c r="F2880" s="38"/>
      <c r="G2880" s="39" t="s">
        <v>842</v>
      </c>
      <c r="H2880" s="38">
        <v>8263000049</v>
      </c>
      <c r="I2880" s="40" t="s">
        <v>9900</v>
      </c>
      <c r="J2880" s="2">
        <v>287790</v>
      </c>
      <c r="K2880" s="2">
        <v>0</v>
      </c>
      <c r="L2880" s="2">
        <v>51802.2</v>
      </c>
      <c r="M2880" s="3">
        <f t="shared" si="44"/>
        <v>339592.2</v>
      </c>
      <c r="N2880" s="41">
        <v>44491.729166666664</v>
      </c>
      <c r="O2880" s="39">
        <v>6870339531</v>
      </c>
      <c r="P2880" s="39" t="s">
        <v>52</v>
      </c>
      <c r="Q2880" s="40"/>
      <c r="R2880" s="41"/>
      <c r="S2880" s="39" t="s">
        <v>54</v>
      </c>
      <c r="T2880" s="68"/>
    </row>
    <row r="2881" spans="1:20" s="70" customFormat="1" x14ac:dyDescent="0.2">
      <c r="A2881" s="38" t="s">
        <v>9901</v>
      </c>
      <c r="B2881" s="39" t="s">
        <v>9902</v>
      </c>
      <c r="C2881" s="39"/>
      <c r="D2881" s="38">
        <v>821012</v>
      </c>
      <c r="E2881" s="38"/>
      <c r="F2881" s="38"/>
      <c r="G2881" s="39" t="s">
        <v>3527</v>
      </c>
      <c r="H2881" s="38">
        <v>8263000088</v>
      </c>
      <c r="I2881" s="40" t="s">
        <v>9903</v>
      </c>
      <c r="J2881" s="2">
        <v>-112482.2</v>
      </c>
      <c r="K2881" s="2"/>
      <c r="L2881" s="2">
        <v>-20246.795999999998</v>
      </c>
      <c r="M2881" s="3">
        <f t="shared" si="44"/>
        <v>-132728.99599999998</v>
      </c>
      <c r="N2881" s="41"/>
      <c r="O2881" s="39"/>
      <c r="P2881" s="39" t="s">
        <v>52</v>
      </c>
      <c r="Q2881" s="40"/>
      <c r="R2881" s="41"/>
      <c r="S2881" s="39" t="s">
        <v>54</v>
      </c>
      <c r="T2881" s="68"/>
    </row>
    <row r="2882" spans="1:20" s="70" customFormat="1" x14ac:dyDescent="0.2">
      <c r="A2882" s="38" t="s">
        <v>63</v>
      </c>
      <c r="B2882" s="1"/>
      <c r="C2882" s="1"/>
      <c r="D2882" s="51"/>
      <c r="E2882" s="38"/>
      <c r="F2882" s="51"/>
      <c r="G2882" s="52" t="s">
        <v>64</v>
      </c>
      <c r="H2882" s="53"/>
      <c r="I2882" s="54" t="s">
        <v>9904</v>
      </c>
      <c r="J2882" s="35">
        <v>280.05</v>
      </c>
      <c r="K2882" s="1"/>
      <c r="L2882" s="1"/>
      <c r="M2882" s="3">
        <f t="shared" si="44"/>
        <v>280.05</v>
      </c>
      <c r="N2882" s="41">
        <v>44573</v>
      </c>
      <c r="O2882" s="56"/>
      <c r="P2882" s="1"/>
      <c r="Q2882" s="1"/>
      <c r="R2882" s="57"/>
      <c r="S2882" s="39" t="s">
        <v>54</v>
      </c>
      <c r="T2882" s="68"/>
    </row>
    <row r="2883" spans="1:20" s="70" customFormat="1" x14ac:dyDescent="0.2">
      <c r="A2883" s="38" t="s">
        <v>9905</v>
      </c>
      <c r="B2883" s="42" t="s">
        <v>9906</v>
      </c>
      <c r="C2883" s="42" t="s">
        <v>9907</v>
      </c>
      <c r="D2883" s="38">
        <v>821146</v>
      </c>
      <c r="E2883" s="1" t="s">
        <v>23069</v>
      </c>
      <c r="F2883" s="1" t="s">
        <v>23070</v>
      </c>
      <c r="G2883" s="42" t="s">
        <v>446</v>
      </c>
      <c r="H2883" s="38">
        <v>8268006130</v>
      </c>
      <c r="I2883" s="40" t="s">
        <v>9908</v>
      </c>
      <c r="J2883" s="3">
        <v>9256108.5</v>
      </c>
      <c r="K2883" s="3"/>
      <c r="L2883" s="3">
        <v>1666099.5</v>
      </c>
      <c r="M2883" s="3">
        <f t="shared" si="44"/>
        <v>10922208</v>
      </c>
      <c r="N2883" s="41">
        <v>44554.729166666664</v>
      </c>
      <c r="O2883" s="39">
        <v>44301742</v>
      </c>
      <c r="P2883" s="42" t="s">
        <v>315</v>
      </c>
      <c r="Q2883" s="42">
        <v>202033659317</v>
      </c>
      <c r="R2883" s="60">
        <v>44596</v>
      </c>
      <c r="S2883" s="42" t="s">
        <v>243</v>
      </c>
      <c r="T2883" s="68" t="s">
        <v>506</v>
      </c>
    </row>
    <row r="2884" spans="1:20" s="70" customFormat="1" x14ac:dyDescent="0.2">
      <c r="A2884" s="38" t="s">
        <v>63</v>
      </c>
      <c r="B2884" s="1"/>
      <c r="C2884" s="1"/>
      <c r="D2884" s="51"/>
      <c r="E2884" s="38"/>
      <c r="F2884" s="51"/>
      <c r="G2884" s="52" t="s">
        <v>64</v>
      </c>
      <c r="H2884" s="53"/>
      <c r="I2884" s="54" t="s">
        <v>9909</v>
      </c>
      <c r="J2884" s="35">
        <v>1643.07</v>
      </c>
      <c r="K2884" s="1"/>
      <c r="L2884" s="1"/>
      <c r="M2884" s="3">
        <f t="shared" si="44"/>
        <v>1643.07</v>
      </c>
      <c r="N2884" s="41">
        <v>44574</v>
      </c>
      <c r="O2884" s="56"/>
      <c r="P2884" s="1"/>
      <c r="Q2884" s="1"/>
      <c r="R2884" s="57"/>
      <c r="S2884" s="39" t="s">
        <v>54</v>
      </c>
      <c r="T2884" s="68"/>
    </row>
    <row r="2885" spans="1:20" s="70" customFormat="1" x14ac:dyDescent="0.2">
      <c r="A2885" s="38" t="s">
        <v>9910</v>
      </c>
      <c r="B2885" s="39" t="s">
        <v>9911</v>
      </c>
      <c r="C2885" s="39" t="s">
        <v>9912</v>
      </c>
      <c r="D2885" s="38" t="s">
        <v>9913</v>
      </c>
      <c r="E2885" s="38"/>
      <c r="F2885" s="38"/>
      <c r="G2885" s="39" t="s">
        <v>9914</v>
      </c>
      <c r="H2885" s="38"/>
      <c r="I2885" s="40" t="s">
        <v>9915</v>
      </c>
      <c r="J2885" s="2">
        <v>2000</v>
      </c>
      <c r="K2885" s="2"/>
      <c r="L2885" s="2">
        <v>0</v>
      </c>
      <c r="M2885" s="3">
        <f t="shared" si="44"/>
        <v>2000</v>
      </c>
      <c r="N2885" s="41">
        <v>44531.729166666664</v>
      </c>
      <c r="O2885" s="39">
        <v>44293913</v>
      </c>
      <c r="P2885" s="39" t="s">
        <v>3282</v>
      </c>
      <c r="Q2885" s="40" t="s">
        <v>9916</v>
      </c>
      <c r="R2885" s="41">
        <v>44576</v>
      </c>
      <c r="S2885" s="42" t="s">
        <v>2417</v>
      </c>
      <c r="T2885" s="68"/>
    </row>
    <row r="2886" spans="1:20" s="70" customFormat="1" x14ac:dyDescent="0.2">
      <c r="A2886" s="38">
        <v>73</v>
      </c>
      <c r="B2886" s="39" t="s">
        <v>9917</v>
      </c>
      <c r="C2886" s="39" t="s">
        <v>9918</v>
      </c>
      <c r="D2886" s="38">
        <v>407261</v>
      </c>
      <c r="E2886" s="38"/>
      <c r="F2886" s="38"/>
      <c r="G2886" s="39" t="s">
        <v>58</v>
      </c>
      <c r="H2886" s="38">
        <v>8266013403</v>
      </c>
      <c r="I2886" s="40">
        <v>9854024562</v>
      </c>
      <c r="J2886" s="2">
        <v>67301.03</v>
      </c>
      <c r="K2886" s="2"/>
      <c r="L2886" s="2">
        <v>0</v>
      </c>
      <c r="M2886" s="3">
        <f t="shared" ref="M2886:M2949" si="45">SUM(J2886:L2886)</f>
        <v>67301.03</v>
      </c>
      <c r="N2886" s="41">
        <v>44562.729166666664</v>
      </c>
      <c r="O2886" s="39">
        <v>6870342699</v>
      </c>
      <c r="P2886" s="39" t="s">
        <v>8899</v>
      </c>
      <c r="Q2886" s="40"/>
      <c r="R2886" s="41"/>
      <c r="S2886" s="42" t="s">
        <v>8901</v>
      </c>
      <c r="T2886" s="68"/>
    </row>
    <row r="2887" spans="1:20" s="70" customFormat="1" x14ac:dyDescent="0.2">
      <c r="A2887" s="38" t="s">
        <v>63</v>
      </c>
      <c r="B2887" s="1"/>
      <c r="C2887" s="1"/>
      <c r="D2887" s="51"/>
      <c r="E2887" s="38"/>
      <c r="F2887" s="51"/>
      <c r="G2887" s="52" t="s">
        <v>64</v>
      </c>
      <c r="H2887" s="53"/>
      <c r="I2887" s="54" t="s">
        <v>9919</v>
      </c>
      <c r="J2887" s="35">
        <v>1173.5999999999999</v>
      </c>
      <c r="K2887" s="1"/>
      <c r="L2887" s="1"/>
      <c r="M2887" s="3">
        <f t="shared" si="45"/>
        <v>1173.5999999999999</v>
      </c>
      <c r="N2887" s="41">
        <v>44575</v>
      </c>
      <c r="O2887" s="56"/>
      <c r="P2887" s="1"/>
      <c r="Q2887" s="1"/>
      <c r="R2887" s="57"/>
      <c r="S2887" s="39" t="s">
        <v>54</v>
      </c>
      <c r="T2887" s="68"/>
    </row>
    <row r="2888" spans="1:20" s="70" customFormat="1" x14ac:dyDescent="0.2">
      <c r="A2888" s="38" t="s">
        <v>9920</v>
      </c>
      <c r="B2888" s="39" t="s">
        <v>9921</v>
      </c>
      <c r="C2888" s="39" t="s">
        <v>9922</v>
      </c>
      <c r="D2888" s="38">
        <v>802471</v>
      </c>
      <c r="E2888" s="38"/>
      <c r="F2888" s="38"/>
      <c r="G2888" s="39" t="s">
        <v>9923</v>
      </c>
      <c r="H2888" s="38">
        <v>8268007819</v>
      </c>
      <c r="I2888" s="40">
        <v>255</v>
      </c>
      <c r="J2888" s="2">
        <v>56000</v>
      </c>
      <c r="K2888" s="2"/>
      <c r="L2888" s="2">
        <v>10080</v>
      </c>
      <c r="M2888" s="3">
        <f t="shared" si="45"/>
        <v>66080</v>
      </c>
      <c r="N2888" s="41">
        <v>44557.729166666664</v>
      </c>
      <c r="O2888" s="39">
        <v>44296183</v>
      </c>
      <c r="P2888" s="39" t="s">
        <v>52</v>
      </c>
      <c r="Q2888" s="40" t="s">
        <v>9924</v>
      </c>
      <c r="R2888" s="41">
        <v>44583</v>
      </c>
      <c r="S2888" s="39" t="s">
        <v>54</v>
      </c>
      <c r="T2888" s="68"/>
    </row>
    <row r="2889" spans="1:20" s="70" customFormat="1" x14ac:dyDescent="0.2">
      <c r="A2889" s="38" t="s">
        <v>9925</v>
      </c>
      <c r="B2889" s="42" t="s">
        <v>9926</v>
      </c>
      <c r="C2889" s="42" t="s">
        <v>9927</v>
      </c>
      <c r="D2889" s="38">
        <v>815161</v>
      </c>
      <c r="E2889" s="38"/>
      <c r="F2889" s="38"/>
      <c r="G2889" s="42" t="s">
        <v>9928</v>
      </c>
      <c r="H2889" s="38">
        <v>8268006122</v>
      </c>
      <c r="I2889" s="40">
        <v>148</v>
      </c>
      <c r="J2889" s="3">
        <v>61950</v>
      </c>
      <c r="K2889" s="3"/>
      <c r="L2889" s="3">
        <v>0</v>
      </c>
      <c r="M2889" s="3">
        <f t="shared" si="45"/>
        <v>61950</v>
      </c>
      <c r="N2889" s="41">
        <v>44562.729166666664</v>
      </c>
      <c r="O2889" s="39">
        <v>44302369</v>
      </c>
      <c r="P2889" s="42" t="s">
        <v>315</v>
      </c>
      <c r="Q2889" s="42" t="s">
        <v>9929</v>
      </c>
      <c r="R2889" s="60">
        <v>44587</v>
      </c>
      <c r="S2889" s="42" t="s">
        <v>243</v>
      </c>
      <c r="T2889" s="68"/>
    </row>
    <row r="2890" spans="1:20" s="70" customFormat="1" x14ac:dyDescent="0.2">
      <c r="A2890" s="38" t="s">
        <v>63</v>
      </c>
      <c r="B2890" s="1"/>
      <c r="C2890" s="1"/>
      <c r="D2890" s="51"/>
      <c r="E2890" s="38"/>
      <c r="F2890" s="51"/>
      <c r="G2890" s="52" t="s">
        <v>64</v>
      </c>
      <c r="H2890" s="53"/>
      <c r="I2890" s="54" t="s">
        <v>9930</v>
      </c>
      <c r="J2890" s="35">
        <v>1134.97</v>
      </c>
      <c r="K2890" s="1"/>
      <c r="L2890" s="1"/>
      <c r="M2890" s="3">
        <f t="shared" si="45"/>
        <v>1134.97</v>
      </c>
      <c r="N2890" s="41">
        <v>44576</v>
      </c>
      <c r="O2890" s="56"/>
      <c r="P2890" s="1"/>
      <c r="Q2890" s="1"/>
      <c r="R2890" s="57"/>
      <c r="S2890" s="39" t="s">
        <v>54</v>
      </c>
      <c r="T2890" s="68"/>
    </row>
    <row r="2891" spans="1:20" s="70" customFormat="1" x14ac:dyDescent="0.2">
      <c r="A2891" s="38" t="s">
        <v>9931</v>
      </c>
      <c r="B2891" s="42" t="s">
        <v>9932</v>
      </c>
      <c r="C2891" s="42" t="s">
        <v>9933</v>
      </c>
      <c r="D2891" s="38">
        <v>407048</v>
      </c>
      <c r="E2891" s="38"/>
      <c r="F2891" s="38"/>
      <c r="G2891" s="42" t="s">
        <v>6256</v>
      </c>
      <c r="H2891" s="38">
        <v>8266013022</v>
      </c>
      <c r="I2891" s="40" t="s">
        <v>9934</v>
      </c>
      <c r="J2891" s="3">
        <v>52650</v>
      </c>
      <c r="K2891" s="3"/>
      <c r="L2891" s="3">
        <v>9477</v>
      </c>
      <c r="M2891" s="3">
        <f t="shared" si="45"/>
        <v>62127</v>
      </c>
      <c r="N2891" s="41">
        <v>44546</v>
      </c>
      <c r="O2891" s="39">
        <v>6870346380</v>
      </c>
      <c r="P2891" s="42" t="s">
        <v>315</v>
      </c>
      <c r="Q2891" s="42" t="s">
        <v>9935</v>
      </c>
      <c r="R2891" s="60">
        <v>44595</v>
      </c>
      <c r="S2891" s="42" t="s">
        <v>243</v>
      </c>
      <c r="T2891" s="68"/>
    </row>
    <row r="2892" spans="1:20" s="70" customFormat="1" x14ac:dyDescent="0.2">
      <c r="A2892" s="38" t="s">
        <v>9936</v>
      </c>
      <c r="B2892" s="39" t="s">
        <v>9937</v>
      </c>
      <c r="C2892" s="39" t="s">
        <v>9938</v>
      </c>
      <c r="D2892" s="38">
        <v>816655</v>
      </c>
      <c r="E2892" s="38"/>
      <c r="F2892" s="38"/>
      <c r="G2892" s="42" t="s">
        <v>782</v>
      </c>
      <c r="H2892" s="38">
        <v>8266013349</v>
      </c>
      <c r="I2892" s="40">
        <v>209</v>
      </c>
      <c r="J2892" s="2">
        <v>84000</v>
      </c>
      <c r="K2892" s="2"/>
      <c r="L2892" s="2">
        <v>15120</v>
      </c>
      <c r="M2892" s="3">
        <f t="shared" si="45"/>
        <v>99120</v>
      </c>
      <c r="N2892" s="41">
        <v>44539.729166666664</v>
      </c>
      <c r="O2892" s="39">
        <v>6870346412</v>
      </c>
      <c r="P2892" s="39" t="s">
        <v>52</v>
      </c>
      <c r="Q2892" s="40" t="s">
        <v>9939</v>
      </c>
      <c r="R2892" s="41">
        <v>44583</v>
      </c>
      <c r="S2892" s="39" t="s">
        <v>54</v>
      </c>
      <c r="T2892" s="68"/>
    </row>
    <row r="2893" spans="1:20" s="70" customFormat="1" x14ac:dyDescent="0.2">
      <c r="A2893" s="38" t="s">
        <v>9940</v>
      </c>
      <c r="B2893" s="42"/>
      <c r="C2893" s="42"/>
      <c r="D2893" s="38"/>
      <c r="E2893" s="38"/>
      <c r="F2893" s="38"/>
      <c r="G2893" s="42" t="s">
        <v>3025</v>
      </c>
      <c r="H2893" s="61" t="s">
        <v>9941</v>
      </c>
      <c r="I2893" s="59">
        <v>44579</v>
      </c>
      <c r="J2893" s="3">
        <v>40500</v>
      </c>
      <c r="K2893" s="3"/>
      <c r="L2893" s="2">
        <v>0</v>
      </c>
      <c r="M2893" s="3">
        <f t="shared" si="45"/>
        <v>40500</v>
      </c>
      <c r="N2893" s="59">
        <v>44579</v>
      </c>
      <c r="O2893" s="61" t="s">
        <v>9941</v>
      </c>
      <c r="P2893" s="39" t="s">
        <v>3027</v>
      </c>
      <c r="Q2893" s="42"/>
      <c r="R2893" s="60"/>
      <c r="S2893" s="62" t="s">
        <v>15</v>
      </c>
      <c r="T2893" s="68"/>
    </row>
    <row r="2894" spans="1:20" s="70" customFormat="1" x14ac:dyDescent="0.2">
      <c r="A2894" s="38" t="s">
        <v>9942</v>
      </c>
      <c r="B2894" s="42"/>
      <c r="C2894" s="42"/>
      <c r="D2894" s="38"/>
      <c r="E2894" s="38"/>
      <c r="F2894" s="38"/>
      <c r="G2894" s="42" t="s">
        <v>3025</v>
      </c>
      <c r="H2894" s="61" t="s">
        <v>9941</v>
      </c>
      <c r="I2894" s="59">
        <v>44579</v>
      </c>
      <c r="J2894" s="3">
        <v>2543.65</v>
      </c>
      <c r="K2894" s="3"/>
      <c r="L2894" s="2">
        <v>0</v>
      </c>
      <c r="M2894" s="3">
        <f t="shared" si="45"/>
        <v>2543.65</v>
      </c>
      <c r="N2894" s="59">
        <v>44579</v>
      </c>
      <c r="O2894" s="61" t="s">
        <v>9941</v>
      </c>
      <c r="P2894" s="39" t="s">
        <v>3027</v>
      </c>
      <c r="Q2894" s="42"/>
      <c r="R2894" s="60"/>
      <c r="S2894" s="62" t="s">
        <v>15</v>
      </c>
      <c r="T2894" s="68"/>
    </row>
    <row r="2895" spans="1:20" s="70" customFormat="1" x14ac:dyDescent="0.2">
      <c r="A2895" s="38" t="s">
        <v>63</v>
      </c>
      <c r="B2895" s="1"/>
      <c r="C2895" s="1"/>
      <c r="D2895" s="51"/>
      <c r="E2895" s="38"/>
      <c r="F2895" s="51"/>
      <c r="G2895" s="52" t="s">
        <v>64</v>
      </c>
      <c r="H2895" s="53"/>
      <c r="I2895" s="54" t="s">
        <v>9943</v>
      </c>
      <c r="J2895" s="35">
        <v>560.07000000000005</v>
      </c>
      <c r="K2895" s="1"/>
      <c r="L2895" s="1"/>
      <c r="M2895" s="3">
        <f t="shared" si="45"/>
        <v>560.07000000000005</v>
      </c>
      <c r="N2895" s="41">
        <v>44579</v>
      </c>
      <c r="O2895" s="56"/>
      <c r="P2895" s="1"/>
      <c r="Q2895" s="1"/>
      <c r="R2895" s="57"/>
      <c r="S2895" s="39" t="s">
        <v>54</v>
      </c>
      <c r="T2895" s="68"/>
    </row>
    <row r="2896" spans="1:20" s="70" customFormat="1" x14ac:dyDescent="0.2">
      <c r="A2896" s="38">
        <v>74</v>
      </c>
      <c r="B2896" s="39" t="s">
        <v>9944</v>
      </c>
      <c r="C2896" s="39" t="s">
        <v>9945</v>
      </c>
      <c r="D2896" s="38">
        <v>407261</v>
      </c>
      <c r="E2896" s="38"/>
      <c r="F2896" s="38"/>
      <c r="G2896" s="39" t="s">
        <v>58</v>
      </c>
      <c r="H2896" s="38">
        <v>8266013403</v>
      </c>
      <c r="I2896" s="40">
        <v>9854024648</v>
      </c>
      <c r="J2896" s="2">
        <v>68056.92</v>
      </c>
      <c r="K2896" s="2"/>
      <c r="L2896" s="2">
        <v>0</v>
      </c>
      <c r="M2896" s="3">
        <f t="shared" si="45"/>
        <v>68056.92</v>
      </c>
      <c r="N2896" s="41">
        <v>44567.729166666664</v>
      </c>
      <c r="O2896" s="39">
        <v>6870348025</v>
      </c>
      <c r="P2896" s="39" t="s">
        <v>8899</v>
      </c>
      <c r="Q2896" s="40"/>
      <c r="R2896" s="41"/>
      <c r="S2896" s="42" t="s">
        <v>8901</v>
      </c>
      <c r="T2896" s="68"/>
    </row>
    <row r="2897" spans="1:20" s="70" customFormat="1" x14ac:dyDescent="0.2">
      <c r="A2897" s="38">
        <v>77</v>
      </c>
      <c r="B2897" s="39" t="s">
        <v>9946</v>
      </c>
      <c r="C2897" s="39" t="s">
        <v>9947</v>
      </c>
      <c r="D2897" s="38">
        <v>407261</v>
      </c>
      <c r="E2897" s="38"/>
      <c r="F2897" s="38"/>
      <c r="G2897" s="39" t="s">
        <v>58</v>
      </c>
      <c r="H2897" s="38">
        <v>8266013403</v>
      </c>
      <c r="I2897" s="40">
        <v>9854024651</v>
      </c>
      <c r="J2897" s="2">
        <v>68245.89</v>
      </c>
      <c r="K2897" s="2"/>
      <c r="L2897" s="2">
        <v>0</v>
      </c>
      <c r="M2897" s="3">
        <f t="shared" si="45"/>
        <v>68245.89</v>
      </c>
      <c r="N2897" s="41">
        <v>44568.729166666664</v>
      </c>
      <c r="O2897" s="39">
        <v>6870348030</v>
      </c>
      <c r="P2897" s="39" t="s">
        <v>8899</v>
      </c>
      <c r="Q2897" s="40"/>
      <c r="R2897" s="41"/>
      <c r="S2897" s="42" t="s">
        <v>8901</v>
      </c>
      <c r="T2897" s="68"/>
    </row>
    <row r="2898" spans="1:20" s="70" customFormat="1" x14ac:dyDescent="0.2">
      <c r="A2898" s="38" t="s">
        <v>9948</v>
      </c>
      <c r="B2898" s="39" t="s">
        <v>9949</v>
      </c>
      <c r="C2898" s="39" t="s">
        <v>9950</v>
      </c>
      <c r="D2898" s="38">
        <v>703046</v>
      </c>
      <c r="E2898" s="38"/>
      <c r="F2898" s="38"/>
      <c r="G2898" s="42" t="s">
        <v>678</v>
      </c>
      <c r="H2898" s="38">
        <v>8266012927</v>
      </c>
      <c r="I2898" s="40" t="s">
        <v>9951</v>
      </c>
      <c r="J2898" s="2">
        <v>691</v>
      </c>
      <c r="K2898" s="2"/>
      <c r="L2898" s="2">
        <v>0</v>
      </c>
      <c r="M2898" s="3">
        <f t="shared" si="45"/>
        <v>691</v>
      </c>
      <c r="N2898" s="41">
        <v>44561.729166666664</v>
      </c>
      <c r="O2898" s="39">
        <v>3445025135</v>
      </c>
      <c r="P2898" s="39" t="s">
        <v>52</v>
      </c>
      <c r="Q2898" s="40" t="s">
        <v>9952</v>
      </c>
      <c r="R2898" s="41">
        <v>44593</v>
      </c>
      <c r="S2898" s="39" t="s">
        <v>54</v>
      </c>
      <c r="T2898" s="68"/>
    </row>
    <row r="2899" spans="1:20" s="70" customFormat="1" x14ac:dyDescent="0.2">
      <c r="A2899" s="38" t="s">
        <v>9953</v>
      </c>
      <c r="B2899" s="42" t="s">
        <v>9954</v>
      </c>
      <c r="C2899" s="42" t="s">
        <v>9955</v>
      </c>
      <c r="D2899" s="38">
        <v>703046</v>
      </c>
      <c r="E2899" s="38"/>
      <c r="F2899" s="38"/>
      <c r="G2899" s="42" t="s">
        <v>678</v>
      </c>
      <c r="H2899" s="38">
        <v>8266013022</v>
      </c>
      <c r="I2899" s="40" t="s">
        <v>9956</v>
      </c>
      <c r="J2899" s="3">
        <v>2833</v>
      </c>
      <c r="K2899" s="3"/>
      <c r="L2899" s="3">
        <v>0</v>
      </c>
      <c r="M2899" s="3">
        <f t="shared" si="45"/>
        <v>2833</v>
      </c>
      <c r="N2899" s="41">
        <v>44562</v>
      </c>
      <c r="O2899" s="39">
        <v>3445025137</v>
      </c>
      <c r="P2899" s="42" t="s">
        <v>315</v>
      </c>
      <c r="Q2899" s="42" t="s">
        <v>9957</v>
      </c>
      <c r="R2899" s="60">
        <v>44594</v>
      </c>
      <c r="S2899" s="42" t="s">
        <v>243</v>
      </c>
      <c r="T2899" s="68"/>
    </row>
    <row r="2900" spans="1:20" s="70" customFormat="1" x14ac:dyDescent="0.2">
      <c r="A2900" s="38" t="s">
        <v>9958</v>
      </c>
      <c r="B2900" s="42" t="s">
        <v>9959</v>
      </c>
      <c r="C2900" s="42" t="s">
        <v>9960</v>
      </c>
      <c r="D2900" s="38">
        <v>703046</v>
      </c>
      <c r="E2900" s="38"/>
      <c r="F2900" s="38"/>
      <c r="G2900" s="42" t="s">
        <v>678</v>
      </c>
      <c r="H2900" s="38">
        <v>8266013252</v>
      </c>
      <c r="I2900" s="40" t="s">
        <v>9961</v>
      </c>
      <c r="J2900" s="3">
        <v>3610</v>
      </c>
      <c r="K2900" s="3"/>
      <c r="L2900" s="3">
        <v>0</v>
      </c>
      <c r="M2900" s="3">
        <f t="shared" si="45"/>
        <v>3610</v>
      </c>
      <c r="N2900" s="41">
        <v>44562.729166666664</v>
      </c>
      <c r="O2900" s="39">
        <v>3445025139</v>
      </c>
      <c r="P2900" s="42" t="s">
        <v>315</v>
      </c>
      <c r="Q2900" s="42" t="s">
        <v>9957</v>
      </c>
      <c r="R2900" s="60">
        <v>44594</v>
      </c>
      <c r="S2900" s="42" t="s">
        <v>243</v>
      </c>
      <c r="T2900" s="68"/>
    </row>
    <row r="2901" spans="1:20" s="70" customFormat="1" x14ac:dyDescent="0.2">
      <c r="A2901" s="38" t="s">
        <v>9962</v>
      </c>
      <c r="B2901" s="42" t="s">
        <v>9963</v>
      </c>
      <c r="C2901" s="42" t="s">
        <v>9964</v>
      </c>
      <c r="D2901" s="38">
        <v>806768</v>
      </c>
      <c r="E2901" s="38"/>
      <c r="F2901" s="38"/>
      <c r="G2901" s="42" t="s">
        <v>4947</v>
      </c>
      <c r="H2901" s="38">
        <v>8268006548</v>
      </c>
      <c r="I2901" s="40" t="s">
        <v>9965</v>
      </c>
      <c r="J2901" s="3">
        <v>356250</v>
      </c>
      <c r="K2901" s="3"/>
      <c r="L2901" s="3">
        <v>64125</v>
      </c>
      <c r="M2901" s="3">
        <f t="shared" si="45"/>
        <v>420375</v>
      </c>
      <c r="N2901" s="41">
        <v>44550.729166666664</v>
      </c>
      <c r="O2901" s="39">
        <v>44302282</v>
      </c>
      <c r="P2901" s="42" t="s">
        <v>315</v>
      </c>
      <c r="Q2901" s="42" t="s">
        <v>9966</v>
      </c>
      <c r="R2901" s="60">
        <v>44587</v>
      </c>
      <c r="S2901" s="42" t="s">
        <v>243</v>
      </c>
      <c r="T2901" s="68"/>
    </row>
    <row r="2902" spans="1:20" s="70" customFormat="1" x14ac:dyDescent="0.2">
      <c r="A2902" s="38" t="s">
        <v>9967</v>
      </c>
      <c r="B2902" s="42" t="s">
        <v>9968</v>
      </c>
      <c r="C2902" s="42" t="s">
        <v>9969</v>
      </c>
      <c r="D2902" s="38">
        <v>407003</v>
      </c>
      <c r="E2902" s="38"/>
      <c r="F2902" s="38"/>
      <c r="G2902" s="42" t="s">
        <v>8824</v>
      </c>
      <c r="H2902" s="38">
        <v>8266013048</v>
      </c>
      <c r="I2902" s="40" t="s">
        <v>9970</v>
      </c>
      <c r="J2902" s="3">
        <v>28077.000000000004</v>
      </c>
      <c r="K2902" s="3"/>
      <c r="L2902" s="3">
        <v>5053.8600000000006</v>
      </c>
      <c r="M2902" s="3">
        <f t="shared" si="45"/>
        <v>33130.86</v>
      </c>
      <c r="N2902" s="41">
        <v>44559.729166666664</v>
      </c>
      <c r="O2902" s="39">
        <v>6870348546</v>
      </c>
      <c r="P2902" s="42" t="s">
        <v>315</v>
      </c>
      <c r="Q2902" s="42">
        <v>202078415844</v>
      </c>
      <c r="R2902" s="60">
        <v>44600</v>
      </c>
      <c r="S2902" s="42" t="s">
        <v>243</v>
      </c>
      <c r="T2902" s="68"/>
    </row>
    <row r="2903" spans="1:20" s="70" customFormat="1" x14ac:dyDescent="0.2">
      <c r="A2903" s="38" t="s">
        <v>1984</v>
      </c>
      <c r="B2903" s="42"/>
      <c r="C2903" s="42"/>
      <c r="D2903" s="38"/>
      <c r="E2903" s="38"/>
      <c r="F2903" s="38"/>
      <c r="G2903" s="42" t="s">
        <v>310</v>
      </c>
      <c r="H2903" s="38"/>
      <c r="I2903" s="40" t="s">
        <v>9971</v>
      </c>
      <c r="J2903" s="3">
        <v>238850.2</v>
      </c>
      <c r="K2903" s="3"/>
      <c r="L2903" s="3"/>
      <c r="M2903" s="3">
        <f t="shared" si="45"/>
        <v>238850.2</v>
      </c>
      <c r="N2903" s="41">
        <v>44581</v>
      </c>
      <c r="O2903" s="39"/>
      <c r="P2903" s="42"/>
      <c r="Q2903" s="42"/>
      <c r="R2903" s="60"/>
      <c r="S2903" s="42" t="s">
        <v>243</v>
      </c>
      <c r="T2903" s="68"/>
    </row>
    <row r="2904" spans="1:20" s="70" customFormat="1" x14ac:dyDescent="0.2">
      <c r="A2904" s="38" t="s">
        <v>1984</v>
      </c>
      <c r="B2904" s="42"/>
      <c r="C2904" s="42"/>
      <c r="D2904" s="38"/>
      <c r="E2904" s="38"/>
      <c r="F2904" s="38"/>
      <c r="G2904" s="42" t="s">
        <v>310</v>
      </c>
      <c r="H2904" s="38"/>
      <c r="I2904" s="40" t="s">
        <v>9971</v>
      </c>
      <c r="J2904" s="3">
        <v>3379</v>
      </c>
      <c r="K2904" s="3"/>
      <c r="L2904" s="3"/>
      <c r="M2904" s="3">
        <f t="shared" si="45"/>
        <v>3379</v>
      </c>
      <c r="N2904" s="41">
        <v>44581</v>
      </c>
      <c r="O2904" s="39"/>
      <c r="P2904" s="42"/>
      <c r="Q2904" s="42"/>
      <c r="R2904" s="60"/>
      <c r="S2904" s="42" t="s">
        <v>243</v>
      </c>
      <c r="T2904" s="68"/>
    </row>
    <row r="2905" spans="1:20" s="70" customFormat="1" x14ac:dyDescent="0.2">
      <c r="A2905" s="38" t="s">
        <v>63</v>
      </c>
      <c r="B2905" s="1"/>
      <c r="C2905" s="1"/>
      <c r="D2905" s="51"/>
      <c r="E2905" s="38"/>
      <c r="F2905" s="51"/>
      <c r="G2905" s="52" t="s">
        <v>64</v>
      </c>
      <c r="H2905" s="53"/>
      <c r="I2905" s="54" t="s">
        <v>9971</v>
      </c>
      <c r="J2905" s="35">
        <v>-20930</v>
      </c>
      <c r="K2905" s="1"/>
      <c r="L2905" s="1"/>
      <c r="M2905" s="3">
        <f t="shared" si="45"/>
        <v>-20930</v>
      </c>
      <c r="N2905" s="41">
        <v>44581</v>
      </c>
      <c r="O2905" s="56"/>
      <c r="P2905" s="1"/>
      <c r="Q2905" s="1"/>
      <c r="R2905" s="57"/>
      <c r="S2905" s="39" t="s">
        <v>54</v>
      </c>
      <c r="T2905" s="68"/>
    </row>
    <row r="2906" spans="1:20" s="70" customFormat="1" x14ac:dyDescent="0.2">
      <c r="A2906" s="38" t="s">
        <v>7506</v>
      </c>
      <c r="B2906" s="41"/>
      <c r="C2906" s="1"/>
      <c r="D2906" s="51"/>
      <c r="E2906" s="38"/>
      <c r="F2906" s="51"/>
      <c r="G2906" s="42" t="s">
        <v>310</v>
      </c>
      <c r="H2906" s="53"/>
      <c r="I2906" s="54" t="s">
        <v>9971</v>
      </c>
      <c r="J2906" s="35">
        <v>42239.1</v>
      </c>
      <c r="K2906" s="1"/>
      <c r="L2906" s="1"/>
      <c r="M2906" s="3">
        <f t="shared" si="45"/>
        <v>42239.1</v>
      </c>
      <c r="N2906" s="41">
        <v>44581</v>
      </c>
      <c r="O2906" s="56"/>
      <c r="P2906" s="1"/>
      <c r="Q2906" s="1"/>
      <c r="R2906" s="57"/>
      <c r="S2906" s="42" t="s">
        <v>2417</v>
      </c>
      <c r="T2906" s="69"/>
    </row>
    <row r="2907" spans="1:20" s="70" customFormat="1" x14ac:dyDescent="0.2">
      <c r="A2907" s="38" t="s">
        <v>7506</v>
      </c>
      <c r="B2907" s="1"/>
      <c r="C2907" s="1"/>
      <c r="D2907" s="51"/>
      <c r="E2907" s="38"/>
      <c r="F2907" s="51"/>
      <c r="G2907" s="42" t="s">
        <v>310</v>
      </c>
      <c r="H2907" s="53"/>
      <c r="I2907" s="54" t="s">
        <v>9971</v>
      </c>
      <c r="J2907" s="35">
        <v>42501</v>
      </c>
      <c r="K2907" s="1"/>
      <c r="L2907" s="1"/>
      <c r="M2907" s="3">
        <f t="shared" si="45"/>
        <v>42501</v>
      </c>
      <c r="N2907" s="41">
        <v>44581</v>
      </c>
      <c r="O2907" s="56"/>
      <c r="P2907" s="1"/>
      <c r="Q2907" s="1"/>
      <c r="R2907" s="57"/>
      <c r="S2907" s="42" t="s">
        <v>2417</v>
      </c>
      <c r="T2907" s="69"/>
    </row>
    <row r="2908" spans="1:20" s="70" customFormat="1" x14ac:dyDescent="0.2">
      <c r="A2908" s="38">
        <v>75</v>
      </c>
      <c r="B2908" s="39" t="s">
        <v>9972</v>
      </c>
      <c r="C2908" s="39" t="s">
        <v>9973</v>
      </c>
      <c r="D2908" s="38">
        <v>407261</v>
      </c>
      <c r="E2908" s="38"/>
      <c r="F2908" s="38"/>
      <c r="G2908" s="39" t="s">
        <v>58</v>
      </c>
      <c r="H2908" s="38">
        <v>8266013403</v>
      </c>
      <c r="I2908" s="40">
        <v>9854024617</v>
      </c>
      <c r="J2908" s="2">
        <v>67894.94</v>
      </c>
      <c r="K2908" s="2"/>
      <c r="L2908" s="2">
        <v>0</v>
      </c>
      <c r="M2908" s="3">
        <f t="shared" si="45"/>
        <v>67894.94</v>
      </c>
      <c r="N2908" s="41">
        <v>44565.729166666664</v>
      </c>
      <c r="O2908" s="39">
        <v>6870350695</v>
      </c>
      <c r="P2908" s="39" t="s">
        <v>8899</v>
      </c>
      <c r="Q2908" s="40"/>
      <c r="R2908" s="41"/>
      <c r="S2908" s="42" t="s">
        <v>8901</v>
      </c>
      <c r="T2908" s="68"/>
    </row>
    <row r="2909" spans="1:20" s="70" customFormat="1" x14ac:dyDescent="0.2">
      <c r="A2909" s="38" t="s">
        <v>9974</v>
      </c>
      <c r="B2909" s="39" t="s">
        <v>9975</v>
      </c>
      <c r="C2909" s="39" t="s">
        <v>9976</v>
      </c>
      <c r="D2909" s="38">
        <v>407261</v>
      </c>
      <c r="E2909" s="38"/>
      <c r="F2909" s="38"/>
      <c r="G2909" s="39" t="s">
        <v>58</v>
      </c>
      <c r="H2909" s="38">
        <v>8266012429</v>
      </c>
      <c r="I2909" s="40">
        <v>9854024680</v>
      </c>
      <c r="J2909" s="2">
        <v>77565</v>
      </c>
      <c r="K2909" s="2"/>
      <c r="L2909" s="2">
        <v>0</v>
      </c>
      <c r="M2909" s="3">
        <f t="shared" si="45"/>
        <v>77565</v>
      </c>
      <c r="N2909" s="41">
        <v>44571.729166666664</v>
      </c>
      <c r="O2909" s="39">
        <v>6870350754</v>
      </c>
      <c r="P2909" s="39" t="s">
        <v>3282</v>
      </c>
      <c r="Q2909" s="40"/>
      <c r="R2909" s="41"/>
      <c r="S2909" s="42" t="s">
        <v>2417</v>
      </c>
      <c r="T2909" s="68"/>
    </row>
    <row r="2910" spans="1:20" s="70" customFormat="1" x14ac:dyDescent="0.2">
      <c r="A2910" s="38" t="s">
        <v>9977</v>
      </c>
      <c r="B2910" s="42" t="s">
        <v>9978</v>
      </c>
      <c r="C2910" s="42" t="s">
        <v>9979</v>
      </c>
      <c r="D2910" s="38">
        <v>407261</v>
      </c>
      <c r="E2910" s="38"/>
      <c r="F2910" s="38"/>
      <c r="G2910" s="42" t="s">
        <v>58</v>
      </c>
      <c r="H2910" s="38">
        <v>8266013432</v>
      </c>
      <c r="I2910" s="40">
        <v>9854024668</v>
      </c>
      <c r="J2910" s="3">
        <v>12410.4</v>
      </c>
      <c r="K2910" s="3"/>
      <c r="L2910" s="3">
        <v>0</v>
      </c>
      <c r="M2910" s="3">
        <f t="shared" si="45"/>
        <v>12410.4</v>
      </c>
      <c r="N2910" s="41">
        <v>44570.729166666664</v>
      </c>
      <c r="O2910" s="39">
        <v>6870350771</v>
      </c>
      <c r="P2910" s="42" t="s">
        <v>315</v>
      </c>
      <c r="Q2910" s="42"/>
      <c r="R2910" s="60"/>
      <c r="S2910" s="42" t="s">
        <v>243</v>
      </c>
      <c r="T2910" s="68" t="s">
        <v>506</v>
      </c>
    </row>
    <row r="2911" spans="1:20" s="70" customFormat="1" x14ac:dyDescent="0.2">
      <c r="A2911" s="38" t="s">
        <v>9980</v>
      </c>
      <c r="B2911" s="42" t="s">
        <v>9981</v>
      </c>
      <c r="C2911" s="42" t="s">
        <v>9982</v>
      </c>
      <c r="D2911" s="38">
        <v>407261</v>
      </c>
      <c r="E2911" s="38"/>
      <c r="F2911" s="38"/>
      <c r="G2911" s="42" t="s">
        <v>58</v>
      </c>
      <c r="H2911" s="38">
        <v>8266013432</v>
      </c>
      <c r="I2911" s="40">
        <v>9854024596</v>
      </c>
      <c r="J2911" s="3">
        <v>12410.4</v>
      </c>
      <c r="K2911" s="3"/>
      <c r="L2911" s="3">
        <v>0</v>
      </c>
      <c r="M2911" s="3">
        <f t="shared" si="45"/>
        <v>12410.4</v>
      </c>
      <c r="N2911" s="41">
        <v>44564.729166666664</v>
      </c>
      <c r="O2911" s="39">
        <v>6870350788</v>
      </c>
      <c r="P2911" s="42" t="s">
        <v>315</v>
      </c>
      <c r="Q2911" s="42"/>
      <c r="R2911" s="60"/>
      <c r="S2911" s="42" t="s">
        <v>243</v>
      </c>
      <c r="T2911" s="68" t="s">
        <v>506</v>
      </c>
    </row>
    <row r="2912" spans="1:20" s="70" customFormat="1" x14ac:dyDescent="0.2">
      <c r="A2912" s="38" t="s">
        <v>9983</v>
      </c>
      <c r="B2912" s="39" t="s">
        <v>9984</v>
      </c>
      <c r="C2912" s="39" t="s">
        <v>9985</v>
      </c>
      <c r="D2912" s="38">
        <v>407261</v>
      </c>
      <c r="E2912" s="38"/>
      <c r="F2912" s="38"/>
      <c r="G2912" s="39" t="s">
        <v>58</v>
      </c>
      <c r="H2912" s="38">
        <v>8266012429</v>
      </c>
      <c r="I2912" s="40">
        <v>9854024715</v>
      </c>
      <c r="J2912" s="2">
        <v>77565</v>
      </c>
      <c r="K2912" s="2"/>
      <c r="L2912" s="2">
        <v>0</v>
      </c>
      <c r="M2912" s="3">
        <f t="shared" si="45"/>
        <v>77565</v>
      </c>
      <c r="N2912" s="41">
        <v>44574.729166666664</v>
      </c>
      <c r="O2912" s="39">
        <v>6870350795</v>
      </c>
      <c r="P2912" s="39" t="s">
        <v>3282</v>
      </c>
      <c r="Q2912" s="40"/>
      <c r="R2912" s="41"/>
      <c r="S2912" s="42" t="s">
        <v>2417</v>
      </c>
      <c r="T2912" s="68"/>
    </row>
    <row r="2913" spans="1:20" s="70" customFormat="1" x14ac:dyDescent="0.2">
      <c r="A2913" s="38" t="s">
        <v>9986</v>
      </c>
      <c r="B2913" s="42" t="s">
        <v>9987</v>
      </c>
      <c r="C2913" s="42" t="s">
        <v>9988</v>
      </c>
      <c r="D2913" s="38">
        <v>407261</v>
      </c>
      <c r="E2913" s="38"/>
      <c r="F2913" s="38"/>
      <c r="G2913" s="42" t="s">
        <v>58</v>
      </c>
      <c r="H2913" s="38">
        <v>8266013433</v>
      </c>
      <c r="I2913" s="40">
        <v>9854024699</v>
      </c>
      <c r="J2913" s="3">
        <v>67139.05</v>
      </c>
      <c r="K2913" s="3"/>
      <c r="L2913" s="3">
        <v>0</v>
      </c>
      <c r="M2913" s="3">
        <f t="shared" si="45"/>
        <v>67139.05</v>
      </c>
      <c r="N2913" s="41">
        <v>44572.729166666664</v>
      </c>
      <c r="O2913" s="39">
        <v>6870350816</v>
      </c>
      <c r="P2913" s="42" t="s">
        <v>315</v>
      </c>
      <c r="Q2913" s="42"/>
      <c r="R2913" s="60"/>
      <c r="S2913" s="42" t="s">
        <v>243</v>
      </c>
      <c r="T2913" s="68" t="s">
        <v>506</v>
      </c>
    </row>
    <row r="2914" spans="1:20" s="70" customFormat="1" x14ac:dyDescent="0.2">
      <c r="A2914" s="38">
        <v>76</v>
      </c>
      <c r="B2914" s="39" t="s">
        <v>9989</v>
      </c>
      <c r="C2914" s="39" t="s">
        <v>9990</v>
      </c>
      <c r="D2914" s="38">
        <v>407261</v>
      </c>
      <c r="E2914" s="38"/>
      <c r="F2914" s="38"/>
      <c r="G2914" s="39" t="s">
        <v>58</v>
      </c>
      <c r="H2914" s="38">
        <v>8266013403</v>
      </c>
      <c r="I2914" s="40">
        <v>9854024572</v>
      </c>
      <c r="J2914" s="2">
        <v>67193.039999999994</v>
      </c>
      <c r="K2914" s="2"/>
      <c r="L2914" s="2">
        <v>0</v>
      </c>
      <c r="M2914" s="3">
        <f t="shared" si="45"/>
        <v>67193.039999999994</v>
      </c>
      <c r="N2914" s="41">
        <v>44562.729166666664</v>
      </c>
      <c r="O2914" s="39">
        <v>6870350841</v>
      </c>
      <c r="P2914" s="39" t="s">
        <v>8899</v>
      </c>
      <c r="Q2914" s="40"/>
      <c r="R2914" s="41"/>
      <c r="S2914" s="42" t="s">
        <v>8901</v>
      </c>
      <c r="T2914" s="68"/>
    </row>
    <row r="2915" spans="1:20" s="70" customFormat="1" x14ac:dyDescent="0.2">
      <c r="A2915" s="38">
        <v>78</v>
      </c>
      <c r="B2915" s="39" t="s">
        <v>9991</v>
      </c>
      <c r="C2915" s="39" t="s">
        <v>9992</v>
      </c>
      <c r="D2915" s="38">
        <v>407261</v>
      </c>
      <c r="E2915" s="38"/>
      <c r="F2915" s="38"/>
      <c r="G2915" s="39" t="s">
        <v>58</v>
      </c>
      <c r="H2915" s="38">
        <v>8266013403</v>
      </c>
      <c r="I2915" s="40">
        <v>9854024644</v>
      </c>
      <c r="J2915" s="2">
        <v>67975.929999999993</v>
      </c>
      <c r="K2915" s="2"/>
      <c r="L2915" s="2">
        <v>0</v>
      </c>
      <c r="M2915" s="3">
        <f t="shared" si="45"/>
        <v>67975.929999999993</v>
      </c>
      <c r="N2915" s="41">
        <v>44566.729166666664</v>
      </c>
      <c r="O2915" s="39">
        <v>6870350849</v>
      </c>
      <c r="P2915" s="39" t="s">
        <v>8899</v>
      </c>
      <c r="Q2915" s="40"/>
      <c r="R2915" s="41"/>
      <c r="S2915" s="42" t="s">
        <v>8901</v>
      </c>
      <c r="T2915" s="68"/>
    </row>
    <row r="2916" spans="1:20" s="70" customFormat="1" x14ac:dyDescent="0.2">
      <c r="A2916" s="38">
        <v>94</v>
      </c>
      <c r="B2916" s="39" t="s">
        <v>9993</v>
      </c>
      <c r="C2916" s="39" t="s">
        <v>9994</v>
      </c>
      <c r="D2916" s="38">
        <v>407261</v>
      </c>
      <c r="E2916" s="38"/>
      <c r="F2916" s="38"/>
      <c r="G2916" s="39" t="s">
        <v>58</v>
      </c>
      <c r="H2916" s="38">
        <v>8266013404</v>
      </c>
      <c r="I2916" s="40">
        <v>9854024681</v>
      </c>
      <c r="J2916" s="2">
        <v>7756.5</v>
      </c>
      <c r="K2916" s="2"/>
      <c r="L2916" s="2">
        <v>0</v>
      </c>
      <c r="M2916" s="3">
        <f t="shared" si="45"/>
        <v>7756.5</v>
      </c>
      <c r="N2916" s="41">
        <v>44571.729166666664</v>
      </c>
      <c r="O2916" s="39">
        <v>6870350850</v>
      </c>
      <c r="P2916" s="39" t="s">
        <v>8899</v>
      </c>
      <c r="Q2916" s="40"/>
      <c r="R2916" s="41"/>
      <c r="S2916" s="42" t="s">
        <v>8901</v>
      </c>
      <c r="T2916" s="68"/>
    </row>
    <row r="2917" spans="1:20" s="70" customFormat="1" x14ac:dyDescent="0.2">
      <c r="A2917" s="38" t="s">
        <v>9995</v>
      </c>
      <c r="B2917" s="42" t="s">
        <v>9996</v>
      </c>
      <c r="C2917" s="42" t="s">
        <v>9997</v>
      </c>
      <c r="D2917" s="38">
        <v>407261</v>
      </c>
      <c r="E2917" s="38"/>
      <c r="F2917" s="38"/>
      <c r="G2917" s="42" t="s">
        <v>58</v>
      </c>
      <c r="H2917" s="38">
        <v>8266013433</v>
      </c>
      <c r="I2917" s="40">
        <v>9854024702</v>
      </c>
      <c r="J2917" s="3">
        <v>67193.039999999994</v>
      </c>
      <c r="K2917" s="3"/>
      <c r="L2917" s="3">
        <v>0</v>
      </c>
      <c r="M2917" s="3">
        <f t="shared" si="45"/>
        <v>67193.039999999994</v>
      </c>
      <c r="N2917" s="41">
        <v>44573</v>
      </c>
      <c r="O2917" s="39">
        <v>6870350870</v>
      </c>
      <c r="P2917" s="42" t="s">
        <v>315</v>
      </c>
      <c r="Q2917" s="42"/>
      <c r="R2917" s="60"/>
      <c r="S2917" s="42" t="s">
        <v>243</v>
      </c>
      <c r="T2917" s="68" t="s">
        <v>506</v>
      </c>
    </row>
    <row r="2918" spans="1:20" s="70" customFormat="1" x14ac:dyDescent="0.2">
      <c r="A2918" s="38" t="s">
        <v>9998</v>
      </c>
      <c r="B2918" s="39" t="s">
        <v>9999</v>
      </c>
      <c r="C2918" s="39"/>
      <c r="D2918" s="38">
        <v>510173</v>
      </c>
      <c r="E2918" s="38"/>
      <c r="F2918" s="38"/>
      <c r="G2918" s="39" t="s">
        <v>3606</v>
      </c>
      <c r="H2918" s="38">
        <v>8266013065</v>
      </c>
      <c r="I2918" s="40" t="s">
        <v>10000</v>
      </c>
      <c r="J2918" s="2">
        <v>440089.83050847461</v>
      </c>
      <c r="K2918" s="2"/>
      <c r="L2918" s="2">
        <v>79216.169491525434</v>
      </c>
      <c r="M2918" s="3">
        <f t="shared" si="45"/>
        <v>519306.00000000006</v>
      </c>
      <c r="N2918" s="41">
        <v>44582</v>
      </c>
      <c r="O2918" s="39"/>
      <c r="P2918" s="39" t="s">
        <v>3282</v>
      </c>
      <c r="Q2918" s="40" t="s">
        <v>10001</v>
      </c>
      <c r="R2918" s="41">
        <v>44612</v>
      </c>
      <c r="S2918" s="42" t="s">
        <v>2417</v>
      </c>
      <c r="T2918" s="68"/>
    </row>
    <row r="2919" spans="1:20" s="70" customFormat="1" x14ac:dyDescent="0.2">
      <c r="A2919" s="38" t="s">
        <v>10002</v>
      </c>
      <c r="B2919" s="39" t="s">
        <v>10003</v>
      </c>
      <c r="C2919" s="39"/>
      <c r="D2919" s="38">
        <v>510173</v>
      </c>
      <c r="E2919" s="38"/>
      <c r="F2919" s="38"/>
      <c r="G2919" s="39" t="s">
        <v>3606</v>
      </c>
      <c r="H2919" s="38">
        <v>8266013231</v>
      </c>
      <c r="I2919" s="40" t="s">
        <v>10004</v>
      </c>
      <c r="J2919" s="2">
        <v>62402.400000000001</v>
      </c>
      <c r="K2919" s="2"/>
      <c r="L2919" s="2">
        <v>11232.432000000001</v>
      </c>
      <c r="M2919" s="3">
        <f t="shared" si="45"/>
        <v>73634.831999999995</v>
      </c>
      <c r="N2919" s="41">
        <v>44582</v>
      </c>
      <c r="O2919" s="39"/>
      <c r="P2919" s="39" t="s">
        <v>3282</v>
      </c>
      <c r="Q2919" s="40" t="s">
        <v>10005</v>
      </c>
      <c r="R2919" s="41">
        <v>44619</v>
      </c>
      <c r="S2919" s="42" t="s">
        <v>2417</v>
      </c>
      <c r="T2919" s="68"/>
    </row>
    <row r="2920" spans="1:20" s="70" customFormat="1" x14ac:dyDescent="0.2">
      <c r="A2920" s="38" t="s">
        <v>63</v>
      </c>
      <c r="B2920" s="1"/>
      <c r="C2920" s="1"/>
      <c r="D2920" s="51"/>
      <c r="E2920" s="38"/>
      <c r="F2920" s="51"/>
      <c r="G2920" s="52" t="s">
        <v>64</v>
      </c>
      <c r="H2920" s="53"/>
      <c r="I2920" s="54" t="s">
        <v>10006</v>
      </c>
      <c r="J2920" s="35">
        <v>193.58</v>
      </c>
      <c r="K2920" s="1"/>
      <c r="L2920" s="1"/>
      <c r="M2920" s="3">
        <f t="shared" si="45"/>
        <v>193.58</v>
      </c>
      <c r="N2920" s="41">
        <v>44582</v>
      </c>
      <c r="O2920" s="56"/>
      <c r="P2920" s="1"/>
      <c r="Q2920" s="1"/>
      <c r="R2920" s="57"/>
      <c r="S2920" s="39" t="s">
        <v>54</v>
      </c>
      <c r="T2920" s="68"/>
    </row>
    <row r="2921" spans="1:20" s="70" customFormat="1" x14ac:dyDescent="0.2">
      <c r="A2921" s="38" t="s">
        <v>63</v>
      </c>
      <c r="B2921" s="1"/>
      <c r="C2921" s="1"/>
      <c r="D2921" s="51"/>
      <c r="E2921" s="38"/>
      <c r="F2921" s="51"/>
      <c r="G2921" s="52" t="s">
        <v>64</v>
      </c>
      <c r="H2921" s="53"/>
      <c r="I2921" s="54" t="s">
        <v>10007</v>
      </c>
      <c r="J2921" s="35">
        <v>11313.33</v>
      </c>
      <c r="K2921" s="1"/>
      <c r="L2921" s="1"/>
      <c r="M2921" s="3">
        <f t="shared" si="45"/>
        <v>11313.33</v>
      </c>
      <c r="N2921" s="41">
        <v>44582</v>
      </c>
      <c r="O2921" s="56"/>
      <c r="P2921" s="1"/>
      <c r="Q2921" s="1"/>
      <c r="R2921" s="57"/>
      <c r="S2921" s="39" t="s">
        <v>54</v>
      </c>
      <c r="T2921" s="68"/>
    </row>
    <row r="2922" spans="1:20" s="70" customFormat="1" x14ac:dyDescent="0.2">
      <c r="A2922" s="38" t="s">
        <v>10008</v>
      </c>
      <c r="B2922" s="39" t="s">
        <v>10009</v>
      </c>
      <c r="C2922" s="39" t="s">
        <v>10010</v>
      </c>
      <c r="D2922" s="38">
        <v>407464</v>
      </c>
      <c r="E2922" s="38"/>
      <c r="F2922" s="38"/>
      <c r="G2922" s="39" t="s">
        <v>1230</v>
      </c>
      <c r="H2922" s="38">
        <v>8268007734</v>
      </c>
      <c r="I2922" s="40" t="s">
        <v>10011</v>
      </c>
      <c r="J2922" s="2">
        <v>253621.53</v>
      </c>
      <c r="K2922" s="2"/>
      <c r="L2922" s="2">
        <v>0</v>
      </c>
      <c r="M2922" s="3">
        <f t="shared" si="45"/>
        <v>253621.53</v>
      </c>
      <c r="N2922" s="41">
        <v>44534.729166666664</v>
      </c>
      <c r="O2922" s="39">
        <v>44324784</v>
      </c>
      <c r="P2922" s="39" t="s">
        <v>52</v>
      </c>
      <c r="Q2922" s="40" t="s">
        <v>10012</v>
      </c>
      <c r="R2922" s="41">
        <v>44594</v>
      </c>
      <c r="S2922" s="39" t="s">
        <v>54</v>
      </c>
      <c r="T2922" s="68"/>
    </row>
    <row r="2923" spans="1:20" s="70" customFormat="1" x14ac:dyDescent="0.2">
      <c r="A2923" s="38" t="s">
        <v>10013</v>
      </c>
      <c r="B2923" s="42" t="s">
        <v>10014</v>
      </c>
      <c r="C2923" s="42" t="s">
        <v>10015</v>
      </c>
      <c r="D2923" s="38">
        <v>507283</v>
      </c>
      <c r="E2923" s="38"/>
      <c r="F2923" s="38"/>
      <c r="G2923" s="42" t="s">
        <v>8679</v>
      </c>
      <c r="H2923" s="38">
        <v>8263000132</v>
      </c>
      <c r="I2923" s="40" t="s">
        <v>10016</v>
      </c>
      <c r="J2923" s="3">
        <v>506000</v>
      </c>
      <c r="K2923" s="3"/>
      <c r="L2923" s="3">
        <v>91080</v>
      </c>
      <c r="M2923" s="3">
        <f t="shared" si="45"/>
        <v>597080</v>
      </c>
      <c r="N2923" s="41">
        <v>44559.729166666664</v>
      </c>
      <c r="O2923" s="39">
        <v>6870352605</v>
      </c>
      <c r="P2923" s="42" t="s">
        <v>315</v>
      </c>
      <c r="Q2923" s="42"/>
      <c r="R2923" s="60"/>
      <c r="S2923" s="42" t="s">
        <v>243</v>
      </c>
      <c r="T2923" s="68"/>
    </row>
    <row r="2924" spans="1:20" s="70" customFormat="1" x14ac:dyDescent="0.2">
      <c r="A2924" s="38" t="s">
        <v>10017</v>
      </c>
      <c r="B2924" s="39" t="s">
        <v>10018</v>
      </c>
      <c r="C2924" s="39" t="s">
        <v>10019</v>
      </c>
      <c r="D2924" s="38">
        <v>137974</v>
      </c>
      <c r="E2924" s="38"/>
      <c r="F2924" s="38"/>
      <c r="G2924" s="39" t="s">
        <v>3527</v>
      </c>
      <c r="H2924" s="38">
        <v>8263000113</v>
      </c>
      <c r="I2924" s="64" t="s">
        <v>10020</v>
      </c>
      <c r="J2924" s="7">
        <v>424145</v>
      </c>
      <c r="K2924" s="2"/>
      <c r="L2924" s="2">
        <v>76346.099999999991</v>
      </c>
      <c r="M2924" s="3">
        <f t="shared" si="45"/>
        <v>500491.1</v>
      </c>
      <c r="N2924" s="41">
        <v>44559.729166666664</v>
      </c>
      <c r="O2924" s="39">
        <v>6870352844</v>
      </c>
      <c r="P2924" s="39" t="s">
        <v>3282</v>
      </c>
      <c r="Q2924" s="40" t="s">
        <v>10021</v>
      </c>
      <c r="R2924" s="41">
        <v>44607</v>
      </c>
      <c r="S2924" s="42" t="s">
        <v>2417</v>
      </c>
      <c r="T2924" s="68"/>
    </row>
    <row r="2925" spans="1:20" s="70" customFormat="1" x14ac:dyDescent="0.2">
      <c r="A2925" s="38" t="s">
        <v>10022</v>
      </c>
      <c r="B2925" s="39" t="s">
        <v>10023</v>
      </c>
      <c r="C2925" s="39" t="s">
        <v>10024</v>
      </c>
      <c r="D2925" s="38">
        <v>821442</v>
      </c>
      <c r="E2925" s="38"/>
      <c r="F2925" s="38"/>
      <c r="G2925" s="39" t="s">
        <v>1950</v>
      </c>
      <c r="H2925" s="38">
        <v>8268006127</v>
      </c>
      <c r="I2925" s="40" t="s">
        <v>10025</v>
      </c>
      <c r="J2925" s="2">
        <v>1475990</v>
      </c>
      <c r="K2925" s="2"/>
      <c r="L2925" s="2">
        <v>265678.2</v>
      </c>
      <c r="M2925" s="3">
        <f t="shared" si="45"/>
        <v>1741668.2</v>
      </c>
      <c r="N2925" s="41">
        <v>44564.729166666664</v>
      </c>
      <c r="O2925" s="39">
        <v>44308446</v>
      </c>
      <c r="P2925" s="39" t="s">
        <v>52</v>
      </c>
      <c r="Q2925" s="40" t="s">
        <v>10026</v>
      </c>
      <c r="R2925" s="41">
        <v>44615</v>
      </c>
      <c r="S2925" s="39" t="s">
        <v>54</v>
      </c>
      <c r="T2925" s="68"/>
    </row>
    <row r="2926" spans="1:20" s="70" customFormat="1" x14ac:dyDescent="0.2">
      <c r="A2926" s="38" t="s">
        <v>10027</v>
      </c>
      <c r="B2926" s="39" t="s">
        <v>10028</v>
      </c>
      <c r="C2926" s="39" t="s">
        <v>10029</v>
      </c>
      <c r="D2926" s="38">
        <v>803629</v>
      </c>
      <c r="E2926" s="38"/>
      <c r="F2926" s="38"/>
      <c r="G2926" s="39" t="s">
        <v>5326</v>
      </c>
      <c r="H2926" s="38">
        <v>8268006549</v>
      </c>
      <c r="I2926" s="40" t="s">
        <v>10030</v>
      </c>
      <c r="J2926" s="2">
        <v>170000</v>
      </c>
      <c r="K2926" s="2"/>
      <c r="L2926" s="2">
        <v>30600</v>
      </c>
      <c r="M2926" s="3">
        <f t="shared" si="45"/>
        <v>200600</v>
      </c>
      <c r="N2926" s="41">
        <v>44561.729166666664</v>
      </c>
      <c r="O2926" s="39">
        <v>44308939</v>
      </c>
      <c r="P2926" s="39" t="s">
        <v>52</v>
      </c>
      <c r="Q2926" s="40">
        <v>202010237878</v>
      </c>
      <c r="R2926" s="41">
        <v>44594</v>
      </c>
      <c r="S2926" s="39" t="s">
        <v>54</v>
      </c>
      <c r="T2926" s="68"/>
    </row>
    <row r="2927" spans="1:20" s="70" customFormat="1" x14ac:dyDescent="0.2">
      <c r="A2927" s="38" t="s">
        <v>10031</v>
      </c>
      <c r="B2927" s="39" t="s">
        <v>10032</v>
      </c>
      <c r="C2927" s="39" t="s">
        <v>10033</v>
      </c>
      <c r="D2927" s="38">
        <v>919962</v>
      </c>
      <c r="E2927" s="38" t="s">
        <v>23069</v>
      </c>
      <c r="F2927" s="38"/>
      <c r="G2927" s="39" t="s">
        <v>6950</v>
      </c>
      <c r="H2927" s="38">
        <v>8268006324</v>
      </c>
      <c r="I2927" s="40" t="s">
        <v>10034</v>
      </c>
      <c r="J2927" s="3">
        <v>3711578.78</v>
      </c>
      <c r="K2927" s="3"/>
      <c r="L2927" s="2">
        <v>668084.22</v>
      </c>
      <c r="M2927" s="3">
        <f t="shared" si="45"/>
        <v>4379663</v>
      </c>
      <c r="N2927" s="41">
        <v>44564.729166666664</v>
      </c>
      <c r="O2927" s="39">
        <v>44324139</v>
      </c>
      <c r="P2927" s="39" t="s">
        <v>3282</v>
      </c>
      <c r="Q2927" s="40">
        <v>202010689923</v>
      </c>
      <c r="R2927" s="41">
        <v>44594</v>
      </c>
      <c r="S2927" s="42" t="s">
        <v>2417</v>
      </c>
      <c r="T2927" s="68"/>
    </row>
    <row r="2928" spans="1:20" s="70" customFormat="1" x14ac:dyDescent="0.2">
      <c r="A2928" s="38" t="s">
        <v>1434</v>
      </c>
      <c r="B2928" s="42"/>
      <c r="C2928" s="42"/>
      <c r="D2928" s="38"/>
      <c r="E2928" s="38"/>
      <c r="F2928" s="38"/>
      <c r="G2928" s="42" t="s">
        <v>1435</v>
      </c>
      <c r="H2928" s="38"/>
      <c r="I2928" s="40" t="s">
        <v>10035</v>
      </c>
      <c r="J2928" s="3">
        <v>2580.59</v>
      </c>
      <c r="K2928" s="3"/>
      <c r="L2928" s="3"/>
      <c r="M2928" s="3">
        <f t="shared" si="45"/>
        <v>2580.59</v>
      </c>
      <c r="N2928" s="41">
        <v>44583</v>
      </c>
      <c r="O2928" s="39"/>
      <c r="P2928" s="42"/>
      <c r="Q2928" s="42"/>
      <c r="R2928" s="60"/>
      <c r="S2928" s="42" t="s">
        <v>243</v>
      </c>
      <c r="T2928" s="68"/>
    </row>
    <row r="2929" spans="1:20" s="70" customFormat="1" x14ac:dyDescent="0.2">
      <c r="A2929" s="38" t="s">
        <v>1434</v>
      </c>
      <c r="B2929" s="42"/>
      <c r="C2929" s="42"/>
      <c r="D2929" s="38"/>
      <c r="E2929" s="38"/>
      <c r="F2929" s="38"/>
      <c r="G2929" s="42" t="s">
        <v>1435</v>
      </c>
      <c r="H2929" s="38"/>
      <c r="I2929" s="40" t="s">
        <v>10035</v>
      </c>
      <c r="J2929" s="3">
        <v>986.3</v>
      </c>
      <c r="K2929" s="3"/>
      <c r="L2929" s="3"/>
      <c r="M2929" s="3">
        <f t="shared" si="45"/>
        <v>986.3</v>
      </c>
      <c r="N2929" s="41">
        <v>44583</v>
      </c>
      <c r="O2929" s="39"/>
      <c r="P2929" s="42"/>
      <c r="Q2929" s="42"/>
      <c r="R2929" s="60"/>
      <c r="S2929" s="42" t="s">
        <v>243</v>
      </c>
      <c r="T2929" s="68"/>
    </row>
    <row r="2930" spans="1:20" s="70" customFormat="1" x14ac:dyDescent="0.2">
      <c r="A2930" s="38" t="s">
        <v>6167</v>
      </c>
      <c r="B2930" s="1"/>
      <c r="C2930" s="1"/>
      <c r="D2930" s="51"/>
      <c r="E2930" s="38"/>
      <c r="F2930" s="51"/>
      <c r="G2930" s="39" t="s">
        <v>6168</v>
      </c>
      <c r="H2930" s="53"/>
      <c r="I2930" s="54" t="s">
        <v>10036</v>
      </c>
      <c r="J2930" s="35">
        <v>3215.15</v>
      </c>
      <c r="K2930" s="1"/>
      <c r="L2930" s="1"/>
      <c r="M2930" s="3">
        <f t="shared" si="45"/>
        <v>3215.15</v>
      </c>
      <c r="N2930" s="63"/>
      <c r="O2930" s="56"/>
      <c r="P2930" s="1"/>
      <c r="Q2930" s="1"/>
      <c r="R2930" s="57"/>
      <c r="S2930" s="42" t="s">
        <v>2417</v>
      </c>
      <c r="T2930" s="68"/>
    </row>
    <row r="2931" spans="1:20" s="70" customFormat="1" x14ac:dyDescent="0.2">
      <c r="A2931" s="38" t="s">
        <v>1434</v>
      </c>
      <c r="B2931" s="42"/>
      <c r="C2931" s="42"/>
      <c r="D2931" s="38"/>
      <c r="E2931" s="38"/>
      <c r="F2931" s="38"/>
      <c r="G2931" s="42" t="s">
        <v>1435</v>
      </c>
      <c r="H2931" s="38"/>
      <c r="I2931" s="40" t="s">
        <v>10037</v>
      </c>
      <c r="J2931" s="3">
        <v>33944.300000000003</v>
      </c>
      <c r="K2931" s="3"/>
      <c r="L2931" s="3"/>
      <c r="M2931" s="3">
        <f t="shared" si="45"/>
        <v>33944.300000000003</v>
      </c>
      <c r="N2931" s="41">
        <v>44585</v>
      </c>
      <c r="O2931" s="39"/>
      <c r="P2931" s="42"/>
      <c r="Q2931" s="42"/>
      <c r="R2931" s="60"/>
      <c r="S2931" s="42" t="s">
        <v>243</v>
      </c>
      <c r="T2931" s="68"/>
    </row>
    <row r="2932" spans="1:20" s="70" customFormat="1" x14ac:dyDescent="0.2">
      <c r="A2932" s="38" t="s">
        <v>63</v>
      </c>
      <c r="B2932" s="1"/>
      <c r="C2932" s="1"/>
      <c r="D2932" s="51"/>
      <c r="E2932" s="38"/>
      <c r="F2932" s="51"/>
      <c r="G2932" s="52" t="s">
        <v>64</v>
      </c>
      <c r="H2932" s="53"/>
      <c r="I2932" s="54" t="s">
        <v>10038</v>
      </c>
      <c r="J2932" s="35">
        <v>840.07</v>
      </c>
      <c r="K2932" s="1"/>
      <c r="L2932" s="1"/>
      <c r="M2932" s="3">
        <f t="shared" si="45"/>
        <v>840.07</v>
      </c>
      <c r="N2932" s="41">
        <v>44585</v>
      </c>
      <c r="O2932" s="56"/>
      <c r="P2932" s="1"/>
      <c r="Q2932" s="1"/>
      <c r="R2932" s="57"/>
      <c r="S2932" s="39" t="s">
        <v>54</v>
      </c>
      <c r="T2932" s="68"/>
    </row>
    <row r="2933" spans="1:20" s="70" customFormat="1" x14ac:dyDescent="0.2">
      <c r="A2933" s="38" t="s">
        <v>6167</v>
      </c>
      <c r="B2933" s="1"/>
      <c r="C2933" s="1"/>
      <c r="D2933" s="51"/>
      <c r="E2933" s="38"/>
      <c r="F2933" s="51"/>
      <c r="G2933" s="39" t="s">
        <v>6168</v>
      </c>
      <c r="H2933" s="53"/>
      <c r="I2933" s="54" t="s">
        <v>10039</v>
      </c>
      <c r="J2933" s="35">
        <v>560.04999999999995</v>
      </c>
      <c r="K2933" s="1"/>
      <c r="L2933" s="1"/>
      <c r="M2933" s="3">
        <f t="shared" si="45"/>
        <v>560.04999999999995</v>
      </c>
      <c r="N2933" s="63"/>
      <c r="O2933" s="56"/>
      <c r="P2933" s="1"/>
      <c r="Q2933" s="1"/>
      <c r="R2933" s="57"/>
      <c r="S2933" s="42" t="s">
        <v>2417</v>
      </c>
      <c r="T2933" s="68"/>
    </row>
    <row r="2934" spans="1:20" s="70" customFormat="1" x14ac:dyDescent="0.2">
      <c r="A2934" s="38" t="s">
        <v>1984</v>
      </c>
      <c r="B2934" s="42"/>
      <c r="C2934" s="42"/>
      <c r="D2934" s="38"/>
      <c r="E2934" s="38"/>
      <c r="F2934" s="38"/>
      <c r="G2934" s="42" t="s">
        <v>310</v>
      </c>
      <c r="H2934" s="38"/>
      <c r="I2934" s="40" t="s">
        <v>10040</v>
      </c>
      <c r="J2934" s="3">
        <v>61950</v>
      </c>
      <c r="K2934" s="3"/>
      <c r="L2934" s="3"/>
      <c r="M2934" s="3">
        <f t="shared" si="45"/>
        <v>61950</v>
      </c>
      <c r="N2934" s="41">
        <v>44586</v>
      </c>
      <c r="O2934" s="39"/>
      <c r="P2934" s="42"/>
      <c r="Q2934" s="42"/>
      <c r="R2934" s="60"/>
      <c r="S2934" s="42" t="s">
        <v>243</v>
      </c>
      <c r="T2934" s="68"/>
    </row>
    <row r="2935" spans="1:20" s="70" customFormat="1" x14ac:dyDescent="0.2">
      <c r="A2935" s="38" t="s">
        <v>1984</v>
      </c>
      <c r="B2935" s="42"/>
      <c r="C2935" s="42"/>
      <c r="D2935" s="38"/>
      <c r="E2935" s="38"/>
      <c r="F2935" s="38"/>
      <c r="G2935" s="42" t="s">
        <v>310</v>
      </c>
      <c r="H2935" s="38"/>
      <c r="I2935" s="40" t="s">
        <v>10040</v>
      </c>
      <c r="J2935" s="3">
        <v>203289.98</v>
      </c>
      <c r="K2935" s="3"/>
      <c r="L2935" s="3"/>
      <c r="M2935" s="3">
        <f t="shared" si="45"/>
        <v>203289.98</v>
      </c>
      <c r="N2935" s="41">
        <v>44586</v>
      </c>
      <c r="O2935" s="39"/>
      <c r="P2935" s="42"/>
      <c r="Q2935" s="42"/>
      <c r="R2935" s="60"/>
      <c r="S2935" s="42" t="s">
        <v>243</v>
      </c>
      <c r="T2935" s="68"/>
    </row>
    <row r="2936" spans="1:20" s="70" customFormat="1" x14ac:dyDescent="0.2">
      <c r="A2936" s="38" t="s">
        <v>1984</v>
      </c>
      <c r="B2936" s="42"/>
      <c r="C2936" s="42"/>
      <c r="D2936" s="38"/>
      <c r="E2936" s="38"/>
      <c r="F2936" s="38"/>
      <c r="G2936" s="42" t="s">
        <v>310</v>
      </c>
      <c r="H2936" s="38"/>
      <c r="I2936" s="40" t="s">
        <v>10040</v>
      </c>
      <c r="J2936" s="3">
        <v>183867.78</v>
      </c>
      <c r="K2936" s="3"/>
      <c r="L2936" s="3"/>
      <c r="M2936" s="3">
        <f t="shared" si="45"/>
        <v>183867.78</v>
      </c>
      <c r="N2936" s="41">
        <v>44586</v>
      </c>
      <c r="O2936" s="39"/>
      <c r="P2936" s="42"/>
      <c r="Q2936" s="42"/>
      <c r="R2936" s="60"/>
      <c r="S2936" s="42" t="s">
        <v>243</v>
      </c>
      <c r="T2936" s="68"/>
    </row>
    <row r="2937" spans="1:20" s="70" customFormat="1" x14ac:dyDescent="0.2">
      <c r="A2937" s="38" t="s">
        <v>1984</v>
      </c>
      <c r="B2937" s="42"/>
      <c r="C2937" s="42"/>
      <c r="D2937" s="38"/>
      <c r="E2937" s="38"/>
      <c r="F2937" s="38"/>
      <c r="G2937" s="42" t="s">
        <v>310</v>
      </c>
      <c r="H2937" s="38"/>
      <c r="I2937" s="40" t="s">
        <v>10040</v>
      </c>
      <c r="J2937" s="3">
        <v>-61950</v>
      </c>
      <c r="K2937" s="3"/>
      <c r="L2937" s="3"/>
      <c r="M2937" s="3">
        <f t="shared" si="45"/>
        <v>-61950</v>
      </c>
      <c r="N2937" s="41">
        <v>44586</v>
      </c>
      <c r="O2937" s="39"/>
      <c r="P2937" s="42"/>
      <c r="Q2937" s="42"/>
      <c r="R2937" s="60"/>
      <c r="S2937" s="42" t="s">
        <v>243</v>
      </c>
      <c r="T2937" s="68"/>
    </row>
    <row r="2938" spans="1:20" s="70" customFormat="1" x14ac:dyDescent="0.2">
      <c r="A2938" s="38" t="s">
        <v>1984</v>
      </c>
      <c r="B2938" s="42"/>
      <c r="C2938" s="42"/>
      <c r="D2938" s="38"/>
      <c r="E2938" s="38"/>
      <c r="F2938" s="38"/>
      <c r="G2938" s="42" t="s">
        <v>310</v>
      </c>
      <c r="H2938" s="38"/>
      <c r="I2938" s="40" t="s">
        <v>10040</v>
      </c>
      <c r="J2938" s="3">
        <v>-203289.98</v>
      </c>
      <c r="K2938" s="3"/>
      <c r="L2938" s="3"/>
      <c r="M2938" s="3">
        <f t="shared" si="45"/>
        <v>-203289.98</v>
      </c>
      <c r="N2938" s="41">
        <v>44586</v>
      </c>
      <c r="O2938" s="39"/>
      <c r="P2938" s="42"/>
      <c r="Q2938" s="42"/>
      <c r="R2938" s="60"/>
      <c r="S2938" s="42" t="s">
        <v>243</v>
      </c>
      <c r="T2938" s="68"/>
    </row>
    <row r="2939" spans="1:20" s="70" customFormat="1" x14ac:dyDescent="0.2">
      <c r="A2939" s="38" t="s">
        <v>1984</v>
      </c>
      <c r="B2939" s="42"/>
      <c r="C2939" s="42"/>
      <c r="D2939" s="38"/>
      <c r="E2939" s="38"/>
      <c r="F2939" s="38"/>
      <c r="G2939" s="42" t="s">
        <v>310</v>
      </c>
      <c r="H2939" s="38"/>
      <c r="I2939" s="40" t="s">
        <v>10040</v>
      </c>
      <c r="J2939" s="3">
        <v>-183867.78</v>
      </c>
      <c r="K2939" s="3"/>
      <c r="L2939" s="3"/>
      <c r="M2939" s="3">
        <f t="shared" si="45"/>
        <v>-183867.78</v>
      </c>
      <c r="N2939" s="41">
        <v>44586</v>
      </c>
      <c r="O2939" s="39"/>
      <c r="P2939" s="42"/>
      <c r="Q2939" s="42"/>
      <c r="R2939" s="60"/>
      <c r="S2939" s="42" t="s">
        <v>243</v>
      </c>
      <c r="T2939" s="68"/>
    </row>
    <row r="2940" spans="1:20" s="70" customFormat="1" x14ac:dyDescent="0.2">
      <c r="A2940" s="38" t="s">
        <v>63</v>
      </c>
      <c r="B2940" s="1"/>
      <c r="C2940" s="1"/>
      <c r="D2940" s="51"/>
      <c r="E2940" s="38"/>
      <c r="F2940" s="51"/>
      <c r="G2940" s="52" t="s">
        <v>64</v>
      </c>
      <c r="H2940" s="53"/>
      <c r="I2940" s="54" t="s">
        <v>10041</v>
      </c>
      <c r="J2940" s="35">
        <v>1479.91</v>
      </c>
      <c r="K2940" s="1"/>
      <c r="L2940" s="1"/>
      <c r="M2940" s="3">
        <f t="shared" si="45"/>
        <v>1479.91</v>
      </c>
      <c r="N2940" s="41">
        <v>44586</v>
      </c>
      <c r="O2940" s="56"/>
      <c r="P2940" s="1"/>
      <c r="Q2940" s="1"/>
      <c r="R2940" s="57"/>
      <c r="S2940" s="39" t="s">
        <v>54</v>
      </c>
      <c r="T2940" s="68"/>
    </row>
    <row r="2941" spans="1:20" s="70" customFormat="1" x14ac:dyDescent="0.2">
      <c r="A2941" s="38" t="s">
        <v>63</v>
      </c>
      <c r="B2941" s="1"/>
      <c r="C2941" s="1"/>
      <c r="D2941" s="51"/>
      <c r="E2941" s="38"/>
      <c r="F2941" s="51"/>
      <c r="G2941" s="52" t="s">
        <v>64</v>
      </c>
      <c r="H2941" s="53"/>
      <c r="I2941" s="54" t="s">
        <v>10041</v>
      </c>
      <c r="J2941" s="35">
        <v>740</v>
      </c>
      <c r="K2941" s="1"/>
      <c r="L2941" s="1"/>
      <c r="M2941" s="3">
        <f t="shared" si="45"/>
        <v>740</v>
      </c>
      <c r="N2941" s="41">
        <v>44586</v>
      </c>
      <c r="O2941" s="56"/>
      <c r="P2941" s="1"/>
      <c r="Q2941" s="1"/>
      <c r="R2941" s="57"/>
      <c r="S2941" s="39" t="s">
        <v>54</v>
      </c>
      <c r="T2941" s="68"/>
    </row>
    <row r="2942" spans="1:20" s="70" customFormat="1" x14ac:dyDescent="0.2">
      <c r="A2942" s="38" t="s">
        <v>6167</v>
      </c>
      <c r="B2942" s="1"/>
      <c r="C2942" s="1"/>
      <c r="D2942" s="51"/>
      <c r="E2942" s="38"/>
      <c r="F2942" s="51"/>
      <c r="G2942" s="39" t="s">
        <v>6168</v>
      </c>
      <c r="H2942" s="53"/>
      <c r="I2942" s="54" t="s">
        <v>10042</v>
      </c>
      <c r="J2942" s="35">
        <v>2993.35</v>
      </c>
      <c r="K2942" s="1"/>
      <c r="L2942" s="1"/>
      <c r="M2942" s="3">
        <f t="shared" si="45"/>
        <v>2993.35</v>
      </c>
      <c r="N2942" s="63"/>
      <c r="O2942" s="56"/>
      <c r="P2942" s="1"/>
      <c r="Q2942" s="1"/>
      <c r="R2942" s="57"/>
      <c r="S2942" s="42" t="s">
        <v>2417</v>
      </c>
      <c r="T2942" s="68"/>
    </row>
    <row r="2943" spans="1:20" s="70" customFormat="1" x14ac:dyDescent="0.2">
      <c r="A2943" s="38" t="s">
        <v>10043</v>
      </c>
      <c r="B2943" s="42" t="s">
        <v>10044</v>
      </c>
      <c r="C2943" s="42" t="s">
        <v>10045</v>
      </c>
      <c r="D2943" s="38">
        <v>407261</v>
      </c>
      <c r="E2943" s="38"/>
      <c r="F2943" s="38"/>
      <c r="G2943" s="42" t="s">
        <v>58</v>
      </c>
      <c r="H2943" s="38">
        <v>8266013433</v>
      </c>
      <c r="I2943" s="40">
        <v>9854024786</v>
      </c>
      <c r="J2943" s="3">
        <v>68407.86</v>
      </c>
      <c r="K2943" s="3"/>
      <c r="L2943" s="3">
        <v>0</v>
      </c>
      <c r="M2943" s="3">
        <f t="shared" si="45"/>
        <v>68407.86</v>
      </c>
      <c r="N2943" s="41">
        <v>44578.729166666664</v>
      </c>
      <c r="O2943" s="39">
        <v>6870357015</v>
      </c>
      <c r="P2943" s="42" t="s">
        <v>315</v>
      </c>
      <c r="Q2943" s="42"/>
      <c r="R2943" s="60"/>
      <c r="S2943" s="42" t="s">
        <v>243</v>
      </c>
      <c r="T2943" s="68" t="s">
        <v>506</v>
      </c>
    </row>
    <row r="2944" spans="1:20" s="70" customFormat="1" x14ac:dyDescent="0.2">
      <c r="A2944" s="38" t="s">
        <v>10046</v>
      </c>
      <c r="B2944" s="42" t="s">
        <v>10047</v>
      </c>
      <c r="C2944" s="42" t="s">
        <v>10048</v>
      </c>
      <c r="D2944" s="38">
        <v>407261</v>
      </c>
      <c r="E2944" s="38"/>
      <c r="F2944" s="38"/>
      <c r="G2944" s="42" t="s">
        <v>58</v>
      </c>
      <c r="H2944" s="38">
        <v>8266013433</v>
      </c>
      <c r="I2944" s="40">
        <v>9854024753</v>
      </c>
      <c r="J2944" s="3">
        <v>68353.87</v>
      </c>
      <c r="K2944" s="3"/>
      <c r="L2944" s="3">
        <v>0</v>
      </c>
      <c r="M2944" s="3">
        <f t="shared" si="45"/>
        <v>68353.87</v>
      </c>
      <c r="N2944" s="41">
        <v>44576.729166666664</v>
      </c>
      <c r="O2944" s="39">
        <v>6870357743</v>
      </c>
      <c r="P2944" s="42" t="s">
        <v>315</v>
      </c>
      <c r="Q2944" s="42"/>
      <c r="R2944" s="60"/>
      <c r="S2944" s="42" t="s">
        <v>243</v>
      </c>
      <c r="T2944" s="68" t="s">
        <v>506</v>
      </c>
    </row>
    <row r="2945" spans="1:20" s="70" customFormat="1" x14ac:dyDescent="0.2">
      <c r="A2945" s="38" t="s">
        <v>10049</v>
      </c>
      <c r="B2945" s="42" t="s">
        <v>10050</v>
      </c>
      <c r="C2945" s="42" t="s">
        <v>10051</v>
      </c>
      <c r="D2945" s="38">
        <v>407261</v>
      </c>
      <c r="E2945" s="38"/>
      <c r="F2945" s="38"/>
      <c r="G2945" s="42" t="s">
        <v>58</v>
      </c>
      <c r="H2945" s="38">
        <v>8266013432</v>
      </c>
      <c r="I2945" s="40">
        <v>9854024752</v>
      </c>
      <c r="J2945" s="3">
        <v>12410.4</v>
      </c>
      <c r="K2945" s="3"/>
      <c r="L2945" s="3">
        <v>0</v>
      </c>
      <c r="M2945" s="3">
        <f t="shared" si="45"/>
        <v>12410.4</v>
      </c>
      <c r="N2945" s="41">
        <v>44576.729166666664</v>
      </c>
      <c r="O2945" s="39">
        <v>6870357749</v>
      </c>
      <c r="P2945" s="42" t="s">
        <v>315</v>
      </c>
      <c r="Q2945" s="42"/>
      <c r="R2945" s="60"/>
      <c r="S2945" s="42" t="s">
        <v>243</v>
      </c>
      <c r="T2945" s="68" t="s">
        <v>506</v>
      </c>
    </row>
    <row r="2946" spans="1:20" s="70" customFormat="1" x14ac:dyDescent="0.2">
      <c r="A2946" s="38" t="s">
        <v>1434</v>
      </c>
      <c r="B2946" s="42"/>
      <c r="C2946" s="42"/>
      <c r="D2946" s="38"/>
      <c r="E2946" s="38"/>
      <c r="F2946" s="38"/>
      <c r="G2946" s="42" t="s">
        <v>1435</v>
      </c>
      <c r="H2946" s="38"/>
      <c r="I2946" s="40" t="s">
        <v>10052</v>
      </c>
      <c r="J2946" s="3">
        <v>2814.9</v>
      </c>
      <c r="K2946" s="3"/>
      <c r="L2946" s="3"/>
      <c r="M2946" s="3">
        <f t="shared" si="45"/>
        <v>2814.9</v>
      </c>
      <c r="N2946" s="41">
        <v>44588</v>
      </c>
      <c r="O2946" s="39"/>
      <c r="P2946" s="42"/>
      <c r="Q2946" s="42"/>
      <c r="R2946" s="60"/>
      <c r="S2946" s="42" t="s">
        <v>243</v>
      </c>
      <c r="T2946" s="68"/>
    </row>
    <row r="2947" spans="1:20" s="70" customFormat="1" x14ac:dyDescent="0.2">
      <c r="A2947" s="38" t="s">
        <v>63</v>
      </c>
      <c r="B2947" s="1"/>
      <c r="C2947" s="1"/>
      <c r="D2947" s="51"/>
      <c r="E2947" s="38"/>
      <c r="F2947" s="51"/>
      <c r="G2947" s="52" t="s">
        <v>64</v>
      </c>
      <c r="H2947" s="53"/>
      <c r="I2947" s="54" t="s">
        <v>10053</v>
      </c>
      <c r="J2947" s="35">
        <v>840.08</v>
      </c>
      <c r="K2947" s="1"/>
      <c r="L2947" s="1"/>
      <c r="M2947" s="3">
        <f t="shared" si="45"/>
        <v>840.08</v>
      </c>
      <c r="N2947" s="41">
        <v>44588</v>
      </c>
      <c r="O2947" s="56"/>
      <c r="P2947" s="1"/>
      <c r="Q2947" s="1"/>
      <c r="R2947" s="57"/>
      <c r="S2947" s="39" t="s">
        <v>54</v>
      </c>
      <c r="T2947" s="68"/>
    </row>
    <row r="2948" spans="1:20" s="70" customFormat="1" x14ac:dyDescent="0.2">
      <c r="A2948" s="38" t="s">
        <v>6167</v>
      </c>
      <c r="B2948" s="1"/>
      <c r="C2948" s="1"/>
      <c r="D2948" s="51"/>
      <c r="E2948" s="38"/>
      <c r="F2948" s="51"/>
      <c r="G2948" s="39" t="s">
        <v>6168</v>
      </c>
      <c r="H2948" s="53"/>
      <c r="I2948" s="54" t="s">
        <v>10054</v>
      </c>
      <c r="J2948" s="35">
        <v>4822.7299999999996</v>
      </c>
      <c r="K2948" s="1"/>
      <c r="L2948" s="1"/>
      <c r="M2948" s="3">
        <f t="shared" si="45"/>
        <v>4822.7299999999996</v>
      </c>
      <c r="N2948" s="63"/>
      <c r="O2948" s="56"/>
      <c r="P2948" s="1"/>
      <c r="Q2948" s="1"/>
      <c r="R2948" s="57"/>
      <c r="S2948" s="42" t="s">
        <v>2417</v>
      </c>
      <c r="T2948" s="68"/>
    </row>
    <row r="2949" spans="1:20" s="70" customFormat="1" x14ac:dyDescent="0.2">
      <c r="A2949" s="38" t="s">
        <v>10055</v>
      </c>
      <c r="B2949" s="39" t="s">
        <v>10056</v>
      </c>
      <c r="C2949" s="39" t="s">
        <v>10057</v>
      </c>
      <c r="D2949" s="38">
        <v>130552</v>
      </c>
      <c r="E2949" s="38"/>
      <c r="F2949" s="38"/>
      <c r="G2949" s="39" t="s">
        <v>3037</v>
      </c>
      <c r="H2949" s="38">
        <v>8266013096</v>
      </c>
      <c r="I2949" s="40" t="s">
        <v>10058</v>
      </c>
      <c r="J2949" s="2">
        <v>191850</v>
      </c>
      <c r="K2949" s="2"/>
      <c r="L2949" s="2">
        <v>34533</v>
      </c>
      <c r="M2949" s="3">
        <f t="shared" si="45"/>
        <v>226383</v>
      </c>
      <c r="N2949" s="41">
        <v>44564.729166666664</v>
      </c>
      <c r="O2949" s="39">
        <v>6870359653</v>
      </c>
      <c r="P2949" s="39" t="s">
        <v>3282</v>
      </c>
      <c r="Q2949" s="40" t="s">
        <v>10059</v>
      </c>
      <c r="R2949" s="41">
        <v>44603</v>
      </c>
      <c r="S2949" s="42" t="s">
        <v>2417</v>
      </c>
      <c r="T2949" s="68"/>
    </row>
    <row r="2950" spans="1:20" s="70" customFormat="1" x14ac:dyDescent="0.2">
      <c r="A2950" s="38" t="s">
        <v>10060</v>
      </c>
      <c r="B2950" s="42" t="s">
        <v>10061</v>
      </c>
      <c r="C2950" s="42" t="s">
        <v>10062</v>
      </c>
      <c r="D2950" s="38">
        <v>508615</v>
      </c>
      <c r="E2950" s="38"/>
      <c r="F2950" s="38"/>
      <c r="G2950" s="42" t="s">
        <v>6770</v>
      </c>
      <c r="H2950" s="38">
        <v>8266013216</v>
      </c>
      <c r="I2950" s="40">
        <v>970</v>
      </c>
      <c r="J2950" s="3">
        <v>87590.677966101706</v>
      </c>
      <c r="K2950" s="3"/>
      <c r="L2950" s="3">
        <v>15766.322033898306</v>
      </c>
      <c r="M2950" s="3">
        <f t="shared" ref="M2950:M3013" si="46">SUM(J2950:L2950)</f>
        <v>103357.00000000001</v>
      </c>
      <c r="N2950" s="41">
        <v>44573.729166666664</v>
      </c>
      <c r="O2950" s="39">
        <v>6870359804</v>
      </c>
      <c r="P2950" s="42" t="s">
        <v>315</v>
      </c>
      <c r="Q2950" s="42" t="s">
        <v>10063</v>
      </c>
      <c r="R2950" s="60">
        <v>44621</v>
      </c>
      <c r="S2950" s="42" t="s">
        <v>243</v>
      </c>
      <c r="T2950" s="68"/>
    </row>
    <row r="2951" spans="1:20" s="70" customFormat="1" x14ac:dyDescent="0.2">
      <c r="A2951" s="38" t="s">
        <v>10064</v>
      </c>
      <c r="B2951" s="42" t="s">
        <v>10065</v>
      </c>
      <c r="C2951" s="42" t="s">
        <v>10066</v>
      </c>
      <c r="D2951" s="38">
        <v>407048</v>
      </c>
      <c r="E2951" s="38"/>
      <c r="F2951" s="38"/>
      <c r="G2951" s="42" t="s">
        <v>6256</v>
      </c>
      <c r="H2951" s="38">
        <v>8266013252</v>
      </c>
      <c r="I2951" s="40" t="s">
        <v>10067</v>
      </c>
      <c r="J2951" s="3">
        <v>71058</v>
      </c>
      <c r="K2951" s="3"/>
      <c r="L2951" s="3">
        <v>12790.439999999999</v>
      </c>
      <c r="M2951" s="3">
        <f t="shared" si="46"/>
        <v>83848.44</v>
      </c>
      <c r="N2951" s="41">
        <v>44553.729166666664</v>
      </c>
      <c r="O2951" s="39">
        <v>6870360511</v>
      </c>
      <c r="P2951" s="42" t="s">
        <v>315</v>
      </c>
      <c r="Q2951" s="42" t="s">
        <v>10068</v>
      </c>
      <c r="R2951" s="60">
        <v>44600</v>
      </c>
      <c r="S2951" s="42" t="s">
        <v>243</v>
      </c>
      <c r="T2951" s="68"/>
    </row>
    <row r="2952" spans="1:20" s="70" customFormat="1" x14ac:dyDescent="0.2">
      <c r="A2952" s="38" t="s">
        <v>10069</v>
      </c>
      <c r="B2952" s="42" t="s">
        <v>10070</v>
      </c>
      <c r="C2952" s="42" t="s">
        <v>10071</v>
      </c>
      <c r="D2952" s="38">
        <v>125291</v>
      </c>
      <c r="E2952" s="38"/>
      <c r="F2952" s="38"/>
      <c r="G2952" s="42" t="s">
        <v>9176</v>
      </c>
      <c r="H2952" s="38">
        <v>8266013343</v>
      </c>
      <c r="I2952" s="40">
        <v>1694</v>
      </c>
      <c r="J2952" s="3">
        <v>54870.400000000001</v>
      </c>
      <c r="K2952" s="3"/>
      <c r="L2952" s="3">
        <v>9876.6</v>
      </c>
      <c r="M2952" s="3">
        <f t="shared" si="46"/>
        <v>64747</v>
      </c>
      <c r="N2952" s="41">
        <v>44565.729166666664</v>
      </c>
      <c r="O2952" s="39">
        <v>6870360531</v>
      </c>
      <c r="P2952" s="42" t="s">
        <v>315</v>
      </c>
      <c r="Q2952" s="42" t="s">
        <v>10072</v>
      </c>
      <c r="R2952" s="60">
        <v>44609</v>
      </c>
      <c r="S2952" s="42" t="s">
        <v>243</v>
      </c>
      <c r="T2952" s="68"/>
    </row>
    <row r="2953" spans="1:20" s="70" customFormat="1" x14ac:dyDescent="0.2">
      <c r="A2953" s="38" t="s">
        <v>10073</v>
      </c>
      <c r="B2953" s="39" t="s">
        <v>10074</v>
      </c>
      <c r="C2953" s="39" t="s">
        <v>10075</v>
      </c>
      <c r="D2953" s="38">
        <v>820963</v>
      </c>
      <c r="E2953" s="38"/>
      <c r="F2953" s="38"/>
      <c r="G2953" s="39" t="s">
        <v>10076</v>
      </c>
      <c r="H2953" s="38">
        <v>8268007085</v>
      </c>
      <c r="I2953" s="40">
        <v>498</v>
      </c>
      <c r="J2953" s="2">
        <v>58275</v>
      </c>
      <c r="K2953" s="2"/>
      <c r="L2953" s="2">
        <v>0</v>
      </c>
      <c r="M2953" s="3">
        <f t="shared" si="46"/>
        <v>58275</v>
      </c>
      <c r="N2953" s="41">
        <v>44565.729166666664</v>
      </c>
      <c r="O2953" s="39">
        <v>3445026272</v>
      </c>
      <c r="P2953" s="39" t="s">
        <v>3282</v>
      </c>
      <c r="Q2953" s="40" t="s">
        <v>10077</v>
      </c>
      <c r="R2953" s="41">
        <v>44594</v>
      </c>
      <c r="S2953" s="42" t="s">
        <v>2417</v>
      </c>
      <c r="T2953" s="68"/>
    </row>
    <row r="2954" spans="1:20" s="70" customFormat="1" x14ac:dyDescent="0.2">
      <c r="A2954" s="38" t="s">
        <v>10078</v>
      </c>
      <c r="B2954" s="39" t="s">
        <v>10079</v>
      </c>
      <c r="C2954" s="39" t="s">
        <v>10080</v>
      </c>
      <c r="D2954" s="38">
        <v>820963</v>
      </c>
      <c r="E2954" s="38"/>
      <c r="F2954" s="38"/>
      <c r="G2954" s="39" t="s">
        <v>10076</v>
      </c>
      <c r="H2954" s="38">
        <v>8268007085</v>
      </c>
      <c r="I2954" s="40">
        <v>419</v>
      </c>
      <c r="J2954" s="2">
        <v>58800</v>
      </c>
      <c r="K2954" s="2"/>
      <c r="L2954" s="2">
        <v>0</v>
      </c>
      <c r="M2954" s="3">
        <f t="shared" si="46"/>
        <v>58800</v>
      </c>
      <c r="N2954" s="41">
        <v>44538.729166666664</v>
      </c>
      <c r="O2954" s="39">
        <v>3445026273</v>
      </c>
      <c r="P2954" s="39" t="s">
        <v>3282</v>
      </c>
      <c r="Q2954" s="40" t="s">
        <v>10077</v>
      </c>
      <c r="R2954" s="41">
        <v>44594</v>
      </c>
      <c r="S2954" s="42" t="s">
        <v>2417</v>
      </c>
      <c r="T2954" s="68"/>
    </row>
    <row r="2955" spans="1:20" s="70" customFormat="1" x14ac:dyDescent="0.2">
      <c r="A2955" s="38" t="s">
        <v>10081</v>
      </c>
      <c r="B2955" s="42" t="s">
        <v>10082</v>
      </c>
      <c r="C2955" s="42" t="s">
        <v>10083</v>
      </c>
      <c r="D2955" s="38">
        <v>407000</v>
      </c>
      <c r="E2955" s="38"/>
      <c r="F2955" s="38"/>
      <c r="G2955" s="42" t="s">
        <v>9730</v>
      </c>
      <c r="H2955" s="38">
        <v>8266013050</v>
      </c>
      <c r="I2955" s="40" t="s">
        <v>10084</v>
      </c>
      <c r="J2955" s="3">
        <v>53503.796610169498</v>
      </c>
      <c r="K2955" s="3"/>
      <c r="L2955" s="3">
        <v>9630.6833898305085</v>
      </c>
      <c r="M2955" s="3">
        <f t="shared" si="46"/>
        <v>63134.48000000001</v>
      </c>
      <c r="N2955" s="41">
        <v>44561.729166666664</v>
      </c>
      <c r="O2955" s="39">
        <v>6870361681</v>
      </c>
      <c r="P2955" s="42" t="s">
        <v>315</v>
      </c>
      <c r="Q2955" s="42">
        <v>202010237874</v>
      </c>
      <c r="R2955" s="60">
        <v>44594</v>
      </c>
      <c r="S2955" s="42" t="s">
        <v>243</v>
      </c>
      <c r="T2955" s="68"/>
    </row>
    <row r="2956" spans="1:20" s="70" customFormat="1" x14ac:dyDescent="0.2">
      <c r="A2956" s="38" t="s">
        <v>1434</v>
      </c>
      <c r="B2956" s="42"/>
      <c r="C2956" s="42"/>
      <c r="D2956" s="38"/>
      <c r="E2956" s="38"/>
      <c r="F2956" s="38"/>
      <c r="G2956" s="42" t="s">
        <v>1435</v>
      </c>
      <c r="H2956" s="38"/>
      <c r="I2956" s="40" t="s">
        <v>10085</v>
      </c>
      <c r="J2956" s="3">
        <v>154.28</v>
      </c>
      <c r="K2956" s="3"/>
      <c r="L2956" s="3"/>
      <c r="M2956" s="3">
        <f t="shared" si="46"/>
        <v>154.28</v>
      </c>
      <c r="N2956" s="41">
        <v>44590</v>
      </c>
      <c r="O2956" s="39"/>
      <c r="P2956" s="42"/>
      <c r="Q2956" s="42"/>
      <c r="R2956" s="60"/>
      <c r="S2956" s="42" t="s">
        <v>243</v>
      </c>
      <c r="T2956" s="68"/>
    </row>
    <row r="2957" spans="1:20" s="70" customFormat="1" x14ac:dyDescent="0.2">
      <c r="A2957" s="38" t="s">
        <v>1434</v>
      </c>
      <c r="B2957" s="42"/>
      <c r="C2957" s="42"/>
      <c r="D2957" s="38"/>
      <c r="E2957" s="38"/>
      <c r="F2957" s="38"/>
      <c r="G2957" s="42" t="s">
        <v>1435</v>
      </c>
      <c r="H2957" s="38"/>
      <c r="I2957" s="40" t="s">
        <v>10086</v>
      </c>
      <c r="J2957" s="3">
        <v>2100.25</v>
      </c>
      <c r="K2957" s="3"/>
      <c r="L2957" s="3"/>
      <c r="M2957" s="3">
        <f t="shared" si="46"/>
        <v>2100.25</v>
      </c>
      <c r="N2957" s="41">
        <v>44590</v>
      </c>
      <c r="O2957" s="39"/>
      <c r="P2957" s="42"/>
      <c r="Q2957" s="42"/>
      <c r="R2957" s="60"/>
      <c r="S2957" s="42" t="s">
        <v>243</v>
      </c>
      <c r="T2957" s="68"/>
    </row>
    <row r="2958" spans="1:20" s="70" customFormat="1" x14ac:dyDescent="0.2">
      <c r="A2958" s="38" t="s">
        <v>63</v>
      </c>
      <c r="B2958" s="1"/>
      <c r="C2958" s="1"/>
      <c r="D2958" s="51"/>
      <c r="E2958" s="38"/>
      <c r="F2958" s="51"/>
      <c r="G2958" s="52" t="s">
        <v>64</v>
      </c>
      <c r="H2958" s="53"/>
      <c r="I2958" s="54" t="s">
        <v>10087</v>
      </c>
      <c r="J2958" s="35">
        <v>560.02</v>
      </c>
      <c r="K2958" s="1"/>
      <c r="L2958" s="1"/>
      <c r="M2958" s="3">
        <f t="shared" si="46"/>
        <v>560.02</v>
      </c>
      <c r="N2958" s="41">
        <v>44590</v>
      </c>
      <c r="O2958" s="56"/>
      <c r="P2958" s="1"/>
      <c r="Q2958" s="1"/>
      <c r="R2958" s="57"/>
      <c r="S2958" s="39" t="s">
        <v>54</v>
      </c>
      <c r="T2958" s="68"/>
    </row>
    <row r="2959" spans="1:20" s="70" customFormat="1" x14ac:dyDescent="0.2">
      <c r="A2959" s="38" t="s">
        <v>63</v>
      </c>
      <c r="B2959" s="1"/>
      <c r="C2959" s="1"/>
      <c r="D2959" s="51"/>
      <c r="E2959" s="38"/>
      <c r="F2959" s="51"/>
      <c r="G2959" s="52" t="s">
        <v>64</v>
      </c>
      <c r="H2959" s="53"/>
      <c r="I2959" s="54" t="s">
        <v>10088</v>
      </c>
      <c r="J2959" s="35">
        <v>560.02</v>
      </c>
      <c r="K2959" s="1"/>
      <c r="L2959" s="1"/>
      <c r="M2959" s="3">
        <f t="shared" si="46"/>
        <v>560.02</v>
      </c>
      <c r="N2959" s="41">
        <v>44590</v>
      </c>
      <c r="O2959" s="56"/>
      <c r="P2959" s="1"/>
      <c r="Q2959" s="1"/>
      <c r="R2959" s="57"/>
      <c r="S2959" s="39" t="s">
        <v>54</v>
      </c>
      <c r="T2959" s="68"/>
    </row>
    <row r="2960" spans="1:20" s="70" customFormat="1" x14ac:dyDescent="0.2">
      <c r="A2960" s="38" t="s">
        <v>63</v>
      </c>
      <c r="B2960" s="1"/>
      <c r="C2960" s="1"/>
      <c r="D2960" s="51"/>
      <c r="E2960" s="38"/>
      <c r="F2960" s="51"/>
      <c r="G2960" s="52" t="s">
        <v>64</v>
      </c>
      <c r="H2960" s="53"/>
      <c r="I2960" s="54" t="s">
        <v>10089</v>
      </c>
      <c r="J2960" s="35">
        <v>560.02</v>
      </c>
      <c r="K2960" s="1"/>
      <c r="L2960" s="1"/>
      <c r="M2960" s="3">
        <f t="shared" si="46"/>
        <v>560.02</v>
      </c>
      <c r="N2960" s="41">
        <v>44590</v>
      </c>
      <c r="O2960" s="56"/>
      <c r="P2960" s="1"/>
      <c r="Q2960" s="1"/>
      <c r="R2960" s="57"/>
      <c r="S2960" s="39" t="s">
        <v>54</v>
      </c>
      <c r="T2960" s="68"/>
    </row>
    <row r="2961" spans="1:20" s="70" customFormat="1" x14ac:dyDescent="0.2">
      <c r="A2961" s="38" t="s">
        <v>10090</v>
      </c>
      <c r="B2961" s="39" t="s">
        <v>234</v>
      </c>
      <c r="C2961" s="39"/>
      <c r="D2961" s="38" t="s">
        <v>245</v>
      </c>
      <c r="E2961" s="38"/>
      <c r="F2961" s="38"/>
      <c r="G2961" s="39" t="s">
        <v>3151</v>
      </c>
      <c r="H2961" s="38" t="s">
        <v>3151</v>
      </c>
      <c r="I2961" s="52" t="s">
        <v>10091</v>
      </c>
      <c r="J2961" s="10">
        <v>2277707.19</v>
      </c>
      <c r="K2961" s="2"/>
      <c r="L2961" s="2">
        <v>0</v>
      </c>
      <c r="M2961" s="3">
        <f t="shared" si="46"/>
        <v>2277707.19</v>
      </c>
      <c r="N2961" s="59">
        <v>44592</v>
      </c>
      <c r="O2961" s="39"/>
      <c r="P2961" s="39" t="s">
        <v>52</v>
      </c>
      <c r="Q2961" s="40"/>
      <c r="R2961" s="41"/>
      <c r="S2961" s="39" t="s">
        <v>54</v>
      </c>
      <c r="T2961" s="68"/>
    </row>
    <row r="2962" spans="1:20" s="70" customFormat="1" x14ac:dyDescent="0.2">
      <c r="A2962" s="38" t="s">
        <v>10092</v>
      </c>
      <c r="B2962" s="39" t="s">
        <v>234</v>
      </c>
      <c r="C2962" s="39"/>
      <c r="D2962" s="38" t="s">
        <v>245</v>
      </c>
      <c r="E2962" s="38"/>
      <c r="F2962" s="38"/>
      <c r="G2962" s="39" t="s">
        <v>3151</v>
      </c>
      <c r="H2962" s="38" t="s">
        <v>3151</v>
      </c>
      <c r="I2962" s="52" t="s">
        <v>10093</v>
      </c>
      <c r="J2962" s="10">
        <v>709736.05</v>
      </c>
      <c r="K2962" s="2"/>
      <c r="L2962" s="2">
        <v>0</v>
      </c>
      <c r="M2962" s="3">
        <f t="shared" si="46"/>
        <v>709736.05</v>
      </c>
      <c r="N2962" s="59">
        <v>44592</v>
      </c>
      <c r="O2962" s="39"/>
      <c r="P2962" s="39" t="s">
        <v>52</v>
      </c>
      <c r="Q2962" s="40"/>
      <c r="R2962" s="41"/>
      <c r="S2962" s="39" t="s">
        <v>54</v>
      </c>
      <c r="T2962" s="68"/>
    </row>
    <row r="2963" spans="1:20" s="70" customFormat="1" x14ac:dyDescent="0.2">
      <c r="A2963" s="38" t="s">
        <v>10094</v>
      </c>
      <c r="B2963" s="39" t="s">
        <v>10095</v>
      </c>
      <c r="C2963" s="39"/>
      <c r="D2963" s="38">
        <v>106653</v>
      </c>
      <c r="E2963" s="38"/>
      <c r="F2963" s="38"/>
      <c r="G2963" s="39" t="s">
        <v>398</v>
      </c>
      <c r="H2963" s="38">
        <v>8268009382</v>
      </c>
      <c r="I2963" s="40">
        <v>7482107275</v>
      </c>
      <c r="J2963" s="2">
        <v>-84000</v>
      </c>
      <c r="K2963" s="3"/>
      <c r="L2963" s="2">
        <v>-15120</v>
      </c>
      <c r="M2963" s="3">
        <f t="shared" si="46"/>
        <v>-99120</v>
      </c>
      <c r="N2963" s="41"/>
      <c r="O2963" s="39"/>
      <c r="P2963" s="39" t="s">
        <v>52</v>
      </c>
      <c r="Q2963" s="40"/>
      <c r="R2963" s="41"/>
      <c r="S2963" s="39" t="s">
        <v>54</v>
      </c>
      <c r="T2963" s="68"/>
    </row>
    <row r="2964" spans="1:20" s="70" customFormat="1" x14ac:dyDescent="0.2">
      <c r="A2964" s="38" t="s">
        <v>10096</v>
      </c>
      <c r="B2964" s="39" t="s">
        <v>10097</v>
      </c>
      <c r="C2964" s="39"/>
      <c r="D2964" s="38">
        <v>401972</v>
      </c>
      <c r="E2964" s="38"/>
      <c r="F2964" s="38"/>
      <c r="G2964" s="39" t="s">
        <v>842</v>
      </c>
      <c r="H2964" s="38">
        <v>8263000049</v>
      </c>
      <c r="I2964" s="40">
        <v>7482107250</v>
      </c>
      <c r="J2964" s="2">
        <v>-308000</v>
      </c>
      <c r="K2964" s="2"/>
      <c r="L2964" s="2">
        <v>-55440</v>
      </c>
      <c r="M2964" s="3">
        <f t="shared" si="46"/>
        <v>-363440</v>
      </c>
      <c r="N2964" s="41"/>
      <c r="O2964" s="39"/>
      <c r="P2964" s="39" t="s">
        <v>52</v>
      </c>
      <c r="Q2964" s="40"/>
      <c r="R2964" s="41"/>
      <c r="S2964" s="39" t="s">
        <v>54</v>
      </c>
      <c r="T2964" s="68"/>
    </row>
    <row r="2965" spans="1:20" s="70" customFormat="1" x14ac:dyDescent="0.2">
      <c r="A2965" s="38" t="s">
        <v>10098</v>
      </c>
      <c r="B2965" s="39"/>
      <c r="C2965" s="39"/>
      <c r="D2965" s="38" t="s">
        <v>235</v>
      </c>
      <c r="E2965" s="38"/>
      <c r="F2965" s="38"/>
      <c r="G2965" s="39" t="s">
        <v>5364</v>
      </c>
      <c r="H2965" s="38" t="s">
        <v>5364</v>
      </c>
      <c r="I2965" s="52" t="s">
        <v>10099</v>
      </c>
      <c r="J2965" s="10">
        <v>490661</v>
      </c>
      <c r="K2965" s="2"/>
      <c r="L2965" s="2">
        <v>0</v>
      </c>
      <c r="M2965" s="3">
        <f t="shared" si="46"/>
        <v>490661</v>
      </c>
      <c r="N2965" s="59">
        <v>44592</v>
      </c>
      <c r="O2965" s="39"/>
      <c r="P2965" s="39" t="s">
        <v>52</v>
      </c>
      <c r="Q2965" s="40"/>
      <c r="R2965" s="41"/>
      <c r="S2965" s="39" t="s">
        <v>54</v>
      </c>
      <c r="T2965" s="68"/>
    </row>
    <row r="2966" spans="1:20" s="70" customFormat="1" x14ac:dyDescent="0.2">
      <c r="A2966" s="38" t="s">
        <v>63</v>
      </c>
      <c r="B2966" s="1"/>
      <c r="C2966" s="1"/>
      <c r="D2966" s="51"/>
      <c r="E2966" s="38"/>
      <c r="F2966" s="51"/>
      <c r="G2966" s="52" t="s">
        <v>64</v>
      </c>
      <c r="H2966" s="53"/>
      <c r="I2966" s="54" t="s">
        <v>10100</v>
      </c>
      <c r="J2966" s="35">
        <v>1952.33</v>
      </c>
      <c r="K2966" s="1"/>
      <c r="L2966" s="1"/>
      <c r="M2966" s="3">
        <f t="shared" si="46"/>
        <v>1952.33</v>
      </c>
      <c r="N2966" s="41">
        <v>44592</v>
      </c>
      <c r="O2966" s="56"/>
      <c r="P2966" s="1"/>
      <c r="Q2966" s="1"/>
      <c r="R2966" s="57"/>
      <c r="S2966" s="39" t="s">
        <v>54</v>
      </c>
      <c r="T2966" s="68"/>
    </row>
    <row r="2967" spans="1:20" s="70" customFormat="1" x14ac:dyDescent="0.2">
      <c r="A2967" s="38" t="s">
        <v>63</v>
      </c>
      <c r="B2967" s="1"/>
      <c r="C2967" s="1"/>
      <c r="D2967" s="51"/>
      <c r="E2967" s="38"/>
      <c r="F2967" s="51"/>
      <c r="G2967" s="52" t="s">
        <v>64</v>
      </c>
      <c r="H2967" s="53"/>
      <c r="I2967" s="54" t="s">
        <v>10101</v>
      </c>
      <c r="J2967" s="35">
        <v>-12000</v>
      </c>
      <c r="K2967" s="1"/>
      <c r="L2967" s="1"/>
      <c r="M2967" s="3">
        <f t="shared" si="46"/>
        <v>-12000</v>
      </c>
      <c r="N2967" s="41">
        <v>44592</v>
      </c>
      <c r="O2967" s="56"/>
      <c r="P2967" s="1"/>
      <c r="Q2967" s="1"/>
      <c r="R2967" s="57"/>
      <c r="S2967" s="39" t="s">
        <v>54</v>
      </c>
      <c r="T2967" s="68"/>
    </row>
    <row r="2968" spans="1:20" s="70" customFormat="1" x14ac:dyDescent="0.2">
      <c r="A2968" s="38" t="s">
        <v>63</v>
      </c>
      <c r="B2968" s="1"/>
      <c r="C2968" s="1"/>
      <c r="D2968" s="51"/>
      <c r="E2968" s="38"/>
      <c r="F2968" s="51"/>
      <c r="G2968" s="52" t="s">
        <v>64</v>
      </c>
      <c r="H2968" s="53"/>
      <c r="I2968" s="54" t="s">
        <v>10102</v>
      </c>
      <c r="J2968" s="35">
        <v>-10000</v>
      </c>
      <c r="K2968" s="1"/>
      <c r="L2968" s="1"/>
      <c r="M2968" s="3">
        <f t="shared" si="46"/>
        <v>-10000</v>
      </c>
      <c r="N2968" s="41">
        <v>44592</v>
      </c>
      <c r="O2968" s="56"/>
      <c r="P2968" s="1"/>
      <c r="Q2968" s="1"/>
      <c r="R2968" s="57"/>
      <c r="S2968" s="39" t="s">
        <v>54</v>
      </c>
      <c r="T2968" s="68"/>
    </row>
    <row r="2969" spans="1:20" s="70" customFormat="1" x14ac:dyDescent="0.2">
      <c r="A2969" s="38" t="s">
        <v>10103</v>
      </c>
      <c r="B2969" s="42" t="s">
        <v>10104</v>
      </c>
      <c r="C2969" s="42" t="s">
        <v>10105</v>
      </c>
      <c r="D2969" s="58">
        <v>118480</v>
      </c>
      <c r="E2969" s="38"/>
      <c r="F2969" s="58"/>
      <c r="G2969" s="42" t="s">
        <v>9826</v>
      </c>
      <c r="H2969" s="38">
        <v>8263000186</v>
      </c>
      <c r="I2969" s="40" t="s">
        <v>9830</v>
      </c>
      <c r="J2969" s="3">
        <v>1140933</v>
      </c>
      <c r="K2969" s="3"/>
      <c r="L2969" s="3">
        <v>205367.94</v>
      </c>
      <c r="M2969" s="3">
        <f t="shared" si="46"/>
        <v>1346300.94</v>
      </c>
      <c r="N2969" s="41">
        <v>44559.729166666664</v>
      </c>
      <c r="O2969" s="39">
        <v>6870363317</v>
      </c>
      <c r="P2969" s="42" t="s">
        <v>315</v>
      </c>
      <c r="Q2969" s="42" t="s">
        <v>10106</v>
      </c>
      <c r="R2969" s="60">
        <v>44594</v>
      </c>
      <c r="S2969" s="42" t="s">
        <v>243</v>
      </c>
      <c r="T2969" s="68"/>
    </row>
    <row r="2970" spans="1:20" s="70" customFormat="1" x14ac:dyDescent="0.2">
      <c r="A2970" s="38" t="s">
        <v>10107</v>
      </c>
      <c r="B2970" s="39" t="s">
        <v>10104</v>
      </c>
      <c r="C2970" s="39" t="s">
        <v>10105</v>
      </c>
      <c r="D2970" s="58">
        <v>118480</v>
      </c>
      <c r="E2970" s="38"/>
      <c r="F2970" s="58"/>
      <c r="G2970" s="39" t="s">
        <v>9826</v>
      </c>
      <c r="H2970" s="38">
        <v>8263000186</v>
      </c>
      <c r="I2970" s="40" t="s">
        <v>10108</v>
      </c>
      <c r="J2970" s="3">
        <v>331505.90000000002</v>
      </c>
      <c r="K2970" s="3"/>
      <c r="L2970" s="2">
        <v>59671.062000000005</v>
      </c>
      <c r="M2970" s="3">
        <f t="shared" si="46"/>
        <v>391176.96200000006</v>
      </c>
      <c r="N2970" s="41">
        <v>44559.729166666664</v>
      </c>
      <c r="O2970" s="39">
        <v>6870363317</v>
      </c>
      <c r="P2970" s="39" t="s">
        <v>52</v>
      </c>
      <c r="Q2970" s="40" t="s">
        <v>10106</v>
      </c>
      <c r="R2970" s="41">
        <v>44594</v>
      </c>
      <c r="S2970" s="39" t="s">
        <v>54</v>
      </c>
      <c r="T2970" s="68"/>
    </row>
    <row r="2971" spans="1:20" s="70" customFormat="1" x14ac:dyDescent="0.2">
      <c r="A2971" s="38" t="s">
        <v>10109</v>
      </c>
      <c r="B2971" s="42" t="s">
        <v>10110</v>
      </c>
      <c r="C2971" s="42" t="s">
        <v>10111</v>
      </c>
      <c r="D2971" s="58">
        <v>118480</v>
      </c>
      <c r="E2971" s="38"/>
      <c r="F2971" s="58"/>
      <c r="G2971" s="42" t="s">
        <v>9826</v>
      </c>
      <c r="H2971" s="38">
        <v>8263000190</v>
      </c>
      <c r="I2971" s="40" t="s">
        <v>10112</v>
      </c>
      <c r="J2971" s="3">
        <v>1642200</v>
      </c>
      <c r="K2971" s="3"/>
      <c r="L2971" s="3">
        <v>295596</v>
      </c>
      <c r="M2971" s="3">
        <f t="shared" si="46"/>
        <v>1937796</v>
      </c>
      <c r="N2971" s="41">
        <v>44573.729166666664</v>
      </c>
      <c r="O2971" s="39">
        <v>6870363396</v>
      </c>
      <c r="P2971" s="42" t="s">
        <v>315</v>
      </c>
      <c r="Q2971" s="42" t="s">
        <v>10113</v>
      </c>
      <c r="R2971" s="60">
        <v>44607</v>
      </c>
      <c r="S2971" s="42" t="s">
        <v>243</v>
      </c>
      <c r="T2971" s="68"/>
    </row>
    <row r="2972" spans="1:20" s="70" customFormat="1" x14ac:dyDescent="0.2">
      <c r="A2972" s="38">
        <v>314</v>
      </c>
      <c r="B2972" s="39" t="s">
        <v>10114</v>
      </c>
      <c r="C2972" s="39" t="s">
        <v>10115</v>
      </c>
      <c r="D2972" s="38">
        <v>809819</v>
      </c>
      <c r="E2972" s="38"/>
      <c r="F2972" s="38"/>
      <c r="G2972" s="39" t="s">
        <v>1693</v>
      </c>
      <c r="H2972" s="38">
        <v>8268007176</v>
      </c>
      <c r="I2972" s="40" t="s">
        <v>10116</v>
      </c>
      <c r="J2972" s="2">
        <v>24000</v>
      </c>
      <c r="K2972" s="2"/>
      <c r="L2972" s="2">
        <v>4320</v>
      </c>
      <c r="M2972" s="3">
        <f t="shared" si="46"/>
        <v>28320</v>
      </c>
      <c r="N2972" s="41">
        <v>44494.729166666664</v>
      </c>
      <c r="O2972" s="39">
        <v>44322560</v>
      </c>
      <c r="P2972" s="39" t="s">
        <v>8899</v>
      </c>
      <c r="Q2972" s="40">
        <v>202173546715</v>
      </c>
      <c r="R2972" s="41">
        <v>44610</v>
      </c>
      <c r="S2972" s="42" t="s">
        <v>8901</v>
      </c>
      <c r="T2972" s="68"/>
    </row>
    <row r="2973" spans="1:20" s="70" customFormat="1" x14ac:dyDescent="0.2">
      <c r="A2973" s="38" t="s">
        <v>10117</v>
      </c>
      <c r="B2973" s="39" t="s">
        <v>10118</v>
      </c>
      <c r="C2973" s="39" t="s">
        <v>10119</v>
      </c>
      <c r="D2973" s="58">
        <v>118480</v>
      </c>
      <c r="E2973" s="38"/>
      <c r="F2973" s="58"/>
      <c r="G2973" s="39" t="s">
        <v>9826</v>
      </c>
      <c r="H2973" s="38">
        <v>8263000186</v>
      </c>
      <c r="I2973" s="40" t="s">
        <v>9827</v>
      </c>
      <c r="J2973" s="3">
        <v>204381.4</v>
      </c>
      <c r="K2973" s="3"/>
      <c r="L2973" s="2">
        <v>36788.651999999995</v>
      </c>
      <c r="M2973" s="3">
        <f t="shared" si="46"/>
        <v>241170.052</v>
      </c>
      <c r="N2973" s="41">
        <v>44559.729166666664</v>
      </c>
      <c r="O2973" s="39"/>
      <c r="P2973" s="39" t="s">
        <v>52</v>
      </c>
      <c r="Q2973" s="40"/>
      <c r="R2973" s="41"/>
      <c r="S2973" s="39" t="s">
        <v>54</v>
      </c>
      <c r="T2973" s="68"/>
    </row>
    <row r="2974" spans="1:20" s="70" customFormat="1" x14ac:dyDescent="0.2">
      <c r="A2974" s="38" t="s">
        <v>10120</v>
      </c>
      <c r="B2974" s="42" t="s">
        <v>10121</v>
      </c>
      <c r="C2974" s="42" t="s">
        <v>10122</v>
      </c>
      <c r="D2974" s="38">
        <v>300286</v>
      </c>
      <c r="E2974" s="38"/>
      <c r="F2974" s="38"/>
      <c r="G2974" s="42" t="s">
        <v>3944</v>
      </c>
      <c r="H2974" s="38">
        <v>8263000075</v>
      </c>
      <c r="I2974" s="40">
        <v>712731818</v>
      </c>
      <c r="J2974" s="3">
        <v>1270200</v>
      </c>
      <c r="K2974" s="3"/>
      <c r="L2974" s="3">
        <v>228636</v>
      </c>
      <c r="M2974" s="3">
        <f t="shared" si="46"/>
        <v>1498836</v>
      </c>
      <c r="N2974" s="41">
        <v>44561.729166666664</v>
      </c>
      <c r="O2974" s="39">
        <v>6870363585</v>
      </c>
      <c r="P2974" s="42" t="s">
        <v>315</v>
      </c>
      <c r="Q2974" s="42"/>
      <c r="R2974" s="60"/>
      <c r="S2974" s="42" t="s">
        <v>243</v>
      </c>
      <c r="T2974" s="68"/>
    </row>
    <row r="2975" spans="1:20" s="70" customFormat="1" x14ac:dyDescent="0.2">
      <c r="A2975" s="38" t="s">
        <v>10123</v>
      </c>
      <c r="B2975" s="39" t="s">
        <v>10124</v>
      </c>
      <c r="C2975" s="39" t="s">
        <v>10125</v>
      </c>
      <c r="D2975" s="38">
        <v>812419</v>
      </c>
      <c r="E2975" s="38"/>
      <c r="F2975" s="38"/>
      <c r="G2975" s="39" t="s">
        <v>1956</v>
      </c>
      <c r="H2975" s="38">
        <v>8268007646</v>
      </c>
      <c r="I2975" s="40" t="s">
        <v>10126</v>
      </c>
      <c r="J2975" s="2">
        <v>48109.322033898308</v>
      </c>
      <c r="K2975" s="2"/>
      <c r="L2975" s="2">
        <v>8659.6779661016953</v>
      </c>
      <c r="M2975" s="3">
        <f t="shared" si="46"/>
        <v>56769</v>
      </c>
      <c r="N2975" s="41">
        <v>44586.729166666664</v>
      </c>
      <c r="O2975" s="39">
        <v>44322945</v>
      </c>
      <c r="P2975" s="39" t="s">
        <v>52</v>
      </c>
      <c r="Q2975" s="40" t="s">
        <v>10127</v>
      </c>
      <c r="R2975" s="41">
        <v>44604</v>
      </c>
      <c r="S2975" s="39" t="s">
        <v>54</v>
      </c>
      <c r="T2975" s="68"/>
    </row>
    <row r="2976" spans="1:20" s="70" customFormat="1" x14ac:dyDescent="0.2">
      <c r="A2976" s="38" t="s">
        <v>10128</v>
      </c>
      <c r="B2976" s="42" t="s">
        <v>10129</v>
      </c>
      <c r="C2976" s="42" t="s">
        <v>10130</v>
      </c>
      <c r="D2976" s="58">
        <v>118480</v>
      </c>
      <c r="E2976" s="38"/>
      <c r="F2976" s="58"/>
      <c r="G2976" s="42" t="s">
        <v>9826</v>
      </c>
      <c r="H2976" s="38">
        <v>8263000190</v>
      </c>
      <c r="I2976" s="40" t="s">
        <v>10131</v>
      </c>
      <c r="J2976" s="3">
        <v>1863483.88</v>
      </c>
      <c r="K2976" s="3"/>
      <c r="L2976" s="3">
        <v>335427.12</v>
      </c>
      <c r="M2976" s="3">
        <f t="shared" si="46"/>
        <v>2198911</v>
      </c>
      <c r="N2976" s="41">
        <v>44573.729166666664</v>
      </c>
      <c r="O2976" s="39">
        <v>6870364225</v>
      </c>
      <c r="P2976" s="42" t="s">
        <v>315</v>
      </c>
      <c r="Q2976" s="42" t="s">
        <v>10132</v>
      </c>
      <c r="R2976" s="60">
        <v>44610</v>
      </c>
      <c r="S2976" s="42" t="s">
        <v>243</v>
      </c>
      <c r="T2976" s="68"/>
    </row>
    <row r="2977" spans="1:20" s="70" customFormat="1" x14ac:dyDescent="0.2">
      <c r="A2977" s="38" t="s">
        <v>10133</v>
      </c>
      <c r="B2977" s="39" t="s">
        <v>10134</v>
      </c>
      <c r="C2977" s="39" t="s">
        <v>10135</v>
      </c>
      <c r="D2977" s="38">
        <v>919962</v>
      </c>
      <c r="E2977" s="1" t="s">
        <v>23071</v>
      </c>
      <c r="F2977" s="1"/>
      <c r="G2977" s="39" t="s">
        <v>6950</v>
      </c>
      <c r="H2977" s="38">
        <v>8263000121</v>
      </c>
      <c r="I2977" s="40" t="s">
        <v>10136</v>
      </c>
      <c r="J2977" s="3">
        <v>2803918.55</v>
      </c>
      <c r="K2977" s="3"/>
      <c r="L2977" s="2">
        <v>504705.45</v>
      </c>
      <c r="M2977" s="3">
        <f t="shared" si="46"/>
        <v>3308624</v>
      </c>
      <c r="N2977" s="41">
        <v>44575.729166666664</v>
      </c>
      <c r="O2977" s="39">
        <v>6870364588</v>
      </c>
      <c r="P2977" s="39" t="s">
        <v>3282</v>
      </c>
      <c r="Q2977" s="40">
        <v>202162017961</v>
      </c>
      <c r="R2977" s="41">
        <v>44609</v>
      </c>
      <c r="S2977" s="42" t="s">
        <v>2417</v>
      </c>
      <c r="T2977" s="68"/>
    </row>
    <row r="2978" spans="1:20" s="70" customFormat="1" x14ac:dyDescent="0.2">
      <c r="A2978" s="38" t="s">
        <v>10137</v>
      </c>
      <c r="B2978" s="39" t="s">
        <v>10138</v>
      </c>
      <c r="C2978" s="39" t="s">
        <v>10139</v>
      </c>
      <c r="D2978" s="38">
        <v>919962</v>
      </c>
      <c r="E2978" s="1" t="s">
        <v>23071</v>
      </c>
      <c r="F2978" s="1"/>
      <c r="G2978" s="39" t="s">
        <v>6950</v>
      </c>
      <c r="H2978" s="38">
        <v>8263000121</v>
      </c>
      <c r="I2978" s="40" t="s">
        <v>10140</v>
      </c>
      <c r="J2978" s="3">
        <v>1359379.6</v>
      </c>
      <c r="K2978" s="3"/>
      <c r="L2978" s="2">
        <v>244688.4</v>
      </c>
      <c r="M2978" s="3">
        <f t="shared" si="46"/>
        <v>1604068</v>
      </c>
      <c r="N2978" s="41">
        <v>44539.729166666664</v>
      </c>
      <c r="O2978" s="39">
        <v>6870364731</v>
      </c>
      <c r="P2978" s="39" t="s">
        <v>3282</v>
      </c>
      <c r="Q2978" s="40">
        <v>202010689923</v>
      </c>
      <c r="R2978" s="41">
        <v>44594</v>
      </c>
      <c r="S2978" s="42" t="s">
        <v>2417</v>
      </c>
      <c r="T2978" s="68"/>
    </row>
    <row r="2979" spans="1:20" s="70" customFormat="1" x14ac:dyDescent="0.2">
      <c r="A2979" s="38" t="s">
        <v>10141</v>
      </c>
      <c r="B2979" s="39" t="s">
        <v>10142</v>
      </c>
      <c r="C2979" s="39" t="s">
        <v>10143</v>
      </c>
      <c r="D2979" s="38">
        <v>919962</v>
      </c>
      <c r="E2979" s="1" t="s">
        <v>23071</v>
      </c>
      <c r="F2979" s="1"/>
      <c r="G2979" s="39" t="s">
        <v>6950</v>
      </c>
      <c r="H2979" s="38">
        <v>8263000121</v>
      </c>
      <c r="I2979" s="40" t="s">
        <v>10144</v>
      </c>
      <c r="J2979" s="3">
        <v>4830000</v>
      </c>
      <c r="K2979" s="3"/>
      <c r="L2979" s="2">
        <v>869400</v>
      </c>
      <c r="M2979" s="3">
        <f t="shared" si="46"/>
        <v>5699400</v>
      </c>
      <c r="N2979" s="41">
        <v>44560.729166666664</v>
      </c>
      <c r="O2979" s="39">
        <v>6870364784</v>
      </c>
      <c r="P2979" s="39" t="s">
        <v>3282</v>
      </c>
      <c r="Q2979" s="40">
        <v>202010689919</v>
      </c>
      <c r="R2979" s="41">
        <v>44594</v>
      </c>
      <c r="S2979" s="42" t="s">
        <v>2417</v>
      </c>
      <c r="T2979" s="68"/>
    </row>
    <row r="2980" spans="1:20" s="70" customFormat="1" x14ac:dyDescent="0.2">
      <c r="A2980" s="38" t="s">
        <v>10145</v>
      </c>
      <c r="B2980" s="39" t="s">
        <v>10146</v>
      </c>
      <c r="C2980" s="39" t="s">
        <v>10147</v>
      </c>
      <c r="D2980" s="38">
        <v>919962</v>
      </c>
      <c r="E2980" s="1" t="s">
        <v>23071</v>
      </c>
      <c r="F2980" s="1"/>
      <c r="G2980" s="39" t="s">
        <v>6950</v>
      </c>
      <c r="H2980" s="38">
        <v>8263000121</v>
      </c>
      <c r="I2980" s="40" t="s">
        <v>10148</v>
      </c>
      <c r="J2980" s="3">
        <v>4169239.8</v>
      </c>
      <c r="K2980" s="3"/>
      <c r="L2980" s="2">
        <v>750463.2</v>
      </c>
      <c r="M2980" s="3">
        <f t="shared" si="46"/>
        <v>4919703</v>
      </c>
      <c r="N2980" s="41">
        <v>44545.729166666664</v>
      </c>
      <c r="O2980" s="39">
        <v>6870364823</v>
      </c>
      <c r="P2980" s="39" t="s">
        <v>3282</v>
      </c>
      <c r="Q2980" s="40">
        <v>202010689921</v>
      </c>
      <c r="R2980" s="41">
        <v>44594</v>
      </c>
      <c r="S2980" s="42" t="s">
        <v>2417</v>
      </c>
      <c r="T2980" s="68"/>
    </row>
    <row r="2981" spans="1:20" s="70" customFormat="1" x14ac:dyDescent="0.2">
      <c r="A2981" s="38" t="s">
        <v>10149</v>
      </c>
      <c r="B2981" s="39" t="s">
        <v>10150</v>
      </c>
      <c r="C2981" s="39" t="s">
        <v>10151</v>
      </c>
      <c r="D2981" s="38">
        <v>919962</v>
      </c>
      <c r="E2981" s="1" t="s">
        <v>23071</v>
      </c>
      <c r="F2981" s="1"/>
      <c r="G2981" s="39" t="s">
        <v>6950</v>
      </c>
      <c r="H2981" s="38">
        <v>8263000121</v>
      </c>
      <c r="I2981" s="40" t="s">
        <v>10152</v>
      </c>
      <c r="J2981" s="3">
        <v>3335000</v>
      </c>
      <c r="K2981" s="3"/>
      <c r="L2981" s="2">
        <v>600300</v>
      </c>
      <c r="M2981" s="3">
        <f t="shared" si="46"/>
        <v>3935300</v>
      </c>
      <c r="N2981" s="41">
        <v>44568.729166666664</v>
      </c>
      <c r="O2981" s="39">
        <v>6870364838</v>
      </c>
      <c r="P2981" s="39" t="s">
        <v>3282</v>
      </c>
      <c r="Q2981" s="40">
        <v>202078415862</v>
      </c>
      <c r="R2981" s="41">
        <v>44600</v>
      </c>
      <c r="S2981" s="42" t="s">
        <v>2417</v>
      </c>
      <c r="T2981" s="68"/>
    </row>
    <row r="2982" spans="1:20" s="70" customFormat="1" x14ac:dyDescent="0.2">
      <c r="A2982" s="38" t="s">
        <v>10153</v>
      </c>
      <c r="B2982" s="39" t="s">
        <v>10154</v>
      </c>
      <c r="C2982" s="39" t="s">
        <v>10155</v>
      </c>
      <c r="D2982" s="38">
        <v>919962</v>
      </c>
      <c r="E2982" s="1" t="s">
        <v>23071</v>
      </c>
      <c r="F2982" s="1"/>
      <c r="G2982" s="39" t="s">
        <v>6950</v>
      </c>
      <c r="H2982" s="38">
        <v>8263000121</v>
      </c>
      <c r="I2982" s="40" t="s">
        <v>10156</v>
      </c>
      <c r="J2982" s="3">
        <v>3197830.53</v>
      </c>
      <c r="K2982" s="3"/>
      <c r="L2982" s="2">
        <v>575609.47</v>
      </c>
      <c r="M2982" s="3">
        <f t="shared" si="46"/>
        <v>3773440</v>
      </c>
      <c r="N2982" s="41">
        <v>44572</v>
      </c>
      <c r="O2982" s="39">
        <v>6870364886</v>
      </c>
      <c r="P2982" s="39" t="s">
        <v>3282</v>
      </c>
      <c r="Q2982" s="40">
        <v>202162018008</v>
      </c>
      <c r="R2982" s="41">
        <v>44609</v>
      </c>
      <c r="S2982" s="42" t="s">
        <v>2417</v>
      </c>
      <c r="T2982" s="68"/>
    </row>
    <row r="2983" spans="1:20" s="70" customFormat="1" x14ac:dyDescent="0.2">
      <c r="A2983" s="38" t="s">
        <v>10157</v>
      </c>
      <c r="B2983" s="42" t="s">
        <v>10158</v>
      </c>
      <c r="C2983" s="42"/>
      <c r="D2983" s="38">
        <v>301661</v>
      </c>
      <c r="E2983" s="38"/>
      <c r="F2983" s="38"/>
      <c r="G2983" s="39" t="s">
        <v>3527</v>
      </c>
      <c r="H2983" s="38">
        <v>8263000157</v>
      </c>
      <c r="I2983" s="40">
        <v>5108002434</v>
      </c>
      <c r="J2983" s="3">
        <v>-295290</v>
      </c>
      <c r="K2983" s="3"/>
      <c r="L2983" s="3">
        <v>-53152.2</v>
      </c>
      <c r="M2983" s="3">
        <f t="shared" si="46"/>
        <v>-348442.2</v>
      </c>
      <c r="N2983" s="41">
        <v>44593</v>
      </c>
      <c r="O2983" s="39"/>
      <c r="P2983" s="42" t="s">
        <v>315</v>
      </c>
      <c r="Q2983" s="42"/>
      <c r="R2983" s="60"/>
      <c r="S2983" s="42" t="s">
        <v>243</v>
      </c>
      <c r="T2983" s="68"/>
    </row>
    <row r="2984" spans="1:20" s="70" customFormat="1" x14ac:dyDescent="0.2">
      <c r="A2984" s="38" t="s">
        <v>63</v>
      </c>
      <c r="B2984" s="1"/>
      <c r="C2984" s="1"/>
      <c r="D2984" s="51"/>
      <c r="E2984" s="38"/>
      <c r="F2984" s="51"/>
      <c r="G2984" s="52" t="s">
        <v>64</v>
      </c>
      <c r="H2984" s="53"/>
      <c r="I2984" s="54" t="s">
        <v>10159</v>
      </c>
      <c r="J2984" s="35">
        <v>280.01</v>
      </c>
      <c r="K2984" s="1"/>
      <c r="L2984" s="1"/>
      <c r="M2984" s="3">
        <f t="shared" si="46"/>
        <v>280.01</v>
      </c>
      <c r="N2984" s="41">
        <v>44593</v>
      </c>
      <c r="O2984" s="56"/>
      <c r="P2984" s="1"/>
      <c r="Q2984" s="1"/>
      <c r="R2984" s="57"/>
      <c r="S2984" s="39" t="s">
        <v>54</v>
      </c>
      <c r="T2984" s="68"/>
    </row>
    <row r="2985" spans="1:20" s="70" customFormat="1" x14ac:dyDescent="0.2">
      <c r="A2985" s="38" t="s">
        <v>6167</v>
      </c>
      <c r="B2985" s="1"/>
      <c r="C2985" s="1"/>
      <c r="D2985" s="51"/>
      <c r="E2985" s="38"/>
      <c r="F2985" s="51"/>
      <c r="G2985" s="39" t="s">
        <v>6168</v>
      </c>
      <c r="H2985" s="53"/>
      <c r="I2985" s="54" t="s">
        <v>10160</v>
      </c>
      <c r="J2985" s="35">
        <v>3215.16</v>
      </c>
      <c r="K2985" s="1"/>
      <c r="L2985" s="1"/>
      <c r="M2985" s="3">
        <f t="shared" si="46"/>
        <v>3215.16</v>
      </c>
      <c r="N2985" s="63"/>
      <c r="O2985" s="56"/>
      <c r="P2985" s="1"/>
      <c r="Q2985" s="1"/>
      <c r="R2985" s="57"/>
      <c r="S2985" s="42" t="s">
        <v>2417</v>
      </c>
      <c r="T2985" s="68"/>
    </row>
    <row r="2986" spans="1:20" s="70" customFormat="1" x14ac:dyDescent="0.2">
      <c r="A2986" s="38" t="s">
        <v>10161</v>
      </c>
      <c r="B2986" s="39" t="s">
        <v>10162</v>
      </c>
      <c r="C2986" s="39" t="s">
        <v>10163</v>
      </c>
      <c r="D2986" s="38">
        <v>407464</v>
      </c>
      <c r="E2986" s="38"/>
      <c r="F2986" s="38"/>
      <c r="G2986" s="39" t="s">
        <v>1230</v>
      </c>
      <c r="H2986" s="38">
        <v>8268007660</v>
      </c>
      <c r="I2986" s="40" t="s">
        <v>10164</v>
      </c>
      <c r="J2986" s="2">
        <v>106640</v>
      </c>
      <c r="K2986" s="2"/>
      <c r="L2986" s="2">
        <v>19195.2</v>
      </c>
      <c r="M2986" s="3">
        <f t="shared" si="46"/>
        <v>125835.2</v>
      </c>
      <c r="N2986" s="41">
        <v>44564.729166666664</v>
      </c>
      <c r="O2986" s="39">
        <v>44325401</v>
      </c>
      <c r="P2986" s="39" t="s">
        <v>52</v>
      </c>
      <c r="Q2986" s="40" t="s">
        <v>10165</v>
      </c>
      <c r="R2986" s="41">
        <v>44601</v>
      </c>
      <c r="S2986" s="39" t="s">
        <v>54</v>
      </c>
      <c r="T2986" s="68"/>
    </row>
    <row r="2987" spans="1:20" s="70" customFormat="1" x14ac:dyDescent="0.2">
      <c r="A2987" s="38" t="s">
        <v>10166</v>
      </c>
      <c r="B2987" s="39" t="s">
        <v>10167</v>
      </c>
      <c r="C2987" s="39" t="s">
        <v>10168</v>
      </c>
      <c r="D2987" s="38">
        <v>812140</v>
      </c>
      <c r="E2987" s="38"/>
      <c r="F2987" s="38"/>
      <c r="G2987" s="42" t="s">
        <v>446</v>
      </c>
      <c r="H2987" s="38"/>
      <c r="I2987" s="40">
        <v>137</v>
      </c>
      <c r="J2987" s="2">
        <v>11500</v>
      </c>
      <c r="K2987" s="3"/>
      <c r="L2987" s="2">
        <v>0</v>
      </c>
      <c r="M2987" s="3">
        <f t="shared" si="46"/>
        <v>11500</v>
      </c>
      <c r="N2987" s="41">
        <v>44504.729166666664</v>
      </c>
      <c r="O2987" s="39">
        <v>44325514</v>
      </c>
      <c r="P2987" s="39" t="s">
        <v>52</v>
      </c>
      <c r="Q2987" s="40"/>
      <c r="R2987" s="41"/>
      <c r="S2987" s="39" t="s">
        <v>54</v>
      </c>
      <c r="T2987" s="68"/>
    </row>
    <row r="2988" spans="1:20" s="70" customFormat="1" x14ac:dyDescent="0.2">
      <c r="A2988" s="38" t="s">
        <v>10169</v>
      </c>
      <c r="B2988" s="39" t="s">
        <v>10170</v>
      </c>
      <c r="C2988" s="39" t="s">
        <v>10171</v>
      </c>
      <c r="D2988" s="38">
        <v>919962</v>
      </c>
      <c r="E2988" s="1" t="s">
        <v>23071</v>
      </c>
      <c r="F2988" s="1"/>
      <c r="G2988" s="39" t="s">
        <v>6950</v>
      </c>
      <c r="H2988" s="38">
        <v>8263000121</v>
      </c>
      <c r="I2988" s="40" t="s">
        <v>10172</v>
      </c>
      <c r="J2988" s="3">
        <v>1059189.8</v>
      </c>
      <c r="K2988" s="3"/>
      <c r="L2988" s="2">
        <v>190654.2</v>
      </c>
      <c r="M2988" s="3">
        <f t="shared" si="46"/>
        <v>1249844</v>
      </c>
      <c r="N2988" s="41">
        <v>44572.729166666664</v>
      </c>
      <c r="O2988" s="39">
        <v>6870365525</v>
      </c>
      <c r="P2988" s="39" t="s">
        <v>3282</v>
      </c>
      <c r="Q2988" s="40">
        <v>202162018008</v>
      </c>
      <c r="R2988" s="41">
        <v>44609</v>
      </c>
      <c r="S2988" s="42" t="s">
        <v>2417</v>
      </c>
      <c r="T2988" s="68"/>
    </row>
    <row r="2989" spans="1:20" s="70" customFormat="1" x14ac:dyDescent="0.2">
      <c r="A2989" s="38" t="s">
        <v>10173</v>
      </c>
      <c r="B2989" s="39" t="s">
        <v>10174</v>
      </c>
      <c r="C2989" s="39" t="s">
        <v>10175</v>
      </c>
      <c r="D2989" s="38">
        <v>919962</v>
      </c>
      <c r="E2989" s="1" t="s">
        <v>23071</v>
      </c>
      <c r="F2989" s="1"/>
      <c r="G2989" s="39" t="s">
        <v>6950</v>
      </c>
      <c r="H2989" s="38">
        <v>8263000121</v>
      </c>
      <c r="I2989" s="40" t="s">
        <v>10176</v>
      </c>
      <c r="J2989" s="3">
        <v>632500</v>
      </c>
      <c r="K2989" s="3"/>
      <c r="L2989" s="2">
        <v>113850</v>
      </c>
      <c r="M2989" s="3">
        <f t="shared" si="46"/>
        <v>746350</v>
      </c>
      <c r="N2989" s="41">
        <v>44509</v>
      </c>
      <c r="O2989" s="39">
        <v>6870365582</v>
      </c>
      <c r="P2989" s="39" t="s">
        <v>3282</v>
      </c>
      <c r="Q2989" s="40">
        <v>202022107072</v>
      </c>
      <c r="R2989" s="41">
        <v>44595</v>
      </c>
      <c r="S2989" s="42" t="s">
        <v>2417</v>
      </c>
      <c r="T2989" s="68"/>
    </row>
    <row r="2990" spans="1:20" s="70" customFormat="1" x14ac:dyDescent="0.2">
      <c r="A2990" s="38" t="s">
        <v>10177</v>
      </c>
      <c r="B2990" s="39" t="s">
        <v>10178</v>
      </c>
      <c r="C2990" s="39" t="s">
        <v>10179</v>
      </c>
      <c r="D2990" s="38">
        <v>919962</v>
      </c>
      <c r="E2990" s="1" t="s">
        <v>23071</v>
      </c>
      <c r="F2990" s="1"/>
      <c r="G2990" s="39" t="s">
        <v>6950</v>
      </c>
      <c r="H2990" s="38">
        <v>8263000121</v>
      </c>
      <c r="I2990" s="40" t="s">
        <v>10180</v>
      </c>
      <c r="J2990" s="3">
        <v>1338920.3999999999</v>
      </c>
      <c r="K2990" s="3"/>
      <c r="L2990" s="2">
        <v>241005.6</v>
      </c>
      <c r="M2990" s="3">
        <f t="shared" si="46"/>
        <v>1579926</v>
      </c>
      <c r="N2990" s="41">
        <v>44539.729166666664</v>
      </c>
      <c r="O2990" s="39">
        <v>6870365597</v>
      </c>
      <c r="P2990" s="39" t="s">
        <v>3282</v>
      </c>
      <c r="Q2990" s="40">
        <v>202022107041</v>
      </c>
      <c r="R2990" s="41">
        <v>44595</v>
      </c>
      <c r="S2990" s="42" t="s">
        <v>2417</v>
      </c>
      <c r="T2990" s="68"/>
    </row>
    <row r="2991" spans="1:20" s="70" customFormat="1" x14ac:dyDescent="0.2">
      <c r="A2991" s="38" t="s">
        <v>10181</v>
      </c>
      <c r="B2991" s="39" t="s">
        <v>10182</v>
      </c>
      <c r="C2991" s="39" t="s">
        <v>10183</v>
      </c>
      <c r="D2991" s="38">
        <v>919962</v>
      </c>
      <c r="E2991" s="1" t="s">
        <v>23071</v>
      </c>
      <c r="F2991" s="1"/>
      <c r="G2991" s="39" t="s">
        <v>6950</v>
      </c>
      <c r="H2991" s="38">
        <v>8263000121</v>
      </c>
      <c r="I2991" s="40" t="s">
        <v>10184</v>
      </c>
      <c r="J2991" s="3">
        <v>1414489.8</v>
      </c>
      <c r="K2991" s="3"/>
      <c r="L2991" s="2">
        <v>254608.2</v>
      </c>
      <c r="M2991" s="3">
        <f t="shared" si="46"/>
        <v>1669098</v>
      </c>
      <c r="N2991" s="41">
        <v>44544.729166666664</v>
      </c>
      <c r="O2991" s="39">
        <v>6870365625</v>
      </c>
      <c r="P2991" s="39" t="s">
        <v>3282</v>
      </c>
      <c r="Q2991" s="40">
        <v>202022107072</v>
      </c>
      <c r="R2991" s="41">
        <v>44595</v>
      </c>
      <c r="S2991" s="42" t="s">
        <v>2417</v>
      </c>
      <c r="T2991" s="68"/>
    </row>
    <row r="2992" spans="1:20" s="70" customFormat="1" x14ac:dyDescent="0.2">
      <c r="A2992" s="38" t="s">
        <v>10185</v>
      </c>
      <c r="B2992" s="39" t="s">
        <v>10186</v>
      </c>
      <c r="C2992" s="39" t="s">
        <v>10187</v>
      </c>
      <c r="D2992" s="38">
        <v>919962</v>
      </c>
      <c r="E2992" s="1" t="s">
        <v>23071</v>
      </c>
      <c r="F2992" s="1"/>
      <c r="G2992" s="39" t="s">
        <v>6950</v>
      </c>
      <c r="H2992" s="38">
        <v>8263000121</v>
      </c>
      <c r="I2992" s="40" t="s">
        <v>10188</v>
      </c>
      <c r="J2992" s="3">
        <v>1079539.8</v>
      </c>
      <c r="K2992" s="3"/>
      <c r="L2992" s="2">
        <v>194317.2</v>
      </c>
      <c r="M2992" s="3">
        <f t="shared" si="46"/>
        <v>1273857</v>
      </c>
      <c r="N2992" s="41">
        <v>44547.729166666664</v>
      </c>
      <c r="O2992" s="39">
        <v>6870365676</v>
      </c>
      <c r="P2992" s="39" t="s">
        <v>3282</v>
      </c>
      <c r="Q2992" s="40">
        <v>202022107041</v>
      </c>
      <c r="R2992" s="41">
        <v>44595</v>
      </c>
      <c r="S2992" s="42" t="s">
        <v>2417</v>
      </c>
      <c r="T2992" s="68"/>
    </row>
    <row r="2993" spans="1:20" s="70" customFormat="1" x14ac:dyDescent="0.2">
      <c r="A2993" s="38" t="s">
        <v>10189</v>
      </c>
      <c r="B2993" s="39" t="s">
        <v>10190</v>
      </c>
      <c r="C2993" s="39" t="s">
        <v>10191</v>
      </c>
      <c r="D2993" s="38">
        <v>401972</v>
      </c>
      <c r="E2993" s="38"/>
      <c r="F2993" s="38"/>
      <c r="G2993" s="39" t="s">
        <v>842</v>
      </c>
      <c r="H2993" s="38">
        <v>8263000049</v>
      </c>
      <c r="I2993" s="40" t="s">
        <v>10192</v>
      </c>
      <c r="J2993" s="2">
        <v>100000</v>
      </c>
      <c r="K2993" s="2">
        <v>0</v>
      </c>
      <c r="L2993" s="2">
        <v>18000</v>
      </c>
      <c r="M2993" s="3">
        <f t="shared" si="46"/>
        <v>118000</v>
      </c>
      <c r="N2993" s="41">
        <v>44530.729166666664</v>
      </c>
      <c r="O2993" s="39">
        <v>6870365923</v>
      </c>
      <c r="P2993" s="39" t="s">
        <v>52</v>
      </c>
      <c r="Q2993" s="40"/>
      <c r="R2993" s="41"/>
      <c r="S2993" s="39" t="s">
        <v>54</v>
      </c>
      <c r="T2993" s="68"/>
    </row>
    <row r="2994" spans="1:20" s="70" customFormat="1" x14ac:dyDescent="0.2">
      <c r="A2994" s="38" t="s">
        <v>10193</v>
      </c>
      <c r="B2994" s="39" t="s">
        <v>10194</v>
      </c>
      <c r="C2994" s="39" t="s">
        <v>10195</v>
      </c>
      <c r="D2994" s="38">
        <v>401972</v>
      </c>
      <c r="E2994" s="38"/>
      <c r="F2994" s="38"/>
      <c r="G2994" s="39" t="s">
        <v>842</v>
      </c>
      <c r="H2994" s="38">
        <v>8263000049</v>
      </c>
      <c r="I2994" s="40" t="s">
        <v>10196</v>
      </c>
      <c r="J2994" s="2">
        <v>94000</v>
      </c>
      <c r="K2994" s="2">
        <v>0</v>
      </c>
      <c r="L2994" s="2">
        <v>16920</v>
      </c>
      <c r="M2994" s="3">
        <f t="shared" si="46"/>
        <v>110920</v>
      </c>
      <c r="N2994" s="41">
        <v>44530.729166666664</v>
      </c>
      <c r="O2994" s="39">
        <v>6870365938</v>
      </c>
      <c r="P2994" s="39" t="s">
        <v>52</v>
      </c>
      <c r="Q2994" s="40"/>
      <c r="R2994" s="41"/>
      <c r="S2994" s="39" t="s">
        <v>54</v>
      </c>
      <c r="T2994" s="68"/>
    </row>
    <row r="2995" spans="1:20" s="70" customFormat="1" x14ac:dyDescent="0.2">
      <c r="A2995" s="38" t="s">
        <v>10197</v>
      </c>
      <c r="B2995" s="39" t="s">
        <v>10198</v>
      </c>
      <c r="C2995" s="39" t="s">
        <v>10199</v>
      </c>
      <c r="D2995" s="38">
        <v>401972</v>
      </c>
      <c r="E2995" s="38"/>
      <c r="F2995" s="38"/>
      <c r="G2995" s="39" t="s">
        <v>842</v>
      </c>
      <c r="H2995" s="38">
        <v>8263000049</v>
      </c>
      <c r="I2995" s="40" t="s">
        <v>10200</v>
      </c>
      <c r="J2995" s="2">
        <v>94000</v>
      </c>
      <c r="K2995" s="2">
        <v>0</v>
      </c>
      <c r="L2995" s="2">
        <v>16920</v>
      </c>
      <c r="M2995" s="3">
        <f t="shared" si="46"/>
        <v>110920</v>
      </c>
      <c r="N2995" s="41">
        <v>44530.729166666664</v>
      </c>
      <c r="O2995" s="39">
        <v>6870365951</v>
      </c>
      <c r="P2995" s="39" t="s">
        <v>52</v>
      </c>
      <c r="Q2995" s="40"/>
      <c r="R2995" s="41"/>
      <c r="S2995" s="39" t="s">
        <v>54</v>
      </c>
      <c r="T2995" s="68"/>
    </row>
    <row r="2996" spans="1:20" s="70" customFormat="1" x14ac:dyDescent="0.2">
      <c r="A2996" s="38" t="s">
        <v>10201</v>
      </c>
      <c r="B2996" s="39" t="s">
        <v>10202</v>
      </c>
      <c r="C2996" s="39" t="s">
        <v>10203</v>
      </c>
      <c r="D2996" s="38">
        <v>919962</v>
      </c>
      <c r="E2996" s="1" t="s">
        <v>23071</v>
      </c>
      <c r="F2996" s="1"/>
      <c r="G2996" s="39" t="s">
        <v>6950</v>
      </c>
      <c r="H2996" s="38">
        <v>8263000121</v>
      </c>
      <c r="I2996" s="40" t="s">
        <v>10204</v>
      </c>
      <c r="J2996" s="3">
        <v>1210989.8</v>
      </c>
      <c r="K2996" s="3"/>
      <c r="L2996" s="2">
        <v>217978.2</v>
      </c>
      <c r="M2996" s="3">
        <f t="shared" si="46"/>
        <v>1428968</v>
      </c>
      <c r="N2996" s="41">
        <v>44546.729166666664</v>
      </c>
      <c r="O2996" s="39">
        <v>6870365940</v>
      </c>
      <c r="P2996" s="39" t="s">
        <v>3282</v>
      </c>
      <c r="Q2996" s="40">
        <v>202022107041</v>
      </c>
      <c r="R2996" s="41">
        <v>44595</v>
      </c>
      <c r="S2996" s="42" t="s">
        <v>2417</v>
      </c>
      <c r="T2996" s="68"/>
    </row>
    <row r="2997" spans="1:20" s="70" customFormat="1" x14ac:dyDescent="0.2">
      <c r="A2997" s="38" t="s">
        <v>10205</v>
      </c>
      <c r="B2997" s="39" t="s">
        <v>10206</v>
      </c>
      <c r="C2997" s="39" t="s">
        <v>10207</v>
      </c>
      <c r="D2997" s="38">
        <v>919962</v>
      </c>
      <c r="E2997" s="1" t="s">
        <v>23071</v>
      </c>
      <c r="F2997" s="1"/>
      <c r="G2997" s="39" t="s">
        <v>6950</v>
      </c>
      <c r="H2997" s="38">
        <v>8263000121</v>
      </c>
      <c r="I2997" s="40" t="s">
        <v>10208</v>
      </c>
      <c r="J2997" s="3">
        <v>1016070.4</v>
      </c>
      <c r="K2997" s="3"/>
      <c r="L2997" s="2">
        <v>182892.6</v>
      </c>
      <c r="M2997" s="3">
        <f t="shared" si="46"/>
        <v>1198963</v>
      </c>
      <c r="N2997" s="41">
        <v>44559.729166666664</v>
      </c>
      <c r="O2997" s="39">
        <v>6870365978</v>
      </c>
      <c r="P2997" s="39" t="s">
        <v>3282</v>
      </c>
      <c r="Q2997" s="40">
        <v>202022107040</v>
      </c>
      <c r="R2997" s="41">
        <v>44595</v>
      </c>
      <c r="S2997" s="42" t="s">
        <v>2417</v>
      </c>
      <c r="T2997" s="68"/>
    </row>
    <row r="2998" spans="1:20" s="70" customFormat="1" x14ac:dyDescent="0.2">
      <c r="A2998" s="38" t="s">
        <v>10209</v>
      </c>
      <c r="B2998" s="39" t="s">
        <v>10210</v>
      </c>
      <c r="C2998" s="39" t="s">
        <v>10211</v>
      </c>
      <c r="D2998" s="38">
        <v>919962</v>
      </c>
      <c r="E2998" s="1" t="s">
        <v>23071</v>
      </c>
      <c r="F2998" s="1"/>
      <c r="G2998" s="39" t="s">
        <v>6950</v>
      </c>
      <c r="H2998" s="38">
        <v>8263000121</v>
      </c>
      <c r="I2998" s="40" t="s">
        <v>10212</v>
      </c>
      <c r="J2998" s="3">
        <v>1305293.26</v>
      </c>
      <c r="K2998" s="3"/>
      <c r="L2998" s="2">
        <v>234952.74</v>
      </c>
      <c r="M2998" s="3">
        <f t="shared" si="46"/>
        <v>1540246</v>
      </c>
      <c r="N2998" s="41">
        <v>44552.729166666664</v>
      </c>
      <c r="O2998" s="39">
        <v>6870366085</v>
      </c>
      <c r="P2998" s="39" t="s">
        <v>3282</v>
      </c>
      <c r="Q2998" s="40">
        <v>202022107040</v>
      </c>
      <c r="R2998" s="41">
        <v>44595</v>
      </c>
      <c r="S2998" s="42" t="s">
        <v>2417</v>
      </c>
      <c r="T2998" s="68"/>
    </row>
    <row r="2999" spans="1:20" s="70" customFormat="1" x14ac:dyDescent="0.2">
      <c r="A2999" s="38" t="s">
        <v>10213</v>
      </c>
      <c r="B2999" s="39" t="s">
        <v>10214</v>
      </c>
      <c r="C2999" s="39" t="s">
        <v>10215</v>
      </c>
      <c r="D2999" s="38">
        <v>919962</v>
      </c>
      <c r="E2999" s="1" t="s">
        <v>23071</v>
      </c>
      <c r="F2999" s="1"/>
      <c r="G2999" s="39" t="s">
        <v>6950</v>
      </c>
      <c r="H2999" s="38">
        <v>8263000121</v>
      </c>
      <c r="I2999" s="40" t="s">
        <v>10216</v>
      </c>
      <c r="J2999" s="3">
        <v>1080200</v>
      </c>
      <c r="K2999" s="3"/>
      <c r="L2999" s="2">
        <v>194436</v>
      </c>
      <c r="M2999" s="3">
        <f t="shared" si="46"/>
        <v>1274636</v>
      </c>
      <c r="N2999" s="41">
        <v>44559.729166666664</v>
      </c>
      <c r="O2999" s="39">
        <v>6870366130</v>
      </c>
      <c r="P2999" s="39" t="s">
        <v>3282</v>
      </c>
      <c r="Q2999" s="40">
        <v>202022107040</v>
      </c>
      <c r="R2999" s="41">
        <v>44595</v>
      </c>
      <c r="S2999" s="42" t="s">
        <v>2417</v>
      </c>
      <c r="T2999" s="68"/>
    </row>
    <row r="3000" spans="1:20" s="70" customFormat="1" x14ac:dyDescent="0.2">
      <c r="A3000" s="38" t="s">
        <v>10217</v>
      </c>
      <c r="B3000" s="39" t="s">
        <v>10218</v>
      </c>
      <c r="C3000" s="39" t="s">
        <v>10219</v>
      </c>
      <c r="D3000" s="38">
        <v>919962</v>
      </c>
      <c r="E3000" s="1" t="s">
        <v>23071</v>
      </c>
      <c r="F3000" s="1"/>
      <c r="G3000" s="39" t="s">
        <v>6950</v>
      </c>
      <c r="H3000" s="38">
        <v>8263000121</v>
      </c>
      <c r="I3000" s="40" t="s">
        <v>10220</v>
      </c>
      <c r="J3000" s="3">
        <v>1004629.6</v>
      </c>
      <c r="K3000" s="3"/>
      <c r="L3000" s="2">
        <v>180833.4</v>
      </c>
      <c r="M3000" s="3">
        <f t="shared" si="46"/>
        <v>1185463</v>
      </c>
      <c r="N3000" s="41">
        <v>44550.729166666664</v>
      </c>
      <c r="O3000" s="39">
        <v>6870366211</v>
      </c>
      <c r="P3000" s="39" t="s">
        <v>3282</v>
      </c>
      <c r="Q3000" s="40">
        <v>202011549367</v>
      </c>
      <c r="R3000" s="41">
        <v>44595</v>
      </c>
      <c r="S3000" s="42" t="s">
        <v>2417</v>
      </c>
      <c r="T3000" s="68"/>
    </row>
    <row r="3001" spans="1:20" s="70" customFormat="1" x14ac:dyDescent="0.2">
      <c r="A3001" s="38" t="s">
        <v>10221</v>
      </c>
      <c r="B3001" s="39" t="s">
        <v>10222</v>
      </c>
      <c r="C3001" s="39" t="s">
        <v>10223</v>
      </c>
      <c r="D3001" s="38">
        <v>919962</v>
      </c>
      <c r="E3001" s="1" t="s">
        <v>23071</v>
      </c>
      <c r="F3001" s="1"/>
      <c r="G3001" s="39" t="s">
        <v>6950</v>
      </c>
      <c r="H3001" s="38">
        <v>8263000121</v>
      </c>
      <c r="I3001" s="40" t="s">
        <v>10224</v>
      </c>
      <c r="J3001" s="3">
        <v>1214400</v>
      </c>
      <c r="K3001" s="3"/>
      <c r="L3001" s="2">
        <v>218592</v>
      </c>
      <c r="M3001" s="3">
        <f t="shared" si="46"/>
        <v>1432992</v>
      </c>
      <c r="N3001" s="41">
        <v>44561.729166666664</v>
      </c>
      <c r="O3001" s="39">
        <v>6870366396</v>
      </c>
      <c r="P3001" s="39" t="s">
        <v>3282</v>
      </c>
      <c r="Q3001" s="40">
        <v>202078415862</v>
      </c>
      <c r="R3001" s="41">
        <v>44600</v>
      </c>
      <c r="S3001" s="42" t="s">
        <v>2417</v>
      </c>
      <c r="T3001" s="68"/>
    </row>
    <row r="3002" spans="1:20" s="70" customFormat="1" x14ac:dyDescent="0.2">
      <c r="A3002" s="38" t="s">
        <v>10225</v>
      </c>
      <c r="B3002" s="39" t="s">
        <v>10226</v>
      </c>
      <c r="C3002" s="39" t="s">
        <v>10227</v>
      </c>
      <c r="D3002" s="38">
        <v>919962</v>
      </c>
      <c r="E3002" s="1" t="s">
        <v>23071</v>
      </c>
      <c r="F3002" s="1"/>
      <c r="G3002" s="39" t="s">
        <v>6950</v>
      </c>
      <c r="H3002" s="38">
        <v>8263000121</v>
      </c>
      <c r="I3002" s="40" t="s">
        <v>10228</v>
      </c>
      <c r="J3002" s="3">
        <v>1195700</v>
      </c>
      <c r="K3002" s="3"/>
      <c r="L3002" s="2">
        <v>215226</v>
      </c>
      <c r="M3002" s="3">
        <f t="shared" si="46"/>
        <v>1410926</v>
      </c>
      <c r="N3002" s="41">
        <v>44561.729166666664</v>
      </c>
      <c r="O3002" s="39">
        <v>6870366448</v>
      </c>
      <c r="P3002" s="39" t="s">
        <v>3282</v>
      </c>
      <c r="Q3002" s="40">
        <v>202078415862</v>
      </c>
      <c r="R3002" s="41">
        <v>44600</v>
      </c>
      <c r="S3002" s="42" t="s">
        <v>2417</v>
      </c>
      <c r="T3002" s="68"/>
    </row>
    <row r="3003" spans="1:20" s="70" customFormat="1" x14ac:dyDescent="0.2">
      <c r="A3003" s="38" t="s">
        <v>10229</v>
      </c>
      <c r="B3003" s="39" t="s">
        <v>10230</v>
      </c>
      <c r="C3003" s="39" t="s">
        <v>10231</v>
      </c>
      <c r="D3003" s="38">
        <v>401972</v>
      </c>
      <c r="E3003" s="38"/>
      <c r="F3003" s="38"/>
      <c r="G3003" s="39" t="s">
        <v>842</v>
      </c>
      <c r="H3003" s="38">
        <v>8263000049</v>
      </c>
      <c r="I3003" s="40" t="s">
        <v>10232</v>
      </c>
      <c r="J3003" s="2">
        <v>96000</v>
      </c>
      <c r="K3003" s="2">
        <v>0</v>
      </c>
      <c r="L3003" s="2">
        <v>17280</v>
      </c>
      <c r="M3003" s="3">
        <f t="shared" si="46"/>
        <v>113280</v>
      </c>
      <c r="N3003" s="41">
        <v>44530.729166666664</v>
      </c>
      <c r="O3003" s="39">
        <v>6870366469</v>
      </c>
      <c r="P3003" s="39" t="s">
        <v>52</v>
      </c>
      <c r="Q3003" s="40"/>
      <c r="R3003" s="41"/>
      <c r="S3003" s="39" t="s">
        <v>54</v>
      </c>
      <c r="T3003" s="68"/>
    </row>
    <row r="3004" spans="1:20" s="70" customFormat="1" x14ac:dyDescent="0.2">
      <c r="A3004" s="38" t="s">
        <v>10233</v>
      </c>
      <c r="B3004" s="39" t="s">
        <v>10234</v>
      </c>
      <c r="C3004" s="39" t="s">
        <v>10235</v>
      </c>
      <c r="D3004" s="38">
        <v>919962</v>
      </c>
      <c r="E3004" s="1" t="s">
        <v>23071</v>
      </c>
      <c r="F3004" s="1"/>
      <c r="G3004" s="39" t="s">
        <v>6950</v>
      </c>
      <c r="H3004" s="38">
        <v>8263000121</v>
      </c>
      <c r="I3004" s="40" t="s">
        <v>10236</v>
      </c>
      <c r="J3004" s="3">
        <v>1054679.6000000001</v>
      </c>
      <c r="K3004" s="3"/>
      <c r="L3004" s="2">
        <v>189842.4</v>
      </c>
      <c r="M3004" s="3">
        <f t="shared" si="46"/>
        <v>1244522</v>
      </c>
      <c r="N3004" s="41">
        <v>44551.729166666664</v>
      </c>
      <c r="O3004" s="39">
        <v>6870366499</v>
      </c>
      <c r="P3004" s="39" t="s">
        <v>3282</v>
      </c>
      <c r="Q3004" s="40">
        <v>202022107040</v>
      </c>
      <c r="R3004" s="41">
        <v>44595</v>
      </c>
      <c r="S3004" s="42" t="s">
        <v>2417</v>
      </c>
      <c r="T3004" s="68"/>
    </row>
    <row r="3005" spans="1:20" s="70" customFormat="1" x14ac:dyDescent="0.2">
      <c r="A3005" s="38" t="s">
        <v>10237</v>
      </c>
      <c r="B3005" s="39" t="s">
        <v>10238</v>
      </c>
      <c r="C3005" s="39" t="s">
        <v>10239</v>
      </c>
      <c r="D3005" s="38">
        <v>401972</v>
      </c>
      <c r="E3005" s="38"/>
      <c r="F3005" s="38"/>
      <c r="G3005" s="39" t="s">
        <v>842</v>
      </c>
      <c r="H3005" s="38">
        <v>8263000049</v>
      </c>
      <c r="I3005" s="40" t="s">
        <v>10240</v>
      </c>
      <c r="J3005" s="2">
        <v>222950</v>
      </c>
      <c r="K3005" s="2">
        <v>0</v>
      </c>
      <c r="L3005" s="2">
        <v>40131</v>
      </c>
      <c r="M3005" s="3">
        <f t="shared" si="46"/>
        <v>263081</v>
      </c>
      <c r="N3005" s="41">
        <v>44560.729166666664</v>
      </c>
      <c r="O3005" s="39">
        <v>6870366523</v>
      </c>
      <c r="P3005" s="39" t="s">
        <v>52</v>
      </c>
      <c r="Q3005" s="40"/>
      <c r="R3005" s="41"/>
      <c r="S3005" s="39" t="s">
        <v>54</v>
      </c>
      <c r="T3005" s="68"/>
    </row>
    <row r="3006" spans="1:20" s="70" customFormat="1" x14ac:dyDescent="0.2">
      <c r="A3006" s="38" t="s">
        <v>10241</v>
      </c>
      <c r="B3006" s="39" t="s">
        <v>10242</v>
      </c>
      <c r="C3006" s="39" t="s">
        <v>10243</v>
      </c>
      <c r="D3006" s="38">
        <v>401972</v>
      </c>
      <c r="E3006" s="38"/>
      <c r="F3006" s="38"/>
      <c r="G3006" s="39" t="s">
        <v>842</v>
      </c>
      <c r="H3006" s="38">
        <v>8263000049</v>
      </c>
      <c r="I3006" s="40" t="s">
        <v>10244</v>
      </c>
      <c r="J3006" s="2">
        <v>2204879.6</v>
      </c>
      <c r="K3006" s="2">
        <v>0</v>
      </c>
      <c r="L3006" s="2">
        <v>396878.32799999998</v>
      </c>
      <c r="M3006" s="3">
        <f t="shared" si="46"/>
        <v>2601757.9280000003</v>
      </c>
      <c r="N3006" s="41">
        <v>44551.729166666664</v>
      </c>
      <c r="O3006" s="39">
        <v>6870366545</v>
      </c>
      <c r="P3006" s="39" t="s">
        <v>52</v>
      </c>
      <c r="Q3006" s="40"/>
      <c r="R3006" s="41"/>
      <c r="S3006" s="39" t="s">
        <v>54</v>
      </c>
      <c r="T3006" s="68"/>
    </row>
    <row r="3007" spans="1:20" s="70" customFormat="1" x14ac:dyDescent="0.2">
      <c r="A3007" s="38" t="s">
        <v>10245</v>
      </c>
      <c r="B3007" s="39" t="s">
        <v>10246</v>
      </c>
      <c r="C3007" s="39" t="s">
        <v>10247</v>
      </c>
      <c r="D3007" s="38">
        <v>401972</v>
      </c>
      <c r="E3007" s="38"/>
      <c r="F3007" s="38"/>
      <c r="G3007" s="39" t="s">
        <v>842</v>
      </c>
      <c r="H3007" s="38">
        <v>8263000049</v>
      </c>
      <c r="I3007" s="40" t="s">
        <v>10248</v>
      </c>
      <c r="J3007" s="2">
        <v>12380</v>
      </c>
      <c r="K3007" s="2">
        <v>0</v>
      </c>
      <c r="L3007" s="2">
        <v>2228.4</v>
      </c>
      <c r="M3007" s="3">
        <f t="shared" si="46"/>
        <v>14608.4</v>
      </c>
      <c r="N3007" s="41">
        <v>44551.729166666664</v>
      </c>
      <c r="O3007" s="39">
        <v>6870366623</v>
      </c>
      <c r="P3007" s="39" t="s">
        <v>52</v>
      </c>
      <c r="Q3007" s="40"/>
      <c r="R3007" s="41"/>
      <c r="S3007" s="39" t="s">
        <v>54</v>
      </c>
      <c r="T3007" s="68"/>
    </row>
    <row r="3008" spans="1:20" s="70" customFormat="1" x14ac:dyDescent="0.2">
      <c r="A3008" s="38" t="s">
        <v>10249</v>
      </c>
      <c r="B3008" s="39" t="s">
        <v>10250</v>
      </c>
      <c r="C3008" s="39" t="s">
        <v>10251</v>
      </c>
      <c r="D3008" s="38">
        <v>919962</v>
      </c>
      <c r="E3008" s="1" t="s">
        <v>23071</v>
      </c>
      <c r="F3008" s="1"/>
      <c r="G3008" s="39" t="s">
        <v>6950</v>
      </c>
      <c r="H3008" s="38">
        <v>8263000121</v>
      </c>
      <c r="I3008" s="40" t="s">
        <v>10252</v>
      </c>
      <c r="J3008" s="3">
        <v>1328250</v>
      </c>
      <c r="K3008" s="3"/>
      <c r="L3008" s="2">
        <v>239085</v>
      </c>
      <c r="M3008" s="3">
        <f t="shared" si="46"/>
        <v>1567335</v>
      </c>
      <c r="N3008" s="41">
        <v>44557.729166666664</v>
      </c>
      <c r="O3008" s="39">
        <v>6870366540</v>
      </c>
      <c r="P3008" s="39" t="s">
        <v>3282</v>
      </c>
      <c r="Q3008" s="40">
        <v>202022107040</v>
      </c>
      <c r="R3008" s="41">
        <v>44595</v>
      </c>
      <c r="S3008" s="42" t="s">
        <v>2417</v>
      </c>
      <c r="T3008" s="68"/>
    </row>
    <row r="3009" spans="1:20" s="70" customFormat="1" x14ac:dyDescent="0.2">
      <c r="A3009" s="38" t="s">
        <v>10253</v>
      </c>
      <c r="B3009" s="39" t="s">
        <v>10254</v>
      </c>
      <c r="C3009" s="39" t="s">
        <v>10255</v>
      </c>
      <c r="D3009" s="38">
        <v>919962</v>
      </c>
      <c r="E3009" s="1" t="s">
        <v>23071</v>
      </c>
      <c r="F3009" s="1"/>
      <c r="G3009" s="39" t="s">
        <v>6950</v>
      </c>
      <c r="H3009" s="38">
        <v>8263000121</v>
      </c>
      <c r="I3009" s="40" t="s">
        <v>10256</v>
      </c>
      <c r="J3009" s="3">
        <v>1443420.4</v>
      </c>
      <c r="K3009" s="3"/>
      <c r="L3009" s="2">
        <v>259815.6</v>
      </c>
      <c r="M3009" s="3">
        <f t="shared" si="46"/>
        <v>1703236</v>
      </c>
      <c r="N3009" s="41">
        <v>44560.729166666664</v>
      </c>
      <c r="O3009" s="39">
        <v>6870366644</v>
      </c>
      <c r="P3009" s="39" t="s">
        <v>3282</v>
      </c>
      <c r="Q3009" s="40">
        <v>202022107040</v>
      </c>
      <c r="R3009" s="41">
        <v>44595</v>
      </c>
      <c r="S3009" s="42" t="s">
        <v>2417</v>
      </c>
      <c r="T3009" s="68"/>
    </row>
    <row r="3010" spans="1:20" s="70" customFormat="1" x14ac:dyDescent="0.2">
      <c r="A3010" s="38" t="s">
        <v>10257</v>
      </c>
      <c r="B3010" s="39" t="s">
        <v>10258</v>
      </c>
      <c r="C3010" s="39" t="s">
        <v>10259</v>
      </c>
      <c r="D3010" s="38">
        <v>401972</v>
      </c>
      <c r="E3010" s="38"/>
      <c r="F3010" s="38"/>
      <c r="G3010" s="39" t="s">
        <v>842</v>
      </c>
      <c r="H3010" s="38">
        <v>8263000049</v>
      </c>
      <c r="I3010" s="40" t="s">
        <v>10260</v>
      </c>
      <c r="J3010" s="2">
        <v>35440</v>
      </c>
      <c r="K3010" s="2">
        <v>0</v>
      </c>
      <c r="L3010" s="2">
        <v>6379.2</v>
      </c>
      <c r="M3010" s="3">
        <f t="shared" si="46"/>
        <v>41819.199999999997</v>
      </c>
      <c r="N3010" s="41">
        <v>44551.729166666664</v>
      </c>
      <c r="O3010" s="39">
        <v>6870366656</v>
      </c>
      <c r="P3010" s="39" t="s">
        <v>52</v>
      </c>
      <c r="Q3010" s="40"/>
      <c r="R3010" s="41"/>
      <c r="S3010" s="39" t="s">
        <v>54</v>
      </c>
      <c r="T3010" s="68"/>
    </row>
    <row r="3011" spans="1:20" s="70" customFormat="1" x14ac:dyDescent="0.2">
      <c r="A3011" s="38" t="s">
        <v>10261</v>
      </c>
      <c r="B3011" s="39" t="s">
        <v>10262</v>
      </c>
      <c r="C3011" s="39" t="s">
        <v>10263</v>
      </c>
      <c r="D3011" s="38">
        <v>919962</v>
      </c>
      <c r="E3011" s="1" t="s">
        <v>23071</v>
      </c>
      <c r="F3011" s="1"/>
      <c r="G3011" s="39" t="s">
        <v>6950</v>
      </c>
      <c r="H3011" s="38">
        <v>8263000121</v>
      </c>
      <c r="I3011" s="40" t="s">
        <v>10264</v>
      </c>
      <c r="J3011" s="3">
        <v>1222650</v>
      </c>
      <c r="K3011" s="3"/>
      <c r="L3011" s="2">
        <v>220077</v>
      </c>
      <c r="M3011" s="3">
        <f t="shared" si="46"/>
        <v>1442727</v>
      </c>
      <c r="N3011" s="41">
        <v>44561.729166666664</v>
      </c>
      <c r="O3011" s="39">
        <v>6870366829</v>
      </c>
      <c r="P3011" s="39" t="s">
        <v>3282</v>
      </c>
      <c r="Q3011" s="40">
        <v>202078415862</v>
      </c>
      <c r="R3011" s="41">
        <v>44600</v>
      </c>
      <c r="S3011" s="42" t="s">
        <v>2417</v>
      </c>
      <c r="T3011" s="68"/>
    </row>
    <row r="3012" spans="1:20" s="70" customFormat="1" x14ac:dyDescent="0.2">
      <c r="A3012" s="38" t="s">
        <v>10265</v>
      </c>
      <c r="B3012" s="39" t="s">
        <v>10266</v>
      </c>
      <c r="C3012" s="39" t="s">
        <v>10267</v>
      </c>
      <c r="D3012" s="38">
        <v>401972</v>
      </c>
      <c r="E3012" s="38"/>
      <c r="F3012" s="38"/>
      <c r="G3012" s="39" t="s">
        <v>842</v>
      </c>
      <c r="H3012" s="38">
        <v>8263000049</v>
      </c>
      <c r="I3012" s="40" t="s">
        <v>10268</v>
      </c>
      <c r="J3012" s="2">
        <v>26200</v>
      </c>
      <c r="K3012" s="2">
        <v>0</v>
      </c>
      <c r="L3012" s="2">
        <v>4716</v>
      </c>
      <c r="M3012" s="3">
        <f t="shared" si="46"/>
        <v>30916</v>
      </c>
      <c r="N3012" s="41">
        <v>44551.729166666664</v>
      </c>
      <c r="O3012" s="39">
        <v>6870366740</v>
      </c>
      <c r="P3012" s="39" t="s">
        <v>52</v>
      </c>
      <c r="Q3012" s="40"/>
      <c r="R3012" s="41"/>
      <c r="S3012" s="39" t="s">
        <v>54</v>
      </c>
      <c r="T3012" s="68"/>
    </row>
    <row r="3013" spans="1:20" s="70" customFormat="1" x14ac:dyDescent="0.2">
      <c r="A3013" s="38" t="s">
        <v>10269</v>
      </c>
      <c r="B3013" s="39" t="s">
        <v>10270</v>
      </c>
      <c r="C3013" s="39" t="s">
        <v>10271</v>
      </c>
      <c r="D3013" s="38">
        <v>401972</v>
      </c>
      <c r="E3013" s="38"/>
      <c r="F3013" s="38"/>
      <c r="G3013" s="39" t="s">
        <v>842</v>
      </c>
      <c r="H3013" s="38">
        <v>8263000049</v>
      </c>
      <c r="I3013" s="40" t="s">
        <v>10272</v>
      </c>
      <c r="J3013" s="2">
        <v>8400</v>
      </c>
      <c r="K3013" s="2">
        <v>0</v>
      </c>
      <c r="L3013" s="2">
        <v>1512</v>
      </c>
      <c r="M3013" s="3">
        <f t="shared" si="46"/>
        <v>9912</v>
      </c>
      <c r="N3013" s="41">
        <v>44537.729166666664</v>
      </c>
      <c r="O3013" s="39">
        <v>6870366762</v>
      </c>
      <c r="P3013" s="39" t="s">
        <v>52</v>
      </c>
      <c r="Q3013" s="40"/>
      <c r="R3013" s="41"/>
      <c r="S3013" s="39" t="s">
        <v>54</v>
      </c>
      <c r="T3013" s="68"/>
    </row>
    <row r="3014" spans="1:20" s="70" customFormat="1" x14ac:dyDescent="0.2">
      <c r="A3014" s="38" t="s">
        <v>10273</v>
      </c>
      <c r="B3014" s="39" t="s">
        <v>10274</v>
      </c>
      <c r="C3014" s="39" t="s">
        <v>10275</v>
      </c>
      <c r="D3014" s="38">
        <v>401972</v>
      </c>
      <c r="E3014" s="38"/>
      <c r="F3014" s="38"/>
      <c r="G3014" s="39" t="s">
        <v>842</v>
      </c>
      <c r="H3014" s="38">
        <v>8263000049</v>
      </c>
      <c r="I3014" s="40" t="s">
        <v>10276</v>
      </c>
      <c r="J3014" s="2">
        <v>500</v>
      </c>
      <c r="K3014" s="2">
        <v>0</v>
      </c>
      <c r="L3014" s="2">
        <v>90</v>
      </c>
      <c r="M3014" s="3">
        <f t="shared" ref="M3014:M3077" si="47">SUM(J3014:L3014)</f>
        <v>590</v>
      </c>
      <c r="N3014" s="41">
        <v>44488.729166666664</v>
      </c>
      <c r="O3014" s="39">
        <v>6870366799</v>
      </c>
      <c r="P3014" s="39" t="s">
        <v>52</v>
      </c>
      <c r="Q3014" s="40"/>
      <c r="R3014" s="41"/>
      <c r="S3014" s="39" t="s">
        <v>54</v>
      </c>
      <c r="T3014" s="68"/>
    </row>
    <row r="3015" spans="1:20" s="70" customFormat="1" x14ac:dyDescent="0.2">
      <c r="A3015" s="38" t="s">
        <v>10277</v>
      </c>
      <c r="B3015" s="39" t="s">
        <v>10278</v>
      </c>
      <c r="C3015" s="39" t="s">
        <v>10279</v>
      </c>
      <c r="D3015" s="38">
        <v>401972</v>
      </c>
      <c r="E3015" s="38"/>
      <c r="F3015" s="38"/>
      <c r="G3015" s="39" t="s">
        <v>842</v>
      </c>
      <c r="H3015" s="38">
        <v>8263000049</v>
      </c>
      <c r="I3015" s="40" t="s">
        <v>10280</v>
      </c>
      <c r="J3015" s="2">
        <v>500</v>
      </c>
      <c r="K3015" s="2">
        <v>0</v>
      </c>
      <c r="L3015" s="2">
        <v>90</v>
      </c>
      <c r="M3015" s="3">
        <f t="shared" si="47"/>
        <v>590</v>
      </c>
      <c r="N3015" s="41">
        <v>44488</v>
      </c>
      <c r="O3015" s="39">
        <v>6870366969</v>
      </c>
      <c r="P3015" s="39" t="s">
        <v>52</v>
      </c>
      <c r="Q3015" s="40"/>
      <c r="R3015" s="41"/>
      <c r="S3015" s="39" t="s">
        <v>54</v>
      </c>
      <c r="T3015" s="68"/>
    </row>
    <row r="3016" spans="1:20" s="70" customFormat="1" x14ac:dyDescent="0.2">
      <c r="A3016" s="38" t="s">
        <v>10281</v>
      </c>
      <c r="B3016" s="39" t="s">
        <v>10282</v>
      </c>
      <c r="C3016" s="39" t="s">
        <v>10283</v>
      </c>
      <c r="D3016" s="38">
        <v>401972</v>
      </c>
      <c r="E3016" s="38"/>
      <c r="F3016" s="38"/>
      <c r="G3016" s="39" t="s">
        <v>842</v>
      </c>
      <c r="H3016" s="38">
        <v>8263000049</v>
      </c>
      <c r="I3016" s="40" t="s">
        <v>10284</v>
      </c>
      <c r="J3016" s="2">
        <v>12000</v>
      </c>
      <c r="K3016" s="2">
        <v>0</v>
      </c>
      <c r="L3016" s="2">
        <v>2160</v>
      </c>
      <c r="M3016" s="3">
        <f t="shared" si="47"/>
        <v>14160</v>
      </c>
      <c r="N3016" s="41">
        <v>44488.729166666664</v>
      </c>
      <c r="O3016" s="39">
        <v>6870366984</v>
      </c>
      <c r="P3016" s="39" t="s">
        <v>52</v>
      </c>
      <c r="Q3016" s="40"/>
      <c r="R3016" s="41"/>
      <c r="S3016" s="39" t="s">
        <v>54</v>
      </c>
      <c r="T3016" s="68"/>
    </row>
    <row r="3017" spans="1:20" s="70" customFormat="1" x14ac:dyDescent="0.2">
      <c r="A3017" s="38" t="s">
        <v>10285</v>
      </c>
      <c r="B3017" s="39" t="s">
        <v>10286</v>
      </c>
      <c r="C3017" s="39" t="s">
        <v>10287</v>
      </c>
      <c r="D3017" s="38">
        <v>401972</v>
      </c>
      <c r="E3017" s="38"/>
      <c r="F3017" s="38"/>
      <c r="G3017" s="39" t="s">
        <v>842</v>
      </c>
      <c r="H3017" s="38">
        <v>8263000049</v>
      </c>
      <c r="I3017" s="40" t="s">
        <v>10288</v>
      </c>
      <c r="J3017" s="2">
        <v>12000</v>
      </c>
      <c r="K3017" s="2">
        <v>0</v>
      </c>
      <c r="L3017" s="2">
        <v>2160</v>
      </c>
      <c r="M3017" s="3">
        <f t="shared" si="47"/>
        <v>14160</v>
      </c>
      <c r="N3017" s="41">
        <v>44488.729166666664</v>
      </c>
      <c r="O3017" s="39">
        <v>6870367015</v>
      </c>
      <c r="P3017" s="39" t="s">
        <v>52</v>
      </c>
      <c r="Q3017" s="40"/>
      <c r="R3017" s="41"/>
      <c r="S3017" s="39" t="s">
        <v>54</v>
      </c>
      <c r="T3017" s="68"/>
    </row>
    <row r="3018" spans="1:20" s="70" customFormat="1" x14ac:dyDescent="0.2">
      <c r="A3018" s="38" t="s">
        <v>10289</v>
      </c>
      <c r="B3018" s="39" t="s">
        <v>10290</v>
      </c>
      <c r="C3018" s="39" t="s">
        <v>10291</v>
      </c>
      <c r="D3018" s="38">
        <v>401972</v>
      </c>
      <c r="E3018" s="38"/>
      <c r="F3018" s="38"/>
      <c r="G3018" s="39" t="s">
        <v>842</v>
      </c>
      <c r="H3018" s="38">
        <v>8263000049</v>
      </c>
      <c r="I3018" s="40" t="s">
        <v>10292</v>
      </c>
      <c r="J3018" s="2">
        <v>2072070.4</v>
      </c>
      <c r="K3018" s="2">
        <v>0</v>
      </c>
      <c r="L3018" s="2">
        <v>372972.67199999996</v>
      </c>
      <c r="M3018" s="3">
        <f t="shared" si="47"/>
        <v>2445043.0719999997</v>
      </c>
      <c r="N3018" s="41">
        <v>44557.729166666664</v>
      </c>
      <c r="O3018" s="39">
        <v>6870367048</v>
      </c>
      <c r="P3018" s="39" t="s">
        <v>52</v>
      </c>
      <c r="Q3018" s="40"/>
      <c r="R3018" s="41"/>
      <c r="S3018" s="39" t="s">
        <v>54</v>
      </c>
      <c r="T3018" s="68"/>
    </row>
    <row r="3019" spans="1:20" s="70" customFormat="1" x14ac:dyDescent="0.2">
      <c r="A3019" s="38" t="s">
        <v>6167</v>
      </c>
      <c r="B3019" s="1"/>
      <c r="C3019" s="1"/>
      <c r="D3019" s="51"/>
      <c r="E3019" s="38"/>
      <c r="F3019" s="51"/>
      <c r="G3019" s="39" t="s">
        <v>6168</v>
      </c>
      <c r="H3019" s="53"/>
      <c r="I3019" s="54" t="s">
        <v>10293</v>
      </c>
      <c r="J3019" s="35">
        <v>560.02</v>
      </c>
      <c r="K3019" s="1"/>
      <c r="L3019" s="1"/>
      <c r="M3019" s="3">
        <f t="shared" si="47"/>
        <v>560.02</v>
      </c>
      <c r="N3019" s="63"/>
      <c r="O3019" s="56"/>
      <c r="P3019" s="1"/>
      <c r="Q3019" s="1"/>
      <c r="R3019" s="57"/>
      <c r="S3019" s="42" t="s">
        <v>2417</v>
      </c>
      <c r="T3019" s="68"/>
    </row>
    <row r="3020" spans="1:20" s="70" customFormat="1" x14ac:dyDescent="0.2">
      <c r="A3020" s="38" t="s">
        <v>10294</v>
      </c>
      <c r="B3020" s="39" t="s">
        <v>10295</v>
      </c>
      <c r="C3020" s="39" t="s">
        <v>10296</v>
      </c>
      <c r="D3020" s="38">
        <v>919962</v>
      </c>
      <c r="E3020" s="1" t="s">
        <v>23071</v>
      </c>
      <c r="F3020" s="1"/>
      <c r="G3020" s="39" t="s">
        <v>6950</v>
      </c>
      <c r="H3020" s="38">
        <v>8263000121</v>
      </c>
      <c r="I3020" s="40" t="s">
        <v>10297</v>
      </c>
      <c r="J3020" s="3">
        <v>1101320.3999999999</v>
      </c>
      <c r="K3020" s="3"/>
      <c r="L3020" s="2">
        <v>198237.6</v>
      </c>
      <c r="M3020" s="3">
        <f t="shared" si="47"/>
        <v>1299558</v>
      </c>
      <c r="N3020" s="41">
        <v>44572.729166666664</v>
      </c>
      <c r="O3020" s="39">
        <v>6870367448</v>
      </c>
      <c r="P3020" s="39" t="s">
        <v>3282</v>
      </c>
      <c r="Q3020" s="40">
        <v>202148397153</v>
      </c>
      <c r="R3020" s="41">
        <v>44607</v>
      </c>
      <c r="S3020" s="42" t="s">
        <v>2417</v>
      </c>
      <c r="T3020" s="68"/>
    </row>
    <row r="3021" spans="1:20" s="70" customFormat="1" x14ac:dyDescent="0.2">
      <c r="A3021" s="38" t="s">
        <v>10298</v>
      </c>
      <c r="B3021" s="39" t="s">
        <v>10299</v>
      </c>
      <c r="C3021" s="39" t="s">
        <v>10300</v>
      </c>
      <c r="D3021" s="38">
        <v>919962</v>
      </c>
      <c r="E3021" s="1" t="s">
        <v>23071</v>
      </c>
      <c r="F3021" s="1"/>
      <c r="G3021" s="39" t="s">
        <v>6950</v>
      </c>
      <c r="H3021" s="38">
        <v>8263000121</v>
      </c>
      <c r="I3021" s="40" t="s">
        <v>10301</v>
      </c>
      <c r="J3021" s="3">
        <v>1080639.8</v>
      </c>
      <c r="K3021" s="3"/>
      <c r="L3021" s="2">
        <v>194515.20000000001</v>
      </c>
      <c r="M3021" s="3">
        <f t="shared" si="47"/>
        <v>1275155</v>
      </c>
      <c r="N3021" s="41">
        <v>44574.729166666664</v>
      </c>
      <c r="O3021" s="39">
        <v>6870367457</v>
      </c>
      <c r="P3021" s="39" t="s">
        <v>3282</v>
      </c>
      <c r="Q3021" s="40">
        <v>202162017961</v>
      </c>
      <c r="R3021" s="41">
        <v>44609</v>
      </c>
      <c r="S3021" s="42" t="s">
        <v>2417</v>
      </c>
      <c r="T3021" s="68"/>
    </row>
    <row r="3022" spans="1:20" s="70" customFormat="1" x14ac:dyDescent="0.2">
      <c r="A3022" s="38" t="s">
        <v>10302</v>
      </c>
      <c r="B3022" s="39" t="s">
        <v>10303</v>
      </c>
      <c r="C3022" s="39" t="s">
        <v>10304</v>
      </c>
      <c r="D3022" s="38">
        <v>919962</v>
      </c>
      <c r="E3022" s="1" t="s">
        <v>23071</v>
      </c>
      <c r="F3022" s="1"/>
      <c r="G3022" s="39" t="s">
        <v>6950</v>
      </c>
      <c r="H3022" s="38">
        <v>8263000121</v>
      </c>
      <c r="I3022" s="40" t="s">
        <v>10305</v>
      </c>
      <c r="J3022" s="3">
        <v>1471250</v>
      </c>
      <c r="K3022" s="3"/>
      <c r="L3022" s="2">
        <v>264825</v>
      </c>
      <c r="M3022" s="3">
        <f t="shared" si="47"/>
        <v>1736075</v>
      </c>
      <c r="N3022" s="41">
        <v>44578.729166666664</v>
      </c>
      <c r="O3022" s="39">
        <v>6870367464</v>
      </c>
      <c r="P3022" s="39" t="s">
        <v>3282</v>
      </c>
      <c r="Q3022" s="40">
        <v>202184826067</v>
      </c>
      <c r="R3022" s="41">
        <v>44611</v>
      </c>
      <c r="S3022" s="42" t="s">
        <v>2417</v>
      </c>
      <c r="T3022" s="68"/>
    </row>
    <row r="3023" spans="1:20" s="70" customFormat="1" x14ac:dyDescent="0.2">
      <c r="A3023" s="38" t="s">
        <v>10306</v>
      </c>
      <c r="B3023" s="39" t="s">
        <v>10307</v>
      </c>
      <c r="C3023" s="39" t="s">
        <v>10308</v>
      </c>
      <c r="D3023" s="38">
        <v>819844</v>
      </c>
      <c r="E3023" s="38"/>
      <c r="F3023" s="38"/>
      <c r="G3023" s="39" t="s">
        <v>7634</v>
      </c>
      <c r="H3023" s="38">
        <v>8268007511</v>
      </c>
      <c r="I3023" s="40">
        <v>448</v>
      </c>
      <c r="J3023" s="2">
        <v>23939.830508474577</v>
      </c>
      <c r="K3023" s="2"/>
      <c r="L3023" s="2">
        <v>4309.1694915254238</v>
      </c>
      <c r="M3023" s="3">
        <f t="shared" si="47"/>
        <v>28249</v>
      </c>
      <c r="N3023" s="41">
        <v>44590.729166666664</v>
      </c>
      <c r="O3023" s="39">
        <v>44328500</v>
      </c>
      <c r="P3023" s="39" t="s">
        <v>3282</v>
      </c>
      <c r="Q3023" s="40" t="s">
        <v>10309</v>
      </c>
      <c r="R3023" s="41">
        <v>44600</v>
      </c>
      <c r="S3023" s="42" t="s">
        <v>2417</v>
      </c>
      <c r="T3023" s="68"/>
    </row>
    <row r="3024" spans="1:20" s="70" customFormat="1" x14ac:dyDescent="0.2">
      <c r="A3024" s="38" t="s">
        <v>10310</v>
      </c>
      <c r="B3024" s="39" t="s">
        <v>10311</v>
      </c>
      <c r="C3024" s="39" t="s">
        <v>10312</v>
      </c>
      <c r="D3024" s="38">
        <v>819844</v>
      </c>
      <c r="E3024" s="38"/>
      <c r="F3024" s="38"/>
      <c r="G3024" s="39" t="s">
        <v>7634</v>
      </c>
      <c r="H3024" s="38">
        <v>8268007511</v>
      </c>
      <c r="I3024" s="40">
        <v>447</v>
      </c>
      <c r="J3024" s="2">
        <v>26039.830508474577</v>
      </c>
      <c r="K3024" s="2"/>
      <c r="L3024" s="2">
        <v>4687.1694915254238</v>
      </c>
      <c r="M3024" s="3">
        <f t="shared" si="47"/>
        <v>30727</v>
      </c>
      <c r="N3024" s="41">
        <v>44590</v>
      </c>
      <c r="O3024" s="39">
        <v>44328545</v>
      </c>
      <c r="P3024" s="39" t="s">
        <v>3282</v>
      </c>
      <c r="Q3024" s="40" t="s">
        <v>10309</v>
      </c>
      <c r="R3024" s="41">
        <v>44600</v>
      </c>
      <c r="S3024" s="42" t="s">
        <v>2417</v>
      </c>
      <c r="T3024" s="68"/>
    </row>
    <row r="3025" spans="1:20" s="70" customFormat="1" x14ac:dyDescent="0.2">
      <c r="A3025" s="38" t="s">
        <v>10313</v>
      </c>
      <c r="B3025" s="42" t="s">
        <v>10314</v>
      </c>
      <c r="C3025" s="42" t="s">
        <v>10315</v>
      </c>
      <c r="D3025" s="38">
        <v>126335</v>
      </c>
      <c r="E3025" s="38"/>
      <c r="F3025" s="38"/>
      <c r="G3025" s="42" t="s">
        <v>178</v>
      </c>
      <c r="H3025" s="38">
        <v>8268005921</v>
      </c>
      <c r="I3025" s="40" t="s">
        <v>10316</v>
      </c>
      <c r="J3025" s="3">
        <v>5540.6779661016953</v>
      </c>
      <c r="K3025" s="3"/>
      <c r="L3025" s="3">
        <v>997.32203389830511</v>
      </c>
      <c r="M3025" s="3">
        <f t="shared" si="47"/>
        <v>6538</v>
      </c>
      <c r="N3025" s="41">
        <v>44580.729166666664</v>
      </c>
      <c r="O3025" s="39">
        <v>44329151</v>
      </c>
      <c r="P3025" s="42" t="s">
        <v>315</v>
      </c>
      <c r="Q3025" s="42" t="s">
        <v>10317</v>
      </c>
      <c r="R3025" s="60">
        <v>44601</v>
      </c>
      <c r="S3025" s="42" t="s">
        <v>243</v>
      </c>
      <c r="T3025" s="68"/>
    </row>
    <row r="3026" spans="1:20" s="70" customFormat="1" x14ac:dyDescent="0.2">
      <c r="A3026" s="38" t="s">
        <v>10318</v>
      </c>
      <c r="B3026" s="39" t="s">
        <v>10319</v>
      </c>
      <c r="C3026" s="39" t="s">
        <v>10320</v>
      </c>
      <c r="D3026" s="38">
        <v>407261</v>
      </c>
      <c r="E3026" s="38"/>
      <c r="F3026" s="38"/>
      <c r="G3026" s="39" t="s">
        <v>58</v>
      </c>
      <c r="H3026" s="38">
        <v>8266013482</v>
      </c>
      <c r="I3026" s="40">
        <v>9854024879</v>
      </c>
      <c r="J3026" s="2">
        <v>77565</v>
      </c>
      <c r="K3026" s="2"/>
      <c r="L3026" s="2">
        <v>0</v>
      </c>
      <c r="M3026" s="3">
        <f t="shared" si="47"/>
        <v>77565</v>
      </c>
      <c r="N3026" s="41">
        <v>44586.729166666664</v>
      </c>
      <c r="O3026" s="39">
        <v>6870368405</v>
      </c>
      <c r="P3026" s="39" t="s">
        <v>3282</v>
      </c>
      <c r="Q3026" s="40"/>
      <c r="R3026" s="41"/>
      <c r="S3026" s="42" t="s">
        <v>2417</v>
      </c>
      <c r="T3026" s="68"/>
    </row>
    <row r="3027" spans="1:20" s="70" customFormat="1" x14ac:dyDescent="0.2">
      <c r="A3027" s="38" t="s">
        <v>10321</v>
      </c>
      <c r="B3027" s="42" t="s">
        <v>10322</v>
      </c>
      <c r="C3027" s="42" t="s">
        <v>10323</v>
      </c>
      <c r="D3027" s="38">
        <v>300286</v>
      </c>
      <c r="E3027" s="38"/>
      <c r="F3027" s="38"/>
      <c r="G3027" s="42" t="s">
        <v>3944</v>
      </c>
      <c r="H3027" s="38">
        <v>8263000075</v>
      </c>
      <c r="I3027" s="40">
        <v>712731821</v>
      </c>
      <c r="J3027" s="3">
        <v>900000</v>
      </c>
      <c r="K3027" s="3"/>
      <c r="L3027" s="3">
        <v>162000</v>
      </c>
      <c r="M3027" s="3">
        <f t="shared" si="47"/>
        <v>1062000</v>
      </c>
      <c r="N3027" s="41">
        <v>44561.729166666664</v>
      </c>
      <c r="O3027" s="39">
        <v>6870368424</v>
      </c>
      <c r="P3027" s="42" t="s">
        <v>315</v>
      </c>
      <c r="Q3027" s="42" t="s">
        <v>10324</v>
      </c>
      <c r="R3027" s="60">
        <v>44600</v>
      </c>
      <c r="S3027" s="42" t="s">
        <v>243</v>
      </c>
      <c r="T3027" s="68"/>
    </row>
    <row r="3028" spans="1:20" s="70" customFormat="1" x14ac:dyDescent="0.2">
      <c r="A3028" s="38" t="s">
        <v>10325</v>
      </c>
      <c r="B3028" s="39" t="s">
        <v>10326</v>
      </c>
      <c r="C3028" s="39" t="s">
        <v>10327</v>
      </c>
      <c r="D3028" s="38">
        <v>919962</v>
      </c>
      <c r="E3028" s="1" t="s">
        <v>23071</v>
      </c>
      <c r="F3028" s="1"/>
      <c r="G3028" s="39" t="s">
        <v>6950</v>
      </c>
      <c r="H3028" s="38">
        <v>8263000121</v>
      </c>
      <c r="I3028" s="40" t="s">
        <v>10328</v>
      </c>
      <c r="J3028" s="3">
        <v>368000</v>
      </c>
      <c r="K3028" s="3"/>
      <c r="L3028" s="2">
        <v>66240</v>
      </c>
      <c r="M3028" s="3">
        <f t="shared" si="47"/>
        <v>434240</v>
      </c>
      <c r="N3028" s="41">
        <v>44561.729166666664</v>
      </c>
      <c r="O3028" s="39">
        <v>6870368514</v>
      </c>
      <c r="P3028" s="39" t="s">
        <v>3282</v>
      </c>
      <c r="Q3028" s="40">
        <v>202148397153</v>
      </c>
      <c r="R3028" s="41">
        <v>44607</v>
      </c>
      <c r="S3028" s="42" t="s">
        <v>2417</v>
      </c>
      <c r="T3028" s="68"/>
    </row>
    <row r="3029" spans="1:20" s="70" customFormat="1" x14ac:dyDescent="0.2">
      <c r="A3029" s="38" t="s">
        <v>10329</v>
      </c>
      <c r="B3029" s="39" t="s">
        <v>10330</v>
      </c>
      <c r="C3029" s="39" t="s">
        <v>10331</v>
      </c>
      <c r="D3029" s="38">
        <v>919962</v>
      </c>
      <c r="E3029" s="1" t="s">
        <v>23071</v>
      </c>
      <c r="F3029" s="1"/>
      <c r="G3029" s="39" t="s">
        <v>6950</v>
      </c>
      <c r="H3029" s="38">
        <v>8263000121</v>
      </c>
      <c r="I3029" s="40" t="s">
        <v>10332</v>
      </c>
      <c r="J3029" s="3">
        <v>1092500</v>
      </c>
      <c r="K3029" s="3"/>
      <c r="L3029" s="2">
        <v>196650</v>
      </c>
      <c r="M3029" s="3">
        <f t="shared" si="47"/>
        <v>1289150</v>
      </c>
      <c r="N3029" s="41">
        <v>44508.729166666664</v>
      </c>
      <c r="O3029" s="39">
        <v>6870368544</v>
      </c>
      <c r="P3029" s="39" t="s">
        <v>3282</v>
      </c>
      <c r="Q3029" s="40">
        <v>202230397439</v>
      </c>
      <c r="R3029" s="41">
        <v>44616</v>
      </c>
      <c r="S3029" s="42" t="s">
        <v>2417</v>
      </c>
      <c r="T3029" s="68"/>
    </row>
    <row r="3030" spans="1:20" s="70" customFormat="1" x14ac:dyDescent="0.2">
      <c r="A3030" s="38" t="s">
        <v>10333</v>
      </c>
      <c r="B3030" s="39" t="s">
        <v>10334</v>
      </c>
      <c r="C3030" s="39" t="s">
        <v>10335</v>
      </c>
      <c r="D3030" s="38">
        <v>919962</v>
      </c>
      <c r="E3030" s="1" t="s">
        <v>23071</v>
      </c>
      <c r="F3030" s="1"/>
      <c r="G3030" s="39" t="s">
        <v>6950</v>
      </c>
      <c r="H3030" s="38">
        <v>8263000121</v>
      </c>
      <c r="I3030" s="40" t="s">
        <v>10336</v>
      </c>
      <c r="J3030" s="3">
        <v>287500</v>
      </c>
      <c r="K3030" s="3"/>
      <c r="L3030" s="2">
        <v>51750</v>
      </c>
      <c r="M3030" s="3">
        <f t="shared" si="47"/>
        <v>339250</v>
      </c>
      <c r="N3030" s="41">
        <v>44571.729166666664</v>
      </c>
      <c r="O3030" s="39">
        <v>6870368593</v>
      </c>
      <c r="P3030" s="39" t="s">
        <v>3282</v>
      </c>
      <c r="Q3030" s="40">
        <v>202148397153</v>
      </c>
      <c r="R3030" s="41">
        <v>44607</v>
      </c>
      <c r="S3030" s="42" t="s">
        <v>2417</v>
      </c>
      <c r="T3030" s="68"/>
    </row>
    <row r="3031" spans="1:20" s="70" customFormat="1" x14ac:dyDescent="0.2">
      <c r="A3031" s="38" t="s">
        <v>10337</v>
      </c>
      <c r="B3031" s="42" t="s">
        <v>10338</v>
      </c>
      <c r="C3031" s="42" t="s">
        <v>10339</v>
      </c>
      <c r="D3031" s="38">
        <v>300286</v>
      </c>
      <c r="E3031" s="38"/>
      <c r="F3031" s="38"/>
      <c r="G3031" s="42" t="s">
        <v>3944</v>
      </c>
      <c r="H3031" s="38">
        <v>8263000075</v>
      </c>
      <c r="I3031" s="40">
        <v>712731561</v>
      </c>
      <c r="J3031" s="3">
        <v>240000</v>
      </c>
      <c r="K3031" s="3"/>
      <c r="L3031" s="3">
        <v>43200</v>
      </c>
      <c r="M3031" s="3">
        <f t="shared" si="47"/>
        <v>283200</v>
      </c>
      <c r="N3031" s="41">
        <v>44559.729166666664</v>
      </c>
      <c r="O3031" s="39">
        <v>6870368641</v>
      </c>
      <c r="P3031" s="42" t="s">
        <v>315</v>
      </c>
      <c r="Q3031" s="42" t="s">
        <v>10324</v>
      </c>
      <c r="R3031" s="60">
        <v>44600</v>
      </c>
      <c r="S3031" s="42" t="s">
        <v>243</v>
      </c>
      <c r="T3031" s="68"/>
    </row>
    <row r="3032" spans="1:20" s="70" customFormat="1" x14ac:dyDescent="0.2">
      <c r="A3032" s="38" t="s">
        <v>10340</v>
      </c>
      <c r="B3032" s="42" t="s">
        <v>10341</v>
      </c>
      <c r="C3032" s="42" t="s">
        <v>10342</v>
      </c>
      <c r="D3032" s="38">
        <v>300286</v>
      </c>
      <c r="E3032" s="38"/>
      <c r="F3032" s="38"/>
      <c r="G3032" s="42" t="s">
        <v>3944</v>
      </c>
      <c r="H3032" s="38">
        <v>8263000075</v>
      </c>
      <c r="I3032" s="40">
        <v>712731813</v>
      </c>
      <c r="J3032" s="3">
        <v>2365200</v>
      </c>
      <c r="K3032" s="3"/>
      <c r="L3032" s="3">
        <v>425736</v>
      </c>
      <c r="M3032" s="3">
        <f t="shared" si="47"/>
        <v>2790936</v>
      </c>
      <c r="N3032" s="41">
        <v>44561.729166666664</v>
      </c>
      <c r="O3032" s="39">
        <v>6870368719</v>
      </c>
      <c r="P3032" s="42" t="s">
        <v>315</v>
      </c>
      <c r="Q3032" s="42" t="s">
        <v>10324</v>
      </c>
      <c r="R3032" s="60">
        <v>44600</v>
      </c>
      <c r="S3032" s="42" t="s">
        <v>243</v>
      </c>
      <c r="T3032" s="68"/>
    </row>
    <row r="3033" spans="1:20" s="70" customFormat="1" x14ac:dyDescent="0.2">
      <c r="A3033" s="38" t="s">
        <v>10343</v>
      </c>
      <c r="B3033" s="42" t="s">
        <v>10344</v>
      </c>
      <c r="C3033" s="42" t="s">
        <v>10345</v>
      </c>
      <c r="D3033" s="38">
        <v>300286</v>
      </c>
      <c r="E3033" s="38"/>
      <c r="F3033" s="38"/>
      <c r="G3033" s="42" t="s">
        <v>3944</v>
      </c>
      <c r="H3033" s="38">
        <v>8263000075</v>
      </c>
      <c r="I3033" s="40">
        <v>712731564</v>
      </c>
      <c r="J3033" s="3">
        <v>90000</v>
      </c>
      <c r="K3033" s="3"/>
      <c r="L3033" s="3">
        <v>16200</v>
      </c>
      <c r="M3033" s="3">
        <f t="shared" si="47"/>
        <v>106200</v>
      </c>
      <c r="N3033" s="41">
        <v>44559.729166666664</v>
      </c>
      <c r="O3033" s="39">
        <v>6870368753</v>
      </c>
      <c r="P3033" s="42" t="s">
        <v>315</v>
      </c>
      <c r="Q3033" s="42" t="s">
        <v>10324</v>
      </c>
      <c r="R3033" s="60">
        <v>44600</v>
      </c>
      <c r="S3033" s="42" t="s">
        <v>243</v>
      </c>
      <c r="T3033" s="68"/>
    </row>
    <row r="3034" spans="1:20" s="70" customFormat="1" x14ac:dyDescent="0.2">
      <c r="A3034" s="38">
        <v>315</v>
      </c>
      <c r="B3034" s="39" t="s">
        <v>10346</v>
      </c>
      <c r="C3034" s="39" t="s">
        <v>10347</v>
      </c>
      <c r="D3034" s="38">
        <v>809819</v>
      </c>
      <c r="E3034" s="38"/>
      <c r="F3034" s="38"/>
      <c r="G3034" s="39" t="s">
        <v>1693</v>
      </c>
      <c r="H3034" s="38">
        <v>8268007176</v>
      </c>
      <c r="I3034" s="40" t="s">
        <v>10348</v>
      </c>
      <c r="J3034" s="2">
        <v>34871.19</v>
      </c>
      <c r="K3034" s="2"/>
      <c r="L3034" s="2">
        <v>6276.8141999999998</v>
      </c>
      <c r="M3034" s="3">
        <f t="shared" si="47"/>
        <v>41148.004200000003</v>
      </c>
      <c r="N3034" s="41">
        <v>44494.729166666664</v>
      </c>
      <c r="O3034" s="39">
        <v>44349318</v>
      </c>
      <c r="P3034" s="39" t="s">
        <v>8899</v>
      </c>
      <c r="Q3034" s="40">
        <v>202173546715</v>
      </c>
      <c r="R3034" s="41">
        <v>44610</v>
      </c>
      <c r="S3034" s="42" t="s">
        <v>8901</v>
      </c>
      <c r="T3034" s="68"/>
    </row>
    <row r="3035" spans="1:20" s="70" customFormat="1" x14ac:dyDescent="0.2">
      <c r="A3035" s="38" t="s">
        <v>10349</v>
      </c>
      <c r="B3035" s="42" t="s">
        <v>10350</v>
      </c>
      <c r="C3035" s="42" t="s">
        <v>10351</v>
      </c>
      <c r="D3035" s="38">
        <v>501687</v>
      </c>
      <c r="E3035" s="38"/>
      <c r="F3035" s="38"/>
      <c r="G3035" s="42" t="s">
        <v>10352</v>
      </c>
      <c r="H3035" s="38">
        <v>8263000136</v>
      </c>
      <c r="I3035" s="40" t="s">
        <v>10353</v>
      </c>
      <c r="J3035" s="3">
        <v>749000</v>
      </c>
      <c r="K3035" s="3"/>
      <c r="L3035" s="3">
        <v>134820</v>
      </c>
      <c r="M3035" s="3">
        <f t="shared" si="47"/>
        <v>883820</v>
      </c>
      <c r="N3035" s="41">
        <v>44572.729166666664</v>
      </c>
      <c r="O3035" s="39">
        <v>6870395224</v>
      </c>
      <c r="P3035" s="42" t="s">
        <v>315</v>
      </c>
      <c r="Q3035" s="42" t="s">
        <v>10354</v>
      </c>
      <c r="R3035" s="60">
        <v>44622</v>
      </c>
      <c r="S3035" s="42" t="s">
        <v>243</v>
      </c>
      <c r="T3035" s="68"/>
    </row>
    <row r="3036" spans="1:20" s="70" customFormat="1" x14ac:dyDescent="0.2">
      <c r="A3036" s="38" t="s">
        <v>10355</v>
      </c>
      <c r="B3036" s="42" t="s">
        <v>10356</v>
      </c>
      <c r="C3036" s="42" t="s">
        <v>10357</v>
      </c>
      <c r="D3036" s="38">
        <v>122124</v>
      </c>
      <c r="E3036" s="38"/>
      <c r="F3036" s="38"/>
      <c r="G3036" s="42" t="s">
        <v>10358</v>
      </c>
      <c r="H3036" s="38">
        <v>8263000161</v>
      </c>
      <c r="I3036" s="40" t="s">
        <v>10359</v>
      </c>
      <c r="J3036" s="3">
        <v>343905</v>
      </c>
      <c r="K3036" s="3"/>
      <c r="L3036" s="3">
        <v>61902.899999999994</v>
      </c>
      <c r="M3036" s="3">
        <f t="shared" si="47"/>
        <v>405807.9</v>
      </c>
      <c r="N3036" s="41">
        <v>44557.729166666664</v>
      </c>
      <c r="O3036" s="39">
        <v>6870368880</v>
      </c>
      <c r="P3036" s="42" t="s">
        <v>315</v>
      </c>
      <c r="Q3036" s="42" t="s">
        <v>10360</v>
      </c>
      <c r="R3036" s="60">
        <v>44600</v>
      </c>
      <c r="S3036" s="42" t="s">
        <v>243</v>
      </c>
      <c r="T3036" s="68"/>
    </row>
    <row r="3037" spans="1:20" s="70" customFormat="1" x14ac:dyDescent="0.2">
      <c r="A3037" s="38" t="s">
        <v>63</v>
      </c>
      <c r="B3037" s="1"/>
      <c r="C3037" s="1"/>
      <c r="D3037" s="51"/>
      <c r="E3037" s="38"/>
      <c r="F3037" s="51"/>
      <c r="G3037" s="52" t="s">
        <v>64</v>
      </c>
      <c r="H3037" s="53"/>
      <c r="I3037" s="54" t="s">
        <v>10361</v>
      </c>
      <c r="J3037" s="35">
        <v>1173.5999999999999</v>
      </c>
      <c r="K3037" s="1"/>
      <c r="L3037" s="1"/>
      <c r="M3037" s="3">
        <f t="shared" si="47"/>
        <v>1173.5999999999999</v>
      </c>
      <c r="N3037" s="41">
        <v>44595</v>
      </c>
      <c r="O3037" s="56"/>
      <c r="P3037" s="1"/>
      <c r="Q3037" s="1"/>
      <c r="R3037" s="57"/>
      <c r="S3037" s="39" t="s">
        <v>54</v>
      </c>
      <c r="T3037" s="68"/>
    </row>
    <row r="3038" spans="1:20" s="70" customFormat="1" x14ac:dyDescent="0.2">
      <c r="A3038" s="38" t="s">
        <v>63</v>
      </c>
      <c r="B3038" s="1"/>
      <c r="C3038" s="1"/>
      <c r="D3038" s="51"/>
      <c r="E3038" s="38"/>
      <c r="F3038" s="51"/>
      <c r="G3038" s="52" t="s">
        <v>64</v>
      </c>
      <c r="H3038" s="53"/>
      <c r="I3038" s="54" t="s">
        <v>10362</v>
      </c>
      <c r="J3038" s="35">
        <v>560.01</v>
      </c>
      <c r="K3038" s="1"/>
      <c r="L3038" s="1"/>
      <c r="M3038" s="3">
        <f t="shared" si="47"/>
        <v>560.01</v>
      </c>
      <c r="N3038" s="41">
        <v>44595</v>
      </c>
      <c r="O3038" s="56"/>
      <c r="P3038" s="1"/>
      <c r="Q3038" s="1"/>
      <c r="R3038" s="57"/>
      <c r="S3038" s="39" t="s">
        <v>54</v>
      </c>
      <c r="T3038" s="68"/>
    </row>
    <row r="3039" spans="1:20" s="70" customFormat="1" x14ac:dyDescent="0.2">
      <c r="A3039" s="38" t="s">
        <v>6167</v>
      </c>
      <c r="B3039" s="1"/>
      <c r="C3039" s="1"/>
      <c r="D3039" s="51"/>
      <c r="E3039" s="38"/>
      <c r="F3039" s="51"/>
      <c r="G3039" s="39" t="s">
        <v>6168</v>
      </c>
      <c r="H3039" s="53"/>
      <c r="I3039" s="54" t="s">
        <v>10363</v>
      </c>
      <c r="J3039" s="35">
        <v>4000</v>
      </c>
      <c r="K3039" s="1"/>
      <c r="L3039" s="1"/>
      <c r="M3039" s="3">
        <f t="shared" si="47"/>
        <v>4000</v>
      </c>
      <c r="N3039" s="63"/>
      <c r="O3039" s="56"/>
      <c r="P3039" s="1"/>
      <c r="Q3039" s="1"/>
      <c r="R3039" s="57"/>
      <c r="S3039" s="42" t="s">
        <v>2417</v>
      </c>
      <c r="T3039" s="68"/>
    </row>
    <row r="3040" spans="1:20" s="70" customFormat="1" x14ac:dyDescent="0.2">
      <c r="A3040" s="38" t="s">
        <v>6167</v>
      </c>
      <c r="B3040" s="1"/>
      <c r="C3040" s="1"/>
      <c r="D3040" s="51"/>
      <c r="E3040" s="38"/>
      <c r="F3040" s="51"/>
      <c r="G3040" s="39" t="s">
        <v>6168</v>
      </c>
      <c r="H3040" s="53"/>
      <c r="I3040" s="54" t="s">
        <v>10364</v>
      </c>
      <c r="J3040" s="35">
        <v>4000</v>
      </c>
      <c r="K3040" s="1"/>
      <c r="L3040" s="1"/>
      <c r="M3040" s="3">
        <f t="shared" si="47"/>
        <v>4000</v>
      </c>
      <c r="N3040" s="63"/>
      <c r="O3040" s="56"/>
      <c r="P3040" s="1"/>
      <c r="Q3040" s="1"/>
      <c r="R3040" s="57"/>
      <c r="S3040" s="42" t="s">
        <v>2417</v>
      </c>
      <c r="T3040" s="68"/>
    </row>
    <row r="3041" spans="1:20" s="70" customFormat="1" x14ac:dyDescent="0.2">
      <c r="A3041" s="38" t="s">
        <v>10365</v>
      </c>
      <c r="B3041" s="39" t="s">
        <v>10366</v>
      </c>
      <c r="C3041" s="39" t="s">
        <v>10367</v>
      </c>
      <c r="D3041" s="38">
        <v>919962</v>
      </c>
      <c r="E3041" s="1" t="s">
        <v>23071</v>
      </c>
      <c r="F3041" s="1"/>
      <c r="G3041" s="39" t="s">
        <v>6950</v>
      </c>
      <c r="H3041" s="38">
        <v>8263000121</v>
      </c>
      <c r="I3041" s="40" t="s">
        <v>10368</v>
      </c>
      <c r="J3041" s="3">
        <v>5554500</v>
      </c>
      <c r="K3041" s="3"/>
      <c r="L3041" s="2">
        <v>999810</v>
      </c>
      <c r="M3041" s="3">
        <f t="shared" si="47"/>
        <v>6554310</v>
      </c>
      <c r="N3041" s="41">
        <v>44573.729166666664</v>
      </c>
      <c r="O3041" s="39">
        <v>6870369248</v>
      </c>
      <c r="P3041" s="39" t="s">
        <v>3282</v>
      </c>
      <c r="Q3041" s="40">
        <v>202148397153</v>
      </c>
      <c r="R3041" s="41">
        <v>44607</v>
      </c>
      <c r="S3041" s="42" t="s">
        <v>2417</v>
      </c>
      <c r="T3041" s="68"/>
    </row>
    <row r="3042" spans="1:20" s="70" customFormat="1" x14ac:dyDescent="0.2">
      <c r="A3042" s="38" t="s">
        <v>10369</v>
      </c>
      <c r="B3042" s="39" t="s">
        <v>10370</v>
      </c>
      <c r="C3042" s="39" t="s">
        <v>10371</v>
      </c>
      <c r="D3042" s="38">
        <v>919962</v>
      </c>
      <c r="E3042" s="1" t="s">
        <v>23071</v>
      </c>
      <c r="F3042" s="1"/>
      <c r="G3042" s="39" t="s">
        <v>6950</v>
      </c>
      <c r="H3042" s="38">
        <v>8263000121</v>
      </c>
      <c r="I3042" s="40" t="s">
        <v>10372</v>
      </c>
      <c r="J3042" s="3">
        <v>1584550</v>
      </c>
      <c r="K3042" s="3"/>
      <c r="L3042" s="2">
        <v>285219</v>
      </c>
      <c r="M3042" s="3">
        <f t="shared" si="47"/>
        <v>1869769</v>
      </c>
      <c r="N3042" s="41">
        <v>44583.729166666664</v>
      </c>
      <c r="O3042" s="39">
        <v>6870369258</v>
      </c>
      <c r="P3042" s="39" t="s">
        <v>3282</v>
      </c>
      <c r="Q3042" s="40">
        <v>202253657660</v>
      </c>
      <c r="R3042" s="41">
        <v>44618</v>
      </c>
      <c r="S3042" s="42" t="s">
        <v>2417</v>
      </c>
      <c r="T3042" s="68"/>
    </row>
    <row r="3043" spans="1:20" s="70" customFormat="1" x14ac:dyDescent="0.2">
      <c r="A3043" s="38" t="s">
        <v>10373</v>
      </c>
      <c r="B3043" s="39" t="s">
        <v>10374</v>
      </c>
      <c r="C3043" s="39" t="s">
        <v>10375</v>
      </c>
      <c r="D3043" s="38">
        <v>919962</v>
      </c>
      <c r="E3043" s="1" t="s">
        <v>23071</v>
      </c>
      <c r="F3043" s="1"/>
      <c r="G3043" s="39" t="s">
        <v>6950</v>
      </c>
      <c r="H3043" s="38">
        <v>8263000121</v>
      </c>
      <c r="I3043" s="40" t="s">
        <v>10376</v>
      </c>
      <c r="J3043" s="3">
        <v>1260710.2</v>
      </c>
      <c r="K3043" s="3"/>
      <c r="L3043" s="2">
        <v>226927.8</v>
      </c>
      <c r="M3043" s="3">
        <f t="shared" si="47"/>
        <v>1487638</v>
      </c>
      <c r="N3043" s="41">
        <v>44583</v>
      </c>
      <c r="O3043" s="39">
        <v>6870369627</v>
      </c>
      <c r="P3043" s="39" t="s">
        <v>3282</v>
      </c>
      <c r="Q3043" s="40">
        <v>202253657660</v>
      </c>
      <c r="R3043" s="41">
        <v>44618</v>
      </c>
      <c r="S3043" s="42" t="s">
        <v>2417</v>
      </c>
      <c r="T3043" s="68"/>
    </row>
    <row r="3044" spans="1:20" s="70" customFormat="1" x14ac:dyDescent="0.2">
      <c r="A3044" s="38" t="s">
        <v>10377</v>
      </c>
      <c r="B3044" s="42" t="s">
        <v>10378</v>
      </c>
      <c r="C3044" s="42" t="s">
        <v>10379</v>
      </c>
      <c r="D3044" s="38">
        <v>904678</v>
      </c>
      <c r="E3044" s="38"/>
      <c r="F3044" s="38"/>
      <c r="G3044" s="42" t="s">
        <v>10380</v>
      </c>
      <c r="H3044" s="38">
        <v>8263000178</v>
      </c>
      <c r="I3044" s="40" t="s">
        <v>10381</v>
      </c>
      <c r="J3044" s="3">
        <v>1762698.3599999999</v>
      </c>
      <c r="K3044" s="3"/>
      <c r="L3044" s="3">
        <v>317285.64</v>
      </c>
      <c r="M3044" s="3">
        <f t="shared" si="47"/>
        <v>2079984</v>
      </c>
      <c r="N3044" s="41">
        <v>44560.729166666664</v>
      </c>
      <c r="O3044" s="39">
        <v>6870369935</v>
      </c>
      <c r="P3044" s="42" t="s">
        <v>315</v>
      </c>
      <c r="Q3044" s="42">
        <v>202116146873</v>
      </c>
      <c r="R3044" s="60">
        <v>44604</v>
      </c>
      <c r="S3044" s="42" t="s">
        <v>243</v>
      </c>
      <c r="T3044" s="68"/>
    </row>
    <row r="3045" spans="1:20" s="70" customFormat="1" x14ac:dyDescent="0.2">
      <c r="A3045" s="38" t="s">
        <v>10382</v>
      </c>
      <c r="B3045" s="42" t="s">
        <v>10383</v>
      </c>
      <c r="C3045" s="42" t="s">
        <v>10384</v>
      </c>
      <c r="D3045" s="38">
        <v>904678</v>
      </c>
      <c r="E3045" s="38"/>
      <c r="F3045" s="38"/>
      <c r="G3045" s="42" t="s">
        <v>10380</v>
      </c>
      <c r="H3045" s="38">
        <v>8263000178</v>
      </c>
      <c r="I3045" s="40" t="s">
        <v>10385</v>
      </c>
      <c r="J3045" s="3">
        <v>138202.46</v>
      </c>
      <c r="K3045" s="3"/>
      <c r="L3045" s="3">
        <v>24876.54</v>
      </c>
      <c r="M3045" s="3">
        <f t="shared" si="47"/>
        <v>163079</v>
      </c>
      <c r="N3045" s="41">
        <v>44565.729166666664</v>
      </c>
      <c r="O3045" s="39">
        <v>6870369951</v>
      </c>
      <c r="P3045" s="42" t="s">
        <v>315</v>
      </c>
      <c r="Q3045" s="42">
        <v>202116146873</v>
      </c>
      <c r="R3045" s="60">
        <v>44604</v>
      </c>
      <c r="S3045" s="42" t="s">
        <v>243</v>
      </c>
      <c r="T3045" s="68"/>
    </row>
    <row r="3046" spans="1:20" s="70" customFormat="1" x14ac:dyDescent="0.2">
      <c r="A3046" s="38" t="s">
        <v>10386</v>
      </c>
      <c r="B3046" s="42" t="s">
        <v>10387</v>
      </c>
      <c r="C3046" s="42" t="s">
        <v>10388</v>
      </c>
      <c r="D3046" s="38">
        <v>816273</v>
      </c>
      <c r="E3046" s="38"/>
      <c r="F3046" s="38"/>
      <c r="G3046" s="42" t="s">
        <v>51</v>
      </c>
      <c r="H3046" s="38">
        <v>8268005602</v>
      </c>
      <c r="I3046" s="40">
        <v>385</v>
      </c>
      <c r="J3046" s="3">
        <v>49000</v>
      </c>
      <c r="K3046" s="3"/>
      <c r="L3046" s="3">
        <v>8820</v>
      </c>
      <c r="M3046" s="3">
        <f t="shared" si="47"/>
        <v>57820</v>
      </c>
      <c r="N3046" s="41">
        <v>44589.729166666664</v>
      </c>
      <c r="O3046" s="39">
        <v>44332222</v>
      </c>
      <c r="P3046" s="42" t="s">
        <v>315</v>
      </c>
      <c r="Q3046" s="42" t="s">
        <v>10389</v>
      </c>
      <c r="R3046" s="60">
        <v>44607</v>
      </c>
      <c r="S3046" s="42" t="s">
        <v>243</v>
      </c>
      <c r="T3046" s="68"/>
    </row>
    <row r="3047" spans="1:20" s="70" customFormat="1" x14ac:dyDescent="0.2">
      <c r="A3047" s="38" t="s">
        <v>10390</v>
      </c>
      <c r="B3047" s="42" t="s">
        <v>10391</v>
      </c>
      <c r="C3047" s="42" t="s">
        <v>10392</v>
      </c>
      <c r="D3047" s="58">
        <v>405267</v>
      </c>
      <c r="E3047" s="38"/>
      <c r="F3047" s="58"/>
      <c r="G3047" s="39" t="s">
        <v>1224</v>
      </c>
      <c r="H3047" s="38">
        <v>8263000140</v>
      </c>
      <c r="I3047" s="40" t="s">
        <v>10393</v>
      </c>
      <c r="J3047" s="3">
        <v>202588.98</v>
      </c>
      <c r="K3047" s="3"/>
      <c r="L3047" s="3">
        <v>36466.019999999997</v>
      </c>
      <c r="M3047" s="3">
        <f t="shared" si="47"/>
        <v>239055</v>
      </c>
      <c r="N3047" s="41">
        <v>44483.729166666664</v>
      </c>
      <c r="O3047" s="39">
        <v>6870370660</v>
      </c>
      <c r="P3047" s="42" t="s">
        <v>315</v>
      </c>
      <c r="Q3047" s="42" t="s">
        <v>6630</v>
      </c>
      <c r="R3047" s="60">
        <v>44439</v>
      </c>
      <c r="S3047" s="42" t="s">
        <v>243</v>
      </c>
      <c r="T3047" s="68"/>
    </row>
    <row r="3048" spans="1:20" s="70" customFormat="1" x14ac:dyDescent="0.2">
      <c r="A3048" s="38" t="s">
        <v>10394</v>
      </c>
      <c r="B3048" s="42" t="s">
        <v>10395</v>
      </c>
      <c r="C3048" s="42" t="s">
        <v>10396</v>
      </c>
      <c r="D3048" s="58">
        <v>405267</v>
      </c>
      <c r="E3048" s="38"/>
      <c r="F3048" s="58"/>
      <c r="G3048" s="39" t="s">
        <v>1224</v>
      </c>
      <c r="H3048" s="38">
        <v>8263000147</v>
      </c>
      <c r="I3048" s="40" t="s">
        <v>9524</v>
      </c>
      <c r="J3048" s="3">
        <v>572632.75</v>
      </c>
      <c r="K3048" s="3"/>
      <c r="L3048" s="3">
        <v>103073.89499999999</v>
      </c>
      <c r="M3048" s="3">
        <f t="shared" si="47"/>
        <v>675706.64500000002</v>
      </c>
      <c r="N3048" s="41">
        <v>44561.729166666664</v>
      </c>
      <c r="O3048" s="39">
        <v>6870370752</v>
      </c>
      <c r="P3048" s="42" t="s">
        <v>315</v>
      </c>
      <c r="Q3048" s="42" t="s">
        <v>7431</v>
      </c>
      <c r="R3048" s="60">
        <v>44463</v>
      </c>
      <c r="S3048" s="42" t="s">
        <v>243</v>
      </c>
      <c r="T3048" s="68"/>
    </row>
    <row r="3049" spans="1:20" s="70" customFormat="1" x14ac:dyDescent="0.2">
      <c r="A3049" s="38" t="s">
        <v>10397</v>
      </c>
      <c r="B3049" s="39" t="s">
        <v>10398</v>
      </c>
      <c r="C3049" s="39" t="s">
        <v>10399</v>
      </c>
      <c r="D3049" s="38">
        <v>811880</v>
      </c>
      <c r="E3049" s="38"/>
      <c r="F3049" s="38"/>
      <c r="G3049" s="39" t="s">
        <v>9227</v>
      </c>
      <c r="H3049" s="38">
        <v>8268007857</v>
      </c>
      <c r="I3049" s="40" t="s">
        <v>10400</v>
      </c>
      <c r="J3049" s="2">
        <v>67006.75</v>
      </c>
      <c r="K3049" s="2"/>
      <c r="L3049" s="2">
        <v>0</v>
      </c>
      <c r="M3049" s="3">
        <f t="shared" si="47"/>
        <v>67006.75</v>
      </c>
      <c r="N3049" s="41">
        <v>44564</v>
      </c>
      <c r="O3049" s="39">
        <v>44344241</v>
      </c>
      <c r="P3049" s="39" t="s">
        <v>52</v>
      </c>
      <c r="Q3049" s="40">
        <v>202104213042</v>
      </c>
      <c r="R3049" s="41">
        <v>44603</v>
      </c>
      <c r="S3049" s="39" t="s">
        <v>54</v>
      </c>
      <c r="T3049" s="68"/>
    </row>
    <row r="3050" spans="1:20" s="70" customFormat="1" x14ac:dyDescent="0.2">
      <c r="A3050" s="38" t="s">
        <v>10401</v>
      </c>
      <c r="B3050" s="42" t="s">
        <v>10402</v>
      </c>
      <c r="C3050" s="42" t="s">
        <v>10403</v>
      </c>
      <c r="D3050" s="38">
        <v>814561</v>
      </c>
      <c r="E3050" s="38"/>
      <c r="F3050" s="38"/>
      <c r="G3050" s="42" t="s">
        <v>4098</v>
      </c>
      <c r="H3050" s="38">
        <v>8268007872</v>
      </c>
      <c r="I3050" s="40">
        <v>89</v>
      </c>
      <c r="J3050" s="3">
        <v>8325.4237288135591</v>
      </c>
      <c r="K3050" s="3"/>
      <c r="L3050" s="3">
        <v>1498.5762711864406</v>
      </c>
      <c r="M3050" s="3">
        <f t="shared" si="47"/>
        <v>9824</v>
      </c>
      <c r="N3050" s="41">
        <v>44573.729166666664</v>
      </c>
      <c r="O3050" s="39">
        <v>44333198</v>
      </c>
      <c r="P3050" s="42" t="s">
        <v>315</v>
      </c>
      <c r="Q3050" s="42" t="s">
        <v>10404</v>
      </c>
      <c r="R3050" s="60">
        <v>44609</v>
      </c>
      <c r="S3050" s="42" t="s">
        <v>243</v>
      </c>
      <c r="T3050" s="68"/>
    </row>
    <row r="3051" spans="1:20" s="70" customFormat="1" x14ac:dyDescent="0.2">
      <c r="A3051" s="38" t="s">
        <v>10405</v>
      </c>
      <c r="B3051" s="39" t="s">
        <v>10406</v>
      </c>
      <c r="C3051" s="39" t="s">
        <v>10407</v>
      </c>
      <c r="D3051" s="38">
        <v>808131</v>
      </c>
      <c r="E3051" s="38"/>
      <c r="F3051" s="38"/>
      <c r="G3051" s="39" t="s">
        <v>1843</v>
      </c>
      <c r="H3051" s="38">
        <v>8268007882</v>
      </c>
      <c r="I3051" s="40" t="s">
        <v>10408</v>
      </c>
      <c r="J3051" s="2">
        <v>163750</v>
      </c>
      <c r="K3051" s="2"/>
      <c r="L3051" s="2">
        <v>29475</v>
      </c>
      <c r="M3051" s="3">
        <f t="shared" si="47"/>
        <v>193225</v>
      </c>
      <c r="N3051" s="41">
        <v>44587.729166666664</v>
      </c>
      <c r="O3051" s="39">
        <v>44333260</v>
      </c>
      <c r="P3051" s="39" t="s">
        <v>52</v>
      </c>
      <c r="Q3051" s="40" t="s">
        <v>10409</v>
      </c>
      <c r="R3051" s="41">
        <v>44624</v>
      </c>
      <c r="S3051" s="39" t="s">
        <v>54</v>
      </c>
      <c r="T3051" s="68"/>
    </row>
    <row r="3052" spans="1:20" s="70" customFormat="1" x14ac:dyDescent="0.2">
      <c r="A3052" s="38" t="s">
        <v>10410</v>
      </c>
      <c r="B3052" s="39" t="s">
        <v>10411</v>
      </c>
      <c r="C3052" s="39" t="s">
        <v>10412</v>
      </c>
      <c r="D3052" s="38">
        <v>808131</v>
      </c>
      <c r="E3052" s="38"/>
      <c r="F3052" s="38"/>
      <c r="G3052" s="39" t="s">
        <v>1843</v>
      </c>
      <c r="H3052" s="38">
        <v>8268007882</v>
      </c>
      <c r="I3052" s="40" t="s">
        <v>10413</v>
      </c>
      <c r="J3052" s="2">
        <v>163750</v>
      </c>
      <c r="K3052" s="2"/>
      <c r="L3052" s="2">
        <v>29475</v>
      </c>
      <c r="M3052" s="3">
        <f t="shared" si="47"/>
        <v>193225</v>
      </c>
      <c r="N3052" s="41">
        <v>44577.729166666664</v>
      </c>
      <c r="O3052" s="39">
        <v>44333275</v>
      </c>
      <c r="P3052" s="39" t="s">
        <v>52</v>
      </c>
      <c r="Q3052" s="40" t="s">
        <v>10409</v>
      </c>
      <c r="R3052" s="41">
        <v>44624</v>
      </c>
      <c r="S3052" s="39" t="s">
        <v>54</v>
      </c>
      <c r="T3052" s="68"/>
    </row>
    <row r="3053" spans="1:20" s="70" customFormat="1" x14ac:dyDescent="0.2">
      <c r="A3053" s="38" t="s">
        <v>10414</v>
      </c>
      <c r="B3053" s="39" t="s">
        <v>10415</v>
      </c>
      <c r="C3053" s="39" t="s">
        <v>10416</v>
      </c>
      <c r="D3053" s="38">
        <v>814805</v>
      </c>
      <c r="E3053" s="38"/>
      <c r="F3053" s="38"/>
      <c r="G3053" s="39" t="s">
        <v>111</v>
      </c>
      <c r="H3053" s="38">
        <v>8268005707</v>
      </c>
      <c r="I3053" s="40">
        <v>4140</v>
      </c>
      <c r="J3053" s="2">
        <v>51360.169491525427</v>
      </c>
      <c r="K3053" s="2"/>
      <c r="L3053" s="2">
        <v>9244.8305084745771</v>
      </c>
      <c r="M3053" s="3">
        <f t="shared" si="47"/>
        <v>60605</v>
      </c>
      <c r="N3053" s="41">
        <v>44588.729166666664</v>
      </c>
      <c r="O3053" s="39">
        <v>44333300</v>
      </c>
      <c r="P3053" s="39" t="s">
        <v>52</v>
      </c>
      <c r="Q3053" s="40" t="s">
        <v>10417</v>
      </c>
      <c r="R3053" s="41">
        <v>44600</v>
      </c>
      <c r="S3053" s="39" t="s">
        <v>54</v>
      </c>
      <c r="T3053" s="68"/>
    </row>
    <row r="3054" spans="1:20" s="70" customFormat="1" x14ac:dyDescent="0.2">
      <c r="A3054" s="38" t="s">
        <v>10418</v>
      </c>
      <c r="B3054" s="39" t="s">
        <v>10419</v>
      </c>
      <c r="C3054" s="39" t="s">
        <v>10420</v>
      </c>
      <c r="D3054" s="38">
        <v>935963</v>
      </c>
      <c r="E3054" s="38"/>
      <c r="F3054" s="38"/>
      <c r="G3054" s="39" t="s">
        <v>10421</v>
      </c>
      <c r="H3054" s="38"/>
      <c r="I3054" s="40">
        <v>685</v>
      </c>
      <c r="J3054" s="2">
        <v>3389.8305084745766</v>
      </c>
      <c r="K3054" s="2"/>
      <c r="L3054" s="2">
        <v>610.16949152542372</v>
      </c>
      <c r="M3054" s="3">
        <f t="shared" si="47"/>
        <v>4000.0000000000005</v>
      </c>
      <c r="N3054" s="41">
        <v>44589.729166666664</v>
      </c>
      <c r="O3054" s="39">
        <v>44333345</v>
      </c>
      <c r="P3054" s="39" t="s">
        <v>3282</v>
      </c>
      <c r="Q3054" s="40" t="s">
        <v>10422</v>
      </c>
      <c r="R3054" s="41">
        <v>44608</v>
      </c>
      <c r="S3054" s="42" t="s">
        <v>2417</v>
      </c>
      <c r="T3054" s="68"/>
    </row>
    <row r="3055" spans="1:20" s="70" customFormat="1" x14ac:dyDescent="0.2">
      <c r="A3055" s="38" t="s">
        <v>10423</v>
      </c>
      <c r="B3055" s="39" t="s">
        <v>10424</v>
      </c>
      <c r="C3055" s="39" t="s">
        <v>10425</v>
      </c>
      <c r="D3055" s="38">
        <v>935963</v>
      </c>
      <c r="E3055" s="38"/>
      <c r="F3055" s="38"/>
      <c r="G3055" s="39" t="s">
        <v>10421</v>
      </c>
      <c r="H3055" s="38"/>
      <c r="I3055" s="40">
        <v>686</v>
      </c>
      <c r="J3055" s="2">
        <v>3389.8305084745766</v>
      </c>
      <c r="K3055" s="2"/>
      <c r="L3055" s="2">
        <v>610.16949152542372</v>
      </c>
      <c r="M3055" s="3">
        <f t="shared" si="47"/>
        <v>4000.0000000000005</v>
      </c>
      <c r="N3055" s="41">
        <v>44589.729166666664</v>
      </c>
      <c r="O3055" s="39">
        <v>44333360</v>
      </c>
      <c r="P3055" s="39" t="s">
        <v>3282</v>
      </c>
      <c r="Q3055" s="40" t="s">
        <v>10422</v>
      </c>
      <c r="R3055" s="41">
        <v>44608</v>
      </c>
      <c r="S3055" s="42" t="s">
        <v>2417</v>
      </c>
      <c r="T3055" s="68"/>
    </row>
    <row r="3056" spans="1:20" s="70" customFormat="1" x14ac:dyDescent="0.2">
      <c r="A3056" s="38" t="s">
        <v>10426</v>
      </c>
      <c r="B3056" s="39" t="s">
        <v>10427</v>
      </c>
      <c r="C3056" s="39" t="s">
        <v>10428</v>
      </c>
      <c r="D3056" s="38">
        <v>809819</v>
      </c>
      <c r="E3056" s="38"/>
      <c r="F3056" s="38"/>
      <c r="G3056" s="39" t="s">
        <v>1693</v>
      </c>
      <c r="H3056" s="38">
        <v>8268005075</v>
      </c>
      <c r="I3056" s="40" t="s">
        <v>10429</v>
      </c>
      <c r="J3056" s="2">
        <v>600000</v>
      </c>
      <c r="K3056" s="2"/>
      <c r="L3056" s="2">
        <v>108000</v>
      </c>
      <c r="M3056" s="3">
        <f t="shared" si="47"/>
        <v>708000</v>
      </c>
      <c r="N3056" s="41">
        <v>44578.729166666664</v>
      </c>
      <c r="O3056" s="39">
        <v>44333370</v>
      </c>
      <c r="P3056" s="39" t="s">
        <v>52</v>
      </c>
      <c r="Q3056" s="40">
        <v>202217293708</v>
      </c>
      <c r="R3056" s="41">
        <v>44614</v>
      </c>
      <c r="S3056" s="39" t="s">
        <v>54</v>
      </c>
      <c r="T3056" s="68"/>
    </row>
    <row r="3057" spans="1:20" s="70" customFormat="1" x14ac:dyDescent="0.2">
      <c r="A3057" s="38" t="s">
        <v>10430</v>
      </c>
      <c r="B3057" s="39" t="s">
        <v>10431</v>
      </c>
      <c r="C3057" s="39" t="s">
        <v>10432</v>
      </c>
      <c r="D3057" s="38">
        <v>816655</v>
      </c>
      <c r="E3057" s="38"/>
      <c r="F3057" s="38"/>
      <c r="G3057" s="42" t="s">
        <v>782</v>
      </c>
      <c r="H3057" s="38">
        <v>8268007796</v>
      </c>
      <c r="I3057" s="40">
        <v>197</v>
      </c>
      <c r="J3057" s="2">
        <v>61958.47457627119</v>
      </c>
      <c r="K3057" s="2"/>
      <c r="L3057" s="2">
        <v>11152.525423728814</v>
      </c>
      <c r="M3057" s="3">
        <f t="shared" si="47"/>
        <v>73111</v>
      </c>
      <c r="N3057" s="41">
        <v>44539.729166666664</v>
      </c>
      <c r="O3057" s="39">
        <v>44333381</v>
      </c>
      <c r="P3057" s="39" t="s">
        <v>52</v>
      </c>
      <c r="Q3057" s="40" t="s">
        <v>10433</v>
      </c>
      <c r="R3057" s="41">
        <v>44600</v>
      </c>
      <c r="S3057" s="39" t="s">
        <v>54</v>
      </c>
      <c r="T3057" s="68"/>
    </row>
    <row r="3058" spans="1:20" s="70" customFormat="1" x14ac:dyDescent="0.2">
      <c r="A3058" s="38" t="s">
        <v>10434</v>
      </c>
      <c r="B3058" s="39" t="s">
        <v>10435</v>
      </c>
      <c r="C3058" s="39"/>
      <c r="D3058" s="38">
        <v>123365</v>
      </c>
      <c r="E3058" s="38"/>
      <c r="F3058" s="38"/>
      <c r="G3058" s="39" t="s">
        <v>10436</v>
      </c>
      <c r="H3058" s="38">
        <v>8266013589</v>
      </c>
      <c r="I3058" s="40">
        <v>220148942</v>
      </c>
      <c r="J3058" s="5">
        <v>42297</v>
      </c>
      <c r="K3058" s="2"/>
      <c r="L3058" s="2">
        <v>7613.46</v>
      </c>
      <c r="M3058" s="3">
        <f t="shared" si="47"/>
        <v>49910.46</v>
      </c>
      <c r="N3058" s="41">
        <v>44596</v>
      </c>
      <c r="O3058" s="39"/>
      <c r="P3058" s="39" t="s">
        <v>52</v>
      </c>
      <c r="Q3058" s="40"/>
      <c r="R3058" s="41"/>
      <c r="S3058" s="39" t="s">
        <v>54</v>
      </c>
      <c r="T3058" s="68"/>
    </row>
    <row r="3059" spans="1:20" s="70" customFormat="1" x14ac:dyDescent="0.2">
      <c r="A3059" s="38" t="s">
        <v>1434</v>
      </c>
      <c r="B3059" s="42"/>
      <c r="C3059" s="42"/>
      <c r="D3059" s="38"/>
      <c r="E3059" s="38"/>
      <c r="F3059" s="38"/>
      <c r="G3059" s="42" t="s">
        <v>1435</v>
      </c>
      <c r="H3059" s="38"/>
      <c r="I3059" s="40" t="s">
        <v>10437</v>
      </c>
      <c r="J3059" s="3">
        <v>8400</v>
      </c>
      <c r="K3059" s="3"/>
      <c r="L3059" s="3"/>
      <c r="M3059" s="3">
        <f t="shared" si="47"/>
        <v>8400</v>
      </c>
      <c r="N3059" s="41">
        <v>44596</v>
      </c>
      <c r="O3059" s="39"/>
      <c r="P3059" s="42"/>
      <c r="Q3059" s="42"/>
      <c r="R3059" s="60"/>
      <c r="S3059" s="42" t="s">
        <v>243</v>
      </c>
      <c r="T3059" s="68"/>
    </row>
    <row r="3060" spans="1:20" s="70" customFormat="1" x14ac:dyDescent="0.2">
      <c r="A3060" s="38" t="s">
        <v>63</v>
      </c>
      <c r="B3060" s="1"/>
      <c r="C3060" s="1"/>
      <c r="D3060" s="51"/>
      <c r="E3060" s="38"/>
      <c r="F3060" s="51"/>
      <c r="G3060" s="52" t="s">
        <v>64</v>
      </c>
      <c r="H3060" s="53"/>
      <c r="I3060" s="54" t="s">
        <v>10438</v>
      </c>
      <c r="J3060" s="35">
        <v>560.01</v>
      </c>
      <c r="K3060" s="1"/>
      <c r="L3060" s="1"/>
      <c r="M3060" s="3">
        <f t="shared" si="47"/>
        <v>560.01</v>
      </c>
      <c r="N3060" s="41">
        <v>44596</v>
      </c>
      <c r="O3060" s="56"/>
      <c r="P3060" s="1"/>
      <c r="Q3060" s="1"/>
      <c r="R3060" s="57"/>
      <c r="S3060" s="39" t="s">
        <v>54</v>
      </c>
      <c r="T3060" s="68"/>
    </row>
    <row r="3061" spans="1:20" s="70" customFormat="1" x14ac:dyDescent="0.2">
      <c r="A3061" s="38" t="s">
        <v>6167</v>
      </c>
      <c r="B3061" s="1"/>
      <c r="C3061" s="1"/>
      <c r="D3061" s="51"/>
      <c r="E3061" s="38"/>
      <c r="F3061" s="51"/>
      <c r="G3061" s="39" t="s">
        <v>6168</v>
      </c>
      <c r="H3061" s="53"/>
      <c r="I3061" s="54" t="s">
        <v>10439</v>
      </c>
      <c r="J3061" s="35">
        <v>3215.15</v>
      </c>
      <c r="K3061" s="1"/>
      <c r="L3061" s="1"/>
      <c r="M3061" s="3">
        <f t="shared" si="47"/>
        <v>3215.15</v>
      </c>
      <c r="N3061" s="63"/>
      <c r="O3061" s="56"/>
      <c r="P3061" s="1"/>
      <c r="Q3061" s="1"/>
      <c r="R3061" s="57"/>
      <c r="S3061" s="42" t="s">
        <v>2417</v>
      </c>
      <c r="T3061" s="68"/>
    </row>
    <row r="3062" spans="1:20" s="70" customFormat="1" x14ac:dyDescent="0.2">
      <c r="A3062" s="38" t="s">
        <v>6167</v>
      </c>
      <c r="B3062" s="1"/>
      <c r="C3062" s="1"/>
      <c r="D3062" s="51"/>
      <c r="E3062" s="38"/>
      <c r="F3062" s="51"/>
      <c r="G3062" s="39" t="s">
        <v>6168</v>
      </c>
      <c r="H3062" s="53"/>
      <c r="I3062" s="54" t="s">
        <v>10440</v>
      </c>
      <c r="J3062" s="35">
        <v>560.01</v>
      </c>
      <c r="K3062" s="1"/>
      <c r="L3062" s="1"/>
      <c r="M3062" s="3">
        <f t="shared" si="47"/>
        <v>560.01</v>
      </c>
      <c r="N3062" s="63"/>
      <c r="O3062" s="56"/>
      <c r="P3062" s="1"/>
      <c r="Q3062" s="1"/>
      <c r="R3062" s="57"/>
      <c r="S3062" s="42" t="s">
        <v>2417</v>
      </c>
      <c r="T3062" s="68"/>
    </row>
    <row r="3063" spans="1:20" s="70" customFormat="1" x14ac:dyDescent="0.2">
      <c r="A3063" s="38" t="s">
        <v>10441</v>
      </c>
      <c r="B3063" s="39" t="s">
        <v>10442</v>
      </c>
      <c r="C3063" s="39" t="s">
        <v>10443</v>
      </c>
      <c r="D3063" s="38">
        <v>814805</v>
      </c>
      <c r="E3063" s="38"/>
      <c r="F3063" s="38"/>
      <c r="G3063" s="39" t="s">
        <v>111</v>
      </c>
      <c r="H3063" s="38">
        <v>8268007726</v>
      </c>
      <c r="I3063" s="40">
        <v>4188</v>
      </c>
      <c r="J3063" s="2">
        <v>59125.423728813563</v>
      </c>
      <c r="K3063" s="2"/>
      <c r="L3063" s="2">
        <v>10642.576271186441</v>
      </c>
      <c r="M3063" s="3">
        <f t="shared" si="47"/>
        <v>69768</v>
      </c>
      <c r="N3063" s="41">
        <v>44590.729166666664</v>
      </c>
      <c r="O3063" s="39">
        <v>44334029</v>
      </c>
      <c r="P3063" s="39" t="s">
        <v>3282</v>
      </c>
      <c r="Q3063" s="40" t="s">
        <v>10417</v>
      </c>
      <c r="R3063" s="41">
        <v>44600</v>
      </c>
      <c r="S3063" s="42" t="s">
        <v>2417</v>
      </c>
      <c r="T3063" s="68"/>
    </row>
    <row r="3064" spans="1:20" s="70" customFormat="1" x14ac:dyDescent="0.2">
      <c r="A3064" s="38" t="s">
        <v>10444</v>
      </c>
      <c r="B3064" s="42" t="s">
        <v>10445</v>
      </c>
      <c r="C3064" s="42" t="s">
        <v>10446</v>
      </c>
      <c r="D3064" s="38">
        <v>407464</v>
      </c>
      <c r="E3064" s="38"/>
      <c r="F3064" s="38"/>
      <c r="G3064" s="42" t="s">
        <v>1230</v>
      </c>
      <c r="H3064" s="38">
        <v>8268007592</v>
      </c>
      <c r="I3064" s="40" t="s">
        <v>10447</v>
      </c>
      <c r="J3064" s="3">
        <v>61600</v>
      </c>
      <c r="K3064" s="3"/>
      <c r="L3064" s="3">
        <v>11088</v>
      </c>
      <c r="M3064" s="3">
        <f t="shared" si="47"/>
        <v>72688</v>
      </c>
      <c r="N3064" s="41">
        <v>44588.729166666664</v>
      </c>
      <c r="O3064" s="39">
        <v>44334103</v>
      </c>
      <c r="P3064" s="42" t="s">
        <v>315</v>
      </c>
      <c r="Q3064" s="42" t="s">
        <v>10448</v>
      </c>
      <c r="R3064" s="60">
        <v>44620</v>
      </c>
      <c r="S3064" s="42" t="s">
        <v>243</v>
      </c>
      <c r="T3064" s="68"/>
    </row>
    <row r="3065" spans="1:20" s="70" customFormat="1" x14ac:dyDescent="0.2">
      <c r="A3065" s="38" t="s">
        <v>10449</v>
      </c>
      <c r="B3065" s="42" t="s">
        <v>10450</v>
      </c>
      <c r="C3065" s="42" t="s">
        <v>10451</v>
      </c>
      <c r="D3065" s="38">
        <v>407464</v>
      </c>
      <c r="E3065" s="38"/>
      <c r="F3065" s="38"/>
      <c r="G3065" s="42" t="s">
        <v>1230</v>
      </c>
      <c r="H3065" s="38">
        <v>8268008025</v>
      </c>
      <c r="I3065" s="40" t="s">
        <v>10452</v>
      </c>
      <c r="J3065" s="3">
        <v>68000</v>
      </c>
      <c r="K3065" s="3"/>
      <c r="L3065" s="3">
        <v>12240</v>
      </c>
      <c r="M3065" s="3">
        <f t="shared" si="47"/>
        <v>80240</v>
      </c>
      <c r="N3065" s="41">
        <v>44588.729166666664</v>
      </c>
      <c r="O3065" s="39">
        <v>44334114</v>
      </c>
      <c r="P3065" s="42" t="s">
        <v>315</v>
      </c>
      <c r="Q3065" s="42" t="s">
        <v>10453</v>
      </c>
      <c r="R3065" s="60">
        <v>44607</v>
      </c>
      <c r="S3065" s="42" t="s">
        <v>243</v>
      </c>
      <c r="T3065" s="68"/>
    </row>
    <row r="3066" spans="1:20" s="70" customFormat="1" x14ac:dyDescent="0.2">
      <c r="A3066" s="38" t="s">
        <v>10454</v>
      </c>
      <c r="B3066" s="42" t="s">
        <v>10455</v>
      </c>
      <c r="C3066" s="42" t="s">
        <v>10456</v>
      </c>
      <c r="D3066" s="58">
        <v>600147</v>
      </c>
      <c r="E3066" s="38"/>
      <c r="F3066" s="58"/>
      <c r="G3066" s="39" t="s">
        <v>1224</v>
      </c>
      <c r="H3066" s="38">
        <v>8263000185</v>
      </c>
      <c r="I3066" s="40" t="s">
        <v>10457</v>
      </c>
      <c r="J3066" s="3">
        <v>1146086</v>
      </c>
      <c r="K3066" s="3"/>
      <c r="L3066" s="3">
        <v>206295.48</v>
      </c>
      <c r="M3066" s="3">
        <f t="shared" si="47"/>
        <v>1352381.48</v>
      </c>
      <c r="N3066" s="41">
        <v>44561.729166666664</v>
      </c>
      <c r="O3066" s="39">
        <v>6870372327</v>
      </c>
      <c r="P3066" s="42" t="s">
        <v>315</v>
      </c>
      <c r="Q3066" s="42" t="s">
        <v>10458</v>
      </c>
      <c r="R3066" s="60">
        <v>44552</v>
      </c>
      <c r="S3066" s="42" t="s">
        <v>243</v>
      </c>
      <c r="T3066" s="68"/>
    </row>
    <row r="3067" spans="1:20" s="70" customFormat="1" x14ac:dyDescent="0.2">
      <c r="A3067" s="38" t="s">
        <v>10459</v>
      </c>
      <c r="B3067" s="39" t="s">
        <v>10455</v>
      </c>
      <c r="C3067" s="39"/>
      <c r="D3067" s="58">
        <v>102030</v>
      </c>
      <c r="E3067" s="38"/>
      <c r="F3067" s="58"/>
      <c r="G3067" s="39" t="s">
        <v>1224</v>
      </c>
      <c r="H3067" s="38">
        <v>8263000185</v>
      </c>
      <c r="I3067" s="40" t="s">
        <v>10460</v>
      </c>
      <c r="J3067" s="2">
        <v>280894</v>
      </c>
      <c r="K3067" s="2"/>
      <c r="L3067" s="2">
        <v>50560.92</v>
      </c>
      <c r="M3067" s="3">
        <f t="shared" si="47"/>
        <v>331454.92</v>
      </c>
      <c r="N3067" s="41">
        <v>44561</v>
      </c>
      <c r="O3067" s="39"/>
      <c r="P3067" s="39" t="s">
        <v>52</v>
      </c>
      <c r="Q3067" s="39"/>
      <c r="R3067" s="41"/>
      <c r="S3067" s="39" t="s">
        <v>54</v>
      </c>
      <c r="T3067" s="68"/>
    </row>
    <row r="3068" spans="1:20" s="70" customFormat="1" x14ac:dyDescent="0.2">
      <c r="A3068" s="38" t="s">
        <v>10461</v>
      </c>
      <c r="B3068" s="42" t="s">
        <v>10462</v>
      </c>
      <c r="C3068" s="42" t="s">
        <v>10463</v>
      </c>
      <c r="D3068" s="58">
        <v>405267</v>
      </c>
      <c r="E3068" s="38"/>
      <c r="F3068" s="58"/>
      <c r="G3068" s="39" t="s">
        <v>1224</v>
      </c>
      <c r="H3068" s="38">
        <v>8263000185</v>
      </c>
      <c r="I3068" s="40" t="s">
        <v>10460</v>
      </c>
      <c r="J3068" s="3">
        <v>98750.000000000058</v>
      </c>
      <c r="K3068" s="3"/>
      <c r="L3068" s="3">
        <v>17775.000000000011</v>
      </c>
      <c r="M3068" s="3">
        <f t="shared" si="47"/>
        <v>116525.00000000007</v>
      </c>
      <c r="N3068" s="41">
        <v>44568.729166666664</v>
      </c>
      <c r="O3068" s="39">
        <v>6870371569</v>
      </c>
      <c r="P3068" s="42" t="s">
        <v>315</v>
      </c>
      <c r="Q3068" s="42" t="s">
        <v>10458</v>
      </c>
      <c r="R3068" s="60">
        <v>44552</v>
      </c>
      <c r="S3068" s="42" t="s">
        <v>243</v>
      </c>
      <c r="T3068" s="68"/>
    </row>
    <row r="3069" spans="1:20" s="70" customFormat="1" x14ac:dyDescent="0.2">
      <c r="A3069" s="38" t="s">
        <v>10464</v>
      </c>
      <c r="B3069" s="42" t="s">
        <v>10465</v>
      </c>
      <c r="C3069" s="42" t="s">
        <v>10466</v>
      </c>
      <c r="D3069" s="58">
        <v>600147</v>
      </c>
      <c r="E3069" s="38"/>
      <c r="F3069" s="58"/>
      <c r="G3069" s="39" t="s">
        <v>1224</v>
      </c>
      <c r="H3069" s="38">
        <v>8263000185</v>
      </c>
      <c r="I3069" s="40" t="s">
        <v>10467</v>
      </c>
      <c r="J3069" s="3">
        <v>400920</v>
      </c>
      <c r="K3069" s="3"/>
      <c r="L3069" s="3">
        <v>72165.600000000006</v>
      </c>
      <c r="M3069" s="3">
        <f t="shared" si="47"/>
        <v>473085.6</v>
      </c>
      <c r="N3069" s="41">
        <v>44568.729166666664</v>
      </c>
      <c r="O3069" s="39">
        <v>6870371695</v>
      </c>
      <c r="P3069" s="42" t="s">
        <v>315</v>
      </c>
      <c r="Q3069" s="42" t="s">
        <v>10458</v>
      </c>
      <c r="R3069" s="60">
        <v>44552</v>
      </c>
      <c r="S3069" s="42" t="s">
        <v>243</v>
      </c>
      <c r="T3069" s="68"/>
    </row>
    <row r="3070" spans="1:20" s="70" customFormat="1" x14ac:dyDescent="0.2">
      <c r="A3070" s="38" t="s">
        <v>10468</v>
      </c>
      <c r="B3070" s="39" t="s">
        <v>10465</v>
      </c>
      <c r="C3070" s="39"/>
      <c r="D3070" s="58">
        <v>102030</v>
      </c>
      <c r="E3070" s="38"/>
      <c r="F3070" s="58"/>
      <c r="G3070" s="39" t="s">
        <v>1224</v>
      </c>
      <c r="H3070" s="38">
        <v>8263000185</v>
      </c>
      <c r="I3070" s="40" t="s">
        <v>10460</v>
      </c>
      <c r="J3070" s="2">
        <v>183396</v>
      </c>
      <c r="K3070" s="2"/>
      <c r="L3070" s="2">
        <v>33011.279999999999</v>
      </c>
      <c r="M3070" s="3">
        <f t="shared" si="47"/>
        <v>216407.28</v>
      </c>
      <c r="N3070" s="41">
        <v>44568</v>
      </c>
      <c r="O3070" s="39"/>
      <c r="P3070" s="39" t="s">
        <v>52</v>
      </c>
      <c r="Q3070" s="39"/>
      <c r="R3070" s="41"/>
      <c r="S3070" s="39" t="s">
        <v>54</v>
      </c>
      <c r="T3070" s="68"/>
    </row>
    <row r="3071" spans="1:20" s="70" customFormat="1" x14ac:dyDescent="0.2">
      <c r="A3071" s="38" t="s">
        <v>10469</v>
      </c>
      <c r="B3071" s="42" t="s">
        <v>10470</v>
      </c>
      <c r="C3071" s="42" t="s">
        <v>10471</v>
      </c>
      <c r="D3071" s="58">
        <v>600147</v>
      </c>
      <c r="E3071" s="38"/>
      <c r="F3071" s="58"/>
      <c r="G3071" s="39" t="s">
        <v>1224</v>
      </c>
      <c r="H3071" s="38">
        <v>8263000140</v>
      </c>
      <c r="I3071" s="40" t="s">
        <v>10472</v>
      </c>
      <c r="J3071" s="3">
        <v>37396.61</v>
      </c>
      <c r="K3071" s="3"/>
      <c r="L3071" s="3">
        <v>6731.39</v>
      </c>
      <c r="M3071" s="3">
        <f t="shared" si="47"/>
        <v>44128</v>
      </c>
      <c r="N3071" s="41">
        <v>44568.729166666664</v>
      </c>
      <c r="O3071" s="39">
        <v>6870371749</v>
      </c>
      <c r="P3071" s="42" t="s">
        <v>315</v>
      </c>
      <c r="Q3071" s="42" t="s">
        <v>6630</v>
      </c>
      <c r="R3071" s="60">
        <v>44439</v>
      </c>
      <c r="S3071" s="42" t="s">
        <v>243</v>
      </c>
      <c r="T3071" s="68"/>
    </row>
    <row r="3072" spans="1:20" s="70" customFormat="1" x14ac:dyDescent="0.2">
      <c r="A3072" s="38" t="s">
        <v>10473</v>
      </c>
      <c r="B3072" s="39" t="s">
        <v>10474</v>
      </c>
      <c r="C3072" s="39" t="s">
        <v>10475</v>
      </c>
      <c r="D3072" s="38">
        <v>811819</v>
      </c>
      <c r="E3072" s="38"/>
      <c r="F3072" s="38"/>
      <c r="G3072" s="39" t="s">
        <v>1091</v>
      </c>
      <c r="H3072" s="38">
        <v>8263000049</v>
      </c>
      <c r="I3072" s="40" t="s">
        <v>10476</v>
      </c>
      <c r="J3072" s="2">
        <v>111122</v>
      </c>
      <c r="K3072" s="2"/>
      <c r="L3072" s="2">
        <v>0</v>
      </c>
      <c r="M3072" s="3">
        <f t="shared" si="47"/>
        <v>111122</v>
      </c>
      <c r="N3072" s="41">
        <v>44564.729166666664</v>
      </c>
      <c r="O3072" s="39">
        <v>3445027112</v>
      </c>
      <c r="P3072" s="39" t="s">
        <v>52</v>
      </c>
      <c r="Q3072" s="40">
        <v>203116259038</v>
      </c>
      <c r="R3072" s="41">
        <v>44634</v>
      </c>
      <c r="S3072" s="39" t="s">
        <v>54</v>
      </c>
      <c r="T3072" s="68"/>
    </row>
    <row r="3073" spans="1:20" s="70" customFormat="1" x14ac:dyDescent="0.2">
      <c r="A3073" s="38" t="s">
        <v>10477</v>
      </c>
      <c r="B3073" s="42" t="s">
        <v>10478</v>
      </c>
      <c r="C3073" s="42" t="s">
        <v>10479</v>
      </c>
      <c r="D3073" s="38">
        <v>137974</v>
      </c>
      <c r="E3073" s="38"/>
      <c r="F3073" s="38"/>
      <c r="G3073" s="39" t="s">
        <v>3527</v>
      </c>
      <c r="H3073" s="38">
        <v>8263000113</v>
      </c>
      <c r="I3073" s="64" t="s">
        <v>10480</v>
      </c>
      <c r="J3073" s="6">
        <v>668536</v>
      </c>
      <c r="K3073" s="3"/>
      <c r="L3073" s="3">
        <v>120336.48</v>
      </c>
      <c r="M3073" s="3">
        <f t="shared" si="47"/>
        <v>788872.48</v>
      </c>
      <c r="N3073" s="41">
        <v>44526.729166666664</v>
      </c>
      <c r="O3073" s="39">
        <v>6870373731</v>
      </c>
      <c r="P3073" s="42" t="s">
        <v>315</v>
      </c>
      <c r="Q3073" s="42" t="s">
        <v>10481</v>
      </c>
      <c r="R3073" s="60">
        <v>44601</v>
      </c>
      <c r="S3073" s="42" t="s">
        <v>243</v>
      </c>
      <c r="T3073" s="68"/>
    </row>
    <row r="3074" spans="1:20" s="70" customFormat="1" x14ac:dyDescent="0.2">
      <c r="A3074" s="38" t="s">
        <v>10482</v>
      </c>
      <c r="B3074" s="42" t="s">
        <v>10483</v>
      </c>
      <c r="C3074" s="42" t="s">
        <v>10484</v>
      </c>
      <c r="D3074" s="38">
        <v>137974</v>
      </c>
      <c r="E3074" s="38"/>
      <c r="F3074" s="38"/>
      <c r="G3074" s="39" t="s">
        <v>3527</v>
      </c>
      <c r="H3074" s="38">
        <v>8263000113</v>
      </c>
      <c r="I3074" s="64" t="s">
        <v>10485</v>
      </c>
      <c r="J3074" s="6">
        <v>852752</v>
      </c>
      <c r="K3074" s="3"/>
      <c r="L3074" s="3">
        <v>153495.35999999999</v>
      </c>
      <c r="M3074" s="3">
        <f t="shared" si="47"/>
        <v>1006247.36</v>
      </c>
      <c r="N3074" s="41">
        <v>44554.729166666664</v>
      </c>
      <c r="O3074" s="39">
        <v>6870373339</v>
      </c>
      <c r="P3074" s="42" t="s">
        <v>315</v>
      </c>
      <c r="Q3074" s="42" t="s">
        <v>10481</v>
      </c>
      <c r="R3074" s="60">
        <v>44601</v>
      </c>
      <c r="S3074" s="42" t="s">
        <v>243</v>
      </c>
      <c r="T3074" s="68"/>
    </row>
    <row r="3075" spans="1:20" s="70" customFormat="1" x14ac:dyDescent="0.2">
      <c r="A3075" s="38" t="s">
        <v>10486</v>
      </c>
      <c r="B3075" s="39" t="s">
        <v>10483</v>
      </c>
      <c r="C3075" s="39" t="s">
        <v>10484</v>
      </c>
      <c r="D3075" s="38">
        <v>137974</v>
      </c>
      <c r="E3075" s="38"/>
      <c r="F3075" s="38"/>
      <c r="G3075" s="39" t="s">
        <v>3527</v>
      </c>
      <c r="H3075" s="38">
        <v>8263000113</v>
      </c>
      <c r="I3075" s="65" t="s">
        <v>10487</v>
      </c>
      <c r="J3075" s="36">
        <v>333210</v>
      </c>
      <c r="K3075" s="2"/>
      <c r="L3075" s="2">
        <v>59977.799999999996</v>
      </c>
      <c r="M3075" s="3">
        <f t="shared" si="47"/>
        <v>393187.8</v>
      </c>
      <c r="N3075" s="41">
        <v>44554.729166666664</v>
      </c>
      <c r="O3075" s="39">
        <v>6870373339</v>
      </c>
      <c r="P3075" s="39" t="s">
        <v>3282</v>
      </c>
      <c r="Q3075" s="40" t="s">
        <v>10481</v>
      </c>
      <c r="R3075" s="41">
        <v>44601</v>
      </c>
      <c r="S3075" s="42" t="s">
        <v>2417</v>
      </c>
      <c r="T3075" s="68"/>
    </row>
    <row r="3076" spans="1:20" s="70" customFormat="1" x14ac:dyDescent="0.2">
      <c r="A3076" s="38" t="s">
        <v>10488</v>
      </c>
      <c r="B3076" s="39" t="s">
        <v>10489</v>
      </c>
      <c r="C3076" s="39" t="s">
        <v>10490</v>
      </c>
      <c r="D3076" s="38">
        <v>811819</v>
      </c>
      <c r="E3076" s="38"/>
      <c r="F3076" s="38"/>
      <c r="G3076" s="39" t="s">
        <v>1091</v>
      </c>
      <c r="H3076" s="38">
        <v>8263000049</v>
      </c>
      <c r="I3076" s="40" t="s">
        <v>10491</v>
      </c>
      <c r="J3076" s="2">
        <v>9235</v>
      </c>
      <c r="K3076" s="2"/>
      <c r="L3076" s="2">
        <v>0</v>
      </c>
      <c r="M3076" s="3">
        <f t="shared" si="47"/>
        <v>9235</v>
      </c>
      <c r="N3076" s="41">
        <v>44564.729166666664</v>
      </c>
      <c r="O3076" s="39">
        <v>3445027116</v>
      </c>
      <c r="P3076" s="39" t="s">
        <v>52</v>
      </c>
      <c r="Q3076" s="40">
        <v>203116259038</v>
      </c>
      <c r="R3076" s="41">
        <v>44634</v>
      </c>
      <c r="S3076" s="39" t="s">
        <v>54</v>
      </c>
      <c r="T3076" s="68"/>
    </row>
    <row r="3077" spans="1:20" s="70" customFormat="1" x14ac:dyDescent="0.2">
      <c r="A3077" s="38" t="s">
        <v>10492</v>
      </c>
      <c r="B3077" s="42" t="s">
        <v>10493</v>
      </c>
      <c r="C3077" s="42" t="s">
        <v>10494</v>
      </c>
      <c r="D3077" s="38">
        <v>407261</v>
      </c>
      <c r="E3077" s="38"/>
      <c r="F3077" s="38"/>
      <c r="G3077" s="42" t="s">
        <v>58</v>
      </c>
      <c r="H3077" s="38">
        <v>8266013433</v>
      </c>
      <c r="I3077" s="40">
        <v>9854024921</v>
      </c>
      <c r="J3077" s="3">
        <v>65790.100000000006</v>
      </c>
      <c r="K3077" s="3"/>
      <c r="L3077" s="3">
        <v>0</v>
      </c>
      <c r="M3077" s="3">
        <f t="shared" si="47"/>
        <v>65790.100000000006</v>
      </c>
      <c r="N3077" s="41">
        <v>44589.729166666664</v>
      </c>
      <c r="O3077" s="39">
        <v>6870372081</v>
      </c>
      <c r="P3077" s="42" t="s">
        <v>315</v>
      </c>
      <c r="Q3077" s="42"/>
      <c r="R3077" s="60"/>
      <c r="S3077" s="42" t="s">
        <v>243</v>
      </c>
      <c r="T3077" s="68" t="s">
        <v>506</v>
      </c>
    </row>
    <row r="3078" spans="1:20" s="70" customFormat="1" x14ac:dyDescent="0.2">
      <c r="A3078" s="38" t="s">
        <v>10495</v>
      </c>
      <c r="B3078" s="39" t="s">
        <v>10496</v>
      </c>
      <c r="C3078" s="39" t="s">
        <v>10497</v>
      </c>
      <c r="D3078" s="38">
        <v>407261</v>
      </c>
      <c r="E3078" s="38"/>
      <c r="F3078" s="38"/>
      <c r="G3078" s="39" t="s">
        <v>58</v>
      </c>
      <c r="H3078" s="38">
        <v>8266012429</v>
      </c>
      <c r="I3078" s="40">
        <v>9854024808</v>
      </c>
      <c r="J3078" s="2">
        <v>77565</v>
      </c>
      <c r="K3078" s="2"/>
      <c r="L3078" s="2">
        <v>0</v>
      </c>
      <c r="M3078" s="3">
        <f t="shared" ref="M3078:M3141" si="48">SUM(J3078:L3078)</f>
        <v>77565</v>
      </c>
      <c r="N3078" s="41">
        <v>44580.729166666664</v>
      </c>
      <c r="O3078" s="39">
        <v>6870372086</v>
      </c>
      <c r="P3078" s="39" t="s">
        <v>3282</v>
      </c>
      <c r="Q3078" s="40"/>
      <c r="R3078" s="41"/>
      <c r="S3078" s="42" t="s">
        <v>2417</v>
      </c>
      <c r="T3078" s="68"/>
    </row>
    <row r="3079" spans="1:20" s="70" customFormat="1" x14ac:dyDescent="0.2">
      <c r="A3079" s="38" t="s">
        <v>10498</v>
      </c>
      <c r="B3079" s="42" t="s">
        <v>10499</v>
      </c>
      <c r="C3079" s="42" t="s">
        <v>10500</v>
      </c>
      <c r="D3079" s="38">
        <v>407261</v>
      </c>
      <c r="E3079" s="38"/>
      <c r="F3079" s="38"/>
      <c r="G3079" s="42" t="s">
        <v>58</v>
      </c>
      <c r="H3079" s="38">
        <v>8266013433</v>
      </c>
      <c r="I3079" s="40">
        <v>9854024924</v>
      </c>
      <c r="J3079" s="3">
        <v>65404.46</v>
      </c>
      <c r="K3079" s="3"/>
      <c r="L3079" s="3">
        <v>0</v>
      </c>
      <c r="M3079" s="3">
        <f t="shared" si="48"/>
        <v>65404.46</v>
      </c>
      <c r="N3079" s="41">
        <v>44590.729166666664</v>
      </c>
      <c r="O3079" s="39">
        <v>6870372098</v>
      </c>
      <c r="P3079" s="42" t="s">
        <v>315</v>
      </c>
      <c r="Q3079" s="42"/>
      <c r="R3079" s="60"/>
      <c r="S3079" s="42" t="s">
        <v>243</v>
      </c>
      <c r="T3079" s="68" t="s">
        <v>506</v>
      </c>
    </row>
    <row r="3080" spans="1:20" s="70" customFormat="1" x14ac:dyDescent="0.2">
      <c r="A3080" s="38" t="s">
        <v>10501</v>
      </c>
      <c r="B3080" s="42" t="s">
        <v>10502</v>
      </c>
      <c r="C3080" s="42" t="s">
        <v>10503</v>
      </c>
      <c r="D3080" s="38">
        <v>407261</v>
      </c>
      <c r="E3080" s="38"/>
      <c r="F3080" s="38"/>
      <c r="G3080" s="42" t="s">
        <v>58</v>
      </c>
      <c r="H3080" s="38">
        <v>8266013433</v>
      </c>
      <c r="I3080" s="40">
        <v>9854024926</v>
      </c>
      <c r="J3080" s="3">
        <v>65635.839999999997</v>
      </c>
      <c r="K3080" s="3"/>
      <c r="L3080" s="3">
        <v>0</v>
      </c>
      <c r="M3080" s="3">
        <f t="shared" si="48"/>
        <v>65635.839999999997</v>
      </c>
      <c r="N3080" s="41">
        <v>44590.729166666664</v>
      </c>
      <c r="O3080" s="39">
        <v>6870372104</v>
      </c>
      <c r="P3080" s="42" t="s">
        <v>315</v>
      </c>
      <c r="Q3080" s="42"/>
      <c r="R3080" s="60"/>
      <c r="S3080" s="42" t="s">
        <v>243</v>
      </c>
      <c r="T3080" s="68" t="s">
        <v>506</v>
      </c>
    </row>
    <row r="3081" spans="1:20" s="70" customFormat="1" x14ac:dyDescent="0.2">
      <c r="A3081" s="38" t="s">
        <v>10504</v>
      </c>
      <c r="B3081" s="42" t="s">
        <v>10505</v>
      </c>
      <c r="C3081" s="42" t="s">
        <v>10506</v>
      </c>
      <c r="D3081" s="38">
        <v>407261</v>
      </c>
      <c r="E3081" s="38"/>
      <c r="F3081" s="38"/>
      <c r="G3081" s="42" t="s">
        <v>58</v>
      </c>
      <c r="H3081" s="38">
        <v>8266013432</v>
      </c>
      <c r="I3081" s="40">
        <v>9854024822</v>
      </c>
      <c r="J3081" s="3">
        <v>12410.4</v>
      </c>
      <c r="K3081" s="3"/>
      <c r="L3081" s="3">
        <v>0</v>
      </c>
      <c r="M3081" s="3">
        <f t="shared" si="48"/>
        <v>12410.4</v>
      </c>
      <c r="N3081" s="41">
        <v>44582.729166666664</v>
      </c>
      <c r="O3081" s="39">
        <v>6870372124</v>
      </c>
      <c r="P3081" s="42" t="s">
        <v>315</v>
      </c>
      <c r="Q3081" s="42"/>
      <c r="R3081" s="60"/>
      <c r="S3081" s="42" t="s">
        <v>243</v>
      </c>
      <c r="T3081" s="68" t="s">
        <v>506</v>
      </c>
    </row>
    <row r="3082" spans="1:20" s="70" customFormat="1" x14ac:dyDescent="0.2">
      <c r="A3082" s="38" t="s">
        <v>10507</v>
      </c>
      <c r="B3082" s="42" t="s">
        <v>10508</v>
      </c>
      <c r="C3082" s="42" t="s">
        <v>10509</v>
      </c>
      <c r="D3082" s="38">
        <v>407261</v>
      </c>
      <c r="E3082" s="38"/>
      <c r="F3082" s="38"/>
      <c r="G3082" s="42" t="s">
        <v>58</v>
      </c>
      <c r="H3082" s="38">
        <v>8266013432</v>
      </c>
      <c r="I3082" s="40">
        <v>9854024893</v>
      </c>
      <c r="J3082" s="3">
        <v>12410.4</v>
      </c>
      <c r="K3082" s="3"/>
      <c r="L3082" s="3">
        <v>0</v>
      </c>
      <c r="M3082" s="3">
        <f t="shared" si="48"/>
        <v>12410.4</v>
      </c>
      <c r="N3082" s="41">
        <v>44587.729166666664</v>
      </c>
      <c r="O3082" s="39">
        <v>6870372126</v>
      </c>
      <c r="P3082" s="42" t="s">
        <v>315</v>
      </c>
      <c r="Q3082" s="42"/>
      <c r="R3082" s="60"/>
      <c r="S3082" s="42" t="s">
        <v>243</v>
      </c>
      <c r="T3082" s="68" t="s">
        <v>506</v>
      </c>
    </row>
    <row r="3083" spans="1:20" s="70" customFormat="1" x14ac:dyDescent="0.2">
      <c r="A3083" s="38" t="s">
        <v>10510</v>
      </c>
      <c r="B3083" s="42" t="s">
        <v>10511</v>
      </c>
      <c r="C3083" s="42" t="s">
        <v>10512</v>
      </c>
      <c r="D3083" s="38">
        <v>407261</v>
      </c>
      <c r="E3083" s="38"/>
      <c r="F3083" s="38"/>
      <c r="G3083" s="42" t="s">
        <v>58</v>
      </c>
      <c r="H3083" s="38">
        <v>8266013433</v>
      </c>
      <c r="I3083" s="40">
        <v>9854024937</v>
      </c>
      <c r="J3083" s="3">
        <v>64736.02</v>
      </c>
      <c r="K3083" s="3"/>
      <c r="L3083" s="3">
        <v>0</v>
      </c>
      <c r="M3083" s="3">
        <f t="shared" si="48"/>
        <v>64736.02</v>
      </c>
      <c r="N3083" s="41">
        <v>44591.729166666664</v>
      </c>
      <c r="O3083" s="39">
        <v>6870372134</v>
      </c>
      <c r="P3083" s="42" t="s">
        <v>315</v>
      </c>
      <c r="Q3083" s="42"/>
      <c r="R3083" s="60"/>
      <c r="S3083" s="42" t="s">
        <v>243</v>
      </c>
      <c r="T3083" s="68" t="s">
        <v>506</v>
      </c>
    </row>
    <row r="3084" spans="1:20" s="70" customFormat="1" x14ac:dyDescent="0.2">
      <c r="A3084" s="38" t="s">
        <v>10513</v>
      </c>
      <c r="B3084" s="42" t="s">
        <v>10514</v>
      </c>
      <c r="C3084" s="42" t="s">
        <v>10515</v>
      </c>
      <c r="D3084" s="38">
        <v>407261</v>
      </c>
      <c r="E3084" s="38"/>
      <c r="F3084" s="38"/>
      <c r="G3084" s="42" t="s">
        <v>58</v>
      </c>
      <c r="H3084" s="38">
        <v>8266013432</v>
      </c>
      <c r="I3084" s="40">
        <v>9854024935</v>
      </c>
      <c r="J3084" s="3">
        <v>11935.08</v>
      </c>
      <c r="K3084" s="3"/>
      <c r="L3084" s="3">
        <v>0</v>
      </c>
      <c r="M3084" s="3">
        <f t="shared" si="48"/>
        <v>11935.08</v>
      </c>
      <c r="N3084" s="41">
        <v>44590.729166666664</v>
      </c>
      <c r="O3084" s="39">
        <v>6870372165</v>
      </c>
      <c r="P3084" s="42" t="s">
        <v>315</v>
      </c>
      <c r="Q3084" s="42"/>
      <c r="R3084" s="60"/>
      <c r="S3084" s="42" t="s">
        <v>243</v>
      </c>
      <c r="T3084" s="68" t="s">
        <v>506</v>
      </c>
    </row>
    <row r="3085" spans="1:20" s="70" customFormat="1" x14ac:dyDescent="0.2">
      <c r="A3085" s="38" t="s">
        <v>10516</v>
      </c>
      <c r="B3085" s="42" t="s">
        <v>10517</v>
      </c>
      <c r="C3085" s="42" t="s">
        <v>10518</v>
      </c>
      <c r="D3085" s="38">
        <v>407048</v>
      </c>
      <c r="E3085" s="38"/>
      <c r="F3085" s="38"/>
      <c r="G3085" s="42" t="s">
        <v>6256</v>
      </c>
      <c r="H3085" s="38">
        <v>8266013478</v>
      </c>
      <c r="I3085" s="40" t="s">
        <v>10519</v>
      </c>
      <c r="J3085" s="3">
        <v>8775</v>
      </c>
      <c r="K3085" s="3"/>
      <c r="L3085" s="3">
        <v>1579.5</v>
      </c>
      <c r="M3085" s="3">
        <f t="shared" si="48"/>
        <v>10354.5</v>
      </c>
      <c r="N3085" s="41">
        <v>44590.729166666664</v>
      </c>
      <c r="O3085" s="39">
        <v>6870372208</v>
      </c>
      <c r="P3085" s="42" t="s">
        <v>315</v>
      </c>
      <c r="Q3085" s="42" t="s">
        <v>10520</v>
      </c>
      <c r="R3085" s="60">
        <v>44622</v>
      </c>
      <c r="S3085" s="42" t="s">
        <v>243</v>
      </c>
      <c r="T3085" s="68"/>
    </row>
    <row r="3086" spans="1:20" s="70" customFormat="1" x14ac:dyDescent="0.2">
      <c r="A3086" s="38" t="s">
        <v>10521</v>
      </c>
      <c r="B3086" s="42" t="s">
        <v>10522</v>
      </c>
      <c r="C3086" s="42" t="s">
        <v>10523</v>
      </c>
      <c r="D3086" s="38">
        <v>407048</v>
      </c>
      <c r="E3086" s="38"/>
      <c r="F3086" s="38"/>
      <c r="G3086" s="42" t="s">
        <v>6256</v>
      </c>
      <c r="H3086" s="38">
        <v>8266013402</v>
      </c>
      <c r="I3086" s="40" t="s">
        <v>10524</v>
      </c>
      <c r="J3086" s="3">
        <v>13708.474576271186</v>
      </c>
      <c r="K3086" s="3"/>
      <c r="L3086" s="3">
        <v>2467.5254237288136</v>
      </c>
      <c r="M3086" s="3">
        <f t="shared" si="48"/>
        <v>16176</v>
      </c>
      <c r="N3086" s="41">
        <v>44574.729166666664</v>
      </c>
      <c r="O3086" s="39">
        <v>6870372211</v>
      </c>
      <c r="P3086" s="42" t="s">
        <v>315</v>
      </c>
      <c r="Q3086" s="42" t="s">
        <v>10525</v>
      </c>
      <c r="R3086" s="60">
        <v>44616</v>
      </c>
      <c r="S3086" s="42" t="s">
        <v>243</v>
      </c>
      <c r="T3086" s="68"/>
    </row>
    <row r="3087" spans="1:20" s="70" customFormat="1" x14ac:dyDescent="0.2">
      <c r="A3087" s="38">
        <v>95</v>
      </c>
      <c r="B3087" s="39" t="s">
        <v>10526</v>
      </c>
      <c r="C3087" s="39" t="s">
        <v>10527</v>
      </c>
      <c r="D3087" s="38">
        <v>407261</v>
      </c>
      <c r="E3087" s="38"/>
      <c r="F3087" s="38"/>
      <c r="G3087" s="39" t="s">
        <v>58</v>
      </c>
      <c r="H3087" s="38">
        <v>8266013404</v>
      </c>
      <c r="I3087" s="40">
        <v>9854024922</v>
      </c>
      <c r="J3087" s="2">
        <v>7459.43</v>
      </c>
      <c r="K3087" s="2"/>
      <c r="L3087" s="2">
        <v>0</v>
      </c>
      <c r="M3087" s="3">
        <f t="shared" si="48"/>
        <v>7459.43</v>
      </c>
      <c r="N3087" s="41">
        <v>44589.729166666664</v>
      </c>
      <c r="O3087" s="39">
        <v>6870372221</v>
      </c>
      <c r="P3087" s="39" t="s">
        <v>8899</v>
      </c>
      <c r="Q3087" s="40"/>
      <c r="R3087" s="41"/>
      <c r="S3087" s="42" t="s">
        <v>8901</v>
      </c>
      <c r="T3087" s="68"/>
    </row>
    <row r="3088" spans="1:20" s="70" customFormat="1" x14ac:dyDescent="0.2">
      <c r="A3088" s="38" t="s">
        <v>10528</v>
      </c>
      <c r="B3088" s="39" t="s">
        <v>10529</v>
      </c>
      <c r="C3088" s="39" t="s">
        <v>10530</v>
      </c>
      <c r="D3088" s="38">
        <v>817156</v>
      </c>
      <c r="E3088" s="38"/>
      <c r="F3088" s="38"/>
      <c r="G3088" s="39" t="s">
        <v>10531</v>
      </c>
      <c r="H3088" s="38">
        <v>8268007754</v>
      </c>
      <c r="I3088" s="40" t="s">
        <v>10532</v>
      </c>
      <c r="J3088" s="2">
        <v>200000</v>
      </c>
      <c r="K3088" s="2"/>
      <c r="L3088" s="2">
        <v>36000</v>
      </c>
      <c r="M3088" s="3">
        <f t="shared" si="48"/>
        <v>236000</v>
      </c>
      <c r="N3088" s="41">
        <v>44565.729166666664</v>
      </c>
      <c r="O3088" s="39">
        <v>44335253</v>
      </c>
      <c r="P3088" s="39" t="s">
        <v>3282</v>
      </c>
      <c r="Q3088" s="40"/>
      <c r="R3088" s="41"/>
      <c r="S3088" s="42" t="s">
        <v>2417</v>
      </c>
      <c r="T3088" s="68"/>
    </row>
    <row r="3089" spans="1:20" s="70" customFormat="1" x14ac:dyDescent="0.2">
      <c r="A3089" s="38" t="s">
        <v>10533</v>
      </c>
      <c r="B3089" s="42" t="s">
        <v>10534</v>
      </c>
      <c r="C3089" s="42" t="s">
        <v>10535</v>
      </c>
      <c r="D3089" s="38">
        <v>821190</v>
      </c>
      <c r="E3089" s="38"/>
      <c r="F3089" s="38"/>
      <c r="G3089" s="42" t="s">
        <v>1965</v>
      </c>
      <c r="H3089" s="38">
        <v>8266013418</v>
      </c>
      <c r="I3089" s="40" t="s">
        <v>10536</v>
      </c>
      <c r="J3089" s="3">
        <v>610000</v>
      </c>
      <c r="K3089" s="3"/>
      <c r="L3089" s="3">
        <v>109800</v>
      </c>
      <c r="M3089" s="3">
        <f t="shared" si="48"/>
        <v>719800</v>
      </c>
      <c r="N3089" s="41">
        <v>44574.729166666664</v>
      </c>
      <c r="O3089" s="39">
        <v>6870372230</v>
      </c>
      <c r="P3089" s="42" t="s">
        <v>315</v>
      </c>
      <c r="Q3089" s="42">
        <v>202080836526</v>
      </c>
      <c r="R3089" s="60">
        <v>44601</v>
      </c>
      <c r="S3089" s="42" t="s">
        <v>243</v>
      </c>
      <c r="T3089" s="68"/>
    </row>
    <row r="3090" spans="1:20" s="70" customFormat="1" x14ac:dyDescent="0.2">
      <c r="A3090" s="38" t="s">
        <v>10537</v>
      </c>
      <c r="B3090" s="39" t="s">
        <v>10538</v>
      </c>
      <c r="C3090" s="39" t="s">
        <v>10539</v>
      </c>
      <c r="D3090" s="38">
        <v>819844</v>
      </c>
      <c r="E3090" s="38"/>
      <c r="F3090" s="38"/>
      <c r="G3090" s="39" t="s">
        <v>7634</v>
      </c>
      <c r="H3090" s="38">
        <v>8268007564</v>
      </c>
      <c r="I3090" s="40">
        <v>453</v>
      </c>
      <c r="J3090" s="2">
        <v>42000</v>
      </c>
      <c r="K3090" s="2"/>
      <c r="L3090" s="2">
        <v>7560</v>
      </c>
      <c r="M3090" s="3">
        <f t="shared" si="48"/>
        <v>49560</v>
      </c>
      <c r="N3090" s="41">
        <v>44594.729166666664</v>
      </c>
      <c r="O3090" s="39">
        <v>44335489</v>
      </c>
      <c r="P3090" s="39" t="s">
        <v>3282</v>
      </c>
      <c r="Q3090" s="40" t="s">
        <v>10540</v>
      </c>
      <c r="R3090" s="41">
        <v>44602</v>
      </c>
      <c r="S3090" s="42" t="s">
        <v>2417</v>
      </c>
      <c r="T3090" s="68"/>
    </row>
    <row r="3091" spans="1:20" s="70" customFormat="1" x14ac:dyDescent="0.2">
      <c r="A3091" s="38" t="s">
        <v>10541</v>
      </c>
      <c r="B3091" s="39" t="s">
        <v>10542</v>
      </c>
      <c r="C3091" s="39" t="s">
        <v>10543</v>
      </c>
      <c r="D3091" s="38">
        <v>811819</v>
      </c>
      <c r="E3091" s="38"/>
      <c r="F3091" s="38"/>
      <c r="G3091" s="39" t="s">
        <v>1091</v>
      </c>
      <c r="H3091" s="38">
        <v>8263000049</v>
      </c>
      <c r="I3091" s="40" t="s">
        <v>10544</v>
      </c>
      <c r="J3091" s="2">
        <v>61034</v>
      </c>
      <c r="K3091" s="2"/>
      <c r="L3091" s="2">
        <v>0</v>
      </c>
      <c r="M3091" s="3">
        <f t="shared" si="48"/>
        <v>61034</v>
      </c>
      <c r="N3091" s="41">
        <v>44553.729166666664</v>
      </c>
      <c r="O3091" s="39">
        <v>3445027165</v>
      </c>
      <c r="P3091" s="39" t="s">
        <v>52</v>
      </c>
      <c r="Q3091" s="40">
        <v>203116259038</v>
      </c>
      <c r="R3091" s="41">
        <v>44634</v>
      </c>
      <c r="S3091" s="39" t="s">
        <v>54</v>
      </c>
      <c r="T3091" s="68"/>
    </row>
    <row r="3092" spans="1:20" s="70" customFormat="1" x14ac:dyDescent="0.2">
      <c r="A3092" s="38" t="s">
        <v>10545</v>
      </c>
      <c r="B3092" s="39" t="s">
        <v>10546</v>
      </c>
      <c r="C3092" s="39" t="s">
        <v>10547</v>
      </c>
      <c r="D3092" s="38">
        <v>811819</v>
      </c>
      <c r="E3092" s="38"/>
      <c r="F3092" s="38"/>
      <c r="G3092" s="39" t="s">
        <v>1091</v>
      </c>
      <c r="H3092" s="38">
        <v>8263000049</v>
      </c>
      <c r="I3092" s="40" t="s">
        <v>10548</v>
      </c>
      <c r="J3092" s="2">
        <v>111122</v>
      </c>
      <c r="K3092" s="2"/>
      <c r="L3092" s="2">
        <v>0</v>
      </c>
      <c r="M3092" s="3">
        <f t="shared" si="48"/>
        <v>111122</v>
      </c>
      <c r="N3092" s="41">
        <v>44578</v>
      </c>
      <c r="O3092" s="39">
        <v>3445028090</v>
      </c>
      <c r="P3092" s="39" t="s">
        <v>52</v>
      </c>
      <c r="Q3092" s="40">
        <v>203116259038</v>
      </c>
      <c r="R3092" s="41">
        <v>44634</v>
      </c>
      <c r="S3092" s="39" t="s">
        <v>54</v>
      </c>
      <c r="T3092" s="68"/>
    </row>
    <row r="3093" spans="1:20" s="70" customFormat="1" x14ac:dyDescent="0.2">
      <c r="A3093" s="38" t="s">
        <v>10549</v>
      </c>
      <c r="B3093" s="39" t="s">
        <v>10550</v>
      </c>
      <c r="C3093" s="39" t="s">
        <v>10551</v>
      </c>
      <c r="D3093" s="38">
        <v>811819</v>
      </c>
      <c r="E3093" s="38"/>
      <c r="F3093" s="38"/>
      <c r="G3093" s="39" t="s">
        <v>1091</v>
      </c>
      <c r="H3093" s="38">
        <v>8263000049</v>
      </c>
      <c r="I3093" s="40" t="s">
        <v>10552</v>
      </c>
      <c r="J3093" s="2">
        <v>79235</v>
      </c>
      <c r="K3093" s="2"/>
      <c r="L3093" s="2">
        <v>0</v>
      </c>
      <c r="M3093" s="3">
        <f t="shared" si="48"/>
        <v>79235</v>
      </c>
      <c r="N3093" s="41">
        <v>44564.729166666664</v>
      </c>
      <c r="O3093" s="39">
        <v>3445027170</v>
      </c>
      <c r="P3093" s="39" t="s">
        <v>52</v>
      </c>
      <c r="Q3093" s="40">
        <v>203116259038</v>
      </c>
      <c r="R3093" s="41">
        <v>44634</v>
      </c>
      <c r="S3093" s="39" t="s">
        <v>54</v>
      </c>
      <c r="T3093" s="68"/>
    </row>
    <row r="3094" spans="1:20" s="70" customFormat="1" x14ac:dyDescent="0.2">
      <c r="A3094" s="38" t="s">
        <v>10553</v>
      </c>
      <c r="B3094" s="39" t="s">
        <v>10554</v>
      </c>
      <c r="C3094" s="39" t="s">
        <v>10555</v>
      </c>
      <c r="D3094" s="38">
        <v>811819</v>
      </c>
      <c r="E3094" s="38"/>
      <c r="F3094" s="38"/>
      <c r="G3094" s="39" t="s">
        <v>1091</v>
      </c>
      <c r="H3094" s="38">
        <v>8263000049</v>
      </c>
      <c r="I3094" s="40" t="s">
        <v>10556</v>
      </c>
      <c r="J3094" s="2">
        <v>63715</v>
      </c>
      <c r="K3094" s="2"/>
      <c r="L3094" s="2">
        <v>0</v>
      </c>
      <c r="M3094" s="3">
        <f t="shared" si="48"/>
        <v>63715</v>
      </c>
      <c r="N3094" s="41">
        <v>44533.729166666664</v>
      </c>
      <c r="O3094" s="39">
        <v>3445027174</v>
      </c>
      <c r="P3094" s="39" t="s">
        <v>52</v>
      </c>
      <c r="Q3094" s="40">
        <v>203116259038</v>
      </c>
      <c r="R3094" s="41">
        <v>44634</v>
      </c>
      <c r="S3094" s="39" t="s">
        <v>54</v>
      </c>
      <c r="T3094" s="68"/>
    </row>
    <row r="3095" spans="1:20" s="70" customFormat="1" x14ac:dyDescent="0.2">
      <c r="A3095" s="38" t="s">
        <v>10557</v>
      </c>
      <c r="B3095" s="39" t="s">
        <v>10558</v>
      </c>
      <c r="C3095" s="39" t="s">
        <v>10559</v>
      </c>
      <c r="D3095" s="38">
        <v>811819</v>
      </c>
      <c r="E3095" s="38"/>
      <c r="F3095" s="38"/>
      <c r="G3095" s="39" t="s">
        <v>1091</v>
      </c>
      <c r="H3095" s="38">
        <v>8263000049</v>
      </c>
      <c r="I3095" s="40" t="s">
        <v>10560</v>
      </c>
      <c r="J3095" s="2">
        <v>62808</v>
      </c>
      <c r="K3095" s="2"/>
      <c r="L3095" s="2">
        <v>0</v>
      </c>
      <c r="M3095" s="3">
        <f t="shared" si="48"/>
        <v>62808</v>
      </c>
      <c r="N3095" s="41">
        <v>44550.729166666664</v>
      </c>
      <c r="O3095" s="39">
        <v>3445027192</v>
      </c>
      <c r="P3095" s="39" t="s">
        <v>52</v>
      </c>
      <c r="Q3095" s="40">
        <v>203116259038</v>
      </c>
      <c r="R3095" s="41">
        <v>44634</v>
      </c>
      <c r="S3095" s="39" t="s">
        <v>54</v>
      </c>
      <c r="T3095" s="68"/>
    </row>
    <row r="3096" spans="1:20" s="70" customFormat="1" x14ac:dyDescent="0.2">
      <c r="A3096" s="38" t="s">
        <v>6167</v>
      </c>
      <c r="B3096" s="1"/>
      <c r="C3096" s="1"/>
      <c r="D3096" s="51"/>
      <c r="E3096" s="38"/>
      <c r="F3096" s="51"/>
      <c r="G3096" s="39" t="s">
        <v>6168</v>
      </c>
      <c r="H3096" s="53"/>
      <c r="I3096" s="54" t="s">
        <v>10561</v>
      </c>
      <c r="J3096" s="35">
        <v>880.2</v>
      </c>
      <c r="K3096" s="1"/>
      <c r="L3096" s="1"/>
      <c r="M3096" s="3">
        <f t="shared" si="48"/>
        <v>880.2</v>
      </c>
      <c r="N3096" s="63"/>
      <c r="O3096" s="56"/>
      <c r="P3096" s="1"/>
      <c r="Q3096" s="1"/>
      <c r="R3096" s="57"/>
      <c r="S3096" s="42" t="s">
        <v>2417</v>
      </c>
      <c r="T3096" s="68"/>
    </row>
    <row r="3097" spans="1:20" s="70" customFormat="1" x14ac:dyDescent="0.2">
      <c r="A3097" s="38" t="s">
        <v>10562</v>
      </c>
      <c r="B3097" s="42" t="s">
        <v>10563</v>
      </c>
      <c r="C3097" s="42" t="s">
        <v>10564</v>
      </c>
      <c r="D3097" s="38">
        <v>815377</v>
      </c>
      <c r="E3097" s="38"/>
      <c r="F3097" s="38"/>
      <c r="G3097" s="42" t="s">
        <v>9895</v>
      </c>
      <c r="H3097" s="38">
        <v>8268007791</v>
      </c>
      <c r="I3097" s="40">
        <v>229</v>
      </c>
      <c r="J3097" s="3">
        <v>14100</v>
      </c>
      <c r="K3097" s="3"/>
      <c r="L3097" s="3">
        <v>2538</v>
      </c>
      <c r="M3097" s="3">
        <f t="shared" si="48"/>
        <v>16638</v>
      </c>
      <c r="N3097" s="41">
        <v>44594.729166666664</v>
      </c>
      <c r="O3097" s="39">
        <v>44337149</v>
      </c>
      <c r="P3097" s="42" t="s">
        <v>315</v>
      </c>
      <c r="Q3097" s="42" t="s">
        <v>10565</v>
      </c>
      <c r="R3097" s="60">
        <v>44610</v>
      </c>
      <c r="S3097" s="42" t="s">
        <v>243</v>
      </c>
      <c r="T3097" s="68"/>
    </row>
    <row r="3098" spans="1:20" s="70" customFormat="1" x14ac:dyDescent="0.2">
      <c r="A3098" s="38" t="s">
        <v>10566</v>
      </c>
      <c r="B3098" s="42" t="s">
        <v>10567</v>
      </c>
      <c r="C3098" s="42" t="s">
        <v>10568</v>
      </c>
      <c r="D3098" s="38">
        <v>501497</v>
      </c>
      <c r="E3098" s="38"/>
      <c r="F3098" s="38"/>
      <c r="G3098" s="42" t="s">
        <v>7579</v>
      </c>
      <c r="H3098" s="38">
        <v>8263000099</v>
      </c>
      <c r="I3098" s="40" t="s">
        <v>10569</v>
      </c>
      <c r="J3098" s="3">
        <v>15000</v>
      </c>
      <c r="K3098" s="3"/>
      <c r="L3098" s="3">
        <v>2700</v>
      </c>
      <c r="M3098" s="3">
        <f t="shared" si="48"/>
        <v>17700</v>
      </c>
      <c r="N3098" s="41">
        <v>44560.729166666664</v>
      </c>
      <c r="O3098" s="39">
        <v>6870372971</v>
      </c>
      <c r="P3098" s="42" t="s">
        <v>315</v>
      </c>
      <c r="Q3098" s="42" t="s">
        <v>10570</v>
      </c>
      <c r="R3098" s="60">
        <v>44628</v>
      </c>
      <c r="S3098" s="42" t="s">
        <v>243</v>
      </c>
      <c r="T3098" s="68"/>
    </row>
    <row r="3099" spans="1:20" s="70" customFormat="1" x14ac:dyDescent="0.2">
      <c r="A3099" s="38" t="s">
        <v>6167</v>
      </c>
      <c r="B3099" s="1"/>
      <c r="C3099" s="1"/>
      <c r="D3099" s="51"/>
      <c r="E3099" s="38"/>
      <c r="F3099" s="51"/>
      <c r="G3099" s="39" t="s">
        <v>6168</v>
      </c>
      <c r="H3099" s="53"/>
      <c r="I3099" s="54" t="s">
        <v>10571</v>
      </c>
      <c r="J3099" s="35">
        <v>62402.400000000001</v>
      </c>
      <c r="K3099" s="1"/>
      <c r="L3099" s="1"/>
      <c r="M3099" s="3">
        <f t="shared" si="48"/>
        <v>62402.400000000001</v>
      </c>
      <c r="N3099" s="63"/>
      <c r="O3099" s="56"/>
      <c r="P3099" s="1"/>
      <c r="Q3099" s="1"/>
      <c r="R3099" s="57"/>
      <c r="S3099" s="42" t="s">
        <v>2417</v>
      </c>
      <c r="T3099" s="68"/>
    </row>
    <row r="3100" spans="1:20" s="70" customFormat="1" x14ac:dyDescent="0.2">
      <c r="A3100" s="38" t="s">
        <v>6167</v>
      </c>
      <c r="B3100" s="1"/>
      <c r="C3100" s="1"/>
      <c r="D3100" s="51"/>
      <c r="E3100" s="38"/>
      <c r="F3100" s="51"/>
      <c r="G3100" s="39" t="s">
        <v>6168</v>
      </c>
      <c r="H3100" s="53"/>
      <c r="I3100" s="54" t="s">
        <v>10571</v>
      </c>
      <c r="J3100" s="35">
        <v>16500</v>
      </c>
      <c r="K3100" s="1"/>
      <c r="L3100" s="1"/>
      <c r="M3100" s="3">
        <f t="shared" si="48"/>
        <v>16500</v>
      </c>
      <c r="N3100" s="63"/>
      <c r="O3100" s="56"/>
      <c r="P3100" s="1"/>
      <c r="Q3100" s="1"/>
      <c r="R3100" s="57"/>
      <c r="S3100" s="42" t="s">
        <v>2417</v>
      </c>
      <c r="T3100" s="68"/>
    </row>
    <row r="3101" spans="1:20" s="70" customFormat="1" x14ac:dyDescent="0.2">
      <c r="A3101" s="38" t="s">
        <v>10572</v>
      </c>
      <c r="B3101" s="42" t="s">
        <v>10573</v>
      </c>
      <c r="C3101" s="42" t="s">
        <v>10574</v>
      </c>
      <c r="D3101" s="38">
        <v>820851</v>
      </c>
      <c r="E3101" s="38"/>
      <c r="F3101" s="38"/>
      <c r="G3101" s="42" t="s">
        <v>10575</v>
      </c>
      <c r="H3101" s="38">
        <v>8268007755</v>
      </c>
      <c r="I3101" s="40">
        <v>1</v>
      </c>
      <c r="J3101" s="3">
        <v>3311197.44</v>
      </c>
      <c r="K3101" s="3"/>
      <c r="L3101" s="3">
        <v>596015.56000000006</v>
      </c>
      <c r="M3101" s="3">
        <f t="shared" si="48"/>
        <v>3907213</v>
      </c>
      <c r="N3101" s="41">
        <v>44574.729166666664</v>
      </c>
      <c r="O3101" s="39">
        <v>44338390</v>
      </c>
      <c r="P3101" s="42" t="s">
        <v>315</v>
      </c>
      <c r="Q3101" s="42" t="s">
        <v>10576</v>
      </c>
      <c r="R3101" s="60">
        <v>44600</v>
      </c>
      <c r="S3101" s="42" t="s">
        <v>243</v>
      </c>
      <c r="T3101" s="68"/>
    </row>
    <row r="3102" spans="1:20" s="70" customFormat="1" x14ac:dyDescent="0.2">
      <c r="A3102" s="38" t="s">
        <v>10577</v>
      </c>
      <c r="B3102" s="42" t="s">
        <v>10578</v>
      </c>
      <c r="C3102" s="42" t="s">
        <v>10579</v>
      </c>
      <c r="D3102" s="38">
        <v>820851</v>
      </c>
      <c r="E3102" s="38"/>
      <c r="F3102" s="38"/>
      <c r="G3102" s="42" t="s">
        <v>10575</v>
      </c>
      <c r="H3102" s="38">
        <v>8268007755</v>
      </c>
      <c r="I3102" s="40">
        <v>2</v>
      </c>
      <c r="J3102" s="3">
        <v>4806548.24</v>
      </c>
      <c r="K3102" s="3"/>
      <c r="L3102" s="3">
        <v>865178.76</v>
      </c>
      <c r="M3102" s="3">
        <f t="shared" si="48"/>
        <v>5671727</v>
      </c>
      <c r="N3102" s="41">
        <v>44574.729166666664</v>
      </c>
      <c r="O3102" s="39">
        <v>44338546</v>
      </c>
      <c r="P3102" s="42" t="s">
        <v>315</v>
      </c>
      <c r="Q3102" s="42" t="s">
        <v>10576</v>
      </c>
      <c r="R3102" s="60">
        <v>44600</v>
      </c>
      <c r="S3102" s="42" t="s">
        <v>243</v>
      </c>
      <c r="T3102" s="68"/>
    </row>
    <row r="3103" spans="1:20" s="70" customFormat="1" x14ac:dyDescent="0.2">
      <c r="A3103" s="38" t="s">
        <v>10580</v>
      </c>
      <c r="B3103" s="42" t="s">
        <v>10581</v>
      </c>
      <c r="C3103" s="42" t="s">
        <v>10582</v>
      </c>
      <c r="D3103" s="38">
        <v>820851</v>
      </c>
      <c r="E3103" s="38"/>
      <c r="F3103" s="38"/>
      <c r="G3103" s="42" t="s">
        <v>10575</v>
      </c>
      <c r="H3103" s="38">
        <v>8268007755</v>
      </c>
      <c r="I3103" s="40">
        <v>3</v>
      </c>
      <c r="J3103" s="3">
        <v>6351929.6399999997</v>
      </c>
      <c r="K3103" s="3"/>
      <c r="L3103" s="3">
        <v>1143347.3600000001</v>
      </c>
      <c r="M3103" s="3">
        <f t="shared" si="48"/>
        <v>7495277</v>
      </c>
      <c r="N3103" s="41">
        <v>44579.729166666664</v>
      </c>
      <c r="O3103" s="39">
        <v>44404382</v>
      </c>
      <c r="P3103" s="42" t="s">
        <v>315</v>
      </c>
      <c r="Q3103" s="42" t="s">
        <v>10583</v>
      </c>
      <c r="R3103" s="60">
        <v>44632</v>
      </c>
      <c r="S3103" s="42" t="s">
        <v>243</v>
      </c>
      <c r="T3103" s="68"/>
    </row>
    <row r="3104" spans="1:20" s="70" customFormat="1" x14ac:dyDescent="0.2">
      <c r="A3104" s="38" t="s">
        <v>10584</v>
      </c>
      <c r="B3104" s="39" t="s">
        <v>10585</v>
      </c>
      <c r="C3104" s="39" t="s">
        <v>8498</v>
      </c>
      <c r="D3104" s="38">
        <v>923348</v>
      </c>
      <c r="E3104" s="38"/>
      <c r="F3104" s="38"/>
      <c r="G3104" s="39" t="s">
        <v>8499</v>
      </c>
      <c r="H3104" s="38">
        <v>8262000049</v>
      </c>
      <c r="I3104" s="40" t="s">
        <v>5424</v>
      </c>
      <c r="J3104" s="2">
        <v>4287.2881355932204</v>
      </c>
      <c r="K3104" s="2"/>
      <c r="L3104" s="2">
        <v>771.71186440677968</v>
      </c>
      <c r="M3104" s="3">
        <f t="shared" si="48"/>
        <v>5059</v>
      </c>
      <c r="N3104" s="41">
        <v>44426.729166666664</v>
      </c>
      <c r="O3104" s="39">
        <v>44338822</v>
      </c>
      <c r="P3104" s="39" t="s">
        <v>52</v>
      </c>
      <c r="Q3104" s="40" t="s">
        <v>8500</v>
      </c>
      <c r="R3104" s="41">
        <v>44601</v>
      </c>
      <c r="S3104" s="39" t="s">
        <v>54</v>
      </c>
      <c r="T3104" s="68"/>
    </row>
    <row r="3105" spans="1:20" s="70" customFormat="1" x14ac:dyDescent="0.2">
      <c r="A3105" s="38" t="s">
        <v>10586</v>
      </c>
      <c r="B3105" s="39" t="s">
        <v>10587</v>
      </c>
      <c r="C3105" s="39" t="s">
        <v>10588</v>
      </c>
      <c r="D3105" s="38">
        <v>405319</v>
      </c>
      <c r="E3105" s="38"/>
      <c r="F3105" s="38"/>
      <c r="G3105" s="39" t="s">
        <v>10589</v>
      </c>
      <c r="H3105" s="38">
        <v>8263000179</v>
      </c>
      <c r="I3105" s="40" t="s">
        <v>10590</v>
      </c>
      <c r="J3105" s="2">
        <v>1503104.6898305085</v>
      </c>
      <c r="K3105" s="2"/>
      <c r="L3105" s="2">
        <v>270558.84416949155</v>
      </c>
      <c r="M3105" s="3">
        <f t="shared" si="48"/>
        <v>1773663.534</v>
      </c>
      <c r="N3105" s="41">
        <v>44561.729166666664</v>
      </c>
      <c r="O3105" s="39">
        <v>6870456429</v>
      </c>
      <c r="P3105" s="39" t="s">
        <v>3282</v>
      </c>
      <c r="Q3105" s="40">
        <v>204048676041</v>
      </c>
      <c r="R3105" s="41">
        <v>44656</v>
      </c>
      <c r="S3105" s="42" t="s">
        <v>2417</v>
      </c>
      <c r="T3105" s="68"/>
    </row>
    <row r="3106" spans="1:20" s="70" customFormat="1" x14ac:dyDescent="0.2">
      <c r="A3106" s="38" t="s">
        <v>10591</v>
      </c>
      <c r="B3106" s="42" t="s">
        <v>10587</v>
      </c>
      <c r="C3106" s="42" t="s">
        <v>10588</v>
      </c>
      <c r="D3106" s="38">
        <v>405319</v>
      </c>
      <c r="E3106" s="38"/>
      <c r="F3106" s="38"/>
      <c r="G3106" s="42" t="s">
        <v>10589</v>
      </c>
      <c r="H3106" s="38">
        <v>8263000179</v>
      </c>
      <c r="I3106" s="40" t="s">
        <v>10590</v>
      </c>
      <c r="J3106" s="3">
        <v>564848.69999999995</v>
      </c>
      <c r="K3106" s="3"/>
      <c r="L3106" s="3">
        <v>101672.76599999999</v>
      </c>
      <c r="M3106" s="3">
        <f t="shared" si="48"/>
        <v>666521.4659999999</v>
      </c>
      <c r="N3106" s="41">
        <v>44561.729166666664</v>
      </c>
      <c r="O3106" s="39">
        <v>6870456429</v>
      </c>
      <c r="P3106" s="42" t="s">
        <v>315</v>
      </c>
      <c r="Q3106" s="42">
        <v>204048676041</v>
      </c>
      <c r="R3106" s="60">
        <v>44656</v>
      </c>
      <c r="S3106" s="42" t="s">
        <v>243</v>
      </c>
      <c r="T3106" s="68" t="s">
        <v>506</v>
      </c>
    </row>
    <row r="3107" spans="1:20" s="70" customFormat="1" x14ac:dyDescent="0.2">
      <c r="A3107" s="38" t="s">
        <v>10592</v>
      </c>
      <c r="B3107" s="42" t="s">
        <v>10593</v>
      </c>
      <c r="C3107" s="42" t="s">
        <v>10594</v>
      </c>
      <c r="D3107" s="38">
        <v>700130</v>
      </c>
      <c r="E3107" s="38"/>
      <c r="F3107" s="38"/>
      <c r="G3107" s="42" t="s">
        <v>1085</v>
      </c>
      <c r="H3107" s="38">
        <v>8263000130</v>
      </c>
      <c r="I3107" s="40" t="s">
        <v>10595</v>
      </c>
      <c r="J3107" s="3">
        <v>6600000</v>
      </c>
      <c r="K3107" s="3"/>
      <c r="L3107" s="3">
        <v>1188000</v>
      </c>
      <c r="M3107" s="3">
        <f t="shared" si="48"/>
        <v>7788000</v>
      </c>
      <c r="N3107" s="41">
        <v>44562.729166666664</v>
      </c>
      <c r="O3107" s="39">
        <v>6870374764</v>
      </c>
      <c r="P3107" s="42" t="s">
        <v>315</v>
      </c>
      <c r="Q3107" s="42" t="s">
        <v>10596</v>
      </c>
      <c r="R3107" s="60">
        <v>44603</v>
      </c>
      <c r="S3107" s="42" t="s">
        <v>243</v>
      </c>
      <c r="T3107" s="68"/>
    </row>
    <row r="3108" spans="1:20" s="70" customFormat="1" x14ac:dyDescent="0.2">
      <c r="A3108" s="38">
        <v>79</v>
      </c>
      <c r="B3108" s="39" t="s">
        <v>10597</v>
      </c>
      <c r="C3108" s="39" t="s">
        <v>10598</v>
      </c>
      <c r="D3108" s="38">
        <v>407261</v>
      </c>
      <c r="E3108" s="38"/>
      <c r="F3108" s="38"/>
      <c r="G3108" s="39" t="s">
        <v>58</v>
      </c>
      <c r="H3108" s="38">
        <v>8266013403</v>
      </c>
      <c r="I3108" s="40">
        <v>9854024966</v>
      </c>
      <c r="J3108" s="2">
        <v>64736.02</v>
      </c>
      <c r="K3108" s="2"/>
      <c r="L3108" s="2">
        <v>0</v>
      </c>
      <c r="M3108" s="3">
        <f t="shared" si="48"/>
        <v>64736.02</v>
      </c>
      <c r="N3108" s="41">
        <v>44593.729166666664</v>
      </c>
      <c r="O3108" s="39">
        <v>6870374833</v>
      </c>
      <c r="P3108" s="39" t="s">
        <v>8899</v>
      </c>
      <c r="Q3108" s="40"/>
      <c r="R3108" s="41"/>
      <c r="S3108" s="42" t="s">
        <v>8901</v>
      </c>
      <c r="T3108" s="68"/>
    </row>
    <row r="3109" spans="1:20" s="70" customFormat="1" x14ac:dyDescent="0.2">
      <c r="A3109" s="38">
        <v>80</v>
      </c>
      <c r="B3109" s="39" t="s">
        <v>10599</v>
      </c>
      <c r="C3109" s="39" t="s">
        <v>10600</v>
      </c>
      <c r="D3109" s="38">
        <v>407261</v>
      </c>
      <c r="E3109" s="38"/>
      <c r="F3109" s="38"/>
      <c r="G3109" s="39" t="s">
        <v>58</v>
      </c>
      <c r="H3109" s="38">
        <v>8266013403</v>
      </c>
      <c r="I3109" s="40">
        <v>9854024953</v>
      </c>
      <c r="J3109" s="2">
        <v>62704.98</v>
      </c>
      <c r="K3109" s="2"/>
      <c r="L3109" s="2">
        <v>0</v>
      </c>
      <c r="M3109" s="3">
        <f t="shared" si="48"/>
        <v>62704.98</v>
      </c>
      <c r="N3109" s="41">
        <v>44592.729166666664</v>
      </c>
      <c r="O3109" s="39">
        <v>6870374842</v>
      </c>
      <c r="P3109" s="39" t="s">
        <v>8899</v>
      </c>
      <c r="Q3109" s="40"/>
      <c r="R3109" s="41"/>
      <c r="S3109" s="42" t="s">
        <v>8901</v>
      </c>
      <c r="T3109" s="68"/>
    </row>
    <row r="3110" spans="1:20" s="70" customFormat="1" x14ac:dyDescent="0.2">
      <c r="A3110" s="38" t="s">
        <v>10601</v>
      </c>
      <c r="B3110" s="42" t="s">
        <v>10602</v>
      </c>
      <c r="C3110" s="42" t="s">
        <v>10603</v>
      </c>
      <c r="D3110" s="38">
        <v>407261</v>
      </c>
      <c r="E3110" s="38"/>
      <c r="F3110" s="38"/>
      <c r="G3110" s="42" t="s">
        <v>58</v>
      </c>
      <c r="H3110" s="38">
        <v>8266013432</v>
      </c>
      <c r="I3110" s="40">
        <v>9854024965</v>
      </c>
      <c r="J3110" s="3">
        <v>11935.08</v>
      </c>
      <c r="K3110" s="3"/>
      <c r="L3110" s="3">
        <v>0</v>
      </c>
      <c r="M3110" s="3">
        <f t="shared" si="48"/>
        <v>11935.08</v>
      </c>
      <c r="N3110" s="41">
        <v>44593.729166666664</v>
      </c>
      <c r="O3110" s="39">
        <v>6870374849</v>
      </c>
      <c r="P3110" s="42" t="s">
        <v>315</v>
      </c>
      <c r="Q3110" s="42"/>
      <c r="R3110" s="60"/>
      <c r="S3110" s="42" t="s">
        <v>243</v>
      </c>
      <c r="T3110" s="68" t="s">
        <v>506</v>
      </c>
    </row>
    <row r="3111" spans="1:20" s="70" customFormat="1" x14ac:dyDescent="0.2">
      <c r="A3111" s="38" t="s">
        <v>10604</v>
      </c>
      <c r="B3111" s="39" t="s">
        <v>10605</v>
      </c>
      <c r="C3111" s="39" t="s">
        <v>10606</v>
      </c>
      <c r="D3111" s="38">
        <v>407261</v>
      </c>
      <c r="E3111" s="38"/>
      <c r="F3111" s="38"/>
      <c r="G3111" s="39" t="s">
        <v>58</v>
      </c>
      <c r="H3111" s="38">
        <v>8266013482</v>
      </c>
      <c r="I3111" s="40">
        <v>9854024970</v>
      </c>
      <c r="J3111" s="2">
        <v>74594.25</v>
      </c>
      <c r="K3111" s="2"/>
      <c r="L3111" s="2">
        <v>0</v>
      </c>
      <c r="M3111" s="3">
        <f t="shared" si="48"/>
        <v>74594.25</v>
      </c>
      <c r="N3111" s="41">
        <v>44594.729166666664</v>
      </c>
      <c r="O3111" s="39">
        <v>6870374854</v>
      </c>
      <c r="P3111" s="39" t="s">
        <v>3282</v>
      </c>
      <c r="Q3111" s="40"/>
      <c r="R3111" s="41"/>
      <c r="S3111" s="42" t="s">
        <v>2417</v>
      </c>
      <c r="T3111" s="68"/>
    </row>
    <row r="3112" spans="1:20" s="70" customFormat="1" x14ac:dyDescent="0.2">
      <c r="A3112" s="38" t="s">
        <v>10607</v>
      </c>
      <c r="B3112" s="39" t="s">
        <v>10608</v>
      </c>
      <c r="C3112" s="39" t="s">
        <v>10609</v>
      </c>
      <c r="D3112" s="38">
        <v>812140</v>
      </c>
      <c r="E3112" s="38"/>
      <c r="F3112" s="38"/>
      <c r="G3112" s="42" t="s">
        <v>446</v>
      </c>
      <c r="H3112" s="38">
        <v>8268007979</v>
      </c>
      <c r="I3112" s="40" t="s">
        <v>10610</v>
      </c>
      <c r="J3112" s="2">
        <v>1738899.1525423729</v>
      </c>
      <c r="K3112" s="2"/>
      <c r="L3112" s="2">
        <v>313001.84745762713</v>
      </c>
      <c r="M3112" s="3">
        <f t="shared" si="48"/>
        <v>2051901</v>
      </c>
      <c r="N3112" s="41">
        <v>44581.729166666664</v>
      </c>
      <c r="O3112" s="39">
        <v>44344540</v>
      </c>
      <c r="P3112" s="39" t="s">
        <v>52</v>
      </c>
      <c r="Q3112" s="40"/>
      <c r="R3112" s="41"/>
      <c r="S3112" s="39" t="s">
        <v>54</v>
      </c>
      <c r="T3112" s="68"/>
    </row>
    <row r="3113" spans="1:20" s="70" customFormat="1" x14ac:dyDescent="0.2">
      <c r="A3113" s="38" t="s">
        <v>10611</v>
      </c>
      <c r="B3113" s="39" t="s">
        <v>10612</v>
      </c>
      <c r="C3113" s="39" t="s">
        <v>10613</v>
      </c>
      <c r="D3113" s="38">
        <v>812140</v>
      </c>
      <c r="E3113" s="38"/>
      <c r="F3113" s="38"/>
      <c r="G3113" s="42" t="s">
        <v>446</v>
      </c>
      <c r="H3113" s="38">
        <v>8268005598</v>
      </c>
      <c r="I3113" s="40" t="s">
        <v>10614</v>
      </c>
      <c r="J3113" s="2">
        <v>5732372.0338983051</v>
      </c>
      <c r="K3113" s="3"/>
      <c r="L3113" s="2">
        <v>1031826.9661016949</v>
      </c>
      <c r="M3113" s="3">
        <f t="shared" si="48"/>
        <v>6764199</v>
      </c>
      <c r="N3113" s="41">
        <v>44581.729166666664</v>
      </c>
      <c r="O3113" s="39">
        <v>44391793</v>
      </c>
      <c r="P3113" s="39" t="s">
        <v>52</v>
      </c>
      <c r="Q3113" s="40" t="s">
        <v>10615</v>
      </c>
      <c r="R3113" s="41">
        <v>44296</v>
      </c>
      <c r="S3113" s="39" t="s">
        <v>54</v>
      </c>
      <c r="T3113" s="68"/>
    </row>
    <row r="3114" spans="1:20" s="70" customFormat="1" x14ac:dyDescent="0.2">
      <c r="A3114" s="38" t="s">
        <v>10616</v>
      </c>
      <c r="B3114" s="39" t="s">
        <v>10617</v>
      </c>
      <c r="C3114" s="39" t="s">
        <v>10618</v>
      </c>
      <c r="D3114" s="38">
        <v>821027</v>
      </c>
      <c r="E3114" s="38"/>
      <c r="F3114" s="38"/>
      <c r="G3114" s="39" t="s">
        <v>474</v>
      </c>
      <c r="H3114" s="38">
        <v>8268005622</v>
      </c>
      <c r="I3114" s="40" t="s">
        <v>10619</v>
      </c>
      <c r="J3114" s="2">
        <v>9038955.0847457629</v>
      </c>
      <c r="K3114" s="2"/>
      <c r="L3114" s="2">
        <v>1627011.9152542374</v>
      </c>
      <c r="M3114" s="3">
        <f t="shared" si="48"/>
        <v>10665967</v>
      </c>
      <c r="N3114" s="41">
        <v>44525</v>
      </c>
      <c r="O3114" s="39">
        <v>44344015</v>
      </c>
      <c r="P3114" s="39" t="s">
        <v>52</v>
      </c>
      <c r="Q3114" s="40" t="s">
        <v>10620</v>
      </c>
      <c r="R3114" s="41">
        <v>44606</v>
      </c>
      <c r="S3114" s="39" t="s">
        <v>54</v>
      </c>
      <c r="T3114" s="68"/>
    </row>
    <row r="3115" spans="1:20" s="70" customFormat="1" x14ac:dyDescent="0.2">
      <c r="A3115" s="38" t="s">
        <v>63</v>
      </c>
      <c r="B3115" s="1"/>
      <c r="C3115" s="1"/>
      <c r="D3115" s="51"/>
      <c r="E3115" s="38"/>
      <c r="F3115" s="51"/>
      <c r="G3115" s="52" t="s">
        <v>64</v>
      </c>
      <c r="H3115" s="53"/>
      <c r="I3115" s="54" t="s">
        <v>10621</v>
      </c>
      <c r="J3115" s="35">
        <v>560.01</v>
      </c>
      <c r="K3115" s="1"/>
      <c r="L3115" s="1"/>
      <c r="M3115" s="3">
        <f t="shared" si="48"/>
        <v>560.01</v>
      </c>
      <c r="N3115" s="41">
        <v>44600</v>
      </c>
      <c r="O3115" s="56"/>
      <c r="P3115" s="1"/>
      <c r="Q3115" s="1"/>
      <c r="R3115" s="57"/>
      <c r="S3115" s="39" t="s">
        <v>54</v>
      </c>
      <c r="T3115" s="68"/>
    </row>
    <row r="3116" spans="1:20" s="70" customFormat="1" x14ac:dyDescent="0.2">
      <c r="A3116" s="38" t="s">
        <v>6167</v>
      </c>
      <c r="B3116" s="1"/>
      <c r="C3116" s="1"/>
      <c r="D3116" s="51"/>
      <c r="E3116" s="38"/>
      <c r="F3116" s="51"/>
      <c r="G3116" s="39" t="s">
        <v>6168</v>
      </c>
      <c r="H3116" s="53"/>
      <c r="I3116" s="54" t="s">
        <v>10622</v>
      </c>
      <c r="J3116" s="35">
        <v>4747.08</v>
      </c>
      <c r="K3116" s="1"/>
      <c r="L3116" s="1"/>
      <c r="M3116" s="3">
        <f t="shared" si="48"/>
        <v>4747.08</v>
      </c>
      <c r="N3116" s="63"/>
      <c r="O3116" s="56"/>
      <c r="P3116" s="1"/>
      <c r="Q3116" s="1"/>
      <c r="R3116" s="57"/>
      <c r="S3116" s="42" t="s">
        <v>2417</v>
      </c>
      <c r="T3116" s="68"/>
    </row>
    <row r="3117" spans="1:20" s="70" customFormat="1" x14ac:dyDescent="0.2">
      <c r="A3117" s="38" t="s">
        <v>6167</v>
      </c>
      <c r="B3117" s="1"/>
      <c r="C3117" s="1"/>
      <c r="D3117" s="51"/>
      <c r="E3117" s="38"/>
      <c r="F3117" s="51"/>
      <c r="G3117" s="39" t="s">
        <v>6168</v>
      </c>
      <c r="H3117" s="53"/>
      <c r="I3117" s="54" t="s">
        <v>10623</v>
      </c>
      <c r="J3117" s="35">
        <v>560.01</v>
      </c>
      <c r="K3117" s="1"/>
      <c r="L3117" s="1"/>
      <c r="M3117" s="3">
        <f t="shared" si="48"/>
        <v>560.01</v>
      </c>
      <c r="N3117" s="63"/>
      <c r="O3117" s="56"/>
      <c r="P3117" s="1"/>
      <c r="Q3117" s="1"/>
      <c r="R3117" s="57"/>
      <c r="S3117" s="42" t="s">
        <v>2417</v>
      </c>
      <c r="T3117" s="68"/>
    </row>
    <row r="3118" spans="1:20" s="70" customFormat="1" x14ac:dyDescent="0.2">
      <c r="A3118" s="38" t="s">
        <v>10624</v>
      </c>
      <c r="B3118" s="39" t="s">
        <v>10625</v>
      </c>
      <c r="C3118" s="39" t="s">
        <v>10626</v>
      </c>
      <c r="D3118" s="38" t="s">
        <v>9913</v>
      </c>
      <c r="E3118" s="38"/>
      <c r="F3118" s="38"/>
      <c r="G3118" s="39" t="s">
        <v>9914</v>
      </c>
      <c r="H3118" s="38"/>
      <c r="I3118" s="40" t="s">
        <v>10627</v>
      </c>
      <c r="J3118" s="2">
        <v>2000</v>
      </c>
      <c r="K3118" s="2"/>
      <c r="L3118" s="2">
        <v>0</v>
      </c>
      <c r="M3118" s="3">
        <f t="shared" si="48"/>
        <v>2000</v>
      </c>
      <c r="N3118" s="41">
        <v>44562.729166666664</v>
      </c>
      <c r="O3118" s="39">
        <v>44340914</v>
      </c>
      <c r="P3118" s="39" t="s">
        <v>3282</v>
      </c>
      <c r="Q3118" s="40" t="s">
        <v>10628</v>
      </c>
      <c r="R3118" s="41">
        <v>44601</v>
      </c>
      <c r="S3118" s="42" t="s">
        <v>2417</v>
      </c>
      <c r="T3118" s="68"/>
    </row>
    <row r="3119" spans="1:20" s="70" customFormat="1" x14ac:dyDescent="0.2">
      <c r="A3119" s="38" t="s">
        <v>10629</v>
      </c>
      <c r="B3119" s="42" t="s">
        <v>10630</v>
      </c>
      <c r="C3119" s="42" t="s">
        <v>10631</v>
      </c>
      <c r="D3119" s="38">
        <v>133156</v>
      </c>
      <c r="E3119" s="38"/>
      <c r="F3119" s="38"/>
      <c r="G3119" s="42" t="s">
        <v>10632</v>
      </c>
      <c r="H3119" s="38">
        <v>8263000188</v>
      </c>
      <c r="I3119" s="40" t="s">
        <v>10633</v>
      </c>
      <c r="J3119" s="3">
        <v>2836500</v>
      </c>
      <c r="K3119" s="3"/>
      <c r="L3119" s="3">
        <v>510570</v>
      </c>
      <c r="M3119" s="3">
        <f t="shared" si="48"/>
        <v>3347070</v>
      </c>
      <c r="N3119" s="41">
        <v>44590.729166666664</v>
      </c>
      <c r="O3119" s="39">
        <v>6870413221</v>
      </c>
      <c r="P3119" s="42" t="s">
        <v>315</v>
      </c>
      <c r="Q3119" s="42" t="s">
        <v>10634</v>
      </c>
      <c r="R3119" s="60">
        <v>44629</v>
      </c>
      <c r="S3119" s="42" t="s">
        <v>243</v>
      </c>
      <c r="T3119" s="68"/>
    </row>
    <row r="3120" spans="1:20" s="70" customFormat="1" x14ac:dyDescent="0.2">
      <c r="A3120" s="38" t="s">
        <v>10635</v>
      </c>
      <c r="B3120" s="42" t="s">
        <v>10636</v>
      </c>
      <c r="C3120" s="42" t="s">
        <v>10637</v>
      </c>
      <c r="D3120" s="38">
        <v>128635</v>
      </c>
      <c r="E3120" s="38"/>
      <c r="F3120" s="38"/>
      <c r="G3120" s="42" t="s">
        <v>989</v>
      </c>
      <c r="H3120" s="38">
        <v>8266010171</v>
      </c>
      <c r="I3120" s="40" t="s">
        <v>10638</v>
      </c>
      <c r="J3120" s="3">
        <v>54975.44</v>
      </c>
      <c r="K3120" s="3"/>
      <c r="L3120" s="3">
        <v>9895.56</v>
      </c>
      <c r="M3120" s="3">
        <f t="shared" si="48"/>
        <v>64871</v>
      </c>
      <c r="N3120" s="41">
        <v>44572.729166666664</v>
      </c>
      <c r="O3120" s="39">
        <v>6870375092</v>
      </c>
      <c r="P3120" s="42" t="s">
        <v>315</v>
      </c>
      <c r="Q3120" s="42" t="s">
        <v>10639</v>
      </c>
      <c r="R3120" s="60">
        <v>44640</v>
      </c>
      <c r="S3120" s="42" t="s">
        <v>243</v>
      </c>
      <c r="T3120" s="68"/>
    </row>
    <row r="3121" spans="1:20" s="70" customFormat="1" x14ac:dyDescent="0.2">
      <c r="A3121" s="38" t="s">
        <v>10640</v>
      </c>
      <c r="B3121" s="39" t="s">
        <v>10641</v>
      </c>
      <c r="C3121" s="39" t="s">
        <v>10642</v>
      </c>
      <c r="D3121" s="38">
        <v>821027</v>
      </c>
      <c r="E3121" s="38"/>
      <c r="F3121" s="38"/>
      <c r="G3121" s="39" t="s">
        <v>474</v>
      </c>
      <c r="H3121" s="38">
        <v>8268005622</v>
      </c>
      <c r="I3121" s="40" t="s">
        <v>10643</v>
      </c>
      <c r="J3121" s="2">
        <v>5957100</v>
      </c>
      <c r="K3121" s="2"/>
      <c r="L3121" s="2">
        <v>1072278</v>
      </c>
      <c r="M3121" s="3">
        <f t="shared" si="48"/>
        <v>7029378</v>
      </c>
      <c r="N3121" s="41">
        <v>44498.729166666664</v>
      </c>
      <c r="O3121" s="39">
        <v>44343164</v>
      </c>
      <c r="P3121" s="39" t="s">
        <v>52</v>
      </c>
      <c r="Q3121" s="40" t="s">
        <v>10644</v>
      </c>
      <c r="R3121" s="41">
        <v>44604</v>
      </c>
      <c r="S3121" s="39" t="s">
        <v>54</v>
      </c>
      <c r="T3121" s="68"/>
    </row>
    <row r="3122" spans="1:20" s="70" customFormat="1" x14ac:dyDescent="0.2">
      <c r="A3122" s="38" t="s">
        <v>63</v>
      </c>
      <c r="B3122" s="1"/>
      <c r="C3122" s="1"/>
      <c r="D3122" s="51"/>
      <c r="E3122" s="38"/>
      <c r="F3122" s="51"/>
      <c r="G3122" s="52" t="s">
        <v>64</v>
      </c>
      <c r="H3122" s="53"/>
      <c r="I3122" s="54" t="s">
        <v>10645</v>
      </c>
      <c r="J3122" s="35">
        <v>560.01</v>
      </c>
      <c r="K3122" s="1"/>
      <c r="L3122" s="1"/>
      <c r="M3122" s="3">
        <f t="shared" si="48"/>
        <v>560.01</v>
      </c>
      <c r="N3122" s="41">
        <v>44601</v>
      </c>
      <c r="O3122" s="56"/>
      <c r="P3122" s="1"/>
      <c r="Q3122" s="1"/>
      <c r="R3122" s="57"/>
      <c r="S3122" s="39" t="s">
        <v>54</v>
      </c>
      <c r="T3122" s="68"/>
    </row>
    <row r="3123" spans="1:20" s="70" customFormat="1" x14ac:dyDescent="0.2">
      <c r="A3123" s="38" t="s">
        <v>6167</v>
      </c>
      <c r="B3123" s="1"/>
      <c r="C3123" s="1"/>
      <c r="D3123" s="51"/>
      <c r="E3123" s="38"/>
      <c r="F3123" s="51"/>
      <c r="G3123" s="39" t="s">
        <v>6168</v>
      </c>
      <c r="H3123" s="53"/>
      <c r="I3123" s="54" t="s">
        <v>10646</v>
      </c>
      <c r="J3123" s="35">
        <v>3215.15</v>
      </c>
      <c r="K3123" s="1"/>
      <c r="L3123" s="1"/>
      <c r="M3123" s="3">
        <f t="shared" si="48"/>
        <v>3215.15</v>
      </c>
      <c r="N3123" s="63"/>
      <c r="O3123" s="56"/>
      <c r="P3123" s="1"/>
      <c r="Q3123" s="1"/>
      <c r="R3123" s="57"/>
      <c r="S3123" s="42" t="s">
        <v>2417</v>
      </c>
      <c r="T3123" s="68"/>
    </row>
    <row r="3124" spans="1:20" s="70" customFormat="1" x14ac:dyDescent="0.2">
      <c r="A3124" s="38" t="s">
        <v>10647</v>
      </c>
      <c r="B3124" s="39" t="s">
        <v>10648</v>
      </c>
      <c r="C3124" s="39" t="s">
        <v>10649</v>
      </c>
      <c r="D3124" s="38">
        <v>919962</v>
      </c>
      <c r="E3124" s="1" t="s">
        <v>23071</v>
      </c>
      <c r="F3124" s="1"/>
      <c r="G3124" s="39" t="s">
        <v>6950</v>
      </c>
      <c r="H3124" s="38">
        <v>8263000121</v>
      </c>
      <c r="I3124" s="40" t="s">
        <v>10650</v>
      </c>
      <c r="J3124" s="3">
        <v>2808300</v>
      </c>
      <c r="K3124" s="3"/>
      <c r="L3124" s="2">
        <v>505494</v>
      </c>
      <c r="M3124" s="3">
        <f t="shared" si="48"/>
        <v>3313794</v>
      </c>
      <c r="N3124" s="41">
        <v>44589.729166666664</v>
      </c>
      <c r="O3124" s="39">
        <v>6870377543</v>
      </c>
      <c r="P3124" s="39" t="s">
        <v>3282</v>
      </c>
      <c r="Q3124" s="40">
        <v>202253670954</v>
      </c>
      <c r="R3124" s="41">
        <v>44620</v>
      </c>
      <c r="S3124" s="42" t="s">
        <v>2417</v>
      </c>
      <c r="T3124" s="68"/>
    </row>
    <row r="3125" spans="1:20" s="70" customFormat="1" x14ac:dyDescent="0.2">
      <c r="A3125" s="38" t="s">
        <v>10651</v>
      </c>
      <c r="B3125" s="42" t="s">
        <v>10652</v>
      </c>
      <c r="C3125" s="42" t="s">
        <v>10653</v>
      </c>
      <c r="D3125" s="38">
        <v>128635</v>
      </c>
      <c r="E3125" s="38"/>
      <c r="F3125" s="38"/>
      <c r="G3125" s="42" t="s">
        <v>989</v>
      </c>
      <c r="H3125" s="38">
        <v>8266010171</v>
      </c>
      <c r="I3125" s="40" t="s">
        <v>10654</v>
      </c>
      <c r="J3125" s="3">
        <v>49873.760000000002</v>
      </c>
      <c r="K3125" s="3"/>
      <c r="L3125" s="3">
        <v>8977.24</v>
      </c>
      <c r="M3125" s="3">
        <f t="shared" si="48"/>
        <v>58851</v>
      </c>
      <c r="N3125" s="41">
        <v>44576.729166666664</v>
      </c>
      <c r="O3125" s="39">
        <v>6870377551</v>
      </c>
      <c r="P3125" s="42" t="s">
        <v>315</v>
      </c>
      <c r="Q3125" s="42" t="s">
        <v>10639</v>
      </c>
      <c r="R3125" s="60">
        <v>44640</v>
      </c>
      <c r="S3125" s="42" t="s">
        <v>243</v>
      </c>
      <c r="T3125" s="68"/>
    </row>
    <row r="3126" spans="1:20" s="70" customFormat="1" x14ac:dyDescent="0.2">
      <c r="A3126" s="38" t="s">
        <v>10655</v>
      </c>
      <c r="B3126" s="42" t="s">
        <v>10656</v>
      </c>
      <c r="C3126" s="42" t="s">
        <v>10657</v>
      </c>
      <c r="D3126" s="38">
        <v>814328</v>
      </c>
      <c r="E3126" s="38"/>
      <c r="F3126" s="38"/>
      <c r="G3126" s="42" t="s">
        <v>8294</v>
      </c>
      <c r="H3126" s="38">
        <v>8268007725</v>
      </c>
      <c r="I3126" s="40" t="s">
        <v>10658</v>
      </c>
      <c r="J3126" s="3">
        <v>79344</v>
      </c>
      <c r="K3126" s="3"/>
      <c r="L3126" s="3">
        <v>0</v>
      </c>
      <c r="M3126" s="3">
        <f t="shared" si="48"/>
        <v>79344</v>
      </c>
      <c r="N3126" s="41">
        <v>44585.729166666664</v>
      </c>
      <c r="O3126" s="39">
        <v>44349353</v>
      </c>
      <c r="P3126" s="42" t="s">
        <v>315</v>
      </c>
      <c r="Q3126" s="42" t="s">
        <v>10659</v>
      </c>
      <c r="R3126" s="60">
        <v>44607</v>
      </c>
      <c r="S3126" s="42" t="s">
        <v>243</v>
      </c>
      <c r="T3126" s="68" t="s">
        <v>506</v>
      </c>
    </row>
    <row r="3127" spans="1:20" s="70" customFormat="1" x14ac:dyDescent="0.2">
      <c r="A3127" s="38" t="s">
        <v>10660</v>
      </c>
      <c r="B3127" s="42" t="s">
        <v>10661</v>
      </c>
      <c r="C3127" s="42" t="s">
        <v>10662</v>
      </c>
      <c r="D3127" s="38">
        <v>821190</v>
      </c>
      <c r="E3127" s="38"/>
      <c r="F3127" s="38"/>
      <c r="G3127" s="42" t="s">
        <v>1965</v>
      </c>
      <c r="H3127" s="38">
        <v>8266013418</v>
      </c>
      <c r="I3127" s="40" t="s">
        <v>10663</v>
      </c>
      <c r="J3127" s="3">
        <v>439490</v>
      </c>
      <c r="K3127" s="3"/>
      <c r="L3127" s="3">
        <v>79108.2</v>
      </c>
      <c r="M3127" s="3">
        <f t="shared" si="48"/>
        <v>518598.2</v>
      </c>
      <c r="N3127" s="41">
        <v>44574.729166666664</v>
      </c>
      <c r="O3127" s="39">
        <v>6870377766</v>
      </c>
      <c r="P3127" s="42" t="s">
        <v>315</v>
      </c>
      <c r="Q3127" s="42">
        <v>202116146855</v>
      </c>
      <c r="R3127" s="60">
        <v>44604</v>
      </c>
      <c r="S3127" s="42" t="s">
        <v>243</v>
      </c>
      <c r="T3127" s="68"/>
    </row>
    <row r="3128" spans="1:20" s="70" customFormat="1" x14ac:dyDescent="0.2">
      <c r="A3128" s="38" t="s">
        <v>10664</v>
      </c>
      <c r="B3128" s="39" t="s">
        <v>10665</v>
      </c>
      <c r="C3128" s="39" t="s">
        <v>10666</v>
      </c>
      <c r="D3128" s="38">
        <v>811819</v>
      </c>
      <c r="E3128" s="38"/>
      <c r="F3128" s="38"/>
      <c r="G3128" s="39" t="s">
        <v>1091</v>
      </c>
      <c r="H3128" s="38">
        <v>8263000049</v>
      </c>
      <c r="I3128" s="40" t="s">
        <v>10667</v>
      </c>
      <c r="J3128" s="2">
        <v>4000</v>
      </c>
      <c r="K3128" s="2"/>
      <c r="L3128" s="2">
        <v>0</v>
      </c>
      <c r="M3128" s="3">
        <f t="shared" si="48"/>
        <v>4000</v>
      </c>
      <c r="N3128" s="41">
        <v>44578.729166666664</v>
      </c>
      <c r="O3128" s="39">
        <v>3445027791</v>
      </c>
      <c r="P3128" s="39" t="s">
        <v>52</v>
      </c>
      <c r="Q3128" s="40">
        <v>207306882854</v>
      </c>
      <c r="R3128" s="41">
        <v>44775</v>
      </c>
      <c r="S3128" s="39" t="s">
        <v>54</v>
      </c>
      <c r="T3128" s="68"/>
    </row>
    <row r="3129" spans="1:20" s="70" customFormat="1" x14ac:dyDescent="0.2">
      <c r="A3129" s="38" t="s">
        <v>10668</v>
      </c>
      <c r="B3129" s="39" t="s">
        <v>10669</v>
      </c>
      <c r="C3129" s="39" t="s">
        <v>10670</v>
      </c>
      <c r="D3129" s="38">
        <v>811819</v>
      </c>
      <c r="E3129" s="38"/>
      <c r="F3129" s="38"/>
      <c r="G3129" s="39" t="s">
        <v>1091</v>
      </c>
      <c r="H3129" s="38">
        <v>8263000049</v>
      </c>
      <c r="I3129" s="40" t="s">
        <v>10671</v>
      </c>
      <c r="J3129" s="2">
        <v>4000</v>
      </c>
      <c r="K3129" s="2"/>
      <c r="L3129" s="2">
        <v>0</v>
      </c>
      <c r="M3129" s="3">
        <f t="shared" si="48"/>
        <v>4000</v>
      </c>
      <c r="N3129" s="41">
        <v>44576.729166666664</v>
      </c>
      <c r="O3129" s="39">
        <v>3445027794</v>
      </c>
      <c r="P3129" s="39" t="s">
        <v>52</v>
      </c>
      <c r="Q3129" s="40">
        <v>203116259038</v>
      </c>
      <c r="R3129" s="41">
        <v>44634</v>
      </c>
      <c r="S3129" s="39" t="s">
        <v>54</v>
      </c>
      <c r="T3129" s="68"/>
    </row>
    <row r="3130" spans="1:20" s="70" customFormat="1" x14ac:dyDescent="0.2">
      <c r="A3130" s="38" t="s">
        <v>10672</v>
      </c>
      <c r="B3130" s="39" t="s">
        <v>10673</v>
      </c>
      <c r="C3130" s="39" t="s">
        <v>10674</v>
      </c>
      <c r="D3130" s="38">
        <v>811819</v>
      </c>
      <c r="E3130" s="38"/>
      <c r="F3130" s="38"/>
      <c r="G3130" s="39" t="s">
        <v>1091</v>
      </c>
      <c r="H3130" s="38">
        <v>8263000049</v>
      </c>
      <c r="I3130" s="40" t="s">
        <v>10675</v>
      </c>
      <c r="J3130" s="2">
        <v>2500</v>
      </c>
      <c r="K3130" s="2"/>
      <c r="L3130" s="2">
        <v>0</v>
      </c>
      <c r="M3130" s="3">
        <f t="shared" si="48"/>
        <v>2500</v>
      </c>
      <c r="N3130" s="41">
        <v>44576.729166666664</v>
      </c>
      <c r="O3130" s="39">
        <v>3445027795</v>
      </c>
      <c r="P3130" s="39" t="s">
        <v>52</v>
      </c>
      <c r="Q3130" s="40">
        <v>203116259038</v>
      </c>
      <c r="R3130" s="41">
        <v>44634</v>
      </c>
      <c r="S3130" s="39" t="s">
        <v>54</v>
      </c>
      <c r="T3130" s="68"/>
    </row>
    <row r="3131" spans="1:20" s="70" customFormat="1" x14ac:dyDescent="0.2">
      <c r="A3131" s="38" t="s">
        <v>10676</v>
      </c>
      <c r="B3131" s="39" t="s">
        <v>10677</v>
      </c>
      <c r="C3131" s="39" t="s">
        <v>10678</v>
      </c>
      <c r="D3131" s="38">
        <v>811819</v>
      </c>
      <c r="E3131" s="38"/>
      <c r="F3131" s="38"/>
      <c r="G3131" s="39" t="s">
        <v>1091</v>
      </c>
      <c r="H3131" s="38">
        <v>8263000049</v>
      </c>
      <c r="I3131" s="40" t="s">
        <v>10679</v>
      </c>
      <c r="J3131" s="2">
        <v>4000</v>
      </c>
      <c r="K3131" s="2"/>
      <c r="L3131" s="2">
        <v>0</v>
      </c>
      <c r="M3131" s="3">
        <f t="shared" si="48"/>
        <v>4000</v>
      </c>
      <c r="N3131" s="41">
        <v>44576.729166666664</v>
      </c>
      <c r="O3131" s="39">
        <v>3445027796</v>
      </c>
      <c r="P3131" s="39" t="s">
        <v>52</v>
      </c>
      <c r="Q3131" s="40">
        <v>203116259038</v>
      </c>
      <c r="R3131" s="41">
        <v>44634</v>
      </c>
      <c r="S3131" s="39" t="s">
        <v>54</v>
      </c>
      <c r="T3131" s="68"/>
    </row>
    <row r="3132" spans="1:20" s="70" customFormat="1" x14ac:dyDescent="0.2">
      <c r="A3132" s="38" t="s">
        <v>10680</v>
      </c>
      <c r="B3132" s="39" t="s">
        <v>10681</v>
      </c>
      <c r="C3132" s="39" t="s">
        <v>10682</v>
      </c>
      <c r="D3132" s="38">
        <v>811819</v>
      </c>
      <c r="E3132" s="38"/>
      <c r="F3132" s="38"/>
      <c r="G3132" s="39" t="s">
        <v>1091</v>
      </c>
      <c r="H3132" s="38">
        <v>8263000049</v>
      </c>
      <c r="I3132" s="40" t="s">
        <v>10683</v>
      </c>
      <c r="J3132" s="2">
        <v>4000</v>
      </c>
      <c r="K3132" s="2"/>
      <c r="L3132" s="2">
        <v>0</v>
      </c>
      <c r="M3132" s="3">
        <f t="shared" si="48"/>
        <v>4000</v>
      </c>
      <c r="N3132" s="41">
        <v>44578.729166666664</v>
      </c>
      <c r="O3132" s="39">
        <v>3445027802</v>
      </c>
      <c r="P3132" s="39" t="s">
        <v>52</v>
      </c>
      <c r="Q3132" s="40">
        <v>203116259038</v>
      </c>
      <c r="R3132" s="41">
        <v>44634</v>
      </c>
      <c r="S3132" s="39" t="s">
        <v>54</v>
      </c>
      <c r="T3132" s="68"/>
    </row>
    <row r="3133" spans="1:20" s="70" customFormat="1" x14ac:dyDescent="0.2">
      <c r="A3133" s="38" t="s">
        <v>10684</v>
      </c>
      <c r="B3133" s="39" t="s">
        <v>10685</v>
      </c>
      <c r="C3133" s="39" t="s">
        <v>10686</v>
      </c>
      <c r="D3133" s="38">
        <v>811819</v>
      </c>
      <c r="E3133" s="38"/>
      <c r="F3133" s="38"/>
      <c r="G3133" s="39" t="s">
        <v>1091</v>
      </c>
      <c r="H3133" s="38">
        <v>8263000049</v>
      </c>
      <c r="I3133" s="40" t="s">
        <v>10687</v>
      </c>
      <c r="J3133" s="2">
        <v>2000</v>
      </c>
      <c r="K3133" s="2"/>
      <c r="L3133" s="2">
        <v>0</v>
      </c>
      <c r="M3133" s="3">
        <f t="shared" si="48"/>
        <v>2000</v>
      </c>
      <c r="N3133" s="41">
        <v>44578</v>
      </c>
      <c r="O3133" s="39">
        <v>3445027810</v>
      </c>
      <c r="P3133" s="39" t="s">
        <v>52</v>
      </c>
      <c r="Q3133" s="40">
        <v>203116259038</v>
      </c>
      <c r="R3133" s="41">
        <v>44634</v>
      </c>
      <c r="S3133" s="39" t="s">
        <v>54</v>
      </c>
      <c r="T3133" s="68"/>
    </row>
    <row r="3134" spans="1:20" s="70" customFormat="1" x14ac:dyDescent="0.2">
      <c r="A3134" s="38" t="s">
        <v>10688</v>
      </c>
      <c r="B3134" s="39" t="s">
        <v>10689</v>
      </c>
      <c r="C3134" s="39" t="s">
        <v>10690</v>
      </c>
      <c r="D3134" s="38">
        <v>811819</v>
      </c>
      <c r="E3134" s="38"/>
      <c r="F3134" s="38"/>
      <c r="G3134" s="39" t="s">
        <v>1091</v>
      </c>
      <c r="H3134" s="38">
        <v>8263000049</v>
      </c>
      <c r="I3134" s="40" t="s">
        <v>10691</v>
      </c>
      <c r="J3134" s="2">
        <v>2500</v>
      </c>
      <c r="K3134" s="2"/>
      <c r="L3134" s="2">
        <v>0</v>
      </c>
      <c r="M3134" s="3">
        <f t="shared" si="48"/>
        <v>2500</v>
      </c>
      <c r="N3134" s="41">
        <v>44576</v>
      </c>
      <c r="O3134" s="39">
        <v>3445027816</v>
      </c>
      <c r="P3134" s="39" t="s">
        <v>52</v>
      </c>
      <c r="Q3134" s="40">
        <v>203116259038</v>
      </c>
      <c r="R3134" s="41">
        <v>44634</v>
      </c>
      <c r="S3134" s="39" t="s">
        <v>54</v>
      </c>
      <c r="T3134" s="68"/>
    </row>
    <row r="3135" spans="1:20" s="70" customFormat="1" x14ac:dyDescent="0.2">
      <c r="A3135" s="38" t="s">
        <v>10692</v>
      </c>
      <c r="B3135" s="39" t="s">
        <v>10693</v>
      </c>
      <c r="C3135" s="39" t="s">
        <v>10694</v>
      </c>
      <c r="D3135" s="38">
        <v>811819</v>
      </c>
      <c r="E3135" s="38"/>
      <c r="F3135" s="38"/>
      <c r="G3135" s="39" t="s">
        <v>1091</v>
      </c>
      <c r="H3135" s="38">
        <v>8263000049</v>
      </c>
      <c r="I3135" s="40" t="s">
        <v>10695</v>
      </c>
      <c r="J3135" s="2">
        <v>4500</v>
      </c>
      <c r="K3135" s="2"/>
      <c r="L3135" s="2">
        <v>0</v>
      </c>
      <c r="M3135" s="3">
        <f t="shared" si="48"/>
        <v>4500</v>
      </c>
      <c r="N3135" s="41">
        <v>44576.729166666664</v>
      </c>
      <c r="O3135" s="39">
        <v>3445027817</v>
      </c>
      <c r="P3135" s="39" t="s">
        <v>52</v>
      </c>
      <c r="Q3135" s="40">
        <v>203116259038</v>
      </c>
      <c r="R3135" s="41">
        <v>44634</v>
      </c>
      <c r="S3135" s="39" t="s">
        <v>54</v>
      </c>
      <c r="T3135" s="68"/>
    </row>
    <row r="3136" spans="1:20" s="70" customFormat="1" x14ac:dyDescent="0.2">
      <c r="A3136" s="38" t="s">
        <v>10696</v>
      </c>
      <c r="B3136" s="39" t="s">
        <v>10697</v>
      </c>
      <c r="C3136" s="39" t="s">
        <v>10698</v>
      </c>
      <c r="D3136" s="38">
        <v>811819</v>
      </c>
      <c r="E3136" s="38"/>
      <c r="F3136" s="38"/>
      <c r="G3136" s="39" t="s">
        <v>1091</v>
      </c>
      <c r="H3136" s="38">
        <v>8263000049</v>
      </c>
      <c r="I3136" s="40" t="s">
        <v>10699</v>
      </c>
      <c r="J3136" s="2">
        <v>4000</v>
      </c>
      <c r="K3136" s="2"/>
      <c r="L3136" s="2">
        <v>0</v>
      </c>
      <c r="M3136" s="3">
        <f t="shared" si="48"/>
        <v>4000</v>
      </c>
      <c r="N3136" s="41">
        <v>44577.729166666664</v>
      </c>
      <c r="O3136" s="39">
        <v>3445027821</v>
      </c>
      <c r="P3136" s="39" t="s">
        <v>52</v>
      </c>
      <c r="Q3136" s="40">
        <v>203116259038</v>
      </c>
      <c r="R3136" s="41">
        <v>44634</v>
      </c>
      <c r="S3136" s="39" t="s">
        <v>54</v>
      </c>
      <c r="T3136" s="68"/>
    </row>
    <row r="3137" spans="1:20" s="70" customFormat="1" x14ac:dyDescent="0.2">
      <c r="A3137" s="38" t="s">
        <v>10700</v>
      </c>
      <c r="B3137" s="39" t="s">
        <v>10701</v>
      </c>
      <c r="C3137" s="39" t="s">
        <v>10702</v>
      </c>
      <c r="D3137" s="38">
        <v>811819</v>
      </c>
      <c r="E3137" s="38"/>
      <c r="F3137" s="38"/>
      <c r="G3137" s="39" t="s">
        <v>1091</v>
      </c>
      <c r="H3137" s="38">
        <v>8263000049</v>
      </c>
      <c r="I3137" s="40" t="s">
        <v>10703</v>
      </c>
      <c r="J3137" s="2">
        <v>5000</v>
      </c>
      <c r="K3137" s="2"/>
      <c r="L3137" s="2">
        <v>0</v>
      </c>
      <c r="M3137" s="3">
        <f t="shared" si="48"/>
        <v>5000</v>
      </c>
      <c r="N3137" s="41">
        <v>44577.729166666664</v>
      </c>
      <c r="O3137" s="39">
        <v>3445027823</v>
      </c>
      <c r="P3137" s="39" t="s">
        <v>52</v>
      </c>
      <c r="Q3137" s="40">
        <v>203116259038</v>
      </c>
      <c r="R3137" s="41">
        <v>44634</v>
      </c>
      <c r="S3137" s="39" t="s">
        <v>54</v>
      </c>
      <c r="T3137" s="68"/>
    </row>
    <row r="3138" spans="1:20" s="70" customFormat="1" x14ac:dyDescent="0.2">
      <c r="A3138" s="38" t="s">
        <v>10704</v>
      </c>
      <c r="B3138" s="39" t="s">
        <v>10705</v>
      </c>
      <c r="C3138" s="39" t="s">
        <v>10706</v>
      </c>
      <c r="D3138" s="38">
        <v>811819</v>
      </c>
      <c r="E3138" s="38"/>
      <c r="F3138" s="38"/>
      <c r="G3138" s="39" t="s">
        <v>1091</v>
      </c>
      <c r="H3138" s="38">
        <v>8263000049</v>
      </c>
      <c r="I3138" s="40" t="s">
        <v>10707</v>
      </c>
      <c r="J3138" s="2">
        <v>2500</v>
      </c>
      <c r="K3138" s="2"/>
      <c r="L3138" s="2">
        <v>0</v>
      </c>
      <c r="M3138" s="3">
        <f t="shared" si="48"/>
        <v>2500</v>
      </c>
      <c r="N3138" s="41">
        <v>44577.729166666664</v>
      </c>
      <c r="O3138" s="39">
        <v>3445027826</v>
      </c>
      <c r="P3138" s="39" t="s">
        <v>52</v>
      </c>
      <c r="Q3138" s="40">
        <v>203116259038</v>
      </c>
      <c r="R3138" s="41">
        <v>44634</v>
      </c>
      <c r="S3138" s="39" t="s">
        <v>54</v>
      </c>
      <c r="T3138" s="68"/>
    </row>
    <row r="3139" spans="1:20" s="70" customFormat="1" x14ac:dyDescent="0.2">
      <c r="A3139" s="38" t="s">
        <v>10708</v>
      </c>
      <c r="B3139" s="39" t="s">
        <v>10709</v>
      </c>
      <c r="C3139" s="39" t="s">
        <v>10710</v>
      </c>
      <c r="D3139" s="38">
        <v>811819</v>
      </c>
      <c r="E3139" s="38"/>
      <c r="F3139" s="38"/>
      <c r="G3139" s="39" t="s">
        <v>1091</v>
      </c>
      <c r="H3139" s="38">
        <v>8263000049</v>
      </c>
      <c r="I3139" s="40" t="s">
        <v>10711</v>
      </c>
      <c r="J3139" s="2">
        <v>4000</v>
      </c>
      <c r="K3139" s="2"/>
      <c r="L3139" s="2">
        <v>0</v>
      </c>
      <c r="M3139" s="3">
        <f t="shared" si="48"/>
        <v>4000</v>
      </c>
      <c r="N3139" s="41">
        <v>44576.729166666664</v>
      </c>
      <c r="O3139" s="39">
        <v>3445027832</v>
      </c>
      <c r="P3139" s="39" t="s">
        <v>52</v>
      </c>
      <c r="Q3139" s="40">
        <v>203116259038</v>
      </c>
      <c r="R3139" s="41">
        <v>44634</v>
      </c>
      <c r="S3139" s="39" t="s">
        <v>54</v>
      </c>
      <c r="T3139" s="68"/>
    </row>
    <row r="3140" spans="1:20" s="70" customFormat="1" x14ac:dyDescent="0.2">
      <c r="A3140" s="38" t="s">
        <v>10712</v>
      </c>
      <c r="B3140" s="39" t="s">
        <v>10713</v>
      </c>
      <c r="C3140" s="39" t="s">
        <v>10714</v>
      </c>
      <c r="D3140" s="38">
        <v>811819</v>
      </c>
      <c r="E3140" s="38"/>
      <c r="F3140" s="38"/>
      <c r="G3140" s="39" t="s">
        <v>1091</v>
      </c>
      <c r="H3140" s="38">
        <v>8263000049</v>
      </c>
      <c r="I3140" s="40" t="s">
        <v>10715</v>
      </c>
      <c r="J3140" s="2">
        <v>3500</v>
      </c>
      <c r="K3140" s="2"/>
      <c r="L3140" s="2">
        <v>0</v>
      </c>
      <c r="M3140" s="3">
        <f t="shared" si="48"/>
        <v>3500</v>
      </c>
      <c r="N3140" s="41">
        <v>44577.729166666664</v>
      </c>
      <c r="O3140" s="39">
        <v>3445027833</v>
      </c>
      <c r="P3140" s="39" t="s">
        <v>52</v>
      </c>
      <c r="Q3140" s="40">
        <v>203116259038</v>
      </c>
      <c r="R3140" s="41">
        <v>44634</v>
      </c>
      <c r="S3140" s="39" t="s">
        <v>54</v>
      </c>
      <c r="T3140" s="68"/>
    </row>
    <row r="3141" spans="1:20" s="70" customFormat="1" x14ac:dyDescent="0.2">
      <c r="A3141" s="38" t="s">
        <v>10716</v>
      </c>
      <c r="B3141" s="39" t="s">
        <v>10717</v>
      </c>
      <c r="C3141" s="39" t="s">
        <v>10718</v>
      </c>
      <c r="D3141" s="38">
        <v>811819</v>
      </c>
      <c r="E3141" s="38"/>
      <c r="F3141" s="38"/>
      <c r="G3141" s="39" t="s">
        <v>1091</v>
      </c>
      <c r="H3141" s="38">
        <v>8263000049</v>
      </c>
      <c r="I3141" s="40" t="s">
        <v>10719</v>
      </c>
      <c r="J3141" s="2">
        <v>4000</v>
      </c>
      <c r="K3141" s="2"/>
      <c r="L3141" s="2">
        <v>0</v>
      </c>
      <c r="M3141" s="3">
        <f t="shared" si="48"/>
        <v>4000</v>
      </c>
      <c r="N3141" s="41">
        <v>44577.729166666664</v>
      </c>
      <c r="O3141" s="39">
        <v>3445027836</v>
      </c>
      <c r="P3141" s="39" t="s">
        <v>52</v>
      </c>
      <c r="Q3141" s="40">
        <v>203116259038</v>
      </c>
      <c r="R3141" s="41">
        <v>44634</v>
      </c>
      <c r="S3141" s="39" t="s">
        <v>54</v>
      </c>
      <c r="T3141" s="68"/>
    </row>
    <row r="3142" spans="1:20" s="70" customFormat="1" x14ac:dyDescent="0.2">
      <c r="A3142" s="38" t="s">
        <v>10720</v>
      </c>
      <c r="B3142" s="39" t="s">
        <v>10721</v>
      </c>
      <c r="C3142" s="39" t="s">
        <v>10722</v>
      </c>
      <c r="D3142" s="38">
        <v>811819</v>
      </c>
      <c r="E3142" s="38"/>
      <c r="F3142" s="38"/>
      <c r="G3142" s="39" t="s">
        <v>1091</v>
      </c>
      <c r="H3142" s="38">
        <v>8263000049</v>
      </c>
      <c r="I3142" s="40" t="s">
        <v>10723</v>
      </c>
      <c r="J3142" s="2">
        <v>4000</v>
      </c>
      <c r="K3142" s="2"/>
      <c r="L3142" s="2">
        <v>0</v>
      </c>
      <c r="M3142" s="3">
        <f t="shared" ref="M3142:M3205" si="49">SUM(J3142:L3142)</f>
        <v>4000</v>
      </c>
      <c r="N3142" s="41">
        <v>44576.729166666664</v>
      </c>
      <c r="O3142" s="39">
        <v>3445027839</v>
      </c>
      <c r="P3142" s="39" t="s">
        <v>52</v>
      </c>
      <c r="Q3142" s="40">
        <v>112177445684</v>
      </c>
      <c r="R3142" s="41">
        <v>44548</v>
      </c>
      <c r="S3142" s="39" t="s">
        <v>54</v>
      </c>
      <c r="T3142" s="68"/>
    </row>
    <row r="3143" spans="1:20" s="70" customFormat="1" x14ac:dyDescent="0.2">
      <c r="A3143" s="38" t="s">
        <v>10724</v>
      </c>
      <c r="B3143" s="39" t="s">
        <v>10725</v>
      </c>
      <c r="C3143" s="39" t="s">
        <v>10726</v>
      </c>
      <c r="D3143" s="38">
        <v>923348</v>
      </c>
      <c r="E3143" s="38"/>
      <c r="F3143" s="38"/>
      <c r="G3143" s="39" t="s">
        <v>8499</v>
      </c>
      <c r="H3143" s="38">
        <v>8262000049</v>
      </c>
      <c r="I3143" s="40" t="s">
        <v>5428</v>
      </c>
      <c r="J3143" s="2">
        <v>42327.966101694918</v>
      </c>
      <c r="K3143" s="2"/>
      <c r="L3143" s="2">
        <v>7619.0338983050851</v>
      </c>
      <c r="M3143" s="3">
        <f t="shared" si="49"/>
        <v>49947</v>
      </c>
      <c r="N3143" s="41">
        <v>44426.729166666664</v>
      </c>
      <c r="O3143" s="39">
        <v>44346456</v>
      </c>
      <c r="P3143" s="39" t="s">
        <v>52</v>
      </c>
      <c r="Q3143" s="40" t="s">
        <v>10727</v>
      </c>
      <c r="R3143" s="41">
        <v>44604</v>
      </c>
      <c r="S3143" s="39" t="s">
        <v>54</v>
      </c>
      <c r="T3143" s="68"/>
    </row>
    <row r="3144" spans="1:20" s="70" customFormat="1" x14ac:dyDescent="0.2">
      <c r="A3144" s="38" t="s">
        <v>10728</v>
      </c>
      <c r="B3144" s="39" t="s">
        <v>10729</v>
      </c>
      <c r="C3144" s="39" t="s">
        <v>10730</v>
      </c>
      <c r="D3144" s="38">
        <v>820963</v>
      </c>
      <c r="E3144" s="38"/>
      <c r="F3144" s="38"/>
      <c r="G3144" s="39" t="s">
        <v>10731</v>
      </c>
      <c r="H3144" s="38">
        <v>8268007085</v>
      </c>
      <c r="I3144" s="40">
        <v>328</v>
      </c>
      <c r="J3144" s="2">
        <v>33022.5</v>
      </c>
      <c r="K3144" s="2"/>
      <c r="L3144" s="2">
        <v>0</v>
      </c>
      <c r="M3144" s="3">
        <f t="shared" si="49"/>
        <v>33022.5</v>
      </c>
      <c r="N3144" s="41">
        <v>44602</v>
      </c>
      <c r="O3144" s="39">
        <v>3445028724</v>
      </c>
      <c r="P3144" s="39" t="s">
        <v>3282</v>
      </c>
      <c r="Q3144" s="40" t="s">
        <v>10732</v>
      </c>
      <c r="R3144" s="41">
        <v>44611</v>
      </c>
      <c r="S3144" s="42" t="s">
        <v>2417</v>
      </c>
      <c r="T3144" s="68"/>
    </row>
    <row r="3145" spans="1:20" s="70" customFormat="1" x14ac:dyDescent="0.2">
      <c r="A3145" s="38" t="s">
        <v>10733</v>
      </c>
      <c r="B3145" s="39" t="s">
        <v>10734</v>
      </c>
      <c r="C3145" s="39" t="s">
        <v>10735</v>
      </c>
      <c r="D3145" s="38">
        <v>820963</v>
      </c>
      <c r="E3145" s="38"/>
      <c r="F3145" s="38"/>
      <c r="G3145" s="39" t="s">
        <v>10076</v>
      </c>
      <c r="H3145" s="38">
        <v>8268007085</v>
      </c>
      <c r="I3145" s="40">
        <v>329</v>
      </c>
      <c r="J3145" s="2">
        <v>58275</v>
      </c>
      <c r="K3145" s="2"/>
      <c r="L3145" s="2">
        <v>0</v>
      </c>
      <c r="M3145" s="3">
        <f t="shared" si="49"/>
        <v>58275</v>
      </c>
      <c r="N3145" s="41">
        <v>44602</v>
      </c>
      <c r="O3145" s="39">
        <v>3445028720</v>
      </c>
      <c r="P3145" s="39" t="s">
        <v>3282</v>
      </c>
      <c r="Q3145" s="40" t="s">
        <v>10732</v>
      </c>
      <c r="R3145" s="41">
        <v>44611</v>
      </c>
      <c r="S3145" s="42" t="s">
        <v>2417</v>
      </c>
      <c r="T3145" s="68"/>
    </row>
    <row r="3146" spans="1:20" s="70" customFormat="1" x14ac:dyDescent="0.2">
      <c r="A3146" s="38" t="s">
        <v>1434</v>
      </c>
      <c r="B3146" s="42"/>
      <c r="C3146" s="42"/>
      <c r="D3146" s="38"/>
      <c r="E3146" s="38"/>
      <c r="F3146" s="38"/>
      <c r="G3146" s="42" t="s">
        <v>1435</v>
      </c>
      <c r="H3146" s="38"/>
      <c r="I3146" s="40" t="s">
        <v>10736</v>
      </c>
      <c r="J3146" s="3">
        <v>293.39999999999998</v>
      </c>
      <c r="K3146" s="3"/>
      <c r="L3146" s="3"/>
      <c r="M3146" s="3">
        <f t="shared" si="49"/>
        <v>293.39999999999998</v>
      </c>
      <c r="N3146" s="41">
        <v>44602</v>
      </c>
      <c r="O3146" s="39"/>
      <c r="P3146" s="42"/>
      <c r="Q3146" s="42"/>
      <c r="R3146" s="60"/>
      <c r="S3146" s="42" t="s">
        <v>243</v>
      </c>
      <c r="T3146" s="68"/>
    </row>
    <row r="3147" spans="1:20" s="70" customFormat="1" x14ac:dyDescent="0.2">
      <c r="A3147" s="38" t="s">
        <v>63</v>
      </c>
      <c r="B3147" s="1"/>
      <c r="C3147" s="1"/>
      <c r="D3147" s="51"/>
      <c r="E3147" s="38"/>
      <c r="F3147" s="51"/>
      <c r="G3147" s="52" t="s">
        <v>64</v>
      </c>
      <c r="H3147" s="53"/>
      <c r="I3147" s="54" t="s">
        <v>10737</v>
      </c>
      <c r="J3147" s="35">
        <v>924.92</v>
      </c>
      <c r="K3147" s="1"/>
      <c r="L3147" s="1"/>
      <c r="M3147" s="3">
        <f t="shared" si="49"/>
        <v>924.92</v>
      </c>
      <c r="N3147" s="41">
        <v>44602</v>
      </c>
      <c r="O3147" s="56"/>
      <c r="P3147" s="1"/>
      <c r="Q3147" s="1"/>
      <c r="R3147" s="57"/>
      <c r="S3147" s="39" t="s">
        <v>54</v>
      </c>
      <c r="T3147" s="68"/>
    </row>
    <row r="3148" spans="1:20" s="70" customFormat="1" x14ac:dyDescent="0.2">
      <c r="A3148" s="38" t="s">
        <v>10738</v>
      </c>
      <c r="B3148" s="39" t="s">
        <v>10739</v>
      </c>
      <c r="C3148" s="39" t="s">
        <v>10740</v>
      </c>
      <c r="D3148" s="38">
        <v>811819</v>
      </c>
      <c r="E3148" s="38"/>
      <c r="F3148" s="38"/>
      <c r="G3148" s="39" t="s">
        <v>1091</v>
      </c>
      <c r="H3148" s="38">
        <v>8263000049</v>
      </c>
      <c r="I3148" s="40" t="s">
        <v>10741</v>
      </c>
      <c r="J3148" s="2">
        <v>4000</v>
      </c>
      <c r="K3148" s="2"/>
      <c r="L3148" s="2">
        <v>0</v>
      </c>
      <c r="M3148" s="3">
        <f t="shared" si="49"/>
        <v>4000</v>
      </c>
      <c r="N3148" s="41">
        <v>44577</v>
      </c>
      <c r="O3148" s="39">
        <v>3445027905</v>
      </c>
      <c r="P3148" s="39" t="s">
        <v>52</v>
      </c>
      <c r="Q3148" s="40">
        <v>203116259038</v>
      </c>
      <c r="R3148" s="41">
        <v>44634</v>
      </c>
      <c r="S3148" s="39" t="s">
        <v>54</v>
      </c>
      <c r="T3148" s="68"/>
    </row>
    <row r="3149" spans="1:20" s="70" customFormat="1" x14ac:dyDescent="0.2">
      <c r="A3149" s="38" t="s">
        <v>10742</v>
      </c>
      <c r="B3149" s="39" t="s">
        <v>10743</v>
      </c>
      <c r="C3149" s="39" t="s">
        <v>10744</v>
      </c>
      <c r="D3149" s="38">
        <v>811819</v>
      </c>
      <c r="E3149" s="38"/>
      <c r="F3149" s="38"/>
      <c r="G3149" s="39" t="s">
        <v>1091</v>
      </c>
      <c r="H3149" s="38">
        <v>8263000049</v>
      </c>
      <c r="I3149" s="40" t="s">
        <v>10745</v>
      </c>
      <c r="J3149" s="2">
        <v>4000</v>
      </c>
      <c r="K3149" s="2"/>
      <c r="L3149" s="2">
        <v>0</v>
      </c>
      <c r="M3149" s="3">
        <f t="shared" si="49"/>
        <v>4000</v>
      </c>
      <c r="N3149" s="41">
        <v>44576.729166666664</v>
      </c>
      <c r="O3149" s="39">
        <v>3445027906</v>
      </c>
      <c r="P3149" s="39" t="s">
        <v>52</v>
      </c>
      <c r="Q3149" s="40">
        <v>203116259038</v>
      </c>
      <c r="R3149" s="41">
        <v>44634</v>
      </c>
      <c r="S3149" s="39" t="s">
        <v>54</v>
      </c>
      <c r="T3149" s="68"/>
    </row>
    <row r="3150" spans="1:20" s="70" customFormat="1" x14ac:dyDescent="0.2">
      <c r="A3150" s="38" t="s">
        <v>10746</v>
      </c>
      <c r="B3150" s="39" t="s">
        <v>10747</v>
      </c>
      <c r="C3150" s="39" t="s">
        <v>10748</v>
      </c>
      <c r="D3150" s="38">
        <v>811819</v>
      </c>
      <c r="E3150" s="38"/>
      <c r="F3150" s="38"/>
      <c r="G3150" s="39" t="s">
        <v>1091</v>
      </c>
      <c r="H3150" s="38">
        <v>8263000049</v>
      </c>
      <c r="I3150" s="40" t="s">
        <v>10749</v>
      </c>
      <c r="J3150" s="2">
        <v>2500</v>
      </c>
      <c r="K3150" s="2"/>
      <c r="L3150" s="2">
        <v>0</v>
      </c>
      <c r="M3150" s="3">
        <f t="shared" si="49"/>
        <v>2500</v>
      </c>
      <c r="N3150" s="41">
        <v>44577.729166666664</v>
      </c>
      <c r="O3150" s="39">
        <v>3445027912</v>
      </c>
      <c r="P3150" s="39" t="s">
        <v>52</v>
      </c>
      <c r="Q3150" s="40">
        <v>203116259038</v>
      </c>
      <c r="R3150" s="41">
        <v>44634</v>
      </c>
      <c r="S3150" s="39" t="s">
        <v>54</v>
      </c>
      <c r="T3150" s="68"/>
    </row>
    <row r="3151" spans="1:20" s="70" customFormat="1" x14ac:dyDescent="0.2">
      <c r="A3151" s="38" t="s">
        <v>10750</v>
      </c>
      <c r="B3151" s="39" t="s">
        <v>10751</v>
      </c>
      <c r="C3151" s="39" t="s">
        <v>10752</v>
      </c>
      <c r="D3151" s="38">
        <v>811819</v>
      </c>
      <c r="E3151" s="38"/>
      <c r="F3151" s="38"/>
      <c r="G3151" s="39" t="s">
        <v>1091</v>
      </c>
      <c r="H3151" s="38">
        <v>8263000049</v>
      </c>
      <c r="I3151" s="40" t="s">
        <v>10753</v>
      </c>
      <c r="J3151" s="2">
        <v>4500</v>
      </c>
      <c r="K3151" s="2"/>
      <c r="L3151" s="2">
        <v>0</v>
      </c>
      <c r="M3151" s="3">
        <f t="shared" si="49"/>
        <v>4500</v>
      </c>
      <c r="N3151" s="41">
        <v>44576.729166666664</v>
      </c>
      <c r="O3151" s="39">
        <v>3445027914</v>
      </c>
      <c r="P3151" s="39" t="s">
        <v>52</v>
      </c>
      <c r="Q3151" s="40">
        <v>203116259038</v>
      </c>
      <c r="R3151" s="41">
        <v>44634</v>
      </c>
      <c r="S3151" s="39" t="s">
        <v>54</v>
      </c>
      <c r="T3151" s="68"/>
    </row>
    <row r="3152" spans="1:20" s="70" customFormat="1" x14ac:dyDescent="0.2">
      <c r="A3152" s="38" t="s">
        <v>10754</v>
      </c>
      <c r="B3152" s="39" t="s">
        <v>10755</v>
      </c>
      <c r="C3152" s="39" t="s">
        <v>10756</v>
      </c>
      <c r="D3152" s="38">
        <v>811819</v>
      </c>
      <c r="E3152" s="38"/>
      <c r="F3152" s="38"/>
      <c r="G3152" s="39" t="s">
        <v>1091</v>
      </c>
      <c r="H3152" s="38">
        <v>8263000049</v>
      </c>
      <c r="I3152" s="40" t="s">
        <v>10757</v>
      </c>
      <c r="J3152" s="2">
        <v>4000</v>
      </c>
      <c r="K3152" s="2"/>
      <c r="L3152" s="2">
        <v>0</v>
      </c>
      <c r="M3152" s="3">
        <f t="shared" si="49"/>
        <v>4000</v>
      </c>
      <c r="N3152" s="41">
        <v>44577</v>
      </c>
      <c r="O3152" s="39">
        <v>3445027917</v>
      </c>
      <c r="P3152" s="39" t="s">
        <v>52</v>
      </c>
      <c r="Q3152" s="40">
        <v>203116259038</v>
      </c>
      <c r="R3152" s="41">
        <v>44634</v>
      </c>
      <c r="S3152" s="39" t="s">
        <v>54</v>
      </c>
      <c r="T3152" s="68"/>
    </row>
    <row r="3153" spans="1:20" s="70" customFormat="1" x14ac:dyDescent="0.2">
      <c r="A3153" s="38" t="s">
        <v>10758</v>
      </c>
      <c r="B3153" s="42" t="s">
        <v>10759</v>
      </c>
      <c r="C3153" s="42" t="s">
        <v>10760</v>
      </c>
      <c r="D3153" s="38">
        <v>407048</v>
      </c>
      <c r="E3153" s="38"/>
      <c r="F3153" s="38"/>
      <c r="G3153" s="42" t="s">
        <v>6256</v>
      </c>
      <c r="H3153" s="38">
        <v>8266013564</v>
      </c>
      <c r="I3153" s="40" t="s">
        <v>10761</v>
      </c>
      <c r="J3153" s="3">
        <v>172890.00000000003</v>
      </c>
      <c r="K3153" s="3"/>
      <c r="L3153" s="3">
        <v>31120.200000000004</v>
      </c>
      <c r="M3153" s="3">
        <f t="shared" si="49"/>
        <v>204010.20000000004</v>
      </c>
      <c r="N3153" s="41">
        <v>44590.729166666664</v>
      </c>
      <c r="O3153" s="39">
        <v>6870379316</v>
      </c>
      <c r="P3153" s="42" t="s">
        <v>315</v>
      </c>
      <c r="Q3153" s="42" t="s">
        <v>10520</v>
      </c>
      <c r="R3153" s="60">
        <v>44622</v>
      </c>
      <c r="S3153" s="42" t="s">
        <v>243</v>
      </c>
      <c r="T3153" s="68"/>
    </row>
    <row r="3154" spans="1:20" s="70" customFormat="1" x14ac:dyDescent="0.2">
      <c r="A3154" s="38" t="s">
        <v>10762</v>
      </c>
      <c r="B3154" s="39" t="s">
        <v>10763</v>
      </c>
      <c r="C3154" s="39" t="s">
        <v>10764</v>
      </c>
      <c r="D3154" s="38">
        <v>919962</v>
      </c>
      <c r="E3154" s="1" t="s">
        <v>23071</v>
      </c>
      <c r="F3154" s="1"/>
      <c r="G3154" s="39" t="s">
        <v>6950</v>
      </c>
      <c r="H3154" s="38">
        <v>8263000121</v>
      </c>
      <c r="I3154" s="40" t="s">
        <v>10765</v>
      </c>
      <c r="J3154" s="3">
        <v>848100</v>
      </c>
      <c r="K3154" s="3"/>
      <c r="L3154" s="2">
        <v>152658</v>
      </c>
      <c r="M3154" s="3">
        <f t="shared" si="49"/>
        <v>1000758</v>
      </c>
      <c r="N3154" s="41">
        <v>44588.729166666664</v>
      </c>
      <c r="O3154" s="39">
        <v>6870379434</v>
      </c>
      <c r="P3154" s="39" t="s">
        <v>3282</v>
      </c>
      <c r="Q3154" s="40">
        <v>203033385484</v>
      </c>
      <c r="R3154" s="41">
        <v>44624</v>
      </c>
      <c r="S3154" s="42" t="s">
        <v>2417</v>
      </c>
      <c r="T3154" s="68"/>
    </row>
    <row r="3155" spans="1:20" s="70" customFormat="1" x14ac:dyDescent="0.2">
      <c r="A3155" s="38" t="s">
        <v>1434</v>
      </c>
      <c r="B3155" s="42"/>
      <c r="C3155" s="42"/>
      <c r="D3155" s="38"/>
      <c r="E3155" s="38"/>
      <c r="F3155" s="38"/>
      <c r="G3155" s="42" t="s">
        <v>1435</v>
      </c>
      <c r="H3155" s="38"/>
      <c r="I3155" s="40" t="s">
        <v>10766</v>
      </c>
      <c r="J3155" s="3">
        <v>282.76</v>
      </c>
      <c r="K3155" s="3"/>
      <c r="L3155" s="3"/>
      <c r="M3155" s="3">
        <f t="shared" si="49"/>
        <v>282.76</v>
      </c>
      <c r="N3155" s="41">
        <v>44603</v>
      </c>
      <c r="O3155" s="39"/>
      <c r="P3155" s="42"/>
      <c r="Q3155" s="42"/>
      <c r="R3155" s="60"/>
      <c r="S3155" s="42" t="s">
        <v>243</v>
      </c>
      <c r="T3155" s="68"/>
    </row>
    <row r="3156" spans="1:20" s="70" customFormat="1" x14ac:dyDescent="0.2">
      <c r="A3156" s="38" t="s">
        <v>1434</v>
      </c>
      <c r="B3156" s="42"/>
      <c r="C3156" s="42"/>
      <c r="D3156" s="38"/>
      <c r="E3156" s="38"/>
      <c r="F3156" s="38"/>
      <c r="G3156" s="42" t="s">
        <v>1435</v>
      </c>
      <c r="H3156" s="38"/>
      <c r="I3156" s="40" t="s">
        <v>10766</v>
      </c>
      <c r="J3156" s="3">
        <v>61.09</v>
      </c>
      <c r="K3156" s="3"/>
      <c r="L3156" s="3"/>
      <c r="M3156" s="3">
        <f t="shared" si="49"/>
        <v>61.09</v>
      </c>
      <c r="N3156" s="41">
        <v>44603</v>
      </c>
      <c r="O3156" s="39"/>
      <c r="P3156" s="42"/>
      <c r="Q3156" s="42"/>
      <c r="R3156" s="60"/>
      <c r="S3156" s="42" t="s">
        <v>243</v>
      </c>
      <c r="T3156" s="68"/>
    </row>
    <row r="3157" spans="1:20" s="70" customFormat="1" x14ac:dyDescent="0.2">
      <c r="A3157" s="38" t="s">
        <v>10767</v>
      </c>
      <c r="B3157" s="39" t="s">
        <v>10768</v>
      </c>
      <c r="C3157" s="39" t="s">
        <v>10769</v>
      </c>
      <c r="D3157" s="38">
        <v>815400</v>
      </c>
      <c r="E3157" s="38"/>
      <c r="F3157" s="38"/>
      <c r="G3157" s="39" t="s">
        <v>3200</v>
      </c>
      <c r="H3157" s="38">
        <v>8268006766</v>
      </c>
      <c r="I3157" s="40" t="s">
        <v>10770</v>
      </c>
      <c r="J3157" s="2">
        <v>40000</v>
      </c>
      <c r="K3157" s="2"/>
      <c r="L3157" s="2">
        <v>7200</v>
      </c>
      <c r="M3157" s="3">
        <f t="shared" si="49"/>
        <v>47200</v>
      </c>
      <c r="N3157" s="41">
        <v>44466.729166666664</v>
      </c>
      <c r="O3157" s="39">
        <v>44350067</v>
      </c>
      <c r="P3157" s="39" t="s">
        <v>52</v>
      </c>
      <c r="Q3157" s="40" t="s">
        <v>10771</v>
      </c>
      <c r="R3157" s="41">
        <v>44642</v>
      </c>
      <c r="S3157" s="39" t="s">
        <v>54</v>
      </c>
      <c r="T3157" s="68"/>
    </row>
    <row r="3158" spans="1:20" s="70" customFormat="1" x14ac:dyDescent="0.2">
      <c r="A3158" s="38" t="s">
        <v>10772</v>
      </c>
      <c r="B3158" s="42" t="s">
        <v>10773</v>
      </c>
      <c r="C3158" s="42" t="s">
        <v>10774</v>
      </c>
      <c r="D3158" s="38">
        <v>506950</v>
      </c>
      <c r="E3158" s="38"/>
      <c r="F3158" s="38"/>
      <c r="G3158" s="42" t="s">
        <v>503</v>
      </c>
      <c r="H3158" s="38">
        <v>8263000171</v>
      </c>
      <c r="I3158" s="40" t="s">
        <v>10775</v>
      </c>
      <c r="J3158" s="3">
        <v>966850</v>
      </c>
      <c r="K3158" s="3"/>
      <c r="L3158" s="3">
        <v>174033</v>
      </c>
      <c r="M3158" s="3">
        <f t="shared" si="49"/>
        <v>1140883</v>
      </c>
      <c r="N3158" s="41">
        <v>44555.729166666664</v>
      </c>
      <c r="O3158" s="39">
        <v>6870380532</v>
      </c>
      <c r="P3158" s="42" t="s">
        <v>315</v>
      </c>
      <c r="Q3158" s="42" t="s">
        <v>10776</v>
      </c>
      <c r="R3158" s="60">
        <v>44604</v>
      </c>
      <c r="S3158" s="42" t="s">
        <v>243</v>
      </c>
      <c r="T3158" s="68"/>
    </row>
    <row r="3159" spans="1:20" s="70" customFormat="1" x14ac:dyDescent="0.2">
      <c r="A3159" s="38" t="s">
        <v>10777</v>
      </c>
      <c r="B3159" s="42" t="s">
        <v>10773</v>
      </c>
      <c r="C3159" s="42"/>
      <c r="D3159" s="38">
        <v>506950</v>
      </c>
      <c r="E3159" s="38"/>
      <c r="F3159" s="38"/>
      <c r="G3159" s="42" t="s">
        <v>503</v>
      </c>
      <c r="H3159" s="38">
        <v>8263000171</v>
      </c>
      <c r="I3159" s="40" t="s">
        <v>10778</v>
      </c>
      <c r="J3159" s="3">
        <v>-3111</v>
      </c>
      <c r="K3159" s="3"/>
      <c r="L3159" s="3">
        <v>-559.98</v>
      </c>
      <c r="M3159" s="3">
        <f t="shared" si="49"/>
        <v>-3670.98</v>
      </c>
      <c r="N3159" s="41">
        <v>44588</v>
      </c>
      <c r="O3159" s="39"/>
      <c r="P3159" s="42" t="s">
        <v>315</v>
      </c>
      <c r="Q3159" s="42"/>
      <c r="R3159" s="60"/>
      <c r="S3159" s="42" t="s">
        <v>243</v>
      </c>
      <c r="T3159" s="68"/>
    </row>
    <row r="3160" spans="1:20" s="70" customFormat="1" x14ac:dyDescent="0.2">
      <c r="A3160" s="38" t="s">
        <v>10779</v>
      </c>
      <c r="B3160" s="39" t="s">
        <v>10780</v>
      </c>
      <c r="C3160" s="39" t="s">
        <v>10781</v>
      </c>
      <c r="D3160" s="38">
        <v>820963</v>
      </c>
      <c r="E3160" s="38"/>
      <c r="F3160" s="38"/>
      <c r="G3160" s="39" t="s">
        <v>10076</v>
      </c>
      <c r="H3160" s="38">
        <v>8268007085</v>
      </c>
      <c r="I3160" s="40">
        <v>543</v>
      </c>
      <c r="J3160" s="2">
        <v>58275</v>
      </c>
      <c r="K3160" s="2"/>
      <c r="L3160" s="2">
        <v>0</v>
      </c>
      <c r="M3160" s="3">
        <f t="shared" si="49"/>
        <v>58275</v>
      </c>
      <c r="N3160" s="41">
        <v>44596.729166666664</v>
      </c>
      <c r="O3160" s="39">
        <v>3445028059</v>
      </c>
      <c r="P3160" s="39" t="s">
        <v>3282</v>
      </c>
      <c r="Q3160" s="40" t="s">
        <v>10782</v>
      </c>
      <c r="R3160" s="41">
        <v>44618</v>
      </c>
      <c r="S3160" s="42" t="s">
        <v>2417</v>
      </c>
      <c r="T3160" s="68"/>
    </row>
    <row r="3161" spans="1:20" s="70" customFormat="1" x14ac:dyDescent="0.2">
      <c r="A3161" s="38" t="s">
        <v>10783</v>
      </c>
      <c r="B3161" s="42" t="s">
        <v>10784</v>
      </c>
      <c r="C3161" s="42" t="s">
        <v>10785</v>
      </c>
      <c r="D3161" s="38">
        <v>501497</v>
      </c>
      <c r="E3161" s="38"/>
      <c r="F3161" s="38"/>
      <c r="G3161" s="42" t="s">
        <v>7579</v>
      </c>
      <c r="H3161" s="38">
        <v>8263000099</v>
      </c>
      <c r="I3161" s="40" t="s">
        <v>10786</v>
      </c>
      <c r="J3161" s="3">
        <v>90000</v>
      </c>
      <c r="K3161" s="3"/>
      <c r="L3161" s="3">
        <v>16200</v>
      </c>
      <c r="M3161" s="3">
        <f t="shared" si="49"/>
        <v>106200</v>
      </c>
      <c r="N3161" s="41">
        <v>44573.729166666664</v>
      </c>
      <c r="O3161" s="39">
        <v>6870380788</v>
      </c>
      <c r="P3161" s="42" t="s">
        <v>315</v>
      </c>
      <c r="Q3161" s="42" t="s">
        <v>10787</v>
      </c>
      <c r="R3161" s="60">
        <v>44622</v>
      </c>
      <c r="S3161" s="42" t="s">
        <v>243</v>
      </c>
      <c r="T3161" s="68"/>
    </row>
    <row r="3162" spans="1:20" s="70" customFormat="1" x14ac:dyDescent="0.2">
      <c r="A3162" s="38" t="s">
        <v>10788</v>
      </c>
      <c r="B3162" s="42" t="s">
        <v>10789</v>
      </c>
      <c r="C3162" s="42" t="s">
        <v>10790</v>
      </c>
      <c r="D3162" s="38">
        <v>501497</v>
      </c>
      <c r="E3162" s="38"/>
      <c r="F3162" s="38"/>
      <c r="G3162" s="42" t="s">
        <v>7579</v>
      </c>
      <c r="H3162" s="38">
        <v>8263000099</v>
      </c>
      <c r="I3162" s="40" t="s">
        <v>10791</v>
      </c>
      <c r="J3162" s="3">
        <v>325000</v>
      </c>
      <c r="K3162" s="3"/>
      <c r="L3162" s="3">
        <v>58500</v>
      </c>
      <c r="M3162" s="3">
        <f t="shared" si="49"/>
        <v>383500</v>
      </c>
      <c r="N3162" s="41">
        <v>44567.729166666664</v>
      </c>
      <c r="O3162" s="39">
        <v>6870380898</v>
      </c>
      <c r="P3162" s="42" t="s">
        <v>315</v>
      </c>
      <c r="Q3162" s="42" t="s">
        <v>10787</v>
      </c>
      <c r="R3162" s="60">
        <v>44622</v>
      </c>
      <c r="S3162" s="42" t="s">
        <v>243</v>
      </c>
      <c r="T3162" s="68"/>
    </row>
    <row r="3163" spans="1:20" s="70" customFormat="1" x14ac:dyDescent="0.2">
      <c r="A3163" s="38" t="s">
        <v>10792</v>
      </c>
      <c r="B3163" s="42" t="s">
        <v>10793</v>
      </c>
      <c r="C3163" s="42" t="s">
        <v>10794</v>
      </c>
      <c r="D3163" s="38">
        <v>501497</v>
      </c>
      <c r="E3163" s="38"/>
      <c r="F3163" s="38"/>
      <c r="G3163" s="42" t="s">
        <v>7579</v>
      </c>
      <c r="H3163" s="38">
        <v>8263000089</v>
      </c>
      <c r="I3163" s="40" t="s">
        <v>10795</v>
      </c>
      <c r="J3163" s="3">
        <v>1060000</v>
      </c>
      <c r="K3163" s="3"/>
      <c r="L3163" s="3">
        <v>190800</v>
      </c>
      <c r="M3163" s="3">
        <f t="shared" si="49"/>
        <v>1250800</v>
      </c>
      <c r="N3163" s="41">
        <v>44539.729166666664</v>
      </c>
      <c r="O3163" s="39">
        <v>6870380983</v>
      </c>
      <c r="P3163" s="42" t="s">
        <v>315</v>
      </c>
      <c r="Q3163" s="42" t="s">
        <v>10796</v>
      </c>
      <c r="R3163" s="60">
        <v>44607</v>
      </c>
      <c r="S3163" s="42" t="s">
        <v>243</v>
      </c>
      <c r="T3163" s="68"/>
    </row>
    <row r="3164" spans="1:20" s="70" customFormat="1" x14ac:dyDescent="0.2">
      <c r="A3164" s="38" t="s">
        <v>10797</v>
      </c>
      <c r="B3164" s="39" t="s">
        <v>10798</v>
      </c>
      <c r="C3164" s="39" t="s">
        <v>10799</v>
      </c>
      <c r="D3164" s="38">
        <v>401972</v>
      </c>
      <c r="E3164" s="38"/>
      <c r="F3164" s="38"/>
      <c r="G3164" s="39" t="s">
        <v>842</v>
      </c>
      <c r="H3164" s="38">
        <v>8263000049</v>
      </c>
      <c r="I3164" s="40" t="s">
        <v>10800</v>
      </c>
      <c r="J3164" s="2">
        <v>4980</v>
      </c>
      <c r="K3164" s="2">
        <v>0</v>
      </c>
      <c r="L3164" s="2">
        <v>896.4</v>
      </c>
      <c r="M3164" s="3">
        <f t="shared" si="49"/>
        <v>5876.4</v>
      </c>
      <c r="N3164" s="41">
        <v>44446.729166666664</v>
      </c>
      <c r="O3164" s="39">
        <v>6870381157</v>
      </c>
      <c r="P3164" s="39" t="s">
        <v>52</v>
      </c>
      <c r="Q3164" s="40"/>
      <c r="R3164" s="41"/>
      <c r="S3164" s="39" t="s">
        <v>54</v>
      </c>
      <c r="T3164" s="68"/>
    </row>
    <row r="3165" spans="1:20" s="70" customFormat="1" x14ac:dyDescent="0.2">
      <c r="A3165" s="38" t="s">
        <v>10801</v>
      </c>
      <c r="B3165" s="39" t="s">
        <v>10802</v>
      </c>
      <c r="C3165" s="39" t="s">
        <v>10803</v>
      </c>
      <c r="D3165" s="38">
        <v>919962</v>
      </c>
      <c r="E3165" s="1" t="s">
        <v>23071</v>
      </c>
      <c r="F3165" s="1"/>
      <c r="G3165" s="39" t="s">
        <v>6950</v>
      </c>
      <c r="H3165" s="38">
        <v>8263000121</v>
      </c>
      <c r="I3165" s="40" t="s">
        <v>10804</v>
      </c>
      <c r="J3165" s="3">
        <v>1818088.14</v>
      </c>
      <c r="K3165" s="3"/>
      <c r="L3165" s="2">
        <v>327255.86</v>
      </c>
      <c r="M3165" s="3">
        <f t="shared" si="49"/>
        <v>2145344</v>
      </c>
      <c r="N3165" s="41">
        <v>44589.729166666664</v>
      </c>
      <c r="O3165" s="39">
        <v>6870381171</v>
      </c>
      <c r="P3165" s="39" t="s">
        <v>3282</v>
      </c>
      <c r="Q3165" s="40">
        <v>203044947006</v>
      </c>
      <c r="R3165" s="41">
        <v>44625</v>
      </c>
      <c r="S3165" s="42" t="s">
        <v>2417</v>
      </c>
      <c r="T3165" s="68"/>
    </row>
    <row r="3166" spans="1:20" s="70" customFormat="1" x14ac:dyDescent="0.2">
      <c r="A3166" s="38" t="s">
        <v>10805</v>
      </c>
      <c r="B3166" s="39" t="s">
        <v>10806</v>
      </c>
      <c r="C3166" s="39" t="s">
        <v>10807</v>
      </c>
      <c r="D3166" s="38">
        <v>919962</v>
      </c>
      <c r="E3166" s="1" t="s">
        <v>23071</v>
      </c>
      <c r="F3166" s="1"/>
      <c r="G3166" s="39" t="s">
        <v>6950</v>
      </c>
      <c r="H3166" s="38">
        <v>8263000121</v>
      </c>
      <c r="I3166" s="40" t="s">
        <v>10808</v>
      </c>
      <c r="J3166" s="3">
        <v>1275450</v>
      </c>
      <c r="K3166" s="3"/>
      <c r="L3166" s="2">
        <v>229581</v>
      </c>
      <c r="M3166" s="3">
        <f t="shared" si="49"/>
        <v>1505031</v>
      </c>
      <c r="N3166" s="41">
        <v>44589.729166666664</v>
      </c>
      <c r="O3166" s="39">
        <v>6870381205</v>
      </c>
      <c r="P3166" s="39" t="s">
        <v>3282</v>
      </c>
      <c r="Q3166" s="40">
        <v>203056771909</v>
      </c>
      <c r="R3166" s="41">
        <v>44626</v>
      </c>
      <c r="S3166" s="42" t="s">
        <v>2417</v>
      </c>
      <c r="T3166" s="68"/>
    </row>
    <row r="3167" spans="1:20" s="70" customFormat="1" x14ac:dyDescent="0.2">
      <c r="A3167" s="38" t="s">
        <v>1434</v>
      </c>
      <c r="B3167" s="42"/>
      <c r="C3167" s="42"/>
      <c r="D3167" s="38"/>
      <c r="E3167" s="38"/>
      <c r="F3167" s="38"/>
      <c r="G3167" s="42" t="s">
        <v>1435</v>
      </c>
      <c r="H3167" s="38"/>
      <c r="I3167" s="40" t="s">
        <v>10809</v>
      </c>
      <c r="J3167" s="3">
        <v>1290</v>
      </c>
      <c r="K3167" s="3"/>
      <c r="L3167" s="3"/>
      <c r="M3167" s="3">
        <f t="shared" si="49"/>
        <v>1290</v>
      </c>
      <c r="N3167" s="41">
        <v>44604</v>
      </c>
      <c r="O3167" s="39"/>
      <c r="P3167" s="42"/>
      <c r="Q3167" s="42"/>
      <c r="R3167" s="60"/>
      <c r="S3167" s="42" t="s">
        <v>243</v>
      </c>
      <c r="T3167" s="68"/>
    </row>
    <row r="3168" spans="1:20" s="70" customFormat="1" x14ac:dyDescent="0.2">
      <c r="A3168" s="38" t="s">
        <v>63</v>
      </c>
      <c r="B3168" s="1"/>
      <c r="C3168" s="1"/>
      <c r="D3168" s="51"/>
      <c r="E3168" s="38"/>
      <c r="F3168" s="51"/>
      <c r="G3168" s="52" t="s">
        <v>64</v>
      </c>
      <c r="H3168" s="53"/>
      <c r="I3168" s="54" t="s">
        <v>10810</v>
      </c>
      <c r="J3168" s="35">
        <v>803.79</v>
      </c>
      <c r="K3168" s="1"/>
      <c r="L3168" s="1"/>
      <c r="M3168" s="3">
        <f t="shared" si="49"/>
        <v>803.79</v>
      </c>
      <c r="N3168" s="41">
        <v>44604</v>
      </c>
      <c r="O3168" s="56"/>
      <c r="P3168" s="1"/>
      <c r="Q3168" s="1"/>
      <c r="R3168" s="57"/>
      <c r="S3168" s="39" t="s">
        <v>54</v>
      </c>
      <c r="T3168" s="68"/>
    </row>
    <row r="3169" spans="1:20" s="70" customFormat="1" x14ac:dyDescent="0.2">
      <c r="A3169" s="38" t="s">
        <v>63</v>
      </c>
      <c r="B3169" s="1"/>
      <c r="C3169" s="1"/>
      <c r="D3169" s="51"/>
      <c r="E3169" s="38"/>
      <c r="F3169" s="51"/>
      <c r="G3169" s="52" t="s">
        <v>64</v>
      </c>
      <c r="H3169" s="53"/>
      <c r="I3169" s="54" t="s">
        <v>10810</v>
      </c>
      <c r="J3169" s="35">
        <v>1877.33</v>
      </c>
      <c r="K3169" s="1"/>
      <c r="L3169" s="1"/>
      <c r="M3169" s="3">
        <f t="shared" si="49"/>
        <v>1877.33</v>
      </c>
      <c r="N3169" s="41">
        <v>44604</v>
      </c>
      <c r="O3169" s="56"/>
      <c r="P3169" s="1"/>
      <c r="Q3169" s="1"/>
      <c r="R3169" s="57"/>
      <c r="S3169" s="39" t="s">
        <v>54</v>
      </c>
      <c r="T3169" s="68"/>
    </row>
    <row r="3170" spans="1:20" s="70" customFormat="1" x14ac:dyDescent="0.2">
      <c r="A3170" s="38" t="s">
        <v>63</v>
      </c>
      <c r="B3170" s="1"/>
      <c r="C3170" s="1"/>
      <c r="D3170" s="51"/>
      <c r="E3170" s="38"/>
      <c r="F3170" s="51"/>
      <c r="G3170" s="52" t="s">
        <v>64</v>
      </c>
      <c r="H3170" s="53"/>
      <c r="I3170" s="54" t="s">
        <v>10811</v>
      </c>
      <c r="J3170" s="35">
        <v>194.81</v>
      </c>
      <c r="K3170" s="1"/>
      <c r="L3170" s="1"/>
      <c r="M3170" s="3">
        <f t="shared" si="49"/>
        <v>194.81</v>
      </c>
      <c r="N3170" s="41">
        <v>44604</v>
      </c>
      <c r="O3170" s="56"/>
      <c r="P3170" s="1"/>
      <c r="Q3170" s="1"/>
      <c r="R3170" s="57"/>
      <c r="S3170" s="39" t="s">
        <v>54</v>
      </c>
      <c r="T3170" s="68"/>
    </row>
    <row r="3171" spans="1:20" s="70" customFormat="1" x14ac:dyDescent="0.2">
      <c r="A3171" s="38" t="s">
        <v>1434</v>
      </c>
      <c r="B3171" s="42"/>
      <c r="C3171" s="42"/>
      <c r="D3171" s="38"/>
      <c r="E3171" s="38"/>
      <c r="F3171" s="38"/>
      <c r="G3171" s="42" t="s">
        <v>1435</v>
      </c>
      <c r="H3171" s="38"/>
      <c r="I3171" s="40" t="s">
        <v>10812</v>
      </c>
      <c r="J3171" s="3">
        <v>986.3</v>
      </c>
      <c r="K3171" s="3"/>
      <c r="L3171" s="3"/>
      <c r="M3171" s="3">
        <f t="shared" si="49"/>
        <v>986.3</v>
      </c>
      <c r="N3171" s="41">
        <v>44606</v>
      </c>
      <c r="O3171" s="39"/>
      <c r="P3171" s="42"/>
      <c r="Q3171" s="42"/>
      <c r="R3171" s="60"/>
      <c r="S3171" s="42" t="s">
        <v>243</v>
      </c>
      <c r="T3171" s="68"/>
    </row>
    <row r="3172" spans="1:20" s="70" customFormat="1" x14ac:dyDescent="0.2">
      <c r="A3172" s="38" t="s">
        <v>10813</v>
      </c>
      <c r="B3172" s="39" t="s">
        <v>10814</v>
      </c>
      <c r="C3172" s="39" t="s">
        <v>10815</v>
      </c>
      <c r="D3172" s="38">
        <v>405400</v>
      </c>
      <c r="E3172" s="38"/>
      <c r="F3172" s="38"/>
      <c r="G3172" s="39" t="s">
        <v>3259</v>
      </c>
      <c r="H3172" s="38">
        <v>8268007926</v>
      </c>
      <c r="I3172" s="40" t="s">
        <v>10816</v>
      </c>
      <c r="J3172" s="3">
        <v>162400</v>
      </c>
      <c r="K3172" s="3"/>
      <c r="L3172" s="2">
        <v>29232</v>
      </c>
      <c r="M3172" s="3">
        <f t="shared" si="49"/>
        <v>191632</v>
      </c>
      <c r="N3172" s="41">
        <v>44404.729166666664</v>
      </c>
      <c r="O3172" s="39">
        <v>44036360</v>
      </c>
      <c r="P3172" s="39" t="s">
        <v>52</v>
      </c>
      <c r="Q3172" s="40" t="s">
        <v>10817</v>
      </c>
      <c r="R3172" s="41">
        <v>44792</v>
      </c>
      <c r="S3172" s="39" t="s">
        <v>54</v>
      </c>
      <c r="T3172" s="68"/>
    </row>
    <row r="3173" spans="1:20" s="70" customFormat="1" x14ac:dyDescent="0.2">
      <c r="A3173" s="38" t="s">
        <v>10818</v>
      </c>
      <c r="B3173" s="42" t="s">
        <v>10819</v>
      </c>
      <c r="C3173" s="42" t="s">
        <v>10820</v>
      </c>
      <c r="D3173" s="38">
        <v>406359</v>
      </c>
      <c r="E3173" s="38"/>
      <c r="F3173" s="38"/>
      <c r="G3173" s="42" t="s">
        <v>7204</v>
      </c>
      <c r="H3173" s="38">
        <v>8263000098</v>
      </c>
      <c r="I3173" s="40">
        <v>271600032276</v>
      </c>
      <c r="J3173" s="3">
        <v>1279999.99</v>
      </c>
      <c r="K3173" s="3"/>
      <c r="L3173" s="3">
        <v>230400</v>
      </c>
      <c r="M3173" s="3">
        <f t="shared" si="49"/>
        <v>1510399.99</v>
      </c>
      <c r="N3173" s="41">
        <v>44580.729166666664</v>
      </c>
      <c r="O3173" s="39">
        <v>6870384877</v>
      </c>
      <c r="P3173" s="42" t="s">
        <v>315</v>
      </c>
      <c r="Q3173" s="42" t="s">
        <v>10821</v>
      </c>
      <c r="R3173" s="60">
        <v>44615</v>
      </c>
      <c r="S3173" s="42" t="s">
        <v>243</v>
      </c>
      <c r="T3173" s="68"/>
    </row>
    <row r="3174" spans="1:20" s="70" customFormat="1" x14ac:dyDescent="0.2">
      <c r="A3174" s="38" t="s">
        <v>10822</v>
      </c>
      <c r="B3174" s="42" t="s">
        <v>10823</v>
      </c>
      <c r="C3174" s="42" t="s">
        <v>10824</v>
      </c>
      <c r="D3174" s="38">
        <v>406359</v>
      </c>
      <c r="E3174" s="38"/>
      <c r="F3174" s="38"/>
      <c r="G3174" s="42" t="s">
        <v>7204</v>
      </c>
      <c r="H3174" s="38">
        <v>8263000098</v>
      </c>
      <c r="I3174" s="40">
        <v>271600032065</v>
      </c>
      <c r="J3174" s="3">
        <v>480000</v>
      </c>
      <c r="K3174" s="3"/>
      <c r="L3174" s="3">
        <v>86400</v>
      </c>
      <c r="M3174" s="3">
        <f t="shared" si="49"/>
        <v>566400</v>
      </c>
      <c r="N3174" s="41">
        <v>44572.729166666664</v>
      </c>
      <c r="O3174" s="39">
        <v>6870384936</v>
      </c>
      <c r="P3174" s="42" t="s">
        <v>315</v>
      </c>
      <c r="Q3174" s="42" t="s">
        <v>10821</v>
      </c>
      <c r="R3174" s="60">
        <v>44615</v>
      </c>
      <c r="S3174" s="42" t="s">
        <v>243</v>
      </c>
      <c r="T3174" s="68"/>
    </row>
    <row r="3175" spans="1:20" s="70" customFormat="1" x14ac:dyDescent="0.2">
      <c r="A3175" s="38" t="s">
        <v>10825</v>
      </c>
      <c r="B3175" s="42" t="s">
        <v>10826</v>
      </c>
      <c r="C3175" s="42" t="s">
        <v>10827</v>
      </c>
      <c r="D3175" s="38">
        <v>301186</v>
      </c>
      <c r="E3175" s="38"/>
      <c r="F3175" s="38"/>
      <c r="G3175" s="42" t="s">
        <v>10828</v>
      </c>
      <c r="H3175" s="38">
        <v>8263000111</v>
      </c>
      <c r="I3175" s="40">
        <v>32401000539</v>
      </c>
      <c r="J3175" s="3">
        <v>6249000</v>
      </c>
      <c r="K3175" s="3"/>
      <c r="L3175" s="3">
        <v>1124820</v>
      </c>
      <c r="M3175" s="3">
        <f t="shared" si="49"/>
        <v>7373820</v>
      </c>
      <c r="N3175" s="41">
        <v>44565.729166666664</v>
      </c>
      <c r="O3175" s="39">
        <v>6870415802</v>
      </c>
      <c r="P3175" s="42" t="s">
        <v>315</v>
      </c>
      <c r="Q3175" s="42" t="s">
        <v>10829</v>
      </c>
      <c r="R3175" s="60">
        <v>44632</v>
      </c>
      <c r="S3175" s="42" t="s">
        <v>243</v>
      </c>
      <c r="T3175" s="68"/>
    </row>
    <row r="3176" spans="1:20" s="70" customFormat="1" x14ac:dyDescent="0.2">
      <c r="A3176" s="38" t="s">
        <v>10830</v>
      </c>
      <c r="B3176" s="42" t="s">
        <v>10831</v>
      </c>
      <c r="C3176" s="42" t="s">
        <v>10832</v>
      </c>
      <c r="D3176" s="38">
        <v>133156</v>
      </c>
      <c r="E3176" s="38"/>
      <c r="F3176" s="38"/>
      <c r="G3176" s="42" t="s">
        <v>10632</v>
      </c>
      <c r="H3176" s="38">
        <v>8263000188</v>
      </c>
      <c r="I3176" s="40" t="s">
        <v>10833</v>
      </c>
      <c r="J3176" s="3">
        <v>2742250</v>
      </c>
      <c r="K3176" s="3"/>
      <c r="L3176" s="3">
        <v>493605</v>
      </c>
      <c r="M3176" s="3">
        <f t="shared" si="49"/>
        <v>3235855</v>
      </c>
      <c r="N3176" s="41">
        <v>44592.729166666664</v>
      </c>
      <c r="O3176" s="39">
        <v>6870420975</v>
      </c>
      <c r="P3176" s="42" t="s">
        <v>315</v>
      </c>
      <c r="Q3176" s="42" t="s">
        <v>10834</v>
      </c>
      <c r="R3176" s="60">
        <v>44637</v>
      </c>
      <c r="S3176" s="42" t="s">
        <v>243</v>
      </c>
      <c r="T3176" s="68"/>
    </row>
    <row r="3177" spans="1:20" s="70" customFormat="1" x14ac:dyDescent="0.2">
      <c r="A3177" s="38" t="s">
        <v>10835</v>
      </c>
      <c r="B3177" s="42" t="s">
        <v>10836</v>
      </c>
      <c r="C3177" s="42" t="s">
        <v>10837</v>
      </c>
      <c r="D3177" s="38">
        <v>133156</v>
      </c>
      <c r="E3177" s="38"/>
      <c r="F3177" s="38"/>
      <c r="G3177" s="42" t="s">
        <v>10632</v>
      </c>
      <c r="H3177" s="38">
        <v>8263000188</v>
      </c>
      <c r="I3177" s="40" t="s">
        <v>10838</v>
      </c>
      <c r="J3177" s="3">
        <v>2672000</v>
      </c>
      <c r="K3177" s="3"/>
      <c r="L3177" s="3">
        <v>480960</v>
      </c>
      <c r="M3177" s="3">
        <f t="shared" si="49"/>
        <v>3152960</v>
      </c>
      <c r="N3177" s="41">
        <v>44591.729166666664</v>
      </c>
      <c r="O3177" s="39">
        <v>6870413277</v>
      </c>
      <c r="P3177" s="42" t="s">
        <v>315</v>
      </c>
      <c r="Q3177" s="42" t="s">
        <v>10634</v>
      </c>
      <c r="R3177" s="60">
        <v>44629</v>
      </c>
      <c r="S3177" s="42" t="s">
        <v>243</v>
      </c>
      <c r="T3177" s="68"/>
    </row>
    <row r="3178" spans="1:20" s="70" customFormat="1" x14ac:dyDescent="0.2">
      <c r="A3178" s="38" t="s">
        <v>10839</v>
      </c>
      <c r="B3178" s="42" t="s">
        <v>10840</v>
      </c>
      <c r="C3178" s="42" t="s">
        <v>10841</v>
      </c>
      <c r="D3178" s="38">
        <v>133156</v>
      </c>
      <c r="E3178" s="38"/>
      <c r="F3178" s="38"/>
      <c r="G3178" s="42" t="s">
        <v>10632</v>
      </c>
      <c r="H3178" s="38">
        <v>8263000188</v>
      </c>
      <c r="I3178" s="40" t="s">
        <v>10842</v>
      </c>
      <c r="J3178" s="3">
        <v>2672000</v>
      </c>
      <c r="K3178" s="3"/>
      <c r="L3178" s="3">
        <v>480960</v>
      </c>
      <c r="M3178" s="3">
        <f t="shared" si="49"/>
        <v>3152960</v>
      </c>
      <c r="N3178" s="41">
        <v>44591.729166666664</v>
      </c>
      <c r="O3178" s="39">
        <v>6870420192</v>
      </c>
      <c r="P3178" s="42" t="s">
        <v>315</v>
      </c>
      <c r="Q3178" s="42" t="s">
        <v>10843</v>
      </c>
      <c r="R3178" s="60">
        <v>44636</v>
      </c>
      <c r="S3178" s="42" t="s">
        <v>243</v>
      </c>
      <c r="T3178" s="68"/>
    </row>
    <row r="3179" spans="1:20" s="70" customFormat="1" x14ac:dyDescent="0.2">
      <c r="A3179" s="38" t="s">
        <v>10844</v>
      </c>
      <c r="B3179" s="39" t="s">
        <v>10845</v>
      </c>
      <c r="C3179" s="39" t="s">
        <v>10846</v>
      </c>
      <c r="D3179" s="38">
        <v>812140</v>
      </c>
      <c r="E3179" s="38"/>
      <c r="F3179" s="38"/>
      <c r="G3179" s="42" t="s">
        <v>446</v>
      </c>
      <c r="H3179" s="38">
        <v>8268005598</v>
      </c>
      <c r="I3179" s="40" t="s">
        <v>10847</v>
      </c>
      <c r="J3179" s="2">
        <v>1290623.7288135593</v>
      </c>
      <c r="K3179" s="3"/>
      <c r="L3179" s="2">
        <v>232312.27118644066</v>
      </c>
      <c r="M3179" s="3">
        <f t="shared" si="49"/>
        <v>1522936</v>
      </c>
      <c r="N3179" s="41">
        <v>44593.729166666664</v>
      </c>
      <c r="O3179" s="39">
        <v>44368930</v>
      </c>
      <c r="P3179" s="39" t="s">
        <v>52</v>
      </c>
      <c r="Q3179" s="40" t="s">
        <v>10848</v>
      </c>
      <c r="R3179" s="41">
        <v>44362</v>
      </c>
      <c r="S3179" s="39" t="s">
        <v>54</v>
      </c>
      <c r="T3179" s="68"/>
    </row>
    <row r="3180" spans="1:20" s="70" customFormat="1" x14ac:dyDescent="0.2">
      <c r="A3180" s="38" t="s">
        <v>10849</v>
      </c>
      <c r="B3180" s="39" t="s">
        <v>10850</v>
      </c>
      <c r="C3180" s="39" t="s">
        <v>10851</v>
      </c>
      <c r="D3180" s="38">
        <v>812140</v>
      </c>
      <c r="E3180" s="38"/>
      <c r="F3180" s="38"/>
      <c r="G3180" s="42" t="s">
        <v>446</v>
      </c>
      <c r="H3180" s="38">
        <v>8268005598</v>
      </c>
      <c r="I3180" s="40" t="s">
        <v>10852</v>
      </c>
      <c r="J3180" s="2">
        <v>2715220.338983051</v>
      </c>
      <c r="K3180" s="3"/>
      <c r="L3180" s="2">
        <v>488739.66101694916</v>
      </c>
      <c r="M3180" s="3">
        <f t="shared" si="49"/>
        <v>3203960</v>
      </c>
      <c r="N3180" s="41">
        <v>44583.729166666664</v>
      </c>
      <c r="O3180" s="39">
        <v>44420350</v>
      </c>
      <c r="P3180" s="39" t="s">
        <v>52</v>
      </c>
      <c r="Q3180" s="40" t="s">
        <v>10853</v>
      </c>
      <c r="R3180" s="41">
        <v>44387</v>
      </c>
      <c r="S3180" s="39" t="s">
        <v>54</v>
      </c>
      <c r="T3180" s="68"/>
    </row>
    <row r="3181" spans="1:20" s="70" customFormat="1" x14ac:dyDescent="0.2">
      <c r="A3181" s="38">
        <v>81</v>
      </c>
      <c r="B3181" s="39" t="s">
        <v>10854</v>
      </c>
      <c r="C3181" s="39" t="s">
        <v>10855</v>
      </c>
      <c r="D3181" s="38">
        <v>407261</v>
      </c>
      <c r="E3181" s="38"/>
      <c r="F3181" s="38"/>
      <c r="G3181" s="39" t="s">
        <v>58</v>
      </c>
      <c r="H3181" s="38">
        <v>8266013403</v>
      </c>
      <c r="I3181" s="40">
        <v>9854024979</v>
      </c>
      <c r="J3181" s="2">
        <v>66253</v>
      </c>
      <c r="K3181" s="2"/>
      <c r="L3181" s="2">
        <v>0</v>
      </c>
      <c r="M3181" s="3">
        <f t="shared" si="49"/>
        <v>66253</v>
      </c>
      <c r="N3181" s="41">
        <v>44595.729166666664</v>
      </c>
      <c r="O3181" s="39">
        <v>6870383542</v>
      </c>
      <c r="P3181" s="39" t="s">
        <v>8899</v>
      </c>
      <c r="Q3181" s="40"/>
      <c r="R3181" s="41"/>
      <c r="S3181" s="42" t="s">
        <v>8901</v>
      </c>
      <c r="T3181" s="68"/>
    </row>
    <row r="3182" spans="1:20" s="70" customFormat="1" x14ac:dyDescent="0.2">
      <c r="A3182" s="38" t="s">
        <v>10856</v>
      </c>
      <c r="B3182" s="42" t="s">
        <v>10857</v>
      </c>
      <c r="C3182" s="42" t="s">
        <v>10858</v>
      </c>
      <c r="D3182" s="38">
        <v>407261</v>
      </c>
      <c r="E3182" s="38"/>
      <c r="F3182" s="38"/>
      <c r="G3182" s="42" t="s">
        <v>58</v>
      </c>
      <c r="H3182" s="38">
        <v>8266012912</v>
      </c>
      <c r="I3182" s="40">
        <v>9854024984</v>
      </c>
      <c r="J3182" s="3">
        <v>11935</v>
      </c>
      <c r="K3182" s="3"/>
      <c r="L3182" s="3">
        <v>0</v>
      </c>
      <c r="M3182" s="3">
        <f t="shared" si="49"/>
        <v>11935</v>
      </c>
      <c r="N3182" s="41">
        <v>44595.729166666664</v>
      </c>
      <c r="O3182" s="39">
        <v>6870383547</v>
      </c>
      <c r="P3182" s="42" t="s">
        <v>315</v>
      </c>
      <c r="Q3182" s="42"/>
      <c r="R3182" s="60"/>
      <c r="S3182" s="42" t="s">
        <v>243</v>
      </c>
      <c r="T3182" s="68" t="s">
        <v>506</v>
      </c>
    </row>
    <row r="3183" spans="1:20" s="70" customFormat="1" x14ac:dyDescent="0.2">
      <c r="A3183" s="38">
        <v>82</v>
      </c>
      <c r="B3183" s="39" t="s">
        <v>10859</v>
      </c>
      <c r="C3183" s="39" t="s">
        <v>10860</v>
      </c>
      <c r="D3183" s="38">
        <v>407261</v>
      </c>
      <c r="E3183" s="38"/>
      <c r="F3183" s="38"/>
      <c r="G3183" s="39" t="s">
        <v>58</v>
      </c>
      <c r="H3183" s="38">
        <v>8266013403</v>
      </c>
      <c r="I3183" s="40">
        <v>9854024971</v>
      </c>
      <c r="J3183" s="2">
        <v>65302</v>
      </c>
      <c r="K3183" s="2"/>
      <c r="L3183" s="2">
        <v>0</v>
      </c>
      <c r="M3183" s="3">
        <f t="shared" si="49"/>
        <v>65302</v>
      </c>
      <c r="N3183" s="41">
        <v>44594.729166666664</v>
      </c>
      <c r="O3183" s="39">
        <v>6870383551</v>
      </c>
      <c r="P3183" s="39" t="s">
        <v>8899</v>
      </c>
      <c r="Q3183" s="40"/>
      <c r="R3183" s="41"/>
      <c r="S3183" s="42" t="s">
        <v>8901</v>
      </c>
      <c r="T3183" s="68"/>
    </row>
    <row r="3184" spans="1:20" s="70" customFormat="1" x14ac:dyDescent="0.2">
      <c r="A3184" s="38" t="s">
        <v>10861</v>
      </c>
      <c r="B3184" s="39" t="s">
        <v>10862</v>
      </c>
      <c r="C3184" s="39" t="s">
        <v>10863</v>
      </c>
      <c r="D3184" s="38">
        <v>821552</v>
      </c>
      <c r="E3184" s="38"/>
      <c r="F3184" s="38"/>
      <c r="G3184" s="39" t="s">
        <v>7072</v>
      </c>
      <c r="H3184" s="38">
        <v>8268007271</v>
      </c>
      <c r="I3184" s="40" t="s">
        <v>10864</v>
      </c>
      <c r="J3184" s="2">
        <v>1172275.5169491528</v>
      </c>
      <c r="K3184" s="2"/>
      <c r="L3184" s="2">
        <v>211009.5930508475</v>
      </c>
      <c r="M3184" s="3">
        <f t="shared" si="49"/>
        <v>1383285.1100000003</v>
      </c>
      <c r="N3184" s="41">
        <v>44569.729166666664</v>
      </c>
      <c r="O3184" s="39">
        <v>44355644</v>
      </c>
      <c r="P3184" s="39" t="s">
        <v>52</v>
      </c>
      <c r="Q3184" s="40" t="s">
        <v>10865</v>
      </c>
      <c r="R3184" s="41">
        <v>44609</v>
      </c>
      <c r="S3184" s="39" t="s">
        <v>54</v>
      </c>
      <c r="T3184" s="68"/>
    </row>
    <row r="3185" spans="1:20" s="70" customFormat="1" x14ac:dyDescent="0.2">
      <c r="A3185" s="38" t="s">
        <v>10866</v>
      </c>
      <c r="B3185" s="39" t="s">
        <v>10867</v>
      </c>
      <c r="C3185" s="39" t="s">
        <v>10868</v>
      </c>
      <c r="D3185" s="38">
        <v>821552</v>
      </c>
      <c r="E3185" s="38"/>
      <c r="F3185" s="38"/>
      <c r="G3185" s="39" t="s">
        <v>7072</v>
      </c>
      <c r="H3185" s="38">
        <v>8268007271</v>
      </c>
      <c r="I3185" s="40" t="s">
        <v>10869</v>
      </c>
      <c r="J3185" s="2">
        <v>1041200</v>
      </c>
      <c r="K3185" s="2"/>
      <c r="L3185" s="2">
        <v>187416</v>
      </c>
      <c r="M3185" s="3">
        <f t="shared" si="49"/>
        <v>1228616</v>
      </c>
      <c r="N3185" s="41">
        <v>44537.729166666664</v>
      </c>
      <c r="O3185" s="39">
        <v>44355666</v>
      </c>
      <c r="P3185" s="39" t="s">
        <v>52</v>
      </c>
      <c r="Q3185" s="40" t="s">
        <v>10865</v>
      </c>
      <c r="R3185" s="41">
        <v>44609</v>
      </c>
      <c r="S3185" s="39" t="s">
        <v>54</v>
      </c>
      <c r="T3185" s="68"/>
    </row>
    <row r="3186" spans="1:20" s="70" customFormat="1" x14ac:dyDescent="0.2">
      <c r="A3186" s="38" t="s">
        <v>10870</v>
      </c>
      <c r="B3186" s="39" t="s">
        <v>10871</v>
      </c>
      <c r="C3186" s="39" t="s">
        <v>10872</v>
      </c>
      <c r="D3186" s="38">
        <v>812140</v>
      </c>
      <c r="E3186" s="38"/>
      <c r="F3186" s="38"/>
      <c r="G3186" s="42" t="s">
        <v>446</v>
      </c>
      <c r="H3186" s="38">
        <v>8268007979</v>
      </c>
      <c r="I3186" s="40" t="s">
        <v>10873</v>
      </c>
      <c r="J3186" s="2">
        <v>147625.42372881356</v>
      </c>
      <c r="K3186" s="2"/>
      <c r="L3186" s="2">
        <v>26572.576271186441</v>
      </c>
      <c r="M3186" s="3">
        <f t="shared" si="49"/>
        <v>174198</v>
      </c>
      <c r="N3186" s="41">
        <v>44581</v>
      </c>
      <c r="O3186" s="39">
        <v>44355717</v>
      </c>
      <c r="P3186" s="39" t="s">
        <v>52</v>
      </c>
      <c r="Q3186" s="40"/>
      <c r="R3186" s="41"/>
      <c r="S3186" s="39" t="s">
        <v>54</v>
      </c>
      <c r="T3186" s="68"/>
    </row>
    <row r="3187" spans="1:20" s="70" customFormat="1" x14ac:dyDescent="0.2">
      <c r="A3187" s="38" t="s">
        <v>10874</v>
      </c>
      <c r="B3187" s="39" t="s">
        <v>10875</v>
      </c>
      <c r="C3187" s="39" t="s">
        <v>10876</v>
      </c>
      <c r="D3187" s="38">
        <v>128494</v>
      </c>
      <c r="E3187" s="38"/>
      <c r="F3187" s="38"/>
      <c r="G3187" s="39" t="s">
        <v>7230</v>
      </c>
      <c r="H3187" s="38">
        <v>8266012838</v>
      </c>
      <c r="I3187" s="40" t="s">
        <v>10877</v>
      </c>
      <c r="J3187" s="2">
        <v>36691.525423728817</v>
      </c>
      <c r="K3187" s="2"/>
      <c r="L3187" s="2">
        <v>6604.4745762711873</v>
      </c>
      <c r="M3187" s="3">
        <f t="shared" si="49"/>
        <v>43296.000000000007</v>
      </c>
      <c r="N3187" s="41">
        <v>44585.729166666664</v>
      </c>
      <c r="O3187" s="39">
        <v>6870383712</v>
      </c>
      <c r="P3187" s="39" t="s">
        <v>52</v>
      </c>
      <c r="Q3187" s="40" t="s">
        <v>10878</v>
      </c>
      <c r="R3187" s="41">
        <v>44640</v>
      </c>
      <c r="S3187" s="39" t="s">
        <v>54</v>
      </c>
      <c r="T3187" s="68"/>
    </row>
    <row r="3188" spans="1:20" s="70" customFormat="1" x14ac:dyDescent="0.2">
      <c r="A3188" s="38" t="s">
        <v>10879</v>
      </c>
      <c r="B3188" s="39" t="s">
        <v>10880</v>
      </c>
      <c r="C3188" s="39" t="s">
        <v>10881</v>
      </c>
      <c r="D3188" s="38">
        <v>503163</v>
      </c>
      <c r="E3188" s="38"/>
      <c r="F3188" s="38"/>
      <c r="G3188" s="39" t="s">
        <v>10882</v>
      </c>
      <c r="H3188" s="38">
        <v>8266013468</v>
      </c>
      <c r="I3188" s="40" t="s">
        <v>10883</v>
      </c>
      <c r="J3188" s="2">
        <v>6583.0508474576272</v>
      </c>
      <c r="K3188" s="2"/>
      <c r="L3188" s="2">
        <v>1184.9491525423728</v>
      </c>
      <c r="M3188" s="3">
        <f t="shared" si="49"/>
        <v>7768</v>
      </c>
      <c r="N3188" s="41">
        <v>44585.729166666664</v>
      </c>
      <c r="O3188" s="39">
        <v>6870383719</v>
      </c>
      <c r="P3188" s="39" t="s">
        <v>3282</v>
      </c>
      <c r="Q3188" s="40" t="s">
        <v>10884</v>
      </c>
      <c r="R3188" s="41">
        <v>44648</v>
      </c>
      <c r="S3188" s="42" t="s">
        <v>2417</v>
      </c>
      <c r="T3188" s="68"/>
    </row>
    <row r="3189" spans="1:20" s="70" customFormat="1" x14ac:dyDescent="0.2">
      <c r="A3189" s="38" t="s">
        <v>10885</v>
      </c>
      <c r="B3189" s="39" t="s">
        <v>10886</v>
      </c>
      <c r="C3189" s="39" t="s">
        <v>10887</v>
      </c>
      <c r="D3189" s="38">
        <v>104990</v>
      </c>
      <c r="E3189" s="38"/>
      <c r="F3189" s="38"/>
      <c r="G3189" s="39" t="s">
        <v>10888</v>
      </c>
      <c r="H3189" s="38">
        <v>8266013466</v>
      </c>
      <c r="I3189" s="40">
        <v>931</v>
      </c>
      <c r="J3189" s="2">
        <v>57033.050847457627</v>
      </c>
      <c r="K3189" s="2"/>
      <c r="L3189" s="2">
        <v>10265.949152542373</v>
      </c>
      <c r="M3189" s="3">
        <f t="shared" si="49"/>
        <v>67299</v>
      </c>
      <c r="N3189" s="41">
        <v>44590.729166666664</v>
      </c>
      <c r="O3189" s="39">
        <v>6870383741</v>
      </c>
      <c r="P3189" s="39" t="s">
        <v>3282</v>
      </c>
      <c r="Q3189" s="40">
        <v>202230397423</v>
      </c>
      <c r="R3189" s="41">
        <v>44616</v>
      </c>
      <c r="S3189" s="42" t="s">
        <v>2417</v>
      </c>
      <c r="T3189" s="68"/>
    </row>
    <row r="3190" spans="1:20" s="70" customFormat="1" x14ac:dyDescent="0.2">
      <c r="A3190" s="38" t="s">
        <v>10889</v>
      </c>
      <c r="B3190" s="42" t="s">
        <v>10890</v>
      </c>
      <c r="C3190" s="42" t="s">
        <v>10891</v>
      </c>
      <c r="D3190" s="38">
        <v>123859</v>
      </c>
      <c r="E3190" s="38"/>
      <c r="F3190" s="38"/>
      <c r="G3190" s="42" t="s">
        <v>3842</v>
      </c>
      <c r="H3190" s="38">
        <v>8266013049</v>
      </c>
      <c r="I3190" s="40" t="s">
        <v>10892</v>
      </c>
      <c r="J3190" s="3">
        <v>183455.93220338985</v>
      </c>
      <c r="K3190" s="3"/>
      <c r="L3190" s="3">
        <v>33022.067796610172</v>
      </c>
      <c r="M3190" s="3">
        <f t="shared" si="49"/>
        <v>216478.00000000003</v>
      </c>
      <c r="N3190" s="41">
        <v>44594.729166666664</v>
      </c>
      <c r="O3190" s="39">
        <v>6870383752</v>
      </c>
      <c r="P3190" s="42" t="s">
        <v>315</v>
      </c>
      <c r="Q3190" s="42" t="s">
        <v>10893</v>
      </c>
      <c r="R3190" s="60">
        <v>44626</v>
      </c>
      <c r="S3190" s="42" t="s">
        <v>243</v>
      </c>
      <c r="T3190" s="68"/>
    </row>
    <row r="3191" spans="1:20" s="70" customFormat="1" x14ac:dyDescent="0.2">
      <c r="A3191" s="38" t="s">
        <v>10894</v>
      </c>
      <c r="B3191" s="42" t="s">
        <v>10895</v>
      </c>
      <c r="C3191" s="42" t="s">
        <v>10896</v>
      </c>
      <c r="D3191" s="38">
        <v>808131</v>
      </c>
      <c r="E3191" s="38"/>
      <c r="F3191" s="38"/>
      <c r="G3191" s="42" t="s">
        <v>1843</v>
      </c>
      <c r="H3191" s="38">
        <v>8268007964</v>
      </c>
      <c r="I3191" s="40" t="s">
        <v>10897</v>
      </c>
      <c r="J3191" s="3">
        <v>88082.17</v>
      </c>
      <c r="K3191" s="3"/>
      <c r="L3191" s="3">
        <v>15854.83</v>
      </c>
      <c r="M3191" s="3">
        <f t="shared" si="49"/>
        <v>103937</v>
      </c>
      <c r="N3191" s="41">
        <v>44587.729166666664</v>
      </c>
      <c r="O3191" s="39">
        <v>44356203</v>
      </c>
      <c r="P3191" s="42" t="s">
        <v>315</v>
      </c>
      <c r="Q3191" s="42" t="s">
        <v>10898</v>
      </c>
      <c r="R3191" s="60">
        <v>44635</v>
      </c>
      <c r="S3191" s="42" t="s">
        <v>243</v>
      </c>
      <c r="T3191" s="68"/>
    </row>
    <row r="3192" spans="1:20" s="70" customFormat="1" x14ac:dyDescent="0.2">
      <c r="A3192" s="38" t="s">
        <v>10899</v>
      </c>
      <c r="B3192" s="42" t="s">
        <v>10900</v>
      </c>
      <c r="C3192" s="42" t="s">
        <v>10901</v>
      </c>
      <c r="D3192" s="38">
        <v>814805</v>
      </c>
      <c r="E3192" s="38"/>
      <c r="F3192" s="38"/>
      <c r="G3192" s="42" t="s">
        <v>111</v>
      </c>
      <c r="H3192" s="38">
        <v>8268008114</v>
      </c>
      <c r="I3192" s="40">
        <v>4212</v>
      </c>
      <c r="J3192" s="3">
        <v>11825</v>
      </c>
      <c r="K3192" s="3"/>
      <c r="L3192" s="3">
        <v>2128.5</v>
      </c>
      <c r="M3192" s="3">
        <f t="shared" si="49"/>
        <v>13953.5</v>
      </c>
      <c r="N3192" s="41">
        <v>44603.729166666664</v>
      </c>
      <c r="O3192" s="39">
        <v>44356228</v>
      </c>
      <c r="P3192" s="42" t="s">
        <v>315</v>
      </c>
      <c r="Q3192" s="42" t="s">
        <v>10902</v>
      </c>
      <c r="R3192" s="60">
        <v>44611</v>
      </c>
      <c r="S3192" s="42" t="s">
        <v>243</v>
      </c>
      <c r="T3192" s="68"/>
    </row>
    <row r="3193" spans="1:20" s="70" customFormat="1" x14ac:dyDescent="0.2">
      <c r="A3193" s="38" t="s">
        <v>10903</v>
      </c>
      <c r="B3193" s="39" t="s">
        <v>10904</v>
      </c>
      <c r="C3193" s="39" t="s">
        <v>10905</v>
      </c>
      <c r="D3193" s="38">
        <v>815539</v>
      </c>
      <c r="E3193" s="38"/>
      <c r="F3193" s="38"/>
      <c r="G3193" s="42" t="s">
        <v>1640</v>
      </c>
      <c r="H3193" s="38">
        <v>8268007524</v>
      </c>
      <c r="I3193" s="40" t="s">
        <v>10906</v>
      </c>
      <c r="J3193" s="2">
        <v>65363.5593220339</v>
      </c>
      <c r="K3193" s="2"/>
      <c r="L3193" s="2">
        <v>11765.440677966102</v>
      </c>
      <c r="M3193" s="3">
        <f t="shared" si="49"/>
        <v>77129</v>
      </c>
      <c r="N3193" s="41">
        <v>44582.729166666664</v>
      </c>
      <c r="O3193" s="39">
        <v>44357427</v>
      </c>
      <c r="P3193" s="39" t="s">
        <v>52</v>
      </c>
      <c r="Q3193" s="40" t="s">
        <v>10907</v>
      </c>
      <c r="R3193" s="41">
        <v>44616</v>
      </c>
      <c r="S3193" s="39" t="s">
        <v>54</v>
      </c>
      <c r="T3193" s="68"/>
    </row>
    <row r="3194" spans="1:20" s="70" customFormat="1" x14ac:dyDescent="0.2">
      <c r="A3194" s="38" t="s">
        <v>10908</v>
      </c>
      <c r="B3194" s="39" t="s">
        <v>10909</v>
      </c>
      <c r="C3194" s="39" t="s">
        <v>10910</v>
      </c>
      <c r="D3194" s="38">
        <v>919962</v>
      </c>
      <c r="E3194" s="1" t="s">
        <v>23071</v>
      </c>
      <c r="F3194" s="1"/>
      <c r="G3194" s="39" t="s">
        <v>6950</v>
      </c>
      <c r="H3194" s="38">
        <v>8263000121</v>
      </c>
      <c r="I3194" s="40" t="s">
        <v>10911</v>
      </c>
      <c r="J3194" s="3">
        <v>941270.4</v>
      </c>
      <c r="K3194" s="3"/>
      <c r="L3194" s="2">
        <v>169428.6</v>
      </c>
      <c r="M3194" s="3">
        <f t="shared" si="49"/>
        <v>1110699</v>
      </c>
      <c r="N3194" s="41">
        <v>44588.729166666664</v>
      </c>
      <c r="O3194" s="39">
        <v>6870384664</v>
      </c>
      <c r="P3194" s="39" t="s">
        <v>3282</v>
      </c>
      <c r="Q3194" s="40">
        <v>203056771909</v>
      </c>
      <c r="R3194" s="41">
        <v>44626</v>
      </c>
      <c r="S3194" s="42" t="s">
        <v>2417</v>
      </c>
      <c r="T3194" s="68"/>
    </row>
    <row r="3195" spans="1:20" s="70" customFormat="1" x14ac:dyDescent="0.2">
      <c r="A3195" s="38" t="s">
        <v>10912</v>
      </c>
      <c r="B3195" s="39" t="s">
        <v>10913</v>
      </c>
      <c r="C3195" s="39" t="s">
        <v>10914</v>
      </c>
      <c r="D3195" s="38">
        <v>919962</v>
      </c>
      <c r="E3195" s="38" t="s">
        <v>23069</v>
      </c>
      <c r="F3195" s="38"/>
      <c r="G3195" s="39" t="s">
        <v>6950</v>
      </c>
      <c r="H3195" s="38">
        <v>8268006324</v>
      </c>
      <c r="I3195" s="40" t="s">
        <v>10915</v>
      </c>
      <c r="J3195" s="3">
        <v>3114604.14</v>
      </c>
      <c r="K3195" s="3"/>
      <c r="L3195" s="2">
        <v>560628.86</v>
      </c>
      <c r="M3195" s="3">
        <f t="shared" si="49"/>
        <v>3675233</v>
      </c>
      <c r="N3195" s="41">
        <v>44595.729166666664</v>
      </c>
      <c r="O3195" s="39">
        <v>44369293</v>
      </c>
      <c r="P3195" s="39" t="s">
        <v>3282</v>
      </c>
      <c r="Q3195" s="40">
        <v>202253657660</v>
      </c>
      <c r="R3195" s="41">
        <v>44618</v>
      </c>
      <c r="S3195" s="42" t="s">
        <v>2417</v>
      </c>
      <c r="T3195" s="68"/>
    </row>
    <row r="3196" spans="1:20" s="70" customFormat="1" x14ac:dyDescent="0.2">
      <c r="A3196" s="38" t="s">
        <v>10916</v>
      </c>
      <c r="B3196" s="42" t="s">
        <v>10917</v>
      </c>
      <c r="C3196" s="42" t="s">
        <v>10918</v>
      </c>
      <c r="D3196" s="38">
        <v>406359</v>
      </c>
      <c r="E3196" s="38"/>
      <c r="F3196" s="38"/>
      <c r="G3196" s="42" t="s">
        <v>7204</v>
      </c>
      <c r="H3196" s="38">
        <v>8263000098</v>
      </c>
      <c r="I3196" s="40">
        <v>271600032105</v>
      </c>
      <c r="J3196" s="3">
        <v>28300</v>
      </c>
      <c r="K3196" s="3"/>
      <c r="L3196" s="3">
        <v>5094</v>
      </c>
      <c r="M3196" s="3">
        <f t="shared" si="49"/>
        <v>33394</v>
      </c>
      <c r="N3196" s="41">
        <v>44573.729166666664</v>
      </c>
      <c r="O3196" s="39">
        <v>6870397503</v>
      </c>
      <c r="P3196" s="42" t="s">
        <v>315</v>
      </c>
      <c r="Q3196" s="42" t="s">
        <v>10919</v>
      </c>
      <c r="R3196" s="60">
        <v>44618</v>
      </c>
      <c r="S3196" s="42" t="s">
        <v>243</v>
      </c>
      <c r="T3196" s="68"/>
    </row>
    <row r="3197" spans="1:20" s="70" customFormat="1" x14ac:dyDescent="0.2">
      <c r="A3197" s="38" t="s">
        <v>1434</v>
      </c>
      <c r="B3197" s="42"/>
      <c r="C3197" s="42"/>
      <c r="D3197" s="38"/>
      <c r="E3197" s="38"/>
      <c r="F3197" s="38"/>
      <c r="G3197" s="42" t="s">
        <v>1435</v>
      </c>
      <c r="H3197" s="38"/>
      <c r="I3197" s="40" t="s">
        <v>10920</v>
      </c>
      <c r="J3197" s="3">
        <v>193.58</v>
      </c>
      <c r="K3197" s="3"/>
      <c r="L3197" s="3"/>
      <c r="M3197" s="3">
        <f t="shared" si="49"/>
        <v>193.58</v>
      </c>
      <c r="N3197" s="41">
        <v>44608</v>
      </c>
      <c r="O3197" s="39"/>
      <c r="P3197" s="42"/>
      <c r="Q3197" s="42"/>
      <c r="R3197" s="60"/>
      <c r="S3197" s="42" t="s">
        <v>243</v>
      </c>
      <c r="T3197" s="68"/>
    </row>
    <row r="3198" spans="1:20" s="70" customFormat="1" x14ac:dyDescent="0.2">
      <c r="A3198" s="38" t="s">
        <v>1434</v>
      </c>
      <c r="B3198" s="42"/>
      <c r="C3198" s="42"/>
      <c r="D3198" s="38"/>
      <c r="E3198" s="38"/>
      <c r="F3198" s="38"/>
      <c r="G3198" s="42" t="s">
        <v>1435</v>
      </c>
      <c r="H3198" s="38"/>
      <c r="I3198" s="40" t="s">
        <v>10920</v>
      </c>
      <c r="J3198" s="3">
        <v>1134.97</v>
      </c>
      <c r="K3198" s="3"/>
      <c r="L3198" s="3"/>
      <c r="M3198" s="3">
        <f t="shared" si="49"/>
        <v>1134.97</v>
      </c>
      <c r="N3198" s="41">
        <v>44608</v>
      </c>
      <c r="O3198" s="39"/>
      <c r="P3198" s="42"/>
      <c r="Q3198" s="42"/>
      <c r="R3198" s="60"/>
      <c r="S3198" s="42" t="s">
        <v>243</v>
      </c>
      <c r="T3198" s="68"/>
    </row>
    <row r="3199" spans="1:20" s="70" customFormat="1" x14ac:dyDescent="0.2">
      <c r="A3199" s="38">
        <v>83</v>
      </c>
      <c r="B3199" s="39" t="s">
        <v>10921</v>
      </c>
      <c r="C3199" s="39" t="s">
        <v>10922</v>
      </c>
      <c r="D3199" s="38">
        <v>407261</v>
      </c>
      <c r="E3199" s="38"/>
      <c r="F3199" s="38"/>
      <c r="G3199" s="39" t="s">
        <v>58</v>
      </c>
      <c r="H3199" s="38">
        <v>8266013403</v>
      </c>
      <c r="I3199" s="40">
        <v>9854025061</v>
      </c>
      <c r="J3199" s="2">
        <v>65584.42</v>
      </c>
      <c r="K3199" s="2"/>
      <c r="L3199" s="2">
        <v>0</v>
      </c>
      <c r="M3199" s="3">
        <f t="shared" si="49"/>
        <v>65584.42</v>
      </c>
      <c r="N3199" s="41">
        <v>44600.729166666664</v>
      </c>
      <c r="O3199" s="39">
        <v>6870385426</v>
      </c>
      <c r="P3199" s="39" t="s">
        <v>8899</v>
      </c>
      <c r="Q3199" s="40"/>
      <c r="R3199" s="41"/>
      <c r="S3199" s="42" t="s">
        <v>8901</v>
      </c>
      <c r="T3199" s="68"/>
    </row>
    <row r="3200" spans="1:20" s="70" customFormat="1" x14ac:dyDescent="0.2">
      <c r="A3200" s="38">
        <v>84</v>
      </c>
      <c r="B3200" s="39" t="s">
        <v>10923</v>
      </c>
      <c r="C3200" s="39" t="s">
        <v>10924</v>
      </c>
      <c r="D3200" s="38">
        <v>407261</v>
      </c>
      <c r="E3200" s="38"/>
      <c r="F3200" s="38"/>
      <c r="G3200" s="39" t="s">
        <v>58</v>
      </c>
      <c r="H3200" s="38">
        <v>8266013403</v>
      </c>
      <c r="I3200" s="40">
        <v>9854025080</v>
      </c>
      <c r="J3200" s="2">
        <v>66921.31</v>
      </c>
      <c r="K3200" s="2"/>
      <c r="L3200" s="2">
        <v>0</v>
      </c>
      <c r="M3200" s="3">
        <f t="shared" si="49"/>
        <v>66921.31</v>
      </c>
      <c r="N3200" s="41">
        <v>44601.729166666664</v>
      </c>
      <c r="O3200" s="39">
        <v>6870385431</v>
      </c>
      <c r="P3200" s="39" t="s">
        <v>8899</v>
      </c>
      <c r="Q3200" s="40"/>
      <c r="R3200" s="41"/>
      <c r="S3200" s="42" t="s">
        <v>8901</v>
      </c>
      <c r="T3200" s="68"/>
    </row>
    <row r="3201" spans="1:20" s="70" customFormat="1" x14ac:dyDescent="0.2">
      <c r="A3201" s="38" t="s">
        <v>63</v>
      </c>
      <c r="B3201" s="1"/>
      <c r="C3201" s="1"/>
      <c r="D3201" s="51"/>
      <c r="E3201" s="38"/>
      <c r="F3201" s="51"/>
      <c r="G3201" s="52" t="s">
        <v>64</v>
      </c>
      <c r="H3201" s="53"/>
      <c r="I3201" s="54" t="s">
        <v>10925</v>
      </c>
      <c r="J3201" s="35">
        <v>1877.33</v>
      </c>
      <c r="K3201" s="1"/>
      <c r="L3201" s="1"/>
      <c r="M3201" s="3">
        <f t="shared" si="49"/>
        <v>1877.33</v>
      </c>
      <c r="N3201" s="41">
        <v>44609</v>
      </c>
      <c r="O3201" s="56"/>
      <c r="P3201" s="1"/>
      <c r="Q3201" s="1"/>
      <c r="R3201" s="57"/>
      <c r="S3201" s="39" t="s">
        <v>54</v>
      </c>
      <c r="T3201" s="68"/>
    </row>
    <row r="3202" spans="1:20" s="70" customFormat="1" x14ac:dyDescent="0.2">
      <c r="A3202" s="38" t="s">
        <v>63</v>
      </c>
      <c r="B3202" s="1"/>
      <c r="C3202" s="1"/>
      <c r="D3202" s="51"/>
      <c r="E3202" s="38"/>
      <c r="F3202" s="51"/>
      <c r="G3202" s="52" t="s">
        <v>64</v>
      </c>
      <c r="H3202" s="53"/>
      <c r="I3202" s="54" t="s">
        <v>10925</v>
      </c>
      <c r="J3202" s="35">
        <v>560</v>
      </c>
      <c r="K3202" s="1"/>
      <c r="L3202" s="1"/>
      <c r="M3202" s="3">
        <f t="shared" si="49"/>
        <v>560</v>
      </c>
      <c r="N3202" s="41">
        <v>44609</v>
      </c>
      <c r="O3202" s="56"/>
      <c r="P3202" s="1"/>
      <c r="Q3202" s="1"/>
      <c r="R3202" s="57"/>
      <c r="S3202" s="39" t="s">
        <v>54</v>
      </c>
      <c r="T3202" s="68"/>
    </row>
    <row r="3203" spans="1:20" s="70" customFormat="1" x14ac:dyDescent="0.2">
      <c r="A3203" s="38" t="s">
        <v>63</v>
      </c>
      <c r="B3203" s="1"/>
      <c r="C3203" s="1"/>
      <c r="D3203" s="51"/>
      <c r="E3203" s="38"/>
      <c r="F3203" s="51"/>
      <c r="G3203" s="52" t="s">
        <v>64</v>
      </c>
      <c r="H3203" s="53"/>
      <c r="I3203" s="54" t="s">
        <v>10926</v>
      </c>
      <c r="J3203" s="35">
        <v>1120</v>
      </c>
      <c r="K3203" s="1"/>
      <c r="L3203" s="1"/>
      <c r="M3203" s="3">
        <f t="shared" si="49"/>
        <v>1120</v>
      </c>
      <c r="N3203" s="41">
        <v>44609</v>
      </c>
      <c r="O3203" s="56"/>
      <c r="P3203" s="1"/>
      <c r="Q3203" s="1"/>
      <c r="R3203" s="57"/>
      <c r="S3203" s="39" t="s">
        <v>54</v>
      </c>
      <c r="T3203" s="68"/>
    </row>
    <row r="3204" spans="1:20" s="70" customFormat="1" x14ac:dyDescent="0.2">
      <c r="A3204" s="38" t="s">
        <v>63</v>
      </c>
      <c r="B3204" s="1"/>
      <c r="C3204" s="1"/>
      <c r="D3204" s="51"/>
      <c r="E3204" s="38"/>
      <c r="F3204" s="51"/>
      <c r="G3204" s="52" t="s">
        <v>64</v>
      </c>
      <c r="H3204" s="53"/>
      <c r="I3204" s="54" t="s">
        <v>10927</v>
      </c>
      <c r="J3204" s="35">
        <v>560</v>
      </c>
      <c r="K3204" s="1"/>
      <c r="L3204" s="1"/>
      <c r="M3204" s="3">
        <f t="shared" si="49"/>
        <v>560</v>
      </c>
      <c r="N3204" s="41">
        <v>44609</v>
      </c>
      <c r="O3204" s="56"/>
      <c r="P3204" s="1"/>
      <c r="Q3204" s="1"/>
      <c r="R3204" s="57"/>
      <c r="S3204" s="39" t="s">
        <v>54</v>
      </c>
      <c r="T3204" s="68"/>
    </row>
    <row r="3205" spans="1:20" s="70" customFormat="1" x14ac:dyDescent="0.2">
      <c r="A3205" s="38" t="s">
        <v>63</v>
      </c>
      <c r="B3205" s="1"/>
      <c r="C3205" s="1"/>
      <c r="D3205" s="51"/>
      <c r="E3205" s="38"/>
      <c r="F3205" s="51"/>
      <c r="G3205" s="52" t="s">
        <v>64</v>
      </c>
      <c r="H3205" s="53"/>
      <c r="I3205" s="54" t="s">
        <v>10928</v>
      </c>
      <c r="J3205" s="35">
        <v>560</v>
      </c>
      <c r="K3205" s="1"/>
      <c r="L3205" s="1"/>
      <c r="M3205" s="3">
        <f t="shared" si="49"/>
        <v>560</v>
      </c>
      <c r="N3205" s="41">
        <v>44609</v>
      </c>
      <c r="O3205" s="56"/>
      <c r="P3205" s="1"/>
      <c r="Q3205" s="1"/>
      <c r="R3205" s="57"/>
      <c r="S3205" s="39" t="s">
        <v>54</v>
      </c>
      <c r="T3205" s="68"/>
    </row>
    <row r="3206" spans="1:20" s="70" customFormat="1" x14ac:dyDescent="0.2">
      <c r="A3206" s="38" t="s">
        <v>63</v>
      </c>
      <c r="B3206" s="1"/>
      <c r="C3206" s="1"/>
      <c r="D3206" s="51"/>
      <c r="E3206" s="38"/>
      <c r="F3206" s="51"/>
      <c r="G3206" s="52" t="s">
        <v>64</v>
      </c>
      <c r="H3206" s="53"/>
      <c r="I3206" s="54" t="s">
        <v>10929</v>
      </c>
      <c r="J3206" s="35">
        <v>560</v>
      </c>
      <c r="K3206" s="1"/>
      <c r="L3206" s="1"/>
      <c r="M3206" s="3">
        <f t="shared" ref="M3206:M3269" si="50">SUM(J3206:L3206)</f>
        <v>560</v>
      </c>
      <c r="N3206" s="41">
        <v>44609</v>
      </c>
      <c r="O3206" s="56"/>
      <c r="P3206" s="1"/>
      <c r="Q3206" s="1"/>
      <c r="R3206" s="57"/>
      <c r="S3206" s="39" t="s">
        <v>54</v>
      </c>
      <c r="T3206" s="68"/>
    </row>
    <row r="3207" spans="1:20" s="70" customFormat="1" x14ac:dyDescent="0.2">
      <c r="A3207" s="38" t="s">
        <v>6167</v>
      </c>
      <c r="B3207" s="1"/>
      <c r="C3207" s="1"/>
      <c r="D3207" s="51"/>
      <c r="E3207" s="38"/>
      <c r="F3207" s="51"/>
      <c r="G3207" s="39" t="s">
        <v>6168</v>
      </c>
      <c r="H3207" s="53"/>
      <c r="I3207" s="54" t="s">
        <v>10930</v>
      </c>
      <c r="J3207" s="35">
        <v>560</v>
      </c>
      <c r="K3207" s="1"/>
      <c r="L3207" s="1"/>
      <c r="M3207" s="3">
        <f t="shared" si="50"/>
        <v>560</v>
      </c>
      <c r="N3207" s="63"/>
      <c r="O3207" s="56"/>
      <c r="P3207" s="1"/>
      <c r="Q3207" s="1"/>
      <c r="R3207" s="57"/>
      <c r="S3207" s="42" t="s">
        <v>2417</v>
      </c>
      <c r="T3207" s="68"/>
    </row>
    <row r="3208" spans="1:20" s="70" customFormat="1" x14ac:dyDescent="0.2">
      <c r="A3208" s="38" t="s">
        <v>6167</v>
      </c>
      <c r="B3208" s="1"/>
      <c r="C3208" s="1"/>
      <c r="D3208" s="51"/>
      <c r="E3208" s="38"/>
      <c r="F3208" s="51"/>
      <c r="G3208" s="39" t="s">
        <v>6168</v>
      </c>
      <c r="H3208" s="53"/>
      <c r="I3208" s="54" t="s">
        <v>10931</v>
      </c>
      <c r="J3208" s="35">
        <v>560</v>
      </c>
      <c r="K3208" s="1"/>
      <c r="L3208" s="1"/>
      <c r="M3208" s="3">
        <f t="shared" si="50"/>
        <v>560</v>
      </c>
      <c r="N3208" s="63"/>
      <c r="O3208" s="56"/>
      <c r="P3208" s="1"/>
      <c r="Q3208" s="1"/>
      <c r="R3208" s="57"/>
      <c r="S3208" s="42" t="s">
        <v>2417</v>
      </c>
      <c r="T3208" s="68"/>
    </row>
    <row r="3209" spans="1:20" s="70" customFormat="1" x14ac:dyDescent="0.2">
      <c r="A3209" s="38" t="s">
        <v>10932</v>
      </c>
      <c r="B3209" s="42" t="s">
        <v>10933</v>
      </c>
      <c r="C3209" s="42" t="s">
        <v>10934</v>
      </c>
      <c r="D3209" s="38">
        <v>300286</v>
      </c>
      <c r="E3209" s="38"/>
      <c r="F3209" s="38"/>
      <c r="G3209" s="42" t="s">
        <v>3944</v>
      </c>
      <c r="H3209" s="38">
        <v>8263000075</v>
      </c>
      <c r="I3209" s="40">
        <v>712727032</v>
      </c>
      <c r="J3209" s="3">
        <v>1415000</v>
      </c>
      <c r="K3209" s="3"/>
      <c r="L3209" s="3">
        <v>254700</v>
      </c>
      <c r="M3209" s="3">
        <f t="shared" si="50"/>
        <v>1669700</v>
      </c>
      <c r="N3209" s="41">
        <v>44439.729166666664</v>
      </c>
      <c r="O3209" s="39">
        <v>6870387785</v>
      </c>
      <c r="P3209" s="42" t="s">
        <v>315</v>
      </c>
      <c r="Q3209" s="42" t="s">
        <v>10935</v>
      </c>
      <c r="R3209" s="60">
        <v>44611</v>
      </c>
      <c r="S3209" s="42" t="s">
        <v>243</v>
      </c>
      <c r="T3209" s="68"/>
    </row>
    <row r="3210" spans="1:20" s="70" customFormat="1" x14ac:dyDescent="0.2">
      <c r="A3210" s="38" t="s">
        <v>10936</v>
      </c>
      <c r="B3210" s="42"/>
      <c r="C3210" s="42">
        <v>408038</v>
      </c>
      <c r="D3210" s="38">
        <v>408038</v>
      </c>
      <c r="E3210" s="38"/>
      <c r="F3210" s="38"/>
      <c r="G3210" s="39" t="s">
        <v>6647</v>
      </c>
      <c r="H3210" s="38">
        <v>8263000182</v>
      </c>
      <c r="I3210" s="40" t="s">
        <v>10937</v>
      </c>
      <c r="J3210" s="3">
        <v>-3029.2</v>
      </c>
      <c r="K3210" s="3"/>
      <c r="L3210" s="3">
        <v>-545.25599999999997</v>
      </c>
      <c r="M3210" s="3">
        <f t="shared" si="50"/>
        <v>-3574.4559999999997</v>
      </c>
      <c r="N3210" s="41">
        <v>44610</v>
      </c>
      <c r="O3210" s="39"/>
      <c r="P3210" s="42" t="s">
        <v>315</v>
      </c>
      <c r="Q3210" s="42"/>
      <c r="R3210" s="60"/>
      <c r="S3210" s="42" t="s">
        <v>243</v>
      </c>
      <c r="T3210" s="68"/>
    </row>
    <row r="3211" spans="1:20" s="70" customFormat="1" x14ac:dyDescent="0.2">
      <c r="A3211" s="38" t="s">
        <v>63</v>
      </c>
      <c r="B3211" s="1"/>
      <c r="C3211" s="1"/>
      <c r="D3211" s="51"/>
      <c r="E3211" s="38"/>
      <c r="F3211" s="51"/>
      <c r="G3211" s="52" t="s">
        <v>64</v>
      </c>
      <c r="H3211" s="53"/>
      <c r="I3211" s="54" t="s">
        <v>10938</v>
      </c>
      <c r="J3211" s="35">
        <v>8900</v>
      </c>
      <c r="K3211" s="1"/>
      <c r="L3211" s="1"/>
      <c r="M3211" s="3">
        <f t="shared" si="50"/>
        <v>8900</v>
      </c>
      <c r="N3211" s="41">
        <v>44610</v>
      </c>
      <c r="O3211" s="56"/>
      <c r="P3211" s="1"/>
      <c r="Q3211" s="1"/>
      <c r="R3211" s="57"/>
      <c r="S3211" s="39" t="s">
        <v>54</v>
      </c>
      <c r="T3211" s="68"/>
    </row>
    <row r="3212" spans="1:20" s="70" customFormat="1" x14ac:dyDescent="0.2">
      <c r="A3212" s="38" t="s">
        <v>63</v>
      </c>
      <c r="B3212" s="1"/>
      <c r="C3212" s="1"/>
      <c r="D3212" s="51"/>
      <c r="E3212" s="38"/>
      <c r="F3212" s="51"/>
      <c r="G3212" s="52" t="s">
        <v>64</v>
      </c>
      <c r="H3212" s="53"/>
      <c r="I3212" s="54" t="s">
        <v>10939</v>
      </c>
      <c r="J3212" s="35">
        <v>2411.37</v>
      </c>
      <c r="K3212" s="1"/>
      <c r="L3212" s="1"/>
      <c r="M3212" s="3">
        <f t="shared" si="50"/>
        <v>2411.37</v>
      </c>
      <c r="N3212" s="41">
        <v>44610</v>
      </c>
      <c r="O3212" s="56"/>
      <c r="P3212" s="1"/>
      <c r="Q3212" s="1"/>
      <c r="R3212" s="57"/>
      <c r="S3212" s="39" t="s">
        <v>54</v>
      </c>
      <c r="T3212" s="68"/>
    </row>
    <row r="3213" spans="1:20" s="70" customFormat="1" x14ac:dyDescent="0.2">
      <c r="A3213" s="38" t="s">
        <v>6167</v>
      </c>
      <c r="B3213" s="1"/>
      <c r="C3213" s="1"/>
      <c r="D3213" s="51"/>
      <c r="E3213" s="38"/>
      <c r="F3213" s="51"/>
      <c r="G3213" s="39" t="s">
        <v>6168</v>
      </c>
      <c r="H3213" s="53"/>
      <c r="I3213" s="54" t="s">
        <v>10940</v>
      </c>
      <c r="J3213" s="35">
        <v>25567.69</v>
      </c>
      <c r="K3213" s="1"/>
      <c r="L3213" s="1"/>
      <c r="M3213" s="3">
        <f t="shared" si="50"/>
        <v>25567.69</v>
      </c>
      <c r="N3213" s="63"/>
      <c r="O3213" s="56"/>
      <c r="P3213" s="1"/>
      <c r="Q3213" s="1"/>
      <c r="R3213" s="57"/>
      <c r="S3213" s="42" t="s">
        <v>2417</v>
      </c>
      <c r="T3213" s="68"/>
    </row>
    <row r="3214" spans="1:20" s="70" customFormat="1" x14ac:dyDescent="0.2">
      <c r="A3214" s="38" t="s">
        <v>6167</v>
      </c>
      <c r="B3214" s="1"/>
      <c r="C3214" s="1"/>
      <c r="D3214" s="51"/>
      <c r="E3214" s="38"/>
      <c r="F3214" s="51"/>
      <c r="G3214" s="39" t="s">
        <v>6168</v>
      </c>
      <c r="H3214" s="53"/>
      <c r="I3214" s="54" t="s">
        <v>10940</v>
      </c>
      <c r="J3214" s="35">
        <v>13200</v>
      </c>
      <c r="K3214" s="1"/>
      <c r="L3214" s="1"/>
      <c r="M3214" s="3">
        <f t="shared" si="50"/>
        <v>13200</v>
      </c>
      <c r="N3214" s="63"/>
      <c r="O3214" s="56"/>
      <c r="P3214" s="1"/>
      <c r="Q3214" s="1"/>
      <c r="R3214" s="57"/>
      <c r="S3214" s="42" t="s">
        <v>2417</v>
      </c>
      <c r="T3214" s="68"/>
    </row>
    <row r="3215" spans="1:20" s="70" customFormat="1" x14ac:dyDescent="0.2">
      <c r="A3215" s="38" t="s">
        <v>10941</v>
      </c>
      <c r="B3215" s="42" t="s">
        <v>10942</v>
      </c>
      <c r="C3215" s="42"/>
      <c r="D3215" s="38">
        <v>124049</v>
      </c>
      <c r="E3215" s="38"/>
      <c r="F3215" s="38"/>
      <c r="G3215" s="42" t="s">
        <v>10943</v>
      </c>
      <c r="H3215" s="38">
        <v>8263000166</v>
      </c>
      <c r="I3215" s="40" t="s">
        <v>10944</v>
      </c>
      <c r="J3215" s="3">
        <v>1266202</v>
      </c>
      <c r="K3215" s="3"/>
      <c r="L3215" s="3">
        <v>227916.36</v>
      </c>
      <c r="M3215" s="3">
        <f t="shared" si="50"/>
        <v>1494118.3599999999</v>
      </c>
      <c r="N3215" s="41">
        <v>44611</v>
      </c>
      <c r="O3215" s="39"/>
      <c r="P3215" s="42" t="s">
        <v>315</v>
      </c>
      <c r="Q3215" s="42"/>
      <c r="R3215" s="60"/>
      <c r="S3215" s="42" t="s">
        <v>243</v>
      </c>
      <c r="T3215" s="68"/>
    </row>
    <row r="3216" spans="1:20" s="70" customFormat="1" x14ac:dyDescent="0.2">
      <c r="A3216" s="38" t="s">
        <v>63</v>
      </c>
      <c r="B3216" s="1"/>
      <c r="C3216" s="1"/>
      <c r="D3216" s="51"/>
      <c r="E3216" s="38"/>
      <c r="F3216" s="51"/>
      <c r="G3216" s="52" t="s">
        <v>64</v>
      </c>
      <c r="H3216" s="53"/>
      <c r="I3216" s="54" t="s">
        <v>10945</v>
      </c>
      <c r="J3216" s="35">
        <v>13719.53</v>
      </c>
      <c r="K3216" s="1"/>
      <c r="L3216" s="1"/>
      <c r="M3216" s="3">
        <f t="shared" si="50"/>
        <v>13719.53</v>
      </c>
      <c r="N3216" s="41">
        <v>44611</v>
      </c>
      <c r="O3216" s="56"/>
      <c r="P3216" s="1"/>
      <c r="Q3216" s="1"/>
      <c r="R3216" s="57"/>
      <c r="S3216" s="39" t="s">
        <v>54</v>
      </c>
      <c r="T3216" s="68"/>
    </row>
    <row r="3217" spans="1:20" s="70" customFormat="1" x14ac:dyDescent="0.2">
      <c r="A3217" s="38" t="s">
        <v>6167</v>
      </c>
      <c r="B3217" s="1"/>
      <c r="C3217" s="1"/>
      <c r="D3217" s="51"/>
      <c r="E3217" s="38"/>
      <c r="F3217" s="51"/>
      <c r="G3217" s="39" t="s">
        <v>6168</v>
      </c>
      <c r="H3217" s="53"/>
      <c r="I3217" s="54" t="s">
        <v>10946</v>
      </c>
      <c r="J3217" s="35">
        <v>14990</v>
      </c>
      <c r="K3217" s="1"/>
      <c r="L3217" s="1"/>
      <c r="M3217" s="3">
        <f t="shared" si="50"/>
        <v>14990</v>
      </c>
      <c r="N3217" s="63"/>
      <c r="O3217" s="56"/>
      <c r="P3217" s="1"/>
      <c r="Q3217" s="1"/>
      <c r="R3217" s="57"/>
      <c r="S3217" s="42" t="s">
        <v>2417</v>
      </c>
      <c r="T3217" s="68"/>
    </row>
    <row r="3218" spans="1:20" s="70" customFormat="1" x14ac:dyDescent="0.2">
      <c r="A3218" s="38" t="s">
        <v>10947</v>
      </c>
      <c r="B3218" s="42"/>
      <c r="C3218" s="42"/>
      <c r="D3218" s="38">
        <v>408038</v>
      </c>
      <c r="E3218" s="38"/>
      <c r="F3218" s="38"/>
      <c r="G3218" s="39" t="s">
        <v>6647</v>
      </c>
      <c r="H3218" s="38">
        <v>8263000182</v>
      </c>
      <c r="I3218" s="40" t="s">
        <v>10948</v>
      </c>
      <c r="J3218" s="3">
        <v>-263.54000000000002</v>
      </c>
      <c r="K3218" s="3"/>
      <c r="L3218" s="3">
        <v>-47.437200000000004</v>
      </c>
      <c r="M3218" s="3">
        <f t="shared" si="50"/>
        <v>-310.97720000000004</v>
      </c>
      <c r="N3218" s="41">
        <v>44613</v>
      </c>
      <c r="O3218" s="39"/>
      <c r="P3218" s="42" t="s">
        <v>315</v>
      </c>
      <c r="Q3218" s="42"/>
      <c r="R3218" s="60"/>
      <c r="S3218" s="42" t="s">
        <v>243</v>
      </c>
      <c r="T3218" s="68"/>
    </row>
    <row r="3219" spans="1:20" s="70" customFormat="1" x14ac:dyDescent="0.2">
      <c r="A3219" s="38" t="s">
        <v>63</v>
      </c>
      <c r="B3219" s="1"/>
      <c r="C3219" s="1"/>
      <c r="D3219" s="51"/>
      <c r="E3219" s="38"/>
      <c r="F3219" s="51"/>
      <c r="G3219" s="52" t="s">
        <v>64</v>
      </c>
      <c r="H3219" s="53"/>
      <c r="I3219" s="54" t="s">
        <v>10949</v>
      </c>
      <c r="J3219" s="35">
        <v>3078.32</v>
      </c>
      <c r="K3219" s="1"/>
      <c r="L3219" s="1"/>
      <c r="M3219" s="3">
        <f t="shared" si="50"/>
        <v>3078.32</v>
      </c>
      <c r="N3219" s="41">
        <v>44613</v>
      </c>
      <c r="O3219" s="56"/>
      <c r="P3219" s="1"/>
      <c r="Q3219" s="1"/>
      <c r="R3219" s="57"/>
      <c r="S3219" s="39" t="s">
        <v>54</v>
      </c>
      <c r="T3219" s="68"/>
    </row>
    <row r="3220" spans="1:20" s="70" customFormat="1" x14ac:dyDescent="0.2">
      <c r="A3220" s="38" t="s">
        <v>63</v>
      </c>
      <c r="B3220" s="1"/>
      <c r="C3220" s="1"/>
      <c r="D3220" s="51"/>
      <c r="E3220" s="38"/>
      <c r="F3220" s="51"/>
      <c r="G3220" s="52" t="s">
        <v>64</v>
      </c>
      <c r="H3220" s="53"/>
      <c r="I3220" s="54" t="s">
        <v>10949</v>
      </c>
      <c r="J3220" s="35">
        <v>1205.68</v>
      </c>
      <c r="K3220" s="1"/>
      <c r="L3220" s="1"/>
      <c r="M3220" s="3">
        <f t="shared" si="50"/>
        <v>1205.68</v>
      </c>
      <c r="N3220" s="41">
        <v>44613</v>
      </c>
      <c r="O3220" s="56"/>
      <c r="P3220" s="1"/>
      <c r="Q3220" s="1"/>
      <c r="R3220" s="57"/>
      <c r="S3220" s="39" t="s">
        <v>54</v>
      </c>
      <c r="T3220" s="68"/>
    </row>
    <row r="3221" spans="1:20" s="70" customFormat="1" x14ac:dyDescent="0.2">
      <c r="A3221" s="38" t="s">
        <v>63</v>
      </c>
      <c r="B3221" s="1"/>
      <c r="C3221" s="1"/>
      <c r="D3221" s="51"/>
      <c r="E3221" s="38"/>
      <c r="F3221" s="51"/>
      <c r="G3221" s="52" t="s">
        <v>64</v>
      </c>
      <c r="H3221" s="53"/>
      <c r="I3221" s="54" t="s">
        <v>10950</v>
      </c>
      <c r="J3221" s="35">
        <v>2411.36</v>
      </c>
      <c r="K3221" s="1"/>
      <c r="L3221" s="1"/>
      <c r="M3221" s="3">
        <f t="shared" si="50"/>
        <v>2411.36</v>
      </c>
      <c r="N3221" s="41">
        <v>44613</v>
      </c>
      <c r="O3221" s="56"/>
      <c r="P3221" s="1"/>
      <c r="Q3221" s="1"/>
      <c r="R3221" s="57"/>
      <c r="S3221" s="39" t="s">
        <v>54</v>
      </c>
      <c r="T3221" s="68"/>
    </row>
    <row r="3222" spans="1:20" s="70" customFormat="1" x14ac:dyDescent="0.2">
      <c r="A3222" s="38" t="s">
        <v>6167</v>
      </c>
      <c r="B3222" s="1"/>
      <c r="C3222" s="1"/>
      <c r="D3222" s="51"/>
      <c r="E3222" s="38"/>
      <c r="F3222" s="51"/>
      <c r="G3222" s="39" t="s">
        <v>6168</v>
      </c>
      <c r="H3222" s="53"/>
      <c r="I3222" s="54" t="s">
        <v>10951</v>
      </c>
      <c r="J3222" s="35">
        <v>17045.13</v>
      </c>
      <c r="K3222" s="1"/>
      <c r="L3222" s="1"/>
      <c r="M3222" s="3">
        <f t="shared" si="50"/>
        <v>17045.13</v>
      </c>
      <c r="N3222" s="63"/>
      <c r="O3222" s="56"/>
      <c r="P3222" s="1"/>
      <c r="Q3222" s="1"/>
      <c r="R3222" s="57"/>
      <c r="S3222" s="42" t="s">
        <v>2417</v>
      </c>
      <c r="T3222" s="68"/>
    </row>
    <row r="3223" spans="1:20" s="70" customFormat="1" x14ac:dyDescent="0.2">
      <c r="A3223" s="38" t="s">
        <v>10952</v>
      </c>
      <c r="B3223" s="42" t="s">
        <v>10953</v>
      </c>
      <c r="C3223" s="42" t="s">
        <v>10954</v>
      </c>
      <c r="D3223" s="38">
        <v>821146</v>
      </c>
      <c r="E3223" s="1" t="s">
        <v>23072</v>
      </c>
      <c r="F3223" s="1" t="s">
        <v>23070</v>
      </c>
      <c r="G3223" s="42" t="s">
        <v>446</v>
      </c>
      <c r="H3223" s="38">
        <v>8263000191</v>
      </c>
      <c r="I3223" s="40" t="s">
        <v>10955</v>
      </c>
      <c r="J3223" s="3">
        <v>1930910.2</v>
      </c>
      <c r="K3223" s="3"/>
      <c r="L3223" s="3">
        <v>347563.8</v>
      </c>
      <c r="M3223" s="3">
        <f t="shared" si="50"/>
        <v>2278474</v>
      </c>
      <c r="N3223" s="41">
        <v>44553.729166666664</v>
      </c>
      <c r="O3223" s="39">
        <v>6870390149</v>
      </c>
      <c r="P3223" s="42" t="s">
        <v>315</v>
      </c>
      <c r="Q3223" s="42">
        <v>202229057394</v>
      </c>
      <c r="R3223" s="60">
        <v>44615</v>
      </c>
      <c r="S3223" s="42" t="s">
        <v>243</v>
      </c>
      <c r="T3223" s="68"/>
    </row>
    <row r="3224" spans="1:20" s="70" customFormat="1" x14ac:dyDescent="0.2">
      <c r="A3224" s="38" t="s">
        <v>10956</v>
      </c>
      <c r="B3224" s="42" t="s">
        <v>10957</v>
      </c>
      <c r="C3224" s="42" t="s">
        <v>10958</v>
      </c>
      <c r="D3224" s="38">
        <v>510104</v>
      </c>
      <c r="E3224" s="38"/>
      <c r="F3224" s="38"/>
      <c r="G3224" s="42" t="s">
        <v>6236</v>
      </c>
      <c r="H3224" s="38">
        <v>8266013717</v>
      </c>
      <c r="I3224" s="40" t="s">
        <v>10959</v>
      </c>
      <c r="J3224" s="3">
        <v>43840</v>
      </c>
      <c r="K3224" s="3"/>
      <c r="L3224" s="3">
        <v>7891.2</v>
      </c>
      <c r="M3224" s="3">
        <f t="shared" si="50"/>
        <v>51731.199999999997</v>
      </c>
      <c r="N3224" s="41">
        <v>44603.729166666664</v>
      </c>
      <c r="O3224" s="39">
        <v>6870390277</v>
      </c>
      <c r="P3224" s="42" t="s">
        <v>315</v>
      </c>
      <c r="Q3224" s="42" t="s">
        <v>10960</v>
      </c>
      <c r="R3224" s="60">
        <v>44650</v>
      </c>
      <c r="S3224" s="42" t="s">
        <v>243</v>
      </c>
      <c r="T3224" s="68"/>
    </row>
    <row r="3225" spans="1:20" s="70" customFormat="1" x14ac:dyDescent="0.2">
      <c r="A3225" s="38" t="s">
        <v>10961</v>
      </c>
      <c r="B3225" s="42" t="s">
        <v>10962</v>
      </c>
      <c r="C3225" s="42" t="s">
        <v>10963</v>
      </c>
      <c r="D3225" s="38">
        <v>821146</v>
      </c>
      <c r="E3225" s="1" t="s">
        <v>23072</v>
      </c>
      <c r="F3225" s="1" t="s">
        <v>23070</v>
      </c>
      <c r="G3225" s="42" t="s">
        <v>446</v>
      </c>
      <c r="H3225" s="38">
        <v>8263000191</v>
      </c>
      <c r="I3225" s="40" t="s">
        <v>10964</v>
      </c>
      <c r="J3225" s="3">
        <v>54600</v>
      </c>
      <c r="K3225" s="3"/>
      <c r="L3225" s="3">
        <v>9828</v>
      </c>
      <c r="M3225" s="3">
        <f t="shared" si="50"/>
        <v>64428</v>
      </c>
      <c r="N3225" s="41">
        <v>44572.729166666664</v>
      </c>
      <c r="O3225" s="39">
        <v>6870391705</v>
      </c>
      <c r="P3225" s="42" t="s">
        <v>315</v>
      </c>
      <c r="Q3225" s="42">
        <v>202253657672</v>
      </c>
      <c r="R3225" s="60">
        <v>44618</v>
      </c>
      <c r="S3225" s="42" t="s">
        <v>243</v>
      </c>
      <c r="T3225" s="68"/>
    </row>
    <row r="3226" spans="1:20" s="70" customFormat="1" x14ac:dyDescent="0.2">
      <c r="A3226" s="38" t="s">
        <v>10965</v>
      </c>
      <c r="B3226" s="42" t="s">
        <v>10966</v>
      </c>
      <c r="C3226" s="42" t="s">
        <v>10967</v>
      </c>
      <c r="D3226" s="38">
        <v>821146</v>
      </c>
      <c r="E3226" s="1" t="s">
        <v>23072</v>
      </c>
      <c r="F3226" s="1" t="s">
        <v>23070</v>
      </c>
      <c r="G3226" s="42" t="s">
        <v>446</v>
      </c>
      <c r="H3226" s="38">
        <v>8263000191</v>
      </c>
      <c r="I3226" s="40" t="s">
        <v>10968</v>
      </c>
      <c r="J3226" s="3">
        <v>353661.83999999997</v>
      </c>
      <c r="K3226" s="3"/>
      <c r="L3226" s="3">
        <v>63659.16</v>
      </c>
      <c r="M3226" s="3">
        <f t="shared" si="50"/>
        <v>417321</v>
      </c>
      <c r="N3226" s="41">
        <v>44593.729166666664</v>
      </c>
      <c r="O3226" s="39">
        <v>6870391724</v>
      </c>
      <c r="P3226" s="42" t="s">
        <v>315</v>
      </c>
      <c r="Q3226" s="42">
        <v>203217120643</v>
      </c>
      <c r="R3226" s="60">
        <v>44642</v>
      </c>
      <c r="S3226" s="42" t="s">
        <v>243</v>
      </c>
      <c r="T3226" s="68"/>
    </row>
    <row r="3227" spans="1:20" s="70" customFormat="1" x14ac:dyDescent="0.2">
      <c r="A3227" s="38" t="s">
        <v>10969</v>
      </c>
      <c r="B3227" s="42" t="s">
        <v>10970</v>
      </c>
      <c r="C3227" s="42" t="s">
        <v>10971</v>
      </c>
      <c r="D3227" s="38">
        <v>821146</v>
      </c>
      <c r="E3227" s="1" t="s">
        <v>23072</v>
      </c>
      <c r="F3227" s="1" t="s">
        <v>23070</v>
      </c>
      <c r="G3227" s="42" t="s">
        <v>446</v>
      </c>
      <c r="H3227" s="38">
        <v>8263000191</v>
      </c>
      <c r="I3227" s="40" t="s">
        <v>10972</v>
      </c>
      <c r="J3227" s="3">
        <v>62889.8</v>
      </c>
      <c r="K3227" s="3"/>
      <c r="L3227" s="3">
        <v>11320.2</v>
      </c>
      <c r="M3227" s="3">
        <f t="shared" si="50"/>
        <v>74210</v>
      </c>
      <c r="N3227" s="41">
        <v>44594.729166666664</v>
      </c>
      <c r="O3227" s="39">
        <v>6870392148</v>
      </c>
      <c r="P3227" s="42" t="s">
        <v>315</v>
      </c>
      <c r="Q3227" s="42">
        <v>203254242335</v>
      </c>
      <c r="R3227" s="60">
        <v>44648</v>
      </c>
      <c r="S3227" s="42" t="s">
        <v>243</v>
      </c>
      <c r="T3227" s="68"/>
    </row>
    <row r="3228" spans="1:20" s="70" customFormat="1" x14ac:dyDescent="0.2">
      <c r="A3228" s="38" t="s">
        <v>10973</v>
      </c>
      <c r="B3228" s="42" t="s">
        <v>10974</v>
      </c>
      <c r="C3228" s="42" t="s">
        <v>10975</v>
      </c>
      <c r="D3228" s="38">
        <v>821146</v>
      </c>
      <c r="E3228" s="1" t="s">
        <v>23072</v>
      </c>
      <c r="F3228" s="1" t="s">
        <v>23070</v>
      </c>
      <c r="G3228" s="42" t="s">
        <v>446</v>
      </c>
      <c r="H3228" s="38">
        <v>8263000191</v>
      </c>
      <c r="I3228" s="40" t="s">
        <v>10976</v>
      </c>
      <c r="J3228" s="3">
        <v>152000</v>
      </c>
      <c r="K3228" s="3"/>
      <c r="L3228" s="3">
        <v>27360</v>
      </c>
      <c r="M3228" s="3">
        <f t="shared" si="50"/>
        <v>179360</v>
      </c>
      <c r="N3228" s="41">
        <v>44557.729166666664</v>
      </c>
      <c r="O3228" s="39">
        <v>6870392175</v>
      </c>
      <c r="P3228" s="42" t="s">
        <v>315</v>
      </c>
      <c r="Q3228" s="42">
        <v>202230397438</v>
      </c>
      <c r="R3228" s="60">
        <v>44616</v>
      </c>
      <c r="S3228" s="42" t="s">
        <v>243</v>
      </c>
      <c r="T3228" s="68"/>
    </row>
    <row r="3229" spans="1:20" s="70" customFormat="1" x14ac:dyDescent="0.2">
      <c r="A3229" s="38" t="s">
        <v>10977</v>
      </c>
      <c r="B3229" s="42" t="s">
        <v>10978</v>
      </c>
      <c r="C3229" s="42" t="s">
        <v>10979</v>
      </c>
      <c r="D3229" s="38">
        <v>821146</v>
      </c>
      <c r="E3229" s="1" t="s">
        <v>23069</v>
      </c>
      <c r="F3229" s="1" t="s">
        <v>23070</v>
      </c>
      <c r="G3229" s="42" t="s">
        <v>446</v>
      </c>
      <c r="H3229" s="38">
        <v>8268007978</v>
      </c>
      <c r="I3229" s="40" t="s">
        <v>10980</v>
      </c>
      <c r="J3229" s="3">
        <v>193750</v>
      </c>
      <c r="K3229" s="3"/>
      <c r="L3229" s="3">
        <v>34875</v>
      </c>
      <c r="M3229" s="3">
        <f t="shared" si="50"/>
        <v>228625</v>
      </c>
      <c r="N3229" s="41">
        <v>44562.729166666664</v>
      </c>
      <c r="O3229" s="39">
        <v>44371869</v>
      </c>
      <c r="P3229" s="42" t="s">
        <v>315</v>
      </c>
      <c r="Q3229" s="42">
        <v>202230397438</v>
      </c>
      <c r="R3229" s="60">
        <v>44616</v>
      </c>
      <c r="S3229" s="42" t="s">
        <v>243</v>
      </c>
      <c r="T3229" s="68"/>
    </row>
    <row r="3230" spans="1:20" s="70" customFormat="1" x14ac:dyDescent="0.2">
      <c r="A3230" s="38" t="s">
        <v>10981</v>
      </c>
      <c r="B3230" s="39" t="s">
        <v>10982</v>
      </c>
      <c r="C3230" s="39" t="s">
        <v>10983</v>
      </c>
      <c r="D3230" s="38">
        <v>919962</v>
      </c>
      <c r="E3230" s="1" t="s">
        <v>23071</v>
      </c>
      <c r="F3230" s="1"/>
      <c r="G3230" s="39" t="s">
        <v>6950</v>
      </c>
      <c r="H3230" s="38">
        <v>8263000121</v>
      </c>
      <c r="I3230" s="40" t="s">
        <v>10984</v>
      </c>
      <c r="J3230" s="3">
        <v>970200</v>
      </c>
      <c r="K3230" s="3"/>
      <c r="L3230" s="2">
        <v>174636</v>
      </c>
      <c r="M3230" s="3">
        <f t="shared" si="50"/>
        <v>1144836</v>
      </c>
      <c r="N3230" s="41">
        <v>44592.729166666664</v>
      </c>
      <c r="O3230" s="39">
        <v>6870394039</v>
      </c>
      <c r="P3230" s="39" t="s">
        <v>3282</v>
      </c>
      <c r="Q3230" s="40">
        <v>203081355716</v>
      </c>
      <c r="R3230" s="41">
        <v>44629</v>
      </c>
      <c r="S3230" s="42" t="s">
        <v>2417</v>
      </c>
      <c r="T3230" s="68"/>
    </row>
    <row r="3231" spans="1:20" s="70" customFormat="1" x14ac:dyDescent="0.2">
      <c r="A3231" s="38" t="s">
        <v>10985</v>
      </c>
      <c r="B3231" s="39" t="s">
        <v>10986</v>
      </c>
      <c r="C3231" s="39" t="s">
        <v>10987</v>
      </c>
      <c r="D3231" s="38">
        <v>919962</v>
      </c>
      <c r="E3231" s="1" t="s">
        <v>23071</v>
      </c>
      <c r="F3231" s="1"/>
      <c r="G3231" s="39" t="s">
        <v>6950</v>
      </c>
      <c r="H3231" s="38">
        <v>8263000121</v>
      </c>
      <c r="I3231" s="40" t="s">
        <v>10988</v>
      </c>
      <c r="J3231" s="3">
        <v>1181620.3999999999</v>
      </c>
      <c r="K3231" s="3"/>
      <c r="L3231" s="2">
        <v>212691.6</v>
      </c>
      <c r="M3231" s="3">
        <f t="shared" si="50"/>
        <v>1394312</v>
      </c>
      <c r="N3231" s="41">
        <v>44593.729166666664</v>
      </c>
      <c r="O3231" s="39">
        <v>6870394047</v>
      </c>
      <c r="P3231" s="39" t="s">
        <v>3282</v>
      </c>
      <c r="Q3231" s="40">
        <v>203081355716</v>
      </c>
      <c r="R3231" s="41">
        <v>44629</v>
      </c>
      <c r="S3231" s="42" t="s">
        <v>2417</v>
      </c>
      <c r="T3231" s="68"/>
    </row>
    <row r="3232" spans="1:20" s="70" customFormat="1" x14ac:dyDescent="0.2">
      <c r="A3232" s="38" t="s">
        <v>10989</v>
      </c>
      <c r="B3232" s="39" t="s">
        <v>10990</v>
      </c>
      <c r="C3232" s="39" t="s">
        <v>10991</v>
      </c>
      <c r="D3232" s="38">
        <v>919962</v>
      </c>
      <c r="E3232" s="1" t="s">
        <v>23071</v>
      </c>
      <c r="F3232" s="1"/>
      <c r="G3232" s="39" t="s">
        <v>6950</v>
      </c>
      <c r="H3232" s="38">
        <v>8263000121</v>
      </c>
      <c r="I3232" s="40" t="s">
        <v>10992</v>
      </c>
      <c r="J3232" s="3">
        <v>307050</v>
      </c>
      <c r="K3232" s="3"/>
      <c r="L3232" s="2">
        <v>55269</v>
      </c>
      <c r="M3232" s="3">
        <f t="shared" si="50"/>
        <v>362319</v>
      </c>
      <c r="N3232" s="41">
        <v>44600.729166666664</v>
      </c>
      <c r="O3232" s="39">
        <v>6870394053</v>
      </c>
      <c r="P3232" s="39" t="s">
        <v>3282</v>
      </c>
      <c r="Q3232" s="40">
        <v>203104541470</v>
      </c>
      <c r="R3232" s="41">
        <v>44632</v>
      </c>
      <c r="S3232" s="42" t="s">
        <v>2417</v>
      </c>
      <c r="T3232" s="68"/>
    </row>
    <row r="3233" spans="1:20" s="70" customFormat="1" x14ac:dyDescent="0.2">
      <c r="A3233" s="38" t="s">
        <v>10993</v>
      </c>
      <c r="B3233" s="39" t="s">
        <v>10994</v>
      </c>
      <c r="C3233" s="39" t="s">
        <v>10995</v>
      </c>
      <c r="D3233" s="38">
        <v>919962</v>
      </c>
      <c r="E3233" s="1" t="s">
        <v>23071</v>
      </c>
      <c r="F3233" s="1"/>
      <c r="G3233" s="39" t="s">
        <v>6950</v>
      </c>
      <c r="H3233" s="38">
        <v>8263000121</v>
      </c>
      <c r="I3233" s="40" t="s">
        <v>10996</v>
      </c>
      <c r="J3233" s="3">
        <v>279450</v>
      </c>
      <c r="K3233" s="3"/>
      <c r="L3233" s="2">
        <v>50301</v>
      </c>
      <c r="M3233" s="3">
        <f t="shared" si="50"/>
        <v>329751</v>
      </c>
      <c r="N3233" s="41">
        <v>44588</v>
      </c>
      <c r="O3233" s="39">
        <v>6870394056</v>
      </c>
      <c r="P3233" s="39" t="s">
        <v>3282</v>
      </c>
      <c r="Q3233" s="40">
        <v>203081355716</v>
      </c>
      <c r="R3233" s="41">
        <v>44629</v>
      </c>
      <c r="S3233" s="42" t="s">
        <v>2417</v>
      </c>
      <c r="T3233" s="68"/>
    </row>
    <row r="3234" spans="1:20" s="70" customFormat="1" x14ac:dyDescent="0.2">
      <c r="A3234" s="38" t="s">
        <v>10997</v>
      </c>
      <c r="B3234" s="39" t="s">
        <v>10998</v>
      </c>
      <c r="C3234" s="39" t="s">
        <v>10999</v>
      </c>
      <c r="D3234" s="38">
        <v>919962</v>
      </c>
      <c r="E3234" s="1" t="s">
        <v>23071</v>
      </c>
      <c r="F3234" s="1"/>
      <c r="G3234" s="39" t="s">
        <v>6950</v>
      </c>
      <c r="H3234" s="38">
        <v>8263000121</v>
      </c>
      <c r="I3234" s="40" t="s">
        <v>11000</v>
      </c>
      <c r="J3234" s="3">
        <v>736229.6</v>
      </c>
      <c r="K3234" s="3"/>
      <c r="L3234" s="2">
        <v>132521.4</v>
      </c>
      <c r="M3234" s="3">
        <f t="shared" si="50"/>
        <v>868751</v>
      </c>
      <c r="N3234" s="41">
        <v>44592.729166666664</v>
      </c>
      <c r="O3234" s="39">
        <v>6870394059</v>
      </c>
      <c r="P3234" s="39" t="s">
        <v>3282</v>
      </c>
      <c r="Q3234" s="40">
        <v>203045381819</v>
      </c>
      <c r="R3234" s="41">
        <v>44626</v>
      </c>
      <c r="S3234" s="42" t="s">
        <v>2417</v>
      </c>
      <c r="T3234" s="68"/>
    </row>
    <row r="3235" spans="1:20" s="70" customFormat="1" x14ac:dyDescent="0.2">
      <c r="A3235" s="38" t="s">
        <v>11001</v>
      </c>
      <c r="B3235" s="42" t="s">
        <v>11002</v>
      </c>
      <c r="C3235" s="42" t="s">
        <v>11003</v>
      </c>
      <c r="D3235" s="38">
        <v>815539</v>
      </c>
      <c r="E3235" s="38"/>
      <c r="F3235" s="38"/>
      <c r="G3235" s="42" t="s">
        <v>1640</v>
      </c>
      <c r="H3235" s="38">
        <v>8268007777</v>
      </c>
      <c r="I3235" s="40" t="s">
        <v>11004</v>
      </c>
      <c r="J3235" s="3">
        <v>286811.8644067797</v>
      </c>
      <c r="K3235" s="3"/>
      <c r="L3235" s="3">
        <v>51626.135593220344</v>
      </c>
      <c r="M3235" s="3">
        <f t="shared" si="50"/>
        <v>338438.00000000006</v>
      </c>
      <c r="N3235" s="41">
        <v>44534.729166666664</v>
      </c>
      <c r="O3235" s="39">
        <v>44373688</v>
      </c>
      <c r="P3235" s="42" t="s">
        <v>315</v>
      </c>
      <c r="Q3235" s="42" t="s">
        <v>11005</v>
      </c>
      <c r="R3235" s="60">
        <v>44618</v>
      </c>
      <c r="S3235" s="42" t="s">
        <v>243</v>
      </c>
      <c r="T3235" s="68" t="s">
        <v>506</v>
      </c>
    </row>
    <row r="3236" spans="1:20" s="70" customFormat="1" x14ac:dyDescent="0.2">
      <c r="A3236" s="38" t="s">
        <v>11006</v>
      </c>
      <c r="B3236" s="39" t="s">
        <v>11007</v>
      </c>
      <c r="C3236" s="39"/>
      <c r="D3236" s="38">
        <v>137869</v>
      </c>
      <c r="E3236" s="38"/>
      <c r="F3236" s="38"/>
      <c r="G3236" s="62" t="s">
        <v>1077</v>
      </c>
      <c r="H3236" s="61" t="s">
        <v>11008</v>
      </c>
      <c r="I3236" s="52" t="s">
        <v>11008</v>
      </c>
      <c r="J3236" s="5">
        <v>253000</v>
      </c>
      <c r="K3236" s="2"/>
      <c r="L3236" s="2">
        <v>0</v>
      </c>
      <c r="M3236" s="3">
        <f t="shared" si="50"/>
        <v>253000</v>
      </c>
      <c r="N3236" s="41">
        <v>44615</v>
      </c>
      <c r="O3236" s="39"/>
      <c r="P3236" s="39" t="s">
        <v>52</v>
      </c>
      <c r="Q3236" s="40"/>
      <c r="R3236" s="41"/>
      <c r="S3236" s="39" t="s">
        <v>54</v>
      </c>
      <c r="T3236" s="68"/>
    </row>
    <row r="3237" spans="1:20" s="70" customFormat="1" x14ac:dyDescent="0.2">
      <c r="A3237" s="38" t="s">
        <v>11009</v>
      </c>
      <c r="B3237" s="39" t="s">
        <v>11010</v>
      </c>
      <c r="C3237" s="39"/>
      <c r="D3237" s="38">
        <v>137869</v>
      </c>
      <c r="E3237" s="38"/>
      <c r="F3237" s="38"/>
      <c r="G3237" s="62" t="s">
        <v>1077</v>
      </c>
      <c r="H3237" s="61" t="s">
        <v>11011</v>
      </c>
      <c r="I3237" s="52" t="s">
        <v>11011</v>
      </c>
      <c r="J3237" s="5">
        <v>155000</v>
      </c>
      <c r="K3237" s="2"/>
      <c r="L3237" s="2">
        <v>0</v>
      </c>
      <c r="M3237" s="3">
        <f t="shared" si="50"/>
        <v>155000</v>
      </c>
      <c r="N3237" s="41">
        <v>44615</v>
      </c>
      <c r="O3237" s="39"/>
      <c r="P3237" s="39" t="s">
        <v>52</v>
      </c>
      <c r="Q3237" s="40"/>
      <c r="R3237" s="41"/>
      <c r="S3237" s="39" t="s">
        <v>54</v>
      </c>
      <c r="T3237" s="68"/>
    </row>
    <row r="3238" spans="1:20" s="70" customFormat="1" x14ac:dyDescent="0.2">
      <c r="A3238" s="38" t="s">
        <v>11012</v>
      </c>
      <c r="B3238" s="42" t="s">
        <v>11013</v>
      </c>
      <c r="C3238" s="42" t="s">
        <v>11014</v>
      </c>
      <c r="D3238" s="38">
        <v>815377</v>
      </c>
      <c r="E3238" s="38"/>
      <c r="F3238" s="38"/>
      <c r="G3238" s="42" t="s">
        <v>9895</v>
      </c>
      <c r="H3238" s="38">
        <v>8268007791</v>
      </c>
      <c r="I3238" s="40">
        <v>219</v>
      </c>
      <c r="J3238" s="3">
        <v>11092</v>
      </c>
      <c r="K3238" s="3"/>
      <c r="L3238" s="3">
        <v>0</v>
      </c>
      <c r="M3238" s="3">
        <f t="shared" si="50"/>
        <v>11092</v>
      </c>
      <c r="N3238" s="41">
        <v>44558.729166666664</v>
      </c>
      <c r="O3238" s="39">
        <v>44373903</v>
      </c>
      <c r="P3238" s="42" t="s">
        <v>315</v>
      </c>
      <c r="Q3238" s="42" t="s">
        <v>11015</v>
      </c>
      <c r="R3238" s="60">
        <v>44618</v>
      </c>
      <c r="S3238" s="42" t="s">
        <v>243</v>
      </c>
      <c r="T3238" s="68"/>
    </row>
    <row r="3239" spans="1:20" s="70" customFormat="1" x14ac:dyDescent="0.2">
      <c r="A3239" s="38" t="s">
        <v>6167</v>
      </c>
      <c r="B3239" s="1"/>
      <c r="C3239" s="1"/>
      <c r="D3239" s="51"/>
      <c r="E3239" s="38"/>
      <c r="F3239" s="51"/>
      <c r="G3239" s="39" t="s">
        <v>6168</v>
      </c>
      <c r="H3239" s="53"/>
      <c r="I3239" s="54" t="s">
        <v>11016</v>
      </c>
      <c r="J3239" s="35">
        <v>6327.61</v>
      </c>
      <c r="K3239" s="1"/>
      <c r="L3239" s="1"/>
      <c r="M3239" s="3">
        <f t="shared" si="50"/>
        <v>6327.61</v>
      </c>
      <c r="N3239" s="63"/>
      <c r="O3239" s="56"/>
      <c r="P3239" s="1"/>
      <c r="Q3239" s="1"/>
      <c r="R3239" s="57"/>
      <c r="S3239" s="42" t="s">
        <v>2417</v>
      </c>
      <c r="T3239" s="68"/>
    </row>
    <row r="3240" spans="1:20" s="70" customFormat="1" x14ac:dyDescent="0.2">
      <c r="A3240" s="38" t="s">
        <v>11017</v>
      </c>
      <c r="B3240" s="39" t="s">
        <v>11018</v>
      </c>
      <c r="C3240" s="39" t="s">
        <v>11019</v>
      </c>
      <c r="D3240" s="38">
        <v>919962</v>
      </c>
      <c r="E3240" s="1" t="s">
        <v>23071</v>
      </c>
      <c r="F3240" s="1"/>
      <c r="G3240" s="39" t="s">
        <v>6950</v>
      </c>
      <c r="H3240" s="38">
        <v>8263000121</v>
      </c>
      <c r="I3240" s="40" t="s">
        <v>11020</v>
      </c>
      <c r="J3240" s="3">
        <v>1611610.2</v>
      </c>
      <c r="K3240" s="3"/>
      <c r="L3240" s="2">
        <v>290089.8</v>
      </c>
      <c r="M3240" s="3">
        <f t="shared" si="50"/>
        <v>1901700</v>
      </c>
      <c r="N3240" s="41">
        <v>44590.729166666664</v>
      </c>
      <c r="O3240" s="39">
        <v>6870394446</v>
      </c>
      <c r="P3240" s="39" t="s">
        <v>3282</v>
      </c>
      <c r="Q3240" s="40">
        <v>203033385484</v>
      </c>
      <c r="R3240" s="41">
        <v>44624</v>
      </c>
      <c r="S3240" s="42" t="s">
        <v>2417</v>
      </c>
      <c r="T3240" s="68"/>
    </row>
    <row r="3241" spans="1:20" s="70" customFormat="1" x14ac:dyDescent="0.2">
      <c r="A3241" s="38" t="s">
        <v>11021</v>
      </c>
      <c r="B3241" s="39" t="s">
        <v>11022</v>
      </c>
      <c r="C3241" s="39" t="s">
        <v>11023</v>
      </c>
      <c r="D3241" s="38">
        <v>919962</v>
      </c>
      <c r="E3241" s="38" t="s">
        <v>23071</v>
      </c>
      <c r="F3241" s="38"/>
      <c r="G3241" s="39" t="s">
        <v>6950</v>
      </c>
      <c r="H3241" s="38">
        <v>8268006323</v>
      </c>
      <c r="I3241" s="40" t="s">
        <v>11024</v>
      </c>
      <c r="J3241" s="3">
        <v>3735113.57</v>
      </c>
      <c r="K3241" s="3"/>
      <c r="L3241" s="2">
        <v>672320.43</v>
      </c>
      <c r="M3241" s="3">
        <f t="shared" si="50"/>
        <v>4407434</v>
      </c>
      <c r="N3241" s="41">
        <v>44595.729166666664</v>
      </c>
      <c r="O3241" s="39">
        <v>44374001</v>
      </c>
      <c r="P3241" s="39" t="s">
        <v>3282</v>
      </c>
      <c r="Q3241" s="40">
        <v>203162181782</v>
      </c>
      <c r="R3241" s="41">
        <v>44638</v>
      </c>
      <c r="S3241" s="42" t="s">
        <v>2417</v>
      </c>
      <c r="T3241" s="68"/>
    </row>
    <row r="3242" spans="1:20" s="70" customFormat="1" x14ac:dyDescent="0.2">
      <c r="A3242" s="38" t="s">
        <v>11025</v>
      </c>
      <c r="B3242" s="42" t="s">
        <v>11026</v>
      </c>
      <c r="C3242" s="42" t="s">
        <v>11027</v>
      </c>
      <c r="D3242" s="38">
        <v>300286</v>
      </c>
      <c r="E3242" s="38"/>
      <c r="F3242" s="38"/>
      <c r="G3242" s="42" t="s">
        <v>3944</v>
      </c>
      <c r="H3242" s="38">
        <v>8263000075</v>
      </c>
      <c r="I3242" s="40">
        <v>712732930</v>
      </c>
      <c r="J3242" s="3">
        <v>220000</v>
      </c>
      <c r="K3242" s="3"/>
      <c r="L3242" s="3">
        <v>39600</v>
      </c>
      <c r="M3242" s="3">
        <f t="shared" si="50"/>
        <v>259600</v>
      </c>
      <c r="N3242" s="41">
        <v>44595.729166666664</v>
      </c>
      <c r="O3242" s="39">
        <v>6870394599</v>
      </c>
      <c r="P3242" s="42" t="s">
        <v>315</v>
      </c>
      <c r="Q3242" s="42" t="s">
        <v>11028</v>
      </c>
      <c r="R3242" s="60">
        <v>44618</v>
      </c>
      <c r="S3242" s="42" t="s">
        <v>243</v>
      </c>
      <c r="T3242" s="68"/>
    </row>
    <row r="3243" spans="1:20" s="70" customFormat="1" x14ac:dyDescent="0.2">
      <c r="A3243" s="38" t="s">
        <v>11029</v>
      </c>
      <c r="B3243" s="42" t="s">
        <v>11030</v>
      </c>
      <c r="C3243" s="42" t="s">
        <v>11031</v>
      </c>
      <c r="D3243" s="38">
        <v>300286</v>
      </c>
      <c r="E3243" s="38"/>
      <c r="F3243" s="38"/>
      <c r="G3243" s="42" t="s">
        <v>3944</v>
      </c>
      <c r="H3243" s="38">
        <v>8263000075</v>
      </c>
      <c r="I3243" s="40">
        <v>712732937</v>
      </c>
      <c r="J3243" s="3">
        <v>2054000</v>
      </c>
      <c r="K3243" s="3"/>
      <c r="L3243" s="3">
        <v>369720</v>
      </c>
      <c r="M3243" s="3">
        <f t="shared" si="50"/>
        <v>2423720</v>
      </c>
      <c r="N3243" s="41">
        <v>44595.729166666664</v>
      </c>
      <c r="O3243" s="39">
        <v>6870394724</v>
      </c>
      <c r="P3243" s="42" t="s">
        <v>315</v>
      </c>
      <c r="Q3243" s="42" t="s">
        <v>11032</v>
      </c>
      <c r="R3243" s="60">
        <v>44621</v>
      </c>
      <c r="S3243" s="42" t="s">
        <v>243</v>
      </c>
      <c r="T3243" s="68"/>
    </row>
    <row r="3244" spans="1:20" s="70" customFormat="1" x14ac:dyDescent="0.2">
      <c r="A3244" s="38" t="s">
        <v>11033</v>
      </c>
      <c r="B3244" s="42" t="s">
        <v>11034</v>
      </c>
      <c r="C3244" s="42" t="s">
        <v>11035</v>
      </c>
      <c r="D3244" s="38">
        <v>300286</v>
      </c>
      <c r="E3244" s="38"/>
      <c r="F3244" s="38"/>
      <c r="G3244" s="42" t="s">
        <v>3944</v>
      </c>
      <c r="H3244" s="38">
        <v>8263000075</v>
      </c>
      <c r="I3244" s="40">
        <v>712732579</v>
      </c>
      <c r="J3244" s="3">
        <v>955900</v>
      </c>
      <c r="K3244" s="3"/>
      <c r="L3244" s="3">
        <v>172062</v>
      </c>
      <c r="M3244" s="3">
        <f t="shared" si="50"/>
        <v>1127962</v>
      </c>
      <c r="N3244" s="41">
        <v>44588.729166666664</v>
      </c>
      <c r="O3244" s="39">
        <v>6870394819</v>
      </c>
      <c r="P3244" s="42" t="s">
        <v>315</v>
      </c>
      <c r="Q3244" s="42" t="s">
        <v>11032</v>
      </c>
      <c r="R3244" s="60">
        <v>44621</v>
      </c>
      <c r="S3244" s="42" t="s">
        <v>243</v>
      </c>
      <c r="T3244" s="68"/>
    </row>
    <row r="3245" spans="1:20" s="70" customFormat="1" x14ac:dyDescent="0.2">
      <c r="A3245" s="38" t="s">
        <v>11036</v>
      </c>
      <c r="B3245" s="42" t="s">
        <v>11037</v>
      </c>
      <c r="C3245" s="42" t="s">
        <v>11038</v>
      </c>
      <c r="D3245" s="38">
        <v>300286</v>
      </c>
      <c r="E3245" s="38"/>
      <c r="F3245" s="38"/>
      <c r="G3245" s="42" t="s">
        <v>3944</v>
      </c>
      <c r="H3245" s="38">
        <v>8263000075</v>
      </c>
      <c r="I3245" s="40">
        <v>712732936</v>
      </c>
      <c r="J3245" s="3">
        <v>1975000</v>
      </c>
      <c r="K3245" s="3"/>
      <c r="L3245" s="3">
        <v>355500</v>
      </c>
      <c r="M3245" s="3">
        <f t="shared" si="50"/>
        <v>2330500</v>
      </c>
      <c r="N3245" s="41">
        <v>44595.729166666664</v>
      </c>
      <c r="O3245" s="39">
        <v>6870394867</v>
      </c>
      <c r="P3245" s="42" t="s">
        <v>315</v>
      </c>
      <c r="Q3245" s="42" t="s">
        <v>11039</v>
      </c>
      <c r="R3245" s="60">
        <v>44622</v>
      </c>
      <c r="S3245" s="42" t="s">
        <v>243</v>
      </c>
      <c r="T3245" s="68"/>
    </row>
    <row r="3246" spans="1:20" s="70" customFormat="1" x14ac:dyDescent="0.2">
      <c r="A3246" s="38" t="s">
        <v>11040</v>
      </c>
      <c r="B3246" s="42" t="s">
        <v>11041</v>
      </c>
      <c r="C3246" s="42" t="s">
        <v>11042</v>
      </c>
      <c r="D3246" s="38">
        <v>407261</v>
      </c>
      <c r="E3246" s="38"/>
      <c r="F3246" s="38"/>
      <c r="G3246" s="42" t="s">
        <v>58</v>
      </c>
      <c r="H3246" s="38">
        <v>8266012912</v>
      </c>
      <c r="I3246" s="40">
        <v>9854025141</v>
      </c>
      <c r="J3246" s="3">
        <v>11935.08</v>
      </c>
      <c r="K3246" s="3"/>
      <c r="L3246" s="3">
        <v>0</v>
      </c>
      <c r="M3246" s="3">
        <f t="shared" si="50"/>
        <v>11935.08</v>
      </c>
      <c r="N3246" s="41">
        <v>44604.729166666664</v>
      </c>
      <c r="O3246" s="39">
        <v>6870394896</v>
      </c>
      <c r="P3246" s="42" t="s">
        <v>315</v>
      </c>
      <c r="Q3246" s="42"/>
      <c r="R3246" s="60"/>
      <c r="S3246" s="42" t="s">
        <v>243</v>
      </c>
      <c r="T3246" s="68" t="s">
        <v>506</v>
      </c>
    </row>
    <row r="3247" spans="1:20" s="70" customFormat="1" x14ac:dyDescent="0.2">
      <c r="A3247" s="38" t="s">
        <v>11043</v>
      </c>
      <c r="B3247" s="39" t="s">
        <v>11044</v>
      </c>
      <c r="C3247" s="39" t="s">
        <v>11045</v>
      </c>
      <c r="D3247" s="38">
        <v>407261</v>
      </c>
      <c r="E3247" s="38"/>
      <c r="F3247" s="38"/>
      <c r="G3247" s="39" t="s">
        <v>58</v>
      </c>
      <c r="H3247" s="38">
        <v>8266013482</v>
      </c>
      <c r="I3247" s="40">
        <v>9854025087</v>
      </c>
      <c r="J3247" s="2">
        <v>67134.83</v>
      </c>
      <c r="K3247" s="2"/>
      <c r="L3247" s="2">
        <v>0</v>
      </c>
      <c r="M3247" s="3">
        <f t="shared" si="50"/>
        <v>67134.83</v>
      </c>
      <c r="N3247" s="41">
        <v>44602.729166666664</v>
      </c>
      <c r="O3247" s="39">
        <v>6870394920</v>
      </c>
      <c r="P3247" s="39" t="s">
        <v>3282</v>
      </c>
      <c r="Q3247" s="40"/>
      <c r="R3247" s="41"/>
      <c r="S3247" s="42" t="s">
        <v>2417</v>
      </c>
      <c r="T3247" s="68"/>
    </row>
    <row r="3248" spans="1:20" s="70" customFormat="1" x14ac:dyDescent="0.2">
      <c r="A3248" s="38" t="s">
        <v>11046</v>
      </c>
      <c r="B3248" s="42" t="s">
        <v>11047</v>
      </c>
      <c r="C3248" s="42" t="s">
        <v>11048</v>
      </c>
      <c r="D3248" s="38">
        <v>407261</v>
      </c>
      <c r="E3248" s="38"/>
      <c r="F3248" s="38"/>
      <c r="G3248" s="42" t="s">
        <v>58</v>
      </c>
      <c r="H3248" s="38">
        <v>8266013433</v>
      </c>
      <c r="I3248" s="40">
        <v>9854025147</v>
      </c>
      <c r="J3248" s="3">
        <v>74274.17</v>
      </c>
      <c r="K3248" s="3"/>
      <c r="L3248" s="3">
        <v>0</v>
      </c>
      <c r="M3248" s="3">
        <f t="shared" si="50"/>
        <v>74274.17</v>
      </c>
      <c r="N3248" s="41">
        <v>44604.729166666664</v>
      </c>
      <c r="O3248" s="39">
        <v>6870395259</v>
      </c>
      <c r="P3248" s="42" t="s">
        <v>315</v>
      </c>
      <c r="Q3248" s="42"/>
      <c r="R3248" s="60"/>
      <c r="S3248" s="42" t="s">
        <v>243</v>
      </c>
      <c r="T3248" s="68" t="s">
        <v>506</v>
      </c>
    </row>
    <row r="3249" spans="1:20" s="70" customFormat="1" x14ac:dyDescent="0.2">
      <c r="A3249" s="38" t="s">
        <v>11049</v>
      </c>
      <c r="B3249" s="39" t="s">
        <v>11050</v>
      </c>
      <c r="C3249" s="39" t="s">
        <v>11051</v>
      </c>
      <c r="D3249" s="38">
        <v>502357</v>
      </c>
      <c r="E3249" s="38"/>
      <c r="F3249" s="38"/>
      <c r="G3249" s="39" t="s">
        <v>4068</v>
      </c>
      <c r="H3249" s="38">
        <v>8266013533</v>
      </c>
      <c r="I3249" s="40" t="s">
        <v>11052</v>
      </c>
      <c r="J3249" s="2">
        <v>7489.8305084745771</v>
      </c>
      <c r="K3249" s="2"/>
      <c r="L3249" s="2">
        <v>1348.1694915254238</v>
      </c>
      <c r="M3249" s="3">
        <f t="shared" si="50"/>
        <v>8838</v>
      </c>
      <c r="N3249" s="41">
        <v>44593.729166666664</v>
      </c>
      <c r="O3249" s="39">
        <v>6870395269</v>
      </c>
      <c r="P3249" s="39" t="s">
        <v>3282</v>
      </c>
      <c r="Q3249" s="40" t="s">
        <v>11053</v>
      </c>
      <c r="R3249" s="41">
        <v>44652</v>
      </c>
      <c r="S3249" s="42" t="s">
        <v>2417</v>
      </c>
      <c r="T3249" s="68"/>
    </row>
    <row r="3250" spans="1:20" s="70" customFormat="1" x14ac:dyDescent="0.2">
      <c r="A3250" s="38" t="s">
        <v>11054</v>
      </c>
      <c r="B3250" s="39" t="s">
        <v>11055</v>
      </c>
      <c r="C3250" s="39" t="s">
        <v>11056</v>
      </c>
      <c r="D3250" s="38">
        <v>407235</v>
      </c>
      <c r="E3250" s="38"/>
      <c r="F3250" s="38"/>
      <c r="G3250" s="39" t="s">
        <v>7501</v>
      </c>
      <c r="H3250" s="38">
        <v>8266013490</v>
      </c>
      <c r="I3250" s="40" t="s">
        <v>11057</v>
      </c>
      <c r="J3250" s="2">
        <v>10450</v>
      </c>
      <c r="K3250" s="2"/>
      <c r="L3250" s="2">
        <v>1881</v>
      </c>
      <c r="M3250" s="3">
        <f t="shared" si="50"/>
        <v>12331</v>
      </c>
      <c r="N3250" s="41">
        <v>44588.729166666664</v>
      </c>
      <c r="O3250" s="39">
        <v>6870395278</v>
      </c>
      <c r="P3250" s="39" t="s">
        <v>3282</v>
      </c>
      <c r="Q3250" s="40" t="s">
        <v>11058</v>
      </c>
      <c r="R3250" s="41">
        <v>44649</v>
      </c>
      <c r="S3250" s="42" t="s">
        <v>2417</v>
      </c>
      <c r="T3250" s="68"/>
    </row>
    <row r="3251" spans="1:20" s="70" customFormat="1" x14ac:dyDescent="0.2">
      <c r="A3251" s="38" t="s">
        <v>11059</v>
      </c>
      <c r="B3251" s="39" t="s">
        <v>11060</v>
      </c>
      <c r="C3251" s="39" t="s">
        <v>11061</v>
      </c>
      <c r="D3251" s="38">
        <v>502357</v>
      </c>
      <c r="E3251" s="38"/>
      <c r="F3251" s="38"/>
      <c r="G3251" s="39" t="s">
        <v>4068</v>
      </c>
      <c r="H3251" s="38">
        <v>8266013533</v>
      </c>
      <c r="I3251" s="40" t="s">
        <v>11062</v>
      </c>
      <c r="J3251" s="2">
        <v>30900</v>
      </c>
      <c r="K3251" s="2"/>
      <c r="L3251" s="2">
        <v>5562</v>
      </c>
      <c r="M3251" s="3">
        <f t="shared" si="50"/>
        <v>36462</v>
      </c>
      <c r="N3251" s="41">
        <v>44592.729166666664</v>
      </c>
      <c r="O3251" s="39">
        <v>6870395286</v>
      </c>
      <c r="P3251" s="39" t="s">
        <v>3282</v>
      </c>
      <c r="Q3251" s="40" t="s">
        <v>11063</v>
      </c>
      <c r="R3251" s="41">
        <v>44656</v>
      </c>
      <c r="S3251" s="42" t="s">
        <v>2417</v>
      </c>
      <c r="T3251" s="68"/>
    </row>
    <row r="3252" spans="1:20" s="70" customFormat="1" x14ac:dyDescent="0.2">
      <c r="A3252" s="38" t="s">
        <v>11064</v>
      </c>
      <c r="B3252" s="39" t="s">
        <v>11065</v>
      </c>
      <c r="C3252" s="39" t="s">
        <v>11066</v>
      </c>
      <c r="D3252" s="38">
        <v>501947</v>
      </c>
      <c r="E3252" s="38"/>
      <c r="F3252" s="38"/>
      <c r="G3252" s="39" t="s">
        <v>11067</v>
      </c>
      <c r="H3252" s="38">
        <v>8266012927</v>
      </c>
      <c r="I3252" s="40" t="s">
        <v>11068</v>
      </c>
      <c r="J3252" s="2">
        <v>16244.06779661017</v>
      </c>
      <c r="K3252" s="2"/>
      <c r="L3252" s="2">
        <v>2923.9322033898306</v>
      </c>
      <c r="M3252" s="3">
        <f t="shared" si="50"/>
        <v>19168</v>
      </c>
      <c r="N3252" s="41">
        <v>44546.729166666664</v>
      </c>
      <c r="O3252" s="39">
        <v>6870395393</v>
      </c>
      <c r="P3252" s="39" t="s">
        <v>52</v>
      </c>
      <c r="Q3252" s="40">
        <v>202242170995</v>
      </c>
      <c r="R3252" s="41">
        <v>44618</v>
      </c>
      <c r="S3252" s="39" t="s">
        <v>54</v>
      </c>
      <c r="T3252" s="68"/>
    </row>
    <row r="3253" spans="1:20" s="70" customFormat="1" x14ac:dyDescent="0.2">
      <c r="A3253" s="38" t="s">
        <v>11069</v>
      </c>
      <c r="B3253" s="39" t="s">
        <v>11070</v>
      </c>
      <c r="C3253" s="39" t="s">
        <v>11071</v>
      </c>
      <c r="D3253" s="38">
        <v>103556</v>
      </c>
      <c r="E3253" s="38"/>
      <c r="F3253" s="38"/>
      <c r="G3253" s="39" t="s">
        <v>2960</v>
      </c>
      <c r="H3253" s="38">
        <v>8266013465</v>
      </c>
      <c r="I3253" s="40" t="s">
        <v>11072</v>
      </c>
      <c r="J3253" s="2">
        <v>58849.999999999993</v>
      </c>
      <c r="K3253" s="2"/>
      <c r="L3253" s="2">
        <v>7061.9999999999991</v>
      </c>
      <c r="M3253" s="3">
        <f t="shared" si="50"/>
        <v>65911.999999999985</v>
      </c>
      <c r="N3253" s="41">
        <v>44593.729166666664</v>
      </c>
      <c r="O3253" s="39">
        <v>6870395439</v>
      </c>
      <c r="P3253" s="39" t="s">
        <v>3282</v>
      </c>
      <c r="Q3253" s="40" t="s">
        <v>11073</v>
      </c>
      <c r="R3253" s="41">
        <v>44652</v>
      </c>
      <c r="S3253" s="42" t="s">
        <v>2417</v>
      </c>
      <c r="T3253" s="68"/>
    </row>
    <row r="3254" spans="1:20" s="70" customFormat="1" x14ac:dyDescent="0.2">
      <c r="A3254" s="38" t="s">
        <v>11074</v>
      </c>
      <c r="B3254" s="42" t="s">
        <v>11075</v>
      </c>
      <c r="C3254" s="42" t="s">
        <v>11076</v>
      </c>
      <c r="D3254" s="38">
        <v>703046</v>
      </c>
      <c r="E3254" s="38"/>
      <c r="F3254" s="38"/>
      <c r="G3254" s="42" t="s">
        <v>678</v>
      </c>
      <c r="H3254" s="38">
        <v>8266010171</v>
      </c>
      <c r="I3254" s="40" t="s">
        <v>11077</v>
      </c>
      <c r="J3254" s="3">
        <v>1738</v>
      </c>
      <c r="K3254" s="3"/>
      <c r="L3254" s="3">
        <v>0</v>
      </c>
      <c r="M3254" s="3">
        <f t="shared" si="50"/>
        <v>1738</v>
      </c>
      <c r="N3254" s="41">
        <v>44592.729166666664</v>
      </c>
      <c r="O3254" s="39">
        <v>3445029418</v>
      </c>
      <c r="P3254" s="42" t="s">
        <v>315</v>
      </c>
      <c r="Q3254" s="42" t="s">
        <v>11078</v>
      </c>
      <c r="R3254" s="60">
        <v>44623</v>
      </c>
      <c r="S3254" s="42" t="s">
        <v>243</v>
      </c>
      <c r="T3254" s="68"/>
    </row>
    <row r="3255" spans="1:20" s="70" customFormat="1" x14ac:dyDescent="0.2">
      <c r="A3255" s="38" t="s">
        <v>11079</v>
      </c>
      <c r="B3255" s="42" t="s">
        <v>11080</v>
      </c>
      <c r="C3255" s="42" t="s">
        <v>11081</v>
      </c>
      <c r="D3255" s="38">
        <v>301616</v>
      </c>
      <c r="E3255" s="38"/>
      <c r="F3255" s="38"/>
      <c r="G3255" s="39" t="s">
        <v>2376</v>
      </c>
      <c r="H3255" s="38">
        <v>8263000129</v>
      </c>
      <c r="I3255" s="40">
        <v>212401008065</v>
      </c>
      <c r="J3255" s="3">
        <v>3409689.8</v>
      </c>
      <c r="K3255" s="3"/>
      <c r="L3255" s="3">
        <v>613744.19999999995</v>
      </c>
      <c r="M3255" s="3">
        <f t="shared" si="50"/>
        <v>4023434</v>
      </c>
      <c r="N3255" s="41">
        <v>44590.729166666664</v>
      </c>
      <c r="O3255" s="39">
        <v>6870422453</v>
      </c>
      <c r="P3255" s="42" t="s">
        <v>315</v>
      </c>
      <c r="Q3255" s="42" t="s">
        <v>11082</v>
      </c>
      <c r="R3255" s="60">
        <v>44651</v>
      </c>
      <c r="S3255" s="42" t="s">
        <v>243</v>
      </c>
      <c r="T3255" s="68"/>
    </row>
    <row r="3256" spans="1:20" s="70" customFormat="1" x14ac:dyDescent="0.2">
      <c r="A3256" s="38" t="s">
        <v>11083</v>
      </c>
      <c r="B3256" s="42" t="s">
        <v>11084</v>
      </c>
      <c r="C3256" s="42" t="s">
        <v>11085</v>
      </c>
      <c r="D3256" s="38">
        <v>821383</v>
      </c>
      <c r="E3256" s="38"/>
      <c r="F3256" s="38"/>
      <c r="G3256" s="39" t="s">
        <v>4736</v>
      </c>
      <c r="H3256" s="38">
        <v>8268007937</v>
      </c>
      <c r="I3256" s="40" t="s">
        <v>11086</v>
      </c>
      <c r="J3256" s="3">
        <v>110055</v>
      </c>
      <c r="K3256" s="3"/>
      <c r="L3256" s="3">
        <v>19809.899999999998</v>
      </c>
      <c r="M3256" s="3">
        <f t="shared" si="50"/>
        <v>129864.9</v>
      </c>
      <c r="N3256" s="41">
        <v>44594.729166666664</v>
      </c>
      <c r="O3256" s="39">
        <v>44374739</v>
      </c>
      <c r="P3256" s="42" t="s">
        <v>315</v>
      </c>
      <c r="Q3256" s="42" t="s">
        <v>11087</v>
      </c>
      <c r="R3256" s="60">
        <v>44618</v>
      </c>
      <c r="S3256" s="42" t="s">
        <v>243</v>
      </c>
      <c r="T3256" s="68"/>
    </row>
    <row r="3257" spans="1:20" s="70" customFormat="1" x14ac:dyDescent="0.2">
      <c r="A3257" s="38" t="s">
        <v>11088</v>
      </c>
      <c r="B3257" s="42" t="s">
        <v>11089</v>
      </c>
      <c r="C3257" s="42" t="s">
        <v>11090</v>
      </c>
      <c r="D3257" s="58">
        <v>118480</v>
      </c>
      <c r="E3257" s="38"/>
      <c r="F3257" s="58"/>
      <c r="G3257" s="42" t="s">
        <v>9826</v>
      </c>
      <c r="H3257" s="38">
        <v>8263000190</v>
      </c>
      <c r="I3257" s="40" t="s">
        <v>11091</v>
      </c>
      <c r="J3257" s="3">
        <v>1804335.6099999999</v>
      </c>
      <c r="K3257" s="3"/>
      <c r="L3257" s="3">
        <v>324780.39</v>
      </c>
      <c r="M3257" s="3">
        <f t="shared" si="50"/>
        <v>2129116</v>
      </c>
      <c r="N3257" s="41">
        <v>44573.729166666664</v>
      </c>
      <c r="O3257" s="39">
        <v>6870395664</v>
      </c>
      <c r="P3257" s="42" t="s">
        <v>315</v>
      </c>
      <c r="Q3257" s="42" t="s">
        <v>11092</v>
      </c>
      <c r="R3257" s="60">
        <v>44618</v>
      </c>
      <c r="S3257" s="42" t="s">
        <v>243</v>
      </c>
      <c r="T3257" s="68"/>
    </row>
    <row r="3258" spans="1:20" s="70" customFormat="1" x14ac:dyDescent="0.2">
      <c r="A3258" s="38" t="s">
        <v>11093</v>
      </c>
      <c r="B3258" s="42" t="s">
        <v>11094</v>
      </c>
      <c r="C3258" s="42" t="s">
        <v>11095</v>
      </c>
      <c r="D3258" s="38">
        <v>300185</v>
      </c>
      <c r="E3258" s="38"/>
      <c r="F3258" s="38"/>
      <c r="G3258" s="42" t="s">
        <v>11096</v>
      </c>
      <c r="H3258" s="38">
        <v>8263000165</v>
      </c>
      <c r="I3258" s="40" t="s">
        <v>11097</v>
      </c>
      <c r="J3258" s="3">
        <v>1968211.84</v>
      </c>
      <c r="K3258" s="3"/>
      <c r="L3258" s="3">
        <v>354278.16</v>
      </c>
      <c r="M3258" s="3">
        <f t="shared" si="50"/>
        <v>2322490</v>
      </c>
      <c r="N3258" s="41">
        <v>44586.729166666664</v>
      </c>
      <c r="O3258" s="39">
        <v>6870430916</v>
      </c>
      <c r="P3258" s="42" t="s">
        <v>315</v>
      </c>
      <c r="Q3258" s="42" t="s">
        <v>11098</v>
      </c>
      <c r="R3258" s="60">
        <v>44645</v>
      </c>
      <c r="S3258" s="42" t="s">
        <v>243</v>
      </c>
      <c r="T3258" s="68"/>
    </row>
    <row r="3259" spans="1:20" s="70" customFormat="1" x14ac:dyDescent="0.2">
      <c r="A3259" s="38" t="s">
        <v>11099</v>
      </c>
      <c r="B3259" s="42" t="s">
        <v>11100</v>
      </c>
      <c r="C3259" s="42" t="s">
        <v>11101</v>
      </c>
      <c r="D3259" s="38">
        <v>137974</v>
      </c>
      <c r="E3259" s="38"/>
      <c r="F3259" s="38"/>
      <c r="G3259" s="39" t="s">
        <v>3527</v>
      </c>
      <c r="H3259" s="38">
        <v>8263000113</v>
      </c>
      <c r="I3259" s="64" t="s">
        <v>11102</v>
      </c>
      <c r="J3259" s="6">
        <v>101438</v>
      </c>
      <c r="K3259" s="3"/>
      <c r="L3259" s="3">
        <v>18258.84</v>
      </c>
      <c r="M3259" s="3">
        <f t="shared" si="50"/>
        <v>119696.84</v>
      </c>
      <c r="N3259" s="41">
        <v>44592.729166666664</v>
      </c>
      <c r="O3259" s="39">
        <v>6870395694</v>
      </c>
      <c r="P3259" s="42" t="s">
        <v>315</v>
      </c>
      <c r="Q3259" s="42" t="s">
        <v>11103</v>
      </c>
      <c r="R3259" s="60">
        <v>44643</v>
      </c>
      <c r="S3259" s="42" t="s">
        <v>243</v>
      </c>
      <c r="T3259" s="68"/>
    </row>
    <row r="3260" spans="1:20" s="70" customFormat="1" x14ac:dyDescent="0.2">
      <c r="A3260" s="38" t="s">
        <v>11104</v>
      </c>
      <c r="B3260" s="42" t="s">
        <v>11105</v>
      </c>
      <c r="C3260" s="42" t="s">
        <v>11106</v>
      </c>
      <c r="D3260" s="38">
        <v>814805</v>
      </c>
      <c r="E3260" s="38"/>
      <c r="F3260" s="38"/>
      <c r="G3260" s="42" t="s">
        <v>111</v>
      </c>
      <c r="H3260" s="38">
        <v>8268007814</v>
      </c>
      <c r="I3260" s="40">
        <v>4081</v>
      </c>
      <c r="J3260" s="3">
        <v>18214.406779661018</v>
      </c>
      <c r="K3260" s="3"/>
      <c r="L3260" s="3">
        <v>3278.593220338983</v>
      </c>
      <c r="M3260" s="3">
        <f t="shared" si="50"/>
        <v>21493</v>
      </c>
      <c r="N3260" s="41">
        <v>44560.729166666664</v>
      </c>
      <c r="O3260" s="39">
        <v>44376907</v>
      </c>
      <c r="P3260" s="42" t="s">
        <v>315</v>
      </c>
      <c r="Q3260" s="42" t="s">
        <v>11107</v>
      </c>
      <c r="R3260" s="60">
        <v>44622</v>
      </c>
      <c r="S3260" s="42" t="s">
        <v>243</v>
      </c>
      <c r="T3260" s="68"/>
    </row>
    <row r="3261" spans="1:20" s="70" customFormat="1" x14ac:dyDescent="0.2">
      <c r="A3261" s="38" t="s">
        <v>11108</v>
      </c>
      <c r="B3261" s="42"/>
      <c r="C3261" s="42"/>
      <c r="D3261" s="38"/>
      <c r="E3261" s="38"/>
      <c r="F3261" s="38"/>
      <c r="G3261" s="42" t="s">
        <v>3025</v>
      </c>
      <c r="H3261" s="61" t="s">
        <v>11109</v>
      </c>
      <c r="I3261" s="59">
        <v>44616</v>
      </c>
      <c r="J3261" s="3">
        <v>46.8</v>
      </c>
      <c r="K3261" s="3"/>
      <c r="L3261" s="2">
        <v>0</v>
      </c>
      <c r="M3261" s="3">
        <f t="shared" si="50"/>
        <v>46.8</v>
      </c>
      <c r="N3261" s="59">
        <v>44616</v>
      </c>
      <c r="O3261" s="61" t="s">
        <v>11109</v>
      </c>
      <c r="P3261" s="39" t="s">
        <v>3027</v>
      </c>
      <c r="Q3261" s="42"/>
      <c r="R3261" s="60"/>
      <c r="S3261" s="62" t="s">
        <v>15</v>
      </c>
      <c r="T3261" s="68"/>
    </row>
    <row r="3262" spans="1:20" s="70" customFormat="1" x14ac:dyDescent="0.2">
      <c r="A3262" s="38" t="s">
        <v>63</v>
      </c>
      <c r="B3262" s="1"/>
      <c r="C3262" s="1"/>
      <c r="D3262" s="51"/>
      <c r="E3262" s="38"/>
      <c r="F3262" s="51"/>
      <c r="G3262" s="52" t="s">
        <v>64</v>
      </c>
      <c r="H3262" s="53"/>
      <c r="I3262" s="54" t="s">
        <v>11110</v>
      </c>
      <c r="J3262" s="35">
        <v>1120.01</v>
      </c>
      <c r="K3262" s="1"/>
      <c r="L3262" s="1"/>
      <c r="M3262" s="3">
        <f t="shared" si="50"/>
        <v>1120.01</v>
      </c>
      <c r="N3262" s="41">
        <v>44616</v>
      </c>
      <c r="O3262" s="56"/>
      <c r="P3262" s="1"/>
      <c r="Q3262" s="1"/>
      <c r="R3262" s="57"/>
      <c r="S3262" s="39" t="s">
        <v>54</v>
      </c>
      <c r="T3262" s="68"/>
    </row>
    <row r="3263" spans="1:20" s="70" customFormat="1" x14ac:dyDescent="0.2">
      <c r="A3263" s="38" t="s">
        <v>63</v>
      </c>
      <c r="B3263" s="1"/>
      <c r="C3263" s="1"/>
      <c r="D3263" s="51"/>
      <c r="E3263" s="38"/>
      <c r="F3263" s="51"/>
      <c r="G3263" s="52" t="s">
        <v>64</v>
      </c>
      <c r="H3263" s="53"/>
      <c r="I3263" s="54" t="s">
        <v>11110</v>
      </c>
      <c r="J3263" s="35">
        <v>3754.66</v>
      </c>
      <c r="K3263" s="1"/>
      <c r="L3263" s="1"/>
      <c r="M3263" s="3">
        <f t="shared" si="50"/>
        <v>3754.66</v>
      </c>
      <c r="N3263" s="41">
        <v>44616</v>
      </c>
      <c r="O3263" s="56"/>
      <c r="P3263" s="1"/>
      <c r="Q3263" s="1"/>
      <c r="R3263" s="57"/>
      <c r="S3263" s="39" t="s">
        <v>54</v>
      </c>
      <c r="T3263" s="68"/>
    </row>
    <row r="3264" spans="1:20" s="70" customFormat="1" x14ac:dyDescent="0.2">
      <c r="A3264" s="38" t="s">
        <v>63</v>
      </c>
      <c r="B3264" s="1"/>
      <c r="C3264" s="1"/>
      <c r="D3264" s="51"/>
      <c r="E3264" s="38"/>
      <c r="F3264" s="51"/>
      <c r="G3264" s="52" t="s">
        <v>64</v>
      </c>
      <c r="H3264" s="53"/>
      <c r="I3264" s="54" t="s">
        <v>11111</v>
      </c>
      <c r="J3264" s="35">
        <v>1120.01</v>
      </c>
      <c r="K3264" s="1"/>
      <c r="L3264" s="1"/>
      <c r="M3264" s="3">
        <f t="shared" si="50"/>
        <v>1120.01</v>
      </c>
      <c r="N3264" s="41">
        <v>44616</v>
      </c>
      <c r="O3264" s="56"/>
      <c r="P3264" s="1"/>
      <c r="Q3264" s="1"/>
      <c r="R3264" s="57"/>
      <c r="S3264" s="39" t="s">
        <v>54</v>
      </c>
      <c r="T3264" s="68"/>
    </row>
    <row r="3265" spans="1:20" s="70" customFormat="1" x14ac:dyDescent="0.2">
      <c r="A3265" s="38" t="s">
        <v>63</v>
      </c>
      <c r="B3265" s="1"/>
      <c r="C3265" s="1"/>
      <c r="D3265" s="51"/>
      <c r="E3265" s="38"/>
      <c r="F3265" s="51"/>
      <c r="G3265" s="52" t="s">
        <v>64</v>
      </c>
      <c r="H3265" s="53"/>
      <c r="I3265" s="54" t="s">
        <v>11112</v>
      </c>
      <c r="J3265" s="35">
        <v>560</v>
      </c>
      <c r="K3265" s="1"/>
      <c r="L3265" s="1"/>
      <c r="M3265" s="3">
        <f t="shared" si="50"/>
        <v>560</v>
      </c>
      <c r="N3265" s="41">
        <v>44616</v>
      </c>
      <c r="O3265" s="56"/>
      <c r="P3265" s="1"/>
      <c r="Q3265" s="1"/>
      <c r="R3265" s="57"/>
      <c r="S3265" s="39" t="s">
        <v>54</v>
      </c>
      <c r="T3265" s="68"/>
    </row>
    <row r="3266" spans="1:20" s="70" customFormat="1" x14ac:dyDescent="0.2">
      <c r="A3266" s="38" t="s">
        <v>11113</v>
      </c>
      <c r="B3266" s="42" t="s">
        <v>11114</v>
      </c>
      <c r="C3266" s="42" t="s">
        <v>11115</v>
      </c>
      <c r="D3266" s="38">
        <v>128007</v>
      </c>
      <c r="E3266" s="38"/>
      <c r="F3266" s="38"/>
      <c r="G3266" s="42" t="s">
        <v>9798</v>
      </c>
      <c r="H3266" s="38">
        <v>8263000117</v>
      </c>
      <c r="I3266" s="40">
        <v>562102965</v>
      </c>
      <c r="J3266" s="3">
        <v>1650000</v>
      </c>
      <c r="K3266" s="3"/>
      <c r="L3266" s="3">
        <v>297000</v>
      </c>
      <c r="M3266" s="3">
        <f t="shared" si="50"/>
        <v>1947000</v>
      </c>
      <c r="N3266" s="41">
        <v>44558.729166666664</v>
      </c>
      <c r="O3266" s="39">
        <v>6870404198</v>
      </c>
      <c r="P3266" s="42" t="s">
        <v>315</v>
      </c>
      <c r="Q3266" s="42"/>
      <c r="R3266" s="60"/>
      <c r="S3266" s="42" t="s">
        <v>243</v>
      </c>
      <c r="T3266" s="68"/>
    </row>
    <row r="3267" spans="1:20" s="70" customFormat="1" x14ac:dyDescent="0.2">
      <c r="A3267" s="38" t="s">
        <v>11116</v>
      </c>
      <c r="B3267" s="42" t="s">
        <v>11117</v>
      </c>
      <c r="C3267" s="42" t="s">
        <v>11118</v>
      </c>
      <c r="D3267" s="38">
        <v>501662</v>
      </c>
      <c r="E3267" s="38"/>
      <c r="F3267" s="38"/>
      <c r="G3267" s="42" t="s">
        <v>11119</v>
      </c>
      <c r="H3267" s="38">
        <v>8263000169</v>
      </c>
      <c r="I3267" s="40" t="s">
        <v>11120</v>
      </c>
      <c r="J3267" s="3">
        <v>3625000</v>
      </c>
      <c r="K3267" s="3"/>
      <c r="L3267" s="3">
        <v>652500</v>
      </c>
      <c r="M3267" s="3">
        <f t="shared" si="50"/>
        <v>4277500</v>
      </c>
      <c r="N3267" s="41">
        <v>44581.729166666664</v>
      </c>
      <c r="O3267" s="39">
        <v>6870422400</v>
      </c>
      <c r="P3267" s="42" t="s">
        <v>315</v>
      </c>
      <c r="Q3267" s="42" t="s">
        <v>11121</v>
      </c>
      <c r="R3267" s="60">
        <v>44638</v>
      </c>
      <c r="S3267" s="42" t="s">
        <v>243</v>
      </c>
      <c r="T3267" s="68"/>
    </row>
    <row r="3268" spans="1:20" s="70" customFormat="1" x14ac:dyDescent="0.2">
      <c r="A3268" s="38" t="s">
        <v>11122</v>
      </c>
      <c r="B3268" s="42" t="s">
        <v>11123</v>
      </c>
      <c r="C3268" s="42" t="s">
        <v>11124</v>
      </c>
      <c r="D3268" s="38">
        <v>501659</v>
      </c>
      <c r="E3268" s="38"/>
      <c r="F3268" s="38"/>
      <c r="G3268" s="42" t="s">
        <v>11125</v>
      </c>
      <c r="H3268" s="38">
        <v>8263000160</v>
      </c>
      <c r="I3268" s="40" t="s">
        <v>11126</v>
      </c>
      <c r="J3268" s="3">
        <v>216000</v>
      </c>
      <c r="K3268" s="3"/>
      <c r="L3268" s="3">
        <v>38880</v>
      </c>
      <c r="M3268" s="3">
        <f t="shared" si="50"/>
        <v>254880</v>
      </c>
      <c r="N3268" s="41">
        <v>44578.729166666664</v>
      </c>
      <c r="O3268" s="39">
        <v>6870431675</v>
      </c>
      <c r="P3268" s="42" t="s">
        <v>315</v>
      </c>
      <c r="Q3268" s="42">
        <v>203230660138</v>
      </c>
      <c r="R3268" s="60">
        <v>44645</v>
      </c>
      <c r="S3268" s="42" t="s">
        <v>243</v>
      </c>
      <c r="T3268" s="68"/>
    </row>
    <row r="3269" spans="1:20" s="70" customFormat="1" x14ac:dyDescent="0.2">
      <c r="A3269" s="38" t="s">
        <v>11127</v>
      </c>
      <c r="B3269" s="42" t="s">
        <v>11128</v>
      </c>
      <c r="C3269" s="42" t="s">
        <v>11129</v>
      </c>
      <c r="D3269" s="38">
        <v>137974</v>
      </c>
      <c r="E3269" s="38"/>
      <c r="F3269" s="38"/>
      <c r="G3269" s="39" t="s">
        <v>3527</v>
      </c>
      <c r="H3269" s="38">
        <v>8263000113</v>
      </c>
      <c r="I3269" s="64" t="s">
        <v>11130</v>
      </c>
      <c r="J3269" s="6">
        <v>243350</v>
      </c>
      <c r="K3269" s="3"/>
      <c r="L3269" s="3">
        <v>43803</v>
      </c>
      <c r="M3269" s="3">
        <f t="shared" si="50"/>
        <v>287153</v>
      </c>
      <c r="N3269" s="41">
        <v>44592.729166666664</v>
      </c>
      <c r="O3269" s="39">
        <v>6870396946</v>
      </c>
      <c r="P3269" s="42" t="s">
        <v>315</v>
      </c>
      <c r="Q3269" s="42" t="s">
        <v>11131</v>
      </c>
      <c r="R3269" s="60">
        <v>44618</v>
      </c>
      <c r="S3269" s="42" t="s">
        <v>243</v>
      </c>
      <c r="T3269" s="68"/>
    </row>
    <row r="3270" spans="1:20" s="70" customFormat="1" x14ac:dyDescent="0.2">
      <c r="A3270" s="38" t="s">
        <v>11132</v>
      </c>
      <c r="B3270" s="39" t="s">
        <v>11128</v>
      </c>
      <c r="C3270" s="39" t="s">
        <v>11129</v>
      </c>
      <c r="D3270" s="38">
        <v>137974</v>
      </c>
      <c r="E3270" s="38"/>
      <c r="F3270" s="38"/>
      <c r="G3270" s="39" t="s">
        <v>3527</v>
      </c>
      <c r="H3270" s="38">
        <v>8263000113</v>
      </c>
      <c r="I3270" s="65" t="s">
        <v>11133</v>
      </c>
      <c r="J3270" s="36">
        <v>204500</v>
      </c>
      <c r="K3270" s="2"/>
      <c r="L3270" s="2">
        <v>36810</v>
      </c>
      <c r="M3270" s="3">
        <f t="shared" ref="M3270:M3333" si="51">SUM(J3270:L3270)</f>
        <v>241310</v>
      </c>
      <c r="N3270" s="41">
        <v>44592.729166666664</v>
      </c>
      <c r="O3270" s="39">
        <v>6870396946</v>
      </c>
      <c r="P3270" s="39" t="s">
        <v>3282</v>
      </c>
      <c r="Q3270" s="40" t="s">
        <v>11131</v>
      </c>
      <c r="R3270" s="41">
        <v>44618</v>
      </c>
      <c r="S3270" s="42" t="s">
        <v>2417</v>
      </c>
      <c r="T3270" s="68"/>
    </row>
    <row r="3271" spans="1:20" s="70" customFormat="1" x14ac:dyDescent="0.2">
      <c r="A3271" s="38" t="s">
        <v>11134</v>
      </c>
      <c r="B3271" s="42" t="s">
        <v>11135</v>
      </c>
      <c r="C3271" s="42" t="s">
        <v>11136</v>
      </c>
      <c r="D3271" s="38">
        <v>700130</v>
      </c>
      <c r="E3271" s="38"/>
      <c r="F3271" s="38"/>
      <c r="G3271" s="42" t="s">
        <v>1085</v>
      </c>
      <c r="H3271" s="38">
        <v>8263000130</v>
      </c>
      <c r="I3271" s="40" t="s">
        <v>11137</v>
      </c>
      <c r="J3271" s="3">
        <v>2780000</v>
      </c>
      <c r="K3271" s="3"/>
      <c r="L3271" s="3">
        <v>500400</v>
      </c>
      <c r="M3271" s="3">
        <f t="shared" si="51"/>
        <v>3280400</v>
      </c>
      <c r="N3271" s="41">
        <v>44586.729166666664</v>
      </c>
      <c r="O3271" s="39">
        <v>6870397156</v>
      </c>
      <c r="P3271" s="42" t="s">
        <v>315</v>
      </c>
      <c r="Q3271" s="42" t="s">
        <v>11138</v>
      </c>
      <c r="R3271" s="60">
        <v>44622</v>
      </c>
      <c r="S3271" s="42" t="s">
        <v>243</v>
      </c>
      <c r="T3271" s="68"/>
    </row>
    <row r="3272" spans="1:20" s="70" customFormat="1" x14ac:dyDescent="0.2">
      <c r="A3272" s="38" t="s">
        <v>11139</v>
      </c>
      <c r="B3272" s="42" t="s">
        <v>11140</v>
      </c>
      <c r="C3272" s="42" t="s">
        <v>11141</v>
      </c>
      <c r="D3272" s="58">
        <v>118480</v>
      </c>
      <c r="E3272" s="38"/>
      <c r="F3272" s="58"/>
      <c r="G3272" s="42" t="s">
        <v>9826</v>
      </c>
      <c r="H3272" s="38">
        <v>8263000190</v>
      </c>
      <c r="I3272" s="40" t="s">
        <v>11142</v>
      </c>
      <c r="J3272" s="3">
        <v>1969961.02</v>
      </c>
      <c r="K3272" s="3"/>
      <c r="L3272" s="3">
        <v>354592.98</v>
      </c>
      <c r="M3272" s="3">
        <f t="shared" si="51"/>
        <v>2324554</v>
      </c>
      <c r="N3272" s="41">
        <v>44594.729166666664</v>
      </c>
      <c r="O3272" s="39">
        <v>6870397232</v>
      </c>
      <c r="P3272" s="42" t="s">
        <v>315</v>
      </c>
      <c r="Q3272" s="42" t="s">
        <v>11143</v>
      </c>
      <c r="R3272" s="60">
        <v>44632</v>
      </c>
      <c r="S3272" s="42" t="s">
        <v>243</v>
      </c>
      <c r="T3272" s="68"/>
    </row>
    <row r="3273" spans="1:20" s="70" customFormat="1" x14ac:dyDescent="0.2">
      <c r="A3273" s="38" t="s">
        <v>11144</v>
      </c>
      <c r="B3273" s="42" t="s">
        <v>11145</v>
      </c>
      <c r="C3273" s="42" t="s">
        <v>11146</v>
      </c>
      <c r="D3273" s="38">
        <v>820851</v>
      </c>
      <c r="E3273" s="38"/>
      <c r="F3273" s="38"/>
      <c r="G3273" s="42" t="s">
        <v>10575</v>
      </c>
      <c r="H3273" s="38">
        <v>8268007755</v>
      </c>
      <c r="I3273" s="40" t="s">
        <v>11147</v>
      </c>
      <c r="J3273" s="3">
        <v>8478196.620000001</v>
      </c>
      <c r="K3273" s="3"/>
      <c r="L3273" s="3">
        <v>1526075.38</v>
      </c>
      <c r="M3273" s="3">
        <f t="shared" si="51"/>
        <v>10004272</v>
      </c>
      <c r="N3273" s="41">
        <v>44604.729166666664</v>
      </c>
      <c r="O3273" s="39">
        <v>44376806</v>
      </c>
      <c r="P3273" s="42" t="s">
        <v>315</v>
      </c>
      <c r="Q3273" s="42" t="s">
        <v>11148</v>
      </c>
      <c r="R3273" s="60">
        <v>44625</v>
      </c>
      <c r="S3273" s="42" t="s">
        <v>243</v>
      </c>
      <c r="T3273" s="68"/>
    </row>
    <row r="3274" spans="1:20" s="70" customFormat="1" x14ac:dyDescent="0.2">
      <c r="A3274" s="38" t="s">
        <v>63</v>
      </c>
      <c r="B3274" s="1"/>
      <c r="C3274" s="1"/>
      <c r="D3274" s="51"/>
      <c r="E3274" s="38"/>
      <c r="F3274" s="51"/>
      <c r="G3274" s="52" t="s">
        <v>64</v>
      </c>
      <c r="H3274" s="53"/>
      <c r="I3274" s="54" t="s">
        <v>11149</v>
      </c>
      <c r="J3274" s="35">
        <v>48.7</v>
      </c>
      <c r="K3274" s="1"/>
      <c r="L3274" s="1"/>
      <c r="M3274" s="3">
        <f t="shared" si="51"/>
        <v>48.7</v>
      </c>
      <c r="N3274" s="41">
        <v>44617</v>
      </c>
      <c r="O3274" s="56"/>
      <c r="P3274" s="1"/>
      <c r="Q3274" s="1"/>
      <c r="R3274" s="57"/>
      <c r="S3274" s="39" t="s">
        <v>54</v>
      </c>
      <c r="T3274" s="68"/>
    </row>
    <row r="3275" spans="1:20" s="70" customFormat="1" x14ac:dyDescent="0.2">
      <c r="A3275" s="38" t="s">
        <v>11150</v>
      </c>
      <c r="B3275" s="42" t="s">
        <v>11151</v>
      </c>
      <c r="C3275" s="42" t="s">
        <v>11152</v>
      </c>
      <c r="D3275" s="38">
        <v>133156</v>
      </c>
      <c r="E3275" s="38"/>
      <c r="F3275" s="38"/>
      <c r="G3275" s="42" t="s">
        <v>10632</v>
      </c>
      <c r="H3275" s="38">
        <v>8263000188</v>
      </c>
      <c r="I3275" s="40" t="s">
        <v>11153</v>
      </c>
      <c r="J3275" s="3">
        <v>3124500</v>
      </c>
      <c r="K3275" s="3"/>
      <c r="L3275" s="3">
        <v>562410</v>
      </c>
      <c r="M3275" s="3">
        <f t="shared" si="51"/>
        <v>3686910</v>
      </c>
      <c r="N3275" s="41">
        <v>44594.729166666664</v>
      </c>
      <c r="O3275" s="39">
        <v>6870420991</v>
      </c>
      <c r="P3275" s="42" t="s">
        <v>315</v>
      </c>
      <c r="Q3275" s="42" t="s">
        <v>10834</v>
      </c>
      <c r="R3275" s="60">
        <v>44637</v>
      </c>
      <c r="S3275" s="42" t="s">
        <v>243</v>
      </c>
      <c r="T3275" s="68"/>
    </row>
    <row r="3276" spans="1:20" s="70" customFormat="1" x14ac:dyDescent="0.2">
      <c r="A3276" s="38" t="s">
        <v>11154</v>
      </c>
      <c r="B3276" s="42" t="s">
        <v>11155</v>
      </c>
      <c r="C3276" s="42" t="s">
        <v>11156</v>
      </c>
      <c r="D3276" s="38">
        <v>133156</v>
      </c>
      <c r="E3276" s="38"/>
      <c r="F3276" s="38"/>
      <c r="G3276" s="42" t="s">
        <v>10632</v>
      </c>
      <c r="H3276" s="38">
        <v>8263000188</v>
      </c>
      <c r="I3276" s="40" t="s">
        <v>11157</v>
      </c>
      <c r="J3276" s="3">
        <v>2697000</v>
      </c>
      <c r="K3276" s="3"/>
      <c r="L3276" s="3">
        <v>485460</v>
      </c>
      <c r="M3276" s="3">
        <f t="shared" si="51"/>
        <v>3182460</v>
      </c>
      <c r="N3276" s="41">
        <v>44589.729166666664</v>
      </c>
      <c r="O3276" s="39">
        <v>6870436752</v>
      </c>
      <c r="P3276" s="42" t="s">
        <v>315</v>
      </c>
      <c r="Q3276" s="42" t="s">
        <v>11158</v>
      </c>
      <c r="R3276" s="60">
        <v>44649</v>
      </c>
      <c r="S3276" s="42" t="s">
        <v>243</v>
      </c>
      <c r="T3276" s="68"/>
    </row>
    <row r="3277" spans="1:20" s="70" customFormat="1" x14ac:dyDescent="0.2">
      <c r="A3277" s="38" t="s">
        <v>1434</v>
      </c>
      <c r="B3277" s="42"/>
      <c r="C3277" s="42"/>
      <c r="D3277" s="38"/>
      <c r="E3277" s="38"/>
      <c r="F3277" s="38"/>
      <c r="G3277" s="42" t="s">
        <v>1435</v>
      </c>
      <c r="H3277" s="38"/>
      <c r="I3277" s="40" t="s">
        <v>11159</v>
      </c>
      <c r="J3277" s="3">
        <v>7080</v>
      </c>
      <c r="K3277" s="3"/>
      <c r="L3277" s="3"/>
      <c r="M3277" s="3">
        <f t="shared" si="51"/>
        <v>7080</v>
      </c>
      <c r="N3277" s="41">
        <v>44618</v>
      </c>
      <c r="O3277" s="39"/>
      <c r="P3277" s="42"/>
      <c r="Q3277" s="42"/>
      <c r="R3277" s="60"/>
      <c r="S3277" s="42" t="s">
        <v>243</v>
      </c>
      <c r="T3277" s="68"/>
    </row>
    <row r="3278" spans="1:20" s="70" customFormat="1" x14ac:dyDescent="0.2">
      <c r="A3278" s="38" t="s">
        <v>11160</v>
      </c>
      <c r="B3278" s="42" t="s">
        <v>11161</v>
      </c>
      <c r="C3278" s="42" t="s">
        <v>11162</v>
      </c>
      <c r="D3278" s="38">
        <v>128007</v>
      </c>
      <c r="E3278" s="38"/>
      <c r="F3278" s="38"/>
      <c r="G3278" s="42" t="s">
        <v>9798</v>
      </c>
      <c r="H3278" s="38">
        <v>8263000117</v>
      </c>
      <c r="I3278" s="40">
        <v>562102646</v>
      </c>
      <c r="J3278" s="3">
        <v>1800000</v>
      </c>
      <c r="K3278" s="3"/>
      <c r="L3278" s="3">
        <v>0</v>
      </c>
      <c r="M3278" s="3">
        <f t="shared" si="51"/>
        <v>1800000</v>
      </c>
      <c r="N3278" s="41">
        <v>44530.729166666664</v>
      </c>
      <c r="O3278" s="39">
        <v>6870401149</v>
      </c>
      <c r="P3278" s="42" t="s">
        <v>315</v>
      </c>
      <c r="Q3278" s="42"/>
      <c r="R3278" s="60"/>
      <c r="S3278" s="42" t="s">
        <v>243</v>
      </c>
      <c r="T3278" s="68"/>
    </row>
    <row r="3279" spans="1:20" s="70" customFormat="1" x14ac:dyDescent="0.2">
      <c r="A3279" s="38" t="s">
        <v>11163</v>
      </c>
      <c r="B3279" s="42" t="s">
        <v>11164</v>
      </c>
      <c r="C3279" s="42" t="s">
        <v>11165</v>
      </c>
      <c r="D3279" s="38">
        <v>128007</v>
      </c>
      <c r="E3279" s="38"/>
      <c r="F3279" s="38"/>
      <c r="G3279" s="42" t="s">
        <v>9798</v>
      </c>
      <c r="H3279" s="38">
        <v>8263000117</v>
      </c>
      <c r="I3279" s="40">
        <v>562200050</v>
      </c>
      <c r="J3279" s="3">
        <v>2794600</v>
      </c>
      <c r="K3279" s="3"/>
      <c r="L3279" s="3">
        <v>503028</v>
      </c>
      <c r="M3279" s="3">
        <f t="shared" si="51"/>
        <v>3297628</v>
      </c>
      <c r="N3279" s="41">
        <v>44579.729166666664</v>
      </c>
      <c r="O3279" s="39">
        <v>6870401364</v>
      </c>
      <c r="P3279" s="42" t="s">
        <v>315</v>
      </c>
      <c r="Q3279" s="42"/>
      <c r="R3279" s="60"/>
      <c r="S3279" s="42" t="s">
        <v>243</v>
      </c>
      <c r="T3279" s="68"/>
    </row>
    <row r="3280" spans="1:20" s="70" customFormat="1" x14ac:dyDescent="0.2">
      <c r="A3280" s="38" t="s">
        <v>11166</v>
      </c>
      <c r="B3280" s="42" t="s">
        <v>11167</v>
      </c>
      <c r="C3280" s="42" t="s">
        <v>11168</v>
      </c>
      <c r="D3280" s="38">
        <v>128007</v>
      </c>
      <c r="E3280" s="38"/>
      <c r="F3280" s="38"/>
      <c r="G3280" s="42" t="s">
        <v>9798</v>
      </c>
      <c r="H3280" s="38">
        <v>8263000117</v>
      </c>
      <c r="I3280" s="40">
        <v>562102766</v>
      </c>
      <c r="J3280" s="3">
        <v>1657200</v>
      </c>
      <c r="K3280" s="3"/>
      <c r="L3280" s="3">
        <v>298296</v>
      </c>
      <c r="M3280" s="3">
        <f t="shared" si="51"/>
        <v>1955496</v>
      </c>
      <c r="N3280" s="41">
        <v>44541</v>
      </c>
      <c r="O3280" s="39">
        <v>6870401546</v>
      </c>
      <c r="P3280" s="42" t="s">
        <v>315</v>
      </c>
      <c r="Q3280" s="42"/>
      <c r="R3280" s="60"/>
      <c r="S3280" s="42" t="s">
        <v>243</v>
      </c>
      <c r="T3280" s="68"/>
    </row>
    <row r="3281" spans="1:20" s="70" customFormat="1" x14ac:dyDescent="0.2">
      <c r="A3281" s="38" t="s">
        <v>11169</v>
      </c>
      <c r="B3281" s="42" t="s">
        <v>11170</v>
      </c>
      <c r="C3281" s="42" t="s">
        <v>11171</v>
      </c>
      <c r="D3281" s="38">
        <v>128007</v>
      </c>
      <c r="E3281" s="38"/>
      <c r="F3281" s="38"/>
      <c r="G3281" s="42" t="s">
        <v>9798</v>
      </c>
      <c r="H3281" s="38">
        <v>8263000117</v>
      </c>
      <c r="I3281" s="40">
        <v>562102809</v>
      </c>
      <c r="J3281" s="3">
        <v>400000</v>
      </c>
      <c r="K3281" s="3"/>
      <c r="L3281" s="3">
        <v>72000</v>
      </c>
      <c r="M3281" s="3">
        <f t="shared" si="51"/>
        <v>472000</v>
      </c>
      <c r="N3281" s="41">
        <v>44546</v>
      </c>
      <c r="O3281" s="39">
        <v>6870401553</v>
      </c>
      <c r="P3281" s="42" t="s">
        <v>315</v>
      </c>
      <c r="Q3281" s="42"/>
      <c r="R3281" s="60"/>
      <c r="S3281" s="42" t="s">
        <v>243</v>
      </c>
      <c r="T3281" s="68"/>
    </row>
    <row r="3282" spans="1:20" s="70" customFormat="1" x14ac:dyDescent="0.2">
      <c r="A3282" s="38" t="s">
        <v>11172</v>
      </c>
      <c r="B3282" s="42" t="s">
        <v>11173</v>
      </c>
      <c r="C3282" s="42" t="s">
        <v>11174</v>
      </c>
      <c r="D3282" s="38">
        <v>128007</v>
      </c>
      <c r="E3282" s="38"/>
      <c r="F3282" s="38"/>
      <c r="G3282" s="42" t="s">
        <v>9798</v>
      </c>
      <c r="H3282" s="38">
        <v>8263000117</v>
      </c>
      <c r="I3282" s="40">
        <v>562102629</v>
      </c>
      <c r="J3282" s="3">
        <v>125000</v>
      </c>
      <c r="K3282" s="3"/>
      <c r="L3282" s="3">
        <v>22500</v>
      </c>
      <c r="M3282" s="3">
        <f t="shared" si="51"/>
        <v>147500</v>
      </c>
      <c r="N3282" s="41">
        <v>44530.729166666664</v>
      </c>
      <c r="O3282" s="39">
        <v>6870401560</v>
      </c>
      <c r="P3282" s="42" t="s">
        <v>315</v>
      </c>
      <c r="Q3282" s="42"/>
      <c r="R3282" s="60"/>
      <c r="S3282" s="42" t="s">
        <v>243</v>
      </c>
      <c r="T3282" s="68"/>
    </row>
    <row r="3283" spans="1:20" s="70" customFormat="1" x14ac:dyDescent="0.2">
      <c r="A3283" s="38" t="s">
        <v>11175</v>
      </c>
      <c r="B3283" s="42" t="s">
        <v>11176</v>
      </c>
      <c r="C3283" s="42" t="s">
        <v>11177</v>
      </c>
      <c r="D3283" s="38">
        <v>128007</v>
      </c>
      <c r="E3283" s="38"/>
      <c r="F3283" s="38"/>
      <c r="G3283" s="42" t="s">
        <v>9798</v>
      </c>
      <c r="H3283" s="38">
        <v>8263000117</v>
      </c>
      <c r="I3283" s="40">
        <v>562103159</v>
      </c>
      <c r="J3283" s="3">
        <v>602400</v>
      </c>
      <c r="K3283" s="3"/>
      <c r="L3283" s="3">
        <v>108432</v>
      </c>
      <c r="M3283" s="3">
        <f t="shared" si="51"/>
        <v>710832</v>
      </c>
      <c r="N3283" s="41">
        <v>44561.729166666664</v>
      </c>
      <c r="O3283" s="39">
        <v>6870401575</v>
      </c>
      <c r="P3283" s="42" t="s">
        <v>315</v>
      </c>
      <c r="Q3283" s="42"/>
      <c r="R3283" s="60"/>
      <c r="S3283" s="42" t="s">
        <v>243</v>
      </c>
      <c r="T3283" s="68"/>
    </row>
    <row r="3284" spans="1:20" s="70" customFormat="1" x14ac:dyDescent="0.2">
      <c r="A3284" s="38" t="s">
        <v>11178</v>
      </c>
      <c r="B3284" s="42" t="s">
        <v>11179</v>
      </c>
      <c r="C3284" s="42" t="s">
        <v>11180</v>
      </c>
      <c r="D3284" s="38">
        <v>821146</v>
      </c>
      <c r="E3284" s="1" t="s">
        <v>23069</v>
      </c>
      <c r="F3284" s="1" t="s">
        <v>23070</v>
      </c>
      <c r="G3284" s="42" t="s">
        <v>446</v>
      </c>
      <c r="H3284" s="38">
        <v>8268007978</v>
      </c>
      <c r="I3284" s="40" t="s">
        <v>11181</v>
      </c>
      <c r="J3284" s="3">
        <v>533875.36</v>
      </c>
      <c r="K3284" s="3"/>
      <c r="L3284" s="3">
        <v>96097.64</v>
      </c>
      <c r="M3284" s="3">
        <f t="shared" si="51"/>
        <v>629973</v>
      </c>
      <c r="N3284" s="41">
        <v>44594.729166666664</v>
      </c>
      <c r="O3284" s="39">
        <v>44382020</v>
      </c>
      <c r="P3284" s="42" t="s">
        <v>315</v>
      </c>
      <c r="Q3284" s="42">
        <v>203010415252</v>
      </c>
      <c r="R3284" s="60">
        <v>44622</v>
      </c>
      <c r="S3284" s="42" t="s">
        <v>243</v>
      </c>
      <c r="T3284" s="68"/>
    </row>
    <row r="3285" spans="1:20" s="70" customFormat="1" x14ac:dyDescent="0.2">
      <c r="A3285" s="38" t="s">
        <v>11182</v>
      </c>
      <c r="B3285" s="39" t="s">
        <v>234</v>
      </c>
      <c r="C3285" s="39"/>
      <c r="D3285" s="38" t="s">
        <v>245</v>
      </c>
      <c r="E3285" s="38"/>
      <c r="F3285" s="38"/>
      <c r="G3285" s="39" t="s">
        <v>3151</v>
      </c>
      <c r="H3285" s="38" t="s">
        <v>3151</v>
      </c>
      <c r="I3285" s="52" t="s">
        <v>11183</v>
      </c>
      <c r="J3285" s="10">
        <v>1807141.58</v>
      </c>
      <c r="K3285" s="2"/>
      <c r="L3285" s="2">
        <v>0</v>
      </c>
      <c r="M3285" s="3">
        <f t="shared" si="51"/>
        <v>1807141.58</v>
      </c>
      <c r="N3285" s="59">
        <v>44620</v>
      </c>
      <c r="O3285" s="39"/>
      <c r="P3285" s="39" t="s">
        <v>52</v>
      </c>
      <c r="Q3285" s="40"/>
      <c r="R3285" s="41"/>
      <c r="S3285" s="39" t="s">
        <v>54</v>
      </c>
      <c r="T3285" s="68"/>
    </row>
    <row r="3286" spans="1:20" s="70" customFormat="1" x14ac:dyDescent="0.2">
      <c r="A3286" s="38" t="s">
        <v>11184</v>
      </c>
      <c r="B3286" s="39" t="s">
        <v>234</v>
      </c>
      <c r="C3286" s="39"/>
      <c r="D3286" s="38" t="s">
        <v>245</v>
      </c>
      <c r="E3286" s="38"/>
      <c r="F3286" s="38"/>
      <c r="G3286" s="39" t="s">
        <v>3151</v>
      </c>
      <c r="H3286" s="38" t="s">
        <v>3151</v>
      </c>
      <c r="I3286" s="52" t="s">
        <v>11185</v>
      </c>
      <c r="J3286" s="10">
        <v>1755027.9</v>
      </c>
      <c r="K3286" s="2"/>
      <c r="L3286" s="2">
        <v>0</v>
      </c>
      <c r="M3286" s="3">
        <f t="shared" si="51"/>
        <v>1755027.9</v>
      </c>
      <c r="N3286" s="59">
        <v>44620</v>
      </c>
      <c r="O3286" s="39"/>
      <c r="P3286" s="39" t="s">
        <v>52</v>
      </c>
      <c r="Q3286" s="40"/>
      <c r="R3286" s="41"/>
      <c r="S3286" s="39" t="s">
        <v>54</v>
      </c>
      <c r="T3286" s="68"/>
    </row>
    <row r="3287" spans="1:20" s="70" customFormat="1" x14ac:dyDescent="0.2">
      <c r="A3287" s="38" t="s">
        <v>11186</v>
      </c>
      <c r="B3287" s="39"/>
      <c r="C3287" s="39"/>
      <c r="D3287" s="38" t="s">
        <v>235</v>
      </c>
      <c r="E3287" s="38"/>
      <c r="F3287" s="38"/>
      <c r="G3287" s="39" t="s">
        <v>5364</v>
      </c>
      <c r="H3287" s="38" t="s">
        <v>5364</v>
      </c>
      <c r="I3287" s="52" t="s">
        <v>11187</v>
      </c>
      <c r="J3287" s="10">
        <v>456152</v>
      </c>
      <c r="K3287" s="2"/>
      <c r="L3287" s="2">
        <v>0</v>
      </c>
      <c r="M3287" s="3">
        <f t="shared" si="51"/>
        <v>456152</v>
      </c>
      <c r="N3287" s="59">
        <v>44620</v>
      </c>
      <c r="O3287" s="39"/>
      <c r="P3287" s="39" t="s">
        <v>52</v>
      </c>
      <c r="Q3287" s="40"/>
      <c r="R3287" s="41"/>
      <c r="S3287" s="39" t="s">
        <v>54</v>
      </c>
      <c r="T3287" s="68"/>
    </row>
    <row r="3288" spans="1:20" s="70" customFormat="1" x14ac:dyDescent="0.2">
      <c r="A3288" s="38" t="s">
        <v>11188</v>
      </c>
      <c r="B3288" s="39"/>
      <c r="C3288" s="39"/>
      <c r="D3288" s="38" t="s">
        <v>235</v>
      </c>
      <c r="E3288" s="38"/>
      <c r="F3288" s="38"/>
      <c r="G3288" s="39" t="s">
        <v>5364</v>
      </c>
      <c r="H3288" s="38" t="s">
        <v>5364</v>
      </c>
      <c r="I3288" s="52" t="s">
        <v>11189</v>
      </c>
      <c r="J3288" s="10">
        <v>-456152</v>
      </c>
      <c r="K3288" s="2"/>
      <c r="L3288" s="2">
        <v>0</v>
      </c>
      <c r="M3288" s="3">
        <f t="shared" si="51"/>
        <v>-456152</v>
      </c>
      <c r="N3288" s="59">
        <v>44620</v>
      </c>
      <c r="O3288" s="39"/>
      <c r="P3288" s="39" t="s">
        <v>52</v>
      </c>
      <c r="Q3288" s="40"/>
      <c r="R3288" s="41"/>
      <c r="S3288" s="39" t="s">
        <v>54</v>
      </c>
      <c r="T3288" s="68"/>
    </row>
    <row r="3289" spans="1:20" s="70" customFormat="1" x14ac:dyDescent="0.2">
      <c r="A3289" s="38" t="s">
        <v>11190</v>
      </c>
      <c r="B3289" s="39"/>
      <c r="C3289" s="39"/>
      <c r="D3289" s="38" t="s">
        <v>235</v>
      </c>
      <c r="E3289" s="38"/>
      <c r="F3289" s="38"/>
      <c r="G3289" s="39" t="s">
        <v>5364</v>
      </c>
      <c r="H3289" s="38" t="s">
        <v>5364</v>
      </c>
      <c r="I3289" s="52" t="s">
        <v>11191</v>
      </c>
      <c r="J3289" s="10">
        <v>456152</v>
      </c>
      <c r="K3289" s="2"/>
      <c r="L3289" s="2">
        <v>0</v>
      </c>
      <c r="M3289" s="3">
        <f t="shared" si="51"/>
        <v>456152</v>
      </c>
      <c r="N3289" s="59">
        <v>44620</v>
      </c>
      <c r="O3289" s="39"/>
      <c r="P3289" s="39" t="s">
        <v>52</v>
      </c>
      <c r="Q3289" s="40"/>
      <c r="R3289" s="41"/>
      <c r="S3289" s="39" t="s">
        <v>54</v>
      </c>
      <c r="T3289" s="68"/>
    </row>
    <row r="3290" spans="1:20" s="70" customFormat="1" x14ac:dyDescent="0.2">
      <c r="A3290" s="38" t="s">
        <v>1984</v>
      </c>
      <c r="B3290" s="42"/>
      <c r="C3290" s="42"/>
      <c r="D3290" s="38"/>
      <c r="E3290" s="38"/>
      <c r="F3290" s="38"/>
      <c r="G3290" s="42" t="s">
        <v>310</v>
      </c>
      <c r="H3290" s="38"/>
      <c r="I3290" s="40" t="s">
        <v>11192</v>
      </c>
      <c r="J3290" s="3">
        <v>101052.62</v>
      </c>
      <c r="K3290" s="3"/>
      <c r="L3290" s="3"/>
      <c r="M3290" s="3">
        <f t="shared" si="51"/>
        <v>101052.62</v>
      </c>
      <c r="N3290" s="41">
        <v>44620</v>
      </c>
      <c r="O3290" s="39"/>
      <c r="P3290" s="42"/>
      <c r="Q3290" s="42"/>
      <c r="R3290" s="60"/>
      <c r="S3290" s="42" t="s">
        <v>243</v>
      </c>
      <c r="T3290" s="68"/>
    </row>
    <row r="3291" spans="1:20" s="70" customFormat="1" x14ac:dyDescent="0.2">
      <c r="A3291" s="38" t="s">
        <v>63</v>
      </c>
      <c r="B3291" s="1"/>
      <c r="C3291" s="1"/>
      <c r="D3291" s="51"/>
      <c r="E3291" s="38"/>
      <c r="F3291" s="51"/>
      <c r="G3291" s="52" t="s">
        <v>64</v>
      </c>
      <c r="H3291" s="53"/>
      <c r="I3291" s="54" t="s">
        <v>11193</v>
      </c>
      <c r="J3291" s="35">
        <v>-2360</v>
      </c>
      <c r="K3291" s="1"/>
      <c r="L3291" s="1"/>
      <c r="M3291" s="3">
        <f t="shared" si="51"/>
        <v>-2360</v>
      </c>
      <c r="N3291" s="41">
        <v>44620</v>
      </c>
      <c r="O3291" s="56"/>
      <c r="P3291" s="1"/>
      <c r="Q3291" s="1"/>
      <c r="R3291" s="57"/>
      <c r="S3291" s="39" t="s">
        <v>54</v>
      </c>
      <c r="T3291" s="68"/>
    </row>
    <row r="3292" spans="1:20" s="70" customFormat="1" x14ac:dyDescent="0.2">
      <c r="A3292" s="38" t="s">
        <v>63</v>
      </c>
      <c r="B3292" s="1"/>
      <c r="C3292" s="1"/>
      <c r="D3292" s="51"/>
      <c r="E3292" s="38"/>
      <c r="F3292" s="51"/>
      <c r="G3292" s="52" t="s">
        <v>64</v>
      </c>
      <c r="H3292" s="53"/>
      <c r="I3292" s="54" t="s">
        <v>11194</v>
      </c>
      <c r="J3292" s="35">
        <v>2000</v>
      </c>
      <c r="K3292" s="1"/>
      <c r="L3292" s="1"/>
      <c r="M3292" s="3">
        <f t="shared" si="51"/>
        <v>2000</v>
      </c>
      <c r="N3292" s="41">
        <v>44620</v>
      </c>
      <c r="O3292" s="56"/>
      <c r="P3292" s="1"/>
      <c r="Q3292" s="1"/>
      <c r="R3292" s="57"/>
      <c r="S3292" s="39" t="s">
        <v>54</v>
      </c>
      <c r="T3292" s="68"/>
    </row>
    <row r="3293" spans="1:20" s="70" customFormat="1" x14ac:dyDescent="0.2">
      <c r="A3293" s="38" t="s">
        <v>63</v>
      </c>
      <c r="B3293" s="1"/>
      <c r="C3293" s="1"/>
      <c r="D3293" s="51"/>
      <c r="E3293" s="38"/>
      <c r="F3293" s="51"/>
      <c r="G3293" s="52" t="s">
        <v>64</v>
      </c>
      <c r="H3293" s="53"/>
      <c r="I3293" s="54" t="s">
        <v>11195</v>
      </c>
      <c r="J3293" s="35">
        <v>-1180</v>
      </c>
      <c r="K3293" s="1"/>
      <c r="L3293" s="1"/>
      <c r="M3293" s="3">
        <f t="shared" si="51"/>
        <v>-1180</v>
      </c>
      <c r="N3293" s="41">
        <v>44620</v>
      </c>
      <c r="O3293" s="56"/>
      <c r="P3293" s="1"/>
      <c r="Q3293" s="1"/>
      <c r="R3293" s="57"/>
      <c r="S3293" s="39" t="s">
        <v>54</v>
      </c>
      <c r="T3293" s="68"/>
    </row>
    <row r="3294" spans="1:20" s="70" customFormat="1" x14ac:dyDescent="0.2">
      <c r="A3294" s="38" t="s">
        <v>63</v>
      </c>
      <c r="B3294" s="1"/>
      <c r="C3294" s="1"/>
      <c r="D3294" s="51"/>
      <c r="E3294" s="38"/>
      <c r="F3294" s="51"/>
      <c r="G3294" s="52" t="s">
        <v>64</v>
      </c>
      <c r="H3294" s="53"/>
      <c r="I3294" s="54" t="s">
        <v>11196</v>
      </c>
      <c r="J3294" s="35">
        <v>1000</v>
      </c>
      <c r="K3294" s="1"/>
      <c r="L3294" s="1"/>
      <c r="M3294" s="3">
        <f t="shared" si="51"/>
        <v>1000</v>
      </c>
      <c r="N3294" s="41">
        <v>44620</v>
      </c>
      <c r="O3294" s="56"/>
      <c r="P3294" s="1"/>
      <c r="Q3294" s="1"/>
      <c r="R3294" s="57"/>
      <c r="S3294" s="39" t="s">
        <v>54</v>
      </c>
      <c r="T3294" s="68"/>
    </row>
    <row r="3295" spans="1:20" s="70" customFormat="1" x14ac:dyDescent="0.2">
      <c r="A3295" s="38" t="s">
        <v>63</v>
      </c>
      <c r="B3295" s="1"/>
      <c r="C3295" s="1"/>
      <c r="D3295" s="51"/>
      <c r="E3295" s="38"/>
      <c r="F3295" s="51"/>
      <c r="G3295" s="52" t="s">
        <v>64</v>
      </c>
      <c r="H3295" s="53"/>
      <c r="I3295" s="54" t="s">
        <v>11197</v>
      </c>
      <c r="J3295" s="35">
        <v>-21240</v>
      </c>
      <c r="K3295" s="1"/>
      <c r="L3295" s="1"/>
      <c r="M3295" s="3">
        <f t="shared" si="51"/>
        <v>-21240</v>
      </c>
      <c r="N3295" s="41">
        <v>44620</v>
      </c>
      <c r="O3295" s="56"/>
      <c r="P3295" s="1"/>
      <c r="Q3295" s="1"/>
      <c r="R3295" s="57"/>
      <c r="S3295" s="39" t="s">
        <v>54</v>
      </c>
      <c r="T3295" s="68"/>
    </row>
    <row r="3296" spans="1:20" s="70" customFormat="1" x14ac:dyDescent="0.2">
      <c r="A3296" s="38" t="s">
        <v>63</v>
      </c>
      <c r="B3296" s="1"/>
      <c r="C3296" s="1"/>
      <c r="D3296" s="51"/>
      <c r="E3296" s="38"/>
      <c r="F3296" s="51"/>
      <c r="G3296" s="52" t="s">
        <v>64</v>
      </c>
      <c r="H3296" s="53"/>
      <c r="I3296" s="54" t="s">
        <v>11198</v>
      </c>
      <c r="J3296" s="35">
        <v>18000</v>
      </c>
      <c r="K3296" s="1"/>
      <c r="L3296" s="1"/>
      <c r="M3296" s="3">
        <f t="shared" si="51"/>
        <v>18000</v>
      </c>
      <c r="N3296" s="41">
        <v>44620</v>
      </c>
      <c r="O3296" s="56"/>
      <c r="P3296" s="1"/>
      <c r="Q3296" s="1"/>
      <c r="R3296" s="57"/>
      <c r="S3296" s="39" t="s">
        <v>54</v>
      </c>
      <c r="T3296" s="68"/>
    </row>
    <row r="3297" spans="1:20" s="70" customFormat="1" x14ac:dyDescent="0.2">
      <c r="A3297" s="38" t="s">
        <v>63</v>
      </c>
      <c r="B3297" s="1"/>
      <c r="C3297" s="1"/>
      <c r="D3297" s="51"/>
      <c r="E3297" s="38"/>
      <c r="F3297" s="51"/>
      <c r="G3297" s="52" t="s">
        <v>64</v>
      </c>
      <c r="H3297" s="53"/>
      <c r="I3297" s="54" t="s">
        <v>11199</v>
      </c>
      <c r="J3297" s="35">
        <v>-6490</v>
      </c>
      <c r="K3297" s="1"/>
      <c r="L3297" s="1"/>
      <c r="M3297" s="3">
        <f t="shared" si="51"/>
        <v>-6490</v>
      </c>
      <c r="N3297" s="41">
        <v>44620</v>
      </c>
      <c r="O3297" s="56"/>
      <c r="P3297" s="1"/>
      <c r="Q3297" s="1"/>
      <c r="R3297" s="57"/>
      <c r="S3297" s="39" t="s">
        <v>54</v>
      </c>
      <c r="T3297" s="68"/>
    </row>
    <row r="3298" spans="1:20" s="70" customFormat="1" x14ac:dyDescent="0.2">
      <c r="A3298" s="38" t="s">
        <v>63</v>
      </c>
      <c r="B3298" s="1"/>
      <c r="C3298" s="1"/>
      <c r="D3298" s="51"/>
      <c r="E3298" s="38"/>
      <c r="F3298" s="51"/>
      <c r="G3298" s="52" t="s">
        <v>64</v>
      </c>
      <c r="H3298" s="53"/>
      <c r="I3298" s="54" t="s">
        <v>11200</v>
      </c>
      <c r="J3298" s="35">
        <v>5500</v>
      </c>
      <c r="K3298" s="1"/>
      <c r="L3298" s="1"/>
      <c r="M3298" s="3">
        <f t="shared" si="51"/>
        <v>5500</v>
      </c>
      <c r="N3298" s="41">
        <v>44620</v>
      </c>
      <c r="O3298" s="56"/>
      <c r="P3298" s="1"/>
      <c r="Q3298" s="1"/>
      <c r="R3298" s="57"/>
      <c r="S3298" s="39" t="s">
        <v>54</v>
      </c>
      <c r="T3298" s="68"/>
    </row>
    <row r="3299" spans="1:20" s="70" customFormat="1" x14ac:dyDescent="0.2">
      <c r="A3299" s="38" t="s">
        <v>63</v>
      </c>
      <c r="B3299" s="1"/>
      <c r="C3299" s="1"/>
      <c r="D3299" s="51"/>
      <c r="E3299" s="38"/>
      <c r="F3299" s="51"/>
      <c r="G3299" s="52" t="s">
        <v>64</v>
      </c>
      <c r="H3299" s="53"/>
      <c r="I3299" s="54" t="s">
        <v>11201</v>
      </c>
      <c r="J3299" s="35">
        <v>-12862</v>
      </c>
      <c r="K3299" s="1"/>
      <c r="L3299" s="1"/>
      <c r="M3299" s="3">
        <f t="shared" si="51"/>
        <v>-12862</v>
      </c>
      <c r="N3299" s="41">
        <v>44620</v>
      </c>
      <c r="O3299" s="56"/>
      <c r="P3299" s="1"/>
      <c r="Q3299" s="1"/>
      <c r="R3299" s="57"/>
      <c r="S3299" s="39" t="s">
        <v>54</v>
      </c>
      <c r="T3299" s="68"/>
    </row>
    <row r="3300" spans="1:20" s="70" customFormat="1" x14ac:dyDescent="0.2">
      <c r="A3300" s="38" t="s">
        <v>63</v>
      </c>
      <c r="B3300" s="1"/>
      <c r="C3300" s="1"/>
      <c r="D3300" s="51"/>
      <c r="E3300" s="38"/>
      <c r="F3300" s="51"/>
      <c r="G3300" s="52" t="s">
        <v>64</v>
      </c>
      <c r="H3300" s="53"/>
      <c r="I3300" s="54" t="s">
        <v>11202</v>
      </c>
      <c r="J3300" s="35">
        <v>10900</v>
      </c>
      <c r="K3300" s="1"/>
      <c r="L3300" s="1"/>
      <c r="M3300" s="3">
        <f t="shared" si="51"/>
        <v>10900</v>
      </c>
      <c r="N3300" s="41">
        <v>44620</v>
      </c>
      <c r="O3300" s="56"/>
      <c r="P3300" s="1"/>
      <c r="Q3300" s="1"/>
      <c r="R3300" s="57"/>
      <c r="S3300" s="39" t="s">
        <v>54</v>
      </c>
      <c r="T3300" s="68"/>
    </row>
    <row r="3301" spans="1:20" s="70" customFormat="1" x14ac:dyDescent="0.2">
      <c r="A3301" s="38" t="s">
        <v>63</v>
      </c>
      <c r="B3301" s="1"/>
      <c r="C3301" s="1"/>
      <c r="D3301" s="51"/>
      <c r="E3301" s="38"/>
      <c r="F3301" s="51"/>
      <c r="G3301" s="52" t="s">
        <v>64</v>
      </c>
      <c r="H3301" s="53"/>
      <c r="I3301" s="54" t="s">
        <v>11203</v>
      </c>
      <c r="J3301" s="35">
        <v>514.70000000000005</v>
      </c>
      <c r="K3301" s="1"/>
      <c r="L3301" s="1"/>
      <c r="M3301" s="3">
        <f t="shared" si="51"/>
        <v>514.70000000000005</v>
      </c>
      <c r="N3301" s="41">
        <v>44620</v>
      </c>
      <c r="O3301" s="56"/>
      <c r="P3301" s="1"/>
      <c r="Q3301" s="1"/>
      <c r="R3301" s="57"/>
      <c r="S3301" s="39" t="s">
        <v>54</v>
      </c>
      <c r="T3301" s="68"/>
    </row>
    <row r="3302" spans="1:20" s="70" customFormat="1" x14ac:dyDescent="0.2">
      <c r="A3302" s="38" t="s">
        <v>63</v>
      </c>
      <c r="B3302" s="1"/>
      <c r="C3302" s="1"/>
      <c r="D3302" s="51"/>
      <c r="E3302" s="38"/>
      <c r="F3302" s="51"/>
      <c r="G3302" s="52" t="s">
        <v>64</v>
      </c>
      <c r="H3302" s="53"/>
      <c r="I3302" s="54" t="s">
        <v>11204</v>
      </c>
      <c r="J3302" s="35">
        <v>845.8</v>
      </c>
      <c r="K3302" s="1"/>
      <c r="L3302" s="1"/>
      <c r="M3302" s="3">
        <f t="shared" si="51"/>
        <v>845.8</v>
      </c>
      <c r="N3302" s="41">
        <v>44620</v>
      </c>
      <c r="O3302" s="56"/>
      <c r="P3302" s="1"/>
      <c r="Q3302" s="1"/>
      <c r="R3302" s="57"/>
      <c r="S3302" s="39" t="s">
        <v>54</v>
      </c>
      <c r="T3302" s="68"/>
    </row>
    <row r="3303" spans="1:20" s="70" customFormat="1" x14ac:dyDescent="0.2">
      <c r="A3303" s="38" t="s">
        <v>7506</v>
      </c>
      <c r="B3303" s="1"/>
      <c r="C3303" s="1"/>
      <c r="D3303" s="51"/>
      <c r="E3303" s="38"/>
      <c r="F3303" s="51"/>
      <c r="G3303" s="42" t="s">
        <v>310</v>
      </c>
      <c r="H3303" s="53"/>
      <c r="I3303" s="54" t="s">
        <v>11192</v>
      </c>
      <c r="J3303" s="35">
        <v>27462</v>
      </c>
      <c r="K3303" s="1"/>
      <c r="L3303" s="1"/>
      <c r="M3303" s="3">
        <f t="shared" si="51"/>
        <v>27462</v>
      </c>
      <c r="N3303" s="41">
        <v>44620</v>
      </c>
      <c r="O3303" s="56"/>
      <c r="P3303" s="1"/>
      <c r="Q3303" s="1"/>
      <c r="R3303" s="57"/>
      <c r="S3303" s="42" t="s">
        <v>2417</v>
      </c>
      <c r="T3303" s="69"/>
    </row>
    <row r="3304" spans="1:20" s="70" customFormat="1" x14ac:dyDescent="0.2">
      <c r="A3304" s="38" t="s">
        <v>7506</v>
      </c>
      <c r="B3304" s="1"/>
      <c r="C3304" s="1"/>
      <c r="D3304" s="51"/>
      <c r="E3304" s="38"/>
      <c r="F3304" s="51"/>
      <c r="G3304" s="42" t="s">
        <v>310</v>
      </c>
      <c r="H3304" s="53"/>
      <c r="I3304" s="54" t="s">
        <v>11192</v>
      </c>
      <c r="J3304" s="35">
        <v>9154</v>
      </c>
      <c r="K3304" s="1"/>
      <c r="L3304" s="1"/>
      <c r="M3304" s="3">
        <f t="shared" si="51"/>
        <v>9154</v>
      </c>
      <c r="N3304" s="41">
        <v>44620</v>
      </c>
      <c r="O3304" s="56"/>
      <c r="P3304" s="1"/>
      <c r="Q3304" s="1"/>
      <c r="R3304" s="57"/>
      <c r="S3304" s="42" t="s">
        <v>2417</v>
      </c>
      <c r="T3304" s="69"/>
    </row>
    <row r="3305" spans="1:20" s="70" customFormat="1" x14ac:dyDescent="0.2">
      <c r="A3305" s="38">
        <v>453</v>
      </c>
      <c r="B3305" s="39"/>
      <c r="C3305" s="39"/>
      <c r="D3305" s="38"/>
      <c r="E3305" s="38"/>
      <c r="F3305" s="38"/>
      <c r="G3305" s="42" t="s">
        <v>310</v>
      </c>
      <c r="H3305" s="53"/>
      <c r="I3305" s="54" t="s">
        <v>11192</v>
      </c>
      <c r="J3305" s="35">
        <v>1831</v>
      </c>
      <c r="K3305" s="1"/>
      <c r="L3305" s="1"/>
      <c r="M3305" s="3">
        <f t="shared" si="51"/>
        <v>1831</v>
      </c>
      <c r="N3305" s="63"/>
      <c r="O3305" s="56"/>
      <c r="P3305" s="1"/>
      <c r="Q3305" s="1"/>
      <c r="R3305" s="57"/>
      <c r="S3305" s="42" t="s">
        <v>8901</v>
      </c>
      <c r="T3305" s="68"/>
    </row>
    <row r="3306" spans="1:20" s="70" customFormat="1" x14ac:dyDescent="0.2">
      <c r="A3306" s="38">
        <v>453</v>
      </c>
      <c r="B3306" s="39"/>
      <c r="C3306" s="39"/>
      <c r="D3306" s="38"/>
      <c r="E3306" s="38"/>
      <c r="F3306" s="38"/>
      <c r="G3306" s="42" t="s">
        <v>310</v>
      </c>
      <c r="H3306" s="53"/>
      <c r="I3306" s="54" t="s">
        <v>11192</v>
      </c>
      <c r="J3306" s="35">
        <v>36916</v>
      </c>
      <c r="K3306" s="1"/>
      <c r="L3306" s="1"/>
      <c r="M3306" s="3">
        <f t="shared" si="51"/>
        <v>36916</v>
      </c>
      <c r="N3306" s="63"/>
      <c r="O3306" s="56"/>
      <c r="P3306" s="1"/>
      <c r="Q3306" s="1"/>
      <c r="R3306" s="57"/>
      <c r="S3306" s="42" t="s">
        <v>8901</v>
      </c>
      <c r="T3306" s="68"/>
    </row>
    <row r="3307" spans="1:20" s="70" customFormat="1" x14ac:dyDescent="0.2">
      <c r="A3307" s="38" t="s">
        <v>11205</v>
      </c>
      <c r="B3307" s="39" t="s">
        <v>11206</v>
      </c>
      <c r="C3307" s="39" t="s">
        <v>11207</v>
      </c>
      <c r="D3307" s="38">
        <v>401972</v>
      </c>
      <c r="E3307" s="38"/>
      <c r="F3307" s="38"/>
      <c r="G3307" s="39" t="s">
        <v>842</v>
      </c>
      <c r="H3307" s="38">
        <v>8268008210</v>
      </c>
      <c r="I3307" s="40" t="s">
        <v>11208</v>
      </c>
      <c r="J3307" s="2">
        <v>5090000</v>
      </c>
      <c r="K3307" s="2"/>
      <c r="L3307" s="2">
        <v>916200</v>
      </c>
      <c r="M3307" s="3">
        <f t="shared" si="51"/>
        <v>6006200</v>
      </c>
      <c r="N3307" s="41">
        <v>44561.729166666664</v>
      </c>
      <c r="O3307" s="39">
        <v>44427413</v>
      </c>
      <c r="P3307" s="39" t="s">
        <v>52</v>
      </c>
      <c r="Q3307" s="40"/>
      <c r="R3307" s="41"/>
      <c r="S3307" s="39" t="s">
        <v>54</v>
      </c>
      <c r="T3307" s="68"/>
    </row>
    <row r="3308" spans="1:20" s="70" customFormat="1" x14ac:dyDescent="0.2">
      <c r="A3308" s="38" t="s">
        <v>11209</v>
      </c>
      <c r="B3308" s="39" t="s">
        <v>11210</v>
      </c>
      <c r="C3308" s="39" t="s">
        <v>11211</v>
      </c>
      <c r="D3308" s="38">
        <v>921813</v>
      </c>
      <c r="E3308" s="38"/>
      <c r="F3308" s="38"/>
      <c r="G3308" s="39" t="s">
        <v>1977</v>
      </c>
      <c r="H3308" s="38">
        <v>8268008156</v>
      </c>
      <c r="I3308" s="40" t="s">
        <v>11212</v>
      </c>
      <c r="J3308" s="2">
        <v>234144.06779661018</v>
      </c>
      <c r="K3308" s="2"/>
      <c r="L3308" s="2">
        <v>42145.932203389828</v>
      </c>
      <c r="M3308" s="3">
        <f t="shared" si="51"/>
        <v>276290</v>
      </c>
      <c r="N3308" s="41">
        <v>44593.729166666664</v>
      </c>
      <c r="O3308" s="39">
        <v>44382266</v>
      </c>
      <c r="P3308" s="39" t="s">
        <v>52</v>
      </c>
      <c r="Q3308" s="40" t="s">
        <v>11213</v>
      </c>
      <c r="R3308" s="41">
        <v>44622</v>
      </c>
      <c r="S3308" s="39" t="s">
        <v>54</v>
      </c>
      <c r="T3308" s="68"/>
    </row>
    <row r="3309" spans="1:20" s="70" customFormat="1" x14ac:dyDescent="0.2">
      <c r="A3309" s="38" t="s">
        <v>11214</v>
      </c>
      <c r="B3309" s="39" t="s">
        <v>11215</v>
      </c>
      <c r="C3309" s="39" t="s">
        <v>11216</v>
      </c>
      <c r="D3309" s="38">
        <v>921813</v>
      </c>
      <c r="E3309" s="38"/>
      <c r="F3309" s="38"/>
      <c r="G3309" s="39" t="s">
        <v>1977</v>
      </c>
      <c r="H3309" s="38">
        <v>8268008157</v>
      </c>
      <c r="I3309" s="40" t="s">
        <v>11217</v>
      </c>
      <c r="J3309" s="2">
        <v>234144.06779661018</v>
      </c>
      <c r="K3309" s="2"/>
      <c r="L3309" s="2">
        <v>42145.932203389828</v>
      </c>
      <c r="M3309" s="3">
        <f t="shared" si="51"/>
        <v>276290</v>
      </c>
      <c r="N3309" s="41">
        <v>44593.729166666664</v>
      </c>
      <c r="O3309" s="39">
        <v>44382276</v>
      </c>
      <c r="P3309" s="39" t="s">
        <v>52</v>
      </c>
      <c r="Q3309" s="40" t="s">
        <v>11213</v>
      </c>
      <c r="R3309" s="41">
        <v>44622</v>
      </c>
      <c r="S3309" s="39" t="s">
        <v>54</v>
      </c>
      <c r="T3309" s="68"/>
    </row>
    <row r="3310" spans="1:20" s="70" customFormat="1" x14ac:dyDescent="0.2">
      <c r="A3310" s="38" t="s">
        <v>11218</v>
      </c>
      <c r="B3310" s="39" t="s">
        <v>11219</v>
      </c>
      <c r="C3310" s="39" t="s">
        <v>11220</v>
      </c>
      <c r="D3310" s="38">
        <v>934550</v>
      </c>
      <c r="E3310" s="38"/>
      <c r="F3310" s="38"/>
      <c r="G3310" s="39" t="s">
        <v>2336</v>
      </c>
      <c r="H3310" s="38">
        <v>8268008158</v>
      </c>
      <c r="I3310" s="40" t="s">
        <v>11221</v>
      </c>
      <c r="J3310" s="2">
        <v>279167</v>
      </c>
      <c r="K3310" s="2"/>
      <c r="L3310" s="2">
        <v>50250.06</v>
      </c>
      <c r="M3310" s="3">
        <f t="shared" si="51"/>
        <v>329417.06</v>
      </c>
      <c r="N3310" s="41">
        <v>44590.729166666664</v>
      </c>
      <c r="O3310" s="39">
        <v>44382280</v>
      </c>
      <c r="P3310" s="39" t="s">
        <v>3282</v>
      </c>
      <c r="Q3310" s="40" t="s">
        <v>11222</v>
      </c>
      <c r="R3310" s="41">
        <v>44624</v>
      </c>
      <c r="S3310" s="42" t="s">
        <v>2417</v>
      </c>
      <c r="T3310" s="68"/>
    </row>
    <row r="3311" spans="1:20" s="70" customFormat="1" x14ac:dyDescent="0.2">
      <c r="A3311" s="38" t="s">
        <v>11223</v>
      </c>
      <c r="B3311" s="42" t="s">
        <v>11224</v>
      </c>
      <c r="C3311" s="42" t="s">
        <v>11225</v>
      </c>
      <c r="D3311" s="38">
        <v>128007</v>
      </c>
      <c r="E3311" s="38"/>
      <c r="F3311" s="38"/>
      <c r="G3311" s="42" t="s">
        <v>9798</v>
      </c>
      <c r="H3311" s="38">
        <v>8263000117</v>
      </c>
      <c r="I3311" s="40">
        <v>562102663</v>
      </c>
      <c r="J3311" s="3">
        <v>4921890</v>
      </c>
      <c r="K3311" s="3"/>
      <c r="L3311" s="3">
        <v>885940.2</v>
      </c>
      <c r="M3311" s="3">
        <f t="shared" si="51"/>
        <v>5807830.2000000002</v>
      </c>
      <c r="N3311" s="41">
        <v>44530.729166666664</v>
      </c>
      <c r="O3311" s="39">
        <v>6870402397</v>
      </c>
      <c r="P3311" s="42" t="s">
        <v>315</v>
      </c>
      <c r="Q3311" s="42" t="s">
        <v>11226</v>
      </c>
      <c r="R3311" s="60">
        <v>44620</v>
      </c>
      <c r="S3311" s="42" t="s">
        <v>243</v>
      </c>
      <c r="T3311" s="68"/>
    </row>
    <row r="3312" spans="1:20" s="70" customFormat="1" x14ac:dyDescent="0.2">
      <c r="A3312" s="38" t="s">
        <v>11227</v>
      </c>
      <c r="B3312" s="42" t="s">
        <v>11228</v>
      </c>
      <c r="C3312" s="42" t="s">
        <v>11229</v>
      </c>
      <c r="D3312" s="38">
        <v>128007</v>
      </c>
      <c r="E3312" s="38"/>
      <c r="F3312" s="38"/>
      <c r="G3312" s="42" t="s">
        <v>9798</v>
      </c>
      <c r="H3312" s="38">
        <v>8263000117</v>
      </c>
      <c r="I3312" s="40">
        <v>562102348</v>
      </c>
      <c r="J3312" s="3">
        <v>5162000</v>
      </c>
      <c r="K3312" s="3"/>
      <c r="L3312" s="3">
        <v>929160</v>
      </c>
      <c r="M3312" s="3">
        <f t="shared" si="51"/>
        <v>6091160</v>
      </c>
      <c r="N3312" s="41">
        <v>44499.729166666664</v>
      </c>
      <c r="O3312" s="39">
        <v>6870402812</v>
      </c>
      <c r="P3312" s="42" t="s">
        <v>315</v>
      </c>
      <c r="Q3312" s="42" t="s">
        <v>11226</v>
      </c>
      <c r="R3312" s="60">
        <v>44620</v>
      </c>
      <c r="S3312" s="42" t="s">
        <v>243</v>
      </c>
      <c r="T3312" s="68"/>
    </row>
    <row r="3313" spans="1:20" s="70" customFormat="1" x14ac:dyDescent="0.2">
      <c r="A3313" s="38" t="s">
        <v>11230</v>
      </c>
      <c r="B3313" s="42" t="s">
        <v>11231</v>
      </c>
      <c r="C3313" s="42" t="s">
        <v>11232</v>
      </c>
      <c r="D3313" s="38">
        <v>128007</v>
      </c>
      <c r="E3313" s="38"/>
      <c r="F3313" s="38"/>
      <c r="G3313" s="42" t="s">
        <v>9798</v>
      </c>
      <c r="H3313" s="38">
        <v>8263000117</v>
      </c>
      <c r="I3313" s="40">
        <v>562200161</v>
      </c>
      <c r="J3313" s="3">
        <v>1500000</v>
      </c>
      <c r="K3313" s="3"/>
      <c r="L3313" s="3">
        <v>270000</v>
      </c>
      <c r="M3313" s="3">
        <f t="shared" si="51"/>
        <v>1770000</v>
      </c>
      <c r="N3313" s="41">
        <v>44592.729166666664</v>
      </c>
      <c r="O3313" s="39">
        <v>6870402921</v>
      </c>
      <c r="P3313" s="42" t="s">
        <v>315</v>
      </c>
      <c r="Q3313" s="42"/>
      <c r="R3313" s="60"/>
      <c r="S3313" s="42" t="s">
        <v>243</v>
      </c>
      <c r="T3313" s="68"/>
    </row>
    <row r="3314" spans="1:20" s="70" customFormat="1" x14ac:dyDescent="0.2">
      <c r="A3314" s="38" t="s">
        <v>11233</v>
      </c>
      <c r="B3314" s="42" t="s">
        <v>11234</v>
      </c>
      <c r="C3314" s="42" t="s">
        <v>11235</v>
      </c>
      <c r="D3314" s="38">
        <v>128007</v>
      </c>
      <c r="E3314" s="38"/>
      <c r="F3314" s="38"/>
      <c r="G3314" s="42" t="s">
        <v>9798</v>
      </c>
      <c r="H3314" s="38">
        <v>8263000117</v>
      </c>
      <c r="I3314" s="40">
        <v>562102343</v>
      </c>
      <c r="J3314" s="3">
        <v>6474000</v>
      </c>
      <c r="K3314" s="3"/>
      <c r="L3314" s="3">
        <v>1165320</v>
      </c>
      <c r="M3314" s="3">
        <f t="shared" si="51"/>
        <v>7639320</v>
      </c>
      <c r="N3314" s="41">
        <v>44498.729166666664</v>
      </c>
      <c r="O3314" s="39">
        <v>6870402968</v>
      </c>
      <c r="P3314" s="42" t="s">
        <v>315</v>
      </c>
      <c r="Q3314" s="42"/>
      <c r="R3314" s="60"/>
      <c r="S3314" s="42" t="s">
        <v>243</v>
      </c>
      <c r="T3314" s="68"/>
    </row>
    <row r="3315" spans="1:20" s="70" customFormat="1" x14ac:dyDescent="0.2">
      <c r="A3315" s="38" t="s">
        <v>11236</v>
      </c>
      <c r="B3315" s="42" t="s">
        <v>11237</v>
      </c>
      <c r="C3315" s="42" t="s">
        <v>11238</v>
      </c>
      <c r="D3315" s="38">
        <v>128007</v>
      </c>
      <c r="E3315" s="38"/>
      <c r="F3315" s="38"/>
      <c r="G3315" s="42" t="s">
        <v>9798</v>
      </c>
      <c r="H3315" s="38">
        <v>8263000117</v>
      </c>
      <c r="I3315" s="40">
        <v>562103134</v>
      </c>
      <c r="J3315" s="3">
        <v>3405000</v>
      </c>
      <c r="K3315" s="3"/>
      <c r="L3315" s="3">
        <v>612900</v>
      </c>
      <c r="M3315" s="3">
        <f t="shared" si="51"/>
        <v>4017900</v>
      </c>
      <c r="N3315" s="41">
        <v>44561.729166666664</v>
      </c>
      <c r="O3315" s="39">
        <v>6870403124</v>
      </c>
      <c r="P3315" s="42" t="s">
        <v>315</v>
      </c>
      <c r="Q3315" s="42"/>
      <c r="R3315" s="60"/>
      <c r="S3315" s="42" t="s">
        <v>243</v>
      </c>
      <c r="T3315" s="68"/>
    </row>
    <row r="3316" spans="1:20" s="70" customFormat="1" x14ac:dyDescent="0.2">
      <c r="A3316" s="38" t="s">
        <v>11239</v>
      </c>
      <c r="B3316" s="42" t="s">
        <v>11240</v>
      </c>
      <c r="C3316" s="42" t="s">
        <v>11241</v>
      </c>
      <c r="D3316" s="38">
        <v>128007</v>
      </c>
      <c r="E3316" s="38"/>
      <c r="F3316" s="38"/>
      <c r="G3316" s="42" t="s">
        <v>9798</v>
      </c>
      <c r="H3316" s="38">
        <v>8263000117</v>
      </c>
      <c r="I3316" s="40">
        <v>562102496</v>
      </c>
      <c r="J3316" s="3">
        <v>2818000</v>
      </c>
      <c r="K3316" s="3"/>
      <c r="L3316" s="3">
        <v>507240</v>
      </c>
      <c r="M3316" s="3">
        <f t="shared" si="51"/>
        <v>3325240</v>
      </c>
      <c r="N3316" s="41">
        <v>44520.729166666664</v>
      </c>
      <c r="O3316" s="39">
        <v>6870403266</v>
      </c>
      <c r="P3316" s="42" t="s">
        <v>315</v>
      </c>
      <c r="Q3316" s="42"/>
      <c r="R3316" s="60"/>
      <c r="S3316" s="42" t="s">
        <v>243</v>
      </c>
      <c r="T3316" s="68"/>
    </row>
    <row r="3317" spans="1:20" s="70" customFormat="1" x14ac:dyDescent="0.2">
      <c r="A3317" s="38" t="s">
        <v>11242</v>
      </c>
      <c r="B3317" s="42" t="s">
        <v>11243</v>
      </c>
      <c r="C3317" s="42" t="s">
        <v>11244</v>
      </c>
      <c r="D3317" s="38">
        <v>128007</v>
      </c>
      <c r="E3317" s="38"/>
      <c r="F3317" s="38"/>
      <c r="G3317" s="42" t="s">
        <v>9798</v>
      </c>
      <c r="H3317" s="38">
        <v>8263000117</v>
      </c>
      <c r="I3317" s="40">
        <v>562102420</v>
      </c>
      <c r="J3317" s="3">
        <v>2477310</v>
      </c>
      <c r="K3317" s="3"/>
      <c r="L3317" s="3">
        <v>445915.8</v>
      </c>
      <c r="M3317" s="3">
        <f t="shared" si="51"/>
        <v>2923225.8</v>
      </c>
      <c r="N3317" s="41">
        <v>44509.729166666664</v>
      </c>
      <c r="O3317" s="39">
        <v>6870403372</v>
      </c>
      <c r="P3317" s="42" t="s">
        <v>315</v>
      </c>
      <c r="Q3317" s="42"/>
      <c r="R3317" s="60"/>
      <c r="S3317" s="42" t="s">
        <v>243</v>
      </c>
      <c r="T3317" s="68"/>
    </row>
    <row r="3318" spans="1:20" s="70" customFormat="1" x14ac:dyDescent="0.2">
      <c r="A3318" s="38" t="s">
        <v>11245</v>
      </c>
      <c r="B3318" s="42" t="s">
        <v>11246</v>
      </c>
      <c r="C3318" s="42" t="s">
        <v>11247</v>
      </c>
      <c r="D3318" s="38">
        <v>128007</v>
      </c>
      <c r="E3318" s="38"/>
      <c r="F3318" s="38"/>
      <c r="G3318" s="42" t="s">
        <v>9798</v>
      </c>
      <c r="H3318" s="38">
        <v>8263000117</v>
      </c>
      <c r="I3318" s="40">
        <v>562102947</v>
      </c>
      <c r="J3318" s="3">
        <v>1600000</v>
      </c>
      <c r="K3318" s="3"/>
      <c r="L3318" s="3">
        <v>288000</v>
      </c>
      <c r="M3318" s="3">
        <f t="shared" si="51"/>
        <v>1888000</v>
      </c>
      <c r="N3318" s="41">
        <v>44557.729166666664</v>
      </c>
      <c r="O3318" s="39">
        <v>6870403446</v>
      </c>
      <c r="P3318" s="42" t="s">
        <v>315</v>
      </c>
      <c r="Q3318" s="42"/>
      <c r="R3318" s="60"/>
      <c r="S3318" s="42" t="s">
        <v>243</v>
      </c>
      <c r="T3318" s="68"/>
    </row>
    <row r="3319" spans="1:20" s="70" customFormat="1" x14ac:dyDescent="0.2">
      <c r="A3319" s="38" t="s">
        <v>11248</v>
      </c>
      <c r="B3319" s="42" t="s">
        <v>11249</v>
      </c>
      <c r="C3319" s="42" t="s">
        <v>11250</v>
      </c>
      <c r="D3319" s="38">
        <v>128007</v>
      </c>
      <c r="E3319" s="38"/>
      <c r="F3319" s="38"/>
      <c r="G3319" s="42" t="s">
        <v>9798</v>
      </c>
      <c r="H3319" s="38">
        <v>8263000117</v>
      </c>
      <c r="I3319" s="40">
        <v>562103116</v>
      </c>
      <c r="J3319" s="3">
        <v>702800</v>
      </c>
      <c r="K3319" s="3"/>
      <c r="L3319" s="3">
        <v>126504</v>
      </c>
      <c r="M3319" s="3">
        <f t="shared" si="51"/>
        <v>829304</v>
      </c>
      <c r="N3319" s="41">
        <v>44561.729166666664</v>
      </c>
      <c r="O3319" s="39">
        <v>6870403606</v>
      </c>
      <c r="P3319" s="42" t="s">
        <v>315</v>
      </c>
      <c r="Q3319" s="42"/>
      <c r="R3319" s="60"/>
      <c r="S3319" s="42" t="s">
        <v>243</v>
      </c>
      <c r="T3319" s="68"/>
    </row>
    <row r="3320" spans="1:20" s="70" customFormat="1" x14ac:dyDescent="0.2">
      <c r="A3320" s="38" t="s">
        <v>11251</v>
      </c>
      <c r="B3320" s="42" t="s">
        <v>11252</v>
      </c>
      <c r="C3320" s="42" t="s">
        <v>11253</v>
      </c>
      <c r="D3320" s="38">
        <v>128007</v>
      </c>
      <c r="E3320" s="38"/>
      <c r="F3320" s="38"/>
      <c r="G3320" s="42" t="s">
        <v>9798</v>
      </c>
      <c r="H3320" s="38">
        <v>8263000117</v>
      </c>
      <c r="I3320" s="40">
        <v>562102996</v>
      </c>
      <c r="J3320" s="3">
        <v>578400</v>
      </c>
      <c r="K3320" s="3"/>
      <c r="L3320" s="3">
        <v>104112</v>
      </c>
      <c r="M3320" s="3">
        <f t="shared" si="51"/>
        <v>682512</v>
      </c>
      <c r="N3320" s="41">
        <v>44559.729166666664</v>
      </c>
      <c r="O3320" s="39">
        <v>6870403676</v>
      </c>
      <c r="P3320" s="42" t="s">
        <v>315</v>
      </c>
      <c r="Q3320" s="42"/>
      <c r="R3320" s="60"/>
      <c r="S3320" s="42" t="s">
        <v>243</v>
      </c>
      <c r="T3320" s="68"/>
    </row>
    <row r="3321" spans="1:20" s="70" customFormat="1" x14ac:dyDescent="0.2">
      <c r="A3321" s="38" t="s">
        <v>11254</v>
      </c>
      <c r="B3321" s="42" t="s">
        <v>11255</v>
      </c>
      <c r="C3321" s="42" t="s">
        <v>11256</v>
      </c>
      <c r="D3321" s="38">
        <v>128007</v>
      </c>
      <c r="E3321" s="38"/>
      <c r="F3321" s="38"/>
      <c r="G3321" s="42" t="s">
        <v>9798</v>
      </c>
      <c r="H3321" s="38">
        <v>8263000117</v>
      </c>
      <c r="I3321" s="40">
        <v>562102822</v>
      </c>
      <c r="J3321" s="3">
        <v>1898750</v>
      </c>
      <c r="K3321" s="3"/>
      <c r="L3321" s="3">
        <v>341775</v>
      </c>
      <c r="M3321" s="3">
        <f t="shared" si="51"/>
        <v>2240525</v>
      </c>
      <c r="N3321" s="41">
        <v>44547.729166666664</v>
      </c>
      <c r="O3321" s="39">
        <v>6870403710</v>
      </c>
      <c r="P3321" s="42" t="s">
        <v>315</v>
      </c>
      <c r="Q3321" s="42"/>
      <c r="R3321" s="60"/>
      <c r="S3321" s="42" t="s">
        <v>243</v>
      </c>
      <c r="T3321" s="68"/>
    </row>
    <row r="3322" spans="1:20" s="70" customFormat="1" x14ac:dyDescent="0.2">
      <c r="A3322" s="38" t="s">
        <v>11257</v>
      </c>
      <c r="B3322" s="42" t="s">
        <v>11258</v>
      </c>
      <c r="C3322" s="42" t="s">
        <v>11259</v>
      </c>
      <c r="D3322" s="38">
        <v>128007</v>
      </c>
      <c r="E3322" s="38"/>
      <c r="F3322" s="38"/>
      <c r="G3322" s="42" t="s">
        <v>9798</v>
      </c>
      <c r="H3322" s="38">
        <v>8263000117</v>
      </c>
      <c r="I3322" s="40">
        <v>562102624</v>
      </c>
      <c r="J3322" s="3">
        <v>585000</v>
      </c>
      <c r="K3322" s="3"/>
      <c r="L3322" s="3">
        <v>105300</v>
      </c>
      <c r="M3322" s="3">
        <f t="shared" si="51"/>
        <v>690300</v>
      </c>
      <c r="N3322" s="41">
        <v>44530.729166666664</v>
      </c>
      <c r="O3322" s="39">
        <v>6870403750</v>
      </c>
      <c r="P3322" s="42" t="s">
        <v>315</v>
      </c>
      <c r="Q3322" s="42"/>
      <c r="R3322" s="60"/>
      <c r="S3322" s="42" t="s">
        <v>243</v>
      </c>
      <c r="T3322" s="68"/>
    </row>
    <row r="3323" spans="1:20" s="70" customFormat="1" x14ac:dyDescent="0.2">
      <c r="A3323" s="38" t="s">
        <v>11260</v>
      </c>
      <c r="B3323" s="42" t="s">
        <v>11261</v>
      </c>
      <c r="C3323" s="42" t="s">
        <v>11262</v>
      </c>
      <c r="D3323" s="38">
        <v>128007</v>
      </c>
      <c r="E3323" s="38"/>
      <c r="F3323" s="38"/>
      <c r="G3323" s="42" t="s">
        <v>9798</v>
      </c>
      <c r="H3323" s="38">
        <v>8263000117</v>
      </c>
      <c r="I3323" s="40">
        <v>562102826</v>
      </c>
      <c r="J3323" s="3">
        <v>190000</v>
      </c>
      <c r="K3323" s="3"/>
      <c r="L3323" s="3">
        <v>34200</v>
      </c>
      <c r="M3323" s="3">
        <f t="shared" si="51"/>
        <v>224200</v>
      </c>
      <c r="N3323" s="41">
        <v>44547.729166666664</v>
      </c>
      <c r="O3323" s="39">
        <v>6870403773</v>
      </c>
      <c r="P3323" s="42" t="s">
        <v>315</v>
      </c>
      <c r="Q3323" s="42"/>
      <c r="R3323" s="60"/>
      <c r="S3323" s="42" t="s">
        <v>243</v>
      </c>
      <c r="T3323" s="68"/>
    </row>
    <row r="3324" spans="1:20" s="70" customFormat="1" x14ac:dyDescent="0.2">
      <c r="A3324" s="38" t="s">
        <v>11263</v>
      </c>
      <c r="B3324" s="42" t="s">
        <v>11264</v>
      </c>
      <c r="C3324" s="42" t="s">
        <v>11265</v>
      </c>
      <c r="D3324" s="38">
        <v>128007</v>
      </c>
      <c r="E3324" s="38"/>
      <c r="F3324" s="38"/>
      <c r="G3324" s="42" t="s">
        <v>9798</v>
      </c>
      <c r="H3324" s="38">
        <v>8263000117</v>
      </c>
      <c r="I3324" s="40">
        <v>562102334</v>
      </c>
      <c r="J3324" s="3">
        <v>240000</v>
      </c>
      <c r="K3324" s="3"/>
      <c r="L3324" s="3">
        <v>43200</v>
      </c>
      <c r="M3324" s="3">
        <f t="shared" si="51"/>
        <v>283200</v>
      </c>
      <c r="N3324" s="41">
        <v>44498.729166666664</v>
      </c>
      <c r="O3324" s="39">
        <v>6870404281</v>
      </c>
      <c r="P3324" s="42" t="s">
        <v>315</v>
      </c>
      <c r="Q3324" s="42"/>
      <c r="R3324" s="60"/>
      <c r="S3324" s="42" t="s">
        <v>243</v>
      </c>
      <c r="T3324" s="68"/>
    </row>
    <row r="3325" spans="1:20" s="70" customFormat="1" x14ac:dyDescent="0.2">
      <c r="A3325" s="38" t="s">
        <v>11266</v>
      </c>
      <c r="B3325" s="42" t="s">
        <v>11267</v>
      </c>
      <c r="C3325" s="42" t="s">
        <v>11268</v>
      </c>
      <c r="D3325" s="38">
        <v>128007</v>
      </c>
      <c r="E3325" s="38"/>
      <c r="F3325" s="38"/>
      <c r="G3325" s="42" t="s">
        <v>9798</v>
      </c>
      <c r="H3325" s="38">
        <v>8263000117</v>
      </c>
      <c r="I3325" s="40">
        <v>562103103</v>
      </c>
      <c r="J3325" s="3">
        <v>361000</v>
      </c>
      <c r="K3325" s="3"/>
      <c r="L3325" s="3">
        <v>64980</v>
      </c>
      <c r="M3325" s="3">
        <f t="shared" si="51"/>
        <v>425980</v>
      </c>
      <c r="N3325" s="41">
        <v>44561.729166666664</v>
      </c>
      <c r="O3325" s="39">
        <v>6870404376</v>
      </c>
      <c r="P3325" s="42" t="s">
        <v>315</v>
      </c>
      <c r="Q3325" s="42"/>
      <c r="R3325" s="60"/>
      <c r="S3325" s="42" t="s">
        <v>243</v>
      </c>
      <c r="T3325" s="68"/>
    </row>
    <row r="3326" spans="1:20" s="70" customFormat="1" x14ac:dyDescent="0.2">
      <c r="A3326" s="38" t="s">
        <v>11269</v>
      </c>
      <c r="B3326" s="42" t="s">
        <v>11270</v>
      </c>
      <c r="C3326" s="42" t="s">
        <v>11271</v>
      </c>
      <c r="D3326" s="38">
        <v>128007</v>
      </c>
      <c r="E3326" s="38"/>
      <c r="F3326" s="38"/>
      <c r="G3326" s="42" t="s">
        <v>9798</v>
      </c>
      <c r="H3326" s="38">
        <v>8263000117</v>
      </c>
      <c r="I3326" s="40">
        <v>562103124</v>
      </c>
      <c r="J3326" s="3">
        <v>170000</v>
      </c>
      <c r="K3326" s="3"/>
      <c r="L3326" s="3">
        <v>30600</v>
      </c>
      <c r="M3326" s="3">
        <f t="shared" si="51"/>
        <v>200600</v>
      </c>
      <c r="N3326" s="41">
        <v>44561.729166666664</v>
      </c>
      <c r="O3326" s="39">
        <v>6870404592</v>
      </c>
      <c r="P3326" s="42" t="s">
        <v>315</v>
      </c>
      <c r="Q3326" s="42" t="s">
        <v>11272</v>
      </c>
      <c r="R3326" s="60">
        <v>44630</v>
      </c>
      <c r="S3326" s="42" t="s">
        <v>243</v>
      </c>
      <c r="T3326" s="68"/>
    </row>
    <row r="3327" spans="1:20" s="70" customFormat="1" x14ac:dyDescent="0.2">
      <c r="A3327" s="38" t="s">
        <v>11273</v>
      </c>
      <c r="B3327" s="42" t="s">
        <v>11274</v>
      </c>
      <c r="C3327" s="42" t="s">
        <v>11275</v>
      </c>
      <c r="D3327" s="38">
        <v>128007</v>
      </c>
      <c r="E3327" s="38"/>
      <c r="F3327" s="38"/>
      <c r="G3327" s="42" t="s">
        <v>9798</v>
      </c>
      <c r="H3327" s="38">
        <v>8263000117</v>
      </c>
      <c r="I3327" s="40">
        <v>562103113</v>
      </c>
      <c r="J3327" s="3">
        <v>330000</v>
      </c>
      <c r="K3327" s="3"/>
      <c r="L3327" s="3">
        <v>59400</v>
      </c>
      <c r="M3327" s="3">
        <f t="shared" si="51"/>
        <v>389400</v>
      </c>
      <c r="N3327" s="41">
        <v>44561.729166666664</v>
      </c>
      <c r="O3327" s="39">
        <v>6870405275</v>
      </c>
      <c r="P3327" s="42" t="s">
        <v>315</v>
      </c>
      <c r="Q3327" s="42" t="s">
        <v>9799</v>
      </c>
      <c r="R3327" s="60">
        <v>44623</v>
      </c>
      <c r="S3327" s="42" t="s">
        <v>243</v>
      </c>
      <c r="T3327" s="68"/>
    </row>
    <row r="3328" spans="1:20" s="70" customFormat="1" x14ac:dyDescent="0.2">
      <c r="A3328" s="38" t="s">
        <v>1434</v>
      </c>
      <c r="B3328" s="42"/>
      <c r="C3328" s="42"/>
      <c r="D3328" s="38"/>
      <c r="E3328" s="38"/>
      <c r="F3328" s="38"/>
      <c r="G3328" s="42" t="s">
        <v>1435</v>
      </c>
      <c r="H3328" s="38"/>
      <c r="I3328" s="40" t="s">
        <v>11276</v>
      </c>
      <c r="J3328" s="3">
        <v>986.3</v>
      </c>
      <c r="K3328" s="3"/>
      <c r="L3328" s="3"/>
      <c r="M3328" s="3">
        <f t="shared" si="51"/>
        <v>986.3</v>
      </c>
      <c r="N3328" s="41">
        <v>44622</v>
      </c>
      <c r="O3328" s="39"/>
      <c r="P3328" s="42"/>
      <c r="Q3328" s="42"/>
      <c r="R3328" s="60"/>
      <c r="S3328" s="42" t="s">
        <v>243</v>
      </c>
      <c r="T3328" s="68"/>
    </row>
    <row r="3329" spans="1:20" s="70" customFormat="1" x14ac:dyDescent="0.2">
      <c r="A3329" s="38" t="s">
        <v>1434</v>
      </c>
      <c r="B3329" s="42"/>
      <c r="C3329" s="42"/>
      <c r="D3329" s="38"/>
      <c r="E3329" s="38"/>
      <c r="F3329" s="38"/>
      <c r="G3329" s="42" t="s">
        <v>1435</v>
      </c>
      <c r="H3329" s="38"/>
      <c r="I3329" s="40" t="s">
        <v>11276</v>
      </c>
      <c r="J3329" s="3">
        <v>1781.25</v>
      </c>
      <c r="K3329" s="3"/>
      <c r="L3329" s="3"/>
      <c r="M3329" s="3">
        <f t="shared" si="51"/>
        <v>1781.25</v>
      </c>
      <c r="N3329" s="41">
        <v>44622</v>
      </c>
      <c r="O3329" s="39"/>
      <c r="P3329" s="42"/>
      <c r="Q3329" s="42"/>
      <c r="R3329" s="60"/>
      <c r="S3329" s="42" t="s">
        <v>243</v>
      </c>
      <c r="T3329" s="68"/>
    </row>
    <row r="3330" spans="1:20" s="70" customFormat="1" x14ac:dyDescent="0.2">
      <c r="A3330" s="38" t="s">
        <v>11277</v>
      </c>
      <c r="B3330" s="42" t="s">
        <v>11278</v>
      </c>
      <c r="C3330" s="42" t="s">
        <v>11279</v>
      </c>
      <c r="D3330" s="38">
        <v>133156</v>
      </c>
      <c r="E3330" s="38"/>
      <c r="F3330" s="38"/>
      <c r="G3330" s="42" t="s">
        <v>10632</v>
      </c>
      <c r="H3330" s="38">
        <v>8263000188</v>
      </c>
      <c r="I3330" s="40" t="s">
        <v>11280</v>
      </c>
      <c r="J3330" s="3">
        <v>2584200</v>
      </c>
      <c r="K3330" s="3"/>
      <c r="L3330" s="3">
        <v>465156</v>
      </c>
      <c r="M3330" s="3">
        <f t="shared" si="51"/>
        <v>3049356</v>
      </c>
      <c r="N3330" s="41">
        <v>44599.729166666664</v>
      </c>
      <c r="O3330" s="39">
        <v>6870413360</v>
      </c>
      <c r="P3330" s="42" t="s">
        <v>315</v>
      </c>
      <c r="Q3330" s="42" t="s">
        <v>11281</v>
      </c>
      <c r="R3330" s="60">
        <v>44635</v>
      </c>
      <c r="S3330" s="42" t="s">
        <v>243</v>
      </c>
      <c r="T3330" s="68"/>
    </row>
    <row r="3331" spans="1:20" s="70" customFormat="1" x14ac:dyDescent="0.2">
      <c r="A3331" s="38" t="s">
        <v>11282</v>
      </c>
      <c r="B3331" s="39" t="s">
        <v>11283</v>
      </c>
      <c r="C3331" s="39" t="s">
        <v>11284</v>
      </c>
      <c r="D3331" s="38">
        <v>811880</v>
      </c>
      <c r="E3331" s="38"/>
      <c r="F3331" s="38"/>
      <c r="G3331" s="39" t="s">
        <v>9227</v>
      </c>
      <c r="H3331" s="38">
        <v>8268008131</v>
      </c>
      <c r="I3331" s="40" t="s">
        <v>11285</v>
      </c>
      <c r="J3331" s="2">
        <v>56640</v>
      </c>
      <c r="K3331" s="2"/>
      <c r="L3331" s="2">
        <v>0</v>
      </c>
      <c r="M3331" s="3">
        <f t="shared" si="51"/>
        <v>56640</v>
      </c>
      <c r="N3331" s="41">
        <v>44601.729166666664</v>
      </c>
      <c r="O3331" s="39">
        <v>44398304</v>
      </c>
      <c r="P3331" s="39" t="s">
        <v>52</v>
      </c>
      <c r="Q3331" s="40">
        <v>203081355724</v>
      </c>
      <c r="R3331" s="41">
        <v>44629</v>
      </c>
      <c r="S3331" s="39" t="s">
        <v>54</v>
      </c>
      <c r="T3331" s="68"/>
    </row>
    <row r="3332" spans="1:20" s="70" customFormat="1" x14ac:dyDescent="0.2">
      <c r="A3332" s="38" t="s">
        <v>11286</v>
      </c>
      <c r="B3332" s="42" t="s">
        <v>11287</v>
      </c>
      <c r="C3332" s="42" t="s">
        <v>11288</v>
      </c>
      <c r="D3332" s="38">
        <v>123534</v>
      </c>
      <c r="E3332" s="38"/>
      <c r="F3332" s="38"/>
      <c r="G3332" s="42" t="s">
        <v>11289</v>
      </c>
      <c r="H3332" s="38">
        <v>8263000193</v>
      </c>
      <c r="I3332" s="40" t="s">
        <v>11290</v>
      </c>
      <c r="J3332" s="3">
        <v>475339.1</v>
      </c>
      <c r="K3332" s="3"/>
      <c r="L3332" s="3">
        <v>85561.037999999986</v>
      </c>
      <c r="M3332" s="3">
        <f t="shared" si="51"/>
        <v>560900.13799999992</v>
      </c>
      <c r="N3332" s="41">
        <v>44596.729166666664</v>
      </c>
      <c r="O3332" s="39">
        <v>6870408514</v>
      </c>
      <c r="P3332" s="42" t="s">
        <v>315</v>
      </c>
      <c r="Q3332" s="42" t="s">
        <v>11291</v>
      </c>
      <c r="R3332" s="60">
        <v>44630</v>
      </c>
      <c r="S3332" s="42" t="s">
        <v>243</v>
      </c>
      <c r="T3332" s="68"/>
    </row>
    <row r="3333" spans="1:20" s="70" customFormat="1" x14ac:dyDescent="0.2">
      <c r="A3333" s="38" t="s">
        <v>11292</v>
      </c>
      <c r="B3333" s="39" t="s">
        <v>11293</v>
      </c>
      <c r="C3333" s="39" t="s">
        <v>11294</v>
      </c>
      <c r="D3333" s="38">
        <v>122828</v>
      </c>
      <c r="E3333" s="38"/>
      <c r="F3333" s="38"/>
      <c r="G3333" s="39" t="s">
        <v>7479</v>
      </c>
      <c r="H3333" s="38">
        <v>8268007269</v>
      </c>
      <c r="I3333" s="40" t="s">
        <v>11295</v>
      </c>
      <c r="J3333" s="2">
        <v>51664</v>
      </c>
      <c r="K3333" s="2"/>
      <c r="L3333" s="2">
        <v>9299.52</v>
      </c>
      <c r="M3333" s="3">
        <f t="shared" si="51"/>
        <v>60963.520000000004</v>
      </c>
      <c r="N3333" s="41">
        <v>44567.729166666664</v>
      </c>
      <c r="O3333" s="39">
        <v>44388512</v>
      </c>
      <c r="P3333" s="39" t="s">
        <v>52</v>
      </c>
      <c r="Q3333" s="40" t="s">
        <v>11296</v>
      </c>
      <c r="R3333" s="41">
        <v>44628</v>
      </c>
      <c r="S3333" s="39" t="s">
        <v>54</v>
      </c>
      <c r="T3333" s="68"/>
    </row>
    <row r="3334" spans="1:20" s="70" customFormat="1" x14ac:dyDescent="0.2">
      <c r="A3334" s="38" t="s">
        <v>11297</v>
      </c>
      <c r="B3334" s="39" t="s">
        <v>11298</v>
      </c>
      <c r="C3334" s="39" t="s">
        <v>11299</v>
      </c>
      <c r="D3334" s="38">
        <v>815162</v>
      </c>
      <c r="E3334" s="38"/>
      <c r="F3334" s="38"/>
      <c r="G3334" s="39" t="s">
        <v>9118</v>
      </c>
      <c r="H3334" s="38">
        <v>8268007433</v>
      </c>
      <c r="I3334" s="40" t="s">
        <v>11300</v>
      </c>
      <c r="J3334" s="2">
        <v>27750</v>
      </c>
      <c r="K3334" s="2"/>
      <c r="L3334" s="2">
        <v>4995</v>
      </c>
      <c r="M3334" s="3">
        <f t="shared" ref="M3334:M3397" si="52">SUM(J3334:L3334)</f>
        <v>32745</v>
      </c>
      <c r="N3334" s="41">
        <v>44602.729166666664</v>
      </c>
      <c r="O3334" s="39">
        <v>44391178</v>
      </c>
      <c r="P3334" s="39" t="s">
        <v>52</v>
      </c>
      <c r="Q3334" s="40" t="s">
        <v>11301</v>
      </c>
      <c r="R3334" s="41">
        <v>44628</v>
      </c>
      <c r="S3334" s="39" t="s">
        <v>54</v>
      </c>
      <c r="T3334" s="68"/>
    </row>
    <row r="3335" spans="1:20" s="70" customFormat="1" x14ac:dyDescent="0.2">
      <c r="A3335" s="38" t="s">
        <v>11302</v>
      </c>
      <c r="B3335" s="39" t="s">
        <v>11303</v>
      </c>
      <c r="C3335" s="39" t="s">
        <v>11304</v>
      </c>
      <c r="D3335" s="38">
        <v>821442</v>
      </c>
      <c r="E3335" s="38"/>
      <c r="F3335" s="38"/>
      <c r="G3335" s="39" t="s">
        <v>1950</v>
      </c>
      <c r="H3335" s="38">
        <v>8268006127</v>
      </c>
      <c r="I3335" s="40" t="s">
        <v>11305</v>
      </c>
      <c r="J3335" s="2">
        <v>1487062.5</v>
      </c>
      <c r="K3335" s="2"/>
      <c r="L3335" s="2">
        <v>267671.25</v>
      </c>
      <c r="M3335" s="3">
        <f t="shared" si="52"/>
        <v>1754733.75</v>
      </c>
      <c r="N3335" s="41">
        <v>44594.729166666664</v>
      </c>
      <c r="O3335" s="39">
        <v>44389124</v>
      </c>
      <c r="P3335" s="39" t="s">
        <v>52</v>
      </c>
      <c r="Q3335" s="40" t="s">
        <v>11306</v>
      </c>
      <c r="R3335" s="41">
        <v>44657</v>
      </c>
      <c r="S3335" s="39" t="s">
        <v>54</v>
      </c>
      <c r="T3335" s="68"/>
    </row>
    <row r="3336" spans="1:20" s="70" customFormat="1" x14ac:dyDescent="0.2">
      <c r="A3336" s="38" t="s">
        <v>11307</v>
      </c>
      <c r="B3336" s="39" t="s">
        <v>11303</v>
      </c>
      <c r="C3336" s="39" t="s">
        <v>11304</v>
      </c>
      <c r="D3336" s="38">
        <v>821442</v>
      </c>
      <c r="E3336" s="38"/>
      <c r="F3336" s="38"/>
      <c r="G3336" s="39" t="s">
        <v>1950</v>
      </c>
      <c r="H3336" s="38">
        <v>8268006127</v>
      </c>
      <c r="I3336" s="40" t="s">
        <v>11308</v>
      </c>
      <c r="J3336" s="2">
        <v>-103000</v>
      </c>
      <c r="K3336" s="2"/>
      <c r="L3336" s="2">
        <v>-18540</v>
      </c>
      <c r="M3336" s="3">
        <f t="shared" si="52"/>
        <v>-121540</v>
      </c>
      <c r="N3336" s="41">
        <v>44594.729166666664</v>
      </c>
      <c r="O3336" s="39">
        <v>44389124</v>
      </c>
      <c r="P3336" s="39" t="s">
        <v>52</v>
      </c>
      <c r="Q3336" s="40" t="s">
        <v>11306</v>
      </c>
      <c r="R3336" s="41">
        <v>44657</v>
      </c>
      <c r="S3336" s="39" t="s">
        <v>54</v>
      </c>
      <c r="T3336" s="68"/>
    </row>
    <row r="3337" spans="1:20" s="70" customFormat="1" x14ac:dyDescent="0.2">
      <c r="A3337" s="38" t="s">
        <v>11309</v>
      </c>
      <c r="B3337" s="39" t="s">
        <v>11310</v>
      </c>
      <c r="C3337" s="39" t="s">
        <v>11311</v>
      </c>
      <c r="D3337" s="38">
        <v>821552</v>
      </c>
      <c r="E3337" s="38"/>
      <c r="F3337" s="38"/>
      <c r="G3337" s="39" t="s">
        <v>7072</v>
      </c>
      <c r="H3337" s="38">
        <v>8268007271</v>
      </c>
      <c r="I3337" s="40" t="s">
        <v>11312</v>
      </c>
      <c r="J3337" s="2">
        <v>1181410.1186440678</v>
      </c>
      <c r="K3337" s="2"/>
      <c r="L3337" s="2">
        <v>212653.82135593219</v>
      </c>
      <c r="M3337" s="3">
        <f t="shared" si="52"/>
        <v>1394063.94</v>
      </c>
      <c r="N3337" s="41">
        <v>44600.729166666664</v>
      </c>
      <c r="O3337" s="39">
        <v>44389170</v>
      </c>
      <c r="P3337" s="39" t="s">
        <v>52</v>
      </c>
      <c r="Q3337" s="40" t="s">
        <v>11313</v>
      </c>
      <c r="R3337" s="41">
        <v>44624</v>
      </c>
      <c r="S3337" s="39" t="s">
        <v>54</v>
      </c>
      <c r="T3337" s="68"/>
    </row>
    <row r="3338" spans="1:20" s="70" customFormat="1" x14ac:dyDescent="0.2">
      <c r="A3338" s="38" t="s">
        <v>11314</v>
      </c>
      <c r="B3338" s="42"/>
      <c r="C3338" s="42"/>
      <c r="D3338" s="38"/>
      <c r="E3338" s="38"/>
      <c r="F3338" s="38"/>
      <c r="G3338" s="42" t="s">
        <v>3025</v>
      </c>
      <c r="H3338" s="61" t="s">
        <v>11315</v>
      </c>
      <c r="I3338" s="59">
        <v>44623</v>
      </c>
      <c r="J3338" s="3">
        <v>706.28</v>
      </c>
      <c r="K3338" s="3"/>
      <c r="L3338" s="2">
        <v>0</v>
      </c>
      <c r="M3338" s="3">
        <f t="shared" si="52"/>
        <v>706.28</v>
      </c>
      <c r="N3338" s="59">
        <v>44623</v>
      </c>
      <c r="O3338" s="61" t="s">
        <v>11315</v>
      </c>
      <c r="P3338" s="39" t="s">
        <v>3027</v>
      </c>
      <c r="Q3338" s="42"/>
      <c r="R3338" s="60"/>
      <c r="S3338" s="62" t="s">
        <v>15</v>
      </c>
      <c r="T3338" s="68"/>
    </row>
    <row r="3339" spans="1:20" s="70" customFormat="1" x14ac:dyDescent="0.2">
      <c r="A3339" s="38" t="s">
        <v>11316</v>
      </c>
      <c r="B3339" s="39" t="s">
        <v>11317</v>
      </c>
      <c r="C3339" s="39" t="s">
        <v>11318</v>
      </c>
      <c r="D3339" s="38">
        <v>919962</v>
      </c>
      <c r="E3339" s="1" t="s">
        <v>23071</v>
      </c>
      <c r="F3339" s="1"/>
      <c r="G3339" s="39" t="s">
        <v>6950</v>
      </c>
      <c r="H3339" s="38">
        <v>8263000121</v>
      </c>
      <c r="I3339" s="40" t="s">
        <v>11319</v>
      </c>
      <c r="J3339" s="3">
        <v>1490166.94</v>
      </c>
      <c r="K3339" s="3"/>
      <c r="L3339" s="2">
        <v>268230.06</v>
      </c>
      <c r="M3339" s="3">
        <f t="shared" si="52"/>
        <v>1758397</v>
      </c>
      <c r="N3339" s="41">
        <v>44601</v>
      </c>
      <c r="O3339" s="39">
        <v>6870407365</v>
      </c>
      <c r="P3339" s="39" t="s">
        <v>3282</v>
      </c>
      <c r="Q3339" s="40">
        <v>203162154681</v>
      </c>
      <c r="R3339" s="41">
        <v>44637</v>
      </c>
      <c r="S3339" s="42" t="s">
        <v>2417</v>
      </c>
      <c r="T3339" s="68"/>
    </row>
    <row r="3340" spans="1:20" s="70" customFormat="1" x14ac:dyDescent="0.2">
      <c r="A3340" s="38" t="s">
        <v>11320</v>
      </c>
      <c r="B3340" s="42" t="s">
        <v>11321</v>
      </c>
      <c r="C3340" s="42" t="s">
        <v>11322</v>
      </c>
      <c r="D3340" s="38">
        <v>300286</v>
      </c>
      <c r="E3340" s="38"/>
      <c r="F3340" s="38"/>
      <c r="G3340" s="42" t="s">
        <v>3944</v>
      </c>
      <c r="H3340" s="38">
        <v>8263000075</v>
      </c>
      <c r="I3340" s="40">
        <v>712732853</v>
      </c>
      <c r="J3340" s="3">
        <v>5300000</v>
      </c>
      <c r="K3340" s="3"/>
      <c r="L3340" s="3">
        <v>954000</v>
      </c>
      <c r="M3340" s="3">
        <f t="shared" si="52"/>
        <v>6254000</v>
      </c>
      <c r="N3340" s="41">
        <v>44592.729166666664</v>
      </c>
      <c r="O3340" s="39">
        <v>6870407415</v>
      </c>
      <c r="P3340" s="42" t="s">
        <v>315</v>
      </c>
      <c r="Q3340" s="42" t="s">
        <v>11323</v>
      </c>
      <c r="R3340" s="60">
        <v>44626</v>
      </c>
      <c r="S3340" s="42" t="s">
        <v>243</v>
      </c>
      <c r="T3340" s="68"/>
    </row>
    <row r="3341" spans="1:20" s="70" customFormat="1" x14ac:dyDescent="0.2">
      <c r="A3341" s="38" t="s">
        <v>11324</v>
      </c>
      <c r="B3341" s="39" t="s">
        <v>11325</v>
      </c>
      <c r="C3341" s="39" t="s">
        <v>11326</v>
      </c>
      <c r="D3341" s="38">
        <v>919962</v>
      </c>
      <c r="E3341" s="1" t="s">
        <v>23071</v>
      </c>
      <c r="F3341" s="1"/>
      <c r="G3341" s="39" t="s">
        <v>6950</v>
      </c>
      <c r="H3341" s="38">
        <v>8263000121</v>
      </c>
      <c r="I3341" s="40" t="s">
        <v>11327</v>
      </c>
      <c r="J3341" s="3">
        <v>1650439.8</v>
      </c>
      <c r="K3341" s="3"/>
      <c r="L3341" s="2">
        <v>297079.2</v>
      </c>
      <c r="M3341" s="3">
        <f t="shared" si="52"/>
        <v>1947519</v>
      </c>
      <c r="N3341" s="41">
        <v>44603.729166666664</v>
      </c>
      <c r="O3341" s="39">
        <v>6870407501</v>
      </c>
      <c r="P3341" s="39" t="s">
        <v>3282</v>
      </c>
      <c r="Q3341" s="40">
        <v>203162154681</v>
      </c>
      <c r="R3341" s="41">
        <v>44637</v>
      </c>
      <c r="S3341" s="42" t="s">
        <v>2417</v>
      </c>
      <c r="T3341" s="68"/>
    </row>
    <row r="3342" spans="1:20" s="70" customFormat="1" x14ac:dyDescent="0.2">
      <c r="A3342" s="38" t="s">
        <v>11328</v>
      </c>
      <c r="B3342" s="42" t="s">
        <v>11329</v>
      </c>
      <c r="C3342" s="42" t="s">
        <v>11330</v>
      </c>
      <c r="D3342" s="38">
        <v>402828</v>
      </c>
      <c r="E3342" s="38"/>
      <c r="F3342" s="38"/>
      <c r="G3342" s="39" t="s">
        <v>11331</v>
      </c>
      <c r="H3342" s="38">
        <v>8263000174</v>
      </c>
      <c r="I3342" s="40" t="s">
        <v>11332</v>
      </c>
      <c r="J3342" s="3">
        <v>3980060</v>
      </c>
      <c r="K3342" s="3"/>
      <c r="L3342" s="3">
        <v>716410.8</v>
      </c>
      <c r="M3342" s="3">
        <f t="shared" si="52"/>
        <v>4696470.8</v>
      </c>
      <c r="N3342" s="41">
        <v>44541.729166666664</v>
      </c>
      <c r="O3342" s="39">
        <v>6870431288</v>
      </c>
      <c r="P3342" s="42" t="s">
        <v>315</v>
      </c>
      <c r="Q3342" s="42" t="s">
        <v>11333</v>
      </c>
      <c r="R3342" s="60">
        <v>44645</v>
      </c>
      <c r="S3342" s="42" t="s">
        <v>243</v>
      </c>
      <c r="T3342" s="68"/>
    </row>
    <row r="3343" spans="1:20" s="70" customFormat="1" x14ac:dyDescent="0.2">
      <c r="A3343" s="38" t="s">
        <v>11334</v>
      </c>
      <c r="B3343" s="42" t="s">
        <v>11335</v>
      </c>
      <c r="C3343" s="42" t="s">
        <v>11336</v>
      </c>
      <c r="D3343" s="38">
        <v>402828</v>
      </c>
      <c r="E3343" s="38"/>
      <c r="F3343" s="38"/>
      <c r="G3343" s="39" t="s">
        <v>11331</v>
      </c>
      <c r="H3343" s="38">
        <v>8263000174</v>
      </c>
      <c r="I3343" s="40" t="s">
        <v>11337</v>
      </c>
      <c r="J3343" s="3">
        <v>198000</v>
      </c>
      <c r="K3343" s="3"/>
      <c r="L3343" s="3">
        <v>35640</v>
      </c>
      <c r="M3343" s="3">
        <f t="shared" si="52"/>
        <v>233640</v>
      </c>
      <c r="N3343" s="41">
        <v>44543.729166666664</v>
      </c>
      <c r="O3343" s="39">
        <v>6870422192</v>
      </c>
      <c r="P3343" s="42" t="s">
        <v>315</v>
      </c>
      <c r="Q3343" s="42" t="s">
        <v>11338</v>
      </c>
      <c r="R3343" s="60">
        <v>44637</v>
      </c>
      <c r="S3343" s="42" t="s">
        <v>243</v>
      </c>
      <c r="T3343" s="68"/>
    </row>
    <row r="3344" spans="1:20" s="70" customFormat="1" x14ac:dyDescent="0.2">
      <c r="A3344" s="38" t="s">
        <v>11339</v>
      </c>
      <c r="B3344" s="42" t="s">
        <v>11340</v>
      </c>
      <c r="C3344" s="42" t="s">
        <v>11341</v>
      </c>
      <c r="D3344" s="38">
        <v>402828</v>
      </c>
      <c r="E3344" s="38"/>
      <c r="F3344" s="38"/>
      <c r="G3344" s="39" t="s">
        <v>11331</v>
      </c>
      <c r="H3344" s="38">
        <v>8263000174</v>
      </c>
      <c r="I3344" s="40" t="s">
        <v>11342</v>
      </c>
      <c r="J3344" s="3">
        <v>650270</v>
      </c>
      <c r="K3344" s="3"/>
      <c r="L3344" s="3">
        <v>117048.6</v>
      </c>
      <c r="M3344" s="3">
        <f t="shared" si="52"/>
        <v>767318.6</v>
      </c>
      <c r="N3344" s="41">
        <v>44541.729166666664</v>
      </c>
      <c r="O3344" s="39">
        <v>6870422139</v>
      </c>
      <c r="P3344" s="42" t="s">
        <v>315</v>
      </c>
      <c r="Q3344" s="42" t="s">
        <v>11338</v>
      </c>
      <c r="R3344" s="60">
        <v>44637</v>
      </c>
      <c r="S3344" s="42" t="s">
        <v>243</v>
      </c>
      <c r="T3344" s="68"/>
    </row>
    <row r="3345" spans="1:20" s="70" customFormat="1" x14ac:dyDescent="0.2">
      <c r="A3345" s="38" t="s">
        <v>11343</v>
      </c>
      <c r="B3345" s="42" t="s">
        <v>11344</v>
      </c>
      <c r="C3345" s="42" t="s">
        <v>11345</v>
      </c>
      <c r="D3345" s="38">
        <v>407317</v>
      </c>
      <c r="E3345" s="38"/>
      <c r="F3345" s="38"/>
      <c r="G3345" s="42" t="s">
        <v>11346</v>
      </c>
      <c r="H3345" s="38">
        <v>8263000109</v>
      </c>
      <c r="I3345" s="40" t="s">
        <v>11347</v>
      </c>
      <c r="J3345" s="3">
        <v>619050</v>
      </c>
      <c r="K3345" s="3"/>
      <c r="L3345" s="3">
        <v>111429</v>
      </c>
      <c r="M3345" s="3">
        <f t="shared" si="52"/>
        <v>730479</v>
      </c>
      <c r="N3345" s="41">
        <v>44589.729166666664</v>
      </c>
      <c r="O3345" s="39">
        <v>6870431745</v>
      </c>
      <c r="P3345" s="42" t="s">
        <v>315</v>
      </c>
      <c r="Q3345" s="42" t="s">
        <v>11348</v>
      </c>
      <c r="R3345" s="60">
        <v>44645</v>
      </c>
      <c r="S3345" s="42" t="s">
        <v>243</v>
      </c>
      <c r="T3345" s="68"/>
    </row>
    <row r="3346" spans="1:20" s="70" customFormat="1" x14ac:dyDescent="0.2">
      <c r="A3346" s="38" t="s">
        <v>11349</v>
      </c>
      <c r="B3346" s="39" t="s">
        <v>11350</v>
      </c>
      <c r="C3346" s="39" t="s">
        <v>11351</v>
      </c>
      <c r="D3346" s="38">
        <v>301383</v>
      </c>
      <c r="E3346" s="38"/>
      <c r="F3346" s="38"/>
      <c r="G3346" s="39" t="s">
        <v>3200</v>
      </c>
      <c r="H3346" s="38">
        <v>8266013256</v>
      </c>
      <c r="I3346" s="40" t="s">
        <v>11352</v>
      </c>
      <c r="J3346" s="2">
        <v>960000</v>
      </c>
      <c r="K3346" s="2"/>
      <c r="L3346" s="2">
        <v>172800</v>
      </c>
      <c r="M3346" s="3">
        <f t="shared" si="52"/>
        <v>1132800</v>
      </c>
      <c r="N3346" s="41">
        <v>44589</v>
      </c>
      <c r="O3346" s="39">
        <v>6870408013</v>
      </c>
      <c r="P3346" s="39" t="s">
        <v>3027</v>
      </c>
      <c r="Q3346" s="40" t="s">
        <v>11353</v>
      </c>
      <c r="R3346" s="41">
        <v>44632</v>
      </c>
      <c r="S3346" s="62" t="s">
        <v>15</v>
      </c>
      <c r="T3346" s="68"/>
    </row>
    <row r="3347" spans="1:20" s="70" customFormat="1" x14ac:dyDescent="0.2">
      <c r="A3347" s="38" t="s">
        <v>11354</v>
      </c>
      <c r="B3347" s="39" t="s">
        <v>11355</v>
      </c>
      <c r="C3347" s="39"/>
      <c r="D3347" s="38">
        <v>811819</v>
      </c>
      <c r="E3347" s="38"/>
      <c r="F3347" s="38"/>
      <c r="G3347" s="39" t="s">
        <v>1091</v>
      </c>
      <c r="H3347" s="38">
        <v>8263000049</v>
      </c>
      <c r="I3347" s="40" t="s">
        <v>11356</v>
      </c>
      <c r="J3347" s="2">
        <v>111122</v>
      </c>
      <c r="K3347" s="2"/>
      <c r="L3347" s="2">
        <v>0</v>
      </c>
      <c r="M3347" s="3">
        <f t="shared" si="52"/>
        <v>111122</v>
      </c>
      <c r="N3347" s="4">
        <v>44571</v>
      </c>
      <c r="O3347" s="39"/>
      <c r="P3347" s="39" t="s">
        <v>52</v>
      </c>
      <c r="Q3347" s="40"/>
      <c r="R3347" s="41"/>
      <c r="S3347" s="39" t="s">
        <v>54</v>
      </c>
      <c r="T3347" s="68"/>
    </row>
    <row r="3348" spans="1:20" s="70" customFormat="1" x14ac:dyDescent="0.2">
      <c r="A3348" s="38" t="s">
        <v>11357</v>
      </c>
      <c r="B3348" s="39" t="s">
        <v>11358</v>
      </c>
      <c r="C3348" s="39"/>
      <c r="D3348" s="38">
        <v>811819</v>
      </c>
      <c r="E3348" s="38"/>
      <c r="F3348" s="38"/>
      <c r="G3348" s="39" t="s">
        <v>1091</v>
      </c>
      <c r="H3348" s="38">
        <v>8263000049</v>
      </c>
      <c r="I3348" s="40" t="s">
        <v>11359</v>
      </c>
      <c r="J3348" s="2">
        <v>111122</v>
      </c>
      <c r="K3348" s="2"/>
      <c r="L3348" s="2">
        <v>0</v>
      </c>
      <c r="M3348" s="3">
        <f t="shared" si="52"/>
        <v>111122</v>
      </c>
      <c r="N3348" s="4">
        <v>44617</v>
      </c>
      <c r="O3348" s="39"/>
      <c r="P3348" s="39" t="s">
        <v>52</v>
      </c>
      <c r="Q3348" s="40"/>
      <c r="R3348" s="41"/>
      <c r="S3348" s="39" t="s">
        <v>54</v>
      </c>
      <c r="T3348" s="68"/>
    </row>
    <row r="3349" spans="1:20" s="70" customFormat="1" x14ac:dyDescent="0.2">
      <c r="A3349" s="38" t="s">
        <v>1434</v>
      </c>
      <c r="B3349" s="42"/>
      <c r="C3349" s="42"/>
      <c r="D3349" s="38"/>
      <c r="E3349" s="38"/>
      <c r="F3349" s="38"/>
      <c r="G3349" s="42" t="s">
        <v>1435</v>
      </c>
      <c r="H3349" s="38"/>
      <c r="I3349" s="40" t="s">
        <v>11360</v>
      </c>
      <c r="J3349" s="3">
        <v>385.7</v>
      </c>
      <c r="K3349" s="3"/>
      <c r="L3349" s="3"/>
      <c r="M3349" s="3">
        <f t="shared" si="52"/>
        <v>385.7</v>
      </c>
      <c r="N3349" s="41">
        <v>44624</v>
      </c>
      <c r="O3349" s="39"/>
      <c r="P3349" s="42"/>
      <c r="Q3349" s="42"/>
      <c r="R3349" s="60"/>
      <c r="S3349" s="42" t="s">
        <v>243</v>
      </c>
      <c r="T3349" s="68"/>
    </row>
    <row r="3350" spans="1:20" s="70" customFormat="1" x14ac:dyDescent="0.2">
      <c r="A3350" s="38" t="s">
        <v>6167</v>
      </c>
      <c r="B3350" s="1"/>
      <c r="C3350" s="1"/>
      <c r="D3350" s="51"/>
      <c r="E3350" s="38"/>
      <c r="F3350" s="51"/>
      <c r="G3350" s="39" t="s">
        <v>6168</v>
      </c>
      <c r="H3350" s="53"/>
      <c r="I3350" s="54" t="s">
        <v>11361</v>
      </c>
      <c r="J3350" s="35">
        <v>19800</v>
      </c>
      <c r="K3350" s="1"/>
      <c r="L3350" s="1"/>
      <c r="M3350" s="3">
        <f t="shared" si="52"/>
        <v>19800</v>
      </c>
      <c r="N3350" s="63"/>
      <c r="O3350" s="56"/>
      <c r="P3350" s="1"/>
      <c r="Q3350" s="1"/>
      <c r="R3350" s="57"/>
      <c r="S3350" s="42" t="s">
        <v>2417</v>
      </c>
      <c r="T3350" s="68"/>
    </row>
    <row r="3351" spans="1:20" s="70" customFormat="1" x14ac:dyDescent="0.2">
      <c r="A3351" s="38" t="s">
        <v>11362</v>
      </c>
      <c r="B3351" s="42" t="s">
        <v>11363</v>
      </c>
      <c r="C3351" s="42" t="s">
        <v>11364</v>
      </c>
      <c r="D3351" s="38">
        <v>407261</v>
      </c>
      <c r="E3351" s="38"/>
      <c r="F3351" s="38"/>
      <c r="G3351" s="42" t="s">
        <v>58</v>
      </c>
      <c r="H3351" s="38">
        <v>8266012912</v>
      </c>
      <c r="I3351" s="40">
        <v>9854025311</v>
      </c>
      <c r="J3351" s="3">
        <v>11935</v>
      </c>
      <c r="K3351" s="3"/>
      <c r="L3351" s="3">
        <v>0</v>
      </c>
      <c r="M3351" s="3">
        <f t="shared" si="52"/>
        <v>11935</v>
      </c>
      <c r="N3351" s="41">
        <v>44613.729166666664</v>
      </c>
      <c r="O3351" s="39">
        <v>6870409756</v>
      </c>
      <c r="P3351" s="42" t="s">
        <v>315</v>
      </c>
      <c r="Q3351" s="42"/>
      <c r="R3351" s="60"/>
      <c r="S3351" s="42" t="s">
        <v>243</v>
      </c>
      <c r="T3351" s="68" t="s">
        <v>506</v>
      </c>
    </row>
    <row r="3352" spans="1:20" s="70" customFormat="1" x14ac:dyDescent="0.2">
      <c r="A3352" s="38" t="s">
        <v>11365</v>
      </c>
      <c r="B3352" s="42" t="s">
        <v>11366</v>
      </c>
      <c r="C3352" s="42" t="s">
        <v>11367</v>
      </c>
      <c r="D3352" s="38">
        <v>407261</v>
      </c>
      <c r="E3352" s="38"/>
      <c r="F3352" s="38"/>
      <c r="G3352" s="42" t="s">
        <v>58</v>
      </c>
      <c r="H3352" s="38">
        <v>8266012912</v>
      </c>
      <c r="I3352" s="40">
        <v>9854025253</v>
      </c>
      <c r="J3352" s="3">
        <v>11935</v>
      </c>
      <c r="K3352" s="3"/>
      <c r="L3352" s="3">
        <v>0</v>
      </c>
      <c r="M3352" s="3">
        <f t="shared" si="52"/>
        <v>11935</v>
      </c>
      <c r="N3352" s="41">
        <v>44610.729166666664</v>
      </c>
      <c r="O3352" s="39">
        <v>6870409758</v>
      </c>
      <c r="P3352" s="42" t="s">
        <v>315</v>
      </c>
      <c r="Q3352" s="42"/>
      <c r="R3352" s="60"/>
      <c r="S3352" s="42" t="s">
        <v>243</v>
      </c>
      <c r="T3352" s="68" t="s">
        <v>506</v>
      </c>
    </row>
    <row r="3353" spans="1:20" s="70" customFormat="1" x14ac:dyDescent="0.2">
      <c r="A3353" s="38">
        <v>85</v>
      </c>
      <c r="B3353" s="39" t="s">
        <v>11368</v>
      </c>
      <c r="C3353" s="39" t="s">
        <v>11369</v>
      </c>
      <c r="D3353" s="38">
        <v>407261</v>
      </c>
      <c r="E3353" s="38"/>
      <c r="F3353" s="38"/>
      <c r="G3353" s="39" t="s">
        <v>58</v>
      </c>
      <c r="H3353" s="38">
        <v>8266013403</v>
      </c>
      <c r="I3353" s="40">
        <v>984025228</v>
      </c>
      <c r="J3353" s="2">
        <v>64993</v>
      </c>
      <c r="K3353" s="2"/>
      <c r="L3353" s="2">
        <v>0</v>
      </c>
      <c r="M3353" s="3">
        <f t="shared" si="52"/>
        <v>64993</v>
      </c>
      <c r="N3353" s="41">
        <v>44610.729166666664</v>
      </c>
      <c r="O3353" s="39">
        <v>6870409785</v>
      </c>
      <c r="P3353" s="39" t="s">
        <v>8899</v>
      </c>
      <c r="Q3353" s="40"/>
      <c r="R3353" s="41"/>
      <c r="S3353" s="42" t="s">
        <v>8901</v>
      </c>
      <c r="T3353" s="68"/>
    </row>
    <row r="3354" spans="1:20" s="70" customFormat="1" x14ac:dyDescent="0.2">
      <c r="A3354" s="38">
        <v>86</v>
      </c>
      <c r="B3354" s="39" t="s">
        <v>11370</v>
      </c>
      <c r="C3354" s="39" t="s">
        <v>11371</v>
      </c>
      <c r="D3354" s="38">
        <v>407261</v>
      </c>
      <c r="E3354" s="38"/>
      <c r="F3354" s="38"/>
      <c r="G3354" s="39" t="s">
        <v>58</v>
      </c>
      <c r="H3354" s="38">
        <v>8266013403</v>
      </c>
      <c r="I3354" s="40">
        <v>9854025251</v>
      </c>
      <c r="J3354" s="2">
        <v>65198.78</v>
      </c>
      <c r="K3354" s="2"/>
      <c r="L3354" s="2">
        <v>0</v>
      </c>
      <c r="M3354" s="3">
        <f t="shared" si="52"/>
        <v>65198.78</v>
      </c>
      <c r="N3354" s="41">
        <v>44610.729166666664</v>
      </c>
      <c r="O3354" s="39">
        <v>6870409789</v>
      </c>
      <c r="P3354" s="39" t="s">
        <v>8899</v>
      </c>
      <c r="Q3354" s="40"/>
      <c r="R3354" s="41"/>
      <c r="S3354" s="42" t="s">
        <v>8901</v>
      </c>
      <c r="T3354" s="68"/>
    </row>
    <row r="3355" spans="1:20" s="70" customFormat="1" x14ac:dyDescent="0.2">
      <c r="A3355" s="38">
        <v>98</v>
      </c>
      <c r="B3355" s="39" t="s">
        <v>11372</v>
      </c>
      <c r="C3355" s="39" t="s">
        <v>11373</v>
      </c>
      <c r="D3355" s="38">
        <v>407261</v>
      </c>
      <c r="E3355" s="38"/>
      <c r="F3355" s="38"/>
      <c r="G3355" s="39" t="s">
        <v>58</v>
      </c>
      <c r="H3355" s="38">
        <v>8266013404</v>
      </c>
      <c r="I3355" s="40">
        <v>9854025386</v>
      </c>
      <c r="J3355" s="2">
        <v>7459</v>
      </c>
      <c r="K3355" s="2"/>
      <c r="L3355" s="2">
        <v>0</v>
      </c>
      <c r="M3355" s="3">
        <f t="shared" si="52"/>
        <v>7459</v>
      </c>
      <c r="N3355" s="41">
        <v>44617.729166666664</v>
      </c>
      <c r="O3355" s="39">
        <v>6870409793</v>
      </c>
      <c r="P3355" s="39" t="s">
        <v>8899</v>
      </c>
      <c r="Q3355" s="40"/>
      <c r="R3355" s="41"/>
      <c r="S3355" s="42" t="s">
        <v>8901</v>
      </c>
      <c r="T3355" s="68"/>
    </row>
    <row r="3356" spans="1:20" s="70" customFormat="1" x14ac:dyDescent="0.2">
      <c r="A3356" s="38">
        <v>97</v>
      </c>
      <c r="B3356" s="39" t="s">
        <v>11374</v>
      </c>
      <c r="C3356" s="39" t="s">
        <v>11375</v>
      </c>
      <c r="D3356" s="38">
        <v>407261</v>
      </c>
      <c r="E3356" s="38"/>
      <c r="F3356" s="38"/>
      <c r="G3356" s="39" t="s">
        <v>58</v>
      </c>
      <c r="H3356" s="38">
        <v>8266013404</v>
      </c>
      <c r="I3356" s="40">
        <v>9854025249</v>
      </c>
      <c r="J3356" s="2">
        <v>7459</v>
      </c>
      <c r="K3356" s="2"/>
      <c r="L3356" s="2">
        <v>0</v>
      </c>
      <c r="M3356" s="3">
        <f t="shared" si="52"/>
        <v>7459</v>
      </c>
      <c r="N3356" s="41">
        <v>44610.729166666664</v>
      </c>
      <c r="O3356" s="39">
        <v>6870409814</v>
      </c>
      <c r="P3356" s="39" t="s">
        <v>8899</v>
      </c>
      <c r="Q3356" s="40"/>
      <c r="R3356" s="41"/>
      <c r="S3356" s="42" t="s">
        <v>8901</v>
      </c>
      <c r="T3356" s="68"/>
    </row>
    <row r="3357" spans="1:20" s="70" customFormat="1" x14ac:dyDescent="0.2">
      <c r="A3357" s="38">
        <v>96</v>
      </c>
      <c r="B3357" s="39" t="s">
        <v>11376</v>
      </c>
      <c r="C3357" s="39" t="s">
        <v>11377</v>
      </c>
      <c r="D3357" s="38">
        <v>407261</v>
      </c>
      <c r="E3357" s="38"/>
      <c r="F3357" s="38"/>
      <c r="G3357" s="39" t="s">
        <v>58</v>
      </c>
      <c r="H3357" s="38">
        <v>8266013404</v>
      </c>
      <c r="I3357" s="40">
        <v>9854025216</v>
      </c>
      <c r="J3357" s="2">
        <v>7459</v>
      </c>
      <c r="K3357" s="2"/>
      <c r="L3357" s="2">
        <v>0</v>
      </c>
      <c r="M3357" s="3">
        <f t="shared" si="52"/>
        <v>7459</v>
      </c>
      <c r="N3357" s="41">
        <v>44608.729166666664</v>
      </c>
      <c r="O3357" s="39">
        <v>6870409822</v>
      </c>
      <c r="P3357" s="39" t="s">
        <v>8899</v>
      </c>
      <c r="Q3357" s="40"/>
      <c r="R3357" s="41"/>
      <c r="S3357" s="42" t="s">
        <v>8901</v>
      </c>
      <c r="T3357" s="68"/>
    </row>
    <row r="3358" spans="1:20" s="70" customFormat="1" x14ac:dyDescent="0.2">
      <c r="A3358" s="38">
        <v>99</v>
      </c>
      <c r="B3358" s="39" t="s">
        <v>11378</v>
      </c>
      <c r="C3358" s="39" t="s">
        <v>11379</v>
      </c>
      <c r="D3358" s="38">
        <v>407261</v>
      </c>
      <c r="E3358" s="38"/>
      <c r="F3358" s="38"/>
      <c r="G3358" s="39" t="s">
        <v>58</v>
      </c>
      <c r="H3358" s="38">
        <v>8266013404</v>
      </c>
      <c r="I3358" s="40">
        <v>9854025305</v>
      </c>
      <c r="J3358" s="2">
        <v>7459</v>
      </c>
      <c r="K3358" s="2"/>
      <c r="L3358" s="2">
        <v>0</v>
      </c>
      <c r="M3358" s="3">
        <f t="shared" si="52"/>
        <v>7459</v>
      </c>
      <c r="N3358" s="41">
        <v>44613.729166666664</v>
      </c>
      <c r="O3358" s="39">
        <v>6870409855</v>
      </c>
      <c r="P3358" s="39" t="s">
        <v>8899</v>
      </c>
      <c r="Q3358" s="40"/>
      <c r="R3358" s="41"/>
      <c r="S3358" s="42" t="s">
        <v>8901</v>
      </c>
      <c r="T3358" s="68"/>
    </row>
    <row r="3359" spans="1:20" s="70" customFormat="1" x14ac:dyDescent="0.2">
      <c r="A3359" s="38" t="s">
        <v>11380</v>
      </c>
      <c r="B3359" s="42" t="s">
        <v>11381</v>
      </c>
      <c r="C3359" s="42" t="s">
        <v>11382</v>
      </c>
      <c r="D3359" s="38">
        <v>407261</v>
      </c>
      <c r="E3359" s="38"/>
      <c r="F3359" s="38"/>
      <c r="G3359" s="42" t="s">
        <v>58</v>
      </c>
      <c r="H3359" s="38">
        <v>8266013877</v>
      </c>
      <c r="I3359" s="40">
        <v>9854025403</v>
      </c>
      <c r="J3359" s="3">
        <v>11935</v>
      </c>
      <c r="K3359" s="3"/>
      <c r="L3359" s="3">
        <v>0</v>
      </c>
      <c r="M3359" s="3">
        <f t="shared" si="52"/>
        <v>11935</v>
      </c>
      <c r="N3359" s="41">
        <v>44618.729166666664</v>
      </c>
      <c r="O3359" s="39">
        <v>6870409859</v>
      </c>
      <c r="P3359" s="42" t="s">
        <v>315</v>
      </c>
      <c r="Q3359" s="42"/>
      <c r="R3359" s="60"/>
      <c r="S3359" s="42" t="s">
        <v>243</v>
      </c>
      <c r="T3359" s="68" t="s">
        <v>506</v>
      </c>
    </row>
    <row r="3360" spans="1:20" s="70" customFormat="1" x14ac:dyDescent="0.2">
      <c r="A3360" s="38" t="s">
        <v>11383</v>
      </c>
      <c r="B3360" s="42" t="s">
        <v>11384</v>
      </c>
      <c r="C3360" s="42" t="s">
        <v>11385</v>
      </c>
      <c r="D3360" s="38">
        <v>407261</v>
      </c>
      <c r="E3360" s="38"/>
      <c r="F3360" s="38"/>
      <c r="G3360" s="42" t="s">
        <v>58</v>
      </c>
      <c r="H3360" s="38">
        <v>8266013877</v>
      </c>
      <c r="I3360" s="40">
        <v>9854025380</v>
      </c>
      <c r="J3360" s="3">
        <v>11935</v>
      </c>
      <c r="K3360" s="3"/>
      <c r="L3360" s="3">
        <v>0</v>
      </c>
      <c r="M3360" s="3">
        <f t="shared" si="52"/>
        <v>11935</v>
      </c>
      <c r="N3360" s="41">
        <v>44617.729166666664</v>
      </c>
      <c r="O3360" s="39">
        <v>6870409861</v>
      </c>
      <c r="P3360" s="42" t="s">
        <v>315</v>
      </c>
      <c r="Q3360" s="42"/>
      <c r="R3360" s="60"/>
      <c r="S3360" s="42" t="s">
        <v>243</v>
      </c>
      <c r="T3360" s="68" t="s">
        <v>506</v>
      </c>
    </row>
    <row r="3361" spans="1:20" s="70" customFormat="1" x14ac:dyDescent="0.2">
      <c r="A3361" s="38" t="s">
        <v>11386</v>
      </c>
      <c r="B3361" s="42" t="s">
        <v>11387</v>
      </c>
      <c r="C3361" s="42" t="s">
        <v>11388</v>
      </c>
      <c r="D3361" s="38">
        <v>407261</v>
      </c>
      <c r="E3361" s="38"/>
      <c r="F3361" s="38"/>
      <c r="G3361" s="42" t="s">
        <v>58</v>
      </c>
      <c r="H3361" s="38">
        <v>8266013877</v>
      </c>
      <c r="I3361" s="40">
        <v>9854025326</v>
      </c>
      <c r="J3361" s="3">
        <v>11935</v>
      </c>
      <c r="K3361" s="3"/>
      <c r="L3361" s="3">
        <v>0</v>
      </c>
      <c r="M3361" s="3">
        <f t="shared" si="52"/>
        <v>11935</v>
      </c>
      <c r="N3361" s="41">
        <v>44614.729166666664</v>
      </c>
      <c r="O3361" s="39">
        <v>6870409868</v>
      </c>
      <c r="P3361" s="42" t="s">
        <v>315</v>
      </c>
      <c r="Q3361" s="42"/>
      <c r="R3361" s="60"/>
      <c r="S3361" s="42" t="s">
        <v>243</v>
      </c>
      <c r="T3361" s="68" t="s">
        <v>506</v>
      </c>
    </row>
    <row r="3362" spans="1:20" s="70" customFormat="1" x14ac:dyDescent="0.2">
      <c r="A3362" s="38" t="s">
        <v>11389</v>
      </c>
      <c r="B3362" s="42" t="s">
        <v>11390</v>
      </c>
      <c r="C3362" s="42" t="s">
        <v>11391</v>
      </c>
      <c r="D3362" s="38">
        <v>407261</v>
      </c>
      <c r="E3362" s="38"/>
      <c r="F3362" s="38"/>
      <c r="G3362" s="42" t="s">
        <v>58</v>
      </c>
      <c r="H3362" s="38">
        <v>8266013877</v>
      </c>
      <c r="I3362" s="40">
        <v>9854025322</v>
      </c>
      <c r="J3362" s="3">
        <v>11935</v>
      </c>
      <c r="K3362" s="3"/>
      <c r="L3362" s="3">
        <v>0</v>
      </c>
      <c r="M3362" s="3">
        <f t="shared" si="52"/>
        <v>11935</v>
      </c>
      <c r="N3362" s="41">
        <v>44614.729166666664</v>
      </c>
      <c r="O3362" s="39">
        <v>6870409883</v>
      </c>
      <c r="P3362" s="42" t="s">
        <v>315</v>
      </c>
      <c r="Q3362" s="42"/>
      <c r="R3362" s="60"/>
      <c r="S3362" s="42" t="s">
        <v>243</v>
      </c>
      <c r="T3362" s="68" t="s">
        <v>506</v>
      </c>
    </row>
    <row r="3363" spans="1:20" s="70" customFormat="1" x14ac:dyDescent="0.2">
      <c r="A3363" s="38" t="s">
        <v>11392</v>
      </c>
      <c r="B3363" s="39" t="s">
        <v>11393</v>
      </c>
      <c r="C3363" s="39" t="s">
        <v>11394</v>
      </c>
      <c r="D3363" s="38">
        <v>407261</v>
      </c>
      <c r="E3363" s="38"/>
      <c r="F3363" s="38"/>
      <c r="G3363" s="39" t="s">
        <v>58</v>
      </c>
      <c r="H3363" s="38">
        <v>8266013888</v>
      </c>
      <c r="I3363" s="40">
        <v>9854025217</v>
      </c>
      <c r="J3363" s="2">
        <v>44756.55</v>
      </c>
      <c r="K3363" s="2"/>
      <c r="L3363" s="2">
        <v>0</v>
      </c>
      <c r="M3363" s="3">
        <f t="shared" si="52"/>
        <v>44756.55</v>
      </c>
      <c r="N3363" s="41">
        <v>44608.729166666664</v>
      </c>
      <c r="O3363" s="39">
        <v>6870409901</v>
      </c>
      <c r="P3363" s="39" t="s">
        <v>3282</v>
      </c>
      <c r="Q3363" s="40"/>
      <c r="R3363" s="41"/>
      <c r="S3363" s="42" t="s">
        <v>2417</v>
      </c>
      <c r="T3363" s="68"/>
    </row>
    <row r="3364" spans="1:20" s="70" customFormat="1" x14ac:dyDescent="0.2">
      <c r="A3364" s="38" t="s">
        <v>11395</v>
      </c>
      <c r="B3364" s="42" t="s">
        <v>11396</v>
      </c>
      <c r="C3364" s="42" t="s">
        <v>11397</v>
      </c>
      <c r="D3364" s="38">
        <v>407261</v>
      </c>
      <c r="E3364" s="38"/>
      <c r="F3364" s="38"/>
      <c r="G3364" s="42" t="s">
        <v>58</v>
      </c>
      <c r="H3364" s="38">
        <v>8266013877</v>
      </c>
      <c r="I3364" s="40">
        <v>9854025344</v>
      </c>
      <c r="J3364" s="3">
        <v>11935.08</v>
      </c>
      <c r="K3364" s="3"/>
      <c r="L3364" s="3">
        <v>0</v>
      </c>
      <c r="M3364" s="3">
        <f t="shared" si="52"/>
        <v>11935.08</v>
      </c>
      <c r="N3364" s="41">
        <v>44615.729166666664</v>
      </c>
      <c r="O3364" s="39">
        <v>6870409916</v>
      </c>
      <c r="P3364" s="42" t="s">
        <v>315</v>
      </c>
      <c r="Q3364" s="42"/>
      <c r="R3364" s="60"/>
      <c r="S3364" s="42" t="s">
        <v>243</v>
      </c>
      <c r="T3364" s="68" t="s">
        <v>506</v>
      </c>
    </row>
    <row r="3365" spans="1:20" s="70" customFormat="1" x14ac:dyDescent="0.2">
      <c r="A3365" s="38" t="s">
        <v>11398</v>
      </c>
      <c r="B3365" s="39" t="s">
        <v>11399</v>
      </c>
      <c r="C3365" s="39" t="s">
        <v>11400</v>
      </c>
      <c r="D3365" s="38">
        <v>407261</v>
      </c>
      <c r="E3365" s="38"/>
      <c r="F3365" s="38"/>
      <c r="G3365" s="39" t="s">
        <v>58</v>
      </c>
      <c r="H3365" s="38">
        <v>8266013888</v>
      </c>
      <c r="I3365" s="40">
        <v>9854025306</v>
      </c>
      <c r="J3365" s="2">
        <v>74594.25</v>
      </c>
      <c r="K3365" s="2"/>
      <c r="L3365" s="2">
        <v>0</v>
      </c>
      <c r="M3365" s="3">
        <f t="shared" si="52"/>
        <v>74594.25</v>
      </c>
      <c r="N3365" s="41">
        <v>44613.729166666664</v>
      </c>
      <c r="O3365" s="39">
        <v>6870409931</v>
      </c>
      <c r="P3365" s="39" t="s">
        <v>3282</v>
      </c>
      <c r="Q3365" s="40"/>
      <c r="R3365" s="41"/>
      <c r="S3365" s="42" t="s">
        <v>2417</v>
      </c>
      <c r="T3365" s="68"/>
    </row>
    <row r="3366" spans="1:20" s="70" customFormat="1" x14ac:dyDescent="0.2">
      <c r="A3366" s="38" t="s">
        <v>11401</v>
      </c>
      <c r="B3366" s="42" t="s">
        <v>11402</v>
      </c>
      <c r="C3366" s="42" t="s">
        <v>11403</v>
      </c>
      <c r="D3366" s="38">
        <v>407261</v>
      </c>
      <c r="E3366" s="38"/>
      <c r="F3366" s="38"/>
      <c r="G3366" s="42" t="s">
        <v>58</v>
      </c>
      <c r="H3366" s="38">
        <v>8266013877</v>
      </c>
      <c r="I3366" s="40">
        <v>9854025307</v>
      </c>
      <c r="J3366" s="3">
        <v>11935.08</v>
      </c>
      <c r="K3366" s="3"/>
      <c r="L3366" s="3">
        <v>0</v>
      </c>
      <c r="M3366" s="3">
        <f t="shared" si="52"/>
        <v>11935.08</v>
      </c>
      <c r="N3366" s="41">
        <v>44613.729166666664</v>
      </c>
      <c r="O3366" s="39">
        <v>6870409940</v>
      </c>
      <c r="P3366" s="42" t="s">
        <v>315</v>
      </c>
      <c r="Q3366" s="42"/>
      <c r="R3366" s="60"/>
      <c r="S3366" s="42" t="s">
        <v>243</v>
      </c>
      <c r="T3366" s="68" t="s">
        <v>506</v>
      </c>
    </row>
    <row r="3367" spans="1:20" s="70" customFormat="1" x14ac:dyDescent="0.2">
      <c r="A3367" s="38" t="s">
        <v>11404</v>
      </c>
      <c r="B3367" s="42" t="s">
        <v>11405</v>
      </c>
      <c r="C3367" s="42" t="s">
        <v>11406</v>
      </c>
      <c r="D3367" s="38">
        <v>407261</v>
      </c>
      <c r="E3367" s="38"/>
      <c r="F3367" s="38"/>
      <c r="G3367" s="42" t="s">
        <v>58</v>
      </c>
      <c r="H3367" s="38">
        <v>8266013877</v>
      </c>
      <c r="I3367" s="40">
        <v>9854025346</v>
      </c>
      <c r="J3367" s="3">
        <v>11935</v>
      </c>
      <c r="K3367" s="3"/>
      <c r="L3367" s="3">
        <v>0</v>
      </c>
      <c r="M3367" s="3">
        <f t="shared" si="52"/>
        <v>11935</v>
      </c>
      <c r="N3367" s="41">
        <v>44615.729166666664</v>
      </c>
      <c r="O3367" s="39">
        <v>6870409942</v>
      </c>
      <c r="P3367" s="42" t="s">
        <v>315</v>
      </c>
      <c r="Q3367" s="42"/>
      <c r="R3367" s="60"/>
      <c r="S3367" s="42" t="s">
        <v>243</v>
      </c>
      <c r="T3367" s="68" t="s">
        <v>506</v>
      </c>
    </row>
    <row r="3368" spans="1:20" s="70" customFormat="1" x14ac:dyDescent="0.2">
      <c r="A3368" s="38" t="s">
        <v>11407</v>
      </c>
      <c r="B3368" s="42" t="s">
        <v>11408</v>
      </c>
      <c r="C3368" s="42" t="s">
        <v>11409</v>
      </c>
      <c r="D3368" s="38">
        <v>407261</v>
      </c>
      <c r="E3368" s="38"/>
      <c r="F3368" s="38"/>
      <c r="G3368" s="42" t="s">
        <v>58</v>
      </c>
      <c r="H3368" s="38">
        <v>8266013877</v>
      </c>
      <c r="I3368" s="40">
        <v>9854025383</v>
      </c>
      <c r="J3368" s="3">
        <v>11935.08</v>
      </c>
      <c r="K3368" s="3"/>
      <c r="L3368" s="3">
        <v>0</v>
      </c>
      <c r="M3368" s="3">
        <f t="shared" si="52"/>
        <v>11935.08</v>
      </c>
      <c r="N3368" s="41">
        <v>44617.729166666664</v>
      </c>
      <c r="O3368" s="39">
        <v>6870409943</v>
      </c>
      <c r="P3368" s="42" t="s">
        <v>315</v>
      </c>
      <c r="Q3368" s="42"/>
      <c r="R3368" s="60"/>
      <c r="S3368" s="42" t="s">
        <v>243</v>
      </c>
      <c r="T3368" s="68" t="s">
        <v>506</v>
      </c>
    </row>
    <row r="3369" spans="1:20" s="70" customFormat="1" x14ac:dyDescent="0.2">
      <c r="A3369" s="38" t="s">
        <v>11410</v>
      </c>
      <c r="B3369" s="42" t="s">
        <v>11411</v>
      </c>
      <c r="C3369" s="42" t="s">
        <v>11412</v>
      </c>
      <c r="D3369" s="38">
        <v>821146</v>
      </c>
      <c r="E3369" s="1" t="s">
        <v>23069</v>
      </c>
      <c r="F3369" s="1" t="s">
        <v>23070</v>
      </c>
      <c r="G3369" s="42" t="s">
        <v>446</v>
      </c>
      <c r="H3369" s="38">
        <v>8268006130</v>
      </c>
      <c r="I3369" s="40" t="s">
        <v>11413</v>
      </c>
      <c r="J3369" s="3">
        <v>11633384.640000001</v>
      </c>
      <c r="K3369" s="3"/>
      <c r="L3369" s="3">
        <v>2094009.36</v>
      </c>
      <c r="M3369" s="3">
        <f t="shared" si="52"/>
        <v>13727394</v>
      </c>
      <c r="N3369" s="41">
        <v>44615.729166666664</v>
      </c>
      <c r="O3369" s="39">
        <v>44404471</v>
      </c>
      <c r="P3369" s="42" t="s">
        <v>315</v>
      </c>
      <c r="Q3369" s="42">
        <v>203241885088</v>
      </c>
      <c r="R3369" s="60">
        <v>44645</v>
      </c>
      <c r="S3369" s="42" t="s">
        <v>243</v>
      </c>
      <c r="T3369" s="68" t="s">
        <v>506</v>
      </c>
    </row>
    <row r="3370" spans="1:20" s="70" customFormat="1" x14ac:dyDescent="0.2">
      <c r="A3370" s="38" t="s">
        <v>1434</v>
      </c>
      <c r="B3370" s="42"/>
      <c r="C3370" s="42"/>
      <c r="D3370" s="38"/>
      <c r="E3370" s="38"/>
      <c r="F3370" s="38"/>
      <c r="G3370" s="42" t="s">
        <v>1435</v>
      </c>
      <c r="H3370" s="38"/>
      <c r="I3370" s="40" t="s">
        <v>11414</v>
      </c>
      <c r="J3370" s="3">
        <v>4720</v>
      </c>
      <c r="K3370" s="3"/>
      <c r="L3370" s="3"/>
      <c r="M3370" s="3">
        <f t="shared" si="52"/>
        <v>4720</v>
      </c>
      <c r="N3370" s="41">
        <v>44625</v>
      </c>
      <c r="O3370" s="39"/>
      <c r="P3370" s="42"/>
      <c r="Q3370" s="42"/>
      <c r="R3370" s="60"/>
      <c r="S3370" s="42" t="s">
        <v>243</v>
      </c>
      <c r="T3370" s="68"/>
    </row>
    <row r="3371" spans="1:20" s="70" customFormat="1" x14ac:dyDescent="0.2">
      <c r="A3371" s="38" t="s">
        <v>6167</v>
      </c>
      <c r="B3371" s="1"/>
      <c r="C3371" s="1"/>
      <c r="D3371" s="51"/>
      <c r="E3371" s="38"/>
      <c r="F3371" s="51"/>
      <c r="G3371" s="39" t="s">
        <v>6168</v>
      </c>
      <c r="H3371" s="53"/>
      <c r="I3371" s="54" t="s">
        <v>11415</v>
      </c>
      <c r="J3371" s="35">
        <v>8522.57</v>
      </c>
      <c r="K3371" s="1"/>
      <c r="L3371" s="1"/>
      <c r="M3371" s="3">
        <f t="shared" si="52"/>
        <v>8522.57</v>
      </c>
      <c r="N3371" s="63"/>
      <c r="O3371" s="56"/>
      <c r="P3371" s="1"/>
      <c r="Q3371" s="1"/>
      <c r="R3371" s="57"/>
      <c r="S3371" s="42" t="s">
        <v>2417</v>
      </c>
      <c r="T3371" s="68"/>
    </row>
    <row r="3372" spans="1:20" s="70" customFormat="1" x14ac:dyDescent="0.2">
      <c r="A3372" s="38" t="s">
        <v>11416</v>
      </c>
      <c r="B3372" s="39" t="s">
        <v>11417</v>
      </c>
      <c r="C3372" s="39" t="s">
        <v>11418</v>
      </c>
      <c r="D3372" s="38">
        <v>819844</v>
      </c>
      <c r="E3372" s="38"/>
      <c r="F3372" s="38"/>
      <c r="G3372" s="39" t="s">
        <v>7634</v>
      </c>
      <c r="H3372" s="38">
        <v>8268007511</v>
      </c>
      <c r="I3372" s="40">
        <v>462</v>
      </c>
      <c r="J3372" s="2">
        <v>23939.830508474577</v>
      </c>
      <c r="K3372" s="2"/>
      <c r="L3372" s="2">
        <v>4309.1694915254238</v>
      </c>
      <c r="M3372" s="3">
        <f t="shared" si="52"/>
        <v>28249</v>
      </c>
      <c r="N3372" s="41">
        <v>44620.729166666664</v>
      </c>
      <c r="O3372" s="39">
        <v>44397197</v>
      </c>
      <c r="P3372" s="39" t="s">
        <v>3282</v>
      </c>
      <c r="Q3372" s="40" t="s">
        <v>11419</v>
      </c>
      <c r="R3372" s="41">
        <v>44628</v>
      </c>
      <c r="S3372" s="42" t="s">
        <v>2417</v>
      </c>
      <c r="T3372" s="68"/>
    </row>
    <row r="3373" spans="1:20" s="70" customFormat="1" x14ac:dyDescent="0.2">
      <c r="A3373" s="38" t="s">
        <v>11420</v>
      </c>
      <c r="B3373" s="39" t="s">
        <v>11421</v>
      </c>
      <c r="C3373" s="39" t="s">
        <v>11422</v>
      </c>
      <c r="D3373" s="38">
        <v>816777</v>
      </c>
      <c r="E3373" s="38"/>
      <c r="F3373" s="38"/>
      <c r="G3373" s="39" t="s">
        <v>205</v>
      </c>
      <c r="H3373" s="38">
        <v>8268006924</v>
      </c>
      <c r="I3373" s="40" t="s">
        <v>11423</v>
      </c>
      <c r="J3373" s="2">
        <v>115000</v>
      </c>
      <c r="K3373" s="2"/>
      <c r="L3373" s="2">
        <v>20700</v>
      </c>
      <c r="M3373" s="3">
        <f t="shared" si="52"/>
        <v>135700</v>
      </c>
      <c r="N3373" s="41">
        <v>44585.729166666664</v>
      </c>
      <c r="O3373" s="39">
        <v>44397324</v>
      </c>
      <c r="P3373" s="39" t="s">
        <v>3282</v>
      </c>
      <c r="Q3373" s="40" t="s">
        <v>11424</v>
      </c>
      <c r="R3373" s="41">
        <v>44640</v>
      </c>
      <c r="S3373" s="42" t="s">
        <v>2417</v>
      </c>
      <c r="T3373" s="68"/>
    </row>
    <row r="3374" spans="1:20" s="70" customFormat="1" x14ac:dyDescent="0.2">
      <c r="A3374" s="38" t="s">
        <v>11425</v>
      </c>
      <c r="B3374" s="42" t="s">
        <v>11426</v>
      </c>
      <c r="C3374" s="42" t="s">
        <v>11427</v>
      </c>
      <c r="D3374" s="38">
        <v>816777</v>
      </c>
      <c r="E3374" s="38"/>
      <c r="F3374" s="38"/>
      <c r="G3374" s="39" t="s">
        <v>205</v>
      </c>
      <c r="H3374" s="38">
        <v>8268007729</v>
      </c>
      <c r="I3374" s="40" t="s">
        <v>11428</v>
      </c>
      <c r="J3374" s="3">
        <v>194700</v>
      </c>
      <c r="K3374" s="3"/>
      <c r="L3374" s="3">
        <v>0</v>
      </c>
      <c r="M3374" s="3">
        <f t="shared" si="52"/>
        <v>194700</v>
      </c>
      <c r="N3374" s="41">
        <v>44585.729166666664</v>
      </c>
      <c r="O3374" s="39">
        <v>44397351</v>
      </c>
      <c r="P3374" s="42" t="s">
        <v>315</v>
      </c>
      <c r="Q3374" s="42" t="s">
        <v>11424</v>
      </c>
      <c r="R3374" s="60">
        <v>44640</v>
      </c>
      <c r="S3374" s="42" t="s">
        <v>243</v>
      </c>
      <c r="T3374" s="68"/>
    </row>
    <row r="3375" spans="1:20" s="70" customFormat="1" x14ac:dyDescent="0.2">
      <c r="A3375" s="38" t="s">
        <v>11429</v>
      </c>
      <c r="B3375" s="42" t="s">
        <v>11430</v>
      </c>
      <c r="C3375" s="42" t="s">
        <v>11431</v>
      </c>
      <c r="D3375" s="38">
        <v>814805</v>
      </c>
      <c r="E3375" s="38"/>
      <c r="F3375" s="38"/>
      <c r="G3375" s="42" t="s">
        <v>111</v>
      </c>
      <c r="H3375" s="38">
        <v>8268008114</v>
      </c>
      <c r="I3375" s="40">
        <v>4281</v>
      </c>
      <c r="J3375" s="3">
        <v>23650</v>
      </c>
      <c r="K3375" s="3"/>
      <c r="L3375" s="3">
        <v>4257</v>
      </c>
      <c r="M3375" s="3">
        <f t="shared" si="52"/>
        <v>27907</v>
      </c>
      <c r="N3375" s="41">
        <v>44618.729166666664</v>
      </c>
      <c r="O3375" s="39">
        <v>44397371</v>
      </c>
      <c r="P3375" s="42" t="s">
        <v>315</v>
      </c>
      <c r="Q3375" s="42" t="s">
        <v>11432</v>
      </c>
      <c r="R3375" s="60">
        <v>44628</v>
      </c>
      <c r="S3375" s="42" t="s">
        <v>243</v>
      </c>
      <c r="T3375" s="68"/>
    </row>
    <row r="3376" spans="1:20" s="70" customFormat="1" x14ac:dyDescent="0.2">
      <c r="A3376" s="38" t="s">
        <v>11433</v>
      </c>
      <c r="B3376" s="39" t="s">
        <v>11434</v>
      </c>
      <c r="C3376" s="39" t="s">
        <v>11435</v>
      </c>
      <c r="D3376" s="38">
        <v>814805</v>
      </c>
      <c r="E3376" s="38"/>
      <c r="F3376" s="38"/>
      <c r="G3376" s="39" t="s">
        <v>111</v>
      </c>
      <c r="H3376" s="38">
        <v>8268007726</v>
      </c>
      <c r="I3376" s="40">
        <v>4290</v>
      </c>
      <c r="J3376" s="2">
        <v>59125.423728813563</v>
      </c>
      <c r="K3376" s="2"/>
      <c r="L3376" s="2">
        <v>10642.576271186441</v>
      </c>
      <c r="M3376" s="3">
        <f t="shared" si="52"/>
        <v>69768</v>
      </c>
      <c r="N3376" s="41">
        <v>44619.729166666664</v>
      </c>
      <c r="O3376" s="39">
        <v>44397392</v>
      </c>
      <c r="P3376" s="39" t="s">
        <v>3282</v>
      </c>
      <c r="Q3376" s="40" t="s">
        <v>11436</v>
      </c>
      <c r="R3376" s="41">
        <v>44632</v>
      </c>
      <c r="S3376" s="42" t="s">
        <v>2417</v>
      </c>
      <c r="T3376" s="68"/>
    </row>
    <row r="3377" spans="1:20" s="70" customFormat="1" x14ac:dyDescent="0.2">
      <c r="A3377" s="38" t="s">
        <v>11437</v>
      </c>
      <c r="B3377" s="39" t="s">
        <v>11438</v>
      </c>
      <c r="C3377" s="39" t="s">
        <v>11439</v>
      </c>
      <c r="D3377" s="38">
        <v>921813</v>
      </c>
      <c r="E3377" s="38"/>
      <c r="F3377" s="38"/>
      <c r="G3377" s="39" t="s">
        <v>1977</v>
      </c>
      <c r="H3377" s="38">
        <v>8268008157</v>
      </c>
      <c r="I3377" s="40" t="s">
        <v>11440</v>
      </c>
      <c r="J3377" s="2">
        <v>234144.06779661018</v>
      </c>
      <c r="K3377" s="2"/>
      <c r="L3377" s="2">
        <v>42145.932203389828</v>
      </c>
      <c r="M3377" s="3">
        <f t="shared" si="52"/>
        <v>276290</v>
      </c>
      <c r="N3377" s="41">
        <v>44621.729166666664</v>
      </c>
      <c r="O3377" s="39">
        <v>44397766</v>
      </c>
      <c r="P3377" s="39" t="s">
        <v>52</v>
      </c>
      <c r="Q3377" s="40" t="s">
        <v>11441</v>
      </c>
      <c r="R3377" s="41">
        <v>44632</v>
      </c>
      <c r="S3377" s="39" t="s">
        <v>54</v>
      </c>
      <c r="T3377" s="68"/>
    </row>
    <row r="3378" spans="1:20" s="70" customFormat="1" x14ac:dyDescent="0.2">
      <c r="A3378" s="38" t="s">
        <v>11442</v>
      </c>
      <c r="B3378" s="39" t="s">
        <v>11443</v>
      </c>
      <c r="C3378" s="39" t="s">
        <v>11444</v>
      </c>
      <c r="D3378" s="38">
        <v>921813</v>
      </c>
      <c r="E3378" s="38"/>
      <c r="F3378" s="38"/>
      <c r="G3378" s="39" t="s">
        <v>1977</v>
      </c>
      <c r="H3378" s="38">
        <v>8268008156</v>
      </c>
      <c r="I3378" s="40" t="s">
        <v>11445</v>
      </c>
      <c r="J3378" s="2">
        <v>234144.06779661018</v>
      </c>
      <c r="K3378" s="2"/>
      <c r="L3378" s="2">
        <v>42145.932203389828</v>
      </c>
      <c r="M3378" s="3">
        <f t="shared" si="52"/>
        <v>276290</v>
      </c>
      <c r="N3378" s="41">
        <v>44621.729166666664</v>
      </c>
      <c r="O3378" s="39">
        <v>44397809</v>
      </c>
      <c r="P3378" s="39" t="s">
        <v>52</v>
      </c>
      <c r="Q3378" s="40" t="s">
        <v>11441</v>
      </c>
      <c r="R3378" s="41">
        <v>44632</v>
      </c>
      <c r="S3378" s="39" t="s">
        <v>54</v>
      </c>
      <c r="T3378" s="68"/>
    </row>
    <row r="3379" spans="1:20" s="70" customFormat="1" x14ac:dyDescent="0.2">
      <c r="A3379" s="38" t="s">
        <v>11446</v>
      </c>
      <c r="B3379" s="39" t="s">
        <v>11447</v>
      </c>
      <c r="C3379" s="39" t="s">
        <v>11448</v>
      </c>
      <c r="D3379" s="38">
        <v>934550</v>
      </c>
      <c r="E3379" s="38"/>
      <c r="F3379" s="38"/>
      <c r="G3379" s="39" t="s">
        <v>2336</v>
      </c>
      <c r="H3379" s="38">
        <v>8268008158</v>
      </c>
      <c r="I3379" s="40" t="s">
        <v>11449</v>
      </c>
      <c r="J3379" s="2">
        <v>280297.22881355934</v>
      </c>
      <c r="K3379" s="2"/>
      <c r="L3379" s="2">
        <v>50453.501186440677</v>
      </c>
      <c r="M3379" s="3">
        <f t="shared" si="52"/>
        <v>330750.73000000004</v>
      </c>
      <c r="N3379" s="41">
        <v>44620.729166666664</v>
      </c>
      <c r="O3379" s="39">
        <v>44397963</v>
      </c>
      <c r="P3379" s="39" t="s">
        <v>3282</v>
      </c>
      <c r="Q3379" s="40" t="s">
        <v>11450</v>
      </c>
      <c r="R3379" s="41">
        <v>44628</v>
      </c>
      <c r="S3379" s="42" t="s">
        <v>2417</v>
      </c>
      <c r="T3379" s="68"/>
    </row>
    <row r="3380" spans="1:20" s="70" customFormat="1" x14ac:dyDescent="0.2">
      <c r="A3380" s="38" t="s">
        <v>11451</v>
      </c>
      <c r="B3380" s="42" t="s">
        <v>11452</v>
      </c>
      <c r="C3380" s="42" t="s">
        <v>11453</v>
      </c>
      <c r="D3380" s="38">
        <v>815377</v>
      </c>
      <c r="E3380" s="38"/>
      <c r="F3380" s="38"/>
      <c r="G3380" s="42" t="s">
        <v>9895</v>
      </c>
      <c r="H3380" s="38">
        <v>8268007791</v>
      </c>
      <c r="I3380" s="40">
        <v>231</v>
      </c>
      <c r="J3380" s="3">
        <v>24402</v>
      </c>
      <c r="K3380" s="3"/>
      <c r="L3380" s="3">
        <v>0</v>
      </c>
      <c r="M3380" s="3">
        <f t="shared" si="52"/>
        <v>24402</v>
      </c>
      <c r="N3380" s="41">
        <v>44620.729166666664</v>
      </c>
      <c r="O3380" s="39">
        <v>44397992</v>
      </c>
      <c r="P3380" s="42" t="s">
        <v>315</v>
      </c>
      <c r="Q3380" s="42" t="s">
        <v>11454</v>
      </c>
      <c r="R3380" s="60">
        <v>44636</v>
      </c>
      <c r="S3380" s="42" t="s">
        <v>243</v>
      </c>
      <c r="T3380" s="68"/>
    </row>
    <row r="3381" spans="1:20" s="70" customFormat="1" x14ac:dyDescent="0.2">
      <c r="A3381" s="38" t="s">
        <v>1434</v>
      </c>
      <c r="B3381" s="42"/>
      <c r="C3381" s="42"/>
      <c r="D3381" s="38"/>
      <c r="E3381" s="38"/>
      <c r="F3381" s="38"/>
      <c r="G3381" s="42" t="s">
        <v>1435</v>
      </c>
      <c r="H3381" s="38"/>
      <c r="I3381" s="40" t="s">
        <v>11455</v>
      </c>
      <c r="J3381" s="3">
        <v>2288</v>
      </c>
      <c r="K3381" s="3"/>
      <c r="L3381" s="3"/>
      <c r="M3381" s="3">
        <f t="shared" si="52"/>
        <v>2288</v>
      </c>
      <c r="N3381" s="41">
        <v>44628</v>
      </c>
      <c r="O3381" s="39"/>
      <c r="P3381" s="42"/>
      <c r="Q3381" s="42"/>
      <c r="R3381" s="60"/>
      <c r="S3381" s="42" t="s">
        <v>243</v>
      </c>
      <c r="T3381" s="68"/>
    </row>
    <row r="3382" spans="1:20" s="70" customFormat="1" x14ac:dyDescent="0.2">
      <c r="A3382" s="38" t="s">
        <v>1434</v>
      </c>
      <c r="B3382" s="42"/>
      <c r="C3382" s="42"/>
      <c r="D3382" s="38"/>
      <c r="E3382" s="38"/>
      <c r="F3382" s="38"/>
      <c r="G3382" s="42" t="s">
        <v>1435</v>
      </c>
      <c r="H3382" s="38"/>
      <c r="I3382" s="40" t="s">
        <v>11455</v>
      </c>
      <c r="J3382" s="3">
        <v>2243.2800000000002</v>
      </c>
      <c r="K3382" s="3"/>
      <c r="L3382" s="3"/>
      <c r="M3382" s="3">
        <f t="shared" si="52"/>
        <v>2243.2800000000002</v>
      </c>
      <c r="N3382" s="41">
        <v>44628</v>
      </c>
      <c r="O3382" s="39"/>
      <c r="P3382" s="42"/>
      <c r="Q3382" s="42"/>
      <c r="R3382" s="60"/>
      <c r="S3382" s="42" t="s">
        <v>243</v>
      </c>
      <c r="T3382" s="68"/>
    </row>
    <row r="3383" spans="1:20" s="70" customFormat="1" x14ac:dyDescent="0.2">
      <c r="A3383" s="38" t="s">
        <v>1434</v>
      </c>
      <c r="B3383" s="42"/>
      <c r="C3383" s="42"/>
      <c r="D3383" s="38"/>
      <c r="E3383" s="38"/>
      <c r="F3383" s="38"/>
      <c r="G3383" s="42" t="s">
        <v>1435</v>
      </c>
      <c r="H3383" s="38"/>
      <c r="I3383" s="40" t="s">
        <v>11456</v>
      </c>
      <c r="J3383" s="3">
        <v>7530.2</v>
      </c>
      <c r="K3383" s="3"/>
      <c r="L3383" s="3"/>
      <c r="M3383" s="3">
        <f t="shared" si="52"/>
        <v>7530.2</v>
      </c>
      <c r="N3383" s="41">
        <v>44628</v>
      </c>
      <c r="O3383" s="39"/>
      <c r="P3383" s="42"/>
      <c r="Q3383" s="42"/>
      <c r="R3383" s="60"/>
      <c r="S3383" s="42" t="s">
        <v>243</v>
      </c>
      <c r="T3383" s="68"/>
    </row>
    <row r="3384" spans="1:20" s="70" customFormat="1" x14ac:dyDescent="0.2">
      <c r="A3384" s="38" t="s">
        <v>1434</v>
      </c>
      <c r="B3384" s="42"/>
      <c r="C3384" s="42"/>
      <c r="D3384" s="38"/>
      <c r="E3384" s="38"/>
      <c r="F3384" s="38"/>
      <c r="G3384" s="42" t="s">
        <v>1435</v>
      </c>
      <c r="H3384" s="38"/>
      <c r="I3384" s="40" t="s">
        <v>11456</v>
      </c>
      <c r="J3384" s="3">
        <v>7657.47</v>
      </c>
      <c r="K3384" s="3"/>
      <c r="L3384" s="3"/>
      <c r="M3384" s="3">
        <f t="shared" si="52"/>
        <v>7657.47</v>
      </c>
      <c r="N3384" s="41">
        <v>44628</v>
      </c>
      <c r="O3384" s="39"/>
      <c r="P3384" s="42"/>
      <c r="Q3384" s="42"/>
      <c r="R3384" s="60"/>
      <c r="S3384" s="42" t="s">
        <v>243</v>
      </c>
      <c r="T3384" s="68"/>
    </row>
    <row r="3385" spans="1:20" s="70" customFormat="1" x14ac:dyDescent="0.2">
      <c r="A3385" s="38" t="s">
        <v>1434</v>
      </c>
      <c r="B3385" s="42"/>
      <c r="C3385" s="42"/>
      <c r="D3385" s="38"/>
      <c r="E3385" s="38"/>
      <c r="F3385" s="38"/>
      <c r="G3385" s="42" t="s">
        <v>1435</v>
      </c>
      <c r="H3385" s="38"/>
      <c r="I3385" s="40" t="s">
        <v>11457</v>
      </c>
      <c r="J3385" s="3">
        <v>2886.05</v>
      </c>
      <c r="K3385" s="3"/>
      <c r="L3385" s="3"/>
      <c r="M3385" s="3">
        <f t="shared" si="52"/>
        <v>2886.05</v>
      </c>
      <c r="N3385" s="41">
        <v>44628</v>
      </c>
      <c r="O3385" s="39"/>
      <c r="P3385" s="42"/>
      <c r="Q3385" s="42"/>
      <c r="R3385" s="60"/>
      <c r="S3385" s="42" t="s">
        <v>243</v>
      </c>
      <c r="T3385" s="68"/>
    </row>
    <row r="3386" spans="1:20" s="70" customFormat="1" x14ac:dyDescent="0.2">
      <c r="A3386" s="38" t="s">
        <v>1434</v>
      </c>
      <c r="B3386" s="42"/>
      <c r="C3386" s="42"/>
      <c r="D3386" s="38"/>
      <c r="E3386" s="38"/>
      <c r="F3386" s="38"/>
      <c r="G3386" s="42" t="s">
        <v>1435</v>
      </c>
      <c r="H3386" s="38"/>
      <c r="I3386" s="40" t="s">
        <v>11458</v>
      </c>
      <c r="J3386" s="3">
        <v>5340</v>
      </c>
      <c r="K3386" s="3"/>
      <c r="L3386" s="3"/>
      <c r="M3386" s="3">
        <f t="shared" si="52"/>
        <v>5340</v>
      </c>
      <c r="N3386" s="41">
        <v>44628</v>
      </c>
      <c r="O3386" s="39"/>
      <c r="P3386" s="42"/>
      <c r="Q3386" s="42"/>
      <c r="R3386" s="60"/>
      <c r="S3386" s="42" t="s">
        <v>243</v>
      </c>
      <c r="T3386" s="68"/>
    </row>
    <row r="3387" spans="1:20" s="70" customFormat="1" x14ac:dyDescent="0.2">
      <c r="A3387" s="38" t="s">
        <v>1434</v>
      </c>
      <c r="B3387" s="42"/>
      <c r="C3387" s="42"/>
      <c r="D3387" s="38"/>
      <c r="E3387" s="38"/>
      <c r="F3387" s="38"/>
      <c r="G3387" s="42" t="s">
        <v>1435</v>
      </c>
      <c r="H3387" s="38"/>
      <c r="I3387" s="40" t="s">
        <v>11459</v>
      </c>
      <c r="J3387" s="3">
        <v>1781.25</v>
      </c>
      <c r="K3387" s="3"/>
      <c r="L3387" s="3"/>
      <c r="M3387" s="3">
        <f t="shared" si="52"/>
        <v>1781.25</v>
      </c>
      <c r="N3387" s="41">
        <v>44628</v>
      </c>
      <c r="O3387" s="39"/>
      <c r="P3387" s="42"/>
      <c r="Q3387" s="42"/>
      <c r="R3387" s="60"/>
      <c r="S3387" s="42" t="s">
        <v>243</v>
      </c>
      <c r="T3387" s="68"/>
    </row>
    <row r="3388" spans="1:20" s="70" customFormat="1" x14ac:dyDescent="0.2">
      <c r="A3388" s="38" t="s">
        <v>63</v>
      </c>
      <c r="B3388" s="1"/>
      <c r="C3388" s="1"/>
      <c r="D3388" s="51"/>
      <c r="E3388" s="38"/>
      <c r="F3388" s="51"/>
      <c r="G3388" s="52" t="s">
        <v>64</v>
      </c>
      <c r="H3388" s="53"/>
      <c r="I3388" s="54" t="s">
        <v>11460</v>
      </c>
      <c r="J3388" s="35">
        <v>2707.2</v>
      </c>
      <c r="K3388" s="1"/>
      <c r="L3388" s="1"/>
      <c r="M3388" s="3">
        <f t="shared" si="52"/>
        <v>2707.2</v>
      </c>
      <c r="N3388" s="41">
        <v>44628</v>
      </c>
      <c r="O3388" s="56"/>
      <c r="P3388" s="1"/>
      <c r="Q3388" s="1"/>
      <c r="R3388" s="57"/>
      <c r="S3388" s="39" t="s">
        <v>54</v>
      </c>
      <c r="T3388" s="68"/>
    </row>
    <row r="3389" spans="1:20" s="70" customFormat="1" x14ac:dyDescent="0.2">
      <c r="A3389" s="38" t="s">
        <v>63</v>
      </c>
      <c r="B3389" s="1"/>
      <c r="C3389" s="1"/>
      <c r="D3389" s="51"/>
      <c r="E3389" s="38"/>
      <c r="F3389" s="51"/>
      <c r="G3389" s="52" t="s">
        <v>64</v>
      </c>
      <c r="H3389" s="53"/>
      <c r="I3389" s="54" t="s">
        <v>11461</v>
      </c>
      <c r="J3389" s="35">
        <v>19047</v>
      </c>
      <c r="K3389" s="1"/>
      <c r="L3389" s="1"/>
      <c r="M3389" s="3">
        <f t="shared" si="52"/>
        <v>19047</v>
      </c>
      <c r="N3389" s="41">
        <v>44628</v>
      </c>
      <c r="O3389" s="56"/>
      <c r="P3389" s="1"/>
      <c r="Q3389" s="1"/>
      <c r="R3389" s="57"/>
      <c r="S3389" s="39" t="s">
        <v>54</v>
      </c>
      <c r="T3389" s="68"/>
    </row>
    <row r="3390" spans="1:20" s="70" customFormat="1" x14ac:dyDescent="0.2">
      <c r="A3390" s="38" t="s">
        <v>63</v>
      </c>
      <c r="B3390" s="1"/>
      <c r="C3390" s="1"/>
      <c r="D3390" s="51"/>
      <c r="E3390" s="38"/>
      <c r="F3390" s="51"/>
      <c r="G3390" s="52" t="s">
        <v>64</v>
      </c>
      <c r="H3390" s="53"/>
      <c r="I3390" s="54" t="s">
        <v>11462</v>
      </c>
      <c r="J3390" s="35">
        <v>152.31</v>
      </c>
      <c r="K3390" s="1"/>
      <c r="L3390" s="1"/>
      <c r="M3390" s="3">
        <f t="shared" si="52"/>
        <v>152.31</v>
      </c>
      <c r="N3390" s="41">
        <v>44628</v>
      </c>
      <c r="O3390" s="56"/>
      <c r="P3390" s="1"/>
      <c r="Q3390" s="1"/>
      <c r="R3390" s="57"/>
      <c r="S3390" s="39" t="s">
        <v>54</v>
      </c>
      <c r="T3390" s="68"/>
    </row>
    <row r="3391" spans="1:20" s="70" customFormat="1" x14ac:dyDescent="0.2">
      <c r="A3391" s="38" t="s">
        <v>63</v>
      </c>
      <c r="B3391" s="1"/>
      <c r="C3391" s="1"/>
      <c r="D3391" s="51"/>
      <c r="E3391" s="38"/>
      <c r="F3391" s="51"/>
      <c r="G3391" s="52" t="s">
        <v>64</v>
      </c>
      <c r="H3391" s="53"/>
      <c r="I3391" s="54" t="s">
        <v>11462</v>
      </c>
      <c r="J3391" s="35">
        <v>318.36</v>
      </c>
      <c r="K3391" s="1"/>
      <c r="L3391" s="1"/>
      <c r="M3391" s="3">
        <f t="shared" si="52"/>
        <v>318.36</v>
      </c>
      <c r="N3391" s="41">
        <v>44628</v>
      </c>
      <c r="O3391" s="56"/>
      <c r="P3391" s="1"/>
      <c r="Q3391" s="1"/>
      <c r="R3391" s="57"/>
      <c r="S3391" s="39" t="s">
        <v>54</v>
      </c>
      <c r="T3391" s="68"/>
    </row>
    <row r="3392" spans="1:20" s="70" customFormat="1" x14ac:dyDescent="0.2">
      <c r="A3392" s="38" t="s">
        <v>63</v>
      </c>
      <c r="B3392" s="1"/>
      <c r="C3392" s="1"/>
      <c r="D3392" s="51"/>
      <c r="E3392" s="38"/>
      <c r="F3392" s="51"/>
      <c r="G3392" s="52" t="s">
        <v>64</v>
      </c>
      <c r="H3392" s="53"/>
      <c r="I3392" s="54" t="s">
        <v>11462</v>
      </c>
      <c r="J3392" s="35">
        <v>1060.1300000000001</v>
      </c>
      <c r="K3392" s="1"/>
      <c r="L3392" s="1"/>
      <c r="M3392" s="3">
        <f t="shared" si="52"/>
        <v>1060.1300000000001</v>
      </c>
      <c r="N3392" s="41">
        <v>44628</v>
      </c>
      <c r="O3392" s="56"/>
      <c r="P3392" s="1"/>
      <c r="Q3392" s="1"/>
      <c r="R3392" s="57"/>
      <c r="S3392" s="39" t="s">
        <v>54</v>
      </c>
      <c r="T3392" s="68"/>
    </row>
    <row r="3393" spans="1:20" s="70" customFormat="1" x14ac:dyDescent="0.2">
      <c r="A3393" s="38" t="s">
        <v>11463</v>
      </c>
      <c r="B3393" s="39" t="s">
        <v>11464</v>
      </c>
      <c r="C3393" s="39"/>
      <c r="D3393" s="38">
        <v>811819</v>
      </c>
      <c r="E3393" s="38"/>
      <c r="F3393" s="38"/>
      <c r="G3393" s="39" t="s">
        <v>1091</v>
      </c>
      <c r="H3393" s="38">
        <v>8263000049</v>
      </c>
      <c r="I3393" s="40" t="s">
        <v>11465</v>
      </c>
      <c r="J3393" s="2">
        <v>115470</v>
      </c>
      <c r="K3393" s="2"/>
      <c r="L3393" s="2">
        <v>0</v>
      </c>
      <c r="M3393" s="3">
        <f t="shared" si="52"/>
        <v>115470</v>
      </c>
      <c r="N3393" s="4">
        <v>44581</v>
      </c>
      <c r="O3393" s="39"/>
      <c r="P3393" s="39" t="s">
        <v>52</v>
      </c>
      <c r="Q3393" s="40"/>
      <c r="R3393" s="41"/>
      <c r="S3393" s="39" t="s">
        <v>54</v>
      </c>
      <c r="T3393" s="68"/>
    </row>
    <row r="3394" spans="1:20" s="70" customFormat="1" x14ac:dyDescent="0.2">
      <c r="A3394" s="38" t="s">
        <v>11466</v>
      </c>
      <c r="B3394" s="39" t="s">
        <v>11467</v>
      </c>
      <c r="C3394" s="39"/>
      <c r="D3394" s="38">
        <v>811819</v>
      </c>
      <c r="E3394" s="38"/>
      <c r="F3394" s="38"/>
      <c r="G3394" s="39" t="s">
        <v>1091</v>
      </c>
      <c r="H3394" s="38">
        <v>8263000049</v>
      </c>
      <c r="I3394" s="40" t="s">
        <v>11468</v>
      </c>
      <c r="J3394" s="2">
        <v>115470</v>
      </c>
      <c r="K3394" s="2"/>
      <c r="L3394" s="2">
        <v>0</v>
      </c>
      <c r="M3394" s="3">
        <f t="shared" si="52"/>
        <v>115470</v>
      </c>
      <c r="N3394" s="4">
        <v>44581</v>
      </c>
      <c r="O3394" s="39"/>
      <c r="P3394" s="39" t="s">
        <v>52</v>
      </c>
      <c r="Q3394" s="40"/>
      <c r="R3394" s="41"/>
      <c r="S3394" s="39" t="s">
        <v>54</v>
      </c>
      <c r="T3394" s="68"/>
    </row>
    <row r="3395" spans="1:20" s="70" customFormat="1" x14ac:dyDescent="0.2">
      <c r="A3395" s="38" t="s">
        <v>11469</v>
      </c>
      <c r="B3395" s="39" t="s">
        <v>11470</v>
      </c>
      <c r="C3395" s="39"/>
      <c r="D3395" s="38">
        <v>811819</v>
      </c>
      <c r="E3395" s="38"/>
      <c r="F3395" s="38"/>
      <c r="G3395" s="39" t="s">
        <v>1091</v>
      </c>
      <c r="H3395" s="38">
        <v>8263000049</v>
      </c>
      <c r="I3395" s="40" t="s">
        <v>11471</v>
      </c>
      <c r="J3395" s="2">
        <v>111122</v>
      </c>
      <c r="K3395" s="2"/>
      <c r="L3395" s="2">
        <v>0</v>
      </c>
      <c r="M3395" s="3">
        <f t="shared" si="52"/>
        <v>111122</v>
      </c>
      <c r="N3395" s="4">
        <v>44581</v>
      </c>
      <c r="O3395" s="39"/>
      <c r="P3395" s="39" t="s">
        <v>52</v>
      </c>
      <c r="Q3395" s="40"/>
      <c r="R3395" s="41"/>
      <c r="S3395" s="39" t="s">
        <v>54</v>
      </c>
      <c r="T3395" s="68"/>
    </row>
    <row r="3396" spans="1:20" s="70" customFormat="1" x14ac:dyDescent="0.2">
      <c r="A3396" s="38" t="s">
        <v>11472</v>
      </c>
      <c r="B3396" s="39" t="s">
        <v>11473</v>
      </c>
      <c r="C3396" s="39"/>
      <c r="D3396" s="38">
        <v>811819</v>
      </c>
      <c r="E3396" s="38"/>
      <c r="F3396" s="38"/>
      <c r="G3396" s="39" t="s">
        <v>1091</v>
      </c>
      <c r="H3396" s="38">
        <v>8263000049</v>
      </c>
      <c r="I3396" s="40" t="s">
        <v>11474</v>
      </c>
      <c r="J3396" s="2">
        <v>111122</v>
      </c>
      <c r="K3396" s="2"/>
      <c r="L3396" s="2">
        <v>0</v>
      </c>
      <c r="M3396" s="3">
        <f t="shared" si="52"/>
        <v>111122</v>
      </c>
      <c r="N3396" s="4">
        <v>44581</v>
      </c>
      <c r="O3396" s="39"/>
      <c r="P3396" s="39" t="s">
        <v>52</v>
      </c>
      <c r="Q3396" s="40"/>
      <c r="R3396" s="41"/>
      <c r="S3396" s="39" t="s">
        <v>54</v>
      </c>
      <c r="T3396" s="68"/>
    </row>
    <row r="3397" spans="1:20" s="70" customFormat="1" x14ac:dyDescent="0.2">
      <c r="A3397" s="38" t="s">
        <v>11475</v>
      </c>
      <c r="B3397" s="39" t="s">
        <v>11476</v>
      </c>
      <c r="C3397" s="39"/>
      <c r="D3397" s="38">
        <v>811819</v>
      </c>
      <c r="E3397" s="38"/>
      <c r="F3397" s="38"/>
      <c r="G3397" s="39" t="s">
        <v>1091</v>
      </c>
      <c r="H3397" s="38">
        <v>8263000049</v>
      </c>
      <c r="I3397" s="40" t="s">
        <v>11477</v>
      </c>
      <c r="J3397" s="2">
        <v>111122</v>
      </c>
      <c r="K3397" s="2"/>
      <c r="L3397" s="2">
        <v>0</v>
      </c>
      <c r="M3397" s="3">
        <f t="shared" si="52"/>
        <v>111122</v>
      </c>
      <c r="N3397" s="4">
        <v>44571</v>
      </c>
      <c r="O3397" s="39"/>
      <c r="P3397" s="39" t="s">
        <v>52</v>
      </c>
      <c r="Q3397" s="40"/>
      <c r="R3397" s="41"/>
      <c r="S3397" s="39" t="s">
        <v>54</v>
      </c>
      <c r="T3397" s="68"/>
    </row>
    <row r="3398" spans="1:20" s="70" customFormat="1" x14ac:dyDescent="0.2">
      <c r="A3398" s="38" t="s">
        <v>11478</v>
      </c>
      <c r="B3398" s="39" t="s">
        <v>11479</v>
      </c>
      <c r="C3398" s="39"/>
      <c r="D3398" s="38">
        <v>811819</v>
      </c>
      <c r="E3398" s="38"/>
      <c r="F3398" s="38"/>
      <c r="G3398" s="39" t="s">
        <v>1091</v>
      </c>
      <c r="H3398" s="38">
        <v>8263000049</v>
      </c>
      <c r="I3398" s="40" t="s">
        <v>11480</v>
      </c>
      <c r="J3398" s="2">
        <v>62000</v>
      </c>
      <c r="K3398" s="2"/>
      <c r="L3398" s="2">
        <v>0</v>
      </c>
      <c r="M3398" s="3">
        <f t="shared" ref="M3398:M3461" si="53">SUM(J3398:L3398)</f>
        <v>62000</v>
      </c>
      <c r="N3398" s="4">
        <v>44581</v>
      </c>
      <c r="O3398" s="39"/>
      <c r="P3398" s="39" t="s">
        <v>52</v>
      </c>
      <c r="Q3398" s="40"/>
      <c r="R3398" s="41"/>
      <c r="S3398" s="39" t="s">
        <v>54</v>
      </c>
      <c r="T3398" s="68"/>
    </row>
    <row r="3399" spans="1:20" s="70" customFormat="1" x14ac:dyDescent="0.2">
      <c r="A3399" s="38" t="s">
        <v>11481</v>
      </c>
      <c r="B3399" s="39" t="s">
        <v>11482</v>
      </c>
      <c r="C3399" s="39"/>
      <c r="D3399" s="38">
        <v>811819</v>
      </c>
      <c r="E3399" s="38"/>
      <c r="F3399" s="38"/>
      <c r="G3399" s="39" t="s">
        <v>1091</v>
      </c>
      <c r="H3399" s="38">
        <v>8263000049</v>
      </c>
      <c r="I3399" s="40" t="s">
        <v>11483</v>
      </c>
      <c r="J3399" s="2">
        <v>4000</v>
      </c>
      <c r="K3399" s="2"/>
      <c r="L3399" s="2">
        <v>0</v>
      </c>
      <c r="M3399" s="3">
        <f t="shared" si="53"/>
        <v>4000</v>
      </c>
      <c r="N3399" s="4">
        <v>44577</v>
      </c>
      <c r="O3399" s="39"/>
      <c r="P3399" s="39" t="s">
        <v>52</v>
      </c>
      <c r="Q3399" s="40"/>
      <c r="R3399" s="41"/>
      <c r="S3399" s="39" t="s">
        <v>54</v>
      </c>
      <c r="T3399" s="68"/>
    </row>
    <row r="3400" spans="1:20" s="70" customFormat="1" x14ac:dyDescent="0.2">
      <c r="A3400" s="38" t="s">
        <v>11484</v>
      </c>
      <c r="B3400" s="39" t="s">
        <v>11485</v>
      </c>
      <c r="C3400" s="39"/>
      <c r="D3400" s="38">
        <v>811819</v>
      </c>
      <c r="E3400" s="38"/>
      <c r="F3400" s="38"/>
      <c r="G3400" s="39" t="s">
        <v>1091</v>
      </c>
      <c r="H3400" s="38">
        <v>8263000049</v>
      </c>
      <c r="I3400" s="40" t="s">
        <v>11486</v>
      </c>
      <c r="J3400" s="2">
        <v>-3726.93</v>
      </c>
      <c r="K3400" s="2"/>
      <c r="L3400" s="2">
        <v>0</v>
      </c>
      <c r="M3400" s="3">
        <f t="shared" si="53"/>
        <v>-3726.93</v>
      </c>
      <c r="N3400" s="4">
        <v>44577</v>
      </c>
      <c r="O3400" s="39"/>
      <c r="P3400" s="39" t="s">
        <v>52</v>
      </c>
      <c r="Q3400" s="40"/>
      <c r="R3400" s="41"/>
      <c r="S3400" s="39" t="s">
        <v>54</v>
      </c>
      <c r="T3400" s="68"/>
    </row>
    <row r="3401" spans="1:20" s="70" customFormat="1" x14ac:dyDescent="0.2">
      <c r="A3401" s="38" t="s">
        <v>11487</v>
      </c>
      <c r="B3401" s="42" t="s">
        <v>11488</v>
      </c>
      <c r="C3401" s="42" t="s">
        <v>11489</v>
      </c>
      <c r="D3401" s="38">
        <v>508954</v>
      </c>
      <c r="E3401" s="38"/>
      <c r="F3401" s="38"/>
      <c r="G3401" s="42" t="s">
        <v>11490</v>
      </c>
      <c r="H3401" s="38">
        <v>8266013554</v>
      </c>
      <c r="I3401" s="40" t="s">
        <v>11491</v>
      </c>
      <c r="J3401" s="3">
        <v>4115.47</v>
      </c>
      <c r="K3401" s="3"/>
      <c r="L3401" s="3">
        <v>740.78</v>
      </c>
      <c r="M3401" s="3">
        <f t="shared" si="53"/>
        <v>4856.25</v>
      </c>
      <c r="N3401" s="41">
        <v>44596.729166666664</v>
      </c>
      <c r="O3401" s="39">
        <v>6870414092</v>
      </c>
      <c r="P3401" s="42" t="s">
        <v>315</v>
      </c>
      <c r="Q3401" s="42" t="s">
        <v>11492</v>
      </c>
      <c r="R3401" s="60">
        <v>44643</v>
      </c>
      <c r="S3401" s="42" t="s">
        <v>243</v>
      </c>
      <c r="T3401" s="68"/>
    </row>
    <row r="3402" spans="1:20" s="70" customFormat="1" x14ac:dyDescent="0.2">
      <c r="A3402" s="38" t="s">
        <v>11493</v>
      </c>
      <c r="B3402" s="39" t="s">
        <v>11494</v>
      </c>
      <c r="C3402" s="39" t="s">
        <v>11495</v>
      </c>
      <c r="D3402" s="38">
        <v>508615</v>
      </c>
      <c r="E3402" s="38"/>
      <c r="F3402" s="38"/>
      <c r="G3402" s="39" t="s">
        <v>6770</v>
      </c>
      <c r="H3402" s="38">
        <v>8266013665</v>
      </c>
      <c r="I3402" s="40">
        <v>1102</v>
      </c>
      <c r="J3402" s="2">
        <v>86839.830508474581</v>
      </c>
      <c r="K3402" s="2"/>
      <c r="L3402" s="2">
        <v>15631.169491525425</v>
      </c>
      <c r="M3402" s="3">
        <f t="shared" si="53"/>
        <v>102471</v>
      </c>
      <c r="N3402" s="41">
        <v>44602.729166666664</v>
      </c>
      <c r="O3402" s="39">
        <v>6870414171</v>
      </c>
      <c r="P3402" s="39" t="s">
        <v>52</v>
      </c>
      <c r="Q3402" s="40" t="s">
        <v>11496</v>
      </c>
      <c r="R3402" s="41">
        <v>44652</v>
      </c>
      <c r="S3402" s="39" t="s">
        <v>54</v>
      </c>
      <c r="T3402" s="68"/>
    </row>
    <row r="3403" spans="1:20" s="70" customFormat="1" x14ac:dyDescent="0.2">
      <c r="A3403" s="38" t="s">
        <v>11497</v>
      </c>
      <c r="B3403" s="39" t="s">
        <v>11498</v>
      </c>
      <c r="C3403" s="39" t="s">
        <v>11499</v>
      </c>
      <c r="D3403" s="38">
        <v>508615</v>
      </c>
      <c r="E3403" s="38"/>
      <c r="F3403" s="38"/>
      <c r="G3403" s="39" t="s">
        <v>6770</v>
      </c>
      <c r="H3403" s="38">
        <v>8266013665</v>
      </c>
      <c r="I3403" s="40">
        <v>1133</v>
      </c>
      <c r="J3403" s="2">
        <v>105510.16949152543</v>
      </c>
      <c r="K3403" s="2"/>
      <c r="L3403" s="2">
        <v>18991.830508474577</v>
      </c>
      <c r="M3403" s="3">
        <f t="shared" si="53"/>
        <v>124502.00000000001</v>
      </c>
      <c r="N3403" s="41">
        <v>44609.729166666664</v>
      </c>
      <c r="O3403" s="39">
        <v>6870414179</v>
      </c>
      <c r="P3403" s="39" t="s">
        <v>52</v>
      </c>
      <c r="Q3403" s="40" t="s">
        <v>11500</v>
      </c>
      <c r="R3403" s="41">
        <v>44663</v>
      </c>
      <c r="S3403" s="39" t="s">
        <v>54</v>
      </c>
      <c r="T3403" s="68"/>
    </row>
    <row r="3404" spans="1:20" s="70" customFormat="1" x14ac:dyDescent="0.2">
      <c r="A3404" s="38" t="s">
        <v>11501</v>
      </c>
      <c r="B3404" s="39" t="s">
        <v>11502</v>
      </c>
      <c r="C3404" s="39" t="s">
        <v>11503</v>
      </c>
      <c r="D3404" s="38">
        <v>123365</v>
      </c>
      <c r="E3404" s="38"/>
      <c r="F3404" s="38"/>
      <c r="G3404" s="39" t="s">
        <v>11504</v>
      </c>
      <c r="H3404" s="38">
        <v>8266013467</v>
      </c>
      <c r="I3404" s="40">
        <v>220148189</v>
      </c>
      <c r="J3404" s="2">
        <v>11884.745762711866</v>
      </c>
      <c r="K3404" s="2"/>
      <c r="L3404" s="2">
        <v>2139.2542372881358</v>
      </c>
      <c r="M3404" s="3">
        <f t="shared" si="53"/>
        <v>14024.000000000002</v>
      </c>
      <c r="N3404" s="41">
        <v>44594.729166666664</v>
      </c>
      <c r="O3404" s="39">
        <v>6870414359</v>
      </c>
      <c r="P3404" s="39" t="s">
        <v>3282</v>
      </c>
      <c r="Q3404" s="40">
        <v>203217120619</v>
      </c>
      <c r="R3404" s="41">
        <v>44642</v>
      </c>
      <c r="S3404" s="42" t="s">
        <v>2417</v>
      </c>
      <c r="T3404" s="68"/>
    </row>
    <row r="3405" spans="1:20" s="70" customFormat="1" x14ac:dyDescent="0.2">
      <c r="A3405" s="38" t="s">
        <v>11505</v>
      </c>
      <c r="B3405" s="42" t="s">
        <v>11506</v>
      </c>
      <c r="C3405" s="42" t="s">
        <v>11507</v>
      </c>
      <c r="D3405" s="38">
        <v>137315</v>
      </c>
      <c r="E3405" s="38"/>
      <c r="F3405" s="38"/>
      <c r="G3405" s="42" t="s">
        <v>11508</v>
      </c>
      <c r="H3405" s="38">
        <v>8266013689</v>
      </c>
      <c r="I3405" s="40" t="s">
        <v>11509</v>
      </c>
      <c r="J3405" s="3">
        <v>13000</v>
      </c>
      <c r="K3405" s="3"/>
      <c r="L3405" s="3">
        <v>2340</v>
      </c>
      <c r="M3405" s="3">
        <f t="shared" si="53"/>
        <v>15340</v>
      </c>
      <c r="N3405" s="41">
        <v>44611.729166666664</v>
      </c>
      <c r="O3405" s="39">
        <v>6870414407</v>
      </c>
      <c r="P3405" s="42" t="s">
        <v>315</v>
      </c>
      <c r="Q3405" s="42" t="s">
        <v>11510</v>
      </c>
      <c r="R3405" s="60">
        <v>44648</v>
      </c>
      <c r="S3405" s="42" t="s">
        <v>243</v>
      </c>
      <c r="T3405" s="68"/>
    </row>
    <row r="3406" spans="1:20" s="70" customFormat="1" x14ac:dyDescent="0.2">
      <c r="A3406" s="38" t="s">
        <v>63</v>
      </c>
      <c r="B3406" s="1"/>
      <c r="C3406" s="1"/>
      <c r="D3406" s="51"/>
      <c r="E3406" s="38"/>
      <c r="F3406" s="51"/>
      <c r="G3406" s="52" t="s">
        <v>64</v>
      </c>
      <c r="H3406" s="53"/>
      <c r="I3406" s="54" t="s">
        <v>11511</v>
      </c>
      <c r="J3406" s="35">
        <v>91185.37</v>
      </c>
      <c r="K3406" s="1"/>
      <c r="L3406" s="1"/>
      <c r="M3406" s="3">
        <f t="shared" si="53"/>
        <v>91185.37</v>
      </c>
      <c r="N3406" s="41">
        <v>44629</v>
      </c>
      <c r="O3406" s="56"/>
      <c r="P3406" s="1"/>
      <c r="Q3406" s="1"/>
      <c r="R3406" s="57"/>
      <c r="S3406" s="39" t="s">
        <v>54</v>
      </c>
      <c r="T3406" s="68"/>
    </row>
    <row r="3407" spans="1:20" s="70" customFormat="1" x14ac:dyDescent="0.2">
      <c r="A3407" s="38" t="s">
        <v>11512</v>
      </c>
      <c r="B3407" s="42" t="s">
        <v>11513</v>
      </c>
      <c r="C3407" s="42" t="s">
        <v>11514</v>
      </c>
      <c r="D3407" s="38">
        <v>506035</v>
      </c>
      <c r="E3407" s="38"/>
      <c r="F3407" s="38"/>
      <c r="G3407" s="42" t="s">
        <v>11515</v>
      </c>
      <c r="H3407" s="38">
        <v>8266013565</v>
      </c>
      <c r="I3407" s="40">
        <v>406</v>
      </c>
      <c r="J3407" s="3">
        <v>58900</v>
      </c>
      <c r="K3407" s="3"/>
      <c r="L3407" s="3">
        <v>10602</v>
      </c>
      <c r="M3407" s="3">
        <f t="shared" si="53"/>
        <v>69502</v>
      </c>
      <c r="N3407" s="41">
        <v>44594.729166666664</v>
      </c>
      <c r="O3407" s="39">
        <v>6870415087</v>
      </c>
      <c r="P3407" s="42" t="s">
        <v>315</v>
      </c>
      <c r="Q3407" s="42">
        <v>204048676044</v>
      </c>
      <c r="R3407" s="60">
        <v>44656</v>
      </c>
      <c r="S3407" s="42" t="s">
        <v>243</v>
      </c>
      <c r="T3407" s="68"/>
    </row>
    <row r="3408" spans="1:20" s="70" customFormat="1" x14ac:dyDescent="0.2">
      <c r="A3408" s="38" t="s">
        <v>11516</v>
      </c>
      <c r="B3408" s="39" t="s">
        <v>11517</v>
      </c>
      <c r="C3408" s="39" t="s">
        <v>11518</v>
      </c>
      <c r="D3408" s="38">
        <v>819844</v>
      </c>
      <c r="E3408" s="38"/>
      <c r="F3408" s="38"/>
      <c r="G3408" s="39" t="s">
        <v>7634</v>
      </c>
      <c r="H3408" s="38">
        <v>8268007564</v>
      </c>
      <c r="I3408" s="40">
        <v>479</v>
      </c>
      <c r="J3408" s="2">
        <v>42000</v>
      </c>
      <c r="K3408" s="2"/>
      <c r="L3408" s="2">
        <v>7560</v>
      </c>
      <c r="M3408" s="3">
        <f t="shared" si="53"/>
        <v>49560</v>
      </c>
      <c r="N3408" s="41">
        <v>44624.729166666664</v>
      </c>
      <c r="O3408" s="39">
        <v>44405360</v>
      </c>
      <c r="P3408" s="39" t="s">
        <v>3282</v>
      </c>
      <c r="Q3408" s="40" t="s">
        <v>11519</v>
      </c>
      <c r="R3408" s="41">
        <v>44632</v>
      </c>
      <c r="S3408" s="42" t="s">
        <v>2417</v>
      </c>
      <c r="T3408" s="68"/>
    </row>
    <row r="3409" spans="1:20" s="70" customFormat="1" x14ac:dyDescent="0.2">
      <c r="A3409" s="38" t="s">
        <v>63</v>
      </c>
      <c r="B3409" s="1"/>
      <c r="C3409" s="1"/>
      <c r="D3409" s="51"/>
      <c r="E3409" s="38"/>
      <c r="F3409" s="51"/>
      <c r="G3409" s="52" t="s">
        <v>64</v>
      </c>
      <c r="H3409" s="53"/>
      <c r="I3409" s="54" t="s">
        <v>11520</v>
      </c>
      <c r="J3409" s="35">
        <v>1467</v>
      </c>
      <c r="K3409" s="1"/>
      <c r="L3409" s="1"/>
      <c r="M3409" s="3">
        <f t="shared" si="53"/>
        <v>1467</v>
      </c>
      <c r="N3409" s="41">
        <v>44630</v>
      </c>
      <c r="O3409" s="56"/>
      <c r="P3409" s="1"/>
      <c r="Q3409" s="1"/>
      <c r="R3409" s="57"/>
      <c r="S3409" s="39" t="s">
        <v>54</v>
      </c>
      <c r="T3409" s="68"/>
    </row>
    <row r="3410" spans="1:20" s="70" customFormat="1" x14ac:dyDescent="0.2">
      <c r="A3410" s="38" t="s">
        <v>11521</v>
      </c>
      <c r="B3410" s="39" t="s">
        <v>11522</v>
      </c>
      <c r="C3410" s="39" t="s">
        <v>11523</v>
      </c>
      <c r="D3410" s="38">
        <v>814805</v>
      </c>
      <c r="E3410" s="38"/>
      <c r="F3410" s="38"/>
      <c r="G3410" s="39" t="s">
        <v>111</v>
      </c>
      <c r="H3410" s="38">
        <v>8268005707</v>
      </c>
      <c r="I3410" s="40">
        <v>4287</v>
      </c>
      <c r="J3410" s="2">
        <v>51360.169491525427</v>
      </c>
      <c r="K3410" s="2"/>
      <c r="L3410" s="2">
        <v>9244.8305084745771</v>
      </c>
      <c r="M3410" s="3">
        <f t="shared" si="53"/>
        <v>60605</v>
      </c>
      <c r="N3410" s="41">
        <v>44619.729166666664</v>
      </c>
      <c r="O3410" s="39">
        <v>44408824</v>
      </c>
      <c r="P3410" s="39" t="s">
        <v>52</v>
      </c>
      <c r="Q3410" s="40" t="s">
        <v>11524</v>
      </c>
      <c r="R3410" s="41">
        <v>44635</v>
      </c>
      <c r="S3410" s="39" t="s">
        <v>54</v>
      </c>
      <c r="T3410" s="68"/>
    </row>
    <row r="3411" spans="1:20" s="70" customFormat="1" x14ac:dyDescent="0.2">
      <c r="A3411" s="38" t="s">
        <v>11525</v>
      </c>
      <c r="B3411" s="39" t="s">
        <v>11526</v>
      </c>
      <c r="C3411" s="39" t="s">
        <v>11527</v>
      </c>
      <c r="D3411" s="38">
        <v>803629</v>
      </c>
      <c r="E3411" s="38"/>
      <c r="F3411" s="38"/>
      <c r="G3411" s="39" t="s">
        <v>5326</v>
      </c>
      <c r="H3411" s="38">
        <v>8268007758</v>
      </c>
      <c r="I3411" s="40" t="s">
        <v>11528</v>
      </c>
      <c r="J3411" s="2">
        <v>163461.86440677967</v>
      </c>
      <c r="K3411" s="2"/>
      <c r="L3411" s="2">
        <v>29423.135593220341</v>
      </c>
      <c r="M3411" s="3">
        <f t="shared" si="53"/>
        <v>192885</v>
      </c>
      <c r="N3411" s="41">
        <v>44620.729166666664</v>
      </c>
      <c r="O3411" s="39">
        <v>44456705</v>
      </c>
      <c r="P3411" s="39" t="s">
        <v>52</v>
      </c>
      <c r="Q3411" s="40">
        <v>203300957452</v>
      </c>
      <c r="R3411" s="41">
        <v>44651</v>
      </c>
      <c r="S3411" s="39" t="s">
        <v>54</v>
      </c>
      <c r="T3411" s="68"/>
    </row>
    <row r="3412" spans="1:20" s="70" customFormat="1" x14ac:dyDescent="0.2">
      <c r="A3412" s="38" t="s">
        <v>11529</v>
      </c>
      <c r="B3412" s="42" t="s">
        <v>11530</v>
      </c>
      <c r="C3412" s="42" t="s">
        <v>11531</v>
      </c>
      <c r="D3412" s="38">
        <v>407464</v>
      </c>
      <c r="E3412" s="38"/>
      <c r="F3412" s="38"/>
      <c r="G3412" s="42" t="s">
        <v>1230</v>
      </c>
      <c r="H3412" s="38">
        <v>8268008081</v>
      </c>
      <c r="I3412" s="40" t="s">
        <v>11532</v>
      </c>
      <c r="J3412" s="3">
        <v>190019.4</v>
      </c>
      <c r="K3412" s="3"/>
      <c r="L3412" s="3">
        <v>34203.599999999999</v>
      </c>
      <c r="M3412" s="3">
        <f t="shared" si="53"/>
        <v>224223</v>
      </c>
      <c r="N3412" s="41">
        <v>44593.729166666664</v>
      </c>
      <c r="O3412" s="39">
        <v>44414902</v>
      </c>
      <c r="P3412" s="42" t="s">
        <v>315</v>
      </c>
      <c r="Q3412" s="42" t="s">
        <v>11533</v>
      </c>
      <c r="R3412" s="60">
        <v>44635</v>
      </c>
      <c r="S3412" s="42" t="s">
        <v>243</v>
      </c>
      <c r="T3412" s="68" t="s">
        <v>506</v>
      </c>
    </row>
    <row r="3413" spans="1:20" s="70" customFormat="1" x14ac:dyDescent="0.2">
      <c r="A3413" s="38" t="s">
        <v>11534</v>
      </c>
      <c r="B3413" s="42" t="s">
        <v>11535</v>
      </c>
      <c r="C3413" s="42" t="s">
        <v>11536</v>
      </c>
      <c r="D3413" s="38">
        <v>802471</v>
      </c>
      <c r="E3413" s="38"/>
      <c r="F3413" s="38"/>
      <c r="G3413" s="42" t="s">
        <v>9923</v>
      </c>
      <c r="H3413" s="38">
        <v>8268007858</v>
      </c>
      <c r="I3413" s="40">
        <v>261</v>
      </c>
      <c r="J3413" s="3">
        <v>496125</v>
      </c>
      <c r="K3413" s="3"/>
      <c r="L3413" s="3">
        <v>0</v>
      </c>
      <c r="M3413" s="3">
        <f t="shared" si="53"/>
        <v>496125</v>
      </c>
      <c r="N3413" s="41">
        <v>44608.729166666664</v>
      </c>
      <c r="O3413" s="39">
        <v>44414883</v>
      </c>
      <c r="P3413" s="42" t="s">
        <v>315</v>
      </c>
      <c r="Q3413" s="42" t="s">
        <v>11537</v>
      </c>
      <c r="R3413" s="60">
        <v>44635</v>
      </c>
      <c r="S3413" s="42" t="s">
        <v>243</v>
      </c>
      <c r="T3413" s="68" t="s">
        <v>506</v>
      </c>
    </row>
    <row r="3414" spans="1:20" s="70" customFormat="1" x14ac:dyDescent="0.2">
      <c r="A3414" s="38" t="s">
        <v>11538</v>
      </c>
      <c r="B3414" s="39" t="s">
        <v>11539</v>
      </c>
      <c r="C3414" s="39" t="s">
        <v>11540</v>
      </c>
      <c r="D3414" s="38">
        <v>802471</v>
      </c>
      <c r="E3414" s="38"/>
      <c r="F3414" s="38"/>
      <c r="G3414" s="39" t="s">
        <v>9923</v>
      </c>
      <c r="H3414" s="38">
        <v>8268007820</v>
      </c>
      <c r="I3414" s="40">
        <v>259</v>
      </c>
      <c r="J3414" s="2">
        <v>203235</v>
      </c>
      <c r="K3414" s="2"/>
      <c r="L3414" s="2">
        <v>0</v>
      </c>
      <c r="M3414" s="3">
        <f t="shared" si="53"/>
        <v>203235</v>
      </c>
      <c r="N3414" s="41">
        <v>44606.729166666664</v>
      </c>
      <c r="O3414" s="39">
        <v>44409948</v>
      </c>
      <c r="P3414" s="39" t="s">
        <v>52</v>
      </c>
      <c r="Q3414" s="40" t="s">
        <v>11541</v>
      </c>
      <c r="R3414" s="41">
        <v>44632</v>
      </c>
      <c r="S3414" s="39" t="s">
        <v>54</v>
      </c>
      <c r="T3414" s="68"/>
    </row>
    <row r="3415" spans="1:20" s="70" customFormat="1" x14ac:dyDescent="0.2">
      <c r="A3415" s="38" t="s">
        <v>11542</v>
      </c>
      <c r="B3415" s="42" t="s">
        <v>11543</v>
      </c>
      <c r="C3415" s="42" t="s">
        <v>11544</v>
      </c>
      <c r="D3415" s="38">
        <v>404824</v>
      </c>
      <c r="E3415" s="38"/>
      <c r="F3415" s="38"/>
      <c r="G3415" s="42" t="s">
        <v>1159</v>
      </c>
      <c r="H3415" s="38">
        <v>8263000152</v>
      </c>
      <c r="I3415" s="40" t="s">
        <v>11545</v>
      </c>
      <c r="J3415" s="3">
        <v>376000</v>
      </c>
      <c r="K3415" s="3"/>
      <c r="L3415" s="3">
        <v>67680</v>
      </c>
      <c r="M3415" s="3">
        <f t="shared" si="53"/>
        <v>443680</v>
      </c>
      <c r="N3415" s="41">
        <v>44609.729166666664</v>
      </c>
      <c r="O3415" s="39">
        <v>6870417363</v>
      </c>
      <c r="P3415" s="42" t="s">
        <v>315</v>
      </c>
      <c r="Q3415" s="42" t="s">
        <v>11546</v>
      </c>
      <c r="R3415" s="60">
        <v>44648</v>
      </c>
      <c r="S3415" s="42" t="s">
        <v>243</v>
      </c>
      <c r="T3415" s="68"/>
    </row>
    <row r="3416" spans="1:20" s="70" customFormat="1" x14ac:dyDescent="0.2">
      <c r="A3416" s="38" t="s">
        <v>11547</v>
      </c>
      <c r="B3416" s="42" t="s">
        <v>11548</v>
      </c>
      <c r="C3416" s="42" t="s">
        <v>11549</v>
      </c>
      <c r="D3416" s="38">
        <v>132298</v>
      </c>
      <c r="E3416" s="38"/>
      <c r="F3416" s="38"/>
      <c r="G3416" s="42" t="s">
        <v>11550</v>
      </c>
      <c r="H3416" s="38">
        <v>8263000128</v>
      </c>
      <c r="I3416" s="40" t="s">
        <v>11551</v>
      </c>
      <c r="J3416" s="3">
        <v>113500</v>
      </c>
      <c r="K3416" s="3"/>
      <c r="L3416" s="3">
        <v>20430</v>
      </c>
      <c r="M3416" s="3">
        <f t="shared" si="53"/>
        <v>133930</v>
      </c>
      <c r="N3416" s="41">
        <v>44599.729166666664</v>
      </c>
      <c r="O3416" s="39">
        <v>6870417493</v>
      </c>
      <c r="P3416" s="42" t="s">
        <v>315</v>
      </c>
      <c r="Q3416" s="42" t="s">
        <v>11552</v>
      </c>
      <c r="R3416" s="60">
        <v>44632</v>
      </c>
      <c r="S3416" s="42" t="s">
        <v>243</v>
      </c>
      <c r="T3416" s="68"/>
    </row>
    <row r="3417" spans="1:20" s="70" customFormat="1" x14ac:dyDescent="0.2">
      <c r="A3417" s="38" t="s">
        <v>11553</v>
      </c>
      <c r="B3417" s="42" t="s">
        <v>11548</v>
      </c>
      <c r="C3417" s="42" t="s">
        <v>11549</v>
      </c>
      <c r="D3417" s="38">
        <v>132298</v>
      </c>
      <c r="E3417" s="38"/>
      <c r="F3417" s="38"/>
      <c r="G3417" s="42" t="s">
        <v>11550</v>
      </c>
      <c r="H3417" s="38">
        <v>8263000128</v>
      </c>
      <c r="I3417" s="40" t="s">
        <v>11551</v>
      </c>
      <c r="J3417" s="3">
        <v>1</v>
      </c>
      <c r="K3417" s="3"/>
      <c r="L3417" s="3">
        <v>0</v>
      </c>
      <c r="M3417" s="3">
        <f t="shared" si="53"/>
        <v>1</v>
      </c>
      <c r="N3417" s="41">
        <v>44599.729166666664</v>
      </c>
      <c r="O3417" s="39">
        <v>6870417493</v>
      </c>
      <c r="P3417" s="42" t="s">
        <v>315</v>
      </c>
      <c r="Q3417" s="42" t="s">
        <v>11552</v>
      </c>
      <c r="R3417" s="60">
        <v>44632</v>
      </c>
      <c r="S3417" s="42" t="s">
        <v>243</v>
      </c>
      <c r="T3417" s="68"/>
    </row>
    <row r="3418" spans="1:20" s="70" customFormat="1" x14ac:dyDescent="0.2">
      <c r="A3418" s="38" t="s">
        <v>6167</v>
      </c>
      <c r="B3418" s="1"/>
      <c r="C3418" s="1"/>
      <c r="D3418" s="51"/>
      <c r="E3418" s="38"/>
      <c r="F3418" s="51"/>
      <c r="G3418" s="39" t="s">
        <v>6168</v>
      </c>
      <c r="H3418" s="53"/>
      <c r="I3418" s="54" t="s">
        <v>11554</v>
      </c>
      <c r="J3418" s="35">
        <v>3215.16</v>
      </c>
      <c r="K3418" s="1"/>
      <c r="L3418" s="1"/>
      <c r="M3418" s="3">
        <f t="shared" si="53"/>
        <v>3215.16</v>
      </c>
      <c r="N3418" s="63"/>
      <c r="O3418" s="56"/>
      <c r="P3418" s="1"/>
      <c r="Q3418" s="1"/>
      <c r="R3418" s="57"/>
      <c r="S3418" s="42" t="s">
        <v>2417</v>
      </c>
      <c r="T3418" s="68"/>
    </row>
    <row r="3419" spans="1:20" s="70" customFormat="1" x14ac:dyDescent="0.2">
      <c r="A3419" s="38" t="s">
        <v>1434</v>
      </c>
      <c r="B3419" s="42"/>
      <c r="C3419" s="42"/>
      <c r="D3419" s="38"/>
      <c r="E3419" s="38"/>
      <c r="F3419" s="38"/>
      <c r="G3419" s="42" t="s">
        <v>1435</v>
      </c>
      <c r="H3419" s="38"/>
      <c r="I3419" s="40">
        <v>7043435920</v>
      </c>
      <c r="J3419" s="3">
        <v>1849.94</v>
      </c>
      <c r="K3419" s="3"/>
      <c r="L3419" s="3"/>
      <c r="M3419" s="3">
        <f t="shared" si="53"/>
        <v>1849.94</v>
      </c>
      <c r="N3419" s="41">
        <v>44632</v>
      </c>
      <c r="O3419" s="39"/>
      <c r="P3419" s="42"/>
      <c r="Q3419" s="42"/>
      <c r="R3419" s="60"/>
      <c r="S3419" s="42" t="s">
        <v>243</v>
      </c>
      <c r="T3419" s="68"/>
    </row>
    <row r="3420" spans="1:20" s="70" customFormat="1" x14ac:dyDescent="0.2">
      <c r="A3420" s="38" t="s">
        <v>1434</v>
      </c>
      <c r="B3420" s="42"/>
      <c r="C3420" s="42"/>
      <c r="D3420" s="38"/>
      <c r="E3420" s="38"/>
      <c r="F3420" s="38"/>
      <c r="G3420" s="42" t="s">
        <v>1435</v>
      </c>
      <c r="H3420" s="38"/>
      <c r="I3420" s="40" t="s">
        <v>11555</v>
      </c>
      <c r="J3420" s="3">
        <v>304.61</v>
      </c>
      <c r="K3420" s="3"/>
      <c r="L3420" s="3"/>
      <c r="M3420" s="3">
        <f t="shared" si="53"/>
        <v>304.61</v>
      </c>
      <c r="N3420" s="41">
        <v>44632</v>
      </c>
      <c r="O3420" s="39"/>
      <c r="P3420" s="42"/>
      <c r="Q3420" s="42"/>
      <c r="R3420" s="60"/>
      <c r="S3420" s="42" t="s">
        <v>243</v>
      </c>
      <c r="T3420" s="68"/>
    </row>
    <row r="3421" spans="1:20" s="70" customFormat="1" x14ac:dyDescent="0.2">
      <c r="A3421" s="38" t="s">
        <v>1434</v>
      </c>
      <c r="B3421" s="42"/>
      <c r="C3421" s="42"/>
      <c r="D3421" s="38"/>
      <c r="E3421" s="38"/>
      <c r="F3421" s="38"/>
      <c r="G3421" s="42" t="s">
        <v>1435</v>
      </c>
      <c r="H3421" s="38"/>
      <c r="I3421" s="40" t="s">
        <v>11556</v>
      </c>
      <c r="J3421" s="3">
        <v>203.03</v>
      </c>
      <c r="K3421" s="3"/>
      <c r="L3421" s="3"/>
      <c r="M3421" s="3">
        <f t="shared" si="53"/>
        <v>203.03</v>
      </c>
      <c r="N3421" s="41">
        <v>44632</v>
      </c>
      <c r="O3421" s="39"/>
      <c r="P3421" s="42"/>
      <c r="Q3421" s="42"/>
      <c r="R3421" s="60"/>
      <c r="S3421" s="42" t="s">
        <v>243</v>
      </c>
      <c r="T3421" s="68"/>
    </row>
    <row r="3422" spans="1:20" s="70" customFormat="1" x14ac:dyDescent="0.2">
      <c r="A3422" s="38" t="s">
        <v>63</v>
      </c>
      <c r="B3422" s="1"/>
      <c r="C3422" s="1"/>
      <c r="D3422" s="51"/>
      <c r="E3422" s="38"/>
      <c r="F3422" s="51"/>
      <c r="G3422" s="52" t="s">
        <v>64</v>
      </c>
      <c r="H3422" s="53"/>
      <c r="I3422" s="54" t="s">
        <v>11557</v>
      </c>
      <c r="J3422" s="35">
        <v>252.28</v>
      </c>
      <c r="K3422" s="1"/>
      <c r="L3422" s="1"/>
      <c r="M3422" s="3">
        <f t="shared" si="53"/>
        <v>252.28</v>
      </c>
      <c r="N3422" s="41">
        <v>44632</v>
      </c>
      <c r="O3422" s="56"/>
      <c r="P3422" s="1"/>
      <c r="Q3422" s="1"/>
      <c r="R3422" s="57"/>
      <c r="S3422" s="39" t="s">
        <v>54</v>
      </c>
      <c r="T3422" s="68"/>
    </row>
    <row r="3423" spans="1:20" s="70" customFormat="1" x14ac:dyDescent="0.2">
      <c r="A3423" s="38" t="s">
        <v>11558</v>
      </c>
      <c r="B3423" s="39" t="s">
        <v>11559</v>
      </c>
      <c r="C3423" s="39" t="s">
        <v>11560</v>
      </c>
      <c r="D3423" s="38" t="s">
        <v>9913</v>
      </c>
      <c r="E3423" s="38"/>
      <c r="F3423" s="38"/>
      <c r="G3423" s="39" t="s">
        <v>9914</v>
      </c>
      <c r="H3423" s="38"/>
      <c r="I3423" s="40" t="s">
        <v>11561</v>
      </c>
      <c r="J3423" s="2">
        <v>2000</v>
      </c>
      <c r="K3423" s="2"/>
      <c r="L3423" s="2">
        <v>0</v>
      </c>
      <c r="M3423" s="3">
        <f t="shared" si="53"/>
        <v>2000</v>
      </c>
      <c r="N3423" s="41">
        <v>44452.729166666664</v>
      </c>
      <c r="O3423" s="39">
        <v>44413719</v>
      </c>
      <c r="P3423" s="39" t="s">
        <v>3282</v>
      </c>
      <c r="Q3423" s="40" t="s">
        <v>11562</v>
      </c>
      <c r="R3423" s="41">
        <v>44635</v>
      </c>
      <c r="S3423" s="42" t="s">
        <v>2417</v>
      </c>
      <c r="T3423" s="68"/>
    </row>
    <row r="3424" spans="1:20" s="70" customFormat="1" x14ac:dyDescent="0.2">
      <c r="A3424" s="38" t="s">
        <v>1434</v>
      </c>
      <c r="B3424" s="42"/>
      <c r="C3424" s="42"/>
      <c r="D3424" s="38"/>
      <c r="E3424" s="38"/>
      <c r="F3424" s="38"/>
      <c r="G3424" s="42" t="s">
        <v>1435</v>
      </c>
      <c r="H3424" s="38"/>
      <c r="I3424" s="40" t="s">
        <v>11563</v>
      </c>
      <c r="J3424" s="3">
        <v>789.48</v>
      </c>
      <c r="K3424" s="3"/>
      <c r="L3424" s="3"/>
      <c r="M3424" s="3">
        <f t="shared" si="53"/>
        <v>789.48</v>
      </c>
      <c r="N3424" s="41">
        <v>44634</v>
      </c>
      <c r="O3424" s="39"/>
      <c r="P3424" s="42"/>
      <c r="Q3424" s="42"/>
      <c r="R3424" s="60"/>
      <c r="S3424" s="42" t="s">
        <v>243</v>
      </c>
      <c r="T3424" s="68"/>
    </row>
    <row r="3425" spans="1:20" s="70" customFormat="1" x14ac:dyDescent="0.2">
      <c r="A3425" s="38" t="s">
        <v>11564</v>
      </c>
      <c r="B3425" s="42" t="s">
        <v>11565</v>
      </c>
      <c r="C3425" s="42" t="s">
        <v>11566</v>
      </c>
      <c r="D3425" s="38">
        <v>904678</v>
      </c>
      <c r="E3425" s="38"/>
      <c r="F3425" s="38"/>
      <c r="G3425" s="42" t="s">
        <v>10380</v>
      </c>
      <c r="H3425" s="38">
        <v>8263000178</v>
      </c>
      <c r="I3425" s="40" t="s">
        <v>11567</v>
      </c>
      <c r="J3425" s="3">
        <v>806664.48</v>
      </c>
      <c r="K3425" s="3"/>
      <c r="L3425" s="3">
        <v>145199.51999999999</v>
      </c>
      <c r="M3425" s="3">
        <f t="shared" si="53"/>
        <v>951864</v>
      </c>
      <c r="N3425" s="41">
        <v>44613.729166666664</v>
      </c>
      <c r="O3425" s="39">
        <v>6870420638</v>
      </c>
      <c r="P3425" s="42" t="s">
        <v>315</v>
      </c>
      <c r="Q3425" s="42">
        <v>204190794402</v>
      </c>
      <c r="R3425" s="60">
        <v>44671</v>
      </c>
      <c r="S3425" s="42" t="s">
        <v>243</v>
      </c>
      <c r="T3425" s="68"/>
    </row>
    <row r="3426" spans="1:20" s="70" customFormat="1" x14ac:dyDescent="0.2">
      <c r="A3426" s="38" t="s">
        <v>11568</v>
      </c>
      <c r="B3426" s="42" t="s">
        <v>11569</v>
      </c>
      <c r="C3426" s="42" t="s">
        <v>11570</v>
      </c>
      <c r="D3426" s="38">
        <v>904678</v>
      </c>
      <c r="E3426" s="38"/>
      <c r="F3426" s="38"/>
      <c r="G3426" s="42" t="s">
        <v>10380</v>
      </c>
      <c r="H3426" s="38">
        <v>8263000178</v>
      </c>
      <c r="I3426" s="40" t="s">
        <v>11571</v>
      </c>
      <c r="J3426" s="3">
        <v>475529.6</v>
      </c>
      <c r="K3426" s="3"/>
      <c r="L3426" s="3">
        <v>85595.4</v>
      </c>
      <c r="M3426" s="3">
        <f t="shared" si="53"/>
        <v>561125</v>
      </c>
      <c r="N3426" s="41">
        <v>44594.729166666664</v>
      </c>
      <c r="O3426" s="39">
        <v>6870420653</v>
      </c>
      <c r="P3426" s="42" t="s">
        <v>315</v>
      </c>
      <c r="Q3426" s="42">
        <v>203150517023</v>
      </c>
      <c r="R3426" s="60">
        <v>44636</v>
      </c>
      <c r="S3426" s="42" t="s">
        <v>243</v>
      </c>
      <c r="T3426" s="68"/>
    </row>
    <row r="3427" spans="1:20" s="70" customFormat="1" x14ac:dyDescent="0.2">
      <c r="A3427" s="38" t="s">
        <v>11572</v>
      </c>
      <c r="B3427" s="42" t="s">
        <v>11573</v>
      </c>
      <c r="C3427" s="42" t="s">
        <v>11574</v>
      </c>
      <c r="D3427" s="38">
        <v>406359</v>
      </c>
      <c r="E3427" s="38"/>
      <c r="F3427" s="38"/>
      <c r="G3427" s="42" t="s">
        <v>7204</v>
      </c>
      <c r="H3427" s="38">
        <v>8263000098</v>
      </c>
      <c r="I3427" s="40">
        <v>271600032302</v>
      </c>
      <c r="J3427" s="3">
        <v>96000</v>
      </c>
      <c r="K3427" s="3"/>
      <c r="L3427" s="3">
        <v>17280</v>
      </c>
      <c r="M3427" s="3">
        <f t="shared" si="53"/>
        <v>113280</v>
      </c>
      <c r="N3427" s="41">
        <v>44581.729166666664</v>
      </c>
      <c r="O3427" s="39">
        <v>6870013243</v>
      </c>
      <c r="P3427" s="42" t="s">
        <v>315</v>
      </c>
      <c r="Q3427" s="42"/>
      <c r="R3427" s="60"/>
      <c r="S3427" s="42" t="s">
        <v>243</v>
      </c>
      <c r="T3427" s="68"/>
    </row>
    <row r="3428" spans="1:20" s="70" customFormat="1" x14ac:dyDescent="0.2">
      <c r="A3428" s="38" t="s">
        <v>11575</v>
      </c>
      <c r="B3428" s="39" t="s">
        <v>11576</v>
      </c>
      <c r="C3428" s="39" t="s">
        <v>11577</v>
      </c>
      <c r="D3428" s="38">
        <v>819844</v>
      </c>
      <c r="E3428" s="38"/>
      <c r="F3428" s="38"/>
      <c r="G3428" s="39" t="s">
        <v>7634</v>
      </c>
      <c r="H3428" s="38">
        <v>8268007511</v>
      </c>
      <c r="I3428" s="40">
        <v>476</v>
      </c>
      <c r="J3428" s="2">
        <v>23459.322033898305</v>
      </c>
      <c r="K3428" s="2"/>
      <c r="L3428" s="2">
        <v>4222.6779661016944</v>
      </c>
      <c r="M3428" s="3">
        <f t="shared" si="53"/>
        <v>27682</v>
      </c>
      <c r="N3428" s="41">
        <v>44622.729166666664</v>
      </c>
      <c r="O3428" s="39">
        <v>44431655</v>
      </c>
      <c r="P3428" s="39" t="s">
        <v>3282</v>
      </c>
      <c r="Q3428" s="40" t="s">
        <v>11578</v>
      </c>
      <c r="R3428" s="41">
        <v>44649</v>
      </c>
      <c r="S3428" s="42" t="s">
        <v>2417</v>
      </c>
      <c r="T3428" s="68"/>
    </row>
    <row r="3429" spans="1:20" s="70" customFormat="1" x14ac:dyDescent="0.2">
      <c r="A3429" s="38" t="s">
        <v>11579</v>
      </c>
      <c r="B3429" s="39" t="s">
        <v>11580</v>
      </c>
      <c r="C3429" s="39" t="s">
        <v>11581</v>
      </c>
      <c r="D3429" s="38">
        <v>407261</v>
      </c>
      <c r="E3429" s="38"/>
      <c r="F3429" s="38"/>
      <c r="G3429" s="39" t="s">
        <v>58</v>
      </c>
      <c r="H3429" s="38">
        <v>8266013888</v>
      </c>
      <c r="I3429" s="40">
        <v>9854025245</v>
      </c>
      <c r="J3429" s="2">
        <v>74594.25</v>
      </c>
      <c r="K3429" s="2"/>
      <c r="L3429" s="2">
        <v>0</v>
      </c>
      <c r="M3429" s="3">
        <f t="shared" si="53"/>
        <v>74594.25</v>
      </c>
      <c r="N3429" s="41">
        <v>44610.729166666664</v>
      </c>
      <c r="O3429" s="39">
        <v>6870421419</v>
      </c>
      <c r="P3429" s="39" t="s">
        <v>3282</v>
      </c>
      <c r="Q3429" s="40"/>
      <c r="R3429" s="41"/>
      <c r="S3429" s="42" t="s">
        <v>2417</v>
      </c>
      <c r="T3429" s="68"/>
    </row>
    <row r="3430" spans="1:20" s="70" customFormat="1" x14ac:dyDescent="0.2">
      <c r="A3430" s="38" t="s">
        <v>11582</v>
      </c>
      <c r="B3430" s="39" t="s">
        <v>11583</v>
      </c>
      <c r="C3430" s="39" t="s">
        <v>11584</v>
      </c>
      <c r="D3430" s="38">
        <v>703046</v>
      </c>
      <c r="E3430" s="38"/>
      <c r="F3430" s="38"/>
      <c r="G3430" s="42" t="s">
        <v>678</v>
      </c>
      <c r="H3430" s="38">
        <v>8266013533</v>
      </c>
      <c r="I3430" s="40" t="s">
        <v>11585</v>
      </c>
      <c r="J3430" s="2">
        <v>527</v>
      </c>
      <c r="K3430" s="2"/>
      <c r="L3430" s="2">
        <v>0</v>
      </c>
      <c r="M3430" s="3">
        <f t="shared" si="53"/>
        <v>527</v>
      </c>
      <c r="N3430" s="41">
        <v>44619.729166666664</v>
      </c>
      <c r="O3430" s="39">
        <v>3445031771</v>
      </c>
      <c r="P3430" s="39" t="s">
        <v>3282</v>
      </c>
      <c r="Q3430" s="40" t="s">
        <v>11586</v>
      </c>
      <c r="R3430" s="41">
        <v>44650</v>
      </c>
      <c r="S3430" s="42" t="s">
        <v>2417</v>
      </c>
      <c r="T3430" s="68"/>
    </row>
    <row r="3431" spans="1:20" s="70" customFormat="1" x14ac:dyDescent="0.2">
      <c r="A3431" s="38" t="s">
        <v>11587</v>
      </c>
      <c r="B3431" s="39" t="s">
        <v>11588</v>
      </c>
      <c r="C3431" s="39" t="s">
        <v>11589</v>
      </c>
      <c r="D3431" s="38">
        <v>919962</v>
      </c>
      <c r="E3431" s="1" t="s">
        <v>23071</v>
      </c>
      <c r="F3431" s="1"/>
      <c r="G3431" s="39" t="s">
        <v>6950</v>
      </c>
      <c r="H3431" s="38">
        <v>8263000121</v>
      </c>
      <c r="I3431" s="40" t="s">
        <v>11590</v>
      </c>
      <c r="J3431" s="3">
        <v>1824900</v>
      </c>
      <c r="K3431" s="3"/>
      <c r="L3431" s="2">
        <v>328482</v>
      </c>
      <c r="M3431" s="3">
        <f t="shared" si="53"/>
        <v>2153382</v>
      </c>
      <c r="N3431" s="41">
        <v>44611.729166666664</v>
      </c>
      <c r="O3431" s="39">
        <v>6870421669</v>
      </c>
      <c r="P3431" s="39" t="s">
        <v>3282</v>
      </c>
      <c r="Q3431" s="40">
        <v>203241885090</v>
      </c>
      <c r="R3431" s="41">
        <v>44645</v>
      </c>
      <c r="S3431" s="42" t="s">
        <v>2417</v>
      </c>
      <c r="T3431" s="68"/>
    </row>
    <row r="3432" spans="1:20" s="70" customFormat="1" x14ac:dyDescent="0.2">
      <c r="A3432" s="38" t="s">
        <v>11591</v>
      </c>
      <c r="B3432" s="39" t="s">
        <v>11592</v>
      </c>
      <c r="C3432" s="39"/>
      <c r="D3432" s="38">
        <v>821027</v>
      </c>
      <c r="E3432" s="38"/>
      <c r="F3432" s="38"/>
      <c r="G3432" s="39" t="s">
        <v>474</v>
      </c>
      <c r="H3432" s="38">
        <v>8268005622</v>
      </c>
      <c r="I3432" s="40">
        <v>7482109919</v>
      </c>
      <c r="J3432" s="2">
        <v>-500000</v>
      </c>
      <c r="K3432" s="2"/>
      <c r="L3432" s="2">
        <v>-90000</v>
      </c>
      <c r="M3432" s="3">
        <f t="shared" si="53"/>
        <v>-590000</v>
      </c>
      <c r="N3432" s="41"/>
      <c r="O3432" s="39"/>
      <c r="P3432" s="39" t="s">
        <v>52</v>
      </c>
      <c r="Q3432" s="40"/>
      <c r="R3432" s="41"/>
      <c r="S3432" s="39" t="s">
        <v>54</v>
      </c>
      <c r="T3432" s="68"/>
    </row>
    <row r="3433" spans="1:20" s="70" customFormat="1" x14ac:dyDescent="0.2">
      <c r="A3433" s="38" t="s">
        <v>11593</v>
      </c>
      <c r="B3433" s="39" t="s">
        <v>11594</v>
      </c>
      <c r="C3433" s="39" t="s">
        <v>11595</v>
      </c>
      <c r="D3433" s="38">
        <v>816777</v>
      </c>
      <c r="E3433" s="38"/>
      <c r="F3433" s="38"/>
      <c r="G3433" s="39" t="s">
        <v>205</v>
      </c>
      <c r="H3433" s="38">
        <v>8268006924</v>
      </c>
      <c r="I3433" s="40" t="s">
        <v>11596</v>
      </c>
      <c r="J3433" s="2">
        <v>115000</v>
      </c>
      <c r="K3433" s="2"/>
      <c r="L3433" s="2">
        <v>20700</v>
      </c>
      <c r="M3433" s="3">
        <f t="shared" si="53"/>
        <v>135700</v>
      </c>
      <c r="N3433" s="41">
        <v>44602.729166666664</v>
      </c>
      <c r="O3433" s="39">
        <v>44418712</v>
      </c>
      <c r="P3433" s="39" t="s">
        <v>3282</v>
      </c>
      <c r="Q3433" s="40" t="s">
        <v>11597</v>
      </c>
      <c r="R3433" s="41">
        <v>44650</v>
      </c>
      <c r="S3433" s="42" t="s">
        <v>2417</v>
      </c>
      <c r="T3433" s="68"/>
    </row>
    <row r="3434" spans="1:20" s="70" customFormat="1" x14ac:dyDescent="0.2">
      <c r="A3434" s="38" t="s">
        <v>11598</v>
      </c>
      <c r="B3434" s="42" t="s">
        <v>11599</v>
      </c>
      <c r="C3434" s="42" t="s">
        <v>11600</v>
      </c>
      <c r="D3434" s="38">
        <v>816777</v>
      </c>
      <c r="E3434" s="38"/>
      <c r="F3434" s="38"/>
      <c r="G3434" s="39" t="s">
        <v>205</v>
      </c>
      <c r="H3434" s="38">
        <v>8268007729</v>
      </c>
      <c r="I3434" s="40" t="s">
        <v>11601</v>
      </c>
      <c r="J3434" s="3">
        <v>194700</v>
      </c>
      <c r="K3434" s="3"/>
      <c r="L3434" s="3">
        <v>0</v>
      </c>
      <c r="M3434" s="3">
        <f t="shared" si="53"/>
        <v>194700</v>
      </c>
      <c r="N3434" s="41">
        <v>44600.729166666664</v>
      </c>
      <c r="O3434" s="39">
        <v>44418722</v>
      </c>
      <c r="P3434" s="42" t="s">
        <v>315</v>
      </c>
      <c r="Q3434" s="42" t="s">
        <v>11602</v>
      </c>
      <c r="R3434" s="60">
        <v>44645</v>
      </c>
      <c r="S3434" s="42" t="s">
        <v>243</v>
      </c>
      <c r="T3434" s="68"/>
    </row>
    <row r="3435" spans="1:20" s="70" customFormat="1" x14ac:dyDescent="0.2">
      <c r="A3435" s="38" t="s">
        <v>11603</v>
      </c>
      <c r="B3435" s="39" t="s">
        <v>11604</v>
      </c>
      <c r="C3435" s="39" t="s">
        <v>11605</v>
      </c>
      <c r="D3435" s="38">
        <v>703046</v>
      </c>
      <c r="E3435" s="38"/>
      <c r="F3435" s="38"/>
      <c r="G3435" s="42" t="s">
        <v>678</v>
      </c>
      <c r="H3435" s="38">
        <v>8266013466</v>
      </c>
      <c r="I3435" s="40" t="s">
        <v>11606</v>
      </c>
      <c r="J3435" s="2">
        <v>1832</v>
      </c>
      <c r="K3435" s="2"/>
      <c r="L3435" s="2">
        <v>0</v>
      </c>
      <c r="M3435" s="3">
        <f t="shared" si="53"/>
        <v>1832</v>
      </c>
      <c r="N3435" s="41">
        <v>44619.729166666664</v>
      </c>
      <c r="O3435" s="39">
        <v>3445031884</v>
      </c>
      <c r="P3435" s="39" t="s">
        <v>3282</v>
      </c>
      <c r="Q3435" s="40" t="s">
        <v>11586</v>
      </c>
      <c r="R3435" s="41">
        <v>44650</v>
      </c>
      <c r="S3435" s="42" t="s">
        <v>2417</v>
      </c>
      <c r="T3435" s="68"/>
    </row>
    <row r="3436" spans="1:20" s="70" customFormat="1" x14ac:dyDescent="0.2">
      <c r="A3436" s="38" t="s">
        <v>11607</v>
      </c>
      <c r="B3436" s="39" t="s">
        <v>11608</v>
      </c>
      <c r="C3436" s="39" t="s">
        <v>11609</v>
      </c>
      <c r="D3436" s="38">
        <v>703046</v>
      </c>
      <c r="E3436" s="38"/>
      <c r="F3436" s="38"/>
      <c r="G3436" s="42" t="s">
        <v>678</v>
      </c>
      <c r="H3436" s="38">
        <v>8266013533</v>
      </c>
      <c r="I3436" s="40" t="s">
        <v>11610</v>
      </c>
      <c r="J3436" s="2">
        <v>1056</v>
      </c>
      <c r="K3436" s="2"/>
      <c r="L3436" s="2">
        <v>0</v>
      </c>
      <c r="M3436" s="3">
        <f t="shared" si="53"/>
        <v>1056</v>
      </c>
      <c r="N3436" s="41">
        <v>44619.729166666664</v>
      </c>
      <c r="O3436" s="39">
        <v>3445031886</v>
      </c>
      <c r="P3436" s="39" t="s">
        <v>3282</v>
      </c>
      <c r="Q3436" s="40" t="s">
        <v>11586</v>
      </c>
      <c r="R3436" s="41">
        <v>44650</v>
      </c>
      <c r="S3436" s="42" t="s">
        <v>2417</v>
      </c>
      <c r="T3436" s="68"/>
    </row>
    <row r="3437" spans="1:20" s="70" customFormat="1" x14ac:dyDescent="0.2">
      <c r="A3437" s="38" t="s">
        <v>11611</v>
      </c>
      <c r="B3437" s="39" t="s">
        <v>11612</v>
      </c>
      <c r="C3437" s="39" t="s">
        <v>11613</v>
      </c>
      <c r="D3437" s="38">
        <v>919962</v>
      </c>
      <c r="E3437" s="1" t="s">
        <v>23071</v>
      </c>
      <c r="F3437" s="1"/>
      <c r="G3437" s="39" t="s">
        <v>6950</v>
      </c>
      <c r="H3437" s="38">
        <v>8263000121</v>
      </c>
      <c r="I3437" s="40" t="s">
        <v>11614</v>
      </c>
      <c r="J3437" s="3">
        <v>1984179.6</v>
      </c>
      <c r="K3437" s="3"/>
      <c r="L3437" s="2">
        <v>357152.4</v>
      </c>
      <c r="M3437" s="3">
        <f t="shared" si="53"/>
        <v>2341332</v>
      </c>
      <c r="N3437" s="41">
        <v>44608.729166666664</v>
      </c>
      <c r="O3437" s="39">
        <v>6870422783</v>
      </c>
      <c r="P3437" s="39" t="s">
        <v>3282</v>
      </c>
      <c r="Q3437" s="40">
        <v>203230820338</v>
      </c>
      <c r="R3437" s="41">
        <v>44645</v>
      </c>
      <c r="S3437" s="42" t="s">
        <v>2417</v>
      </c>
      <c r="T3437" s="68"/>
    </row>
    <row r="3438" spans="1:20" s="70" customFormat="1" x14ac:dyDescent="0.2">
      <c r="A3438" s="38" t="s">
        <v>11615</v>
      </c>
      <c r="B3438" s="39" t="s">
        <v>11616</v>
      </c>
      <c r="C3438" s="39" t="s">
        <v>11617</v>
      </c>
      <c r="D3438" s="38">
        <v>919962</v>
      </c>
      <c r="E3438" s="1" t="s">
        <v>23071</v>
      </c>
      <c r="F3438" s="1"/>
      <c r="G3438" s="39" t="s">
        <v>6950</v>
      </c>
      <c r="H3438" s="38">
        <v>8263000121</v>
      </c>
      <c r="I3438" s="40" t="s">
        <v>11618</v>
      </c>
      <c r="J3438" s="3">
        <v>2289289.7999999998</v>
      </c>
      <c r="K3438" s="3"/>
      <c r="L3438" s="2">
        <v>412072.2</v>
      </c>
      <c r="M3438" s="3">
        <f t="shared" si="53"/>
        <v>2701362</v>
      </c>
      <c r="N3438" s="41">
        <v>44607.729166666664</v>
      </c>
      <c r="O3438" s="39">
        <v>6870422875</v>
      </c>
      <c r="P3438" s="39" t="s">
        <v>3282</v>
      </c>
      <c r="Q3438" s="40">
        <v>203230820338</v>
      </c>
      <c r="R3438" s="41">
        <v>44645</v>
      </c>
      <c r="S3438" s="42" t="s">
        <v>2417</v>
      </c>
      <c r="T3438" s="68"/>
    </row>
    <row r="3439" spans="1:20" s="70" customFormat="1" x14ac:dyDescent="0.2">
      <c r="A3439" s="38" t="s">
        <v>11619</v>
      </c>
      <c r="B3439" s="42" t="s">
        <v>11620</v>
      </c>
      <c r="C3439" s="42" t="s">
        <v>11621</v>
      </c>
      <c r="D3439" s="38">
        <v>703046</v>
      </c>
      <c r="E3439" s="38"/>
      <c r="F3439" s="38"/>
      <c r="G3439" s="42" t="s">
        <v>678</v>
      </c>
      <c r="H3439" s="38">
        <v>8266013732</v>
      </c>
      <c r="I3439" s="40" t="s">
        <v>11622</v>
      </c>
      <c r="J3439" s="3">
        <v>527</v>
      </c>
      <c r="K3439" s="3"/>
      <c r="L3439" s="3">
        <v>0</v>
      </c>
      <c r="M3439" s="3">
        <f t="shared" si="53"/>
        <v>527</v>
      </c>
      <c r="N3439" s="41">
        <v>44624.729166666664</v>
      </c>
      <c r="O3439" s="39">
        <v>3445031942</v>
      </c>
      <c r="P3439" s="42" t="s">
        <v>315</v>
      </c>
      <c r="Q3439" s="42" t="s">
        <v>11623</v>
      </c>
      <c r="R3439" s="60">
        <v>44656</v>
      </c>
      <c r="S3439" s="42" t="s">
        <v>243</v>
      </c>
      <c r="T3439" s="68"/>
    </row>
    <row r="3440" spans="1:20" s="70" customFormat="1" x14ac:dyDescent="0.2">
      <c r="A3440" s="38" t="s">
        <v>11624</v>
      </c>
      <c r="B3440" s="39" t="s">
        <v>11625</v>
      </c>
      <c r="C3440" s="39" t="s">
        <v>11626</v>
      </c>
      <c r="D3440" s="38">
        <v>919962</v>
      </c>
      <c r="E3440" s="1" t="s">
        <v>23071</v>
      </c>
      <c r="F3440" s="1"/>
      <c r="G3440" s="39" t="s">
        <v>6950</v>
      </c>
      <c r="H3440" s="38">
        <v>8263000121</v>
      </c>
      <c r="I3440" s="40" t="s">
        <v>11627</v>
      </c>
      <c r="J3440" s="3">
        <v>989000</v>
      </c>
      <c r="K3440" s="3"/>
      <c r="L3440" s="2">
        <v>178020</v>
      </c>
      <c r="M3440" s="3">
        <f t="shared" si="53"/>
        <v>1167020</v>
      </c>
      <c r="N3440" s="41">
        <v>44611.729166666664</v>
      </c>
      <c r="O3440" s="39">
        <v>6870422987</v>
      </c>
      <c r="P3440" s="39" t="s">
        <v>3282</v>
      </c>
      <c r="Q3440" s="40">
        <v>203230660155</v>
      </c>
      <c r="R3440" s="41">
        <v>44645</v>
      </c>
      <c r="S3440" s="42" t="s">
        <v>2417</v>
      </c>
      <c r="T3440" s="68"/>
    </row>
    <row r="3441" spans="1:20" s="70" customFormat="1" x14ac:dyDescent="0.2">
      <c r="A3441" s="38" t="s">
        <v>11628</v>
      </c>
      <c r="B3441" s="39" t="s">
        <v>11629</v>
      </c>
      <c r="C3441" s="39" t="s">
        <v>11630</v>
      </c>
      <c r="D3441" s="38">
        <v>508312</v>
      </c>
      <c r="E3441" s="38"/>
      <c r="F3441" s="38"/>
      <c r="G3441" s="39" t="s">
        <v>11631</v>
      </c>
      <c r="H3441" s="38">
        <v>8266013073</v>
      </c>
      <c r="I3441" s="40" t="s">
        <v>11632</v>
      </c>
      <c r="J3441" s="2">
        <v>45000</v>
      </c>
      <c r="K3441" s="2"/>
      <c r="L3441" s="2">
        <v>8100</v>
      </c>
      <c r="M3441" s="3">
        <f t="shared" si="53"/>
        <v>53100</v>
      </c>
      <c r="N3441" s="41">
        <v>44611.729166666664</v>
      </c>
      <c r="O3441" s="39">
        <v>6870446936</v>
      </c>
      <c r="P3441" s="39" t="s">
        <v>52</v>
      </c>
      <c r="Q3441" s="40" t="s">
        <v>11633</v>
      </c>
      <c r="R3441" s="41">
        <v>44652</v>
      </c>
      <c r="S3441" s="39" t="s">
        <v>54</v>
      </c>
      <c r="T3441" s="68"/>
    </row>
    <row r="3442" spans="1:20" s="70" customFormat="1" x14ac:dyDescent="0.2">
      <c r="A3442" s="38" t="s">
        <v>11634</v>
      </c>
      <c r="B3442" s="42" t="s">
        <v>11635</v>
      </c>
      <c r="C3442" s="42" t="s">
        <v>11636</v>
      </c>
      <c r="D3442" s="38">
        <v>408038</v>
      </c>
      <c r="E3442" s="38"/>
      <c r="F3442" s="38"/>
      <c r="G3442" s="39" t="s">
        <v>6647</v>
      </c>
      <c r="H3442" s="38">
        <v>8263000182</v>
      </c>
      <c r="I3442" s="40" t="s">
        <v>11637</v>
      </c>
      <c r="J3442" s="3">
        <v>1097176.8999999999</v>
      </c>
      <c r="K3442" s="3"/>
      <c r="L3442" s="3">
        <v>197491.84199999998</v>
      </c>
      <c r="M3442" s="3">
        <f t="shared" si="53"/>
        <v>1294668.7419999999</v>
      </c>
      <c r="N3442" s="41">
        <v>44600.729166666664</v>
      </c>
      <c r="O3442" s="39">
        <v>6870423438</v>
      </c>
      <c r="P3442" s="42" t="s">
        <v>315</v>
      </c>
      <c r="Q3442" s="42" t="s">
        <v>11638</v>
      </c>
      <c r="R3442" s="60">
        <v>44637</v>
      </c>
      <c r="S3442" s="42" t="s">
        <v>243</v>
      </c>
      <c r="T3442" s="68"/>
    </row>
    <row r="3443" spans="1:20" s="70" customFormat="1" x14ac:dyDescent="0.2">
      <c r="A3443" s="38" t="s">
        <v>11639</v>
      </c>
      <c r="B3443" s="42" t="s">
        <v>11635</v>
      </c>
      <c r="C3443" s="42"/>
      <c r="D3443" s="38">
        <v>408038</v>
      </c>
      <c r="E3443" s="38"/>
      <c r="F3443" s="38"/>
      <c r="G3443" s="39" t="s">
        <v>6647</v>
      </c>
      <c r="H3443" s="38">
        <v>8263000182</v>
      </c>
      <c r="I3443" s="40" t="s">
        <v>11640</v>
      </c>
      <c r="J3443" s="3">
        <v>-5518</v>
      </c>
      <c r="K3443" s="3"/>
      <c r="L3443" s="3">
        <v>-993.24</v>
      </c>
      <c r="M3443" s="3">
        <f t="shared" si="53"/>
        <v>-6511.24</v>
      </c>
      <c r="N3443" s="41">
        <v>44613</v>
      </c>
      <c r="O3443" s="39"/>
      <c r="P3443" s="42" t="s">
        <v>315</v>
      </c>
      <c r="Q3443" s="42"/>
      <c r="R3443" s="60"/>
      <c r="S3443" s="42" t="s">
        <v>243</v>
      </c>
      <c r="T3443" s="68"/>
    </row>
    <row r="3444" spans="1:20" s="70" customFormat="1" x14ac:dyDescent="0.2">
      <c r="A3444" s="38" t="s">
        <v>11641</v>
      </c>
      <c r="B3444" s="42" t="s">
        <v>11642</v>
      </c>
      <c r="C3444" s="42"/>
      <c r="D3444" s="38">
        <v>408038</v>
      </c>
      <c r="E3444" s="38"/>
      <c r="F3444" s="38"/>
      <c r="G3444" s="39" t="s">
        <v>6647</v>
      </c>
      <c r="H3444" s="38">
        <v>8263000182</v>
      </c>
      <c r="I3444" s="40" t="s">
        <v>11643</v>
      </c>
      <c r="J3444" s="3">
        <v>1526312.52</v>
      </c>
      <c r="K3444" s="3"/>
      <c r="L3444" s="3">
        <v>274736.2536</v>
      </c>
      <c r="M3444" s="3">
        <f t="shared" si="53"/>
        <v>1801048.7736</v>
      </c>
      <c r="N3444" s="41">
        <v>44600.729166666664</v>
      </c>
      <c r="O3444" s="39"/>
      <c r="P3444" s="42" t="s">
        <v>315</v>
      </c>
      <c r="Q3444" s="42"/>
      <c r="R3444" s="60"/>
      <c r="S3444" s="42" t="s">
        <v>243</v>
      </c>
      <c r="T3444" s="68"/>
    </row>
    <row r="3445" spans="1:20" s="70" customFormat="1" x14ac:dyDescent="0.2">
      <c r="A3445" s="38" t="s">
        <v>11644</v>
      </c>
      <c r="B3445" s="39" t="s">
        <v>11642</v>
      </c>
      <c r="C3445" s="39" t="s">
        <v>11636</v>
      </c>
      <c r="D3445" s="38">
        <v>408038</v>
      </c>
      <c r="E3445" s="38"/>
      <c r="F3445" s="38"/>
      <c r="G3445" s="39" t="s">
        <v>6647</v>
      </c>
      <c r="H3445" s="38">
        <v>8263000182</v>
      </c>
      <c r="I3445" s="40" t="s">
        <v>11637</v>
      </c>
      <c r="J3445" s="2">
        <v>425299.68</v>
      </c>
      <c r="K3445" s="2"/>
      <c r="L3445" s="2">
        <v>76553.9424</v>
      </c>
      <c r="M3445" s="3">
        <f t="shared" si="53"/>
        <v>501853.62239999999</v>
      </c>
      <c r="N3445" s="41">
        <v>44603</v>
      </c>
      <c r="O3445" s="39" t="s">
        <v>11645</v>
      </c>
      <c r="P3445" s="39" t="s">
        <v>52</v>
      </c>
      <c r="Q3445" s="39" t="s">
        <v>11646</v>
      </c>
      <c r="R3445" s="41">
        <v>8263000182</v>
      </c>
      <c r="S3445" s="39" t="s">
        <v>54</v>
      </c>
      <c r="T3445" s="68"/>
    </row>
    <row r="3446" spans="1:20" s="70" customFormat="1" x14ac:dyDescent="0.2">
      <c r="A3446" s="38" t="s">
        <v>11647</v>
      </c>
      <c r="B3446" s="42" t="s">
        <v>11648</v>
      </c>
      <c r="C3446" s="42" t="s">
        <v>11649</v>
      </c>
      <c r="D3446" s="38">
        <v>408038</v>
      </c>
      <c r="E3446" s="38"/>
      <c r="F3446" s="38"/>
      <c r="G3446" s="39" t="s">
        <v>6647</v>
      </c>
      <c r="H3446" s="38">
        <v>8263000182</v>
      </c>
      <c r="I3446" s="40" t="s">
        <v>11650</v>
      </c>
      <c r="J3446" s="3">
        <v>932592.96</v>
      </c>
      <c r="K3446" s="3"/>
      <c r="L3446" s="3">
        <v>167866.7328</v>
      </c>
      <c r="M3446" s="3">
        <f t="shared" si="53"/>
        <v>1100459.6927999998</v>
      </c>
      <c r="N3446" s="41">
        <v>44603.729166666664</v>
      </c>
      <c r="O3446" s="39">
        <v>6870423444</v>
      </c>
      <c r="P3446" s="42" t="s">
        <v>315</v>
      </c>
      <c r="Q3446" s="42" t="s">
        <v>11638</v>
      </c>
      <c r="R3446" s="60">
        <v>44637</v>
      </c>
      <c r="S3446" s="42" t="s">
        <v>243</v>
      </c>
      <c r="T3446" s="68"/>
    </row>
    <row r="3447" spans="1:20" s="70" customFormat="1" x14ac:dyDescent="0.2">
      <c r="A3447" s="38" t="s">
        <v>11651</v>
      </c>
      <c r="B3447" s="39" t="s">
        <v>11648</v>
      </c>
      <c r="C3447" s="39" t="s">
        <v>11649</v>
      </c>
      <c r="D3447" s="38">
        <v>408038</v>
      </c>
      <c r="E3447" s="38"/>
      <c r="F3447" s="38"/>
      <c r="G3447" s="39" t="s">
        <v>6647</v>
      </c>
      <c r="H3447" s="38">
        <v>8263000182</v>
      </c>
      <c r="I3447" s="40" t="s">
        <v>11650</v>
      </c>
      <c r="J3447" s="2">
        <v>104810.32</v>
      </c>
      <c r="K3447" s="2"/>
      <c r="L3447" s="2">
        <v>18865.857599999999</v>
      </c>
      <c r="M3447" s="3">
        <f t="shared" si="53"/>
        <v>123676.17760000001</v>
      </c>
      <c r="N3447" s="41">
        <v>44603</v>
      </c>
      <c r="O3447" s="39" t="s">
        <v>11652</v>
      </c>
      <c r="P3447" s="39" t="s">
        <v>52</v>
      </c>
      <c r="Q3447" s="39" t="s">
        <v>11646</v>
      </c>
      <c r="R3447" s="41">
        <v>8263000182</v>
      </c>
      <c r="S3447" s="39" t="s">
        <v>54</v>
      </c>
      <c r="T3447" s="68"/>
    </row>
    <row r="3448" spans="1:20" s="70" customFormat="1" x14ac:dyDescent="0.2">
      <c r="A3448" s="38" t="s">
        <v>11653</v>
      </c>
      <c r="B3448" s="42" t="s">
        <v>11648</v>
      </c>
      <c r="C3448" s="42"/>
      <c r="D3448" s="38">
        <v>408038</v>
      </c>
      <c r="E3448" s="38"/>
      <c r="F3448" s="38"/>
      <c r="G3448" s="39" t="s">
        <v>6647</v>
      </c>
      <c r="H3448" s="38">
        <v>8263000182</v>
      </c>
      <c r="I3448" s="40" t="s">
        <v>11654</v>
      </c>
      <c r="J3448" s="3">
        <v>-4517</v>
      </c>
      <c r="K3448" s="3"/>
      <c r="L3448" s="3">
        <v>-813.06</v>
      </c>
      <c r="M3448" s="3">
        <f t="shared" si="53"/>
        <v>-5330.0599999999995</v>
      </c>
      <c r="N3448" s="41"/>
      <c r="O3448" s="39"/>
      <c r="P3448" s="42" t="s">
        <v>315</v>
      </c>
      <c r="Q3448" s="42"/>
      <c r="R3448" s="60"/>
      <c r="S3448" s="42" t="s">
        <v>243</v>
      </c>
      <c r="T3448" s="68"/>
    </row>
    <row r="3449" spans="1:20" s="70" customFormat="1" x14ac:dyDescent="0.2">
      <c r="A3449" s="38" t="s">
        <v>11655</v>
      </c>
      <c r="B3449" s="39" t="s">
        <v>11656</v>
      </c>
      <c r="C3449" s="39" t="s">
        <v>11657</v>
      </c>
      <c r="D3449" s="38">
        <v>408038</v>
      </c>
      <c r="E3449" s="38"/>
      <c r="F3449" s="38"/>
      <c r="G3449" s="39" t="s">
        <v>6647</v>
      </c>
      <c r="H3449" s="38">
        <v>8263000182</v>
      </c>
      <c r="I3449" s="40" t="s">
        <v>11658</v>
      </c>
      <c r="J3449" s="2">
        <v>939052</v>
      </c>
      <c r="K3449" s="2"/>
      <c r="L3449" s="2">
        <v>169029.36</v>
      </c>
      <c r="M3449" s="3">
        <f t="shared" si="53"/>
        <v>1108081.3599999999</v>
      </c>
      <c r="N3449" s="41">
        <v>44603</v>
      </c>
      <c r="O3449" s="39" t="s">
        <v>11659</v>
      </c>
      <c r="P3449" s="39" t="s">
        <v>52</v>
      </c>
      <c r="Q3449" s="39" t="s">
        <v>11646</v>
      </c>
      <c r="R3449" s="41">
        <v>8263000182</v>
      </c>
      <c r="S3449" s="39" t="s">
        <v>54</v>
      </c>
      <c r="T3449" s="68"/>
    </row>
    <row r="3450" spans="1:20" s="70" customFormat="1" x14ac:dyDescent="0.2">
      <c r="A3450" s="38" t="s">
        <v>11660</v>
      </c>
      <c r="B3450" s="42" t="s">
        <v>11656</v>
      </c>
      <c r="C3450" s="42" t="s">
        <v>11657</v>
      </c>
      <c r="D3450" s="38">
        <v>408038</v>
      </c>
      <c r="E3450" s="38"/>
      <c r="F3450" s="38"/>
      <c r="G3450" s="39" t="s">
        <v>6647</v>
      </c>
      <c r="H3450" s="38">
        <v>8263000182</v>
      </c>
      <c r="I3450" s="40" t="s">
        <v>11658</v>
      </c>
      <c r="J3450" s="3">
        <v>586480.84</v>
      </c>
      <c r="K3450" s="3"/>
      <c r="L3450" s="3">
        <v>105566.55119999999</v>
      </c>
      <c r="M3450" s="3">
        <f t="shared" si="53"/>
        <v>692047.39119999995</v>
      </c>
      <c r="N3450" s="41">
        <v>44603.729166666664</v>
      </c>
      <c r="O3450" s="39">
        <v>6870424048</v>
      </c>
      <c r="P3450" s="42" t="s">
        <v>315</v>
      </c>
      <c r="Q3450" s="42" t="s">
        <v>11661</v>
      </c>
      <c r="R3450" s="60">
        <v>44638</v>
      </c>
      <c r="S3450" s="42" t="s">
        <v>243</v>
      </c>
      <c r="T3450" s="68"/>
    </row>
    <row r="3451" spans="1:20" s="70" customFormat="1" x14ac:dyDescent="0.2">
      <c r="A3451" s="38" t="s">
        <v>11662</v>
      </c>
      <c r="B3451" s="42" t="s">
        <v>11663</v>
      </c>
      <c r="C3451" s="42" t="s">
        <v>11664</v>
      </c>
      <c r="D3451" s="58">
        <v>118480</v>
      </c>
      <c r="E3451" s="38"/>
      <c r="F3451" s="58"/>
      <c r="G3451" s="42" t="s">
        <v>9826</v>
      </c>
      <c r="H3451" s="38">
        <v>8263000190</v>
      </c>
      <c r="I3451" s="40" t="s">
        <v>11665</v>
      </c>
      <c r="J3451" s="3">
        <v>1595832.24</v>
      </c>
      <c r="K3451" s="3"/>
      <c r="L3451" s="3">
        <v>287249.76</v>
      </c>
      <c r="M3451" s="3">
        <f t="shared" si="53"/>
        <v>1883082</v>
      </c>
      <c r="N3451" s="41">
        <v>44575.729166666664</v>
      </c>
      <c r="O3451" s="39">
        <v>6870424913</v>
      </c>
      <c r="P3451" s="42" t="s">
        <v>315</v>
      </c>
      <c r="Q3451" s="42" t="s">
        <v>11666</v>
      </c>
      <c r="R3451" s="60">
        <v>44638</v>
      </c>
      <c r="S3451" s="42" t="s">
        <v>243</v>
      </c>
      <c r="T3451" s="68"/>
    </row>
    <row r="3452" spans="1:20" s="70" customFormat="1" x14ac:dyDescent="0.2">
      <c r="A3452" s="38" t="s">
        <v>11667</v>
      </c>
      <c r="B3452" s="42" t="s">
        <v>11668</v>
      </c>
      <c r="C3452" s="42" t="s">
        <v>11669</v>
      </c>
      <c r="D3452" s="38">
        <v>500071</v>
      </c>
      <c r="E3452" s="38"/>
      <c r="F3452" s="38"/>
      <c r="G3452" s="42" t="s">
        <v>584</v>
      </c>
      <c r="H3452" s="38">
        <v>8266013649</v>
      </c>
      <c r="I3452" s="40" t="s">
        <v>11670</v>
      </c>
      <c r="J3452" s="3">
        <v>31585.54</v>
      </c>
      <c r="K3452" s="3"/>
      <c r="L3452" s="3">
        <v>5685.46</v>
      </c>
      <c r="M3452" s="3">
        <f t="shared" si="53"/>
        <v>37271</v>
      </c>
      <c r="N3452" s="41">
        <v>44601.729166666664</v>
      </c>
      <c r="O3452" s="39">
        <v>6870043819</v>
      </c>
      <c r="P3452" s="42" t="s">
        <v>315</v>
      </c>
      <c r="Q3452" s="42" t="s">
        <v>11671</v>
      </c>
      <c r="R3452" s="60">
        <v>44695</v>
      </c>
      <c r="S3452" s="42" t="s">
        <v>243</v>
      </c>
      <c r="T3452" s="68"/>
    </row>
    <row r="3453" spans="1:20" s="70" customFormat="1" x14ac:dyDescent="0.2">
      <c r="A3453" s="38" t="s">
        <v>11672</v>
      </c>
      <c r="B3453" s="42" t="s">
        <v>11673</v>
      </c>
      <c r="C3453" s="42" t="s">
        <v>11674</v>
      </c>
      <c r="D3453" s="38">
        <v>500071</v>
      </c>
      <c r="E3453" s="38"/>
      <c r="F3453" s="38"/>
      <c r="G3453" s="42" t="s">
        <v>584</v>
      </c>
      <c r="H3453" s="38">
        <v>8266013649</v>
      </c>
      <c r="I3453" s="40" t="s">
        <v>11675</v>
      </c>
      <c r="J3453" s="3">
        <v>53285.53</v>
      </c>
      <c r="K3453" s="3"/>
      <c r="L3453" s="3">
        <v>9591.4699999999993</v>
      </c>
      <c r="M3453" s="3">
        <f t="shared" si="53"/>
        <v>62877</v>
      </c>
      <c r="N3453" s="41">
        <v>44601.729166666664</v>
      </c>
      <c r="O3453" s="39">
        <v>6870425169</v>
      </c>
      <c r="P3453" s="42" t="s">
        <v>315</v>
      </c>
      <c r="Q3453" s="42" t="s">
        <v>11676</v>
      </c>
      <c r="R3453" s="60">
        <v>44642</v>
      </c>
      <c r="S3453" s="42" t="s">
        <v>243</v>
      </c>
      <c r="T3453" s="68"/>
    </row>
    <row r="3454" spans="1:20" s="70" customFormat="1" x14ac:dyDescent="0.2">
      <c r="A3454" s="38" t="s">
        <v>11677</v>
      </c>
      <c r="B3454" s="42" t="s">
        <v>11678</v>
      </c>
      <c r="C3454" s="42" t="s">
        <v>11679</v>
      </c>
      <c r="D3454" s="38">
        <v>128007</v>
      </c>
      <c r="E3454" s="38"/>
      <c r="F3454" s="38"/>
      <c r="G3454" s="42" t="s">
        <v>9798</v>
      </c>
      <c r="H3454" s="38">
        <v>8263000117</v>
      </c>
      <c r="I3454" s="40">
        <v>562102362</v>
      </c>
      <c r="J3454" s="3">
        <v>244000</v>
      </c>
      <c r="K3454" s="3"/>
      <c r="L3454" s="3">
        <v>43920</v>
      </c>
      <c r="M3454" s="3">
        <f t="shared" si="53"/>
        <v>287920</v>
      </c>
      <c r="N3454" s="41">
        <v>44499.729166666664</v>
      </c>
      <c r="O3454" s="39">
        <v>6870425178</v>
      </c>
      <c r="P3454" s="42" t="s">
        <v>315</v>
      </c>
      <c r="Q3454" s="42" t="s">
        <v>11680</v>
      </c>
      <c r="R3454" s="60">
        <v>44638</v>
      </c>
      <c r="S3454" s="42" t="s">
        <v>243</v>
      </c>
      <c r="T3454" s="68"/>
    </row>
    <row r="3455" spans="1:20" s="70" customFormat="1" x14ac:dyDescent="0.2">
      <c r="A3455" s="38" t="s">
        <v>63</v>
      </c>
      <c r="B3455" s="1"/>
      <c r="C3455" s="1"/>
      <c r="D3455" s="51"/>
      <c r="E3455" s="38"/>
      <c r="F3455" s="51"/>
      <c r="G3455" s="52" t="s">
        <v>64</v>
      </c>
      <c r="H3455" s="53"/>
      <c r="I3455" s="54" t="s">
        <v>11681</v>
      </c>
      <c r="J3455" s="35">
        <v>560</v>
      </c>
      <c r="K3455" s="1"/>
      <c r="L3455" s="1"/>
      <c r="M3455" s="3">
        <f t="shared" si="53"/>
        <v>560</v>
      </c>
      <c r="N3455" s="41">
        <v>44637</v>
      </c>
      <c r="O3455" s="56"/>
      <c r="P3455" s="1"/>
      <c r="Q3455" s="1"/>
      <c r="R3455" s="57"/>
      <c r="S3455" s="39" t="s">
        <v>54</v>
      </c>
      <c r="T3455" s="68"/>
    </row>
    <row r="3456" spans="1:20" s="70" customFormat="1" x14ac:dyDescent="0.2">
      <c r="A3456" s="38" t="s">
        <v>63</v>
      </c>
      <c r="B3456" s="1"/>
      <c r="C3456" s="1"/>
      <c r="D3456" s="51"/>
      <c r="E3456" s="38"/>
      <c r="F3456" s="51"/>
      <c r="G3456" s="52" t="s">
        <v>64</v>
      </c>
      <c r="H3456" s="53"/>
      <c r="I3456" s="54" t="s">
        <v>11682</v>
      </c>
      <c r="J3456" s="35">
        <v>1120</v>
      </c>
      <c r="K3456" s="1"/>
      <c r="L3456" s="1"/>
      <c r="M3456" s="3">
        <f t="shared" si="53"/>
        <v>1120</v>
      </c>
      <c r="N3456" s="41">
        <v>44637</v>
      </c>
      <c r="O3456" s="56"/>
      <c r="P3456" s="1"/>
      <c r="Q3456" s="1"/>
      <c r="R3456" s="57"/>
      <c r="S3456" s="39" t="s">
        <v>54</v>
      </c>
      <c r="T3456" s="68"/>
    </row>
    <row r="3457" spans="1:20" s="70" customFormat="1" x14ac:dyDescent="0.2">
      <c r="A3457" s="38" t="s">
        <v>63</v>
      </c>
      <c r="B3457" s="1"/>
      <c r="C3457" s="1"/>
      <c r="D3457" s="51"/>
      <c r="E3457" s="38"/>
      <c r="F3457" s="51"/>
      <c r="G3457" s="52" t="s">
        <v>64</v>
      </c>
      <c r="H3457" s="53"/>
      <c r="I3457" s="54" t="s">
        <v>11683</v>
      </c>
      <c r="J3457" s="35">
        <v>840</v>
      </c>
      <c r="K3457" s="1"/>
      <c r="L3457" s="1"/>
      <c r="M3457" s="3">
        <f t="shared" si="53"/>
        <v>840</v>
      </c>
      <c r="N3457" s="41">
        <v>44637</v>
      </c>
      <c r="O3457" s="56"/>
      <c r="P3457" s="1"/>
      <c r="Q3457" s="1"/>
      <c r="R3457" s="57"/>
      <c r="S3457" s="39" t="s">
        <v>54</v>
      </c>
      <c r="T3457" s="68"/>
    </row>
    <row r="3458" spans="1:20" s="70" customFormat="1" x14ac:dyDescent="0.2">
      <c r="A3458" s="38" t="s">
        <v>63</v>
      </c>
      <c r="B3458" s="1"/>
      <c r="C3458" s="1"/>
      <c r="D3458" s="51"/>
      <c r="E3458" s="38"/>
      <c r="F3458" s="51"/>
      <c r="G3458" s="52" t="s">
        <v>64</v>
      </c>
      <c r="H3458" s="53"/>
      <c r="I3458" s="54" t="s">
        <v>11684</v>
      </c>
      <c r="J3458" s="35">
        <v>560</v>
      </c>
      <c r="K3458" s="1"/>
      <c r="L3458" s="1"/>
      <c r="M3458" s="3">
        <f t="shared" si="53"/>
        <v>560</v>
      </c>
      <c r="N3458" s="41">
        <v>44637</v>
      </c>
      <c r="O3458" s="56"/>
      <c r="P3458" s="1"/>
      <c r="Q3458" s="1"/>
      <c r="R3458" s="57"/>
      <c r="S3458" s="39" t="s">
        <v>54</v>
      </c>
      <c r="T3458" s="68"/>
    </row>
    <row r="3459" spans="1:20" s="70" customFormat="1" x14ac:dyDescent="0.2">
      <c r="A3459" s="38" t="s">
        <v>63</v>
      </c>
      <c r="B3459" s="1"/>
      <c r="C3459" s="1"/>
      <c r="D3459" s="51"/>
      <c r="E3459" s="38"/>
      <c r="F3459" s="51"/>
      <c r="G3459" s="52" t="s">
        <v>64</v>
      </c>
      <c r="H3459" s="53"/>
      <c r="I3459" s="54" t="s">
        <v>11685</v>
      </c>
      <c r="J3459" s="35">
        <v>560</v>
      </c>
      <c r="K3459" s="1"/>
      <c r="L3459" s="1"/>
      <c r="M3459" s="3">
        <f t="shared" si="53"/>
        <v>560</v>
      </c>
      <c r="N3459" s="41">
        <v>44637</v>
      </c>
      <c r="O3459" s="56"/>
      <c r="P3459" s="1"/>
      <c r="Q3459" s="1"/>
      <c r="R3459" s="57"/>
      <c r="S3459" s="39" t="s">
        <v>54</v>
      </c>
      <c r="T3459" s="68"/>
    </row>
    <row r="3460" spans="1:20" s="70" customFormat="1" x14ac:dyDescent="0.2">
      <c r="A3460" s="38" t="s">
        <v>11686</v>
      </c>
      <c r="B3460" s="42" t="s">
        <v>11687</v>
      </c>
      <c r="C3460" s="42" t="s">
        <v>11688</v>
      </c>
      <c r="D3460" s="38">
        <v>933911</v>
      </c>
      <c r="E3460" s="38"/>
      <c r="F3460" s="38"/>
      <c r="G3460" s="42" t="s">
        <v>11689</v>
      </c>
      <c r="H3460" s="38">
        <v>8262000050</v>
      </c>
      <c r="I3460" s="40" t="s">
        <v>11690</v>
      </c>
      <c r="J3460" s="3">
        <v>247848.50000000003</v>
      </c>
      <c r="K3460" s="3"/>
      <c r="L3460" s="3">
        <v>12392.425000000003</v>
      </c>
      <c r="M3460" s="3">
        <f t="shared" si="53"/>
        <v>260240.92500000005</v>
      </c>
      <c r="N3460" s="41">
        <v>44621.729166666664</v>
      </c>
      <c r="O3460" s="39">
        <v>43863207</v>
      </c>
      <c r="P3460" s="42" t="s">
        <v>315</v>
      </c>
      <c r="Q3460" s="42" t="s">
        <v>11691</v>
      </c>
      <c r="R3460" s="60">
        <v>44680</v>
      </c>
      <c r="S3460" s="42" t="s">
        <v>243</v>
      </c>
      <c r="T3460" s="68"/>
    </row>
    <row r="3461" spans="1:20" s="70" customFormat="1" x14ac:dyDescent="0.2">
      <c r="A3461" s="38" t="s">
        <v>11692</v>
      </c>
      <c r="B3461" s="42" t="s">
        <v>11693</v>
      </c>
      <c r="C3461" s="42" t="s">
        <v>11694</v>
      </c>
      <c r="D3461" s="38">
        <v>407464</v>
      </c>
      <c r="E3461" s="38"/>
      <c r="F3461" s="38"/>
      <c r="G3461" s="42" t="s">
        <v>1230</v>
      </c>
      <c r="H3461" s="38">
        <v>8268008324</v>
      </c>
      <c r="I3461" s="40" t="s">
        <v>11695</v>
      </c>
      <c r="J3461" s="3">
        <v>449179.6</v>
      </c>
      <c r="K3461" s="3"/>
      <c r="L3461" s="3">
        <v>80852.399999999994</v>
      </c>
      <c r="M3461" s="3">
        <f t="shared" si="53"/>
        <v>530032</v>
      </c>
      <c r="N3461" s="41">
        <v>44628.729166666664</v>
      </c>
      <c r="O3461" s="39">
        <v>44426755</v>
      </c>
      <c r="P3461" s="42" t="s">
        <v>315</v>
      </c>
      <c r="Q3461" s="42" t="s">
        <v>11696</v>
      </c>
      <c r="R3461" s="60">
        <v>44645</v>
      </c>
      <c r="S3461" s="42" t="s">
        <v>243</v>
      </c>
      <c r="T3461" s="68"/>
    </row>
    <row r="3462" spans="1:20" s="70" customFormat="1" x14ac:dyDescent="0.2">
      <c r="A3462" s="38" t="s">
        <v>11697</v>
      </c>
      <c r="B3462" s="42" t="s">
        <v>11698</v>
      </c>
      <c r="C3462" s="42" t="s">
        <v>11699</v>
      </c>
      <c r="D3462" s="38">
        <v>816273</v>
      </c>
      <c r="E3462" s="38"/>
      <c r="F3462" s="38"/>
      <c r="G3462" s="42" t="s">
        <v>51</v>
      </c>
      <c r="H3462" s="38">
        <v>8268005602</v>
      </c>
      <c r="I3462" s="40">
        <v>417</v>
      </c>
      <c r="J3462" s="3">
        <v>54250</v>
      </c>
      <c r="K3462" s="3"/>
      <c r="L3462" s="3">
        <v>9765</v>
      </c>
      <c r="M3462" s="3">
        <f t="shared" ref="M3462:M3525" si="54">SUM(J3462:L3462)</f>
        <v>64015</v>
      </c>
      <c r="N3462" s="41">
        <v>44623</v>
      </c>
      <c r="O3462" s="39">
        <v>44445114</v>
      </c>
      <c r="P3462" s="42" t="s">
        <v>315</v>
      </c>
      <c r="Q3462" s="42" t="s">
        <v>11700</v>
      </c>
      <c r="R3462" s="60">
        <v>44650</v>
      </c>
      <c r="S3462" s="42" t="s">
        <v>243</v>
      </c>
      <c r="T3462" s="68"/>
    </row>
    <row r="3463" spans="1:20" s="70" customFormat="1" x14ac:dyDescent="0.2">
      <c r="A3463" s="38" t="s">
        <v>11701</v>
      </c>
      <c r="B3463" s="39" t="s">
        <v>11702</v>
      </c>
      <c r="C3463" s="39" t="s">
        <v>11703</v>
      </c>
      <c r="D3463" s="38">
        <v>803629</v>
      </c>
      <c r="E3463" s="38"/>
      <c r="F3463" s="38"/>
      <c r="G3463" s="39" t="s">
        <v>5326</v>
      </c>
      <c r="H3463" s="38">
        <v>8268007758</v>
      </c>
      <c r="I3463" s="40" t="s">
        <v>11704</v>
      </c>
      <c r="J3463" s="2">
        <v>130730</v>
      </c>
      <c r="K3463" s="2"/>
      <c r="L3463" s="2">
        <v>23531.399999999998</v>
      </c>
      <c r="M3463" s="3">
        <f t="shared" si="54"/>
        <v>154261.4</v>
      </c>
      <c r="N3463" s="41">
        <v>44617.729166666664</v>
      </c>
      <c r="O3463" s="39">
        <v>44427105</v>
      </c>
      <c r="P3463" s="39" t="s">
        <v>52</v>
      </c>
      <c r="Q3463" s="40">
        <v>203286832026</v>
      </c>
      <c r="R3463" s="41">
        <v>44649</v>
      </c>
      <c r="S3463" s="39" t="s">
        <v>54</v>
      </c>
      <c r="T3463" s="68"/>
    </row>
    <row r="3464" spans="1:20" s="70" customFormat="1" x14ac:dyDescent="0.2">
      <c r="A3464" s="38" t="s">
        <v>11705</v>
      </c>
      <c r="B3464" s="42" t="s">
        <v>11706</v>
      </c>
      <c r="C3464" s="42" t="s">
        <v>11707</v>
      </c>
      <c r="D3464" s="38">
        <v>815539</v>
      </c>
      <c r="E3464" s="38"/>
      <c r="F3464" s="38"/>
      <c r="G3464" s="42" t="s">
        <v>1640</v>
      </c>
      <c r="H3464" s="38">
        <v>8268007777</v>
      </c>
      <c r="I3464" s="40" t="s">
        <v>11708</v>
      </c>
      <c r="J3464" s="3">
        <v>87374.576271186452</v>
      </c>
      <c r="K3464" s="3"/>
      <c r="L3464" s="3">
        <v>15727.423728813561</v>
      </c>
      <c r="M3464" s="3">
        <f t="shared" si="54"/>
        <v>103102.00000000001</v>
      </c>
      <c r="N3464" s="41">
        <v>44597.729166666664</v>
      </c>
      <c r="O3464" s="39">
        <v>44427313</v>
      </c>
      <c r="P3464" s="42" t="s">
        <v>315</v>
      </c>
      <c r="Q3464" s="42" t="s">
        <v>11709</v>
      </c>
      <c r="R3464" s="60">
        <v>44650</v>
      </c>
      <c r="S3464" s="42" t="s">
        <v>243</v>
      </c>
      <c r="T3464" s="68" t="s">
        <v>506</v>
      </c>
    </row>
    <row r="3465" spans="1:20" s="70" customFormat="1" x14ac:dyDescent="0.2">
      <c r="A3465" s="38" t="s">
        <v>11710</v>
      </c>
      <c r="B3465" s="42"/>
      <c r="C3465" s="42">
        <v>509862</v>
      </c>
      <c r="D3465" s="38">
        <v>509862</v>
      </c>
      <c r="E3465" s="38"/>
      <c r="F3465" s="38"/>
      <c r="G3465" s="42" t="s">
        <v>7329</v>
      </c>
      <c r="H3465" s="38">
        <v>8266014020</v>
      </c>
      <c r="I3465" s="40">
        <v>4</v>
      </c>
      <c r="J3465" s="3">
        <v>-5816</v>
      </c>
      <c r="K3465" s="3"/>
      <c r="L3465" s="3">
        <v>-1046.8799999999999</v>
      </c>
      <c r="M3465" s="3">
        <f t="shared" si="54"/>
        <v>-6862.88</v>
      </c>
      <c r="N3465" s="41">
        <v>44638</v>
      </c>
      <c r="O3465" s="39"/>
      <c r="P3465" s="42" t="s">
        <v>315</v>
      </c>
      <c r="Q3465" s="42"/>
      <c r="R3465" s="60"/>
      <c r="S3465" s="42" t="s">
        <v>243</v>
      </c>
      <c r="T3465" s="68"/>
    </row>
    <row r="3466" spans="1:20" s="70" customFormat="1" x14ac:dyDescent="0.2">
      <c r="A3466" s="38" t="s">
        <v>63</v>
      </c>
      <c r="B3466" s="1"/>
      <c r="C3466" s="1"/>
      <c r="D3466" s="51"/>
      <c r="E3466" s="38"/>
      <c r="F3466" s="51"/>
      <c r="G3466" s="52" t="s">
        <v>64</v>
      </c>
      <c r="H3466" s="53"/>
      <c r="I3466" s="54" t="s">
        <v>11711</v>
      </c>
      <c r="J3466" s="35">
        <v>3164.72</v>
      </c>
      <c r="K3466" s="1"/>
      <c r="L3466" s="1"/>
      <c r="M3466" s="3">
        <f t="shared" si="54"/>
        <v>3164.72</v>
      </c>
      <c r="N3466" s="41">
        <v>44641</v>
      </c>
      <c r="O3466" s="56"/>
      <c r="P3466" s="1"/>
      <c r="Q3466" s="1"/>
      <c r="R3466" s="57"/>
      <c r="S3466" s="39" t="s">
        <v>54</v>
      </c>
      <c r="T3466" s="68"/>
    </row>
    <row r="3467" spans="1:20" s="70" customFormat="1" x14ac:dyDescent="0.2">
      <c r="A3467" s="38" t="s">
        <v>6167</v>
      </c>
      <c r="B3467" s="1"/>
      <c r="C3467" s="1"/>
      <c r="D3467" s="51"/>
      <c r="E3467" s="38"/>
      <c r="F3467" s="51"/>
      <c r="G3467" s="39" t="s">
        <v>6168</v>
      </c>
      <c r="H3467" s="53"/>
      <c r="I3467" s="54" t="s">
        <v>11712</v>
      </c>
      <c r="J3467" s="35">
        <v>2783.42</v>
      </c>
      <c r="K3467" s="1"/>
      <c r="L3467" s="1"/>
      <c r="M3467" s="3">
        <f t="shared" si="54"/>
        <v>2783.42</v>
      </c>
      <c r="N3467" s="63"/>
      <c r="O3467" s="56"/>
      <c r="P3467" s="1"/>
      <c r="Q3467" s="1"/>
      <c r="R3467" s="57"/>
      <c r="S3467" s="42" t="s">
        <v>2417</v>
      </c>
      <c r="T3467" s="68"/>
    </row>
    <row r="3468" spans="1:20" s="70" customFormat="1" x14ac:dyDescent="0.2">
      <c r="A3468" s="38" t="s">
        <v>11713</v>
      </c>
      <c r="B3468" s="39" t="s">
        <v>11714</v>
      </c>
      <c r="C3468" s="39" t="s">
        <v>11715</v>
      </c>
      <c r="D3468" s="38">
        <v>811819</v>
      </c>
      <c r="E3468" s="38"/>
      <c r="F3468" s="38"/>
      <c r="G3468" s="39" t="s">
        <v>1091</v>
      </c>
      <c r="H3468" s="38">
        <v>8263000049</v>
      </c>
      <c r="I3468" s="40" t="s">
        <v>11716</v>
      </c>
      <c r="J3468" s="2">
        <v>3500</v>
      </c>
      <c r="K3468" s="2"/>
      <c r="L3468" s="2">
        <v>0</v>
      </c>
      <c r="M3468" s="3">
        <f t="shared" si="54"/>
        <v>3500</v>
      </c>
      <c r="N3468" s="41">
        <v>44593.729166666664</v>
      </c>
      <c r="O3468" s="39">
        <v>3445032486</v>
      </c>
      <c r="P3468" s="39" t="s">
        <v>52</v>
      </c>
      <c r="Q3468" s="40">
        <v>203230660148</v>
      </c>
      <c r="R3468" s="41">
        <v>44645</v>
      </c>
      <c r="S3468" s="39" t="s">
        <v>54</v>
      </c>
      <c r="T3468" s="68"/>
    </row>
    <row r="3469" spans="1:20" s="70" customFormat="1" x14ac:dyDescent="0.2">
      <c r="A3469" s="38" t="s">
        <v>11717</v>
      </c>
      <c r="B3469" s="39" t="s">
        <v>11718</v>
      </c>
      <c r="C3469" s="39" t="s">
        <v>11719</v>
      </c>
      <c r="D3469" s="38">
        <v>811819</v>
      </c>
      <c r="E3469" s="38"/>
      <c r="F3469" s="38"/>
      <c r="G3469" s="39" t="s">
        <v>1091</v>
      </c>
      <c r="H3469" s="38">
        <v>8263000049</v>
      </c>
      <c r="I3469" s="40" t="s">
        <v>11720</v>
      </c>
      <c r="J3469" s="2">
        <v>3500</v>
      </c>
      <c r="K3469" s="2"/>
      <c r="L3469" s="2">
        <v>0</v>
      </c>
      <c r="M3469" s="3">
        <f t="shared" si="54"/>
        <v>3500</v>
      </c>
      <c r="N3469" s="41">
        <v>44593.729166666664</v>
      </c>
      <c r="O3469" s="39">
        <v>3445032487</v>
      </c>
      <c r="P3469" s="39" t="s">
        <v>52</v>
      </c>
      <c r="Q3469" s="40">
        <v>203230660148</v>
      </c>
      <c r="R3469" s="41">
        <v>44645</v>
      </c>
      <c r="S3469" s="39" t="s">
        <v>54</v>
      </c>
      <c r="T3469" s="68"/>
    </row>
    <row r="3470" spans="1:20" s="70" customFormat="1" x14ac:dyDescent="0.2">
      <c r="A3470" s="38" t="s">
        <v>11721</v>
      </c>
      <c r="B3470" s="39" t="s">
        <v>11722</v>
      </c>
      <c r="C3470" s="39" t="s">
        <v>11723</v>
      </c>
      <c r="D3470" s="38">
        <v>811819</v>
      </c>
      <c r="E3470" s="38"/>
      <c r="F3470" s="38"/>
      <c r="G3470" s="39" t="s">
        <v>1091</v>
      </c>
      <c r="H3470" s="38">
        <v>8263000049</v>
      </c>
      <c r="I3470" s="40" t="s">
        <v>11724</v>
      </c>
      <c r="J3470" s="2">
        <v>3500</v>
      </c>
      <c r="K3470" s="2"/>
      <c r="L3470" s="2">
        <v>0</v>
      </c>
      <c r="M3470" s="3">
        <f t="shared" si="54"/>
        <v>3500</v>
      </c>
      <c r="N3470" s="41">
        <v>44593.729166666664</v>
      </c>
      <c r="O3470" s="39">
        <v>3445032488</v>
      </c>
      <c r="P3470" s="39" t="s">
        <v>52</v>
      </c>
      <c r="Q3470" s="40">
        <v>203230660148</v>
      </c>
      <c r="R3470" s="41">
        <v>44645</v>
      </c>
      <c r="S3470" s="39" t="s">
        <v>54</v>
      </c>
      <c r="T3470" s="68"/>
    </row>
    <row r="3471" spans="1:20" s="70" customFormat="1" x14ac:dyDescent="0.2">
      <c r="A3471" s="38" t="s">
        <v>11725</v>
      </c>
      <c r="B3471" s="39" t="s">
        <v>11726</v>
      </c>
      <c r="C3471" s="39" t="s">
        <v>11727</v>
      </c>
      <c r="D3471" s="38">
        <v>811819</v>
      </c>
      <c r="E3471" s="38"/>
      <c r="F3471" s="38"/>
      <c r="G3471" s="39" t="s">
        <v>1091</v>
      </c>
      <c r="H3471" s="38">
        <v>8263000049</v>
      </c>
      <c r="I3471" s="40" t="s">
        <v>11728</v>
      </c>
      <c r="J3471" s="2">
        <v>3500</v>
      </c>
      <c r="K3471" s="2"/>
      <c r="L3471" s="2">
        <v>0</v>
      </c>
      <c r="M3471" s="3">
        <f t="shared" si="54"/>
        <v>3500</v>
      </c>
      <c r="N3471" s="41">
        <v>44593.729166666664</v>
      </c>
      <c r="O3471" s="39">
        <v>3445032489</v>
      </c>
      <c r="P3471" s="39" t="s">
        <v>52</v>
      </c>
      <c r="Q3471" s="40">
        <v>203230660148</v>
      </c>
      <c r="R3471" s="41">
        <v>44645</v>
      </c>
      <c r="S3471" s="39" t="s">
        <v>54</v>
      </c>
      <c r="T3471" s="68"/>
    </row>
    <row r="3472" spans="1:20" s="70" customFormat="1" x14ac:dyDescent="0.2">
      <c r="A3472" s="38" t="s">
        <v>11729</v>
      </c>
      <c r="B3472" s="39" t="s">
        <v>11730</v>
      </c>
      <c r="C3472" s="39" t="s">
        <v>11731</v>
      </c>
      <c r="D3472" s="38">
        <v>811819</v>
      </c>
      <c r="E3472" s="38"/>
      <c r="F3472" s="38"/>
      <c r="G3472" s="39" t="s">
        <v>1091</v>
      </c>
      <c r="H3472" s="38">
        <v>8263000049</v>
      </c>
      <c r="I3472" s="40" t="s">
        <v>11732</v>
      </c>
      <c r="J3472" s="2">
        <v>4000</v>
      </c>
      <c r="K3472" s="2"/>
      <c r="L3472" s="2">
        <v>0</v>
      </c>
      <c r="M3472" s="3">
        <f t="shared" si="54"/>
        <v>4000</v>
      </c>
      <c r="N3472" s="41">
        <v>44593</v>
      </c>
      <c r="O3472" s="39">
        <v>3445032490</v>
      </c>
      <c r="P3472" s="39" t="s">
        <v>52</v>
      </c>
      <c r="Q3472" s="40">
        <v>203230660148</v>
      </c>
      <c r="R3472" s="41">
        <v>44645</v>
      </c>
      <c r="S3472" s="39" t="s">
        <v>54</v>
      </c>
      <c r="T3472" s="68"/>
    </row>
    <row r="3473" spans="1:20" s="70" customFormat="1" x14ac:dyDescent="0.2">
      <c r="A3473" s="38" t="s">
        <v>11733</v>
      </c>
      <c r="B3473" s="39" t="s">
        <v>11734</v>
      </c>
      <c r="C3473" s="39" t="s">
        <v>11735</v>
      </c>
      <c r="D3473" s="38">
        <v>811819</v>
      </c>
      <c r="E3473" s="38"/>
      <c r="F3473" s="38"/>
      <c r="G3473" s="39" t="s">
        <v>1091</v>
      </c>
      <c r="H3473" s="38">
        <v>8263000049</v>
      </c>
      <c r="I3473" s="40" t="s">
        <v>11736</v>
      </c>
      <c r="J3473" s="2">
        <v>3000</v>
      </c>
      <c r="K3473" s="2"/>
      <c r="L3473" s="2">
        <v>0</v>
      </c>
      <c r="M3473" s="3">
        <f t="shared" si="54"/>
        <v>3000</v>
      </c>
      <c r="N3473" s="41">
        <v>44593.729166666664</v>
      </c>
      <c r="O3473" s="39">
        <v>3445032491</v>
      </c>
      <c r="P3473" s="39" t="s">
        <v>52</v>
      </c>
      <c r="Q3473" s="40">
        <v>203230660148</v>
      </c>
      <c r="R3473" s="41">
        <v>44645</v>
      </c>
      <c r="S3473" s="39" t="s">
        <v>54</v>
      </c>
      <c r="T3473" s="68"/>
    </row>
    <row r="3474" spans="1:20" s="70" customFormat="1" x14ac:dyDescent="0.2">
      <c r="A3474" s="38" t="s">
        <v>1434</v>
      </c>
      <c r="B3474" s="42"/>
      <c r="C3474" s="42"/>
      <c r="D3474" s="38"/>
      <c r="E3474" s="38"/>
      <c r="F3474" s="38"/>
      <c r="G3474" s="42" t="s">
        <v>1435</v>
      </c>
      <c r="H3474" s="38"/>
      <c r="I3474" s="40" t="s">
        <v>11737</v>
      </c>
      <c r="J3474" s="3">
        <v>178</v>
      </c>
      <c r="K3474" s="3"/>
      <c r="L3474" s="3"/>
      <c r="M3474" s="3">
        <f t="shared" si="54"/>
        <v>178</v>
      </c>
      <c r="N3474" s="41">
        <v>44642</v>
      </c>
      <c r="O3474" s="39"/>
      <c r="P3474" s="42"/>
      <c r="Q3474" s="42"/>
      <c r="R3474" s="60"/>
      <c r="S3474" s="42" t="s">
        <v>243</v>
      </c>
      <c r="T3474" s="68"/>
    </row>
    <row r="3475" spans="1:20" s="70" customFormat="1" x14ac:dyDescent="0.2">
      <c r="A3475" s="38" t="s">
        <v>11738</v>
      </c>
      <c r="B3475" s="39" t="s">
        <v>11739</v>
      </c>
      <c r="C3475" s="39" t="s">
        <v>11740</v>
      </c>
      <c r="D3475" s="38">
        <v>919962</v>
      </c>
      <c r="E3475" s="1" t="s">
        <v>23071</v>
      </c>
      <c r="F3475" s="1"/>
      <c r="G3475" s="39" t="s">
        <v>6950</v>
      </c>
      <c r="H3475" s="38">
        <v>8263000121</v>
      </c>
      <c r="I3475" s="40" t="s">
        <v>11741</v>
      </c>
      <c r="J3475" s="3">
        <v>1708960.2</v>
      </c>
      <c r="K3475" s="3"/>
      <c r="L3475" s="2">
        <v>307612.79999999999</v>
      </c>
      <c r="M3475" s="3">
        <f t="shared" si="54"/>
        <v>2016573</v>
      </c>
      <c r="N3475" s="41">
        <v>44615.729166666664</v>
      </c>
      <c r="O3475" s="39">
        <v>6870432495</v>
      </c>
      <c r="P3475" s="39" t="s">
        <v>3282</v>
      </c>
      <c r="Q3475" s="40">
        <v>203286832014</v>
      </c>
      <c r="R3475" s="41">
        <v>44649</v>
      </c>
      <c r="S3475" s="42" t="s">
        <v>2417</v>
      </c>
      <c r="T3475" s="68"/>
    </row>
    <row r="3476" spans="1:20" s="70" customFormat="1" x14ac:dyDescent="0.2">
      <c r="A3476" s="38" t="s">
        <v>11742</v>
      </c>
      <c r="B3476" s="39" t="s">
        <v>11743</v>
      </c>
      <c r="C3476" s="39" t="s">
        <v>11744</v>
      </c>
      <c r="D3476" s="38">
        <v>919962</v>
      </c>
      <c r="E3476" s="1" t="s">
        <v>23071</v>
      </c>
      <c r="F3476" s="1"/>
      <c r="G3476" s="39" t="s">
        <v>6950</v>
      </c>
      <c r="H3476" s="38">
        <v>8263000121</v>
      </c>
      <c r="I3476" s="40" t="s">
        <v>11745</v>
      </c>
      <c r="J3476" s="3">
        <v>1140919.3999999999</v>
      </c>
      <c r="K3476" s="3"/>
      <c r="L3476" s="2">
        <v>205365.6</v>
      </c>
      <c r="M3476" s="3">
        <f t="shared" si="54"/>
        <v>1346285</v>
      </c>
      <c r="N3476" s="41">
        <v>44615.729166666664</v>
      </c>
      <c r="O3476" s="39">
        <v>6870432641</v>
      </c>
      <c r="P3476" s="39" t="s">
        <v>3282</v>
      </c>
      <c r="Q3476" s="40">
        <v>203286832014</v>
      </c>
      <c r="R3476" s="41">
        <v>44649</v>
      </c>
      <c r="S3476" s="42" t="s">
        <v>2417</v>
      </c>
      <c r="T3476" s="68"/>
    </row>
    <row r="3477" spans="1:20" s="70" customFormat="1" x14ac:dyDescent="0.2">
      <c r="A3477" s="38" t="s">
        <v>11746</v>
      </c>
      <c r="B3477" s="39" t="s">
        <v>11747</v>
      </c>
      <c r="C3477" s="39" t="s">
        <v>11748</v>
      </c>
      <c r="D3477" s="38">
        <v>919962</v>
      </c>
      <c r="E3477" s="1" t="s">
        <v>23071</v>
      </c>
      <c r="F3477" s="1"/>
      <c r="G3477" s="39" t="s">
        <v>6950</v>
      </c>
      <c r="H3477" s="38">
        <v>8263000121</v>
      </c>
      <c r="I3477" s="40" t="s">
        <v>11749</v>
      </c>
      <c r="J3477" s="3">
        <v>1841510.2</v>
      </c>
      <c r="K3477" s="3"/>
      <c r="L3477" s="2">
        <v>331471.8</v>
      </c>
      <c r="M3477" s="3">
        <f t="shared" si="54"/>
        <v>2172982</v>
      </c>
      <c r="N3477" s="41">
        <v>44621.729166666664</v>
      </c>
      <c r="O3477" s="39">
        <v>6870432712</v>
      </c>
      <c r="P3477" s="39" t="s">
        <v>3282</v>
      </c>
      <c r="Q3477" s="40">
        <v>204048676063</v>
      </c>
      <c r="R3477" s="41">
        <v>44656</v>
      </c>
      <c r="S3477" s="42" t="s">
        <v>2417</v>
      </c>
      <c r="T3477" s="68"/>
    </row>
    <row r="3478" spans="1:20" s="70" customFormat="1" x14ac:dyDescent="0.2">
      <c r="A3478" s="38" t="s">
        <v>11750</v>
      </c>
      <c r="B3478" s="39" t="s">
        <v>11751</v>
      </c>
      <c r="C3478" s="39" t="s">
        <v>11752</v>
      </c>
      <c r="D3478" s="38">
        <v>919962</v>
      </c>
      <c r="E3478" s="1" t="s">
        <v>23071</v>
      </c>
      <c r="F3478" s="1"/>
      <c r="G3478" s="39" t="s">
        <v>6950</v>
      </c>
      <c r="H3478" s="38">
        <v>8263000121</v>
      </c>
      <c r="I3478" s="40" t="s">
        <v>11753</v>
      </c>
      <c r="J3478" s="3">
        <v>1329900</v>
      </c>
      <c r="K3478" s="3"/>
      <c r="L3478" s="2">
        <v>239382</v>
      </c>
      <c r="M3478" s="3">
        <f t="shared" si="54"/>
        <v>1569282</v>
      </c>
      <c r="N3478" s="41">
        <v>44618.729166666664</v>
      </c>
      <c r="O3478" s="39">
        <v>6870432811</v>
      </c>
      <c r="P3478" s="39" t="s">
        <v>3282</v>
      </c>
      <c r="Q3478" s="40">
        <v>204027367890</v>
      </c>
      <c r="R3478" s="41">
        <v>44656</v>
      </c>
      <c r="S3478" s="42" t="s">
        <v>2417</v>
      </c>
      <c r="T3478" s="68"/>
    </row>
    <row r="3479" spans="1:20" s="70" customFormat="1" x14ac:dyDescent="0.2">
      <c r="A3479" s="38" t="s">
        <v>11754</v>
      </c>
      <c r="B3479" s="39" t="s">
        <v>11755</v>
      </c>
      <c r="C3479" s="39" t="s">
        <v>11756</v>
      </c>
      <c r="D3479" s="38">
        <v>919962</v>
      </c>
      <c r="E3479" s="1" t="s">
        <v>23071</v>
      </c>
      <c r="F3479" s="1"/>
      <c r="G3479" s="39" t="s">
        <v>6950</v>
      </c>
      <c r="H3479" s="38">
        <v>8263000121</v>
      </c>
      <c r="I3479" s="40" t="s">
        <v>11757</v>
      </c>
      <c r="J3479" s="3">
        <v>1401069.4</v>
      </c>
      <c r="K3479" s="3"/>
      <c r="L3479" s="2">
        <v>252192.6</v>
      </c>
      <c r="M3479" s="3">
        <f t="shared" si="54"/>
        <v>1653262</v>
      </c>
      <c r="N3479" s="41">
        <v>44617.729166666664</v>
      </c>
      <c r="O3479" s="39">
        <v>6870432878</v>
      </c>
      <c r="P3479" s="39" t="s">
        <v>3282</v>
      </c>
      <c r="Q3479" s="40">
        <v>204027367890</v>
      </c>
      <c r="R3479" s="41">
        <v>44656</v>
      </c>
      <c r="S3479" s="42" t="s">
        <v>2417</v>
      </c>
      <c r="T3479" s="68"/>
    </row>
    <row r="3480" spans="1:20" s="70" customFormat="1" x14ac:dyDescent="0.2">
      <c r="A3480" s="38" t="s">
        <v>11758</v>
      </c>
      <c r="B3480" s="39" t="s">
        <v>11759</v>
      </c>
      <c r="C3480" s="39" t="s">
        <v>11760</v>
      </c>
      <c r="D3480" s="38">
        <v>919962</v>
      </c>
      <c r="E3480" s="1" t="s">
        <v>23071</v>
      </c>
      <c r="F3480" s="1"/>
      <c r="G3480" s="39" t="s">
        <v>6950</v>
      </c>
      <c r="H3480" s="38">
        <v>8263000121</v>
      </c>
      <c r="I3480" s="40" t="s">
        <v>11761</v>
      </c>
      <c r="J3480" s="3">
        <v>1588950</v>
      </c>
      <c r="K3480" s="3"/>
      <c r="L3480" s="2">
        <v>286011</v>
      </c>
      <c r="M3480" s="3">
        <f t="shared" si="54"/>
        <v>1874961</v>
      </c>
      <c r="N3480" s="41">
        <v>44624.729166666664</v>
      </c>
      <c r="O3480" s="39">
        <v>6870432899</v>
      </c>
      <c r="P3480" s="39" t="s">
        <v>3282</v>
      </c>
      <c r="Q3480" s="40">
        <v>204062781561</v>
      </c>
      <c r="R3480" s="41">
        <v>44658</v>
      </c>
      <c r="S3480" s="42" t="s">
        <v>2417</v>
      </c>
      <c r="T3480" s="68"/>
    </row>
    <row r="3481" spans="1:20" s="70" customFormat="1" x14ac:dyDescent="0.2">
      <c r="A3481" s="38" t="s">
        <v>11762</v>
      </c>
      <c r="B3481" s="39" t="s">
        <v>11763</v>
      </c>
      <c r="C3481" s="39" t="s">
        <v>11764</v>
      </c>
      <c r="D3481" s="38">
        <v>919962</v>
      </c>
      <c r="E3481" s="1" t="s">
        <v>23071</v>
      </c>
      <c r="F3481" s="1"/>
      <c r="G3481" s="39" t="s">
        <v>6950</v>
      </c>
      <c r="H3481" s="38">
        <v>8263000121</v>
      </c>
      <c r="I3481" s="40" t="s">
        <v>11765</v>
      </c>
      <c r="J3481" s="3">
        <v>474650</v>
      </c>
      <c r="K3481" s="3"/>
      <c r="L3481" s="2">
        <v>85437</v>
      </c>
      <c r="M3481" s="3">
        <f t="shared" si="54"/>
        <v>560087</v>
      </c>
      <c r="N3481" s="41">
        <v>44593.729166666664</v>
      </c>
      <c r="O3481" s="39">
        <v>6870433045</v>
      </c>
      <c r="P3481" s="39" t="s">
        <v>3282</v>
      </c>
      <c r="Q3481" s="40">
        <v>203241885090</v>
      </c>
      <c r="R3481" s="41">
        <v>44645</v>
      </c>
      <c r="S3481" s="42" t="s">
        <v>2417</v>
      </c>
      <c r="T3481" s="68"/>
    </row>
    <row r="3482" spans="1:20" s="70" customFormat="1" x14ac:dyDescent="0.2">
      <c r="A3482" s="38" t="s">
        <v>11766</v>
      </c>
      <c r="B3482" s="39" t="s">
        <v>11767</v>
      </c>
      <c r="C3482" s="39" t="s">
        <v>11768</v>
      </c>
      <c r="D3482" s="38">
        <v>919962</v>
      </c>
      <c r="E3482" s="1" t="s">
        <v>23071</v>
      </c>
      <c r="F3482" s="1"/>
      <c r="G3482" s="39" t="s">
        <v>6950</v>
      </c>
      <c r="H3482" s="38">
        <v>8263000121</v>
      </c>
      <c r="I3482" s="40" t="s">
        <v>11769</v>
      </c>
      <c r="J3482" s="3">
        <v>2001000</v>
      </c>
      <c r="K3482" s="3"/>
      <c r="L3482" s="2">
        <v>360180</v>
      </c>
      <c r="M3482" s="3">
        <f t="shared" si="54"/>
        <v>2361180</v>
      </c>
      <c r="N3482" s="41">
        <v>44617.729166666664</v>
      </c>
      <c r="O3482" s="39">
        <v>6870433070</v>
      </c>
      <c r="P3482" s="39" t="s">
        <v>3282</v>
      </c>
      <c r="Q3482" s="40">
        <v>203300957453</v>
      </c>
      <c r="R3482" s="41">
        <v>44651</v>
      </c>
      <c r="S3482" s="42" t="s">
        <v>2417</v>
      </c>
      <c r="T3482" s="68"/>
    </row>
    <row r="3483" spans="1:20" s="70" customFormat="1" x14ac:dyDescent="0.2">
      <c r="A3483" s="38" t="s">
        <v>11770</v>
      </c>
      <c r="B3483" s="39" t="s">
        <v>11771</v>
      </c>
      <c r="C3483" s="39" t="s">
        <v>11772</v>
      </c>
      <c r="D3483" s="38">
        <v>812419</v>
      </c>
      <c r="E3483" s="38"/>
      <c r="F3483" s="38"/>
      <c r="G3483" s="39" t="s">
        <v>1956</v>
      </c>
      <c r="H3483" s="38">
        <v>8268008252</v>
      </c>
      <c r="I3483" s="40" t="s">
        <v>11773</v>
      </c>
      <c r="J3483" s="2">
        <v>443060.16949152545</v>
      </c>
      <c r="K3483" s="2"/>
      <c r="L3483" s="2">
        <v>79750.830508474581</v>
      </c>
      <c r="M3483" s="3">
        <f t="shared" si="54"/>
        <v>522811</v>
      </c>
      <c r="N3483" s="41">
        <v>44630.729166666664</v>
      </c>
      <c r="O3483" s="39">
        <v>44435629</v>
      </c>
      <c r="P3483" s="39" t="s">
        <v>52</v>
      </c>
      <c r="Q3483" s="40" t="s">
        <v>11774</v>
      </c>
      <c r="R3483" s="41">
        <v>44651</v>
      </c>
      <c r="S3483" s="39" t="s">
        <v>54</v>
      </c>
      <c r="T3483" s="68"/>
    </row>
    <row r="3484" spans="1:20" s="70" customFormat="1" x14ac:dyDescent="0.2">
      <c r="A3484" s="38" t="s">
        <v>11775</v>
      </c>
      <c r="B3484" s="42" t="s">
        <v>11776</v>
      </c>
      <c r="C3484" s="42" t="s">
        <v>11777</v>
      </c>
      <c r="D3484" s="38">
        <v>405363</v>
      </c>
      <c r="E3484" s="38"/>
      <c r="F3484" s="38"/>
      <c r="G3484" s="42" t="s">
        <v>11778</v>
      </c>
      <c r="H3484" s="38">
        <v>8263000167</v>
      </c>
      <c r="I3484" s="40">
        <v>2220000133</v>
      </c>
      <c r="J3484" s="3">
        <v>5479300</v>
      </c>
      <c r="K3484" s="3"/>
      <c r="L3484" s="3">
        <v>986274</v>
      </c>
      <c r="M3484" s="3">
        <f t="shared" si="54"/>
        <v>6465574</v>
      </c>
      <c r="N3484" s="41">
        <v>44618.729166666664</v>
      </c>
      <c r="O3484" s="39">
        <v>6870433504</v>
      </c>
      <c r="P3484" s="42" t="s">
        <v>315</v>
      </c>
      <c r="Q3484" s="42" t="s">
        <v>11779</v>
      </c>
      <c r="R3484" s="60">
        <v>44682</v>
      </c>
      <c r="S3484" s="42" t="s">
        <v>243</v>
      </c>
      <c r="T3484" s="68"/>
    </row>
    <row r="3485" spans="1:20" s="70" customFormat="1" x14ac:dyDescent="0.2">
      <c r="A3485" s="38" t="s">
        <v>11780</v>
      </c>
      <c r="B3485" s="42" t="s">
        <v>11781</v>
      </c>
      <c r="C3485" s="42" t="s">
        <v>11782</v>
      </c>
      <c r="D3485" s="38">
        <v>820851</v>
      </c>
      <c r="E3485" s="38"/>
      <c r="F3485" s="38"/>
      <c r="G3485" s="42" t="s">
        <v>10575</v>
      </c>
      <c r="H3485" s="38">
        <v>8268007755</v>
      </c>
      <c r="I3485" s="40" t="s">
        <v>11783</v>
      </c>
      <c r="J3485" s="3">
        <v>10769809.359999999</v>
      </c>
      <c r="K3485" s="3"/>
      <c r="L3485" s="3">
        <v>1938565.64</v>
      </c>
      <c r="M3485" s="3">
        <f t="shared" si="54"/>
        <v>12708375</v>
      </c>
      <c r="N3485" s="41">
        <v>44625.729166666664</v>
      </c>
      <c r="O3485" s="39">
        <v>44435933</v>
      </c>
      <c r="P3485" s="42" t="s">
        <v>315</v>
      </c>
      <c r="Q3485" s="42" t="s">
        <v>11784</v>
      </c>
      <c r="R3485" s="60">
        <v>44645</v>
      </c>
      <c r="S3485" s="42" t="s">
        <v>243</v>
      </c>
      <c r="T3485" s="68"/>
    </row>
    <row r="3486" spans="1:20" s="70" customFormat="1" x14ac:dyDescent="0.2">
      <c r="A3486" s="38" t="s">
        <v>11785</v>
      </c>
      <c r="B3486" s="39" t="s">
        <v>11786</v>
      </c>
      <c r="C3486" s="39" t="s">
        <v>11787</v>
      </c>
      <c r="D3486" s="38">
        <v>919962</v>
      </c>
      <c r="E3486" s="38" t="s">
        <v>23069</v>
      </c>
      <c r="F3486" s="38"/>
      <c r="G3486" s="39" t="s">
        <v>6950</v>
      </c>
      <c r="H3486" s="38">
        <v>8268006324</v>
      </c>
      <c r="I3486" s="40" t="s">
        <v>11788</v>
      </c>
      <c r="J3486" s="3">
        <v>3850241.55</v>
      </c>
      <c r="K3486" s="3"/>
      <c r="L3486" s="2">
        <v>693043.45</v>
      </c>
      <c r="M3486" s="3">
        <f t="shared" si="54"/>
        <v>4543285</v>
      </c>
      <c r="N3486" s="41">
        <v>44624.729166666664</v>
      </c>
      <c r="O3486" s="39">
        <v>44440168</v>
      </c>
      <c r="P3486" s="39" t="s">
        <v>3282</v>
      </c>
      <c r="Q3486" s="40">
        <v>203299194128</v>
      </c>
      <c r="R3486" s="41">
        <v>44650</v>
      </c>
      <c r="S3486" s="42" t="s">
        <v>2417</v>
      </c>
      <c r="T3486" s="68"/>
    </row>
    <row r="3487" spans="1:20" s="70" customFormat="1" x14ac:dyDescent="0.2">
      <c r="A3487" s="38" t="s">
        <v>11789</v>
      </c>
      <c r="B3487" s="39" t="s">
        <v>11790</v>
      </c>
      <c r="C3487" s="39" t="s">
        <v>11791</v>
      </c>
      <c r="D3487" s="38">
        <v>811880</v>
      </c>
      <c r="E3487" s="38"/>
      <c r="F3487" s="38"/>
      <c r="G3487" s="39" t="s">
        <v>9227</v>
      </c>
      <c r="H3487" s="38">
        <v>8268007861</v>
      </c>
      <c r="I3487" s="40" t="s">
        <v>11792</v>
      </c>
      <c r="J3487" s="2">
        <v>213243.31</v>
      </c>
      <c r="K3487" s="2"/>
      <c r="L3487" s="2">
        <v>0</v>
      </c>
      <c r="M3487" s="3">
        <f t="shared" si="54"/>
        <v>213243.31</v>
      </c>
      <c r="N3487" s="41">
        <v>44621</v>
      </c>
      <c r="O3487" s="39">
        <v>44440185</v>
      </c>
      <c r="P3487" s="39" t="s">
        <v>52</v>
      </c>
      <c r="Q3487" s="40">
        <v>203286935199</v>
      </c>
      <c r="R3487" s="41">
        <v>44649</v>
      </c>
      <c r="S3487" s="39" t="s">
        <v>54</v>
      </c>
      <c r="T3487" s="68"/>
    </row>
    <row r="3488" spans="1:20" s="70" customFormat="1" x14ac:dyDescent="0.2">
      <c r="A3488" s="38" t="s">
        <v>11793</v>
      </c>
      <c r="B3488" s="39" t="s">
        <v>11794</v>
      </c>
      <c r="C3488" s="39" t="s">
        <v>11795</v>
      </c>
      <c r="D3488" s="38">
        <v>820963</v>
      </c>
      <c r="E3488" s="38"/>
      <c r="F3488" s="38"/>
      <c r="G3488" s="39" t="s">
        <v>10076</v>
      </c>
      <c r="H3488" s="38">
        <v>8268007085</v>
      </c>
      <c r="I3488" s="40">
        <v>601</v>
      </c>
      <c r="J3488" s="2">
        <v>58275</v>
      </c>
      <c r="K3488" s="2"/>
      <c r="L3488" s="2">
        <v>0</v>
      </c>
      <c r="M3488" s="3">
        <f t="shared" si="54"/>
        <v>58275</v>
      </c>
      <c r="N3488" s="41">
        <v>44622.729166666664</v>
      </c>
      <c r="O3488" s="39">
        <v>3445032935</v>
      </c>
      <c r="P3488" s="39" t="s">
        <v>3282</v>
      </c>
      <c r="Q3488" s="40" t="s">
        <v>11796</v>
      </c>
      <c r="R3488" s="41">
        <v>44656</v>
      </c>
      <c r="S3488" s="42" t="s">
        <v>2417</v>
      </c>
      <c r="T3488" s="68"/>
    </row>
    <row r="3489" spans="1:20" s="70" customFormat="1" x14ac:dyDescent="0.2">
      <c r="A3489" s="38" t="s">
        <v>11797</v>
      </c>
      <c r="B3489" s="39" t="s">
        <v>11798</v>
      </c>
      <c r="C3489" s="39" t="s">
        <v>11799</v>
      </c>
      <c r="D3489" s="38">
        <v>123365</v>
      </c>
      <c r="E3489" s="38"/>
      <c r="F3489" s="38"/>
      <c r="G3489" s="39" t="s">
        <v>11504</v>
      </c>
      <c r="H3489" s="38">
        <v>8266013840</v>
      </c>
      <c r="I3489" s="40">
        <v>220155525</v>
      </c>
      <c r="J3489" s="2">
        <v>24104.237288135595</v>
      </c>
      <c r="K3489" s="2"/>
      <c r="L3489" s="2">
        <v>4338.7627118644068</v>
      </c>
      <c r="M3489" s="3">
        <f t="shared" si="54"/>
        <v>28443</v>
      </c>
      <c r="N3489" s="41">
        <v>44620.729166666664</v>
      </c>
      <c r="O3489" s="39">
        <v>6870438494</v>
      </c>
      <c r="P3489" s="39" t="s">
        <v>3282</v>
      </c>
      <c r="Q3489" s="40">
        <v>204269367546</v>
      </c>
      <c r="R3489" s="41">
        <v>44678</v>
      </c>
      <c r="S3489" s="42" t="s">
        <v>2417</v>
      </c>
      <c r="T3489" s="68"/>
    </row>
    <row r="3490" spans="1:20" s="70" customFormat="1" x14ac:dyDescent="0.2">
      <c r="A3490" s="38" t="s">
        <v>11800</v>
      </c>
      <c r="B3490" s="39" t="s">
        <v>11801</v>
      </c>
      <c r="C3490" s="39" t="s">
        <v>11802</v>
      </c>
      <c r="D3490" s="38">
        <v>123365</v>
      </c>
      <c r="E3490" s="38"/>
      <c r="F3490" s="38"/>
      <c r="G3490" s="39" t="s">
        <v>11504</v>
      </c>
      <c r="H3490" s="38">
        <v>8266013766</v>
      </c>
      <c r="I3490" s="40">
        <v>220152418</v>
      </c>
      <c r="J3490" s="2">
        <v>4679.6610169491532</v>
      </c>
      <c r="K3490" s="2"/>
      <c r="L3490" s="2">
        <v>842.33898305084756</v>
      </c>
      <c r="M3490" s="3">
        <f t="shared" si="54"/>
        <v>5522.0000000000009</v>
      </c>
      <c r="N3490" s="41">
        <v>44608.729166666664</v>
      </c>
      <c r="O3490" s="39">
        <v>6870435656</v>
      </c>
      <c r="P3490" s="39" t="s">
        <v>3282</v>
      </c>
      <c r="Q3490" s="40">
        <v>204225317858</v>
      </c>
      <c r="R3490" s="41">
        <v>44674</v>
      </c>
      <c r="S3490" s="42" t="s">
        <v>2417</v>
      </c>
      <c r="T3490" s="68"/>
    </row>
    <row r="3491" spans="1:20" s="70" customFormat="1" x14ac:dyDescent="0.2">
      <c r="A3491" s="38" t="s">
        <v>11803</v>
      </c>
      <c r="B3491" s="42" t="s">
        <v>11804</v>
      </c>
      <c r="C3491" s="42" t="s">
        <v>11805</v>
      </c>
      <c r="D3491" s="38">
        <v>821146</v>
      </c>
      <c r="E3491" s="1" t="s">
        <v>23072</v>
      </c>
      <c r="F3491" s="1" t="s">
        <v>23070</v>
      </c>
      <c r="G3491" s="42" t="s">
        <v>446</v>
      </c>
      <c r="H3491" s="38">
        <v>8263000191</v>
      </c>
      <c r="I3491" s="40" t="s">
        <v>11806</v>
      </c>
      <c r="J3491" s="3">
        <v>2100223.6800000002</v>
      </c>
      <c r="K3491" s="3"/>
      <c r="L3491" s="3">
        <v>378040.32000000001</v>
      </c>
      <c r="M3491" s="3">
        <f t="shared" si="54"/>
        <v>2478264</v>
      </c>
      <c r="N3491" s="41">
        <v>44618.729166666664</v>
      </c>
      <c r="O3491" s="39">
        <v>6870435928</v>
      </c>
      <c r="P3491" s="42" t="s">
        <v>315</v>
      </c>
      <c r="Q3491" s="42">
        <v>204190861425</v>
      </c>
      <c r="R3491" s="60">
        <v>44671</v>
      </c>
      <c r="S3491" s="42" t="s">
        <v>243</v>
      </c>
      <c r="T3491" s="68"/>
    </row>
    <row r="3492" spans="1:20" s="70" customFormat="1" x14ac:dyDescent="0.2">
      <c r="A3492" s="38" t="s">
        <v>11807</v>
      </c>
      <c r="B3492" s="42" t="s">
        <v>11808</v>
      </c>
      <c r="C3492" s="42" t="s">
        <v>11809</v>
      </c>
      <c r="D3492" s="38">
        <v>821146</v>
      </c>
      <c r="E3492" s="1" t="s">
        <v>23069</v>
      </c>
      <c r="F3492" s="1" t="s">
        <v>23070</v>
      </c>
      <c r="G3492" s="42" t="s">
        <v>446</v>
      </c>
      <c r="H3492" s="38">
        <v>8268006130</v>
      </c>
      <c r="I3492" s="40" t="s">
        <v>11810</v>
      </c>
      <c r="J3492" s="3">
        <v>2927405.94</v>
      </c>
      <c r="K3492" s="3"/>
      <c r="L3492" s="3">
        <v>526933.06000000006</v>
      </c>
      <c r="M3492" s="3">
        <f t="shared" si="54"/>
        <v>3454339</v>
      </c>
      <c r="N3492" s="41">
        <v>44628</v>
      </c>
      <c r="O3492" s="39">
        <v>44440946</v>
      </c>
      <c r="P3492" s="42" t="s">
        <v>315</v>
      </c>
      <c r="Q3492" s="42"/>
      <c r="R3492" s="60"/>
      <c r="S3492" s="42" t="s">
        <v>243</v>
      </c>
      <c r="T3492" s="68" t="s">
        <v>506</v>
      </c>
    </row>
    <row r="3493" spans="1:20" s="70" customFormat="1" x14ac:dyDescent="0.2">
      <c r="A3493" s="38" t="s">
        <v>11811</v>
      </c>
      <c r="B3493" s="42" t="s">
        <v>11812</v>
      </c>
      <c r="C3493" s="42" t="s">
        <v>11813</v>
      </c>
      <c r="D3493" s="38">
        <v>811819</v>
      </c>
      <c r="E3493" s="38"/>
      <c r="F3493" s="38"/>
      <c r="G3493" s="39" t="s">
        <v>1091</v>
      </c>
      <c r="H3493" s="38">
        <v>8263000188</v>
      </c>
      <c r="I3493" s="40" t="s">
        <v>11814</v>
      </c>
      <c r="J3493" s="3">
        <v>72284</v>
      </c>
      <c r="K3493" s="3"/>
      <c r="L3493" s="3">
        <v>0</v>
      </c>
      <c r="M3493" s="3">
        <f t="shared" si="54"/>
        <v>72284</v>
      </c>
      <c r="N3493" s="41">
        <v>44589.729166666664</v>
      </c>
      <c r="O3493" s="39">
        <v>3445033856</v>
      </c>
      <c r="P3493" s="42" t="s">
        <v>315</v>
      </c>
      <c r="Q3493" s="42">
        <v>203300957448</v>
      </c>
      <c r="R3493" s="60">
        <v>44651</v>
      </c>
      <c r="S3493" s="42" t="s">
        <v>243</v>
      </c>
      <c r="T3493" s="68"/>
    </row>
    <row r="3494" spans="1:20" s="70" customFormat="1" x14ac:dyDescent="0.2">
      <c r="A3494" s="38" t="s">
        <v>11815</v>
      </c>
      <c r="B3494" s="42" t="s">
        <v>11816</v>
      </c>
      <c r="C3494" s="42" t="s">
        <v>11817</v>
      </c>
      <c r="D3494" s="38">
        <v>811819</v>
      </c>
      <c r="E3494" s="38"/>
      <c r="F3494" s="38"/>
      <c r="G3494" s="39" t="s">
        <v>1091</v>
      </c>
      <c r="H3494" s="38">
        <v>8263000188</v>
      </c>
      <c r="I3494" s="40" t="s">
        <v>11818</v>
      </c>
      <c r="J3494" s="3">
        <v>71557</v>
      </c>
      <c r="K3494" s="3"/>
      <c r="L3494" s="3">
        <v>0</v>
      </c>
      <c r="M3494" s="3">
        <f t="shared" si="54"/>
        <v>71557</v>
      </c>
      <c r="N3494" s="41">
        <v>44599.729166666664</v>
      </c>
      <c r="O3494" s="39">
        <v>3445033036</v>
      </c>
      <c r="P3494" s="42" t="s">
        <v>315</v>
      </c>
      <c r="Q3494" s="42">
        <v>203254242317</v>
      </c>
      <c r="R3494" s="60">
        <v>44648</v>
      </c>
      <c r="S3494" s="42" t="s">
        <v>243</v>
      </c>
      <c r="T3494" s="68"/>
    </row>
    <row r="3495" spans="1:20" s="70" customFormat="1" x14ac:dyDescent="0.2">
      <c r="A3495" s="38" t="s">
        <v>11819</v>
      </c>
      <c r="B3495" s="42" t="s">
        <v>11820</v>
      </c>
      <c r="C3495" s="42" t="s">
        <v>11821</v>
      </c>
      <c r="D3495" s="38">
        <v>811819</v>
      </c>
      <c r="E3495" s="38"/>
      <c r="F3495" s="38"/>
      <c r="G3495" s="39" t="s">
        <v>1091</v>
      </c>
      <c r="H3495" s="38">
        <v>8263000188</v>
      </c>
      <c r="I3495" s="40" t="s">
        <v>11822</v>
      </c>
      <c r="J3495" s="3">
        <v>75076</v>
      </c>
      <c r="K3495" s="3"/>
      <c r="L3495" s="3">
        <v>0</v>
      </c>
      <c r="M3495" s="3">
        <f t="shared" si="54"/>
        <v>75076</v>
      </c>
      <c r="N3495" s="41">
        <v>44591.729166666664</v>
      </c>
      <c r="O3495" s="39">
        <v>3445033039</v>
      </c>
      <c r="P3495" s="42" t="s">
        <v>315</v>
      </c>
      <c r="Q3495" s="42">
        <v>203254242317</v>
      </c>
      <c r="R3495" s="60">
        <v>44648</v>
      </c>
      <c r="S3495" s="42" t="s">
        <v>243</v>
      </c>
      <c r="T3495" s="68"/>
    </row>
    <row r="3496" spans="1:20" s="70" customFormat="1" x14ac:dyDescent="0.2">
      <c r="A3496" s="38" t="s">
        <v>11823</v>
      </c>
      <c r="B3496" s="42" t="s">
        <v>11824</v>
      </c>
      <c r="C3496" s="42" t="s">
        <v>11825</v>
      </c>
      <c r="D3496" s="38">
        <v>811819</v>
      </c>
      <c r="E3496" s="38"/>
      <c r="F3496" s="38"/>
      <c r="G3496" s="39" t="s">
        <v>1091</v>
      </c>
      <c r="H3496" s="38">
        <v>8263000188</v>
      </c>
      <c r="I3496" s="40" t="s">
        <v>11826</v>
      </c>
      <c r="J3496" s="3">
        <v>72730</v>
      </c>
      <c r="K3496" s="3"/>
      <c r="L3496" s="3">
        <v>0</v>
      </c>
      <c r="M3496" s="3">
        <f t="shared" si="54"/>
        <v>72730</v>
      </c>
      <c r="N3496" s="41">
        <v>44590.729166666664</v>
      </c>
      <c r="O3496" s="39">
        <v>3445033044</v>
      </c>
      <c r="P3496" s="42" t="s">
        <v>315</v>
      </c>
      <c r="Q3496" s="42">
        <v>203254242317</v>
      </c>
      <c r="R3496" s="60">
        <v>44648</v>
      </c>
      <c r="S3496" s="42" t="s">
        <v>243</v>
      </c>
      <c r="T3496" s="68"/>
    </row>
    <row r="3497" spans="1:20" s="70" customFormat="1" x14ac:dyDescent="0.2">
      <c r="A3497" s="38" t="s">
        <v>11827</v>
      </c>
      <c r="B3497" s="42" t="s">
        <v>11828</v>
      </c>
      <c r="C3497" s="42" t="s">
        <v>11829</v>
      </c>
      <c r="D3497" s="38">
        <v>811819</v>
      </c>
      <c r="E3497" s="38"/>
      <c r="F3497" s="38"/>
      <c r="G3497" s="39" t="s">
        <v>1091</v>
      </c>
      <c r="H3497" s="38">
        <v>8263000188</v>
      </c>
      <c r="I3497" s="40" t="s">
        <v>11830</v>
      </c>
      <c r="J3497" s="3">
        <v>73363</v>
      </c>
      <c r="K3497" s="3"/>
      <c r="L3497" s="3">
        <v>0</v>
      </c>
      <c r="M3497" s="3">
        <f t="shared" si="54"/>
        <v>73363</v>
      </c>
      <c r="N3497" s="41">
        <v>44592.729166666664</v>
      </c>
      <c r="O3497" s="39">
        <v>3445033857</v>
      </c>
      <c r="P3497" s="42" t="s">
        <v>315</v>
      </c>
      <c r="Q3497" s="42">
        <v>203300957448</v>
      </c>
      <c r="R3497" s="60">
        <v>44651</v>
      </c>
      <c r="S3497" s="42" t="s">
        <v>243</v>
      </c>
      <c r="T3497" s="68"/>
    </row>
    <row r="3498" spans="1:20" s="70" customFormat="1" x14ac:dyDescent="0.2">
      <c r="A3498" s="38" t="s">
        <v>11831</v>
      </c>
      <c r="B3498" s="42" t="s">
        <v>11832</v>
      </c>
      <c r="C3498" s="42" t="s">
        <v>11833</v>
      </c>
      <c r="D3498" s="38">
        <v>811819</v>
      </c>
      <c r="E3498" s="38"/>
      <c r="F3498" s="38"/>
      <c r="G3498" s="39" t="s">
        <v>1091</v>
      </c>
      <c r="H3498" s="38">
        <v>8263000188</v>
      </c>
      <c r="I3498" s="40" t="s">
        <v>11834</v>
      </c>
      <c r="J3498" s="3">
        <v>74583</v>
      </c>
      <c r="K3498" s="3"/>
      <c r="L3498" s="3">
        <v>0</v>
      </c>
      <c r="M3498" s="3">
        <f t="shared" si="54"/>
        <v>74583</v>
      </c>
      <c r="N3498" s="41">
        <v>44591.729166666664</v>
      </c>
      <c r="O3498" s="39">
        <v>3445033859</v>
      </c>
      <c r="P3498" s="42" t="s">
        <v>315</v>
      </c>
      <c r="Q3498" s="42">
        <v>203300957448</v>
      </c>
      <c r="R3498" s="60">
        <v>44651</v>
      </c>
      <c r="S3498" s="42" t="s">
        <v>243</v>
      </c>
      <c r="T3498" s="68"/>
    </row>
    <row r="3499" spans="1:20" s="70" customFormat="1" x14ac:dyDescent="0.2">
      <c r="A3499" s="38" t="s">
        <v>11835</v>
      </c>
      <c r="B3499" s="42" t="s">
        <v>11836</v>
      </c>
      <c r="C3499" s="42" t="s">
        <v>11837</v>
      </c>
      <c r="D3499" s="38">
        <v>811819</v>
      </c>
      <c r="E3499" s="38"/>
      <c r="F3499" s="38"/>
      <c r="G3499" s="39" t="s">
        <v>1091</v>
      </c>
      <c r="H3499" s="38">
        <v>8263000188</v>
      </c>
      <c r="I3499" s="40" t="s">
        <v>11838</v>
      </c>
      <c r="J3499" s="3">
        <v>86361</v>
      </c>
      <c r="K3499" s="3"/>
      <c r="L3499" s="3">
        <v>0</v>
      </c>
      <c r="M3499" s="3">
        <f t="shared" si="54"/>
        <v>86361</v>
      </c>
      <c r="N3499" s="41">
        <v>44594.729166666664</v>
      </c>
      <c r="O3499" s="39">
        <v>3445033858</v>
      </c>
      <c r="P3499" s="42" t="s">
        <v>315</v>
      </c>
      <c r="Q3499" s="42">
        <v>203300957448</v>
      </c>
      <c r="R3499" s="60">
        <v>44651</v>
      </c>
      <c r="S3499" s="42" t="s">
        <v>243</v>
      </c>
      <c r="T3499" s="68"/>
    </row>
    <row r="3500" spans="1:20" s="70" customFormat="1" x14ac:dyDescent="0.2">
      <c r="A3500" s="38" t="s">
        <v>11839</v>
      </c>
      <c r="B3500" s="39" t="s">
        <v>11840</v>
      </c>
      <c r="C3500" s="39" t="s">
        <v>11841</v>
      </c>
      <c r="D3500" s="38">
        <v>407261</v>
      </c>
      <c r="E3500" s="38"/>
      <c r="F3500" s="38"/>
      <c r="G3500" s="39" t="s">
        <v>58</v>
      </c>
      <c r="H3500" s="38">
        <v>8266013888</v>
      </c>
      <c r="I3500" s="40">
        <v>9854025503</v>
      </c>
      <c r="J3500" s="2">
        <v>74594.25</v>
      </c>
      <c r="K3500" s="2"/>
      <c r="L3500" s="2">
        <v>0</v>
      </c>
      <c r="M3500" s="3">
        <f t="shared" si="54"/>
        <v>74594.25</v>
      </c>
      <c r="N3500" s="41">
        <v>44623.729166666664</v>
      </c>
      <c r="O3500" s="39">
        <v>6870436787</v>
      </c>
      <c r="P3500" s="39" t="s">
        <v>3282</v>
      </c>
      <c r="Q3500" s="40"/>
      <c r="R3500" s="41"/>
      <c r="S3500" s="42" t="s">
        <v>2417</v>
      </c>
      <c r="T3500" s="68"/>
    </row>
    <row r="3501" spans="1:20" s="70" customFormat="1" x14ac:dyDescent="0.2">
      <c r="A3501" s="38" t="s">
        <v>11842</v>
      </c>
      <c r="B3501" s="39" t="s">
        <v>11843</v>
      </c>
      <c r="C3501" s="39" t="s">
        <v>11844</v>
      </c>
      <c r="D3501" s="38">
        <v>407261</v>
      </c>
      <c r="E3501" s="38"/>
      <c r="F3501" s="38"/>
      <c r="G3501" s="39" t="s">
        <v>58</v>
      </c>
      <c r="H3501" s="38">
        <v>8266013888</v>
      </c>
      <c r="I3501" s="40">
        <v>9854025652</v>
      </c>
      <c r="J3501" s="2">
        <v>74594.25</v>
      </c>
      <c r="K3501" s="2"/>
      <c r="L3501" s="2">
        <v>0</v>
      </c>
      <c r="M3501" s="3">
        <f t="shared" si="54"/>
        <v>74594.25</v>
      </c>
      <c r="N3501" s="41">
        <v>44629.729166666664</v>
      </c>
      <c r="O3501" s="39">
        <v>6870436792</v>
      </c>
      <c r="P3501" s="39" t="s">
        <v>3282</v>
      </c>
      <c r="Q3501" s="40"/>
      <c r="R3501" s="41"/>
      <c r="S3501" s="42" t="s">
        <v>2417</v>
      </c>
      <c r="T3501" s="68"/>
    </row>
    <row r="3502" spans="1:20" s="70" customFormat="1" x14ac:dyDescent="0.2">
      <c r="A3502" s="38" t="s">
        <v>11845</v>
      </c>
      <c r="B3502" s="42" t="s">
        <v>11846</v>
      </c>
      <c r="C3502" s="42" t="s">
        <v>11847</v>
      </c>
      <c r="D3502" s="38">
        <v>407261</v>
      </c>
      <c r="E3502" s="38"/>
      <c r="F3502" s="38"/>
      <c r="G3502" s="42" t="s">
        <v>58</v>
      </c>
      <c r="H3502" s="38">
        <v>8266014030</v>
      </c>
      <c r="I3502" s="40">
        <v>9854025874</v>
      </c>
      <c r="J3502" s="3">
        <v>11935.08</v>
      </c>
      <c r="K3502" s="3"/>
      <c r="L3502" s="3">
        <v>0</v>
      </c>
      <c r="M3502" s="3">
        <f t="shared" si="54"/>
        <v>11935.08</v>
      </c>
      <c r="N3502" s="41">
        <v>44636.729166666664</v>
      </c>
      <c r="O3502" s="39">
        <v>6870436813</v>
      </c>
      <c r="P3502" s="42" t="s">
        <v>315</v>
      </c>
      <c r="Q3502" s="42"/>
      <c r="R3502" s="60"/>
      <c r="S3502" s="42" t="s">
        <v>243</v>
      </c>
      <c r="T3502" s="68" t="s">
        <v>506</v>
      </c>
    </row>
    <row r="3503" spans="1:20" s="70" customFormat="1" x14ac:dyDescent="0.2">
      <c r="A3503" s="38" t="s">
        <v>11848</v>
      </c>
      <c r="B3503" s="39" t="s">
        <v>11849</v>
      </c>
      <c r="C3503" s="39" t="s">
        <v>11850</v>
      </c>
      <c r="D3503" s="38">
        <v>407261</v>
      </c>
      <c r="E3503" s="38"/>
      <c r="F3503" s="38"/>
      <c r="G3503" s="39" t="s">
        <v>58</v>
      </c>
      <c r="H3503" s="38">
        <v>8266014067</v>
      </c>
      <c r="I3503" s="40">
        <v>9854025878</v>
      </c>
      <c r="J3503" s="2">
        <v>74594.25</v>
      </c>
      <c r="K3503" s="2"/>
      <c r="L3503" s="2">
        <v>0</v>
      </c>
      <c r="M3503" s="3">
        <f t="shared" si="54"/>
        <v>74594.25</v>
      </c>
      <c r="N3503" s="41">
        <v>44636.729166666664</v>
      </c>
      <c r="O3503" s="39">
        <v>6870436825</v>
      </c>
      <c r="P3503" s="39" t="s">
        <v>52</v>
      </c>
      <c r="Q3503" s="40"/>
      <c r="R3503" s="41"/>
      <c r="S3503" s="39" t="s">
        <v>54</v>
      </c>
      <c r="T3503" s="68"/>
    </row>
    <row r="3504" spans="1:20" s="70" customFormat="1" x14ac:dyDescent="0.2">
      <c r="A3504" s="38" t="s">
        <v>11851</v>
      </c>
      <c r="B3504" s="42" t="s">
        <v>11852</v>
      </c>
      <c r="C3504" s="42" t="s">
        <v>11853</v>
      </c>
      <c r="D3504" s="38">
        <v>407261</v>
      </c>
      <c r="E3504" s="38"/>
      <c r="F3504" s="38"/>
      <c r="G3504" s="42" t="s">
        <v>58</v>
      </c>
      <c r="H3504" s="38">
        <v>8266014030</v>
      </c>
      <c r="I3504" s="40">
        <v>9854025523</v>
      </c>
      <c r="J3504" s="3">
        <v>11935.08</v>
      </c>
      <c r="K3504" s="3"/>
      <c r="L3504" s="3">
        <v>0</v>
      </c>
      <c r="M3504" s="3">
        <f t="shared" si="54"/>
        <v>11935.08</v>
      </c>
      <c r="N3504" s="41">
        <v>44624.729166666664</v>
      </c>
      <c r="O3504" s="39">
        <v>6870436829</v>
      </c>
      <c r="P3504" s="42" t="s">
        <v>315</v>
      </c>
      <c r="Q3504" s="42"/>
      <c r="R3504" s="60"/>
      <c r="S3504" s="42" t="s">
        <v>243</v>
      </c>
      <c r="T3504" s="68" t="s">
        <v>506</v>
      </c>
    </row>
    <row r="3505" spans="1:20" s="70" customFormat="1" x14ac:dyDescent="0.2">
      <c r="A3505" s="38" t="s">
        <v>11854</v>
      </c>
      <c r="B3505" s="39" t="s">
        <v>11855</v>
      </c>
      <c r="C3505" s="39" t="s">
        <v>11856</v>
      </c>
      <c r="D3505" s="38">
        <v>407261</v>
      </c>
      <c r="E3505" s="38"/>
      <c r="F3505" s="38"/>
      <c r="G3505" s="39" t="s">
        <v>58</v>
      </c>
      <c r="H3505" s="38">
        <v>8266014067</v>
      </c>
      <c r="I3505" s="40">
        <v>9854025680</v>
      </c>
      <c r="J3505" s="2">
        <v>74594.25</v>
      </c>
      <c r="K3505" s="2"/>
      <c r="L3505" s="2">
        <v>0</v>
      </c>
      <c r="M3505" s="3">
        <f t="shared" si="54"/>
        <v>74594.25</v>
      </c>
      <c r="N3505" s="41">
        <v>44630.729166666664</v>
      </c>
      <c r="O3505" s="39">
        <v>6870436839</v>
      </c>
      <c r="P3505" s="39" t="s">
        <v>52</v>
      </c>
      <c r="Q3505" s="40"/>
      <c r="R3505" s="41"/>
      <c r="S3505" s="39" t="s">
        <v>54</v>
      </c>
      <c r="T3505" s="68"/>
    </row>
    <row r="3506" spans="1:20" s="70" customFormat="1" x14ac:dyDescent="0.2">
      <c r="A3506" s="38" t="s">
        <v>11857</v>
      </c>
      <c r="B3506" s="42" t="s">
        <v>11858</v>
      </c>
      <c r="C3506" s="42" t="s">
        <v>11859</v>
      </c>
      <c r="D3506" s="38">
        <v>407261</v>
      </c>
      <c r="E3506" s="38"/>
      <c r="F3506" s="38"/>
      <c r="G3506" s="42" t="s">
        <v>58</v>
      </c>
      <c r="H3506" s="38">
        <v>8266013877</v>
      </c>
      <c r="I3506" s="40">
        <v>9854025506</v>
      </c>
      <c r="J3506" s="3">
        <v>74594.25</v>
      </c>
      <c r="K3506" s="3"/>
      <c r="L3506" s="3">
        <v>0</v>
      </c>
      <c r="M3506" s="3">
        <f t="shared" si="54"/>
        <v>74594.25</v>
      </c>
      <c r="N3506" s="41">
        <v>44623.729166666664</v>
      </c>
      <c r="O3506" s="39">
        <v>6870436870</v>
      </c>
      <c r="P3506" s="42" t="s">
        <v>315</v>
      </c>
      <c r="Q3506" s="42"/>
      <c r="R3506" s="60"/>
      <c r="S3506" s="42" t="s">
        <v>243</v>
      </c>
      <c r="T3506" s="68" t="s">
        <v>506</v>
      </c>
    </row>
    <row r="3507" spans="1:20" s="70" customFormat="1" x14ac:dyDescent="0.2">
      <c r="A3507" s="38" t="s">
        <v>11860</v>
      </c>
      <c r="B3507" s="42" t="s">
        <v>11861</v>
      </c>
      <c r="C3507" s="42" t="s">
        <v>11862</v>
      </c>
      <c r="D3507" s="38">
        <v>407261</v>
      </c>
      <c r="E3507" s="38"/>
      <c r="F3507" s="38"/>
      <c r="G3507" s="42" t="s">
        <v>58</v>
      </c>
      <c r="H3507" s="38">
        <v>8266013432</v>
      </c>
      <c r="I3507" s="40">
        <v>9854025696</v>
      </c>
      <c r="J3507" s="3">
        <v>11935.08</v>
      </c>
      <c r="K3507" s="3"/>
      <c r="L3507" s="3">
        <v>0</v>
      </c>
      <c r="M3507" s="3">
        <f t="shared" si="54"/>
        <v>11935.08</v>
      </c>
      <c r="N3507" s="41">
        <v>44630.729166666664</v>
      </c>
      <c r="O3507" s="39">
        <v>6870436889</v>
      </c>
      <c r="P3507" s="42" t="s">
        <v>315</v>
      </c>
      <c r="Q3507" s="42"/>
      <c r="R3507" s="60"/>
      <c r="S3507" s="42" t="s">
        <v>243</v>
      </c>
      <c r="T3507" s="68" t="s">
        <v>506</v>
      </c>
    </row>
    <row r="3508" spans="1:20" s="70" customFormat="1" x14ac:dyDescent="0.2">
      <c r="A3508" s="38" t="s">
        <v>11863</v>
      </c>
      <c r="B3508" s="42" t="s">
        <v>11864</v>
      </c>
      <c r="C3508" s="42" t="s">
        <v>11865</v>
      </c>
      <c r="D3508" s="38">
        <v>923348</v>
      </c>
      <c r="E3508" s="38"/>
      <c r="F3508" s="38"/>
      <c r="G3508" s="42" t="s">
        <v>8499</v>
      </c>
      <c r="H3508" s="38">
        <v>8262000050</v>
      </c>
      <c r="I3508" s="40" t="s">
        <v>11866</v>
      </c>
      <c r="J3508" s="3">
        <v>16327.96</v>
      </c>
      <c r="K3508" s="3"/>
      <c r="L3508" s="3">
        <v>2939.04</v>
      </c>
      <c r="M3508" s="3">
        <f t="shared" si="54"/>
        <v>19267</v>
      </c>
      <c r="N3508" s="41">
        <v>44628.729166666664</v>
      </c>
      <c r="O3508" s="39">
        <v>44468338</v>
      </c>
      <c r="P3508" s="42" t="s">
        <v>315</v>
      </c>
      <c r="Q3508" s="42" t="s">
        <v>11867</v>
      </c>
      <c r="R3508" s="60">
        <v>44656</v>
      </c>
      <c r="S3508" s="42" t="s">
        <v>243</v>
      </c>
      <c r="T3508" s="68"/>
    </row>
    <row r="3509" spans="1:20" s="70" customFormat="1" x14ac:dyDescent="0.2">
      <c r="A3509" s="38" t="s">
        <v>11868</v>
      </c>
      <c r="B3509" s="42" t="s">
        <v>11869</v>
      </c>
      <c r="C3509" s="42" t="s">
        <v>11870</v>
      </c>
      <c r="D3509" s="38">
        <v>923348</v>
      </c>
      <c r="E3509" s="38"/>
      <c r="F3509" s="38"/>
      <c r="G3509" s="42" t="s">
        <v>8499</v>
      </c>
      <c r="H3509" s="38">
        <v>8262000050</v>
      </c>
      <c r="I3509" s="40" t="s">
        <v>11871</v>
      </c>
      <c r="J3509" s="3">
        <v>83931</v>
      </c>
      <c r="K3509" s="3"/>
      <c r="L3509" s="3">
        <v>0</v>
      </c>
      <c r="M3509" s="3">
        <f t="shared" si="54"/>
        <v>83931</v>
      </c>
      <c r="N3509" s="41">
        <v>44628.729166666664</v>
      </c>
      <c r="O3509" s="39">
        <v>44468424</v>
      </c>
      <c r="P3509" s="42" t="s">
        <v>315</v>
      </c>
      <c r="Q3509" s="42" t="s">
        <v>11872</v>
      </c>
      <c r="R3509" s="60">
        <v>44679</v>
      </c>
      <c r="S3509" s="42" t="s">
        <v>243</v>
      </c>
      <c r="T3509" s="68"/>
    </row>
    <row r="3510" spans="1:20" s="70" customFormat="1" x14ac:dyDescent="0.2">
      <c r="A3510" s="38" t="s">
        <v>11873</v>
      </c>
      <c r="B3510" s="42" t="s">
        <v>11869</v>
      </c>
      <c r="C3510" s="42"/>
      <c r="D3510" s="38">
        <v>934476</v>
      </c>
      <c r="E3510" s="38"/>
      <c r="F3510" s="38"/>
      <c r="G3510" s="42" t="s">
        <v>11874</v>
      </c>
      <c r="H3510" s="38">
        <v>8262000050</v>
      </c>
      <c r="I3510" s="40" t="s">
        <v>11875</v>
      </c>
      <c r="J3510" s="3">
        <v>14500</v>
      </c>
      <c r="K3510" s="3"/>
      <c r="L3510" s="3">
        <v>2610</v>
      </c>
      <c r="M3510" s="3">
        <f t="shared" si="54"/>
        <v>17110</v>
      </c>
      <c r="N3510" s="41">
        <v>44624</v>
      </c>
      <c r="O3510" s="39"/>
      <c r="P3510" s="42" t="s">
        <v>315</v>
      </c>
      <c r="Q3510" s="42"/>
      <c r="R3510" s="60"/>
      <c r="S3510" s="42" t="s">
        <v>243</v>
      </c>
      <c r="T3510" s="68"/>
    </row>
    <row r="3511" spans="1:20" s="70" customFormat="1" x14ac:dyDescent="0.2">
      <c r="A3511" s="38" t="s">
        <v>11876</v>
      </c>
      <c r="B3511" s="42" t="s">
        <v>11869</v>
      </c>
      <c r="C3511" s="42"/>
      <c r="D3511" s="38">
        <v>935480</v>
      </c>
      <c r="E3511" s="38"/>
      <c r="F3511" s="38"/>
      <c r="G3511" s="42" t="s">
        <v>11877</v>
      </c>
      <c r="H3511" s="38">
        <v>8262000050</v>
      </c>
      <c r="I3511" s="40" t="s">
        <v>11878</v>
      </c>
      <c r="J3511" s="3">
        <v>2300</v>
      </c>
      <c r="K3511" s="3"/>
      <c r="L3511" s="3">
        <v>414</v>
      </c>
      <c r="M3511" s="3">
        <f t="shared" si="54"/>
        <v>2714</v>
      </c>
      <c r="N3511" s="41">
        <v>44627</v>
      </c>
      <c r="O3511" s="39"/>
      <c r="P3511" s="42" t="s">
        <v>315</v>
      </c>
      <c r="Q3511" s="42"/>
      <c r="R3511" s="60"/>
      <c r="S3511" s="42" t="s">
        <v>243</v>
      </c>
      <c r="T3511" s="68"/>
    </row>
    <row r="3512" spans="1:20" s="70" customFormat="1" x14ac:dyDescent="0.2">
      <c r="A3512" s="38" t="s">
        <v>11879</v>
      </c>
      <c r="B3512" s="42" t="s">
        <v>11880</v>
      </c>
      <c r="C3512" s="42" t="s">
        <v>11881</v>
      </c>
      <c r="D3512" s="38">
        <v>502191</v>
      </c>
      <c r="E3512" s="38"/>
      <c r="F3512" s="38"/>
      <c r="G3512" s="42" t="s">
        <v>11882</v>
      </c>
      <c r="H3512" s="38">
        <v>8263000168</v>
      </c>
      <c r="I3512" s="40" t="s">
        <v>11883</v>
      </c>
      <c r="J3512" s="3">
        <v>201920.33898305087</v>
      </c>
      <c r="K3512" s="3"/>
      <c r="L3512" s="3">
        <v>36345.661016949154</v>
      </c>
      <c r="M3512" s="3">
        <f t="shared" si="54"/>
        <v>238266.00000000003</v>
      </c>
      <c r="N3512" s="41">
        <v>44582.729166666664</v>
      </c>
      <c r="O3512" s="39">
        <v>6870437014</v>
      </c>
      <c r="P3512" s="42" t="s">
        <v>315</v>
      </c>
      <c r="Q3512" s="42" t="s">
        <v>11884</v>
      </c>
      <c r="R3512" s="60">
        <v>44664</v>
      </c>
      <c r="S3512" s="42" t="s">
        <v>243</v>
      </c>
      <c r="T3512" s="68"/>
    </row>
    <row r="3513" spans="1:20" s="70" customFormat="1" x14ac:dyDescent="0.2">
      <c r="A3513" s="38" t="s">
        <v>11885</v>
      </c>
      <c r="B3513" s="42" t="s">
        <v>11886</v>
      </c>
      <c r="C3513" s="42" t="s">
        <v>11887</v>
      </c>
      <c r="D3513" s="38">
        <v>122097</v>
      </c>
      <c r="E3513" s="38"/>
      <c r="F3513" s="38"/>
      <c r="G3513" s="42" t="s">
        <v>620</v>
      </c>
      <c r="H3513" s="38">
        <v>8263000198</v>
      </c>
      <c r="I3513" s="40" t="s">
        <v>11888</v>
      </c>
      <c r="J3513" s="3">
        <v>1861907.56</v>
      </c>
      <c r="K3513" s="3"/>
      <c r="L3513" s="3">
        <v>335143.44</v>
      </c>
      <c r="M3513" s="3">
        <f t="shared" si="54"/>
        <v>2197051</v>
      </c>
      <c r="N3513" s="41">
        <v>44623.729166666664</v>
      </c>
      <c r="O3513" s="39">
        <v>6870437033</v>
      </c>
      <c r="P3513" s="42" t="s">
        <v>315</v>
      </c>
      <c r="Q3513" s="42" t="s">
        <v>11889</v>
      </c>
      <c r="R3513" s="60">
        <v>44650</v>
      </c>
      <c r="S3513" s="42" t="s">
        <v>243</v>
      </c>
      <c r="T3513" s="68"/>
    </row>
    <row r="3514" spans="1:20" s="70" customFormat="1" x14ac:dyDescent="0.2">
      <c r="A3514" s="38" t="s">
        <v>1434</v>
      </c>
      <c r="B3514" s="42"/>
      <c r="C3514" s="42"/>
      <c r="D3514" s="38"/>
      <c r="E3514" s="38"/>
      <c r="F3514" s="38"/>
      <c r="G3514" s="42" t="s">
        <v>1435</v>
      </c>
      <c r="H3514" s="38"/>
      <c r="I3514" s="40" t="s">
        <v>11890</v>
      </c>
      <c r="J3514" s="3">
        <v>213.11</v>
      </c>
      <c r="K3514" s="3"/>
      <c r="L3514" s="3"/>
      <c r="M3514" s="3">
        <f t="shared" si="54"/>
        <v>213.11</v>
      </c>
      <c r="N3514" s="41">
        <v>44645</v>
      </c>
      <c r="O3514" s="39"/>
      <c r="P3514" s="42"/>
      <c r="Q3514" s="42"/>
      <c r="R3514" s="60"/>
      <c r="S3514" s="42" t="s">
        <v>243</v>
      </c>
      <c r="T3514" s="68"/>
    </row>
    <row r="3515" spans="1:20" s="70" customFormat="1" x14ac:dyDescent="0.2">
      <c r="A3515" s="38" t="s">
        <v>11891</v>
      </c>
      <c r="B3515" s="42" t="s">
        <v>11892</v>
      </c>
      <c r="C3515" s="42" t="s">
        <v>11893</v>
      </c>
      <c r="D3515" s="38">
        <v>510104</v>
      </c>
      <c r="E3515" s="38"/>
      <c r="F3515" s="38"/>
      <c r="G3515" s="42" t="s">
        <v>6236</v>
      </c>
      <c r="H3515" s="38">
        <v>8266014013</v>
      </c>
      <c r="I3515" s="40" t="s">
        <v>11894</v>
      </c>
      <c r="J3515" s="3">
        <v>17819.491525423731</v>
      </c>
      <c r="K3515" s="3"/>
      <c r="L3515" s="3">
        <v>3207.5084745762715</v>
      </c>
      <c r="M3515" s="3">
        <f t="shared" si="54"/>
        <v>21027.000000000004</v>
      </c>
      <c r="N3515" s="41">
        <v>44631.729166666664</v>
      </c>
      <c r="O3515" s="39">
        <v>6870437629</v>
      </c>
      <c r="P3515" s="42" t="s">
        <v>315</v>
      </c>
      <c r="Q3515" s="42" t="s">
        <v>11895</v>
      </c>
      <c r="R3515" s="60">
        <v>44678</v>
      </c>
      <c r="S3515" s="42" t="s">
        <v>243</v>
      </c>
      <c r="T3515" s="68"/>
    </row>
    <row r="3516" spans="1:20" s="70" customFormat="1" x14ac:dyDescent="0.2">
      <c r="A3516" s="38" t="s">
        <v>11896</v>
      </c>
      <c r="B3516" s="39" t="s">
        <v>11897</v>
      </c>
      <c r="C3516" s="39" t="s">
        <v>11898</v>
      </c>
      <c r="D3516" s="38">
        <v>123365</v>
      </c>
      <c r="E3516" s="38"/>
      <c r="F3516" s="38"/>
      <c r="G3516" s="39" t="s">
        <v>11504</v>
      </c>
      <c r="H3516" s="38">
        <v>8266013840</v>
      </c>
      <c r="I3516" s="40">
        <v>220156332</v>
      </c>
      <c r="J3516" s="2">
        <v>34702.542372881355</v>
      </c>
      <c r="K3516" s="2"/>
      <c r="L3516" s="2">
        <v>6246.4576271186434</v>
      </c>
      <c r="M3516" s="3">
        <f t="shared" si="54"/>
        <v>40949</v>
      </c>
      <c r="N3516" s="41">
        <v>44622.729166666664</v>
      </c>
      <c r="O3516" s="39">
        <v>6870437763</v>
      </c>
      <c r="P3516" s="39" t="s">
        <v>3282</v>
      </c>
      <c r="Q3516" s="40">
        <v>204269367546</v>
      </c>
      <c r="R3516" s="41">
        <v>44678</v>
      </c>
      <c r="S3516" s="42" t="s">
        <v>2417</v>
      </c>
      <c r="T3516" s="68"/>
    </row>
    <row r="3517" spans="1:20" s="70" customFormat="1" x14ac:dyDescent="0.2">
      <c r="A3517" s="38" t="s">
        <v>11899</v>
      </c>
      <c r="B3517" s="39" t="s">
        <v>11900</v>
      </c>
      <c r="C3517" s="39" t="s">
        <v>11901</v>
      </c>
      <c r="D3517" s="38">
        <v>407235</v>
      </c>
      <c r="E3517" s="38"/>
      <c r="F3517" s="38"/>
      <c r="G3517" s="39" t="s">
        <v>7501</v>
      </c>
      <c r="H3517" s="38">
        <v>8266013676</v>
      </c>
      <c r="I3517" s="40" t="s">
        <v>11902</v>
      </c>
      <c r="J3517" s="2">
        <v>181348.30508474578</v>
      </c>
      <c r="K3517" s="2"/>
      <c r="L3517" s="2">
        <v>32642.69491525424</v>
      </c>
      <c r="M3517" s="3">
        <f t="shared" si="54"/>
        <v>213991.00000000003</v>
      </c>
      <c r="N3517" s="41">
        <v>44613.729166666664</v>
      </c>
      <c r="O3517" s="39">
        <v>6870437805</v>
      </c>
      <c r="P3517" s="39" t="s">
        <v>52</v>
      </c>
      <c r="Q3517" s="40" t="s">
        <v>11903</v>
      </c>
      <c r="R3517" s="41">
        <v>44656</v>
      </c>
      <c r="S3517" s="39" t="s">
        <v>54</v>
      </c>
      <c r="T3517" s="68"/>
    </row>
    <row r="3518" spans="1:20" s="70" customFormat="1" x14ac:dyDescent="0.2">
      <c r="A3518" s="38" t="s">
        <v>11904</v>
      </c>
      <c r="B3518" s="39" t="s">
        <v>11905</v>
      </c>
      <c r="C3518" s="39" t="s">
        <v>11906</v>
      </c>
      <c r="D3518" s="38">
        <v>128635</v>
      </c>
      <c r="E3518" s="38"/>
      <c r="F3518" s="38"/>
      <c r="G3518" s="39" t="s">
        <v>989</v>
      </c>
      <c r="H3518" s="38">
        <v>8266014054</v>
      </c>
      <c r="I3518" s="40" t="s">
        <v>11907</v>
      </c>
      <c r="J3518" s="2">
        <v>3210.0000000000005</v>
      </c>
      <c r="K3518" s="2"/>
      <c r="L3518" s="2">
        <v>577.80000000000007</v>
      </c>
      <c r="M3518" s="3">
        <f t="shared" si="54"/>
        <v>3787.8000000000006</v>
      </c>
      <c r="N3518" s="41">
        <v>44609.729166666664</v>
      </c>
      <c r="O3518" s="39">
        <v>6870437847</v>
      </c>
      <c r="P3518" s="39" t="s">
        <v>52</v>
      </c>
      <c r="Q3518" s="40" t="s">
        <v>11908</v>
      </c>
      <c r="R3518" s="41">
        <v>44674</v>
      </c>
      <c r="S3518" s="39" t="s">
        <v>54</v>
      </c>
      <c r="T3518" s="68"/>
    </row>
    <row r="3519" spans="1:20" s="70" customFormat="1" x14ac:dyDescent="0.2">
      <c r="A3519" s="38" t="s">
        <v>11909</v>
      </c>
      <c r="B3519" s="42" t="s">
        <v>11910</v>
      </c>
      <c r="C3519" s="42" t="s">
        <v>11911</v>
      </c>
      <c r="D3519" s="38">
        <v>128635</v>
      </c>
      <c r="E3519" s="38"/>
      <c r="F3519" s="38"/>
      <c r="G3519" s="42" t="s">
        <v>989</v>
      </c>
      <c r="H3519" s="38">
        <v>8266013738</v>
      </c>
      <c r="I3519" s="40" t="s">
        <v>11912</v>
      </c>
      <c r="J3519" s="3">
        <v>10270</v>
      </c>
      <c r="K3519" s="3"/>
      <c r="L3519" s="3">
        <v>1848.6</v>
      </c>
      <c r="M3519" s="3">
        <f t="shared" si="54"/>
        <v>12118.6</v>
      </c>
      <c r="N3519" s="41">
        <v>44609.729166666664</v>
      </c>
      <c r="O3519" s="39">
        <v>6870437850</v>
      </c>
      <c r="P3519" s="42" t="s">
        <v>315</v>
      </c>
      <c r="Q3519" s="42" t="s">
        <v>11913</v>
      </c>
      <c r="R3519" s="60">
        <v>44681</v>
      </c>
      <c r="S3519" s="42" t="s">
        <v>243</v>
      </c>
      <c r="T3519" s="68"/>
    </row>
    <row r="3520" spans="1:20" s="70" customFormat="1" x14ac:dyDescent="0.2">
      <c r="A3520" s="38" t="s">
        <v>11914</v>
      </c>
      <c r="B3520" s="42" t="s">
        <v>11915</v>
      </c>
      <c r="C3520" s="42" t="s">
        <v>11916</v>
      </c>
      <c r="D3520" s="38">
        <v>500071</v>
      </c>
      <c r="E3520" s="38"/>
      <c r="F3520" s="38"/>
      <c r="G3520" s="42" t="s">
        <v>584</v>
      </c>
      <c r="H3520" s="38">
        <v>8266013732</v>
      </c>
      <c r="I3520" s="40" t="s">
        <v>11917</v>
      </c>
      <c r="J3520" s="3">
        <v>2749.1</v>
      </c>
      <c r="K3520" s="3"/>
      <c r="L3520" s="3">
        <v>494.9</v>
      </c>
      <c r="M3520" s="3">
        <f t="shared" si="54"/>
        <v>3244</v>
      </c>
      <c r="N3520" s="41">
        <v>44611.729166666664</v>
      </c>
      <c r="O3520" s="39">
        <v>6870437855</v>
      </c>
      <c r="P3520" s="42" t="s">
        <v>315</v>
      </c>
      <c r="Q3520" s="42" t="s">
        <v>11918</v>
      </c>
      <c r="R3520" s="60">
        <v>44650</v>
      </c>
      <c r="S3520" s="42" t="s">
        <v>243</v>
      </c>
      <c r="T3520" s="68"/>
    </row>
    <row r="3521" spans="1:20" s="70" customFormat="1" x14ac:dyDescent="0.2">
      <c r="A3521" s="38" t="s">
        <v>11919</v>
      </c>
      <c r="B3521" s="42" t="s">
        <v>11920</v>
      </c>
      <c r="C3521" s="42" t="s">
        <v>11921</v>
      </c>
      <c r="D3521" s="38">
        <v>500071</v>
      </c>
      <c r="E3521" s="38"/>
      <c r="F3521" s="38"/>
      <c r="G3521" s="42" t="s">
        <v>584</v>
      </c>
      <c r="H3521" s="38">
        <v>8266013649</v>
      </c>
      <c r="I3521" s="40" t="s">
        <v>11922</v>
      </c>
      <c r="J3521" s="3">
        <v>24235.66</v>
      </c>
      <c r="K3521" s="3"/>
      <c r="L3521" s="3">
        <v>4362.34</v>
      </c>
      <c r="M3521" s="3">
        <f t="shared" si="54"/>
        <v>28598</v>
      </c>
      <c r="N3521" s="41">
        <v>44608.729166666664</v>
      </c>
      <c r="O3521" s="39">
        <v>6870437870</v>
      </c>
      <c r="P3521" s="42" t="s">
        <v>315</v>
      </c>
      <c r="Q3521" s="42" t="s">
        <v>11923</v>
      </c>
      <c r="R3521" s="60">
        <v>44656</v>
      </c>
      <c r="S3521" s="42" t="s">
        <v>243</v>
      </c>
      <c r="T3521" s="68"/>
    </row>
    <row r="3522" spans="1:20" s="70" customFormat="1" x14ac:dyDescent="0.2">
      <c r="A3522" s="38" t="s">
        <v>11924</v>
      </c>
      <c r="B3522" s="39" t="s">
        <v>11925</v>
      </c>
      <c r="C3522" s="39" t="s">
        <v>11926</v>
      </c>
      <c r="D3522" s="38">
        <v>401524</v>
      </c>
      <c r="E3522" s="38"/>
      <c r="F3522" s="38"/>
      <c r="G3522" s="39" t="s">
        <v>11927</v>
      </c>
      <c r="H3522" s="38">
        <v>8266013749</v>
      </c>
      <c r="I3522" s="40">
        <v>474</v>
      </c>
      <c r="J3522" s="2">
        <v>17000</v>
      </c>
      <c r="K3522" s="2"/>
      <c r="L3522" s="2">
        <v>3060</v>
      </c>
      <c r="M3522" s="3">
        <f t="shared" si="54"/>
        <v>20060</v>
      </c>
      <c r="N3522" s="41">
        <v>44617.729166666664</v>
      </c>
      <c r="O3522" s="39">
        <v>6870438092</v>
      </c>
      <c r="P3522" s="39" t="s">
        <v>3282</v>
      </c>
      <c r="Q3522" s="40" t="s">
        <v>11928</v>
      </c>
      <c r="R3522" s="41">
        <v>44666</v>
      </c>
      <c r="S3522" s="42" t="s">
        <v>2417</v>
      </c>
      <c r="T3522" s="68"/>
    </row>
    <row r="3523" spans="1:20" s="70" customFormat="1" x14ac:dyDescent="0.2">
      <c r="A3523" s="38" t="s">
        <v>11929</v>
      </c>
      <c r="B3523" s="39" t="s">
        <v>11930</v>
      </c>
      <c r="C3523" s="39" t="s">
        <v>11931</v>
      </c>
      <c r="D3523" s="38">
        <v>817098</v>
      </c>
      <c r="E3523" s="38"/>
      <c r="F3523" s="38"/>
      <c r="G3523" s="39" t="s">
        <v>11932</v>
      </c>
      <c r="H3523" s="38">
        <v>8268008314</v>
      </c>
      <c r="I3523" s="40">
        <v>77</v>
      </c>
      <c r="J3523" s="2">
        <v>57420</v>
      </c>
      <c r="K3523" s="2"/>
      <c r="L3523" s="2">
        <v>0</v>
      </c>
      <c r="M3523" s="3">
        <f t="shared" si="54"/>
        <v>57420</v>
      </c>
      <c r="N3523" s="41">
        <v>44641.729166666664</v>
      </c>
      <c r="O3523" s="39">
        <v>44444626</v>
      </c>
      <c r="P3523" s="39" t="s">
        <v>3282</v>
      </c>
      <c r="Q3523" s="40" t="s">
        <v>11933</v>
      </c>
      <c r="R3523" s="41">
        <v>44658</v>
      </c>
      <c r="S3523" s="42" t="s">
        <v>2417</v>
      </c>
      <c r="T3523" s="68"/>
    </row>
    <row r="3524" spans="1:20" s="70" customFormat="1" x14ac:dyDescent="0.2">
      <c r="A3524" s="38" t="s">
        <v>11934</v>
      </c>
      <c r="B3524" s="42" t="s">
        <v>11935</v>
      </c>
      <c r="C3524" s="42" t="s">
        <v>11936</v>
      </c>
      <c r="D3524" s="38">
        <v>301186</v>
      </c>
      <c r="E3524" s="38"/>
      <c r="F3524" s="38"/>
      <c r="G3524" s="42" t="s">
        <v>10828</v>
      </c>
      <c r="H3524" s="38">
        <v>8263000111</v>
      </c>
      <c r="I3524" s="40">
        <v>32401000540</v>
      </c>
      <c r="J3524" s="3">
        <v>326000</v>
      </c>
      <c r="K3524" s="3"/>
      <c r="L3524" s="3">
        <v>58680</v>
      </c>
      <c r="M3524" s="3">
        <f t="shared" si="54"/>
        <v>384680</v>
      </c>
      <c r="N3524" s="41">
        <v>44565.729166666664</v>
      </c>
      <c r="O3524" s="39">
        <v>6870215535</v>
      </c>
      <c r="P3524" s="42" t="s">
        <v>315</v>
      </c>
      <c r="Q3524" s="42" t="s">
        <v>11937</v>
      </c>
      <c r="R3524" s="60">
        <v>44838</v>
      </c>
      <c r="S3524" s="42" t="s">
        <v>243</v>
      </c>
      <c r="T3524" s="68"/>
    </row>
    <row r="3525" spans="1:20" s="70" customFormat="1" x14ac:dyDescent="0.2">
      <c r="A3525" s="38" t="s">
        <v>11938</v>
      </c>
      <c r="B3525" s="42" t="s">
        <v>11939</v>
      </c>
      <c r="C3525" s="42" t="s">
        <v>11940</v>
      </c>
      <c r="D3525" s="38">
        <v>508442</v>
      </c>
      <c r="E3525" s="38"/>
      <c r="F3525" s="38"/>
      <c r="G3525" s="42" t="s">
        <v>659</v>
      </c>
      <c r="H3525" s="38">
        <v>8263000199</v>
      </c>
      <c r="I3525" s="40">
        <v>362</v>
      </c>
      <c r="J3525" s="3">
        <v>2146757</v>
      </c>
      <c r="K3525" s="3"/>
      <c r="L3525" s="3">
        <v>386416.26</v>
      </c>
      <c r="M3525" s="3">
        <f t="shared" si="54"/>
        <v>2533173.2599999998</v>
      </c>
      <c r="N3525" s="41">
        <v>44618.729166666664</v>
      </c>
      <c r="O3525" s="39">
        <v>3325000009</v>
      </c>
      <c r="P3525" s="42" t="s">
        <v>315</v>
      </c>
      <c r="Q3525" s="42" t="s">
        <v>11941</v>
      </c>
      <c r="R3525" s="60">
        <v>44671</v>
      </c>
      <c r="S3525" s="42" t="s">
        <v>243</v>
      </c>
      <c r="T3525" s="68"/>
    </row>
    <row r="3526" spans="1:20" s="70" customFormat="1" x14ac:dyDescent="0.2">
      <c r="A3526" s="38" t="s">
        <v>11942</v>
      </c>
      <c r="B3526" s="42" t="s">
        <v>11939</v>
      </c>
      <c r="C3526" s="42"/>
      <c r="D3526" s="38">
        <v>508442</v>
      </c>
      <c r="E3526" s="38"/>
      <c r="F3526" s="38"/>
      <c r="G3526" s="42" t="s">
        <v>659</v>
      </c>
      <c r="H3526" s="38">
        <v>8263000199</v>
      </c>
      <c r="I3526" s="40">
        <v>362</v>
      </c>
      <c r="J3526" s="3">
        <v>-13022</v>
      </c>
      <c r="K3526" s="3"/>
      <c r="L3526" s="3">
        <v>-2343.96</v>
      </c>
      <c r="M3526" s="3">
        <f t="shared" ref="M3526:M3589" si="55">SUM(J3526:L3526)</f>
        <v>-15365.96</v>
      </c>
      <c r="N3526" s="41">
        <v>44618</v>
      </c>
      <c r="O3526" s="39"/>
      <c r="P3526" s="42" t="s">
        <v>315</v>
      </c>
      <c r="Q3526" s="42"/>
      <c r="R3526" s="60"/>
      <c r="S3526" s="42" t="s">
        <v>243</v>
      </c>
      <c r="T3526" s="68"/>
    </row>
    <row r="3527" spans="1:20" s="70" customFormat="1" x14ac:dyDescent="0.2">
      <c r="A3527" s="38" t="s">
        <v>6167</v>
      </c>
      <c r="B3527" s="1"/>
      <c r="C3527" s="1"/>
      <c r="D3527" s="51"/>
      <c r="E3527" s="38"/>
      <c r="F3527" s="51"/>
      <c r="G3527" s="39" t="s">
        <v>6168</v>
      </c>
      <c r="H3527" s="53"/>
      <c r="I3527" s="54" t="s">
        <v>11943</v>
      </c>
      <c r="J3527" s="35">
        <v>18648.3</v>
      </c>
      <c r="K3527" s="1"/>
      <c r="L3527" s="1"/>
      <c r="M3527" s="3">
        <f t="shared" si="55"/>
        <v>18648.3</v>
      </c>
      <c r="N3527" s="63"/>
      <c r="O3527" s="56"/>
      <c r="P3527" s="1"/>
      <c r="Q3527" s="1"/>
      <c r="R3527" s="57"/>
      <c r="S3527" s="42" t="s">
        <v>2417</v>
      </c>
      <c r="T3527" s="68"/>
    </row>
    <row r="3528" spans="1:20" s="70" customFormat="1" x14ac:dyDescent="0.2">
      <c r="A3528" s="38" t="s">
        <v>6167</v>
      </c>
      <c r="B3528" s="1"/>
      <c r="C3528" s="1"/>
      <c r="D3528" s="51"/>
      <c r="E3528" s="38"/>
      <c r="F3528" s="51"/>
      <c r="G3528" s="39" t="s">
        <v>6168</v>
      </c>
      <c r="H3528" s="53"/>
      <c r="I3528" s="54" t="s">
        <v>11943</v>
      </c>
      <c r="J3528" s="35">
        <v>3842.67</v>
      </c>
      <c r="K3528" s="1"/>
      <c r="L3528" s="1"/>
      <c r="M3528" s="3">
        <f t="shared" si="55"/>
        <v>3842.67</v>
      </c>
      <c r="N3528" s="63"/>
      <c r="O3528" s="56"/>
      <c r="P3528" s="1"/>
      <c r="Q3528" s="1"/>
      <c r="R3528" s="57"/>
      <c r="S3528" s="42" t="s">
        <v>2417</v>
      </c>
      <c r="T3528" s="68"/>
    </row>
    <row r="3529" spans="1:20" s="70" customFormat="1" x14ac:dyDescent="0.2">
      <c r="A3529" s="38" t="s">
        <v>11944</v>
      </c>
      <c r="B3529" s="39" t="s">
        <v>11945</v>
      </c>
      <c r="C3529" s="39" t="s">
        <v>11946</v>
      </c>
      <c r="D3529" s="38">
        <v>103556</v>
      </c>
      <c r="E3529" s="38"/>
      <c r="F3529" s="38"/>
      <c r="G3529" s="39" t="s">
        <v>2960</v>
      </c>
      <c r="H3529" s="38">
        <v>8266013756</v>
      </c>
      <c r="I3529" s="40" t="s">
        <v>11947</v>
      </c>
      <c r="J3529" s="2">
        <v>14099.999999999998</v>
      </c>
      <c r="K3529" s="2"/>
      <c r="L3529" s="2">
        <v>1691.9999999999998</v>
      </c>
      <c r="M3529" s="3">
        <f t="shared" si="55"/>
        <v>15791.999999999998</v>
      </c>
      <c r="N3529" s="41">
        <v>44617.729166666664</v>
      </c>
      <c r="O3529" s="39">
        <v>6870439795</v>
      </c>
      <c r="P3529" s="39" t="s">
        <v>3282</v>
      </c>
      <c r="Q3529" s="40" t="s">
        <v>11948</v>
      </c>
      <c r="R3529" s="41">
        <v>44663</v>
      </c>
      <c r="S3529" s="42" t="s">
        <v>2417</v>
      </c>
      <c r="T3529" s="68"/>
    </row>
    <row r="3530" spans="1:20" s="70" customFormat="1" x14ac:dyDescent="0.2">
      <c r="A3530" s="38" t="s">
        <v>11949</v>
      </c>
      <c r="B3530" s="42" t="s">
        <v>11950</v>
      </c>
      <c r="C3530" s="42" t="s">
        <v>11951</v>
      </c>
      <c r="D3530" s="38">
        <v>300286</v>
      </c>
      <c r="E3530" s="38"/>
      <c r="F3530" s="38"/>
      <c r="G3530" s="42" t="s">
        <v>3944</v>
      </c>
      <c r="H3530" s="38">
        <v>8263000075</v>
      </c>
      <c r="I3530" s="40">
        <v>712732928</v>
      </c>
      <c r="J3530" s="3">
        <v>242150</v>
      </c>
      <c r="K3530" s="3"/>
      <c r="L3530" s="3">
        <v>43587</v>
      </c>
      <c r="M3530" s="3">
        <f t="shared" si="55"/>
        <v>285737</v>
      </c>
      <c r="N3530" s="41">
        <v>44595.729166666664</v>
      </c>
      <c r="O3530" s="39">
        <v>6870441332</v>
      </c>
      <c r="P3530" s="42" t="s">
        <v>315</v>
      </c>
      <c r="Q3530" s="42" t="s">
        <v>11952</v>
      </c>
      <c r="R3530" s="60">
        <v>44650</v>
      </c>
      <c r="S3530" s="42" t="s">
        <v>243</v>
      </c>
      <c r="T3530" s="68"/>
    </row>
    <row r="3531" spans="1:20" s="70" customFormat="1" x14ac:dyDescent="0.2">
      <c r="A3531" s="38" t="s">
        <v>11953</v>
      </c>
      <c r="B3531" s="42" t="s">
        <v>11954</v>
      </c>
      <c r="C3531" s="42" t="s">
        <v>11955</v>
      </c>
      <c r="D3531" s="38">
        <v>300286</v>
      </c>
      <c r="E3531" s="38"/>
      <c r="F3531" s="38"/>
      <c r="G3531" s="42" t="s">
        <v>3944</v>
      </c>
      <c r="H3531" s="38">
        <v>8263000075</v>
      </c>
      <c r="I3531" s="40">
        <v>712733536</v>
      </c>
      <c r="J3531" s="3">
        <v>220000</v>
      </c>
      <c r="K3531" s="3"/>
      <c r="L3531" s="3">
        <v>39600</v>
      </c>
      <c r="M3531" s="3">
        <f t="shared" si="55"/>
        <v>259600</v>
      </c>
      <c r="N3531" s="41">
        <v>44609.729166666664</v>
      </c>
      <c r="O3531" s="39">
        <v>6870441371</v>
      </c>
      <c r="P3531" s="42" t="s">
        <v>315</v>
      </c>
      <c r="Q3531" s="42" t="s">
        <v>11952</v>
      </c>
      <c r="R3531" s="60">
        <v>44650</v>
      </c>
      <c r="S3531" s="42" t="s">
        <v>243</v>
      </c>
      <c r="T3531" s="68"/>
    </row>
    <row r="3532" spans="1:20" s="70" customFormat="1" x14ac:dyDescent="0.2">
      <c r="A3532" s="38" t="s">
        <v>11956</v>
      </c>
      <c r="B3532" s="42" t="s">
        <v>11957</v>
      </c>
      <c r="C3532" s="42" t="s">
        <v>11958</v>
      </c>
      <c r="D3532" s="38">
        <v>300286</v>
      </c>
      <c r="E3532" s="38"/>
      <c r="F3532" s="38"/>
      <c r="G3532" s="42" t="s">
        <v>3944</v>
      </c>
      <c r="H3532" s="38">
        <v>8263000075</v>
      </c>
      <c r="I3532" s="40">
        <v>712733498</v>
      </c>
      <c r="J3532" s="3">
        <v>4742000</v>
      </c>
      <c r="K3532" s="3"/>
      <c r="L3532" s="3">
        <v>853560</v>
      </c>
      <c r="M3532" s="3">
        <f t="shared" si="55"/>
        <v>5595560</v>
      </c>
      <c r="N3532" s="41">
        <v>44609.729166666664</v>
      </c>
      <c r="O3532" s="39">
        <v>6870442316</v>
      </c>
      <c r="P3532" s="42" t="s">
        <v>315</v>
      </c>
      <c r="Q3532" s="42" t="s">
        <v>11959</v>
      </c>
      <c r="R3532" s="60">
        <v>44652</v>
      </c>
      <c r="S3532" s="42" t="s">
        <v>243</v>
      </c>
      <c r="T3532" s="68"/>
    </row>
    <row r="3533" spans="1:20" s="70" customFormat="1" x14ac:dyDescent="0.2">
      <c r="A3533" s="38" t="s">
        <v>11960</v>
      </c>
      <c r="B3533" s="42" t="s">
        <v>11961</v>
      </c>
      <c r="C3533" s="42" t="s">
        <v>11962</v>
      </c>
      <c r="D3533" s="38">
        <v>300286</v>
      </c>
      <c r="E3533" s="38"/>
      <c r="F3533" s="38"/>
      <c r="G3533" s="42" t="s">
        <v>3944</v>
      </c>
      <c r="H3533" s="38">
        <v>8263000075</v>
      </c>
      <c r="I3533" s="40">
        <v>712733100</v>
      </c>
      <c r="J3533" s="3">
        <v>700000</v>
      </c>
      <c r="K3533" s="3"/>
      <c r="L3533" s="3">
        <v>126000</v>
      </c>
      <c r="M3533" s="3">
        <f t="shared" si="55"/>
        <v>826000</v>
      </c>
      <c r="N3533" s="41">
        <v>44600.729166666664</v>
      </c>
      <c r="O3533" s="39">
        <v>6870442334</v>
      </c>
      <c r="P3533" s="42" t="s">
        <v>315</v>
      </c>
      <c r="Q3533" s="42" t="s">
        <v>11952</v>
      </c>
      <c r="R3533" s="60">
        <v>44650</v>
      </c>
      <c r="S3533" s="42" t="s">
        <v>243</v>
      </c>
      <c r="T3533" s="68"/>
    </row>
    <row r="3534" spans="1:20" s="70" customFormat="1" x14ac:dyDescent="0.2">
      <c r="A3534" s="38" t="s">
        <v>11963</v>
      </c>
      <c r="B3534" s="42" t="s">
        <v>11964</v>
      </c>
      <c r="C3534" s="42" t="s">
        <v>11965</v>
      </c>
      <c r="D3534" s="38">
        <v>300286</v>
      </c>
      <c r="E3534" s="38"/>
      <c r="F3534" s="38"/>
      <c r="G3534" s="42" t="s">
        <v>3944</v>
      </c>
      <c r="H3534" s="38">
        <v>8263000075</v>
      </c>
      <c r="I3534" s="40">
        <v>712733499</v>
      </c>
      <c r="J3534" s="3">
        <v>5270000</v>
      </c>
      <c r="K3534" s="3"/>
      <c r="L3534" s="3">
        <v>948600</v>
      </c>
      <c r="M3534" s="3">
        <f t="shared" si="55"/>
        <v>6218600</v>
      </c>
      <c r="N3534" s="41">
        <v>44609.729166666664</v>
      </c>
      <c r="O3534" s="39">
        <v>6870442957</v>
      </c>
      <c r="P3534" s="42" t="s">
        <v>315</v>
      </c>
      <c r="Q3534" s="42" t="s">
        <v>11966</v>
      </c>
      <c r="R3534" s="60">
        <v>44651</v>
      </c>
      <c r="S3534" s="42" t="s">
        <v>243</v>
      </c>
      <c r="T3534" s="68"/>
    </row>
    <row r="3535" spans="1:20" s="70" customFormat="1" x14ac:dyDescent="0.2">
      <c r="A3535" s="38" t="s">
        <v>11967</v>
      </c>
      <c r="B3535" s="42" t="s">
        <v>11968</v>
      </c>
      <c r="C3535" s="42" t="s">
        <v>11969</v>
      </c>
      <c r="D3535" s="38">
        <v>300286</v>
      </c>
      <c r="E3535" s="38"/>
      <c r="F3535" s="38"/>
      <c r="G3535" s="42" t="s">
        <v>3944</v>
      </c>
      <c r="H3535" s="38">
        <v>8263000075</v>
      </c>
      <c r="I3535" s="40">
        <v>712733137</v>
      </c>
      <c r="J3535" s="3">
        <v>17000</v>
      </c>
      <c r="K3535" s="3"/>
      <c r="L3535" s="3">
        <v>3060</v>
      </c>
      <c r="M3535" s="3">
        <f t="shared" si="55"/>
        <v>20060</v>
      </c>
      <c r="N3535" s="41">
        <v>44601.729166666664</v>
      </c>
      <c r="O3535" s="39">
        <v>6870442963</v>
      </c>
      <c r="P3535" s="42" t="s">
        <v>315</v>
      </c>
      <c r="Q3535" s="42" t="s">
        <v>11952</v>
      </c>
      <c r="R3535" s="60">
        <v>44650</v>
      </c>
      <c r="S3535" s="42" t="s">
        <v>243</v>
      </c>
      <c r="T3535" s="68"/>
    </row>
    <row r="3536" spans="1:20" s="70" customFormat="1" x14ac:dyDescent="0.2">
      <c r="A3536" s="38" t="s">
        <v>11970</v>
      </c>
      <c r="B3536" s="42" t="s">
        <v>11971</v>
      </c>
      <c r="C3536" s="42" t="s">
        <v>11972</v>
      </c>
      <c r="D3536" s="38">
        <v>703046</v>
      </c>
      <c r="E3536" s="38"/>
      <c r="F3536" s="38"/>
      <c r="G3536" s="42" t="s">
        <v>678</v>
      </c>
      <c r="H3536" s="38">
        <v>8266013649</v>
      </c>
      <c r="I3536" s="40" t="s">
        <v>11973</v>
      </c>
      <c r="J3536" s="3">
        <v>3686</v>
      </c>
      <c r="K3536" s="3"/>
      <c r="L3536" s="3">
        <v>0</v>
      </c>
      <c r="M3536" s="3">
        <f t="shared" si="55"/>
        <v>3686</v>
      </c>
      <c r="N3536" s="41">
        <v>44619.729166666664</v>
      </c>
      <c r="O3536" s="39">
        <v>3445033523</v>
      </c>
      <c r="P3536" s="42" t="s">
        <v>315</v>
      </c>
      <c r="Q3536" s="42" t="s">
        <v>11586</v>
      </c>
      <c r="R3536" s="60">
        <v>44650</v>
      </c>
      <c r="S3536" s="42" t="s">
        <v>243</v>
      </c>
      <c r="T3536" s="68"/>
    </row>
    <row r="3537" spans="1:20" s="70" customFormat="1" x14ac:dyDescent="0.2">
      <c r="A3537" s="38" t="s">
        <v>11974</v>
      </c>
      <c r="B3537" s="39" t="s">
        <v>11975</v>
      </c>
      <c r="C3537" s="39"/>
      <c r="D3537" s="38">
        <v>813587</v>
      </c>
      <c r="E3537" s="38"/>
      <c r="F3537" s="38"/>
      <c r="G3537" s="39" t="s">
        <v>11976</v>
      </c>
      <c r="H3537" s="38">
        <v>8268008523</v>
      </c>
      <c r="I3537" s="40">
        <v>1470</v>
      </c>
      <c r="J3537" s="2">
        <v>1188600</v>
      </c>
      <c r="K3537" s="2"/>
      <c r="L3537" s="2">
        <v>213948</v>
      </c>
      <c r="M3537" s="3">
        <f t="shared" si="55"/>
        <v>1402548</v>
      </c>
      <c r="N3537" s="41">
        <v>44648</v>
      </c>
      <c r="O3537" s="39"/>
      <c r="P3537" s="39" t="s">
        <v>52</v>
      </c>
      <c r="Q3537" s="40" t="s">
        <v>11977</v>
      </c>
      <c r="R3537" s="41">
        <v>44670</v>
      </c>
      <c r="S3537" s="39" t="s">
        <v>54</v>
      </c>
      <c r="T3537" s="68"/>
    </row>
    <row r="3538" spans="1:20" s="70" customFormat="1" x14ac:dyDescent="0.2">
      <c r="A3538" s="38" t="s">
        <v>11978</v>
      </c>
      <c r="B3538" s="42" t="s">
        <v>11979</v>
      </c>
      <c r="C3538" s="42" t="s">
        <v>11980</v>
      </c>
      <c r="D3538" s="38">
        <v>122097</v>
      </c>
      <c r="E3538" s="38"/>
      <c r="F3538" s="38"/>
      <c r="G3538" s="42" t="s">
        <v>620</v>
      </c>
      <c r="H3538" s="38">
        <v>8263000198</v>
      </c>
      <c r="I3538" s="40" t="s">
        <v>11981</v>
      </c>
      <c r="J3538" s="3">
        <v>1958871.22</v>
      </c>
      <c r="K3538" s="3"/>
      <c r="L3538" s="3">
        <v>352596.78</v>
      </c>
      <c r="M3538" s="3">
        <f t="shared" si="55"/>
        <v>2311468</v>
      </c>
      <c r="N3538" s="41">
        <v>44623.729166666664</v>
      </c>
      <c r="O3538" s="39">
        <v>6870443219</v>
      </c>
      <c r="P3538" s="42" t="s">
        <v>315</v>
      </c>
      <c r="Q3538" s="42" t="s">
        <v>11982</v>
      </c>
      <c r="R3538" s="60">
        <v>44651</v>
      </c>
      <c r="S3538" s="42" t="s">
        <v>243</v>
      </c>
      <c r="T3538" s="68"/>
    </row>
    <row r="3539" spans="1:20" s="70" customFormat="1" x14ac:dyDescent="0.2">
      <c r="A3539" s="38" t="s">
        <v>11983</v>
      </c>
      <c r="B3539" s="39" t="s">
        <v>11984</v>
      </c>
      <c r="C3539" s="39" t="s">
        <v>11985</v>
      </c>
      <c r="D3539" s="38">
        <v>405400</v>
      </c>
      <c r="E3539" s="38"/>
      <c r="F3539" s="38"/>
      <c r="G3539" s="39" t="s">
        <v>3259</v>
      </c>
      <c r="H3539" s="38">
        <v>8268006309</v>
      </c>
      <c r="I3539" s="40" t="s">
        <v>11986</v>
      </c>
      <c r="J3539" s="2">
        <v>751460.16949152551</v>
      </c>
      <c r="K3539" s="2"/>
      <c r="L3539" s="2">
        <v>135262.83050847458</v>
      </c>
      <c r="M3539" s="3">
        <f t="shared" si="55"/>
        <v>886723.00000000012</v>
      </c>
      <c r="N3539" s="41">
        <v>44592.729166666664</v>
      </c>
      <c r="O3539" s="39">
        <v>43849090</v>
      </c>
      <c r="P3539" s="39" t="s">
        <v>52</v>
      </c>
      <c r="Q3539" s="40" t="s">
        <v>11987</v>
      </c>
      <c r="R3539" s="41">
        <v>44671</v>
      </c>
      <c r="S3539" s="39" t="s">
        <v>54</v>
      </c>
      <c r="T3539" s="68"/>
    </row>
    <row r="3540" spans="1:20" s="70" customFormat="1" x14ac:dyDescent="0.2">
      <c r="A3540" s="38" t="s">
        <v>11988</v>
      </c>
      <c r="B3540" s="42" t="s">
        <v>11989</v>
      </c>
      <c r="C3540" s="42" t="s">
        <v>11990</v>
      </c>
      <c r="D3540" s="38">
        <v>130170</v>
      </c>
      <c r="E3540" s="38"/>
      <c r="F3540" s="38"/>
      <c r="G3540" s="42" t="s">
        <v>1687</v>
      </c>
      <c r="H3540" s="38">
        <v>8263000096</v>
      </c>
      <c r="I3540" s="40">
        <v>4601025111</v>
      </c>
      <c r="J3540" s="3">
        <v>389122.04</v>
      </c>
      <c r="K3540" s="3"/>
      <c r="L3540" s="3">
        <v>70041.960000000006</v>
      </c>
      <c r="M3540" s="3">
        <f t="shared" si="55"/>
        <v>459164</v>
      </c>
      <c r="N3540" s="41">
        <v>44526.729166666664</v>
      </c>
      <c r="O3540" s="39">
        <v>6870449143</v>
      </c>
      <c r="P3540" s="42" t="s">
        <v>315</v>
      </c>
      <c r="Q3540" s="42" t="s">
        <v>11991</v>
      </c>
      <c r="R3540" s="60">
        <v>44652</v>
      </c>
      <c r="S3540" s="42" t="s">
        <v>243</v>
      </c>
      <c r="T3540" s="68"/>
    </row>
    <row r="3541" spans="1:20" s="70" customFormat="1" x14ac:dyDescent="0.2">
      <c r="A3541" s="38" t="s">
        <v>11992</v>
      </c>
      <c r="B3541" s="39" t="s">
        <v>11993</v>
      </c>
      <c r="C3541" s="39" t="s">
        <v>11994</v>
      </c>
      <c r="D3541" s="38">
        <v>703046</v>
      </c>
      <c r="E3541" s="38"/>
      <c r="F3541" s="38"/>
      <c r="G3541" s="42" t="s">
        <v>678</v>
      </c>
      <c r="H3541" s="38">
        <v>8266013749</v>
      </c>
      <c r="I3541" s="40" t="s">
        <v>11995</v>
      </c>
      <c r="J3541" s="2">
        <v>997</v>
      </c>
      <c r="K3541" s="2"/>
      <c r="L3541" s="2">
        <v>0</v>
      </c>
      <c r="M3541" s="3">
        <f t="shared" si="55"/>
        <v>997</v>
      </c>
      <c r="N3541" s="41">
        <v>44634.729166666664</v>
      </c>
      <c r="O3541" s="39">
        <v>3445033620</v>
      </c>
      <c r="P3541" s="39" t="s">
        <v>3282</v>
      </c>
      <c r="Q3541" s="40" t="s">
        <v>11996</v>
      </c>
      <c r="R3541" s="41">
        <v>44665</v>
      </c>
      <c r="S3541" s="42" t="s">
        <v>2417</v>
      </c>
      <c r="T3541" s="68"/>
    </row>
    <row r="3542" spans="1:20" s="70" customFormat="1" x14ac:dyDescent="0.2">
      <c r="A3542" s="38" t="s">
        <v>11997</v>
      </c>
      <c r="B3542" s="39" t="s">
        <v>11998</v>
      </c>
      <c r="C3542" s="39" t="s">
        <v>11999</v>
      </c>
      <c r="D3542" s="38">
        <v>703046</v>
      </c>
      <c r="E3542" s="38"/>
      <c r="F3542" s="38"/>
      <c r="G3542" s="42" t="s">
        <v>678</v>
      </c>
      <c r="H3542" s="38">
        <v>8268007893</v>
      </c>
      <c r="I3542" s="40" t="s">
        <v>12000</v>
      </c>
      <c r="J3542" s="2">
        <v>97000</v>
      </c>
      <c r="K3542" s="2"/>
      <c r="L3542" s="2">
        <v>0</v>
      </c>
      <c r="M3542" s="3">
        <f t="shared" si="55"/>
        <v>97000</v>
      </c>
      <c r="N3542" s="41">
        <v>44619.729166666664</v>
      </c>
      <c r="O3542" s="39">
        <v>3445033624</v>
      </c>
      <c r="P3542" s="39" t="s">
        <v>52</v>
      </c>
      <c r="Q3542" s="40" t="s">
        <v>11586</v>
      </c>
      <c r="R3542" s="41">
        <v>44650</v>
      </c>
      <c r="S3542" s="39" t="s">
        <v>54</v>
      </c>
      <c r="T3542" s="68"/>
    </row>
    <row r="3543" spans="1:20" s="70" customFormat="1" x14ac:dyDescent="0.2">
      <c r="A3543" s="38" t="s">
        <v>12001</v>
      </c>
      <c r="B3543" s="42" t="s">
        <v>12002</v>
      </c>
      <c r="C3543" s="42" t="s">
        <v>12003</v>
      </c>
      <c r="D3543" s="38">
        <v>703046</v>
      </c>
      <c r="E3543" s="38"/>
      <c r="F3543" s="38"/>
      <c r="G3543" s="42" t="s">
        <v>678</v>
      </c>
      <c r="H3543" s="38">
        <v>8266013649</v>
      </c>
      <c r="I3543" s="40" t="s">
        <v>12004</v>
      </c>
      <c r="J3543" s="3">
        <v>1053</v>
      </c>
      <c r="K3543" s="3"/>
      <c r="L3543" s="3">
        <v>0</v>
      </c>
      <c r="M3543" s="3">
        <f t="shared" si="55"/>
        <v>1053</v>
      </c>
      <c r="N3543" s="41">
        <v>44624.729166666664</v>
      </c>
      <c r="O3543" s="39">
        <v>3445033629</v>
      </c>
      <c r="P3543" s="42" t="s">
        <v>315</v>
      </c>
      <c r="Q3543" s="42" t="s">
        <v>11623</v>
      </c>
      <c r="R3543" s="60">
        <v>44656</v>
      </c>
      <c r="S3543" s="42" t="s">
        <v>243</v>
      </c>
      <c r="T3543" s="68"/>
    </row>
    <row r="3544" spans="1:20" s="70" customFormat="1" x14ac:dyDescent="0.2">
      <c r="A3544" s="38" t="s">
        <v>12005</v>
      </c>
      <c r="B3544" s="42" t="s">
        <v>12006</v>
      </c>
      <c r="C3544" s="42" t="s">
        <v>12007</v>
      </c>
      <c r="D3544" s="38">
        <v>703046</v>
      </c>
      <c r="E3544" s="38"/>
      <c r="F3544" s="38"/>
      <c r="G3544" s="42" t="s">
        <v>678</v>
      </c>
      <c r="H3544" s="38">
        <v>8266013738</v>
      </c>
      <c r="I3544" s="40" t="s">
        <v>12008</v>
      </c>
      <c r="J3544" s="3">
        <v>350</v>
      </c>
      <c r="K3544" s="3"/>
      <c r="L3544" s="3">
        <v>0</v>
      </c>
      <c r="M3544" s="3">
        <f t="shared" si="55"/>
        <v>350</v>
      </c>
      <c r="N3544" s="41">
        <v>44634.729166666664</v>
      </c>
      <c r="O3544" s="39">
        <v>3445033634</v>
      </c>
      <c r="P3544" s="42" t="s">
        <v>315</v>
      </c>
      <c r="Q3544" s="42" t="s">
        <v>11996</v>
      </c>
      <c r="R3544" s="60">
        <v>44665</v>
      </c>
      <c r="S3544" s="42" t="s">
        <v>243</v>
      </c>
      <c r="T3544" s="68"/>
    </row>
    <row r="3545" spans="1:20" s="70" customFormat="1" x14ac:dyDescent="0.2">
      <c r="A3545" s="38" t="s">
        <v>12009</v>
      </c>
      <c r="B3545" s="39" t="s">
        <v>12010</v>
      </c>
      <c r="C3545" s="39" t="s">
        <v>12011</v>
      </c>
      <c r="D3545" s="38">
        <v>919962</v>
      </c>
      <c r="E3545" s="38" t="s">
        <v>23071</v>
      </c>
      <c r="F3545" s="38"/>
      <c r="G3545" s="39" t="s">
        <v>6950</v>
      </c>
      <c r="H3545" s="38">
        <v>8268006323</v>
      </c>
      <c r="I3545" s="40" t="s">
        <v>12012</v>
      </c>
      <c r="J3545" s="3">
        <v>5415150.7699999996</v>
      </c>
      <c r="K3545" s="3"/>
      <c r="L3545" s="2">
        <v>974727.23</v>
      </c>
      <c r="M3545" s="3">
        <f t="shared" si="55"/>
        <v>6389878</v>
      </c>
      <c r="N3545" s="41">
        <v>44628.729166666664</v>
      </c>
      <c r="O3545" s="39">
        <v>44452486</v>
      </c>
      <c r="P3545" s="39" t="s">
        <v>3282</v>
      </c>
      <c r="Q3545" s="40">
        <v>204202432798</v>
      </c>
      <c r="R3545" s="41">
        <v>44672</v>
      </c>
      <c r="S3545" s="42" t="s">
        <v>2417</v>
      </c>
      <c r="T3545" s="68"/>
    </row>
    <row r="3546" spans="1:20" s="70" customFormat="1" x14ac:dyDescent="0.2">
      <c r="A3546" s="38" t="s">
        <v>12013</v>
      </c>
      <c r="B3546" s="42" t="s">
        <v>11989</v>
      </c>
      <c r="C3546" s="42"/>
      <c r="D3546" s="38">
        <v>130170</v>
      </c>
      <c r="E3546" s="38"/>
      <c r="F3546" s="38"/>
      <c r="G3546" s="42" t="s">
        <v>1687</v>
      </c>
      <c r="H3546" s="38">
        <v>8263000096</v>
      </c>
      <c r="I3546" s="40">
        <v>4604001838</v>
      </c>
      <c r="J3546" s="3">
        <v>-1100</v>
      </c>
      <c r="K3546" s="3"/>
      <c r="L3546" s="3">
        <v>-198</v>
      </c>
      <c r="M3546" s="3">
        <f t="shared" si="55"/>
        <v>-1298</v>
      </c>
      <c r="N3546" s="41">
        <v>44648.729166666664</v>
      </c>
      <c r="O3546" s="39"/>
      <c r="P3546" s="42" t="s">
        <v>315</v>
      </c>
      <c r="Q3546" s="42"/>
      <c r="R3546" s="60"/>
      <c r="S3546" s="42" t="s">
        <v>243</v>
      </c>
      <c r="T3546" s="68"/>
    </row>
    <row r="3547" spans="1:20" s="70" customFormat="1" x14ac:dyDescent="0.2">
      <c r="A3547" s="38" t="s">
        <v>12014</v>
      </c>
      <c r="B3547" s="42" t="s">
        <v>12015</v>
      </c>
      <c r="C3547" s="42" t="s">
        <v>12016</v>
      </c>
      <c r="D3547" s="38">
        <v>301661</v>
      </c>
      <c r="E3547" s="38"/>
      <c r="F3547" s="38"/>
      <c r="G3547" s="39" t="s">
        <v>3527</v>
      </c>
      <c r="H3547" s="38">
        <v>8263000157</v>
      </c>
      <c r="I3547" s="40">
        <v>1195008376</v>
      </c>
      <c r="J3547" s="3">
        <v>984589.83050847461</v>
      </c>
      <c r="K3547" s="3"/>
      <c r="L3547" s="3">
        <v>177226.16949152542</v>
      </c>
      <c r="M3547" s="3">
        <f t="shared" si="55"/>
        <v>1161816</v>
      </c>
      <c r="N3547" s="41">
        <v>44575.729166666664</v>
      </c>
      <c r="O3547" s="39">
        <v>6870444559</v>
      </c>
      <c r="P3547" s="42" t="s">
        <v>315</v>
      </c>
      <c r="Q3547" s="42" t="s">
        <v>12017</v>
      </c>
      <c r="R3547" s="60">
        <v>44658</v>
      </c>
      <c r="S3547" s="42" t="s">
        <v>243</v>
      </c>
      <c r="T3547" s="68"/>
    </row>
    <row r="3548" spans="1:20" s="70" customFormat="1" x14ac:dyDescent="0.2">
      <c r="A3548" s="38" t="s">
        <v>1434</v>
      </c>
      <c r="B3548" s="42"/>
      <c r="C3548" s="42"/>
      <c r="D3548" s="38"/>
      <c r="E3548" s="38"/>
      <c r="F3548" s="38"/>
      <c r="G3548" s="42" t="s">
        <v>1435</v>
      </c>
      <c r="H3548" s="38"/>
      <c r="I3548" s="40" t="s">
        <v>12018</v>
      </c>
      <c r="J3548" s="3">
        <v>560</v>
      </c>
      <c r="K3548" s="3"/>
      <c r="L3548" s="3"/>
      <c r="M3548" s="3">
        <f t="shared" si="55"/>
        <v>560</v>
      </c>
      <c r="N3548" s="41">
        <v>44649</v>
      </c>
      <c r="O3548" s="39"/>
      <c r="P3548" s="42"/>
      <c r="Q3548" s="42"/>
      <c r="R3548" s="60"/>
      <c r="S3548" s="42" t="s">
        <v>243</v>
      </c>
      <c r="T3548" s="68"/>
    </row>
    <row r="3549" spans="1:20" s="70" customFormat="1" x14ac:dyDescent="0.2">
      <c r="A3549" s="38" t="s">
        <v>63</v>
      </c>
      <c r="B3549" s="1"/>
      <c r="C3549" s="1"/>
      <c r="D3549" s="51"/>
      <c r="E3549" s="38"/>
      <c r="F3549" s="51"/>
      <c r="G3549" s="52" t="s">
        <v>64</v>
      </c>
      <c r="H3549" s="53"/>
      <c r="I3549" s="54" t="s">
        <v>12019</v>
      </c>
      <c r="J3549" s="35">
        <v>2500</v>
      </c>
      <c r="K3549" s="1"/>
      <c r="L3549" s="1"/>
      <c r="M3549" s="3">
        <f t="shared" si="55"/>
        <v>2500</v>
      </c>
      <c r="N3549" s="41">
        <v>44649</v>
      </c>
      <c r="O3549" s="56"/>
      <c r="P3549" s="1"/>
      <c r="Q3549" s="1"/>
      <c r="R3549" s="57"/>
      <c r="S3549" s="39" t="s">
        <v>54</v>
      </c>
      <c r="T3549" s="68"/>
    </row>
    <row r="3550" spans="1:20" s="70" customFormat="1" x14ac:dyDescent="0.2">
      <c r="A3550" s="38" t="s">
        <v>63</v>
      </c>
      <c r="B3550" s="1"/>
      <c r="C3550" s="1"/>
      <c r="D3550" s="51"/>
      <c r="E3550" s="38"/>
      <c r="F3550" s="51"/>
      <c r="G3550" s="52" t="s">
        <v>64</v>
      </c>
      <c r="H3550" s="53"/>
      <c r="I3550" s="54" t="s">
        <v>12020</v>
      </c>
      <c r="J3550" s="35">
        <v>111122</v>
      </c>
      <c r="K3550" s="1"/>
      <c r="L3550" s="1"/>
      <c r="M3550" s="3">
        <f t="shared" si="55"/>
        <v>111122</v>
      </c>
      <c r="N3550" s="41">
        <v>44649</v>
      </c>
      <c r="O3550" s="56"/>
      <c r="P3550" s="1"/>
      <c r="Q3550" s="1"/>
      <c r="R3550" s="57"/>
      <c r="S3550" s="39" t="s">
        <v>54</v>
      </c>
      <c r="T3550" s="68"/>
    </row>
    <row r="3551" spans="1:20" s="70" customFormat="1" x14ac:dyDescent="0.2">
      <c r="A3551" s="38" t="s">
        <v>63</v>
      </c>
      <c r="B3551" s="1"/>
      <c r="C3551" s="1"/>
      <c r="D3551" s="51"/>
      <c r="E3551" s="38"/>
      <c r="F3551" s="51"/>
      <c r="G3551" s="52" t="s">
        <v>64</v>
      </c>
      <c r="H3551" s="53"/>
      <c r="I3551" s="54" t="s">
        <v>12021</v>
      </c>
      <c r="J3551" s="35">
        <v>560</v>
      </c>
      <c r="K3551" s="1"/>
      <c r="L3551" s="1"/>
      <c r="M3551" s="3">
        <f t="shared" si="55"/>
        <v>560</v>
      </c>
      <c r="N3551" s="41">
        <v>44649</v>
      </c>
      <c r="O3551" s="56"/>
      <c r="P3551" s="1"/>
      <c r="Q3551" s="1"/>
      <c r="R3551" s="57"/>
      <c r="S3551" s="39" t="s">
        <v>54</v>
      </c>
      <c r="T3551" s="68"/>
    </row>
    <row r="3552" spans="1:20" s="70" customFormat="1" x14ac:dyDescent="0.2">
      <c r="A3552" s="38" t="s">
        <v>63</v>
      </c>
      <c r="B3552" s="1"/>
      <c r="C3552" s="1"/>
      <c r="D3552" s="51"/>
      <c r="E3552" s="38"/>
      <c r="F3552" s="51"/>
      <c r="G3552" s="52" t="s">
        <v>64</v>
      </c>
      <c r="H3552" s="53"/>
      <c r="I3552" s="54" t="s">
        <v>12022</v>
      </c>
      <c r="J3552" s="35">
        <v>16200</v>
      </c>
      <c r="K3552" s="1"/>
      <c r="L3552" s="1"/>
      <c r="M3552" s="3">
        <f t="shared" si="55"/>
        <v>16200</v>
      </c>
      <c r="N3552" s="41">
        <v>44649</v>
      </c>
      <c r="O3552" s="56"/>
      <c r="P3552" s="1"/>
      <c r="Q3552" s="1"/>
      <c r="R3552" s="57"/>
      <c r="S3552" s="39" t="s">
        <v>54</v>
      </c>
      <c r="T3552" s="68"/>
    </row>
    <row r="3553" spans="1:20" s="70" customFormat="1" x14ac:dyDescent="0.2">
      <c r="A3553" s="38" t="s">
        <v>12023</v>
      </c>
      <c r="B3553" s="42" t="s">
        <v>12024</v>
      </c>
      <c r="C3553" s="42" t="s">
        <v>12025</v>
      </c>
      <c r="D3553" s="38">
        <v>301661</v>
      </c>
      <c r="E3553" s="38"/>
      <c r="F3553" s="38"/>
      <c r="G3553" s="39" t="s">
        <v>3527</v>
      </c>
      <c r="H3553" s="38">
        <v>8263000157</v>
      </c>
      <c r="I3553" s="40">
        <v>1195008458</v>
      </c>
      <c r="J3553" s="3">
        <v>975684.74576271197</v>
      </c>
      <c r="K3553" s="3"/>
      <c r="L3553" s="3">
        <v>175623.25423728814</v>
      </c>
      <c r="M3553" s="3">
        <f t="shared" si="55"/>
        <v>1151308</v>
      </c>
      <c r="N3553" s="41">
        <v>44601.729166666664</v>
      </c>
      <c r="O3553" s="39">
        <v>6870444604</v>
      </c>
      <c r="P3553" s="42" t="s">
        <v>315</v>
      </c>
      <c r="Q3553" s="42" t="s">
        <v>12017</v>
      </c>
      <c r="R3553" s="60">
        <v>44658</v>
      </c>
      <c r="S3553" s="42" t="s">
        <v>243</v>
      </c>
      <c r="T3553" s="68"/>
    </row>
    <row r="3554" spans="1:20" s="70" customFormat="1" x14ac:dyDescent="0.2">
      <c r="A3554" s="38" t="s">
        <v>12026</v>
      </c>
      <c r="B3554" s="39" t="s">
        <v>12027</v>
      </c>
      <c r="C3554" s="39" t="s">
        <v>12028</v>
      </c>
      <c r="D3554" s="38">
        <v>130170</v>
      </c>
      <c r="E3554" s="38"/>
      <c r="F3554" s="38"/>
      <c r="G3554" s="39" t="s">
        <v>1687</v>
      </c>
      <c r="H3554" s="38">
        <v>8268005756</v>
      </c>
      <c r="I3554" s="40">
        <v>4601025113</v>
      </c>
      <c r="J3554" s="2">
        <v>458672.88135593222</v>
      </c>
      <c r="K3554" s="2"/>
      <c r="L3554" s="2">
        <v>82561.118644067799</v>
      </c>
      <c r="M3554" s="3">
        <f t="shared" si="55"/>
        <v>541234</v>
      </c>
      <c r="N3554" s="41">
        <v>44526.729166666664</v>
      </c>
      <c r="O3554" s="39">
        <v>44454601</v>
      </c>
      <c r="P3554" s="39" t="s">
        <v>52</v>
      </c>
      <c r="Q3554" s="40" t="s">
        <v>12029</v>
      </c>
      <c r="R3554" s="41">
        <v>44657</v>
      </c>
      <c r="S3554" s="39" t="s">
        <v>54</v>
      </c>
      <c r="T3554" s="68"/>
    </row>
    <row r="3555" spans="1:20" s="70" customFormat="1" x14ac:dyDescent="0.2">
      <c r="A3555" s="38" t="s">
        <v>12030</v>
      </c>
      <c r="B3555" s="42" t="s">
        <v>12031</v>
      </c>
      <c r="C3555" s="42" t="s">
        <v>12032</v>
      </c>
      <c r="D3555" s="38">
        <v>821146</v>
      </c>
      <c r="E3555" s="1" t="s">
        <v>23069</v>
      </c>
      <c r="F3555" s="1" t="s">
        <v>23070</v>
      </c>
      <c r="G3555" s="42" t="s">
        <v>446</v>
      </c>
      <c r="H3555" s="38">
        <v>8268006130</v>
      </c>
      <c r="I3555" s="40" t="s">
        <v>12033</v>
      </c>
      <c r="J3555" s="3">
        <v>24553666.16</v>
      </c>
      <c r="K3555" s="3"/>
      <c r="L3555" s="3">
        <v>4419659.84</v>
      </c>
      <c r="M3555" s="3">
        <f t="shared" si="55"/>
        <v>28973326</v>
      </c>
      <c r="N3555" s="41">
        <v>44636.729166666664</v>
      </c>
      <c r="O3555" s="39">
        <v>44455450</v>
      </c>
      <c r="P3555" s="42" t="s">
        <v>315</v>
      </c>
      <c r="Q3555" s="42">
        <v>203314125548</v>
      </c>
      <c r="R3555" s="60">
        <v>44652</v>
      </c>
      <c r="S3555" s="42" t="s">
        <v>243</v>
      </c>
      <c r="T3555" s="68" t="s">
        <v>506</v>
      </c>
    </row>
    <row r="3556" spans="1:20" s="70" customFormat="1" x14ac:dyDescent="0.2">
      <c r="A3556" s="38" t="s">
        <v>12034</v>
      </c>
      <c r="B3556" s="39" t="s">
        <v>12035</v>
      </c>
      <c r="C3556" s="39" t="s">
        <v>12036</v>
      </c>
      <c r="D3556" s="38">
        <v>811819</v>
      </c>
      <c r="E3556" s="38"/>
      <c r="F3556" s="38"/>
      <c r="G3556" s="39" t="s">
        <v>1091</v>
      </c>
      <c r="H3556" s="38"/>
      <c r="I3556" s="40" t="s">
        <v>12037</v>
      </c>
      <c r="J3556" s="2">
        <v>2500</v>
      </c>
      <c r="K3556" s="2"/>
      <c r="L3556" s="2">
        <v>0</v>
      </c>
      <c r="M3556" s="3">
        <f t="shared" si="55"/>
        <v>2500</v>
      </c>
      <c r="N3556" s="41">
        <v>44593.729166666664</v>
      </c>
      <c r="O3556" s="39">
        <v>3445033863</v>
      </c>
      <c r="P3556" s="39" t="s">
        <v>52</v>
      </c>
      <c r="Q3556" s="40">
        <v>203300957448</v>
      </c>
      <c r="R3556" s="41">
        <v>44651</v>
      </c>
      <c r="S3556" s="39" t="s">
        <v>54</v>
      </c>
      <c r="T3556" s="68"/>
    </row>
    <row r="3557" spans="1:20" s="70" customFormat="1" x14ac:dyDescent="0.2">
      <c r="A3557" s="38" t="s">
        <v>12038</v>
      </c>
      <c r="B3557" s="39" t="s">
        <v>12039</v>
      </c>
      <c r="C3557" s="39"/>
      <c r="D3557" s="38">
        <v>401972</v>
      </c>
      <c r="E3557" s="38"/>
      <c r="F3557" s="38"/>
      <c r="G3557" s="39" t="s">
        <v>842</v>
      </c>
      <c r="H3557" s="38">
        <v>8263000049</v>
      </c>
      <c r="I3557" s="40">
        <v>7482110417</v>
      </c>
      <c r="J3557" s="2">
        <v>-1647734.74</v>
      </c>
      <c r="K3557" s="2">
        <v>0</v>
      </c>
      <c r="L3557" s="2">
        <v>-296592.25319999998</v>
      </c>
      <c r="M3557" s="3">
        <f t="shared" si="55"/>
        <v>-1944326.9931999999</v>
      </c>
      <c r="N3557" s="41">
        <v>44650</v>
      </c>
      <c r="O3557" s="39"/>
      <c r="P3557" s="39" t="s">
        <v>52</v>
      </c>
      <c r="Q3557" s="40"/>
      <c r="R3557" s="41"/>
      <c r="S3557" s="39" t="s">
        <v>54</v>
      </c>
      <c r="T3557" s="68"/>
    </row>
    <row r="3558" spans="1:20" s="70" customFormat="1" x14ac:dyDescent="0.2">
      <c r="A3558" s="38" t="s">
        <v>1434</v>
      </c>
      <c r="B3558" s="42"/>
      <c r="C3558" s="42"/>
      <c r="D3558" s="38"/>
      <c r="E3558" s="38"/>
      <c r="F3558" s="38"/>
      <c r="G3558" s="42" t="s">
        <v>1435</v>
      </c>
      <c r="H3558" s="38"/>
      <c r="I3558" s="40" t="s">
        <v>12040</v>
      </c>
      <c r="J3558" s="3">
        <v>4296.75</v>
      </c>
      <c r="K3558" s="3"/>
      <c r="L3558" s="3"/>
      <c r="M3558" s="3">
        <f t="shared" si="55"/>
        <v>4296.75</v>
      </c>
      <c r="N3558" s="41">
        <v>44650</v>
      </c>
      <c r="O3558" s="39"/>
      <c r="P3558" s="42"/>
      <c r="Q3558" s="42"/>
      <c r="R3558" s="60"/>
      <c r="S3558" s="42" t="s">
        <v>243</v>
      </c>
      <c r="T3558" s="68"/>
    </row>
    <row r="3559" spans="1:20" s="70" customFormat="1" x14ac:dyDescent="0.2">
      <c r="A3559" s="38" t="s">
        <v>63</v>
      </c>
      <c r="B3559" s="1"/>
      <c r="C3559" s="1"/>
      <c r="D3559" s="51"/>
      <c r="E3559" s="38"/>
      <c r="F3559" s="51"/>
      <c r="G3559" s="52" t="s">
        <v>64</v>
      </c>
      <c r="H3559" s="53"/>
      <c r="I3559" s="54" t="s">
        <v>12041</v>
      </c>
      <c r="J3559" s="35">
        <v>560</v>
      </c>
      <c r="K3559" s="1"/>
      <c r="L3559" s="1"/>
      <c r="M3559" s="3">
        <f t="shared" si="55"/>
        <v>560</v>
      </c>
      <c r="N3559" s="41">
        <v>44650</v>
      </c>
      <c r="O3559" s="56"/>
      <c r="P3559" s="1"/>
      <c r="Q3559" s="1"/>
      <c r="R3559" s="57"/>
      <c r="S3559" s="39" t="s">
        <v>54</v>
      </c>
      <c r="T3559" s="68"/>
    </row>
    <row r="3560" spans="1:20" s="70" customFormat="1" x14ac:dyDescent="0.2">
      <c r="A3560" s="38" t="s">
        <v>63</v>
      </c>
      <c r="B3560" s="1"/>
      <c r="C3560" s="1"/>
      <c r="D3560" s="51"/>
      <c r="E3560" s="38"/>
      <c r="F3560" s="51"/>
      <c r="G3560" s="52" t="s">
        <v>64</v>
      </c>
      <c r="H3560" s="53"/>
      <c r="I3560" s="54" t="s">
        <v>12042</v>
      </c>
      <c r="J3560" s="35">
        <v>560</v>
      </c>
      <c r="K3560" s="1"/>
      <c r="L3560" s="1"/>
      <c r="M3560" s="3">
        <f t="shared" si="55"/>
        <v>560</v>
      </c>
      <c r="N3560" s="41">
        <v>44650</v>
      </c>
      <c r="O3560" s="56"/>
      <c r="P3560" s="1"/>
      <c r="Q3560" s="1"/>
      <c r="R3560" s="57"/>
      <c r="S3560" s="39" t="s">
        <v>54</v>
      </c>
      <c r="T3560" s="68"/>
    </row>
    <row r="3561" spans="1:20" s="70" customFormat="1" x14ac:dyDescent="0.2">
      <c r="A3561" s="38" t="s">
        <v>63</v>
      </c>
      <c r="B3561" s="1"/>
      <c r="C3561" s="1"/>
      <c r="D3561" s="51"/>
      <c r="E3561" s="38"/>
      <c r="F3561" s="51"/>
      <c r="G3561" s="52" t="s">
        <v>64</v>
      </c>
      <c r="H3561" s="53"/>
      <c r="I3561" s="54" t="s">
        <v>12043</v>
      </c>
      <c r="J3561" s="35">
        <v>3500</v>
      </c>
      <c r="K3561" s="1"/>
      <c r="L3561" s="1"/>
      <c r="M3561" s="3">
        <f t="shared" si="55"/>
        <v>3500</v>
      </c>
      <c r="N3561" s="41">
        <v>44650</v>
      </c>
      <c r="O3561" s="56"/>
      <c r="P3561" s="1"/>
      <c r="Q3561" s="1"/>
      <c r="R3561" s="57"/>
      <c r="S3561" s="39" t="s">
        <v>54</v>
      </c>
      <c r="T3561" s="68"/>
    </row>
    <row r="3562" spans="1:20" s="70" customFormat="1" x14ac:dyDescent="0.2">
      <c r="A3562" s="38" t="s">
        <v>6167</v>
      </c>
      <c r="B3562" s="1"/>
      <c r="C3562" s="1"/>
      <c r="D3562" s="51"/>
      <c r="E3562" s="38"/>
      <c r="F3562" s="51"/>
      <c r="G3562" s="39" t="s">
        <v>6168</v>
      </c>
      <c r="H3562" s="53"/>
      <c r="I3562" s="54" t="s">
        <v>12044</v>
      </c>
      <c r="J3562" s="35">
        <v>1205.68</v>
      </c>
      <c r="K3562" s="1"/>
      <c r="L3562" s="1"/>
      <c r="M3562" s="3">
        <f t="shared" si="55"/>
        <v>1205.68</v>
      </c>
      <c r="N3562" s="63"/>
      <c r="O3562" s="56"/>
      <c r="P3562" s="1"/>
      <c r="Q3562" s="1"/>
      <c r="R3562" s="57"/>
      <c r="S3562" s="42" t="s">
        <v>2417</v>
      </c>
      <c r="T3562" s="68"/>
    </row>
    <row r="3563" spans="1:20" s="70" customFormat="1" x14ac:dyDescent="0.2">
      <c r="A3563" s="38" t="s">
        <v>12045</v>
      </c>
      <c r="B3563" s="39" t="s">
        <v>12046</v>
      </c>
      <c r="C3563" s="39" t="s">
        <v>12047</v>
      </c>
      <c r="D3563" s="38">
        <v>811819</v>
      </c>
      <c r="E3563" s="38"/>
      <c r="F3563" s="38"/>
      <c r="G3563" s="39" t="s">
        <v>1091</v>
      </c>
      <c r="H3563" s="38"/>
      <c r="I3563" s="40" t="s">
        <v>12048</v>
      </c>
      <c r="J3563" s="2">
        <v>3500</v>
      </c>
      <c r="K3563" s="2"/>
      <c r="L3563" s="2">
        <v>0</v>
      </c>
      <c r="M3563" s="3">
        <f t="shared" si="55"/>
        <v>3500</v>
      </c>
      <c r="N3563" s="41">
        <v>44605</v>
      </c>
      <c r="O3563" s="39">
        <v>3445033892</v>
      </c>
      <c r="P3563" s="39" t="s">
        <v>52</v>
      </c>
      <c r="Q3563" s="40">
        <v>204027367934</v>
      </c>
      <c r="R3563" s="41">
        <v>44656</v>
      </c>
      <c r="S3563" s="39" t="s">
        <v>54</v>
      </c>
      <c r="T3563" s="68"/>
    </row>
    <row r="3564" spans="1:20" s="70" customFormat="1" x14ac:dyDescent="0.2">
      <c r="A3564" s="38" t="s">
        <v>12049</v>
      </c>
      <c r="B3564" s="42" t="s">
        <v>12050</v>
      </c>
      <c r="C3564" s="42" t="s">
        <v>12051</v>
      </c>
      <c r="D3564" s="38">
        <v>815377</v>
      </c>
      <c r="E3564" s="38"/>
      <c r="F3564" s="38"/>
      <c r="G3564" s="42" t="s">
        <v>9895</v>
      </c>
      <c r="H3564" s="38">
        <v>8268007408</v>
      </c>
      <c r="I3564" s="40">
        <v>258</v>
      </c>
      <c r="J3564" s="3">
        <v>91594</v>
      </c>
      <c r="K3564" s="3"/>
      <c r="L3564" s="3">
        <v>0</v>
      </c>
      <c r="M3564" s="3">
        <f t="shared" si="55"/>
        <v>91594</v>
      </c>
      <c r="N3564" s="41">
        <v>44644.729166666664</v>
      </c>
      <c r="O3564" s="39">
        <v>44458511</v>
      </c>
      <c r="P3564" s="42" t="s">
        <v>315</v>
      </c>
      <c r="Q3564" s="42" t="s">
        <v>12052</v>
      </c>
      <c r="R3564" s="60">
        <v>44663</v>
      </c>
      <c r="S3564" s="42" t="s">
        <v>243</v>
      </c>
      <c r="T3564" s="68" t="s">
        <v>506</v>
      </c>
    </row>
    <row r="3565" spans="1:20" s="70" customFormat="1" x14ac:dyDescent="0.2">
      <c r="A3565" s="38" t="s">
        <v>12053</v>
      </c>
      <c r="B3565" s="42" t="s">
        <v>12054</v>
      </c>
      <c r="C3565" s="42" t="s">
        <v>12055</v>
      </c>
      <c r="D3565" s="38">
        <v>508442</v>
      </c>
      <c r="E3565" s="38"/>
      <c r="F3565" s="38"/>
      <c r="G3565" s="42" t="s">
        <v>659</v>
      </c>
      <c r="H3565" s="38">
        <v>8263000199</v>
      </c>
      <c r="I3565" s="40">
        <v>361</v>
      </c>
      <c r="J3565" s="3">
        <v>318666</v>
      </c>
      <c r="K3565" s="3"/>
      <c r="L3565" s="3">
        <v>57359.88</v>
      </c>
      <c r="M3565" s="3">
        <f t="shared" si="55"/>
        <v>376025.88</v>
      </c>
      <c r="N3565" s="41">
        <v>44618.729166666664</v>
      </c>
      <c r="O3565" s="39">
        <v>6870456722</v>
      </c>
      <c r="P3565" s="42" t="s">
        <v>315</v>
      </c>
      <c r="Q3565" s="42" t="s">
        <v>12056</v>
      </c>
      <c r="R3565" s="60">
        <v>44656</v>
      </c>
      <c r="S3565" s="42" t="s">
        <v>243</v>
      </c>
      <c r="T3565" s="68"/>
    </row>
    <row r="3566" spans="1:20" s="70" customFormat="1" x14ac:dyDescent="0.2">
      <c r="A3566" s="38" t="s">
        <v>12057</v>
      </c>
      <c r="B3566" s="39" t="s">
        <v>12058</v>
      </c>
      <c r="C3566" s="39" t="s">
        <v>12059</v>
      </c>
      <c r="D3566" s="38">
        <v>122124</v>
      </c>
      <c r="E3566" s="38"/>
      <c r="F3566" s="38"/>
      <c r="G3566" s="39" t="s">
        <v>10358</v>
      </c>
      <c r="H3566" s="38">
        <v>8266013675</v>
      </c>
      <c r="I3566" s="40" t="s">
        <v>12060</v>
      </c>
      <c r="J3566" s="2">
        <v>243000</v>
      </c>
      <c r="K3566" s="2"/>
      <c r="L3566" s="2">
        <v>43740</v>
      </c>
      <c r="M3566" s="3">
        <f t="shared" si="55"/>
        <v>286740</v>
      </c>
      <c r="N3566" s="41">
        <v>44602.729166666664</v>
      </c>
      <c r="O3566" s="39">
        <v>6870449421</v>
      </c>
      <c r="P3566" s="39" t="s">
        <v>52</v>
      </c>
      <c r="Q3566" s="40" t="s">
        <v>12061</v>
      </c>
      <c r="R3566" s="41">
        <v>44657</v>
      </c>
      <c r="S3566" s="39" t="s">
        <v>54</v>
      </c>
      <c r="T3566" s="68"/>
    </row>
    <row r="3567" spans="1:20" s="70" customFormat="1" x14ac:dyDescent="0.2">
      <c r="A3567" s="38" t="s">
        <v>12062</v>
      </c>
      <c r="B3567" s="39" t="s">
        <v>12063</v>
      </c>
      <c r="C3567" s="39" t="s">
        <v>12064</v>
      </c>
      <c r="D3567" s="38">
        <v>819844</v>
      </c>
      <c r="E3567" s="38"/>
      <c r="F3567" s="38"/>
      <c r="G3567" s="39" t="s">
        <v>7634</v>
      </c>
      <c r="H3567" s="38">
        <v>8268007511</v>
      </c>
      <c r="I3567" s="40">
        <v>429</v>
      </c>
      <c r="J3567" s="2">
        <v>26629.661016949154</v>
      </c>
      <c r="K3567" s="2"/>
      <c r="L3567" s="2">
        <v>4793.3389830508477</v>
      </c>
      <c r="M3567" s="3">
        <f t="shared" si="55"/>
        <v>31423</v>
      </c>
      <c r="N3567" s="41">
        <v>44558.729166666664</v>
      </c>
      <c r="O3567" s="39">
        <v>43848809</v>
      </c>
      <c r="P3567" s="39" t="s">
        <v>3282</v>
      </c>
      <c r="Q3567" s="40" t="s">
        <v>12065</v>
      </c>
      <c r="R3567" s="41">
        <v>44674</v>
      </c>
      <c r="S3567" s="42" t="s">
        <v>2417</v>
      </c>
      <c r="T3567" s="68"/>
    </row>
    <row r="3568" spans="1:20" s="70" customFormat="1" x14ac:dyDescent="0.2">
      <c r="A3568" s="38" t="s">
        <v>12066</v>
      </c>
      <c r="B3568" s="39" t="s">
        <v>12067</v>
      </c>
      <c r="C3568" s="39" t="s">
        <v>12068</v>
      </c>
      <c r="D3568" s="38">
        <v>819844</v>
      </c>
      <c r="E3568" s="38"/>
      <c r="F3568" s="38"/>
      <c r="G3568" s="39" t="s">
        <v>7634</v>
      </c>
      <c r="H3568" s="38">
        <v>8268007511</v>
      </c>
      <c r="I3568" s="40">
        <v>428</v>
      </c>
      <c r="J3568" s="2">
        <v>29020.338983050849</v>
      </c>
      <c r="K3568" s="2"/>
      <c r="L3568" s="2">
        <v>5223.6610169491523</v>
      </c>
      <c r="M3568" s="3">
        <f t="shared" si="55"/>
        <v>34244</v>
      </c>
      <c r="N3568" s="41">
        <v>44558.729166666664</v>
      </c>
      <c r="O3568" s="39">
        <v>43848834</v>
      </c>
      <c r="P3568" s="39" t="s">
        <v>3282</v>
      </c>
      <c r="Q3568" s="40" t="s">
        <v>12065</v>
      </c>
      <c r="R3568" s="41">
        <v>44674</v>
      </c>
      <c r="S3568" s="42" t="s">
        <v>2417</v>
      </c>
      <c r="T3568" s="68"/>
    </row>
    <row r="3569" spans="1:20" s="70" customFormat="1" x14ac:dyDescent="0.2">
      <c r="A3569" s="38" t="s">
        <v>12069</v>
      </c>
      <c r="B3569" s="39" t="s">
        <v>12070</v>
      </c>
      <c r="C3569" s="39" t="s">
        <v>12071</v>
      </c>
      <c r="D3569" s="38">
        <v>200730</v>
      </c>
      <c r="E3569" s="38"/>
      <c r="F3569" s="38"/>
      <c r="G3569" s="39" t="s">
        <v>5423</v>
      </c>
      <c r="H3569" s="38">
        <v>8262000049</v>
      </c>
      <c r="I3569" s="40">
        <v>83762</v>
      </c>
      <c r="J3569" s="2">
        <v>4323597.7</v>
      </c>
      <c r="K3569" s="2"/>
      <c r="L3569" s="2">
        <v>0</v>
      </c>
      <c r="M3569" s="3">
        <f t="shared" si="55"/>
        <v>4323597.7</v>
      </c>
      <c r="N3569" s="41">
        <v>44361</v>
      </c>
      <c r="O3569" s="39">
        <v>6877001347</v>
      </c>
      <c r="P3569" s="39" t="s">
        <v>52</v>
      </c>
      <c r="Q3569" s="40"/>
      <c r="R3569" s="41"/>
      <c r="S3569" s="39" t="s">
        <v>54</v>
      </c>
      <c r="T3569" s="68"/>
    </row>
    <row r="3570" spans="1:20" s="70" customFormat="1" x14ac:dyDescent="0.2">
      <c r="A3570" s="38" t="s">
        <v>12072</v>
      </c>
      <c r="B3570" s="39" t="s">
        <v>12070</v>
      </c>
      <c r="C3570" s="39"/>
      <c r="D3570" s="38">
        <v>802047</v>
      </c>
      <c r="E3570" s="38" t="s">
        <v>23071</v>
      </c>
      <c r="F3570" s="38"/>
      <c r="G3570" s="39" t="s">
        <v>12073</v>
      </c>
      <c r="H3570" s="38">
        <v>8262000049</v>
      </c>
      <c r="I3570" s="40">
        <v>4779226</v>
      </c>
      <c r="J3570" s="2">
        <v>354378.25</v>
      </c>
      <c r="K3570" s="2"/>
      <c r="L3570" s="2">
        <v>835586.75</v>
      </c>
      <c r="M3570" s="3">
        <f t="shared" si="55"/>
        <v>1189965</v>
      </c>
      <c r="N3570" s="41"/>
      <c r="O3570" s="39"/>
      <c r="P3570" s="39" t="s">
        <v>52</v>
      </c>
      <c r="Q3570" s="40"/>
      <c r="R3570" s="41"/>
      <c r="S3570" s="39" t="s">
        <v>54</v>
      </c>
      <c r="T3570" s="68"/>
    </row>
    <row r="3571" spans="1:20" s="70" customFormat="1" x14ac:dyDescent="0.2">
      <c r="A3571" s="38" t="s">
        <v>12074</v>
      </c>
      <c r="B3571" s="39" t="s">
        <v>12070</v>
      </c>
      <c r="C3571" s="39"/>
      <c r="D3571" s="38">
        <v>802047</v>
      </c>
      <c r="E3571" s="38" t="s">
        <v>23071</v>
      </c>
      <c r="F3571" s="38"/>
      <c r="G3571" s="39" t="s">
        <v>12073</v>
      </c>
      <c r="H3571" s="38">
        <v>8262000049</v>
      </c>
      <c r="I3571" s="40">
        <v>83762</v>
      </c>
      <c r="J3571" s="2">
        <v>76649</v>
      </c>
      <c r="K3571" s="2"/>
      <c r="L3571" s="2">
        <v>97413.92</v>
      </c>
      <c r="M3571" s="3">
        <f t="shared" si="55"/>
        <v>174062.91999999998</v>
      </c>
      <c r="N3571" s="41">
        <v>44463</v>
      </c>
      <c r="O3571" s="39"/>
      <c r="P3571" s="39" t="s">
        <v>52</v>
      </c>
      <c r="Q3571" s="40"/>
      <c r="R3571" s="41"/>
      <c r="S3571" s="39" t="s">
        <v>54</v>
      </c>
      <c r="T3571" s="68"/>
    </row>
    <row r="3572" spans="1:20" s="70" customFormat="1" x14ac:dyDescent="0.2">
      <c r="A3572" s="38" t="s">
        <v>12075</v>
      </c>
      <c r="B3572" s="39" t="s">
        <v>12076</v>
      </c>
      <c r="C3572" s="39" t="s">
        <v>12077</v>
      </c>
      <c r="D3572" s="38">
        <v>200730</v>
      </c>
      <c r="E3572" s="38"/>
      <c r="F3572" s="38"/>
      <c r="G3572" s="39" t="s">
        <v>5423</v>
      </c>
      <c r="H3572" s="38">
        <v>8262000049</v>
      </c>
      <c r="I3572" s="40">
        <v>89419</v>
      </c>
      <c r="J3572" s="2">
        <v>475685.93</v>
      </c>
      <c r="K3572" s="2"/>
      <c r="L3572" s="2">
        <v>0</v>
      </c>
      <c r="M3572" s="3">
        <f t="shared" si="55"/>
        <v>475685.93</v>
      </c>
      <c r="N3572" s="41">
        <v>44462</v>
      </c>
      <c r="O3572" s="39">
        <v>6877001349</v>
      </c>
      <c r="P3572" s="39" t="s">
        <v>52</v>
      </c>
      <c r="Q3572" s="40"/>
      <c r="R3572" s="41"/>
      <c r="S3572" s="39" t="s">
        <v>54</v>
      </c>
      <c r="T3572" s="68"/>
    </row>
    <row r="3573" spans="1:20" s="70" customFormat="1" x14ac:dyDescent="0.2">
      <c r="A3573" s="38" t="s">
        <v>12078</v>
      </c>
      <c r="B3573" s="42" t="s">
        <v>12079</v>
      </c>
      <c r="C3573" s="42" t="s">
        <v>12080</v>
      </c>
      <c r="D3573" s="38">
        <v>407261</v>
      </c>
      <c r="E3573" s="38"/>
      <c r="F3573" s="38"/>
      <c r="G3573" s="42" t="s">
        <v>58</v>
      </c>
      <c r="H3573" s="38">
        <v>8266013877</v>
      </c>
      <c r="I3573" s="40">
        <v>9854026013</v>
      </c>
      <c r="J3573" s="3">
        <v>11935.08</v>
      </c>
      <c r="K3573" s="3"/>
      <c r="L3573" s="3">
        <v>0</v>
      </c>
      <c r="M3573" s="3">
        <f t="shared" si="55"/>
        <v>11935.08</v>
      </c>
      <c r="N3573" s="41">
        <v>44645.729166666664</v>
      </c>
      <c r="O3573" s="39">
        <v>6870449940</v>
      </c>
      <c r="P3573" s="42" t="s">
        <v>315</v>
      </c>
      <c r="Q3573" s="42"/>
      <c r="R3573" s="60"/>
      <c r="S3573" s="42" t="s">
        <v>243</v>
      </c>
      <c r="T3573" s="68" t="s">
        <v>506</v>
      </c>
    </row>
    <row r="3574" spans="1:20" s="70" customFormat="1" x14ac:dyDescent="0.2">
      <c r="A3574" s="38" t="s">
        <v>12081</v>
      </c>
      <c r="B3574" s="39" t="s">
        <v>234</v>
      </c>
      <c r="C3574" s="39"/>
      <c r="D3574" s="38" t="s">
        <v>245</v>
      </c>
      <c r="E3574" s="38"/>
      <c r="F3574" s="38"/>
      <c r="G3574" s="39" t="s">
        <v>1378</v>
      </c>
      <c r="H3574" s="38" t="s">
        <v>1378</v>
      </c>
      <c r="I3574" s="52" t="s">
        <v>12082</v>
      </c>
      <c r="J3574" s="5">
        <v>1718864.05</v>
      </c>
      <c r="K3574" s="2"/>
      <c r="L3574" s="2">
        <v>0</v>
      </c>
      <c r="M3574" s="3">
        <f t="shared" si="55"/>
        <v>1718864.05</v>
      </c>
      <c r="N3574" s="59">
        <v>44651</v>
      </c>
      <c r="O3574" s="39"/>
      <c r="P3574" s="39" t="s">
        <v>52</v>
      </c>
      <c r="Q3574" s="40"/>
      <c r="R3574" s="41"/>
      <c r="S3574" s="39" t="s">
        <v>54</v>
      </c>
      <c r="T3574" s="68"/>
    </row>
    <row r="3575" spans="1:20" s="70" customFormat="1" x14ac:dyDescent="0.2">
      <c r="A3575" s="38" t="s">
        <v>12083</v>
      </c>
      <c r="B3575" s="39" t="s">
        <v>234</v>
      </c>
      <c r="C3575" s="39"/>
      <c r="D3575" s="38" t="s">
        <v>245</v>
      </c>
      <c r="E3575" s="38"/>
      <c r="F3575" s="38"/>
      <c r="G3575" s="39" t="s">
        <v>3151</v>
      </c>
      <c r="H3575" s="38" t="s">
        <v>3151</v>
      </c>
      <c r="I3575" s="52" t="s">
        <v>12084</v>
      </c>
      <c r="J3575" s="10">
        <v>-12771549</v>
      </c>
      <c r="K3575" s="2"/>
      <c r="L3575" s="2">
        <v>0</v>
      </c>
      <c r="M3575" s="3">
        <f t="shared" si="55"/>
        <v>-12771549</v>
      </c>
      <c r="N3575" s="59">
        <v>44651</v>
      </c>
      <c r="O3575" s="39"/>
      <c r="P3575" s="39" t="s">
        <v>52</v>
      </c>
      <c r="Q3575" s="40"/>
      <c r="R3575" s="41"/>
      <c r="S3575" s="39" t="s">
        <v>54</v>
      </c>
      <c r="T3575" s="68"/>
    </row>
    <row r="3576" spans="1:20" s="70" customFormat="1" x14ac:dyDescent="0.2">
      <c r="A3576" s="38" t="s">
        <v>12085</v>
      </c>
      <c r="B3576" s="39" t="s">
        <v>12086</v>
      </c>
      <c r="C3576" s="39" t="s">
        <v>12087</v>
      </c>
      <c r="D3576" s="38">
        <v>407261</v>
      </c>
      <c r="E3576" s="38"/>
      <c r="F3576" s="38"/>
      <c r="G3576" s="39" t="s">
        <v>58</v>
      </c>
      <c r="H3576" s="38">
        <v>8266013888</v>
      </c>
      <c r="I3576" s="40">
        <v>9854026014</v>
      </c>
      <c r="J3576" s="2">
        <v>74594.25</v>
      </c>
      <c r="K3576" s="2"/>
      <c r="L3576" s="2">
        <v>0</v>
      </c>
      <c r="M3576" s="3">
        <f t="shared" si="55"/>
        <v>74594.25</v>
      </c>
      <c r="N3576" s="41">
        <v>44645.729166666664</v>
      </c>
      <c r="O3576" s="39">
        <v>6870456440</v>
      </c>
      <c r="P3576" s="39" t="s">
        <v>3282</v>
      </c>
      <c r="Q3576" s="40"/>
      <c r="R3576" s="41"/>
      <c r="S3576" s="42" t="s">
        <v>2417</v>
      </c>
      <c r="T3576" s="68"/>
    </row>
    <row r="3577" spans="1:20" s="70" customFormat="1" x14ac:dyDescent="0.2">
      <c r="A3577" s="38" t="s">
        <v>12088</v>
      </c>
      <c r="B3577" s="39" t="s">
        <v>12089</v>
      </c>
      <c r="C3577" s="39" t="s">
        <v>12090</v>
      </c>
      <c r="D3577" s="38">
        <v>407261</v>
      </c>
      <c r="E3577" s="38"/>
      <c r="F3577" s="38"/>
      <c r="G3577" s="39" t="s">
        <v>58</v>
      </c>
      <c r="H3577" s="38">
        <v>8266014067</v>
      </c>
      <c r="I3577" s="40">
        <v>9854025991</v>
      </c>
      <c r="J3577" s="2">
        <v>74594.25</v>
      </c>
      <c r="K3577" s="2"/>
      <c r="L3577" s="2">
        <v>0</v>
      </c>
      <c r="M3577" s="3">
        <f t="shared" si="55"/>
        <v>74594.25</v>
      </c>
      <c r="N3577" s="41">
        <v>44644.729166666664</v>
      </c>
      <c r="O3577" s="39">
        <v>6870458936</v>
      </c>
      <c r="P3577" s="39" t="s">
        <v>52</v>
      </c>
      <c r="Q3577" s="40"/>
      <c r="R3577" s="41"/>
      <c r="S3577" s="39" t="s">
        <v>54</v>
      </c>
      <c r="T3577" s="68"/>
    </row>
    <row r="3578" spans="1:20" s="70" customFormat="1" x14ac:dyDescent="0.2">
      <c r="A3578" s="38" t="s">
        <v>12091</v>
      </c>
      <c r="B3578" s="39" t="s">
        <v>12092</v>
      </c>
      <c r="C3578" s="39" t="s">
        <v>12093</v>
      </c>
      <c r="D3578" s="38">
        <v>815161</v>
      </c>
      <c r="E3578" s="38"/>
      <c r="F3578" s="38"/>
      <c r="G3578" s="39" t="s">
        <v>9928</v>
      </c>
      <c r="H3578" s="38">
        <v>8268008001</v>
      </c>
      <c r="I3578" s="40">
        <v>153</v>
      </c>
      <c r="J3578" s="2">
        <v>57500</v>
      </c>
      <c r="K3578" s="2"/>
      <c r="L3578" s="2">
        <v>10350</v>
      </c>
      <c r="M3578" s="3">
        <f t="shared" si="55"/>
        <v>67850</v>
      </c>
      <c r="N3578" s="41">
        <v>44622.729166666664</v>
      </c>
      <c r="O3578" s="39">
        <v>44469039</v>
      </c>
      <c r="P3578" s="39" t="s">
        <v>3282</v>
      </c>
      <c r="Q3578" s="40" t="s">
        <v>12094</v>
      </c>
      <c r="R3578" s="41">
        <v>44656</v>
      </c>
      <c r="S3578" s="42" t="s">
        <v>2417</v>
      </c>
      <c r="T3578" s="68"/>
    </row>
    <row r="3579" spans="1:20" s="70" customFormat="1" x14ac:dyDescent="0.2">
      <c r="A3579" s="38" t="s">
        <v>12095</v>
      </c>
      <c r="B3579" s="42" t="s">
        <v>12096</v>
      </c>
      <c r="C3579" s="42" t="s">
        <v>12097</v>
      </c>
      <c r="D3579" s="38">
        <v>502357</v>
      </c>
      <c r="E3579" s="38"/>
      <c r="F3579" s="38"/>
      <c r="G3579" s="42" t="s">
        <v>4068</v>
      </c>
      <c r="H3579" s="38">
        <v>8266013925</v>
      </c>
      <c r="I3579" s="40" t="s">
        <v>12098</v>
      </c>
      <c r="J3579" s="3">
        <v>28029.599999999999</v>
      </c>
      <c r="K3579" s="3"/>
      <c r="L3579" s="3">
        <v>5045.3999999999996</v>
      </c>
      <c r="M3579" s="3">
        <f t="shared" si="55"/>
        <v>33075</v>
      </c>
      <c r="N3579" s="41">
        <v>44627.729166666664</v>
      </c>
      <c r="O3579" s="39">
        <v>6870458386</v>
      </c>
      <c r="P3579" s="42" t="s">
        <v>315</v>
      </c>
      <c r="Q3579" s="42" t="s">
        <v>12099</v>
      </c>
      <c r="R3579" s="60">
        <v>44689</v>
      </c>
      <c r="S3579" s="42" t="s">
        <v>243</v>
      </c>
      <c r="T3579" s="68"/>
    </row>
    <row r="3580" spans="1:20" s="70" customFormat="1" x14ac:dyDescent="0.2">
      <c r="A3580" s="38" t="s">
        <v>12100</v>
      </c>
      <c r="B3580" s="42" t="s">
        <v>12101</v>
      </c>
      <c r="C3580" s="42" t="s">
        <v>12102</v>
      </c>
      <c r="D3580" s="38">
        <v>501448</v>
      </c>
      <c r="E3580" s="38"/>
      <c r="F3580" s="38"/>
      <c r="G3580" s="42" t="s">
        <v>12103</v>
      </c>
      <c r="H3580" s="38">
        <v>8266013924</v>
      </c>
      <c r="I3580" s="40" t="s">
        <v>12104</v>
      </c>
      <c r="J3580" s="3">
        <v>22426.32</v>
      </c>
      <c r="K3580" s="3"/>
      <c r="L3580" s="3">
        <v>4036.68</v>
      </c>
      <c r="M3580" s="3">
        <f t="shared" si="55"/>
        <v>26463</v>
      </c>
      <c r="N3580" s="41">
        <v>44625</v>
      </c>
      <c r="O3580" s="39">
        <v>6870458364</v>
      </c>
      <c r="P3580" s="42" t="s">
        <v>315</v>
      </c>
      <c r="Q3580" s="42">
        <v>204190794388</v>
      </c>
      <c r="R3580" s="60">
        <v>44671</v>
      </c>
      <c r="S3580" s="42" t="s">
        <v>243</v>
      </c>
      <c r="T3580" s="68"/>
    </row>
    <row r="3581" spans="1:20" s="70" customFormat="1" x14ac:dyDescent="0.2">
      <c r="A3581" s="38" t="s">
        <v>12105</v>
      </c>
      <c r="B3581" s="39" t="s">
        <v>12106</v>
      </c>
      <c r="C3581" s="39" t="s">
        <v>12107</v>
      </c>
      <c r="D3581" s="38">
        <v>407261</v>
      </c>
      <c r="E3581" s="38"/>
      <c r="F3581" s="38"/>
      <c r="G3581" s="39" t="s">
        <v>58</v>
      </c>
      <c r="H3581" s="38">
        <v>8266014067</v>
      </c>
      <c r="I3581" s="40">
        <v>9854026225</v>
      </c>
      <c r="J3581" s="2">
        <v>13426.97</v>
      </c>
      <c r="K3581" s="2"/>
      <c r="L3581" s="2">
        <v>0</v>
      </c>
      <c r="M3581" s="3">
        <f t="shared" si="55"/>
        <v>13426.97</v>
      </c>
      <c r="N3581" s="41">
        <v>44650.729166666664</v>
      </c>
      <c r="O3581" s="39">
        <v>6870456653</v>
      </c>
      <c r="P3581" s="39" t="s">
        <v>52</v>
      </c>
      <c r="Q3581" s="40"/>
      <c r="R3581" s="41"/>
      <c r="S3581" s="39" t="s">
        <v>54</v>
      </c>
      <c r="T3581" s="68"/>
    </row>
    <row r="3582" spans="1:20" s="70" customFormat="1" x14ac:dyDescent="0.2">
      <c r="A3582" s="38" t="s">
        <v>12108</v>
      </c>
      <c r="B3582" s="39" t="s">
        <v>12109</v>
      </c>
      <c r="C3582" s="39" t="s">
        <v>12110</v>
      </c>
      <c r="D3582" s="38">
        <v>407261</v>
      </c>
      <c r="E3582" s="38"/>
      <c r="F3582" s="38"/>
      <c r="G3582" s="39" t="s">
        <v>58</v>
      </c>
      <c r="H3582" s="38">
        <v>8266014067</v>
      </c>
      <c r="I3582" s="40">
        <v>9854026152</v>
      </c>
      <c r="J3582" s="2">
        <v>11935.08</v>
      </c>
      <c r="K3582" s="2"/>
      <c r="L3582" s="2">
        <v>0</v>
      </c>
      <c r="M3582" s="3">
        <f t="shared" si="55"/>
        <v>11935.08</v>
      </c>
      <c r="N3582" s="41">
        <v>44649.729166666664</v>
      </c>
      <c r="O3582" s="39">
        <v>6870456662</v>
      </c>
      <c r="P3582" s="39" t="s">
        <v>52</v>
      </c>
      <c r="Q3582" s="40"/>
      <c r="R3582" s="41"/>
      <c r="S3582" s="39" t="s">
        <v>54</v>
      </c>
      <c r="T3582" s="68"/>
    </row>
    <row r="3583" spans="1:20" s="70" customFormat="1" x14ac:dyDescent="0.2">
      <c r="A3583" s="38" t="s">
        <v>12111</v>
      </c>
      <c r="B3583" s="39" t="s">
        <v>12112</v>
      </c>
      <c r="C3583" s="39" t="s">
        <v>12113</v>
      </c>
      <c r="D3583" s="38">
        <v>407261</v>
      </c>
      <c r="E3583" s="38"/>
      <c r="F3583" s="38"/>
      <c r="G3583" s="39" t="s">
        <v>58</v>
      </c>
      <c r="H3583" s="38">
        <v>8266014067</v>
      </c>
      <c r="I3583" s="40">
        <v>9854025498</v>
      </c>
      <c r="J3583" s="2">
        <v>7459.43</v>
      </c>
      <c r="K3583" s="2"/>
      <c r="L3583" s="2">
        <v>0</v>
      </c>
      <c r="M3583" s="3">
        <f t="shared" si="55"/>
        <v>7459.43</v>
      </c>
      <c r="N3583" s="41">
        <v>44623.729166666664</v>
      </c>
      <c r="O3583" s="39">
        <v>6870456418</v>
      </c>
      <c r="P3583" s="39" t="s">
        <v>52</v>
      </c>
      <c r="Q3583" s="40"/>
      <c r="R3583" s="41"/>
      <c r="S3583" s="39" t="s">
        <v>54</v>
      </c>
      <c r="T3583" s="68"/>
    </row>
    <row r="3584" spans="1:20" s="70" customFormat="1" x14ac:dyDescent="0.2">
      <c r="A3584" s="38" t="s">
        <v>12114</v>
      </c>
      <c r="B3584" s="39"/>
      <c r="C3584" s="39"/>
      <c r="D3584" s="38" t="s">
        <v>235</v>
      </c>
      <c r="E3584" s="38"/>
      <c r="F3584" s="38"/>
      <c r="G3584" s="39" t="s">
        <v>5364</v>
      </c>
      <c r="H3584" s="38" t="s">
        <v>5364</v>
      </c>
      <c r="I3584" s="52" t="s">
        <v>12115</v>
      </c>
      <c r="J3584" s="10">
        <v>456152</v>
      </c>
      <c r="K3584" s="2"/>
      <c r="L3584" s="2">
        <v>0</v>
      </c>
      <c r="M3584" s="3">
        <f t="shared" si="55"/>
        <v>456152</v>
      </c>
      <c r="N3584" s="59">
        <v>44651</v>
      </c>
      <c r="O3584" s="39"/>
      <c r="P3584" s="39" t="s">
        <v>52</v>
      </c>
      <c r="Q3584" s="40"/>
      <c r="R3584" s="41"/>
      <c r="S3584" s="39" t="s">
        <v>54</v>
      </c>
      <c r="T3584" s="68"/>
    </row>
    <row r="3585" spans="1:20" s="70" customFormat="1" x14ac:dyDescent="0.2">
      <c r="A3585" s="38" t="s">
        <v>3171</v>
      </c>
      <c r="B3585" s="39" t="s">
        <v>12082</v>
      </c>
      <c r="C3585" s="39"/>
      <c r="D3585" s="38" t="s">
        <v>241</v>
      </c>
      <c r="E3585" s="38"/>
      <c r="F3585" s="38"/>
      <c r="G3585" s="39" t="s">
        <v>3173</v>
      </c>
      <c r="H3585" s="38"/>
      <c r="I3585" s="40" t="s">
        <v>12082</v>
      </c>
      <c r="J3585" s="2">
        <v>1718864.05</v>
      </c>
      <c r="K3585" s="2"/>
      <c r="L3585" s="2"/>
      <c r="M3585" s="3">
        <f t="shared" si="55"/>
        <v>1718864.05</v>
      </c>
      <c r="N3585" s="41"/>
      <c r="O3585" s="39"/>
      <c r="P3585" s="39"/>
      <c r="Q3585" s="40"/>
      <c r="R3585" s="41"/>
      <c r="S3585" s="42" t="s">
        <v>243</v>
      </c>
      <c r="T3585" s="68"/>
    </row>
    <row r="3586" spans="1:20" s="70" customFormat="1" x14ac:dyDescent="0.2">
      <c r="A3586" s="38" t="s">
        <v>239</v>
      </c>
      <c r="B3586" s="42" t="s">
        <v>12116</v>
      </c>
      <c r="C3586" s="42"/>
      <c r="D3586" s="38" t="s">
        <v>241</v>
      </c>
      <c r="E3586" s="38"/>
      <c r="F3586" s="38"/>
      <c r="G3586" s="42" t="s">
        <v>242</v>
      </c>
      <c r="H3586" s="38"/>
      <c r="I3586" s="40" t="s">
        <v>12116</v>
      </c>
      <c r="J3586" s="3">
        <v>120426.91</v>
      </c>
      <c r="K3586" s="3"/>
      <c r="L3586" s="3"/>
      <c r="M3586" s="3">
        <f t="shared" si="55"/>
        <v>120426.91</v>
      </c>
      <c r="N3586" s="41">
        <v>44651</v>
      </c>
      <c r="O3586" s="39"/>
      <c r="P3586" s="42"/>
      <c r="Q3586" s="42"/>
      <c r="R3586" s="60"/>
      <c r="S3586" s="42" t="s">
        <v>243</v>
      </c>
      <c r="T3586" s="68"/>
    </row>
    <row r="3587" spans="1:20" s="70" customFormat="1" x14ac:dyDescent="0.2">
      <c r="A3587" s="38" t="s">
        <v>239</v>
      </c>
      <c r="B3587" s="42" t="s">
        <v>12116</v>
      </c>
      <c r="C3587" s="42"/>
      <c r="D3587" s="38" t="s">
        <v>241</v>
      </c>
      <c r="E3587" s="38"/>
      <c r="F3587" s="38"/>
      <c r="G3587" s="42" t="s">
        <v>242</v>
      </c>
      <c r="H3587" s="38"/>
      <c r="I3587" s="40" t="s">
        <v>12116</v>
      </c>
      <c r="J3587" s="3">
        <v>174726.54</v>
      </c>
      <c r="K3587" s="3"/>
      <c r="L3587" s="3"/>
      <c r="M3587" s="3">
        <f t="shared" si="55"/>
        <v>174726.54</v>
      </c>
      <c r="N3587" s="41">
        <v>44651</v>
      </c>
      <c r="O3587" s="39"/>
      <c r="P3587" s="42"/>
      <c r="Q3587" s="42"/>
      <c r="R3587" s="60"/>
      <c r="S3587" s="42" t="s">
        <v>243</v>
      </c>
      <c r="T3587" s="68"/>
    </row>
    <row r="3588" spans="1:20" s="70" customFormat="1" x14ac:dyDescent="0.2">
      <c r="A3588" s="38" t="s">
        <v>63</v>
      </c>
      <c r="B3588" s="1"/>
      <c r="C3588" s="1"/>
      <c r="D3588" s="51"/>
      <c r="E3588" s="38"/>
      <c r="F3588" s="51"/>
      <c r="G3588" s="52" t="s">
        <v>64</v>
      </c>
      <c r="H3588" s="53"/>
      <c r="I3588" s="54" t="s">
        <v>12117</v>
      </c>
      <c r="J3588" s="35">
        <v>106.08</v>
      </c>
      <c r="K3588" s="1"/>
      <c r="L3588" s="1"/>
      <c r="M3588" s="3">
        <f t="shared" si="55"/>
        <v>106.08</v>
      </c>
      <c r="N3588" s="41">
        <v>44651</v>
      </c>
      <c r="O3588" s="56"/>
      <c r="P3588" s="1"/>
      <c r="Q3588" s="1"/>
      <c r="R3588" s="57"/>
      <c r="S3588" s="39" t="s">
        <v>54</v>
      </c>
      <c r="T3588" s="68"/>
    </row>
    <row r="3589" spans="1:20" s="70" customFormat="1" x14ac:dyDescent="0.2">
      <c r="A3589" s="38" t="s">
        <v>63</v>
      </c>
      <c r="B3589" s="1"/>
      <c r="C3589" s="1"/>
      <c r="D3589" s="51"/>
      <c r="E3589" s="38"/>
      <c r="F3589" s="51"/>
      <c r="G3589" s="52" t="s">
        <v>64</v>
      </c>
      <c r="H3589" s="53"/>
      <c r="I3589" s="54" t="s">
        <v>12117</v>
      </c>
      <c r="J3589" s="35">
        <v>886.24</v>
      </c>
      <c r="K3589" s="1"/>
      <c r="L3589" s="1"/>
      <c r="M3589" s="3">
        <f t="shared" si="55"/>
        <v>886.24</v>
      </c>
      <c r="N3589" s="41">
        <v>44651</v>
      </c>
      <c r="O3589" s="56"/>
      <c r="P3589" s="1"/>
      <c r="Q3589" s="1"/>
      <c r="R3589" s="57"/>
      <c r="S3589" s="39" t="s">
        <v>54</v>
      </c>
      <c r="T3589" s="68"/>
    </row>
    <row r="3590" spans="1:20" s="70" customFormat="1" x14ac:dyDescent="0.2">
      <c r="A3590" s="38" t="s">
        <v>63</v>
      </c>
      <c r="B3590" s="1"/>
      <c r="C3590" s="1"/>
      <c r="D3590" s="51"/>
      <c r="E3590" s="38"/>
      <c r="F3590" s="51"/>
      <c r="G3590" s="52" t="s">
        <v>64</v>
      </c>
      <c r="H3590" s="53"/>
      <c r="I3590" s="54" t="s">
        <v>12117</v>
      </c>
      <c r="J3590" s="35">
        <v>122.18</v>
      </c>
      <c r="K3590" s="1"/>
      <c r="L3590" s="1"/>
      <c r="M3590" s="3">
        <f t="shared" ref="M3590:M3653" si="56">SUM(J3590:L3590)</f>
        <v>122.18</v>
      </c>
      <c r="N3590" s="41">
        <v>44651</v>
      </c>
      <c r="O3590" s="56"/>
      <c r="P3590" s="1"/>
      <c r="Q3590" s="1"/>
      <c r="R3590" s="57"/>
      <c r="S3590" s="39" t="s">
        <v>54</v>
      </c>
      <c r="T3590" s="68"/>
    </row>
    <row r="3591" spans="1:20" s="70" customFormat="1" x14ac:dyDescent="0.2">
      <c r="A3591" s="38" t="s">
        <v>63</v>
      </c>
      <c r="B3591" s="1"/>
      <c r="C3591" s="1"/>
      <c r="D3591" s="51"/>
      <c r="E3591" s="38"/>
      <c r="F3591" s="51"/>
      <c r="G3591" s="52" t="s">
        <v>64</v>
      </c>
      <c r="H3591" s="53"/>
      <c r="I3591" s="54" t="s">
        <v>12118</v>
      </c>
      <c r="J3591" s="35">
        <v>560</v>
      </c>
      <c r="K3591" s="1"/>
      <c r="L3591" s="1"/>
      <c r="M3591" s="3">
        <f t="shared" si="56"/>
        <v>560</v>
      </c>
      <c r="N3591" s="41">
        <v>44651</v>
      </c>
      <c r="O3591" s="56"/>
      <c r="P3591" s="1"/>
      <c r="Q3591" s="1"/>
      <c r="R3591" s="57"/>
      <c r="S3591" s="39" t="s">
        <v>54</v>
      </c>
      <c r="T3591" s="68"/>
    </row>
    <row r="3592" spans="1:20" s="70" customFormat="1" x14ac:dyDescent="0.2">
      <c r="A3592" s="38" t="s">
        <v>3179</v>
      </c>
      <c r="B3592" s="1"/>
      <c r="C3592" s="1"/>
      <c r="D3592" s="51"/>
      <c r="E3592" s="38"/>
      <c r="F3592" s="51"/>
      <c r="G3592" s="39" t="s">
        <v>3180</v>
      </c>
      <c r="H3592" s="53"/>
      <c r="I3592" s="54" t="s">
        <v>12082</v>
      </c>
      <c r="J3592" s="35">
        <v>859432.03</v>
      </c>
      <c r="K3592" s="1"/>
      <c r="L3592" s="1"/>
      <c r="M3592" s="3">
        <f t="shared" si="56"/>
        <v>859432.03</v>
      </c>
      <c r="N3592" s="41">
        <v>44651</v>
      </c>
      <c r="O3592" s="56"/>
      <c r="P3592" s="1"/>
      <c r="Q3592" s="1"/>
      <c r="R3592" s="57"/>
      <c r="S3592" s="42" t="s">
        <v>2417</v>
      </c>
      <c r="T3592" s="68"/>
    </row>
    <row r="3593" spans="1:20" s="70" customFormat="1" x14ac:dyDescent="0.2">
      <c r="A3593" s="38" t="s">
        <v>6167</v>
      </c>
      <c r="B3593" s="1"/>
      <c r="C3593" s="1"/>
      <c r="D3593" s="51"/>
      <c r="E3593" s="38"/>
      <c r="F3593" s="51"/>
      <c r="G3593" s="39" t="s">
        <v>6168</v>
      </c>
      <c r="H3593" s="53"/>
      <c r="I3593" s="54" t="s">
        <v>12119</v>
      </c>
      <c r="J3593" s="35">
        <v>560</v>
      </c>
      <c r="K3593" s="1"/>
      <c r="L3593" s="1"/>
      <c r="M3593" s="3">
        <f t="shared" si="56"/>
        <v>560</v>
      </c>
      <c r="N3593" s="63"/>
      <c r="O3593" s="56"/>
      <c r="P3593" s="1"/>
      <c r="Q3593" s="1"/>
      <c r="R3593" s="57"/>
      <c r="S3593" s="42" t="s">
        <v>2417</v>
      </c>
      <c r="T3593" s="68"/>
    </row>
    <row r="3594" spans="1:20" s="70" customFormat="1" x14ac:dyDescent="0.2">
      <c r="A3594" s="38" t="s">
        <v>6167</v>
      </c>
      <c r="B3594" s="1"/>
      <c r="C3594" s="1"/>
      <c r="D3594" s="51"/>
      <c r="E3594" s="38"/>
      <c r="F3594" s="51"/>
      <c r="G3594" s="39" t="s">
        <v>6168</v>
      </c>
      <c r="H3594" s="53"/>
      <c r="I3594" s="54" t="s">
        <v>12120</v>
      </c>
      <c r="J3594" s="35">
        <v>560</v>
      </c>
      <c r="K3594" s="1"/>
      <c r="L3594" s="1"/>
      <c r="M3594" s="3">
        <f t="shared" si="56"/>
        <v>560</v>
      </c>
      <c r="N3594" s="63"/>
      <c r="O3594" s="56"/>
      <c r="P3594" s="1"/>
      <c r="Q3594" s="1"/>
      <c r="R3594" s="57"/>
      <c r="S3594" s="42" t="s">
        <v>2417</v>
      </c>
      <c r="T3594" s="68"/>
    </row>
    <row r="3595" spans="1:20" s="70" customFormat="1" x14ac:dyDescent="0.2">
      <c r="A3595" s="38" t="s">
        <v>12121</v>
      </c>
      <c r="B3595" s="39" t="s">
        <v>12122</v>
      </c>
      <c r="C3595" s="39" t="s">
        <v>12123</v>
      </c>
      <c r="D3595" s="38">
        <v>811819</v>
      </c>
      <c r="E3595" s="38"/>
      <c r="F3595" s="38"/>
      <c r="G3595" s="39" t="s">
        <v>1091</v>
      </c>
      <c r="H3595" s="38">
        <v>8263000195</v>
      </c>
      <c r="I3595" s="40" t="s">
        <v>12124</v>
      </c>
      <c r="J3595" s="2">
        <v>79800</v>
      </c>
      <c r="K3595" s="2"/>
      <c r="L3595" s="2">
        <v>0</v>
      </c>
      <c r="M3595" s="3">
        <f t="shared" si="56"/>
        <v>79800</v>
      </c>
      <c r="N3595" s="41">
        <v>44623.729166666664</v>
      </c>
      <c r="O3595" s="39">
        <v>3445002164</v>
      </c>
      <c r="P3595" s="39" t="s">
        <v>3282</v>
      </c>
      <c r="Q3595" s="40">
        <v>204269754325</v>
      </c>
      <c r="R3595" s="41">
        <v>44678</v>
      </c>
      <c r="S3595" s="42" t="s">
        <v>2417</v>
      </c>
      <c r="T3595" s="68"/>
    </row>
    <row r="3596" spans="1:20" s="70" customFormat="1" x14ac:dyDescent="0.2">
      <c r="A3596" s="38" t="s">
        <v>12125</v>
      </c>
      <c r="B3596" s="42" t="s">
        <v>12126</v>
      </c>
      <c r="C3596" s="42" t="s">
        <v>12127</v>
      </c>
      <c r="D3596" s="38">
        <v>406359</v>
      </c>
      <c r="E3596" s="38"/>
      <c r="F3596" s="38"/>
      <c r="G3596" s="42" t="s">
        <v>7204</v>
      </c>
      <c r="H3596" s="38">
        <v>8263000098</v>
      </c>
      <c r="I3596" s="40">
        <v>271600034061</v>
      </c>
      <c r="J3596" s="3">
        <v>1495300</v>
      </c>
      <c r="K3596" s="3"/>
      <c r="L3596" s="3">
        <v>269154</v>
      </c>
      <c r="M3596" s="3">
        <f t="shared" si="56"/>
        <v>1764454</v>
      </c>
      <c r="N3596" s="41">
        <v>44632.729166666664</v>
      </c>
      <c r="O3596" s="39">
        <v>6870013256</v>
      </c>
      <c r="P3596" s="42" t="s">
        <v>315</v>
      </c>
      <c r="Q3596" s="42" t="s">
        <v>12128</v>
      </c>
      <c r="R3596" s="60">
        <v>44671</v>
      </c>
      <c r="S3596" s="42" t="s">
        <v>243</v>
      </c>
      <c r="T3596" s="68"/>
    </row>
    <row r="3597" spans="1:20" s="70" customFormat="1" x14ac:dyDescent="0.2">
      <c r="A3597" s="38" t="s">
        <v>12129</v>
      </c>
      <c r="B3597" s="42" t="s">
        <v>12130</v>
      </c>
      <c r="C3597" s="42" t="s">
        <v>12131</v>
      </c>
      <c r="D3597" s="38">
        <v>507675</v>
      </c>
      <c r="E3597" s="38"/>
      <c r="F3597" s="38"/>
      <c r="G3597" s="42" t="s">
        <v>12132</v>
      </c>
      <c r="H3597" s="38">
        <v>8263000192</v>
      </c>
      <c r="I3597" s="40" t="s">
        <v>12133</v>
      </c>
      <c r="J3597" s="3">
        <v>145327.96</v>
      </c>
      <c r="K3597" s="3"/>
      <c r="L3597" s="3">
        <v>26159.040000000001</v>
      </c>
      <c r="M3597" s="3">
        <f t="shared" si="56"/>
        <v>171487</v>
      </c>
      <c r="N3597" s="41">
        <v>44634.729166666664</v>
      </c>
      <c r="O3597" s="39">
        <v>6870013615</v>
      </c>
      <c r="P3597" s="42" t="s">
        <v>315</v>
      </c>
      <c r="Q3597" s="42" t="s">
        <v>12134</v>
      </c>
      <c r="R3597" s="60">
        <v>44672</v>
      </c>
      <c r="S3597" s="42" t="s">
        <v>243</v>
      </c>
      <c r="T3597" s="68"/>
    </row>
    <row r="3598" spans="1:20" s="70" customFormat="1" x14ac:dyDescent="0.2">
      <c r="A3598" s="38" t="s">
        <v>12135</v>
      </c>
      <c r="B3598" s="39" t="s">
        <v>12136</v>
      </c>
      <c r="C3598" s="39" t="s">
        <v>12137</v>
      </c>
      <c r="D3598" s="38">
        <v>816965</v>
      </c>
      <c r="E3598" s="38"/>
      <c r="F3598" s="38"/>
      <c r="G3598" s="39" t="s">
        <v>557</v>
      </c>
      <c r="H3598" s="38">
        <v>8268008180</v>
      </c>
      <c r="I3598" s="40" t="s">
        <v>12138</v>
      </c>
      <c r="J3598" s="2">
        <v>696684</v>
      </c>
      <c r="K3598" s="2"/>
      <c r="L3598" s="2">
        <v>0</v>
      </c>
      <c r="M3598" s="3">
        <f t="shared" si="56"/>
        <v>696684</v>
      </c>
      <c r="N3598" s="41">
        <v>44612.729166666664</v>
      </c>
      <c r="O3598" s="39">
        <v>44462711</v>
      </c>
      <c r="P3598" s="39" t="s">
        <v>3282</v>
      </c>
      <c r="Q3598" s="40" t="s">
        <v>12139</v>
      </c>
      <c r="R3598" s="41">
        <v>44656</v>
      </c>
      <c r="S3598" s="42" t="s">
        <v>2417</v>
      </c>
      <c r="T3598" s="68"/>
    </row>
    <row r="3599" spans="1:20" s="70" customFormat="1" x14ac:dyDescent="0.2">
      <c r="A3599" s="38" t="s">
        <v>12140</v>
      </c>
      <c r="B3599" s="42" t="s">
        <v>12141</v>
      </c>
      <c r="C3599" s="42" t="s">
        <v>12142</v>
      </c>
      <c r="D3599" s="38">
        <v>128007</v>
      </c>
      <c r="E3599" s="38"/>
      <c r="F3599" s="38"/>
      <c r="G3599" s="42" t="s">
        <v>9798</v>
      </c>
      <c r="H3599" s="38">
        <v>8263000117</v>
      </c>
      <c r="I3599" s="40">
        <v>562200273</v>
      </c>
      <c r="J3599" s="3">
        <v>295000</v>
      </c>
      <c r="K3599" s="3"/>
      <c r="L3599" s="3">
        <v>53100</v>
      </c>
      <c r="M3599" s="3">
        <f t="shared" si="56"/>
        <v>348100</v>
      </c>
      <c r="N3599" s="41">
        <v>44609.729166666664</v>
      </c>
      <c r="O3599" s="39">
        <v>6870450526</v>
      </c>
      <c r="P3599" s="42" t="s">
        <v>315</v>
      </c>
      <c r="Q3599" s="42"/>
      <c r="R3599" s="60"/>
      <c r="S3599" s="42" t="s">
        <v>243</v>
      </c>
      <c r="T3599" s="68"/>
    </row>
    <row r="3600" spans="1:20" s="70" customFormat="1" x14ac:dyDescent="0.2">
      <c r="A3600" s="38" t="s">
        <v>12143</v>
      </c>
      <c r="B3600" s="42" t="s">
        <v>12144</v>
      </c>
      <c r="C3600" s="42" t="s">
        <v>12145</v>
      </c>
      <c r="D3600" s="38">
        <v>128007</v>
      </c>
      <c r="E3600" s="38"/>
      <c r="F3600" s="38"/>
      <c r="G3600" s="42" t="s">
        <v>9798</v>
      </c>
      <c r="H3600" s="38">
        <v>8263000117</v>
      </c>
      <c r="I3600" s="40">
        <v>562200299</v>
      </c>
      <c r="J3600" s="3">
        <v>115000</v>
      </c>
      <c r="K3600" s="3"/>
      <c r="L3600" s="3">
        <v>20700</v>
      </c>
      <c r="M3600" s="3">
        <f t="shared" si="56"/>
        <v>135700</v>
      </c>
      <c r="N3600" s="41">
        <v>44611.729166666664</v>
      </c>
      <c r="O3600" s="39">
        <v>6870450613</v>
      </c>
      <c r="P3600" s="42" t="s">
        <v>315</v>
      </c>
      <c r="Q3600" s="42"/>
      <c r="R3600" s="60"/>
      <c r="S3600" s="42" t="s">
        <v>243</v>
      </c>
      <c r="T3600" s="68"/>
    </row>
    <row r="3601" spans="1:20" s="70" customFormat="1" x14ac:dyDescent="0.2">
      <c r="A3601" s="38" t="s">
        <v>12146</v>
      </c>
      <c r="B3601" s="42" t="s">
        <v>12147</v>
      </c>
      <c r="C3601" s="42" t="s">
        <v>12148</v>
      </c>
      <c r="D3601" s="38">
        <v>128007</v>
      </c>
      <c r="E3601" s="38"/>
      <c r="F3601" s="38"/>
      <c r="G3601" s="42" t="s">
        <v>9798</v>
      </c>
      <c r="H3601" s="38">
        <v>8263000117</v>
      </c>
      <c r="I3601" s="40">
        <v>562200348</v>
      </c>
      <c r="J3601" s="3">
        <v>290000</v>
      </c>
      <c r="K3601" s="3"/>
      <c r="L3601" s="3">
        <v>52200</v>
      </c>
      <c r="M3601" s="3">
        <f t="shared" si="56"/>
        <v>342200</v>
      </c>
      <c r="N3601" s="41">
        <v>44615.729166666664</v>
      </c>
      <c r="O3601" s="39">
        <v>6870450675</v>
      </c>
      <c r="P3601" s="42" t="s">
        <v>315</v>
      </c>
      <c r="Q3601" s="42"/>
      <c r="R3601" s="60"/>
      <c r="S3601" s="42" t="s">
        <v>243</v>
      </c>
      <c r="T3601" s="68"/>
    </row>
    <row r="3602" spans="1:20" s="70" customFormat="1" x14ac:dyDescent="0.2">
      <c r="A3602" s="38" t="s">
        <v>12149</v>
      </c>
      <c r="B3602" s="42" t="s">
        <v>12150</v>
      </c>
      <c r="C3602" s="42" t="s">
        <v>12151</v>
      </c>
      <c r="D3602" s="38">
        <v>128007</v>
      </c>
      <c r="E3602" s="38"/>
      <c r="F3602" s="38"/>
      <c r="G3602" s="42" t="s">
        <v>9798</v>
      </c>
      <c r="H3602" s="38">
        <v>8263000117</v>
      </c>
      <c r="I3602" s="40">
        <v>562200413</v>
      </c>
      <c r="J3602" s="3">
        <v>64800</v>
      </c>
      <c r="K3602" s="3"/>
      <c r="L3602" s="3">
        <v>11664</v>
      </c>
      <c r="M3602" s="3">
        <f t="shared" si="56"/>
        <v>76464</v>
      </c>
      <c r="N3602" s="41">
        <v>44620.729166666664</v>
      </c>
      <c r="O3602" s="39">
        <v>6870450725</v>
      </c>
      <c r="P3602" s="42" t="s">
        <v>315</v>
      </c>
      <c r="Q3602" s="42"/>
      <c r="R3602" s="60"/>
      <c r="S3602" s="42" t="s">
        <v>243</v>
      </c>
      <c r="T3602" s="68"/>
    </row>
    <row r="3603" spans="1:20" s="70" customFormat="1" x14ac:dyDescent="0.2">
      <c r="A3603" s="38" t="s">
        <v>12152</v>
      </c>
      <c r="B3603" s="39" t="s">
        <v>12153</v>
      </c>
      <c r="C3603" s="39" t="s">
        <v>12154</v>
      </c>
      <c r="D3603" s="38">
        <v>919962</v>
      </c>
      <c r="E3603" s="1" t="s">
        <v>23071</v>
      </c>
      <c r="F3603" s="1"/>
      <c r="G3603" s="39" t="s">
        <v>6950</v>
      </c>
      <c r="H3603" s="38">
        <v>8263000121</v>
      </c>
      <c r="I3603" s="40" t="s">
        <v>12155</v>
      </c>
      <c r="J3603" s="3">
        <v>4685495.67</v>
      </c>
      <c r="K3603" s="3"/>
      <c r="L3603" s="2">
        <v>843389.33</v>
      </c>
      <c r="M3603" s="3">
        <f t="shared" si="56"/>
        <v>5528885</v>
      </c>
      <c r="N3603" s="41">
        <v>44632.729166666664</v>
      </c>
      <c r="O3603" s="39">
        <v>6870450876</v>
      </c>
      <c r="P3603" s="39" t="s">
        <v>3282</v>
      </c>
      <c r="Q3603" s="40">
        <v>204202432797</v>
      </c>
      <c r="R3603" s="41">
        <v>44672</v>
      </c>
      <c r="S3603" s="42" t="s">
        <v>2417</v>
      </c>
      <c r="T3603" s="68"/>
    </row>
    <row r="3604" spans="1:20" s="70" customFormat="1" x14ac:dyDescent="0.2">
      <c r="A3604" s="38" t="s">
        <v>12156</v>
      </c>
      <c r="B3604" s="39" t="s">
        <v>12157</v>
      </c>
      <c r="C3604" s="39" t="s">
        <v>12158</v>
      </c>
      <c r="D3604" s="38">
        <v>919962</v>
      </c>
      <c r="E3604" s="1" t="s">
        <v>23071</v>
      </c>
      <c r="F3604" s="1"/>
      <c r="G3604" s="39" t="s">
        <v>6950</v>
      </c>
      <c r="H3604" s="38">
        <v>8263000121</v>
      </c>
      <c r="I3604" s="40" t="s">
        <v>12159</v>
      </c>
      <c r="J3604" s="3">
        <v>1481211.84</v>
      </c>
      <c r="K3604" s="3"/>
      <c r="L3604" s="2">
        <v>266618.15999999997</v>
      </c>
      <c r="M3604" s="3">
        <f t="shared" si="56"/>
        <v>1747830</v>
      </c>
      <c r="N3604" s="41">
        <v>44635.729166666664</v>
      </c>
      <c r="O3604" s="39">
        <v>6870450897</v>
      </c>
      <c r="P3604" s="39" t="s">
        <v>3282</v>
      </c>
      <c r="Q3604" s="40">
        <v>204190861426</v>
      </c>
      <c r="R3604" s="41">
        <v>44671</v>
      </c>
      <c r="S3604" s="42" t="s">
        <v>2417</v>
      </c>
      <c r="T3604" s="68"/>
    </row>
    <row r="3605" spans="1:20" s="70" customFormat="1" x14ac:dyDescent="0.2">
      <c r="A3605" s="38" t="s">
        <v>12160</v>
      </c>
      <c r="B3605" s="42" t="s">
        <v>12161</v>
      </c>
      <c r="C3605" s="42" t="s">
        <v>12162</v>
      </c>
      <c r="D3605" s="38">
        <v>300286</v>
      </c>
      <c r="E3605" s="38"/>
      <c r="F3605" s="38"/>
      <c r="G3605" s="42" t="s">
        <v>3944</v>
      </c>
      <c r="H3605" s="38">
        <v>8263000075</v>
      </c>
      <c r="I3605" s="40">
        <v>712733916</v>
      </c>
      <c r="J3605" s="3">
        <v>25900</v>
      </c>
      <c r="K3605" s="3"/>
      <c r="L3605" s="3">
        <v>4662</v>
      </c>
      <c r="M3605" s="3">
        <f t="shared" si="56"/>
        <v>30562</v>
      </c>
      <c r="N3605" s="41">
        <v>44616.729166666664</v>
      </c>
      <c r="O3605" s="39">
        <v>6870451066</v>
      </c>
      <c r="P3605" s="42" t="s">
        <v>315</v>
      </c>
      <c r="Q3605" s="42" t="s">
        <v>12163</v>
      </c>
      <c r="R3605" s="60">
        <v>44674</v>
      </c>
      <c r="S3605" s="42" t="s">
        <v>243</v>
      </c>
      <c r="T3605" s="68"/>
    </row>
    <row r="3606" spans="1:20" s="70" customFormat="1" x14ac:dyDescent="0.2">
      <c r="A3606" s="38" t="s">
        <v>12164</v>
      </c>
      <c r="B3606" s="42" t="s">
        <v>12165</v>
      </c>
      <c r="C3606" s="42" t="s">
        <v>12166</v>
      </c>
      <c r="D3606" s="38">
        <v>300286</v>
      </c>
      <c r="E3606" s="38"/>
      <c r="F3606" s="38"/>
      <c r="G3606" s="42" t="s">
        <v>3944</v>
      </c>
      <c r="H3606" s="38">
        <v>8263000075</v>
      </c>
      <c r="I3606" s="40">
        <v>712734757</v>
      </c>
      <c r="J3606" s="3">
        <v>660800</v>
      </c>
      <c r="K3606" s="3"/>
      <c r="L3606" s="3">
        <v>118944</v>
      </c>
      <c r="M3606" s="3">
        <f t="shared" si="56"/>
        <v>779744</v>
      </c>
      <c r="N3606" s="41">
        <v>44632.729166666664</v>
      </c>
      <c r="O3606" s="39">
        <v>6870451117</v>
      </c>
      <c r="P3606" s="42" t="s">
        <v>315</v>
      </c>
      <c r="Q3606" s="42" t="s">
        <v>12167</v>
      </c>
      <c r="R3606" s="60">
        <v>44659</v>
      </c>
      <c r="S3606" s="42" t="s">
        <v>243</v>
      </c>
      <c r="T3606" s="68"/>
    </row>
    <row r="3607" spans="1:20" s="70" customFormat="1" x14ac:dyDescent="0.2">
      <c r="A3607" s="38" t="s">
        <v>12168</v>
      </c>
      <c r="B3607" s="42" t="s">
        <v>12169</v>
      </c>
      <c r="C3607" s="42" t="s">
        <v>12170</v>
      </c>
      <c r="D3607" s="38">
        <v>405693</v>
      </c>
      <c r="E3607" s="38"/>
      <c r="F3607" s="38"/>
      <c r="G3607" s="42" t="s">
        <v>451</v>
      </c>
      <c r="H3607" s="38">
        <v>8266013876</v>
      </c>
      <c r="I3607" s="40">
        <v>8819702992</v>
      </c>
      <c r="J3607" s="3">
        <v>204981</v>
      </c>
      <c r="K3607" s="3"/>
      <c r="L3607" s="3">
        <v>36896.58</v>
      </c>
      <c r="M3607" s="3">
        <f t="shared" si="56"/>
        <v>241877.58000000002</v>
      </c>
      <c r="N3607" s="41">
        <v>44625.729166666664</v>
      </c>
      <c r="O3607" s="39">
        <v>6870010614</v>
      </c>
      <c r="P3607" s="42" t="s">
        <v>315</v>
      </c>
      <c r="Q3607" s="42"/>
      <c r="R3607" s="60"/>
      <c r="S3607" s="42" t="s">
        <v>243</v>
      </c>
      <c r="T3607" s="68" t="s">
        <v>506</v>
      </c>
    </row>
    <row r="3608" spans="1:20" s="70" customFormat="1" x14ac:dyDescent="0.2">
      <c r="A3608" s="38" t="s">
        <v>12171</v>
      </c>
      <c r="B3608" s="39" t="s">
        <v>12172</v>
      </c>
      <c r="C3608" s="39" t="s">
        <v>12173</v>
      </c>
      <c r="D3608" s="38">
        <v>820963</v>
      </c>
      <c r="E3608" s="38"/>
      <c r="F3608" s="38"/>
      <c r="G3608" s="39" t="s">
        <v>10076</v>
      </c>
      <c r="H3608" s="38">
        <v>8268007085</v>
      </c>
      <c r="I3608" s="40">
        <v>626</v>
      </c>
      <c r="J3608" s="2">
        <v>58275</v>
      </c>
      <c r="K3608" s="2"/>
      <c r="L3608" s="2">
        <v>0</v>
      </c>
      <c r="M3608" s="3">
        <f t="shared" si="56"/>
        <v>58275</v>
      </c>
      <c r="N3608" s="41">
        <v>44643.729166666664</v>
      </c>
      <c r="O3608" s="39">
        <v>3445001463</v>
      </c>
      <c r="P3608" s="39" t="s">
        <v>3282</v>
      </c>
      <c r="Q3608" s="40" t="s">
        <v>12174</v>
      </c>
      <c r="R3608" s="41">
        <v>44674</v>
      </c>
      <c r="S3608" s="42" t="s">
        <v>2417</v>
      </c>
      <c r="T3608" s="68"/>
    </row>
    <row r="3609" spans="1:20" s="70" customFormat="1" x14ac:dyDescent="0.2">
      <c r="A3609" s="38" t="s">
        <v>12175</v>
      </c>
      <c r="B3609" s="39" t="s">
        <v>12176</v>
      </c>
      <c r="C3609" s="39" t="s">
        <v>12177</v>
      </c>
      <c r="D3609" s="38">
        <v>811819</v>
      </c>
      <c r="E3609" s="38"/>
      <c r="F3609" s="38"/>
      <c r="G3609" s="39" t="s">
        <v>1091</v>
      </c>
      <c r="H3609" s="38">
        <v>8263000195</v>
      </c>
      <c r="I3609" s="40" t="s">
        <v>12178</v>
      </c>
      <c r="J3609" s="2">
        <v>94079</v>
      </c>
      <c r="K3609" s="2"/>
      <c r="L3609" s="2">
        <v>0</v>
      </c>
      <c r="M3609" s="3">
        <f t="shared" si="56"/>
        <v>94079</v>
      </c>
      <c r="N3609" s="41">
        <v>44624.729166666664</v>
      </c>
      <c r="O3609" s="39">
        <v>3445002149</v>
      </c>
      <c r="P3609" s="39" t="s">
        <v>3282</v>
      </c>
      <c r="Q3609" s="40">
        <v>204269754325</v>
      </c>
      <c r="R3609" s="41">
        <v>44678</v>
      </c>
      <c r="S3609" s="42" t="s">
        <v>2417</v>
      </c>
      <c r="T3609" s="68"/>
    </row>
    <row r="3610" spans="1:20" s="70" customFormat="1" x14ac:dyDescent="0.2">
      <c r="A3610" s="38" t="s">
        <v>12179</v>
      </c>
      <c r="B3610" s="39" t="s">
        <v>12180</v>
      </c>
      <c r="C3610" s="39" t="s">
        <v>12181</v>
      </c>
      <c r="D3610" s="38">
        <v>811819</v>
      </c>
      <c r="E3610" s="38"/>
      <c r="F3610" s="38"/>
      <c r="G3610" s="39" t="s">
        <v>1091</v>
      </c>
      <c r="H3610" s="38">
        <v>8263000195</v>
      </c>
      <c r="I3610" s="40" t="s">
        <v>12182</v>
      </c>
      <c r="J3610" s="2">
        <v>91200</v>
      </c>
      <c r="K3610" s="2"/>
      <c r="L3610" s="2">
        <v>0</v>
      </c>
      <c r="M3610" s="3">
        <f t="shared" si="56"/>
        <v>91200</v>
      </c>
      <c r="N3610" s="41">
        <v>44624.729166666664</v>
      </c>
      <c r="O3610" s="39">
        <v>3445002159</v>
      </c>
      <c r="P3610" s="39" t="s">
        <v>3282</v>
      </c>
      <c r="Q3610" s="40">
        <v>204269754325</v>
      </c>
      <c r="R3610" s="41">
        <v>44678</v>
      </c>
      <c r="S3610" s="42" t="s">
        <v>2417</v>
      </c>
      <c r="T3610" s="68"/>
    </row>
    <row r="3611" spans="1:20" s="70" customFormat="1" x14ac:dyDescent="0.2">
      <c r="A3611" s="38" t="s">
        <v>12183</v>
      </c>
      <c r="B3611" s="39" t="s">
        <v>12184</v>
      </c>
      <c r="C3611" s="39" t="s">
        <v>12185</v>
      </c>
      <c r="D3611" s="38">
        <v>811819</v>
      </c>
      <c r="E3611" s="38"/>
      <c r="F3611" s="38"/>
      <c r="G3611" s="39" t="s">
        <v>1091</v>
      </c>
      <c r="H3611" s="38">
        <v>8263000195</v>
      </c>
      <c r="I3611" s="40" t="s">
        <v>12186</v>
      </c>
      <c r="J3611" s="2">
        <v>79800</v>
      </c>
      <c r="K3611" s="2"/>
      <c r="L3611" s="2">
        <v>0</v>
      </c>
      <c r="M3611" s="3">
        <f t="shared" si="56"/>
        <v>79800</v>
      </c>
      <c r="N3611" s="41">
        <v>44625.729166666664</v>
      </c>
      <c r="O3611" s="39">
        <v>3445002162</v>
      </c>
      <c r="P3611" s="39" t="s">
        <v>3282</v>
      </c>
      <c r="Q3611" s="40">
        <v>204269754325</v>
      </c>
      <c r="R3611" s="41">
        <v>44678</v>
      </c>
      <c r="S3611" s="42" t="s">
        <v>2417</v>
      </c>
      <c r="T3611" s="68"/>
    </row>
    <row r="3612" spans="1:20" s="70" customFormat="1" x14ac:dyDescent="0.2">
      <c r="A3612" s="38" t="s">
        <v>12187</v>
      </c>
      <c r="B3612" s="39" t="s">
        <v>12188</v>
      </c>
      <c r="C3612" s="39" t="s">
        <v>12189</v>
      </c>
      <c r="D3612" s="38">
        <v>811819</v>
      </c>
      <c r="E3612" s="38"/>
      <c r="F3612" s="38"/>
      <c r="G3612" s="39" t="s">
        <v>1091</v>
      </c>
      <c r="H3612" s="38">
        <v>8263000195</v>
      </c>
      <c r="I3612" s="40" t="s">
        <v>12190</v>
      </c>
      <c r="J3612" s="2">
        <v>95247</v>
      </c>
      <c r="K3612" s="2"/>
      <c r="L3612" s="2">
        <v>0</v>
      </c>
      <c r="M3612" s="3">
        <f t="shared" si="56"/>
        <v>95247</v>
      </c>
      <c r="N3612" s="41">
        <v>44623.729166666664</v>
      </c>
      <c r="O3612" s="39">
        <v>3445002146</v>
      </c>
      <c r="P3612" s="39" t="s">
        <v>3282</v>
      </c>
      <c r="Q3612" s="40">
        <v>204271253101</v>
      </c>
      <c r="R3612" s="41">
        <v>44679</v>
      </c>
      <c r="S3612" s="42" t="s">
        <v>2417</v>
      </c>
      <c r="T3612" s="68"/>
    </row>
    <row r="3613" spans="1:20" s="70" customFormat="1" x14ac:dyDescent="0.2">
      <c r="A3613" s="38" t="s">
        <v>12191</v>
      </c>
      <c r="B3613" s="39" t="s">
        <v>12192</v>
      </c>
      <c r="C3613" s="39" t="s">
        <v>12193</v>
      </c>
      <c r="D3613" s="38">
        <v>106653</v>
      </c>
      <c r="E3613" s="38"/>
      <c r="F3613" s="38"/>
      <c r="G3613" s="39" t="s">
        <v>398</v>
      </c>
      <c r="H3613" s="38">
        <v>8263000050</v>
      </c>
      <c r="I3613" s="40" t="s">
        <v>12194</v>
      </c>
      <c r="J3613" s="2">
        <v>40000</v>
      </c>
      <c r="K3613" s="3">
        <v>47.2</v>
      </c>
      <c r="L3613" s="2">
        <v>7200</v>
      </c>
      <c r="M3613" s="3">
        <f t="shared" si="56"/>
        <v>47247.199999999997</v>
      </c>
      <c r="N3613" s="41">
        <v>44323.729166666664</v>
      </c>
      <c r="O3613" s="39">
        <v>6870451590</v>
      </c>
      <c r="P3613" s="39" t="s">
        <v>52</v>
      </c>
      <c r="Q3613" s="40">
        <v>204027367867</v>
      </c>
      <c r="R3613" s="41">
        <v>44656</v>
      </c>
      <c r="S3613" s="39" t="s">
        <v>54</v>
      </c>
      <c r="T3613" s="68"/>
    </row>
    <row r="3614" spans="1:20" s="70" customFormat="1" x14ac:dyDescent="0.2">
      <c r="A3614" s="38" t="s">
        <v>12195</v>
      </c>
      <c r="B3614" s="39" t="s">
        <v>12196</v>
      </c>
      <c r="C3614" s="39" t="s">
        <v>12197</v>
      </c>
      <c r="D3614" s="38">
        <v>106653</v>
      </c>
      <c r="E3614" s="38"/>
      <c r="F3614" s="38"/>
      <c r="G3614" s="39" t="s">
        <v>398</v>
      </c>
      <c r="H3614" s="38">
        <v>8263000050</v>
      </c>
      <c r="I3614" s="40" t="s">
        <v>12198</v>
      </c>
      <c r="J3614" s="2">
        <v>970546</v>
      </c>
      <c r="K3614" s="3">
        <v>0</v>
      </c>
      <c r="L3614" s="2">
        <v>174698.28</v>
      </c>
      <c r="M3614" s="3">
        <f t="shared" si="56"/>
        <v>1145244.28</v>
      </c>
      <c r="N3614" s="41">
        <v>44393.729166666664</v>
      </c>
      <c r="O3614" s="39">
        <v>6870451692</v>
      </c>
      <c r="P3614" s="39" t="s">
        <v>52</v>
      </c>
      <c r="Q3614" s="40">
        <v>204027367867</v>
      </c>
      <c r="R3614" s="41">
        <v>44656</v>
      </c>
      <c r="S3614" s="39" t="s">
        <v>54</v>
      </c>
      <c r="T3614" s="68"/>
    </row>
    <row r="3615" spans="1:20" s="70" customFormat="1" x14ac:dyDescent="0.2">
      <c r="A3615" s="38" t="s">
        <v>12199</v>
      </c>
      <c r="B3615" s="39" t="s">
        <v>12200</v>
      </c>
      <c r="C3615" s="39" t="s">
        <v>12201</v>
      </c>
      <c r="D3615" s="38">
        <v>106653</v>
      </c>
      <c r="E3615" s="38"/>
      <c r="F3615" s="38"/>
      <c r="G3615" s="39" t="s">
        <v>398</v>
      </c>
      <c r="H3615" s="38">
        <v>8263000050</v>
      </c>
      <c r="I3615" s="40" t="s">
        <v>12202</v>
      </c>
      <c r="J3615" s="2">
        <v>1254818</v>
      </c>
      <c r="K3615" s="3">
        <v>1480.68524</v>
      </c>
      <c r="L3615" s="2">
        <v>225867.24</v>
      </c>
      <c r="M3615" s="3">
        <f t="shared" si="56"/>
        <v>1482165.92524</v>
      </c>
      <c r="N3615" s="41">
        <v>44365.729166666664</v>
      </c>
      <c r="O3615" s="39">
        <v>6870451742</v>
      </c>
      <c r="P3615" s="39" t="s">
        <v>52</v>
      </c>
      <c r="Q3615" s="40">
        <v>204027367867</v>
      </c>
      <c r="R3615" s="41">
        <v>44656</v>
      </c>
      <c r="S3615" s="39" t="s">
        <v>54</v>
      </c>
      <c r="T3615" s="68"/>
    </row>
    <row r="3616" spans="1:20" s="70" customFormat="1" x14ac:dyDescent="0.2">
      <c r="A3616" s="38" t="s">
        <v>12203</v>
      </c>
      <c r="B3616" s="39" t="s">
        <v>12204</v>
      </c>
      <c r="C3616" s="39" t="s">
        <v>12205</v>
      </c>
      <c r="D3616" s="38">
        <v>106653</v>
      </c>
      <c r="E3616" s="38"/>
      <c r="F3616" s="38"/>
      <c r="G3616" s="39" t="s">
        <v>398</v>
      </c>
      <c r="H3616" s="38">
        <v>8263000050</v>
      </c>
      <c r="I3616" s="40" t="s">
        <v>12206</v>
      </c>
      <c r="J3616" s="2">
        <v>480000</v>
      </c>
      <c r="K3616" s="3">
        <v>566.4</v>
      </c>
      <c r="L3616" s="2">
        <v>86400</v>
      </c>
      <c r="M3616" s="3">
        <f t="shared" si="56"/>
        <v>566966.4</v>
      </c>
      <c r="N3616" s="41">
        <v>44323.729166666664</v>
      </c>
      <c r="O3616" s="39">
        <v>6870451828</v>
      </c>
      <c r="P3616" s="39" t="s">
        <v>52</v>
      </c>
      <c r="Q3616" s="40">
        <v>204027367867</v>
      </c>
      <c r="R3616" s="41">
        <v>44656</v>
      </c>
      <c r="S3616" s="39" t="s">
        <v>54</v>
      </c>
      <c r="T3616" s="68"/>
    </row>
    <row r="3617" spans="1:20" s="70" customFormat="1" x14ac:dyDescent="0.2">
      <c r="A3617" s="38" t="s">
        <v>12207</v>
      </c>
      <c r="B3617" s="42" t="s">
        <v>12208</v>
      </c>
      <c r="C3617" s="42" t="s">
        <v>12209</v>
      </c>
      <c r="D3617" s="38">
        <v>821146</v>
      </c>
      <c r="E3617" s="1" t="s">
        <v>23069</v>
      </c>
      <c r="F3617" s="1" t="s">
        <v>23070</v>
      </c>
      <c r="G3617" s="42" t="s">
        <v>446</v>
      </c>
      <c r="H3617" s="38">
        <v>8268007978</v>
      </c>
      <c r="I3617" s="40" t="s">
        <v>12210</v>
      </c>
      <c r="J3617" s="3">
        <v>806277.14</v>
      </c>
      <c r="K3617" s="3"/>
      <c r="L3617" s="3">
        <v>145129.85999999999</v>
      </c>
      <c r="M3617" s="3">
        <f t="shared" si="56"/>
        <v>951407</v>
      </c>
      <c r="N3617" s="41">
        <v>44636.729166666664</v>
      </c>
      <c r="O3617" s="39">
        <v>44464549</v>
      </c>
      <c r="P3617" s="42" t="s">
        <v>315</v>
      </c>
      <c r="Q3617" s="42">
        <v>204048676062</v>
      </c>
      <c r="R3617" s="60">
        <v>44656</v>
      </c>
      <c r="S3617" s="42" t="s">
        <v>243</v>
      </c>
      <c r="T3617" s="68"/>
    </row>
    <row r="3618" spans="1:20" s="70" customFormat="1" x14ac:dyDescent="0.2">
      <c r="A3618" s="38" t="s">
        <v>12211</v>
      </c>
      <c r="B3618" s="39" t="s">
        <v>12212</v>
      </c>
      <c r="C3618" s="39" t="s">
        <v>12213</v>
      </c>
      <c r="D3618" s="38">
        <v>821442</v>
      </c>
      <c r="E3618" s="38"/>
      <c r="F3618" s="38"/>
      <c r="G3618" s="39" t="s">
        <v>1950</v>
      </c>
      <c r="H3618" s="38">
        <v>8268006127</v>
      </c>
      <c r="I3618" s="40" t="s">
        <v>12214</v>
      </c>
      <c r="J3618" s="2">
        <v>772500</v>
      </c>
      <c r="K3618" s="2"/>
      <c r="L3618" s="2">
        <v>139050</v>
      </c>
      <c r="M3618" s="3">
        <f t="shared" si="56"/>
        <v>911550</v>
      </c>
      <c r="N3618" s="41">
        <v>44642.729166666664</v>
      </c>
      <c r="O3618" s="39">
        <v>44464909</v>
      </c>
      <c r="P3618" s="39" t="s">
        <v>52</v>
      </c>
      <c r="Q3618" s="40" t="s">
        <v>12215</v>
      </c>
      <c r="R3618" s="41">
        <v>44691</v>
      </c>
      <c r="S3618" s="39" t="s">
        <v>54</v>
      </c>
      <c r="T3618" s="68"/>
    </row>
    <row r="3619" spans="1:20" s="70" customFormat="1" x14ac:dyDescent="0.2">
      <c r="A3619" s="38" t="s">
        <v>12216</v>
      </c>
      <c r="B3619" s="42" t="s">
        <v>12217</v>
      </c>
      <c r="C3619" s="42" t="s">
        <v>12218</v>
      </c>
      <c r="D3619" s="38">
        <v>816777</v>
      </c>
      <c r="E3619" s="38"/>
      <c r="F3619" s="38"/>
      <c r="G3619" s="39" t="s">
        <v>205</v>
      </c>
      <c r="H3619" s="38">
        <v>8268008116</v>
      </c>
      <c r="I3619" s="40" t="s">
        <v>12219</v>
      </c>
      <c r="J3619" s="3">
        <v>135700</v>
      </c>
      <c r="K3619" s="3"/>
      <c r="L3619" s="3">
        <v>0</v>
      </c>
      <c r="M3619" s="3">
        <f t="shared" si="56"/>
        <v>135700</v>
      </c>
      <c r="N3619" s="41">
        <v>44631.729166666664</v>
      </c>
      <c r="O3619" s="39">
        <v>44464918</v>
      </c>
      <c r="P3619" s="42" t="s">
        <v>315</v>
      </c>
      <c r="Q3619" s="42" t="s">
        <v>12220</v>
      </c>
      <c r="R3619" s="60">
        <v>44664</v>
      </c>
      <c r="S3619" s="42" t="s">
        <v>243</v>
      </c>
      <c r="T3619" s="68"/>
    </row>
    <row r="3620" spans="1:20" s="70" customFormat="1" x14ac:dyDescent="0.2">
      <c r="A3620" s="38" t="s">
        <v>12221</v>
      </c>
      <c r="B3620" s="39" t="s">
        <v>12222</v>
      </c>
      <c r="C3620" s="39" t="s">
        <v>12223</v>
      </c>
      <c r="D3620" s="38">
        <v>820295</v>
      </c>
      <c r="E3620" s="38"/>
      <c r="F3620" s="38"/>
      <c r="G3620" s="39" t="s">
        <v>12224</v>
      </c>
      <c r="H3620" s="38">
        <v>8268007596</v>
      </c>
      <c r="I3620" s="40" t="s">
        <v>12225</v>
      </c>
      <c r="J3620" s="2">
        <v>340000</v>
      </c>
      <c r="K3620" s="2"/>
      <c r="L3620" s="2">
        <v>61200</v>
      </c>
      <c r="M3620" s="3">
        <f t="shared" si="56"/>
        <v>401200</v>
      </c>
      <c r="N3620" s="41">
        <v>44484</v>
      </c>
      <c r="O3620" s="39">
        <v>44464994</v>
      </c>
      <c r="P3620" s="39" t="s">
        <v>3282</v>
      </c>
      <c r="Q3620" s="40" t="s">
        <v>12226</v>
      </c>
      <c r="R3620" s="41">
        <v>44674</v>
      </c>
      <c r="S3620" s="42" t="s">
        <v>2417</v>
      </c>
      <c r="T3620" s="68"/>
    </row>
    <row r="3621" spans="1:20" s="70" customFormat="1" x14ac:dyDescent="0.2">
      <c r="A3621" s="38" t="s">
        <v>12227</v>
      </c>
      <c r="B3621" s="39" t="s">
        <v>12228</v>
      </c>
      <c r="C3621" s="39" t="s">
        <v>12229</v>
      </c>
      <c r="D3621" s="38">
        <v>806768</v>
      </c>
      <c r="E3621" s="38"/>
      <c r="F3621" s="38"/>
      <c r="G3621" s="39" t="s">
        <v>4947</v>
      </c>
      <c r="H3621" s="38">
        <v>8268008361</v>
      </c>
      <c r="I3621" s="40" t="s">
        <v>12230</v>
      </c>
      <c r="J3621" s="2">
        <v>1028000</v>
      </c>
      <c r="K3621" s="2"/>
      <c r="L3621" s="2">
        <v>185040</v>
      </c>
      <c r="M3621" s="3">
        <f t="shared" si="56"/>
        <v>1213040</v>
      </c>
      <c r="N3621" s="41">
        <v>44634.729166666664</v>
      </c>
      <c r="O3621" s="39">
        <v>44465463</v>
      </c>
      <c r="P3621" s="39" t="s">
        <v>3282</v>
      </c>
      <c r="Q3621" s="40" t="s">
        <v>12231</v>
      </c>
      <c r="R3621" s="41">
        <v>44656</v>
      </c>
      <c r="S3621" s="42" t="s">
        <v>2417</v>
      </c>
      <c r="T3621" s="68"/>
    </row>
    <row r="3622" spans="1:20" s="70" customFormat="1" x14ac:dyDescent="0.2">
      <c r="A3622" s="38" t="s">
        <v>12232</v>
      </c>
      <c r="B3622" s="42" t="s">
        <v>12233</v>
      </c>
      <c r="C3622" s="42" t="s">
        <v>12234</v>
      </c>
      <c r="D3622" s="38">
        <v>509862</v>
      </c>
      <c r="E3622" s="38"/>
      <c r="F3622" s="38"/>
      <c r="G3622" s="42" t="s">
        <v>7329</v>
      </c>
      <c r="H3622" s="38">
        <v>8266014020</v>
      </c>
      <c r="I3622" s="40">
        <v>452</v>
      </c>
      <c r="J3622" s="3">
        <v>531873</v>
      </c>
      <c r="K3622" s="3"/>
      <c r="L3622" s="3">
        <v>0</v>
      </c>
      <c r="M3622" s="3">
        <f t="shared" si="56"/>
        <v>531873</v>
      </c>
      <c r="N3622" s="41">
        <v>44634.729166666664</v>
      </c>
      <c r="O3622" s="39">
        <v>6870037500</v>
      </c>
      <c r="P3622" s="42" t="s">
        <v>315</v>
      </c>
      <c r="Q3622" s="42" t="s">
        <v>12235</v>
      </c>
      <c r="R3622" s="60">
        <v>44689</v>
      </c>
      <c r="S3622" s="42" t="s">
        <v>243</v>
      </c>
      <c r="T3622" s="68" t="s">
        <v>506</v>
      </c>
    </row>
    <row r="3623" spans="1:20" s="70" customFormat="1" x14ac:dyDescent="0.2">
      <c r="A3623" s="38" t="s">
        <v>12236</v>
      </c>
      <c r="B3623" s="42" t="s">
        <v>12237</v>
      </c>
      <c r="C3623" s="42" t="s">
        <v>12238</v>
      </c>
      <c r="D3623" s="38">
        <v>703046</v>
      </c>
      <c r="E3623" s="38"/>
      <c r="F3623" s="38"/>
      <c r="G3623" s="42" t="s">
        <v>678</v>
      </c>
      <c r="H3623" s="38">
        <v>8266013924</v>
      </c>
      <c r="I3623" s="40" t="s">
        <v>12239</v>
      </c>
      <c r="J3623" s="3">
        <v>527</v>
      </c>
      <c r="K3623" s="3"/>
      <c r="L3623" s="3">
        <v>0</v>
      </c>
      <c r="M3623" s="3">
        <f t="shared" si="56"/>
        <v>527</v>
      </c>
      <c r="N3623" s="41">
        <v>44634.729166666664</v>
      </c>
      <c r="O3623" s="39">
        <v>3445034312</v>
      </c>
      <c r="P3623" s="42" t="s">
        <v>315</v>
      </c>
      <c r="Q3623" s="42" t="s">
        <v>11996</v>
      </c>
      <c r="R3623" s="60">
        <v>44665</v>
      </c>
      <c r="S3623" s="42" t="s">
        <v>243</v>
      </c>
      <c r="T3623" s="68"/>
    </row>
    <row r="3624" spans="1:20" s="70" customFormat="1" x14ac:dyDescent="0.2">
      <c r="A3624" s="38" t="s">
        <v>12240</v>
      </c>
      <c r="B3624" s="42" t="s">
        <v>12241</v>
      </c>
      <c r="C3624" s="42" t="s">
        <v>12242</v>
      </c>
      <c r="D3624" s="38">
        <v>703046</v>
      </c>
      <c r="E3624" s="38"/>
      <c r="F3624" s="38"/>
      <c r="G3624" s="42" t="s">
        <v>678</v>
      </c>
      <c r="H3624" s="38">
        <v>8266013649</v>
      </c>
      <c r="I3624" s="40" t="s">
        <v>12243</v>
      </c>
      <c r="J3624" s="3">
        <v>3686</v>
      </c>
      <c r="K3624" s="3"/>
      <c r="L3624" s="3">
        <v>0</v>
      </c>
      <c r="M3624" s="3">
        <f t="shared" si="56"/>
        <v>3686</v>
      </c>
      <c r="N3624" s="41">
        <v>44619.729166666664</v>
      </c>
      <c r="O3624" s="39">
        <v>3445034315</v>
      </c>
      <c r="P3624" s="42" t="s">
        <v>315</v>
      </c>
      <c r="Q3624" s="42" t="s">
        <v>12244</v>
      </c>
      <c r="R3624" s="60">
        <v>44656</v>
      </c>
      <c r="S3624" s="42" t="s">
        <v>243</v>
      </c>
      <c r="T3624" s="68"/>
    </row>
    <row r="3625" spans="1:20" s="70" customFormat="1" x14ac:dyDescent="0.2">
      <c r="A3625" s="38" t="s">
        <v>12245</v>
      </c>
      <c r="B3625" s="39" t="s">
        <v>12246</v>
      </c>
      <c r="C3625" s="39" t="s">
        <v>12247</v>
      </c>
      <c r="D3625" s="58">
        <v>402300</v>
      </c>
      <c r="E3625" s="38"/>
      <c r="F3625" s="58"/>
      <c r="G3625" s="39" t="s">
        <v>230</v>
      </c>
      <c r="H3625" s="38">
        <v>8263000195</v>
      </c>
      <c r="I3625" s="40" t="s">
        <v>12248</v>
      </c>
      <c r="J3625" s="2">
        <v>909384.74576271186</v>
      </c>
      <c r="K3625" s="2"/>
      <c r="L3625" s="2">
        <v>163689.25423728811</v>
      </c>
      <c r="M3625" s="3">
        <f t="shared" si="56"/>
        <v>1073074</v>
      </c>
      <c r="N3625" s="41">
        <v>44639.729166666664</v>
      </c>
      <c r="O3625" s="39">
        <v>6870024573</v>
      </c>
      <c r="P3625" s="39" t="s">
        <v>3282</v>
      </c>
      <c r="Q3625" s="40" t="s">
        <v>12249</v>
      </c>
      <c r="R3625" s="41">
        <v>44615</v>
      </c>
      <c r="S3625" s="42" t="s">
        <v>2417</v>
      </c>
      <c r="T3625" s="68"/>
    </row>
    <row r="3626" spans="1:20" s="70" customFormat="1" x14ac:dyDescent="0.2">
      <c r="A3626" s="38" t="s">
        <v>12250</v>
      </c>
      <c r="B3626" s="39" t="s">
        <v>12251</v>
      </c>
      <c r="C3626" s="39" t="s">
        <v>12252</v>
      </c>
      <c r="D3626" s="38">
        <v>808131</v>
      </c>
      <c r="E3626" s="38"/>
      <c r="F3626" s="38"/>
      <c r="G3626" s="39" t="s">
        <v>1843</v>
      </c>
      <c r="H3626" s="38">
        <v>8268007882</v>
      </c>
      <c r="I3626" s="40" t="s">
        <v>12253</v>
      </c>
      <c r="J3626" s="2">
        <v>162750</v>
      </c>
      <c r="K3626" s="2"/>
      <c r="L3626" s="2">
        <v>29295</v>
      </c>
      <c r="M3626" s="3">
        <f t="shared" si="56"/>
        <v>192045</v>
      </c>
      <c r="N3626" s="41">
        <v>44462.729166666664</v>
      </c>
      <c r="O3626" s="39">
        <v>44466806</v>
      </c>
      <c r="P3626" s="39" t="s">
        <v>52</v>
      </c>
      <c r="Q3626" s="40" t="s">
        <v>12254</v>
      </c>
      <c r="R3626" s="41">
        <v>44679</v>
      </c>
      <c r="S3626" s="39" t="s">
        <v>54</v>
      </c>
      <c r="T3626" s="68"/>
    </row>
    <row r="3627" spans="1:20" s="70" customFormat="1" x14ac:dyDescent="0.2">
      <c r="A3627" s="38" t="s">
        <v>12255</v>
      </c>
      <c r="B3627" s="39" t="s">
        <v>12256</v>
      </c>
      <c r="C3627" s="39" t="s">
        <v>12257</v>
      </c>
      <c r="D3627" s="38">
        <v>808131</v>
      </c>
      <c r="E3627" s="38"/>
      <c r="F3627" s="38"/>
      <c r="G3627" s="39" t="s">
        <v>1843</v>
      </c>
      <c r="H3627" s="38">
        <v>8268007882</v>
      </c>
      <c r="I3627" s="40" t="s">
        <v>12258</v>
      </c>
      <c r="J3627" s="2">
        <v>163750</v>
      </c>
      <c r="K3627" s="2"/>
      <c r="L3627" s="2">
        <v>29475</v>
      </c>
      <c r="M3627" s="3">
        <f t="shared" si="56"/>
        <v>193225</v>
      </c>
      <c r="N3627" s="41">
        <v>44614.729166666664</v>
      </c>
      <c r="O3627" s="39">
        <v>44466811</v>
      </c>
      <c r="P3627" s="39" t="s">
        <v>52</v>
      </c>
      <c r="Q3627" s="40" t="s">
        <v>12254</v>
      </c>
      <c r="R3627" s="41">
        <v>44679</v>
      </c>
      <c r="S3627" s="39" t="s">
        <v>54</v>
      </c>
      <c r="T3627" s="68"/>
    </row>
    <row r="3628" spans="1:20" s="70" customFormat="1" x14ac:dyDescent="0.2">
      <c r="A3628" s="38" t="s">
        <v>12259</v>
      </c>
      <c r="B3628" s="39" t="s">
        <v>12260</v>
      </c>
      <c r="C3628" s="39" t="s">
        <v>12261</v>
      </c>
      <c r="D3628" s="38">
        <v>814805</v>
      </c>
      <c r="E3628" s="38"/>
      <c r="F3628" s="38"/>
      <c r="G3628" s="39" t="s">
        <v>111</v>
      </c>
      <c r="H3628" s="38">
        <v>8268007726</v>
      </c>
      <c r="I3628" s="40">
        <v>4416</v>
      </c>
      <c r="J3628" s="2">
        <v>59126.101694915262</v>
      </c>
      <c r="K3628" s="2"/>
      <c r="L3628" s="2">
        <v>10642.698305084747</v>
      </c>
      <c r="M3628" s="3">
        <f t="shared" si="56"/>
        <v>69768.800000000003</v>
      </c>
      <c r="N3628" s="41">
        <v>44646.729166666664</v>
      </c>
      <c r="O3628" s="39">
        <v>44466817</v>
      </c>
      <c r="P3628" s="39" t="s">
        <v>3282</v>
      </c>
      <c r="Q3628" s="40" t="s">
        <v>12262</v>
      </c>
      <c r="R3628" s="41">
        <v>44657</v>
      </c>
      <c r="S3628" s="42" t="s">
        <v>2417</v>
      </c>
      <c r="T3628" s="68"/>
    </row>
    <row r="3629" spans="1:20" s="70" customFormat="1" x14ac:dyDescent="0.2">
      <c r="A3629" s="38" t="s">
        <v>12263</v>
      </c>
      <c r="B3629" s="39" t="s">
        <v>12264</v>
      </c>
      <c r="C3629" s="39" t="s">
        <v>12265</v>
      </c>
      <c r="D3629" s="38">
        <v>812419</v>
      </c>
      <c r="E3629" s="38"/>
      <c r="F3629" s="38"/>
      <c r="G3629" s="39" t="s">
        <v>1956</v>
      </c>
      <c r="H3629" s="38">
        <v>8268008252</v>
      </c>
      <c r="I3629" s="40" t="s">
        <v>12266</v>
      </c>
      <c r="J3629" s="2">
        <v>246789.83050847458</v>
      </c>
      <c r="K3629" s="2"/>
      <c r="L3629" s="2">
        <v>44422.169491525419</v>
      </c>
      <c r="M3629" s="3">
        <f t="shared" si="56"/>
        <v>291212</v>
      </c>
      <c r="N3629" s="41">
        <v>44648.729166666664</v>
      </c>
      <c r="O3629" s="39">
        <v>44466821</v>
      </c>
      <c r="P3629" s="39" t="s">
        <v>52</v>
      </c>
      <c r="Q3629" s="40" t="s">
        <v>12267</v>
      </c>
      <c r="R3629" s="41">
        <v>44664</v>
      </c>
      <c r="S3629" s="39" t="s">
        <v>54</v>
      </c>
      <c r="T3629" s="68"/>
    </row>
    <row r="3630" spans="1:20" s="70" customFormat="1" x14ac:dyDescent="0.2">
      <c r="A3630" s="38" t="s">
        <v>12268</v>
      </c>
      <c r="B3630" s="39" t="s">
        <v>12269</v>
      </c>
      <c r="C3630" s="39" t="s">
        <v>12270</v>
      </c>
      <c r="D3630" s="38">
        <v>934550</v>
      </c>
      <c r="E3630" s="38"/>
      <c r="F3630" s="38"/>
      <c r="G3630" s="39" t="s">
        <v>2336</v>
      </c>
      <c r="H3630" s="38">
        <v>8268008158</v>
      </c>
      <c r="I3630" s="40" t="s">
        <v>12271</v>
      </c>
      <c r="J3630" s="2">
        <v>253171.68644067799</v>
      </c>
      <c r="K3630" s="2"/>
      <c r="L3630" s="2">
        <v>45570.90355932204</v>
      </c>
      <c r="M3630" s="3">
        <f t="shared" si="56"/>
        <v>298742.59000000003</v>
      </c>
      <c r="N3630" s="41">
        <v>44646.729166666664</v>
      </c>
      <c r="O3630" s="39">
        <v>44466831</v>
      </c>
      <c r="P3630" s="39" t="s">
        <v>3282</v>
      </c>
      <c r="Q3630" s="40" t="s">
        <v>12272</v>
      </c>
      <c r="R3630" s="41">
        <v>44657</v>
      </c>
      <c r="S3630" s="42" t="s">
        <v>2417</v>
      </c>
      <c r="T3630" s="68"/>
    </row>
    <row r="3631" spans="1:20" s="70" customFormat="1" x14ac:dyDescent="0.2">
      <c r="A3631" s="38" t="s">
        <v>12273</v>
      </c>
      <c r="B3631" s="39" t="s">
        <v>12274</v>
      </c>
      <c r="C3631" s="39" t="s">
        <v>12275</v>
      </c>
      <c r="D3631" s="38">
        <v>103556</v>
      </c>
      <c r="E3631" s="38"/>
      <c r="F3631" s="38"/>
      <c r="G3631" s="39" t="s">
        <v>2960</v>
      </c>
      <c r="H3631" s="38">
        <v>8266013838</v>
      </c>
      <c r="I3631" s="40" t="s">
        <v>12276</v>
      </c>
      <c r="J3631" s="2">
        <v>147500</v>
      </c>
      <c r="K3631" s="2"/>
      <c r="L3631" s="2">
        <v>17700</v>
      </c>
      <c r="M3631" s="3">
        <f t="shared" si="56"/>
        <v>165200</v>
      </c>
      <c r="N3631" s="41">
        <v>44629.729166666664</v>
      </c>
      <c r="O3631" s="39">
        <v>6870454615</v>
      </c>
      <c r="P3631" s="39" t="s">
        <v>3282</v>
      </c>
      <c r="Q3631" s="40" t="s">
        <v>12277</v>
      </c>
      <c r="R3631" s="41">
        <v>44675</v>
      </c>
      <c r="S3631" s="42" t="s">
        <v>2417</v>
      </c>
      <c r="T3631" s="68"/>
    </row>
    <row r="3632" spans="1:20" s="70" customFormat="1" x14ac:dyDescent="0.2">
      <c r="A3632" s="38" t="s">
        <v>12278</v>
      </c>
      <c r="B3632" s="39" t="s">
        <v>12279</v>
      </c>
      <c r="C3632" s="39" t="s">
        <v>12280</v>
      </c>
      <c r="D3632" s="38">
        <v>820343</v>
      </c>
      <c r="E3632" s="38"/>
      <c r="F3632" s="38"/>
      <c r="G3632" s="39" t="s">
        <v>12281</v>
      </c>
      <c r="H3632" s="38">
        <v>8268007788</v>
      </c>
      <c r="I3632" s="40" t="s">
        <v>12282</v>
      </c>
      <c r="J3632" s="2">
        <v>2100000</v>
      </c>
      <c r="K3632" s="2"/>
      <c r="L3632" s="2">
        <v>378000</v>
      </c>
      <c r="M3632" s="3">
        <f t="shared" si="56"/>
        <v>2478000</v>
      </c>
      <c r="N3632" s="41">
        <v>44635.729166666664</v>
      </c>
      <c r="O3632" s="39">
        <v>44467026</v>
      </c>
      <c r="P3632" s="39" t="s">
        <v>3282</v>
      </c>
      <c r="Q3632" s="40" t="s">
        <v>12283</v>
      </c>
      <c r="R3632" s="41">
        <v>44656</v>
      </c>
      <c r="S3632" s="42" t="s">
        <v>2417</v>
      </c>
      <c r="T3632" s="68"/>
    </row>
    <row r="3633" spans="1:20" s="70" customFormat="1" x14ac:dyDescent="0.2">
      <c r="A3633" s="38" t="s">
        <v>12284</v>
      </c>
      <c r="B3633" s="39" t="s">
        <v>12285</v>
      </c>
      <c r="C3633" s="39" t="s">
        <v>12286</v>
      </c>
      <c r="D3633" s="38">
        <v>819844</v>
      </c>
      <c r="E3633" s="38"/>
      <c r="F3633" s="38"/>
      <c r="G3633" s="39" t="s">
        <v>7634</v>
      </c>
      <c r="H3633" s="38">
        <v>8268007511</v>
      </c>
      <c r="I3633" s="40">
        <v>514</v>
      </c>
      <c r="J3633" s="2">
        <v>26039.830508474577</v>
      </c>
      <c r="K3633" s="2"/>
      <c r="L3633" s="2">
        <v>4687.1694915254238</v>
      </c>
      <c r="M3633" s="3">
        <f t="shared" si="56"/>
        <v>30727</v>
      </c>
      <c r="N3633" s="41">
        <v>44645.729166666664</v>
      </c>
      <c r="O3633" s="39">
        <v>44467072</v>
      </c>
      <c r="P3633" s="39" t="s">
        <v>3282</v>
      </c>
      <c r="Q3633" s="40" t="s">
        <v>12287</v>
      </c>
      <c r="R3633" s="41">
        <v>44657</v>
      </c>
      <c r="S3633" s="42" t="s">
        <v>2417</v>
      </c>
      <c r="T3633" s="68"/>
    </row>
    <row r="3634" spans="1:20" s="70" customFormat="1" x14ac:dyDescent="0.2">
      <c r="A3634" s="38" t="s">
        <v>12288</v>
      </c>
      <c r="B3634" s="39" t="s">
        <v>12289</v>
      </c>
      <c r="C3634" s="39" t="s">
        <v>12290</v>
      </c>
      <c r="D3634" s="38">
        <v>819844</v>
      </c>
      <c r="E3634" s="38"/>
      <c r="F3634" s="38"/>
      <c r="G3634" s="39" t="s">
        <v>7634</v>
      </c>
      <c r="H3634" s="38">
        <v>8268007511</v>
      </c>
      <c r="I3634" s="40">
        <v>513</v>
      </c>
      <c r="J3634" s="2">
        <v>23939.830508474577</v>
      </c>
      <c r="K3634" s="2"/>
      <c r="L3634" s="2">
        <v>4309.1694915254238</v>
      </c>
      <c r="M3634" s="3">
        <f t="shared" si="56"/>
        <v>28249</v>
      </c>
      <c r="N3634" s="41">
        <v>44645.729166666664</v>
      </c>
      <c r="O3634" s="39">
        <v>6870454900</v>
      </c>
      <c r="P3634" s="39" t="s">
        <v>3282</v>
      </c>
      <c r="Q3634" s="40" t="s">
        <v>12287</v>
      </c>
      <c r="R3634" s="41">
        <v>44657</v>
      </c>
      <c r="S3634" s="42" t="s">
        <v>2417</v>
      </c>
      <c r="T3634" s="68"/>
    </row>
    <row r="3635" spans="1:20" s="70" customFormat="1" x14ac:dyDescent="0.2">
      <c r="A3635" s="38" t="s">
        <v>6167</v>
      </c>
      <c r="B3635" s="1"/>
      <c r="C3635" s="1"/>
      <c r="D3635" s="51"/>
      <c r="E3635" s="38"/>
      <c r="F3635" s="51"/>
      <c r="G3635" s="39" t="s">
        <v>6168</v>
      </c>
      <c r="H3635" s="53"/>
      <c r="I3635" s="54" t="s">
        <v>12291</v>
      </c>
      <c r="J3635" s="35">
        <v>1716</v>
      </c>
      <c r="K3635" s="1"/>
      <c r="L3635" s="1"/>
      <c r="M3635" s="3">
        <f t="shared" si="56"/>
        <v>1716</v>
      </c>
      <c r="N3635" s="63"/>
      <c r="O3635" s="56"/>
      <c r="P3635" s="1"/>
      <c r="Q3635" s="1"/>
      <c r="R3635" s="57"/>
      <c r="S3635" s="42" t="s">
        <v>2417</v>
      </c>
      <c r="T3635" s="68"/>
    </row>
    <row r="3636" spans="1:20" s="70" customFormat="1" x14ac:dyDescent="0.2">
      <c r="A3636" s="38" t="s">
        <v>12292</v>
      </c>
      <c r="B3636" s="42" t="s">
        <v>12293</v>
      </c>
      <c r="C3636" s="42" t="s">
        <v>12294</v>
      </c>
      <c r="D3636" s="38">
        <v>510104</v>
      </c>
      <c r="E3636" s="38"/>
      <c r="F3636" s="38"/>
      <c r="G3636" s="42" t="s">
        <v>6236</v>
      </c>
      <c r="H3636" s="38">
        <v>8266014013</v>
      </c>
      <c r="I3636" s="40" t="s">
        <v>12295</v>
      </c>
      <c r="J3636" s="3">
        <v>158779.66101694916</v>
      </c>
      <c r="K3636" s="3"/>
      <c r="L3636" s="3">
        <v>28580.338983050849</v>
      </c>
      <c r="M3636" s="3">
        <f t="shared" si="56"/>
        <v>187360</v>
      </c>
      <c r="N3636" s="41">
        <v>44634.729166666664</v>
      </c>
      <c r="O3636" s="39">
        <v>6870458383</v>
      </c>
      <c r="P3636" s="42" t="s">
        <v>315</v>
      </c>
      <c r="Q3636" s="42" t="s">
        <v>12296</v>
      </c>
      <c r="R3636" s="60">
        <v>44684</v>
      </c>
      <c r="S3636" s="42" t="s">
        <v>243</v>
      </c>
      <c r="T3636" s="68"/>
    </row>
    <row r="3637" spans="1:20" s="70" customFormat="1" x14ac:dyDescent="0.2">
      <c r="A3637" s="38" t="s">
        <v>12297</v>
      </c>
      <c r="B3637" s="39" t="s">
        <v>12298</v>
      </c>
      <c r="C3637" s="39" t="s">
        <v>12299</v>
      </c>
      <c r="D3637" s="38">
        <v>508839</v>
      </c>
      <c r="E3637" s="38"/>
      <c r="F3637" s="38"/>
      <c r="G3637" s="39" t="s">
        <v>12300</v>
      </c>
      <c r="H3637" s="38">
        <v>8266013917</v>
      </c>
      <c r="I3637" s="40">
        <v>3720</v>
      </c>
      <c r="J3637" s="2">
        <v>7412.71</v>
      </c>
      <c r="K3637" s="2"/>
      <c r="L3637" s="2">
        <v>1334.29</v>
      </c>
      <c r="M3637" s="3">
        <f t="shared" si="56"/>
        <v>8747</v>
      </c>
      <c r="N3637" s="41">
        <v>44625.729166666664</v>
      </c>
      <c r="O3637" s="39">
        <v>6870458391</v>
      </c>
      <c r="P3637" s="39" t="s">
        <v>3282</v>
      </c>
      <c r="Q3637" s="40" t="s">
        <v>12301</v>
      </c>
      <c r="R3637" s="41">
        <v>44670</v>
      </c>
      <c r="S3637" s="42" t="s">
        <v>2417</v>
      </c>
      <c r="T3637" s="68"/>
    </row>
    <row r="3638" spans="1:20" s="70" customFormat="1" x14ac:dyDescent="0.2">
      <c r="A3638" s="38" t="s">
        <v>12302</v>
      </c>
      <c r="B3638" s="42" t="s">
        <v>12303</v>
      </c>
      <c r="C3638" s="42" t="s">
        <v>12304</v>
      </c>
      <c r="D3638" s="38">
        <v>300286</v>
      </c>
      <c r="E3638" s="38"/>
      <c r="F3638" s="38"/>
      <c r="G3638" s="42" t="s">
        <v>3944</v>
      </c>
      <c r="H3638" s="38">
        <v>8263000075</v>
      </c>
      <c r="I3638" s="40">
        <v>712734942</v>
      </c>
      <c r="J3638" s="3">
        <v>1873500</v>
      </c>
      <c r="K3638" s="3"/>
      <c r="L3638" s="3">
        <v>337230</v>
      </c>
      <c r="M3638" s="3">
        <f t="shared" si="56"/>
        <v>2210730</v>
      </c>
      <c r="N3638" s="41">
        <v>44635.729166666664</v>
      </c>
      <c r="O3638" s="39">
        <v>6870458412</v>
      </c>
      <c r="P3638" s="42" t="s">
        <v>315</v>
      </c>
      <c r="Q3638" s="42" t="s">
        <v>12305</v>
      </c>
      <c r="R3638" s="60">
        <v>44672</v>
      </c>
      <c r="S3638" s="42" t="s">
        <v>243</v>
      </c>
      <c r="T3638" s="68"/>
    </row>
    <row r="3639" spans="1:20" s="70" customFormat="1" x14ac:dyDescent="0.2">
      <c r="A3639" s="38" t="s">
        <v>12306</v>
      </c>
      <c r="B3639" s="42" t="s">
        <v>12307</v>
      </c>
      <c r="C3639" s="42" t="s">
        <v>12308</v>
      </c>
      <c r="D3639" s="38">
        <v>300286</v>
      </c>
      <c r="E3639" s="38"/>
      <c r="F3639" s="38"/>
      <c r="G3639" s="42" t="s">
        <v>3944</v>
      </c>
      <c r="H3639" s="38">
        <v>8263000075</v>
      </c>
      <c r="I3639" s="40">
        <v>712725596</v>
      </c>
      <c r="J3639" s="3">
        <v>242500</v>
      </c>
      <c r="K3639" s="3"/>
      <c r="L3639" s="3">
        <v>43650</v>
      </c>
      <c r="M3639" s="3">
        <f t="shared" si="56"/>
        <v>286150</v>
      </c>
      <c r="N3639" s="41">
        <v>44392.729166666664</v>
      </c>
      <c r="O3639" s="39">
        <v>6870458418</v>
      </c>
      <c r="P3639" s="42" t="s">
        <v>315</v>
      </c>
      <c r="Q3639" s="42" t="s">
        <v>12309</v>
      </c>
      <c r="R3639" s="60">
        <v>44656</v>
      </c>
      <c r="S3639" s="42" t="s">
        <v>243</v>
      </c>
      <c r="T3639" s="68"/>
    </row>
    <row r="3640" spans="1:20" s="70" customFormat="1" x14ac:dyDescent="0.2">
      <c r="A3640" s="38" t="s">
        <v>12310</v>
      </c>
      <c r="B3640" s="42" t="s">
        <v>12311</v>
      </c>
      <c r="C3640" s="42" t="s">
        <v>12312</v>
      </c>
      <c r="D3640" s="38">
        <v>300286</v>
      </c>
      <c r="E3640" s="38"/>
      <c r="F3640" s="38"/>
      <c r="G3640" s="42" t="s">
        <v>3944</v>
      </c>
      <c r="H3640" s="38">
        <v>8263000075</v>
      </c>
      <c r="I3640" s="40">
        <v>712734175</v>
      </c>
      <c r="J3640" s="3">
        <v>71400</v>
      </c>
      <c r="K3640" s="3"/>
      <c r="L3640" s="3">
        <v>12852</v>
      </c>
      <c r="M3640" s="3">
        <f t="shared" si="56"/>
        <v>84252</v>
      </c>
      <c r="N3640" s="41">
        <v>44620.729166666664</v>
      </c>
      <c r="O3640" s="39">
        <v>6870458422</v>
      </c>
      <c r="P3640" s="42" t="s">
        <v>315</v>
      </c>
      <c r="Q3640" s="42" t="s">
        <v>12163</v>
      </c>
      <c r="R3640" s="60">
        <v>44674</v>
      </c>
      <c r="S3640" s="42" t="s">
        <v>243</v>
      </c>
      <c r="T3640" s="68"/>
    </row>
    <row r="3641" spans="1:20" s="70" customFormat="1" x14ac:dyDescent="0.2">
      <c r="A3641" s="38" t="s">
        <v>12313</v>
      </c>
      <c r="B3641" s="42" t="s">
        <v>12314</v>
      </c>
      <c r="C3641" s="42" t="s">
        <v>12315</v>
      </c>
      <c r="D3641" s="38">
        <v>300286</v>
      </c>
      <c r="E3641" s="38"/>
      <c r="F3641" s="38"/>
      <c r="G3641" s="42" t="s">
        <v>3944</v>
      </c>
      <c r="H3641" s="38">
        <v>8263000075</v>
      </c>
      <c r="I3641" s="40">
        <v>712734177</v>
      </c>
      <c r="J3641" s="3">
        <v>64600</v>
      </c>
      <c r="K3641" s="3"/>
      <c r="L3641" s="3">
        <v>11628</v>
      </c>
      <c r="M3641" s="3">
        <f t="shared" si="56"/>
        <v>76228</v>
      </c>
      <c r="N3641" s="41">
        <v>44620.729166666664</v>
      </c>
      <c r="O3641" s="39">
        <v>6870458439</v>
      </c>
      <c r="P3641" s="42" t="s">
        <v>315</v>
      </c>
      <c r="Q3641" s="42" t="s">
        <v>12163</v>
      </c>
      <c r="R3641" s="60">
        <v>44674</v>
      </c>
      <c r="S3641" s="42" t="s">
        <v>243</v>
      </c>
      <c r="T3641" s="68"/>
    </row>
    <row r="3642" spans="1:20" s="70" customFormat="1" x14ac:dyDescent="0.2">
      <c r="A3642" s="38" t="s">
        <v>12316</v>
      </c>
      <c r="B3642" s="42" t="s">
        <v>12317</v>
      </c>
      <c r="C3642" s="42" t="s">
        <v>12318</v>
      </c>
      <c r="D3642" s="38">
        <v>300286</v>
      </c>
      <c r="E3642" s="38"/>
      <c r="F3642" s="38"/>
      <c r="G3642" s="42" t="s">
        <v>3944</v>
      </c>
      <c r="H3642" s="38">
        <v>8263000075</v>
      </c>
      <c r="I3642" s="40">
        <v>712734943</v>
      </c>
      <c r="J3642" s="3">
        <v>1769600</v>
      </c>
      <c r="K3642" s="3"/>
      <c r="L3642" s="3">
        <v>318528</v>
      </c>
      <c r="M3642" s="3">
        <f t="shared" si="56"/>
        <v>2088128</v>
      </c>
      <c r="N3642" s="41">
        <v>44636.729166666664</v>
      </c>
      <c r="O3642" s="39">
        <v>6870458453</v>
      </c>
      <c r="P3642" s="42" t="s">
        <v>315</v>
      </c>
      <c r="Q3642" s="42" t="s">
        <v>12163</v>
      </c>
      <c r="R3642" s="60">
        <v>44674</v>
      </c>
      <c r="S3642" s="42" t="s">
        <v>243</v>
      </c>
      <c r="T3642" s="68"/>
    </row>
    <row r="3643" spans="1:20" s="70" customFormat="1" x14ac:dyDescent="0.2">
      <c r="A3643" s="38" t="s">
        <v>12319</v>
      </c>
      <c r="B3643" s="42" t="s">
        <v>12320</v>
      </c>
      <c r="C3643" s="42" t="s">
        <v>12321</v>
      </c>
      <c r="D3643" s="38">
        <v>300286</v>
      </c>
      <c r="E3643" s="38"/>
      <c r="F3643" s="38"/>
      <c r="G3643" s="42" t="s">
        <v>3944</v>
      </c>
      <c r="H3643" s="38">
        <v>8263000075</v>
      </c>
      <c r="I3643" s="40">
        <v>712735237</v>
      </c>
      <c r="J3643" s="3">
        <v>916035</v>
      </c>
      <c r="K3643" s="3"/>
      <c r="L3643" s="3">
        <v>164886.29999999999</v>
      </c>
      <c r="M3643" s="3">
        <f t="shared" si="56"/>
        <v>1080921.3</v>
      </c>
      <c r="N3643" s="41">
        <v>44642.729166666664</v>
      </c>
      <c r="O3643" s="39">
        <v>6870458458</v>
      </c>
      <c r="P3643" s="42" t="s">
        <v>315</v>
      </c>
      <c r="Q3643" s="42" t="s">
        <v>12167</v>
      </c>
      <c r="R3643" s="60">
        <v>44659</v>
      </c>
      <c r="S3643" s="42" t="s">
        <v>243</v>
      </c>
      <c r="T3643" s="68"/>
    </row>
    <row r="3644" spans="1:20" s="70" customFormat="1" x14ac:dyDescent="0.2">
      <c r="A3644" s="38" t="s">
        <v>12322</v>
      </c>
      <c r="B3644" s="42" t="s">
        <v>12323</v>
      </c>
      <c r="C3644" s="42" t="s">
        <v>12324</v>
      </c>
      <c r="D3644" s="38">
        <v>300286</v>
      </c>
      <c r="E3644" s="38"/>
      <c r="F3644" s="38"/>
      <c r="G3644" s="42" t="s">
        <v>3944</v>
      </c>
      <c r="H3644" s="38">
        <v>8263000075</v>
      </c>
      <c r="I3644" s="40">
        <v>712735180</v>
      </c>
      <c r="J3644" s="3">
        <v>711200</v>
      </c>
      <c r="K3644" s="3"/>
      <c r="L3644" s="3">
        <v>128016</v>
      </c>
      <c r="M3644" s="3">
        <f t="shared" si="56"/>
        <v>839216</v>
      </c>
      <c r="N3644" s="41">
        <v>44642.729166666664</v>
      </c>
      <c r="O3644" s="39">
        <v>6870458466</v>
      </c>
      <c r="P3644" s="42" t="s">
        <v>315</v>
      </c>
      <c r="Q3644" s="42" t="s">
        <v>12167</v>
      </c>
      <c r="R3644" s="60">
        <v>44659</v>
      </c>
      <c r="S3644" s="42" t="s">
        <v>243</v>
      </c>
      <c r="T3644" s="68"/>
    </row>
    <row r="3645" spans="1:20" s="70" customFormat="1" x14ac:dyDescent="0.2">
      <c r="A3645" s="38" t="s">
        <v>12325</v>
      </c>
      <c r="B3645" s="42" t="s">
        <v>12326</v>
      </c>
      <c r="C3645" s="42" t="s">
        <v>12327</v>
      </c>
      <c r="D3645" s="38">
        <v>300286</v>
      </c>
      <c r="E3645" s="38"/>
      <c r="F3645" s="38"/>
      <c r="G3645" s="42" t="s">
        <v>3944</v>
      </c>
      <c r="H3645" s="38">
        <v>8263000075</v>
      </c>
      <c r="I3645" s="40">
        <v>712734921</v>
      </c>
      <c r="J3645" s="3">
        <v>24200000</v>
      </c>
      <c r="K3645" s="3"/>
      <c r="L3645" s="3">
        <v>4356000</v>
      </c>
      <c r="M3645" s="3">
        <f t="shared" si="56"/>
        <v>28556000</v>
      </c>
      <c r="N3645" s="41">
        <v>44636.729166666664</v>
      </c>
      <c r="O3645" s="39">
        <v>6870458474</v>
      </c>
      <c r="P3645" s="42" t="s">
        <v>315</v>
      </c>
      <c r="Q3645" s="42" t="s">
        <v>12163</v>
      </c>
      <c r="R3645" s="60">
        <v>44674</v>
      </c>
      <c r="S3645" s="42" t="s">
        <v>243</v>
      </c>
      <c r="T3645" s="68"/>
    </row>
    <row r="3646" spans="1:20" s="70" customFormat="1" x14ac:dyDescent="0.2">
      <c r="A3646" s="38" t="s">
        <v>12328</v>
      </c>
      <c r="B3646" s="42" t="s">
        <v>12329</v>
      </c>
      <c r="C3646" s="42" t="s">
        <v>12330</v>
      </c>
      <c r="D3646" s="38">
        <v>300286</v>
      </c>
      <c r="E3646" s="38"/>
      <c r="F3646" s="38"/>
      <c r="G3646" s="42" t="s">
        <v>3944</v>
      </c>
      <c r="H3646" s="38">
        <v>8263000075</v>
      </c>
      <c r="I3646" s="40">
        <v>712735282</v>
      </c>
      <c r="J3646" s="3">
        <v>1155000</v>
      </c>
      <c r="K3646" s="3"/>
      <c r="L3646" s="3">
        <v>207900</v>
      </c>
      <c r="M3646" s="3">
        <f t="shared" si="56"/>
        <v>1362900</v>
      </c>
      <c r="N3646" s="41">
        <v>44644.729166666664</v>
      </c>
      <c r="O3646" s="39">
        <v>6870458482</v>
      </c>
      <c r="P3646" s="42" t="s">
        <v>315</v>
      </c>
      <c r="Q3646" s="42" t="s">
        <v>12331</v>
      </c>
      <c r="R3646" s="60">
        <v>44674</v>
      </c>
      <c r="S3646" s="42" t="s">
        <v>243</v>
      </c>
      <c r="T3646" s="68"/>
    </row>
    <row r="3647" spans="1:20" s="70" customFormat="1" x14ac:dyDescent="0.2">
      <c r="A3647" s="38" t="s">
        <v>12332</v>
      </c>
      <c r="B3647" s="42" t="s">
        <v>12333</v>
      </c>
      <c r="C3647" s="42" t="s">
        <v>12334</v>
      </c>
      <c r="D3647" s="38">
        <v>300286</v>
      </c>
      <c r="E3647" s="38"/>
      <c r="F3647" s="38"/>
      <c r="G3647" s="42" t="s">
        <v>3944</v>
      </c>
      <c r="H3647" s="38">
        <v>8268008059</v>
      </c>
      <c r="I3647" s="40">
        <v>712731049</v>
      </c>
      <c r="J3647" s="3">
        <v>15000</v>
      </c>
      <c r="K3647" s="3"/>
      <c r="L3647" s="3">
        <v>2700</v>
      </c>
      <c r="M3647" s="3">
        <f t="shared" si="56"/>
        <v>17700</v>
      </c>
      <c r="N3647" s="41">
        <v>44551.729166666664</v>
      </c>
      <c r="O3647" s="39">
        <v>44470045</v>
      </c>
      <c r="P3647" s="42" t="s">
        <v>315</v>
      </c>
      <c r="Q3647" s="42" t="s">
        <v>12163</v>
      </c>
      <c r="R3647" s="60">
        <v>44674</v>
      </c>
      <c r="S3647" s="42" t="s">
        <v>243</v>
      </c>
      <c r="T3647" s="68"/>
    </row>
    <row r="3648" spans="1:20" s="70" customFormat="1" x14ac:dyDescent="0.2">
      <c r="A3648" s="38" t="s">
        <v>12335</v>
      </c>
      <c r="B3648" s="42" t="s">
        <v>12336</v>
      </c>
      <c r="C3648" s="42" t="s">
        <v>12337</v>
      </c>
      <c r="D3648" s="38">
        <v>300286</v>
      </c>
      <c r="E3648" s="38"/>
      <c r="F3648" s="38"/>
      <c r="G3648" s="42" t="s">
        <v>3944</v>
      </c>
      <c r="H3648" s="38">
        <v>8268008433</v>
      </c>
      <c r="I3648" s="40">
        <v>712733518</v>
      </c>
      <c r="J3648" s="3">
        <v>105000</v>
      </c>
      <c r="K3648" s="3"/>
      <c r="L3648" s="3">
        <v>18900</v>
      </c>
      <c r="M3648" s="3">
        <f t="shared" si="56"/>
        <v>123900</v>
      </c>
      <c r="N3648" s="41">
        <v>44609.729166666664</v>
      </c>
      <c r="O3648" s="39">
        <v>44470332</v>
      </c>
      <c r="P3648" s="42" t="s">
        <v>315</v>
      </c>
      <c r="Q3648" s="42" t="s">
        <v>12167</v>
      </c>
      <c r="R3648" s="60">
        <v>44659</v>
      </c>
      <c r="S3648" s="42" t="s">
        <v>243</v>
      </c>
      <c r="T3648" s="68"/>
    </row>
    <row r="3649" spans="1:20" s="70" customFormat="1" x14ac:dyDescent="0.2">
      <c r="A3649" s="38" t="s">
        <v>12338</v>
      </c>
      <c r="B3649" s="42" t="s">
        <v>12339</v>
      </c>
      <c r="C3649" s="42" t="s">
        <v>12340</v>
      </c>
      <c r="D3649" s="38">
        <v>300286</v>
      </c>
      <c r="E3649" s="38"/>
      <c r="F3649" s="38"/>
      <c r="G3649" s="42" t="s">
        <v>3944</v>
      </c>
      <c r="H3649" s="38">
        <v>8268008433</v>
      </c>
      <c r="I3649" s="40">
        <v>712733524</v>
      </c>
      <c r="J3649" s="3">
        <v>75000</v>
      </c>
      <c r="K3649" s="3"/>
      <c r="L3649" s="3">
        <v>13500</v>
      </c>
      <c r="M3649" s="3">
        <f t="shared" si="56"/>
        <v>88500</v>
      </c>
      <c r="N3649" s="41">
        <v>44609.729166666664</v>
      </c>
      <c r="O3649" s="39">
        <v>44470348</v>
      </c>
      <c r="P3649" s="42" t="s">
        <v>315</v>
      </c>
      <c r="Q3649" s="42" t="s">
        <v>12167</v>
      </c>
      <c r="R3649" s="60">
        <v>44659</v>
      </c>
      <c r="S3649" s="42" t="s">
        <v>243</v>
      </c>
      <c r="T3649" s="68"/>
    </row>
    <row r="3650" spans="1:20" s="70" customFormat="1" x14ac:dyDescent="0.2">
      <c r="A3650" s="38" t="s">
        <v>12341</v>
      </c>
      <c r="B3650" s="42" t="s">
        <v>12342</v>
      </c>
      <c r="C3650" s="42" t="s">
        <v>12343</v>
      </c>
      <c r="D3650" s="38">
        <v>300286</v>
      </c>
      <c r="E3650" s="38"/>
      <c r="F3650" s="38"/>
      <c r="G3650" s="42" t="s">
        <v>3944</v>
      </c>
      <c r="H3650" s="38">
        <v>8268008433</v>
      </c>
      <c r="I3650" s="40">
        <v>712733520</v>
      </c>
      <c r="J3650" s="3">
        <v>105000</v>
      </c>
      <c r="K3650" s="3"/>
      <c r="L3650" s="3">
        <v>18900</v>
      </c>
      <c r="M3650" s="3">
        <f t="shared" si="56"/>
        <v>123900</v>
      </c>
      <c r="N3650" s="41">
        <v>44609.729166666664</v>
      </c>
      <c r="O3650" s="39">
        <v>43848038</v>
      </c>
      <c r="P3650" s="42" t="s">
        <v>315</v>
      </c>
      <c r="Q3650" s="42" t="s">
        <v>12163</v>
      </c>
      <c r="R3650" s="60">
        <v>44674</v>
      </c>
      <c r="S3650" s="42" t="s">
        <v>243</v>
      </c>
      <c r="T3650" s="68"/>
    </row>
    <row r="3651" spans="1:20" s="70" customFormat="1" x14ac:dyDescent="0.2">
      <c r="A3651" s="38" t="s">
        <v>12344</v>
      </c>
      <c r="B3651" s="42" t="s">
        <v>12345</v>
      </c>
      <c r="C3651" s="42" t="s">
        <v>12346</v>
      </c>
      <c r="D3651" s="38">
        <v>300286</v>
      </c>
      <c r="E3651" s="38"/>
      <c r="F3651" s="38"/>
      <c r="G3651" s="42" t="s">
        <v>3944</v>
      </c>
      <c r="H3651" s="38">
        <v>8268008433</v>
      </c>
      <c r="I3651" s="40">
        <v>712733519</v>
      </c>
      <c r="J3651" s="3">
        <v>75000</v>
      </c>
      <c r="K3651" s="3"/>
      <c r="L3651" s="3">
        <v>13500</v>
      </c>
      <c r="M3651" s="3">
        <f t="shared" si="56"/>
        <v>88500</v>
      </c>
      <c r="N3651" s="41">
        <v>44609.729166666664</v>
      </c>
      <c r="O3651" s="39">
        <v>44470386</v>
      </c>
      <c r="P3651" s="42" t="s">
        <v>315</v>
      </c>
      <c r="Q3651" s="42" t="s">
        <v>12167</v>
      </c>
      <c r="R3651" s="60">
        <v>44659</v>
      </c>
      <c r="S3651" s="42" t="s">
        <v>243</v>
      </c>
      <c r="T3651" s="68"/>
    </row>
    <row r="3652" spans="1:20" s="70" customFormat="1" x14ac:dyDescent="0.2">
      <c r="A3652" s="38" t="s">
        <v>12347</v>
      </c>
      <c r="B3652" s="42" t="s">
        <v>12345</v>
      </c>
      <c r="C3652" s="42" t="s">
        <v>12348</v>
      </c>
      <c r="D3652" s="38">
        <v>300287</v>
      </c>
      <c r="E3652" s="38"/>
      <c r="F3652" s="38"/>
      <c r="G3652" s="42" t="s">
        <v>3944</v>
      </c>
      <c r="H3652" s="38">
        <v>8268008433</v>
      </c>
      <c r="I3652" s="40">
        <v>712728407</v>
      </c>
      <c r="J3652" s="3">
        <v>30000</v>
      </c>
      <c r="K3652" s="3"/>
      <c r="L3652" s="3">
        <v>5400</v>
      </c>
      <c r="M3652" s="3">
        <f t="shared" si="56"/>
        <v>35400</v>
      </c>
      <c r="N3652" s="41"/>
      <c r="O3652" s="39"/>
      <c r="P3652" s="42" t="s">
        <v>315</v>
      </c>
      <c r="Q3652" s="42"/>
      <c r="R3652" s="60"/>
      <c r="S3652" s="42" t="s">
        <v>243</v>
      </c>
      <c r="T3652" s="68"/>
    </row>
    <row r="3653" spans="1:20" s="70" customFormat="1" x14ac:dyDescent="0.2">
      <c r="A3653" s="38" t="s">
        <v>12349</v>
      </c>
      <c r="B3653" s="42" t="s">
        <v>12350</v>
      </c>
      <c r="C3653" s="42" t="s">
        <v>12351</v>
      </c>
      <c r="D3653" s="38">
        <v>300286</v>
      </c>
      <c r="E3653" s="38"/>
      <c r="F3653" s="38"/>
      <c r="G3653" s="42" t="s">
        <v>3944</v>
      </c>
      <c r="H3653" s="38">
        <v>8268008433</v>
      </c>
      <c r="I3653" s="40">
        <v>712733827</v>
      </c>
      <c r="J3653" s="3">
        <v>60000</v>
      </c>
      <c r="K3653" s="3"/>
      <c r="L3653" s="3">
        <v>10800</v>
      </c>
      <c r="M3653" s="3">
        <f t="shared" si="56"/>
        <v>70800</v>
      </c>
      <c r="N3653" s="41">
        <v>44615</v>
      </c>
      <c r="O3653" s="39">
        <v>44470402</v>
      </c>
      <c r="P3653" s="42" t="s">
        <v>315</v>
      </c>
      <c r="Q3653" s="42" t="s">
        <v>12167</v>
      </c>
      <c r="R3653" s="60">
        <v>44659</v>
      </c>
      <c r="S3653" s="42" t="s">
        <v>243</v>
      </c>
      <c r="T3653" s="68"/>
    </row>
    <row r="3654" spans="1:20" s="70" customFormat="1" x14ac:dyDescent="0.2">
      <c r="A3654" s="38" t="s">
        <v>12352</v>
      </c>
      <c r="B3654" s="42" t="s">
        <v>12353</v>
      </c>
      <c r="C3654" s="42" t="s">
        <v>12354</v>
      </c>
      <c r="D3654" s="38">
        <v>200135</v>
      </c>
      <c r="E3654" s="38"/>
      <c r="F3654" s="38"/>
      <c r="G3654" s="42" t="s">
        <v>12355</v>
      </c>
      <c r="H3654" s="38">
        <v>8262000050</v>
      </c>
      <c r="I3654" s="40">
        <v>26001282</v>
      </c>
      <c r="J3654" s="3">
        <v>15908801.76</v>
      </c>
      <c r="K3654" s="3"/>
      <c r="L3654" s="3">
        <v>0</v>
      </c>
      <c r="M3654" s="3">
        <f t="shared" ref="M3654:M3717" si="57">SUM(J3654:L3654)</f>
        <v>15908801.76</v>
      </c>
      <c r="N3654" s="41">
        <v>44589.729166666664</v>
      </c>
      <c r="O3654" s="39">
        <v>6877001384</v>
      </c>
      <c r="P3654" s="42" t="s">
        <v>315</v>
      </c>
      <c r="Q3654" s="42"/>
      <c r="R3654" s="60"/>
      <c r="S3654" s="42" t="s">
        <v>243</v>
      </c>
      <c r="T3654" s="68"/>
    </row>
    <row r="3655" spans="1:20" s="70" customFormat="1" x14ac:dyDescent="0.2">
      <c r="A3655" s="38" t="s">
        <v>12356</v>
      </c>
      <c r="B3655" s="42" t="s">
        <v>12353</v>
      </c>
      <c r="C3655" s="42"/>
      <c r="D3655" s="38">
        <v>200135</v>
      </c>
      <c r="E3655" s="38" t="s">
        <v>23071</v>
      </c>
      <c r="F3655" s="38"/>
      <c r="G3655" s="42" t="s">
        <v>12073</v>
      </c>
      <c r="H3655" s="38">
        <v>8262000050</v>
      </c>
      <c r="I3655" s="40">
        <v>7533031</v>
      </c>
      <c r="J3655" s="3">
        <v>1347083.58</v>
      </c>
      <c r="K3655" s="3"/>
      <c r="L3655" s="3">
        <v>3181566.48</v>
      </c>
      <c r="M3655" s="3">
        <f t="shared" si="57"/>
        <v>4528650.0600000005</v>
      </c>
      <c r="N3655" s="41">
        <v>44609</v>
      </c>
      <c r="O3655" s="39"/>
      <c r="P3655" s="42" t="s">
        <v>315</v>
      </c>
      <c r="Q3655" s="42"/>
      <c r="R3655" s="60"/>
      <c r="S3655" s="42" t="s">
        <v>243</v>
      </c>
      <c r="T3655" s="68"/>
    </row>
    <row r="3656" spans="1:20" s="70" customFormat="1" x14ac:dyDescent="0.2">
      <c r="A3656" s="38" t="s">
        <v>12357</v>
      </c>
      <c r="B3656" s="39" t="s">
        <v>12358</v>
      </c>
      <c r="C3656" s="39" t="s">
        <v>12359</v>
      </c>
      <c r="D3656" s="38">
        <v>919962</v>
      </c>
      <c r="E3656" s="1" t="s">
        <v>23071</v>
      </c>
      <c r="F3656" s="1"/>
      <c r="G3656" s="39" t="s">
        <v>6950</v>
      </c>
      <c r="H3656" s="38">
        <v>8263000121</v>
      </c>
      <c r="I3656" s="40" t="s">
        <v>12360</v>
      </c>
      <c r="J3656" s="3">
        <v>4048000</v>
      </c>
      <c r="K3656" s="3"/>
      <c r="L3656" s="2">
        <v>728640</v>
      </c>
      <c r="M3656" s="3">
        <f t="shared" si="57"/>
        <v>4776640</v>
      </c>
      <c r="N3656" s="41">
        <v>44630.729166666664</v>
      </c>
      <c r="O3656" s="39">
        <v>6870000552</v>
      </c>
      <c r="P3656" s="39" t="s">
        <v>3282</v>
      </c>
      <c r="Q3656" s="40">
        <v>204202432798</v>
      </c>
      <c r="R3656" s="41">
        <v>44672</v>
      </c>
      <c r="S3656" s="42" t="s">
        <v>2417</v>
      </c>
      <c r="T3656" s="68"/>
    </row>
    <row r="3657" spans="1:20" s="70" customFormat="1" x14ac:dyDescent="0.2">
      <c r="A3657" s="38" t="s">
        <v>12361</v>
      </c>
      <c r="B3657" s="39" t="s">
        <v>12362</v>
      </c>
      <c r="C3657" s="39" t="s">
        <v>12363</v>
      </c>
      <c r="D3657" s="38">
        <v>919962</v>
      </c>
      <c r="E3657" s="1" t="s">
        <v>23071</v>
      </c>
      <c r="F3657" s="1"/>
      <c r="G3657" s="39" t="s">
        <v>6950</v>
      </c>
      <c r="H3657" s="38">
        <v>8263000121</v>
      </c>
      <c r="I3657" s="40" t="s">
        <v>12364</v>
      </c>
      <c r="J3657" s="3">
        <v>1168200</v>
      </c>
      <c r="K3657" s="3"/>
      <c r="L3657" s="2">
        <v>210276</v>
      </c>
      <c r="M3657" s="3">
        <f t="shared" si="57"/>
        <v>1378476</v>
      </c>
      <c r="N3657" s="41">
        <v>44644.729166666664</v>
      </c>
      <c r="O3657" s="39">
        <v>6870000603</v>
      </c>
      <c r="P3657" s="39" t="s">
        <v>3282</v>
      </c>
      <c r="Q3657" s="40">
        <v>204258067621</v>
      </c>
      <c r="R3657" s="41">
        <v>44677</v>
      </c>
      <c r="S3657" s="42" t="s">
        <v>2417</v>
      </c>
      <c r="T3657" s="68"/>
    </row>
    <row r="3658" spans="1:20" s="70" customFormat="1" x14ac:dyDescent="0.2">
      <c r="A3658" s="38" t="s">
        <v>12365</v>
      </c>
      <c r="B3658" s="39" t="s">
        <v>12366</v>
      </c>
      <c r="C3658" s="39" t="s">
        <v>12367</v>
      </c>
      <c r="D3658" s="38">
        <v>921813</v>
      </c>
      <c r="E3658" s="38"/>
      <c r="F3658" s="38"/>
      <c r="G3658" s="39" t="s">
        <v>1977</v>
      </c>
      <c r="H3658" s="38">
        <v>8268008156</v>
      </c>
      <c r="I3658" s="40" t="s">
        <v>12368</v>
      </c>
      <c r="J3658" s="2">
        <v>101336.44067796611</v>
      </c>
      <c r="K3658" s="2"/>
      <c r="L3658" s="2">
        <v>18240.5593220339</v>
      </c>
      <c r="M3658" s="3">
        <f t="shared" si="57"/>
        <v>119577</v>
      </c>
      <c r="N3658" s="41">
        <v>44648.729166666664</v>
      </c>
      <c r="O3658" s="39">
        <v>43821177</v>
      </c>
      <c r="P3658" s="39" t="s">
        <v>52</v>
      </c>
      <c r="Q3658" s="40" t="s">
        <v>12369</v>
      </c>
      <c r="R3658" s="41">
        <v>44658</v>
      </c>
      <c r="S3658" s="39" t="s">
        <v>54</v>
      </c>
      <c r="T3658" s="68"/>
    </row>
    <row r="3659" spans="1:20" s="70" customFormat="1" x14ac:dyDescent="0.2">
      <c r="A3659" s="38" t="s">
        <v>12370</v>
      </c>
      <c r="B3659" s="39" t="s">
        <v>12371</v>
      </c>
      <c r="C3659" s="39" t="s">
        <v>12372</v>
      </c>
      <c r="D3659" s="38">
        <v>921813</v>
      </c>
      <c r="E3659" s="38"/>
      <c r="F3659" s="38"/>
      <c r="G3659" s="39" t="s">
        <v>1977</v>
      </c>
      <c r="H3659" s="38">
        <v>8268008157</v>
      </c>
      <c r="I3659" s="40" t="s">
        <v>12373</v>
      </c>
      <c r="J3659" s="2">
        <v>211484.74576271189</v>
      </c>
      <c r="K3659" s="2"/>
      <c r="L3659" s="2">
        <v>38067.254237288136</v>
      </c>
      <c r="M3659" s="3">
        <f t="shared" si="57"/>
        <v>249552.00000000003</v>
      </c>
      <c r="N3659" s="41">
        <v>44648.729166666664</v>
      </c>
      <c r="O3659" s="39">
        <v>43821182</v>
      </c>
      <c r="P3659" s="39" t="s">
        <v>52</v>
      </c>
      <c r="Q3659" s="40" t="s">
        <v>12369</v>
      </c>
      <c r="R3659" s="41">
        <v>44658</v>
      </c>
      <c r="S3659" s="39" t="s">
        <v>54</v>
      </c>
      <c r="T3659" s="68"/>
    </row>
    <row r="3660" spans="1:20" s="70" customFormat="1" x14ac:dyDescent="0.2">
      <c r="A3660" s="38" t="s">
        <v>12374</v>
      </c>
      <c r="B3660" s="39" t="s">
        <v>12375</v>
      </c>
      <c r="C3660" s="39" t="s">
        <v>12376</v>
      </c>
      <c r="D3660" s="38">
        <v>501448</v>
      </c>
      <c r="E3660" s="38"/>
      <c r="F3660" s="38"/>
      <c r="G3660" s="39" t="s">
        <v>12103</v>
      </c>
      <c r="H3660" s="38">
        <v>8266013919</v>
      </c>
      <c r="I3660" s="40" t="s">
        <v>12377</v>
      </c>
      <c r="J3660" s="2">
        <v>72065.254237288143</v>
      </c>
      <c r="K3660" s="2"/>
      <c r="L3660" s="2">
        <v>12971.745762711866</v>
      </c>
      <c r="M3660" s="3">
        <f t="shared" si="57"/>
        <v>85037.000000000015</v>
      </c>
      <c r="N3660" s="41">
        <v>44627.729166666664</v>
      </c>
      <c r="O3660" s="39">
        <v>6870000686</v>
      </c>
      <c r="P3660" s="39" t="s">
        <v>3282</v>
      </c>
      <c r="Q3660" s="40">
        <v>204225317886</v>
      </c>
      <c r="R3660" s="41">
        <v>44674</v>
      </c>
      <c r="S3660" s="42" t="s">
        <v>2417</v>
      </c>
      <c r="T3660" s="68"/>
    </row>
    <row r="3661" spans="1:20" s="70" customFormat="1" x14ac:dyDescent="0.2">
      <c r="A3661" s="38" t="s">
        <v>12378</v>
      </c>
      <c r="B3661" s="39" t="s">
        <v>12379</v>
      </c>
      <c r="C3661" s="39" t="s">
        <v>12380</v>
      </c>
      <c r="D3661" s="38">
        <v>703046</v>
      </c>
      <c r="E3661" s="38"/>
      <c r="F3661" s="38"/>
      <c r="G3661" s="42" t="s">
        <v>678</v>
      </c>
      <c r="H3661" s="38">
        <v>8266013919</v>
      </c>
      <c r="I3661" s="40" t="s">
        <v>12381</v>
      </c>
      <c r="J3661" s="2">
        <v>527</v>
      </c>
      <c r="K3661" s="2"/>
      <c r="L3661" s="2">
        <v>0</v>
      </c>
      <c r="M3661" s="3">
        <f t="shared" si="57"/>
        <v>527</v>
      </c>
      <c r="N3661" s="41">
        <v>44644.729166666664</v>
      </c>
      <c r="O3661" s="39">
        <v>3445000072</v>
      </c>
      <c r="P3661" s="39" t="s">
        <v>3282</v>
      </c>
      <c r="Q3661" s="40" t="s">
        <v>12382</v>
      </c>
      <c r="R3661" s="41">
        <v>44677</v>
      </c>
      <c r="S3661" s="42" t="s">
        <v>2417</v>
      </c>
      <c r="T3661" s="68"/>
    </row>
    <row r="3662" spans="1:20" s="70" customFormat="1" x14ac:dyDescent="0.2">
      <c r="A3662" s="38" t="s">
        <v>12383</v>
      </c>
      <c r="B3662" s="39" t="s">
        <v>12384</v>
      </c>
      <c r="C3662" s="39" t="s">
        <v>12385</v>
      </c>
      <c r="D3662" s="38">
        <v>819844</v>
      </c>
      <c r="E3662" s="38"/>
      <c r="F3662" s="38"/>
      <c r="G3662" s="39" t="s">
        <v>7634</v>
      </c>
      <c r="H3662" s="38">
        <v>8268007564</v>
      </c>
      <c r="I3662" s="40">
        <v>526</v>
      </c>
      <c r="J3662" s="2">
        <v>42000</v>
      </c>
      <c r="K3662" s="2"/>
      <c r="L3662" s="2">
        <v>7560</v>
      </c>
      <c r="M3662" s="3">
        <f t="shared" si="57"/>
        <v>49560</v>
      </c>
      <c r="N3662" s="41">
        <v>44648.729166666664</v>
      </c>
      <c r="O3662" s="39">
        <v>43821259</v>
      </c>
      <c r="P3662" s="39" t="s">
        <v>3282</v>
      </c>
      <c r="Q3662" s="40" t="s">
        <v>12386</v>
      </c>
      <c r="R3662" s="41">
        <v>44658</v>
      </c>
      <c r="S3662" s="42" t="s">
        <v>2417</v>
      </c>
      <c r="T3662" s="68"/>
    </row>
    <row r="3663" spans="1:20" s="70" customFormat="1" x14ac:dyDescent="0.2">
      <c r="A3663" s="38" t="s">
        <v>12387</v>
      </c>
      <c r="B3663" s="42" t="s">
        <v>12388</v>
      </c>
      <c r="C3663" s="42" t="s">
        <v>12389</v>
      </c>
      <c r="D3663" s="38">
        <v>816273</v>
      </c>
      <c r="E3663" s="38"/>
      <c r="F3663" s="38"/>
      <c r="G3663" s="42" t="s">
        <v>51</v>
      </c>
      <c r="H3663" s="38">
        <v>8268008505</v>
      </c>
      <c r="I3663" s="40">
        <v>448</v>
      </c>
      <c r="J3663" s="3">
        <v>111083.88</v>
      </c>
      <c r="K3663" s="3"/>
      <c r="L3663" s="3">
        <v>19995.12</v>
      </c>
      <c r="M3663" s="3">
        <f t="shared" si="57"/>
        <v>131079</v>
      </c>
      <c r="N3663" s="41">
        <v>44648.729166666664</v>
      </c>
      <c r="O3663" s="39">
        <v>43842400</v>
      </c>
      <c r="P3663" s="42" t="s">
        <v>315</v>
      </c>
      <c r="Q3663" s="42" t="s">
        <v>12390</v>
      </c>
      <c r="R3663" s="60">
        <v>44674</v>
      </c>
      <c r="S3663" s="42" t="s">
        <v>243</v>
      </c>
      <c r="T3663" s="68"/>
    </row>
    <row r="3664" spans="1:20" s="70" customFormat="1" x14ac:dyDescent="0.2">
      <c r="A3664" s="38" t="s">
        <v>12391</v>
      </c>
      <c r="B3664" s="39" t="s">
        <v>12392</v>
      </c>
      <c r="C3664" s="39" t="s">
        <v>12393</v>
      </c>
      <c r="D3664" s="38">
        <v>808131</v>
      </c>
      <c r="E3664" s="38"/>
      <c r="F3664" s="38"/>
      <c r="G3664" s="39" t="s">
        <v>1843</v>
      </c>
      <c r="H3664" s="38">
        <v>8268007882</v>
      </c>
      <c r="I3664" s="40" t="s">
        <v>12394</v>
      </c>
      <c r="J3664" s="2">
        <v>163750</v>
      </c>
      <c r="K3664" s="2"/>
      <c r="L3664" s="2">
        <v>29475</v>
      </c>
      <c r="M3664" s="3">
        <f t="shared" si="57"/>
        <v>193225</v>
      </c>
      <c r="N3664" s="41">
        <v>44639.729166666664</v>
      </c>
      <c r="O3664" s="39">
        <v>43821275</v>
      </c>
      <c r="P3664" s="39" t="s">
        <v>52</v>
      </c>
      <c r="Q3664" s="40" t="s">
        <v>12395</v>
      </c>
      <c r="R3664" s="41">
        <v>44681</v>
      </c>
      <c r="S3664" s="39" t="s">
        <v>54</v>
      </c>
      <c r="T3664" s="68"/>
    </row>
    <row r="3665" spans="1:20" s="70" customFormat="1" x14ac:dyDescent="0.2">
      <c r="A3665" s="38" t="s">
        <v>12396</v>
      </c>
      <c r="B3665" s="42" t="s">
        <v>12397</v>
      </c>
      <c r="C3665" s="42" t="s">
        <v>12398</v>
      </c>
      <c r="D3665" s="38">
        <v>814805</v>
      </c>
      <c r="E3665" s="38"/>
      <c r="F3665" s="38"/>
      <c r="G3665" s="42" t="s">
        <v>111</v>
      </c>
      <c r="H3665" s="38">
        <v>8268008114</v>
      </c>
      <c r="I3665" s="40">
        <v>4460</v>
      </c>
      <c r="J3665" s="3">
        <v>23650</v>
      </c>
      <c r="K3665" s="3"/>
      <c r="L3665" s="3">
        <v>4257</v>
      </c>
      <c r="M3665" s="3">
        <f t="shared" si="57"/>
        <v>27907</v>
      </c>
      <c r="N3665" s="41">
        <v>44648.729166666664</v>
      </c>
      <c r="O3665" s="39">
        <v>43821394</v>
      </c>
      <c r="P3665" s="42" t="s">
        <v>315</v>
      </c>
      <c r="Q3665" s="42" t="s">
        <v>12399</v>
      </c>
      <c r="R3665" s="60">
        <v>44658</v>
      </c>
      <c r="S3665" s="42" t="s">
        <v>243</v>
      </c>
      <c r="T3665" s="68"/>
    </row>
    <row r="3666" spans="1:20" s="70" customFormat="1" x14ac:dyDescent="0.2">
      <c r="A3666" s="38" t="s">
        <v>12400</v>
      </c>
      <c r="B3666" s="39" t="s">
        <v>12401</v>
      </c>
      <c r="C3666" s="39" t="s">
        <v>12402</v>
      </c>
      <c r="D3666" s="58">
        <v>402300</v>
      </c>
      <c r="E3666" s="38"/>
      <c r="F3666" s="58"/>
      <c r="G3666" s="39" t="s">
        <v>230</v>
      </c>
      <c r="H3666" s="38">
        <v>8263000195</v>
      </c>
      <c r="I3666" s="40" t="s">
        <v>12403</v>
      </c>
      <c r="J3666" s="2">
        <v>1000797.4576271187</v>
      </c>
      <c r="K3666" s="2"/>
      <c r="L3666" s="2">
        <v>180143.54237288135</v>
      </c>
      <c r="M3666" s="3">
        <f t="shared" si="57"/>
        <v>1180941</v>
      </c>
      <c r="N3666" s="41">
        <v>44639.729166666664</v>
      </c>
      <c r="O3666" s="39">
        <v>6870071685</v>
      </c>
      <c r="P3666" s="39" t="s">
        <v>3282</v>
      </c>
      <c r="Q3666" s="40" t="s">
        <v>12249</v>
      </c>
      <c r="R3666" s="41">
        <v>44615</v>
      </c>
      <c r="S3666" s="42" t="s">
        <v>2417</v>
      </c>
      <c r="T3666" s="68"/>
    </row>
    <row r="3667" spans="1:20" s="70" customFormat="1" x14ac:dyDescent="0.2">
      <c r="A3667" s="38" t="s">
        <v>12404</v>
      </c>
      <c r="B3667" s="42" t="s">
        <v>12405</v>
      </c>
      <c r="C3667" s="42" t="s">
        <v>12406</v>
      </c>
      <c r="D3667" s="38">
        <v>138349</v>
      </c>
      <c r="E3667" s="38"/>
      <c r="F3667" s="38"/>
      <c r="G3667" s="42" t="s">
        <v>12407</v>
      </c>
      <c r="H3667" s="38">
        <v>8263000146</v>
      </c>
      <c r="I3667" s="40" t="s">
        <v>12408</v>
      </c>
      <c r="J3667" s="3">
        <v>1065000</v>
      </c>
      <c r="K3667" s="3"/>
      <c r="L3667" s="3">
        <v>191700</v>
      </c>
      <c r="M3667" s="3">
        <f t="shared" si="57"/>
        <v>1256700</v>
      </c>
      <c r="N3667" s="41">
        <v>44631.729166666664</v>
      </c>
      <c r="O3667" s="39">
        <v>6870010382</v>
      </c>
      <c r="P3667" s="42" t="s">
        <v>315</v>
      </c>
      <c r="Q3667" s="42" t="s">
        <v>12409</v>
      </c>
      <c r="R3667" s="60">
        <v>44669</v>
      </c>
      <c r="S3667" s="42" t="s">
        <v>243</v>
      </c>
      <c r="T3667" s="68"/>
    </row>
    <row r="3668" spans="1:20" s="70" customFormat="1" x14ac:dyDescent="0.2">
      <c r="A3668" s="38" t="s">
        <v>12410</v>
      </c>
      <c r="B3668" s="39" t="s">
        <v>12411</v>
      </c>
      <c r="C3668" s="39" t="s">
        <v>12412</v>
      </c>
      <c r="D3668" s="38">
        <v>815162</v>
      </c>
      <c r="E3668" s="38"/>
      <c r="F3668" s="38"/>
      <c r="G3668" s="39" t="s">
        <v>9118</v>
      </c>
      <c r="H3668" s="38">
        <v>8268007650</v>
      </c>
      <c r="I3668" s="40" t="s">
        <v>12413</v>
      </c>
      <c r="J3668" s="2">
        <v>110214.00000000001</v>
      </c>
      <c r="K3668" s="2"/>
      <c r="L3668" s="2">
        <v>19838.52</v>
      </c>
      <c r="M3668" s="3">
        <f t="shared" si="57"/>
        <v>130052.52000000002</v>
      </c>
      <c r="N3668" s="41">
        <v>44641.729166666664</v>
      </c>
      <c r="O3668" s="39">
        <v>43847990</v>
      </c>
      <c r="P3668" s="39" t="s">
        <v>3282</v>
      </c>
      <c r="Q3668" s="40" t="s">
        <v>12414</v>
      </c>
      <c r="R3668" s="41">
        <v>44674</v>
      </c>
      <c r="S3668" s="42" t="s">
        <v>2417</v>
      </c>
      <c r="T3668" s="68"/>
    </row>
    <row r="3669" spans="1:20" s="70" customFormat="1" x14ac:dyDescent="0.2">
      <c r="A3669" s="38" t="s">
        <v>12415</v>
      </c>
      <c r="B3669" s="39" t="s">
        <v>12416</v>
      </c>
      <c r="C3669" s="39" t="s">
        <v>12417</v>
      </c>
      <c r="D3669" s="38">
        <v>919962</v>
      </c>
      <c r="E3669" s="1" t="s">
        <v>23071</v>
      </c>
      <c r="F3669" s="1"/>
      <c r="G3669" s="39" t="s">
        <v>6950</v>
      </c>
      <c r="H3669" s="38">
        <v>8263000121</v>
      </c>
      <c r="I3669" s="40" t="s">
        <v>12418</v>
      </c>
      <c r="J3669" s="3">
        <v>1090200</v>
      </c>
      <c r="K3669" s="3"/>
      <c r="L3669" s="2">
        <v>196236</v>
      </c>
      <c r="M3669" s="3">
        <f t="shared" si="57"/>
        <v>1286436</v>
      </c>
      <c r="N3669" s="41">
        <v>44614.729166666664</v>
      </c>
      <c r="O3669" s="39">
        <v>6870001629</v>
      </c>
      <c r="P3669" s="39" t="s">
        <v>3282</v>
      </c>
      <c r="Q3669" s="40">
        <v>204075437959</v>
      </c>
      <c r="R3669" s="41">
        <v>44659</v>
      </c>
      <c r="S3669" s="42" t="s">
        <v>2417</v>
      </c>
      <c r="T3669" s="68"/>
    </row>
    <row r="3670" spans="1:20" s="70" customFormat="1" x14ac:dyDescent="0.2">
      <c r="A3670" s="38" t="s">
        <v>12419</v>
      </c>
      <c r="B3670" s="39" t="s">
        <v>12420</v>
      </c>
      <c r="C3670" s="39" t="s">
        <v>12421</v>
      </c>
      <c r="D3670" s="38">
        <v>919962</v>
      </c>
      <c r="E3670" s="1" t="s">
        <v>23071</v>
      </c>
      <c r="F3670" s="1"/>
      <c r="G3670" s="39" t="s">
        <v>6950</v>
      </c>
      <c r="H3670" s="38">
        <v>8263000121</v>
      </c>
      <c r="I3670" s="40" t="s">
        <v>12422</v>
      </c>
      <c r="J3670" s="3">
        <v>96600</v>
      </c>
      <c r="K3670" s="3"/>
      <c r="L3670" s="2">
        <v>17388</v>
      </c>
      <c r="M3670" s="3">
        <f t="shared" si="57"/>
        <v>113988</v>
      </c>
      <c r="N3670" s="41">
        <v>44622.729166666664</v>
      </c>
      <c r="O3670" s="39">
        <v>6870001630</v>
      </c>
      <c r="P3670" s="39" t="s">
        <v>3282</v>
      </c>
      <c r="Q3670" s="40">
        <v>204190861426</v>
      </c>
      <c r="R3670" s="41">
        <v>44671</v>
      </c>
      <c r="S3670" s="42" t="s">
        <v>2417</v>
      </c>
      <c r="T3670" s="68"/>
    </row>
    <row r="3671" spans="1:20" s="70" customFormat="1" x14ac:dyDescent="0.2">
      <c r="A3671" s="38" t="s">
        <v>12423</v>
      </c>
      <c r="B3671" s="39" t="s">
        <v>12424</v>
      </c>
      <c r="C3671" s="39" t="s">
        <v>12425</v>
      </c>
      <c r="D3671" s="38">
        <v>919962</v>
      </c>
      <c r="E3671" s="1" t="s">
        <v>23071</v>
      </c>
      <c r="F3671" s="1"/>
      <c r="G3671" s="39" t="s">
        <v>6950</v>
      </c>
      <c r="H3671" s="38">
        <v>8263000121</v>
      </c>
      <c r="I3671" s="40" t="s">
        <v>12426</v>
      </c>
      <c r="J3671" s="3">
        <v>1130360.2</v>
      </c>
      <c r="K3671" s="3"/>
      <c r="L3671" s="2">
        <v>203464.8</v>
      </c>
      <c r="M3671" s="3">
        <f t="shared" si="57"/>
        <v>1333825</v>
      </c>
      <c r="N3671" s="41">
        <v>44635.729166666664</v>
      </c>
      <c r="O3671" s="39">
        <v>6870001637</v>
      </c>
      <c r="P3671" s="39" t="s">
        <v>3282</v>
      </c>
      <c r="Q3671" s="40">
        <v>204202432797</v>
      </c>
      <c r="R3671" s="41">
        <v>44672</v>
      </c>
      <c r="S3671" s="42" t="s">
        <v>2417</v>
      </c>
      <c r="T3671" s="68"/>
    </row>
    <row r="3672" spans="1:20" s="70" customFormat="1" x14ac:dyDescent="0.2">
      <c r="A3672" s="38" t="s">
        <v>12427</v>
      </c>
      <c r="B3672" s="39" t="s">
        <v>12428</v>
      </c>
      <c r="C3672" s="39" t="s">
        <v>12429</v>
      </c>
      <c r="D3672" s="38">
        <v>919962</v>
      </c>
      <c r="E3672" s="1" t="s">
        <v>23071</v>
      </c>
      <c r="F3672" s="1"/>
      <c r="G3672" s="39" t="s">
        <v>6950</v>
      </c>
      <c r="H3672" s="38">
        <v>8263000121</v>
      </c>
      <c r="I3672" s="40" t="s">
        <v>12430</v>
      </c>
      <c r="J3672" s="3">
        <v>1613259.2</v>
      </c>
      <c r="K3672" s="3"/>
      <c r="L3672" s="2">
        <v>290386.8</v>
      </c>
      <c r="M3672" s="3">
        <f t="shared" si="57"/>
        <v>1903646</v>
      </c>
      <c r="N3672" s="41">
        <v>44634.729166666664</v>
      </c>
      <c r="O3672" s="39">
        <v>6870001647</v>
      </c>
      <c r="P3672" s="39" t="s">
        <v>3282</v>
      </c>
      <c r="Q3672" s="40">
        <v>204202432797</v>
      </c>
      <c r="R3672" s="41">
        <v>44672</v>
      </c>
      <c r="S3672" s="42" t="s">
        <v>2417</v>
      </c>
      <c r="T3672" s="68"/>
    </row>
    <row r="3673" spans="1:20" s="70" customFormat="1" x14ac:dyDescent="0.2">
      <c r="A3673" s="38" t="s">
        <v>12431</v>
      </c>
      <c r="B3673" s="39" t="s">
        <v>12432</v>
      </c>
      <c r="C3673" s="39" t="s">
        <v>12433</v>
      </c>
      <c r="D3673" s="38">
        <v>919962</v>
      </c>
      <c r="E3673" s="1" t="s">
        <v>23071</v>
      </c>
      <c r="F3673" s="1"/>
      <c r="G3673" s="39" t="s">
        <v>6950</v>
      </c>
      <c r="H3673" s="38">
        <v>8263000121</v>
      </c>
      <c r="I3673" s="40" t="s">
        <v>12434</v>
      </c>
      <c r="J3673" s="3">
        <v>1398210.2</v>
      </c>
      <c r="K3673" s="3"/>
      <c r="L3673" s="2">
        <v>251677.8</v>
      </c>
      <c r="M3673" s="3">
        <f t="shared" si="57"/>
        <v>1649888</v>
      </c>
      <c r="N3673" s="41">
        <v>44637.729166666664</v>
      </c>
      <c r="O3673" s="39">
        <v>6870001653</v>
      </c>
      <c r="P3673" s="39" t="s">
        <v>3282</v>
      </c>
      <c r="Q3673" s="40">
        <v>204202432797</v>
      </c>
      <c r="R3673" s="41">
        <v>44672</v>
      </c>
      <c r="S3673" s="42" t="s">
        <v>2417</v>
      </c>
      <c r="T3673" s="68"/>
    </row>
    <row r="3674" spans="1:20" s="70" customFormat="1" x14ac:dyDescent="0.2">
      <c r="A3674" s="38" t="s">
        <v>12435</v>
      </c>
      <c r="B3674" s="39" t="s">
        <v>12436</v>
      </c>
      <c r="C3674" s="39" t="s">
        <v>12437</v>
      </c>
      <c r="D3674" s="38">
        <v>919962</v>
      </c>
      <c r="E3674" s="1" t="s">
        <v>23071</v>
      </c>
      <c r="F3674" s="1"/>
      <c r="G3674" s="39" t="s">
        <v>6950</v>
      </c>
      <c r="H3674" s="38">
        <v>8263000121</v>
      </c>
      <c r="I3674" s="40" t="s">
        <v>12438</v>
      </c>
      <c r="J3674" s="3">
        <v>1205489.8</v>
      </c>
      <c r="K3674" s="3"/>
      <c r="L3674" s="2">
        <v>216988.2</v>
      </c>
      <c r="M3674" s="3">
        <f t="shared" si="57"/>
        <v>1422478</v>
      </c>
      <c r="N3674" s="41">
        <v>44646.729166666664</v>
      </c>
      <c r="O3674" s="39">
        <v>6870001656</v>
      </c>
      <c r="P3674" s="39" t="s">
        <v>3282</v>
      </c>
      <c r="Q3674" s="40">
        <v>204282227063</v>
      </c>
      <c r="R3674" s="41">
        <v>44680</v>
      </c>
      <c r="S3674" s="42" t="s">
        <v>2417</v>
      </c>
      <c r="T3674" s="68"/>
    </row>
    <row r="3675" spans="1:20" s="70" customFormat="1" x14ac:dyDescent="0.2">
      <c r="A3675" s="38" t="s">
        <v>12439</v>
      </c>
      <c r="B3675" s="39" t="s">
        <v>12440</v>
      </c>
      <c r="C3675" s="39"/>
      <c r="D3675" s="38">
        <v>408088</v>
      </c>
      <c r="E3675" s="38"/>
      <c r="F3675" s="38"/>
      <c r="G3675" s="39" t="s">
        <v>1555</v>
      </c>
      <c r="H3675" s="38">
        <v>8266014106</v>
      </c>
      <c r="I3675" s="40" t="s">
        <v>12441</v>
      </c>
      <c r="J3675" s="5">
        <v>177179.31</v>
      </c>
      <c r="K3675" s="2"/>
      <c r="L3675" s="2">
        <v>31892.275799999999</v>
      </c>
      <c r="M3675" s="3">
        <f t="shared" si="57"/>
        <v>209071.5858</v>
      </c>
      <c r="N3675" s="41">
        <v>44658</v>
      </c>
      <c r="O3675" s="39"/>
      <c r="P3675" s="39" t="s">
        <v>52</v>
      </c>
      <c r="Q3675" s="40"/>
      <c r="R3675" s="41"/>
      <c r="S3675" s="39" t="s">
        <v>54</v>
      </c>
      <c r="T3675" s="68"/>
    </row>
    <row r="3676" spans="1:20" s="70" customFormat="1" x14ac:dyDescent="0.2">
      <c r="A3676" s="38" t="s">
        <v>12442</v>
      </c>
      <c r="B3676" s="39" t="s">
        <v>12443</v>
      </c>
      <c r="C3676" s="39" t="s">
        <v>12444</v>
      </c>
      <c r="D3676" s="38">
        <v>121011</v>
      </c>
      <c r="E3676" s="38"/>
      <c r="F3676" s="38"/>
      <c r="G3676" s="39" t="s">
        <v>9221</v>
      </c>
      <c r="H3676" s="38">
        <v>8263000175</v>
      </c>
      <c r="I3676" s="40" t="s">
        <v>12445</v>
      </c>
      <c r="J3676" s="2">
        <v>1177609.3220338984</v>
      </c>
      <c r="K3676" s="2"/>
      <c r="L3676" s="2">
        <v>211969.67796610171</v>
      </c>
      <c r="M3676" s="3">
        <f t="shared" si="57"/>
        <v>1389579.0000000002</v>
      </c>
      <c r="N3676" s="41">
        <v>44643.729166666664</v>
      </c>
      <c r="O3676" s="39">
        <v>6870028849</v>
      </c>
      <c r="P3676" s="39" t="s">
        <v>52</v>
      </c>
      <c r="Q3676" s="40" t="s">
        <v>12446</v>
      </c>
      <c r="R3676" s="41">
        <v>44682</v>
      </c>
      <c r="S3676" s="39" t="s">
        <v>54</v>
      </c>
      <c r="T3676" s="68"/>
    </row>
    <row r="3677" spans="1:20" s="70" customFormat="1" x14ac:dyDescent="0.2">
      <c r="A3677" s="38" t="s">
        <v>12447</v>
      </c>
      <c r="B3677" s="42" t="s">
        <v>12448</v>
      </c>
      <c r="C3677" s="42" t="s">
        <v>12449</v>
      </c>
      <c r="D3677" s="38">
        <v>816777</v>
      </c>
      <c r="E3677" s="38"/>
      <c r="F3677" s="38"/>
      <c r="G3677" s="39" t="s">
        <v>205</v>
      </c>
      <c r="H3677" s="38">
        <v>8268008115</v>
      </c>
      <c r="I3677" s="40" t="s">
        <v>12450</v>
      </c>
      <c r="J3677" s="3">
        <v>112934.7</v>
      </c>
      <c r="K3677" s="3"/>
      <c r="L3677" s="3">
        <v>20328.3</v>
      </c>
      <c r="M3677" s="3">
        <f t="shared" si="57"/>
        <v>133263</v>
      </c>
      <c r="N3677" s="41">
        <v>44631.729166666664</v>
      </c>
      <c r="O3677" s="39">
        <v>43896121</v>
      </c>
      <c r="P3677" s="42" t="s">
        <v>315</v>
      </c>
      <c r="Q3677" s="42" t="s">
        <v>12451</v>
      </c>
      <c r="R3677" s="60">
        <v>44695</v>
      </c>
      <c r="S3677" s="42" t="s">
        <v>243</v>
      </c>
      <c r="T3677" s="68"/>
    </row>
    <row r="3678" spans="1:20" s="70" customFormat="1" x14ac:dyDescent="0.2">
      <c r="A3678" s="38" t="s">
        <v>12452</v>
      </c>
      <c r="B3678" s="39" t="s">
        <v>12453</v>
      </c>
      <c r="C3678" s="39" t="s">
        <v>12454</v>
      </c>
      <c r="D3678" s="38">
        <v>812140</v>
      </c>
      <c r="E3678" s="38"/>
      <c r="F3678" s="38"/>
      <c r="G3678" s="42" t="s">
        <v>446</v>
      </c>
      <c r="H3678" s="38">
        <v>8268007979</v>
      </c>
      <c r="I3678" s="40" t="s">
        <v>12455</v>
      </c>
      <c r="J3678" s="2">
        <v>134144.06779661018</v>
      </c>
      <c r="K3678" s="2"/>
      <c r="L3678" s="2">
        <v>24145.932203389832</v>
      </c>
      <c r="M3678" s="3">
        <f t="shared" si="57"/>
        <v>158290</v>
      </c>
      <c r="N3678" s="41">
        <v>44641.729166666664</v>
      </c>
      <c r="O3678" s="39">
        <v>43825066</v>
      </c>
      <c r="P3678" s="39" t="s">
        <v>52</v>
      </c>
      <c r="Q3678" s="40"/>
      <c r="R3678" s="41"/>
      <c r="S3678" s="39" t="s">
        <v>54</v>
      </c>
      <c r="T3678" s="68"/>
    </row>
    <row r="3679" spans="1:20" s="70" customFormat="1" x14ac:dyDescent="0.2">
      <c r="A3679" s="38" t="s">
        <v>12456</v>
      </c>
      <c r="B3679" s="42" t="s">
        <v>12457</v>
      </c>
      <c r="C3679" s="42" t="s">
        <v>12458</v>
      </c>
      <c r="D3679" s="38">
        <v>508615</v>
      </c>
      <c r="E3679" s="38"/>
      <c r="F3679" s="38"/>
      <c r="G3679" s="42" t="s">
        <v>6770</v>
      </c>
      <c r="H3679" s="38">
        <v>8266013216</v>
      </c>
      <c r="I3679" s="40">
        <v>1014</v>
      </c>
      <c r="J3679" s="3">
        <v>87590.677966101706</v>
      </c>
      <c r="K3679" s="3"/>
      <c r="L3679" s="3">
        <v>15766.322033898306</v>
      </c>
      <c r="M3679" s="3">
        <f t="shared" si="57"/>
        <v>103357.00000000001</v>
      </c>
      <c r="N3679" s="41">
        <v>44582</v>
      </c>
      <c r="O3679" s="39">
        <v>6870004757</v>
      </c>
      <c r="P3679" s="42" t="s">
        <v>315</v>
      </c>
      <c r="Q3679" s="42" t="s">
        <v>11500</v>
      </c>
      <c r="R3679" s="60">
        <v>44663</v>
      </c>
      <c r="S3679" s="42" t="s">
        <v>243</v>
      </c>
      <c r="T3679" s="68"/>
    </row>
    <row r="3680" spans="1:20" s="70" customFormat="1" x14ac:dyDescent="0.2">
      <c r="A3680" s="38" t="s">
        <v>12459</v>
      </c>
      <c r="B3680" s="42" t="s">
        <v>12460</v>
      </c>
      <c r="C3680" s="42" t="s">
        <v>12461</v>
      </c>
      <c r="D3680" s="38">
        <v>123859</v>
      </c>
      <c r="E3680" s="38"/>
      <c r="F3680" s="38"/>
      <c r="G3680" s="42" t="s">
        <v>3842</v>
      </c>
      <c r="H3680" s="38">
        <v>8266014123</v>
      </c>
      <c r="I3680" s="40" t="s">
        <v>12462</v>
      </c>
      <c r="J3680" s="3">
        <v>6200</v>
      </c>
      <c r="K3680" s="3"/>
      <c r="L3680" s="3">
        <v>1116</v>
      </c>
      <c r="M3680" s="3">
        <f t="shared" si="57"/>
        <v>7316</v>
      </c>
      <c r="N3680" s="41">
        <v>44636.729166666664</v>
      </c>
      <c r="O3680" s="39">
        <v>6870004765</v>
      </c>
      <c r="P3680" s="42" t="s">
        <v>315</v>
      </c>
      <c r="Q3680" s="42" t="s">
        <v>12463</v>
      </c>
      <c r="R3680" s="60">
        <v>44688</v>
      </c>
      <c r="S3680" s="42" t="s">
        <v>243</v>
      </c>
      <c r="T3680" s="68"/>
    </row>
    <row r="3681" spans="1:20" s="70" customFormat="1" x14ac:dyDescent="0.2">
      <c r="A3681" s="38" t="s">
        <v>12464</v>
      </c>
      <c r="B3681" s="42" t="s">
        <v>12465</v>
      </c>
      <c r="C3681" s="42" t="s">
        <v>12466</v>
      </c>
      <c r="D3681" s="38">
        <v>123859</v>
      </c>
      <c r="E3681" s="38"/>
      <c r="F3681" s="38"/>
      <c r="G3681" s="42" t="s">
        <v>3842</v>
      </c>
      <c r="H3681" s="38">
        <v>8266014123</v>
      </c>
      <c r="I3681" s="40" t="s">
        <v>12467</v>
      </c>
      <c r="J3681" s="3">
        <v>1550</v>
      </c>
      <c r="K3681" s="3"/>
      <c r="L3681" s="3">
        <v>279</v>
      </c>
      <c r="M3681" s="3">
        <f t="shared" si="57"/>
        <v>1829</v>
      </c>
      <c r="N3681" s="41">
        <v>44629.729166666664</v>
      </c>
      <c r="O3681" s="39">
        <v>6870004766</v>
      </c>
      <c r="P3681" s="42" t="s">
        <v>315</v>
      </c>
      <c r="Q3681" s="42" t="s">
        <v>12468</v>
      </c>
      <c r="R3681" s="60">
        <v>44678</v>
      </c>
      <c r="S3681" s="42" t="s">
        <v>243</v>
      </c>
      <c r="T3681" s="68"/>
    </row>
    <row r="3682" spans="1:20" s="70" customFormat="1" x14ac:dyDescent="0.2">
      <c r="A3682" s="38" t="s">
        <v>12469</v>
      </c>
      <c r="B3682" s="39" t="s">
        <v>12470</v>
      </c>
      <c r="C3682" s="39" t="s">
        <v>12471</v>
      </c>
      <c r="D3682" s="38">
        <v>811819</v>
      </c>
      <c r="E3682" s="38"/>
      <c r="F3682" s="38"/>
      <c r="G3682" s="39" t="s">
        <v>1091</v>
      </c>
      <c r="H3682" s="38">
        <v>8263000195</v>
      </c>
      <c r="I3682" s="40" t="s">
        <v>12472</v>
      </c>
      <c r="J3682" s="2">
        <v>93537</v>
      </c>
      <c r="K3682" s="2"/>
      <c r="L3682" s="2">
        <v>0</v>
      </c>
      <c r="M3682" s="3">
        <f t="shared" si="57"/>
        <v>93537</v>
      </c>
      <c r="N3682" s="41">
        <v>44627.729166666664</v>
      </c>
      <c r="O3682" s="39">
        <v>3445002148</v>
      </c>
      <c r="P3682" s="39" t="s">
        <v>3282</v>
      </c>
      <c r="Q3682" s="40">
        <v>204269754325</v>
      </c>
      <c r="R3682" s="41">
        <v>44678</v>
      </c>
      <c r="S3682" s="42" t="s">
        <v>2417</v>
      </c>
      <c r="T3682" s="68"/>
    </row>
    <row r="3683" spans="1:20" s="70" customFormat="1" x14ac:dyDescent="0.2">
      <c r="A3683" s="38" t="s">
        <v>12473</v>
      </c>
      <c r="B3683" s="39" t="s">
        <v>12474</v>
      </c>
      <c r="C3683" s="39" t="s">
        <v>12475</v>
      </c>
      <c r="D3683" s="38">
        <v>811819</v>
      </c>
      <c r="E3683" s="38"/>
      <c r="F3683" s="38"/>
      <c r="G3683" s="39" t="s">
        <v>1091</v>
      </c>
      <c r="H3683" s="38">
        <v>8263000195</v>
      </c>
      <c r="I3683" s="40" t="s">
        <v>12476</v>
      </c>
      <c r="J3683" s="2">
        <v>91200</v>
      </c>
      <c r="K3683" s="2"/>
      <c r="L3683" s="2">
        <v>0</v>
      </c>
      <c r="M3683" s="3">
        <f t="shared" si="57"/>
        <v>91200</v>
      </c>
      <c r="N3683" s="41">
        <v>44639.729166666664</v>
      </c>
      <c r="O3683" s="39">
        <v>3445002156</v>
      </c>
      <c r="P3683" s="39" t="s">
        <v>3282</v>
      </c>
      <c r="Q3683" s="40">
        <v>204269754325</v>
      </c>
      <c r="R3683" s="41">
        <v>44678</v>
      </c>
      <c r="S3683" s="42" t="s">
        <v>2417</v>
      </c>
      <c r="T3683" s="68"/>
    </row>
    <row r="3684" spans="1:20" s="70" customFormat="1" x14ac:dyDescent="0.2">
      <c r="A3684" s="38" t="s">
        <v>12477</v>
      </c>
      <c r="B3684" s="39" t="s">
        <v>12478</v>
      </c>
      <c r="C3684" s="39" t="s">
        <v>12479</v>
      </c>
      <c r="D3684" s="38">
        <v>811819</v>
      </c>
      <c r="E3684" s="38"/>
      <c r="F3684" s="38"/>
      <c r="G3684" s="39" t="s">
        <v>1091</v>
      </c>
      <c r="H3684" s="38">
        <v>8263000049</v>
      </c>
      <c r="I3684" s="40" t="s">
        <v>12480</v>
      </c>
      <c r="J3684" s="2">
        <v>64734</v>
      </c>
      <c r="K3684" s="2"/>
      <c r="L3684" s="2">
        <v>0</v>
      </c>
      <c r="M3684" s="3">
        <f t="shared" si="57"/>
        <v>64734</v>
      </c>
      <c r="N3684" s="41">
        <v>44623.729166666664</v>
      </c>
      <c r="O3684" s="39">
        <v>3445002169</v>
      </c>
      <c r="P3684" s="39" t="s">
        <v>52</v>
      </c>
      <c r="Q3684" s="40">
        <v>205065259945</v>
      </c>
      <c r="R3684" s="41">
        <v>44689</v>
      </c>
      <c r="S3684" s="39" t="s">
        <v>54</v>
      </c>
      <c r="T3684" s="68"/>
    </row>
    <row r="3685" spans="1:20" s="70" customFormat="1" x14ac:dyDescent="0.2">
      <c r="A3685" s="38" t="s">
        <v>12481</v>
      </c>
      <c r="B3685" s="42" t="s">
        <v>12482</v>
      </c>
      <c r="C3685" s="42" t="s">
        <v>12483</v>
      </c>
      <c r="D3685" s="38">
        <v>300185</v>
      </c>
      <c r="E3685" s="38"/>
      <c r="F3685" s="38"/>
      <c r="G3685" s="42" t="s">
        <v>11096</v>
      </c>
      <c r="H3685" s="38">
        <v>8263000165</v>
      </c>
      <c r="I3685" s="40" t="s">
        <v>12484</v>
      </c>
      <c r="J3685" s="3">
        <v>841300</v>
      </c>
      <c r="K3685" s="3"/>
      <c r="L3685" s="3">
        <v>151434</v>
      </c>
      <c r="M3685" s="3">
        <f t="shared" si="57"/>
        <v>992734</v>
      </c>
      <c r="N3685" s="41">
        <v>44637.729166666664</v>
      </c>
      <c r="O3685" s="39">
        <v>6870004733</v>
      </c>
      <c r="P3685" s="42" t="s">
        <v>315</v>
      </c>
      <c r="Q3685" s="42" t="s">
        <v>12485</v>
      </c>
      <c r="R3685" s="60">
        <v>44663</v>
      </c>
      <c r="S3685" s="42" t="s">
        <v>243</v>
      </c>
      <c r="T3685" s="68"/>
    </row>
    <row r="3686" spans="1:20" s="70" customFormat="1" x14ac:dyDescent="0.2">
      <c r="A3686" s="38" t="s">
        <v>63</v>
      </c>
      <c r="B3686" s="1"/>
      <c r="C3686" s="1"/>
      <c r="D3686" s="51"/>
      <c r="E3686" s="38"/>
      <c r="F3686" s="51"/>
      <c r="G3686" s="52" t="s">
        <v>64</v>
      </c>
      <c r="H3686" s="53"/>
      <c r="I3686" s="54" t="s">
        <v>12486</v>
      </c>
      <c r="J3686" s="35">
        <v>442</v>
      </c>
      <c r="K3686" s="1"/>
      <c r="L3686" s="1"/>
      <c r="M3686" s="3">
        <f t="shared" si="57"/>
        <v>442</v>
      </c>
      <c r="N3686" s="41">
        <v>44660</v>
      </c>
      <c r="O3686" s="56"/>
      <c r="P3686" s="1"/>
      <c r="Q3686" s="1"/>
      <c r="R3686" s="57"/>
      <c r="S3686" s="39" t="s">
        <v>54</v>
      </c>
      <c r="T3686" s="68"/>
    </row>
    <row r="3687" spans="1:20" s="70" customFormat="1" x14ac:dyDescent="0.2">
      <c r="A3687" s="38" t="s">
        <v>63</v>
      </c>
      <c r="B3687" s="1"/>
      <c r="C3687" s="1"/>
      <c r="D3687" s="51"/>
      <c r="E3687" s="38"/>
      <c r="F3687" s="51"/>
      <c r="G3687" s="52" t="s">
        <v>64</v>
      </c>
      <c r="H3687" s="53"/>
      <c r="I3687" s="54" t="s">
        <v>12486</v>
      </c>
      <c r="J3687" s="35">
        <v>753.02</v>
      </c>
      <c r="K3687" s="1"/>
      <c r="L3687" s="1"/>
      <c r="M3687" s="3">
        <f t="shared" si="57"/>
        <v>753.02</v>
      </c>
      <c r="N3687" s="41">
        <v>44660</v>
      </c>
      <c r="O3687" s="56"/>
      <c r="P3687" s="1"/>
      <c r="Q3687" s="1"/>
      <c r="R3687" s="57"/>
      <c r="S3687" s="39" t="s">
        <v>54</v>
      </c>
      <c r="T3687" s="68"/>
    </row>
    <row r="3688" spans="1:20" s="70" customFormat="1" x14ac:dyDescent="0.2">
      <c r="A3688" s="38" t="s">
        <v>63</v>
      </c>
      <c r="B3688" s="1"/>
      <c r="C3688" s="1"/>
      <c r="D3688" s="51"/>
      <c r="E3688" s="38"/>
      <c r="F3688" s="51"/>
      <c r="G3688" s="52" t="s">
        <v>64</v>
      </c>
      <c r="H3688" s="53"/>
      <c r="I3688" s="54" t="s">
        <v>12487</v>
      </c>
      <c r="J3688" s="35">
        <v>560</v>
      </c>
      <c r="K3688" s="1"/>
      <c r="L3688" s="1"/>
      <c r="M3688" s="3">
        <f t="shared" si="57"/>
        <v>560</v>
      </c>
      <c r="N3688" s="41">
        <v>44662</v>
      </c>
      <c r="O3688" s="56"/>
      <c r="P3688" s="1"/>
      <c r="Q3688" s="1"/>
      <c r="R3688" s="57"/>
      <c r="S3688" s="39" t="s">
        <v>54</v>
      </c>
      <c r="T3688" s="68"/>
    </row>
    <row r="3689" spans="1:20" s="70" customFormat="1" x14ac:dyDescent="0.2">
      <c r="A3689" s="38" t="s">
        <v>12488</v>
      </c>
      <c r="B3689" s="39" t="s">
        <v>12489</v>
      </c>
      <c r="C3689" s="39" t="s">
        <v>12490</v>
      </c>
      <c r="D3689" s="38">
        <v>405319</v>
      </c>
      <c r="E3689" s="38"/>
      <c r="F3689" s="38"/>
      <c r="G3689" s="39" t="s">
        <v>10589</v>
      </c>
      <c r="H3689" s="38">
        <v>8263000196</v>
      </c>
      <c r="I3689" s="40" t="s">
        <v>12491</v>
      </c>
      <c r="J3689" s="2">
        <v>1793964.4067796611</v>
      </c>
      <c r="K3689" s="2"/>
      <c r="L3689" s="2">
        <v>322913.59322033898</v>
      </c>
      <c r="M3689" s="3">
        <f t="shared" si="57"/>
        <v>2116878</v>
      </c>
      <c r="N3689" s="41">
        <v>44642.729166666664</v>
      </c>
      <c r="O3689" s="39">
        <v>6870015140</v>
      </c>
      <c r="P3689" s="39" t="s">
        <v>3282</v>
      </c>
      <c r="Q3689" s="40">
        <v>204258067586</v>
      </c>
      <c r="R3689" s="41">
        <v>44677</v>
      </c>
      <c r="S3689" s="42" t="s">
        <v>2417</v>
      </c>
      <c r="T3689" s="68"/>
    </row>
    <row r="3690" spans="1:20" s="70" customFormat="1" x14ac:dyDescent="0.2">
      <c r="A3690" s="38" t="s">
        <v>6167</v>
      </c>
      <c r="B3690" s="1"/>
      <c r="C3690" s="1"/>
      <c r="D3690" s="51"/>
      <c r="E3690" s="38"/>
      <c r="F3690" s="51"/>
      <c r="G3690" s="39" t="s">
        <v>6168</v>
      </c>
      <c r="H3690" s="53"/>
      <c r="I3690" s="54" t="s">
        <v>12492</v>
      </c>
      <c r="J3690" s="35">
        <v>2050</v>
      </c>
      <c r="K3690" s="1"/>
      <c r="L3690" s="1"/>
      <c r="M3690" s="3">
        <f t="shared" si="57"/>
        <v>2050</v>
      </c>
      <c r="N3690" s="63"/>
      <c r="O3690" s="56"/>
      <c r="P3690" s="1"/>
      <c r="Q3690" s="1"/>
      <c r="R3690" s="57"/>
      <c r="S3690" s="42" t="s">
        <v>2417</v>
      </c>
      <c r="T3690" s="68"/>
    </row>
    <row r="3691" spans="1:20" s="70" customFormat="1" x14ac:dyDescent="0.2">
      <c r="A3691" s="38" t="s">
        <v>12493</v>
      </c>
      <c r="B3691" s="39" t="s">
        <v>12494</v>
      </c>
      <c r="C3691" s="39" t="s">
        <v>12495</v>
      </c>
      <c r="D3691" s="38" t="s">
        <v>9913</v>
      </c>
      <c r="E3691" s="38"/>
      <c r="F3691" s="38"/>
      <c r="G3691" s="39" t="s">
        <v>9914</v>
      </c>
      <c r="H3691" s="38"/>
      <c r="I3691" s="40" t="s">
        <v>12496</v>
      </c>
      <c r="J3691" s="2">
        <v>2000</v>
      </c>
      <c r="K3691" s="2"/>
      <c r="L3691" s="2">
        <v>0</v>
      </c>
      <c r="M3691" s="3">
        <f t="shared" si="57"/>
        <v>2000</v>
      </c>
      <c r="N3691" s="41">
        <v>44636</v>
      </c>
      <c r="O3691" s="39">
        <v>43834625</v>
      </c>
      <c r="P3691" s="39" t="s">
        <v>3282</v>
      </c>
      <c r="Q3691" s="40" t="s">
        <v>12497</v>
      </c>
      <c r="R3691" s="41">
        <v>44664</v>
      </c>
      <c r="S3691" s="42" t="s">
        <v>2417</v>
      </c>
      <c r="T3691" s="68"/>
    </row>
    <row r="3692" spans="1:20" s="70" customFormat="1" x14ac:dyDescent="0.2">
      <c r="A3692" s="38" t="s">
        <v>12498</v>
      </c>
      <c r="B3692" s="42" t="s">
        <v>12499</v>
      </c>
      <c r="C3692" s="42" t="s">
        <v>12500</v>
      </c>
      <c r="D3692" s="38">
        <v>815377</v>
      </c>
      <c r="E3692" s="38"/>
      <c r="F3692" s="38"/>
      <c r="G3692" s="42" t="s">
        <v>9895</v>
      </c>
      <c r="H3692" s="38">
        <v>8268007791</v>
      </c>
      <c r="I3692" s="40">
        <v>263</v>
      </c>
      <c r="J3692" s="3">
        <v>10810.169491525425</v>
      </c>
      <c r="K3692" s="3"/>
      <c r="L3692" s="3">
        <v>1945.8305084745764</v>
      </c>
      <c r="M3692" s="3">
        <f t="shared" si="57"/>
        <v>12756.000000000002</v>
      </c>
      <c r="N3692" s="41">
        <v>44649.729166666664</v>
      </c>
      <c r="O3692" s="39">
        <v>43834750</v>
      </c>
      <c r="P3692" s="42" t="s">
        <v>315</v>
      </c>
      <c r="Q3692" s="42" t="s">
        <v>12501</v>
      </c>
      <c r="R3692" s="60">
        <v>44680</v>
      </c>
      <c r="S3692" s="42" t="s">
        <v>243</v>
      </c>
      <c r="T3692" s="68"/>
    </row>
    <row r="3693" spans="1:20" s="70" customFormat="1" x14ac:dyDescent="0.2">
      <c r="A3693" s="38" t="s">
        <v>12502</v>
      </c>
      <c r="B3693" s="39" t="s">
        <v>12503</v>
      </c>
      <c r="C3693" s="39" t="s">
        <v>12504</v>
      </c>
      <c r="D3693" s="38">
        <v>814805</v>
      </c>
      <c r="E3693" s="38"/>
      <c r="F3693" s="38"/>
      <c r="G3693" s="39" t="s">
        <v>111</v>
      </c>
      <c r="H3693" s="38">
        <v>8268007726</v>
      </c>
      <c r="I3693" s="40">
        <v>4514</v>
      </c>
      <c r="J3693" s="2">
        <v>13644.06779661017</v>
      </c>
      <c r="K3693" s="2"/>
      <c r="L3693" s="2">
        <v>2455.9322033898306</v>
      </c>
      <c r="M3693" s="3">
        <f t="shared" si="57"/>
        <v>16100</v>
      </c>
      <c r="N3693" s="41">
        <v>44651.729166666664</v>
      </c>
      <c r="O3693" s="39">
        <v>43834788</v>
      </c>
      <c r="P3693" s="39" t="s">
        <v>3282</v>
      </c>
      <c r="Q3693" s="40" t="s">
        <v>12505</v>
      </c>
      <c r="R3693" s="41">
        <v>44680</v>
      </c>
      <c r="S3693" s="42" t="s">
        <v>2417</v>
      </c>
      <c r="T3693" s="68"/>
    </row>
    <row r="3694" spans="1:20" s="70" customFormat="1" x14ac:dyDescent="0.2">
      <c r="A3694" s="38" t="s">
        <v>12506</v>
      </c>
      <c r="B3694" s="42" t="s">
        <v>12507</v>
      </c>
      <c r="C3694" s="42" t="s">
        <v>12508</v>
      </c>
      <c r="D3694" s="38">
        <v>811880</v>
      </c>
      <c r="E3694" s="38"/>
      <c r="F3694" s="38"/>
      <c r="G3694" s="42" t="s">
        <v>9227</v>
      </c>
      <c r="H3694" s="38">
        <v>8268007831</v>
      </c>
      <c r="I3694" s="40" t="s">
        <v>12509</v>
      </c>
      <c r="J3694" s="3">
        <v>56993.65</v>
      </c>
      <c r="K3694" s="3"/>
      <c r="L3694" s="3">
        <v>0</v>
      </c>
      <c r="M3694" s="3">
        <f t="shared" si="57"/>
        <v>56993.65</v>
      </c>
      <c r="N3694" s="41">
        <v>44645.729166666664</v>
      </c>
      <c r="O3694" s="39">
        <v>43835153</v>
      </c>
      <c r="P3694" s="42" t="s">
        <v>315</v>
      </c>
      <c r="Q3694" s="42">
        <v>204294348160</v>
      </c>
      <c r="R3694" s="60">
        <v>44682</v>
      </c>
      <c r="S3694" s="42" t="s">
        <v>243</v>
      </c>
      <c r="T3694" s="68" t="s">
        <v>506</v>
      </c>
    </row>
    <row r="3695" spans="1:20" s="70" customFormat="1" x14ac:dyDescent="0.2">
      <c r="A3695" s="38" t="s">
        <v>12510</v>
      </c>
      <c r="B3695" s="42" t="s">
        <v>12511</v>
      </c>
      <c r="C3695" s="42" t="s">
        <v>12512</v>
      </c>
      <c r="D3695" s="38">
        <v>128007</v>
      </c>
      <c r="E3695" s="38"/>
      <c r="F3695" s="38"/>
      <c r="G3695" s="42" t="s">
        <v>9798</v>
      </c>
      <c r="H3695" s="38">
        <v>8263000117</v>
      </c>
      <c r="I3695" s="40">
        <v>592200027</v>
      </c>
      <c r="J3695" s="3">
        <v>100000</v>
      </c>
      <c r="K3695" s="3"/>
      <c r="L3695" s="3">
        <v>18000</v>
      </c>
      <c r="M3695" s="3">
        <f t="shared" si="57"/>
        <v>118000</v>
      </c>
      <c r="N3695" s="41">
        <v>44628.729166666664</v>
      </c>
      <c r="O3695" s="39">
        <v>6870007821</v>
      </c>
      <c r="P3695" s="42" t="s">
        <v>315</v>
      </c>
      <c r="Q3695" s="42"/>
      <c r="R3695" s="60"/>
      <c r="S3695" s="42" t="s">
        <v>243</v>
      </c>
      <c r="T3695" s="68"/>
    </row>
    <row r="3696" spans="1:20" s="70" customFormat="1" x14ac:dyDescent="0.2">
      <c r="A3696" s="38" t="s">
        <v>12513</v>
      </c>
      <c r="B3696" s="42" t="s">
        <v>12514</v>
      </c>
      <c r="C3696" s="42" t="s">
        <v>12515</v>
      </c>
      <c r="D3696" s="38">
        <v>128007</v>
      </c>
      <c r="E3696" s="38"/>
      <c r="F3696" s="38"/>
      <c r="G3696" s="42" t="s">
        <v>9798</v>
      </c>
      <c r="H3696" s="38">
        <v>8263000117</v>
      </c>
      <c r="I3696" s="40">
        <v>562200144</v>
      </c>
      <c r="J3696" s="3">
        <v>247600</v>
      </c>
      <c r="K3696" s="3"/>
      <c r="L3696" s="3">
        <v>44568</v>
      </c>
      <c r="M3696" s="3">
        <f t="shared" si="57"/>
        <v>292168</v>
      </c>
      <c r="N3696" s="41">
        <v>44592.729166666664</v>
      </c>
      <c r="O3696" s="39">
        <v>6870007922</v>
      </c>
      <c r="P3696" s="42" t="s">
        <v>315</v>
      </c>
      <c r="Q3696" s="42"/>
      <c r="R3696" s="60"/>
      <c r="S3696" s="42" t="s">
        <v>243</v>
      </c>
      <c r="T3696" s="68"/>
    </row>
    <row r="3697" spans="1:20" s="70" customFormat="1" x14ac:dyDescent="0.2">
      <c r="A3697" s="38" t="s">
        <v>12516</v>
      </c>
      <c r="B3697" s="42" t="s">
        <v>12517</v>
      </c>
      <c r="C3697" s="42" t="s">
        <v>12518</v>
      </c>
      <c r="D3697" s="38">
        <v>500071</v>
      </c>
      <c r="E3697" s="38"/>
      <c r="F3697" s="38"/>
      <c r="G3697" s="42" t="s">
        <v>584</v>
      </c>
      <c r="H3697" s="38">
        <v>8266013649</v>
      </c>
      <c r="I3697" s="40" t="s">
        <v>12519</v>
      </c>
      <c r="J3697" s="3">
        <v>95205.08</v>
      </c>
      <c r="K3697" s="3"/>
      <c r="L3697" s="3">
        <v>17136.919999999998</v>
      </c>
      <c r="M3697" s="3">
        <f t="shared" si="57"/>
        <v>112342</v>
      </c>
      <c r="N3697" s="41">
        <v>44602.729166666664</v>
      </c>
      <c r="O3697" s="39">
        <v>6870056617</v>
      </c>
      <c r="P3697" s="42" t="s">
        <v>315</v>
      </c>
      <c r="Q3697" s="42" t="s">
        <v>12520</v>
      </c>
      <c r="R3697" s="60">
        <v>44707</v>
      </c>
      <c r="S3697" s="42" t="s">
        <v>243</v>
      </c>
      <c r="T3697" s="68"/>
    </row>
    <row r="3698" spans="1:20" s="70" customFormat="1" x14ac:dyDescent="0.2">
      <c r="A3698" s="38" t="s">
        <v>12521</v>
      </c>
      <c r="B3698" s="42" t="s">
        <v>12517</v>
      </c>
      <c r="C3698" s="42"/>
      <c r="D3698" s="38">
        <v>500071</v>
      </c>
      <c r="E3698" s="38"/>
      <c r="F3698" s="38"/>
      <c r="G3698" s="42" t="s">
        <v>584</v>
      </c>
      <c r="H3698" s="38">
        <v>8266013649</v>
      </c>
      <c r="I3698" s="40" t="s">
        <v>12522</v>
      </c>
      <c r="J3698" s="3">
        <v>-995</v>
      </c>
      <c r="K3698" s="3"/>
      <c r="L3698" s="3">
        <v>-179.1</v>
      </c>
      <c r="M3698" s="3">
        <f t="shared" si="57"/>
        <v>-1174.0999999999999</v>
      </c>
      <c r="N3698" s="41">
        <v>44617</v>
      </c>
      <c r="O3698" s="39"/>
      <c r="P3698" s="42" t="s">
        <v>315</v>
      </c>
      <c r="Q3698" s="42"/>
      <c r="R3698" s="60"/>
      <c r="S3698" s="42" t="s">
        <v>243</v>
      </c>
      <c r="T3698" s="68"/>
    </row>
    <row r="3699" spans="1:20" s="70" customFormat="1" x14ac:dyDescent="0.2">
      <c r="A3699" s="38" t="s">
        <v>12523</v>
      </c>
      <c r="B3699" s="42" t="s">
        <v>12524</v>
      </c>
      <c r="C3699" s="42" t="s">
        <v>12525</v>
      </c>
      <c r="D3699" s="38">
        <v>407317</v>
      </c>
      <c r="E3699" s="38"/>
      <c r="F3699" s="38"/>
      <c r="G3699" s="42" t="s">
        <v>11346</v>
      </c>
      <c r="H3699" s="38">
        <v>8263000109</v>
      </c>
      <c r="I3699" s="40" t="s">
        <v>12526</v>
      </c>
      <c r="J3699" s="3">
        <v>4663950</v>
      </c>
      <c r="K3699" s="3"/>
      <c r="L3699" s="3">
        <v>839511</v>
      </c>
      <c r="M3699" s="3">
        <f t="shared" si="57"/>
        <v>5503461</v>
      </c>
      <c r="N3699" s="41">
        <v>44612.729166666664</v>
      </c>
      <c r="O3699" s="39">
        <v>6870008008</v>
      </c>
      <c r="P3699" s="42" t="s">
        <v>315</v>
      </c>
      <c r="Q3699" s="42" t="s">
        <v>12527</v>
      </c>
      <c r="R3699" s="60">
        <v>44671</v>
      </c>
      <c r="S3699" s="42" t="s">
        <v>243</v>
      </c>
      <c r="T3699" s="68"/>
    </row>
    <row r="3700" spans="1:20" s="70" customFormat="1" x14ac:dyDescent="0.2">
      <c r="A3700" s="38" t="s">
        <v>12528</v>
      </c>
      <c r="B3700" s="39" t="s">
        <v>12529</v>
      </c>
      <c r="C3700" s="39" t="s">
        <v>12530</v>
      </c>
      <c r="D3700" s="38">
        <v>106653</v>
      </c>
      <c r="E3700" s="38"/>
      <c r="F3700" s="38"/>
      <c r="G3700" s="39" t="s">
        <v>398</v>
      </c>
      <c r="H3700" s="38">
        <v>8263000050</v>
      </c>
      <c r="I3700" s="40" t="s">
        <v>12531</v>
      </c>
      <c r="J3700" s="2">
        <v>15822</v>
      </c>
      <c r="K3700" s="3">
        <v>18.66996</v>
      </c>
      <c r="L3700" s="2">
        <v>2847.96</v>
      </c>
      <c r="M3700" s="3">
        <f t="shared" si="57"/>
        <v>18688.629959999998</v>
      </c>
      <c r="N3700" s="41">
        <v>44335.729166666664</v>
      </c>
      <c r="O3700" s="39">
        <v>6870008045</v>
      </c>
      <c r="P3700" s="39" t="s">
        <v>52</v>
      </c>
      <c r="Q3700" s="40">
        <v>204190794377</v>
      </c>
      <c r="R3700" s="41">
        <v>44671</v>
      </c>
      <c r="S3700" s="39" t="s">
        <v>54</v>
      </c>
      <c r="T3700" s="68"/>
    </row>
    <row r="3701" spans="1:20" s="70" customFormat="1" x14ac:dyDescent="0.2">
      <c r="A3701" s="38" t="s">
        <v>12532</v>
      </c>
      <c r="B3701" s="42" t="s">
        <v>12533</v>
      </c>
      <c r="C3701" s="42" t="s">
        <v>12534</v>
      </c>
      <c r="D3701" s="38">
        <v>301334</v>
      </c>
      <c r="E3701" s="38"/>
      <c r="F3701" s="38"/>
      <c r="G3701" s="42" t="s">
        <v>12535</v>
      </c>
      <c r="H3701" s="38">
        <v>8263000156</v>
      </c>
      <c r="I3701" s="40" t="s">
        <v>12536</v>
      </c>
      <c r="J3701" s="3">
        <v>2094619.4</v>
      </c>
      <c r="K3701" s="3"/>
      <c r="L3701" s="3">
        <v>377031.6</v>
      </c>
      <c r="M3701" s="3">
        <f t="shared" si="57"/>
        <v>2471651</v>
      </c>
      <c r="N3701" s="41">
        <v>44599.729166666664</v>
      </c>
      <c r="O3701" s="39">
        <v>6870008088</v>
      </c>
      <c r="P3701" s="42" t="s">
        <v>315</v>
      </c>
      <c r="Q3701" s="42" t="s">
        <v>12537</v>
      </c>
      <c r="R3701" s="60">
        <v>44671</v>
      </c>
      <c r="S3701" s="42" t="s">
        <v>243</v>
      </c>
      <c r="T3701" s="68"/>
    </row>
    <row r="3702" spans="1:20" s="70" customFormat="1" x14ac:dyDescent="0.2">
      <c r="A3702" s="38" t="s">
        <v>12538</v>
      </c>
      <c r="B3702" s="42" t="s">
        <v>12539</v>
      </c>
      <c r="C3702" s="42" t="s">
        <v>12540</v>
      </c>
      <c r="D3702" s="38">
        <v>300286</v>
      </c>
      <c r="E3702" s="38"/>
      <c r="F3702" s="38"/>
      <c r="G3702" s="42" t="s">
        <v>3944</v>
      </c>
      <c r="H3702" s="38">
        <v>8268008059</v>
      </c>
      <c r="I3702" s="40">
        <v>712731048</v>
      </c>
      <c r="J3702" s="3">
        <v>195000</v>
      </c>
      <c r="K3702" s="3"/>
      <c r="L3702" s="3">
        <v>35100</v>
      </c>
      <c r="M3702" s="3">
        <f t="shared" si="57"/>
        <v>230100</v>
      </c>
      <c r="N3702" s="41">
        <v>44551.729166666664</v>
      </c>
      <c r="O3702" s="39">
        <v>43868515</v>
      </c>
      <c r="P3702" s="42" t="s">
        <v>315</v>
      </c>
      <c r="Q3702" s="42" t="s">
        <v>12541</v>
      </c>
      <c r="R3702" s="60">
        <v>44681</v>
      </c>
      <c r="S3702" s="42" t="s">
        <v>243</v>
      </c>
      <c r="T3702" s="68"/>
    </row>
    <row r="3703" spans="1:20" s="70" customFormat="1" x14ac:dyDescent="0.2">
      <c r="A3703" s="38" t="s">
        <v>12542</v>
      </c>
      <c r="B3703" s="42" t="s">
        <v>12543</v>
      </c>
      <c r="C3703" s="42" t="s">
        <v>12544</v>
      </c>
      <c r="D3703" s="38">
        <v>510377</v>
      </c>
      <c r="E3703" s="38"/>
      <c r="F3703" s="38"/>
      <c r="G3703" s="42" t="s">
        <v>12545</v>
      </c>
      <c r="H3703" s="38">
        <v>8263000206</v>
      </c>
      <c r="I3703" s="40" t="s">
        <v>12546</v>
      </c>
      <c r="J3703" s="3">
        <v>346405.92</v>
      </c>
      <c r="K3703" s="3"/>
      <c r="L3703" s="3">
        <v>62353.08</v>
      </c>
      <c r="M3703" s="3">
        <f t="shared" si="57"/>
        <v>408759</v>
      </c>
      <c r="N3703" s="41">
        <v>44626.729166666664</v>
      </c>
      <c r="O3703" s="39">
        <v>6870024506</v>
      </c>
      <c r="P3703" s="42" t="s">
        <v>315</v>
      </c>
      <c r="Q3703" s="42">
        <v>205124065160</v>
      </c>
      <c r="R3703" s="60">
        <v>44695</v>
      </c>
      <c r="S3703" s="42" t="s">
        <v>243</v>
      </c>
      <c r="T3703" s="68"/>
    </row>
    <row r="3704" spans="1:20" s="70" customFormat="1" x14ac:dyDescent="0.2">
      <c r="A3704" s="38" t="s">
        <v>12547</v>
      </c>
      <c r="B3704" s="39" t="s">
        <v>12548</v>
      </c>
      <c r="C3704" s="39" t="s">
        <v>12549</v>
      </c>
      <c r="D3704" s="38">
        <v>919962</v>
      </c>
      <c r="E3704" s="38" t="s">
        <v>23069</v>
      </c>
      <c r="F3704" s="38"/>
      <c r="G3704" s="39" t="s">
        <v>6950</v>
      </c>
      <c r="H3704" s="38">
        <v>8268006324</v>
      </c>
      <c r="I3704" s="40" t="s">
        <v>12550</v>
      </c>
      <c r="J3704" s="3">
        <v>1341497.3600000001</v>
      </c>
      <c r="K3704" s="3"/>
      <c r="L3704" s="2">
        <v>241469.64</v>
      </c>
      <c r="M3704" s="3">
        <f t="shared" si="57"/>
        <v>1582967</v>
      </c>
      <c r="N3704" s="41">
        <v>44649.729166666664</v>
      </c>
      <c r="O3704" s="39">
        <v>43838504</v>
      </c>
      <c r="P3704" s="39" t="s">
        <v>3282</v>
      </c>
      <c r="Q3704" s="40">
        <v>204190861426</v>
      </c>
      <c r="R3704" s="41">
        <v>44671</v>
      </c>
      <c r="S3704" s="42" t="s">
        <v>2417</v>
      </c>
      <c r="T3704" s="68"/>
    </row>
    <row r="3705" spans="1:20" s="70" customFormat="1" x14ac:dyDescent="0.2">
      <c r="A3705" s="38" t="s">
        <v>12551</v>
      </c>
      <c r="B3705" s="39" t="s">
        <v>12552</v>
      </c>
      <c r="C3705" s="39" t="s">
        <v>12553</v>
      </c>
      <c r="D3705" s="38">
        <v>919962</v>
      </c>
      <c r="E3705" s="38" t="s">
        <v>23071</v>
      </c>
      <c r="F3705" s="38"/>
      <c r="G3705" s="39" t="s">
        <v>6950</v>
      </c>
      <c r="H3705" s="38">
        <v>8268006323</v>
      </c>
      <c r="I3705" s="40" t="s">
        <v>12554</v>
      </c>
      <c r="J3705" s="3">
        <v>1070311.8400000001</v>
      </c>
      <c r="K3705" s="3"/>
      <c r="L3705" s="2">
        <v>192656.16</v>
      </c>
      <c r="M3705" s="3">
        <f t="shared" si="57"/>
        <v>1262968</v>
      </c>
      <c r="N3705" s="41">
        <v>44650.729166666664</v>
      </c>
      <c r="O3705" s="39">
        <v>43840705</v>
      </c>
      <c r="P3705" s="39" t="s">
        <v>3282</v>
      </c>
      <c r="Q3705" s="40">
        <v>204294535720</v>
      </c>
      <c r="R3705" s="41">
        <v>44682</v>
      </c>
      <c r="S3705" s="42" t="s">
        <v>2417</v>
      </c>
      <c r="T3705" s="68"/>
    </row>
    <row r="3706" spans="1:20" s="70" customFormat="1" x14ac:dyDescent="0.2">
      <c r="A3706" s="38" t="s">
        <v>6167</v>
      </c>
      <c r="B3706" s="1"/>
      <c r="C3706" s="1"/>
      <c r="D3706" s="51"/>
      <c r="E3706" s="38"/>
      <c r="F3706" s="51"/>
      <c r="G3706" s="39" t="s">
        <v>6168</v>
      </c>
      <c r="H3706" s="53"/>
      <c r="I3706" s="54" t="s">
        <v>12555</v>
      </c>
      <c r="J3706" s="35">
        <v>1400</v>
      </c>
      <c r="K3706" s="1"/>
      <c r="L3706" s="1"/>
      <c r="M3706" s="3">
        <f t="shared" si="57"/>
        <v>1400</v>
      </c>
      <c r="N3706" s="63"/>
      <c r="O3706" s="56"/>
      <c r="P3706" s="1"/>
      <c r="Q3706" s="1"/>
      <c r="R3706" s="57"/>
      <c r="S3706" s="42" t="s">
        <v>2417</v>
      </c>
      <c r="T3706" s="68"/>
    </row>
    <row r="3707" spans="1:20" s="70" customFormat="1" x14ac:dyDescent="0.2">
      <c r="A3707" s="38" t="s">
        <v>12556</v>
      </c>
      <c r="B3707" s="42" t="s">
        <v>12557</v>
      </c>
      <c r="C3707" s="42" t="s">
        <v>12558</v>
      </c>
      <c r="D3707" s="38">
        <v>806768</v>
      </c>
      <c r="E3707" s="38"/>
      <c r="F3707" s="38"/>
      <c r="G3707" s="42" t="s">
        <v>4947</v>
      </c>
      <c r="H3707" s="38">
        <v>8268008362</v>
      </c>
      <c r="I3707" s="40" t="s">
        <v>12559</v>
      </c>
      <c r="J3707" s="3">
        <v>320100</v>
      </c>
      <c r="K3707" s="3"/>
      <c r="L3707" s="3">
        <v>57618</v>
      </c>
      <c r="M3707" s="3">
        <f t="shared" si="57"/>
        <v>377718</v>
      </c>
      <c r="N3707" s="41">
        <v>44634.729166666664</v>
      </c>
      <c r="O3707" s="39">
        <v>43847914</v>
      </c>
      <c r="P3707" s="42" t="s">
        <v>315</v>
      </c>
      <c r="Q3707" s="42" t="s">
        <v>12560</v>
      </c>
      <c r="R3707" s="60">
        <v>44674</v>
      </c>
      <c r="S3707" s="42" t="s">
        <v>243</v>
      </c>
      <c r="T3707" s="68"/>
    </row>
    <row r="3708" spans="1:20" s="70" customFormat="1" x14ac:dyDescent="0.2">
      <c r="A3708" s="38" t="s">
        <v>63</v>
      </c>
      <c r="B3708" s="1"/>
      <c r="C3708" s="1"/>
      <c r="D3708" s="51"/>
      <c r="E3708" s="38"/>
      <c r="F3708" s="51"/>
      <c r="G3708" s="52" t="s">
        <v>64</v>
      </c>
      <c r="H3708" s="53"/>
      <c r="I3708" s="54" t="s">
        <v>12561</v>
      </c>
      <c r="J3708" s="35">
        <v>1556.38</v>
      </c>
      <c r="K3708" s="1"/>
      <c r="L3708" s="1"/>
      <c r="M3708" s="3">
        <f t="shared" si="57"/>
        <v>1556.38</v>
      </c>
      <c r="N3708" s="41">
        <v>44669</v>
      </c>
      <c r="O3708" s="56"/>
      <c r="P3708" s="1"/>
      <c r="Q3708" s="1"/>
      <c r="R3708" s="57"/>
      <c r="S3708" s="39" t="s">
        <v>54</v>
      </c>
      <c r="T3708" s="68"/>
    </row>
    <row r="3709" spans="1:20" s="70" customFormat="1" x14ac:dyDescent="0.2">
      <c r="A3709" s="38" t="s">
        <v>12562</v>
      </c>
      <c r="B3709" s="39" t="s">
        <v>12563</v>
      </c>
      <c r="C3709" s="39" t="s">
        <v>12564</v>
      </c>
      <c r="D3709" s="38">
        <v>821442</v>
      </c>
      <c r="E3709" s="38"/>
      <c r="F3709" s="38"/>
      <c r="G3709" s="39" t="s">
        <v>1950</v>
      </c>
      <c r="H3709" s="38">
        <v>8268006127</v>
      </c>
      <c r="I3709" s="40" t="s">
        <v>12565</v>
      </c>
      <c r="J3709" s="2">
        <v>1596500</v>
      </c>
      <c r="K3709" s="2"/>
      <c r="L3709" s="2">
        <v>287370</v>
      </c>
      <c r="M3709" s="3">
        <f t="shared" si="57"/>
        <v>1883870</v>
      </c>
      <c r="N3709" s="41">
        <v>44624.729166666664</v>
      </c>
      <c r="O3709" s="39">
        <v>43846654</v>
      </c>
      <c r="P3709" s="39" t="s">
        <v>52</v>
      </c>
      <c r="Q3709" s="40" t="s">
        <v>12566</v>
      </c>
      <c r="R3709" s="41">
        <v>44697</v>
      </c>
      <c r="S3709" s="39" t="s">
        <v>54</v>
      </c>
      <c r="T3709" s="68"/>
    </row>
    <row r="3710" spans="1:20" s="70" customFormat="1" x14ac:dyDescent="0.2">
      <c r="A3710" s="38" t="s">
        <v>12567</v>
      </c>
      <c r="B3710" s="42" t="s">
        <v>12568</v>
      </c>
      <c r="C3710" s="42" t="s">
        <v>12569</v>
      </c>
      <c r="D3710" s="38">
        <v>300286</v>
      </c>
      <c r="E3710" s="38"/>
      <c r="F3710" s="38"/>
      <c r="G3710" s="42" t="s">
        <v>3944</v>
      </c>
      <c r="H3710" s="38">
        <v>8268008553</v>
      </c>
      <c r="I3710" s="40">
        <v>712734918</v>
      </c>
      <c r="J3710" s="3">
        <v>112500</v>
      </c>
      <c r="K3710" s="3"/>
      <c r="L3710" s="3">
        <v>20250</v>
      </c>
      <c r="M3710" s="3">
        <f t="shared" si="57"/>
        <v>132750</v>
      </c>
      <c r="N3710" s="41">
        <v>44636.729166666664</v>
      </c>
      <c r="O3710" s="39">
        <v>43847260</v>
      </c>
      <c r="P3710" s="42" t="s">
        <v>315</v>
      </c>
      <c r="Q3710" s="42" t="s">
        <v>12163</v>
      </c>
      <c r="R3710" s="60">
        <v>44674</v>
      </c>
      <c r="S3710" s="42" t="s">
        <v>243</v>
      </c>
      <c r="T3710" s="68"/>
    </row>
    <row r="3711" spans="1:20" s="70" customFormat="1" x14ac:dyDescent="0.2">
      <c r="A3711" s="38" t="s">
        <v>12570</v>
      </c>
      <c r="B3711" s="42" t="s">
        <v>12571</v>
      </c>
      <c r="C3711" s="42" t="s">
        <v>12572</v>
      </c>
      <c r="D3711" s="38">
        <v>300286</v>
      </c>
      <c r="E3711" s="38"/>
      <c r="F3711" s="38"/>
      <c r="G3711" s="42" t="s">
        <v>3944</v>
      </c>
      <c r="H3711" s="38">
        <v>8268008553</v>
      </c>
      <c r="I3711" s="40">
        <v>712734920</v>
      </c>
      <c r="J3711" s="3">
        <v>315000</v>
      </c>
      <c r="K3711" s="3"/>
      <c r="L3711" s="3">
        <v>56700</v>
      </c>
      <c r="M3711" s="3">
        <f t="shared" si="57"/>
        <v>371700</v>
      </c>
      <c r="N3711" s="41">
        <v>44636.729166666664</v>
      </c>
      <c r="O3711" s="39">
        <v>43847337</v>
      </c>
      <c r="P3711" s="42" t="s">
        <v>315</v>
      </c>
      <c r="Q3711" s="42" t="s">
        <v>12305</v>
      </c>
      <c r="R3711" s="60">
        <v>44672</v>
      </c>
      <c r="S3711" s="42" t="s">
        <v>243</v>
      </c>
      <c r="T3711" s="68"/>
    </row>
    <row r="3712" spans="1:20" s="70" customFormat="1" x14ac:dyDescent="0.2">
      <c r="A3712" s="38" t="s">
        <v>12573</v>
      </c>
      <c r="B3712" s="39" t="s">
        <v>12574</v>
      </c>
      <c r="C3712" s="39" t="s">
        <v>12575</v>
      </c>
      <c r="D3712" s="38">
        <v>508797</v>
      </c>
      <c r="E3712" s="38"/>
      <c r="F3712" s="38"/>
      <c r="G3712" s="39" t="s">
        <v>166</v>
      </c>
      <c r="H3712" s="38">
        <v>8266013823</v>
      </c>
      <c r="I3712" s="40" t="s">
        <v>12576</v>
      </c>
      <c r="J3712" s="2">
        <v>19999.999999999996</v>
      </c>
      <c r="K3712" s="2"/>
      <c r="L3712" s="2">
        <v>2399.9999999999995</v>
      </c>
      <c r="M3712" s="3">
        <f t="shared" si="57"/>
        <v>22399.999999999996</v>
      </c>
      <c r="N3712" s="41">
        <v>44649.729166666664</v>
      </c>
      <c r="O3712" s="39">
        <v>6870013094</v>
      </c>
      <c r="P3712" s="39" t="s">
        <v>3282</v>
      </c>
      <c r="Q3712" s="40" t="s">
        <v>12577</v>
      </c>
      <c r="R3712" s="41">
        <v>44684</v>
      </c>
      <c r="S3712" s="42" t="s">
        <v>2417</v>
      </c>
      <c r="T3712" s="68"/>
    </row>
    <row r="3713" spans="1:20" s="70" customFormat="1" x14ac:dyDescent="0.2">
      <c r="A3713" s="38" t="s">
        <v>12578</v>
      </c>
      <c r="B3713" s="39" t="s">
        <v>12579</v>
      </c>
      <c r="C3713" s="39" t="s">
        <v>12580</v>
      </c>
      <c r="D3713" s="38">
        <v>934550</v>
      </c>
      <c r="E3713" s="38"/>
      <c r="F3713" s="38"/>
      <c r="G3713" s="39" t="s">
        <v>2336</v>
      </c>
      <c r="H3713" s="38">
        <v>8268008158</v>
      </c>
      <c r="I3713" s="40" t="s">
        <v>12581</v>
      </c>
      <c r="J3713" s="2">
        <v>54250.847457627118</v>
      </c>
      <c r="K3713" s="2"/>
      <c r="L3713" s="2">
        <v>9765.1525423728817</v>
      </c>
      <c r="M3713" s="3">
        <f t="shared" si="57"/>
        <v>64016</v>
      </c>
      <c r="N3713" s="41">
        <v>44656.729166666664</v>
      </c>
      <c r="O3713" s="39">
        <v>43847638</v>
      </c>
      <c r="P3713" s="39" t="s">
        <v>3282</v>
      </c>
      <c r="Q3713" s="40" t="s">
        <v>12582</v>
      </c>
      <c r="R3713" s="41">
        <v>44674</v>
      </c>
      <c r="S3713" s="42" t="s">
        <v>2417</v>
      </c>
      <c r="T3713" s="68"/>
    </row>
    <row r="3714" spans="1:20" s="70" customFormat="1" x14ac:dyDescent="0.2">
      <c r="A3714" s="38" t="s">
        <v>12583</v>
      </c>
      <c r="B3714" s="39" t="s">
        <v>12584</v>
      </c>
      <c r="C3714" s="39" t="s">
        <v>12585</v>
      </c>
      <c r="D3714" s="38">
        <v>407261</v>
      </c>
      <c r="E3714" s="38"/>
      <c r="F3714" s="38"/>
      <c r="G3714" s="39" t="s">
        <v>58</v>
      </c>
      <c r="H3714" s="38">
        <v>8266013888</v>
      </c>
      <c r="I3714" s="40">
        <v>9854026363</v>
      </c>
      <c r="J3714" s="2">
        <v>74594.25</v>
      </c>
      <c r="K3714" s="2"/>
      <c r="L3714" s="2">
        <v>0</v>
      </c>
      <c r="M3714" s="3">
        <f t="shared" si="57"/>
        <v>74594.25</v>
      </c>
      <c r="N3714" s="41">
        <v>44656.729166666664</v>
      </c>
      <c r="O3714" s="39">
        <v>6870015858</v>
      </c>
      <c r="P3714" s="39" t="s">
        <v>3282</v>
      </c>
      <c r="Q3714" s="40"/>
      <c r="R3714" s="41"/>
      <c r="S3714" s="42" t="s">
        <v>2417</v>
      </c>
      <c r="T3714" s="68"/>
    </row>
    <row r="3715" spans="1:20" s="70" customFormat="1" x14ac:dyDescent="0.2">
      <c r="A3715" s="38">
        <v>102</v>
      </c>
      <c r="B3715" s="39" t="s">
        <v>12586</v>
      </c>
      <c r="C3715" s="39" t="s">
        <v>12587</v>
      </c>
      <c r="D3715" s="38">
        <v>407261</v>
      </c>
      <c r="E3715" s="38"/>
      <c r="F3715" s="38"/>
      <c r="G3715" s="39" t="s">
        <v>58</v>
      </c>
      <c r="H3715" s="38">
        <v>8266014473</v>
      </c>
      <c r="I3715" s="40">
        <v>9854026442</v>
      </c>
      <c r="J3715" s="2">
        <v>77578.02</v>
      </c>
      <c r="K3715" s="2"/>
      <c r="L3715" s="2">
        <v>0</v>
      </c>
      <c r="M3715" s="3">
        <f t="shared" si="57"/>
        <v>77578.02</v>
      </c>
      <c r="N3715" s="41">
        <v>44662.729166666664</v>
      </c>
      <c r="O3715" s="39">
        <v>6870015879</v>
      </c>
      <c r="P3715" s="39" t="s">
        <v>8899</v>
      </c>
      <c r="Q3715" s="40"/>
      <c r="R3715" s="41"/>
      <c r="S3715" s="42" t="s">
        <v>8901</v>
      </c>
      <c r="T3715" s="68"/>
    </row>
    <row r="3716" spans="1:20" s="70" customFormat="1" x14ac:dyDescent="0.2">
      <c r="A3716" s="38">
        <v>103</v>
      </c>
      <c r="B3716" s="39" t="s">
        <v>12588</v>
      </c>
      <c r="C3716" s="39" t="s">
        <v>12589</v>
      </c>
      <c r="D3716" s="38">
        <v>407261</v>
      </c>
      <c r="E3716" s="38"/>
      <c r="F3716" s="38"/>
      <c r="G3716" s="39" t="s">
        <v>58</v>
      </c>
      <c r="H3716" s="38">
        <v>8266014473</v>
      </c>
      <c r="I3716" s="40">
        <v>9854026450</v>
      </c>
      <c r="J3716" s="2">
        <v>77578.02</v>
      </c>
      <c r="K3716" s="2"/>
      <c r="L3716" s="2">
        <v>0</v>
      </c>
      <c r="M3716" s="3">
        <f t="shared" si="57"/>
        <v>77578.02</v>
      </c>
      <c r="N3716" s="41">
        <v>44663.729166666664</v>
      </c>
      <c r="O3716" s="39">
        <v>6870015895</v>
      </c>
      <c r="P3716" s="39" t="s">
        <v>8899</v>
      </c>
      <c r="Q3716" s="40"/>
      <c r="R3716" s="41"/>
      <c r="S3716" s="42" t="s">
        <v>8901</v>
      </c>
      <c r="T3716" s="68"/>
    </row>
    <row r="3717" spans="1:20" s="70" customFormat="1" x14ac:dyDescent="0.2">
      <c r="A3717" s="38">
        <v>104</v>
      </c>
      <c r="B3717" s="39" t="s">
        <v>12590</v>
      </c>
      <c r="C3717" s="39" t="s">
        <v>12591</v>
      </c>
      <c r="D3717" s="38">
        <v>407261</v>
      </c>
      <c r="E3717" s="38"/>
      <c r="F3717" s="38"/>
      <c r="G3717" s="39" t="s">
        <v>58</v>
      </c>
      <c r="H3717" s="38">
        <v>8266014473</v>
      </c>
      <c r="I3717" s="40">
        <v>9854026490</v>
      </c>
      <c r="J3717" s="2">
        <v>77578.02</v>
      </c>
      <c r="K3717" s="2"/>
      <c r="L3717" s="2">
        <v>0</v>
      </c>
      <c r="M3717" s="3">
        <f t="shared" si="57"/>
        <v>77578.02</v>
      </c>
      <c r="N3717" s="41">
        <v>44665.729166666664</v>
      </c>
      <c r="O3717" s="39">
        <v>6870015900</v>
      </c>
      <c r="P3717" s="39" t="s">
        <v>8899</v>
      </c>
      <c r="Q3717" s="40"/>
      <c r="R3717" s="41"/>
      <c r="S3717" s="42" t="s">
        <v>8901</v>
      </c>
      <c r="T3717" s="68"/>
    </row>
    <row r="3718" spans="1:20" s="70" customFormat="1" x14ac:dyDescent="0.2">
      <c r="A3718" s="38">
        <v>100</v>
      </c>
      <c r="B3718" s="39" t="s">
        <v>12592</v>
      </c>
      <c r="C3718" s="39" t="s">
        <v>12593</v>
      </c>
      <c r="D3718" s="38">
        <v>407261</v>
      </c>
      <c r="E3718" s="38"/>
      <c r="F3718" s="38"/>
      <c r="G3718" s="39" t="s">
        <v>58</v>
      </c>
      <c r="H3718" s="38">
        <v>8266014473</v>
      </c>
      <c r="I3718" s="40">
        <v>9854026498</v>
      </c>
      <c r="J3718" s="2">
        <v>77578.02</v>
      </c>
      <c r="K3718" s="2"/>
      <c r="L3718" s="2">
        <v>0</v>
      </c>
      <c r="M3718" s="3">
        <f t="shared" ref="M3718:M3781" si="58">SUM(J3718:L3718)</f>
        <v>77578.02</v>
      </c>
      <c r="N3718" s="41">
        <v>44666.729166666664</v>
      </c>
      <c r="O3718" s="39">
        <v>6870015917</v>
      </c>
      <c r="P3718" s="39" t="s">
        <v>8899</v>
      </c>
      <c r="Q3718" s="40"/>
      <c r="R3718" s="41"/>
      <c r="S3718" s="42" t="s">
        <v>8901</v>
      </c>
      <c r="T3718" s="68"/>
    </row>
    <row r="3719" spans="1:20" s="70" customFormat="1" x14ac:dyDescent="0.2">
      <c r="A3719" s="38">
        <v>101</v>
      </c>
      <c r="B3719" s="39" t="s">
        <v>12594</v>
      </c>
      <c r="C3719" s="39" t="s">
        <v>12595</v>
      </c>
      <c r="D3719" s="38">
        <v>407261</v>
      </c>
      <c r="E3719" s="38"/>
      <c r="F3719" s="38"/>
      <c r="G3719" s="39" t="s">
        <v>58</v>
      </c>
      <c r="H3719" s="38">
        <v>8266014473</v>
      </c>
      <c r="I3719" s="40">
        <v>9854026371</v>
      </c>
      <c r="J3719" s="2">
        <v>10443.200000000001</v>
      </c>
      <c r="K3719" s="2"/>
      <c r="L3719" s="2">
        <v>0</v>
      </c>
      <c r="M3719" s="3">
        <f t="shared" si="58"/>
        <v>10443.200000000001</v>
      </c>
      <c r="N3719" s="41">
        <v>44657.729166666664</v>
      </c>
      <c r="O3719" s="39">
        <v>6870015936</v>
      </c>
      <c r="P3719" s="39" t="s">
        <v>8899</v>
      </c>
      <c r="Q3719" s="40"/>
      <c r="R3719" s="41"/>
      <c r="S3719" s="42" t="s">
        <v>8901</v>
      </c>
      <c r="T3719" s="68"/>
    </row>
    <row r="3720" spans="1:20" s="70" customFormat="1" x14ac:dyDescent="0.2">
      <c r="A3720" s="38">
        <v>105</v>
      </c>
      <c r="B3720" s="39" t="s">
        <v>12596</v>
      </c>
      <c r="C3720" s="39" t="s">
        <v>12597</v>
      </c>
      <c r="D3720" s="38">
        <v>407261</v>
      </c>
      <c r="E3720" s="38"/>
      <c r="F3720" s="38"/>
      <c r="G3720" s="39" t="s">
        <v>58</v>
      </c>
      <c r="H3720" s="38">
        <v>8266014473</v>
      </c>
      <c r="I3720" s="40">
        <v>9854026382</v>
      </c>
      <c r="J3720" s="2">
        <v>77578.02</v>
      </c>
      <c r="K3720" s="2"/>
      <c r="L3720" s="2">
        <v>0</v>
      </c>
      <c r="M3720" s="3">
        <f t="shared" si="58"/>
        <v>77578.02</v>
      </c>
      <c r="N3720" s="41">
        <v>44658.729166666664</v>
      </c>
      <c r="O3720" s="39">
        <v>6870015940</v>
      </c>
      <c r="P3720" s="39" t="s">
        <v>8899</v>
      </c>
      <c r="Q3720" s="40"/>
      <c r="R3720" s="41"/>
      <c r="S3720" s="42" t="s">
        <v>8901</v>
      </c>
      <c r="T3720" s="68"/>
    </row>
    <row r="3721" spans="1:20" s="70" customFormat="1" x14ac:dyDescent="0.2">
      <c r="A3721" s="38" t="s">
        <v>12598</v>
      </c>
      <c r="B3721" s="42" t="s">
        <v>12599</v>
      </c>
      <c r="C3721" s="42" t="s">
        <v>12600</v>
      </c>
      <c r="D3721" s="38">
        <v>407261</v>
      </c>
      <c r="E3721" s="38"/>
      <c r="F3721" s="38"/>
      <c r="G3721" s="42" t="s">
        <v>58</v>
      </c>
      <c r="H3721" s="38">
        <v>8266013877</v>
      </c>
      <c r="I3721" s="40">
        <v>9854026282</v>
      </c>
      <c r="J3721" s="3">
        <v>11935.08</v>
      </c>
      <c r="K3721" s="3"/>
      <c r="L3721" s="3">
        <v>0</v>
      </c>
      <c r="M3721" s="3">
        <f t="shared" si="58"/>
        <v>11935.08</v>
      </c>
      <c r="N3721" s="41">
        <v>44653.729166666664</v>
      </c>
      <c r="O3721" s="39">
        <v>6870016059</v>
      </c>
      <c r="P3721" s="42" t="s">
        <v>315</v>
      </c>
      <c r="Q3721" s="42"/>
      <c r="R3721" s="60"/>
      <c r="S3721" s="42" t="s">
        <v>243</v>
      </c>
      <c r="T3721" s="68" t="s">
        <v>506</v>
      </c>
    </row>
    <row r="3722" spans="1:20" s="70" customFormat="1" x14ac:dyDescent="0.2">
      <c r="A3722" s="38">
        <v>332</v>
      </c>
      <c r="B3722" s="39" t="s">
        <v>12601</v>
      </c>
      <c r="C3722" s="39" t="s">
        <v>12602</v>
      </c>
      <c r="D3722" s="38">
        <v>301236</v>
      </c>
      <c r="E3722" s="38"/>
      <c r="F3722" s="38"/>
      <c r="G3722" s="39" t="s">
        <v>12603</v>
      </c>
      <c r="H3722" s="38">
        <v>8268007821</v>
      </c>
      <c r="I3722" s="40" t="s">
        <v>12604</v>
      </c>
      <c r="J3722" s="2">
        <v>1394224.1525423729</v>
      </c>
      <c r="K3722" s="2"/>
      <c r="L3722" s="2">
        <v>250960.34745762713</v>
      </c>
      <c r="M3722" s="3">
        <f t="shared" si="58"/>
        <v>1645184.5</v>
      </c>
      <c r="N3722" s="41">
        <v>44649.729166666664</v>
      </c>
      <c r="O3722" s="39">
        <v>43853822</v>
      </c>
      <c r="P3722" s="39" t="s">
        <v>8899</v>
      </c>
      <c r="Q3722" s="40" t="s">
        <v>12605</v>
      </c>
      <c r="R3722" s="41">
        <v>44674</v>
      </c>
      <c r="S3722" s="42" t="s">
        <v>8901</v>
      </c>
      <c r="T3722" s="68"/>
    </row>
    <row r="3723" spans="1:20" s="70" customFormat="1" x14ac:dyDescent="0.2">
      <c r="A3723" s="38" t="s">
        <v>12606</v>
      </c>
      <c r="B3723" s="42" t="s">
        <v>12607</v>
      </c>
      <c r="C3723" s="42" t="s">
        <v>12608</v>
      </c>
      <c r="D3723" s="38">
        <v>820886</v>
      </c>
      <c r="E3723" s="38"/>
      <c r="F3723" s="38"/>
      <c r="G3723" s="42" t="s">
        <v>10575</v>
      </c>
      <c r="H3723" s="38">
        <v>8268007755</v>
      </c>
      <c r="I3723" s="40" t="s">
        <v>12609</v>
      </c>
      <c r="J3723" s="3">
        <v>10560220.32</v>
      </c>
      <c r="K3723" s="3"/>
      <c r="L3723" s="3">
        <v>1900839.68</v>
      </c>
      <c r="M3723" s="3">
        <f t="shared" si="58"/>
        <v>12461060</v>
      </c>
      <c r="N3723" s="41">
        <v>44652.729166666664</v>
      </c>
      <c r="O3723" s="39">
        <v>43853913</v>
      </c>
      <c r="P3723" s="42" t="s">
        <v>315</v>
      </c>
      <c r="Q3723" s="42" t="s">
        <v>12610</v>
      </c>
      <c r="R3723" s="60">
        <v>44681</v>
      </c>
      <c r="S3723" s="42" t="s">
        <v>243</v>
      </c>
      <c r="T3723" s="68"/>
    </row>
    <row r="3724" spans="1:20" s="70" customFormat="1" x14ac:dyDescent="0.2">
      <c r="A3724" s="38" t="s">
        <v>12611</v>
      </c>
      <c r="B3724" s="42" t="s">
        <v>12612</v>
      </c>
      <c r="C3724" s="42" t="s">
        <v>12613</v>
      </c>
      <c r="D3724" s="38">
        <v>401524</v>
      </c>
      <c r="E3724" s="38"/>
      <c r="F3724" s="38"/>
      <c r="G3724" s="42" t="s">
        <v>11927</v>
      </c>
      <c r="H3724" s="38">
        <v>8266013914</v>
      </c>
      <c r="I3724" s="40">
        <v>476</v>
      </c>
      <c r="J3724" s="3">
        <v>8280</v>
      </c>
      <c r="K3724" s="3"/>
      <c r="L3724" s="3">
        <v>993.59999999999991</v>
      </c>
      <c r="M3724" s="3">
        <f t="shared" si="58"/>
        <v>9273.6</v>
      </c>
      <c r="N3724" s="41">
        <v>44617.729166666664</v>
      </c>
      <c r="O3724" s="39">
        <v>6870016971</v>
      </c>
      <c r="P3724" s="42" t="s">
        <v>315</v>
      </c>
      <c r="Q3724" s="42" t="s">
        <v>12614</v>
      </c>
      <c r="R3724" s="60">
        <v>44690</v>
      </c>
      <c r="S3724" s="42" t="s">
        <v>243</v>
      </c>
      <c r="T3724" s="68"/>
    </row>
    <row r="3725" spans="1:20" s="70" customFormat="1" x14ac:dyDescent="0.2">
      <c r="A3725" s="38" t="s">
        <v>12615</v>
      </c>
      <c r="B3725" s="39" t="s">
        <v>12616</v>
      </c>
      <c r="C3725" s="39" t="s">
        <v>12617</v>
      </c>
      <c r="D3725" s="38">
        <v>407464</v>
      </c>
      <c r="E3725" s="38"/>
      <c r="F3725" s="38"/>
      <c r="G3725" s="39" t="s">
        <v>1230</v>
      </c>
      <c r="H3725" s="38">
        <v>8268008614</v>
      </c>
      <c r="I3725" s="40" t="s">
        <v>12618</v>
      </c>
      <c r="J3725" s="2">
        <v>251820</v>
      </c>
      <c r="K3725" s="2"/>
      <c r="L3725" s="2">
        <v>45327.6</v>
      </c>
      <c r="M3725" s="3">
        <f t="shared" si="58"/>
        <v>297147.59999999998</v>
      </c>
      <c r="N3725" s="41">
        <v>44662.729166666664</v>
      </c>
      <c r="O3725" s="39">
        <v>43854434</v>
      </c>
      <c r="P3725" s="39" t="s">
        <v>52</v>
      </c>
      <c r="Q3725" s="40" t="s">
        <v>12619</v>
      </c>
      <c r="R3725" s="41">
        <v>44695</v>
      </c>
      <c r="S3725" s="39" t="s">
        <v>54</v>
      </c>
      <c r="T3725" s="68"/>
    </row>
    <row r="3726" spans="1:20" s="70" customFormat="1" x14ac:dyDescent="0.2">
      <c r="A3726" s="38" t="s">
        <v>12620</v>
      </c>
      <c r="B3726" s="42" t="s">
        <v>12621</v>
      </c>
      <c r="C3726" s="42" t="s">
        <v>12622</v>
      </c>
      <c r="D3726" s="38">
        <v>138349</v>
      </c>
      <c r="E3726" s="38"/>
      <c r="F3726" s="38"/>
      <c r="G3726" s="42" t="s">
        <v>12407</v>
      </c>
      <c r="H3726" s="38">
        <v>8263000146</v>
      </c>
      <c r="I3726" s="40" t="s">
        <v>12623</v>
      </c>
      <c r="J3726" s="3">
        <v>1348750</v>
      </c>
      <c r="K3726" s="3"/>
      <c r="L3726" s="3">
        <v>242775</v>
      </c>
      <c r="M3726" s="3">
        <f t="shared" si="58"/>
        <v>1591525</v>
      </c>
      <c r="N3726" s="41">
        <v>44658.729166666664</v>
      </c>
      <c r="O3726" s="39">
        <v>6870017332</v>
      </c>
      <c r="P3726" s="42" t="s">
        <v>315</v>
      </c>
      <c r="Q3726" s="42" t="s">
        <v>12624</v>
      </c>
      <c r="R3726" s="60">
        <v>44677</v>
      </c>
      <c r="S3726" s="42" t="s">
        <v>243</v>
      </c>
      <c r="T3726" s="68"/>
    </row>
    <row r="3727" spans="1:20" s="70" customFormat="1" x14ac:dyDescent="0.2">
      <c r="A3727" s="38" t="s">
        <v>12625</v>
      </c>
      <c r="B3727" s="42" t="s">
        <v>12626</v>
      </c>
      <c r="C3727" s="42" t="s">
        <v>12627</v>
      </c>
      <c r="D3727" s="38">
        <v>138349</v>
      </c>
      <c r="E3727" s="38"/>
      <c r="F3727" s="38"/>
      <c r="G3727" s="42" t="s">
        <v>12407</v>
      </c>
      <c r="H3727" s="38">
        <v>8263000146</v>
      </c>
      <c r="I3727" s="40" t="s">
        <v>12628</v>
      </c>
      <c r="J3727" s="3">
        <v>2051728</v>
      </c>
      <c r="K3727" s="3"/>
      <c r="L3727" s="3">
        <v>369311.04</v>
      </c>
      <c r="M3727" s="3">
        <f t="shared" si="58"/>
        <v>2421039.04</v>
      </c>
      <c r="N3727" s="41">
        <v>44650.729166666664</v>
      </c>
      <c r="O3727" s="39">
        <v>6870017426</v>
      </c>
      <c r="P3727" s="42" t="s">
        <v>315</v>
      </c>
      <c r="Q3727" s="42" t="s">
        <v>12629</v>
      </c>
      <c r="R3727" s="60">
        <v>44674</v>
      </c>
      <c r="S3727" s="42" t="s">
        <v>243</v>
      </c>
      <c r="T3727" s="68"/>
    </row>
    <row r="3728" spans="1:20" s="70" customFormat="1" x14ac:dyDescent="0.2">
      <c r="A3728" s="38" t="s">
        <v>12630</v>
      </c>
      <c r="B3728" s="42" t="s">
        <v>12631</v>
      </c>
      <c r="C3728" s="42" t="s">
        <v>12632</v>
      </c>
      <c r="D3728" s="38">
        <v>138349</v>
      </c>
      <c r="E3728" s="38"/>
      <c r="F3728" s="38"/>
      <c r="G3728" s="42" t="s">
        <v>12407</v>
      </c>
      <c r="H3728" s="38">
        <v>8263000146</v>
      </c>
      <c r="I3728" s="40" t="s">
        <v>12633</v>
      </c>
      <c r="J3728" s="3">
        <v>705000</v>
      </c>
      <c r="K3728" s="3"/>
      <c r="L3728" s="3">
        <v>126900</v>
      </c>
      <c r="M3728" s="3">
        <f t="shared" si="58"/>
        <v>831900</v>
      </c>
      <c r="N3728" s="41">
        <v>44632.729166666664</v>
      </c>
      <c r="O3728" s="39">
        <v>6870017476</v>
      </c>
      <c r="P3728" s="42" t="s">
        <v>315</v>
      </c>
      <c r="Q3728" s="42" t="s">
        <v>12629</v>
      </c>
      <c r="R3728" s="60">
        <v>44674</v>
      </c>
      <c r="S3728" s="42" t="s">
        <v>243</v>
      </c>
      <c r="T3728" s="68"/>
    </row>
    <row r="3729" spans="1:20" s="70" customFormat="1" x14ac:dyDescent="0.2">
      <c r="A3729" s="38" t="s">
        <v>12634</v>
      </c>
      <c r="B3729" s="42" t="s">
        <v>12635</v>
      </c>
      <c r="C3729" s="42" t="s">
        <v>12636</v>
      </c>
      <c r="D3729" s="38">
        <v>138349</v>
      </c>
      <c r="E3729" s="38"/>
      <c r="F3729" s="38"/>
      <c r="G3729" s="42" t="s">
        <v>12407</v>
      </c>
      <c r="H3729" s="38">
        <v>8263000146</v>
      </c>
      <c r="I3729" s="40" t="s">
        <v>12637</v>
      </c>
      <c r="J3729" s="3">
        <v>570000</v>
      </c>
      <c r="K3729" s="3"/>
      <c r="L3729" s="3">
        <v>102600</v>
      </c>
      <c r="M3729" s="3">
        <f t="shared" si="58"/>
        <v>672600</v>
      </c>
      <c r="N3729" s="41">
        <v>44651.729166666664</v>
      </c>
      <c r="O3729" s="39">
        <v>6870017480</v>
      </c>
      <c r="P3729" s="42" t="s">
        <v>315</v>
      </c>
      <c r="Q3729" s="42" t="s">
        <v>12629</v>
      </c>
      <c r="R3729" s="60">
        <v>44674</v>
      </c>
      <c r="S3729" s="42" t="s">
        <v>243</v>
      </c>
      <c r="T3729" s="68"/>
    </row>
    <row r="3730" spans="1:20" s="70" customFormat="1" x14ac:dyDescent="0.2">
      <c r="A3730" s="38" t="s">
        <v>12638</v>
      </c>
      <c r="B3730" s="42" t="s">
        <v>12639</v>
      </c>
      <c r="C3730" s="42" t="s">
        <v>12640</v>
      </c>
      <c r="D3730" s="38">
        <v>138349</v>
      </c>
      <c r="E3730" s="38"/>
      <c r="F3730" s="38"/>
      <c r="G3730" s="42" t="s">
        <v>12407</v>
      </c>
      <c r="H3730" s="38">
        <v>8263000146</v>
      </c>
      <c r="I3730" s="40" t="s">
        <v>12641</v>
      </c>
      <c r="J3730" s="3">
        <v>2152000</v>
      </c>
      <c r="K3730" s="3"/>
      <c r="L3730" s="3">
        <v>387360</v>
      </c>
      <c r="M3730" s="3">
        <f t="shared" si="58"/>
        <v>2539360</v>
      </c>
      <c r="N3730" s="41">
        <v>44658.729166666664</v>
      </c>
      <c r="O3730" s="39">
        <v>6870017490</v>
      </c>
      <c r="P3730" s="42" t="s">
        <v>315</v>
      </c>
      <c r="Q3730" s="42" t="s">
        <v>12642</v>
      </c>
      <c r="R3730" s="60">
        <v>44678</v>
      </c>
      <c r="S3730" s="42" t="s">
        <v>243</v>
      </c>
      <c r="T3730" s="68"/>
    </row>
    <row r="3731" spans="1:20" s="70" customFormat="1" x14ac:dyDescent="0.2">
      <c r="A3731" s="38" t="s">
        <v>12643</v>
      </c>
      <c r="B3731" s="39" t="s">
        <v>12644</v>
      </c>
      <c r="C3731" s="39" t="s">
        <v>12645</v>
      </c>
      <c r="D3731" s="38">
        <v>407261</v>
      </c>
      <c r="E3731" s="38"/>
      <c r="F3731" s="38"/>
      <c r="G3731" s="39" t="s">
        <v>58</v>
      </c>
      <c r="H3731" s="38">
        <v>8266013888</v>
      </c>
      <c r="I3731" s="40">
        <v>9854026489</v>
      </c>
      <c r="J3731" s="2">
        <v>74594.25</v>
      </c>
      <c r="K3731" s="2"/>
      <c r="L3731" s="2">
        <v>0</v>
      </c>
      <c r="M3731" s="3">
        <f t="shared" si="58"/>
        <v>74594.25</v>
      </c>
      <c r="N3731" s="41">
        <v>44665.729166666664</v>
      </c>
      <c r="O3731" s="39">
        <v>6870018000</v>
      </c>
      <c r="P3731" s="39" t="s">
        <v>3282</v>
      </c>
      <c r="Q3731" s="40"/>
      <c r="R3731" s="41"/>
      <c r="S3731" s="42" t="s">
        <v>2417</v>
      </c>
      <c r="T3731" s="68"/>
    </row>
    <row r="3732" spans="1:20" s="70" customFormat="1" x14ac:dyDescent="0.2">
      <c r="A3732" s="38" t="s">
        <v>63</v>
      </c>
      <c r="B3732" s="1"/>
      <c r="C3732" s="1"/>
      <c r="D3732" s="51"/>
      <c r="E3732" s="38"/>
      <c r="F3732" s="51"/>
      <c r="G3732" s="52" t="s">
        <v>64</v>
      </c>
      <c r="H3732" s="53"/>
      <c r="I3732" s="54" t="s">
        <v>12646</v>
      </c>
      <c r="J3732" s="35">
        <v>136.69999999999999</v>
      </c>
      <c r="K3732" s="1"/>
      <c r="L3732" s="1"/>
      <c r="M3732" s="3">
        <f t="shared" si="58"/>
        <v>136.69999999999999</v>
      </c>
      <c r="N3732" s="41">
        <v>44673</v>
      </c>
      <c r="O3732" s="56"/>
      <c r="P3732" s="1"/>
      <c r="Q3732" s="1"/>
      <c r="R3732" s="57"/>
      <c r="S3732" s="39" t="s">
        <v>54</v>
      </c>
      <c r="T3732" s="68"/>
    </row>
    <row r="3733" spans="1:20" s="70" customFormat="1" x14ac:dyDescent="0.2">
      <c r="A3733" s="38" t="s">
        <v>63</v>
      </c>
      <c r="B3733" s="1"/>
      <c r="C3733" s="1"/>
      <c r="D3733" s="51"/>
      <c r="E3733" s="38"/>
      <c r="F3733" s="51"/>
      <c r="G3733" s="52" t="s">
        <v>64</v>
      </c>
      <c r="H3733" s="53"/>
      <c r="I3733" s="54" t="s">
        <v>12647</v>
      </c>
      <c r="J3733" s="35">
        <v>1951.37</v>
      </c>
      <c r="K3733" s="1"/>
      <c r="L3733" s="1"/>
      <c r="M3733" s="3">
        <f t="shared" si="58"/>
        <v>1951.37</v>
      </c>
      <c r="N3733" s="41">
        <v>44676</v>
      </c>
      <c r="O3733" s="56"/>
      <c r="P3733" s="1"/>
      <c r="Q3733" s="1"/>
      <c r="R3733" s="57"/>
      <c r="S3733" s="39" t="s">
        <v>54</v>
      </c>
      <c r="T3733" s="68"/>
    </row>
    <row r="3734" spans="1:20" s="70" customFormat="1" x14ac:dyDescent="0.2">
      <c r="A3734" s="38" t="s">
        <v>6167</v>
      </c>
      <c r="B3734" s="1"/>
      <c r="C3734" s="1"/>
      <c r="D3734" s="51"/>
      <c r="E3734" s="38"/>
      <c r="F3734" s="51"/>
      <c r="G3734" s="39" t="s">
        <v>6168</v>
      </c>
      <c r="H3734" s="53"/>
      <c r="I3734" s="54" t="s">
        <v>12648</v>
      </c>
      <c r="J3734" s="35">
        <v>3520.8</v>
      </c>
      <c r="K3734" s="1"/>
      <c r="L3734" s="1"/>
      <c r="M3734" s="3">
        <f t="shared" si="58"/>
        <v>3520.8</v>
      </c>
      <c r="N3734" s="63"/>
      <c r="O3734" s="56"/>
      <c r="P3734" s="1"/>
      <c r="Q3734" s="1"/>
      <c r="R3734" s="57"/>
      <c r="S3734" s="42" t="s">
        <v>2417</v>
      </c>
      <c r="T3734" s="68"/>
    </row>
    <row r="3735" spans="1:20" s="70" customFormat="1" x14ac:dyDescent="0.2">
      <c r="A3735" s="38" t="s">
        <v>12649</v>
      </c>
      <c r="B3735" s="39" t="s">
        <v>12650</v>
      </c>
      <c r="C3735" s="39"/>
      <c r="D3735" s="38" t="s">
        <v>12651</v>
      </c>
      <c r="E3735" s="38"/>
      <c r="F3735" s="38"/>
      <c r="G3735" s="39" t="s">
        <v>12652</v>
      </c>
      <c r="H3735" s="38">
        <v>8263000119</v>
      </c>
      <c r="I3735" s="40">
        <v>7039479388</v>
      </c>
      <c r="J3735" s="2">
        <v>-963600</v>
      </c>
      <c r="K3735" s="2"/>
      <c r="L3735" s="2">
        <v>-173448</v>
      </c>
      <c r="M3735" s="3">
        <f t="shared" si="58"/>
        <v>-1137048</v>
      </c>
      <c r="N3735" s="41">
        <v>44676.729166666664</v>
      </c>
      <c r="O3735" s="39">
        <v>14483825</v>
      </c>
      <c r="P3735" s="39" t="s">
        <v>52</v>
      </c>
      <c r="Q3735" s="40" t="s">
        <v>12653</v>
      </c>
      <c r="R3735" s="41">
        <v>44689</v>
      </c>
      <c r="S3735" s="39" t="s">
        <v>54</v>
      </c>
      <c r="T3735" s="68"/>
    </row>
    <row r="3736" spans="1:20" s="70" customFormat="1" x14ac:dyDescent="0.2">
      <c r="A3736" s="38" t="s">
        <v>12654</v>
      </c>
      <c r="B3736" s="42" t="s">
        <v>12655</v>
      </c>
      <c r="C3736" s="42" t="s">
        <v>12656</v>
      </c>
      <c r="D3736" s="38">
        <v>508975</v>
      </c>
      <c r="E3736" s="38"/>
      <c r="F3736" s="38"/>
      <c r="G3736" s="42" t="s">
        <v>12657</v>
      </c>
      <c r="H3736" s="38">
        <v>8266013084</v>
      </c>
      <c r="I3736" s="40" t="s">
        <v>12658</v>
      </c>
      <c r="J3736" s="3">
        <v>317579.66101694916</v>
      </c>
      <c r="K3736" s="3"/>
      <c r="L3736" s="3">
        <v>57164.338983050846</v>
      </c>
      <c r="M3736" s="3">
        <f t="shared" si="58"/>
        <v>374744</v>
      </c>
      <c r="N3736" s="41">
        <v>44553.729166666664</v>
      </c>
      <c r="O3736" s="39">
        <v>6870130312</v>
      </c>
      <c r="P3736" s="42" t="s">
        <v>315</v>
      </c>
      <c r="Q3736" s="42" t="s">
        <v>12659</v>
      </c>
      <c r="R3736" s="60">
        <v>44763</v>
      </c>
      <c r="S3736" s="42" t="s">
        <v>243</v>
      </c>
      <c r="T3736" s="68"/>
    </row>
    <row r="3737" spans="1:20" s="70" customFormat="1" x14ac:dyDescent="0.2">
      <c r="A3737" s="38" t="s">
        <v>12660</v>
      </c>
      <c r="B3737" s="39" t="s">
        <v>12661</v>
      </c>
      <c r="C3737" s="39"/>
      <c r="D3737" s="58">
        <v>132142</v>
      </c>
      <c r="E3737" s="38"/>
      <c r="F3737" s="58"/>
      <c r="G3737" s="39" t="s">
        <v>3157</v>
      </c>
      <c r="H3737" s="38">
        <v>8266013805</v>
      </c>
      <c r="I3737" s="40" t="s">
        <v>12662</v>
      </c>
      <c r="J3737" s="2">
        <v>186750</v>
      </c>
      <c r="K3737" s="2"/>
      <c r="L3737" s="2">
        <v>33615</v>
      </c>
      <c r="M3737" s="3">
        <f t="shared" si="58"/>
        <v>220365</v>
      </c>
      <c r="N3737" s="41">
        <v>44649</v>
      </c>
      <c r="O3737" s="39"/>
      <c r="P3737" s="39" t="s">
        <v>3282</v>
      </c>
      <c r="Q3737" s="40"/>
      <c r="R3737" s="41"/>
      <c r="S3737" s="42" t="s">
        <v>2417</v>
      </c>
      <c r="T3737" s="68"/>
    </row>
    <row r="3738" spans="1:20" s="70" customFormat="1" x14ac:dyDescent="0.2">
      <c r="A3738" s="38" t="s">
        <v>12663</v>
      </c>
      <c r="B3738" s="42" t="s">
        <v>12664</v>
      </c>
      <c r="C3738" s="42"/>
      <c r="D3738" s="58">
        <v>132142</v>
      </c>
      <c r="E3738" s="38"/>
      <c r="F3738" s="58"/>
      <c r="G3738" s="42" t="s">
        <v>3157</v>
      </c>
      <c r="H3738" s="38">
        <v>8266013805</v>
      </c>
      <c r="I3738" s="40" t="s">
        <v>12665</v>
      </c>
      <c r="J3738" s="3">
        <v>164925</v>
      </c>
      <c r="K3738" s="3"/>
      <c r="L3738" s="3">
        <v>29686.5</v>
      </c>
      <c r="M3738" s="3">
        <f t="shared" si="58"/>
        <v>194611.5</v>
      </c>
      <c r="N3738" s="41">
        <v>44655</v>
      </c>
      <c r="O3738" s="39"/>
      <c r="P3738" s="42" t="s">
        <v>315</v>
      </c>
      <c r="Q3738" s="42"/>
      <c r="R3738" s="60"/>
      <c r="S3738" s="42" t="s">
        <v>243</v>
      </c>
      <c r="T3738" s="68"/>
    </row>
    <row r="3739" spans="1:20" s="70" customFormat="1" x14ac:dyDescent="0.2">
      <c r="A3739" s="38" t="s">
        <v>12666</v>
      </c>
      <c r="B3739" s="42" t="s">
        <v>12667</v>
      </c>
      <c r="C3739" s="42"/>
      <c r="D3739" s="58">
        <v>132142</v>
      </c>
      <c r="E3739" s="38"/>
      <c r="F3739" s="58"/>
      <c r="G3739" s="42" t="s">
        <v>3157</v>
      </c>
      <c r="H3739" s="38">
        <v>8266013805</v>
      </c>
      <c r="I3739" s="40" t="s">
        <v>12668</v>
      </c>
      <c r="J3739" s="3">
        <v>163500</v>
      </c>
      <c r="K3739" s="3"/>
      <c r="L3739" s="3">
        <f>J3739*18%</f>
        <v>29430</v>
      </c>
      <c r="M3739" s="3">
        <f t="shared" si="58"/>
        <v>192930</v>
      </c>
      <c r="N3739" s="41">
        <v>44655</v>
      </c>
      <c r="O3739" s="39"/>
      <c r="P3739" s="42" t="s">
        <v>315</v>
      </c>
      <c r="Q3739" s="42"/>
      <c r="R3739" s="60"/>
      <c r="S3739" s="42" t="s">
        <v>243</v>
      </c>
      <c r="T3739" s="68"/>
    </row>
    <row r="3740" spans="1:20" s="70" customFormat="1" x14ac:dyDescent="0.2">
      <c r="A3740" s="38" t="s">
        <v>12669</v>
      </c>
      <c r="B3740" s="39" t="s">
        <v>12670</v>
      </c>
      <c r="C3740" s="39"/>
      <c r="D3740" s="38">
        <v>122097</v>
      </c>
      <c r="E3740" s="38"/>
      <c r="F3740" s="38"/>
      <c r="G3740" s="39" t="s">
        <v>620</v>
      </c>
      <c r="H3740" s="38">
        <v>8265000168</v>
      </c>
      <c r="I3740" s="40" t="s">
        <v>12671</v>
      </c>
      <c r="J3740" s="2">
        <v>143115</v>
      </c>
      <c r="K3740" s="2"/>
      <c r="L3740" s="2">
        <v>25760.7</v>
      </c>
      <c r="M3740" s="3">
        <f t="shared" si="58"/>
        <v>168875.7</v>
      </c>
      <c r="N3740" s="41">
        <v>44662</v>
      </c>
      <c r="O3740" s="39"/>
      <c r="P3740" s="39" t="s">
        <v>3282</v>
      </c>
      <c r="Q3740" s="40"/>
      <c r="R3740" s="41"/>
      <c r="S3740" s="42" t="s">
        <v>2417</v>
      </c>
      <c r="T3740" s="68"/>
    </row>
    <row r="3741" spans="1:20" s="70" customFormat="1" x14ac:dyDescent="0.2">
      <c r="A3741" s="38" t="s">
        <v>12672</v>
      </c>
      <c r="B3741" s="39" t="s">
        <v>12670</v>
      </c>
      <c r="C3741" s="39"/>
      <c r="D3741" s="38">
        <v>122097</v>
      </c>
      <c r="E3741" s="38"/>
      <c r="F3741" s="38"/>
      <c r="G3741" s="39" t="s">
        <v>620</v>
      </c>
      <c r="H3741" s="38">
        <v>8265000168</v>
      </c>
      <c r="I3741" s="40" t="s">
        <v>12671</v>
      </c>
      <c r="J3741" s="2">
        <v>88330</v>
      </c>
      <c r="K3741" s="2"/>
      <c r="L3741" s="2">
        <v>15899.4</v>
      </c>
      <c r="M3741" s="3">
        <f t="shared" si="58"/>
        <v>104229.4</v>
      </c>
      <c r="N3741" s="41">
        <v>44662</v>
      </c>
      <c r="O3741" s="39"/>
      <c r="P3741" s="39" t="s">
        <v>3282</v>
      </c>
      <c r="Q3741" s="40"/>
      <c r="R3741" s="41"/>
      <c r="S3741" s="42" t="s">
        <v>2417</v>
      </c>
      <c r="T3741" s="68"/>
    </row>
    <row r="3742" spans="1:20" s="70" customFormat="1" x14ac:dyDescent="0.2">
      <c r="A3742" s="38" t="s">
        <v>63</v>
      </c>
      <c r="B3742" s="1"/>
      <c r="C3742" s="1"/>
      <c r="D3742" s="51"/>
      <c r="E3742" s="38"/>
      <c r="F3742" s="51"/>
      <c r="G3742" s="52" t="s">
        <v>64</v>
      </c>
      <c r="H3742" s="53"/>
      <c r="I3742" s="54" t="s">
        <v>12673</v>
      </c>
      <c r="J3742" s="35">
        <v>17975.650000000001</v>
      </c>
      <c r="K3742" s="1"/>
      <c r="L3742" s="1"/>
      <c r="M3742" s="3">
        <f t="shared" si="58"/>
        <v>17975.650000000001</v>
      </c>
      <c r="N3742" s="41">
        <v>44677</v>
      </c>
      <c r="O3742" s="56"/>
      <c r="P3742" s="1"/>
      <c r="Q3742" s="1"/>
      <c r="R3742" s="57"/>
      <c r="S3742" s="39" t="s">
        <v>54</v>
      </c>
      <c r="T3742" s="68"/>
    </row>
    <row r="3743" spans="1:20" s="70" customFormat="1" x14ac:dyDescent="0.2">
      <c r="A3743" s="38" t="s">
        <v>12674</v>
      </c>
      <c r="B3743" s="39" t="s">
        <v>12675</v>
      </c>
      <c r="C3743" s="39" t="s">
        <v>12676</v>
      </c>
      <c r="D3743" s="58">
        <v>118480</v>
      </c>
      <c r="E3743" s="38"/>
      <c r="F3743" s="58"/>
      <c r="G3743" s="39" t="s">
        <v>9826</v>
      </c>
      <c r="H3743" s="38">
        <v>8263000217</v>
      </c>
      <c r="I3743" s="40" t="s">
        <v>12677</v>
      </c>
      <c r="J3743" s="2">
        <v>2405112.7118644067</v>
      </c>
      <c r="K3743" s="2"/>
      <c r="L3743" s="2">
        <v>432920.28813559317</v>
      </c>
      <c r="M3743" s="3">
        <f t="shared" si="58"/>
        <v>2838033</v>
      </c>
      <c r="N3743" s="41">
        <v>44663.729166666664</v>
      </c>
      <c r="O3743" s="39">
        <v>6870024425</v>
      </c>
      <c r="P3743" s="39" t="s">
        <v>3282</v>
      </c>
      <c r="Q3743" s="40" t="s">
        <v>12678</v>
      </c>
      <c r="R3743" s="41">
        <v>44685</v>
      </c>
      <c r="S3743" s="42" t="s">
        <v>2417</v>
      </c>
      <c r="T3743" s="68"/>
    </row>
    <row r="3744" spans="1:20" s="70" customFormat="1" x14ac:dyDescent="0.2">
      <c r="A3744" s="38" t="s">
        <v>12679</v>
      </c>
      <c r="B3744" s="39" t="s">
        <v>12680</v>
      </c>
      <c r="C3744" s="39" t="s">
        <v>12681</v>
      </c>
      <c r="D3744" s="58">
        <v>118480</v>
      </c>
      <c r="E3744" s="38"/>
      <c r="F3744" s="58"/>
      <c r="G3744" s="39" t="s">
        <v>9826</v>
      </c>
      <c r="H3744" s="38">
        <v>8263000218</v>
      </c>
      <c r="I3744" s="40" t="s">
        <v>12682</v>
      </c>
      <c r="J3744" s="2">
        <v>79927.966101694925</v>
      </c>
      <c r="K3744" s="2"/>
      <c r="L3744" s="2">
        <v>14387.033898305086</v>
      </c>
      <c r="M3744" s="3">
        <f t="shared" si="58"/>
        <v>94315.000000000015</v>
      </c>
      <c r="N3744" s="41">
        <v>44663.729166666664</v>
      </c>
      <c r="O3744" s="39">
        <v>6870024432</v>
      </c>
      <c r="P3744" s="39" t="s">
        <v>3282</v>
      </c>
      <c r="Q3744" s="40" t="s">
        <v>12683</v>
      </c>
      <c r="R3744" s="41">
        <v>44684</v>
      </c>
      <c r="S3744" s="42" t="s">
        <v>2417</v>
      </c>
      <c r="T3744" s="68"/>
    </row>
    <row r="3745" spans="1:20" s="70" customFormat="1" x14ac:dyDescent="0.2">
      <c r="A3745" s="38" t="s">
        <v>63</v>
      </c>
      <c r="B3745" s="1"/>
      <c r="C3745" s="1"/>
      <c r="D3745" s="51"/>
      <c r="E3745" s="38"/>
      <c r="F3745" s="51"/>
      <c r="G3745" s="52" t="s">
        <v>64</v>
      </c>
      <c r="H3745" s="53"/>
      <c r="I3745" s="54" t="s">
        <v>12684</v>
      </c>
      <c r="J3745" s="35">
        <v>726.11</v>
      </c>
      <c r="K3745" s="1"/>
      <c r="L3745" s="1"/>
      <c r="M3745" s="3">
        <f t="shared" si="58"/>
        <v>726.11</v>
      </c>
      <c r="N3745" s="41">
        <v>44678</v>
      </c>
      <c r="O3745" s="56"/>
      <c r="P3745" s="1"/>
      <c r="Q3745" s="1"/>
      <c r="R3745" s="57"/>
      <c r="S3745" s="39" t="s">
        <v>54</v>
      </c>
      <c r="T3745" s="68"/>
    </row>
    <row r="3746" spans="1:20" s="70" customFormat="1" x14ac:dyDescent="0.2">
      <c r="A3746" s="38" t="s">
        <v>63</v>
      </c>
      <c r="B3746" s="1"/>
      <c r="C3746" s="1"/>
      <c r="D3746" s="51"/>
      <c r="E3746" s="38"/>
      <c r="F3746" s="51"/>
      <c r="G3746" s="52" t="s">
        <v>64</v>
      </c>
      <c r="H3746" s="53"/>
      <c r="I3746" s="54" t="s">
        <v>12684</v>
      </c>
      <c r="J3746" s="35">
        <v>61.09</v>
      </c>
      <c r="K3746" s="1"/>
      <c r="L3746" s="1"/>
      <c r="M3746" s="3">
        <f t="shared" si="58"/>
        <v>61.09</v>
      </c>
      <c r="N3746" s="41">
        <v>44678</v>
      </c>
      <c r="O3746" s="56"/>
      <c r="P3746" s="1"/>
      <c r="Q3746" s="1"/>
      <c r="R3746" s="57"/>
      <c r="S3746" s="39" t="s">
        <v>54</v>
      </c>
      <c r="T3746" s="68"/>
    </row>
    <row r="3747" spans="1:20" s="70" customFormat="1" x14ac:dyDescent="0.2">
      <c r="A3747" s="38" t="s">
        <v>63</v>
      </c>
      <c r="B3747" s="1"/>
      <c r="C3747" s="1"/>
      <c r="D3747" s="51"/>
      <c r="E3747" s="38"/>
      <c r="F3747" s="51"/>
      <c r="G3747" s="52" t="s">
        <v>64</v>
      </c>
      <c r="H3747" s="53"/>
      <c r="I3747" s="54" t="s">
        <v>12684</v>
      </c>
      <c r="J3747" s="35">
        <v>35.83</v>
      </c>
      <c r="K3747" s="1"/>
      <c r="L3747" s="1"/>
      <c r="M3747" s="3">
        <f t="shared" si="58"/>
        <v>35.83</v>
      </c>
      <c r="N3747" s="41">
        <v>44678</v>
      </c>
      <c r="O3747" s="56"/>
      <c r="P3747" s="1"/>
      <c r="Q3747" s="1"/>
      <c r="R3747" s="57"/>
      <c r="S3747" s="39" t="s">
        <v>54</v>
      </c>
      <c r="T3747" s="68"/>
    </row>
    <row r="3748" spans="1:20" s="70" customFormat="1" x14ac:dyDescent="0.2">
      <c r="A3748" s="38" t="s">
        <v>63</v>
      </c>
      <c r="B3748" s="1"/>
      <c r="C3748" s="1"/>
      <c r="D3748" s="51"/>
      <c r="E3748" s="38"/>
      <c r="F3748" s="51"/>
      <c r="G3748" s="52" t="s">
        <v>64</v>
      </c>
      <c r="H3748" s="53"/>
      <c r="I3748" s="54" t="s">
        <v>12684</v>
      </c>
      <c r="J3748" s="35">
        <v>18.34</v>
      </c>
      <c r="K3748" s="1"/>
      <c r="L3748" s="1"/>
      <c r="M3748" s="3">
        <f t="shared" si="58"/>
        <v>18.34</v>
      </c>
      <c r="N3748" s="41">
        <v>44678</v>
      </c>
      <c r="O3748" s="56"/>
      <c r="P3748" s="1"/>
      <c r="Q3748" s="1"/>
      <c r="R3748" s="57"/>
      <c r="S3748" s="39" t="s">
        <v>54</v>
      </c>
      <c r="T3748" s="68"/>
    </row>
    <row r="3749" spans="1:20" s="70" customFormat="1" x14ac:dyDescent="0.2">
      <c r="A3749" s="38" t="s">
        <v>63</v>
      </c>
      <c r="B3749" s="1"/>
      <c r="C3749" s="1"/>
      <c r="D3749" s="51"/>
      <c r="E3749" s="38"/>
      <c r="F3749" s="51"/>
      <c r="G3749" s="52" t="s">
        <v>64</v>
      </c>
      <c r="H3749" s="53"/>
      <c r="I3749" s="54" t="s">
        <v>12684</v>
      </c>
      <c r="J3749" s="35">
        <v>46.22</v>
      </c>
      <c r="K3749" s="1"/>
      <c r="L3749" s="1"/>
      <c r="M3749" s="3">
        <f t="shared" si="58"/>
        <v>46.22</v>
      </c>
      <c r="N3749" s="41">
        <v>44678</v>
      </c>
      <c r="O3749" s="56"/>
      <c r="P3749" s="1"/>
      <c r="Q3749" s="1"/>
      <c r="R3749" s="57"/>
      <c r="S3749" s="39" t="s">
        <v>54</v>
      </c>
      <c r="T3749" s="68"/>
    </row>
    <row r="3750" spans="1:20" s="70" customFormat="1" x14ac:dyDescent="0.2">
      <c r="A3750" s="38" t="s">
        <v>63</v>
      </c>
      <c r="B3750" s="1"/>
      <c r="C3750" s="1"/>
      <c r="D3750" s="51"/>
      <c r="E3750" s="38"/>
      <c r="F3750" s="51"/>
      <c r="G3750" s="52" t="s">
        <v>64</v>
      </c>
      <c r="H3750" s="53"/>
      <c r="I3750" s="54" t="s">
        <v>12684</v>
      </c>
      <c r="J3750" s="35">
        <v>111.5</v>
      </c>
      <c r="K3750" s="1"/>
      <c r="L3750" s="1"/>
      <c r="M3750" s="3">
        <f t="shared" si="58"/>
        <v>111.5</v>
      </c>
      <c r="N3750" s="41">
        <v>44678</v>
      </c>
      <c r="O3750" s="56"/>
      <c r="P3750" s="1"/>
      <c r="Q3750" s="1"/>
      <c r="R3750" s="57"/>
      <c r="S3750" s="39" t="s">
        <v>54</v>
      </c>
      <c r="T3750" s="68"/>
    </row>
    <row r="3751" spans="1:20" s="70" customFormat="1" x14ac:dyDescent="0.2">
      <c r="A3751" s="38" t="s">
        <v>63</v>
      </c>
      <c r="B3751" s="1"/>
      <c r="C3751" s="1"/>
      <c r="D3751" s="51"/>
      <c r="E3751" s="38"/>
      <c r="F3751" s="51"/>
      <c r="G3751" s="52" t="s">
        <v>64</v>
      </c>
      <c r="H3751" s="53"/>
      <c r="I3751" s="54" t="s">
        <v>12685</v>
      </c>
      <c r="J3751" s="35">
        <v>6755.64</v>
      </c>
      <c r="K3751" s="1"/>
      <c r="L3751" s="1"/>
      <c r="M3751" s="3">
        <f t="shared" si="58"/>
        <v>6755.64</v>
      </c>
      <c r="N3751" s="41">
        <v>44678</v>
      </c>
      <c r="O3751" s="56"/>
      <c r="P3751" s="1"/>
      <c r="Q3751" s="1"/>
      <c r="R3751" s="57"/>
      <c r="S3751" s="39" t="s">
        <v>54</v>
      </c>
      <c r="T3751" s="68"/>
    </row>
    <row r="3752" spans="1:20" s="70" customFormat="1" x14ac:dyDescent="0.2">
      <c r="A3752" s="38" t="s">
        <v>12686</v>
      </c>
      <c r="B3752" s="42" t="s">
        <v>12687</v>
      </c>
      <c r="C3752" s="42" t="s">
        <v>12688</v>
      </c>
      <c r="D3752" s="38">
        <v>407464</v>
      </c>
      <c r="E3752" s="38"/>
      <c r="F3752" s="38"/>
      <c r="G3752" s="42" t="s">
        <v>1230</v>
      </c>
      <c r="H3752" s="38">
        <v>8268008622</v>
      </c>
      <c r="I3752" s="40" t="s">
        <v>12689</v>
      </c>
      <c r="J3752" s="3">
        <v>561800</v>
      </c>
      <c r="K3752" s="3"/>
      <c r="L3752" s="3">
        <v>101124</v>
      </c>
      <c r="M3752" s="3">
        <f t="shared" si="58"/>
        <v>662924</v>
      </c>
      <c r="N3752" s="41">
        <v>44669.729166666664</v>
      </c>
      <c r="O3752" s="39">
        <v>43865591</v>
      </c>
      <c r="P3752" s="42" t="s">
        <v>315</v>
      </c>
      <c r="Q3752" s="42" t="s">
        <v>12690</v>
      </c>
      <c r="R3752" s="60">
        <v>44705</v>
      </c>
      <c r="S3752" s="42" t="s">
        <v>243</v>
      </c>
      <c r="T3752" s="68"/>
    </row>
    <row r="3753" spans="1:20" s="70" customFormat="1" x14ac:dyDescent="0.2">
      <c r="A3753" s="38" t="s">
        <v>12691</v>
      </c>
      <c r="B3753" s="39" t="s">
        <v>12692</v>
      </c>
      <c r="C3753" s="39" t="s">
        <v>12693</v>
      </c>
      <c r="D3753" s="38">
        <v>919962</v>
      </c>
      <c r="E3753" s="1" t="s">
        <v>23071</v>
      </c>
      <c r="F3753" s="1"/>
      <c r="G3753" s="39" t="s">
        <v>6950</v>
      </c>
      <c r="H3753" s="38">
        <v>8263000121</v>
      </c>
      <c r="I3753" s="40" t="s">
        <v>12694</v>
      </c>
      <c r="J3753" s="3">
        <v>2185000</v>
      </c>
      <c r="K3753" s="3"/>
      <c r="L3753" s="2">
        <v>393300</v>
      </c>
      <c r="M3753" s="3">
        <f t="shared" si="58"/>
        <v>2578300</v>
      </c>
      <c r="N3753" s="41">
        <v>44641.729166666664</v>
      </c>
      <c r="O3753" s="39">
        <v>6870025031</v>
      </c>
      <c r="P3753" s="39" t="s">
        <v>3282</v>
      </c>
      <c r="Q3753" s="40">
        <v>205100988910</v>
      </c>
      <c r="R3753" s="41">
        <v>44692</v>
      </c>
      <c r="S3753" s="42" t="s">
        <v>2417</v>
      </c>
      <c r="T3753" s="68"/>
    </row>
    <row r="3754" spans="1:20" s="70" customFormat="1" x14ac:dyDescent="0.2">
      <c r="A3754" s="38" t="s">
        <v>12695</v>
      </c>
      <c r="B3754" s="39" t="s">
        <v>12696</v>
      </c>
      <c r="C3754" s="39" t="s">
        <v>12697</v>
      </c>
      <c r="D3754" s="38">
        <v>919962</v>
      </c>
      <c r="E3754" s="1" t="s">
        <v>23071</v>
      </c>
      <c r="F3754" s="1"/>
      <c r="G3754" s="39" t="s">
        <v>6950</v>
      </c>
      <c r="H3754" s="38">
        <v>8263000121</v>
      </c>
      <c r="I3754" s="40" t="s">
        <v>12698</v>
      </c>
      <c r="J3754" s="3">
        <v>15624000</v>
      </c>
      <c r="K3754" s="3"/>
      <c r="L3754" s="2">
        <v>2812320</v>
      </c>
      <c r="M3754" s="3">
        <f t="shared" si="58"/>
        <v>18436320</v>
      </c>
      <c r="N3754" s="41">
        <v>44641.729166666664</v>
      </c>
      <c r="O3754" s="39">
        <v>6870025064</v>
      </c>
      <c r="P3754" s="39" t="s">
        <v>3282</v>
      </c>
      <c r="Q3754" s="40">
        <v>204282227063</v>
      </c>
      <c r="R3754" s="41">
        <v>44680</v>
      </c>
      <c r="S3754" s="42" t="s">
        <v>2417</v>
      </c>
      <c r="T3754" s="68"/>
    </row>
    <row r="3755" spans="1:20" s="70" customFormat="1" x14ac:dyDescent="0.2">
      <c r="A3755" s="38" t="s">
        <v>12699</v>
      </c>
      <c r="B3755" s="39" t="s">
        <v>12700</v>
      </c>
      <c r="C3755" s="39" t="s">
        <v>12701</v>
      </c>
      <c r="D3755" s="38">
        <v>919962</v>
      </c>
      <c r="E3755" s="1" t="s">
        <v>23071</v>
      </c>
      <c r="F3755" s="1"/>
      <c r="G3755" s="39" t="s">
        <v>6950</v>
      </c>
      <c r="H3755" s="38">
        <v>8263000121</v>
      </c>
      <c r="I3755" s="40" t="s">
        <v>12702</v>
      </c>
      <c r="J3755" s="3">
        <v>492200</v>
      </c>
      <c r="K3755" s="3"/>
      <c r="L3755" s="2">
        <v>88596</v>
      </c>
      <c r="M3755" s="3">
        <f t="shared" si="58"/>
        <v>580796</v>
      </c>
      <c r="N3755" s="41">
        <v>44649.729166666664</v>
      </c>
      <c r="O3755" s="39">
        <v>6870025075</v>
      </c>
      <c r="P3755" s="39" t="s">
        <v>3282</v>
      </c>
      <c r="Q3755" s="40">
        <v>205065678251</v>
      </c>
      <c r="R3755" s="41">
        <v>44690</v>
      </c>
      <c r="S3755" s="42" t="s">
        <v>2417</v>
      </c>
      <c r="T3755" s="68"/>
    </row>
    <row r="3756" spans="1:20" s="70" customFormat="1" x14ac:dyDescent="0.2">
      <c r="A3756" s="38" t="s">
        <v>12703</v>
      </c>
      <c r="B3756" s="39" t="s">
        <v>12704</v>
      </c>
      <c r="C3756" s="39" t="s">
        <v>12705</v>
      </c>
      <c r="D3756" s="38">
        <v>919962</v>
      </c>
      <c r="E3756" s="1" t="s">
        <v>23071</v>
      </c>
      <c r="F3756" s="1"/>
      <c r="G3756" s="39" t="s">
        <v>6950</v>
      </c>
      <c r="H3756" s="38">
        <v>8263000121</v>
      </c>
      <c r="I3756" s="40" t="s">
        <v>12706</v>
      </c>
      <c r="J3756" s="3">
        <v>7438139.7999999998</v>
      </c>
      <c r="K3756" s="3"/>
      <c r="L3756" s="2">
        <v>1338865.2</v>
      </c>
      <c r="M3756" s="3">
        <f t="shared" si="58"/>
        <v>8777005</v>
      </c>
      <c r="N3756" s="41">
        <v>44645.729166666664</v>
      </c>
      <c r="O3756" s="39">
        <v>6870025142</v>
      </c>
      <c r="P3756" s="39" t="s">
        <v>3282</v>
      </c>
      <c r="Q3756" s="40">
        <v>205030661002</v>
      </c>
      <c r="R3756" s="41">
        <v>44685</v>
      </c>
      <c r="S3756" s="42" t="s">
        <v>2417</v>
      </c>
      <c r="T3756" s="68"/>
    </row>
    <row r="3757" spans="1:20" s="70" customFormat="1" x14ac:dyDescent="0.2">
      <c r="A3757" s="38" t="s">
        <v>12707</v>
      </c>
      <c r="B3757" s="39" t="s">
        <v>12708</v>
      </c>
      <c r="C3757" s="39" t="s">
        <v>12709</v>
      </c>
      <c r="D3757" s="38">
        <v>919962</v>
      </c>
      <c r="E3757" s="1" t="s">
        <v>23071</v>
      </c>
      <c r="F3757" s="1"/>
      <c r="G3757" s="39" t="s">
        <v>6950</v>
      </c>
      <c r="H3757" s="38">
        <v>8263000121</v>
      </c>
      <c r="I3757" s="40" t="s">
        <v>12710</v>
      </c>
      <c r="J3757" s="3">
        <v>2861774.5</v>
      </c>
      <c r="K3757" s="3"/>
      <c r="L3757" s="2">
        <v>515119.5</v>
      </c>
      <c r="M3757" s="3">
        <f t="shared" si="58"/>
        <v>3376894</v>
      </c>
      <c r="N3757" s="41">
        <v>44648.729166666664</v>
      </c>
      <c r="O3757" s="39">
        <v>6870025167</v>
      </c>
      <c r="P3757" s="39" t="s">
        <v>3282</v>
      </c>
      <c r="Q3757" s="40">
        <v>204294348215</v>
      </c>
      <c r="R3757" s="41">
        <v>44681</v>
      </c>
      <c r="S3757" s="42" t="s">
        <v>2417</v>
      </c>
      <c r="T3757" s="68"/>
    </row>
    <row r="3758" spans="1:20" s="70" customFormat="1" x14ac:dyDescent="0.2">
      <c r="A3758" s="38" t="s">
        <v>12711</v>
      </c>
      <c r="B3758" s="39" t="s">
        <v>12712</v>
      </c>
      <c r="C3758" s="39" t="s">
        <v>12713</v>
      </c>
      <c r="D3758" s="38">
        <v>919962</v>
      </c>
      <c r="E3758" s="1" t="s">
        <v>23071</v>
      </c>
      <c r="F3758" s="1"/>
      <c r="G3758" s="39" t="s">
        <v>6950</v>
      </c>
      <c r="H3758" s="38">
        <v>8263000121</v>
      </c>
      <c r="I3758" s="40" t="s">
        <v>12714</v>
      </c>
      <c r="J3758" s="3">
        <v>20148000</v>
      </c>
      <c r="K3758" s="3"/>
      <c r="L3758" s="2">
        <v>3626640</v>
      </c>
      <c r="M3758" s="3">
        <f t="shared" si="58"/>
        <v>23774640</v>
      </c>
      <c r="N3758" s="41">
        <v>44650.729166666664</v>
      </c>
      <c r="O3758" s="39">
        <v>6870025275</v>
      </c>
      <c r="P3758" s="39" t="s">
        <v>3282</v>
      </c>
      <c r="Q3758" s="40">
        <v>205030661002</v>
      </c>
      <c r="R3758" s="41">
        <v>44685</v>
      </c>
      <c r="S3758" s="42" t="s">
        <v>2417</v>
      </c>
      <c r="T3758" s="68"/>
    </row>
    <row r="3759" spans="1:20" s="70" customFormat="1" x14ac:dyDescent="0.2">
      <c r="A3759" s="38" t="s">
        <v>12715</v>
      </c>
      <c r="B3759" s="39" t="s">
        <v>12716</v>
      </c>
      <c r="C3759" s="39" t="s">
        <v>12717</v>
      </c>
      <c r="D3759" s="38">
        <v>919962</v>
      </c>
      <c r="E3759" s="1" t="s">
        <v>23071</v>
      </c>
      <c r="F3759" s="1"/>
      <c r="G3759" s="39" t="s">
        <v>6950</v>
      </c>
      <c r="H3759" s="38">
        <v>8263000121</v>
      </c>
      <c r="I3759" s="40" t="s">
        <v>12718</v>
      </c>
      <c r="J3759" s="3">
        <v>1552500</v>
      </c>
      <c r="K3759" s="3"/>
      <c r="L3759" s="2">
        <v>279450</v>
      </c>
      <c r="M3759" s="3">
        <f t="shared" si="58"/>
        <v>1831950</v>
      </c>
      <c r="N3759" s="41">
        <v>44645.729166666664</v>
      </c>
      <c r="O3759" s="39">
        <v>6870025296</v>
      </c>
      <c r="P3759" s="39" t="s">
        <v>3282</v>
      </c>
      <c r="Q3759" s="40">
        <v>204282227064</v>
      </c>
      <c r="R3759" s="41">
        <v>44680</v>
      </c>
      <c r="S3759" s="42" t="s">
        <v>2417</v>
      </c>
      <c r="T3759" s="68"/>
    </row>
    <row r="3760" spans="1:20" s="70" customFormat="1" x14ac:dyDescent="0.2">
      <c r="A3760" s="38" t="s">
        <v>12719</v>
      </c>
      <c r="B3760" s="39" t="s">
        <v>12720</v>
      </c>
      <c r="C3760" s="39" t="s">
        <v>12721</v>
      </c>
      <c r="D3760" s="38">
        <v>122097</v>
      </c>
      <c r="E3760" s="38"/>
      <c r="F3760" s="38"/>
      <c r="G3760" s="39" t="s">
        <v>620</v>
      </c>
      <c r="H3760" s="38">
        <v>8263000216</v>
      </c>
      <c r="I3760" s="40" t="s">
        <v>12722</v>
      </c>
      <c r="J3760" s="2">
        <v>1821936.1694915255</v>
      </c>
      <c r="K3760" s="2"/>
      <c r="L3760" s="2">
        <v>327948.5105084746</v>
      </c>
      <c r="M3760" s="3">
        <f t="shared" si="58"/>
        <v>2149884.6800000002</v>
      </c>
      <c r="N3760" s="41">
        <v>44662.729166666664</v>
      </c>
      <c r="O3760" s="39">
        <v>6870025391</v>
      </c>
      <c r="P3760" s="39" t="s">
        <v>3282</v>
      </c>
      <c r="Q3760" s="40" t="s">
        <v>12723</v>
      </c>
      <c r="R3760" s="41">
        <v>44682</v>
      </c>
      <c r="S3760" s="42" t="s">
        <v>2417</v>
      </c>
      <c r="T3760" s="68"/>
    </row>
    <row r="3761" spans="1:20" s="70" customFormat="1" x14ac:dyDescent="0.2">
      <c r="A3761" s="38" t="s">
        <v>12724</v>
      </c>
      <c r="B3761" s="39" t="s">
        <v>12725</v>
      </c>
      <c r="C3761" s="39" t="s">
        <v>12726</v>
      </c>
      <c r="D3761" s="38">
        <v>122097</v>
      </c>
      <c r="E3761" s="38"/>
      <c r="F3761" s="38"/>
      <c r="G3761" s="39" t="s">
        <v>620</v>
      </c>
      <c r="H3761" s="38">
        <v>8263000216</v>
      </c>
      <c r="I3761" s="40" t="s">
        <v>12727</v>
      </c>
      <c r="J3761" s="2">
        <v>975375.42372881365</v>
      </c>
      <c r="K3761" s="2"/>
      <c r="L3761" s="2">
        <v>175567.57627118644</v>
      </c>
      <c r="M3761" s="3">
        <f t="shared" si="58"/>
        <v>1150943</v>
      </c>
      <c r="N3761" s="41">
        <v>44659.729166666664</v>
      </c>
      <c r="O3761" s="39">
        <v>6870025415</v>
      </c>
      <c r="P3761" s="39" t="s">
        <v>3282</v>
      </c>
      <c r="Q3761" s="40" t="s">
        <v>12723</v>
      </c>
      <c r="R3761" s="41">
        <v>44682</v>
      </c>
      <c r="S3761" s="42" t="s">
        <v>2417</v>
      </c>
      <c r="T3761" s="68"/>
    </row>
    <row r="3762" spans="1:20" s="70" customFormat="1" x14ac:dyDescent="0.2">
      <c r="A3762" s="38" t="s">
        <v>12728</v>
      </c>
      <c r="B3762" s="39" t="s">
        <v>12729</v>
      </c>
      <c r="C3762" s="39" t="s">
        <v>12730</v>
      </c>
      <c r="D3762" s="38">
        <v>122097</v>
      </c>
      <c r="E3762" s="38"/>
      <c r="F3762" s="38"/>
      <c r="G3762" s="39" t="s">
        <v>620</v>
      </c>
      <c r="H3762" s="38">
        <v>8263000216</v>
      </c>
      <c r="I3762" s="40" t="s">
        <v>12731</v>
      </c>
      <c r="J3762" s="2">
        <v>1303317.7966101696</v>
      </c>
      <c r="K3762" s="2"/>
      <c r="L3762" s="2">
        <v>234597.20338983051</v>
      </c>
      <c r="M3762" s="3">
        <f t="shared" si="58"/>
        <v>1537915</v>
      </c>
      <c r="N3762" s="41">
        <v>44657.729166666664</v>
      </c>
      <c r="O3762" s="39">
        <v>6870025515</v>
      </c>
      <c r="P3762" s="39" t="s">
        <v>3282</v>
      </c>
      <c r="Q3762" s="40" t="s">
        <v>12723</v>
      </c>
      <c r="R3762" s="41">
        <v>44682</v>
      </c>
      <c r="S3762" s="42" t="s">
        <v>2417</v>
      </c>
      <c r="T3762" s="68"/>
    </row>
    <row r="3763" spans="1:20" s="70" customFormat="1" x14ac:dyDescent="0.2">
      <c r="A3763" s="38" t="s">
        <v>12732</v>
      </c>
      <c r="B3763" s="39" t="s">
        <v>12729</v>
      </c>
      <c r="C3763" s="39" t="s">
        <v>12730</v>
      </c>
      <c r="D3763" s="38">
        <v>122097</v>
      </c>
      <c r="E3763" s="38"/>
      <c r="F3763" s="38"/>
      <c r="G3763" s="39" t="s">
        <v>620</v>
      </c>
      <c r="H3763" s="38">
        <v>8263000216</v>
      </c>
      <c r="I3763" s="40" t="s">
        <v>12733</v>
      </c>
      <c r="J3763" s="2">
        <v>-6446</v>
      </c>
      <c r="K3763" s="2"/>
      <c r="L3763" s="2">
        <v>-1160.28</v>
      </c>
      <c r="M3763" s="3">
        <f t="shared" si="58"/>
        <v>-7606.28</v>
      </c>
      <c r="N3763" s="41">
        <v>44657.729166666664</v>
      </c>
      <c r="O3763" s="39">
        <v>6870025515</v>
      </c>
      <c r="P3763" s="39" t="s">
        <v>3282</v>
      </c>
      <c r="Q3763" s="40" t="s">
        <v>12723</v>
      </c>
      <c r="R3763" s="41">
        <v>44682</v>
      </c>
      <c r="S3763" s="42" t="s">
        <v>2417</v>
      </c>
      <c r="T3763" s="68"/>
    </row>
    <row r="3764" spans="1:20" s="70" customFormat="1" x14ac:dyDescent="0.2">
      <c r="A3764" s="38" t="s">
        <v>12734</v>
      </c>
      <c r="B3764" s="42" t="s">
        <v>12735</v>
      </c>
      <c r="C3764" s="42" t="s">
        <v>12736</v>
      </c>
      <c r="D3764" s="38">
        <v>821146</v>
      </c>
      <c r="E3764" s="1" t="s">
        <v>23072</v>
      </c>
      <c r="F3764" s="1" t="s">
        <v>23070</v>
      </c>
      <c r="G3764" s="42" t="s">
        <v>446</v>
      </c>
      <c r="H3764" s="38">
        <v>8263000191</v>
      </c>
      <c r="I3764" s="40" t="s">
        <v>12737</v>
      </c>
      <c r="J3764" s="3">
        <v>184021.22</v>
      </c>
      <c r="K3764" s="3"/>
      <c r="L3764" s="3">
        <v>33123.78</v>
      </c>
      <c r="M3764" s="3">
        <f t="shared" si="58"/>
        <v>217145</v>
      </c>
      <c r="N3764" s="41">
        <v>44657.729166666664</v>
      </c>
      <c r="O3764" s="39">
        <v>6870025575</v>
      </c>
      <c r="P3764" s="42" t="s">
        <v>315</v>
      </c>
      <c r="Q3764" s="42">
        <v>205304567668</v>
      </c>
      <c r="R3764" s="60">
        <v>44712</v>
      </c>
      <c r="S3764" s="42" t="s">
        <v>243</v>
      </c>
      <c r="T3764" s="68"/>
    </row>
    <row r="3765" spans="1:20" s="70" customFormat="1" x14ac:dyDescent="0.2">
      <c r="A3765" s="38" t="s">
        <v>12738</v>
      </c>
      <c r="B3765" s="39" t="s">
        <v>12739</v>
      </c>
      <c r="C3765" s="39" t="s">
        <v>12740</v>
      </c>
      <c r="D3765" s="38">
        <v>919962</v>
      </c>
      <c r="E3765" s="1" t="s">
        <v>23071</v>
      </c>
      <c r="F3765" s="1"/>
      <c r="G3765" s="39" t="s">
        <v>6950</v>
      </c>
      <c r="H3765" s="38">
        <v>8263000121</v>
      </c>
      <c r="I3765" s="40" t="s">
        <v>12741</v>
      </c>
      <c r="J3765" s="3">
        <v>1421639.8</v>
      </c>
      <c r="K3765" s="3"/>
      <c r="L3765" s="2">
        <v>255895.2</v>
      </c>
      <c r="M3765" s="3">
        <f t="shared" si="58"/>
        <v>1677535</v>
      </c>
      <c r="N3765" s="41">
        <v>44646.729166666664</v>
      </c>
      <c r="O3765" s="39">
        <v>6870025957</v>
      </c>
      <c r="P3765" s="39" t="s">
        <v>3282</v>
      </c>
      <c r="Q3765" s="40">
        <v>205029133876</v>
      </c>
      <c r="R3765" s="41">
        <v>44684</v>
      </c>
      <c r="S3765" s="42" t="s">
        <v>2417</v>
      </c>
      <c r="T3765" s="68"/>
    </row>
    <row r="3766" spans="1:20" s="70" customFormat="1" x14ac:dyDescent="0.2">
      <c r="A3766" s="38" t="s">
        <v>12742</v>
      </c>
      <c r="B3766" s="39" t="s">
        <v>12743</v>
      </c>
      <c r="C3766" s="39" t="s">
        <v>12744</v>
      </c>
      <c r="D3766" s="38">
        <v>919962</v>
      </c>
      <c r="E3766" s="1" t="s">
        <v>23071</v>
      </c>
      <c r="F3766" s="1"/>
      <c r="G3766" s="39" t="s">
        <v>6950</v>
      </c>
      <c r="H3766" s="38">
        <v>8263000121</v>
      </c>
      <c r="I3766" s="40" t="s">
        <v>12745</v>
      </c>
      <c r="J3766" s="3">
        <v>1195479.6000000001</v>
      </c>
      <c r="K3766" s="3"/>
      <c r="L3766" s="2">
        <v>215186.4</v>
      </c>
      <c r="M3766" s="3">
        <f t="shared" si="58"/>
        <v>1410666</v>
      </c>
      <c r="N3766" s="41">
        <v>44651.729166666664</v>
      </c>
      <c r="O3766" s="39">
        <v>6870026070</v>
      </c>
      <c r="P3766" s="39" t="s">
        <v>3282</v>
      </c>
      <c r="Q3766" s="40">
        <v>205041619453</v>
      </c>
      <c r="R3766" s="41">
        <v>44686</v>
      </c>
      <c r="S3766" s="42" t="s">
        <v>2417</v>
      </c>
      <c r="T3766" s="68"/>
    </row>
    <row r="3767" spans="1:20" s="70" customFormat="1" x14ac:dyDescent="0.2">
      <c r="A3767" s="38" t="s">
        <v>12746</v>
      </c>
      <c r="B3767" s="39" t="s">
        <v>12747</v>
      </c>
      <c r="C3767" s="39" t="s">
        <v>12748</v>
      </c>
      <c r="D3767" s="38">
        <v>919962</v>
      </c>
      <c r="E3767" s="1" t="s">
        <v>23071</v>
      </c>
      <c r="F3767" s="1"/>
      <c r="G3767" s="39" t="s">
        <v>6950</v>
      </c>
      <c r="H3767" s="38">
        <v>8263000121</v>
      </c>
      <c r="I3767" s="40" t="s">
        <v>12749</v>
      </c>
      <c r="J3767" s="3">
        <v>1187889.8</v>
      </c>
      <c r="K3767" s="3"/>
      <c r="L3767" s="2">
        <v>213820.2</v>
      </c>
      <c r="M3767" s="3">
        <f t="shared" si="58"/>
        <v>1401710</v>
      </c>
      <c r="N3767" s="41">
        <v>44650.729166666664</v>
      </c>
      <c r="O3767" s="39">
        <v>6870026155</v>
      </c>
      <c r="P3767" s="39" t="s">
        <v>3282</v>
      </c>
      <c r="Q3767" s="40">
        <v>205041619453</v>
      </c>
      <c r="R3767" s="41">
        <v>44686</v>
      </c>
      <c r="S3767" s="42" t="s">
        <v>2417</v>
      </c>
      <c r="T3767" s="68"/>
    </row>
    <row r="3768" spans="1:20" s="70" customFormat="1" x14ac:dyDescent="0.2">
      <c r="A3768" s="38" t="s">
        <v>12750</v>
      </c>
      <c r="B3768" s="39" t="s">
        <v>12751</v>
      </c>
      <c r="C3768" s="39" t="s">
        <v>12752</v>
      </c>
      <c r="D3768" s="38">
        <v>919962</v>
      </c>
      <c r="E3768" s="1" t="s">
        <v>23071</v>
      </c>
      <c r="F3768" s="1"/>
      <c r="G3768" s="39" t="s">
        <v>6950</v>
      </c>
      <c r="H3768" s="38">
        <v>8263000121</v>
      </c>
      <c r="I3768" s="40" t="s">
        <v>12753</v>
      </c>
      <c r="J3768" s="3">
        <v>4595159.29</v>
      </c>
      <c r="K3768" s="3"/>
      <c r="L3768" s="2">
        <v>827128.71</v>
      </c>
      <c r="M3768" s="3">
        <f t="shared" si="58"/>
        <v>5422288</v>
      </c>
      <c r="N3768" s="41">
        <v>44650.729166666664</v>
      </c>
      <c r="O3768" s="39">
        <v>6870026413</v>
      </c>
      <c r="P3768" s="39" t="s">
        <v>3282</v>
      </c>
      <c r="Q3768" s="40">
        <v>205041619453</v>
      </c>
      <c r="R3768" s="41">
        <v>44686</v>
      </c>
      <c r="S3768" s="42" t="s">
        <v>2417</v>
      </c>
      <c r="T3768" s="68"/>
    </row>
    <row r="3769" spans="1:20" s="70" customFormat="1" x14ac:dyDescent="0.2">
      <c r="A3769" s="38" t="s">
        <v>12754</v>
      </c>
      <c r="B3769" s="39" t="s">
        <v>12755</v>
      </c>
      <c r="C3769" s="39" t="s">
        <v>12756</v>
      </c>
      <c r="D3769" s="38">
        <v>919962</v>
      </c>
      <c r="E3769" s="1" t="s">
        <v>23071</v>
      </c>
      <c r="F3769" s="1"/>
      <c r="G3769" s="39" t="s">
        <v>6950</v>
      </c>
      <c r="H3769" s="38">
        <v>8263000121</v>
      </c>
      <c r="I3769" s="40" t="s">
        <v>12757</v>
      </c>
      <c r="J3769" s="3">
        <v>1286450</v>
      </c>
      <c r="K3769" s="3"/>
      <c r="L3769" s="2">
        <v>231561</v>
      </c>
      <c r="M3769" s="3">
        <f t="shared" si="58"/>
        <v>1518011</v>
      </c>
      <c r="N3769" s="41">
        <v>44650.729166666664</v>
      </c>
      <c r="O3769" s="39">
        <v>6870026417</v>
      </c>
      <c r="P3769" s="39" t="s">
        <v>3282</v>
      </c>
      <c r="Q3769" s="40">
        <v>205029133876</v>
      </c>
      <c r="R3769" s="41">
        <v>44684</v>
      </c>
      <c r="S3769" s="42" t="s">
        <v>2417</v>
      </c>
      <c r="T3769" s="68"/>
    </row>
    <row r="3770" spans="1:20" s="70" customFormat="1" x14ac:dyDescent="0.2">
      <c r="A3770" s="38" t="s">
        <v>12758</v>
      </c>
      <c r="B3770" s="42" t="s">
        <v>12759</v>
      </c>
      <c r="C3770" s="42" t="s">
        <v>12760</v>
      </c>
      <c r="D3770" s="38">
        <v>300286</v>
      </c>
      <c r="E3770" s="38"/>
      <c r="F3770" s="38"/>
      <c r="G3770" s="42" t="s">
        <v>3944</v>
      </c>
      <c r="H3770" s="38">
        <v>8263000075</v>
      </c>
      <c r="I3770" s="40">
        <v>712735815</v>
      </c>
      <c r="J3770" s="3">
        <v>460000</v>
      </c>
      <c r="K3770" s="3"/>
      <c r="L3770" s="3">
        <v>82800</v>
      </c>
      <c r="M3770" s="3">
        <f t="shared" si="58"/>
        <v>542800</v>
      </c>
      <c r="N3770" s="41">
        <v>44651.729166666664</v>
      </c>
      <c r="O3770" s="39">
        <v>6870026424</v>
      </c>
      <c r="P3770" s="42" t="s">
        <v>315</v>
      </c>
      <c r="Q3770" s="42" t="s">
        <v>12541</v>
      </c>
      <c r="R3770" s="60">
        <v>44681</v>
      </c>
      <c r="S3770" s="42" t="s">
        <v>243</v>
      </c>
      <c r="T3770" s="68"/>
    </row>
    <row r="3771" spans="1:20" s="70" customFormat="1" x14ac:dyDescent="0.2">
      <c r="A3771" s="38" t="s">
        <v>12761</v>
      </c>
      <c r="B3771" s="39" t="s">
        <v>12762</v>
      </c>
      <c r="C3771" s="39" t="s">
        <v>12763</v>
      </c>
      <c r="D3771" s="38">
        <v>407464</v>
      </c>
      <c r="E3771" s="38"/>
      <c r="F3771" s="38"/>
      <c r="G3771" s="39" t="s">
        <v>1230</v>
      </c>
      <c r="H3771" s="38">
        <v>8268008609</v>
      </c>
      <c r="I3771" s="40" t="s">
        <v>12764</v>
      </c>
      <c r="J3771" s="2">
        <v>355340</v>
      </c>
      <c r="K3771" s="2"/>
      <c r="L3771" s="2">
        <v>63961.2</v>
      </c>
      <c r="M3771" s="3">
        <f t="shared" si="58"/>
        <v>419301.2</v>
      </c>
      <c r="N3771" s="41">
        <v>44662.729166666664</v>
      </c>
      <c r="O3771" s="39">
        <v>43868054</v>
      </c>
      <c r="P3771" s="39" t="s">
        <v>52</v>
      </c>
      <c r="Q3771" s="40" t="s">
        <v>12765</v>
      </c>
      <c r="R3771" s="41">
        <v>44703</v>
      </c>
      <c r="S3771" s="39" t="s">
        <v>54</v>
      </c>
      <c r="T3771" s="68"/>
    </row>
    <row r="3772" spans="1:20" s="70" customFormat="1" x14ac:dyDescent="0.2">
      <c r="A3772" s="38" t="s">
        <v>12766</v>
      </c>
      <c r="B3772" s="42" t="s">
        <v>12767</v>
      </c>
      <c r="C3772" s="42" t="s">
        <v>12768</v>
      </c>
      <c r="D3772" s="38">
        <v>816777</v>
      </c>
      <c r="E3772" s="38"/>
      <c r="F3772" s="38"/>
      <c r="G3772" s="39" t="s">
        <v>205</v>
      </c>
      <c r="H3772" s="38">
        <v>8268008115</v>
      </c>
      <c r="I3772" s="40" t="s">
        <v>12769</v>
      </c>
      <c r="J3772" s="3">
        <v>166000</v>
      </c>
      <c r="K3772" s="3"/>
      <c r="L3772" s="3">
        <v>29880</v>
      </c>
      <c r="M3772" s="3">
        <f t="shared" si="58"/>
        <v>195880</v>
      </c>
      <c r="N3772" s="41">
        <v>44664.729166666664</v>
      </c>
      <c r="O3772" s="39">
        <v>44030796</v>
      </c>
      <c r="P3772" s="42" t="s">
        <v>315</v>
      </c>
      <c r="Q3772" s="42" t="s">
        <v>12770</v>
      </c>
      <c r="R3772" s="60">
        <v>44761</v>
      </c>
      <c r="S3772" s="42" t="s">
        <v>243</v>
      </c>
      <c r="T3772" s="68"/>
    </row>
    <row r="3773" spans="1:20" s="70" customFormat="1" x14ac:dyDescent="0.2">
      <c r="A3773" s="38" t="s">
        <v>12771</v>
      </c>
      <c r="B3773" s="42" t="s">
        <v>12772</v>
      </c>
      <c r="C3773" s="42" t="s">
        <v>12773</v>
      </c>
      <c r="D3773" s="38">
        <v>138349</v>
      </c>
      <c r="E3773" s="38"/>
      <c r="F3773" s="38"/>
      <c r="G3773" s="42" t="s">
        <v>12407</v>
      </c>
      <c r="H3773" s="38">
        <v>8263000146</v>
      </c>
      <c r="I3773" s="40" t="s">
        <v>12774</v>
      </c>
      <c r="J3773" s="3">
        <v>1351250</v>
      </c>
      <c r="K3773" s="3"/>
      <c r="L3773" s="3">
        <v>243225</v>
      </c>
      <c r="M3773" s="3">
        <f t="shared" si="58"/>
        <v>1594475</v>
      </c>
      <c r="N3773" s="41">
        <v>44662.729166666664</v>
      </c>
      <c r="O3773" s="39">
        <v>6870026702</v>
      </c>
      <c r="P3773" s="42" t="s">
        <v>315</v>
      </c>
      <c r="Q3773" s="42" t="s">
        <v>12775</v>
      </c>
      <c r="R3773" s="60">
        <v>44684</v>
      </c>
      <c r="S3773" s="42" t="s">
        <v>243</v>
      </c>
      <c r="T3773" s="68"/>
    </row>
    <row r="3774" spans="1:20" s="70" customFormat="1" x14ac:dyDescent="0.2">
      <c r="A3774" s="38">
        <v>107</v>
      </c>
      <c r="B3774" s="39" t="s">
        <v>12776</v>
      </c>
      <c r="C3774" s="39" t="s">
        <v>12777</v>
      </c>
      <c r="D3774" s="38">
        <v>407261</v>
      </c>
      <c r="E3774" s="38"/>
      <c r="F3774" s="38"/>
      <c r="G3774" s="39" t="s">
        <v>58</v>
      </c>
      <c r="H3774" s="38">
        <v>8266014473</v>
      </c>
      <c r="I3774" s="40">
        <v>9854026356</v>
      </c>
      <c r="J3774" s="2">
        <v>10443.200000000001</v>
      </c>
      <c r="K3774" s="2"/>
      <c r="L3774" s="2">
        <v>0</v>
      </c>
      <c r="M3774" s="3">
        <f t="shared" si="58"/>
        <v>10443.200000000001</v>
      </c>
      <c r="N3774" s="41">
        <v>44656.729166666664</v>
      </c>
      <c r="O3774" s="39">
        <v>6870027100</v>
      </c>
      <c r="P3774" s="39" t="s">
        <v>8899</v>
      </c>
      <c r="Q3774" s="40"/>
      <c r="R3774" s="41"/>
      <c r="S3774" s="42" t="s">
        <v>8901</v>
      </c>
      <c r="T3774" s="68"/>
    </row>
    <row r="3775" spans="1:20" s="70" customFormat="1" x14ac:dyDescent="0.2">
      <c r="A3775" s="38" t="s">
        <v>12778</v>
      </c>
      <c r="B3775" s="42" t="s">
        <v>12779</v>
      </c>
      <c r="C3775" s="42" t="s">
        <v>12780</v>
      </c>
      <c r="D3775" s="38">
        <v>407261</v>
      </c>
      <c r="E3775" s="38"/>
      <c r="F3775" s="38"/>
      <c r="G3775" s="42" t="s">
        <v>58</v>
      </c>
      <c r="H3775" s="38">
        <v>8266014031</v>
      </c>
      <c r="I3775" s="40">
        <v>9854026631</v>
      </c>
      <c r="J3775" s="3">
        <v>5967.54</v>
      </c>
      <c r="K3775" s="3"/>
      <c r="L3775" s="3">
        <v>0</v>
      </c>
      <c r="M3775" s="3">
        <f t="shared" si="58"/>
        <v>5967.54</v>
      </c>
      <c r="N3775" s="41">
        <v>44671.729166666664</v>
      </c>
      <c r="O3775" s="39">
        <v>43869112</v>
      </c>
      <c r="P3775" s="42" t="s">
        <v>315</v>
      </c>
      <c r="Q3775" s="42"/>
      <c r="R3775" s="60"/>
      <c r="S3775" s="42" t="s">
        <v>243</v>
      </c>
      <c r="T3775" s="68" t="s">
        <v>506</v>
      </c>
    </row>
    <row r="3776" spans="1:20" s="70" customFormat="1" x14ac:dyDescent="0.2">
      <c r="A3776" s="38">
        <v>106</v>
      </c>
      <c r="B3776" s="39" t="s">
        <v>12781</v>
      </c>
      <c r="C3776" s="39" t="s">
        <v>12782</v>
      </c>
      <c r="D3776" s="38">
        <v>407261</v>
      </c>
      <c r="E3776" s="38"/>
      <c r="F3776" s="38"/>
      <c r="G3776" s="39" t="s">
        <v>58</v>
      </c>
      <c r="H3776" s="38">
        <v>8266014473</v>
      </c>
      <c r="I3776" s="40">
        <v>9854026607</v>
      </c>
      <c r="J3776" s="2">
        <v>77578.02</v>
      </c>
      <c r="K3776" s="2"/>
      <c r="L3776" s="2">
        <v>0</v>
      </c>
      <c r="M3776" s="3">
        <f t="shared" si="58"/>
        <v>77578.02</v>
      </c>
      <c r="N3776" s="41">
        <v>44670.729166666664</v>
      </c>
      <c r="O3776" s="39">
        <v>6870027392</v>
      </c>
      <c r="P3776" s="39" t="s">
        <v>8899</v>
      </c>
      <c r="Q3776" s="40"/>
      <c r="R3776" s="41"/>
      <c r="S3776" s="42" t="s">
        <v>8901</v>
      </c>
      <c r="T3776" s="68"/>
    </row>
    <row r="3777" spans="1:20" s="70" customFormat="1" x14ac:dyDescent="0.2">
      <c r="A3777" s="38" t="s">
        <v>12783</v>
      </c>
      <c r="B3777" s="39" t="s">
        <v>12784</v>
      </c>
      <c r="C3777" s="39" t="s">
        <v>12785</v>
      </c>
      <c r="D3777" s="38">
        <v>128635</v>
      </c>
      <c r="E3777" s="38"/>
      <c r="F3777" s="38"/>
      <c r="G3777" s="39" t="s">
        <v>989</v>
      </c>
      <c r="H3777" s="38">
        <v>8266013916</v>
      </c>
      <c r="I3777" s="40" t="s">
        <v>12786</v>
      </c>
      <c r="J3777" s="2">
        <v>16989.245762711867</v>
      </c>
      <c r="K3777" s="2"/>
      <c r="L3777" s="2">
        <v>3058.0642372881362</v>
      </c>
      <c r="M3777" s="3">
        <f t="shared" si="58"/>
        <v>20047.310000000005</v>
      </c>
      <c r="N3777" s="41">
        <v>44659.729166666664</v>
      </c>
      <c r="O3777" s="39">
        <v>6870027440</v>
      </c>
      <c r="P3777" s="39" t="s">
        <v>3282</v>
      </c>
      <c r="Q3777" s="40" t="s">
        <v>12787</v>
      </c>
      <c r="R3777" s="41">
        <v>44700</v>
      </c>
      <c r="S3777" s="42" t="s">
        <v>2417</v>
      </c>
      <c r="T3777" s="68"/>
    </row>
    <row r="3778" spans="1:20" s="70" customFormat="1" x14ac:dyDescent="0.2">
      <c r="A3778" s="38" t="s">
        <v>12788</v>
      </c>
      <c r="B3778" s="39" t="s">
        <v>12789</v>
      </c>
      <c r="C3778" s="39" t="s">
        <v>12790</v>
      </c>
      <c r="D3778" s="38">
        <v>130517</v>
      </c>
      <c r="E3778" s="38"/>
      <c r="F3778" s="38"/>
      <c r="G3778" s="39" t="s">
        <v>12791</v>
      </c>
      <c r="H3778" s="38">
        <v>8266013716</v>
      </c>
      <c r="I3778" s="40">
        <v>16</v>
      </c>
      <c r="J3778" s="2">
        <v>160001.69491525425</v>
      </c>
      <c r="K3778" s="2"/>
      <c r="L3778" s="2">
        <v>28800.305084745763</v>
      </c>
      <c r="M3778" s="3">
        <f t="shared" si="58"/>
        <v>188802</v>
      </c>
      <c r="N3778" s="41">
        <v>44655.729166666664</v>
      </c>
      <c r="O3778" s="39">
        <v>6870027454</v>
      </c>
      <c r="P3778" s="39" t="s">
        <v>52</v>
      </c>
      <c r="Q3778" s="40">
        <v>205179761339</v>
      </c>
      <c r="R3778" s="41">
        <v>44699</v>
      </c>
      <c r="S3778" s="39" t="s">
        <v>54</v>
      </c>
      <c r="T3778" s="68"/>
    </row>
    <row r="3779" spans="1:20" s="70" customFormat="1" x14ac:dyDescent="0.2">
      <c r="A3779" s="38" t="s">
        <v>12792</v>
      </c>
      <c r="B3779" s="42" t="s">
        <v>12793</v>
      </c>
      <c r="C3779" s="42" t="s">
        <v>12794</v>
      </c>
      <c r="D3779" s="38">
        <v>405996</v>
      </c>
      <c r="E3779" s="38"/>
      <c r="F3779" s="38"/>
      <c r="G3779" s="39" t="s">
        <v>2376</v>
      </c>
      <c r="H3779" s="38">
        <v>8263000124</v>
      </c>
      <c r="I3779" s="40">
        <v>212901108235</v>
      </c>
      <c r="J3779" s="3">
        <v>1142272.08</v>
      </c>
      <c r="K3779" s="3"/>
      <c r="L3779" s="3">
        <v>205608.92</v>
      </c>
      <c r="M3779" s="3">
        <f t="shared" si="58"/>
        <v>1347881</v>
      </c>
      <c r="N3779" s="41">
        <v>44592.729166666664</v>
      </c>
      <c r="O3779" s="39">
        <v>6870028186</v>
      </c>
      <c r="P3779" s="42" t="s">
        <v>315</v>
      </c>
      <c r="Q3779" s="42" t="s">
        <v>12795</v>
      </c>
      <c r="R3779" s="60">
        <v>44682</v>
      </c>
      <c r="S3779" s="42" t="s">
        <v>243</v>
      </c>
      <c r="T3779" s="68"/>
    </row>
    <row r="3780" spans="1:20" s="70" customFormat="1" x14ac:dyDescent="0.2">
      <c r="A3780" s="38" t="s">
        <v>12796</v>
      </c>
      <c r="B3780" s="42" t="s">
        <v>12797</v>
      </c>
      <c r="C3780" s="42" t="s">
        <v>12798</v>
      </c>
      <c r="D3780" s="38">
        <v>405996</v>
      </c>
      <c r="E3780" s="38"/>
      <c r="F3780" s="38"/>
      <c r="G3780" s="39" t="s">
        <v>2376</v>
      </c>
      <c r="H3780" s="38">
        <v>8263000124</v>
      </c>
      <c r="I3780" s="40">
        <v>210601026650</v>
      </c>
      <c r="J3780" s="3">
        <v>885759.37</v>
      </c>
      <c r="K3780" s="3"/>
      <c r="L3780" s="3">
        <v>159436.63</v>
      </c>
      <c r="M3780" s="3">
        <f t="shared" si="58"/>
        <v>1045196</v>
      </c>
      <c r="N3780" s="41">
        <v>44590.729166666664</v>
      </c>
      <c r="O3780" s="39">
        <v>6870028194</v>
      </c>
      <c r="P3780" s="42" t="s">
        <v>315</v>
      </c>
      <c r="Q3780" s="42" t="s">
        <v>12795</v>
      </c>
      <c r="R3780" s="60">
        <v>44682</v>
      </c>
      <c r="S3780" s="42" t="s">
        <v>243</v>
      </c>
      <c r="T3780" s="68"/>
    </row>
    <row r="3781" spans="1:20" s="70" customFormat="1" x14ac:dyDescent="0.2">
      <c r="A3781" s="38" t="s">
        <v>12799</v>
      </c>
      <c r="B3781" s="42" t="s">
        <v>12800</v>
      </c>
      <c r="C3781" s="42" t="s">
        <v>12801</v>
      </c>
      <c r="D3781" s="38">
        <v>405996</v>
      </c>
      <c r="E3781" s="38"/>
      <c r="F3781" s="38"/>
      <c r="G3781" s="39" t="s">
        <v>2376</v>
      </c>
      <c r="H3781" s="38">
        <v>8263000123</v>
      </c>
      <c r="I3781" s="40">
        <v>212901108231</v>
      </c>
      <c r="J3781" s="3">
        <v>1168614.33</v>
      </c>
      <c r="K3781" s="3"/>
      <c r="L3781" s="3">
        <v>210350.67</v>
      </c>
      <c r="M3781" s="3">
        <f t="shared" si="58"/>
        <v>1378965</v>
      </c>
      <c r="N3781" s="41">
        <v>44592.729166666664</v>
      </c>
      <c r="O3781" s="39">
        <v>6870028209</v>
      </c>
      <c r="P3781" s="42" t="s">
        <v>315</v>
      </c>
      <c r="Q3781" s="42" t="s">
        <v>12795</v>
      </c>
      <c r="R3781" s="60">
        <v>44682</v>
      </c>
      <c r="S3781" s="42" t="s">
        <v>243</v>
      </c>
      <c r="T3781" s="68"/>
    </row>
    <row r="3782" spans="1:20" s="70" customFormat="1" x14ac:dyDescent="0.2">
      <c r="A3782" s="38" t="s">
        <v>12802</v>
      </c>
      <c r="B3782" s="42" t="s">
        <v>12803</v>
      </c>
      <c r="C3782" s="42" t="s">
        <v>12804</v>
      </c>
      <c r="D3782" s="38">
        <v>402434</v>
      </c>
      <c r="E3782" s="38"/>
      <c r="F3782" s="38"/>
      <c r="G3782" s="39" t="s">
        <v>2376</v>
      </c>
      <c r="H3782" s="38">
        <v>8263000124</v>
      </c>
      <c r="I3782" s="40">
        <v>210601027126</v>
      </c>
      <c r="J3782" s="3">
        <v>165828.79</v>
      </c>
      <c r="K3782" s="3"/>
      <c r="L3782" s="3">
        <v>29849.21</v>
      </c>
      <c r="M3782" s="3">
        <f t="shared" ref="M3782:M3845" si="59">SUM(J3782:L3782)</f>
        <v>195678</v>
      </c>
      <c r="N3782" s="41">
        <v>44600.729166666664</v>
      </c>
      <c r="O3782" s="39">
        <v>6870054358</v>
      </c>
      <c r="P3782" s="42" t="s">
        <v>315</v>
      </c>
      <c r="Q3782" s="42"/>
      <c r="R3782" s="60"/>
      <c r="S3782" s="42" t="s">
        <v>243</v>
      </c>
      <c r="T3782" s="68"/>
    </row>
    <row r="3783" spans="1:20" s="70" customFormat="1" x14ac:dyDescent="0.2">
      <c r="A3783" s="38" t="s">
        <v>12805</v>
      </c>
      <c r="B3783" s="42" t="s">
        <v>12806</v>
      </c>
      <c r="C3783" s="42" t="s">
        <v>12807</v>
      </c>
      <c r="D3783" s="38">
        <v>402434</v>
      </c>
      <c r="E3783" s="38"/>
      <c r="F3783" s="38"/>
      <c r="G3783" s="39" t="s">
        <v>2376</v>
      </c>
      <c r="H3783" s="38">
        <v>8263000123</v>
      </c>
      <c r="I3783" s="40">
        <v>210601027329</v>
      </c>
      <c r="J3783" s="3">
        <v>123492.88</v>
      </c>
      <c r="K3783" s="3"/>
      <c r="L3783" s="3">
        <v>22228.720000000001</v>
      </c>
      <c r="M3783" s="3">
        <f t="shared" si="59"/>
        <v>145721.60000000001</v>
      </c>
      <c r="N3783" s="41">
        <v>44601.729166666664</v>
      </c>
      <c r="O3783" s="39">
        <v>6870054367</v>
      </c>
      <c r="P3783" s="42" t="s">
        <v>315</v>
      </c>
      <c r="Q3783" s="42" t="s">
        <v>12808</v>
      </c>
      <c r="R3783" s="60">
        <v>44705</v>
      </c>
      <c r="S3783" s="42" t="s">
        <v>243</v>
      </c>
      <c r="T3783" s="68"/>
    </row>
    <row r="3784" spans="1:20" s="70" customFormat="1" x14ac:dyDescent="0.2">
      <c r="A3784" s="38" t="s">
        <v>12809</v>
      </c>
      <c r="B3784" s="39" t="s">
        <v>12810</v>
      </c>
      <c r="C3784" s="39" t="s">
        <v>12811</v>
      </c>
      <c r="D3784" s="38">
        <v>812419</v>
      </c>
      <c r="E3784" s="38"/>
      <c r="F3784" s="38"/>
      <c r="G3784" s="39" t="s">
        <v>1956</v>
      </c>
      <c r="H3784" s="38">
        <v>8268008277</v>
      </c>
      <c r="I3784" s="40" t="s">
        <v>12812</v>
      </c>
      <c r="J3784" s="2">
        <v>464853</v>
      </c>
      <c r="K3784" s="2"/>
      <c r="L3784" s="2">
        <v>0</v>
      </c>
      <c r="M3784" s="3">
        <f t="shared" si="59"/>
        <v>464853</v>
      </c>
      <c r="N3784" s="41">
        <v>44630.729166666664</v>
      </c>
      <c r="O3784" s="39">
        <v>43870744</v>
      </c>
      <c r="P3784" s="39" t="s">
        <v>3282</v>
      </c>
      <c r="Q3784" s="40" t="s">
        <v>12813</v>
      </c>
      <c r="R3784" s="41">
        <v>44682</v>
      </c>
      <c r="S3784" s="42" t="s">
        <v>2417</v>
      </c>
      <c r="T3784" s="68"/>
    </row>
    <row r="3785" spans="1:20" s="70" customFormat="1" x14ac:dyDescent="0.2">
      <c r="A3785" s="38" t="s">
        <v>63</v>
      </c>
      <c r="B3785" s="1"/>
      <c r="C3785" s="1"/>
      <c r="D3785" s="51"/>
      <c r="E3785" s="38"/>
      <c r="F3785" s="51"/>
      <c r="G3785" s="52" t="s">
        <v>64</v>
      </c>
      <c r="H3785" s="53"/>
      <c r="I3785" s="54" t="s">
        <v>12814</v>
      </c>
      <c r="J3785" s="35">
        <v>595.4</v>
      </c>
      <c r="K3785" s="1"/>
      <c r="L3785" s="1"/>
      <c r="M3785" s="3">
        <f t="shared" si="59"/>
        <v>595.4</v>
      </c>
      <c r="N3785" s="41">
        <v>44680</v>
      </c>
      <c r="O3785" s="56"/>
      <c r="P3785" s="1"/>
      <c r="Q3785" s="1"/>
      <c r="R3785" s="57"/>
      <c r="S3785" s="39" t="s">
        <v>54</v>
      </c>
      <c r="T3785" s="68"/>
    </row>
    <row r="3786" spans="1:20" s="70" customFormat="1" x14ac:dyDescent="0.2">
      <c r="A3786" s="38" t="s">
        <v>12815</v>
      </c>
      <c r="B3786" s="39" t="s">
        <v>12816</v>
      </c>
      <c r="C3786" s="39" t="s">
        <v>12817</v>
      </c>
      <c r="D3786" s="58">
        <v>402300</v>
      </c>
      <c r="E3786" s="38"/>
      <c r="F3786" s="58"/>
      <c r="G3786" s="39" t="s">
        <v>230</v>
      </c>
      <c r="H3786" s="38">
        <v>8263000195</v>
      </c>
      <c r="I3786" s="40" t="s">
        <v>12818</v>
      </c>
      <c r="J3786" s="2">
        <v>1983788.1355932204</v>
      </c>
      <c r="K3786" s="2"/>
      <c r="L3786" s="2">
        <v>357081.86440677964</v>
      </c>
      <c r="M3786" s="3">
        <f t="shared" si="59"/>
        <v>2340870</v>
      </c>
      <c r="N3786" s="41">
        <v>44623.729166666664</v>
      </c>
      <c r="O3786" s="39">
        <v>6870028800</v>
      </c>
      <c r="P3786" s="39" t="s">
        <v>3282</v>
      </c>
      <c r="Q3786" s="40" t="s">
        <v>12249</v>
      </c>
      <c r="R3786" s="41">
        <v>44615</v>
      </c>
      <c r="S3786" s="42" t="s">
        <v>2417</v>
      </c>
      <c r="T3786" s="68"/>
    </row>
    <row r="3787" spans="1:20" s="70" customFormat="1" x14ac:dyDescent="0.2">
      <c r="A3787" s="38" t="s">
        <v>12819</v>
      </c>
      <c r="B3787" s="39" t="s">
        <v>12820</v>
      </c>
      <c r="C3787" s="39" t="s">
        <v>12821</v>
      </c>
      <c r="D3787" s="58">
        <v>402300</v>
      </c>
      <c r="E3787" s="38"/>
      <c r="F3787" s="58"/>
      <c r="G3787" s="39" t="s">
        <v>230</v>
      </c>
      <c r="H3787" s="38">
        <v>8263000195</v>
      </c>
      <c r="I3787" s="40" t="s">
        <v>12822</v>
      </c>
      <c r="J3787" s="2">
        <v>1959450.8474576273</v>
      </c>
      <c r="K3787" s="2"/>
      <c r="L3787" s="2">
        <v>352701.15254237287</v>
      </c>
      <c r="M3787" s="3">
        <f t="shared" si="59"/>
        <v>2312152</v>
      </c>
      <c r="N3787" s="41">
        <v>44624.729166666664</v>
      </c>
      <c r="O3787" s="39">
        <v>6870028804</v>
      </c>
      <c r="P3787" s="39" t="s">
        <v>3282</v>
      </c>
      <c r="Q3787" s="40" t="s">
        <v>12249</v>
      </c>
      <c r="R3787" s="41">
        <v>44615</v>
      </c>
      <c r="S3787" s="42" t="s">
        <v>2417</v>
      </c>
      <c r="T3787" s="68"/>
    </row>
    <row r="3788" spans="1:20" s="70" customFormat="1" x14ac:dyDescent="0.2">
      <c r="A3788" s="38" t="s">
        <v>12823</v>
      </c>
      <c r="B3788" s="39" t="s">
        <v>12824</v>
      </c>
      <c r="C3788" s="39" t="s">
        <v>12825</v>
      </c>
      <c r="D3788" s="58">
        <v>402300</v>
      </c>
      <c r="E3788" s="38"/>
      <c r="F3788" s="58"/>
      <c r="G3788" s="39" t="s">
        <v>230</v>
      </c>
      <c r="H3788" s="38">
        <v>8263000195</v>
      </c>
      <c r="I3788" s="40" t="s">
        <v>12826</v>
      </c>
      <c r="J3788" s="2">
        <v>1627038.1355932204</v>
      </c>
      <c r="K3788" s="2"/>
      <c r="L3788" s="2">
        <v>292866.86440677964</v>
      </c>
      <c r="M3788" s="3">
        <f t="shared" si="59"/>
        <v>1919905</v>
      </c>
      <c r="N3788" s="41">
        <v>44625.729166666664</v>
      </c>
      <c r="O3788" s="39">
        <v>6870028807</v>
      </c>
      <c r="P3788" s="39" t="s">
        <v>3282</v>
      </c>
      <c r="Q3788" s="40" t="s">
        <v>12249</v>
      </c>
      <c r="R3788" s="41">
        <v>44615</v>
      </c>
      <c r="S3788" s="42" t="s">
        <v>2417</v>
      </c>
      <c r="T3788" s="68"/>
    </row>
    <row r="3789" spans="1:20" s="70" customFormat="1" x14ac:dyDescent="0.2">
      <c r="A3789" s="38" t="s">
        <v>12827</v>
      </c>
      <c r="B3789" s="39" t="s">
        <v>12828</v>
      </c>
      <c r="C3789" s="39" t="s">
        <v>12829</v>
      </c>
      <c r="D3789" s="58">
        <v>402300</v>
      </c>
      <c r="E3789" s="38"/>
      <c r="F3789" s="58"/>
      <c r="G3789" s="39" t="s">
        <v>230</v>
      </c>
      <c r="H3789" s="38">
        <v>8263000195</v>
      </c>
      <c r="I3789" s="40" t="s">
        <v>12830</v>
      </c>
      <c r="J3789" s="2">
        <v>1948172.0338983051</v>
      </c>
      <c r="K3789" s="2"/>
      <c r="L3789" s="2">
        <v>350670.96610169491</v>
      </c>
      <c r="M3789" s="3">
        <f t="shared" si="59"/>
        <v>2298843</v>
      </c>
      <c r="N3789" s="41">
        <v>44622.729166666664</v>
      </c>
      <c r="O3789" s="39">
        <v>6870050843</v>
      </c>
      <c r="P3789" s="39" t="s">
        <v>3282</v>
      </c>
      <c r="Q3789" s="40" t="s">
        <v>12249</v>
      </c>
      <c r="R3789" s="41">
        <v>44615</v>
      </c>
      <c r="S3789" s="42" t="s">
        <v>2417</v>
      </c>
      <c r="T3789" s="68"/>
    </row>
    <row r="3790" spans="1:20" s="70" customFormat="1" x14ac:dyDescent="0.2">
      <c r="A3790" s="38" t="s">
        <v>12831</v>
      </c>
      <c r="B3790" s="39" t="s">
        <v>12832</v>
      </c>
      <c r="C3790" s="39" t="s">
        <v>12833</v>
      </c>
      <c r="D3790" s="58">
        <v>402300</v>
      </c>
      <c r="E3790" s="38"/>
      <c r="F3790" s="58"/>
      <c r="G3790" s="39" t="s">
        <v>230</v>
      </c>
      <c r="H3790" s="38">
        <v>8263000195</v>
      </c>
      <c r="I3790" s="40" t="s">
        <v>12834</v>
      </c>
      <c r="J3790" s="2">
        <v>1823517.7966101696</v>
      </c>
      <c r="K3790" s="2"/>
      <c r="L3790" s="2">
        <v>328233.20338983054</v>
      </c>
      <c r="M3790" s="3">
        <f t="shared" si="59"/>
        <v>2151751</v>
      </c>
      <c r="N3790" s="41">
        <v>44623.729166666664</v>
      </c>
      <c r="O3790" s="39">
        <v>6870028819</v>
      </c>
      <c r="P3790" s="39" t="s">
        <v>3282</v>
      </c>
      <c r="Q3790" s="40" t="s">
        <v>12249</v>
      </c>
      <c r="R3790" s="41">
        <v>44615</v>
      </c>
      <c r="S3790" s="42" t="s">
        <v>2417</v>
      </c>
      <c r="T3790" s="68"/>
    </row>
    <row r="3791" spans="1:20" s="70" customFormat="1" x14ac:dyDescent="0.2">
      <c r="A3791" s="38" t="s">
        <v>12835</v>
      </c>
      <c r="B3791" s="39" t="s">
        <v>12836</v>
      </c>
      <c r="C3791" s="39" t="s">
        <v>12837</v>
      </c>
      <c r="D3791" s="58">
        <v>402300</v>
      </c>
      <c r="E3791" s="38"/>
      <c r="F3791" s="58"/>
      <c r="G3791" s="39" t="s">
        <v>230</v>
      </c>
      <c r="H3791" s="38">
        <v>8263000195</v>
      </c>
      <c r="I3791" s="40" t="s">
        <v>12838</v>
      </c>
      <c r="J3791" s="2">
        <v>1640690.6779661018</v>
      </c>
      <c r="K3791" s="2"/>
      <c r="L3791" s="2">
        <v>295324.32203389832</v>
      </c>
      <c r="M3791" s="3">
        <f t="shared" si="59"/>
        <v>1936015</v>
      </c>
      <c r="N3791" s="41">
        <v>44623.729166666664</v>
      </c>
      <c r="O3791" s="39">
        <v>6870028823</v>
      </c>
      <c r="P3791" s="39" t="s">
        <v>3282</v>
      </c>
      <c r="Q3791" s="40" t="s">
        <v>12249</v>
      </c>
      <c r="R3791" s="41">
        <v>44615</v>
      </c>
      <c r="S3791" s="42" t="s">
        <v>2417</v>
      </c>
      <c r="T3791" s="68"/>
    </row>
    <row r="3792" spans="1:20" s="70" customFormat="1" x14ac:dyDescent="0.2">
      <c r="A3792" s="38" t="s">
        <v>12839</v>
      </c>
      <c r="B3792" s="39" t="s">
        <v>12840</v>
      </c>
      <c r="C3792" s="39" t="s">
        <v>12841</v>
      </c>
      <c r="D3792" s="38">
        <v>130312</v>
      </c>
      <c r="E3792" s="38"/>
      <c r="F3792" s="38"/>
      <c r="G3792" s="39" t="s">
        <v>12842</v>
      </c>
      <c r="H3792" s="38">
        <v>8266014413</v>
      </c>
      <c r="I3792" s="40" t="s">
        <v>12843</v>
      </c>
      <c r="J3792" s="2">
        <v>316500</v>
      </c>
      <c r="K3792" s="2"/>
      <c r="L3792" s="2">
        <v>56970</v>
      </c>
      <c r="M3792" s="3">
        <f t="shared" si="59"/>
        <v>373470</v>
      </c>
      <c r="N3792" s="41">
        <v>44667.729166666664</v>
      </c>
      <c r="O3792" s="39">
        <v>6870029180</v>
      </c>
      <c r="P3792" s="39" t="s">
        <v>52</v>
      </c>
      <c r="Q3792" s="40" t="s">
        <v>12844</v>
      </c>
      <c r="R3792" s="41">
        <v>44749</v>
      </c>
      <c r="S3792" s="39" t="s">
        <v>54</v>
      </c>
      <c r="T3792" s="68"/>
    </row>
    <row r="3793" spans="1:20" s="70" customFormat="1" x14ac:dyDescent="0.2">
      <c r="A3793" s="38" t="s">
        <v>12845</v>
      </c>
      <c r="B3793" s="39" t="s">
        <v>12846</v>
      </c>
      <c r="C3793" s="39" t="s">
        <v>12847</v>
      </c>
      <c r="D3793" s="38">
        <v>122835</v>
      </c>
      <c r="E3793" s="38"/>
      <c r="F3793" s="38"/>
      <c r="G3793" s="39" t="s">
        <v>12848</v>
      </c>
      <c r="H3793" s="38">
        <v>8266013019</v>
      </c>
      <c r="I3793" s="40" t="s">
        <v>12849</v>
      </c>
      <c r="J3793" s="2">
        <v>450000</v>
      </c>
      <c r="K3793" s="2"/>
      <c r="L3793" s="2">
        <v>81000</v>
      </c>
      <c r="M3793" s="3">
        <f t="shared" si="59"/>
        <v>531000</v>
      </c>
      <c r="N3793" s="41">
        <v>44656.729166666664</v>
      </c>
      <c r="O3793" s="39">
        <v>6870029269</v>
      </c>
      <c r="P3793" s="39" t="s">
        <v>3282</v>
      </c>
      <c r="Q3793" s="40" t="s">
        <v>12850</v>
      </c>
      <c r="R3793" s="41">
        <v>44689</v>
      </c>
      <c r="S3793" s="42" t="s">
        <v>2417</v>
      </c>
      <c r="T3793" s="68"/>
    </row>
    <row r="3794" spans="1:20" s="70" customFormat="1" x14ac:dyDescent="0.2">
      <c r="A3794" s="38" t="s">
        <v>12851</v>
      </c>
      <c r="B3794" s="39" t="s">
        <v>12852</v>
      </c>
      <c r="C3794" s="39" t="s">
        <v>12853</v>
      </c>
      <c r="D3794" s="38">
        <v>122835</v>
      </c>
      <c r="E3794" s="38"/>
      <c r="F3794" s="38"/>
      <c r="G3794" s="39" t="s">
        <v>12848</v>
      </c>
      <c r="H3794" s="38">
        <v>8266013567</v>
      </c>
      <c r="I3794" s="40" t="s">
        <v>12854</v>
      </c>
      <c r="J3794" s="2">
        <v>35000</v>
      </c>
      <c r="K3794" s="2"/>
      <c r="L3794" s="2">
        <v>6300</v>
      </c>
      <c r="M3794" s="3">
        <f t="shared" si="59"/>
        <v>41300</v>
      </c>
      <c r="N3794" s="41">
        <v>44656.729166666664</v>
      </c>
      <c r="O3794" s="39">
        <v>6870029721</v>
      </c>
      <c r="P3794" s="39" t="s">
        <v>3282</v>
      </c>
      <c r="Q3794" s="40" t="s">
        <v>12855</v>
      </c>
      <c r="R3794" s="41">
        <v>44693</v>
      </c>
      <c r="S3794" s="42" t="s">
        <v>2417</v>
      </c>
      <c r="T3794" s="68"/>
    </row>
    <row r="3795" spans="1:20" s="70" customFormat="1" x14ac:dyDescent="0.2">
      <c r="A3795" s="38" t="s">
        <v>12856</v>
      </c>
      <c r="B3795" s="39" t="s">
        <v>12857</v>
      </c>
      <c r="C3795" s="39" t="s">
        <v>12858</v>
      </c>
      <c r="D3795" s="38">
        <v>821012</v>
      </c>
      <c r="E3795" s="38"/>
      <c r="F3795" s="38"/>
      <c r="G3795" s="39" t="s">
        <v>3527</v>
      </c>
      <c r="H3795" s="38">
        <v>8263000088</v>
      </c>
      <c r="I3795" s="40" t="s">
        <v>12859</v>
      </c>
      <c r="J3795" s="2">
        <v>450296.00000000006</v>
      </c>
      <c r="K3795" s="2"/>
      <c r="L3795" s="2">
        <v>81053.280000000013</v>
      </c>
      <c r="M3795" s="3">
        <f t="shared" si="59"/>
        <v>531349.28</v>
      </c>
      <c r="N3795" s="41">
        <v>44650.729166666664</v>
      </c>
      <c r="O3795" s="39">
        <v>6870029770</v>
      </c>
      <c r="P3795" s="39" t="s">
        <v>52</v>
      </c>
      <c r="Q3795" s="40" t="s">
        <v>12860</v>
      </c>
      <c r="R3795" s="41">
        <v>44684</v>
      </c>
      <c r="S3795" s="39" t="s">
        <v>54</v>
      </c>
      <c r="T3795" s="68"/>
    </row>
    <row r="3796" spans="1:20" s="70" customFormat="1" x14ac:dyDescent="0.2">
      <c r="A3796" s="38" t="s">
        <v>12861</v>
      </c>
      <c r="B3796" s="39" t="s">
        <v>12862</v>
      </c>
      <c r="C3796" s="39" t="s">
        <v>12863</v>
      </c>
      <c r="D3796" s="38">
        <v>821012</v>
      </c>
      <c r="E3796" s="38"/>
      <c r="F3796" s="38"/>
      <c r="G3796" s="39" t="s">
        <v>3527</v>
      </c>
      <c r="H3796" s="38">
        <v>8268005947</v>
      </c>
      <c r="I3796" s="40" t="s">
        <v>12864</v>
      </c>
      <c r="J3796" s="2">
        <v>1489142.0000000002</v>
      </c>
      <c r="K3796" s="2"/>
      <c r="L3796" s="2">
        <v>268045.56000000006</v>
      </c>
      <c r="M3796" s="3">
        <f t="shared" si="59"/>
        <v>1757187.5600000003</v>
      </c>
      <c r="N3796" s="41">
        <v>44592.729166666664</v>
      </c>
      <c r="O3796" s="39">
        <v>43873025</v>
      </c>
      <c r="P3796" s="39" t="s">
        <v>52</v>
      </c>
      <c r="Q3796" s="40" t="s">
        <v>12860</v>
      </c>
      <c r="R3796" s="41">
        <v>44684</v>
      </c>
      <c r="S3796" s="39" t="s">
        <v>54</v>
      </c>
      <c r="T3796" s="68"/>
    </row>
    <row r="3797" spans="1:20" s="70" customFormat="1" x14ac:dyDescent="0.2">
      <c r="A3797" s="38" t="s">
        <v>12865</v>
      </c>
      <c r="B3797" s="39" t="s">
        <v>12866</v>
      </c>
      <c r="C3797" s="39" t="s">
        <v>12867</v>
      </c>
      <c r="D3797" s="38">
        <v>407261</v>
      </c>
      <c r="E3797" s="38"/>
      <c r="F3797" s="38"/>
      <c r="G3797" s="39" t="s">
        <v>58</v>
      </c>
      <c r="H3797" s="38">
        <v>8266014556</v>
      </c>
      <c r="I3797" s="40">
        <v>9854026660</v>
      </c>
      <c r="J3797" s="2">
        <v>74594.25</v>
      </c>
      <c r="K3797" s="2"/>
      <c r="L3797" s="2">
        <v>0</v>
      </c>
      <c r="M3797" s="3">
        <f t="shared" si="59"/>
        <v>74594.25</v>
      </c>
      <c r="N3797" s="41">
        <v>44672.729166666664</v>
      </c>
      <c r="O3797" s="39">
        <v>6870029994</v>
      </c>
      <c r="P3797" s="39" t="s">
        <v>3282</v>
      </c>
      <c r="Q3797" s="40"/>
      <c r="R3797" s="41"/>
      <c r="S3797" s="42" t="s">
        <v>2417</v>
      </c>
      <c r="T3797" s="68"/>
    </row>
    <row r="3798" spans="1:20" s="70" customFormat="1" x14ac:dyDescent="0.2">
      <c r="A3798" s="38" t="s">
        <v>12868</v>
      </c>
      <c r="B3798" s="39" t="s">
        <v>12869</v>
      </c>
      <c r="C3798" s="39" t="s">
        <v>12870</v>
      </c>
      <c r="D3798" s="38">
        <v>821012</v>
      </c>
      <c r="E3798" s="38"/>
      <c r="F3798" s="38"/>
      <c r="G3798" s="39" t="s">
        <v>3527</v>
      </c>
      <c r="H3798" s="38">
        <v>8263000088</v>
      </c>
      <c r="I3798" s="40" t="s">
        <v>12871</v>
      </c>
      <c r="J3798" s="2">
        <v>471110.00000000006</v>
      </c>
      <c r="K3798" s="2"/>
      <c r="L3798" s="2">
        <v>84799.8</v>
      </c>
      <c r="M3798" s="3">
        <f t="shared" si="59"/>
        <v>555909.80000000005</v>
      </c>
      <c r="N3798" s="41">
        <v>44419</v>
      </c>
      <c r="O3798" s="39">
        <v>6870030018</v>
      </c>
      <c r="P3798" s="39" t="s">
        <v>52</v>
      </c>
      <c r="Q3798" s="40" t="s">
        <v>12860</v>
      </c>
      <c r="R3798" s="41">
        <v>44684</v>
      </c>
      <c r="S3798" s="39" t="s">
        <v>54</v>
      </c>
      <c r="T3798" s="68"/>
    </row>
    <row r="3799" spans="1:20" s="70" customFormat="1" x14ac:dyDescent="0.2">
      <c r="A3799" s="38" t="s">
        <v>12872</v>
      </c>
      <c r="B3799" s="39" t="s">
        <v>12873</v>
      </c>
      <c r="C3799" s="39" t="s">
        <v>12874</v>
      </c>
      <c r="D3799" s="38">
        <v>821012</v>
      </c>
      <c r="E3799" s="38"/>
      <c r="F3799" s="38"/>
      <c r="G3799" s="39" t="s">
        <v>3527</v>
      </c>
      <c r="H3799" s="38">
        <v>8263000088</v>
      </c>
      <c r="I3799" s="40" t="s">
        <v>12875</v>
      </c>
      <c r="J3799" s="2">
        <v>4285172</v>
      </c>
      <c r="K3799" s="2"/>
      <c r="L3799" s="2">
        <v>771330.96</v>
      </c>
      <c r="M3799" s="3">
        <f t="shared" si="59"/>
        <v>5056502.96</v>
      </c>
      <c r="N3799" s="41">
        <v>44650.729166666664</v>
      </c>
      <c r="O3799" s="39">
        <v>6870030023</v>
      </c>
      <c r="P3799" s="39" t="s">
        <v>52</v>
      </c>
      <c r="Q3799" s="40" t="s">
        <v>12860</v>
      </c>
      <c r="R3799" s="41">
        <v>44684</v>
      </c>
      <c r="S3799" s="39" t="s">
        <v>54</v>
      </c>
      <c r="T3799" s="68"/>
    </row>
    <row r="3800" spans="1:20" s="70" customFormat="1" x14ac:dyDescent="0.2">
      <c r="A3800" s="38" t="s">
        <v>12876</v>
      </c>
      <c r="B3800" s="39" t="s">
        <v>234</v>
      </c>
      <c r="C3800" s="39"/>
      <c r="D3800" s="38" t="s">
        <v>245</v>
      </c>
      <c r="E3800" s="38"/>
      <c r="F3800" s="38"/>
      <c r="G3800" s="39" t="s">
        <v>3151</v>
      </c>
      <c r="H3800" s="38" t="s">
        <v>3151</v>
      </c>
      <c r="I3800" s="52" t="s">
        <v>12877</v>
      </c>
      <c r="J3800" s="10">
        <v>116247.69</v>
      </c>
      <c r="K3800" s="2"/>
      <c r="L3800" s="2">
        <v>0</v>
      </c>
      <c r="M3800" s="3">
        <f t="shared" si="59"/>
        <v>116247.69</v>
      </c>
      <c r="N3800" s="59">
        <v>44681</v>
      </c>
      <c r="O3800" s="39"/>
      <c r="P3800" s="39" t="s">
        <v>52</v>
      </c>
      <c r="Q3800" s="40"/>
      <c r="R3800" s="41"/>
      <c r="S3800" s="39" t="s">
        <v>54</v>
      </c>
      <c r="T3800" s="68"/>
    </row>
    <row r="3801" spans="1:20" s="70" customFormat="1" x14ac:dyDescent="0.2">
      <c r="A3801" s="38" t="s">
        <v>12878</v>
      </c>
      <c r="B3801" s="39"/>
      <c r="C3801" s="39"/>
      <c r="D3801" s="38" t="s">
        <v>235</v>
      </c>
      <c r="E3801" s="38"/>
      <c r="F3801" s="38"/>
      <c r="G3801" s="39" t="s">
        <v>5364</v>
      </c>
      <c r="H3801" s="38" t="s">
        <v>5364</v>
      </c>
      <c r="I3801" s="52" t="s">
        <v>12879</v>
      </c>
      <c r="J3801" s="10">
        <v>453116</v>
      </c>
      <c r="K3801" s="2"/>
      <c r="L3801" s="2">
        <v>0</v>
      </c>
      <c r="M3801" s="3">
        <f t="shared" si="59"/>
        <v>453116</v>
      </c>
      <c r="N3801" s="59">
        <v>44681</v>
      </c>
      <c r="O3801" s="39"/>
      <c r="P3801" s="39" t="s">
        <v>52</v>
      </c>
      <c r="Q3801" s="40"/>
      <c r="R3801" s="41"/>
      <c r="S3801" s="39" t="s">
        <v>54</v>
      </c>
      <c r="T3801" s="68"/>
    </row>
    <row r="3802" spans="1:20" s="70" customFormat="1" x14ac:dyDescent="0.2">
      <c r="A3802" s="38" t="s">
        <v>1984</v>
      </c>
      <c r="B3802" s="42"/>
      <c r="C3802" s="42"/>
      <c r="D3802" s="38"/>
      <c r="E3802" s="38"/>
      <c r="F3802" s="38"/>
      <c r="G3802" s="42" t="s">
        <v>310</v>
      </c>
      <c r="H3802" s="38"/>
      <c r="I3802" s="40" t="s">
        <v>311</v>
      </c>
      <c r="J3802" s="3">
        <v>38549.120000000003</v>
      </c>
      <c r="K3802" s="3"/>
      <c r="L3802" s="3"/>
      <c r="M3802" s="3">
        <f t="shared" si="59"/>
        <v>38549.120000000003</v>
      </c>
      <c r="N3802" s="41">
        <v>44681</v>
      </c>
      <c r="O3802" s="39"/>
      <c r="P3802" s="42"/>
      <c r="Q3802" s="42"/>
      <c r="R3802" s="60"/>
      <c r="S3802" s="42" t="s">
        <v>243</v>
      </c>
      <c r="T3802" s="68"/>
    </row>
    <row r="3803" spans="1:20" s="70" customFormat="1" x14ac:dyDescent="0.2">
      <c r="A3803" s="38" t="s">
        <v>63</v>
      </c>
      <c r="B3803" s="1"/>
      <c r="C3803" s="1"/>
      <c r="D3803" s="51"/>
      <c r="E3803" s="38"/>
      <c r="F3803" s="51"/>
      <c r="G3803" s="52" t="s">
        <v>64</v>
      </c>
      <c r="H3803" s="53"/>
      <c r="I3803" s="54" t="s">
        <v>12880</v>
      </c>
      <c r="J3803" s="35">
        <v>2184.3000000000002</v>
      </c>
      <c r="K3803" s="1"/>
      <c r="L3803" s="1"/>
      <c r="M3803" s="3">
        <f t="shared" si="59"/>
        <v>2184.3000000000002</v>
      </c>
      <c r="N3803" s="41">
        <v>44681</v>
      </c>
      <c r="O3803" s="56"/>
      <c r="P3803" s="1"/>
      <c r="Q3803" s="1"/>
      <c r="R3803" s="57"/>
      <c r="S3803" s="39" t="s">
        <v>54</v>
      </c>
      <c r="T3803" s="68"/>
    </row>
    <row r="3804" spans="1:20" s="70" customFormat="1" x14ac:dyDescent="0.2">
      <c r="A3804" s="38" t="s">
        <v>63</v>
      </c>
      <c r="B3804" s="1"/>
      <c r="C3804" s="1"/>
      <c r="D3804" s="51"/>
      <c r="E3804" s="38"/>
      <c r="F3804" s="51"/>
      <c r="G3804" s="52" t="s">
        <v>64</v>
      </c>
      <c r="H3804" s="53"/>
      <c r="I3804" s="54" t="s">
        <v>12880</v>
      </c>
      <c r="J3804" s="35">
        <v>560</v>
      </c>
      <c r="K3804" s="1"/>
      <c r="L3804" s="1"/>
      <c r="M3804" s="3">
        <f t="shared" si="59"/>
        <v>560</v>
      </c>
      <c r="N3804" s="41">
        <v>44681</v>
      </c>
      <c r="O3804" s="56"/>
      <c r="P3804" s="1"/>
      <c r="Q3804" s="1"/>
      <c r="R3804" s="57"/>
      <c r="S3804" s="39" t="s">
        <v>54</v>
      </c>
      <c r="T3804" s="68"/>
    </row>
    <row r="3805" spans="1:20" s="70" customFormat="1" x14ac:dyDescent="0.2">
      <c r="A3805" s="38" t="s">
        <v>63</v>
      </c>
      <c r="B3805" s="1"/>
      <c r="C3805" s="1"/>
      <c r="D3805" s="51"/>
      <c r="E3805" s="38"/>
      <c r="F3805" s="51"/>
      <c r="G3805" s="52" t="s">
        <v>64</v>
      </c>
      <c r="H3805" s="53"/>
      <c r="I3805" s="54" t="s">
        <v>12881</v>
      </c>
      <c r="J3805" s="35">
        <v>560</v>
      </c>
      <c r="K3805" s="1"/>
      <c r="L3805" s="1"/>
      <c r="M3805" s="3">
        <f t="shared" si="59"/>
        <v>560</v>
      </c>
      <c r="N3805" s="41">
        <v>44681</v>
      </c>
      <c r="O3805" s="56"/>
      <c r="P3805" s="1"/>
      <c r="Q3805" s="1"/>
      <c r="R3805" s="57"/>
      <c r="S3805" s="39" t="s">
        <v>54</v>
      </c>
      <c r="T3805" s="68"/>
    </row>
    <row r="3806" spans="1:20" s="70" customFormat="1" x14ac:dyDescent="0.2">
      <c r="A3806" s="38" t="s">
        <v>63</v>
      </c>
      <c r="B3806" s="1"/>
      <c r="C3806" s="1"/>
      <c r="D3806" s="51"/>
      <c r="E3806" s="38"/>
      <c r="F3806" s="51"/>
      <c r="G3806" s="52" t="s">
        <v>64</v>
      </c>
      <c r="H3806" s="53"/>
      <c r="I3806" s="54" t="s">
        <v>12882</v>
      </c>
      <c r="J3806" s="35">
        <v>2184.3000000000002</v>
      </c>
      <c r="K3806" s="1"/>
      <c r="L3806" s="1"/>
      <c r="M3806" s="3">
        <f t="shared" si="59"/>
        <v>2184.3000000000002</v>
      </c>
      <c r="N3806" s="41">
        <v>44681</v>
      </c>
      <c r="O3806" s="56"/>
      <c r="P3806" s="1"/>
      <c r="Q3806" s="1"/>
      <c r="R3806" s="57"/>
      <c r="S3806" s="39" t="s">
        <v>54</v>
      </c>
      <c r="T3806" s="68"/>
    </row>
    <row r="3807" spans="1:20" s="70" customFormat="1" x14ac:dyDescent="0.2">
      <c r="A3807" s="38" t="s">
        <v>63</v>
      </c>
      <c r="B3807" s="1"/>
      <c r="C3807" s="1"/>
      <c r="D3807" s="51"/>
      <c r="E3807" s="38"/>
      <c r="F3807" s="51"/>
      <c r="G3807" s="52" t="s">
        <v>64</v>
      </c>
      <c r="H3807" s="53"/>
      <c r="I3807" s="54" t="s">
        <v>12883</v>
      </c>
      <c r="J3807" s="35">
        <v>280</v>
      </c>
      <c r="K3807" s="1"/>
      <c r="L3807" s="1"/>
      <c r="M3807" s="3">
        <f t="shared" si="59"/>
        <v>280</v>
      </c>
      <c r="N3807" s="41">
        <v>44681</v>
      </c>
      <c r="O3807" s="56"/>
      <c r="P3807" s="1"/>
      <c r="Q3807" s="1"/>
      <c r="R3807" s="57"/>
      <c r="S3807" s="39" t="s">
        <v>54</v>
      </c>
      <c r="T3807" s="68"/>
    </row>
    <row r="3808" spans="1:20" s="70" customFormat="1" x14ac:dyDescent="0.2">
      <c r="A3808" s="38" t="s">
        <v>63</v>
      </c>
      <c r="B3808" s="1"/>
      <c r="C3808" s="1"/>
      <c r="D3808" s="51"/>
      <c r="E3808" s="38"/>
      <c r="F3808" s="51"/>
      <c r="G3808" s="52" t="s">
        <v>64</v>
      </c>
      <c r="H3808" s="53"/>
      <c r="I3808" s="54" t="s">
        <v>12884</v>
      </c>
      <c r="J3808" s="35">
        <v>280</v>
      </c>
      <c r="K3808" s="1"/>
      <c r="L3808" s="1"/>
      <c r="M3808" s="3">
        <f t="shared" si="59"/>
        <v>280</v>
      </c>
      <c r="N3808" s="41">
        <v>44681</v>
      </c>
      <c r="O3808" s="56"/>
      <c r="P3808" s="1"/>
      <c r="Q3808" s="1"/>
      <c r="R3808" s="57"/>
      <c r="S3808" s="39" t="s">
        <v>54</v>
      </c>
      <c r="T3808" s="68"/>
    </row>
    <row r="3809" spans="1:20" s="70" customFormat="1" x14ac:dyDescent="0.2">
      <c r="A3809" s="38" t="s">
        <v>6167</v>
      </c>
      <c r="B3809" s="1"/>
      <c r="C3809" s="1"/>
      <c r="D3809" s="51"/>
      <c r="E3809" s="38"/>
      <c r="F3809" s="51"/>
      <c r="G3809" s="39" t="s">
        <v>6168</v>
      </c>
      <c r="H3809" s="53"/>
      <c r="I3809" s="54" t="s">
        <v>311</v>
      </c>
      <c r="J3809" s="35">
        <v>43806.12</v>
      </c>
      <c r="K3809" s="1"/>
      <c r="L3809" s="1"/>
      <c r="M3809" s="3">
        <f t="shared" si="59"/>
        <v>43806.12</v>
      </c>
      <c r="N3809" s="63"/>
      <c r="O3809" s="56"/>
      <c r="P3809" s="1"/>
      <c r="Q3809" s="1"/>
      <c r="R3809" s="57"/>
      <c r="S3809" s="42" t="s">
        <v>2417</v>
      </c>
      <c r="T3809" s="68"/>
    </row>
    <row r="3810" spans="1:20" s="70" customFormat="1" x14ac:dyDescent="0.2">
      <c r="A3810" s="38" t="s">
        <v>6167</v>
      </c>
      <c r="B3810" s="1"/>
      <c r="C3810" s="1"/>
      <c r="D3810" s="51"/>
      <c r="E3810" s="38"/>
      <c r="F3810" s="51"/>
      <c r="G3810" s="39" t="s">
        <v>6168</v>
      </c>
      <c r="H3810" s="53"/>
      <c r="I3810" s="54" t="s">
        <v>12885</v>
      </c>
      <c r="J3810" s="35">
        <v>2184.3000000000002</v>
      </c>
      <c r="K3810" s="1"/>
      <c r="L3810" s="1"/>
      <c r="M3810" s="3">
        <f t="shared" si="59"/>
        <v>2184.3000000000002</v>
      </c>
      <c r="N3810" s="63"/>
      <c r="O3810" s="56"/>
      <c r="P3810" s="1"/>
      <c r="Q3810" s="1"/>
      <c r="R3810" s="57"/>
      <c r="S3810" s="42" t="s">
        <v>2417</v>
      </c>
      <c r="T3810" s="68"/>
    </row>
    <row r="3811" spans="1:20" s="70" customFormat="1" x14ac:dyDescent="0.2">
      <c r="A3811" s="38" t="s">
        <v>6167</v>
      </c>
      <c r="B3811" s="1"/>
      <c r="C3811" s="1"/>
      <c r="D3811" s="51"/>
      <c r="E3811" s="38"/>
      <c r="F3811" s="51"/>
      <c r="G3811" s="39" t="s">
        <v>6168</v>
      </c>
      <c r="H3811" s="53"/>
      <c r="I3811" s="54" t="s">
        <v>12886</v>
      </c>
      <c r="J3811" s="35">
        <v>2184.3000000000002</v>
      </c>
      <c r="K3811" s="1"/>
      <c r="L3811" s="1"/>
      <c r="M3811" s="3">
        <f t="shared" si="59"/>
        <v>2184.3000000000002</v>
      </c>
      <c r="N3811" s="63"/>
      <c r="O3811" s="56"/>
      <c r="P3811" s="1"/>
      <c r="Q3811" s="1"/>
      <c r="R3811" s="57"/>
      <c r="S3811" s="42" t="s">
        <v>2417</v>
      </c>
      <c r="T3811" s="68"/>
    </row>
    <row r="3812" spans="1:20" s="70" customFormat="1" x14ac:dyDescent="0.2">
      <c r="A3812" s="38">
        <v>453</v>
      </c>
      <c r="B3812" s="39"/>
      <c r="C3812" s="39"/>
      <c r="D3812" s="38"/>
      <c r="E3812" s="38"/>
      <c r="F3812" s="38"/>
      <c r="G3812" s="42" t="s">
        <v>310</v>
      </c>
      <c r="H3812" s="53"/>
      <c r="I3812" s="54" t="s">
        <v>311</v>
      </c>
      <c r="J3812" s="35">
        <v>1460</v>
      </c>
      <c r="K3812" s="1"/>
      <c r="L3812" s="1"/>
      <c r="M3812" s="3">
        <f t="shared" si="59"/>
        <v>1460</v>
      </c>
      <c r="N3812" s="63"/>
      <c r="O3812" s="56"/>
      <c r="P3812" s="1"/>
      <c r="Q3812" s="1"/>
      <c r="R3812" s="57"/>
      <c r="S3812" s="42" t="s">
        <v>8901</v>
      </c>
      <c r="T3812" s="68"/>
    </row>
    <row r="3813" spans="1:20" s="70" customFormat="1" x14ac:dyDescent="0.2">
      <c r="A3813" s="38" t="s">
        <v>12887</v>
      </c>
      <c r="B3813" s="39" t="s">
        <v>12888</v>
      </c>
      <c r="C3813" s="39" t="s">
        <v>12889</v>
      </c>
      <c r="D3813" s="38">
        <v>821012</v>
      </c>
      <c r="E3813" s="38"/>
      <c r="F3813" s="38"/>
      <c r="G3813" s="39" t="s">
        <v>3527</v>
      </c>
      <c r="H3813" s="38">
        <v>8263000088</v>
      </c>
      <c r="I3813" s="40" t="s">
        <v>12890</v>
      </c>
      <c r="J3813" s="2">
        <v>430370</v>
      </c>
      <c r="K3813" s="2"/>
      <c r="L3813" s="2">
        <v>77466.599999999991</v>
      </c>
      <c r="M3813" s="3">
        <f t="shared" si="59"/>
        <v>507836.6</v>
      </c>
      <c r="N3813" s="41">
        <v>44650.729166666664</v>
      </c>
      <c r="O3813" s="39">
        <v>6870030947</v>
      </c>
      <c r="P3813" s="39" t="s">
        <v>52</v>
      </c>
      <c r="Q3813" s="40" t="s">
        <v>12860</v>
      </c>
      <c r="R3813" s="41">
        <v>44684</v>
      </c>
      <c r="S3813" s="39" t="s">
        <v>54</v>
      </c>
      <c r="T3813" s="68"/>
    </row>
    <row r="3814" spans="1:20" s="70" customFormat="1" x14ac:dyDescent="0.2">
      <c r="A3814" s="38" t="s">
        <v>12891</v>
      </c>
      <c r="B3814" s="39" t="s">
        <v>12892</v>
      </c>
      <c r="C3814" s="39" t="s">
        <v>12893</v>
      </c>
      <c r="D3814" s="38">
        <v>821012</v>
      </c>
      <c r="E3814" s="38"/>
      <c r="F3814" s="38"/>
      <c r="G3814" s="39" t="s">
        <v>3527</v>
      </c>
      <c r="H3814" s="38">
        <v>8263000088</v>
      </c>
      <c r="I3814" s="40" t="s">
        <v>12894</v>
      </c>
      <c r="J3814" s="2">
        <v>3093960</v>
      </c>
      <c r="K3814" s="2"/>
      <c r="L3814" s="2">
        <v>556912.79999999993</v>
      </c>
      <c r="M3814" s="3">
        <f t="shared" si="59"/>
        <v>3650872.8</v>
      </c>
      <c r="N3814" s="41">
        <v>44650.729166666664</v>
      </c>
      <c r="O3814" s="39">
        <v>6870030950</v>
      </c>
      <c r="P3814" s="39" t="s">
        <v>52</v>
      </c>
      <c r="Q3814" s="40" t="s">
        <v>12895</v>
      </c>
      <c r="R3814" s="41">
        <v>44709</v>
      </c>
      <c r="S3814" s="39" t="s">
        <v>54</v>
      </c>
      <c r="T3814" s="68"/>
    </row>
    <row r="3815" spans="1:20" s="70" customFormat="1" x14ac:dyDescent="0.2">
      <c r="A3815" s="38" t="s">
        <v>12896</v>
      </c>
      <c r="B3815" s="42" t="s">
        <v>12897</v>
      </c>
      <c r="C3815" s="42" t="s">
        <v>12898</v>
      </c>
      <c r="D3815" s="38">
        <v>904678</v>
      </c>
      <c r="E3815" s="38"/>
      <c r="F3815" s="38"/>
      <c r="G3815" s="42" t="s">
        <v>10380</v>
      </c>
      <c r="H3815" s="38">
        <v>8263000207</v>
      </c>
      <c r="I3815" s="40" t="s">
        <v>12899</v>
      </c>
      <c r="J3815" s="3">
        <v>1084500</v>
      </c>
      <c r="K3815" s="3"/>
      <c r="L3815" s="3">
        <v>195210</v>
      </c>
      <c r="M3815" s="3">
        <f t="shared" si="59"/>
        <v>1279710</v>
      </c>
      <c r="N3815" s="41">
        <v>44649.729166666664</v>
      </c>
      <c r="O3815" s="39">
        <v>6870031511</v>
      </c>
      <c r="P3815" s="42" t="s">
        <v>315</v>
      </c>
      <c r="Q3815" s="42">
        <v>205029133875</v>
      </c>
      <c r="R3815" s="60">
        <v>44684</v>
      </c>
      <c r="S3815" s="42" t="s">
        <v>243</v>
      </c>
      <c r="T3815" s="68"/>
    </row>
    <row r="3816" spans="1:20" s="70" customFormat="1" x14ac:dyDescent="0.2">
      <c r="A3816" s="38" t="s">
        <v>12900</v>
      </c>
      <c r="B3816" s="39" t="s">
        <v>12901</v>
      </c>
      <c r="C3816" s="39" t="s">
        <v>12902</v>
      </c>
      <c r="D3816" s="38">
        <v>137974</v>
      </c>
      <c r="E3816" s="38"/>
      <c r="F3816" s="38"/>
      <c r="G3816" s="39" t="s">
        <v>3527</v>
      </c>
      <c r="H3816" s="38">
        <v>8263000113</v>
      </c>
      <c r="I3816" s="65" t="s">
        <v>12903</v>
      </c>
      <c r="J3816" s="36">
        <v>2028873</v>
      </c>
      <c r="K3816" s="2"/>
      <c r="L3816" s="2">
        <v>365197.14</v>
      </c>
      <c r="M3816" s="3">
        <f t="shared" si="59"/>
        <v>2394070.14</v>
      </c>
      <c r="N3816" s="41">
        <v>44592.729166666664</v>
      </c>
      <c r="O3816" s="39">
        <v>6870031530</v>
      </c>
      <c r="P3816" s="39" t="s">
        <v>3282</v>
      </c>
      <c r="Q3816" s="40" t="s">
        <v>12904</v>
      </c>
      <c r="R3816" s="41">
        <v>44685</v>
      </c>
      <c r="S3816" s="42" t="s">
        <v>2417</v>
      </c>
      <c r="T3816" s="68"/>
    </row>
    <row r="3817" spans="1:20" s="70" customFormat="1" x14ac:dyDescent="0.2">
      <c r="A3817" s="38" t="s">
        <v>12905</v>
      </c>
      <c r="B3817" s="42" t="s">
        <v>12901</v>
      </c>
      <c r="C3817" s="42" t="s">
        <v>12902</v>
      </c>
      <c r="D3817" s="38">
        <v>137974</v>
      </c>
      <c r="E3817" s="38"/>
      <c r="F3817" s="38"/>
      <c r="G3817" s="39" t="s">
        <v>3527</v>
      </c>
      <c r="H3817" s="38">
        <v>8263000113</v>
      </c>
      <c r="I3817" s="64" t="s">
        <v>12906</v>
      </c>
      <c r="J3817" s="6">
        <v>116860</v>
      </c>
      <c r="K3817" s="3"/>
      <c r="L3817" s="3">
        <v>21034.799999999999</v>
      </c>
      <c r="M3817" s="3">
        <f t="shared" si="59"/>
        <v>137894.79999999999</v>
      </c>
      <c r="N3817" s="41">
        <v>44592.729166666664</v>
      </c>
      <c r="O3817" s="39">
        <v>6870031530</v>
      </c>
      <c r="P3817" s="42" t="s">
        <v>315</v>
      </c>
      <c r="Q3817" s="42" t="s">
        <v>12904</v>
      </c>
      <c r="R3817" s="60">
        <v>44685</v>
      </c>
      <c r="S3817" s="42" t="s">
        <v>243</v>
      </c>
      <c r="T3817" s="68"/>
    </row>
    <row r="3818" spans="1:20" s="70" customFormat="1" x14ac:dyDescent="0.2">
      <c r="A3818" s="38" t="s">
        <v>12907</v>
      </c>
      <c r="B3818" s="39" t="s">
        <v>12908</v>
      </c>
      <c r="C3818" s="39" t="s">
        <v>12909</v>
      </c>
      <c r="D3818" s="38">
        <v>137974</v>
      </c>
      <c r="E3818" s="38"/>
      <c r="F3818" s="38"/>
      <c r="G3818" s="39" t="s">
        <v>3527</v>
      </c>
      <c r="H3818" s="38">
        <v>8263000113</v>
      </c>
      <c r="I3818" s="65" t="s">
        <v>12910</v>
      </c>
      <c r="J3818" s="36">
        <v>1826685</v>
      </c>
      <c r="K3818" s="10"/>
      <c r="L3818" s="2">
        <v>328803.3</v>
      </c>
      <c r="M3818" s="3">
        <f t="shared" si="59"/>
        <v>2155488.2999999998</v>
      </c>
      <c r="N3818" s="41">
        <v>44592.729166666664</v>
      </c>
      <c r="O3818" s="39">
        <v>6870031603</v>
      </c>
      <c r="P3818" s="39" t="s">
        <v>3282</v>
      </c>
      <c r="Q3818" s="40" t="s">
        <v>12904</v>
      </c>
      <c r="R3818" s="41">
        <v>44685</v>
      </c>
      <c r="S3818" s="42" t="s">
        <v>2417</v>
      </c>
      <c r="T3818" s="68"/>
    </row>
    <row r="3819" spans="1:20" s="70" customFormat="1" x14ac:dyDescent="0.2">
      <c r="A3819" s="38" t="s">
        <v>12911</v>
      </c>
      <c r="B3819" s="42" t="s">
        <v>12908</v>
      </c>
      <c r="C3819" s="42" t="s">
        <v>12909</v>
      </c>
      <c r="D3819" s="38">
        <v>137974</v>
      </c>
      <c r="E3819" s="38"/>
      <c r="F3819" s="38"/>
      <c r="G3819" s="39" t="s">
        <v>3527</v>
      </c>
      <c r="H3819" s="38">
        <v>8263000113</v>
      </c>
      <c r="I3819" s="64" t="s">
        <v>12912</v>
      </c>
      <c r="J3819" s="6">
        <v>406980</v>
      </c>
      <c r="K3819" s="3"/>
      <c r="L3819" s="3">
        <v>73256.399999999994</v>
      </c>
      <c r="M3819" s="3">
        <f t="shared" si="59"/>
        <v>480236.4</v>
      </c>
      <c r="N3819" s="41">
        <v>44592.729166666664</v>
      </c>
      <c r="O3819" s="39">
        <v>6870031603</v>
      </c>
      <c r="P3819" s="42" t="s">
        <v>315</v>
      </c>
      <c r="Q3819" s="42" t="s">
        <v>12904</v>
      </c>
      <c r="R3819" s="60">
        <v>44685</v>
      </c>
      <c r="S3819" s="42" t="s">
        <v>243</v>
      </c>
      <c r="T3819" s="68"/>
    </row>
    <row r="3820" spans="1:20" s="70" customFormat="1" x14ac:dyDescent="0.2">
      <c r="A3820" s="38" t="s">
        <v>12913</v>
      </c>
      <c r="B3820" s="39" t="s">
        <v>12914</v>
      </c>
      <c r="C3820" s="39" t="s">
        <v>12915</v>
      </c>
      <c r="D3820" s="38" t="s">
        <v>12916</v>
      </c>
      <c r="E3820" s="38"/>
      <c r="F3820" s="38"/>
      <c r="G3820" s="39" t="s">
        <v>12917</v>
      </c>
      <c r="H3820" s="38"/>
      <c r="I3820" s="40" t="s">
        <v>12918</v>
      </c>
      <c r="J3820" s="2">
        <v>16949.152542372882</v>
      </c>
      <c r="K3820" s="2"/>
      <c r="L3820" s="2">
        <v>3050.8474576271187</v>
      </c>
      <c r="M3820" s="3">
        <f t="shared" si="59"/>
        <v>20000</v>
      </c>
      <c r="N3820" s="41">
        <v>44435.729166666664</v>
      </c>
      <c r="O3820" s="39">
        <v>43876241</v>
      </c>
      <c r="P3820" s="39" t="s">
        <v>52</v>
      </c>
      <c r="Q3820" s="40"/>
      <c r="R3820" s="41"/>
      <c r="S3820" s="39" t="s">
        <v>54</v>
      </c>
      <c r="T3820" s="68"/>
    </row>
    <row r="3821" spans="1:20" s="70" customFormat="1" x14ac:dyDescent="0.2">
      <c r="A3821" s="38" t="s">
        <v>12919</v>
      </c>
      <c r="B3821" s="42" t="s">
        <v>12920</v>
      </c>
      <c r="C3821" s="42" t="s">
        <v>12921</v>
      </c>
      <c r="D3821" s="38">
        <v>137974</v>
      </c>
      <c r="E3821" s="38"/>
      <c r="F3821" s="38"/>
      <c r="G3821" s="39" t="s">
        <v>3527</v>
      </c>
      <c r="H3821" s="38">
        <v>8263000113</v>
      </c>
      <c r="I3821" s="64" t="s">
        <v>12922</v>
      </c>
      <c r="J3821" s="6">
        <v>964040</v>
      </c>
      <c r="K3821" s="3"/>
      <c r="L3821" s="3">
        <v>173527.19999999998</v>
      </c>
      <c r="M3821" s="3">
        <f t="shared" si="59"/>
        <v>1137567.2</v>
      </c>
      <c r="N3821" s="41">
        <v>44526.729166666664</v>
      </c>
      <c r="O3821" s="39">
        <v>6870031776</v>
      </c>
      <c r="P3821" s="42" t="s">
        <v>315</v>
      </c>
      <c r="Q3821" s="42" t="s">
        <v>12923</v>
      </c>
      <c r="R3821" s="60">
        <v>44685</v>
      </c>
      <c r="S3821" s="42" t="s">
        <v>243</v>
      </c>
      <c r="T3821" s="68"/>
    </row>
    <row r="3822" spans="1:20" s="70" customFormat="1" x14ac:dyDescent="0.2">
      <c r="A3822" s="38" t="s">
        <v>12924</v>
      </c>
      <c r="B3822" s="42" t="s">
        <v>12925</v>
      </c>
      <c r="C3822" s="42" t="s">
        <v>12926</v>
      </c>
      <c r="D3822" s="38">
        <v>137974</v>
      </c>
      <c r="E3822" s="38"/>
      <c r="F3822" s="38"/>
      <c r="G3822" s="39" t="s">
        <v>3527</v>
      </c>
      <c r="H3822" s="38">
        <v>8263000113</v>
      </c>
      <c r="I3822" s="64" t="s">
        <v>12927</v>
      </c>
      <c r="J3822" s="6">
        <v>507000</v>
      </c>
      <c r="K3822" s="3"/>
      <c r="L3822" s="3">
        <v>91260</v>
      </c>
      <c r="M3822" s="3">
        <f t="shared" si="59"/>
        <v>598260</v>
      </c>
      <c r="N3822" s="41">
        <v>44554.729166666664</v>
      </c>
      <c r="O3822" s="39">
        <v>6870031805</v>
      </c>
      <c r="P3822" s="42" t="s">
        <v>315</v>
      </c>
      <c r="Q3822" s="42" t="s">
        <v>12923</v>
      </c>
      <c r="R3822" s="60">
        <v>44685</v>
      </c>
      <c r="S3822" s="42" t="s">
        <v>243</v>
      </c>
      <c r="T3822" s="68"/>
    </row>
    <row r="3823" spans="1:20" s="70" customFormat="1" x14ac:dyDescent="0.2">
      <c r="A3823" s="38" t="s">
        <v>12928</v>
      </c>
      <c r="B3823" s="39" t="s">
        <v>12925</v>
      </c>
      <c r="C3823" s="39" t="s">
        <v>12926</v>
      </c>
      <c r="D3823" s="38">
        <v>137974</v>
      </c>
      <c r="E3823" s="38"/>
      <c r="F3823" s="38"/>
      <c r="G3823" s="39" t="s">
        <v>3527</v>
      </c>
      <c r="H3823" s="38">
        <v>8263000113</v>
      </c>
      <c r="I3823" s="65" t="s">
        <v>12929</v>
      </c>
      <c r="J3823" s="36">
        <v>57592</v>
      </c>
      <c r="K3823" s="2"/>
      <c r="L3823" s="2">
        <v>10366.56</v>
      </c>
      <c r="M3823" s="3">
        <f t="shared" si="59"/>
        <v>67958.559999999998</v>
      </c>
      <c r="N3823" s="41">
        <v>44554.729166666664</v>
      </c>
      <c r="O3823" s="39">
        <v>6870031805</v>
      </c>
      <c r="P3823" s="39" t="s">
        <v>3282</v>
      </c>
      <c r="Q3823" s="40" t="s">
        <v>12923</v>
      </c>
      <c r="R3823" s="41">
        <v>44685</v>
      </c>
      <c r="S3823" s="42" t="s">
        <v>2417</v>
      </c>
      <c r="T3823" s="68"/>
    </row>
    <row r="3824" spans="1:20" s="70" customFormat="1" x14ac:dyDescent="0.2">
      <c r="A3824" s="38" t="s">
        <v>12930</v>
      </c>
      <c r="B3824" s="42" t="s">
        <v>12931</v>
      </c>
      <c r="C3824" s="42" t="s">
        <v>12932</v>
      </c>
      <c r="D3824" s="38">
        <v>137974</v>
      </c>
      <c r="E3824" s="38"/>
      <c r="F3824" s="38"/>
      <c r="G3824" s="39" t="s">
        <v>3527</v>
      </c>
      <c r="H3824" s="38">
        <v>8263000113</v>
      </c>
      <c r="I3824" s="64" t="s">
        <v>12933</v>
      </c>
      <c r="J3824" s="6">
        <v>4057745</v>
      </c>
      <c r="K3824" s="3"/>
      <c r="L3824" s="3">
        <v>730394.1</v>
      </c>
      <c r="M3824" s="3">
        <f t="shared" si="59"/>
        <v>4788139.0999999996</v>
      </c>
      <c r="N3824" s="41">
        <v>44592.729166666664</v>
      </c>
      <c r="O3824" s="39">
        <v>6870032063</v>
      </c>
      <c r="P3824" s="42" t="s">
        <v>315</v>
      </c>
      <c r="Q3824" s="42" t="s">
        <v>12934</v>
      </c>
      <c r="R3824" s="60">
        <v>44686</v>
      </c>
      <c r="S3824" s="42" t="s">
        <v>243</v>
      </c>
      <c r="T3824" s="68"/>
    </row>
    <row r="3825" spans="1:20" s="70" customFormat="1" x14ac:dyDescent="0.2">
      <c r="A3825" s="38" t="s">
        <v>12935</v>
      </c>
      <c r="B3825" s="42" t="s">
        <v>12936</v>
      </c>
      <c r="C3825" s="42" t="s">
        <v>12937</v>
      </c>
      <c r="D3825" s="38">
        <v>137974</v>
      </c>
      <c r="E3825" s="38"/>
      <c r="F3825" s="38"/>
      <c r="G3825" s="39" t="s">
        <v>3527</v>
      </c>
      <c r="H3825" s="38">
        <v>8263000113</v>
      </c>
      <c r="I3825" s="64" t="s">
        <v>12938</v>
      </c>
      <c r="J3825" s="6">
        <v>866700</v>
      </c>
      <c r="K3825" s="3"/>
      <c r="L3825" s="3">
        <v>156006</v>
      </c>
      <c r="M3825" s="3">
        <f t="shared" si="59"/>
        <v>1022706</v>
      </c>
      <c r="N3825" s="41">
        <v>44495.729166666664</v>
      </c>
      <c r="O3825" s="39">
        <v>6870032497</v>
      </c>
      <c r="P3825" s="42" t="s">
        <v>315</v>
      </c>
      <c r="Q3825" s="42" t="s">
        <v>12923</v>
      </c>
      <c r="R3825" s="60">
        <v>44685</v>
      </c>
      <c r="S3825" s="42" t="s">
        <v>243</v>
      </c>
      <c r="T3825" s="68"/>
    </row>
    <row r="3826" spans="1:20" s="70" customFormat="1" x14ac:dyDescent="0.2">
      <c r="A3826" s="38" t="s">
        <v>12939</v>
      </c>
      <c r="B3826" s="39" t="s">
        <v>12936</v>
      </c>
      <c r="C3826" s="39" t="s">
        <v>12937</v>
      </c>
      <c r="D3826" s="38">
        <v>137974</v>
      </c>
      <c r="E3826" s="38"/>
      <c r="F3826" s="38"/>
      <c r="G3826" s="39" t="s">
        <v>3527</v>
      </c>
      <c r="H3826" s="38">
        <v>8263000113</v>
      </c>
      <c r="I3826" s="65" t="s">
        <v>12940</v>
      </c>
      <c r="J3826" s="36">
        <v>88200</v>
      </c>
      <c r="K3826" s="2"/>
      <c r="L3826" s="2">
        <v>15876</v>
      </c>
      <c r="M3826" s="3">
        <f t="shared" si="59"/>
        <v>104076</v>
      </c>
      <c r="N3826" s="41">
        <v>44495.729166666664</v>
      </c>
      <c r="O3826" s="39">
        <v>6870032497</v>
      </c>
      <c r="P3826" s="39" t="s">
        <v>3282</v>
      </c>
      <c r="Q3826" s="40" t="s">
        <v>12923</v>
      </c>
      <c r="R3826" s="41">
        <v>44685</v>
      </c>
      <c r="S3826" s="42" t="s">
        <v>2417</v>
      </c>
      <c r="T3826" s="68"/>
    </row>
    <row r="3827" spans="1:20" s="70" customFormat="1" x14ac:dyDescent="0.2">
      <c r="A3827" s="38" t="s">
        <v>12941</v>
      </c>
      <c r="B3827" s="42" t="s">
        <v>12942</v>
      </c>
      <c r="C3827" s="42" t="s">
        <v>12943</v>
      </c>
      <c r="D3827" s="38">
        <v>137974</v>
      </c>
      <c r="E3827" s="38"/>
      <c r="F3827" s="38"/>
      <c r="G3827" s="39" t="s">
        <v>3527</v>
      </c>
      <c r="H3827" s="38">
        <v>8263000113</v>
      </c>
      <c r="I3827" s="64" t="s">
        <v>12944</v>
      </c>
      <c r="J3827" s="6">
        <v>2623656</v>
      </c>
      <c r="K3827" s="3"/>
      <c r="L3827" s="3">
        <v>472258.07999999996</v>
      </c>
      <c r="M3827" s="3">
        <f t="shared" si="59"/>
        <v>3095914.08</v>
      </c>
      <c r="N3827" s="41">
        <v>44592.729166666664</v>
      </c>
      <c r="O3827" s="39">
        <v>6870032532</v>
      </c>
      <c r="P3827" s="42" t="s">
        <v>315</v>
      </c>
      <c r="Q3827" s="42" t="s">
        <v>12945</v>
      </c>
      <c r="R3827" s="60">
        <v>44695</v>
      </c>
      <c r="S3827" s="42" t="s">
        <v>243</v>
      </c>
      <c r="T3827" s="68"/>
    </row>
    <row r="3828" spans="1:20" s="70" customFormat="1" x14ac:dyDescent="0.2">
      <c r="A3828" s="38" t="s">
        <v>12946</v>
      </c>
      <c r="B3828" s="42" t="s">
        <v>12947</v>
      </c>
      <c r="C3828" s="42" t="s">
        <v>12948</v>
      </c>
      <c r="D3828" s="38">
        <v>121011</v>
      </c>
      <c r="E3828" s="38"/>
      <c r="F3828" s="38"/>
      <c r="G3828" s="42" t="s">
        <v>9221</v>
      </c>
      <c r="H3828" s="38">
        <v>8263000180</v>
      </c>
      <c r="I3828" s="40" t="s">
        <v>12949</v>
      </c>
      <c r="J3828" s="3">
        <v>1419600</v>
      </c>
      <c r="K3828" s="3"/>
      <c r="L3828" s="3">
        <v>255528</v>
      </c>
      <c r="M3828" s="3">
        <f t="shared" si="59"/>
        <v>1675128</v>
      </c>
      <c r="N3828" s="41">
        <v>44652.729166666664</v>
      </c>
      <c r="O3828" s="39">
        <v>6870062593</v>
      </c>
      <c r="P3828" s="42" t="s">
        <v>315</v>
      </c>
      <c r="Q3828" s="42" t="s">
        <v>12950</v>
      </c>
      <c r="R3828" s="60">
        <v>44712</v>
      </c>
      <c r="S3828" s="42" t="s">
        <v>243</v>
      </c>
      <c r="T3828" s="68"/>
    </row>
    <row r="3829" spans="1:20" s="70" customFormat="1" x14ac:dyDescent="0.2">
      <c r="A3829" s="38" t="s">
        <v>12951</v>
      </c>
      <c r="B3829" s="39" t="s">
        <v>12952</v>
      </c>
      <c r="C3829" s="39" t="s">
        <v>12953</v>
      </c>
      <c r="D3829" s="38">
        <v>919962</v>
      </c>
      <c r="E3829" s="1" t="s">
        <v>23071</v>
      </c>
      <c r="F3829" s="1"/>
      <c r="G3829" s="39" t="s">
        <v>6950</v>
      </c>
      <c r="H3829" s="38">
        <v>8263000121</v>
      </c>
      <c r="I3829" s="40" t="s">
        <v>12954</v>
      </c>
      <c r="J3829" s="3">
        <v>1113200</v>
      </c>
      <c r="K3829" s="3"/>
      <c r="L3829" s="2">
        <v>200376</v>
      </c>
      <c r="M3829" s="3">
        <f t="shared" si="59"/>
        <v>1313576</v>
      </c>
      <c r="N3829" s="41">
        <v>44662.729166666664</v>
      </c>
      <c r="O3829" s="39">
        <v>6870032761</v>
      </c>
      <c r="P3829" s="39" t="s">
        <v>3282</v>
      </c>
      <c r="Q3829" s="40">
        <v>205136145966</v>
      </c>
      <c r="R3829" s="41">
        <v>44697</v>
      </c>
      <c r="S3829" s="42" t="s">
        <v>2417</v>
      </c>
      <c r="T3829" s="68"/>
    </row>
    <row r="3830" spans="1:20" s="70" customFormat="1" x14ac:dyDescent="0.2">
      <c r="A3830" s="38" t="s">
        <v>12955</v>
      </c>
      <c r="B3830" s="39" t="s">
        <v>12956</v>
      </c>
      <c r="C3830" s="39" t="s">
        <v>12957</v>
      </c>
      <c r="D3830" s="38">
        <v>919962</v>
      </c>
      <c r="E3830" s="1" t="s">
        <v>23071</v>
      </c>
      <c r="F3830" s="1"/>
      <c r="G3830" s="39" t="s">
        <v>6950</v>
      </c>
      <c r="H3830" s="38">
        <v>8263000121</v>
      </c>
      <c r="I3830" s="40" t="s">
        <v>12958</v>
      </c>
      <c r="J3830" s="3">
        <v>2458700</v>
      </c>
      <c r="K3830" s="3"/>
      <c r="L3830" s="2">
        <v>442566</v>
      </c>
      <c r="M3830" s="3">
        <f t="shared" si="59"/>
        <v>2901266</v>
      </c>
      <c r="N3830" s="41">
        <v>44650.729166666664</v>
      </c>
      <c r="O3830" s="39">
        <v>6870032790</v>
      </c>
      <c r="P3830" s="39" t="s">
        <v>3282</v>
      </c>
      <c r="Q3830" s="40">
        <v>205124065181</v>
      </c>
      <c r="R3830" s="41">
        <v>44695</v>
      </c>
      <c r="S3830" s="42" t="s">
        <v>2417</v>
      </c>
      <c r="T3830" s="68"/>
    </row>
    <row r="3831" spans="1:20" s="70" customFormat="1" x14ac:dyDescent="0.2">
      <c r="A3831" s="38" t="s">
        <v>12959</v>
      </c>
      <c r="B3831" s="39" t="s">
        <v>12960</v>
      </c>
      <c r="C3831" s="39" t="s">
        <v>12961</v>
      </c>
      <c r="D3831" s="38">
        <v>919962</v>
      </c>
      <c r="E3831" s="1" t="s">
        <v>23071</v>
      </c>
      <c r="F3831" s="1"/>
      <c r="G3831" s="39" t="s">
        <v>6950</v>
      </c>
      <c r="H3831" s="38">
        <v>8263000121</v>
      </c>
      <c r="I3831" s="40" t="s">
        <v>12962</v>
      </c>
      <c r="J3831" s="3">
        <v>770500</v>
      </c>
      <c r="K3831" s="3"/>
      <c r="L3831" s="2">
        <v>138690</v>
      </c>
      <c r="M3831" s="3">
        <f t="shared" si="59"/>
        <v>909190</v>
      </c>
      <c r="N3831" s="41">
        <v>44641.729166666664</v>
      </c>
      <c r="O3831" s="39">
        <v>6870032794</v>
      </c>
      <c r="P3831" s="39" t="s">
        <v>3282</v>
      </c>
      <c r="Q3831" s="40">
        <v>205112535440</v>
      </c>
      <c r="R3831" s="41">
        <v>44693</v>
      </c>
      <c r="S3831" s="42" t="s">
        <v>2417</v>
      </c>
      <c r="T3831" s="68"/>
    </row>
    <row r="3832" spans="1:20" s="70" customFormat="1" x14ac:dyDescent="0.2">
      <c r="A3832" s="38" t="s">
        <v>12963</v>
      </c>
      <c r="B3832" s="42" t="s">
        <v>12964</v>
      </c>
      <c r="C3832" s="42" t="s">
        <v>12965</v>
      </c>
      <c r="D3832" s="38">
        <v>300286</v>
      </c>
      <c r="E3832" s="38"/>
      <c r="F3832" s="38"/>
      <c r="G3832" s="42" t="s">
        <v>3944</v>
      </c>
      <c r="H3832" s="38">
        <v>8263000075</v>
      </c>
      <c r="I3832" s="40">
        <v>712736251</v>
      </c>
      <c r="J3832" s="3">
        <v>210000</v>
      </c>
      <c r="K3832" s="3"/>
      <c r="L3832" s="3">
        <v>37800</v>
      </c>
      <c r="M3832" s="3">
        <f t="shared" si="59"/>
        <v>247800</v>
      </c>
      <c r="N3832" s="41">
        <v>44664.729166666664</v>
      </c>
      <c r="O3832" s="39">
        <v>6870032818</v>
      </c>
      <c r="P3832" s="42" t="s">
        <v>315</v>
      </c>
      <c r="Q3832" s="42" t="s">
        <v>12966</v>
      </c>
      <c r="R3832" s="60">
        <v>44685</v>
      </c>
      <c r="S3832" s="42" t="s">
        <v>243</v>
      </c>
      <c r="T3832" s="68"/>
    </row>
    <row r="3833" spans="1:20" s="70" customFormat="1" x14ac:dyDescent="0.2">
      <c r="A3833" s="38" t="s">
        <v>12967</v>
      </c>
      <c r="B3833" s="42" t="s">
        <v>12968</v>
      </c>
      <c r="C3833" s="42" t="s">
        <v>12969</v>
      </c>
      <c r="D3833" s="38">
        <v>300286</v>
      </c>
      <c r="E3833" s="38"/>
      <c r="F3833" s="38"/>
      <c r="G3833" s="42" t="s">
        <v>3944</v>
      </c>
      <c r="H3833" s="38">
        <v>8263000075</v>
      </c>
      <c r="I3833" s="40">
        <v>712736020</v>
      </c>
      <c r="J3833" s="3">
        <v>257500</v>
      </c>
      <c r="K3833" s="3"/>
      <c r="L3833" s="3">
        <v>46350</v>
      </c>
      <c r="M3833" s="3">
        <f t="shared" si="59"/>
        <v>303850</v>
      </c>
      <c r="N3833" s="41">
        <v>44657.729166666664</v>
      </c>
      <c r="O3833" s="39">
        <v>6870032821</v>
      </c>
      <c r="P3833" s="42" t="s">
        <v>315</v>
      </c>
      <c r="Q3833" s="42" t="s">
        <v>12966</v>
      </c>
      <c r="R3833" s="60">
        <v>44685</v>
      </c>
      <c r="S3833" s="42" t="s">
        <v>243</v>
      </c>
      <c r="T3833" s="68"/>
    </row>
    <row r="3834" spans="1:20" s="70" customFormat="1" x14ac:dyDescent="0.2">
      <c r="A3834" s="38" t="s">
        <v>12970</v>
      </c>
      <c r="B3834" s="39" t="s">
        <v>12971</v>
      </c>
      <c r="C3834" s="39" t="s">
        <v>12972</v>
      </c>
      <c r="D3834" s="38">
        <v>122097</v>
      </c>
      <c r="E3834" s="38"/>
      <c r="F3834" s="38"/>
      <c r="G3834" s="39" t="s">
        <v>620</v>
      </c>
      <c r="H3834" s="38">
        <v>8263000216</v>
      </c>
      <c r="I3834" s="40" t="s">
        <v>12973</v>
      </c>
      <c r="J3834" s="2">
        <v>194352.54237288138</v>
      </c>
      <c r="K3834" s="2"/>
      <c r="L3834" s="2">
        <v>34983.457627118645</v>
      </c>
      <c r="M3834" s="3">
        <f t="shared" si="59"/>
        <v>229336.00000000003</v>
      </c>
      <c r="N3834" s="41">
        <v>44663.729166666664</v>
      </c>
      <c r="O3834" s="39">
        <v>6870033115</v>
      </c>
      <c r="P3834" s="39" t="s">
        <v>3282</v>
      </c>
      <c r="Q3834" s="40" t="s">
        <v>12974</v>
      </c>
      <c r="R3834" s="41">
        <v>44685</v>
      </c>
      <c r="S3834" s="42" t="s">
        <v>2417</v>
      </c>
      <c r="T3834" s="68"/>
    </row>
    <row r="3835" spans="1:20" s="70" customFormat="1" x14ac:dyDescent="0.2">
      <c r="A3835" s="38" t="s">
        <v>12975</v>
      </c>
      <c r="B3835" s="42" t="s">
        <v>12976</v>
      </c>
      <c r="C3835" s="42" t="s">
        <v>12977</v>
      </c>
      <c r="D3835" s="38">
        <v>122097</v>
      </c>
      <c r="E3835" s="38"/>
      <c r="F3835" s="38"/>
      <c r="G3835" s="42" t="s">
        <v>620</v>
      </c>
      <c r="H3835" s="38">
        <v>8263000214</v>
      </c>
      <c r="I3835" s="40" t="s">
        <v>12978</v>
      </c>
      <c r="J3835" s="3">
        <v>1111343</v>
      </c>
      <c r="K3835" s="3"/>
      <c r="L3835" s="3">
        <v>200041.74</v>
      </c>
      <c r="M3835" s="3">
        <f t="shared" si="59"/>
        <v>1311384.74</v>
      </c>
      <c r="N3835" s="41">
        <v>44654.729166666664</v>
      </c>
      <c r="O3835" s="39">
        <v>6870033172</v>
      </c>
      <c r="P3835" s="42" t="s">
        <v>315</v>
      </c>
      <c r="Q3835" s="42" t="s">
        <v>12979</v>
      </c>
      <c r="R3835" s="60">
        <v>44686</v>
      </c>
      <c r="S3835" s="42" t="s">
        <v>243</v>
      </c>
      <c r="T3835" s="68"/>
    </row>
    <row r="3836" spans="1:20" s="70" customFormat="1" x14ac:dyDescent="0.2">
      <c r="A3836" s="38" t="s">
        <v>12980</v>
      </c>
      <c r="B3836" s="39" t="s">
        <v>12976</v>
      </c>
      <c r="C3836" s="39" t="s">
        <v>12977</v>
      </c>
      <c r="D3836" s="38">
        <v>122097</v>
      </c>
      <c r="E3836" s="38"/>
      <c r="F3836" s="38"/>
      <c r="G3836" s="39" t="s">
        <v>620</v>
      </c>
      <c r="H3836" s="38">
        <v>8263000214</v>
      </c>
      <c r="I3836" s="40" t="s">
        <v>12978</v>
      </c>
      <c r="J3836" s="2">
        <v>470925</v>
      </c>
      <c r="K3836" s="2"/>
      <c r="L3836" s="2">
        <v>84766.5</v>
      </c>
      <c r="M3836" s="3">
        <f t="shared" si="59"/>
        <v>555691.5</v>
      </c>
      <c r="N3836" s="41">
        <v>44654.729166666664</v>
      </c>
      <c r="O3836" s="39">
        <v>6870033172</v>
      </c>
      <c r="P3836" s="39" t="s">
        <v>3282</v>
      </c>
      <c r="Q3836" s="40" t="s">
        <v>12979</v>
      </c>
      <c r="R3836" s="41">
        <v>44686</v>
      </c>
      <c r="S3836" s="42" t="s">
        <v>2417</v>
      </c>
      <c r="T3836" s="68"/>
    </row>
    <row r="3837" spans="1:20" s="70" customFormat="1" x14ac:dyDescent="0.2">
      <c r="A3837" s="38" t="s">
        <v>12981</v>
      </c>
      <c r="B3837" s="39" t="s">
        <v>12982</v>
      </c>
      <c r="C3837" s="39" t="s">
        <v>12983</v>
      </c>
      <c r="D3837" s="38">
        <v>301383</v>
      </c>
      <c r="E3837" s="38"/>
      <c r="F3837" s="38"/>
      <c r="G3837" s="39" t="s">
        <v>3200</v>
      </c>
      <c r="H3837" s="38">
        <v>8266013259</v>
      </c>
      <c r="I3837" s="40" t="s">
        <v>12984</v>
      </c>
      <c r="J3837" s="2">
        <v>960000</v>
      </c>
      <c r="K3837" s="2"/>
      <c r="L3837" s="2">
        <v>172800</v>
      </c>
      <c r="M3837" s="3">
        <f t="shared" si="59"/>
        <v>1132800</v>
      </c>
      <c r="N3837" s="41">
        <v>44627.729166666664</v>
      </c>
      <c r="O3837" s="39">
        <v>6870033200</v>
      </c>
      <c r="P3837" s="39" t="s">
        <v>3282</v>
      </c>
      <c r="Q3837" s="40" t="s">
        <v>12985</v>
      </c>
      <c r="R3837" s="41">
        <v>44685</v>
      </c>
      <c r="S3837" s="42" t="s">
        <v>2417</v>
      </c>
      <c r="T3837" s="68"/>
    </row>
    <row r="3838" spans="1:20" s="70" customFormat="1" x14ac:dyDescent="0.2">
      <c r="A3838" s="38" t="s">
        <v>12986</v>
      </c>
      <c r="B3838" s="42" t="s">
        <v>12987</v>
      </c>
      <c r="C3838" s="42" t="s">
        <v>12988</v>
      </c>
      <c r="D3838" s="38">
        <v>402434</v>
      </c>
      <c r="E3838" s="38"/>
      <c r="F3838" s="38"/>
      <c r="G3838" s="39" t="s">
        <v>2376</v>
      </c>
      <c r="H3838" s="38">
        <v>8263000124</v>
      </c>
      <c r="I3838" s="40">
        <v>210601024422</v>
      </c>
      <c r="J3838" s="3">
        <v>104552.25</v>
      </c>
      <c r="K3838" s="3"/>
      <c r="L3838" s="3">
        <v>18819.41</v>
      </c>
      <c r="M3838" s="3">
        <f t="shared" si="59"/>
        <v>123371.66</v>
      </c>
      <c r="N3838" s="41">
        <v>44561.729166666664</v>
      </c>
      <c r="O3838" s="39">
        <v>6870033401</v>
      </c>
      <c r="P3838" s="42" t="s">
        <v>315</v>
      </c>
      <c r="Q3838" s="42" t="s">
        <v>12989</v>
      </c>
      <c r="R3838" s="60">
        <v>44686</v>
      </c>
      <c r="S3838" s="42" t="s">
        <v>243</v>
      </c>
      <c r="T3838" s="68"/>
    </row>
    <row r="3839" spans="1:20" s="70" customFormat="1" x14ac:dyDescent="0.2">
      <c r="A3839" s="38" t="s">
        <v>12990</v>
      </c>
      <c r="B3839" s="42" t="s">
        <v>12991</v>
      </c>
      <c r="C3839" s="42" t="s">
        <v>12992</v>
      </c>
      <c r="D3839" s="38">
        <v>300286</v>
      </c>
      <c r="E3839" s="38"/>
      <c r="F3839" s="38"/>
      <c r="G3839" s="42" t="s">
        <v>3944</v>
      </c>
      <c r="H3839" s="38">
        <v>8263000075</v>
      </c>
      <c r="I3839" s="40">
        <v>712736021</v>
      </c>
      <c r="J3839" s="3">
        <v>34000</v>
      </c>
      <c r="K3839" s="3"/>
      <c r="L3839" s="3">
        <v>6120</v>
      </c>
      <c r="M3839" s="3">
        <f t="shared" si="59"/>
        <v>40120</v>
      </c>
      <c r="N3839" s="41">
        <v>44657.729166666664</v>
      </c>
      <c r="O3839" s="39">
        <v>6870033251</v>
      </c>
      <c r="P3839" s="42" t="s">
        <v>315</v>
      </c>
      <c r="Q3839" s="42" t="s">
        <v>12993</v>
      </c>
      <c r="R3839" s="60">
        <v>44686</v>
      </c>
      <c r="S3839" s="42" t="s">
        <v>243</v>
      </c>
      <c r="T3839" s="68"/>
    </row>
    <row r="3840" spans="1:20" s="70" customFormat="1" x14ac:dyDescent="0.2">
      <c r="A3840" s="38" t="s">
        <v>12994</v>
      </c>
      <c r="B3840" s="42" t="s">
        <v>12995</v>
      </c>
      <c r="C3840" s="42" t="s">
        <v>12996</v>
      </c>
      <c r="D3840" s="38">
        <v>300286</v>
      </c>
      <c r="E3840" s="38"/>
      <c r="F3840" s="38"/>
      <c r="G3840" s="42" t="s">
        <v>3944</v>
      </c>
      <c r="H3840" s="38">
        <v>8263000075</v>
      </c>
      <c r="I3840" s="40">
        <v>712736019</v>
      </c>
      <c r="J3840" s="3">
        <v>148000</v>
      </c>
      <c r="K3840" s="3"/>
      <c r="L3840" s="3">
        <v>26640</v>
      </c>
      <c r="M3840" s="3">
        <f t="shared" si="59"/>
        <v>174640</v>
      </c>
      <c r="N3840" s="41">
        <v>44657.729166666664</v>
      </c>
      <c r="O3840" s="39">
        <v>6870033470</v>
      </c>
      <c r="P3840" s="42" t="s">
        <v>315</v>
      </c>
      <c r="Q3840" s="42" t="s">
        <v>12993</v>
      </c>
      <c r="R3840" s="60">
        <v>44686</v>
      </c>
      <c r="S3840" s="42" t="s">
        <v>243</v>
      </c>
      <c r="T3840" s="68"/>
    </row>
    <row r="3841" spans="1:20" s="70" customFormat="1" x14ac:dyDescent="0.2">
      <c r="A3841" s="38" t="s">
        <v>12997</v>
      </c>
      <c r="B3841" s="42" t="s">
        <v>12998</v>
      </c>
      <c r="C3841" s="42" t="s">
        <v>12999</v>
      </c>
      <c r="D3841" s="38">
        <v>402434</v>
      </c>
      <c r="E3841" s="38"/>
      <c r="F3841" s="38"/>
      <c r="G3841" s="39" t="s">
        <v>2376</v>
      </c>
      <c r="H3841" s="38">
        <v>8263000124</v>
      </c>
      <c r="I3841" s="40">
        <v>210601024861</v>
      </c>
      <c r="J3841" s="3">
        <v>64466.05</v>
      </c>
      <c r="K3841" s="3"/>
      <c r="L3841" s="3">
        <v>11603.89</v>
      </c>
      <c r="M3841" s="3">
        <f t="shared" si="59"/>
        <v>76069.94</v>
      </c>
      <c r="N3841" s="41">
        <v>44568.729166666664</v>
      </c>
      <c r="O3841" s="39">
        <v>6870033838</v>
      </c>
      <c r="P3841" s="42" t="s">
        <v>315</v>
      </c>
      <c r="Q3841" s="42" t="s">
        <v>12989</v>
      </c>
      <c r="R3841" s="60">
        <v>44686</v>
      </c>
      <c r="S3841" s="42" t="s">
        <v>243</v>
      </c>
      <c r="T3841" s="68"/>
    </row>
    <row r="3842" spans="1:20" s="70" customFormat="1" x14ac:dyDescent="0.2">
      <c r="A3842" s="38" t="s">
        <v>13000</v>
      </c>
      <c r="B3842" s="42" t="s">
        <v>13001</v>
      </c>
      <c r="C3842" s="42" t="s">
        <v>13002</v>
      </c>
      <c r="D3842" s="38">
        <v>300286</v>
      </c>
      <c r="E3842" s="38"/>
      <c r="F3842" s="38"/>
      <c r="G3842" s="42" t="s">
        <v>3944</v>
      </c>
      <c r="H3842" s="38">
        <v>8263000075</v>
      </c>
      <c r="I3842" s="40">
        <v>712736162</v>
      </c>
      <c r="J3842" s="3">
        <v>986000</v>
      </c>
      <c r="K3842" s="3"/>
      <c r="L3842" s="3">
        <v>177480</v>
      </c>
      <c r="M3842" s="3">
        <f t="shared" si="59"/>
        <v>1163480</v>
      </c>
      <c r="N3842" s="41">
        <v>44662.729166666664</v>
      </c>
      <c r="O3842" s="39">
        <v>6870033666</v>
      </c>
      <c r="P3842" s="42" t="s">
        <v>315</v>
      </c>
      <c r="Q3842" s="42" t="s">
        <v>12993</v>
      </c>
      <c r="R3842" s="60">
        <v>44686</v>
      </c>
      <c r="S3842" s="42" t="s">
        <v>243</v>
      </c>
      <c r="T3842" s="68"/>
    </row>
    <row r="3843" spans="1:20" s="70" customFormat="1" x14ac:dyDescent="0.2">
      <c r="A3843" s="38" t="s">
        <v>13003</v>
      </c>
      <c r="B3843" s="42" t="s">
        <v>13004</v>
      </c>
      <c r="C3843" s="42" t="s">
        <v>13005</v>
      </c>
      <c r="D3843" s="38">
        <v>300286</v>
      </c>
      <c r="E3843" s="38"/>
      <c r="F3843" s="38"/>
      <c r="G3843" s="42" t="s">
        <v>3944</v>
      </c>
      <c r="H3843" s="38">
        <v>8263000075</v>
      </c>
      <c r="I3843" s="40">
        <v>712736022</v>
      </c>
      <c r="J3843" s="3">
        <v>110000</v>
      </c>
      <c r="K3843" s="3"/>
      <c r="L3843" s="3">
        <v>19800</v>
      </c>
      <c r="M3843" s="3">
        <f t="shared" si="59"/>
        <v>129800</v>
      </c>
      <c r="N3843" s="41">
        <v>44657.729166666664</v>
      </c>
      <c r="O3843" s="39">
        <v>6870033732</v>
      </c>
      <c r="P3843" s="42" t="s">
        <v>315</v>
      </c>
      <c r="Q3843" s="42" t="s">
        <v>12993</v>
      </c>
      <c r="R3843" s="60">
        <v>44686</v>
      </c>
      <c r="S3843" s="42" t="s">
        <v>243</v>
      </c>
      <c r="T3843" s="68"/>
    </row>
    <row r="3844" spans="1:20" s="70" customFormat="1" x14ac:dyDescent="0.2">
      <c r="A3844" s="38" t="s">
        <v>13006</v>
      </c>
      <c r="B3844" s="42" t="s">
        <v>13007</v>
      </c>
      <c r="C3844" s="42" t="s">
        <v>13008</v>
      </c>
      <c r="D3844" s="38">
        <v>402434</v>
      </c>
      <c r="E3844" s="38"/>
      <c r="F3844" s="38"/>
      <c r="G3844" s="39" t="s">
        <v>2376</v>
      </c>
      <c r="H3844" s="38">
        <v>8263000124</v>
      </c>
      <c r="I3844" s="40">
        <v>210601027326</v>
      </c>
      <c r="J3844" s="3">
        <v>64466.05</v>
      </c>
      <c r="K3844" s="3"/>
      <c r="L3844" s="3">
        <v>11603.89</v>
      </c>
      <c r="M3844" s="3">
        <f t="shared" si="59"/>
        <v>76069.94</v>
      </c>
      <c r="N3844" s="41">
        <v>44601.729166666664</v>
      </c>
      <c r="O3844" s="39">
        <v>6870034083</v>
      </c>
      <c r="P3844" s="42" t="s">
        <v>315</v>
      </c>
      <c r="Q3844" s="42" t="s">
        <v>12989</v>
      </c>
      <c r="R3844" s="60">
        <v>44686</v>
      </c>
      <c r="S3844" s="42" t="s">
        <v>243</v>
      </c>
      <c r="T3844" s="68"/>
    </row>
    <row r="3845" spans="1:20" s="70" customFormat="1" x14ac:dyDescent="0.2">
      <c r="A3845" s="38" t="s">
        <v>13009</v>
      </c>
      <c r="B3845" s="39" t="s">
        <v>13010</v>
      </c>
      <c r="C3845" s="39" t="s">
        <v>13011</v>
      </c>
      <c r="D3845" s="38">
        <v>819844</v>
      </c>
      <c r="E3845" s="38"/>
      <c r="F3845" s="38"/>
      <c r="G3845" s="39" t="s">
        <v>7634</v>
      </c>
      <c r="H3845" s="38">
        <v>8268007564</v>
      </c>
      <c r="I3845" s="40">
        <v>574</v>
      </c>
      <c r="J3845" s="2">
        <v>42000</v>
      </c>
      <c r="K3845" s="2"/>
      <c r="L3845" s="2">
        <v>7560</v>
      </c>
      <c r="M3845" s="3">
        <f t="shared" si="59"/>
        <v>49560</v>
      </c>
      <c r="N3845" s="41">
        <v>44680.729166666664</v>
      </c>
      <c r="O3845" s="39">
        <v>43879832</v>
      </c>
      <c r="P3845" s="39" t="s">
        <v>3282</v>
      </c>
      <c r="Q3845" s="40" t="s">
        <v>13012</v>
      </c>
      <c r="R3845" s="41">
        <v>44689</v>
      </c>
      <c r="S3845" s="42" t="s">
        <v>2417</v>
      </c>
      <c r="T3845" s="68"/>
    </row>
    <row r="3846" spans="1:20" s="70" customFormat="1" x14ac:dyDescent="0.2">
      <c r="A3846" s="38" t="s">
        <v>13013</v>
      </c>
      <c r="B3846" s="39" t="s">
        <v>13014</v>
      </c>
      <c r="C3846" s="39" t="s">
        <v>13015</v>
      </c>
      <c r="D3846" s="38">
        <v>814805</v>
      </c>
      <c r="E3846" s="38"/>
      <c r="F3846" s="38"/>
      <c r="G3846" s="39" t="s">
        <v>111</v>
      </c>
      <c r="H3846" s="38">
        <v>8268008672</v>
      </c>
      <c r="I3846" s="40">
        <v>4382</v>
      </c>
      <c r="J3846" s="2">
        <v>51360.169491525427</v>
      </c>
      <c r="K3846" s="2"/>
      <c r="L3846" s="2">
        <v>9244.8305084745771</v>
      </c>
      <c r="M3846" s="3">
        <f t="shared" ref="M3846:M3909" si="60">SUM(J3846:L3846)</f>
        <v>60605</v>
      </c>
      <c r="N3846" s="41">
        <v>44645.729166666664</v>
      </c>
      <c r="O3846" s="39">
        <v>43879867</v>
      </c>
      <c r="P3846" s="39" t="s">
        <v>52</v>
      </c>
      <c r="Q3846" s="40" t="s">
        <v>13016</v>
      </c>
      <c r="R3846" s="41">
        <v>44686</v>
      </c>
      <c r="S3846" s="39" t="s">
        <v>54</v>
      </c>
      <c r="T3846" s="68"/>
    </row>
    <row r="3847" spans="1:20" s="70" customFormat="1" x14ac:dyDescent="0.2">
      <c r="A3847" s="38" t="s">
        <v>13017</v>
      </c>
      <c r="B3847" s="39" t="s">
        <v>13018</v>
      </c>
      <c r="C3847" s="39" t="s">
        <v>13019</v>
      </c>
      <c r="D3847" s="38">
        <v>921813</v>
      </c>
      <c r="E3847" s="38"/>
      <c r="F3847" s="38"/>
      <c r="G3847" s="39" t="s">
        <v>1977</v>
      </c>
      <c r="H3847" s="38">
        <v>8268008157</v>
      </c>
      <c r="I3847" s="40" t="s">
        <v>13020</v>
      </c>
      <c r="J3847" s="2">
        <v>45318.644067796609</v>
      </c>
      <c r="K3847" s="2"/>
      <c r="L3847" s="2">
        <v>8157.3559322033898</v>
      </c>
      <c r="M3847" s="3">
        <f t="shared" si="60"/>
        <v>53476</v>
      </c>
      <c r="N3847" s="41">
        <v>44678.729166666664</v>
      </c>
      <c r="O3847" s="39">
        <v>43879991</v>
      </c>
      <c r="P3847" s="39" t="s">
        <v>52</v>
      </c>
      <c r="Q3847" s="40" t="s">
        <v>13021</v>
      </c>
      <c r="R3847" s="41">
        <v>44686</v>
      </c>
      <c r="S3847" s="39" t="s">
        <v>54</v>
      </c>
      <c r="T3847" s="68"/>
    </row>
    <row r="3848" spans="1:20" s="70" customFormat="1" x14ac:dyDescent="0.2">
      <c r="A3848" s="38" t="s">
        <v>13022</v>
      </c>
      <c r="B3848" s="39" t="s">
        <v>13023</v>
      </c>
      <c r="C3848" s="39" t="s">
        <v>13024</v>
      </c>
      <c r="D3848" s="38">
        <v>405996</v>
      </c>
      <c r="E3848" s="38"/>
      <c r="F3848" s="38"/>
      <c r="G3848" s="39" t="s">
        <v>2376</v>
      </c>
      <c r="H3848" s="38">
        <v>8263000079</v>
      </c>
      <c r="I3848" s="40">
        <v>212901009976</v>
      </c>
      <c r="J3848" s="2">
        <v>648888.98305084754</v>
      </c>
      <c r="K3848" s="2"/>
      <c r="L3848" s="2">
        <v>116800.01694915256</v>
      </c>
      <c r="M3848" s="3">
        <f t="shared" si="60"/>
        <v>765689.00000000012</v>
      </c>
      <c r="N3848" s="41">
        <v>44316</v>
      </c>
      <c r="O3848" s="39">
        <v>6870034465</v>
      </c>
      <c r="P3848" s="39" t="s">
        <v>52</v>
      </c>
      <c r="Q3848" s="40" t="s">
        <v>13025</v>
      </c>
      <c r="R3848" s="41">
        <v>44686</v>
      </c>
      <c r="S3848" s="39" t="s">
        <v>54</v>
      </c>
      <c r="T3848" s="68"/>
    </row>
    <row r="3849" spans="1:20" s="70" customFormat="1" x14ac:dyDescent="0.2">
      <c r="A3849" s="38" t="s">
        <v>13026</v>
      </c>
      <c r="B3849" s="39" t="s">
        <v>13027</v>
      </c>
      <c r="C3849" s="39" t="s">
        <v>13028</v>
      </c>
      <c r="D3849" s="38">
        <v>921813</v>
      </c>
      <c r="E3849" s="38"/>
      <c r="F3849" s="38"/>
      <c r="G3849" s="39" t="s">
        <v>1977</v>
      </c>
      <c r="H3849" s="38">
        <v>8268008156</v>
      </c>
      <c r="I3849" s="40" t="s">
        <v>13029</v>
      </c>
      <c r="J3849" s="2">
        <v>11329.661016949152</v>
      </c>
      <c r="K3849" s="2"/>
      <c r="L3849" s="2">
        <v>2039.3389830508474</v>
      </c>
      <c r="M3849" s="3">
        <f t="shared" si="60"/>
        <v>13369</v>
      </c>
      <c r="N3849" s="41">
        <v>44678.729166666664</v>
      </c>
      <c r="O3849" s="39">
        <v>43880047</v>
      </c>
      <c r="P3849" s="39" t="s">
        <v>52</v>
      </c>
      <c r="Q3849" s="40" t="s">
        <v>13021</v>
      </c>
      <c r="R3849" s="41">
        <v>44686</v>
      </c>
      <c r="S3849" s="39" t="s">
        <v>54</v>
      </c>
      <c r="T3849" s="68"/>
    </row>
    <row r="3850" spans="1:20" s="70" customFormat="1" x14ac:dyDescent="0.2">
      <c r="A3850" s="38" t="s">
        <v>13030</v>
      </c>
      <c r="B3850" s="42" t="s">
        <v>13031</v>
      </c>
      <c r="C3850" s="42" t="s">
        <v>13032</v>
      </c>
      <c r="D3850" s="38">
        <v>300286</v>
      </c>
      <c r="E3850" s="38"/>
      <c r="F3850" s="38"/>
      <c r="G3850" s="42" t="s">
        <v>3944</v>
      </c>
      <c r="H3850" s="38">
        <v>8263000075</v>
      </c>
      <c r="I3850" s="40">
        <v>712736017</v>
      </c>
      <c r="J3850" s="3">
        <v>209000</v>
      </c>
      <c r="K3850" s="3"/>
      <c r="L3850" s="3">
        <v>37620</v>
      </c>
      <c r="M3850" s="3">
        <f t="shared" si="60"/>
        <v>246620</v>
      </c>
      <c r="N3850" s="41">
        <v>44657.729166666664</v>
      </c>
      <c r="O3850" s="39">
        <v>6870034630</v>
      </c>
      <c r="P3850" s="42" t="s">
        <v>315</v>
      </c>
      <c r="Q3850" s="42" t="s">
        <v>12993</v>
      </c>
      <c r="R3850" s="60">
        <v>44686</v>
      </c>
      <c r="S3850" s="42" t="s">
        <v>243</v>
      </c>
      <c r="T3850" s="68"/>
    </row>
    <row r="3851" spans="1:20" s="70" customFormat="1" x14ac:dyDescent="0.2">
      <c r="A3851" s="38" t="s">
        <v>13033</v>
      </c>
      <c r="B3851" s="42" t="s">
        <v>13034</v>
      </c>
      <c r="C3851" s="42" t="s">
        <v>13035</v>
      </c>
      <c r="D3851" s="38">
        <v>300286</v>
      </c>
      <c r="E3851" s="38"/>
      <c r="F3851" s="38"/>
      <c r="G3851" s="42" t="s">
        <v>3944</v>
      </c>
      <c r="H3851" s="38">
        <v>8263000075</v>
      </c>
      <c r="I3851" s="40">
        <v>712735453</v>
      </c>
      <c r="J3851" s="3">
        <v>1450000</v>
      </c>
      <c r="K3851" s="3"/>
      <c r="L3851" s="3">
        <v>261000</v>
      </c>
      <c r="M3851" s="3">
        <f t="shared" si="60"/>
        <v>1711000</v>
      </c>
      <c r="N3851" s="41">
        <v>44646.729166666664</v>
      </c>
      <c r="O3851" s="39">
        <v>6870034664</v>
      </c>
      <c r="P3851" s="42" t="s">
        <v>315</v>
      </c>
      <c r="Q3851" s="42" t="s">
        <v>12993</v>
      </c>
      <c r="R3851" s="60">
        <v>44686</v>
      </c>
      <c r="S3851" s="42" t="s">
        <v>243</v>
      </c>
      <c r="T3851" s="68"/>
    </row>
    <row r="3852" spans="1:20" s="70" customFormat="1" x14ac:dyDescent="0.2">
      <c r="A3852" s="38" t="s">
        <v>13036</v>
      </c>
      <c r="B3852" s="42" t="s">
        <v>13037</v>
      </c>
      <c r="C3852" s="42" t="s">
        <v>13038</v>
      </c>
      <c r="D3852" s="38">
        <v>300286</v>
      </c>
      <c r="E3852" s="38"/>
      <c r="F3852" s="38"/>
      <c r="G3852" s="42" t="s">
        <v>3944</v>
      </c>
      <c r="H3852" s="38">
        <v>8263000075</v>
      </c>
      <c r="I3852" s="40">
        <v>712736023</v>
      </c>
      <c r="J3852" s="3">
        <v>37500</v>
      </c>
      <c r="K3852" s="3"/>
      <c r="L3852" s="3">
        <v>6750</v>
      </c>
      <c r="M3852" s="3">
        <f t="shared" si="60"/>
        <v>44250</v>
      </c>
      <c r="N3852" s="41">
        <v>44657.729166666664</v>
      </c>
      <c r="O3852" s="39">
        <v>6870034668</v>
      </c>
      <c r="P3852" s="42" t="s">
        <v>315</v>
      </c>
      <c r="Q3852" s="42" t="s">
        <v>12993</v>
      </c>
      <c r="R3852" s="60">
        <v>44686</v>
      </c>
      <c r="S3852" s="42" t="s">
        <v>243</v>
      </c>
      <c r="T3852" s="68"/>
    </row>
    <row r="3853" spans="1:20" s="70" customFormat="1" x14ac:dyDescent="0.2">
      <c r="A3853" s="38" t="s">
        <v>63</v>
      </c>
      <c r="B3853" s="1"/>
      <c r="C3853" s="1"/>
      <c r="D3853" s="51"/>
      <c r="E3853" s="38"/>
      <c r="F3853" s="51"/>
      <c r="G3853" s="52" t="s">
        <v>64</v>
      </c>
      <c r="H3853" s="53"/>
      <c r="I3853" s="54" t="s">
        <v>13039</v>
      </c>
      <c r="J3853" s="35">
        <v>6438.25</v>
      </c>
      <c r="K3853" s="1"/>
      <c r="L3853" s="1"/>
      <c r="M3853" s="3">
        <f t="shared" si="60"/>
        <v>6438.25</v>
      </c>
      <c r="N3853" s="41">
        <v>44685</v>
      </c>
      <c r="O3853" s="56"/>
      <c r="P3853" s="1"/>
      <c r="Q3853" s="1"/>
      <c r="R3853" s="57"/>
      <c r="S3853" s="39" t="s">
        <v>54</v>
      </c>
      <c r="T3853" s="68"/>
    </row>
    <row r="3854" spans="1:20" s="70" customFormat="1" x14ac:dyDescent="0.2">
      <c r="A3854" s="38" t="s">
        <v>13040</v>
      </c>
      <c r="B3854" s="39" t="s">
        <v>13041</v>
      </c>
      <c r="C3854" s="39" t="s">
        <v>13042</v>
      </c>
      <c r="D3854" s="38">
        <v>809819</v>
      </c>
      <c r="E3854" s="38"/>
      <c r="F3854" s="38"/>
      <c r="G3854" s="39" t="s">
        <v>1693</v>
      </c>
      <c r="H3854" s="38">
        <v>8268005075</v>
      </c>
      <c r="I3854" s="40" t="s">
        <v>13043</v>
      </c>
      <c r="J3854" s="2">
        <v>200000</v>
      </c>
      <c r="K3854" s="2"/>
      <c r="L3854" s="2">
        <v>36000</v>
      </c>
      <c r="M3854" s="3">
        <f t="shared" si="60"/>
        <v>236000</v>
      </c>
      <c r="N3854" s="41">
        <v>44634.729166666664</v>
      </c>
      <c r="O3854" s="39">
        <v>43881067</v>
      </c>
      <c r="P3854" s="39" t="s">
        <v>52</v>
      </c>
      <c r="Q3854" s="40">
        <v>205236488144</v>
      </c>
      <c r="R3854" s="41">
        <v>44705</v>
      </c>
      <c r="S3854" s="39" t="s">
        <v>54</v>
      </c>
      <c r="T3854" s="68"/>
    </row>
    <row r="3855" spans="1:20" s="70" customFormat="1" x14ac:dyDescent="0.2">
      <c r="A3855" s="38" t="s">
        <v>13044</v>
      </c>
      <c r="B3855" s="42" t="s">
        <v>13045</v>
      </c>
      <c r="C3855" s="42" t="s">
        <v>13046</v>
      </c>
      <c r="D3855" s="38">
        <v>138349</v>
      </c>
      <c r="E3855" s="38"/>
      <c r="F3855" s="38"/>
      <c r="G3855" s="42" t="s">
        <v>12407</v>
      </c>
      <c r="H3855" s="38">
        <v>8263000146</v>
      </c>
      <c r="I3855" s="40" t="s">
        <v>13047</v>
      </c>
      <c r="J3855" s="3">
        <v>805000</v>
      </c>
      <c r="K3855" s="3"/>
      <c r="L3855" s="3">
        <v>144900</v>
      </c>
      <c r="M3855" s="3">
        <f t="shared" si="60"/>
        <v>949900</v>
      </c>
      <c r="N3855" s="41">
        <v>44672.729166666664</v>
      </c>
      <c r="O3855" s="39">
        <v>6870034874</v>
      </c>
      <c r="P3855" s="42" t="s">
        <v>315</v>
      </c>
      <c r="Q3855" s="42" t="s">
        <v>13048</v>
      </c>
      <c r="R3855" s="60">
        <v>44691</v>
      </c>
      <c r="S3855" s="42" t="s">
        <v>243</v>
      </c>
      <c r="T3855" s="68"/>
    </row>
    <row r="3856" spans="1:20" s="70" customFormat="1" x14ac:dyDescent="0.2">
      <c r="A3856" s="38" t="s">
        <v>13049</v>
      </c>
      <c r="B3856" s="42" t="s">
        <v>13050</v>
      </c>
      <c r="C3856" s="42"/>
      <c r="D3856" s="38">
        <v>120191</v>
      </c>
      <c r="E3856" s="38"/>
      <c r="F3856" s="38"/>
      <c r="G3856" s="42" t="s">
        <v>13051</v>
      </c>
      <c r="H3856" s="38">
        <v>8263000213</v>
      </c>
      <c r="I3856" s="40" t="s">
        <v>13052</v>
      </c>
      <c r="J3856" s="3">
        <v>935360</v>
      </c>
      <c r="K3856" s="3"/>
      <c r="L3856" s="3">
        <v>168364.79999999999</v>
      </c>
      <c r="M3856" s="3">
        <f t="shared" si="60"/>
        <v>1103724.8</v>
      </c>
      <c r="N3856" s="41">
        <v>44658</v>
      </c>
      <c r="O3856" s="39"/>
      <c r="P3856" s="42" t="s">
        <v>315</v>
      </c>
      <c r="Q3856" s="42"/>
      <c r="R3856" s="60"/>
      <c r="S3856" s="42" t="s">
        <v>243</v>
      </c>
      <c r="T3856" s="68"/>
    </row>
    <row r="3857" spans="1:20" s="70" customFormat="1" x14ac:dyDescent="0.2">
      <c r="A3857" s="38" t="s">
        <v>13053</v>
      </c>
      <c r="B3857" s="39" t="s">
        <v>13050</v>
      </c>
      <c r="C3857" s="39" t="s">
        <v>13054</v>
      </c>
      <c r="D3857" s="38">
        <v>120191</v>
      </c>
      <c r="E3857" s="38"/>
      <c r="F3857" s="38"/>
      <c r="G3857" s="39" t="s">
        <v>13051</v>
      </c>
      <c r="H3857" s="38">
        <v>8263000213</v>
      </c>
      <c r="I3857" s="40" t="s">
        <v>13052</v>
      </c>
      <c r="J3857" s="2">
        <v>392630</v>
      </c>
      <c r="K3857" s="2"/>
      <c r="L3857" s="2">
        <v>70673.399999999994</v>
      </c>
      <c r="M3857" s="3">
        <f t="shared" si="60"/>
        <v>463303.4</v>
      </c>
      <c r="N3857" s="41">
        <v>44658.729166666664</v>
      </c>
      <c r="O3857" s="39">
        <v>6870034919</v>
      </c>
      <c r="P3857" s="39" t="s">
        <v>3282</v>
      </c>
      <c r="Q3857" s="40" t="s">
        <v>13055</v>
      </c>
      <c r="R3857" s="41">
        <v>44716</v>
      </c>
      <c r="S3857" s="42" t="s">
        <v>2417</v>
      </c>
      <c r="T3857" s="68"/>
    </row>
    <row r="3858" spans="1:20" s="70" customFormat="1" x14ac:dyDescent="0.2">
      <c r="A3858" s="38" t="s">
        <v>13056</v>
      </c>
      <c r="B3858" s="42" t="s">
        <v>13050</v>
      </c>
      <c r="C3858" s="42"/>
      <c r="D3858" s="38">
        <v>120191</v>
      </c>
      <c r="E3858" s="38"/>
      <c r="F3858" s="38"/>
      <c r="G3858" s="42" t="s">
        <v>13051</v>
      </c>
      <c r="H3858" s="38">
        <v>8263000213</v>
      </c>
      <c r="I3858" s="40" t="s">
        <v>13057</v>
      </c>
      <c r="J3858" s="3">
        <v>-8058</v>
      </c>
      <c r="K3858" s="3"/>
      <c r="L3858" s="3">
        <v>-1450.44</v>
      </c>
      <c r="M3858" s="3">
        <f t="shared" si="60"/>
        <v>-9508.44</v>
      </c>
      <c r="N3858" s="41">
        <v>44665</v>
      </c>
      <c r="O3858" s="39"/>
      <c r="P3858" s="42" t="s">
        <v>315</v>
      </c>
      <c r="Q3858" s="42"/>
      <c r="R3858" s="60"/>
      <c r="S3858" s="42" t="s">
        <v>243</v>
      </c>
      <c r="T3858" s="68"/>
    </row>
    <row r="3859" spans="1:20" s="70" customFormat="1" x14ac:dyDescent="0.2">
      <c r="A3859" s="38" t="s">
        <v>13058</v>
      </c>
      <c r="B3859" s="42" t="s">
        <v>13059</v>
      </c>
      <c r="C3859" s="42" t="s">
        <v>13060</v>
      </c>
      <c r="D3859" s="38">
        <v>405485</v>
      </c>
      <c r="E3859" s="38"/>
      <c r="F3859" s="38"/>
      <c r="G3859" s="39" t="s">
        <v>3628</v>
      </c>
      <c r="H3859" s="38">
        <v>8263000144</v>
      </c>
      <c r="I3859" s="40" t="s">
        <v>13061</v>
      </c>
      <c r="J3859" s="3">
        <v>3160161.93</v>
      </c>
      <c r="K3859" s="3"/>
      <c r="L3859" s="3">
        <v>568829.06999999995</v>
      </c>
      <c r="M3859" s="3">
        <f t="shared" si="60"/>
        <v>3728991</v>
      </c>
      <c r="N3859" s="41">
        <v>44582.729166666664</v>
      </c>
      <c r="O3859" s="39">
        <v>6870034969</v>
      </c>
      <c r="P3859" s="42" t="s">
        <v>315</v>
      </c>
      <c r="Q3859" s="42" t="s">
        <v>13062</v>
      </c>
      <c r="R3859" s="41">
        <v>44688</v>
      </c>
      <c r="S3859" s="42" t="s">
        <v>243</v>
      </c>
      <c r="T3859" s="68"/>
    </row>
    <row r="3860" spans="1:20" s="70" customFormat="1" x14ac:dyDescent="0.2">
      <c r="A3860" s="38" t="s">
        <v>13063</v>
      </c>
      <c r="B3860" s="39" t="s">
        <v>13059</v>
      </c>
      <c r="C3860" s="39" t="s">
        <v>13060</v>
      </c>
      <c r="D3860" s="38">
        <v>405485</v>
      </c>
      <c r="E3860" s="38"/>
      <c r="F3860" s="38"/>
      <c r="G3860" s="39" t="s">
        <v>3628</v>
      </c>
      <c r="H3860" s="38">
        <v>8263000144</v>
      </c>
      <c r="I3860" s="40" t="s">
        <v>13064</v>
      </c>
      <c r="J3860" s="2">
        <v>565550</v>
      </c>
      <c r="K3860" s="2"/>
      <c r="L3860" s="2">
        <f>J3860*18%</f>
        <v>101799</v>
      </c>
      <c r="M3860" s="3">
        <f t="shared" si="60"/>
        <v>667349</v>
      </c>
      <c r="N3860" s="41">
        <v>44539.729166666664</v>
      </c>
      <c r="O3860" s="39">
        <v>6870034969</v>
      </c>
      <c r="P3860" s="39" t="s">
        <v>3282</v>
      </c>
      <c r="Q3860" s="40" t="s">
        <v>13062</v>
      </c>
      <c r="R3860" s="41">
        <v>44688</v>
      </c>
      <c r="S3860" s="42" t="s">
        <v>2417</v>
      </c>
      <c r="T3860" s="68"/>
    </row>
    <row r="3861" spans="1:20" s="70" customFormat="1" x14ac:dyDescent="0.2">
      <c r="A3861" s="38" t="s">
        <v>13065</v>
      </c>
      <c r="B3861" s="42" t="s">
        <v>13066</v>
      </c>
      <c r="C3861" s="42" t="s">
        <v>13067</v>
      </c>
      <c r="D3861" s="38">
        <v>405485</v>
      </c>
      <c r="E3861" s="38"/>
      <c r="F3861" s="38"/>
      <c r="G3861" s="39" t="s">
        <v>3628</v>
      </c>
      <c r="H3861" s="38">
        <v>8263000144</v>
      </c>
      <c r="I3861" s="40" t="s">
        <v>13068</v>
      </c>
      <c r="J3861" s="3">
        <v>3546550.09</v>
      </c>
      <c r="K3861" s="3"/>
      <c r="L3861" s="3">
        <v>638378.91</v>
      </c>
      <c r="M3861" s="3">
        <f t="shared" si="60"/>
        <v>4184929</v>
      </c>
      <c r="N3861" s="41">
        <v>44582.729166666664</v>
      </c>
      <c r="O3861" s="39">
        <v>6870035004</v>
      </c>
      <c r="P3861" s="42" t="s">
        <v>315</v>
      </c>
      <c r="Q3861" s="42" t="s">
        <v>13062</v>
      </c>
      <c r="R3861" s="41">
        <v>44688</v>
      </c>
      <c r="S3861" s="42" t="s">
        <v>243</v>
      </c>
      <c r="T3861" s="68"/>
    </row>
    <row r="3862" spans="1:20" s="70" customFormat="1" x14ac:dyDescent="0.2">
      <c r="A3862" s="38" t="s">
        <v>13069</v>
      </c>
      <c r="B3862" s="42" t="s">
        <v>13070</v>
      </c>
      <c r="C3862" s="42" t="s">
        <v>13071</v>
      </c>
      <c r="D3862" s="38">
        <v>405485</v>
      </c>
      <c r="E3862" s="38"/>
      <c r="F3862" s="38"/>
      <c r="G3862" s="39" t="s">
        <v>3628</v>
      </c>
      <c r="H3862" s="38">
        <v>8263000144</v>
      </c>
      <c r="I3862" s="40" t="s">
        <v>13072</v>
      </c>
      <c r="J3862" s="3">
        <v>1165544.1499999999</v>
      </c>
      <c r="K3862" s="3"/>
      <c r="L3862" s="3">
        <v>209797.85</v>
      </c>
      <c r="M3862" s="3">
        <f t="shared" si="60"/>
        <v>1375342</v>
      </c>
      <c r="N3862" s="41">
        <v>44539.729166666664</v>
      </c>
      <c r="O3862" s="39">
        <v>6870035027</v>
      </c>
      <c r="P3862" s="42" t="s">
        <v>315</v>
      </c>
      <c r="Q3862" s="42" t="s">
        <v>13073</v>
      </c>
      <c r="R3862" s="41">
        <v>44688</v>
      </c>
      <c r="S3862" s="42" t="s">
        <v>243</v>
      </c>
      <c r="T3862" s="68"/>
    </row>
    <row r="3863" spans="1:20" s="70" customFormat="1" x14ac:dyDescent="0.2">
      <c r="A3863" s="38" t="s">
        <v>13074</v>
      </c>
      <c r="B3863" s="39" t="s">
        <v>13070</v>
      </c>
      <c r="C3863" s="39" t="s">
        <v>13071</v>
      </c>
      <c r="D3863" s="38">
        <v>405485</v>
      </c>
      <c r="E3863" s="38"/>
      <c r="F3863" s="38"/>
      <c r="G3863" s="39" t="s">
        <v>3628</v>
      </c>
      <c r="H3863" s="38">
        <v>8263000144</v>
      </c>
      <c r="I3863" s="40" t="s">
        <v>13064</v>
      </c>
      <c r="J3863" s="2">
        <v>961206.050000004</v>
      </c>
      <c r="K3863" s="2"/>
      <c r="L3863" s="2">
        <v>173017.08900000071</v>
      </c>
      <c r="M3863" s="3">
        <f t="shared" si="60"/>
        <v>1134223.1390000046</v>
      </c>
      <c r="N3863" s="41">
        <v>44539.729166666664</v>
      </c>
      <c r="O3863" s="39">
        <v>6870035027</v>
      </c>
      <c r="P3863" s="39" t="s">
        <v>52</v>
      </c>
      <c r="Q3863" s="40" t="s">
        <v>13073</v>
      </c>
      <c r="R3863" s="41">
        <v>44688</v>
      </c>
      <c r="S3863" s="39" t="s">
        <v>54</v>
      </c>
      <c r="T3863" s="68"/>
    </row>
    <row r="3864" spans="1:20" s="70" customFormat="1" x14ac:dyDescent="0.2">
      <c r="A3864" s="38" t="s">
        <v>13075</v>
      </c>
      <c r="B3864" s="42" t="s">
        <v>13076</v>
      </c>
      <c r="C3864" s="42" t="s">
        <v>13077</v>
      </c>
      <c r="D3864" s="38">
        <v>405485</v>
      </c>
      <c r="E3864" s="38"/>
      <c r="F3864" s="38"/>
      <c r="G3864" s="39" t="s">
        <v>3628</v>
      </c>
      <c r="H3864" s="38">
        <v>8263000144</v>
      </c>
      <c r="I3864" s="40" t="s">
        <v>13078</v>
      </c>
      <c r="J3864" s="3">
        <v>1956632.28</v>
      </c>
      <c r="K3864" s="3"/>
      <c r="L3864" s="3">
        <v>352193.72</v>
      </c>
      <c r="M3864" s="3">
        <f t="shared" si="60"/>
        <v>2308826</v>
      </c>
      <c r="N3864" s="41">
        <v>44539.729166666664</v>
      </c>
      <c r="O3864" s="39">
        <v>6870035136</v>
      </c>
      <c r="P3864" s="42" t="s">
        <v>315</v>
      </c>
      <c r="Q3864" s="42" t="s">
        <v>13073</v>
      </c>
      <c r="R3864" s="41">
        <v>44688</v>
      </c>
      <c r="S3864" s="42" t="s">
        <v>243</v>
      </c>
      <c r="T3864" s="68"/>
    </row>
    <row r="3865" spans="1:20" s="70" customFormat="1" x14ac:dyDescent="0.2">
      <c r="A3865" s="38" t="s">
        <v>13079</v>
      </c>
      <c r="B3865" s="39" t="s">
        <v>13076</v>
      </c>
      <c r="C3865" s="39" t="s">
        <v>13077</v>
      </c>
      <c r="D3865" s="38">
        <v>405485</v>
      </c>
      <c r="E3865" s="38"/>
      <c r="F3865" s="38"/>
      <c r="G3865" s="39" t="s">
        <v>3628</v>
      </c>
      <c r="H3865" s="38">
        <v>8263000144</v>
      </c>
      <c r="I3865" s="40" t="s">
        <v>8613</v>
      </c>
      <c r="J3865" s="2">
        <v>445640</v>
      </c>
      <c r="K3865" s="2"/>
      <c r="L3865" s="2">
        <v>80215.199999999997</v>
      </c>
      <c r="M3865" s="3">
        <f t="shared" si="60"/>
        <v>525855.19999999995</v>
      </c>
      <c r="N3865" s="41">
        <v>44454</v>
      </c>
      <c r="O3865" s="39">
        <v>6870035136</v>
      </c>
      <c r="P3865" s="39" t="s">
        <v>3282</v>
      </c>
      <c r="Q3865" s="40" t="s">
        <v>13073</v>
      </c>
      <c r="R3865" s="41">
        <v>44688</v>
      </c>
      <c r="S3865" s="42" t="s">
        <v>2417</v>
      </c>
      <c r="T3865" s="68"/>
    </row>
    <row r="3866" spans="1:20" s="70" customFormat="1" x14ac:dyDescent="0.2">
      <c r="A3866" s="38" t="s">
        <v>13080</v>
      </c>
      <c r="B3866" s="39" t="s">
        <v>13081</v>
      </c>
      <c r="C3866" s="39" t="s">
        <v>13082</v>
      </c>
      <c r="D3866" s="38">
        <v>405485</v>
      </c>
      <c r="E3866" s="38"/>
      <c r="F3866" s="38"/>
      <c r="G3866" s="39" t="s">
        <v>3628</v>
      </c>
      <c r="H3866" s="38">
        <v>8263000144</v>
      </c>
      <c r="I3866" s="40" t="s">
        <v>13064</v>
      </c>
      <c r="J3866" s="10">
        <v>171500</v>
      </c>
      <c r="K3866" s="10"/>
      <c r="L3866" s="2">
        <v>30870</v>
      </c>
      <c r="M3866" s="3">
        <f t="shared" si="60"/>
        <v>202370</v>
      </c>
      <c r="N3866" s="41">
        <v>44539.729166666664</v>
      </c>
      <c r="O3866" s="39">
        <v>6870071869</v>
      </c>
      <c r="P3866" s="39" t="s">
        <v>3282</v>
      </c>
      <c r="Q3866" s="40" t="s">
        <v>13083</v>
      </c>
      <c r="R3866" s="41">
        <v>44717</v>
      </c>
      <c r="S3866" s="42" t="s">
        <v>2417</v>
      </c>
      <c r="T3866" s="68"/>
    </row>
    <row r="3867" spans="1:20" s="70" customFormat="1" x14ac:dyDescent="0.2">
      <c r="A3867" s="38" t="s">
        <v>13084</v>
      </c>
      <c r="B3867" s="39" t="s">
        <v>13081</v>
      </c>
      <c r="C3867" s="39" t="s">
        <v>13085</v>
      </c>
      <c r="D3867" s="38">
        <v>405485</v>
      </c>
      <c r="E3867" s="38"/>
      <c r="F3867" s="38"/>
      <c r="G3867" s="39" t="s">
        <v>3628</v>
      </c>
      <c r="H3867" s="38">
        <v>8263000144</v>
      </c>
      <c r="I3867" s="40" t="s">
        <v>13064</v>
      </c>
      <c r="J3867" s="2">
        <v>139100</v>
      </c>
      <c r="K3867" s="2"/>
      <c r="L3867" s="2">
        <v>25038</v>
      </c>
      <c r="M3867" s="3">
        <f t="shared" si="60"/>
        <v>164138</v>
      </c>
      <c r="N3867" s="41">
        <v>44539.729166666664</v>
      </c>
      <c r="O3867" s="39">
        <v>6870035149</v>
      </c>
      <c r="P3867" s="39" t="s">
        <v>3282</v>
      </c>
      <c r="Q3867" s="40" t="s">
        <v>13073</v>
      </c>
      <c r="R3867" s="41">
        <v>44688</v>
      </c>
      <c r="S3867" s="42" t="s">
        <v>2417</v>
      </c>
      <c r="T3867" s="68"/>
    </row>
    <row r="3868" spans="1:20" s="70" customFormat="1" x14ac:dyDescent="0.2">
      <c r="A3868" s="38" t="s">
        <v>13086</v>
      </c>
      <c r="B3868" s="42" t="s">
        <v>13087</v>
      </c>
      <c r="C3868" s="42" t="s">
        <v>13088</v>
      </c>
      <c r="D3868" s="38">
        <v>405485</v>
      </c>
      <c r="E3868" s="38"/>
      <c r="F3868" s="38"/>
      <c r="G3868" s="39" t="s">
        <v>3628</v>
      </c>
      <c r="H3868" s="38">
        <v>8263000144</v>
      </c>
      <c r="I3868" s="40" t="s">
        <v>13089</v>
      </c>
      <c r="J3868" s="3">
        <v>309166.14</v>
      </c>
      <c r="K3868" s="3"/>
      <c r="L3868" s="3">
        <v>55649.86</v>
      </c>
      <c r="M3868" s="3">
        <f t="shared" si="60"/>
        <v>364816</v>
      </c>
      <c r="N3868" s="41">
        <v>44606.729166666664</v>
      </c>
      <c r="O3868" s="39">
        <v>6870035178</v>
      </c>
      <c r="P3868" s="42" t="s">
        <v>315</v>
      </c>
      <c r="Q3868" s="42" t="s">
        <v>13062</v>
      </c>
      <c r="R3868" s="41">
        <v>44688</v>
      </c>
      <c r="S3868" s="42" t="s">
        <v>243</v>
      </c>
      <c r="T3868" s="68"/>
    </row>
    <row r="3869" spans="1:20" s="70" customFormat="1" x14ac:dyDescent="0.2">
      <c r="A3869" s="38" t="s">
        <v>13090</v>
      </c>
      <c r="B3869" s="39" t="s">
        <v>13091</v>
      </c>
      <c r="C3869" s="39" t="s">
        <v>13092</v>
      </c>
      <c r="D3869" s="38">
        <v>813587</v>
      </c>
      <c r="E3869" s="38"/>
      <c r="F3869" s="38"/>
      <c r="G3869" s="39" t="s">
        <v>11976</v>
      </c>
      <c r="H3869" s="38">
        <v>8268006995</v>
      </c>
      <c r="I3869" s="40">
        <v>541</v>
      </c>
      <c r="J3869" s="2">
        <v>789479.66101694922</v>
      </c>
      <c r="K3869" s="2"/>
      <c r="L3869" s="2">
        <v>142106.33898305087</v>
      </c>
      <c r="M3869" s="3">
        <f t="shared" si="60"/>
        <v>931586.00000000012</v>
      </c>
      <c r="N3869" s="41">
        <v>44409.729166666664</v>
      </c>
      <c r="O3869" s="39">
        <v>43881743</v>
      </c>
      <c r="P3869" s="39" t="s">
        <v>52</v>
      </c>
      <c r="Q3869" s="40" t="s">
        <v>13093</v>
      </c>
      <c r="R3869" s="41">
        <v>44688</v>
      </c>
      <c r="S3869" s="39" t="s">
        <v>54</v>
      </c>
      <c r="T3869" s="68"/>
    </row>
    <row r="3870" spans="1:20" s="70" customFormat="1" x14ac:dyDescent="0.2">
      <c r="A3870" s="38" t="s">
        <v>13094</v>
      </c>
      <c r="B3870" s="42" t="s">
        <v>13095</v>
      </c>
      <c r="C3870" s="42" t="s">
        <v>13096</v>
      </c>
      <c r="D3870" s="38">
        <v>126335</v>
      </c>
      <c r="E3870" s="38"/>
      <c r="F3870" s="38"/>
      <c r="G3870" s="42" t="s">
        <v>178</v>
      </c>
      <c r="H3870" s="38">
        <v>8268008044</v>
      </c>
      <c r="I3870" s="40" t="s">
        <v>13097</v>
      </c>
      <c r="J3870" s="3">
        <v>164050</v>
      </c>
      <c r="K3870" s="3"/>
      <c r="L3870" s="3">
        <v>29529</v>
      </c>
      <c r="M3870" s="3">
        <f t="shared" si="60"/>
        <v>193579</v>
      </c>
      <c r="N3870" s="41">
        <v>44682.729166666664</v>
      </c>
      <c r="O3870" s="39">
        <v>43882350</v>
      </c>
      <c r="P3870" s="42" t="s">
        <v>315</v>
      </c>
      <c r="Q3870" s="42" t="s">
        <v>13098</v>
      </c>
      <c r="R3870" s="60">
        <v>44700</v>
      </c>
      <c r="S3870" s="42" t="s">
        <v>243</v>
      </c>
      <c r="T3870" s="68"/>
    </row>
    <row r="3871" spans="1:20" s="70" customFormat="1" x14ac:dyDescent="0.2">
      <c r="A3871" s="38" t="s">
        <v>13099</v>
      </c>
      <c r="B3871" s="42" t="s">
        <v>13100</v>
      </c>
      <c r="C3871" s="42" t="s">
        <v>13101</v>
      </c>
      <c r="D3871" s="38">
        <v>815377</v>
      </c>
      <c r="E3871" s="38"/>
      <c r="F3871" s="38"/>
      <c r="G3871" s="42" t="s">
        <v>9895</v>
      </c>
      <c r="H3871" s="38">
        <v>8268007791</v>
      </c>
      <c r="I3871" s="40">
        <v>271</v>
      </c>
      <c r="J3871" s="3">
        <v>18800</v>
      </c>
      <c r="K3871" s="3"/>
      <c r="L3871" s="3">
        <v>3384</v>
      </c>
      <c r="M3871" s="3">
        <f t="shared" si="60"/>
        <v>22184</v>
      </c>
      <c r="N3871" s="41">
        <v>44679.729166666664</v>
      </c>
      <c r="O3871" s="39">
        <v>43882381</v>
      </c>
      <c r="P3871" s="42" t="s">
        <v>315</v>
      </c>
      <c r="Q3871" s="42" t="s">
        <v>13102</v>
      </c>
      <c r="R3871" s="60">
        <v>44695</v>
      </c>
      <c r="S3871" s="42" t="s">
        <v>243</v>
      </c>
      <c r="T3871" s="68"/>
    </row>
    <row r="3872" spans="1:20" s="70" customFormat="1" x14ac:dyDescent="0.2">
      <c r="A3872" s="38" t="s">
        <v>13103</v>
      </c>
      <c r="B3872" s="42" t="s">
        <v>13104</v>
      </c>
      <c r="C3872" s="42" t="s">
        <v>13105</v>
      </c>
      <c r="D3872" s="38">
        <v>404675</v>
      </c>
      <c r="E3872" s="38"/>
      <c r="F3872" s="38"/>
      <c r="G3872" s="42" t="s">
        <v>13106</v>
      </c>
      <c r="H3872" s="38">
        <v>8263000151</v>
      </c>
      <c r="I3872" s="40">
        <v>9240399714</v>
      </c>
      <c r="J3872" s="3">
        <v>880000</v>
      </c>
      <c r="K3872" s="3"/>
      <c r="L3872" s="3">
        <v>158400</v>
      </c>
      <c r="M3872" s="3">
        <f t="shared" si="60"/>
        <v>1038400</v>
      </c>
      <c r="N3872" s="41">
        <v>44634.729166666664</v>
      </c>
      <c r="O3872" s="39">
        <v>6870037038</v>
      </c>
      <c r="P3872" s="42" t="s">
        <v>315</v>
      </c>
      <c r="Q3872" s="42" t="s">
        <v>13107</v>
      </c>
      <c r="R3872" s="60">
        <v>44706</v>
      </c>
      <c r="S3872" s="42" t="s">
        <v>243</v>
      </c>
      <c r="T3872" s="68"/>
    </row>
    <row r="3873" spans="1:20" s="70" customFormat="1" x14ac:dyDescent="0.2">
      <c r="A3873" s="38" t="s">
        <v>13108</v>
      </c>
      <c r="B3873" s="39" t="s">
        <v>13109</v>
      </c>
      <c r="C3873" s="39" t="s">
        <v>13110</v>
      </c>
      <c r="D3873" s="38">
        <v>812140</v>
      </c>
      <c r="E3873" s="38"/>
      <c r="F3873" s="38"/>
      <c r="G3873" s="42" t="s">
        <v>446</v>
      </c>
      <c r="H3873" s="38">
        <v>8268008653</v>
      </c>
      <c r="I3873" s="40" t="s">
        <v>13111</v>
      </c>
      <c r="J3873" s="2">
        <v>905604.23728813569</v>
      </c>
      <c r="K3873" s="2"/>
      <c r="L3873" s="2">
        <v>163008.76271186443</v>
      </c>
      <c r="M3873" s="3">
        <f t="shared" si="60"/>
        <v>1068613</v>
      </c>
      <c r="N3873" s="41">
        <v>44671.729166666664</v>
      </c>
      <c r="O3873" s="39">
        <v>43935572</v>
      </c>
      <c r="P3873" s="39" t="s">
        <v>52</v>
      </c>
      <c r="Q3873" s="40"/>
      <c r="R3873" s="41"/>
      <c r="S3873" s="39" t="s">
        <v>54</v>
      </c>
      <c r="T3873" s="68"/>
    </row>
    <row r="3874" spans="1:20" s="70" customFormat="1" x14ac:dyDescent="0.2">
      <c r="A3874" s="38" t="s">
        <v>13112</v>
      </c>
      <c r="B3874" s="42" t="s">
        <v>13113</v>
      </c>
      <c r="C3874" s="42" t="s">
        <v>13114</v>
      </c>
      <c r="D3874" s="38">
        <v>821146</v>
      </c>
      <c r="E3874" s="1" t="s">
        <v>23069</v>
      </c>
      <c r="F3874" s="1" t="s">
        <v>23070</v>
      </c>
      <c r="G3874" s="42" t="s">
        <v>446</v>
      </c>
      <c r="H3874" s="38">
        <v>8268006130</v>
      </c>
      <c r="I3874" s="40" t="s">
        <v>13115</v>
      </c>
      <c r="J3874" s="3">
        <v>5711930.3600000003</v>
      </c>
      <c r="K3874" s="3"/>
      <c r="L3874" s="3">
        <v>1028147.64</v>
      </c>
      <c r="M3874" s="3">
        <f t="shared" si="60"/>
        <v>6740078</v>
      </c>
      <c r="N3874" s="41">
        <v>44671.729166666664</v>
      </c>
      <c r="O3874" s="39">
        <v>43885724</v>
      </c>
      <c r="P3874" s="42" t="s">
        <v>315</v>
      </c>
      <c r="Q3874" s="42">
        <v>205098827196</v>
      </c>
      <c r="R3874" s="60">
        <v>44691</v>
      </c>
      <c r="S3874" s="42" t="s">
        <v>243</v>
      </c>
      <c r="T3874" s="68" t="s">
        <v>506</v>
      </c>
    </row>
    <row r="3875" spans="1:20" s="70" customFormat="1" x14ac:dyDescent="0.2">
      <c r="A3875" s="38" t="s">
        <v>13116</v>
      </c>
      <c r="B3875" s="42" t="s">
        <v>13117</v>
      </c>
      <c r="C3875" s="42" t="s">
        <v>13118</v>
      </c>
      <c r="D3875" s="38">
        <v>106222</v>
      </c>
      <c r="E3875" s="38"/>
      <c r="F3875" s="38"/>
      <c r="G3875" s="42" t="s">
        <v>9820</v>
      </c>
      <c r="H3875" s="38">
        <v>8268007632</v>
      </c>
      <c r="I3875" s="40" t="s">
        <v>13119</v>
      </c>
      <c r="J3875" s="3">
        <v>225000</v>
      </c>
      <c r="K3875" s="3"/>
      <c r="L3875" s="3">
        <v>40500</v>
      </c>
      <c r="M3875" s="3">
        <f t="shared" si="60"/>
        <v>265500</v>
      </c>
      <c r="N3875" s="41">
        <v>44679.729166666664</v>
      </c>
      <c r="O3875" s="39">
        <v>43883860</v>
      </c>
      <c r="P3875" s="42" t="s">
        <v>315</v>
      </c>
      <c r="Q3875" s="42" t="s">
        <v>13120</v>
      </c>
      <c r="R3875" s="60">
        <v>44712</v>
      </c>
      <c r="S3875" s="42" t="s">
        <v>243</v>
      </c>
      <c r="T3875" s="68"/>
    </row>
    <row r="3876" spans="1:20" s="70" customFormat="1" x14ac:dyDescent="0.2">
      <c r="A3876" s="38" t="s">
        <v>13121</v>
      </c>
      <c r="B3876" s="39" t="s">
        <v>13122</v>
      </c>
      <c r="C3876" s="39" t="s">
        <v>13123</v>
      </c>
      <c r="D3876" s="58">
        <v>118480</v>
      </c>
      <c r="E3876" s="38"/>
      <c r="F3876" s="58"/>
      <c r="G3876" s="39" t="s">
        <v>9826</v>
      </c>
      <c r="H3876" s="38">
        <v>8265000171</v>
      </c>
      <c r="I3876" s="40" t="s">
        <v>13124</v>
      </c>
      <c r="J3876" s="10">
        <v>6756.49</v>
      </c>
      <c r="K3876" s="10"/>
      <c r="L3876" s="2">
        <v>1216.1681999999998</v>
      </c>
      <c r="M3876" s="3">
        <f t="shared" si="60"/>
        <v>7972.6581999999999</v>
      </c>
      <c r="N3876" s="41">
        <v>44663.729166666664</v>
      </c>
      <c r="O3876" s="39">
        <v>6870036375</v>
      </c>
      <c r="P3876" s="39" t="s">
        <v>3282</v>
      </c>
      <c r="Q3876" s="40" t="s">
        <v>13125</v>
      </c>
      <c r="R3876" s="41">
        <v>44689</v>
      </c>
      <c r="S3876" s="42" t="s">
        <v>2417</v>
      </c>
      <c r="T3876" s="68"/>
    </row>
    <row r="3877" spans="1:20" s="70" customFormat="1" x14ac:dyDescent="0.2">
      <c r="A3877" s="38" t="s">
        <v>13126</v>
      </c>
      <c r="B3877" s="39" t="s">
        <v>13127</v>
      </c>
      <c r="C3877" s="39" t="s">
        <v>13128</v>
      </c>
      <c r="D3877" s="38">
        <v>120191</v>
      </c>
      <c r="E3877" s="38"/>
      <c r="F3877" s="38"/>
      <c r="G3877" s="39" t="s">
        <v>13051</v>
      </c>
      <c r="H3877" s="38">
        <v>8263000213</v>
      </c>
      <c r="I3877" s="40" t="s">
        <v>13129</v>
      </c>
      <c r="J3877" s="2">
        <v>989208</v>
      </c>
      <c r="K3877" s="2"/>
      <c r="L3877" s="2">
        <v>178057.44</v>
      </c>
      <c r="M3877" s="3">
        <f t="shared" si="60"/>
        <v>1167265.44</v>
      </c>
      <c r="N3877" s="41">
        <v>44659.729166666664</v>
      </c>
      <c r="O3877" s="39">
        <v>6870036790</v>
      </c>
      <c r="P3877" s="39" t="s">
        <v>3282</v>
      </c>
      <c r="Q3877" s="40" t="s">
        <v>13130</v>
      </c>
      <c r="R3877" s="41">
        <v>44703</v>
      </c>
      <c r="S3877" s="42" t="s">
        <v>2417</v>
      </c>
      <c r="T3877" s="68"/>
    </row>
    <row r="3878" spans="1:20" s="70" customFormat="1" x14ac:dyDescent="0.2">
      <c r="A3878" s="38" t="s">
        <v>13131</v>
      </c>
      <c r="B3878" s="42" t="s">
        <v>13127</v>
      </c>
      <c r="C3878" s="42" t="s">
        <v>13128</v>
      </c>
      <c r="D3878" s="38">
        <v>120191</v>
      </c>
      <c r="E3878" s="38"/>
      <c r="F3878" s="38"/>
      <c r="G3878" s="42" t="s">
        <v>13051</v>
      </c>
      <c r="H3878" s="38">
        <v>8263000213</v>
      </c>
      <c r="I3878" s="40" t="s">
        <v>13129</v>
      </c>
      <c r="J3878" s="3">
        <v>873760</v>
      </c>
      <c r="K3878" s="3"/>
      <c r="L3878" s="3">
        <v>157276.79999999999</v>
      </c>
      <c r="M3878" s="3">
        <f t="shared" si="60"/>
        <v>1031036.8</v>
      </c>
      <c r="N3878" s="41">
        <v>44659.729166666664</v>
      </c>
      <c r="O3878" s="39">
        <v>6870036790</v>
      </c>
      <c r="P3878" s="42" t="s">
        <v>315</v>
      </c>
      <c r="Q3878" s="42" t="s">
        <v>13130</v>
      </c>
      <c r="R3878" s="60">
        <v>44703</v>
      </c>
      <c r="S3878" s="42" t="s">
        <v>243</v>
      </c>
      <c r="T3878" s="68"/>
    </row>
    <row r="3879" spans="1:20" s="70" customFormat="1" x14ac:dyDescent="0.2">
      <c r="A3879" s="38" t="s">
        <v>13132</v>
      </c>
      <c r="B3879" s="42" t="s">
        <v>13133</v>
      </c>
      <c r="C3879" s="42" t="s">
        <v>13134</v>
      </c>
      <c r="D3879" s="38">
        <v>816777</v>
      </c>
      <c r="E3879" s="38"/>
      <c r="F3879" s="38"/>
      <c r="G3879" s="39" t="s">
        <v>205</v>
      </c>
      <c r="H3879" s="38">
        <v>8268008116</v>
      </c>
      <c r="I3879" s="40" t="s">
        <v>13135</v>
      </c>
      <c r="J3879" s="3">
        <v>111290.3</v>
      </c>
      <c r="K3879" s="3"/>
      <c r="L3879" s="3">
        <v>20032.25</v>
      </c>
      <c r="M3879" s="3">
        <f t="shared" si="60"/>
        <v>131322.54999999999</v>
      </c>
      <c r="N3879" s="41">
        <v>44664.729166666664</v>
      </c>
      <c r="O3879" s="39">
        <v>43885211</v>
      </c>
      <c r="P3879" s="42" t="s">
        <v>315</v>
      </c>
      <c r="Q3879" s="42" t="s">
        <v>13136</v>
      </c>
      <c r="R3879" s="60">
        <v>44689</v>
      </c>
      <c r="S3879" s="42" t="s">
        <v>243</v>
      </c>
      <c r="T3879" s="68"/>
    </row>
    <row r="3880" spans="1:20" s="70" customFormat="1" x14ac:dyDescent="0.2">
      <c r="A3880" s="38">
        <v>108</v>
      </c>
      <c r="B3880" s="39" t="s">
        <v>13137</v>
      </c>
      <c r="C3880" s="39" t="s">
        <v>13138</v>
      </c>
      <c r="D3880" s="38">
        <v>407261</v>
      </c>
      <c r="E3880" s="38"/>
      <c r="F3880" s="38"/>
      <c r="G3880" s="39" t="s">
        <v>58</v>
      </c>
      <c r="H3880" s="38">
        <v>8266014574</v>
      </c>
      <c r="I3880" s="40">
        <v>9854026723</v>
      </c>
      <c r="J3880" s="2">
        <v>77578.02</v>
      </c>
      <c r="K3880" s="2"/>
      <c r="L3880" s="2">
        <v>0</v>
      </c>
      <c r="M3880" s="3">
        <f t="shared" si="60"/>
        <v>77578.02</v>
      </c>
      <c r="N3880" s="41">
        <v>44674.729166666664</v>
      </c>
      <c r="O3880" s="39">
        <v>6870037325</v>
      </c>
      <c r="P3880" s="39" t="s">
        <v>8899</v>
      </c>
      <c r="Q3880" s="40"/>
      <c r="R3880" s="41"/>
      <c r="S3880" s="42" t="s">
        <v>8901</v>
      </c>
      <c r="T3880" s="68"/>
    </row>
    <row r="3881" spans="1:20" s="70" customFormat="1" x14ac:dyDescent="0.2">
      <c r="A3881" s="38" t="s">
        <v>13139</v>
      </c>
      <c r="B3881" s="39" t="s">
        <v>13140</v>
      </c>
      <c r="C3881" s="39" t="s">
        <v>13141</v>
      </c>
      <c r="D3881" s="38">
        <v>407261</v>
      </c>
      <c r="E3881" s="38"/>
      <c r="F3881" s="38"/>
      <c r="G3881" s="39" t="s">
        <v>58</v>
      </c>
      <c r="H3881" s="38">
        <v>8266014556</v>
      </c>
      <c r="I3881" s="40">
        <v>9856026850</v>
      </c>
      <c r="J3881" s="2">
        <v>74666.25</v>
      </c>
      <c r="K3881" s="2"/>
      <c r="L3881" s="2">
        <v>0</v>
      </c>
      <c r="M3881" s="3">
        <f t="shared" si="60"/>
        <v>74666.25</v>
      </c>
      <c r="N3881" s="41">
        <v>44679.729166666664</v>
      </c>
      <c r="O3881" s="39">
        <v>6870037319</v>
      </c>
      <c r="P3881" s="39" t="s">
        <v>3282</v>
      </c>
      <c r="Q3881" s="40"/>
      <c r="R3881" s="41"/>
      <c r="S3881" s="42" t="s">
        <v>2417</v>
      </c>
      <c r="T3881" s="68"/>
    </row>
    <row r="3882" spans="1:20" s="70" customFormat="1" x14ac:dyDescent="0.2">
      <c r="A3882" s="38" t="s">
        <v>63</v>
      </c>
      <c r="B3882" s="1"/>
      <c r="C3882" s="1"/>
      <c r="D3882" s="51"/>
      <c r="E3882" s="38"/>
      <c r="F3882" s="51"/>
      <c r="G3882" s="52" t="s">
        <v>64</v>
      </c>
      <c r="H3882" s="53"/>
      <c r="I3882" s="54" t="s">
        <v>13142</v>
      </c>
      <c r="J3882" s="35">
        <v>280</v>
      </c>
      <c r="K3882" s="1"/>
      <c r="L3882" s="1"/>
      <c r="M3882" s="3">
        <f t="shared" si="60"/>
        <v>280</v>
      </c>
      <c r="N3882" s="41">
        <v>44687</v>
      </c>
      <c r="O3882" s="56"/>
      <c r="P3882" s="1"/>
      <c r="Q3882" s="1"/>
      <c r="R3882" s="57"/>
      <c r="S3882" s="39" t="s">
        <v>54</v>
      </c>
      <c r="T3882" s="68"/>
    </row>
    <row r="3883" spans="1:20" s="70" customFormat="1" x14ac:dyDescent="0.2">
      <c r="A3883" s="38" t="s">
        <v>63</v>
      </c>
      <c r="B3883" s="1"/>
      <c r="C3883" s="1"/>
      <c r="D3883" s="51"/>
      <c r="E3883" s="38"/>
      <c r="F3883" s="51"/>
      <c r="G3883" s="52" t="s">
        <v>64</v>
      </c>
      <c r="H3883" s="53"/>
      <c r="I3883" s="54" t="s">
        <v>13143</v>
      </c>
      <c r="J3883" s="35">
        <v>280</v>
      </c>
      <c r="K3883" s="1"/>
      <c r="L3883" s="1"/>
      <c r="M3883" s="3">
        <f t="shared" si="60"/>
        <v>280</v>
      </c>
      <c r="N3883" s="41">
        <v>44687</v>
      </c>
      <c r="O3883" s="56"/>
      <c r="P3883" s="1"/>
      <c r="Q3883" s="1"/>
      <c r="R3883" s="57"/>
      <c r="S3883" s="39" t="s">
        <v>54</v>
      </c>
      <c r="T3883" s="68"/>
    </row>
    <row r="3884" spans="1:20" s="70" customFormat="1" x14ac:dyDescent="0.2">
      <c r="A3884" s="38" t="s">
        <v>63</v>
      </c>
      <c r="B3884" s="1"/>
      <c r="C3884" s="1"/>
      <c r="D3884" s="51"/>
      <c r="E3884" s="38"/>
      <c r="F3884" s="51"/>
      <c r="G3884" s="52" t="s">
        <v>64</v>
      </c>
      <c r="H3884" s="53"/>
      <c r="I3884" s="54" t="s">
        <v>13144</v>
      </c>
      <c r="J3884" s="35">
        <v>3584</v>
      </c>
      <c r="K3884" s="1"/>
      <c r="L3884" s="1"/>
      <c r="M3884" s="3">
        <f t="shared" si="60"/>
        <v>3584</v>
      </c>
      <c r="N3884" s="41">
        <v>44687</v>
      </c>
      <c r="O3884" s="56"/>
      <c r="P3884" s="1"/>
      <c r="Q3884" s="1"/>
      <c r="R3884" s="57"/>
      <c r="S3884" s="39" t="s">
        <v>54</v>
      </c>
      <c r="T3884" s="68"/>
    </row>
    <row r="3885" spans="1:20" s="70" customFormat="1" x14ac:dyDescent="0.2">
      <c r="A3885" s="38" t="s">
        <v>63</v>
      </c>
      <c r="B3885" s="1"/>
      <c r="C3885" s="1"/>
      <c r="D3885" s="51"/>
      <c r="E3885" s="38"/>
      <c r="F3885" s="51"/>
      <c r="G3885" s="52" t="s">
        <v>64</v>
      </c>
      <c r="H3885" s="53"/>
      <c r="I3885" s="54" t="s">
        <v>13145</v>
      </c>
      <c r="J3885" s="35">
        <v>880.2</v>
      </c>
      <c r="K3885" s="1"/>
      <c r="L3885" s="1"/>
      <c r="M3885" s="3">
        <f t="shared" si="60"/>
        <v>880.2</v>
      </c>
      <c r="N3885" s="41">
        <v>44687</v>
      </c>
      <c r="O3885" s="56"/>
      <c r="P3885" s="1"/>
      <c r="Q3885" s="1"/>
      <c r="R3885" s="57"/>
      <c r="S3885" s="39" t="s">
        <v>54</v>
      </c>
      <c r="T3885" s="68"/>
    </row>
    <row r="3886" spans="1:20" s="70" customFormat="1" x14ac:dyDescent="0.2">
      <c r="A3886" s="38" t="s">
        <v>13146</v>
      </c>
      <c r="B3886" s="39" t="s">
        <v>13147</v>
      </c>
      <c r="C3886" s="39" t="s">
        <v>13148</v>
      </c>
      <c r="D3886" s="38">
        <v>814805</v>
      </c>
      <c r="E3886" s="38"/>
      <c r="F3886" s="38"/>
      <c r="G3886" s="39" t="s">
        <v>111</v>
      </c>
      <c r="H3886" s="38">
        <v>8268008672</v>
      </c>
      <c r="I3886" s="40">
        <v>4579</v>
      </c>
      <c r="J3886" s="2">
        <v>51360.169491525427</v>
      </c>
      <c r="K3886" s="2"/>
      <c r="L3886" s="2">
        <v>9244.8305084745771</v>
      </c>
      <c r="M3886" s="3">
        <f t="shared" si="60"/>
        <v>60605</v>
      </c>
      <c r="N3886" s="41">
        <v>44679.729166666664</v>
      </c>
      <c r="O3886" s="39">
        <v>43885863</v>
      </c>
      <c r="P3886" s="39" t="s">
        <v>52</v>
      </c>
      <c r="Q3886" s="40" t="s">
        <v>13149</v>
      </c>
      <c r="R3886" s="41">
        <v>44691</v>
      </c>
      <c r="S3886" s="39" t="s">
        <v>54</v>
      </c>
      <c r="T3886" s="68"/>
    </row>
    <row r="3887" spans="1:20" s="70" customFormat="1" x14ac:dyDescent="0.2">
      <c r="A3887" s="38" t="s">
        <v>13150</v>
      </c>
      <c r="B3887" s="39" t="s">
        <v>13151</v>
      </c>
      <c r="C3887" s="39" t="s">
        <v>13152</v>
      </c>
      <c r="D3887" s="38">
        <v>122097</v>
      </c>
      <c r="E3887" s="38"/>
      <c r="F3887" s="38"/>
      <c r="G3887" s="39" t="s">
        <v>620</v>
      </c>
      <c r="H3887" s="38">
        <v>8263000216</v>
      </c>
      <c r="I3887" s="40" t="s">
        <v>13153</v>
      </c>
      <c r="J3887" s="2">
        <v>1630968.6440677966</v>
      </c>
      <c r="K3887" s="2"/>
      <c r="L3887" s="2">
        <v>293574.35593220341</v>
      </c>
      <c r="M3887" s="3">
        <f t="shared" si="60"/>
        <v>1924543</v>
      </c>
      <c r="N3887" s="41">
        <v>44663.729166666664</v>
      </c>
      <c r="O3887" s="39">
        <v>6870037751</v>
      </c>
      <c r="P3887" s="39" t="s">
        <v>3282</v>
      </c>
      <c r="Q3887" s="40" t="s">
        <v>13154</v>
      </c>
      <c r="R3887" s="41">
        <v>44690</v>
      </c>
      <c r="S3887" s="42" t="s">
        <v>2417</v>
      </c>
      <c r="T3887" s="68"/>
    </row>
    <row r="3888" spans="1:20" s="70" customFormat="1" x14ac:dyDescent="0.2">
      <c r="A3888" s="38" t="s">
        <v>13155</v>
      </c>
      <c r="B3888" s="42" t="s">
        <v>13156</v>
      </c>
      <c r="C3888" s="42" t="s">
        <v>13157</v>
      </c>
      <c r="D3888" s="38">
        <v>130170</v>
      </c>
      <c r="E3888" s="38"/>
      <c r="F3888" s="38"/>
      <c r="G3888" s="42" t="s">
        <v>1687</v>
      </c>
      <c r="H3888" s="38">
        <v>8263000096</v>
      </c>
      <c r="I3888" s="40">
        <v>4601026798</v>
      </c>
      <c r="J3888" s="3">
        <v>100165.12</v>
      </c>
      <c r="K3888" s="3"/>
      <c r="L3888" s="3">
        <v>18029.88</v>
      </c>
      <c r="M3888" s="3">
        <f t="shared" si="60"/>
        <v>118195</v>
      </c>
      <c r="N3888" s="41">
        <v>44648.729166666664</v>
      </c>
      <c r="O3888" s="39">
        <v>6870037768</v>
      </c>
      <c r="P3888" s="42" t="s">
        <v>315</v>
      </c>
      <c r="Q3888" s="42" t="s">
        <v>13158</v>
      </c>
      <c r="R3888" s="60">
        <v>44699</v>
      </c>
      <c r="S3888" s="42" t="s">
        <v>243</v>
      </c>
      <c r="T3888" s="68"/>
    </row>
    <row r="3889" spans="1:20" s="70" customFormat="1" x14ac:dyDescent="0.2">
      <c r="A3889" s="38" t="s">
        <v>13159</v>
      </c>
      <c r="B3889" s="42" t="s">
        <v>13160</v>
      </c>
      <c r="C3889" s="42" t="s">
        <v>13161</v>
      </c>
      <c r="D3889" s="38">
        <v>138349</v>
      </c>
      <c r="E3889" s="38"/>
      <c r="F3889" s="38"/>
      <c r="G3889" s="42" t="s">
        <v>12407</v>
      </c>
      <c r="H3889" s="38">
        <v>8263000146</v>
      </c>
      <c r="I3889" s="40" t="s">
        <v>13162</v>
      </c>
      <c r="J3889" s="3">
        <v>2003345</v>
      </c>
      <c r="K3889" s="3"/>
      <c r="L3889" s="3">
        <v>360602.1</v>
      </c>
      <c r="M3889" s="3">
        <f t="shared" si="60"/>
        <v>2363947.1</v>
      </c>
      <c r="N3889" s="41">
        <v>44670.729166666664</v>
      </c>
      <c r="O3889" s="39">
        <v>6870038710</v>
      </c>
      <c r="P3889" s="42" t="s">
        <v>315</v>
      </c>
      <c r="Q3889" s="42" t="s">
        <v>13163</v>
      </c>
      <c r="R3889" s="60">
        <v>44692</v>
      </c>
      <c r="S3889" s="42" t="s">
        <v>243</v>
      </c>
      <c r="T3889" s="68"/>
    </row>
    <row r="3890" spans="1:20" s="70" customFormat="1" x14ac:dyDescent="0.2">
      <c r="A3890" s="38" t="s">
        <v>13164</v>
      </c>
      <c r="B3890" s="42" t="s">
        <v>13165</v>
      </c>
      <c r="C3890" s="42" t="s">
        <v>13166</v>
      </c>
      <c r="D3890" s="38">
        <v>814805</v>
      </c>
      <c r="E3890" s="38"/>
      <c r="F3890" s="38"/>
      <c r="G3890" s="42" t="s">
        <v>111</v>
      </c>
      <c r="H3890" s="38">
        <v>8268008114</v>
      </c>
      <c r="I3890" s="40">
        <v>4589</v>
      </c>
      <c r="J3890" s="3">
        <v>21899</v>
      </c>
      <c r="K3890" s="3"/>
      <c r="L3890" s="3">
        <v>3941.8199999999997</v>
      </c>
      <c r="M3890" s="3">
        <f t="shared" si="60"/>
        <v>25840.82</v>
      </c>
      <c r="N3890" s="41">
        <v>44680.729166666664</v>
      </c>
      <c r="O3890" s="39">
        <v>6870038966</v>
      </c>
      <c r="P3890" s="42" t="s">
        <v>315</v>
      </c>
      <c r="Q3890" s="42" t="s">
        <v>13167</v>
      </c>
      <c r="R3890" s="60">
        <v>44692</v>
      </c>
      <c r="S3890" s="42" t="s">
        <v>243</v>
      </c>
      <c r="T3890" s="68"/>
    </row>
    <row r="3891" spans="1:20" s="70" customFormat="1" x14ac:dyDescent="0.2">
      <c r="A3891" s="38" t="s">
        <v>13168</v>
      </c>
      <c r="B3891" s="42" t="s">
        <v>13169</v>
      </c>
      <c r="C3891" s="42" t="s">
        <v>13170</v>
      </c>
      <c r="D3891" s="38">
        <v>137974</v>
      </c>
      <c r="E3891" s="38"/>
      <c r="F3891" s="38"/>
      <c r="G3891" s="39" t="s">
        <v>3527</v>
      </c>
      <c r="H3891" s="38">
        <v>8263000113</v>
      </c>
      <c r="I3891" s="64" t="s">
        <v>13171</v>
      </c>
      <c r="J3891" s="6">
        <v>3625106</v>
      </c>
      <c r="K3891" s="3"/>
      <c r="L3891" s="3">
        <v>652519.07999999996</v>
      </c>
      <c r="M3891" s="3">
        <f t="shared" si="60"/>
        <v>4277625.08</v>
      </c>
      <c r="N3891" s="41">
        <v>44592.729166666664</v>
      </c>
      <c r="O3891" s="39">
        <v>6870039724</v>
      </c>
      <c r="P3891" s="42" t="s">
        <v>315</v>
      </c>
      <c r="Q3891" s="42" t="s">
        <v>13172</v>
      </c>
      <c r="R3891" s="60">
        <v>44692</v>
      </c>
      <c r="S3891" s="42" t="s">
        <v>243</v>
      </c>
      <c r="T3891" s="68"/>
    </row>
    <row r="3892" spans="1:20" s="70" customFormat="1" x14ac:dyDescent="0.2">
      <c r="A3892" s="38" t="s">
        <v>13173</v>
      </c>
      <c r="B3892" s="42" t="s">
        <v>13174</v>
      </c>
      <c r="C3892" s="42" t="s">
        <v>13175</v>
      </c>
      <c r="D3892" s="38">
        <v>137974</v>
      </c>
      <c r="E3892" s="38"/>
      <c r="F3892" s="38"/>
      <c r="G3892" s="39" t="s">
        <v>3527</v>
      </c>
      <c r="H3892" s="38">
        <v>8263000113</v>
      </c>
      <c r="I3892" s="64" t="s">
        <v>13176</v>
      </c>
      <c r="J3892" s="6">
        <v>1130704</v>
      </c>
      <c r="K3892" s="3"/>
      <c r="L3892" s="3">
        <v>203526.72</v>
      </c>
      <c r="M3892" s="3">
        <f t="shared" si="60"/>
        <v>1334230.72</v>
      </c>
      <c r="N3892" s="41">
        <v>44651.729166666664</v>
      </c>
      <c r="O3892" s="39">
        <v>6870039858</v>
      </c>
      <c r="P3892" s="42" t="s">
        <v>315</v>
      </c>
      <c r="Q3892" s="42" t="s">
        <v>13177</v>
      </c>
      <c r="R3892" s="60">
        <v>44691</v>
      </c>
      <c r="S3892" s="42" t="s">
        <v>243</v>
      </c>
      <c r="T3892" s="68"/>
    </row>
    <row r="3893" spans="1:20" s="70" customFormat="1" x14ac:dyDescent="0.2">
      <c r="A3893" s="38" t="s">
        <v>13178</v>
      </c>
      <c r="B3893" s="42" t="s">
        <v>13179</v>
      </c>
      <c r="C3893" s="42" t="s">
        <v>13180</v>
      </c>
      <c r="D3893" s="38">
        <v>137974</v>
      </c>
      <c r="E3893" s="38"/>
      <c r="F3893" s="38"/>
      <c r="G3893" s="39" t="s">
        <v>3527</v>
      </c>
      <c r="H3893" s="38">
        <v>8263000113</v>
      </c>
      <c r="I3893" s="64" t="s">
        <v>13181</v>
      </c>
      <c r="J3893" s="6">
        <v>21688956</v>
      </c>
      <c r="K3893" s="3"/>
      <c r="L3893" s="3">
        <v>3904012.08</v>
      </c>
      <c r="M3893" s="3">
        <f t="shared" si="60"/>
        <v>25592968.079999998</v>
      </c>
      <c r="N3893" s="41">
        <v>44651.729166666664</v>
      </c>
      <c r="O3893" s="39">
        <v>6870053961</v>
      </c>
      <c r="P3893" s="42" t="s">
        <v>315</v>
      </c>
      <c r="Q3893" s="42" t="s">
        <v>13182</v>
      </c>
      <c r="R3893" s="60">
        <v>44705</v>
      </c>
      <c r="S3893" s="42" t="s">
        <v>243</v>
      </c>
      <c r="T3893" s="68"/>
    </row>
    <row r="3894" spans="1:20" s="70" customFormat="1" x14ac:dyDescent="0.2">
      <c r="A3894" s="38" t="s">
        <v>13183</v>
      </c>
      <c r="B3894" s="42" t="s">
        <v>13184</v>
      </c>
      <c r="C3894" s="42" t="s">
        <v>13185</v>
      </c>
      <c r="D3894" s="38">
        <v>300286</v>
      </c>
      <c r="E3894" s="38"/>
      <c r="F3894" s="38"/>
      <c r="G3894" s="42" t="s">
        <v>3944</v>
      </c>
      <c r="H3894" s="38">
        <v>8263000075</v>
      </c>
      <c r="I3894" s="40">
        <v>712734229</v>
      </c>
      <c r="J3894" s="3">
        <v>679000</v>
      </c>
      <c r="K3894" s="3"/>
      <c r="L3894" s="3">
        <v>122220</v>
      </c>
      <c r="M3894" s="3">
        <f t="shared" si="60"/>
        <v>801220</v>
      </c>
      <c r="N3894" s="41">
        <v>44620.729166666664</v>
      </c>
      <c r="O3894" s="39">
        <v>6870039866</v>
      </c>
      <c r="P3894" s="42" t="s">
        <v>315</v>
      </c>
      <c r="Q3894" s="42" t="s">
        <v>13186</v>
      </c>
      <c r="R3894" s="60">
        <v>44691</v>
      </c>
      <c r="S3894" s="42" t="s">
        <v>243</v>
      </c>
      <c r="T3894" s="68"/>
    </row>
    <row r="3895" spans="1:20" s="70" customFormat="1" x14ac:dyDescent="0.2">
      <c r="A3895" s="38" t="s">
        <v>63</v>
      </c>
      <c r="B3895" s="1"/>
      <c r="C3895" s="1"/>
      <c r="D3895" s="51"/>
      <c r="E3895" s="38"/>
      <c r="F3895" s="51"/>
      <c r="G3895" s="52" t="s">
        <v>64</v>
      </c>
      <c r="H3895" s="53"/>
      <c r="I3895" s="54" t="s">
        <v>13187</v>
      </c>
      <c r="J3895" s="35">
        <v>300</v>
      </c>
      <c r="K3895" s="1"/>
      <c r="L3895" s="1"/>
      <c r="M3895" s="3">
        <f t="shared" si="60"/>
        <v>300</v>
      </c>
      <c r="N3895" s="41">
        <v>44690</v>
      </c>
      <c r="O3895" s="56"/>
      <c r="P3895" s="1"/>
      <c r="Q3895" s="1"/>
      <c r="R3895" s="57"/>
      <c r="S3895" s="39" t="s">
        <v>54</v>
      </c>
      <c r="T3895" s="68"/>
    </row>
    <row r="3896" spans="1:20" s="70" customFormat="1" x14ac:dyDescent="0.2">
      <c r="A3896" s="38" t="s">
        <v>63</v>
      </c>
      <c r="B3896" s="1"/>
      <c r="C3896" s="1"/>
      <c r="D3896" s="51"/>
      <c r="E3896" s="38"/>
      <c r="F3896" s="51"/>
      <c r="G3896" s="52" t="s">
        <v>64</v>
      </c>
      <c r="H3896" s="53"/>
      <c r="I3896" s="54" t="s">
        <v>13188</v>
      </c>
      <c r="J3896" s="35">
        <v>9940</v>
      </c>
      <c r="K3896" s="1"/>
      <c r="L3896" s="1"/>
      <c r="M3896" s="3">
        <f t="shared" si="60"/>
        <v>9940</v>
      </c>
      <c r="N3896" s="41">
        <v>44690</v>
      </c>
      <c r="O3896" s="56"/>
      <c r="P3896" s="1"/>
      <c r="Q3896" s="1"/>
      <c r="R3896" s="57"/>
      <c r="S3896" s="39" t="s">
        <v>54</v>
      </c>
      <c r="T3896" s="68"/>
    </row>
    <row r="3897" spans="1:20" s="70" customFormat="1" x14ac:dyDescent="0.2">
      <c r="A3897" s="38" t="s">
        <v>13189</v>
      </c>
      <c r="B3897" s="39" t="s">
        <v>13190</v>
      </c>
      <c r="C3897" s="39" t="s">
        <v>13191</v>
      </c>
      <c r="D3897" s="38">
        <v>814805</v>
      </c>
      <c r="E3897" s="38"/>
      <c r="F3897" s="38"/>
      <c r="G3897" s="39" t="s">
        <v>111</v>
      </c>
      <c r="H3897" s="38">
        <v>8268007726</v>
      </c>
      <c r="I3897" s="40">
        <v>4604</v>
      </c>
      <c r="J3897" s="2">
        <v>47755.084745762717</v>
      </c>
      <c r="K3897" s="2"/>
      <c r="L3897" s="2">
        <v>8595.9152542372885</v>
      </c>
      <c r="M3897" s="3">
        <f t="shared" si="60"/>
        <v>56351.000000000007</v>
      </c>
      <c r="N3897" s="41">
        <v>44683.729166666664</v>
      </c>
      <c r="O3897" s="39">
        <v>43889670</v>
      </c>
      <c r="P3897" s="39" t="s">
        <v>3282</v>
      </c>
      <c r="Q3897" s="40" t="s">
        <v>13192</v>
      </c>
      <c r="R3897" s="41">
        <v>44695</v>
      </c>
      <c r="S3897" s="42" t="s">
        <v>2417</v>
      </c>
      <c r="T3897" s="68"/>
    </row>
    <row r="3898" spans="1:20" s="70" customFormat="1" x14ac:dyDescent="0.2">
      <c r="A3898" s="38" t="s">
        <v>13193</v>
      </c>
      <c r="B3898" s="42" t="s">
        <v>13194</v>
      </c>
      <c r="C3898" s="42" t="s">
        <v>13195</v>
      </c>
      <c r="D3898" s="38">
        <v>703046</v>
      </c>
      <c r="E3898" s="38"/>
      <c r="F3898" s="38"/>
      <c r="G3898" s="42" t="s">
        <v>678</v>
      </c>
      <c r="H3898" s="38">
        <v>8266013649</v>
      </c>
      <c r="I3898" s="40" t="s">
        <v>13196</v>
      </c>
      <c r="J3898" s="3">
        <v>1330</v>
      </c>
      <c r="K3898" s="3"/>
      <c r="L3898" s="3">
        <v>0</v>
      </c>
      <c r="M3898" s="3">
        <f t="shared" si="60"/>
        <v>1330</v>
      </c>
      <c r="N3898" s="41">
        <v>44669.729166666664</v>
      </c>
      <c r="O3898" s="39">
        <v>3445003449</v>
      </c>
      <c r="P3898" s="42" t="s">
        <v>315</v>
      </c>
      <c r="Q3898" s="42" t="s">
        <v>13197</v>
      </c>
      <c r="R3898" s="60">
        <v>44700</v>
      </c>
      <c r="S3898" s="42" t="s">
        <v>243</v>
      </c>
      <c r="T3898" s="68"/>
    </row>
    <row r="3899" spans="1:20" s="70" customFormat="1" x14ac:dyDescent="0.2">
      <c r="A3899" s="38" t="s">
        <v>13198</v>
      </c>
      <c r="B3899" s="39" t="s">
        <v>13199</v>
      </c>
      <c r="C3899" s="39" t="s">
        <v>13200</v>
      </c>
      <c r="D3899" s="38">
        <v>703046</v>
      </c>
      <c r="E3899" s="38"/>
      <c r="F3899" s="38"/>
      <c r="G3899" s="42" t="s">
        <v>678</v>
      </c>
      <c r="H3899" s="38">
        <v>8266013916</v>
      </c>
      <c r="I3899" s="40" t="s">
        <v>13201</v>
      </c>
      <c r="J3899" s="2">
        <v>350</v>
      </c>
      <c r="K3899" s="2"/>
      <c r="L3899" s="2">
        <v>0</v>
      </c>
      <c r="M3899" s="3">
        <f t="shared" si="60"/>
        <v>350</v>
      </c>
      <c r="N3899" s="41">
        <v>44669.729166666664</v>
      </c>
      <c r="O3899" s="39">
        <v>3445003450</v>
      </c>
      <c r="P3899" s="39" t="s">
        <v>3282</v>
      </c>
      <c r="Q3899" s="40" t="s">
        <v>13197</v>
      </c>
      <c r="R3899" s="41">
        <v>44700</v>
      </c>
      <c r="S3899" s="42" t="s">
        <v>2417</v>
      </c>
      <c r="T3899" s="68"/>
    </row>
    <row r="3900" spans="1:20" s="70" customFormat="1" x14ac:dyDescent="0.2">
      <c r="A3900" s="38" t="s">
        <v>13202</v>
      </c>
      <c r="B3900" s="42" t="s">
        <v>13203</v>
      </c>
      <c r="C3900" s="42" t="s">
        <v>13204</v>
      </c>
      <c r="D3900" s="38">
        <v>129452</v>
      </c>
      <c r="E3900" s="38"/>
      <c r="F3900" s="38"/>
      <c r="G3900" s="39" t="s">
        <v>2376</v>
      </c>
      <c r="H3900" s="38">
        <v>8263000123</v>
      </c>
      <c r="I3900" s="40">
        <v>210601026018</v>
      </c>
      <c r="J3900" s="3">
        <v>313656.75</v>
      </c>
      <c r="K3900" s="3"/>
      <c r="L3900" s="3">
        <v>56458.22</v>
      </c>
      <c r="M3900" s="3">
        <f t="shared" si="60"/>
        <v>370114.97</v>
      </c>
      <c r="N3900" s="41">
        <v>44582.729166666664</v>
      </c>
      <c r="O3900" s="39">
        <v>6870040508</v>
      </c>
      <c r="P3900" s="42" t="s">
        <v>315</v>
      </c>
      <c r="Q3900" s="42" t="s">
        <v>13205</v>
      </c>
      <c r="R3900" s="60">
        <v>44695</v>
      </c>
      <c r="S3900" s="42" t="s">
        <v>243</v>
      </c>
      <c r="T3900" s="68"/>
    </row>
    <row r="3901" spans="1:20" s="70" customFormat="1" x14ac:dyDescent="0.2">
      <c r="A3901" s="38" t="s">
        <v>13206</v>
      </c>
      <c r="B3901" s="39" t="s">
        <v>13207</v>
      </c>
      <c r="C3901" s="39" t="s">
        <v>13208</v>
      </c>
      <c r="D3901" s="38">
        <v>919962</v>
      </c>
      <c r="E3901" s="1" t="s">
        <v>23071</v>
      </c>
      <c r="F3901" s="1"/>
      <c r="G3901" s="39" t="s">
        <v>6950</v>
      </c>
      <c r="H3901" s="38">
        <v>8263000121</v>
      </c>
      <c r="I3901" s="40" t="s">
        <v>13209</v>
      </c>
      <c r="J3901" s="3">
        <v>981739.8</v>
      </c>
      <c r="K3901" s="3"/>
      <c r="L3901" s="2">
        <v>176713.2</v>
      </c>
      <c r="M3901" s="3">
        <f t="shared" si="60"/>
        <v>1158453</v>
      </c>
      <c r="N3901" s="41">
        <v>44673.729166666664</v>
      </c>
      <c r="O3901" s="39">
        <v>6870040948</v>
      </c>
      <c r="P3901" s="39" t="s">
        <v>3282</v>
      </c>
      <c r="Q3901" s="40">
        <v>205260795430</v>
      </c>
      <c r="R3901" s="41">
        <v>44709</v>
      </c>
      <c r="S3901" s="42" t="s">
        <v>2417</v>
      </c>
      <c r="T3901" s="68"/>
    </row>
    <row r="3902" spans="1:20" s="70" customFormat="1" x14ac:dyDescent="0.2">
      <c r="A3902" s="38" t="s">
        <v>13210</v>
      </c>
      <c r="B3902" s="39" t="s">
        <v>13211</v>
      </c>
      <c r="C3902" s="39" t="s">
        <v>13212</v>
      </c>
      <c r="D3902" s="38">
        <v>919962</v>
      </c>
      <c r="E3902" s="1" t="s">
        <v>23071</v>
      </c>
      <c r="F3902" s="1"/>
      <c r="G3902" s="39" t="s">
        <v>6950</v>
      </c>
      <c r="H3902" s="38">
        <v>8263000121</v>
      </c>
      <c r="I3902" s="40" t="s">
        <v>13213</v>
      </c>
      <c r="J3902" s="3">
        <v>503029.6</v>
      </c>
      <c r="K3902" s="3"/>
      <c r="L3902" s="2">
        <v>90545.4</v>
      </c>
      <c r="M3902" s="3">
        <f t="shared" si="60"/>
        <v>593575</v>
      </c>
      <c r="N3902" s="41">
        <v>44674.729166666664</v>
      </c>
      <c r="O3902" s="39">
        <v>6870041123</v>
      </c>
      <c r="P3902" s="39" t="s">
        <v>3282</v>
      </c>
      <c r="Q3902" s="40">
        <v>205260795430</v>
      </c>
      <c r="R3902" s="41">
        <v>44709</v>
      </c>
      <c r="S3902" s="42" t="s">
        <v>2417</v>
      </c>
      <c r="T3902" s="68"/>
    </row>
    <row r="3903" spans="1:20" s="70" customFormat="1" x14ac:dyDescent="0.2">
      <c r="A3903" s="38" t="s">
        <v>13214</v>
      </c>
      <c r="B3903" s="39" t="s">
        <v>13215</v>
      </c>
      <c r="C3903" s="39" t="s">
        <v>13216</v>
      </c>
      <c r="D3903" s="38">
        <v>919962</v>
      </c>
      <c r="E3903" s="1" t="s">
        <v>23071</v>
      </c>
      <c r="F3903" s="1"/>
      <c r="G3903" s="39" t="s">
        <v>6950</v>
      </c>
      <c r="H3903" s="38">
        <v>8263000121</v>
      </c>
      <c r="I3903" s="40" t="s">
        <v>13217</v>
      </c>
      <c r="J3903" s="3">
        <v>993519.4</v>
      </c>
      <c r="K3903" s="3"/>
      <c r="L3903" s="2">
        <v>178833.6</v>
      </c>
      <c r="M3903" s="3">
        <f t="shared" si="60"/>
        <v>1172353</v>
      </c>
      <c r="N3903" s="41">
        <v>44673.729166666664</v>
      </c>
      <c r="O3903" s="39">
        <v>6870041287</v>
      </c>
      <c r="P3903" s="39" t="s">
        <v>3282</v>
      </c>
      <c r="Q3903" s="40">
        <v>205259276246</v>
      </c>
      <c r="R3903" s="41">
        <v>44707</v>
      </c>
      <c r="S3903" s="42" t="s">
        <v>2417</v>
      </c>
      <c r="T3903" s="68"/>
    </row>
    <row r="3904" spans="1:20" s="70" customFormat="1" x14ac:dyDescent="0.2">
      <c r="A3904" s="38" t="s">
        <v>13218</v>
      </c>
      <c r="B3904" s="39" t="s">
        <v>13219</v>
      </c>
      <c r="C3904" s="39" t="s">
        <v>13220</v>
      </c>
      <c r="D3904" s="38">
        <v>919962</v>
      </c>
      <c r="E3904" s="1" t="s">
        <v>23071</v>
      </c>
      <c r="F3904" s="1"/>
      <c r="G3904" s="39" t="s">
        <v>6950</v>
      </c>
      <c r="H3904" s="38">
        <v>8263000121</v>
      </c>
      <c r="I3904" s="40" t="s">
        <v>13221</v>
      </c>
      <c r="J3904" s="3">
        <v>6045226.3200000003</v>
      </c>
      <c r="K3904" s="3"/>
      <c r="L3904" s="2">
        <v>1088140.68</v>
      </c>
      <c r="M3904" s="3">
        <f t="shared" si="60"/>
        <v>7133367</v>
      </c>
      <c r="N3904" s="41">
        <v>44672.729166666664</v>
      </c>
      <c r="O3904" s="39">
        <v>6870041297</v>
      </c>
      <c r="P3904" s="39" t="s">
        <v>3282</v>
      </c>
      <c r="Q3904" s="40">
        <v>205259276246</v>
      </c>
      <c r="R3904" s="41">
        <v>44707</v>
      </c>
      <c r="S3904" s="42" t="s">
        <v>2417</v>
      </c>
      <c r="T3904" s="68"/>
    </row>
    <row r="3905" spans="1:20" s="70" customFormat="1" x14ac:dyDescent="0.2">
      <c r="A3905" s="38" t="s">
        <v>13222</v>
      </c>
      <c r="B3905" s="39" t="s">
        <v>13223</v>
      </c>
      <c r="C3905" s="39" t="s">
        <v>13224</v>
      </c>
      <c r="D3905" s="38">
        <v>919962</v>
      </c>
      <c r="E3905" s="1" t="s">
        <v>23071</v>
      </c>
      <c r="F3905" s="1"/>
      <c r="G3905" s="39" t="s">
        <v>6950</v>
      </c>
      <c r="H3905" s="38">
        <v>8263000121</v>
      </c>
      <c r="I3905" s="40" t="s">
        <v>13225</v>
      </c>
      <c r="J3905" s="3">
        <v>1325060.2</v>
      </c>
      <c r="K3905" s="3"/>
      <c r="L3905" s="2">
        <v>238510.8</v>
      </c>
      <c r="M3905" s="3">
        <f t="shared" si="60"/>
        <v>1563571</v>
      </c>
      <c r="N3905" s="41">
        <v>44670.729166666664</v>
      </c>
      <c r="O3905" s="39">
        <v>6870041306</v>
      </c>
      <c r="P3905" s="39" t="s">
        <v>3282</v>
      </c>
      <c r="Q3905" s="40">
        <v>205204239496</v>
      </c>
      <c r="R3905" s="41">
        <v>44704</v>
      </c>
      <c r="S3905" s="42" t="s">
        <v>2417</v>
      </c>
      <c r="T3905" s="68"/>
    </row>
    <row r="3906" spans="1:20" s="70" customFormat="1" x14ac:dyDescent="0.2">
      <c r="A3906" s="38" t="s">
        <v>13226</v>
      </c>
      <c r="B3906" s="42" t="s">
        <v>13227</v>
      </c>
      <c r="C3906" s="42" t="s">
        <v>13228</v>
      </c>
      <c r="D3906" s="38">
        <v>405485</v>
      </c>
      <c r="E3906" s="38"/>
      <c r="F3906" s="38"/>
      <c r="G3906" s="39" t="s">
        <v>3628</v>
      </c>
      <c r="H3906" s="38">
        <v>8263000144</v>
      </c>
      <c r="I3906" s="40" t="s">
        <v>13229</v>
      </c>
      <c r="J3906" s="3">
        <v>1620036.3599999999</v>
      </c>
      <c r="K3906" s="3"/>
      <c r="L3906" s="3">
        <v>291606.64</v>
      </c>
      <c r="M3906" s="3">
        <f t="shared" si="60"/>
        <v>1911643</v>
      </c>
      <c r="N3906" s="41">
        <v>44629.729166666664</v>
      </c>
      <c r="O3906" s="39">
        <v>6870041524</v>
      </c>
      <c r="P3906" s="42" t="s">
        <v>315</v>
      </c>
      <c r="Q3906" s="42" t="s">
        <v>13230</v>
      </c>
      <c r="R3906" s="41">
        <v>44692</v>
      </c>
      <c r="S3906" s="42" t="s">
        <v>243</v>
      </c>
      <c r="T3906" s="68"/>
    </row>
    <row r="3907" spans="1:20" s="70" customFormat="1" x14ac:dyDescent="0.2">
      <c r="A3907" s="38" t="s">
        <v>13231</v>
      </c>
      <c r="B3907" s="42" t="s">
        <v>13232</v>
      </c>
      <c r="C3907" s="42" t="s">
        <v>13233</v>
      </c>
      <c r="D3907" s="38">
        <v>405485</v>
      </c>
      <c r="E3907" s="38"/>
      <c r="F3907" s="38"/>
      <c r="G3907" s="39" t="s">
        <v>3628</v>
      </c>
      <c r="H3907" s="38">
        <v>8263000144</v>
      </c>
      <c r="I3907" s="40" t="s">
        <v>13234</v>
      </c>
      <c r="J3907" s="3">
        <v>4520559.3600000003</v>
      </c>
      <c r="K3907" s="3"/>
      <c r="L3907" s="3">
        <v>813700.64</v>
      </c>
      <c r="M3907" s="3">
        <f t="shared" si="60"/>
        <v>5334260</v>
      </c>
      <c r="N3907" s="41">
        <v>44597.729166666664</v>
      </c>
      <c r="O3907" s="39">
        <v>6870048391</v>
      </c>
      <c r="P3907" s="42" t="s">
        <v>315</v>
      </c>
      <c r="Q3907" s="42" t="s">
        <v>13235</v>
      </c>
      <c r="R3907" s="41">
        <v>44712</v>
      </c>
      <c r="S3907" s="42" t="s">
        <v>243</v>
      </c>
      <c r="T3907" s="68"/>
    </row>
    <row r="3908" spans="1:20" s="70" customFormat="1" x14ac:dyDescent="0.2">
      <c r="A3908" s="38" t="s">
        <v>13236</v>
      </c>
      <c r="B3908" s="39" t="s">
        <v>13232</v>
      </c>
      <c r="C3908" s="39" t="s">
        <v>13233</v>
      </c>
      <c r="D3908" s="38">
        <v>405485</v>
      </c>
      <c r="E3908" s="38"/>
      <c r="F3908" s="38"/>
      <c r="G3908" s="39" t="s">
        <v>3628</v>
      </c>
      <c r="H3908" s="38">
        <v>8263000144</v>
      </c>
      <c r="I3908" s="40" t="s">
        <v>8613</v>
      </c>
      <c r="J3908" s="2">
        <v>553378</v>
      </c>
      <c r="K3908" s="2"/>
      <c r="L3908" s="2">
        <v>99608.04</v>
      </c>
      <c r="M3908" s="3">
        <f t="shared" si="60"/>
        <v>652986.04</v>
      </c>
      <c r="N3908" s="41">
        <v>44454</v>
      </c>
      <c r="O3908" s="39">
        <v>6870048391</v>
      </c>
      <c r="P3908" s="39" t="s">
        <v>3282</v>
      </c>
      <c r="Q3908" s="40" t="s">
        <v>13235</v>
      </c>
      <c r="R3908" s="41">
        <v>44712</v>
      </c>
      <c r="S3908" s="42" t="s">
        <v>2417</v>
      </c>
      <c r="T3908" s="68"/>
    </row>
    <row r="3909" spans="1:20" s="70" customFormat="1" x14ac:dyDescent="0.2">
      <c r="A3909" s="38" t="s">
        <v>13237</v>
      </c>
      <c r="B3909" s="42" t="s">
        <v>13238</v>
      </c>
      <c r="C3909" s="42" t="s">
        <v>13239</v>
      </c>
      <c r="D3909" s="38">
        <v>405485</v>
      </c>
      <c r="E3909" s="38"/>
      <c r="F3909" s="38"/>
      <c r="G3909" s="39" t="s">
        <v>3628</v>
      </c>
      <c r="H3909" s="38">
        <v>8263000144</v>
      </c>
      <c r="I3909" s="40" t="s">
        <v>13240</v>
      </c>
      <c r="J3909" s="3">
        <v>4649847.4000000004</v>
      </c>
      <c r="K3909" s="3"/>
      <c r="L3909" s="3">
        <v>836972.6</v>
      </c>
      <c r="M3909" s="3">
        <f t="shared" si="60"/>
        <v>5486820</v>
      </c>
      <c r="N3909" s="41">
        <v>44595.729166666664</v>
      </c>
      <c r="O3909" s="39">
        <v>6870066133</v>
      </c>
      <c r="P3909" s="42" t="s">
        <v>315</v>
      </c>
      <c r="Q3909" s="42" t="s">
        <v>13241</v>
      </c>
      <c r="R3909" s="41">
        <v>44712</v>
      </c>
      <c r="S3909" s="42" t="s">
        <v>243</v>
      </c>
      <c r="T3909" s="68"/>
    </row>
    <row r="3910" spans="1:20" s="70" customFormat="1" x14ac:dyDescent="0.2">
      <c r="A3910" s="38" t="s">
        <v>13242</v>
      </c>
      <c r="B3910" s="39" t="s">
        <v>13238</v>
      </c>
      <c r="C3910" s="39" t="s">
        <v>13239</v>
      </c>
      <c r="D3910" s="38">
        <v>405485</v>
      </c>
      <c r="E3910" s="38"/>
      <c r="F3910" s="38"/>
      <c r="G3910" s="39" t="s">
        <v>3628</v>
      </c>
      <c r="H3910" s="38">
        <v>8263000144</v>
      </c>
      <c r="I3910" s="40" t="s">
        <v>13064</v>
      </c>
      <c r="J3910" s="2">
        <v>573925</v>
      </c>
      <c r="K3910" s="2"/>
      <c r="L3910" s="2">
        <f>J3910*18%</f>
        <v>103306.5</v>
      </c>
      <c r="M3910" s="3">
        <f t="shared" ref="M3910:M3973" si="61">SUM(J3910:L3910)</f>
        <v>677231.5</v>
      </c>
      <c r="N3910" s="41">
        <v>44539.729166666664</v>
      </c>
      <c r="O3910" s="39">
        <v>6870066133</v>
      </c>
      <c r="P3910" s="39" t="s">
        <v>3282</v>
      </c>
      <c r="Q3910" s="40" t="s">
        <v>13241</v>
      </c>
      <c r="R3910" s="41">
        <v>44712</v>
      </c>
      <c r="S3910" s="42" t="s">
        <v>2417</v>
      </c>
      <c r="T3910" s="68"/>
    </row>
    <row r="3911" spans="1:20" s="70" customFormat="1" x14ac:dyDescent="0.2">
      <c r="A3911" s="38" t="s">
        <v>13243</v>
      </c>
      <c r="B3911" s="39" t="s">
        <v>13244</v>
      </c>
      <c r="C3911" s="39" t="s">
        <v>13245</v>
      </c>
      <c r="D3911" s="38">
        <v>821012</v>
      </c>
      <c r="E3911" s="38"/>
      <c r="F3911" s="38"/>
      <c r="G3911" s="39" t="s">
        <v>3527</v>
      </c>
      <c r="H3911" s="38">
        <v>8263000088</v>
      </c>
      <c r="I3911" s="40" t="s">
        <v>13246</v>
      </c>
      <c r="J3911" s="2">
        <v>438717</v>
      </c>
      <c r="K3911" s="2"/>
      <c r="L3911" s="2">
        <v>78969.06</v>
      </c>
      <c r="M3911" s="3">
        <f t="shared" si="61"/>
        <v>517686.06</v>
      </c>
      <c r="N3911" s="41">
        <v>44498.729166666664</v>
      </c>
      <c r="O3911" s="39">
        <v>6870041603</v>
      </c>
      <c r="P3911" s="39" t="s">
        <v>52</v>
      </c>
      <c r="Q3911" s="40" t="s">
        <v>13247</v>
      </c>
      <c r="R3911" s="41">
        <v>44695</v>
      </c>
      <c r="S3911" s="39" t="s">
        <v>54</v>
      </c>
      <c r="T3911" s="68"/>
    </row>
    <row r="3912" spans="1:20" s="70" customFormat="1" x14ac:dyDescent="0.2">
      <c r="A3912" s="38" t="s">
        <v>13248</v>
      </c>
      <c r="B3912" s="42" t="s">
        <v>13249</v>
      </c>
      <c r="C3912" s="42" t="s">
        <v>13250</v>
      </c>
      <c r="D3912" s="38">
        <v>821146</v>
      </c>
      <c r="E3912" s="1" t="s">
        <v>23072</v>
      </c>
      <c r="F3912" s="1" t="s">
        <v>23070</v>
      </c>
      <c r="G3912" s="42" t="s">
        <v>446</v>
      </c>
      <c r="H3912" s="38">
        <v>8263000191</v>
      </c>
      <c r="I3912" s="40" t="s">
        <v>13251</v>
      </c>
      <c r="J3912" s="3">
        <v>365000</v>
      </c>
      <c r="K3912" s="3"/>
      <c r="L3912" s="3">
        <v>65700</v>
      </c>
      <c r="M3912" s="3">
        <f t="shared" si="61"/>
        <v>430700</v>
      </c>
      <c r="N3912" s="41">
        <v>44630.729166666664</v>
      </c>
      <c r="O3912" s="39">
        <v>6870041622</v>
      </c>
      <c r="P3912" s="42" t="s">
        <v>315</v>
      </c>
      <c r="Q3912" s="42">
        <v>206102918836</v>
      </c>
      <c r="R3912" s="60">
        <v>44726</v>
      </c>
      <c r="S3912" s="42" t="s">
        <v>243</v>
      </c>
      <c r="T3912" s="68"/>
    </row>
    <row r="3913" spans="1:20" s="70" customFormat="1" x14ac:dyDescent="0.2">
      <c r="A3913" s="38" t="s">
        <v>13252</v>
      </c>
      <c r="B3913" s="39"/>
      <c r="C3913" s="39"/>
      <c r="D3913" s="38"/>
      <c r="E3913" s="38"/>
      <c r="F3913" s="38"/>
      <c r="G3913" s="39" t="s">
        <v>13253</v>
      </c>
      <c r="H3913" s="38" t="s">
        <v>13254</v>
      </c>
      <c r="I3913" s="40" t="s">
        <v>13254</v>
      </c>
      <c r="J3913" s="2">
        <v>98000</v>
      </c>
      <c r="K3913" s="2"/>
      <c r="L3913" s="2"/>
      <c r="M3913" s="3">
        <f t="shared" si="61"/>
        <v>98000</v>
      </c>
      <c r="N3913" s="41">
        <v>44691</v>
      </c>
      <c r="O3913" s="39"/>
      <c r="P3913" s="42" t="s">
        <v>315</v>
      </c>
      <c r="Q3913" s="40"/>
      <c r="R3913" s="41"/>
      <c r="S3913" s="42" t="s">
        <v>243</v>
      </c>
      <c r="T3913" s="68"/>
    </row>
    <row r="3914" spans="1:20" s="70" customFormat="1" x14ac:dyDescent="0.2">
      <c r="A3914" s="38" t="s">
        <v>13255</v>
      </c>
      <c r="B3914" s="42" t="s">
        <v>13256</v>
      </c>
      <c r="C3914" s="42" t="s">
        <v>13257</v>
      </c>
      <c r="D3914" s="38">
        <v>820886</v>
      </c>
      <c r="E3914" s="38"/>
      <c r="F3914" s="38"/>
      <c r="G3914" s="42" t="s">
        <v>10575</v>
      </c>
      <c r="H3914" s="38">
        <v>8268007755</v>
      </c>
      <c r="I3914" s="40" t="s">
        <v>13258</v>
      </c>
      <c r="J3914" s="3">
        <v>13307164.48</v>
      </c>
      <c r="K3914" s="3"/>
      <c r="L3914" s="3">
        <v>2395289.52</v>
      </c>
      <c r="M3914" s="3">
        <f t="shared" si="61"/>
        <v>15702454</v>
      </c>
      <c r="N3914" s="41">
        <v>44655.729166666664</v>
      </c>
      <c r="O3914" s="39">
        <v>43900062</v>
      </c>
      <c r="P3914" s="42" t="s">
        <v>315</v>
      </c>
      <c r="Q3914" s="42" t="s">
        <v>13259</v>
      </c>
      <c r="R3914" s="60">
        <v>44695</v>
      </c>
      <c r="S3914" s="42" t="s">
        <v>243</v>
      </c>
      <c r="T3914" s="68"/>
    </row>
    <row r="3915" spans="1:20" s="70" customFormat="1" x14ac:dyDescent="0.2">
      <c r="A3915" s="38" t="s">
        <v>13260</v>
      </c>
      <c r="B3915" s="42" t="s">
        <v>12448</v>
      </c>
      <c r="C3915" s="42"/>
      <c r="D3915" s="38">
        <v>816777</v>
      </c>
      <c r="E3915" s="38"/>
      <c r="F3915" s="38"/>
      <c r="G3915" s="39" t="s">
        <v>205</v>
      </c>
      <c r="H3915" s="38">
        <v>8268009490</v>
      </c>
      <c r="I3915" s="40">
        <v>7482100584</v>
      </c>
      <c r="J3915" s="3">
        <v>-1000</v>
      </c>
      <c r="K3915" s="3"/>
      <c r="L3915" s="3">
        <v>-180</v>
      </c>
      <c r="M3915" s="3">
        <f t="shared" si="61"/>
        <v>-1180</v>
      </c>
      <c r="N3915" s="41">
        <v>44692</v>
      </c>
      <c r="O3915" s="39"/>
      <c r="P3915" s="42" t="s">
        <v>315</v>
      </c>
      <c r="Q3915" s="42"/>
      <c r="R3915" s="60"/>
      <c r="S3915" s="42" t="s">
        <v>243</v>
      </c>
      <c r="T3915" s="68"/>
    </row>
    <row r="3916" spans="1:20" s="70" customFormat="1" x14ac:dyDescent="0.2">
      <c r="A3916" s="38" t="s">
        <v>13261</v>
      </c>
      <c r="B3916" s="42" t="s">
        <v>13262</v>
      </c>
      <c r="C3916" s="42" t="s">
        <v>13263</v>
      </c>
      <c r="D3916" s="38">
        <v>821146</v>
      </c>
      <c r="E3916" s="1" t="s">
        <v>23069</v>
      </c>
      <c r="F3916" s="1" t="s">
        <v>23070</v>
      </c>
      <c r="G3916" s="42" t="s">
        <v>446</v>
      </c>
      <c r="H3916" s="38">
        <v>8268007978</v>
      </c>
      <c r="I3916" s="40" t="s">
        <v>13264</v>
      </c>
      <c r="J3916" s="3">
        <v>915685.52</v>
      </c>
      <c r="K3916" s="3"/>
      <c r="L3916" s="3">
        <v>164823.48000000001</v>
      </c>
      <c r="M3916" s="3">
        <f t="shared" si="61"/>
        <v>1080509</v>
      </c>
      <c r="N3916" s="41">
        <v>44667.729166666664</v>
      </c>
      <c r="O3916" s="39">
        <v>43912102</v>
      </c>
      <c r="P3916" s="42" t="s">
        <v>315</v>
      </c>
      <c r="Q3916" s="42">
        <v>205248187833</v>
      </c>
      <c r="R3916" s="60">
        <v>44705</v>
      </c>
      <c r="S3916" s="42" t="s">
        <v>243</v>
      </c>
      <c r="T3916" s="68"/>
    </row>
    <row r="3917" spans="1:20" s="70" customFormat="1" x14ac:dyDescent="0.2">
      <c r="A3917" s="38" t="s">
        <v>13265</v>
      </c>
      <c r="B3917" s="39" t="s">
        <v>13266</v>
      </c>
      <c r="C3917" s="39" t="s">
        <v>13267</v>
      </c>
      <c r="D3917" s="38" t="s">
        <v>9913</v>
      </c>
      <c r="E3917" s="38"/>
      <c r="F3917" s="38"/>
      <c r="G3917" s="39" t="s">
        <v>9914</v>
      </c>
      <c r="H3917" s="38"/>
      <c r="I3917" s="40" t="s">
        <v>13268</v>
      </c>
      <c r="J3917" s="2">
        <v>2000</v>
      </c>
      <c r="K3917" s="2"/>
      <c r="L3917" s="2">
        <v>0</v>
      </c>
      <c r="M3917" s="3">
        <f t="shared" si="61"/>
        <v>2000</v>
      </c>
      <c r="N3917" s="41">
        <v>44645.729166666664</v>
      </c>
      <c r="O3917" s="39">
        <v>43896821</v>
      </c>
      <c r="P3917" s="39" t="s">
        <v>3282</v>
      </c>
      <c r="Q3917" s="40" t="s">
        <v>13269</v>
      </c>
      <c r="R3917" s="41">
        <v>44695</v>
      </c>
      <c r="S3917" s="42" t="s">
        <v>2417</v>
      </c>
      <c r="T3917" s="68"/>
    </row>
    <row r="3918" spans="1:20" s="70" customFormat="1" x14ac:dyDescent="0.2">
      <c r="A3918" s="38" t="s">
        <v>63</v>
      </c>
      <c r="B3918" s="1"/>
      <c r="C3918" s="1"/>
      <c r="D3918" s="51"/>
      <c r="E3918" s="38"/>
      <c r="F3918" s="51"/>
      <c r="G3918" s="52" t="s">
        <v>64</v>
      </c>
      <c r="H3918" s="53"/>
      <c r="I3918" s="54" t="s">
        <v>13270</v>
      </c>
      <c r="J3918" s="35">
        <v>560</v>
      </c>
      <c r="K3918" s="1"/>
      <c r="L3918" s="1"/>
      <c r="M3918" s="3">
        <f t="shared" si="61"/>
        <v>560</v>
      </c>
      <c r="N3918" s="41">
        <v>44693</v>
      </c>
      <c r="O3918" s="56"/>
      <c r="P3918" s="1"/>
      <c r="Q3918" s="1"/>
      <c r="R3918" s="57"/>
      <c r="S3918" s="39" t="s">
        <v>54</v>
      </c>
      <c r="T3918" s="68"/>
    </row>
    <row r="3919" spans="1:20" s="70" customFormat="1" x14ac:dyDescent="0.2">
      <c r="A3919" s="38" t="s">
        <v>63</v>
      </c>
      <c r="B3919" s="1"/>
      <c r="C3919" s="1"/>
      <c r="D3919" s="51"/>
      <c r="E3919" s="38"/>
      <c r="F3919" s="51"/>
      <c r="G3919" s="52" t="s">
        <v>64</v>
      </c>
      <c r="H3919" s="53"/>
      <c r="I3919" s="54" t="s">
        <v>13271</v>
      </c>
      <c r="J3919" s="35">
        <v>280</v>
      </c>
      <c r="K3919" s="1"/>
      <c r="L3919" s="1"/>
      <c r="M3919" s="3">
        <f t="shared" si="61"/>
        <v>280</v>
      </c>
      <c r="N3919" s="41">
        <v>44693</v>
      </c>
      <c r="O3919" s="56"/>
      <c r="P3919" s="1"/>
      <c r="Q3919" s="1"/>
      <c r="R3919" s="57"/>
      <c r="S3919" s="39" t="s">
        <v>54</v>
      </c>
      <c r="T3919" s="68"/>
    </row>
    <row r="3920" spans="1:20" s="70" customFormat="1" x14ac:dyDescent="0.2">
      <c r="A3920" s="38" t="s">
        <v>63</v>
      </c>
      <c r="B3920" s="1"/>
      <c r="C3920" s="1"/>
      <c r="D3920" s="51"/>
      <c r="E3920" s="38"/>
      <c r="F3920" s="51"/>
      <c r="G3920" s="52" t="s">
        <v>64</v>
      </c>
      <c r="H3920" s="53"/>
      <c r="I3920" s="54" t="s">
        <v>13272</v>
      </c>
      <c r="J3920" s="35">
        <v>280</v>
      </c>
      <c r="K3920" s="1"/>
      <c r="L3920" s="1"/>
      <c r="M3920" s="3">
        <f t="shared" si="61"/>
        <v>280</v>
      </c>
      <c r="N3920" s="41">
        <v>44693</v>
      </c>
      <c r="O3920" s="56"/>
      <c r="P3920" s="1"/>
      <c r="Q3920" s="1"/>
      <c r="R3920" s="57"/>
      <c r="S3920" s="39" t="s">
        <v>54</v>
      </c>
      <c r="T3920" s="68"/>
    </row>
    <row r="3921" spans="1:20" s="70" customFormat="1" x14ac:dyDescent="0.2">
      <c r="A3921" s="38" t="s">
        <v>13273</v>
      </c>
      <c r="B3921" s="39" t="s">
        <v>13274</v>
      </c>
      <c r="C3921" s="39" t="s">
        <v>13275</v>
      </c>
      <c r="D3921" s="38">
        <v>919962</v>
      </c>
      <c r="E3921" s="1" t="s">
        <v>23071</v>
      </c>
      <c r="F3921" s="1"/>
      <c r="G3921" s="39" t="s">
        <v>6950</v>
      </c>
      <c r="H3921" s="38">
        <v>8263000121</v>
      </c>
      <c r="I3921" s="40" t="s">
        <v>13276</v>
      </c>
      <c r="J3921" s="3">
        <v>1335950</v>
      </c>
      <c r="K3921" s="3"/>
      <c r="L3921" s="2">
        <v>240471</v>
      </c>
      <c r="M3921" s="3">
        <f t="shared" si="61"/>
        <v>1576421</v>
      </c>
      <c r="N3921" s="41">
        <v>44680.729166666664</v>
      </c>
      <c r="O3921" s="39">
        <v>6870044058</v>
      </c>
      <c r="P3921" s="39" t="s">
        <v>3282</v>
      </c>
      <c r="Q3921" s="40">
        <v>206010270207</v>
      </c>
      <c r="R3921" s="41">
        <v>44714</v>
      </c>
      <c r="S3921" s="42" t="s">
        <v>2417</v>
      </c>
      <c r="T3921" s="68"/>
    </row>
    <row r="3922" spans="1:20" s="70" customFormat="1" x14ac:dyDescent="0.2">
      <c r="A3922" s="38" t="s">
        <v>13277</v>
      </c>
      <c r="B3922" s="42" t="s">
        <v>13278</v>
      </c>
      <c r="C3922" s="42" t="s">
        <v>13279</v>
      </c>
      <c r="D3922" s="38">
        <v>138349</v>
      </c>
      <c r="E3922" s="38"/>
      <c r="F3922" s="38"/>
      <c r="G3922" s="42" t="s">
        <v>12407</v>
      </c>
      <c r="H3922" s="38">
        <v>8263000146</v>
      </c>
      <c r="I3922" s="40" t="s">
        <v>13280</v>
      </c>
      <c r="J3922" s="3">
        <v>555000</v>
      </c>
      <c r="K3922" s="3"/>
      <c r="L3922" s="3">
        <v>99900</v>
      </c>
      <c r="M3922" s="3">
        <f t="shared" si="61"/>
        <v>654900</v>
      </c>
      <c r="N3922" s="41">
        <v>44684.729166666664</v>
      </c>
      <c r="O3922" s="39">
        <v>6870044093</v>
      </c>
      <c r="P3922" s="42" t="s">
        <v>315</v>
      </c>
      <c r="Q3922" s="42" t="s">
        <v>13281</v>
      </c>
      <c r="R3922" s="60">
        <v>44705</v>
      </c>
      <c r="S3922" s="42" t="s">
        <v>243</v>
      </c>
      <c r="T3922" s="68"/>
    </row>
    <row r="3923" spans="1:20" s="70" customFormat="1" x14ac:dyDescent="0.2">
      <c r="A3923" s="38" t="s">
        <v>13282</v>
      </c>
      <c r="B3923" s="42" t="s">
        <v>13283</v>
      </c>
      <c r="C3923" s="42" t="s">
        <v>13284</v>
      </c>
      <c r="D3923" s="38">
        <v>138349</v>
      </c>
      <c r="E3923" s="38"/>
      <c r="F3923" s="38"/>
      <c r="G3923" s="42" t="s">
        <v>12407</v>
      </c>
      <c r="H3923" s="38">
        <v>8263000146</v>
      </c>
      <c r="I3923" s="40" t="s">
        <v>13285</v>
      </c>
      <c r="J3923" s="3">
        <v>402050</v>
      </c>
      <c r="K3923" s="3"/>
      <c r="L3923" s="3">
        <v>72369</v>
      </c>
      <c r="M3923" s="3">
        <f t="shared" si="61"/>
        <v>474419</v>
      </c>
      <c r="N3923" s="41">
        <v>44677.729166666664</v>
      </c>
      <c r="O3923" s="39">
        <v>6870044184</v>
      </c>
      <c r="P3923" s="42" t="s">
        <v>315</v>
      </c>
      <c r="Q3923" s="42" t="s">
        <v>13286</v>
      </c>
      <c r="R3923" s="60">
        <v>44699</v>
      </c>
      <c r="S3923" s="42" t="s">
        <v>243</v>
      </c>
      <c r="T3923" s="68"/>
    </row>
    <row r="3924" spans="1:20" s="70" customFormat="1" x14ac:dyDescent="0.2">
      <c r="A3924" s="38" t="s">
        <v>13287</v>
      </c>
      <c r="B3924" s="39" t="s">
        <v>13288</v>
      </c>
      <c r="C3924" s="39" t="s">
        <v>13289</v>
      </c>
      <c r="D3924" s="38">
        <v>919962</v>
      </c>
      <c r="E3924" s="1" t="s">
        <v>23071</v>
      </c>
      <c r="F3924" s="1"/>
      <c r="G3924" s="39" t="s">
        <v>6950</v>
      </c>
      <c r="H3924" s="38">
        <v>8263000121</v>
      </c>
      <c r="I3924" s="40" t="s">
        <v>13290</v>
      </c>
      <c r="J3924" s="3">
        <v>3594778.71</v>
      </c>
      <c r="K3924" s="3"/>
      <c r="L3924" s="2">
        <v>647060.29</v>
      </c>
      <c r="M3924" s="3">
        <f t="shared" si="61"/>
        <v>4241839</v>
      </c>
      <c r="N3924" s="41">
        <v>44679.729166666664</v>
      </c>
      <c r="O3924" s="39">
        <v>6870044137</v>
      </c>
      <c r="P3924" s="39" t="s">
        <v>3282</v>
      </c>
      <c r="Q3924" s="40">
        <v>206021050572</v>
      </c>
      <c r="R3924" s="41">
        <v>44716</v>
      </c>
      <c r="S3924" s="42" t="s">
        <v>2417</v>
      </c>
      <c r="T3924" s="68"/>
    </row>
    <row r="3925" spans="1:20" s="70" customFormat="1" x14ac:dyDescent="0.2">
      <c r="A3925" s="38" t="s">
        <v>13291</v>
      </c>
      <c r="B3925" s="39" t="s">
        <v>13292</v>
      </c>
      <c r="C3925" s="39" t="s">
        <v>13293</v>
      </c>
      <c r="D3925" s="38">
        <v>919962</v>
      </c>
      <c r="E3925" s="1" t="s">
        <v>23071</v>
      </c>
      <c r="F3925" s="1"/>
      <c r="G3925" s="39" t="s">
        <v>6950</v>
      </c>
      <c r="H3925" s="38">
        <v>8263000121</v>
      </c>
      <c r="I3925" s="40" t="s">
        <v>13294</v>
      </c>
      <c r="J3925" s="3">
        <v>1458270.4</v>
      </c>
      <c r="K3925" s="3"/>
      <c r="L3925" s="2">
        <v>262488.59999999998</v>
      </c>
      <c r="M3925" s="3">
        <f t="shared" si="61"/>
        <v>1720759</v>
      </c>
      <c r="N3925" s="41">
        <v>44681.729166666664</v>
      </c>
      <c r="O3925" s="39">
        <v>6870044266</v>
      </c>
      <c r="P3925" s="39" t="s">
        <v>3282</v>
      </c>
      <c r="Q3925" s="40">
        <v>206021050572</v>
      </c>
      <c r="R3925" s="41">
        <v>44716</v>
      </c>
      <c r="S3925" s="42" t="s">
        <v>2417</v>
      </c>
      <c r="T3925" s="68"/>
    </row>
    <row r="3926" spans="1:20" s="70" customFormat="1" x14ac:dyDescent="0.2">
      <c r="A3926" s="38" t="s">
        <v>13295</v>
      </c>
      <c r="B3926" s="42" t="s">
        <v>13296</v>
      </c>
      <c r="C3926" s="42" t="s">
        <v>13297</v>
      </c>
      <c r="D3926" s="38">
        <v>300286</v>
      </c>
      <c r="E3926" s="38"/>
      <c r="F3926" s="38"/>
      <c r="G3926" s="42" t="s">
        <v>3944</v>
      </c>
      <c r="H3926" s="38">
        <v>8263000075</v>
      </c>
      <c r="I3926" s="40">
        <v>712735812</v>
      </c>
      <c r="J3926" s="3">
        <v>5788000</v>
      </c>
      <c r="K3926" s="3"/>
      <c r="L3926" s="3">
        <v>1041840</v>
      </c>
      <c r="M3926" s="3">
        <f t="shared" si="61"/>
        <v>6829840</v>
      </c>
      <c r="N3926" s="41"/>
      <c r="O3926" s="39">
        <v>6870044995</v>
      </c>
      <c r="P3926" s="42" t="s">
        <v>315</v>
      </c>
      <c r="Q3926" s="42" t="s">
        <v>13298</v>
      </c>
      <c r="R3926" s="60" t="s">
        <v>13299</v>
      </c>
      <c r="S3926" s="42" t="s">
        <v>243</v>
      </c>
      <c r="T3926" s="68"/>
    </row>
    <row r="3927" spans="1:20" s="70" customFormat="1" x14ac:dyDescent="0.2">
      <c r="A3927" s="38" t="s">
        <v>13300</v>
      </c>
      <c r="B3927" s="39" t="s">
        <v>13301</v>
      </c>
      <c r="C3927" s="39" t="s">
        <v>13302</v>
      </c>
      <c r="D3927" s="38">
        <v>407261</v>
      </c>
      <c r="E3927" s="38"/>
      <c r="F3927" s="38"/>
      <c r="G3927" s="39" t="s">
        <v>58</v>
      </c>
      <c r="H3927" s="38">
        <v>8266014556</v>
      </c>
      <c r="I3927" s="40">
        <v>9854026960</v>
      </c>
      <c r="J3927" s="2">
        <v>74666.25</v>
      </c>
      <c r="K3927" s="2"/>
      <c r="L3927" s="2">
        <v>0</v>
      </c>
      <c r="M3927" s="3">
        <f t="shared" si="61"/>
        <v>74666.25</v>
      </c>
      <c r="N3927" s="41">
        <v>44683.729166666664</v>
      </c>
      <c r="O3927" s="39">
        <v>6870045313</v>
      </c>
      <c r="P3927" s="39" t="s">
        <v>3282</v>
      </c>
      <c r="Q3927" s="40"/>
      <c r="R3927" s="41"/>
      <c r="S3927" s="42" t="s">
        <v>2417</v>
      </c>
      <c r="T3927" s="68"/>
    </row>
    <row r="3928" spans="1:20" s="70" customFormat="1" x14ac:dyDescent="0.2">
      <c r="A3928" s="38" t="s">
        <v>13303</v>
      </c>
      <c r="B3928" s="39" t="s">
        <v>13304</v>
      </c>
      <c r="C3928" s="39" t="s">
        <v>13305</v>
      </c>
      <c r="D3928" s="38">
        <v>407261</v>
      </c>
      <c r="E3928" s="38"/>
      <c r="F3928" s="38"/>
      <c r="G3928" s="39" t="s">
        <v>58</v>
      </c>
      <c r="H3928" s="38">
        <v>8266014556</v>
      </c>
      <c r="I3928" s="40">
        <v>9854027047</v>
      </c>
      <c r="J3928" s="2">
        <v>74666.25</v>
      </c>
      <c r="K3928" s="2"/>
      <c r="L3928" s="2">
        <v>0</v>
      </c>
      <c r="M3928" s="3">
        <f t="shared" si="61"/>
        <v>74666.25</v>
      </c>
      <c r="N3928" s="41">
        <v>44685.729166666664</v>
      </c>
      <c r="O3928" s="39">
        <v>6870045334</v>
      </c>
      <c r="P3928" s="39" t="s">
        <v>3282</v>
      </c>
      <c r="Q3928" s="40"/>
      <c r="R3928" s="41"/>
      <c r="S3928" s="42" t="s">
        <v>2417</v>
      </c>
      <c r="T3928" s="68"/>
    </row>
    <row r="3929" spans="1:20" s="70" customFormat="1" x14ac:dyDescent="0.2">
      <c r="A3929" s="38" t="s">
        <v>13306</v>
      </c>
      <c r="B3929" s="42" t="s">
        <v>13307</v>
      </c>
      <c r="C3929" s="42" t="s">
        <v>13308</v>
      </c>
      <c r="D3929" s="38">
        <v>407261</v>
      </c>
      <c r="E3929" s="38"/>
      <c r="F3929" s="38"/>
      <c r="G3929" s="42" t="s">
        <v>58</v>
      </c>
      <c r="H3929" s="38">
        <v>8266014030</v>
      </c>
      <c r="I3929" s="40">
        <v>9854027069</v>
      </c>
      <c r="J3929" s="3">
        <v>11946.6</v>
      </c>
      <c r="K3929" s="3"/>
      <c r="L3929" s="3">
        <v>0</v>
      </c>
      <c r="M3929" s="3">
        <f t="shared" si="61"/>
        <v>11946.6</v>
      </c>
      <c r="N3929" s="41">
        <v>44686.729166666664</v>
      </c>
      <c r="O3929" s="39">
        <v>6870045341</v>
      </c>
      <c r="P3929" s="42" t="s">
        <v>315</v>
      </c>
      <c r="Q3929" s="42"/>
      <c r="R3929" s="60"/>
      <c r="S3929" s="42" t="s">
        <v>243</v>
      </c>
      <c r="T3929" s="68" t="s">
        <v>506</v>
      </c>
    </row>
    <row r="3930" spans="1:20" s="70" customFormat="1" x14ac:dyDescent="0.2">
      <c r="A3930" s="38">
        <v>110</v>
      </c>
      <c r="B3930" s="39" t="s">
        <v>13309</v>
      </c>
      <c r="C3930" s="39" t="s">
        <v>13310</v>
      </c>
      <c r="D3930" s="38">
        <v>407261</v>
      </c>
      <c r="E3930" s="38"/>
      <c r="F3930" s="38"/>
      <c r="G3930" s="39" t="s">
        <v>58</v>
      </c>
      <c r="H3930" s="38">
        <v>8266014574</v>
      </c>
      <c r="I3930" s="40">
        <v>9854026533</v>
      </c>
      <c r="J3930" s="2">
        <v>74594.25</v>
      </c>
      <c r="K3930" s="2"/>
      <c r="L3930" s="2">
        <v>0</v>
      </c>
      <c r="M3930" s="3">
        <f t="shared" si="61"/>
        <v>74594.25</v>
      </c>
      <c r="N3930" s="41">
        <v>44667.729166666664</v>
      </c>
      <c r="O3930" s="39">
        <v>6870045395</v>
      </c>
      <c r="P3930" s="39" t="s">
        <v>8899</v>
      </c>
      <c r="Q3930" s="40"/>
      <c r="R3930" s="41"/>
      <c r="S3930" s="42" t="s">
        <v>8901</v>
      </c>
      <c r="T3930" s="68"/>
    </row>
    <row r="3931" spans="1:20" s="70" customFormat="1" x14ac:dyDescent="0.2">
      <c r="A3931" s="38">
        <v>109</v>
      </c>
      <c r="B3931" s="39" t="s">
        <v>13311</v>
      </c>
      <c r="C3931" s="39" t="s">
        <v>13312</v>
      </c>
      <c r="D3931" s="38">
        <v>407261</v>
      </c>
      <c r="E3931" s="38"/>
      <c r="F3931" s="38"/>
      <c r="G3931" s="39" t="s">
        <v>58</v>
      </c>
      <c r="H3931" s="38">
        <v>8266014574</v>
      </c>
      <c r="I3931" s="40">
        <v>9854026836</v>
      </c>
      <c r="J3931" s="2">
        <v>77652.899999999994</v>
      </c>
      <c r="K3931" s="2"/>
      <c r="L3931" s="2">
        <v>0</v>
      </c>
      <c r="M3931" s="3">
        <f t="shared" si="61"/>
        <v>77652.899999999994</v>
      </c>
      <c r="N3931" s="41">
        <v>44678.729166666664</v>
      </c>
      <c r="O3931" s="39">
        <v>6870045436</v>
      </c>
      <c r="P3931" s="39" t="s">
        <v>8899</v>
      </c>
      <c r="Q3931" s="40"/>
      <c r="R3931" s="41"/>
      <c r="S3931" s="42" t="s">
        <v>8901</v>
      </c>
      <c r="T3931" s="68"/>
    </row>
    <row r="3932" spans="1:20" s="70" customFormat="1" x14ac:dyDescent="0.2">
      <c r="A3932" s="38" t="s">
        <v>13313</v>
      </c>
      <c r="B3932" s="39" t="s">
        <v>13314</v>
      </c>
      <c r="C3932" s="39" t="s">
        <v>13315</v>
      </c>
      <c r="D3932" s="38">
        <v>407261</v>
      </c>
      <c r="E3932" s="38"/>
      <c r="F3932" s="38"/>
      <c r="G3932" s="39" t="s">
        <v>58</v>
      </c>
      <c r="H3932" s="38">
        <v>8266014556</v>
      </c>
      <c r="I3932" s="40">
        <v>9854026872</v>
      </c>
      <c r="J3932" s="2">
        <v>74666.25</v>
      </c>
      <c r="K3932" s="2"/>
      <c r="L3932" s="2">
        <v>0</v>
      </c>
      <c r="M3932" s="3">
        <f t="shared" si="61"/>
        <v>74666.25</v>
      </c>
      <c r="N3932" s="41">
        <v>44680.729166666664</v>
      </c>
      <c r="O3932" s="39">
        <v>6870045490</v>
      </c>
      <c r="P3932" s="39" t="s">
        <v>3282</v>
      </c>
      <c r="Q3932" s="40"/>
      <c r="R3932" s="41"/>
      <c r="S3932" s="42" t="s">
        <v>2417</v>
      </c>
      <c r="T3932" s="68"/>
    </row>
    <row r="3933" spans="1:20" s="70" customFormat="1" x14ac:dyDescent="0.2">
      <c r="A3933" s="38" t="s">
        <v>13316</v>
      </c>
      <c r="B3933" s="39" t="s">
        <v>13317</v>
      </c>
      <c r="C3933" s="39" t="s">
        <v>13318</v>
      </c>
      <c r="D3933" s="38">
        <v>510104</v>
      </c>
      <c r="E3933" s="38"/>
      <c r="F3933" s="38"/>
      <c r="G3933" s="42" t="s">
        <v>6236</v>
      </c>
      <c r="H3933" s="38">
        <v>8266014087</v>
      </c>
      <c r="I3933" s="40">
        <v>3226</v>
      </c>
      <c r="J3933" s="2">
        <v>103500</v>
      </c>
      <c r="K3933" s="2"/>
      <c r="L3933" s="2">
        <v>0</v>
      </c>
      <c r="M3933" s="3">
        <f t="shared" si="61"/>
        <v>103500</v>
      </c>
      <c r="N3933" s="41">
        <v>44649.729166666664</v>
      </c>
      <c r="O3933" s="39">
        <v>6870045587</v>
      </c>
      <c r="P3933" s="39" t="s">
        <v>52</v>
      </c>
      <c r="Q3933" s="40" t="s">
        <v>13319</v>
      </c>
      <c r="R3933" s="41">
        <v>44705</v>
      </c>
      <c r="S3933" s="39" t="s">
        <v>54</v>
      </c>
      <c r="T3933" s="68"/>
    </row>
    <row r="3934" spans="1:20" s="70" customFormat="1" x14ac:dyDescent="0.2">
      <c r="A3934" s="38" t="s">
        <v>13252</v>
      </c>
      <c r="B3934" s="39"/>
      <c r="C3934" s="39"/>
      <c r="D3934" s="38"/>
      <c r="E3934" s="38"/>
      <c r="F3934" s="38"/>
      <c r="G3934" s="39" t="s">
        <v>13253</v>
      </c>
      <c r="H3934" s="38" t="s">
        <v>13320</v>
      </c>
      <c r="I3934" s="40" t="s">
        <v>13320</v>
      </c>
      <c r="J3934" s="2">
        <v>13500</v>
      </c>
      <c r="K3934" s="2"/>
      <c r="L3934" s="2"/>
      <c r="M3934" s="3">
        <f t="shared" si="61"/>
        <v>13500</v>
      </c>
      <c r="N3934" s="41">
        <v>44694</v>
      </c>
      <c r="O3934" s="39"/>
      <c r="P3934" s="42" t="s">
        <v>315</v>
      </c>
      <c r="Q3934" s="40"/>
      <c r="R3934" s="41"/>
      <c r="S3934" s="42" t="s">
        <v>243</v>
      </c>
      <c r="T3934" s="68"/>
    </row>
    <row r="3935" spans="1:20" s="70" customFormat="1" x14ac:dyDescent="0.2">
      <c r="A3935" s="38" t="s">
        <v>13252</v>
      </c>
      <c r="B3935" s="39" t="s">
        <v>13321</v>
      </c>
      <c r="C3935" s="39"/>
      <c r="D3935" s="38"/>
      <c r="E3935" s="38"/>
      <c r="F3935" s="38"/>
      <c r="G3935" s="39" t="s">
        <v>13322</v>
      </c>
      <c r="H3935" s="38" t="s">
        <v>13323</v>
      </c>
      <c r="I3935" s="40" t="s">
        <v>13323</v>
      </c>
      <c r="J3935" s="2">
        <v>13500</v>
      </c>
      <c r="K3935" s="2"/>
      <c r="L3935" s="2"/>
      <c r="M3935" s="3">
        <f t="shared" si="61"/>
        <v>13500</v>
      </c>
      <c r="N3935" s="41">
        <v>44694</v>
      </c>
      <c r="O3935" s="39"/>
      <c r="P3935" s="42" t="s">
        <v>315</v>
      </c>
      <c r="Q3935" s="40"/>
      <c r="R3935" s="41"/>
      <c r="S3935" s="42" t="s">
        <v>243</v>
      </c>
      <c r="T3935" s="68"/>
    </row>
    <row r="3936" spans="1:20" s="70" customFormat="1" x14ac:dyDescent="0.2">
      <c r="A3936" s="38" t="s">
        <v>13252</v>
      </c>
      <c r="B3936" s="39" t="s">
        <v>13324</v>
      </c>
      <c r="C3936" s="39"/>
      <c r="D3936" s="38"/>
      <c r="E3936" s="38"/>
      <c r="F3936" s="38"/>
      <c r="G3936" s="39" t="s">
        <v>13322</v>
      </c>
      <c r="H3936" s="38" t="s">
        <v>13325</v>
      </c>
      <c r="I3936" s="40" t="s">
        <v>13325</v>
      </c>
      <c r="J3936" s="2">
        <v>13500</v>
      </c>
      <c r="K3936" s="2"/>
      <c r="L3936" s="2"/>
      <c r="M3936" s="3">
        <f t="shared" si="61"/>
        <v>13500</v>
      </c>
      <c r="N3936" s="41">
        <v>44694</v>
      </c>
      <c r="O3936" s="39"/>
      <c r="P3936" s="42" t="s">
        <v>315</v>
      </c>
      <c r="Q3936" s="40"/>
      <c r="R3936" s="41"/>
      <c r="S3936" s="42" t="s">
        <v>243</v>
      </c>
      <c r="T3936" s="68"/>
    </row>
    <row r="3937" spans="1:20" s="70" customFormat="1" x14ac:dyDescent="0.2">
      <c r="A3937" s="38" t="s">
        <v>13252</v>
      </c>
      <c r="B3937" s="39" t="s">
        <v>13326</v>
      </c>
      <c r="C3937" s="39"/>
      <c r="D3937" s="38"/>
      <c r="E3937" s="38"/>
      <c r="F3937" s="38"/>
      <c r="G3937" s="39" t="s">
        <v>13322</v>
      </c>
      <c r="H3937" s="38" t="s">
        <v>13327</v>
      </c>
      <c r="I3937" s="40" t="s">
        <v>13327</v>
      </c>
      <c r="J3937" s="2">
        <v>13500</v>
      </c>
      <c r="K3937" s="2"/>
      <c r="L3937" s="2"/>
      <c r="M3937" s="3">
        <f t="shared" si="61"/>
        <v>13500</v>
      </c>
      <c r="N3937" s="41">
        <v>44694</v>
      </c>
      <c r="O3937" s="39"/>
      <c r="P3937" s="42" t="s">
        <v>315</v>
      </c>
      <c r="Q3937" s="40"/>
      <c r="R3937" s="41"/>
      <c r="S3937" s="42" t="s">
        <v>243</v>
      </c>
      <c r="T3937" s="68"/>
    </row>
    <row r="3938" spans="1:20" s="70" customFormat="1" x14ac:dyDescent="0.2">
      <c r="A3938" s="38" t="s">
        <v>63</v>
      </c>
      <c r="B3938" s="1"/>
      <c r="C3938" s="1"/>
      <c r="D3938" s="51"/>
      <c r="E3938" s="38"/>
      <c r="F3938" s="51"/>
      <c r="G3938" s="52" t="s">
        <v>64</v>
      </c>
      <c r="H3938" s="53"/>
      <c r="I3938" s="54" t="s">
        <v>13328</v>
      </c>
      <c r="J3938" s="35">
        <v>560</v>
      </c>
      <c r="K3938" s="1"/>
      <c r="L3938" s="1"/>
      <c r="M3938" s="3">
        <f t="shared" si="61"/>
        <v>560</v>
      </c>
      <c r="N3938" s="41">
        <v>44694</v>
      </c>
      <c r="O3938" s="56"/>
      <c r="P3938" s="1"/>
      <c r="Q3938" s="1"/>
      <c r="R3938" s="57"/>
      <c r="S3938" s="39" t="s">
        <v>54</v>
      </c>
      <c r="T3938" s="68"/>
    </row>
    <row r="3939" spans="1:20" s="70" customFormat="1" x14ac:dyDescent="0.2">
      <c r="A3939" s="38" t="s">
        <v>63</v>
      </c>
      <c r="B3939" s="1"/>
      <c r="C3939" s="1"/>
      <c r="D3939" s="51"/>
      <c r="E3939" s="38"/>
      <c r="F3939" s="51"/>
      <c r="G3939" s="52" t="s">
        <v>64</v>
      </c>
      <c r="H3939" s="53"/>
      <c r="I3939" s="54" t="s">
        <v>13329</v>
      </c>
      <c r="J3939" s="35">
        <v>2325.56</v>
      </c>
      <c r="K3939" s="1"/>
      <c r="L3939" s="1"/>
      <c r="M3939" s="3">
        <f t="shared" si="61"/>
        <v>2325.56</v>
      </c>
      <c r="N3939" s="41">
        <v>44694</v>
      </c>
      <c r="O3939" s="56"/>
      <c r="P3939" s="1"/>
      <c r="Q3939" s="1"/>
      <c r="R3939" s="57"/>
      <c r="S3939" s="39" t="s">
        <v>54</v>
      </c>
      <c r="T3939" s="68"/>
    </row>
    <row r="3940" spans="1:20" s="70" customFormat="1" x14ac:dyDescent="0.2">
      <c r="A3940" s="38" t="s">
        <v>63</v>
      </c>
      <c r="B3940" s="1"/>
      <c r="C3940" s="1"/>
      <c r="D3940" s="51"/>
      <c r="E3940" s="38"/>
      <c r="F3940" s="51"/>
      <c r="G3940" s="52" t="s">
        <v>64</v>
      </c>
      <c r="H3940" s="53"/>
      <c r="I3940" s="54" t="s">
        <v>13329</v>
      </c>
      <c r="J3940" s="35">
        <v>280</v>
      </c>
      <c r="K3940" s="1"/>
      <c r="L3940" s="1"/>
      <c r="M3940" s="3">
        <f t="shared" si="61"/>
        <v>280</v>
      </c>
      <c r="N3940" s="41">
        <v>44694</v>
      </c>
      <c r="O3940" s="56"/>
      <c r="P3940" s="1"/>
      <c r="Q3940" s="1"/>
      <c r="R3940" s="57"/>
      <c r="S3940" s="39" t="s">
        <v>54</v>
      </c>
      <c r="T3940" s="68"/>
    </row>
    <row r="3941" spans="1:20" s="70" customFormat="1" x14ac:dyDescent="0.2">
      <c r="A3941" s="38" t="s">
        <v>13330</v>
      </c>
      <c r="B3941" s="42" t="s">
        <v>13331</v>
      </c>
      <c r="C3941" s="42" t="s">
        <v>13332</v>
      </c>
      <c r="D3941" s="38">
        <v>933700</v>
      </c>
      <c r="E3941" s="38"/>
      <c r="F3941" s="38"/>
      <c r="G3941" s="42" t="s">
        <v>13333</v>
      </c>
      <c r="H3941" s="38">
        <v>8262000050</v>
      </c>
      <c r="I3941" s="40" t="s">
        <v>13334</v>
      </c>
      <c r="J3941" s="3">
        <v>79661.016949152545</v>
      </c>
      <c r="K3941" s="3"/>
      <c r="L3941" s="3">
        <v>14338.983050847457</v>
      </c>
      <c r="M3941" s="3">
        <f t="shared" si="61"/>
        <v>94000</v>
      </c>
      <c r="N3941" s="41">
        <v>44662.729166666664</v>
      </c>
      <c r="O3941" s="39">
        <v>3445004604</v>
      </c>
      <c r="P3941" s="42" t="s">
        <v>315</v>
      </c>
      <c r="Q3941" s="42" t="s">
        <v>13335</v>
      </c>
      <c r="R3941" s="60">
        <v>44703</v>
      </c>
      <c r="S3941" s="42" t="s">
        <v>243</v>
      </c>
      <c r="T3941" s="68"/>
    </row>
    <row r="3942" spans="1:20" s="70" customFormat="1" x14ac:dyDescent="0.2">
      <c r="A3942" s="38" t="s">
        <v>13336</v>
      </c>
      <c r="B3942" s="42" t="s">
        <v>13337</v>
      </c>
      <c r="C3942" s="42" t="s">
        <v>13338</v>
      </c>
      <c r="D3942" s="38">
        <v>933700</v>
      </c>
      <c r="E3942" s="38"/>
      <c r="F3942" s="38"/>
      <c r="G3942" s="42" t="s">
        <v>13333</v>
      </c>
      <c r="H3942" s="38">
        <v>8262000050</v>
      </c>
      <c r="I3942" s="40" t="s">
        <v>13339</v>
      </c>
      <c r="J3942" s="3">
        <v>125423.72881355933</v>
      </c>
      <c r="K3942" s="3"/>
      <c r="L3942" s="3">
        <v>22576.271186440677</v>
      </c>
      <c r="M3942" s="3">
        <f t="shared" si="61"/>
        <v>148000</v>
      </c>
      <c r="N3942" s="41">
        <v>44662.729166666664</v>
      </c>
      <c r="O3942" s="39">
        <v>3445004602</v>
      </c>
      <c r="P3942" s="42" t="s">
        <v>315</v>
      </c>
      <c r="Q3942" s="42" t="s">
        <v>13335</v>
      </c>
      <c r="R3942" s="60">
        <v>44703</v>
      </c>
      <c r="S3942" s="42" t="s">
        <v>243</v>
      </c>
      <c r="T3942" s="68"/>
    </row>
    <row r="3943" spans="1:20" s="70" customFormat="1" x14ac:dyDescent="0.2">
      <c r="A3943" s="38" t="s">
        <v>63</v>
      </c>
      <c r="B3943" s="1"/>
      <c r="C3943" s="1"/>
      <c r="D3943" s="51"/>
      <c r="E3943" s="38"/>
      <c r="F3943" s="51"/>
      <c r="G3943" s="52" t="s">
        <v>64</v>
      </c>
      <c r="H3943" s="53"/>
      <c r="I3943" s="54" t="s">
        <v>13340</v>
      </c>
      <c r="J3943" s="35">
        <v>-6639.67</v>
      </c>
      <c r="K3943" s="1"/>
      <c r="L3943" s="1"/>
      <c r="M3943" s="3">
        <f t="shared" si="61"/>
        <v>-6639.67</v>
      </c>
      <c r="N3943" s="41">
        <v>44695</v>
      </c>
      <c r="O3943" s="56"/>
      <c r="P3943" s="1"/>
      <c r="Q3943" s="1"/>
      <c r="R3943" s="57"/>
      <c r="S3943" s="39" t="s">
        <v>54</v>
      </c>
      <c r="T3943" s="68"/>
    </row>
    <row r="3944" spans="1:20" s="70" customFormat="1" x14ac:dyDescent="0.2">
      <c r="A3944" s="38" t="s">
        <v>63</v>
      </c>
      <c r="B3944" s="1"/>
      <c r="C3944" s="1"/>
      <c r="D3944" s="51"/>
      <c r="E3944" s="38"/>
      <c r="F3944" s="51"/>
      <c r="G3944" s="52" t="s">
        <v>64</v>
      </c>
      <c r="H3944" s="53"/>
      <c r="I3944" s="54" t="s">
        <v>13341</v>
      </c>
      <c r="J3944" s="35">
        <v>6639.67</v>
      </c>
      <c r="K3944" s="1"/>
      <c r="L3944" s="1"/>
      <c r="M3944" s="3">
        <f t="shared" si="61"/>
        <v>6639.67</v>
      </c>
      <c r="N3944" s="41">
        <v>44695</v>
      </c>
      <c r="O3944" s="56"/>
      <c r="P3944" s="1"/>
      <c r="Q3944" s="1"/>
      <c r="R3944" s="57"/>
      <c r="S3944" s="39" t="s">
        <v>54</v>
      </c>
      <c r="T3944" s="68"/>
    </row>
    <row r="3945" spans="1:20" s="70" customFormat="1" x14ac:dyDescent="0.2">
      <c r="A3945" s="38" t="s">
        <v>63</v>
      </c>
      <c r="B3945" s="1"/>
      <c r="C3945" s="1"/>
      <c r="D3945" s="51"/>
      <c r="E3945" s="38"/>
      <c r="F3945" s="51"/>
      <c r="G3945" s="52" t="s">
        <v>64</v>
      </c>
      <c r="H3945" s="53"/>
      <c r="I3945" s="54" t="s">
        <v>13342</v>
      </c>
      <c r="J3945" s="35">
        <v>2075.17</v>
      </c>
      <c r="K3945" s="1"/>
      <c r="L3945" s="1"/>
      <c r="M3945" s="3">
        <f t="shared" si="61"/>
        <v>2075.17</v>
      </c>
      <c r="N3945" s="41">
        <v>44695</v>
      </c>
      <c r="O3945" s="56"/>
      <c r="P3945" s="1"/>
      <c r="Q3945" s="1"/>
      <c r="R3945" s="57"/>
      <c r="S3945" s="39" t="s">
        <v>54</v>
      </c>
      <c r="T3945" s="68"/>
    </row>
    <row r="3946" spans="1:20" s="70" customFormat="1" x14ac:dyDescent="0.2">
      <c r="A3946" s="38" t="s">
        <v>63</v>
      </c>
      <c r="B3946" s="1"/>
      <c r="C3946" s="1"/>
      <c r="D3946" s="51"/>
      <c r="E3946" s="38"/>
      <c r="F3946" s="51"/>
      <c r="G3946" s="52" t="s">
        <v>64</v>
      </c>
      <c r="H3946" s="53"/>
      <c r="I3946" s="54" t="s">
        <v>13343</v>
      </c>
      <c r="J3946" s="35">
        <v>-3288</v>
      </c>
      <c r="K3946" s="1"/>
      <c r="L3946" s="1"/>
      <c r="M3946" s="3">
        <f t="shared" si="61"/>
        <v>-3288</v>
      </c>
      <c r="N3946" s="41">
        <v>44697</v>
      </c>
      <c r="O3946" s="56"/>
      <c r="P3946" s="1"/>
      <c r="Q3946" s="1"/>
      <c r="R3946" s="57"/>
      <c r="S3946" s="39" t="s">
        <v>54</v>
      </c>
      <c r="T3946" s="68"/>
    </row>
    <row r="3947" spans="1:20" s="70" customFormat="1" x14ac:dyDescent="0.2">
      <c r="A3947" s="38" t="s">
        <v>63</v>
      </c>
      <c r="B3947" s="1"/>
      <c r="C3947" s="1"/>
      <c r="D3947" s="51"/>
      <c r="E3947" s="38"/>
      <c r="F3947" s="51"/>
      <c r="G3947" s="52" t="s">
        <v>64</v>
      </c>
      <c r="H3947" s="53"/>
      <c r="I3947" s="54" t="s">
        <v>13344</v>
      </c>
      <c r="J3947" s="35">
        <v>280</v>
      </c>
      <c r="K3947" s="1"/>
      <c r="L3947" s="1"/>
      <c r="M3947" s="3">
        <f t="shared" si="61"/>
        <v>280</v>
      </c>
      <c r="N3947" s="41">
        <v>44697</v>
      </c>
      <c r="O3947" s="56"/>
      <c r="P3947" s="1"/>
      <c r="Q3947" s="1"/>
      <c r="R3947" s="57"/>
      <c r="S3947" s="39" t="s">
        <v>54</v>
      </c>
      <c r="T3947" s="68"/>
    </row>
    <row r="3948" spans="1:20" s="70" customFormat="1" x14ac:dyDescent="0.2">
      <c r="A3948" s="38" t="s">
        <v>13345</v>
      </c>
      <c r="B3948" s="39" t="s">
        <v>13346</v>
      </c>
      <c r="C3948" s="39" t="s">
        <v>13347</v>
      </c>
      <c r="D3948" s="38">
        <v>508797</v>
      </c>
      <c r="E3948" s="38"/>
      <c r="F3948" s="38"/>
      <c r="G3948" s="39" t="s">
        <v>166</v>
      </c>
      <c r="H3948" s="38">
        <v>8266013829</v>
      </c>
      <c r="I3948" s="40" t="s">
        <v>13348</v>
      </c>
      <c r="J3948" s="2">
        <v>4899.9999999999991</v>
      </c>
      <c r="K3948" s="2"/>
      <c r="L3948" s="2">
        <v>587.99999999999989</v>
      </c>
      <c r="M3948" s="3">
        <f t="shared" si="61"/>
        <v>5487.9999999999991</v>
      </c>
      <c r="N3948" s="41">
        <v>44680</v>
      </c>
      <c r="O3948" s="39">
        <v>6870048534</v>
      </c>
      <c r="P3948" s="39" t="s">
        <v>3282</v>
      </c>
      <c r="Q3948" s="40" t="s">
        <v>13349</v>
      </c>
      <c r="R3948" s="41">
        <v>44714</v>
      </c>
      <c r="S3948" s="42" t="s">
        <v>2417</v>
      </c>
      <c r="T3948" s="68"/>
    </row>
    <row r="3949" spans="1:20" s="70" customFormat="1" x14ac:dyDescent="0.2">
      <c r="A3949" s="38" t="s">
        <v>13350</v>
      </c>
      <c r="B3949" s="39" t="s">
        <v>13351</v>
      </c>
      <c r="C3949" s="39" t="s">
        <v>13352</v>
      </c>
      <c r="D3949" s="38">
        <v>400371</v>
      </c>
      <c r="E3949" s="38"/>
      <c r="F3949" s="38"/>
      <c r="G3949" s="39" t="s">
        <v>7339</v>
      </c>
      <c r="H3949" s="38">
        <v>8266013856</v>
      </c>
      <c r="I3949" s="40" t="s">
        <v>13353</v>
      </c>
      <c r="J3949" s="2">
        <v>59600</v>
      </c>
      <c r="K3949" s="2"/>
      <c r="L3949" s="2">
        <v>10728</v>
      </c>
      <c r="M3949" s="3">
        <f t="shared" si="61"/>
        <v>70328</v>
      </c>
      <c r="N3949" s="41">
        <v>44669.729166666664</v>
      </c>
      <c r="O3949" s="39">
        <v>6870048545</v>
      </c>
      <c r="P3949" s="39" t="s">
        <v>3282</v>
      </c>
      <c r="Q3949" s="40" t="s">
        <v>13354</v>
      </c>
      <c r="R3949" s="41">
        <v>44714</v>
      </c>
      <c r="S3949" s="42" t="s">
        <v>2417</v>
      </c>
      <c r="T3949" s="68"/>
    </row>
    <row r="3950" spans="1:20" s="70" customFormat="1" x14ac:dyDescent="0.2">
      <c r="A3950" s="38" t="s">
        <v>13355</v>
      </c>
      <c r="B3950" s="39" t="s">
        <v>13356</v>
      </c>
      <c r="C3950" s="39" t="s">
        <v>13357</v>
      </c>
      <c r="D3950" s="38">
        <v>505215</v>
      </c>
      <c r="E3950" s="38"/>
      <c r="F3950" s="38"/>
      <c r="G3950" s="39" t="s">
        <v>13358</v>
      </c>
      <c r="H3950" s="38">
        <v>8266014508</v>
      </c>
      <c r="I3950" s="40" t="s">
        <v>13359</v>
      </c>
      <c r="J3950" s="2">
        <v>11273.101694915254</v>
      </c>
      <c r="K3950" s="2"/>
      <c r="L3950" s="2">
        <v>2029.1583050847457</v>
      </c>
      <c r="M3950" s="3">
        <f t="shared" si="61"/>
        <v>13302.26</v>
      </c>
      <c r="N3950" s="41">
        <v>44673.729166666664</v>
      </c>
      <c r="O3950" s="39">
        <v>6870049573</v>
      </c>
      <c r="P3950" s="39" t="s">
        <v>52</v>
      </c>
      <c r="Q3950" s="40" t="s">
        <v>13360</v>
      </c>
      <c r="R3950" s="41">
        <v>44717</v>
      </c>
      <c r="S3950" s="39" t="s">
        <v>54</v>
      </c>
      <c r="T3950" s="68"/>
    </row>
    <row r="3951" spans="1:20" s="70" customFormat="1" x14ac:dyDescent="0.2">
      <c r="A3951" s="38" t="s">
        <v>13361</v>
      </c>
      <c r="B3951" s="39" t="s">
        <v>13362</v>
      </c>
      <c r="C3951" s="39" t="s">
        <v>13363</v>
      </c>
      <c r="D3951" s="38">
        <v>934550</v>
      </c>
      <c r="E3951" s="38"/>
      <c r="F3951" s="38"/>
      <c r="G3951" s="39" t="s">
        <v>2336</v>
      </c>
      <c r="H3951" s="38">
        <v>8268008158</v>
      </c>
      <c r="I3951" s="40" t="s">
        <v>13364</v>
      </c>
      <c r="J3951" s="2">
        <v>226045.76271186443</v>
      </c>
      <c r="K3951" s="2"/>
      <c r="L3951" s="2">
        <v>40688.237288135599</v>
      </c>
      <c r="M3951" s="3">
        <f t="shared" si="61"/>
        <v>266734</v>
      </c>
      <c r="N3951" s="41">
        <v>44681.729166666664</v>
      </c>
      <c r="O3951" s="39">
        <v>43904624</v>
      </c>
      <c r="P3951" s="39" t="s">
        <v>3282</v>
      </c>
      <c r="Q3951" s="40" t="s">
        <v>13365</v>
      </c>
      <c r="R3951" s="41">
        <v>44699</v>
      </c>
      <c r="S3951" s="42" t="s">
        <v>2417</v>
      </c>
      <c r="T3951" s="68"/>
    </row>
    <row r="3952" spans="1:20" s="70" customFormat="1" x14ac:dyDescent="0.2">
      <c r="A3952" s="38" t="s">
        <v>13366</v>
      </c>
      <c r="B3952" s="39" t="s">
        <v>13367</v>
      </c>
      <c r="C3952" s="39" t="s">
        <v>13368</v>
      </c>
      <c r="D3952" s="38">
        <v>919962</v>
      </c>
      <c r="E3952" s="1" t="s">
        <v>23071</v>
      </c>
      <c r="F3952" s="1"/>
      <c r="G3952" s="39" t="s">
        <v>6950</v>
      </c>
      <c r="H3952" s="38">
        <v>8263000121</v>
      </c>
      <c r="I3952" s="40" t="s">
        <v>13369</v>
      </c>
      <c r="J3952" s="3">
        <v>5160095.72</v>
      </c>
      <c r="K3952" s="3"/>
      <c r="L3952" s="2">
        <v>928817.28</v>
      </c>
      <c r="M3952" s="3">
        <f t="shared" si="61"/>
        <v>6088913</v>
      </c>
      <c r="N3952" s="41">
        <v>44670.729166666664</v>
      </c>
      <c r="O3952" s="39">
        <v>6870069298</v>
      </c>
      <c r="P3952" s="39" t="s">
        <v>3282</v>
      </c>
      <c r="Q3952" s="40">
        <v>206010270210</v>
      </c>
      <c r="R3952" s="41">
        <v>44714</v>
      </c>
      <c r="S3952" s="42" t="s">
        <v>2417</v>
      </c>
      <c r="T3952" s="68"/>
    </row>
    <row r="3953" spans="1:20" s="70" customFormat="1" x14ac:dyDescent="0.2">
      <c r="A3953" s="38" t="s">
        <v>13370</v>
      </c>
      <c r="B3953" s="39" t="s">
        <v>13371</v>
      </c>
      <c r="C3953" s="39" t="s">
        <v>13372</v>
      </c>
      <c r="D3953" s="38">
        <v>919962</v>
      </c>
      <c r="E3953" s="38" t="s">
        <v>23071</v>
      </c>
      <c r="F3953" s="38"/>
      <c r="G3953" s="39" t="s">
        <v>6950</v>
      </c>
      <c r="H3953" s="38">
        <v>8268006323</v>
      </c>
      <c r="I3953" s="40" t="s">
        <v>13373</v>
      </c>
      <c r="J3953" s="3">
        <v>1394491.44</v>
      </c>
      <c r="K3953" s="3"/>
      <c r="L3953" s="2">
        <v>251008.56</v>
      </c>
      <c r="M3953" s="3">
        <f t="shared" si="61"/>
        <v>1645500</v>
      </c>
      <c r="N3953" s="41">
        <v>44690.729166666664</v>
      </c>
      <c r="O3953" s="39">
        <v>43947786</v>
      </c>
      <c r="P3953" s="39" t="s">
        <v>3282</v>
      </c>
      <c r="Q3953" s="40">
        <v>206091788870</v>
      </c>
      <c r="R3953" s="41">
        <v>44726</v>
      </c>
      <c r="S3953" s="42" t="s">
        <v>2417</v>
      </c>
      <c r="T3953" s="68"/>
    </row>
    <row r="3954" spans="1:20" s="70" customFormat="1" x14ac:dyDescent="0.2">
      <c r="A3954" s="38" t="s">
        <v>13374</v>
      </c>
      <c r="B3954" s="39" t="s">
        <v>13375</v>
      </c>
      <c r="C3954" s="39" t="s">
        <v>13376</v>
      </c>
      <c r="D3954" s="38">
        <v>821146</v>
      </c>
      <c r="E3954" s="38"/>
      <c r="F3954" s="38"/>
      <c r="G3954" s="42" t="s">
        <v>446</v>
      </c>
      <c r="H3954" s="38">
        <v>8268005598</v>
      </c>
      <c r="I3954" s="40" t="s">
        <v>13377</v>
      </c>
      <c r="J3954" s="2">
        <v>271623.72881355934</v>
      </c>
      <c r="K3954" s="3"/>
      <c r="L3954" s="2">
        <v>48892.271186440681</v>
      </c>
      <c r="M3954" s="3">
        <f t="shared" si="61"/>
        <v>320516</v>
      </c>
      <c r="N3954" s="41">
        <v>44641.729166666664</v>
      </c>
      <c r="O3954" s="39">
        <v>43906199</v>
      </c>
      <c r="P3954" s="39" t="s">
        <v>52</v>
      </c>
      <c r="Q3954" s="40"/>
      <c r="R3954" s="41"/>
      <c r="S3954" s="39" t="s">
        <v>54</v>
      </c>
      <c r="T3954" s="68"/>
    </row>
    <row r="3955" spans="1:20" s="70" customFormat="1" x14ac:dyDescent="0.2">
      <c r="A3955" s="38" t="s">
        <v>13378</v>
      </c>
      <c r="B3955" s="39" t="s">
        <v>13379</v>
      </c>
      <c r="C3955" s="39" t="s">
        <v>13380</v>
      </c>
      <c r="D3955" s="38">
        <v>820963</v>
      </c>
      <c r="E3955" s="38"/>
      <c r="F3955" s="38"/>
      <c r="G3955" s="39" t="s">
        <v>10076</v>
      </c>
      <c r="H3955" s="38">
        <v>8268007085</v>
      </c>
      <c r="I3955" s="40">
        <v>82</v>
      </c>
      <c r="J3955" s="2">
        <v>59262.923999999999</v>
      </c>
      <c r="K3955" s="2"/>
      <c r="L3955" s="2">
        <v>0</v>
      </c>
      <c r="M3955" s="3">
        <f t="shared" si="61"/>
        <v>59262.923999999999</v>
      </c>
      <c r="N3955" s="41">
        <v>44688.729166666664</v>
      </c>
      <c r="O3955" s="39">
        <v>3445004313</v>
      </c>
      <c r="P3955" s="39" t="s">
        <v>3282</v>
      </c>
      <c r="Q3955" s="40" t="s">
        <v>13381</v>
      </c>
      <c r="R3955" s="41">
        <v>44712</v>
      </c>
      <c r="S3955" s="42" t="s">
        <v>2417</v>
      </c>
      <c r="T3955" s="68"/>
    </row>
    <row r="3956" spans="1:20" s="70" customFormat="1" x14ac:dyDescent="0.2">
      <c r="A3956" s="38" t="s">
        <v>13382</v>
      </c>
      <c r="B3956" s="42" t="s">
        <v>13383</v>
      </c>
      <c r="C3956" s="42" t="s">
        <v>13384</v>
      </c>
      <c r="D3956" s="38">
        <v>300286</v>
      </c>
      <c r="E3956" s="38"/>
      <c r="F3956" s="38"/>
      <c r="G3956" s="42" t="s">
        <v>3944</v>
      </c>
      <c r="H3956" s="38">
        <v>8268008811</v>
      </c>
      <c r="I3956" s="40">
        <v>712736200</v>
      </c>
      <c r="J3956" s="3">
        <v>345000</v>
      </c>
      <c r="K3956" s="3"/>
      <c r="L3956" s="3">
        <v>62100</v>
      </c>
      <c r="M3956" s="3">
        <f t="shared" si="61"/>
        <v>407100</v>
      </c>
      <c r="N3956" s="41">
        <v>44663.729166666664</v>
      </c>
      <c r="O3956" s="39">
        <v>43906537</v>
      </c>
      <c r="P3956" s="42" t="s">
        <v>315</v>
      </c>
      <c r="Q3956" s="42" t="s">
        <v>13385</v>
      </c>
      <c r="R3956" s="60">
        <v>44709</v>
      </c>
      <c r="S3956" s="42" t="s">
        <v>243</v>
      </c>
      <c r="T3956" s="68"/>
    </row>
    <row r="3957" spans="1:20" s="70" customFormat="1" x14ac:dyDescent="0.2">
      <c r="A3957" s="38" t="s">
        <v>13386</v>
      </c>
      <c r="B3957" s="42" t="s">
        <v>13387</v>
      </c>
      <c r="C3957" s="42" t="s">
        <v>13388</v>
      </c>
      <c r="D3957" s="38">
        <v>300286</v>
      </c>
      <c r="E3957" s="38"/>
      <c r="F3957" s="38"/>
      <c r="G3957" s="42" t="s">
        <v>3944</v>
      </c>
      <c r="H3957" s="38">
        <v>8268008811</v>
      </c>
      <c r="I3957" s="40">
        <v>712736209</v>
      </c>
      <c r="J3957" s="3">
        <v>277500</v>
      </c>
      <c r="K3957" s="3"/>
      <c r="L3957" s="3">
        <v>49950</v>
      </c>
      <c r="M3957" s="3">
        <f t="shared" si="61"/>
        <v>327450</v>
      </c>
      <c r="N3957" s="41">
        <v>44663.729166666664</v>
      </c>
      <c r="O3957" s="39">
        <v>43906807</v>
      </c>
      <c r="P3957" s="42" t="s">
        <v>315</v>
      </c>
      <c r="Q3957" s="42" t="s">
        <v>13385</v>
      </c>
      <c r="R3957" s="60">
        <v>44709</v>
      </c>
      <c r="S3957" s="42" t="s">
        <v>243</v>
      </c>
      <c r="T3957" s="68"/>
    </row>
    <row r="3958" spans="1:20" s="70" customFormat="1" x14ac:dyDescent="0.2">
      <c r="A3958" s="38" t="s">
        <v>13389</v>
      </c>
      <c r="B3958" s="42" t="s">
        <v>13390</v>
      </c>
      <c r="C3958" s="42" t="s">
        <v>13391</v>
      </c>
      <c r="D3958" s="38">
        <v>300286</v>
      </c>
      <c r="E3958" s="38"/>
      <c r="F3958" s="38"/>
      <c r="G3958" s="42" t="s">
        <v>3944</v>
      </c>
      <c r="H3958" s="38">
        <v>8268008811</v>
      </c>
      <c r="I3958" s="40">
        <v>712736214</v>
      </c>
      <c r="J3958" s="3">
        <v>60000</v>
      </c>
      <c r="K3958" s="3"/>
      <c r="L3958" s="3">
        <v>10800</v>
      </c>
      <c r="M3958" s="3">
        <f t="shared" si="61"/>
        <v>70800</v>
      </c>
      <c r="N3958" s="41">
        <v>44663.729166666664</v>
      </c>
      <c r="O3958" s="39">
        <v>43906817</v>
      </c>
      <c r="P3958" s="42" t="s">
        <v>315</v>
      </c>
      <c r="Q3958" s="42" t="s">
        <v>13385</v>
      </c>
      <c r="R3958" s="60">
        <v>44709</v>
      </c>
      <c r="S3958" s="42" t="s">
        <v>243</v>
      </c>
      <c r="T3958" s="68"/>
    </row>
    <row r="3959" spans="1:20" s="70" customFormat="1" x14ac:dyDescent="0.2">
      <c r="A3959" s="38" t="s">
        <v>63</v>
      </c>
      <c r="B3959" s="1"/>
      <c r="C3959" s="1"/>
      <c r="D3959" s="51"/>
      <c r="E3959" s="38"/>
      <c r="F3959" s="51"/>
      <c r="G3959" s="52" t="s">
        <v>64</v>
      </c>
      <c r="H3959" s="53"/>
      <c r="I3959" s="54" t="s">
        <v>13392</v>
      </c>
      <c r="J3959" s="35">
        <v>462.46</v>
      </c>
      <c r="K3959" s="1"/>
      <c r="L3959" s="1"/>
      <c r="M3959" s="3">
        <f t="shared" si="61"/>
        <v>462.46</v>
      </c>
      <c r="N3959" s="41">
        <v>44699</v>
      </c>
      <c r="O3959" s="56"/>
      <c r="P3959" s="1"/>
      <c r="Q3959" s="1"/>
      <c r="R3959" s="57"/>
      <c r="S3959" s="39" t="s">
        <v>54</v>
      </c>
      <c r="T3959" s="68"/>
    </row>
    <row r="3960" spans="1:20" s="70" customFormat="1" x14ac:dyDescent="0.2">
      <c r="A3960" s="38" t="s">
        <v>63</v>
      </c>
      <c r="B3960" s="1"/>
      <c r="C3960" s="1"/>
      <c r="D3960" s="51"/>
      <c r="E3960" s="38"/>
      <c r="F3960" s="51"/>
      <c r="G3960" s="52" t="s">
        <v>64</v>
      </c>
      <c r="H3960" s="53"/>
      <c r="I3960" s="54" t="s">
        <v>13393</v>
      </c>
      <c r="J3960" s="35">
        <v>130.49</v>
      </c>
      <c r="K3960" s="1"/>
      <c r="L3960" s="1"/>
      <c r="M3960" s="3">
        <f t="shared" si="61"/>
        <v>130.49</v>
      </c>
      <c r="N3960" s="41">
        <v>44699</v>
      </c>
      <c r="O3960" s="56"/>
      <c r="P3960" s="1"/>
      <c r="Q3960" s="1"/>
      <c r="R3960" s="57"/>
      <c r="S3960" s="39" t="s">
        <v>54</v>
      </c>
      <c r="T3960" s="68"/>
    </row>
    <row r="3961" spans="1:20" s="70" customFormat="1" x14ac:dyDescent="0.2">
      <c r="A3961" s="38" t="s">
        <v>63</v>
      </c>
      <c r="B3961" s="1"/>
      <c r="C3961" s="1"/>
      <c r="D3961" s="51"/>
      <c r="E3961" s="38"/>
      <c r="F3961" s="51"/>
      <c r="G3961" s="52" t="s">
        <v>64</v>
      </c>
      <c r="H3961" s="53"/>
      <c r="I3961" s="54" t="s">
        <v>13394</v>
      </c>
      <c r="J3961" s="35">
        <v>280</v>
      </c>
      <c r="K3961" s="1"/>
      <c r="L3961" s="1"/>
      <c r="M3961" s="3">
        <f t="shared" si="61"/>
        <v>280</v>
      </c>
      <c r="N3961" s="41">
        <v>44700</v>
      </c>
      <c r="O3961" s="56"/>
      <c r="P3961" s="1"/>
      <c r="Q3961" s="1"/>
      <c r="R3961" s="57"/>
      <c r="S3961" s="39" t="s">
        <v>54</v>
      </c>
      <c r="T3961" s="68"/>
    </row>
    <row r="3962" spans="1:20" s="70" customFormat="1" x14ac:dyDescent="0.2">
      <c r="A3962" s="38" t="s">
        <v>63</v>
      </c>
      <c r="B3962" s="1"/>
      <c r="C3962" s="1"/>
      <c r="D3962" s="51"/>
      <c r="E3962" s="38"/>
      <c r="F3962" s="51"/>
      <c r="G3962" s="52" t="s">
        <v>64</v>
      </c>
      <c r="H3962" s="53"/>
      <c r="I3962" s="54" t="s">
        <v>13395</v>
      </c>
      <c r="J3962" s="35">
        <v>840</v>
      </c>
      <c r="K3962" s="1"/>
      <c r="L3962" s="1"/>
      <c r="M3962" s="3">
        <f t="shared" si="61"/>
        <v>840</v>
      </c>
      <c r="N3962" s="41">
        <v>44704</v>
      </c>
      <c r="O3962" s="56"/>
      <c r="P3962" s="1"/>
      <c r="Q3962" s="1"/>
      <c r="R3962" s="57"/>
      <c r="S3962" s="39" t="s">
        <v>54</v>
      </c>
      <c r="T3962" s="68"/>
    </row>
    <row r="3963" spans="1:20" s="70" customFormat="1" x14ac:dyDescent="0.2">
      <c r="A3963" s="38" t="s">
        <v>63</v>
      </c>
      <c r="B3963" s="1"/>
      <c r="C3963" s="1"/>
      <c r="D3963" s="51"/>
      <c r="E3963" s="38"/>
      <c r="F3963" s="51"/>
      <c r="G3963" s="52" t="s">
        <v>64</v>
      </c>
      <c r="H3963" s="53"/>
      <c r="I3963" s="54" t="s">
        <v>13396</v>
      </c>
      <c r="J3963" s="35">
        <v>1190.8</v>
      </c>
      <c r="K3963" s="1"/>
      <c r="L3963" s="1"/>
      <c r="M3963" s="3">
        <f t="shared" si="61"/>
        <v>1190.8</v>
      </c>
      <c r="N3963" s="41">
        <v>44704</v>
      </c>
      <c r="O3963" s="56"/>
      <c r="P3963" s="1"/>
      <c r="Q3963" s="1"/>
      <c r="R3963" s="57"/>
      <c r="S3963" s="39" t="s">
        <v>54</v>
      </c>
      <c r="T3963" s="68"/>
    </row>
    <row r="3964" spans="1:20" s="70" customFormat="1" x14ac:dyDescent="0.2">
      <c r="A3964" s="38" t="s">
        <v>13397</v>
      </c>
      <c r="B3964" s="39" t="s">
        <v>13398</v>
      </c>
      <c r="C3964" s="39" t="s">
        <v>13399</v>
      </c>
      <c r="D3964" s="38">
        <v>703046</v>
      </c>
      <c r="E3964" s="38"/>
      <c r="F3964" s="38"/>
      <c r="G3964" s="42" t="s">
        <v>678</v>
      </c>
      <c r="H3964" s="38">
        <v>8266014219</v>
      </c>
      <c r="I3964" s="40" t="s">
        <v>13400</v>
      </c>
      <c r="J3964" s="2">
        <v>913</v>
      </c>
      <c r="K3964" s="2"/>
      <c r="L3964" s="2">
        <v>0</v>
      </c>
      <c r="M3964" s="3">
        <f t="shared" si="61"/>
        <v>913</v>
      </c>
      <c r="N3964" s="41">
        <v>44704.729166666664</v>
      </c>
      <c r="O3964" s="39">
        <v>3445005216</v>
      </c>
      <c r="P3964" s="39" t="s">
        <v>52</v>
      </c>
      <c r="Q3964" s="40" t="s">
        <v>13401</v>
      </c>
      <c r="R3964" s="41">
        <v>44717</v>
      </c>
      <c r="S3964" s="39" t="s">
        <v>54</v>
      </c>
      <c r="T3964" s="68"/>
    </row>
    <row r="3965" spans="1:20" s="70" customFormat="1" x14ac:dyDescent="0.2">
      <c r="A3965" s="38" t="s">
        <v>13402</v>
      </c>
      <c r="B3965" s="39" t="s">
        <v>13403</v>
      </c>
      <c r="C3965" s="39" t="s">
        <v>13404</v>
      </c>
      <c r="D3965" s="38">
        <v>124924</v>
      </c>
      <c r="E3965" s="38"/>
      <c r="F3965" s="38"/>
      <c r="G3965" s="39" t="s">
        <v>13405</v>
      </c>
      <c r="H3965" s="38">
        <v>8266013673</v>
      </c>
      <c r="I3965" s="40" t="s">
        <v>13406</v>
      </c>
      <c r="J3965" s="2">
        <v>10500</v>
      </c>
      <c r="K3965" s="2"/>
      <c r="L3965" s="2">
        <v>1890</v>
      </c>
      <c r="M3965" s="3">
        <f t="shared" si="61"/>
        <v>12390</v>
      </c>
      <c r="N3965" s="41">
        <v>44674.729166666664</v>
      </c>
      <c r="O3965" s="39">
        <v>6870059528</v>
      </c>
      <c r="P3965" s="39" t="s">
        <v>52</v>
      </c>
      <c r="Q3965" s="40" t="s">
        <v>13407</v>
      </c>
      <c r="R3965" s="41">
        <v>44727</v>
      </c>
      <c r="S3965" s="39" t="s">
        <v>54</v>
      </c>
      <c r="T3965" s="68"/>
    </row>
    <row r="3966" spans="1:20" s="70" customFormat="1" x14ac:dyDescent="0.2">
      <c r="A3966" s="38" t="s">
        <v>13408</v>
      </c>
      <c r="B3966" s="39" t="s">
        <v>13409</v>
      </c>
      <c r="C3966" s="39" t="s">
        <v>13410</v>
      </c>
      <c r="D3966" s="38">
        <v>407261</v>
      </c>
      <c r="E3966" s="38"/>
      <c r="F3966" s="38"/>
      <c r="G3966" s="39" t="s">
        <v>58</v>
      </c>
      <c r="H3966" s="38">
        <v>8266013888</v>
      </c>
      <c r="I3966" s="40">
        <v>9854027458</v>
      </c>
      <c r="J3966" s="2">
        <v>74666.25</v>
      </c>
      <c r="K3966" s="2"/>
      <c r="L3966" s="2">
        <v>0</v>
      </c>
      <c r="M3966" s="3">
        <f t="shared" si="61"/>
        <v>74666.25</v>
      </c>
      <c r="N3966" s="41">
        <v>44698.729166666664</v>
      </c>
      <c r="O3966" s="39">
        <v>6870059586</v>
      </c>
      <c r="P3966" s="39" t="s">
        <v>3282</v>
      </c>
      <c r="Q3966" s="40"/>
      <c r="R3966" s="41"/>
      <c r="S3966" s="42" t="s">
        <v>2417</v>
      </c>
      <c r="T3966" s="68"/>
    </row>
    <row r="3967" spans="1:20" s="70" customFormat="1" x14ac:dyDescent="0.2">
      <c r="A3967" s="38" t="s">
        <v>13411</v>
      </c>
      <c r="B3967" s="39" t="s">
        <v>13412</v>
      </c>
      <c r="C3967" s="39" t="s">
        <v>13413</v>
      </c>
      <c r="D3967" s="38">
        <v>407261</v>
      </c>
      <c r="E3967" s="38"/>
      <c r="F3967" s="38"/>
      <c r="G3967" s="39" t="s">
        <v>58</v>
      </c>
      <c r="H3967" s="38">
        <v>8266013888</v>
      </c>
      <c r="I3967" s="40">
        <v>9854027365</v>
      </c>
      <c r="J3967" s="2">
        <v>74666.25</v>
      </c>
      <c r="K3967" s="2"/>
      <c r="L3967" s="2">
        <v>0</v>
      </c>
      <c r="M3967" s="3">
        <f t="shared" si="61"/>
        <v>74666.25</v>
      </c>
      <c r="N3967" s="41">
        <v>44695.729166666664</v>
      </c>
      <c r="O3967" s="39">
        <v>6870059593</v>
      </c>
      <c r="P3967" s="39" t="s">
        <v>3282</v>
      </c>
      <c r="Q3967" s="40"/>
      <c r="R3967" s="41"/>
      <c r="S3967" s="42" t="s">
        <v>2417</v>
      </c>
      <c r="T3967" s="68"/>
    </row>
    <row r="3968" spans="1:20" s="70" customFormat="1" x14ac:dyDescent="0.2">
      <c r="A3968" s="38" t="s">
        <v>13414</v>
      </c>
      <c r="B3968" s="42" t="s">
        <v>13415</v>
      </c>
      <c r="C3968" s="42" t="s">
        <v>13416</v>
      </c>
      <c r="D3968" s="38">
        <v>407261</v>
      </c>
      <c r="E3968" s="38"/>
      <c r="F3968" s="38"/>
      <c r="G3968" s="42" t="s">
        <v>58</v>
      </c>
      <c r="H3968" s="38">
        <v>8266013877</v>
      </c>
      <c r="I3968" s="40">
        <v>9854027460</v>
      </c>
      <c r="J3968" s="3">
        <v>11946.6</v>
      </c>
      <c r="K3968" s="3"/>
      <c r="L3968" s="3">
        <v>0</v>
      </c>
      <c r="M3968" s="3">
        <f t="shared" si="61"/>
        <v>11946.6</v>
      </c>
      <c r="N3968" s="41">
        <v>44698.729166666664</v>
      </c>
      <c r="O3968" s="39">
        <v>6870059579</v>
      </c>
      <c r="P3968" s="42" t="s">
        <v>315</v>
      </c>
      <c r="Q3968" s="42"/>
      <c r="R3968" s="60"/>
      <c r="S3968" s="42" t="s">
        <v>243</v>
      </c>
      <c r="T3968" s="68" t="s">
        <v>506</v>
      </c>
    </row>
    <row r="3969" spans="1:20" s="70" customFormat="1" x14ac:dyDescent="0.2">
      <c r="A3969" s="38" t="s">
        <v>13417</v>
      </c>
      <c r="B3969" s="39" t="s">
        <v>13418</v>
      </c>
      <c r="C3969" s="39" t="s">
        <v>13419</v>
      </c>
      <c r="D3969" s="38">
        <v>407261</v>
      </c>
      <c r="E3969" s="38"/>
      <c r="F3969" s="38"/>
      <c r="G3969" s="39" t="s">
        <v>58</v>
      </c>
      <c r="H3969" s="38">
        <v>8266013888</v>
      </c>
      <c r="I3969" s="40">
        <v>9854027476</v>
      </c>
      <c r="J3969" s="2">
        <v>74666.25</v>
      </c>
      <c r="K3969" s="2"/>
      <c r="L3969" s="2">
        <v>0</v>
      </c>
      <c r="M3969" s="3">
        <f t="shared" si="61"/>
        <v>74666.25</v>
      </c>
      <c r="N3969" s="41">
        <v>44699.729166666664</v>
      </c>
      <c r="O3969" s="39">
        <v>6870059561</v>
      </c>
      <c r="P3969" s="39" t="s">
        <v>3282</v>
      </c>
      <c r="Q3969" s="40"/>
      <c r="R3969" s="41"/>
      <c r="S3969" s="42" t="s">
        <v>2417</v>
      </c>
      <c r="T3969" s="68"/>
    </row>
    <row r="3970" spans="1:20" s="70" customFormat="1" x14ac:dyDescent="0.2">
      <c r="A3970" s="38">
        <v>111</v>
      </c>
      <c r="B3970" s="39" t="s">
        <v>13420</v>
      </c>
      <c r="C3970" s="39" t="s">
        <v>13421</v>
      </c>
      <c r="D3970" s="38">
        <v>407261</v>
      </c>
      <c r="E3970" s="38"/>
      <c r="F3970" s="38"/>
      <c r="G3970" s="39" t="s">
        <v>58</v>
      </c>
      <c r="H3970" s="38">
        <v>8266014574</v>
      </c>
      <c r="I3970" s="40">
        <v>9854027440</v>
      </c>
      <c r="J3970" s="2">
        <v>77652.899999999994</v>
      </c>
      <c r="K3970" s="2"/>
      <c r="L3970" s="2">
        <v>0</v>
      </c>
      <c r="M3970" s="3">
        <f t="shared" si="61"/>
        <v>77652.899999999994</v>
      </c>
      <c r="N3970" s="41">
        <v>44697.729166666664</v>
      </c>
      <c r="O3970" s="39">
        <v>6870059603</v>
      </c>
      <c r="P3970" s="39" t="s">
        <v>8899</v>
      </c>
      <c r="Q3970" s="40"/>
      <c r="R3970" s="41"/>
      <c r="S3970" s="42" t="s">
        <v>8901</v>
      </c>
      <c r="T3970" s="68"/>
    </row>
    <row r="3971" spans="1:20" s="70" customFormat="1" x14ac:dyDescent="0.2">
      <c r="A3971" s="38" t="s">
        <v>13422</v>
      </c>
      <c r="B3971" s="39" t="s">
        <v>13423</v>
      </c>
      <c r="C3971" s="39" t="s">
        <v>13424</v>
      </c>
      <c r="D3971" s="38">
        <v>703046</v>
      </c>
      <c r="E3971" s="38"/>
      <c r="F3971" s="38"/>
      <c r="G3971" s="42" t="s">
        <v>678</v>
      </c>
      <c r="H3971" s="38">
        <v>8266013209</v>
      </c>
      <c r="I3971" s="40" t="s">
        <v>13425</v>
      </c>
      <c r="J3971" s="2">
        <v>350</v>
      </c>
      <c r="K3971" s="2"/>
      <c r="L3971" s="2">
        <v>0</v>
      </c>
      <c r="M3971" s="3">
        <f t="shared" si="61"/>
        <v>350</v>
      </c>
      <c r="N3971" s="41">
        <v>44693</v>
      </c>
      <c r="O3971" s="39">
        <v>3445005261</v>
      </c>
      <c r="P3971" s="39" t="s">
        <v>3282</v>
      </c>
      <c r="Q3971" s="40" t="s">
        <v>13426</v>
      </c>
      <c r="R3971" s="41">
        <v>44726</v>
      </c>
      <c r="S3971" s="42" t="s">
        <v>2417</v>
      </c>
      <c r="T3971" s="68"/>
    </row>
    <row r="3972" spans="1:20" s="70" customFormat="1" x14ac:dyDescent="0.2">
      <c r="A3972" s="38" t="s">
        <v>13427</v>
      </c>
      <c r="B3972" s="39" t="s">
        <v>13428</v>
      </c>
      <c r="C3972" s="39" t="s">
        <v>13429</v>
      </c>
      <c r="D3972" s="38">
        <v>501546</v>
      </c>
      <c r="E3972" s="38"/>
      <c r="F3972" s="38"/>
      <c r="G3972" s="39" t="s">
        <v>13430</v>
      </c>
      <c r="H3972" s="38">
        <v>8266014219</v>
      </c>
      <c r="I3972" s="40">
        <v>22026</v>
      </c>
      <c r="J3972" s="2">
        <v>27000</v>
      </c>
      <c r="K3972" s="2"/>
      <c r="L3972" s="2">
        <v>4860</v>
      </c>
      <c r="M3972" s="3">
        <f t="shared" si="61"/>
        <v>31860</v>
      </c>
      <c r="N3972" s="41">
        <v>44672.729166666664</v>
      </c>
      <c r="O3972" s="39">
        <v>6870059842</v>
      </c>
      <c r="P3972" s="39" t="s">
        <v>52</v>
      </c>
      <c r="Q3972" s="40">
        <v>207064745745</v>
      </c>
      <c r="R3972" s="41">
        <v>44749</v>
      </c>
      <c r="S3972" s="39" t="s">
        <v>54</v>
      </c>
      <c r="T3972" s="68"/>
    </row>
    <row r="3973" spans="1:20" s="70" customFormat="1" x14ac:dyDescent="0.2">
      <c r="A3973" s="38" t="s">
        <v>13431</v>
      </c>
      <c r="B3973" s="39" t="s">
        <v>13432</v>
      </c>
      <c r="C3973" s="39" t="s">
        <v>13433</v>
      </c>
      <c r="D3973" s="38">
        <v>123365</v>
      </c>
      <c r="E3973" s="38"/>
      <c r="F3973" s="38"/>
      <c r="G3973" s="39" t="s">
        <v>10436</v>
      </c>
      <c r="H3973" s="38">
        <v>8266013840</v>
      </c>
      <c r="I3973" s="40">
        <v>230806734</v>
      </c>
      <c r="J3973" s="2">
        <v>35125.423728813563</v>
      </c>
      <c r="K3973" s="2"/>
      <c r="L3973" s="2">
        <v>6322.5762711864409</v>
      </c>
      <c r="M3973" s="3">
        <f t="shared" si="61"/>
        <v>41448</v>
      </c>
      <c r="N3973" s="41">
        <v>44680.729166666664</v>
      </c>
      <c r="O3973" s="39">
        <v>6870060110</v>
      </c>
      <c r="P3973" s="39" t="s">
        <v>3282</v>
      </c>
      <c r="Q3973" s="40">
        <v>206281431675</v>
      </c>
      <c r="R3973" s="41">
        <v>44741</v>
      </c>
      <c r="S3973" s="42" t="s">
        <v>2417</v>
      </c>
      <c r="T3973" s="68"/>
    </row>
    <row r="3974" spans="1:20" s="70" customFormat="1" x14ac:dyDescent="0.2">
      <c r="A3974" s="38" t="s">
        <v>13434</v>
      </c>
      <c r="B3974" s="42" t="s">
        <v>13435</v>
      </c>
      <c r="C3974" s="42" t="s">
        <v>13436</v>
      </c>
      <c r="D3974" s="38">
        <v>816777</v>
      </c>
      <c r="E3974" s="38"/>
      <c r="F3974" s="38"/>
      <c r="G3974" s="39" t="s">
        <v>205</v>
      </c>
      <c r="H3974" s="38">
        <v>8268008116</v>
      </c>
      <c r="I3974" s="40" t="s">
        <v>13437</v>
      </c>
      <c r="J3974" s="3">
        <v>111166.7</v>
      </c>
      <c r="K3974" s="3"/>
      <c r="L3974" s="3">
        <v>20010.009999999998</v>
      </c>
      <c r="M3974" s="3">
        <f t="shared" ref="M3974:M4037" si="62">SUM(J3974:L3974)</f>
        <v>131176.71</v>
      </c>
      <c r="N3974" s="41">
        <v>44691.729166666664</v>
      </c>
      <c r="O3974" s="39">
        <v>43925016</v>
      </c>
      <c r="P3974" s="42" t="s">
        <v>315</v>
      </c>
      <c r="Q3974" s="42" t="s">
        <v>13438</v>
      </c>
      <c r="R3974" s="60">
        <v>44714</v>
      </c>
      <c r="S3974" s="42" t="s">
        <v>243</v>
      </c>
      <c r="T3974" s="68"/>
    </row>
    <row r="3975" spans="1:20" s="70" customFormat="1" x14ac:dyDescent="0.2">
      <c r="A3975" s="38" t="s">
        <v>13439</v>
      </c>
      <c r="B3975" s="42" t="s">
        <v>13440</v>
      </c>
      <c r="C3975" s="42" t="s">
        <v>13441</v>
      </c>
      <c r="D3975" s="38">
        <v>816777</v>
      </c>
      <c r="E3975" s="38"/>
      <c r="F3975" s="38"/>
      <c r="G3975" s="39" t="s">
        <v>205</v>
      </c>
      <c r="H3975" s="38">
        <v>8268008115</v>
      </c>
      <c r="I3975" s="40" t="s">
        <v>13442</v>
      </c>
      <c r="J3975" s="3">
        <v>159500</v>
      </c>
      <c r="K3975" s="3"/>
      <c r="L3975" s="3">
        <v>28710</v>
      </c>
      <c r="M3975" s="3">
        <f t="shared" si="62"/>
        <v>188210</v>
      </c>
      <c r="N3975" s="41">
        <v>44691.729166666664</v>
      </c>
      <c r="O3975" s="39">
        <v>43925022</v>
      </c>
      <c r="P3975" s="42" t="s">
        <v>315</v>
      </c>
      <c r="Q3975" s="42" t="s">
        <v>13438</v>
      </c>
      <c r="R3975" s="60">
        <v>44714</v>
      </c>
      <c r="S3975" s="42" t="s">
        <v>243</v>
      </c>
      <c r="T3975" s="68"/>
    </row>
    <row r="3976" spans="1:20" s="70" customFormat="1" x14ac:dyDescent="0.2">
      <c r="A3976" s="38" t="s">
        <v>13443</v>
      </c>
      <c r="B3976" s="39" t="s">
        <v>13444</v>
      </c>
      <c r="C3976" s="39" t="s">
        <v>13445</v>
      </c>
      <c r="D3976" s="38">
        <v>703046</v>
      </c>
      <c r="E3976" s="38"/>
      <c r="F3976" s="38"/>
      <c r="G3976" s="42" t="s">
        <v>678</v>
      </c>
      <c r="H3976" s="38">
        <v>8266013019</v>
      </c>
      <c r="I3976" s="40" t="s">
        <v>13446</v>
      </c>
      <c r="J3976" s="2">
        <v>31000</v>
      </c>
      <c r="K3976" s="2"/>
      <c r="L3976" s="2">
        <v>0</v>
      </c>
      <c r="M3976" s="3">
        <f t="shared" si="62"/>
        <v>31000</v>
      </c>
      <c r="N3976" s="41">
        <v>44681.729166666664</v>
      </c>
      <c r="O3976" s="39">
        <v>3445005309</v>
      </c>
      <c r="P3976" s="39" t="s">
        <v>3282</v>
      </c>
      <c r="Q3976" s="40" t="s">
        <v>13447</v>
      </c>
      <c r="R3976" s="41">
        <v>44709</v>
      </c>
      <c r="S3976" s="42" t="s">
        <v>2417</v>
      </c>
      <c r="T3976" s="68"/>
    </row>
    <row r="3977" spans="1:20" s="70" customFormat="1" x14ac:dyDescent="0.2">
      <c r="A3977" s="38" t="s">
        <v>13448</v>
      </c>
      <c r="B3977" s="39" t="s">
        <v>13449</v>
      </c>
      <c r="C3977" s="39" t="s">
        <v>13450</v>
      </c>
      <c r="D3977" s="38">
        <v>703046</v>
      </c>
      <c r="E3977" s="38"/>
      <c r="F3977" s="38"/>
      <c r="G3977" s="42" t="s">
        <v>678</v>
      </c>
      <c r="H3977" s="38">
        <v>8266014508</v>
      </c>
      <c r="I3977" s="40" t="s">
        <v>13451</v>
      </c>
      <c r="J3977" s="2">
        <v>533</v>
      </c>
      <c r="K3977" s="2"/>
      <c r="L3977" s="2">
        <v>0</v>
      </c>
      <c r="M3977" s="3">
        <f t="shared" si="62"/>
        <v>533</v>
      </c>
      <c r="N3977" s="41">
        <v>44702.729166666664</v>
      </c>
      <c r="O3977" s="39">
        <v>3445005311</v>
      </c>
      <c r="P3977" s="39" t="s">
        <v>52</v>
      </c>
      <c r="Q3977" s="40" t="s">
        <v>13401</v>
      </c>
      <c r="R3977" s="41">
        <v>44717</v>
      </c>
      <c r="S3977" s="39" t="s">
        <v>54</v>
      </c>
      <c r="T3977" s="68"/>
    </row>
    <row r="3978" spans="1:20" s="70" customFormat="1" x14ac:dyDescent="0.2">
      <c r="A3978" s="38" t="s">
        <v>13452</v>
      </c>
      <c r="B3978" s="42" t="s">
        <v>13453</v>
      </c>
      <c r="C3978" s="42" t="s">
        <v>13454</v>
      </c>
      <c r="D3978" s="38">
        <v>815539</v>
      </c>
      <c r="E3978" s="38"/>
      <c r="F3978" s="38"/>
      <c r="G3978" s="42" t="s">
        <v>1640</v>
      </c>
      <c r="H3978" s="38">
        <v>8268008932</v>
      </c>
      <c r="I3978" s="40" t="s">
        <v>13455</v>
      </c>
      <c r="J3978" s="3">
        <v>245574.00847457629</v>
      </c>
      <c r="K3978" s="3"/>
      <c r="L3978" s="3">
        <v>44203.321525423729</v>
      </c>
      <c r="M3978" s="3">
        <f t="shared" si="62"/>
        <v>289777.33</v>
      </c>
      <c r="N3978" s="41">
        <v>44697.729166666664</v>
      </c>
      <c r="O3978" s="39">
        <v>43925100</v>
      </c>
      <c r="P3978" s="42" t="s">
        <v>315</v>
      </c>
      <c r="Q3978" s="42" t="s">
        <v>13456</v>
      </c>
      <c r="R3978" s="60">
        <v>44716</v>
      </c>
      <c r="S3978" s="42" t="s">
        <v>243</v>
      </c>
      <c r="T3978" s="68" t="s">
        <v>506</v>
      </c>
    </row>
    <row r="3979" spans="1:20" s="70" customFormat="1" x14ac:dyDescent="0.2">
      <c r="A3979" s="38" t="s">
        <v>13457</v>
      </c>
      <c r="B3979" s="39" t="s">
        <v>13458</v>
      </c>
      <c r="C3979" s="39" t="s">
        <v>13459</v>
      </c>
      <c r="D3979" s="38">
        <v>821964</v>
      </c>
      <c r="E3979" s="38"/>
      <c r="F3979" s="38"/>
      <c r="G3979" s="39" t="s">
        <v>13460</v>
      </c>
      <c r="H3979" s="38">
        <v>8268008970</v>
      </c>
      <c r="I3979" s="40" t="s">
        <v>13461</v>
      </c>
      <c r="J3979" s="2">
        <v>84389.830508474581</v>
      </c>
      <c r="K3979" s="2"/>
      <c r="L3979" s="2">
        <v>15190.169491525425</v>
      </c>
      <c r="M3979" s="3">
        <f t="shared" si="62"/>
        <v>99580</v>
      </c>
      <c r="N3979" s="41">
        <v>44698.729166666664</v>
      </c>
      <c r="O3979" s="39">
        <v>43925079</v>
      </c>
      <c r="P3979" s="39" t="s">
        <v>3282</v>
      </c>
      <c r="Q3979" s="40" t="s">
        <v>13462</v>
      </c>
      <c r="R3979" s="41">
        <v>44716</v>
      </c>
      <c r="S3979" s="42" t="s">
        <v>2417</v>
      </c>
      <c r="T3979" s="68"/>
    </row>
    <row r="3980" spans="1:20" s="70" customFormat="1" x14ac:dyDescent="0.2">
      <c r="A3980" s="38" t="s">
        <v>63</v>
      </c>
      <c r="B3980" s="1"/>
      <c r="C3980" s="1"/>
      <c r="D3980" s="51"/>
      <c r="E3980" s="38"/>
      <c r="F3980" s="51"/>
      <c r="G3980" s="52" t="s">
        <v>64</v>
      </c>
      <c r="H3980" s="53"/>
      <c r="I3980" s="54" t="s">
        <v>13463</v>
      </c>
      <c r="J3980" s="35">
        <v>1173.5999999999999</v>
      </c>
      <c r="K3980" s="1"/>
      <c r="L3980" s="1"/>
      <c r="M3980" s="3">
        <f t="shared" si="62"/>
        <v>1173.5999999999999</v>
      </c>
      <c r="N3980" s="41">
        <v>44708</v>
      </c>
      <c r="O3980" s="56"/>
      <c r="P3980" s="1"/>
      <c r="Q3980" s="1"/>
      <c r="R3980" s="57"/>
      <c r="S3980" s="39" t="s">
        <v>54</v>
      </c>
      <c r="T3980" s="68"/>
    </row>
    <row r="3981" spans="1:20" s="70" customFormat="1" x14ac:dyDescent="0.2">
      <c r="A3981" s="38" t="s">
        <v>13464</v>
      </c>
      <c r="B3981" s="42" t="s">
        <v>13465</v>
      </c>
      <c r="C3981" s="42" t="s">
        <v>13466</v>
      </c>
      <c r="D3981" s="38">
        <v>405693</v>
      </c>
      <c r="E3981" s="38"/>
      <c r="F3981" s="38"/>
      <c r="G3981" s="42" t="s">
        <v>451</v>
      </c>
      <c r="H3981" s="38">
        <v>8266014554</v>
      </c>
      <c r="I3981" s="40" t="s">
        <v>13467</v>
      </c>
      <c r="J3981" s="3">
        <v>158898</v>
      </c>
      <c r="K3981" s="3"/>
      <c r="L3981" s="3">
        <v>28601.64</v>
      </c>
      <c r="M3981" s="3">
        <f t="shared" si="62"/>
        <v>187499.64</v>
      </c>
      <c r="N3981" s="41">
        <v>44680.729166666664</v>
      </c>
      <c r="O3981" s="39">
        <v>6870062124</v>
      </c>
      <c r="P3981" s="42" t="s">
        <v>315</v>
      </c>
      <c r="Q3981" s="42"/>
      <c r="R3981" s="60"/>
      <c r="S3981" s="42" t="s">
        <v>243</v>
      </c>
      <c r="T3981" s="68" t="s">
        <v>506</v>
      </c>
    </row>
    <row r="3982" spans="1:20" s="70" customFormat="1" x14ac:dyDescent="0.2">
      <c r="A3982" s="38">
        <v>311</v>
      </c>
      <c r="B3982" s="39" t="s">
        <v>13468</v>
      </c>
      <c r="C3982" s="39" t="s">
        <v>13469</v>
      </c>
      <c r="D3982" s="38">
        <v>809819</v>
      </c>
      <c r="E3982" s="38"/>
      <c r="F3982" s="38"/>
      <c r="G3982" s="39" t="s">
        <v>1693</v>
      </c>
      <c r="H3982" s="38">
        <v>8268007176</v>
      </c>
      <c r="I3982" s="40" t="s">
        <v>13470</v>
      </c>
      <c r="J3982" s="2">
        <v>900000</v>
      </c>
      <c r="K3982" s="2"/>
      <c r="L3982" s="2">
        <v>162000</v>
      </c>
      <c r="M3982" s="3">
        <f t="shared" si="62"/>
        <v>1062000</v>
      </c>
      <c r="N3982" s="41">
        <v>44663.729166666664</v>
      </c>
      <c r="O3982" s="39">
        <v>43927426</v>
      </c>
      <c r="P3982" s="39" t="s">
        <v>8899</v>
      </c>
      <c r="Q3982" s="40">
        <v>205272631283</v>
      </c>
      <c r="R3982" s="41">
        <v>44712</v>
      </c>
      <c r="S3982" s="42" t="s">
        <v>8901</v>
      </c>
      <c r="T3982" s="68"/>
    </row>
    <row r="3983" spans="1:20" s="70" customFormat="1" x14ac:dyDescent="0.2">
      <c r="A3983" s="38" t="s">
        <v>13471</v>
      </c>
      <c r="B3983" s="39" t="s">
        <v>13472</v>
      </c>
      <c r="C3983" s="39" t="s">
        <v>13473</v>
      </c>
      <c r="D3983" s="38">
        <v>919962</v>
      </c>
      <c r="E3983" s="1" t="s">
        <v>23071</v>
      </c>
      <c r="F3983" s="1"/>
      <c r="G3983" s="39" t="s">
        <v>6950</v>
      </c>
      <c r="H3983" s="38">
        <v>8263000121</v>
      </c>
      <c r="I3983" s="40" t="s">
        <v>13474</v>
      </c>
      <c r="J3983" s="3">
        <v>455695.72</v>
      </c>
      <c r="K3983" s="3"/>
      <c r="L3983" s="2">
        <v>82025.279999999999</v>
      </c>
      <c r="M3983" s="3">
        <f t="shared" si="62"/>
        <v>537721</v>
      </c>
      <c r="N3983" s="41">
        <v>44677.729166666664</v>
      </c>
      <c r="O3983" s="39">
        <v>6870062199</v>
      </c>
      <c r="P3983" s="39" t="s">
        <v>3282</v>
      </c>
      <c r="Q3983" s="40">
        <v>205304567679</v>
      </c>
      <c r="R3983" s="41">
        <v>44712</v>
      </c>
      <c r="S3983" s="42" t="s">
        <v>2417</v>
      </c>
      <c r="T3983" s="68"/>
    </row>
    <row r="3984" spans="1:20" s="70" customFormat="1" x14ac:dyDescent="0.2">
      <c r="A3984" s="38" t="s">
        <v>13475</v>
      </c>
      <c r="B3984" s="39" t="s">
        <v>13476</v>
      </c>
      <c r="C3984" s="39" t="s">
        <v>13477</v>
      </c>
      <c r="D3984" s="38">
        <v>919962</v>
      </c>
      <c r="E3984" s="1" t="s">
        <v>23071</v>
      </c>
      <c r="F3984" s="1"/>
      <c r="G3984" s="39" t="s">
        <v>6950</v>
      </c>
      <c r="H3984" s="38">
        <v>8263000121</v>
      </c>
      <c r="I3984" s="40" t="s">
        <v>13478</v>
      </c>
      <c r="J3984" s="3">
        <v>1403269.4</v>
      </c>
      <c r="K3984" s="3"/>
      <c r="L3984" s="2">
        <v>252588.6</v>
      </c>
      <c r="M3984" s="3">
        <f t="shared" si="62"/>
        <v>1655858</v>
      </c>
      <c r="N3984" s="41">
        <v>44677.729166666664</v>
      </c>
      <c r="O3984" s="39">
        <v>6870062239</v>
      </c>
      <c r="P3984" s="39" t="s">
        <v>3282</v>
      </c>
      <c r="Q3984" s="40">
        <v>205304567679</v>
      </c>
      <c r="R3984" s="41">
        <v>44712</v>
      </c>
      <c r="S3984" s="42" t="s">
        <v>2417</v>
      </c>
      <c r="T3984" s="68"/>
    </row>
    <row r="3985" spans="1:20" s="70" customFormat="1" x14ac:dyDescent="0.2">
      <c r="A3985" s="38" t="s">
        <v>13479</v>
      </c>
      <c r="B3985" s="39" t="s">
        <v>13480</v>
      </c>
      <c r="C3985" s="39" t="s">
        <v>13481</v>
      </c>
      <c r="D3985" s="38">
        <v>919962</v>
      </c>
      <c r="E3985" s="1" t="s">
        <v>23071</v>
      </c>
      <c r="F3985" s="1"/>
      <c r="G3985" s="39" t="s">
        <v>6950</v>
      </c>
      <c r="H3985" s="38">
        <v>8263000121</v>
      </c>
      <c r="I3985" s="40" t="s">
        <v>13482</v>
      </c>
      <c r="J3985" s="3">
        <v>1046500</v>
      </c>
      <c r="K3985" s="3"/>
      <c r="L3985" s="2">
        <v>188370</v>
      </c>
      <c r="M3985" s="3">
        <f t="shared" si="62"/>
        <v>1234870</v>
      </c>
      <c r="N3985" s="41">
        <v>44642.729166666664</v>
      </c>
      <c r="O3985" s="39">
        <v>6870062274</v>
      </c>
      <c r="P3985" s="39" t="s">
        <v>3282</v>
      </c>
      <c r="Q3985" s="40">
        <v>205304567679</v>
      </c>
      <c r="R3985" s="41">
        <v>44712</v>
      </c>
      <c r="S3985" s="42" t="s">
        <v>2417</v>
      </c>
      <c r="T3985" s="68"/>
    </row>
    <row r="3986" spans="1:20" s="70" customFormat="1" x14ac:dyDescent="0.2">
      <c r="A3986" s="38" t="s">
        <v>13483</v>
      </c>
      <c r="B3986" s="39" t="s">
        <v>13484</v>
      </c>
      <c r="C3986" s="39" t="s">
        <v>13485</v>
      </c>
      <c r="D3986" s="38">
        <v>919962</v>
      </c>
      <c r="E3986" s="1" t="s">
        <v>23071</v>
      </c>
      <c r="F3986" s="1"/>
      <c r="G3986" s="39" t="s">
        <v>6950</v>
      </c>
      <c r="H3986" s="38">
        <v>8263000121</v>
      </c>
      <c r="I3986" s="40" t="s">
        <v>13486</v>
      </c>
      <c r="J3986" s="3">
        <v>408824.5</v>
      </c>
      <c r="K3986" s="3"/>
      <c r="L3986" s="2">
        <v>73588.5</v>
      </c>
      <c r="M3986" s="3">
        <f t="shared" si="62"/>
        <v>482413</v>
      </c>
      <c r="N3986" s="41">
        <v>44679.729166666664</v>
      </c>
      <c r="O3986" s="39">
        <v>6870076721</v>
      </c>
      <c r="P3986" s="39" t="s">
        <v>3282</v>
      </c>
      <c r="Q3986" s="40">
        <v>206091788870</v>
      </c>
      <c r="R3986" s="41">
        <v>44726</v>
      </c>
      <c r="S3986" s="42" t="s">
        <v>2417</v>
      </c>
      <c r="T3986" s="68"/>
    </row>
    <row r="3987" spans="1:20" s="70" customFormat="1" x14ac:dyDescent="0.2">
      <c r="A3987" s="38" t="s">
        <v>13487</v>
      </c>
      <c r="B3987" s="39" t="s">
        <v>13488</v>
      </c>
      <c r="C3987" s="39" t="s">
        <v>13489</v>
      </c>
      <c r="D3987" s="38">
        <v>919962</v>
      </c>
      <c r="E3987" s="1" t="s">
        <v>23071</v>
      </c>
      <c r="F3987" s="1"/>
      <c r="G3987" s="39" t="s">
        <v>6950</v>
      </c>
      <c r="H3987" s="38">
        <v>8263000121</v>
      </c>
      <c r="I3987" s="40" t="s">
        <v>13490</v>
      </c>
      <c r="J3987" s="3">
        <v>124200</v>
      </c>
      <c r="K3987" s="3"/>
      <c r="L3987" s="2">
        <v>22356</v>
      </c>
      <c r="M3987" s="3">
        <f t="shared" si="62"/>
        <v>146556</v>
      </c>
      <c r="N3987" s="41">
        <v>44670.729166666664</v>
      </c>
      <c r="O3987" s="39">
        <v>6870062352</v>
      </c>
      <c r="P3987" s="39" t="s">
        <v>3282</v>
      </c>
      <c r="Q3987" s="40">
        <v>205304567679</v>
      </c>
      <c r="R3987" s="41">
        <v>44712</v>
      </c>
      <c r="S3987" s="42" t="s">
        <v>2417</v>
      </c>
      <c r="T3987" s="68"/>
    </row>
    <row r="3988" spans="1:20" s="70" customFormat="1" x14ac:dyDescent="0.2">
      <c r="A3988" s="38" t="s">
        <v>13491</v>
      </c>
      <c r="B3988" s="39" t="s">
        <v>13492</v>
      </c>
      <c r="C3988" s="39" t="s">
        <v>13493</v>
      </c>
      <c r="D3988" s="38">
        <v>919962</v>
      </c>
      <c r="E3988" s="1" t="s">
        <v>23071</v>
      </c>
      <c r="F3988" s="1"/>
      <c r="G3988" s="39" t="s">
        <v>6950</v>
      </c>
      <c r="H3988" s="38">
        <v>8263000121</v>
      </c>
      <c r="I3988" s="40" t="s">
        <v>13494</v>
      </c>
      <c r="J3988" s="3">
        <v>1842500</v>
      </c>
      <c r="K3988" s="3"/>
      <c r="L3988" s="2">
        <v>331650</v>
      </c>
      <c r="M3988" s="3">
        <f t="shared" si="62"/>
        <v>2174150</v>
      </c>
      <c r="N3988" s="41">
        <v>44681.729166666664</v>
      </c>
      <c r="O3988" s="39">
        <v>6870063972</v>
      </c>
      <c r="P3988" s="39" t="s">
        <v>3282</v>
      </c>
      <c r="Q3988" s="40">
        <v>206032372722</v>
      </c>
      <c r="R3988" s="41">
        <v>44716</v>
      </c>
      <c r="S3988" s="42" t="s">
        <v>2417</v>
      </c>
      <c r="T3988" s="68"/>
    </row>
    <row r="3989" spans="1:20" s="70" customFormat="1" x14ac:dyDescent="0.2">
      <c r="A3989" s="38" t="s">
        <v>13495</v>
      </c>
      <c r="B3989" s="39" t="s">
        <v>13496</v>
      </c>
      <c r="C3989" s="39" t="s">
        <v>13497</v>
      </c>
      <c r="D3989" s="38">
        <v>919962</v>
      </c>
      <c r="E3989" s="38" t="s">
        <v>23071</v>
      </c>
      <c r="F3989" s="38"/>
      <c r="G3989" s="39" t="s">
        <v>6950</v>
      </c>
      <c r="H3989" s="38">
        <v>8268006323</v>
      </c>
      <c r="I3989" s="40" t="s">
        <v>13498</v>
      </c>
      <c r="J3989" s="3">
        <v>297000</v>
      </c>
      <c r="K3989" s="3"/>
      <c r="L3989" s="2">
        <v>53460</v>
      </c>
      <c r="M3989" s="3">
        <f t="shared" si="62"/>
        <v>350460</v>
      </c>
      <c r="N3989" s="41">
        <v>44693.729166666664</v>
      </c>
      <c r="O3989" s="39">
        <v>43929107</v>
      </c>
      <c r="P3989" s="39" t="s">
        <v>3282</v>
      </c>
      <c r="Q3989" s="40">
        <v>206103143783</v>
      </c>
      <c r="R3989" s="41">
        <v>44726</v>
      </c>
      <c r="S3989" s="42" t="s">
        <v>2417</v>
      </c>
      <c r="T3989" s="68"/>
    </row>
    <row r="3990" spans="1:20" s="70" customFormat="1" x14ac:dyDescent="0.2">
      <c r="A3990" s="38" t="s">
        <v>63</v>
      </c>
      <c r="B3990" s="1"/>
      <c r="C3990" s="1"/>
      <c r="D3990" s="51"/>
      <c r="E3990" s="38"/>
      <c r="F3990" s="51"/>
      <c r="G3990" s="52" t="s">
        <v>64</v>
      </c>
      <c r="H3990" s="53"/>
      <c r="I3990" s="54" t="s">
        <v>13499</v>
      </c>
      <c r="J3990" s="35">
        <v>560</v>
      </c>
      <c r="K3990" s="1"/>
      <c r="L3990" s="1"/>
      <c r="M3990" s="3">
        <f t="shared" si="62"/>
        <v>560</v>
      </c>
      <c r="N3990" s="41">
        <v>44709</v>
      </c>
      <c r="O3990" s="56"/>
      <c r="P3990" s="1"/>
      <c r="Q3990" s="1"/>
      <c r="R3990" s="57"/>
      <c r="S3990" s="39" t="s">
        <v>54</v>
      </c>
      <c r="T3990" s="68"/>
    </row>
    <row r="3991" spans="1:20" s="70" customFormat="1" x14ac:dyDescent="0.2">
      <c r="A3991" s="38" t="s">
        <v>63</v>
      </c>
      <c r="B3991" s="1"/>
      <c r="C3991" s="1"/>
      <c r="D3991" s="51"/>
      <c r="E3991" s="38"/>
      <c r="F3991" s="51"/>
      <c r="G3991" s="52" t="s">
        <v>64</v>
      </c>
      <c r="H3991" s="53"/>
      <c r="I3991" s="54" t="s">
        <v>13500</v>
      </c>
      <c r="J3991" s="35">
        <v>560</v>
      </c>
      <c r="K3991" s="1"/>
      <c r="L3991" s="1"/>
      <c r="M3991" s="3">
        <f t="shared" si="62"/>
        <v>560</v>
      </c>
      <c r="N3991" s="41">
        <v>44709</v>
      </c>
      <c r="O3991" s="56"/>
      <c r="P3991" s="1"/>
      <c r="Q3991" s="1"/>
      <c r="R3991" s="57"/>
      <c r="S3991" s="39" t="s">
        <v>54</v>
      </c>
      <c r="T3991" s="68"/>
    </row>
    <row r="3992" spans="1:20" s="70" customFormat="1" x14ac:dyDescent="0.2">
      <c r="A3992" s="38" t="s">
        <v>63</v>
      </c>
      <c r="B3992" s="1"/>
      <c r="C3992" s="1"/>
      <c r="D3992" s="51"/>
      <c r="E3992" s="38"/>
      <c r="F3992" s="51"/>
      <c r="G3992" s="52" t="s">
        <v>64</v>
      </c>
      <c r="H3992" s="53"/>
      <c r="I3992" s="54" t="s">
        <v>13500</v>
      </c>
      <c r="J3992" s="35">
        <v>4691.47</v>
      </c>
      <c r="K3992" s="1"/>
      <c r="L3992" s="1"/>
      <c r="M3992" s="3">
        <f t="shared" si="62"/>
        <v>4691.47</v>
      </c>
      <c r="N3992" s="41">
        <v>44709</v>
      </c>
      <c r="O3992" s="56"/>
      <c r="P3992" s="1"/>
      <c r="Q3992" s="1"/>
      <c r="R3992" s="57"/>
      <c r="S3992" s="39" t="s">
        <v>54</v>
      </c>
      <c r="T3992" s="68"/>
    </row>
    <row r="3993" spans="1:20" s="70" customFormat="1" x14ac:dyDescent="0.2">
      <c r="A3993" s="38" t="s">
        <v>13501</v>
      </c>
      <c r="B3993" s="42"/>
      <c r="C3993" s="42"/>
      <c r="D3993" s="38"/>
      <c r="E3993" s="38"/>
      <c r="F3993" s="38"/>
      <c r="G3993" s="39" t="s">
        <v>13502</v>
      </c>
      <c r="H3993" s="38"/>
      <c r="I3993" s="40" t="s">
        <v>13503</v>
      </c>
      <c r="J3993" s="3">
        <v>110083.05</v>
      </c>
      <c r="K3993" s="3"/>
      <c r="L3993" s="3">
        <v>0</v>
      </c>
      <c r="M3993" s="3">
        <f t="shared" si="62"/>
        <v>110083.05</v>
      </c>
      <c r="N3993" s="41">
        <v>44710</v>
      </c>
      <c r="O3993" s="39"/>
      <c r="P3993" s="42" t="s">
        <v>315</v>
      </c>
      <c r="Q3993" s="42"/>
      <c r="R3993" s="60"/>
      <c r="S3993" s="42" t="s">
        <v>243</v>
      </c>
      <c r="T3993" s="68"/>
    </row>
    <row r="3994" spans="1:20" s="70" customFormat="1" x14ac:dyDescent="0.2">
      <c r="A3994" s="38" t="s">
        <v>1984</v>
      </c>
      <c r="B3994" s="42"/>
      <c r="C3994" s="42"/>
      <c r="D3994" s="38"/>
      <c r="E3994" s="38"/>
      <c r="F3994" s="38"/>
      <c r="G3994" s="42" t="s">
        <v>310</v>
      </c>
      <c r="H3994" s="38"/>
      <c r="I3994" s="40" t="s">
        <v>13504</v>
      </c>
      <c r="J3994" s="3">
        <v>1770</v>
      </c>
      <c r="K3994" s="3"/>
      <c r="L3994" s="3"/>
      <c r="M3994" s="3">
        <f t="shared" si="62"/>
        <v>1770</v>
      </c>
      <c r="N3994" s="41">
        <v>44711</v>
      </c>
      <c r="O3994" s="39"/>
      <c r="P3994" s="42"/>
      <c r="Q3994" s="42"/>
      <c r="R3994" s="60"/>
      <c r="S3994" s="42" t="s">
        <v>243</v>
      </c>
      <c r="T3994" s="68"/>
    </row>
    <row r="3995" spans="1:20" s="70" customFormat="1" x14ac:dyDescent="0.2">
      <c r="A3995" s="38" t="s">
        <v>1984</v>
      </c>
      <c r="B3995" s="42"/>
      <c r="C3995" s="42"/>
      <c r="D3995" s="38"/>
      <c r="E3995" s="38"/>
      <c r="F3995" s="38"/>
      <c r="G3995" s="42" t="s">
        <v>310</v>
      </c>
      <c r="H3995" s="38"/>
      <c r="I3995" s="40" t="s">
        <v>13504</v>
      </c>
      <c r="J3995" s="3">
        <v>885</v>
      </c>
      <c r="K3995" s="3"/>
      <c r="L3995" s="3"/>
      <c r="M3995" s="3">
        <f t="shared" si="62"/>
        <v>885</v>
      </c>
      <c r="N3995" s="41">
        <v>44711</v>
      </c>
      <c r="O3995" s="39"/>
      <c r="P3995" s="42"/>
      <c r="Q3995" s="42"/>
      <c r="R3995" s="60"/>
      <c r="S3995" s="42" t="s">
        <v>243</v>
      </c>
      <c r="T3995" s="68"/>
    </row>
    <row r="3996" spans="1:20" s="70" customFormat="1" x14ac:dyDescent="0.2">
      <c r="A3996" s="38" t="s">
        <v>309</v>
      </c>
      <c r="B3996" s="39"/>
      <c r="C3996" s="39"/>
      <c r="D3996" s="38"/>
      <c r="E3996" s="38"/>
      <c r="F3996" s="38"/>
      <c r="G3996" s="42" t="s">
        <v>310</v>
      </c>
      <c r="H3996" s="61"/>
      <c r="I3996" s="52" t="s">
        <v>13504</v>
      </c>
      <c r="J3996" s="5">
        <v>6195</v>
      </c>
      <c r="K3996" s="2"/>
      <c r="L3996" s="2"/>
      <c r="M3996" s="3">
        <f t="shared" si="62"/>
        <v>6195</v>
      </c>
      <c r="N3996" s="41">
        <v>44711</v>
      </c>
      <c r="O3996" s="39"/>
      <c r="P3996" s="39"/>
      <c r="Q3996" s="40"/>
      <c r="R3996" s="41"/>
      <c r="S3996" s="39" t="s">
        <v>54</v>
      </c>
      <c r="T3996" s="68"/>
    </row>
    <row r="3997" spans="1:20" s="70" customFormat="1" x14ac:dyDescent="0.2">
      <c r="A3997" s="38" t="s">
        <v>309</v>
      </c>
      <c r="B3997" s="39"/>
      <c r="C3997" s="39"/>
      <c r="D3997" s="38"/>
      <c r="E3997" s="38"/>
      <c r="F3997" s="38"/>
      <c r="G3997" s="42" t="s">
        <v>310</v>
      </c>
      <c r="H3997" s="61"/>
      <c r="I3997" s="52" t="s">
        <v>13504</v>
      </c>
      <c r="J3997" s="5">
        <v>57700</v>
      </c>
      <c r="K3997" s="2"/>
      <c r="L3997" s="2"/>
      <c r="M3997" s="3">
        <f t="shared" si="62"/>
        <v>57700</v>
      </c>
      <c r="N3997" s="41">
        <v>44711</v>
      </c>
      <c r="O3997" s="39"/>
      <c r="P3997" s="39"/>
      <c r="Q3997" s="40"/>
      <c r="R3997" s="41"/>
      <c r="S3997" s="39" t="s">
        <v>54</v>
      </c>
      <c r="T3997" s="68"/>
    </row>
    <row r="3998" spans="1:20" s="70" customFormat="1" x14ac:dyDescent="0.2">
      <c r="A3998" s="38" t="s">
        <v>63</v>
      </c>
      <c r="B3998" s="1"/>
      <c r="C3998" s="1"/>
      <c r="D3998" s="51"/>
      <c r="E3998" s="38"/>
      <c r="F3998" s="51"/>
      <c r="G3998" s="52" t="s">
        <v>64</v>
      </c>
      <c r="H3998" s="53"/>
      <c r="I3998" s="54" t="s">
        <v>13505</v>
      </c>
      <c r="J3998" s="35">
        <v>560</v>
      </c>
      <c r="K3998" s="1"/>
      <c r="L3998" s="1"/>
      <c r="M3998" s="3">
        <f t="shared" si="62"/>
        <v>560</v>
      </c>
      <c r="N3998" s="41">
        <v>44711</v>
      </c>
      <c r="O3998" s="56"/>
      <c r="P3998" s="1"/>
      <c r="Q3998" s="1"/>
      <c r="R3998" s="57"/>
      <c r="S3998" s="39" t="s">
        <v>54</v>
      </c>
      <c r="T3998" s="68"/>
    </row>
    <row r="3999" spans="1:20" s="70" customFormat="1" x14ac:dyDescent="0.2">
      <c r="A3999" s="38" t="s">
        <v>63</v>
      </c>
      <c r="B3999" s="1"/>
      <c r="C3999" s="1"/>
      <c r="D3999" s="51"/>
      <c r="E3999" s="38"/>
      <c r="F3999" s="51"/>
      <c r="G3999" s="52" t="s">
        <v>64</v>
      </c>
      <c r="H3999" s="53"/>
      <c r="I3999" s="54" t="s">
        <v>13506</v>
      </c>
      <c r="J3999" s="35">
        <v>1556.38</v>
      </c>
      <c r="K3999" s="1"/>
      <c r="L3999" s="1"/>
      <c r="M3999" s="3">
        <f t="shared" si="62"/>
        <v>1556.38</v>
      </c>
      <c r="N3999" s="41">
        <v>44711</v>
      </c>
      <c r="O3999" s="56"/>
      <c r="P3999" s="1"/>
      <c r="Q3999" s="1"/>
      <c r="R3999" s="57"/>
      <c r="S3999" s="39" t="s">
        <v>54</v>
      </c>
      <c r="T3999" s="68"/>
    </row>
    <row r="4000" spans="1:20" s="70" customFormat="1" x14ac:dyDescent="0.2">
      <c r="A4000" s="38" t="s">
        <v>63</v>
      </c>
      <c r="B4000" s="1"/>
      <c r="C4000" s="1"/>
      <c r="D4000" s="51"/>
      <c r="E4000" s="38"/>
      <c r="F4000" s="51"/>
      <c r="G4000" s="52" t="s">
        <v>64</v>
      </c>
      <c r="H4000" s="53"/>
      <c r="I4000" s="54" t="s">
        <v>13506</v>
      </c>
      <c r="J4000" s="35">
        <v>880.2</v>
      </c>
      <c r="K4000" s="1"/>
      <c r="L4000" s="1"/>
      <c r="M4000" s="3">
        <f t="shared" si="62"/>
        <v>880.2</v>
      </c>
      <c r="N4000" s="41">
        <v>44711</v>
      </c>
      <c r="O4000" s="56"/>
      <c r="P4000" s="1"/>
      <c r="Q4000" s="1"/>
      <c r="R4000" s="57"/>
      <c r="S4000" s="39" t="s">
        <v>54</v>
      </c>
      <c r="T4000" s="68"/>
    </row>
    <row r="4001" spans="1:20" s="70" customFormat="1" x14ac:dyDescent="0.2">
      <c r="A4001" s="38" t="s">
        <v>7506</v>
      </c>
      <c r="B4001" s="1"/>
      <c r="C4001" s="1"/>
      <c r="D4001" s="51"/>
      <c r="E4001" s="38"/>
      <c r="F4001" s="51"/>
      <c r="G4001" s="42" t="s">
        <v>310</v>
      </c>
      <c r="H4001" s="53"/>
      <c r="I4001" s="54" t="s">
        <v>13504</v>
      </c>
      <c r="J4001" s="35">
        <v>55309.86</v>
      </c>
      <c r="K4001" s="1"/>
      <c r="L4001" s="1"/>
      <c r="M4001" s="3">
        <f t="shared" si="62"/>
        <v>55309.86</v>
      </c>
      <c r="N4001" s="41">
        <v>44711</v>
      </c>
      <c r="O4001" s="56"/>
      <c r="P4001" s="1"/>
      <c r="Q4001" s="1"/>
      <c r="R4001" s="57"/>
      <c r="S4001" s="42" t="s">
        <v>2417</v>
      </c>
      <c r="T4001" s="69"/>
    </row>
    <row r="4002" spans="1:20" s="70" customFormat="1" x14ac:dyDescent="0.2">
      <c r="A4002" s="38" t="s">
        <v>6167</v>
      </c>
      <c r="B4002" s="1"/>
      <c r="C4002" s="1"/>
      <c r="D4002" s="51"/>
      <c r="E4002" s="38"/>
      <c r="F4002" s="51"/>
      <c r="G4002" s="39" t="s">
        <v>6168</v>
      </c>
      <c r="H4002" s="53"/>
      <c r="I4002" s="54" t="s">
        <v>13507</v>
      </c>
      <c r="J4002" s="35">
        <v>1709</v>
      </c>
      <c r="K4002" s="1"/>
      <c r="L4002" s="1"/>
      <c r="M4002" s="3">
        <f t="shared" si="62"/>
        <v>1709</v>
      </c>
      <c r="N4002" s="63"/>
      <c r="O4002" s="56"/>
      <c r="P4002" s="1"/>
      <c r="Q4002" s="1"/>
      <c r="R4002" s="57"/>
      <c r="S4002" s="42" t="s">
        <v>2417</v>
      </c>
      <c r="T4002" s="68"/>
    </row>
    <row r="4003" spans="1:20" s="70" customFormat="1" x14ac:dyDescent="0.2">
      <c r="A4003" s="38">
        <v>453</v>
      </c>
      <c r="B4003" s="39"/>
      <c r="C4003" s="39"/>
      <c r="D4003" s="38"/>
      <c r="E4003" s="38"/>
      <c r="F4003" s="38"/>
      <c r="G4003" s="42" t="s">
        <v>310</v>
      </c>
      <c r="H4003" s="53"/>
      <c r="I4003" s="54" t="s">
        <v>13504</v>
      </c>
      <c r="J4003" s="35">
        <v>106460.86</v>
      </c>
      <c r="K4003" s="1"/>
      <c r="L4003" s="1"/>
      <c r="M4003" s="3">
        <f t="shared" si="62"/>
        <v>106460.86</v>
      </c>
      <c r="N4003" s="63"/>
      <c r="O4003" s="56"/>
      <c r="P4003" s="1"/>
      <c r="Q4003" s="1"/>
      <c r="R4003" s="57"/>
      <c r="S4003" s="42" t="s">
        <v>8901</v>
      </c>
      <c r="T4003" s="68"/>
    </row>
    <row r="4004" spans="1:20" s="70" customFormat="1" x14ac:dyDescent="0.2">
      <c r="A4004" s="38" t="s">
        <v>13508</v>
      </c>
      <c r="B4004" s="39" t="s">
        <v>13509</v>
      </c>
      <c r="C4004" s="39" t="s">
        <v>13510</v>
      </c>
      <c r="D4004" s="38">
        <v>919962</v>
      </c>
      <c r="E4004" s="38" t="s">
        <v>23069</v>
      </c>
      <c r="F4004" s="38"/>
      <c r="G4004" s="39" t="s">
        <v>6950</v>
      </c>
      <c r="H4004" s="38">
        <v>8268006324</v>
      </c>
      <c r="I4004" s="40" t="s">
        <v>13511</v>
      </c>
      <c r="J4004" s="3">
        <v>2539048.3199999998</v>
      </c>
      <c r="K4004" s="3"/>
      <c r="L4004" s="2">
        <v>457028.68</v>
      </c>
      <c r="M4004" s="3">
        <f t="shared" si="62"/>
        <v>2996077</v>
      </c>
      <c r="N4004" s="41">
        <v>44679.729166666664</v>
      </c>
      <c r="O4004" s="39">
        <v>43932578</v>
      </c>
      <c r="P4004" s="39" t="s">
        <v>3282</v>
      </c>
      <c r="Q4004" s="40">
        <v>206021050572</v>
      </c>
      <c r="R4004" s="41">
        <v>44716</v>
      </c>
      <c r="S4004" s="42" t="s">
        <v>2417</v>
      </c>
      <c r="T4004" s="68"/>
    </row>
    <row r="4005" spans="1:20" s="70" customFormat="1" x14ac:dyDescent="0.2">
      <c r="A4005" s="38" t="s">
        <v>13512</v>
      </c>
      <c r="B4005" s="39" t="s">
        <v>234</v>
      </c>
      <c r="C4005" s="39"/>
      <c r="D4005" s="38" t="s">
        <v>245</v>
      </c>
      <c r="E4005" s="38"/>
      <c r="F4005" s="38"/>
      <c r="G4005" s="39" t="s">
        <v>3151</v>
      </c>
      <c r="H4005" s="38" t="s">
        <v>3151</v>
      </c>
      <c r="I4005" s="52" t="s">
        <v>13513</v>
      </c>
      <c r="J4005" s="10">
        <v>118417.7</v>
      </c>
      <c r="K4005" s="2"/>
      <c r="L4005" s="2">
        <v>0</v>
      </c>
      <c r="M4005" s="3">
        <f t="shared" si="62"/>
        <v>118417.7</v>
      </c>
      <c r="N4005" s="59">
        <v>44712</v>
      </c>
      <c r="O4005" s="39"/>
      <c r="P4005" s="39" t="s">
        <v>52</v>
      </c>
      <c r="Q4005" s="40"/>
      <c r="R4005" s="41"/>
      <c r="S4005" s="39" t="s">
        <v>54</v>
      </c>
      <c r="T4005" s="68"/>
    </row>
    <row r="4006" spans="1:20" s="70" customFormat="1" x14ac:dyDescent="0.2">
      <c r="A4006" s="38" t="s">
        <v>13514</v>
      </c>
      <c r="B4006" s="39"/>
      <c r="C4006" s="39"/>
      <c r="D4006" s="38" t="s">
        <v>235</v>
      </c>
      <c r="E4006" s="38"/>
      <c r="F4006" s="38"/>
      <c r="G4006" s="39" t="s">
        <v>5364</v>
      </c>
      <c r="H4006" s="38" t="s">
        <v>5364</v>
      </c>
      <c r="I4006" s="52" t="s">
        <v>13515</v>
      </c>
      <c r="J4006" s="10">
        <v>420169</v>
      </c>
      <c r="K4006" s="2"/>
      <c r="L4006" s="2">
        <v>0</v>
      </c>
      <c r="M4006" s="3">
        <f t="shared" si="62"/>
        <v>420169</v>
      </c>
      <c r="N4006" s="59">
        <v>44712</v>
      </c>
      <c r="O4006" s="39"/>
      <c r="P4006" s="39" t="s">
        <v>52</v>
      </c>
      <c r="Q4006" s="40"/>
      <c r="R4006" s="41"/>
      <c r="S4006" s="39" t="s">
        <v>54</v>
      </c>
      <c r="T4006" s="68"/>
    </row>
    <row r="4007" spans="1:20" s="70" customFormat="1" x14ac:dyDescent="0.2">
      <c r="A4007" s="38" t="s">
        <v>63</v>
      </c>
      <c r="B4007" s="1"/>
      <c r="C4007" s="1"/>
      <c r="D4007" s="51"/>
      <c r="E4007" s="38"/>
      <c r="F4007" s="51"/>
      <c r="G4007" s="52" t="s">
        <v>64</v>
      </c>
      <c r="H4007" s="53"/>
      <c r="I4007" s="54" t="s">
        <v>13516</v>
      </c>
      <c r="J4007" s="35">
        <v>2593.96</v>
      </c>
      <c r="K4007" s="1"/>
      <c r="L4007" s="1"/>
      <c r="M4007" s="3">
        <f t="shared" si="62"/>
        <v>2593.96</v>
      </c>
      <c r="N4007" s="41">
        <v>44712</v>
      </c>
      <c r="O4007" s="56"/>
      <c r="P4007" s="1"/>
      <c r="Q4007" s="1"/>
      <c r="R4007" s="57"/>
      <c r="S4007" s="39" t="s">
        <v>54</v>
      </c>
      <c r="T4007" s="68"/>
    </row>
    <row r="4008" spans="1:20" s="70" customFormat="1" x14ac:dyDescent="0.2">
      <c r="A4008" s="38" t="s">
        <v>13517</v>
      </c>
      <c r="B4008" s="39" t="s">
        <v>13518</v>
      </c>
      <c r="C4008" s="39" t="s">
        <v>13519</v>
      </c>
      <c r="D4008" s="38">
        <v>814805</v>
      </c>
      <c r="E4008" s="38"/>
      <c r="F4008" s="38"/>
      <c r="G4008" s="39" t="s">
        <v>111</v>
      </c>
      <c r="H4008" s="38">
        <v>8268007726</v>
      </c>
      <c r="I4008" s="40">
        <v>4664</v>
      </c>
      <c r="J4008" s="2">
        <v>59125.423728813563</v>
      </c>
      <c r="K4008" s="2"/>
      <c r="L4008" s="2">
        <v>10642.576271186441</v>
      </c>
      <c r="M4008" s="3">
        <f t="shared" si="62"/>
        <v>69768</v>
      </c>
      <c r="N4008" s="41">
        <v>44708.729166666664</v>
      </c>
      <c r="O4008" s="39">
        <v>43934826</v>
      </c>
      <c r="P4008" s="39" t="s">
        <v>3282</v>
      </c>
      <c r="Q4008" s="40" t="s">
        <v>13520</v>
      </c>
      <c r="R4008" s="41">
        <v>44719</v>
      </c>
      <c r="S4008" s="42" t="s">
        <v>2417</v>
      </c>
      <c r="T4008" s="68"/>
    </row>
    <row r="4009" spans="1:20" s="70" customFormat="1" x14ac:dyDescent="0.2">
      <c r="A4009" s="38" t="s">
        <v>13521</v>
      </c>
      <c r="B4009" s="39" t="s">
        <v>13522</v>
      </c>
      <c r="C4009" s="39" t="s">
        <v>13523</v>
      </c>
      <c r="D4009" s="38">
        <v>816655</v>
      </c>
      <c r="E4009" s="38"/>
      <c r="F4009" s="38"/>
      <c r="G4009" s="42" t="s">
        <v>782</v>
      </c>
      <c r="H4009" s="38">
        <v>8268008971</v>
      </c>
      <c r="I4009" s="40">
        <v>259</v>
      </c>
      <c r="J4009" s="2">
        <v>326470</v>
      </c>
      <c r="K4009" s="2"/>
      <c r="L4009" s="2">
        <v>58764.6</v>
      </c>
      <c r="M4009" s="3">
        <f t="shared" si="62"/>
        <v>385234.6</v>
      </c>
      <c r="N4009" s="41">
        <v>44702.729166666664</v>
      </c>
      <c r="O4009" s="39">
        <v>43935220</v>
      </c>
      <c r="P4009" s="39" t="s">
        <v>52</v>
      </c>
      <c r="Q4009" s="40" t="s">
        <v>13524</v>
      </c>
      <c r="R4009" s="41">
        <v>44726</v>
      </c>
      <c r="S4009" s="39" t="s">
        <v>54</v>
      </c>
      <c r="T4009" s="68"/>
    </row>
    <row r="4010" spans="1:20" s="70" customFormat="1" x14ac:dyDescent="0.2">
      <c r="A4010" s="38" t="s">
        <v>63</v>
      </c>
      <c r="B4010" s="1"/>
      <c r="C4010" s="1"/>
      <c r="D4010" s="51"/>
      <c r="E4010" s="38"/>
      <c r="F4010" s="51"/>
      <c r="G4010" s="52" t="s">
        <v>64</v>
      </c>
      <c r="H4010" s="53"/>
      <c r="I4010" s="54" t="s">
        <v>13525</v>
      </c>
      <c r="J4010" s="35">
        <v>192.24</v>
      </c>
      <c r="K4010" s="1"/>
      <c r="L4010" s="1"/>
      <c r="M4010" s="3">
        <f t="shared" si="62"/>
        <v>192.24</v>
      </c>
      <c r="N4010" s="41">
        <v>44713</v>
      </c>
      <c r="O4010" s="56"/>
      <c r="P4010" s="1"/>
      <c r="Q4010" s="1"/>
      <c r="R4010" s="57"/>
      <c r="S4010" s="39" t="s">
        <v>54</v>
      </c>
      <c r="T4010" s="68"/>
    </row>
    <row r="4011" spans="1:20" s="70" customFormat="1" x14ac:dyDescent="0.2">
      <c r="A4011" s="38" t="s">
        <v>63</v>
      </c>
      <c r="B4011" s="1"/>
      <c r="C4011" s="1"/>
      <c r="D4011" s="51"/>
      <c r="E4011" s="38"/>
      <c r="F4011" s="51"/>
      <c r="G4011" s="52" t="s">
        <v>64</v>
      </c>
      <c r="H4011" s="53"/>
      <c r="I4011" s="54" t="s">
        <v>13525</v>
      </c>
      <c r="J4011" s="35">
        <v>941.71</v>
      </c>
      <c r="K4011" s="1"/>
      <c r="L4011" s="1"/>
      <c r="M4011" s="3">
        <f t="shared" si="62"/>
        <v>941.71</v>
      </c>
      <c r="N4011" s="41">
        <v>44713</v>
      </c>
      <c r="O4011" s="56"/>
      <c r="P4011" s="1"/>
      <c r="Q4011" s="1"/>
      <c r="R4011" s="57"/>
      <c r="S4011" s="39" t="s">
        <v>54</v>
      </c>
      <c r="T4011" s="68"/>
    </row>
    <row r="4012" spans="1:20" s="70" customFormat="1" x14ac:dyDescent="0.2">
      <c r="A4012" s="38" t="s">
        <v>13526</v>
      </c>
      <c r="B4012" s="39" t="s">
        <v>13527</v>
      </c>
      <c r="C4012" s="39" t="s">
        <v>13528</v>
      </c>
      <c r="D4012" s="38">
        <v>703046</v>
      </c>
      <c r="E4012" s="38"/>
      <c r="F4012" s="38"/>
      <c r="G4012" s="42" t="s">
        <v>678</v>
      </c>
      <c r="H4012" s="38">
        <v>8266014607</v>
      </c>
      <c r="I4012" s="40" t="s">
        <v>13529</v>
      </c>
      <c r="J4012" s="2">
        <v>595</v>
      </c>
      <c r="K4012" s="2"/>
      <c r="L4012" s="2">
        <v>0</v>
      </c>
      <c r="M4012" s="3">
        <f t="shared" si="62"/>
        <v>595</v>
      </c>
      <c r="N4012" s="41">
        <v>44697.729166666664</v>
      </c>
      <c r="O4012" s="39">
        <v>3445006055</v>
      </c>
      <c r="P4012" s="39" t="s">
        <v>3282</v>
      </c>
      <c r="Q4012" s="40" t="s">
        <v>13530</v>
      </c>
      <c r="R4012" s="41">
        <v>44728</v>
      </c>
      <c r="S4012" s="42" t="s">
        <v>2417</v>
      </c>
      <c r="T4012" s="68"/>
    </row>
    <row r="4013" spans="1:20" s="70" customFormat="1" x14ac:dyDescent="0.2">
      <c r="A4013" s="38" t="s">
        <v>63</v>
      </c>
      <c r="B4013" s="1"/>
      <c r="C4013" s="1"/>
      <c r="D4013" s="51"/>
      <c r="E4013" s="38"/>
      <c r="F4013" s="51"/>
      <c r="G4013" s="52" t="s">
        <v>64</v>
      </c>
      <c r="H4013" s="53"/>
      <c r="I4013" s="54" t="s">
        <v>13531</v>
      </c>
      <c r="J4013" s="35">
        <v>1037.58</v>
      </c>
      <c r="K4013" s="1"/>
      <c r="L4013" s="1"/>
      <c r="M4013" s="3">
        <f t="shared" si="62"/>
        <v>1037.58</v>
      </c>
      <c r="N4013" s="41">
        <v>44714</v>
      </c>
      <c r="O4013" s="56"/>
      <c r="P4013" s="1"/>
      <c r="Q4013" s="1"/>
      <c r="R4013" s="57"/>
      <c r="S4013" s="39" t="s">
        <v>54</v>
      </c>
      <c r="T4013" s="68"/>
    </row>
    <row r="4014" spans="1:20" s="70" customFormat="1" x14ac:dyDescent="0.2">
      <c r="A4014" s="38" t="s">
        <v>13532</v>
      </c>
      <c r="B4014" s="42" t="s">
        <v>13533</v>
      </c>
      <c r="C4014" s="42" t="s">
        <v>13534</v>
      </c>
      <c r="D4014" s="38">
        <v>137974</v>
      </c>
      <c r="E4014" s="38"/>
      <c r="F4014" s="38"/>
      <c r="G4014" s="39" t="s">
        <v>3527</v>
      </c>
      <c r="H4014" s="38">
        <v>8268006131</v>
      </c>
      <c r="I4014" s="40" t="s">
        <v>13535</v>
      </c>
      <c r="J4014" s="3">
        <v>2756322.8</v>
      </c>
      <c r="K4014" s="3"/>
      <c r="L4014" s="3">
        <v>496138.10399999993</v>
      </c>
      <c r="M4014" s="3">
        <f t="shared" si="62"/>
        <v>3252460.9039999996</v>
      </c>
      <c r="N4014" s="41">
        <v>44704.729166666664</v>
      </c>
      <c r="O4014" s="39">
        <v>43950161</v>
      </c>
      <c r="P4014" s="42" t="s">
        <v>315</v>
      </c>
      <c r="Q4014" s="42" t="s">
        <v>13536</v>
      </c>
      <c r="R4014" s="60">
        <v>44726</v>
      </c>
      <c r="S4014" s="42" t="s">
        <v>243</v>
      </c>
      <c r="T4014" s="68"/>
    </row>
    <row r="4015" spans="1:20" s="70" customFormat="1" x14ac:dyDescent="0.2">
      <c r="A4015" s="38" t="s">
        <v>13537</v>
      </c>
      <c r="B4015" s="42" t="s">
        <v>13538</v>
      </c>
      <c r="C4015" s="42" t="s">
        <v>13539</v>
      </c>
      <c r="D4015" s="38">
        <v>821146</v>
      </c>
      <c r="E4015" s="1" t="s">
        <v>23069</v>
      </c>
      <c r="F4015" s="1" t="s">
        <v>23070</v>
      </c>
      <c r="G4015" s="42" t="s">
        <v>446</v>
      </c>
      <c r="H4015" s="38">
        <v>8268007978</v>
      </c>
      <c r="I4015" s="40" t="s">
        <v>13540</v>
      </c>
      <c r="J4015" s="3">
        <v>1433196.54</v>
      </c>
      <c r="K4015" s="3"/>
      <c r="L4015" s="3">
        <v>257975.46</v>
      </c>
      <c r="M4015" s="3">
        <f t="shared" si="62"/>
        <v>1691172</v>
      </c>
      <c r="N4015" s="41">
        <v>44706.729166666664</v>
      </c>
      <c r="O4015" s="39">
        <v>43950601</v>
      </c>
      <c r="P4015" s="42" t="s">
        <v>315</v>
      </c>
      <c r="Q4015" s="42">
        <v>206281431698</v>
      </c>
      <c r="R4015" s="60">
        <v>44741</v>
      </c>
      <c r="S4015" s="42" t="s">
        <v>243</v>
      </c>
      <c r="T4015" s="68"/>
    </row>
    <row r="4016" spans="1:20" s="70" customFormat="1" x14ac:dyDescent="0.2">
      <c r="A4016" s="38" t="s">
        <v>13541</v>
      </c>
      <c r="B4016" s="42" t="s">
        <v>13542</v>
      </c>
      <c r="C4016" s="42" t="s">
        <v>13543</v>
      </c>
      <c r="D4016" s="38">
        <v>507315</v>
      </c>
      <c r="E4016" s="38"/>
      <c r="F4016" s="38"/>
      <c r="G4016" s="42" t="s">
        <v>13544</v>
      </c>
      <c r="H4016" s="38">
        <v>8266014722</v>
      </c>
      <c r="I4016" s="40" t="s">
        <v>13545</v>
      </c>
      <c r="J4016" s="3">
        <v>30400</v>
      </c>
      <c r="K4016" s="3"/>
      <c r="L4016" s="3">
        <v>5472</v>
      </c>
      <c r="M4016" s="3">
        <f t="shared" si="62"/>
        <v>35872</v>
      </c>
      <c r="N4016" s="41">
        <v>44650.729166666664</v>
      </c>
      <c r="O4016" s="39">
        <v>6870075945</v>
      </c>
      <c r="P4016" s="42" t="s">
        <v>315</v>
      </c>
      <c r="Q4016" s="42" t="s">
        <v>13546</v>
      </c>
      <c r="R4016" s="60">
        <v>44736</v>
      </c>
      <c r="S4016" s="42" t="s">
        <v>243</v>
      </c>
      <c r="T4016" s="68"/>
    </row>
    <row r="4017" spans="1:20" s="70" customFormat="1" x14ac:dyDescent="0.2">
      <c r="A4017" s="38" t="s">
        <v>13547</v>
      </c>
      <c r="B4017" s="42" t="s">
        <v>13548</v>
      </c>
      <c r="C4017" s="42" t="s">
        <v>13549</v>
      </c>
      <c r="D4017" s="38">
        <v>132298</v>
      </c>
      <c r="E4017" s="38"/>
      <c r="F4017" s="38"/>
      <c r="G4017" s="42" t="s">
        <v>11550</v>
      </c>
      <c r="H4017" s="38">
        <v>8263000128</v>
      </c>
      <c r="I4017" s="40" t="s">
        <v>13550</v>
      </c>
      <c r="J4017" s="3">
        <v>500000</v>
      </c>
      <c r="K4017" s="3"/>
      <c r="L4017" s="3">
        <v>90000</v>
      </c>
      <c r="M4017" s="3">
        <f t="shared" si="62"/>
        <v>590000</v>
      </c>
      <c r="N4017" s="41">
        <v>44695.729166666664</v>
      </c>
      <c r="O4017" s="39">
        <v>6870071346</v>
      </c>
      <c r="P4017" s="42" t="s">
        <v>315</v>
      </c>
      <c r="Q4017" s="42" t="s">
        <v>13551</v>
      </c>
      <c r="R4017" s="60">
        <v>44719</v>
      </c>
      <c r="S4017" s="42" t="s">
        <v>243</v>
      </c>
      <c r="T4017" s="68"/>
    </row>
    <row r="4018" spans="1:20" s="70" customFormat="1" x14ac:dyDescent="0.2">
      <c r="A4018" s="38" t="s">
        <v>13552</v>
      </c>
      <c r="B4018" s="42" t="s">
        <v>13553</v>
      </c>
      <c r="C4018" s="42" t="s">
        <v>13554</v>
      </c>
      <c r="D4018" s="38">
        <v>814805</v>
      </c>
      <c r="E4018" s="38"/>
      <c r="F4018" s="38"/>
      <c r="G4018" s="42" t="s">
        <v>111</v>
      </c>
      <c r="H4018" s="38">
        <v>8268008114</v>
      </c>
      <c r="I4018" s="40">
        <v>4683</v>
      </c>
      <c r="J4018" s="3">
        <v>23650</v>
      </c>
      <c r="K4018" s="3"/>
      <c r="L4018" s="3">
        <v>4257</v>
      </c>
      <c r="M4018" s="3">
        <f t="shared" si="62"/>
        <v>27907</v>
      </c>
      <c r="N4018" s="41">
        <v>44711.729166666664</v>
      </c>
      <c r="O4018" s="39">
        <v>43940505</v>
      </c>
      <c r="P4018" s="42" t="s">
        <v>315</v>
      </c>
      <c r="Q4018" s="42" t="s">
        <v>13555</v>
      </c>
      <c r="R4018" s="60">
        <v>44720</v>
      </c>
      <c r="S4018" s="42" t="s">
        <v>243</v>
      </c>
      <c r="T4018" s="68"/>
    </row>
    <row r="4019" spans="1:20" s="70" customFormat="1" x14ac:dyDescent="0.2">
      <c r="A4019" s="38" t="s">
        <v>13556</v>
      </c>
      <c r="B4019" s="39" t="s">
        <v>13557</v>
      </c>
      <c r="C4019" s="39" t="s">
        <v>13558</v>
      </c>
      <c r="D4019" s="38">
        <v>812419</v>
      </c>
      <c r="E4019" s="38"/>
      <c r="F4019" s="38"/>
      <c r="G4019" s="39" t="s">
        <v>1956</v>
      </c>
      <c r="H4019" s="38">
        <v>8268008277</v>
      </c>
      <c r="I4019" s="40" t="s">
        <v>13559</v>
      </c>
      <c r="J4019" s="2">
        <v>219727</v>
      </c>
      <c r="K4019" s="2"/>
      <c r="L4019" s="2">
        <v>0</v>
      </c>
      <c r="M4019" s="3">
        <f t="shared" si="62"/>
        <v>219727</v>
      </c>
      <c r="N4019" s="41">
        <v>44688.729166666664</v>
      </c>
      <c r="O4019" s="39">
        <v>43940515</v>
      </c>
      <c r="P4019" s="39" t="s">
        <v>3282</v>
      </c>
      <c r="Q4019" s="40" t="s">
        <v>13560</v>
      </c>
      <c r="R4019" s="41">
        <v>44728</v>
      </c>
      <c r="S4019" s="42" t="s">
        <v>2417</v>
      </c>
      <c r="T4019" s="68"/>
    </row>
    <row r="4020" spans="1:20" s="70" customFormat="1" x14ac:dyDescent="0.2">
      <c r="A4020" s="38" t="s">
        <v>13561</v>
      </c>
      <c r="B4020" s="39" t="s">
        <v>13562</v>
      </c>
      <c r="C4020" s="39" t="s">
        <v>13563</v>
      </c>
      <c r="D4020" s="38">
        <v>812140</v>
      </c>
      <c r="E4020" s="38"/>
      <c r="F4020" s="38"/>
      <c r="G4020" s="42" t="s">
        <v>446</v>
      </c>
      <c r="H4020" s="38">
        <v>8268005598</v>
      </c>
      <c r="I4020" s="40" t="s">
        <v>13564</v>
      </c>
      <c r="J4020" s="2">
        <v>1891237.2881355933</v>
      </c>
      <c r="K4020" s="3"/>
      <c r="L4020" s="2">
        <v>340422.71186440677</v>
      </c>
      <c r="M4020" s="3">
        <f t="shared" si="62"/>
        <v>2231660</v>
      </c>
      <c r="N4020" s="41">
        <v>44702.729166666664</v>
      </c>
      <c r="O4020" s="39">
        <v>43939657</v>
      </c>
      <c r="P4020" s="39" t="s">
        <v>52</v>
      </c>
      <c r="Q4020" s="40"/>
      <c r="R4020" s="41"/>
      <c r="S4020" s="39" t="s">
        <v>54</v>
      </c>
      <c r="T4020" s="68"/>
    </row>
    <row r="4021" spans="1:20" s="70" customFormat="1" x14ac:dyDescent="0.2">
      <c r="A4021" s="38" t="s">
        <v>13565</v>
      </c>
      <c r="B4021" s="39" t="s">
        <v>13566</v>
      </c>
      <c r="C4021" s="39" t="s">
        <v>13567</v>
      </c>
      <c r="D4021" s="38">
        <v>122097</v>
      </c>
      <c r="E4021" s="38"/>
      <c r="F4021" s="38"/>
      <c r="G4021" s="39" t="s">
        <v>620</v>
      </c>
      <c r="H4021" s="38">
        <v>8266014541</v>
      </c>
      <c r="I4021" s="40" t="s">
        <v>13568</v>
      </c>
      <c r="J4021" s="2">
        <v>155300</v>
      </c>
      <c r="K4021" s="2"/>
      <c r="L4021" s="2">
        <f>J4021*18%</f>
        <v>27954</v>
      </c>
      <c r="M4021" s="3">
        <f t="shared" si="62"/>
        <v>183254</v>
      </c>
      <c r="N4021" s="41">
        <v>44677.729166666664</v>
      </c>
      <c r="O4021" s="39">
        <v>6870071846</v>
      </c>
      <c r="P4021" s="39" t="s">
        <v>52</v>
      </c>
      <c r="Q4021" s="40" t="s">
        <v>13569</v>
      </c>
      <c r="R4021" s="41">
        <v>44719</v>
      </c>
      <c r="S4021" s="39" t="s">
        <v>54</v>
      </c>
      <c r="T4021" s="68"/>
    </row>
    <row r="4022" spans="1:20" s="70" customFormat="1" x14ac:dyDescent="0.2">
      <c r="A4022" s="38" t="s">
        <v>13570</v>
      </c>
      <c r="B4022" s="42" t="s">
        <v>13571</v>
      </c>
      <c r="C4022" s="42" t="s">
        <v>13082</v>
      </c>
      <c r="D4022" s="38">
        <v>405996</v>
      </c>
      <c r="E4022" s="38"/>
      <c r="F4022" s="38"/>
      <c r="G4022" s="39" t="s">
        <v>2376</v>
      </c>
      <c r="H4022" s="38">
        <v>8263000080</v>
      </c>
      <c r="I4022" s="40">
        <v>212901044718</v>
      </c>
      <c r="J4022" s="3">
        <v>171500</v>
      </c>
      <c r="K4022" s="3"/>
      <c r="L4022" s="3">
        <v>30870</v>
      </c>
      <c r="M4022" s="3">
        <f t="shared" si="62"/>
        <v>202370</v>
      </c>
      <c r="N4022" s="41">
        <v>44427.729166666664</v>
      </c>
      <c r="O4022" s="39">
        <v>6870071869</v>
      </c>
      <c r="P4022" s="42" t="s">
        <v>315</v>
      </c>
      <c r="Q4022" s="42" t="s">
        <v>13083</v>
      </c>
      <c r="R4022" s="60">
        <v>44717</v>
      </c>
      <c r="S4022" s="42" t="s">
        <v>243</v>
      </c>
      <c r="T4022" s="68"/>
    </row>
    <row r="4023" spans="1:20" s="70" customFormat="1" x14ac:dyDescent="0.2">
      <c r="A4023" s="38" t="s">
        <v>13572</v>
      </c>
      <c r="B4023" s="39" t="s">
        <v>13573</v>
      </c>
      <c r="C4023" s="39" t="s">
        <v>13574</v>
      </c>
      <c r="D4023" s="38">
        <v>405996</v>
      </c>
      <c r="E4023" s="38"/>
      <c r="F4023" s="38"/>
      <c r="G4023" s="39" t="s">
        <v>2376</v>
      </c>
      <c r="H4023" s="38">
        <v>8263000079</v>
      </c>
      <c r="I4023" s="40">
        <v>212901076923</v>
      </c>
      <c r="J4023" s="2">
        <v>458204</v>
      </c>
      <c r="K4023" s="2"/>
      <c r="L4023" s="2">
        <v>82476.72</v>
      </c>
      <c r="M4023" s="3">
        <f t="shared" si="62"/>
        <v>540680.72</v>
      </c>
      <c r="N4023" s="41">
        <v>44517.729166666664</v>
      </c>
      <c r="O4023" s="39">
        <v>6870072057</v>
      </c>
      <c r="P4023" s="39" t="s">
        <v>52</v>
      </c>
      <c r="Q4023" s="40" t="s">
        <v>13575</v>
      </c>
      <c r="R4023" s="41">
        <v>44747</v>
      </c>
      <c r="S4023" s="39" t="s">
        <v>54</v>
      </c>
      <c r="T4023" s="68"/>
    </row>
    <row r="4024" spans="1:20" s="70" customFormat="1" x14ac:dyDescent="0.2">
      <c r="A4024" s="38" t="s">
        <v>13576</v>
      </c>
      <c r="B4024" s="39" t="s">
        <v>13577</v>
      </c>
      <c r="C4024" s="39" t="s">
        <v>13578</v>
      </c>
      <c r="D4024" s="38">
        <v>405996</v>
      </c>
      <c r="E4024" s="38"/>
      <c r="F4024" s="38"/>
      <c r="G4024" s="39" t="s">
        <v>2376</v>
      </c>
      <c r="H4024" s="38">
        <v>8263000079</v>
      </c>
      <c r="I4024" s="40">
        <v>212901011937</v>
      </c>
      <c r="J4024" s="2">
        <v>402546</v>
      </c>
      <c r="K4024" s="2"/>
      <c r="L4024" s="2">
        <v>72458.28</v>
      </c>
      <c r="M4024" s="3">
        <f t="shared" si="62"/>
        <v>475004.28</v>
      </c>
      <c r="N4024" s="41">
        <v>44687.729166666664</v>
      </c>
      <c r="O4024" s="39">
        <v>6870072158</v>
      </c>
      <c r="P4024" s="39" t="s">
        <v>52</v>
      </c>
      <c r="Q4024" s="40" t="s">
        <v>13575</v>
      </c>
      <c r="R4024" s="41">
        <v>44747</v>
      </c>
      <c r="S4024" s="39" t="s">
        <v>54</v>
      </c>
      <c r="T4024" s="68"/>
    </row>
    <row r="4025" spans="1:20" s="70" customFormat="1" x14ac:dyDescent="0.2">
      <c r="A4025" s="38" t="s">
        <v>13579</v>
      </c>
      <c r="B4025" s="42" t="s">
        <v>13580</v>
      </c>
      <c r="C4025" s="42" t="s">
        <v>13581</v>
      </c>
      <c r="D4025" s="38">
        <v>138349</v>
      </c>
      <c r="E4025" s="38"/>
      <c r="F4025" s="38"/>
      <c r="G4025" s="42" t="s">
        <v>12407</v>
      </c>
      <c r="H4025" s="38">
        <v>8263000146</v>
      </c>
      <c r="I4025" s="40" t="s">
        <v>13582</v>
      </c>
      <c r="J4025" s="3">
        <v>579790</v>
      </c>
      <c r="K4025" s="3"/>
      <c r="L4025" s="3">
        <v>104362.2</v>
      </c>
      <c r="M4025" s="3">
        <f t="shared" si="62"/>
        <v>684152.2</v>
      </c>
      <c r="N4025" s="41">
        <v>44695.729166666664</v>
      </c>
      <c r="O4025" s="39">
        <v>6870072483</v>
      </c>
      <c r="P4025" s="42" t="s">
        <v>315</v>
      </c>
      <c r="Q4025" s="42"/>
      <c r="R4025" s="60"/>
      <c r="S4025" s="42" t="s">
        <v>243</v>
      </c>
      <c r="T4025" s="68"/>
    </row>
    <row r="4026" spans="1:20" s="70" customFormat="1" x14ac:dyDescent="0.2">
      <c r="A4026" s="38" t="s">
        <v>13583</v>
      </c>
      <c r="B4026" s="42" t="s">
        <v>13584</v>
      </c>
      <c r="C4026" s="42" t="s">
        <v>13585</v>
      </c>
      <c r="D4026" s="38">
        <v>138349</v>
      </c>
      <c r="E4026" s="38"/>
      <c r="F4026" s="38"/>
      <c r="G4026" s="42" t="s">
        <v>12407</v>
      </c>
      <c r="H4026" s="38">
        <v>8263000146</v>
      </c>
      <c r="I4026" s="40" t="s">
        <v>13586</v>
      </c>
      <c r="J4026" s="3">
        <v>426000</v>
      </c>
      <c r="K4026" s="3"/>
      <c r="L4026" s="3">
        <v>76680</v>
      </c>
      <c r="M4026" s="3">
        <f t="shared" si="62"/>
        <v>502680</v>
      </c>
      <c r="N4026" s="41">
        <v>44706.729166666664</v>
      </c>
      <c r="O4026" s="39">
        <v>6870072569</v>
      </c>
      <c r="P4026" s="42" t="s">
        <v>315</v>
      </c>
      <c r="Q4026" s="42" t="s">
        <v>13587</v>
      </c>
      <c r="R4026" s="60">
        <v>44725</v>
      </c>
      <c r="S4026" s="42" t="s">
        <v>243</v>
      </c>
      <c r="T4026" s="68"/>
    </row>
    <row r="4027" spans="1:20" s="70" customFormat="1" x14ac:dyDescent="0.2">
      <c r="A4027" s="38" t="s">
        <v>13588</v>
      </c>
      <c r="B4027" s="42" t="s">
        <v>13589</v>
      </c>
      <c r="C4027" s="42" t="s">
        <v>13590</v>
      </c>
      <c r="D4027" s="38">
        <v>138349</v>
      </c>
      <c r="E4027" s="38"/>
      <c r="F4027" s="38"/>
      <c r="G4027" s="42" t="s">
        <v>12407</v>
      </c>
      <c r="H4027" s="38">
        <v>8263000146</v>
      </c>
      <c r="I4027" s="40" t="s">
        <v>13591</v>
      </c>
      <c r="J4027" s="3">
        <v>360000</v>
      </c>
      <c r="K4027" s="3"/>
      <c r="L4027" s="3">
        <v>64800</v>
      </c>
      <c r="M4027" s="3">
        <f t="shared" si="62"/>
        <v>424800</v>
      </c>
      <c r="N4027" s="41">
        <v>44702.729166666664</v>
      </c>
      <c r="O4027" s="39">
        <v>6870072608</v>
      </c>
      <c r="P4027" s="42" t="s">
        <v>315</v>
      </c>
      <c r="Q4027" s="42" t="s">
        <v>13592</v>
      </c>
      <c r="R4027" s="60">
        <v>44726</v>
      </c>
      <c r="S4027" s="42" t="s">
        <v>243</v>
      </c>
      <c r="T4027" s="68"/>
    </row>
    <row r="4028" spans="1:20" s="70" customFormat="1" x14ac:dyDescent="0.2">
      <c r="A4028" s="38" t="s">
        <v>13593</v>
      </c>
      <c r="B4028" s="42" t="s">
        <v>13594</v>
      </c>
      <c r="C4028" s="42" t="s">
        <v>13595</v>
      </c>
      <c r="D4028" s="38">
        <v>138349</v>
      </c>
      <c r="E4028" s="38"/>
      <c r="F4028" s="38"/>
      <c r="G4028" s="42" t="s">
        <v>12407</v>
      </c>
      <c r="H4028" s="38">
        <v>8263000146</v>
      </c>
      <c r="I4028" s="40" t="s">
        <v>13596</v>
      </c>
      <c r="J4028" s="3">
        <v>396000</v>
      </c>
      <c r="K4028" s="3"/>
      <c r="L4028" s="3">
        <v>71280</v>
      </c>
      <c r="M4028" s="3">
        <f t="shared" si="62"/>
        <v>467280</v>
      </c>
      <c r="N4028" s="41">
        <v>44706.729166666664</v>
      </c>
      <c r="O4028" s="39">
        <v>6870072631</v>
      </c>
      <c r="P4028" s="42" t="s">
        <v>315</v>
      </c>
      <c r="Q4028" s="42" t="s">
        <v>13587</v>
      </c>
      <c r="R4028" s="60">
        <v>44725</v>
      </c>
      <c r="S4028" s="42" t="s">
        <v>243</v>
      </c>
      <c r="T4028" s="68"/>
    </row>
    <row r="4029" spans="1:20" s="70" customFormat="1" x14ac:dyDescent="0.2">
      <c r="A4029" s="38">
        <v>113</v>
      </c>
      <c r="B4029" s="39" t="s">
        <v>13597</v>
      </c>
      <c r="C4029" s="39" t="s">
        <v>13598</v>
      </c>
      <c r="D4029" s="38">
        <v>407261</v>
      </c>
      <c r="E4029" s="38"/>
      <c r="F4029" s="38"/>
      <c r="G4029" s="39" t="s">
        <v>58</v>
      </c>
      <c r="H4029" s="38">
        <v>8266014574</v>
      </c>
      <c r="I4029" s="40">
        <v>9854027705</v>
      </c>
      <c r="J4029" s="2">
        <v>77652.899999999994</v>
      </c>
      <c r="K4029" s="2"/>
      <c r="L4029" s="2">
        <v>0</v>
      </c>
      <c r="M4029" s="3">
        <f t="shared" si="62"/>
        <v>77652.899999999994</v>
      </c>
      <c r="N4029" s="41">
        <v>44708.729166666664</v>
      </c>
      <c r="O4029" s="39">
        <v>6870072879</v>
      </c>
      <c r="P4029" s="39" t="s">
        <v>8899</v>
      </c>
      <c r="Q4029" s="40"/>
      <c r="R4029" s="41"/>
      <c r="S4029" s="42" t="s">
        <v>8901</v>
      </c>
      <c r="T4029" s="68"/>
    </row>
    <row r="4030" spans="1:20" s="70" customFormat="1" x14ac:dyDescent="0.2">
      <c r="A4030" s="38">
        <v>115</v>
      </c>
      <c r="B4030" s="39" t="s">
        <v>13599</v>
      </c>
      <c r="C4030" s="39" t="s">
        <v>13600</v>
      </c>
      <c r="D4030" s="38">
        <v>407261</v>
      </c>
      <c r="E4030" s="38"/>
      <c r="F4030" s="38"/>
      <c r="G4030" s="39" t="s">
        <v>58</v>
      </c>
      <c r="H4030" s="38">
        <v>8266014574</v>
      </c>
      <c r="I4030" s="40">
        <v>9854027673</v>
      </c>
      <c r="J4030" s="2">
        <v>7466.63</v>
      </c>
      <c r="K4030" s="2"/>
      <c r="L4030" s="2">
        <v>0</v>
      </c>
      <c r="M4030" s="3">
        <f t="shared" si="62"/>
        <v>7466.63</v>
      </c>
      <c r="N4030" s="41">
        <v>44706.729166666664</v>
      </c>
      <c r="O4030" s="39">
        <v>6870072923</v>
      </c>
      <c r="P4030" s="39" t="s">
        <v>8899</v>
      </c>
      <c r="Q4030" s="40"/>
      <c r="R4030" s="41"/>
      <c r="S4030" s="42" t="s">
        <v>8901</v>
      </c>
      <c r="T4030" s="68"/>
    </row>
    <row r="4031" spans="1:20" s="70" customFormat="1" x14ac:dyDescent="0.2">
      <c r="A4031" s="38">
        <v>112</v>
      </c>
      <c r="B4031" s="39" t="s">
        <v>13601</v>
      </c>
      <c r="C4031" s="39" t="s">
        <v>13602</v>
      </c>
      <c r="D4031" s="38">
        <v>407261</v>
      </c>
      <c r="E4031" s="38"/>
      <c r="F4031" s="38"/>
      <c r="G4031" s="39" t="s">
        <v>58</v>
      </c>
      <c r="H4031" s="38">
        <v>8266014574</v>
      </c>
      <c r="I4031" s="40">
        <v>9854027231</v>
      </c>
      <c r="J4031" s="2">
        <v>77652.899999999994</v>
      </c>
      <c r="K4031" s="2"/>
      <c r="L4031" s="2">
        <v>0</v>
      </c>
      <c r="M4031" s="3">
        <f t="shared" si="62"/>
        <v>77652.899999999994</v>
      </c>
      <c r="N4031" s="41">
        <v>44691.729166666664</v>
      </c>
      <c r="O4031" s="39">
        <v>6870072935</v>
      </c>
      <c r="P4031" s="39" t="s">
        <v>8899</v>
      </c>
      <c r="Q4031" s="40"/>
      <c r="R4031" s="41"/>
      <c r="S4031" s="42" t="s">
        <v>8901</v>
      </c>
      <c r="T4031" s="68"/>
    </row>
    <row r="4032" spans="1:20" s="70" customFormat="1" x14ac:dyDescent="0.2">
      <c r="A4032" s="38">
        <v>114</v>
      </c>
      <c r="B4032" s="39" t="s">
        <v>13603</v>
      </c>
      <c r="C4032" s="39" t="s">
        <v>13604</v>
      </c>
      <c r="D4032" s="38">
        <v>407261</v>
      </c>
      <c r="E4032" s="38"/>
      <c r="F4032" s="38"/>
      <c r="G4032" s="39" t="s">
        <v>58</v>
      </c>
      <c r="H4032" s="38">
        <v>8266014574</v>
      </c>
      <c r="I4032" s="40">
        <v>9854027604</v>
      </c>
      <c r="J4032" s="2">
        <v>77652.899999999994</v>
      </c>
      <c r="K4032" s="2"/>
      <c r="L4032" s="2">
        <v>0</v>
      </c>
      <c r="M4032" s="3">
        <f t="shared" si="62"/>
        <v>77652.899999999994</v>
      </c>
      <c r="N4032" s="41">
        <v>44704.729166666664</v>
      </c>
      <c r="O4032" s="39">
        <v>6870072945</v>
      </c>
      <c r="P4032" s="39" t="s">
        <v>8899</v>
      </c>
      <c r="Q4032" s="40"/>
      <c r="R4032" s="41"/>
      <c r="S4032" s="42" t="s">
        <v>8901</v>
      </c>
      <c r="T4032" s="68"/>
    </row>
    <row r="4033" spans="1:20" s="70" customFormat="1" x14ac:dyDescent="0.2">
      <c r="A4033" s="38" t="s">
        <v>13605</v>
      </c>
      <c r="B4033" s="39" t="s">
        <v>13606</v>
      </c>
      <c r="C4033" s="39" t="s">
        <v>13607</v>
      </c>
      <c r="D4033" s="38">
        <v>407261</v>
      </c>
      <c r="E4033" s="38"/>
      <c r="F4033" s="38"/>
      <c r="G4033" s="39" t="s">
        <v>58</v>
      </c>
      <c r="H4033" s="38">
        <v>8266015073</v>
      </c>
      <c r="I4033" s="40">
        <v>9854027802</v>
      </c>
      <c r="J4033" s="2">
        <v>74666.25</v>
      </c>
      <c r="K4033" s="2"/>
      <c r="L4033" s="2">
        <v>0</v>
      </c>
      <c r="M4033" s="3">
        <f t="shared" si="62"/>
        <v>74666.25</v>
      </c>
      <c r="N4033" s="41">
        <v>44712.729166666664</v>
      </c>
      <c r="O4033" s="39">
        <v>6870072960</v>
      </c>
      <c r="P4033" s="39" t="s">
        <v>3282</v>
      </c>
      <c r="Q4033" s="40"/>
      <c r="R4033" s="41"/>
      <c r="S4033" s="42" t="s">
        <v>2417</v>
      </c>
      <c r="T4033" s="68"/>
    </row>
    <row r="4034" spans="1:20" s="70" customFormat="1" x14ac:dyDescent="0.2">
      <c r="A4034" s="38" t="s">
        <v>13608</v>
      </c>
      <c r="B4034" s="39" t="s">
        <v>13609</v>
      </c>
      <c r="C4034" s="39" t="s">
        <v>13610</v>
      </c>
      <c r="D4034" s="38">
        <v>407261</v>
      </c>
      <c r="E4034" s="38"/>
      <c r="F4034" s="38"/>
      <c r="G4034" s="39" t="s">
        <v>58</v>
      </c>
      <c r="H4034" s="38">
        <v>8266015073</v>
      </c>
      <c r="I4034" s="40">
        <v>9854027682</v>
      </c>
      <c r="J4034" s="2">
        <v>74666.25</v>
      </c>
      <c r="K4034" s="2"/>
      <c r="L4034" s="2">
        <v>0</v>
      </c>
      <c r="M4034" s="3">
        <f t="shared" si="62"/>
        <v>74666.25</v>
      </c>
      <c r="N4034" s="41">
        <v>44707.729166666664</v>
      </c>
      <c r="O4034" s="39">
        <v>6870072982</v>
      </c>
      <c r="P4034" s="39" t="s">
        <v>3282</v>
      </c>
      <c r="Q4034" s="40"/>
      <c r="R4034" s="41"/>
      <c r="S4034" s="42" t="s">
        <v>2417</v>
      </c>
      <c r="T4034" s="68"/>
    </row>
    <row r="4035" spans="1:20" s="70" customFormat="1" x14ac:dyDescent="0.2">
      <c r="A4035" s="38" t="s">
        <v>13611</v>
      </c>
      <c r="B4035" s="39" t="s">
        <v>13612</v>
      </c>
      <c r="C4035" s="39" t="s">
        <v>13613</v>
      </c>
      <c r="D4035" s="38">
        <v>407261</v>
      </c>
      <c r="E4035" s="38"/>
      <c r="F4035" s="38"/>
      <c r="G4035" s="39" t="s">
        <v>58</v>
      </c>
      <c r="H4035" s="38">
        <v>8266015073</v>
      </c>
      <c r="I4035" s="40">
        <v>9854027694</v>
      </c>
      <c r="J4035" s="2">
        <v>74666.25</v>
      </c>
      <c r="K4035" s="2"/>
      <c r="L4035" s="2">
        <v>0</v>
      </c>
      <c r="M4035" s="3">
        <f t="shared" si="62"/>
        <v>74666.25</v>
      </c>
      <c r="N4035" s="41">
        <v>44708.729166666664</v>
      </c>
      <c r="O4035" s="39">
        <v>6870072988</v>
      </c>
      <c r="P4035" s="39" t="s">
        <v>3282</v>
      </c>
      <c r="Q4035" s="40"/>
      <c r="R4035" s="41"/>
      <c r="S4035" s="42" t="s">
        <v>2417</v>
      </c>
      <c r="T4035" s="68"/>
    </row>
    <row r="4036" spans="1:20" s="70" customFormat="1" x14ac:dyDescent="0.2">
      <c r="A4036" s="38" t="s">
        <v>13614</v>
      </c>
      <c r="B4036" s="39" t="s">
        <v>13615</v>
      </c>
      <c r="C4036" s="39" t="s">
        <v>13616</v>
      </c>
      <c r="D4036" s="38">
        <v>407261</v>
      </c>
      <c r="E4036" s="38"/>
      <c r="F4036" s="38"/>
      <c r="G4036" s="39" t="s">
        <v>58</v>
      </c>
      <c r="H4036" s="38">
        <v>8266015073</v>
      </c>
      <c r="I4036" s="40">
        <v>9854027714</v>
      </c>
      <c r="J4036" s="2">
        <v>74666.25</v>
      </c>
      <c r="K4036" s="2"/>
      <c r="L4036" s="2">
        <v>0</v>
      </c>
      <c r="M4036" s="3">
        <f t="shared" si="62"/>
        <v>74666.25</v>
      </c>
      <c r="N4036" s="41">
        <v>44709.729166666664</v>
      </c>
      <c r="O4036" s="39">
        <v>6870072995</v>
      </c>
      <c r="P4036" s="39" t="s">
        <v>3282</v>
      </c>
      <c r="Q4036" s="40"/>
      <c r="R4036" s="41"/>
      <c r="S4036" s="42" t="s">
        <v>2417</v>
      </c>
      <c r="T4036" s="68"/>
    </row>
    <row r="4037" spans="1:20" s="70" customFormat="1" x14ac:dyDescent="0.2">
      <c r="A4037" s="38" t="s">
        <v>13617</v>
      </c>
      <c r="B4037" s="42" t="s">
        <v>13618</v>
      </c>
      <c r="C4037" s="42" t="s">
        <v>13619</v>
      </c>
      <c r="D4037" s="38">
        <v>407261</v>
      </c>
      <c r="E4037" s="38"/>
      <c r="F4037" s="38"/>
      <c r="G4037" s="42" t="s">
        <v>58</v>
      </c>
      <c r="H4037" s="38">
        <v>8266013877</v>
      </c>
      <c r="I4037" s="40">
        <v>9854027702</v>
      </c>
      <c r="J4037" s="3">
        <v>8959.9500000000007</v>
      </c>
      <c r="K4037" s="3"/>
      <c r="L4037" s="3">
        <v>0</v>
      </c>
      <c r="M4037" s="3">
        <f t="shared" si="62"/>
        <v>8959.9500000000007</v>
      </c>
      <c r="N4037" s="41">
        <v>44708.729166666664</v>
      </c>
      <c r="O4037" s="39">
        <v>6870073007</v>
      </c>
      <c r="P4037" s="42" t="s">
        <v>315</v>
      </c>
      <c r="Q4037" s="42"/>
      <c r="R4037" s="60"/>
      <c r="S4037" s="42" t="s">
        <v>243</v>
      </c>
      <c r="T4037" s="68" t="s">
        <v>506</v>
      </c>
    </row>
    <row r="4038" spans="1:20" s="70" customFormat="1" x14ac:dyDescent="0.2">
      <c r="A4038" s="38" t="s">
        <v>13620</v>
      </c>
      <c r="B4038" s="39" t="s">
        <v>13621</v>
      </c>
      <c r="C4038" s="39" t="s">
        <v>13622</v>
      </c>
      <c r="D4038" s="38">
        <v>407261</v>
      </c>
      <c r="E4038" s="38"/>
      <c r="F4038" s="38"/>
      <c r="G4038" s="39" t="s">
        <v>58</v>
      </c>
      <c r="H4038" s="38">
        <v>8266013888</v>
      </c>
      <c r="I4038" s="40">
        <v>9854027538</v>
      </c>
      <c r="J4038" s="2">
        <v>74666.25</v>
      </c>
      <c r="K4038" s="2"/>
      <c r="L4038" s="2">
        <v>0</v>
      </c>
      <c r="M4038" s="3">
        <f t="shared" ref="M4038:M4101" si="63">SUM(J4038:L4038)</f>
        <v>74666.25</v>
      </c>
      <c r="N4038" s="41">
        <v>44702.729166666664</v>
      </c>
      <c r="O4038" s="39">
        <v>6870073010</v>
      </c>
      <c r="P4038" s="39" t="s">
        <v>3282</v>
      </c>
      <c r="Q4038" s="40"/>
      <c r="R4038" s="41"/>
      <c r="S4038" s="42" t="s">
        <v>2417</v>
      </c>
      <c r="T4038" s="68"/>
    </row>
    <row r="4039" spans="1:20" s="70" customFormat="1" x14ac:dyDescent="0.2">
      <c r="A4039" s="38" t="s">
        <v>13623</v>
      </c>
      <c r="B4039" s="39" t="s">
        <v>13624</v>
      </c>
      <c r="C4039" s="39" t="s">
        <v>13625</v>
      </c>
      <c r="D4039" s="38">
        <v>821027</v>
      </c>
      <c r="E4039" s="38"/>
      <c r="F4039" s="38"/>
      <c r="G4039" s="39" t="s">
        <v>474</v>
      </c>
      <c r="H4039" s="38">
        <v>8268005622</v>
      </c>
      <c r="I4039" s="40" t="s">
        <v>13626</v>
      </c>
      <c r="J4039" s="2">
        <v>12000479.66101695</v>
      </c>
      <c r="K4039" s="2"/>
      <c r="L4039" s="2">
        <v>2160086.338983051</v>
      </c>
      <c r="M4039" s="3">
        <f t="shared" si="63"/>
        <v>14160566.000000002</v>
      </c>
      <c r="N4039" s="41">
        <v>44558.729166666664</v>
      </c>
      <c r="O4039" s="39">
        <v>43970584</v>
      </c>
      <c r="P4039" s="39" t="s">
        <v>52</v>
      </c>
      <c r="Q4039" s="40" t="s">
        <v>13627</v>
      </c>
      <c r="R4039" s="41">
        <v>44636</v>
      </c>
      <c r="S4039" s="39" t="s">
        <v>54</v>
      </c>
      <c r="T4039" s="68"/>
    </row>
    <row r="4040" spans="1:20" s="70" customFormat="1" x14ac:dyDescent="0.2">
      <c r="A4040" s="38" t="s">
        <v>13628</v>
      </c>
      <c r="B4040" s="39" t="s">
        <v>13629</v>
      </c>
      <c r="C4040" s="39" t="s">
        <v>13630</v>
      </c>
      <c r="D4040" s="38">
        <v>921813</v>
      </c>
      <c r="E4040" s="38"/>
      <c r="F4040" s="38"/>
      <c r="G4040" s="39" t="s">
        <v>1977</v>
      </c>
      <c r="H4040" s="38">
        <v>8268008156</v>
      </c>
      <c r="I4040" s="40" t="s">
        <v>13631</v>
      </c>
      <c r="J4040" s="2">
        <v>37142.372881355936</v>
      </c>
      <c r="K4040" s="2"/>
      <c r="L4040" s="2">
        <v>6685.6271186440681</v>
      </c>
      <c r="M4040" s="3">
        <f t="shared" si="63"/>
        <v>43828</v>
      </c>
      <c r="N4040" s="41">
        <v>44682.729166666664</v>
      </c>
      <c r="O4040" s="39">
        <v>43944940</v>
      </c>
      <c r="P4040" s="39" t="s">
        <v>52</v>
      </c>
      <c r="Q4040" s="40" t="s">
        <v>13632</v>
      </c>
      <c r="R4040" s="41">
        <v>44720</v>
      </c>
      <c r="S4040" s="39" t="s">
        <v>54</v>
      </c>
      <c r="T4040" s="68"/>
    </row>
    <row r="4041" spans="1:20" s="70" customFormat="1" x14ac:dyDescent="0.2">
      <c r="A4041" s="38" t="s">
        <v>13633</v>
      </c>
      <c r="B4041" s="39" t="s">
        <v>13634</v>
      </c>
      <c r="C4041" s="39" t="s">
        <v>13635</v>
      </c>
      <c r="D4041" s="38">
        <v>934550</v>
      </c>
      <c r="E4041" s="38"/>
      <c r="F4041" s="38"/>
      <c r="G4041" s="39" t="s">
        <v>2336</v>
      </c>
      <c r="H4041" s="38">
        <v>8268008158</v>
      </c>
      <c r="I4041" s="40" t="s">
        <v>13636</v>
      </c>
      <c r="J4041" s="2">
        <v>271255.37288135599</v>
      </c>
      <c r="K4041" s="2"/>
      <c r="L4041" s="2">
        <v>48825.967118644076</v>
      </c>
      <c r="M4041" s="3">
        <f t="shared" si="63"/>
        <v>320081.34000000008</v>
      </c>
      <c r="N4041" s="41">
        <v>44711.729166666664</v>
      </c>
      <c r="O4041" s="39">
        <v>43944956</v>
      </c>
      <c r="P4041" s="39" t="s">
        <v>3282</v>
      </c>
      <c r="Q4041" s="40" t="s">
        <v>13637</v>
      </c>
      <c r="R4041" s="41">
        <v>44720</v>
      </c>
      <c r="S4041" s="42" t="s">
        <v>2417</v>
      </c>
      <c r="T4041" s="68"/>
    </row>
    <row r="4042" spans="1:20" s="70" customFormat="1" x14ac:dyDescent="0.2">
      <c r="A4042" s="38" t="s">
        <v>63</v>
      </c>
      <c r="B4042" s="1"/>
      <c r="C4042" s="1"/>
      <c r="D4042" s="51"/>
      <c r="E4042" s="38"/>
      <c r="F4042" s="51"/>
      <c r="G4042" s="52" t="s">
        <v>64</v>
      </c>
      <c r="H4042" s="53"/>
      <c r="I4042" s="54" t="s">
        <v>13638</v>
      </c>
      <c r="J4042" s="35">
        <v>190</v>
      </c>
      <c r="K4042" s="1"/>
      <c r="L4042" s="1"/>
      <c r="M4042" s="3">
        <f t="shared" si="63"/>
        <v>190</v>
      </c>
      <c r="N4042" s="41">
        <v>44718</v>
      </c>
      <c r="O4042" s="56"/>
      <c r="P4042" s="1"/>
      <c r="Q4042" s="1"/>
      <c r="R4042" s="57"/>
      <c r="S4042" s="39" t="s">
        <v>54</v>
      </c>
      <c r="T4042" s="68"/>
    </row>
    <row r="4043" spans="1:20" s="70" customFormat="1" x14ac:dyDescent="0.2">
      <c r="A4043" s="38" t="s">
        <v>63</v>
      </c>
      <c r="B4043" s="1"/>
      <c r="C4043" s="1"/>
      <c r="D4043" s="51"/>
      <c r="E4043" s="38"/>
      <c r="F4043" s="51"/>
      <c r="G4043" s="52" t="s">
        <v>64</v>
      </c>
      <c r="H4043" s="53"/>
      <c r="I4043" s="54" t="s">
        <v>13638</v>
      </c>
      <c r="J4043" s="35">
        <v>295</v>
      </c>
      <c r="K4043" s="1"/>
      <c r="L4043" s="1"/>
      <c r="M4043" s="3">
        <f t="shared" si="63"/>
        <v>295</v>
      </c>
      <c r="N4043" s="41">
        <v>44718</v>
      </c>
      <c r="O4043" s="56"/>
      <c r="P4043" s="1"/>
      <c r="Q4043" s="1"/>
      <c r="R4043" s="57"/>
      <c r="S4043" s="39" t="s">
        <v>54</v>
      </c>
      <c r="T4043" s="68"/>
    </row>
    <row r="4044" spans="1:20" s="70" customFormat="1" x14ac:dyDescent="0.2">
      <c r="A4044" s="38" t="s">
        <v>63</v>
      </c>
      <c r="B4044" s="1"/>
      <c r="C4044" s="1"/>
      <c r="D4044" s="51"/>
      <c r="E4044" s="38"/>
      <c r="F4044" s="51"/>
      <c r="G4044" s="52" t="s">
        <v>64</v>
      </c>
      <c r="H4044" s="53"/>
      <c r="I4044" s="54" t="s">
        <v>13639</v>
      </c>
      <c r="J4044" s="35">
        <v>323.88</v>
      </c>
      <c r="K4044" s="1"/>
      <c r="L4044" s="1"/>
      <c r="M4044" s="3">
        <f t="shared" si="63"/>
        <v>323.88</v>
      </c>
      <c r="N4044" s="41">
        <v>44718</v>
      </c>
      <c r="O4044" s="56"/>
      <c r="P4044" s="1"/>
      <c r="Q4044" s="1"/>
      <c r="R4044" s="57"/>
      <c r="S4044" s="39" t="s">
        <v>54</v>
      </c>
      <c r="T4044" s="68"/>
    </row>
    <row r="4045" spans="1:20" s="70" customFormat="1" x14ac:dyDescent="0.2">
      <c r="A4045" s="38" t="s">
        <v>13640</v>
      </c>
      <c r="B4045" s="39" t="s">
        <v>13641</v>
      </c>
      <c r="C4045" s="39" t="s">
        <v>13642</v>
      </c>
      <c r="D4045" s="38">
        <v>108928</v>
      </c>
      <c r="E4045" s="38"/>
      <c r="F4045" s="38"/>
      <c r="G4045" s="39" t="s">
        <v>13643</v>
      </c>
      <c r="H4045" s="38">
        <v>8266014507</v>
      </c>
      <c r="I4045" s="40" t="s">
        <v>13644</v>
      </c>
      <c r="J4045" s="2">
        <v>43550</v>
      </c>
      <c r="K4045" s="2"/>
      <c r="L4045" s="2">
        <v>7839</v>
      </c>
      <c r="M4045" s="3">
        <f t="shared" si="63"/>
        <v>51389</v>
      </c>
      <c r="N4045" s="41">
        <v>44685.729166666664</v>
      </c>
      <c r="O4045" s="39">
        <v>6870075093</v>
      </c>
      <c r="P4045" s="39" t="s">
        <v>52</v>
      </c>
      <c r="Q4045" s="40" t="s">
        <v>13645</v>
      </c>
      <c r="R4045" s="41">
        <v>44755</v>
      </c>
      <c r="S4045" s="39" t="s">
        <v>54</v>
      </c>
      <c r="T4045" s="68"/>
    </row>
    <row r="4046" spans="1:20" s="70" customFormat="1" x14ac:dyDescent="0.2">
      <c r="A4046" s="38" t="s">
        <v>13646</v>
      </c>
      <c r="B4046" s="42" t="s">
        <v>13647</v>
      </c>
      <c r="C4046" s="42" t="s">
        <v>13648</v>
      </c>
      <c r="D4046" s="38">
        <v>815377</v>
      </c>
      <c r="E4046" s="38"/>
      <c r="F4046" s="38"/>
      <c r="G4046" s="42" t="s">
        <v>9895</v>
      </c>
      <c r="H4046" s="38">
        <v>8268007791</v>
      </c>
      <c r="I4046" s="40">
        <v>285</v>
      </c>
      <c r="J4046" s="3">
        <v>16450</v>
      </c>
      <c r="K4046" s="3"/>
      <c r="L4046" s="3">
        <v>2961</v>
      </c>
      <c r="M4046" s="3">
        <f t="shared" si="63"/>
        <v>19411</v>
      </c>
      <c r="N4046" s="41">
        <v>44712.729166666664</v>
      </c>
      <c r="O4046" s="39">
        <v>43946639</v>
      </c>
      <c r="P4046" s="42" t="s">
        <v>315</v>
      </c>
      <c r="Q4046" s="42" t="s">
        <v>13649</v>
      </c>
      <c r="R4046" s="60">
        <v>44728</v>
      </c>
      <c r="S4046" s="42" t="s">
        <v>243</v>
      </c>
      <c r="T4046" s="68"/>
    </row>
    <row r="4047" spans="1:20" s="70" customFormat="1" x14ac:dyDescent="0.2">
      <c r="A4047" s="38" t="s">
        <v>13650</v>
      </c>
      <c r="B4047" s="42" t="s">
        <v>13651</v>
      </c>
      <c r="C4047" s="42" t="s">
        <v>13652</v>
      </c>
      <c r="D4047" s="38">
        <v>137974</v>
      </c>
      <c r="E4047" s="38"/>
      <c r="F4047" s="38"/>
      <c r="G4047" s="39" t="s">
        <v>3527</v>
      </c>
      <c r="H4047" s="38">
        <v>8268006131</v>
      </c>
      <c r="I4047" s="40" t="s">
        <v>13653</v>
      </c>
      <c r="J4047" s="3">
        <v>2206606</v>
      </c>
      <c r="K4047" s="3"/>
      <c r="L4047" s="3">
        <v>397189.07999999996</v>
      </c>
      <c r="M4047" s="3">
        <f t="shared" si="63"/>
        <v>2603795.08</v>
      </c>
      <c r="N4047" s="41">
        <v>44704.729166666664</v>
      </c>
      <c r="O4047" s="39">
        <v>43945853</v>
      </c>
      <c r="P4047" s="42" t="s">
        <v>315</v>
      </c>
      <c r="Q4047" s="42" t="s">
        <v>13654</v>
      </c>
      <c r="R4047" s="60">
        <v>44735</v>
      </c>
      <c r="S4047" s="42" t="s">
        <v>243</v>
      </c>
      <c r="T4047" s="68"/>
    </row>
    <row r="4048" spans="1:20" s="70" customFormat="1" x14ac:dyDescent="0.2">
      <c r="A4048" s="38" t="s">
        <v>13655</v>
      </c>
      <c r="B4048" s="42" t="s">
        <v>13656</v>
      </c>
      <c r="C4048" s="42" t="s">
        <v>13657</v>
      </c>
      <c r="D4048" s="38">
        <v>507315</v>
      </c>
      <c r="E4048" s="38"/>
      <c r="F4048" s="38"/>
      <c r="G4048" s="42" t="s">
        <v>13544</v>
      </c>
      <c r="H4048" s="38">
        <v>8266014722</v>
      </c>
      <c r="I4048" s="40" t="s">
        <v>13658</v>
      </c>
      <c r="J4048" s="3">
        <v>217983.88</v>
      </c>
      <c r="K4048" s="3"/>
      <c r="L4048" s="3">
        <v>39237.120000000003</v>
      </c>
      <c r="M4048" s="3">
        <f t="shared" si="63"/>
        <v>257221</v>
      </c>
      <c r="N4048" s="41">
        <v>44605.729166666664</v>
      </c>
      <c r="O4048" s="39">
        <v>6870075845</v>
      </c>
      <c r="P4048" s="42" t="s">
        <v>315</v>
      </c>
      <c r="Q4048" s="42" t="s">
        <v>13659</v>
      </c>
      <c r="R4048" s="60">
        <v>44726</v>
      </c>
      <c r="S4048" s="42" t="s">
        <v>243</v>
      </c>
      <c r="T4048" s="68"/>
    </row>
    <row r="4049" spans="1:20" s="70" customFormat="1" x14ac:dyDescent="0.2">
      <c r="A4049" s="38" t="s">
        <v>13660</v>
      </c>
      <c r="B4049" s="42" t="s">
        <v>13661</v>
      </c>
      <c r="C4049" s="42" t="s">
        <v>13662</v>
      </c>
      <c r="D4049" s="38">
        <v>507315</v>
      </c>
      <c r="E4049" s="38"/>
      <c r="F4049" s="38"/>
      <c r="G4049" s="42" t="s">
        <v>13544</v>
      </c>
      <c r="H4049" s="38">
        <v>8266014722</v>
      </c>
      <c r="I4049" s="40" t="s">
        <v>13663</v>
      </c>
      <c r="J4049" s="3">
        <v>87920.4</v>
      </c>
      <c r="K4049" s="3"/>
      <c r="L4049" s="3">
        <v>15825.6</v>
      </c>
      <c r="M4049" s="3">
        <f t="shared" si="63"/>
        <v>103746</v>
      </c>
      <c r="N4049" s="41">
        <v>44612.729166666664</v>
      </c>
      <c r="O4049" s="39">
        <v>6870075805</v>
      </c>
      <c r="P4049" s="42" t="s">
        <v>315</v>
      </c>
      <c r="Q4049" s="42" t="s">
        <v>13664</v>
      </c>
      <c r="R4049" s="60">
        <v>44726</v>
      </c>
      <c r="S4049" s="42" t="s">
        <v>243</v>
      </c>
      <c r="T4049" s="68"/>
    </row>
    <row r="4050" spans="1:20" s="70" customFormat="1" x14ac:dyDescent="0.2">
      <c r="A4050" s="38" t="s">
        <v>13665</v>
      </c>
      <c r="B4050" s="42" t="s">
        <v>13666</v>
      </c>
      <c r="C4050" s="42" t="s">
        <v>13667</v>
      </c>
      <c r="D4050" s="38">
        <v>404824</v>
      </c>
      <c r="E4050" s="38"/>
      <c r="F4050" s="38"/>
      <c r="G4050" s="42" t="s">
        <v>1159</v>
      </c>
      <c r="H4050" s="38">
        <v>8268007296</v>
      </c>
      <c r="I4050" s="40" t="s">
        <v>13668</v>
      </c>
      <c r="J4050" s="3">
        <v>10000</v>
      </c>
      <c r="K4050" s="3"/>
      <c r="L4050" s="3">
        <v>1800</v>
      </c>
      <c r="M4050" s="3">
        <f t="shared" si="63"/>
        <v>11800</v>
      </c>
      <c r="N4050" s="41">
        <v>44678.729166666664</v>
      </c>
      <c r="O4050" s="39">
        <v>43950628</v>
      </c>
      <c r="P4050" s="42" t="s">
        <v>315</v>
      </c>
      <c r="Q4050" s="42" t="s">
        <v>13669</v>
      </c>
      <c r="R4050" s="60">
        <v>44761</v>
      </c>
      <c r="S4050" s="42" t="s">
        <v>243</v>
      </c>
      <c r="T4050" s="68"/>
    </row>
    <row r="4051" spans="1:20" s="70" customFormat="1" x14ac:dyDescent="0.2">
      <c r="A4051" s="38" t="s">
        <v>13670</v>
      </c>
      <c r="B4051" s="39" t="s">
        <v>13671</v>
      </c>
      <c r="C4051" s="39" t="s">
        <v>13672</v>
      </c>
      <c r="D4051" s="38">
        <v>703046</v>
      </c>
      <c r="E4051" s="38"/>
      <c r="F4051" s="38"/>
      <c r="G4051" s="42" t="s">
        <v>678</v>
      </c>
      <c r="H4051" s="38">
        <v>8266014541</v>
      </c>
      <c r="I4051" s="40" t="s">
        <v>13673</v>
      </c>
      <c r="J4051" s="2">
        <v>6871</v>
      </c>
      <c r="K4051" s="2"/>
      <c r="L4051" s="2">
        <v>0</v>
      </c>
      <c r="M4051" s="3">
        <f t="shared" si="63"/>
        <v>6871</v>
      </c>
      <c r="N4051" s="41">
        <v>44701.729166666664</v>
      </c>
      <c r="O4051" s="39">
        <v>3445006524</v>
      </c>
      <c r="P4051" s="39" t="s">
        <v>52</v>
      </c>
      <c r="Q4051" s="40" t="s">
        <v>13674</v>
      </c>
      <c r="R4051" s="41">
        <v>44733</v>
      </c>
      <c r="S4051" s="39" t="s">
        <v>54</v>
      </c>
      <c r="T4051" s="68"/>
    </row>
    <row r="4052" spans="1:20" s="70" customFormat="1" x14ac:dyDescent="0.2">
      <c r="A4052" s="38" t="s">
        <v>63</v>
      </c>
      <c r="B4052" s="1"/>
      <c r="C4052" s="1"/>
      <c r="D4052" s="51"/>
      <c r="E4052" s="38"/>
      <c r="F4052" s="51"/>
      <c r="G4052" s="52" t="s">
        <v>64</v>
      </c>
      <c r="H4052" s="53"/>
      <c r="I4052" s="54" t="s">
        <v>13675</v>
      </c>
      <c r="J4052" s="35">
        <v>560</v>
      </c>
      <c r="K4052" s="1"/>
      <c r="L4052" s="1"/>
      <c r="M4052" s="3">
        <f t="shared" si="63"/>
        <v>560</v>
      </c>
      <c r="N4052" s="41">
        <v>44720</v>
      </c>
      <c r="O4052" s="56"/>
      <c r="P4052" s="1"/>
      <c r="Q4052" s="1"/>
      <c r="R4052" s="57"/>
      <c r="S4052" s="39" t="s">
        <v>54</v>
      </c>
      <c r="T4052" s="68"/>
    </row>
    <row r="4053" spans="1:20" s="70" customFormat="1" x14ac:dyDescent="0.2">
      <c r="A4053" s="38" t="s">
        <v>63</v>
      </c>
      <c r="B4053" s="1"/>
      <c r="C4053" s="1"/>
      <c r="D4053" s="51"/>
      <c r="E4053" s="38"/>
      <c r="F4053" s="51"/>
      <c r="G4053" s="52" t="s">
        <v>64</v>
      </c>
      <c r="H4053" s="53"/>
      <c r="I4053" s="54" t="s">
        <v>13676</v>
      </c>
      <c r="J4053" s="35">
        <v>560</v>
      </c>
      <c r="K4053" s="1"/>
      <c r="L4053" s="1"/>
      <c r="M4053" s="3">
        <f t="shared" si="63"/>
        <v>560</v>
      </c>
      <c r="N4053" s="41">
        <v>44720</v>
      </c>
      <c r="O4053" s="56"/>
      <c r="P4053" s="1"/>
      <c r="Q4053" s="1"/>
      <c r="R4053" s="57"/>
      <c r="S4053" s="39" t="s">
        <v>54</v>
      </c>
      <c r="T4053" s="68"/>
    </row>
    <row r="4054" spans="1:20" s="70" customFormat="1" x14ac:dyDescent="0.2">
      <c r="A4054" s="38" t="s">
        <v>63</v>
      </c>
      <c r="B4054" s="1"/>
      <c r="C4054" s="1"/>
      <c r="D4054" s="51"/>
      <c r="E4054" s="38"/>
      <c r="F4054" s="51"/>
      <c r="G4054" s="52" t="s">
        <v>64</v>
      </c>
      <c r="H4054" s="53"/>
      <c r="I4054" s="54" t="s">
        <v>13677</v>
      </c>
      <c r="J4054" s="35">
        <v>560</v>
      </c>
      <c r="K4054" s="1"/>
      <c r="L4054" s="1"/>
      <c r="M4054" s="3">
        <f t="shared" si="63"/>
        <v>560</v>
      </c>
      <c r="N4054" s="41">
        <v>44720</v>
      </c>
      <c r="O4054" s="56"/>
      <c r="P4054" s="1"/>
      <c r="Q4054" s="1"/>
      <c r="R4054" s="57"/>
      <c r="S4054" s="39" t="s">
        <v>54</v>
      </c>
      <c r="T4054" s="68"/>
    </row>
    <row r="4055" spans="1:20" s="70" customFormat="1" x14ac:dyDescent="0.2">
      <c r="A4055" s="38" t="s">
        <v>63</v>
      </c>
      <c r="B4055" s="1"/>
      <c r="C4055" s="1"/>
      <c r="D4055" s="51"/>
      <c r="E4055" s="38"/>
      <c r="F4055" s="51"/>
      <c r="G4055" s="52" t="s">
        <v>64</v>
      </c>
      <c r="H4055" s="53"/>
      <c r="I4055" s="54" t="s">
        <v>13678</v>
      </c>
      <c r="J4055" s="35">
        <v>560</v>
      </c>
      <c r="K4055" s="1"/>
      <c r="L4055" s="1"/>
      <c r="M4055" s="3">
        <f t="shared" si="63"/>
        <v>560</v>
      </c>
      <c r="N4055" s="41">
        <v>44720</v>
      </c>
      <c r="O4055" s="56"/>
      <c r="P4055" s="1"/>
      <c r="Q4055" s="1"/>
      <c r="R4055" s="57"/>
      <c r="S4055" s="39" t="s">
        <v>54</v>
      </c>
      <c r="T4055" s="68"/>
    </row>
    <row r="4056" spans="1:20" s="70" customFormat="1" x14ac:dyDescent="0.2">
      <c r="A4056" s="38" t="s">
        <v>13679</v>
      </c>
      <c r="B4056" s="39" t="s">
        <v>13680</v>
      </c>
      <c r="C4056" s="39" t="s">
        <v>13681</v>
      </c>
      <c r="D4056" s="38">
        <v>121011</v>
      </c>
      <c r="E4056" s="38"/>
      <c r="F4056" s="38"/>
      <c r="G4056" s="39" t="s">
        <v>9221</v>
      </c>
      <c r="H4056" s="38">
        <v>8263000175</v>
      </c>
      <c r="I4056" s="40" t="s">
        <v>13682</v>
      </c>
      <c r="J4056" s="2">
        <v>1163888.9830508474</v>
      </c>
      <c r="K4056" s="2"/>
      <c r="L4056" s="2">
        <v>209500.01694915252</v>
      </c>
      <c r="M4056" s="3">
        <f t="shared" si="63"/>
        <v>1373389</v>
      </c>
      <c r="N4056" s="41">
        <v>44707.729166666664</v>
      </c>
      <c r="O4056" s="39">
        <v>6870077507</v>
      </c>
      <c r="P4056" s="39" t="s">
        <v>52</v>
      </c>
      <c r="Q4056" s="40" t="s">
        <v>13683</v>
      </c>
      <c r="R4056" s="41">
        <v>44726</v>
      </c>
      <c r="S4056" s="39" t="s">
        <v>54</v>
      </c>
      <c r="T4056" s="68"/>
    </row>
    <row r="4057" spans="1:20" s="70" customFormat="1" x14ac:dyDescent="0.2">
      <c r="A4057" s="38" t="s">
        <v>13684</v>
      </c>
      <c r="B4057" s="42" t="s">
        <v>13685</v>
      </c>
      <c r="C4057" s="42" t="s">
        <v>13686</v>
      </c>
      <c r="D4057" s="38">
        <v>138349</v>
      </c>
      <c r="E4057" s="38"/>
      <c r="F4057" s="38"/>
      <c r="G4057" s="42" t="s">
        <v>12407</v>
      </c>
      <c r="H4057" s="38">
        <v>8263000146</v>
      </c>
      <c r="I4057" s="40" t="s">
        <v>13687</v>
      </c>
      <c r="J4057" s="3">
        <v>2822340</v>
      </c>
      <c r="K4057" s="3"/>
      <c r="L4057" s="3">
        <v>508021.19999999995</v>
      </c>
      <c r="M4057" s="3">
        <f t="shared" si="63"/>
        <v>3330361.2</v>
      </c>
      <c r="N4057" s="41">
        <v>44706.729166666664</v>
      </c>
      <c r="O4057" s="39">
        <v>6870078137</v>
      </c>
      <c r="P4057" s="42" t="s">
        <v>315</v>
      </c>
      <c r="Q4057" s="42" t="s">
        <v>13688</v>
      </c>
      <c r="R4057" s="60">
        <v>44728</v>
      </c>
      <c r="S4057" s="42" t="s">
        <v>243</v>
      </c>
      <c r="T4057" s="68"/>
    </row>
    <row r="4058" spans="1:20" s="70" customFormat="1" x14ac:dyDescent="0.2">
      <c r="A4058" s="38" t="s">
        <v>13689</v>
      </c>
      <c r="B4058" s="42" t="s">
        <v>13690</v>
      </c>
      <c r="C4058" s="42" t="s">
        <v>13691</v>
      </c>
      <c r="D4058" s="38">
        <v>821146</v>
      </c>
      <c r="E4058" s="1" t="s">
        <v>23069</v>
      </c>
      <c r="F4058" s="1" t="s">
        <v>23070</v>
      </c>
      <c r="G4058" s="42" t="s">
        <v>446</v>
      </c>
      <c r="H4058" s="38">
        <v>8268006130</v>
      </c>
      <c r="I4058" s="40" t="s">
        <v>13692</v>
      </c>
      <c r="J4058" s="3">
        <v>2958030.52</v>
      </c>
      <c r="K4058" s="3"/>
      <c r="L4058" s="3">
        <v>532445.48</v>
      </c>
      <c r="M4058" s="3">
        <f t="shared" si="63"/>
        <v>3490476</v>
      </c>
      <c r="N4058" s="41">
        <v>44699.729166666664</v>
      </c>
      <c r="O4058" s="39">
        <v>43953370</v>
      </c>
      <c r="P4058" s="42" t="s">
        <v>315</v>
      </c>
      <c r="Q4058" s="42"/>
      <c r="R4058" s="60"/>
      <c r="S4058" s="42" t="s">
        <v>243</v>
      </c>
      <c r="T4058" s="68" t="s">
        <v>506</v>
      </c>
    </row>
    <row r="4059" spans="1:20" s="70" customFormat="1" x14ac:dyDescent="0.2">
      <c r="A4059" s="38" t="s">
        <v>63</v>
      </c>
      <c r="B4059" s="1"/>
      <c r="C4059" s="1"/>
      <c r="D4059" s="51"/>
      <c r="E4059" s="38"/>
      <c r="F4059" s="51"/>
      <c r="G4059" s="52" t="s">
        <v>64</v>
      </c>
      <c r="H4059" s="53"/>
      <c r="I4059" s="54" t="s">
        <v>13693</v>
      </c>
      <c r="J4059" s="35">
        <v>280</v>
      </c>
      <c r="K4059" s="1"/>
      <c r="L4059" s="1"/>
      <c r="M4059" s="3">
        <f t="shared" si="63"/>
        <v>280</v>
      </c>
      <c r="N4059" s="41">
        <v>44721</v>
      </c>
      <c r="O4059" s="56"/>
      <c r="P4059" s="1"/>
      <c r="Q4059" s="1"/>
      <c r="R4059" s="57"/>
      <c r="S4059" s="39" t="s">
        <v>54</v>
      </c>
      <c r="T4059" s="68"/>
    </row>
    <row r="4060" spans="1:20" s="70" customFormat="1" x14ac:dyDescent="0.2">
      <c r="A4060" s="38" t="s">
        <v>63</v>
      </c>
      <c r="B4060" s="1"/>
      <c r="C4060" s="1"/>
      <c r="D4060" s="51"/>
      <c r="E4060" s="38"/>
      <c r="F4060" s="51"/>
      <c r="G4060" s="52" t="s">
        <v>64</v>
      </c>
      <c r="H4060" s="53"/>
      <c r="I4060" s="54" t="s">
        <v>13694</v>
      </c>
      <c r="J4060" s="35">
        <v>2345.73</v>
      </c>
      <c r="K4060" s="1"/>
      <c r="L4060" s="1"/>
      <c r="M4060" s="3">
        <f t="shared" si="63"/>
        <v>2345.73</v>
      </c>
      <c r="N4060" s="41">
        <v>44721</v>
      </c>
      <c r="O4060" s="56"/>
      <c r="P4060" s="1"/>
      <c r="Q4060" s="1"/>
      <c r="R4060" s="57"/>
      <c r="S4060" s="39" t="s">
        <v>54</v>
      </c>
      <c r="T4060" s="68"/>
    </row>
    <row r="4061" spans="1:20" s="70" customFormat="1" x14ac:dyDescent="0.2">
      <c r="A4061" s="38" t="s">
        <v>63</v>
      </c>
      <c r="B4061" s="1"/>
      <c r="C4061" s="1"/>
      <c r="D4061" s="51"/>
      <c r="E4061" s="38"/>
      <c r="F4061" s="51"/>
      <c r="G4061" s="52" t="s">
        <v>64</v>
      </c>
      <c r="H4061" s="53"/>
      <c r="I4061" s="54" t="s">
        <v>13695</v>
      </c>
      <c r="J4061" s="35">
        <v>560</v>
      </c>
      <c r="K4061" s="1"/>
      <c r="L4061" s="1"/>
      <c r="M4061" s="3">
        <f t="shared" si="63"/>
        <v>560</v>
      </c>
      <c r="N4061" s="41">
        <v>44721</v>
      </c>
      <c r="O4061" s="56"/>
      <c r="P4061" s="1"/>
      <c r="Q4061" s="1"/>
      <c r="R4061" s="57"/>
      <c r="S4061" s="39" t="s">
        <v>54</v>
      </c>
      <c r="T4061" s="68"/>
    </row>
    <row r="4062" spans="1:20" s="70" customFormat="1" x14ac:dyDescent="0.2">
      <c r="A4062" s="38" t="s">
        <v>63</v>
      </c>
      <c r="B4062" s="1"/>
      <c r="C4062" s="1"/>
      <c r="D4062" s="51"/>
      <c r="E4062" s="38"/>
      <c r="F4062" s="51"/>
      <c r="G4062" s="52" t="s">
        <v>64</v>
      </c>
      <c r="H4062" s="53"/>
      <c r="I4062" s="54" t="s">
        <v>13696</v>
      </c>
      <c r="J4062" s="35">
        <v>560</v>
      </c>
      <c r="K4062" s="1"/>
      <c r="L4062" s="1"/>
      <c r="M4062" s="3">
        <f t="shared" si="63"/>
        <v>560</v>
      </c>
      <c r="N4062" s="41">
        <v>44721</v>
      </c>
      <c r="O4062" s="56"/>
      <c r="P4062" s="1"/>
      <c r="Q4062" s="1"/>
      <c r="R4062" s="57"/>
      <c r="S4062" s="39" t="s">
        <v>54</v>
      </c>
      <c r="T4062" s="68"/>
    </row>
    <row r="4063" spans="1:20" s="70" customFormat="1" x14ac:dyDescent="0.2">
      <c r="A4063" s="38" t="s">
        <v>63</v>
      </c>
      <c r="B4063" s="1"/>
      <c r="C4063" s="1"/>
      <c r="D4063" s="51"/>
      <c r="E4063" s="38"/>
      <c r="F4063" s="51"/>
      <c r="G4063" s="52" t="s">
        <v>64</v>
      </c>
      <c r="H4063" s="53"/>
      <c r="I4063" s="54" t="s">
        <v>13697</v>
      </c>
      <c r="J4063" s="35">
        <v>560</v>
      </c>
      <c r="K4063" s="1"/>
      <c r="L4063" s="1"/>
      <c r="M4063" s="3">
        <f t="shared" si="63"/>
        <v>560</v>
      </c>
      <c r="N4063" s="41">
        <v>44721</v>
      </c>
      <c r="O4063" s="56"/>
      <c r="P4063" s="1"/>
      <c r="Q4063" s="1"/>
      <c r="R4063" s="57"/>
      <c r="S4063" s="39" t="s">
        <v>54</v>
      </c>
      <c r="T4063" s="68"/>
    </row>
    <row r="4064" spans="1:20" s="70" customFormat="1" x14ac:dyDescent="0.2">
      <c r="A4064" s="38" t="s">
        <v>63</v>
      </c>
      <c r="B4064" s="1"/>
      <c r="C4064" s="1"/>
      <c r="D4064" s="51"/>
      <c r="E4064" s="38"/>
      <c r="F4064" s="51"/>
      <c r="G4064" s="52" t="s">
        <v>64</v>
      </c>
      <c r="H4064" s="53"/>
      <c r="I4064" s="54" t="s">
        <v>13698</v>
      </c>
      <c r="J4064" s="35">
        <v>560</v>
      </c>
      <c r="K4064" s="1"/>
      <c r="L4064" s="1"/>
      <c r="M4064" s="3">
        <f t="shared" si="63"/>
        <v>560</v>
      </c>
      <c r="N4064" s="41">
        <v>44721</v>
      </c>
      <c r="O4064" s="56"/>
      <c r="P4064" s="1"/>
      <c r="Q4064" s="1"/>
      <c r="R4064" s="57"/>
      <c r="S4064" s="39" t="s">
        <v>54</v>
      </c>
      <c r="T4064" s="68"/>
    </row>
    <row r="4065" spans="1:20" s="70" customFormat="1" x14ac:dyDescent="0.2">
      <c r="A4065" s="38" t="s">
        <v>13699</v>
      </c>
      <c r="B4065" s="39" t="s">
        <v>13700</v>
      </c>
      <c r="C4065" s="39" t="s">
        <v>13701</v>
      </c>
      <c r="D4065" s="38">
        <v>919962</v>
      </c>
      <c r="E4065" s="1" t="s">
        <v>23071</v>
      </c>
      <c r="F4065" s="1"/>
      <c r="G4065" s="39" t="s">
        <v>6950</v>
      </c>
      <c r="H4065" s="38">
        <v>8263000121</v>
      </c>
      <c r="I4065" s="40" t="s">
        <v>13702</v>
      </c>
      <c r="J4065" s="3">
        <v>1496329.6</v>
      </c>
      <c r="K4065" s="3"/>
      <c r="L4065" s="2">
        <v>269339.40000000002</v>
      </c>
      <c r="M4065" s="3">
        <f t="shared" si="63"/>
        <v>1765669</v>
      </c>
      <c r="N4065" s="41">
        <v>44705.729166666664</v>
      </c>
      <c r="O4065" s="39">
        <v>6870078775</v>
      </c>
      <c r="P4065" s="39" t="s">
        <v>3282</v>
      </c>
      <c r="Q4065" s="40">
        <v>206292881711</v>
      </c>
      <c r="R4065" s="41">
        <v>44741</v>
      </c>
      <c r="S4065" s="42" t="s">
        <v>2417</v>
      </c>
      <c r="T4065" s="68"/>
    </row>
    <row r="4066" spans="1:20" s="70" customFormat="1" x14ac:dyDescent="0.2">
      <c r="A4066" s="38" t="s">
        <v>13703</v>
      </c>
      <c r="B4066" s="39" t="s">
        <v>13704</v>
      </c>
      <c r="C4066" s="39" t="s">
        <v>13705</v>
      </c>
      <c r="D4066" s="38">
        <v>919962</v>
      </c>
      <c r="E4066" s="1" t="s">
        <v>23071</v>
      </c>
      <c r="F4066" s="1"/>
      <c r="G4066" s="39" t="s">
        <v>6950</v>
      </c>
      <c r="H4066" s="38">
        <v>8263000121</v>
      </c>
      <c r="I4066" s="40" t="s">
        <v>13706</v>
      </c>
      <c r="J4066" s="3">
        <v>943920.4</v>
      </c>
      <c r="K4066" s="3"/>
      <c r="L4066" s="2">
        <v>169905.6</v>
      </c>
      <c r="M4066" s="3">
        <f t="shared" si="63"/>
        <v>1113826</v>
      </c>
      <c r="N4066" s="41">
        <v>44670.729166666664</v>
      </c>
      <c r="O4066" s="39">
        <v>6870079165</v>
      </c>
      <c r="P4066" s="39" t="s">
        <v>3282</v>
      </c>
      <c r="Q4066" s="40">
        <v>206158307491</v>
      </c>
      <c r="R4066" s="41">
        <v>44728</v>
      </c>
      <c r="S4066" s="42" t="s">
        <v>2417</v>
      </c>
      <c r="T4066" s="68"/>
    </row>
    <row r="4067" spans="1:20" s="70" customFormat="1" x14ac:dyDescent="0.2">
      <c r="A4067" s="38" t="s">
        <v>13707</v>
      </c>
      <c r="B4067" s="39" t="s">
        <v>13708</v>
      </c>
      <c r="C4067" s="39" t="s">
        <v>13709</v>
      </c>
      <c r="D4067" s="38">
        <v>407464</v>
      </c>
      <c r="E4067" s="38"/>
      <c r="F4067" s="38"/>
      <c r="G4067" s="39" t="s">
        <v>1230</v>
      </c>
      <c r="H4067" s="38">
        <v>8268008614</v>
      </c>
      <c r="I4067" s="40" t="s">
        <v>13710</v>
      </c>
      <c r="J4067" s="2">
        <v>112400</v>
      </c>
      <c r="K4067" s="2"/>
      <c r="L4067" s="2">
        <v>20232</v>
      </c>
      <c r="M4067" s="3">
        <f t="shared" si="63"/>
        <v>132632</v>
      </c>
      <c r="N4067" s="41">
        <v>44711.729166666664</v>
      </c>
      <c r="O4067" s="39">
        <v>43955120</v>
      </c>
      <c r="P4067" s="39" t="s">
        <v>52</v>
      </c>
      <c r="Q4067" s="40" t="s">
        <v>13711</v>
      </c>
      <c r="R4067" s="41">
        <v>44747</v>
      </c>
      <c r="S4067" s="39" t="s">
        <v>54</v>
      </c>
      <c r="T4067" s="68"/>
    </row>
    <row r="4068" spans="1:20" s="70" customFormat="1" x14ac:dyDescent="0.2">
      <c r="A4068" s="38" t="s">
        <v>13712</v>
      </c>
      <c r="B4068" s="39" t="s">
        <v>13713</v>
      </c>
      <c r="C4068" s="39" t="s">
        <v>13714</v>
      </c>
      <c r="D4068" s="38">
        <v>919962</v>
      </c>
      <c r="E4068" s="1" t="s">
        <v>23071</v>
      </c>
      <c r="F4068" s="1"/>
      <c r="G4068" s="39" t="s">
        <v>6950</v>
      </c>
      <c r="H4068" s="38">
        <v>8263000121</v>
      </c>
      <c r="I4068" s="40" t="s">
        <v>13715</v>
      </c>
      <c r="J4068" s="3">
        <v>2153179.6</v>
      </c>
      <c r="K4068" s="3"/>
      <c r="L4068" s="2">
        <v>387572.4</v>
      </c>
      <c r="M4068" s="3">
        <f t="shared" si="63"/>
        <v>2540752</v>
      </c>
      <c r="N4068" s="41">
        <v>44688.729166666664</v>
      </c>
      <c r="O4068" s="39">
        <v>6870079333</v>
      </c>
      <c r="P4068" s="39" t="s">
        <v>3282</v>
      </c>
      <c r="Q4068" s="40">
        <v>206169654594</v>
      </c>
      <c r="R4068" s="41">
        <v>44730</v>
      </c>
      <c r="S4068" s="42" t="s">
        <v>2417</v>
      </c>
      <c r="T4068" s="68"/>
    </row>
    <row r="4069" spans="1:20" s="70" customFormat="1" x14ac:dyDescent="0.2">
      <c r="A4069" s="38" t="s">
        <v>13716</v>
      </c>
      <c r="B4069" s="42" t="s">
        <v>13717</v>
      </c>
      <c r="C4069" s="42" t="s">
        <v>13718</v>
      </c>
      <c r="D4069" s="38">
        <v>808131</v>
      </c>
      <c r="E4069" s="38"/>
      <c r="F4069" s="38"/>
      <c r="G4069" s="42" t="s">
        <v>1843</v>
      </c>
      <c r="H4069" s="38">
        <v>8268007964</v>
      </c>
      <c r="I4069" s="40" t="s">
        <v>13719</v>
      </c>
      <c r="J4069" s="3">
        <v>103900</v>
      </c>
      <c r="K4069" s="3"/>
      <c r="L4069" s="3">
        <v>18702</v>
      </c>
      <c r="M4069" s="3">
        <f t="shared" si="63"/>
        <v>122602</v>
      </c>
      <c r="N4069" s="41">
        <v>44640.729166666664</v>
      </c>
      <c r="O4069" s="39">
        <v>43955184</v>
      </c>
      <c r="P4069" s="42" t="s">
        <v>315</v>
      </c>
      <c r="Q4069" s="42" t="s">
        <v>13720</v>
      </c>
      <c r="R4069" s="60">
        <v>44749</v>
      </c>
      <c r="S4069" s="42" t="s">
        <v>243</v>
      </c>
      <c r="T4069" s="68"/>
    </row>
    <row r="4070" spans="1:20" s="70" customFormat="1" x14ac:dyDescent="0.2">
      <c r="A4070" s="38" t="s">
        <v>13721</v>
      </c>
      <c r="B4070" s="39" t="s">
        <v>13722</v>
      </c>
      <c r="C4070" s="39" t="s">
        <v>13723</v>
      </c>
      <c r="D4070" s="38">
        <v>919962</v>
      </c>
      <c r="E4070" s="1" t="s">
        <v>23071</v>
      </c>
      <c r="F4070" s="1"/>
      <c r="G4070" s="39" t="s">
        <v>6950</v>
      </c>
      <c r="H4070" s="38">
        <v>8263000121</v>
      </c>
      <c r="I4070" s="40" t="s">
        <v>13724</v>
      </c>
      <c r="J4070" s="3">
        <v>641300</v>
      </c>
      <c r="K4070" s="3"/>
      <c r="L4070" s="2">
        <v>115434</v>
      </c>
      <c r="M4070" s="3">
        <f t="shared" si="63"/>
        <v>756734</v>
      </c>
      <c r="N4070" s="41">
        <v>44707.729166666664</v>
      </c>
      <c r="O4070" s="39">
        <v>6870079395</v>
      </c>
      <c r="P4070" s="39" t="s">
        <v>3282</v>
      </c>
      <c r="Q4070" s="40">
        <v>206281431701</v>
      </c>
      <c r="R4070" s="41">
        <v>44741</v>
      </c>
      <c r="S4070" s="42" t="s">
        <v>2417</v>
      </c>
      <c r="T4070" s="68"/>
    </row>
    <row r="4071" spans="1:20" s="70" customFormat="1" x14ac:dyDescent="0.2">
      <c r="A4071" s="38" t="s">
        <v>13725</v>
      </c>
      <c r="B4071" s="42" t="s">
        <v>13726</v>
      </c>
      <c r="C4071" s="42" t="s">
        <v>13727</v>
      </c>
      <c r="D4071" s="38">
        <v>300286</v>
      </c>
      <c r="E4071" s="38"/>
      <c r="F4071" s="38"/>
      <c r="G4071" s="42" t="s">
        <v>3944</v>
      </c>
      <c r="H4071" s="38">
        <v>8268009034</v>
      </c>
      <c r="I4071" s="40">
        <v>712736798</v>
      </c>
      <c r="J4071" s="3">
        <v>390000</v>
      </c>
      <c r="K4071" s="3"/>
      <c r="L4071" s="3">
        <v>70200</v>
      </c>
      <c r="M4071" s="3">
        <f t="shared" si="63"/>
        <v>460200</v>
      </c>
      <c r="N4071" s="41">
        <v>44684.729166666664</v>
      </c>
      <c r="O4071" s="39">
        <v>43955324</v>
      </c>
      <c r="P4071" s="42" t="s">
        <v>315</v>
      </c>
      <c r="Q4071" s="42" t="s">
        <v>13728</v>
      </c>
      <c r="R4071" s="60">
        <v>44736</v>
      </c>
      <c r="S4071" s="42" t="s">
        <v>243</v>
      </c>
      <c r="T4071" s="68"/>
    </row>
    <row r="4072" spans="1:20" s="70" customFormat="1" x14ac:dyDescent="0.2">
      <c r="A4072" s="38" t="s">
        <v>13729</v>
      </c>
      <c r="B4072" s="39" t="s">
        <v>13730</v>
      </c>
      <c r="C4072" s="39" t="s">
        <v>13731</v>
      </c>
      <c r="D4072" s="38">
        <v>919962</v>
      </c>
      <c r="E4072" s="1" t="s">
        <v>23071</v>
      </c>
      <c r="F4072" s="1"/>
      <c r="G4072" s="39" t="s">
        <v>6950</v>
      </c>
      <c r="H4072" s="38">
        <v>8263000121</v>
      </c>
      <c r="I4072" s="40" t="s">
        <v>13732</v>
      </c>
      <c r="J4072" s="3">
        <v>854920.4</v>
      </c>
      <c r="K4072" s="3"/>
      <c r="L4072" s="2">
        <v>153885.6</v>
      </c>
      <c r="M4072" s="3">
        <f t="shared" si="63"/>
        <v>1008806</v>
      </c>
      <c r="N4072" s="41">
        <v>44707.729166666664</v>
      </c>
      <c r="O4072" s="39">
        <v>6870079426</v>
      </c>
      <c r="P4072" s="39" t="s">
        <v>3282</v>
      </c>
      <c r="Q4072" s="40">
        <v>206292881711</v>
      </c>
      <c r="R4072" s="41">
        <v>44741</v>
      </c>
      <c r="S4072" s="42" t="s">
        <v>2417</v>
      </c>
      <c r="T4072" s="68"/>
    </row>
    <row r="4073" spans="1:20" s="70" customFormat="1" x14ac:dyDescent="0.2">
      <c r="A4073" s="38" t="s">
        <v>13733</v>
      </c>
      <c r="B4073" s="39" t="s">
        <v>13734</v>
      </c>
      <c r="C4073" s="39" t="s">
        <v>13735</v>
      </c>
      <c r="D4073" s="38">
        <v>919962</v>
      </c>
      <c r="E4073" s="1" t="s">
        <v>23071</v>
      </c>
      <c r="F4073" s="1"/>
      <c r="G4073" s="39" t="s">
        <v>6950</v>
      </c>
      <c r="H4073" s="38">
        <v>8263000121</v>
      </c>
      <c r="I4073" s="40" t="s">
        <v>13736</v>
      </c>
      <c r="J4073" s="3">
        <v>872850</v>
      </c>
      <c r="K4073" s="3"/>
      <c r="L4073" s="2">
        <v>157113</v>
      </c>
      <c r="M4073" s="3">
        <f t="shared" si="63"/>
        <v>1029963</v>
      </c>
      <c r="N4073" s="41">
        <v>44698.729166666664</v>
      </c>
      <c r="O4073" s="39">
        <v>6870079480</v>
      </c>
      <c r="P4073" s="39" t="s">
        <v>3282</v>
      </c>
      <c r="Q4073" s="40">
        <v>206236962844</v>
      </c>
      <c r="R4073" s="41">
        <v>44736</v>
      </c>
      <c r="S4073" s="42" t="s">
        <v>2417</v>
      </c>
      <c r="T4073" s="68"/>
    </row>
    <row r="4074" spans="1:20" s="70" customFormat="1" x14ac:dyDescent="0.2">
      <c r="A4074" s="38" t="s">
        <v>13737</v>
      </c>
      <c r="B4074" s="39" t="s">
        <v>13738</v>
      </c>
      <c r="C4074" s="39" t="s">
        <v>13739</v>
      </c>
      <c r="D4074" s="38">
        <v>919962</v>
      </c>
      <c r="E4074" s="1" t="s">
        <v>23071</v>
      </c>
      <c r="F4074" s="1"/>
      <c r="G4074" s="39" t="s">
        <v>6950</v>
      </c>
      <c r="H4074" s="38">
        <v>8263000121</v>
      </c>
      <c r="I4074" s="40" t="s">
        <v>13740</v>
      </c>
      <c r="J4074" s="3">
        <v>3951451.71</v>
      </c>
      <c r="K4074" s="3"/>
      <c r="L4074" s="2">
        <v>711261.29</v>
      </c>
      <c r="M4074" s="3">
        <f t="shared" si="63"/>
        <v>4662713</v>
      </c>
      <c r="N4074" s="41">
        <v>44642.729166666664</v>
      </c>
      <c r="O4074" s="39">
        <v>6870079645</v>
      </c>
      <c r="P4074" s="39" t="s">
        <v>3282</v>
      </c>
      <c r="Q4074" s="40">
        <v>206169654594</v>
      </c>
      <c r="R4074" s="41">
        <v>44730</v>
      </c>
      <c r="S4074" s="42" t="s">
        <v>2417</v>
      </c>
      <c r="T4074" s="68"/>
    </row>
    <row r="4075" spans="1:20" s="70" customFormat="1" x14ac:dyDescent="0.2">
      <c r="A4075" s="38" t="s">
        <v>13741</v>
      </c>
      <c r="B4075" s="39" t="s">
        <v>13742</v>
      </c>
      <c r="C4075" s="39" t="s">
        <v>13743</v>
      </c>
      <c r="D4075" s="38">
        <v>919962</v>
      </c>
      <c r="E4075" s="1" t="s">
        <v>23071</v>
      </c>
      <c r="F4075" s="1"/>
      <c r="G4075" s="39" t="s">
        <v>6950</v>
      </c>
      <c r="H4075" s="38">
        <v>8263000121</v>
      </c>
      <c r="I4075" s="40" t="s">
        <v>13744</v>
      </c>
      <c r="J4075" s="3">
        <v>2359800</v>
      </c>
      <c r="K4075" s="3"/>
      <c r="L4075" s="2">
        <v>424764</v>
      </c>
      <c r="M4075" s="3">
        <f t="shared" si="63"/>
        <v>2784564</v>
      </c>
      <c r="N4075" s="41">
        <v>44650.729166666664</v>
      </c>
      <c r="O4075" s="39">
        <v>6870079685</v>
      </c>
      <c r="P4075" s="39" t="s">
        <v>3282</v>
      </c>
      <c r="Q4075" s="40">
        <v>206169654594</v>
      </c>
      <c r="R4075" s="41">
        <v>44730</v>
      </c>
      <c r="S4075" s="42" t="s">
        <v>2417</v>
      </c>
      <c r="T4075" s="68"/>
    </row>
    <row r="4076" spans="1:20" s="70" customFormat="1" x14ac:dyDescent="0.2">
      <c r="A4076" s="38" t="s">
        <v>13745</v>
      </c>
      <c r="B4076" s="39" t="s">
        <v>13746</v>
      </c>
      <c r="C4076" s="39" t="s">
        <v>13747</v>
      </c>
      <c r="D4076" s="38">
        <v>919962</v>
      </c>
      <c r="E4076" s="1" t="s">
        <v>23071</v>
      </c>
      <c r="F4076" s="1"/>
      <c r="G4076" s="39" t="s">
        <v>6950</v>
      </c>
      <c r="H4076" s="38">
        <v>8263000121</v>
      </c>
      <c r="I4076" s="40" t="s">
        <v>13748</v>
      </c>
      <c r="J4076" s="3">
        <v>1723700</v>
      </c>
      <c r="K4076" s="3"/>
      <c r="L4076" s="2">
        <v>310266</v>
      </c>
      <c r="M4076" s="3">
        <f t="shared" si="63"/>
        <v>2033966</v>
      </c>
      <c r="N4076" s="41">
        <v>44693.729166666664</v>
      </c>
      <c r="O4076" s="39">
        <v>6870079689</v>
      </c>
      <c r="P4076" s="39" t="s">
        <v>3282</v>
      </c>
      <c r="Q4076" s="40">
        <v>206158307491</v>
      </c>
      <c r="R4076" s="41">
        <v>44728</v>
      </c>
      <c r="S4076" s="42" t="s">
        <v>2417</v>
      </c>
      <c r="T4076" s="68"/>
    </row>
    <row r="4077" spans="1:20" s="70" customFormat="1" x14ac:dyDescent="0.2">
      <c r="A4077" s="38" t="s">
        <v>13749</v>
      </c>
      <c r="B4077" s="39" t="s">
        <v>13750</v>
      </c>
      <c r="C4077" s="39" t="s">
        <v>13751</v>
      </c>
      <c r="D4077" s="38">
        <v>919962</v>
      </c>
      <c r="E4077" s="1" t="s">
        <v>23071</v>
      </c>
      <c r="F4077" s="1"/>
      <c r="G4077" s="39" t="s">
        <v>6950</v>
      </c>
      <c r="H4077" s="38">
        <v>8263000121</v>
      </c>
      <c r="I4077" s="40" t="s">
        <v>13752</v>
      </c>
      <c r="J4077" s="3">
        <v>1510272.04</v>
      </c>
      <c r="K4077" s="3"/>
      <c r="L4077" s="2">
        <v>271848.96000000002</v>
      </c>
      <c r="M4077" s="3">
        <f t="shared" si="63"/>
        <v>1782121</v>
      </c>
      <c r="N4077" s="41">
        <v>44698.729166666664</v>
      </c>
      <c r="O4077" s="39">
        <v>6870079699</v>
      </c>
      <c r="P4077" s="39" t="s">
        <v>3282</v>
      </c>
      <c r="Q4077" s="40">
        <v>206158307491</v>
      </c>
      <c r="R4077" s="41">
        <v>44728</v>
      </c>
      <c r="S4077" s="42" t="s">
        <v>2417</v>
      </c>
      <c r="T4077" s="68"/>
    </row>
    <row r="4078" spans="1:20" s="70" customFormat="1" x14ac:dyDescent="0.2">
      <c r="A4078" s="38" t="s">
        <v>13753</v>
      </c>
      <c r="B4078" s="39" t="s">
        <v>13754</v>
      </c>
      <c r="C4078" s="39" t="s">
        <v>13755</v>
      </c>
      <c r="D4078" s="38">
        <v>919962</v>
      </c>
      <c r="E4078" s="1" t="s">
        <v>23071</v>
      </c>
      <c r="F4078" s="1"/>
      <c r="G4078" s="39" t="s">
        <v>6950</v>
      </c>
      <c r="H4078" s="38">
        <v>8263000121</v>
      </c>
      <c r="I4078" s="40" t="s">
        <v>13756</v>
      </c>
      <c r="J4078" s="3">
        <v>3775679.6</v>
      </c>
      <c r="K4078" s="3"/>
      <c r="L4078" s="2">
        <v>679622.4</v>
      </c>
      <c r="M4078" s="3">
        <f t="shared" si="63"/>
        <v>4455302</v>
      </c>
      <c r="N4078" s="41">
        <v>44691.729166666664</v>
      </c>
      <c r="O4078" s="39">
        <v>6870079711</v>
      </c>
      <c r="P4078" s="39" t="s">
        <v>3282</v>
      </c>
      <c r="Q4078" s="40">
        <v>206169654592</v>
      </c>
      <c r="R4078" s="41">
        <v>44730</v>
      </c>
      <c r="S4078" s="42" t="s">
        <v>2417</v>
      </c>
      <c r="T4078" s="68"/>
    </row>
    <row r="4079" spans="1:20" s="70" customFormat="1" x14ac:dyDescent="0.2">
      <c r="A4079" s="38" t="s">
        <v>13757</v>
      </c>
      <c r="B4079" s="39" t="s">
        <v>13758</v>
      </c>
      <c r="C4079" s="39" t="s">
        <v>13759</v>
      </c>
      <c r="D4079" s="38">
        <v>919962</v>
      </c>
      <c r="E4079" s="1" t="s">
        <v>23071</v>
      </c>
      <c r="F4079" s="1"/>
      <c r="G4079" s="39" t="s">
        <v>6950</v>
      </c>
      <c r="H4079" s="38">
        <v>8263000121</v>
      </c>
      <c r="I4079" s="40" t="s">
        <v>13760</v>
      </c>
      <c r="J4079" s="3">
        <v>8180639.7999999998</v>
      </c>
      <c r="K4079" s="3"/>
      <c r="L4079" s="2">
        <v>1472515.2</v>
      </c>
      <c r="M4079" s="3">
        <f t="shared" si="63"/>
        <v>9653155</v>
      </c>
      <c r="N4079" s="41">
        <v>44698.729166666664</v>
      </c>
      <c r="O4079" s="39">
        <v>6870079718</v>
      </c>
      <c r="P4079" s="39" t="s">
        <v>3282</v>
      </c>
      <c r="Q4079" s="40">
        <v>206225392482</v>
      </c>
      <c r="R4079" s="41">
        <v>44735</v>
      </c>
      <c r="S4079" s="42" t="s">
        <v>2417</v>
      </c>
      <c r="T4079" s="68"/>
    </row>
    <row r="4080" spans="1:20" s="70" customFormat="1" x14ac:dyDescent="0.2">
      <c r="A4080" s="38" t="s">
        <v>13761</v>
      </c>
      <c r="B4080" s="39" t="s">
        <v>13762</v>
      </c>
      <c r="C4080" s="39" t="s">
        <v>13763</v>
      </c>
      <c r="D4080" s="38" t="s">
        <v>9913</v>
      </c>
      <c r="E4080" s="38"/>
      <c r="F4080" s="38"/>
      <c r="G4080" s="39" t="s">
        <v>9914</v>
      </c>
      <c r="H4080" s="38"/>
      <c r="I4080" s="40" t="s">
        <v>13764</v>
      </c>
      <c r="J4080" s="2">
        <v>2000</v>
      </c>
      <c r="K4080" s="2"/>
      <c r="L4080" s="2">
        <v>0</v>
      </c>
      <c r="M4080" s="3">
        <f t="shared" si="63"/>
        <v>2000</v>
      </c>
      <c r="N4080" s="41">
        <v>44682.729166666664</v>
      </c>
      <c r="O4080" s="39">
        <v>43956325</v>
      </c>
      <c r="P4080" s="39" t="s">
        <v>3282</v>
      </c>
      <c r="Q4080" s="40" t="s">
        <v>13765</v>
      </c>
      <c r="R4080" s="41">
        <v>44730</v>
      </c>
      <c r="S4080" s="42" t="s">
        <v>2417</v>
      </c>
      <c r="T4080" s="68"/>
    </row>
    <row r="4081" spans="1:20" s="70" customFormat="1" x14ac:dyDescent="0.2">
      <c r="A4081" s="38" t="s">
        <v>13766</v>
      </c>
      <c r="B4081" s="39" t="s">
        <v>13767</v>
      </c>
      <c r="C4081" s="39" t="s">
        <v>13768</v>
      </c>
      <c r="D4081" s="38">
        <v>919962</v>
      </c>
      <c r="E4081" s="1" t="s">
        <v>23071</v>
      </c>
      <c r="F4081" s="1"/>
      <c r="G4081" s="39" t="s">
        <v>6950</v>
      </c>
      <c r="H4081" s="38">
        <v>8263000121</v>
      </c>
      <c r="I4081" s="40" t="s">
        <v>13769</v>
      </c>
      <c r="J4081" s="3">
        <v>5623500</v>
      </c>
      <c r="K4081" s="3"/>
      <c r="L4081" s="2">
        <v>1012230</v>
      </c>
      <c r="M4081" s="3">
        <f t="shared" si="63"/>
        <v>6635730</v>
      </c>
      <c r="N4081" s="41">
        <v>44707.729166666664</v>
      </c>
      <c r="O4081" s="39">
        <v>6870080031</v>
      </c>
      <c r="P4081" s="39" t="s">
        <v>3282</v>
      </c>
      <c r="Q4081" s="40">
        <v>206169654592</v>
      </c>
      <c r="R4081" s="41">
        <v>44730</v>
      </c>
      <c r="S4081" s="42" t="s">
        <v>2417</v>
      </c>
      <c r="T4081" s="68"/>
    </row>
    <row r="4082" spans="1:20" s="70" customFormat="1" x14ac:dyDescent="0.2">
      <c r="A4082" s="38" t="s">
        <v>13770</v>
      </c>
      <c r="B4082" s="39" t="s">
        <v>13771</v>
      </c>
      <c r="C4082" s="39" t="s">
        <v>13772</v>
      </c>
      <c r="D4082" s="38">
        <v>919962</v>
      </c>
      <c r="E4082" s="1" t="s">
        <v>23071</v>
      </c>
      <c r="F4082" s="1"/>
      <c r="G4082" s="39" t="s">
        <v>6950</v>
      </c>
      <c r="H4082" s="38">
        <v>8263000121</v>
      </c>
      <c r="I4082" s="40" t="s">
        <v>13773</v>
      </c>
      <c r="J4082" s="3">
        <v>2070622.08</v>
      </c>
      <c r="K4082" s="3"/>
      <c r="L4082" s="2">
        <v>372711.92</v>
      </c>
      <c r="M4082" s="3">
        <f t="shared" si="63"/>
        <v>2443334</v>
      </c>
      <c r="N4082" s="41">
        <v>44714.729166666664</v>
      </c>
      <c r="O4082" s="39">
        <v>6870080051</v>
      </c>
      <c r="P4082" s="39" t="s">
        <v>3282</v>
      </c>
      <c r="Q4082" s="40">
        <v>207018298644</v>
      </c>
      <c r="R4082" s="41">
        <v>44745</v>
      </c>
      <c r="S4082" s="42" t="s">
        <v>2417</v>
      </c>
      <c r="T4082" s="68"/>
    </row>
    <row r="4083" spans="1:20" s="70" customFormat="1" x14ac:dyDescent="0.2">
      <c r="A4083" s="38" t="s">
        <v>13774</v>
      </c>
      <c r="B4083" s="39" t="s">
        <v>13775</v>
      </c>
      <c r="C4083" s="39" t="s">
        <v>13776</v>
      </c>
      <c r="D4083" s="38">
        <v>919962</v>
      </c>
      <c r="E4083" s="1" t="s">
        <v>23071</v>
      </c>
      <c r="F4083" s="1"/>
      <c r="G4083" s="39" t="s">
        <v>6950</v>
      </c>
      <c r="H4083" s="38">
        <v>8263000121</v>
      </c>
      <c r="I4083" s="40" t="s">
        <v>13777</v>
      </c>
      <c r="J4083" s="3">
        <v>2265407.56</v>
      </c>
      <c r="K4083" s="3"/>
      <c r="L4083" s="2">
        <v>407773.44</v>
      </c>
      <c r="M4083" s="3">
        <f t="shared" si="63"/>
        <v>2673181</v>
      </c>
      <c r="N4083" s="41">
        <v>44707.729166666664</v>
      </c>
      <c r="O4083" s="39">
        <v>6870080851</v>
      </c>
      <c r="P4083" s="39" t="s">
        <v>3282</v>
      </c>
      <c r="Q4083" s="40">
        <v>206225618841</v>
      </c>
      <c r="R4083" s="41">
        <v>44735</v>
      </c>
      <c r="S4083" s="42" t="s">
        <v>2417</v>
      </c>
      <c r="T4083" s="68"/>
    </row>
    <row r="4084" spans="1:20" s="70" customFormat="1" x14ac:dyDescent="0.2">
      <c r="A4084" s="38" t="s">
        <v>13778</v>
      </c>
      <c r="B4084" s="39" t="s">
        <v>13779</v>
      </c>
      <c r="C4084" s="39" t="s">
        <v>13780</v>
      </c>
      <c r="D4084" s="38">
        <v>919962</v>
      </c>
      <c r="E4084" s="1" t="s">
        <v>23071</v>
      </c>
      <c r="F4084" s="1"/>
      <c r="G4084" s="39" t="s">
        <v>6950</v>
      </c>
      <c r="H4084" s="38">
        <v>8263000121</v>
      </c>
      <c r="I4084" s="40" t="s">
        <v>13781</v>
      </c>
      <c r="J4084" s="3">
        <v>1876819.4</v>
      </c>
      <c r="K4084" s="3"/>
      <c r="L4084" s="2">
        <v>337827.6</v>
      </c>
      <c r="M4084" s="3">
        <f t="shared" si="63"/>
        <v>2214647</v>
      </c>
      <c r="N4084" s="41">
        <v>44708.729166666664</v>
      </c>
      <c r="O4084" s="39">
        <v>6870080934</v>
      </c>
      <c r="P4084" s="39" t="s">
        <v>3282</v>
      </c>
      <c r="Q4084" s="40">
        <v>207018298644</v>
      </c>
      <c r="R4084" s="41">
        <v>44745</v>
      </c>
      <c r="S4084" s="42" t="s">
        <v>2417</v>
      </c>
      <c r="T4084" s="68"/>
    </row>
    <row r="4085" spans="1:20" s="70" customFormat="1" x14ac:dyDescent="0.2">
      <c r="A4085" s="38" t="s">
        <v>13782</v>
      </c>
      <c r="B4085" s="39" t="s">
        <v>13783</v>
      </c>
      <c r="C4085" s="39" t="s">
        <v>13784</v>
      </c>
      <c r="D4085" s="38">
        <v>919962</v>
      </c>
      <c r="E4085" s="1" t="s">
        <v>23071</v>
      </c>
      <c r="F4085" s="1"/>
      <c r="G4085" s="39" t="s">
        <v>6950</v>
      </c>
      <c r="H4085" s="38">
        <v>8263000121</v>
      </c>
      <c r="I4085" s="40" t="s">
        <v>13785</v>
      </c>
      <c r="J4085" s="3">
        <v>1836670.4</v>
      </c>
      <c r="K4085" s="3"/>
      <c r="L4085" s="2">
        <v>330600.59999999998</v>
      </c>
      <c r="M4085" s="3">
        <f t="shared" si="63"/>
        <v>2167271</v>
      </c>
      <c r="N4085" s="41">
        <v>44713.729166666664</v>
      </c>
      <c r="O4085" s="39">
        <v>6870080985</v>
      </c>
      <c r="P4085" s="39" t="s">
        <v>3282</v>
      </c>
      <c r="Q4085" s="40">
        <v>207053140644</v>
      </c>
      <c r="R4085" s="41">
        <v>44748</v>
      </c>
      <c r="S4085" s="42" t="s">
        <v>2417</v>
      </c>
      <c r="T4085" s="68"/>
    </row>
    <row r="4086" spans="1:20" s="70" customFormat="1" x14ac:dyDescent="0.2">
      <c r="A4086" s="38" t="s">
        <v>13786</v>
      </c>
      <c r="B4086" s="39" t="s">
        <v>13787</v>
      </c>
      <c r="C4086" s="39" t="s">
        <v>13788</v>
      </c>
      <c r="D4086" s="38">
        <v>821146</v>
      </c>
      <c r="E4086" s="38"/>
      <c r="F4086" s="38"/>
      <c r="G4086" s="42" t="s">
        <v>446</v>
      </c>
      <c r="H4086" s="38">
        <v>8268008478</v>
      </c>
      <c r="I4086" s="40" t="s">
        <v>13789</v>
      </c>
      <c r="J4086" s="2">
        <v>4911392.3728813566</v>
      </c>
      <c r="K4086" s="2"/>
      <c r="L4086" s="2">
        <v>884050.62711864419</v>
      </c>
      <c r="M4086" s="3">
        <f t="shared" si="63"/>
        <v>5795443.0000000009</v>
      </c>
      <c r="N4086" s="41">
        <v>44713.729166666664</v>
      </c>
      <c r="O4086" s="39">
        <v>43961748</v>
      </c>
      <c r="P4086" s="39" t="s">
        <v>3282</v>
      </c>
      <c r="Q4086" s="40">
        <v>206146990368</v>
      </c>
      <c r="R4086" s="41">
        <v>44727</v>
      </c>
      <c r="S4086" s="42" t="s">
        <v>2417</v>
      </c>
      <c r="T4086" s="68"/>
    </row>
    <row r="4087" spans="1:20" s="70" customFormat="1" x14ac:dyDescent="0.2">
      <c r="A4087" s="38" t="s">
        <v>63</v>
      </c>
      <c r="B4087" s="1"/>
      <c r="C4087" s="1"/>
      <c r="D4087" s="51"/>
      <c r="E4087" s="38"/>
      <c r="F4087" s="51"/>
      <c r="G4087" s="52" t="s">
        <v>64</v>
      </c>
      <c r="H4087" s="53"/>
      <c r="I4087" s="54" t="s">
        <v>13790</v>
      </c>
      <c r="J4087" s="35">
        <v>560</v>
      </c>
      <c r="K4087" s="1"/>
      <c r="L4087" s="1"/>
      <c r="M4087" s="3">
        <f t="shared" si="63"/>
        <v>560</v>
      </c>
      <c r="N4087" s="41">
        <v>44725</v>
      </c>
      <c r="O4087" s="56"/>
      <c r="P4087" s="1"/>
      <c r="Q4087" s="1"/>
      <c r="R4087" s="57"/>
      <c r="S4087" s="39" t="s">
        <v>54</v>
      </c>
      <c r="T4087" s="68"/>
    </row>
    <row r="4088" spans="1:20" s="70" customFormat="1" x14ac:dyDescent="0.2">
      <c r="A4088" s="38" t="s">
        <v>63</v>
      </c>
      <c r="B4088" s="1"/>
      <c r="C4088" s="1"/>
      <c r="D4088" s="51"/>
      <c r="E4088" s="38"/>
      <c r="F4088" s="51"/>
      <c r="G4088" s="52" t="s">
        <v>64</v>
      </c>
      <c r="H4088" s="53"/>
      <c r="I4088" s="54" t="s">
        <v>13791</v>
      </c>
      <c r="J4088" s="35">
        <v>560</v>
      </c>
      <c r="K4088" s="1"/>
      <c r="L4088" s="1"/>
      <c r="M4088" s="3">
        <f t="shared" si="63"/>
        <v>560</v>
      </c>
      <c r="N4088" s="41">
        <v>44725</v>
      </c>
      <c r="O4088" s="56"/>
      <c r="P4088" s="1"/>
      <c r="Q4088" s="1"/>
      <c r="R4088" s="57"/>
      <c r="S4088" s="39" t="s">
        <v>54</v>
      </c>
      <c r="T4088" s="68"/>
    </row>
    <row r="4089" spans="1:20" s="70" customFormat="1" x14ac:dyDescent="0.2">
      <c r="A4089" s="38" t="s">
        <v>6167</v>
      </c>
      <c r="B4089" s="1"/>
      <c r="C4089" s="1"/>
      <c r="D4089" s="51"/>
      <c r="E4089" s="38"/>
      <c r="F4089" s="51"/>
      <c r="G4089" s="39" t="s">
        <v>6168</v>
      </c>
      <c r="H4089" s="53"/>
      <c r="I4089" s="54" t="s">
        <v>13792</v>
      </c>
      <c r="J4089" s="35">
        <v>39340</v>
      </c>
      <c r="K4089" s="1"/>
      <c r="L4089" s="1"/>
      <c r="M4089" s="3">
        <f t="shared" si="63"/>
        <v>39340</v>
      </c>
      <c r="N4089" s="63"/>
      <c r="O4089" s="56"/>
      <c r="P4089" s="1"/>
      <c r="Q4089" s="1"/>
      <c r="R4089" s="57"/>
      <c r="S4089" s="42" t="s">
        <v>2417</v>
      </c>
      <c r="T4089" s="68"/>
    </row>
    <row r="4090" spans="1:20" s="70" customFormat="1" x14ac:dyDescent="0.2">
      <c r="A4090" s="38" t="s">
        <v>6167</v>
      </c>
      <c r="B4090" s="1"/>
      <c r="C4090" s="1"/>
      <c r="D4090" s="51"/>
      <c r="E4090" s="38"/>
      <c r="F4090" s="51"/>
      <c r="G4090" s="39" t="s">
        <v>6168</v>
      </c>
      <c r="H4090" s="53"/>
      <c r="I4090" s="54" t="s">
        <v>13793</v>
      </c>
      <c r="J4090" s="35">
        <v>36337.5</v>
      </c>
      <c r="K4090" s="1"/>
      <c r="L4090" s="1"/>
      <c r="M4090" s="3">
        <f t="shared" si="63"/>
        <v>36337.5</v>
      </c>
      <c r="N4090" s="63"/>
      <c r="O4090" s="56"/>
      <c r="P4090" s="1"/>
      <c r="Q4090" s="1"/>
      <c r="R4090" s="57"/>
      <c r="S4090" s="42" t="s">
        <v>2417</v>
      </c>
      <c r="T4090" s="68"/>
    </row>
    <row r="4091" spans="1:20" s="70" customFormat="1" x14ac:dyDescent="0.2">
      <c r="A4091" s="38" t="s">
        <v>13794</v>
      </c>
      <c r="B4091" s="39" t="s">
        <v>13795</v>
      </c>
      <c r="C4091" s="39" t="s">
        <v>13796</v>
      </c>
      <c r="D4091" s="38">
        <v>924598</v>
      </c>
      <c r="E4091" s="38"/>
      <c r="F4091" s="38"/>
      <c r="G4091" s="39" t="s">
        <v>6623</v>
      </c>
      <c r="H4091" s="38">
        <v>8266013370</v>
      </c>
      <c r="I4091" s="40" t="s">
        <v>13797</v>
      </c>
      <c r="J4091" s="2">
        <v>64000</v>
      </c>
      <c r="K4091" s="2"/>
      <c r="L4091" s="2">
        <v>0</v>
      </c>
      <c r="M4091" s="3">
        <f t="shared" si="63"/>
        <v>64000</v>
      </c>
      <c r="N4091" s="41">
        <v>44707.729166666664</v>
      </c>
      <c r="O4091" s="39">
        <v>3445007126</v>
      </c>
      <c r="P4091" s="39" t="s">
        <v>52</v>
      </c>
      <c r="Q4091" s="40" t="s">
        <v>13798</v>
      </c>
      <c r="R4091" s="41">
        <v>44741</v>
      </c>
      <c r="S4091" s="39" t="s">
        <v>54</v>
      </c>
      <c r="T4091" s="68"/>
    </row>
    <row r="4092" spans="1:20" s="70" customFormat="1" x14ac:dyDescent="0.2">
      <c r="A4092" s="38" t="s">
        <v>13799</v>
      </c>
      <c r="B4092" s="39" t="s">
        <v>13800</v>
      </c>
      <c r="C4092" s="39" t="s">
        <v>13801</v>
      </c>
      <c r="D4092" s="38">
        <v>122835</v>
      </c>
      <c r="E4092" s="38"/>
      <c r="F4092" s="38"/>
      <c r="G4092" s="39" t="s">
        <v>12848</v>
      </c>
      <c r="H4092" s="38">
        <v>8266013209</v>
      </c>
      <c r="I4092" s="40" t="s">
        <v>13802</v>
      </c>
      <c r="J4092" s="2">
        <v>211500</v>
      </c>
      <c r="K4092" s="2"/>
      <c r="L4092" s="2">
        <v>38070</v>
      </c>
      <c r="M4092" s="3">
        <f t="shared" si="63"/>
        <v>249570</v>
      </c>
      <c r="N4092" s="41">
        <v>44663.729166666664</v>
      </c>
      <c r="O4092" s="39">
        <v>6870082019</v>
      </c>
      <c r="P4092" s="39" t="s">
        <v>3282</v>
      </c>
      <c r="Q4092" s="40" t="s">
        <v>13803</v>
      </c>
      <c r="R4092" s="41">
        <v>44730</v>
      </c>
      <c r="S4092" s="42" t="s">
        <v>2417</v>
      </c>
      <c r="T4092" s="68"/>
    </row>
    <row r="4093" spans="1:20" s="70" customFormat="1" x14ac:dyDescent="0.2">
      <c r="A4093" s="38" t="s">
        <v>13804</v>
      </c>
      <c r="B4093" s="39" t="s">
        <v>13805</v>
      </c>
      <c r="C4093" s="39" t="s">
        <v>13806</v>
      </c>
      <c r="D4093" s="38">
        <v>128773</v>
      </c>
      <c r="E4093" s="38"/>
      <c r="F4093" s="38"/>
      <c r="G4093" s="39" t="s">
        <v>13807</v>
      </c>
      <c r="H4093" s="38">
        <v>8266014607</v>
      </c>
      <c r="I4093" s="40">
        <v>103</v>
      </c>
      <c r="J4093" s="2">
        <v>81000</v>
      </c>
      <c r="K4093" s="2"/>
      <c r="L4093" s="2">
        <v>14580</v>
      </c>
      <c r="M4093" s="3">
        <f t="shared" si="63"/>
        <v>95580</v>
      </c>
      <c r="N4093" s="41">
        <v>44681.729166666664</v>
      </c>
      <c r="O4093" s="39">
        <v>6870083045</v>
      </c>
      <c r="P4093" s="39" t="s">
        <v>3282</v>
      </c>
      <c r="Q4093" s="40" t="s">
        <v>13808</v>
      </c>
      <c r="R4093" s="41">
        <v>44728</v>
      </c>
      <c r="S4093" s="42" t="s">
        <v>2417</v>
      </c>
      <c r="T4093" s="68"/>
    </row>
    <row r="4094" spans="1:20" s="70" customFormat="1" x14ac:dyDescent="0.2">
      <c r="A4094" s="38" t="s">
        <v>13809</v>
      </c>
      <c r="B4094" s="39" t="s">
        <v>13810</v>
      </c>
      <c r="C4094" s="39" t="s">
        <v>13811</v>
      </c>
      <c r="D4094" s="38">
        <v>508954</v>
      </c>
      <c r="E4094" s="38"/>
      <c r="F4094" s="38"/>
      <c r="G4094" s="39" t="s">
        <v>11490</v>
      </c>
      <c r="H4094" s="38">
        <v>8266013767</v>
      </c>
      <c r="I4094" s="40" t="s">
        <v>13812</v>
      </c>
      <c r="J4094" s="2">
        <v>11717.796610169493</v>
      </c>
      <c r="K4094" s="2"/>
      <c r="L4094" s="2">
        <v>2109.2033898305085</v>
      </c>
      <c r="M4094" s="3">
        <f t="shared" si="63"/>
        <v>13827.000000000002</v>
      </c>
      <c r="N4094" s="41">
        <v>44692.729166666664</v>
      </c>
      <c r="O4094" s="39">
        <v>6870083092</v>
      </c>
      <c r="P4094" s="39" t="s">
        <v>3282</v>
      </c>
      <c r="Q4094" s="40" t="s">
        <v>13813</v>
      </c>
      <c r="R4094" s="41">
        <v>44741</v>
      </c>
      <c r="S4094" s="42" t="s">
        <v>2417</v>
      </c>
      <c r="T4094" s="68"/>
    </row>
    <row r="4095" spans="1:20" s="70" customFormat="1" x14ac:dyDescent="0.2">
      <c r="A4095" s="38" t="s">
        <v>13814</v>
      </c>
      <c r="B4095" s="42" t="s">
        <v>13815</v>
      </c>
      <c r="C4095" s="42" t="s">
        <v>13816</v>
      </c>
      <c r="D4095" s="38">
        <v>508605</v>
      </c>
      <c r="E4095" s="38"/>
      <c r="F4095" s="38"/>
      <c r="G4095" s="42" t="s">
        <v>13817</v>
      </c>
      <c r="H4095" s="38">
        <v>8266014667</v>
      </c>
      <c r="I4095" s="40" t="s">
        <v>13818</v>
      </c>
      <c r="J4095" s="3">
        <v>28867.796610169495</v>
      </c>
      <c r="K4095" s="3"/>
      <c r="L4095" s="3">
        <v>5196.203389830509</v>
      </c>
      <c r="M4095" s="3">
        <f t="shared" si="63"/>
        <v>34064</v>
      </c>
      <c r="N4095" s="41">
        <v>44708.729166666664</v>
      </c>
      <c r="O4095" s="39">
        <v>6870083099</v>
      </c>
      <c r="P4095" s="42" t="s">
        <v>315</v>
      </c>
      <c r="Q4095" s="42" t="s">
        <v>13819</v>
      </c>
      <c r="R4095" s="60">
        <v>44754</v>
      </c>
      <c r="S4095" s="42" t="s">
        <v>243</v>
      </c>
      <c r="T4095" s="68"/>
    </row>
    <row r="4096" spans="1:20" s="70" customFormat="1" x14ac:dyDescent="0.2">
      <c r="A4096" s="38" t="s">
        <v>13820</v>
      </c>
      <c r="B4096" s="42"/>
      <c r="C4096" s="42"/>
      <c r="D4096" s="38"/>
      <c r="E4096" s="38"/>
      <c r="F4096" s="38"/>
      <c r="G4096" s="42" t="s">
        <v>13821</v>
      </c>
      <c r="H4096" s="38"/>
      <c r="I4096" s="40" t="s">
        <v>13822</v>
      </c>
      <c r="J4096" s="3">
        <v>-373587.5</v>
      </c>
      <c r="K4096" s="3"/>
      <c r="L4096" s="3">
        <v>0</v>
      </c>
      <c r="M4096" s="3">
        <f t="shared" si="63"/>
        <v>-373587.5</v>
      </c>
      <c r="N4096" s="41">
        <v>44726</v>
      </c>
      <c r="O4096" s="39"/>
      <c r="P4096" s="42" t="s">
        <v>315</v>
      </c>
      <c r="Q4096" s="42"/>
      <c r="R4096" s="60"/>
      <c r="S4096" s="42" t="s">
        <v>243</v>
      </c>
      <c r="T4096" s="68"/>
    </row>
    <row r="4097" spans="1:20" s="70" customFormat="1" x14ac:dyDescent="0.2">
      <c r="A4097" s="38" t="s">
        <v>63</v>
      </c>
      <c r="B4097" s="1"/>
      <c r="C4097" s="1"/>
      <c r="D4097" s="51"/>
      <c r="E4097" s="38"/>
      <c r="F4097" s="51"/>
      <c r="G4097" s="52" t="s">
        <v>64</v>
      </c>
      <c r="H4097" s="53"/>
      <c r="I4097" s="54" t="s">
        <v>13823</v>
      </c>
      <c r="J4097" s="35">
        <v>332.67</v>
      </c>
      <c r="K4097" s="1"/>
      <c r="L4097" s="1"/>
      <c r="M4097" s="3">
        <f t="shared" si="63"/>
        <v>332.67</v>
      </c>
      <c r="N4097" s="41">
        <v>44726</v>
      </c>
      <c r="O4097" s="56"/>
      <c r="P4097" s="1"/>
      <c r="Q4097" s="1"/>
      <c r="R4097" s="57"/>
      <c r="S4097" s="39" t="s">
        <v>54</v>
      </c>
      <c r="T4097" s="68"/>
    </row>
    <row r="4098" spans="1:20" s="70" customFormat="1" x14ac:dyDescent="0.2">
      <c r="A4098" s="38" t="s">
        <v>63</v>
      </c>
      <c r="B4098" s="1"/>
      <c r="C4098" s="1"/>
      <c r="D4098" s="51"/>
      <c r="E4098" s="38"/>
      <c r="F4098" s="51"/>
      <c r="G4098" s="52" t="s">
        <v>64</v>
      </c>
      <c r="H4098" s="53"/>
      <c r="I4098" s="54" t="s">
        <v>13824</v>
      </c>
      <c r="J4098" s="35">
        <v>2121.46</v>
      </c>
      <c r="K4098" s="1"/>
      <c r="L4098" s="1"/>
      <c r="M4098" s="3">
        <f t="shared" si="63"/>
        <v>2121.46</v>
      </c>
      <c r="N4098" s="41">
        <v>44726</v>
      </c>
      <c r="O4098" s="56"/>
      <c r="P4098" s="1"/>
      <c r="Q4098" s="1"/>
      <c r="R4098" s="57"/>
      <c r="S4098" s="39" t="s">
        <v>54</v>
      </c>
      <c r="T4098" s="68"/>
    </row>
    <row r="4099" spans="1:20" s="70" customFormat="1" x14ac:dyDescent="0.2">
      <c r="A4099" s="38" t="s">
        <v>63</v>
      </c>
      <c r="B4099" s="1"/>
      <c r="C4099" s="1"/>
      <c r="D4099" s="51"/>
      <c r="E4099" s="38"/>
      <c r="F4099" s="51"/>
      <c r="G4099" s="52" t="s">
        <v>64</v>
      </c>
      <c r="H4099" s="53"/>
      <c r="I4099" s="54" t="s">
        <v>13824</v>
      </c>
      <c r="J4099" s="35">
        <v>2075.17</v>
      </c>
      <c r="K4099" s="1"/>
      <c r="L4099" s="1"/>
      <c r="M4099" s="3">
        <f t="shared" si="63"/>
        <v>2075.17</v>
      </c>
      <c r="N4099" s="41">
        <v>44726</v>
      </c>
      <c r="O4099" s="56"/>
      <c r="P4099" s="1"/>
      <c r="Q4099" s="1"/>
      <c r="R4099" s="57"/>
      <c r="S4099" s="39" t="s">
        <v>54</v>
      </c>
      <c r="T4099" s="68"/>
    </row>
    <row r="4100" spans="1:20" s="70" customFormat="1" x14ac:dyDescent="0.2">
      <c r="A4100" s="38" t="s">
        <v>13825</v>
      </c>
      <c r="B4100" s="42" t="s">
        <v>13826</v>
      </c>
      <c r="C4100" s="42" t="s">
        <v>13827</v>
      </c>
      <c r="D4100" s="38">
        <v>300865</v>
      </c>
      <c r="E4100" s="38"/>
      <c r="F4100" s="38"/>
      <c r="G4100" s="42" t="s">
        <v>13828</v>
      </c>
      <c r="H4100" s="38">
        <v>8263000212</v>
      </c>
      <c r="I4100" s="40" t="s">
        <v>13829</v>
      </c>
      <c r="J4100" s="3">
        <v>37938.601694915262</v>
      </c>
      <c r="K4100" s="3"/>
      <c r="L4100" s="3">
        <v>6828.9483050847466</v>
      </c>
      <c r="M4100" s="3">
        <f t="shared" si="63"/>
        <v>44767.55000000001</v>
      </c>
      <c r="N4100" s="41">
        <v>44705.729166666664</v>
      </c>
      <c r="O4100" s="39">
        <v>6870088010</v>
      </c>
      <c r="P4100" s="42" t="s">
        <v>315</v>
      </c>
      <c r="Q4100" s="42" t="s">
        <v>13830</v>
      </c>
      <c r="R4100" s="60">
        <v>44744</v>
      </c>
      <c r="S4100" s="42" t="s">
        <v>243</v>
      </c>
      <c r="T4100" s="68"/>
    </row>
    <row r="4101" spans="1:20" s="70" customFormat="1" x14ac:dyDescent="0.2">
      <c r="A4101" s="38" t="s">
        <v>13831</v>
      </c>
      <c r="B4101" s="39" t="s">
        <v>13832</v>
      </c>
      <c r="C4101" s="39" t="s">
        <v>13833</v>
      </c>
      <c r="D4101" s="38">
        <v>105247</v>
      </c>
      <c r="E4101" s="38"/>
      <c r="F4101" s="38"/>
      <c r="G4101" s="39" t="s">
        <v>13834</v>
      </c>
      <c r="H4101" s="38">
        <v>8266014581</v>
      </c>
      <c r="I4101" s="40" t="s">
        <v>13835</v>
      </c>
      <c r="J4101" s="2">
        <v>27000</v>
      </c>
      <c r="K4101" s="2"/>
      <c r="L4101" s="2">
        <v>4860</v>
      </c>
      <c r="M4101" s="3">
        <f t="shared" si="63"/>
        <v>31860</v>
      </c>
      <c r="N4101" s="41">
        <v>44707.729166666664</v>
      </c>
      <c r="O4101" s="39">
        <v>6870084354</v>
      </c>
      <c r="P4101" s="39" t="s">
        <v>52</v>
      </c>
      <c r="Q4101" s="40">
        <v>206292881687</v>
      </c>
      <c r="R4101" s="41">
        <v>44741</v>
      </c>
      <c r="S4101" s="39" t="s">
        <v>54</v>
      </c>
      <c r="T4101" s="68"/>
    </row>
    <row r="4102" spans="1:20" s="70" customFormat="1" x14ac:dyDescent="0.2">
      <c r="A4102" s="38" t="s">
        <v>63</v>
      </c>
      <c r="B4102" s="1"/>
      <c r="C4102" s="1"/>
      <c r="D4102" s="51"/>
      <c r="E4102" s="38"/>
      <c r="F4102" s="51"/>
      <c r="G4102" s="52" t="s">
        <v>64</v>
      </c>
      <c r="H4102" s="53"/>
      <c r="I4102" s="54" t="s">
        <v>13836</v>
      </c>
      <c r="J4102" s="35">
        <v>560</v>
      </c>
      <c r="K4102" s="1"/>
      <c r="L4102" s="1"/>
      <c r="M4102" s="3">
        <f t="shared" ref="M4102:M4165" si="64">SUM(J4102:L4102)</f>
        <v>560</v>
      </c>
      <c r="N4102" s="41">
        <v>44727</v>
      </c>
      <c r="O4102" s="56"/>
      <c r="P4102" s="1"/>
      <c r="Q4102" s="1"/>
      <c r="R4102" s="57"/>
      <c r="S4102" s="39" t="s">
        <v>54</v>
      </c>
      <c r="T4102" s="68"/>
    </row>
    <row r="4103" spans="1:20" s="70" customFormat="1" x14ac:dyDescent="0.2">
      <c r="A4103" s="38" t="s">
        <v>63</v>
      </c>
      <c r="B4103" s="1"/>
      <c r="C4103" s="1"/>
      <c r="D4103" s="51"/>
      <c r="E4103" s="38"/>
      <c r="F4103" s="51"/>
      <c r="G4103" s="52" t="s">
        <v>64</v>
      </c>
      <c r="H4103" s="53"/>
      <c r="I4103" s="54" t="s">
        <v>13837</v>
      </c>
      <c r="J4103" s="35">
        <v>560</v>
      </c>
      <c r="K4103" s="1"/>
      <c r="L4103" s="1"/>
      <c r="M4103" s="3">
        <f t="shared" si="64"/>
        <v>560</v>
      </c>
      <c r="N4103" s="41">
        <v>44727</v>
      </c>
      <c r="O4103" s="56"/>
      <c r="P4103" s="1"/>
      <c r="Q4103" s="1"/>
      <c r="R4103" s="57"/>
      <c r="S4103" s="39" t="s">
        <v>54</v>
      </c>
      <c r="T4103" s="68"/>
    </row>
    <row r="4104" spans="1:20" s="70" customFormat="1" x14ac:dyDescent="0.2">
      <c r="A4104" s="38" t="s">
        <v>63</v>
      </c>
      <c r="B4104" s="1"/>
      <c r="C4104" s="1"/>
      <c r="D4104" s="51"/>
      <c r="E4104" s="38"/>
      <c r="F4104" s="51"/>
      <c r="G4104" s="52" t="s">
        <v>64</v>
      </c>
      <c r="H4104" s="53"/>
      <c r="I4104" s="54" t="s">
        <v>13838</v>
      </c>
      <c r="J4104" s="35">
        <v>2258.38</v>
      </c>
      <c r="K4104" s="1"/>
      <c r="L4104" s="1"/>
      <c r="M4104" s="3">
        <f t="shared" si="64"/>
        <v>2258.38</v>
      </c>
      <c r="N4104" s="41">
        <v>44727</v>
      </c>
      <c r="O4104" s="56"/>
      <c r="P4104" s="1"/>
      <c r="Q4104" s="1"/>
      <c r="R4104" s="57"/>
      <c r="S4104" s="39" t="s">
        <v>54</v>
      </c>
      <c r="T4104" s="68"/>
    </row>
    <row r="4105" spans="1:20" s="70" customFormat="1" x14ac:dyDescent="0.2">
      <c r="A4105" s="38" t="s">
        <v>63</v>
      </c>
      <c r="B4105" s="1"/>
      <c r="C4105" s="1"/>
      <c r="D4105" s="51"/>
      <c r="E4105" s="38"/>
      <c r="F4105" s="51"/>
      <c r="G4105" s="52" t="s">
        <v>64</v>
      </c>
      <c r="H4105" s="53"/>
      <c r="I4105" s="54" t="s">
        <v>13839</v>
      </c>
      <c r="J4105" s="35">
        <v>280</v>
      </c>
      <c r="K4105" s="1"/>
      <c r="L4105" s="1"/>
      <c r="M4105" s="3">
        <f t="shared" si="64"/>
        <v>280</v>
      </c>
      <c r="N4105" s="41">
        <v>44727</v>
      </c>
      <c r="O4105" s="56"/>
      <c r="P4105" s="1"/>
      <c r="Q4105" s="1"/>
      <c r="R4105" s="57"/>
      <c r="S4105" s="39" t="s">
        <v>54</v>
      </c>
      <c r="T4105" s="68"/>
    </row>
    <row r="4106" spans="1:20" s="70" customFormat="1" x14ac:dyDescent="0.2">
      <c r="A4106" s="38" t="s">
        <v>63</v>
      </c>
      <c r="B4106" s="1"/>
      <c r="C4106" s="1"/>
      <c r="D4106" s="51"/>
      <c r="E4106" s="38"/>
      <c r="F4106" s="51"/>
      <c r="G4106" s="52" t="s">
        <v>64</v>
      </c>
      <c r="H4106" s="53"/>
      <c r="I4106" s="54" t="s">
        <v>13840</v>
      </c>
      <c r="J4106" s="35">
        <v>280</v>
      </c>
      <c r="K4106" s="1"/>
      <c r="L4106" s="1"/>
      <c r="M4106" s="3">
        <f t="shared" si="64"/>
        <v>280</v>
      </c>
      <c r="N4106" s="41">
        <v>44727</v>
      </c>
      <c r="O4106" s="56"/>
      <c r="P4106" s="1"/>
      <c r="Q4106" s="1"/>
      <c r="R4106" s="57"/>
      <c r="S4106" s="39" t="s">
        <v>54</v>
      </c>
      <c r="T4106" s="68"/>
    </row>
    <row r="4107" spans="1:20" s="70" customFormat="1" x14ac:dyDescent="0.2">
      <c r="A4107" s="38" t="s">
        <v>63</v>
      </c>
      <c r="B4107" s="1"/>
      <c r="C4107" s="1"/>
      <c r="D4107" s="51"/>
      <c r="E4107" s="38"/>
      <c r="F4107" s="51"/>
      <c r="G4107" s="52" t="s">
        <v>64</v>
      </c>
      <c r="H4107" s="53"/>
      <c r="I4107" s="54" t="s">
        <v>13841</v>
      </c>
      <c r="J4107" s="35">
        <v>560</v>
      </c>
      <c r="K4107" s="1"/>
      <c r="L4107" s="1"/>
      <c r="M4107" s="3">
        <f t="shared" si="64"/>
        <v>560</v>
      </c>
      <c r="N4107" s="41">
        <v>44727</v>
      </c>
      <c r="O4107" s="56"/>
      <c r="P4107" s="1"/>
      <c r="Q4107" s="1"/>
      <c r="R4107" s="57"/>
      <c r="S4107" s="39" t="s">
        <v>54</v>
      </c>
      <c r="T4107" s="68"/>
    </row>
    <row r="4108" spans="1:20" s="70" customFormat="1" x14ac:dyDescent="0.2">
      <c r="A4108" s="38" t="s">
        <v>13842</v>
      </c>
      <c r="B4108" s="39" t="s">
        <v>13843</v>
      </c>
      <c r="C4108" s="39" t="s">
        <v>13844</v>
      </c>
      <c r="D4108" s="38">
        <v>814805</v>
      </c>
      <c r="E4108" s="38"/>
      <c r="F4108" s="38"/>
      <c r="G4108" s="39" t="s">
        <v>111</v>
      </c>
      <c r="H4108" s="38">
        <v>8268009084</v>
      </c>
      <c r="I4108" s="40">
        <v>4645</v>
      </c>
      <c r="J4108" s="2">
        <v>51360.169491525427</v>
      </c>
      <c r="K4108" s="2"/>
      <c r="L4108" s="2">
        <v>9244.8305084745771</v>
      </c>
      <c r="M4108" s="3">
        <f t="shared" si="64"/>
        <v>60605</v>
      </c>
      <c r="N4108" s="41">
        <v>44707.729166666664</v>
      </c>
      <c r="O4108" s="39">
        <v>43966447</v>
      </c>
      <c r="P4108" s="39" t="s">
        <v>3282</v>
      </c>
      <c r="Q4108" s="40" t="s">
        <v>13845</v>
      </c>
      <c r="R4108" s="41">
        <v>44730</v>
      </c>
      <c r="S4108" s="42" t="s">
        <v>2417</v>
      </c>
      <c r="T4108" s="68"/>
    </row>
    <row r="4109" spans="1:20" s="70" customFormat="1" x14ac:dyDescent="0.2">
      <c r="A4109" s="38" t="s">
        <v>13846</v>
      </c>
      <c r="B4109" s="42" t="s">
        <v>13847</v>
      </c>
      <c r="C4109" s="42" t="s">
        <v>13848</v>
      </c>
      <c r="D4109" s="38">
        <v>122828</v>
      </c>
      <c r="E4109" s="38"/>
      <c r="F4109" s="38"/>
      <c r="G4109" s="42" t="s">
        <v>7479</v>
      </c>
      <c r="H4109" s="38">
        <v>8268008628</v>
      </c>
      <c r="I4109" s="40" t="s">
        <v>13849</v>
      </c>
      <c r="J4109" s="3">
        <v>1314310.2</v>
      </c>
      <c r="K4109" s="3"/>
      <c r="L4109" s="3">
        <v>236575.8</v>
      </c>
      <c r="M4109" s="3">
        <f t="shared" si="64"/>
        <v>1550886</v>
      </c>
      <c r="N4109" s="41">
        <v>44718.729166666664</v>
      </c>
      <c r="O4109" s="39">
        <v>44033859</v>
      </c>
      <c r="P4109" s="42" t="s">
        <v>315</v>
      </c>
      <c r="Q4109" s="42" t="s">
        <v>13850</v>
      </c>
      <c r="R4109" s="60">
        <v>44762</v>
      </c>
      <c r="S4109" s="42" t="s">
        <v>243</v>
      </c>
      <c r="T4109" s="68" t="s">
        <v>506</v>
      </c>
    </row>
    <row r="4110" spans="1:20" s="70" customFormat="1" x14ac:dyDescent="0.2">
      <c r="A4110" s="38" t="s">
        <v>13851</v>
      </c>
      <c r="B4110" s="39" t="s">
        <v>13852</v>
      </c>
      <c r="C4110" s="39" t="s">
        <v>13853</v>
      </c>
      <c r="D4110" s="38">
        <v>821146</v>
      </c>
      <c r="E4110" s="38"/>
      <c r="F4110" s="38"/>
      <c r="G4110" s="42" t="s">
        <v>446</v>
      </c>
      <c r="H4110" s="38">
        <v>8268008478</v>
      </c>
      <c r="I4110" s="40" t="s">
        <v>13854</v>
      </c>
      <c r="J4110" s="2">
        <v>6735443.2203389835</v>
      </c>
      <c r="K4110" s="2"/>
      <c r="L4110" s="2">
        <v>1212379.779661017</v>
      </c>
      <c r="M4110" s="3">
        <f t="shared" si="64"/>
        <v>7947823</v>
      </c>
      <c r="N4110" s="41">
        <v>44722.729166666664</v>
      </c>
      <c r="O4110" s="39">
        <v>43978773</v>
      </c>
      <c r="P4110" s="39" t="s">
        <v>3282</v>
      </c>
      <c r="Q4110" s="40">
        <v>206237056907</v>
      </c>
      <c r="R4110" s="41">
        <v>44736</v>
      </c>
      <c r="S4110" s="42" t="s">
        <v>2417</v>
      </c>
      <c r="T4110" s="68"/>
    </row>
    <row r="4111" spans="1:20" s="70" customFormat="1" x14ac:dyDescent="0.2">
      <c r="A4111" s="38" t="s">
        <v>63</v>
      </c>
      <c r="B4111" s="1"/>
      <c r="C4111" s="1"/>
      <c r="D4111" s="51"/>
      <c r="E4111" s="38"/>
      <c r="F4111" s="51"/>
      <c r="G4111" s="52" t="s">
        <v>64</v>
      </c>
      <c r="H4111" s="53"/>
      <c r="I4111" s="54" t="s">
        <v>13855</v>
      </c>
      <c r="J4111" s="35">
        <v>179.13</v>
      </c>
      <c r="K4111" s="1"/>
      <c r="L4111" s="1"/>
      <c r="M4111" s="3">
        <f t="shared" si="64"/>
        <v>179.13</v>
      </c>
      <c r="N4111" s="41">
        <v>44728</v>
      </c>
      <c r="O4111" s="56"/>
      <c r="P4111" s="1"/>
      <c r="Q4111" s="1"/>
      <c r="R4111" s="57"/>
      <c r="S4111" s="39" t="s">
        <v>54</v>
      </c>
      <c r="T4111" s="68"/>
    </row>
    <row r="4112" spans="1:20" s="70" customFormat="1" x14ac:dyDescent="0.2">
      <c r="A4112" s="38" t="s">
        <v>63</v>
      </c>
      <c r="B4112" s="1"/>
      <c r="C4112" s="1"/>
      <c r="D4112" s="51"/>
      <c r="E4112" s="38"/>
      <c r="F4112" s="51"/>
      <c r="G4112" s="52" t="s">
        <v>64</v>
      </c>
      <c r="H4112" s="53"/>
      <c r="I4112" s="54" t="s">
        <v>13855</v>
      </c>
      <c r="J4112" s="35">
        <v>153.5</v>
      </c>
      <c r="K4112" s="1"/>
      <c r="L4112" s="1"/>
      <c r="M4112" s="3">
        <f t="shared" si="64"/>
        <v>153.5</v>
      </c>
      <c r="N4112" s="41">
        <v>44728</v>
      </c>
      <c r="O4112" s="56"/>
      <c r="P4112" s="1"/>
      <c r="Q4112" s="1"/>
      <c r="R4112" s="57"/>
      <c r="S4112" s="39" t="s">
        <v>54</v>
      </c>
      <c r="T4112" s="68"/>
    </row>
    <row r="4113" spans="1:20" s="70" customFormat="1" x14ac:dyDescent="0.2">
      <c r="A4113" s="38" t="s">
        <v>13856</v>
      </c>
      <c r="B4113" s="39" t="s">
        <v>13857</v>
      </c>
      <c r="C4113" s="39"/>
      <c r="D4113" s="38">
        <v>811923</v>
      </c>
      <c r="E4113" s="38"/>
      <c r="F4113" s="38"/>
      <c r="G4113" s="39" t="s">
        <v>13858</v>
      </c>
      <c r="H4113" s="38">
        <v>8268009177</v>
      </c>
      <c r="I4113" s="40" t="s">
        <v>13859</v>
      </c>
      <c r="J4113" s="5">
        <v>169020</v>
      </c>
      <c r="K4113" s="2"/>
      <c r="L4113" s="2">
        <v>30423.599999999999</v>
      </c>
      <c r="M4113" s="3">
        <f t="shared" si="64"/>
        <v>199443.6</v>
      </c>
      <c r="N4113" s="41">
        <v>44686</v>
      </c>
      <c r="O4113" s="39"/>
      <c r="P4113" s="39" t="s">
        <v>52</v>
      </c>
      <c r="Q4113" s="40"/>
      <c r="R4113" s="41"/>
      <c r="S4113" s="39" t="s">
        <v>54</v>
      </c>
      <c r="T4113" s="68"/>
    </row>
    <row r="4114" spans="1:20" s="70" customFormat="1" x14ac:dyDescent="0.2">
      <c r="A4114" s="38" t="s">
        <v>13860</v>
      </c>
      <c r="B4114" s="39" t="s">
        <v>13861</v>
      </c>
      <c r="C4114" s="39" t="s">
        <v>13862</v>
      </c>
      <c r="D4114" s="38">
        <v>703046</v>
      </c>
      <c r="E4114" s="38"/>
      <c r="F4114" s="38"/>
      <c r="G4114" s="42" t="s">
        <v>678</v>
      </c>
      <c r="H4114" s="38">
        <v>8266014507</v>
      </c>
      <c r="I4114" s="40" t="s">
        <v>13863</v>
      </c>
      <c r="J4114" s="2">
        <v>536</v>
      </c>
      <c r="K4114" s="2"/>
      <c r="L4114" s="2">
        <v>0</v>
      </c>
      <c r="M4114" s="3">
        <f t="shared" si="64"/>
        <v>536</v>
      </c>
      <c r="N4114" s="41">
        <v>44710.729166666664</v>
      </c>
      <c r="O4114" s="39">
        <v>3445007711</v>
      </c>
      <c r="P4114" s="39" t="s">
        <v>52</v>
      </c>
      <c r="Q4114" s="40" t="s">
        <v>13864</v>
      </c>
      <c r="R4114" s="41">
        <v>44741</v>
      </c>
      <c r="S4114" s="39" t="s">
        <v>54</v>
      </c>
      <c r="T4114" s="68"/>
    </row>
    <row r="4115" spans="1:20" s="70" customFormat="1" x14ac:dyDescent="0.2">
      <c r="A4115" s="38" t="s">
        <v>63</v>
      </c>
      <c r="B4115" s="1"/>
      <c r="C4115" s="1"/>
      <c r="D4115" s="51"/>
      <c r="E4115" s="38"/>
      <c r="F4115" s="51"/>
      <c r="G4115" s="52" t="s">
        <v>64</v>
      </c>
      <c r="H4115" s="53"/>
      <c r="I4115" s="54" t="s">
        <v>13865</v>
      </c>
      <c r="J4115" s="35">
        <v>1341.01</v>
      </c>
      <c r="K4115" s="1"/>
      <c r="L4115" s="1"/>
      <c r="M4115" s="3">
        <f t="shared" si="64"/>
        <v>1341.01</v>
      </c>
      <c r="N4115" s="41">
        <v>44730</v>
      </c>
      <c r="O4115" s="56"/>
      <c r="P4115" s="1"/>
      <c r="Q4115" s="1"/>
      <c r="R4115" s="57"/>
      <c r="S4115" s="39" t="s">
        <v>54</v>
      </c>
      <c r="T4115" s="68"/>
    </row>
    <row r="4116" spans="1:20" s="70" customFormat="1" x14ac:dyDescent="0.2">
      <c r="A4116" s="38" t="s">
        <v>13866</v>
      </c>
      <c r="B4116" s="39" t="s">
        <v>13867</v>
      </c>
      <c r="C4116" s="39" t="s">
        <v>13868</v>
      </c>
      <c r="D4116" s="58">
        <v>405267</v>
      </c>
      <c r="E4116" s="38"/>
      <c r="F4116" s="58"/>
      <c r="G4116" s="39" t="s">
        <v>1224</v>
      </c>
      <c r="H4116" s="38">
        <v>8263000220</v>
      </c>
      <c r="I4116" s="40" t="s">
        <v>13869</v>
      </c>
      <c r="J4116" s="2">
        <v>2163840.0000000005</v>
      </c>
      <c r="K4116" s="2"/>
      <c r="L4116" s="2">
        <v>389491.20000000007</v>
      </c>
      <c r="M4116" s="3">
        <f t="shared" si="64"/>
        <v>2553331.2000000007</v>
      </c>
      <c r="N4116" s="41">
        <v>44699.729166666664</v>
      </c>
      <c r="O4116" s="39">
        <v>6870092222</v>
      </c>
      <c r="P4116" s="39" t="s">
        <v>3282</v>
      </c>
      <c r="Q4116" s="40" t="s">
        <v>13870</v>
      </c>
      <c r="R4116" s="41">
        <v>44695</v>
      </c>
      <c r="S4116" s="42" t="s">
        <v>2417</v>
      </c>
      <c r="T4116" s="68"/>
    </row>
    <row r="4117" spans="1:20" s="70" customFormat="1" x14ac:dyDescent="0.2">
      <c r="A4117" s="38" t="s">
        <v>13871</v>
      </c>
      <c r="B4117" s="39" t="s">
        <v>13872</v>
      </c>
      <c r="C4117" s="39" t="s">
        <v>13873</v>
      </c>
      <c r="D4117" s="58">
        <v>405267</v>
      </c>
      <c r="E4117" s="38"/>
      <c r="F4117" s="58"/>
      <c r="G4117" s="39" t="s">
        <v>1224</v>
      </c>
      <c r="H4117" s="38">
        <v>8263000220</v>
      </c>
      <c r="I4117" s="40" t="s">
        <v>13874</v>
      </c>
      <c r="J4117" s="2">
        <v>2328060</v>
      </c>
      <c r="K4117" s="2"/>
      <c r="L4117" s="2">
        <v>419050.8</v>
      </c>
      <c r="M4117" s="3">
        <f t="shared" si="64"/>
        <v>2747110.8</v>
      </c>
      <c r="N4117" s="41">
        <v>44698.729166666664</v>
      </c>
      <c r="O4117" s="39">
        <v>6870092236</v>
      </c>
      <c r="P4117" s="39" t="s">
        <v>3282</v>
      </c>
      <c r="Q4117" s="40" t="s">
        <v>13870</v>
      </c>
      <c r="R4117" s="41">
        <v>44695</v>
      </c>
      <c r="S4117" s="42" t="s">
        <v>2417</v>
      </c>
      <c r="T4117" s="68"/>
    </row>
    <row r="4118" spans="1:20" s="70" customFormat="1" x14ac:dyDescent="0.2">
      <c r="A4118" s="38" t="s">
        <v>13875</v>
      </c>
      <c r="B4118" s="39" t="s">
        <v>13876</v>
      </c>
      <c r="C4118" s="39" t="s">
        <v>13877</v>
      </c>
      <c r="D4118" s="58">
        <v>405267</v>
      </c>
      <c r="E4118" s="38"/>
      <c r="F4118" s="58"/>
      <c r="G4118" s="39" t="s">
        <v>1224</v>
      </c>
      <c r="H4118" s="38">
        <v>8263000220</v>
      </c>
      <c r="I4118" s="40" t="s">
        <v>13878</v>
      </c>
      <c r="J4118" s="2">
        <v>2281140.0000000005</v>
      </c>
      <c r="K4118" s="2"/>
      <c r="L4118" s="2">
        <v>410605.20000000007</v>
      </c>
      <c r="M4118" s="3">
        <f t="shared" si="64"/>
        <v>2691745.2000000007</v>
      </c>
      <c r="N4118" s="41">
        <v>44696.729166666664</v>
      </c>
      <c r="O4118" s="39">
        <v>6870092128</v>
      </c>
      <c r="P4118" s="39" t="s">
        <v>3282</v>
      </c>
      <c r="Q4118" s="40" t="s">
        <v>13870</v>
      </c>
      <c r="R4118" s="41">
        <v>44695</v>
      </c>
      <c r="S4118" s="42" t="s">
        <v>2417</v>
      </c>
      <c r="T4118" s="68"/>
    </row>
    <row r="4119" spans="1:20" s="70" customFormat="1" x14ac:dyDescent="0.2">
      <c r="A4119" s="38" t="s">
        <v>13879</v>
      </c>
      <c r="B4119" s="39" t="s">
        <v>13880</v>
      </c>
      <c r="C4119" s="39" t="s">
        <v>13881</v>
      </c>
      <c r="D4119" s="58">
        <v>405267</v>
      </c>
      <c r="E4119" s="38"/>
      <c r="F4119" s="58"/>
      <c r="G4119" s="39" t="s">
        <v>1224</v>
      </c>
      <c r="H4119" s="38">
        <v>8263000220</v>
      </c>
      <c r="I4119" s="40" t="s">
        <v>13882</v>
      </c>
      <c r="J4119" s="2">
        <v>1985796.6101694917</v>
      </c>
      <c r="K4119" s="2"/>
      <c r="L4119" s="2">
        <v>357443.3898305085</v>
      </c>
      <c r="M4119" s="3">
        <f t="shared" si="64"/>
        <v>2343240</v>
      </c>
      <c r="N4119" s="41">
        <v>44700.729166666664</v>
      </c>
      <c r="O4119" s="39">
        <v>6870092208</v>
      </c>
      <c r="P4119" s="39" t="s">
        <v>3282</v>
      </c>
      <c r="Q4119" s="40" t="s">
        <v>13870</v>
      </c>
      <c r="R4119" s="41">
        <v>44695</v>
      </c>
      <c r="S4119" s="42" t="s">
        <v>2417</v>
      </c>
      <c r="T4119" s="68"/>
    </row>
    <row r="4120" spans="1:20" s="70" customFormat="1" x14ac:dyDescent="0.2">
      <c r="A4120" s="38" t="s">
        <v>13883</v>
      </c>
      <c r="B4120" s="39" t="s">
        <v>13884</v>
      </c>
      <c r="C4120" s="39" t="s">
        <v>13885</v>
      </c>
      <c r="D4120" s="58">
        <v>405267</v>
      </c>
      <c r="E4120" s="38"/>
      <c r="F4120" s="58"/>
      <c r="G4120" s="39" t="s">
        <v>1224</v>
      </c>
      <c r="H4120" s="38">
        <v>8263000220</v>
      </c>
      <c r="I4120" s="40" t="s">
        <v>13886</v>
      </c>
      <c r="J4120" s="2">
        <v>2271480</v>
      </c>
      <c r="K4120" s="2"/>
      <c r="L4120" s="2">
        <v>408866.39999999997</v>
      </c>
      <c r="M4120" s="3">
        <f t="shared" si="64"/>
        <v>2680346.4</v>
      </c>
      <c r="N4120" s="41">
        <v>44697.729166666664</v>
      </c>
      <c r="O4120" s="39">
        <v>6870091802</v>
      </c>
      <c r="P4120" s="39" t="s">
        <v>3282</v>
      </c>
      <c r="Q4120" s="40" t="s">
        <v>13870</v>
      </c>
      <c r="R4120" s="41">
        <v>44695</v>
      </c>
      <c r="S4120" s="42" t="s">
        <v>2417</v>
      </c>
      <c r="T4120" s="68"/>
    </row>
    <row r="4121" spans="1:20" s="70" customFormat="1" x14ac:dyDescent="0.2">
      <c r="A4121" s="38">
        <v>222</v>
      </c>
      <c r="B4121" s="39" t="s">
        <v>13884</v>
      </c>
      <c r="C4121" s="39" t="s">
        <v>13885</v>
      </c>
      <c r="D4121" s="58">
        <v>405267</v>
      </c>
      <c r="E4121" s="38"/>
      <c r="F4121" s="58"/>
      <c r="G4121" s="39" t="s">
        <v>1224</v>
      </c>
      <c r="H4121" s="38">
        <v>8263000220</v>
      </c>
      <c r="I4121" s="40" t="s">
        <v>13887</v>
      </c>
      <c r="J4121" s="2">
        <v>348602.03389830497</v>
      </c>
      <c r="K4121" s="2"/>
      <c r="L4121" s="2">
        <f>J4121*18%</f>
        <v>62748.36610169489</v>
      </c>
      <c r="M4121" s="3">
        <f t="shared" si="64"/>
        <v>411350.39999999985</v>
      </c>
      <c r="N4121" s="41">
        <v>44696.729166666664</v>
      </c>
      <c r="O4121" s="39">
        <v>6870091802</v>
      </c>
      <c r="P4121" s="39" t="s">
        <v>8899</v>
      </c>
      <c r="Q4121" s="40"/>
      <c r="R4121" s="41"/>
      <c r="S4121" s="42" t="s">
        <v>8901</v>
      </c>
      <c r="T4121" s="68"/>
    </row>
    <row r="4122" spans="1:20" s="70" customFormat="1" x14ac:dyDescent="0.2">
      <c r="A4122" s="38">
        <v>222</v>
      </c>
      <c r="B4122" s="39" t="s">
        <v>13884</v>
      </c>
      <c r="C4122" s="39" t="s">
        <v>13885</v>
      </c>
      <c r="D4122" s="58">
        <v>405267</v>
      </c>
      <c r="E4122" s="38"/>
      <c r="F4122" s="58"/>
      <c r="G4122" s="39" t="s">
        <v>1224</v>
      </c>
      <c r="H4122" s="38">
        <v>8263000220</v>
      </c>
      <c r="I4122" s="40" t="s">
        <v>13888</v>
      </c>
      <c r="J4122" s="2">
        <v>341655.25423728803</v>
      </c>
      <c r="K4122" s="2"/>
      <c r="L4122" s="2">
        <f>J4122*18%</f>
        <v>61497.945762711839</v>
      </c>
      <c r="M4122" s="3">
        <f t="shared" si="64"/>
        <v>403153.19999999984</v>
      </c>
      <c r="N4122" s="41">
        <v>44698.729166666664</v>
      </c>
      <c r="O4122" s="39">
        <v>6870091802</v>
      </c>
      <c r="P4122" s="39" t="s">
        <v>8899</v>
      </c>
      <c r="Q4122" s="40"/>
      <c r="R4122" s="41"/>
      <c r="S4122" s="42" t="s">
        <v>8901</v>
      </c>
      <c r="T4122" s="68"/>
    </row>
    <row r="4123" spans="1:20" s="70" customFormat="1" x14ac:dyDescent="0.2">
      <c r="A4123" s="38">
        <v>222</v>
      </c>
      <c r="B4123" s="39" t="s">
        <v>13884</v>
      </c>
      <c r="C4123" s="39" t="s">
        <v>13885</v>
      </c>
      <c r="D4123" s="58">
        <v>405267</v>
      </c>
      <c r="E4123" s="38"/>
      <c r="F4123" s="58"/>
      <c r="G4123" s="39" t="s">
        <v>1224</v>
      </c>
      <c r="H4123" s="38">
        <v>8263000220</v>
      </c>
      <c r="I4123" s="40" t="s">
        <v>13882</v>
      </c>
      <c r="J4123" s="2">
        <v>325422.71186440706</v>
      </c>
      <c r="K4123" s="2"/>
      <c r="L4123" s="2">
        <f>J4123*18%</f>
        <v>58576.088135593265</v>
      </c>
      <c r="M4123" s="3">
        <f t="shared" si="64"/>
        <v>383998.80000000034</v>
      </c>
      <c r="N4123" s="41">
        <v>44700.729166666664</v>
      </c>
      <c r="O4123" s="39">
        <v>6870091802</v>
      </c>
      <c r="P4123" s="39" t="s">
        <v>8899</v>
      </c>
      <c r="Q4123" s="40"/>
      <c r="R4123" s="41"/>
      <c r="S4123" s="42" t="s">
        <v>8901</v>
      </c>
      <c r="T4123" s="68"/>
    </row>
    <row r="4124" spans="1:20" s="70" customFormat="1" x14ac:dyDescent="0.2">
      <c r="A4124" s="38" t="s">
        <v>13889</v>
      </c>
      <c r="B4124" s="39" t="s">
        <v>13890</v>
      </c>
      <c r="C4124" s="39" t="s">
        <v>13891</v>
      </c>
      <c r="D4124" s="58">
        <v>405267</v>
      </c>
      <c r="E4124" s="38"/>
      <c r="F4124" s="58"/>
      <c r="G4124" s="39" t="s">
        <v>1224</v>
      </c>
      <c r="H4124" s="38">
        <v>8263000220</v>
      </c>
      <c r="I4124" s="40" t="s">
        <v>13887</v>
      </c>
      <c r="J4124" s="2">
        <v>1936677.9661016951</v>
      </c>
      <c r="K4124" s="2"/>
      <c r="L4124" s="2">
        <v>348602.03389830509</v>
      </c>
      <c r="M4124" s="3">
        <f t="shared" si="64"/>
        <v>2285280</v>
      </c>
      <c r="N4124" s="41">
        <v>44696.729166666664</v>
      </c>
      <c r="O4124" s="39">
        <v>6870099271</v>
      </c>
      <c r="P4124" s="39" t="s">
        <v>3282</v>
      </c>
      <c r="Q4124" s="40" t="s">
        <v>13870</v>
      </c>
      <c r="R4124" s="41">
        <v>44695</v>
      </c>
      <c r="S4124" s="42" t="s">
        <v>2417</v>
      </c>
      <c r="T4124" s="68"/>
    </row>
    <row r="4125" spans="1:20" s="70" customFormat="1" x14ac:dyDescent="0.2">
      <c r="A4125" s="38" t="s">
        <v>13892</v>
      </c>
      <c r="B4125" s="39" t="s">
        <v>13893</v>
      </c>
      <c r="C4125" s="39" t="s">
        <v>13894</v>
      </c>
      <c r="D4125" s="58">
        <v>405267</v>
      </c>
      <c r="E4125" s="38"/>
      <c r="F4125" s="58"/>
      <c r="G4125" s="39" t="s">
        <v>1224</v>
      </c>
      <c r="H4125" s="38">
        <v>8263000220</v>
      </c>
      <c r="I4125" s="40" t="s">
        <v>13888</v>
      </c>
      <c r="J4125" s="2">
        <v>1898084.7457627119</v>
      </c>
      <c r="K4125" s="2"/>
      <c r="L4125" s="2">
        <v>341655.25423728814</v>
      </c>
      <c r="M4125" s="3">
        <f t="shared" si="64"/>
        <v>2239740</v>
      </c>
      <c r="N4125" s="41">
        <v>44698.729166666664</v>
      </c>
      <c r="O4125" s="39">
        <v>6870091990</v>
      </c>
      <c r="P4125" s="39" t="s">
        <v>3282</v>
      </c>
      <c r="Q4125" s="40" t="s">
        <v>13870</v>
      </c>
      <c r="R4125" s="41">
        <v>44695</v>
      </c>
      <c r="S4125" s="42" t="s">
        <v>2417</v>
      </c>
      <c r="T4125" s="68"/>
    </row>
    <row r="4126" spans="1:20" s="70" customFormat="1" x14ac:dyDescent="0.2">
      <c r="A4126" s="38" t="s">
        <v>13895</v>
      </c>
      <c r="B4126" s="39" t="s">
        <v>13896</v>
      </c>
      <c r="C4126" s="39" t="s">
        <v>13897</v>
      </c>
      <c r="D4126" s="58">
        <v>405267</v>
      </c>
      <c r="E4126" s="38"/>
      <c r="F4126" s="58"/>
      <c r="G4126" s="39" t="s">
        <v>1224</v>
      </c>
      <c r="H4126" s="38">
        <v>8263000220</v>
      </c>
      <c r="I4126" s="40" t="s">
        <v>13898</v>
      </c>
      <c r="J4126" s="2">
        <v>2771040.0000000005</v>
      </c>
      <c r="K4126" s="2"/>
      <c r="L4126" s="2">
        <v>498787.20000000007</v>
      </c>
      <c r="M4126" s="3">
        <f t="shared" si="64"/>
        <v>3269827.2000000007</v>
      </c>
      <c r="N4126" s="41">
        <v>44698.729166666664</v>
      </c>
      <c r="O4126" s="39">
        <v>6870150522</v>
      </c>
      <c r="P4126" s="39" t="s">
        <v>3282</v>
      </c>
      <c r="Q4126" s="40" t="s">
        <v>13870</v>
      </c>
      <c r="R4126" s="41">
        <v>44695</v>
      </c>
      <c r="S4126" s="42" t="s">
        <v>2417</v>
      </c>
      <c r="T4126" s="68"/>
    </row>
    <row r="4127" spans="1:20" s="70" customFormat="1" x14ac:dyDescent="0.2">
      <c r="A4127" s="38" t="s">
        <v>13899</v>
      </c>
      <c r="B4127" s="39" t="s">
        <v>13900</v>
      </c>
      <c r="C4127" s="39" t="s">
        <v>13901</v>
      </c>
      <c r="D4127" s="58">
        <v>405267</v>
      </c>
      <c r="E4127" s="38"/>
      <c r="F4127" s="58"/>
      <c r="G4127" s="39" t="s">
        <v>1224</v>
      </c>
      <c r="H4127" s="38">
        <v>8263000220</v>
      </c>
      <c r="I4127" s="40" t="s">
        <v>13902</v>
      </c>
      <c r="J4127" s="2">
        <v>2920080</v>
      </c>
      <c r="K4127" s="2"/>
      <c r="L4127" s="2">
        <v>525614.4</v>
      </c>
      <c r="M4127" s="3">
        <f t="shared" si="64"/>
        <v>3445694.4</v>
      </c>
      <c r="N4127" s="41">
        <v>44696.729166666664</v>
      </c>
      <c r="O4127" s="39">
        <v>6870092115</v>
      </c>
      <c r="P4127" s="39" t="s">
        <v>3282</v>
      </c>
      <c r="Q4127" s="40" t="s">
        <v>13870</v>
      </c>
      <c r="R4127" s="41">
        <v>44695</v>
      </c>
      <c r="S4127" s="42" t="s">
        <v>2417</v>
      </c>
      <c r="T4127" s="68"/>
    </row>
    <row r="4128" spans="1:20" s="70" customFormat="1" x14ac:dyDescent="0.2">
      <c r="A4128" s="38" t="s">
        <v>63</v>
      </c>
      <c r="B4128" s="1"/>
      <c r="C4128" s="1"/>
      <c r="D4128" s="51"/>
      <c r="E4128" s="38"/>
      <c r="F4128" s="51"/>
      <c r="G4128" s="52" t="s">
        <v>64</v>
      </c>
      <c r="H4128" s="53"/>
      <c r="I4128" s="54" t="s">
        <v>13903</v>
      </c>
      <c r="J4128" s="35">
        <v>27.82</v>
      </c>
      <c r="K4128" s="1"/>
      <c r="L4128" s="1"/>
      <c r="M4128" s="3">
        <f t="shared" si="64"/>
        <v>27.82</v>
      </c>
      <c r="N4128" s="41">
        <v>44732</v>
      </c>
      <c r="O4128" s="56"/>
      <c r="P4128" s="1"/>
      <c r="Q4128" s="1"/>
      <c r="R4128" s="57"/>
      <c r="S4128" s="39" t="s">
        <v>54</v>
      </c>
      <c r="T4128" s="68"/>
    </row>
    <row r="4129" spans="1:20" s="70" customFormat="1" x14ac:dyDescent="0.2">
      <c r="A4129" s="38" t="s">
        <v>63</v>
      </c>
      <c r="B4129" s="1"/>
      <c r="C4129" s="1"/>
      <c r="D4129" s="51"/>
      <c r="E4129" s="38"/>
      <c r="F4129" s="51"/>
      <c r="G4129" s="52" t="s">
        <v>64</v>
      </c>
      <c r="H4129" s="53"/>
      <c r="I4129" s="54" t="s">
        <v>13904</v>
      </c>
      <c r="J4129" s="35">
        <v>358.26</v>
      </c>
      <c r="K4129" s="1"/>
      <c r="L4129" s="1"/>
      <c r="M4129" s="3">
        <f t="shared" si="64"/>
        <v>358.26</v>
      </c>
      <c r="N4129" s="41">
        <v>44732</v>
      </c>
      <c r="O4129" s="56"/>
      <c r="P4129" s="1"/>
      <c r="Q4129" s="1"/>
      <c r="R4129" s="57"/>
      <c r="S4129" s="39" t="s">
        <v>54</v>
      </c>
      <c r="T4129" s="68"/>
    </row>
    <row r="4130" spans="1:20" s="70" customFormat="1" x14ac:dyDescent="0.2">
      <c r="A4130" s="38" t="s">
        <v>63</v>
      </c>
      <c r="B4130" s="1"/>
      <c r="C4130" s="1"/>
      <c r="D4130" s="51"/>
      <c r="E4130" s="38"/>
      <c r="F4130" s="51"/>
      <c r="G4130" s="52" t="s">
        <v>64</v>
      </c>
      <c r="H4130" s="53"/>
      <c r="I4130" s="54" t="s">
        <v>13905</v>
      </c>
      <c r="J4130" s="35">
        <v>1341.01</v>
      </c>
      <c r="K4130" s="1"/>
      <c r="L4130" s="1"/>
      <c r="M4130" s="3">
        <f t="shared" si="64"/>
        <v>1341.01</v>
      </c>
      <c r="N4130" s="41">
        <v>44732</v>
      </c>
      <c r="O4130" s="56"/>
      <c r="P4130" s="1"/>
      <c r="Q4130" s="1"/>
      <c r="R4130" s="57"/>
      <c r="S4130" s="39" t="s">
        <v>54</v>
      </c>
      <c r="T4130" s="68"/>
    </row>
    <row r="4131" spans="1:20" s="70" customFormat="1" x14ac:dyDescent="0.2">
      <c r="A4131" s="38" t="s">
        <v>63</v>
      </c>
      <c r="B4131" s="1"/>
      <c r="C4131" s="1"/>
      <c r="D4131" s="51"/>
      <c r="E4131" s="38"/>
      <c r="F4131" s="51"/>
      <c r="G4131" s="52" t="s">
        <v>64</v>
      </c>
      <c r="H4131" s="53"/>
      <c r="I4131" s="54" t="s">
        <v>13906</v>
      </c>
      <c r="J4131" s="35">
        <v>310.73</v>
      </c>
      <c r="K4131" s="1"/>
      <c r="L4131" s="1"/>
      <c r="M4131" s="3">
        <f t="shared" si="64"/>
        <v>310.73</v>
      </c>
      <c r="N4131" s="41">
        <v>44733</v>
      </c>
      <c r="O4131" s="56"/>
      <c r="P4131" s="1"/>
      <c r="Q4131" s="1"/>
      <c r="R4131" s="57"/>
      <c r="S4131" s="39" t="s">
        <v>54</v>
      </c>
      <c r="T4131" s="68"/>
    </row>
    <row r="4132" spans="1:20" s="70" customFormat="1" x14ac:dyDescent="0.2">
      <c r="A4132" s="38" t="s">
        <v>63</v>
      </c>
      <c r="B4132" s="1"/>
      <c r="C4132" s="1"/>
      <c r="D4132" s="51"/>
      <c r="E4132" s="38"/>
      <c r="F4132" s="51"/>
      <c r="G4132" s="52" t="s">
        <v>64</v>
      </c>
      <c r="H4132" s="53"/>
      <c r="I4132" s="54" t="s">
        <v>13907</v>
      </c>
      <c r="J4132" s="35">
        <v>310.73</v>
      </c>
      <c r="K4132" s="1"/>
      <c r="L4132" s="1"/>
      <c r="M4132" s="3">
        <f t="shared" si="64"/>
        <v>310.73</v>
      </c>
      <c r="N4132" s="41">
        <v>44733</v>
      </c>
      <c r="O4132" s="56"/>
      <c r="P4132" s="1"/>
      <c r="Q4132" s="1"/>
      <c r="R4132" s="57"/>
      <c r="S4132" s="39" t="s">
        <v>54</v>
      </c>
      <c r="T4132" s="68"/>
    </row>
    <row r="4133" spans="1:20" s="70" customFormat="1" x14ac:dyDescent="0.2">
      <c r="A4133" s="38" t="s">
        <v>13908</v>
      </c>
      <c r="B4133" s="39" t="s">
        <v>13909</v>
      </c>
      <c r="C4133" s="39" t="s">
        <v>13910</v>
      </c>
      <c r="D4133" s="38">
        <v>820963</v>
      </c>
      <c r="E4133" s="38"/>
      <c r="F4133" s="38"/>
      <c r="G4133" s="39" t="s">
        <v>13911</v>
      </c>
      <c r="H4133" s="38">
        <v>8268008889</v>
      </c>
      <c r="I4133" s="40">
        <v>179</v>
      </c>
      <c r="J4133" s="2">
        <v>58842</v>
      </c>
      <c r="K4133" s="2"/>
      <c r="L4133" s="2">
        <v>0</v>
      </c>
      <c r="M4133" s="3">
        <f t="shared" si="64"/>
        <v>58842</v>
      </c>
      <c r="N4133" s="41">
        <v>44718.729166666664</v>
      </c>
      <c r="O4133" s="39">
        <v>3445008078</v>
      </c>
      <c r="P4133" s="39" t="s">
        <v>3282</v>
      </c>
      <c r="Q4133" s="40" t="s">
        <v>13912</v>
      </c>
      <c r="R4133" s="41">
        <v>44755</v>
      </c>
      <c r="S4133" s="42" t="s">
        <v>2417</v>
      </c>
      <c r="T4133" s="68"/>
    </row>
    <row r="4134" spans="1:20" s="70" customFormat="1" x14ac:dyDescent="0.2">
      <c r="A4134" s="38" t="s">
        <v>13913</v>
      </c>
      <c r="B4134" s="42" t="s">
        <v>13914</v>
      </c>
      <c r="C4134" s="42" t="s">
        <v>13915</v>
      </c>
      <c r="D4134" s="38">
        <v>407003</v>
      </c>
      <c r="E4134" s="38"/>
      <c r="F4134" s="38"/>
      <c r="G4134" s="42" t="s">
        <v>8824</v>
      </c>
      <c r="H4134" s="38">
        <v>8266014784</v>
      </c>
      <c r="I4134" s="40" t="s">
        <v>13916</v>
      </c>
      <c r="J4134" s="3">
        <v>151678.79661016952</v>
      </c>
      <c r="K4134" s="3"/>
      <c r="L4134" s="3">
        <v>27302.183389830512</v>
      </c>
      <c r="M4134" s="3">
        <f t="shared" si="64"/>
        <v>178980.98000000004</v>
      </c>
      <c r="N4134" s="41">
        <v>44693.729166666664</v>
      </c>
      <c r="O4134" s="39">
        <v>6870091764</v>
      </c>
      <c r="P4134" s="42" t="s">
        <v>315</v>
      </c>
      <c r="Q4134" s="42">
        <v>206225392464</v>
      </c>
      <c r="R4134" s="60">
        <v>44735</v>
      </c>
      <c r="S4134" s="42" t="s">
        <v>243</v>
      </c>
      <c r="T4134" s="68"/>
    </row>
    <row r="4135" spans="1:20" s="70" customFormat="1" x14ac:dyDescent="0.2">
      <c r="A4135" s="38" t="s">
        <v>13917</v>
      </c>
      <c r="B4135" s="39" t="s">
        <v>13918</v>
      </c>
      <c r="C4135" s="39" t="s">
        <v>13919</v>
      </c>
      <c r="D4135" s="38">
        <v>502510</v>
      </c>
      <c r="E4135" s="1" t="s">
        <v>23071</v>
      </c>
      <c r="F4135" s="1"/>
      <c r="G4135" s="39" t="s">
        <v>13920</v>
      </c>
      <c r="H4135" s="38">
        <v>8263000158</v>
      </c>
      <c r="I4135" s="40" t="s">
        <v>13921</v>
      </c>
      <c r="J4135" s="2">
        <v>11500000</v>
      </c>
      <c r="K4135" s="2"/>
      <c r="L4135" s="2">
        <v>2070000</v>
      </c>
      <c r="M4135" s="3">
        <f t="shared" si="64"/>
        <v>13570000</v>
      </c>
      <c r="N4135" s="41">
        <v>44645.729166666664</v>
      </c>
      <c r="O4135" s="39">
        <v>6870099660</v>
      </c>
      <c r="P4135" s="39" t="s">
        <v>3282</v>
      </c>
      <c r="Q4135" s="40" t="s">
        <v>13922</v>
      </c>
      <c r="R4135" s="41">
        <v>44741</v>
      </c>
      <c r="S4135" s="42" t="s">
        <v>2417</v>
      </c>
      <c r="T4135" s="68"/>
    </row>
    <row r="4136" spans="1:20" s="70" customFormat="1" x14ac:dyDescent="0.2">
      <c r="A4136" s="38" t="s">
        <v>13923</v>
      </c>
      <c r="B4136" s="39" t="s">
        <v>13924</v>
      </c>
      <c r="C4136" s="39" t="s">
        <v>13925</v>
      </c>
      <c r="D4136" s="38">
        <v>502510</v>
      </c>
      <c r="E4136" s="1" t="s">
        <v>23071</v>
      </c>
      <c r="F4136" s="1"/>
      <c r="G4136" s="39" t="s">
        <v>13920</v>
      </c>
      <c r="H4136" s="38">
        <v>8263000158</v>
      </c>
      <c r="I4136" s="40" t="s">
        <v>13926</v>
      </c>
      <c r="J4136" s="2">
        <v>10000000</v>
      </c>
      <c r="K4136" s="2"/>
      <c r="L4136" s="2">
        <v>1800000</v>
      </c>
      <c r="M4136" s="3">
        <f t="shared" si="64"/>
        <v>11800000</v>
      </c>
      <c r="N4136" s="41">
        <v>44646.729166666664</v>
      </c>
      <c r="O4136" s="39">
        <v>6870092952</v>
      </c>
      <c r="P4136" s="39" t="s">
        <v>3282</v>
      </c>
      <c r="Q4136" s="40" t="s">
        <v>13927</v>
      </c>
      <c r="R4136" s="41">
        <v>44741</v>
      </c>
      <c r="S4136" s="42" t="s">
        <v>2417</v>
      </c>
      <c r="T4136" s="68"/>
    </row>
    <row r="4137" spans="1:20" s="70" customFormat="1" x14ac:dyDescent="0.2">
      <c r="A4137" s="38" t="s">
        <v>13928</v>
      </c>
      <c r="B4137" s="39" t="s">
        <v>13929</v>
      </c>
      <c r="C4137" s="39" t="s">
        <v>13930</v>
      </c>
      <c r="D4137" s="38">
        <v>502510</v>
      </c>
      <c r="E4137" s="1" t="s">
        <v>23071</v>
      </c>
      <c r="F4137" s="1"/>
      <c r="G4137" s="39" t="s">
        <v>13920</v>
      </c>
      <c r="H4137" s="38">
        <v>8263000158</v>
      </c>
      <c r="I4137" s="40" t="s">
        <v>13931</v>
      </c>
      <c r="J4137" s="2">
        <v>11500000</v>
      </c>
      <c r="K4137" s="2"/>
      <c r="L4137" s="2">
        <v>2070000</v>
      </c>
      <c r="M4137" s="3">
        <f t="shared" si="64"/>
        <v>13570000</v>
      </c>
      <c r="N4137" s="41">
        <v>44645.729166666664</v>
      </c>
      <c r="O4137" s="39">
        <v>6870092959</v>
      </c>
      <c r="P4137" s="39" t="s">
        <v>3282</v>
      </c>
      <c r="Q4137" s="40" t="s">
        <v>13932</v>
      </c>
      <c r="R4137" s="41">
        <v>44741</v>
      </c>
      <c r="S4137" s="42" t="s">
        <v>2417</v>
      </c>
      <c r="T4137" s="68"/>
    </row>
    <row r="4138" spans="1:20" s="70" customFormat="1" x14ac:dyDescent="0.2">
      <c r="A4138" s="38" t="s">
        <v>13933</v>
      </c>
      <c r="B4138" s="39" t="s">
        <v>13934</v>
      </c>
      <c r="C4138" s="39" t="s">
        <v>13935</v>
      </c>
      <c r="D4138" s="38">
        <v>502510</v>
      </c>
      <c r="E4138" s="1" t="s">
        <v>23071</v>
      </c>
      <c r="F4138" s="1"/>
      <c r="G4138" s="39" t="s">
        <v>13920</v>
      </c>
      <c r="H4138" s="38">
        <v>8263000158</v>
      </c>
      <c r="I4138" s="40" t="s">
        <v>13936</v>
      </c>
      <c r="J4138" s="2">
        <v>11500000</v>
      </c>
      <c r="K4138" s="2"/>
      <c r="L4138" s="2">
        <v>2070000</v>
      </c>
      <c r="M4138" s="3">
        <f t="shared" si="64"/>
        <v>13570000</v>
      </c>
      <c r="N4138" s="41">
        <v>44645.729166666664</v>
      </c>
      <c r="O4138" s="39">
        <v>6870092964</v>
      </c>
      <c r="P4138" s="39" t="s">
        <v>3282</v>
      </c>
      <c r="Q4138" s="40" t="s">
        <v>13937</v>
      </c>
      <c r="R4138" s="41">
        <v>44737</v>
      </c>
      <c r="S4138" s="42" t="s">
        <v>2417</v>
      </c>
      <c r="T4138" s="68"/>
    </row>
    <row r="4139" spans="1:20" s="70" customFormat="1" x14ac:dyDescent="0.2">
      <c r="A4139" s="38" t="s">
        <v>13938</v>
      </c>
      <c r="B4139" s="39" t="s">
        <v>13939</v>
      </c>
      <c r="C4139" s="39" t="s">
        <v>13940</v>
      </c>
      <c r="D4139" s="38">
        <v>502510</v>
      </c>
      <c r="E4139" s="1" t="s">
        <v>23071</v>
      </c>
      <c r="F4139" s="1"/>
      <c r="G4139" s="39" t="s">
        <v>13920</v>
      </c>
      <c r="H4139" s="38">
        <v>8263000158</v>
      </c>
      <c r="I4139" s="40" t="s">
        <v>13941</v>
      </c>
      <c r="J4139" s="2">
        <v>11500000</v>
      </c>
      <c r="K4139" s="2"/>
      <c r="L4139" s="2">
        <v>2070000</v>
      </c>
      <c r="M4139" s="3">
        <f t="shared" si="64"/>
        <v>13570000</v>
      </c>
      <c r="N4139" s="41">
        <v>44646.729166666664</v>
      </c>
      <c r="O4139" s="39">
        <v>6870092968</v>
      </c>
      <c r="P4139" s="39" t="s">
        <v>3282</v>
      </c>
      <c r="Q4139" s="40" t="s">
        <v>13942</v>
      </c>
      <c r="R4139" s="41">
        <v>44737</v>
      </c>
      <c r="S4139" s="42" t="s">
        <v>2417</v>
      </c>
      <c r="T4139" s="68"/>
    </row>
    <row r="4140" spans="1:20" s="70" customFormat="1" x14ac:dyDescent="0.2">
      <c r="A4140" s="38" t="s">
        <v>63</v>
      </c>
      <c r="B4140" s="1"/>
      <c r="C4140" s="1"/>
      <c r="D4140" s="51"/>
      <c r="E4140" s="38"/>
      <c r="F4140" s="51"/>
      <c r="G4140" s="52" t="s">
        <v>64</v>
      </c>
      <c r="H4140" s="53"/>
      <c r="I4140" s="54" t="s">
        <v>13943</v>
      </c>
      <c r="J4140" s="35">
        <v>2190.3000000000002</v>
      </c>
      <c r="K4140" s="1"/>
      <c r="L4140" s="1"/>
      <c r="M4140" s="3">
        <f t="shared" si="64"/>
        <v>2190.3000000000002</v>
      </c>
      <c r="N4140" s="41">
        <v>44734</v>
      </c>
      <c r="O4140" s="56"/>
      <c r="P4140" s="1"/>
      <c r="Q4140" s="1"/>
      <c r="R4140" s="57"/>
      <c r="S4140" s="39" t="s">
        <v>54</v>
      </c>
      <c r="T4140" s="68"/>
    </row>
    <row r="4141" spans="1:20" s="70" customFormat="1" x14ac:dyDescent="0.2">
      <c r="A4141" s="38" t="s">
        <v>63</v>
      </c>
      <c r="B4141" s="1"/>
      <c r="C4141" s="1"/>
      <c r="D4141" s="51"/>
      <c r="E4141" s="38"/>
      <c r="F4141" s="51"/>
      <c r="G4141" s="52" t="s">
        <v>64</v>
      </c>
      <c r="H4141" s="53"/>
      <c r="I4141" s="54" t="s">
        <v>13944</v>
      </c>
      <c r="J4141" s="35">
        <v>255.83</v>
      </c>
      <c r="K4141" s="1"/>
      <c r="L4141" s="1"/>
      <c r="M4141" s="3">
        <f t="shared" si="64"/>
        <v>255.83</v>
      </c>
      <c r="N4141" s="41">
        <v>44734</v>
      </c>
      <c r="O4141" s="56"/>
      <c r="P4141" s="1"/>
      <c r="Q4141" s="1"/>
      <c r="R4141" s="57"/>
      <c r="S4141" s="39" t="s">
        <v>54</v>
      </c>
      <c r="T4141" s="68"/>
    </row>
    <row r="4142" spans="1:20" s="70" customFormat="1" x14ac:dyDescent="0.2">
      <c r="A4142" s="38" t="s">
        <v>13945</v>
      </c>
      <c r="B4142" s="39" t="s">
        <v>13946</v>
      </c>
      <c r="C4142" s="39" t="s">
        <v>13947</v>
      </c>
      <c r="D4142" s="38">
        <v>502510</v>
      </c>
      <c r="E4142" s="1" t="s">
        <v>23071</v>
      </c>
      <c r="F4142" s="1"/>
      <c r="G4142" s="39" t="s">
        <v>13920</v>
      </c>
      <c r="H4142" s="38">
        <v>8263000158</v>
      </c>
      <c r="I4142" s="40" t="s">
        <v>13948</v>
      </c>
      <c r="J4142" s="2">
        <v>4300000</v>
      </c>
      <c r="K4142" s="2"/>
      <c r="L4142" s="2">
        <v>774000</v>
      </c>
      <c r="M4142" s="3">
        <f t="shared" si="64"/>
        <v>5074000</v>
      </c>
      <c r="N4142" s="41">
        <v>44650.729166666664</v>
      </c>
      <c r="O4142" s="39">
        <v>6870094047</v>
      </c>
      <c r="P4142" s="39" t="s">
        <v>3282</v>
      </c>
      <c r="Q4142" s="40" t="s">
        <v>13949</v>
      </c>
      <c r="R4142" s="41">
        <v>44741</v>
      </c>
      <c r="S4142" s="42" t="s">
        <v>2417</v>
      </c>
      <c r="T4142" s="68"/>
    </row>
    <row r="4143" spans="1:20" s="70" customFormat="1" x14ac:dyDescent="0.2">
      <c r="A4143" s="38" t="s">
        <v>13950</v>
      </c>
      <c r="B4143" s="39" t="s">
        <v>13951</v>
      </c>
      <c r="C4143" s="39" t="s">
        <v>13952</v>
      </c>
      <c r="D4143" s="38">
        <v>502510</v>
      </c>
      <c r="E4143" s="1" t="s">
        <v>23071</v>
      </c>
      <c r="F4143" s="1"/>
      <c r="G4143" s="39" t="s">
        <v>13920</v>
      </c>
      <c r="H4143" s="38">
        <v>8263000158</v>
      </c>
      <c r="I4143" s="40" t="s">
        <v>13953</v>
      </c>
      <c r="J4143" s="2">
        <v>5000000</v>
      </c>
      <c r="K4143" s="2"/>
      <c r="L4143" s="2">
        <v>900000</v>
      </c>
      <c r="M4143" s="3">
        <f t="shared" si="64"/>
        <v>5900000</v>
      </c>
      <c r="N4143" s="41">
        <v>44651.729166666664</v>
      </c>
      <c r="O4143" s="39">
        <v>6870094098</v>
      </c>
      <c r="P4143" s="39" t="s">
        <v>3282</v>
      </c>
      <c r="Q4143" s="40" t="s">
        <v>13954</v>
      </c>
      <c r="R4143" s="41">
        <v>44737</v>
      </c>
      <c r="S4143" s="42" t="s">
        <v>2417</v>
      </c>
      <c r="T4143" s="68"/>
    </row>
    <row r="4144" spans="1:20" s="70" customFormat="1" x14ac:dyDescent="0.2">
      <c r="A4144" s="38" t="s">
        <v>13955</v>
      </c>
      <c r="B4144" s="39" t="s">
        <v>13956</v>
      </c>
      <c r="C4144" s="39" t="s">
        <v>13957</v>
      </c>
      <c r="D4144" s="38">
        <v>502510</v>
      </c>
      <c r="E4144" s="1" t="s">
        <v>23071</v>
      </c>
      <c r="F4144" s="1"/>
      <c r="G4144" s="39" t="s">
        <v>13920</v>
      </c>
      <c r="H4144" s="38">
        <v>8263000158</v>
      </c>
      <c r="I4144" s="40" t="s">
        <v>13958</v>
      </c>
      <c r="J4144" s="2">
        <v>1000000</v>
      </c>
      <c r="K4144" s="2"/>
      <c r="L4144" s="2">
        <v>180000</v>
      </c>
      <c r="M4144" s="3">
        <f t="shared" si="64"/>
        <v>1180000</v>
      </c>
      <c r="N4144" s="41">
        <v>44646.729166666664</v>
      </c>
      <c r="O4144" s="39">
        <v>6870094374</v>
      </c>
      <c r="P4144" s="39" t="s">
        <v>3282</v>
      </c>
      <c r="Q4144" s="40" t="s">
        <v>13927</v>
      </c>
      <c r="R4144" s="41">
        <v>44741</v>
      </c>
      <c r="S4144" s="42" t="s">
        <v>2417</v>
      </c>
      <c r="T4144" s="68"/>
    </row>
    <row r="4145" spans="1:20" s="70" customFormat="1" x14ac:dyDescent="0.2">
      <c r="A4145" s="38" t="s">
        <v>13959</v>
      </c>
      <c r="B4145" s="39" t="s">
        <v>13960</v>
      </c>
      <c r="C4145" s="39" t="s">
        <v>13961</v>
      </c>
      <c r="D4145" s="38">
        <v>502510</v>
      </c>
      <c r="E4145" s="1" t="s">
        <v>23071</v>
      </c>
      <c r="F4145" s="1"/>
      <c r="G4145" s="39" t="s">
        <v>13920</v>
      </c>
      <c r="H4145" s="38">
        <v>8263000158</v>
      </c>
      <c r="I4145" s="40" t="s">
        <v>13962</v>
      </c>
      <c r="J4145" s="2">
        <v>11500000</v>
      </c>
      <c r="K4145" s="2"/>
      <c r="L4145" s="2">
        <v>2070000</v>
      </c>
      <c r="M4145" s="3">
        <f t="shared" si="64"/>
        <v>13570000</v>
      </c>
      <c r="N4145" s="41">
        <v>44645.729166666664</v>
      </c>
      <c r="O4145" s="39">
        <v>6870094451</v>
      </c>
      <c r="P4145" s="39" t="s">
        <v>3282</v>
      </c>
      <c r="Q4145" s="40" t="s">
        <v>13963</v>
      </c>
      <c r="R4145" s="41">
        <v>44737</v>
      </c>
      <c r="S4145" s="42" t="s">
        <v>2417</v>
      </c>
      <c r="T4145" s="68"/>
    </row>
    <row r="4146" spans="1:20" s="70" customFormat="1" x14ac:dyDescent="0.2">
      <c r="A4146" s="38" t="s">
        <v>13964</v>
      </c>
      <c r="B4146" s="42" t="s">
        <v>13965</v>
      </c>
      <c r="C4146" s="42" t="s">
        <v>13966</v>
      </c>
      <c r="D4146" s="38">
        <v>407000</v>
      </c>
      <c r="E4146" s="38"/>
      <c r="F4146" s="38"/>
      <c r="G4146" s="42" t="s">
        <v>9730</v>
      </c>
      <c r="H4146" s="38">
        <v>8266014896</v>
      </c>
      <c r="I4146" s="40" t="s">
        <v>13967</v>
      </c>
      <c r="J4146" s="3">
        <v>46200</v>
      </c>
      <c r="K4146" s="3"/>
      <c r="L4146" s="3">
        <v>8316</v>
      </c>
      <c r="M4146" s="3">
        <f t="shared" si="64"/>
        <v>54516</v>
      </c>
      <c r="N4146" s="41">
        <v>44721.729166666664</v>
      </c>
      <c r="O4146" s="39">
        <v>6870095398</v>
      </c>
      <c r="P4146" s="42" t="s">
        <v>315</v>
      </c>
      <c r="Q4146" s="42">
        <v>207111868301</v>
      </c>
      <c r="R4146" s="60">
        <v>44754</v>
      </c>
      <c r="S4146" s="42" t="s">
        <v>243</v>
      </c>
      <c r="T4146" s="68"/>
    </row>
    <row r="4147" spans="1:20" s="70" customFormat="1" x14ac:dyDescent="0.2">
      <c r="A4147" s="38" t="s">
        <v>13968</v>
      </c>
      <c r="B4147" s="39" t="s">
        <v>13969</v>
      </c>
      <c r="C4147" s="39" t="s">
        <v>13970</v>
      </c>
      <c r="D4147" s="38">
        <v>821027</v>
      </c>
      <c r="E4147" s="38"/>
      <c r="F4147" s="38"/>
      <c r="G4147" s="39" t="s">
        <v>474</v>
      </c>
      <c r="H4147" s="38">
        <v>8268005622</v>
      </c>
      <c r="I4147" s="40" t="s">
        <v>13971</v>
      </c>
      <c r="J4147" s="2">
        <v>4041321.1864406783</v>
      </c>
      <c r="K4147" s="2"/>
      <c r="L4147" s="2">
        <v>727437.81355932204</v>
      </c>
      <c r="M4147" s="3">
        <f t="shared" si="64"/>
        <v>4768759</v>
      </c>
      <c r="N4147" s="41">
        <v>44498.729166666664</v>
      </c>
      <c r="O4147" s="39">
        <v>43994552</v>
      </c>
      <c r="P4147" s="39" t="s">
        <v>52</v>
      </c>
      <c r="Q4147" s="40" t="s">
        <v>2338</v>
      </c>
      <c r="R4147" s="41">
        <v>44264</v>
      </c>
      <c r="S4147" s="39" t="s">
        <v>54</v>
      </c>
      <c r="T4147" s="68"/>
    </row>
    <row r="4148" spans="1:20" s="70" customFormat="1" x14ac:dyDescent="0.2">
      <c r="A4148" s="38" t="s">
        <v>13972</v>
      </c>
      <c r="B4148" s="42" t="s">
        <v>13973</v>
      </c>
      <c r="C4148" s="42" t="s">
        <v>13974</v>
      </c>
      <c r="D4148" s="38">
        <v>820886</v>
      </c>
      <c r="E4148" s="38"/>
      <c r="F4148" s="38"/>
      <c r="G4148" s="42" t="s">
        <v>10575</v>
      </c>
      <c r="H4148" s="38">
        <v>8268007755</v>
      </c>
      <c r="I4148" s="40" t="s">
        <v>13975</v>
      </c>
      <c r="J4148" s="3">
        <v>11651806.76</v>
      </c>
      <c r="K4148" s="3"/>
      <c r="L4148" s="3">
        <v>2097325.2400000002</v>
      </c>
      <c r="M4148" s="3">
        <f t="shared" si="64"/>
        <v>13749132</v>
      </c>
      <c r="N4148" s="41">
        <v>44688.729166666664</v>
      </c>
      <c r="O4148" s="39">
        <v>43983838</v>
      </c>
      <c r="P4148" s="42" t="s">
        <v>315</v>
      </c>
      <c r="Q4148" s="42" t="s">
        <v>13976</v>
      </c>
      <c r="R4148" s="60">
        <v>44741</v>
      </c>
      <c r="S4148" s="42" t="s">
        <v>243</v>
      </c>
      <c r="T4148" s="68"/>
    </row>
    <row r="4149" spans="1:20" s="70" customFormat="1" x14ac:dyDescent="0.2">
      <c r="A4149" s="38" t="s">
        <v>13977</v>
      </c>
      <c r="B4149" s="39" t="s">
        <v>13978</v>
      </c>
      <c r="C4149" s="39" t="s">
        <v>13979</v>
      </c>
      <c r="D4149" s="38">
        <v>123859</v>
      </c>
      <c r="E4149" s="38"/>
      <c r="F4149" s="38"/>
      <c r="G4149" s="39" t="s">
        <v>3842</v>
      </c>
      <c r="H4149" s="38">
        <v>8266013768</v>
      </c>
      <c r="I4149" s="40" t="s">
        <v>13980</v>
      </c>
      <c r="J4149" s="2">
        <v>3810.1694915254238</v>
      </c>
      <c r="K4149" s="2"/>
      <c r="L4149" s="2">
        <v>685.83050847457628</v>
      </c>
      <c r="M4149" s="3">
        <f t="shared" si="64"/>
        <v>4496</v>
      </c>
      <c r="N4149" s="41">
        <v>44715.729166666664</v>
      </c>
      <c r="O4149" s="39">
        <v>6870097147</v>
      </c>
      <c r="P4149" s="39" t="s">
        <v>3282</v>
      </c>
      <c r="Q4149" s="40" t="s">
        <v>13981</v>
      </c>
      <c r="R4149" s="41">
        <v>44762</v>
      </c>
      <c r="S4149" s="42" t="s">
        <v>2417</v>
      </c>
      <c r="T4149" s="68"/>
    </row>
    <row r="4150" spans="1:20" s="70" customFormat="1" x14ac:dyDescent="0.2">
      <c r="A4150" s="38" t="s">
        <v>13982</v>
      </c>
      <c r="B4150" s="39" t="s">
        <v>13983</v>
      </c>
      <c r="C4150" s="39" t="s">
        <v>13984</v>
      </c>
      <c r="D4150" s="38">
        <v>508839</v>
      </c>
      <c r="E4150" s="38"/>
      <c r="F4150" s="38"/>
      <c r="G4150" s="39" t="s">
        <v>12300</v>
      </c>
      <c r="H4150" s="38">
        <v>8266013917</v>
      </c>
      <c r="I4150" s="40">
        <v>3761</v>
      </c>
      <c r="J4150" s="2">
        <v>5107.7966101694919</v>
      </c>
      <c r="K4150" s="2"/>
      <c r="L4150" s="2">
        <v>919.40338983050856</v>
      </c>
      <c r="M4150" s="3">
        <f t="shared" si="64"/>
        <v>6027.2000000000007</v>
      </c>
      <c r="N4150" s="41">
        <v>44649.729166666664</v>
      </c>
      <c r="O4150" s="39">
        <v>6870162395</v>
      </c>
      <c r="P4150" s="39" t="s">
        <v>3282</v>
      </c>
      <c r="Q4150" s="40" t="s">
        <v>13985</v>
      </c>
      <c r="R4150" s="41">
        <v>44810</v>
      </c>
      <c r="S4150" s="42" t="s">
        <v>2417</v>
      </c>
      <c r="T4150" s="68"/>
    </row>
    <row r="4151" spans="1:20" s="70" customFormat="1" x14ac:dyDescent="0.2">
      <c r="A4151" s="38" t="s">
        <v>13986</v>
      </c>
      <c r="B4151" s="39" t="s">
        <v>13987</v>
      </c>
      <c r="C4151" s="39" t="s">
        <v>13988</v>
      </c>
      <c r="D4151" s="38">
        <v>407646</v>
      </c>
      <c r="E4151" s="38"/>
      <c r="F4151" s="38"/>
      <c r="G4151" s="39" t="s">
        <v>13989</v>
      </c>
      <c r="H4151" s="38">
        <v>8266013750</v>
      </c>
      <c r="I4151" s="40">
        <v>22021</v>
      </c>
      <c r="J4151" s="2">
        <v>158723.21428571426</v>
      </c>
      <c r="K4151" s="2"/>
      <c r="L4151" s="2">
        <v>19046.78571428571</v>
      </c>
      <c r="M4151" s="3">
        <f t="shared" si="64"/>
        <v>177769.99999999997</v>
      </c>
      <c r="N4151" s="41">
        <v>44701.729166666664</v>
      </c>
      <c r="O4151" s="39">
        <v>6870097249</v>
      </c>
      <c r="P4151" s="39" t="s">
        <v>3282</v>
      </c>
      <c r="Q4151" s="40" t="s">
        <v>13990</v>
      </c>
      <c r="R4151" s="41">
        <v>44770</v>
      </c>
      <c r="S4151" s="42" t="s">
        <v>2417</v>
      </c>
      <c r="T4151" s="68"/>
    </row>
    <row r="4152" spans="1:20" s="70" customFormat="1" x14ac:dyDescent="0.2">
      <c r="A4152" s="38" t="s">
        <v>13991</v>
      </c>
      <c r="B4152" s="39" t="s">
        <v>13992</v>
      </c>
      <c r="C4152" s="39" t="s">
        <v>13993</v>
      </c>
      <c r="D4152" s="38">
        <v>919962</v>
      </c>
      <c r="E4152" s="38" t="s">
        <v>23071</v>
      </c>
      <c r="F4152" s="38"/>
      <c r="G4152" s="39" t="s">
        <v>6950</v>
      </c>
      <c r="H4152" s="38">
        <v>8268006323</v>
      </c>
      <c r="I4152" s="40" t="s">
        <v>13994</v>
      </c>
      <c r="J4152" s="3">
        <v>1608477.96</v>
      </c>
      <c r="K4152" s="3"/>
      <c r="L4152" s="2">
        <v>289526.03999999998</v>
      </c>
      <c r="M4152" s="3">
        <f t="shared" si="64"/>
        <v>1898004</v>
      </c>
      <c r="N4152" s="41">
        <v>44722.729166666664</v>
      </c>
      <c r="O4152" s="39">
        <v>44006857</v>
      </c>
      <c r="P4152" s="39" t="s">
        <v>3282</v>
      </c>
      <c r="Q4152" s="40">
        <v>207123666529</v>
      </c>
      <c r="R4152" s="41">
        <v>44755</v>
      </c>
      <c r="S4152" s="42" t="s">
        <v>2417</v>
      </c>
      <c r="T4152" s="68"/>
    </row>
    <row r="4153" spans="1:20" s="70" customFormat="1" x14ac:dyDescent="0.2">
      <c r="A4153" s="38" t="s">
        <v>13995</v>
      </c>
      <c r="B4153" s="39" t="s">
        <v>13996</v>
      </c>
      <c r="C4153" s="39" t="s">
        <v>13997</v>
      </c>
      <c r="D4153" s="38">
        <v>137974</v>
      </c>
      <c r="E4153" s="38"/>
      <c r="F4153" s="38"/>
      <c r="G4153" s="39" t="s">
        <v>3527</v>
      </c>
      <c r="H4153" s="38">
        <v>8263000113</v>
      </c>
      <c r="I4153" s="64" t="s">
        <v>13998</v>
      </c>
      <c r="J4153" s="7">
        <v>1120000</v>
      </c>
      <c r="K4153" s="2"/>
      <c r="L4153" s="2">
        <v>201600</v>
      </c>
      <c r="M4153" s="3">
        <f t="shared" si="64"/>
        <v>1321600</v>
      </c>
      <c r="N4153" s="41">
        <v>44712.729166666664</v>
      </c>
      <c r="O4153" s="39">
        <v>6870097293</v>
      </c>
      <c r="P4153" s="39" t="s">
        <v>3282</v>
      </c>
      <c r="Q4153" s="40"/>
      <c r="R4153" s="41"/>
      <c r="S4153" s="42" t="s">
        <v>2417</v>
      </c>
      <c r="T4153" s="68"/>
    </row>
    <row r="4154" spans="1:20" s="70" customFormat="1" x14ac:dyDescent="0.2">
      <c r="A4154" s="38" t="s">
        <v>63</v>
      </c>
      <c r="B4154" s="1"/>
      <c r="C4154" s="1"/>
      <c r="D4154" s="51"/>
      <c r="E4154" s="38"/>
      <c r="F4154" s="51"/>
      <c r="G4154" s="52" t="s">
        <v>64</v>
      </c>
      <c r="H4154" s="53"/>
      <c r="I4154" s="54" t="s">
        <v>13999</v>
      </c>
      <c r="J4154" s="35">
        <v>3988.37</v>
      </c>
      <c r="K4154" s="1"/>
      <c r="L4154" s="1"/>
      <c r="M4154" s="3">
        <f t="shared" si="64"/>
        <v>3988.37</v>
      </c>
      <c r="N4154" s="41">
        <v>44737</v>
      </c>
      <c r="O4154" s="56"/>
      <c r="P4154" s="1"/>
      <c r="Q4154" s="1"/>
      <c r="R4154" s="57"/>
      <c r="S4154" s="39" t="s">
        <v>54</v>
      </c>
      <c r="T4154" s="68"/>
    </row>
    <row r="4155" spans="1:20" s="70" customFormat="1" x14ac:dyDescent="0.2">
      <c r="A4155" s="38" t="s">
        <v>63</v>
      </c>
      <c r="B4155" s="1"/>
      <c r="C4155" s="1"/>
      <c r="D4155" s="51"/>
      <c r="E4155" s="38"/>
      <c r="F4155" s="51"/>
      <c r="G4155" s="52" t="s">
        <v>64</v>
      </c>
      <c r="H4155" s="53"/>
      <c r="I4155" s="54" t="s">
        <v>14000</v>
      </c>
      <c r="J4155" s="35">
        <v>342.91</v>
      </c>
      <c r="K4155" s="1"/>
      <c r="L4155" s="1"/>
      <c r="M4155" s="3">
        <f t="shared" si="64"/>
        <v>342.91</v>
      </c>
      <c r="N4155" s="41">
        <v>44737</v>
      </c>
      <c r="O4155" s="56"/>
      <c r="P4155" s="1"/>
      <c r="Q4155" s="1"/>
      <c r="R4155" s="57"/>
      <c r="S4155" s="39" t="s">
        <v>54</v>
      </c>
      <c r="T4155" s="68"/>
    </row>
    <row r="4156" spans="1:20" s="70" customFormat="1" x14ac:dyDescent="0.2">
      <c r="A4156" s="38" t="s">
        <v>63</v>
      </c>
      <c r="B4156" s="1"/>
      <c r="C4156" s="1"/>
      <c r="D4156" s="51"/>
      <c r="E4156" s="38"/>
      <c r="F4156" s="51"/>
      <c r="G4156" s="52" t="s">
        <v>64</v>
      </c>
      <c r="H4156" s="53"/>
      <c r="I4156" s="54" t="s">
        <v>14001</v>
      </c>
      <c r="J4156" s="35">
        <v>2190.3000000000002</v>
      </c>
      <c r="K4156" s="1"/>
      <c r="L4156" s="1"/>
      <c r="M4156" s="3">
        <f t="shared" si="64"/>
        <v>2190.3000000000002</v>
      </c>
      <c r="N4156" s="41">
        <v>44737</v>
      </c>
      <c r="O4156" s="56"/>
      <c r="P4156" s="1"/>
      <c r="Q4156" s="1"/>
      <c r="R4156" s="57"/>
      <c r="S4156" s="39" t="s">
        <v>54</v>
      </c>
      <c r="T4156" s="68"/>
    </row>
    <row r="4157" spans="1:20" s="70" customFormat="1" x14ac:dyDescent="0.2">
      <c r="A4157" s="38" t="s">
        <v>63</v>
      </c>
      <c r="B4157" s="1"/>
      <c r="C4157" s="1"/>
      <c r="D4157" s="51"/>
      <c r="E4157" s="38"/>
      <c r="F4157" s="51"/>
      <c r="G4157" s="52" t="s">
        <v>64</v>
      </c>
      <c r="H4157" s="53"/>
      <c r="I4157" s="54" t="s">
        <v>14002</v>
      </c>
      <c r="J4157" s="35">
        <v>280</v>
      </c>
      <c r="K4157" s="1"/>
      <c r="L4157" s="1"/>
      <c r="M4157" s="3">
        <f t="shared" si="64"/>
        <v>280</v>
      </c>
      <c r="N4157" s="41">
        <v>44739</v>
      </c>
      <c r="O4157" s="56"/>
      <c r="P4157" s="1"/>
      <c r="Q4157" s="1"/>
      <c r="R4157" s="57"/>
      <c r="S4157" s="39" t="s">
        <v>54</v>
      </c>
      <c r="T4157" s="68"/>
    </row>
    <row r="4158" spans="1:20" s="70" customFormat="1" x14ac:dyDescent="0.2">
      <c r="A4158" s="38" t="s">
        <v>63</v>
      </c>
      <c r="B4158" s="1"/>
      <c r="C4158" s="1"/>
      <c r="D4158" s="51"/>
      <c r="E4158" s="38"/>
      <c r="F4158" s="51"/>
      <c r="G4158" s="52" t="s">
        <v>64</v>
      </c>
      <c r="H4158" s="53"/>
      <c r="I4158" s="54" t="s">
        <v>14003</v>
      </c>
      <c r="J4158" s="35">
        <v>280</v>
      </c>
      <c r="K4158" s="1"/>
      <c r="L4158" s="1"/>
      <c r="M4158" s="3">
        <f t="shared" si="64"/>
        <v>280</v>
      </c>
      <c r="N4158" s="41">
        <v>44739</v>
      </c>
      <c r="O4158" s="56"/>
      <c r="P4158" s="1"/>
      <c r="Q4158" s="1"/>
      <c r="R4158" s="57"/>
      <c r="S4158" s="39" t="s">
        <v>54</v>
      </c>
      <c r="T4158" s="68"/>
    </row>
    <row r="4159" spans="1:20" s="70" customFormat="1" x14ac:dyDescent="0.2">
      <c r="A4159" s="38" t="s">
        <v>63</v>
      </c>
      <c r="B4159" s="1"/>
      <c r="C4159" s="1"/>
      <c r="D4159" s="51"/>
      <c r="E4159" s="38"/>
      <c r="F4159" s="51"/>
      <c r="G4159" s="52" t="s">
        <v>64</v>
      </c>
      <c r="H4159" s="53"/>
      <c r="I4159" s="54" t="s">
        <v>14004</v>
      </c>
      <c r="J4159" s="35">
        <v>280</v>
      </c>
      <c r="K4159" s="1"/>
      <c r="L4159" s="1"/>
      <c r="M4159" s="3">
        <f t="shared" si="64"/>
        <v>280</v>
      </c>
      <c r="N4159" s="41">
        <v>44739</v>
      </c>
      <c r="O4159" s="56"/>
      <c r="P4159" s="1"/>
      <c r="Q4159" s="1"/>
      <c r="R4159" s="57"/>
      <c r="S4159" s="39" t="s">
        <v>54</v>
      </c>
      <c r="T4159" s="68"/>
    </row>
    <row r="4160" spans="1:20" s="70" customFormat="1" x14ac:dyDescent="0.2">
      <c r="A4160" s="38" t="s">
        <v>63</v>
      </c>
      <c r="B4160" s="1"/>
      <c r="C4160" s="1"/>
      <c r="D4160" s="51"/>
      <c r="E4160" s="38"/>
      <c r="F4160" s="51"/>
      <c r="G4160" s="52" t="s">
        <v>64</v>
      </c>
      <c r="H4160" s="53"/>
      <c r="I4160" s="54" t="s">
        <v>14005</v>
      </c>
      <c r="J4160" s="35">
        <v>280</v>
      </c>
      <c r="K4160" s="1"/>
      <c r="L4160" s="1"/>
      <c r="M4160" s="3">
        <f t="shared" si="64"/>
        <v>280</v>
      </c>
      <c r="N4160" s="41">
        <v>44739</v>
      </c>
      <c r="O4160" s="56"/>
      <c r="P4160" s="1"/>
      <c r="Q4160" s="1"/>
      <c r="R4160" s="57"/>
      <c r="S4160" s="39" t="s">
        <v>54</v>
      </c>
      <c r="T4160" s="68"/>
    </row>
    <row r="4161" spans="1:20" s="70" customFormat="1" x14ac:dyDescent="0.2">
      <c r="A4161" s="38" t="s">
        <v>63</v>
      </c>
      <c r="B4161" s="1"/>
      <c r="C4161" s="1"/>
      <c r="D4161" s="51"/>
      <c r="E4161" s="38"/>
      <c r="F4161" s="51"/>
      <c r="G4161" s="52" t="s">
        <v>64</v>
      </c>
      <c r="H4161" s="53"/>
      <c r="I4161" s="54" t="s">
        <v>14006</v>
      </c>
      <c r="J4161" s="35">
        <v>280</v>
      </c>
      <c r="K4161" s="1"/>
      <c r="L4161" s="1"/>
      <c r="M4161" s="3">
        <f t="shared" si="64"/>
        <v>280</v>
      </c>
      <c r="N4161" s="41">
        <v>44739</v>
      </c>
      <c r="O4161" s="56"/>
      <c r="P4161" s="1"/>
      <c r="Q4161" s="1"/>
      <c r="R4161" s="57"/>
      <c r="S4161" s="39" t="s">
        <v>54</v>
      </c>
      <c r="T4161" s="68"/>
    </row>
    <row r="4162" spans="1:20" s="70" customFormat="1" x14ac:dyDescent="0.2">
      <c r="A4162" s="38" t="s">
        <v>63</v>
      </c>
      <c r="B4162" s="1"/>
      <c r="C4162" s="1"/>
      <c r="D4162" s="51"/>
      <c r="E4162" s="38"/>
      <c r="F4162" s="51"/>
      <c r="G4162" s="52" t="s">
        <v>64</v>
      </c>
      <c r="H4162" s="53"/>
      <c r="I4162" s="54" t="s">
        <v>14007</v>
      </c>
      <c r="J4162" s="35">
        <v>560</v>
      </c>
      <c r="K4162" s="1"/>
      <c r="L4162" s="1"/>
      <c r="M4162" s="3">
        <f t="shared" si="64"/>
        <v>560</v>
      </c>
      <c r="N4162" s="41">
        <v>44739</v>
      </c>
      <c r="O4162" s="56"/>
      <c r="P4162" s="1"/>
      <c r="Q4162" s="1"/>
      <c r="R4162" s="57"/>
      <c r="S4162" s="39" t="s">
        <v>54</v>
      </c>
      <c r="T4162" s="68"/>
    </row>
    <row r="4163" spans="1:20" s="70" customFormat="1" x14ac:dyDescent="0.2">
      <c r="A4163" s="38" t="s">
        <v>63</v>
      </c>
      <c r="B4163" s="1"/>
      <c r="C4163" s="1"/>
      <c r="D4163" s="51"/>
      <c r="E4163" s="38"/>
      <c r="F4163" s="51"/>
      <c r="G4163" s="52" t="s">
        <v>64</v>
      </c>
      <c r="H4163" s="53"/>
      <c r="I4163" s="54" t="s">
        <v>14008</v>
      </c>
      <c r="J4163" s="35">
        <v>1476.92</v>
      </c>
      <c r="K4163" s="1"/>
      <c r="L4163" s="1"/>
      <c r="M4163" s="3">
        <f t="shared" si="64"/>
        <v>1476.92</v>
      </c>
      <c r="N4163" s="41">
        <v>44739</v>
      </c>
      <c r="O4163" s="56"/>
      <c r="P4163" s="1"/>
      <c r="Q4163" s="1"/>
      <c r="R4163" s="57"/>
      <c r="S4163" s="39" t="s">
        <v>54</v>
      </c>
      <c r="T4163" s="68"/>
    </row>
    <row r="4164" spans="1:20" s="70" customFormat="1" x14ac:dyDescent="0.2">
      <c r="A4164" s="38" t="s">
        <v>63</v>
      </c>
      <c r="B4164" s="1"/>
      <c r="C4164" s="1"/>
      <c r="D4164" s="51"/>
      <c r="E4164" s="38"/>
      <c r="F4164" s="51"/>
      <c r="G4164" s="52" t="s">
        <v>64</v>
      </c>
      <c r="H4164" s="53"/>
      <c r="I4164" s="54" t="s">
        <v>14009</v>
      </c>
      <c r="J4164" s="35">
        <v>280</v>
      </c>
      <c r="K4164" s="1"/>
      <c r="L4164" s="1"/>
      <c r="M4164" s="3">
        <f t="shared" si="64"/>
        <v>280</v>
      </c>
      <c r="N4164" s="41">
        <v>44739</v>
      </c>
      <c r="O4164" s="56"/>
      <c r="P4164" s="1"/>
      <c r="Q4164" s="1"/>
      <c r="R4164" s="57"/>
      <c r="S4164" s="39" t="s">
        <v>54</v>
      </c>
      <c r="T4164" s="68"/>
    </row>
    <row r="4165" spans="1:20" s="70" customFormat="1" x14ac:dyDescent="0.2">
      <c r="A4165" s="38" t="s">
        <v>63</v>
      </c>
      <c r="B4165" s="1"/>
      <c r="C4165" s="1"/>
      <c r="D4165" s="51"/>
      <c r="E4165" s="38"/>
      <c r="F4165" s="51"/>
      <c r="G4165" s="52" t="s">
        <v>64</v>
      </c>
      <c r="H4165" s="53"/>
      <c r="I4165" s="54" t="s">
        <v>14010</v>
      </c>
      <c r="J4165" s="35">
        <v>560</v>
      </c>
      <c r="K4165" s="1"/>
      <c r="L4165" s="1"/>
      <c r="M4165" s="3">
        <f t="shared" si="64"/>
        <v>560</v>
      </c>
      <c r="N4165" s="41">
        <v>44739</v>
      </c>
      <c r="O4165" s="56"/>
      <c r="P4165" s="1"/>
      <c r="Q4165" s="1"/>
      <c r="R4165" s="57"/>
      <c r="S4165" s="39" t="s">
        <v>54</v>
      </c>
      <c r="T4165" s="68"/>
    </row>
    <row r="4166" spans="1:20" s="70" customFormat="1" x14ac:dyDescent="0.2">
      <c r="A4166" s="38" t="s">
        <v>63</v>
      </c>
      <c r="B4166" s="1"/>
      <c r="C4166" s="1"/>
      <c r="D4166" s="51"/>
      <c r="E4166" s="38"/>
      <c r="F4166" s="51"/>
      <c r="G4166" s="52" t="s">
        <v>64</v>
      </c>
      <c r="H4166" s="53"/>
      <c r="I4166" s="54" t="s">
        <v>14011</v>
      </c>
      <c r="J4166" s="35">
        <v>280</v>
      </c>
      <c r="K4166" s="1"/>
      <c r="L4166" s="1"/>
      <c r="M4166" s="3">
        <f t="shared" ref="M4166:M4229" si="65">SUM(J4166:L4166)</f>
        <v>280</v>
      </c>
      <c r="N4166" s="41">
        <v>44739</v>
      </c>
      <c r="O4166" s="56"/>
      <c r="P4166" s="1"/>
      <c r="Q4166" s="1"/>
      <c r="R4166" s="57"/>
      <c r="S4166" s="39" t="s">
        <v>54</v>
      </c>
      <c r="T4166" s="68"/>
    </row>
    <row r="4167" spans="1:20" s="70" customFormat="1" x14ac:dyDescent="0.2">
      <c r="A4167" s="38" t="s">
        <v>63</v>
      </c>
      <c r="B4167" s="1"/>
      <c r="C4167" s="1"/>
      <c r="D4167" s="51"/>
      <c r="E4167" s="38"/>
      <c r="F4167" s="51"/>
      <c r="G4167" s="52" t="s">
        <v>64</v>
      </c>
      <c r="H4167" s="53"/>
      <c r="I4167" s="54" t="s">
        <v>14012</v>
      </c>
      <c r="J4167" s="35">
        <v>280</v>
      </c>
      <c r="K4167" s="1"/>
      <c r="L4167" s="1"/>
      <c r="M4167" s="3">
        <f t="shared" si="65"/>
        <v>280</v>
      </c>
      <c r="N4167" s="41">
        <v>44739</v>
      </c>
      <c r="O4167" s="56"/>
      <c r="P4167" s="1"/>
      <c r="Q4167" s="1"/>
      <c r="R4167" s="57"/>
      <c r="S4167" s="39" t="s">
        <v>54</v>
      </c>
      <c r="T4167" s="68"/>
    </row>
    <row r="4168" spans="1:20" s="70" customFormat="1" x14ac:dyDescent="0.2">
      <c r="A4168" s="38" t="s">
        <v>63</v>
      </c>
      <c r="B4168" s="1"/>
      <c r="C4168" s="1"/>
      <c r="D4168" s="51"/>
      <c r="E4168" s="38"/>
      <c r="F4168" s="51"/>
      <c r="G4168" s="52" t="s">
        <v>64</v>
      </c>
      <c r="H4168" s="53"/>
      <c r="I4168" s="54" t="s">
        <v>14013</v>
      </c>
      <c r="J4168" s="35">
        <v>280</v>
      </c>
      <c r="K4168" s="1"/>
      <c r="L4168" s="1"/>
      <c r="M4168" s="3">
        <f t="shared" si="65"/>
        <v>280</v>
      </c>
      <c r="N4168" s="41">
        <v>44739</v>
      </c>
      <c r="O4168" s="56"/>
      <c r="P4168" s="1"/>
      <c r="Q4168" s="1"/>
      <c r="R4168" s="57"/>
      <c r="S4168" s="39" t="s">
        <v>54</v>
      </c>
      <c r="T4168" s="68"/>
    </row>
    <row r="4169" spans="1:20" s="70" customFormat="1" x14ac:dyDescent="0.2">
      <c r="A4169" s="38" t="s">
        <v>63</v>
      </c>
      <c r="B4169" s="1"/>
      <c r="C4169" s="1"/>
      <c r="D4169" s="51"/>
      <c r="E4169" s="38"/>
      <c r="F4169" s="51"/>
      <c r="G4169" s="52" t="s">
        <v>64</v>
      </c>
      <c r="H4169" s="53"/>
      <c r="I4169" s="54" t="s">
        <v>14014</v>
      </c>
      <c r="J4169" s="35">
        <v>560</v>
      </c>
      <c r="K4169" s="1"/>
      <c r="L4169" s="1"/>
      <c r="M4169" s="3">
        <f t="shared" si="65"/>
        <v>560</v>
      </c>
      <c r="N4169" s="41">
        <v>44739</v>
      </c>
      <c r="O4169" s="56"/>
      <c r="P4169" s="1"/>
      <c r="Q4169" s="1"/>
      <c r="R4169" s="57"/>
      <c r="S4169" s="39" t="s">
        <v>54</v>
      </c>
      <c r="T4169" s="68"/>
    </row>
    <row r="4170" spans="1:20" s="70" customFormat="1" x14ac:dyDescent="0.2">
      <c r="A4170" s="38" t="s">
        <v>14015</v>
      </c>
      <c r="B4170" s="39" t="s">
        <v>14016</v>
      </c>
      <c r="C4170" s="39" t="s">
        <v>14017</v>
      </c>
      <c r="D4170" s="38">
        <v>407261</v>
      </c>
      <c r="E4170" s="38"/>
      <c r="F4170" s="38"/>
      <c r="G4170" s="39" t="s">
        <v>58</v>
      </c>
      <c r="H4170" s="38">
        <v>8266015073</v>
      </c>
      <c r="I4170" s="40">
        <v>9854027832</v>
      </c>
      <c r="J4170" s="2">
        <v>74666.25</v>
      </c>
      <c r="K4170" s="2"/>
      <c r="L4170" s="2">
        <v>0</v>
      </c>
      <c r="M4170" s="3">
        <f t="shared" si="65"/>
        <v>74666.25</v>
      </c>
      <c r="N4170" s="41">
        <v>44713.729166666664</v>
      </c>
      <c r="O4170" s="39">
        <v>6870099212</v>
      </c>
      <c r="P4170" s="39" t="s">
        <v>3282</v>
      </c>
      <c r="Q4170" s="40"/>
      <c r="R4170" s="41"/>
      <c r="S4170" s="42" t="s">
        <v>2417</v>
      </c>
      <c r="T4170" s="68"/>
    </row>
    <row r="4171" spans="1:20" s="70" customFormat="1" x14ac:dyDescent="0.2">
      <c r="A4171" s="38" t="s">
        <v>14018</v>
      </c>
      <c r="B4171" s="39" t="s">
        <v>14019</v>
      </c>
      <c r="C4171" s="39" t="s">
        <v>14020</v>
      </c>
      <c r="D4171" s="38">
        <v>107766</v>
      </c>
      <c r="E4171" s="38"/>
      <c r="F4171" s="38"/>
      <c r="G4171" s="39" t="s">
        <v>14021</v>
      </c>
      <c r="H4171" s="38">
        <v>8266014936</v>
      </c>
      <c r="I4171" s="40" t="s">
        <v>14022</v>
      </c>
      <c r="J4171" s="2">
        <v>7000</v>
      </c>
      <c r="K4171" s="2"/>
      <c r="L4171" s="2">
        <v>1260</v>
      </c>
      <c r="M4171" s="3">
        <f t="shared" si="65"/>
        <v>8260</v>
      </c>
      <c r="N4171" s="41">
        <v>44706.729166666664</v>
      </c>
      <c r="O4171" s="39">
        <v>6870099245</v>
      </c>
      <c r="P4171" s="39" t="s">
        <v>3282</v>
      </c>
      <c r="Q4171" s="40" t="s">
        <v>14023</v>
      </c>
      <c r="R4171" s="41">
        <v>44755</v>
      </c>
      <c r="S4171" s="42" t="s">
        <v>2417</v>
      </c>
      <c r="T4171" s="68"/>
    </row>
    <row r="4172" spans="1:20" s="70" customFormat="1" x14ac:dyDescent="0.2">
      <c r="A4172" s="38" t="s">
        <v>14024</v>
      </c>
      <c r="B4172" s="42" t="s">
        <v>14025</v>
      </c>
      <c r="C4172" s="42" t="s">
        <v>14026</v>
      </c>
      <c r="D4172" s="38">
        <v>500071</v>
      </c>
      <c r="E4172" s="38"/>
      <c r="F4172" s="38"/>
      <c r="G4172" s="42" t="s">
        <v>584</v>
      </c>
      <c r="H4172" s="38">
        <v>8266014892</v>
      </c>
      <c r="I4172" s="40" t="s">
        <v>14027</v>
      </c>
      <c r="J4172" s="3">
        <v>32960.199999999997</v>
      </c>
      <c r="K4172" s="3"/>
      <c r="L4172" s="3">
        <v>5932.8</v>
      </c>
      <c r="M4172" s="3">
        <f t="shared" si="65"/>
        <v>38893</v>
      </c>
      <c r="N4172" s="41">
        <v>44705.729166666664</v>
      </c>
      <c r="O4172" s="39">
        <v>6870100112</v>
      </c>
      <c r="P4172" s="42" t="s">
        <v>315</v>
      </c>
      <c r="Q4172" s="42" t="s">
        <v>14028</v>
      </c>
      <c r="R4172" s="60">
        <v>44754</v>
      </c>
      <c r="S4172" s="42" t="s">
        <v>243</v>
      </c>
      <c r="T4172" s="68"/>
    </row>
    <row r="4173" spans="1:20" s="70" customFormat="1" x14ac:dyDescent="0.2">
      <c r="A4173" s="38" t="s">
        <v>14029</v>
      </c>
      <c r="B4173" s="39" t="s">
        <v>14030</v>
      </c>
      <c r="C4173" s="39" t="s">
        <v>14031</v>
      </c>
      <c r="D4173" s="38">
        <v>102388</v>
      </c>
      <c r="E4173" s="38"/>
      <c r="F4173" s="38"/>
      <c r="G4173" s="39" t="s">
        <v>14032</v>
      </c>
      <c r="H4173" s="38">
        <v>8266014666</v>
      </c>
      <c r="I4173" s="40" t="s">
        <v>14033</v>
      </c>
      <c r="J4173" s="2">
        <v>185250</v>
      </c>
      <c r="K4173" s="2"/>
      <c r="L4173" s="2">
        <v>33345</v>
      </c>
      <c r="M4173" s="3">
        <f t="shared" si="65"/>
        <v>218595</v>
      </c>
      <c r="N4173" s="41">
        <v>44706.729166666664</v>
      </c>
      <c r="O4173" s="39">
        <v>6870100122</v>
      </c>
      <c r="P4173" s="39" t="s">
        <v>3282</v>
      </c>
      <c r="Q4173" s="40" t="s">
        <v>14034</v>
      </c>
      <c r="R4173" s="41">
        <v>44754</v>
      </c>
      <c r="S4173" s="42" t="s">
        <v>2417</v>
      </c>
      <c r="T4173" s="68"/>
    </row>
    <row r="4174" spans="1:20" s="70" customFormat="1" x14ac:dyDescent="0.2">
      <c r="A4174" s="38" t="s">
        <v>14035</v>
      </c>
      <c r="B4174" s="42" t="s">
        <v>14036</v>
      </c>
      <c r="C4174" s="42" t="s">
        <v>14037</v>
      </c>
      <c r="D4174" s="38">
        <v>407646</v>
      </c>
      <c r="E4174" s="38"/>
      <c r="F4174" s="38"/>
      <c r="G4174" s="42" t="s">
        <v>13989</v>
      </c>
      <c r="H4174" s="38">
        <v>8266013555</v>
      </c>
      <c r="I4174" s="40">
        <v>22057</v>
      </c>
      <c r="J4174" s="3">
        <v>32444.6</v>
      </c>
      <c r="K4174" s="3"/>
      <c r="L4174" s="3">
        <v>3893.4</v>
      </c>
      <c r="M4174" s="3">
        <f t="shared" si="65"/>
        <v>36338</v>
      </c>
      <c r="N4174" s="41">
        <v>44715.729166666664</v>
      </c>
      <c r="O4174" s="39">
        <v>6870100133</v>
      </c>
      <c r="P4174" s="42" t="s">
        <v>315</v>
      </c>
      <c r="Q4174" s="42" t="s">
        <v>13990</v>
      </c>
      <c r="R4174" s="60">
        <v>44770</v>
      </c>
      <c r="S4174" s="42" t="s">
        <v>243</v>
      </c>
      <c r="T4174" s="68"/>
    </row>
    <row r="4175" spans="1:20" s="70" customFormat="1" x14ac:dyDescent="0.2">
      <c r="A4175" s="38" t="s">
        <v>14038</v>
      </c>
      <c r="B4175" s="42" t="s">
        <v>14039</v>
      </c>
      <c r="C4175" s="42" t="s">
        <v>14040</v>
      </c>
      <c r="D4175" s="38">
        <v>128635</v>
      </c>
      <c r="E4175" s="38"/>
      <c r="F4175" s="38"/>
      <c r="G4175" s="42" t="s">
        <v>989</v>
      </c>
      <c r="H4175" s="38">
        <v>8266014843</v>
      </c>
      <c r="I4175" s="40" t="s">
        <v>14041</v>
      </c>
      <c r="J4175" s="3">
        <v>13200</v>
      </c>
      <c r="K4175" s="3"/>
      <c r="L4175" s="3">
        <v>2376</v>
      </c>
      <c r="M4175" s="3">
        <f t="shared" si="65"/>
        <v>15576</v>
      </c>
      <c r="N4175" s="41">
        <v>44698.729166666664</v>
      </c>
      <c r="O4175" s="39">
        <v>6870100138</v>
      </c>
      <c r="P4175" s="42" t="s">
        <v>315</v>
      </c>
      <c r="Q4175" s="42" t="s">
        <v>14042</v>
      </c>
      <c r="R4175" s="60">
        <v>44750</v>
      </c>
      <c r="S4175" s="42" t="s">
        <v>243</v>
      </c>
      <c r="T4175" s="68"/>
    </row>
    <row r="4176" spans="1:20" s="70" customFormat="1" x14ac:dyDescent="0.2">
      <c r="A4176" s="38" t="s">
        <v>14043</v>
      </c>
      <c r="B4176" s="39" t="s">
        <v>14044</v>
      </c>
      <c r="C4176" s="39" t="s">
        <v>14045</v>
      </c>
      <c r="D4176" s="38">
        <v>803629</v>
      </c>
      <c r="E4176" s="38"/>
      <c r="F4176" s="38"/>
      <c r="G4176" s="39" t="s">
        <v>5326</v>
      </c>
      <c r="H4176" s="38">
        <v>8268007758</v>
      </c>
      <c r="I4176" s="40" t="s">
        <v>14046</v>
      </c>
      <c r="J4176" s="2">
        <v>170000</v>
      </c>
      <c r="K4176" s="2"/>
      <c r="L4176" s="2">
        <v>30600</v>
      </c>
      <c r="M4176" s="3">
        <f t="shared" si="65"/>
        <v>200600</v>
      </c>
      <c r="N4176" s="41">
        <v>44651.729166666664</v>
      </c>
      <c r="O4176" s="39">
        <v>43988563</v>
      </c>
      <c r="P4176" s="39" t="s">
        <v>52</v>
      </c>
      <c r="Q4176" s="40">
        <v>207064846363</v>
      </c>
      <c r="R4176" s="41">
        <v>44749</v>
      </c>
      <c r="S4176" s="39" t="s">
        <v>54</v>
      </c>
      <c r="T4176" s="68"/>
    </row>
    <row r="4177" spans="1:20" s="70" customFormat="1" x14ac:dyDescent="0.2">
      <c r="A4177" s="38" t="s">
        <v>14047</v>
      </c>
      <c r="B4177" s="39" t="s">
        <v>14048</v>
      </c>
      <c r="C4177" s="39" t="s">
        <v>14049</v>
      </c>
      <c r="D4177" s="38">
        <v>407261</v>
      </c>
      <c r="E4177" s="38"/>
      <c r="F4177" s="38"/>
      <c r="G4177" s="39" t="s">
        <v>58</v>
      </c>
      <c r="H4177" s="38">
        <v>8266015073</v>
      </c>
      <c r="I4177" s="40">
        <v>9854027839</v>
      </c>
      <c r="J4177" s="2">
        <v>74666.25</v>
      </c>
      <c r="K4177" s="2"/>
      <c r="L4177" s="2">
        <v>0</v>
      </c>
      <c r="M4177" s="3">
        <f t="shared" si="65"/>
        <v>74666.25</v>
      </c>
      <c r="N4177" s="41">
        <v>44714.729166666664</v>
      </c>
      <c r="O4177" s="39">
        <v>6870100166</v>
      </c>
      <c r="P4177" s="39" t="s">
        <v>3282</v>
      </c>
      <c r="Q4177" s="40"/>
      <c r="R4177" s="41"/>
      <c r="S4177" s="42" t="s">
        <v>2417</v>
      </c>
      <c r="T4177" s="68"/>
    </row>
    <row r="4178" spans="1:20" s="70" customFormat="1" x14ac:dyDescent="0.2">
      <c r="A4178" s="38" t="s">
        <v>14050</v>
      </c>
      <c r="B4178" s="42" t="s">
        <v>14051</v>
      </c>
      <c r="C4178" s="42" t="s">
        <v>14052</v>
      </c>
      <c r="D4178" s="38">
        <v>407261</v>
      </c>
      <c r="E4178" s="38"/>
      <c r="F4178" s="38"/>
      <c r="G4178" s="42" t="s">
        <v>58</v>
      </c>
      <c r="H4178" s="38">
        <v>8266013877</v>
      </c>
      <c r="I4178" s="40">
        <v>9854027912</v>
      </c>
      <c r="J4178" s="3">
        <v>8959.9500000000007</v>
      </c>
      <c r="K4178" s="3"/>
      <c r="L4178" s="3">
        <v>0</v>
      </c>
      <c r="M4178" s="3">
        <f t="shared" si="65"/>
        <v>8959.9500000000007</v>
      </c>
      <c r="N4178" s="41">
        <v>44719.729166666664</v>
      </c>
      <c r="O4178" s="39">
        <v>6870100170</v>
      </c>
      <c r="P4178" s="42" t="s">
        <v>315</v>
      </c>
      <c r="Q4178" s="42"/>
      <c r="R4178" s="60"/>
      <c r="S4178" s="42" t="s">
        <v>243</v>
      </c>
      <c r="T4178" s="68" t="s">
        <v>506</v>
      </c>
    </row>
    <row r="4179" spans="1:20" s="70" customFormat="1" x14ac:dyDescent="0.2">
      <c r="A4179" s="38" t="s">
        <v>14053</v>
      </c>
      <c r="B4179" s="39" t="s">
        <v>14054</v>
      </c>
      <c r="C4179" s="39" t="s">
        <v>14055</v>
      </c>
      <c r="D4179" s="38">
        <v>407261</v>
      </c>
      <c r="E4179" s="38"/>
      <c r="F4179" s="38"/>
      <c r="G4179" s="39" t="s">
        <v>58</v>
      </c>
      <c r="H4179" s="38">
        <v>8266015073</v>
      </c>
      <c r="I4179" s="40">
        <v>9854027856</v>
      </c>
      <c r="J4179" s="2">
        <v>74666.25</v>
      </c>
      <c r="K4179" s="2"/>
      <c r="L4179" s="2">
        <v>0</v>
      </c>
      <c r="M4179" s="3">
        <f t="shared" si="65"/>
        <v>74666.25</v>
      </c>
      <c r="N4179" s="41">
        <v>44715.729166666664</v>
      </c>
      <c r="O4179" s="39">
        <v>6870100176</v>
      </c>
      <c r="P4179" s="39" t="s">
        <v>3282</v>
      </c>
      <c r="Q4179" s="40"/>
      <c r="R4179" s="41"/>
      <c r="S4179" s="42" t="s">
        <v>2417</v>
      </c>
      <c r="T4179" s="68"/>
    </row>
    <row r="4180" spans="1:20" s="70" customFormat="1" x14ac:dyDescent="0.2">
      <c r="A4180" s="38" t="s">
        <v>14056</v>
      </c>
      <c r="B4180" s="42" t="s">
        <v>14057</v>
      </c>
      <c r="C4180" s="42" t="s">
        <v>14058</v>
      </c>
      <c r="D4180" s="38">
        <v>407261</v>
      </c>
      <c r="E4180" s="38"/>
      <c r="F4180" s="38"/>
      <c r="G4180" s="42" t="s">
        <v>58</v>
      </c>
      <c r="H4180" s="38">
        <v>8266014030</v>
      </c>
      <c r="I4180" s="40">
        <v>9854027838</v>
      </c>
      <c r="J4180" s="3">
        <v>5973</v>
      </c>
      <c r="K4180" s="3"/>
      <c r="L4180" s="3">
        <v>0</v>
      </c>
      <c r="M4180" s="3">
        <f t="shared" si="65"/>
        <v>5973</v>
      </c>
      <c r="N4180" s="41">
        <v>44714.729166666664</v>
      </c>
      <c r="O4180" s="39">
        <v>6870100177</v>
      </c>
      <c r="P4180" s="42" t="s">
        <v>315</v>
      </c>
      <c r="Q4180" s="42"/>
      <c r="R4180" s="60"/>
      <c r="S4180" s="42" t="s">
        <v>243</v>
      </c>
      <c r="T4180" s="68" t="s">
        <v>506</v>
      </c>
    </row>
    <row r="4181" spans="1:20" s="70" customFormat="1" x14ac:dyDescent="0.2">
      <c r="A4181" s="38" t="s">
        <v>14059</v>
      </c>
      <c r="B4181" s="39" t="s">
        <v>14060</v>
      </c>
      <c r="C4181" s="39" t="s">
        <v>14061</v>
      </c>
      <c r="D4181" s="38">
        <v>407261</v>
      </c>
      <c r="E4181" s="38"/>
      <c r="F4181" s="38"/>
      <c r="G4181" s="39" t="s">
        <v>58</v>
      </c>
      <c r="H4181" s="38">
        <v>8266015073</v>
      </c>
      <c r="I4181" s="40">
        <v>9854027847</v>
      </c>
      <c r="J4181" s="2">
        <v>74666</v>
      </c>
      <c r="K4181" s="2"/>
      <c r="L4181" s="2">
        <v>0</v>
      </c>
      <c r="M4181" s="3">
        <f t="shared" si="65"/>
        <v>74666</v>
      </c>
      <c r="N4181" s="41">
        <v>44715.729166666664</v>
      </c>
      <c r="O4181" s="39">
        <v>6870100184</v>
      </c>
      <c r="P4181" s="39" t="s">
        <v>3282</v>
      </c>
      <c r="Q4181" s="40"/>
      <c r="R4181" s="41"/>
      <c r="S4181" s="42" t="s">
        <v>2417</v>
      </c>
      <c r="T4181" s="68"/>
    </row>
    <row r="4182" spans="1:20" s="70" customFormat="1" x14ac:dyDescent="0.2">
      <c r="A4182" s="38" t="s">
        <v>14062</v>
      </c>
      <c r="B4182" s="39" t="s">
        <v>14063</v>
      </c>
      <c r="C4182" s="39" t="s">
        <v>14064</v>
      </c>
      <c r="D4182" s="38">
        <v>407261</v>
      </c>
      <c r="E4182" s="38"/>
      <c r="F4182" s="38"/>
      <c r="G4182" s="39" t="s">
        <v>58</v>
      </c>
      <c r="H4182" s="38">
        <v>8266015073</v>
      </c>
      <c r="I4182" s="40">
        <v>9854027867</v>
      </c>
      <c r="J4182" s="2">
        <v>74666</v>
      </c>
      <c r="K4182" s="2"/>
      <c r="L4182" s="2">
        <v>0</v>
      </c>
      <c r="M4182" s="3">
        <f t="shared" si="65"/>
        <v>74666</v>
      </c>
      <c r="N4182" s="41">
        <v>44716.729166666664</v>
      </c>
      <c r="O4182" s="39">
        <v>6870100219</v>
      </c>
      <c r="P4182" s="39" t="s">
        <v>3282</v>
      </c>
      <c r="Q4182" s="40"/>
      <c r="R4182" s="41"/>
      <c r="S4182" s="42" t="s">
        <v>2417</v>
      </c>
      <c r="T4182" s="68"/>
    </row>
    <row r="4183" spans="1:20" s="70" customFormat="1" x14ac:dyDescent="0.2">
      <c r="A4183" s="38" t="s">
        <v>14065</v>
      </c>
      <c r="B4183" s="39" t="s">
        <v>14066</v>
      </c>
      <c r="C4183" s="39" t="s">
        <v>14067</v>
      </c>
      <c r="D4183" s="38">
        <v>407261</v>
      </c>
      <c r="E4183" s="38"/>
      <c r="F4183" s="38"/>
      <c r="G4183" s="39" t="s">
        <v>58</v>
      </c>
      <c r="H4183" s="38">
        <v>8266013888</v>
      </c>
      <c r="I4183" s="40">
        <v>9854027810</v>
      </c>
      <c r="J4183" s="2">
        <v>74666.25</v>
      </c>
      <c r="K4183" s="2"/>
      <c r="L4183" s="2">
        <v>0</v>
      </c>
      <c r="M4183" s="3">
        <f t="shared" si="65"/>
        <v>74666.25</v>
      </c>
      <c r="N4183" s="41">
        <v>44712.729166666664</v>
      </c>
      <c r="O4183" s="39">
        <v>6870100224</v>
      </c>
      <c r="P4183" s="39" t="s">
        <v>3282</v>
      </c>
      <c r="Q4183" s="40"/>
      <c r="R4183" s="41"/>
      <c r="S4183" s="42" t="s">
        <v>2417</v>
      </c>
      <c r="T4183" s="68"/>
    </row>
    <row r="4184" spans="1:20" s="70" customFormat="1" x14ac:dyDescent="0.2">
      <c r="A4184" s="38" t="s">
        <v>14068</v>
      </c>
      <c r="B4184" s="39" t="s">
        <v>14069</v>
      </c>
      <c r="C4184" s="39" t="s">
        <v>14070</v>
      </c>
      <c r="D4184" s="38">
        <v>407261</v>
      </c>
      <c r="E4184" s="38"/>
      <c r="F4184" s="38"/>
      <c r="G4184" s="39" t="s">
        <v>58</v>
      </c>
      <c r="H4184" s="38">
        <v>8266013888</v>
      </c>
      <c r="I4184" s="40">
        <v>9854027823</v>
      </c>
      <c r="J4184" s="2">
        <v>74666.25</v>
      </c>
      <c r="K4184" s="2"/>
      <c r="L4184" s="2">
        <v>0</v>
      </c>
      <c r="M4184" s="3">
        <f t="shared" si="65"/>
        <v>74666.25</v>
      </c>
      <c r="N4184" s="41">
        <v>44713.729166666664</v>
      </c>
      <c r="O4184" s="39">
        <v>6870100228</v>
      </c>
      <c r="P4184" s="39" t="s">
        <v>3282</v>
      </c>
      <c r="Q4184" s="40"/>
      <c r="R4184" s="41"/>
      <c r="S4184" s="42" t="s">
        <v>2417</v>
      </c>
      <c r="T4184" s="68"/>
    </row>
    <row r="4185" spans="1:20" s="70" customFormat="1" x14ac:dyDescent="0.2">
      <c r="A4185" s="38" t="s">
        <v>14071</v>
      </c>
      <c r="B4185" s="39" t="s">
        <v>14072</v>
      </c>
      <c r="C4185" s="39" t="s">
        <v>14073</v>
      </c>
      <c r="D4185" s="38">
        <v>818057</v>
      </c>
      <c r="E4185" s="38"/>
      <c r="F4185" s="38"/>
      <c r="G4185" s="39" t="s">
        <v>14074</v>
      </c>
      <c r="H4185" s="38">
        <v>8263000219</v>
      </c>
      <c r="I4185" s="40" t="s">
        <v>14075</v>
      </c>
      <c r="J4185" s="2">
        <v>500000</v>
      </c>
      <c r="K4185" s="2"/>
      <c r="L4185" s="2">
        <v>90000</v>
      </c>
      <c r="M4185" s="3">
        <f t="shared" si="65"/>
        <v>590000</v>
      </c>
      <c r="N4185" s="41">
        <v>44665.729166666664</v>
      </c>
      <c r="O4185" s="39">
        <v>6870121697</v>
      </c>
      <c r="P4185" s="39" t="s">
        <v>3282</v>
      </c>
      <c r="Q4185" s="40" t="s">
        <v>14076</v>
      </c>
      <c r="R4185" s="41">
        <v>44757</v>
      </c>
      <c r="S4185" s="42" t="s">
        <v>2417</v>
      </c>
      <c r="T4185" s="68"/>
    </row>
    <row r="4186" spans="1:20" s="70" customFormat="1" x14ac:dyDescent="0.2">
      <c r="A4186" s="38" t="s">
        <v>63</v>
      </c>
      <c r="B4186" s="1"/>
      <c r="C4186" s="1"/>
      <c r="D4186" s="51"/>
      <c r="E4186" s="38"/>
      <c r="F4186" s="51"/>
      <c r="G4186" s="52" t="s">
        <v>64</v>
      </c>
      <c r="H4186" s="53"/>
      <c r="I4186" s="54" t="s">
        <v>14077</v>
      </c>
      <c r="J4186" s="35">
        <v>314.29000000000002</v>
      </c>
      <c r="K4186" s="1"/>
      <c r="L4186" s="1"/>
      <c r="M4186" s="3">
        <f t="shared" si="65"/>
        <v>314.29000000000002</v>
      </c>
      <c r="N4186" s="41">
        <v>44740</v>
      </c>
      <c r="O4186" s="56"/>
      <c r="P4186" s="1"/>
      <c r="Q4186" s="1"/>
      <c r="R4186" s="57"/>
      <c r="S4186" s="39" t="s">
        <v>54</v>
      </c>
      <c r="T4186" s="68"/>
    </row>
    <row r="4187" spans="1:20" s="70" customFormat="1" x14ac:dyDescent="0.2">
      <c r="A4187" s="38" t="s">
        <v>63</v>
      </c>
      <c r="B4187" s="1"/>
      <c r="C4187" s="1"/>
      <c r="D4187" s="51"/>
      <c r="E4187" s="38"/>
      <c r="F4187" s="51"/>
      <c r="G4187" s="52" t="s">
        <v>64</v>
      </c>
      <c r="H4187" s="53"/>
      <c r="I4187" s="54" t="s">
        <v>14078</v>
      </c>
      <c r="J4187" s="35">
        <v>314.29000000000002</v>
      </c>
      <c r="K4187" s="1"/>
      <c r="L4187" s="1"/>
      <c r="M4187" s="3">
        <f t="shared" si="65"/>
        <v>314.29000000000002</v>
      </c>
      <c r="N4187" s="41">
        <v>44740</v>
      </c>
      <c r="O4187" s="56"/>
      <c r="P4187" s="1"/>
      <c r="Q4187" s="1"/>
      <c r="R4187" s="57"/>
      <c r="S4187" s="39" t="s">
        <v>54</v>
      </c>
      <c r="T4187" s="68"/>
    </row>
    <row r="4188" spans="1:20" s="70" customFormat="1" x14ac:dyDescent="0.2">
      <c r="A4188" s="38" t="s">
        <v>14079</v>
      </c>
      <c r="B4188" s="42" t="s">
        <v>14080</v>
      </c>
      <c r="C4188" s="42" t="s">
        <v>14081</v>
      </c>
      <c r="D4188" s="38">
        <v>501497</v>
      </c>
      <c r="E4188" s="38"/>
      <c r="F4188" s="38"/>
      <c r="G4188" s="42" t="s">
        <v>7579</v>
      </c>
      <c r="H4188" s="38">
        <v>8263000099</v>
      </c>
      <c r="I4188" s="40" t="s">
        <v>14082</v>
      </c>
      <c r="J4188" s="3">
        <v>80000</v>
      </c>
      <c r="K4188" s="3"/>
      <c r="L4188" s="3">
        <v>14400</v>
      </c>
      <c r="M4188" s="3">
        <f t="shared" si="65"/>
        <v>94400</v>
      </c>
      <c r="N4188" s="41">
        <v>44561.729166666664</v>
      </c>
      <c r="O4188" s="39">
        <v>6870103224</v>
      </c>
      <c r="P4188" s="42" t="s">
        <v>315</v>
      </c>
      <c r="Q4188" s="42" t="s">
        <v>14083</v>
      </c>
      <c r="R4188" s="60">
        <v>44744</v>
      </c>
      <c r="S4188" s="42" t="s">
        <v>243</v>
      </c>
      <c r="T4188" s="68"/>
    </row>
    <row r="4189" spans="1:20" s="70" customFormat="1" x14ac:dyDescent="0.2">
      <c r="A4189" s="38" t="s">
        <v>14084</v>
      </c>
      <c r="B4189" s="39" t="s">
        <v>14085</v>
      </c>
      <c r="C4189" s="39" t="s">
        <v>14086</v>
      </c>
      <c r="D4189" s="38">
        <v>510419</v>
      </c>
      <c r="E4189" s="38"/>
      <c r="F4189" s="38"/>
      <c r="G4189" s="39" t="s">
        <v>14087</v>
      </c>
      <c r="H4189" s="38">
        <v>8263000225</v>
      </c>
      <c r="I4189" s="40">
        <v>261</v>
      </c>
      <c r="J4189" s="2">
        <v>2224200</v>
      </c>
      <c r="K4189" s="2"/>
      <c r="L4189" s="2">
        <v>400356</v>
      </c>
      <c r="M4189" s="3">
        <f t="shared" si="65"/>
        <v>2624556</v>
      </c>
      <c r="N4189" s="41">
        <v>44707.729166666664</v>
      </c>
      <c r="O4189" s="39">
        <v>6870133374</v>
      </c>
      <c r="P4189" s="39" t="s">
        <v>3282</v>
      </c>
      <c r="Q4189" s="40" t="s">
        <v>14088</v>
      </c>
      <c r="R4189" s="41">
        <v>44768</v>
      </c>
      <c r="S4189" s="42" t="s">
        <v>2417</v>
      </c>
      <c r="T4189" s="68"/>
    </row>
    <row r="4190" spans="1:20" s="70" customFormat="1" x14ac:dyDescent="0.2">
      <c r="A4190" s="38" t="s">
        <v>14089</v>
      </c>
      <c r="B4190" s="39" t="s">
        <v>234</v>
      </c>
      <c r="C4190" s="39"/>
      <c r="D4190" s="38" t="s">
        <v>245</v>
      </c>
      <c r="E4190" s="38"/>
      <c r="F4190" s="38"/>
      <c r="G4190" s="39" t="s">
        <v>1378</v>
      </c>
      <c r="H4190" s="38" t="s">
        <v>1378</v>
      </c>
      <c r="I4190" s="52" t="s">
        <v>14090</v>
      </c>
      <c r="J4190" s="5">
        <v>838366.33</v>
      </c>
      <c r="K4190" s="2"/>
      <c r="L4190" s="2">
        <v>0</v>
      </c>
      <c r="M4190" s="3">
        <f t="shared" si="65"/>
        <v>838366.33</v>
      </c>
      <c r="N4190" s="59">
        <v>44742</v>
      </c>
      <c r="O4190" s="39"/>
      <c r="P4190" s="39" t="s">
        <v>52</v>
      </c>
      <c r="Q4190" s="40"/>
      <c r="R4190" s="41"/>
      <c r="S4190" s="39" t="s">
        <v>54</v>
      </c>
      <c r="T4190" s="68"/>
    </row>
    <row r="4191" spans="1:20" s="70" customFormat="1" x14ac:dyDescent="0.2">
      <c r="A4191" s="38" t="s">
        <v>14091</v>
      </c>
      <c r="B4191" s="39" t="s">
        <v>234</v>
      </c>
      <c r="C4191" s="39"/>
      <c r="D4191" s="38" t="s">
        <v>245</v>
      </c>
      <c r="E4191" s="38"/>
      <c r="F4191" s="38"/>
      <c r="G4191" s="39" t="s">
        <v>3151</v>
      </c>
      <c r="H4191" s="38" t="s">
        <v>3151</v>
      </c>
      <c r="I4191" s="52" t="s">
        <v>14092</v>
      </c>
      <c r="J4191" s="10">
        <v>116247.69</v>
      </c>
      <c r="K4191" s="2"/>
      <c r="L4191" s="2">
        <v>0</v>
      </c>
      <c r="M4191" s="3">
        <f t="shared" si="65"/>
        <v>116247.69</v>
      </c>
      <c r="N4191" s="59">
        <v>44742</v>
      </c>
      <c r="O4191" s="39"/>
      <c r="P4191" s="39" t="s">
        <v>52</v>
      </c>
      <c r="Q4191" s="40"/>
      <c r="R4191" s="41"/>
      <c r="S4191" s="39" t="s">
        <v>54</v>
      </c>
      <c r="T4191" s="68"/>
    </row>
    <row r="4192" spans="1:20" s="70" customFormat="1" x14ac:dyDescent="0.2">
      <c r="A4192" s="38" t="s">
        <v>14093</v>
      </c>
      <c r="B4192" s="39" t="s">
        <v>8602</v>
      </c>
      <c r="C4192" s="39" t="s">
        <v>8603</v>
      </c>
      <c r="D4192" s="38">
        <v>405485</v>
      </c>
      <c r="E4192" s="38"/>
      <c r="F4192" s="38"/>
      <c r="G4192" s="39" t="s">
        <v>3628</v>
      </c>
      <c r="H4192" s="38">
        <v>8263000144</v>
      </c>
      <c r="I4192" s="40">
        <v>222901040639</v>
      </c>
      <c r="J4192" s="2">
        <v>168634</v>
      </c>
      <c r="K4192" s="2"/>
      <c r="L4192" s="2">
        <f>J4192*18%</f>
        <v>30354.12</v>
      </c>
      <c r="M4192" s="3">
        <f t="shared" si="65"/>
        <v>198988.12</v>
      </c>
      <c r="N4192" s="41">
        <v>44742</v>
      </c>
      <c r="O4192" s="39">
        <v>6870010766</v>
      </c>
      <c r="P4192" s="39" t="s">
        <v>3282</v>
      </c>
      <c r="Q4192" s="40" t="s">
        <v>8605</v>
      </c>
      <c r="R4192" s="41">
        <v>44671</v>
      </c>
      <c r="S4192" s="42" t="s">
        <v>2417</v>
      </c>
      <c r="T4192" s="68"/>
    </row>
    <row r="4193" spans="1:20" s="70" customFormat="1" x14ac:dyDescent="0.2">
      <c r="A4193" s="38" t="s">
        <v>14094</v>
      </c>
      <c r="B4193" s="39" t="s">
        <v>13087</v>
      </c>
      <c r="C4193" s="39" t="s">
        <v>13088</v>
      </c>
      <c r="D4193" s="38">
        <v>405485</v>
      </c>
      <c r="E4193" s="38"/>
      <c r="F4193" s="38"/>
      <c r="G4193" s="39" t="s">
        <v>3628</v>
      </c>
      <c r="H4193" s="38">
        <v>8263000144</v>
      </c>
      <c r="I4193" s="40">
        <v>222901040639</v>
      </c>
      <c r="J4193" s="2">
        <v>11833</v>
      </c>
      <c r="K4193" s="2"/>
      <c r="L4193" s="2">
        <v>2129.94</v>
      </c>
      <c r="M4193" s="3">
        <f t="shared" si="65"/>
        <v>13962.94</v>
      </c>
      <c r="N4193" s="41">
        <v>44742</v>
      </c>
      <c r="O4193" s="39">
        <v>6870035178</v>
      </c>
      <c r="P4193" s="39" t="s">
        <v>3282</v>
      </c>
      <c r="Q4193" s="40" t="s">
        <v>13062</v>
      </c>
      <c r="R4193" s="41">
        <v>44688</v>
      </c>
      <c r="S4193" s="42" t="s">
        <v>2417</v>
      </c>
      <c r="T4193" s="68"/>
    </row>
    <row r="4194" spans="1:20" s="70" customFormat="1" x14ac:dyDescent="0.2">
      <c r="A4194" s="38" t="s">
        <v>14095</v>
      </c>
      <c r="B4194" s="39"/>
      <c r="C4194" s="39"/>
      <c r="D4194" s="38" t="s">
        <v>235</v>
      </c>
      <c r="E4194" s="38"/>
      <c r="F4194" s="38"/>
      <c r="G4194" s="39" t="s">
        <v>5364</v>
      </c>
      <c r="H4194" s="38" t="s">
        <v>5364</v>
      </c>
      <c r="I4194" s="52" t="s">
        <v>14096</v>
      </c>
      <c r="J4194" s="10">
        <v>480612</v>
      </c>
      <c r="K4194" s="2"/>
      <c r="L4194" s="2">
        <v>0</v>
      </c>
      <c r="M4194" s="3">
        <f t="shared" si="65"/>
        <v>480612</v>
      </c>
      <c r="N4194" s="59">
        <v>44742</v>
      </c>
      <c r="O4194" s="39"/>
      <c r="P4194" s="39" t="s">
        <v>52</v>
      </c>
      <c r="Q4194" s="40"/>
      <c r="R4194" s="41"/>
      <c r="S4194" s="39" t="s">
        <v>54</v>
      </c>
      <c r="T4194" s="68"/>
    </row>
    <row r="4195" spans="1:20" s="70" customFormat="1" x14ac:dyDescent="0.2">
      <c r="A4195" s="38" t="s">
        <v>3171</v>
      </c>
      <c r="B4195" s="39" t="s">
        <v>14090</v>
      </c>
      <c r="C4195" s="39"/>
      <c r="D4195" s="38" t="s">
        <v>241</v>
      </c>
      <c r="E4195" s="38"/>
      <c r="F4195" s="38"/>
      <c r="G4195" s="39" t="s">
        <v>3173</v>
      </c>
      <c r="H4195" s="38"/>
      <c r="I4195" s="40" t="s">
        <v>14090</v>
      </c>
      <c r="J4195" s="2">
        <v>838366.33</v>
      </c>
      <c r="K4195" s="2"/>
      <c r="L4195" s="2"/>
      <c r="M4195" s="3">
        <f t="shared" si="65"/>
        <v>838366.33</v>
      </c>
      <c r="N4195" s="41"/>
      <c r="O4195" s="39"/>
      <c r="P4195" s="39"/>
      <c r="Q4195" s="40"/>
      <c r="R4195" s="41"/>
      <c r="S4195" s="42" t="s">
        <v>243</v>
      </c>
      <c r="T4195" s="68"/>
    </row>
    <row r="4196" spans="1:20" s="70" customFormat="1" x14ac:dyDescent="0.2">
      <c r="A4196" s="38" t="s">
        <v>1984</v>
      </c>
      <c r="B4196" s="42"/>
      <c r="C4196" s="42"/>
      <c r="D4196" s="38"/>
      <c r="E4196" s="38"/>
      <c r="F4196" s="38"/>
      <c r="G4196" s="42" t="s">
        <v>310</v>
      </c>
      <c r="H4196" s="38"/>
      <c r="I4196" s="40" t="s">
        <v>14097</v>
      </c>
      <c r="J4196" s="3">
        <v>3290.94</v>
      </c>
      <c r="K4196" s="3"/>
      <c r="L4196" s="3"/>
      <c r="M4196" s="3">
        <f t="shared" si="65"/>
        <v>3290.94</v>
      </c>
      <c r="N4196" s="41">
        <v>44742</v>
      </c>
      <c r="O4196" s="39"/>
      <c r="P4196" s="42"/>
      <c r="Q4196" s="42"/>
      <c r="R4196" s="60"/>
      <c r="S4196" s="42" t="s">
        <v>243</v>
      </c>
      <c r="T4196" s="68"/>
    </row>
    <row r="4197" spans="1:20" s="70" customFormat="1" x14ac:dyDescent="0.2">
      <c r="A4197" s="38" t="s">
        <v>63</v>
      </c>
      <c r="B4197" s="1"/>
      <c r="C4197" s="1"/>
      <c r="D4197" s="51"/>
      <c r="E4197" s="38"/>
      <c r="F4197" s="51"/>
      <c r="G4197" s="52" t="s">
        <v>64</v>
      </c>
      <c r="H4197" s="53"/>
      <c r="I4197" s="54" t="s">
        <v>14098</v>
      </c>
      <c r="J4197" s="35">
        <v>768.5</v>
      </c>
      <c r="K4197" s="1"/>
      <c r="L4197" s="1"/>
      <c r="M4197" s="3">
        <f t="shared" si="65"/>
        <v>768.5</v>
      </c>
      <c r="N4197" s="41">
        <v>44742</v>
      </c>
      <c r="O4197" s="56"/>
      <c r="P4197" s="1"/>
      <c r="Q4197" s="1"/>
      <c r="R4197" s="57"/>
      <c r="S4197" s="39" t="s">
        <v>54</v>
      </c>
      <c r="T4197" s="68"/>
    </row>
    <row r="4198" spans="1:20" s="70" customFormat="1" x14ac:dyDescent="0.2">
      <c r="A4198" s="38" t="s">
        <v>63</v>
      </c>
      <c r="B4198" s="1"/>
      <c r="C4198" s="1"/>
      <c r="D4198" s="51"/>
      <c r="E4198" s="38"/>
      <c r="F4198" s="51"/>
      <c r="G4198" s="52" t="s">
        <v>64</v>
      </c>
      <c r="H4198" s="53"/>
      <c r="I4198" s="54" t="s">
        <v>14099</v>
      </c>
      <c r="J4198" s="35">
        <v>314.27999999999997</v>
      </c>
      <c r="K4198" s="1"/>
      <c r="L4198" s="1"/>
      <c r="M4198" s="3">
        <f t="shared" si="65"/>
        <v>314.27999999999997</v>
      </c>
      <c r="N4198" s="41">
        <v>44742</v>
      </c>
      <c r="O4198" s="56"/>
      <c r="P4198" s="1"/>
      <c r="Q4198" s="1"/>
      <c r="R4198" s="57"/>
      <c r="S4198" s="39" t="s">
        <v>54</v>
      </c>
      <c r="T4198" s="68"/>
    </row>
    <row r="4199" spans="1:20" s="70" customFormat="1" x14ac:dyDescent="0.2">
      <c r="A4199" s="38" t="s">
        <v>63</v>
      </c>
      <c r="B4199" s="1"/>
      <c r="C4199" s="1"/>
      <c r="D4199" s="51"/>
      <c r="E4199" s="38"/>
      <c r="F4199" s="51"/>
      <c r="G4199" s="52" t="s">
        <v>64</v>
      </c>
      <c r="H4199" s="53"/>
      <c r="I4199" s="54" t="s">
        <v>14100</v>
      </c>
      <c r="J4199" s="35">
        <v>314.27999999999997</v>
      </c>
      <c r="K4199" s="1"/>
      <c r="L4199" s="1"/>
      <c r="M4199" s="3">
        <f t="shared" si="65"/>
        <v>314.27999999999997</v>
      </c>
      <c r="N4199" s="41">
        <v>44742</v>
      </c>
      <c r="O4199" s="56"/>
      <c r="P4199" s="1"/>
      <c r="Q4199" s="1"/>
      <c r="R4199" s="57"/>
      <c r="S4199" s="39" t="s">
        <v>54</v>
      </c>
      <c r="T4199" s="68"/>
    </row>
    <row r="4200" spans="1:20" s="70" customFormat="1" x14ac:dyDescent="0.2">
      <c r="A4200" s="38" t="s">
        <v>63</v>
      </c>
      <c r="B4200" s="1"/>
      <c r="C4200" s="1"/>
      <c r="D4200" s="51"/>
      <c r="E4200" s="38"/>
      <c r="F4200" s="51"/>
      <c r="G4200" s="52" t="s">
        <v>64</v>
      </c>
      <c r="H4200" s="53"/>
      <c r="I4200" s="54" t="s">
        <v>14101</v>
      </c>
      <c r="J4200" s="35">
        <v>2247.46</v>
      </c>
      <c r="K4200" s="1"/>
      <c r="L4200" s="1"/>
      <c r="M4200" s="3">
        <f t="shared" si="65"/>
        <v>2247.46</v>
      </c>
      <c r="N4200" s="41">
        <v>44742</v>
      </c>
      <c r="O4200" s="56"/>
      <c r="P4200" s="1"/>
      <c r="Q4200" s="1"/>
      <c r="R4200" s="57"/>
      <c r="S4200" s="39" t="s">
        <v>54</v>
      </c>
      <c r="T4200" s="68"/>
    </row>
    <row r="4201" spans="1:20" s="70" customFormat="1" x14ac:dyDescent="0.2">
      <c r="A4201" s="38" t="s">
        <v>63</v>
      </c>
      <c r="B4201" s="1"/>
      <c r="C4201" s="1"/>
      <c r="D4201" s="51"/>
      <c r="E4201" s="38"/>
      <c r="F4201" s="51"/>
      <c r="G4201" s="52" t="s">
        <v>64</v>
      </c>
      <c r="H4201" s="53"/>
      <c r="I4201" s="54" t="s">
        <v>14102</v>
      </c>
      <c r="J4201" s="35">
        <v>2247.46</v>
      </c>
      <c r="K4201" s="1"/>
      <c r="L4201" s="1"/>
      <c r="M4201" s="3">
        <f t="shared" si="65"/>
        <v>2247.46</v>
      </c>
      <c r="N4201" s="41">
        <v>44742</v>
      </c>
      <c r="O4201" s="56"/>
      <c r="P4201" s="1"/>
      <c r="Q4201" s="1"/>
      <c r="R4201" s="57"/>
      <c r="S4201" s="39" t="s">
        <v>54</v>
      </c>
      <c r="T4201" s="68"/>
    </row>
    <row r="4202" spans="1:20" s="70" customFormat="1" x14ac:dyDescent="0.2">
      <c r="A4202" s="38" t="s">
        <v>63</v>
      </c>
      <c r="B4202" s="1"/>
      <c r="C4202" s="1"/>
      <c r="D4202" s="51"/>
      <c r="E4202" s="38"/>
      <c r="F4202" s="51"/>
      <c r="G4202" s="52" t="s">
        <v>64</v>
      </c>
      <c r="H4202" s="53"/>
      <c r="I4202" s="54" t="s">
        <v>14103</v>
      </c>
      <c r="J4202" s="35">
        <v>314.27999999999997</v>
      </c>
      <c r="K4202" s="1"/>
      <c r="L4202" s="1"/>
      <c r="M4202" s="3">
        <f t="shared" si="65"/>
        <v>314.27999999999997</v>
      </c>
      <c r="N4202" s="41">
        <v>44742</v>
      </c>
      <c r="O4202" s="56"/>
      <c r="P4202" s="1"/>
      <c r="Q4202" s="1"/>
      <c r="R4202" s="57"/>
      <c r="S4202" s="39" t="s">
        <v>54</v>
      </c>
      <c r="T4202" s="68"/>
    </row>
    <row r="4203" spans="1:20" s="70" customFormat="1" x14ac:dyDescent="0.2">
      <c r="A4203" s="38" t="s">
        <v>63</v>
      </c>
      <c r="B4203" s="1"/>
      <c r="C4203" s="1"/>
      <c r="D4203" s="51"/>
      <c r="E4203" s="38"/>
      <c r="F4203" s="51"/>
      <c r="G4203" s="52" t="s">
        <v>64</v>
      </c>
      <c r="H4203" s="53"/>
      <c r="I4203" s="54" t="s">
        <v>14104</v>
      </c>
      <c r="J4203" s="35">
        <v>314.27999999999997</v>
      </c>
      <c r="K4203" s="1"/>
      <c r="L4203" s="1"/>
      <c r="M4203" s="3">
        <f t="shared" si="65"/>
        <v>314.27999999999997</v>
      </c>
      <c r="N4203" s="41">
        <v>44742</v>
      </c>
      <c r="O4203" s="56"/>
      <c r="P4203" s="1"/>
      <c r="Q4203" s="1"/>
      <c r="R4203" s="57"/>
      <c r="S4203" s="39" t="s">
        <v>54</v>
      </c>
      <c r="T4203" s="68"/>
    </row>
    <row r="4204" spans="1:20" s="70" customFormat="1" x14ac:dyDescent="0.2">
      <c r="A4204" s="38" t="s">
        <v>63</v>
      </c>
      <c r="B4204" s="1"/>
      <c r="C4204" s="1"/>
      <c r="D4204" s="51"/>
      <c r="E4204" s="38"/>
      <c r="F4204" s="51"/>
      <c r="G4204" s="52" t="s">
        <v>64</v>
      </c>
      <c r="H4204" s="53"/>
      <c r="I4204" s="54" t="s">
        <v>14105</v>
      </c>
      <c r="J4204" s="35">
        <v>314.29000000000002</v>
      </c>
      <c r="K4204" s="1"/>
      <c r="L4204" s="1"/>
      <c r="M4204" s="3">
        <f t="shared" si="65"/>
        <v>314.29000000000002</v>
      </c>
      <c r="N4204" s="41">
        <v>44742</v>
      </c>
      <c r="O4204" s="56"/>
      <c r="P4204" s="1"/>
      <c r="Q4204" s="1"/>
      <c r="R4204" s="57"/>
      <c r="S4204" s="39" t="s">
        <v>54</v>
      </c>
      <c r="T4204" s="68"/>
    </row>
    <row r="4205" spans="1:20" s="70" customFormat="1" x14ac:dyDescent="0.2">
      <c r="A4205" s="38" t="s">
        <v>63</v>
      </c>
      <c r="B4205" s="1"/>
      <c r="C4205" s="1"/>
      <c r="D4205" s="51"/>
      <c r="E4205" s="38"/>
      <c r="F4205" s="51"/>
      <c r="G4205" s="52" t="s">
        <v>64</v>
      </c>
      <c r="H4205" s="53"/>
      <c r="I4205" s="54" t="s">
        <v>14106</v>
      </c>
      <c r="J4205" s="35">
        <v>628.57000000000005</v>
      </c>
      <c r="K4205" s="1"/>
      <c r="L4205" s="1"/>
      <c r="M4205" s="3">
        <f t="shared" si="65"/>
        <v>628.57000000000005</v>
      </c>
      <c r="N4205" s="41">
        <v>44742</v>
      </c>
      <c r="O4205" s="56"/>
      <c r="P4205" s="1"/>
      <c r="Q4205" s="1"/>
      <c r="R4205" s="57"/>
      <c r="S4205" s="39" t="s">
        <v>54</v>
      </c>
      <c r="T4205" s="68"/>
    </row>
    <row r="4206" spans="1:20" s="70" customFormat="1" x14ac:dyDescent="0.2">
      <c r="A4206" s="38" t="s">
        <v>63</v>
      </c>
      <c r="B4206" s="1"/>
      <c r="C4206" s="1"/>
      <c r="D4206" s="51"/>
      <c r="E4206" s="38"/>
      <c r="F4206" s="51"/>
      <c r="G4206" s="52" t="s">
        <v>64</v>
      </c>
      <c r="H4206" s="53"/>
      <c r="I4206" s="54" t="s">
        <v>14107</v>
      </c>
      <c r="J4206" s="35">
        <v>314.29000000000002</v>
      </c>
      <c r="K4206" s="1"/>
      <c r="L4206" s="1"/>
      <c r="M4206" s="3">
        <f t="shared" si="65"/>
        <v>314.29000000000002</v>
      </c>
      <c r="N4206" s="41">
        <v>44742</v>
      </c>
      <c r="O4206" s="56"/>
      <c r="P4206" s="1"/>
      <c r="Q4206" s="1"/>
      <c r="R4206" s="57"/>
      <c r="S4206" s="39" t="s">
        <v>54</v>
      </c>
      <c r="T4206" s="68"/>
    </row>
    <row r="4207" spans="1:20" s="70" customFormat="1" x14ac:dyDescent="0.2">
      <c r="A4207" s="38" t="s">
        <v>63</v>
      </c>
      <c r="B4207" s="1"/>
      <c r="C4207" s="1"/>
      <c r="D4207" s="51"/>
      <c r="E4207" s="38"/>
      <c r="F4207" s="51"/>
      <c r="G4207" s="52" t="s">
        <v>64</v>
      </c>
      <c r="H4207" s="53"/>
      <c r="I4207" s="54" t="s">
        <v>14108</v>
      </c>
      <c r="J4207" s="35">
        <v>314.29000000000002</v>
      </c>
      <c r="K4207" s="1"/>
      <c r="L4207" s="1"/>
      <c r="M4207" s="3">
        <f t="shared" si="65"/>
        <v>314.29000000000002</v>
      </c>
      <c r="N4207" s="41">
        <v>44742</v>
      </c>
      <c r="O4207" s="56"/>
      <c r="P4207" s="1"/>
      <c r="Q4207" s="1"/>
      <c r="R4207" s="57"/>
      <c r="S4207" s="39" t="s">
        <v>54</v>
      </c>
      <c r="T4207" s="68"/>
    </row>
    <row r="4208" spans="1:20" s="70" customFormat="1" x14ac:dyDescent="0.2">
      <c r="A4208" s="38" t="s">
        <v>63</v>
      </c>
      <c r="B4208" s="1"/>
      <c r="C4208" s="1"/>
      <c r="D4208" s="51"/>
      <c r="E4208" s="38"/>
      <c r="F4208" s="51"/>
      <c r="G4208" s="52" t="s">
        <v>64</v>
      </c>
      <c r="H4208" s="53"/>
      <c r="I4208" s="54" t="s">
        <v>14109</v>
      </c>
      <c r="J4208" s="35">
        <v>314.29000000000002</v>
      </c>
      <c r="K4208" s="1"/>
      <c r="L4208" s="1"/>
      <c r="M4208" s="3">
        <f t="shared" si="65"/>
        <v>314.29000000000002</v>
      </c>
      <c r="N4208" s="41">
        <v>44742</v>
      </c>
      <c r="O4208" s="56"/>
      <c r="P4208" s="1"/>
      <c r="Q4208" s="1"/>
      <c r="R4208" s="57"/>
      <c r="S4208" s="39" t="s">
        <v>54</v>
      </c>
      <c r="T4208" s="68"/>
    </row>
    <row r="4209" spans="1:20" s="70" customFormat="1" x14ac:dyDescent="0.2">
      <c r="A4209" s="38" t="s">
        <v>6167</v>
      </c>
      <c r="B4209" s="1"/>
      <c r="C4209" s="1"/>
      <c r="D4209" s="51"/>
      <c r="E4209" s="38"/>
      <c r="F4209" s="51"/>
      <c r="G4209" s="39" t="s">
        <v>6168</v>
      </c>
      <c r="H4209" s="53"/>
      <c r="I4209" s="54" t="s">
        <v>14110</v>
      </c>
      <c r="J4209" s="35">
        <v>67238.42</v>
      </c>
      <c r="K4209" s="1"/>
      <c r="L4209" s="1"/>
      <c r="M4209" s="3">
        <f t="shared" si="65"/>
        <v>67238.42</v>
      </c>
      <c r="N4209" s="63"/>
      <c r="O4209" s="56"/>
      <c r="P4209" s="1"/>
      <c r="Q4209" s="1"/>
      <c r="R4209" s="57"/>
      <c r="S4209" s="42" t="s">
        <v>2417</v>
      </c>
      <c r="T4209" s="68"/>
    </row>
    <row r="4210" spans="1:20" s="70" customFormat="1" x14ac:dyDescent="0.2">
      <c r="A4210" s="38" t="s">
        <v>6167</v>
      </c>
      <c r="B4210" s="1"/>
      <c r="C4210" s="1"/>
      <c r="D4210" s="51"/>
      <c r="E4210" s="38"/>
      <c r="F4210" s="51"/>
      <c r="G4210" s="39" t="s">
        <v>6168</v>
      </c>
      <c r="H4210" s="53"/>
      <c r="I4210" s="54" t="s">
        <v>14110</v>
      </c>
      <c r="J4210" s="35">
        <v>48990</v>
      </c>
      <c r="K4210" s="1"/>
      <c r="L4210" s="1"/>
      <c r="M4210" s="3">
        <f t="shared" si="65"/>
        <v>48990</v>
      </c>
      <c r="N4210" s="63"/>
      <c r="O4210" s="56"/>
      <c r="P4210" s="1"/>
      <c r="Q4210" s="1"/>
      <c r="R4210" s="57"/>
      <c r="S4210" s="42" t="s">
        <v>2417</v>
      </c>
      <c r="T4210" s="68"/>
    </row>
    <row r="4211" spans="1:20" s="70" customFormat="1" x14ac:dyDescent="0.2">
      <c r="A4211" s="38">
        <v>453</v>
      </c>
      <c r="B4211" s="39"/>
      <c r="C4211" s="39"/>
      <c r="D4211" s="38"/>
      <c r="E4211" s="38"/>
      <c r="F4211" s="38"/>
      <c r="G4211" s="42" t="s">
        <v>310</v>
      </c>
      <c r="H4211" s="53"/>
      <c r="I4211" s="54" t="s">
        <v>14097</v>
      </c>
      <c r="J4211" s="35">
        <v>31862</v>
      </c>
      <c r="K4211" s="1"/>
      <c r="L4211" s="1"/>
      <c r="M4211" s="3">
        <f t="shared" si="65"/>
        <v>31862</v>
      </c>
      <c r="N4211" s="63"/>
      <c r="O4211" s="56"/>
      <c r="P4211" s="1"/>
      <c r="Q4211" s="1"/>
      <c r="R4211" s="57"/>
      <c r="S4211" s="42" t="s">
        <v>8901</v>
      </c>
      <c r="T4211" s="68"/>
    </row>
    <row r="4212" spans="1:20" s="70" customFormat="1" x14ac:dyDescent="0.2">
      <c r="A4212" s="38" t="s">
        <v>3171</v>
      </c>
      <c r="B4212" s="39" t="s">
        <v>14111</v>
      </c>
      <c r="C4212" s="39"/>
      <c r="D4212" s="38" t="s">
        <v>241</v>
      </c>
      <c r="E4212" s="38"/>
      <c r="F4212" s="38"/>
      <c r="G4212" s="39" t="s">
        <v>3173</v>
      </c>
      <c r="H4212" s="38"/>
      <c r="I4212" s="40" t="s">
        <v>14111</v>
      </c>
      <c r="J4212" s="2">
        <v>838366.33</v>
      </c>
      <c r="K4212" s="2"/>
      <c r="L4212" s="2"/>
      <c r="M4212" s="3">
        <f t="shared" si="65"/>
        <v>838366.33</v>
      </c>
      <c r="N4212" s="41"/>
      <c r="O4212" s="39"/>
      <c r="P4212" s="39"/>
      <c r="Q4212" s="40"/>
      <c r="R4212" s="41"/>
      <c r="S4212" s="42" t="s">
        <v>243</v>
      </c>
      <c r="T4212" s="68"/>
    </row>
    <row r="4213" spans="1:20" s="70" customFormat="1" x14ac:dyDescent="0.2">
      <c r="A4213" s="38">
        <v>333</v>
      </c>
      <c r="B4213" s="39" t="s">
        <v>14112</v>
      </c>
      <c r="C4213" s="39" t="s">
        <v>14113</v>
      </c>
      <c r="D4213" s="38">
        <v>301236</v>
      </c>
      <c r="E4213" s="38"/>
      <c r="F4213" s="38"/>
      <c r="G4213" s="39" t="s">
        <v>12603</v>
      </c>
      <c r="H4213" s="38">
        <v>8268007821</v>
      </c>
      <c r="I4213" s="40" t="s">
        <v>14114</v>
      </c>
      <c r="J4213" s="2">
        <v>5785500</v>
      </c>
      <c r="K4213" s="2"/>
      <c r="L4213" s="2">
        <v>1041390</v>
      </c>
      <c r="M4213" s="3">
        <f t="shared" si="65"/>
        <v>6826890</v>
      </c>
      <c r="N4213" s="41">
        <v>44716.729166666664</v>
      </c>
      <c r="O4213" s="39">
        <v>44010787</v>
      </c>
      <c r="P4213" s="39" t="s">
        <v>8899</v>
      </c>
      <c r="Q4213" s="40" t="s">
        <v>14115</v>
      </c>
      <c r="R4213" s="41">
        <v>44755</v>
      </c>
      <c r="S4213" s="42" t="s">
        <v>8901</v>
      </c>
      <c r="T4213" s="68"/>
    </row>
    <row r="4214" spans="1:20" s="70" customFormat="1" x14ac:dyDescent="0.2">
      <c r="A4214" s="38" t="s">
        <v>63</v>
      </c>
      <c r="B4214" s="1"/>
      <c r="C4214" s="1"/>
      <c r="D4214" s="51"/>
      <c r="E4214" s="38"/>
      <c r="F4214" s="51"/>
      <c r="G4214" s="52" t="s">
        <v>64</v>
      </c>
      <c r="H4214" s="53"/>
      <c r="I4214" s="54" t="s">
        <v>14116</v>
      </c>
      <c r="J4214" s="35">
        <v>8536.7099999999991</v>
      </c>
      <c r="K4214" s="1"/>
      <c r="L4214" s="1"/>
      <c r="M4214" s="3">
        <f t="shared" si="65"/>
        <v>8536.7099999999991</v>
      </c>
      <c r="N4214" s="41">
        <v>44746</v>
      </c>
      <c r="O4214" s="56"/>
      <c r="P4214" s="1"/>
      <c r="Q4214" s="1"/>
      <c r="R4214" s="57"/>
      <c r="S4214" s="39" t="s">
        <v>54</v>
      </c>
      <c r="T4214" s="68"/>
    </row>
    <row r="4215" spans="1:20" s="70" customFormat="1" x14ac:dyDescent="0.2">
      <c r="A4215" s="38" t="s">
        <v>63</v>
      </c>
      <c r="B4215" s="1"/>
      <c r="C4215" s="1"/>
      <c r="D4215" s="51"/>
      <c r="E4215" s="38"/>
      <c r="F4215" s="51"/>
      <c r="G4215" s="52" t="s">
        <v>64</v>
      </c>
      <c r="H4215" s="53"/>
      <c r="I4215" s="54" t="s">
        <v>14117</v>
      </c>
      <c r="J4215" s="35">
        <v>353.6</v>
      </c>
      <c r="K4215" s="1"/>
      <c r="L4215" s="1"/>
      <c r="M4215" s="3">
        <f t="shared" si="65"/>
        <v>353.6</v>
      </c>
      <c r="N4215" s="41">
        <v>44746</v>
      </c>
      <c r="O4215" s="56"/>
      <c r="P4215" s="1"/>
      <c r="Q4215" s="1"/>
      <c r="R4215" s="57"/>
      <c r="S4215" s="39" t="s">
        <v>54</v>
      </c>
      <c r="T4215" s="68"/>
    </row>
    <row r="4216" spans="1:20" s="70" customFormat="1" x14ac:dyDescent="0.2">
      <c r="A4216" s="38" t="s">
        <v>63</v>
      </c>
      <c r="B4216" s="1"/>
      <c r="C4216" s="1"/>
      <c r="D4216" s="51"/>
      <c r="E4216" s="38"/>
      <c r="F4216" s="51"/>
      <c r="G4216" s="52" t="s">
        <v>64</v>
      </c>
      <c r="H4216" s="53"/>
      <c r="I4216" s="54" t="s">
        <v>14117</v>
      </c>
      <c r="J4216" s="35">
        <v>238.95</v>
      </c>
      <c r="K4216" s="1"/>
      <c r="L4216" s="1"/>
      <c r="M4216" s="3">
        <f t="shared" si="65"/>
        <v>238.95</v>
      </c>
      <c r="N4216" s="41">
        <v>44746</v>
      </c>
      <c r="O4216" s="56"/>
      <c r="P4216" s="1"/>
      <c r="Q4216" s="1"/>
      <c r="R4216" s="57"/>
      <c r="S4216" s="39" t="s">
        <v>54</v>
      </c>
      <c r="T4216" s="68"/>
    </row>
    <row r="4217" spans="1:20" s="70" customFormat="1" x14ac:dyDescent="0.2">
      <c r="A4217" s="38" t="s">
        <v>63</v>
      </c>
      <c r="B4217" s="1"/>
      <c r="C4217" s="1"/>
      <c r="D4217" s="51"/>
      <c r="E4217" s="38"/>
      <c r="F4217" s="51"/>
      <c r="G4217" s="52" t="s">
        <v>64</v>
      </c>
      <c r="H4217" s="53"/>
      <c r="I4217" s="54" t="s">
        <v>14117</v>
      </c>
      <c r="J4217" s="35">
        <v>413</v>
      </c>
      <c r="K4217" s="1"/>
      <c r="L4217" s="1"/>
      <c r="M4217" s="3">
        <f t="shared" si="65"/>
        <v>413</v>
      </c>
      <c r="N4217" s="41">
        <v>44746</v>
      </c>
      <c r="O4217" s="56"/>
      <c r="P4217" s="1"/>
      <c r="Q4217" s="1"/>
      <c r="R4217" s="57"/>
      <c r="S4217" s="39" t="s">
        <v>54</v>
      </c>
      <c r="T4217" s="68"/>
    </row>
    <row r="4218" spans="1:20" s="70" customFormat="1" x14ac:dyDescent="0.2">
      <c r="A4218" s="38" t="s">
        <v>63</v>
      </c>
      <c r="B4218" s="1"/>
      <c r="C4218" s="1"/>
      <c r="D4218" s="51"/>
      <c r="E4218" s="38"/>
      <c r="F4218" s="51"/>
      <c r="G4218" s="52" t="s">
        <v>64</v>
      </c>
      <c r="H4218" s="53"/>
      <c r="I4218" s="54" t="s">
        <v>14118</v>
      </c>
      <c r="J4218" s="35">
        <v>3025.47</v>
      </c>
      <c r="K4218" s="1"/>
      <c r="L4218" s="1"/>
      <c r="M4218" s="3">
        <f t="shared" si="65"/>
        <v>3025.47</v>
      </c>
      <c r="N4218" s="41">
        <v>44746</v>
      </c>
      <c r="O4218" s="56"/>
      <c r="P4218" s="1"/>
      <c r="Q4218" s="1"/>
      <c r="R4218" s="57"/>
      <c r="S4218" s="39" t="s">
        <v>54</v>
      </c>
      <c r="T4218" s="68"/>
    </row>
    <row r="4219" spans="1:20" s="70" customFormat="1" x14ac:dyDescent="0.2">
      <c r="A4219" s="38" t="s">
        <v>63</v>
      </c>
      <c r="B4219" s="1"/>
      <c r="C4219" s="1"/>
      <c r="D4219" s="51"/>
      <c r="E4219" s="38"/>
      <c r="F4219" s="51"/>
      <c r="G4219" s="52" t="s">
        <v>64</v>
      </c>
      <c r="H4219" s="53"/>
      <c r="I4219" s="54" t="s">
        <v>14118</v>
      </c>
      <c r="J4219" s="35">
        <v>1438.93</v>
      </c>
      <c r="K4219" s="1"/>
      <c r="L4219" s="1"/>
      <c r="M4219" s="3">
        <f t="shared" si="65"/>
        <v>1438.93</v>
      </c>
      <c r="N4219" s="41">
        <v>44746</v>
      </c>
      <c r="O4219" s="56"/>
      <c r="P4219" s="1"/>
      <c r="Q4219" s="1"/>
      <c r="R4219" s="57"/>
      <c r="S4219" s="39" t="s">
        <v>54</v>
      </c>
      <c r="T4219" s="68"/>
    </row>
    <row r="4220" spans="1:20" s="70" customFormat="1" x14ac:dyDescent="0.2">
      <c r="A4220" s="38" t="s">
        <v>14119</v>
      </c>
      <c r="B4220" s="39" t="s">
        <v>14120</v>
      </c>
      <c r="C4220" s="39" t="s">
        <v>14121</v>
      </c>
      <c r="D4220" s="38">
        <v>821964</v>
      </c>
      <c r="E4220" s="38"/>
      <c r="F4220" s="38"/>
      <c r="G4220" s="39" t="s">
        <v>13460</v>
      </c>
      <c r="H4220" s="38">
        <v>8268008970</v>
      </c>
      <c r="I4220" s="40" t="s">
        <v>14122</v>
      </c>
      <c r="J4220" s="2">
        <v>36943.906779661018</v>
      </c>
      <c r="K4220" s="2"/>
      <c r="L4220" s="2">
        <v>6649.9032203389834</v>
      </c>
      <c r="M4220" s="3">
        <f t="shared" si="65"/>
        <v>43593.81</v>
      </c>
      <c r="N4220" s="41">
        <v>44727.729166666664</v>
      </c>
      <c r="O4220" s="39">
        <v>44030724</v>
      </c>
      <c r="P4220" s="39" t="s">
        <v>3282</v>
      </c>
      <c r="Q4220" s="40" t="s">
        <v>14123</v>
      </c>
      <c r="R4220" s="41">
        <v>44761</v>
      </c>
      <c r="S4220" s="42" t="s">
        <v>2417</v>
      </c>
      <c r="T4220" s="68"/>
    </row>
    <row r="4221" spans="1:20" s="70" customFormat="1" x14ac:dyDescent="0.2">
      <c r="A4221" s="38" t="s">
        <v>14124</v>
      </c>
      <c r="B4221" s="39" t="s">
        <v>14125</v>
      </c>
      <c r="C4221" s="39" t="s">
        <v>14126</v>
      </c>
      <c r="D4221" s="38">
        <v>816965</v>
      </c>
      <c r="E4221" s="38"/>
      <c r="F4221" s="38"/>
      <c r="G4221" s="39" t="s">
        <v>557</v>
      </c>
      <c r="H4221" s="38">
        <v>8268008180</v>
      </c>
      <c r="I4221" s="40" t="s">
        <v>14127</v>
      </c>
      <c r="J4221" s="2">
        <v>95895</v>
      </c>
      <c r="K4221" s="2"/>
      <c r="L4221" s="2">
        <v>0</v>
      </c>
      <c r="M4221" s="3">
        <f t="shared" si="65"/>
        <v>95895</v>
      </c>
      <c r="N4221" s="41">
        <v>44701.729166666664</v>
      </c>
      <c r="O4221" s="39">
        <v>44008002</v>
      </c>
      <c r="P4221" s="39" t="s">
        <v>3282</v>
      </c>
      <c r="Q4221" s="40" t="s">
        <v>14128</v>
      </c>
      <c r="R4221" s="41">
        <v>44750</v>
      </c>
      <c r="S4221" s="42" t="s">
        <v>2417</v>
      </c>
      <c r="T4221" s="68"/>
    </row>
    <row r="4222" spans="1:20" s="70" customFormat="1" x14ac:dyDescent="0.2">
      <c r="A4222" s="38" t="s">
        <v>14129</v>
      </c>
      <c r="B4222" s="39" t="s">
        <v>14130</v>
      </c>
      <c r="C4222" s="39" t="s">
        <v>14131</v>
      </c>
      <c r="D4222" s="38">
        <v>934550</v>
      </c>
      <c r="E4222" s="38"/>
      <c r="F4222" s="38"/>
      <c r="G4222" s="39" t="s">
        <v>2336</v>
      </c>
      <c r="H4222" s="38">
        <v>8268008158</v>
      </c>
      <c r="I4222" s="40" t="s">
        <v>14132</v>
      </c>
      <c r="J4222" s="2">
        <v>280296.61016949156</v>
      </c>
      <c r="K4222" s="2"/>
      <c r="L4222" s="2">
        <v>50453.38983050848</v>
      </c>
      <c r="M4222" s="3">
        <f t="shared" si="65"/>
        <v>330750.00000000006</v>
      </c>
      <c r="N4222" s="41">
        <v>44741.729166666664</v>
      </c>
      <c r="O4222" s="39">
        <v>44002973</v>
      </c>
      <c r="P4222" s="39" t="s">
        <v>3282</v>
      </c>
      <c r="Q4222" s="40" t="s">
        <v>14133</v>
      </c>
      <c r="R4222" s="41">
        <v>44750</v>
      </c>
      <c r="S4222" s="42" t="s">
        <v>2417</v>
      </c>
      <c r="T4222" s="68"/>
    </row>
    <row r="4223" spans="1:20" s="70" customFormat="1" x14ac:dyDescent="0.2">
      <c r="A4223" s="38" t="s">
        <v>14134</v>
      </c>
      <c r="B4223" s="39" t="s">
        <v>14135</v>
      </c>
      <c r="C4223" s="39" t="s">
        <v>14136</v>
      </c>
      <c r="D4223" s="38">
        <v>815146</v>
      </c>
      <c r="E4223" s="38"/>
      <c r="F4223" s="38"/>
      <c r="G4223" s="39" t="s">
        <v>14137</v>
      </c>
      <c r="H4223" s="38">
        <v>8268008663</v>
      </c>
      <c r="I4223" s="40">
        <v>90</v>
      </c>
      <c r="J4223" s="2">
        <v>9200</v>
      </c>
      <c r="K4223" s="2"/>
      <c r="L4223" s="2">
        <v>1656</v>
      </c>
      <c r="M4223" s="3">
        <f t="shared" si="65"/>
        <v>10856</v>
      </c>
      <c r="N4223" s="41">
        <v>44739.729166666664</v>
      </c>
      <c r="O4223" s="39">
        <v>44030772</v>
      </c>
      <c r="P4223" s="39" t="s">
        <v>52</v>
      </c>
      <c r="Q4223" s="40" t="s">
        <v>14138</v>
      </c>
      <c r="R4223" s="41">
        <v>44761</v>
      </c>
      <c r="S4223" s="39" t="s">
        <v>54</v>
      </c>
      <c r="T4223" s="68"/>
    </row>
    <row r="4224" spans="1:20" s="70" customFormat="1" x14ac:dyDescent="0.2">
      <c r="A4224" s="38" t="s">
        <v>14139</v>
      </c>
      <c r="B4224" s="39" t="s">
        <v>14140</v>
      </c>
      <c r="C4224" s="39" t="s">
        <v>14141</v>
      </c>
      <c r="D4224" s="38">
        <v>814805</v>
      </c>
      <c r="E4224" s="38"/>
      <c r="F4224" s="38"/>
      <c r="G4224" s="39" t="s">
        <v>111</v>
      </c>
      <c r="H4224" s="38">
        <v>8268009084</v>
      </c>
      <c r="I4224" s="40">
        <v>4728</v>
      </c>
      <c r="J4224" s="2">
        <v>51360.169491525427</v>
      </c>
      <c r="K4224" s="2"/>
      <c r="L4224" s="2">
        <v>9244.8305084745771</v>
      </c>
      <c r="M4224" s="3">
        <f t="shared" si="65"/>
        <v>60605</v>
      </c>
      <c r="N4224" s="41">
        <v>44740.729166666664</v>
      </c>
      <c r="O4224" s="39">
        <v>44003038</v>
      </c>
      <c r="P4224" s="39" t="s">
        <v>3282</v>
      </c>
      <c r="Q4224" s="40" t="s">
        <v>14142</v>
      </c>
      <c r="R4224" s="41">
        <v>44750</v>
      </c>
      <c r="S4224" s="42" t="s">
        <v>2417</v>
      </c>
      <c r="T4224" s="68"/>
    </row>
    <row r="4225" spans="1:20" s="70" customFormat="1" x14ac:dyDescent="0.2">
      <c r="A4225" s="38" t="s">
        <v>14143</v>
      </c>
      <c r="B4225" s="39" t="s">
        <v>14144</v>
      </c>
      <c r="C4225" s="39" t="s">
        <v>14145</v>
      </c>
      <c r="D4225" s="38">
        <v>407811</v>
      </c>
      <c r="E4225" s="38"/>
      <c r="F4225" s="38"/>
      <c r="G4225" s="39" t="s">
        <v>7553</v>
      </c>
      <c r="H4225" s="38">
        <v>8266015048</v>
      </c>
      <c r="I4225" s="40" t="s">
        <v>14146</v>
      </c>
      <c r="J4225" s="2">
        <v>82879.661016949161</v>
      </c>
      <c r="K4225" s="2"/>
      <c r="L4225" s="2">
        <v>14918.338983050848</v>
      </c>
      <c r="M4225" s="3">
        <f t="shared" si="65"/>
        <v>97798.000000000015</v>
      </c>
      <c r="N4225" s="41">
        <v>44715.729166666664</v>
      </c>
      <c r="O4225" s="39">
        <v>6870126128</v>
      </c>
      <c r="P4225" s="39" t="s">
        <v>52</v>
      </c>
      <c r="Q4225" s="40" t="s">
        <v>14147</v>
      </c>
      <c r="R4225" s="41">
        <v>44761</v>
      </c>
      <c r="S4225" s="39" t="s">
        <v>54</v>
      </c>
      <c r="T4225" s="68"/>
    </row>
    <row r="4226" spans="1:20" s="70" customFormat="1" x14ac:dyDescent="0.2">
      <c r="A4226" s="38" t="s">
        <v>14148</v>
      </c>
      <c r="B4226" s="42" t="s">
        <v>14149</v>
      </c>
      <c r="C4226" s="42" t="s">
        <v>14150</v>
      </c>
      <c r="D4226" s="38">
        <v>122828</v>
      </c>
      <c r="E4226" s="38"/>
      <c r="F4226" s="38"/>
      <c r="G4226" s="42" t="s">
        <v>7479</v>
      </c>
      <c r="H4226" s="38">
        <v>8268008628</v>
      </c>
      <c r="I4226" s="40" t="s">
        <v>14151</v>
      </c>
      <c r="J4226" s="3">
        <v>88051</v>
      </c>
      <c r="K4226" s="3"/>
      <c r="L4226" s="3">
        <v>0</v>
      </c>
      <c r="M4226" s="3">
        <f t="shared" si="65"/>
        <v>88051</v>
      </c>
      <c r="N4226" s="41">
        <v>44737.729166666664</v>
      </c>
      <c r="O4226" s="39">
        <v>44012649</v>
      </c>
      <c r="P4226" s="42" t="s">
        <v>315</v>
      </c>
      <c r="Q4226" s="42" t="s">
        <v>14152</v>
      </c>
      <c r="R4226" s="60">
        <v>44756</v>
      </c>
      <c r="S4226" s="42" t="s">
        <v>243</v>
      </c>
      <c r="T4226" s="68" t="s">
        <v>506</v>
      </c>
    </row>
    <row r="4227" spans="1:20" s="70" customFormat="1" x14ac:dyDescent="0.2">
      <c r="A4227" s="38" t="s">
        <v>14153</v>
      </c>
      <c r="B4227" s="39" t="s">
        <v>14154</v>
      </c>
      <c r="C4227" s="39" t="s">
        <v>14155</v>
      </c>
      <c r="D4227" s="38">
        <v>407261</v>
      </c>
      <c r="E4227" s="38"/>
      <c r="F4227" s="38"/>
      <c r="G4227" s="39" t="s">
        <v>58</v>
      </c>
      <c r="H4227" s="38">
        <v>8266015316</v>
      </c>
      <c r="I4227" s="40">
        <v>9854028208</v>
      </c>
      <c r="J4227" s="2">
        <v>11946.6</v>
      </c>
      <c r="K4227" s="2"/>
      <c r="L4227" s="2">
        <v>0</v>
      </c>
      <c r="M4227" s="3">
        <f t="shared" si="65"/>
        <v>11946.6</v>
      </c>
      <c r="N4227" s="41">
        <v>44736.729166666664</v>
      </c>
      <c r="O4227" s="39">
        <v>6870123169</v>
      </c>
      <c r="P4227" s="39" t="s">
        <v>52</v>
      </c>
      <c r="Q4227" s="40"/>
      <c r="R4227" s="41"/>
      <c r="S4227" s="39" t="s">
        <v>54</v>
      </c>
      <c r="T4227" s="68"/>
    </row>
    <row r="4228" spans="1:20" s="70" customFormat="1" x14ac:dyDescent="0.2">
      <c r="A4228" s="38" t="s">
        <v>14156</v>
      </c>
      <c r="B4228" s="42" t="s">
        <v>14157</v>
      </c>
      <c r="C4228" s="42" t="s">
        <v>14158</v>
      </c>
      <c r="D4228" s="38">
        <v>407261</v>
      </c>
      <c r="E4228" s="38"/>
      <c r="F4228" s="38"/>
      <c r="G4228" s="42" t="s">
        <v>58</v>
      </c>
      <c r="H4228" s="38">
        <v>8266014031</v>
      </c>
      <c r="I4228" s="40">
        <v>9854028223</v>
      </c>
      <c r="J4228" s="3">
        <v>14933.25</v>
      </c>
      <c r="K4228" s="3"/>
      <c r="L4228" s="3">
        <v>0</v>
      </c>
      <c r="M4228" s="3">
        <f t="shared" si="65"/>
        <v>14933.25</v>
      </c>
      <c r="N4228" s="41">
        <v>44737.729166666664</v>
      </c>
      <c r="O4228" s="39">
        <v>6870123288</v>
      </c>
      <c r="P4228" s="42" t="s">
        <v>315</v>
      </c>
      <c r="Q4228" s="42"/>
      <c r="R4228" s="60"/>
      <c r="S4228" s="42" t="s">
        <v>243</v>
      </c>
      <c r="T4228" s="68" t="s">
        <v>506</v>
      </c>
    </row>
    <row r="4229" spans="1:20" s="70" customFormat="1" x14ac:dyDescent="0.2">
      <c r="A4229" s="38" t="s">
        <v>14159</v>
      </c>
      <c r="B4229" s="39" t="s">
        <v>14160</v>
      </c>
      <c r="C4229" s="39" t="s">
        <v>14161</v>
      </c>
      <c r="D4229" s="38">
        <v>407261</v>
      </c>
      <c r="E4229" s="38"/>
      <c r="F4229" s="38"/>
      <c r="G4229" s="39" t="s">
        <v>58</v>
      </c>
      <c r="H4229" s="38">
        <v>8266015073</v>
      </c>
      <c r="I4229" s="40">
        <v>9854028175</v>
      </c>
      <c r="J4229" s="2">
        <v>74666</v>
      </c>
      <c r="K4229" s="2"/>
      <c r="L4229" s="2">
        <v>0</v>
      </c>
      <c r="M4229" s="3">
        <f t="shared" si="65"/>
        <v>74666</v>
      </c>
      <c r="N4229" s="41">
        <v>44734.729166666664</v>
      </c>
      <c r="O4229" s="39">
        <v>6870123421</v>
      </c>
      <c r="P4229" s="39" t="s">
        <v>3282</v>
      </c>
      <c r="Q4229" s="40"/>
      <c r="R4229" s="41"/>
      <c r="S4229" s="42" t="s">
        <v>2417</v>
      </c>
      <c r="T4229" s="68"/>
    </row>
    <row r="4230" spans="1:20" s="70" customFormat="1" x14ac:dyDescent="0.2">
      <c r="A4230" s="38" t="s">
        <v>14162</v>
      </c>
      <c r="B4230" s="39" t="s">
        <v>14163</v>
      </c>
      <c r="C4230" s="39" t="s">
        <v>14164</v>
      </c>
      <c r="D4230" s="38">
        <v>407261</v>
      </c>
      <c r="E4230" s="38"/>
      <c r="F4230" s="38"/>
      <c r="G4230" s="39" t="s">
        <v>58</v>
      </c>
      <c r="H4230" s="38">
        <v>8266015073</v>
      </c>
      <c r="I4230" s="40">
        <v>9854028212</v>
      </c>
      <c r="J4230" s="2">
        <v>74666</v>
      </c>
      <c r="K4230" s="2"/>
      <c r="L4230" s="2">
        <v>0</v>
      </c>
      <c r="M4230" s="3">
        <f t="shared" ref="M4230:M4293" si="66">SUM(J4230:L4230)</f>
        <v>74666</v>
      </c>
      <c r="N4230" s="41">
        <v>44736.729166666664</v>
      </c>
      <c r="O4230" s="39">
        <v>6870123415</v>
      </c>
      <c r="P4230" s="39" t="s">
        <v>3282</v>
      </c>
      <c r="Q4230" s="40"/>
      <c r="R4230" s="41"/>
      <c r="S4230" s="42" t="s">
        <v>2417</v>
      </c>
      <c r="T4230" s="68"/>
    </row>
    <row r="4231" spans="1:20" s="70" customFormat="1" x14ac:dyDescent="0.2">
      <c r="A4231" s="38" t="s">
        <v>14165</v>
      </c>
      <c r="B4231" s="39" t="s">
        <v>14166</v>
      </c>
      <c r="C4231" s="39" t="s">
        <v>14167</v>
      </c>
      <c r="D4231" s="38">
        <v>407261</v>
      </c>
      <c r="E4231" s="38"/>
      <c r="F4231" s="38"/>
      <c r="G4231" s="39" t="s">
        <v>58</v>
      </c>
      <c r="H4231" s="38">
        <v>8266015073</v>
      </c>
      <c r="I4231" s="40">
        <v>9854028227</v>
      </c>
      <c r="J4231" s="2">
        <v>74666</v>
      </c>
      <c r="K4231" s="2"/>
      <c r="L4231" s="2">
        <v>0</v>
      </c>
      <c r="M4231" s="3">
        <f t="shared" si="66"/>
        <v>74666</v>
      </c>
      <c r="N4231" s="41">
        <v>44737.729166666664</v>
      </c>
      <c r="O4231" s="39">
        <v>6870123395</v>
      </c>
      <c r="P4231" s="39" t="s">
        <v>3282</v>
      </c>
      <c r="Q4231" s="40"/>
      <c r="R4231" s="41"/>
      <c r="S4231" s="42" t="s">
        <v>2417</v>
      </c>
      <c r="T4231" s="68"/>
    </row>
    <row r="4232" spans="1:20" s="70" customFormat="1" x14ac:dyDescent="0.2">
      <c r="A4232" s="38" t="s">
        <v>14168</v>
      </c>
      <c r="B4232" s="39" t="s">
        <v>14169</v>
      </c>
      <c r="C4232" s="39" t="s">
        <v>14170</v>
      </c>
      <c r="D4232" s="38">
        <v>407261</v>
      </c>
      <c r="E4232" s="38"/>
      <c r="F4232" s="38"/>
      <c r="G4232" s="39" t="s">
        <v>58</v>
      </c>
      <c r="H4232" s="38">
        <v>8266015073</v>
      </c>
      <c r="I4232" s="40">
        <v>9854028067</v>
      </c>
      <c r="J4232" s="2">
        <v>74666</v>
      </c>
      <c r="K4232" s="2"/>
      <c r="L4232" s="2">
        <v>0</v>
      </c>
      <c r="M4232" s="3">
        <f t="shared" si="66"/>
        <v>74666</v>
      </c>
      <c r="N4232" s="41">
        <v>44727.729166666664</v>
      </c>
      <c r="O4232" s="39">
        <v>6870123390</v>
      </c>
      <c r="P4232" s="39" t="s">
        <v>3282</v>
      </c>
      <c r="Q4232" s="40"/>
      <c r="R4232" s="41"/>
      <c r="S4232" s="42" t="s">
        <v>2417</v>
      </c>
      <c r="T4232" s="68"/>
    </row>
    <row r="4233" spans="1:20" s="70" customFormat="1" x14ac:dyDescent="0.2">
      <c r="A4233" s="38" t="s">
        <v>14171</v>
      </c>
      <c r="B4233" s="39" t="s">
        <v>14172</v>
      </c>
      <c r="C4233" s="39" t="s">
        <v>14173</v>
      </c>
      <c r="D4233" s="38">
        <v>407261</v>
      </c>
      <c r="E4233" s="38"/>
      <c r="F4233" s="38"/>
      <c r="G4233" s="39" t="s">
        <v>58</v>
      </c>
      <c r="H4233" s="38">
        <v>8266015073</v>
      </c>
      <c r="I4233" s="40">
        <v>9854028040</v>
      </c>
      <c r="J4233" s="2">
        <v>74666</v>
      </c>
      <c r="K4233" s="2"/>
      <c r="L4233" s="2">
        <v>0</v>
      </c>
      <c r="M4233" s="3">
        <f t="shared" si="66"/>
        <v>74666</v>
      </c>
      <c r="N4233" s="41">
        <v>44726.729166666664</v>
      </c>
      <c r="O4233" s="39">
        <v>6870123317</v>
      </c>
      <c r="P4233" s="39" t="s">
        <v>3282</v>
      </c>
      <c r="Q4233" s="40"/>
      <c r="R4233" s="41"/>
      <c r="S4233" s="42" t="s">
        <v>2417</v>
      </c>
      <c r="T4233" s="68"/>
    </row>
    <row r="4234" spans="1:20" s="70" customFormat="1" x14ac:dyDescent="0.2">
      <c r="A4234" s="38" t="s">
        <v>14174</v>
      </c>
      <c r="B4234" s="39" t="s">
        <v>14175</v>
      </c>
      <c r="C4234" s="39" t="s">
        <v>14176</v>
      </c>
      <c r="D4234" s="38">
        <v>407261</v>
      </c>
      <c r="E4234" s="38"/>
      <c r="F4234" s="38"/>
      <c r="G4234" s="39" t="s">
        <v>58</v>
      </c>
      <c r="H4234" s="38">
        <v>8266015073</v>
      </c>
      <c r="I4234" s="40">
        <v>9854028017</v>
      </c>
      <c r="J4234" s="2">
        <v>74666</v>
      </c>
      <c r="K4234" s="2"/>
      <c r="L4234" s="2">
        <v>0</v>
      </c>
      <c r="M4234" s="3">
        <f t="shared" si="66"/>
        <v>74666</v>
      </c>
      <c r="N4234" s="41">
        <v>44725.729166666664</v>
      </c>
      <c r="O4234" s="39">
        <v>6870123314</v>
      </c>
      <c r="P4234" s="39" t="s">
        <v>3282</v>
      </c>
      <c r="Q4234" s="40"/>
      <c r="R4234" s="41"/>
      <c r="S4234" s="42" t="s">
        <v>2417</v>
      </c>
      <c r="T4234" s="68"/>
    </row>
    <row r="4235" spans="1:20" s="70" customFormat="1" x14ac:dyDescent="0.2">
      <c r="A4235" s="38" t="s">
        <v>63</v>
      </c>
      <c r="B4235" s="1"/>
      <c r="C4235" s="1"/>
      <c r="D4235" s="51"/>
      <c r="E4235" s="38"/>
      <c r="F4235" s="51"/>
      <c r="G4235" s="52" t="s">
        <v>64</v>
      </c>
      <c r="H4235" s="53"/>
      <c r="I4235" s="54" t="s">
        <v>14177</v>
      </c>
      <c r="J4235" s="35">
        <v>2247.46</v>
      </c>
      <c r="K4235" s="1"/>
      <c r="L4235" s="1"/>
      <c r="M4235" s="3">
        <f t="shared" si="66"/>
        <v>2247.46</v>
      </c>
      <c r="N4235" s="41">
        <v>44747</v>
      </c>
      <c r="O4235" s="56"/>
      <c r="P4235" s="1"/>
      <c r="Q4235" s="1"/>
      <c r="R4235" s="57"/>
      <c r="S4235" s="39" t="s">
        <v>54</v>
      </c>
      <c r="T4235" s="68"/>
    </row>
    <row r="4236" spans="1:20" s="70" customFormat="1" x14ac:dyDescent="0.2">
      <c r="A4236" s="38" t="s">
        <v>63</v>
      </c>
      <c r="B4236" s="1"/>
      <c r="C4236" s="1"/>
      <c r="D4236" s="51"/>
      <c r="E4236" s="38"/>
      <c r="F4236" s="51"/>
      <c r="G4236" s="52" t="s">
        <v>64</v>
      </c>
      <c r="H4236" s="53"/>
      <c r="I4236" s="54" t="s">
        <v>14178</v>
      </c>
      <c r="J4236" s="35">
        <v>628.57000000000005</v>
      </c>
      <c r="K4236" s="1"/>
      <c r="L4236" s="1"/>
      <c r="M4236" s="3">
        <f t="shared" si="66"/>
        <v>628.57000000000005</v>
      </c>
      <c r="N4236" s="41">
        <v>44747</v>
      </c>
      <c r="O4236" s="56"/>
      <c r="P4236" s="1"/>
      <c r="Q4236" s="1"/>
      <c r="R4236" s="57"/>
      <c r="S4236" s="39" t="s">
        <v>54</v>
      </c>
      <c r="T4236" s="68"/>
    </row>
    <row r="4237" spans="1:20" s="70" customFormat="1" x14ac:dyDescent="0.2">
      <c r="A4237" s="38" t="s">
        <v>14179</v>
      </c>
      <c r="B4237" s="42" t="s">
        <v>14180</v>
      </c>
      <c r="C4237" s="42" t="s">
        <v>14181</v>
      </c>
      <c r="D4237" s="38">
        <v>806910</v>
      </c>
      <c r="E4237" s="38"/>
      <c r="F4237" s="38"/>
      <c r="G4237" s="42" t="s">
        <v>14182</v>
      </c>
      <c r="H4237" s="38">
        <v>8268009155</v>
      </c>
      <c r="I4237" s="40">
        <v>37</v>
      </c>
      <c r="J4237" s="3">
        <v>258580</v>
      </c>
      <c r="K4237" s="3"/>
      <c r="L4237" s="3">
        <v>0</v>
      </c>
      <c r="M4237" s="3">
        <f t="shared" si="66"/>
        <v>258580</v>
      </c>
      <c r="N4237" s="41">
        <v>44737.729166666664</v>
      </c>
      <c r="O4237" s="39">
        <v>44012640</v>
      </c>
      <c r="P4237" s="42" t="s">
        <v>315</v>
      </c>
      <c r="Q4237" s="42" t="s">
        <v>14183</v>
      </c>
      <c r="R4237" s="60">
        <v>44755</v>
      </c>
      <c r="S4237" s="42" t="s">
        <v>243</v>
      </c>
      <c r="T4237" s="68" t="s">
        <v>506</v>
      </c>
    </row>
    <row r="4238" spans="1:20" s="70" customFormat="1" x14ac:dyDescent="0.2">
      <c r="A4238" s="38" t="s">
        <v>14184</v>
      </c>
      <c r="B4238" s="39" t="s">
        <v>14185</v>
      </c>
      <c r="C4238" s="39" t="s">
        <v>14186</v>
      </c>
      <c r="D4238" s="38">
        <v>819844</v>
      </c>
      <c r="E4238" s="38"/>
      <c r="F4238" s="38"/>
      <c r="G4238" s="39" t="s">
        <v>7634</v>
      </c>
      <c r="H4238" s="38">
        <v>8268007564</v>
      </c>
      <c r="I4238" s="40">
        <v>611</v>
      </c>
      <c r="J4238" s="2">
        <v>27461.542372881355</v>
      </c>
      <c r="K4238" s="2"/>
      <c r="L4238" s="2">
        <v>4943.0776271186432</v>
      </c>
      <c r="M4238" s="3">
        <f t="shared" si="66"/>
        <v>32404.62</v>
      </c>
      <c r="N4238" s="41">
        <v>44722.729166666664</v>
      </c>
      <c r="O4238" s="39">
        <v>44004418</v>
      </c>
      <c r="P4238" s="39" t="s">
        <v>3282</v>
      </c>
      <c r="Q4238" s="40" t="s">
        <v>14187</v>
      </c>
      <c r="R4238" s="41">
        <v>44749</v>
      </c>
      <c r="S4238" s="42" t="s">
        <v>2417</v>
      </c>
      <c r="T4238" s="68"/>
    </row>
    <row r="4239" spans="1:20" s="70" customFormat="1" x14ac:dyDescent="0.2">
      <c r="A4239" s="38" t="s">
        <v>14188</v>
      </c>
      <c r="B4239" s="39" t="s">
        <v>14189</v>
      </c>
      <c r="C4239" s="39" t="s">
        <v>14190</v>
      </c>
      <c r="D4239" s="38">
        <v>407261</v>
      </c>
      <c r="E4239" s="38"/>
      <c r="F4239" s="38"/>
      <c r="G4239" s="39" t="s">
        <v>58</v>
      </c>
      <c r="H4239" s="38">
        <v>8266015073</v>
      </c>
      <c r="I4239" s="40">
        <v>9854028189</v>
      </c>
      <c r="J4239" s="2">
        <v>74666.25</v>
      </c>
      <c r="K4239" s="2"/>
      <c r="L4239" s="2">
        <v>0</v>
      </c>
      <c r="M4239" s="3">
        <f t="shared" si="66"/>
        <v>74666.25</v>
      </c>
      <c r="N4239" s="41">
        <v>44735.729166666664</v>
      </c>
      <c r="O4239" s="39">
        <v>6870110795</v>
      </c>
      <c r="P4239" s="39" t="s">
        <v>3282</v>
      </c>
      <c r="Q4239" s="40"/>
      <c r="R4239" s="41"/>
      <c r="S4239" s="42" t="s">
        <v>2417</v>
      </c>
      <c r="T4239" s="68"/>
    </row>
    <row r="4240" spans="1:20" s="70" customFormat="1" x14ac:dyDescent="0.2">
      <c r="A4240" s="38">
        <v>116</v>
      </c>
      <c r="B4240" s="39" t="s">
        <v>14191</v>
      </c>
      <c r="C4240" s="39" t="s">
        <v>14192</v>
      </c>
      <c r="D4240" s="38">
        <v>407261</v>
      </c>
      <c r="E4240" s="38"/>
      <c r="F4240" s="38"/>
      <c r="G4240" s="39" t="s">
        <v>58</v>
      </c>
      <c r="H4240" s="38">
        <v>8266014574</v>
      </c>
      <c r="I4240" s="40">
        <v>9854028155</v>
      </c>
      <c r="J4240" s="2">
        <v>77652.899999999994</v>
      </c>
      <c r="K4240" s="2"/>
      <c r="L4240" s="2">
        <v>0</v>
      </c>
      <c r="M4240" s="3">
        <f t="shared" si="66"/>
        <v>77652.899999999994</v>
      </c>
      <c r="N4240" s="41">
        <v>44733.729166666664</v>
      </c>
      <c r="O4240" s="39">
        <v>6870110818</v>
      </c>
      <c r="P4240" s="39" t="s">
        <v>8899</v>
      </c>
      <c r="Q4240" s="40"/>
      <c r="R4240" s="41"/>
      <c r="S4240" s="42" t="s">
        <v>8901</v>
      </c>
      <c r="T4240" s="68"/>
    </row>
    <row r="4241" spans="1:20" s="70" customFormat="1" x14ac:dyDescent="0.2">
      <c r="A4241" s="38" t="s">
        <v>14193</v>
      </c>
      <c r="B4241" s="39" t="s">
        <v>14194</v>
      </c>
      <c r="C4241" s="39" t="s">
        <v>14195</v>
      </c>
      <c r="D4241" s="38">
        <v>407261</v>
      </c>
      <c r="E4241" s="38"/>
      <c r="F4241" s="38"/>
      <c r="G4241" s="39" t="s">
        <v>58</v>
      </c>
      <c r="H4241" s="38">
        <v>8266015316</v>
      </c>
      <c r="I4241" s="40">
        <v>9854028104</v>
      </c>
      <c r="J4241" s="2">
        <v>11946.6</v>
      </c>
      <c r="K4241" s="2"/>
      <c r="L4241" s="2">
        <v>0</v>
      </c>
      <c r="M4241" s="3">
        <f t="shared" si="66"/>
        <v>11946.6</v>
      </c>
      <c r="N4241" s="41">
        <v>44730.729166666664</v>
      </c>
      <c r="O4241" s="39">
        <v>6870110829</v>
      </c>
      <c r="P4241" s="39" t="s">
        <v>52</v>
      </c>
      <c r="Q4241" s="40"/>
      <c r="R4241" s="41"/>
      <c r="S4241" s="39" t="s">
        <v>54</v>
      </c>
      <c r="T4241" s="68"/>
    </row>
    <row r="4242" spans="1:20" s="70" customFormat="1" x14ac:dyDescent="0.2">
      <c r="A4242" s="38" t="s">
        <v>14196</v>
      </c>
      <c r="B4242" s="39" t="s">
        <v>14197</v>
      </c>
      <c r="C4242" s="39" t="s">
        <v>14198</v>
      </c>
      <c r="D4242" s="38">
        <v>407261</v>
      </c>
      <c r="E4242" s="38"/>
      <c r="F4242" s="38"/>
      <c r="G4242" s="39" t="s">
        <v>58</v>
      </c>
      <c r="H4242" s="38">
        <v>8266015316</v>
      </c>
      <c r="I4242" s="40">
        <v>9854028035</v>
      </c>
      <c r="J4242" s="2">
        <v>14933.25</v>
      </c>
      <c r="K4242" s="2"/>
      <c r="L4242" s="2">
        <v>0</v>
      </c>
      <c r="M4242" s="3">
        <f t="shared" si="66"/>
        <v>14933.25</v>
      </c>
      <c r="N4242" s="41">
        <v>44726.729166666664</v>
      </c>
      <c r="O4242" s="39">
        <v>6870110952</v>
      </c>
      <c r="P4242" s="39" t="s">
        <v>52</v>
      </c>
      <c r="Q4242" s="40"/>
      <c r="R4242" s="41"/>
      <c r="S4242" s="39" t="s">
        <v>54</v>
      </c>
      <c r="T4242" s="68"/>
    </row>
    <row r="4243" spans="1:20" s="70" customFormat="1" x14ac:dyDescent="0.2">
      <c r="A4243" s="38" t="s">
        <v>14199</v>
      </c>
      <c r="B4243" s="39" t="s">
        <v>14200</v>
      </c>
      <c r="C4243" s="39" t="s">
        <v>14201</v>
      </c>
      <c r="D4243" s="38">
        <v>407261</v>
      </c>
      <c r="E4243" s="38"/>
      <c r="F4243" s="38"/>
      <c r="G4243" s="39" t="s">
        <v>58</v>
      </c>
      <c r="H4243" s="38">
        <v>8266015073</v>
      </c>
      <c r="I4243" s="40">
        <v>9854028261</v>
      </c>
      <c r="J4243" s="2">
        <v>74666</v>
      </c>
      <c r="K4243" s="2"/>
      <c r="L4243" s="2">
        <v>0</v>
      </c>
      <c r="M4243" s="3">
        <f t="shared" si="66"/>
        <v>74666</v>
      </c>
      <c r="N4243" s="41">
        <v>44739.729166666664</v>
      </c>
      <c r="O4243" s="39">
        <v>6870110978</v>
      </c>
      <c r="P4243" s="39" t="s">
        <v>3282</v>
      </c>
      <c r="Q4243" s="40"/>
      <c r="R4243" s="41"/>
      <c r="S4243" s="42" t="s">
        <v>2417</v>
      </c>
      <c r="T4243" s="68"/>
    </row>
    <row r="4244" spans="1:20" s="70" customFormat="1" x14ac:dyDescent="0.2">
      <c r="A4244" s="38" t="s">
        <v>14202</v>
      </c>
      <c r="B4244" s="42" t="s">
        <v>14203</v>
      </c>
      <c r="C4244" s="42" t="s">
        <v>14204</v>
      </c>
      <c r="D4244" s="38">
        <v>816777</v>
      </c>
      <c r="E4244" s="38"/>
      <c r="F4244" s="38"/>
      <c r="G4244" s="39" t="s">
        <v>205</v>
      </c>
      <c r="H4244" s="38">
        <v>8268009210</v>
      </c>
      <c r="I4244" s="40" t="s">
        <v>14205</v>
      </c>
      <c r="J4244" s="3">
        <v>115000</v>
      </c>
      <c r="K4244" s="3"/>
      <c r="L4244" s="3">
        <v>20700</v>
      </c>
      <c r="M4244" s="3">
        <f t="shared" si="66"/>
        <v>135700</v>
      </c>
      <c r="N4244" s="41">
        <v>44742.729166666664</v>
      </c>
      <c r="O4244" s="39">
        <v>44006444</v>
      </c>
      <c r="P4244" s="42" t="s">
        <v>315</v>
      </c>
      <c r="Q4244" s="42" t="s">
        <v>14206</v>
      </c>
      <c r="R4244" s="60">
        <v>44760</v>
      </c>
      <c r="S4244" s="42" t="s">
        <v>243</v>
      </c>
      <c r="T4244" s="68"/>
    </row>
    <row r="4245" spans="1:20" s="70" customFormat="1" x14ac:dyDescent="0.2">
      <c r="A4245" s="38" t="s">
        <v>14207</v>
      </c>
      <c r="B4245" s="39" t="s">
        <v>14208</v>
      </c>
      <c r="C4245" s="39" t="s">
        <v>14209</v>
      </c>
      <c r="D4245" s="38">
        <v>803629</v>
      </c>
      <c r="E4245" s="38"/>
      <c r="F4245" s="38"/>
      <c r="G4245" s="39" t="s">
        <v>5326</v>
      </c>
      <c r="H4245" s="38">
        <v>8268008674</v>
      </c>
      <c r="I4245" s="40" t="s">
        <v>14210</v>
      </c>
      <c r="J4245" s="2">
        <v>85000</v>
      </c>
      <c r="K4245" s="2"/>
      <c r="L4245" s="2">
        <v>15300</v>
      </c>
      <c r="M4245" s="3">
        <f t="shared" si="66"/>
        <v>100300</v>
      </c>
      <c r="N4245" s="41">
        <v>44681</v>
      </c>
      <c r="O4245" s="39">
        <v>44009695</v>
      </c>
      <c r="P4245" s="39" t="s">
        <v>52</v>
      </c>
      <c r="Q4245" s="40">
        <v>207076491718</v>
      </c>
      <c r="R4245" s="41">
        <v>44750</v>
      </c>
      <c r="S4245" s="39" t="s">
        <v>54</v>
      </c>
      <c r="T4245" s="68"/>
    </row>
    <row r="4246" spans="1:20" s="70" customFormat="1" x14ac:dyDescent="0.2">
      <c r="A4246" s="38" t="s">
        <v>14211</v>
      </c>
      <c r="B4246" s="39" t="s">
        <v>14212</v>
      </c>
      <c r="C4246" s="39" t="s">
        <v>14213</v>
      </c>
      <c r="D4246" s="38">
        <v>130843</v>
      </c>
      <c r="E4246" s="38"/>
      <c r="F4246" s="38"/>
      <c r="G4246" s="39" t="s">
        <v>14214</v>
      </c>
      <c r="H4246" s="38">
        <v>8266014322</v>
      </c>
      <c r="I4246" s="40" t="s">
        <v>14215</v>
      </c>
      <c r="J4246" s="2">
        <v>256242.37288135596</v>
      </c>
      <c r="K4246" s="2"/>
      <c r="L4246" s="2">
        <v>46123.627118644072</v>
      </c>
      <c r="M4246" s="3">
        <f t="shared" si="66"/>
        <v>302366</v>
      </c>
      <c r="N4246" s="41">
        <v>44697.729166666664</v>
      </c>
      <c r="O4246" s="39">
        <v>6870112272</v>
      </c>
      <c r="P4246" s="39" t="s">
        <v>52</v>
      </c>
      <c r="Q4246" s="40" t="s">
        <v>14216</v>
      </c>
      <c r="R4246" s="41">
        <v>44775</v>
      </c>
      <c r="S4246" s="39" t="s">
        <v>54</v>
      </c>
      <c r="T4246" s="68"/>
    </row>
    <row r="4247" spans="1:20" s="70" customFormat="1" x14ac:dyDescent="0.2">
      <c r="A4247" s="38" t="s">
        <v>14217</v>
      </c>
      <c r="B4247" s="42" t="s">
        <v>14218</v>
      </c>
      <c r="C4247" s="42" t="s">
        <v>14219</v>
      </c>
      <c r="D4247" s="38">
        <v>401410</v>
      </c>
      <c r="E4247" s="38"/>
      <c r="F4247" s="38"/>
      <c r="G4247" s="42" t="s">
        <v>14220</v>
      </c>
      <c r="H4247" s="38">
        <v>8263000211</v>
      </c>
      <c r="I4247" s="40">
        <v>713501028</v>
      </c>
      <c r="J4247" s="3">
        <v>278800</v>
      </c>
      <c r="K4247" s="3"/>
      <c r="L4247" s="3">
        <v>50184</v>
      </c>
      <c r="M4247" s="3">
        <f t="shared" si="66"/>
        <v>328984</v>
      </c>
      <c r="N4247" s="41">
        <v>44705.729166666664</v>
      </c>
      <c r="O4247" s="39">
        <v>6870112381</v>
      </c>
      <c r="P4247" s="42" t="s">
        <v>315</v>
      </c>
      <c r="Q4247" s="42" t="s">
        <v>14221</v>
      </c>
      <c r="R4247" s="60">
        <v>44775</v>
      </c>
      <c r="S4247" s="42" t="s">
        <v>243</v>
      </c>
      <c r="T4247" s="68"/>
    </row>
    <row r="4248" spans="1:20" s="70" customFormat="1" x14ac:dyDescent="0.2">
      <c r="A4248" s="38" t="s">
        <v>14222</v>
      </c>
      <c r="B4248" s="39" t="s">
        <v>14223</v>
      </c>
      <c r="C4248" s="39" t="s">
        <v>14224</v>
      </c>
      <c r="D4248" s="38">
        <v>802471</v>
      </c>
      <c r="E4248" s="38"/>
      <c r="F4248" s="38"/>
      <c r="G4248" s="39" t="s">
        <v>9923</v>
      </c>
      <c r="H4248" s="38">
        <v>8268008039</v>
      </c>
      <c r="I4248" s="40">
        <v>270</v>
      </c>
      <c r="J4248" s="2">
        <v>294568</v>
      </c>
      <c r="K4248" s="2"/>
      <c r="L4248" s="2">
        <v>53022.239999999998</v>
      </c>
      <c r="M4248" s="3">
        <f t="shared" si="66"/>
        <v>347590.24</v>
      </c>
      <c r="N4248" s="41">
        <v>44714.729166666664</v>
      </c>
      <c r="O4248" s="39">
        <v>44007730</v>
      </c>
      <c r="P4248" s="39" t="s">
        <v>52</v>
      </c>
      <c r="Q4248" s="40" t="s">
        <v>14225</v>
      </c>
      <c r="R4248" s="41">
        <v>44755</v>
      </c>
      <c r="S4248" s="39" t="s">
        <v>54</v>
      </c>
      <c r="T4248" s="68"/>
    </row>
    <row r="4249" spans="1:20" s="70" customFormat="1" x14ac:dyDescent="0.2">
      <c r="A4249" s="38" t="s">
        <v>14226</v>
      </c>
      <c r="B4249" s="42" t="s">
        <v>14227</v>
      </c>
      <c r="C4249" s="42" t="s">
        <v>14228</v>
      </c>
      <c r="D4249" s="38">
        <v>816965</v>
      </c>
      <c r="E4249" s="38"/>
      <c r="F4249" s="38"/>
      <c r="G4249" s="42" t="s">
        <v>557</v>
      </c>
      <c r="H4249" s="38">
        <v>8268009093</v>
      </c>
      <c r="I4249" s="40" t="s">
        <v>14229</v>
      </c>
      <c r="J4249" s="3">
        <v>387950.79</v>
      </c>
      <c r="K4249" s="3"/>
      <c r="L4249" s="3">
        <v>0</v>
      </c>
      <c r="M4249" s="3">
        <f t="shared" si="66"/>
        <v>387950.79</v>
      </c>
      <c r="N4249" s="41">
        <v>44717.729166666664</v>
      </c>
      <c r="O4249" s="39">
        <v>44034725</v>
      </c>
      <c r="P4249" s="42" t="s">
        <v>315</v>
      </c>
      <c r="Q4249" s="42" t="s">
        <v>14230</v>
      </c>
      <c r="R4249" s="60">
        <v>44763</v>
      </c>
      <c r="S4249" s="42" t="s">
        <v>243</v>
      </c>
      <c r="T4249" s="68" t="s">
        <v>506</v>
      </c>
    </row>
    <row r="4250" spans="1:20" s="70" customFormat="1" x14ac:dyDescent="0.2">
      <c r="A4250" s="38" t="s">
        <v>14231</v>
      </c>
      <c r="B4250" s="39" t="s">
        <v>14232</v>
      </c>
      <c r="C4250" s="39" t="s">
        <v>14233</v>
      </c>
      <c r="D4250" s="38">
        <v>510419</v>
      </c>
      <c r="E4250" s="38"/>
      <c r="F4250" s="38"/>
      <c r="G4250" s="39" t="s">
        <v>14087</v>
      </c>
      <c r="H4250" s="38">
        <v>8263000225</v>
      </c>
      <c r="I4250" s="40">
        <v>267</v>
      </c>
      <c r="J4250" s="2">
        <v>1236789.8305084747</v>
      </c>
      <c r="K4250" s="2"/>
      <c r="L4250" s="2">
        <v>222622.16949152545</v>
      </c>
      <c r="M4250" s="3">
        <f t="shared" si="66"/>
        <v>1459412.0000000002</v>
      </c>
      <c r="N4250" s="41">
        <v>44708.729166666664</v>
      </c>
      <c r="O4250" s="39">
        <v>6870150468</v>
      </c>
      <c r="P4250" s="39" t="s">
        <v>3282</v>
      </c>
      <c r="Q4250" s="40" t="s">
        <v>14234</v>
      </c>
      <c r="R4250" s="41">
        <v>44782</v>
      </c>
      <c r="S4250" s="42" t="s">
        <v>2417</v>
      </c>
      <c r="T4250" s="68"/>
    </row>
    <row r="4251" spans="1:20" s="70" customFormat="1" x14ac:dyDescent="0.2">
      <c r="A4251" s="38">
        <v>232</v>
      </c>
      <c r="B4251" s="39" t="s">
        <v>14235</v>
      </c>
      <c r="C4251" s="39" t="s">
        <v>14236</v>
      </c>
      <c r="D4251" s="38">
        <v>817954</v>
      </c>
      <c r="E4251" s="38"/>
      <c r="F4251" s="38"/>
      <c r="G4251" s="39" t="s">
        <v>14237</v>
      </c>
      <c r="H4251" s="38">
        <v>8268008975</v>
      </c>
      <c r="I4251" s="40" t="s">
        <v>14238</v>
      </c>
      <c r="J4251" s="2">
        <v>11235110</v>
      </c>
      <c r="K4251" s="2"/>
      <c r="L4251" s="2">
        <v>0</v>
      </c>
      <c r="M4251" s="3">
        <f t="shared" si="66"/>
        <v>11235110</v>
      </c>
      <c r="N4251" s="41">
        <v>44721.729166666664</v>
      </c>
      <c r="O4251" s="39">
        <v>44031855</v>
      </c>
      <c r="P4251" s="39" t="s">
        <v>8899</v>
      </c>
      <c r="Q4251" s="40" t="s">
        <v>14239</v>
      </c>
      <c r="R4251" s="41">
        <v>44768</v>
      </c>
      <c r="S4251" s="42" t="s">
        <v>8901</v>
      </c>
      <c r="T4251" s="68"/>
    </row>
    <row r="4252" spans="1:20" s="70" customFormat="1" x14ac:dyDescent="0.2">
      <c r="A4252" s="38" t="s">
        <v>14240</v>
      </c>
      <c r="B4252" s="42" t="s">
        <v>14241</v>
      </c>
      <c r="C4252" s="42" t="s">
        <v>14242</v>
      </c>
      <c r="D4252" s="38">
        <v>821146</v>
      </c>
      <c r="E4252" s="1" t="s">
        <v>23069</v>
      </c>
      <c r="F4252" s="1" t="s">
        <v>23070</v>
      </c>
      <c r="G4252" s="42" t="s">
        <v>446</v>
      </c>
      <c r="H4252" s="38">
        <v>8268006130</v>
      </c>
      <c r="I4252" s="40" t="s">
        <v>14243</v>
      </c>
      <c r="J4252" s="3">
        <v>1103656.68</v>
      </c>
      <c r="K4252" s="3"/>
      <c r="L4252" s="3">
        <v>198658.32</v>
      </c>
      <c r="M4252" s="3">
        <f t="shared" si="66"/>
        <v>1302315</v>
      </c>
      <c r="N4252" s="41">
        <v>44730.729166666664</v>
      </c>
      <c r="O4252" s="39">
        <v>44008903</v>
      </c>
      <c r="P4252" s="42" t="s">
        <v>315</v>
      </c>
      <c r="Q4252" s="42">
        <v>208236280390</v>
      </c>
      <c r="R4252" s="60">
        <v>44799</v>
      </c>
      <c r="S4252" s="42" t="s">
        <v>243</v>
      </c>
      <c r="T4252" s="68" t="s">
        <v>506</v>
      </c>
    </row>
    <row r="4253" spans="1:20" s="70" customFormat="1" x14ac:dyDescent="0.2">
      <c r="A4253" s="38">
        <v>233</v>
      </c>
      <c r="B4253" s="39" t="s">
        <v>14244</v>
      </c>
      <c r="C4253" s="39" t="s">
        <v>14245</v>
      </c>
      <c r="D4253" s="38">
        <v>817954</v>
      </c>
      <c r="E4253" s="38"/>
      <c r="F4253" s="38"/>
      <c r="G4253" s="39" t="s">
        <v>14237</v>
      </c>
      <c r="H4253" s="38">
        <v>8268008975</v>
      </c>
      <c r="I4253" s="40" t="s">
        <v>14246</v>
      </c>
      <c r="J4253" s="2">
        <v>516604</v>
      </c>
      <c r="K4253" s="2"/>
      <c r="L4253" s="2">
        <v>0</v>
      </c>
      <c r="M4253" s="3">
        <f t="shared" si="66"/>
        <v>516604</v>
      </c>
      <c r="N4253" s="41">
        <v>44720.729166666664</v>
      </c>
      <c r="O4253" s="39">
        <v>6870113569</v>
      </c>
      <c r="P4253" s="39" t="s">
        <v>8899</v>
      </c>
      <c r="Q4253" s="40" t="s">
        <v>14239</v>
      </c>
      <c r="R4253" s="41">
        <v>44768</v>
      </c>
      <c r="S4253" s="42" t="s">
        <v>8901</v>
      </c>
      <c r="T4253" s="68"/>
    </row>
    <row r="4254" spans="1:20" s="70" customFormat="1" x14ac:dyDescent="0.2">
      <c r="A4254" s="38" t="s">
        <v>63</v>
      </c>
      <c r="B4254" s="1"/>
      <c r="C4254" s="1"/>
      <c r="D4254" s="51"/>
      <c r="E4254" s="38"/>
      <c r="F4254" s="51"/>
      <c r="G4254" s="52" t="s">
        <v>64</v>
      </c>
      <c r="H4254" s="53"/>
      <c r="I4254" s="54" t="s">
        <v>14247</v>
      </c>
      <c r="J4254" s="35">
        <v>111</v>
      </c>
      <c r="K4254" s="1"/>
      <c r="L4254" s="1"/>
      <c r="M4254" s="3">
        <f t="shared" si="66"/>
        <v>111</v>
      </c>
      <c r="N4254" s="41">
        <v>44749</v>
      </c>
      <c r="O4254" s="56"/>
      <c r="P4254" s="1"/>
      <c r="Q4254" s="1"/>
      <c r="R4254" s="57"/>
      <c r="S4254" s="39" t="s">
        <v>54</v>
      </c>
      <c r="T4254" s="68"/>
    </row>
    <row r="4255" spans="1:20" s="70" customFormat="1" x14ac:dyDescent="0.2">
      <c r="A4255" s="38" t="s">
        <v>63</v>
      </c>
      <c r="B4255" s="1"/>
      <c r="C4255" s="1"/>
      <c r="D4255" s="51"/>
      <c r="E4255" s="38"/>
      <c r="F4255" s="51"/>
      <c r="G4255" s="52" t="s">
        <v>64</v>
      </c>
      <c r="H4255" s="53"/>
      <c r="I4255" s="54" t="s">
        <v>14248</v>
      </c>
      <c r="J4255" s="35">
        <v>911.64</v>
      </c>
      <c r="K4255" s="1"/>
      <c r="L4255" s="1"/>
      <c r="M4255" s="3">
        <f t="shared" si="66"/>
        <v>911.64</v>
      </c>
      <c r="N4255" s="41">
        <v>44749</v>
      </c>
      <c r="O4255" s="56"/>
      <c r="P4255" s="1"/>
      <c r="Q4255" s="1"/>
      <c r="R4255" s="57"/>
      <c r="S4255" s="39" t="s">
        <v>54</v>
      </c>
      <c r="T4255" s="68"/>
    </row>
    <row r="4256" spans="1:20" s="70" customFormat="1" x14ac:dyDescent="0.2">
      <c r="A4256" s="38" t="s">
        <v>14249</v>
      </c>
      <c r="B4256" s="39" t="s">
        <v>14250</v>
      </c>
      <c r="C4256" s="39" t="s">
        <v>14251</v>
      </c>
      <c r="D4256" s="38">
        <v>919962</v>
      </c>
      <c r="E4256" s="38" t="s">
        <v>23069</v>
      </c>
      <c r="F4256" s="38"/>
      <c r="G4256" s="39" t="s">
        <v>6950</v>
      </c>
      <c r="H4256" s="38">
        <v>8268006324</v>
      </c>
      <c r="I4256" s="40" t="s">
        <v>14252</v>
      </c>
      <c r="J4256" s="3">
        <v>1273243.22</v>
      </c>
      <c r="K4256" s="3"/>
      <c r="L4256" s="2">
        <v>229183.78</v>
      </c>
      <c r="M4256" s="3">
        <f t="shared" si="66"/>
        <v>1502427</v>
      </c>
      <c r="N4256" s="41">
        <v>44725.729166666664</v>
      </c>
      <c r="O4256" s="39">
        <v>44012400</v>
      </c>
      <c r="P4256" s="39" t="s">
        <v>3282</v>
      </c>
      <c r="Q4256" s="40">
        <v>207111453258</v>
      </c>
      <c r="R4256" s="41">
        <v>44754</v>
      </c>
      <c r="S4256" s="42" t="s">
        <v>2417</v>
      </c>
      <c r="T4256" s="68"/>
    </row>
    <row r="4257" spans="1:20" s="70" customFormat="1" x14ac:dyDescent="0.2">
      <c r="A4257" s="38" t="s">
        <v>14253</v>
      </c>
      <c r="B4257" s="39" t="s">
        <v>14254</v>
      </c>
      <c r="C4257" s="39"/>
      <c r="D4257" s="38">
        <v>811923</v>
      </c>
      <c r="E4257" s="38"/>
      <c r="F4257" s="38"/>
      <c r="G4257" s="39" t="s">
        <v>13858</v>
      </c>
      <c r="H4257" s="38">
        <v>8268009177</v>
      </c>
      <c r="I4257" s="40" t="s">
        <v>14255</v>
      </c>
      <c r="J4257" s="5">
        <v>180000</v>
      </c>
      <c r="K4257" s="2"/>
      <c r="L4257" s="2">
        <v>32400</v>
      </c>
      <c r="M4257" s="3">
        <f t="shared" si="66"/>
        <v>212400</v>
      </c>
      <c r="N4257" s="41">
        <v>44686</v>
      </c>
      <c r="O4257" s="39"/>
      <c r="P4257" s="39" t="s">
        <v>52</v>
      </c>
      <c r="Q4257" s="40"/>
      <c r="R4257" s="41"/>
      <c r="S4257" s="39" t="s">
        <v>54</v>
      </c>
      <c r="T4257" s="68"/>
    </row>
    <row r="4258" spans="1:20" s="70" customFormat="1" x14ac:dyDescent="0.2">
      <c r="A4258" s="38" t="s">
        <v>63</v>
      </c>
      <c r="B4258" s="1"/>
      <c r="C4258" s="1"/>
      <c r="D4258" s="51"/>
      <c r="E4258" s="38"/>
      <c r="F4258" s="51"/>
      <c r="G4258" s="52" t="s">
        <v>64</v>
      </c>
      <c r="H4258" s="53"/>
      <c r="I4258" s="54" t="s">
        <v>14256</v>
      </c>
      <c r="J4258" s="35">
        <v>1370.95</v>
      </c>
      <c r="K4258" s="1"/>
      <c r="L4258" s="1"/>
      <c r="M4258" s="3">
        <f t="shared" si="66"/>
        <v>1370.95</v>
      </c>
      <c r="N4258" s="41">
        <v>44750</v>
      </c>
      <c r="O4258" s="56"/>
      <c r="P4258" s="1"/>
      <c r="Q4258" s="1"/>
      <c r="R4258" s="57"/>
      <c r="S4258" s="39" t="s">
        <v>54</v>
      </c>
      <c r="T4258" s="68"/>
    </row>
    <row r="4259" spans="1:20" s="70" customFormat="1" x14ac:dyDescent="0.2">
      <c r="A4259" s="38" t="s">
        <v>63</v>
      </c>
      <c r="B4259" s="1"/>
      <c r="C4259" s="1"/>
      <c r="D4259" s="51"/>
      <c r="E4259" s="38"/>
      <c r="F4259" s="51"/>
      <c r="G4259" s="52" t="s">
        <v>64</v>
      </c>
      <c r="H4259" s="53"/>
      <c r="I4259" s="54" t="s">
        <v>14256</v>
      </c>
      <c r="J4259" s="35">
        <v>1161.58</v>
      </c>
      <c r="K4259" s="1"/>
      <c r="L4259" s="1"/>
      <c r="M4259" s="3">
        <f t="shared" si="66"/>
        <v>1161.58</v>
      </c>
      <c r="N4259" s="41">
        <v>44750</v>
      </c>
      <c r="O4259" s="56"/>
      <c r="P4259" s="1"/>
      <c r="Q4259" s="1"/>
      <c r="R4259" s="57"/>
      <c r="S4259" s="39" t="s">
        <v>54</v>
      </c>
      <c r="T4259" s="68"/>
    </row>
    <row r="4260" spans="1:20" s="70" customFormat="1" x14ac:dyDescent="0.2">
      <c r="A4260" s="38" t="s">
        <v>63</v>
      </c>
      <c r="B4260" s="1"/>
      <c r="C4260" s="1"/>
      <c r="D4260" s="51"/>
      <c r="E4260" s="38"/>
      <c r="F4260" s="51"/>
      <c r="G4260" s="52" t="s">
        <v>64</v>
      </c>
      <c r="H4260" s="53"/>
      <c r="I4260" s="54" t="s">
        <v>14256</v>
      </c>
      <c r="J4260" s="35">
        <v>470.75</v>
      </c>
      <c r="K4260" s="1"/>
      <c r="L4260" s="1"/>
      <c r="M4260" s="3">
        <f t="shared" si="66"/>
        <v>470.75</v>
      </c>
      <c r="N4260" s="41">
        <v>44750</v>
      </c>
      <c r="O4260" s="56"/>
      <c r="P4260" s="1"/>
      <c r="Q4260" s="1"/>
      <c r="R4260" s="57"/>
      <c r="S4260" s="39" t="s">
        <v>54</v>
      </c>
      <c r="T4260" s="68"/>
    </row>
    <row r="4261" spans="1:20" s="70" customFormat="1" x14ac:dyDescent="0.2">
      <c r="A4261" s="38" t="s">
        <v>63</v>
      </c>
      <c r="B4261" s="1"/>
      <c r="C4261" s="1"/>
      <c r="D4261" s="51"/>
      <c r="E4261" s="38"/>
      <c r="F4261" s="51"/>
      <c r="G4261" s="52" t="s">
        <v>64</v>
      </c>
      <c r="H4261" s="53"/>
      <c r="I4261" s="54" t="s">
        <v>14256</v>
      </c>
      <c r="J4261" s="35">
        <v>562.46</v>
      </c>
      <c r="K4261" s="1"/>
      <c r="L4261" s="1"/>
      <c r="M4261" s="3">
        <f t="shared" si="66"/>
        <v>562.46</v>
      </c>
      <c r="N4261" s="41">
        <v>44750</v>
      </c>
      <c r="O4261" s="56"/>
      <c r="P4261" s="1"/>
      <c r="Q4261" s="1"/>
      <c r="R4261" s="57"/>
      <c r="S4261" s="39" t="s">
        <v>54</v>
      </c>
      <c r="T4261" s="68"/>
    </row>
    <row r="4262" spans="1:20" s="70" customFormat="1" x14ac:dyDescent="0.2">
      <c r="A4262" s="38" t="s">
        <v>63</v>
      </c>
      <c r="B4262" s="1"/>
      <c r="C4262" s="1"/>
      <c r="D4262" s="51"/>
      <c r="E4262" s="38"/>
      <c r="F4262" s="51"/>
      <c r="G4262" s="52" t="s">
        <v>64</v>
      </c>
      <c r="H4262" s="53"/>
      <c r="I4262" s="54" t="s">
        <v>14256</v>
      </c>
      <c r="J4262" s="35">
        <v>429.87</v>
      </c>
      <c r="K4262" s="1"/>
      <c r="L4262" s="1"/>
      <c r="M4262" s="3">
        <f t="shared" si="66"/>
        <v>429.87</v>
      </c>
      <c r="N4262" s="41">
        <v>44750</v>
      </c>
      <c r="O4262" s="56"/>
      <c r="P4262" s="1"/>
      <c r="Q4262" s="1"/>
      <c r="R4262" s="57"/>
      <c r="S4262" s="39" t="s">
        <v>54</v>
      </c>
      <c r="T4262" s="68"/>
    </row>
    <row r="4263" spans="1:20" s="70" customFormat="1" x14ac:dyDescent="0.2">
      <c r="A4263" s="38" t="s">
        <v>14257</v>
      </c>
      <c r="B4263" s="39" t="s">
        <v>14258</v>
      </c>
      <c r="C4263" s="39" t="s">
        <v>14259</v>
      </c>
      <c r="D4263" s="38" t="s">
        <v>9913</v>
      </c>
      <c r="E4263" s="38"/>
      <c r="F4263" s="38"/>
      <c r="G4263" s="39" t="s">
        <v>9914</v>
      </c>
      <c r="H4263" s="38"/>
      <c r="I4263" s="40" t="s">
        <v>14260</v>
      </c>
      <c r="J4263" s="2">
        <v>2000</v>
      </c>
      <c r="K4263" s="2"/>
      <c r="L4263" s="2">
        <v>0</v>
      </c>
      <c r="M4263" s="3">
        <f t="shared" si="66"/>
        <v>2000</v>
      </c>
      <c r="N4263" s="41">
        <v>44735</v>
      </c>
      <c r="O4263" s="39">
        <v>44014662</v>
      </c>
      <c r="P4263" s="39" t="s">
        <v>3282</v>
      </c>
      <c r="Q4263" s="40" t="s">
        <v>14261</v>
      </c>
      <c r="R4263" s="41">
        <v>44754</v>
      </c>
      <c r="S4263" s="42" t="s">
        <v>2417</v>
      </c>
      <c r="T4263" s="68"/>
    </row>
    <row r="4264" spans="1:20" s="70" customFormat="1" x14ac:dyDescent="0.2">
      <c r="A4264" s="38" t="s">
        <v>14262</v>
      </c>
      <c r="B4264" s="42" t="s">
        <v>14263</v>
      </c>
      <c r="C4264" s="42" t="s">
        <v>14264</v>
      </c>
      <c r="D4264" s="38">
        <v>808131</v>
      </c>
      <c r="E4264" s="38"/>
      <c r="F4264" s="38"/>
      <c r="G4264" s="42" t="s">
        <v>1843</v>
      </c>
      <c r="H4264" s="38">
        <v>8268009168</v>
      </c>
      <c r="I4264" s="40" t="s">
        <v>14265</v>
      </c>
      <c r="J4264" s="3">
        <v>103900</v>
      </c>
      <c r="K4264" s="3"/>
      <c r="L4264" s="3">
        <v>18702</v>
      </c>
      <c r="M4264" s="3">
        <f t="shared" si="66"/>
        <v>122602</v>
      </c>
      <c r="N4264" s="41">
        <v>44734.729166666664</v>
      </c>
      <c r="O4264" s="39">
        <v>44014772</v>
      </c>
      <c r="P4264" s="42" t="s">
        <v>315</v>
      </c>
      <c r="Q4264" s="42" t="s">
        <v>14266</v>
      </c>
      <c r="R4264" s="60">
        <v>44775</v>
      </c>
      <c r="S4264" s="42" t="s">
        <v>243</v>
      </c>
      <c r="T4264" s="68"/>
    </row>
    <row r="4265" spans="1:20" s="70" customFormat="1" x14ac:dyDescent="0.2">
      <c r="A4265" s="38" t="s">
        <v>14267</v>
      </c>
      <c r="B4265" s="42" t="s">
        <v>14268</v>
      </c>
      <c r="C4265" s="42" t="s">
        <v>14269</v>
      </c>
      <c r="D4265" s="38">
        <v>703046</v>
      </c>
      <c r="E4265" s="38"/>
      <c r="F4265" s="38"/>
      <c r="G4265" s="42" t="s">
        <v>678</v>
      </c>
      <c r="H4265" s="38">
        <v>8266014892</v>
      </c>
      <c r="I4265" s="40" t="s">
        <v>14270</v>
      </c>
      <c r="J4265" s="3">
        <v>901</v>
      </c>
      <c r="K4265" s="3"/>
      <c r="L4265" s="3">
        <v>0</v>
      </c>
      <c r="M4265" s="3">
        <f t="shared" si="66"/>
        <v>901</v>
      </c>
      <c r="N4265" s="41">
        <v>44721.729166666664</v>
      </c>
      <c r="O4265" s="39">
        <v>3445010085</v>
      </c>
      <c r="P4265" s="42" t="s">
        <v>315</v>
      </c>
      <c r="Q4265" s="42" t="s">
        <v>14271</v>
      </c>
      <c r="R4265" s="60">
        <v>44754</v>
      </c>
      <c r="S4265" s="42" t="s">
        <v>243</v>
      </c>
      <c r="T4265" s="68"/>
    </row>
    <row r="4266" spans="1:20" s="70" customFormat="1" x14ac:dyDescent="0.2">
      <c r="A4266" s="38" t="s">
        <v>14272</v>
      </c>
      <c r="B4266" s="39" t="s">
        <v>14273</v>
      </c>
      <c r="C4266" s="39"/>
      <c r="D4266" s="38">
        <v>115489</v>
      </c>
      <c r="E4266" s="38"/>
      <c r="F4266" s="38"/>
      <c r="G4266" s="39" t="s">
        <v>1562</v>
      </c>
      <c r="H4266" s="61">
        <v>8266014997</v>
      </c>
      <c r="I4266" s="40">
        <v>244</v>
      </c>
      <c r="J4266" s="5">
        <v>83280</v>
      </c>
      <c r="K4266" s="2"/>
      <c r="L4266" s="2">
        <v>14990.4</v>
      </c>
      <c r="M4266" s="3">
        <f t="shared" si="66"/>
        <v>98270.399999999994</v>
      </c>
      <c r="N4266" s="41">
        <v>44726</v>
      </c>
      <c r="O4266" s="39"/>
      <c r="P4266" s="39" t="s">
        <v>52</v>
      </c>
      <c r="Q4266" s="40"/>
      <c r="R4266" s="41"/>
      <c r="S4266" s="39" t="s">
        <v>54</v>
      </c>
      <c r="T4266" s="68"/>
    </row>
    <row r="4267" spans="1:20" s="70" customFormat="1" x14ac:dyDescent="0.2">
      <c r="A4267" s="38">
        <v>117</v>
      </c>
      <c r="B4267" s="39" t="s">
        <v>14274</v>
      </c>
      <c r="C4267" s="39" t="s">
        <v>14275</v>
      </c>
      <c r="D4267" s="38">
        <v>407261</v>
      </c>
      <c r="E4267" s="38"/>
      <c r="F4267" s="38"/>
      <c r="G4267" s="39" t="s">
        <v>58</v>
      </c>
      <c r="H4267" s="38">
        <v>8266014574</v>
      </c>
      <c r="I4267" s="40">
        <v>9854028299</v>
      </c>
      <c r="J4267" s="2">
        <v>77652.899999999994</v>
      </c>
      <c r="K4267" s="2"/>
      <c r="L4267" s="2">
        <v>0</v>
      </c>
      <c r="M4267" s="3">
        <f t="shared" si="66"/>
        <v>77652.899999999994</v>
      </c>
      <c r="N4267" s="41">
        <v>44742.729166666664</v>
      </c>
      <c r="O4267" s="39">
        <v>6870117590</v>
      </c>
      <c r="P4267" s="39" t="s">
        <v>8899</v>
      </c>
      <c r="Q4267" s="40"/>
      <c r="R4267" s="41"/>
      <c r="S4267" s="42" t="s">
        <v>8901</v>
      </c>
      <c r="T4267" s="68"/>
    </row>
    <row r="4268" spans="1:20" s="70" customFormat="1" x14ac:dyDescent="0.2">
      <c r="A4268" s="38" t="s">
        <v>14276</v>
      </c>
      <c r="B4268" s="39" t="s">
        <v>14277</v>
      </c>
      <c r="C4268" s="39" t="s">
        <v>14278</v>
      </c>
      <c r="D4268" s="38">
        <v>407261</v>
      </c>
      <c r="E4268" s="38"/>
      <c r="F4268" s="38"/>
      <c r="G4268" s="39" t="s">
        <v>58</v>
      </c>
      <c r="H4268" s="38">
        <v>8266015073</v>
      </c>
      <c r="I4268" s="40">
        <v>9854028277</v>
      </c>
      <c r="J4268" s="2">
        <v>74666.25</v>
      </c>
      <c r="K4268" s="2"/>
      <c r="L4268" s="2">
        <v>0</v>
      </c>
      <c r="M4268" s="3">
        <f t="shared" si="66"/>
        <v>74666.25</v>
      </c>
      <c r="N4268" s="41">
        <v>44741.729166666664</v>
      </c>
      <c r="O4268" s="39">
        <v>6870117591</v>
      </c>
      <c r="P4268" s="39" t="s">
        <v>3282</v>
      </c>
      <c r="Q4268" s="40"/>
      <c r="R4268" s="41"/>
      <c r="S4268" s="42" t="s">
        <v>2417</v>
      </c>
      <c r="T4268" s="68"/>
    </row>
    <row r="4269" spans="1:20" s="70" customFormat="1" x14ac:dyDescent="0.2">
      <c r="A4269" s="38" t="s">
        <v>14279</v>
      </c>
      <c r="B4269" s="42" t="s">
        <v>14280</v>
      </c>
      <c r="C4269" s="42" t="s">
        <v>14281</v>
      </c>
      <c r="D4269" s="38">
        <v>407317</v>
      </c>
      <c r="E4269" s="38"/>
      <c r="F4269" s="38"/>
      <c r="G4269" s="42" t="s">
        <v>11346</v>
      </c>
      <c r="H4269" s="38">
        <v>8268009037</v>
      </c>
      <c r="I4269" s="40" t="s">
        <v>14282</v>
      </c>
      <c r="J4269" s="3">
        <v>580000</v>
      </c>
      <c r="K4269" s="3"/>
      <c r="L4269" s="3">
        <v>104400</v>
      </c>
      <c r="M4269" s="3">
        <f t="shared" si="66"/>
        <v>684400</v>
      </c>
      <c r="N4269" s="41">
        <v>44729.729166666664</v>
      </c>
      <c r="O4269" s="39">
        <v>44018186</v>
      </c>
      <c r="P4269" s="42" t="s">
        <v>315</v>
      </c>
      <c r="Q4269" s="42" t="s">
        <v>14283</v>
      </c>
      <c r="R4269" s="60">
        <v>44793</v>
      </c>
      <c r="S4269" s="42" t="s">
        <v>243</v>
      </c>
      <c r="T4269" s="68"/>
    </row>
    <row r="4270" spans="1:20" s="70" customFormat="1" x14ac:dyDescent="0.2">
      <c r="A4270" s="38" t="s">
        <v>14284</v>
      </c>
      <c r="B4270" s="39" t="s">
        <v>14285</v>
      </c>
      <c r="C4270" s="39" t="s">
        <v>14286</v>
      </c>
      <c r="D4270" s="38">
        <v>703046</v>
      </c>
      <c r="E4270" s="38"/>
      <c r="F4270" s="38"/>
      <c r="G4270" s="42" t="s">
        <v>678</v>
      </c>
      <c r="H4270" s="38">
        <v>8266013674</v>
      </c>
      <c r="I4270" s="40" t="s">
        <v>14287</v>
      </c>
      <c r="J4270" s="2">
        <v>350</v>
      </c>
      <c r="K4270" s="2"/>
      <c r="L4270" s="2">
        <v>0</v>
      </c>
      <c r="M4270" s="3">
        <f t="shared" si="66"/>
        <v>350</v>
      </c>
      <c r="N4270" s="41">
        <v>44732.729166666664</v>
      </c>
      <c r="O4270" s="39">
        <v>3445010461</v>
      </c>
      <c r="P4270" s="39" t="s">
        <v>52</v>
      </c>
      <c r="Q4270" s="40" t="s">
        <v>14288</v>
      </c>
      <c r="R4270" s="41">
        <v>44762</v>
      </c>
      <c r="S4270" s="39" t="s">
        <v>54</v>
      </c>
      <c r="T4270" s="68"/>
    </row>
    <row r="4271" spans="1:20" s="70" customFormat="1" x14ac:dyDescent="0.2">
      <c r="A4271" s="38" t="s">
        <v>14289</v>
      </c>
      <c r="B4271" s="39" t="s">
        <v>14290</v>
      </c>
      <c r="C4271" s="39" t="s">
        <v>14291</v>
      </c>
      <c r="D4271" s="38">
        <v>703046</v>
      </c>
      <c r="E4271" s="38"/>
      <c r="F4271" s="38"/>
      <c r="G4271" s="42" t="s">
        <v>678</v>
      </c>
      <c r="H4271" s="38">
        <v>8266014931</v>
      </c>
      <c r="I4271" s="40" t="s">
        <v>14292</v>
      </c>
      <c r="J4271" s="2">
        <v>513</v>
      </c>
      <c r="K4271" s="2"/>
      <c r="L4271" s="2">
        <v>0</v>
      </c>
      <c r="M4271" s="3">
        <f t="shared" si="66"/>
        <v>513</v>
      </c>
      <c r="N4271" s="41">
        <v>44732.729166666664</v>
      </c>
      <c r="O4271" s="39">
        <v>3445010463</v>
      </c>
      <c r="P4271" s="39" t="s">
        <v>3282</v>
      </c>
      <c r="Q4271" s="40" t="s">
        <v>14288</v>
      </c>
      <c r="R4271" s="41">
        <v>44762</v>
      </c>
      <c r="S4271" s="42" t="s">
        <v>2417</v>
      </c>
      <c r="T4271" s="68"/>
    </row>
    <row r="4272" spans="1:20" s="70" customFormat="1" x14ac:dyDescent="0.2">
      <c r="A4272" s="38" t="s">
        <v>14293</v>
      </c>
      <c r="B4272" s="42" t="s">
        <v>14294</v>
      </c>
      <c r="C4272" s="42" t="s">
        <v>14295</v>
      </c>
      <c r="D4272" s="38">
        <v>128635</v>
      </c>
      <c r="E4272" s="38"/>
      <c r="F4272" s="38"/>
      <c r="G4272" s="42" t="s">
        <v>989</v>
      </c>
      <c r="H4272" s="38">
        <v>8266014726</v>
      </c>
      <c r="I4272" s="40" t="s">
        <v>14296</v>
      </c>
      <c r="J4272" s="3">
        <v>545367.5</v>
      </c>
      <c r="K4272" s="3"/>
      <c r="L4272" s="3">
        <v>98166.16</v>
      </c>
      <c r="M4272" s="3">
        <f t="shared" si="66"/>
        <v>643533.66</v>
      </c>
      <c r="N4272" s="41">
        <v>44690.729166666664</v>
      </c>
      <c r="O4272" s="39">
        <v>6870127528</v>
      </c>
      <c r="P4272" s="42" t="s">
        <v>315</v>
      </c>
      <c r="Q4272" s="42" t="s">
        <v>14297</v>
      </c>
      <c r="R4272" s="60">
        <v>44763</v>
      </c>
      <c r="S4272" s="42" t="s">
        <v>243</v>
      </c>
      <c r="T4272" s="68"/>
    </row>
    <row r="4273" spans="1:20" s="70" customFormat="1" x14ac:dyDescent="0.2">
      <c r="A4273" s="38" t="s">
        <v>14298</v>
      </c>
      <c r="B4273" s="42" t="s">
        <v>14294</v>
      </c>
      <c r="C4273" s="42"/>
      <c r="D4273" s="38">
        <v>128635</v>
      </c>
      <c r="E4273" s="38"/>
      <c r="F4273" s="38"/>
      <c r="G4273" s="42" t="s">
        <v>989</v>
      </c>
      <c r="H4273" s="38">
        <v>8266014726</v>
      </c>
      <c r="I4273" s="40" t="s">
        <v>14299</v>
      </c>
      <c r="J4273" s="3">
        <v>-3518.5</v>
      </c>
      <c r="K4273" s="3"/>
      <c r="L4273" s="3">
        <v>-633.34</v>
      </c>
      <c r="M4273" s="3">
        <f t="shared" si="66"/>
        <v>-4151.84</v>
      </c>
      <c r="N4273" s="41">
        <v>44692</v>
      </c>
      <c r="O4273" s="39"/>
      <c r="P4273" s="42" t="s">
        <v>315</v>
      </c>
      <c r="Q4273" s="42"/>
      <c r="R4273" s="60"/>
      <c r="S4273" s="42" t="s">
        <v>243</v>
      </c>
      <c r="T4273" s="68"/>
    </row>
    <row r="4274" spans="1:20" s="70" customFormat="1" x14ac:dyDescent="0.2">
      <c r="A4274" s="38" t="s">
        <v>63</v>
      </c>
      <c r="B4274" s="1"/>
      <c r="C4274" s="1"/>
      <c r="D4274" s="51"/>
      <c r="E4274" s="38"/>
      <c r="F4274" s="51"/>
      <c r="G4274" s="52" t="s">
        <v>64</v>
      </c>
      <c r="H4274" s="53"/>
      <c r="I4274" s="54" t="s">
        <v>14300</v>
      </c>
      <c r="J4274" s="35">
        <v>575</v>
      </c>
      <c r="K4274" s="1"/>
      <c r="L4274" s="1"/>
      <c r="M4274" s="3">
        <f t="shared" si="66"/>
        <v>575</v>
      </c>
      <c r="N4274" s="41">
        <v>44755</v>
      </c>
      <c r="O4274" s="56"/>
      <c r="P4274" s="1"/>
      <c r="Q4274" s="1"/>
      <c r="R4274" s="57"/>
      <c r="S4274" s="39" t="s">
        <v>54</v>
      </c>
      <c r="T4274" s="68"/>
    </row>
    <row r="4275" spans="1:20" s="70" customFormat="1" x14ac:dyDescent="0.2">
      <c r="A4275" s="38" t="s">
        <v>14301</v>
      </c>
      <c r="B4275" s="39" t="s">
        <v>14302</v>
      </c>
      <c r="C4275" s="39" t="s">
        <v>14303</v>
      </c>
      <c r="D4275" s="38">
        <v>508797</v>
      </c>
      <c r="E4275" s="38"/>
      <c r="F4275" s="38"/>
      <c r="G4275" s="39" t="s">
        <v>166</v>
      </c>
      <c r="H4275" s="38">
        <v>8266013839</v>
      </c>
      <c r="I4275" s="40" t="s">
        <v>14304</v>
      </c>
      <c r="J4275" s="2">
        <v>20500</v>
      </c>
      <c r="K4275" s="2"/>
      <c r="L4275" s="2">
        <v>2460</v>
      </c>
      <c r="M4275" s="3">
        <f t="shared" si="66"/>
        <v>22960</v>
      </c>
      <c r="N4275" s="41">
        <v>44746.729166666664</v>
      </c>
      <c r="O4275" s="39">
        <v>6870120796</v>
      </c>
      <c r="P4275" s="39" t="s">
        <v>3282</v>
      </c>
      <c r="Q4275" s="40" t="s">
        <v>14305</v>
      </c>
      <c r="R4275" s="41">
        <v>44777</v>
      </c>
      <c r="S4275" s="42" t="s">
        <v>2417</v>
      </c>
      <c r="T4275" s="68"/>
    </row>
    <row r="4276" spans="1:20" s="70" customFormat="1" x14ac:dyDescent="0.2">
      <c r="A4276" s="38" t="s">
        <v>14306</v>
      </c>
      <c r="B4276" s="39" t="s">
        <v>14307</v>
      </c>
      <c r="C4276" s="39" t="s">
        <v>14308</v>
      </c>
      <c r="D4276" s="38">
        <v>407261</v>
      </c>
      <c r="E4276" s="38"/>
      <c r="F4276" s="38"/>
      <c r="G4276" s="39" t="s">
        <v>58</v>
      </c>
      <c r="H4276" s="38">
        <v>8266015316</v>
      </c>
      <c r="I4276" s="40">
        <v>9854028291</v>
      </c>
      <c r="J4276" s="2">
        <v>11946.6</v>
      </c>
      <c r="K4276" s="2"/>
      <c r="L4276" s="2">
        <v>0</v>
      </c>
      <c r="M4276" s="3">
        <f t="shared" si="66"/>
        <v>11946.6</v>
      </c>
      <c r="N4276" s="41">
        <v>44741.729166666664</v>
      </c>
      <c r="O4276" s="39">
        <v>6870121422</v>
      </c>
      <c r="P4276" s="39" t="s">
        <v>52</v>
      </c>
      <c r="Q4276" s="40"/>
      <c r="R4276" s="41"/>
      <c r="S4276" s="39" t="s">
        <v>54</v>
      </c>
      <c r="T4276" s="68"/>
    </row>
    <row r="4277" spans="1:20" s="70" customFormat="1" x14ac:dyDescent="0.2">
      <c r="A4277" s="38" t="s">
        <v>14309</v>
      </c>
      <c r="B4277" s="39" t="s">
        <v>14310</v>
      </c>
      <c r="C4277" s="39" t="s">
        <v>14311</v>
      </c>
      <c r="D4277" s="38">
        <v>301383</v>
      </c>
      <c r="E4277" s="38"/>
      <c r="F4277" s="38"/>
      <c r="G4277" s="39" t="s">
        <v>3200</v>
      </c>
      <c r="H4277" s="38">
        <v>8266013260</v>
      </c>
      <c r="I4277" s="40" t="s">
        <v>14312</v>
      </c>
      <c r="J4277" s="2">
        <v>73000</v>
      </c>
      <c r="K4277" s="2"/>
      <c r="L4277" s="2">
        <v>13140</v>
      </c>
      <c r="M4277" s="3">
        <f t="shared" si="66"/>
        <v>86140</v>
      </c>
      <c r="N4277" s="41">
        <v>44725.729166666664</v>
      </c>
      <c r="O4277" s="39">
        <v>6870121480</v>
      </c>
      <c r="P4277" s="39" t="s">
        <v>3027</v>
      </c>
      <c r="Q4277" s="40" t="s">
        <v>14313</v>
      </c>
      <c r="R4277" s="41">
        <v>44768</v>
      </c>
      <c r="S4277" s="62" t="s">
        <v>15</v>
      </c>
      <c r="T4277" s="68"/>
    </row>
    <row r="4278" spans="1:20" s="70" customFormat="1" x14ac:dyDescent="0.2">
      <c r="A4278" s="38" t="s">
        <v>14314</v>
      </c>
      <c r="B4278" s="39" t="s">
        <v>14310</v>
      </c>
      <c r="C4278" s="39" t="s">
        <v>14311</v>
      </c>
      <c r="D4278" s="38">
        <v>301383</v>
      </c>
      <c r="E4278" s="38"/>
      <c r="F4278" s="38"/>
      <c r="G4278" s="39" t="s">
        <v>3200</v>
      </c>
      <c r="H4278" s="38">
        <v>8266013260</v>
      </c>
      <c r="I4278" s="40" t="s">
        <v>14312</v>
      </c>
      <c r="J4278" s="2">
        <v>73000</v>
      </c>
      <c r="K4278" s="2"/>
      <c r="L4278" s="2">
        <v>13140</v>
      </c>
      <c r="M4278" s="3">
        <f t="shared" si="66"/>
        <v>86140</v>
      </c>
      <c r="N4278" s="41">
        <v>44725.729166666664</v>
      </c>
      <c r="O4278" s="39">
        <v>6870121480</v>
      </c>
      <c r="P4278" s="39" t="s">
        <v>3282</v>
      </c>
      <c r="Q4278" s="40" t="s">
        <v>14313</v>
      </c>
      <c r="R4278" s="41">
        <v>44768</v>
      </c>
      <c r="S4278" s="62" t="s">
        <v>21</v>
      </c>
      <c r="T4278" s="68"/>
    </row>
    <row r="4279" spans="1:20" s="70" customFormat="1" x14ac:dyDescent="0.2">
      <c r="A4279" s="38" t="s">
        <v>14315</v>
      </c>
      <c r="B4279" s="39" t="s">
        <v>14316</v>
      </c>
      <c r="C4279" s="39" t="s">
        <v>14317</v>
      </c>
      <c r="D4279" s="38">
        <v>814805</v>
      </c>
      <c r="E4279" s="38"/>
      <c r="F4279" s="38"/>
      <c r="G4279" s="39" t="s">
        <v>111</v>
      </c>
      <c r="H4279" s="38">
        <v>8268007726</v>
      </c>
      <c r="I4279" s="40">
        <v>4737</v>
      </c>
      <c r="J4279" s="2">
        <v>59125.423728813563</v>
      </c>
      <c r="K4279" s="2"/>
      <c r="L4279" s="2">
        <v>10642.576271186441</v>
      </c>
      <c r="M4279" s="3">
        <f t="shared" si="66"/>
        <v>69768</v>
      </c>
      <c r="N4279" s="41">
        <v>44740.729166666664</v>
      </c>
      <c r="O4279" s="39">
        <v>44024071</v>
      </c>
      <c r="P4279" s="39" t="s">
        <v>3282</v>
      </c>
      <c r="Q4279" s="40" t="s">
        <v>14318</v>
      </c>
      <c r="R4279" s="41">
        <v>44757</v>
      </c>
      <c r="S4279" s="42" t="s">
        <v>2417</v>
      </c>
      <c r="T4279" s="68"/>
    </row>
    <row r="4280" spans="1:20" s="70" customFormat="1" x14ac:dyDescent="0.2">
      <c r="A4280" s="38" t="s">
        <v>14319</v>
      </c>
      <c r="B4280" s="39" t="s">
        <v>14320</v>
      </c>
      <c r="C4280" s="39"/>
      <c r="D4280" s="38">
        <v>507912</v>
      </c>
      <c r="E4280" s="38"/>
      <c r="F4280" s="38"/>
      <c r="G4280" s="39" t="s">
        <v>14321</v>
      </c>
      <c r="H4280" s="38">
        <v>8266015237</v>
      </c>
      <c r="I4280" s="40" t="s">
        <v>14322</v>
      </c>
      <c r="J4280" s="2">
        <v>45600</v>
      </c>
      <c r="K4280" s="2"/>
      <c r="L4280" s="2">
        <v>5472</v>
      </c>
      <c r="M4280" s="3">
        <f t="shared" si="66"/>
        <v>51072</v>
      </c>
      <c r="N4280" s="41">
        <v>44756</v>
      </c>
      <c r="O4280" s="39"/>
      <c r="P4280" s="39" t="s">
        <v>3282</v>
      </c>
      <c r="Q4280" s="40"/>
      <c r="R4280" s="41"/>
      <c r="S4280" s="42" t="s">
        <v>2417</v>
      </c>
      <c r="T4280" s="68"/>
    </row>
    <row r="4281" spans="1:20" s="70" customFormat="1" x14ac:dyDescent="0.2">
      <c r="A4281" s="38" t="s">
        <v>14323</v>
      </c>
      <c r="B4281" s="39" t="s">
        <v>14324</v>
      </c>
      <c r="C4281" s="39"/>
      <c r="D4281" s="38">
        <v>507912</v>
      </c>
      <c r="E4281" s="38"/>
      <c r="F4281" s="38"/>
      <c r="G4281" s="39" t="s">
        <v>14321</v>
      </c>
      <c r="H4281" s="38">
        <v>8266015237</v>
      </c>
      <c r="I4281" s="40" t="s">
        <v>14325</v>
      </c>
      <c r="J4281" s="2">
        <v>44100</v>
      </c>
      <c r="K4281" s="2"/>
      <c r="L4281" s="2">
        <v>5292</v>
      </c>
      <c r="M4281" s="3">
        <f t="shared" si="66"/>
        <v>49392</v>
      </c>
      <c r="N4281" s="41">
        <v>44756</v>
      </c>
      <c r="O4281" s="39"/>
      <c r="P4281" s="39" t="s">
        <v>3282</v>
      </c>
      <c r="Q4281" s="40"/>
      <c r="R4281" s="41"/>
      <c r="S4281" s="42" t="s">
        <v>2417</v>
      </c>
      <c r="T4281" s="68"/>
    </row>
    <row r="4282" spans="1:20" s="70" customFormat="1" x14ac:dyDescent="0.2">
      <c r="A4282" s="38" t="s">
        <v>14326</v>
      </c>
      <c r="B4282" s="39" t="s">
        <v>14327</v>
      </c>
      <c r="C4282" s="39"/>
      <c r="D4282" s="38">
        <v>507912</v>
      </c>
      <c r="E4282" s="38"/>
      <c r="F4282" s="38"/>
      <c r="G4282" s="39" t="s">
        <v>14321</v>
      </c>
      <c r="H4282" s="38">
        <v>8266015119</v>
      </c>
      <c r="I4282" s="40" t="s">
        <v>14325</v>
      </c>
      <c r="J4282" s="2">
        <v>18375</v>
      </c>
      <c r="K4282" s="2"/>
      <c r="L4282" s="2">
        <v>2205</v>
      </c>
      <c r="M4282" s="3">
        <f t="shared" si="66"/>
        <v>20580</v>
      </c>
      <c r="N4282" s="41">
        <v>44756</v>
      </c>
      <c r="O4282" s="39"/>
      <c r="P4282" s="39" t="s">
        <v>3282</v>
      </c>
      <c r="Q4282" s="40"/>
      <c r="R4282" s="41"/>
      <c r="S4282" s="42" t="s">
        <v>2417</v>
      </c>
      <c r="T4282" s="68"/>
    </row>
    <row r="4283" spans="1:20" s="70" customFormat="1" x14ac:dyDescent="0.2">
      <c r="A4283" s="38" t="s">
        <v>14328</v>
      </c>
      <c r="B4283" s="42" t="s">
        <v>14329</v>
      </c>
      <c r="C4283" s="42" t="s">
        <v>14330</v>
      </c>
      <c r="D4283" s="38">
        <v>816777</v>
      </c>
      <c r="E4283" s="38"/>
      <c r="F4283" s="38"/>
      <c r="G4283" s="39" t="s">
        <v>205</v>
      </c>
      <c r="H4283" s="38">
        <v>8268009210</v>
      </c>
      <c r="I4283" s="40" t="s">
        <v>14331</v>
      </c>
      <c r="J4283" s="3">
        <v>115000</v>
      </c>
      <c r="K4283" s="3"/>
      <c r="L4283" s="3">
        <v>20700</v>
      </c>
      <c r="M4283" s="3">
        <f t="shared" si="66"/>
        <v>135700</v>
      </c>
      <c r="N4283" s="41">
        <v>44749.729166666664</v>
      </c>
      <c r="O4283" s="39">
        <v>44026077</v>
      </c>
      <c r="P4283" s="42" t="s">
        <v>315</v>
      </c>
      <c r="Q4283" s="42" t="s">
        <v>14332</v>
      </c>
      <c r="R4283" s="60">
        <v>44768</v>
      </c>
      <c r="S4283" s="42" t="s">
        <v>243</v>
      </c>
      <c r="T4283" s="68"/>
    </row>
    <row r="4284" spans="1:20" s="70" customFormat="1" x14ac:dyDescent="0.2">
      <c r="A4284" s="38" t="s">
        <v>14333</v>
      </c>
      <c r="B4284" s="42" t="s">
        <v>14334</v>
      </c>
      <c r="C4284" s="42" t="s">
        <v>14335</v>
      </c>
      <c r="D4284" s="38">
        <v>407261</v>
      </c>
      <c r="E4284" s="38"/>
      <c r="F4284" s="38"/>
      <c r="G4284" s="42" t="s">
        <v>58</v>
      </c>
      <c r="H4284" s="38">
        <v>8266014031</v>
      </c>
      <c r="I4284" s="40">
        <v>9854027977</v>
      </c>
      <c r="J4284" s="3">
        <v>5973.3</v>
      </c>
      <c r="K4284" s="3"/>
      <c r="L4284" s="3">
        <v>0</v>
      </c>
      <c r="M4284" s="3">
        <f t="shared" si="66"/>
        <v>5973.3</v>
      </c>
      <c r="N4284" s="41">
        <v>44723.729166666664</v>
      </c>
      <c r="O4284" s="39">
        <v>6870122835</v>
      </c>
      <c r="P4284" s="42" t="s">
        <v>315</v>
      </c>
      <c r="Q4284" s="42"/>
      <c r="R4284" s="60"/>
      <c r="S4284" s="42" t="s">
        <v>243</v>
      </c>
      <c r="T4284" s="68"/>
    </row>
    <row r="4285" spans="1:20" s="70" customFormat="1" x14ac:dyDescent="0.2">
      <c r="A4285" s="38" t="s">
        <v>14336</v>
      </c>
      <c r="B4285" s="39" t="s">
        <v>14337</v>
      </c>
      <c r="C4285" s="39" t="s">
        <v>14338</v>
      </c>
      <c r="D4285" s="38">
        <v>116760</v>
      </c>
      <c r="E4285" s="38"/>
      <c r="F4285" s="38"/>
      <c r="G4285" s="39" t="s">
        <v>4157</v>
      </c>
      <c r="H4285" s="38">
        <v>8266013674</v>
      </c>
      <c r="I4285" s="40" t="s">
        <v>14339</v>
      </c>
      <c r="J4285" s="2">
        <v>2879.6610169491528</v>
      </c>
      <c r="K4285" s="2"/>
      <c r="L4285" s="2">
        <v>518.33898305084745</v>
      </c>
      <c r="M4285" s="3">
        <f t="shared" si="66"/>
        <v>3398</v>
      </c>
      <c r="N4285" s="41">
        <v>44720.729166666664</v>
      </c>
      <c r="O4285" s="39">
        <v>6870122923</v>
      </c>
      <c r="P4285" s="39" t="s">
        <v>52</v>
      </c>
      <c r="Q4285" s="40" t="s">
        <v>14340</v>
      </c>
      <c r="R4285" s="41">
        <v>44777</v>
      </c>
      <c r="S4285" s="39" t="s">
        <v>54</v>
      </c>
      <c r="T4285" s="68"/>
    </row>
    <row r="4286" spans="1:20" s="70" customFormat="1" x14ac:dyDescent="0.2">
      <c r="A4286" s="38">
        <v>384</v>
      </c>
      <c r="B4286" s="39" t="s">
        <v>14341</v>
      </c>
      <c r="C4286" s="39" t="s">
        <v>14342</v>
      </c>
      <c r="D4286" s="38">
        <v>510419</v>
      </c>
      <c r="E4286" s="38"/>
      <c r="F4286" s="38"/>
      <c r="G4286" s="39" t="s">
        <v>14087</v>
      </c>
      <c r="H4286" s="38">
        <v>8263000225</v>
      </c>
      <c r="I4286" s="40">
        <v>271</v>
      </c>
      <c r="J4286" s="2">
        <v>1134921.6399999999</v>
      </c>
      <c r="K4286" s="2"/>
      <c r="L4286" s="2">
        <v>0</v>
      </c>
      <c r="M4286" s="3">
        <f t="shared" si="66"/>
        <v>1134921.6399999999</v>
      </c>
      <c r="N4286" s="41">
        <v>44708.729166666664</v>
      </c>
      <c r="O4286" s="39">
        <v>6870136954</v>
      </c>
      <c r="P4286" s="39" t="s">
        <v>8899</v>
      </c>
      <c r="Q4286" s="40" t="s">
        <v>14343</v>
      </c>
      <c r="R4286" s="41">
        <v>44769</v>
      </c>
      <c r="S4286" s="42" t="s">
        <v>8901</v>
      </c>
      <c r="T4286" s="68"/>
    </row>
    <row r="4287" spans="1:20" s="70" customFormat="1" x14ac:dyDescent="0.2">
      <c r="A4287" s="38" t="s">
        <v>14344</v>
      </c>
      <c r="B4287" s="39" t="s">
        <v>14341</v>
      </c>
      <c r="C4287" s="39" t="s">
        <v>14342</v>
      </c>
      <c r="D4287" s="38">
        <v>510419</v>
      </c>
      <c r="E4287" s="38"/>
      <c r="F4287" s="38"/>
      <c r="G4287" s="39" t="s">
        <v>14087</v>
      </c>
      <c r="H4287" s="38">
        <v>8263000225</v>
      </c>
      <c r="I4287" s="40">
        <v>271</v>
      </c>
      <c r="J4287" s="2">
        <v>272600</v>
      </c>
      <c r="K4287" s="2"/>
      <c r="L4287" s="2">
        <v>49068</v>
      </c>
      <c r="M4287" s="3">
        <f t="shared" si="66"/>
        <v>321668</v>
      </c>
      <c r="N4287" s="41">
        <v>44708.729166666664</v>
      </c>
      <c r="O4287" s="39">
        <v>6870136954</v>
      </c>
      <c r="P4287" s="39" t="s">
        <v>3282</v>
      </c>
      <c r="Q4287" s="40" t="s">
        <v>14343</v>
      </c>
      <c r="R4287" s="41">
        <v>44769</v>
      </c>
      <c r="S4287" s="42" t="s">
        <v>2417</v>
      </c>
      <c r="T4287" s="68"/>
    </row>
    <row r="4288" spans="1:20" s="70" customFormat="1" x14ac:dyDescent="0.2">
      <c r="A4288" s="38" t="s">
        <v>14345</v>
      </c>
      <c r="B4288" s="39" t="s">
        <v>14346</v>
      </c>
      <c r="C4288" s="39" t="s">
        <v>14347</v>
      </c>
      <c r="D4288" s="38">
        <v>510419</v>
      </c>
      <c r="E4288" s="38"/>
      <c r="F4288" s="38"/>
      <c r="G4288" s="39" t="s">
        <v>14087</v>
      </c>
      <c r="H4288" s="38">
        <v>8263000225</v>
      </c>
      <c r="I4288" s="40">
        <v>270</v>
      </c>
      <c r="J4288" s="10">
        <v>1162800</v>
      </c>
      <c r="K4288" s="10"/>
      <c r="L4288" s="2">
        <v>209304</v>
      </c>
      <c r="M4288" s="3">
        <f t="shared" si="66"/>
        <v>1372104</v>
      </c>
      <c r="N4288" s="41">
        <v>44708.729166666664</v>
      </c>
      <c r="O4288" s="39">
        <v>6870135992</v>
      </c>
      <c r="P4288" s="39" t="s">
        <v>3282</v>
      </c>
      <c r="Q4288" s="40" t="s">
        <v>14088</v>
      </c>
      <c r="R4288" s="41">
        <v>44768</v>
      </c>
      <c r="S4288" s="42" t="s">
        <v>2417</v>
      </c>
      <c r="T4288" s="68"/>
    </row>
    <row r="4289" spans="1:20" s="70" customFormat="1" x14ac:dyDescent="0.2">
      <c r="A4289" s="38">
        <v>381</v>
      </c>
      <c r="B4289" s="39" t="s">
        <v>14346</v>
      </c>
      <c r="C4289" s="39" t="s">
        <v>14347</v>
      </c>
      <c r="D4289" s="38">
        <v>510419</v>
      </c>
      <c r="E4289" s="38"/>
      <c r="F4289" s="38"/>
      <c r="G4289" s="39" t="s">
        <v>14087</v>
      </c>
      <c r="H4289" s="38">
        <v>8263000225</v>
      </c>
      <c r="I4289" s="40">
        <v>270</v>
      </c>
      <c r="J4289" s="2">
        <v>1259107.2</v>
      </c>
      <c r="K4289" s="2"/>
      <c r="L4289" s="2">
        <v>0</v>
      </c>
      <c r="M4289" s="3">
        <f t="shared" si="66"/>
        <v>1259107.2</v>
      </c>
      <c r="N4289" s="41">
        <v>44708.729166666664</v>
      </c>
      <c r="O4289" s="39">
        <v>6870135992</v>
      </c>
      <c r="P4289" s="39" t="s">
        <v>8899</v>
      </c>
      <c r="Q4289" s="40" t="s">
        <v>14088</v>
      </c>
      <c r="R4289" s="41">
        <v>44768</v>
      </c>
      <c r="S4289" s="42" t="s">
        <v>8901</v>
      </c>
      <c r="T4289" s="68"/>
    </row>
    <row r="4290" spans="1:20" s="70" customFormat="1" x14ac:dyDescent="0.2">
      <c r="A4290" s="38" t="s">
        <v>14348</v>
      </c>
      <c r="B4290" s="39" t="s">
        <v>14349</v>
      </c>
      <c r="C4290" s="39" t="s">
        <v>14350</v>
      </c>
      <c r="D4290" s="38">
        <v>510419</v>
      </c>
      <c r="E4290" s="38"/>
      <c r="F4290" s="38"/>
      <c r="G4290" s="39" t="s">
        <v>14087</v>
      </c>
      <c r="H4290" s="38">
        <v>8263000225</v>
      </c>
      <c r="I4290" s="40">
        <v>262</v>
      </c>
      <c r="J4290" s="10">
        <v>692198</v>
      </c>
      <c r="K4290" s="10"/>
      <c r="L4290" s="2">
        <v>124595.64</v>
      </c>
      <c r="M4290" s="3">
        <f t="shared" si="66"/>
        <v>816793.64</v>
      </c>
      <c r="N4290" s="41">
        <v>44708</v>
      </c>
      <c r="O4290" s="39">
        <v>6870136016</v>
      </c>
      <c r="P4290" s="39" t="s">
        <v>3282</v>
      </c>
      <c r="Q4290" s="40" t="s">
        <v>14088</v>
      </c>
      <c r="R4290" s="41">
        <v>44768</v>
      </c>
      <c r="S4290" s="42" t="s">
        <v>2417</v>
      </c>
      <c r="T4290" s="68"/>
    </row>
    <row r="4291" spans="1:20" s="70" customFormat="1" x14ac:dyDescent="0.2">
      <c r="A4291" s="38">
        <v>382</v>
      </c>
      <c r="B4291" s="39" t="s">
        <v>14349</v>
      </c>
      <c r="C4291" s="39" t="s">
        <v>14350</v>
      </c>
      <c r="D4291" s="38">
        <v>510419</v>
      </c>
      <c r="E4291" s="38"/>
      <c r="F4291" s="38"/>
      <c r="G4291" s="39" t="s">
        <v>14087</v>
      </c>
      <c r="H4291" s="38">
        <v>8263000225</v>
      </c>
      <c r="I4291" s="40">
        <v>262</v>
      </c>
      <c r="J4291" s="2">
        <v>715788</v>
      </c>
      <c r="K4291" s="2"/>
      <c r="L4291" s="2">
        <v>0</v>
      </c>
      <c r="M4291" s="3">
        <f t="shared" si="66"/>
        <v>715788</v>
      </c>
      <c r="N4291" s="41">
        <v>44708</v>
      </c>
      <c r="O4291" s="39">
        <v>6870136016</v>
      </c>
      <c r="P4291" s="39" t="s">
        <v>8899</v>
      </c>
      <c r="Q4291" s="40" t="s">
        <v>14088</v>
      </c>
      <c r="R4291" s="41">
        <v>44768</v>
      </c>
      <c r="S4291" s="42" t="s">
        <v>8901</v>
      </c>
      <c r="T4291" s="68"/>
    </row>
    <row r="4292" spans="1:20" s="70" customFormat="1" x14ac:dyDescent="0.2">
      <c r="A4292" s="38" t="s">
        <v>63</v>
      </c>
      <c r="B4292" s="1"/>
      <c r="C4292" s="1"/>
      <c r="D4292" s="51"/>
      <c r="E4292" s="38"/>
      <c r="F4292" s="51"/>
      <c r="G4292" s="52" t="s">
        <v>64</v>
      </c>
      <c r="H4292" s="53"/>
      <c r="I4292" s="54" t="s">
        <v>14351</v>
      </c>
      <c r="J4292" s="35">
        <v>280</v>
      </c>
      <c r="K4292" s="1"/>
      <c r="L4292" s="1"/>
      <c r="M4292" s="3">
        <f t="shared" si="66"/>
        <v>280</v>
      </c>
      <c r="N4292" s="41">
        <v>44757</v>
      </c>
      <c r="O4292" s="56"/>
      <c r="P4292" s="1"/>
      <c r="Q4292" s="1"/>
      <c r="R4292" s="57"/>
      <c r="S4292" s="39" t="s">
        <v>54</v>
      </c>
      <c r="T4292" s="68"/>
    </row>
    <row r="4293" spans="1:20" s="70" customFormat="1" x14ac:dyDescent="0.2">
      <c r="A4293" s="38" t="s">
        <v>63</v>
      </c>
      <c r="B4293" s="1"/>
      <c r="C4293" s="1"/>
      <c r="D4293" s="51"/>
      <c r="E4293" s="38"/>
      <c r="F4293" s="51"/>
      <c r="G4293" s="52" t="s">
        <v>64</v>
      </c>
      <c r="H4293" s="53"/>
      <c r="I4293" s="54" t="s">
        <v>14352</v>
      </c>
      <c r="J4293" s="35">
        <v>280</v>
      </c>
      <c r="K4293" s="1"/>
      <c r="L4293" s="1"/>
      <c r="M4293" s="3">
        <f t="shared" si="66"/>
        <v>280</v>
      </c>
      <c r="N4293" s="41">
        <v>44757</v>
      </c>
      <c r="O4293" s="56"/>
      <c r="P4293" s="1"/>
      <c r="Q4293" s="1"/>
      <c r="R4293" s="57"/>
      <c r="S4293" s="39" t="s">
        <v>54</v>
      </c>
      <c r="T4293" s="68"/>
    </row>
    <row r="4294" spans="1:20" s="70" customFormat="1" x14ac:dyDescent="0.2">
      <c r="A4294" s="38" t="s">
        <v>63</v>
      </c>
      <c r="B4294" s="1"/>
      <c r="C4294" s="1"/>
      <c r="D4294" s="51"/>
      <c r="E4294" s="38"/>
      <c r="F4294" s="51"/>
      <c r="G4294" s="52" t="s">
        <v>64</v>
      </c>
      <c r="H4294" s="53"/>
      <c r="I4294" s="54" t="s">
        <v>14353</v>
      </c>
      <c r="J4294" s="35">
        <v>560</v>
      </c>
      <c r="K4294" s="1"/>
      <c r="L4294" s="1"/>
      <c r="M4294" s="3">
        <f t="shared" ref="M4294:M4357" si="67">SUM(J4294:L4294)</f>
        <v>560</v>
      </c>
      <c r="N4294" s="41">
        <v>44757</v>
      </c>
      <c r="O4294" s="56"/>
      <c r="P4294" s="1"/>
      <c r="Q4294" s="1"/>
      <c r="R4294" s="57"/>
      <c r="S4294" s="39" t="s">
        <v>54</v>
      </c>
      <c r="T4294" s="68"/>
    </row>
    <row r="4295" spans="1:20" s="70" customFormat="1" x14ac:dyDescent="0.2">
      <c r="A4295" s="38" t="s">
        <v>63</v>
      </c>
      <c r="B4295" s="1"/>
      <c r="C4295" s="1"/>
      <c r="D4295" s="51"/>
      <c r="E4295" s="38"/>
      <c r="F4295" s="51"/>
      <c r="G4295" s="52" t="s">
        <v>64</v>
      </c>
      <c r="H4295" s="53"/>
      <c r="I4295" s="54" t="s">
        <v>14354</v>
      </c>
      <c r="J4295" s="35">
        <v>560</v>
      </c>
      <c r="K4295" s="1"/>
      <c r="L4295" s="1"/>
      <c r="M4295" s="3">
        <f t="shared" si="67"/>
        <v>560</v>
      </c>
      <c r="N4295" s="41">
        <v>44757</v>
      </c>
      <c r="O4295" s="56"/>
      <c r="P4295" s="1"/>
      <c r="Q4295" s="1"/>
      <c r="R4295" s="57"/>
      <c r="S4295" s="39" t="s">
        <v>54</v>
      </c>
      <c r="T4295" s="68"/>
    </row>
    <row r="4296" spans="1:20" s="70" customFormat="1" x14ac:dyDescent="0.2">
      <c r="A4296" s="38" t="s">
        <v>63</v>
      </c>
      <c r="B4296" s="1"/>
      <c r="C4296" s="1"/>
      <c r="D4296" s="51"/>
      <c r="E4296" s="38"/>
      <c r="F4296" s="51"/>
      <c r="G4296" s="52" t="s">
        <v>64</v>
      </c>
      <c r="H4296" s="53"/>
      <c r="I4296" s="54" t="s">
        <v>14355</v>
      </c>
      <c r="J4296" s="35">
        <v>2247.46</v>
      </c>
      <c r="K4296" s="1"/>
      <c r="L4296" s="1"/>
      <c r="M4296" s="3">
        <f t="shared" si="67"/>
        <v>2247.46</v>
      </c>
      <c r="N4296" s="41">
        <v>44757</v>
      </c>
      <c r="O4296" s="56"/>
      <c r="P4296" s="1"/>
      <c r="Q4296" s="1"/>
      <c r="R4296" s="57"/>
      <c r="S4296" s="39" t="s">
        <v>54</v>
      </c>
      <c r="T4296" s="68"/>
    </row>
    <row r="4297" spans="1:20" s="70" customFormat="1" x14ac:dyDescent="0.2">
      <c r="A4297" s="38" t="s">
        <v>63</v>
      </c>
      <c r="B4297" s="1"/>
      <c r="C4297" s="1"/>
      <c r="D4297" s="51"/>
      <c r="E4297" s="38"/>
      <c r="F4297" s="51"/>
      <c r="G4297" s="52" t="s">
        <v>64</v>
      </c>
      <c r="H4297" s="53"/>
      <c r="I4297" s="54" t="s">
        <v>14356</v>
      </c>
      <c r="J4297" s="35">
        <v>560</v>
      </c>
      <c r="K4297" s="1"/>
      <c r="L4297" s="1"/>
      <c r="M4297" s="3">
        <f t="shared" si="67"/>
        <v>560</v>
      </c>
      <c r="N4297" s="41">
        <v>44757</v>
      </c>
      <c r="O4297" s="56"/>
      <c r="P4297" s="1"/>
      <c r="Q4297" s="1"/>
      <c r="R4297" s="57"/>
      <c r="S4297" s="39" t="s">
        <v>54</v>
      </c>
      <c r="T4297" s="68"/>
    </row>
    <row r="4298" spans="1:20" s="70" customFormat="1" x14ac:dyDescent="0.2">
      <c r="A4298" s="38" t="s">
        <v>63</v>
      </c>
      <c r="B4298" s="1"/>
      <c r="C4298" s="1"/>
      <c r="D4298" s="51"/>
      <c r="E4298" s="38"/>
      <c r="F4298" s="51"/>
      <c r="G4298" s="52" t="s">
        <v>64</v>
      </c>
      <c r="H4298" s="53"/>
      <c r="I4298" s="54" t="s">
        <v>14357</v>
      </c>
      <c r="J4298" s="35">
        <v>560</v>
      </c>
      <c r="K4298" s="1"/>
      <c r="L4298" s="1"/>
      <c r="M4298" s="3">
        <f t="shared" si="67"/>
        <v>560</v>
      </c>
      <c r="N4298" s="41">
        <v>44757</v>
      </c>
      <c r="O4298" s="56"/>
      <c r="P4298" s="1"/>
      <c r="Q4298" s="1"/>
      <c r="R4298" s="57"/>
      <c r="S4298" s="39" t="s">
        <v>54</v>
      </c>
      <c r="T4298" s="68"/>
    </row>
    <row r="4299" spans="1:20" s="70" customFormat="1" x14ac:dyDescent="0.2">
      <c r="A4299" s="38" t="s">
        <v>63</v>
      </c>
      <c r="B4299" s="1"/>
      <c r="C4299" s="1"/>
      <c r="D4299" s="51"/>
      <c r="E4299" s="38"/>
      <c r="F4299" s="51"/>
      <c r="G4299" s="52" t="s">
        <v>64</v>
      </c>
      <c r="H4299" s="53"/>
      <c r="I4299" s="54" t="s">
        <v>14358</v>
      </c>
      <c r="J4299" s="35">
        <v>560</v>
      </c>
      <c r="K4299" s="1"/>
      <c r="L4299" s="1"/>
      <c r="M4299" s="3">
        <f t="shared" si="67"/>
        <v>560</v>
      </c>
      <c r="N4299" s="41">
        <v>44757</v>
      </c>
      <c r="O4299" s="56"/>
      <c r="P4299" s="1"/>
      <c r="Q4299" s="1"/>
      <c r="R4299" s="57"/>
      <c r="S4299" s="39" t="s">
        <v>54</v>
      </c>
      <c r="T4299" s="68"/>
    </row>
    <row r="4300" spans="1:20" s="70" customFormat="1" x14ac:dyDescent="0.2">
      <c r="A4300" s="38" t="s">
        <v>63</v>
      </c>
      <c r="B4300" s="1"/>
      <c r="C4300" s="1"/>
      <c r="D4300" s="51"/>
      <c r="E4300" s="38"/>
      <c r="F4300" s="51"/>
      <c r="G4300" s="52" t="s">
        <v>64</v>
      </c>
      <c r="H4300" s="53"/>
      <c r="I4300" s="54" t="s">
        <v>14359</v>
      </c>
      <c r="J4300" s="35">
        <v>280</v>
      </c>
      <c r="K4300" s="1"/>
      <c r="L4300" s="1"/>
      <c r="M4300" s="3">
        <f t="shared" si="67"/>
        <v>280</v>
      </c>
      <c r="N4300" s="41">
        <v>44757</v>
      </c>
      <c r="O4300" s="56"/>
      <c r="P4300" s="1"/>
      <c r="Q4300" s="1"/>
      <c r="R4300" s="57"/>
      <c r="S4300" s="39" t="s">
        <v>54</v>
      </c>
      <c r="T4300" s="68"/>
    </row>
    <row r="4301" spans="1:20" s="70" customFormat="1" x14ac:dyDescent="0.2">
      <c r="A4301" s="38" t="s">
        <v>63</v>
      </c>
      <c r="B4301" s="1"/>
      <c r="C4301" s="1"/>
      <c r="D4301" s="51"/>
      <c r="E4301" s="38"/>
      <c r="F4301" s="51"/>
      <c r="G4301" s="52" t="s">
        <v>64</v>
      </c>
      <c r="H4301" s="53"/>
      <c r="I4301" s="54" t="s">
        <v>14360</v>
      </c>
      <c r="J4301" s="35">
        <v>280</v>
      </c>
      <c r="K4301" s="1"/>
      <c r="L4301" s="1"/>
      <c r="M4301" s="3">
        <f t="shared" si="67"/>
        <v>280</v>
      </c>
      <c r="N4301" s="41">
        <v>44757</v>
      </c>
      <c r="O4301" s="56"/>
      <c r="P4301" s="1"/>
      <c r="Q4301" s="1"/>
      <c r="R4301" s="57"/>
      <c r="S4301" s="39" t="s">
        <v>54</v>
      </c>
      <c r="T4301" s="68"/>
    </row>
    <row r="4302" spans="1:20" s="70" customFormat="1" x14ac:dyDescent="0.2">
      <c r="A4302" s="38" t="s">
        <v>63</v>
      </c>
      <c r="B4302" s="1"/>
      <c r="C4302" s="1"/>
      <c r="D4302" s="51"/>
      <c r="E4302" s="38"/>
      <c r="F4302" s="51"/>
      <c r="G4302" s="52" t="s">
        <v>64</v>
      </c>
      <c r="H4302" s="53"/>
      <c r="I4302" s="54" t="s">
        <v>14361</v>
      </c>
      <c r="J4302" s="35">
        <v>2247.46</v>
      </c>
      <c r="K4302" s="1"/>
      <c r="L4302" s="1"/>
      <c r="M4302" s="3">
        <f t="shared" si="67"/>
        <v>2247.46</v>
      </c>
      <c r="N4302" s="41">
        <v>44757</v>
      </c>
      <c r="O4302" s="56"/>
      <c r="P4302" s="1"/>
      <c r="Q4302" s="1"/>
      <c r="R4302" s="57"/>
      <c r="S4302" s="39" t="s">
        <v>54</v>
      </c>
      <c r="T4302" s="68"/>
    </row>
    <row r="4303" spans="1:20" s="70" customFormat="1" x14ac:dyDescent="0.2">
      <c r="A4303" s="38">
        <v>383</v>
      </c>
      <c r="B4303" s="39" t="s">
        <v>14362</v>
      </c>
      <c r="C4303" s="39" t="s">
        <v>14363</v>
      </c>
      <c r="D4303" s="38">
        <v>510419</v>
      </c>
      <c r="E4303" s="38"/>
      <c r="F4303" s="38"/>
      <c r="G4303" s="39" t="s">
        <v>14087</v>
      </c>
      <c r="H4303" s="38">
        <v>8263000225</v>
      </c>
      <c r="I4303" s="40">
        <v>268</v>
      </c>
      <c r="J4303" s="2">
        <v>2456743.48</v>
      </c>
      <c r="K4303" s="2"/>
      <c r="L4303" s="2">
        <v>0</v>
      </c>
      <c r="M4303" s="3">
        <f t="shared" si="67"/>
        <v>2456743.48</v>
      </c>
      <c r="N4303" s="41">
        <v>44708.729166666664</v>
      </c>
      <c r="O4303" s="39">
        <v>6870159924</v>
      </c>
      <c r="P4303" s="39" t="s">
        <v>8899</v>
      </c>
      <c r="Q4303" s="40" t="s">
        <v>14364</v>
      </c>
      <c r="R4303" s="41">
        <v>44792</v>
      </c>
      <c r="S4303" s="42" t="s">
        <v>8901</v>
      </c>
      <c r="T4303" s="68"/>
    </row>
    <row r="4304" spans="1:20" s="70" customFormat="1" x14ac:dyDescent="0.2">
      <c r="A4304" s="38" t="s">
        <v>14365</v>
      </c>
      <c r="B4304" s="39" t="s">
        <v>14362</v>
      </c>
      <c r="C4304" s="39" t="s">
        <v>14363</v>
      </c>
      <c r="D4304" s="38">
        <v>510419</v>
      </c>
      <c r="E4304" s="38"/>
      <c r="F4304" s="38"/>
      <c r="G4304" s="39" t="s">
        <v>14087</v>
      </c>
      <c r="H4304" s="38">
        <v>8263000225</v>
      </c>
      <c r="I4304" s="40">
        <v>268</v>
      </c>
      <c r="J4304" s="10">
        <v>116602</v>
      </c>
      <c r="K4304" s="10"/>
      <c r="L4304" s="2">
        <v>20988.36</v>
      </c>
      <c r="M4304" s="3">
        <f t="shared" si="67"/>
        <v>137590.35999999999</v>
      </c>
      <c r="N4304" s="41">
        <v>44708.729166666664</v>
      </c>
      <c r="O4304" s="39">
        <v>6870159924</v>
      </c>
      <c r="P4304" s="39" t="s">
        <v>3282</v>
      </c>
      <c r="Q4304" s="40" t="s">
        <v>14364</v>
      </c>
      <c r="R4304" s="41">
        <v>44792</v>
      </c>
      <c r="S4304" s="42" t="s">
        <v>2417</v>
      </c>
      <c r="T4304" s="68"/>
    </row>
    <row r="4305" spans="1:20" s="70" customFormat="1" x14ac:dyDescent="0.2">
      <c r="A4305" s="38" t="s">
        <v>14366</v>
      </c>
      <c r="B4305" s="42" t="s">
        <v>14367</v>
      </c>
      <c r="C4305" s="42" t="s">
        <v>14368</v>
      </c>
      <c r="D4305" s="38">
        <v>405693</v>
      </c>
      <c r="E4305" s="38"/>
      <c r="F4305" s="38"/>
      <c r="G4305" s="42" t="s">
        <v>451</v>
      </c>
      <c r="H4305" s="38">
        <v>8266015246</v>
      </c>
      <c r="I4305" s="40">
        <v>8886802093</v>
      </c>
      <c r="J4305" s="3">
        <v>158897</v>
      </c>
      <c r="K4305" s="3"/>
      <c r="L4305" s="3">
        <v>28601.46</v>
      </c>
      <c r="M4305" s="3">
        <f t="shared" si="67"/>
        <v>187498.46</v>
      </c>
      <c r="N4305" s="41">
        <v>44731.729166666664</v>
      </c>
      <c r="O4305" s="39">
        <v>6870123891</v>
      </c>
      <c r="P4305" s="42" t="s">
        <v>315</v>
      </c>
      <c r="Q4305" s="42"/>
      <c r="R4305" s="60"/>
      <c r="S4305" s="42" t="s">
        <v>243</v>
      </c>
      <c r="T4305" s="68" t="s">
        <v>506</v>
      </c>
    </row>
    <row r="4306" spans="1:20" s="70" customFormat="1" x14ac:dyDescent="0.2">
      <c r="A4306" s="38" t="s">
        <v>14369</v>
      </c>
      <c r="B4306" s="42" t="s">
        <v>14370</v>
      </c>
      <c r="C4306" s="42" t="s">
        <v>14371</v>
      </c>
      <c r="D4306" s="38">
        <v>121011</v>
      </c>
      <c r="E4306" s="38"/>
      <c r="F4306" s="38"/>
      <c r="G4306" s="42" t="s">
        <v>9221</v>
      </c>
      <c r="H4306" s="38">
        <v>8263000180</v>
      </c>
      <c r="I4306" s="40" t="s">
        <v>14372</v>
      </c>
      <c r="J4306" s="3">
        <v>1476795.72</v>
      </c>
      <c r="K4306" s="3"/>
      <c r="L4306" s="3">
        <v>265823.28000000003</v>
      </c>
      <c r="M4306" s="3">
        <f t="shared" si="67"/>
        <v>1742619</v>
      </c>
      <c r="N4306" s="41">
        <v>44723.729166666664</v>
      </c>
      <c r="O4306" s="39">
        <v>6870124088</v>
      </c>
      <c r="P4306" s="42" t="s">
        <v>315</v>
      </c>
      <c r="Q4306" s="42" t="s">
        <v>14373</v>
      </c>
      <c r="R4306" s="60">
        <v>44759</v>
      </c>
      <c r="S4306" s="42" t="s">
        <v>243</v>
      </c>
      <c r="T4306" s="68" t="s">
        <v>506</v>
      </c>
    </row>
    <row r="4307" spans="1:20" s="70" customFormat="1" x14ac:dyDescent="0.2">
      <c r="A4307" s="38" t="s">
        <v>14374</v>
      </c>
      <c r="B4307" s="42" t="s">
        <v>14375</v>
      </c>
      <c r="C4307" s="42" t="s">
        <v>14376</v>
      </c>
      <c r="D4307" s="38">
        <v>130086</v>
      </c>
      <c r="E4307" s="38"/>
      <c r="F4307" s="38"/>
      <c r="G4307" s="42" t="s">
        <v>7299</v>
      </c>
      <c r="H4307" s="38">
        <v>8266015215</v>
      </c>
      <c r="I4307" s="40">
        <v>88</v>
      </c>
      <c r="J4307" s="3">
        <v>8850</v>
      </c>
      <c r="K4307" s="3"/>
      <c r="L4307" s="3">
        <v>0</v>
      </c>
      <c r="M4307" s="3">
        <f t="shared" si="67"/>
        <v>8850</v>
      </c>
      <c r="N4307" s="41">
        <v>44698.729166666664</v>
      </c>
      <c r="O4307" s="39">
        <v>6870124383</v>
      </c>
      <c r="P4307" s="42" t="s">
        <v>315</v>
      </c>
      <c r="Q4307" s="42" t="s">
        <v>14377</v>
      </c>
      <c r="R4307" s="60">
        <v>44760</v>
      </c>
      <c r="S4307" s="42" t="s">
        <v>243</v>
      </c>
      <c r="T4307" s="68"/>
    </row>
    <row r="4308" spans="1:20" s="70" customFormat="1" x14ac:dyDescent="0.2">
      <c r="A4308" s="38" t="s">
        <v>14378</v>
      </c>
      <c r="B4308" s="39" t="s">
        <v>14379</v>
      </c>
      <c r="C4308" s="39" t="s">
        <v>14380</v>
      </c>
      <c r="D4308" s="38">
        <v>505215</v>
      </c>
      <c r="E4308" s="38"/>
      <c r="F4308" s="38"/>
      <c r="G4308" s="39" t="s">
        <v>13358</v>
      </c>
      <c r="H4308" s="38">
        <v>8266014931</v>
      </c>
      <c r="I4308" s="40" t="s">
        <v>14381</v>
      </c>
      <c r="J4308" s="2">
        <v>28446.398305084746</v>
      </c>
      <c r="K4308" s="2"/>
      <c r="L4308" s="2">
        <v>5120.3516949152536</v>
      </c>
      <c r="M4308" s="3">
        <f t="shared" si="67"/>
        <v>33566.75</v>
      </c>
      <c r="N4308" s="41">
        <v>44720.729166666664</v>
      </c>
      <c r="O4308" s="39">
        <v>6870124455</v>
      </c>
      <c r="P4308" s="39" t="s">
        <v>3282</v>
      </c>
      <c r="Q4308" s="40">
        <v>207191798756</v>
      </c>
      <c r="R4308" s="41">
        <v>44762</v>
      </c>
      <c r="S4308" s="42" t="s">
        <v>2417</v>
      </c>
      <c r="T4308" s="68"/>
    </row>
    <row r="4309" spans="1:20" s="70" customFormat="1" x14ac:dyDescent="0.2">
      <c r="A4309" s="38" t="s">
        <v>14382</v>
      </c>
      <c r="B4309" s="42" t="s">
        <v>14383</v>
      </c>
      <c r="C4309" s="42" t="s">
        <v>14384</v>
      </c>
      <c r="D4309" s="38">
        <v>508442</v>
      </c>
      <c r="E4309" s="38"/>
      <c r="F4309" s="38"/>
      <c r="G4309" s="42" t="s">
        <v>659</v>
      </c>
      <c r="H4309" s="38">
        <v>8263000233</v>
      </c>
      <c r="I4309" s="40">
        <v>46</v>
      </c>
      <c r="J4309" s="3">
        <v>3407189.8</v>
      </c>
      <c r="K4309" s="3"/>
      <c r="L4309" s="3">
        <v>613294.19999999995</v>
      </c>
      <c r="M4309" s="3">
        <f t="shared" si="67"/>
        <v>4020484</v>
      </c>
      <c r="N4309" s="41">
        <v>44737.729166666664</v>
      </c>
      <c r="O4309" s="39">
        <v>6870124555</v>
      </c>
      <c r="P4309" s="42" t="s">
        <v>315</v>
      </c>
      <c r="Q4309" s="42" t="s">
        <v>14385</v>
      </c>
      <c r="R4309" s="60">
        <v>44759</v>
      </c>
      <c r="S4309" s="42" t="s">
        <v>243</v>
      </c>
      <c r="T4309" s="68"/>
    </row>
    <row r="4310" spans="1:20" s="70" customFormat="1" x14ac:dyDescent="0.2">
      <c r="A4310" s="38" t="s">
        <v>14386</v>
      </c>
      <c r="B4310" s="42" t="s">
        <v>14387</v>
      </c>
      <c r="C4310" s="42" t="s">
        <v>14388</v>
      </c>
      <c r="D4310" s="38">
        <v>128604</v>
      </c>
      <c r="E4310" s="38"/>
      <c r="F4310" s="38"/>
      <c r="G4310" s="42" t="s">
        <v>4716</v>
      </c>
      <c r="H4310" s="38">
        <v>8266014614</v>
      </c>
      <c r="I4310" s="40" t="s">
        <v>14389</v>
      </c>
      <c r="J4310" s="3">
        <v>39577.966949152542</v>
      </c>
      <c r="K4310" s="3"/>
      <c r="L4310" s="3">
        <v>7124.0340508474574</v>
      </c>
      <c r="M4310" s="3">
        <f t="shared" si="67"/>
        <v>46702.000999999997</v>
      </c>
      <c r="N4310" s="41">
        <v>44742.729166666664</v>
      </c>
      <c r="O4310" s="39">
        <v>6870124566</v>
      </c>
      <c r="P4310" s="42" t="s">
        <v>315</v>
      </c>
      <c r="Q4310" s="42" t="s">
        <v>14390</v>
      </c>
      <c r="R4310" s="60">
        <v>44761</v>
      </c>
      <c r="S4310" s="42" t="s">
        <v>243</v>
      </c>
      <c r="T4310" s="68"/>
    </row>
    <row r="4311" spans="1:20" s="70" customFormat="1" x14ac:dyDescent="0.2">
      <c r="A4311" s="38" t="s">
        <v>14391</v>
      </c>
      <c r="B4311" s="42" t="s">
        <v>14392</v>
      </c>
      <c r="C4311" s="42" t="s">
        <v>14393</v>
      </c>
      <c r="D4311" s="58">
        <v>134880</v>
      </c>
      <c r="E4311" s="38"/>
      <c r="F4311" s="58"/>
      <c r="G4311" s="42" t="s">
        <v>14394</v>
      </c>
      <c r="H4311" s="38">
        <v>8263000236</v>
      </c>
      <c r="I4311" s="40" t="s">
        <v>14395</v>
      </c>
      <c r="J4311" s="3">
        <v>1888719</v>
      </c>
      <c r="K4311" s="3"/>
      <c r="L4311" s="3">
        <v>339969.42</v>
      </c>
      <c r="M4311" s="3">
        <f t="shared" si="67"/>
        <v>2228688.42</v>
      </c>
      <c r="N4311" s="41">
        <v>44745.729166666664</v>
      </c>
      <c r="O4311" s="39">
        <v>6870124577</v>
      </c>
      <c r="P4311" s="42" t="s">
        <v>315</v>
      </c>
      <c r="Q4311" s="42" t="s">
        <v>14396</v>
      </c>
      <c r="R4311" s="60">
        <v>44768</v>
      </c>
      <c r="S4311" s="42" t="s">
        <v>243</v>
      </c>
      <c r="T4311" s="68"/>
    </row>
    <row r="4312" spans="1:20" s="70" customFormat="1" x14ac:dyDescent="0.2">
      <c r="A4312" s="38" t="s">
        <v>14397</v>
      </c>
      <c r="B4312" s="42" t="s">
        <v>14398</v>
      </c>
      <c r="C4312" s="42" t="s">
        <v>14399</v>
      </c>
      <c r="D4312" s="38">
        <v>128604</v>
      </c>
      <c r="E4312" s="38"/>
      <c r="F4312" s="38"/>
      <c r="G4312" s="42" t="s">
        <v>4716</v>
      </c>
      <c r="H4312" s="38">
        <v>8266015356</v>
      </c>
      <c r="I4312" s="40" t="s">
        <v>14400</v>
      </c>
      <c r="J4312" s="3">
        <v>35800.847457627118</v>
      </c>
      <c r="K4312" s="3"/>
      <c r="L4312" s="3">
        <v>6444.1525423728808</v>
      </c>
      <c r="M4312" s="3">
        <f t="shared" si="67"/>
        <v>42245</v>
      </c>
      <c r="N4312" s="41">
        <v>44750.729166666664</v>
      </c>
      <c r="O4312" s="39">
        <v>6870124697</v>
      </c>
      <c r="P4312" s="42" t="s">
        <v>315</v>
      </c>
      <c r="Q4312" s="42" t="s">
        <v>14401</v>
      </c>
      <c r="R4312" s="60">
        <v>44778</v>
      </c>
      <c r="S4312" s="42" t="s">
        <v>243</v>
      </c>
      <c r="T4312" s="68"/>
    </row>
    <row r="4313" spans="1:20" s="70" customFormat="1" x14ac:dyDescent="0.2">
      <c r="A4313" s="38" t="s">
        <v>14402</v>
      </c>
      <c r="B4313" s="39" t="s">
        <v>14403</v>
      </c>
      <c r="C4313" s="39" t="s">
        <v>14404</v>
      </c>
      <c r="D4313" s="38">
        <v>501659</v>
      </c>
      <c r="E4313" s="38"/>
      <c r="F4313" s="38"/>
      <c r="G4313" s="39" t="s">
        <v>11125</v>
      </c>
      <c r="H4313" s="38">
        <v>8263000202</v>
      </c>
      <c r="I4313" s="40" t="s">
        <v>14405</v>
      </c>
      <c r="J4313" s="2">
        <v>258750</v>
      </c>
      <c r="K4313" s="2"/>
      <c r="L4313" s="2">
        <v>46575</v>
      </c>
      <c r="M4313" s="3">
        <f t="shared" si="67"/>
        <v>305325</v>
      </c>
      <c r="N4313" s="41">
        <v>44718.729166666664</v>
      </c>
      <c r="O4313" s="39">
        <v>6870129595</v>
      </c>
      <c r="P4313" s="39" t="s">
        <v>3282</v>
      </c>
      <c r="Q4313" s="40">
        <v>207203150026</v>
      </c>
      <c r="R4313" s="41">
        <v>44763</v>
      </c>
      <c r="S4313" s="42" t="s">
        <v>2417</v>
      </c>
      <c r="T4313" s="68"/>
    </row>
    <row r="4314" spans="1:20" s="70" customFormat="1" x14ac:dyDescent="0.2">
      <c r="A4314" s="38" t="s">
        <v>14406</v>
      </c>
      <c r="B4314" s="42" t="s">
        <v>14407</v>
      </c>
      <c r="C4314" s="42" t="s">
        <v>14408</v>
      </c>
      <c r="D4314" s="38">
        <v>138349</v>
      </c>
      <c r="E4314" s="38"/>
      <c r="F4314" s="38"/>
      <c r="G4314" s="42" t="s">
        <v>12407</v>
      </c>
      <c r="H4314" s="38">
        <v>8263000146</v>
      </c>
      <c r="I4314" s="40" t="s">
        <v>14409</v>
      </c>
      <c r="J4314" s="3">
        <v>924000</v>
      </c>
      <c r="K4314" s="3"/>
      <c r="L4314" s="3">
        <v>166320</v>
      </c>
      <c r="M4314" s="3">
        <f t="shared" si="67"/>
        <v>1090320</v>
      </c>
      <c r="N4314" s="41">
        <v>44737.729166666664</v>
      </c>
      <c r="O4314" s="39">
        <v>6870124945</v>
      </c>
      <c r="P4314" s="42" t="s">
        <v>315</v>
      </c>
      <c r="Q4314" s="42"/>
      <c r="R4314" s="60"/>
      <c r="S4314" s="42" t="s">
        <v>243</v>
      </c>
      <c r="T4314" s="68"/>
    </row>
    <row r="4315" spans="1:20" s="70" customFormat="1" x14ac:dyDescent="0.2">
      <c r="A4315" s="38" t="s">
        <v>63</v>
      </c>
      <c r="B4315" s="1"/>
      <c r="C4315" s="1"/>
      <c r="D4315" s="51"/>
      <c r="E4315" s="38"/>
      <c r="F4315" s="51"/>
      <c r="G4315" s="52" t="s">
        <v>64</v>
      </c>
      <c r="H4315" s="53"/>
      <c r="I4315" s="54" t="s">
        <v>14410</v>
      </c>
      <c r="J4315" s="35">
        <v>800</v>
      </c>
      <c r="K4315" s="1"/>
      <c r="L4315" s="1"/>
      <c r="M4315" s="3">
        <f t="shared" si="67"/>
        <v>800</v>
      </c>
      <c r="N4315" s="41">
        <v>44760</v>
      </c>
      <c r="O4315" s="56"/>
      <c r="P4315" s="1"/>
      <c r="Q4315" s="1"/>
      <c r="R4315" s="57"/>
      <c r="S4315" s="39" t="s">
        <v>54</v>
      </c>
      <c r="T4315" s="68"/>
    </row>
    <row r="4316" spans="1:20" s="70" customFormat="1" x14ac:dyDescent="0.2">
      <c r="A4316" s="38" t="s">
        <v>63</v>
      </c>
      <c r="B4316" s="1"/>
      <c r="C4316" s="1"/>
      <c r="D4316" s="51"/>
      <c r="E4316" s="38"/>
      <c r="F4316" s="51"/>
      <c r="G4316" s="52" t="s">
        <v>64</v>
      </c>
      <c r="H4316" s="53"/>
      <c r="I4316" s="54" t="s">
        <v>14411</v>
      </c>
      <c r="J4316" s="35">
        <v>400</v>
      </c>
      <c r="K4316" s="1"/>
      <c r="L4316" s="1"/>
      <c r="M4316" s="3">
        <f t="shared" si="67"/>
        <v>400</v>
      </c>
      <c r="N4316" s="41">
        <v>44760</v>
      </c>
      <c r="O4316" s="56"/>
      <c r="P4316" s="1"/>
      <c r="Q4316" s="1"/>
      <c r="R4316" s="57"/>
      <c r="S4316" s="39" t="s">
        <v>54</v>
      </c>
      <c r="T4316" s="68"/>
    </row>
    <row r="4317" spans="1:20" s="70" customFormat="1" x14ac:dyDescent="0.2">
      <c r="A4317" s="38" t="s">
        <v>63</v>
      </c>
      <c r="B4317" s="1"/>
      <c r="C4317" s="1"/>
      <c r="D4317" s="51"/>
      <c r="E4317" s="38"/>
      <c r="F4317" s="51"/>
      <c r="G4317" s="52" t="s">
        <v>64</v>
      </c>
      <c r="H4317" s="53"/>
      <c r="I4317" s="54" t="s">
        <v>14412</v>
      </c>
      <c r="J4317" s="35">
        <v>800</v>
      </c>
      <c r="K4317" s="1"/>
      <c r="L4317" s="1"/>
      <c r="M4317" s="3">
        <f t="shared" si="67"/>
        <v>800</v>
      </c>
      <c r="N4317" s="41">
        <v>44760</v>
      </c>
      <c r="O4317" s="56"/>
      <c r="P4317" s="1"/>
      <c r="Q4317" s="1"/>
      <c r="R4317" s="57"/>
      <c r="S4317" s="39" t="s">
        <v>54</v>
      </c>
      <c r="T4317" s="68"/>
    </row>
    <row r="4318" spans="1:20" s="70" customFormat="1" x14ac:dyDescent="0.2">
      <c r="A4318" s="38" t="s">
        <v>14413</v>
      </c>
      <c r="B4318" s="42" t="s">
        <v>14414</v>
      </c>
      <c r="C4318" s="42" t="s">
        <v>14415</v>
      </c>
      <c r="D4318" s="38">
        <v>814805</v>
      </c>
      <c r="E4318" s="38"/>
      <c r="F4318" s="38"/>
      <c r="G4318" s="42" t="s">
        <v>111</v>
      </c>
      <c r="H4318" s="38">
        <v>8268008114</v>
      </c>
      <c r="I4318" s="40">
        <v>4769</v>
      </c>
      <c r="J4318" s="3">
        <v>23645</v>
      </c>
      <c r="K4318" s="3"/>
      <c r="L4318" s="3">
        <v>4256.0999999999995</v>
      </c>
      <c r="M4318" s="3">
        <f t="shared" si="67"/>
        <v>27901.1</v>
      </c>
      <c r="N4318" s="41">
        <v>44743.729166666664</v>
      </c>
      <c r="O4318" s="39">
        <v>44030952</v>
      </c>
      <c r="P4318" s="42" t="s">
        <v>315</v>
      </c>
      <c r="Q4318" s="42" t="s">
        <v>14416</v>
      </c>
      <c r="R4318" s="60">
        <v>44761</v>
      </c>
      <c r="S4318" s="42" t="s">
        <v>243</v>
      </c>
      <c r="T4318" s="68"/>
    </row>
    <row r="4319" spans="1:20" s="70" customFormat="1" x14ac:dyDescent="0.2">
      <c r="A4319" s="38" t="s">
        <v>14417</v>
      </c>
      <c r="B4319" s="39" t="s">
        <v>14418</v>
      </c>
      <c r="C4319" s="39" t="s">
        <v>14419</v>
      </c>
      <c r="D4319" s="38">
        <v>806910</v>
      </c>
      <c r="E4319" s="38"/>
      <c r="F4319" s="38"/>
      <c r="G4319" s="39" t="s">
        <v>14182</v>
      </c>
      <c r="H4319" s="38">
        <v>8268008868</v>
      </c>
      <c r="I4319" s="40">
        <v>44</v>
      </c>
      <c r="J4319" s="2">
        <v>109712.22033898305</v>
      </c>
      <c r="K4319" s="2"/>
      <c r="L4319" s="2">
        <v>19748.199661016948</v>
      </c>
      <c r="M4319" s="3">
        <f t="shared" si="67"/>
        <v>129460.42</v>
      </c>
      <c r="N4319" s="41">
        <v>44751.729166666664</v>
      </c>
      <c r="O4319" s="39">
        <v>44030955</v>
      </c>
      <c r="P4319" s="39" t="s">
        <v>52</v>
      </c>
      <c r="Q4319" s="40" t="s">
        <v>14420</v>
      </c>
      <c r="R4319" s="41">
        <v>44767</v>
      </c>
      <c r="S4319" s="39" t="s">
        <v>54</v>
      </c>
      <c r="T4319" s="68"/>
    </row>
    <row r="4320" spans="1:20" s="70" customFormat="1" x14ac:dyDescent="0.2">
      <c r="A4320" s="38" t="s">
        <v>14421</v>
      </c>
      <c r="B4320" s="39" t="s">
        <v>14422</v>
      </c>
      <c r="C4320" s="39" t="s">
        <v>14423</v>
      </c>
      <c r="D4320" s="38">
        <v>820963</v>
      </c>
      <c r="E4320" s="38"/>
      <c r="F4320" s="38"/>
      <c r="G4320" s="39" t="s">
        <v>13911</v>
      </c>
      <c r="H4320" s="38">
        <v>8268008889</v>
      </c>
      <c r="I4320" s="40">
        <v>261</v>
      </c>
      <c r="J4320" s="2">
        <v>58275</v>
      </c>
      <c r="K4320" s="2"/>
      <c r="L4320" s="2">
        <v>0</v>
      </c>
      <c r="M4320" s="3">
        <f t="shared" si="67"/>
        <v>58275</v>
      </c>
      <c r="N4320" s="41">
        <v>44748.729166666664</v>
      </c>
      <c r="O4320" s="39">
        <v>3445011085</v>
      </c>
      <c r="P4320" s="39" t="s">
        <v>3282</v>
      </c>
      <c r="Q4320" s="40" t="s">
        <v>14424</v>
      </c>
      <c r="R4320" s="41">
        <v>44785</v>
      </c>
      <c r="S4320" s="42" t="s">
        <v>2417</v>
      </c>
      <c r="T4320" s="68"/>
    </row>
    <row r="4321" spans="1:20" s="70" customFormat="1" x14ac:dyDescent="0.2">
      <c r="A4321" s="38" t="s">
        <v>14425</v>
      </c>
      <c r="B4321" s="42" t="s">
        <v>14426</v>
      </c>
      <c r="C4321" s="42" t="s">
        <v>14427</v>
      </c>
      <c r="D4321" s="38">
        <v>806910</v>
      </c>
      <c r="E4321" s="38"/>
      <c r="F4321" s="38"/>
      <c r="G4321" s="42" t="s">
        <v>14182</v>
      </c>
      <c r="H4321" s="38">
        <v>8268009155</v>
      </c>
      <c r="I4321" s="40">
        <v>42</v>
      </c>
      <c r="J4321" s="3">
        <v>98480.3</v>
      </c>
      <c r="K4321" s="3"/>
      <c r="L4321" s="3">
        <v>0</v>
      </c>
      <c r="M4321" s="3">
        <f t="shared" si="67"/>
        <v>98480.3</v>
      </c>
      <c r="N4321" s="41">
        <v>44738.729166666664</v>
      </c>
      <c r="O4321" s="39">
        <v>44031045</v>
      </c>
      <c r="P4321" s="42" t="s">
        <v>315</v>
      </c>
      <c r="Q4321" s="42" t="s">
        <v>14428</v>
      </c>
      <c r="R4321" s="60">
        <v>44764</v>
      </c>
      <c r="S4321" s="42" t="s">
        <v>243</v>
      </c>
      <c r="T4321" s="68" t="s">
        <v>506</v>
      </c>
    </row>
    <row r="4322" spans="1:20" s="70" customFormat="1" x14ac:dyDescent="0.2">
      <c r="A4322" s="38" t="s">
        <v>14429</v>
      </c>
      <c r="B4322" s="42" t="s">
        <v>14430</v>
      </c>
      <c r="C4322" s="42" t="s">
        <v>14431</v>
      </c>
      <c r="D4322" s="38">
        <v>407464</v>
      </c>
      <c r="E4322" s="38"/>
      <c r="F4322" s="38"/>
      <c r="G4322" s="42" t="s">
        <v>1230</v>
      </c>
      <c r="H4322" s="38">
        <v>8268009350</v>
      </c>
      <c r="I4322" s="40" t="s">
        <v>14432</v>
      </c>
      <c r="J4322" s="3">
        <v>504580</v>
      </c>
      <c r="K4322" s="3"/>
      <c r="L4322" s="3">
        <v>90824.4</v>
      </c>
      <c r="M4322" s="3">
        <f t="shared" si="67"/>
        <v>595404.4</v>
      </c>
      <c r="N4322" s="41">
        <v>44750.729166666664</v>
      </c>
      <c r="O4322" s="39">
        <v>44031552</v>
      </c>
      <c r="P4322" s="42" t="s">
        <v>315</v>
      </c>
      <c r="Q4322" s="42" t="s">
        <v>14433</v>
      </c>
      <c r="R4322" s="60">
        <v>44770</v>
      </c>
      <c r="S4322" s="42" t="s">
        <v>243</v>
      </c>
      <c r="T4322" s="68"/>
    </row>
    <row r="4323" spans="1:20" s="70" customFormat="1" x14ac:dyDescent="0.2">
      <c r="A4323" s="38" t="s">
        <v>14434</v>
      </c>
      <c r="B4323" s="42" t="s">
        <v>14435</v>
      </c>
      <c r="C4323" s="42" t="s">
        <v>14436</v>
      </c>
      <c r="D4323" s="38">
        <v>821146</v>
      </c>
      <c r="E4323" s="1" t="s">
        <v>23069</v>
      </c>
      <c r="F4323" s="1" t="s">
        <v>23070</v>
      </c>
      <c r="G4323" s="42" t="s">
        <v>446</v>
      </c>
      <c r="H4323" s="38">
        <v>8268007978</v>
      </c>
      <c r="I4323" s="40" t="s">
        <v>14437</v>
      </c>
      <c r="J4323" s="3">
        <v>825037.38</v>
      </c>
      <c r="K4323" s="3"/>
      <c r="L4323" s="3">
        <v>148506.62</v>
      </c>
      <c r="M4323" s="3">
        <f t="shared" si="67"/>
        <v>973544</v>
      </c>
      <c r="N4323" s="41">
        <v>44725.729166666664</v>
      </c>
      <c r="O4323" s="39">
        <v>44032325</v>
      </c>
      <c r="P4323" s="42" t="s">
        <v>315</v>
      </c>
      <c r="Q4323" s="42">
        <v>207294729135</v>
      </c>
      <c r="R4323" s="60">
        <v>44773</v>
      </c>
      <c r="S4323" s="42" t="s">
        <v>243</v>
      </c>
      <c r="T4323" s="68"/>
    </row>
    <row r="4324" spans="1:20" s="70" customFormat="1" x14ac:dyDescent="0.2">
      <c r="A4324" s="38">
        <v>118</v>
      </c>
      <c r="B4324" s="39" t="s">
        <v>14438</v>
      </c>
      <c r="C4324" s="39" t="s">
        <v>14439</v>
      </c>
      <c r="D4324" s="38">
        <v>407261</v>
      </c>
      <c r="E4324" s="38"/>
      <c r="F4324" s="38"/>
      <c r="G4324" s="39" t="s">
        <v>58</v>
      </c>
      <c r="H4324" s="38">
        <v>8266014574</v>
      </c>
      <c r="I4324" s="40">
        <v>9854028414</v>
      </c>
      <c r="J4324" s="2">
        <v>77652.899999999994</v>
      </c>
      <c r="K4324" s="2"/>
      <c r="L4324" s="2">
        <v>0</v>
      </c>
      <c r="M4324" s="3">
        <f t="shared" si="67"/>
        <v>77652.899999999994</v>
      </c>
      <c r="N4324" s="41">
        <v>44750.729166666664</v>
      </c>
      <c r="O4324" s="39">
        <v>6870127558</v>
      </c>
      <c r="P4324" s="39" t="s">
        <v>8899</v>
      </c>
      <c r="Q4324" s="40"/>
      <c r="R4324" s="41"/>
      <c r="S4324" s="42" t="s">
        <v>8901</v>
      </c>
      <c r="T4324" s="68"/>
    </row>
    <row r="4325" spans="1:20" s="70" customFormat="1" x14ac:dyDescent="0.2">
      <c r="A4325" s="38" t="s">
        <v>14440</v>
      </c>
      <c r="B4325" s="39" t="s">
        <v>14441</v>
      </c>
      <c r="C4325" s="39" t="s">
        <v>14442</v>
      </c>
      <c r="D4325" s="38">
        <v>407261</v>
      </c>
      <c r="E4325" s="38"/>
      <c r="F4325" s="38"/>
      <c r="G4325" s="39" t="s">
        <v>58</v>
      </c>
      <c r="H4325" s="38">
        <v>8266015073</v>
      </c>
      <c r="I4325" s="40">
        <v>9854028370</v>
      </c>
      <c r="J4325" s="2">
        <v>74666.25</v>
      </c>
      <c r="K4325" s="2"/>
      <c r="L4325" s="2">
        <v>0</v>
      </c>
      <c r="M4325" s="3">
        <f t="shared" si="67"/>
        <v>74666.25</v>
      </c>
      <c r="N4325" s="41">
        <v>44746.729166666664</v>
      </c>
      <c r="O4325" s="39">
        <v>6870127564</v>
      </c>
      <c r="P4325" s="39" t="s">
        <v>3282</v>
      </c>
      <c r="Q4325" s="40"/>
      <c r="R4325" s="41"/>
      <c r="S4325" s="42" t="s">
        <v>2417</v>
      </c>
      <c r="T4325" s="68"/>
    </row>
    <row r="4326" spans="1:20" s="70" customFormat="1" x14ac:dyDescent="0.2">
      <c r="A4326" s="38" t="s">
        <v>14443</v>
      </c>
      <c r="B4326" s="39" t="s">
        <v>14444</v>
      </c>
      <c r="C4326" s="39" t="s">
        <v>14445</v>
      </c>
      <c r="D4326" s="38">
        <v>821012</v>
      </c>
      <c r="E4326" s="38"/>
      <c r="F4326" s="38"/>
      <c r="G4326" s="39" t="s">
        <v>3527</v>
      </c>
      <c r="H4326" s="38">
        <v>8268005947</v>
      </c>
      <c r="I4326" s="40" t="s">
        <v>14446</v>
      </c>
      <c r="J4326" s="3">
        <v>1222621.3799999999</v>
      </c>
      <c r="K4326" s="3"/>
      <c r="L4326" s="2">
        <v>220071.88</v>
      </c>
      <c r="M4326" s="3">
        <f t="shared" si="67"/>
        <v>1442693.2599999998</v>
      </c>
      <c r="N4326" s="41">
        <v>44704.729166666664</v>
      </c>
      <c r="O4326" s="39">
        <v>44032640</v>
      </c>
      <c r="P4326" s="39" t="s">
        <v>52</v>
      </c>
      <c r="Q4326" s="40" t="s">
        <v>14447</v>
      </c>
      <c r="R4326" s="41">
        <v>44763</v>
      </c>
      <c r="S4326" s="39" t="s">
        <v>54</v>
      </c>
      <c r="T4326" s="68"/>
    </row>
    <row r="4327" spans="1:20" s="70" customFormat="1" x14ac:dyDescent="0.2">
      <c r="A4327" s="38" t="s">
        <v>14448</v>
      </c>
      <c r="B4327" s="42" t="s">
        <v>14449</v>
      </c>
      <c r="C4327" s="42" t="s">
        <v>14450</v>
      </c>
      <c r="D4327" s="38">
        <v>509862</v>
      </c>
      <c r="E4327" s="38"/>
      <c r="F4327" s="38"/>
      <c r="G4327" s="42" t="s">
        <v>7329</v>
      </c>
      <c r="H4327" s="38">
        <v>8266015386</v>
      </c>
      <c r="I4327" s="40">
        <v>188</v>
      </c>
      <c r="J4327" s="3">
        <v>17912</v>
      </c>
      <c r="K4327" s="3"/>
      <c r="L4327" s="3">
        <v>0</v>
      </c>
      <c r="M4327" s="3">
        <f t="shared" si="67"/>
        <v>17912</v>
      </c>
      <c r="N4327" s="41">
        <v>44740.729166666664</v>
      </c>
      <c r="O4327" s="39">
        <v>6870128342</v>
      </c>
      <c r="P4327" s="42" t="s">
        <v>315</v>
      </c>
      <c r="Q4327" s="42" t="s">
        <v>14451</v>
      </c>
      <c r="R4327" s="60">
        <v>44776</v>
      </c>
      <c r="S4327" s="42" t="s">
        <v>243</v>
      </c>
      <c r="T4327" s="68" t="s">
        <v>506</v>
      </c>
    </row>
    <row r="4328" spans="1:20" s="70" customFormat="1" x14ac:dyDescent="0.2">
      <c r="A4328" s="38" t="s">
        <v>14452</v>
      </c>
      <c r="B4328" s="39" t="s">
        <v>14453</v>
      </c>
      <c r="C4328" s="39" t="s">
        <v>14454</v>
      </c>
      <c r="D4328" s="38">
        <v>821012</v>
      </c>
      <c r="E4328" s="38"/>
      <c r="F4328" s="38"/>
      <c r="G4328" s="39" t="s">
        <v>3527</v>
      </c>
      <c r="H4328" s="38">
        <v>8268005947</v>
      </c>
      <c r="I4328" s="40" t="s">
        <v>14455</v>
      </c>
      <c r="J4328" s="3">
        <v>332148.12</v>
      </c>
      <c r="K4328" s="3"/>
      <c r="L4328" s="2">
        <v>59786.6</v>
      </c>
      <c r="M4328" s="3">
        <f t="shared" si="67"/>
        <v>391934.71999999997</v>
      </c>
      <c r="N4328" s="41">
        <v>44704.729166666664</v>
      </c>
      <c r="O4328" s="39">
        <v>44033382</v>
      </c>
      <c r="P4328" s="39" t="s">
        <v>52</v>
      </c>
      <c r="Q4328" s="40" t="s">
        <v>14447</v>
      </c>
      <c r="R4328" s="41">
        <v>44763</v>
      </c>
      <c r="S4328" s="39" t="s">
        <v>54</v>
      </c>
      <c r="T4328" s="68"/>
    </row>
    <row r="4329" spans="1:20" s="70" customFormat="1" x14ac:dyDescent="0.2">
      <c r="A4329" s="38" t="s">
        <v>14456</v>
      </c>
      <c r="B4329" s="42" t="s">
        <v>14457</v>
      </c>
      <c r="C4329" s="42" t="s">
        <v>14458</v>
      </c>
      <c r="D4329" s="38">
        <v>405996</v>
      </c>
      <c r="E4329" s="38"/>
      <c r="F4329" s="38"/>
      <c r="G4329" s="39" t="s">
        <v>2376</v>
      </c>
      <c r="H4329" s="38">
        <v>8263000080</v>
      </c>
      <c r="I4329" s="40">
        <v>212901125690</v>
      </c>
      <c r="J4329" s="3">
        <v>195138</v>
      </c>
      <c r="K4329" s="3"/>
      <c r="L4329" s="3">
        <v>35125</v>
      </c>
      <c r="M4329" s="3">
        <f t="shared" si="67"/>
        <v>230263</v>
      </c>
      <c r="N4329" s="41">
        <v>44631.729166666664</v>
      </c>
      <c r="O4329" s="39">
        <v>6870128457</v>
      </c>
      <c r="P4329" s="42" t="s">
        <v>315</v>
      </c>
      <c r="Q4329" s="42" t="s">
        <v>14459</v>
      </c>
      <c r="R4329" s="60">
        <v>44807</v>
      </c>
      <c r="S4329" s="42" t="s">
        <v>243</v>
      </c>
      <c r="T4329" s="68"/>
    </row>
    <row r="4330" spans="1:20" s="70" customFormat="1" x14ac:dyDescent="0.2">
      <c r="A4330" s="38" t="s">
        <v>14460</v>
      </c>
      <c r="B4330" s="39" t="s">
        <v>14461</v>
      </c>
      <c r="C4330" s="39" t="s">
        <v>14462</v>
      </c>
      <c r="D4330" s="38">
        <v>821012</v>
      </c>
      <c r="E4330" s="38"/>
      <c r="F4330" s="38"/>
      <c r="G4330" s="39" t="s">
        <v>3527</v>
      </c>
      <c r="H4330" s="38">
        <v>8268005947</v>
      </c>
      <c r="I4330" s="40" t="s">
        <v>14463</v>
      </c>
      <c r="J4330" s="3">
        <v>745046</v>
      </c>
      <c r="K4330" s="3"/>
      <c r="L4330" s="2">
        <v>134108.28</v>
      </c>
      <c r="M4330" s="3">
        <f t="shared" si="67"/>
        <v>879154.28</v>
      </c>
      <c r="N4330" s="41">
        <v>44704.729166666664</v>
      </c>
      <c r="O4330" s="39">
        <v>44033747</v>
      </c>
      <c r="P4330" s="39" t="s">
        <v>52</v>
      </c>
      <c r="Q4330" s="40" t="s">
        <v>14447</v>
      </c>
      <c r="R4330" s="41">
        <v>44763</v>
      </c>
      <c r="S4330" s="39" t="s">
        <v>54</v>
      </c>
      <c r="T4330" s="68"/>
    </row>
    <row r="4331" spans="1:20" s="70" customFormat="1" x14ac:dyDescent="0.2">
      <c r="A4331" s="38" t="s">
        <v>14464</v>
      </c>
      <c r="B4331" s="39" t="s">
        <v>14465</v>
      </c>
      <c r="C4331" s="39" t="s">
        <v>14466</v>
      </c>
      <c r="D4331" s="38">
        <v>919962</v>
      </c>
      <c r="E4331" s="38" t="s">
        <v>23071</v>
      </c>
      <c r="F4331" s="38"/>
      <c r="G4331" s="39" t="s">
        <v>6950</v>
      </c>
      <c r="H4331" s="38">
        <v>8268006323</v>
      </c>
      <c r="I4331" s="40" t="s">
        <v>14467</v>
      </c>
      <c r="J4331" s="3">
        <v>1412568.58</v>
      </c>
      <c r="K4331" s="3"/>
      <c r="L4331" s="2">
        <v>254262.42</v>
      </c>
      <c r="M4331" s="3">
        <f t="shared" si="67"/>
        <v>1666831</v>
      </c>
      <c r="N4331" s="41">
        <v>44750.729166666664</v>
      </c>
      <c r="O4331" s="39">
        <v>44034640</v>
      </c>
      <c r="P4331" s="39" t="s">
        <v>3282</v>
      </c>
      <c r="Q4331" s="40">
        <v>208114001126</v>
      </c>
      <c r="R4331" s="41">
        <v>44785</v>
      </c>
      <c r="S4331" s="42" t="s">
        <v>2417</v>
      </c>
      <c r="T4331" s="68"/>
    </row>
    <row r="4332" spans="1:20" s="70" customFormat="1" x14ac:dyDescent="0.2">
      <c r="A4332" s="38" t="s">
        <v>14468</v>
      </c>
      <c r="B4332" s="42" t="s">
        <v>14469</v>
      </c>
      <c r="C4332" s="42" t="s">
        <v>14470</v>
      </c>
      <c r="D4332" s="38">
        <v>130170</v>
      </c>
      <c r="E4332" s="38"/>
      <c r="F4332" s="38"/>
      <c r="G4332" s="42" t="s">
        <v>1687</v>
      </c>
      <c r="H4332" s="38">
        <v>8263000096</v>
      </c>
      <c r="I4332" s="40">
        <v>4601028686</v>
      </c>
      <c r="J4332" s="3">
        <v>780731.94</v>
      </c>
      <c r="K4332" s="3"/>
      <c r="L4332" s="3">
        <v>140531.82</v>
      </c>
      <c r="M4332" s="3">
        <f t="shared" si="67"/>
        <v>921263.76</v>
      </c>
      <c r="N4332" s="41">
        <v>44712.729166666664</v>
      </c>
      <c r="O4332" s="39">
        <v>44035004</v>
      </c>
      <c r="P4332" s="42" t="s">
        <v>315</v>
      </c>
      <c r="Q4332" s="42" t="s">
        <v>14471</v>
      </c>
      <c r="R4332" s="60">
        <v>44763</v>
      </c>
      <c r="S4332" s="42" t="s">
        <v>243</v>
      </c>
      <c r="T4332" s="68"/>
    </row>
    <row r="4333" spans="1:20" s="70" customFormat="1" x14ac:dyDescent="0.2">
      <c r="A4333" s="38" t="s">
        <v>14472</v>
      </c>
      <c r="B4333" s="39" t="s">
        <v>14473</v>
      </c>
      <c r="C4333" s="39" t="s">
        <v>14474</v>
      </c>
      <c r="D4333" s="38">
        <v>821012</v>
      </c>
      <c r="E4333" s="38"/>
      <c r="F4333" s="38"/>
      <c r="G4333" s="39" t="s">
        <v>3527</v>
      </c>
      <c r="H4333" s="38">
        <v>8263000088</v>
      </c>
      <c r="I4333" s="40" t="s">
        <v>14475</v>
      </c>
      <c r="J4333" s="2">
        <v>1151488.7966101696</v>
      </c>
      <c r="K4333" s="2"/>
      <c r="L4333" s="2">
        <v>207267.98338983051</v>
      </c>
      <c r="M4333" s="3">
        <f t="shared" si="67"/>
        <v>1358756.78</v>
      </c>
      <c r="N4333" s="41">
        <v>44762</v>
      </c>
      <c r="O4333" s="39">
        <v>6870131734</v>
      </c>
      <c r="P4333" s="39" t="s">
        <v>52</v>
      </c>
      <c r="Q4333" s="40" t="s">
        <v>14476</v>
      </c>
      <c r="R4333" s="41">
        <v>44769</v>
      </c>
      <c r="S4333" s="39" t="s">
        <v>54</v>
      </c>
      <c r="T4333" s="68"/>
    </row>
    <row r="4334" spans="1:20" s="70" customFormat="1" x14ac:dyDescent="0.2">
      <c r="A4334" s="38" t="s">
        <v>14477</v>
      </c>
      <c r="B4334" s="42" t="s">
        <v>14478</v>
      </c>
      <c r="C4334" s="42"/>
      <c r="D4334" s="58">
        <v>405980</v>
      </c>
      <c r="E4334" s="38"/>
      <c r="F4334" s="58"/>
      <c r="G4334" s="42" t="s">
        <v>630</v>
      </c>
      <c r="H4334" s="38">
        <v>8266015367</v>
      </c>
      <c r="I4334" s="40" t="s">
        <v>14479</v>
      </c>
      <c r="J4334" s="3">
        <v>1012500</v>
      </c>
      <c r="K4334" s="3"/>
      <c r="L4334" s="3">
        <v>182250</v>
      </c>
      <c r="M4334" s="3">
        <f t="shared" si="67"/>
        <v>1194750</v>
      </c>
      <c r="N4334" s="41">
        <v>44741</v>
      </c>
      <c r="O4334" s="39"/>
      <c r="P4334" s="42" t="s">
        <v>315</v>
      </c>
      <c r="Q4334" s="42"/>
      <c r="R4334" s="60"/>
      <c r="S4334" s="42" t="s">
        <v>243</v>
      </c>
      <c r="T4334" s="68"/>
    </row>
    <row r="4335" spans="1:20" s="70" customFormat="1" x14ac:dyDescent="0.2">
      <c r="A4335" s="38" t="s">
        <v>14480</v>
      </c>
      <c r="B4335" s="39" t="s">
        <v>14478</v>
      </c>
      <c r="C4335" s="39"/>
      <c r="D4335" s="58">
        <v>405980</v>
      </c>
      <c r="E4335" s="38"/>
      <c r="F4335" s="58"/>
      <c r="G4335" s="39" t="s">
        <v>630</v>
      </c>
      <c r="H4335" s="38">
        <v>8266015367</v>
      </c>
      <c r="I4335" s="40" t="s">
        <v>14479</v>
      </c>
      <c r="J4335" s="2">
        <v>233280</v>
      </c>
      <c r="K4335" s="2"/>
      <c r="L4335" s="2">
        <v>41990.400000000001</v>
      </c>
      <c r="M4335" s="3">
        <f t="shared" si="67"/>
        <v>275270.40000000002</v>
      </c>
      <c r="N4335" s="41">
        <v>44741</v>
      </c>
      <c r="O4335" s="39"/>
      <c r="P4335" s="39" t="s">
        <v>3282</v>
      </c>
      <c r="Q4335" s="40" t="s">
        <v>14481</v>
      </c>
      <c r="R4335" s="41">
        <v>44763</v>
      </c>
      <c r="S4335" s="42" t="s">
        <v>2417</v>
      </c>
      <c r="T4335" s="68"/>
    </row>
    <row r="4336" spans="1:20" s="70" customFormat="1" x14ac:dyDescent="0.2">
      <c r="A4336" s="38" t="s">
        <v>14482</v>
      </c>
      <c r="B4336" s="39" t="s">
        <v>14483</v>
      </c>
      <c r="C4336" s="39"/>
      <c r="D4336" s="38">
        <v>815539</v>
      </c>
      <c r="E4336" s="38"/>
      <c r="F4336" s="38"/>
      <c r="G4336" s="42" t="s">
        <v>1640</v>
      </c>
      <c r="H4336" s="66">
        <v>8268008898</v>
      </c>
      <c r="I4336" s="40" t="s">
        <v>14484</v>
      </c>
      <c r="J4336" s="2">
        <v>84735</v>
      </c>
      <c r="K4336" s="2"/>
      <c r="L4336" s="2">
        <v>15252.3</v>
      </c>
      <c r="M4336" s="3">
        <f t="shared" si="67"/>
        <v>99987.3</v>
      </c>
      <c r="N4336" s="41">
        <v>44704</v>
      </c>
      <c r="O4336" s="39"/>
      <c r="P4336" s="39" t="s">
        <v>52</v>
      </c>
      <c r="Q4336" s="40" t="s">
        <v>14485</v>
      </c>
      <c r="R4336" s="41">
        <v>44773</v>
      </c>
      <c r="S4336" s="39" t="s">
        <v>54</v>
      </c>
      <c r="T4336" s="68"/>
    </row>
    <row r="4337" spans="1:20" s="70" customFormat="1" x14ac:dyDescent="0.2">
      <c r="A4337" s="38" t="s">
        <v>14486</v>
      </c>
      <c r="B4337" s="39" t="s">
        <v>14483</v>
      </c>
      <c r="C4337" s="39"/>
      <c r="D4337" s="38">
        <v>815539</v>
      </c>
      <c r="E4337" s="38"/>
      <c r="F4337" s="38"/>
      <c r="G4337" s="42" t="s">
        <v>1640</v>
      </c>
      <c r="H4337" s="66">
        <v>8268008898</v>
      </c>
      <c r="I4337" s="40" t="s">
        <v>14487</v>
      </c>
      <c r="J4337" s="2">
        <v>40257</v>
      </c>
      <c r="K4337" s="2"/>
      <c r="L4337" s="2">
        <v>7246.26</v>
      </c>
      <c r="M4337" s="3">
        <f t="shared" si="67"/>
        <v>47503.26</v>
      </c>
      <c r="N4337" s="41">
        <v>44762</v>
      </c>
      <c r="O4337" s="39"/>
      <c r="P4337" s="39" t="s">
        <v>52</v>
      </c>
      <c r="Q4337" s="40" t="s">
        <v>14488</v>
      </c>
      <c r="R4337" s="41">
        <v>44783</v>
      </c>
      <c r="S4337" s="39" t="s">
        <v>54</v>
      </c>
      <c r="T4337" s="68"/>
    </row>
    <row r="4338" spans="1:20" s="70" customFormat="1" x14ac:dyDescent="0.2">
      <c r="A4338" s="38" t="s">
        <v>63</v>
      </c>
      <c r="B4338" s="1"/>
      <c r="C4338" s="1"/>
      <c r="D4338" s="51"/>
      <c r="E4338" s="38"/>
      <c r="F4338" s="51"/>
      <c r="G4338" s="52" t="s">
        <v>64</v>
      </c>
      <c r="H4338" s="53"/>
      <c r="I4338" s="54" t="s">
        <v>14489</v>
      </c>
      <c r="J4338" s="35">
        <v>560</v>
      </c>
      <c r="K4338" s="1"/>
      <c r="L4338" s="1"/>
      <c r="M4338" s="3">
        <f t="shared" si="67"/>
        <v>560</v>
      </c>
      <c r="N4338" s="41">
        <v>44762</v>
      </c>
      <c r="O4338" s="56"/>
      <c r="P4338" s="1"/>
      <c r="Q4338" s="1"/>
      <c r="R4338" s="57"/>
      <c r="S4338" s="39" t="s">
        <v>54</v>
      </c>
      <c r="T4338" s="68"/>
    </row>
    <row r="4339" spans="1:20" s="70" customFormat="1" x14ac:dyDescent="0.2">
      <c r="A4339" s="38" t="s">
        <v>14490</v>
      </c>
      <c r="B4339" s="39" t="s">
        <v>14491</v>
      </c>
      <c r="C4339" s="39" t="s">
        <v>14492</v>
      </c>
      <c r="D4339" s="38">
        <v>408475</v>
      </c>
      <c r="E4339" s="38"/>
      <c r="F4339" s="38"/>
      <c r="G4339" s="39" t="s">
        <v>14493</v>
      </c>
      <c r="H4339" s="38">
        <v>8266013370</v>
      </c>
      <c r="I4339" s="40" t="s">
        <v>14494</v>
      </c>
      <c r="J4339" s="2">
        <v>225500</v>
      </c>
      <c r="K4339" s="2"/>
      <c r="L4339" s="2">
        <v>40590</v>
      </c>
      <c r="M4339" s="3">
        <f t="shared" si="67"/>
        <v>266090</v>
      </c>
      <c r="N4339" s="41">
        <v>44700.729166666664</v>
      </c>
      <c r="O4339" s="39">
        <v>6870129925</v>
      </c>
      <c r="P4339" s="39" t="s">
        <v>52</v>
      </c>
      <c r="Q4339" s="40" t="s">
        <v>14495</v>
      </c>
      <c r="R4339" s="41">
        <v>44763</v>
      </c>
      <c r="S4339" s="39" t="s">
        <v>54</v>
      </c>
      <c r="T4339" s="68"/>
    </row>
    <row r="4340" spans="1:20" s="70" customFormat="1" x14ac:dyDescent="0.2">
      <c r="A4340" s="38" t="s">
        <v>14496</v>
      </c>
      <c r="B4340" s="39" t="s">
        <v>14497</v>
      </c>
      <c r="C4340" s="39" t="s">
        <v>14498</v>
      </c>
      <c r="D4340" s="38">
        <v>106013</v>
      </c>
      <c r="E4340" s="38"/>
      <c r="F4340" s="38"/>
      <c r="G4340" s="39" t="s">
        <v>14499</v>
      </c>
      <c r="H4340" s="38">
        <v>8263000234</v>
      </c>
      <c r="I4340" s="40" t="s">
        <v>14500</v>
      </c>
      <c r="J4340" s="2">
        <v>1055000</v>
      </c>
      <c r="K4340" s="2"/>
      <c r="L4340" s="2">
        <v>189900</v>
      </c>
      <c r="M4340" s="3">
        <f t="shared" si="67"/>
        <v>1244900</v>
      </c>
      <c r="N4340" s="41">
        <v>44748.729166666664</v>
      </c>
      <c r="O4340" s="39">
        <v>6870130086</v>
      </c>
      <c r="P4340" s="39" t="s">
        <v>3282</v>
      </c>
      <c r="Q4340" s="40" t="s">
        <v>14501</v>
      </c>
      <c r="R4340" s="41">
        <v>44782</v>
      </c>
      <c r="S4340" s="42" t="s">
        <v>2417</v>
      </c>
      <c r="T4340" s="68"/>
    </row>
    <row r="4341" spans="1:20" s="70" customFormat="1" x14ac:dyDescent="0.2">
      <c r="A4341" s="38" t="s">
        <v>14502</v>
      </c>
      <c r="B4341" s="39" t="s">
        <v>14503</v>
      </c>
      <c r="C4341" s="39" t="s">
        <v>14504</v>
      </c>
      <c r="D4341" s="38">
        <v>405996</v>
      </c>
      <c r="E4341" s="38"/>
      <c r="F4341" s="38"/>
      <c r="G4341" s="39" t="s">
        <v>2376</v>
      </c>
      <c r="H4341" s="38">
        <v>8263000080</v>
      </c>
      <c r="I4341" s="40">
        <v>222901040639</v>
      </c>
      <c r="J4341" s="2">
        <v>2288039</v>
      </c>
      <c r="K4341" s="2"/>
      <c r="L4341" s="2">
        <v>411847.01999999996</v>
      </c>
      <c r="M4341" s="3">
        <f t="shared" si="67"/>
        <v>2699886.02</v>
      </c>
      <c r="N4341" s="41">
        <v>44742</v>
      </c>
      <c r="O4341" s="39">
        <v>6870130122</v>
      </c>
      <c r="P4341" s="39" t="s">
        <v>3282</v>
      </c>
      <c r="Q4341" s="40" t="s">
        <v>14505</v>
      </c>
      <c r="R4341" s="41">
        <v>44792</v>
      </c>
      <c r="S4341" s="42" t="s">
        <v>2417</v>
      </c>
      <c r="T4341" s="68"/>
    </row>
    <row r="4342" spans="1:20" s="70" customFormat="1" x14ac:dyDescent="0.2">
      <c r="A4342" s="38" t="s">
        <v>14506</v>
      </c>
      <c r="B4342" s="42" t="s">
        <v>14503</v>
      </c>
      <c r="C4342" s="42" t="s">
        <v>14504</v>
      </c>
      <c r="D4342" s="38">
        <v>405996</v>
      </c>
      <c r="E4342" s="38"/>
      <c r="F4342" s="38"/>
      <c r="G4342" s="39" t="s">
        <v>2376</v>
      </c>
      <c r="H4342" s="38">
        <v>8263000080</v>
      </c>
      <c r="I4342" s="40">
        <v>222901040639</v>
      </c>
      <c r="J4342" s="3">
        <v>524007</v>
      </c>
      <c r="K4342" s="3"/>
      <c r="L4342" s="3">
        <v>94321.26</v>
      </c>
      <c r="M4342" s="3">
        <f t="shared" si="67"/>
        <v>618328.26</v>
      </c>
      <c r="N4342" s="41">
        <v>44742</v>
      </c>
      <c r="O4342" s="39">
        <v>6870130122</v>
      </c>
      <c r="P4342" s="42" t="s">
        <v>315</v>
      </c>
      <c r="Q4342" s="42" t="s">
        <v>14505</v>
      </c>
      <c r="R4342" s="60">
        <v>44792</v>
      </c>
      <c r="S4342" s="42" t="s">
        <v>243</v>
      </c>
      <c r="T4342" s="68"/>
    </row>
    <row r="4343" spans="1:20" s="70" customFormat="1" x14ac:dyDescent="0.2">
      <c r="A4343" s="38" t="s">
        <v>14507</v>
      </c>
      <c r="B4343" s="42" t="s">
        <v>14508</v>
      </c>
      <c r="C4343" s="42" t="s">
        <v>14509</v>
      </c>
      <c r="D4343" s="38">
        <v>820886</v>
      </c>
      <c r="E4343" s="38"/>
      <c r="F4343" s="38"/>
      <c r="G4343" s="42" t="s">
        <v>10575</v>
      </c>
      <c r="H4343" s="38">
        <v>8268007755</v>
      </c>
      <c r="I4343" s="40" t="s">
        <v>14510</v>
      </c>
      <c r="J4343" s="3">
        <v>9508658</v>
      </c>
      <c r="K4343" s="3"/>
      <c r="L4343" s="3">
        <v>1711558.44</v>
      </c>
      <c r="M4343" s="3">
        <f t="shared" si="67"/>
        <v>11220216.439999999</v>
      </c>
      <c r="N4343" s="41">
        <v>44747.729166666664</v>
      </c>
      <c r="O4343" s="39">
        <v>44079323</v>
      </c>
      <c r="P4343" s="42" t="s">
        <v>315</v>
      </c>
      <c r="Q4343" s="42" t="s">
        <v>14511</v>
      </c>
      <c r="R4343" s="60">
        <v>44786</v>
      </c>
      <c r="S4343" s="42" t="s">
        <v>243</v>
      </c>
      <c r="T4343" s="68"/>
    </row>
    <row r="4344" spans="1:20" s="70" customFormat="1" x14ac:dyDescent="0.2">
      <c r="A4344" s="38" t="s">
        <v>63</v>
      </c>
      <c r="B4344" s="1"/>
      <c r="C4344" s="1"/>
      <c r="D4344" s="51"/>
      <c r="E4344" s="38"/>
      <c r="F4344" s="51"/>
      <c r="G4344" s="52" t="s">
        <v>64</v>
      </c>
      <c r="H4344" s="53"/>
      <c r="I4344" s="54" t="s">
        <v>14512</v>
      </c>
      <c r="J4344" s="35">
        <v>-693</v>
      </c>
      <c r="K4344" s="1"/>
      <c r="L4344" s="1"/>
      <c r="M4344" s="3">
        <f t="shared" si="67"/>
        <v>-693</v>
      </c>
      <c r="N4344" s="41">
        <v>44763</v>
      </c>
      <c r="O4344" s="56"/>
      <c r="P4344" s="1"/>
      <c r="Q4344" s="1"/>
      <c r="R4344" s="57"/>
      <c r="S4344" s="39" t="s">
        <v>54</v>
      </c>
      <c r="T4344" s="68"/>
    </row>
    <row r="4345" spans="1:20" s="70" customFormat="1" x14ac:dyDescent="0.2">
      <c r="A4345" s="38" t="s">
        <v>63</v>
      </c>
      <c r="B4345" s="1"/>
      <c r="C4345" s="1"/>
      <c r="D4345" s="51"/>
      <c r="E4345" s="38"/>
      <c r="F4345" s="51"/>
      <c r="G4345" s="52" t="s">
        <v>64</v>
      </c>
      <c r="H4345" s="53"/>
      <c r="I4345" s="54" t="s">
        <v>14513</v>
      </c>
      <c r="J4345" s="35">
        <v>607.73</v>
      </c>
      <c r="K4345" s="1"/>
      <c r="L4345" s="1"/>
      <c r="M4345" s="3">
        <f t="shared" si="67"/>
        <v>607.73</v>
      </c>
      <c r="N4345" s="41">
        <v>44763</v>
      </c>
      <c r="O4345" s="56"/>
      <c r="P4345" s="1"/>
      <c r="Q4345" s="1"/>
      <c r="R4345" s="57"/>
      <c r="S4345" s="39" t="s">
        <v>54</v>
      </c>
      <c r="T4345" s="68"/>
    </row>
    <row r="4346" spans="1:20" s="70" customFormat="1" x14ac:dyDescent="0.2">
      <c r="A4346" s="38" t="s">
        <v>63</v>
      </c>
      <c r="B4346" s="1"/>
      <c r="C4346" s="1"/>
      <c r="D4346" s="51"/>
      <c r="E4346" s="38"/>
      <c r="F4346" s="51"/>
      <c r="G4346" s="52" t="s">
        <v>64</v>
      </c>
      <c r="H4346" s="53"/>
      <c r="I4346" s="54" t="s">
        <v>14514</v>
      </c>
      <c r="J4346" s="35">
        <v>12172.73</v>
      </c>
      <c r="K4346" s="1"/>
      <c r="L4346" s="1"/>
      <c r="M4346" s="3">
        <f t="shared" si="67"/>
        <v>12172.73</v>
      </c>
      <c r="N4346" s="41">
        <v>44763</v>
      </c>
      <c r="O4346" s="56"/>
      <c r="P4346" s="1"/>
      <c r="Q4346" s="1"/>
      <c r="R4346" s="57"/>
      <c r="S4346" s="39" t="s">
        <v>54</v>
      </c>
      <c r="T4346" s="68"/>
    </row>
    <row r="4347" spans="1:20" s="70" customFormat="1" x14ac:dyDescent="0.2">
      <c r="A4347" s="38" t="s">
        <v>6167</v>
      </c>
      <c r="B4347" s="1"/>
      <c r="C4347" s="1"/>
      <c r="D4347" s="51"/>
      <c r="E4347" s="38"/>
      <c r="F4347" s="51"/>
      <c r="G4347" s="39" t="s">
        <v>6168</v>
      </c>
      <c r="H4347" s="53"/>
      <c r="I4347" s="54" t="s">
        <v>14515</v>
      </c>
      <c r="J4347" s="35">
        <v>739.84</v>
      </c>
      <c r="K4347" s="1"/>
      <c r="L4347" s="1"/>
      <c r="M4347" s="3">
        <f t="shared" si="67"/>
        <v>739.84</v>
      </c>
      <c r="N4347" s="63"/>
      <c r="O4347" s="56"/>
      <c r="P4347" s="1"/>
      <c r="Q4347" s="1"/>
      <c r="R4347" s="57"/>
      <c r="S4347" s="42" t="s">
        <v>2417</v>
      </c>
      <c r="T4347" s="68"/>
    </row>
    <row r="4348" spans="1:20" s="70" customFormat="1" x14ac:dyDescent="0.2">
      <c r="A4348" s="38" t="s">
        <v>14516</v>
      </c>
      <c r="B4348" s="42" t="s">
        <v>14517</v>
      </c>
      <c r="C4348" s="42" t="s">
        <v>14518</v>
      </c>
      <c r="D4348" s="38">
        <v>300286</v>
      </c>
      <c r="E4348" s="38"/>
      <c r="F4348" s="38"/>
      <c r="G4348" s="42" t="s">
        <v>3944</v>
      </c>
      <c r="H4348" s="38">
        <v>8263000075</v>
      </c>
      <c r="I4348" s="40">
        <v>712736313</v>
      </c>
      <c r="J4348" s="3">
        <v>12375</v>
      </c>
      <c r="K4348" s="3"/>
      <c r="L4348" s="3">
        <v>2227.5</v>
      </c>
      <c r="M4348" s="3">
        <f t="shared" si="67"/>
        <v>14602.5</v>
      </c>
      <c r="N4348" s="41">
        <v>44666.729166666664</v>
      </c>
      <c r="O4348" s="39">
        <v>6870131622</v>
      </c>
      <c r="P4348" s="42" t="s">
        <v>315</v>
      </c>
      <c r="Q4348" s="42" t="s">
        <v>14519</v>
      </c>
      <c r="R4348" s="60">
        <v>44770</v>
      </c>
      <c r="S4348" s="42" t="s">
        <v>243</v>
      </c>
      <c r="T4348" s="68"/>
    </row>
    <row r="4349" spans="1:20" s="70" customFormat="1" x14ac:dyDescent="0.2">
      <c r="A4349" s="38" t="s">
        <v>14520</v>
      </c>
      <c r="B4349" s="42" t="s">
        <v>14521</v>
      </c>
      <c r="C4349" s="42" t="s">
        <v>14522</v>
      </c>
      <c r="D4349" s="38">
        <v>300286</v>
      </c>
      <c r="E4349" s="38"/>
      <c r="F4349" s="38"/>
      <c r="G4349" s="42" t="s">
        <v>3944</v>
      </c>
      <c r="H4349" s="38">
        <v>8263000075</v>
      </c>
      <c r="I4349" s="40">
        <v>712736104</v>
      </c>
      <c r="J4349" s="3">
        <v>38849.5</v>
      </c>
      <c r="K4349" s="3"/>
      <c r="L4349" s="3">
        <v>6992.91</v>
      </c>
      <c r="M4349" s="3">
        <f t="shared" si="67"/>
        <v>45842.41</v>
      </c>
      <c r="N4349" s="41">
        <v>44659.729166666664</v>
      </c>
      <c r="O4349" s="39">
        <v>6870131639</v>
      </c>
      <c r="P4349" s="42" t="s">
        <v>315</v>
      </c>
      <c r="Q4349" s="42" t="s">
        <v>14523</v>
      </c>
      <c r="R4349" s="60">
        <v>44770</v>
      </c>
      <c r="S4349" s="42" t="s">
        <v>243</v>
      </c>
      <c r="T4349" s="68"/>
    </row>
    <row r="4350" spans="1:20" s="70" customFormat="1" x14ac:dyDescent="0.2">
      <c r="A4350" s="38" t="s">
        <v>14524</v>
      </c>
      <c r="B4350" s="42" t="s">
        <v>14525</v>
      </c>
      <c r="C4350" s="42" t="s">
        <v>14526</v>
      </c>
      <c r="D4350" s="38">
        <v>138349</v>
      </c>
      <c r="E4350" s="38"/>
      <c r="F4350" s="38"/>
      <c r="G4350" s="42" t="s">
        <v>12407</v>
      </c>
      <c r="H4350" s="38">
        <v>8263000146</v>
      </c>
      <c r="I4350" s="40" t="s">
        <v>14527</v>
      </c>
      <c r="J4350" s="3">
        <v>975000</v>
      </c>
      <c r="K4350" s="3"/>
      <c r="L4350" s="3">
        <v>175500</v>
      </c>
      <c r="M4350" s="3">
        <f t="shared" si="67"/>
        <v>1150500</v>
      </c>
      <c r="N4350" s="41">
        <v>44728.729166666664</v>
      </c>
      <c r="O4350" s="39">
        <v>6870131758</v>
      </c>
      <c r="P4350" s="42" t="s">
        <v>315</v>
      </c>
      <c r="Q4350" s="42"/>
      <c r="R4350" s="60"/>
      <c r="S4350" s="42" t="s">
        <v>243</v>
      </c>
      <c r="T4350" s="68"/>
    </row>
    <row r="4351" spans="1:20" s="70" customFormat="1" x14ac:dyDescent="0.2">
      <c r="A4351" s="38" t="s">
        <v>14528</v>
      </c>
      <c r="B4351" s="39" t="s">
        <v>14529</v>
      </c>
      <c r="C4351" s="39" t="s">
        <v>14530</v>
      </c>
      <c r="D4351" s="38">
        <v>130170</v>
      </c>
      <c r="E4351" s="38"/>
      <c r="F4351" s="38"/>
      <c r="G4351" s="39" t="s">
        <v>1687</v>
      </c>
      <c r="H4351" s="38">
        <v>8263000087</v>
      </c>
      <c r="I4351" s="40">
        <v>4601028685</v>
      </c>
      <c r="J4351" s="2">
        <v>782149.59322033904</v>
      </c>
      <c r="K4351" s="2"/>
      <c r="L4351" s="2">
        <v>140786.92677966104</v>
      </c>
      <c r="M4351" s="3">
        <f t="shared" si="67"/>
        <v>922936.52</v>
      </c>
      <c r="N4351" s="41">
        <v>44712.729166666664</v>
      </c>
      <c r="O4351" s="39">
        <v>6870132199</v>
      </c>
      <c r="P4351" s="39" t="s">
        <v>52</v>
      </c>
      <c r="Q4351" s="40" t="s">
        <v>14531</v>
      </c>
      <c r="R4351" s="41">
        <v>44764</v>
      </c>
      <c r="S4351" s="39" t="s">
        <v>54</v>
      </c>
      <c r="T4351" s="68"/>
    </row>
    <row r="4352" spans="1:20" s="70" customFormat="1" x14ac:dyDescent="0.2">
      <c r="A4352" s="38" t="s">
        <v>14532</v>
      </c>
      <c r="B4352" s="39" t="s">
        <v>14533</v>
      </c>
      <c r="C4352" s="39" t="s">
        <v>14534</v>
      </c>
      <c r="D4352" s="38">
        <v>130170</v>
      </c>
      <c r="E4352" s="38"/>
      <c r="F4352" s="38"/>
      <c r="G4352" s="39" t="s">
        <v>1687</v>
      </c>
      <c r="H4352" s="38">
        <v>8263000087</v>
      </c>
      <c r="I4352" s="40">
        <v>4601026797</v>
      </c>
      <c r="J4352" s="2">
        <v>785865</v>
      </c>
      <c r="K4352" s="2"/>
      <c r="L4352" s="2">
        <v>141455.69999999998</v>
      </c>
      <c r="M4352" s="3">
        <f t="shared" si="67"/>
        <v>927320.7</v>
      </c>
      <c r="N4352" s="41">
        <v>44648.729166666664</v>
      </c>
      <c r="O4352" s="39">
        <v>6870132238</v>
      </c>
      <c r="P4352" s="39" t="s">
        <v>52</v>
      </c>
      <c r="Q4352" s="40" t="s">
        <v>14535</v>
      </c>
      <c r="R4352" s="41">
        <v>44765</v>
      </c>
      <c r="S4352" s="39" t="s">
        <v>54</v>
      </c>
      <c r="T4352" s="68"/>
    </row>
    <row r="4353" spans="1:20" s="70" customFormat="1" x14ac:dyDescent="0.2">
      <c r="A4353" s="38" t="s">
        <v>14536</v>
      </c>
      <c r="B4353" s="39"/>
      <c r="C4353" s="39"/>
      <c r="D4353" s="58">
        <v>102030</v>
      </c>
      <c r="E4353" s="38"/>
      <c r="F4353" s="58"/>
      <c r="G4353" s="39" t="s">
        <v>1224</v>
      </c>
      <c r="H4353" s="38">
        <v>8263000147</v>
      </c>
      <c r="I4353" s="40" t="s">
        <v>14537</v>
      </c>
      <c r="J4353" s="2">
        <v>133055.38</v>
      </c>
      <c r="K4353" s="2"/>
      <c r="L4353" s="2">
        <f>J4353*18%</f>
        <v>23949.968400000002</v>
      </c>
      <c r="M4353" s="3">
        <f t="shared" si="67"/>
        <v>157005.34840000002</v>
      </c>
      <c r="N4353" s="41">
        <v>44763.729166666664</v>
      </c>
      <c r="O4353" s="39"/>
      <c r="P4353" s="39" t="s">
        <v>52</v>
      </c>
      <c r="Q4353" s="39"/>
      <c r="R4353" s="41"/>
      <c r="S4353" s="39" t="s">
        <v>54</v>
      </c>
      <c r="T4353" s="68"/>
    </row>
    <row r="4354" spans="1:20" s="70" customFormat="1" x14ac:dyDescent="0.2">
      <c r="A4354" s="38" t="s">
        <v>14538</v>
      </c>
      <c r="B4354" s="39" t="s">
        <v>14539</v>
      </c>
      <c r="C4354" s="39" t="s">
        <v>14540</v>
      </c>
      <c r="D4354" s="38">
        <v>811819</v>
      </c>
      <c r="E4354" s="38"/>
      <c r="F4354" s="38"/>
      <c r="G4354" s="39" t="s">
        <v>1091</v>
      </c>
      <c r="H4354" s="38">
        <v>8263000049</v>
      </c>
      <c r="I4354" s="40" t="s">
        <v>14541</v>
      </c>
      <c r="J4354" s="2">
        <v>3500</v>
      </c>
      <c r="K4354" s="2"/>
      <c r="L4354" s="2">
        <v>0</v>
      </c>
      <c r="M4354" s="3">
        <f t="shared" si="67"/>
        <v>3500</v>
      </c>
      <c r="N4354" s="41">
        <v>44743.729166666664</v>
      </c>
      <c r="O4354" s="39">
        <v>3445011592</v>
      </c>
      <c r="P4354" s="39" t="s">
        <v>52</v>
      </c>
      <c r="Q4354" s="40">
        <v>207306882854</v>
      </c>
      <c r="R4354" s="41">
        <v>44775</v>
      </c>
      <c r="S4354" s="39" t="s">
        <v>54</v>
      </c>
      <c r="T4354" s="68"/>
    </row>
    <row r="4355" spans="1:20" s="70" customFormat="1" x14ac:dyDescent="0.2">
      <c r="A4355" s="38" t="s">
        <v>14542</v>
      </c>
      <c r="B4355" s="39" t="s">
        <v>14543</v>
      </c>
      <c r="C4355" s="39" t="s">
        <v>14544</v>
      </c>
      <c r="D4355" s="38">
        <v>821012</v>
      </c>
      <c r="E4355" s="38"/>
      <c r="F4355" s="38"/>
      <c r="G4355" s="39" t="s">
        <v>3527</v>
      </c>
      <c r="H4355" s="38">
        <v>8263000088</v>
      </c>
      <c r="I4355" s="40" t="s">
        <v>14545</v>
      </c>
      <c r="J4355" s="2">
        <v>567768</v>
      </c>
      <c r="K4355" s="2"/>
      <c r="L4355" s="2">
        <v>102198.23999999999</v>
      </c>
      <c r="M4355" s="3">
        <f t="shared" si="67"/>
        <v>669966.24</v>
      </c>
      <c r="N4355" s="41">
        <v>44712.729166666664</v>
      </c>
      <c r="O4355" s="39">
        <v>6870133424</v>
      </c>
      <c r="P4355" s="39" t="s">
        <v>52</v>
      </c>
      <c r="Q4355" s="40" t="s">
        <v>14546</v>
      </c>
      <c r="R4355" s="41">
        <v>44774</v>
      </c>
      <c r="S4355" s="39" t="s">
        <v>54</v>
      </c>
      <c r="T4355" s="68"/>
    </row>
    <row r="4356" spans="1:20" s="70" customFormat="1" x14ac:dyDescent="0.2">
      <c r="A4356" s="38" t="s">
        <v>14547</v>
      </c>
      <c r="B4356" s="39" t="s">
        <v>14548</v>
      </c>
      <c r="C4356" s="39" t="s">
        <v>14549</v>
      </c>
      <c r="D4356" s="38">
        <v>821012</v>
      </c>
      <c r="E4356" s="38"/>
      <c r="F4356" s="38"/>
      <c r="G4356" s="39" t="s">
        <v>3527</v>
      </c>
      <c r="H4356" s="38">
        <v>8263000088</v>
      </c>
      <c r="I4356" s="40" t="s">
        <v>14550</v>
      </c>
      <c r="J4356" s="2">
        <v>738195</v>
      </c>
      <c r="K4356" s="2"/>
      <c r="L4356" s="2">
        <v>132875.1</v>
      </c>
      <c r="M4356" s="3">
        <f t="shared" si="67"/>
        <v>871070.1</v>
      </c>
      <c r="N4356" s="41">
        <v>44714.729166666664</v>
      </c>
      <c r="O4356" s="39">
        <v>6870133587</v>
      </c>
      <c r="P4356" s="39" t="s">
        <v>52</v>
      </c>
      <c r="Q4356" s="40" t="s">
        <v>14546</v>
      </c>
      <c r="R4356" s="41">
        <v>44774</v>
      </c>
      <c r="S4356" s="39" t="s">
        <v>54</v>
      </c>
      <c r="T4356" s="68"/>
    </row>
    <row r="4357" spans="1:20" s="70" customFormat="1" x14ac:dyDescent="0.2">
      <c r="A4357" s="38" t="s">
        <v>14551</v>
      </c>
      <c r="B4357" s="39" t="s">
        <v>14552</v>
      </c>
      <c r="C4357" s="39" t="s">
        <v>14553</v>
      </c>
      <c r="D4357" s="38">
        <v>816965</v>
      </c>
      <c r="E4357" s="38"/>
      <c r="F4357" s="38"/>
      <c r="G4357" s="39" t="s">
        <v>557</v>
      </c>
      <c r="H4357" s="38">
        <v>8268008180</v>
      </c>
      <c r="I4357" s="40" t="s">
        <v>14554</v>
      </c>
      <c r="J4357" s="2">
        <v>173710.99</v>
      </c>
      <c r="K4357" s="2"/>
      <c r="L4357" s="2">
        <v>0</v>
      </c>
      <c r="M4357" s="3">
        <f t="shared" si="67"/>
        <v>173710.99</v>
      </c>
      <c r="N4357" s="41">
        <v>44650.729166666664</v>
      </c>
      <c r="O4357" s="39">
        <v>44041287</v>
      </c>
      <c r="P4357" s="39" t="s">
        <v>3282</v>
      </c>
      <c r="Q4357" s="40" t="s">
        <v>14555</v>
      </c>
      <c r="R4357" s="41">
        <v>44770</v>
      </c>
      <c r="S4357" s="42" t="s">
        <v>2417</v>
      </c>
      <c r="T4357" s="68"/>
    </row>
    <row r="4358" spans="1:20" s="70" customFormat="1" x14ac:dyDescent="0.2">
      <c r="A4358" s="38" t="s">
        <v>14556</v>
      </c>
      <c r="B4358" s="39" t="s">
        <v>14557</v>
      </c>
      <c r="C4358" s="39" t="s">
        <v>14558</v>
      </c>
      <c r="D4358" s="38">
        <v>812419</v>
      </c>
      <c r="E4358" s="38"/>
      <c r="F4358" s="38"/>
      <c r="G4358" s="39" t="s">
        <v>1956</v>
      </c>
      <c r="H4358" s="38">
        <v>8268009195</v>
      </c>
      <c r="I4358" s="40" t="s">
        <v>14559</v>
      </c>
      <c r="J4358" s="2">
        <v>332204.23728813563</v>
      </c>
      <c r="K4358" s="2"/>
      <c r="L4358" s="2">
        <v>59796.762711864409</v>
      </c>
      <c r="M4358" s="3">
        <f t="shared" ref="M4358:M4421" si="68">SUM(J4358:L4358)</f>
        <v>392001.00000000006</v>
      </c>
      <c r="N4358" s="41">
        <v>44750.729166666664</v>
      </c>
      <c r="O4358" s="39">
        <v>44041507</v>
      </c>
      <c r="P4358" s="39" t="s">
        <v>52</v>
      </c>
      <c r="Q4358" s="40" t="s">
        <v>14560</v>
      </c>
      <c r="R4358" s="41">
        <v>44770</v>
      </c>
      <c r="S4358" s="39" t="s">
        <v>54</v>
      </c>
      <c r="T4358" s="68"/>
    </row>
    <row r="4359" spans="1:20" s="70" customFormat="1" x14ac:dyDescent="0.2">
      <c r="A4359" s="38" t="s">
        <v>14561</v>
      </c>
      <c r="B4359" s="42"/>
      <c r="C4359" s="42"/>
      <c r="D4359" s="38"/>
      <c r="E4359" s="38"/>
      <c r="F4359" s="38"/>
      <c r="G4359" s="42" t="s">
        <v>14562</v>
      </c>
      <c r="H4359" s="38"/>
      <c r="I4359" s="40">
        <v>7049874459</v>
      </c>
      <c r="J4359" s="3">
        <v>-289000</v>
      </c>
      <c r="K4359" s="3"/>
      <c r="L4359" s="3">
        <v>-52020</v>
      </c>
      <c r="M4359" s="3">
        <f t="shared" si="68"/>
        <v>-341020</v>
      </c>
      <c r="N4359" s="41">
        <v>44767</v>
      </c>
      <c r="O4359" s="39"/>
      <c r="P4359" s="42" t="s">
        <v>315</v>
      </c>
      <c r="Q4359" s="42"/>
      <c r="R4359" s="60"/>
      <c r="S4359" s="42" t="s">
        <v>243</v>
      </c>
      <c r="T4359" s="68"/>
    </row>
    <row r="4360" spans="1:20" s="70" customFormat="1" x14ac:dyDescent="0.2">
      <c r="A4360" s="38" t="s">
        <v>1984</v>
      </c>
      <c r="B4360" s="42"/>
      <c r="C4360" s="42"/>
      <c r="D4360" s="38"/>
      <c r="E4360" s="38"/>
      <c r="F4360" s="38"/>
      <c r="G4360" s="42" t="s">
        <v>310</v>
      </c>
      <c r="H4360" s="38"/>
      <c r="I4360" s="40" t="s">
        <v>14563</v>
      </c>
      <c r="J4360" s="3">
        <v>3839.53</v>
      </c>
      <c r="K4360" s="3"/>
      <c r="L4360" s="3"/>
      <c r="M4360" s="3">
        <f t="shared" si="68"/>
        <v>3839.53</v>
      </c>
      <c r="N4360" s="41">
        <v>44767</v>
      </c>
      <c r="O4360" s="39"/>
      <c r="P4360" s="42"/>
      <c r="Q4360" s="42"/>
      <c r="R4360" s="60"/>
      <c r="S4360" s="42" t="s">
        <v>243</v>
      </c>
      <c r="T4360" s="68"/>
    </row>
    <row r="4361" spans="1:20" s="70" customFormat="1" x14ac:dyDescent="0.2">
      <c r="A4361" s="38" t="s">
        <v>1984</v>
      </c>
      <c r="B4361" s="42"/>
      <c r="C4361" s="42"/>
      <c r="D4361" s="38"/>
      <c r="E4361" s="38"/>
      <c r="F4361" s="38"/>
      <c r="G4361" s="42" t="s">
        <v>310</v>
      </c>
      <c r="H4361" s="38"/>
      <c r="I4361" s="40" t="s">
        <v>14563</v>
      </c>
      <c r="J4361" s="3">
        <v>5375.34</v>
      </c>
      <c r="K4361" s="3"/>
      <c r="L4361" s="3"/>
      <c r="M4361" s="3">
        <f t="shared" si="68"/>
        <v>5375.34</v>
      </c>
      <c r="N4361" s="41">
        <v>44767</v>
      </c>
      <c r="O4361" s="39"/>
      <c r="P4361" s="42"/>
      <c r="Q4361" s="42"/>
      <c r="R4361" s="60"/>
      <c r="S4361" s="42" t="s">
        <v>243</v>
      </c>
      <c r="T4361" s="68"/>
    </row>
    <row r="4362" spans="1:20" s="70" customFormat="1" x14ac:dyDescent="0.2">
      <c r="A4362" s="38" t="s">
        <v>309</v>
      </c>
      <c r="B4362" s="39"/>
      <c r="C4362" s="39"/>
      <c r="D4362" s="38"/>
      <c r="E4362" s="38"/>
      <c r="F4362" s="38"/>
      <c r="G4362" s="42" t="s">
        <v>310</v>
      </c>
      <c r="H4362" s="61"/>
      <c r="I4362" s="52" t="s">
        <v>14563</v>
      </c>
      <c r="J4362" s="5">
        <v>13054.4</v>
      </c>
      <c r="K4362" s="2"/>
      <c r="L4362" s="2"/>
      <c r="M4362" s="3">
        <f t="shared" si="68"/>
        <v>13054.4</v>
      </c>
      <c r="N4362" s="41">
        <v>44767</v>
      </c>
      <c r="O4362" s="39"/>
      <c r="P4362" s="39"/>
      <c r="Q4362" s="40"/>
      <c r="R4362" s="41"/>
      <c r="S4362" s="39" t="s">
        <v>54</v>
      </c>
      <c r="T4362" s="68"/>
    </row>
    <row r="4363" spans="1:20" s="70" customFormat="1" x14ac:dyDescent="0.2">
      <c r="A4363" s="38" t="s">
        <v>7506</v>
      </c>
      <c r="B4363" s="1"/>
      <c r="C4363" s="1"/>
      <c r="D4363" s="51"/>
      <c r="E4363" s="38"/>
      <c r="F4363" s="51"/>
      <c r="G4363" s="42" t="s">
        <v>310</v>
      </c>
      <c r="H4363" s="53"/>
      <c r="I4363" s="54" t="s">
        <v>14563</v>
      </c>
      <c r="J4363" s="35">
        <v>307162.23999999999</v>
      </c>
      <c r="K4363" s="1"/>
      <c r="L4363" s="55"/>
      <c r="M4363" s="3">
        <f t="shared" si="68"/>
        <v>307162.23999999999</v>
      </c>
      <c r="N4363" s="41">
        <v>44767</v>
      </c>
      <c r="O4363" s="56"/>
      <c r="P4363" s="1"/>
      <c r="Q4363" s="1"/>
      <c r="R4363" s="57"/>
      <c r="S4363" s="42" t="s">
        <v>2417</v>
      </c>
      <c r="T4363" s="69"/>
    </row>
    <row r="4364" spans="1:20" s="70" customFormat="1" x14ac:dyDescent="0.2">
      <c r="A4364" s="38">
        <v>453</v>
      </c>
      <c r="B4364" s="39"/>
      <c r="C4364" s="39"/>
      <c r="D4364" s="38"/>
      <c r="E4364" s="38"/>
      <c r="F4364" s="38"/>
      <c r="G4364" s="42" t="s">
        <v>310</v>
      </c>
      <c r="H4364" s="53"/>
      <c r="I4364" s="54" t="s">
        <v>14563</v>
      </c>
      <c r="J4364" s="35">
        <v>39931.089999999997</v>
      </c>
      <c r="K4364" s="1"/>
      <c r="L4364" s="1"/>
      <c r="M4364" s="3">
        <f t="shared" si="68"/>
        <v>39931.089999999997</v>
      </c>
      <c r="N4364" s="63"/>
      <c r="O4364" s="56"/>
      <c r="P4364" s="1"/>
      <c r="Q4364" s="1"/>
      <c r="R4364" s="57"/>
      <c r="S4364" s="42" t="s">
        <v>8901</v>
      </c>
      <c r="T4364" s="68"/>
    </row>
    <row r="4365" spans="1:20" s="70" customFormat="1" x14ac:dyDescent="0.2">
      <c r="A4365" s="38">
        <v>334</v>
      </c>
      <c r="B4365" s="39" t="s">
        <v>14564</v>
      </c>
      <c r="C4365" s="39" t="s">
        <v>14565</v>
      </c>
      <c r="D4365" s="38">
        <v>301236</v>
      </c>
      <c r="E4365" s="38"/>
      <c r="F4365" s="38"/>
      <c r="G4365" s="39" t="s">
        <v>12603</v>
      </c>
      <c r="H4365" s="38">
        <v>8268007821</v>
      </c>
      <c r="I4365" s="40" t="s">
        <v>14566</v>
      </c>
      <c r="J4365" s="2">
        <v>1585392.0000000002</v>
      </c>
      <c r="K4365" s="2"/>
      <c r="L4365" s="2">
        <v>285370.56000000006</v>
      </c>
      <c r="M4365" s="3">
        <f t="shared" si="68"/>
        <v>1870762.5600000003</v>
      </c>
      <c r="N4365" s="41">
        <v>44728.729166666664</v>
      </c>
      <c r="O4365" s="39">
        <v>44106540</v>
      </c>
      <c r="P4365" s="39" t="s">
        <v>8899</v>
      </c>
      <c r="Q4365" s="40" t="s">
        <v>14567</v>
      </c>
      <c r="R4365" s="41">
        <v>44733</v>
      </c>
      <c r="S4365" s="42" t="s">
        <v>8901</v>
      </c>
      <c r="T4365" s="68"/>
    </row>
    <row r="4366" spans="1:20" s="70" customFormat="1" x14ac:dyDescent="0.2">
      <c r="A4366" s="38" t="s">
        <v>14568</v>
      </c>
      <c r="B4366" s="39" t="s">
        <v>14569</v>
      </c>
      <c r="C4366" s="39" t="s">
        <v>14570</v>
      </c>
      <c r="D4366" s="38">
        <v>407341</v>
      </c>
      <c r="E4366" s="38"/>
      <c r="F4366" s="38"/>
      <c r="G4366" s="39" t="s">
        <v>8617</v>
      </c>
      <c r="H4366" s="38">
        <v>8263000197</v>
      </c>
      <c r="I4366" s="40">
        <v>370404230</v>
      </c>
      <c r="J4366" s="2">
        <v>3495000</v>
      </c>
      <c r="K4366" s="2"/>
      <c r="L4366" s="2">
        <v>629100</v>
      </c>
      <c r="M4366" s="3">
        <f t="shared" si="68"/>
        <v>4124100</v>
      </c>
      <c r="N4366" s="41">
        <v>44737.729166666664</v>
      </c>
      <c r="O4366" s="39">
        <v>6870136405</v>
      </c>
      <c r="P4366" s="39" t="s">
        <v>3282</v>
      </c>
      <c r="Q4366" s="40" t="s">
        <v>14571</v>
      </c>
      <c r="R4366" s="41">
        <v>44778</v>
      </c>
      <c r="S4366" s="42" t="s">
        <v>2417</v>
      </c>
      <c r="T4366" s="68"/>
    </row>
    <row r="4367" spans="1:20" s="70" customFormat="1" x14ac:dyDescent="0.2">
      <c r="A4367" s="38" t="s">
        <v>14572</v>
      </c>
      <c r="B4367" s="42" t="s">
        <v>14573</v>
      </c>
      <c r="C4367" s="42" t="s">
        <v>14574</v>
      </c>
      <c r="D4367" s="38">
        <v>821146</v>
      </c>
      <c r="E4367" s="1" t="s">
        <v>23069</v>
      </c>
      <c r="F4367" s="1" t="s">
        <v>23070</v>
      </c>
      <c r="G4367" s="42" t="s">
        <v>446</v>
      </c>
      <c r="H4367" s="38">
        <v>8268007978</v>
      </c>
      <c r="I4367" s="40" t="s">
        <v>14575</v>
      </c>
      <c r="J4367" s="3">
        <v>1084652.44</v>
      </c>
      <c r="K4367" s="3"/>
      <c r="L4367" s="3">
        <v>195237.56</v>
      </c>
      <c r="M4367" s="3">
        <f t="shared" si="68"/>
        <v>1279890</v>
      </c>
      <c r="N4367" s="41">
        <v>44749.729166666664</v>
      </c>
      <c r="O4367" s="39">
        <v>44044561</v>
      </c>
      <c r="P4367" s="42" t="s">
        <v>315</v>
      </c>
      <c r="Q4367" s="42">
        <v>207294729135</v>
      </c>
      <c r="R4367" s="60">
        <v>44773</v>
      </c>
      <c r="S4367" s="42" t="s">
        <v>243</v>
      </c>
      <c r="T4367" s="68"/>
    </row>
    <row r="4368" spans="1:20" s="70" customFormat="1" x14ac:dyDescent="0.2">
      <c r="A4368" s="38" t="s">
        <v>14576</v>
      </c>
      <c r="B4368" s="39" t="s">
        <v>14577</v>
      </c>
      <c r="C4368" s="39" t="s">
        <v>14578</v>
      </c>
      <c r="D4368" s="38">
        <v>821582</v>
      </c>
      <c r="E4368" s="38"/>
      <c r="F4368" s="38"/>
      <c r="G4368" s="39" t="s">
        <v>14579</v>
      </c>
      <c r="H4368" s="38">
        <v>8268009294</v>
      </c>
      <c r="I4368" s="40" t="s">
        <v>14580</v>
      </c>
      <c r="J4368" s="2">
        <v>44500</v>
      </c>
      <c r="K4368" s="2"/>
      <c r="L4368" s="2">
        <v>8010</v>
      </c>
      <c r="M4368" s="3">
        <f t="shared" si="68"/>
        <v>52510</v>
      </c>
      <c r="N4368" s="41">
        <v>44753.729166666664</v>
      </c>
      <c r="O4368" s="39">
        <v>44044969</v>
      </c>
      <c r="P4368" s="39" t="s">
        <v>52</v>
      </c>
      <c r="Q4368" s="40">
        <v>207306882821</v>
      </c>
      <c r="R4368" s="41">
        <v>44775</v>
      </c>
      <c r="S4368" s="39" t="s">
        <v>54</v>
      </c>
      <c r="T4368" s="68"/>
    </row>
    <row r="4369" spans="1:20" s="70" customFormat="1" x14ac:dyDescent="0.2">
      <c r="A4369" s="38" t="s">
        <v>14581</v>
      </c>
      <c r="B4369" s="42" t="s">
        <v>14582</v>
      </c>
      <c r="C4369" s="42" t="s">
        <v>14583</v>
      </c>
      <c r="D4369" s="38">
        <v>126335</v>
      </c>
      <c r="E4369" s="38"/>
      <c r="F4369" s="38"/>
      <c r="G4369" s="42" t="s">
        <v>178</v>
      </c>
      <c r="H4369" s="38">
        <v>8268008044</v>
      </c>
      <c r="I4369" s="40" t="s">
        <v>14584</v>
      </c>
      <c r="J4369" s="3">
        <v>165945.7627118644</v>
      </c>
      <c r="K4369" s="3"/>
      <c r="L4369" s="3">
        <v>29870.237288135591</v>
      </c>
      <c r="M4369" s="3">
        <f t="shared" si="68"/>
        <v>195816</v>
      </c>
      <c r="N4369" s="41">
        <v>44758.729166666664</v>
      </c>
      <c r="O4369" s="39">
        <v>44046897</v>
      </c>
      <c r="P4369" s="42" t="s">
        <v>315</v>
      </c>
      <c r="Q4369" s="42" t="s">
        <v>14585</v>
      </c>
      <c r="R4369" s="60">
        <v>44778</v>
      </c>
      <c r="S4369" s="42" t="s">
        <v>243</v>
      </c>
      <c r="T4369" s="68"/>
    </row>
    <row r="4370" spans="1:20" s="70" customFormat="1" x14ac:dyDescent="0.2">
      <c r="A4370" s="38" t="s">
        <v>14586</v>
      </c>
      <c r="B4370" s="39" t="s">
        <v>14587</v>
      </c>
      <c r="C4370" s="39" t="s">
        <v>14588</v>
      </c>
      <c r="D4370" s="38">
        <v>821012</v>
      </c>
      <c r="E4370" s="38"/>
      <c r="F4370" s="38"/>
      <c r="G4370" s="39" t="s">
        <v>3527</v>
      </c>
      <c r="H4370" s="38">
        <v>8263000088</v>
      </c>
      <c r="I4370" s="40" t="s">
        <v>14589</v>
      </c>
      <c r="J4370" s="2">
        <v>2339469</v>
      </c>
      <c r="K4370" s="2"/>
      <c r="L4370" s="2">
        <v>421104.42</v>
      </c>
      <c r="M4370" s="3">
        <f t="shared" si="68"/>
        <v>2760573.42</v>
      </c>
      <c r="N4370" s="41">
        <v>44712.729166666664</v>
      </c>
      <c r="O4370" s="39">
        <v>6870138195</v>
      </c>
      <c r="P4370" s="39" t="s">
        <v>52</v>
      </c>
      <c r="Q4370" s="40" t="s">
        <v>14546</v>
      </c>
      <c r="R4370" s="41">
        <v>44774</v>
      </c>
      <c r="S4370" s="39" t="s">
        <v>54</v>
      </c>
      <c r="T4370" s="68"/>
    </row>
    <row r="4371" spans="1:20" s="70" customFormat="1" x14ac:dyDescent="0.2">
      <c r="A4371" s="38">
        <v>10</v>
      </c>
      <c r="B4371" s="39" t="s">
        <v>14590</v>
      </c>
      <c r="C4371" s="39" t="s">
        <v>14591</v>
      </c>
      <c r="D4371" s="38">
        <v>822269</v>
      </c>
      <c r="E4371" s="38"/>
      <c r="F4371" s="38"/>
      <c r="G4371" s="39" t="s">
        <v>14592</v>
      </c>
      <c r="H4371" s="38">
        <v>8268009118</v>
      </c>
      <c r="I4371" s="40" t="s">
        <v>14593</v>
      </c>
      <c r="J4371" s="2">
        <v>123900</v>
      </c>
      <c r="K4371" s="2"/>
      <c r="L4371" s="2">
        <v>0</v>
      </c>
      <c r="M4371" s="3">
        <f t="shared" si="68"/>
        <v>123900</v>
      </c>
      <c r="N4371" s="41">
        <v>44746.729166666664</v>
      </c>
      <c r="O4371" s="39">
        <v>44049754</v>
      </c>
      <c r="P4371" s="39" t="s">
        <v>8899</v>
      </c>
      <c r="Q4371" s="40" t="s">
        <v>14594</v>
      </c>
      <c r="R4371" s="41">
        <v>44776</v>
      </c>
      <c r="S4371" s="42" t="s">
        <v>8901</v>
      </c>
      <c r="T4371" s="68"/>
    </row>
    <row r="4372" spans="1:20" s="70" customFormat="1" x14ac:dyDescent="0.2">
      <c r="A4372" s="38" t="s">
        <v>14595</v>
      </c>
      <c r="B4372" s="39" t="s">
        <v>14596</v>
      </c>
      <c r="C4372" s="39" t="s">
        <v>14597</v>
      </c>
      <c r="D4372" s="38">
        <v>919962</v>
      </c>
      <c r="E4372" s="38" t="s">
        <v>23069</v>
      </c>
      <c r="F4372" s="38"/>
      <c r="G4372" s="39" t="s">
        <v>6950</v>
      </c>
      <c r="H4372" s="38">
        <v>8268006324</v>
      </c>
      <c r="I4372" s="40" t="s">
        <v>14598</v>
      </c>
      <c r="J4372" s="3">
        <v>520218.65</v>
      </c>
      <c r="K4372" s="3"/>
      <c r="L4372" s="2">
        <v>93639.35</v>
      </c>
      <c r="M4372" s="3">
        <f t="shared" si="68"/>
        <v>613858</v>
      </c>
      <c r="N4372" s="41">
        <v>44760.729166666664</v>
      </c>
      <c r="O4372" s="39">
        <v>44049810</v>
      </c>
      <c r="P4372" s="39" t="s">
        <v>3282</v>
      </c>
      <c r="Q4372" s="40">
        <v>208089034056</v>
      </c>
      <c r="R4372" s="41">
        <v>44782</v>
      </c>
      <c r="S4372" s="42" t="s">
        <v>2417</v>
      </c>
      <c r="T4372" s="68"/>
    </row>
    <row r="4373" spans="1:20" s="70" customFormat="1" x14ac:dyDescent="0.2">
      <c r="A4373" s="38" t="s">
        <v>14599</v>
      </c>
      <c r="B4373" s="39" t="s">
        <v>14600</v>
      </c>
      <c r="C4373" s="39" t="s">
        <v>14601</v>
      </c>
      <c r="D4373" s="38">
        <v>821012</v>
      </c>
      <c r="E4373" s="38"/>
      <c r="F4373" s="38"/>
      <c r="G4373" s="39" t="s">
        <v>3527</v>
      </c>
      <c r="H4373" s="38">
        <v>8263000088</v>
      </c>
      <c r="I4373" s="40" t="s">
        <v>14602</v>
      </c>
      <c r="J4373" s="2">
        <v>174100</v>
      </c>
      <c r="K4373" s="2"/>
      <c r="L4373" s="2">
        <v>31338</v>
      </c>
      <c r="M4373" s="3">
        <f t="shared" si="68"/>
        <v>205438</v>
      </c>
      <c r="N4373" s="41">
        <v>44714.729166666664</v>
      </c>
      <c r="O4373" s="39">
        <v>6870139308</v>
      </c>
      <c r="P4373" s="39" t="s">
        <v>52</v>
      </c>
      <c r="Q4373" s="40" t="s">
        <v>14546</v>
      </c>
      <c r="R4373" s="41">
        <v>44774</v>
      </c>
      <c r="S4373" s="39" t="s">
        <v>54</v>
      </c>
      <c r="T4373" s="68"/>
    </row>
    <row r="4374" spans="1:20" s="70" customFormat="1" x14ac:dyDescent="0.2">
      <c r="A4374" s="38" t="s">
        <v>14603</v>
      </c>
      <c r="B4374" s="39" t="s">
        <v>14604</v>
      </c>
      <c r="C4374" s="39" t="s">
        <v>14605</v>
      </c>
      <c r="D4374" s="38">
        <v>406424</v>
      </c>
      <c r="E4374" s="38"/>
      <c r="F4374" s="38"/>
      <c r="G4374" s="39" t="s">
        <v>3254</v>
      </c>
      <c r="H4374" s="38">
        <v>8266014991</v>
      </c>
      <c r="I4374" s="40" t="s">
        <v>14606</v>
      </c>
      <c r="J4374" s="2">
        <v>55195.762711864409</v>
      </c>
      <c r="K4374" s="2"/>
      <c r="L4374" s="2">
        <v>9935.2372881355932</v>
      </c>
      <c r="M4374" s="3">
        <f t="shared" si="68"/>
        <v>65131</v>
      </c>
      <c r="N4374" s="41">
        <v>44753.729166666664</v>
      </c>
      <c r="O4374" s="39">
        <v>6870139306</v>
      </c>
      <c r="P4374" s="39" t="s">
        <v>3282</v>
      </c>
      <c r="Q4374" s="40" t="s">
        <v>14607</v>
      </c>
      <c r="R4374" s="41">
        <v>44812</v>
      </c>
      <c r="S4374" s="42" t="s">
        <v>2417</v>
      </c>
      <c r="T4374" s="68"/>
    </row>
    <row r="4375" spans="1:20" s="70" customFormat="1" x14ac:dyDescent="0.2">
      <c r="A4375" s="38" t="s">
        <v>14608</v>
      </c>
      <c r="B4375" s="39" t="s">
        <v>14609</v>
      </c>
      <c r="C4375" s="39" t="s">
        <v>14610</v>
      </c>
      <c r="D4375" s="38">
        <v>122828</v>
      </c>
      <c r="E4375" s="38"/>
      <c r="F4375" s="38"/>
      <c r="G4375" s="39" t="s">
        <v>7479</v>
      </c>
      <c r="H4375" s="38">
        <v>8266015263</v>
      </c>
      <c r="I4375" s="40" t="s">
        <v>14611</v>
      </c>
      <c r="J4375" s="2">
        <v>54000</v>
      </c>
      <c r="K4375" s="2"/>
      <c r="L4375" s="2">
        <v>9720</v>
      </c>
      <c r="M4375" s="3">
        <f t="shared" si="68"/>
        <v>63720</v>
      </c>
      <c r="N4375" s="41">
        <v>44761.729166666664</v>
      </c>
      <c r="O4375" s="39">
        <v>6870139346</v>
      </c>
      <c r="P4375" s="39" t="s">
        <v>3282</v>
      </c>
      <c r="Q4375" s="40" t="s">
        <v>14612</v>
      </c>
      <c r="R4375" s="41">
        <v>44782</v>
      </c>
      <c r="S4375" s="42" t="s">
        <v>2417</v>
      </c>
      <c r="T4375" s="68"/>
    </row>
    <row r="4376" spans="1:20" s="70" customFormat="1" x14ac:dyDescent="0.2">
      <c r="A4376" s="38" t="s">
        <v>14613</v>
      </c>
      <c r="B4376" s="39" t="s">
        <v>14614</v>
      </c>
      <c r="C4376" s="39" t="s">
        <v>14615</v>
      </c>
      <c r="D4376" s="38">
        <v>407261</v>
      </c>
      <c r="E4376" s="38"/>
      <c r="F4376" s="38"/>
      <c r="G4376" s="39" t="s">
        <v>58</v>
      </c>
      <c r="H4376" s="38">
        <v>8266015316</v>
      </c>
      <c r="I4376" s="40">
        <v>9854028404</v>
      </c>
      <c r="J4376" s="2">
        <v>11946.6</v>
      </c>
      <c r="K4376" s="2"/>
      <c r="L4376" s="2">
        <v>0</v>
      </c>
      <c r="M4376" s="3">
        <f t="shared" si="68"/>
        <v>11946.6</v>
      </c>
      <c r="N4376" s="41">
        <v>44749.729166666664</v>
      </c>
      <c r="O4376" s="39">
        <v>6870139405</v>
      </c>
      <c r="P4376" s="39" t="s">
        <v>52</v>
      </c>
      <c r="Q4376" s="40"/>
      <c r="R4376" s="41"/>
      <c r="S4376" s="39" t="s">
        <v>54</v>
      </c>
      <c r="T4376" s="68"/>
    </row>
    <row r="4377" spans="1:20" s="70" customFormat="1" x14ac:dyDescent="0.2">
      <c r="A4377" s="38" t="s">
        <v>14616</v>
      </c>
      <c r="B4377" s="39" t="s">
        <v>14617</v>
      </c>
      <c r="C4377" s="39" t="s">
        <v>14618</v>
      </c>
      <c r="D4377" s="38">
        <v>407261</v>
      </c>
      <c r="E4377" s="38"/>
      <c r="F4377" s="38"/>
      <c r="G4377" s="39" t="s">
        <v>58</v>
      </c>
      <c r="H4377" s="38">
        <v>8266015073</v>
      </c>
      <c r="I4377" s="40">
        <v>9854028513</v>
      </c>
      <c r="J4377" s="2">
        <v>74666.25</v>
      </c>
      <c r="K4377" s="2"/>
      <c r="L4377" s="2">
        <v>0</v>
      </c>
      <c r="M4377" s="3">
        <f t="shared" si="68"/>
        <v>74666.25</v>
      </c>
      <c r="N4377" s="41">
        <v>44755.729166666664</v>
      </c>
      <c r="O4377" s="39">
        <v>6870139411</v>
      </c>
      <c r="P4377" s="39" t="s">
        <v>3282</v>
      </c>
      <c r="Q4377" s="40"/>
      <c r="R4377" s="41"/>
      <c r="S4377" s="42" t="s">
        <v>2417</v>
      </c>
      <c r="T4377" s="68"/>
    </row>
    <row r="4378" spans="1:20" s="70" customFormat="1" x14ac:dyDescent="0.2">
      <c r="A4378" s="38" t="s">
        <v>14619</v>
      </c>
      <c r="B4378" s="39" t="s">
        <v>14620</v>
      </c>
      <c r="C4378" s="39" t="s">
        <v>14621</v>
      </c>
      <c r="D4378" s="38">
        <v>407261</v>
      </c>
      <c r="E4378" s="38"/>
      <c r="F4378" s="38"/>
      <c r="G4378" s="39" t="s">
        <v>58</v>
      </c>
      <c r="H4378" s="38">
        <v>8266015073</v>
      </c>
      <c r="I4378" s="40">
        <v>9854028499</v>
      </c>
      <c r="J4378" s="2">
        <v>74666.25</v>
      </c>
      <c r="K4378" s="2"/>
      <c r="L4378" s="2">
        <v>0</v>
      </c>
      <c r="M4378" s="3">
        <f t="shared" si="68"/>
        <v>74666.25</v>
      </c>
      <c r="N4378" s="41">
        <v>44754.729166666664</v>
      </c>
      <c r="O4378" s="39">
        <v>6870139422</v>
      </c>
      <c r="P4378" s="39" t="s">
        <v>3282</v>
      </c>
      <c r="Q4378" s="40"/>
      <c r="R4378" s="41"/>
      <c r="S4378" s="42" t="s">
        <v>2417</v>
      </c>
      <c r="T4378" s="68"/>
    </row>
    <row r="4379" spans="1:20" s="70" customFormat="1" x14ac:dyDescent="0.2">
      <c r="A4379" s="38">
        <v>119</v>
      </c>
      <c r="B4379" s="39" t="s">
        <v>14622</v>
      </c>
      <c r="C4379" s="39" t="s">
        <v>14623</v>
      </c>
      <c r="D4379" s="38">
        <v>407261</v>
      </c>
      <c r="E4379" s="38"/>
      <c r="F4379" s="38"/>
      <c r="G4379" s="39" t="s">
        <v>58</v>
      </c>
      <c r="H4379" s="38">
        <v>8266014574</v>
      </c>
      <c r="I4379" s="40">
        <v>9854028514</v>
      </c>
      <c r="J4379" s="2">
        <v>77652.899999999994</v>
      </c>
      <c r="K4379" s="2"/>
      <c r="L4379" s="2">
        <v>0</v>
      </c>
      <c r="M4379" s="3">
        <f t="shared" si="68"/>
        <v>77652.899999999994</v>
      </c>
      <c r="N4379" s="41">
        <v>44755.729166666664</v>
      </c>
      <c r="O4379" s="39">
        <v>6870139438</v>
      </c>
      <c r="P4379" s="39" t="s">
        <v>8899</v>
      </c>
      <c r="Q4379" s="40"/>
      <c r="R4379" s="41"/>
      <c r="S4379" s="42" t="s">
        <v>8901</v>
      </c>
      <c r="T4379" s="68"/>
    </row>
    <row r="4380" spans="1:20" s="70" customFormat="1" x14ac:dyDescent="0.2">
      <c r="A4380" s="38" t="s">
        <v>14624</v>
      </c>
      <c r="B4380" s="39" t="s">
        <v>14625</v>
      </c>
      <c r="C4380" s="39" t="s">
        <v>14626</v>
      </c>
      <c r="D4380" s="38">
        <v>407261</v>
      </c>
      <c r="E4380" s="38"/>
      <c r="F4380" s="38"/>
      <c r="G4380" s="39" t="s">
        <v>58</v>
      </c>
      <c r="H4380" s="38">
        <v>8266015073</v>
      </c>
      <c r="I4380" s="40">
        <v>9854028447</v>
      </c>
      <c r="J4380" s="2">
        <v>74666</v>
      </c>
      <c r="K4380" s="2"/>
      <c r="L4380" s="2">
        <v>0</v>
      </c>
      <c r="M4380" s="3">
        <f t="shared" si="68"/>
        <v>74666</v>
      </c>
      <c r="N4380" s="41">
        <v>44751.729166666664</v>
      </c>
      <c r="O4380" s="39">
        <v>6870139446</v>
      </c>
      <c r="P4380" s="39" t="s">
        <v>3282</v>
      </c>
      <c r="Q4380" s="40"/>
      <c r="R4380" s="41"/>
      <c r="S4380" s="42" t="s">
        <v>2417</v>
      </c>
      <c r="T4380" s="68"/>
    </row>
    <row r="4381" spans="1:20" s="70" customFormat="1" x14ac:dyDescent="0.2">
      <c r="A4381" s="38" t="s">
        <v>14627</v>
      </c>
      <c r="B4381" s="39" t="s">
        <v>14628</v>
      </c>
      <c r="C4381" s="39" t="s">
        <v>14629</v>
      </c>
      <c r="D4381" s="58">
        <v>604339</v>
      </c>
      <c r="E4381" s="38"/>
      <c r="F4381" s="58"/>
      <c r="G4381" s="39" t="s">
        <v>1224</v>
      </c>
      <c r="H4381" s="38">
        <v>8263000237</v>
      </c>
      <c r="I4381" s="40" t="s">
        <v>14630</v>
      </c>
      <c r="J4381" s="2">
        <v>1900079.6610169492</v>
      </c>
      <c r="K4381" s="2"/>
      <c r="L4381" s="2">
        <v>342014.33898305084</v>
      </c>
      <c r="M4381" s="3">
        <f t="shared" si="68"/>
        <v>2242094</v>
      </c>
      <c r="N4381" s="41">
        <v>44750.729166666664</v>
      </c>
      <c r="O4381" s="39">
        <v>6870193553</v>
      </c>
      <c r="P4381" s="39" t="s">
        <v>3282</v>
      </c>
      <c r="Q4381" s="40" t="s">
        <v>14631</v>
      </c>
      <c r="R4381" s="41">
        <v>44747</v>
      </c>
      <c r="S4381" s="42" t="s">
        <v>2417</v>
      </c>
      <c r="T4381" s="68"/>
    </row>
    <row r="4382" spans="1:20" s="70" customFormat="1" x14ac:dyDescent="0.2">
      <c r="A4382" s="38" t="s">
        <v>63</v>
      </c>
      <c r="B4382" s="1"/>
      <c r="C4382" s="1"/>
      <c r="D4382" s="51"/>
      <c r="E4382" s="38"/>
      <c r="F4382" s="51"/>
      <c r="G4382" s="52" t="s">
        <v>64</v>
      </c>
      <c r="H4382" s="53"/>
      <c r="I4382" s="54" t="s">
        <v>14632</v>
      </c>
      <c r="J4382" s="35">
        <v>280</v>
      </c>
      <c r="K4382" s="1"/>
      <c r="L4382" s="1"/>
      <c r="M4382" s="3">
        <f t="shared" si="68"/>
        <v>280</v>
      </c>
      <c r="N4382" s="41">
        <v>44770</v>
      </c>
      <c r="O4382" s="56"/>
      <c r="P4382" s="1"/>
      <c r="Q4382" s="1"/>
      <c r="R4382" s="57"/>
      <c r="S4382" s="39" t="s">
        <v>54</v>
      </c>
      <c r="T4382" s="68"/>
    </row>
    <row r="4383" spans="1:20" s="70" customFormat="1" x14ac:dyDescent="0.2">
      <c r="A4383" s="38" t="s">
        <v>6167</v>
      </c>
      <c r="B4383" s="1"/>
      <c r="C4383" s="1"/>
      <c r="D4383" s="51"/>
      <c r="E4383" s="38"/>
      <c r="F4383" s="51"/>
      <c r="G4383" s="39" t="s">
        <v>6168</v>
      </c>
      <c r="H4383" s="53"/>
      <c r="I4383" s="54" t="s">
        <v>14633</v>
      </c>
      <c r="J4383" s="35">
        <v>5041</v>
      </c>
      <c r="K4383" s="1"/>
      <c r="L4383" s="1"/>
      <c r="M4383" s="3">
        <f t="shared" si="68"/>
        <v>5041</v>
      </c>
      <c r="N4383" s="63"/>
      <c r="O4383" s="56"/>
      <c r="P4383" s="1"/>
      <c r="Q4383" s="1"/>
      <c r="R4383" s="57"/>
      <c r="S4383" s="42" t="s">
        <v>2417</v>
      </c>
      <c r="T4383" s="68"/>
    </row>
    <row r="4384" spans="1:20" s="70" customFormat="1" x14ac:dyDescent="0.2">
      <c r="A4384" s="38" t="s">
        <v>14634</v>
      </c>
      <c r="B4384" s="42" t="s">
        <v>14635</v>
      </c>
      <c r="C4384" s="42" t="s">
        <v>14636</v>
      </c>
      <c r="D4384" s="38">
        <v>820886</v>
      </c>
      <c r="E4384" s="38"/>
      <c r="F4384" s="38"/>
      <c r="G4384" s="42" t="s">
        <v>10575</v>
      </c>
      <c r="H4384" s="38">
        <v>8268007755</v>
      </c>
      <c r="I4384" s="40" t="s">
        <v>14637</v>
      </c>
      <c r="J4384" s="3">
        <v>9598368.5299999993</v>
      </c>
      <c r="K4384" s="3"/>
      <c r="L4384" s="3">
        <v>1727706.32</v>
      </c>
      <c r="M4384" s="3">
        <f t="shared" si="68"/>
        <v>11326074.85</v>
      </c>
      <c r="N4384" s="41">
        <v>44747.729166666664</v>
      </c>
      <c r="O4384" s="39">
        <v>44051168</v>
      </c>
      <c r="P4384" s="42" t="s">
        <v>315</v>
      </c>
      <c r="Q4384" s="42" t="s">
        <v>14638</v>
      </c>
      <c r="R4384" s="60">
        <v>44778</v>
      </c>
      <c r="S4384" s="42" t="s">
        <v>243</v>
      </c>
      <c r="T4384" s="68"/>
    </row>
    <row r="4385" spans="1:20" s="70" customFormat="1" x14ac:dyDescent="0.2">
      <c r="A4385" s="38">
        <v>11</v>
      </c>
      <c r="B4385" s="39" t="s">
        <v>14639</v>
      </c>
      <c r="C4385" s="39" t="s">
        <v>14640</v>
      </c>
      <c r="D4385" s="38">
        <v>822269</v>
      </c>
      <c r="E4385" s="38"/>
      <c r="F4385" s="38"/>
      <c r="G4385" s="39" t="s">
        <v>14592</v>
      </c>
      <c r="H4385" s="38">
        <v>8268008954</v>
      </c>
      <c r="I4385" s="40" t="s">
        <v>14641</v>
      </c>
      <c r="J4385" s="2">
        <v>336300</v>
      </c>
      <c r="K4385" s="2"/>
      <c r="L4385" s="2">
        <v>0</v>
      </c>
      <c r="M4385" s="3">
        <f t="shared" si="68"/>
        <v>336300</v>
      </c>
      <c r="N4385" s="41">
        <v>44746.729166666664</v>
      </c>
      <c r="O4385" s="39">
        <v>44112746</v>
      </c>
      <c r="P4385" s="39" t="s">
        <v>8899</v>
      </c>
      <c r="Q4385" s="40" t="s">
        <v>14642</v>
      </c>
      <c r="R4385" s="41">
        <v>44806</v>
      </c>
      <c r="S4385" s="42" t="s">
        <v>8901</v>
      </c>
      <c r="T4385" s="68"/>
    </row>
    <row r="4386" spans="1:20" s="70" customFormat="1" x14ac:dyDescent="0.2">
      <c r="A4386" s="38" t="s">
        <v>14643</v>
      </c>
      <c r="B4386" s="42" t="s">
        <v>14644</v>
      </c>
      <c r="C4386" s="42" t="s">
        <v>14645</v>
      </c>
      <c r="D4386" s="38">
        <v>814552</v>
      </c>
      <c r="E4386" s="38"/>
      <c r="F4386" s="38"/>
      <c r="G4386" s="42" t="s">
        <v>14646</v>
      </c>
      <c r="H4386" s="38">
        <v>8268009184</v>
      </c>
      <c r="I4386" s="40">
        <v>220336</v>
      </c>
      <c r="J4386" s="3">
        <v>33000</v>
      </c>
      <c r="K4386" s="3"/>
      <c r="L4386" s="3">
        <v>5940</v>
      </c>
      <c r="M4386" s="3">
        <f t="shared" si="68"/>
        <v>38940</v>
      </c>
      <c r="N4386" s="41">
        <v>44764.729166666664</v>
      </c>
      <c r="O4386" s="39">
        <v>44052021</v>
      </c>
      <c r="P4386" s="42" t="s">
        <v>315</v>
      </c>
      <c r="Q4386" s="42" t="s">
        <v>14647</v>
      </c>
      <c r="R4386" s="60">
        <v>44784</v>
      </c>
      <c r="S4386" s="42" t="s">
        <v>243</v>
      </c>
      <c r="T4386" s="68"/>
    </row>
    <row r="4387" spans="1:20" s="70" customFormat="1" x14ac:dyDescent="0.2">
      <c r="A4387" s="38" t="s">
        <v>14648</v>
      </c>
      <c r="B4387" s="39" t="s">
        <v>14649</v>
      </c>
      <c r="C4387" s="39" t="s">
        <v>14650</v>
      </c>
      <c r="D4387" s="58">
        <v>408151</v>
      </c>
      <c r="E4387" s="38"/>
      <c r="F4387" s="58"/>
      <c r="G4387" s="39" t="s">
        <v>14651</v>
      </c>
      <c r="H4387" s="38">
        <v>8263000239</v>
      </c>
      <c r="I4387" s="40" t="s">
        <v>14652</v>
      </c>
      <c r="J4387" s="2">
        <v>1689089.8305084747</v>
      </c>
      <c r="K4387" s="2"/>
      <c r="L4387" s="2">
        <v>304036.16949152545</v>
      </c>
      <c r="M4387" s="3">
        <f t="shared" si="68"/>
        <v>1993126.0000000002</v>
      </c>
      <c r="N4387" s="41">
        <v>44757.729166666664</v>
      </c>
      <c r="O4387" s="39">
        <v>6870140747</v>
      </c>
      <c r="P4387" s="39" t="s">
        <v>3282</v>
      </c>
      <c r="Q4387" s="40" t="s">
        <v>14653</v>
      </c>
      <c r="R4387" s="41">
        <v>44802</v>
      </c>
      <c r="S4387" s="42" t="s">
        <v>2417</v>
      </c>
      <c r="T4387" s="68"/>
    </row>
    <row r="4388" spans="1:20" s="70" customFormat="1" x14ac:dyDescent="0.2">
      <c r="A4388" s="38" t="s">
        <v>14654</v>
      </c>
      <c r="B4388" s="39" t="s">
        <v>14655</v>
      </c>
      <c r="C4388" s="39" t="s">
        <v>14656</v>
      </c>
      <c r="D4388" s="38">
        <v>405693</v>
      </c>
      <c r="E4388" s="38"/>
      <c r="F4388" s="38"/>
      <c r="G4388" s="39" t="s">
        <v>451</v>
      </c>
      <c r="H4388" s="38">
        <v>8266015384</v>
      </c>
      <c r="I4388" s="40">
        <v>8892800115</v>
      </c>
      <c r="J4388" s="2">
        <v>333686.44067796611</v>
      </c>
      <c r="K4388" s="2"/>
      <c r="L4388" s="2">
        <v>60063.5593220339</v>
      </c>
      <c r="M4388" s="3">
        <f t="shared" si="68"/>
        <v>393750</v>
      </c>
      <c r="N4388" s="41">
        <v>44753.729166666664</v>
      </c>
      <c r="O4388" s="39">
        <v>6870140782</v>
      </c>
      <c r="P4388" s="39" t="s">
        <v>3282</v>
      </c>
      <c r="Q4388" s="40"/>
      <c r="R4388" s="41"/>
      <c r="S4388" s="42" t="s">
        <v>2417</v>
      </c>
      <c r="T4388" s="68"/>
    </row>
    <row r="4389" spans="1:20" s="70" customFormat="1" x14ac:dyDescent="0.2">
      <c r="A4389" s="38" t="s">
        <v>63</v>
      </c>
      <c r="B4389" s="1"/>
      <c r="C4389" s="1"/>
      <c r="D4389" s="51"/>
      <c r="E4389" s="38"/>
      <c r="F4389" s="51"/>
      <c r="G4389" s="52" t="s">
        <v>64</v>
      </c>
      <c r="H4389" s="53"/>
      <c r="I4389" s="54" t="s">
        <v>14657</v>
      </c>
      <c r="J4389" s="35">
        <v>560</v>
      </c>
      <c r="K4389" s="1"/>
      <c r="L4389" s="1"/>
      <c r="M4389" s="3">
        <f t="shared" si="68"/>
        <v>560</v>
      </c>
      <c r="N4389" s="41">
        <v>44771</v>
      </c>
      <c r="O4389" s="56"/>
      <c r="P4389" s="1"/>
      <c r="Q4389" s="1"/>
      <c r="R4389" s="57"/>
      <c r="S4389" s="39" t="s">
        <v>54</v>
      </c>
      <c r="T4389" s="68"/>
    </row>
    <row r="4390" spans="1:20" s="70" customFormat="1" x14ac:dyDescent="0.2">
      <c r="A4390" s="38" t="s">
        <v>63</v>
      </c>
      <c r="B4390" s="1"/>
      <c r="C4390" s="1"/>
      <c r="D4390" s="51"/>
      <c r="E4390" s="38"/>
      <c r="F4390" s="51"/>
      <c r="G4390" s="52" t="s">
        <v>64</v>
      </c>
      <c r="H4390" s="53"/>
      <c r="I4390" s="54" t="s">
        <v>14658</v>
      </c>
      <c r="J4390" s="35">
        <v>2143.71</v>
      </c>
      <c r="K4390" s="1"/>
      <c r="L4390" s="1"/>
      <c r="M4390" s="3">
        <f t="shared" si="68"/>
        <v>2143.71</v>
      </c>
      <c r="N4390" s="41">
        <v>44771</v>
      </c>
      <c r="O4390" s="56"/>
      <c r="P4390" s="1"/>
      <c r="Q4390" s="1"/>
      <c r="R4390" s="57"/>
      <c r="S4390" s="39" t="s">
        <v>54</v>
      </c>
      <c r="T4390" s="68"/>
    </row>
    <row r="4391" spans="1:20" s="70" customFormat="1" x14ac:dyDescent="0.2">
      <c r="A4391" s="38" t="s">
        <v>14659</v>
      </c>
      <c r="B4391" s="39" t="s">
        <v>14660</v>
      </c>
      <c r="C4391" s="39" t="s">
        <v>14661</v>
      </c>
      <c r="D4391" s="38">
        <v>502510</v>
      </c>
      <c r="E4391" s="1" t="s">
        <v>23071</v>
      </c>
      <c r="F4391" s="1"/>
      <c r="G4391" s="39" t="s">
        <v>13920</v>
      </c>
      <c r="H4391" s="38">
        <v>8263000158</v>
      </c>
      <c r="I4391" s="40" t="s">
        <v>14662</v>
      </c>
      <c r="J4391" s="2">
        <v>4000000</v>
      </c>
      <c r="K4391" s="2"/>
      <c r="L4391" s="2">
        <v>720000</v>
      </c>
      <c r="M4391" s="3">
        <f t="shared" si="68"/>
        <v>4720000</v>
      </c>
      <c r="N4391" s="41">
        <v>44740.729166666664</v>
      </c>
      <c r="O4391" s="39">
        <v>6870141205</v>
      </c>
      <c r="P4391" s="39" t="s">
        <v>3282</v>
      </c>
      <c r="Q4391" s="40" t="s">
        <v>14663</v>
      </c>
      <c r="R4391" s="41">
        <v>44776</v>
      </c>
      <c r="S4391" s="42" t="s">
        <v>2417</v>
      </c>
      <c r="T4391" s="68"/>
    </row>
    <row r="4392" spans="1:20" s="70" customFormat="1" x14ac:dyDescent="0.2">
      <c r="A4392" s="38" t="s">
        <v>14664</v>
      </c>
      <c r="B4392" s="39" t="s">
        <v>14665</v>
      </c>
      <c r="C4392" s="39" t="s">
        <v>14666</v>
      </c>
      <c r="D4392" s="38">
        <v>502510</v>
      </c>
      <c r="E4392" s="1" t="s">
        <v>23071</v>
      </c>
      <c r="F4392" s="1"/>
      <c r="G4392" s="39" t="s">
        <v>13920</v>
      </c>
      <c r="H4392" s="38">
        <v>8263000158</v>
      </c>
      <c r="I4392" s="40" t="s">
        <v>14667</v>
      </c>
      <c r="J4392" s="2">
        <v>2400000</v>
      </c>
      <c r="K4392" s="2"/>
      <c r="L4392" s="2">
        <v>432000</v>
      </c>
      <c r="M4392" s="3">
        <f t="shared" si="68"/>
        <v>2832000</v>
      </c>
      <c r="N4392" s="41">
        <v>44742.729166666664</v>
      </c>
      <c r="O4392" s="39">
        <v>6870141672</v>
      </c>
      <c r="P4392" s="39" t="s">
        <v>3282</v>
      </c>
      <c r="Q4392" s="40" t="s">
        <v>14668</v>
      </c>
      <c r="R4392" s="41">
        <v>44782</v>
      </c>
      <c r="S4392" s="42" t="s">
        <v>2417</v>
      </c>
      <c r="T4392" s="68"/>
    </row>
    <row r="4393" spans="1:20" s="70" customFormat="1" x14ac:dyDescent="0.2">
      <c r="A4393" s="38" t="s">
        <v>14669</v>
      </c>
      <c r="B4393" s="39" t="s">
        <v>14670</v>
      </c>
      <c r="C4393" s="39" t="s">
        <v>14671</v>
      </c>
      <c r="D4393" s="38">
        <v>502510</v>
      </c>
      <c r="E4393" s="1" t="s">
        <v>23071</v>
      </c>
      <c r="F4393" s="1"/>
      <c r="G4393" s="39" t="s">
        <v>13920</v>
      </c>
      <c r="H4393" s="38">
        <v>8263000158</v>
      </c>
      <c r="I4393" s="40" t="s">
        <v>14672</v>
      </c>
      <c r="J4393" s="2">
        <v>1600000</v>
      </c>
      <c r="K4393" s="2"/>
      <c r="L4393" s="2">
        <v>288000</v>
      </c>
      <c r="M4393" s="3">
        <f t="shared" si="68"/>
        <v>1888000</v>
      </c>
      <c r="N4393" s="41">
        <v>44742.729166666664</v>
      </c>
      <c r="O4393" s="39">
        <v>6870141711</v>
      </c>
      <c r="P4393" s="39" t="s">
        <v>3282</v>
      </c>
      <c r="Q4393" s="40" t="s">
        <v>14673</v>
      </c>
      <c r="R4393" s="41">
        <v>44784</v>
      </c>
      <c r="S4393" s="42" t="s">
        <v>2417</v>
      </c>
      <c r="T4393" s="68"/>
    </row>
    <row r="4394" spans="1:20" s="70" customFormat="1" x14ac:dyDescent="0.2">
      <c r="A4394" s="38" t="s">
        <v>14674</v>
      </c>
      <c r="B4394" s="39" t="s">
        <v>14675</v>
      </c>
      <c r="C4394" s="39" t="s">
        <v>14676</v>
      </c>
      <c r="D4394" s="38">
        <v>502510</v>
      </c>
      <c r="E4394" s="1" t="s">
        <v>23071</v>
      </c>
      <c r="F4394" s="1"/>
      <c r="G4394" s="39" t="s">
        <v>13920</v>
      </c>
      <c r="H4394" s="38">
        <v>8263000158</v>
      </c>
      <c r="I4394" s="40" t="s">
        <v>14677</v>
      </c>
      <c r="J4394" s="2">
        <v>1150000</v>
      </c>
      <c r="K4394" s="2"/>
      <c r="L4394" s="2">
        <v>207000</v>
      </c>
      <c r="M4394" s="3">
        <f t="shared" si="68"/>
        <v>1357000</v>
      </c>
      <c r="N4394" s="41">
        <v>44742.729166666664</v>
      </c>
      <c r="O4394" s="39">
        <v>6870142007</v>
      </c>
      <c r="P4394" s="39" t="s">
        <v>3282</v>
      </c>
      <c r="Q4394" s="40" t="s">
        <v>14678</v>
      </c>
      <c r="R4394" s="41">
        <v>44775</v>
      </c>
      <c r="S4394" s="42" t="s">
        <v>2417</v>
      </c>
      <c r="T4394" s="68"/>
    </row>
    <row r="4395" spans="1:20" s="70" customFormat="1" x14ac:dyDescent="0.2">
      <c r="A4395" s="38" t="s">
        <v>14679</v>
      </c>
      <c r="B4395" s="39" t="s">
        <v>14680</v>
      </c>
      <c r="C4395" s="39" t="s">
        <v>14681</v>
      </c>
      <c r="D4395" s="38">
        <v>814805</v>
      </c>
      <c r="E4395" s="38"/>
      <c r="F4395" s="38"/>
      <c r="G4395" s="39" t="s">
        <v>111</v>
      </c>
      <c r="H4395" s="38">
        <v>8268009084</v>
      </c>
      <c r="I4395" s="40">
        <v>4816</v>
      </c>
      <c r="J4395" s="2">
        <v>51600</v>
      </c>
      <c r="K4395" s="2"/>
      <c r="L4395" s="2">
        <v>9288</v>
      </c>
      <c r="M4395" s="3">
        <f t="shared" si="68"/>
        <v>60888</v>
      </c>
      <c r="N4395" s="41">
        <v>44768.729166666664</v>
      </c>
      <c r="O4395" s="39">
        <v>44062193</v>
      </c>
      <c r="P4395" s="39" t="s">
        <v>3282</v>
      </c>
      <c r="Q4395" s="40" t="s">
        <v>14682</v>
      </c>
      <c r="R4395" s="41">
        <v>44782</v>
      </c>
      <c r="S4395" s="42" t="s">
        <v>2417</v>
      </c>
      <c r="T4395" s="68"/>
    </row>
    <row r="4396" spans="1:20" s="70" customFormat="1" x14ac:dyDescent="0.2">
      <c r="A4396" s="38" t="s">
        <v>14683</v>
      </c>
      <c r="B4396" s="42" t="s">
        <v>14684</v>
      </c>
      <c r="C4396" s="42" t="s">
        <v>14685</v>
      </c>
      <c r="D4396" s="38">
        <v>405996</v>
      </c>
      <c r="E4396" s="38"/>
      <c r="F4396" s="38"/>
      <c r="G4396" s="39" t="s">
        <v>2376</v>
      </c>
      <c r="H4396" s="38">
        <v>8263000080</v>
      </c>
      <c r="I4396" s="40">
        <v>212901069072</v>
      </c>
      <c r="J4396" s="3">
        <v>941354</v>
      </c>
      <c r="K4396" s="3"/>
      <c r="L4396" s="3">
        <v>169443.72</v>
      </c>
      <c r="M4396" s="3">
        <f t="shared" si="68"/>
        <v>1110797.72</v>
      </c>
      <c r="N4396" s="41">
        <v>44495.729166666664</v>
      </c>
      <c r="O4396" s="39">
        <v>6870142261</v>
      </c>
      <c r="P4396" s="42" t="s">
        <v>315</v>
      </c>
      <c r="Q4396" s="42" t="s">
        <v>14686</v>
      </c>
      <c r="R4396" s="60">
        <v>44776</v>
      </c>
      <c r="S4396" s="42" t="s">
        <v>243</v>
      </c>
      <c r="T4396" s="68"/>
    </row>
    <row r="4397" spans="1:20" s="70" customFormat="1" x14ac:dyDescent="0.2">
      <c r="A4397" s="38" t="s">
        <v>14687</v>
      </c>
      <c r="B4397" s="39" t="s">
        <v>14684</v>
      </c>
      <c r="C4397" s="39" t="s">
        <v>14685</v>
      </c>
      <c r="D4397" s="38">
        <v>405996</v>
      </c>
      <c r="E4397" s="38"/>
      <c r="F4397" s="38"/>
      <c r="G4397" s="39" t="s">
        <v>2376</v>
      </c>
      <c r="H4397" s="38">
        <v>8263000080</v>
      </c>
      <c r="I4397" s="40">
        <v>212901069072</v>
      </c>
      <c r="J4397" s="10">
        <v>150000</v>
      </c>
      <c r="K4397" s="10"/>
      <c r="L4397" s="2">
        <v>27000</v>
      </c>
      <c r="M4397" s="3">
        <f t="shared" si="68"/>
        <v>177000</v>
      </c>
      <c r="N4397" s="41">
        <v>44495.729166666664</v>
      </c>
      <c r="O4397" s="39">
        <v>6870142261</v>
      </c>
      <c r="P4397" s="39" t="s">
        <v>3282</v>
      </c>
      <c r="Q4397" s="40" t="s">
        <v>14686</v>
      </c>
      <c r="R4397" s="41">
        <v>44776</v>
      </c>
      <c r="S4397" s="42" t="s">
        <v>2417</v>
      </c>
      <c r="T4397" s="68"/>
    </row>
    <row r="4398" spans="1:20" s="70" customFormat="1" x14ac:dyDescent="0.2">
      <c r="A4398" s="38" t="s">
        <v>14688</v>
      </c>
      <c r="B4398" s="39" t="s">
        <v>14689</v>
      </c>
      <c r="C4398" s="39" t="s">
        <v>14690</v>
      </c>
      <c r="D4398" s="38">
        <v>407261</v>
      </c>
      <c r="E4398" s="38"/>
      <c r="F4398" s="38"/>
      <c r="G4398" s="39" t="s">
        <v>58</v>
      </c>
      <c r="H4398" s="38">
        <v>8266015073</v>
      </c>
      <c r="I4398" s="40">
        <v>9854028704</v>
      </c>
      <c r="J4398" s="2">
        <v>74666.25</v>
      </c>
      <c r="K4398" s="2"/>
      <c r="L4398" s="2">
        <v>0</v>
      </c>
      <c r="M4398" s="3">
        <f t="shared" si="68"/>
        <v>74666.25</v>
      </c>
      <c r="N4398" s="41">
        <v>44765.729166666664</v>
      </c>
      <c r="O4398" s="39">
        <v>6870142864</v>
      </c>
      <c r="P4398" s="39" t="s">
        <v>3282</v>
      </c>
      <c r="Q4398" s="40"/>
      <c r="R4398" s="41"/>
      <c r="S4398" s="42" t="s">
        <v>2417</v>
      </c>
      <c r="T4398" s="68"/>
    </row>
    <row r="4399" spans="1:20" s="70" customFormat="1" x14ac:dyDescent="0.2">
      <c r="A4399" s="38" t="s">
        <v>14691</v>
      </c>
      <c r="B4399" s="39" t="s">
        <v>14692</v>
      </c>
      <c r="C4399" s="39" t="s">
        <v>14693</v>
      </c>
      <c r="D4399" s="38">
        <v>407261</v>
      </c>
      <c r="E4399" s="38"/>
      <c r="F4399" s="38"/>
      <c r="G4399" s="39" t="s">
        <v>58</v>
      </c>
      <c r="H4399" s="38">
        <v>8266015073</v>
      </c>
      <c r="I4399" s="40">
        <v>9854028660</v>
      </c>
      <c r="J4399" s="2">
        <v>74666.25</v>
      </c>
      <c r="K4399" s="2"/>
      <c r="L4399" s="2">
        <v>0</v>
      </c>
      <c r="M4399" s="3">
        <f t="shared" si="68"/>
        <v>74666.25</v>
      </c>
      <c r="N4399" s="41">
        <v>44763.729166666664</v>
      </c>
      <c r="O4399" s="39">
        <v>6870142889</v>
      </c>
      <c r="P4399" s="39" t="s">
        <v>3282</v>
      </c>
      <c r="Q4399" s="40"/>
      <c r="R4399" s="41"/>
      <c r="S4399" s="42" t="s">
        <v>2417</v>
      </c>
      <c r="T4399" s="68"/>
    </row>
    <row r="4400" spans="1:20" s="70" customFormat="1" x14ac:dyDescent="0.2">
      <c r="A4400" s="38" t="s">
        <v>14694</v>
      </c>
      <c r="B4400" s="39" t="s">
        <v>14695</v>
      </c>
      <c r="C4400" s="39" t="s">
        <v>14696</v>
      </c>
      <c r="D4400" s="38">
        <v>407261</v>
      </c>
      <c r="E4400" s="38"/>
      <c r="F4400" s="38"/>
      <c r="G4400" s="39" t="s">
        <v>58</v>
      </c>
      <c r="H4400" s="38">
        <v>8266015073</v>
      </c>
      <c r="I4400" s="40">
        <v>9854028693</v>
      </c>
      <c r="J4400" s="2">
        <v>74666.25</v>
      </c>
      <c r="K4400" s="2"/>
      <c r="L4400" s="2">
        <v>0</v>
      </c>
      <c r="M4400" s="3">
        <f t="shared" si="68"/>
        <v>74666.25</v>
      </c>
      <c r="N4400" s="41">
        <v>44764.729166666664</v>
      </c>
      <c r="O4400" s="39">
        <v>6870142900</v>
      </c>
      <c r="P4400" s="39" t="s">
        <v>3282</v>
      </c>
      <c r="Q4400" s="40"/>
      <c r="R4400" s="41"/>
      <c r="S4400" s="42" t="s">
        <v>2417</v>
      </c>
      <c r="T4400" s="68"/>
    </row>
    <row r="4401" spans="1:20" s="70" customFormat="1" x14ac:dyDescent="0.2">
      <c r="A4401" s="38" t="s">
        <v>14697</v>
      </c>
      <c r="B4401" s="39" t="s">
        <v>14698</v>
      </c>
      <c r="C4401" s="39" t="s">
        <v>14699</v>
      </c>
      <c r="D4401" s="38">
        <v>407261</v>
      </c>
      <c r="E4401" s="38"/>
      <c r="F4401" s="38"/>
      <c r="G4401" s="39" t="s">
        <v>58</v>
      </c>
      <c r="H4401" s="38">
        <v>8266015316</v>
      </c>
      <c r="I4401" s="40">
        <v>9854028601</v>
      </c>
      <c r="J4401" s="2">
        <v>11946.6</v>
      </c>
      <c r="K4401" s="2"/>
      <c r="L4401" s="2">
        <v>0</v>
      </c>
      <c r="M4401" s="3">
        <f t="shared" si="68"/>
        <v>11946.6</v>
      </c>
      <c r="N4401" s="41">
        <v>44760.729166666664</v>
      </c>
      <c r="O4401" s="39">
        <v>6870142903</v>
      </c>
      <c r="P4401" s="39" t="s">
        <v>52</v>
      </c>
      <c r="Q4401" s="40"/>
      <c r="R4401" s="41"/>
      <c r="S4401" s="39" t="s">
        <v>54</v>
      </c>
      <c r="T4401" s="68"/>
    </row>
    <row r="4402" spans="1:20" s="70" customFormat="1" x14ac:dyDescent="0.2">
      <c r="A4402" s="38" t="s">
        <v>14700</v>
      </c>
      <c r="B4402" s="39"/>
      <c r="C4402" s="39"/>
      <c r="D4402" s="38" t="s">
        <v>245</v>
      </c>
      <c r="E4402" s="38"/>
      <c r="F4402" s="38"/>
      <c r="G4402" s="39" t="s">
        <v>3151</v>
      </c>
      <c r="H4402" s="38" t="s">
        <v>3151</v>
      </c>
      <c r="I4402" s="52" t="s">
        <v>14701</v>
      </c>
      <c r="J4402" s="10">
        <v>118898.47</v>
      </c>
      <c r="K4402" s="2"/>
      <c r="L4402" s="2">
        <v>0</v>
      </c>
      <c r="M4402" s="3">
        <f t="shared" si="68"/>
        <v>118898.47</v>
      </c>
      <c r="N4402" s="59">
        <v>44773</v>
      </c>
      <c r="O4402" s="39"/>
      <c r="P4402" s="39" t="s">
        <v>52</v>
      </c>
      <c r="Q4402" s="40"/>
      <c r="R4402" s="41"/>
      <c r="S4402" s="39" t="s">
        <v>54</v>
      </c>
      <c r="T4402" s="68"/>
    </row>
    <row r="4403" spans="1:20" s="70" customFormat="1" x14ac:dyDescent="0.2">
      <c r="A4403" s="38" t="s">
        <v>14702</v>
      </c>
      <c r="B4403" s="39"/>
      <c r="C4403" s="39"/>
      <c r="D4403" s="38" t="s">
        <v>235</v>
      </c>
      <c r="E4403" s="38"/>
      <c r="F4403" s="38"/>
      <c r="G4403" s="39" t="s">
        <v>5364</v>
      </c>
      <c r="H4403" s="38" t="s">
        <v>5364</v>
      </c>
      <c r="I4403" s="52" t="s">
        <v>14703</v>
      </c>
      <c r="J4403" s="10">
        <v>1259518</v>
      </c>
      <c r="K4403" s="2"/>
      <c r="L4403" s="2">
        <v>0</v>
      </c>
      <c r="M4403" s="3">
        <f t="shared" si="68"/>
        <v>1259518</v>
      </c>
      <c r="N4403" s="59">
        <v>44773</v>
      </c>
      <c r="O4403" s="39"/>
      <c r="P4403" s="39" t="s">
        <v>52</v>
      </c>
      <c r="Q4403" s="40"/>
      <c r="R4403" s="41"/>
      <c r="S4403" s="39" t="s">
        <v>54</v>
      </c>
      <c r="T4403" s="68"/>
    </row>
    <row r="4404" spans="1:20" s="70" customFormat="1" x14ac:dyDescent="0.2">
      <c r="A4404" s="38" t="s">
        <v>63</v>
      </c>
      <c r="B4404" s="1"/>
      <c r="C4404" s="1"/>
      <c r="D4404" s="51"/>
      <c r="E4404" s="38"/>
      <c r="F4404" s="51"/>
      <c r="G4404" s="52" t="s">
        <v>64</v>
      </c>
      <c r="H4404" s="53"/>
      <c r="I4404" s="54" t="s">
        <v>14704</v>
      </c>
      <c r="J4404" s="35">
        <v>3013.84</v>
      </c>
      <c r="K4404" s="1"/>
      <c r="L4404" s="1"/>
      <c r="M4404" s="3">
        <f t="shared" si="68"/>
        <v>3013.84</v>
      </c>
      <c r="N4404" s="41">
        <v>44774</v>
      </c>
      <c r="O4404" s="56"/>
      <c r="P4404" s="1"/>
      <c r="Q4404" s="1"/>
      <c r="R4404" s="57"/>
      <c r="S4404" s="39" t="s">
        <v>54</v>
      </c>
      <c r="T4404" s="68"/>
    </row>
    <row r="4405" spans="1:20" s="70" customFormat="1" x14ac:dyDescent="0.2">
      <c r="A4405" s="38" t="s">
        <v>14705</v>
      </c>
      <c r="B4405" s="42" t="s">
        <v>14706</v>
      </c>
      <c r="C4405" s="42" t="s">
        <v>14707</v>
      </c>
      <c r="D4405" s="38">
        <v>407696</v>
      </c>
      <c r="E4405" s="38"/>
      <c r="F4405" s="38"/>
      <c r="G4405" s="42" t="s">
        <v>14708</v>
      </c>
      <c r="H4405" s="38">
        <v>8266015076</v>
      </c>
      <c r="I4405" s="40" t="s">
        <v>14709</v>
      </c>
      <c r="J4405" s="3">
        <v>88198.34</v>
      </c>
      <c r="K4405" s="3"/>
      <c r="L4405" s="3">
        <v>15875.66</v>
      </c>
      <c r="M4405" s="3">
        <f t="shared" si="68"/>
        <v>104074</v>
      </c>
      <c r="N4405" s="41">
        <v>44732.729166666664</v>
      </c>
      <c r="O4405" s="39">
        <v>6870143759</v>
      </c>
      <c r="P4405" s="42" t="s">
        <v>315</v>
      </c>
      <c r="Q4405" s="42">
        <v>208192231021</v>
      </c>
      <c r="R4405" s="60">
        <v>44793</v>
      </c>
      <c r="S4405" s="42" t="s">
        <v>243</v>
      </c>
      <c r="T4405" s="68"/>
    </row>
    <row r="4406" spans="1:20" s="70" customFormat="1" x14ac:dyDescent="0.2">
      <c r="A4406" s="38" t="s">
        <v>14710</v>
      </c>
      <c r="B4406" s="39" t="s">
        <v>14711</v>
      </c>
      <c r="C4406" s="39" t="s">
        <v>14712</v>
      </c>
      <c r="D4406" s="38">
        <v>510321</v>
      </c>
      <c r="E4406" s="38"/>
      <c r="F4406" s="38"/>
      <c r="G4406" s="39" t="s">
        <v>14713</v>
      </c>
      <c r="H4406" s="38">
        <v>8266015262</v>
      </c>
      <c r="I4406" s="40" t="s">
        <v>14714</v>
      </c>
      <c r="J4406" s="2">
        <v>57850</v>
      </c>
      <c r="K4406" s="2"/>
      <c r="L4406" s="2">
        <v>10413</v>
      </c>
      <c r="M4406" s="3">
        <f t="shared" si="68"/>
        <v>68263</v>
      </c>
      <c r="N4406" s="41">
        <v>44753.729166666664</v>
      </c>
      <c r="O4406" s="39">
        <v>6870180783</v>
      </c>
      <c r="P4406" s="39" t="s">
        <v>3282</v>
      </c>
      <c r="Q4406" s="40" t="s">
        <v>14715</v>
      </c>
      <c r="R4406" s="41">
        <v>44812</v>
      </c>
      <c r="S4406" s="42" t="s">
        <v>2417</v>
      </c>
      <c r="T4406" s="68"/>
    </row>
    <row r="4407" spans="1:20" s="70" customFormat="1" x14ac:dyDescent="0.2">
      <c r="A4407" s="38" t="s">
        <v>63</v>
      </c>
      <c r="B4407" s="1"/>
      <c r="C4407" s="1"/>
      <c r="D4407" s="51"/>
      <c r="E4407" s="38"/>
      <c r="F4407" s="51"/>
      <c r="G4407" s="52" t="s">
        <v>64</v>
      </c>
      <c r="H4407" s="53"/>
      <c r="I4407" s="54" t="s">
        <v>14716</v>
      </c>
      <c r="J4407" s="35">
        <v>560</v>
      </c>
      <c r="K4407" s="1"/>
      <c r="L4407" s="1"/>
      <c r="M4407" s="3">
        <f t="shared" si="68"/>
        <v>560</v>
      </c>
      <c r="N4407" s="41">
        <v>44775</v>
      </c>
      <c r="O4407" s="56"/>
      <c r="P4407" s="1"/>
      <c r="Q4407" s="1"/>
      <c r="R4407" s="57"/>
      <c r="S4407" s="39" t="s">
        <v>54</v>
      </c>
      <c r="T4407" s="68"/>
    </row>
    <row r="4408" spans="1:20" s="70" customFormat="1" x14ac:dyDescent="0.2">
      <c r="A4408" s="38" t="s">
        <v>14717</v>
      </c>
      <c r="B4408" s="42" t="s">
        <v>14718</v>
      </c>
      <c r="C4408" s="42" t="s">
        <v>14719</v>
      </c>
      <c r="D4408" s="38">
        <v>301110</v>
      </c>
      <c r="E4408" s="38"/>
      <c r="F4408" s="38"/>
      <c r="G4408" s="39" t="s">
        <v>2376</v>
      </c>
      <c r="H4408" s="38">
        <v>8263000133</v>
      </c>
      <c r="I4408" s="40">
        <v>212901094246</v>
      </c>
      <c r="J4408" s="3">
        <v>157000</v>
      </c>
      <c r="K4408" s="3"/>
      <c r="L4408" s="3">
        <v>28260</v>
      </c>
      <c r="M4408" s="3">
        <f t="shared" si="68"/>
        <v>185260</v>
      </c>
      <c r="N4408" s="41">
        <v>44747.729166666664</v>
      </c>
      <c r="O4408" s="39">
        <v>18383184</v>
      </c>
      <c r="P4408" s="42" t="s">
        <v>315</v>
      </c>
      <c r="Q4408" s="42" t="s">
        <v>14720</v>
      </c>
      <c r="R4408" s="60">
        <v>44778</v>
      </c>
      <c r="S4408" s="42" t="s">
        <v>243</v>
      </c>
      <c r="T4408" s="68"/>
    </row>
    <row r="4409" spans="1:20" s="70" customFormat="1" x14ac:dyDescent="0.2">
      <c r="A4409" s="38" t="s">
        <v>14721</v>
      </c>
      <c r="B4409" s="39" t="s">
        <v>14722</v>
      </c>
      <c r="C4409" s="39" t="s">
        <v>14723</v>
      </c>
      <c r="D4409" s="38">
        <v>934550</v>
      </c>
      <c r="E4409" s="38"/>
      <c r="F4409" s="38"/>
      <c r="G4409" s="39" t="s">
        <v>2336</v>
      </c>
      <c r="H4409" s="38">
        <v>8268009465</v>
      </c>
      <c r="I4409" s="40" t="s">
        <v>14724</v>
      </c>
      <c r="J4409" s="2">
        <v>279932.31355932204</v>
      </c>
      <c r="K4409" s="2"/>
      <c r="L4409" s="2">
        <v>50387.816440677962</v>
      </c>
      <c r="M4409" s="3">
        <f t="shared" si="68"/>
        <v>330320.13</v>
      </c>
      <c r="N4409" s="41">
        <v>44772.729166666664</v>
      </c>
      <c r="O4409" s="39">
        <v>44065136</v>
      </c>
      <c r="P4409" s="39" t="s">
        <v>3282</v>
      </c>
      <c r="Q4409" s="40" t="s">
        <v>14725</v>
      </c>
      <c r="R4409" s="41">
        <v>44782</v>
      </c>
      <c r="S4409" s="42" t="s">
        <v>2417</v>
      </c>
      <c r="T4409" s="68"/>
    </row>
    <row r="4410" spans="1:20" s="70" customFormat="1" x14ac:dyDescent="0.2">
      <c r="A4410" s="38" t="s">
        <v>63</v>
      </c>
      <c r="B4410" s="1"/>
      <c r="C4410" s="1"/>
      <c r="D4410" s="51"/>
      <c r="E4410" s="38"/>
      <c r="F4410" s="51"/>
      <c r="G4410" s="52" t="s">
        <v>64</v>
      </c>
      <c r="H4410" s="53"/>
      <c r="I4410" s="54" t="s">
        <v>14726</v>
      </c>
      <c r="J4410" s="35">
        <v>894</v>
      </c>
      <c r="K4410" s="1"/>
      <c r="L4410" s="1"/>
      <c r="M4410" s="3">
        <f t="shared" si="68"/>
        <v>894</v>
      </c>
      <c r="N4410" s="41">
        <v>44777</v>
      </c>
      <c r="O4410" s="56"/>
      <c r="P4410" s="1"/>
      <c r="Q4410" s="1"/>
      <c r="R4410" s="57"/>
      <c r="S4410" s="39" t="s">
        <v>54</v>
      </c>
      <c r="T4410" s="68"/>
    </row>
    <row r="4411" spans="1:20" s="70" customFormat="1" x14ac:dyDescent="0.2">
      <c r="A4411" s="38" t="s">
        <v>14727</v>
      </c>
      <c r="B4411" s="39" t="s">
        <v>14728</v>
      </c>
      <c r="C4411" s="39" t="s">
        <v>14729</v>
      </c>
      <c r="D4411" s="38">
        <v>407261</v>
      </c>
      <c r="E4411" s="38"/>
      <c r="F4411" s="38"/>
      <c r="G4411" s="39" t="s">
        <v>58</v>
      </c>
      <c r="H4411" s="38">
        <v>8266015316</v>
      </c>
      <c r="I4411" s="40">
        <v>9854028816</v>
      </c>
      <c r="J4411" s="2">
        <v>11946</v>
      </c>
      <c r="K4411" s="2"/>
      <c r="L4411" s="2">
        <v>0</v>
      </c>
      <c r="M4411" s="3">
        <f t="shared" si="68"/>
        <v>11946</v>
      </c>
      <c r="N4411" s="41">
        <v>44771.729166666664</v>
      </c>
      <c r="O4411" s="39">
        <v>6870149607</v>
      </c>
      <c r="P4411" s="39" t="s">
        <v>52</v>
      </c>
      <c r="Q4411" s="40"/>
      <c r="R4411" s="41"/>
      <c r="S4411" s="39" t="s">
        <v>54</v>
      </c>
      <c r="T4411" s="68"/>
    </row>
    <row r="4412" spans="1:20" s="70" customFormat="1" x14ac:dyDescent="0.2">
      <c r="A4412" s="38" t="s">
        <v>14730</v>
      </c>
      <c r="B4412" s="39" t="s">
        <v>14731</v>
      </c>
      <c r="C4412" s="39" t="s">
        <v>14732</v>
      </c>
      <c r="D4412" s="38">
        <v>407261</v>
      </c>
      <c r="E4412" s="38"/>
      <c r="F4412" s="38"/>
      <c r="G4412" s="39" t="s">
        <v>58</v>
      </c>
      <c r="H4412" s="38">
        <v>8266015073</v>
      </c>
      <c r="I4412" s="40">
        <v>9854028785</v>
      </c>
      <c r="J4412" s="2">
        <v>74666</v>
      </c>
      <c r="K4412" s="2"/>
      <c r="L4412" s="2">
        <v>0</v>
      </c>
      <c r="M4412" s="3">
        <f t="shared" si="68"/>
        <v>74666</v>
      </c>
      <c r="N4412" s="41">
        <v>44769.729166666664</v>
      </c>
      <c r="O4412" s="39">
        <v>6870149631</v>
      </c>
      <c r="P4412" s="39" t="s">
        <v>3282</v>
      </c>
      <c r="Q4412" s="40"/>
      <c r="R4412" s="41"/>
      <c r="S4412" s="42" t="s">
        <v>2417</v>
      </c>
      <c r="T4412" s="68"/>
    </row>
    <row r="4413" spans="1:20" s="70" customFormat="1" x14ac:dyDescent="0.2">
      <c r="A4413" s="38" t="s">
        <v>14733</v>
      </c>
      <c r="B4413" s="39" t="s">
        <v>14734</v>
      </c>
      <c r="C4413" s="39" t="s">
        <v>14735</v>
      </c>
      <c r="D4413" s="38">
        <v>407261</v>
      </c>
      <c r="E4413" s="38"/>
      <c r="F4413" s="38"/>
      <c r="G4413" s="39" t="s">
        <v>58</v>
      </c>
      <c r="H4413" s="38">
        <v>8266015073</v>
      </c>
      <c r="I4413" s="40">
        <v>9854028763</v>
      </c>
      <c r="J4413" s="2">
        <v>74666</v>
      </c>
      <c r="K4413" s="2"/>
      <c r="L4413" s="2">
        <v>0</v>
      </c>
      <c r="M4413" s="3">
        <f t="shared" si="68"/>
        <v>74666</v>
      </c>
      <c r="N4413" s="41">
        <v>44767.729166666664</v>
      </c>
      <c r="O4413" s="39">
        <v>6870149655</v>
      </c>
      <c r="P4413" s="39" t="s">
        <v>3282</v>
      </c>
      <c r="Q4413" s="40"/>
      <c r="R4413" s="41"/>
      <c r="S4413" s="42" t="s">
        <v>2417</v>
      </c>
      <c r="T4413" s="68"/>
    </row>
    <row r="4414" spans="1:20" s="70" customFormat="1" x14ac:dyDescent="0.2">
      <c r="A4414" s="38" t="s">
        <v>14736</v>
      </c>
      <c r="B4414" s="39" t="s">
        <v>14737</v>
      </c>
      <c r="C4414" s="39" t="s">
        <v>14738</v>
      </c>
      <c r="D4414" s="38">
        <v>407261</v>
      </c>
      <c r="E4414" s="38"/>
      <c r="F4414" s="38"/>
      <c r="G4414" s="39" t="s">
        <v>58</v>
      </c>
      <c r="H4414" s="38">
        <v>8266015073</v>
      </c>
      <c r="I4414" s="40">
        <v>9854028818</v>
      </c>
      <c r="J4414" s="2">
        <v>74666</v>
      </c>
      <c r="K4414" s="2"/>
      <c r="L4414" s="2">
        <v>0</v>
      </c>
      <c r="M4414" s="3">
        <f t="shared" si="68"/>
        <v>74666</v>
      </c>
      <c r="N4414" s="41">
        <v>44771.729166666664</v>
      </c>
      <c r="O4414" s="39">
        <v>6870149660</v>
      </c>
      <c r="P4414" s="39" t="s">
        <v>3282</v>
      </c>
      <c r="Q4414" s="40"/>
      <c r="R4414" s="41"/>
      <c r="S4414" s="42" t="s">
        <v>2417</v>
      </c>
      <c r="T4414" s="68"/>
    </row>
    <row r="4415" spans="1:20" s="70" customFormat="1" x14ac:dyDescent="0.2">
      <c r="A4415" s="38" t="s">
        <v>14739</v>
      </c>
      <c r="B4415" s="39" t="s">
        <v>14740</v>
      </c>
      <c r="C4415" s="39" t="s">
        <v>14741</v>
      </c>
      <c r="D4415" s="38">
        <v>407261</v>
      </c>
      <c r="E4415" s="38"/>
      <c r="F4415" s="38"/>
      <c r="G4415" s="39" t="s">
        <v>58</v>
      </c>
      <c r="H4415" s="38">
        <v>8266015073</v>
      </c>
      <c r="I4415" s="40">
        <v>9854028835</v>
      </c>
      <c r="J4415" s="2">
        <v>74666.25</v>
      </c>
      <c r="K4415" s="2"/>
      <c r="L4415" s="2">
        <v>0</v>
      </c>
      <c r="M4415" s="3">
        <f t="shared" si="68"/>
        <v>74666.25</v>
      </c>
      <c r="N4415" s="41">
        <v>44772.729166666664</v>
      </c>
      <c r="O4415" s="39">
        <v>6870149698</v>
      </c>
      <c r="P4415" s="39" t="s">
        <v>3282</v>
      </c>
      <c r="Q4415" s="40"/>
      <c r="R4415" s="41"/>
      <c r="S4415" s="42" t="s">
        <v>2417</v>
      </c>
      <c r="T4415" s="68"/>
    </row>
    <row r="4416" spans="1:20" s="70" customFormat="1" x14ac:dyDescent="0.2">
      <c r="A4416" s="38" t="s">
        <v>63</v>
      </c>
      <c r="B4416" s="1"/>
      <c r="C4416" s="1"/>
      <c r="D4416" s="51"/>
      <c r="E4416" s="38"/>
      <c r="F4416" s="51"/>
      <c r="G4416" s="52" t="s">
        <v>64</v>
      </c>
      <c r="H4416" s="53"/>
      <c r="I4416" s="54" t="s">
        <v>14742</v>
      </c>
      <c r="J4416" s="35">
        <v>2331.04</v>
      </c>
      <c r="K4416" s="1"/>
      <c r="L4416" s="1"/>
      <c r="M4416" s="3">
        <f t="shared" si="68"/>
        <v>2331.04</v>
      </c>
      <c r="N4416" s="41">
        <v>44779</v>
      </c>
      <c r="O4416" s="56"/>
      <c r="P4416" s="1"/>
      <c r="Q4416" s="1"/>
      <c r="R4416" s="57"/>
      <c r="S4416" s="39" t="s">
        <v>54</v>
      </c>
      <c r="T4416" s="68"/>
    </row>
    <row r="4417" spans="1:20" s="70" customFormat="1" x14ac:dyDescent="0.2">
      <c r="A4417" s="38" t="s">
        <v>63</v>
      </c>
      <c r="B4417" s="1"/>
      <c r="C4417" s="1"/>
      <c r="D4417" s="51"/>
      <c r="E4417" s="38"/>
      <c r="F4417" s="51"/>
      <c r="G4417" s="52" t="s">
        <v>64</v>
      </c>
      <c r="H4417" s="53"/>
      <c r="I4417" s="54" t="s">
        <v>14743</v>
      </c>
      <c r="J4417" s="35">
        <v>560</v>
      </c>
      <c r="K4417" s="1"/>
      <c r="L4417" s="1"/>
      <c r="M4417" s="3">
        <f t="shared" si="68"/>
        <v>560</v>
      </c>
      <c r="N4417" s="41">
        <v>44779</v>
      </c>
      <c r="O4417" s="56"/>
      <c r="P4417" s="1"/>
      <c r="Q4417" s="1"/>
      <c r="R4417" s="57"/>
      <c r="S4417" s="39" t="s">
        <v>54</v>
      </c>
      <c r="T4417" s="68"/>
    </row>
    <row r="4418" spans="1:20" s="70" customFormat="1" x14ac:dyDescent="0.2">
      <c r="A4418" s="38" t="s">
        <v>63</v>
      </c>
      <c r="B4418" s="1"/>
      <c r="C4418" s="1"/>
      <c r="D4418" s="51"/>
      <c r="E4418" s="38"/>
      <c r="F4418" s="51"/>
      <c r="G4418" s="52" t="s">
        <v>64</v>
      </c>
      <c r="H4418" s="53"/>
      <c r="I4418" s="54" t="s">
        <v>14744</v>
      </c>
      <c r="J4418" s="35">
        <v>1564.5</v>
      </c>
      <c r="K4418" s="1"/>
      <c r="L4418" s="1"/>
      <c r="M4418" s="3">
        <f t="shared" si="68"/>
        <v>1564.5</v>
      </c>
      <c r="N4418" s="41">
        <v>44781</v>
      </c>
      <c r="O4418" s="56"/>
      <c r="P4418" s="1"/>
      <c r="Q4418" s="1"/>
      <c r="R4418" s="57"/>
      <c r="S4418" s="39" t="s">
        <v>54</v>
      </c>
      <c r="T4418" s="68"/>
    </row>
    <row r="4419" spans="1:20" s="70" customFormat="1" x14ac:dyDescent="0.2">
      <c r="A4419" s="38" t="s">
        <v>14745</v>
      </c>
      <c r="B4419" s="39" t="s">
        <v>14746</v>
      </c>
      <c r="C4419" s="39" t="s">
        <v>14747</v>
      </c>
      <c r="D4419" s="58">
        <v>408148</v>
      </c>
      <c r="E4419" s="38"/>
      <c r="F4419" s="58"/>
      <c r="G4419" s="39" t="s">
        <v>1224</v>
      </c>
      <c r="H4419" s="38">
        <v>8263000240</v>
      </c>
      <c r="I4419" s="40" t="s">
        <v>14748</v>
      </c>
      <c r="J4419" s="2">
        <v>1829904.2372881358</v>
      </c>
      <c r="K4419" s="2"/>
      <c r="L4419" s="2">
        <v>329382.76271186443</v>
      </c>
      <c r="M4419" s="3">
        <f t="shared" si="68"/>
        <v>2159287</v>
      </c>
      <c r="N4419" s="41">
        <v>44763.729166666664</v>
      </c>
      <c r="O4419" s="39">
        <v>6870175363</v>
      </c>
      <c r="P4419" s="39" t="s">
        <v>3282</v>
      </c>
      <c r="Q4419" s="40" t="s">
        <v>14749</v>
      </c>
      <c r="R4419" s="41">
        <v>44760</v>
      </c>
      <c r="S4419" s="42" t="s">
        <v>2417</v>
      </c>
      <c r="T4419" s="68"/>
    </row>
    <row r="4420" spans="1:20" s="70" customFormat="1" x14ac:dyDescent="0.2">
      <c r="A4420" s="38" t="s">
        <v>14750</v>
      </c>
      <c r="B4420" s="39" t="s">
        <v>14751</v>
      </c>
      <c r="C4420" s="39" t="s">
        <v>14752</v>
      </c>
      <c r="D4420" s="38">
        <v>508839</v>
      </c>
      <c r="E4420" s="38"/>
      <c r="F4420" s="38"/>
      <c r="G4420" s="39" t="s">
        <v>12300</v>
      </c>
      <c r="H4420" s="38">
        <v>8266013917</v>
      </c>
      <c r="I4420" s="40">
        <v>4012</v>
      </c>
      <c r="J4420" s="2">
        <v>100.32203389830508</v>
      </c>
      <c r="K4420" s="2"/>
      <c r="L4420" s="2">
        <v>18.057966101694912</v>
      </c>
      <c r="M4420" s="3">
        <f t="shared" si="68"/>
        <v>118.38</v>
      </c>
      <c r="N4420" s="41">
        <v>44742.729166666664</v>
      </c>
      <c r="O4420" s="39">
        <v>6870151524</v>
      </c>
      <c r="P4420" s="39" t="s">
        <v>3282</v>
      </c>
      <c r="Q4420" s="40" t="s">
        <v>14753</v>
      </c>
      <c r="R4420" s="41">
        <v>44791</v>
      </c>
      <c r="S4420" s="42" t="s">
        <v>2417</v>
      </c>
      <c r="T4420" s="68"/>
    </row>
    <row r="4421" spans="1:20" s="70" customFormat="1" x14ac:dyDescent="0.2">
      <c r="A4421" s="38" t="s">
        <v>14754</v>
      </c>
      <c r="B4421" s="39" t="s">
        <v>14755</v>
      </c>
      <c r="C4421" s="39" t="s">
        <v>14756</v>
      </c>
      <c r="D4421" s="38">
        <v>510104</v>
      </c>
      <c r="E4421" s="38"/>
      <c r="F4421" s="38"/>
      <c r="G4421" s="42" t="s">
        <v>6236</v>
      </c>
      <c r="H4421" s="38">
        <v>8266015507</v>
      </c>
      <c r="I4421" s="40" t="s">
        <v>14757</v>
      </c>
      <c r="J4421" s="2">
        <v>134160</v>
      </c>
      <c r="K4421" s="2"/>
      <c r="L4421" s="2">
        <v>24148.799999999999</v>
      </c>
      <c r="M4421" s="3">
        <f t="shared" si="68"/>
        <v>158308.79999999999</v>
      </c>
      <c r="N4421" s="41">
        <v>44764.729166666664</v>
      </c>
      <c r="O4421" s="39">
        <v>6870151635</v>
      </c>
      <c r="P4421" s="39" t="s">
        <v>3282</v>
      </c>
      <c r="Q4421" s="40" t="s">
        <v>14758</v>
      </c>
      <c r="R4421" s="41">
        <v>44800</v>
      </c>
      <c r="S4421" s="42" t="s">
        <v>2417</v>
      </c>
      <c r="T4421" s="68"/>
    </row>
    <row r="4422" spans="1:20" s="70" customFormat="1" x14ac:dyDescent="0.2">
      <c r="A4422" s="38" t="s">
        <v>14759</v>
      </c>
      <c r="B4422" s="42" t="s">
        <v>14760</v>
      </c>
      <c r="C4422" s="42" t="s">
        <v>14761</v>
      </c>
      <c r="D4422" s="38">
        <v>122097</v>
      </c>
      <c r="E4422" s="38"/>
      <c r="F4422" s="38"/>
      <c r="G4422" s="42" t="s">
        <v>620</v>
      </c>
      <c r="H4422" s="38">
        <v>8266015540</v>
      </c>
      <c r="I4422" s="40" t="s">
        <v>14762</v>
      </c>
      <c r="J4422" s="3">
        <v>381215.25</v>
      </c>
      <c r="K4422" s="3"/>
      <c r="L4422" s="3">
        <v>68618.75</v>
      </c>
      <c r="M4422" s="3">
        <f t="shared" ref="M4422:M4485" si="69">SUM(J4422:L4422)</f>
        <v>449834</v>
      </c>
      <c r="N4422" s="41">
        <v>44768.729166666664</v>
      </c>
      <c r="O4422" s="39">
        <v>6870152006</v>
      </c>
      <c r="P4422" s="42" t="s">
        <v>315</v>
      </c>
      <c r="Q4422" s="42" t="s">
        <v>14763</v>
      </c>
      <c r="R4422" s="60">
        <v>44790</v>
      </c>
      <c r="S4422" s="42" t="s">
        <v>243</v>
      </c>
      <c r="T4422" s="68"/>
    </row>
    <row r="4423" spans="1:20" s="70" customFormat="1" x14ac:dyDescent="0.2">
      <c r="A4423" s="38" t="s">
        <v>14764</v>
      </c>
      <c r="B4423" s="39" t="s">
        <v>14765</v>
      </c>
      <c r="C4423" s="39" t="s">
        <v>14766</v>
      </c>
      <c r="D4423" s="38">
        <v>502510</v>
      </c>
      <c r="E4423" s="1" t="s">
        <v>23071</v>
      </c>
      <c r="F4423" s="1"/>
      <c r="G4423" s="39" t="s">
        <v>13920</v>
      </c>
      <c r="H4423" s="38">
        <v>8263000158</v>
      </c>
      <c r="I4423" s="40" t="s">
        <v>14767</v>
      </c>
      <c r="J4423" s="2">
        <v>2400000</v>
      </c>
      <c r="K4423" s="2"/>
      <c r="L4423" s="2">
        <v>432000</v>
      </c>
      <c r="M4423" s="3">
        <f t="shared" si="69"/>
        <v>2832000</v>
      </c>
      <c r="N4423" s="41">
        <v>44742.729166666664</v>
      </c>
      <c r="O4423" s="39">
        <v>6870152218</v>
      </c>
      <c r="P4423" s="39" t="s">
        <v>3282</v>
      </c>
      <c r="Q4423" s="40" t="s">
        <v>14768</v>
      </c>
      <c r="R4423" s="41">
        <v>44800</v>
      </c>
      <c r="S4423" s="42" t="s">
        <v>2417</v>
      </c>
      <c r="T4423" s="68"/>
    </row>
    <row r="4424" spans="1:20" s="70" customFormat="1" x14ac:dyDescent="0.2">
      <c r="A4424" s="38" t="s">
        <v>14769</v>
      </c>
      <c r="B4424" s="39" t="s">
        <v>14770</v>
      </c>
      <c r="C4424" s="39" t="s">
        <v>14771</v>
      </c>
      <c r="D4424" s="38">
        <v>502510</v>
      </c>
      <c r="E4424" s="1" t="s">
        <v>23071</v>
      </c>
      <c r="F4424" s="1"/>
      <c r="G4424" s="39" t="s">
        <v>13920</v>
      </c>
      <c r="H4424" s="38">
        <v>8263000158</v>
      </c>
      <c r="I4424" s="40" t="s">
        <v>14772</v>
      </c>
      <c r="J4424" s="2">
        <v>850000</v>
      </c>
      <c r="K4424" s="2"/>
      <c r="L4424" s="2">
        <v>153000</v>
      </c>
      <c r="M4424" s="3">
        <f t="shared" si="69"/>
        <v>1003000</v>
      </c>
      <c r="N4424" s="41">
        <v>44742.729166666664</v>
      </c>
      <c r="O4424" s="39">
        <v>6870156136</v>
      </c>
      <c r="P4424" s="39" t="s">
        <v>3282</v>
      </c>
      <c r="Q4424" s="40" t="s">
        <v>14768</v>
      </c>
      <c r="R4424" s="41">
        <v>44800</v>
      </c>
      <c r="S4424" s="42" t="s">
        <v>2417</v>
      </c>
      <c r="T4424" s="68"/>
    </row>
    <row r="4425" spans="1:20" s="70" customFormat="1" x14ac:dyDescent="0.2">
      <c r="A4425" s="38" t="s">
        <v>14773</v>
      </c>
      <c r="B4425" s="39" t="s">
        <v>14774</v>
      </c>
      <c r="C4425" s="39" t="s">
        <v>14775</v>
      </c>
      <c r="D4425" s="38">
        <v>919962</v>
      </c>
      <c r="E4425" s="1" t="s">
        <v>23071</v>
      </c>
      <c r="F4425" s="1"/>
      <c r="G4425" s="39" t="s">
        <v>6950</v>
      </c>
      <c r="H4425" s="38">
        <v>8263000121</v>
      </c>
      <c r="I4425" s="40" t="s">
        <v>14776</v>
      </c>
      <c r="J4425" s="3">
        <v>404800</v>
      </c>
      <c r="K4425" s="3"/>
      <c r="L4425" s="2">
        <v>72864</v>
      </c>
      <c r="M4425" s="3">
        <f t="shared" si="69"/>
        <v>477664</v>
      </c>
      <c r="N4425" s="41">
        <v>44707.729166666664</v>
      </c>
      <c r="O4425" s="39">
        <v>6870152289</v>
      </c>
      <c r="P4425" s="39" t="s">
        <v>3282</v>
      </c>
      <c r="Q4425" s="40">
        <v>208192553706</v>
      </c>
      <c r="R4425" s="41">
        <v>44793</v>
      </c>
      <c r="S4425" s="42" t="s">
        <v>2417</v>
      </c>
      <c r="T4425" s="68"/>
    </row>
    <row r="4426" spans="1:20" s="70" customFormat="1" x14ac:dyDescent="0.2">
      <c r="A4426" s="38" t="s">
        <v>14777</v>
      </c>
      <c r="B4426" s="39" t="s">
        <v>14778</v>
      </c>
      <c r="C4426" s="39" t="s">
        <v>14779</v>
      </c>
      <c r="D4426" s="58">
        <v>408148</v>
      </c>
      <c r="E4426" s="38"/>
      <c r="F4426" s="58"/>
      <c r="G4426" s="39" t="s">
        <v>1224</v>
      </c>
      <c r="H4426" s="38">
        <v>8263000240</v>
      </c>
      <c r="I4426" s="40" t="s">
        <v>14780</v>
      </c>
      <c r="J4426" s="2">
        <v>1792350</v>
      </c>
      <c r="K4426" s="2"/>
      <c r="L4426" s="2">
        <v>322623</v>
      </c>
      <c r="M4426" s="3">
        <f t="shared" si="69"/>
        <v>2114973</v>
      </c>
      <c r="N4426" s="41">
        <v>44762.729166666664</v>
      </c>
      <c r="O4426" s="39">
        <v>6870175369</v>
      </c>
      <c r="P4426" s="39" t="s">
        <v>3282</v>
      </c>
      <c r="Q4426" s="40" t="s">
        <v>14749</v>
      </c>
      <c r="R4426" s="41">
        <v>44760</v>
      </c>
      <c r="S4426" s="42" t="s">
        <v>2417</v>
      </c>
      <c r="T4426" s="68"/>
    </row>
    <row r="4427" spans="1:20" s="70" customFormat="1" x14ac:dyDescent="0.2">
      <c r="A4427" s="38" t="s">
        <v>14781</v>
      </c>
      <c r="B4427" s="39" t="s">
        <v>14782</v>
      </c>
      <c r="C4427" s="39" t="s">
        <v>14783</v>
      </c>
      <c r="D4427" s="58">
        <v>408148</v>
      </c>
      <c r="E4427" s="38"/>
      <c r="F4427" s="58"/>
      <c r="G4427" s="39" t="s">
        <v>1224</v>
      </c>
      <c r="H4427" s="38">
        <v>8263000240</v>
      </c>
      <c r="I4427" s="40" t="s">
        <v>14784</v>
      </c>
      <c r="J4427" s="2">
        <v>1900101.6949152544</v>
      </c>
      <c r="K4427" s="2"/>
      <c r="L4427" s="2">
        <v>342018.30508474575</v>
      </c>
      <c r="M4427" s="3">
        <f t="shared" si="69"/>
        <v>2242120</v>
      </c>
      <c r="N4427" s="41">
        <v>44762.729166666664</v>
      </c>
      <c r="O4427" s="39">
        <v>6870175300</v>
      </c>
      <c r="P4427" s="39" t="s">
        <v>3282</v>
      </c>
      <c r="Q4427" s="40" t="s">
        <v>14749</v>
      </c>
      <c r="R4427" s="41">
        <v>44760</v>
      </c>
      <c r="S4427" s="42" t="s">
        <v>2417</v>
      </c>
      <c r="T4427" s="68"/>
    </row>
    <row r="4428" spans="1:20" s="70" customFormat="1" x14ac:dyDescent="0.2">
      <c r="A4428" s="38" t="s">
        <v>14785</v>
      </c>
      <c r="B4428" s="39" t="s">
        <v>14786</v>
      </c>
      <c r="C4428" s="39" t="s">
        <v>14787</v>
      </c>
      <c r="D4428" s="38">
        <v>919962</v>
      </c>
      <c r="E4428" s="1" t="s">
        <v>23071</v>
      </c>
      <c r="F4428" s="1"/>
      <c r="G4428" s="39" t="s">
        <v>6950</v>
      </c>
      <c r="H4428" s="38">
        <v>8263000121</v>
      </c>
      <c r="I4428" s="40" t="s">
        <v>14788</v>
      </c>
      <c r="J4428" s="3">
        <v>1203950</v>
      </c>
      <c r="K4428" s="3"/>
      <c r="L4428" s="2">
        <v>216711</v>
      </c>
      <c r="M4428" s="3">
        <f t="shared" si="69"/>
        <v>1420661</v>
      </c>
      <c r="N4428" s="41">
        <v>44729.729166666664</v>
      </c>
      <c r="O4428" s="39">
        <v>6870152535</v>
      </c>
      <c r="P4428" s="39" t="s">
        <v>3282</v>
      </c>
      <c r="Q4428" s="40">
        <v>208192553706</v>
      </c>
      <c r="R4428" s="41">
        <v>44793</v>
      </c>
      <c r="S4428" s="42" t="s">
        <v>2417</v>
      </c>
      <c r="T4428" s="68"/>
    </row>
    <row r="4429" spans="1:20" s="70" customFormat="1" x14ac:dyDescent="0.2">
      <c r="A4429" s="38" t="s">
        <v>14789</v>
      </c>
      <c r="B4429" s="39" t="s">
        <v>14790</v>
      </c>
      <c r="C4429" s="39" t="s">
        <v>14791</v>
      </c>
      <c r="D4429" s="38">
        <v>821146</v>
      </c>
      <c r="E4429" s="38"/>
      <c r="F4429" s="38"/>
      <c r="G4429" s="42" t="s">
        <v>446</v>
      </c>
      <c r="H4429" s="38">
        <v>8268008478</v>
      </c>
      <c r="I4429" s="40" t="s">
        <v>14792</v>
      </c>
      <c r="J4429" s="2">
        <v>5214734.7457627123</v>
      </c>
      <c r="K4429" s="2"/>
      <c r="L4429" s="2">
        <v>938652.25423728814</v>
      </c>
      <c r="M4429" s="3">
        <f t="shared" si="69"/>
        <v>6153387</v>
      </c>
      <c r="N4429" s="41">
        <v>44768.729166666664</v>
      </c>
      <c r="O4429" s="39">
        <v>44073083</v>
      </c>
      <c r="P4429" s="39" t="s">
        <v>3282</v>
      </c>
      <c r="Q4429" s="40">
        <v>207281422881</v>
      </c>
      <c r="R4429" s="41">
        <v>44771</v>
      </c>
      <c r="S4429" s="42" t="s">
        <v>2417</v>
      </c>
      <c r="T4429" s="68"/>
    </row>
    <row r="4430" spans="1:20" s="70" customFormat="1" x14ac:dyDescent="0.2">
      <c r="A4430" s="38" t="s">
        <v>14793</v>
      </c>
      <c r="B4430" s="39" t="s">
        <v>14794</v>
      </c>
      <c r="C4430" s="39" t="s">
        <v>14795</v>
      </c>
      <c r="D4430" s="38">
        <v>821012</v>
      </c>
      <c r="E4430" s="38"/>
      <c r="F4430" s="38"/>
      <c r="G4430" s="39" t="s">
        <v>3527</v>
      </c>
      <c r="H4430" s="38">
        <v>8263000088</v>
      </c>
      <c r="I4430" s="40" t="s">
        <v>14796</v>
      </c>
      <c r="J4430" s="2">
        <v>1809756</v>
      </c>
      <c r="K4430" s="2"/>
      <c r="L4430" s="2">
        <v>325756.08</v>
      </c>
      <c r="M4430" s="3">
        <f t="shared" si="69"/>
        <v>2135512.08</v>
      </c>
      <c r="N4430" s="41">
        <v>44529.729166666664</v>
      </c>
      <c r="O4430" s="39">
        <v>6870152591</v>
      </c>
      <c r="P4430" s="39" t="s">
        <v>52</v>
      </c>
      <c r="Q4430" s="40" t="s">
        <v>14797</v>
      </c>
      <c r="R4430" s="41">
        <v>44793</v>
      </c>
      <c r="S4430" s="39" t="s">
        <v>54</v>
      </c>
      <c r="T4430" s="68"/>
    </row>
    <row r="4431" spans="1:20" s="70" customFormat="1" x14ac:dyDescent="0.2">
      <c r="A4431" s="38" t="s">
        <v>14798</v>
      </c>
      <c r="B4431" s="39" t="s">
        <v>14799</v>
      </c>
      <c r="C4431" s="39" t="s">
        <v>14800</v>
      </c>
      <c r="D4431" s="38">
        <v>919962</v>
      </c>
      <c r="E4431" s="1" t="s">
        <v>23071</v>
      </c>
      <c r="F4431" s="1"/>
      <c r="G4431" s="39" t="s">
        <v>6950</v>
      </c>
      <c r="H4431" s="38">
        <v>8263000121</v>
      </c>
      <c r="I4431" s="40" t="s">
        <v>14801</v>
      </c>
      <c r="J4431" s="3">
        <v>559789.80000000005</v>
      </c>
      <c r="K4431" s="3"/>
      <c r="L4431" s="2">
        <v>100762.2</v>
      </c>
      <c r="M4431" s="3">
        <f t="shared" si="69"/>
        <v>660552</v>
      </c>
      <c r="N4431" s="41">
        <v>44740.729166666664</v>
      </c>
      <c r="O4431" s="39">
        <v>6870152590</v>
      </c>
      <c r="P4431" s="39" t="s">
        <v>3282</v>
      </c>
      <c r="Q4431" s="40">
        <v>208192553706</v>
      </c>
      <c r="R4431" s="41">
        <v>44793</v>
      </c>
      <c r="S4431" s="42" t="s">
        <v>2417</v>
      </c>
      <c r="T4431" s="68"/>
    </row>
    <row r="4432" spans="1:20" s="70" customFormat="1" x14ac:dyDescent="0.2">
      <c r="A4432" s="38" t="s">
        <v>14802</v>
      </c>
      <c r="B4432" s="39" t="s">
        <v>14803</v>
      </c>
      <c r="C4432" s="39" t="s">
        <v>14804</v>
      </c>
      <c r="D4432" s="38">
        <v>919962</v>
      </c>
      <c r="E4432" s="1" t="s">
        <v>23071</v>
      </c>
      <c r="F4432" s="1"/>
      <c r="G4432" s="39" t="s">
        <v>6950</v>
      </c>
      <c r="H4432" s="38">
        <v>8263000121</v>
      </c>
      <c r="I4432" s="40" t="s">
        <v>14805</v>
      </c>
      <c r="J4432" s="3">
        <v>844470.4</v>
      </c>
      <c r="K4432" s="3"/>
      <c r="L4432" s="2">
        <v>152004.6</v>
      </c>
      <c r="M4432" s="3">
        <f t="shared" si="69"/>
        <v>996475</v>
      </c>
      <c r="N4432" s="41">
        <v>44740.729166666664</v>
      </c>
      <c r="O4432" s="39">
        <v>6870152612</v>
      </c>
      <c r="P4432" s="39" t="s">
        <v>3282</v>
      </c>
      <c r="Q4432" s="40">
        <v>208192553706</v>
      </c>
      <c r="R4432" s="41">
        <v>44793</v>
      </c>
      <c r="S4432" s="42" t="s">
        <v>2417</v>
      </c>
      <c r="T4432" s="68"/>
    </row>
    <row r="4433" spans="1:20" s="70" customFormat="1" x14ac:dyDescent="0.2">
      <c r="A4433" s="38" t="s">
        <v>14806</v>
      </c>
      <c r="B4433" s="39" t="s">
        <v>14807</v>
      </c>
      <c r="C4433" s="39" t="s">
        <v>14808</v>
      </c>
      <c r="D4433" s="38">
        <v>919962</v>
      </c>
      <c r="E4433" s="1" t="s">
        <v>23071</v>
      </c>
      <c r="F4433" s="1"/>
      <c r="G4433" s="39" t="s">
        <v>6950</v>
      </c>
      <c r="H4433" s="38">
        <v>8263000121</v>
      </c>
      <c r="I4433" s="40" t="s">
        <v>14809</v>
      </c>
      <c r="J4433" s="3">
        <v>684089.8</v>
      </c>
      <c r="K4433" s="3"/>
      <c r="L4433" s="2">
        <v>123136.2</v>
      </c>
      <c r="M4433" s="3">
        <f t="shared" si="69"/>
        <v>807226</v>
      </c>
      <c r="N4433" s="41">
        <v>44749.729166666664</v>
      </c>
      <c r="O4433" s="39">
        <v>6870152697</v>
      </c>
      <c r="P4433" s="39" t="s">
        <v>3282</v>
      </c>
      <c r="Q4433" s="40">
        <v>208192553706</v>
      </c>
      <c r="R4433" s="41">
        <v>44793</v>
      </c>
      <c r="S4433" s="42" t="s">
        <v>2417</v>
      </c>
      <c r="T4433" s="68"/>
    </row>
    <row r="4434" spans="1:20" s="70" customFormat="1" x14ac:dyDescent="0.2">
      <c r="A4434" s="38" t="s">
        <v>14810</v>
      </c>
      <c r="B4434" s="39" t="s">
        <v>14811</v>
      </c>
      <c r="C4434" s="39" t="s">
        <v>14812</v>
      </c>
      <c r="D4434" s="38">
        <v>919962</v>
      </c>
      <c r="E4434" s="1" t="s">
        <v>23071</v>
      </c>
      <c r="F4434" s="1"/>
      <c r="G4434" s="39" t="s">
        <v>6950</v>
      </c>
      <c r="H4434" s="38">
        <v>8263000121</v>
      </c>
      <c r="I4434" s="40" t="s">
        <v>14813</v>
      </c>
      <c r="J4434" s="3">
        <v>640420.4</v>
      </c>
      <c r="K4434" s="3"/>
      <c r="L4434" s="2">
        <v>115275.6</v>
      </c>
      <c r="M4434" s="3">
        <f t="shared" si="69"/>
        <v>755696</v>
      </c>
      <c r="N4434" s="41">
        <v>44761.729166666664</v>
      </c>
      <c r="O4434" s="39">
        <v>6870152740</v>
      </c>
      <c r="P4434" s="39" t="s">
        <v>3282</v>
      </c>
      <c r="Q4434" s="40">
        <v>208224789869</v>
      </c>
      <c r="R4434" s="41">
        <v>44796</v>
      </c>
      <c r="S4434" s="42" t="s">
        <v>2417</v>
      </c>
      <c r="T4434" s="68"/>
    </row>
    <row r="4435" spans="1:20" s="70" customFormat="1" x14ac:dyDescent="0.2">
      <c r="A4435" s="38" t="s">
        <v>1391</v>
      </c>
      <c r="B4435" s="1"/>
      <c r="C4435" s="1"/>
      <c r="D4435" s="51"/>
      <c r="E4435" s="38"/>
      <c r="F4435" s="51"/>
      <c r="G4435" s="52" t="s">
        <v>1392</v>
      </c>
      <c r="H4435" s="53"/>
      <c r="I4435" s="54" t="s">
        <v>14814</v>
      </c>
      <c r="J4435" s="35">
        <v>96669.490000000107</v>
      </c>
      <c r="K4435" s="1"/>
      <c r="L4435" s="1"/>
      <c r="M4435" s="3">
        <f t="shared" si="69"/>
        <v>96669.490000000107</v>
      </c>
      <c r="N4435" s="41">
        <v>44782</v>
      </c>
      <c r="O4435" s="56"/>
      <c r="P4435" s="1"/>
      <c r="Q4435" s="1"/>
      <c r="R4435" s="57"/>
      <c r="S4435" s="39" t="s">
        <v>54</v>
      </c>
      <c r="T4435" s="68"/>
    </row>
    <row r="4436" spans="1:20" s="70" customFormat="1" x14ac:dyDescent="0.2">
      <c r="A4436" s="38" t="s">
        <v>6167</v>
      </c>
      <c r="B4436" s="1"/>
      <c r="C4436" s="1"/>
      <c r="D4436" s="51"/>
      <c r="E4436" s="38"/>
      <c r="F4436" s="51"/>
      <c r="G4436" s="39" t="s">
        <v>6168</v>
      </c>
      <c r="H4436" s="53"/>
      <c r="I4436" s="54" t="s">
        <v>14815</v>
      </c>
      <c r="J4436" s="35">
        <v>1135</v>
      </c>
      <c r="K4436" s="1"/>
      <c r="L4436" s="1"/>
      <c r="M4436" s="3">
        <f t="shared" si="69"/>
        <v>1135</v>
      </c>
      <c r="N4436" s="63"/>
      <c r="O4436" s="56"/>
      <c r="P4436" s="1"/>
      <c r="Q4436" s="1"/>
      <c r="R4436" s="57"/>
      <c r="S4436" s="42" t="s">
        <v>2417</v>
      </c>
      <c r="T4436" s="68"/>
    </row>
    <row r="4437" spans="1:20" s="70" customFormat="1" x14ac:dyDescent="0.2">
      <c r="A4437" s="38" t="s">
        <v>14816</v>
      </c>
      <c r="B4437" s="39" t="s">
        <v>14817</v>
      </c>
      <c r="C4437" s="39" t="s">
        <v>14818</v>
      </c>
      <c r="D4437" s="38" t="s">
        <v>9913</v>
      </c>
      <c r="E4437" s="38"/>
      <c r="F4437" s="38"/>
      <c r="G4437" s="39" t="s">
        <v>9914</v>
      </c>
      <c r="H4437" s="38"/>
      <c r="I4437" s="40" t="s">
        <v>14819</v>
      </c>
      <c r="J4437" s="2">
        <v>2000</v>
      </c>
      <c r="K4437" s="2"/>
      <c r="L4437" s="2">
        <v>0</v>
      </c>
      <c r="M4437" s="3">
        <f t="shared" si="69"/>
        <v>2000</v>
      </c>
      <c r="N4437" s="41">
        <v>44755</v>
      </c>
      <c r="O4437" s="39">
        <v>44074614</v>
      </c>
      <c r="P4437" s="39" t="s">
        <v>3282</v>
      </c>
      <c r="Q4437" s="40" t="s">
        <v>14820</v>
      </c>
      <c r="R4437" s="41">
        <v>44784</v>
      </c>
      <c r="S4437" s="42" t="s">
        <v>2417</v>
      </c>
      <c r="T4437" s="68"/>
    </row>
    <row r="4438" spans="1:20" s="70" customFormat="1" x14ac:dyDescent="0.2">
      <c r="A4438" s="38" t="s">
        <v>14821</v>
      </c>
      <c r="B4438" s="39" t="s">
        <v>14822</v>
      </c>
      <c r="C4438" s="39" t="s">
        <v>14823</v>
      </c>
      <c r="D4438" s="38">
        <v>919962</v>
      </c>
      <c r="E4438" s="1" t="s">
        <v>23071</v>
      </c>
      <c r="F4438" s="1"/>
      <c r="G4438" s="39" t="s">
        <v>6950</v>
      </c>
      <c r="H4438" s="38">
        <v>8263000121</v>
      </c>
      <c r="I4438" s="40" t="s">
        <v>14824</v>
      </c>
      <c r="J4438" s="3">
        <v>301070.40000000002</v>
      </c>
      <c r="K4438" s="3"/>
      <c r="L4438" s="2">
        <v>54192.6</v>
      </c>
      <c r="M4438" s="3">
        <f t="shared" si="69"/>
        <v>355263</v>
      </c>
      <c r="N4438" s="41">
        <v>44726.729166666664</v>
      </c>
      <c r="O4438" s="39">
        <v>6870176157</v>
      </c>
      <c r="P4438" s="39" t="s">
        <v>3282</v>
      </c>
      <c r="Q4438" s="40">
        <v>209019670414</v>
      </c>
      <c r="R4438" s="41">
        <v>44806</v>
      </c>
      <c r="S4438" s="42" t="s">
        <v>2417</v>
      </c>
      <c r="T4438" s="68"/>
    </row>
    <row r="4439" spans="1:20" s="70" customFormat="1" x14ac:dyDescent="0.2">
      <c r="A4439" s="38" t="s">
        <v>14825</v>
      </c>
      <c r="B4439" s="42" t="s">
        <v>14826</v>
      </c>
      <c r="C4439" s="42" t="s">
        <v>14827</v>
      </c>
      <c r="D4439" s="38">
        <v>821146</v>
      </c>
      <c r="E4439" s="1" t="s">
        <v>23072</v>
      </c>
      <c r="F4439" s="1" t="s">
        <v>23070</v>
      </c>
      <c r="G4439" s="42" t="s">
        <v>446</v>
      </c>
      <c r="H4439" s="38">
        <v>8263000191</v>
      </c>
      <c r="I4439" s="40" t="s">
        <v>14828</v>
      </c>
      <c r="J4439" s="3">
        <v>1225884.7</v>
      </c>
      <c r="K4439" s="3"/>
      <c r="L4439" s="3">
        <v>220659.3</v>
      </c>
      <c r="M4439" s="3">
        <f t="shared" si="69"/>
        <v>1446544</v>
      </c>
      <c r="N4439" s="41">
        <v>44709.729166666664</v>
      </c>
      <c r="O4439" s="39">
        <v>6870156050</v>
      </c>
      <c r="P4439" s="42" t="s">
        <v>315</v>
      </c>
      <c r="Q4439" s="42">
        <v>208125993703</v>
      </c>
      <c r="R4439" s="60">
        <v>44788</v>
      </c>
      <c r="S4439" s="42" t="s">
        <v>243</v>
      </c>
      <c r="T4439" s="68"/>
    </row>
    <row r="4440" spans="1:20" s="70" customFormat="1" x14ac:dyDescent="0.2">
      <c r="A4440" s="38" t="s">
        <v>14829</v>
      </c>
      <c r="B4440" s="42" t="s">
        <v>14830</v>
      </c>
      <c r="C4440" s="42" t="s">
        <v>14831</v>
      </c>
      <c r="D4440" s="38">
        <v>821146</v>
      </c>
      <c r="E4440" s="1" t="s">
        <v>23072</v>
      </c>
      <c r="F4440" s="1" t="s">
        <v>23070</v>
      </c>
      <c r="G4440" s="42" t="s">
        <v>446</v>
      </c>
      <c r="H4440" s="38">
        <v>8263000191</v>
      </c>
      <c r="I4440" s="40" t="s">
        <v>14832</v>
      </c>
      <c r="J4440" s="3">
        <v>4751.6400000000003</v>
      </c>
      <c r="K4440" s="3"/>
      <c r="L4440" s="3">
        <v>855.36</v>
      </c>
      <c r="M4440" s="3">
        <f t="shared" si="69"/>
        <v>5607</v>
      </c>
      <c r="N4440" s="41">
        <v>44709.729166666664</v>
      </c>
      <c r="O4440" s="39">
        <v>6870155889</v>
      </c>
      <c r="P4440" s="42" t="s">
        <v>315</v>
      </c>
      <c r="Q4440" s="42">
        <v>208125993703</v>
      </c>
      <c r="R4440" s="60">
        <v>44788</v>
      </c>
      <c r="S4440" s="42" t="s">
        <v>243</v>
      </c>
      <c r="T4440" s="68"/>
    </row>
    <row r="4441" spans="1:20" s="70" customFormat="1" x14ac:dyDescent="0.2">
      <c r="A4441" s="38" t="s">
        <v>14833</v>
      </c>
      <c r="B4441" s="39" t="s">
        <v>14834</v>
      </c>
      <c r="C4441" s="39" t="s">
        <v>14835</v>
      </c>
      <c r="D4441" s="38">
        <v>703046</v>
      </c>
      <c r="E4441" s="38"/>
      <c r="F4441" s="38"/>
      <c r="G4441" s="42" t="s">
        <v>678</v>
      </c>
      <c r="H4441" s="38">
        <v>8266014991</v>
      </c>
      <c r="I4441" s="40" t="s">
        <v>14836</v>
      </c>
      <c r="J4441" s="2">
        <v>774</v>
      </c>
      <c r="K4441" s="2"/>
      <c r="L4441" s="2">
        <v>0</v>
      </c>
      <c r="M4441" s="3">
        <f t="shared" si="69"/>
        <v>774</v>
      </c>
      <c r="N4441" s="41">
        <v>44762.729166666664</v>
      </c>
      <c r="O4441" s="39">
        <v>3445013366</v>
      </c>
      <c r="P4441" s="39" t="s">
        <v>3282</v>
      </c>
      <c r="Q4441" s="40" t="s">
        <v>14837</v>
      </c>
      <c r="R4441" s="41">
        <v>44793</v>
      </c>
      <c r="S4441" s="42" t="s">
        <v>2417</v>
      </c>
      <c r="T4441" s="68"/>
    </row>
    <row r="4442" spans="1:20" s="70" customFormat="1" x14ac:dyDescent="0.2">
      <c r="A4442" s="38" t="s">
        <v>14838</v>
      </c>
      <c r="B4442" s="42" t="s">
        <v>14839</v>
      </c>
      <c r="C4442" s="42" t="s">
        <v>14840</v>
      </c>
      <c r="D4442" s="38">
        <v>703046</v>
      </c>
      <c r="E4442" s="38"/>
      <c r="F4442" s="38"/>
      <c r="G4442" s="42" t="s">
        <v>678</v>
      </c>
      <c r="H4442" s="38">
        <v>8266015076</v>
      </c>
      <c r="I4442" s="40" t="s">
        <v>14841</v>
      </c>
      <c r="J4442" s="3">
        <v>4407</v>
      </c>
      <c r="K4442" s="3"/>
      <c r="L4442" s="3">
        <v>0</v>
      </c>
      <c r="M4442" s="3">
        <f t="shared" si="69"/>
        <v>4407</v>
      </c>
      <c r="N4442" s="41">
        <v>44762.729166666664</v>
      </c>
      <c r="O4442" s="39">
        <v>3445013372</v>
      </c>
      <c r="P4442" s="42" t="s">
        <v>315</v>
      </c>
      <c r="Q4442" s="42" t="s">
        <v>14842</v>
      </c>
      <c r="R4442" s="60">
        <v>44826</v>
      </c>
      <c r="S4442" s="42" t="s">
        <v>243</v>
      </c>
      <c r="T4442" s="68"/>
    </row>
    <row r="4443" spans="1:20" s="70" customFormat="1" x14ac:dyDescent="0.2">
      <c r="A4443" s="38" t="s">
        <v>14843</v>
      </c>
      <c r="B4443" s="39" t="s">
        <v>14844</v>
      </c>
      <c r="C4443" s="39"/>
      <c r="D4443" s="38">
        <v>923711</v>
      </c>
      <c r="E4443" s="38"/>
      <c r="F4443" s="38"/>
      <c r="G4443" s="39" t="s">
        <v>14845</v>
      </c>
      <c r="H4443" s="38" t="s">
        <v>234</v>
      </c>
      <c r="I4443" s="40" t="s">
        <v>14844</v>
      </c>
      <c r="J4443" s="2">
        <v>932172</v>
      </c>
      <c r="K4443" s="2"/>
      <c r="L4443" s="2">
        <v>0</v>
      </c>
      <c r="M4443" s="3">
        <f t="shared" si="69"/>
        <v>932172</v>
      </c>
      <c r="N4443" s="41">
        <v>44785</v>
      </c>
      <c r="O4443" s="39"/>
      <c r="P4443" s="39" t="s">
        <v>3282</v>
      </c>
      <c r="Q4443" s="40"/>
      <c r="R4443" s="41"/>
      <c r="S4443" s="42" t="s">
        <v>2417</v>
      </c>
      <c r="T4443" s="68"/>
    </row>
    <row r="4444" spans="1:20" s="70" customFormat="1" x14ac:dyDescent="0.2">
      <c r="A4444" s="38" t="s">
        <v>6167</v>
      </c>
      <c r="B4444" s="1"/>
      <c r="C4444" s="1"/>
      <c r="D4444" s="51"/>
      <c r="E4444" s="38"/>
      <c r="F4444" s="51"/>
      <c r="G4444" s="39" t="s">
        <v>6168</v>
      </c>
      <c r="H4444" s="53"/>
      <c r="I4444" s="54" t="s">
        <v>14846</v>
      </c>
      <c r="J4444" s="35">
        <v>8083</v>
      </c>
      <c r="K4444" s="1"/>
      <c r="L4444" s="1"/>
      <c r="M4444" s="3">
        <f t="shared" si="69"/>
        <v>8083</v>
      </c>
      <c r="N4444" s="63"/>
      <c r="O4444" s="56"/>
      <c r="P4444" s="1"/>
      <c r="Q4444" s="1"/>
      <c r="R4444" s="57"/>
      <c r="S4444" s="42" t="s">
        <v>2417</v>
      </c>
      <c r="T4444" s="68"/>
    </row>
    <row r="4445" spans="1:20" s="70" customFormat="1" x14ac:dyDescent="0.2">
      <c r="A4445" s="38" t="s">
        <v>6167</v>
      </c>
      <c r="B4445" s="1"/>
      <c r="C4445" s="1"/>
      <c r="D4445" s="51"/>
      <c r="E4445" s="38"/>
      <c r="F4445" s="51"/>
      <c r="G4445" s="39" t="s">
        <v>6168</v>
      </c>
      <c r="H4445" s="53"/>
      <c r="I4445" s="54" t="s">
        <v>14847</v>
      </c>
      <c r="J4445" s="35">
        <v>5272.6</v>
      </c>
      <c r="K4445" s="1"/>
      <c r="L4445" s="1"/>
      <c r="M4445" s="3">
        <f t="shared" si="69"/>
        <v>5272.6</v>
      </c>
      <c r="N4445" s="63"/>
      <c r="O4445" s="56"/>
      <c r="P4445" s="1"/>
      <c r="Q4445" s="1"/>
      <c r="R4445" s="57"/>
      <c r="S4445" s="42" t="s">
        <v>2417</v>
      </c>
      <c r="T4445" s="68"/>
    </row>
    <row r="4446" spans="1:20" s="70" customFormat="1" x14ac:dyDescent="0.2">
      <c r="A4446" s="38" t="s">
        <v>14848</v>
      </c>
      <c r="B4446" s="39" t="s">
        <v>14849</v>
      </c>
      <c r="C4446" s="39" t="s">
        <v>14850</v>
      </c>
      <c r="D4446" s="38">
        <v>120191</v>
      </c>
      <c r="E4446" s="38"/>
      <c r="F4446" s="38"/>
      <c r="G4446" s="39" t="s">
        <v>13051</v>
      </c>
      <c r="H4446" s="38">
        <v>8263000244</v>
      </c>
      <c r="I4446" s="40" t="s">
        <v>14851</v>
      </c>
      <c r="J4446" s="2">
        <v>2333405.9322033902</v>
      </c>
      <c r="K4446" s="2"/>
      <c r="L4446" s="2">
        <v>420013.06779661024</v>
      </c>
      <c r="M4446" s="3">
        <f t="shared" si="69"/>
        <v>2753419.0000000005</v>
      </c>
      <c r="N4446" s="41">
        <v>44770.729166666664</v>
      </c>
      <c r="O4446" s="39">
        <v>6870156635</v>
      </c>
      <c r="P4446" s="39" t="s">
        <v>3282</v>
      </c>
      <c r="Q4446" s="40" t="s">
        <v>14852</v>
      </c>
      <c r="R4446" s="41">
        <v>44805</v>
      </c>
      <c r="S4446" s="42" t="s">
        <v>2417</v>
      </c>
      <c r="T4446" s="68"/>
    </row>
    <row r="4447" spans="1:20" s="70" customFormat="1" x14ac:dyDescent="0.2">
      <c r="A4447" s="38" t="s">
        <v>14853</v>
      </c>
      <c r="B4447" s="39" t="s">
        <v>14854</v>
      </c>
      <c r="C4447" s="39" t="s">
        <v>14855</v>
      </c>
      <c r="D4447" s="38">
        <v>120191</v>
      </c>
      <c r="E4447" s="38"/>
      <c r="F4447" s="38"/>
      <c r="G4447" s="39" t="s">
        <v>13051</v>
      </c>
      <c r="H4447" s="38">
        <v>8263000244</v>
      </c>
      <c r="I4447" s="40" t="s">
        <v>14856</v>
      </c>
      <c r="J4447" s="2">
        <v>185689.83050847458</v>
      </c>
      <c r="K4447" s="2"/>
      <c r="L4447" s="2">
        <v>33424.169491525427</v>
      </c>
      <c r="M4447" s="3">
        <f t="shared" si="69"/>
        <v>219114</v>
      </c>
      <c r="N4447" s="41">
        <v>44770.729166666664</v>
      </c>
      <c r="O4447" s="39">
        <v>6870156958</v>
      </c>
      <c r="P4447" s="39" t="s">
        <v>3282</v>
      </c>
      <c r="Q4447" s="40" t="s">
        <v>14857</v>
      </c>
      <c r="R4447" s="41">
        <v>44793</v>
      </c>
      <c r="S4447" s="42" t="s">
        <v>2417</v>
      </c>
      <c r="T4447" s="68"/>
    </row>
    <row r="4448" spans="1:20" s="70" customFormat="1" x14ac:dyDescent="0.2">
      <c r="A4448" s="38" t="s">
        <v>14858</v>
      </c>
      <c r="B4448" s="39" t="s">
        <v>14859</v>
      </c>
      <c r="C4448" s="39" t="s">
        <v>14860</v>
      </c>
      <c r="D4448" s="38">
        <v>510267</v>
      </c>
      <c r="E4448" s="38"/>
      <c r="F4448" s="38"/>
      <c r="G4448" s="42" t="s">
        <v>10380</v>
      </c>
      <c r="H4448" s="38">
        <v>8263000241</v>
      </c>
      <c r="I4448" s="40" t="s">
        <v>14861</v>
      </c>
      <c r="J4448" s="2">
        <v>783900</v>
      </c>
      <c r="K4448" s="2"/>
      <c r="L4448" s="2">
        <v>141102</v>
      </c>
      <c r="M4448" s="3">
        <f t="shared" si="69"/>
        <v>925002</v>
      </c>
      <c r="N4448" s="41">
        <v>44770.729166666664</v>
      </c>
      <c r="O4448" s="39">
        <v>6870176046</v>
      </c>
      <c r="P4448" s="39" t="s">
        <v>3282</v>
      </c>
      <c r="Q4448" s="40">
        <v>209019467218</v>
      </c>
      <c r="R4448" s="41">
        <v>44806</v>
      </c>
      <c r="S4448" s="42" t="s">
        <v>2417</v>
      </c>
      <c r="T4448" s="68"/>
    </row>
    <row r="4449" spans="1:20" s="70" customFormat="1" x14ac:dyDescent="0.2">
      <c r="A4449" s="38" t="s">
        <v>14862</v>
      </c>
      <c r="B4449" s="39" t="s">
        <v>14863</v>
      </c>
      <c r="C4449" s="39" t="s">
        <v>14864</v>
      </c>
      <c r="D4449" s="38">
        <v>508442</v>
      </c>
      <c r="E4449" s="38"/>
      <c r="F4449" s="38"/>
      <c r="G4449" s="39" t="s">
        <v>659</v>
      </c>
      <c r="H4449" s="38">
        <v>8263000242</v>
      </c>
      <c r="I4449" s="40">
        <v>71</v>
      </c>
      <c r="J4449" s="2">
        <v>2056450.8474576273</v>
      </c>
      <c r="K4449" s="2"/>
      <c r="L4449" s="2">
        <v>370161.15254237287</v>
      </c>
      <c r="M4449" s="3">
        <f t="shared" si="69"/>
        <v>2426612</v>
      </c>
      <c r="N4449" s="41">
        <v>44769.729166666664</v>
      </c>
      <c r="O4449" s="39">
        <v>6870157025</v>
      </c>
      <c r="P4449" s="39" t="s">
        <v>3282</v>
      </c>
      <c r="Q4449" s="40" t="s">
        <v>14865</v>
      </c>
      <c r="R4449" s="41">
        <v>44792</v>
      </c>
      <c r="S4449" s="42" t="s">
        <v>2417</v>
      </c>
      <c r="T4449" s="68"/>
    </row>
    <row r="4450" spans="1:20" s="70" customFormat="1" x14ac:dyDescent="0.2">
      <c r="A4450" s="38" t="s">
        <v>14866</v>
      </c>
      <c r="B4450" s="39" t="s">
        <v>14867</v>
      </c>
      <c r="C4450" s="39" t="s">
        <v>14868</v>
      </c>
      <c r="D4450" s="58">
        <v>137691</v>
      </c>
      <c r="E4450" s="38"/>
      <c r="F4450" s="58"/>
      <c r="G4450" s="39" t="s">
        <v>14869</v>
      </c>
      <c r="H4450" s="38">
        <v>8263000243</v>
      </c>
      <c r="I4450" s="40" t="s">
        <v>14870</v>
      </c>
      <c r="J4450" s="2">
        <v>2125672.8813559324</v>
      </c>
      <c r="K4450" s="2"/>
      <c r="L4450" s="2">
        <v>382621.11864406784</v>
      </c>
      <c r="M4450" s="3">
        <f t="shared" si="69"/>
        <v>2508294.0000000005</v>
      </c>
      <c r="N4450" s="41">
        <v>44772.729166666664</v>
      </c>
      <c r="O4450" s="39">
        <v>6870157035</v>
      </c>
      <c r="P4450" s="39" t="s">
        <v>3282</v>
      </c>
      <c r="Q4450" s="40" t="s">
        <v>14871</v>
      </c>
      <c r="R4450" s="41">
        <v>44806</v>
      </c>
      <c r="S4450" s="42" t="s">
        <v>2417</v>
      </c>
      <c r="T4450" s="68"/>
    </row>
    <row r="4451" spans="1:20" s="70" customFormat="1" x14ac:dyDescent="0.2">
      <c r="A4451" s="38" t="s">
        <v>14872</v>
      </c>
      <c r="B4451" s="39" t="s">
        <v>14873</v>
      </c>
      <c r="C4451" s="39" t="s">
        <v>14874</v>
      </c>
      <c r="D4451" s="58">
        <v>137691</v>
      </c>
      <c r="E4451" s="38"/>
      <c r="F4451" s="58"/>
      <c r="G4451" s="39" t="s">
        <v>14869</v>
      </c>
      <c r="H4451" s="38">
        <v>8263000243</v>
      </c>
      <c r="I4451" s="40" t="s">
        <v>14875</v>
      </c>
      <c r="J4451" s="2">
        <v>2112270.338983051</v>
      </c>
      <c r="K4451" s="2"/>
      <c r="L4451" s="2">
        <v>380208.66101694916</v>
      </c>
      <c r="M4451" s="3">
        <f t="shared" si="69"/>
        <v>2492479</v>
      </c>
      <c r="N4451" s="41">
        <v>44772.729166666664</v>
      </c>
      <c r="O4451" s="39">
        <v>6870157074</v>
      </c>
      <c r="P4451" s="39" t="s">
        <v>3282</v>
      </c>
      <c r="Q4451" s="40" t="s">
        <v>14871</v>
      </c>
      <c r="R4451" s="41">
        <v>44806</v>
      </c>
      <c r="S4451" s="42" t="s">
        <v>2417</v>
      </c>
      <c r="T4451" s="68"/>
    </row>
    <row r="4452" spans="1:20" s="70" customFormat="1" x14ac:dyDescent="0.2">
      <c r="A4452" s="38" t="s">
        <v>14876</v>
      </c>
      <c r="B4452" s="39" t="s">
        <v>14877</v>
      </c>
      <c r="C4452" s="39" t="s">
        <v>14878</v>
      </c>
      <c r="D4452" s="38">
        <v>703046</v>
      </c>
      <c r="E4452" s="38"/>
      <c r="F4452" s="38"/>
      <c r="G4452" s="42" t="s">
        <v>678</v>
      </c>
      <c r="H4452" s="38">
        <v>8266014956</v>
      </c>
      <c r="I4452" s="40" t="s">
        <v>14879</v>
      </c>
      <c r="J4452" s="2">
        <v>350</v>
      </c>
      <c r="K4452" s="2"/>
      <c r="L4452" s="2">
        <v>0</v>
      </c>
      <c r="M4452" s="3">
        <f t="shared" si="69"/>
        <v>350</v>
      </c>
      <c r="N4452" s="41">
        <v>44779.729166666664</v>
      </c>
      <c r="O4452" s="39">
        <v>3445013587</v>
      </c>
      <c r="P4452" s="39" t="s">
        <v>52</v>
      </c>
      <c r="Q4452" s="40" t="s">
        <v>14880</v>
      </c>
      <c r="R4452" s="41">
        <v>44796</v>
      </c>
      <c r="S4452" s="39" t="s">
        <v>54</v>
      </c>
      <c r="T4452" s="68"/>
    </row>
    <row r="4453" spans="1:20" s="70" customFormat="1" x14ac:dyDescent="0.2">
      <c r="A4453" s="38" t="s">
        <v>14881</v>
      </c>
      <c r="B4453" s="39" t="s">
        <v>14882</v>
      </c>
      <c r="C4453" s="39" t="s">
        <v>14883</v>
      </c>
      <c r="D4453" s="38">
        <v>407261</v>
      </c>
      <c r="E4453" s="38"/>
      <c r="F4453" s="38"/>
      <c r="G4453" s="39" t="s">
        <v>58</v>
      </c>
      <c r="H4453" s="38">
        <v>8266015073</v>
      </c>
      <c r="I4453" s="40">
        <v>9854028946</v>
      </c>
      <c r="J4453" s="2">
        <v>74666.25</v>
      </c>
      <c r="K4453" s="2"/>
      <c r="L4453" s="2">
        <v>0</v>
      </c>
      <c r="M4453" s="3">
        <f t="shared" si="69"/>
        <v>74666.25</v>
      </c>
      <c r="N4453" s="41">
        <v>44776.729166666664</v>
      </c>
      <c r="O4453" s="39">
        <v>6870158360</v>
      </c>
      <c r="P4453" s="39" t="s">
        <v>3282</v>
      </c>
      <c r="Q4453" s="40"/>
      <c r="R4453" s="41"/>
      <c r="S4453" s="42" t="s">
        <v>2417</v>
      </c>
      <c r="T4453" s="68"/>
    </row>
    <row r="4454" spans="1:20" s="70" customFormat="1" x14ac:dyDescent="0.2">
      <c r="A4454" s="38" t="s">
        <v>14884</v>
      </c>
      <c r="B4454" s="39" t="s">
        <v>14885</v>
      </c>
      <c r="C4454" s="39" t="s">
        <v>14886</v>
      </c>
      <c r="D4454" s="38">
        <v>407261</v>
      </c>
      <c r="E4454" s="38"/>
      <c r="F4454" s="38"/>
      <c r="G4454" s="39" t="s">
        <v>58</v>
      </c>
      <c r="H4454" s="38">
        <v>8266015073</v>
      </c>
      <c r="I4454" s="40">
        <v>9854028959</v>
      </c>
      <c r="J4454" s="2">
        <v>74666.25</v>
      </c>
      <c r="K4454" s="2"/>
      <c r="L4454" s="2">
        <v>0</v>
      </c>
      <c r="M4454" s="3">
        <f t="shared" si="69"/>
        <v>74666.25</v>
      </c>
      <c r="N4454" s="41">
        <v>44777.729166666664</v>
      </c>
      <c r="O4454" s="39">
        <v>6870158361</v>
      </c>
      <c r="P4454" s="39" t="s">
        <v>3282</v>
      </c>
      <c r="Q4454" s="40"/>
      <c r="R4454" s="41"/>
      <c r="S4454" s="42" t="s">
        <v>2417</v>
      </c>
      <c r="T4454" s="68"/>
    </row>
    <row r="4455" spans="1:20" s="70" customFormat="1" x14ac:dyDescent="0.2">
      <c r="A4455" s="38" t="s">
        <v>14887</v>
      </c>
      <c r="B4455" s="42" t="s">
        <v>14888</v>
      </c>
      <c r="C4455" s="42" t="s">
        <v>14889</v>
      </c>
      <c r="D4455" s="38">
        <v>128635</v>
      </c>
      <c r="E4455" s="38"/>
      <c r="F4455" s="38"/>
      <c r="G4455" s="42" t="s">
        <v>989</v>
      </c>
      <c r="H4455" s="38">
        <v>8266015258</v>
      </c>
      <c r="I4455" s="40" t="s">
        <v>14890</v>
      </c>
      <c r="J4455" s="3">
        <v>219300</v>
      </c>
      <c r="K4455" s="3"/>
      <c r="L4455" s="3">
        <v>39474</v>
      </c>
      <c r="M4455" s="3">
        <f t="shared" si="69"/>
        <v>258774</v>
      </c>
      <c r="N4455" s="41">
        <v>44765.729166666664</v>
      </c>
      <c r="O4455" s="39">
        <v>6870158447</v>
      </c>
      <c r="P4455" s="42" t="s">
        <v>315</v>
      </c>
      <c r="Q4455" s="42" t="s">
        <v>14891</v>
      </c>
      <c r="R4455" s="60">
        <v>44823</v>
      </c>
      <c r="S4455" s="42" t="s">
        <v>243</v>
      </c>
      <c r="T4455" s="68"/>
    </row>
    <row r="4456" spans="1:20" s="70" customFormat="1" x14ac:dyDescent="0.2">
      <c r="A4456" s="38" t="s">
        <v>14892</v>
      </c>
      <c r="B4456" s="39" t="s">
        <v>14893</v>
      </c>
      <c r="C4456" s="39" t="s">
        <v>14894</v>
      </c>
      <c r="D4456" s="38">
        <v>130843</v>
      </c>
      <c r="E4456" s="38"/>
      <c r="F4456" s="38"/>
      <c r="G4456" s="39" t="s">
        <v>14214</v>
      </c>
      <c r="H4456" s="38">
        <v>8266014322</v>
      </c>
      <c r="I4456" s="40" t="s">
        <v>14895</v>
      </c>
      <c r="J4456" s="2">
        <v>22800</v>
      </c>
      <c r="K4456" s="2"/>
      <c r="L4456" s="2">
        <v>4104</v>
      </c>
      <c r="M4456" s="3">
        <f t="shared" si="69"/>
        <v>26904</v>
      </c>
      <c r="N4456" s="41">
        <v>44758.729166666664</v>
      </c>
      <c r="O4456" s="39">
        <v>6870158450</v>
      </c>
      <c r="P4456" s="39" t="s">
        <v>52</v>
      </c>
      <c r="Q4456" s="40" t="s">
        <v>14896</v>
      </c>
      <c r="R4456" s="41">
        <v>44820</v>
      </c>
      <c r="S4456" s="39" t="s">
        <v>54</v>
      </c>
      <c r="T4456" s="68"/>
    </row>
    <row r="4457" spans="1:20" s="70" customFormat="1" x14ac:dyDescent="0.2">
      <c r="A4457" s="38" t="s">
        <v>14897</v>
      </c>
      <c r="B4457" s="39" t="s">
        <v>14898</v>
      </c>
      <c r="C4457" s="39" t="s">
        <v>14899</v>
      </c>
      <c r="D4457" s="38">
        <v>820963</v>
      </c>
      <c r="E4457" s="38"/>
      <c r="F4457" s="38"/>
      <c r="G4457" s="39" t="s">
        <v>10076</v>
      </c>
      <c r="H4457" s="38">
        <v>8268008889</v>
      </c>
      <c r="I4457" s="40">
        <v>343</v>
      </c>
      <c r="J4457" s="2">
        <v>58275</v>
      </c>
      <c r="K4457" s="2"/>
      <c r="L4457" s="2">
        <v>0</v>
      </c>
      <c r="M4457" s="3">
        <f t="shared" si="69"/>
        <v>58275</v>
      </c>
      <c r="N4457" s="41">
        <v>44776.729166666664</v>
      </c>
      <c r="O4457" s="39">
        <v>3445013588</v>
      </c>
      <c r="P4457" s="39" t="s">
        <v>3282</v>
      </c>
      <c r="Q4457" s="40" t="s">
        <v>14900</v>
      </c>
      <c r="R4457" s="41">
        <v>44819</v>
      </c>
      <c r="S4457" s="42" t="s">
        <v>2417</v>
      </c>
      <c r="T4457" s="68"/>
    </row>
    <row r="4458" spans="1:20" s="70" customFormat="1" x14ac:dyDescent="0.2">
      <c r="A4458" s="38" t="s">
        <v>14901</v>
      </c>
      <c r="B4458" s="39" t="s">
        <v>14902</v>
      </c>
      <c r="C4458" s="39" t="s">
        <v>14903</v>
      </c>
      <c r="D4458" s="38">
        <v>130552</v>
      </c>
      <c r="E4458" s="38"/>
      <c r="F4458" s="38"/>
      <c r="G4458" s="39" t="s">
        <v>3037</v>
      </c>
      <c r="H4458" s="38">
        <v>8266015158</v>
      </c>
      <c r="I4458" s="40" t="s">
        <v>14904</v>
      </c>
      <c r="J4458" s="2">
        <v>71477.288135593219</v>
      </c>
      <c r="K4458" s="2"/>
      <c r="L4458" s="2">
        <v>12865.911864406778</v>
      </c>
      <c r="M4458" s="3">
        <f t="shared" si="69"/>
        <v>84343.2</v>
      </c>
      <c r="N4458" s="41">
        <v>44749.729166666664</v>
      </c>
      <c r="O4458" s="39">
        <v>6870158455</v>
      </c>
      <c r="P4458" s="39" t="s">
        <v>52</v>
      </c>
      <c r="Q4458" s="40" t="s">
        <v>14905</v>
      </c>
      <c r="R4458" s="41">
        <v>44806</v>
      </c>
      <c r="S4458" s="39" t="s">
        <v>54</v>
      </c>
      <c r="T4458" s="68"/>
    </row>
    <row r="4459" spans="1:20" s="70" customFormat="1" x14ac:dyDescent="0.2">
      <c r="A4459" s="38" t="s">
        <v>14906</v>
      </c>
      <c r="B4459" s="42" t="s">
        <v>14907</v>
      </c>
      <c r="C4459" s="42" t="s">
        <v>14908</v>
      </c>
      <c r="D4459" s="38">
        <v>816965</v>
      </c>
      <c r="E4459" s="38"/>
      <c r="F4459" s="38"/>
      <c r="G4459" s="42" t="s">
        <v>557</v>
      </c>
      <c r="H4459" s="38">
        <v>8268009093</v>
      </c>
      <c r="I4459" s="40" t="s">
        <v>14909</v>
      </c>
      <c r="J4459" s="3">
        <v>132478.38</v>
      </c>
      <c r="K4459" s="3"/>
      <c r="L4459" s="3">
        <v>0</v>
      </c>
      <c r="M4459" s="3">
        <f t="shared" si="69"/>
        <v>132478.38</v>
      </c>
      <c r="N4459" s="41">
        <v>44742.729166666664</v>
      </c>
      <c r="O4459" s="39">
        <v>44130299</v>
      </c>
      <c r="P4459" s="42" t="s">
        <v>315</v>
      </c>
      <c r="Q4459" s="42" t="s">
        <v>14910</v>
      </c>
      <c r="R4459" s="60">
        <v>44816</v>
      </c>
      <c r="S4459" s="42" t="s">
        <v>243</v>
      </c>
      <c r="T4459" s="68" t="s">
        <v>506</v>
      </c>
    </row>
    <row r="4460" spans="1:20" s="70" customFormat="1" x14ac:dyDescent="0.2">
      <c r="A4460" s="38" t="s">
        <v>14911</v>
      </c>
      <c r="B4460" s="42" t="s">
        <v>14912</v>
      </c>
      <c r="C4460" s="42" t="s">
        <v>14913</v>
      </c>
      <c r="D4460" s="38">
        <v>703046</v>
      </c>
      <c r="E4460" s="38"/>
      <c r="F4460" s="38"/>
      <c r="G4460" s="42" t="s">
        <v>678</v>
      </c>
      <c r="H4460" s="38">
        <v>8266015258</v>
      </c>
      <c r="I4460" s="40" t="s">
        <v>14914</v>
      </c>
      <c r="J4460" s="3">
        <v>8430</v>
      </c>
      <c r="K4460" s="3"/>
      <c r="L4460" s="3">
        <v>0</v>
      </c>
      <c r="M4460" s="3">
        <f t="shared" si="69"/>
        <v>8430</v>
      </c>
      <c r="N4460" s="41">
        <v>44779.729166666664</v>
      </c>
      <c r="O4460" s="39">
        <v>3445013618</v>
      </c>
      <c r="P4460" s="42" t="s">
        <v>315</v>
      </c>
      <c r="Q4460" s="42" t="s">
        <v>14915</v>
      </c>
      <c r="R4460" s="60">
        <v>44851</v>
      </c>
      <c r="S4460" s="42" t="s">
        <v>243</v>
      </c>
      <c r="T4460" s="68"/>
    </row>
    <row r="4461" spans="1:20" s="70" customFormat="1" x14ac:dyDescent="0.2">
      <c r="A4461" s="38" t="s">
        <v>14916</v>
      </c>
      <c r="B4461" s="39" t="s">
        <v>14917</v>
      </c>
      <c r="C4461" s="39" t="s">
        <v>14918</v>
      </c>
      <c r="D4461" s="38">
        <v>703046</v>
      </c>
      <c r="E4461" s="38"/>
      <c r="F4461" s="38"/>
      <c r="G4461" s="42" t="s">
        <v>678</v>
      </c>
      <c r="H4461" s="38">
        <v>8266015442</v>
      </c>
      <c r="I4461" s="40" t="s">
        <v>14919</v>
      </c>
      <c r="J4461" s="2">
        <v>11640</v>
      </c>
      <c r="K4461" s="2"/>
      <c r="L4461" s="2">
        <v>0</v>
      </c>
      <c r="M4461" s="3">
        <f t="shared" si="69"/>
        <v>11640</v>
      </c>
      <c r="N4461" s="41">
        <v>44779.729166666664</v>
      </c>
      <c r="O4461" s="39">
        <v>3445013625</v>
      </c>
      <c r="P4461" s="39" t="s">
        <v>3282</v>
      </c>
      <c r="Q4461" s="40" t="s">
        <v>14920</v>
      </c>
      <c r="R4461" s="41">
        <v>44841</v>
      </c>
      <c r="S4461" s="42" t="s">
        <v>2417</v>
      </c>
      <c r="T4461" s="68"/>
    </row>
    <row r="4462" spans="1:20" s="70" customFormat="1" x14ac:dyDescent="0.2">
      <c r="A4462" s="38" t="s">
        <v>14921</v>
      </c>
      <c r="B4462" s="42" t="s">
        <v>14922</v>
      </c>
      <c r="C4462" s="42" t="s">
        <v>14923</v>
      </c>
      <c r="D4462" s="38">
        <v>121011</v>
      </c>
      <c r="E4462" s="38"/>
      <c r="F4462" s="38"/>
      <c r="G4462" s="42" t="s">
        <v>9221</v>
      </c>
      <c r="H4462" s="38">
        <v>8263000180</v>
      </c>
      <c r="I4462" s="40" t="s">
        <v>14924</v>
      </c>
      <c r="J4462" s="3">
        <v>987792.44</v>
      </c>
      <c r="K4462" s="3"/>
      <c r="L4462" s="3">
        <v>177802.56</v>
      </c>
      <c r="M4462" s="3">
        <f t="shared" si="69"/>
        <v>1165595</v>
      </c>
      <c r="N4462" s="41">
        <v>44776.729166666664</v>
      </c>
      <c r="O4462" s="39">
        <v>6870159040</v>
      </c>
      <c r="P4462" s="42" t="s">
        <v>315</v>
      </c>
      <c r="Q4462" s="42" t="s">
        <v>14925</v>
      </c>
      <c r="R4462" s="60">
        <v>44796</v>
      </c>
      <c r="S4462" s="42" t="s">
        <v>243</v>
      </c>
      <c r="T4462" s="68" t="s">
        <v>506</v>
      </c>
    </row>
    <row r="4463" spans="1:20" s="70" customFormat="1" x14ac:dyDescent="0.2">
      <c r="A4463" s="38" t="s">
        <v>14926</v>
      </c>
      <c r="B4463" s="42" t="s">
        <v>14922</v>
      </c>
      <c r="C4463" s="42" t="s">
        <v>14923</v>
      </c>
      <c r="D4463" s="38">
        <v>121011</v>
      </c>
      <c r="E4463" s="38"/>
      <c r="F4463" s="38"/>
      <c r="G4463" s="42" t="s">
        <v>9221</v>
      </c>
      <c r="H4463" s="38">
        <v>8263000180</v>
      </c>
      <c r="I4463" s="40" t="s">
        <v>14927</v>
      </c>
      <c r="J4463" s="3">
        <v>-97552</v>
      </c>
      <c r="K4463" s="3"/>
      <c r="L4463" s="3">
        <v>-17559</v>
      </c>
      <c r="M4463" s="3">
        <f t="shared" si="69"/>
        <v>-115111</v>
      </c>
      <c r="N4463" s="41">
        <v>44776.729166666664</v>
      </c>
      <c r="O4463" s="39">
        <v>6870159040</v>
      </c>
      <c r="P4463" s="42" t="s">
        <v>315</v>
      </c>
      <c r="Q4463" s="42" t="s">
        <v>14925</v>
      </c>
      <c r="R4463" s="60">
        <v>44796</v>
      </c>
      <c r="S4463" s="42" t="s">
        <v>243</v>
      </c>
      <c r="T4463" s="68"/>
    </row>
    <row r="4464" spans="1:20" s="70" customFormat="1" x14ac:dyDescent="0.2">
      <c r="A4464" s="38" t="s">
        <v>14928</v>
      </c>
      <c r="B4464" s="39" t="s">
        <v>14929</v>
      </c>
      <c r="C4464" s="39"/>
      <c r="D4464" s="38">
        <v>300286</v>
      </c>
      <c r="E4464" s="38"/>
      <c r="F4464" s="38"/>
      <c r="G4464" s="39" t="s">
        <v>14930</v>
      </c>
      <c r="H4464" s="38">
        <v>8265000157</v>
      </c>
      <c r="I4464" s="40">
        <v>712739153</v>
      </c>
      <c r="J4464" s="2">
        <v>5550000</v>
      </c>
      <c r="K4464" s="2"/>
      <c r="L4464" s="2">
        <v>999000</v>
      </c>
      <c r="M4464" s="3">
        <f t="shared" si="69"/>
        <v>6549000</v>
      </c>
      <c r="N4464" s="41">
        <v>44790</v>
      </c>
      <c r="O4464" s="39"/>
      <c r="P4464" s="39" t="s">
        <v>1933</v>
      </c>
      <c r="Q4464" s="40" t="s">
        <v>14931</v>
      </c>
      <c r="R4464" s="41" t="s">
        <v>14932</v>
      </c>
      <c r="S4464" s="62" t="s">
        <v>25</v>
      </c>
      <c r="T4464" s="68"/>
    </row>
    <row r="4465" spans="1:20" s="70" customFormat="1" x14ac:dyDescent="0.2">
      <c r="A4465" s="38" t="s">
        <v>14933</v>
      </c>
      <c r="B4465" s="39" t="s">
        <v>14934</v>
      </c>
      <c r="C4465" s="39" t="s">
        <v>14935</v>
      </c>
      <c r="D4465" s="38">
        <v>405757</v>
      </c>
      <c r="E4465" s="38"/>
      <c r="F4465" s="38"/>
      <c r="G4465" s="39" t="s">
        <v>4467</v>
      </c>
      <c r="H4465" s="38">
        <v>8263000194</v>
      </c>
      <c r="I4465" s="40" t="s">
        <v>14936</v>
      </c>
      <c r="J4465" s="2">
        <v>700000</v>
      </c>
      <c r="K4465" s="2"/>
      <c r="L4465" s="2">
        <v>126000</v>
      </c>
      <c r="M4465" s="3">
        <f t="shared" si="69"/>
        <v>826000</v>
      </c>
      <c r="N4465" s="41">
        <v>44711.729166666664</v>
      </c>
      <c r="O4465" s="39">
        <v>6870161003</v>
      </c>
      <c r="P4465" s="39" t="s">
        <v>3282</v>
      </c>
      <c r="Q4465" s="40" t="s">
        <v>14937</v>
      </c>
      <c r="R4465" s="41">
        <v>44792</v>
      </c>
      <c r="S4465" s="42" t="s">
        <v>2417</v>
      </c>
      <c r="T4465" s="68"/>
    </row>
    <row r="4466" spans="1:20" s="70" customFormat="1" x14ac:dyDescent="0.2">
      <c r="A4466" s="38" t="s">
        <v>14938</v>
      </c>
      <c r="B4466" s="42" t="s">
        <v>14939</v>
      </c>
      <c r="C4466" s="42" t="s">
        <v>14940</v>
      </c>
      <c r="D4466" s="38">
        <v>820886</v>
      </c>
      <c r="E4466" s="38"/>
      <c r="F4466" s="38"/>
      <c r="G4466" s="42" t="s">
        <v>10575</v>
      </c>
      <c r="H4466" s="38">
        <v>8268007755</v>
      </c>
      <c r="I4466" s="40" t="s">
        <v>14941</v>
      </c>
      <c r="J4466" s="3">
        <v>9057957</v>
      </c>
      <c r="K4466" s="3"/>
      <c r="L4466" s="3">
        <v>1630432.26</v>
      </c>
      <c r="M4466" s="3">
        <f t="shared" si="69"/>
        <v>10688389.26</v>
      </c>
      <c r="N4466" s="41">
        <v>44778.729166666664</v>
      </c>
      <c r="O4466" s="39">
        <v>44087949</v>
      </c>
      <c r="P4466" s="42" t="s">
        <v>315</v>
      </c>
      <c r="Q4466" s="42" t="s">
        <v>14942</v>
      </c>
      <c r="R4466" s="60">
        <v>44806</v>
      </c>
      <c r="S4466" s="42" t="s">
        <v>243</v>
      </c>
      <c r="T4466" s="68"/>
    </row>
    <row r="4467" spans="1:20" s="70" customFormat="1" x14ac:dyDescent="0.2">
      <c r="A4467" s="38" t="s">
        <v>14943</v>
      </c>
      <c r="B4467" s="39" t="s">
        <v>14944</v>
      </c>
      <c r="C4467" s="39" t="s">
        <v>14945</v>
      </c>
      <c r="D4467" s="38">
        <v>407261</v>
      </c>
      <c r="E4467" s="38"/>
      <c r="F4467" s="38"/>
      <c r="G4467" s="39" t="s">
        <v>58</v>
      </c>
      <c r="H4467" s="38">
        <v>8266015073</v>
      </c>
      <c r="I4467" s="40">
        <v>9854028985</v>
      </c>
      <c r="J4467" s="2">
        <v>74666</v>
      </c>
      <c r="K4467" s="2"/>
      <c r="L4467" s="2">
        <v>0</v>
      </c>
      <c r="M4467" s="3">
        <f t="shared" si="69"/>
        <v>74666</v>
      </c>
      <c r="N4467" s="41">
        <v>44778.729166666664</v>
      </c>
      <c r="O4467" s="39">
        <v>6870160191</v>
      </c>
      <c r="P4467" s="39" t="s">
        <v>3282</v>
      </c>
      <c r="Q4467" s="40"/>
      <c r="R4467" s="41"/>
      <c r="S4467" s="42" t="s">
        <v>2417</v>
      </c>
      <c r="T4467" s="68"/>
    </row>
    <row r="4468" spans="1:20" s="70" customFormat="1" x14ac:dyDescent="0.2">
      <c r="A4468" s="38" t="s">
        <v>14946</v>
      </c>
      <c r="B4468" s="39" t="s">
        <v>14947</v>
      </c>
      <c r="C4468" s="39" t="s">
        <v>14948</v>
      </c>
      <c r="D4468" s="38">
        <v>407261</v>
      </c>
      <c r="E4468" s="38"/>
      <c r="F4468" s="38"/>
      <c r="G4468" s="39" t="s">
        <v>58</v>
      </c>
      <c r="H4468" s="38">
        <v>8266015073</v>
      </c>
      <c r="I4468" s="40">
        <v>9854028974</v>
      </c>
      <c r="J4468" s="2">
        <v>74666</v>
      </c>
      <c r="K4468" s="2"/>
      <c r="L4468" s="2">
        <v>0</v>
      </c>
      <c r="M4468" s="3">
        <f t="shared" si="69"/>
        <v>74666</v>
      </c>
      <c r="N4468" s="41">
        <v>44778.729166666664</v>
      </c>
      <c r="O4468" s="39">
        <v>6870160197</v>
      </c>
      <c r="P4468" s="39" t="s">
        <v>3282</v>
      </c>
      <c r="Q4468" s="40"/>
      <c r="R4468" s="41"/>
      <c r="S4468" s="42" t="s">
        <v>2417</v>
      </c>
      <c r="T4468" s="68"/>
    </row>
    <row r="4469" spans="1:20" s="70" customFormat="1" x14ac:dyDescent="0.2">
      <c r="A4469" s="38" t="s">
        <v>14949</v>
      </c>
      <c r="B4469" s="39" t="s">
        <v>14950</v>
      </c>
      <c r="C4469" s="39" t="s">
        <v>14951</v>
      </c>
      <c r="D4469" s="38">
        <v>501768</v>
      </c>
      <c r="E4469" s="38"/>
      <c r="F4469" s="38"/>
      <c r="G4469" s="39" t="s">
        <v>2274</v>
      </c>
      <c r="H4469" s="38">
        <v>8266015168</v>
      </c>
      <c r="I4469" s="40" t="s">
        <v>14952</v>
      </c>
      <c r="J4469" s="2">
        <v>697.45762711864415</v>
      </c>
      <c r="K4469" s="2"/>
      <c r="L4469" s="2">
        <v>125.54237288135594</v>
      </c>
      <c r="M4469" s="3">
        <f t="shared" si="69"/>
        <v>823.00000000000011</v>
      </c>
      <c r="N4469" s="41">
        <v>44762.729166666664</v>
      </c>
      <c r="O4469" s="39">
        <v>6870160263</v>
      </c>
      <c r="P4469" s="39" t="s">
        <v>52</v>
      </c>
      <c r="Q4469" s="40" t="s">
        <v>14953</v>
      </c>
      <c r="R4469" s="41">
        <v>44813</v>
      </c>
      <c r="S4469" s="39" t="s">
        <v>54</v>
      </c>
      <c r="T4469" s="68"/>
    </row>
    <row r="4470" spans="1:20" s="70" customFormat="1" x14ac:dyDescent="0.2">
      <c r="A4470" s="38" t="s">
        <v>14954</v>
      </c>
      <c r="B4470" s="42" t="s">
        <v>14955</v>
      </c>
      <c r="C4470" s="42" t="s">
        <v>14956</v>
      </c>
      <c r="D4470" s="38">
        <v>510413</v>
      </c>
      <c r="E4470" s="38"/>
      <c r="F4470" s="38"/>
      <c r="G4470" s="42" t="s">
        <v>14957</v>
      </c>
      <c r="H4470" s="38">
        <v>8266015566</v>
      </c>
      <c r="I4470" s="40" t="s">
        <v>14958</v>
      </c>
      <c r="J4470" s="3">
        <v>3145.8</v>
      </c>
      <c r="K4470" s="3"/>
      <c r="L4470" s="3">
        <v>566.24</v>
      </c>
      <c r="M4470" s="3">
        <f t="shared" si="69"/>
        <v>3712.04</v>
      </c>
      <c r="N4470" s="41">
        <v>44781.729166666664</v>
      </c>
      <c r="O4470" s="39">
        <v>6870160271</v>
      </c>
      <c r="P4470" s="42" t="s">
        <v>315</v>
      </c>
      <c r="Q4470" s="42"/>
      <c r="R4470" s="60"/>
      <c r="S4470" s="42" t="s">
        <v>243</v>
      </c>
      <c r="T4470" s="68"/>
    </row>
    <row r="4471" spans="1:20" s="70" customFormat="1" x14ac:dyDescent="0.2">
      <c r="A4471" s="38" t="s">
        <v>14959</v>
      </c>
      <c r="B4471" s="39" t="s">
        <v>14960</v>
      </c>
      <c r="C4471" s="39" t="s">
        <v>14961</v>
      </c>
      <c r="D4471" s="38">
        <v>407048</v>
      </c>
      <c r="E4471" s="38"/>
      <c r="F4471" s="38"/>
      <c r="G4471" s="39" t="s">
        <v>6256</v>
      </c>
      <c r="H4471" s="38">
        <v>8266015442</v>
      </c>
      <c r="I4471" s="40" t="s">
        <v>14962</v>
      </c>
      <c r="J4471" s="2">
        <v>241700</v>
      </c>
      <c r="K4471" s="2"/>
      <c r="L4471" s="2">
        <v>43506</v>
      </c>
      <c r="M4471" s="3">
        <f t="shared" si="69"/>
        <v>285206</v>
      </c>
      <c r="N4471" s="41">
        <v>44761.729166666664</v>
      </c>
      <c r="O4471" s="39">
        <v>6870160285</v>
      </c>
      <c r="P4471" s="39" t="s">
        <v>3282</v>
      </c>
      <c r="Q4471" s="40" t="s">
        <v>14963</v>
      </c>
      <c r="R4471" s="41">
        <v>44809</v>
      </c>
      <c r="S4471" s="42" t="s">
        <v>2417</v>
      </c>
      <c r="T4471" s="68"/>
    </row>
    <row r="4472" spans="1:20" s="70" customFormat="1" x14ac:dyDescent="0.2">
      <c r="A4472" s="38" t="s">
        <v>14964</v>
      </c>
      <c r="B4472" s="39" t="s">
        <v>14965</v>
      </c>
      <c r="C4472" s="39" t="s">
        <v>14966</v>
      </c>
      <c r="D4472" s="38">
        <v>128975</v>
      </c>
      <c r="E4472" s="38"/>
      <c r="F4472" s="38"/>
      <c r="G4472" s="39" t="s">
        <v>14967</v>
      </c>
      <c r="H4472" s="38">
        <v>8266014956</v>
      </c>
      <c r="I4472" s="40" t="s">
        <v>14968</v>
      </c>
      <c r="J4472" s="2">
        <v>5783.8983050847464</v>
      </c>
      <c r="K4472" s="2"/>
      <c r="L4472" s="2">
        <v>1041.1016949152543</v>
      </c>
      <c r="M4472" s="3">
        <f t="shared" si="69"/>
        <v>6825.0000000000009</v>
      </c>
      <c r="N4472" s="41">
        <v>44732.729166666664</v>
      </c>
      <c r="O4472" s="39">
        <v>6870160389</v>
      </c>
      <c r="P4472" s="39" t="s">
        <v>52</v>
      </c>
      <c r="Q4472" s="40">
        <v>208293310309</v>
      </c>
      <c r="R4472" s="41">
        <v>44805</v>
      </c>
      <c r="S4472" s="39" t="s">
        <v>54</v>
      </c>
      <c r="T4472" s="68"/>
    </row>
    <row r="4473" spans="1:20" s="70" customFormat="1" x14ac:dyDescent="0.2">
      <c r="A4473" s="38" t="s">
        <v>14969</v>
      </c>
      <c r="B4473" s="42" t="s">
        <v>14970</v>
      </c>
      <c r="C4473" s="42" t="s">
        <v>14971</v>
      </c>
      <c r="D4473" s="38">
        <v>130455</v>
      </c>
      <c r="E4473" s="38"/>
      <c r="F4473" s="38"/>
      <c r="G4473" s="42" t="s">
        <v>14972</v>
      </c>
      <c r="H4473" s="38">
        <v>8266015562</v>
      </c>
      <c r="I4473" s="40">
        <v>576</v>
      </c>
      <c r="J4473" s="3">
        <v>79500</v>
      </c>
      <c r="K4473" s="3"/>
      <c r="L4473" s="3">
        <v>14310</v>
      </c>
      <c r="M4473" s="3">
        <f t="shared" si="69"/>
        <v>93810</v>
      </c>
      <c r="N4473" s="41">
        <v>44778.729166666664</v>
      </c>
      <c r="O4473" s="39">
        <v>6870160407</v>
      </c>
      <c r="P4473" s="42" t="s">
        <v>315</v>
      </c>
      <c r="Q4473" s="42">
        <v>209194543464</v>
      </c>
      <c r="R4473" s="60">
        <v>44826</v>
      </c>
      <c r="S4473" s="42" t="s">
        <v>243</v>
      </c>
      <c r="T4473" s="68"/>
    </row>
    <row r="4474" spans="1:20" s="70" customFormat="1" x14ac:dyDescent="0.2">
      <c r="A4474" s="38" t="s">
        <v>14973</v>
      </c>
      <c r="B4474" s="42" t="s">
        <v>14974</v>
      </c>
      <c r="C4474" s="42" t="s">
        <v>14975</v>
      </c>
      <c r="D4474" s="38">
        <v>921813</v>
      </c>
      <c r="E4474" s="38"/>
      <c r="F4474" s="38"/>
      <c r="G4474" s="42" t="s">
        <v>1977</v>
      </c>
      <c r="H4474" s="38">
        <v>8268009726</v>
      </c>
      <c r="I4474" s="40" t="s">
        <v>14976</v>
      </c>
      <c r="J4474" s="3">
        <v>234582.89</v>
      </c>
      <c r="K4474" s="3"/>
      <c r="L4474" s="3">
        <v>42224.92</v>
      </c>
      <c r="M4474" s="3">
        <f t="shared" si="69"/>
        <v>276807.81</v>
      </c>
      <c r="N4474" s="41">
        <v>44711.729166666664</v>
      </c>
      <c r="O4474" s="39">
        <v>44089913</v>
      </c>
      <c r="P4474" s="42" t="s">
        <v>315</v>
      </c>
      <c r="Q4474" s="42" t="s">
        <v>14977</v>
      </c>
      <c r="R4474" s="60">
        <v>44796</v>
      </c>
      <c r="S4474" s="42" t="s">
        <v>243</v>
      </c>
      <c r="T4474" s="68"/>
    </row>
    <row r="4475" spans="1:20" s="70" customFormat="1" x14ac:dyDescent="0.2">
      <c r="A4475" s="38" t="s">
        <v>14978</v>
      </c>
      <c r="B4475" s="42" t="s">
        <v>14979</v>
      </c>
      <c r="C4475" s="42" t="s">
        <v>14980</v>
      </c>
      <c r="D4475" s="38">
        <v>921813</v>
      </c>
      <c r="E4475" s="38"/>
      <c r="F4475" s="38"/>
      <c r="G4475" s="42" t="s">
        <v>1977</v>
      </c>
      <c r="H4475" s="38">
        <v>8268009726</v>
      </c>
      <c r="I4475" s="40" t="s">
        <v>14981</v>
      </c>
      <c r="J4475" s="3">
        <v>195485.74</v>
      </c>
      <c r="K4475" s="3"/>
      <c r="L4475" s="3">
        <v>35187.440000000002</v>
      </c>
      <c r="M4475" s="3">
        <f t="shared" si="69"/>
        <v>230673.18</v>
      </c>
      <c r="N4475" s="41">
        <v>44682.729166666664</v>
      </c>
      <c r="O4475" s="39">
        <v>44089934</v>
      </c>
      <c r="P4475" s="42" t="s">
        <v>315</v>
      </c>
      <c r="Q4475" s="42" t="s">
        <v>14982</v>
      </c>
      <c r="R4475" s="60">
        <v>44799</v>
      </c>
      <c r="S4475" s="42" t="s">
        <v>243</v>
      </c>
      <c r="T4475" s="68"/>
    </row>
    <row r="4476" spans="1:20" s="70" customFormat="1" x14ac:dyDescent="0.2">
      <c r="A4476" s="38" t="s">
        <v>14983</v>
      </c>
      <c r="B4476" s="42" t="s">
        <v>14984</v>
      </c>
      <c r="C4476" s="42" t="s">
        <v>14985</v>
      </c>
      <c r="D4476" s="38">
        <v>921813</v>
      </c>
      <c r="E4476" s="38"/>
      <c r="F4476" s="38"/>
      <c r="G4476" s="42" t="s">
        <v>1977</v>
      </c>
      <c r="H4476" s="38">
        <v>8268009726</v>
      </c>
      <c r="I4476" s="40" t="s">
        <v>14986</v>
      </c>
      <c r="J4476" s="3">
        <v>242403.1</v>
      </c>
      <c r="K4476" s="3"/>
      <c r="L4476" s="3">
        <v>43632.56</v>
      </c>
      <c r="M4476" s="3">
        <f t="shared" si="69"/>
        <v>286035.66000000003</v>
      </c>
      <c r="N4476" s="41">
        <v>44742.729166666664</v>
      </c>
      <c r="O4476" s="39">
        <v>44089948</v>
      </c>
      <c r="P4476" s="42" t="s">
        <v>315</v>
      </c>
      <c r="Q4476" s="42" t="s">
        <v>14977</v>
      </c>
      <c r="R4476" s="60">
        <v>44796</v>
      </c>
      <c r="S4476" s="42" t="s">
        <v>243</v>
      </c>
      <c r="T4476" s="68"/>
    </row>
    <row r="4477" spans="1:20" s="70" customFormat="1" x14ac:dyDescent="0.2">
      <c r="A4477" s="38">
        <v>12</v>
      </c>
      <c r="B4477" s="39" t="s">
        <v>14987</v>
      </c>
      <c r="C4477" s="39" t="s">
        <v>14988</v>
      </c>
      <c r="D4477" s="38">
        <v>822269</v>
      </c>
      <c r="E4477" s="38"/>
      <c r="F4477" s="38"/>
      <c r="G4477" s="39" t="s">
        <v>14592</v>
      </c>
      <c r="H4477" s="38">
        <v>8268009670</v>
      </c>
      <c r="I4477" s="40" t="s">
        <v>14989</v>
      </c>
      <c r="J4477" s="2">
        <v>485023.99999999971</v>
      </c>
      <c r="K4477" s="2"/>
      <c r="L4477" s="2">
        <v>0</v>
      </c>
      <c r="M4477" s="3">
        <f t="shared" si="69"/>
        <v>485023.99999999971</v>
      </c>
      <c r="N4477" s="41">
        <v>44782.729166666664</v>
      </c>
      <c r="O4477" s="39">
        <v>44106654</v>
      </c>
      <c r="P4477" s="39" t="s">
        <v>8899</v>
      </c>
      <c r="Q4477" s="40" t="s">
        <v>14990</v>
      </c>
      <c r="R4477" s="41">
        <v>44805</v>
      </c>
      <c r="S4477" s="42" t="s">
        <v>8901</v>
      </c>
      <c r="T4477" s="68"/>
    </row>
    <row r="4478" spans="1:20" s="70" customFormat="1" x14ac:dyDescent="0.2">
      <c r="A4478" s="38" t="s">
        <v>14991</v>
      </c>
      <c r="B4478" s="39" t="s">
        <v>14992</v>
      </c>
      <c r="C4478" s="39" t="s">
        <v>14993</v>
      </c>
      <c r="D4478" s="38">
        <v>919962</v>
      </c>
      <c r="E4478" s="38" t="s">
        <v>23071</v>
      </c>
      <c r="F4478" s="38"/>
      <c r="G4478" s="39" t="s">
        <v>6950</v>
      </c>
      <c r="H4478" s="38">
        <v>8268006323</v>
      </c>
      <c r="I4478" s="40" t="s">
        <v>14994</v>
      </c>
      <c r="J4478" s="3">
        <v>2470111.08</v>
      </c>
      <c r="K4478" s="3"/>
      <c r="L4478" s="2">
        <v>444619.92</v>
      </c>
      <c r="M4478" s="3">
        <f t="shared" si="69"/>
        <v>2914731</v>
      </c>
      <c r="N4478" s="41">
        <v>44784.729166666664</v>
      </c>
      <c r="O4478" s="39">
        <v>44090694</v>
      </c>
      <c r="P4478" s="39" t="s">
        <v>3282</v>
      </c>
      <c r="Q4478" s="40">
        <v>209125377616</v>
      </c>
      <c r="R4478" s="41">
        <v>44817</v>
      </c>
      <c r="S4478" s="42" t="s">
        <v>2417</v>
      </c>
      <c r="T4478" s="68"/>
    </row>
    <row r="4479" spans="1:20" s="70" customFormat="1" x14ac:dyDescent="0.2">
      <c r="A4479" s="38" t="s">
        <v>14995</v>
      </c>
      <c r="B4479" s="42" t="s">
        <v>14996</v>
      </c>
      <c r="C4479" s="42" t="s">
        <v>14997</v>
      </c>
      <c r="D4479" s="38">
        <v>921813</v>
      </c>
      <c r="E4479" s="38"/>
      <c r="F4479" s="38"/>
      <c r="G4479" s="42" t="s">
        <v>1977</v>
      </c>
      <c r="H4479" s="38">
        <v>8268009726</v>
      </c>
      <c r="I4479" s="40" t="s">
        <v>14998</v>
      </c>
      <c r="J4479" s="3">
        <v>234582.89</v>
      </c>
      <c r="K4479" s="3"/>
      <c r="L4479" s="3">
        <v>42224.92</v>
      </c>
      <c r="M4479" s="3">
        <f t="shared" si="69"/>
        <v>276807.81</v>
      </c>
      <c r="N4479" s="41">
        <v>44774.729166666664</v>
      </c>
      <c r="O4479" s="39">
        <v>44091417</v>
      </c>
      <c r="P4479" s="42" t="s">
        <v>315</v>
      </c>
      <c r="Q4479" s="42" t="s">
        <v>14982</v>
      </c>
      <c r="R4479" s="60">
        <v>44799</v>
      </c>
      <c r="S4479" s="42" t="s">
        <v>243</v>
      </c>
      <c r="T4479" s="68"/>
    </row>
    <row r="4480" spans="1:20" s="70" customFormat="1" x14ac:dyDescent="0.2">
      <c r="A4480" s="38" t="s">
        <v>14999</v>
      </c>
      <c r="B4480" s="42" t="s">
        <v>15000</v>
      </c>
      <c r="C4480" s="42" t="s">
        <v>15001</v>
      </c>
      <c r="D4480" s="38">
        <v>821146</v>
      </c>
      <c r="E4480" s="1" t="s">
        <v>23069</v>
      </c>
      <c r="F4480" s="1" t="s">
        <v>23070</v>
      </c>
      <c r="G4480" s="42" t="s">
        <v>446</v>
      </c>
      <c r="H4480" s="38">
        <v>8268006130</v>
      </c>
      <c r="I4480" s="40" t="s">
        <v>15002</v>
      </c>
      <c r="J4480" s="3">
        <v>1433797.44</v>
      </c>
      <c r="K4480" s="3"/>
      <c r="L4480" s="3">
        <v>258083.56</v>
      </c>
      <c r="M4480" s="3">
        <f t="shared" si="69"/>
        <v>1691881</v>
      </c>
      <c r="N4480" s="41">
        <v>44785.729166666664</v>
      </c>
      <c r="O4480" s="39">
        <v>44093603</v>
      </c>
      <c r="P4480" s="42" t="s">
        <v>315</v>
      </c>
      <c r="Q4480" s="42">
        <v>209054689059</v>
      </c>
      <c r="R4480" s="60">
        <v>44812</v>
      </c>
      <c r="S4480" s="42" t="s">
        <v>243</v>
      </c>
      <c r="T4480" s="68" t="s">
        <v>506</v>
      </c>
    </row>
    <row r="4481" spans="1:20" s="70" customFormat="1" x14ac:dyDescent="0.2">
      <c r="A4481" s="38" t="s">
        <v>15003</v>
      </c>
      <c r="B4481" s="39" t="s">
        <v>15004</v>
      </c>
      <c r="C4481" s="39" t="s">
        <v>15005</v>
      </c>
      <c r="D4481" s="38">
        <v>812140</v>
      </c>
      <c r="E4481" s="38"/>
      <c r="F4481" s="38"/>
      <c r="G4481" s="42" t="s">
        <v>446</v>
      </c>
      <c r="H4481" s="38">
        <v>8268009550</v>
      </c>
      <c r="I4481" s="40" t="s">
        <v>15006</v>
      </c>
      <c r="J4481" s="2">
        <v>2026558</v>
      </c>
      <c r="K4481" s="2"/>
      <c r="L4481" s="2">
        <v>364780.44</v>
      </c>
      <c r="M4481" s="3">
        <f t="shared" si="69"/>
        <v>2391338.44</v>
      </c>
      <c r="N4481" s="41">
        <v>44786.729166666664</v>
      </c>
      <c r="O4481" s="39">
        <v>44093834</v>
      </c>
      <c r="P4481" s="39" t="s">
        <v>52</v>
      </c>
      <c r="Q4481" s="40">
        <v>208293310369</v>
      </c>
      <c r="R4481" s="41">
        <v>44805</v>
      </c>
      <c r="S4481" s="39" t="s">
        <v>54</v>
      </c>
      <c r="T4481" s="68"/>
    </row>
    <row r="4482" spans="1:20" s="70" customFormat="1" x14ac:dyDescent="0.2">
      <c r="A4482" s="38" t="s">
        <v>15007</v>
      </c>
      <c r="B4482" s="39" t="s">
        <v>15008</v>
      </c>
      <c r="C4482" s="39" t="s">
        <v>15009</v>
      </c>
      <c r="D4482" s="38">
        <v>106653</v>
      </c>
      <c r="E4482" s="38"/>
      <c r="F4482" s="38"/>
      <c r="G4482" s="39" t="s">
        <v>398</v>
      </c>
      <c r="H4482" s="38">
        <v>8268009382</v>
      </c>
      <c r="I4482" s="40" t="s">
        <v>15010</v>
      </c>
      <c r="J4482" s="2">
        <v>448000</v>
      </c>
      <c r="K4482" s="3">
        <v>528.64</v>
      </c>
      <c r="L4482" s="2">
        <v>80640</v>
      </c>
      <c r="M4482" s="3">
        <f t="shared" si="69"/>
        <v>529168.64000000001</v>
      </c>
      <c r="N4482" s="41">
        <v>44684</v>
      </c>
      <c r="O4482" s="39">
        <v>44094249</v>
      </c>
      <c r="P4482" s="39" t="s">
        <v>52</v>
      </c>
      <c r="Q4482" s="40">
        <v>208224155560</v>
      </c>
      <c r="R4482" s="41">
        <v>44796</v>
      </c>
      <c r="S4482" s="39" t="s">
        <v>54</v>
      </c>
      <c r="T4482" s="68"/>
    </row>
    <row r="4483" spans="1:20" s="70" customFormat="1" x14ac:dyDescent="0.2">
      <c r="A4483" s="38" t="s">
        <v>15011</v>
      </c>
      <c r="B4483" s="39" t="s">
        <v>15012</v>
      </c>
      <c r="C4483" s="39" t="s">
        <v>15013</v>
      </c>
      <c r="D4483" s="38">
        <v>106653</v>
      </c>
      <c r="E4483" s="38"/>
      <c r="F4483" s="38"/>
      <c r="G4483" s="39" t="s">
        <v>398</v>
      </c>
      <c r="H4483" s="38">
        <v>8268009382</v>
      </c>
      <c r="I4483" s="40" t="s">
        <v>15014</v>
      </c>
      <c r="J4483" s="2">
        <v>210000.00084745762</v>
      </c>
      <c r="K4483" s="3">
        <v>247.80000099999998</v>
      </c>
      <c r="L4483" s="2">
        <v>37800.000152542372</v>
      </c>
      <c r="M4483" s="3">
        <f t="shared" si="69"/>
        <v>248047.80100099999</v>
      </c>
      <c r="N4483" s="41">
        <v>44474.729166666664</v>
      </c>
      <c r="O4483" s="39">
        <v>44094314</v>
      </c>
      <c r="P4483" s="39" t="s">
        <v>52</v>
      </c>
      <c r="Q4483" s="40">
        <v>208224155560</v>
      </c>
      <c r="R4483" s="41">
        <v>44796</v>
      </c>
      <c r="S4483" s="39" t="s">
        <v>54</v>
      </c>
      <c r="T4483" s="68"/>
    </row>
    <row r="4484" spans="1:20" s="70" customFormat="1" x14ac:dyDescent="0.2">
      <c r="A4484" s="38" t="s">
        <v>15015</v>
      </c>
      <c r="B4484" s="42" t="s">
        <v>15016</v>
      </c>
      <c r="C4484" s="42" t="s">
        <v>15017</v>
      </c>
      <c r="D4484" s="38">
        <v>815539</v>
      </c>
      <c r="E4484" s="38"/>
      <c r="F4484" s="38"/>
      <c r="G4484" s="42" t="s">
        <v>1640</v>
      </c>
      <c r="H4484" s="38">
        <v>8268009736</v>
      </c>
      <c r="I4484" s="40" t="s">
        <v>15018</v>
      </c>
      <c r="J4484" s="3">
        <v>161408.9</v>
      </c>
      <c r="K4484" s="3"/>
      <c r="L4484" s="3">
        <v>0</v>
      </c>
      <c r="M4484" s="3">
        <f t="shared" si="69"/>
        <v>161408.9</v>
      </c>
      <c r="N4484" s="41">
        <v>44783.729166666664</v>
      </c>
      <c r="O4484" s="39">
        <v>44095677</v>
      </c>
      <c r="P4484" s="42" t="s">
        <v>315</v>
      </c>
      <c r="Q4484" s="42" t="s">
        <v>15019</v>
      </c>
      <c r="R4484" s="60">
        <v>44799</v>
      </c>
      <c r="S4484" s="42" t="s">
        <v>243</v>
      </c>
      <c r="T4484" s="68" t="s">
        <v>506</v>
      </c>
    </row>
    <row r="4485" spans="1:20" s="70" customFormat="1" x14ac:dyDescent="0.2">
      <c r="A4485" s="38" t="s">
        <v>15020</v>
      </c>
      <c r="B4485" s="39" t="s">
        <v>15021</v>
      </c>
      <c r="C4485" s="39" t="s">
        <v>15022</v>
      </c>
      <c r="D4485" s="38">
        <v>815162</v>
      </c>
      <c r="E4485" s="38"/>
      <c r="F4485" s="38"/>
      <c r="G4485" s="39" t="s">
        <v>9118</v>
      </c>
      <c r="H4485" s="38">
        <v>8268007889</v>
      </c>
      <c r="I4485" s="40" t="s">
        <v>15023</v>
      </c>
      <c r="J4485" s="2">
        <v>208793.33</v>
      </c>
      <c r="K4485" s="2"/>
      <c r="L4485" s="2">
        <v>0</v>
      </c>
      <c r="M4485" s="3">
        <f t="shared" si="69"/>
        <v>208793.33</v>
      </c>
      <c r="N4485" s="41">
        <v>44765.729166666664</v>
      </c>
      <c r="O4485" s="39">
        <v>44095683</v>
      </c>
      <c r="P4485" s="39" t="s">
        <v>3282</v>
      </c>
      <c r="Q4485" s="40" t="s">
        <v>15024</v>
      </c>
      <c r="R4485" s="41">
        <v>44799</v>
      </c>
      <c r="S4485" s="42" t="s">
        <v>2417</v>
      </c>
      <c r="T4485" s="68"/>
    </row>
    <row r="4486" spans="1:20" s="70" customFormat="1" x14ac:dyDescent="0.2">
      <c r="A4486" s="38" t="s">
        <v>15025</v>
      </c>
      <c r="B4486" s="39" t="s">
        <v>15026</v>
      </c>
      <c r="C4486" s="39" t="s">
        <v>15027</v>
      </c>
      <c r="D4486" s="38">
        <v>407261</v>
      </c>
      <c r="E4486" s="38"/>
      <c r="F4486" s="38"/>
      <c r="G4486" s="39" t="s">
        <v>58</v>
      </c>
      <c r="H4486" s="38">
        <v>8266015073</v>
      </c>
      <c r="I4486" s="40">
        <v>9854029091</v>
      </c>
      <c r="J4486" s="2">
        <v>74666.25</v>
      </c>
      <c r="K4486" s="2"/>
      <c r="L4486" s="2">
        <v>0</v>
      </c>
      <c r="M4486" s="3">
        <f t="shared" ref="M4486:M4549" si="70">SUM(J4486:L4486)</f>
        <v>74666.25</v>
      </c>
      <c r="N4486" s="41">
        <v>44783.729166666664</v>
      </c>
      <c r="O4486" s="39">
        <v>6870166774</v>
      </c>
      <c r="P4486" s="39" t="s">
        <v>3282</v>
      </c>
      <c r="Q4486" s="40"/>
      <c r="R4486" s="41"/>
      <c r="S4486" s="42" t="s">
        <v>2417</v>
      </c>
      <c r="T4486" s="68"/>
    </row>
    <row r="4487" spans="1:20" s="70" customFormat="1" x14ac:dyDescent="0.2">
      <c r="A4487" s="38" t="s">
        <v>15028</v>
      </c>
      <c r="B4487" s="39" t="s">
        <v>15029</v>
      </c>
      <c r="C4487" s="39" t="s">
        <v>15030</v>
      </c>
      <c r="D4487" s="38">
        <v>407261</v>
      </c>
      <c r="E4487" s="38"/>
      <c r="F4487" s="38"/>
      <c r="G4487" s="39" t="s">
        <v>58</v>
      </c>
      <c r="H4487" s="38">
        <v>8266015073</v>
      </c>
      <c r="I4487" s="40">
        <v>9854029053</v>
      </c>
      <c r="J4487" s="2">
        <v>74666.25</v>
      </c>
      <c r="K4487" s="2"/>
      <c r="L4487" s="2">
        <v>0</v>
      </c>
      <c r="M4487" s="3">
        <f t="shared" si="70"/>
        <v>74666.25</v>
      </c>
      <c r="N4487" s="41">
        <v>44781.729166666664</v>
      </c>
      <c r="O4487" s="39">
        <v>6870166783</v>
      </c>
      <c r="P4487" s="39" t="s">
        <v>3282</v>
      </c>
      <c r="Q4487" s="40"/>
      <c r="R4487" s="41"/>
      <c r="S4487" s="42" t="s">
        <v>2417</v>
      </c>
      <c r="T4487" s="68"/>
    </row>
    <row r="4488" spans="1:20" s="70" customFormat="1" x14ac:dyDescent="0.2">
      <c r="A4488" s="38" t="s">
        <v>63</v>
      </c>
      <c r="B4488" s="1"/>
      <c r="C4488" s="1"/>
      <c r="D4488" s="51"/>
      <c r="E4488" s="38"/>
      <c r="F4488" s="51"/>
      <c r="G4488" s="52" t="s">
        <v>64</v>
      </c>
      <c r="H4488" s="53"/>
      <c r="I4488" s="54" t="s">
        <v>15031</v>
      </c>
      <c r="J4488" s="35">
        <v>2287.39</v>
      </c>
      <c r="K4488" s="1"/>
      <c r="L4488" s="1"/>
      <c r="M4488" s="3">
        <f t="shared" si="70"/>
        <v>2287.39</v>
      </c>
      <c r="N4488" s="41">
        <v>44796</v>
      </c>
      <c r="O4488" s="56"/>
      <c r="P4488" s="1"/>
      <c r="Q4488" s="1"/>
      <c r="R4488" s="57"/>
      <c r="S4488" s="39" t="s">
        <v>54</v>
      </c>
      <c r="T4488" s="68"/>
    </row>
    <row r="4489" spans="1:20" s="70" customFormat="1" x14ac:dyDescent="0.2">
      <c r="A4489" s="38" t="s">
        <v>15032</v>
      </c>
      <c r="B4489" s="39" t="s">
        <v>15033</v>
      </c>
      <c r="C4489" s="39" t="s">
        <v>15034</v>
      </c>
      <c r="D4489" s="38">
        <v>919962</v>
      </c>
      <c r="E4489" s="1" t="s">
        <v>23071</v>
      </c>
      <c r="F4489" s="1"/>
      <c r="G4489" s="39" t="s">
        <v>6950</v>
      </c>
      <c r="H4489" s="38">
        <v>8263000121</v>
      </c>
      <c r="I4489" s="40" t="s">
        <v>15035</v>
      </c>
      <c r="J4489" s="3">
        <v>525579.6</v>
      </c>
      <c r="K4489" s="3"/>
      <c r="L4489" s="2">
        <v>94604.4</v>
      </c>
      <c r="M4489" s="3">
        <f t="shared" si="70"/>
        <v>620184</v>
      </c>
      <c r="N4489" s="41">
        <v>44771.729166666664</v>
      </c>
      <c r="O4489" s="39">
        <v>6870167103</v>
      </c>
      <c r="P4489" s="39" t="s">
        <v>3282</v>
      </c>
      <c r="Q4489" s="40">
        <v>209019670366</v>
      </c>
      <c r="R4489" s="41">
        <v>44806</v>
      </c>
      <c r="S4489" s="42" t="s">
        <v>2417</v>
      </c>
      <c r="T4489" s="68"/>
    </row>
    <row r="4490" spans="1:20" s="70" customFormat="1" x14ac:dyDescent="0.2">
      <c r="A4490" s="38" t="s">
        <v>15036</v>
      </c>
      <c r="B4490" s="39" t="s">
        <v>15037</v>
      </c>
      <c r="C4490" s="39" t="s">
        <v>15038</v>
      </c>
      <c r="D4490" s="38">
        <v>919962</v>
      </c>
      <c r="E4490" s="1" t="s">
        <v>23071</v>
      </c>
      <c r="F4490" s="1"/>
      <c r="G4490" s="39" t="s">
        <v>6950</v>
      </c>
      <c r="H4490" s="38">
        <v>8263000121</v>
      </c>
      <c r="I4490" s="40" t="s">
        <v>15039</v>
      </c>
      <c r="J4490" s="3">
        <v>2046905.1</v>
      </c>
      <c r="K4490" s="3"/>
      <c r="L4490" s="2">
        <v>368442.9</v>
      </c>
      <c r="M4490" s="3">
        <f t="shared" si="70"/>
        <v>2415348</v>
      </c>
      <c r="N4490" s="41">
        <v>44762.729166666664</v>
      </c>
      <c r="O4490" s="39">
        <v>6870167192</v>
      </c>
      <c r="P4490" s="39" t="s">
        <v>3282</v>
      </c>
      <c r="Q4490" s="40">
        <v>208259119325</v>
      </c>
      <c r="R4490" s="41">
        <v>44799</v>
      </c>
      <c r="S4490" s="42" t="s">
        <v>2417</v>
      </c>
      <c r="T4490" s="68"/>
    </row>
    <row r="4491" spans="1:20" s="70" customFormat="1" x14ac:dyDescent="0.2">
      <c r="A4491" s="38" t="s">
        <v>15040</v>
      </c>
      <c r="B4491" s="39" t="s">
        <v>15041</v>
      </c>
      <c r="C4491" s="39" t="s">
        <v>15042</v>
      </c>
      <c r="D4491" s="38">
        <v>919962</v>
      </c>
      <c r="E4491" s="1" t="s">
        <v>23071</v>
      </c>
      <c r="F4491" s="1"/>
      <c r="G4491" s="39" t="s">
        <v>6950</v>
      </c>
      <c r="H4491" s="38">
        <v>8263000121</v>
      </c>
      <c r="I4491" s="40" t="s">
        <v>15043</v>
      </c>
      <c r="J4491" s="3">
        <v>244970.4</v>
      </c>
      <c r="K4491" s="3"/>
      <c r="L4491" s="2">
        <v>44094.6</v>
      </c>
      <c r="M4491" s="3">
        <f t="shared" si="70"/>
        <v>289065</v>
      </c>
      <c r="N4491" s="41">
        <v>44771.729166666664</v>
      </c>
      <c r="O4491" s="39">
        <v>6870167260</v>
      </c>
      <c r="P4491" s="39" t="s">
        <v>3282</v>
      </c>
      <c r="Q4491" s="40">
        <v>209032572918</v>
      </c>
      <c r="R4491" s="41">
        <v>44808</v>
      </c>
      <c r="S4491" s="42" t="s">
        <v>2417</v>
      </c>
      <c r="T4491" s="68"/>
    </row>
    <row r="4492" spans="1:20" s="70" customFormat="1" x14ac:dyDescent="0.2">
      <c r="A4492" s="38" t="s">
        <v>15044</v>
      </c>
      <c r="B4492" s="39" t="s">
        <v>15045</v>
      </c>
      <c r="C4492" s="39" t="s">
        <v>15046</v>
      </c>
      <c r="D4492" s="38">
        <v>919962</v>
      </c>
      <c r="E4492" s="1" t="s">
        <v>23071</v>
      </c>
      <c r="F4492" s="1"/>
      <c r="G4492" s="39" t="s">
        <v>6950</v>
      </c>
      <c r="H4492" s="38">
        <v>8263000121</v>
      </c>
      <c r="I4492" s="40" t="s">
        <v>15047</v>
      </c>
      <c r="J4492" s="3">
        <v>3335183.88</v>
      </c>
      <c r="K4492" s="3"/>
      <c r="L4492" s="2">
        <v>600333.12</v>
      </c>
      <c r="M4492" s="3">
        <f t="shared" si="70"/>
        <v>3935517</v>
      </c>
      <c r="N4492" s="41">
        <v>44736.729166666664</v>
      </c>
      <c r="O4492" s="39">
        <v>6870167366</v>
      </c>
      <c r="P4492" s="39" t="s">
        <v>3282</v>
      </c>
      <c r="Q4492" s="40">
        <v>208293051661</v>
      </c>
      <c r="R4492" s="41">
        <v>44803</v>
      </c>
      <c r="S4492" s="42" t="s">
        <v>2417</v>
      </c>
      <c r="T4492" s="68"/>
    </row>
    <row r="4493" spans="1:20" s="70" customFormat="1" x14ac:dyDescent="0.2">
      <c r="A4493" s="38" t="s">
        <v>15048</v>
      </c>
      <c r="B4493" s="39" t="s">
        <v>15049</v>
      </c>
      <c r="C4493" s="39" t="s">
        <v>15050</v>
      </c>
      <c r="D4493" s="38">
        <v>919962</v>
      </c>
      <c r="E4493" s="1" t="s">
        <v>23071</v>
      </c>
      <c r="F4493" s="1"/>
      <c r="G4493" s="39" t="s">
        <v>6950</v>
      </c>
      <c r="H4493" s="38">
        <v>8263000121</v>
      </c>
      <c r="I4493" s="40" t="s">
        <v>15051</v>
      </c>
      <c r="J4493" s="3">
        <v>629279.6</v>
      </c>
      <c r="K4493" s="3"/>
      <c r="L4493" s="2">
        <v>113270.39999999999</v>
      </c>
      <c r="M4493" s="3">
        <f t="shared" si="70"/>
        <v>742550</v>
      </c>
      <c r="N4493" s="41">
        <v>44767.729166666664</v>
      </c>
      <c r="O4493" s="39">
        <v>6870167602</v>
      </c>
      <c r="P4493" s="39" t="s">
        <v>3282</v>
      </c>
      <c r="Q4493" s="40">
        <v>208247655673</v>
      </c>
      <c r="R4493" s="41">
        <v>44798</v>
      </c>
      <c r="S4493" s="42" t="s">
        <v>2417</v>
      </c>
      <c r="T4493" s="68"/>
    </row>
    <row r="4494" spans="1:20" s="70" customFormat="1" x14ac:dyDescent="0.2">
      <c r="A4494" s="38" t="s">
        <v>15052</v>
      </c>
      <c r="B4494" s="39" t="s">
        <v>15053</v>
      </c>
      <c r="C4494" s="39" t="s">
        <v>15054</v>
      </c>
      <c r="D4494" s="38">
        <v>919962</v>
      </c>
      <c r="E4494" s="1" t="s">
        <v>23071</v>
      </c>
      <c r="F4494" s="1"/>
      <c r="G4494" s="39" t="s">
        <v>6950</v>
      </c>
      <c r="H4494" s="38">
        <v>8263000121</v>
      </c>
      <c r="I4494" s="40" t="s">
        <v>15055</v>
      </c>
      <c r="J4494" s="3">
        <v>2814951.64</v>
      </c>
      <c r="K4494" s="3"/>
      <c r="L4494" s="2">
        <v>506691.36</v>
      </c>
      <c r="M4494" s="3">
        <f t="shared" si="70"/>
        <v>3321643</v>
      </c>
      <c r="N4494" s="41">
        <v>44769.729166666664</v>
      </c>
      <c r="O4494" s="39">
        <v>6870167657</v>
      </c>
      <c r="P4494" s="39" t="s">
        <v>3282</v>
      </c>
      <c r="Q4494" s="40">
        <v>208293051661</v>
      </c>
      <c r="R4494" s="41">
        <v>44803</v>
      </c>
      <c r="S4494" s="42" t="s">
        <v>2417</v>
      </c>
      <c r="T4494" s="68"/>
    </row>
    <row r="4495" spans="1:20" s="70" customFormat="1" x14ac:dyDescent="0.2">
      <c r="A4495" s="38" t="s">
        <v>15056</v>
      </c>
      <c r="B4495" s="39" t="s">
        <v>15057</v>
      </c>
      <c r="C4495" s="39" t="s">
        <v>15058</v>
      </c>
      <c r="D4495" s="38">
        <v>510104</v>
      </c>
      <c r="E4495" s="38"/>
      <c r="F4495" s="38"/>
      <c r="G4495" s="42" t="s">
        <v>6236</v>
      </c>
      <c r="H4495" s="38">
        <v>8266015507</v>
      </c>
      <c r="I4495" s="40" t="s">
        <v>15059</v>
      </c>
      <c r="J4495" s="2">
        <v>261480.00000000003</v>
      </c>
      <c r="K4495" s="2"/>
      <c r="L4495" s="2">
        <v>47066.400000000001</v>
      </c>
      <c r="M4495" s="3">
        <f t="shared" si="70"/>
        <v>308546.40000000002</v>
      </c>
      <c r="N4495" s="41">
        <v>44765.729166666664</v>
      </c>
      <c r="O4495" s="39">
        <v>6870167724</v>
      </c>
      <c r="P4495" s="39" t="s">
        <v>3282</v>
      </c>
      <c r="Q4495" s="40" t="s">
        <v>15060</v>
      </c>
      <c r="R4495" s="41">
        <v>44820</v>
      </c>
      <c r="S4495" s="42" t="s">
        <v>2417</v>
      </c>
      <c r="T4495" s="68"/>
    </row>
    <row r="4496" spans="1:20" s="70" customFormat="1" x14ac:dyDescent="0.2">
      <c r="A4496" s="38" t="s">
        <v>15061</v>
      </c>
      <c r="B4496" s="42" t="s">
        <v>15062</v>
      </c>
      <c r="C4496" s="42" t="s">
        <v>15063</v>
      </c>
      <c r="D4496" s="38">
        <v>815539</v>
      </c>
      <c r="E4496" s="38"/>
      <c r="F4496" s="38"/>
      <c r="G4496" s="42" t="s">
        <v>1640</v>
      </c>
      <c r="H4496" s="38">
        <v>8268008932</v>
      </c>
      <c r="I4496" s="40" t="s">
        <v>15064</v>
      </c>
      <c r="J4496" s="3">
        <v>32949.538983050799</v>
      </c>
      <c r="K4496" s="3"/>
      <c r="L4496" s="3">
        <v>0</v>
      </c>
      <c r="M4496" s="3">
        <f t="shared" si="70"/>
        <v>32949.538983050799</v>
      </c>
      <c r="N4496" s="41">
        <v>44753.729166666664</v>
      </c>
      <c r="O4496" s="39">
        <v>44130465</v>
      </c>
      <c r="P4496" s="42" t="s">
        <v>315</v>
      </c>
      <c r="Q4496" s="42" t="s">
        <v>15065</v>
      </c>
      <c r="R4496" s="60">
        <v>44813</v>
      </c>
      <c r="S4496" s="42" t="s">
        <v>243</v>
      </c>
      <c r="T4496" s="68" t="s">
        <v>506</v>
      </c>
    </row>
    <row r="4497" spans="1:20" s="70" customFormat="1" x14ac:dyDescent="0.2">
      <c r="A4497" s="38" t="s">
        <v>15066</v>
      </c>
      <c r="B4497" s="39" t="s">
        <v>15067</v>
      </c>
      <c r="C4497" s="39" t="s">
        <v>15068</v>
      </c>
      <c r="D4497" s="38">
        <v>122418</v>
      </c>
      <c r="E4497" s="38"/>
      <c r="F4497" s="38"/>
      <c r="G4497" s="39" t="s">
        <v>15069</v>
      </c>
      <c r="H4497" s="38">
        <v>8263000204</v>
      </c>
      <c r="I4497" s="40" t="s">
        <v>15070</v>
      </c>
      <c r="J4497" s="2">
        <v>1029979.6610169492</v>
      </c>
      <c r="K4497" s="2"/>
      <c r="L4497" s="2">
        <v>185396.33898305084</v>
      </c>
      <c r="M4497" s="3">
        <f t="shared" si="70"/>
        <v>1215376</v>
      </c>
      <c r="N4497" s="41">
        <v>44764.729166666664</v>
      </c>
      <c r="O4497" s="39">
        <v>6870171187</v>
      </c>
      <c r="P4497" s="39" t="s">
        <v>3282</v>
      </c>
      <c r="Q4497" s="40" t="s">
        <v>15071</v>
      </c>
      <c r="R4497" s="41">
        <v>44803</v>
      </c>
      <c r="S4497" s="42" t="s">
        <v>2417</v>
      </c>
      <c r="T4497" s="68"/>
    </row>
    <row r="4498" spans="1:20" s="70" customFormat="1" x14ac:dyDescent="0.2">
      <c r="A4498" s="38" t="s">
        <v>15072</v>
      </c>
      <c r="B4498" s="39" t="s">
        <v>15073</v>
      </c>
      <c r="C4498" s="39" t="s">
        <v>15074</v>
      </c>
      <c r="D4498" s="38">
        <v>122418</v>
      </c>
      <c r="E4498" s="38"/>
      <c r="F4498" s="38"/>
      <c r="G4498" s="39" t="s">
        <v>15069</v>
      </c>
      <c r="H4498" s="38">
        <v>8263000204</v>
      </c>
      <c r="I4498" s="40" t="s">
        <v>15075</v>
      </c>
      <c r="J4498" s="2">
        <v>1851542.3728813559</v>
      </c>
      <c r="K4498" s="2"/>
      <c r="L4498" s="2">
        <v>333277.62711864407</v>
      </c>
      <c r="M4498" s="3">
        <f t="shared" si="70"/>
        <v>2184820</v>
      </c>
      <c r="N4498" s="41">
        <v>44769.729166666664</v>
      </c>
      <c r="O4498" s="39">
        <v>6870171290</v>
      </c>
      <c r="P4498" s="39" t="s">
        <v>3282</v>
      </c>
      <c r="Q4498" s="40" t="s">
        <v>15076</v>
      </c>
      <c r="R4498" s="41">
        <v>44813</v>
      </c>
      <c r="S4498" s="42" t="s">
        <v>2417</v>
      </c>
      <c r="T4498" s="68"/>
    </row>
    <row r="4499" spans="1:20" s="70" customFormat="1" x14ac:dyDescent="0.2">
      <c r="A4499" s="38" t="s">
        <v>15077</v>
      </c>
      <c r="B4499" s="39" t="s">
        <v>15078</v>
      </c>
      <c r="C4499" s="39" t="s">
        <v>15079</v>
      </c>
      <c r="D4499" s="38">
        <v>122418</v>
      </c>
      <c r="E4499" s="38"/>
      <c r="F4499" s="38"/>
      <c r="G4499" s="39" t="s">
        <v>15069</v>
      </c>
      <c r="H4499" s="38">
        <v>8263000204</v>
      </c>
      <c r="I4499" s="40" t="s">
        <v>15080</v>
      </c>
      <c r="J4499" s="2">
        <v>726333.89830508479</v>
      </c>
      <c r="K4499" s="2"/>
      <c r="L4499" s="2">
        <v>130740.10169491525</v>
      </c>
      <c r="M4499" s="3">
        <f t="shared" si="70"/>
        <v>857074</v>
      </c>
      <c r="N4499" s="41">
        <v>44764.729166666664</v>
      </c>
      <c r="O4499" s="39">
        <v>6870171892</v>
      </c>
      <c r="P4499" s="39" t="s">
        <v>3282</v>
      </c>
      <c r="Q4499" s="40" t="s">
        <v>15081</v>
      </c>
      <c r="R4499" s="41">
        <v>44804</v>
      </c>
      <c r="S4499" s="42" t="s">
        <v>2417</v>
      </c>
      <c r="T4499" s="68"/>
    </row>
    <row r="4500" spans="1:20" s="70" customFormat="1" x14ac:dyDescent="0.2">
      <c r="A4500" s="38" t="s">
        <v>15082</v>
      </c>
      <c r="B4500" s="39" t="s">
        <v>15083</v>
      </c>
      <c r="C4500" s="39" t="s">
        <v>15084</v>
      </c>
      <c r="D4500" s="38">
        <v>122418</v>
      </c>
      <c r="E4500" s="38"/>
      <c r="F4500" s="38"/>
      <c r="G4500" s="39" t="s">
        <v>15069</v>
      </c>
      <c r="H4500" s="38">
        <v>8263000204</v>
      </c>
      <c r="I4500" s="40" t="s">
        <v>15085</v>
      </c>
      <c r="J4500" s="2">
        <v>1891075.4237288137</v>
      </c>
      <c r="K4500" s="2"/>
      <c r="L4500" s="2">
        <v>340393.57627118647</v>
      </c>
      <c r="M4500" s="3">
        <f t="shared" si="70"/>
        <v>2231469</v>
      </c>
      <c r="N4500" s="41">
        <v>44772.729166666664</v>
      </c>
      <c r="O4500" s="39">
        <v>6870171958</v>
      </c>
      <c r="P4500" s="39" t="s">
        <v>3282</v>
      </c>
      <c r="Q4500" s="40" t="s">
        <v>15076</v>
      </c>
      <c r="R4500" s="41">
        <v>44813</v>
      </c>
      <c r="S4500" s="42" t="s">
        <v>2417</v>
      </c>
      <c r="T4500" s="68"/>
    </row>
    <row r="4501" spans="1:20" s="70" customFormat="1" x14ac:dyDescent="0.2">
      <c r="A4501" s="38" t="s">
        <v>15086</v>
      </c>
      <c r="B4501" s="39" t="s">
        <v>15087</v>
      </c>
      <c r="C4501" s="39" t="s">
        <v>15088</v>
      </c>
      <c r="D4501" s="38">
        <v>122418</v>
      </c>
      <c r="E4501" s="38"/>
      <c r="F4501" s="38"/>
      <c r="G4501" s="39" t="s">
        <v>15069</v>
      </c>
      <c r="H4501" s="38">
        <v>8263000204</v>
      </c>
      <c r="I4501" s="40" t="s">
        <v>15089</v>
      </c>
      <c r="J4501" s="2">
        <v>426699.15254237293</v>
      </c>
      <c r="K4501" s="2"/>
      <c r="L4501" s="2">
        <v>76805.847457627126</v>
      </c>
      <c r="M4501" s="3">
        <f t="shared" si="70"/>
        <v>503505.00000000006</v>
      </c>
      <c r="N4501" s="41">
        <v>44764.729166666664</v>
      </c>
      <c r="O4501" s="39">
        <v>6870172082</v>
      </c>
      <c r="P4501" s="39" t="s">
        <v>3282</v>
      </c>
      <c r="Q4501" s="40" t="s">
        <v>15081</v>
      </c>
      <c r="R4501" s="41">
        <v>44804</v>
      </c>
      <c r="S4501" s="42" t="s">
        <v>2417</v>
      </c>
      <c r="T4501" s="68"/>
    </row>
    <row r="4502" spans="1:20" s="70" customFormat="1" x14ac:dyDescent="0.2">
      <c r="A4502" s="38" t="s">
        <v>15090</v>
      </c>
      <c r="B4502" s="42" t="s">
        <v>15091</v>
      </c>
      <c r="C4502" s="42" t="s">
        <v>15092</v>
      </c>
      <c r="D4502" s="38">
        <v>703046</v>
      </c>
      <c r="E4502" s="38"/>
      <c r="F4502" s="38"/>
      <c r="G4502" s="42" t="s">
        <v>678</v>
      </c>
      <c r="H4502" s="38">
        <v>8266014993</v>
      </c>
      <c r="I4502" s="40" t="s">
        <v>15093</v>
      </c>
      <c r="J4502" s="3">
        <v>447</v>
      </c>
      <c r="K4502" s="3"/>
      <c r="L4502" s="3">
        <v>0</v>
      </c>
      <c r="M4502" s="3">
        <f t="shared" si="70"/>
        <v>447</v>
      </c>
      <c r="N4502" s="41">
        <v>44779.729166666664</v>
      </c>
      <c r="O4502" s="39">
        <v>3445014744</v>
      </c>
      <c r="P4502" s="42" t="s">
        <v>315</v>
      </c>
      <c r="Q4502" s="42" t="s">
        <v>15094</v>
      </c>
      <c r="R4502" s="60">
        <v>44812</v>
      </c>
      <c r="S4502" s="42" t="s">
        <v>243</v>
      </c>
      <c r="T4502" s="68"/>
    </row>
    <row r="4503" spans="1:20" s="70" customFormat="1" x14ac:dyDescent="0.2">
      <c r="A4503" s="38" t="s">
        <v>15095</v>
      </c>
      <c r="B4503" s="42" t="s">
        <v>15096</v>
      </c>
      <c r="C4503" s="42" t="s">
        <v>15097</v>
      </c>
      <c r="D4503" s="38">
        <v>703046</v>
      </c>
      <c r="E4503" s="38"/>
      <c r="F4503" s="38"/>
      <c r="G4503" s="42" t="s">
        <v>678</v>
      </c>
      <c r="H4503" s="38">
        <v>8266015646</v>
      </c>
      <c r="I4503" s="40" t="s">
        <v>15098</v>
      </c>
      <c r="J4503" s="3">
        <v>415</v>
      </c>
      <c r="K4503" s="3"/>
      <c r="L4503" s="3">
        <v>0</v>
      </c>
      <c r="M4503" s="3">
        <f t="shared" si="70"/>
        <v>415</v>
      </c>
      <c r="N4503" s="41">
        <v>44786.729166666664</v>
      </c>
      <c r="O4503" s="39">
        <v>3445014745</v>
      </c>
      <c r="P4503" s="42" t="s">
        <v>315</v>
      </c>
      <c r="Q4503" s="42" t="s">
        <v>15099</v>
      </c>
      <c r="R4503" s="60">
        <v>44819</v>
      </c>
      <c r="S4503" s="42" t="s">
        <v>243</v>
      </c>
      <c r="T4503" s="68"/>
    </row>
    <row r="4504" spans="1:20" s="70" customFormat="1" x14ac:dyDescent="0.2">
      <c r="A4504" s="38" t="s">
        <v>63</v>
      </c>
      <c r="B4504" s="1"/>
      <c r="C4504" s="1"/>
      <c r="D4504" s="51"/>
      <c r="E4504" s="38"/>
      <c r="F4504" s="51"/>
      <c r="G4504" s="52" t="s">
        <v>64</v>
      </c>
      <c r="H4504" s="53"/>
      <c r="I4504" s="54" t="s">
        <v>15100</v>
      </c>
      <c r="J4504" s="35">
        <v>45.07</v>
      </c>
      <c r="K4504" s="1"/>
      <c r="L4504" s="1"/>
      <c r="M4504" s="3">
        <f t="shared" si="70"/>
        <v>45.07</v>
      </c>
      <c r="N4504" s="41">
        <v>44800</v>
      </c>
      <c r="O4504" s="56"/>
      <c r="P4504" s="1"/>
      <c r="Q4504" s="1"/>
      <c r="R4504" s="57"/>
      <c r="S4504" s="39" t="s">
        <v>54</v>
      </c>
      <c r="T4504" s="68"/>
    </row>
    <row r="4505" spans="1:20" s="70" customFormat="1" x14ac:dyDescent="0.2">
      <c r="A4505" s="38" t="s">
        <v>63</v>
      </c>
      <c r="B4505" s="1"/>
      <c r="C4505" s="1"/>
      <c r="D4505" s="51"/>
      <c r="E4505" s="38"/>
      <c r="F4505" s="51"/>
      <c r="G4505" s="52" t="s">
        <v>64</v>
      </c>
      <c r="H4505" s="53"/>
      <c r="I4505" s="54" t="s">
        <v>15100</v>
      </c>
      <c r="J4505" s="35">
        <v>25.3</v>
      </c>
      <c r="K4505" s="1"/>
      <c r="L4505" s="1"/>
      <c r="M4505" s="3">
        <f t="shared" si="70"/>
        <v>25.3</v>
      </c>
      <c r="N4505" s="41">
        <v>44800</v>
      </c>
      <c r="O4505" s="56"/>
      <c r="P4505" s="1"/>
      <c r="Q4505" s="1"/>
      <c r="R4505" s="57"/>
      <c r="S4505" s="39" t="s">
        <v>54</v>
      </c>
      <c r="T4505" s="68"/>
    </row>
    <row r="4506" spans="1:20" s="70" customFormat="1" x14ac:dyDescent="0.2">
      <c r="A4506" s="38" t="s">
        <v>63</v>
      </c>
      <c r="B4506" s="1"/>
      <c r="C4506" s="1"/>
      <c r="D4506" s="51"/>
      <c r="E4506" s="38"/>
      <c r="F4506" s="51"/>
      <c r="G4506" s="52" t="s">
        <v>64</v>
      </c>
      <c r="H4506" s="53"/>
      <c r="I4506" s="54" t="s">
        <v>15100</v>
      </c>
      <c r="J4506" s="35">
        <v>98.39</v>
      </c>
      <c r="K4506" s="1"/>
      <c r="L4506" s="1"/>
      <c r="M4506" s="3">
        <f t="shared" si="70"/>
        <v>98.39</v>
      </c>
      <c r="N4506" s="41">
        <v>44800</v>
      </c>
      <c r="O4506" s="56"/>
      <c r="P4506" s="1"/>
      <c r="Q4506" s="1"/>
      <c r="R4506" s="57"/>
      <c r="S4506" s="39" t="s">
        <v>54</v>
      </c>
      <c r="T4506" s="68"/>
    </row>
    <row r="4507" spans="1:20" s="70" customFormat="1" x14ac:dyDescent="0.2">
      <c r="A4507" s="38" t="s">
        <v>63</v>
      </c>
      <c r="B4507" s="1"/>
      <c r="C4507" s="1"/>
      <c r="D4507" s="51"/>
      <c r="E4507" s="38"/>
      <c r="F4507" s="51"/>
      <c r="G4507" s="52" t="s">
        <v>64</v>
      </c>
      <c r="H4507" s="53"/>
      <c r="I4507" s="54" t="s">
        <v>15100</v>
      </c>
      <c r="J4507" s="35">
        <v>364.66</v>
      </c>
      <c r="K4507" s="1"/>
      <c r="L4507" s="1"/>
      <c r="M4507" s="3">
        <f t="shared" si="70"/>
        <v>364.66</v>
      </c>
      <c r="N4507" s="41">
        <v>44800</v>
      </c>
      <c r="O4507" s="56"/>
      <c r="P4507" s="1"/>
      <c r="Q4507" s="1"/>
      <c r="R4507" s="57"/>
      <c r="S4507" s="39" t="s">
        <v>54</v>
      </c>
      <c r="T4507" s="68"/>
    </row>
    <row r="4508" spans="1:20" s="70" customFormat="1" x14ac:dyDescent="0.2">
      <c r="A4508" s="38" t="s">
        <v>63</v>
      </c>
      <c r="B4508" s="1"/>
      <c r="C4508" s="1"/>
      <c r="D4508" s="51"/>
      <c r="E4508" s="38"/>
      <c r="F4508" s="51"/>
      <c r="G4508" s="52" t="s">
        <v>64</v>
      </c>
      <c r="H4508" s="53"/>
      <c r="I4508" s="54" t="s">
        <v>15100</v>
      </c>
      <c r="J4508" s="35">
        <v>25.73</v>
      </c>
      <c r="K4508" s="1"/>
      <c r="L4508" s="1"/>
      <c r="M4508" s="3">
        <f t="shared" si="70"/>
        <v>25.73</v>
      </c>
      <c r="N4508" s="41">
        <v>44800</v>
      </c>
      <c r="O4508" s="56"/>
      <c r="P4508" s="1"/>
      <c r="Q4508" s="1"/>
      <c r="R4508" s="57"/>
      <c r="S4508" s="39" t="s">
        <v>54</v>
      </c>
      <c r="T4508" s="68"/>
    </row>
    <row r="4509" spans="1:20" s="70" customFormat="1" x14ac:dyDescent="0.2">
      <c r="A4509" s="38" t="s">
        <v>63</v>
      </c>
      <c r="B4509" s="1"/>
      <c r="C4509" s="1"/>
      <c r="D4509" s="51"/>
      <c r="E4509" s="38"/>
      <c r="F4509" s="51"/>
      <c r="G4509" s="52" t="s">
        <v>64</v>
      </c>
      <c r="H4509" s="53"/>
      <c r="I4509" s="54" t="s">
        <v>15100</v>
      </c>
      <c r="J4509" s="35">
        <v>979.79</v>
      </c>
      <c r="K4509" s="1"/>
      <c r="L4509" s="1"/>
      <c r="M4509" s="3">
        <f t="shared" si="70"/>
        <v>979.79</v>
      </c>
      <c r="N4509" s="41">
        <v>44800</v>
      </c>
      <c r="O4509" s="56"/>
      <c r="P4509" s="1"/>
      <c r="Q4509" s="1"/>
      <c r="R4509" s="57"/>
      <c r="S4509" s="39" t="s">
        <v>54</v>
      </c>
      <c r="T4509" s="68"/>
    </row>
    <row r="4510" spans="1:20" s="70" customFormat="1" x14ac:dyDescent="0.2">
      <c r="A4510" s="38" t="s">
        <v>309</v>
      </c>
      <c r="B4510" s="39"/>
      <c r="C4510" s="39"/>
      <c r="D4510" s="38"/>
      <c r="E4510" s="38"/>
      <c r="F4510" s="38"/>
      <c r="G4510" s="42" t="s">
        <v>310</v>
      </c>
      <c r="H4510" s="61"/>
      <c r="I4510" s="52" t="s">
        <v>15101</v>
      </c>
      <c r="J4510" s="5">
        <v>19505.18</v>
      </c>
      <c r="K4510" s="2"/>
      <c r="L4510" s="2"/>
      <c r="M4510" s="3">
        <f t="shared" si="70"/>
        <v>19505.18</v>
      </c>
      <c r="N4510" s="41">
        <v>44802</v>
      </c>
      <c r="O4510" s="39"/>
      <c r="P4510" s="39"/>
      <c r="Q4510" s="40"/>
      <c r="R4510" s="41"/>
      <c r="S4510" s="39" t="s">
        <v>54</v>
      </c>
      <c r="T4510" s="68"/>
    </row>
    <row r="4511" spans="1:20" s="70" customFormat="1" x14ac:dyDescent="0.2">
      <c r="A4511" s="38" t="s">
        <v>309</v>
      </c>
      <c r="B4511" s="39"/>
      <c r="C4511" s="39"/>
      <c r="D4511" s="38"/>
      <c r="E4511" s="38"/>
      <c r="F4511" s="38"/>
      <c r="G4511" s="42" t="s">
        <v>310</v>
      </c>
      <c r="H4511" s="61"/>
      <c r="I4511" s="52" t="s">
        <v>15101</v>
      </c>
      <c r="J4511" s="5">
        <v>4501.1899999999996</v>
      </c>
      <c r="K4511" s="2"/>
      <c r="L4511" s="2"/>
      <c r="M4511" s="3">
        <f t="shared" si="70"/>
        <v>4501.1899999999996</v>
      </c>
      <c r="N4511" s="41">
        <v>44802</v>
      </c>
      <c r="O4511" s="39"/>
      <c r="P4511" s="39"/>
      <c r="Q4511" s="40"/>
      <c r="R4511" s="41"/>
      <c r="S4511" s="39" t="s">
        <v>54</v>
      </c>
      <c r="T4511" s="68"/>
    </row>
    <row r="4512" spans="1:20" s="70" customFormat="1" x14ac:dyDescent="0.2">
      <c r="A4512" s="38" t="s">
        <v>309</v>
      </c>
      <c r="B4512" s="39"/>
      <c r="C4512" s="39"/>
      <c r="D4512" s="38"/>
      <c r="E4512" s="38"/>
      <c r="F4512" s="38"/>
      <c r="G4512" s="42" t="s">
        <v>310</v>
      </c>
      <c r="H4512" s="61"/>
      <c r="I4512" s="52" t="s">
        <v>15101</v>
      </c>
      <c r="J4512" s="5">
        <v>4501.1899999999996</v>
      </c>
      <c r="K4512" s="2"/>
      <c r="L4512" s="2"/>
      <c r="M4512" s="3">
        <f t="shared" si="70"/>
        <v>4501.1899999999996</v>
      </c>
      <c r="N4512" s="41">
        <v>44802</v>
      </c>
      <c r="O4512" s="39"/>
      <c r="P4512" s="39"/>
      <c r="Q4512" s="40"/>
      <c r="R4512" s="41"/>
      <c r="S4512" s="39" t="s">
        <v>54</v>
      </c>
      <c r="T4512" s="68"/>
    </row>
    <row r="4513" spans="1:20" s="70" customFormat="1" x14ac:dyDescent="0.2">
      <c r="A4513" s="38" t="s">
        <v>63</v>
      </c>
      <c r="B4513" s="1"/>
      <c r="C4513" s="1"/>
      <c r="D4513" s="51"/>
      <c r="E4513" s="38"/>
      <c r="F4513" s="51"/>
      <c r="G4513" s="52" t="s">
        <v>64</v>
      </c>
      <c r="H4513" s="53"/>
      <c r="I4513" s="54" t="s">
        <v>15102</v>
      </c>
      <c r="J4513" s="35">
        <v>281.88</v>
      </c>
      <c r="K4513" s="1"/>
      <c r="L4513" s="1"/>
      <c r="M4513" s="3">
        <f t="shared" si="70"/>
        <v>281.88</v>
      </c>
      <c r="N4513" s="41">
        <v>44802</v>
      </c>
      <c r="O4513" s="56"/>
      <c r="P4513" s="1"/>
      <c r="Q4513" s="1"/>
      <c r="R4513" s="57"/>
      <c r="S4513" s="39" t="s">
        <v>54</v>
      </c>
      <c r="T4513" s="68"/>
    </row>
    <row r="4514" spans="1:20" s="70" customFormat="1" x14ac:dyDescent="0.2">
      <c r="A4514" s="38" t="s">
        <v>7506</v>
      </c>
      <c r="B4514" s="1"/>
      <c r="C4514" s="1"/>
      <c r="D4514" s="51"/>
      <c r="E4514" s="38"/>
      <c r="F4514" s="51"/>
      <c r="G4514" s="42" t="s">
        <v>310</v>
      </c>
      <c r="H4514" s="53"/>
      <c r="I4514" s="54" t="s">
        <v>15101</v>
      </c>
      <c r="J4514" s="35">
        <v>103152.37</v>
      </c>
      <c r="K4514" s="1"/>
      <c r="L4514" s="1"/>
      <c r="M4514" s="3">
        <f t="shared" si="70"/>
        <v>103152.37</v>
      </c>
      <c r="N4514" s="41">
        <v>44802</v>
      </c>
      <c r="O4514" s="56"/>
      <c r="P4514" s="1"/>
      <c r="Q4514" s="1"/>
      <c r="R4514" s="57"/>
      <c r="S4514" s="42" t="s">
        <v>2417</v>
      </c>
      <c r="T4514" s="69"/>
    </row>
    <row r="4515" spans="1:20" s="70" customFormat="1" x14ac:dyDescent="0.2">
      <c r="A4515" s="38" t="s">
        <v>15103</v>
      </c>
      <c r="B4515" s="42" t="s">
        <v>15104</v>
      </c>
      <c r="C4515" s="42" t="s">
        <v>15105</v>
      </c>
      <c r="D4515" s="38">
        <v>128635</v>
      </c>
      <c r="E4515" s="38"/>
      <c r="F4515" s="38"/>
      <c r="G4515" s="42" t="s">
        <v>989</v>
      </c>
      <c r="H4515" s="38">
        <v>8266015487</v>
      </c>
      <c r="I4515" s="40" t="s">
        <v>15106</v>
      </c>
      <c r="J4515" s="3">
        <v>28510.000000000004</v>
      </c>
      <c r="K4515" s="3"/>
      <c r="L4515" s="3">
        <v>5131.8</v>
      </c>
      <c r="M4515" s="3">
        <f t="shared" si="70"/>
        <v>33641.800000000003</v>
      </c>
      <c r="N4515" s="41">
        <v>44774.729166666664</v>
      </c>
      <c r="O4515" s="39">
        <v>6870174150</v>
      </c>
      <c r="P4515" s="42" t="s">
        <v>315</v>
      </c>
      <c r="Q4515" s="42" t="s">
        <v>15107</v>
      </c>
      <c r="R4515" s="60">
        <v>44820</v>
      </c>
      <c r="S4515" s="42" t="s">
        <v>243</v>
      </c>
      <c r="T4515" s="68"/>
    </row>
    <row r="4516" spans="1:20" s="70" customFormat="1" x14ac:dyDescent="0.2">
      <c r="A4516" s="38" t="s">
        <v>15108</v>
      </c>
      <c r="B4516" s="42" t="s">
        <v>15109</v>
      </c>
      <c r="C4516" s="42" t="s">
        <v>15110</v>
      </c>
      <c r="D4516" s="38">
        <v>128635</v>
      </c>
      <c r="E4516" s="38"/>
      <c r="F4516" s="38"/>
      <c r="G4516" s="42" t="s">
        <v>989</v>
      </c>
      <c r="H4516" s="38">
        <v>8266015646</v>
      </c>
      <c r="I4516" s="40" t="s">
        <v>15111</v>
      </c>
      <c r="J4516" s="3">
        <v>40926.6</v>
      </c>
      <c r="K4516" s="3"/>
      <c r="L4516" s="3">
        <v>7366.78</v>
      </c>
      <c r="M4516" s="3">
        <f t="shared" si="70"/>
        <v>48293.38</v>
      </c>
      <c r="N4516" s="41">
        <v>44774.729166666664</v>
      </c>
      <c r="O4516" s="39">
        <v>6870174154</v>
      </c>
      <c r="P4516" s="42" t="s">
        <v>315</v>
      </c>
      <c r="Q4516" s="42" t="s">
        <v>15107</v>
      </c>
      <c r="R4516" s="60">
        <v>44820</v>
      </c>
      <c r="S4516" s="42" t="s">
        <v>243</v>
      </c>
      <c r="T4516" s="68"/>
    </row>
    <row r="4517" spans="1:20" s="70" customFormat="1" x14ac:dyDescent="0.2">
      <c r="A4517" s="38" t="s">
        <v>15112</v>
      </c>
      <c r="B4517" s="39" t="s">
        <v>15113</v>
      </c>
      <c r="C4517" s="39" t="s">
        <v>15114</v>
      </c>
      <c r="D4517" s="38">
        <v>821383</v>
      </c>
      <c r="E4517" s="38"/>
      <c r="F4517" s="38"/>
      <c r="G4517" s="39" t="s">
        <v>4736</v>
      </c>
      <c r="H4517" s="38">
        <v>8268009697</v>
      </c>
      <c r="I4517" s="40" t="s">
        <v>15115</v>
      </c>
      <c r="J4517" s="2">
        <v>54000</v>
      </c>
      <c r="K4517" s="2"/>
      <c r="L4517" s="2">
        <v>9720</v>
      </c>
      <c r="M4517" s="3">
        <f t="shared" si="70"/>
        <v>63720</v>
      </c>
      <c r="N4517" s="41">
        <v>44789.729166666664</v>
      </c>
      <c r="O4517" s="39">
        <v>44108833</v>
      </c>
      <c r="P4517" s="39" t="s">
        <v>3282</v>
      </c>
      <c r="Q4517" s="40" t="s">
        <v>15116</v>
      </c>
      <c r="R4517" s="41">
        <v>44809</v>
      </c>
      <c r="S4517" s="42" t="s">
        <v>2417</v>
      </c>
      <c r="T4517" s="68"/>
    </row>
    <row r="4518" spans="1:20" s="70" customFormat="1" x14ac:dyDescent="0.2">
      <c r="A4518" s="38" t="s">
        <v>15117</v>
      </c>
      <c r="B4518" s="39" t="s">
        <v>15118</v>
      </c>
      <c r="C4518" s="39" t="s">
        <v>15119</v>
      </c>
      <c r="D4518" s="38">
        <v>806910</v>
      </c>
      <c r="E4518" s="38"/>
      <c r="F4518" s="38"/>
      <c r="G4518" s="39" t="s">
        <v>14182</v>
      </c>
      <c r="H4518" s="38">
        <v>8268009706</v>
      </c>
      <c r="I4518" s="40" t="s">
        <v>15120</v>
      </c>
      <c r="J4518" s="2">
        <v>64417.1</v>
      </c>
      <c r="K4518" s="2"/>
      <c r="L4518" s="2">
        <v>0</v>
      </c>
      <c r="M4518" s="3">
        <f t="shared" si="70"/>
        <v>64417.1</v>
      </c>
      <c r="N4518" s="41">
        <v>44790.729166666664</v>
      </c>
      <c r="O4518" s="39">
        <v>44108896</v>
      </c>
      <c r="P4518" s="39" t="s">
        <v>52</v>
      </c>
      <c r="Q4518" s="40" t="s">
        <v>15121</v>
      </c>
      <c r="R4518" s="41">
        <v>44809</v>
      </c>
      <c r="S4518" s="39" t="s">
        <v>54</v>
      </c>
      <c r="T4518" s="68"/>
    </row>
    <row r="4519" spans="1:20" s="70" customFormat="1" x14ac:dyDescent="0.2">
      <c r="A4519" s="38" t="s">
        <v>15122</v>
      </c>
      <c r="B4519" s="39" t="s">
        <v>15123</v>
      </c>
      <c r="C4519" s="39" t="s">
        <v>15124</v>
      </c>
      <c r="D4519" s="38">
        <v>820963</v>
      </c>
      <c r="E4519" s="38"/>
      <c r="F4519" s="38"/>
      <c r="G4519" s="39" t="s">
        <v>10076</v>
      </c>
      <c r="H4519" s="38">
        <v>8268009052</v>
      </c>
      <c r="I4519" s="40">
        <v>342</v>
      </c>
      <c r="J4519" s="2">
        <v>62496</v>
      </c>
      <c r="K4519" s="2"/>
      <c r="L4519" s="2">
        <v>0</v>
      </c>
      <c r="M4519" s="3">
        <f t="shared" si="70"/>
        <v>62496</v>
      </c>
      <c r="N4519" s="41">
        <v>44776.729166666664</v>
      </c>
      <c r="O4519" s="39">
        <v>3445017178</v>
      </c>
      <c r="P4519" s="39" t="s">
        <v>3282</v>
      </c>
      <c r="Q4519" s="40" t="s">
        <v>15125</v>
      </c>
      <c r="R4519" s="41">
        <v>44827</v>
      </c>
      <c r="S4519" s="42" t="s">
        <v>2417</v>
      </c>
      <c r="T4519" s="68"/>
    </row>
    <row r="4520" spans="1:20" s="70" customFormat="1" x14ac:dyDescent="0.2">
      <c r="A4520" s="38" t="s">
        <v>15126</v>
      </c>
      <c r="B4520" s="39" t="s">
        <v>15127</v>
      </c>
      <c r="C4520" s="39" t="s">
        <v>15128</v>
      </c>
      <c r="D4520" s="38">
        <v>820963</v>
      </c>
      <c r="E4520" s="38"/>
      <c r="F4520" s="38"/>
      <c r="G4520" s="39" t="s">
        <v>10076</v>
      </c>
      <c r="H4520" s="38">
        <v>8268009052</v>
      </c>
      <c r="I4520" s="40">
        <v>262</v>
      </c>
      <c r="J4520" s="2">
        <v>42735</v>
      </c>
      <c r="K4520" s="2"/>
      <c r="L4520" s="2">
        <v>0</v>
      </c>
      <c r="M4520" s="3">
        <f t="shared" si="70"/>
        <v>42735</v>
      </c>
      <c r="N4520" s="41">
        <v>44748.729166666664</v>
      </c>
      <c r="O4520" s="39">
        <v>3445017170</v>
      </c>
      <c r="P4520" s="39" t="s">
        <v>3282</v>
      </c>
      <c r="Q4520" s="40" t="s">
        <v>15129</v>
      </c>
      <c r="R4520" s="41">
        <v>44827</v>
      </c>
      <c r="S4520" s="42" t="s">
        <v>2417</v>
      </c>
      <c r="T4520" s="68"/>
    </row>
    <row r="4521" spans="1:20" s="70" customFormat="1" x14ac:dyDescent="0.2">
      <c r="A4521" s="38" t="s">
        <v>15130</v>
      </c>
      <c r="B4521" s="39" t="s">
        <v>15131</v>
      </c>
      <c r="C4521" s="39" t="s">
        <v>15132</v>
      </c>
      <c r="D4521" s="38">
        <v>821552</v>
      </c>
      <c r="E4521" s="38"/>
      <c r="F4521" s="38"/>
      <c r="G4521" s="39" t="s">
        <v>7072</v>
      </c>
      <c r="H4521" s="38">
        <v>8268007271</v>
      </c>
      <c r="I4521" s="40" t="s">
        <v>15133</v>
      </c>
      <c r="J4521" s="2">
        <v>182692</v>
      </c>
      <c r="K4521" s="2"/>
      <c r="L4521" s="2">
        <v>32884.559999999998</v>
      </c>
      <c r="M4521" s="3">
        <f t="shared" si="70"/>
        <v>215576.56</v>
      </c>
      <c r="N4521" s="41">
        <v>44722.729166666664</v>
      </c>
      <c r="O4521" s="39">
        <v>44109251</v>
      </c>
      <c r="P4521" s="39" t="s">
        <v>52</v>
      </c>
      <c r="Q4521" s="40" t="s">
        <v>15134</v>
      </c>
      <c r="R4521" s="41">
        <v>44806</v>
      </c>
      <c r="S4521" s="39" t="s">
        <v>54</v>
      </c>
      <c r="T4521" s="68"/>
    </row>
    <row r="4522" spans="1:20" s="70" customFormat="1" x14ac:dyDescent="0.2">
      <c r="A4522" s="38" t="s">
        <v>15135</v>
      </c>
      <c r="B4522" s="42" t="s">
        <v>15136</v>
      </c>
      <c r="C4522" s="42" t="s">
        <v>15137</v>
      </c>
      <c r="D4522" s="38">
        <v>122268</v>
      </c>
      <c r="E4522" s="38"/>
      <c r="F4522" s="38"/>
      <c r="G4522" s="42" t="s">
        <v>15138</v>
      </c>
      <c r="H4522" s="38">
        <v>8268009689</v>
      </c>
      <c r="I4522" s="40" t="s">
        <v>15139</v>
      </c>
      <c r="J4522" s="3">
        <v>55200</v>
      </c>
      <c r="K4522" s="3"/>
      <c r="L4522" s="3">
        <v>9936</v>
      </c>
      <c r="M4522" s="3">
        <f t="shared" si="70"/>
        <v>65136</v>
      </c>
      <c r="N4522" s="41">
        <v>44779.729166666664</v>
      </c>
      <c r="O4522" s="39">
        <v>44109281</v>
      </c>
      <c r="P4522" s="42" t="s">
        <v>315</v>
      </c>
      <c r="Q4522" s="42" t="s">
        <v>15140</v>
      </c>
      <c r="R4522" s="60">
        <v>44826</v>
      </c>
      <c r="S4522" s="42" t="s">
        <v>243</v>
      </c>
      <c r="T4522" s="68"/>
    </row>
    <row r="4523" spans="1:20" s="70" customFormat="1" x14ac:dyDescent="0.2">
      <c r="A4523" s="38" t="s">
        <v>15141</v>
      </c>
      <c r="B4523" s="39" t="s">
        <v>15142</v>
      </c>
      <c r="C4523" s="39" t="s">
        <v>15143</v>
      </c>
      <c r="D4523" s="38">
        <v>816965</v>
      </c>
      <c r="E4523" s="38"/>
      <c r="F4523" s="38"/>
      <c r="G4523" s="39" t="s">
        <v>557</v>
      </c>
      <c r="H4523" s="38">
        <v>8268008180</v>
      </c>
      <c r="I4523" s="40" t="s">
        <v>15144</v>
      </c>
      <c r="J4523" s="2">
        <v>10643.9</v>
      </c>
      <c r="K4523" s="2"/>
      <c r="L4523" s="2">
        <v>0</v>
      </c>
      <c r="M4523" s="3">
        <f t="shared" si="70"/>
        <v>10643.9</v>
      </c>
      <c r="N4523" s="41">
        <v>44773.729166666664</v>
      </c>
      <c r="O4523" s="39">
        <v>44109382</v>
      </c>
      <c r="P4523" s="39" t="s">
        <v>3282</v>
      </c>
      <c r="Q4523" s="40" t="s">
        <v>15145</v>
      </c>
      <c r="R4523" s="41">
        <v>44806</v>
      </c>
      <c r="S4523" s="42" t="s">
        <v>2417</v>
      </c>
      <c r="T4523" s="68"/>
    </row>
    <row r="4524" spans="1:20" s="70" customFormat="1" x14ac:dyDescent="0.2">
      <c r="A4524" s="38" t="s">
        <v>15146</v>
      </c>
      <c r="B4524" s="39" t="s">
        <v>15147</v>
      </c>
      <c r="C4524" s="39" t="s">
        <v>15148</v>
      </c>
      <c r="D4524" s="38">
        <v>814805</v>
      </c>
      <c r="E4524" s="38"/>
      <c r="F4524" s="38"/>
      <c r="G4524" s="39" t="s">
        <v>111</v>
      </c>
      <c r="H4524" s="38">
        <v>8268009767</v>
      </c>
      <c r="I4524" s="40">
        <v>4905</v>
      </c>
      <c r="J4524" s="2">
        <v>59124.576271186445</v>
      </c>
      <c r="K4524" s="2"/>
      <c r="L4524" s="2">
        <v>10642.423728813559</v>
      </c>
      <c r="M4524" s="3">
        <f t="shared" si="70"/>
        <v>69767</v>
      </c>
      <c r="N4524" s="41">
        <v>44790.729166666664</v>
      </c>
      <c r="O4524" s="39">
        <v>44109522</v>
      </c>
      <c r="P4524" s="39" t="s">
        <v>3282</v>
      </c>
      <c r="Q4524" s="40" t="s">
        <v>15149</v>
      </c>
      <c r="R4524" s="41">
        <v>44806</v>
      </c>
      <c r="S4524" s="42" t="s">
        <v>2417</v>
      </c>
      <c r="T4524" s="68"/>
    </row>
    <row r="4525" spans="1:20" s="70" customFormat="1" x14ac:dyDescent="0.2">
      <c r="A4525" s="38" t="s">
        <v>15150</v>
      </c>
      <c r="B4525" s="39" t="s">
        <v>15151</v>
      </c>
      <c r="C4525" s="39" t="s">
        <v>15152</v>
      </c>
      <c r="D4525" s="38">
        <v>821552</v>
      </c>
      <c r="E4525" s="38"/>
      <c r="F4525" s="38"/>
      <c r="G4525" s="39" t="s">
        <v>7072</v>
      </c>
      <c r="H4525" s="38">
        <v>8268007271</v>
      </c>
      <c r="I4525" s="40" t="s">
        <v>15153</v>
      </c>
      <c r="J4525" s="2">
        <v>1513300.9576271186</v>
      </c>
      <c r="K4525" s="2"/>
      <c r="L4525" s="2">
        <v>272394.17237288132</v>
      </c>
      <c r="M4525" s="3">
        <f t="shared" si="70"/>
        <v>1785695.13</v>
      </c>
      <c r="N4525" s="41">
        <v>44705.729166666664</v>
      </c>
      <c r="O4525" s="39">
        <v>44109909</v>
      </c>
      <c r="P4525" s="39" t="s">
        <v>52</v>
      </c>
      <c r="Q4525" s="40" t="s">
        <v>15134</v>
      </c>
      <c r="R4525" s="41">
        <v>44806</v>
      </c>
      <c r="S4525" s="39" t="s">
        <v>54</v>
      </c>
      <c r="T4525" s="68"/>
    </row>
    <row r="4526" spans="1:20" s="70" customFormat="1" x14ac:dyDescent="0.2">
      <c r="A4526" s="38" t="s">
        <v>15154</v>
      </c>
      <c r="B4526" s="39" t="s">
        <v>15155</v>
      </c>
      <c r="C4526" s="39" t="s">
        <v>15156</v>
      </c>
      <c r="D4526" s="38">
        <v>812140</v>
      </c>
      <c r="E4526" s="38"/>
      <c r="F4526" s="38"/>
      <c r="G4526" s="42" t="s">
        <v>446</v>
      </c>
      <c r="H4526" s="38">
        <v>8268007979</v>
      </c>
      <c r="I4526" s="40" t="s">
        <v>15157</v>
      </c>
      <c r="J4526" s="2">
        <v>395183.86</v>
      </c>
      <c r="K4526" s="3"/>
      <c r="L4526" s="2">
        <v>71133.14</v>
      </c>
      <c r="M4526" s="3">
        <f t="shared" si="70"/>
        <v>466317</v>
      </c>
      <c r="N4526" s="41">
        <v>44789.729166666664</v>
      </c>
      <c r="O4526" s="39">
        <v>44110689</v>
      </c>
      <c r="P4526" s="39" t="s">
        <v>52</v>
      </c>
      <c r="Q4526" s="40">
        <v>209019467223</v>
      </c>
      <c r="R4526" s="41">
        <v>44806</v>
      </c>
      <c r="S4526" s="39" t="s">
        <v>54</v>
      </c>
      <c r="T4526" s="68"/>
    </row>
    <row r="4527" spans="1:20" s="70" customFormat="1" x14ac:dyDescent="0.2">
      <c r="A4527" s="38" t="s">
        <v>15158</v>
      </c>
      <c r="B4527" s="42" t="s">
        <v>15159</v>
      </c>
      <c r="C4527" s="42" t="s">
        <v>15160</v>
      </c>
      <c r="D4527" s="38">
        <v>821146</v>
      </c>
      <c r="E4527" s="1" t="s">
        <v>23069</v>
      </c>
      <c r="F4527" s="1" t="s">
        <v>23070</v>
      </c>
      <c r="G4527" s="42" t="s">
        <v>446</v>
      </c>
      <c r="H4527" s="38">
        <v>8268006130</v>
      </c>
      <c r="I4527" s="40" t="s">
        <v>15161</v>
      </c>
      <c r="J4527" s="3">
        <v>1831805.92</v>
      </c>
      <c r="K4527" s="3"/>
      <c r="L4527" s="3">
        <v>329725.08</v>
      </c>
      <c r="M4527" s="3">
        <f t="shared" si="70"/>
        <v>2161531</v>
      </c>
      <c r="N4527" s="41">
        <v>44790.729166666664</v>
      </c>
      <c r="O4527" s="39">
        <v>44112901</v>
      </c>
      <c r="P4527" s="42" t="s">
        <v>315</v>
      </c>
      <c r="Q4527" s="42">
        <v>209078697801</v>
      </c>
      <c r="R4527" s="60">
        <v>44814</v>
      </c>
      <c r="S4527" s="42" t="s">
        <v>243</v>
      </c>
      <c r="T4527" s="68" t="s">
        <v>506</v>
      </c>
    </row>
    <row r="4528" spans="1:20" s="70" customFormat="1" x14ac:dyDescent="0.2">
      <c r="A4528" s="38" t="s">
        <v>15162</v>
      </c>
      <c r="B4528" s="42" t="s">
        <v>15163</v>
      </c>
      <c r="C4528" s="42" t="s">
        <v>15164</v>
      </c>
      <c r="D4528" s="38">
        <v>816777</v>
      </c>
      <c r="E4528" s="38"/>
      <c r="F4528" s="38"/>
      <c r="G4528" s="39" t="s">
        <v>205</v>
      </c>
      <c r="H4528" s="38">
        <v>8268009490</v>
      </c>
      <c r="I4528" s="40" t="s">
        <v>15165</v>
      </c>
      <c r="J4528" s="3">
        <v>115000</v>
      </c>
      <c r="K4528" s="3"/>
      <c r="L4528" s="3">
        <v>20700</v>
      </c>
      <c r="M4528" s="3">
        <f t="shared" si="70"/>
        <v>135700</v>
      </c>
      <c r="N4528" s="41">
        <v>44781.729166666664</v>
      </c>
      <c r="O4528" s="39">
        <v>44113181</v>
      </c>
      <c r="P4528" s="42" t="s">
        <v>315</v>
      </c>
      <c r="Q4528" s="42" t="s">
        <v>15166</v>
      </c>
      <c r="R4528" s="60">
        <v>44816</v>
      </c>
      <c r="S4528" s="42" t="s">
        <v>243</v>
      </c>
      <c r="T4528" s="68"/>
    </row>
    <row r="4529" spans="1:20" s="70" customFormat="1" x14ac:dyDescent="0.2">
      <c r="A4529" s="38" t="s">
        <v>15167</v>
      </c>
      <c r="B4529" s="39" t="s">
        <v>234</v>
      </c>
      <c r="C4529" s="39"/>
      <c r="D4529" s="38" t="s">
        <v>245</v>
      </c>
      <c r="E4529" s="38"/>
      <c r="F4529" s="38"/>
      <c r="G4529" s="39" t="s">
        <v>3151</v>
      </c>
      <c r="H4529" s="38" t="s">
        <v>3151</v>
      </c>
      <c r="I4529" s="52" t="s">
        <v>15168</v>
      </c>
      <c r="J4529" s="10">
        <v>120294.2</v>
      </c>
      <c r="K4529" s="2"/>
      <c r="L4529" s="2">
        <v>0</v>
      </c>
      <c r="M4529" s="3">
        <f t="shared" si="70"/>
        <v>120294.2</v>
      </c>
      <c r="N4529" s="59">
        <v>44804</v>
      </c>
      <c r="O4529" s="39"/>
      <c r="P4529" s="39" t="s">
        <v>52</v>
      </c>
      <c r="Q4529" s="40"/>
      <c r="R4529" s="41"/>
      <c r="S4529" s="39" t="s">
        <v>54</v>
      </c>
      <c r="T4529" s="68"/>
    </row>
    <row r="4530" spans="1:20" s="70" customFormat="1" x14ac:dyDescent="0.2">
      <c r="A4530" s="38" t="s">
        <v>15169</v>
      </c>
      <c r="B4530" s="39"/>
      <c r="C4530" s="39"/>
      <c r="D4530" s="38" t="s">
        <v>235</v>
      </c>
      <c r="E4530" s="38"/>
      <c r="F4530" s="38"/>
      <c r="G4530" s="39" t="s">
        <v>5364</v>
      </c>
      <c r="H4530" s="38" t="s">
        <v>5364</v>
      </c>
      <c r="I4530" s="52" t="s">
        <v>15170</v>
      </c>
      <c r="J4530" s="10">
        <v>519666</v>
      </c>
      <c r="K4530" s="2"/>
      <c r="L4530" s="2">
        <v>0</v>
      </c>
      <c r="M4530" s="3">
        <f t="shared" si="70"/>
        <v>519666</v>
      </c>
      <c r="N4530" s="59">
        <v>44804</v>
      </c>
      <c r="O4530" s="39"/>
      <c r="P4530" s="39" t="s">
        <v>52</v>
      </c>
      <c r="Q4530" s="40"/>
      <c r="R4530" s="41"/>
      <c r="S4530" s="39" t="s">
        <v>54</v>
      </c>
      <c r="T4530" s="68"/>
    </row>
    <row r="4531" spans="1:20" s="70" customFormat="1" x14ac:dyDescent="0.2">
      <c r="A4531" s="38" t="s">
        <v>6167</v>
      </c>
      <c r="B4531" s="1"/>
      <c r="C4531" s="1"/>
      <c r="D4531" s="51"/>
      <c r="E4531" s="38"/>
      <c r="F4531" s="51"/>
      <c r="G4531" s="39" t="s">
        <v>6168</v>
      </c>
      <c r="H4531" s="53"/>
      <c r="I4531" s="54" t="s">
        <v>15171</v>
      </c>
      <c r="J4531" s="35">
        <v>62160</v>
      </c>
      <c r="K4531" s="1"/>
      <c r="L4531" s="1"/>
      <c r="M4531" s="3">
        <f t="shared" si="70"/>
        <v>62160</v>
      </c>
      <c r="N4531" s="63"/>
      <c r="O4531" s="56"/>
      <c r="P4531" s="1"/>
      <c r="Q4531" s="1"/>
      <c r="R4531" s="57"/>
      <c r="S4531" s="42" t="s">
        <v>2417</v>
      </c>
      <c r="T4531" s="68"/>
    </row>
    <row r="4532" spans="1:20" s="70" customFormat="1" x14ac:dyDescent="0.2">
      <c r="A4532" s="38" t="s">
        <v>6167</v>
      </c>
      <c r="B4532" s="1"/>
      <c r="C4532" s="1"/>
      <c r="D4532" s="51"/>
      <c r="E4532" s="38"/>
      <c r="F4532" s="51"/>
      <c r="G4532" s="39" t="s">
        <v>6168</v>
      </c>
      <c r="H4532" s="53"/>
      <c r="I4532" s="54" t="s">
        <v>15172</v>
      </c>
      <c r="J4532" s="35">
        <v>1181.2</v>
      </c>
      <c r="K4532" s="1"/>
      <c r="L4532" s="1"/>
      <c r="M4532" s="3">
        <f t="shared" si="70"/>
        <v>1181.2</v>
      </c>
      <c r="N4532" s="63"/>
      <c r="O4532" s="56"/>
      <c r="P4532" s="1"/>
      <c r="Q4532" s="1"/>
      <c r="R4532" s="57"/>
      <c r="S4532" s="42" t="s">
        <v>2417</v>
      </c>
      <c r="T4532" s="68"/>
    </row>
    <row r="4533" spans="1:20" s="70" customFormat="1" x14ac:dyDescent="0.2">
      <c r="A4533" s="38" t="s">
        <v>15173</v>
      </c>
      <c r="B4533" s="42" t="s">
        <v>15174</v>
      </c>
      <c r="C4533" s="42" t="s">
        <v>15175</v>
      </c>
      <c r="D4533" s="38">
        <v>703046</v>
      </c>
      <c r="E4533" s="38"/>
      <c r="F4533" s="38"/>
      <c r="G4533" s="42" t="s">
        <v>678</v>
      </c>
      <c r="H4533" s="38">
        <v>8266015487</v>
      </c>
      <c r="I4533" s="40" t="s">
        <v>15176</v>
      </c>
      <c r="J4533" s="3">
        <v>350</v>
      </c>
      <c r="K4533" s="3"/>
      <c r="L4533" s="3">
        <v>0</v>
      </c>
      <c r="M4533" s="3">
        <f t="shared" si="70"/>
        <v>350</v>
      </c>
      <c r="N4533" s="41">
        <v>44779.729166666664</v>
      </c>
      <c r="O4533" s="39">
        <v>3445015144</v>
      </c>
      <c r="P4533" s="42" t="s">
        <v>315</v>
      </c>
      <c r="Q4533" s="42" t="s">
        <v>15094</v>
      </c>
      <c r="R4533" s="60">
        <v>44812</v>
      </c>
      <c r="S4533" s="42" t="s">
        <v>243</v>
      </c>
      <c r="T4533" s="68"/>
    </row>
    <row r="4534" spans="1:20" s="70" customFormat="1" x14ac:dyDescent="0.2">
      <c r="A4534" s="38" t="s">
        <v>15177</v>
      </c>
      <c r="B4534" s="39" t="s">
        <v>15178</v>
      </c>
      <c r="C4534" s="39" t="s">
        <v>15179</v>
      </c>
      <c r="D4534" s="38">
        <v>821146</v>
      </c>
      <c r="E4534" s="38"/>
      <c r="F4534" s="38"/>
      <c r="G4534" s="42" t="s">
        <v>446</v>
      </c>
      <c r="H4534" s="38">
        <v>8268008478</v>
      </c>
      <c r="I4534" s="40" t="s">
        <v>15180</v>
      </c>
      <c r="J4534" s="2">
        <v>10533571.186440678</v>
      </c>
      <c r="K4534" s="2"/>
      <c r="L4534" s="2">
        <v>1896042.8135593219</v>
      </c>
      <c r="M4534" s="3">
        <f t="shared" si="70"/>
        <v>12429614</v>
      </c>
      <c r="N4534" s="41">
        <v>44795.729166666664</v>
      </c>
      <c r="O4534" s="39">
        <v>44115730</v>
      </c>
      <c r="P4534" s="39" t="s">
        <v>3282</v>
      </c>
      <c r="Q4534" s="40">
        <v>209125377632</v>
      </c>
      <c r="R4534" s="41">
        <v>44817</v>
      </c>
      <c r="S4534" s="42" t="s">
        <v>2417</v>
      </c>
      <c r="T4534" s="68"/>
    </row>
    <row r="4535" spans="1:20" s="70" customFormat="1" x14ac:dyDescent="0.2">
      <c r="A4535" s="38" t="s">
        <v>15181</v>
      </c>
      <c r="B4535" s="42" t="s">
        <v>15182</v>
      </c>
      <c r="C4535" s="42" t="s">
        <v>15183</v>
      </c>
      <c r="D4535" s="38">
        <v>407464</v>
      </c>
      <c r="E4535" s="38"/>
      <c r="F4535" s="38"/>
      <c r="G4535" s="42" t="s">
        <v>1230</v>
      </c>
      <c r="H4535" s="38">
        <v>8268009650</v>
      </c>
      <c r="I4535" s="40" t="s">
        <v>15184</v>
      </c>
      <c r="J4535" s="3">
        <v>223700</v>
      </c>
      <c r="K4535" s="3"/>
      <c r="L4535" s="3">
        <v>40266</v>
      </c>
      <c r="M4535" s="3">
        <f t="shared" si="70"/>
        <v>263966</v>
      </c>
      <c r="N4535" s="41">
        <v>44782.729166666664</v>
      </c>
      <c r="O4535" s="39">
        <v>44118643</v>
      </c>
      <c r="P4535" s="42" t="s">
        <v>315</v>
      </c>
      <c r="Q4535" s="42" t="s">
        <v>15185</v>
      </c>
      <c r="R4535" s="60">
        <v>44812</v>
      </c>
      <c r="S4535" s="42" t="s">
        <v>243</v>
      </c>
      <c r="T4535" s="68"/>
    </row>
    <row r="4536" spans="1:20" s="70" customFormat="1" x14ac:dyDescent="0.2">
      <c r="A4536" s="38" t="s">
        <v>15186</v>
      </c>
      <c r="B4536" s="39" t="s">
        <v>15187</v>
      </c>
      <c r="C4536" s="39" t="s">
        <v>15188</v>
      </c>
      <c r="D4536" s="38">
        <v>121011</v>
      </c>
      <c r="E4536" s="38"/>
      <c r="F4536" s="38"/>
      <c r="G4536" s="39" t="s">
        <v>9221</v>
      </c>
      <c r="H4536" s="38">
        <v>8268007770</v>
      </c>
      <c r="I4536" s="40" t="s">
        <v>15189</v>
      </c>
      <c r="J4536" s="2">
        <v>4352478.8135593226</v>
      </c>
      <c r="K4536" s="2"/>
      <c r="L4536" s="2">
        <v>783446.18644067808</v>
      </c>
      <c r="M4536" s="3">
        <f t="shared" si="70"/>
        <v>5135925.0000000009</v>
      </c>
      <c r="N4536" s="41">
        <v>44777.729166666664</v>
      </c>
      <c r="O4536" s="39">
        <v>44130055</v>
      </c>
      <c r="P4536" s="39" t="s">
        <v>52</v>
      </c>
      <c r="Q4536" s="40" t="s">
        <v>15190</v>
      </c>
      <c r="R4536" s="41">
        <v>44820</v>
      </c>
      <c r="S4536" s="39" t="s">
        <v>54</v>
      </c>
      <c r="T4536" s="68"/>
    </row>
    <row r="4537" spans="1:20" s="70" customFormat="1" x14ac:dyDescent="0.2">
      <c r="A4537" s="38" t="s">
        <v>15191</v>
      </c>
      <c r="B4537" s="42" t="s">
        <v>15192</v>
      </c>
      <c r="C4537" s="42" t="s">
        <v>15193</v>
      </c>
      <c r="D4537" s="38">
        <v>821146</v>
      </c>
      <c r="E4537" s="1" t="s">
        <v>23069</v>
      </c>
      <c r="F4537" s="1" t="s">
        <v>23070</v>
      </c>
      <c r="G4537" s="42" t="s">
        <v>446</v>
      </c>
      <c r="H4537" s="38">
        <v>8268007978</v>
      </c>
      <c r="I4537" s="40" t="s">
        <v>15194</v>
      </c>
      <c r="J4537" s="3">
        <v>1134705.46</v>
      </c>
      <c r="K4537" s="3"/>
      <c r="L4537" s="3">
        <v>204246.54</v>
      </c>
      <c r="M4537" s="3">
        <f t="shared" si="70"/>
        <v>1338952</v>
      </c>
      <c r="N4537" s="41">
        <v>44786.729166666664</v>
      </c>
      <c r="O4537" s="39">
        <v>44230716</v>
      </c>
      <c r="P4537" s="42" t="s">
        <v>315</v>
      </c>
      <c r="Q4537" s="42">
        <v>210293371549</v>
      </c>
      <c r="R4537" s="60">
        <v>44864</v>
      </c>
      <c r="S4537" s="42" t="s">
        <v>243</v>
      </c>
      <c r="T4537" s="68"/>
    </row>
    <row r="4538" spans="1:20" s="70" customFormat="1" x14ac:dyDescent="0.2">
      <c r="A4538" s="38" t="s">
        <v>15195</v>
      </c>
      <c r="B4538" s="42" t="s">
        <v>15196</v>
      </c>
      <c r="C4538" s="42" t="s">
        <v>15197</v>
      </c>
      <c r="D4538" s="38">
        <v>500071</v>
      </c>
      <c r="E4538" s="38"/>
      <c r="F4538" s="38"/>
      <c r="G4538" s="42" t="s">
        <v>584</v>
      </c>
      <c r="H4538" s="38">
        <v>8266013649</v>
      </c>
      <c r="I4538" s="40" t="s">
        <v>15198</v>
      </c>
      <c r="J4538" s="3">
        <v>115000</v>
      </c>
      <c r="K4538" s="3"/>
      <c r="L4538" s="3">
        <v>20700</v>
      </c>
      <c r="M4538" s="3">
        <f t="shared" si="70"/>
        <v>135700</v>
      </c>
      <c r="N4538" s="41">
        <v>44644.729166666664</v>
      </c>
      <c r="O4538" s="39">
        <v>6870179918</v>
      </c>
      <c r="P4538" s="42" t="s">
        <v>315</v>
      </c>
      <c r="Q4538" s="42" t="s">
        <v>15199</v>
      </c>
      <c r="R4538" s="60">
        <v>44808</v>
      </c>
      <c r="S4538" s="42" t="s">
        <v>243</v>
      </c>
      <c r="T4538" s="68"/>
    </row>
    <row r="4539" spans="1:20" s="70" customFormat="1" x14ac:dyDescent="0.2">
      <c r="A4539" s="38" t="s">
        <v>15200</v>
      </c>
      <c r="B4539" s="39" t="s">
        <v>15201</v>
      </c>
      <c r="C4539" s="39"/>
      <c r="D4539" s="38">
        <v>811819</v>
      </c>
      <c r="E4539" s="38"/>
      <c r="F4539" s="38"/>
      <c r="G4539" s="39" t="s">
        <v>1091</v>
      </c>
      <c r="H4539" s="38">
        <v>8266021118</v>
      </c>
      <c r="I4539" s="40" t="s">
        <v>15202</v>
      </c>
      <c r="J4539" s="2">
        <v>135000</v>
      </c>
      <c r="K4539" s="2"/>
      <c r="L4539" s="2">
        <v>0</v>
      </c>
      <c r="M4539" s="3">
        <f t="shared" si="70"/>
        <v>135000</v>
      </c>
      <c r="N4539" s="41">
        <v>44809</v>
      </c>
      <c r="O4539" s="39"/>
      <c r="P4539" s="39" t="s">
        <v>1933</v>
      </c>
      <c r="Q4539" s="40"/>
      <c r="R4539" s="41"/>
      <c r="S4539" s="62" t="s">
        <v>25</v>
      </c>
      <c r="T4539" s="68"/>
    </row>
    <row r="4540" spans="1:20" s="70" customFormat="1" x14ac:dyDescent="0.2">
      <c r="A4540" s="38" t="s">
        <v>15203</v>
      </c>
      <c r="B4540" s="39" t="s">
        <v>15204</v>
      </c>
      <c r="C4540" s="39" t="s">
        <v>15205</v>
      </c>
      <c r="D4540" s="38">
        <v>934550</v>
      </c>
      <c r="E4540" s="38"/>
      <c r="F4540" s="38"/>
      <c r="G4540" s="39" t="s">
        <v>2336</v>
      </c>
      <c r="H4540" s="38">
        <v>8268009347</v>
      </c>
      <c r="I4540" s="40" t="s">
        <v>15206</v>
      </c>
      <c r="J4540" s="2">
        <v>24873.745762711867</v>
      </c>
      <c r="K4540" s="2"/>
      <c r="L4540" s="2">
        <v>4477.2742372881357</v>
      </c>
      <c r="M4540" s="3">
        <f t="shared" si="70"/>
        <v>29351.020000000004</v>
      </c>
      <c r="N4540" s="41">
        <v>44777.729166666664</v>
      </c>
      <c r="O4540" s="39">
        <v>44122691</v>
      </c>
      <c r="P4540" s="39" t="s">
        <v>3282</v>
      </c>
      <c r="Q4540" s="40" t="s">
        <v>15207</v>
      </c>
      <c r="R4540" s="41">
        <v>44814</v>
      </c>
      <c r="S4540" s="42" t="s">
        <v>2417</v>
      </c>
      <c r="T4540" s="68"/>
    </row>
    <row r="4541" spans="1:20" s="70" customFormat="1" x14ac:dyDescent="0.2">
      <c r="A4541" s="38" t="s">
        <v>15208</v>
      </c>
      <c r="B4541" s="39" t="s">
        <v>15209</v>
      </c>
      <c r="C4541" s="39" t="s">
        <v>15210</v>
      </c>
      <c r="D4541" s="38">
        <v>934550</v>
      </c>
      <c r="E4541" s="38"/>
      <c r="F4541" s="38"/>
      <c r="G4541" s="39" t="s">
        <v>2336</v>
      </c>
      <c r="H4541" s="38">
        <v>8268009465</v>
      </c>
      <c r="I4541" s="40" t="s">
        <v>15211</v>
      </c>
      <c r="J4541" s="2">
        <v>289263.37288135599</v>
      </c>
      <c r="K4541" s="2"/>
      <c r="L4541" s="2">
        <v>52067.407118644078</v>
      </c>
      <c r="M4541" s="3">
        <f t="shared" si="70"/>
        <v>341330.78000000009</v>
      </c>
      <c r="N4541" s="41">
        <v>44800.729166666664</v>
      </c>
      <c r="O4541" s="39">
        <v>44122693</v>
      </c>
      <c r="P4541" s="39" t="s">
        <v>3282</v>
      </c>
      <c r="Q4541" s="40" t="s">
        <v>15212</v>
      </c>
      <c r="R4541" s="41">
        <v>44813</v>
      </c>
      <c r="S4541" s="42" t="s">
        <v>2417</v>
      </c>
      <c r="T4541" s="68"/>
    </row>
    <row r="4542" spans="1:20" s="70" customFormat="1" x14ac:dyDescent="0.2">
      <c r="A4542" s="38" t="s">
        <v>15213</v>
      </c>
      <c r="B4542" s="42" t="s">
        <v>15214</v>
      </c>
      <c r="C4542" s="42" t="s">
        <v>15215</v>
      </c>
      <c r="D4542" s="38">
        <v>921813</v>
      </c>
      <c r="E4542" s="38"/>
      <c r="F4542" s="38"/>
      <c r="G4542" s="42" t="s">
        <v>1977</v>
      </c>
      <c r="H4542" s="38">
        <v>8268009726</v>
      </c>
      <c r="I4542" s="40" t="s">
        <v>15216</v>
      </c>
      <c r="J4542" s="3">
        <v>121201.23</v>
      </c>
      <c r="K4542" s="3"/>
      <c r="L4542" s="3">
        <v>21816.22</v>
      </c>
      <c r="M4542" s="3">
        <f t="shared" si="70"/>
        <v>143017.45000000001</v>
      </c>
      <c r="N4542" s="41">
        <v>44802.729166666664</v>
      </c>
      <c r="O4542" s="39">
        <v>44122705</v>
      </c>
      <c r="P4542" s="42" t="s">
        <v>315</v>
      </c>
      <c r="Q4542" s="42" t="s">
        <v>15217</v>
      </c>
      <c r="R4542" s="60">
        <v>44813</v>
      </c>
      <c r="S4542" s="42" t="s">
        <v>243</v>
      </c>
      <c r="T4542" s="68"/>
    </row>
    <row r="4543" spans="1:20" s="70" customFormat="1" x14ac:dyDescent="0.2">
      <c r="A4543" s="38" t="s">
        <v>15218</v>
      </c>
      <c r="B4543" s="42" t="s">
        <v>15219</v>
      </c>
      <c r="C4543" s="42" t="s">
        <v>15220</v>
      </c>
      <c r="D4543" s="38">
        <v>506161</v>
      </c>
      <c r="E4543" s="38"/>
      <c r="F4543" s="38"/>
      <c r="G4543" s="42" t="s">
        <v>7579</v>
      </c>
      <c r="H4543" s="38">
        <v>8268008858</v>
      </c>
      <c r="I4543" s="40" t="s">
        <v>15221</v>
      </c>
      <c r="J4543" s="3">
        <v>283500</v>
      </c>
      <c r="K4543" s="3"/>
      <c r="L4543" s="3">
        <v>51030</v>
      </c>
      <c r="M4543" s="3">
        <f t="shared" si="70"/>
        <v>334530</v>
      </c>
      <c r="N4543" s="41">
        <v>44663.729166666664</v>
      </c>
      <c r="O4543" s="39">
        <v>44122956</v>
      </c>
      <c r="P4543" s="42" t="s">
        <v>315</v>
      </c>
      <c r="Q4543" s="42">
        <v>212206531373</v>
      </c>
      <c r="R4543" s="60">
        <v>44918</v>
      </c>
      <c r="S4543" s="42" t="s">
        <v>243</v>
      </c>
      <c r="T4543" s="68"/>
    </row>
    <row r="4544" spans="1:20" s="70" customFormat="1" x14ac:dyDescent="0.2">
      <c r="A4544" s="38" t="s">
        <v>15222</v>
      </c>
      <c r="B4544" s="42" t="s">
        <v>15223</v>
      </c>
      <c r="C4544" s="42" t="s">
        <v>15224</v>
      </c>
      <c r="D4544" s="38">
        <v>128635</v>
      </c>
      <c r="E4544" s="38"/>
      <c r="F4544" s="38"/>
      <c r="G4544" s="42" t="s">
        <v>989</v>
      </c>
      <c r="H4544" s="38">
        <v>8266015487</v>
      </c>
      <c r="I4544" s="40" t="s">
        <v>15225</v>
      </c>
      <c r="J4544" s="3">
        <v>6750</v>
      </c>
      <c r="K4544" s="3"/>
      <c r="L4544" s="3">
        <v>1215</v>
      </c>
      <c r="M4544" s="3">
        <f t="shared" si="70"/>
        <v>7965</v>
      </c>
      <c r="N4544" s="41">
        <v>44769.729166666664</v>
      </c>
      <c r="O4544" s="39">
        <v>6870182595</v>
      </c>
      <c r="P4544" s="42" t="s">
        <v>315</v>
      </c>
      <c r="Q4544" s="42" t="s">
        <v>15226</v>
      </c>
      <c r="R4544" s="60">
        <v>44814</v>
      </c>
      <c r="S4544" s="42" t="s">
        <v>243</v>
      </c>
      <c r="T4544" s="68"/>
    </row>
    <row r="4545" spans="1:20" s="70" customFormat="1" x14ac:dyDescent="0.2">
      <c r="A4545" s="38" t="s">
        <v>15227</v>
      </c>
      <c r="B4545" s="42" t="s">
        <v>15228</v>
      </c>
      <c r="C4545" s="42" t="s">
        <v>15229</v>
      </c>
      <c r="D4545" s="38">
        <v>510104</v>
      </c>
      <c r="E4545" s="38"/>
      <c r="F4545" s="38"/>
      <c r="G4545" s="42" t="s">
        <v>6236</v>
      </c>
      <c r="H4545" s="38">
        <v>8266015621</v>
      </c>
      <c r="I4545" s="40" t="s">
        <v>15230</v>
      </c>
      <c r="J4545" s="3">
        <v>9522</v>
      </c>
      <c r="K4545" s="3"/>
      <c r="L4545" s="3">
        <v>1713.96</v>
      </c>
      <c r="M4545" s="3">
        <f t="shared" si="70"/>
        <v>11235.96</v>
      </c>
      <c r="N4545" s="41">
        <v>44771.729166666664</v>
      </c>
      <c r="O4545" s="39">
        <v>6870182817</v>
      </c>
      <c r="P4545" s="42" t="s">
        <v>315</v>
      </c>
      <c r="Q4545" s="42" t="s">
        <v>15231</v>
      </c>
      <c r="R4545" s="60">
        <v>44826</v>
      </c>
      <c r="S4545" s="42" t="s">
        <v>243</v>
      </c>
      <c r="T4545" s="68"/>
    </row>
    <row r="4546" spans="1:20" s="70" customFormat="1" x14ac:dyDescent="0.2">
      <c r="A4546" s="38" t="s">
        <v>15232</v>
      </c>
      <c r="B4546" s="39" t="s">
        <v>15233</v>
      </c>
      <c r="C4546" s="39" t="s">
        <v>15234</v>
      </c>
      <c r="D4546" s="38">
        <v>407261</v>
      </c>
      <c r="E4546" s="38"/>
      <c r="F4546" s="38"/>
      <c r="G4546" s="39" t="s">
        <v>58</v>
      </c>
      <c r="H4546" s="38">
        <v>8266015073</v>
      </c>
      <c r="I4546" s="40">
        <v>9854029188</v>
      </c>
      <c r="J4546" s="2">
        <v>74666.25</v>
      </c>
      <c r="K4546" s="2"/>
      <c r="L4546" s="2">
        <v>0</v>
      </c>
      <c r="M4546" s="3">
        <f t="shared" si="70"/>
        <v>74666.25</v>
      </c>
      <c r="N4546" s="41">
        <v>44787.729166666664</v>
      </c>
      <c r="O4546" s="39">
        <v>6870182823</v>
      </c>
      <c r="P4546" s="39" t="s">
        <v>3282</v>
      </c>
      <c r="Q4546" s="40"/>
      <c r="R4546" s="41"/>
      <c r="S4546" s="42" t="s">
        <v>2417</v>
      </c>
      <c r="T4546" s="68"/>
    </row>
    <row r="4547" spans="1:20" s="70" customFormat="1" x14ac:dyDescent="0.2">
      <c r="A4547" s="38" t="s">
        <v>15235</v>
      </c>
      <c r="B4547" s="39" t="s">
        <v>15236</v>
      </c>
      <c r="C4547" s="39" t="s">
        <v>15237</v>
      </c>
      <c r="D4547" s="38">
        <v>407261</v>
      </c>
      <c r="E4547" s="38"/>
      <c r="F4547" s="38"/>
      <c r="G4547" s="39" t="s">
        <v>58</v>
      </c>
      <c r="H4547" s="38">
        <v>8266015073</v>
      </c>
      <c r="I4547" s="40">
        <v>9854029508</v>
      </c>
      <c r="J4547" s="2">
        <v>74666.25</v>
      </c>
      <c r="K4547" s="2"/>
      <c r="L4547" s="2">
        <v>0</v>
      </c>
      <c r="M4547" s="3">
        <f t="shared" si="70"/>
        <v>74666.25</v>
      </c>
      <c r="N4547" s="41">
        <v>44798.729166666664</v>
      </c>
      <c r="O4547" s="39">
        <v>6870182846</v>
      </c>
      <c r="P4547" s="39" t="s">
        <v>3282</v>
      </c>
      <c r="Q4547" s="40"/>
      <c r="R4547" s="41"/>
      <c r="S4547" s="42" t="s">
        <v>2417</v>
      </c>
      <c r="T4547" s="68"/>
    </row>
    <row r="4548" spans="1:20" s="70" customFormat="1" x14ac:dyDescent="0.2">
      <c r="A4548" s="38" t="s">
        <v>15238</v>
      </c>
      <c r="B4548" s="39" t="s">
        <v>15239</v>
      </c>
      <c r="C4548" s="39" t="s">
        <v>15240</v>
      </c>
      <c r="D4548" s="38">
        <v>407261</v>
      </c>
      <c r="E4548" s="38"/>
      <c r="F4548" s="38"/>
      <c r="G4548" s="39" t="s">
        <v>58</v>
      </c>
      <c r="H4548" s="38">
        <v>8266015073</v>
      </c>
      <c r="I4548" s="40">
        <v>9854029540</v>
      </c>
      <c r="J4548" s="2">
        <v>74666.25</v>
      </c>
      <c r="K4548" s="2"/>
      <c r="L4548" s="2">
        <v>0</v>
      </c>
      <c r="M4548" s="3">
        <f t="shared" si="70"/>
        <v>74666.25</v>
      </c>
      <c r="N4548" s="41">
        <v>44799.729166666664</v>
      </c>
      <c r="O4548" s="39">
        <v>6870182896</v>
      </c>
      <c r="P4548" s="39" t="s">
        <v>3282</v>
      </c>
      <c r="Q4548" s="40"/>
      <c r="R4548" s="41"/>
      <c r="S4548" s="42" t="s">
        <v>2417</v>
      </c>
      <c r="T4548" s="68"/>
    </row>
    <row r="4549" spans="1:20" s="70" customFormat="1" x14ac:dyDescent="0.2">
      <c r="A4549" s="38" t="s">
        <v>15241</v>
      </c>
      <c r="B4549" s="39" t="s">
        <v>15242</v>
      </c>
      <c r="C4549" s="39" t="s">
        <v>15243</v>
      </c>
      <c r="D4549" s="38">
        <v>814805</v>
      </c>
      <c r="E4549" s="38"/>
      <c r="F4549" s="38"/>
      <c r="G4549" s="39" t="s">
        <v>111</v>
      </c>
      <c r="H4549" s="38">
        <v>8268009767</v>
      </c>
      <c r="I4549" s="40">
        <v>4920</v>
      </c>
      <c r="J4549" s="2">
        <v>59125.423728813563</v>
      </c>
      <c r="K4549" s="2"/>
      <c r="L4549" s="2">
        <v>10642.576271186441</v>
      </c>
      <c r="M4549" s="3">
        <f t="shared" si="70"/>
        <v>69768</v>
      </c>
      <c r="N4549" s="41">
        <v>44799.729166666664</v>
      </c>
      <c r="O4549" s="39">
        <v>44124864</v>
      </c>
      <c r="P4549" s="39" t="s">
        <v>3282</v>
      </c>
      <c r="Q4549" s="40" t="s">
        <v>15244</v>
      </c>
      <c r="R4549" s="41">
        <v>44814</v>
      </c>
      <c r="S4549" s="42" t="s">
        <v>2417</v>
      </c>
      <c r="T4549" s="68"/>
    </row>
    <row r="4550" spans="1:20" s="70" customFormat="1" x14ac:dyDescent="0.2">
      <c r="A4550" s="38" t="s">
        <v>15245</v>
      </c>
      <c r="B4550" s="42" t="s">
        <v>15246</v>
      </c>
      <c r="C4550" s="42" t="s">
        <v>15247</v>
      </c>
      <c r="D4550" s="38">
        <v>816965</v>
      </c>
      <c r="E4550" s="38"/>
      <c r="F4550" s="38"/>
      <c r="G4550" s="42" t="s">
        <v>557</v>
      </c>
      <c r="H4550" s="38">
        <v>8268009093</v>
      </c>
      <c r="I4550" s="40" t="s">
        <v>15248</v>
      </c>
      <c r="J4550" s="3">
        <v>252033.84</v>
      </c>
      <c r="K4550" s="3"/>
      <c r="L4550" s="3">
        <v>0</v>
      </c>
      <c r="M4550" s="3">
        <f t="shared" ref="M4550:M4613" si="71">SUM(J4550:L4550)</f>
        <v>252033.84</v>
      </c>
      <c r="N4550" s="41">
        <v>44773.729166666664</v>
      </c>
      <c r="O4550" s="39">
        <v>44127129</v>
      </c>
      <c r="P4550" s="42" t="s">
        <v>315</v>
      </c>
      <c r="Q4550" s="42" t="s">
        <v>15249</v>
      </c>
      <c r="R4550" s="60">
        <v>44819</v>
      </c>
      <c r="S4550" s="42" t="s">
        <v>243</v>
      </c>
      <c r="T4550" s="68" t="s">
        <v>506</v>
      </c>
    </row>
    <row r="4551" spans="1:20" s="70" customFormat="1" x14ac:dyDescent="0.2">
      <c r="A4551" s="38" t="s">
        <v>15250</v>
      </c>
      <c r="B4551" s="39" t="s">
        <v>15251</v>
      </c>
      <c r="C4551" s="39" t="s">
        <v>15252</v>
      </c>
      <c r="D4551" s="38">
        <v>814805</v>
      </c>
      <c r="E4551" s="38"/>
      <c r="F4551" s="38"/>
      <c r="G4551" s="39" t="s">
        <v>111</v>
      </c>
      <c r="H4551" s="38">
        <v>8268009084</v>
      </c>
      <c r="I4551" s="40">
        <v>4916</v>
      </c>
      <c r="J4551" s="2">
        <v>51600</v>
      </c>
      <c r="K4551" s="2"/>
      <c r="L4551" s="2">
        <v>9288</v>
      </c>
      <c r="M4551" s="3">
        <f t="shared" si="71"/>
        <v>60888</v>
      </c>
      <c r="N4551" s="41">
        <v>44798.729166666664</v>
      </c>
      <c r="O4551" s="39">
        <v>44126210</v>
      </c>
      <c r="P4551" s="39" t="s">
        <v>3282</v>
      </c>
      <c r="Q4551" s="40" t="s">
        <v>15244</v>
      </c>
      <c r="R4551" s="41">
        <v>44814</v>
      </c>
      <c r="S4551" s="42" t="s">
        <v>2417</v>
      </c>
      <c r="T4551" s="68"/>
    </row>
    <row r="4552" spans="1:20" s="70" customFormat="1" x14ac:dyDescent="0.2">
      <c r="A4552" s="38" t="s">
        <v>15253</v>
      </c>
      <c r="B4552" s="42" t="s">
        <v>15254</v>
      </c>
      <c r="C4552" s="42" t="s">
        <v>15255</v>
      </c>
      <c r="D4552" s="38">
        <v>407021</v>
      </c>
      <c r="E4552" s="38"/>
      <c r="F4552" s="38"/>
      <c r="G4552" s="42" t="s">
        <v>15256</v>
      </c>
      <c r="H4552" s="38">
        <v>8266014993</v>
      </c>
      <c r="I4552" s="40" t="s">
        <v>15257</v>
      </c>
      <c r="J4552" s="3">
        <v>45396.479999999996</v>
      </c>
      <c r="K4552" s="3"/>
      <c r="L4552" s="3">
        <v>5447.52</v>
      </c>
      <c r="M4552" s="3">
        <f t="shared" si="71"/>
        <v>50844</v>
      </c>
      <c r="N4552" s="41">
        <v>44767.729166666664</v>
      </c>
      <c r="O4552" s="39">
        <v>6870183832</v>
      </c>
      <c r="P4552" s="42" t="s">
        <v>315</v>
      </c>
      <c r="Q4552" s="42" t="s">
        <v>15258</v>
      </c>
      <c r="R4552" s="60">
        <v>44813</v>
      </c>
      <c r="S4552" s="42" t="s">
        <v>243</v>
      </c>
      <c r="T4552" s="68"/>
    </row>
    <row r="4553" spans="1:20" s="70" customFormat="1" x14ac:dyDescent="0.2">
      <c r="A4553" s="38" t="s">
        <v>15259</v>
      </c>
      <c r="B4553" s="39" t="s">
        <v>15260</v>
      </c>
      <c r="C4553" s="39" t="s">
        <v>15261</v>
      </c>
      <c r="D4553" s="38">
        <v>407261</v>
      </c>
      <c r="E4553" s="38"/>
      <c r="F4553" s="38"/>
      <c r="G4553" s="39" t="s">
        <v>58</v>
      </c>
      <c r="H4553" s="38">
        <v>8266013888</v>
      </c>
      <c r="I4553" s="40">
        <v>9854029572</v>
      </c>
      <c r="J4553" s="2">
        <v>74666.25</v>
      </c>
      <c r="K4553" s="2"/>
      <c r="L4553" s="2">
        <v>0</v>
      </c>
      <c r="M4553" s="3">
        <f t="shared" si="71"/>
        <v>74666.25</v>
      </c>
      <c r="N4553" s="41">
        <v>44800.729166666664</v>
      </c>
      <c r="O4553" s="39">
        <v>6870184047</v>
      </c>
      <c r="P4553" s="39" t="s">
        <v>3282</v>
      </c>
      <c r="Q4553" s="40"/>
      <c r="R4553" s="41"/>
      <c r="S4553" s="42" t="s">
        <v>2417</v>
      </c>
      <c r="T4553" s="68"/>
    </row>
    <row r="4554" spans="1:20" s="70" customFormat="1" x14ac:dyDescent="0.2">
      <c r="A4554" s="38" t="s">
        <v>15262</v>
      </c>
      <c r="B4554" s="39" t="s">
        <v>15263</v>
      </c>
      <c r="C4554" s="39" t="s">
        <v>15264</v>
      </c>
      <c r="D4554" s="38">
        <v>407261</v>
      </c>
      <c r="E4554" s="38"/>
      <c r="F4554" s="38"/>
      <c r="G4554" s="39" t="s">
        <v>58</v>
      </c>
      <c r="H4554" s="38">
        <v>8266015073</v>
      </c>
      <c r="I4554" s="40">
        <v>9854029560</v>
      </c>
      <c r="J4554" s="2">
        <v>74666.25</v>
      </c>
      <c r="K4554" s="2"/>
      <c r="L4554" s="2">
        <v>0</v>
      </c>
      <c r="M4554" s="3">
        <f t="shared" si="71"/>
        <v>74666.25</v>
      </c>
      <c r="N4554" s="41">
        <v>44800.729166666664</v>
      </c>
      <c r="O4554" s="39">
        <v>6870184053</v>
      </c>
      <c r="P4554" s="39" t="s">
        <v>3282</v>
      </c>
      <c r="Q4554" s="40"/>
      <c r="R4554" s="41"/>
      <c r="S4554" s="42" t="s">
        <v>2417</v>
      </c>
      <c r="T4554" s="68"/>
    </row>
    <row r="4555" spans="1:20" s="70" customFormat="1" x14ac:dyDescent="0.2">
      <c r="A4555" s="38" t="s">
        <v>15265</v>
      </c>
      <c r="B4555" s="39" t="s">
        <v>15266</v>
      </c>
      <c r="C4555" s="39" t="s">
        <v>15267</v>
      </c>
      <c r="D4555" s="38">
        <v>407261</v>
      </c>
      <c r="E4555" s="38"/>
      <c r="F4555" s="38"/>
      <c r="G4555" s="39" t="s">
        <v>58</v>
      </c>
      <c r="H4555" s="38">
        <v>8266015316</v>
      </c>
      <c r="I4555" s="40">
        <v>9854029433</v>
      </c>
      <c r="J4555" s="2">
        <v>66440.67</v>
      </c>
      <c r="K4555" s="2"/>
      <c r="L4555" s="2">
        <v>0</v>
      </c>
      <c r="M4555" s="3">
        <f t="shared" si="71"/>
        <v>66440.67</v>
      </c>
      <c r="N4555" s="41">
        <v>44795.729166666664</v>
      </c>
      <c r="O4555" s="39">
        <v>6870184796</v>
      </c>
      <c r="P4555" s="39" t="s">
        <v>52</v>
      </c>
      <c r="Q4555" s="40"/>
      <c r="R4555" s="41"/>
      <c r="S4555" s="39" t="s">
        <v>54</v>
      </c>
      <c r="T4555" s="68"/>
    </row>
    <row r="4556" spans="1:20" s="70" customFormat="1" x14ac:dyDescent="0.2">
      <c r="A4556" s="38" t="s">
        <v>15268</v>
      </c>
      <c r="B4556" s="39" t="s">
        <v>15269</v>
      </c>
      <c r="C4556" s="39" t="s">
        <v>15270</v>
      </c>
      <c r="D4556" s="38">
        <v>407261</v>
      </c>
      <c r="E4556" s="38"/>
      <c r="F4556" s="38"/>
      <c r="G4556" s="39" t="s">
        <v>58</v>
      </c>
      <c r="H4556" s="38">
        <v>8266015316</v>
      </c>
      <c r="I4556" s="40">
        <v>9854029364</v>
      </c>
      <c r="J4556" s="2">
        <v>67988.800000000003</v>
      </c>
      <c r="K4556" s="2"/>
      <c r="L4556" s="2">
        <v>0</v>
      </c>
      <c r="M4556" s="3">
        <f t="shared" si="71"/>
        <v>67988.800000000003</v>
      </c>
      <c r="N4556" s="41">
        <v>44794.729166666664</v>
      </c>
      <c r="O4556" s="39">
        <v>6870184808</v>
      </c>
      <c r="P4556" s="39" t="s">
        <v>52</v>
      </c>
      <c r="Q4556" s="40"/>
      <c r="R4556" s="41"/>
      <c r="S4556" s="39" t="s">
        <v>54</v>
      </c>
      <c r="T4556" s="68"/>
    </row>
    <row r="4557" spans="1:20" s="70" customFormat="1" x14ac:dyDescent="0.2">
      <c r="A4557" s="38" t="s">
        <v>15271</v>
      </c>
      <c r="B4557" s="39" t="s">
        <v>15272</v>
      </c>
      <c r="C4557" s="39" t="s">
        <v>15273</v>
      </c>
      <c r="D4557" s="38">
        <v>816777</v>
      </c>
      <c r="E4557" s="38"/>
      <c r="F4557" s="38"/>
      <c r="G4557" s="39" t="s">
        <v>205</v>
      </c>
      <c r="H4557" s="38">
        <v>8268009715</v>
      </c>
      <c r="I4557" s="40" t="s">
        <v>15274</v>
      </c>
      <c r="J4557" s="2">
        <v>59354.237288135599</v>
      </c>
      <c r="K4557" s="2"/>
      <c r="L4557" s="2">
        <v>10683.762711864407</v>
      </c>
      <c r="M4557" s="3">
        <f t="shared" si="71"/>
        <v>70038</v>
      </c>
      <c r="N4557" s="41">
        <v>44800.729166666664</v>
      </c>
      <c r="O4557" s="39">
        <v>44130428</v>
      </c>
      <c r="P4557" s="39" t="s">
        <v>3282</v>
      </c>
      <c r="Q4557" s="40" t="s">
        <v>15275</v>
      </c>
      <c r="R4557" s="41">
        <v>44823</v>
      </c>
      <c r="S4557" s="42" t="s">
        <v>2417</v>
      </c>
      <c r="T4557" s="68"/>
    </row>
    <row r="4558" spans="1:20" s="70" customFormat="1" x14ac:dyDescent="0.2">
      <c r="A4558" s="38" t="s">
        <v>15276</v>
      </c>
      <c r="B4558" s="42" t="s">
        <v>15277</v>
      </c>
      <c r="C4558" s="42" t="s">
        <v>15278</v>
      </c>
      <c r="D4558" s="38">
        <v>128635</v>
      </c>
      <c r="E4558" s="38"/>
      <c r="F4558" s="38"/>
      <c r="G4558" s="42" t="s">
        <v>989</v>
      </c>
      <c r="H4558" s="38">
        <v>8266015487</v>
      </c>
      <c r="I4558" s="40" t="s">
        <v>15279</v>
      </c>
      <c r="J4558" s="3">
        <v>31345</v>
      </c>
      <c r="K4558" s="3"/>
      <c r="L4558" s="3">
        <v>5642.1</v>
      </c>
      <c r="M4558" s="3">
        <f t="shared" si="71"/>
        <v>36987.1</v>
      </c>
      <c r="N4558" s="41">
        <v>44756.729166666664</v>
      </c>
      <c r="O4558" s="39">
        <v>6870184903</v>
      </c>
      <c r="P4558" s="42" t="s">
        <v>315</v>
      </c>
      <c r="Q4558" s="42" t="s">
        <v>15226</v>
      </c>
      <c r="R4558" s="60">
        <v>44814</v>
      </c>
      <c r="S4558" s="42" t="s">
        <v>243</v>
      </c>
      <c r="T4558" s="68"/>
    </row>
    <row r="4559" spans="1:20" s="70" customFormat="1" x14ac:dyDescent="0.2">
      <c r="A4559" s="38" t="s">
        <v>15280</v>
      </c>
      <c r="B4559" s="42" t="s">
        <v>15281</v>
      </c>
      <c r="C4559" s="42" t="s">
        <v>15282</v>
      </c>
      <c r="D4559" s="38">
        <v>806910</v>
      </c>
      <c r="E4559" s="38"/>
      <c r="F4559" s="38"/>
      <c r="G4559" s="42" t="s">
        <v>14182</v>
      </c>
      <c r="H4559" s="38">
        <v>8268009449</v>
      </c>
      <c r="I4559" s="40" t="s">
        <v>15283</v>
      </c>
      <c r="J4559" s="3">
        <v>132073.02000000002</v>
      </c>
      <c r="K4559" s="3"/>
      <c r="L4559" s="3">
        <v>23773.18</v>
      </c>
      <c r="M4559" s="3">
        <f t="shared" si="71"/>
        <v>155846.20000000001</v>
      </c>
      <c r="N4559" s="41">
        <v>44770.729166666664</v>
      </c>
      <c r="O4559" s="39">
        <v>44130234</v>
      </c>
      <c r="P4559" s="42" t="s">
        <v>315</v>
      </c>
      <c r="Q4559" s="42" t="s">
        <v>15284</v>
      </c>
      <c r="R4559" s="60">
        <v>44813</v>
      </c>
      <c r="S4559" s="42" t="s">
        <v>243</v>
      </c>
      <c r="T4559" s="68" t="s">
        <v>506</v>
      </c>
    </row>
    <row r="4560" spans="1:20" s="70" customFormat="1" x14ac:dyDescent="0.2">
      <c r="A4560" s="38" t="s">
        <v>63</v>
      </c>
      <c r="B4560" s="1"/>
      <c r="C4560" s="1"/>
      <c r="D4560" s="51"/>
      <c r="E4560" s="38"/>
      <c r="F4560" s="51"/>
      <c r="G4560" s="52" t="s">
        <v>64</v>
      </c>
      <c r="H4560" s="53"/>
      <c r="I4560" s="54" t="s">
        <v>15285</v>
      </c>
      <c r="J4560" s="35">
        <v>4393.05</v>
      </c>
      <c r="K4560" s="1"/>
      <c r="L4560" s="1"/>
      <c r="M4560" s="3">
        <f t="shared" si="71"/>
        <v>4393.05</v>
      </c>
      <c r="N4560" s="41">
        <v>44811</v>
      </c>
      <c r="O4560" s="56"/>
      <c r="P4560" s="1"/>
      <c r="Q4560" s="1"/>
      <c r="R4560" s="57"/>
      <c r="S4560" s="39" t="s">
        <v>54</v>
      </c>
      <c r="T4560" s="68"/>
    </row>
    <row r="4561" spans="1:20" s="70" customFormat="1" x14ac:dyDescent="0.2">
      <c r="A4561" s="38" t="s">
        <v>15286</v>
      </c>
      <c r="B4561" s="39" t="s">
        <v>15287</v>
      </c>
      <c r="C4561" s="39" t="s">
        <v>15288</v>
      </c>
      <c r="D4561" s="38">
        <v>821383</v>
      </c>
      <c r="E4561" s="38"/>
      <c r="F4561" s="38"/>
      <c r="G4561" s="39" t="s">
        <v>4736</v>
      </c>
      <c r="H4561" s="38">
        <v>8268009808</v>
      </c>
      <c r="I4561" s="40" t="s">
        <v>15289</v>
      </c>
      <c r="J4561" s="2">
        <v>209000</v>
      </c>
      <c r="K4561" s="2"/>
      <c r="L4561" s="2">
        <v>37620</v>
      </c>
      <c r="M4561" s="3">
        <f t="shared" si="71"/>
        <v>246620</v>
      </c>
      <c r="N4561" s="41">
        <v>44795.729166666664</v>
      </c>
      <c r="O4561" s="39">
        <v>44133346</v>
      </c>
      <c r="P4561" s="39" t="s">
        <v>3282</v>
      </c>
      <c r="Q4561" s="40" t="s">
        <v>15290</v>
      </c>
      <c r="R4561" s="41">
        <v>44816</v>
      </c>
      <c r="S4561" s="42" t="s">
        <v>2417</v>
      </c>
      <c r="T4561" s="68"/>
    </row>
    <row r="4562" spans="1:20" s="70" customFormat="1" x14ac:dyDescent="0.2">
      <c r="A4562" s="38" t="s">
        <v>15291</v>
      </c>
      <c r="B4562" s="39" t="s">
        <v>15292</v>
      </c>
      <c r="C4562" s="39" t="s">
        <v>15293</v>
      </c>
      <c r="D4562" s="38">
        <v>301334</v>
      </c>
      <c r="E4562" s="38"/>
      <c r="F4562" s="38"/>
      <c r="G4562" s="39" t="s">
        <v>12535</v>
      </c>
      <c r="H4562" s="38">
        <v>8263000215</v>
      </c>
      <c r="I4562" s="40" t="s">
        <v>15294</v>
      </c>
      <c r="J4562" s="2">
        <v>1931650</v>
      </c>
      <c r="K4562" s="2"/>
      <c r="L4562" s="2">
        <v>347697</v>
      </c>
      <c r="M4562" s="3">
        <f t="shared" si="71"/>
        <v>2279347</v>
      </c>
      <c r="N4562" s="41">
        <v>44761.729166666664</v>
      </c>
      <c r="O4562" s="39">
        <v>6870188310</v>
      </c>
      <c r="P4562" s="39" t="s">
        <v>3282</v>
      </c>
      <c r="Q4562" s="40" t="s">
        <v>15295</v>
      </c>
      <c r="R4562" s="41">
        <v>44820</v>
      </c>
      <c r="S4562" s="42" t="s">
        <v>2417</v>
      </c>
      <c r="T4562" s="68"/>
    </row>
    <row r="4563" spans="1:20" s="70" customFormat="1" x14ac:dyDescent="0.2">
      <c r="A4563" s="38" t="s">
        <v>15296</v>
      </c>
      <c r="B4563" s="42" t="s">
        <v>15297</v>
      </c>
      <c r="C4563" s="42" t="s">
        <v>15298</v>
      </c>
      <c r="D4563" s="38">
        <v>130083</v>
      </c>
      <c r="E4563" s="38"/>
      <c r="F4563" s="38"/>
      <c r="G4563" s="42" t="s">
        <v>15299</v>
      </c>
      <c r="H4563" s="38">
        <v>8266015797</v>
      </c>
      <c r="I4563" s="40" t="s">
        <v>15300</v>
      </c>
      <c r="J4563" s="3">
        <v>697898.16159999999</v>
      </c>
      <c r="K4563" s="3"/>
      <c r="L4563" s="3">
        <v>0</v>
      </c>
      <c r="M4563" s="3">
        <f t="shared" si="71"/>
        <v>697898.16159999999</v>
      </c>
      <c r="N4563" s="41">
        <v>44799.729166666664</v>
      </c>
      <c r="O4563" s="39">
        <v>6870187432</v>
      </c>
      <c r="P4563" s="42" t="s">
        <v>315</v>
      </c>
      <c r="Q4563" s="42" t="s">
        <v>15301</v>
      </c>
      <c r="R4563" s="60">
        <v>44819</v>
      </c>
      <c r="S4563" s="42" t="s">
        <v>243</v>
      </c>
      <c r="T4563" s="68" t="s">
        <v>506</v>
      </c>
    </row>
    <row r="4564" spans="1:20" s="70" customFormat="1" x14ac:dyDescent="0.2">
      <c r="A4564" s="38" t="s">
        <v>15302</v>
      </c>
      <c r="B4564" s="39" t="s">
        <v>15297</v>
      </c>
      <c r="C4564" s="39"/>
      <c r="D4564" s="38">
        <v>130083</v>
      </c>
      <c r="E4564" s="38"/>
      <c r="F4564" s="38"/>
      <c r="G4564" s="39" t="s">
        <v>15299</v>
      </c>
      <c r="H4564" s="38">
        <v>8266015797</v>
      </c>
      <c r="I4564" s="40" t="s">
        <v>15300</v>
      </c>
      <c r="J4564" s="5">
        <v>249082.71999999997</v>
      </c>
      <c r="K4564" s="2"/>
      <c r="L4564" s="2">
        <v>44834.889599999995</v>
      </c>
      <c r="M4564" s="3">
        <f t="shared" si="71"/>
        <v>293917.60959999997</v>
      </c>
      <c r="N4564" s="41">
        <v>44799</v>
      </c>
      <c r="O4564" s="39"/>
      <c r="P4564" s="39" t="s">
        <v>52</v>
      </c>
      <c r="Q4564" s="40"/>
      <c r="R4564" s="41"/>
      <c r="S4564" s="39" t="s">
        <v>54</v>
      </c>
      <c r="T4564" s="68"/>
    </row>
    <row r="4565" spans="1:20" s="70" customFormat="1" x14ac:dyDescent="0.2">
      <c r="A4565" s="38" t="s">
        <v>15303</v>
      </c>
      <c r="B4565" s="39" t="s">
        <v>15304</v>
      </c>
      <c r="C4565" s="39" t="s">
        <v>15305</v>
      </c>
      <c r="D4565" s="38">
        <v>502510</v>
      </c>
      <c r="E4565" s="1" t="s">
        <v>23071</v>
      </c>
      <c r="F4565" s="1"/>
      <c r="G4565" s="39" t="s">
        <v>13920</v>
      </c>
      <c r="H4565" s="38">
        <v>8263000158</v>
      </c>
      <c r="I4565" s="40" t="s">
        <v>15306</v>
      </c>
      <c r="J4565" s="2">
        <v>440000</v>
      </c>
      <c r="K4565" s="2"/>
      <c r="L4565" s="2">
        <v>79200</v>
      </c>
      <c r="M4565" s="3">
        <f t="shared" si="71"/>
        <v>519200</v>
      </c>
      <c r="N4565" s="41">
        <v>44771</v>
      </c>
      <c r="O4565" s="39">
        <v>6870187518</v>
      </c>
      <c r="P4565" s="39" t="s">
        <v>3282</v>
      </c>
      <c r="Q4565" s="40" t="s">
        <v>15307</v>
      </c>
      <c r="R4565" s="41">
        <v>44817</v>
      </c>
      <c r="S4565" s="42" t="s">
        <v>2417</v>
      </c>
      <c r="T4565" s="68"/>
    </row>
    <row r="4566" spans="1:20" s="70" customFormat="1" x14ac:dyDescent="0.2">
      <c r="A4566" s="38" t="s">
        <v>15308</v>
      </c>
      <c r="B4566" s="39" t="s">
        <v>15309</v>
      </c>
      <c r="C4566" s="39" t="s">
        <v>15310</v>
      </c>
      <c r="D4566" s="38">
        <v>405996</v>
      </c>
      <c r="E4566" s="38"/>
      <c r="F4566" s="38"/>
      <c r="G4566" s="39" t="s">
        <v>2376</v>
      </c>
      <c r="H4566" s="38">
        <v>8263000245</v>
      </c>
      <c r="I4566" s="40">
        <v>222901063668</v>
      </c>
      <c r="J4566" s="2">
        <v>2700000</v>
      </c>
      <c r="K4566" s="2"/>
      <c r="L4566" s="2">
        <v>486000</v>
      </c>
      <c r="M4566" s="3">
        <f t="shared" si="71"/>
        <v>3186000</v>
      </c>
      <c r="N4566" s="41">
        <v>44796.729166666664</v>
      </c>
      <c r="O4566" s="39">
        <v>6870187598</v>
      </c>
      <c r="P4566" s="39" t="s">
        <v>7503</v>
      </c>
      <c r="Q4566" s="40" t="s">
        <v>15311</v>
      </c>
      <c r="R4566" s="41">
        <v>44848</v>
      </c>
      <c r="S4566" s="62" t="s">
        <v>23</v>
      </c>
      <c r="T4566" s="68"/>
    </row>
    <row r="4567" spans="1:20" s="70" customFormat="1" x14ac:dyDescent="0.2">
      <c r="A4567" s="38" t="s">
        <v>15312</v>
      </c>
      <c r="B4567" s="39" t="s">
        <v>15313</v>
      </c>
      <c r="C4567" s="39" t="s">
        <v>15314</v>
      </c>
      <c r="D4567" s="38">
        <v>102659</v>
      </c>
      <c r="E4567" s="38"/>
      <c r="F4567" s="38"/>
      <c r="G4567" s="39" t="s">
        <v>15315</v>
      </c>
      <c r="H4567" s="38">
        <v>8268009886</v>
      </c>
      <c r="I4567" s="40">
        <v>32</v>
      </c>
      <c r="J4567" s="2">
        <v>149173.72881355934</v>
      </c>
      <c r="K4567" s="2"/>
      <c r="L4567" s="2">
        <v>26851.271186440681</v>
      </c>
      <c r="M4567" s="3">
        <f t="shared" si="71"/>
        <v>176025.00000000003</v>
      </c>
      <c r="N4567" s="41">
        <v>44806.729166666664</v>
      </c>
      <c r="O4567" s="39">
        <v>44133308</v>
      </c>
      <c r="P4567" s="39" t="s">
        <v>52</v>
      </c>
      <c r="Q4567" s="40" t="s">
        <v>15316</v>
      </c>
      <c r="R4567" s="41">
        <v>44826</v>
      </c>
      <c r="S4567" s="39" t="s">
        <v>54</v>
      </c>
      <c r="T4567" s="68"/>
    </row>
    <row r="4568" spans="1:20" s="70" customFormat="1" x14ac:dyDescent="0.2">
      <c r="A4568" s="38" t="s">
        <v>15317</v>
      </c>
      <c r="B4568" s="42" t="s">
        <v>15318</v>
      </c>
      <c r="C4568" s="42" t="s">
        <v>15319</v>
      </c>
      <c r="D4568" s="38">
        <v>123112</v>
      </c>
      <c r="E4568" s="38"/>
      <c r="F4568" s="38"/>
      <c r="G4568" s="42" t="s">
        <v>15320</v>
      </c>
      <c r="H4568" s="38">
        <v>8263000230</v>
      </c>
      <c r="I4568" s="40" t="s">
        <v>15321</v>
      </c>
      <c r="J4568" s="3">
        <v>955000</v>
      </c>
      <c r="K4568" s="3"/>
      <c r="L4568" s="3">
        <v>171900</v>
      </c>
      <c r="M4568" s="3">
        <f t="shared" si="71"/>
        <v>1126900</v>
      </c>
      <c r="N4568" s="41">
        <v>44767.729166666664</v>
      </c>
      <c r="O4568" s="39">
        <v>6870191442</v>
      </c>
      <c r="P4568" s="42" t="s">
        <v>315</v>
      </c>
      <c r="Q4568" s="42" t="s">
        <v>15322</v>
      </c>
      <c r="R4568" s="60">
        <v>44820</v>
      </c>
      <c r="S4568" s="42" t="s">
        <v>243</v>
      </c>
      <c r="T4568" s="68"/>
    </row>
    <row r="4569" spans="1:20" s="70" customFormat="1" x14ac:dyDescent="0.2">
      <c r="A4569" s="38">
        <v>194</v>
      </c>
      <c r="B4569" s="39" t="s">
        <v>15323</v>
      </c>
      <c r="C4569" s="39" t="s">
        <v>15324</v>
      </c>
      <c r="D4569" s="38">
        <v>822082</v>
      </c>
      <c r="E4569" s="38"/>
      <c r="F4569" s="38"/>
      <c r="G4569" s="39" t="s">
        <v>15325</v>
      </c>
      <c r="H4569" s="38">
        <v>8268009655</v>
      </c>
      <c r="I4569" s="40">
        <v>350</v>
      </c>
      <c r="J4569" s="2">
        <v>90000</v>
      </c>
      <c r="K4569" s="2"/>
      <c r="L4569" s="2"/>
      <c r="M4569" s="3">
        <f t="shared" si="71"/>
        <v>90000</v>
      </c>
      <c r="N4569" s="41">
        <v>44789.729166666664</v>
      </c>
      <c r="O4569" s="39">
        <v>3445016228</v>
      </c>
      <c r="P4569" s="39" t="s">
        <v>8899</v>
      </c>
      <c r="Q4569" s="40" t="s">
        <v>15326</v>
      </c>
      <c r="R4569" s="41">
        <v>44826</v>
      </c>
      <c r="S4569" s="42" t="s">
        <v>8901</v>
      </c>
      <c r="T4569" s="68"/>
    </row>
    <row r="4570" spans="1:20" s="70" customFormat="1" x14ac:dyDescent="0.2">
      <c r="A4570" s="38" t="s">
        <v>15327</v>
      </c>
      <c r="B4570" s="39" t="s">
        <v>15328</v>
      </c>
      <c r="C4570" s="39" t="s">
        <v>15329</v>
      </c>
      <c r="D4570" s="38">
        <v>405693</v>
      </c>
      <c r="E4570" s="38"/>
      <c r="F4570" s="38"/>
      <c r="G4570" s="39" t="s">
        <v>451</v>
      </c>
      <c r="H4570" s="38">
        <v>8266015803</v>
      </c>
      <c r="I4570" s="40">
        <v>8808700878</v>
      </c>
      <c r="J4570" s="2">
        <v>397245.76271186443</v>
      </c>
      <c r="K4570" s="2"/>
      <c r="L4570" s="2">
        <v>71504.237288135599</v>
      </c>
      <c r="M4570" s="3">
        <f t="shared" si="71"/>
        <v>468750</v>
      </c>
      <c r="N4570" s="41">
        <v>44803.729166666664</v>
      </c>
      <c r="O4570" s="39">
        <v>6870190718</v>
      </c>
      <c r="P4570" s="39" t="s">
        <v>3282</v>
      </c>
      <c r="Q4570" s="40"/>
      <c r="R4570" s="41"/>
      <c r="S4570" s="42" t="s">
        <v>2417</v>
      </c>
      <c r="T4570" s="68"/>
    </row>
    <row r="4571" spans="1:20" s="70" customFormat="1" x14ac:dyDescent="0.2">
      <c r="A4571" s="38" t="s">
        <v>15330</v>
      </c>
      <c r="B4571" s="39" t="s">
        <v>15331</v>
      </c>
      <c r="C4571" s="39" t="s">
        <v>15332</v>
      </c>
      <c r="D4571" s="38" t="s">
        <v>9913</v>
      </c>
      <c r="E4571" s="38"/>
      <c r="F4571" s="38"/>
      <c r="G4571" s="39" t="s">
        <v>9914</v>
      </c>
      <c r="H4571" s="38"/>
      <c r="I4571" s="40" t="s">
        <v>15333</v>
      </c>
      <c r="J4571" s="2">
        <v>2000</v>
      </c>
      <c r="K4571" s="2"/>
      <c r="L4571" s="2">
        <v>0</v>
      </c>
      <c r="M4571" s="3">
        <f t="shared" si="71"/>
        <v>2000</v>
      </c>
      <c r="N4571" s="41">
        <v>44809.729166666664</v>
      </c>
      <c r="O4571" s="39">
        <v>44137837</v>
      </c>
      <c r="P4571" s="39" t="s">
        <v>3282</v>
      </c>
      <c r="Q4571" s="40" t="s">
        <v>15334</v>
      </c>
      <c r="R4571" s="41">
        <v>44820</v>
      </c>
      <c r="S4571" s="42" t="s">
        <v>2417</v>
      </c>
      <c r="T4571" s="68"/>
    </row>
    <row r="4572" spans="1:20" s="70" customFormat="1" x14ac:dyDescent="0.2">
      <c r="A4572" s="38" t="s">
        <v>15335</v>
      </c>
      <c r="B4572" s="42" t="s">
        <v>15336</v>
      </c>
      <c r="C4572" s="42" t="s">
        <v>15337</v>
      </c>
      <c r="D4572" s="38">
        <v>128635</v>
      </c>
      <c r="E4572" s="38"/>
      <c r="F4572" s="38"/>
      <c r="G4572" s="42" t="s">
        <v>989</v>
      </c>
      <c r="H4572" s="38">
        <v>8266015487</v>
      </c>
      <c r="I4572" s="40" t="s">
        <v>15338</v>
      </c>
      <c r="J4572" s="3">
        <v>4575</v>
      </c>
      <c r="K4572" s="3"/>
      <c r="L4572" s="3">
        <v>823.5</v>
      </c>
      <c r="M4572" s="3">
        <f t="shared" si="71"/>
        <v>5398.5</v>
      </c>
      <c r="N4572" s="41">
        <v>44793.729166666664</v>
      </c>
      <c r="O4572" s="39">
        <v>6870191419</v>
      </c>
      <c r="P4572" s="42" t="s">
        <v>315</v>
      </c>
      <c r="Q4572" s="42" t="s">
        <v>15339</v>
      </c>
      <c r="R4572" s="60">
        <v>44840</v>
      </c>
      <c r="S4572" s="42" t="s">
        <v>243</v>
      </c>
      <c r="T4572" s="68"/>
    </row>
    <row r="4573" spans="1:20" s="70" customFormat="1" x14ac:dyDescent="0.2">
      <c r="A4573" s="38" t="s">
        <v>15340</v>
      </c>
      <c r="B4573" s="39" t="s">
        <v>15341</v>
      </c>
      <c r="C4573" s="39" t="s">
        <v>15342</v>
      </c>
      <c r="D4573" s="38">
        <v>508954</v>
      </c>
      <c r="E4573" s="38"/>
      <c r="F4573" s="38"/>
      <c r="G4573" s="39" t="s">
        <v>11490</v>
      </c>
      <c r="H4573" s="38">
        <v>8266013767</v>
      </c>
      <c r="I4573" s="40" t="s">
        <v>15343</v>
      </c>
      <c r="J4573" s="2">
        <v>3844.0677966101698</v>
      </c>
      <c r="K4573" s="2"/>
      <c r="L4573" s="2">
        <v>691.93220338983053</v>
      </c>
      <c r="M4573" s="3">
        <f t="shared" si="71"/>
        <v>4536</v>
      </c>
      <c r="N4573" s="41">
        <v>44809.729166666664</v>
      </c>
      <c r="O4573" s="39">
        <v>6870191484</v>
      </c>
      <c r="P4573" s="39" t="s">
        <v>3282</v>
      </c>
      <c r="Q4573" s="40" t="s">
        <v>15344</v>
      </c>
      <c r="R4573" s="41">
        <v>44856</v>
      </c>
      <c r="S4573" s="42" t="s">
        <v>2417</v>
      </c>
      <c r="T4573" s="68"/>
    </row>
    <row r="4574" spans="1:20" s="70" customFormat="1" x14ac:dyDescent="0.2">
      <c r="A4574" s="38" t="s">
        <v>15345</v>
      </c>
      <c r="B4574" s="39" t="s">
        <v>15346</v>
      </c>
      <c r="C4574" s="39" t="s">
        <v>15347</v>
      </c>
      <c r="D4574" s="38">
        <v>502510</v>
      </c>
      <c r="E4574" s="1" t="s">
        <v>23071</v>
      </c>
      <c r="F4574" s="1"/>
      <c r="G4574" s="39" t="s">
        <v>13920</v>
      </c>
      <c r="H4574" s="38">
        <v>8263000158</v>
      </c>
      <c r="I4574" s="40" t="s">
        <v>15348</v>
      </c>
      <c r="J4574" s="2">
        <v>1200000</v>
      </c>
      <c r="K4574" s="2"/>
      <c r="L4574" s="2">
        <v>216000</v>
      </c>
      <c r="M4574" s="3">
        <f t="shared" si="71"/>
        <v>1416000</v>
      </c>
      <c r="N4574" s="41">
        <v>44796.729166666664</v>
      </c>
      <c r="O4574" s="39">
        <v>6870191513</v>
      </c>
      <c r="P4574" s="39" t="s">
        <v>3282</v>
      </c>
      <c r="Q4574" s="40"/>
      <c r="R4574" s="41"/>
      <c r="S4574" s="42" t="s">
        <v>2417</v>
      </c>
      <c r="T4574" s="68"/>
    </row>
    <row r="4575" spans="1:20" s="70" customFormat="1" x14ac:dyDescent="0.2">
      <c r="A4575" s="38" t="s">
        <v>15349</v>
      </c>
      <c r="B4575" s="39" t="s">
        <v>15350</v>
      </c>
      <c r="C4575" s="39" t="s">
        <v>15351</v>
      </c>
      <c r="D4575" s="38">
        <v>502510</v>
      </c>
      <c r="E4575" s="1" t="s">
        <v>23071</v>
      </c>
      <c r="F4575" s="1"/>
      <c r="G4575" s="39" t="s">
        <v>13920</v>
      </c>
      <c r="H4575" s="38">
        <v>8263000158</v>
      </c>
      <c r="I4575" s="40" t="s">
        <v>15352</v>
      </c>
      <c r="J4575" s="2">
        <v>200000</v>
      </c>
      <c r="K4575" s="2"/>
      <c r="L4575" s="2">
        <v>36000</v>
      </c>
      <c r="M4575" s="3">
        <f t="shared" si="71"/>
        <v>236000</v>
      </c>
      <c r="N4575" s="41">
        <v>44789.729166666664</v>
      </c>
      <c r="O4575" s="39">
        <v>6870191531</v>
      </c>
      <c r="P4575" s="39" t="s">
        <v>3282</v>
      </c>
      <c r="Q4575" s="40" t="s">
        <v>15353</v>
      </c>
      <c r="R4575" s="41">
        <v>45163</v>
      </c>
      <c r="S4575" s="42" t="s">
        <v>2417</v>
      </c>
      <c r="T4575" s="68"/>
    </row>
    <row r="4576" spans="1:20" s="70" customFormat="1" x14ac:dyDescent="0.2">
      <c r="A4576" s="38" t="s">
        <v>15354</v>
      </c>
      <c r="B4576" s="39" t="s">
        <v>15355</v>
      </c>
      <c r="C4576" s="39" t="s">
        <v>15356</v>
      </c>
      <c r="D4576" s="38">
        <v>502510</v>
      </c>
      <c r="E4576" s="1" t="s">
        <v>23071</v>
      </c>
      <c r="F4576" s="1"/>
      <c r="G4576" s="39" t="s">
        <v>13920</v>
      </c>
      <c r="H4576" s="38">
        <v>8263000158</v>
      </c>
      <c r="I4576" s="40" t="s">
        <v>15357</v>
      </c>
      <c r="J4576" s="2">
        <v>1800000</v>
      </c>
      <c r="K4576" s="2"/>
      <c r="L4576" s="2">
        <v>324000</v>
      </c>
      <c r="M4576" s="3">
        <f t="shared" si="71"/>
        <v>2124000</v>
      </c>
      <c r="N4576" s="41">
        <v>44742.729166666664</v>
      </c>
      <c r="O4576" s="39">
        <v>6870191541</v>
      </c>
      <c r="P4576" s="39" t="s">
        <v>3282</v>
      </c>
      <c r="Q4576" s="40" t="s">
        <v>15358</v>
      </c>
      <c r="R4576" s="41">
        <v>44827</v>
      </c>
      <c r="S4576" s="42" t="s">
        <v>2417</v>
      </c>
      <c r="T4576" s="68"/>
    </row>
    <row r="4577" spans="1:20" s="70" customFormat="1" x14ac:dyDescent="0.2">
      <c r="A4577" s="38" t="s">
        <v>15359</v>
      </c>
      <c r="B4577" s="39" t="s">
        <v>15360</v>
      </c>
      <c r="C4577" s="39" t="s">
        <v>15361</v>
      </c>
      <c r="D4577" s="38">
        <v>821552</v>
      </c>
      <c r="E4577" s="38"/>
      <c r="F4577" s="38"/>
      <c r="G4577" s="39" t="s">
        <v>7072</v>
      </c>
      <c r="H4577" s="38">
        <v>8268007271</v>
      </c>
      <c r="I4577" s="40" t="s">
        <v>15362</v>
      </c>
      <c r="J4577" s="2">
        <v>1233172.9067796611</v>
      </c>
      <c r="K4577" s="2"/>
      <c r="L4577" s="2">
        <v>221971.12322033898</v>
      </c>
      <c r="M4577" s="3">
        <f t="shared" si="71"/>
        <v>1455144.03</v>
      </c>
      <c r="N4577" s="41">
        <v>44666.729166666664</v>
      </c>
      <c r="O4577" s="39">
        <v>44142608</v>
      </c>
      <c r="P4577" s="39" t="s">
        <v>52</v>
      </c>
      <c r="Q4577" s="40" t="s">
        <v>15363</v>
      </c>
      <c r="R4577" s="41">
        <v>44819</v>
      </c>
      <c r="S4577" s="39" t="s">
        <v>54</v>
      </c>
      <c r="T4577" s="68"/>
    </row>
    <row r="4578" spans="1:20" s="70" customFormat="1" x14ac:dyDescent="0.2">
      <c r="A4578" s="38" t="s">
        <v>15364</v>
      </c>
      <c r="B4578" s="42"/>
      <c r="C4578" s="42"/>
      <c r="D4578" s="38" t="s">
        <v>15365</v>
      </c>
      <c r="E4578" s="38"/>
      <c r="F4578" s="38"/>
      <c r="G4578" s="42" t="s">
        <v>15366</v>
      </c>
      <c r="H4578" s="38"/>
      <c r="I4578" s="40" t="s">
        <v>15367</v>
      </c>
      <c r="J4578" s="3">
        <v>-771075</v>
      </c>
      <c r="K4578" s="3"/>
      <c r="L4578" s="3">
        <v>-138793.5</v>
      </c>
      <c r="M4578" s="3">
        <f t="shared" si="71"/>
        <v>-909868.5</v>
      </c>
      <c r="N4578" s="41">
        <v>44817</v>
      </c>
      <c r="O4578" s="39"/>
      <c r="P4578" s="42" t="s">
        <v>315</v>
      </c>
      <c r="Q4578" s="42"/>
      <c r="R4578" s="60"/>
      <c r="S4578" s="42" t="s">
        <v>243</v>
      </c>
      <c r="T4578" s="68"/>
    </row>
    <row r="4579" spans="1:20" s="70" customFormat="1" x14ac:dyDescent="0.2">
      <c r="A4579" s="38" t="s">
        <v>15368</v>
      </c>
      <c r="B4579" s="39" t="s">
        <v>15369</v>
      </c>
      <c r="C4579" s="39" t="s">
        <v>15370</v>
      </c>
      <c r="D4579" s="38">
        <v>122835</v>
      </c>
      <c r="E4579" s="38"/>
      <c r="F4579" s="38"/>
      <c r="G4579" s="39" t="s">
        <v>12848</v>
      </c>
      <c r="H4579" s="38">
        <v>8266015147</v>
      </c>
      <c r="I4579" s="40" t="s">
        <v>15371</v>
      </c>
      <c r="J4579" s="2">
        <v>9600</v>
      </c>
      <c r="K4579" s="2"/>
      <c r="L4579" s="2">
        <v>1728</v>
      </c>
      <c r="M4579" s="3">
        <f t="shared" si="71"/>
        <v>11328</v>
      </c>
      <c r="N4579" s="41">
        <v>44795.729166666664</v>
      </c>
      <c r="O4579" s="39">
        <v>6870191882</v>
      </c>
      <c r="P4579" s="39" t="s">
        <v>52</v>
      </c>
      <c r="Q4579" s="40" t="s">
        <v>15372</v>
      </c>
      <c r="R4579" s="41">
        <v>44836</v>
      </c>
      <c r="S4579" s="39" t="s">
        <v>54</v>
      </c>
      <c r="T4579" s="68"/>
    </row>
    <row r="4580" spans="1:20" s="70" customFormat="1" x14ac:dyDescent="0.2">
      <c r="A4580" s="38" t="s">
        <v>15373</v>
      </c>
      <c r="B4580" s="42" t="s">
        <v>15374</v>
      </c>
      <c r="C4580" s="42" t="s">
        <v>15375</v>
      </c>
      <c r="D4580" s="38">
        <v>121011</v>
      </c>
      <c r="E4580" s="38"/>
      <c r="F4580" s="38"/>
      <c r="G4580" s="42" t="s">
        <v>9221</v>
      </c>
      <c r="H4580" s="38">
        <v>8263000180</v>
      </c>
      <c r="I4580" s="40" t="s">
        <v>15376</v>
      </c>
      <c r="J4580" s="3">
        <v>725747</v>
      </c>
      <c r="K4580" s="3"/>
      <c r="L4580" s="3">
        <v>130634</v>
      </c>
      <c r="M4580" s="3">
        <f t="shared" si="71"/>
        <v>856381</v>
      </c>
      <c r="N4580" s="41">
        <v>44806.729166666664</v>
      </c>
      <c r="O4580" s="39">
        <v>6870192773</v>
      </c>
      <c r="P4580" s="42" t="s">
        <v>315</v>
      </c>
      <c r="Q4580" s="42" t="s">
        <v>15377</v>
      </c>
      <c r="R4580" s="60">
        <v>44819</v>
      </c>
      <c r="S4580" s="42" t="s">
        <v>243</v>
      </c>
      <c r="T4580" s="68"/>
    </row>
    <row r="4581" spans="1:20" s="70" customFormat="1" x14ac:dyDescent="0.2">
      <c r="A4581" s="38" t="s">
        <v>63</v>
      </c>
      <c r="B4581" s="1"/>
      <c r="C4581" s="1"/>
      <c r="D4581" s="51"/>
      <c r="E4581" s="38"/>
      <c r="F4581" s="51"/>
      <c r="G4581" s="52" t="s">
        <v>64</v>
      </c>
      <c r="H4581" s="53"/>
      <c r="I4581" s="54" t="s">
        <v>15378</v>
      </c>
      <c r="J4581" s="35">
        <v>560</v>
      </c>
      <c r="K4581" s="1"/>
      <c r="L4581" s="1"/>
      <c r="M4581" s="3">
        <f t="shared" si="71"/>
        <v>560</v>
      </c>
      <c r="N4581" s="41">
        <v>44818</v>
      </c>
      <c r="O4581" s="56"/>
      <c r="P4581" s="1"/>
      <c r="Q4581" s="1"/>
      <c r="R4581" s="57"/>
      <c r="S4581" s="39" t="s">
        <v>54</v>
      </c>
      <c r="T4581" s="68"/>
    </row>
    <row r="4582" spans="1:20" s="70" customFormat="1" x14ac:dyDescent="0.2">
      <c r="A4582" s="38" t="s">
        <v>63</v>
      </c>
      <c r="B4582" s="1"/>
      <c r="C4582" s="1"/>
      <c r="D4582" s="51"/>
      <c r="E4582" s="38"/>
      <c r="F4582" s="51"/>
      <c r="G4582" s="52" t="s">
        <v>64</v>
      </c>
      <c r="H4582" s="53"/>
      <c r="I4582" s="54" t="s">
        <v>15378</v>
      </c>
      <c r="J4582" s="35">
        <v>1205.53</v>
      </c>
      <c r="K4582" s="1"/>
      <c r="L4582" s="1"/>
      <c r="M4582" s="3">
        <f t="shared" si="71"/>
        <v>1205.53</v>
      </c>
      <c r="N4582" s="41">
        <v>44818</v>
      </c>
      <c r="O4582" s="56"/>
      <c r="P4582" s="1"/>
      <c r="Q4582" s="1"/>
      <c r="R4582" s="57"/>
      <c r="S4582" s="39" t="s">
        <v>54</v>
      </c>
      <c r="T4582" s="68"/>
    </row>
    <row r="4583" spans="1:20" s="70" customFormat="1" x14ac:dyDescent="0.2">
      <c r="A4583" s="38" t="s">
        <v>63</v>
      </c>
      <c r="B4583" s="1"/>
      <c r="C4583" s="1"/>
      <c r="D4583" s="51"/>
      <c r="E4583" s="38"/>
      <c r="F4583" s="51"/>
      <c r="G4583" s="52" t="s">
        <v>64</v>
      </c>
      <c r="H4583" s="53"/>
      <c r="I4583" s="54" t="s">
        <v>15379</v>
      </c>
      <c r="J4583" s="35">
        <v>1205.54</v>
      </c>
      <c r="K4583" s="1"/>
      <c r="L4583" s="1"/>
      <c r="M4583" s="3">
        <f t="shared" si="71"/>
        <v>1205.54</v>
      </c>
      <c r="N4583" s="41">
        <v>44819</v>
      </c>
      <c r="O4583" s="56"/>
      <c r="P4583" s="1"/>
      <c r="Q4583" s="1"/>
      <c r="R4583" s="57"/>
      <c r="S4583" s="39" t="s">
        <v>54</v>
      </c>
      <c r="T4583" s="68"/>
    </row>
    <row r="4584" spans="1:20" s="70" customFormat="1" x14ac:dyDescent="0.2">
      <c r="A4584" s="38" t="s">
        <v>63</v>
      </c>
      <c r="B4584" s="1"/>
      <c r="C4584" s="1"/>
      <c r="D4584" s="51"/>
      <c r="E4584" s="38"/>
      <c r="F4584" s="51"/>
      <c r="G4584" s="52" t="s">
        <v>64</v>
      </c>
      <c r="H4584" s="53"/>
      <c r="I4584" s="54" t="s">
        <v>15380</v>
      </c>
      <c r="J4584" s="35">
        <v>417.07</v>
      </c>
      <c r="K4584" s="1"/>
      <c r="L4584" s="1"/>
      <c r="M4584" s="3">
        <f t="shared" si="71"/>
        <v>417.07</v>
      </c>
      <c r="N4584" s="41">
        <v>44819</v>
      </c>
      <c r="O4584" s="56"/>
      <c r="P4584" s="1"/>
      <c r="Q4584" s="1"/>
      <c r="R4584" s="57"/>
      <c r="S4584" s="39" t="s">
        <v>54</v>
      </c>
      <c r="T4584" s="68"/>
    </row>
    <row r="4585" spans="1:20" s="70" customFormat="1" x14ac:dyDescent="0.2">
      <c r="A4585" s="38" t="s">
        <v>63</v>
      </c>
      <c r="B4585" s="1"/>
      <c r="C4585" s="1"/>
      <c r="D4585" s="51"/>
      <c r="E4585" s="38"/>
      <c r="F4585" s="51"/>
      <c r="G4585" s="52" t="s">
        <v>64</v>
      </c>
      <c r="H4585" s="53"/>
      <c r="I4585" s="54" t="s">
        <v>15381</v>
      </c>
      <c r="J4585" s="35">
        <v>560</v>
      </c>
      <c r="K4585" s="1"/>
      <c r="L4585" s="1"/>
      <c r="M4585" s="3">
        <f t="shared" si="71"/>
        <v>560</v>
      </c>
      <c r="N4585" s="41">
        <v>44819</v>
      </c>
      <c r="O4585" s="56"/>
      <c r="P4585" s="1"/>
      <c r="Q4585" s="1"/>
      <c r="R4585" s="57"/>
      <c r="S4585" s="39" t="s">
        <v>54</v>
      </c>
      <c r="T4585" s="68"/>
    </row>
    <row r="4586" spans="1:20" s="70" customFormat="1" x14ac:dyDescent="0.2">
      <c r="A4586" s="38" t="s">
        <v>15382</v>
      </c>
      <c r="B4586" s="39" t="s">
        <v>15383</v>
      </c>
      <c r="C4586" s="39" t="s">
        <v>15384</v>
      </c>
      <c r="D4586" s="38">
        <v>819844</v>
      </c>
      <c r="E4586" s="38"/>
      <c r="F4586" s="38"/>
      <c r="G4586" s="39" t="s">
        <v>7634</v>
      </c>
      <c r="H4586" s="38">
        <v>8268009576</v>
      </c>
      <c r="I4586" s="40">
        <v>701</v>
      </c>
      <c r="J4586" s="2">
        <v>73500</v>
      </c>
      <c r="K4586" s="2"/>
      <c r="L4586" s="2">
        <v>13230</v>
      </c>
      <c r="M4586" s="3">
        <f t="shared" si="71"/>
        <v>86730</v>
      </c>
      <c r="N4586" s="41">
        <v>44807.729166666664</v>
      </c>
      <c r="O4586" s="39">
        <v>44156786</v>
      </c>
      <c r="P4586" s="39" t="s">
        <v>3282</v>
      </c>
      <c r="Q4586" s="40" t="s">
        <v>15385</v>
      </c>
      <c r="R4586" s="41">
        <v>44828</v>
      </c>
      <c r="S4586" s="42" t="s">
        <v>2417</v>
      </c>
      <c r="T4586" s="68"/>
    </row>
    <row r="4587" spans="1:20" s="70" customFormat="1" x14ac:dyDescent="0.2">
      <c r="A4587" s="38" t="s">
        <v>15386</v>
      </c>
      <c r="B4587" s="39" t="s">
        <v>15387</v>
      </c>
      <c r="C4587" s="39" t="s">
        <v>15388</v>
      </c>
      <c r="D4587" s="38">
        <v>820963</v>
      </c>
      <c r="E4587" s="38"/>
      <c r="F4587" s="38"/>
      <c r="G4587" s="39" t="s">
        <v>10076</v>
      </c>
      <c r="H4587" s="38">
        <v>8268009647</v>
      </c>
      <c r="I4587" s="40">
        <v>375</v>
      </c>
      <c r="J4587" s="2">
        <v>58275</v>
      </c>
      <c r="K4587" s="2"/>
      <c r="L4587" s="2">
        <v>0</v>
      </c>
      <c r="M4587" s="3">
        <f t="shared" si="71"/>
        <v>58275</v>
      </c>
      <c r="N4587" s="41">
        <v>44810.729166666664</v>
      </c>
      <c r="O4587" s="39">
        <v>3445016948</v>
      </c>
      <c r="P4587" s="39" t="s">
        <v>3282</v>
      </c>
      <c r="Q4587" s="40" t="s">
        <v>15389</v>
      </c>
      <c r="R4587" s="41">
        <v>44833</v>
      </c>
      <c r="S4587" s="42" t="s">
        <v>2417</v>
      </c>
      <c r="T4587" s="68"/>
    </row>
    <row r="4588" spans="1:20" s="70" customFormat="1" x14ac:dyDescent="0.2">
      <c r="A4588" s="38" t="s">
        <v>15390</v>
      </c>
      <c r="B4588" s="39" t="s">
        <v>15391</v>
      </c>
      <c r="C4588" s="39" t="s">
        <v>15392</v>
      </c>
      <c r="D4588" s="38">
        <v>703046</v>
      </c>
      <c r="E4588" s="38"/>
      <c r="F4588" s="38"/>
      <c r="G4588" s="42" t="s">
        <v>678</v>
      </c>
      <c r="H4588" s="38">
        <v>8266015147</v>
      </c>
      <c r="I4588" s="40" t="s">
        <v>15393</v>
      </c>
      <c r="J4588" s="2">
        <v>840</v>
      </c>
      <c r="K4588" s="2"/>
      <c r="L4588" s="2">
        <v>0</v>
      </c>
      <c r="M4588" s="3">
        <f t="shared" si="71"/>
        <v>840</v>
      </c>
      <c r="N4588" s="41">
        <v>44811.729166666664</v>
      </c>
      <c r="O4588" s="39">
        <v>3445016816</v>
      </c>
      <c r="P4588" s="39" t="s">
        <v>52</v>
      </c>
      <c r="Q4588" s="40" t="s">
        <v>15394</v>
      </c>
      <c r="R4588" s="41">
        <v>44875</v>
      </c>
      <c r="S4588" s="39" t="s">
        <v>54</v>
      </c>
      <c r="T4588" s="68"/>
    </row>
    <row r="4589" spans="1:20" s="70" customFormat="1" x14ac:dyDescent="0.2">
      <c r="A4589" s="38" t="s">
        <v>15395</v>
      </c>
      <c r="B4589" s="42" t="s">
        <v>15396</v>
      </c>
      <c r="C4589" s="42" t="s">
        <v>15397</v>
      </c>
      <c r="D4589" s="38">
        <v>703046</v>
      </c>
      <c r="E4589" s="38"/>
      <c r="F4589" s="38"/>
      <c r="G4589" s="42" t="s">
        <v>678</v>
      </c>
      <c r="H4589" s="38">
        <v>8266015487</v>
      </c>
      <c r="I4589" s="40" t="s">
        <v>15398</v>
      </c>
      <c r="J4589" s="3">
        <v>350</v>
      </c>
      <c r="K4589" s="3"/>
      <c r="L4589" s="3">
        <v>0</v>
      </c>
      <c r="M4589" s="3">
        <f t="shared" si="71"/>
        <v>350</v>
      </c>
      <c r="N4589" s="41">
        <v>44811.729166666664</v>
      </c>
      <c r="O4589" s="39">
        <v>3445016817</v>
      </c>
      <c r="P4589" s="42" t="s">
        <v>315</v>
      </c>
      <c r="Q4589" s="42" t="s">
        <v>15394</v>
      </c>
      <c r="R4589" s="60">
        <v>44875</v>
      </c>
      <c r="S4589" s="42" t="s">
        <v>243</v>
      </c>
      <c r="T4589" s="68"/>
    </row>
    <row r="4590" spans="1:20" s="70" customFormat="1" x14ac:dyDescent="0.2">
      <c r="A4590" s="38" t="s">
        <v>15399</v>
      </c>
      <c r="B4590" s="39" t="s">
        <v>15400</v>
      </c>
      <c r="C4590" s="39" t="s">
        <v>15401</v>
      </c>
      <c r="D4590" s="38">
        <v>919962</v>
      </c>
      <c r="E4590" s="1" t="s">
        <v>23071</v>
      </c>
      <c r="F4590" s="1"/>
      <c r="G4590" s="39" t="s">
        <v>6950</v>
      </c>
      <c r="H4590" s="38">
        <v>8263000121</v>
      </c>
      <c r="I4590" s="40" t="s">
        <v>15402</v>
      </c>
      <c r="J4590" s="3">
        <v>621000</v>
      </c>
      <c r="K4590" s="3"/>
      <c r="L4590" s="2">
        <v>111780</v>
      </c>
      <c r="M4590" s="3">
        <f t="shared" si="71"/>
        <v>732780</v>
      </c>
      <c r="N4590" s="41">
        <v>44769.729166666664</v>
      </c>
      <c r="O4590" s="39">
        <v>6870196679</v>
      </c>
      <c r="P4590" s="39" t="s">
        <v>3282</v>
      </c>
      <c r="Q4590" s="40"/>
      <c r="R4590" s="41"/>
      <c r="S4590" s="42" t="s">
        <v>2417</v>
      </c>
      <c r="T4590" s="68"/>
    </row>
    <row r="4591" spans="1:20" s="70" customFormat="1" x14ac:dyDescent="0.2">
      <c r="A4591" s="38" t="s">
        <v>15403</v>
      </c>
      <c r="B4591" s="39" t="s">
        <v>15404</v>
      </c>
      <c r="C4591" s="39" t="s">
        <v>15405</v>
      </c>
      <c r="D4591" s="38">
        <v>919962</v>
      </c>
      <c r="E4591" s="1" t="s">
        <v>23071</v>
      </c>
      <c r="F4591" s="1"/>
      <c r="G4591" s="39" t="s">
        <v>6950</v>
      </c>
      <c r="H4591" s="38">
        <v>8263000121</v>
      </c>
      <c r="I4591" s="40" t="s">
        <v>15406</v>
      </c>
      <c r="J4591" s="3">
        <v>5037000</v>
      </c>
      <c r="K4591" s="3"/>
      <c r="L4591" s="2">
        <v>906660</v>
      </c>
      <c r="M4591" s="3">
        <f t="shared" si="71"/>
        <v>5943660</v>
      </c>
      <c r="N4591" s="41">
        <v>44789.729166666664</v>
      </c>
      <c r="O4591" s="39">
        <v>6870196935</v>
      </c>
      <c r="P4591" s="39" t="s">
        <v>3282</v>
      </c>
      <c r="Q4591" s="40"/>
      <c r="R4591" s="41"/>
      <c r="S4591" s="42" t="s">
        <v>2417</v>
      </c>
      <c r="T4591" s="68"/>
    </row>
    <row r="4592" spans="1:20" s="70" customFormat="1" x14ac:dyDescent="0.2">
      <c r="A4592" s="38" t="s">
        <v>15407</v>
      </c>
      <c r="B4592" s="39" t="s">
        <v>15408</v>
      </c>
      <c r="C4592" s="39" t="s">
        <v>15409</v>
      </c>
      <c r="D4592" s="38">
        <v>919962</v>
      </c>
      <c r="E4592" s="1" t="s">
        <v>23071</v>
      </c>
      <c r="F4592" s="1"/>
      <c r="G4592" s="39" t="s">
        <v>6950</v>
      </c>
      <c r="H4592" s="38">
        <v>8263000121</v>
      </c>
      <c r="I4592" s="40" t="s">
        <v>15410</v>
      </c>
      <c r="J4592" s="3">
        <v>817650</v>
      </c>
      <c r="K4592" s="3"/>
      <c r="L4592" s="2">
        <v>147177</v>
      </c>
      <c r="M4592" s="3">
        <f t="shared" si="71"/>
        <v>964827</v>
      </c>
      <c r="N4592" s="41">
        <v>44785.729166666664</v>
      </c>
      <c r="O4592" s="39">
        <v>6870197023</v>
      </c>
      <c r="P4592" s="39" t="s">
        <v>3282</v>
      </c>
      <c r="Q4592" s="40"/>
      <c r="R4592" s="41"/>
      <c r="S4592" s="42" t="s">
        <v>2417</v>
      </c>
      <c r="T4592" s="68"/>
    </row>
    <row r="4593" spans="1:20" s="70" customFormat="1" x14ac:dyDescent="0.2">
      <c r="A4593" s="38" t="s">
        <v>15411</v>
      </c>
      <c r="B4593" s="39" t="s">
        <v>15412</v>
      </c>
      <c r="C4593" s="39" t="s">
        <v>15413</v>
      </c>
      <c r="D4593" s="38">
        <v>919962</v>
      </c>
      <c r="E4593" s="1" t="s">
        <v>23071</v>
      </c>
      <c r="F4593" s="1"/>
      <c r="G4593" s="39" t="s">
        <v>6950</v>
      </c>
      <c r="H4593" s="38">
        <v>8263000121</v>
      </c>
      <c r="I4593" s="40" t="s">
        <v>15414</v>
      </c>
      <c r="J4593" s="3">
        <v>1725000</v>
      </c>
      <c r="K4593" s="3"/>
      <c r="L4593" s="2">
        <v>310500</v>
      </c>
      <c r="M4593" s="3">
        <f t="shared" si="71"/>
        <v>2035500</v>
      </c>
      <c r="N4593" s="41">
        <v>44803.729166666664</v>
      </c>
      <c r="O4593" s="39">
        <v>6870197340</v>
      </c>
      <c r="P4593" s="39" t="s">
        <v>3282</v>
      </c>
      <c r="Q4593" s="40"/>
      <c r="R4593" s="41"/>
      <c r="S4593" s="42" t="s">
        <v>2417</v>
      </c>
      <c r="T4593" s="68"/>
    </row>
    <row r="4594" spans="1:20" s="70" customFormat="1" x14ac:dyDescent="0.2">
      <c r="A4594" s="38" t="s">
        <v>15415</v>
      </c>
      <c r="B4594" s="39" t="s">
        <v>15416</v>
      </c>
      <c r="C4594" s="39" t="s">
        <v>15417</v>
      </c>
      <c r="D4594" s="38">
        <v>919962</v>
      </c>
      <c r="E4594" s="1" t="s">
        <v>23071</v>
      </c>
      <c r="F4594" s="1"/>
      <c r="G4594" s="39" t="s">
        <v>6950</v>
      </c>
      <c r="H4594" s="38">
        <v>8263000121</v>
      </c>
      <c r="I4594" s="40" t="s">
        <v>15418</v>
      </c>
      <c r="J4594" s="3">
        <v>1345500</v>
      </c>
      <c r="K4594" s="3"/>
      <c r="L4594" s="2">
        <v>242190</v>
      </c>
      <c r="M4594" s="3">
        <f t="shared" si="71"/>
        <v>1587690</v>
      </c>
      <c r="N4594" s="41">
        <v>44769.729166666664</v>
      </c>
      <c r="O4594" s="39">
        <v>6870197454</v>
      </c>
      <c r="P4594" s="39" t="s">
        <v>3282</v>
      </c>
      <c r="Q4594" s="40"/>
      <c r="R4594" s="41"/>
      <c r="S4594" s="42" t="s">
        <v>2417</v>
      </c>
      <c r="T4594" s="68"/>
    </row>
    <row r="4595" spans="1:20" s="70" customFormat="1" x14ac:dyDescent="0.2">
      <c r="A4595" s="38" t="s">
        <v>63</v>
      </c>
      <c r="B4595" s="1"/>
      <c r="C4595" s="1"/>
      <c r="D4595" s="51"/>
      <c r="E4595" s="38"/>
      <c r="F4595" s="51"/>
      <c r="G4595" s="52" t="s">
        <v>64</v>
      </c>
      <c r="H4595" s="53"/>
      <c r="I4595" s="54" t="s">
        <v>15419</v>
      </c>
      <c r="J4595" s="35">
        <v>280</v>
      </c>
      <c r="K4595" s="1"/>
      <c r="L4595" s="1"/>
      <c r="M4595" s="3">
        <f t="shared" si="71"/>
        <v>280</v>
      </c>
      <c r="N4595" s="41">
        <v>44821</v>
      </c>
      <c r="O4595" s="56"/>
      <c r="P4595" s="1"/>
      <c r="Q4595" s="1"/>
      <c r="R4595" s="57"/>
      <c r="S4595" s="39" t="s">
        <v>54</v>
      </c>
      <c r="T4595" s="68"/>
    </row>
    <row r="4596" spans="1:20" s="70" customFormat="1" x14ac:dyDescent="0.2">
      <c r="A4596" s="38">
        <v>193</v>
      </c>
      <c r="B4596" s="39" t="s">
        <v>15420</v>
      </c>
      <c r="C4596" s="39" t="s">
        <v>15421</v>
      </c>
      <c r="D4596" s="38">
        <v>822082</v>
      </c>
      <c r="E4596" s="38"/>
      <c r="F4596" s="38"/>
      <c r="G4596" s="39" t="s">
        <v>15325</v>
      </c>
      <c r="H4596" s="38">
        <v>8268010025</v>
      </c>
      <c r="I4596" s="40">
        <v>349</v>
      </c>
      <c r="J4596" s="2">
        <v>92500</v>
      </c>
      <c r="K4596" s="2"/>
      <c r="L4596" s="2">
        <v>0</v>
      </c>
      <c r="M4596" s="3">
        <f t="shared" si="71"/>
        <v>92500</v>
      </c>
      <c r="N4596" s="41">
        <v>44789.729166666664</v>
      </c>
      <c r="O4596" s="39">
        <v>3445017156</v>
      </c>
      <c r="P4596" s="39" t="s">
        <v>8899</v>
      </c>
      <c r="Q4596" s="40" t="s">
        <v>15422</v>
      </c>
      <c r="R4596" s="41">
        <v>44828</v>
      </c>
      <c r="S4596" s="42" t="s">
        <v>8901</v>
      </c>
      <c r="T4596" s="68"/>
    </row>
    <row r="4597" spans="1:20" s="70" customFormat="1" x14ac:dyDescent="0.2">
      <c r="A4597" s="38" t="s">
        <v>15423</v>
      </c>
      <c r="B4597" s="39" t="s">
        <v>15424</v>
      </c>
      <c r="C4597" s="39" t="s">
        <v>15425</v>
      </c>
      <c r="D4597" s="38">
        <v>919962</v>
      </c>
      <c r="E4597" s="1" t="s">
        <v>23071</v>
      </c>
      <c r="F4597" s="1"/>
      <c r="G4597" s="39" t="s">
        <v>6950</v>
      </c>
      <c r="H4597" s="38">
        <v>8263000121</v>
      </c>
      <c r="I4597" s="40" t="s">
        <v>15426</v>
      </c>
      <c r="J4597" s="3">
        <v>5645657.5599999996</v>
      </c>
      <c r="K4597" s="3"/>
      <c r="L4597" s="2">
        <v>1016218.44</v>
      </c>
      <c r="M4597" s="3">
        <f t="shared" si="71"/>
        <v>6661876</v>
      </c>
      <c r="N4597" s="41">
        <v>44733.729166666664</v>
      </c>
      <c r="O4597" s="39">
        <v>6870201592</v>
      </c>
      <c r="P4597" s="39" t="s">
        <v>3282</v>
      </c>
      <c r="Q4597" s="40">
        <v>209300683326</v>
      </c>
      <c r="R4597" s="41">
        <v>44835</v>
      </c>
      <c r="S4597" s="42" t="s">
        <v>2417</v>
      </c>
      <c r="T4597" s="68"/>
    </row>
    <row r="4598" spans="1:20" s="70" customFormat="1" x14ac:dyDescent="0.2">
      <c r="A4598" s="38" t="s">
        <v>15427</v>
      </c>
      <c r="B4598" s="39" t="s">
        <v>15428</v>
      </c>
      <c r="C4598" s="39" t="s">
        <v>15429</v>
      </c>
      <c r="D4598" s="38">
        <v>919962</v>
      </c>
      <c r="E4598" s="1" t="s">
        <v>23071</v>
      </c>
      <c r="F4598" s="1"/>
      <c r="G4598" s="39" t="s">
        <v>6950</v>
      </c>
      <c r="H4598" s="38">
        <v>8263000121</v>
      </c>
      <c r="I4598" s="40" t="s">
        <v>15430</v>
      </c>
      <c r="J4598" s="3">
        <v>2480667.7599999998</v>
      </c>
      <c r="K4598" s="3"/>
      <c r="L4598" s="2">
        <v>446520.24</v>
      </c>
      <c r="M4598" s="3">
        <f t="shared" si="71"/>
        <v>2927188</v>
      </c>
      <c r="N4598" s="41">
        <v>44742.729166666664</v>
      </c>
      <c r="O4598" s="39">
        <v>6870201708</v>
      </c>
      <c r="P4598" s="39" t="s">
        <v>3282</v>
      </c>
      <c r="Q4598" s="40">
        <v>209230509199</v>
      </c>
      <c r="R4598" s="41">
        <v>44828</v>
      </c>
      <c r="S4598" s="42" t="s">
        <v>2417</v>
      </c>
      <c r="T4598" s="68"/>
    </row>
    <row r="4599" spans="1:20" s="70" customFormat="1" x14ac:dyDescent="0.2">
      <c r="A4599" s="38" t="s">
        <v>6167</v>
      </c>
      <c r="B4599" s="1"/>
      <c r="C4599" s="1"/>
      <c r="D4599" s="51"/>
      <c r="E4599" s="38"/>
      <c r="F4599" s="51"/>
      <c r="G4599" s="39" t="s">
        <v>6168</v>
      </c>
      <c r="H4599" s="53"/>
      <c r="I4599" s="54" t="s">
        <v>15431</v>
      </c>
      <c r="J4599" s="35">
        <v>65.83</v>
      </c>
      <c r="K4599" s="1"/>
      <c r="L4599" s="1"/>
      <c r="M4599" s="3">
        <f t="shared" si="71"/>
        <v>65.83</v>
      </c>
      <c r="N4599" s="63"/>
      <c r="O4599" s="56"/>
      <c r="P4599" s="1"/>
      <c r="Q4599" s="1"/>
      <c r="R4599" s="57"/>
      <c r="S4599" s="42" t="s">
        <v>2417</v>
      </c>
      <c r="T4599" s="68"/>
    </row>
    <row r="4600" spans="1:20" s="70" customFormat="1" x14ac:dyDescent="0.2">
      <c r="A4600" s="38" t="s">
        <v>15432</v>
      </c>
      <c r="B4600" s="39" t="s">
        <v>15433</v>
      </c>
      <c r="C4600" s="39" t="s">
        <v>15434</v>
      </c>
      <c r="D4600" s="38">
        <v>134795</v>
      </c>
      <c r="E4600" s="38"/>
      <c r="F4600" s="38"/>
      <c r="G4600" s="39" t="s">
        <v>2376</v>
      </c>
      <c r="H4600" s="38">
        <v>8263000172</v>
      </c>
      <c r="I4600" s="40">
        <v>220601011850</v>
      </c>
      <c r="J4600" s="2">
        <v>296203.46000000002</v>
      </c>
      <c r="K4600" s="2"/>
      <c r="L4600" s="2">
        <v>53316.54</v>
      </c>
      <c r="M4600" s="3">
        <f t="shared" si="71"/>
        <v>349520</v>
      </c>
      <c r="N4600" s="41">
        <v>44803.729166666664</v>
      </c>
      <c r="O4600" s="39">
        <v>6870320302</v>
      </c>
      <c r="P4600" s="39" t="s">
        <v>3282</v>
      </c>
      <c r="Q4600" s="40" t="s">
        <v>15435</v>
      </c>
      <c r="R4600" s="41">
        <v>44926</v>
      </c>
      <c r="S4600" s="42" t="s">
        <v>2417</v>
      </c>
      <c r="T4600" s="68"/>
    </row>
    <row r="4601" spans="1:20" s="70" customFormat="1" x14ac:dyDescent="0.2">
      <c r="A4601" s="38" t="s">
        <v>63</v>
      </c>
      <c r="B4601" s="1"/>
      <c r="C4601" s="1"/>
      <c r="D4601" s="51"/>
      <c r="E4601" s="38"/>
      <c r="F4601" s="51"/>
      <c r="G4601" s="52" t="s">
        <v>64</v>
      </c>
      <c r="H4601" s="53"/>
      <c r="I4601" s="54" t="s">
        <v>15436</v>
      </c>
      <c r="J4601" s="35">
        <v>926.82</v>
      </c>
      <c r="K4601" s="1"/>
      <c r="L4601" s="1"/>
      <c r="M4601" s="3">
        <f t="shared" si="71"/>
        <v>926.82</v>
      </c>
      <c r="N4601" s="41">
        <v>44826</v>
      </c>
      <c r="O4601" s="56"/>
      <c r="P4601" s="1"/>
      <c r="Q4601" s="1"/>
      <c r="R4601" s="57"/>
      <c r="S4601" s="39" t="s">
        <v>54</v>
      </c>
      <c r="T4601" s="68"/>
    </row>
    <row r="4602" spans="1:20" s="70" customFormat="1" x14ac:dyDescent="0.2">
      <c r="A4602" s="38" t="s">
        <v>63</v>
      </c>
      <c r="B4602" s="1"/>
      <c r="C4602" s="1"/>
      <c r="D4602" s="51"/>
      <c r="E4602" s="38"/>
      <c r="F4602" s="51"/>
      <c r="G4602" s="52" t="s">
        <v>64</v>
      </c>
      <c r="H4602" s="53"/>
      <c r="I4602" s="54" t="s">
        <v>15436</v>
      </c>
      <c r="J4602" s="35">
        <v>219.47</v>
      </c>
      <c r="K4602" s="1"/>
      <c r="L4602" s="1"/>
      <c r="M4602" s="3">
        <f t="shared" si="71"/>
        <v>219.47</v>
      </c>
      <c r="N4602" s="41">
        <v>44826</v>
      </c>
      <c r="O4602" s="56"/>
      <c r="P4602" s="1"/>
      <c r="Q4602" s="1"/>
      <c r="R4602" s="57"/>
      <c r="S4602" s="39" t="s">
        <v>54</v>
      </c>
      <c r="T4602" s="68"/>
    </row>
    <row r="4603" spans="1:20" s="70" customFormat="1" x14ac:dyDescent="0.2">
      <c r="A4603" s="38" t="s">
        <v>63</v>
      </c>
      <c r="B4603" s="1"/>
      <c r="C4603" s="1"/>
      <c r="D4603" s="51"/>
      <c r="E4603" s="38"/>
      <c r="F4603" s="51"/>
      <c r="G4603" s="52" t="s">
        <v>64</v>
      </c>
      <c r="H4603" s="53"/>
      <c r="I4603" s="54" t="s">
        <v>15437</v>
      </c>
      <c r="J4603" s="35">
        <v>738.21</v>
      </c>
      <c r="K4603" s="1"/>
      <c r="L4603" s="1"/>
      <c r="M4603" s="3">
        <f t="shared" si="71"/>
        <v>738.21</v>
      </c>
      <c r="N4603" s="41">
        <v>44826</v>
      </c>
      <c r="O4603" s="56"/>
      <c r="P4603" s="1"/>
      <c r="Q4603" s="1"/>
      <c r="R4603" s="57"/>
      <c r="S4603" s="39" t="s">
        <v>54</v>
      </c>
      <c r="T4603" s="68"/>
    </row>
    <row r="4604" spans="1:20" s="70" customFormat="1" x14ac:dyDescent="0.2">
      <c r="A4604" s="38" t="s">
        <v>15438</v>
      </c>
      <c r="B4604" s="39" t="s">
        <v>15439</v>
      </c>
      <c r="C4604" s="39" t="s">
        <v>15440</v>
      </c>
      <c r="D4604" s="38">
        <v>407261</v>
      </c>
      <c r="E4604" s="38"/>
      <c r="F4604" s="38"/>
      <c r="G4604" s="39" t="s">
        <v>58</v>
      </c>
      <c r="H4604" s="38">
        <v>8266015795</v>
      </c>
      <c r="I4604" s="40">
        <v>9854030162</v>
      </c>
      <c r="J4604" s="2">
        <v>92344</v>
      </c>
      <c r="K4604" s="2"/>
      <c r="L4604" s="2">
        <v>0</v>
      </c>
      <c r="M4604" s="3">
        <f t="shared" si="71"/>
        <v>92344</v>
      </c>
      <c r="N4604" s="41">
        <v>44814.729166666664</v>
      </c>
      <c r="O4604" s="39">
        <v>6870204950</v>
      </c>
      <c r="P4604" s="39" t="s">
        <v>3282</v>
      </c>
      <c r="Q4604" s="40"/>
      <c r="R4604" s="41"/>
      <c r="S4604" s="42" t="s">
        <v>2417</v>
      </c>
      <c r="T4604" s="68"/>
    </row>
    <row r="4605" spans="1:20" s="70" customFormat="1" x14ac:dyDescent="0.2">
      <c r="A4605" s="38" t="s">
        <v>15441</v>
      </c>
      <c r="B4605" s="39" t="s">
        <v>15442</v>
      </c>
      <c r="C4605" s="39" t="s">
        <v>15443</v>
      </c>
      <c r="D4605" s="38">
        <v>407261</v>
      </c>
      <c r="E4605" s="38"/>
      <c r="F4605" s="38"/>
      <c r="G4605" s="39" t="s">
        <v>58</v>
      </c>
      <c r="H4605" s="38">
        <v>8266015795</v>
      </c>
      <c r="I4605" s="40">
        <v>9854030040</v>
      </c>
      <c r="J4605" s="2">
        <v>92344</v>
      </c>
      <c r="K4605" s="2"/>
      <c r="L4605" s="2">
        <v>0</v>
      </c>
      <c r="M4605" s="3">
        <f t="shared" si="71"/>
        <v>92344</v>
      </c>
      <c r="N4605" s="41">
        <v>44812.729166666664</v>
      </c>
      <c r="O4605" s="39">
        <v>6870204955</v>
      </c>
      <c r="P4605" s="39" t="s">
        <v>3282</v>
      </c>
      <c r="Q4605" s="40"/>
      <c r="R4605" s="41"/>
      <c r="S4605" s="42" t="s">
        <v>2417</v>
      </c>
      <c r="T4605" s="68"/>
    </row>
    <row r="4606" spans="1:20" s="70" customFormat="1" x14ac:dyDescent="0.2">
      <c r="A4606" s="38" t="s">
        <v>15444</v>
      </c>
      <c r="B4606" s="39" t="s">
        <v>15445</v>
      </c>
      <c r="C4606" s="39" t="s">
        <v>15446</v>
      </c>
      <c r="D4606" s="38">
        <v>407261</v>
      </c>
      <c r="E4606" s="38"/>
      <c r="F4606" s="38"/>
      <c r="G4606" s="39" t="s">
        <v>58</v>
      </c>
      <c r="H4606" s="38">
        <v>8266015795</v>
      </c>
      <c r="I4606" s="40">
        <v>9854030096</v>
      </c>
      <c r="J4606" s="2">
        <v>92344</v>
      </c>
      <c r="K4606" s="2"/>
      <c r="L4606" s="2">
        <v>0</v>
      </c>
      <c r="M4606" s="3">
        <f t="shared" si="71"/>
        <v>92344</v>
      </c>
      <c r="N4606" s="41">
        <v>44813.729166666664</v>
      </c>
      <c r="O4606" s="39">
        <v>6870204959</v>
      </c>
      <c r="P4606" s="39" t="s">
        <v>3282</v>
      </c>
      <c r="Q4606" s="40"/>
      <c r="R4606" s="41"/>
      <c r="S4606" s="42" t="s">
        <v>2417</v>
      </c>
      <c r="T4606" s="68"/>
    </row>
    <row r="4607" spans="1:20" s="70" customFormat="1" x14ac:dyDescent="0.2">
      <c r="A4607" s="38" t="s">
        <v>15447</v>
      </c>
      <c r="B4607" s="39" t="s">
        <v>15448</v>
      </c>
      <c r="C4607" s="39" t="s">
        <v>15449</v>
      </c>
      <c r="D4607" s="38">
        <v>407261</v>
      </c>
      <c r="E4607" s="38"/>
      <c r="F4607" s="38"/>
      <c r="G4607" s="39" t="s">
        <v>58</v>
      </c>
      <c r="H4607" s="38">
        <v>8266015795</v>
      </c>
      <c r="I4607" s="40">
        <v>9854029857</v>
      </c>
      <c r="J4607" s="2">
        <v>92344</v>
      </c>
      <c r="K4607" s="2"/>
      <c r="L4607" s="2">
        <v>0</v>
      </c>
      <c r="M4607" s="3">
        <f t="shared" si="71"/>
        <v>92344</v>
      </c>
      <c r="N4607" s="41">
        <v>44808.729166666664</v>
      </c>
      <c r="O4607" s="39">
        <v>6870204969</v>
      </c>
      <c r="P4607" s="39" t="s">
        <v>3282</v>
      </c>
      <c r="Q4607" s="40"/>
      <c r="R4607" s="41"/>
      <c r="S4607" s="42" t="s">
        <v>2417</v>
      </c>
      <c r="T4607" s="68"/>
    </row>
    <row r="4608" spans="1:20" s="70" customFormat="1" x14ac:dyDescent="0.2">
      <c r="A4608" s="38" t="s">
        <v>15450</v>
      </c>
      <c r="B4608" s="39" t="s">
        <v>15451</v>
      </c>
      <c r="C4608" s="39" t="s">
        <v>15452</v>
      </c>
      <c r="D4608" s="38">
        <v>814561</v>
      </c>
      <c r="E4608" s="38"/>
      <c r="F4608" s="38"/>
      <c r="G4608" s="39" t="s">
        <v>4098</v>
      </c>
      <c r="H4608" s="38">
        <v>8268010027</v>
      </c>
      <c r="I4608" s="40" t="s">
        <v>15453</v>
      </c>
      <c r="J4608" s="2">
        <v>105000</v>
      </c>
      <c r="K4608" s="2"/>
      <c r="L4608" s="2">
        <v>18900</v>
      </c>
      <c r="M4608" s="3">
        <f t="shared" si="71"/>
        <v>123900</v>
      </c>
      <c r="N4608" s="41">
        <v>44823.729166666664</v>
      </c>
      <c r="O4608" s="39">
        <v>44162118</v>
      </c>
      <c r="P4608" s="39" t="s">
        <v>52</v>
      </c>
      <c r="Q4608" s="40" t="s">
        <v>15454</v>
      </c>
      <c r="R4608" s="41">
        <v>44834</v>
      </c>
      <c r="S4608" s="39" t="s">
        <v>54</v>
      </c>
      <c r="T4608" s="68"/>
    </row>
    <row r="4609" spans="1:20" s="70" customFormat="1" x14ac:dyDescent="0.2">
      <c r="A4609" s="38" t="s">
        <v>15455</v>
      </c>
      <c r="B4609" s="39" t="s">
        <v>15456</v>
      </c>
      <c r="C4609" s="39" t="s">
        <v>15457</v>
      </c>
      <c r="D4609" s="38">
        <v>820963</v>
      </c>
      <c r="E4609" s="38"/>
      <c r="F4609" s="38"/>
      <c r="G4609" s="39" t="s">
        <v>10076</v>
      </c>
      <c r="H4609" s="38">
        <v>8268009052</v>
      </c>
      <c r="I4609" s="40">
        <v>374</v>
      </c>
      <c r="J4609" s="2">
        <v>59545.5</v>
      </c>
      <c r="K4609" s="2"/>
      <c r="L4609" s="2">
        <v>0</v>
      </c>
      <c r="M4609" s="3">
        <f t="shared" si="71"/>
        <v>59545.5</v>
      </c>
      <c r="N4609" s="41">
        <v>44810.729166666664</v>
      </c>
      <c r="O4609" s="39">
        <v>3445017597</v>
      </c>
      <c r="P4609" s="39" t="s">
        <v>3282</v>
      </c>
      <c r="Q4609" s="40" t="s">
        <v>15458</v>
      </c>
      <c r="R4609" s="41">
        <v>44837</v>
      </c>
      <c r="S4609" s="42" t="s">
        <v>2417</v>
      </c>
      <c r="T4609" s="68"/>
    </row>
    <row r="4610" spans="1:20" s="70" customFormat="1" x14ac:dyDescent="0.2">
      <c r="A4610" s="38" t="s">
        <v>15459</v>
      </c>
      <c r="B4610" s="39" t="s">
        <v>15460</v>
      </c>
      <c r="C4610" s="39" t="s">
        <v>15461</v>
      </c>
      <c r="D4610" s="38">
        <v>816777</v>
      </c>
      <c r="E4610" s="38"/>
      <c r="F4610" s="38"/>
      <c r="G4610" s="39" t="s">
        <v>205</v>
      </c>
      <c r="H4610" s="38">
        <v>8268009715</v>
      </c>
      <c r="I4610" s="40" t="s">
        <v>15462</v>
      </c>
      <c r="J4610" s="2">
        <v>115000</v>
      </c>
      <c r="K4610" s="2"/>
      <c r="L4610" s="2">
        <v>20700</v>
      </c>
      <c r="M4610" s="3">
        <f t="shared" si="71"/>
        <v>135700</v>
      </c>
      <c r="N4610" s="41">
        <v>44813.729166666664</v>
      </c>
      <c r="O4610" s="39">
        <v>44162487</v>
      </c>
      <c r="P4610" s="39" t="s">
        <v>3282</v>
      </c>
      <c r="Q4610" s="40" t="s">
        <v>15463</v>
      </c>
      <c r="R4610" s="41">
        <v>44837</v>
      </c>
      <c r="S4610" s="42" t="s">
        <v>2417</v>
      </c>
      <c r="T4610" s="68"/>
    </row>
    <row r="4611" spans="1:20" s="70" customFormat="1" x14ac:dyDescent="0.2">
      <c r="A4611" s="38" t="s">
        <v>15464</v>
      </c>
      <c r="B4611" s="42" t="s">
        <v>15465</v>
      </c>
      <c r="C4611" s="42" t="s">
        <v>15466</v>
      </c>
      <c r="D4611" s="38">
        <v>816777</v>
      </c>
      <c r="E4611" s="38"/>
      <c r="F4611" s="38"/>
      <c r="G4611" s="39" t="s">
        <v>205</v>
      </c>
      <c r="H4611" s="38">
        <v>8268009490</v>
      </c>
      <c r="I4611" s="40" t="s">
        <v>15467</v>
      </c>
      <c r="J4611" s="3">
        <v>111290</v>
      </c>
      <c r="K4611" s="3"/>
      <c r="L4611" s="3">
        <v>20032.2</v>
      </c>
      <c r="M4611" s="3">
        <f t="shared" si="71"/>
        <v>131322.20000000001</v>
      </c>
      <c r="N4611" s="41">
        <v>44813.729166666664</v>
      </c>
      <c r="O4611" s="39">
        <v>44163592</v>
      </c>
      <c r="P4611" s="42" t="s">
        <v>315</v>
      </c>
      <c r="Q4611" s="42" t="s">
        <v>15463</v>
      </c>
      <c r="R4611" s="60">
        <v>44837</v>
      </c>
      <c r="S4611" s="42" t="s">
        <v>243</v>
      </c>
      <c r="T4611" s="68"/>
    </row>
    <row r="4612" spans="1:20" s="70" customFormat="1" x14ac:dyDescent="0.2">
      <c r="A4612" s="38" t="s">
        <v>15468</v>
      </c>
      <c r="B4612" s="39" t="s">
        <v>15469</v>
      </c>
      <c r="C4612" s="39" t="s">
        <v>15470</v>
      </c>
      <c r="D4612" s="38">
        <v>919962</v>
      </c>
      <c r="E4612" s="38" t="s">
        <v>23071</v>
      </c>
      <c r="F4612" s="38"/>
      <c r="G4612" s="39" t="s">
        <v>6950</v>
      </c>
      <c r="H4612" s="38">
        <v>8268006323</v>
      </c>
      <c r="I4612" s="40" t="s">
        <v>15471</v>
      </c>
      <c r="J4612" s="3">
        <v>1399426.14</v>
      </c>
      <c r="K4612" s="3"/>
      <c r="L4612" s="2">
        <v>251896.86</v>
      </c>
      <c r="M4612" s="3">
        <f t="shared" si="71"/>
        <v>1651323</v>
      </c>
      <c r="N4612" s="41">
        <v>44818.729166666664</v>
      </c>
      <c r="O4612" s="39">
        <v>44164769</v>
      </c>
      <c r="P4612" s="39" t="s">
        <v>3282</v>
      </c>
      <c r="Q4612" s="40">
        <v>210176385756</v>
      </c>
      <c r="R4612" s="41">
        <v>44852</v>
      </c>
      <c r="S4612" s="42" t="s">
        <v>2417</v>
      </c>
      <c r="T4612" s="68"/>
    </row>
    <row r="4613" spans="1:20" s="70" customFormat="1" x14ac:dyDescent="0.2">
      <c r="A4613" s="38" t="s">
        <v>15472</v>
      </c>
      <c r="B4613" s="39" t="s">
        <v>15473</v>
      </c>
      <c r="C4613" s="42"/>
      <c r="D4613" s="38">
        <v>806910</v>
      </c>
      <c r="E4613" s="38"/>
      <c r="F4613" s="38"/>
      <c r="G4613" s="42" t="s">
        <v>14182</v>
      </c>
      <c r="H4613" s="38"/>
      <c r="I4613" s="42" t="s">
        <v>15474</v>
      </c>
      <c r="J4613" s="3">
        <v>52990</v>
      </c>
      <c r="K4613" s="3"/>
      <c r="L4613" s="3"/>
      <c r="M4613" s="3">
        <f t="shared" si="71"/>
        <v>52990</v>
      </c>
      <c r="N4613" s="41">
        <v>44830</v>
      </c>
      <c r="O4613" s="39"/>
      <c r="P4613" s="42"/>
      <c r="Q4613" s="42"/>
      <c r="R4613" s="60"/>
      <c r="S4613" s="42" t="s">
        <v>243</v>
      </c>
      <c r="T4613" s="68"/>
    </row>
    <row r="4614" spans="1:20" s="70" customFormat="1" x14ac:dyDescent="0.2">
      <c r="A4614" s="38" t="s">
        <v>15472</v>
      </c>
      <c r="B4614" s="39" t="s">
        <v>15475</v>
      </c>
      <c r="C4614" s="42"/>
      <c r="D4614" s="38">
        <v>816965</v>
      </c>
      <c r="E4614" s="38"/>
      <c r="F4614" s="38"/>
      <c r="G4614" s="42" t="s">
        <v>557</v>
      </c>
      <c r="H4614" s="38"/>
      <c r="I4614" s="42" t="s">
        <v>15474</v>
      </c>
      <c r="J4614" s="3">
        <v>7412</v>
      </c>
      <c r="K4614" s="3"/>
      <c r="L4614" s="3"/>
      <c r="M4614" s="3">
        <f t="shared" ref="M4614:M4677" si="72">SUM(J4614:L4614)</f>
        <v>7412</v>
      </c>
      <c r="N4614" s="41">
        <v>44830</v>
      </c>
      <c r="O4614" s="39"/>
      <c r="P4614" s="42"/>
      <c r="Q4614" s="42"/>
      <c r="R4614" s="60"/>
      <c r="S4614" s="42" t="s">
        <v>243</v>
      </c>
      <c r="T4614" s="68"/>
    </row>
    <row r="4615" spans="1:20" s="70" customFormat="1" x14ac:dyDescent="0.2">
      <c r="A4615" s="38" t="s">
        <v>15472</v>
      </c>
      <c r="B4615" s="39" t="s">
        <v>15476</v>
      </c>
      <c r="C4615" s="42"/>
      <c r="D4615" s="38">
        <v>816965</v>
      </c>
      <c r="E4615" s="38"/>
      <c r="F4615" s="38"/>
      <c r="G4615" s="42" t="s">
        <v>557</v>
      </c>
      <c r="H4615" s="38"/>
      <c r="I4615" s="42" t="s">
        <v>15474</v>
      </c>
      <c r="J4615" s="3">
        <v>4033</v>
      </c>
      <c r="K4615" s="3"/>
      <c r="L4615" s="3"/>
      <c r="M4615" s="3">
        <f t="shared" si="72"/>
        <v>4033</v>
      </c>
      <c r="N4615" s="41">
        <v>44830</v>
      </c>
      <c r="O4615" s="39"/>
      <c r="P4615" s="42"/>
      <c r="Q4615" s="42"/>
      <c r="R4615" s="60"/>
      <c r="S4615" s="42" t="s">
        <v>243</v>
      </c>
      <c r="T4615" s="68"/>
    </row>
    <row r="4616" spans="1:20" s="70" customFormat="1" x14ac:dyDescent="0.2">
      <c r="A4616" s="38" t="s">
        <v>63</v>
      </c>
      <c r="B4616" s="1"/>
      <c r="C4616" s="1"/>
      <c r="D4616" s="51"/>
      <c r="E4616" s="38"/>
      <c r="F4616" s="51"/>
      <c r="G4616" s="52" t="s">
        <v>64</v>
      </c>
      <c r="H4616" s="53"/>
      <c r="I4616" s="54" t="s">
        <v>15477</v>
      </c>
      <c r="J4616" s="35">
        <v>1120</v>
      </c>
      <c r="K4616" s="1"/>
      <c r="L4616" s="1"/>
      <c r="M4616" s="3">
        <f t="shared" si="72"/>
        <v>1120</v>
      </c>
      <c r="N4616" s="41">
        <v>44830</v>
      </c>
      <c r="O4616" s="56"/>
      <c r="P4616" s="1"/>
      <c r="Q4616" s="1"/>
      <c r="R4616" s="57"/>
      <c r="S4616" s="39" t="s">
        <v>54</v>
      </c>
      <c r="T4616" s="68"/>
    </row>
    <row r="4617" spans="1:20" s="70" customFormat="1" x14ac:dyDescent="0.2">
      <c r="A4617" s="38" t="s">
        <v>63</v>
      </c>
      <c r="B4617" s="1"/>
      <c r="C4617" s="1"/>
      <c r="D4617" s="51"/>
      <c r="E4617" s="38"/>
      <c r="F4617" s="51"/>
      <c r="G4617" s="52" t="s">
        <v>64</v>
      </c>
      <c r="H4617" s="53"/>
      <c r="I4617" s="54" t="s">
        <v>15477</v>
      </c>
      <c r="J4617" s="35">
        <v>357.6</v>
      </c>
      <c r="K4617" s="1"/>
      <c r="L4617" s="1"/>
      <c r="M4617" s="3">
        <f t="shared" si="72"/>
        <v>357.6</v>
      </c>
      <c r="N4617" s="41">
        <v>44830</v>
      </c>
      <c r="O4617" s="56"/>
      <c r="P4617" s="1"/>
      <c r="Q4617" s="1"/>
      <c r="R4617" s="57"/>
      <c r="S4617" s="39" t="s">
        <v>54</v>
      </c>
      <c r="T4617" s="68"/>
    </row>
    <row r="4618" spans="1:20" s="70" customFormat="1" x14ac:dyDescent="0.2">
      <c r="A4618" s="38" t="s">
        <v>63</v>
      </c>
      <c r="B4618" s="1"/>
      <c r="C4618" s="1"/>
      <c r="D4618" s="51"/>
      <c r="E4618" s="38"/>
      <c r="F4618" s="51"/>
      <c r="G4618" s="52" t="s">
        <v>64</v>
      </c>
      <c r="H4618" s="53"/>
      <c r="I4618" s="54" t="s">
        <v>15478</v>
      </c>
      <c r="J4618" s="35">
        <v>560</v>
      </c>
      <c r="K4618" s="1"/>
      <c r="L4618" s="1"/>
      <c r="M4618" s="3">
        <f t="shared" si="72"/>
        <v>560</v>
      </c>
      <c r="N4618" s="41">
        <v>44830</v>
      </c>
      <c r="O4618" s="56"/>
      <c r="P4618" s="1"/>
      <c r="Q4618" s="1"/>
      <c r="R4618" s="57"/>
      <c r="S4618" s="39" t="s">
        <v>54</v>
      </c>
      <c r="T4618" s="68"/>
    </row>
    <row r="4619" spans="1:20" s="70" customFormat="1" x14ac:dyDescent="0.2">
      <c r="A4619" s="38" t="s">
        <v>6167</v>
      </c>
      <c r="B4619" s="1"/>
      <c r="C4619" s="1"/>
      <c r="D4619" s="51"/>
      <c r="E4619" s="38"/>
      <c r="F4619" s="51"/>
      <c r="G4619" s="39" t="s">
        <v>6168</v>
      </c>
      <c r="H4619" s="53"/>
      <c r="I4619" s="54" t="s">
        <v>15479</v>
      </c>
      <c r="J4619" s="35">
        <v>12463.11</v>
      </c>
      <c r="K4619" s="1"/>
      <c r="L4619" s="1"/>
      <c r="M4619" s="3">
        <f t="shared" si="72"/>
        <v>12463.11</v>
      </c>
      <c r="N4619" s="63"/>
      <c r="O4619" s="56"/>
      <c r="P4619" s="1"/>
      <c r="Q4619" s="1"/>
      <c r="R4619" s="57"/>
      <c r="S4619" s="42" t="s">
        <v>2417</v>
      </c>
      <c r="T4619" s="68"/>
    </row>
    <row r="4620" spans="1:20" s="70" customFormat="1" x14ac:dyDescent="0.2">
      <c r="A4620" s="38" t="s">
        <v>15480</v>
      </c>
      <c r="B4620" s="39" t="s">
        <v>15481</v>
      </c>
      <c r="C4620" s="39" t="s">
        <v>15482</v>
      </c>
      <c r="D4620" s="38">
        <v>407261</v>
      </c>
      <c r="E4620" s="38"/>
      <c r="F4620" s="38"/>
      <c r="G4620" s="39" t="s">
        <v>58</v>
      </c>
      <c r="H4620" s="38">
        <v>8266015316</v>
      </c>
      <c r="I4620" s="40">
        <v>9854029980</v>
      </c>
      <c r="J4620" s="2">
        <v>92344</v>
      </c>
      <c r="K4620" s="2"/>
      <c r="L4620" s="2">
        <v>0</v>
      </c>
      <c r="M4620" s="3">
        <f t="shared" si="72"/>
        <v>92344</v>
      </c>
      <c r="N4620" s="41">
        <v>44811.729166666664</v>
      </c>
      <c r="O4620" s="39">
        <v>6870207855</v>
      </c>
      <c r="P4620" s="39" t="s">
        <v>52</v>
      </c>
      <c r="Q4620" s="40"/>
      <c r="R4620" s="41"/>
      <c r="S4620" s="39" t="s">
        <v>54</v>
      </c>
      <c r="T4620" s="68"/>
    </row>
    <row r="4621" spans="1:20" s="70" customFormat="1" x14ac:dyDescent="0.2">
      <c r="A4621" s="38" t="s">
        <v>15483</v>
      </c>
      <c r="B4621" s="39" t="s">
        <v>15484</v>
      </c>
      <c r="C4621" s="39" t="s">
        <v>15485</v>
      </c>
      <c r="D4621" s="38">
        <v>407261</v>
      </c>
      <c r="E4621" s="38"/>
      <c r="F4621" s="38"/>
      <c r="G4621" s="39" t="s">
        <v>58</v>
      </c>
      <c r="H4621" s="38">
        <v>8266015795</v>
      </c>
      <c r="I4621" s="40">
        <v>9854029920</v>
      </c>
      <c r="J4621" s="2">
        <v>92344</v>
      </c>
      <c r="K4621" s="2"/>
      <c r="L4621" s="2">
        <v>0</v>
      </c>
      <c r="M4621" s="3">
        <f t="shared" si="72"/>
        <v>92344</v>
      </c>
      <c r="N4621" s="41">
        <v>44810.729166666664</v>
      </c>
      <c r="O4621" s="39">
        <v>6870207858</v>
      </c>
      <c r="P4621" s="39" t="s">
        <v>3282</v>
      </c>
      <c r="Q4621" s="40"/>
      <c r="R4621" s="41"/>
      <c r="S4621" s="42" t="s">
        <v>2417</v>
      </c>
      <c r="T4621" s="68"/>
    </row>
    <row r="4622" spans="1:20" s="70" customFormat="1" x14ac:dyDescent="0.2">
      <c r="A4622" s="38" t="s">
        <v>15486</v>
      </c>
      <c r="B4622" s="39" t="s">
        <v>15487</v>
      </c>
      <c r="C4622" s="39" t="s">
        <v>15488</v>
      </c>
      <c r="D4622" s="38">
        <v>407261</v>
      </c>
      <c r="E4622" s="38"/>
      <c r="F4622" s="38"/>
      <c r="G4622" s="39" t="s">
        <v>58</v>
      </c>
      <c r="H4622" s="38">
        <v>8266015795</v>
      </c>
      <c r="I4622" s="40">
        <v>9854029811</v>
      </c>
      <c r="J4622" s="2">
        <v>92344</v>
      </c>
      <c r="K4622" s="2"/>
      <c r="L4622" s="2">
        <v>0</v>
      </c>
      <c r="M4622" s="3">
        <f t="shared" si="72"/>
        <v>92344</v>
      </c>
      <c r="N4622" s="41">
        <v>44806.729166666664</v>
      </c>
      <c r="O4622" s="39">
        <v>6870207862</v>
      </c>
      <c r="P4622" s="39" t="s">
        <v>3282</v>
      </c>
      <c r="Q4622" s="40"/>
      <c r="R4622" s="41"/>
      <c r="S4622" s="42" t="s">
        <v>2417</v>
      </c>
      <c r="T4622" s="68"/>
    </row>
    <row r="4623" spans="1:20" s="70" customFormat="1" x14ac:dyDescent="0.2">
      <c r="A4623" s="38" t="s">
        <v>15489</v>
      </c>
      <c r="B4623" s="39" t="s">
        <v>15490</v>
      </c>
      <c r="C4623" s="39" t="s">
        <v>15491</v>
      </c>
      <c r="D4623" s="38">
        <v>407261</v>
      </c>
      <c r="E4623" s="38"/>
      <c r="F4623" s="38"/>
      <c r="G4623" s="39" t="s">
        <v>58</v>
      </c>
      <c r="H4623" s="38">
        <v>8266015795</v>
      </c>
      <c r="I4623" s="40">
        <v>9854029834</v>
      </c>
      <c r="J4623" s="2">
        <v>92344</v>
      </c>
      <c r="K4623" s="2"/>
      <c r="L4623" s="2">
        <v>0</v>
      </c>
      <c r="M4623" s="3">
        <f t="shared" si="72"/>
        <v>92344</v>
      </c>
      <c r="N4623" s="41">
        <v>44807.729166666664</v>
      </c>
      <c r="O4623" s="39">
        <v>6870207864</v>
      </c>
      <c r="P4623" s="39" t="s">
        <v>3282</v>
      </c>
      <c r="Q4623" s="40"/>
      <c r="R4623" s="41"/>
      <c r="S4623" s="42" t="s">
        <v>2417</v>
      </c>
      <c r="T4623" s="68"/>
    </row>
    <row r="4624" spans="1:20" s="70" customFormat="1" x14ac:dyDescent="0.2">
      <c r="A4624" s="38" t="s">
        <v>15492</v>
      </c>
      <c r="B4624" s="42" t="s">
        <v>15493</v>
      </c>
      <c r="C4624" s="42" t="s">
        <v>15494</v>
      </c>
      <c r="D4624" s="38">
        <v>128635</v>
      </c>
      <c r="E4624" s="38"/>
      <c r="F4624" s="38"/>
      <c r="G4624" s="42" t="s">
        <v>989</v>
      </c>
      <c r="H4624" s="38">
        <v>8266015753</v>
      </c>
      <c r="I4624" s="40" t="s">
        <v>15495</v>
      </c>
      <c r="J4624" s="3">
        <v>72147.75</v>
      </c>
      <c r="K4624" s="3"/>
      <c r="L4624" s="3">
        <v>12986.6</v>
      </c>
      <c r="M4624" s="3">
        <f t="shared" si="72"/>
        <v>85134.35</v>
      </c>
      <c r="N4624" s="41">
        <v>44799.729166666664</v>
      </c>
      <c r="O4624" s="39">
        <v>6870207870</v>
      </c>
      <c r="P4624" s="42" t="s">
        <v>315</v>
      </c>
      <c r="Q4624" s="42" t="s">
        <v>15496</v>
      </c>
      <c r="R4624" s="60">
        <v>44864</v>
      </c>
      <c r="S4624" s="42" t="s">
        <v>243</v>
      </c>
      <c r="T4624" s="68"/>
    </row>
    <row r="4625" spans="1:20" s="70" customFormat="1" x14ac:dyDescent="0.2">
      <c r="A4625" s="38" t="s">
        <v>15497</v>
      </c>
      <c r="B4625" s="39" t="s">
        <v>15498</v>
      </c>
      <c r="C4625" s="39" t="s">
        <v>15499</v>
      </c>
      <c r="D4625" s="38">
        <v>502510</v>
      </c>
      <c r="E4625" s="1" t="s">
        <v>23071</v>
      </c>
      <c r="F4625" s="1"/>
      <c r="G4625" s="39" t="s">
        <v>13920</v>
      </c>
      <c r="H4625" s="38">
        <v>8263000158</v>
      </c>
      <c r="I4625" s="40" t="s">
        <v>15500</v>
      </c>
      <c r="J4625" s="2">
        <v>500000</v>
      </c>
      <c r="K4625" s="2"/>
      <c r="L4625" s="2">
        <v>90000</v>
      </c>
      <c r="M4625" s="3">
        <f t="shared" si="72"/>
        <v>590000</v>
      </c>
      <c r="N4625" s="41">
        <v>44792.729166666664</v>
      </c>
      <c r="O4625" s="39">
        <v>6870209432</v>
      </c>
      <c r="P4625" s="39" t="s">
        <v>3282</v>
      </c>
      <c r="Q4625" s="40" t="s">
        <v>15501</v>
      </c>
      <c r="R4625" s="41">
        <v>44834</v>
      </c>
      <c r="S4625" s="42" t="s">
        <v>2417</v>
      </c>
      <c r="T4625" s="68"/>
    </row>
    <row r="4626" spans="1:20" s="70" customFormat="1" x14ac:dyDescent="0.2">
      <c r="A4626" s="38" t="s">
        <v>15502</v>
      </c>
      <c r="B4626" s="39" t="s">
        <v>15503</v>
      </c>
      <c r="C4626" s="39" t="s">
        <v>15504</v>
      </c>
      <c r="D4626" s="38">
        <v>502510</v>
      </c>
      <c r="E4626" s="1" t="s">
        <v>23071</v>
      </c>
      <c r="F4626" s="1"/>
      <c r="G4626" s="39" t="s">
        <v>13920</v>
      </c>
      <c r="H4626" s="38">
        <v>8263000158</v>
      </c>
      <c r="I4626" s="40" t="s">
        <v>15505</v>
      </c>
      <c r="J4626" s="2">
        <v>4400000</v>
      </c>
      <c r="K4626" s="2"/>
      <c r="L4626" s="2">
        <v>792000</v>
      </c>
      <c r="M4626" s="3">
        <f t="shared" si="72"/>
        <v>5192000</v>
      </c>
      <c r="N4626" s="41">
        <v>44742.729166666664</v>
      </c>
      <c r="O4626" s="39">
        <v>6870209879</v>
      </c>
      <c r="P4626" s="39" t="s">
        <v>3282</v>
      </c>
      <c r="Q4626" s="40" t="s">
        <v>15506</v>
      </c>
      <c r="R4626" s="41">
        <v>44836</v>
      </c>
      <c r="S4626" s="42" t="s">
        <v>2417</v>
      </c>
      <c r="T4626" s="68"/>
    </row>
    <row r="4627" spans="1:20" s="70" customFormat="1" x14ac:dyDescent="0.2">
      <c r="A4627" s="38" t="s">
        <v>15507</v>
      </c>
      <c r="B4627" s="39" t="s">
        <v>15508</v>
      </c>
      <c r="C4627" s="39" t="s">
        <v>15509</v>
      </c>
      <c r="D4627" s="38">
        <v>502510</v>
      </c>
      <c r="E4627" s="1" t="s">
        <v>23071</v>
      </c>
      <c r="F4627" s="1"/>
      <c r="G4627" s="39" t="s">
        <v>13920</v>
      </c>
      <c r="H4627" s="38">
        <v>8263000158</v>
      </c>
      <c r="I4627" s="40" t="s">
        <v>15510</v>
      </c>
      <c r="J4627" s="2">
        <v>500000</v>
      </c>
      <c r="K4627" s="2"/>
      <c r="L4627" s="2">
        <v>90000</v>
      </c>
      <c r="M4627" s="3">
        <f t="shared" si="72"/>
        <v>590000</v>
      </c>
      <c r="N4627" s="41">
        <v>44792.729166666664</v>
      </c>
      <c r="O4627" s="39">
        <v>6870209926</v>
      </c>
      <c r="P4627" s="39" t="s">
        <v>3282</v>
      </c>
      <c r="Q4627" s="40" t="s">
        <v>15511</v>
      </c>
      <c r="R4627" s="41">
        <v>44833</v>
      </c>
      <c r="S4627" s="42" t="s">
        <v>2417</v>
      </c>
      <c r="T4627" s="68"/>
    </row>
    <row r="4628" spans="1:20" s="70" customFormat="1" x14ac:dyDescent="0.2">
      <c r="A4628" s="38" t="s">
        <v>15512</v>
      </c>
      <c r="B4628" s="39" t="s">
        <v>15513</v>
      </c>
      <c r="C4628" s="39" t="s">
        <v>15514</v>
      </c>
      <c r="D4628" s="38">
        <v>502510</v>
      </c>
      <c r="E4628" s="1" t="s">
        <v>23071</v>
      </c>
      <c r="F4628" s="1"/>
      <c r="G4628" s="39" t="s">
        <v>13920</v>
      </c>
      <c r="H4628" s="38">
        <v>8263000158</v>
      </c>
      <c r="I4628" s="40" t="s">
        <v>15515</v>
      </c>
      <c r="J4628" s="2">
        <v>4200000</v>
      </c>
      <c r="K4628" s="2"/>
      <c r="L4628" s="2">
        <v>756000</v>
      </c>
      <c r="M4628" s="3">
        <f t="shared" si="72"/>
        <v>4956000</v>
      </c>
      <c r="N4628" s="41">
        <v>44803.729166666664</v>
      </c>
      <c r="O4628" s="39">
        <v>6870210002</v>
      </c>
      <c r="P4628" s="39" t="s">
        <v>3282</v>
      </c>
      <c r="Q4628" s="40" t="s">
        <v>15516</v>
      </c>
      <c r="R4628" s="41">
        <v>44840</v>
      </c>
      <c r="S4628" s="42" t="s">
        <v>2417</v>
      </c>
      <c r="T4628" s="68"/>
    </row>
    <row r="4629" spans="1:20" s="70" customFormat="1" x14ac:dyDescent="0.2">
      <c r="A4629" s="38" t="s">
        <v>15517</v>
      </c>
      <c r="B4629" s="39" t="s">
        <v>15518</v>
      </c>
      <c r="C4629" s="39" t="s">
        <v>15519</v>
      </c>
      <c r="D4629" s="38">
        <v>502510</v>
      </c>
      <c r="E4629" s="1" t="s">
        <v>23071</v>
      </c>
      <c r="F4629" s="1"/>
      <c r="G4629" s="39" t="s">
        <v>13920</v>
      </c>
      <c r="H4629" s="38">
        <v>8263000158</v>
      </c>
      <c r="I4629" s="40" t="s">
        <v>15520</v>
      </c>
      <c r="J4629" s="2">
        <v>500000</v>
      </c>
      <c r="K4629" s="2"/>
      <c r="L4629" s="2">
        <v>90000</v>
      </c>
      <c r="M4629" s="3">
        <f t="shared" si="72"/>
        <v>590000</v>
      </c>
      <c r="N4629" s="41">
        <v>44792.729166666664</v>
      </c>
      <c r="O4629" s="39">
        <v>6870210123</v>
      </c>
      <c r="P4629" s="39" t="s">
        <v>3282</v>
      </c>
      <c r="Q4629" s="40" t="s">
        <v>15501</v>
      </c>
      <c r="R4629" s="41">
        <v>44834</v>
      </c>
      <c r="S4629" s="42" t="s">
        <v>2417</v>
      </c>
      <c r="T4629" s="68"/>
    </row>
    <row r="4630" spans="1:20" s="70" customFormat="1" x14ac:dyDescent="0.2">
      <c r="A4630" s="38" t="s">
        <v>63</v>
      </c>
      <c r="B4630" s="1"/>
      <c r="C4630" s="1"/>
      <c r="D4630" s="51"/>
      <c r="E4630" s="38"/>
      <c r="F4630" s="51"/>
      <c r="G4630" s="52" t="s">
        <v>64</v>
      </c>
      <c r="H4630" s="53"/>
      <c r="I4630" s="54" t="s">
        <v>15521</v>
      </c>
      <c r="J4630" s="35">
        <v>1205.54</v>
      </c>
      <c r="K4630" s="1"/>
      <c r="L4630" s="1"/>
      <c r="M4630" s="3">
        <f t="shared" si="72"/>
        <v>1205.54</v>
      </c>
      <c r="N4630" s="41">
        <v>44832</v>
      </c>
      <c r="O4630" s="56"/>
      <c r="P4630" s="1"/>
      <c r="Q4630" s="1"/>
      <c r="R4630" s="57"/>
      <c r="S4630" s="39" t="s">
        <v>54</v>
      </c>
      <c r="T4630" s="68"/>
    </row>
    <row r="4631" spans="1:20" s="70" customFormat="1" x14ac:dyDescent="0.2">
      <c r="A4631" s="38" t="s">
        <v>6167</v>
      </c>
      <c r="B4631" s="1"/>
      <c r="C4631" s="1"/>
      <c r="D4631" s="51"/>
      <c r="E4631" s="38"/>
      <c r="F4631" s="51"/>
      <c r="G4631" s="39" t="s">
        <v>6168</v>
      </c>
      <c r="H4631" s="53"/>
      <c r="I4631" s="54" t="s">
        <v>15522</v>
      </c>
      <c r="J4631" s="35">
        <v>3100</v>
      </c>
      <c r="K4631" s="1"/>
      <c r="L4631" s="1"/>
      <c r="M4631" s="3">
        <f t="shared" si="72"/>
        <v>3100</v>
      </c>
      <c r="N4631" s="63"/>
      <c r="O4631" s="56"/>
      <c r="P4631" s="1"/>
      <c r="Q4631" s="1"/>
      <c r="R4631" s="57"/>
      <c r="S4631" s="42" t="s">
        <v>2417</v>
      </c>
      <c r="T4631" s="68"/>
    </row>
    <row r="4632" spans="1:20" s="70" customFormat="1" x14ac:dyDescent="0.2">
      <c r="A4632" s="38" t="s">
        <v>6167</v>
      </c>
      <c r="B4632" s="1"/>
      <c r="C4632" s="1"/>
      <c r="D4632" s="51"/>
      <c r="E4632" s="38"/>
      <c r="F4632" s="51"/>
      <c r="G4632" s="39" t="s">
        <v>6168</v>
      </c>
      <c r="H4632" s="53"/>
      <c r="I4632" s="54" t="s">
        <v>15522</v>
      </c>
      <c r="J4632" s="35">
        <v>2580.59</v>
      </c>
      <c r="K4632" s="1"/>
      <c r="L4632" s="1"/>
      <c r="M4632" s="3">
        <f t="shared" si="72"/>
        <v>2580.59</v>
      </c>
      <c r="N4632" s="63"/>
      <c r="O4632" s="56"/>
      <c r="P4632" s="1"/>
      <c r="Q4632" s="1"/>
      <c r="R4632" s="57"/>
      <c r="S4632" s="42" t="s">
        <v>2417</v>
      </c>
      <c r="T4632" s="68"/>
    </row>
    <row r="4633" spans="1:20" s="70" customFormat="1" x14ac:dyDescent="0.2">
      <c r="A4633" s="38" t="s">
        <v>6167</v>
      </c>
      <c r="B4633" s="1"/>
      <c r="C4633" s="1"/>
      <c r="D4633" s="51"/>
      <c r="E4633" s="38"/>
      <c r="F4633" s="51"/>
      <c r="G4633" s="39" t="s">
        <v>6168</v>
      </c>
      <c r="H4633" s="53"/>
      <c r="I4633" s="54" t="s">
        <v>15522</v>
      </c>
      <c r="J4633" s="35">
        <v>2538.5700000000002</v>
      </c>
      <c r="K4633" s="1"/>
      <c r="L4633" s="1"/>
      <c r="M4633" s="3">
        <f t="shared" si="72"/>
        <v>2538.5700000000002</v>
      </c>
      <c r="N4633" s="63"/>
      <c r="O4633" s="56"/>
      <c r="P4633" s="1"/>
      <c r="Q4633" s="1"/>
      <c r="R4633" s="57"/>
      <c r="S4633" s="42" t="s">
        <v>2417</v>
      </c>
      <c r="T4633" s="68"/>
    </row>
    <row r="4634" spans="1:20" s="70" customFormat="1" x14ac:dyDescent="0.2">
      <c r="A4634" s="38" t="s">
        <v>6167</v>
      </c>
      <c r="B4634" s="1"/>
      <c r="C4634" s="1"/>
      <c r="D4634" s="51"/>
      <c r="E4634" s="38"/>
      <c r="F4634" s="51"/>
      <c r="G4634" s="39" t="s">
        <v>6168</v>
      </c>
      <c r="H4634" s="53"/>
      <c r="I4634" s="54" t="s">
        <v>15522</v>
      </c>
      <c r="J4634" s="35">
        <v>1697.34</v>
      </c>
      <c r="K4634" s="1"/>
      <c r="L4634" s="1"/>
      <c r="M4634" s="3">
        <f t="shared" si="72"/>
        <v>1697.34</v>
      </c>
      <c r="N4634" s="63"/>
      <c r="O4634" s="56"/>
      <c r="P4634" s="1"/>
      <c r="Q4634" s="1"/>
      <c r="R4634" s="57"/>
      <c r="S4634" s="42" t="s">
        <v>2417</v>
      </c>
      <c r="T4634" s="68"/>
    </row>
    <row r="4635" spans="1:20" s="70" customFormat="1" x14ac:dyDescent="0.2">
      <c r="A4635" s="38" t="s">
        <v>6167</v>
      </c>
      <c r="B4635" s="1"/>
      <c r="C4635" s="1"/>
      <c r="D4635" s="51"/>
      <c r="E4635" s="38"/>
      <c r="F4635" s="51"/>
      <c r="G4635" s="39" t="s">
        <v>6168</v>
      </c>
      <c r="H4635" s="53"/>
      <c r="I4635" s="54" t="s">
        <v>15522</v>
      </c>
      <c r="J4635" s="35">
        <v>1658.23</v>
      </c>
      <c r="K4635" s="1"/>
      <c r="L4635" s="1"/>
      <c r="M4635" s="3">
        <f t="shared" si="72"/>
        <v>1658.23</v>
      </c>
      <c r="N4635" s="63"/>
      <c r="O4635" s="56"/>
      <c r="P4635" s="1"/>
      <c r="Q4635" s="1"/>
      <c r="R4635" s="57"/>
      <c r="S4635" s="42" t="s">
        <v>2417</v>
      </c>
      <c r="T4635" s="68"/>
    </row>
    <row r="4636" spans="1:20" s="70" customFormat="1" x14ac:dyDescent="0.2">
      <c r="A4636" s="38" t="s">
        <v>15523</v>
      </c>
      <c r="B4636" s="39" t="s">
        <v>15524</v>
      </c>
      <c r="C4636" s="39" t="s">
        <v>15525</v>
      </c>
      <c r="D4636" s="38">
        <v>502510</v>
      </c>
      <c r="E4636" s="1" t="s">
        <v>23071</v>
      </c>
      <c r="F4636" s="1"/>
      <c r="G4636" s="39" t="s">
        <v>13920</v>
      </c>
      <c r="H4636" s="38">
        <v>8263000158</v>
      </c>
      <c r="I4636" s="40" t="s">
        <v>15526</v>
      </c>
      <c r="J4636" s="2">
        <v>3800000</v>
      </c>
      <c r="K4636" s="2"/>
      <c r="L4636" s="2">
        <v>684000</v>
      </c>
      <c r="M4636" s="3">
        <f t="shared" si="72"/>
        <v>4484000</v>
      </c>
      <c r="N4636" s="41">
        <v>44742.729166666664</v>
      </c>
      <c r="O4636" s="39">
        <v>6870211734</v>
      </c>
      <c r="P4636" s="39" t="s">
        <v>3282</v>
      </c>
      <c r="Q4636" s="40" t="s">
        <v>15506</v>
      </c>
      <c r="R4636" s="41">
        <v>44836</v>
      </c>
      <c r="S4636" s="42" t="s">
        <v>2417</v>
      </c>
      <c r="T4636" s="68"/>
    </row>
    <row r="4637" spans="1:20" s="70" customFormat="1" x14ac:dyDescent="0.2">
      <c r="A4637" s="38" t="s">
        <v>15527</v>
      </c>
      <c r="B4637" s="39" t="s">
        <v>15528</v>
      </c>
      <c r="C4637" s="39" t="s">
        <v>15529</v>
      </c>
      <c r="D4637" s="38">
        <v>502510</v>
      </c>
      <c r="E4637" s="1" t="s">
        <v>23071</v>
      </c>
      <c r="F4637" s="1"/>
      <c r="G4637" s="39" t="s">
        <v>13920</v>
      </c>
      <c r="H4637" s="38">
        <v>8263000158</v>
      </c>
      <c r="I4637" s="40" t="s">
        <v>15530</v>
      </c>
      <c r="J4637" s="2">
        <v>500000</v>
      </c>
      <c r="K4637" s="2"/>
      <c r="L4637" s="2">
        <v>90000</v>
      </c>
      <c r="M4637" s="3">
        <f t="shared" si="72"/>
        <v>590000</v>
      </c>
      <c r="N4637" s="41">
        <v>44792.729166666664</v>
      </c>
      <c r="O4637" s="39">
        <v>6870211940</v>
      </c>
      <c r="P4637" s="39" t="s">
        <v>3282</v>
      </c>
      <c r="Q4637" s="40" t="s">
        <v>15501</v>
      </c>
      <c r="R4637" s="41">
        <v>44834</v>
      </c>
      <c r="S4637" s="42" t="s">
        <v>2417</v>
      </c>
      <c r="T4637" s="68"/>
    </row>
    <row r="4638" spans="1:20" s="70" customFormat="1" x14ac:dyDescent="0.2">
      <c r="A4638" s="38" t="s">
        <v>15531</v>
      </c>
      <c r="B4638" s="42" t="s">
        <v>15532</v>
      </c>
      <c r="C4638" s="42" t="s">
        <v>15533</v>
      </c>
      <c r="D4638" s="38">
        <v>121011</v>
      </c>
      <c r="E4638" s="38"/>
      <c r="F4638" s="38"/>
      <c r="G4638" s="42" t="s">
        <v>9221</v>
      </c>
      <c r="H4638" s="38">
        <v>8268007803</v>
      </c>
      <c r="I4638" s="40" t="s">
        <v>15534</v>
      </c>
      <c r="J4638" s="3">
        <v>907251.64</v>
      </c>
      <c r="K4638" s="3"/>
      <c r="L4638" s="3">
        <v>163305.35999999999</v>
      </c>
      <c r="M4638" s="3">
        <f t="shared" si="72"/>
        <v>1070557</v>
      </c>
      <c r="N4638" s="41">
        <v>44776.729166666664</v>
      </c>
      <c r="O4638" s="39">
        <v>44177510</v>
      </c>
      <c r="P4638" s="42" t="s">
        <v>315</v>
      </c>
      <c r="Q4638" s="42" t="s">
        <v>15535</v>
      </c>
      <c r="R4638" s="60">
        <v>44837</v>
      </c>
      <c r="S4638" s="42" t="s">
        <v>243</v>
      </c>
      <c r="T4638" s="68"/>
    </row>
    <row r="4639" spans="1:20" s="70" customFormat="1" x14ac:dyDescent="0.2">
      <c r="A4639" s="38" t="s">
        <v>309</v>
      </c>
      <c r="B4639" s="39"/>
      <c r="C4639" s="39"/>
      <c r="D4639" s="38"/>
      <c r="E4639" s="38"/>
      <c r="F4639" s="38"/>
      <c r="G4639" s="42" t="s">
        <v>310</v>
      </c>
      <c r="H4639" s="61"/>
      <c r="I4639" s="52" t="s">
        <v>15536</v>
      </c>
      <c r="J4639" s="5">
        <v>17772.560000000001</v>
      </c>
      <c r="K4639" s="2"/>
      <c r="L4639" s="2"/>
      <c r="M4639" s="3">
        <f t="shared" si="72"/>
        <v>17772.560000000001</v>
      </c>
      <c r="N4639" s="41">
        <v>44833</v>
      </c>
      <c r="O4639" s="39"/>
      <c r="P4639" s="39"/>
      <c r="Q4639" s="40"/>
      <c r="R4639" s="41"/>
      <c r="S4639" s="39" t="s">
        <v>54</v>
      </c>
      <c r="T4639" s="68"/>
    </row>
    <row r="4640" spans="1:20" s="70" customFormat="1" x14ac:dyDescent="0.2">
      <c r="A4640" s="38" t="s">
        <v>63</v>
      </c>
      <c r="B4640" s="1"/>
      <c r="C4640" s="1"/>
      <c r="D4640" s="51"/>
      <c r="E4640" s="38"/>
      <c r="F4640" s="51"/>
      <c r="G4640" s="52" t="s">
        <v>64</v>
      </c>
      <c r="H4640" s="53"/>
      <c r="I4640" s="54" t="s">
        <v>15537</v>
      </c>
      <c r="J4640" s="35">
        <v>447</v>
      </c>
      <c r="K4640" s="1"/>
      <c r="L4640" s="1"/>
      <c r="M4640" s="3">
        <f t="shared" si="72"/>
        <v>447</v>
      </c>
      <c r="N4640" s="41">
        <v>44833</v>
      </c>
      <c r="O4640" s="56"/>
      <c r="P4640" s="1"/>
      <c r="Q4640" s="1"/>
      <c r="R4640" s="57"/>
      <c r="S4640" s="39" t="s">
        <v>54</v>
      </c>
      <c r="T4640" s="68"/>
    </row>
    <row r="4641" spans="1:20" s="70" customFormat="1" x14ac:dyDescent="0.2">
      <c r="A4641" s="38" t="s">
        <v>63</v>
      </c>
      <c r="B4641" s="1"/>
      <c r="C4641" s="1"/>
      <c r="D4641" s="51"/>
      <c r="E4641" s="38"/>
      <c r="F4641" s="51"/>
      <c r="G4641" s="52" t="s">
        <v>64</v>
      </c>
      <c r="H4641" s="53"/>
      <c r="I4641" s="54" t="s">
        <v>15537</v>
      </c>
      <c r="J4641" s="35">
        <v>2068.81</v>
      </c>
      <c r="K4641" s="1"/>
      <c r="L4641" s="1"/>
      <c r="M4641" s="3">
        <f t="shared" si="72"/>
        <v>2068.81</v>
      </c>
      <c r="N4641" s="41">
        <v>44833</v>
      </c>
      <c r="O4641" s="56"/>
      <c r="P4641" s="1"/>
      <c r="Q4641" s="1"/>
      <c r="R4641" s="57"/>
      <c r="S4641" s="39" t="s">
        <v>54</v>
      </c>
      <c r="T4641" s="68"/>
    </row>
    <row r="4642" spans="1:20" s="70" customFormat="1" x14ac:dyDescent="0.2">
      <c r="A4642" s="38" t="s">
        <v>63</v>
      </c>
      <c r="B4642" s="1"/>
      <c r="C4642" s="1"/>
      <c r="D4642" s="51"/>
      <c r="E4642" s="38"/>
      <c r="F4642" s="51"/>
      <c r="G4642" s="52" t="s">
        <v>64</v>
      </c>
      <c r="H4642" s="53"/>
      <c r="I4642" s="54" t="s">
        <v>15537</v>
      </c>
      <c r="J4642" s="35">
        <v>560</v>
      </c>
      <c r="K4642" s="1"/>
      <c r="L4642" s="1"/>
      <c r="M4642" s="3">
        <f t="shared" si="72"/>
        <v>560</v>
      </c>
      <c r="N4642" s="41">
        <v>44833</v>
      </c>
      <c r="O4642" s="56"/>
      <c r="P4642" s="1"/>
      <c r="Q4642" s="1"/>
      <c r="R4642" s="57"/>
      <c r="S4642" s="39" t="s">
        <v>54</v>
      </c>
      <c r="T4642" s="68"/>
    </row>
    <row r="4643" spans="1:20" s="70" customFormat="1" x14ac:dyDescent="0.2">
      <c r="A4643" s="38" t="s">
        <v>7506</v>
      </c>
      <c r="B4643" s="1"/>
      <c r="C4643" s="1"/>
      <c r="D4643" s="51"/>
      <c r="E4643" s="38"/>
      <c r="F4643" s="51"/>
      <c r="G4643" s="42" t="s">
        <v>310</v>
      </c>
      <c r="H4643" s="53"/>
      <c r="I4643" s="54" t="s">
        <v>15536</v>
      </c>
      <c r="J4643" s="35">
        <v>93809.12</v>
      </c>
      <c r="K4643" s="1"/>
      <c r="L4643" s="1"/>
      <c r="M4643" s="3">
        <f t="shared" si="72"/>
        <v>93809.12</v>
      </c>
      <c r="N4643" s="41">
        <v>44833</v>
      </c>
      <c r="O4643" s="56"/>
      <c r="P4643" s="1"/>
      <c r="Q4643" s="1"/>
      <c r="R4643" s="57"/>
      <c r="S4643" s="42" t="s">
        <v>2417</v>
      </c>
      <c r="T4643" s="69"/>
    </row>
    <row r="4644" spans="1:20" s="70" customFormat="1" x14ac:dyDescent="0.2">
      <c r="A4644" s="38" t="s">
        <v>7506</v>
      </c>
      <c r="B4644" s="1"/>
      <c r="C4644" s="1"/>
      <c r="D4644" s="51"/>
      <c r="E4644" s="38"/>
      <c r="F4644" s="51"/>
      <c r="G4644" s="42" t="s">
        <v>310</v>
      </c>
      <c r="H4644" s="53"/>
      <c r="I4644" s="54" t="s">
        <v>15536</v>
      </c>
      <c r="J4644" s="35">
        <v>4093.49</v>
      </c>
      <c r="K4644" s="1"/>
      <c r="L4644" s="1"/>
      <c r="M4644" s="3">
        <f t="shared" si="72"/>
        <v>4093.49</v>
      </c>
      <c r="N4644" s="41">
        <v>44833</v>
      </c>
      <c r="O4644" s="56"/>
      <c r="P4644" s="1"/>
      <c r="Q4644" s="1"/>
      <c r="R4644" s="57"/>
      <c r="S4644" s="42" t="s">
        <v>2417</v>
      </c>
      <c r="T4644" s="69"/>
    </row>
    <row r="4645" spans="1:20" s="70" customFormat="1" x14ac:dyDescent="0.2">
      <c r="A4645" s="38" t="s">
        <v>15538</v>
      </c>
      <c r="B4645" s="42" t="s">
        <v>15539</v>
      </c>
      <c r="C4645" s="42" t="s">
        <v>15540</v>
      </c>
      <c r="D4645" s="38">
        <v>129452</v>
      </c>
      <c r="E4645" s="38"/>
      <c r="F4645" s="38"/>
      <c r="G4645" s="39" t="s">
        <v>2376</v>
      </c>
      <c r="H4645" s="38">
        <v>8263000123</v>
      </c>
      <c r="I4645" s="40">
        <v>210601027179</v>
      </c>
      <c r="J4645" s="3">
        <v>246985.76</v>
      </c>
      <c r="K4645" s="3"/>
      <c r="L4645" s="3">
        <v>44457.440000000002</v>
      </c>
      <c r="M4645" s="3">
        <f t="shared" si="72"/>
        <v>291443.20000000001</v>
      </c>
      <c r="N4645" s="41">
        <v>44600.729166666664</v>
      </c>
      <c r="O4645" s="39">
        <v>6870213892</v>
      </c>
      <c r="P4645" s="42" t="s">
        <v>315</v>
      </c>
      <c r="Q4645" s="42" t="s">
        <v>15541</v>
      </c>
      <c r="R4645" s="60">
        <v>44837</v>
      </c>
      <c r="S4645" s="42" t="s">
        <v>243</v>
      </c>
      <c r="T4645" s="68"/>
    </row>
    <row r="4646" spans="1:20" s="70" customFormat="1" x14ac:dyDescent="0.2">
      <c r="A4646" s="38" t="s">
        <v>15542</v>
      </c>
      <c r="B4646" s="39" t="s">
        <v>15543</v>
      </c>
      <c r="C4646" s="39" t="s">
        <v>15544</v>
      </c>
      <c r="D4646" s="38">
        <v>703046</v>
      </c>
      <c r="E4646" s="38"/>
      <c r="F4646" s="38"/>
      <c r="G4646" s="42" t="s">
        <v>678</v>
      </c>
      <c r="H4646" s="38">
        <v>8266015166</v>
      </c>
      <c r="I4646" s="40" t="s">
        <v>15545</v>
      </c>
      <c r="J4646" s="2">
        <v>725</v>
      </c>
      <c r="K4646" s="2"/>
      <c r="L4646" s="2">
        <v>0</v>
      </c>
      <c r="M4646" s="3">
        <f t="shared" si="72"/>
        <v>725</v>
      </c>
      <c r="N4646" s="41">
        <v>44820.729166666664</v>
      </c>
      <c r="O4646" s="39">
        <v>3445018424</v>
      </c>
      <c r="P4646" s="39" t="s">
        <v>52</v>
      </c>
      <c r="Q4646" s="40" t="s">
        <v>15546</v>
      </c>
      <c r="R4646" s="41">
        <v>44864</v>
      </c>
      <c r="S4646" s="39" t="s">
        <v>54</v>
      </c>
      <c r="T4646" s="68"/>
    </row>
    <row r="4647" spans="1:20" s="70" customFormat="1" x14ac:dyDescent="0.2">
      <c r="A4647" s="38" t="s">
        <v>15547</v>
      </c>
      <c r="B4647" s="39" t="s">
        <v>15548</v>
      </c>
      <c r="C4647" s="39" t="s">
        <v>15549</v>
      </c>
      <c r="D4647" s="38">
        <v>703046</v>
      </c>
      <c r="E4647" s="38"/>
      <c r="F4647" s="38"/>
      <c r="G4647" s="42" t="s">
        <v>678</v>
      </c>
      <c r="H4647" s="38">
        <v>8266015165</v>
      </c>
      <c r="I4647" s="40" t="s">
        <v>15550</v>
      </c>
      <c r="J4647" s="2">
        <v>648</v>
      </c>
      <c r="K4647" s="2"/>
      <c r="L4647" s="2">
        <v>0</v>
      </c>
      <c r="M4647" s="3">
        <f t="shared" si="72"/>
        <v>648</v>
      </c>
      <c r="N4647" s="41">
        <v>44821.729166666664</v>
      </c>
      <c r="O4647" s="39">
        <v>3445018426</v>
      </c>
      <c r="P4647" s="39" t="s">
        <v>52</v>
      </c>
      <c r="Q4647" s="40" t="s">
        <v>15551</v>
      </c>
      <c r="R4647" s="41">
        <v>44896</v>
      </c>
      <c r="S4647" s="39" t="s">
        <v>54</v>
      </c>
      <c r="T4647" s="68"/>
    </row>
    <row r="4648" spans="1:20" s="70" customFormat="1" x14ac:dyDescent="0.2">
      <c r="A4648" s="38" t="s">
        <v>15552</v>
      </c>
      <c r="B4648" s="42" t="s">
        <v>15553</v>
      </c>
      <c r="C4648" s="42" t="s">
        <v>15554</v>
      </c>
      <c r="D4648" s="38">
        <v>703046</v>
      </c>
      <c r="E4648" s="38"/>
      <c r="F4648" s="38"/>
      <c r="G4648" s="42" t="s">
        <v>678</v>
      </c>
      <c r="H4648" s="38">
        <v>8266015753</v>
      </c>
      <c r="I4648" s="40" t="s">
        <v>15555</v>
      </c>
      <c r="J4648" s="3">
        <v>1555</v>
      </c>
      <c r="K4648" s="3"/>
      <c r="L4648" s="3">
        <v>0</v>
      </c>
      <c r="M4648" s="3">
        <f t="shared" si="72"/>
        <v>1555</v>
      </c>
      <c r="N4648" s="41">
        <v>44820.729166666664</v>
      </c>
      <c r="O4648" s="39">
        <v>3445018427</v>
      </c>
      <c r="P4648" s="42" t="s">
        <v>315</v>
      </c>
      <c r="Q4648" s="42" t="s">
        <v>15551</v>
      </c>
      <c r="R4648" s="60">
        <v>44896</v>
      </c>
      <c r="S4648" s="42" t="s">
        <v>243</v>
      </c>
      <c r="T4648" s="68"/>
    </row>
    <row r="4649" spans="1:20" s="70" customFormat="1" x14ac:dyDescent="0.2">
      <c r="A4649" s="38" t="s">
        <v>15556</v>
      </c>
      <c r="B4649" s="39" t="s">
        <v>234</v>
      </c>
      <c r="C4649" s="39"/>
      <c r="D4649" s="38" t="s">
        <v>245</v>
      </c>
      <c r="E4649" s="38"/>
      <c r="F4649" s="38"/>
      <c r="G4649" s="39" t="s">
        <v>3151</v>
      </c>
      <c r="H4649" s="38" t="s">
        <v>3151</v>
      </c>
      <c r="I4649" s="52" t="s">
        <v>15557</v>
      </c>
      <c r="J4649" s="10">
        <v>119504.41</v>
      </c>
      <c r="K4649" s="2"/>
      <c r="L4649" s="2">
        <v>0</v>
      </c>
      <c r="M4649" s="3">
        <f t="shared" si="72"/>
        <v>119504.41</v>
      </c>
      <c r="N4649" s="59">
        <v>44834</v>
      </c>
      <c r="O4649" s="39"/>
      <c r="P4649" s="39" t="s">
        <v>52</v>
      </c>
      <c r="Q4649" s="40"/>
      <c r="R4649" s="41"/>
      <c r="S4649" s="39" t="s">
        <v>54</v>
      </c>
      <c r="T4649" s="68"/>
    </row>
    <row r="4650" spans="1:20" s="70" customFormat="1" x14ac:dyDescent="0.2">
      <c r="A4650" s="38" t="s">
        <v>15558</v>
      </c>
      <c r="B4650" s="39" t="s">
        <v>234</v>
      </c>
      <c r="C4650" s="39"/>
      <c r="D4650" s="38" t="s">
        <v>245</v>
      </c>
      <c r="E4650" s="38"/>
      <c r="F4650" s="38"/>
      <c r="G4650" s="39" t="s">
        <v>3151</v>
      </c>
      <c r="H4650" s="38" t="s">
        <v>3151</v>
      </c>
      <c r="I4650" s="52" t="s">
        <v>15559</v>
      </c>
      <c r="J4650" s="10">
        <v>-317968.15999999997</v>
      </c>
      <c r="K4650" s="2"/>
      <c r="L4650" s="2">
        <v>0</v>
      </c>
      <c r="M4650" s="3">
        <f t="shared" si="72"/>
        <v>-317968.15999999997</v>
      </c>
      <c r="N4650" s="59">
        <v>44834</v>
      </c>
      <c r="O4650" s="39"/>
      <c r="P4650" s="39" t="s">
        <v>52</v>
      </c>
      <c r="Q4650" s="40"/>
      <c r="R4650" s="41"/>
      <c r="S4650" s="39" t="s">
        <v>54</v>
      </c>
      <c r="T4650" s="68"/>
    </row>
    <row r="4651" spans="1:20" s="70" customFormat="1" x14ac:dyDescent="0.2">
      <c r="A4651" s="38" t="s">
        <v>15560</v>
      </c>
      <c r="B4651" s="39"/>
      <c r="C4651" s="39"/>
      <c r="D4651" s="38" t="s">
        <v>235</v>
      </c>
      <c r="E4651" s="38"/>
      <c r="F4651" s="38"/>
      <c r="G4651" s="39" t="s">
        <v>5364</v>
      </c>
      <c r="H4651" s="38" t="s">
        <v>5364</v>
      </c>
      <c r="I4651" s="52" t="s">
        <v>15561</v>
      </c>
      <c r="J4651" s="10">
        <v>504627</v>
      </c>
      <c r="K4651" s="2"/>
      <c r="L4651" s="2">
        <v>0</v>
      </c>
      <c r="M4651" s="3">
        <f t="shared" si="72"/>
        <v>504627</v>
      </c>
      <c r="N4651" s="59">
        <v>44834</v>
      </c>
      <c r="O4651" s="39"/>
      <c r="P4651" s="39" t="s">
        <v>52</v>
      </c>
      <c r="Q4651" s="40"/>
      <c r="R4651" s="41"/>
      <c r="S4651" s="39" t="s">
        <v>54</v>
      </c>
      <c r="T4651" s="68"/>
    </row>
    <row r="4652" spans="1:20" s="70" customFormat="1" x14ac:dyDescent="0.2">
      <c r="A4652" s="38" t="s">
        <v>63</v>
      </c>
      <c r="B4652" s="1"/>
      <c r="C4652" s="1"/>
      <c r="D4652" s="51"/>
      <c r="E4652" s="38"/>
      <c r="F4652" s="51"/>
      <c r="G4652" s="52" t="s">
        <v>64</v>
      </c>
      <c r="H4652" s="53"/>
      <c r="I4652" s="54" t="s">
        <v>15562</v>
      </c>
      <c r="J4652" s="35">
        <v>1230.78</v>
      </c>
      <c r="K4652" s="1"/>
      <c r="L4652" s="1"/>
      <c r="M4652" s="3">
        <f t="shared" si="72"/>
        <v>1230.78</v>
      </c>
      <c r="N4652" s="41">
        <v>44834</v>
      </c>
      <c r="O4652" s="56"/>
      <c r="P4652" s="1"/>
      <c r="Q4652" s="1"/>
      <c r="R4652" s="57"/>
      <c r="S4652" s="39" t="s">
        <v>54</v>
      </c>
      <c r="T4652" s="68"/>
    </row>
    <row r="4653" spans="1:20" s="70" customFormat="1" x14ac:dyDescent="0.2">
      <c r="A4653" s="38" t="s">
        <v>63</v>
      </c>
      <c r="B4653" s="1"/>
      <c r="C4653" s="1"/>
      <c r="D4653" s="51"/>
      <c r="E4653" s="38"/>
      <c r="F4653" s="51"/>
      <c r="G4653" s="52" t="s">
        <v>64</v>
      </c>
      <c r="H4653" s="53"/>
      <c r="I4653" s="54" t="s">
        <v>15563</v>
      </c>
      <c r="J4653" s="35">
        <v>2068.81</v>
      </c>
      <c r="K4653" s="1"/>
      <c r="L4653" s="1"/>
      <c r="M4653" s="3">
        <f t="shared" si="72"/>
        <v>2068.81</v>
      </c>
      <c r="N4653" s="41">
        <v>44834</v>
      </c>
      <c r="O4653" s="56"/>
      <c r="P4653" s="1"/>
      <c r="Q4653" s="1"/>
      <c r="R4653" s="57"/>
      <c r="S4653" s="39" t="s">
        <v>54</v>
      </c>
      <c r="T4653" s="68"/>
    </row>
    <row r="4654" spans="1:20" s="70" customFormat="1" x14ac:dyDescent="0.2">
      <c r="A4654" s="38" t="s">
        <v>15564</v>
      </c>
      <c r="B4654" s="39" t="s">
        <v>15565</v>
      </c>
      <c r="C4654" s="39" t="s">
        <v>15566</v>
      </c>
      <c r="D4654" s="38">
        <v>508442</v>
      </c>
      <c r="E4654" s="38"/>
      <c r="F4654" s="38"/>
      <c r="G4654" s="39" t="s">
        <v>659</v>
      </c>
      <c r="H4654" s="38">
        <v>8263000242</v>
      </c>
      <c r="I4654" s="40">
        <v>110</v>
      </c>
      <c r="J4654" s="2">
        <v>327600</v>
      </c>
      <c r="K4654" s="2"/>
      <c r="L4654" s="2">
        <v>58968</v>
      </c>
      <c r="M4654" s="3">
        <f t="shared" si="72"/>
        <v>386568</v>
      </c>
      <c r="N4654" s="41">
        <v>44805.729166666664</v>
      </c>
      <c r="O4654" s="39">
        <v>6870215184</v>
      </c>
      <c r="P4654" s="39" t="s">
        <v>3282</v>
      </c>
      <c r="Q4654" s="40" t="s">
        <v>15567</v>
      </c>
      <c r="R4654" s="41">
        <v>44837</v>
      </c>
      <c r="S4654" s="42" t="s">
        <v>2417</v>
      </c>
      <c r="T4654" s="68"/>
    </row>
    <row r="4655" spans="1:20" s="70" customFormat="1" x14ac:dyDescent="0.2">
      <c r="A4655" s="38" t="s">
        <v>15568</v>
      </c>
      <c r="B4655" s="39" t="s">
        <v>15569</v>
      </c>
      <c r="C4655" s="39" t="s">
        <v>15570</v>
      </c>
      <c r="D4655" s="38">
        <v>508442</v>
      </c>
      <c r="E4655" s="38"/>
      <c r="F4655" s="38"/>
      <c r="G4655" s="39" t="s">
        <v>659</v>
      </c>
      <c r="H4655" s="38">
        <v>8263000242</v>
      </c>
      <c r="I4655" s="40">
        <v>109</v>
      </c>
      <c r="J4655" s="2">
        <v>1700839.8305084747</v>
      </c>
      <c r="K4655" s="2"/>
      <c r="L4655" s="2">
        <v>306151.16949152545</v>
      </c>
      <c r="M4655" s="3">
        <f t="shared" si="72"/>
        <v>2006991.0000000002</v>
      </c>
      <c r="N4655" s="41">
        <v>44805.729166666664</v>
      </c>
      <c r="O4655" s="39">
        <v>6870215185</v>
      </c>
      <c r="P4655" s="39" t="s">
        <v>3282</v>
      </c>
      <c r="Q4655" s="40" t="s">
        <v>15571</v>
      </c>
      <c r="R4655" s="41">
        <v>44837</v>
      </c>
      <c r="S4655" s="42" t="s">
        <v>2417</v>
      </c>
      <c r="T4655" s="68"/>
    </row>
    <row r="4656" spans="1:20" s="70" customFormat="1" x14ac:dyDescent="0.2">
      <c r="A4656" s="38" t="s">
        <v>15572</v>
      </c>
      <c r="B4656" s="39" t="s">
        <v>15573</v>
      </c>
      <c r="C4656" s="39" t="s">
        <v>15574</v>
      </c>
      <c r="D4656" s="38">
        <v>405996</v>
      </c>
      <c r="E4656" s="38"/>
      <c r="F4656" s="38"/>
      <c r="G4656" s="39" t="s">
        <v>2376</v>
      </c>
      <c r="H4656" s="38">
        <v>8263000245</v>
      </c>
      <c r="I4656" s="40">
        <v>222901062455</v>
      </c>
      <c r="J4656" s="2">
        <v>5100000</v>
      </c>
      <c r="K4656" s="2"/>
      <c r="L4656" s="2">
        <v>918000</v>
      </c>
      <c r="M4656" s="3">
        <f t="shared" si="72"/>
        <v>6018000</v>
      </c>
      <c r="N4656" s="41">
        <v>44793.729166666664</v>
      </c>
      <c r="O4656" s="39">
        <v>6870215189</v>
      </c>
      <c r="P4656" s="39" t="s">
        <v>7503</v>
      </c>
      <c r="Q4656" s="40" t="s">
        <v>15575</v>
      </c>
      <c r="R4656" s="41">
        <v>44852</v>
      </c>
      <c r="S4656" s="62" t="s">
        <v>23</v>
      </c>
      <c r="T4656" s="68"/>
    </row>
    <row r="4657" spans="1:20" s="70" customFormat="1" x14ac:dyDescent="0.2">
      <c r="A4657" s="38" t="s">
        <v>15576</v>
      </c>
      <c r="B4657" s="42" t="s">
        <v>15577</v>
      </c>
      <c r="C4657" s="42" t="s">
        <v>15578</v>
      </c>
      <c r="D4657" s="38">
        <v>821146</v>
      </c>
      <c r="E4657" s="1" t="s">
        <v>23069</v>
      </c>
      <c r="F4657" s="1" t="s">
        <v>23070</v>
      </c>
      <c r="G4657" s="42" t="s">
        <v>446</v>
      </c>
      <c r="H4657" s="38">
        <v>8268006130</v>
      </c>
      <c r="I4657" s="40" t="s">
        <v>15579</v>
      </c>
      <c r="J4657" s="3">
        <v>1495859.3</v>
      </c>
      <c r="K4657" s="3"/>
      <c r="L4657" s="3">
        <v>269254.7</v>
      </c>
      <c r="M4657" s="3">
        <f t="shared" si="72"/>
        <v>1765114</v>
      </c>
      <c r="N4657" s="41">
        <v>44821.729166666664</v>
      </c>
      <c r="O4657" s="39">
        <v>44181846</v>
      </c>
      <c r="P4657" s="42" t="s">
        <v>315</v>
      </c>
      <c r="Q4657" s="42">
        <v>210060015983</v>
      </c>
      <c r="R4657" s="60">
        <v>44841</v>
      </c>
      <c r="S4657" s="42" t="s">
        <v>243</v>
      </c>
      <c r="T4657" s="68" t="s">
        <v>506</v>
      </c>
    </row>
    <row r="4658" spans="1:20" s="70" customFormat="1" x14ac:dyDescent="0.2">
      <c r="A4658" s="38" t="s">
        <v>63</v>
      </c>
      <c r="B4658" s="1"/>
      <c r="C4658" s="1"/>
      <c r="D4658" s="51"/>
      <c r="E4658" s="38"/>
      <c r="F4658" s="51"/>
      <c r="G4658" s="52" t="s">
        <v>64</v>
      </c>
      <c r="H4658" s="53"/>
      <c r="I4658" s="54" t="s">
        <v>15580</v>
      </c>
      <c r="J4658" s="35">
        <v>1506.92</v>
      </c>
      <c r="K4658" s="1"/>
      <c r="L4658" s="1"/>
      <c r="M4658" s="3">
        <f t="shared" si="72"/>
        <v>1506.92</v>
      </c>
      <c r="N4658" s="41">
        <v>44835</v>
      </c>
      <c r="O4658" s="56"/>
      <c r="P4658" s="1"/>
      <c r="Q4658" s="1"/>
      <c r="R4658" s="57"/>
      <c r="S4658" s="39" t="s">
        <v>54</v>
      </c>
      <c r="T4658" s="68"/>
    </row>
    <row r="4659" spans="1:20" s="70" customFormat="1" x14ac:dyDescent="0.2">
      <c r="A4659" s="38" t="s">
        <v>63</v>
      </c>
      <c r="B4659" s="1"/>
      <c r="C4659" s="1"/>
      <c r="D4659" s="51"/>
      <c r="E4659" s="38"/>
      <c r="F4659" s="51"/>
      <c r="G4659" s="52" t="s">
        <v>64</v>
      </c>
      <c r="H4659" s="53"/>
      <c r="I4659" s="54" t="s">
        <v>15580</v>
      </c>
      <c r="J4659" s="35">
        <v>560</v>
      </c>
      <c r="K4659" s="1"/>
      <c r="L4659" s="1"/>
      <c r="M4659" s="3">
        <f t="shared" si="72"/>
        <v>560</v>
      </c>
      <c r="N4659" s="41">
        <v>44835</v>
      </c>
      <c r="O4659" s="56"/>
      <c r="P4659" s="1"/>
      <c r="Q4659" s="1"/>
      <c r="R4659" s="57"/>
      <c r="S4659" s="39" t="s">
        <v>54</v>
      </c>
      <c r="T4659" s="68"/>
    </row>
    <row r="4660" spans="1:20" s="70" customFormat="1" x14ac:dyDescent="0.2">
      <c r="A4660" s="38" t="s">
        <v>63</v>
      </c>
      <c r="B4660" s="1"/>
      <c r="C4660" s="1"/>
      <c r="D4660" s="51"/>
      <c r="E4660" s="38"/>
      <c r="F4660" s="51"/>
      <c r="G4660" s="52" t="s">
        <v>64</v>
      </c>
      <c r="H4660" s="53"/>
      <c r="I4660" s="54" t="s">
        <v>15581</v>
      </c>
      <c r="J4660" s="35">
        <v>560</v>
      </c>
      <c r="K4660" s="1"/>
      <c r="L4660" s="1"/>
      <c r="M4660" s="3">
        <f t="shared" si="72"/>
        <v>560</v>
      </c>
      <c r="N4660" s="41">
        <v>44835</v>
      </c>
      <c r="O4660" s="56"/>
      <c r="P4660" s="1"/>
      <c r="Q4660" s="1"/>
      <c r="R4660" s="57"/>
      <c r="S4660" s="39" t="s">
        <v>54</v>
      </c>
      <c r="T4660" s="68"/>
    </row>
    <row r="4661" spans="1:20" s="70" customFormat="1" x14ac:dyDescent="0.2">
      <c r="A4661" s="38" t="s">
        <v>63</v>
      </c>
      <c r="B4661" s="1"/>
      <c r="C4661" s="1"/>
      <c r="D4661" s="51"/>
      <c r="E4661" s="38"/>
      <c r="F4661" s="51"/>
      <c r="G4661" s="52" t="s">
        <v>64</v>
      </c>
      <c r="H4661" s="53"/>
      <c r="I4661" s="54" t="s">
        <v>15582</v>
      </c>
      <c r="J4661" s="35">
        <v>560</v>
      </c>
      <c r="K4661" s="1"/>
      <c r="L4661" s="1"/>
      <c r="M4661" s="3">
        <f t="shared" si="72"/>
        <v>560</v>
      </c>
      <c r="N4661" s="41">
        <v>44835</v>
      </c>
      <c r="O4661" s="56"/>
      <c r="P4661" s="1"/>
      <c r="Q4661" s="1"/>
      <c r="R4661" s="57"/>
      <c r="S4661" s="39" t="s">
        <v>54</v>
      </c>
      <c r="T4661" s="68"/>
    </row>
    <row r="4662" spans="1:20" s="70" customFormat="1" x14ac:dyDescent="0.2">
      <c r="A4662" s="38" t="s">
        <v>15583</v>
      </c>
      <c r="B4662" s="42" t="s">
        <v>15584</v>
      </c>
      <c r="C4662" s="42" t="s">
        <v>15585</v>
      </c>
      <c r="D4662" s="38">
        <v>506161</v>
      </c>
      <c r="E4662" s="38"/>
      <c r="F4662" s="38"/>
      <c r="G4662" s="42" t="s">
        <v>7579</v>
      </c>
      <c r="H4662" s="38">
        <v>8268008858</v>
      </c>
      <c r="I4662" s="40" t="s">
        <v>15586</v>
      </c>
      <c r="J4662" s="3">
        <v>52500</v>
      </c>
      <c r="K4662" s="3"/>
      <c r="L4662" s="3">
        <v>9450</v>
      </c>
      <c r="M4662" s="3">
        <f t="shared" si="72"/>
        <v>61950</v>
      </c>
      <c r="N4662" s="41">
        <v>44664.729166666664</v>
      </c>
      <c r="O4662" s="39">
        <v>44123041</v>
      </c>
      <c r="P4662" s="42" t="s">
        <v>315</v>
      </c>
      <c r="Q4662" s="42">
        <v>210106492780</v>
      </c>
      <c r="R4662" s="60">
        <v>44847</v>
      </c>
      <c r="S4662" s="42" t="s">
        <v>243</v>
      </c>
      <c r="T4662" s="68"/>
    </row>
    <row r="4663" spans="1:20" s="70" customFormat="1" x14ac:dyDescent="0.2">
      <c r="A4663" s="38" t="s">
        <v>63</v>
      </c>
      <c r="B4663" s="1"/>
      <c r="C4663" s="1"/>
      <c r="D4663" s="51"/>
      <c r="E4663" s="38"/>
      <c r="F4663" s="51"/>
      <c r="G4663" s="52" t="s">
        <v>64</v>
      </c>
      <c r="H4663" s="53"/>
      <c r="I4663" s="54" t="s">
        <v>15587</v>
      </c>
      <c r="J4663" s="35">
        <v>357.6</v>
      </c>
      <c r="K4663" s="1"/>
      <c r="L4663" s="1"/>
      <c r="M4663" s="3">
        <f t="shared" si="72"/>
        <v>357.6</v>
      </c>
      <c r="N4663" s="41">
        <v>44838</v>
      </c>
      <c r="O4663" s="56"/>
      <c r="P4663" s="1"/>
      <c r="Q4663" s="1"/>
      <c r="R4663" s="57"/>
      <c r="S4663" s="39" t="s">
        <v>54</v>
      </c>
      <c r="T4663" s="68"/>
    </row>
    <row r="4664" spans="1:20" s="70" customFormat="1" x14ac:dyDescent="0.2">
      <c r="A4664" s="38" t="s">
        <v>63</v>
      </c>
      <c r="B4664" s="1"/>
      <c r="C4664" s="1"/>
      <c r="D4664" s="51"/>
      <c r="E4664" s="38"/>
      <c r="F4664" s="51"/>
      <c r="G4664" s="52" t="s">
        <v>64</v>
      </c>
      <c r="H4664" s="53"/>
      <c r="I4664" s="54" t="s">
        <v>15588</v>
      </c>
      <c r="J4664" s="35">
        <v>2687</v>
      </c>
      <c r="K4664" s="1"/>
      <c r="L4664" s="1"/>
      <c r="M4664" s="3">
        <f t="shared" si="72"/>
        <v>2687</v>
      </c>
      <c r="N4664" s="41">
        <v>44838</v>
      </c>
      <c r="O4664" s="56"/>
      <c r="P4664" s="1"/>
      <c r="Q4664" s="1"/>
      <c r="R4664" s="57"/>
      <c r="S4664" s="39" t="s">
        <v>54</v>
      </c>
      <c r="T4664" s="68"/>
    </row>
    <row r="4665" spans="1:20" s="70" customFormat="1" x14ac:dyDescent="0.2">
      <c r="A4665" s="38" t="s">
        <v>15589</v>
      </c>
      <c r="B4665" s="42" t="s">
        <v>15590</v>
      </c>
      <c r="C4665" s="42" t="s">
        <v>15591</v>
      </c>
      <c r="D4665" s="38">
        <v>407464</v>
      </c>
      <c r="E4665" s="38"/>
      <c r="F4665" s="38"/>
      <c r="G4665" s="42" t="s">
        <v>1230</v>
      </c>
      <c r="H4665" s="38">
        <v>8268009981</v>
      </c>
      <c r="I4665" s="40" t="s">
        <v>15592</v>
      </c>
      <c r="J4665" s="3">
        <v>201500</v>
      </c>
      <c r="K4665" s="3"/>
      <c r="L4665" s="3">
        <v>36270</v>
      </c>
      <c r="M4665" s="3">
        <f t="shared" si="72"/>
        <v>237770</v>
      </c>
      <c r="N4665" s="41">
        <v>44819.729166666664</v>
      </c>
      <c r="O4665" s="39">
        <v>44189721</v>
      </c>
      <c r="P4665" s="42" t="s">
        <v>315</v>
      </c>
      <c r="Q4665" s="42" t="s">
        <v>15593</v>
      </c>
      <c r="R4665" s="60">
        <v>44844</v>
      </c>
      <c r="S4665" s="42" t="s">
        <v>243</v>
      </c>
      <c r="T4665" s="68" t="s">
        <v>506</v>
      </c>
    </row>
    <row r="4666" spans="1:20" s="70" customFormat="1" x14ac:dyDescent="0.2">
      <c r="A4666" s="38" t="s">
        <v>15594</v>
      </c>
      <c r="B4666" s="39" t="s">
        <v>15595</v>
      </c>
      <c r="C4666" s="39" t="s">
        <v>15596</v>
      </c>
      <c r="D4666" s="38">
        <v>812419</v>
      </c>
      <c r="E4666" s="38"/>
      <c r="F4666" s="38"/>
      <c r="G4666" s="39" t="s">
        <v>1956</v>
      </c>
      <c r="H4666" s="38">
        <v>8268009890</v>
      </c>
      <c r="I4666" s="40" t="s">
        <v>15597</v>
      </c>
      <c r="J4666" s="2">
        <v>197499.1525423729</v>
      </c>
      <c r="K4666" s="2"/>
      <c r="L4666" s="2">
        <v>35549.847457627118</v>
      </c>
      <c r="M4666" s="3">
        <f t="shared" si="72"/>
        <v>233049.00000000003</v>
      </c>
      <c r="N4666" s="41">
        <v>44828.729166666664</v>
      </c>
      <c r="O4666" s="39">
        <v>44191075</v>
      </c>
      <c r="P4666" s="39" t="s">
        <v>52</v>
      </c>
      <c r="Q4666" s="40" t="s">
        <v>15598</v>
      </c>
      <c r="R4666" s="41">
        <v>44841</v>
      </c>
      <c r="S4666" s="39" t="s">
        <v>54</v>
      </c>
      <c r="T4666" s="68"/>
    </row>
    <row r="4667" spans="1:20" s="70" customFormat="1" x14ac:dyDescent="0.2">
      <c r="A4667" s="38" t="s">
        <v>15599</v>
      </c>
      <c r="B4667" s="42" t="s">
        <v>15600</v>
      </c>
      <c r="C4667" s="42" t="s">
        <v>15601</v>
      </c>
      <c r="D4667" s="38">
        <v>816965</v>
      </c>
      <c r="E4667" s="38"/>
      <c r="F4667" s="38"/>
      <c r="G4667" s="42" t="s">
        <v>557</v>
      </c>
      <c r="H4667" s="38">
        <v>8268009963</v>
      </c>
      <c r="I4667" s="40" t="s">
        <v>15602</v>
      </c>
      <c r="J4667" s="3">
        <v>136106.81</v>
      </c>
      <c r="K4667" s="3"/>
      <c r="L4667" s="3">
        <v>0</v>
      </c>
      <c r="M4667" s="3">
        <f t="shared" si="72"/>
        <v>136106.81</v>
      </c>
      <c r="N4667" s="41">
        <v>44812.729166666664</v>
      </c>
      <c r="O4667" s="39">
        <v>44191478</v>
      </c>
      <c r="P4667" s="42" t="s">
        <v>315</v>
      </c>
      <c r="Q4667" s="42" t="s">
        <v>15603</v>
      </c>
      <c r="R4667" s="60">
        <v>44847</v>
      </c>
      <c r="S4667" s="42" t="s">
        <v>243</v>
      </c>
      <c r="T4667" s="68" t="s">
        <v>506</v>
      </c>
    </row>
    <row r="4668" spans="1:20" s="70" customFormat="1" x14ac:dyDescent="0.2">
      <c r="A4668" s="38" t="s">
        <v>15604</v>
      </c>
      <c r="B4668" s="39" t="s">
        <v>15605</v>
      </c>
      <c r="C4668" s="39" t="s">
        <v>15606</v>
      </c>
      <c r="D4668" s="38">
        <v>821552</v>
      </c>
      <c r="E4668" s="38"/>
      <c r="F4668" s="38"/>
      <c r="G4668" s="39" t="s">
        <v>7072</v>
      </c>
      <c r="H4668" s="38">
        <v>8268007271</v>
      </c>
      <c r="I4668" s="40" t="s">
        <v>15607</v>
      </c>
      <c r="J4668" s="2">
        <v>1351923</v>
      </c>
      <c r="K4668" s="2"/>
      <c r="L4668" s="2">
        <v>243346.13999999998</v>
      </c>
      <c r="M4668" s="3">
        <f t="shared" si="72"/>
        <v>1595269.14</v>
      </c>
      <c r="N4668" s="41">
        <v>44705.729166666664</v>
      </c>
      <c r="O4668" s="39">
        <v>44193763</v>
      </c>
      <c r="P4668" s="39" t="s">
        <v>52</v>
      </c>
      <c r="Q4668" s="40" t="s">
        <v>15608</v>
      </c>
      <c r="R4668" s="41">
        <v>44844</v>
      </c>
      <c r="S4668" s="39" t="s">
        <v>54</v>
      </c>
      <c r="T4668" s="68"/>
    </row>
    <row r="4669" spans="1:20" s="70" customFormat="1" x14ac:dyDescent="0.2">
      <c r="A4669" s="38" t="s">
        <v>15609</v>
      </c>
      <c r="B4669" s="42" t="s">
        <v>15610</v>
      </c>
      <c r="C4669" s="42" t="s">
        <v>15611</v>
      </c>
      <c r="D4669" s="38">
        <v>806910</v>
      </c>
      <c r="E4669" s="38"/>
      <c r="F4669" s="38"/>
      <c r="G4669" s="42" t="s">
        <v>14182</v>
      </c>
      <c r="H4669" s="38">
        <v>8268009912</v>
      </c>
      <c r="I4669" s="40">
        <v>93</v>
      </c>
      <c r="J4669" s="3">
        <v>96024.05</v>
      </c>
      <c r="K4669" s="3"/>
      <c r="L4669" s="3">
        <v>0</v>
      </c>
      <c r="M4669" s="3">
        <f t="shared" si="72"/>
        <v>96024.05</v>
      </c>
      <c r="N4669" s="41">
        <v>44810.729166666664</v>
      </c>
      <c r="O4669" s="39">
        <v>44191795</v>
      </c>
      <c r="P4669" s="42" t="s">
        <v>315</v>
      </c>
      <c r="Q4669" s="42" t="s">
        <v>15612</v>
      </c>
      <c r="R4669" s="60">
        <v>44846</v>
      </c>
      <c r="S4669" s="42" t="s">
        <v>243</v>
      </c>
      <c r="T4669" s="68" t="s">
        <v>506</v>
      </c>
    </row>
    <row r="4670" spans="1:20" s="70" customFormat="1" x14ac:dyDescent="0.2">
      <c r="A4670" s="38" t="s">
        <v>15613</v>
      </c>
      <c r="B4670" s="39" t="s">
        <v>15614</v>
      </c>
      <c r="C4670" s="39" t="s">
        <v>15615</v>
      </c>
      <c r="D4670" s="38">
        <v>814805</v>
      </c>
      <c r="E4670" s="38"/>
      <c r="F4670" s="38"/>
      <c r="G4670" s="39" t="s">
        <v>111</v>
      </c>
      <c r="H4670" s="38">
        <v>8268009767</v>
      </c>
      <c r="I4670" s="40">
        <v>5037</v>
      </c>
      <c r="J4670" s="2">
        <v>59125.423728813563</v>
      </c>
      <c r="K4670" s="2"/>
      <c r="L4670" s="2">
        <v>10642.576271186441</v>
      </c>
      <c r="M4670" s="3">
        <f t="shared" si="72"/>
        <v>69768</v>
      </c>
      <c r="N4670" s="41">
        <v>44831.729166666664</v>
      </c>
      <c r="O4670" s="39">
        <v>44191844</v>
      </c>
      <c r="P4670" s="39" t="s">
        <v>3282</v>
      </c>
      <c r="Q4670" s="40" t="s">
        <v>15616</v>
      </c>
      <c r="R4670" s="41">
        <v>44841</v>
      </c>
      <c r="S4670" s="42" t="s">
        <v>2417</v>
      </c>
      <c r="T4670" s="68"/>
    </row>
    <row r="4671" spans="1:20" s="70" customFormat="1" x14ac:dyDescent="0.2">
      <c r="A4671" s="38" t="s">
        <v>6167</v>
      </c>
      <c r="B4671" s="1"/>
      <c r="C4671" s="1"/>
      <c r="D4671" s="51"/>
      <c r="E4671" s="38"/>
      <c r="F4671" s="51"/>
      <c r="G4671" s="39" t="s">
        <v>6168</v>
      </c>
      <c r="H4671" s="53"/>
      <c r="I4671" s="54" t="s">
        <v>15617</v>
      </c>
      <c r="J4671" s="35">
        <v>1073.9100000000001</v>
      </c>
      <c r="K4671" s="1"/>
      <c r="L4671" s="1"/>
      <c r="M4671" s="3">
        <f t="shared" si="72"/>
        <v>1073.9100000000001</v>
      </c>
      <c r="N4671" s="63"/>
      <c r="O4671" s="56"/>
      <c r="P4671" s="1"/>
      <c r="Q4671" s="1"/>
      <c r="R4671" s="57"/>
      <c r="S4671" s="42" t="s">
        <v>2417</v>
      </c>
      <c r="T4671" s="68"/>
    </row>
    <row r="4672" spans="1:20" s="70" customFormat="1" x14ac:dyDescent="0.2">
      <c r="A4672" s="38" t="s">
        <v>15618</v>
      </c>
      <c r="B4672" s="39" t="s">
        <v>15619</v>
      </c>
      <c r="C4672" s="39" t="s">
        <v>15620</v>
      </c>
      <c r="D4672" s="38">
        <v>123095</v>
      </c>
      <c r="E4672" s="38"/>
      <c r="F4672" s="38"/>
      <c r="G4672" s="39" t="s">
        <v>15621</v>
      </c>
      <c r="H4672" s="38">
        <v>8266015166</v>
      </c>
      <c r="I4672" s="40" t="s">
        <v>15622</v>
      </c>
      <c r="J4672" s="2">
        <v>153750</v>
      </c>
      <c r="K4672" s="2"/>
      <c r="L4672" s="2">
        <v>27675</v>
      </c>
      <c r="M4672" s="3">
        <f t="shared" si="72"/>
        <v>181425</v>
      </c>
      <c r="N4672" s="41">
        <v>44800.729166666664</v>
      </c>
      <c r="O4672" s="39">
        <v>6870220550</v>
      </c>
      <c r="P4672" s="39" t="s">
        <v>52</v>
      </c>
      <c r="Q4672" s="40" t="s">
        <v>15623</v>
      </c>
      <c r="R4672" s="41">
        <v>44849</v>
      </c>
      <c r="S4672" s="39" t="s">
        <v>54</v>
      </c>
      <c r="T4672" s="68"/>
    </row>
    <row r="4673" spans="1:20" s="70" customFormat="1" x14ac:dyDescent="0.2">
      <c r="A4673" s="38" t="s">
        <v>15624</v>
      </c>
      <c r="B4673" s="39" t="s">
        <v>15625</v>
      </c>
      <c r="C4673" s="39" t="s">
        <v>15626</v>
      </c>
      <c r="D4673" s="38">
        <v>501393</v>
      </c>
      <c r="E4673" s="38"/>
      <c r="F4673" s="38"/>
      <c r="G4673" s="39" t="s">
        <v>15627</v>
      </c>
      <c r="H4673" s="38">
        <v>8266015165</v>
      </c>
      <c r="I4673" s="40" t="s">
        <v>15628</v>
      </c>
      <c r="J4673" s="2">
        <v>87500</v>
      </c>
      <c r="K4673" s="2"/>
      <c r="L4673" s="2">
        <v>15750</v>
      </c>
      <c r="M4673" s="3">
        <f t="shared" si="72"/>
        <v>103250</v>
      </c>
      <c r="N4673" s="41">
        <v>44811.729166666664</v>
      </c>
      <c r="O4673" s="39">
        <v>6870220551</v>
      </c>
      <c r="P4673" s="39" t="s">
        <v>52</v>
      </c>
      <c r="Q4673" s="40" t="s">
        <v>15629</v>
      </c>
      <c r="R4673" s="41">
        <v>44863</v>
      </c>
      <c r="S4673" s="39" t="s">
        <v>54</v>
      </c>
      <c r="T4673" s="68"/>
    </row>
    <row r="4674" spans="1:20" s="70" customFormat="1" x14ac:dyDescent="0.2">
      <c r="A4674" s="38" t="s">
        <v>15630</v>
      </c>
      <c r="B4674" s="39" t="s">
        <v>15631</v>
      </c>
      <c r="C4674" s="39" t="s">
        <v>15632</v>
      </c>
      <c r="D4674" s="38">
        <v>501393</v>
      </c>
      <c r="E4674" s="38"/>
      <c r="F4674" s="38"/>
      <c r="G4674" s="39" t="s">
        <v>15627</v>
      </c>
      <c r="H4674" s="38">
        <v>8266015165</v>
      </c>
      <c r="I4674" s="40" t="s">
        <v>15633</v>
      </c>
      <c r="J4674" s="2">
        <v>175000</v>
      </c>
      <c r="K4674" s="2"/>
      <c r="L4674" s="2">
        <v>31500</v>
      </c>
      <c r="M4674" s="3">
        <f t="shared" si="72"/>
        <v>206500</v>
      </c>
      <c r="N4674" s="41">
        <v>44803.729166666664</v>
      </c>
      <c r="O4674" s="39">
        <v>6870220552</v>
      </c>
      <c r="P4674" s="39" t="s">
        <v>52</v>
      </c>
      <c r="Q4674" s="40" t="s">
        <v>15634</v>
      </c>
      <c r="R4674" s="41">
        <v>44851</v>
      </c>
      <c r="S4674" s="39" t="s">
        <v>54</v>
      </c>
      <c r="T4674" s="68"/>
    </row>
    <row r="4675" spans="1:20" s="70" customFormat="1" x14ac:dyDescent="0.2">
      <c r="A4675" s="38" t="s">
        <v>15635</v>
      </c>
      <c r="B4675" s="42" t="s">
        <v>15636</v>
      </c>
      <c r="C4675" s="42" t="s">
        <v>15637</v>
      </c>
      <c r="D4675" s="38">
        <v>703046</v>
      </c>
      <c r="E4675" s="38"/>
      <c r="F4675" s="38"/>
      <c r="G4675" s="42" t="s">
        <v>678</v>
      </c>
      <c r="H4675" s="38">
        <v>8268010165</v>
      </c>
      <c r="I4675" s="40" t="s">
        <v>15638</v>
      </c>
      <c r="J4675" s="3">
        <v>47000</v>
      </c>
      <c r="K4675" s="3"/>
      <c r="L4675" s="3">
        <v>0</v>
      </c>
      <c r="M4675" s="3">
        <f t="shared" si="72"/>
        <v>47000</v>
      </c>
      <c r="N4675" s="41">
        <v>44792.729166666664</v>
      </c>
      <c r="O4675" s="39">
        <v>3445019052</v>
      </c>
      <c r="P4675" s="42" t="s">
        <v>315</v>
      </c>
      <c r="Q4675" s="42" t="s">
        <v>15639</v>
      </c>
      <c r="R4675" s="60">
        <v>44851</v>
      </c>
      <c r="S4675" s="42" t="s">
        <v>243</v>
      </c>
      <c r="T4675" s="68"/>
    </row>
    <row r="4676" spans="1:20" s="70" customFormat="1" x14ac:dyDescent="0.2">
      <c r="A4676" s="38" t="s">
        <v>15640</v>
      </c>
      <c r="B4676" s="42" t="s">
        <v>15641</v>
      </c>
      <c r="C4676" s="42" t="s">
        <v>15642</v>
      </c>
      <c r="D4676" s="38">
        <v>820886</v>
      </c>
      <c r="E4676" s="38"/>
      <c r="F4676" s="38"/>
      <c r="G4676" s="42" t="s">
        <v>10575</v>
      </c>
      <c r="H4676" s="38">
        <v>8268007755</v>
      </c>
      <c r="I4676" s="40" t="s">
        <v>15643</v>
      </c>
      <c r="J4676" s="3">
        <v>7790791.5999999996</v>
      </c>
      <c r="K4676" s="3"/>
      <c r="L4676" s="3">
        <v>1402342.3999999999</v>
      </c>
      <c r="M4676" s="3">
        <f t="shared" si="72"/>
        <v>9193134</v>
      </c>
      <c r="N4676" s="41">
        <v>44810.729166666664</v>
      </c>
      <c r="O4676" s="39">
        <v>44194438</v>
      </c>
      <c r="P4676" s="42" t="s">
        <v>315</v>
      </c>
      <c r="Q4676" s="42" t="s">
        <v>15644</v>
      </c>
      <c r="R4676" s="60">
        <v>44845</v>
      </c>
      <c r="S4676" s="42" t="s">
        <v>243</v>
      </c>
      <c r="T4676" s="68"/>
    </row>
    <row r="4677" spans="1:20" s="70" customFormat="1" x14ac:dyDescent="0.2">
      <c r="A4677" s="38" t="s">
        <v>15645</v>
      </c>
      <c r="B4677" s="39" t="s">
        <v>15646</v>
      </c>
      <c r="C4677" s="39" t="s">
        <v>15647</v>
      </c>
      <c r="D4677" s="38">
        <v>703046</v>
      </c>
      <c r="E4677" s="38"/>
      <c r="F4677" s="38"/>
      <c r="G4677" s="42" t="s">
        <v>678</v>
      </c>
      <c r="H4677" s="38">
        <v>8266013882</v>
      </c>
      <c r="I4677" s="40" t="s">
        <v>15648</v>
      </c>
      <c r="J4677" s="2">
        <v>578</v>
      </c>
      <c r="K4677" s="2"/>
      <c r="L4677" s="2">
        <v>0</v>
      </c>
      <c r="M4677" s="3">
        <f t="shared" si="72"/>
        <v>578</v>
      </c>
      <c r="N4677" s="41">
        <v>44827.729166666664</v>
      </c>
      <c r="O4677" s="39">
        <v>3445019136</v>
      </c>
      <c r="P4677" s="39" t="s">
        <v>52</v>
      </c>
      <c r="Q4677" s="40" t="s">
        <v>15649</v>
      </c>
      <c r="R4677" s="41">
        <v>44871</v>
      </c>
      <c r="S4677" s="39" t="s">
        <v>54</v>
      </c>
      <c r="T4677" s="68"/>
    </row>
    <row r="4678" spans="1:20" s="70" customFormat="1" x14ac:dyDescent="0.2">
      <c r="A4678" s="38" t="s">
        <v>15650</v>
      </c>
      <c r="B4678" s="39" t="s">
        <v>15651</v>
      </c>
      <c r="C4678" s="39" t="s">
        <v>15652</v>
      </c>
      <c r="D4678" s="38">
        <v>703046</v>
      </c>
      <c r="E4678" s="38"/>
      <c r="F4678" s="38"/>
      <c r="G4678" s="42" t="s">
        <v>678</v>
      </c>
      <c r="H4678" s="38">
        <v>8266015165</v>
      </c>
      <c r="I4678" s="40" t="s">
        <v>15653</v>
      </c>
      <c r="J4678" s="2">
        <v>648</v>
      </c>
      <c r="K4678" s="2"/>
      <c r="L4678" s="2">
        <v>0</v>
      </c>
      <c r="M4678" s="3">
        <f t="shared" ref="M4678:M4741" si="73">SUM(J4678:L4678)</f>
        <v>648</v>
      </c>
      <c r="N4678" s="41">
        <v>44827.729166666664</v>
      </c>
      <c r="O4678" s="39">
        <v>3445019137</v>
      </c>
      <c r="P4678" s="39" t="s">
        <v>52</v>
      </c>
      <c r="Q4678" s="40" t="s">
        <v>15649</v>
      </c>
      <c r="R4678" s="41">
        <v>44871</v>
      </c>
      <c r="S4678" s="39" t="s">
        <v>54</v>
      </c>
      <c r="T4678" s="68"/>
    </row>
    <row r="4679" spans="1:20" s="70" customFormat="1" x14ac:dyDescent="0.2">
      <c r="A4679" s="38" t="s">
        <v>15654</v>
      </c>
      <c r="B4679" s="42" t="s">
        <v>15655</v>
      </c>
      <c r="C4679" s="42" t="s">
        <v>15656</v>
      </c>
      <c r="D4679" s="38">
        <v>814805</v>
      </c>
      <c r="E4679" s="38"/>
      <c r="F4679" s="38"/>
      <c r="G4679" s="42" t="s">
        <v>111</v>
      </c>
      <c r="H4679" s="38">
        <v>8268009770</v>
      </c>
      <c r="I4679" s="40">
        <v>4882</v>
      </c>
      <c r="J4679" s="3">
        <v>23650</v>
      </c>
      <c r="K4679" s="3"/>
      <c r="L4679" s="3">
        <v>4257</v>
      </c>
      <c r="M4679" s="3">
        <f t="shared" si="73"/>
        <v>27907</v>
      </c>
      <c r="N4679" s="41">
        <v>44774.729166666664</v>
      </c>
      <c r="O4679" s="39">
        <v>44196201</v>
      </c>
      <c r="P4679" s="42" t="s">
        <v>315</v>
      </c>
      <c r="Q4679" s="42" t="s">
        <v>15657</v>
      </c>
      <c r="R4679" s="60">
        <v>44846</v>
      </c>
      <c r="S4679" s="42" t="s">
        <v>243</v>
      </c>
      <c r="T4679" s="68"/>
    </row>
    <row r="4680" spans="1:20" s="70" customFormat="1" x14ac:dyDescent="0.2">
      <c r="A4680" s="38" t="s">
        <v>15658</v>
      </c>
      <c r="B4680" s="42" t="s">
        <v>15659</v>
      </c>
      <c r="C4680" s="42" t="s">
        <v>15660</v>
      </c>
      <c r="D4680" s="38">
        <v>814805</v>
      </c>
      <c r="E4680" s="38"/>
      <c r="F4680" s="38"/>
      <c r="G4680" s="42" t="s">
        <v>111</v>
      </c>
      <c r="H4680" s="38">
        <v>8268009770</v>
      </c>
      <c r="I4680" s="40">
        <v>4983</v>
      </c>
      <c r="J4680" s="3">
        <v>5457.6271186440681</v>
      </c>
      <c r="K4680" s="3"/>
      <c r="L4680" s="3">
        <v>982.37288135593224</v>
      </c>
      <c r="M4680" s="3">
        <f t="shared" si="73"/>
        <v>6440</v>
      </c>
      <c r="N4680" s="41">
        <v>44805.729166666664</v>
      </c>
      <c r="O4680" s="39">
        <v>44196235</v>
      </c>
      <c r="P4680" s="42" t="s">
        <v>315</v>
      </c>
      <c r="Q4680" s="42" t="s">
        <v>15657</v>
      </c>
      <c r="R4680" s="60">
        <v>44846</v>
      </c>
      <c r="S4680" s="42" t="s">
        <v>243</v>
      </c>
      <c r="T4680" s="68"/>
    </row>
    <row r="4681" spans="1:20" s="70" customFormat="1" x14ac:dyDescent="0.2">
      <c r="A4681" s="38" t="s">
        <v>15661</v>
      </c>
      <c r="B4681" s="39" t="s">
        <v>15662</v>
      </c>
      <c r="C4681" s="39" t="s">
        <v>15663</v>
      </c>
      <c r="D4681" s="38">
        <v>819844</v>
      </c>
      <c r="E4681" s="38"/>
      <c r="F4681" s="38"/>
      <c r="G4681" s="39" t="s">
        <v>7634</v>
      </c>
      <c r="H4681" s="38">
        <v>8268009576</v>
      </c>
      <c r="I4681" s="40">
        <v>736</v>
      </c>
      <c r="J4681" s="2">
        <v>73500</v>
      </c>
      <c r="K4681" s="2"/>
      <c r="L4681" s="2">
        <v>13230</v>
      </c>
      <c r="M4681" s="3">
        <f t="shared" si="73"/>
        <v>86730</v>
      </c>
      <c r="N4681" s="41">
        <v>44834.729166666664</v>
      </c>
      <c r="O4681" s="39">
        <v>44197691</v>
      </c>
      <c r="P4681" s="39" t="s">
        <v>3282</v>
      </c>
      <c r="Q4681" s="40" t="s">
        <v>15664</v>
      </c>
      <c r="R4681" s="41">
        <v>44846</v>
      </c>
      <c r="S4681" s="42" t="s">
        <v>2417</v>
      </c>
      <c r="T4681" s="68"/>
    </row>
    <row r="4682" spans="1:20" s="70" customFormat="1" x14ac:dyDescent="0.2">
      <c r="A4682" s="38" t="s">
        <v>15665</v>
      </c>
      <c r="B4682" s="39" t="s">
        <v>15666</v>
      </c>
      <c r="C4682" s="39" t="s">
        <v>15667</v>
      </c>
      <c r="D4682" s="38">
        <v>105695</v>
      </c>
      <c r="E4682" s="38"/>
      <c r="F4682" s="38"/>
      <c r="G4682" s="39" t="s">
        <v>2389</v>
      </c>
      <c r="H4682" s="38">
        <v>8268005742</v>
      </c>
      <c r="I4682" s="40" t="s">
        <v>15668</v>
      </c>
      <c r="J4682" s="2">
        <v>152450</v>
      </c>
      <c r="K4682" s="2"/>
      <c r="L4682" s="2">
        <v>27441</v>
      </c>
      <c r="M4682" s="3">
        <f t="shared" si="73"/>
        <v>179891</v>
      </c>
      <c r="N4682" s="41">
        <v>44796.729166666664</v>
      </c>
      <c r="O4682" s="39">
        <v>44200828</v>
      </c>
      <c r="P4682" s="39" t="s">
        <v>52</v>
      </c>
      <c r="Q4682" s="40" t="s">
        <v>15669</v>
      </c>
      <c r="R4682" s="41">
        <v>44879</v>
      </c>
      <c r="S4682" s="39" t="s">
        <v>54</v>
      </c>
      <c r="T4682" s="68"/>
    </row>
    <row r="4683" spans="1:20" s="70" customFormat="1" x14ac:dyDescent="0.2">
      <c r="A4683" s="38" t="s">
        <v>15670</v>
      </c>
      <c r="B4683" s="39" t="s">
        <v>15671</v>
      </c>
      <c r="C4683" s="39" t="s">
        <v>15672</v>
      </c>
      <c r="D4683" s="38">
        <v>407261</v>
      </c>
      <c r="E4683" s="38"/>
      <c r="F4683" s="38"/>
      <c r="G4683" s="39" t="s">
        <v>58</v>
      </c>
      <c r="H4683" s="38">
        <v>8266015795</v>
      </c>
      <c r="I4683" s="40">
        <v>9854030747</v>
      </c>
      <c r="J4683" s="2">
        <v>92344</v>
      </c>
      <c r="K4683" s="2"/>
      <c r="L4683" s="2">
        <v>0</v>
      </c>
      <c r="M4683" s="3">
        <f t="shared" si="73"/>
        <v>92344</v>
      </c>
      <c r="N4683" s="41">
        <v>44826.729166666664</v>
      </c>
      <c r="O4683" s="39">
        <v>6870223718</v>
      </c>
      <c r="P4683" s="39" t="s">
        <v>3282</v>
      </c>
      <c r="Q4683" s="40"/>
      <c r="R4683" s="41"/>
      <c r="S4683" s="42" t="s">
        <v>2417</v>
      </c>
      <c r="T4683" s="68"/>
    </row>
    <row r="4684" spans="1:20" s="70" customFormat="1" x14ac:dyDescent="0.2">
      <c r="A4684" s="38" t="s">
        <v>15673</v>
      </c>
      <c r="B4684" s="39" t="s">
        <v>15674</v>
      </c>
      <c r="C4684" s="39" t="s">
        <v>15675</v>
      </c>
      <c r="D4684" s="38">
        <v>407261</v>
      </c>
      <c r="E4684" s="38"/>
      <c r="F4684" s="38"/>
      <c r="G4684" s="39" t="s">
        <v>58</v>
      </c>
      <c r="H4684" s="38">
        <v>8266015795</v>
      </c>
      <c r="I4684" s="40">
        <v>9854030855</v>
      </c>
      <c r="J4684" s="2">
        <v>92344</v>
      </c>
      <c r="K4684" s="2"/>
      <c r="L4684" s="2">
        <v>0</v>
      </c>
      <c r="M4684" s="3">
        <f t="shared" si="73"/>
        <v>92344</v>
      </c>
      <c r="N4684" s="41">
        <v>44828.729166666664</v>
      </c>
      <c r="O4684" s="39">
        <v>6870223728</v>
      </c>
      <c r="P4684" s="39" t="s">
        <v>3282</v>
      </c>
      <c r="Q4684" s="40"/>
      <c r="R4684" s="41"/>
      <c r="S4684" s="42" t="s">
        <v>2417</v>
      </c>
      <c r="T4684" s="68"/>
    </row>
    <row r="4685" spans="1:20" s="70" customFormat="1" x14ac:dyDescent="0.2">
      <c r="A4685" s="38" t="s">
        <v>15676</v>
      </c>
      <c r="B4685" s="39" t="s">
        <v>15677</v>
      </c>
      <c r="C4685" s="39" t="s">
        <v>15678</v>
      </c>
      <c r="D4685" s="38">
        <v>407261</v>
      </c>
      <c r="E4685" s="38"/>
      <c r="F4685" s="38"/>
      <c r="G4685" s="39" t="s">
        <v>58</v>
      </c>
      <c r="H4685" s="38">
        <v>8266015795</v>
      </c>
      <c r="I4685" s="40">
        <v>9854030798</v>
      </c>
      <c r="J4685" s="2">
        <v>92344</v>
      </c>
      <c r="K4685" s="2"/>
      <c r="L4685" s="2">
        <v>0</v>
      </c>
      <c r="M4685" s="3">
        <f t="shared" si="73"/>
        <v>92344</v>
      </c>
      <c r="N4685" s="41">
        <v>44827.729166666664</v>
      </c>
      <c r="O4685" s="39">
        <v>6870223736</v>
      </c>
      <c r="P4685" s="39" t="s">
        <v>3282</v>
      </c>
      <c r="Q4685" s="40"/>
      <c r="R4685" s="41"/>
      <c r="S4685" s="42" t="s">
        <v>2417</v>
      </c>
      <c r="T4685" s="68"/>
    </row>
    <row r="4686" spans="1:20" s="70" customFormat="1" x14ac:dyDescent="0.2">
      <c r="A4686" s="38" t="s">
        <v>15679</v>
      </c>
      <c r="B4686" s="39" t="s">
        <v>15680</v>
      </c>
      <c r="C4686" s="39" t="s">
        <v>15681</v>
      </c>
      <c r="D4686" s="38">
        <v>407261</v>
      </c>
      <c r="E4686" s="38"/>
      <c r="F4686" s="38"/>
      <c r="G4686" s="39" t="s">
        <v>58</v>
      </c>
      <c r="H4686" s="38">
        <v>8266015316</v>
      </c>
      <c r="I4686" s="40">
        <v>9854030766</v>
      </c>
      <c r="J4686" s="2">
        <v>92344</v>
      </c>
      <c r="K4686" s="2"/>
      <c r="L4686" s="2">
        <v>0</v>
      </c>
      <c r="M4686" s="3">
        <f t="shared" si="73"/>
        <v>92344</v>
      </c>
      <c r="N4686" s="41">
        <v>44826.729166666664</v>
      </c>
      <c r="O4686" s="39">
        <v>6870223749</v>
      </c>
      <c r="P4686" s="39" t="s">
        <v>52</v>
      </c>
      <c r="Q4686" s="40"/>
      <c r="R4686" s="41"/>
      <c r="S4686" s="39" t="s">
        <v>54</v>
      </c>
      <c r="T4686" s="68"/>
    </row>
    <row r="4687" spans="1:20" s="70" customFormat="1" x14ac:dyDescent="0.2">
      <c r="A4687" s="38" t="s">
        <v>15682</v>
      </c>
      <c r="B4687" s="39" t="s">
        <v>15683</v>
      </c>
      <c r="C4687" s="39" t="s">
        <v>15684</v>
      </c>
      <c r="D4687" s="38">
        <v>407261</v>
      </c>
      <c r="E4687" s="38"/>
      <c r="F4687" s="38"/>
      <c r="G4687" s="39" t="s">
        <v>58</v>
      </c>
      <c r="H4687" s="38">
        <v>8266015795</v>
      </c>
      <c r="I4687" s="40">
        <v>9854030875</v>
      </c>
      <c r="J4687" s="2">
        <v>92344</v>
      </c>
      <c r="K4687" s="2"/>
      <c r="L4687" s="2">
        <v>0</v>
      </c>
      <c r="M4687" s="3">
        <f t="shared" si="73"/>
        <v>92344</v>
      </c>
      <c r="N4687" s="41">
        <v>44828.729166666664</v>
      </c>
      <c r="O4687" s="39">
        <v>6870223756</v>
      </c>
      <c r="P4687" s="39" t="s">
        <v>3282</v>
      </c>
      <c r="Q4687" s="40"/>
      <c r="R4687" s="41"/>
      <c r="S4687" s="42" t="s">
        <v>2417</v>
      </c>
      <c r="T4687" s="68"/>
    </row>
    <row r="4688" spans="1:20" s="70" customFormat="1" x14ac:dyDescent="0.2">
      <c r="A4688" s="38" t="s">
        <v>15685</v>
      </c>
      <c r="B4688" s="39" t="s">
        <v>15686</v>
      </c>
      <c r="C4688" s="39" t="s">
        <v>15687</v>
      </c>
      <c r="D4688" s="38">
        <v>407261</v>
      </c>
      <c r="E4688" s="38"/>
      <c r="F4688" s="38"/>
      <c r="G4688" s="39" t="s">
        <v>58</v>
      </c>
      <c r="H4688" s="38">
        <v>8266015795</v>
      </c>
      <c r="I4688" s="40">
        <v>9854031194</v>
      </c>
      <c r="J4688" s="2">
        <v>92344</v>
      </c>
      <c r="K4688" s="2"/>
      <c r="L4688" s="2">
        <v>0</v>
      </c>
      <c r="M4688" s="3">
        <f t="shared" si="73"/>
        <v>92344</v>
      </c>
      <c r="N4688" s="41">
        <v>44834.729166666664</v>
      </c>
      <c r="O4688" s="39">
        <v>6870223763</v>
      </c>
      <c r="P4688" s="39" t="s">
        <v>3282</v>
      </c>
      <c r="Q4688" s="40"/>
      <c r="R4688" s="41"/>
      <c r="S4688" s="42" t="s">
        <v>2417</v>
      </c>
      <c r="T4688" s="68"/>
    </row>
    <row r="4689" spans="1:20" s="70" customFormat="1" x14ac:dyDescent="0.2">
      <c r="A4689" s="38" t="s">
        <v>15688</v>
      </c>
      <c r="B4689" s="39" t="s">
        <v>15689</v>
      </c>
      <c r="C4689" s="39" t="s">
        <v>15690</v>
      </c>
      <c r="D4689" s="38">
        <v>407341</v>
      </c>
      <c r="E4689" s="38"/>
      <c r="F4689" s="38"/>
      <c r="G4689" s="39" t="s">
        <v>8617</v>
      </c>
      <c r="H4689" s="38">
        <v>8263000197</v>
      </c>
      <c r="I4689" s="40">
        <v>370404218</v>
      </c>
      <c r="J4689" s="2">
        <v>3850000</v>
      </c>
      <c r="K4689" s="2"/>
      <c r="L4689" s="2">
        <v>693000</v>
      </c>
      <c r="M4689" s="3">
        <f t="shared" si="73"/>
        <v>4543000</v>
      </c>
      <c r="N4689" s="41">
        <v>44732.729166666664</v>
      </c>
      <c r="O4689" s="39">
        <v>6870225024</v>
      </c>
      <c r="P4689" s="39" t="s">
        <v>3282</v>
      </c>
      <c r="Q4689" s="40" t="s">
        <v>15691</v>
      </c>
      <c r="R4689" s="41">
        <v>44875</v>
      </c>
      <c r="S4689" s="42" t="s">
        <v>2417</v>
      </c>
      <c r="T4689" s="68"/>
    </row>
    <row r="4690" spans="1:20" s="70" customFormat="1" x14ac:dyDescent="0.2">
      <c r="A4690" s="38" t="s">
        <v>15692</v>
      </c>
      <c r="B4690" s="39" t="s">
        <v>15693</v>
      </c>
      <c r="C4690" s="39" t="s">
        <v>15694</v>
      </c>
      <c r="D4690" s="38">
        <v>508797</v>
      </c>
      <c r="E4690" s="38"/>
      <c r="F4690" s="38"/>
      <c r="G4690" s="39" t="s">
        <v>166</v>
      </c>
      <c r="H4690" s="38">
        <v>8266013198</v>
      </c>
      <c r="I4690" s="40" t="s">
        <v>15695</v>
      </c>
      <c r="J4690" s="2">
        <v>20500</v>
      </c>
      <c r="K4690" s="2"/>
      <c r="L4690" s="2">
        <v>3690</v>
      </c>
      <c r="M4690" s="3">
        <f t="shared" si="73"/>
        <v>24190</v>
      </c>
      <c r="N4690" s="41">
        <v>44827.729166666664</v>
      </c>
      <c r="O4690" s="39">
        <v>6870225112</v>
      </c>
      <c r="P4690" s="39" t="s">
        <v>3282</v>
      </c>
      <c r="Q4690" s="40" t="s">
        <v>15696</v>
      </c>
      <c r="R4690" s="41">
        <v>44863</v>
      </c>
      <c r="S4690" s="42" t="s">
        <v>2417</v>
      </c>
      <c r="T4690" s="68"/>
    </row>
    <row r="4691" spans="1:20" s="70" customFormat="1" x14ac:dyDescent="0.2">
      <c r="A4691" s="38" t="s">
        <v>15697</v>
      </c>
      <c r="B4691" s="39" t="s">
        <v>15698</v>
      </c>
      <c r="C4691" s="39" t="s">
        <v>15699</v>
      </c>
      <c r="D4691" s="38">
        <v>406424</v>
      </c>
      <c r="E4691" s="38"/>
      <c r="F4691" s="38"/>
      <c r="G4691" s="39" t="s">
        <v>3254</v>
      </c>
      <c r="H4691" s="38">
        <v>8266015152</v>
      </c>
      <c r="I4691" s="40" t="s">
        <v>15700</v>
      </c>
      <c r="J4691" s="2">
        <v>29272.881355932204</v>
      </c>
      <c r="K4691" s="2"/>
      <c r="L4691" s="2">
        <v>5269.1186440677966</v>
      </c>
      <c r="M4691" s="3">
        <f t="shared" si="73"/>
        <v>34542</v>
      </c>
      <c r="N4691" s="41">
        <v>44816.729166666664</v>
      </c>
      <c r="O4691" s="39">
        <v>6870225153</v>
      </c>
      <c r="P4691" s="39" t="s">
        <v>52</v>
      </c>
      <c r="Q4691" s="40" t="s">
        <v>15701</v>
      </c>
      <c r="R4691" s="41">
        <v>44875</v>
      </c>
      <c r="S4691" s="39" t="s">
        <v>54</v>
      </c>
      <c r="T4691" s="68"/>
    </row>
    <row r="4692" spans="1:20" s="70" customFormat="1" x14ac:dyDescent="0.2">
      <c r="A4692" s="38" t="s">
        <v>63</v>
      </c>
      <c r="B4692" s="1"/>
      <c r="C4692" s="1"/>
      <c r="D4692" s="51"/>
      <c r="E4692" s="38"/>
      <c r="F4692" s="51"/>
      <c r="G4692" s="52" t="s">
        <v>64</v>
      </c>
      <c r="H4692" s="53"/>
      <c r="I4692" s="54" t="s">
        <v>15702</v>
      </c>
      <c r="J4692" s="35">
        <v>1490.69</v>
      </c>
      <c r="K4692" s="1"/>
      <c r="L4692" s="1"/>
      <c r="M4692" s="3">
        <f t="shared" si="73"/>
        <v>1490.69</v>
      </c>
      <c r="N4692" s="41">
        <v>44845</v>
      </c>
      <c r="O4692" s="56"/>
      <c r="P4692" s="1"/>
      <c r="Q4692" s="1"/>
      <c r="R4692" s="57"/>
      <c r="S4692" s="39" t="s">
        <v>54</v>
      </c>
      <c r="T4692" s="68"/>
    </row>
    <row r="4693" spans="1:20" s="70" customFormat="1" x14ac:dyDescent="0.2">
      <c r="A4693" s="38" t="s">
        <v>15703</v>
      </c>
      <c r="B4693" s="39" t="s">
        <v>15704</v>
      </c>
      <c r="C4693" s="39" t="s">
        <v>15705</v>
      </c>
      <c r="D4693" s="38">
        <v>814805</v>
      </c>
      <c r="E4693" s="38"/>
      <c r="F4693" s="38"/>
      <c r="G4693" s="39" t="s">
        <v>111</v>
      </c>
      <c r="H4693" s="38">
        <v>8268009084</v>
      </c>
      <c r="I4693" s="40">
        <v>5074</v>
      </c>
      <c r="J4693" s="2">
        <v>41677.118644067799</v>
      </c>
      <c r="K4693" s="2"/>
      <c r="L4693" s="2">
        <v>7501.8813559322034</v>
      </c>
      <c r="M4693" s="3">
        <f t="shared" si="73"/>
        <v>49179</v>
      </c>
      <c r="N4693" s="41">
        <v>44833.729166666664</v>
      </c>
      <c r="O4693" s="39">
        <v>44203175</v>
      </c>
      <c r="P4693" s="39" t="s">
        <v>3282</v>
      </c>
      <c r="Q4693" s="40" t="s">
        <v>15657</v>
      </c>
      <c r="R4693" s="41">
        <v>44846</v>
      </c>
      <c r="S4693" s="42" t="s">
        <v>2417</v>
      </c>
      <c r="T4693" s="68"/>
    </row>
    <row r="4694" spans="1:20" s="70" customFormat="1" x14ac:dyDescent="0.2">
      <c r="A4694" s="38" t="s">
        <v>15706</v>
      </c>
      <c r="B4694" s="39" t="s">
        <v>15707</v>
      </c>
      <c r="C4694" s="39" t="s">
        <v>15708</v>
      </c>
      <c r="D4694" s="38">
        <v>934550</v>
      </c>
      <c r="E4694" s="38"/>
      <c r="F4694" s="38"/>
      <c r="G4694" s="39" t="s">
        <v>2336</v>
      </c>
      <c r="H4694" s="38">
        <v>8268009465</v>
      </c>
      <c r="I4694" s="40" t="s">
        <v>15709</v>
      </c>
      <c r="J4694" s="2">
        <v>289263.37288135599</v>
      </c>
      <c r="K4694" s="2"/>
      <c r="L4694" s="2">
        <v>52067.407118644078</v>
      </c>
      <c r="M4694" s="3">
        <f t="shared" si="73"/>
        <v>341330.78000000009</v>
      </c>
      <c r="N4694" s="41">
        <v>44833.729166666664</v>
      </c>
      <c r="O4694" s="39">
        <v>44204159</v>
      </c>
      <c r="P4694" s="39" t="s">
        <v>3282</v>
      </c>
      <c r="Q4694" s="40" t="s">
        <v>15710</v>
      </c>
      <c r="R4694" s="41">
        <v>44849</v>
      </c>
      <c r="S4694" s="42" t="s">
        <v>2417</v>
      </c>
      <c r="T4694" s="68"/>
    </row>
    <row r="4695" spans="1:20" s="70" customFormat="1" x14ac:dyDescent="0.2">
      <c r="A4695" s="38" t="s">
        <v>15711</v>
      </c>
      <c r="B4695" s="39" t="s">
        <v>15712</v>
      </c>
      <c r="C4695" s="39" t="s">
        <v>15713</v>
      </c>
      <c r="D4695" s="38">
        <v>105872</v>
      </c>
      <c r="E4695" s="38"/>
      <c r="F4695" s="38"/>
      <c r="G4695" s="39" t="s">
        <v>15714</v>
      </c>
      <c r="H4695" s="38">
        <v>8266013882</v>
      </c>
      <c r="I4695" s="40" t="s">
        <v>15715</v>
      </c>
      <c r="J4695" s="2">
        <v>22300</v>
      </c>
      <c r="K4695" s="2"/>
      <c r="L4695" s="2">
        <v>4014</v>
      </c>
      <c r="M4695" s="3">
        <f t="shared" si="73"/>
        <v>26314</v>
      </c>
      <c r="N4695" s="41">
        <v>44812.729166666664</v>
      </c>
      <c r="O4695" s="39">
        <v>6870226073</v>
      </c>
      <c r="P4695" s="39" t="s">
        <v>52</v>
      </c>
      <c r="Q4695" s="40" t="s">
        <v>15716</v>
      </c>
      <c r="R4695" s="41">
        <v>44863</v>
      </c>
      <c r="S4695" s="39" t="s">
        <v>54</v>
      </c>
      <c r="T4695" s="68"/>
    </row>
    <row r="4696" spans="1:20" s="70" customFormat="1" x14ac:dyDescent="0.2">
      <c r="A4696" s="38" t="s">
        <v>63</v>
      </c>
      <c r="B4696" s="1"/>
      <c r="C4696" s="1"/>
      <c r="D4696" s="51"/>
      <c r="E4696" s="38"/>
      <c r="F4696" s="51"/>
      <c r="G4696" s="52" t="s">
        <v>64</v>
      </c>
      <c r="H4696" s="53"/>
      <c r="I4696" s="54" t="s">
        <v>15717</v>
      </c>
      <c r="J4696" s="35">
        <v>12834.1</v>
      </c>
      <c r="K4696" s="1"/>
      <c r="L4696" s="1"/>
      <c r="M4696" s="3">
        <f t="shared" si="73"/>
        <v>12834.1</v>
      </c>
      <c r="N4696" s="41">
        <v>44846</v>
      </c>
      <c r="O4696" s="56"/>
      <c r="P4696" s="1"/>
      <c r="Q4696" s="1"/>
      <c r="R4696" s="57"/>
      <c r="S4696" s="39" t="s">
        <v>54</v>
      </c>
      <c r="T4696" s="68"/>
    </row>
    <row r="4697" spans="1:20" s="70" customFormat="1" x14ac:dyDescent="0.2">
      <c r="A4697" s="38" t="s">
        <v>6167</v>
      </c>
      <c r="B4697" s="1"/>
      <c r="C4697" s="1"/>
      <c r="D4697" s="51"/>
      <c r="E4697" s="38"/>
      <c r="F4697" s="51"/>
      <c r="G4697" s="39" t="s">
        <v>6168</v>
      </c>
      <c r="H4697" s="53"/>
      <c r="I4697" s="54" t="s">
        <v>15718</v>
      </c>
      <c r="J4697" s="35">
        <v>861.1</v>
      </c>
      <c r="K4697" s="1"/>
      <c r="L4697" s="1"/>
      <c r="M4697" s="3">
        <f t="shared" si="73"/>
        <v>861.1</v>
      </c>
      <c r="N4697" s="63"/>
      <c r="O4697" s="56"/>
      <c r="P4697" s="1"/>
      <c r="Q4697" s="1"/>
      <c r="R4697" s="57"/>
      <c r="S4697" s="42" t="s">
        <v>2417</v>
      </c>
      <c r="T4697" s="68"/>
    </row>
    <row r="4698" spans="1:20" s="70" customFormat="1" x14ac:dyDescent="0.2">
      <c r="A4698" s="38" t="s">
        <v>15719</v>
      </c>
      <c r="B4698" s="39" t="s">
        <v>15720</v>
      </c>
      <c r="C4698" s="39" t="s">
        <v>15721</v>
      </c>
      <c r="D4698" s="38">
        <v>812419</v>
      </c>
      <c r="E4698" s="38"/>
      <c r="F4698" s="38"/>
      <c r="G4698" s="39" t="s">
        <v>1956</v>
      </c>
      <c r="H4698" s="38">
        <v>8268009974</v>
      </c>
      <c r="I4698" s="40" t="s">
        <v>15722</v>
      </c>
      <c r="J4698" s="2">
        <v>88000</v>
      </c>
      <c r="K4698" s="2"/>
      <c r="L4698" s="2">
        <v>15840</v>
      </c>
      <c r="M4698" s="3">
        <f t="shared" si="73"/>
        <v>103840</v>
      </c>
      <c r="N4698" s="41">
        <v>44841.729166666664</v>
      </c>
      <c r="O4698" s="39">
        <v>44208707</v>
      </c>
      <c r="P4698" s="39" t="s">
        <v>52</v>
      </c>
      <c r="Q4698" s="40" t="s">
        <v>15723</v>
      </c>
      <c r="R4698" s="41">
        <v>44863</v>
      </c>
      <c r="S4698" s="39" t="s">
        <v>54</v>
      </c>
      <c r="T4698" s="68"/>
    </row>
    <row r="4699" spans="1:20" s="70" customFormat="1" x14ac:dyDescent="0.2">
      <c r="A4699" s="38" t="s">
        <v>15724</v>
      </c>
      <c r="B4699" s="39" t="s">
        <v>15725</v>
      </c>
      <c r="C4699" s="39"/>
      <c r="D4699" s="38">
        <v>811923</v>
      </c>
      <c r="E4699" s="38"/>
      <c r="F4699" s="38"/>
      <c r="G4699" s="39" t="s">
        <v>13858</v>
      </c>
      <c r="H4699" s="38">
        <v>8268009919</v>
      </c>
      <c r="I4699" s="40" t="s">
        <v>15726</v>
      </c>
      <c r="J4699" s="5">
        <v>173077</v>
      </c>
      <c r="K4699" s="2"/>
      <c r="L4699" s="2">
        <v>31153.86</v>
      </c>
      <c r="M4699" s="3">
        <f t="shared" si="73"/>
        <v>204230.86</v>
      </c>
      <c r="N4699" s="41">
        <v>44797</v>
      </c>
      <c r="O4699" s="39"/>
      <c r="P4699" s="39" t="s">
        <v>52</v>
      </c>
      <c r="Q4699" s="40"/>
      <c r="R4699" s="41"/>
      <c r="S4699" s="39" t="s">
        <v>54</v>
      </c>
      <c r="T4699" s="68"/>
    </row>
    <row r="4700" spans="1:20" s="70" customFormat="1" x14ac:dyDescent="0.2">
      <c r="A4700" s="38" t="s">
        <v>15727</v>
      </c>
      <c r="B4700" s="39" t="s">
        <v>15728</v>
      </c>
      <c r="C4700" s="39"/>
      <c r="D4700" s="38">
        <v>811923</v>
      </c>
      <c r="E4700" s="38"/>
      <c r="F4700" s="38"/>
      <c r="G4700" s="39" t="s">
        <v>13858</v>
      </c>
      <c r="H4700" s="38">
        <v>8268009919</v>
      </c>
      <c r="I4700" s="40" t="s">
        <v>15729</v>
      </c>
      <c r="J4700" s="5">
        <v>34903</v>
      </c>
      <c r="K4700" s="2"/>
      <c r="L4700" s="2">
        <v>6282.54</v>
      </c>
      <c r="M4700" s="3">
        <f t="shared" si="73"/>
        <v>41185.54</v>
      </c>
      <c r="N4700" s="41">
        <v>44755</v>
      </c>
      <c r="O4700" s="39"/>
      <c r="P4700" s="39" t="s">
        <v>52</v>
      </c>
      <c r="Q4700" s="40"/>
      <c r="R4700" s="41"/>
      <c r="S4700" s="39" t="s">
        <v>54</v>
      </c>
      <c r="T4700" s="68"/>
    </row>
    <row r="4701" spans="1:20" s="70" customFormat="1" x14ac:dyDescent="0.2">
      <c r="A4701" s="38" t="s">
        <v>1391</v>
      </c>
      <c r="B4701" s="1"/>
      <c r="C4701" s="1"/>
      <c r="D4701" s="51"/>
      <c r="E4701" s="38"/>
      <c r="F4701" s="51"/>
      <c r="G4701" s="52" t="s">
        <v>1392</v>
      </c>
      <c r="H4701" s="53"/>
      <c r="I4701" s="54" t="s">
        <v>15730</v>
      </c>
      <c r="J4701" s="35">
        <v>96670.34</v>
      </c>
      <c r="K4701" s="1"/>
      <c r="L4701" s="1"/>
      <c r="M4701" s="3">
        <f t="shared" si="73"/>
        <v>96670.34</v>
      </c>
      <c r="N4701" s="41">
        <v>44848</v>
      </c>
      <c r="O4701" s="56"/>
      <c r="P4701" s="1"/>
      <c r="Q4701" s="1"/>
      <c r="R4701" s="57"/>
      <c r="S4701" s="39" t="s">
        <v>54</v>
      </c>
      <c r="T4701" s="68"/>
    </row>
    <row r="4702" spans="1:20" s="70" customFormat="1" x14ac:dyDescent="0.2">
      <c r="A4702" s="38" t="s">
        <v>15731</v>
      </c>
      <c r="B4702" s="39" t="s">
        <v>15732</v>
      </c>
      <c r="C4702" s="39" t="s">
        <v>15733</v>
      </c>
      <c r="D4702" s="38">
        <v>815145</v>
      </c>
      <c r="E4702" s="38"/>
      <c r="F4702" s="38"/>
      <c r="G4702" s="39" t="s">
        <v>1053</v>
      </c>
      <c r="H4702" s="38">
        <v>8268010133</v>
      </c>
      <c r="I4702" s="40">
        <v>117</v>
      </c>
      <c r="J4702" s="2">
        <v>209188.50847457629</v>
      </c>
      <c r="K4702" s="2"/>
      <c r="L4702" s="2">
        <v>37653.93152542373</v>
      </c>
      <c r="M4702" s="3">
        <f t="shared" si="73"/>
        <v>246842.44</v>
      </c>
      <c r="N4702" s="41">
        <v>44841.729166666664</v>
      </c>
      <c r="O4702" s="39">
        <v>44211167</v>
      </c>
      <c r="P4702" s="39" t="s">
        <v>52</v>
      </c>
      <c r="Q4702" s="40" t="s">
        <v>15734</v>
      </c>
      <c r="R4702" s="41">
        <v>44851</v>
      </c>
      <c r="S4702" s="39" t="s">
        <v>54</v>
      </c>
      <c r="T4702" s="68"/>
    </row>
    <row r="4703" spans="1:20" s="70" customFormat="1" x14ac:dyDescent="0.2">
      <c r="A4703" s="38" t="s">
        <v>15735</v>
      </c>
      <c r="B4703" s="39" t="s">
        <v>15736</v>
      </c>
      <c r="C4703" s="39" t="s">
        <v>15737</v>
      </c>
      <c r="D4703" s="38" t="s">
        <v>9913</v>
      </c>
      <c r="E4703" s="38"/>
      <c r="F4703" s="38"/>
      <c r="G4703" s="39" t="s">
        <v>9914</v>
      </c>
      <c r="H4703" s="38"/>
      <c r="I4703" s="40">
        <v>4415</v>
      </c>
      <c r="J4703" s="2">
        <v>2000</v>
      </c>
      <c r="K4703" s="2"/>
      <c r="L4703" s="2">
        <v>0</v>
      </c>
      <c r="M4703" s="3">
        <f t="shared" si="73"/>
        <v>2000</v>
      </c>
      <c r="N4703" s="41">
        <v>44805</v>
      </c>
      <c r="O4703" s="39">
        <v>6870229826</v>
      </c>
      <c r="P4703" s="39" t="s">
        <v>3282</v>
      </c>
      <c r="Q4703" s="40" t="s">
        <v>15738</v>
      </c>
      <c r="R4703" s="41">
        <v>44852</v>
      </c>
      <c r="S4703" s="42" t="s">
        <v>2417</v>
      </c>
      <c r="T4703" s="68"/>
    </row>
    <row r="4704" spans="1:20" s="70" customFormat="1" x14ac:dyDescent="0.2">
      <c r="A4704" s="38" t="s">
        <v>15739</v>
      </c>
      <c r="B4704" s="39" t="s">
        <v>15740</v>
      </c>
      <c r="C4704" s="39" t="s">
        <v>15741</v>
      </c>
      <c r="D4704" s="38">
        <v>820963</v>
      </c>
      <c r="E4704" s="38"/>
      <c r="F4704" s="38"/>
      <c r="G4704" s="39" t="s">
        <v>10076</v>
      </c>
      <c r="H4704" s="38">
        <v>8268009647</v>
      </c>
      <c r="I4704" s="40">
        <v>465</v>
      </c>
      <c r="J4704" s="2">
        <v>58275</v>
      </c>
      <c r="K4704" s="2"/>
      <c r="L4704" s="2">
        <v>0</v>
      </c>
      <c r="M4704" s="3">
        <f t="shared" si="73"/>
        <v>58275</v>
      </c>
      <c r="N4704" s="41">
        <v>44835.729166666664</v>
      </c>
      <c r="O4704" s="39">
        <v>3445019863</v>
      </c>
      <c r="P4704" s="39" t="s">
        <v>3282</v>
      </c>
      <c r="Q4704" s="40" t="s">
        <v>15742</v>
      </c>
      <c r="R4704" s="41">
        <v>44863</v>
      </c>
      <c r="S4704" s="42" t="s">
        <v>2417</v>
      </c>
      <c r="T4704" s="68"/>
    </row>
    <row r="4705" spans="1:20" s="70" customFormat="1" x14ac:dyDescent="0.2">
      <c r="A4705" s="38" t="s">
        <v>6167</v>
      </c>
      <c r="B4705" s="1"/>
      <c r="C4705" s="1"/>
      <c r="D4705" s="51"/>
      <c r="E4705" s="38"/>
      <c r="F4705" s="51"/>
      <c r="G4705" s="39" t="s">
        <v>6168</v>
      </c>
      <c r="H4705" s="53"/>
      <c r="I4705" s="54" t="s">
        <v>15743</v>
      </c>
      <c r="J4705" s="35">
        <v>739.98</v>
      </c>
      <c r="K4705" s="1"/>
      <c r="L4705" s="1"/>
      <c r="M4705" s="3">
        <f t="shared" si="73"/>
        <v>739.98</v>
      </c>
      <c r="N4705" s="63"/>
      <c r="O4705" s="56"/>
      <c r="P4705" s="1"/>
      <c r="Q4705" s="1"/>
      <c r="R4705" s="57"/>
      <c r="S4705" s="42" t="s">
        <v>2417</v>
      </c>
      <c r="T4705" s="68"/>
    </row>
    <row r="4706" spans="1:20" s="70" customFormat="1" x14ac:dyDescent="0.2">
      <c r="A4706" s="38" t="s">
        <v>15744</v>
      </c>
      <c r="B4706" s="39" t="s">
        <v>15745</v>
      </c>
      <c r="C4706" s="39" t="s">
        <v>15746</v>
      </c>
      <c r="D4706" s="38">
        <v>407261</v>
      </c>
      <c r="E4706" s="38"/>
      <c r="F4706" s="38"/>
      <c r="G4706" s="39" t="s">
        <v>58</v>
      </c>
      <c r="H4706" s="38">
        <v>8266015316</v>
      </c>
      <c r="I4706" s="40">
        <v>9854031268</v>
      </c>
      <c r="J4706" s="2">
        <v>92344</v>
      </c>
      <c r="K4706" s="2"/>
      <c r="L4706" s="2">
        <v>0</v>
      </c>
      <c r="M4706" s="3">
        <f t="shared" si="73"/>
        <v>92344</v>
      </c>
      <c r="N4706" s="41">
        <v>44835.729166666664</v>
      </c>
      <c r="O4706" s="39">
        <v>6870231484</v>
      </c>
      <c r="P4706" s="39" t="s">
        <v>52</v>
      </c>
      <c r="Q4706" s="40"/>
      <c r="R4706" s="41"/>
      <c r="S4706" s="39" t="s">
        <v>54</v>
      </c>
      <c r="T4706" s="68"/>
    </row>
    <row r="4707" spans="1:20" s="70" customFormat="1" x14ac:dyDescent="0.2">
      <c r="A4707" s="38" t="s">
        <v>6167</v>
      </c>
      <c r="B4707" s="1"/>
      <c r="C4707" s="1"/>
      <c r="D4707" s="51"/>
      <c r="E4707" s="38"/>
      <c r="F4707" s="51"/>
      <c r="G4707" s="39" t="s">
        <v>6168</v>
      </c>
      <c r="H4707" s="53"/>
      <c r="I4707" s="54" t="s">
        <v>15747</v>
      </c>
      <c r="J4707" s="35">
        <v>1651.34</v>
      </c>
      <c r="K4707" s="1"/>
      <c r="L4707" s="1"/>
      <c r="M4707" s="3">
        <f t="shared" si="73"/>
        <v>1651.34</v>
      </c>
      <c r="N4707" s="63"/>
      <c r="O4707" s="56"/>
      <c r="P4707" s="1"/>
      <c r="Q4707" s="1"/>
      <c r="R4707" s="57"/>
      <c r="S4707" s="42" t="s">
        <v>2417</v>
      </c>
      <c r="T4707" s="68"/>
    </row>
    <row r="4708" spans="1:20" s="70" customFormat="1" x14ac:dyDescent="0.2">
      <c r="A4708" s="38" t="s">
        <v>6167</v>
      </c>
      <c r="B4708" s="1"/>
      <c r="C4708" s="1"/>
      <c r="D4708" s="51"/>
      <c r="E4708" s="38"/>
      <c r="F4708" s="51"/>
      <c r="G4708" s="39" t="s">
        <v>6168</v>
      </c>
      <c r="H4708" s="53"/>
      <c r="I4708" s="54" t="s">
        <v>15747</v>
      </c>
      <c r="J4708" s="35">
        <v>861.1</v>
      </c>
      <c r="K4708" s="1"/>
      <c r="L4708" s="1"/>
      <c r="M4708" s="3">
        <f t="shared" si="73"/>
        <v>861.1</v>
      </c>
      <c r="N4708" s="63"/>
      <c r="O4708" s="56"/>
      <c r="P4708" s="1"/>
      <c r="Q4708" s="1"/>
      <c r="R4708" s="57"/>
      <c r="S4708" s="42" t="s">
        <v>2417</v>
      </c>
      <c r="T4708" s="68"/>
    </row>
    <row r="4709" spans="1:20" s="70" customFormat="1" x14ac:dyDescent="0.2">
      <c r="A4709" s="38" t="s">
        <v>15748</v>
      </c>
      <c r="B4709" s="42" t="s">
        <v>15749</v>
      </c>
      <c r="C4709" s="42" t="s">
        <v>15750</v>
      </c>
      <c r="D4709" s="38">
        <v>121011</v>
      </c>
      <c r="E4709" s="38"/>
      <c r="F4709" s="38"/>
      <c r="G4709" s="42" t="s">
        <v>9221</v>
      </c>
      <c r="H4709" s="38">
        <v>8268010252</v>
      </c>
      <c r="I4709" s="40" t="s">
        <v>15751</v>
      </c>
      <c r="J4709" s="3">
        <v>696000</v>
      </c>
      <c r="K4709" s="3"/>
      <c r="L4709" s="3">
        <v>125280</v>
      </c>
      <c r="M4709" s="3">
        <f t="shared" si="73"/>
        <v>821280</v>
      </c>
      <c r="N4709" s="41">
        <v>44845.729166666664</v>
      </c>
      <c r="O4709" s="39">
        <v>44219143</v>
      </c>
      <c r="P4709" s="42" t="s">
        <v>315</v>
      </c>
      <c r="Q4709" s="42" t="s">
        <v>15752</v>
      </c>
      <c r="R4709" s="60">
        <v>44863</v>
      </c>
      <c r="S4709" s="42" t="s">
        <v>243</v>
      </c>
      <c r="T4709" s="68"/>
    </row>
    <row r="4710" spans="1:20" s="70" customFormat="1" x14ac:dyDescent="0.2">
      <c r="A4710" s="38" t="s">
        <v>15753</v>
      </c>
      <c r="B4710" s="39" t="s">
        <v>15754</v>
      </c>
      <c r="C4710" s="39"/>
      <c r="D4710" s="38">
        <v>923711</v>
      </c>
      <c r="E4710" s="38"/>
      <c r="F4710" s="38"/>
      <c r="G4710" s="39" t="s">
        <v>14845</v>
      </c>
      <c r="H4710" s="38" t="s">
        <v>234</v>
      </c>
      <c r="I4710" s="40" t="s">
        <v>15755</v>
      </c>
      <c r="J4710" s="2">
        <v>2913038</v>
      </c>
      <c r="K4710" s="2"/>
      <c r="L4710" s="2">
        <v>0</v>
      </c>
      <c r="M4710" s="3">
        <f t="shared" si="73"/>
        <v>2913038</v>
      </c>
      <c r="N4710" s="41">
        <v>44853</v>
      </c>
      <c r="O4710" s="39"/>
      <c r="P4710" s="39" t="s">
        <v>3282</v>
      </c>
      <c r="Q4710" s="40" t="s">
        <v>15756</v>
      </c>
      <c r="R4710" s="41">
        <v>44848</v>
      </c>
      <c r="S4710" s="42" t="s">
        <v>2417</v>
      </c>
      <c r="T4710" s="68"/>
    </row>
    <row r="4711" spans="1:20" s="70" customFormat="1" x14ac:dyDescent="0.2">
      <c r="A4711" s="38" t="s">
        <v>15757</v>
      </c>
      <c r="B4711" s="39" t="s">
        <v>15758</v>
      </c>
      <c r="C4711" s="39" t="s">
        <v>15759</v>
      </c>
      <c r="D4711" s="38">
        <v>821146</v>
      </c>
      <c r="E4711" s="38"/>
      <c r="F4711" s="38"/>
      <c r="G4711" s="42" t="s">
        <v>446</v>
      </c>
      <c r="H4711" s="38">
        <v>8268008478</v>
      </c>
      <c r="I4711" s="40" t="s">
        <v>15760</v>
      </c>
      <c r="J4711" s="2">
        <v>6554183.0508474577</v>
      </c>
      <c r="K4711" s="2"/>
      <c r="L4711" s="2">
        <v>1179752.9491525423</v>
      </c>
      <c r="M4711" s="3">
        <f t="shared" si="73"/>
        <v>7733936</v>
      </c>
      <c r="N4711" s="41">
        <v>44834.729166666664</v>
      </c>
      <c r="O4711" s="39">
        <v>44221164</v>
      </c>
      <c r="P4711" s="39" t="s">
        <v>3282</v>
      </c>
      <c r="Q4711" s="40">
        <v>210216285352</v>
      </c>
      <c r="R4711" s="41">
        <v>44862</v>
      </c>
      <c r="S4711" s="42" t="s">
        <v>2417</v>
      </c>
      <c r="T4711" s="68"/>
    </row>
    <row r="4712" spans="1:20" s="70" customFormat="1" x14ac:dyDescent="0.2">
      <c r="A4712" s="38" t="s">
        <v>15761</v>
      </c>
      <c r="B4712" s="39" t="s">
        <v>15762</v>
      </c>
      <c r="C4712" s="39" t="s">
        <v>15763</v>
      </c>
      <c r="D4712" s="38">
        <v>817098</v>
      </c>
      <c r="E4712" s="38"/>
      <c r="F4712" s="38"/>
      <c r="G4712" s="39" t="s">
        <v>11932</v>
      </c>
      <c r="H4712" s="38">
        <v>8268008314</v>
      </c>
      <c r="I4712" s="40">
        <v>100</v>
      </c>
      <c r="J4712" s="2">
        <v>10972.4</v>
      </c>
      <c r="K4712" s="2"/>
      <c r="L4712" s="2">
        <v>0</v>
      </c>
      <c r="M4712" s="3">
        <f t="shared" si="73"/>
        <v>10972.4</v>
      </c>
      <c r="N4712" s="41">
        <v>44848.729166666664</v>
      </c>
      <c r="O4712" s="39">
        <v>44222821</v>
      </c>
      <c r="P4712" s="39" t="s">
        <v>3282</v>
      </c>
      <c r="Q4712" s="40" t="s">
        <v>15764</v>
      </c>
      <c r="R4712" s="41">
        <v>44858</v>
      </c>
      <c r="S4712" s="42" t="s">
        <v>2417</v>
      </c>
      <c r="T4712" s="68"/>
    </row>
    <row r="4713" spans="1:20" s="70" customFormat="1" x14ac:dyDescent="0.2">
      <c r="A4713" s="38" t="s">
        <v>15765</v>
      </c>
      <c r="B4713" s="39" t="s">
        <v>15766</v>
      </c>
      <c r="C4713" s="39" t="s">
        <v>15767</v>
      </c>
      <c r="D4713" s="38">
        <v>816965</v>
      </c>
      <c r="E4713" s="38"/>
      <c r="F4713" s="38"/>
      <c r="G4713" s="39" t="s">
        <v>557</v>
      </c>
      <c r="H4713" s="38">
        <v>8268008180</v>
      </c>
      <c r="I4713" s="40" t="s">
        <v>15768</v>
      </c>
      <c r="J4713" s="2">
        <v>152742.15</v>
      </c>
      <c r="K4713" s="2"/>
      <c r="L4713" s="2">
        <v>0</v>
      </c>
      <c r="M4713" s="3">
        <f t="shared" si="73"/>
        <v>152742.15</v>
      </c>
      <c r="N4713" s="41">
        <v>44804.729166666664</v>
      </c>
      <c r="O4713" s="39">
        <v>44222829</v>
      </c>
      <c r="P4713" s="39" t="s">
        <v>3282</v>
      </c>
      <c r="Q4713" s="40" t="s">
        <v>15769</v>
      </c>
      <c r="R4713" s="41">
        <v>44856</v>
      </c>
      <c r="S4713" s="42" t="s">
        <v>2417</v>
      </c>
      <c r="T4713" s="68"/>
    </row>
    <row r="4714" spans="1:20" s="70" customFormat="1" x14ac:dyDescent="0.2">
      <c r="A4714" s="38" t="s">
        <v>15770</v>
      </c>
      <c r="B4714" s="39" t="s">
        <v>15771</v>
      </c>
      <c r="C4714" s="39" t="s">
        <v>15772</v>
      </c>
      <c r="D4714" s="38">
        <v>122124</v>
      </c>
      <c r="E4714" s="38"/>
      <c r="F4714" s="38"/>
      <c r="G4714" s="39" t="s">
        <v>10358</v>
      </c>
      <c r="H4714" s="38">
        <v>8263000203</v>
      </c>
      <c r="I4714" s="40" t="s">
        <v>15773</v>
      </c>
      <c r="J4714" s="2">
        <v>353000</v>
      </c>
      <c r="K4714" s="2"/>
      <c r="L4714" s="2">
        <v>63540</v>
      </c>
      <c r="M4714" s="3">
        <f t="shared" si="73"/>
        <v>416540</v>
      </c>
      <c r="N4714" s="41">
        <v>44812.729166666664</v>
      </c>
      <c r="O4714" s="39">
        <v>6870236514</v>
      </c>
      <c r="P4714" s="39" t="s">
        <v>3282</v>
      </c>
      <c r="Q4714" s="40" t="s">
        <v>15774</v>
      </c>
      <c r="R4714" s="41">
        <v>44866</v>
      </c>
      <c r="S4714" s="42" t="s">
        <v>2417</v>
      </c>
      <c r="T4714" s="68"/>
    </row>
    <row r="4715" spans="1:20" s="70" customFormat="1" x14ac:dyDescent="0.2">
      <c r="A4715" s="38" t="s">
        <v>63</v>
      </c>
      <c r="B4715" s="1"/>
      <c r="C4715" s="1"/>
      <c r="D4715" s="51"/>
      <c r="E4715" s="38"/>
      <c r="F4715" s="51"/>
      <c r="G4715" s="52" t="s">
        <v>64</v>
      </c>
      <c r="H4715" s="53"/>
      <c r="I4715" s="54" t="s">
        <v>15775</v>
      </c>
      <c r="J4715" s="35">
        <v>560</v>
      </c>
      <c r="K4715" s="1"/>
      <c r="L4715" s="1"/>
      <c r="M4715" s="3">
        <f t="shared" si="73"/>
        <v>560</v>
      </c>
      <c r="N4715" s="41">
        <v>44856</v>
      </c>
      <c r="O4715" s="56"/>
      <c r="P4715" s="1"/>
      <c r="Q4715" s="1"/>
      <c r="R4715" s="57"/>
      <c r="S4715" s="39" t="s">
        <v>54</v>
      </c>
      <c r="T4715" s="68"/>
    </row>
    <row r="4716" spans="1:20" s="70" customFormat="1" x14ac:dyDescent="0.2">
      <c r="A4716" s="38" t="s">
        <v>15776</v>
      </c>
      <c r="B4716" s="39" t="s">
        <v>15777</v>
      </c>
      <c r="C4716" s="39" t="s">
        <v>15778</v>
      </c>
      <c r="D4716" s="38">
        <v>407261</v>
      </c>
      <c r="E4716" s="38"/>
      <c r="F4716" s="38"/>
      <c r="G4716" s="39" t="s">
        <v>58</v>
      </c>
      <c r="H4716" s="38">
        <v>8266015795</v>
      </c>
      <c r="I4716" s="40">
        <v>9854031893</v>
      </c>
      <c r="J4716" s="2">
        <v>92344</v>
      </c>
      <c r="K4716" s="2"/>
      <c r="L4716" s="2">
        <v>0</v>
      </c>
      <c r="M4716" s="3">
        <f t="shared" si="73"/>
        <v>92344</v>
      </c>
      <c r="N4716" s="41">
        <v>44847.729166666664</v>
      </c>
      <c r="O4716" s="39">
        <v>6870240366</v>
      </c>
      <c r="P4716" s="39" t="s">
        <v>3282</v>
      </c>
      <c r="Q4716" s="40"/>
      <c r="R4716" s="41"/>
      <c r="S4716" s="42" t="s">
        <v>2417</v>
      </c>
      <c r="T4716" s="68"/>
    </row>
    <row r="4717" spans="1:20" s="70" customFormat="1" x14ac:dyDescent="0.2">
      <c r="A4717" s="38" t="s">
        <v>15779</v>
      </c>
      <c r="B4717" s="39" t="s">
        <v>15780</v>
      </c>
      <c r="C4717" s="39" t="s">
        <v>15781</v>
      </c>
      <c r="D4717" s="38">
        <v>407261</v>
      </c>
      <c r="E4717" s="38"/>
      <c r="F4717" s="38"/>
      <c r="G4717" s="39" t="s">
        <v>58</v>
      </c>
      <c r="H4717" s="38">
        <v>8266015795</v>
      </c>
      <c r="I4717" s="40">
        <v>9854031940</v>
      </c>
      <c r="J4717" s="2">
        <v>92344</v>
      </c>
      <c r="K4717" s="2"/>
      <c r="L4717" s="2">
        <v>0</v>
      </c>
      <c r="M4717" s="3">
        <f t="shared" si="73"/>
        <v>92344</v>
      </c>
      <c r="N4717" s="41">
        <v>44848.729166666664</v>
      </c>
      <c r="O4717" s="39">
        <v>6870240368</v>
      </c>
      <c r="P4717" s="39" t="s">
        <v>3282</v>
      </c>
      <c r="Q4717" s="40"/>
      <c r="R4717" s="41"/>
      <c r="S4717" s="42" t="s">
        <v>2417</v>
      </c>
      <c r="T4717" s="68"/>
    </row>
    <row r="4718" spans="1:20" s="70" customFormat="1" x14ac:dyDescent="0.2">
      <c r="A4718" s="38" t="s">
        <v>15782</v>
      </c>
      <c r="B4718" s="39" t="s">
        <v>15783</v>
      </c>
      <c r="C4718" s="39" t="s">
        <v>15784</v>
      </c>
      <c r="D4718" s="38">
        <v>407261</v>
      </c>
      <c r="E4718" s="38"/>
      <c r="F4718" s="38"/>
      <c r="G4718" s="39" t="s">
        <v>58</v>
      </c>
      <c r="H4718" s="38">
        <v>8266015795</v>
      </c>
      <c r="I4718" s="40">
        <v>9854031849</v>
      </c>
      <c r="J4718" s="2">
        <v>92344</v>
      </c>
      <c r="K4718" s="2"/>
      <c r="L4718" s="2">
        <v>0</v>
      </c>
      <c r="M4718" s="3">
        <f t="shared" si="73"/>
        <v>92344</v>
      </c>
      <c r="N4718" s="41">
        <v>44846.729166666664</v>
      </c>
      <c r="O4718" s="39">
        <v>6870240370</v>
      </c>
      <c r="P4718" s="39" t="s">
        <v>3282</v>
      </c>
      <c r="Q4718" s="40"/>
      <c r="R4718" s="41"/>
      <c r="S4718" s="42" t="s">
        <v>2417</v>
      </c>
      <c r="T4718" s="68"/>
    </row>
    <row r="4719" spans="1:20" s="70" customFormat="1" x14ac:dyDescent="0.2">
      <c r="A4719" s="38" t="s">
        <v>15785</v>
      </c>
      <c r="B4719" s="39" t="s">
        <v>15786</v>
      </c>
      <c r="C4719" s="39" t="s">
        <v>15787</v>
      </c>
      <c r="D4719" s="38">
        <v>501768</v>
      </c>
      <c r="E4719" s="38"/>
      <c r="F4719" s="38"/>
      <c r="G4719" s="39" t="s">
        <v>2274</v>
      </c>
      <c r="H4719" s="38">
        <v>8266015168</v>
      </c>
      <c r="I4719" s="40" t="s">
        <v>15788</v>
      </c>
      <c r="J4719" s="2">
        <v>28560.169491525427</v>
      </c>
      <c r="K4719" s="2"/>
      <c r="L4719" s="2">
        <v>5140.8305084745762</v>
      </c>
      <c r="M4719" s="3">
        <f t="shared" si="73"/>
        <v>33701</v>
      </c>
      <c r="N4719" s="41">
        <v>44819.729166666664</v>
      </c>
      <c r="O4719" s="39">
        <v>6870240377</v>
      </c>
      <c r="P4719" s="39" t="s">
        <v>52</v>
      </c>
      <c r="Q4719" s="40" t="s">
        <v>15789</v>
      </c>
      <c r="R4719" s="41">
        <v>44869</v>
      </c>
      <c r="S4719" s="39" t="s">
        <v>54</v>
      </c>
      <c r="T4719" s="68"/>
    </row>
    <row r="4720" spans="1:20" s="70" customFormat="1" x14ac:dyDescent="0.2">
      <c r="A4720" s="38" t="s">
        <v>15790</v>
      </c>
      <c r="B4720" s="39" t="s">
        <v>15791</v>
      </c>
      <c r="C4720" s="39"/>
      <c r="D4720" s="38">
        <v>128544</v>
      </c>
      <c r="E4720" s="38"/>
      <c r="F4720" s="38"/>
      <c r="G4720" s="39" t="s">
        <v>15792</v>
      </c>
      <c r="H4720" s="38">
        <v>8266016073</v>
      </c>
      <c r="I4720" s="40" t="s">
        <v>15793</v>
      </c>
      <c r="J4720" s="2">
        <v>74625</v>
      </c>
      <c r="K4720" s="2"/>
      <c r="L4720" s="2">
        <v>13432.5</v>
      </c>
      <c r="M4720" s="3">
        <f t="shared" si="73"/>
        <v>88057.5</v>
      </c>
      <c r="N4720" s="41">
        <v>44861</v>
      </c>
      <c r="O4720" s="39"/>
      <c r="P4720" s="39" t="s">
        <v>3282</v>
      </c>
      <c r="Q4720" s="40"/>
      <c r="R4720" s="41"/>
      <c r="S4720" s="42" t="s">
        <v>2417</v>
      </c>
      <c r="T4720" s="68"/>
    </row>
    <row r="4721" spans="1:20" s="70" customFormat="1" x14ac:dyDescent="0.2">
      <c r="A4721" s="38" t="s">
        <v>15794</v>
      </c>
      <c r="B4721" s="39" t="s">
        <v>15795</v>
      </c>
      <c r="C4721" s="39" t="s">
        <v>15796</v>
      </c>
      <c r="D4721" s="38">
        <v>816777</v>
      </c>
      <c r="E4721" s="38"/>
      <c r="F4721" s="38"/>
      <c r="G4721" s="39" t="s">
        <v>205</v>
      </c>
      <c r="H4721" s="38">
        <v>8268009715</v>
      </c>
      <c r="I4721" s="40" t="s">
        <v>15797</v>
      </c>
      <c r="J4721" s="2">
        <v>115000</v>
      </c>
      <c r="K4721" s="2"/>
      <c r="L4721" s="2">
        <v>20700</v>
      </c>
      <c r="M4721" s="3">
        <f t="shared" si="73"/>
        <v>135700</v>
      </c>
      <c r="N4721" s="41">
        <v>44845.729166666664</v>
      </c>
      <c r="O4721" s="39">
        <v>44229516</v>
      </c>
      <c r="P4721" s="39" t="s">
        <v>3282</v>
      </c>
      <c r="Q4721" s="40" t="s">
        <v>15798</v>
      </c>
      <c r="R4721" s="41">
        <v>44864</v>
      </c>
      <c r="S4721" s="42" t="s">
        <v>2417</v>
      </c>
      <c r="T4721" s="68"/>
    </row>
    <row r="4722" spans="1:20" s="70" customFormat="1" x14ac:dyDescent="0.2">
      <c r="A4722" s="38" t="s">
        <v>15799</v>
      </c>
      <c r="B4722" s="39" t="s">
        <v>15800</v>
      </c>
      <c r="C4722" s="39" t="s">
        <v>15801</v>
      </c>
      <c r="D4722" s="38">
        <v>816777</v>
      </c>
      <c r="E4722" s="38"/>
      <c r="F4722" s="38"/>
      <c r="G4722" s="39" t="s">
        <v>205</v>
      </c>
      <c r="H4722" s="38">
        <v>8268010349</v>
      </c>
      <c r="I4722" s="40" t="s">
        <v>15802</v>
      </c>
      <c r="J4722" s="2">
        <v>111167</v>
      </c>
      <c r="K4722" s="2"/>
      <c r="L4722" s="2">
        <v>20010.059999999998</v>
      </c>
      <c r="M4722" s="3">
        <f t="shared" si="73"/>
        <v>131177.06</v>
      </c>
      <c r="N4722" s="41">
        <v>44845.729166666664</v>
      </c>
      <c r="O4722" s="39">
        <v>44229517</v>
      </c>
      <c r="P4722" s="39" t="s">
        <v>3282</v>
      </c>
      <c r="Q4722" s="40" t="s">
        <v>15803</v>
      </c>
      <c r="R4722" s="41">
        <v>44875</v>
      </c>
      <c r="S4722" s="42" t="s">
        <v>2417</v>
      </c>
      <c r="T4722" s="68"/>
    </row>
    <row r="4723" spans="1:20" s="70" customFormat="1" x14ac:dyDescent="0.2">
      <c r="A4723" s="38" t="s">
        <v>15804</v>
      </c>
      <c r="B4723" s="39" t="s">
        <v>15805</v>
      </c>
      <c r="C4723" s="39" t="s">
        <v>15806</v>
      </c>
      <c r="D4723" s="38">
        <v>124632</v>
      </c>
      <c r="E4723" s="38"/>
      <c r="F4723" s="38"/>
      <c r="G4723" s="39" t="s">
        <v>15807</v>
      </c>
      <c r="H4723" s="38">
        <v>8263000238</v>
      </c>
      <c r="I4723" s="40" t="s">
        <v>15808</v>
      </c>
      <c r="J4723" s="2">
        <v>1426640</v>
      </c>
      <c r="K4723" s="2"/>
      <c r="L4723" s="2">
        <v>256795.19999999998</v>
      </c>
      <c r="M4723" s="3">
        <f t="shared" si="73"/>
        <v>1683435.2</v>
      </c>
      <c r="N4723" s="41">
        <v>44821.729166666664</v>
      </c>
      <c r="O4723" s="39">
        <v>6870240820</v>
      </c>
      <c r="P4723" s="39" t="s">
        <v>3282</v>
      </c>
      <c r="Q4723" s="40" t="s">
        <v>15809</v>
      </c>
      <c r="R4723" s="41">
        <v>44874</v>
      </c>
      <c r="S4723" s="42" t="s">
        <v>2417</v>
      </c>
      <c r="T4723" s="68"/>
    </row>
    <row r="4724" spans="1:20" s="70" customFormat="1" x14ac:dyDescent="0.2">
      <c r="A4724" s="38" t="s">
        <v>15810</v>
      </c>
      <c r="B4724" s="39" t="s">
        <v>15811</v>
      </c>
      <c r="C4724" s="39" t="s">
        <v>15812</v>
      </c>
      <c r="D4724" s="38">
        <v>124632</v>
      </c>
      <c r="E4724" s="38"/>
      <c r="F4724" s="38"/>
      <c r="G4724" s="39" t="s">
        <v>15807</v>
      </c>
      <c r="H4724" s="38">
        <v>8263000238</v>
      </c>
      <c r="I4724" s="40" t="s">
        <v>15813</v>
      </c>
      <c r="J4724" s="2">
        <v>1278100</v>
      </c>
      <c r="K4724" s="2"/>
      <c r="L4724" s="2">
        <v>230058</v>
      </c>
      <c r="M4724" s="3">
        <f t="shared" si="73"/>
        <v>1508158</v>
      </c>
      <c r="N4724" s="41">
        <v>44821.729166666664</v>
      </c>
      <c r="O4724" s="39">
        <v>6870240900</v>
      </c>
      <c r="P4724" s="39" t="s">
        <v>3282</v>
      </c>
      <c r="Q4724" s="40" t="s">
        <v>15809</v>
      </c>
      <c r="R4724" s="41">
        <v>44874</v>
      </c>
      <c r="S4724" s="42" t="s">
        <v>2417</v>
      </c>
      <c r="T4724" s="68"/>
    </row>
    <row r="4725" spans="1:20" s="70" customFormat="1" x14ac:dyDescent="0.2">
      <c r="A4725" s="38" t="s">
        <v>15814</v>
      </c>
      <c r="B4725" s="39" t="s">
        <v>15815</v>
      </c>
      <c r="C4725" s="39" t="s">
        <v>15816</v>
      </c>
      <c r="D4725" s="38">
        <v>124632</v>
      </c>
      <c r="E4725" s="38"/>
      <c r="F4725" s="38"/>
      <c r="G4725" s="39" t="s">
        <v>15807</v>
      </c>
      <c r="H4725" s="38">
        <v>8263000238</v>
      </c>
      <c r="I4725" s="40" t="s">
        <v>15817</v>
      </c>
      <c r="J4725" s="2">
        <v>1494400</v>
      </c>
      <c r="K4725" s="2"/>
      <c r="L4725" s="2">
        <v>268992</v>
      </c>
      <c r="M4725" s="3">
        <f t="shared" si="73"/>
        <v>1763392</v>
      </c>
      <c r="N4725" s="41">
        <v>44820.729166666664</v>
      </c>
      <c r="O4725" s="39">
        <v>6870240935</v>
      </c>
      <c r="P4725" s="39" t="s">
        <v>3282</v>
      </c>
      <c r="Q4725" s="40" t="s">
        <v>15809</v>
      </c>
      <c r="R4725" s="41">
        <v>44874</v>
      </c>
      <c r="S4725" s="42" t="s">
        <v>2417</v>
      </c>
      <c r="T4725" s="68"/>
    </row>
    <row r="4726" spans="1:20" s="70" customFormat="1" x14ac:dyDescent="0.2">
      <c r="A4726" s="38" t="s">
        <v>15818</v>
      </c>
      <c r="B4726" s="39" t="s">
        <v>15819</v>
      </c>
      <c r="C4726" s="39" t="s">
        <v>15820</v>
      </c>
      <c r="D4726" s="38">
        <v>812140</v>
      </c>
      <c r="E4726" s="38"/>
      <c r="F4726" s="38"/>
      <c r="G4726" s="42" t="s">
        <v>446</v>
      </c>
      <c r="H4726" s="38">
        <v>8268009775</v>
      </c>
      <c r="I4726" s="40" t="s">
        <v>15821</v>
      </c>
      <c r="J4726" s="2">
        <v>1605274.0000000002</v>
      </c>
      <c r="K4726" s="2"/>
      <c r="L4726" s="2">
        <v>0</v>
      </c>
      <c r="M4726" s="3">
        <f t="shared" si="73"/>
        <v>1605274.0000000002</v>
      </c>
      <c r="N4726" s="41">
        <v>44841.729166666664</v>
      </c>
      <c r="O4726" s="39">
        <v>44229861</v>
      </c>
      <c r="P4726" s="39" t="s">
        <v>52</v>
      </c>
      <c r="Q4726" s="40">
        <v>210270686564</v>
      </c>
      <c r="R4726" s="41">
        <v>44862</v>
      </c>
      <c r="S4726" s="39" t="s">
        <v>54</v>
      </c>
      <c r="T4726" s="68"/>
    </row>
    <row r="4727" spans="1:20" s="70" customFormat="1" x14ac:dyDescent="0.2">
      <c r="A4727" s="38" t="s">
        <v>15822</v>
      </c>
      <c r="B4727" s="39" t="s">
        <v>15823</v>
      </c>
      <c r="C4727" s="39" t="s">
        <v>15824</v>
      </c>
      <c r="D4727" s="38">
        <v>816965</v>
      </c>
      <c r="E4727" s="38"/>
      <c r="F4727" s="38"/>
      <c r="G4727" s="39" t="s">
        <v>557</v>
      </c>
      <c r="H4727" s="38">
        <v>8268008180</v>
      </c>
      <c r="I4727" s="40" t="s">
        <v>15825</v>
      </c>
      <c r="J4727" s="2">
        <v>116618.22</v>
      </c>
      <c r="K4727" s="2"/>
      <c r="L4727" s="2">
        <v>0</v>
      </c>
      <c r="M4727" s="3">
        <f t="shared" si="73"/>
        <v>116618.22</v>
      </c>
      <c r="N4727" s="41">
        <v>44832.729166666664</v>
      </c>
      <c r="O4727" s="39">
        <v>44229946</v>
      </c>
      <c r="P4727" s="39" t="s">
        <v>3282</v>
      </c>
      <c r="Q4727" s="40" t="s">
        <v>15826</v>
      </c>
      <c r="R4727" s="41">
        <v>44865</v>
      </c>
      <c r="S4727" s="42" t="s">
        <v>2417</v>
      </c>
      <c r="T4727" s="68"/>
    </row>
    <row r="4728" spans="1:20" s="70" customFormat="1" x14ac:dyDescent="0.2">
      <c r="A4728" s="38" t="s">
        <v>15827</v>
      </c>
      <c r="B4728" s="39" t="s">
        <v>15828</v>
      </c>
      <c r="C4728" s="39" t="s">
        <v>15829</v>
      </c>
      <c r="D4728" s="38">
        <v>120191</v>
      </c>
      <c r="E4728" s="38"/>
      <c r="F4728" s="38"/>
      <c r="G4728" s="39" t="s">
        <v>13051</v>
      </c>
      <c r="H4728" s="38">
        <v>8263000260</v>
      </c>
      <c r="I4728" s="40" t="s">
        <v>15830</v>
      </c>
      <c r="J4728" s="2">
        <v>1817177.3</v>
      </c>
      <c r="K4728" s="2"/>
      <c r="L4728" s="2">
        <v>327091.91399999999</v>
      </c>
      <c r="M4728" s="3">
        <f t="shared" si="73"/>
        <v>2144269.2140000002</v>
      </c>
      <c r="N4728" s="41">
        <v>44834.729166666664</v>
      </c>
      <c r="O4728" s="39">
        <v>6870241224</v>
      </c>
      <c r="P4728" s="39" t="s">
        <v>3282</v>
      </c>
      <c r="Q4728" s="40" t="s">
        <v>15831</v>
      </c>
      <c r="R4728" s="41">
        <v>44864</v>
      </c>
      <c r="S4728" s="42" t="s">
        <v>2417</v>
      </c>
      <c r="T4728" s="68"/>
    </row>
    <row r="4729" spans="1:20" s="70" customFormat="1" x14ac:dyDescent="0.2">
      <c r="A4729" s="38">
        <v>421</v>
      </c>
      <c r="B4729" s="39" t="s">
        <v>15828</v>
      </c>
      <c r="C4729" s="39" t="s">
        <v>15829</v>
      </c>
      <c r="D4729" s="38">
        <v>120191</v>
      </c>
      <c r="E4729" s="38"/>
      <c r="F4729" s="38"/>
      <c r="G4729" s="39" t="s">
        <v>13051</v>
      </c>
      <c r="H4729" s="38">
        <v>8263000260</v>
      </c>
      <c r="I4729" s="40" t="s">
        <v>15830</v>
      </c>
      <c r="J4729" s="2">
        <v>498800</v>
      </c>
      <c r="K4729" s="2"/>
      <c r="L4729" s="2">
        <v>89784</v>
      </c>
      <c r="M4729" s="3">
        <f t="shared" si="73"/>
        <v>588584</v>
      </c>
      <c r="N4729" s="41">
        <v>44834.729166666664</v>
      </c>
      <c r="O4729" s="39">
        <v>6870241224</v>
      </c>
      <c r="P4729" s="39" t="s">
        <v>8899</v>
      </c>
      <c r="Q4729" s="40" t="s">
        <v>15831</v>
      </c>
      <c r="R4729" s="41">
        <v>44864</v>
      </c>
      <c r="S4729" s="42" t="s">
        <v>8901</v>
      </c>
      <c r="T4729" s="68"/>
    </row>
    <row r="4730" spans="1:20" s="70" customFormat="1" x14ac:dyDescent="0.2">
      <c r="A4730" s="38" t="s">
        <v>63</v>
      </c>
      <c r="B4730" s="1"/>
      <c r="C4730" s="1"/>
      <c r="D4730" s="51"/>
      <c r="E4730" s="38"/>
      <c r="F4730" s="51"/>
      <c r="G4730" s="52" t="s">
        <v>64</v>
      </c>
      <c r="H4730" s="53"/>
      <c r="I4730" s="54" t="s">
        <v>15832</v>
      </c>
      <c r="J4730" s="35">
        <v>560</v>
      </c>
      <c r="K4730" s="1"/>
      <c r="L4730" s="1"/>
      <c r="M4730" s="3">
        <f t="shared" si="73"/>
        <v>560</v>
      </c>
      <c r="N4730" s="41">
        <v>44862</v>
      </c>
      <c r="O4730" s="56"/>
      <c r="P4730" s="1"/>
      <c r="Q4730" s="1"/>
      <c r="R4730" s="57"/>
      <c r="S4730" s="39" t="s">
        <v>54</v>
      </c>
      <c r="T4730" s="68"/>
    </row>
    <row r="4731" spans="1:20" s="70" customFormat="1" x14ac:dyDescent="0.2">
      <c r="A4731" s="38" t="s">
        <v>63</v>
      </c>
      <c r="B4731" s="1"/>
      <c r="C4731" s="1"/>
      <c r="D4731" s="51"/>
      <c r="E4731" s="38"/>
      <c r="F4731" s="51"/>
      <c r="G4731" s="52" t="s">
        <v>64</v>
      </c>
      <c r="H4731" s="53"/>
      <c r="I4731" s="54" t="s">
        <v>15833</v>
      </c>
      <c r="J4731" s="35">
        <v>938.7</v>
      </c>
      <c r="K4731" s="1"/>
      <c r="L4731" s="1"/>
      <c r="M4731" s="3">
        <f t="shared" si="73"/>
        <v>938.7</v>
      </c>
      <c r="N4731" s="41">
        <v>44862</v>
      </c>
      <c r="O4731" s="56"/>
      <c r="P4731" s="1"/>
      <c r="Q4731" s="1"/>
      <c r="R4731" s="57"/>
      <c r="S4731" s="39" t="s">
        <v>54</v>
      </c>
      <c r="T4731" s="68"/>
    </row>
    <row r="4732" spans="1:20" s="70" customFormat="1" x14ac:dyDescent="0.2">
      <c r="A4732" s="38" t="s">
        <v>63</v>
      </c>
      <c r="B4732" s="1"/>
      <c r="C4732" s="1"/>
      <c r="D4732" s="51"/>
      <c r="E4732" s="38"/>
      <c r="F4732" s="51"/>
      <c r="G4732" s="52" t="s">
        <v>64</v>
      </c>
      <c r="H4732" s="53"/>
      <c r="I4732" s="54" t="s">
        <v>15833</v>
      </c>
      <c r="J4732" s="35">
        <v>2440.8000000000002</v>
      </c>
      <c r="K4732" s="1"/>
      <c r="L4732" s="1"/>
      <c r="M4732" s="3">
        <f t="shared" si="73"/>
        <v>2440.8000000000002</v>
      </c>
      <c r="N4732" s="41">
        <v>44862</v>
      </c>
      <c r="O4732" s="56"/>
      <c r="P4732" s="1"/>
      <c r="Q4732" s="1"/>
      <c r="R4732" s="57"/>
      <c r="S4732" s="39" t="s">
        <v>54</v>
      </c>
      <c r="T4732" s="68"/>
    </row>
    <row r="4733" spans="1:20" s="70" customFormat="1" x14ac:dyDescent="0.2">
      <c r="A4733" s="38">
        <v>258</v>
      </c>
      <c r="B4733" s="39" t="s">
        <v>15834</v>
      </c>
      <c r="C4733" s="39" t="s">
        <v>15835</v>
      </c>
      <c r="D4733" s="38">
        <v>813587</v>
      </c>
      <c r="E4733" s="38"/>
      <c r="F4733" s="38"/>
      <c r="G4733" s="39" t="s">
        <v>11976</v>
      </c>
      <c r="H4733" s="38">
        <v>8268009613</v>
      </c>
      <c r="I4733" s="40">
        <v>810</v>
      </c>
      <c r="J4733" s="2">
        <v>366377.96610169491</v>
      </c>
      <c r="K4733" s="2"/>
      <c r="L4733" s="2">
        <v>65948.033898305075</v>
      </c>
      <c r="M4733" s="3">
        <f t="shared" si="73"/>
        <v>432326</v>
      </c>
      <c r="N4733" s="41">
        <v>44805.729166666664</v>
      </c>
      <c r="O4733" s="39">
        <v>44232132</v>
      </c>
      <c r="P4733" s="39" t="s">
        <v>8899</v>
      </c>
      <c r="Q4733" s="40" t="s">
        <v>15836</v>
      </c>
      <c r="R4733" s="41">
        <v>44864</v>
      </c>
      <c r="S4733" s="42" t="s">
        <v>8901</v>
      </c>
      <c r="T4733" s="68"/>
    </row>
    <row r="4734" spans="1:20" s="70" customFormat="1" x14ac:dyDescent="0.2">
      <c r="A4734" s="38" t="s">
        <v>15837</v>
      </c>
      <c r="B4734" s="39" t="s">
        <v>15838</v>
      </c>
      <c r="C4734" s="39" t="s">
        <v>15839</v>
      </c>
      <c r="D4734" s="38">
        <v>122418</v>
      </c>
      <c r="E4734" s="38"/>
      <c r="F4734" s="38"/>
      <c r="G4734" s="39" t="s">
        <v>15069</v>
      </c>
      <c r="H4734" s="38">
        <v>8263000204</v>
      </c>
      <c r="I4734" s="40" t="s">
        <v>15840</v>
      </c>
      <c r="J4734" s="2">
        <v>1787246.6101694917</v>
      </c>
      <c r="K4734" s="2"/>
      <c r="L4734" s="2">
        <v>321704.3898305085</v>
      </c>
      <c r="M4734" s="3">
        <f t="shared" si="73"/>
        <v>2108951</v>
      </c>
      <c r="N4734" s="41">
        <v>44834.729166666664</v>
      </c>
      <c r="O4734" s="39">
        <v>6870242930</v>
      </c>
      <c r="P4734" s="39" t="s">
        <v>3282</v>
      </c>
      <c r="Q4734" s="40" t="s">
        <v>15841</v>
      </c>
      <c r="R4734" s="41">
        <v>44873</v>
      </c>
      <c r="S4734" s="42" t="s">
        <v>2417</v>
      </c>
      <c r="T4734" s="68"/>
    </row>
    <row r="4735" spans="1:20" s="70" customFormat="1" x14ac:dyDescent="0.2">
      <c r="A4735" s="38" t="s">
        <v>15842</v>
      </c>
      <c r="B4735" s="39" t="s">
        <v>15843</v>
      </c>
      <c r="C4735" s="39" t="s">
        <v>15844</v>
      </c>
      <c r="D4735" s="58">
        <v>134880</v>
      </c>
      <c r="E4735" s="38"/>
      <c r="F4735" s="58"/>
      <c r="G4735" s="39" t="s">
        <v>14394</v>
      </c>
      <c r="H4735" s="38">
        <v>8263000259</v>
      </c>
      <c r="I4735" s="40" t="s">
        <v>15845</v>
      </c>
      <c r="J4735" s="2">
        <v>2008952</v>
      </c>
      <c r="K4735" s="2"/>
      <c r="L4735" s="2">
        <v>361611.36</v>
      </c>
      <c r="M4735" s="3">
        <f t="shared" si="73"/>
        <v>2370563.36</v>
      </c>
      <c r="N4735" s="41">
        <v>44833.729166666664</v>
      </c>
      <c r="O4735" s="39">
        <v>6870242970</v>
      </c>
      <c r="P4735" s="39" t="s">
        <v>3282</v>
      </c>
      <c r="Q4735" s="40" t="s">
        <v>15846</v>
      </c>
      <c r="R4735" s="41">
        <v>44890</v>
      </c>
      <c r="S4735" s="42" t="s">
        <v>2417</v>
      </c>
      <c r="T4735" s="68"/>
    </row>
    <row r="4736" spans="1:20" s="70" customFormat="1" x14ac:dyDescent="0.2">
      <c r="A4736" s="38" t="s">
        <v>6167</v>
      </c>
      <c r="B4736" s="1"/>
      <c r="C4736" s="1"/>
      <c r="D4736" s="51"/>
      <c r="E4736" s="38"/>
      <c r="F4736" s="51"/>
      <c r="G4736" s="39" t="s">
        <v>6168</v>
      </c>
      <c r="H4736" s="53"/>
      <c r="I4736" s="54" t="s">
        <v>15847</v>
      </c>
      <c r="J4736" s="35">
        <v>2835.17</v>
      </c>
      <c r="K4736" s="1"/>
      <c r="L4736" s="1"/>
      <c r="M4736" s="3">
        <f t="shared" si="73"/>
        <v>2835.17</v>
      </c>
      <c r="N4736" s="63"/>
      <c r="O4736" s="56"/>
      <c r="P4736" s="1"/>
      <c r="Q4736" s="1"/>
      <c r="R4736" s="57"/>
      <c r="S4736" s="42" t="s">
        <v>2417</v>
      </c>
      <c r="T4736" s="68"/>
    </row>
    <row r="4737" spans="1:20" s="70" customFormat="1" x14ac:dyDescent="0.2">
      <c r="A4737" s="38" t="s">
        <v>6167</v>
      </c>
      <c r="B4737" s="1"/>
      <c r="C4737" s="1"/>
      <c r="D4737" s="51"/>
      <c r="E4737" s="38"/>
      <c r="F4737" s="51"/>
      <c r="G4737" s="39" t="s">
        <v>6168</v>
      </c>
      <c r="H4737" s="53"/>
      <c r="I4737" s="54" t="s">
        <v>15847</v>
      </c>
      <c r="J4737" s="35">
        <v>909.66</v>
      </c>
      <c r="K4737" s="1"/>
      <c r="L4737" s="1"/>
      <c r="M4737" s="3">
        <f t="shared" si="73"/>
        <v>909.66</v>
      </c>
      <c r="N4737" s="63"/>
      <c r="O4737" s="56"/>
      <c r="P4737" s="1"/>
      <c r="Q4737" s="1"/>
      <c r="R4737" s="57"/>
      <c r="S4737" s="42" t="s">
        <v>2417</v>
      </c>
      <c r="T4737" s="68"/>
    </row>
    <row r="4738" spans="1:20" s="70" customFormat="1" x14ac:dyDescent="0.2">
      <c r="A4738" s="38" t="s">
        <v>63</v>
      </c>
      <c r="B4738" s="1"/>
      <c r="C4738" s="1"/>
      <c r="D4738" s="51"/>
      <c r="E4738" s="38"/>
      <c r="F4738" s="51"/>
      <c r="G4738" s="52" t="s">
        <v>64</v>
      </c>
      <c r="H4738" s="53"/>
      <c r="I4738" s="54" t="s">
        <v>15848</v>
      </c>
      <c r="J4738" s="35">
        <v>280</v>
      </c>
      <c r="K4738" s="1"/>
      <c r="L4738" s="1"/>
      <c r="M4738" s="3">
        <f t="shared" si="73"/>
        <v>280</v>
      </c>
      <c r="N4738" s="41">
        <v>44865</v>
      </c>
      <c r="O4738" s="56"/>
      <c r="P4738" s="1"/>
      <c r="Q4738" s="1"/>
      <c r="R4738" s="57"/>
      <c r="S4738" s="39" t="s">
        <v>54</v>
      </c>
      <c r="T4738" s="68"/>
    </row>
    <row r="4739" spans="1:20" s="70" customFormat="1" x14ac:dyDescent="0.2">
      <c r="A4739" s="38" t="s">
        <v>7506</v>
      </c>
      <c r="B4739" s="1"/>
      <c r="C4739" s="1"/>
      <c r="D4739" s="51"/>
      <c r="E4739" s="38"/>
      <c r="F4739" s="51"/>
      <c r="G4739" s="42" t="s">
        <v>310</v>
      </c>
      <c r="H4739" s="53"/>
      <c r="I4739" s="54" t="s">
        <v>15849</v>
      </c>
      <c r="J4739" s="35">
        <v>97557.23</v>
      </c>
      <c r="K4739" s="1"/>
      <c r="L4739" s="1"/>
      <c r="M4739" s="3">
        <f t="shared" si="73"/>
        <v>97557.23</v>
      </c>
      <c r="N4739" s="41">
        <v>44865</v>
      </c>
      <c r="O4739" s="56"/>
      <c r="P4739" s="1"/>
      <c r="Q4739" s="1"/>
      <c r="R4739" s="57"/>
      <c r="S4739" s="42" t="s">
        <v>2417</v>
      </c>
      <c r="T4739" s="69"/>
    </row>
    <row r="4740" spans="1:20" s="70" customFormat="1" x14ac:dyDescent="0.2">
      <c r="A4740" s="38" t="s">
        <v>15850</v>
      </c>
      <c r="B4740" s="39" t="s">
        <v>15851</v>
      </c>
      <c r="C4740" s="39" t="s">
        <v>15852</v>
      </c>
      <c r="D4740" s="38">
        <v>820886</v>
      </c>
      <c r="E4740" s="38"/>
      <c r="F4740" s="38"/>
      <c r="G4740" s="39" t="s">
        <v>10575</v>
      </c>
      <c r="H4740" s="38">
        <v>8268007755</v>
      </c>
      <c r="I4740" s="40" t="s">
        <v>15853</v>
      </c>
      <c r="J4740" s="2">
        <v>2386211.0169491526</v>
      </c>
      <c r="K4740" s="2"/>
      <c r="L4740" s="2">
        <v>429517.98305084743</v>
      </c>
      <c r="M4740" s="3">
        <f t="shared" si="73"/>
        <v>2815729</v>
      </c>
      <c r="N4740" s="41">
        <v>44844.729166666664</v>
      </c>
      <c r="O4740" s="39">
        <v>44255074</v>
      </c>
      <c r="P4740" s="39" t="s">
        <v>3282</v>
      </c>
      <c r="Q4740" s="40" t="s">
        <v>15854</v>
      </c>
      <c r="R4740" s="41">
        <v>44893</v>
      </c>
      <c r="S4740" s="42" t="s">
        <v>2417</v>
      </c>
      <c r="T4740" s="68"/>
    </row>
    <row r="4741" spans="1:20" s="70" customFormat="1" x14ac:dyDescent="0.2">
      <c r="A4741" s="38">
        <v>369</v>
      </c>
      <c r="B4741" s="39" t="s">
        <v>15855</v>
      </c>
      <c r="C4741" s="39" t="s">
        <v>15856</v>
      </c>
      <c r="D4741" s="38">
        <v>909972</v>
      </c>
      <c r="E4741" s="38"/>
      <c r="F4741" s="38"/>
      <c r="G4741" s="39" t="s">
        <v>15857</v>
      </c>
      <c r="H4741" s="38">
        <v>8262000063</v>
      </c>
      <c r="I4741" s="40" t="s">
        <v>15858</v>
      </c>
      <c r="J4741" s="2">
        <v>551088.13559322036</v>
      </c>
      <c r="K4741" s="2"/>
      <c r="L4741" s="2">
        <v>99195.864406779656</v>
      </c>
      <c r="M4741" s="3">
        <f t="shared" si="73"/>
        <v>650284</v>
      </c>
      <c r="N4741" s="41">
        <v>44838.729166666664</v>
      </c>
      <c r="O4741" s="39">
        <v>44297007</v>
      </c>
      <c r="P4741" s="39" t="s">
        <v>8899</v>
      </c>
      <c r="Q4741" s="40">
        <v>212010495533</v>
      </c>
      <c r="R4741" s="41">
        <v>44899</v>
      </c>
      <c r="S4741" s="42" t="s">
        <v>8901</v>
      </c>
      <c r="T4741" s="68"/>
    </row>
    <row r="4742" spans="1:20" s="70" customFormat="1" x14ac:dyDescent="0.2">
      <c r="A4742" s="38" t="s">
        <v>15859</v>
      </c>
      <c r="B4742" s="39" t="s">
        <v>15860</v>
      </c>
      <c r="C4742" s="39" t="s">
        <v>15861</v>
      </c>
      <c r="D4742" s="38">
        <v>124632</v>
      </c>
      <c r="E4742" s="38"/>
      <c r="F4742" s="38"/>
      <c r="G4742" s="39" t="s">
        <v>15807</v>
      </c>
      <c r="H4742" s="38">
        <v>8263000238</v>
      </c>
      <c r="I4742" s="40" t="s">
        <v>15862</v>
      </c>
      <c r="J4742" s="2">
        <v>728600</v>
      </c>
      <c r="K4742" s="2"/>
      <c r="L4742" s="2">
        <v>131148</v>
      </c>
      <c r="M4742" s="3">
        <f t="shared" ref="M4742:M4805" si="74">SUM(J4742:L4742)</f>
        <v>859748</v>
      </c>
      <c r="N4742" s="41">
        <v>44821.729166666664</v>
      </c>
      <c r="O4742" s="39">
        <v>6870246930</v>
      </c>
      <c r="P4742" s="39" t="s">
        <v>3282</v>
      </c>
      <c r="Q4742" s="40" t="s">
        <v>15863</v>
      </c>
      <c r="R4742" s="41">
        <v>44876</v>
      </c>
      <c r="S4742" s="42" t="s">
        <v>2417</v>
      </c>
      <c r="T4742" s="68"/>
    </row>
    <row r="4743" spans="1:20" s="70" customFormat="1" x14ac:dyDescent="0.2">
      <c r="A4743" s="38" t="s">
        <v>15864</v>
      </c>
      <c r="B4743" s="39" t="s">
        <v>15865</v>
      </c>
      <c r="C4743" s="39" t="s">
        <v>15866</v>
      </c>
      <c r="D4743" s="38">
        <v>124632</v>
      </c>
      <c r="E4743" s="38"/>
      <c r="F4743" s="38"/>
      <c r="G4743" s="39" t="s">
        <v>15807</v>
      </c>
      <c r="H4743" s="38">
        <v>8263000238</v>
      </c>
      <c r="I4743" s="40" t="s">
        <v>15867</v>
      </c>
      <c r="J4743" s="2">
        <v>725440</v>
      </c>
      <c r="K4743" s="2"/>
      <c r="L4743" s="2">
        <v>130579.2</v>
      </c>
      <c r="M4743" s="3">
        <f t="shared" si="74"/>
        <v>856019.2</v>
      </c>
      <c r="N4743" s="41">
        <v>44824.729166666664</v>
      </c>
      <c r="O4743" s="39">
        <v>6870255622</v>
      </c>
      <c r="P4743" s="39" t="s">
        <v>3282</v>
      </c>
      <c r="Q4743" s="40" t="s">
        <v>15863</v>
      </c>
      <c r="R4743" s="41">
        <v>44876</v>
      </c>
      <c r="S4743" s="42" t="s">
        <v>2417</v>
      </c>
      <c r="T4743" s="68"/>
    </row>
    <row r="4744" spans="1:20" s="70" customFormat="1" x14ac:dyDescent="0.2">
      <c r="A4744" s="38" t="s">
        <v>15868</v>
      </c>
      <c r="B4744" s="39" t="s">
        <v>15869</v>
      </c>
      <c r="C4744" s="39" t="s">
        <v>15870</v>
      </c>
      <c r="D4744" s="38">
        <v>124632</v>
      </c>
      <c r="E4744" s="38"/>
      <c r="F4744" s="38"/>
      <c r="G4744" s="39" t="s">
        <v>15807</v>
      </c>
      <c r="H4744" s="38">
        <v>8263000238</v>
      </c>
      <c r="I4744" s="40" t="s">
        <v>15871</v>
      </c>
      <c r="J4744" s="2">
        <v>1208700</v>
      </c>
      <c r="K4744" s="2"/>
      <c r="L4744" s="2">
        <v>217566</v>
      </c>
      <c r="M4744" s="3">
        <f t="shared" si="74"/>
        <v>1426266</v>
      </c>
      <c r="N4744" s="41">
        <v>44820.729166666664</v>
      </c>
      <c r="O4744" s="39">
        <v>6870253192</v>
      </c>
      <c r="P4744" s="39" t="s">
        <v>3282</v>
      </c>
      <c r="Q4744" s="40" t="s">
        <v>15809</v>
      </c>
      <c r="R4744" s="41">
        <v>44874</v>
      </c>
      <c r="S4744" s="42" t="s">
        <v>2417</v>
      </c>
      <c r="T4744" s="68"/>
    </row>
    <row r="4745" spans="1:20" s="70" customFormat="1" x14ac:dyDescent="0.2">
      <c r="A4745" s="38" t="s">
        <v>15872</v>
      </c>
      <c r="B4745" s="39" t="s">
        <v>15873</v>
      </c>
      <c r="C4745" s="39" t="s">
        <v>15874</v>
      </c>
      <c r="D4745" s="38">
        <v>814805</v>
      </c>
      <c r="E4745" s="38"/>
      <c r="F4745" s="38"/>
      <c r="G4745" s="39" t="s">
        <v>111</v>
      </c>
      <c r="H4745" s="38">
        <v>8268010278</v>
      </c>
      <c r="I4745" s="40">
        <v>5130</v>
      </c>
      <c r="J4745" s="2">
        <v>90517.796610169491</v>
      </c>
      <c r="K4745" s="2"/>
      <c r="L4745" s="2">
        <v>16293.203389830507</v>
      </c>
      <c r="M4745" s="3">
        <f t="shared" si="74"/>
        <v>106811</v>
      </c>
      <c r="N4745" s="41">
        <v>44848.729166666664</v>
      </c>
      <c r="O4745" s="39">
        <v>44240134</v>
      </c>
      <c r="P4745" s="39" t="s">
        <v>52</v>
      </c>
      <c r="Q4745" s="40" t="s">
        <v>15875</v>
      </c>
      <c r="R4745" s="41">
        <v>44871</v>
      </c>
      <c r="S4745" s="39" t="s">
        <v>54</v>
      </c>
      <c r="T4745" s="68"/>
    </row>
    <row r="4746" spans="1:20" s="70" customFormat="1" x14ac:dyDescent="0.2">
      <c r="A4746" s="38" t="s">
        <v>15876</v>
      </c>
      <c r="B4746" s="39" t="s">
        <v>15877</v>
      </c>
      <c r="C4746" s="39" t="s">
        <v>15878</v>
      </c>
      <c r="D4746" s="38">
        <v>814805</v>
      </c>
      <c r="E4746" s="38"/>
      <c r="F4746" s="38"/>
      <c r="G4746" s="39" t="s">
        <v>111</v>
      </c>
      <c r="H4746" s="38">
        <v>8268010278</v>
      </c>
      <c r="I4746" s="40">
        <v>5131</v>
      </c>
      <c r="J4746" s="2">
        <v>93252.542372881362</v>
      </c>
      <c r="K4746" s="2"/>
      <c r="L4746" s="2">
        <v>16785.457627118645</v>
      </c>
      <c r="M4746" s="3">
        <f t="shared" si="74"/>
        <v>110038</v>
      </c>
      <c r="N4746" s="41">
        <v>44848.729166666664</v>
      </c>
      <c r="O4746" s="39">
        <v>44240149</v>
      </c>
      <c r="P4746" s="39" t="s">
        <v>52</v>
      </c>
      <c r="Q4746" s="40" t="s">
        <v>15875</v>
      </c>
      <c r="R4746" s="41">
        <v>44871</v>
      </c>
      <c r="S4746" s="39" t="s">
        <v>54</v>
      </c>
      <c r="T4746" s="68"/>
    </row>
    <row r="4747" spans="1:20" s="70" customFormat="1" x14ac:dyDescent="0.2">
      <c r="A4747" s="38" t="s">
        <v>15879</v>
      </c>
      <c r="B4747" s="39" t="s">
        <v>15880</v>
      </c>
      <c r="C4747" s="39" t="s">
        <v>15881</v>
      </c>
      <c r="D4747" s="38">
        <v>402828</v>
      </c>
      <c r="E4747" s="38"/>
      <c r="F4747" s="38"/>
      <c r="G4747" s="39" t="s">
        <v>11331</v>
      </c>
      <c r="H4747" s="38">
        <v>8263000235</v>
      </c>
      <c r="I4747" s="40" t="s">
        <v>15882</v>
      </c>
      <c r="J4747" s="2">
        <v>1114446</v>
      </c>
      <c r="K4747" s="2"/>
      <c r="L4747" s="2">
        <v>200600.28</v>
      </c>
      <c r="M4747" s="3">
        <f t="shared" si="74"/>
        <v>1315046.28</v>
      </c>
      <c r="N4747" s="41">
        <v>44817.729166666664</v>
      </c>
      <c r="O4747" s="39">
        <v>6870247118</v>
      </c>
      <c r="P4747" s="39" t="s">
        <v>3282</v>
      </c>
      <c r="Q4747" s="40" t="s">
        <v>15883</v>
      </c>
      <c r="R4747" s="41">
        <v>44869</v>
      </c>
      <c r="S4747" s="42" t="s">
        <v>2417</v>
      </c>
      <c r="T4747" s="68"/>
    </row>
    <row r="4748" spans="1:20" s="70" customFormat="1" x14ac:dyDescent="0.2">
      <c r="A4748" s="38" t="s">
        <v>15884</v>
      </c>
      <c r="B4748" s="39" t="s">
        <v>15885</v>
      </c>
      <c r="C4748" s="39" t="s">
        <v>15886</v>
      </c>
      <c r="D4748" s="38">
        <v>919962</v>
      </c>
      <c r="E4748" s="38" t="s">
        <v>23071</v>
      </c>
      <c r="F4748" s="38"/>
      <c r="G4748" s="39" t="s">
        <v>6950</v>
      </c>
      <c r="H4748" s="38">
        <v>8268006323</v>
      </c>
      <c r="I4748" s="40" t="s">
        <v>15887</v>
      </c>
      <c r="J4748" s="3">
        <v>882423.63</v>
      </c>
      <c r="K4748" s="3"/>
      <c r="L4748" s="2">
        <v>158836.37</v>
      </c>
      <c r="M4748" s="3">
        <f t="shared" si="74"/>
        <v>1041260</v>
      </c>
      <c r="N4748" s="41">
        <v>44851.729166666664</v>
      </c>
      <c r="O4748" s="39">
        <v>44240331</v>
      </c>
      <c r="P4748" s="39" t="s">
        <v>3282</v>
      </c>
      <c r="Q4748" s="40">
        <v>211171556444</v>
      </c>
      <c r="R4748" s="41">
        <v>44883</v>
      </c>
      <c r="S4748" s="42" t="s">
        <v>2417</v>
      </c>
      <c r="T4748" s="68"/>
    </row>
    <row r="4749" spans="1:20" s="70" customFormat="1" x14ac:dyDescent="0.2">
      <c r="A4749" s="38" t="s">
        <v>15888</v>
      </c>
      <c r="B4749" s="39" t="s">
        <v>15889</v>
      </c>
      <c r="C4749" s="39" t="s">
        <v>15890</v>
      </c>
      <c r="D4749" s="38">
        <v>821582</v>
      </c>
      <c r="E4749" s="38"/>
      <c r="F4749" s="38"/>
      <c r="G4749" s="39" t="s">
        <v>14579</v>
      </c>
      <c r="H4749" s="38">
        <v>8268009666</v>
      </c>
      <c r="I4749" s="40" t="s">
        <v>15891</v>
      </c>
      <c r="J4749" s="2">
        <v>35250</v>
      </c>
      <c r="K4749" s="2"/>
      <c r="L4749" s="2">
        <v>6345</v>
      </c>
      <c r="M4749" s="3">
        <f t="shared" si="74"/>
        <v>41595</v>
      </c>
      <c r="N4749" s="41">
        <v>44805.729166666664</v>
      </c>
      <c r="O4749" s="39">
        <v>44240385</v>
      </c>
      <c r="P4749" s="39" t="s">
        <v>52</v>
      </c>
      <c r="Q4749" s="40">
        <v>211029752422</v>
      </c>
      <c r="R4749" s="41">
        <v>44870</v>
      </c>
      <c r="S4749" s="39" t="s">
        <v>54</v>
      </c>
      <c r="T4749" s="68"/>
    </row>
    <row r="4750" spans="1:20" s="70" customFormat="1" x14ac:dyDescent="0.2">
      <c r="A4750" s="38" t="s">
        <v>15892</v>
      </c>
      <c r="B4750" s="39" t="s">
        <v>15893</v>
      </c>
      <c r="C4750" s="39" t="s">
        <v>15894</v>
      </c>
      <c r="D4750" s="38">
        <v>120191</v>
      </c>
      <c r="E4750" s="38"/>
      <c r="F4750" s="38"/>
      <c r="G4750" s="39" t="s">
        <v>13051</v>
      </c>
      <c r="H4750" s="38">
        <v>8263000260</v>
      </c>
      <c r="I4750" s="40" t="s">
        <v>15895</v>
      </c>
      <c r="J4750" s="2">
        <v>1827381</v>
      </c>
      <c r="K4750" s="2"/>
      <c r="L4750" s="2">
        <v>328928.58</v>
      </c>
      <c r="M4750" s="3">
        <f t="shared" si="74"/>
        <v>2156309.58</v>
      </c>
      <c r="N4750" s="41">
        <v>44841.729166666664</v>
      </c>
      <c r="O4750" s="39">
        <v>6870254277</v>
      </c>
      <c r="P4750" s="39" t="s">
        <v>3282</v>
      </c>
      <c r="Q4750" s="40" t="s">
        <v>15896</v>
      </c>
      <c r="R4750" s="41">
        <v>44876</v>
      </c>
      <c r="S4750" s="42" t="s">
        <v>2417</v>
      </c>
      <c r="T4750" s="68"/>
    </row>
    <row r="4751" spans="1:20" s="70" customFormat="1" x14ac:dyDescent="0.2">
      <c r="A4751" s="38">
        <v>422</v>
      </c>
      <c r="B4751" s="39" t="s">
        <v>15893</v>
      </c>
      <c r="C4751" s="39" t="s">
        <v>15894</v>
      </c>
      <c r="D4751" s="38">
        <v>120191</v>
      </c>
      <c r="E4751" s="38"/>
      <c r="F4751" s="38"/>
      <c r="G4751" s="39" t="s">
        <v>13051</v>
      </c>
      <c r="H4751" s="38">
        <v>8263000260</v>
      </c>
      <c r="I4751" s="40" t="s">
        <v>15895</v>
      </c>
      <c r="J4751" s="2">
        <v>30100</v>
      </c>
      <c r="K4751" s="2"/>
      <c r="L4751" s="2">
        <v>5418</v>
      </c>
      <c r="M4751" s="3">
        <f t="shared" si="74"/>
        <v>35518</v>
      </c>
      <c r="N4751" s="41">
        <v>44841.729166666664</v>
      </c>
      <c r="O4751" s="39">
        <v>6870254277</v>
      </c>
      <c r="P4751" s="39" t="s">
        <v>8899</v>
      </c>
      <c r="Q4751" s="40" t="s">
        <v>15896</v>
      </c>
      <c r="R4751" s="41">
        <v>44876</v>
      </c>
      <c r="S4751" s="42" t="s">
        <v>8901</v>
      </c>
      <c r="T4751" s="68"/>
    </row>
    <row r="4752" spans="1:20" s="70" customFormat="1" x14ac:dyDescent="0.2">
      <c r="A4752" s="38" t="s">
        <v>15897</v>
      </c>
      <c r="B4752" s="39" t="s">
        <v>15898</v>
      </c>
      <c r="C4752" s="39" t="s">
        <v>15899</v>
      </c>
      <c r="D4752" s="38">
        <v>814805</v>
      </c>
      <c r="E4752" s="38"/>
      <c r="F4752" s="38"/>
      <c r="G4752" s="39" t="s">
        <v>111</v>
      </c>
      <c r="H4752" s="38">
        <v>8268009767</v>
      </c>
      <c r="I4752" s="40">
        <v>5225</v>
      </c>
      <c r="J4752" s="2">
        <v>59125.423728813563</v>
      </c>
      <c r="K4752" s="2"/>
      <c r="L4752" s="2">
        <v>10642.576271186441</v>
      </c>
      <c r="M4752" s="3">
        <f t="shared" si="74"/>
        <v>69768</v>
      </c>
      <c r="N4752" s="41">
        <v>44863.729166666664</v>
      </c>
      <c r="O4752" s="39">
        <v>44240896</v>
      </c>
      <c r="P4752" s="39" t="s">
        <v>3282</v>
      </c>
      <c r="Q4752" s="40" t="s">
        <v>15900</v>
      </c>
      <c r="R4752" s="41">
        <v>44875</v>
      </c>
      <c r="S4752" s="42" t="s">
        <v>2417</v>
      </c>
      <c r="T4752" s="68"/>
    </row>
    <row r="4753" spans="1:20" s="70" customFormat="1" x14ac:dyDescent="0.2">
      <c r="A4753" s="38" t="s">
        <v>15901</v>
      </c>
      <c r="B4753" s="42" t="s">
        <v>15902</v>
      </c>
      <c r="C4753" s="42"/>
      <c r="D4753" s="38">
        <v>816655</v>
      </c>
      <c r="E4753" s="38"/>
      <c r="F4753" s="38"/>
      <c r="G4753" s="42" t="s">
        <v>782</v>
      </c>
      <c r="H4753" s="38">
        <v>8266013014</v>
      </c>
      <c r="I4753" s="40">
        <v>334</v>
      </c>
      <c r="J4753" s="3">
        <v>71750</v>
      </c>
      <c r="K4753" s="3"/>
      <c r="L4753" s="3">
        <v>12915</v>
      </c>
      <c r="M4753" s="3">
        <f t="shared" si="74"/>
        <v>84665</v>
      </c>
      <c r="N4753" s="41">
        <v>44867</v>
      </c>
      <c r="O4753" s="39"/>
      <c r="P4753" s="42" t="s">
        <v>315</v>
      </c>
      <c r="Q4753" s="42"/>
      <c r="R4753" s="60"/>
      <c r="S4753" s="42" t="s">
        <v>243</v>
      </c>
      <c r="T4753" s="68"/>
    </row>
    <row r="4754" spans="1:20" s="70" customFormat="1" x14ac:dyDescent="0.2">
      <c r="A4754" s="38" t="s">
        <v>15903</v>
      </c>
      <c r="B4754" s="39" t="s">
        <v>15904</v>
      </c>
      <c r="C4754" s="39" t="s">
        <v>15905</v>
      </c>
      <c r="D4754" s="38">
        <v>814805</v>
      </c>
      <c r="E4754" s="38"/>
      <c r="F4754" s="38"/>
      <c r="G4754" s="39" t="s">
        <v>111</v>
      </c>
      <c r="H4754" s="38">
        <v>8268009084</v>
      </c>
      <c r="I4754" s="40">
        <v>5197</v>
      </c>
      <c r="J4754" s="2">
        <v>51600</v>
      </c>
      <c r="K4754" s="2"/>
      <c r="L4754" s="2">
        <v>9288</v>
      </c>
      <c r="M4754" s="3">
        <f t="shared" si="74"/>
        <v>60888</v>
      </c>
      <c r="N4754" s="41">
        <v>44862.729166666664</v>
      </c>
      <c r="O4754" s="39">
        <v>44242556</v>
      </c>
      <c r="P4754" s="39" t="s">
        <v>3282</v>
      </c>
      <c r="Q4754" s="40" t="s">
        <v>15900</v>
      </c>
      <c r="R4754" s="41">
        <v>44875</v>
      </c>
      <c r="S4754" s="42" t="s">
        <v>2417</v>
      </c>
      <c r="T4754" s="68"/>
    </row>
    <row r="4755" spans="1:20" s="70" customFormat="1" x14ac:dyDescent="0.2">
      <c r="A4755" s="38" t="s">
        <v>15906</v>
      </c>
      <c r="B4755" s="42" t="s">
        <v>15907</v>
      </c>
      <c r="C4755" s="42" t="s">
        <v>15908</v>
      </c>
      <c r="D4755" s="38">
        <v>815539</v>
      </c>
      <c r="E4755" s="38"/>
      <c r="F4755" s="38"/>
      <c r="G4755" s="42" t="s">
        <v>1640</v>
      </c>
      <c r="H4755" s="38">
        <v>8268009809</v>
      </c>
      <c r="I4755" s="40" t="s">
        <v>15909</v>
      </c>
      <c r="J4755" s="3">
        <v>184559.147</v>
      </c>
      <c r="K4755" s="3"/>
      <c r="L4755" s="3">
        <v>0</v>
      </c>
      <c r="M4755" s="3">
        <f t="shared" si="74"/>
        <v>184559.147</v>
      </c>
      <c r="N4755" s="41">
        <v>44847.729166666664</v>
      </c>
      <c r="O4755" s="39">
        <v>44243565</v>
      </c>
      <c r="P4755" s="42" t="s">
        <v>315</v>
      </c>
      <c r="Q4755" s="42" t="s">
        <v>15910</v>
      </c>
      <c r="R4755" s="60">
        <v>44871</v>
      </c>
      <c r="S4755" s="42" t="s">
        <v>243</v>
      </c>
      <c r="T4755" s="68" t="s">
        <v>506</v>
      </c>
    </row>
    <row r="4756" spans="1:20" s="70" customFormat="1" x14ac:dyDescent="0.2">
      <c r="A4756" s="38" t="s">
        <v>15911</v>
      </c>
      <c r="B4756" s="42" t="s">
        <v>15912</v>
      </c>
      <c r="C4756" s="42" t="s">
        <v>15913</v>
      </c>
      <c r="D4756" s="38">
        <v>815539</v>
      </c>
      <c r="E4756" s="38"/>
      <c r="F4756" s="38"/>
      <c r="G4756" s="42" t="s">
        <v>1640</v>
      </c>
      <c r="H4756" s="38">
        <v>8268009809</v>
      </c>
      <c r="I4756" s="40" t="s">
        <v>15914</v>
      </c>
      <c r="J4756" s="3">
        <v>22823.16</v>
      </c>
      <c r="K4756" s="3"/>
      <c r="L4756" s="3">
        <v>0</v>
      </c>
      <c r="M4756" s="3">
        <f t="shared" si="74"/>
        <v>22823.16</v>
      </c>
      <c r="N4756" s="41">
        <v>44847.729166666664</v>
      </c>
      <c r="O4756" s="39">
        <v>44243944</v>
      </c>
      <c r="P4756" s="42" t="s">
        <v>315</v>
      </c>
      <c r="Q4756" s="42" t="s">
        <v>15910</v>
      </c>
      <c r="R4756" s="60">
        <v>44871</v>
      </c>
      <c r="S4756" s="42" t="s">
        <v>243</v>
      </c>
      <c r="T4756" s="68" t="s">
        <v>506</v>
      </c>
    </row>
    <row r="4757" spans="1:20" s="70" customFormat="1" x14ac:dyDescent="0.2">
      <c r="A4757" s="38" t="s">
        <v>63</v>
      </c>
      <c r="B4757" s="1"/>
      <c r="C4757" s="1"/>
      <c r="D4757" s="51"/>
      <c r="E4757" s="38"/>
      <c r="F4757" s="51"/>
      <c r="G4757" s="52" t="s">
        <v>64</v>
      </c>
      <c r="H4757" s="53"/>
      <c r="I4757" s="54" t="s">
        <v>15915</v>
      </c>
      <c r="J4757" s="35">
        <v>625.79999999999995</v>
      </c>
      <c r="K4757" s="1"/>
      <c r="L4757" s="1"/>
      <c r="M4757" s="3">
        <f t="shared" si="74"/>
        <v>625.79999999999995</v>
      </c>
      <c r="N4757" s="41">
        <v>44868</v>
      </c>
      <c r="O4757" s="56"/>
      <c r="P4757" s="1"/>
      <c r="Q4757" s="1"/>
      <c r="R4757" s="57"/>
      <c r="S4757" s="39" t="s">
        <v>54</v>
      </c>
      <c r="T4757" s="68"/>
    </row>
    <row r="4758" spans="1:20" s="70" customFormat="1" x14ac:dyDescent="0.2">
      <c r="A4758" s="38" t="s">
        <v>15916</v>
      </c>
      <c r="B4758" s="39" t="s">
        <v>15917</v>
      </c>
      <c r="C4758" s="39" t="s">
        <v>15918</v>
      </c>
      <c r="D4758" s="38">
        <v>820963</v>
      </c>
      <c r="E4758" s="38"/>
      <c r="F4758" s="38"/>
      <c r="G4758" s="39" t="s">
        <v>10076</v>
      </c>
      <c r="H4758" s="38">
        <v>8268010110</v>
      </c>
      <c r="I4758" s="40">
        <v>466</v>
      </c>
      <c r="J4758" s="2">
        <v>58275</v>
      </c>
      <c r="K4758" s="2"/>
      <c r="L4758" s="2">
        <v>0</v>
      </c>
      <c r="M4758" s="3">
        <f t="shared" si="74"/>
        <v>58275</v>
      </c>
      <c r="N4758" s="41">
        <v>44835.729166666664</v>
      </c>
      <c r="O4758" s="39">
        <v>3445021668</v>
      </c>
      <c r="P4758" s="39" t="s">
        <v>3282</v>
      </c>
      <c r="Q4758" s="40" t="s">
        <v>15919</v>
      </c>
      <c r="R4758" s="41">
        <v>44871</v>
      </c>
      <c r="S4758" s="42" t="s">
        <v>2417</v>
      </c>
      <c r="T4758" s="68"/>
    </row>
    <row r="4759" spans="1:20" s="70" customFormat="1" x14ac:dyDescent="0.2">
      <c r="A4759" s="38" t="s">
        <v>15920</v>
      </c>
      <c r="B4759" s="39" t="s">
        <v>15921</v>
      </c>
      <c r="C4759" s="39" t="s">
        <v>15922</v>
      </c>
      <c r="D4759" s="38">
        <v>407261</v>
      </c>
      <c r="E4759" s="38"/>
      <c r="F4759" s="38"/>
      <c r="G4759" s="39" t="s">
        <v>58</v>
      </c>
      <c r="H4759" s="38">
        <v>8266015795</v>
      </c>
      <c r="I4759" s="40">
        <v>9854031655</v>
      </c>
      <c r="J4759" s="2">
        <v>92344</v>
      </c>
      <c r="K4759" s="2"/>
      <c r="L4759" s="2">
        <v>0</v>
      </c>
      <c r="M4759" s="3">
        <f t="shared" si="74"/>
        <v>92344</v>
      </c>
      <c r="N4759" s="41">
        <v>44842.729166666664</v>
      </c>
      <c r="O4759" s="39">
        <v>6870251482</v>
      </c>
      <c r="P4759" s="39" t="s">
        <v>3282</v>
      </c>
      <c r="Q4759" s="40"/>
      <c r="R4759" s="41"/>
      <c r="S4759" s="42" t="s">
        <v>2417</v>
      </c>
      <c r="T4759" s="68"/>
    </row>
    <row r="4760" spans="1:20" s="70" customFormat="1" x14ac:dyDescent="0.2">
      <c r="A4760" s="38" t="s">
        <v>15923</v>
      </c>
      <c r="B4760" s="39" t="s">
        <v>15924</v>
      </c>
      <c r="C4760" s="39" t="s">
        <v>15925</v>
      </c>
      <c r="D4760" s="58">
        <v>134880</v>
      </c>
      <c r="E4760" s="38"/>
      <c r="F4760" s="58"/>
      <c r="G4760" s="39" t="s">
        <v>14394</v>
      </c>
      <c r="H4760" s="38">
        <v>8263000259</v>
      </c>
      <c r="I4760" s="40" t="s">
        <v>15926</v>
      </c>
      <c r="J4760" s="2">
        <v>1834217.0000000002</v>
      </c>
      <c r="K4760" s="2"/>
      <c r="L4760" s="2">
        <v>330159.06000000006</v>
      </c>
      <c r="M4760" s="3">
        <f t="shared" si="74"/>
        <v>2164376.0600000005</v>
      </c>
      <c r="N4760" s="41">
        <v>44835.729166666664</v>
      </c>
      <c r="O4760" s="39">
        <v>6870253263</v>
      </c>
      <c r="P4760" s="39" t="s">
        <v>3282</v>
      </c>
      <c r="Q4760" s="40" t="s">
        <v>15927</v>
      </c>
      <c r="R4760" s="41">
        <v>44874</v>
      </c>
      <c r="S4760" s="42" t="s">
        <v>2417</v>
      </c>
      <c r="T4760" s="68"/>
    </row>
    <row r="4761" spans="1:20" s="70" customFormat="1" x14ac:dyDescent="0.2">
      <c r="A4761" s="38">
        <v>420</v>
      </c>
      <c r="B4761" s="39" t="s">
        <v>15924</v>
      </c>
      <c r="C4761" s="39" t="s">
        <v>15925</v>
      </c>
      <c r="D4761" s="58">
        <v>134880</v>
      </c>
      <c r="E4761" s="38"/>
      <c r="F4761" s="58"/>
      <c r="G4761" s="39" t="s">
        <v>14394</v>
      </c>
      <c r="H4761" s="38">
        <v>8263000259</v>
      </c>
      <c r="I4761" s="40" t="s">
        <v>15926</v>
      </c>
      <c r="J4761" s="2">
        <v>175845</v>
      </c>
      <c r="K4761" s="2"/>
      <c r="L4761" s="2">
        <v>31652.1</v>
      </c>
      <c r="M4761" s="3">
        <f t="shared" si="74"/>
        <v>207497.1</v>
      </c>
      <c r="N4761" s="41">
        <v>44835.729166666664</v>
      </c>
      <c r="O4761" s="39">
        <v>6870253263</v>
      </c>
      <c r="P4761" s="39" t="s">
        <v>8899</v>
      </c>
      <c r="Q4761" s="40" t="s">
        <v>15927</v>
      </c>
      <c r="R4761" s="41">
        <v>44874</v>
      </c>
      <c r="S4761" s="42" t="s">
        <v>8901</v>
      </c>
      <c r="T4761" s="68"/>
    </row>
    <row r="4762" spans="1:20" s="70" customFormat="1" x14ac:dyDescent="0.2">
      <c r="A4762" s="38" t="s">
        <v>15928</v>
      </c>
      <c r="B4762" s="39" t="s">
        <v>15929</v>
      </c>
      <c r="C4762" s="39" t="s">
        <v>15930</v>
      </c>
      <c r="D4762" s="38">
        <v>808131</v>
      </c>
      <c r="E4762" s="38"/>
      <c r="F4762" s="38"/>
      <c r="G4762" s="39" t="s">
        <v>1843</v>
      </c>
      <c r="H4762" s="38">
        <v>8268010059</v>
      </c>
      <c r="I4762" s="40" t="s">
        <v>15931</v>
      </c>
      <c r="J4762" s="2">
        <v>38172.500000000007</v>
      </c>
      <c r="K4762" s="2"/>
      <c r="L4762" s="2">
        <v>6871.0500000000011</v>
      </c>
      <c r="M4762" s="3">
        <f t="shared" si="74"/>
        <v>45043.55000000001</v>
      </c>
      <c r="N4762" s="41">
        <v>44855.729166666664</v>
      </c>
      <c r="O4762" s="39">
        <v>44250817</v>
      </c>
      <c r="P4762" s="39" t="s">
        <v>3282</v>
      </c>
      <c r="Q4762" s="40" t="s">
        <v>15932</v>
      </c>
      <c r="R4762" s="41">
        <v>44881</v>
      </c>
      <c r="S4762" s="42" t="s">
        <v>2417</v>
      </c>
      <c r="T4762" s="68"/>
    </row>
    <row r="4763" spans="1:20" s="70" customFormat="1" x14ac:dyDescent="0.2">
      <c r="A4763" s="38" t="s">
        <v>15933</v>
      </c>
      <c r="B4763" s="39" t="s">
        <v>15934</v>
      </c>
      <c r="C4763" s="39" t="s">
        <v>15935</v>
      </c>
      <c r="D4763" s="38">
        <v>815539</v>
      </c>
      <c r="E4763" s="38"/>
      <c r="F4763" s="38"/>
      <c r="G4763" s="42" t="s">
        <v>1640</v>
      </c>
      <c r="H4763" s="38">
        <v>8268010261</v>
      </c>
      <c r="I4763" s="40" t="s">
        <v>15936</v>
      </c>
      <c r="J4763" s="2">
        <v>39312.000000000007</v>
      </c>
      <c r="K4763" s="2"/>
      <c r="L4763" s="2">
        <v>7076.1600000000008</v>
      </c>
      <c r="M4763" s="3">
        <f t="shared" si="74"/>
        <v>46388.160000000011</v>
      </c>
      <c r="N4763" s="41">
        <v>44853.729166666664</v>
      </c>
      <c r="O4763" s="39">
        <v>44251148</v>
      </c>
      <c r="P4763" s="39" t="s">
        <v>52</v>
      </c>
      <c r="Q4763" s="40" t="s">
        <v>15937</v>
      </c>
      <c r="R4763" s="41">
        <v>44874</v>
      </c>
      <c r="S4763" s="39" t="s">
        <v>54</v>
      </c>
      <c r="T4763" s="68"/>
    </row>
    <row r="4764" spans="1:20" s="70" customFormat="1" x14ac:dyDescent="0.2">
      <c r="A4764" s="38" t="s">
        <v>15938</v>
      </c>
      <c r="B4764" s="39" t="s">
        <v>15939</v>
      </c>
      <c r="C4764" s="39" t="s">
        <v>15940</v>
      </c>
      <c r="D4764" s="38">
        <v>405996</v>
      </c>
      <c r="E4764" s="38"/>
      <c r="F4764" s="38"/>
      <c r="G4764" s="39" t="s">
        <v>2376</v>
      </c>
      <c r="H4764" s="38">
        <v>8263000172</v>
      </c>
      <c r="I4764" s="40">
        <v>222901082651</v>
      </c>
      <c r="J4764" s="2">
        <v>705628.81355932204</v>
      </c>
      <c r="K4764" s="2"/>
      <c r="L4764" s="2">
        <v>127013.18644067796</v>
      </c>
      <c r="M4764" s="3">
        <f t="shared" si="74"/>
        <v>832642</v>
      </c>
      <c r="N4764" s="41">
        <v>44840.729166666664</v>
      </c>
      <c r="O4764" s="39">
        <v>6870254799</v>
      </c>
      <c r="P4764" s="39" t="s">
        <v>3282</v>
      </c>
      <c r="Q4764" s="40" t="s">
        <v>15941</v>
      </c>
      <c r="R4764" s="41">
        <v>44907</v>
      </c>
      <c r="S4764" s="42" t="s">
        <v>2417</v>
      </c>
      <c r="T4764" s="68"/>
    </row>
    <row r="4765" spans="1:20" s="70" customFormat="1" x14ac:dyDescent="0.2">
      <c r="A4765" s="38" t="s">
        <v>15942</v>
      </c>
      <c r="B4765" s="39" t="s">
        <v>15943</v>
      </c>
      <c r="C4765" s="39" t="s">
        <v>15944</v>
      </c>
      <c r="D4765" s="38">
        <v>402828</v>
      </c>
      <c r="E4765" s="38"/>
      <c r="F4765" s="38"/>
      <c r="G4765" s="39" t="s">
        <v>11331</v>
      </c>
      <c r="H4765" s="38">
        <v>8263000235</v>
      </c>
      <c r="I4765" s="40" t="s">
        <v>15945</v>
      </c>
      <c r="J4765" s="2">
        <v>45000</v>
      </c>
      <c r="K4765" s="2"/>
      <c r="L4765" s="2">
        <v>8100</v>
      </c>
      <c r="M4765" s="3">
        <f t="shared" si="74"/>
        <v>53100</v>
      </c>
      <c r="N4765" s="41">
        <v>44846.729166666664</v>
      </c>
      <c r="O4765" s="39">
        <v>6870275720</v>
      </c>
      <c r="P4765" s="39" t="s">
        <v>3282</v>
      </c>
      <c r="Q4765" s="40" t="s">
        <v>15946</v>
      </c>
      <c r="R4765" s="41">
        <v>44897</v>
      </c>
      <c r="S4765" s="42" t="s">
        <v>2417</v>
      </c>
      <c r="T4765" s="68"/>
    </row>
    <row r="4766" spans="1:20" s="70" customFormat="1" x14ac:dyDescent="0.2">
      <c r="A4766" s="38" t="s">
        <v>15947</v>
      </c>
      <c r="B4766" s="39" t="s">
        <v>15948</v>
      </c>
      <c r="C4766" s="39" t="s">
        <v>15949</v>
      </c>
      <c r="D4766" s="38">
        <v>124632</v>
      </c>
      <c r="E4766" s="38"/>
      <c r="F4766" s="38"/>
      <c r="G4766" s="39" t="s">
        <v>15807</v>
      </c>
      <c r="H4766" s="38">
        <v>8263000238</v>
      </c>
      <c r="I4766" s="40" t="s">
        <v>15950</v>
      </c>
      <c r="J4766" s="2">
        <v>3824000</v>
      </c>
      <c r="K4766" s="2"/>
      <c r="L4766" s="2">
        <v>688320</v>
      </c>
      <c r="M4766" s="3">
        <f t="shared" si="74"/>
        <v>4512320</v>
      </c>
      <c r="N4766" s="41">
        <v>44824.729166666664</v>
      </c>
      <c r="O4766" s="39">
        <v>6870255566</v>
      </c>
      <c r="P4766" s="39" t="s">
        <v>3282</v>
      </c>
      <c r="Q4766" s="40" t="s">
        <v>15863</v>
      </c>
      <c r="R4766" s="41">
        <v>44876</v>
      </c>
      <c r="S4766" s="42" t="s">
        <v>2417</v>
      </c>
      <c r="T4766" s="68"/>
    </row>
    <row r="4767" spans="1:20" s="70" customFormat="1" x14ac:dyDescent="0.2">
      <c r="A4767" s="38" t="s">
        <v>15951</v>
      </c>
      <c r="B4767" s="39" t="s">
        <v>15952</v>
      </c>
      <c r="C4767" s="39" t="s">
        <v>15953</v>
      </c>
      <c r="D4767" s="38">
        <v>124632</v>
      </c>
      <c r="E4767" s="38"/>
      <c r="F4767" s="38"/>
      <c r="G4767" s="39" t="s">
        <v>15807</v>
      </c>
      <c r="H4767" s="38">
        <v>8263000238</v>
      </c>
      <c r="I4767" s="40" t="s">
        <v>15954</v>
      </c>
      <c r="J4767" s="2">
        <v>1448400</v>
      </c>
      <c r="K4767" s="2"/>
      <c r="L4767" s="2">
        <v>260712</v>
      </c>
      <c r="M4767" s="3">
        <f t="shared" si="74"/>
        <v>1709112</v>
      </c>
      <c r="N4767" s="41">
        <v>44819.729166666664</v>
      </c>
      <c r="O4767" s="39">
        <v>6870244642</v>
      </c>
      <c r="P4767" s="39" t="s">
        <v>3282</v>
      </c>
      <c r="Q4767" s="40" t="s">
        <v>15863</v>
      </c>
      <c r="R4767" s="41">
        <v>44876</v>
      </c>
      <c r="S4767" s="42" t="s">
        <v>2417</v>
      </c>
      <c r="T4767" s="68"/>
    </row>
    <row r="4768" spans="1:20" s="70" customFormat="1" x14ac:dyDescent="0.2">
      <c r="A4768" s="38" t="s">
        <v>15955</v>
      </c>
      <c r="B4768" s="39" t="s">
        <v>15956</v>
      </c>
      <c r="C4768" s="39" t="s">
        <v>15957</v>
      </c>
      <c r="D4768" s="38">
        <v>124632</v>
      </c>
      <c r="E4768" s="38"/>
      <c r="F4768" s="38"/>
      <c r="G4768" s="39" t="s">
        <v>15807</v>
      </c>
      <c r="H4768" s="38">
        <v>8263000238</v>
      </c>
      <c r="I4768" s="40" t="s">
        <v>15958</v>
      </c>
      <c r="J4768" s="2">
        <v>661700</v>
      </c>
      <c r="K4768" s="2"/>
      <c r="L4768" s="2">
        <v>119106</v>
      </c>
      <c r="M4768" s="3">
        <f t="shared" si="74"/>
        <v>780806</v>
      </c>
      <c r="N4768" s="41">
        <v>44819.729166666664</v>
      </c>
      <c r="O4768" s="39">
        <v>6870244661</v>
      </c>
      <c r="P4768" s="39" t="s">
        <v>3282</v>
      </c>
      <c r="Q4768" s="40" t="s">
        <v>15863</v>
      </c>
      <c r="R4768" s="41">
        <v>44876</v>
      </c>
      <c r="S4768" s="42" t="s">
        <v>2417</v>
      </c>
      <c r="T4768" s="68"/>
    </row>
    <row r="4769" spans="1:20" s="70" customFormat="1" x14ac:dyDescent="0.2">
      <c r="A4769" s="38" t="s">
        <v>63</v>
      </c>
      <c r="B4769" s="1"/>
      <c r="C4769" s="1"/>
      <c r="D4769" s="51"/>
      <c r="E4769" s="38"/>
      <c r="F4769" s="51"/>
      <c r="G4769" s="52" t="s">
        <v>64</v>
      </c>
      <c r="H4769" s="53"/>
      <c r="I4769" s="54" t="s">
        <v>15959</v>
      </c>
      <c r="J4769" s="35">
        <v>22720</v>
      </c>
      <c r="K4769" s="1"/>
      <c r="L4769" s="1"/>
      <c r="M4769" s="3">
        <f t="shared" si="74"/>
        <v>22720</v>
      </c>
      <c r="N4769" s="41">
        <v>44874</v>
      </c>
      <c r="O4769" s="56"/>
      <c r="P4769" s="1"/>
      <c r="Q4769" s="1"/>
      <c r="R4769" s="57"/>
      <c r="S4769" s="39" t="s">
        <v>54</v>
      </c>
      <c r="T4769" s="68"/>
    </row>
    <row r="4770" spans="1:20" s="70" customFormat="1" x14ac:dyDescent="0.2">
      <c r="A4770" s="38" t="s">
        <v>15960</v>
      </c>
      <c r="B4770" s="39" t="s">
        <v>15961</v>
      </c>
      <c r="C4770" s="39" t="s">
        <v>15962</v>
      </c>
      <c r="D4770" s="38">
        <v>408038</v>
      </c>
      <c r="E4770" s="38"/>
      <c r="F4770" s="38"/>
      <c r="G4770" s="39" t="s">
        <v>6647</v>
      </c>
      <c r="H4770" s="38">
        <v>8263000247</v>
      </c>
      <c r="I4770" s="40" t="s">
        <v>15963</v>
      </c>
      <c r="J4770" s="2">
        <v>1113084.2644067798</v>
      </c>
      <c r="K4770" s="2"/>
      <c r="L4770" s="2">
        <v>200355.16759322037</v>
      </c>
      <c r="M4770" s="3">
        <f t="shared" si="74"/>
        <v>1313439.432</v>
      </c>
      <c r="N4770" s="41">
        <v>44835.729166666664</v>
      </c>
      <c r="O4770" s="39">
        <v>6870257078</v>
      </c>
      <c r="P4770" s="39" t="s">
        <v>3282</v>
      </c>
      <c r="Q4770" s="40" t="s">
        <v>15964</v>
      </c>
      <c r="R4770" s="41">
        <v>44879</v>
      </c>
      <c r="S4770" s="42" t="s">
        <v>2417</v>
      </c>
      <c r="T4770" s="68"/>
    </row>
    <row r="4771" spans="1:20" s="70" customFormat="1" x14ac:dyDescent="0.2">
      <c r="A4771" s="38">
        <v>393</v>
      </c>
      <c r="B4771" s="39" t="s">
        <v>15961</v>
      </c>
      <c r="C4771" s="39" t="s">
        <v>15962</v>
      </c>
      <c r="D4771" s="38">
        <v>408038</v>
      </c>
      <c r="E4771" s="38"/>
      <c r="F4771" s="38"/>
      <c r="G4771" s="39" t="s">
        <v>6647</v>
      </c>
      <c r="H4771" s="38">
        <v>8263000247</v>
      </c>
      <c r="I4771" s="40" t="s">
        <v>15963</v>
      </c>
      <c r="J4771" s="3">
        <v>744327.6</v>
      </c>
      <c r="K4771" s="3"/>
      <c r="L4771" s="2">
        <v>133978.96799999999</v>
      </c>
      <c r="M4771" s="3">
        <f t="shared" si="74"/>
        <v>878306.56799999997</v>
      </c>
      <c r="N4771" s="41">
        <v>44835.729166666664</v>
      </c>
      <c r="O4771" s="39">
        <v>6870257078</v>
      </c>
      <c r="P4771" s="39" t="s">
        <v>8899</v>
      </c>
      <c r="Q4771" s="40" t="s">
        <v>15964</v>
      </c>
      <c r="R4771" s="41">
        <v>44879</v>
      </c>
      <c r="S4771" s="42" t="s">
        <v>8901</v>
      </c>
      <c r="T4771" s="68"/>
    </row>
    <row r="4772" spans="1:20" s="70" customFormat="1" x14ac:dyDescent="0.2">
      <c r="A4772" s="38" t="s">
        <v>15965</v>
      </c>
      <c r="B4772" s="39" t="s">
        <v>15961</v>
      </c>
      <c r="C4772" s="39"/>
      <c r="D4772" s="38">
        <v>408038</v>
      </c>
      <c r="E4772" s="38"/>
      <c r="F4772" s="38"/>
      <c r="G4772" s="39" t="s">
        <v>6647</v>
      </c>
      <c r="H4772" s="38">
        <v>8263000247</v>
      </c>
      <c r="I4772" s="40" t="s">
        <v>15963</v>
      </c>
      <c r="J4772" s="2">
        <v>192328.8</v>
      </c>
      <c r="K4772" s="2"/>
      <c r="L4772" s="2">
        <v>34619.183999999994</v>
      </c>
      <c r="M4772" s="3">
        <f t="shared" si="74"/>
        <v>226947.984</v>
      </c>
      <c r="N4772" s="41">
        <v>44835</v>
      </c>
      <c r="O4772" s="39"/>
      <c r="P4772" s="39" t="s">
        <v>3282</v>
      </c>
      <c r="Q4772" s="40"/>
      <c r="R4772" s="41"/>
      <c r="S4772" s="42" t="s">
        <v>2417</v>
      </c>
      <c r="T4772" s="68"/>
    </row>
    <row r="4773" spans="1:20" s="70" customFormat="1" x14ac:dyDescent="0.2">
      <c r="A4773" s="38" t="s">
        <v>15966</v>
      </c>
      <c r="B4773" s="39" t="s">
        <v>15967</v>
      </c>
      <c r="C4773" s="39" t="s">
        <v>15968</v>
      </c>
      <c r="D4773" s="38">
        <v>408038</v>
      </c>
      <c r="E4773" s="38"/>
      <c r="F4773" s="38"/>
      <c r="G4773" s="39" t="s">
        <v>6647</v>
      </c>
      <c r="H4773" s="38">
        <v>8263000247</v>
      </c>
      <c r="I4773" s="40" t="s">
        <v>15969</v>
      </c>
      <c r="J4773" s="2">
        <v>1537115.6338983052</v>
      </c>
      <c r="K4773" s="2"/>
      <c r="L4773" s="2">
        <v>276680.81410169491</v>
      </c>
      <c r="M4773" s="3">
        <f t="shared" si="74"/>
        <v>1813796.4480000001</v>
      </c>
      <c r="N4773" s="41">
        <v>44834.729166666664</v>
      </c>
      <c r="O4773" s="39">
        <v>6870275841</v>
      </c>
      <c r="P4773" s="39" t="s">
        <v>3282</v>
      </c>
      <c r="Q4773" s="40" t="s">
        <v>15970</v>
      </c>
      <c r="R4773" s="41">
        <v>44900</v>
      </c>
      <c r="S4773" s="42" t="s">
        <v>2417</v>
      </c>
      <c r="T4773" s="68"/>
    </row>
    <row r="4774" spans="1:20" s="70" customFormat="1" x14ac:dyDescent="0.2">
      <c r="A4774" s="38">
        <v>391</v>
      </c>
      <c r="B4774" s="39" t="s">
        <v>15967</v>
      </c>
      <c r="C4774" s="39" t="s">
        <v>15968</v>
      </c>
      <c r="D4774" s="38">
        <v>408038</v>
      </c>
      <c r="E4774" s="38"/>
      <c r="F4774" s="38"/>
      <c r="G4774" s="39" t="s">
        <v>6647</v>
      </c>
      <c r="H4774" s="38">
        <v>8263000247</v>
      </c>
      <c r="I4774" s="40" t="s">
        <v>15969</v>
      </c>
      <c r="J4774" s="3">
        <v>368756.4</v>
      </c>
      <c r="K4774" s="3"/>
      <c r="L4774" s="2">
        <v>66376.152000000002</v>
      </c>
      <c r="M4774" s="3">
        <f t="shared" si="74"/>
        <v>435132.55200000003</v>
      </c>
      <c r="N4774" s="41">
        <v>44834.729166666664</v>
      </c>
      <c r="O4774" s="39">
        <v>6870275841</v>
      </c>
      <c r="P4774" s="39" t="s">
        <v>8899</v>
      </c>
      <c r="Q4774" s="40" t="s">
        <v>15970</v>
      </c>
      <c r="R4774" s="41">
        <v>44900</v>
      </c>
      <c r="S4774" s="42" t="s">
        <v>8901</v>
      </c>
      <c r="T4774" s="68"/>
    </row>
    <row r="4775" spans="1:20" s="70" customFormat="1" x14ac:dyDescent="0.2">
      <c r="A4775" s="38" t="s">
        <v>15971</v>
      </c>
      <c r="B4775" s="42" t="s">
        <v>15972</v>
      </c>
      <c r="C4775" s="42" t="s">
        <v>15973</v>
      </c>
      <c r="D4775" s="38">
        <v>101283</v>
      </c>
      <c r="E4775" s="38"/>
      <c r="F4775" s="38"/>
      <c r="G4775" s="42" t="s">
        <v>5374</v>
      </c>
      <c r="H4775" s="38">
        <v>8263000262</v>
      </c>
      <c r="I4775" s="40" t="s">
        <v>15974</v>
      </c>
      <c r="J4775" s="3">
        <v>346411.44</v>
      </c>
      <c r="K4775" s="3"/>
      <c r="L4775" s="3">
        <v>62354.059199999996</v>
      </c>
      <c r="M4775" s="3">
        <f t="shared" si="74"/>
        <v>408765.49920000002</v>
      </c>
      <c r="N4775" s="41">
        <v>44844.729166666664</v>
      </c>
      <c r="O4775" s="39">
        <v>6870275829</v>
      </c>
      <c r="P4775" s="42" t="s">
        <v>315</v>
      </c>
      <c r="Q4775" s="42" t="s">
        <v>15975</v>
      </c>
      <c r="R4775" s="60">
        <v>44899</v>
      </c>
      <c r="S4775" s="42" t="s">
        <v>243</v>
      </c>
      <c r="T4775" s="68"/>
    </row>
    <row r="4776" spans="1:20" s="70" customFormat="1" x14ac:dyDescent="0.2">
      <c r="A4776" s="38">
        <v>423</v>
      </c>
      <c r="B4776" s="39" t="s">
        <v>15972</v>
      </c>
      <c r="C4776" s="39" t="s">
        <v>15973</v>
      </c>
      <c r="D4776" s="38">
        <v>101283</v>
      </c>
      <c r="E4776" s="38"/>
      <c r="F4776" s="38"/>
      <c r="G4776" s="39" t="s">
        <v>5374</v>
      </c>
      <c r="H4776" s="38">
        <v>8263000262</v>
      </c>
      <c r="I4776" s="40" t="s">
        <v>15974</v>
      </c>
      <c r="J4776" s="2">
        <v>328779.71999999997</v>
      </c>
      <c r="K4776" s="2"/>
      <c r="L4776" s="2">
        <v>59180.349599999994</v>
      </c>
      <c r="M4776" s="3">
        <f t="shared" si="74"/>
        <v>387960.06959999999</v>
      </c>
      <c r="N4776" s="41">
        <v>44844.729166666664</v>
      </c>
      <c r="O4776" s="39">
        <v>6870275829</v>
      </c>
      <c r="P4776" s="39" t="s">
        <v>8899</v>
      </c>
      <c r="Q4776" s="40" t="s">
        <v>15975</v>
      </c>
      <c r="R4776" s="41">
        <v>44899</v>
      </c>
      <c r="S4776" s="42" t="s">
        <v>8901</v>
      </c>
      <c r="T4776" s="68"/>
    </row>
    <row r="4777" spans="1:20" s="70" customFormat="1" x14ac:dyDescent="0.2">
      <c r="A4777" s="38" t="s">
        <v>15976</v>
      </c>
      <c r="B4777" s="39" t="s">
        <v>15977</v>
      </c>
      <c r="C4777" s="39" t="s">
        <v>15978</v>
      </c>
      <c r="D4777" s="38">
        <v>408038</v>
      </c>
      <c r="E4777" s="38"/>
      <c r="F4777" s="38"/>
      <c r="G4777" s="39" t="s">
        <v>6647</v>
      </c>
      <c r="H4777" s="38">
        <v>8263000247</v>
      </c>
      <c r="I4777" s="40" t="s">
        <v>15979</v>
      </c>
      <c r="J4777" s="2">
        <v>1131257.1186440678</v>
      </c>
      <c r="K4777" s="2"/>
      <c r="L4777" s="2">
        <v>203626.28135593218</v>
      </c>
      <c r="M4777" s="3">
        <f t="shared" si="74"/>
        <v>1334883.3999999999</v>
      </c>
      <c r="N4777" s="41">
        <v>44849.729166666664</v>
      </c>
      <c r="O4777" s="39">
        <v>6870256170</v>
      </c>
      <c r="P4777" s="39" t="s">
        <v>3282</v>
      </c>
      <c r="Q4777" s="40" t="s">
        <v>15980</v>
      </c>
      <c r="R4777" s="41">
        <v>44886</v>
      </c>
      <c r="S4777" s="42" t="s">
        <v>2417</v>
      </c>
      <c r="T4777" s="68"/>
    </row>
    <row r="4778" spans="1:20" s="70" customFormat="1" x14ac:dyDescent="0.2">
      <c r="A4778" s="38">
        <v>392</v>
      </c>
      <c r="B4778" s="39" t="s">
        <v>15977</v>
      </c>
      <c r="C4778" s="39" t="s">
        <v>15978</v>
      </c>
      <c r="D4778" s="38">
        <v>408038</v>
      </c>
      <c r="E4778" s="38"/>
      <c r="F4778" s="38"/>
      <c r="G4778" s="39" t="s">
        <v>6647</v>
      </c>
      <c r="H4778" s="38">
        <v>8263000247</v>
      </c>
      <c r="I4778" s="40" t="s">
        <v>15979</v>
      </c>
      <c r="J4778" s="3">
        <v>548970</v>
      </c>
      <c r="K4778" s="3"/>
      <c r="L4778" s="2">
        <v>98814.599999999991</v>
      </c>
      <c r="M4778" s="3">
        <f t="shared" si="74"/>
        <v>647784.6</v>
      </c>
      <c r="N4778" s="41">
        <v>44849.729166666664</v>
      </c>
      <c r="O4778" s="39">
        <v>6870256170</v>
      </c>
      <c r="P4778" s="39" t="s">
        <v>8899</v>
      </c>
      <c r="Q4778" s="40" t="s">
        <v>15980</v>
      </c>
      <c r="R4778" s="41">
        <v>44886</v>
      </c>
      <c r="S4778" s="42" t="s">
        <v>8901</v>
      </c>
      <c r="T4778" s="68"/>
    </row>
    <row r="4779" spans="1:20" s="70" customFormat="1" x14ac:dyDescent="0.2">
      <c r="A4779" s="38" t="s">
        <v>15981</v>
      </c>
      <c r="B4779" s="42" t="s">
        <v>15977</v>
      </c>
      <c r="C4779" s="42"/>
      <c r="D4779" s="38">
        <v>408038</v>
      </c>
      <c r="E4779" s="38"/>
      <c r="F4779" s="38"/>
      <c r="G4779" s="39" t="s">
        <v>6647</v>
      </c>
      <c r="H4779" s="38">
        <v>8263000247</v>
      </c>
      <c r="I4779" s="40" t="s">
        <v>15979</v>
      </c>
      <c r="J4779" s="3">
        <v>192328.8</v>
      </c>
      <c r="K4779" s="3"/>
      <c r="L4779" s="3">
        <v>34619.183999999994</v>
      </c>
      <c r="M4779" s="3">
        <f t="shared" si="74"/>
        <v>226947.984</v>
      </c>
      <c r="N4779" s="41">
        <v>44849</v>
      </c>
      <c r="O4779" s="39"/>
      <c r="P4779" s="42" t="s">
        <v>315</v>
      </c>
      <c r="Q4779" s="42"/>
      <c r="R4779" s="60"/>
      <c r="S4779" s="42" t="s">
        <v>243</v>
      </c>
      <c r="T4779" s="68"/>
    </row>
    <row r="4780" spans="1:20" s="70" customFormat="1" x14ac:dyDescent="0.2">
      <c r="A4780" s="38">
        <v>289</v>
      </c>
      <c r="B4780" s="39" t="s">
        <v>15982</v>
      </c>
      <c r="C4780" s="39" t="s">
        <v>15983</v>
      </c>
      <c r="D4780" s="58">
        <v>118480</v>
      </c>
      <c r="E4780" s="38"/>
      <c r="F4780" s="58"/>
      <c r="G4780" s="39" t="s">
        <v>9826</v>
      </c>
      <c r="H4780" s="38">
        <v>8263000261</v>
      </c>
      <c r="I4780" s="40" t="s">
        <v>15984</v>
      </c>
      <c r="J4780" s="2">
        <v>1526150</v>
      </c>
      <c r="K4780" s="2"/>
      <c r="L4780" s="2">
        <v>274707</v>
      </c>
      <c r="M4780" s="3">
        <f t="shared" si="74"/>
        <v>1800857</v>
      </c>
      <c r="N4780" s="41">
        <v>44847.729166666664</v>
      </c>
      <c r="O4780" s="39">
        <v>6870257060</v>
      </c>
      <c r="P4780" s="39" t="s">
        <v>8899</v>
      </c>
      <c r="Q4780" s="40" t="s">
        <v>15985</v>
      </c>
      <c r="R4780" s="41">
        <v>44879</v>
      </c>
      <c r="S4780" s="42" t="s">
        <v>8901</v>
      </c>
      <c r="T4780" s="68"/>
    </row>
    <row r="4781" spans="1:20" s="70" customFormat="1" x14ac:dyDescent="0.2">
      <c r="A4781" s="38" t="s">
        <v>15986</v>
      </c>
      <c r="B4781" s="39" t="s">
        <v>15982</v>
      </c>
      <c r="C4781" s="39" t="s">
        <v>15983</v>
      </c>
      <c r="D4781" s="58">
        <v>118480</v>
      </c>
      <c r="E4781" s="38"/>
      <c r="F4781" s="58"/>
      <c r="G4781" s="39" t="s">
        <v>9826</v>
      </c>
      <c r="H4781" s="38">
        <v>8263000261</v>
      </c>
      <c r="I4781" s="40" t="s">
        <v>15984</v>
      </c>
      <c r="J4781" s="2">
        <v>503480</v>
      </c>
      <c r="K4781" s="2"/>
      <c r="L4781" s="2">
        <v>90626.4</v>
      </c>
      <c r="M4781" s="3">
        <f t="shared" si="74"/>
        <v>594106.4</v>
      </c>
      <c r="N4781" s="41">
        <v>44847.729166666664</v>
      </c>
      <c r="O4781" s="39">
        <v>6870257060</v>
      </c>
      <c r="P4781" s="39" t="s">
        <v>3282</v>
      </c>
      <c r="Q4781" s="40" t="s">
        <v>15985</v>
      </c>
      <c r="R4781" s="41">
        <v>44879</v>
      </c>
      <c r="S4781" s="42" t="s">
        <v>2417</v>
      </c>
      <c r="T4781" s="68"/>
    </row>
    <row r="4782" spans="1:20" s="70" customFormat="1" x14ac:dyDescent="0.2">
      <c r="A4782" s="38" t="s">
        <v>15987</v>
      </c>
      <c r="B4782" s="39" t="s">
        <v>15988</v>
      </c>
      <c r="C4782" s="39" t="s">
        <v>15989</v>
      </c>
      <c r="D4782" s="38">
        <v>812140</v>
      </c>
      <c r="E4782" s="38"/>
      <c r="F4782" s="38"/>
      <c r="G4782" s="42" t="s">
        <v>446</v>
      </c>
      <c r="H4782" s="38">
        <v>8268008478</v>
      </c>
      <c r="I4782" s="40" t="s">
        <v>15990</v>
      </c>
      <c r="J4782" s="2">
        <v>25000</v>
      </c>
      <c r="K4782" s="2"/>
      <c r="L4782" s="2">
        <v>4500</v>
      </c>
      <c r="M4782" s="3">
        <f t="shared" si="74"/>
        <v>29500</v>
      </c>
      <c r="N4782" s="41">
        <v>44769.729166666664</v>
      </c>
      <c r="O4782" s="39">
        <v>44263036</v>
      </c>
      <c r="P4782" s="39" t="s">
        <v>3282</v>
      </c>
      <c r="Q4782" s="40">
        <v>211114354748</v>
      </c>
      <c r="R4782" s="41">
        <v>44879</v>
      </c>
      <c r="S4782" s="42" t="s">
        <v>2417</v>
      </c>
      <c r="T4782" s="68"/>
    </row>
    <row r="4783" spans="1:20" s="70" customFormat="1" x14ac:dyDescent="0.2">
      <c r="A4783" s="38" t="s">
        <v>15991</v>
      </c>
      <c r="B4783" s="42" t="s">
        <v>15992</v>
      </c>
      <c r="C4783" s="42"/>
      <c r="D4783" s="38">
        <v>808268</v>
      </c>
      <c r="E4783" s="38"/>
      <c r="F4783" s="38"/>
      <c r="G4783" s="42" t="s">
        <v>15993</v>
      </c>
      <c r="H4783" s="38">
        <v>8268008235</v>
      </c>
      <c r="I4783" s="40">
        <v>7482104800</v>
      </c>
      <c r="J4783" s="3">
        <v>-93668</v>
      </c>
      <c r="K4783" s="3"/>
      <c r="L4783" s="3">
        <v>-16860.239999999998</v>
      </c>
      <c r="M4783" s="3">
        <f t="shared" si="74"/>
        <v>-110528.23999999999</v>
      </c>
      <c r="N4783" s="41">
        <v>44875</v>
      </c>
      <c r="O4783" s="39"/>
      <c r="P4783" s="42" t="s">
        <v>315</v>
      </c>
      <c r="Q4783" s="42"/>
      <c r="R4783" s="60"/>
      <c r="S4783" s="42" t="s">
        <v>243</v>
      </c>
      <c r="T4783" s="68"/>
    </row>
    <row r="4784" spans="1:20" s="70" customFormat="1" x14ac:dyDescent="0.2">
      <c r="A4784" s="38" t="s">
        <v>63</v>
      </c>
      <c r="B4784" s="1"/>
      <c r="C4784" s="1"/>
      <c r="D4784" s="51"/>
      <c r="E4784" s="38"/>
      <c r="F4784" s="51"/>
      <c r="G4784" s="52" t="s">
        <v>64</v>
      </c>
      <c r="H4784" s="53"/>
      <c r="I4784" s="54" t="s">
        <v>15994</v>
      </c>
      <c r="J4784" s="35">
        <v>7438.8</v>
      </c>
      <c r="K4784" s="1"/>
      <c r="L4784" s="1"/>
      <c r="M4784" s="3">
        <f t="shared" si="74"/>
        <v>7438.8</v>
      </c>
      <c r="N4784" s="41">
        <v>44875</v>
      </c>
      <c r="O4784" s="56"/>
      <c r="P4784" s="1"/>
      <c r="Q4784" s="1"/>
      <c r="R4784" s="57"/>
      <c r="S4784" s="39" t="s">
        <v>54</v>
      </c>
      <c r="T4784" s="68"/>
    </row>
    <row r="4785" spans="1:20" s="70" customFormat="1" x14ac:dyDescent="0.2">
      <c r="A4785" s="38" t="s">
        <v>63</v>
      </c>
      <c r="B4785" s="1"/>
      <c r="C4785" s="1"/>
      <c r="D4785" s="51"/>
      <c r="E4785" s="38"/>
      <c r="F4785" s="51"/>
      <c r="G4785" s="52" t="s">
        <v>64</v>
      </c>
      <c r="H4785" s="53"/>
      <c r="I4785" s="54" t="s">
        <v>15994</v>
      </c>
      <c r="J4785" s="35">
        <v>7489.85</v>
      </c>
      <c r="K4785" s="1"/>
      <c r="L4785" s="1"/>
      <c r="M4785" s="3">
        <f t="shared" si="74"/>
        <v>7489.85</v>
      </c>
      <c r="N4785" s="41">
        <v>44875</v>
      </c>
      <c r="O4785" s="56"/>
      <c r="P4785" s="1"/>
      <c r="Q4785" s="1"/>
      <c r="R4785" s="57"/>
      <c r="S4785" s="39" t="s">
        <v>54</v>
      </c>
      <c r="T4785" s="68"/>
    </row>
    <row r="4786" spans="1:20" s="70" customFormat="1" x14ac:dyDescent="0.2">
      <c r="A4786" s="38" t="s">
        <v>63</v>
      </c>
      <c r="B4786" s="1"/>
      <c r="C4786" s="1"/>
      <c r="D4786" s="51"/>
      <c r="E4786" s="38"/>
      <c r="F4786" s="51"/>
      <c r="G4786" s="52" t="s">
        <v>64</v>
      </c>
      <c r="H4786" s="53"/>
      <c r="I4786" s="54" t="s">
        <v>15994</v>
      </c>
      <c r="J4786" s="35">
        <v>262.01</v>
      </c>
      <c r="K4786" s="1"/>
      <c r="L4786" s="1"/>
      <c r="M4786" s="3">
        <f t="shared" si="74"/>
        <v>262.01</v>
      </c>
      <c r="N4786" s="41">
        <v>44875</v>
      </c>
      <c r="O4786" s="56"/>
      <c r="P4786" s="1"/>
      <c r="Q4786" s="1"/>
      <c r="R4786" s="57"/>
      <c r="S4786" s="39" t="s">
        <v>54</v>
      </c>
      <c r="T4786" s="68"/>
    </row>
    <row r="4787" spans="1:20" s="70" customFormat="1" x14ac:dyDescent="0.2">
      <c r="A4787" s="38" t="s">
        <v>63</v>
      </c>
      <c r="B4787" s="1"/>
      <c r="C4787" s="1"/>
      <c r="D4787" s="51"/>
      <c r="E4787" s="38"/>
      <c r="F4787" s="51"/>
      <c r="G4787" s="52" t="s">
        <v>64</v>
      </c>
      <c r="H4787" s="53"/>
      <c r="I4787" s="54" t="s">
        <v>15994</v>
      </c>
      <c r="J4787" s="35">
        <v>93.44</v>
      </c>
      <c r="K4787" s="1"/>
      <c r="L4787" s="1"/>
      <c r="M4787" s="3">
        <f t="shared" si="74"/>
        <v>93.44</v>
      </c>
      <c r="N4787" s="41">
        <v>44875</v>
      </c>
      <c r="O4787" s="56"/>
      <c r="P4787" s="1"/>
      <c r="Q4787" s="1"/>
      <c r="R4787" s="57"/>
      <c r="S4787" s="39" t="s">
        <v>54</v>
      </c>
      <c r="T4787" s="68"/>
    </row>
    <row r="4788" spans="1:20" s="70" customFormat="1" x14ac:dyDescent="0.2">
      <c r="A4788" s="38" t="s">
        <v>63</v>
      </c>
      <c r="B4788" s="1"/>
      <c r="C4788" s="1"/>
      <c r="D4788" s="51"/>
      <c r="E4788" s="38"/>
      <c r="F4788" s="51"/>
      <c r="G4788" s="52" t="s">
        <v>64</v>
      </c>
      <c r="H4788" s="53"/>
      <c r="I4788" s="54" t="s">
        <v>15995</v>
      </c>
      <c r="J4788" s="35">
        <v>1251.5999999999999</v>
      </c>
      <c r="K4788" s="1"/>
      <c r="L4788" s="1"/>
      <c r="M4788" s="3">
        <f t="shared" si="74"/>
        <v>1251.5999999999999</v>
      </c>
      <c r="N4788" s="41">
        <v>44875</v>
      </c>
      <c r="O4788" s="56"/>
      <c r="P4788" s="1"/>
      <c r="Q4788" s="1"/>
      <c r="R4788" s="57"/>
      <c r="S4788" s="39" t="s">
        <v>54</v>
      </c>
      <c r="T4788" s="68"/>
    </row>
    <row r="4789" spans="1:20" s="70" customFormat="1" x14ac:dyDescent="0.2">
      <c r="A4789" s="38" t="s">
        <v>15996</v>
      </c>
      <c r="B4789" s="42" t="s">
        <v>15997</v>
      </c>
      <c r="C4789" s="42" t="s">
        <v>15998</v>
      </c>
      <c r="D4789" s="38">
        <v>505928</v>
      </c>
      <c r="E4789" s="38"/>
      <c r="F4789" s="38"/>
      <c r="G4789" s="42" t="s">
        <v>15999</v>
      </c>
      <c r="H4789" s="38">
        <v>8263000227</v>
      </c>
      <c r="I4789" s="40" t="s">
        <v>16000</v>
      </c>
      <c r="J4789" s="3">
        <v>25556.739999999998</v>
      </c>
      <c r="K4789" s="3"/>
      <c r="L4789" s="3">
        <v>4600.26</v>
      </c>
      <c r="M4789" s="3">
        <f t="shared" si="74"/>
        <v>30157</v>
      </c>
      <c r="N4789" s="41">
        <v>44830.729166666664</v>
      </c>
      <c r="O4789" s="39">
        <v>6870256670</v>
      </c>
      <c r="P4789" s="42" t="s">
        <v>315</v>
      </c>
      <c r="Q4789" s="42">
        <v>212055837170</v>
      </c>
      <c r="R4789" s="60">
        <v>44901</v>
      </c>
      <c r="S4789" s="42" t="s">
        <v>243</v>
      </c>
      <c r="T4789" s="68"/>
    </row>
    <row r="4790" spans="1:20" s="70" customFormat="1" x14ac:dyDescent="0.2">
      <c r="A4790" s="38" t="s">
        <v>16001</v>
      </c>
      <c r="B4790" s="39" t="s">
        <v>16002</v>
      </c>
      <c r="C4790" s="39" t="s">
        <v>16003</v>
      </c>
      <c r="D4790" s="38">
        <v>819844</v>
      </c>
      <c r="E4790" s="38"/>
      <c r="F4790" s="38"/>
      <c r="G4790" s="39" t="s">
        <v>7634</v>
      </c>
      <c r="H4790" s="38">
        <v>8268009576</v>
      </c>
      <c r="I4790" s="40">
        <v>789</v>
      </c>
      <c r="J4790" s="2">
        <v>73500</v>
      </c>
      <c r="K4790" s="2"/>
      <c r="L4790" s="2">
        <v>13230</v>
      </c>
      <c r="M4790" s="3">
        <f t="shared" si="74"/>
        <v>86730</v>
      </c>
      <c r="N4790" s="41">
        <v>44865.729166666664</v>
      </c>
      <c r="O4790" s="39">
        <v>44261610</v>
      </c>
      <c r="P4790" s="39" t="s">
        <v>3282</v>
      </c>
      <c r="Q4790" s="40" t="s">
        <v>16004</v>
      </c>
      <c r="R4790" s="41">
        <v>44879</v>
      </c>
      <c r="S4790" s="42" t="s">
        <v>2417</v>
      </c>
      <c r="T4790" s="68"/>
    </row>
    <row r="4791" spans="1:20" s="70" customFormat="1" x14ac:dyDescent="0.2">
      <c r="A4791" s="38" t="s">
        <v>16005</v>
      </c>
      <c r="B4791" s="39" t="s">
        <v>16006</v>
      </c>
      <c r="C4791" s="39" t="s">
        <v>16007</v>
      </c>
      <c r="D4791" s="38">
        <v>815145</v>
      </c>
      <c r="E4791" s="38"/>
      <c r="F4791" s="38"/>
      <c r="G4791" s="39" t="s">
        <v>1053</v>
      </c>
      <c r="H4791" s="38">
        <v>8268010263</v>
      </c>
      <c r="I4791" s="40">
        <v>121</v>
      </c>
      <c r="J4791" s="2">
        <v>172135</v>
      </c>
      <c r="K4791" s="2"/>
      <c r="L4791" s="2">
        <v>30984.3</v>
      </c>
      <c r="M4791" s="3">
        <f t="shared" si="74"/>
        <v>203119.3</v>
      </c>
      <c r="N4791" s="41">
        <v>44869.729166666664</v>
      </c>
      <c r="O4791" s="39">
        <v>44261629</v>
      </c>
      <c r="P4791" s="39" t="s">
        <v>52</v>
      </c>
      <c r="Q4791" s="40" t="s">
        <v>16008</v>
      </c>
      <c r="R4791" s="41">
        <v>44883</v>
      </c>
      <c r="S4791" s="39" t="s">
        <v>54</v>
      </c>
      <c r="T4791" s="68"/>
    </row>
    <row r="4792" spans="1:20" s="70" customFormat="1" x14ac:dyDescent="0.2">
      <c r="A4792" s="38" t="s">
        <v>16009</v>
      </c>
      <c r="B4792" s="39" t="s">
        <v>16010</v>
      </c>
      <c r="C4792" s="39" t="s">
        <v>16011</v>
      </c>
      <c r="D4792" s="38">
        <v>808131</v>
      </c>
      <c r="E4792" s="38"/>
      <c r="F4792" s="38"/>
      <c r="G4792" s="39" t="s">
        <v>1843</v>
      </c>
      <c r="H4792" s="38">
        <v>8268010059</v>
      </c>
      <c r="I4792" s="40" t="s">
        <v>16012</v>
      </c>
      <c r="J4792" s="2">
        <v>102900</v>
      </c>
      <c r="K4792" s="2"/>
      <c r="L4792" s="2">
        <v>18522</v>
      </c>
      <c r="M4792" s="3">
        <f t="shared" si="74"/>
        <v>121422</v>
      </c>
      <c r="N4792" s="41">
        <v>44856.729166666664</v>
      </c>
      <c r="O4792" s="39">
        <v>44261747</v>
      </c>
      <c r="P4792" s="39" t="s">
        <v>3282</v>
      </c>
      <c r="Q4792" s="40" t="s">
        <v>16013</v>
      </c>
      <c r="R4792" s="41">
        <v>44897</v>
      </c>
      <c r="S4792" s="42" t="s">
        <v>2417</v>
      </c>
      <c r="T4792" s="68"/>
    </row>
    <row r="4793" spans="1:20" s="70" customFormat="1" x14ac:dyDescent="0.2">
      <c r="A4793" s="38" t="s">
        <v>16014</v>
      </c>
      <c r="B4793" s="39" t="s">
        <v>16015</v>
      </c>
      <c r="C4793" s="39"/>
      <c r="D4793" s="58">
        <v>118480</v>
      </c>
      <c r="E4793" s="38"/>
      <c r="F4793" s="58"/>
      <c r="G4793" s="39" t="s">
        <v>9826</v>
      </c>
      <c r="H4793" s="38">
        <v>8265000205</v>
      </c>
      <c r="I4793" s="40" t="s">
        <v>16016</v>
      </c>
      <c r="J4793" s="2">
        <v>53910</v>
      </c>
      <c r="K4793" s="2"/>
      <c r="L4793" s="2">
        <v>9703.7999999999993</v>
      </c>
      <c r="M4793" s="3">
        <f t="shared" si="74"/>
        <v>63613.8</v>
      </c>
      <c r="N4793" s="41">
        <v>44876</v>
      </c>
      <c r="O4793" s="39"/>
      <c r="P4793" s="39" t="s">
        <v>3282</v>
      </c>
      <c r="Q4793" s="40"/>
      <c r="R4793" s="41"/>
      <c r="S4793" s="42" t="s">
        <v>2417</v>
      </c>
      <c r="T4793" s="68"/>
    </row>
    <row r="4794" spans="1:20" s="70" customFormat="1" x14ac:dyDescent="0.2">
      <c r="A4794" s="38" t="s">
        <v>63</v>
      </c>
      <c r="B4794" s="1"/>
      <c r="C4794" s="1"/>
      <c r="D4794" s="51"/>
      <c r="E4794" s="38"/>
      <c r="F4794" s="51"/>
      <c r="G4794" s="52" t="s">
        <v>64</v>
      </c>
      <c r="H4794" s="53"/>
      <c r="I4794" s="54" t="s">
        <v>16017</v>
      </c>
      <c r="J4794" s="35">
        <v>938.7</v>
      </c>
      <c r="K4794" s="1"/>
      <c r="L4794" s="1"/>
      <c r="M4794" s="3">
        <f t="shared" si="74"/>
        <v>938.7</v>
      </c>
      <c r="N4794" s="41">
        <v>44876</v>
      </c>
      <c r="O4794" s="56"/>
      <c r="P4794" s="1"/>
      <c r="Q4794" s="1"/>
      <c r="R4794" s="57"/>
      <c r="S4794" s="39" t="s">
        <v>54</v>
      </c>
      <c r="T4794" s="68"/>
    </row>
    <row r="4795" spans="1:20" s="70" customFormat="1" x14ac:dyDescent="0.2">
      <c r="A4795" s="38" t="s">
        <v>16018</v>
      </c>
      <c r="B4795" s="39" t="s">
        <v>16019</v>
      </c>
      <c r="C4795" s="39" t="s">
        <v>16020</v>
      </c>
      <c r="D4795" s="38">
        <v>407261</v>
      </c>
      <c r="E4795" s="38"/>
      <c r="F4795" s="38"/>
      <c r="G4795" s="39" t="s">
        <v>58</v>
      </c>
      <c r="H4795" s="38">
        <v>8266015795</v>
      </c>
      <c r="I4795" s="40">
        <v>9854032182</v>
      </c>
      <c r="J4795" s="2">
        <v>92344</v>
      </c>
      <c r="K4795" s="2"/>
      <c r="L4795" s="2">
        <v>0</v>
      </c>
      <c r="M4795" s="3">
        <f t="shared" si="74"/>
        <v>92344</v>
      </c>
      <c r="N4795" s="41">
        <v>44854.729166666664</v>
      </c>
      <c r="O4795" s="39">
        <v>6870258314</v>
      </c>
      <c r="P4795" s="39" t="s">
        <v>3282</v>
      </c>
      <c r="Q4795" s="40"/>
      <c r="R4795" s="41"/>
      <c r="S4795" s="42" t="s">
        <v>2417</v>
      </c>
      <c r="T4795" s="68"/>
    </row>
    <row r="4796" spans="1:20" s="70" customFormat="1" x14ac:dyDescent="0.2">
      <c r="A4796" s="38" t="s">
        <v>16021</v>
      </c>
      <c r="B4796" s="39" t="s">
        <v>16022</v>
      </c>
      <c r="C4796" s="39" t="s">
        <v>16023</v>
      </c>
      <c r="D4796" s="38">
        <v>407261</v>
      </c>
      <c r="E4796" s="38"/>
      <c r="F4796" s="38"/>
      <c r="G4796" s="39" t="s">
        <v>58</v>
      </c>
      <c r="H4796" s="38">
        <v>8266015795</v>
      </c>
      <c r="I4796" s="40">
        <v>9854032119</v>
      </c>
      <c r="J4796" s="2">
        <v>92344</v>
      </c>
      <c r="K4796" s="2"/>
      <c r="L4796" s="2">
        <v>0</v>
      </c>
      <c r="M4796" s="3">
        <f t="shared" si="74"/>
        <v>92344</v>
      </c>
      <c r="N4796" s="41">
        <v>44853.729166666664</v>
      </c>
      <c r="O4796" s="39">
        <v>6870258322</v>
      </c>
      <c r="P4796" s="39" t="s">
        <v>3282</v>
      </c>
      <c r="Q4796" s="40"/>
      <c r="R4796" s="41"/>
      <c r="S4796" s="42" t="s">
        <v>2417</v>
      </c>
      <c r="T4796" s="68"/>
    </row>
    <row r="4797" spans="1:20" s="70" customFormat="1" x14ac:dyDescent="0.2">
      <c r="A4797" s="38" t="s">
        <v>16024</v>
      </c>
      <c r="B4797" s="39" t="s">
        <v>16025</v>
      </c>
      <c r="C4797" s="39" t="s">
        <v>16026</v>
      </c>
      <c r="D4797" s="38">
        <v>407261</v>
      </c>
      <c r="E4797" s="38"/>
      <c r="F4797" s="38"/>
      <c r="G4797" s="39" t="s">
        <v>58</v>
      </c>
      <c r="H4797" s="38">
        <v>8266015795</v>
      </c>
      <c r="I4797" s="40">
        <v>9854032140</v>
      </c>
      <c r="J4797" s="2">
        <v>92344</v>
      </c>
      <c r="K4797" s="2"/>
      <c r="L4797" s="2">
        <v>0</v>
      </c>
      <c r="M4797" s="3">
        <f t="shared" si="74"/>
        <v>92344</v>
      </c>
      <c r="N4797" s="41">
        <v>44854.729166666664</v>
      </c>
      <c r="O4797" s="39">
        <v>6870258319</v>
      </c>
      <c r="P4797" s="39" t="s">
        <v>3282</v>
      </c>
      <c r="Q4797" s="40"/>
      <c r="R4797" s="41"/>
      <c r="S4797" s="42" t="s">
        <v>2417</v>
      </c>
      <c r="T4797" s="68"/>
    </row>
    <row r="4798" spans="1:20" s="70" customFormat="1" x14ac:dyDescent="0.2">
      <c r="A4798" s="38" t="s">
        <v>16027</v>
      </c>
      <c r="B4798" s="39" t="s">
        <v>16028</v>
      </c>
      <c r="C4798" s="39" t="s">
        <v>16029</v>
      </c>
      <c r="D4798" s="38">
        <v>407261</v>
      </c>
      <c r="E4798" s="38"/>
      <c r="F4798" s="38"/>
      <c r="G4798" s="39" t="s">
        <v>58</v>
      </c>
      <c r="H4798" s="38">
        <v>8266015795</v>
      </c>
      <c r="I4798" s="40">
        <v>9854032020</v>
      </c>
      <c r="J4798" s="2">
        <v>92344</v>
      </c>
      <c r="K4798" s="2"/>
      <c r="L4798" s="2">
        <v>0</v>
      </c>
      <c r="M4798" s="3">
        <f t="shared" si="74"/>
        <v>92344</v>
      </c>
      <c r="N4798" s="41">
        <v>44851.729166666664</v>
      </c>
      <c r="O4798" s="39">
        <v>6870258325</v>
      </c>
      <c r="P4798" s="39" t="s">
        <v>3282</v>
      </c>
      <c r="Q4798" s="40"/>
      <c r="R4798" s="41"/>
      <c r="S4798" s="42" t="s">
        <v>2417</v>
      </c>
      <c r="T4798" s="68"/>
    </row>
    <row r="4799" spans="1:20" s="70" customFormat="1" x14ac:dyDescent="0.2">
      <c r="A4799" s="38" t="s">
        <v>16030</v>
      </c>
      <c r="B4799" s="39" t="s">
        <v>16031</v>
      </c>
      <c r="C4799" s="39" t="s">
        <v>16032</v>
      </c>
      <c r="D4799" s="38">
        <v>919962</v>
      </c>
      <c r="E4799" s="1" t="s">
        <v>23071</v>
      </c>
      <c r="F4799" s="1"/>
      <c r="G4799" s="39" t="s">
        <v>6950</v>
      </c>
      <c r="H4799" s="38">
        <v>8263000121</v>
      </c>
      <c r="I4799" s="40" t="s">
        <v>16033</v>
      </c>
      <c r="J4799" s="3">
        <v>453333.9</v>
      </c>
      <c r="K4799" s="3"/>
      <c r="L4799" s="2">
        <v>81600.100000000006</v>
      </c>
      <c r="M4799" s="3">
        <f t="shared" si="74"/>
        <v>534934</v>
      </c>
      <c r="N4799" s="41">
        <v>44824.729166666664</v>
      </c>
      <c r="O4799" s="39">
        <v>6870258618</v>
      </c>
      <c r="P4799" s="39" t="s">
        <v>3282</v>
      </c>
      <c r="Q4799" s="40">
        <v>211146919849</v>
      </c>
      <c r="R4799" s="41">
        <v>44880</v>
      </c>
      <c r="S4799" s="42" t="s">
        <v>2417</v>
      </c>
      <c r="T4799" s="68"/>
    </row>
    <row r="4800" spans="1:20" s="70" customFormat="1" x14ac:dyDescent="0.2">
      <c r="A4800" s="38" t="s">
        <v>16034</v>
      </c>
      <c r="B4800" s="42" t="s">
        <v>16035</v>
      </c>
      <c r="C4800" s="42" t="s">
        <v>16036</v>
      </c>
      <c r="D4800" s="38">
        <v>407261</v>
      </c>
      <c r="E4800" s="38"/>
      <c r="F4800" s="38"/>
      <c r="G4800" s="42" t="s">
        <v>58</v>
      </c>
      <c r="H4800" s="38">
        <v>8266016442</v>
      </c>
      <c r="I4800" s="40">
        <v>9854032242</v>
      </c>
      <c r="J4800" s="3">
        <v>84713.75</v>
      </c>
      <c r="K4800" s="3"/>
      <c r="L4800" s="3">
        <v>0</v>
      </c>
      <c r="M4800" s="3">
        <f t="shared" si="74"/>
        <v>84713.75</v>
      </c>
      <c r="N4800" s="41">
        <v>44855.729166666664</v>
      </c>
      <c r="O4800" s="39">
        <v>6870259242</v>
      </c>
      <c r="P4800" s="42" t="s">
        <v>315</v>
      </c>
      <c r="Q4800" s="42"/>
      <c r="R4800" s="60"/>
      <c r="S4800" s="42" t="s">
        <v>243</v>
      </c>
      <c r="T4800" s="68" t="s">
        <v>506</v>
      </c>
    </row>
    <row r="4801" spans="1:20" s="70" customFormat="1" x14ac:dyDescent="0.2">
      <c r="A4801" s="38" t="s">
        <v>16037</v>
      </c>
      <c r="B4801" s="39" t="s">
        <v>16038</v>
      </c>
      <c r="C4801" s="39" t="s">
        <v>16039</v>
      </c>
      <c r="D4801" s="38">
        <v>407261</v>
      </c>
      <c r="E4801" s="38"/>
      <c r="F4801" s="38"/>
      <c r="G4801" s="39" t="s">
        <v>58</v>
      </c>
      <c r="H4801" s="38">
        <v>8266015795</v>
      </c>
      <c r="I4801" s="40">
        <v>9854032202</v>
      </c>
      <c r="J4801" s="2">
        <v>92344</v>
      </c>
      <c r="K4801" s="2"/>
      <c r="L4801" s="2">
        <v>0</v>
      </c>
      <c r="M4801" s="3">
        <f t="shared" si="74"/>
        <v>92344</v>
      </c>
      <c r="N4801" s="41">
        <v>44855.729166666664</v>
      </c>
      <c r="O4801" s="39">
        <v>6870259328</v>
      </c>
      <c r="P4801" s="39" t="s">
        <v>3282</v>
      </c>
      <c r="Q4801" s="40"/>
      <c r="R4801" s="41"/>
      <c r="S4801" s="42" t="s">
        <v>2417</v>
      </c>
      <c r="T4801" s="68"/>
    </row>
    <row r="4802" spans="1:20" s="70" customFormat="1" x14ac:dyDescent="0.2">
      <c r="A4802" s="38" t="s">
        <v>16040</v>
      </c>
      <c r="B4802" s="42" t="s">
        <v>16041</v>
      </c>
      <c r="C4802" s="42" t="s">
        <v>16042</v>
      </c>
      <c r="D4802" s="38">
        <v>407261</v>
      </c>
      <c r="E4802" s="38"/>
      <c r="F4802" s="38"/>
      <c r="G4802" s="42" t="s">
        <v>58</v>
      </c>
      <c r="H4802" s="38">
        <v>8266016442</v>
      </c>
      <c r="I4802" s="40">
        <v>9854032068</v>
      </c>
      <c r="J4802" s="3">
        <v>92344</v>
      </c>
      <c r="K4802" s="3"/>
      <c r="L4802" s="3">
        <v>0</v>
      </c>
      <c r="M4802" s="3">
        <f t="shared" si="74"/>
        <v>92344</v>
      </c>
      <c r="N4802" s="41">
        <v>44852.729166666664</v>
      </c>
      <c r="O4802" s="39">
        <v>6870259362</v>
      </c>
      <c r="P4802" s="42" t="s">
        <v>315</v>
      </c>
      <c r="Q4802" s="42"/>
      <c r="R4802" s="60"/>
      <c r="S4802" s="42" t="s">
        <v>243</v>
      </c>
      <c r="T4802" s="68" t="s">
        <v>506</v>
      </c>
    </row>
    <row r="4803" spans="1:20" s="70" customFormat="1" x14ac:dyDescent="0.2">
      <c r="A4803" s="38" t="s">
        <v>16043</v>
      </c>
      <c r="B4803" s="42" t="s">
        <v>16044</v>
      </c>
      <c r="C4803" s="42" t="s">
        <v>16045</v>
      </c>
      <c r="D4803" s="38">
        <v>407261</v>
      </c>
      <c r="E4803" s="38"/>
      <c r="F4803" s="38"/>
      <c r="G4803" s="42" t="s">
        <v>58</v>
      </c>
      <c r="H4803" s="38">
        <v>8266016442</v>
      </c>
      <c r="I4803" s="40">
        <v>9854031973</v>
      </c>
      <c r="J4803" s="3">
        <v>92344</v>
      </c>
      <c r="K4803" s="3"/>
      <c r="L4803" s="3">
        <v>0</v>
      </c>
      <c r="M4803" s="3">
        <f t="shared" si="74"/>
        <v>92344</v>
      </c>
      <c r="N4803" s="41">
        <v>44849.729166666664</v>
      </c>
      <c r="O4803" s="39">
        <v>6870259380</v>
      </c>
      <c r="P4803" s="42" t="s">
        <v>315</v>
      </c>
      <c r="Q4803" s="42"/>
      <c r="R4803" s="60"/>
      <c r="S4803" s="42" t="s">
        <v>243</v>
      </c>
      <c r="T4803" s="68" t="s">
        <v>506</v>
      </c>
    </row>
    <row r="4804" spans="1:20" s="70" customFormat="1" x14ac:dyDescent="0.2">
      <c r="A4804" s="38" t="s">
        <v>16046</v>
      </c>
      <c r="B4804" s="42" t="s">
        <v>16047</v>
      </c>
      <c r="C4804" s="42" t="s">
        <v>16048</v>
      </c>
      <c r="D4804" s="38">
        <v>407261</v>
      </c>
      <c r="E4804" s="38"/>
      <c r="F4804" s="38"/>
      <c r="G4804" s="42" t="s">
        <v>58</v>
      </c>
      <c r="H4804" s="38">
        <v>8266016442</v>
      </c>
      <c r="I4804" s="40">
        <v>9854032090</v>
      </c>
      <c r="J4804" s="3">
        <v>92344</v>
      </c>
      <c r="K4804" s="3"/>
      <c r="L4804" s="3">
        <v>0</v>
      </c>
      <c r="M4804" s="3">
        <f t="shared" si="74"/>
        <v>92344</v>
      </c>
      <c r="N4804" s="41">
        <v>44853.729166666664</v>
      </c>
      <c r="O4804" s="39">
        <v>6870259401</v>
      </c>
      <c r="P4804" s="42" t="s">
        <v>315</v>
      </c>
      <c r="Q4804" s="42"/>
      <c r="R4804" s="60"/>
      <c r="S4804" s="42" t="s">
        <v>243</v>
      </c>
      <c r="T4804" s="68" t="s">
        <v>506</v>
      </c>
    </row>
    <row r="4805" spans="1:20" s="70" customFormat="1" x14ac:dyDescent="0.2">
      <c r="A4805" s="38" t="s">
        <v>16049</v>
      </c>
      <c r="B4805" s="39" t="s">
        <v>16050</v>
      </c>
      <c r="C4805" s="39" t="s">
        <v>16051</v>
      </c>
      <c r="D4805" s="38">
        <v>407261</v>
      </c>
      <c r="E4805" s="38"/>
      <c r="F4805" s="38"/>
      <c r="G4805" s="39" t="s">
        <v>58</v>
      </c>
      <c r="H4805" s="38">
        <v>8266015795</v>
      </c>
      <c r="I4805" s="40">
        <v>9854032257</v>
      </c>
      <c r="J4805" s="2">
        <v>84713.75</v>
      </c>
      <c r="K4805" s="2"/>
      <c r="L4805" s="2">
        <v>0</v>
      </c>
      <c r="M4805" s="3">
        <f t="shared" si="74"/>
        <v>84713.75</v>
      </c>
      <c r="N4805" s="41">
        <v>44856.729166666664</v>
      </c>
      <c r="O4805" s="39">
        <v>6870259409</v>
      </c>
      <c r="P4805" s="39" t="s">
        <v>3282</v>
      </c>
      <c r="Q4805" s="40"/>
      <c r="R4805" s="41"/>
      <c r="S4805" s="42" t="s">
        <v>2417</v>
      </c>
      <c r="T4805" s="68"/>
    </row>
    <row r="4806" spans="1:20" s="70" customFormat="1" x14ac:dyDescent="0.2">
      <c r="A4806" s="38" t="s">
        <v>16052</v>
      </c>
      <c r="B4806" s="42" t="s">
        <v>16053</v>
      </c>
      <c r="C4806" s="42" t="s">
        <v>16054</v>
      </c>
      <c r="D4806" s="38">
        <v>407261</v>
      </c>
      <c r="E4806" s="38"/>
      <c r="F4806" s="38"/>
      <c r="G4806" s="42" t="s">
        <v>58</v>
      </c>
      <c r="H4806" s="38">
        <v>8266016442</v>
      </c>
      <c r="I4806" s="40">
        <v>9854032540</v>
      </c>
      <c r="J4806" s="3">
        <v>84713.75</v>
      </c>
      <c r="K4806" s="3"/>
      <c r="L4806" s="3">
        <v>0</v>
      </c>
      <c r="M4806" s="3">
        <f t="shared" ref="M4806:M4869" si="75">SUM(J4806:L4806)</f>
        <v>84713.75</v>
      </c>
      <c r="N4806" s="41">
        <v>44863.729166666664</v>
      </c>
      <c r="O4806" s="39">
        <v>6870259412</v>
      </c>
      <c r="P4806" s="42" t="s">
        <v>315</v>
      </c>
      <c r="Q4806" s="42"/>
      <c r="R4806" s="60"/>
      <c r="S4806" s="42" t="s">
        <v>243</v>
      </c>
      <c r="T4806" s="68" t="s">
        <v>506</v>
      </c>
    </row>
    <row r="4807" spans="1:20" s="70" customFormat="1" x14ac:dyDescent="0.2">
      <c r="A4807" s="38" t="s">
        <v>16055</v>
      </c>
      <c r="B4807" s="39" t="s">
        <v>16056</v>
      </c>
      <c r="C4807" s="39" t="s">
        <v>16057</v>
      </c>
      <c r="D4807" s="38">
        <v>406424</v>
      </c>
      <c r="E4807" s="38"/>
      <c r="F4807" s="38"/>
      <c r="G4807" s="39" t="s">
        <v>3254</v>
      </c>
      <c r="H4807" s="38">
        <v>8266015833</v>
      </c>
      <c r="I4807" s="40" t="s">
        <v>16058</v>
      </c>
      <c r="J4807" s="2">
        <v>353047.45762711868</v>
      </c>
      <c r="K4807" s="2"/>
      <c r="L4807" s="2">
        <v>63548.542372881362</v>
      </c>
      <c r="M4807" s="3">
        <f t="shared" si="75"/>
        <v>416596.00000000006</v>
      </c>
      <c r="N4807" s="41">
        <v>44825.729166666664</v>
      </c>
      <c r="O4807" s="39">
        <v>6870259528</v>
      </c>
      <c r="P4807" s="39" t="s">
        <v>3282</v>
      </c>
      <c r="Q4807" s="40" t="s">
        <v>16059</v>
      </c>
      <c r="R4807" s="41">
        <v>44890</v>
      </c>
      <c r="S4807" s="42" t="s">
        <v>2417</v>
      </c>
      <c r="T4807" s="68"/>
    </row>
    <row r="4808" spans="1:20" s="70" customFormat="1" x14ac:dyDescent="0.2">
      <c r="A4808" s="38" t="s">
        <v>16060</v>
      </c>
      <c r="B4808" s="39" t="s">
        <v>16061</v>
      </c>
      <c r="C4808" s="39" t="s">
        <v>16062</v>
      </c>
      <c r="D4808" s="38">
        <v>812419</v>
      </c>
      <c r="E4808" s="38"/>
      <c r="F4808" s="38"/>
      <c r="G4808" s="39" t="s">
        <v>1956</v>
      </c>
      <c r="H4808" s="38">
        <v>8268010132</v>
      </c>
      <c r="I4808" s="40" t="s">
        <v>16063</v>
      </c>
      <c r="J4808" s="2">
        <v>246337.28813559323</v>
      </c>
      <c r="K4808" s="2"/>
      <c r="L4808" s="2">
        <v>44340.711864406781</v>
      </c>
      <c r="M4808" s="3">
        <f t="shared" si="75"/>
        <v>290678</v>
      </c>
      <c r="N4808" s="41">
        <v>44873.729166666664</v>
      </c>
      <c r="O4808" s="39">
        <v>44266230</v>
      </c>
      <c r="P4808" s="39" t="s">
        <v>52</v>
      </c>
      <c r="Q4808" s="40" t="s">
        <v>16064</v>
      </c>
      <c r="R4808" s="41">
        <v>44883</v>
      </c>
      <c r="S4808" s="39" t="s">
        <v>54</v>
      </c>
      <c r="T4808" s="68"/>
    </row>
    <row r="4809" spans="1:20" s="70" customFormat="1" x14ac:dyDescent="0.2">
      <c r="A4809" s="38" t="s">
        <v>63</v>
      </c>
      <c r="B4809" s="1"/>
      <c r="C4809" s="1"/>
      <c r="D4809" s="51"/>
      <c r="E4809" s="38"/>
      <c r="F4809" s="51"/>
      <c r="G4809" s="52" t="s">
        <v>64</v>
      </c>
      <c r="H4809" s="53"/>
      <c r="I4809" s="54" t="s">
        <v>16065</v>
      </c>
      <c r="J4809" s="35">
        <v>625.79999999999995</v>
      </c>
      <c r="K4809" s="1"/>
      <c r="L4809" s="1"/>
      <c r="M4809" s="3">
        <f t="shared" si="75"/>
        <v>625.79999999999995</v>
      </c>
      <c r="N4809" s="41">
        <v>44879</v>
      </c>
      <c r="O4809" s="56"/>
      <c r="P4809" s="1"/>
      <c r="Q4809" s="1"/>
      <c r="R4809" s="57"/>
      <c r="S4809" s="39" t="s">
        <v>54</v>
      </c>
      <c r="T4809" s="68"/>
    </row>
    <row r="4810" spans="1:20" s="70" customFormat="1" x14ac:dyDescent="0.2">
      <c r="A4810" s="38" t="s">
        <v>16066</v>
      </c>
      <c r="B4810" s="39" t="s">
        <v>16067</v>
      </c>
      <c r="C4810" s="39" t="s">
        <v>16068</v>
      </c>
      <c r="D4810" s="38">
        <v>510104</v>
      </c>
      <c r="E4810" s="38"/>
      <c r="F4810" s="38"/>
      <c r="G4810" s="42" t="s">
        <v>6236</v>
      </c>
      <c r="H4810" s="38">
        <v>8266016267</v>
      </c>
      <c r="I4810" s="40">
        <v>547</v>
      </c>
      <c r="J4810" s="2">
        <v>8207.3983050847455</v>
      </c>
      <c r="K4810" s="2"/>
      <c r="L4810" s="2">
        <v>1477.331694915254</v>
      </c>
      <c r="M4810" s="3">
        <f t="shared" si="75"/>
        <v>9684.73</v>
      </c>
      <c r="N4810" s="41">
        <v>44844.729166666664</v>
      </c>
      <c r="O4810" s="39">
        <v>6870259739</v>
      </c>
      <c r="P4810" s="39" t="s">
        <v>3282</v>
      </c>
      <c r="Q4810" s="40" t="s">
        <v>16069</v>
      </c>
      <c r="R4810" s="41">
        <v>44883</v>
      </c>
      <c r="S4810" s="42" t="s">
        <v>2417</v>
      </c>
      <c r="T4810" s="68"/>
    </row>
    <row r="4811" spans="1:20" s="70" customFormat="1" x14ac:dyDescent="0.2">
      <c r="A4811" s="38" t="s">
        <v>16070</v>
      </c>
      <c r="B4811" s="42" t="s">
        <v>16071</v>
      </c>
      <c r="C4811" s="42" t="s">
        <v>16072</v>
      </c>
      <c r="D4811" s="38">
        <v>815369</v>
      </c>
      <c r="E4811" s="38"/>
      <c r="F4811" s="38"/>
      <c r="G4811" s="42" t="s">
        <v>16073</v>
      </c>
      <c r="H4811" s="38">
        <v>8268009508</v>
      </c>
      <c r="I4811" s="40">
        <v>422</v>
      </c>
      <c r="J4811" s="3">
        <v>82300</v>
      </c>
      <c r="K4811" s="3"/>
      <c r="L4811" s="3">
        <v>0</v>
      </c>
      <c r="M4811" s="3">
        <f t="shared" si="75"/>
        <v>82300</v>
      </c>
      <c r="N4811" s="41">
        <v>44866.729166666664</v>
      </c>
      <c r="O4811" s="39">
        <v>44266537</v>
      </c>
      <c r="P4811" s="42" t="s">
        <v>315</v>
      </c>
      <c r="Q4811" s="42" t="s">
        <v>16074</v>
      </c>
      <c r="R4811" s="60">
        <v>44890</v>
      </c>
      <c r="S4811" s="42" t="s">
        <v>243</v>
      </c>
      <c r="T4811" s="68"/>
    </row>
    <row r="4812" spans="1:20" s="70" customFormat="1" x14ac:dyDescent="0.2">
      <c r="A4812" s="38" t="s">
        <v>16075</v>
      </c>
      <c r="B4812" s="39" t="s">
        <v>16076</v>
      </c>
      <c r="C4812" s="39" t="s">
        <v>16077</v>
      </c>
      <c r="D4812" s="38">
        <v>510104</v>
      </c>
      <c r="E4812" s="38"/>
      <c r="F4812" s="38"/>
      <c r="G4812" s="42" t="s">
        <v>6236</v>
      </c>
      <c r="H4812" s="38">
        <v>8266016267</v>
      </c>
      <c r="I4812" s="40">
        <v>527</v>
      </c>
      <c r="J4812" s="2">
        <v>86550</v>
      </c>
      <c r="K4812" s="2"/>
      <c r="L4812" s="2">
        <v>15579</v>
      </c>
      <c r="M4812" s="3">
        <f t="shared" si="75"/>
        <v>102129</v>
      </c>
      <c r="N4812" s="41">
        <v>44845.729166666664</v>
      </c>
      <c r="O4812" s="39">
        <v>6870259758</v>
      </c>
      <c r="P4812" s="39" t="s">
        <v>3282</v>
      </c>
      <c r="Q4812" s="40" t="s">
        <v>16069</v>
      </c>
      <c r="R4812" s="41">
        <v>44883</v>
      </c>
      <c r="S4812" s="42" t="s">
        <v>2417</v>
      </c>
      <c r="T4812" s="68"/>
    </row>
    <row r="4813" spans="1:20" s="70" customFormat="1" x14ac:dyDescent="0.2">
      <c r="A4813" s="38" t="s">
        <v>16078</v>
      </c>
      <c r="B4813" s="39" t="s">
        <v>16079</v>
      </c>
      <c r="C4813" s="39" t="s">
        <v>16080</v>
      </c>
      <c r="D4813" s="38">
        <v>407048</v>
      </c>
      <c r="E4813" s="38"/>
      <c r="F4813" s="38"/>
      <c r="G4813" s="39" t="s">
        <v>6256</v>
      </c>
      <c r="H4813" s="38">
        <v>8266016016</v>
      </c>
      <c r="I4813" s="40" t="s">
        <v>16081</v>
      </c>
      <c r="J4813" s="2">
        <v>93600</v>
      </c>
      <c r="K4813" s="2"/>
      <c r="L4813" s="2">
        <v>16848</v>
      </c>
      <c r="M4813" s="3">
        <f t="shared" si="75"/>
        <v>110448</v>
      </c>
      <c r="N4813" s="41">
        <v>44832.729166666664</v>
      </c>
      <c r="O4813" s="39">
        <v>6870259769</v>
      </c>
      <c r="P4813" s="39" t="s">
        <v>3282</v>
      </c>
      <c r="Q4813" s="40" t="s">
        <v>16082</v>
      </c>
      <c r="R4813" s="41">
        <v>44890</v>
      </c>
      <c r="S4813" s="42" t="s">
        <v>2417</v>
      </c>
      <c r="T4813" s="68"/>
    </row>
    <row r="4814" spans="1:20" s="70" customFormat="1" x14ac:dyDescent="0.2">
      <c r="A4814" s="38" t="s">
        <v>16083</v>
      </c>
      <c r="B4814" s="39" t="s">
        <v>16084</v>
      </c>
      <c r="C4814" s="39" t="s">
        <v>16085</v>
      </c>
      <c r="D4814" s="38">
        <v>820963</v>
      </c>
      <c r="E4814" s="38"/>
      <c r="F4814" s="38"/>
      <c r="G4814" s="39" t="s">
        <v>10076</v>
      </c>
      <c r="H4814" s="38">
        <v>8268010507</v>
      </c>
      <c r="I4814" s="40">
        <v>565</v>
      </c>
      <c r="J4814" s="2">
        <v>58275</v>
      </c>
      <c r="K4814" s="2"/>
      <c r="L4814" s="2">
        <v>0</v>
      </c>
      <c r="M4814" s="3">
        <f t="shared" si="75"/>
        <v>58275</v>
      </c>
      <c r="N4814" s="41">
        <v>44865.729166666664</v>
      </c>
      <c r="O4814" s="39">
        <v>3445022623</v>
      </c>
      <c r="P4814" s="39" t="s">
        <v>3282</v>
      </c>
      <c r="Q4814" s="40" t="s">
        <v>16086</v>
      </c>
      <c r="R4814" s="41">
        <v>44890</v>
      </c>
      <c r="S4814" s="42" t="s">
        <v>2417</v>
      </c>
      <c r="T4814" s="68"/>
    </row>
    <row r="4815" spans="1:20" s="70" customFormat="1" x14ac:dyDescent="0.2">
      <c r="A4815" s="38" t="s">
        <v>16087</v>
      </c>
      <c r="B4815" s="39" t="s">
        <v>16088</v>
      </c>
      <c r="C4815" s="39" t="s">
        <v>16089</v>
      </c>
      <c r="D4815" s="38">
        <v>919962</v>
      </c>
      <c r="E4815" s="1" t="s">
        <v>23071</v>
      </c>
      <c r="F4815" s="1"/>
      <c r="G4815" s="39" t="s">
        <v>6950</v>
      </c>
      <c r="H4815" s="38">
        <v>8263000121</v>
      </c>
      <c r="I4815" s="40" t="s">
        <v>16090</v>
      </c>
      <c r="J4815" s="3">
        <v>1643459.2</v>
      </c>
      <c r="K4815" s="3"/>
      <c r="L4815" s="2">
        <v>295822.8</v>
      </c>
      <c r="M4815" s="3">
        <f t="shared" si="75"/>
        <v>1939282</v>
      </c>
      <c r="N4815" s="41">
        <v>44848.729166666664</v>
      </c>
      <c r="O4815" s="39">
        <v>6870259828</v>
      </c>
      <c r="P4815" s="39" t="s">
        <v>3282</v>
      </c>
      <c r="Q4815" s="40">
        <v>211171556463</v>
      </c>
      <c r="R4815" s="41">
        <v>44883</v>
      </c>
      <c r="S4815" s="42" t="s">
        <v>2417</v>
      </c>
      <c r="T4815" s="68"/>
    </row>
    <row r="4816" spans="1:20" s="70" customFormat="1" x14ac:dyDescent="0.2">
      <c r="A4816" s="38" t="s">
        <v>16091</v>
      </c>
      <c r="B4816" s="39" t="s">
        <v>16092</v>
      </c>
      <c r="C4816" s="39" t="s">
        <v>16093</v>
      </c>
      <c r="D4816" s="38">
        <v>919962</v>
      </c>
      <c r="E4816" s="1" t="s">
        <v>23071</v>
      </c>
      <c r="F4816" s="1"/>
      <c r="G4816" s="39" t="s">
        <v>6950</v>
      </c>
      <c r="H4816" s="38">
        <v>8263000121</v>
      </c>
      <c r="I4816" s="40" t="s">
        <v>16094</v>
      </c>
      <c r="J4816" s="3">
        <v>591042.43999999994</v>
      </c>
      <c r="K4816" s="3"/>
      <c r="L4816" s="2">
        <v>106387.56</v>
      </c>
      <c r="M4816" s="3">
        <f t="shared" si="75"/>
        <v>697430</v>
      </c>
      <c r="N4816" s="41">
        <v>44769.729166666664</v>
      </c>
      <c r="O4816" s="39">
        <v>6870260026</v>
      </c>
      <c r="P4816" s="39" t="s">
        <v>3282</v>
      </c>
      <c r="Q4816" s="40">
        <v>211171556463</v>
      </c>
      <c r="R4816" s="41">
        <v>44883</v>
      </c>
      <c r="S4816" s="42" t="s">
        <v>2417</v>
      </c>
      <c r="T4816" s="68"/>
    </row>
    <row r="4817" spans="1:20" s="70" customFormat="1" x14ac:dyDescent="0.2">
      <c r="A4817" s="38" t="s">
        <v>16095</v>
      </c>
      <c r="B4817" s="39" t="s">
        <v>16096</v>
      </c>
      <c r="C4817" s="39" t="s">
        <v>16097</v>
      </c>
      <c r="D4817" s="38">
        <v>919962</v>
      </c>
      <c r="E4817" s="1" t="s">
        <v>23071</v>
      </c>
      <c r="F4817" s="1"/>
      <c r="G4817" s="39" t="s">
        <v>6950</v>
      </c>
      <c r="H4817" s="38">
        <v>8263000121</v>
      </c>
      <c r="I4817" s="40" t="s">
        <v>16098</v>
      </c>
      <c r="J4817" s="3">
        <v>2660500</v>
      </c>
      <c r="K4817" s="3"/>
      <c r="L4817" s="2">
        <v>478890</v>
      </c>
      <c r="M4817" s="3">
        <f t="shared" si="75"/>
        <v>3139390</v>
      </c>
      <c r="N4817" s="41">
        <v>44841.729166666664</v>
      </c>
      <c r="O4817" s="39">
        <v>6870260174</v>
      </c>
      <c r="P4817" s="39" t="s">
        <v>3282</v>
      </c>
      <c r="Q4817" s="40">
        <v>211182962858</v>
      </c>
      <c r="R4817" s="41">
        <v>44884</v>
      </c>
      <c r="S4817" s="42" t="s">
        <v>2417</v>
      </c>
      <c r="T4817" s="68"/>
    </row>
    <row r="4818" spans="1:20" s="70" customFormat="1" x14ac:dyDescent="0.2">
      <c r="A4818" s="38" t="s">
        <v>16099</v>
      </c>
      <c r="B4818" s="39" t="s">
        <v>16100</v>
      </c>
      <c r="C4818" s="39" t="s">
        <v>16101</v>
      </c>
      <c r="D4818" s="38">
        <v>919962</v>
      </c>
      <c r="E4818" s="1" t="s">
        <v>23071</v>
      </c>
      <c r="F4818" s="1"/>
      <c r="G4818" s="39" t="s">
        <v>6950</v>
      </c>
      <c r="H4818" s="38">
        <v>8263000121</v>
      </c>
      <c r="I4818" s="40" t="s">
        <v>16102</v>
      </c>
      <c r="J4818" s="3">
        <v>3597035.52</v>
      </c>
      <c r="K4818" s="3"/>
      <c r="L4818" s="2">
        <v>647466.48</v>
      </c>
      <c r="M4818" s="3">
        <f t="shared" si="75"/>
        <v>4244502</v>
      </c>
      <c r="N4818" s="41">
        <v>44770.729166666664</v>
      </c>
      <c r="O4818" s="39">
        <v>6870260318</v>
      </c>
      <c r="P4818" s="39" t="s">
        <v>3282</v>
      </c>
      <c r="Q4818" s="40">
        <v>211182962858</v>
      </c>
      <c r="R4818" s="41">
        <v>44884</v>
      </c>
      <c r="S4818" s="42" t="s">
        <v>2417</v>
      </c>
      <c r="T4818" s="68"/>
    </row>
    <row r="4819" spans="1:20" s="70" customFormat="1" x14ac:dyDescent="0.2">
      <c r="A4819" s="38" t="s">
        <v>16103</v>
      </c>
      <c r="B4819" s="39" t="s">
        <v>16104</v>
      </c>
      <c r="C4819" s="39" t="s">
        <v>16105</v>
      </c>
      <c r="D4819" s="38">
        <v>814805</v>
      </c>
      <c r="E4819" s="38"/>
      <c r="F4819" s="38"/>
      <c r="G4819" s="39" t="s">
        <v>111</v>
      </c>
      <c r="H4819" s="38">
        <v>8268010278</v>
      </c>
      <c r="I4819" s="40">
        <v>5236</v>
      </c>
      <c r="J4819" s="2">
        <v>15688.135593220341</v>
      </c>
      <c r="K4819" s="2"/>
      <c r="L4819" s="2">
        <v>2823.8644067796613</v>
      </c>
      <c r="M4819" s="3">
        <f t="shared" si="75"/>
        <v>18512</v>
      </c>
      <c r="N4819" s="41">
        <v>44865.729166666664</v>
      </c>
      <c r="O4819" s="39">
        <v>44267653</v>
      </c>
      <c r="P4819" s="39" t="s">
        <v>52</v>
      </c>
      <c r="Q4819" s="40" t="s">
        <v>16106</v>
      </c>
      <c r="R4819" s="41">
        <v>44883</v>
      </c>
      <c r="S4819" s="39" t="s">
        <v>54</v>
      </c>
      <c r="T4819" s="68"/>
    </row>
    <row r="4820" spans="1:20" s="70" customFormat="1" x14ac:dyDescent="0.2">
      <c r="A4820" s="38" t="s">
        <v>16107</v>
      </c>
      <c r="B4820" s="39" t="s">
        <v>16108</v>
      </c>
      <c r="C4820" s="39" t="s">
        <v>16109</v>
      </c>
      <c r="D4820" s="38">
        <v>934979</v>
      </c>
      <c r="E4820" s="38"/>
      <c r="F4820" s="38"/>
      <c r="G4820" s="39" t="s">
        <v>16110</v>
      </c>
      <c r="H4820" s="38">
        <v>8262000058</v>
      </c>
      <c r="I4820" s="40" t="s">
        <v>16111</v>
      </c>
      <c r="J4820" s="2">
        <v>271268</v>
      </c>
      <c r="K4820" s="2"/>
      <c r="L4820" s="2">
        <v>0</v>
      </c>
      <c r="M4820" s="3">
        <f t="shared" si="75"/>
        <v>271268</v>
      </c>
      <c r="N4820" s="41">
        <v>44840.729166666664</v>
      </c>
      <c r="O4820" s="39">
        <v>160626640</v>
      </c>
      <c r="P4820" s="39" t="s">
        <v>3282</v>
      </c>
      <c r="Q4820" s="40"/>
      <c r="R4820" s="41"/>
      <c r="S4820" s="42" t="s">
        <v>2417</v>
      </c>
      <c r="T4820" s="68"/>
    </row>
    <row r="4821" spans="1:20" s="70" customFormat="1" x14ac:dyDescent="0.2">
      <c r="A4821" s="38" t="s">
        <v>16112</v>
      </c>
      <c r="B4821" s="39" t="s">
        <v>16113</v>
      </c>
      <c r="C4821" s="39" t="s">
        <v>16114</v>
      </c>
      <c r="D4821" s="38">
        <v>934979</v>
      </c>
      <c r="E4821" s="38"/>
      <c r="F4821" s="38"/>
      <c r="G4821" s="39" t="s">
        <v>16110</v>
      </c>
      <c r="H4821" s="38">
        <v>8262000058</v>
      </c>
      <c r="I4821" s="40" t="s">
        <v>16115</v>
      </c>
      <c r="J4821" s="2">
        <v>11568.644067796611</v>
      </c>
      <c r="K4821" s="2"/>
      <c r="L4821" s="2">
        <v>2082.3559322033898</v>
      </c>
      <c r="M4821" s="3">
        <f t="shared" si="75"/>
        <v>13651</v>
      </c>
      <c r="N4821" s="41">
        <v>44840.729166666664</v>
      </c>
      <c r="O4821" s="39">
        <v>44548283</v>
      </c>
      <c r="P4821" s="39" t="s">
        <v>3282</v>
      </c>
      <c r="Q4821" s="40"/>
      <c r="R4821" s="41"/>
      <c r="S4821" s="42" t="s">
        <v>2417</v>
      </c>
      <c r="T4821" s="68"/>
    </row>
    <row r="4822" spans="1:20" s="70" customFormat="1" x14ac:dyDescent="0.2">
      <c r="A4822" s="38" t="s">
        <v>16116</v>
      </c>
      <c r="B4822" s="39" t="s">
        <v>16117</v>
      </c>
      <c r="C4822" s="39" t="s">
        <v>16118</v>
      </c>
      <c r="D4822" s="38">
        <v>919962</v>
      </c>
      <c r="E4822" s="1" t="s">
        <v>23071</v>
      </c>
      <c r="F4822" s="1"/>
      <c r="G4822" s="39" t="s">
        <v>6950</v>
      </c>
      <c r="H4822" s="38">
        <v>8263000121</v>
      </c>
      <c r="I4822" s="40" t="s">
        <v>16119</v>
      </c>
      <c r="J4822" s="3">
        <v>-61373.73</v>
      </c>
      <c r="K4822" s="3"/>
      <c r="L4822" s="2">
        <v>-11047.27</v>
      </c>
      <c r="M4822" s="3">
        <f t="shared" si="75"/>
        <v>-72421</v>
      </c>
      <c r="N4822" s="41">
        <v>44880</v>
      </c>
      <c r="O4822" s="39">
        <v>26631474</v>
      </c>
      <c r="P4822" s="39" t="s">
        <v>3282</v>
      </c>
      <c r="Q4822" s="40">
        <v>203045304636</v>
      </c>
      <c r="R4822" s="41">
        <v>44625</v>
      </c>
      <c r="S4822" s="42" t="s">
        <v>2417</v>
      </c>
      <c r="T4822" s="68"/>
    </row>
    <row r="4823" spans="1:20" s="70" customFormat="1" x14ac:dyDescent="0.2">
      <c r="A4823" s="38" t="s">
        <v>16120</v>
      </c>
      <c r="B4823" s="39" t="s">
        <v>16117</v>
      </c>
      <c r="C4823" s="39" t="s">
        <v>16118</v>
      </c>
      <c r="D4823" s="38">
        <v>919962</v>
      </c>
      <c r="E4823" s="1" t="s">
        <v>23071</v>
      </c>
      <c r="F4823" s="1"/>
      <c r="G4823" s="39" t="s">
        <v>6950</v>
      </c>
      <c r="H4823" s="38">
        <v>8263000121</v>
      </c>
      <c r="I4823" s="40" t="s">
        <v>16121</v>
      </c>
      <c r="J4823" s="3">
        <v>-231404.24</v>
      </c>
      <c r="K4823" s="3"/>
      <c r="L4823" s="2">
        <v>-41652.76</v>
      </c>
      <c r="M4823" s="3">
        <f t="shared" si="75"/>
        <v>-273057</v>
      </c>
      <c r="N4823" s="41">
        <v>44880</v>
      </c>
      <c r="O4823" s="39">
        <v>26631474</v>
      </c>
      <c r="P4823" s="39" t="s">
        <v>3282</v>
      </c>
      <c r="Q4823" s="40">
        <v>203045304636</v>
      </c>
      <c r="R4823" s="41">
        <v>44625</v>
      </c>
      <c r="S4823" s="42" t="s">
        <v>2417</v>
      </c>
      <c r="T4823" s="68"/>
    </row>
    <row r="4824" spans="1:20" s="70" customFormat="1" x14ac:dyDescent="0.2">
      <c r="A4824" s="38" t="s">
        <v>16122</v>
      </c>
      <c r="B4824" s="39" t="s">
        <v>16117</v>
      </c>
      <c r="C4824" s="39" t="s">
        <v>16118</v>
      </c>
      <c r="D4824" s="38">
        <v>919962</v>
      </c>
      <c r="E4824" s="1" t="s">
        <v>23071</v>
      </c>
      <c r="F4824" s="1"/>
      <c r="G4824" s="39" t="s">
        <v>6950</v>
      </c>
      <c r="H4824" s="38">
        <v>8263000121</v>
      </c>
      <c r="I4824" s="40" t="s">
        <v>16123</v>
      </c>
      <c r="J4824" s="3">
        <v>-453333.9</v>
      </c>
      <c r="K4824" s="3"/>
      <c r="L4824" s="2">
        <v>-81600.100000000006</v>
      </c>
      <c r="M4824" s="3">
        <f t="shared" si="75"/>
        <v>-534934</v>
      </c>
      <c r="N4824" s="41">
        <v>44880</v>
      </c>
      <c r="O4824" s="39">
        <v>26631474</v>
      </c>
      <c r="P4824" s="39" t="s">
        <v>3282</v>
      </c>
      <c r="Q4824" s="40">
        <v>203045304636</v>
      </c>
      <c r="R4824" s="41">
        <v>44625</v>
      </c>
      <c r="S4824" s="42" t="s">
        <v>2417</v>
      </c>
      <c r="T4824" s="68"/>
    </row>
    <row r="4825" spans="1:20" s="70" customFormat="1" x14ac:dyDescent="0.2">
      <c r="A4825" s="38" t="s">
        <v>63</v>
      </c>
      <c r="B4825" s="1"/>
      <c r="C4825" s="1"/>
      <c r="D4825" s="51"/>
      <c r="E4825" s="38"/>
      <c r="F4825" s="51"/>
      <c r="G4825" s="52" t="s">
        <v>64</v>
      </c>
      <c r="H4825" s="53"/>
      <c r="I4825" s="54" t="s">
        <v>16124</v>
      </c>
      <c r="J4825" s="35">
        <v>625.79999999999995</v>
      </c>
      <c r="K4825" s="1"/>
      <c r="L4825" s="1"/>
      <c r="M4825" s="3">
        <f t="shared" si="75"/>
        <v>625.79999999999995</v>
      </c>
      <c r="N4825" s="41">
        <v>44880</v>
      </c>
      <c r="O4825" s="56"/>
      <c r="P4825" s="1"/>
      <c r="Q4825" s="1"/>
      <c r="R4825" s="57"/>
      <c r="S4825" s="39" t="s">
        <v>54</v>
      </c>
      <c r="T4825" s="68"/>
    </row>
    <row r="4826" spans="1:20" s="70" customFormat="1" x14ac:dyDescent="0.2">
      <c r="A4826" s="38" t="s">
        <v>63</v>
      </c>
      <c r="B4826" s="1"/>
      <c r="C4826" s="1"/>
      <c r="D4826" s="51"/>
      <c r="E4826" s="38"/>
      <c r="F4826" s="51"/>
      <c r="G4826" s="52" t="s">
        <v>64</v>
      </c>
      <c r="H4826" s="53"/>
      <c r="I4826" s="54" t="s">
        <v>16124</v>
      </c>
      <c r="J4826" s="35">
        <v>560</v>
      </c>
      <c r="K4826" s="1"/>
      <c r="L4826" s="1"/>
      <c r="M4826" s="3">
        <f t="shared" si="75"/>
        <v>560</v>
      </c>
      <c r="N4826" s="41">
        <v>44880</v>
      </c>
      <c r="O4826" s="56"/>
      <c r="P4826" s="1"/>
      <c r="Q4826" s="1"/>
      <c r="R4826" s="57"/>
      <c r="S4826" s="39" t="s">
        <v>54</v>
      </c>
      <c r="T4826" s="68"/>
    </row>
    <row r="4827" spans="1:20" s="70" customFormat="1" x14ac:dyDescent="0.2">
      <c r="A4827" s="38" t="s">
        <v>16125</v>
      </c>
      <c r="B4827" s="39" t="s">
        <v>16126</v>
      </c>
      <c r="C4827" s="39" t="s">
        <v>16127</v>
      </c>
      <c r="D4827" s="38">
        <v>122418</v>
      </c>
      <c r="E4827" s="38"/>
      <c r="F4827" s="38"/>
      <c r="G4827" s="39" t="s">
        <v>15069</v>
      </c>
      <c r="H4827" s="38">
        <v>8263000204</v>
      </c>
      <c r="I4827" s="40" t="s">
        <v>16128</v>
      </c>
      <c r="J4827" s="2">
        <v>433439.83050847461</v>
      </c>
      <c r="K4827" s="2"/>
      <c r="L4827" s="2">
        <v>78019.169491525434</v>
      </c>
      <c r="M4827" s="3">
        <f t="shared" si="75"/>
        <v>511459.00000000006</v>
      </c>
      <c r="N4827" s="41">
        <v>44868.729166666664</v>
      </c>
      <c r="O4827" s="39">
        <v>6870261802</v>
      </c>
      <c r="P4827" s="39" t="s">
        <v>3282</v>
      </c>
      <c r="Q4827" s="40" t="s">
        <v>16129</v>
      </c>
      <c r="R4827" s="41">
        <v>44902</v>
      </c>
      <c r="S4827" s="42" t="s">
        <v>2417</v>
      </c>
      <c r="T4827" s="68"/>
    </row>
    <row r="4828" spans="1:20" s="70" customFormat="1" x14ac:dyDescent="0.2">
      <c r="A4828" s="38" t="s">
        <v>16130</v>
      </c>
      <c r="B4828" s="39" t="s">
        <v>16131</v>
      </c>
      <c r="C4828" s="39" t="s">
        <v>16132</v>
      </c>
      <c r="D4828" s="38">
        <v>122418</v>
      </c>
      <c r="E4828" s="38"/>
      <c r="F4828" s="38"/>
      <c r="G4828" s="39" t="s">
        <v>15069</v>
      </c>
      <c r="H4828" s="38">
        <v>8263000204</v>
      </c>
      <c r="I4828" s="40" t="s">
        <v>16133</v>
      </c>
      <c r="J4828" s="2">
        <v>332820.33898305084</v>
      </c>
      <c r="K4828" s="2"/>
      <c r="L4828" s="2">
        <v>59907.661016949147</v>
      </c>
      <c r="M4828" s="3">
        <f t="shared" si="75"/>
        <v>392728</v>
      </c>
      <c r="N4828" s="41">
        <v>44868.729166666664</v>
      </c>
      <c r="O4828" s="39">
        <v>6870261929</v>
      </c>
      <c r="P4828" s="39" t="s">
        <v>3282</v>
      </c>
      <c r="Q4828" s="40" t="s">
        <v>16134</v>
      </c>
      <c r="R4828" s="41">
        <v>44901</v>
      </c>
      <c r="S4828" s="42" t="s">
        <v>2417</v>
      </c>
      <c r="T4828" s="68"/>
    </row>
    <row r="4829" spans="1:20" s="70" customFormat="1" x14ac:dyDescent="0.2">
      <c r="A4829" s="38" t="s">
        <v>16135</v>
      </c>
      <c r="B4829" s="39" t="s">
        <v>16136</v>
      </c>
      <c r="C4829" s="39" t="s">
        <v>16137</v>
      </c>
      <c r="D4829" s="38">
        <v>122418</v>
      </c>
      <c r="E4829" s="38"/>
      <c r="F4829" s="38"/>
      <c r="G4829" s="39" t="s">
        <v>15069</v>
      </c>
      <c r="H4829" s="38">
        <v>8263000204</v>
      </c>
      <c r="I4829" s="40" t="s">
        <v>16138</v>
      </c>
      <c r="J4829" s="2">
        <v>600000</v>
      </c>
      <c r="K4829" s="2"/>
      <c r="L4829" s="2">
        <v>108000</v>
      </c>
      <c r="M4829" s="3">
        <f t="shared" si="75"/>
        <v>708000</v>
      </c>
      <c r="N4829" s="41">
        <v>44827.729166666664</v>
      </c>
      <c r="O4829" s="39">
        <v>6870262051</v>
      </c>
      <c r="P4829" s="39" t="s">
        <v>3282</v>
      </c>
      <c r="Q4829" s="40" t="s">
        <v>16139</v>
      </c>
      <c r="R4829" s="41">
        <v>44884</v>
      </c>
      <c r="S4829" s="42" t="s">
        <v>2417</v>
      </c>
      <c r="T4829" s="68"/>
    </row>
    <row r="4830" spans="1:20" s="70" customFormat="1" x14ac:dyDescent="0.2">
      <c r="A4830" s="38" t="s">
        <v>16140</v>
      </c>
      <c r="B4830" s="39" t="s">
        <v>16141</v>
      </c>
      <c r="C4830" s="39" t="s">
        <v>16142</v>
      </c>
      <c r="D4830" s="38">
        <v>812419</v>
      </c>
      <c r="E4830" s="38"/>
      <c r="F4830" s="38"/>
      <c r="G4830" s="39" t="s">
        <v>1956</v>
      </c>
      <c r="H4830" s="38">
        <v>8268010132</v>
      </c>
      <c r="I4830" s="40" t="s">
        <v>16143</v>
      </c>
      <c r="J4830" s="2">
        <v>171733.89830508476</v>
      </c>
      <c r="K4830" s="2"/>
      <c r="L4830" s="2">
        <v>30912.101694915254</v>
      </c>
      <c r="M4830" s="3">
        <f t="shared" si="75"/>
        <v>202646</v>
      </c>
      <c r="N4830" s="41">
        <v>44873.729166666664</v>
      </c>
      <c r="O4830" s="39">
        <v>44270545</v>
      </c>
      <c r="P4830" s="39" t="s">
        <v>52</v>
      </c>
      <c r="Q4830" s="40" t="s">
        <v>16064</v>
      </c>
      <c r="R4830" s="41">
        <v>44883</v>
      </c>
      <c r="S4830" s="39" t="s">
        <v>54</v>
      </c>
      <c r="T4830" s="68"/>
    </row>
    <row r="4831" spans="1:20" s="70" customFormat="1" x14ac:dyDescent="0.2">
      <c r="A4831" s="38" t="s">
        <v>16144</v>
      </c>
      <c r="B4831" s="42" t="s">
        <v>16145</v>
      </c>
      <c r="C4831" s="42" t="s">
        <v>16146</v>
      </c>
      <c r="D4831" s="38">
        <v>808268</v>
      </c>
      <c r="E4831" s="38"/>
      <c r="F4831" s="38"/>
      <c r="G4831" s="42" t="s">
        <v>15993</v>
      </c>
      <c r="H4831" s="38">
        <v>8268008235</v>
      </c>
      <c r="I4831" s="40">
        <v>819</v>
      </c>
      <c r="J4831" s="3">
        <v>610795.31000000006</v>
      </c>
      <c r="K4831" s="3"/>
      <c r="L4831" s="3">
        <v>0</v>
      </c>
      <c r="M4831" s="3">
        <f t="shared" si="75"/>
        <v>610795.31000000006</v>
      </c>
      <c r="N4831" s="41">
        <v>44831.729166666664</v>
      </c>
      <c r="O4831" s="39">
        <v>44270531</v>
      </c>
      <c r="P4831" s="42" t="s">
        <v>315</v>
      </c>
      <c r="Q4831" s="42" t="s">
        <v>16147</v>
      </c>
      <c r="R4831" s="60">
        <v>44891</v>
      </c>
      <c r="S4831" s="42" t="s">
        <v>243</v>
      </c>
      <c r="T4831" s="68" t="s">
        <v>506</v>
      </c>
    </row>
    <row r="4832" spans="1:20" s="70" customFormat="1" x14ac:dyDescent="0.2">
      <c r="A4832" s="38" t="s">
        <v>16148</v>
      </c>
      <c r="B4832" s="39" t="s">
        <v>16149</v>
      </c>
      <c r="C4832" s="39" t="s">
        <v>16150</v>
      </c>
      <c r="D4832" s="38">
        <v>124632</v>
      </c>
      <c r="E4832" s="38"/>
      <c r="F4832" s="38"/>
      <c r="G4832" s="39" t="s">
        <v>15807</v>
      </c>
      <c r="H4832" s="38">
        <v>8263000238</v>
      </c>
      <c r="I4832" s="40" t="s">
        <v>16151</v>
      </c>
      <c r="J4832" s="2">
        <v>965760.00000000012</v>
      </c>
      <c r="K4832" s="2"/>
      <c r="L4832" s="2">
        <v>173836.80000000002</v>
      </c>
      <c r="M4832" s="3">
        <f t="shared" si="75"/>
        <v>1139596.8</v>
      </c>
      <c r="N4832" s="41">
        <v>44832.729166666664</v>
      </c>
      <c r="O4832" s="39">
        <v>6870262225</v>
      </c>
      <c r="P4832" s="39" t="s">
        <v>3282</v>
      </c>
      <c r="Q4832" s="40" t="s">
        <v>16152</v>
      </c>
      <c r="R4832" s="41">
        <v>44884</v>
      </c>
      <c r="S4832" s="42" t="s">
        <v>2417</v>
      </c>
      <c r="T4832" s="68"/>
    </row>
    <row r="4833" spans="1:20" s="70" customFormat="1" x14ac:dyDescent="0.2">
      <c r="A4833" s="38" t="s">
        <v>16153</v>
      </c>
      <c r="B4833" s="39" t="s">
        <v>16154</v>
      </c>
      <c r="C4833" s="39" t="s">
        <v>16155</v>
      </c>
      <c r="D4833" s="38">
        <v>124632</v>
      </c>
      <c r="E4833" s="38"/>
      <c r="F4833" s="38"/>
      <c r="G4833" s="39" t="s">
        <v>15807</v>
      </c>
      <c r="H4833" s="38">
        <v>8263000238</v>
      </c>
      <c r="I4833" s="40" t="s">
        <v>16156</v>
      </c>
      <c r="J4833" s="2">
        <v>1952200</v>
      </c>
      <c r="K4833" s="2"/>
      <c r="L4833" s="2">
        <v>351396</v>
      </c>
      <c r="M4833" s="3">
        <f t="shared" si="75"/>
        <v>2303596</v>
      </c>
      <c r="N4833" s="41">
        <v>44828.729166666664</v>
      </c>
      <c r="O4833" s="39">
        <v>6870262307</v>
      </c>
      <c r="P4833" s="39" t="s">
        <v>3282</v>
      </c>
      <c r="Q4833" s="40" t="s">
        <v>16157</v>
      </c>
      <c r="R4833" s="41">
        <v>44888</v>
      </c>
      <c r="S4833" s="42" t="s">
        <v>2417</v>
      </c>
      <c r="T4833" s="68"/>
    </row>
    <row r="4834" spans="1:20" s="70" customFormat="1" x14ac:dyDescent="0.2">
      <c r="A4834" s="38" t="s">
        <v>16158</v>
      </c>
      <c r="B4834" s="39" t="s">
        <v>16159</v>
      </c>
      <c r="C4834" s="39" t="s">
        <v>16160</v>
      </c>
      <c r="D4834" s="38">
        <v>703046</v>
      </c>
      <c r="E4834" s="38"/>
      <c r="F4834" s="38"/>
      <c r="G4834" s="42" t="s">
        <v>678</v>
      </c>
      <c r="H4834" s="38">
        <v>8266016016</v>
      </c>
      <c r="I4834" s="40" t="s">
        <v>16161</v>
      </c>
      <c r="J4834" s="2">
        <v>4527</v>
      </c>
      <c r="K4834" s="2"/>
      <c r="L4834" s="2">
        <v>0</v>
      </c>
      <c r="M4834" s="3">
        <f t="shared" si="75"/>
        <v>4527</v>
      </c>
      <c r="N4834" s="41">
        <v>44850.729166666664</v>
      </c>
      <c r="O4834" s="39">
        <v>3445022896</v>
      </c>
      <c r="P4834" s="39" t="s">
        <v>3282</v>
      </c>
      <c r="Q4834" s="40" t="s">
        <v>16162</v>
      </c>
      <c r="R4834" s="41">
        <v>44889</v>
      </c>
      <c r="S4834" s="42" t="s">
        <v>2417</v>
      </c>
      <c r="T4834" s="68"/>
    </row>
    <row r="4835" spans="1:20" s="70" customFormat="1" x14ac:dyDescent="0.2">
      <c r="A4835" s="38" t="s">
        <v>63</v>
      </c>
      <c r="B4835" s="1"/>
      <c r="C4835" s="1"/>
      <c r="D4835" s="51"/>
      <c r="E4835" s="38"/>
      <c r="F4835" s="51"/>
      <c r="G4835" s="52" t="s">
        <v>64</v>
      </c>
      <c r="H4835" s="53"/>
      <c r="I4835" s="54" t="s">
        <v>16163</v>
      </c>
      <c r="J4835" s="35">
        <v>280</v>
      </c>
      <c r="K4835" s="1"/>
      <c r="L4835" s="1"/>
      <c r="M4835" s="3">
        <f t="shared" si="75"/>
        <v>280</v>
      </c>
      <c r="N4835" s="41">
        <v>44881</v>
      </c>
      <c r="O4835" s="56"/>
      <c r="P4835" s="1"/>
      <c r="Q4835" s="1"/>
      <c r="R4835" s="57"/>
      <c r="S4835" s="39" t="s">
        <v>54</v>
      </c>
      <c r="T4835" s="68"/>
    </row>
    <row r="4836" spans="1:20" s="70" customFormat="1" x14ac:dyDescent="0.2">
      <c r="A4836" s="38" t="s">
        <v>63</v>
      </c>
      <c r="B4836" s="1"/>
      <c r="C4836" s="1"/>
      <c r="D4836" s="51"/>
      <c r="E4836" s="38"/>
      <c r="F4836" s="51"/>
      <c r="G4836" s="52" t="s">
        <v>64</v>
      </c>
      <c r="H4836" s="53"/>
      <c r="I4836" s="54" t="s">
        <v>16163</v>
      </c>
      <c r="J4836" s="35">
        <v>1830.72</v>
      </c>
      <c r="K4836" s="1"/>
      <c r="L4836" s="1"/>
      <c r="M4836" s="3">
        <f t="shared" si="75"/>
        <v>1830.72</v>
      </c>
      <c r="N4836" s="41">
        <v>44881</v>
      </c>
      <c r="O4836" s="56"/>
      <c r="P4836" s="1"/>
      <c r="Q4836" s="1"/>
      <c r="R4836" s="57"/>
      <c r="S4836" s="39" t="s">
        <v>54</v>
      </c>
      <c r="T4836" s="68"/>
    </row>
    <row r="4837" spans="1:20" s="70" customFormat="1" x14ac:dyDescent="0.2">
      <c r="A4837" s="38" t="s">
        <v>63</v>
      </c>
      <c r="B4837" s="1"/>
      <c r="C4837" s="1"/>
      <c r="D4837" s="51"/>
      <c r="E4837" s="38"/>
      <c r="F4837" s="51"/>
      <c r="G4837" s="52" t="s">
        <v>64</v>
      </c>
      <c r="H4837" s="53"/>
      <c r="I4837" s="54" t="s">
        <v>16164</v>
      </c>
      <c r="J4837" s="35">
        <v>560</v>
      </c>
      <c r="K4837" s="1"/>
      <c r="L4837" s="1"/>
      <c r="M4837" s="3">
        <f t="shared" si="75"/>
        <v>560</v>
      </c>
      <c r="N4837" s="41">
        <v>44881</v>
      </c>
      <c r="O4837" s="56"/>
      <c r="P4837" s="1"/>
      <c r="Q4837" s="1"/>
      <c r="R4837" s="57"/>
      <c r="S4837" s="39" t="s">
        <v>54</v>
      </c>
      <c r="T4837" s="68"/>
    </row>
    <row r="4838" spans="1:20" s="70" customFormat="1" x14ac:dyDescent="0.2">
      <c r="A4838" s="38" t="s">
        <v>63</v>
      </c>
      <c r="B4838" s="1"/>
      <c r="C4838" s="1"/>
      <c r="D4838" s="51"/>
      <c r="E4838" s="38"/>
      <c r="F4838" s="51"/>
      <c r="G4838" s="52" t="s">
        <v>64</v>
      </c>
      <c r="H4838" s="53"/>
      <c r="I4838" s="54" t="s">
        <v>16165</v>
      </c>
      <c r="J4838" s="35">
        <v>280</v>
      </c>
      <c r="K4838" s="1"/>
      <c r="L4838" s="1"/>
      <c r="M4838" s="3">
        <f t="shared" si="75"/>
        <v>280</v>
      </c>
      <c r="N4838" s="41">
        <v>44881</v>
      </c>
      <c r="O4838" s="56"/>
      <c r="P4838" s="1"/>
      <c r="Q4838" s="1"/>
      <c r="R4838" s="57"/>
      <c r="S4838" s="39" t="s">
        <v>54</v>
      </c>
      <c r="T4838" s="68"/>
    </row>
    <row r="4839" spans="1:20" s="70" customFormat="1" x14ac:dyDescent="0.2">
      <c r="A4839" s="38" t="s">
        <v>63</v>
      </c>
      <c r="B4839" s="1"/>
      <c r="C4839" s="1"/>
      <c r="D4839" s="51"/>
      <c r="E4839" s="38"/>
      <c r="F4839" s="51"/>
      <c r="G4839" s="52" t="s">
        <v>64</v>
      </c>
      <c r="H4839" s="53"/>
      <c r="I4839" s="54" t="s">
        <v>16166</v>
      </c>
      <c r="J4839" s="35">
        <v>560</v>
      </c>
      <c r="K4839" s="1"/>
      <c r="L4839" s="1"/>
      <c r="M4839" s="3">
        <f t="shared" si="75"/>
        <v>560</v>
      </c>
      <c r="N4839" s="41">
        <v>44881</v>
      </c>
      <c r="O4839" s="56"/>
      <c r="P4839" s="1"/>
      <c r="Q4839" s="1"/>
      <c r="R4839" s="57"/>
      <c r="S4839" s="39" t="s">
        <v>54</v>
      </c>
      <c r="T4839" s="68"/>
    </row>
    <row r="4840" spans="1:20" s="70" customFormat="1" x14ac:dyDescent="0.2">
      <c r="A4840" s="38" t="s">
        <v>63</v>
      </c>
      <c r="B4840" s="1"/>
      <c r="C4840" s="1"/>
      <c r="D4840" s="51"/>
      <c r="E4840" s="38"/>
      <c r="F4840" s="51"/>
      <c r="G4840" s="52" t="s">
        <v>64</v>
      </c>
      <c r="H4840" s="53"/>
      <c r="I4840" s="54" t="s">
        <v>16167</v>
      </c>
      <c r="J4840" s="35">
        <v>560</v>
      </c>
      <c r="K4840" s="1"/>
      <c r="L4840" s="1"/>
      <c r="M4840" s="3">
        <f t="shared" si="75"/>
        <v>560</v>
      </c>
      <c r="N4840" s="41">
        <v>44881</v>
      </c>
      <c r="O4840" s="56"/>
      <c r="P4840" s="1"/>
      <c r="Q4840" s="1"/>
      <c r="R4840" s="57"/>
      <c r="S4840" s="39" t="s">
        <v>54</v>
      </c>
      <c r="T4840" s="68"/>
    </row>
    <row r="4841" spans="1:20" s="70" customFormat="1" x14ac:dyDescent="0.2">
      <c r="A4841" s="38" t="s">
        <v>63</v>
      </c>
      <c r="B4841" s="1"/>
      <c r="C4841" s="1"/>
      <c r="D4841" s="51"/>
      <c r="E4841" s="38"/>
      <c r="F4841" s="51"/>
      <c r="G4841" s="52" t="s">
        <v>64</v>
      </c>
      <c r="H4841" s="53"/>
      <c r="I4841" s="54" t="s">
        <v>16168</v>
      </c>
      <c r="J4841" s="35">
        <v>560</v>
      </c>
      <c r="K4841" s="1"/>
      <c r="L4841" s="1"/>
      <c r="M4841" s="3">
        <f t="shared" si="75"/>
        <v>560</v>
      </c>
      <c r="N4841" s="41">
        <v>44881</v>
      </c>
      <c r="O4841" s="56"/>
      <c r="P4841" s="1"/>
      <c r="Q4841" s="1"/>
      <c r="R4841" s="57"/>
      <c r="S4841" s="39" t="s">
        <v>54</v>
      </c>
      <c r="T4841" s="68"/>
    </row>
    <row r="4842" spans="1:20" s="70" customFormat="1" x14ac:dyDescent="0.2">
      <c r="A4842" s="38" t="s">
        <v>63</v>
      </c>
      <c r="B4842" s="1"/>
      <c r="C4842" s="1"/>
      <c r="D4842" s="51"/>
      <c r="E4842" s="38"/>
      <c r="F4842" s="51"/>
      <c r="G4842" s="52" t="s">
        <v>64</v>
      </c>
      <c r="H4842" s="53"/>
      <c r="I4842" s="54" t="s">
        <v>16169</v>
      </c>
      <c r="J4842" s="35">
        <v>560</v>
      </c>
      <c r="K4842" s="1"/>
      <c r="L4842" s="1"/>
      <c r="M4842" s="3">
        <f t="shared" si="75"/>
        <v>560</v>
      </c>
      <c r="N4842" s="41">
        <v>44881</v>
      </c>
      <c r="O4842" s="56"/>
      <c r="P4842" s="1"/>
      <c r="Q4842" s="1"/>
      <c r="R4842" s="57"/>
      <c r="S4842" s="39" t="s">
        <v>54</v>
      </c>
      <c r="T4842" s="68"/>
    </row>
    <row r="4843" spans="1:20" s="70" customFormat="1" x14ac:dyDescent="0.2">
      <c r="A4843" s="38" t="s">
        <v>63</v>
      </c>
      <c r="B4843" s="1"/>
      <c r="C4843" s="1"/>
      <c r="D4843" s="51"/>
      <c r="E4843" s="38"/>
      <c r="F4843" s="51"/>
      <c r="G4843" s="52" t="s">
        <v>64</v>
      </c>
      <c r="H4843" s="53"/>
      <c r="I4843" s="54" t="s">
        <v>16170</v>
      </c>
      <c r="J4843" s="35">
        <v>1133.3399999999999</v>
      </c>
      <c r="K4843" s="1"/>
      <c r="L4843" s="1"/>
      <c r="M4843" s="3">
        <f t="shared" si="75"/>
        <v>1133.3399999999999</v>
      </c>
      <c r="N4843" s="41">
        <v>44881</v>
      </c>
      <c r="O4843" s="56"/>
      <c r="P4843" s="1"/>
      <c r="Q4843" s="1"/>
      <c r="R4843" s="57"/>
      <c r="S4843" s="39" t="s">
        <v>54</v>
      </c>
      <c r="T4843" s="68"/>
    </row>
    <row r="4844" spans="1:20" s="70" customFormat="1" x14ac:dyDescent="0.2">
      <c r="A4844" s="38" t="s">
        <v>63</v>
      </c>
      <c r="B4844" s="1"/>
      <c r="C4844" s="1"/>
      <c r="D4844" s="51"/>
      <c r="E4844" s="38"/>
      <c r="F4844" s="51"/>
      <c r="G4844" s="52" t="s">
        <v>64</v>
      </c>
      <c r="H4844" s="53"/>
      <c r="I4844" s="54" t="s">
        <v>16170</v>
      </c>
      <c r="J4844" s="35">
        <v>665.34</v>
      </c>
      <c r="K4844" s="1"/>
      <c r="L4844" s="1"/>
      <c r="M4844" s="3">
        <f t="shared" si="75"/>
        <v>665.34</v>
      </c>
      <c r="N4844" s="41">
        <v>44881</v>
      </c>
      <c r="O4844" s="56"/>
      <c r="P4844" s="1"/>
      <c r="Q4844" s="1"/>
      <c r="R4844" s="57"/>
      <c r="S4844" s="39" t="s">
        <v>54</v>
      </c>
      <c r="T4844" s="68"/>
    </row>
    <row r="4845" spans="1:20" s="70" customFormat="1" x14ac:dyDescent="0.2">
      <c r="A4845" s="38" t="s">
        <v>63</v>
      </c>
      <c r="B4845" s="1"/>
      <c r="C4845" s="1"/>
      <c r="D4845" s="51"/>
      <c r="E4845" s="38"/>
      <c r="F4845" s="51"/>
      <c r="G4845" s="52" t="s">
        <v>64</v>
      </c>
      <c r="H4845" s="53"/>
      <c r="I4845" s="54" t="s">
        <v>16170</v>
      </c>
      <c r="J4845" s="35">
        <v>12724.81</v>
      </c>
      <c r="K4845" s="1"/>
      <c r="L4845" s="1"/>
      <c r="M4845" s="3">
        <f t="shared" si="75"/>
        <v>12724.81</v>
      </c>
      <c r="N4845" s="41">
        <v>44881</v>
      </c>
      <c r="O4845" s="56"/>
      <c r="P4845" s="1"/>
      <c r="Q4845" s="1"/>
      <c r="R4845" s="57"/>
      <c r="S4845" s="39" t="s">
        <v>54</v>
      </c>
      <c r="T4845" s="68"/>
    </row>
    <row r="4846" spans="1:20" s="70" customFormat="1" x14ac:dyDescent="0.2">
      <c r="A4846" s="38" t="s">
        <v>63</v>
      </c>
      <c r="B4846" s="1"/>
      <c r="C4846" s="1"/>
      <c r="D4846" s="51"/>
      <c r="E4846" s="38"/>
      <c r="F4846" s="51"/>
      <c r="G4846" s="52" t="s">
        <v>64</v>
      </c>
      <c r="H4846" s="53"/>
      <c r="I4846" s="54" t="s">
        <v>16170</v>
      </c>
      <c r="J4846" s="35">
        <v>37.869999999999997</v>
      </c>
      <c r="K4846" s="1"/>
      <c r="L4846" s="1"/>
      <c r="M4846" s="3">
        <f t="shared" si="75"/>
        <v>37.869999999999997</v>
      </c>
      <c r="N4846" s="41">
        <v>44881</v>
      </c>
      <c r="O4846" s="56"/>
      <c r="P4846" s="1"/>
      <c r="Q4846" s="1"/>
      <c r="R4846" s="57"/>
      <c r="S4846" s="39" t="s">
        <v>54</v>
      </c>
      <c r="T4846" s="68"/>
    </row>
    <row r="4847" spans="1:20" s="70" customFormat="1" x14ac:dyDescent="0.2">
      <c r="A4847" s="38" t="s">
        <v>63</v>
      </c>
      <c r="B4847" s="1"/>
      <c r="C4847" s="1"/>
      <c r="D4847" s="51"/>
      <c r="E4847" s="38"/>
      <c r="F4847" s="51"/>
      <c r="G4847" s="52" t="s">
        <v>64</v>
      </c>
      <c r="H4847" s="53"/>
      <c r="I4847" s="54" t="s">
        <v>16170</v>
      </c>
      <c r="J4847" s="35">
        <v>5681</v>
      </c>
      <c r="K4847" s="1"/>
      <c r="L4847" s="1"/>
      <c r="M4847" s="3">
        <f t="shared" si="75"/>
        <v>5681</v>
      </c>
      <c r="N4847" s="41">
        <v>44881</v>
      </c>
      <c r="O4847" s="56"/>
      <c r="P4847" s="1"/>
      <c r="Q4847" s="1"/>
      <c r="R4847" s="57"/>
      <c r="S4847" s="39" t="s">
        <v>54</v>
      </c>
      <c r="T4847" s="68"/>
    </row>
    <row r="4848" spans="1:20" s="70" customFormat="1" x14ac:dyDescent="0.2">
      <c r="A4848" s="38" t="s">
        <v>63</v>
      </c>
      <c r="B4848" s="1"/>
      <c r="C4848" s="1"/>
      <c r="D4848" s="51"/>
      <c r="E4848" s="38"/>
      <c r="F4848" s="51"/>
      <c r="G4848" s="52" t="s">
        <v>64</v>
      </c>
      <c r="H4848" s="53"/>
      <c r="I4848" s="54" t="s">
        <v>16170</v>
      </c>
      <c r="J4848" s="35">
        <v>2738.75</v>
      </c>
      <c r="K4848" s="1"/>
      <c r="L4848" s="1"/>
      <c r="M4848" s="3">
        <f t="shared" si="75"/>
        <v>2738.75</v>
      </c>
      <c r="N4848" s="41">
        <v>44881</v>
      </c>
      <c r="O4848" s="56"/>
      <c r="P4848" s="1"/>
      <c r="Q4848" s="1"/>
      <c r="R4848" s="57"/>
      <c r="S4848" s="39" t="s">
        <v>54</v>
      </c>
      <c r="T4848" s="68"/>
    </row>
    <row r="4849" spans="1:20" s="70" customFormat="1" x14ac:dyDescent="0.2">
      <c r="A4849" s="38" t="s">
        <v>63</v>
      </c>
      <c r="B4849" s="1"/>
      <c r="C4849" s="1"/>
      <c r="D4849" s="51"/>
      <c r="E4849" s="38"/>
      <c r="F4849" s="51"/>
      <c r="G4849" s="52" t="s">
        <v>64</v>
      </c>
      <c r="H4849" s="53"/>
      <c r="I4849" s="54" t="s">
        <v>16170</v>
      </c>
      <c r="J4849" s="35">
        <v>5850</v>
      </c>
      <c r="K4849" s="1"/>
      <c r="L4849" s="1"/>
      <c r="M4849" s="3">
        <f t="shared" si="75"/>
        <v>5850</v>
      </c>
      <c r="N4849" s="41">
        <v>44881</v>
      </c>
      <c r="O4849" s="56"/>
      <c r="P4849" s="1"/>
      <c r="Q4849" s="1"/>
      <c r="R4849" s="57"/>
      <c r="S4849" s="39" t="s">
        <v>54</v>
      </c>
      <c r="T4849" s="68"/>
    </row>
    <row r="4850" spans="1:20" s="70" customFormat="1" x14ac:dyDescent="0.2">
      <c r="A4850" s="38" t="s">
        <v>63</v>
      </c>
      <c r="B4850" s="1"/>
      <c r="C4850" s="1"/>
      <c r="D4850" s="51"/>
      <c r="E4850" s="38"/>
      <c r="F4850" s="51"/>
      <c r="G4850" s="52" t="s">
        <v>64</v>
      </c>
      <c r="H4850" s="53"/>
      <c r="I4850" s="54" t="s">
        <v>16170</v>
      </c>
      <c r="J4850" s="35">
        <v>6909.3</v>
      </c>
      <c r="K4850" s="1"/>
      <c r="L4850" s="1"/>
      <c r="M4850" s="3">
        <f t="shared" si="75"/>
        <v>6909.3</v>
      </c>
      <c r="N4850" s="41">
        <v>44881</v>
      </c>
      <c r="O4850" s="56"/>
      <c r="P4850" s="1"/>
      <c r="Q4850" s="1"/>
      <c r="R4850" s="57"/>
      <c r="S4850" s="39" t="s">
        <v>54</v>
      </c>
      <c r="T4850" s="68"/>
    </row>
    <row r="4851" spans="1:20" s="70" customFormat="1" x14ac:dyDescent="0.2">
      <c r="A4851" s="38" t="s">
        <v>63</v>
      </c>
      <c r="B4851" s="1"/>
      <c r="C4851" s="1"/>
      <c r="D4851" s="51"/>
      <c r="E4851" s="38"/>
      <c r="F4851" s="51"/>
      <c r="G4851" s="52" t="s">
        <v>64</v>
      </c>
      <c r="H4851" s="53"/>
      <c r="I4851" s="54" t="s">
        <v>16170</v>
      </c>
      <c r="J4851" s="35">
        <v>7946.2</v>
      </c>
      <c r="K4851" s="1"/>
      <c r="L4851" s="1"/>
      <c r="M4851" s="3">
        <f t="shared" si="75"/>
        <v>7946.2</v>
      </c>
      <c r="N4851" s="41">
        <v>44881</v>
      </c>
      <c r="O4851" s="56"/>
      <c r="P4851" s="1"/>
      <c r="Q4851" s="1"/>
      <c r="R4851" s="57"/>
      <c r="S4851" s="39" t="s">
        <v>54</v>
      </c>
      <c r="T4851" s="68"/>
    </row>
    <row r="4852" spans="1:20" s="70" customFormat="1" x14ac:dyDescent="0.2">
      <c r="A4852" s="38" t="s">
        <v>63</v>
      </c>
      <c r="B4852" s="1"/>
      <c r="C4852" s="1"/>
      <c r="D4852" s="51"/>
      <c r="E4852" s="38"/>
      <c r="F4852" s="51"/>
      <c r="G4852" s="52" t="s">
        <v>64</v>
      </c>
      <c r="H4852" s="53"/>
      <c r="I4852" s="54" t="s">
        <v>16170</v>
      </c>
      <c r="J4852" s="35">
        <v>4080.92</v>
      </c>
      <c r="K4852" s="1"/>
      <c r="L4852" s="1"/>
      <c r="M4852" s="3">
        <f t="shared" si="75"/>
        <v>4080.92</v>
      </c>
      <c r="N4852" s="41">
        <v>44881</v>
      </c>
      <c r="O4852" s="56"/>
      <c r="P4852" s="1"/>
      <c r="Q4852" s="1"/>
      <c r="R4852" s="57"/>
      <c r="S4852" s="39" t="s">
        <v>54</v>
      </c>
      <c r="T4852" s="68"/>
    </row>
    <row r="4853" spans="1:20" s="70" customFormat="1" x14ac:dyDescent="0.2">
      <c r="A4853" s="38" t="s">
        <v>16171</v>
      </c>
      <c r="B4853" s="39" t="s">
        <v>16172</v>
      </c>
      <c r="C4853" s="39" t="s">
        <v>16173</v>
      </c>
      <c r="D4853" s="38">
        <v>123859</v>
      </c>
      <c r="E4853" s="38"/>
      <c r="F4853" s="38"/>
      <c r="G4853" s="39" t="s">
        <v>3842</v>
      </c>
      <c r="H4853" s="38">
        <v>8266016273</v>
      </c>
      <c r="I4853" s="40" t="s">
        <v>16174</v>
      </c>
      <c r="J4853" s="2">
        <v>7750</v>
      </c>
      <c r="K4853" s="2"/>
      <c r="L4853" s="2">
        <v>1395</v>
      </c>
      <c r="M4853" s="3">
        <f t="shared" si="75"/>
        <v>9145</v>
      </c>
      <c r="N4853" s="41">
        <v>44846.729166666664</v>
      </c>
      <c r="O4853" s="39">
        <v>6870262900</v>
      </c>
      <c r="P4853" s="39" t="s">
        <v>3282</v>
      </c>
      <c r="Q4853" s="40" t="s">
        <v>16175</v>
      </c>
      <c r="R4853" s="41">
        <v>44883</v>
      </c>
      <c r="S4853" s="42" t="s">
        <v>2417</v>
      </c>
      <c r="T4853" s="68"/>
    </row>
    <row r="4854" spans="1:20" s="70" customFormat="1" x14ac:dyDescent="0.2">
      <c r="A4854" s="38" t="s">
        <v>16176</v>
      </c>
      <c r="B4854" s="39" t="s">
        <v>16177</v>
      </c>
      <c r="C4854" s="39" t="s">
        <v>16178</v>
      </c>
      <c r="D4854" s="38">
        <v>821146</v>
      </c>
      <c r="E4854" s="38"/>
      <c r="F4854" s="38"/>
      <c r="G4854" s="42" t="s">
        <v>446</v>
      </c>
      <c r="H4854" s="38">
        <v>8268005598</v>
      </c>
      <c r="I4854" s="40" t="s">
        <v>16179</v>
      </c>
      <c r="J4854" s="3">
        <v>906776.26</v>
      </c>
      <c r="K4854" s="3"/>
      <c r="L4854" s="2">
        <v>163219.74</v>
      </c>
      <c r="M4854" s="3">
        <f t="shared" si="75"/>
        <v>1069996</v>
      </c>
      <c r="N4854" s="41">
        <v>44809.729166666664</v>
      </c>
      <c r="O4854" s="39">
        <v>44347181</v>
      </c>
      <c r="P4854" s="39" t="s">
        <v>52</v>
      </c>
      <c r="Q4854" s="40"/>
      <c r="R4854" s="41"/>
      <c r="S4854" s="39" t="s">
        <v>54</v>
      </c>
      <c r="T4854" s="68"/>
    </row>
    <row r="4855" spans="1:20" s="70" customFormat="1" x14ac:dyDescent="0.2">
      <c r="A4855" s="38" t="s">
        <v>16180</v>
      </c>
      <c r="B4855" s="39" t="s">
        <v>16181</v>
      </c>
      <c r="C4855" s="39" t="s">
        <v>16182</v>
      </c>
      <c r="D4855" s="38">
        <v>812140</v>
      </c>
      <c r="E4855" s="38"/>
      <c r="F4855" s="38"/>
      <c r="G4855" s="42" t="s">
        <v>446</v>
      </c>
      <c r="H4855" s="38">
        <v>8268009550</v>
      </c>
      <c r="I4855" s="40" t="s">
        <v>16183</v>
      </c>
      <c r="J4855" s="2">
        <v>917616.00000000012</v>
      </c>
      <c r="K4855" s="2"/>
      <c r="L4855" s="2">
        <v>165170.88</v>
      </c>
      <c r="M4855" s="3">
        <f t="shared" si="75"/>
        <v>1082786.8800000001</v>
      </c>
      <c r="N4855" s="41">
        <v>44852.729166666664</v>
      </c>
      <c r="O4855" s="39">
        <v>44272480</v>
      </c>
      <c r="P4855" s="39" t="s">
        <v>52</v>
      </c>
      <c r="Q4855" s="40">
        <v>211182923412</v>
      </c>
      <c r="R4855" s="41">
        <v>44886</v>
      </c>
      <c r="S4855" s="39" t="s">
        <v>54</v>
      </c>
      <c r="T4855" s="68"/>
    </row>
    <row r="4856" spans="1:20" s="70" customFormat="1" x14ac:dyDescent="0.2">
      <c r="A4856" s="38" t="s">
        <v>16184</v>
      </c>
      <c r="B4856" s="39" t="s">
        <v>16185</v>
      </c>
      <c r="C4856" s="39" t="s">
        <v>16186</v>
      </c>
      <c r="D4856" s="38">
        <v>812140</v>
      </c>
      <c r="E4856" s="38"/>
      <c r="F4856" s="38"/>
      <c r="G4856" s="42" t="s">
        <v>446</v>
      </c>
      <c r="H4856" s="38">
        <v>8268009550</v>
      </c>
      <c r="I4856" s="40" t="s">
        <v>16187</v>
      </c>
      <c r="J4856" s="2">
        <v>492373</v>
      </c>
      <c r="K4856" s="2"/>
      <c r="L4856" s="2">
        <v>88627.14</v>
      </c>
      <c r="M4856" s="3">
        <f t="shared" si="75"/>
        <v>581000.14</v>
      </c>
      <c r="N4856" s="41">
        <v>44809.729166666664</v>
      </c>
      <c r="O4856" s="39">
        <v>44272903</v>
      </c>
      <c r="P4856" s="39" t="s">
        <v>52</v>
      </c>
      <c r="Q4856" s="40">
        <v>211182923412</v>
      </c>
      <c r="R4856" s="41">
        <v>44886</v>
      </c>
      <c r="S4856" s="39" t="s">
        <v>54</v>
      </c>
      <c r="T4856" s="68"/>
    </row>
    <row r="4857" spans="1:20" s="70" customFormat="1" x14ac:dyDescent="0.2">
      <c r="A4857" s="38" t="s">
        <v>16188</v>
      </c>
      <c r="B4857" s="39" t="s">
        <v>16189</v>
      </c>
      <c r="C4857" s="39" t="s">
        <v>16190</v>
      </c>
      <c r="D4857" s="38">
        <v>821146</v>
      </c>
      <c r="E4857" s="38"/>
      <c r="F4857" s="38"/>
      <c r="G4857" s="42" t="s">
        <v>446</v>
      </c>
      <c r="H4857" s="38">
        <v>8268008478</v>
      </c>
      <c r="I4857" s="40" t="s">
        <v>16191</v>
      </c>
      <c r="J4857" s="2">
        <v>5365670.3389830515</v>
      </c>
      <c r="K4857" s="2"/>
      <c r="L4857" s="2">
        <v>965820.66101694922</v>
      </c>
      <c r="M4857" s="3">
        <f t="shared" si="75"/>
        <v>6331491.0000000009</v>
      </c>
      <c r="N4857" s="41">
        <v>44870</v>
      </c>
      <c r="O4857" s="39">
        <v>44273791</v>
      </c>
      <c r="P4857" s="39" t="s">
        <v>3282</v>
      </c>
      <c r="Q4857" s="40">
        <v>211251386827</v>
      </c>
      <c r="R4857" s="41">
        <v>44893</v>
      </c>
      <c r="S4857" s="42" t="s">
        <v>2417</v>
      </c>
      <c r="T4857" s="68"/>
    </row>
    <row r="4858" spans="1:20" s="70" customFormat="1" x14ac:dyDescent="0.2">
      <c r="A4858" s="38" t="s">
        <v>16192</v>
      </c>
      <c r="B4858" s="39" t="s">
        <v>16193</v>
      </c>
      <c r="C4858" s="39"/>
      <c r="D4858" s="38">
        <v>106713</v>
      </c>
      <c r="E4858" s="38"/>
      <c r="F4858" s="38"/>
      <c r="G4858" s="39" t="s">
        <v>6188</v>
      </c>
      <c r="H4858" s="38">
        <v>8266016578</v>
      </c>
      <c r="I4858" s="40" t="s">
        <v>16194</v>
      </c>
      <c r="J4858" s="5">
        <v>566022.93999999994</v>
      </c>
      <c r="K4858" s="2"/>
      <c r="L4858" s="2">
        <v>101884.13</v>
      </c>
      <c r="M4858" s="3">
        <f t="shared" si="75"/>
        <v>667907.06999999995</v>
      </c>
      <c r="N4858" s="41">
        <v>44883</v>
      </c>
      <c r="O4858" s="39"/>
      <c r="P4858" s="39" t="s">
        <v>52</v>
      </c>
      <c r="Q4858" s="40"/>
      <c r="R4858" s="41"/>
      <c r="S4858" s="39" t="s">
        <v>54</v>
      </c>
      <c r="T4858" s="68"/>
    </row>
    <row r="4859" spans="1:20" s="70" customFormat="1" x14ac:dyDescent="0.2">
      <c r="A4859" s="38" t="s">
        <v>63</v>
      </c>
      <c r="B4859" s="1"/>
      <c r="C4859" s="1"/>
      <c r="D4859" s="51"/>
      <c r="E4859" s="38"/>
      <c r="F4859" s="51"/>
      <c r="G4859" s="52" t="s">
        <v>64</v>
      </c>
      <c r="H4859" s="53"/>
      <c r="I4859" s="54" t="s">
        <v>16195</v>
      </c>
      <c r="J4859" s="35">
        <v>1190.4000000000001</v>
      </c>
      <c r="K4859" s="1"/>
      <c r="L4859" s="1"/>
      <c r="M4859" s="3">
        <f t="shared" si="75"/>
        <v>1190.4000000000001</v>
      </c>
      <c r="N4859" s="41">
        <v>44883</v>
      </c>
      <c r="O4859" s="56"/>
      <c r="P4859" s="1"/>
      <c r="Q4859" s="1"/>
      <c r="R4859" s="57"/>
      <c r="S4859" s="39" t="s">
        <v>54</v>
      </c>
      <c r="T4859" s="68"/>
    </row>
    <row r="4860" spans="1:20" s="70" customFormat="1" x14ac:dyDescent="0.2">
      <c r="A4860" s="38" t="s">
        <v>63</v>
      </c>
      <c r="B4860" s="1"/>
      <c r="C4860" s="1"/>
      <c r="D4860" s="51"/>
      <c r="E4860" s="38"/>
      <c r="F4860" s="51"/>
      <c r="G4860" s="52" t="s">
        <v>64</v>
      </c>
      <c r="H4860" s="53"/>
      <c r="I4860" s="54" t="s">
        <v>16195</v>
      </c>
      <c r="J4860" s="35">
        <v>2440.8000000000002</v>
      </c>
      <c r="K4860" s="1"/>
      <c r="L4860" s="1"/>
      <c r="M4860" s="3">
        <f t="shared" si="75"/>
        <v>2440.8000000000002</v>
      </c>
      <c r="N4860" s="41">
        <v>44883</v>
      </c>
      <c r="O4860" s="56"/>
      <c r="P4860" s="1"/>
      <c r="Q4860" s="1"/>
      <c r="R4860" s="57"/>
      <c r="S4860" s="39" t="s">
        <v>54</v>
      </c>
      <c r="T4860" s="68"/>
    </row>
    <row r="4861" spans="1:20" s="70" customFormat="1" x14ac:dyDescent="0.2">
      <c r="A4861" s="38" t="s">
        <v>16196</v>
      </c>
      <c r="B4861" s="42" t="s">
        <v>16197</v>
      </c>
      <c r="C4861" s="42" t="s">
        <v>16198</v>
      </c>
      <c r="D4861" s="38">
        <v>137974</v>
      </c>
      <c r="E4861" s="38"/>
      <c r="F4861" s="38"/>
      <c r="G4861" s="39" t="s">
        <v>3527</v>
      </c>
      <c r="H4861" s="38">
        <v>8268006131</v>
      </c>
      <c r="I4861" s="40" t="s">
        <v>16199</v>
      </c>
      <c r="J4861" s="3">
        <v>2102971.2400000002</v>
      </c>
      <c r="K4861" s="3"/>
      <c r="L4861" s="3">
        <v>378534.82320000004</v>
      </c>
      <c r="M4861" s="3">
        <f t="shared" si="75"/>
        <v>2481506.0632000002</v>
      </c>
      <c r="N4861" s="41">
        <v>44832.729166666664</v>
      </c>
      <c r="O4861" s="39">
        <v>160301265</v>
      </c>
      <c r="P4861" s="42" t="s">
        <v>315</v>
      </c>
      <c r="Q4861" s="42"/>
      <c r="R4861" s="60"/>
      <c r="S4861" s="42" t="s">
        <v>243</v>
      </c>
      <c r="T4861" s="68"/>
    </row>
    <row r="4862" spans="1:20" s="70" customFormat="1" x14ac:dyDescent="0.2">
      <c r="A4862" s="38" t="s">
        <v>16200</v>
      </c>
      <c r="B4862" s="39" t="s">
        <v>16201</v>
      </c>
      <c r="C4862" s="39" t="s">
        <v>16202</v>
      </c>
      <c r="D4862" s="38">
        <v>124632</v>
      </c>
      <c r="E4862" s="38"/>
      <c r="F4862" s="38"/>
      <c r="G4862" s="39" t="s">
        <v>15807</v>
      </c>
      <c r="H4862" s="38">
        <v>8263000238</v>
      </c>
      <c r="I4862" s="40" t="s">
        <v>16203</v>
      </c>
      <c r="J4862" s="2">
        <v>2453500</v>
      </c>
      <c r="K4862" s="2"/>
      <c r="L4862" s="2">
        <v>441630</v>
      </c>
      <c r="M4862" s="3">
        <f t="shared" si="75"/>
        <v>2895130</v>
      </c>
      <c r="N4862" s="41">
        <v>44848.729166666664</v>
      </c>
      <c r="O4862" s="39">
        <v>6870267023</v>
      </c>
      <c r="P4862" s="39" t="s">
        <v>3282</v>
      </c>
      <c r="Q4862" s="40" t="s">
        <v>16204</v>
      </c>
      <c r="R4862" s="41">
        <v>44889</v>
      </c>
      <c r="S4862" s="42" t="s">
        <v>2417</v>
      </c>
      <c r="T4862" s="68"/>
    </row>
    <row r="4863" spans="1:20" s="70" customFormat="1" x14ac:dyDescent="0.2">
      <c r="A4863" s="38" t="s">
        <v>16205</v>
      </c>
      <c r="B4863" s="39" t="s">
        <v>16206</v>
      </c>
      <c r="C4863" s="39" t="s">
        <v>16207</v>
      </c>
      <c r="D4863" s="38">
        <v>122418</v>
      </c>
      <c r="E4863" s="38"/>
      <c r="F4863" s="38"/>
      <c r="G4863" s="39" t="s">
        <v>15069</v>
      </c>
      <c r="H4863" s="38">
        <v>8263000204</v>
      </c>
      <c r="I4863" s="40" t="s">
        <v>16208</v>
      </c>
      <c r="J4863" s="2">
        <v>1320862.7118644069</v>
      </c>
      <c r="K4863" s="2"/>
      <c r="L4863" s="2">
        <v>237755.28813559323</v>
      </c>
      <c r="M4863" s="3">
        <f t="shared" si="75"/>
        <v>1558618.0000000002</v>
      </c>
      <c r="N4863" s="41">
        <v>44872.729166666664</v>
      </c>
      <c r="O4863" s="39">
        <v>6870267171</v>
      </c>
      <c r="P4863" s="39" t="s">
        <v>3282</v>
      </c>
      <c r="Q4863" s="40" t="s">
        <v>16209</v>
      </c>
      <c r="R4863" s="41">
        <v>44908</v>
      </c>
      <c r="S4863" s="42" t="s">
        <v>2417</v>
      </c>
      <c r="T4863" s="68"/>
    </row>
    <row r="4864" spans="1:20" s="70" customFormat="1" x14ac:dyDescent="0.2">
      <c r="A4864" s="38" t="s">
        <v>16210</v>
      </c>
      <c r="B4864" s="39" t="s">
        <v>16211</v>
      </c>
      <c r="C4864" s="39" t="s">
        <v>16212</v>
      </c>
      <c r="D4864" s="58">
        <v>118480</v>
      </c>
      <c r="E4864" s="38"/>
      <c r="F4864" s="58"/>
      <c r="G4864" s="39" t="s">
        <v>9826</v>
      </c>
      <c r="H4864" s="38">
        <v>8263000261</v>
      </c>
      <c r="I4864" s="40" t="s">
        <v>16213</v>
      </c>
      <c r="J4864" s="2">
        <v>1191955</v>
      </c>
      <c r="K4864" s="2"/>
      <c r="L4864" s="2">
        <v>214551.9</v>
      </c>
      <c r="M4864" s="3">
        <f t="shared" si="75"/>
        <v>1406506.9</v>
      </c>
      <c r="N4864" s="41">
        <v>44832.729166666664</v>
      </c>
      <c r="O4864" s="39">
        <v>6870267312</v>
      </c>
      <c r="P4864" s="39" t="s">
        <v>3282</v>
      </c>
      <c r="Q4864" s="40" t="s">
        <v>16214</v>
      </c>
      <c r="R4864" s="41">
        <v>44890</v>
      </c>
      <c r="S4864" s="42" t="s">
        <v>2417</v>
      </c>
      <c r="T4864" s="68"/>
    </row>
    <row r="4865" spans="1:20" s="70" customFormat="1" x14ac:dyDescent="0.2">
      <c r="A4865" s="38">
        <v>290</v>
      </c>
      <c r="B4865" s="39" t="s">
        <v>16211</v>
      </c>
      <c r="C4865" s="39" t="s">
        <v>16212</v>
      </c>
      <c r="D4865" s="58">
        <v>118480</v>
      </c>
      <c r="E4865" s="38"/>
      <c r="F4865" s="58"/>
      <c r="G4865" s="39" t="s">
        <v>9826</v>
      </c>
      <c r="H4865" s="38">
        <v>8263000261</v>
      </c>
      <c r="I4865" s="40" t="s">
        <v>16213</v>
      </c>
      <c r="J4865" s="2">
        <v>474361</v>
      </c>
      <c r="K4865" s="2"/>
      <c r="L4865" s="2">
        <v>85384.98</v>
      </c>
      <c r="M4865" s="3">
        <f t="shared" si="75"/>
        <v>559745.98</v>
      </c>
      <c r="N4865" s="41">
        <v>44832.729166666664</v>
      </c>
      <c r="O4865" s="39">
        <v>6870267312</v>
      </c>
      <c r="P4865" s="39" t="s">
        <v>8899</v>
      </c>
      <c r="Q4865" s="40" t="s">
        <v>16214</v>
      </c>
      <c r="R4865" s="41">
        <v>44890</v>
      </c>
      <c r="S4865" s="42" t="s">
        <v>8901</v>
      </c>
      <c r="T4865" s="68"/>
    </row>
    <row r="4866" spans="1:20" s="70" customFormat="1" x14ac:dyDescent="0.2">
      <c r="A4866" s="38" t="s">
        <v>16215</v>
      </c>
      <c r="B4866" s="39" t="s">
        <v>16216</v>
      </c>
      <c r="C4866" s="39" t="s">
        <v>16217</v>
      </c>
      <c r="D4866" s="38">
        <v>124632</v>
      </c>
      <c r="E4866" s="38"/>
      <c r="F4866" s="38"/>
      <c r="G4866" s="39" t="s">
        <v>15807</v>
      </c>
      <c r="H4866" s="38">
        <v>8263000238</v>
      </c>
      <c r="I4866" s="40" t="s">
        <v>16218</v>
      </c>
      <c r="J4866" s="2">
        <v>2857560</v>
      </c>
      <c r="K4866" s="2"/>
      <c r="L4866" s="2">
        <v>514360.8</v>
      </c>
      <c r="M4866" s="3">
        <f t="shared" si="75"/>
        <v>3371920.8</v>
      </c>
      <c r="N4866" s="41">
        <v>44842.729166666664</v>
      </c>
      <c r="O4866" s="39">
        <v>6870269224</v>
      </c>
      <c r="P4866" s="39" t="s">
        <v>3282</v>
      </c>
      <c r="Q4866" s="40" t="s">
        <v>16204</v>
      </c>
      <c r="R4866" s="41">
        <v>44889</v>
      </c>
      <c r="S4866" s="42" t="s">
        <v>2417</v>
      </c>
      <c r="T4866" s="68"/>
    </row>
    <row r="4867" spans="1:20" s="70" customFormat="1" x14ac:dyDescent="0.2">
      <c r="A4867" s="38" t="s">
        <v>16219</v>
      </c>
      <c r="B4867" s="39" t="s">
        <v>16220</v>
      </c>
      <c r="C4867" s="39" t="s">
        <v>16221</v>
      </c>
      <c r="D4867" s="38">
        <v>134795</v>
      </c>
      <c r="E4867" s="38"/>
      <c r="F4867" s="38"/>
      <c r="G4867" s="39" t="s">
        <v>2376</v>
      </c>
      <c r="H4867" s="38">
        <v>8263000172</v>
      </c>
      <c r="I4867" s="40">
        <v>220601013417</v>
      </c>
      <c r="J4867" s="2">
        <v>70672.881355932201</v>
      </c>
      <c r="K4867" s="2"/>
      <c r="L4867" s="2">
        <v>12721.118644067796</v>
      </c>
      <c r="M4867" s="3">
        <f t="shared" si="75"/>
        <v>83394</v>
      </c>
      <c r="N4867" s="41">
        <v>44831.729166666664</v>
      </c>
      <c r="O4867" s="39">
        <v>6870269227</v>
      </c>
      <c r="P4867" s="39" t="s">
        <v>3282</v>
      </c>
      <c r="Q4867" s="40" t="s">
        <v>16222</v>
      </c>
      <c r="R4867" s="41">
        <v>44890</v>
      </c>
      <c r="S4867" s="42" t="s">
        <v>2417</v>
      </c>
      <c r="T4867" s="68"/>
    </row>
    <row r="4868" spans="1:20" s="70" customFormat="1" x14ac:dyDescent="0.2">
      <c r="A4868" s="38" t="s">
        <v>16223</v>
      </c>
      <c r="B4868" s="39" t="s">
        <v>16224</v>
      </c>
      <c r="C4868" s="39" t="s">
        <v>16225</v>
      </c>
      <c r="D4868" s="38">
        <v>817098</v>
      </c>
      <c r="E4868" s="38"/>
      <c r="F4868" s="38"/>
      <c r="G4868" s="39" t="s">
        <v>11932</v>
      </c>
      <c r="H4868" s="38">
        <v>8268010262</v>
      </c>
      <c r="I4868" s="40">
        <v>104</v>
      </c>
      <c r="J4868" s="2">
        <v>42030</v>
      </c>
      <c r="K4868" s="2"/>
      <c r="L4868" s="2">
        <v>0</v>
      </c>
      <c r="M4868" s="3">
        <f t="shared" si="75"/>
        <v>42030</v>
      </c>
      <c r="N4868" s="41">
        <v>44878.729166666664</v>
      </c>
      <c r="O4868" s="39">
        <v>44281860</v>
      </c>
      <c r="P4868" s="39" t="s">
        <v>52</v>
      </c>
      <c r="Q4868" s="40" t="s">
        <v>16226</v>
      </c>
      <c r="R4868" s="41">
        <v>44896</v>
      </c>
      <c r="S4868" s="39" t="s">
        <v>54</v>
      </c>
      <c r="T4868" s="68"/>
    </row>
    <row r="4869" spans="1:20" s="70" customFormat="1" x14ac:dyDescent="0.2">
      <c r="A4869" s="38" t="s">
        <v>63</v>
      </c>
      <c r="B4869" s="1"/>
      <c r="C4869" s="1"/>
      <c r="D4869" s="51"/>
      <c r="E4869" s="38"/>
      <c r="F4869" s="51"/>
      <c r="G4869" s="52" t="s">
        <v>64</v>
      </c>
      <c r="H4869" s="53"/>
      <c r="I4869" s="54" t="s">
        <v>16227</v>
      </c>
      <c r="J4869" s="35">
        <v>2440.8000000000002</v>
      </c>
      <c r="K4869" s="1"/>
      <c r="L4869" s="1"/>
      <c r="M4869" s="3">
        <f t="shared" si="75"/>
        <v>2440.8000000000002</v>
      </c>
      <c r="N4869" s="41">
        <v>44887</v>
      </c>
      <c r="O4869" s="56"/>
      <c r="P4869" s="1"/>
      <c r="Q4869" s="1"/>
      <c r="R4869" s="57"/>
      <c r="S4869" s="39" t="s">
        <v>54</v>
      </c>
      <c r="T4869" s="68"/>
    </row>
    <row r="4870" spans="1:20" s="70" customFormat="1" x14ac:dyDescent="0.2">
      <c r="A4870" s="38" t="s">
        <v>6167</v>
      </c>
      <c r="B4870" s="1"/>
      <c r="C4870" s="1"/>
      <c r="D4870" s="51"/>
      <c r="E4870" s="38"/>
      <c r="F4870" s="51"/>
      <c r="G4870" s="39" t="s">
        <v>6168</v>
      </c>
      <c r="H4870" s="53"/>
      <c r="I4870" s="54" t="s">
        <v>16228</v>
      </c>
      <c r="J4870" s="35">
        <v>63828.13</v>
      </c>
      <c r="K4870" s="1"/>
      <c r="L4870" s="1"/>
      <c r="M4870" s="3">
        <f t="shared" ref="M4870:M4933" si="76">SUM(J4870:L4870)</f>
        <v>63828.13</v>
      </c>
      <c r="N4870" s="63"/>
      <c r="O4870" s="56"/>
      <c r="P4870" s="1"/>
      <c r="Q4870" s="1"/>
      <c r="R4870" s="57"/>
      <c r="S4870" s="42" t="s">
        <v>2417</v>
      </c>
      <c r="T4870" s="68"/>
    </row>
    <row r="4871" spans="1:20" s="70" customFormat="1" x14ac:dyDescent="0.2">
      <c r="A4871" s="38" t="s">
        <v>63</v>
      </c>
      <c r="B4871" s="1"/>
      <c r="C4871" s="1"/>
      <c r="D4871" s="51"/>
      <c r="E4871" s="38"/>
      <c r="F4871" s="51"/>
      <c r="G4871" s="52" t="s">
        <v>64</v>
      </c>
      <c r="H4871" s="53"/>
      <c r="I4871" s="54" t="s">
        <v>16229</v>
      </c>
      <c r="J4871" s="35">
        <v>938.7</v>
      </c>
      <c r="K4871" s="1"/>
      <c r="L4871" s="1"/>
      <c r="M4871" s="3">
        <f t="shared" si="76"/>
        <v>938.7</v>
      </c>
      <c r="N4871" s="41">
        <v>44888</v>
      </c>
      <c r="O4871" s="56"/>
      <c r="P4871" s="1"/>
      <c r="Q4871" s="1"/>
      <c r="R4871" s="57"/>
      <c r="S4871" s="39" t="s">
        <v>54</v>
      </c>
      <c r="T4871" s="68"/>
    </row>
    <row r="4872" spans="1:20" s="70" customFormat="1" x14ac:dyDescent="0.2">
      <c r="A4872" s="38" t="s">
        <v>16230</v>
      </c>
      <c r="B4872" s="39" t="s">
        <v>16231</v>
      </c>
      <c r="C4872" s="39" t="s">
        <v>16232</v>
      </c>
      <c r="D4872" s="58">
        <v>118480</v>
      </c>
      <c r="E4872" s="38"/>
      <c r="F4872" s="58"/>
      <c r="G4872" s="39" t="s">
        <v>9826</v>
      </c>
      <c r="H4872" s="38">
        <v>8263000261</v>
      </c>
      <c r="I4872" s="40" t="s">
        <v>16233</v>
      </c>
      <c r="J4872" s="2">
        <v>1356567</v>
      </c>
      <c r="K4872" s="2"/>
      <c r="L4872" s="2">
        <v>244182.06</v>
      </c>
      <c r="M4872" s="3">
        <f t="shared" si="76"/>
        <v>1600749.06</v>
      </c>
      <c r="N4872" s="41">
        <v>44861.729166666664</v>
      </c>
      <c r="O4872" s="39">
        <v>6870274433</v>
      </c>
      <c r="P4872" s="39" t="s">
        <v>3282</v>
      </c>
      <c r="Q4872" s="40" t="s">
        <v>16234</v>
      </c>
      <c r="R4872" s="41">
        <v>44891</v>
      </c>
      <c r="S4872" s="42" t="s">
        <v>2417</v>
      </c>
      <c r="T4872" s="68"/>
    </row>
    <row r="4873" spans="1:20" s="70" customFormat="1" x14ac:dyDescent="0.2">
      <c r="A4873" s="38">
        <v>291</v>
      </c>
      <c r="B4873" s="39" t="s">
        <v>16231</v>
      </c>
      <c r="C4873" s="39" t="s">
        <v>16232</v>
      </c>
      <c r="D4873" s="58">
        <v>118480</v>
      </c>
      <c r="E4873" s="38"/>
      <c r="F4873" s="58"/>
      <c r="G4873" s="39" t="s">
        <v>9826</v>
      </c>
      <c r="H4873" s="38">
        <v>8263000261</v>
      </c>
      <c r="I4873" s="40" t="s">
        <v>16233</v>
      </c>
      <c r="J4873" s="2">
        <v>669088</v>
      </c>
      <c r="K4873" s="2"/>
      <c r="L4873" s="2">
        <v>120435.84</v>
      </c>
      <c r="M4873" s="3">
        <f t="shared" si="76"/>
        <v>789523.84</v>
      </c>
      <c r="N4873" s="41">
        <v>44861.729166666664</v>
      </c>
      <c r="O4873" s="39">
        <v>6870274433</v>
      </c>
      <c r="P4873" s="39" t="s">
        <v>8899</v>
      </c>
      <c r="Q4873" s="40" t="s">
        <v>16234</v>
      </c>
      <c r="R4873" s="41">
        <v>44891</v>
      </c>
      <c r="S4873" s="42" t="s">
        <v>8901</v>
      </c>
      <c r="T4873" s="68"/>
    </row>
    <row r="4874" spans="1:20" s="70" customFormat="1" x14ac:dyDescent="0.2">
      <c r="A4874" s="38" t="s">
        <v>16235</v>
      </c>
      <c r="B4874" s="39" t="s">
        <v>16236</v>
      </c>
      <c r="C4874" s="39" t="s">
        <v>16237</v>
      </c>
      <c r="D4874" s="38">
        <v>919962</v>
      </c>
      <c r="E4874" s="1" t="s">
        <v>23071</v>
      </c>
      <c r="F4874" s="1"/>
      <c r="G4874" s="39" t="s">
        <v>6950</v>
      </c>
      <c r="H4874" s="38">
        <v>8263000121</v>
      </c>
      <c r="I4874" s="40" t="s">
        <v>16238</v>
      </c>
      <c r="J4874" s="3">
        <v>4340656.8</v>
      </c>
      <c r="K4874" s="3"/>
      <c r="L4874" s="2">
        <v>781318.2</v>
      </c>
      <c r="M4874" s="3">
        <f t="shared" si="76"/>
        <v>5121975</v>
      </c>
      <c r="N4874" s="41">
        <v>44824.729166666664</v>
      </c>
      <c r="O4874" s="39">
        <v>6870274544</v>
      </c>
      <c r="P4874" s="39" t="s">
        <v>3282</v>
      </c>
      <c r="Q4874" s="40">
        <v>212079790401</v>
      </c>
      <c r="R4874" s="41">
        <v>44902</v>
      </c>
      <c r="S4874" s="42" t="s">
        <v>2417</v>
      </c>
      <c r="T4874" s="68"/>
    </row>
    <row r="4875" spans="1:20" s="70" customFormat="1" x14ac:dyDescent="0.2">
      <c r="A4875" s="38" t="s">
        <v>16239</v>
      </c>
      <c r="B4875" s="39" t="s">
        <v>16240</v>
      </c>
      <c r="C4875" s="39" t="s">
        <v>16241</v>
      </c>
      <c r="D4875" s="38">
        <v>407261</v>
      </c>
      <c r="E4875" s="38"/>
      <c r="F4875" s="38"/>
      <c r="G4875" s="39" t="s">
        <v>58</v>
      </c>
      <c r="H4875" s="38">
        <v>8266015795</v>
      </c>
      <c r="I4875" s="40">
        <v>9854032949</v>
      </c>
      <c r="J4875" s="2">
        <v>84713.75</v>
      </c>
      <c r="K4875" s="2"/>
      <c r="L4875" s="2">
        <v>0</v>
      </c>
      <c r="M4875" s="3">
        <f t="shared" si="76"/>
        <v>84713.75</v>
      </c>
      <c r="N4875" s="41">
        <v>44870.729166666664</v>
      </c>
      <c r="O4875" s="39">
        <v>6870276471</v>
      </c>
      <c r="P4875" s="39" t="s">
        <v>3282</v>
      </c>
      <c r="Q4875" s="40"/>
      <c r="R4875" s="41"/>
      <c r="S4875" s="42" t="s">
        <v>2417</v>
      </c>
      <c r="T4875" s="68"/>
    </row>
    <row r="4876" spans="1:20" s="70" customFormat="1" x14ac:dyDescent="0.2">
      <c r="A4876" s="38" t="s">
        <v>16242</v>
      </c>
      <c r="B4876" s="39" t="s">
        <v>16243</v>
      </c>
      <c r="C4876" s="39" t="s">
        <v>16244</v>
      </c>
      <c r="D4876" s="38">
        <v>407261</v>
      </c>
      <c r="E4876" s="38"/>
      <c r="F4876" s="38"/>
      <c r="G4876" s="39" t="s">
        <v>58</v>
      </c>
      <c r="H4876" s="38">
        <v>8266015795</v>
      </c>
      <c r="I4876" s="40">
        <v>9854032983</v>
      </c>
      <c r="J4876" s="2">
        <v>84713.75</v>
      </c>
      <c r="K4876" s="2"/>
      <c r="L4876" s="2">
        <v>0</v>
      </c>
      <c r="M4876" s="3">
        <f t="shared" si="76"/>
        <v>84713.75</v>
      </c>
      <c r="N4876" s="41">
        <v>44871.729166666664</v>
      </c>
      <c r="O4876" s="39">
        <v>6870276482</v>
      </c>
      <c r="P4876" s="39" t="s">
        <v>3282</v>
      </c>
      <c r="Q4876" s="40"/>
      <c r="R4876" s="41"/>
      <c r="S4876" s="42" t="s">
        <v>2417</v>
      </c>
      <c r="T4876" s="68"/>
    </row>
    <row r="4877" spans="1:20" s="70" customFormat="1" x14ac:dyDescent="0.2">
      <c r="A4877" s="38" t="s">
        <v>16245</v>
      </c>
      <c r="B4877" s="39" t="s">
        <v>16246</v>
      </c>
      <c r="C4877" s="39" t="s">
        <v>16247</v>
      </c>
      <c r="D4877" s="38">
        <v>510104</v>
      </c>
      <c r="E4877" s="38"/>
      <c r="F4877" s="38"/>
      <c r="G4877" s="42" t="s">
        <v>6236</v>
      </c>
      <c r="H4877" s="38">
        <v>8266016267</v>
      </c>
      <c r="I4877" s="40">
        <v>548</v>
      </c>
      <c r="J4877" s="2">
        <v>140925.60169491527</v>
      </c>
      <c r="K4877" s="2"/>
      <c r="L4877" s="2">
        <v>25366.608305084748</v>
      </c>
      <c r="M4877" s="3">
        <f t="shared" si="76"/>
        <v>166292.21000000002</v>
      </c>
      <c r="N4877" s="41">
        <v>44844.729166666664</v>
      </c>
      <c r="O4877" s="39">
        <v>6870276489</v>
      </c>
      <c r="P4877" s="39" t="s">
        <v>3282</v>
      </c>
      <c r="Q4877" s="40" t="s">
        <v>16248</v>
      </c>
      <c r="R4877" s="41">
        <v>44898</v>
      </c>
      <c r="S4877" s="42" t="s">
        <v>2417</v>
      </c>
      <c r="T4877" s="68"/>
    </row>
    <row r="4878" spans="1:20" s="70" customFormat="1" x14ac:dyDescent="0.2">
      <c r="A4878" s="38" t="s">
        <v>16249</v>
      </c>
      <c r="B4878" s="39" t="s">
        <v>16250</v>
      </c>
      <c r="C4878" s="39" t="s">
        <v>16251</v>
      </c>
      <c r="D4878" s="38">
        <v>407261</v>
      </c>
      <c r="E4878" s="38"/>
      <c r="F4878" s="38"/>
      <c r="G4878" s="39" t="s">
        <v>58</v>
      </c>
      <c r="H4878" s="38">
        <v>8266015795</v>
      </c>
      <c r="I4878" s="40">
        <v>9854033084</v>
      </c>
      <c r="J4878" s="2">
        <v>84713.75</v>
      </c>
      <c r="K4878" s="2"/>
      <c r="L4878" s="2">
        <v>0</v>
      </c>
      <c r="M4878" s="3">
        <f t="shared" si="76"/>
        <v>84713.75</v>
      </c>
      <c r="N4878" s="41">
        <v>44873.729166666664</v>
      </c>
      <c r="O4878" s="39">
        <v>6870276494</v>
      </c>
      <c r="P4878" s="39" t="s">
        <v>3282</v>
      </c>
      <c r="Q4878" s="40"/>
      <c r="R4878" s="41"/>
      <c r="S4878" s="42" t="s">
        <v>2417</v>
      </c>
      <c r="T4878" s="68"/>
    </row>
    <row r="4879" spans="1:20" s="70" customFormat="1" x14ac:dyDescent="0.2">
      <c r="A4879" s="38" t="s">
        <v>16252</v>
      </c>
      <c r="B4879" s="39" t="s">
        <v>16253</v>
      </c>
      <c r="C4879" s="39" t="s">
        <v>16254</v>
      </c>
      <c r="D4879" s="38">
        <v>407261</v>
      </c>
      <c r="E4879" s="38"/>
      <c r="F4879" s="38"/>
      <c r="G4879" s="39" t="s">
        <v>58</v>
      </c>
      <c r="H4879" s="38">
        <v>8266015795</v>
      </c>
      <c r="I4879" s="40">
        <v>9854033081</v>
      </c>
      <c r="J4879" s="2">
        <v>84713.75</v>
      </c>
      <c r="K4879" s="2"/>
      <c r="L4879" s="2">
        <v>0</v>
      </c>
      <c r="M4879" s="3">
        <f t="shared" si="76"/>
        <v>84713.75</v>
      </c>
      <c r="N4879" s="41">
        <v>44873.729166666664</v>
      </c>
      <c r="O4879" s="39">
        <v>6870276499</v>
      </c>
      <c r="P4879" s="39" t="s">
        <v>3282</v>
      </c>
      <c r="Q4879" s="40"/>
      <c r="R4879" s="41"/>
      <c r="S4879" s="42" t="s">
        <v>2417</v>
      </c>
      <c r="T4879" s="68"/>
    </row>
    <row r="4880" spans="1:20" s="70" customFormat="1" x14ac:dyDescent="0.2">
      <c r="A4880" s="38">
        <v>288</v>
      </c>
      <c r="B4880" s="39" t="s">
        <v>16255</v>
      </c>
      <c r="C4880" s="39" t="s">
        <v>16256</v>
      </c>
      <c r="D4880" s="58">
        <v>118480</v>
      </c>
      <c r="E4880" s="38"/>
      <c r="F4880" s="58"/>
      <c r="G4880" s="39" t="s">
        <v>9826</v>
      </c>
      <c r="H4880" s="38">
        <v>8263000261</v>
      </c>
      <c r="I4880" s="40" t="s">
        <v>16257</v>
      </c>
      <c r="J4880" s="2">
        <v>1446410</v>
      </c>
      <c r="K4880" s="2"/>
      <c r="L4880" s="2">
        <v>260353.8</v>
      </c>
      <c r="M4880" s="3">
        <f t="shared" si="76"/>
        <v>1706763.8</v>
      </c>
      <c r="N4880" s="41">
        <v>44838.729166666664</v>
      </c>
      <c r="O4880" s="39">
        <v>6870277006</v>
      </c>
      <c r="P4880" s="39" t="s">
        <v>8899</v>
      </c>
      <c r="Q4880" s="40" t="s">
        <v>16258</v>
      </c>
      <c r="R4880" s="41">
        <v>44900</v>
      </c>
      <c r="S4880" s="42" t="s">
        <v>8901</v>
      </c>
      <c r="T4880" s="68"/>
    </row>
    <row r="4881" spans="1:20" s="70" customFormat="1" x14ac:dyDescent="0.2">
      <c r="A4881" s="38" t="s">
        <v>16259</v>
      </c>
      <c r="B4881" s="39" t="s">
        <v>16255</v>
      </c>
      <c r="C4881" s="39" t="s">
        <v>16256</v>
      </c>
      <c r="D4881" s="58">
        <v>118480</v>
      </c>
      <c r="E4881" s="38"/>
      <c r="F4881" s="58"/>
      <c r="G4881" s="39" t="s">
        <v>9826</v>
      </c>
      <c r="H4881" s="38">
        <v>8263000261</v>
      </c>
      <c r="I4881" s="40" t="s">
        <v>16257</v>
      </c>
      <c r="J4881" s="2">
        <v>551165</v>
      </c>
      <c r="K4881" s="2"/>
      <c r="L4881" s="2">
        <v>99209.7</v>
      </c>
      <c r="M4881" s="3">
        <f t="shared" si="76"/>
        <v>650374.69999999995</v>
      </c>
      <c r="N4881" s="41">
        <v>44838.729166666664</v>
      </c>
      <c r="O4881" s="39">
        <v>6870277006</v>
      </c>
      <c r="P4881" s="39" t="s">
        <v>3282</v>
      </c>
      <c r="Q4881" s="40" t="s">
        <v>16258</v>
      </c>
      <c r="R4881" s="41">
        <v>44900</v>
      </c>
      <c r="S4881" s="42" t="s">
        <v>2417</v>
      </c>
      <c r="T4881" s="68"/>
    </row>
    <row r="4882" spans="1:20" s="70" customFormat="1" x14ac:dyDescent="0.2">
      <c r="A4882" s="38" t="s">
        <v>63</v>
      </c>
      <c r="B4882" s="1"/>
      <c r="C4882" s="1"/>
      <c r="D4882" s="51"/>
      <c r="E4882" s="38"/>
      <c r="F4882" s="51"/>
      <c r="G4882" s="52" t="s">
        <v>64</v>
      </c>
      <c r="H4882" s="53"/>
      <c r="I4882" s="54" t="s">
        <v>16260</v>
      </c>
      <c r="J4882" s="35">
        <v>1092</v>
      </c>
      <c r="K4882" s="1"/>
      <c r="L4882" s="1"/>
      <c r="M4882" s="3">
        <f t="shared" si="76"/>
        <v>1092</v>
      </c>
      <c r="N4882" s="41">
        <v>44890</v>
      </c>
      <c r="O4882" s="56"/>
      <c r="P4882" s="1"/>
      <c r="Q4882" s="1"/>
      <c r="R4882" s="57"/>
      <c r="S4882" s="39" t="s">
        <v>54</v>
      </c>
      <c r="T4882" s="68"/>
    </row>
    <row r="4883" spans="1:20" s="70" customFormat="1" x14ac:dyDescent="0.2">
      <c r="A4883" s="38" t="s">
        <v>16261</v>
      </c>
      <c r="B4883" s="39" t="s">
        <v>16262</v>
      </c>
      <c r="C4883" s="39" t="s">
        <v>16263</v>
      </c>
      <c r="D4883" s="38">
        <v>402278</v>
      </c>
      <c r="E4883" s="38"/>
      <c r="F4883" s="38"/>
      <c r="G4883" s="39" t="s">
        <v>7553</v>
      </c>
      <c r="H4883" s="38">
        <v>8266016275</v>
      </c>
      <c r="I4883" s="40" t="s">
        <v>16264</v>
      </c>
      <c r="J4883" s="2">
        <v>82879.661016949161</v>
      </c>
      <c r="K4883" s="2"/>
      <c r="L4883" s="2">
        <v>14918.338983050848</v>
      </c>
      <c r="M4883" s="3">
        <f t="shared" si="76"/>
        <v>97798.000000000015</v>
      </c>
      <c r="N4883" s="41">
        <v>44853.729166666664</v>
      </c>
      <c r="O4883" s="39">
        <v>6870276753</v>
      </c>
      <c r="P4883" s="39" t="s">
        <v>52</v>
      </c>
      <c r="Q4883" s="40" t="s">
        <v>16265</v>
      </c>
      <c r="R4883" s="41">
        <v>44899</v>
      </c>
      <c r="S4883" s="39" t="s">
        <v>54</v>
      </c>
      <c r="T4883" s="68"/>
    </row>
    <row r="4884" spans="1:20" s="70" customFormat="1" x14ac:dyDescent="0.2">
      <c r="A4884" s="38" t="s">
        <v>16266</v>
      </c>
      <c r="B4884" s="39" t="s">
        <v>16267</v>
      </c>
      <c r="C4884" s="39" t="s">
        <v>16268</v>
      </c>
      <c r="D4884" s="38">
        <v>919962</v>
      </c>
      <c r="E4884" s="1" t="s">
        <v>23071</v>
      </c>
      <c r="F4884" s="1"/>
      <c r="G4884" s="39" t="s">
        <v>6950</v>
      </c>
      <c r="H4884" s="38">
        <v>8263000121</v>
      </c>
      <c r="I4884" s="40" t="s">
        <v>16269</v>
      </c>
      <c r="J4884" s="3">
        <v>2680594.08</v>
      </c>
      <c r="K4884" s="3"/>
      <c r="L4884" s="2">
        <v>482506.92</v>
      </c>
      <c r="M4884" s="3">
        <f t="shared" si="76"/>
        <v>3163101</v>
      </c>
      <c r="N4884" s="41">
        <v>44803.729166666664</v>
      </c>
      <c r="O4884" s="39">
        <v>6870276775</v>
      </c>
      <c r="P4884" s="39" t="s">
        <v>3282</v>
      </c>
      <c r="Q4884" s="40">
        <v>212082327333</v>
      </c>
      <c r="R4884" s="41">
        <v>44905</v>
      </c>
      <c r="S4884" s="42" t="s">
        <v>2417</v>
      </c>
      <c r="T4884" s="68"/>
    </row>
    <row r="4885" spans="1:20" s="70" customFormat="1" x14ac:dyDescent="0.2">
      <c r="A4885" s="38" t="s">
        <v>16270</v>
      </c>
      <c r="B4885" s="39" t="s">
        <v>16271</v>
      </c>
      <c r="C4885" s="39" t="s">
        <v>16272</v>
      </c>
      <c r="D4885" s="38">
        <v>919962</v>
      </c>
      <c r="E4885" s="1" t="s">
        <v>23071</v>
      </c>
      <c r="F4885" s="1"/>
      <c r="G4885" s="39" t="s">
        <v>6950</v>
      </c>
      <c r="H4885" s="38">
        <v>8263000121</v>
      </c>
      <c r="I4885" s="40" t="s">
        <v>16273</v>
      </c>
      <c r="J4885" s="3">
        <v>1564947.36</v>
      </c>
      <c r="K4885" s="3"/>
      <c r="L4885" s="2">
        <v>281690.64</v>
      </c>
      <c r="M4885" s="3">
        <f t="shared" si="76"/>
        <v>1846638</v>
      </c>
      <c r="N4885" s="41">
        <v>44733.729166666664</v>
      </c>
      <c r="O4885" s="39">
        <v>6870276793</v>
      </c>
      <c r="P4885" s="39" t="s">
        <v>3282</v>
      </c>
      <c r="Q4885" s="40">
        <v>212079979885</v>
      </c>
      <c r="R4885" s="41">
        <v>44902</v>
      </c>
      <c r="S4885" s="42" t="s">
        <v>2417</v>
      </c>
      <c r="T4885" s="68"/>
    </row>
    <row r="4886" spans="1:20" s="70" customFormat="1" x14ac:dyDescent="0.2">
      <c r="A4886" s="38" t="s">
        <v>16274</v>
      </c>
      <c r="B4886" s="42" t="s">
        <v>16275</v>
      </c>
      <c r="C4886" s="42" t="s">
        <v>16276</v>
      </c>
      <c r="D4886" s="38">
        <v>816965</v>
      </c>
      <c r="E4886" s="38"/>
      <c r="F4886" s="38"/>
      <c r="G4886" s="42" t="s">
        <v>557</v>
      </c>
      <c r="H4886" s="38">
        <v>8268009093</v>
      </c>
      <c r="I4886" s="40" t="s">
        <v>16277</v>
      </c>
      <c r="J4886" s="3">
        <v>75111.679999999993</v>
      </c>
      <c r="K4886" s="3"/>
      <c r="L4886" s="3">
        <v>0</v>
      </c>
      <c r="M4886" s="3">
        <f t="shared" si="76"/>
        <v>75111.679999999993</v>
      </c>
      <c r="N4886" s="41">
        <v>44824</v>
      </c>
      <c r="O4886" s="39">
        <v>44291283</v>
      </c>
      <c r="P4886" s="42" t="s">
        <v>315</v>
      </c>
      <c r="Q4886" s="42" t="s">
        <v>16278</v>
      </c>
      <c r="R4886" s="60">
        <v>44899</v>
      </c>
      <c r="S4886" s="42" t="s">
        <v>243</v>
      </c>
      <c r="T4886" s="68" t="s">
        <v>506</v>
      </c>
    </row>
    <row r="4887" spans="1:20" s="70" customFormat="1" x14ac:dyDescent="0.2">
      <c r="A4887" s="38" t="s">
        <v>16279</v>
      </c>
      <c r="B4887" s="39" t="s">
        <v>16280</v>
      </c>
      <c r="C4887" s="39" t="s">
        <v>16281</v>
      </c>
      <c r="D4887" s="38">
        <v>821383</v>
      </c>
      <c r="E4887" s="38"/>
      <c r="F4887" s="38"/>
      <c r="G4887" s="39" t="s">
        <v>4736</v>
      </c>
      <c r="H4887" s="38">
        <v>8268010637</v>
      </c>
      <c r="I4887" s="40" t="s">
        <v>16282</v>
      </c>
      <c r="J4887" s="2">
        <v>60175.423728813563</v>
      </c>
      <c r="K4887" s="2"/>
      <c r="L4887" s="2">
        <v>10831.576271186441</v>
      </c>
      <c r="M4887" s="3">
        <f t="shared" si="76"/>
        <v>71007</v>
      </c>
      <c r="N4887" s="41">
        <v>44883.729166666664</v>
      </c>
      <c r="O4887" s="39">
        <v>44291969</v>
      </c>
      <c r="P4887" s="39" t="s">
        <v>3282</v>
      </c>
      <c r="Q4887" s="40" t="s">
        <v>16283</v>
      </c>
      <c r="R4887" s="41">
        <v>44900</v>
      </c>
      <c r="S4887" s="42" t="s">
        <v>2417</v>
      </c>
      <c r="T4887" s="68"/>
    </row>
    <row r="4888" spans="1:20" s="70" customFormat="1" x14ac:dyDescent="0.2">
      <c r="A4888" s="38" t="s">
        <v>16284</v>
      </c>
      <c r="B4888" s="39" t="s">
        <v>16285</v>
      </c>
      <c r="C4888" s="39" t="s">
        <v>16286</v>
      </c>
      <c r="D4888" s="38">
        <v>816777</v>
      </c>
      <c r="E4888" s="38"/>
      <c r="F4888" s="38"/>
      <c r="G4888" s="39" t="s">
        <v>205</v>
      </c>
      <c r="H4888" s="38">
        <v>8268010349</v>
      </c>
      <c r="I4888" s="40" t="s">
        <v>16287</v>
      </c>
      <c r="J4888" s="2">
        <v>115000</v>
      </c>
      <c r="K4888" s="2"/>
      <c r="L4888" s="2">
        <v>20700</v>
      </c>
      <c r="M4888" s="3">
        <f t="shared" si="76"/>
        <v>135700</v>
      </c>
      <c r="N4888" s="41">
        <v>44875.729166666664</v>
      </c>
      <c r="O4888" s="39">
        <v>44292025</v>
      </c>
      <c r="P4888" s="39" t="s">
        <v>3282</v>
      </c>
      <c r="Q4888" s="40" t="s">
        <v>16288</v>
      </c>
      <c r="R4888" s="41">
        <v>44900</v>
      </c>
      <c r="S4888" s="42" t="s">
        <v>2417</v>
      </c>
      <c r="T4888" s="68"/>
    </row>
    <row r="4889" spans="1:20" s="70" customFormat="1" x14ac:dyDescent="0.2">
      <c r="A4889" s="38" t="s">
        <v>16289</v>
      </c>
      <c r="B4889" s="42" t="s">
        <v>16290</v>
      </c>
      <c r="C4889" s="42" t="s">
        <v>16291</v>
      </c>
      <c r="D4889" s="38">
        <v>820886</v>
      </c>
      <c r="E4889" s="38"/>
      <c r="F4889" s="38"/>
      <c r="G4889" s="42" t="s">
        <v>10575</v>
      </c>
      <c r="H4889" s="38">
        <v>8268007755</v>
      </c>
      <c r="I4889" s="40">
        <v>13</v>
      </c>
      <c r="J4889" s="3">
        <v>3464299.96</v>
      </c>
      <c r="K4889" s="3"/>
      <c r="L4889" s="3">
        <v>623574.04</v>
      </c>
      <c r="M4889" s="3">
        <f t="shared" si="76"/>
        <v>4087874</v>
      </c>
      <c r="N4889" s="41">
        <v>44871.729166666664</v>
      </c>
      <c r="O4889" s="39">
        <v>44294536</v>
      </c>
      <c r="P4889" s="42" t="s">
        <v>315</v>
      </c>
      <c r="Q4889" s="42"/>
      <c r="R4889" s="60"/>
      <c r="S4889" s="42" t="s">
        <v>243</v>
      </c>
      <c r="T4889" s="68"/>
    </row>
    <row r="4890" spans="1:20" s="70" customFormat="1" x14ac:dyDescent="0.2">
      <c r="A4890" s="38" t="s">
        <v>16292</v>
      </c>
      <c r="B4890" s="39" t="s">
        <v>16293</v>
      </c>
      <c r="C4890" s="39" t="s">
        <v>16294</v>
      </c>
      <c r="D4890" s="38">
        <v>700717</v>
      </c>
      <c r="E4890" s="38"/>
      <c r="F4890" s="38"/>
      <c r="G4890" s="39" t="s">
        <v>8503</v>
      </c>
      <c r="H4890" s="38">
        <v>8262000058</v>
      </c>
      <c r="I4890" s="40" t="s">
        <v>16295</v>
      </c>
      <c r="J4890" s="2">
        <v>14167.796610169493</v>
      </c>
      <c r="K4890" s="2"/>
      <c r="L4890" s="2">
        <v>2550.2033898305085</v>
      </c>
      <c r="M4890" s="3">
        <f t="shared" si="76"/>
        <v>16718</v>
      </c>
      <c r="N4890" s="41">
        <v>44873.729166666664</v>
      </c>
      <c r="O4890" s="39">
        <v>44512229</v>
      </c>
      <c r="P4890" s="39" t="s">
        <v>3282</v>
      </c>
      <c r="Q4890" s="40">
        <v>303031441768</v>
      </c>
      <c r="R4890" s="41">
        <v>44989</v>
      </c>
      <c r="S4890" s="42" t="s">
        <v>2417</v>
      </c>
      <c r="T4890" s="68"/>
    </row>
    <row r="4891" spans="1:20" s="70" customFormat="1" x14ac:dyDescent="0.2">
      <c r="A4891" s="38">
        <v>371</v>
      </c>
      <c r="B4891" s="39" t="s">
        <v>16296</v>
      </c>
      <c r="C4891" s="39" t="s">
        <v>16297</v>
      </c>
      <c r="D4891" s="38">
        <v>909972</v>
      </c>
      <c r="E4891" s="38"/>
      <c r="F4891" s="38"/>
      <c r="G4891" s="39" t="s">
        <v>15857</v>
      </c>
      <c r="H4891" s="38">
        <v>8262000063</v>
      </c>
      <c r="I4891" s="40" t="s">
        <v>16298</v>
      </c>
      <c r="J4891" s="2">
        <v>215406.77966101695</v>
      </c>
      <c r="K4891" s="2"/>
      <c r="L4891" s="2">
        <v>38773.220338983047</v>
      </c>
      <c r="M4891" s="3">
        <f t="shared" si="76"/>
        <v>254180</v>
      </c>
      <c r="N4891" s="41">
        <v>44852.729166666664</v>
      </c>
      <c r="O4891" s="39">
        <v>44303745</v>
      </c>
      <c r="P4891" s="39" t="s">
        <v>8899</v>
      </c>
      <c r="Q4891" s="40">
        <v>212055706355</v>
      </c>
      <c r="R4891" s="41">
        <v>44900</v>
      </c>
      <c r="S4891" s="42" t="s">
        <v>8901</v>
      </c>
      <c r="T4891" s="68"/>
    </row>
    <row r="4892" spans="1:20" s="70" customFormat="1" x14ac:dyDescent="0.2">
      <c r="A4892" s="38" t="s">
        <v>63</v>
      </c>
      <c r="B4892" s="1"/>
      <c r="C4892" s="1"/>
      <c r="D4892" s="51"/>
      <c r="E4892" s="38"/>
      <c r="F4892" s="51"/>
      <c r="G4892" s="52" t="s">
        <v>64</v>
      </c>
      <c r="H4892" s="53"/>
      <c r="I4892" s="54" t="s">
        <v>16299</v>
      </c>
      <c r="J4892" s="35">
        <v>2386.0100000000002</v>
      </c>
      <c r="K4892" s="1"/>
      <c r="L4892" s="1"/>
      <c r="M4892" s="3">
        <f t="shared" si="76"/>
        <v>2386.0100000000002</v>
      </c>
      <c r="N4892" s="41">
        <v>44893</v>
      </c>
      <c r="O4892" s="56"/>
      <c r="P4892" s="1"/>
      <c r="Q4892" s="1"/>
      <c r="R4892" s="57"/>
      <c r="S4892" s="39" t="s">
        <v>54</v>
      </c>
      <c r="T4892" s="68"/>
    </row>
    <row r="4893" spans="1:20" s="70" customFormat="1" x14ac:dyDescent="0.2">
      <c r="A4893" s="38" t="s">
        <v>63</v>
      </c>
      <c r="B4893" s="1"/>
      <c r="C4893" s="1"/>
      <c r="D4893" s="51"/>
      <c r="E4893" s="38"/>
      <c r="F4893" s="51"/>
      <c r="G4893" s="52" t="s">
        <v>64</v>
      </c>
      <c r="H4893" s="53"/>
      <c r="I4893" s="54" t="s">
        <v>16299</v>
      </c>
      <c r="J4893" s="35">
        <v>486.03</v>
      </c>
      <c r="K4893" s="1"/>
      <c r="L4893" s="1"/>
      <c r="M4893" s="3">
        <f t="shared" si="76"/>
        <v>486.03</v>
      </c>
      <c r="N4893" s="41">
        <v>44893</v>
      </c>
      <c r="O4893" s="56"/>
      <c r="P4893" s="1"/>
      <c r="Q4893" s="1"/>
      <c r="R4893" s="57"/>
      <c r="S4893" s="39" t="s">
        <v>54</v>
      </c>
      <c r="T4893" s="68"/>
    </row>
    <row r="4894" spans="1:20" s="70" customFormat="1" x14ac:dyDescent="0.2">
      <c r="A4894" s="38" t="s">
        <v>16300</v>
      </c>
      <c r="B4894" s="39" t="s">
        <v>16301</v>
      </c>
      <c r="C4894" s="39" t="s">
        <v>16302</v>
      </c>
      <c r="D4894" s="38">
        <v>803629</v>
      </c>
      <c r="E4894" s="38"/>
      <c r="F4894" s="38"/>
      <c r="G4894" s="39" t="s">
        <v>5326</v>
      </c>
      <c r="H4894" s="38">
        <v>8268010070</v>
      </c>
      <c r="I4894" s="40" t="s">
        <v>16303</v>
      </c>
      <c r="J4894" s="2">
        <v>163461.86440677967</v>
      </c>
      <c r="K4894" s="2"/>
      <c r="L4894" s="2">
        <v>29423.135593220341</v>
      </c>
      <c r="M4894" s="3">
        <f t="shared" si="76"/>
        <v>192885</v>
      </c>
      <c r="N4894" s="41">
        <v>44865.729166666664</v>
      </c>
      <c r="O4894" s="39">
        <v>44293909</v>
      </c>
      <c r="P4894" s="39" t="s">
        <v>3282</v>
      </c>
      <c r="Q4894" s="40">
        <v>212067816201</v>
      </c>
      <c r="R4894" s="41">
        <v>44901</v>
      </c>
      <c r="S4894" s="42" t="s">
        <v>2417</v>
      </c>
      <c r="T4894" s="68"/>
    </row>
    <row r="4895" spans="1:20" s="70" customFormat="1" x14ac:dyDescent="0.2">
      <c r="A4895" s="38" t="s">
        <v>16304</v>
      </c>
      <c r="B4895" s="39" t="s">
        <v>16305</v>
      </c>
      <c r="C4895" s="39" t="s">
        <v>16306</v>
      </c>
      <c r="D4895" s="38">
        <v>816965</v>
      </c>
      <c r="E4895" s="38"/>
      <c r="F4895" s="38"/>
      <c r="G4895" s="39" t="s">
        <v>557</v>
      </c>
      <c r="H4895" s="38">
        <v>8268010733</v>
      </c>
      <c r="I4895" s="40" t="s">
        <v>16307</v>
      </c>
      <c r="J4895" s="2">
        <v>117815.57</v>
      </c>
      <c r="K4895" s="2"/>
      <c r="L4895" s="2">
        <v>0</v>
      </c>
      <c r="M4895" s="3">
        <f t="shared" si="76"/>
        <v>117815.57</v>
      </c>
      <c r="N4895" s="41">
        <v>44887</v>
      </c>
      <c r="O4895" s="39">
        <v>44294003</v>
      </c>
      <c r="P4895" s="39" t="s">
        <v>3282</v>
      </c>
      <c r="Q4895" s="40" t="s">
        <v>16308</v>
      </c>
      <c r="R4895" s="41">
        <v>44902</v>
      </c>
      <c r="S4895" s="42" t="s">
        <v>2417</v>
      </c>
      <c r="T4895" s="68"/>
    </row>
    <row r="4896" spans="1:20" s="70" customFormat="1" x14ac:dyDescent="0.2">
      <c r="A4896" s="38" t="s">
        <v>16309</v>
      </c>
      <c r="B4896" s="39" t="s">
        <v>16310</v>
      </c>
      <c r="C4896" s="39" t="s">
        <v>16311</v>
      </c>
      <c r="D4896" s="38">
        <v>815539</v>
      </c>
      <c r="E4896" s="38"/>
      <c r="F4896" s="38"/>
      <c r="G4896" s="42" t="s">
        <v>1640</v>
      </c>
      <c r="H4896" s="38">
        <v>8268010595</v>
      </c>
      <c r="I4896" s="40" t="s">
        <v>16312</v>
      </c>
      <c r="J4896" s="2">
        <v>58842</v>
      </c>
      <c r="K4896" s="2"/>
      <c r="L4896" s="2">
        <v>10591.56</v>
      </c>
      <c r="M4896" s="3">
        <f t="shared" si="76"/>
        <v>69433.56</v>
      </c>
      <c r="N4896" s="41">
        <v>44885.729166666664</v>
      </c>
      <c r="O4896" s="39">
        <v>44294064</v>
      </c>
      <c r="P4896" s="39" t="s">
        <v>52</v>
      </c>
      <c r="Q4896" s="40" t="s">
        <v>16313</v>
      </c>
      <c r="R4896" s="41">
        <v>44902</v>
      </c>
      <c r="S4896" s="39" t="s">
        <v>54</v>
      </c>
      <c r="T4896" s="68"/>
    </row>
    <row r="4897" spans="1:20" s="70" customFormat="1" x14ac:dyDescent="0.2">
      <c r="A4897" s="38" t="s">
        <v>16314</v>
      </c>
      <c r="B4897" s="39" t="s">
        <v>16315</v>
      </c>
      <c r="C4897" s="39" t="s">
        <v>16316</v>
      </c>
      <c r="D4897" s="38">
        <v>501959</v>
      </c>
      <c r="E4897" s="38"/>
      <c r="F4897" s="38"/>
      <c r="G4897" s="39" t="s">
        <v>16317</v>
      </c>
      <c r="H4897" s="38">
        <v>8266016197</v>
      </c>
      <c r="I4897" s="40" t="s">
        <v>16318</v>
      </c>
      <c r="J4897" s="2">
        <v>17875</v>
      </c>
      <c r="K4897" s="2"/>
      <c r="L4897" s="2">
        <v>3217.5</v>
      </c>
      <c r="M4897" s="3">
        <f t="shared" si="76"/>
        <v>21092.5</v>
      </c>
      <c r="N4897" s="41">
        <v>44848.729166666664</v>
      </c>
      <c r="O4897" s="39">
        <v>1246418591</v>
      </c>
      <c r="P4897" s="39" t="s">
        <v>52</v>
      </c>
      <c r="Q4897" s="40" t="s">
        <v>16319</v>
      </c>
      <c r="R4897" s="41">
        <v>45112</v>
      </c>
      <c r="S4897" s="39" t="s">
        <v>54</v>
      </c>
      <c r="T4897" s="68"/>
    </row>
    <row r="4898" spans="1:20" s="70" customFormat="1" x14ac:dyDescent="0.2">
      <c r="A4898" s="38">
        <v>372</v>
      </c>
      <c r="B4898" s="39" t="s">
        <v>16320</v>
      </c>
      <c r="C4898" s="39" t="s">
        <v>16321</v>
      </c>
      <c r="D4898" s="38">
        <v>909972</v>
      </c>
      <c r="E4898" s="38"/>
      <c r="F4898" s="38"/>
      <c r="G4898" s="39" t="s">
        <v>15857</v>
      </c>
      <c r="H4898" s="38">
        <v>8262000063</v>
      </c>
      <c r="I4898" s="40" t="s">
        <v>16322</v>
      </c>
      <c r="J4898" s="2">
        <v>150000</v>
      </c>
      <c r="K4898" s="2"/>
      <c r="L4898" s="2">
        <v>27000</v>
      </c>
      <c r="M4898" s="3">
        <f t="shared" si="76"/>
        <v>177000</v>
      </c>
      <c r="N4898" s="41">
        <v>44865.729166666664</v>
      </c>
      <c r="O4898" s="39">
        <v>44294140</v>
      </c>
      <c r="P4898" s="39" t="s">
        <v>8899</v>
      </c>
      <c r="Q4898" s="40">
        <v>212010495533</v>
      </c>
      <c r="R4898" s="41">
        <v>44899</v>
      </c>
      <c r="S4898" s="42" t="s">
        <v>8901</v>
      </c>
      <c r="T4898" s="68"/>
    </row>
    <row r="4899" spans="1:20" s="70" customFormat="1" x14ac:dyDescent="0.2">
      <c r="A4899" s="38">
        <v>370</v>
      </c>
      <c r="B4899" s="39" t="s">
        <v>16323</v>
      </c>
      <c r="C4899" s="39" t="s">
        <v>16324</v>
      </c>
      <c r="D4899" s="38">
        <v>909972</v>
      </c>
      <c r="E4899" s="38"/>
      <c r="F4899" s="38"/>
      <c r="G4899" s="39" t="s">
        <v>15857</v>
      </c>
      <c r="H4899" s="38">
        <v>8262000063</v>
      </c>
      <c r="I4899" s="40" t="s">
        <v>16325</v>
      </c>
      <c r="J4899" s="2">
        <v>61177.118644067799</v>
      </c>
      <c r="K4899" s="2"/>
      <c r="L4899" s="2">
        <v>11011.881355932204</v>
      </c>
      <c r="M4899" s="3">
        <f t="shared" si="76"/>
        <v>72189</v>
      </c>
      <c r="N4899" s="41">
        <v>44852.729166666664</v>
      </c>
      <c r="O4899" s="39">
        <v>44294334</v>
      </c>
      <c r="P4899" s="39" t="s">
        <v>8899</v>
      </c>
      <c r="Q4899" s="40">
        <v>212067816223</v>
      </c>
      <c r="R4899" s="41">
        <v>44901</v>
      </c>
      <c r="S4899" s="42" t="s">
        <v>8901</v>
      </c>
      <c r="T4899" s="68"/>
    </row>
    <row r="4900" spans="1:20" s="70" customFormat="1" x14ac:dyDescent="0.2">
      <c r="A4900" s="38" t="s">
        <v>16326</v>
      </c>
      <c r="B4900" s="39" t="s">
        <v>16327</v>
      </c>
      <c r="C4900" s="39" t="s">
        <v>16328</v>
      </c>
      <c r="D4900" s="38">
        <v>820963</v>
      </c>
      <c r="E4900" s="38"/>
      <c r="F4900" s="38"/>
      <c r="G4900" s="39" t="s">
        <v>10076</v>
      </c>
      <c r="H4900" s="38">
        <v>8268010429</v>
      </c>
      <c r="I4900" s="40">
        <v>649</v>
      </c>
      <c r="J4900" s="2">
        <v>18780</v>
      </c>
      <c r="K4900" s="2"/>
      <c r="L4900" s="2">
        <v>0</v>
      </c>
      <c r="M4900" s="3">
        <f t="shared" si="76"/>
        <v>18780</v>
      </c>
      <c r="N4900" s="41">
        <v>44876.729166666664</v>
      </c>
      <c r="O4900" s="39">
        <v>44295281</v>
      </c>
      <c r="P4900" s="39" t="s">
        <v>3282</v>
      </c>
      <c r="Q4900" s="40" t="s">
        <v>16329</v>
      </c>
      <c r="R4900" s="41">
        <v>44905</v>
      </c>
      <c r="S4900" s="42" t="s">
        <v>2417</v>
      </c>
      <c r="T4900" s="68"/>
    </row>
    <row r="4901" spans="1:20" s="70" customFormat="1" x14ac:dyDescent="0.2">
      <c r="A4901" s="38" t="s">
        <v>16330</v>
      </c>
      <c r="B4901" s="39" t="s">
        <v>16331</v>
      </c>
      <c r="C4901" s="39" t="s">
        <v>16332</v>
      </c>
      <c r="D4901" s="38">
        <v>703046</v>
      </c>
      <c r="E4901" s="38"/>
      <c r="F4901" s="38"/>
      <c r="G4901" s="42" t="s">
        <v>678</v>
      </c>
      <c r="H4901" s="38">
        <v>8266016399</v>
      </c>
      <c r="I4901" s="40" t="s">
        <v>16333</v>
      </c>
      <c r="J4901" s="2">
        <v>578</v>
      </c>
      <c r="K4901" s="2"/>
      <c r="L4901" s="2">
        <v>0</v>
      </c>
      <c r="M4901" s="3">
        <f t="shared" si="76"/>
        <v>578</v>
      </c>
      <c r="N4901" s="41">
        <v>44875.729166666664</v>
      </c>
      <c r="O4901" s="39">
        <v>3445024178</v>
      </c>
      <c r="P4901" s="39" t="s">
        <v>3282</v>
      </c>
      <c r="Q4901" s="40" t="s">
        <v>16334</v>
      </c>
      <c r="R4901" s="41">
        <v>44910</v>
      </c>
      <c r="S4901" s="42" t="s">
        <v>2417</v>
      </c>
      <c r="T4901" s="68"/>
    </row>
    <row r="4902" spans="1:20" s="70" customFormat="1" x14ac:dyDescent="0.2">
      <c r="A4902" s="38" t="s">
        <v>16335</v>
      </c>
      <c r="B4902" s="39" t="s">
        <v>16336</v>
      </c>
      <c r="C4902" s="39" t="s">
        <v>16337</v>
      </c>
      <c r="D4902" s="38">
        <v>816777</v>
      </c>
      <c r="E4902" s="38"/>
      <c r="F4902" s="38"/>
      <c r="G4902" s="39" t="s">
        <v>205</v>
      </c>
      <c r="H4902" s="38">
        <v>8268009715</v>
      </c>
      <c r="I4902" s="40" t="s">
        <v>16338</v>
      </c>
      <c r="J4902" s="2">
        <v>111290.00000000001</v>
      </c>
      <c r="K4902" s="2"/>
      <c r="L4902" s="2">
        <v>20032.2</v>
      </c>
      <c r="M4902" s="3">
        <f t="shared" si="76"/>
        <v>131322.20000000001</v>
      </c>
      <c r="N4902" s="41">
        <v>44875.729166666664</v>
      </c>
      <c r="O4902" s="39">
        <v>44295809</v>
      </c>
      <c r="P4902" s="39" t="s">
        <v>3282</v>
      </c>
      <c r="Q4902" s="40" t="s">
        <v>16288</v>
      </c>
      <c r="R4902" s="41">
        <v>44900</v>
      </c>
      <c r="S4902" s="42" t="s">
        <v>2417</v>
      </c>
      <c r="T4902" s="68"/>
    </row>
    <row r="4903" spans="1:20" s="70" customFormat="1" x14ac:dyDescent="0.2">
      <c r="A4903" s="38" t="s">
        <v>16339</v>
      </c>
      <c r="B4903" s="39" t="s">
        <v>16340</v>
      </c>
      <c r="C4903" s="39" t="s">
        <v>16341</v>
      </c>
      <c r="D4903" s="38">
        <v>806768</v>
      </c>
      <c r="E4903" s="38"/>
      <c r="F4903" s="38"/>
      <c r="G4903" s="39" t="s">
        <v>4947</v>
      </c>
      <c r="H4903" s="38">
        <v>8268008361</v>
      </c>
      <c r="I4903" s="40" t="s">
        <v>16342</v>
      </c>
      <c r="J4903" s="2">
        <v>257000</v>
      </c>
      <c r="K4903" s="2"/>
      <c r="L4903" s="2">
        <v>46260</v>
      </c>
      <c r="M4903" s="3">
        <f t="shared" si="76"/>
        <v>303260</v>
      </c>
      <c r="N4903" s="41">
        <v>44874.729166666664</v>
      </c>
      <c r="O4903" s="39">
        <v>44295915</v>
      </c>
      <c r="P4903" s="39" t="s">
        <v>3282</v>
      </c>
      <c r="Q4903" s="40" t="s">
        <v>16343</v>
      </c>
      <c r="R4903" s="41">
        <v>44902</v>
      </c>
      <c r="S4903" s="42" t="s">
        <v>2417</v>
      </c>
      <c r="T4903" s="68"/>
    </row>
    <row r="4904" spans="1:20" s="70" customFormat="1" x14ac:dyDescent="0.2">
      <c r="A4904" s="38" t="s">
        <v>63</v>
      </c>
      <c r="B4904" s="1"/>
      <c r="C4904" s="1"/>
      <c r="D4904" s="51"/>
      <c r="E4904" s="38"/>
      <c r="F4904" s="51"/>
      <c r="G4904" s="52" t="s">
        <v>64</v>
      </c>
      <c r="H4904" s="53"/>
      <c r="I4904" s="54" t="s">
        <v>16344</v>
      </c>
      <c r="J4904" s="35">
        <v>1120</v>
      </c>
      <c r="K4904" s="1"/>
      <c r="L4904" s="1"/>
      <c r="M4904" s="3">
        <f t="shared" si="76"/>
        <v>1120</v>
      </c>
      <c r="N4904" s="41">
        <v>44894</v>
      </c>
      <c r="O4904" s="56"/>
      <c r="P4904" s="1"/>
      <c r="Q4904" s="1"/>
      <c r="R4904" s="57"/>
      <c r="S4904" s="39" t="s">
        <v>54</v>
      </c>
      <c r="T4904" s="68"/>
    </row>
    <row r="4905" spans="1:20" s="70" customFormat="1" x14ac:dyDescent="0.2">
      <c r="A4905" s="38" t="s">
        <v>63</v>
      </c>
      <c r="B4905" s="1"/>
      <c r="C4905" s="1"/>
      <c r="D4905" s="51"/>
      <c r="E4905" s="38"/>
      <c r="F4905" s="51"/>
      <c r="G4905" s="52" t="s">
        <v>64</v>
      </c>
      <c r="H4905" s="53"/>
      <c r="I4905" s="54" t="s">
        <v>16345</v>
      </c>
      <c r="J4905" s="35">
        <v>560</v>
      </c>
      <c r="K4905" s="1"/>
      <c r="L4905" s="1"/>
      <c r="M4905" s="3">
        <f t="shared" si="76"/>
        <v>560</v>
      </c>
      <c r="N4905" s="41">
        <v>44894</v>
      </c>
      <c r="O4905" s="56"/>
      <c r="P4905" s="1"/>
      <c r="Q4905" s="1"/>
      <c r="R4905" s="57"/>
      <c r="S4905" s="39" t="s">
        <v>54</v>
      </c>
      <c r="T4905" s="68"/>
    </row>
    <row r="4906" spans="1:20" s="70" customFormat="1" x14ac:dyDescent="0.2">
      <c r="A4906" s="38" t="s">
        <v>63</v>
      </c>
      <c r="B4906" s="1"/>
      <c r="C4906" s="1"/>
      <c r="D4906" s="51"/>
      <c r="E4906" s="38"/>
      <c r="F4906" s="51"/>
      <c r="G4906" s="52" t="s">
        <v>64</v>
      </c>
      <c r="H4906" s="53"/>
      <c r="I4906" s="54" t="s">
        <v>16345</v>
      </c>
      <c r="J4906" s="35">
        <v>938.7</v>
      </c>
      <c r="K4906" s="1"/>
      <c r="L4906" s="1"/>
      <c r="M4906" s="3">
        <f t="shared" si="76"/>
        <v>938.7</v>
      </c>
      <c r="N4906" s="41">
        <v>44894</v>
      </c>
      <c r="O4906" s="56"/>
      <c r="P4906" s="1"/>
      <c r="Q4906" s="1"/>
      <c r="R4906" s="57"/>
      <c r="S4906" s="39" t="s">
        <v>54</v>
      </c>
      <c r="T4906" s="68"/>
    </row>
    <row r="4907" spans="1:20" s="70" customFormat="1" x14ac:dyDescent="0.2">
      <c r="A4907" s="38" t="s">
        <v>6167</v>
      </c>
      <c r="B4907" s="1"/>
      <c r="C4907" s="1"/>
      <c r="D4907" s="51"/>
      <c r="E4907" s="38"/>
      <c r="F4907" s="51"/>
      <c r="G4907" s="39" t="s">
        <v>6168</v>
      </c>
      <c r="H4907" s="53"/>
      <c r="I4907" s="54" t="s">
        <v>16346</v>
      </c>
      <c r="J4907" s="35">
        <v>2064.17</v>
      </c>
      <c r="K4907" s="1"/>
      <c r="L4907" s="1"/>
      <c r="M4907" s="3">
        <f t="shared" si="76"/>
        <v>2064.17</v>
      </c>
      <c r="N4907" s="63"/>
      <c r="O4907" s="56"/>
      <c r="P4907" s="1"/>
      <c r="Q4907" s="1"/>
      <c r="R4907" s="57"/>
      <c r="S4907" s="42" t="s">
        <v>2417</v>
      </c>
      <c r="T4907" s="68"/>
    </row>
    <row r="4908" spans="1:20" s="70" customFormat="1" x14ac:dyDescent="0.2">
      <c r="A4908" s="38" t="s">
        <v>16347</v>
      </c>
      <c r="B4908" s="39" t="s">
        <v>16348</v>
      </c>
      <c r="C4908" s="39" t="s">
        <v>16349</v>
      </c>
      <c r="D4908" s="38">
        <v>700717</v>
      </c>
      <c r="E4908" s="38"/>
      <c r="F4908" s="38"/>
      <c r="G4908" s="39" t="s">
        <v>8503</v>
      </c>
      <c r="H4908" s="38">
        <v>8262000058</v>
      </c>
      <c r="I4908" s="40" t="s">
        <v>16350</v>
      </c>
      <c r="J4908" s="2">
        <v>4900</v>
      </c>
      <c r="K4908" s="2"/>
      <c r="L4908" s="2">
        <v>0</v>
      </c>
      <c r="M4908" s="3">
        <f t="shared" si="76"/>
        <v>4900</v>
      </c>
      <c r="N4908" s="41">
        <v>44880.729166666664</v>
      </c>
      <c r="O4908" s="39">
        <v>44534418</v>
      </c>
      <c r="P4908" s="39" t="s">
        <v>3282</v>
      </c>
      <c r="Q4908" s="40">
        <v>303135976015</v>
      </c>
      <c r="R4908" s="41">
        <v>44999</v>
      </c>
      <c r="S4908" s="42" t="s">
        <v>2417</v>
      </c>
      <c r="T4908" s="68"/>
    </row>
    <row r="4909" spans="1:20" s="70" customFormat="1" x14ac:dyDescent="0.2">
      <c r="A4909" s="38" t="s">
        <v>16351</v>
      </c>
      <c r="B4909" s="39" t="s">
        <v>16348</v>
      </c>
      <c r="C4909" s="39"/>
      <c r="D4909" s="38">
        <v>703429</v>
      </c>
      <c r="E4909" s="38"/>
      <c r="F4909" s="38"/>
      <c r="G4909" s="39" t="s">
        <v>16352</v>
      </c>
      <c r="H4909" s="38">
        <v>8262000058</v>
      </c>
      <c r="I4909" s="40" t="s">
        <v>16353</v>
      </c>
      <c r="J4909" s="2">
        <v>2152.54</v>
      </c>
      <c r="K4909" s="2"/>
      <c r="L4909" s="2">
        <v>387.46</v>
      </c>
      <c r="M4909" s="3">
        <f t="shared" si="76"/>
        <v>2540</v>
      </c>
      <c r="N4909" s="41">
        <v>44840</v>
      </c>
      <c r="O4909" s="39"/>
      <c r="P4909" s="39" t="s">
        <v>3282</v>
      </c>
      <c r="Q4909" s="40"/>
      <c r="R4909" s="41"/>
      <c r="S4909" s="42" t="s">
        <v>2417</v>
      </c>
      <c r="T4909" s="68"/>
    </row>
    <row r="4910" spans="1:20" s="70" customFormat="1" x14ac:dyDescent="0.2">
      <c r="A4910" s="38" t="s">
        <v>16354</v>
      </c>
      <c r="B4910" s="39" t="s">
        <v>16355</v>
      </c>
      <c r="C4910" s="39" t="s">
        <v>16356</v>
      </c>
      <c r="D4910" s="38">
        <v>700717</v>
      </c>
      <c r="E4910" s="38"/>
      <c r="F4910" s="38"/>
      <c r="G4910" s="39" t="s">
        <v>8503</v>
      </c>
      <c r="H4910" s="38">
        <v>8262000058</v>
      </c>
      <c r="I4910" s="40" t="s">
        <v>16357</v>
      </c>
      <c r="J4910" s="2">
        <v>3077.9661016949153</v>
      </c>
      <c r="K4910" s="2"/>
      <c r="L4910" s="2">
        <v>554.03389830508479</v>
      </c>
      <c r="M4910" s="3">
        <f t="shared" si="76"/>
        <v>3632</v>
      </c>
      <c r="N4910" s="41">
        <v>44880.729166666664</v>
      </c>
      <c r="O4910" s="39">
        <v>44512169</v>
      </c>
      <c r="P4910" s="39" t="s">
        <v>3282</v>
      </c>
      <c r="Q4910" s="40">
        <v>303031441768</v>
      </c>
      <c r="R4910" s="41">
        <v>44989</v>
      </c>
      <c r="S4910" s="42" t="s">
        <v>2417</v>
      </c>
      <c r="T4910" s="68"/>
    </row>
    <row r="4911" spans="1:20" s="70" customFormat="1" x14ac:dyDescent="0.2">
      <c r="A4911" s="38" t="s">
        <v>16358</v>
      </c>
      <c r="B4911" s="42" t="s">
        <v>16359</v>
      </c>
      <c r="C4911" s="42" t="s">
        <v>16360</v>
      </c>
      <c r="D4911" s="38">
        <v>405757</v>
      </c>
      <c r="E4911" s="38"/>
      <c r="F4911" s="38"/>
      <c r="G4911" s="39" t="s">
        <v>4467</v>
      </c>
      <c r="H4911" s="38">
        <v>8268010284</v>
      </c>
      <c r="I4911" s="40">
        <v>62001577</v>
      </c>
      <c r="J4911" s="3">
        <v>405000</v>
      </c>
      <c r="K4911" s="3"/>
      <c r="L4911" s="3">
        <v>72900</v>
      </c>
      <c r="M4911" s="3">
        <f t="shared" si="76"/>
        <v>477900</v>
      </c>
      <c r="N4911" s="41">
        <v>44859.729166666664</v>
      </c>
      <c r="O4911" s="39">
        <v>44297266</v>
      </c>
      <c r="P4911" s="42" t="s">
        <v>315</v>
      </c>
      <c r="Q4911" s="42" t="s">
        <v>16361</v>
      </c>
      <c r="R4911" s="60">
        <v>44917</v>
      </c>
      <c r="S4911" s="42" t="s">
        <v>243</v>
      </c>
      <c r="T4911" s="68"/>
    </row>
    <row r="4912" spans="1:20" s="70" customFormat="1" x14ac:dyDescent="0.2">
      <c r="A4912" s="38" t="s">
        <v>1984</v>
      </c>
      <c r="B4912" s="42"/>
      <c r="C4912" s="42"/>
      <c r="D4912" s="38"/>
      <c r="E4912" s="38"/>
      <c r="F4912" s="38"/>
      <c r="G4912" s="42" t="s">
        <v>310</v>
      </c>
      <c r="H4912" s="38"/>
      <c r="I4912" s="40" t="s">
        <v>16362</v>
      </c>
      <c r="J4912" s="3">
        <v>48858.79</v>
      </c>
      <c r="K4912" s="3"/>
      <c r="L4912" s="3"/>
      <c r="M4912" s="3">
        <f t="shared" si="76"/>
        <v>48858.79</v>
      </c>
      <c r="N4912" s="41">
        <v>44895</v>
      </c>
      <c r="O4912" s="39"/>
      <c r="P4912" s="42"/>
      <c r="Q4912" s="42"/>
      <c r="R4912" s="60"/>
      <c r="S4912" s="42" t="s">
        <v>243</v>
      </c>
      <c r="T4912" s="68"/>
    </row>
    <row r="4913" spans="1:20" s="70" customFormat="1" x14ac:dyDescent="0.2">
      <c r="A4913" s="38" t="s">
        <v>309</v>
      </c>
      <c r="B4913" s="39"/>
      <c r="C4913" s="39"/>
      <c r="D4913" s="38"/>
      <c r="E4913" s="38"/>
      <c r="F4913" s="38"/>
      <c r="G4913" s="42" t="s">
        <v>310</v>
      </c>
      <c r="H4913" s="61"/>
      <c r="I4913" s="52" t="s">
        <v>16362</v>
      </c>
      <c r="J4913" s="5">
        <v>9771.76</v>
      </c>
      <c r="K4913" s="2"/>
      <c r="L4913" s="2"/>
      <c r="M4913" s="3">
        <f t="shared" si="76"/>
        <v>9771.76</v>
      </c>
      <c r="N4913" s="41">
        <v>44895</v>
      </c>
      <c r="O4913" s="39"/>
      <c r="P4913" s="39"/>
      <c r="Q4913" s="40"/>
      <c r="R4913" s="41"/>
      <c r="S4913" s="39" t="s">
        <v>54</v>
      </c>
      <c r="T4913" s="68"/>
    </row>
    <row r="4914" spans="1:20" s="70" customFormat="1" x14ac:dyDescent="0.2">
      <c r="A4914" s="38" t="s">
        <v>7506</v>
      </c>
      <c r="B4914" s="1"/>
      <c r="C4914" s="1"/>
      <c r="D4914" s="51"/>
      <c r="E4914" s="38"/>
      <c r="F4914" s="51"/>
      <c r="G4914" s="42" t="s">
        <v>310</v>
      </c>
      <c r="H4914" s="53"/>
      <c r="I4914" s="54" t="s">
        <v>16362</v>
      </c>
      <c r="J4914" s="35">
        <v>97717.58</v>
      </c>
      <c r="K4914" s="1"/>
      <c r="L4914" s="1"/>
      <c r="M4914" s="3">
        <f t="shared" si="76"/>
        <v>97717.58</v>
      </c>
      <c r="N4914" s="41">
        <v>44895</v>
      </c>
      <c r="O4914" s="56"/>
      <c r="P4914" s="1"/>
      <c r="Q4914" s="1"/>
      <c r="R4914" s="57"/>
      <c r="S4914" s="42" t="s">
        <v>2417</v>
      </c>
      <c r="T4914" s="69"/>
    </row>
    <row r="4915" spans="1:20" s="70" customFormat="1" x14ac:dyDescent="0.2">
      <c r="A4915" s="38" t="s">
        <v>6167</v>
      </c>
      <c r="B4915" s="1"/>
      <c r="C4915" s="1"/>
      <c r="D4915" s="51"/>
      <c r="E4915" s="38"/>
      <c r="F4915" s="51"/>
      <c r="G4915" s="39" t="s">
        <v>6168</v>
      </c>
      <c r="H4915" s="53"/>
      <c r="I4915" s="54" t="s">
        <v>16363</v>
      </c>
      <c r="J4915" s="35">
        <v>2162.31</v>
      </c>
      <c r="K4915" s="1"/>
      <c r="L4915" s="1"/>
      <c r="M4915" s="3">
        <f t="shared" si="76"/>
        <v>2162.31</v>
      </c>
      <c r="N4915" s="63"/>
      <c r="O4915" s="56"/>
      <c r="P4915" s="1"/>
      <c r="Q4915" s="1"/>
      <c r="R4915" s="57"/>
      <c r="S4915" s="42" t="s">
        <v>2417</v>
      </c>
      <c r="T4915" s="68"/>
    </row>
    <row r="4916" spans="1:20" s="70" customFormat="1" x14ac:dyDescent="0.2">
      <c r="A4916" s="38" t="s">
        <v>6167</v>
      </c>
      <c r="B4916" s="1"/>
      <c r="C4916" s="1"/>
      <c r="D4916" s="51"/>
      <c r="E4916" s="38"/>
      <c r="F4916" s="51"/>
      <c r="G4916" s="39" t="s">
        <v>6168</v>
      </c>
      <c r="H4916" s="53"/>
      <c r="I4916" s="54" t="s">
        <v>16363</v>
      </c>
      <c r="J4916" s="35">
        <v>829.12</v>
      </c>
      <c r="K4916" s="1"/>
      <c r="L4916" s="1"/>
      <c r="M4916" s="3">
        <f t="shared" si="76"/>
        <v>829.12</v>
      </c>
      <c r="N4916" s="63"/>
      <c r="O4916" s="56"/>
      <c r="P4916" s="1"/>
      <c r="Q4916" s="1"/>
      <c r="R4916" s="57"/>
      <c r="S4916" s="42" t="s">
        <v>2417</v>
      </c>
      <c r="T4916" s="68"/>
    </row>
    <row r="4917" spans="1:20" s="70" customFormat="1" x14ac:dyDescent="0.2">
      <c r="A4917" s="38" t="s">
        <v>16364</v>
      </c>
      <c r="B4917" s="39" t="s">
        <v>16365</v>
      </c>
      <c r="C4917" s="39" t="s">
        <v>16366</v>
      </c>
      <c r="D4917" s="38">
        <v>821146</v>
      </c>
      <c r="E4917" s="38"/>
      <c r="F4917" s="38"/>
      <c r="G4917" s="42" t="s">
        <v>446</v>
      </c>
      <c r="H4917" s="38">
        <v>8268008478</v>
      </c>
      <c r="I4917" s="40" t="s">
        <v>16367</v>
      </c>
      <c r="J4917" s="2">
        <v>6815077.9661016949</v>
      </c>
      <c r="K4917" s="2"/>
      <c r="L4917" s="2">
        <v>1226714.0338983049</v>
      </c>
      <c r="M4917" s="3">
        <f t="shared" si="76"/>
        <v>8041792</v>
      </c>
      <c r="N4917" s="41">
        <v>44883.729166666664</v>
      </c>
      <c r="O4917" s="39">
        <v>44299666</v>
      </c>
      <c r="P4917" s="39" t="s">
        <v>3282</v>
      </c>
      <c r="Q4917" s="40">
        <v>212021858777</v>
      </c>
      <c r="R4917" s="41">
        <v>44898</v>
      </c>
      <c r="S4917" s="42" t="s">
        <v>2417</v>
      </c>
      <c r="T4917" s="68"/>
    </row>
    <row r="4918" spans="1:20" s="70" customFormat="1" x14ac:dyDescent="0.2">
      <c r="A4918" s="38" t="s">
        <v>16368</v>
      </c>
      <c r="B4918" s="39" t="s">
        <v>16369</v>
      </c>
      <c r="C4918" s="39" t="s">
        <v>16370</v>
      </c>
      <c r="D4918" s="38">
        <v>820963</v>
      </c>
      <c r="E4918" s="38"/>
      <c r="F4918" s="38"/>
      <c r="G4918" s="39" t="s">
        <v>10076</v>
      </c>
      <c r="H4918" s="38">
        <v>8268010727</v>
      </c>
      <c r="I4918" s="40">
        <v>566</v>
      </c>
      <c r="J4918" s="2">
        <v>58275</v>
      </c>
      <c r="K4918" s="2"/>
      <c r="L4918" s="2">
        <v>0</v>
      </c>
      <c r="M4918" s="3">
        <f t="shared" si="76"/>
        <v>58275</v>
      </c>
      <c r="N4918" s="41">
        <v>44865.729166666664</v>
      </c>
      <c r="O4918" s="39">
        <v>44345918</v>
      </c>
      <c r="P4918" s="39" t="s">
        <v>3282</v>
      </c>
      <c r="Q4918" s="40" t="s">
        <v>16371</v>
      </c>
      <c r="R4918" s="41">
        <v>44919</v>
      </c>
      <c r="S4918" s="42" t="s">
        <v>2417</v>
      </c>
      <c r="T4918" s="68"/>
    </row>
    <row r="4919" spans="1:20" s="70" customFormat="1" x14ac:dyDescent="0.2">
      <c r="A4919" s="38" t="s">
        <v>16372</v>
      </c>
      <c r="B4919" s="42" t="s">
        <v>16373</v>
      </c>
      <c r="C4919" s="42" t="s">
        <v>16374</v>
      </c>
      <c r="D4919" s="38">
        <v>301193</v>
      </c>
      <c r="E4919" s="38"/>
      <c r="F4919" s="38"/>
      <c r="G4919" s="39" t="s">
        <v>2376</v>
      </c>
      <c r="H4919" s="38">
        <v>8268010253</v>
      </c>
      <c r="I4919" s="40">
        <v>222901091746</v>
      </c>
      <c r="J4919" s="3">
        <v>135000</v>
      </c>
      <c r="K4919" s="3"/>
      <c r="L4919" s="3">
        <v>24300</v>
      </c>
      <c r="M4919" s="3">
        <f t="shared" si="76"/>
        <v>159300</v>
      </c>
      <c r="N4919" s="41">
        <v>44862.729166666664</v>
      </c>
      <c r="O4919" s="39">
        <v>44303205</v>
      </c>
      <c r="P4919" s="42" t="s">
        <v>315</v>
      </c>
      <c r="Q4919" s="42" t="s">
        <v>16375</v>
      </c>
      <c r="R4919" s="60">
        <v>44924</v>
      </c>
      <c r="S4919" s="42" t="s">
        <v>243</v>
      </c>
      <c r="T4919" s="68"/>
    </row>
    <row r="4920" spans="1:20" s="70" customFormat="1" x14ac:dyDescent="0.2">
      <c r="A4920" s="38" t="s">
        <v>16376</v>
      </c>
      <c r="B4920" s="39" t="s">
        <v>16377</v>
      </c>
      <c r="C4920" s="39" t="s">
        <v>16378</v>
      </c>
      <c r="D4920" s="38">
        <v>919962</v>
      </c>
      <c r="E4920" s="38" t="s">
        <v>23069</v>
      </c>
      <c r="F4920" s="38"/>
      <c r="G4920" s="39" t="s">
        <v>6950</v>
      </c>
      <c r="H4920" s="38">
        <v>8268006324</v>
      </c>
      <c r="I4920" s="40" t="s">
        <v>16379</v>
      </c>
      <c r="J4920" s="3">
        <v>999395.72</v>
      </c>
      <c r="K4920" s="3"/>
      <c r="L4920" s="2">
        <v>179891.28</v>
      </c>
      <c r="M4920" s="3">
        <f t="shared" si="76"/>
        <v>1179287</v>
      </c>
      <c r="N4920" s="41">
        <v>44867.729166666664</v>
      </c>
      <c r="O4920" s="39">
        <v>44303831</v>
      </c>
      <c r="P4920" s="39" t="s">
        <v>3282</v>
      </c>
      <c r="Q4920" s="40">
        <v>212195278915</v>
      </c>
      <c r="R4920" s="41">
        <v>44915</v>
      </c>
      <c r="S4920" s="42" t="s">
        <v>2417</v>
      </c>
      <c r="T4920" s="68"/>
    </row>
    <row r="4921" spans="1:20" s="70" customFormat="1" x14ac:dyDescent="0.2">
      <c r="A4921" s="38" t="s">
        <v>63</v>
      </c>
      <c r="B4921" s="1"/>
      <c r="C4921" s="1"/>
      <c r="D4921" s="51"/>
      <c r="E4921" s="38"/>
      <c r="F4921" s="51"/>
      <c r="G4921" s="52" t="s">
        <v>64</v>
      </c>
      <c r="H4921" s="53"/>
      <c r="I4921" s="54" t="s">
        <v>16380</v>
      </c>
      <c r="J4921" s="35">
        <v>1590.67</v>
      </c>
      <c r="K4921" s="1"/>
      <c r="L4921" s="1"/>
      <c r="M4921" s="3">
        <f t="shared" si="76"/>
        <v>1590.67</v>
      </c>
      <c r="N4921" s="41">
        <v>44897</v>
      </c>
      <c r="O4921" s="56"/>
      <c r="P4921" s="1"/>
      <c r="Q4921" s="1"/>
      <c r="R4921" s="57"/>
      <c r="S4921" s="39" t="s">
        <v>54</v>
      </c>
      <c r="T4921" s="68"/>
    </row>
    <row r="4922" spans="1:20" s="70" customFormat="1" x14ac:dyDescent="0.2">
      <c r="A4922" s="38" t="s">
        <v>63</v>
      </c>
      <c r="B4922" s="1"/>
      <c r="C4922" s="1"/>
      <c r="D4922" s="51"/>
      <c r="E4922" s="38"/>
      <c r="F4922" s="51"/>
      <c r="G4922" s="52" t="s">
        <v>64</v>
      </c>
      <c r="H4922" s="53"/>
      <c r="I4922" s="54" t="s">
        <v>16381</v>
      </c>
      <c r="J4922" s="35">
        <v>2184</v>
      </c>
      <c r="K4922" s="1"/>
      <c r="L4922" s="1"/>
      <c r="M4922" s="3">
        <f t="shared" si="76"/>
        <v>2184</v>
      </c>
      <c r="N4922" s="41">
        <v>44897</v>
      </c>
      <c r="O4922" s="56"/>
      <c r="P4922" s="1"/>
      <c r="Q4922" s="1"/>
      <c r="R4922" s="57"/>
      <c r="S4922" s="39" t="s">
        <v>54</v>
      </c>
      <c r="T4922" s="68"/>
    </row>
    <row r="4923" spans="1:20" s="70" customFormat="1" x14ac:dyDescent="0.2">
      <c r="A4923" s="38" t="s">
        <v>63</v>
      </c>
      <c r="B4923" s="1"/>
      <c r="C4923" s="1"/>
      <c r="D4923" s="51"/>
      <c r="E4923" s="38"/>
      <c r="F4923" s="51"/>
      <c r="G4923" s="52" t="s">
        <v>64</v>
      </c>
      <c r="H4923" s="53"/>
      <c r="I4923" s="54" t="s">
        <v>16381</v>
      </c>
      <c r="J4923" s="35">
        <v>1251.5999999999999</v>
      </c>
      <c r="K4923" s="1"/>
      <c r="L4923" s="1"/>
      <c r="M4923" s="3">
        <f t="shared" si="76"/>
        <v>1251.5999999999999</v>
      </c>
      <c r="N4923" s="41">
        <v>44897</v>
      </c>
      <c r="O4923" s="56"/>
      <c r="P4923" s="1"/>
      <c r="Q4923" s="1"/>
      <c r="R4923" s="57"/>
      <c r="S4923" s="39" t="s">
        <v>54</v>
      </c>
      <c r="T4923" s="68"/>
    </row>
    <row r="4924" spans="1:20" s="70" customFormat="1" x14ac:dyDescent="0.2">
      <c r="A4924" s="38" t="s">
        <v>63</v>
      </c>
      <c r="B4924" s="1"/>
      <c r="C4924" s="1"/>
      <c r="D4924" s="51"/>
      <c r="E4924" s="38"/>
      <c r="F4924" s="51"/>
      <c r="G4924" s="52" t="s">
        <v>64</v>
      </c>
      <c r="H4924" s="53"/>
      <c r="I4924" s="54" t="s">
        <v>16382</v>
      </c>
      <c r="J4924" s="35">
        <v>1251.5999999999999</v>
      </c>
      <c r="K4924" s="1"/>
      <c r="L4924" s="1"/>
      <c r="M4924" s="3">
        <f t="shared" si="76"/>
        <v>1251.5999999999999</v>
      </c>
      <c r="N4924" s="41">
        <v>44897</v>
      </c>
      <c r="O4924" s="56"/>
      <c r="P4924" s="1"/>
      <c r="Q4924" s="1"/>
      <c r="R4924" s="57"/>
      <c r="S4924" s="39" t="s">
        <v>54</v>
      </c>
      <c r="T4924" s="68"/>
    </row>
    <row r="4925" spans="1:20" s="70" customFormat="1" x14ac:dyDescent="0.2">
      <c r="A4925" s="38" t="s">
        <v>16383</v>
      </c>
      <c r="B4925" s="39" t="s">
        <v>16384</v>
      </c>
      <c r="C4925" s="39" t="s">
        <v>16385</v>
      </c>
      <c r="D4925" s="38">
        <v>407261</v>
      </c>
      <c r="E4925" s="38"/>
      <c r="F4925" s="38"/>
      <c r="G4925" s="39" t="s">
        <v>58</v>
      </c>
      <c r="H4925" s="38">
        <v>8266015795</v>
      </c>
      <c r="I4925" s="40">
        <v>9854033457</v>
      </c>
      <c r="J4925" s="2">
        <v>84713.75</v>
      </c>
      <c r="K4925" s="2"/>
      <c r="L4925" s="2">
        <v>0</v>
      </c>
      <c r="M4925" s="3">
        <f t="shared" si="76"/>
        <v>84713.75</v>
      </c>
      <c r="N4925" s="41">
        <v>44882.729166666664</v>
      </c>
      <c r="O4925" s="39">
        <v>6870285764</v>
      </c>
      <c r="P4925" s="39" t="s">
        <v>3282</v>
      </c>
      <c r="Q4925" s="40"/>
      <c r="R4925" s="41"/>
      <c r="S4925" s="42" t="s">
        <v>2417</v>
      </c>
      <c r="T4925" s="68"/>
    </row>
    <row r="4926" spans="1:20" s="70" customFormat="1" x14ac:dyDescent="0.2">
      <c r="A4926" s="38" t="s">
        <v>16386</v>
      </c>
      <c r="B4926" s="39" t="s">
        <v>16387</v>
      </c>
      <c r="C4926" s="39" t="s">
        <v>16388</v>
      </c>
      <c r="D4926" s="38">
        <v>407261</v>
      </c>
      <c r="E4926" s="38"/>
      <c r="F4926" s="38"/>
      <c r="G4926" s="39" t="s">
        <v>58</v>
      </c>
      <c r="H4926" s="38">
        <v>8266015795</v>
      </c>
      <c r="I4926" s="40">
        <v>9854033479</v>
      </c>
      <c r="J4926" s="2">
        <v>84713.75</v>
      </c>
      <c r="K4926" s="2"/>
      <c r="L4926" s="2">
        <v>0</v>
      </c>
      <c r="M4926" s="3">
        <f t="shared" si="76"/>
        <v>84713.75</v>
      </c>
      <c r="N4926" s="41">
        <v>44883.729166666664</v>
      </c>
      <c r="O4926" s="39">
        <v>6870285803</v>
      </c>
      <c r="P4926" s="39" t="s">
        <v>3282</v>
      </c>
      <c r="Q4926" s="40"/>
      <c r="R4926" s="41"/>
      <c r="S4926" s="42" t="s">
        <v>2417</v>
      </c>
      <c r="T4926" s="68"/>
    </row>
    <row r="4927" spans="1:20" s="70" customFormat="1" x14ac:dyDescent="0.2">
      <c r="A4927" s="38" t="s">
        <v>16389</v>
      </c>
      <c r="B4927" s="39" t="s">
        <v>16390</v>
      </c>
      <c r="C4927" s="39" t="s">
        <v>16391</v>
      </c>
      <c r="D4927" s="38">
        <v>407261</v>
      </c>
      <c r="E4927" s="38"/>
      <c r="F4927" s="38"/>
      <c r="G4927" s="39" t="s">
        <v>58</v>
      </c>
      <c r="H4927" s="38">
        <v>8266015795</v>
      </c>
      <c r="I4927" s="40">
        <v>9854033410</v>
      </c>
      <c r="J4927" s="2">
        <v>84713.75</v>
      </c>
      <c r="K4927" s="2"/>
      <c r="L4927" s="2">
        <v>0</v>
      </c>
      <c r="M4927" s="3">
        <f t="shared" si="76"/>
        <v>84713.75</v>
      </c>
      <c r="N4927" s="41">
        <v>44881.729166666664</v>
      </c>
      <c r="O4927" s="39">
        <v>6870285809</v>
      </c>
      <c r="P4927" s="39" t="s">
        <v>3282</v>
      </c>
      <c r="Q4927" s="40"/>
      <c r="R4927" s="41"/>
      <c r="S4927" s="42" t="s">
        <v>2417</v>
      </c>
      <c r="T4927" s="68"/>
    </row>
    <row r="4928" spans="1:20" s="70" customFormat="1" x14ac:dyDescent="0.2">
      <c r="A4928" s="38">
        <v>448</v>
      </c>
      <c r="B4928" s="39" t="s">
        <v>16392</v>
      </c>
      <c r="C4928" s="39" t="s">
        <v>16393</v>
      </c>
      <c r="D4928" s="38">
        <v>703046</v>
      </c>
      <c r="E4928" s="38"/>
      <c r="F4928" s="38"/>
      <c r="G4928" s="42" t="s">
        <v>678</v>
      </c>
      <c r="H4928" s="38">
        <v>8268009591</v>
      </c>
      <c r="I4928" s="40" t="s">
        <v>16394</v>
      </c>
      <c r="J4928" s="2">
        <v>2000</v>
      </c>
      <c r="K4928" s="2"/>
      <c r="L4928" s="2">
        <v>0</v>
      </c>
      <c r="M4928" s="3">
        <f t="shared" si="76"/>
        <v>2000</v>
      </c>
      <c r="N4928" s="41">
        <v>44899.729166666664</v>
      </c>
      <c r="O4928" s="39">
        <v>3445029070</v>
      </c>
      <c r="P4928" s="39" t="s">
        <v>8899</v>
      </c>
      <c r="Q4928" s="40" t="s">
        <v>16395</v>
      </c>
      <c r="R4928" s="41">
        <v>44845</v>
      </c>
      <c r="S4928" s="42" t="s">
        <v>8901</v>
      </c>
      <c r="T4928" s="68"/>
    </row>
    <row r="4929" spans="1:20" s="70" customFormat="1" x14ac:dyDescent="0.2">
      <c r="A4929" s="38">
        <v>447</v>
      </c>
      <c r="B4929" s="39" t="s">
        <v>16396</v>
      </c>
      <c r="C4929" s="39" t="s">
        <v>16393</v>
      </c>
      <c r="D4929" s="38">
        <v>703046</v>
      </c>
      <c r="E4929" s="38"/>
      <c r="F4929" s="38"/>
      <c r="G4929" s="42" t="s">
        <v>678</v>
      </c>
      <c r="H4929" s="38">
        <v>8266019206</v>
      </c>
      <c r="I4929" s="40" t="s">
        <v>16397</v>
      </c>
      <c r="J4929" s="2">
        <v>350</v>
      </c>
      <c r="K4929" s="2"/>
      <c r="L4929" s="2">
        <v>0</v>
      </c>
      <c r="M4929" s="3">
        <f t="shared" si="76"/>
        <v>350</v>
      </c>
      <c r="N4929" s="41">
        <v>44899.729166666664</v>
      </c>
      <c r="O4929" s="39">
        <v>3445029070</v>
      </c>
      <c r="P4929" s="39" t="s">
        <v>8899</v>
      </c>
      <c r="Q4929" s="40">
        <v>405011426713</v>
      </c>
      <c r="R4929" s="41">
        <v>45413</v>
      </c>
      <c r="S4929" s="42" t="s">
        <v>8901</v>
      </c>
      <c r="T4929" s="68"/>
    </row>
    <row r="4930" spans="1:20" s="70" customFormat="1" x14ac:dyDescent="0.2">
      <c r="A4930" s="38" t="s">
        <v>63</v>
      </c>
      <c r="B4930" s="1"/>
      <c r="C4930" s="1"/>
      <c r="D4930" s="51"/>
      <c r="E4930" s="38"/>
      <c r="F4930" s="51"/>
      <c r="G4930" s="52" t="s">
        <v>64</v>
      </c>
      <c r="H4930" s="53"/>
      <c r="I4930" s="54" t="s">
        <v>16398</v>
      </c>
      <c r="J4930" s="35">
        <v>2440.8000000000002</v>
      </c>
      <c r="K4930" s="1"/>
      <c r="L4930" s="1"/>
      <c r="M4930" s="3">
        <f t="shared" si="76"/>
        <v>2440.8000000000002</v>
      </c>
      <c r="N4930" s="41">
        <v>44900</v>
      </c>
      <c r="O4930" s="56"/>
      <c r="P4930" s="1"/>
      <c r="Q4930" s="1"/>
      <c r="R4930" s="57"/>
      <c r="S4930" s="39" t="s">
        <v>54</v>
      </c>
      <c r="T4930" s="68"/>
    </row>
    <row r="4931" spans="1:20" s="70" customFormat="1" x14ac:dyDescent="0.2">
      <c r="A4931" s="38">
        <v>254</v>
      </c>
      <c r="B4931" s="39" t="s">
        <v>16399</v>
      </c>
      <c r="C4931" s="39" t="s">
        <v>16400</v>
      </c>
      <c r="D4931" s="38">
        <v>811819</v>
      </c>
      <c r="E4931" s="38"/>
      <c r="F4931" s="38"/>
      <c r="G4931" s="39" t="s">
        <v>1091</v>
      </c>
      <c r="H4931" s="38">
        <v>8262000063</v>
      </c>
      <c r="I4931" s="40" t="s">
        <v>16401</v>
      </c>
      <c r="J4931" s="2">
        <v>197378</v>
      </c>
      <c r="K4931" s="2"/>
      <c r="L4931" s="2">
        <v>0</v>
      </c>
      <c r="M4931" s="3">
        <f t="shared" si="76"/>
        <v>197378</v>
      </c>
      <c r="N4931" s="41">
        <v>44861.729166666664</v>
      </c>
      <c r="O4931" s="39">
        <v>3445024769</v>
      </c>
      <c r="P4931" s="39" t="s">
        <v>8899</v>
      </c>
      <c r="Q4931" s="40">
        <v>212151433788</v>
      </c>
      <c r="R4931" s="41">
        <v>44912</v>
      </c>
      <c r="S4931" s="42" t="s">
        <v>8901</v>
      </c>
      <c r="T4931" s="68"/>
    </row>
    <row r="4932" spans="1:20" s="70" customFormat="1" x14ac:dyDescent="0.2">
      <c r="A4932" s="38">
        <v>255</v>
      </c>
      <c r="B4932" s="39" t="s">
        <v>16402</v>
      </c>
      <c r="C4932" s="39" t="s">
        <v>16403</v>
      </c>
      <c r="D4932" s="38">
        <v>811819</v>
      </c>
      <c r="E4932" s="38"/>
      <c r="F4932" s="38"/>
      <c r="G4932" s="39" t="s">
        <v>1091</v>
      </c>
      <c r="H4932" s="38">
        <v>8262000063</v>
      </c>
      <c r="I4932" s="40" t="s">
        <v>16404</v>
      </c>
      <c r="J4932" s="2">
        <v>197102</v>
      </c>
      <c r="K4932" s="2"/>
      <c r="L4932" s="2">
        <v>0</v>
      </c>
      <c r="M4932" s="3">
        <f t="shared" si="76"/>
        <v>197102</v>
      </c>
      <c r="N4932" s="41">
        <v>44861.729166666664</v>
      </c>
      <c r="O4932" s="39">
        <v>3445024770</v>
      </c>
      <c r="P4932" s="39" t="s">
        <v>8899</v>
      </c>
      <c r="Q4932" s="40">
        <v>212140108832</v>
      </c>
      <c r="R4932" s="41">
        <v>44912</v>
      </c>
      <c r="S4932" s="42" t="s">
        <v>8901</v>
      </c>
      <c r="T4932" s="68"/>
    </row>
    <row r="4933" spans="1:20" s="70" customFormat="1" x14ac:dyDescent="0.2">
      <c r="A4933" s="38" t="s">
        <v>16405</v>
      </c>
      <c r="B4933" s="39" t="s">
        <v>16406</v>
      </c>
      <c r="C4933" s="39" t="s">
        <v>16407</v>
      </c>
      <c r="D4933" s="38">
        <v>814805</v>
      </c>
      <c r="E4933" s="38"/>
      <c r="F4933" s="38"/>
      <c r="G4933" s="39" t="s">
        <v>111</v>
      </c>
      <c r="H4933" s="38">
        <v>8268010705</v>
      </c>
      <c r="I4933" s="40">
        <v>5308</v>
      </c>
      <c r="J4933" s="2">
        <v>23944.067796610172</v>
      </c>
      <c r="K4933" s="2"/>
      <c r="L4933" s="2">
        <v>4309.9322033898306</v>
      </c>
      <c r="M4933" s="3">
        <f t="shared" si="76"/>
        <v>28254.000000000004</v>
      </c>
      <c r="N4933" s="41">
        <v>44888.729166666664</v>
      </c>
      <c r="O4933" s="39">
        <v>44308679</v>
      </c>
      <c r="P4933" s="39" t="s">
        <v>52</v>
      </c>
      <c r="Q4933" s="40" t="s">
        <v>16408</v>
      </c>
      <c r="R4933" s="41">
        <v>44902</v>
      </c>
      <c r="S4933" s="39" t="s">
        <v>54</v>
      </c>
      <c r="T4933" s="68"/>
    </row>
    <row r="4934" spans="1:20" s="70" customFormat="1" x14ac:dyDescent="0.2">
      <c r="A4934" s="38" t="s">
        <v>16409</v>
      </c>
      <c r="B4934" s="39" t="s">
        <v>16410</v>
      </c>
      <c r="C4934" s="39" t="s">
        <v>16411</v>
      </c>
      <c r="D4934" s="38">
        <v>814805</v>
      </c>
      <c r="E4934" s="38"/>
      <c r="F4934" s="38"/>
      <c r="G4934" s="39" t="s">
        <v>111</v>
      </c>
      <c r="H4934" s="38">
        <v>8268009084</v>
      </c>
      <c r="I4934" s="40">
        <v>5396</v>
      </c>
      <c r="J4934" s="2">
        <v>51360.169491525427</v>
      </c>
      <c r="K4934" s="2"/>
      <c r="L4934" s="2">
        <v>9244.8305084745771</v>
      </c>
      <c r="M4934" s="3">
        <f t="shared" ref="M4934:M4997" si="77">SUM(J4934:L4934)</f>
        <v>60605</v>
      </c>
      <c r="N4934" s="41">
        <v>44900</v>
      </c>
      <c r="O4934" s="39">
        <v>44315815</v>
      </c>
      <c r="P4934" s="39" t="s">
        <v>3282</v>
      </c>
      <c r="Q4934" s="40" t="s">
        <v>16412</v>
      </c>
      <c r="R4934" s="41">
        <v>44905</v>
      </c>
      <c r="S4934" s="42" t="s">
        <v>2417</v>
      </c>
      <c r="T4934" s="68"/>
    </row>
    <row r="4935" spans="1:20" s="70" customFormat="1" x14ac:dyDescent="0.2">
      <c r="A4935" s="38" t="s">
        <v>16413</v>
      </c>
      <c r="B4935" s="39" t="s">
        <v>16414</v>
      </c>
      <c r="C4935" s="39" t="s">
        <v>16415</v>
      </c>
      <c r="D4935" s="38">
        <v>812140</v>
      </c>
      <c r="E4935" s="38"/>
      <c r="F4935" s="38"/>
      <c r="G4935" s="42" t="s">
        <v>446</v>
      </c>
      <c r="H4935" s="38">
        <v>8268009775</v>
      </c>
      <c r="I4935" s="40" t="s">
        <v>16416</v>
      </c>
      <c r="J4935" s="2">
        <v>1467394</v>
      </c>
      <c r="K4935" s="2"/>
      <c r="L4935" s="2">
        <v>0</v>
      </c>
      <c r="M4935" s="3">
        <f t="shared" si="77"/>
        <v>1467394</v>
      </c>
      <c r="N4935" s="41">
        <v>44882.729166666664</v>
      </c>
      <c r="O4935" s="39">
        <v>44344623</v>
      </c>
      <c r="P4935" s="39" t="s">
        <v>52</v>
      </c>
      <c r="Q4935" s="40"/>
      <c r="R4935" s="41"/>
      <c r="S4935" s="39" t="s">
        <v>54</v>
      </c>
      <c r="T4935" s="68"/>
    </row>
    <row r="4936" spans="1:20" s="70" customFormat="1" x14ac:dyDescent="0.2">
      <c r="A4936" s="38" t="s">
        <v>16417</v>
      </c>
      <c r="B4936" s="42" t="s">
        <v>16418</v>
      </c>
      <c r="C4936" s="42" t="s">
        <v>16419</v>
      </c>
      <c r="D4936" s="38">
        <v>821146</v>
      </c>
      <c r="E4936" s="1" t="s">
        <v>23069</v>
      </c>
      <c r="F4936" s="1" t="s">
        <v>23070</v>
      </c>
      <c r="G4936" s="42" t="s">
        <v>446</v>
      </c>
      <c r="H4936" s="38">
        <v>8268006130</v>
      </c>
      <c r="I4936" s="40" t="s">
        <v>16420</v>
      </c>
      <c r="J4936" s="3">
        <v>2828848.2</v>
      </c>
      <c r="K4936" s="3"/>
      <c r="L4936" s="3">
        <v>509192.8</v>
      </c>
      <c r="M4936" s="3">
        <f t="shared" si="77"/>
        <v>3338041</v>
      </c>
      <c r="N4936" s="41">
        <v>44883.729166666664</v>
      </c>
      <c r="O4936" s="39">
        <v>44316043</v>
      </c>
      <c r="P4936" s="42" t="s">
        <v>315</v>
      </c>
      <c r="Q4936" s="42">
        <v>212093918825</v>
      </c>
      <c r="R4936" s="60">
        <v>44905</v>
      </c>
      <c r="S4936" s="42" t="s">
        <v>243</v>
      </c>
      <c r="T4936" s="68" t="s">
        <v>506</v>
      </c>
    </row>
    <row r="4937" spans="1:20" s="70" customFormat="1" x14ac:dyDescent="0.2">
      <c r="A4937" s="38" t="s">
        <v>16421</v>
      </c>
      <c r="B4937" s="39" t="s">
        <v>16422</v>
      </c>
      <c r="C4937" s="39" t="s">
        <v>16423</v>
      </c>
      <c r="D4937" s="38">
        <v>817556</v>
      </c>
      <c r="E4937" s="38"/>
      <c r="F4937" s="38"/>
      <c r="G4937" s="39" t="s">
        <v>16424</v>
      </c>
      <c r="H4937" s="38">
        <v>8268010204</v>
      </c>
      <c r="I4937" s="40" t="s">
        <v>16425</v>
      </c>
      <c r="J4937" s="2">
        <v>55000</v>
      </c>
      <c r="K4937" s="2"/>
      <c r="L4937" s="2">
        <v>9900</v>
      </c>
      <c r="M4937" s="3">
        <f t="shared" si="77"/>
        <v>64900</v>
      </c>
      <c r="N4937" s="41">
        <v>44886.729166666664</v>
      </c>
      <c r="O4937" s="39">
        <v>44309074</v>
      </c>
      <c r="P4937" s="39" t="s">
        <v>3282</v>
      </c>
      <c r="Q4937" s="40" t="s">
        <v>16426</v>
      </c>
      <c r="R4937" s="41">
        <v>44910</v>
      </c>
      <c r="S4937" s="42" t="s">
        <v>2417</v>
      </c>
      <c r="T4937" s="68"/>
    </row>
    <row r="4938" spans="1:20" s="70" customFormat="1" x14ac:dyDescent="0.2">
      <c r="A4938" s="38" t="s">
        <v>16427</v>
      </c>
      <c r="B4938" s="39" t="s">
        <v>16428</v>
      </c>
      <c r="C4938" s="39" t="s">
        <v>16429</v>
      </c>
      <c r="D4938" s="38">
        <v>919962</v>
      </c>
      <c r="E4938" s="38" t="s">
        <v>23071</v>
      </c>
      <c r="F4938" s="38"/>
      <c r="G4938" s="39" t="s">
        <v>6950</v>
      </c>
      <c r="H4938" s="38">
        <v>8268006323</v>
      </c>
      <c r="I4938" s="40" t="s">
        <v>16430</v>
      </c>
      <c r="J4938" s="3">
        <v>2793841.58</v>
      </c>
      <c r="K4938" s="3"/>
      <c r="L4938" s="2">
        <v>502891.42</v>
      </c>
      <c r="M4938" s="3">
        <f t="shared" si="77"/>
        <v>3296733</v>
      </c>
      <c r="N4938" s="41">
        <v>44880.729166666664</v>
      </c>
      <c r="O4938" s="39">
        <v>44309833</v>
      </c>
      <c r="P4938" s="39" t="s">
        <v>3282</v>
      </c>
      <c r="Q4938" s="40">
        <v>212300004449</v>
      </c>
      <c r="R4938" s="41">
        <v>44926</v>
      </c>
      <c r="S4938" s="42" t="s">
        <v>2417</v>
      </c>
      <c r="T4938" s="68"/>
    </row>
    <row r="4939" spans="1:20" s="70" customFormat="1" x14ac:dyDescent="0.2">
      <c r="A4939" s="38" t="s">
        <v>16431</v>
      </c>
      <c r="B4939" s="39" t="s">
        <v>16432</v>
      </c>
      <c r="C4939" s="39" t="s">
        <v>16433</v>
      </c>
      <c r="D4939" s="38">
        <v>820886</v>
      </c>
      <c r="E4939" s="38"/>
      <c r="F4939" s="38"/>
      <c r="G4939" s="39" t="s">
        <v>10575</v>
      </c>
      <c r="H4939" s="38">
        <v>8268007755</v>
      </c>
      <c r="I4939" s="40" t="s">
        <v>16434</v>
      </c>
      <c r="J4939" s="2">
        <v>1974497.0423728812</v>
      </c>
      <c r="K4939" s="2"/>
      <c r="L4939" s="2">
        <v>355409.46762711857</v>
      </c>
      <c r="M4939" s="3">
        <f t="shared" si="77"/>
        <v>2329906.5099999998</v>
      </c>
      <c r="N4939" s="41">
        <v>44891.729166666664</v>
      </c>
      <c r="O4939" s="39">
        <v>44310321</v>
      </c>
      <c r="P4939" s="39" t="s">
        <v>3282</v>
      </c>
      <c r="Q4939" s="40" t="s">
        <v>16435</v>
      </c>
      <c r="R4939" s="41">
        <v>44908</v>
      </c>
      <c r="S4939" s="42" t="s">
        <v>2417</v>
      </c>
      <c r="T4939" s="68"/>
    </row>
    <row r="4940" spans="1:20" s="70" customFormat="1" x14ac:dyDescent="0.2">
      <c r="A4940" s="38" t="s">
        <v>63</v>
      </c>
      <c r="B4940" s="1"/>
      <c r="C4940" s="1"/>
      <c r="D4940" s="51"/>
      <c r="E4940" s="38"/>
      <c r="F4940" s="51"/>
      <c r="G4940" s="52" t="s">
        <v>64</v>
      </c>
      <c r="H4940" s="53"/>
      <c r="I4940" s="54" t="s">
        <v>16436</v>
      </c>
      <c r="J4940" s="35">
        <v>560</v>
      </c>
      <c r="K4940" s="1"/>
      <c r="L4940" s="1"/>
      <c r="M4940" s="3">
        <f t="shared" si="77"/>
        <v>560</v>
      </c>
      <c r="N4940" s="41">
        <v>44901</v>
      </c>
      <c r="O4940" s="56"/>
      <c r="P4940" s="1"/>
      <c r="Q4940" s="1"/>
      <c r="R4940" s="57"/>
      <c r="S4940" s="39" t="s">
        <v>54</v>
      </c>
      <c r="T4940" s="68"/>
    </row>
    <row r="4941" spans="1:20" s="70" customFormat="1" x14ac:dyDescent="0.2">
      <c r="A4941" s="38" t="s">
        <v>63</v>
      </c>
      <c r="B4941" s="1"/>
      <c r="C4941" s="1"/>
      <c r="D4941" s="51"/>
      <c r="E4941" s="38"/>
      <c r="F4941" s="51"/>
      <c r="G4941" s="52" t="s">
        <v>64</v>
      </c>
      <c r="H4941" s="53"/>
      <c r="I4941" s="54" t="s">
        <v>16437</v>
      </c>
      <c r="J4941" s="35">
        <v>560</v>
      </c>
      <c r="K4941" s="1"/>
      <c r="L4941" s="1"/>
      <c r="M4941" s="3">
        <f t="shared" si="77"/>
        <v>560</v>
      </c>
      <c r="N4941" s="41">
        <v>44901</v>
      </c>
      <c r="O4941" s="56"/>
      <c r="P4941" s="1"/>
      <c r="Q4941" s="1"/>
      <c r="R4941" s="57"/>
      <c r="S4941" s="39" t="s">
        <v>54</v>
      </c>
      <c r="T4941" s="68"/>
    </row>
    <row r="4942" spans="1:20" s="70" customFormat="1" x14ac:dyDescent="0.2">
      <c r="A4942" s="38" t="s">
        <v>63</v>
      </c>
      <c r="B4942" s="1"/>
      <c r="C4942" s="1"/>
      <c r="D4942" s="51"/>
      <c r="E4942" s="38"/>
      <c r="F4942" s="51"/>
      <c r="G4942" s="52" t="s">
        <v>64</v>
      </c>
      <c r="H4942" s="53"/>
      <c r="I4942" s="54" t="s">
        <v>16438</v>
      </c>
      <c r="J4942" s="35">
        <v>560</v>
      </c>
      <c r="K4942" s="1"/>
      <c r="L4942" s="1"/>
      <c r="M4942" s="3">
        <f t="shared" si="77"/>
        <v>560</v>
      </c>
      <c r="N4942" s="41">
        <v>44901</v>
      </c>
      <c r="O4942" s="56"/>
      <c r="P4942" s="1"/>
      <c r="Q4942" s="1"/>
      <c r="R4942" s="57"/>
      <c r="S4942" s="39" t="s">
        <v>54</v>
      </c>
      <c r="T4942" s="68"/>
    </row>
    <row r="4943" spans="1:20" s="70" customFormat="1" x14ac:dyDescent="0.2">
      <c r="A4943" s="38" t="s">
        <v>63</v>
      </c>
      <c r="B4943" s="1"/>
      <c r="C4943" s="1"/>
      <c r="D4943" s="51"/>
      <c r="E4943" s="38"/>
      <c r="F4943" s="51"/>
      <c r="G4943" s="52" t="s">
        <v>64</v>
      </c>
      <c r="H4943" s="53"/>
      <c r="I4943" s="54" t="s">
        <v>16439</v>
      </c>
      <c r="J4943" s="35">
        <v>938.7</v>
      </c>
      <c r="K4943" s="1"/>
      <c r="L4943" s="1"/>
      <c r="M4943" s="3">
        <f t="shared" si="77"/>
        <v>938.7</v>
      </c>
      <c r="N4943" s="41">
        <v>44902</v>
      </c>
      <c r="O4943" s="56"/>
      <c r="P4943" s="1"/>
      <c r="Q4943" s="1"/>
      <c r="R4943" s="57"/>
      <c r="S4943" s="39" t="s">
        <v>54</v>
      </c>
      <c r="T4943" s="68"/>
    </row>
    <row r="4944" spans="1:20" s="70" customFormat="1" x14ac:dyDescent="0.2">
      <c r="A4944" s="38" t="s">
        <v>16440</v>
      </c>
      <c r="B4944" s="39" t="s">
        <v>16441</v>
      </c>
      <c r="C4944" s="39" t="s">
        <v>16442</v>
      </c>
      <c r="D4944" s="38">
        <v>510321</v>
      </c>
      <c r="E4944" s="38"/>
      <c r="F4944" s="38"/>
      <c r="G4944" s="39" t="s">
        <v>16443</v>
      </c>
      <c r="H4944" s="38">
        <v>8266016760</v>
      </c>
      <c r="I4944" s="40" t="s">
        <v>16444</v>
      </c>
      <c r="J4944" s="2">
        <v>11326.271186440679</v>
      </c>
      <c r="K4944" s="2"/>
      <c r="L4944" s="2">
        <v>2038.7288135593221</v>
      </c>
      <c r="M4944" s="3">
        <f t="shared" si="77"/>
        <v>13365.000000000002</v>
      </c>
      <c r="N4944" s="41">
        <v>44877.729166666664</v>
      </c>
      <c r="O4944" s="39">
        <v>6870291028</v>
      </c>
      <c r="P4944" s="39" t="s">
        <v>52</v>
      </c>
      <c r="Q4944" s="40" t="s">
        <v>16445</v>
      </c>
      <c r="R4944" s="41">
        <v>44918</v>
      </c>
      <c r="S4944" s="39" t="s">
        <v>54</v>
      </c>
      <c r="T4944" s="68"/>
    </row>
    <row r="4945" spans="1:20" s="70" customFormat="1" x14ac:dyDescent="0.2">
      <c r="A4945" s="38" t="s">
        <v>16446</v>
      </c>
      <c r="B4945" s="39" t="s">
        <v>16447</v>
      </c>
      <c r="C4945" s="39" t="s">
        <v>16448</v>
      </c>
      <c r="D4945" s="38">
        <v>814805</v>
      </c>
      <c r="E4945" s="38"/>
      <c r="F4945" s="38"/>
      <c r="G4945" s="39" t="s">
        <v>111</v>
      </c>
      <c r="H4945" s="38">
        <v>8268010705</v>
      </c>
      <c r="I4945" s="40">
        <v>5309</v>
      </c>
      <c r="J4945" s="2">
        <v>21467.796610169491</v>
      </c>
      <c r="K4945" s="2"/>
      <c r="L4945" s="2">
        <v>3864.2033898305081</v>
      </c>
      <c r="M4945" s="3">
        <f t="shared" si="77"/>
        <v>25332</v>
      </c>
      <c r="N4945" s="41">
        <v>44888.729166666664</v>
      </c>
      <c r="O4945" s="39">
        <v>44315728</v>
      </c>
      <c r="P4945" s="39" t="s">
        <v>52</v>
      </c>
      <c r="Q4945" s="40" t="s">
        <v>16449</v>
      </c>
      <c r="R4945" s="41">
        <v>44910</v>
      </c>
      <c r="S4945" s="39" t="s">
        <v>54</v>
      </c>
      <c r="T4945" s="68"/>
    </row>
    <row r="4946" spans="1:20" s="70" customFormat="1" x14ac:dyDescent="0.2">
      <c r="A4946" s="38" t="s">
        <v>16450</v>
      </c>
      <c r="B4946" s="39" t="s">
        <v>16451</v>
      </c>
      <c r="C4946" s="39" t="s">
        <v>16452</v>
      </c>
      <c r="D4946" s="38">
        <v>814805</v>
      </c>
      <c r="E4946" s="38"/>
      <c r="F4946" s="38"/>
      <c r="G4946" s="39" t="s">
        <v>111</v>
      </c>
      <c r="H4946" s="38">
        <v>8268010278</v>
      </c>
      <c r="I4946" s="40">
        <v>5310</v>
      </c>
      <c r="J4946" s="2">
        <v>412.71186440677968</v>
      </c>
      <c r="K4946" s="2"/>
      <c r="L4946" s="2">
        <v>74.288135593220346</v>
      </c>
      <c r="M4946" s="3">
        <f t="shared" si="77"/>
        <v>487</v>
      </c>
      <c r="N4946" s="41">
        <v>44888.729166666664</v>
      </c>
      <c r="O4946" s="39">
        <v>44317617</v>
      </c>
      <c r="P4946" s="39" t="s">
        <v>52</v>
      </c>
      <c r="Q4946" s="40" t="s">
        <v>16449</v>
      </c>
      <c r="R4946" s="41">
        <v>44910</v>
      </c>
      <c r="S4946" s="39" t="s">
        <v>54</v>
      </c>
      <c r="T4946" s="68"/>
    </row>
    <row r="4947" spans="1:20" s="70" customFormat="1" x14ac:dyDescent="0.2">
      <c r="A4947" s="38" t="s">
        <v>63</v>
      </c>
      <c r="B4947" s="1"/>
      <c r="C4947" s="1"/>
      <c r="D4947" s="51"/>
      <c r="E4947" s="38"/>
      <c r="F4947" s="51"/>
      <c r="G4947" s="52" t="s">
        <v>64</v>
      </c>
      <c r="H4947" s="53"/>
      <c r="I4947" s="54" t="s">
        <v>16453</v>
      </c>
      <c r="J4947" s="35">
        <v>1968.64</v>
      </c>
      <c r="K4947" s="1"/>
      <c r="L4947" s="1"/>
      <c r="M4947" s="3">
        <f t="shared" si="77"/>
        <v>1968.64</v>
      </c>
      <c r="N4947" s="41">
        <v>44904</v>
      </c>
      <c r="O4947" s="56"/>
      <c r="P4947" s="1"/>
      <c r="Q4947" s="1"/>
      <c r="R4947" s="57"/>
      <c r="S4947" s="39" t="s">
        <v>54</v>
      </c>
      <c r="T4947" s="68"/>
    </row>
    <row r="4948" spans="1:20" s="70" customFormat="1" x14ac:dyDescent="0.2">
      <c r="A4948" s="38" t="s">
        <v>63</v>
      </c>
      <c r="B4948" s="1"/>
      <c r="C4948" s="1"/>
      <c r="D4948" s="51"/>
      <c r="E4948" s="38"/>
      <c r="F4948" s="51"/>
      <c r="G4948" s="52" t="s">
        <v>64</v>
      </c>
      <c r="H4948" s="53"/>
      <c r="I4948" s="54" t="s">
        <v>16453</v>
      </c>
      <c r="J4948" s="35">
        <v>560</v>
      </c>
      <c r="K4948" s="1"/>
      <c r="L4948" s="1"/>
      <c r="M4948" s="3">
        <f t="shared" si="77"/>
        <v>560</v>
      </c>
      <c r="N4948" s="41">
        <v>44904</v>
      </c>
      <c r="O4948" s="56"/>
      <c r="P4948" s="1"/>
      <c r="Q4948" s="1"/>
      <c r="R4948" s="57"/>
      <c r="S4948" s="39" t="s">
        <v>54</v>
      </c>
      <c r="T4948" s="68"/>
    </row>
    <row r="4949" spans="1:20" s="70" customFormat="1" x14ac:dyDescent="0.2">
      <c r="A4949" s="38" t="s">
        <v>63</v>
      </c>
      <c r="B4949" s="1"/>
      <c r="C4949" s="1"/>
      <c r="D4949" s="51"/>
      <c r="E4949" s="38"/>
      <c r="F4949" s="51"/>
      <c r="G4949" s="52" t="s">
        <v>64</v>
      </c>
      <c r="H4949" s="53"/>
      <c r="I4949" s="54" t="s">
        <v>16454</v>
      </c>
      <c r="J4949" s="35">
        <v>1400</v>
      </c>
      <c r="K4949" s="1"/>
      <c r="L4949" s="1"/>
      <c r="M4949" s="3">
        <f t="shared" si="77"/>
        <v>1400</v>
      </c>
      <c r="N4949" s="41">
        <v>44904</v>
      </c>
      <c r="O4949" s="56"/>
      <c r="P4949" s="1"/>
      <c r="Q4949" s="1"/>
      <c r="R4949" s="57"/>
      <c r="S4949" s="39" t="s">
        <v>54</v>
      </c>
      <c r="T4949" s="68"/>
    </row>
    <row r="4950" spans="1:20" s="70" customFormat="1" x14ac:dyDescent="0.2">
      <c r="A4950" s="38" t="s">
        <v>63</v>
      </c>
      <c r="B4950" s="1"/>
      <c r="C4950" s="1"/>
      <c r="D4950" s="51"/>
      <c r="E4950" s="38"/>
      <c r="F4950" s="51"/>
      <c r="G4950" s="52" t="s">
        <v>64</v>
      </c>
      <c r="H4950" s="53"/>
      <c r="I4950" s="54" t="s">
        <v>16455</v>
      </c>
      <c r="J4950" s="35">
        <v>560</v>
      </c>
      <c r="K4950" s="1"/>
      <c r="L4950" s="1"/>
      <c r="M4950" s="3">
        <f t="shared" si="77"/>
        <v>560</v>
      </c>
      <c r="N4950" s="41">
        <v>44904</v>
      </c>
      <c r="O4950" s="56"/>
      <c r="P4950" s="1"/>
      <c r="Q4950" s="1"/>
      <c r="R4950" s="57"/>
      <c r="S4950" s="39" t="s">
        <v>54</v>
      </c>
      <c r="T4950" s="68"/>
    </row>
    <row r="4951" spans="1:20" s="70" customFormat="1" x14ac:dyDescent="0.2">
      <c r="A4951" s="38" t="s">
        <v>63</v>
      </c>
      <c r="B4951" s="1"/>
      <c r="C4951" s="1"/>
      <c r="D4951" s="51"/>
      <c r="E4951" s="38"/>
      <c r="F4951" s="51"/>
      <c r="G4951" s="52" t="s">
        <v>64</v>
      </c>
      <c r="H4951" s="53"/>
      <c r="I4951" s="54" t="s">
        <v>16456</v>
      </c>
      <c r="J4951" s="35">
        <v>1251.5999999999999</v>
      </c>
      <c r="K4951" s="1"/>
      <c r="L4951" s="1"/>
      <c r="M4951" s="3">
        <f t="shared" si="77"/>
        <v>1251.5999999999999</v>
      </c>
      <c r="N4951" s="41">
        <v>44904</v>
      </c>
      <c r="O4951" s="56"/>
      <c r="P4951" s="1"/>
      <c r="Q4951" s="1"/>
      <c r="R4951" s="57"/>
      <c r="S4951" s="39" t="s">
        <v>54</v>
      </c>
      <c r="T4951" s="68"/>
    </row>
    <row r="4952" spans="1:20" s="70" customFormat="1" x14ac:dyDescent="0.2">
      <c r="A4952" s="38" t="s">
        <v>16457</v>
      </c>
      <c r="B4952" s="39" t="s">
        <v>16458</v>
      </c>
      <c r="C4952" s="39"/>
      <c r="D4952" s="38">
        <v>923711</v>
      </c>
      <c r="E4952" s="38"/>
      <c r="F4952" s="38"/>
      <c r="G4952" s="39" t="s">
        <v>14845</v>
      </c>
      <c r="H4952" s="38" t="s">
        <v>234</v>
      </c>
      <c r="I4952" s="40" t="s">
        <v>16459</v>
      </c>
      <c r="J4952" s="2">
        <v>4666034.04</v>
      </c>
      <c r="K4952" s="2"/>
      <c r="L4952" s="2">
        <v>839886.12719999999</v>
      </c>
      <c r="M4952" s="3">
        <f t="shared" si="77"/>
        <v>5505920.1672</v>
      </c>
      <c r="N4952" s="41">
        <v>44907</v>
      </c>
      <c r="O4952" s="39"/>
      <c r="P4952" s="39" t="s">
        <v>3282</v>
      </c>
      <c r="Q4952" s="40" t="s">
        <v>15756</v>
      </c>
      <c r="R4952" s="41">
        <v>44907</v>
      </c>
      <c r="S4952" s="42" t="s">
        <v>2417</v>
      </c>
      <c r="T4952" s="68"/>
    </row>
    <row r="4953" spans="1:20" s="70" customFormat="1" x14ac:dyDescent="0.2">
      <c r="A4953" s="38" t="s">
        <v>16460</v>
      </c>
      <c r="B4953" s="42" t="s">
        <v>16461</v>
      </c>
      <c r="C4953" s="42" t="s">
        <v>16462</v>
      </c>
      <c r="D4953" s="38">
        <v>105695</v>
      </c>
      <c r="E4953" s="38"/>
      <c r="F4953" s="38"/>
      <c r="G4953" s="42" t="s">
        <v>2389</v>
      </c>
      <c r="H4953" s="38">
        <v>8268006120</v>
      </c>
      <c r="I4953" s="40" t="s">
        <v>16463</v>
      </c>
      <c r="J4953" s="3">
        <v>397800</v>
      </c>
      <c r="K4953" s="3"/>
      <c r="L4953" s="3">
        <v>71604</v>
      </c>
      <c r="M4953" s="3">
        <f t="shared" si="77"/>
        <v>469404</v>
      </c>
      <c r="N4953" s="41">
        <v>44877.729166666664</v>
      </c>
      <c r="O4953" s="39">
        <v>44325827</v>
      </c>
      <c r="P4953" s="42" t="s">
        <v>315</v>
      </c>
      <c r="Q4953" s="42" t="s">
        <v>16464</v>
      </c>
      <c r="R4953" s="60">
        <v>44925</v>
      </c>
      <c r="S4953" s="42" t="s">
        <v>243</v>
      </c>
      <c r="T4953" s="68"/>
    </row>
    <row r="4954" spans="1:20" s="70" customFormat="1" x14ac:dyDescent="0.2">
      <c r="A4954" s="38" t="s">
        <v>63</v>
      </c>
      <c r="B4954" s="1"/>
      <c r="C4954" s="1"/>
      <c r="D4954" s="51"/>
      <c r="E4954" s="38"/>
      <c r="F4954" s="51"/>
      <c r="G4954" s="52" t="s">
        <v>64</v>
      </c>
      <c r="H4954" s="53"/>
      <c r="I4954" s="54" t="s">
        <v>16465</v>
      </c>
      <c r="J4954" s="35">
        <v>1609.2</v>
      </c>
      <c r="K4954" s="1"/>
      <c r="L4954" s="1"/>
      <c r="M4954" s="3">
        <f t="shared" si="77"/>
        <v>1609.2</v>
      </c>
      <c r="N4954" s="41">
        <v>44907</v>
      </c>
      <c r="O4954" s="56"/>
      <c r="P4954" s="1"/>
      <c r="Q4954" s="1"/>
      <c r="R4954" s="57"/>
      <c r="S4954" s="39" t="s">
        <v>54</v>
      </c>
      <c r="T4954" s="68"/>
    </row>
    <row r="4955" spans="1:20" s="70" customFormat="1" x14ac:dyDescent="0.2">
      <c r="A4955" s="38" t="s">
        <v>16466</v>
      </c>
      <c r="B4955" s="39" t="s">
        <v>16467</v>
      </c>
      <c r="C4955" s="39" t="s">
        <v>16468</v>
      </c>
      <c r="D4955" s="38">
        <v>819844</v>
      </c>
      <c r="E4955" s="38"/>
      <c r="F4955" s="38"/>
      <c r="G4955" s="39" t="s">
        <v>7634</v>
      </c>
      <c r="H4955" s="38">
        <v>8268009576</v>
      </c>
      <c r="I4955" s="40">
        <v>840</v>
      </c>
      <c r="J4955" s="2">
        <v>73500</v>
      </c>
      <c r="K4955" s="2"/>
      <c r="L4955" s="2">
        <v>13230</v>
      </c>
      <c r="M4955" s="3">
        <f t="shared" si="77"/>
        <v>86730</v>
      </c>
      <c r="N4955" s="41">
        <v>44897.729166666664</v>
      </c>
      <c r="O4955" s="39">
        <v>44324444</v>
      </c>
      <c r="P4955" s="39" t="s">
        <v>3282</v>
      </c>
      <c r="Q4955" s="40" t="s">
        <v>16469</v>
      </c>
      <c r="R4955" s="41">
        <v>44911</v>
      </c>
      <c r="S4955" s="42" t="s">
        <v>2417</v>
      </c>
      <c r="T4955" s="68"/>
    </row>
    <row r="4956" spans="1:20" s="70" customFormat="1" x14ac:dyDescent="0.2">
      <c r="A4956" s="38" t="s">
        <v>16470</v>
      </c>
      <c r="B4956" s="39" t="s">
        <v>16471</v>
      </c>
      <c r="C4956" s="39" t="s">
        <v>16472</v>
      </c>
      <c r="D4956" s="38">
        <v>814805</v>
      </c>
      <c r="E4956" s="38"/>
      <c r="F4956" s="38"/>
      <c r="G4956" s="39" t="s">
        <v>111</v>
      </c>
      <c r="H4956" s="38">
        <v>8268009767</v>
      </c>
      <c r="I4956" s="40">
        <v>5379</v>
      </c>
      <c r="J4956" s="2">
        <v>59125.423728813563</v>
      </c>
      <c r="K4956" s="2"/>
      <c r="L4956" s="2">
        <v>10642.576271186441</v>
      </c>
      <c r="M4956" s="3">
        <f t="shared" si="77"/>
        <v>69768</v>
      </c>
      <c r="N4956" s="41">
        <v>44895.729166666664</v>
      </c>
      <c r="O4956" s="39">
        <v>44325577</v>
      </c>
      <c r="P4956" s="39" t="s">
        <v>3282</v>
      </c>
      <c r="Q4956" s="40" t="s">
        <v>16473</v>
      </c>
      <c r="R4956" s="41">
        <v>44912</v>
      </c>
      <c r="S4956" s="42" t="s">
        <v>2417</v>
      </c>
      <c r="T4956" s="68"/>
    </row>
    <row r="4957" spans="1:20" s="70" customFormat="1" x14ac:dyDescent="0.2">
      <c r="A4957" s="38" t="s">
        <v>16474</v>
      </c>
      <c r="B4957" s="39" t="s">
        <v>16475</v>
      </c>
      <c r="C4957" s="39" t="s">
        <v>16476</v>
      </c>
      <c r="D4957" s="38">
        <v>812419</v>
      </c>
      <c r="E4957" s="38"/>
      <c r="F4957" s="38"/>
      <c r="G4957" s="39" t="s">
        <v>1956</v>
      </c>
      <c r="H4957" s="38">
        <v>8268010185</v>
      </c>
      <c r="I4957" s="40" t="s">
        <v>16477</v>
      </c>
      <c r="J4957" s="2">
        <v>67155.932203389835</v>
      </c>
      <c r="K4957" s="2"/>
      <c r="L4957" s="2">
        <v>12088.06779661017</v>
      </c>
      <c r="M4957" s="3">
        <f t="shared" si="77"/>
        <v>79244</v>
      </c>
      <c r="N4957" s="41">
        <v>44902.729166666664</v>
      </c>
      <c r="O4957" s="39">
        <v>44325927</v>
      </c>
      <c r="P4957" s="39" t="s">
        <v>52</v>
      </c>
      <c r="Q4957" s="40" t="s">
        <v>16478</v>
      </c>
      <c r="R4957" s="41">
        <v>44912</v>
      </c>
      <c r="S4957" s="39" t="s">
        <v>54</v>
      </c>
      <c r="T4957" s="68"/>
    </row>
    <row r="4958" spans="1:20" s="70" customFormat="1" x14ac:dyDescent="0.2">
      <c r="A4958" s="38" t="s">
        <v>16479</v>
      </c>
      <c r="B4958" s="39" t="s">
        <v>16480</v>
      </c>
      <c r="C4958" s="39" t="s">
        <v>16481</v>
      </c>
      <c r="D4958" s="38">
        <v>815539</v>
      </c>
      <c r="E4958" s="38"/>
      <c r="F4958" s="38"/>
      <c r="G4958" s="42" t="s">
        <v>1640</v>
      </c>
      <c r="H4958" s="38">
        <v>8268009979</v>
      </c>
      <c r="I4958" s="40" t="s">
        <v>16482</v>
      </c>
      <c r="J4958" s="2">
        <v>74900</v>
      </c>
      <c r="K4958" s="2"/>
      <c r="L4958" s="2">
        <v>13482</v>
      </c>
      <c r="M4958" s="3">
        <f t="shared" si="77"/>
        <v>88382</v>
      </c>
      <c r="N4958" s="41">
        <v>44876.729166666664</v>
      </c>
      <c r="O4958" s="39">
        <v>44327356</v>
      </c>
      <c r="P4958" s="39" t="s">
        <v>3282</v>
      </c>
      <c r="Q4958" s="40" t="s">
        <v>16483</v>
      </c>
      <c r="R4958" s="41">
        <v>44917</v>
      </c>
      <c r="S4958" s="42" t="s">
        <v>2417</v>
      </c>
      <c r="T4958" s="68"/>
    </row>
    <row r="4959" spans="1:20" s="70" customFormat="1" x14ac:dyDescent="0.2">
      <c r="A4959" s="38" t="s">
        <v>16484</v>
      </c>
      <c r="B4959" s="39" t="s">
        <v>16485</v>
      </c>
      <c r="C4959" s="39"/>
      <c r="D4959" s="38">
        <v>300286</v>
      </c>
      <c r="E4959" s="38"/>
      <c r="F4959" s="38"/>
      <c r="G4959" s="39" t="s">
        <v>14930</v>
      </c>
      <c r="H4959" s="38">
        <v>8265000157</v>
      </c>
      <c r="I4959" s="40">
        <v>712741705</v>
      </c>
      <c r="J4959" s="2">
        <v>5550000</v>
      </c>
      <c r="K4959" s="2"/>
      <c r="L4959" s="2">
        <v>999000</v>
      </c>
      <c r="M4959" s="3">
        <f t="shared" si="77"/>
        <v>6549000</v>
      </c>
      <c r="N4959" s="41">
        <v>44909</v>
      </c>
      <c r="O4959" s="39"/>
      <c r="P4959" s="39" t="s">
        <v>1933</v>
      </c>
      <c r="Q4959" s="42" t="s">
        <v>16486</v>
      </c>
      <c r="R4959" s="41" t="s">
        <v>16487</v>
      </c>
      <c r="S4959" s="62" t="s">
        <v>25</v>
      </c>
      <c r="T4959" s="68"/>
    </row>
    <row r="4960" spans="1:20" s="70" customFormat="1" x14ac:dyDescent="0.2">
      <c r="A4960" s="38" t="s">
        <v>16488</v>
      </c>
      <c r="B4960" s="39" t="s">
        <v>16489</v>
      </c>
      <c r="C4960" s="39"/>
      <c r="D4960" s="38">
        <v>811819</v>
      </c>
      <c r="E4960" s="38"/>
      <c r="F4960" s="38"/>
      <c r="G4960" s="39" t="s">
        <v>1091</v>
      </c>
      <c r="H4960" s="38">
        <v>8266021118</v>
      </c>
      <c r="I4960" s="40" t="s">
        <v>16490</v>
      </c>
      <c r="J4960" s="2">
        <v>132000</v>
      </c>
      <c r="K4960" s="2"/>
      <c r="L4960" s="2">
        <v>0</v>
      </c>
      <c r="M4960" s="3">
        <f t="shared" si="77"/>
        <v>132000</v>
      </c>
      <c r="N4960" s="41">
        <v>44910</v>
      </c>
      <c r="O4960" s="39"/>
      <c r="P4960" s="39" t="s">
        <v>1933</v>
      </c>
      <c r="Q4960" s="40"/>
      <c r="R4960" s="41"/>
      <c r="S4960" s="62" t="s">
        <v>25</v>
      </c>
      <c r="T4960" s="68"/>
    </row>
    <row r="4961" spans="1:20" s="70" customFormat="1" x14ac:dyDescent="0.2">
      <c r="A4961" s="38" t="s">
        <v>16491</v>
      </c>
      <c r="B4961" s="42" t="s">
        <v>16492</v>
      </c>
      <c r="C4961" s="42" t="s">
        <v>16493</v>
      </c>
      <c r="D4961" s="38">
        <v>806910</v>
      </c>
      <c r="E4961" s="38"/>
      <c r="F4961" s="38"/>
      <c r="G4961" s="42" t="s">
        <v>14182</v>
      </c>
      <c r="H4961" s="38">
        <v>8268010819</v>
      </c>
      <c r="I4961" s="40" t="s">
        <v>16494</v>
      </c>
      <c r="J4961" s="3">
        <v>93668.25</v>
      </c>
      <c r="K4961" s="3"/>
      <c r="L4961" s="3">
        <v>16860.29</v>
      </c>
      <c r="M4961" s="3">
        <f t="shared" si="77"/>
        <v>110528.54000000001</v>
      </c>
      <c r="N4961" s="41">
        <v>44865.729166666664</v>
      </c>
      <c r="O4961" s="39">
        <v>44333910</v>
      </c>
      <c r="P4961" s="42" t="s">
        <v>315</v>
      </c>
      <c r="Q4961" s="42" t="s">
        <v>16495</v>
      </c>
      <c r="R4961" s="60">
        <v>44917</v>
      </c>
      <c r="S4961" s="42" t="s">
        <v>243</v>
      </c>
      <c r="T4961" s="68" t="s">
        <v>506</v>
      </c>
    </row>
    <row r="4962" spans="1:20" s="70" customFormat="1" x14ac:dyDescent="0.2">
      <c r="A4962" s="38" t="s">
        <v>16496</v>
      </c>
      <c r="B4962" s="39" t="s">
        <v>16497</v>
      </c>
      <c r="C4962" s="39" t="s">
        <v>16498</v>
      </c>
      <c r="D4962" s="38">
        <v>407261</v>
      </c>
      <c r="E4962" s="38"/>
      <c r="F4962" s="38"/>
      <c r="G4962" s="39" t="s">
        <v>58</v>
      </c>
      <c r="H4962" s="38">
        <v>8266015795</v>
      </c>
      <c r="I4962" s="40">
        <v>9854033333</v>
      </c>
      <c r="J4962" s="2">
        <v>84713.75</v>
      </c>
      <c r="K4962" s="2"/>
      <c r="L4962" s="2">
        <v>0</v>
      </c>
      <c r="M4962" s="3">
        <f t="shared" si="77"/>
        <v>84713.75</v>
      </c>
      <c r="N4962" s="41">
        <v>44878.729166666664</v>
      </c>
      <c r="O4962" s="39">
        <v>6870299739</v>
      </c>
      <c r="P4962" s="39" t="s">
        <v>3282</v>
      </c>
      <c r="Q4962" s="40"/>
      <c r="R4962" s="41"/>
      <c r="S4962" s="42" t="s">
        <v>2417</v>
      </c>
      <c r="T4962" s="68"/>
    </row>
    <row r="4963" spans="1:20" s="70" customFormat="1" x14ac:dyDescent="0.2">
      <c r="A4963" s="38" t="s">
        <v>16499</v>
      </c>
      <c r="B4963" s="39" t="s">
        <v>16500</v>
      </c>
      <c r="C4963" s="39" t="s">
        <v>16501</v>
      </c>
      <c r="D4963" s="38">
        <v>407261</v>
      </c>
      <c r="E4963" s="38"/>
      <c r="F4963" s="38"/>
      <c r="G4963" s="39" t="s">
        <v>58</v>
      </c>
      <c r="H4963" s="38">
        <v>8266015795</v>
      </c>
      <c r="I4963" s="40">
        <v>9854033396</v>
      </c>
      <c r="J4963" s="2">
        <v>84713.75</v>
      </c>
      <c r="K4963" s="2"/>
      <c r="L4963" s="2">
        <v>0</v>
      </c>
      <c r="M4963" s="3">
        <f t="shared" si="77"/>
        <v>84713.75</v>
      </c>
      <c r="N4963" s="41">
        <v>44880.729166666664</v>
      </c>
      <c r="O4963" s="39">
        <v>6870299838</v>
      </c>
      <c r="P4963" s="39" t="s">
        <v>3282</v>
      </c>
      <c r="Q4963" s="40"/>
      <c r="R4963" s="41"/>
      <c r="S4963" s="42" t="s">
        <v>2417</v>
      </c>
      <c r="T4963" s="68"/>
    </row>
    <row r="4964" spans="1:20" s="70" customFormat="1" x14ac:dyDescent="0.2">
      <c r="A4964" s="38" t="s">
        <v>16502</v>
      </c>
      <c r="B4964" s="39" t="s">
        <v>16503</v>
      </c>
      <c r="C4964" s="39" t="s">
        <v>16504</v>
      </c>
      <c r="D4964" s="38">
        <v>407261</v>
      </c>
      <c r="E4964" s="38"/>
      <c r="F4964" s="38"/>
      <c r="G4964" s="39" t="s">
        <v>58</v>
      </c>
      <c r="H4964" s="38">
        <v>8266015795</v>
      </c>
      <c r="I4964" s="40">
        <v>9854033857</v>
      </c>
      <c r="J4964" s="2">
        <v>84713.75</v>
      </c>
      <c r="K4964" s="2"/>
      <c r="L4964" s="2">
        <v>0</v>
      </c>
      <c r="M4964" s="3">
        <f t="shared" si="77"/>
        <v>84713.75</v>
      </c>
      <c r="N4964" s="41">
        <v>44891.729166666664</v>
      </c>
      <c r="O4964" s="39">
        <v>6870299852</v>
      </c>
      <c r="P4964" s="39" t="s">
        <v>3282</v>
      </c>
      <c r="Q4964" s="40"/>
      <c r="R4964" s="41"/>
      <c r="S4964" s="42" t="s">
        <v>2417</v>
      </c>
      <c r="T4964" s="68"/>
    </row>
    <row r="4965" spans="1:20" s="70" customFormat="1" x14ac:dyDescent="0.2">
      <c r="A4965" s="38" t="s">
        <v>16505</v>
      </c>
      <c r="B4965" s="39" t="s">
        <v>16506</v>
      </c>
      <c r="C4965" s="39" t="s">
        <v>16507</v>
      </c>
      <c r="D4965" s="38">
        <v>407261</v>
      </c>
      <c r="E4965" s="38"/>
      <c r="F4965" s="38"/>
      <c r="G4965" s="39" t="s">
        <v>58</v>
      </c>
      <c r="H4965" s="38">
        <v>8266015795</v>
      </c>
      <c r="I4965" s="40">
        <v>9854033992</v>
      </c>
      <c r="J4965" s="2">
        <v>84713.75</v>
      </c>
      <c r="K4965" s="2"/>
      <c r="L4965" s="2">
        <v>0</v>
      </c>
      <c r="M4965" s="3">
        <f t="shared" si="77"/>
        <v>84713.75</v>
      </c>
      <c r="N4965" s="41">
        <v>44893.729166666664</v>
      </c>
      <c r="O4965" s="39">
        <v>6870299868</v>
      </c>
      <c r="P4965" s="39" t="s">
        <v>3282</v>
      </c>
      <c r="Q4965" s="40"/>
      <c r="R4965" s="41"/>
      <c r="S4965" s="42" t="s">
        <v>2417</v>
      </c>
      <c r="T4965" s="68"/>
    </row>
    <row r="4966" spans="1:20" s="70" customFormat="1" x14ac:dyDescent="0.2">
      <c r="A4966" s="38" t="s">
        <v>16508</v>
      </c>
      <c r="B4966" s="39" t="s">
        <v>16509</v>
      </c>
      <c r="C4966" s="39" t="s">
        <v>16510</v>
      </c>
      <c r="D4966" s="38">
        <v>407261</v>
      </c>
      <c r="E4966" s="38"/>
      <c r="F4966" s="38"/>
      <c r="G4966" s="39" t="s">
        <v>58</v>
      </c>
      <c r="H4966" s="38">
        <v>8266015795</v>
      </c>
      <c r="I4966" s="40">
        <v>9854033733</v>
      </c>
      <c r="J4966" s="2">
        <v>84713.75</v>
      </c>
      <c r="K4966" s="2"/>
      <c r="L4966" s="2">
        <v>0</v>
      </c>
      <c r="M4966" s="3">
        <f t="shared" si="77"/>
        <v>84713.75</v>
      </c>
      <c r="N4966" s="41">
        <v>44888.729166666664</v>
      </c>
      <c r="O4966" s="39">
        <v>6870299875</v>
      </c>
      <c r="P4966" s="39" t="s">
        <v>3282</v>
      </c>
      <c r="Q4966" s="40"/>
      <c r="R4966" s="41"/>
      <c r="S4966" s="42" t="s">
        <v>2417</v>
      </c>
      <c r="T4966" s="68"/>
    </row>
    <row r="4967" spans="1:20" s="70" customFormat="1" x14ac:dyDescent="0.2">
      <c r="A4967" s="38" t="s">
        <v>16511</v>
      </c>
      <c r="B4967" s="39" t="s">
        <v>16512</v>
      </c>
      <c r="C4967" s="39" t="s">
        <v>16513</v>
      </c>
      <c r="D4967" s="38">
        <v>407261</v>
      </c>
      <c r="E4967" s="38"/>
      <c r="F4967" s="38"/>
      <c r="G4967" s="39" t="s">
        <v>58</v>
      </c>
      <c r="H4967" s="38">
        <v>8266015795</v>
      </c>
      <c r="I4967" s="40">
        <v>9854033914</v>
      </c>
      <c r="J4967" s="2">
        <v>84713.75</v>
      </c>
      <c r="K4967" s="2"/>
      <c r="L4967" s="2">
        <v>0</v>
      </c>
      <c r="M4967" s="3">
        <f t="shared" si="77"/>
        <v>84713.75</v>
      </c>
      <c r="N4967" s="41">
        <v>44892.729166666664</v>
      </c>
      <c r="O4967" s="39">
        <v>6870299893</v>
      </c>
      <c r="P4967" s="39" t="s">
        <v>3282</v>
      </c>
      <c r="Q4967" s="40"/>
      <c r="R4967" s="41"/>
      <c r="S4967" s="42" t="s">
        <v>2417</v>
      </c>
      <c r="T4967" s="68"/>
    </row>
    <row r="4968" spans="1:20" s="70" customFormat="1" x14ac:dyDescent="0.2">
      <c r="A4968" s="38" t="s">
        <v>16514</v>
      </c>
      <c r="B4968" s="39" t="s">
        <v>16515</v>
      </c>
      <c r="C4968" s="39" t="s">
        <v>16516</v>
      </c>
      <c r="D4968" s="38">
        <v>407261</v>
      </c>
      <c r="E4968" s="38"/>
      <c r="F4968" s="38"/>
      <c r="G4968" s="39" t="s">
        <v>58</v>
      </c>
      <c r="H4968" s="38">
        <v>8266015795</v>
      </c>
      <c r="I4968" s="40">
        <v>9854034119</v>
      </c>
      <c r="J4968" s="2">
        <v>84713.75</v>
      </c>
      <c r="K4968" s="2"/>
      <c r="L4968" s="2">
        <v>0</v>
      </c>
      <c r="M4968" s="3">
        <f t="shared" si="77"/>
        <v>84713.75</v>
      </c>
      <c r="N4968" s="41">
        <v>44896.729166666664</v>
      </c>
      <c r="O4968" s="39">
        <v>6870300275</v>
      </c>
      <c r="P4968" s="39" t="s">
        <v>3282</v>
      </c>
      <c r="Q4968" s="40"/>
      <c r="R4968" s="41"/>
      <c r="S4968" s="42" t="s">
        <v>2417</v>
      </c>
      <c r="T4968" s="68"/>
    </row>
    <row r="4969" spans="1:20" s="70" customFormat="1" x14ac:dyDescent="0.2">
      <c r="A4969" s="38" t="s">
        <v>16517</v>
      </c>
      <c r="B4969" s="39" t="s">
        <v>16518</v>
      </c>
      <c r="C4969" s="39" t="s">
        <v>16519</v>
      </c>
      <c r="D4969" s="38">
        <v>407261</v>
      </c>
      <c r="E4969" s="38"/>
      <c r="F4969" s="38"/>
      <c r="G4969" s="39" t="s">
        <v>58</v>
      </c>
      <c r="H4969" s="38">
        <v>8266015795</v>
      </c>
      <c r="I4969" s="40">
        <v>9854034192</v>
      </c>
      <c r="J4969" s="2">
        <v>84713.75</v>
      </c>
      <c r="K4969" s="2"/>
      <c r="L4969" s="2">
        <v>0</v>
      </c>
      <c r="M4969" s="3">
        <f t="shared" si="77"/>
        <v>84713.75</v>
      </c>
      <c r="N4969" s="41">
        <v>44897.729166666664</v>
      </c>
      <c r="O4969" s="39">
        <v>6870300280</v>
      </c>
      <c r="P4969" s="39" t="s">
        <v>3282</v>
      </c>
      <c r="Q4969" s="40"/>
      <c r="R4969" s="41"/>
      <c r="S4969" s="42" t="s">
        <v>2417</v>
      </c>
      <c r="T4969" s="68"/>
    </row>
    <row r="4970" spans="1:20" s="70" customFormat="1" x14ac:dyDescent="0.2">
      <c r="A4970" s="38" t="s">
        <v>16520</v>
      </c>
      <c r="B4970" s="39" t="s">
        <v>16521</v>
      </c>
      <c r="C4970" s="39" t="s">
        <v>16522</v>
      </c>
      <c r="D4970" s="38">
        <v>407261</v>
      </c>
      <c r="E4970" s="38"/>
      <c r="F4970" s="38"/>
      <c r="G4970" s="39" t="s">
        <v>58</v>
      </c>
      <c r="H4970" s="38">
        <v>8266015795</v>
      </c>
      <c r="I4970" s="40">
        <v>9854033380</v>
      </c>
      <c r="J4970" s="2">
        <v>84713.75</v>
      </c>
      <c r="K4970" s="2"/>
      <c r="L4970" s="2">
        <v>0</v>
      </c>
      <c r="M4970" s="3">
        <f t="shared" si="77"/>
        <v>84713.75</v>
      </c>
      <c r="N4970" s="41">
        <v>44879.729166666664</v>
      </c>
      <c r="O4970" s="39">
        <v>6870300284</v>
      </c>
      <c r="P4970" s="39" t="s">
        <v>3282</v>
      </c>
      <c r="Q4970" s="40"/>
      <c r="R4970" s="41"/>
      <c r="S4970" s="42" t="s">
        <v>2417</v>
      </c>
      <c r="T4970" s="68"/>
    </row>
    <row r="4971" spans="1:20" s="70" customFormat="1" x14ac:dyDescent="0.2">
      <c r="A4971" s="38" t="s">
        <v>16523</v>
      </c>
      <c r="B4971" s="42" t="s">
        <v>16524</v>
      </c>
      <c r="C4971" s="42" t="s">
        <v>16525</v>
      </c>
      <c r="D4971" s="38">
        <v>407261</v>
      </c>
      <c r="E4971" s="38"/>
      <c r="F4971" s="38"/>
      <c r="G4971" s="42" t="s">
        <v>58</v>
      </c>
      <c r="H4971" s="38">
        <v>8266016442</v>
      </c>
      <c r="I4971" s="40">
        <v>9854034034</v>
      </c>
      <c r="J4971" s="3">
        <v>84713.75</v>
      </c>
      <c r="K4971" s="3"/>
      <c r="L4971" s="3">
        <v>0</v>
      </c>
      <c r="M4971" s="3">
        <f t="shared" si="77"/>
        <v>84713.75</v>
      </c>
      <c r="N4971" s="41">
        <v>44894.729166666664</v>
      </c>
      <c r="O4971" s="39">
        <v>6870300291</v>
      </c>
      <c r="P4971" s="42" t="s">
        <v>315</v>
      </c>
      <c r="Q4971" s="42"/>
      <c r="R4971" s="60"/>
      <c r="S4971" s="42" t="s">
        <v>243</v>
      </c>
      <c r="T4971" s="68" t="s">
        <v>506</v>
      </c>
    </row>
    <row r="4972" spans="1:20" s="70" customFormat="1" x14ac:dyDescent="0.2">
      <c r="A4972" s="38" t="s">
        <v>16526</v>
      </c>
      <c r="B4972" s="42" t="s">
        <v>16527</v>
      </c>
      <c r="C4972" s="42" t="s">
        <v>16528</v>
      </c>
      <c r="D4972" s="38">
        <v>407261</v>
      </c>
      <c r="E4972" s="38"/>
      <c r="F4972" s="38"/>
      <c r="G4972" s="42" t="s">
        <v>58</v>
      </c>
      <c r="H4972" s="38">
        <v>8266016442</v>
      </c>
      <c r="I4972" s="40">
        <v>9854032897</v>
      </c>
      <c r="J4972" s="3">
        <v>84713.75</v>
      </c>
      <c r="K4972" s="3"/>
      <c r="L4972" s="3">
        <v>0</v>
      </c>
      <c r="M4972" s="3">
        <f t="shared" si="77"/>
        <v>84713.75</v>
      </c>
      <c r="N4972" s="41">
        <v>44869.729166666664</v>
      </c>
      <c r="O4972" s="39">
        <v>6870300301</v>
      </c>
      <c r="P4972" s="42" t="s">
        <v>315</v>
      </c>
      <c r="Q4972" s="42"/>
      <c r="R4972" s="60"/>
      <c r="S4972" s="42" t="s">
        <v>243</v>
      </c>
      <c r="T4972" s="68" t="s">
        <v>506</v>
      </c>
    </row>
    <row r="4973" spans="1:20" s="70" customFormat="1" x14ac:dyDescent="0.2">
      <c r="A4973" s="38" t="s">
        <v>63</v>
      </c>
      <c r="B4973" s="1"/>
      <c r="C4973" s="1"/>
      <c r="D4973" s="51"/>
      <c r="E4973" s="38"/>
      <c r="F4973" s="51"/>
      <c r="G4973" s="52" t="s">
        <v>64</v>
      </c>
      <c r="H4973" s="53"/>
      <c r="I4973" s="54" t="s">
        <v>16529</v>
      </c>
      <c r="J4973" s="35">
        <v>9656</v>
      </c>
      <c r="K4973" s="1"/>
      <c r="L4973" s="1"/>
      <c r="M4973" s="3">
        <f t="shared" si="77"/>
        <v>9656</v>
      </c>
      <c r="N4973" s="41">
        <v>44911</v>
      </c>
      <c r="O4973" s="56"/>
      <c r="P4973" s="1"/>
      <c r="Q4973" s="1"/>
      <c r="R4973" s="57"/>
      <c r="S4973" s="39" t="s">
        <v>54</v>
      </c>
      <c r="T4973" s="68"/>
    </row>
    <row r="4974" spans="1:20" s="70" customFormat="1" x14ac:dyDescent="0.2">
      <c r="A4974" s="38" t="s">
        <v>63</v>
      </c>
      <c r="B4974" s="1"/>
      <c r="C4974" s="1"/>
      <c r="D4974" s="51"/>
      <c r="E4974" s="38"/>
      <c r="F4974" s="51"/>
      <c r="G4974" s="52" t="s">
        <v>64</v>
      </c>
      <c r="H4974" s="53"/>
      <c r="I4974" s="54" t="s">
        <v>16530</v>
      </c>
      <c r="J4974" s="35">
        <v>1251.5999999999999</v>
      </c>
      <c r="K4974" s="1"/>
      <c r="L4974" s="1"/>
      <c r="M4974" s="3">
        <f t="shared" si="77"/>
        <v>1251.5999999999999</v>
      </c>
      <c r="N4974" s="41">
        <v>44911</v>
      </c>
      <c r="O4974" s="56"/>
      <c r="P4974" s="1"/>
      <c r="Q4974" s="1"/>
      <c r="R4974" s="57"/>
      <c r="S4974" s="39" t="s">
        <v>54</v>
      </c>
      <c r="T4974" s="68"/>
    </row>
    <row r="4975" spans="1:20" s="70" customFormat="1" x14ac:dyDescent="0.2">
      <c r="A4975" s="38" t="s">
        <v>16531</v>
      </c>
      <c r="B4975" s="39" t="s">
        <v>16532</v>
      </c>
      <c r="C4975" s="39"/>
      <c r="D4975" s="38">
        <v>107659</v>
      </c>
      <c r="E4975" s="38"/>
      <c r="F4975" s="38"/>
      <c r="G4975" s="39" t="s">
        <v>16533</v>
      </c>
      <c r="H4975" s="38">
        <v>8265000213</v>
      </c>
      <c r="I4975" s="40" t="s">
        <v>16534</v>
      </c>
      <c r="J4975" s="2">
        <v>502647.45</v>
      </c>
      <c r="K4975" s="2"/>
      <c r="L4975" s="2">
        <v>90476.540999999997</v>
      </c>
      <c r="M4975" s="3">
        <f t="shared" si="77"/>
        <v>593123.99100000004</v>
      </c>
      <c r="N4975" s="41">
        <v>44912</v>
      </c>
      <c r="O4975" s="39"/>
      <c r="P4975" s="39" t="s">
        <v>3282</v>
      </c>
      <c r="Q4975" s="40"/>
      <c r="R4975" s="41"/>
      <c r="S4975" s="42" t="s">
        <v>2417</v>
      </c>
      <c r="T4975" s="68"/>
    </row>
    <row r="4976" spans="1:20" s="70" customFormat="1" x14ac:dyDescent="0.2">
      <c r="A4976" s="38" t="s">
        <v>16535</v>
      </c>
      <c r="B4976" s="39" t="s">
        <v>16536</v>
      </c>
      <c r="C4976" s="39" t="s">
        <v>16537</v>
      </c>
      <c r="D4976" s="38" t="s">
        <v>9913</v>
      </c>
      <c r="E4976" s="38"/>
      <c r="F4976" s="38"/>
      <c r="G4976" s="39" t="s">
        <v>9914</v>
      </c>
      <c r="H4976" s="38"/>
      <c r="I4976" s="40">
        <v>5021</v>
      </c>
      <c r="J4976" s="2">
        <v>2000</v>
      </c>
      <c r="K4976" s="2"/>
      <c r="L4976" s="2">
        <v>0</v>
      </c>
      <c r="M4976" s="3">
        <f t="shared" si="77"/>
        <v>2000</v>
      </c>
      <c r="N4976" s="41">
        <v>44835</v>
      </c>
      <c r="O4976" s="39">
        <v>44340739</v>
      </c>
      <c r="P4976" s="39" t="s">
        <v>3282</v>
      </c>
      <c r="Q4976" s="40" t="s">
        <v>16538</v>
      </c>
      <c r="R4976" s="41">
        <v>44915</v>
      </c>
      <c r="S4976" s="42" t="s">
        <v>2417</v>
      </c>
      <c r="T4976" s="68"/>
    </row>
    <row r="4977" spans="1:20" s="70" customFormat="1" x14ac:dyDescent="0.2">
      <c r="A4977" s="38" t="s">
        <v>63</v>
      </c>
      <c r="B4977" s="1"/>
      <c r="C4977" s="1"/>
      <c r="D4977" s="51"/>
      <c r="E4977" s="38"/>
      <c r="F4977" s="51"/>
      <c r="G4977" s="52" t="s">
        <v>64</v>
      </c>
      <c r="H4977" s="53"/>
      <c r="I4977" s="54" t="s">
        <v>16539</v>
      </c>
      <c r="J4977" s="35">
        <v>560</v>
      </c>
      <c r="K4977" s="1"/>
      <c r="L4977" s="1"/>
      <c r="M4977" s="3">
        <f t="shared" si="77"/>
        <v>560</v>
      </c>
      <c r="N4977" s="41">
        <v>44914</v>
      </c>
      <c r="O4977" s="56"/>
      <c r="P4977" s="1"/>
      <c r="Q4977" s="1"/>
      <c r="R4977" s="57"/>
      <c r="S4977" s="39" t="s">
        <v>54</v>
      </c>
      <c r="T4977" s="68"/>
    </row>
    <row r="4978" spans="1:20" s="70" customFormat="1" x14ac:dyDescent="0.2">
      <c r="A4978" s="38" t="s">
        <v>63</v>
      </c>
      <c r="B4978" s="1"/>
      <c r="C4978" s="1"/>
      <c r="D4978" s="51"/>
      <c r="E4978" s="38"/>
      <c r="F4978" s="51"/>
      <c r="G4978" s="52" t="s">
        <v>64</v>
      </c>
      <c r="H4978" s="53"/>
      <c r="I4978" s="54" t="s">
        <v>16540</v>
      </c>
      <c r="J4978" s="35">
        <v>560</v>
      </c>
      <c r="K4978" s="1"/>
      <c r="L4978" s="1"/>
      <c r="M4978" s="3">
        <f t="shared" si="77"/>
        <v>560</v>
      </c>
      <c r="N4978" s="41">
        <v>44914</v>
      </c>
      <c r="O4978" s="56"/>
      <c r="P4978" s="1"/>
      <c r="Q4978" s="1"/>
      <c r="R4978" s="57"/>
      <c r="S4978" s="39" t="s">
        <v>54</v>
      </c>
      <c r="T4978" s="68"/>
    </row>
    <row r="4979" spans="1:20" s="70" customFormat="1" x14ac:dyDescent="0.2">
      <c r="A4979" s="38" t="s">
        <v>63</v>
      </c>
      <c r="B4979" s="1"/>
      <c r="C4979" s="1"/>
      <c r="D4979" s="51"/>
      <c r="E4979" s="38"/>
      <c r="F4979" s="51"/>
      <c r="G4979" s="52" t="s">
        <v>64</v>
      </c>
      <c r="H4979" s="53"/>
      <c r="I4979" s="54" t="s">
        <v>16541</v>
      </c>
      <c r="J4979" s="35">
        <v>560</v>
      </c>
      <c r="K4979" s="1"/>
      <c r="L4979" s="1"/>
      <c r="M4979" s="3">
        <f t="shared" si="77"/>
        <v>560</v>
      </c>
      <c r="N4979" s="41">
        <v>44914</v>
      </c>
      <c r="O4979" s="56"/>
      <c r="P4979" s="1"/>
      <c r="Q4979" s="1"/>
      <c r="R4979" s="57"/>
      <c r="S4979" s="39" t="s">
        <v>54</v>
      </c>
      <c r="T4979" s="68"/>
    </row>
    <row r="4980" spans="1:20" s="70" customFormat="1" x14ac:dyDescent="0.2">
      <c r="A4980" s="38" t="s">
        <v>16542</v>
      </c>
      <c r="B4980" s="39" t="s">
        <v>16543</v>
      </c>
      <c r="C4980" s="39" t="s">
        <v>16544</v>
      </c>
      <c r="D4980" s="38">
        <v>102659</v>
      </c>
      <c r="E4980" s="38"/>
      <c r="F4980" s="38"/>
      <c r="G4980" s="39" t="s">
        <v>15315</v>
      </c>
      <c r="H4980" s="38">
        <v>8268010424</v>
      </c>
      <c r="I4980" s="40">
        <v>57</v>
      </c>
      <c r="J4980" s="2">
        <v>174011.01694915254</v>
      </c>
      <c r="K4980" s="2"/>
      <c r="L4980" s="2">
        <v>31321.983050847455</v>
      </c>
      <c r="M4980" s="3">
        <f t="shared" si="77"/>
        <v>205333</v>
      </c>
      <c r="N4980" s="41">
        <v>44902.729166666664</v>
      </c>
      <c r="O4980" s="39">
        <v>44340103</v>
      </c>
      <c r="P4980" s="39" t="s">
        <v>52</v>
      </c>
      <c r="Q4980" s="40" t="s">
        <v>16545</v>
      </c>
      <c r="R4980" s="41">
        <v>44919</v>
      </c>
      <c r="S4980" s="39" t="s">
        <v>54</v>
      </c>
      <c r="T4980" s="68"/>
    </row>
    <row r="4981" spans="1:20" s="70" customFormat="1" x14ac:dyDescent="0.2">
      <c r="A4981" s="38" t="s">
        <v>16546</v>
      </c>
      <c r="B4981" s="39" t="s">
        <v>16547</v>
      </c>
      <c r="C4981" s="39" t="s">
        <v>16548</v>
      </c>
      <c r="D4981" s="38">
        <v>816777</v>
      </c>
      <c r="E4981" s="38"/>
      <c r="F4981" s="38"/>
      <c r="G4981" s="39" t="s">
        <v>205</v>
      </c>
      <c r="H4981" s="38">
        <v>8268010349</v>
      </c>
      <c r="I4981" s="40" t="s">
        <v>16549</v>
      </c>
      <c r="J4981" s="2">
        <v>115000</v>
      </c>
      <c r="K4981" s="2"/>
      <c r="L4981" s="2">
        <v>20700</v>
      </c>
      <c r="M4981" s="3">
        <f t="shared" si="77"/>
        <v>135700</v>
      </c>
      <c r="N4981" s="41">
        <v>44900.729166666664</v>
      </c>
      <c r="O4981" s="39">
        <v>44340132</v>
      </c>
      <c r="P4981" s="39" t="s">
        <v>3282</v>
      </c>
      <c r="Q4981" s="40" t="s">
        <v>16550</v>
      </c>
      <c r="R4981" s="41">
        <v>44929</v>
      </c>
      <c r="S4981" s="42" t="s">
        <v>2417</v>
      </c>
      <c r="T4981" s="68"/>
    </row>
    <row r="4982" spans="1:20" s="70" customFormat="1" x14ac:dyDescent="0.2">
      <c r="A4982" s="38" t="s">
        <v>16551</v>
      </c>
      <c r="B4982" s="39" t="s">
        <v>16552</v>
      </c>
      <c r="C4982" s="39" t="s">
        <v>16553</v>
      </c>
      <c r="D4982" s="38">
        <v>816777</v>
      </c>
      <c r="E4982" s="38"/>
      <c r="F4982" s="38"/>
      <c r="G4982" s="39" t="s">
        <v>205</v>
      </c>
      <c r="H4982" s="38">
        <v>8268009715</v>
      </c>
      <c r="I4982" s="40" t="s">
        <v>16554</v>
      </c>
      <c r="J4982" s="2">
        <v>115000</v>
      </c>
      <c r="K4982" s="2"/>
      <c r="L4982" s="2">
        <v>20700</v>
      </c>
      <c r="M4982" s="3">
        <f t="shared" si="77"/>
        <v>135700</v>
      </c>
      <c r="N4982" s="41">
        <v>44900.729166666664</v>
      </c>
      <c r="O4982" s="39">
        <v>44340156</v>
      </c>
      <c r="P4982" s="39" t="s">
        <v>3282</v>
      </c>
      <c r="Q4982" s="40" t="s">
        <v>16550</v>
      </c>
      <c r="R4982" s="41">
        <v>44929</v>
      </c>
      <c r="S4982" s="42" t="s">
        <v>2417</v>
      </c>
      <c r="T4982" s="68"/>
    </row>
    <row r="4983" spans="1:20" s="70" customFormat="1" x14ac:dyDescent="0.2">
      <c r="A4983" s="38" t="s">
        <v>16555</v>
      </c>
      <c r="B4983" s="39" t="s">
        <v>16556</v>
      </c>
      <c r="C4983" s="39" t="s">
        <v>16557</v>
      </c>
      <c r="D4983" s="38">
        <v>821965</v>
      </c>
      <c r="E4983" s="38"/>
      <c r="F4983" s="38"/>
      <c r="G4983" s="39" t="s">
        <v>16558</v>
      </c>
      <c r="H4983" s="38">
        <v>8268010847</v>
      </c>
      <c r="I4983" s="40" t="s">
        <v>16559</v>
      </c>
      <c r="J4983" s="2">
        <v>180000</v>
      </c>
      <c r="K4983" s="2"/>
      <c r="L4983" s="2">
        <v>32400</v>
      </c>
      <c r="M4983" s="3">
        <f t="shared" si="77"/>
        <v>212400</v>
      </c>
      <c r="N4983" s="41">
        <v>44904.729166666664</v>
      </c>
      <c r="O4983" s="39">
        <v>44342306</v>
      </c>
      <c r="P4983" s="39" t="s">
        <v>52</v>
      </c>
      <c r="Q4983" s="40" t="s">
        <v>16560</v>
      </c>
      <c r="R4983" s="41">
        <v>44921</v>
      </c>
      <c r="S4983" s="39" t="s">
        <v>54</v>
      </c>
      <c r="T4983" s="68"/>
    </row>
    <row r="4984" spans="1:20" s="70" customFormat="1" x14ac:dyDescent="0.2">
      <c r="A4984" s="38" t="s">
        <v>16561</v>
      </c>
      <c r="B4984" s="39" t="s">
        <v>16562</v>
      </c>
      <c r="C4984" s="39" t="s">
        <v>16563</v>
      </c>
      <c r="D4984" s="38">
        <v>702680</v>
      </c>
      <c r="E4984" s="38"/>
      <c r="F4984" s="38"/>
      <c r="G4984" s="39" t="s">
        <v>16564</v>
      </c>
      <c r="H4984" s="38">
        <v>8262000058</v>
      </c>
      <c r="I4984" s="40" t="s">
        <v>16565</v>
      </c>
      <c r="J4984" s="2">
        <v>861479</v>
      </c>
      <c r="K4984" s="2"/>
      <c r="L4984" s="2">
        <v>0</v>
      </c>
      <c r="M4984" s="3">
        <f t="shared" si="77"/>
        <v>861479</v>
      </c>
      <c r="N4984" s="41">
        <v>44827.729166666664</v>
      </c>
      <c r="O4984" s="39">
        <v>160308849</v>
      </c>
      <c r="P4984" s="39" t="s">
        <v>3282</v>
      </c>
      <c r="Q4984" s="40"/>
      <c r="R4984" s="41"/>
      <c r="S4984" s="42" t="s">
        <v>2417</v>
      </c>
      <c r="T4984" s="68"/>
    </row>
    <row r="4985" spans="1:20" s="70" customFormat="1" x14ac:dyDescent="0.2">
      <c r="A4985" s="38" t="s">
        <v>16566</v>
      </c>
      <c r="B4985" s="39" t="s">
        <v>16567</v>
      </c>
      <c r="C4985" s="39" t="s">
        <v>16568</v>
      </c>
      <c r="D4985" s="38">
        <v>702680</v>
      </c>
      <c r="E4985" s="38"/>
      <c r="F4985" s="38"/>
      <c r="G4985" s="39" t="s">
        <v>16564</v>
      </c>
      <c r="H4985" s="38">
        <v>8262000058</v>
      </c>
      <c r="I4985" s="40" t="s">
        <v>16569</v>
      </c>
      <c r="J4985" s="2">
        <v>6796.610169491526</v>
      </c>
      <c r="K4985" s="2"/>
      <c r="L4985" s="2">
        <v>1223.3898305084747</v>
      </c>
      <c r="M4985" s="3">
        <f t="shared" si="77"/>
        <v>8020.0000000000009</v>
      </c>
      <c r="N4985" s="41">
        <v>44827.729166666664</v>
      </c>
      <c r="O4985" s="39">
        <v>44512121</v>
      </c>
      <c r="P4985" s="39" t="s">
        <v>3282</v>
      </c>
      <c r="Q4985" s="40"/>
      <c r="R4985" s="41"/>
      <c r="S4985" s="42" t="s">
        <v>2417</v>
      </c>
      <c r="T4985" s="68"/>
    </row>
    <row r="4986" spans="1:20" s="70" customFormat="1" x14ac:dyDescent="0.2">
      <c r="A4986" s="38" t="s">
        <v>16570</v>
      </c>
      <c r="B4986" s="39" t="s">
        <v>16571</v>
      </c>
      <c r="C4986" s="39" t="s">
        <v>16572</v>
      </c>
      <c r="D4986" s="38">
        <v>919962</v>
      </c>
      <c r="E4986" s="38" t="s">
        <v>23069</v>
      </c>
      <c r="F4986" s="38"/>
      <c r="G4986" s="39" t="s">
        <v>6950</v>
      </c>
      <c r="H4986" s="38">
        <v>8268006324</v>
      </c>
      <c r="I4986" s="40" t="s">
        <v>16573</v>
      </c>
      <c r="J4986" s="3">
        <v>1503054.17</v>
      </c>
      <c r="K4986" s="3"/>
      <c r="L4986" s="2">
        <v>270549.83</v>
      </c>
      <c r="M4986" s="3">
        <f t="shared" si="77"/>
        <v>1773604</v>
      </c>
      <c r="N4986" s="41">
        <v>44900.729166666664</v>
      </c>
      <c r="O4986" s="39">
        <v>44344945</v>
      </c>
      <c r="P4986" s="39" t="s">
        <v>3282</v>
      </c>
      <c r="Q4986" s="40">
        <v>212218043034</v>
      </c>
      <c r="R4986" s="41">
        <v>44917</v>
      </c>
      <c r="S4986" s="42" t="s">
        <v>2417</v>
      </c>
      <c r="T4986" s="68"/>
    </row>
    <row r="4987" spans="1:20" s="70" customFormat="1" x14ac:dyDescent="0.2">
      <c r="A4987" s="38" t="s">
        <v>16574</v>
      </c>
      <c r="B4987" s="39"/>
      <c r="C4987" s="39"/>
      <c r="D4987" s="38" t="s">
        <v>235</v>
      </c>
      <c r="E4987" s="38"/>
      <c r="F4987" s="38"/>
      <c r="G4987" s="39" t="s">
        <v>16575</v>
      </c>
      <c r="H4987" s="38" t="s">
        <v>16575</v>
      </c>
      <c r="I4987" s="52" t="s">
        <v>16576</v>
      </c>
      <c r="J4987" s="10">
        <v>-1074615</v>
      </c>
      <c r="K4987" s="2"/>
      <c r="L4987" s="2">
        <v>0</v>
      </c>
      <c r="M4987" s="3">
        <f t="shared" si="77"/>
        <v>-1074615</v>
      </c>
      <c r="N4987" s="59">
        <v>44915</v>
      </c>
      <c r="O4987" s="39"/>
      <c r="P4987" s="39" t="s">
        <v>52</v>
      </c>
      <c r="Q4987" s="40"/>
      <c r="R4987" s="41"/>
      <c r="S4987" s="39" t="s">
        <v>54</v>
      </c>
      <c r="T4987" s="68"/>
    </row>
    <row r="4988" spans="1:20" s="70" customFormat="1" x14ac:dyDescent="0.2">
      <c r="A4988" s="38" t="s">
        <v>16577</v>
      </c>
      <c r="B4988" s="39" t="s">
        <v>16578</v>
      </c>
      <c r="C4988" s="39" t="s">
        <v>16579</v>
      </c>
      <c r="D4988" s="38">
        <v>510400</v>
      </c>
      <c r="E4988" s="38"/>
      <c r="F4988" s="38"/>
      <c r="G4988" s="39" t="s">
        <v>2274</v>
      </c>
      <c r="H4988" s="38">
        <v>8266016398</v>
      </c>
      <c r="I4988" s="40" t="s">
        <v>16580</v>
      </c>
      <c r="J4988" s="2">
        <v>13760.169491525425</v>
      </c>
      <c r="K4988" s="2"/>
      <c r="L4988" s="2">
        <v>2476.8305084745762</v>
      </c>
      <c r="M4988" s="3">
        <f t="shared" si="77"/>
        <v>16237</v>
      </c>
      <c r="N4988" s="41">
        <v>44863.729166666664</v>
      </c>
      <c r="O4988" s="39">
        <v>6870304555</v>
      </c>
      <c r="P4988" s="39" t="s">
        <v>3282</v>
      </c>
      <c r="Q4988" s="40" t="s">
        <v>16581</v>
      </c>
      <c r="R4988" s="41">
        <v>44925</v>
      </c>
      <c r="S4988" s="42" t="s">
        <v>2417</v>
      </c>
      <c r="T4988" s="68"/>
    </row>
    <row r="4989" spans="1:20" s="70" customFormat="1" x14ac:dyDescent="0.2">
      <c r="A4989" s="38" t="s">
        <v>16582</v>
      </c>
      <c r="B4989" s="42" t="s">
        <v>16583</v>
      </c>
      <c r="C4989" s="42" t="s">
        <v>16584</v>
      </c>
      <c r="D4989" s="38">
        <v>821146</v>
      </c>
      <c r="E4989" s="1" t="s">
        <v>23069</v>
      </c>
      <c r="F4989" s="1" t="s">
        <v>23070</v>
      </c>
      <c r="G4989" s="42" t="s">
        <v>446</v>
      </c>
      <c r="H4989" s="38">
        <v>8268006130</v>
      </c>
      <c r="I4989" s="40" t="s">
        <v>16585</v>
      </c>
      <c r="J4989" s="3">
        <v>4806412.0600000005</v>
      </c>
      <c r="K4989" s="3"/>
      <c r="L4989" s="3">
        <v>865153.94</v>
      </c>
      <c r="M4989" s="3">
        <f t="shared" si="77"/>
        <v>5671566</v>
      </c>
      <c r="N4989" s="41">
        <v>44896.729166666664</v>
      </c>
      <c r="O4989" s="39">
        <v>44346126</v>
      </c>
      <c r="P4989" s="42" t="s">
        <v>315</v>
      </c>
      <c r="Q4989" s="42">
        <v>301046850539</v>
      </c>
      <c r="R4989" s="60">
        <v>44932</v>
      </c>
      <c r="S4989" s="42" t="s">
        <v>243</v>
      </c>
      <c r="T4989" s="68" t="s">
        <v>506</v>
      </c>
    </row>
    <row r="4990" spans="1:20" s="70" customFormat="1" x14ac:dyDescent="0.2">
      <c r="A4990" s="38" t="s">
        <v>16586</v>
      </c>
      <c r="B4990" s="39" t="s">
        <v>16587</v>
      </c>
      <c r="C4990" s="39" t="s">
        <v>16588</v>
      </c>
      <c r="D4990" s="38">
        <v>124632</v>
      </c>
      <c r="E4990" s="38"/>
      <c r="F4990" s="38"/>
      <c r="G4990" s="39" t="s">
        <v>15807</v>
      </c>
      <c r="H4990" s="38">
        <v>8263000238</v>
      </c>
      <c r="I4990" s="40" t="s">
        <v>16589</v>
      </c>
      <c r="J4990" s="2">
        <v>930000</v>
      </c>
      <c r="K4990" s="2"/>
      <c r="L4990" s="2">
        <v>167400</v>
      </c>
      <c r="M4990" s="3">
        <f t="shared" si="77"/>
        <v>1097400</v>
      </c>
      <c r="N4990" s="41">
        <v>44869.729166666664</v>
      </c>
      <c r="O4990" s="39">
        <v>6870305622</v>
      </c>
      <c r="P4990" s="39" t="s">
        <v>3282</v>
      </c>
      <c r="Q4990" s="40" t="s">
        <v>16590</v>
      </c>
      <c r="R4990" s="41">
        <v>44922</v>
      </c>
      <c r="S4990" s="42" t="s">
        <v>2417</v>
      </c>
      <c r="T4990" s="68"/>
    </row>
    <row r="4991" spans="1:20" s="70" customFormat="1" x14ac:dyDescent="0.2">
      <c r="A4991" s="38" t="s">
        <v>16591</v>
      </c>
      <c r="B4991" s="39" t="s">
        <v>16592</v>
      </c>
      <c r="C4991" s="39" t="s">
        <v>16593</v>
      </c>
      <c r="D4991" s="38">
        <v>128635</v>
      </c>
      <c r="E4991" s="38"/>
      <c r="F4991" s="38"/>
      <c r="G4991" s="39" t="s">
        <v>989</v>
      </c>
      <c r="H4991" s="38">
        <v>8266016396</v>
      </c>
      <c r="I4991" s="40" t="s">
        <v>16594</v>
      </c>
      <c r="J4991" s="2">
        <v>387559.80508474581</v>
      </c>
      <c r="K4991" s="2"/>
      <c r="L4991" s="2">
        <v>69760.764915254244</v>
      </c>
      <c r="M4991" s="3">
        <f t="shared" si="77"/>
        <v>457320.57000000007</v>
      </c>
      <c r="N4991" s="41">
        <v>44880.729166666664</v>
      </c>
      <c r="O4991" s="39">
        <v>6870306124</v>
      </c>
      <c r="P4991" s="39" t="s">
        <v>3282</v>
      </c>
      <c r="Q4991" s="40" t="s">
        <v>16595</v>
      </c>
      <c r="R4991" s="41">
        <v>44929</v>
      </c>
      <c r="S4991" s="42" t="s">
        <v>2417</v>
      </c>
      <c r="T4991" s="68"/>
    </row>
    <row r="4992" spans="1:20" s="70" customFormat="1" x14ac:dyDescent="0.2">
      <c r="A4992" s="38" t="s">
        <v>16596</v>
      </c>
      <c r="B4992" s="39" t="s">
        <v>16597</v>
      </c>
      <c r="C4992" s="39" t="s">
        <v>16598</v>
      </c>
      <c r="D4992" s="38">
        <v>130552</v>
      </c>
      <c r="E4992" s="38"/>
      <c r="F4992" s="38"/>
      <c r="G4992" s="39" t="s">
        <v>3037</v>
      </c>
      <c r="H4992" s="38">
        <v>8266015788</v>
      </c>
      <c r="I4992" s="40" t="s">
        <v>16599</v>
      </c>
      <c r="J4992" s="2">
        <v>98392</v>
      </c>
      <c r="K4992" s="2"/>
      <c r="L4992" s="2">
        <v>17710.559999999998</v>
      </c>
      <c r="M4992" s="3">
        <f t="shared" si="77"/>
        <v>116102.56</v>
      </c>
      <c r="N4992" s="41">
        <v>44884.729166666664</v>
      </c>
      <c r="O4992" s="39">
        <v>6870306129</v>
      </c>
      <c r="P4992" s="39" t="s">
        <v>3282</v>
      </c>
      <c r="Q4992" s="40">
        <v>301023856578</v>
      </c>
      <c r="R4992" s="41">
        <v>44929</v>
      </c>
      <c r="S4992" s="42" t="s">
        <v>2417</v>
      </c>
      <c r="T4992" s="68"/>
    </row>
    <row r="4993" spans="1:20" s="70" customFormat="1" x14ac:dyDescent="0.2">
      <c r="A4993" s="38" t="s">
        <v>16600</v>
      </c>
      <c r="B4993" s="39" t="s">
        <v>16601</v>
      </c>
      <c r="C4993" s="39" t="s">
        <v>16602</v>
      </c>
      <c r="D4993" s="38">
        <v>141262</v>
      </c>
      <c r="E4993" s="38"/>
      <c r="F4993" s="38"/>
      <c r="G4993" s="39" t="s">
        <v>16603</v>
      </c>
      <c r="H4993" s="38">
        <v>8266016635</v>
      </c>
      <c r="I4993" s="40" t="s">
        <v>16604</v>
      </c>
      <c r="J4993" s="2">
        <v>11915.254237288136</v>
      </c>
      <c r="K4993" s="2"/>
      <c r="L4993" s="2">
        <v>2144.7457627118642</v>
      </c>
      <c r="M4993" s="3">
        <f t="shared" si="77"/>
        <v>14060</v>
      </c>
      <c r="N4993" s="41">
        <v>44879.729166666664</v>
      </c>
      <c r="O4993" s="39">
        <v>6870306139</v>
      </c>
      <c r="P4993" s="39" t="s">
        <v>52</v>
      </c>
      <c r="Q4993" s="40" t="s">
        <v>16605</v>
      </c>
      <c r="R4993" s="41">
        <v>44919</v>
      </c>
      <c r="S4993" s="39" t="s">
        <v>54</v>
      </c>
      <c r="T4993" s="68"/>
    </row>
    <row r="4994" spans="1:20" s="70" customFormat="1" x14ac:dyDescent="0.2">
      <c r="A4994" s="38" t="s">
        <v>16606</v>
      </c>
      <c r="B4994" s="39" t="s">
        <v>16607</v>
      </c>
      <c r="C4994" s="39" t="s">
        <v>16608</v>
      </c>
      <c r="D4994" s="38">
        <v>802471</v>
      </c>
      <c r="E4994" s="38"/>
      <c r="F4994" s="38"/>
      <c r="G4994" s="39" t="s">
        <v>9923</v>
      </c>
      <c r="H4994" s="38">
        <v>8268010329</v>
      </c>
      <c r="I4994" s="40">
        <v>285</v>
      </c>
      <c r="J4994" s="2">
        <v>280713.55932203389</v>
      </c>
      <c r="K4994" s="2"/>
      <c r="L4994" s="2">
        <v>50528.4406779661</v>
      </c>
      <c r="M4994" s="3">
        <f t="shared" si="77"/>
        <v>331242</v>
      </c>
      <c r="N4994" s="41">
        <v>44883.729166666664</v>
      </c>
      <c r="O4994" s="39">
        <v>44348789</v>
      </c>
      <c r="P4994" s="39" t="s">
        <v>52</v>
      </c>
      <c r="Q4994" s="40" t="s">
        <v>16609</v>
      </c>
      <c r="R4994" s="41">
        <v>44918</v>
      </c>
      <c r="S4994" s="39" t="s">
        <v>54</v>
      </c>
      <c r="T4994" s="68"/>
    </row>
    <row r="4995" spans="1:20" s="70" customFormat="1" x14ac:dyDescent="0.2">
      <c r="A4995" s="38" t="s">
        <v>16610</v>
      </c>
      <c r="B4995" s="39" t="s">
        <v>16611</v>
      </c>
      <c r="C4995" s="39" t="s">
        <v>16612</v>
      </c>
      <c r="D4995" s="38">
        <v>118203</v>
      </c>
      <c r="E4995" s="38"/>
      <c r="F4995" s="38"/>
      <c r="G4995" s="39" t="s">
        <v>16613</v>
      </c>
      <c r="H4995" s="38">
        <v>8266015394</v>
      </c>
      <c r="I4995" s="40" t="s">
        <v>16614</v>
      </c>
      <c r="J4995" s="2">
        <v>155538.13559322036</v>
      </c>
      <c r="K4995" s="2"/>
      <c r="L4995" s="2">
        <v>27996.864406779663</v>
      </c>
      <c r="M4995" s="3">
        <f t="shared" si="77"/>
        <v>183535.00000000003</v>
      </c>
      <c r="N4995" s="41">
        <v>44795.729166666664</v>
      </c>
      <c r="O4995" s="39">
        <v>6870307086</v>
      </c>
      <c r="P4995" s="39" t="s">
        <v>52</v>
      </c>
      <c r="Q4995" s="40" t="s">
        <v>16615</v>
      </c>
      <c r="R4995" s="41">
        <v>44929</v>
      </c>
      <c r="S4995" s="39" t="s">
        <v>54</v>
      </c>
      <c r="T4995" s="68"/>
    </row>
    <row r="4996" spans="1:20" s="70" customFormat="1" x14ac:dyDescent="0.2">
      <c r="A4996" s="38" t="s">
        <v>16616</v>
      </c>
      <c r="B4996" s="39" t="s">
        <v>16617</v>
      </c>
      <c r="C4996" s="39" t="s">
        <v>16618</v>
      </c>
      <c r="D4996" s="38">
        <v>128634</v>
      </c>
      <c r="E4996" s="38"/>
      <c r="F4996" s="38"/>
      <c r="G4996" s="39" t="s">
        <v>16619</v>
      </c>
      <c r="H4996" s="38">
        <v>8266016399</v>
      </c>
      <c r="I4996" s="40">
        <v>2129</v>
      </c>
      <c r="J4996" s="2">
        <v>8162.7118644067805</v>
      </c>
      <c r="K4996" s="2"/>
      <c r="L4996" s="2">
        <v>1469.2881355932204</v>
      </c>
      <c r="M4996" s="3">
        <f t="shared" si="77"/>
        <v>9632</v>
      </c>
      <c r="N4996" s="41">
        <v>44862.729166666664</v>
      </c>
      <c r="O4996" s="39">
        <v>6870307397</v>
      </c>
      <c r="P4996" s="39" t="s">
        <v>3282</v>
      </c>
      <c r="Q4996" s="40" t="s">
        <v>16620</v>
      </c>
      <c r="R4996" s="41">
        <v>44919</v>
      </c>
      <c r="S4996" s="42" t="s">
        <v>2417</v>
      </c>
      <c r="T4996" s="68"/>
    </row>
    <row r="4997" spans="1:20" s="70" customFormat="1" x14ac:dyDescent="0.2">
      <c r="A4997" s="38" t="s">
        <v>16621</v>
      </c>
      <c r="B4997" s="39" t="s">
        <v>16622</v>
      </c>
      <c r="C4997" s="39" t="s">
        <v>16623</v>
      </c>
      <c r="D4997" s="38">
        <v>822746</v>
      </c>
      <c r="E4997" s="38"/>
      <c r="F4997" s="38"/>
      <c r="G4997" s="39" t="s">
        <v>16624</v>
      </c>
      <c r="H4997" s="38">
        <v>8268010365</v>
      </c>
      <c r="I4997" s="40" t="s">
        <v>16625</v>
      </c>
      <c r="J4997" s="2">
        <v>434751.69491525425</v>
      </c>
      <c r="K4997" s="2"/>
      <c r="L4997" s="2">
        <v>78255.305084745763</v>
      </c>
      <c r="M4997" s="3">
        <f t="shared" si="77"/>
        <v>513007</v>
      </c>
      <c r="N4997" s="41">
        <v>44909.729166666664</v>
      </c>
      <c r="O4997" s="39">
        <v>44350041</v>
      </c>
      <c r="P4997" s="39" t="s">
        <v>3282</v>
      </c>
      <c r="Q4997" s="40">
        <v>212297566050</v>
      </c>
      <c r="R4997" s="41">
        <v>44926</v>
      </c>
      <c r="S4997" s="42" t="s">
        <v>2417</v>
      </c>
      <c r="T4997" s="68"/>
    </row>
    <row r="4998" spans="1:20" s="70" customFormat="1" x14ac:dyDescent="0.2">
      <c r="A4998" s="38" t="s">
        <v>16626</v>
      </c>
      <c r="B4998" s="39" t="s">
        <v>16627</v>
      </c>
      <c r="C4998" s="39" t="s">
        <v>16628</v>
      </c>
      <c r="D4998" s="38">
        <v>812140</v>
      </c>
      <c r="E4998" s="38"/>
      <c r="F4998" s="38"/>
      <c r="G4998" s="42" t="s">
        <v>446</v>
      </c>
      <c r="H4998" s="38">
        <v>8268009775</v>
      </c>
      <c r="I4998" s="40" t="s">
        <v>16629</v>
      </c>
      <c r="J4998" s="2">
        <v>1728558</v>
      </c>
      <c r="K4998" s="2"/>
      <c r="L4998" s="2">
        <v>0</v>
      </c>
      <c r="M4998" s="3">
        <f t="shared" ref="M4998:M5061" si="78">SUM(J4998:L4998)</f>
        <v>1728558</v>
      </c>
      <c r="N4998" s="41">
        <v>44901.729166666664</v>
      </c>
      <c r="O4998" s="39">
        <v>44358248</v>
      </c>
      <c r="P4998" s="39" t="s">
        <v>52</v>
      </c>
      <c r="Q4998" s="40">
        <v>301012832964</v>
      </c>
      <c r="R4998" s="41">
        <v>44929</v>
      </c>
      <c r="S4998" s="39" t="s">
        <v>54</v>
      </c>
      <c r="T4998" s="68"/>
    </row>
    <row r="4999" spans="1:20" s="70" customFormat="1" x14ac:dyDescent="0.2">
      <c r="A4999" s="38" t="s">
        <v>16630</v>
      </c>
      <c r="B4999" s="39" t="s">
        <v>16631</v>
      </c>
      <c r="C4999" s="39" t="s">
        <v>16632</v>
      </c>
      <c r="D4999" s="38">
        <v>815145</v>
      </c>
      <c r="E4999" s="38"/>
      <c r="F4999" s="38"/>
      <c r="G4999" s="39" t="s">
        <v>1053</v>
      </c>
      <c r="H4999" s="38">
        <v>8268010804</v>
      </c>
      <c r="I4999" s="40">
        <v>122</v>
      </c>
      <c r="J4999" s="2">
        <v>85019.796610169491</v>
      </c>
      <c r="K4999" s="2"/>
      <c r="L4999" s="2">
        <v>15303.563389830508</v>
      </c>
      <c r="M4999" s="3">
        <f t="shared" si="78"/>
        <v>100323.36</v>
      </c>
      <c r="N4999" s="41">
        <v>44905.729166666664</v>
      </c>
      <c r="O4999" s="39">
        <v>44350435</v>
      </c>
      <c r="P4999" s="39" t="s">
        <v>52</v>
      </c>
      <c r="Q4999" s="40" t="s">
        <v>16633</v>
      </c>
      <c r="R4999" s="41">
        <v>44925</v>
      </c>
      <c r="S4999" s="39" t="s">
        <v>54</v>
      </c>
      <c r="T4999" s="68"/>
    </row>
    <row r="5000" spans="1:20" s="70" customFormat="1" x14ac:dyDescent="0.2">
      <c r="A5000" s="38" t="s">
        <v>16634</v>
      </c>
      <c r="B5000" s="39" t="s">
        <v>16635</v>
      </c>
      <c r="C5000" s="39" t="s">
        <v>16636</v>
      </c>
      <c r="D5000" s="38">
        <v>821146</v>
      </c>
      <c r="E5000" s="38"/>
      <c r="F5000" s="38"/>
      <c r="G5000" s="42" t="s">
        <v>446</v>
      </c>
      <c r="H5000" s="38">
        <v>8268008478</v>
      </c>
      <c r="I5000" s="40" t="s">
        <v>16637</v>
      </c>
      <c r="J5000" s="2">
        <v>7742351.6949152546</v>
      </c>
      <c r="K5000" s="2"/>
      <c r="L5000" s="2">
        <v>1393623.3050847459</v>
      </c>
      <c r="M5000" s="3">
        <f t="shared" si="78"/>
        <v>9135975</v>
      </c>
      <c r="N5000" s="41">
        <v>44902.729166666664</v>
      </c>
      <c r="O5000" s="39">
        <v>44366404</v>
      </c>
      <c r="P5000" s="39" t="s">
        <v>3282</v>
      </c>
      <c r="Q5000" s="40">
        <v>301023791673</v>
      </c>
      <c r="R5000" s="41">
        <v>44929</v>
      </c>
      <c r="S5000" s="42" t="s">
        <v>2417</v>
      </c>
      <c r="T5000" s="68"/>
    </row>
    <row r="5001" spans="1:20" s="70" customFormat="1" x14ac:dyDescent="0.2">
      <c r="A5001" s="38" t="s">
        <v>16638</v>
      </c>
      <c r="B5001" s="42" t="s">
        <v>16639</v>
      </c>
      <c r="C5001" s="42" t="s">
        <v>16640</v>
      </c>
      <c r="D5001" s="38">
        <v>300286</v>
      </c>
      <c r="E5001" s="38"/>
      <c r="F5001" s="38"/>
      <c r="G5001" s="42" t="s">
        <v>3944</v>
      </c>
      <c r="H5001" s="38">
        <v>8268008553</v>
      </c>
      <c r="I5001" s="40">
        <v>712736364</v>
      </c>
      <c r="J5001" s="3">
        <v>60000</v>
      </c>
      <c r="K5001" s="3"/>
      <c r="L5001" s="3">
        <v>10800</v>
      </c>
      <c r="M5001" s="3">
        <f t="shared" si="78"/>
        <v>70800</v>
      </c>
      <c r="N5001" s="41">
        <v>44670.729166666664</v>
      </c>
      <c r="O5001" s="39">
        <v>44353659</v>
      </c>
      <c r="P5001" s="42" t="s">
        <v>315</v>
      </c>
      <c r="Q5001" s="42" t="s">
        <v>16641</v>
      </c>
      <c r="R5001" s="60">
        <v>44931</v>
      </c>
      <c r="S5001" s="42" t="s">
        <v>243</v>
      </c>
      <c r="T5001" s="68"/>
    </row>
    <row r="5002" spans="1:20" s="70" customFormat="1" x14ac:dyDescent="0.2">
      <c r="A5002" s="38" t="s">
        <v>16642</v>
      </c>
      <c r="B5002" s="42" t="s">
        <v>16643</v>
      </c>
      <c r="C5002" s="42" t="s">
        <v>16644</v>
      </c>
      <c r="D5002" s="38">
        <v>300286</v>
      </c>
      <c r="E5002" s="38"/>
      <c r="F5002" s="38"/>
      <c r="G5002" s="42" t="s">
        <v>3944</v>
      </c>
      <c r="H5002" s="38">
        <v>8268008553</v>
      </c>
      <c r="I5002" s="40">
        <v>712737139</v>
      </c>
      <c r="J5002" s="3">
        <v>60000</v>
      </c>
      <c r="K5002" s="3"/>
      <c r="L5002" s="3">
        <v>10800</v>
      </c>
      <c r="M5002" s="3">
        <f t="shared" si="78"/>
        <v>70800</v>
      </c>
      <c r="N5002" s="41">
        <v>44699</v>
      </c>
      <c r="O5002" s="39">
        <v>44353679</v>
      </c>
      <c r="P5002" s="42" t="s">
        <v>315</v>
      </c>
      <c r="Q5002" s="42" t="s">
        <v>16641</v>
      </c>
      <c r="R5002" s="60">
        <v>44931</v>
      </c>
      <c r="S5002" s="42" t="s">
        <v>243</v>
      </c>
      <c r="T5002" s="68"/>
    </row>
    <row r="5003" spans="1:20" s="70" customFormat="1" x14ac:dyDescent="0.2">
      <c r="A5003" s="38" t="s">
        <v>16645</v>
      </c>
      <c r="B5003" s="42" t="s">
        <v>16646</v>
      </c>
      <c r="C5003" s="42" t="s">
        <v>16647</v>
      </c>
      <c r="D5003" s="38">
        <v>300286</v>
      </c>
      <c r="E5003" s="38"/>
      <c r="F5003" s="38"/>
      <c r="G5003" s="42" t="s">
        <v>3944</v>
      </c>
      <c r="H5003" s="38">
        <v>8268008553</v>
      </c>
      <c r="I5003" s="40">
        <v>712738140</v>
      </c>
      <c r="J5003" s="3">
        <v>30000</v>
      </c>
      <c r="K5003" s="3"/>
      <c r="L5003" s="3">
        <v>5400</v>
      </c>
      <c r="M5003" s="3">
        <f t="shared" si="78"/>
        <v>35400</v>
      </c>
      <c r="N5003" s="41">
        <v>44742.729166666664</v>
      </c>
      <c r="O5003" s="39">
        <v>44353713</v>
      </c>
      <c r="P5003" s="42" t="s">
        <v>315</v>
      </c>
      <c r="Q5003" s="42" t="s">
        <v>16641</v>
      </c>
      <c r="R5003" s="60">
        <v>44931</v>
      </c>
      <c r="S5003" s="42" t="s">
        <v>243</v>
      </c>
      <c r="T5003" s="68"/>
    </row>
    <row r="5004" spans="1:20" s="70" customFormat="1" x14ac:dyDescent="0.2">
      <c r="A5004" s="38" t="s">
        <v>16648</v>
      </c>
      <c r="B5004" s="42" t="s">
        <v>16649</v>
      </c>
      <c r="C5004" s="42" t="s">
        <v>16650</v>
      </c>
      <c r="D5004" s="38">
        <v>300286</v>
      </c>
      <c r="E5004" s="38"/>
      <c r="F5004" s="38"/>
      <c r="G5004" s="42" t="s">
        <v>3944</v>
      </c>
      <c r="H5004" s="38">
        <v>8268008553</v>
      </c>
      <c r="I5004" s="40">
        <v>712737558</v>
      </c>
      <c r="J5004" s="3">
        <v>150000</v>
      </c>
      <c r="K5004" s="3"/>
      <c r="L5004" s="3">
        <v>27000</v>
      </c>
      <c r="M5004" s="3">
        <f t="shared" si="78"/>
        <v>177000</v>
      </c>
      <c r="N5004" s="41">
        <v>44715.729166666664</v>
      </c>
      <c r="O5004" s="39">
        <v>44353728</v>
      </c>
      <c r="P5004" s="42" t="s">
        <v>315</v>
      </c>
      <c r="Q5004" s="42" t="s">
        <v>16641</v>
      </c>
      <c r="R5004" s="60">
        <v>44931</v>
      </c>
      <c r="S5004" s="42" t="s">
        <v>243</v>
      </c>
      <c r="T5004" s="68"/>
    </row>
    <row r="5005" spans="1:20" s="70" customFormat="1" x14ac:dyDescent="0.2">
      <c r="A5005" s="38" t="s">
        <v>16651</v>
      </c>
      <c r="B5005" s="39" t="s">
        <v>16652</v>
      </c>
      <c r="C5005" s="39" t="s">
        <v>16653</v>
      </c>
      <c r="D5005" s="38">
        <v>508954</v>
      </c>
      <c r="E5005" s="38"/>
      <c r="F5005" s="38"/>
      <c r="G5005" s="39" t="s">
        <v>11490</v>
      </c>
      <c r="H5005" s="38">
        <v>8266013767</v>
      </c>
      <c r="I5005" s="40" t="s">
        <v>16654</v>
      </c>
      <c r="J5005" s="2">
        <v>1922.0338983050849</v>
      </c>
      <c r="K5005" s="2"/>
      <c r="L5005" s="2">
        <v>345.96610169491527</v>
      </c>
      <c r="M5005" s="3">
        <f t="shared" si="78"/>
        <v>2268</v>
      </c>
      <c r="N5005" s="41">
        <v>44888.729166666664</v>
      </c>
      <c r="O5005" s="39">
        <v>6870312208</v>
      </c>
      <c r="P5005" s="39" t="s">
        <v>3282</v>
      </c>
      <c r="Q5005" s="40" t="s">
        <v>16655</v>
      </c>
      <c r="R5005" s="41">
        <v>44938</v>
      </c>
      <c r="S5005" s="42" t="s">
        <v>2417</v>
      </c>
      <c r="T5005" s="68"/>
    </row>
    <row r="5006" spans="1:20" s="70" customFormat="1" x14ac:dyDescent="0.2">
      <c r="A5006" s="38" t="s">
        <v>16656</v>
      </c>
      <c r="B5006" s="39" t="s">
        <v>16657</v>
      </c>
      <c r="C5006" s="39" t="s">
        <v>16658</v>
      </c>
      <c r="D5006" s="38">
        <v>510512</v>
      </c>
      <c r="E5006" s="38"/>
      <c r="F5006" s="38"/>
      <c r="G5006" s="39" t="s">
        <v>16659</v>
      </c>
      <c r="H5006" s="38">
        <v>8266016198</v>
      </c>
      <c r="I5006" s="40" t="s">
        <v>16660</v>
      </c>
      <c r="J5006" s="2">
        <v>31500</v>
      </c>
      <c r="K5006" s="2"/>
      <c r="L5006" s="2">
        <v>5670</v>
      </c>
      <c r="M5006" s="3">
        <f t="shared" si="78"/>
        <v>37170</v>
      </c>
      <c r="N5006" s="41">
        <v>44838.729166666664</v>
      </c>
      <c r="O5006" s="39">
        <v>6870312216</v>
      </c>
      <c r="P5006" s="39" t="s">
        <v>52</v>
      </c>
      <c r="Q5006" s="40" t="s">
        <v>16661</v>
      </c>
      <c r="R5006" s="41">
        <v>44922</v>
      </c>
      <c r="S5006" s="39" t="s">
        <v>54</v>
      </c>
      <c r="T5006" s="68"/>
    </row>
    <row r="5007" spans="1:20" s="70" customFormat="1" x14ac:dyDescent="0.2">
      <c r="A5007" s="38" t="s">
        <v>16662</v>
      </c>
      <c r="B5007" s="39" t="s">
        <v>16663</v>
      </c>
      <c r="C5007" s="39" t="s">
        <v>16664</v>
      </c>
      <c r="D5007" s="38">
        <v>820963</v>
      </c>
      <c r="E5007" s="38"/>
      <c r="F5007" s="38"/>
      <c r="G5007" s="39" t="s">
        <v>10076</v>
      </c>
      <c r="H5007" s="38">
        <v>8268010507</v>
      </c>
      <c r="I5007" s="40">
        <v>657</v>
      </c>
      <c r="J5007" s="2">
        <v>58275</v>
      </c>
      <c r="K5007" s="2"/>
      <c r="L5007" s="2">
        <v>0</v>
      </c>
      <c r="M5007" s="3">
        <f t="shared" si="78"/>
        <v>58275</v>
      </c>
      <c r="N5007" s="41">
        <v>44899.729166666664</v>
      </c>
      <c r="O5007" s="39">
        <v>3445026898</v>
      </c>
      <c r="P5007" s="39" t="s">
        <v>3282</v>
      </c>
      <c r="Q5007" s="40" t="s">
        <v>16665</v>
      </c>
      <c r="R5007" s="41">
        <v>44929</v>
      </c>
      <c r="S5007" s="42" t="s">
        <v>2417</v>
      </c>
      <c r="T5007" s="68"/>
    </row>
    <row r="5008" spans="1:20" s="70" customFormat="1" x14ac:dyDescent="0.2">
      <c r="A5008" s="38" t="s">
        <v>16666</v>
      </c>
      <c r="B5008" s="39" t="s">
        <v>16667</v>
      </c>
      <c r="C5008" s="39" t="s">
        <v>16668</v>
      </c>
      <c r="D5008" s="38">
        <v>820886</v>
      </c>
      <c r="E5008" s="38"/>
      <c r="F5008" s="38"/>
      <c r="G5008" s="39" t="s">
        <v>10575</v>
      </c>
      <c r="H5008" s="38">
        <v>8268007755</v>
      </c>
      <c r="I5008" s="40" t="s">
        <v>16669</v>
      </c>
      <c r="J5008" s="2">
        <v>2937812.677966102</v>
      </c>
      <c r="K5008" s="2"/>
      <c r="L5008" s="2">
        <v>528806.2820338984</v>
      </c>
      <c r="M5008" s="3">
        <f t="shared" si="78"/>
        <v>3466618.9600000004</v>
      </c>
      <c r="N5008" s="41">
        <v>44912.729166666664</v>
      </c>
      <c r="O5008" s="39">
        <v>44366487</v>
      </c>
      <c r="P5008" s="39" t="s">
        <v>3282</v>
      </c>
      <c r="Q5008" s="40" t="s">
        <v>16670</v>
      </c>
      <c r="R5008" s="41">
        <v>44933</v>
      </c>
      <c r="S5008" s="42" t="s">
        <v>2417</v>
      </c>
      <c r="T5008" s="68"/>
    </row>
    <row r="5009" spans="1:20" s="70" customFormat="1" x14ac:dyDescent="0.2">
      <c r="A5009" s="38" t="s">
        <v>16671</v>
      </c>
      <c r="B5009" s="39" t="s">
        <v>16672</v>
      </c>
      <c r="C5009" s="39" t="s">
        <v>16673</v>
      </c>
      <c r="D5009" s="38">
        <v>821012</v>
      </c>
      <c r="E5009" s="38"/>
      <c r="F5009" s="38"/>
      <c r="G5009" s="39" t="s">
        <v>3527</v>
      </c>
      <c r="H5009" s="38">
        <v>8268005947</v>
      </c>
      <c r="I5009" s="40" t="s">
        <v>16674</v>
      </c>
      <c r="J5009" s="3">
        <v>297781.59999999998</v>
      </c>
      <c r="K5009" s="3"/>
      <c r="L5009" s="2">
        <v>53600.76</v>
      </c>
      <c r="M5009" s="3">
        <f t="shared" si="78"/>
        <v>351382.36</v>
      </c>
      <c r="N5009" s="41">
        <v>44834.729166666664</v>
      </c>
      <c r="O5009" s="39">
        <v>160307339</v>
      </c>
      <c r="P5009" s="39" t="s">
        <v>52</v>
      </c>
      <c r="Q5009" s="40" t="s">
        <v>16675</v>
      </c>
      <c r="R5009" s="41">
        <v>45038</v>
      </c>
      <c r="S5009" s="39" t="s">
        <v>54</v>
      </c>
      <c r="T5009" s="68"/>
    </row>
    <row r="5010" spans="1:20" s="70" customFormat="1" x14ac:dyDescent="0.2">
      <c r="A5010" s="38" t="s">
        <v>16676</v>
      </c>
      <c r="B5010" s="39" t="s">
        <v>16677</v>
      </c>
      <c r="C5010" s="39" t="s">
        <v>16678</v>
      </c>
      <c r="D5010" s="38">
        <v>405996</v>
      </c>
      <c r="E5010" s="38"/>
      <c r="F5010" s="38"/>
      <c r="G5010" s="39" t="s">
        <v>2376</v>
      </c>
      <c r="H5010" s="38">
        <v>8263000172</v>
      </c>
      <c r="I5010" s="40">
        <v>222901093972</v>
      </c>
      <c r="J5010" s="2">
        <v>612725.42372881353</v>
      </c>
      <c r="K5010" s="2"/>
      <c r="L5010" s="2">
        <v>110290.57627118644</v>
      </c>
      <c r="M5010" s="3">
        <f t="shared" si="78"/>
        <v>723016</v>
      </c>
      <c r="N5010" s="41">
        <v>44868.729166666664</v>
      </c>
      <c r="O5010" s="39">
        <v>6870313780</v>
      </c>
      <c r="P5010" s="39" t="s">
        <v>3282</v>
      </c>
      <c r="Q5010" s="40" t="s">
        <v>16679</v>
      </c>
      <c r="R5010" s="41">
        <v>44926</v>
      </c>
      <c r="S5010" s="42" t="s">
        <v>2417</v>
      </c>
      <c r="T5010" s="68"/>
    </row>
    <row r="5011" spans="1:20" s="70" customFormat="1" x14ac:dyDescent="0.2">
      <c r="A5011" s="38" t="s">
        <v>63</v>
      </c>
      <c r="B5011" s="1"/>
      <c r="C5011" s="1"/>
      <c r="D5011" s="51"/>
      <c r="E5011" s="38"/>
      <c r="F5011" s="51"/>
      <c r="G5011" s="52" t="s">
        <v>64</v>
      </c>
      <c r="H5011" s="53"/>
      <c r="I5011" s="54" t="s">
        <v>16680</v>
      </c>
      <c r="J5011" s="35">
        <v>1788</v>
      </c>
      <c r="K5011" s="1"/>
      <c r="L5011" s="1"/>
      <c r="M5011" s="3">
        <f t="shared" si="78"/>
        <v>1788</v>
      </c>
      <c r="N5011" s="41">
        <v>44922</v>
      </c>
      <c r="O5011" s="56"/>
      <c r="P5011" s="1"/>
      <c r="Q5011" s="1"/>
      <c r="R5011" s="57"/>
      <c r="S5011" s="39" t="s">
        <v>54</v>
      </c>
      <c r="T5011" s="68"/>
    </row>
    <row r="5012" spans="1:20" s="70" customFormat="1" x14ac:dyDescent="0.2">
      <c r="A5012" s="38" t="s">
        <v>63</v>
      </c>
      <c r="B5012" s="1"/>
      <c r="C5012" s="1"/>
      <c r="D5012" s="51"/>
      <c r="E5012" s="38"/>
      <c r="F5012" s="51"/>
      <c r="G5012" s="52" t="s">
        <v>64</v>
      </c>
      <c r="H5012" s="53"/>
      <c r="I5012" s="54" t="s">
        <v>16681</v>
      </c>
      <c r="J5012" s="35">
        <v>560</v>
      </c>
      <c r="K5012" s="1"/>
      <c r="L5012" s="1"/>
      <c r="M5012" s="3">
        <f t="shared" si="78"/>
        <v>560</v>
      </c>
      <c r="N5012" s="41">
        <v>44922</v>
      </c>
      <c r="O5012" s="56"/>
      <c r="P5012" s="1"/>
      <c r="Q5012" s="1"/>
      <c r="R5012" s="57"/>
      <c r="S5012" s="39" t="s">
        <v>54</v>
      </c>
      <c r="T5012" s="68"/>
    </row>
    <row r="5013" spans="1:20" s="70" customFormat="1" x14ac:dyDescent="0.2">
      <c r="A5013" s="38" t="s">
        <v>63</v>
      </c>
      <c r="B5013" s="1"/>
      <c r="C5013" s="1"/>
      <c r="D5013" s="51"/>
      <c r="E5013" s="38"/>
      <c r="F5013" s="51"/>
      <c r="G5013" s="52" t="s">
        <v>64</v>
      </c>
      <c r="H5013" s="53"/>
      <c r="I5013" s="54" t="s">
        <v>16682</v>
      </c>
      <c r="J5013" s="35">
        <v>560</v>
      </c>
      <c r="K5013" s="1"/>
      <c r="L5013" s="1"/>
      <c r="M5013" s="3">
        <f t="shared" si="78"/>
        <v>560</v>
      </c>
      <c r="N5013" s="41">
        <v>44922</v>
      </c>
      <c r="O5013" s="56"/>
      <c r="P5013" s="1"/>
      <c r="Q5013" s="1"/>
      <c r="R5013" s="57"/>
      <c r="S5013" s="39" t="s">
        <v>54</v>
      </c>
      <c r="T5013" s="68"/>
    </row>
    <row r="5014" spans="1:20" s="70" customFormat="1" x14ac:dyDescent="0.2">
      <c r="A5014" s="38" t="s">
        <v>63</v>
      </c>
      <c r="B5014" s="1"/>
      <c r="C5014" s="1"/>
      <c r="D5014" s="51"/>
      <c r="E5014" s="38"/>
      <c r="F5014" s="51"/>
      <c r="G5014" s="52" t="s">
        <v>64</v>
      </c>
      <c r="H5014" s="53"/>
      <c r="I5014" s="54" t="s">
        <v>16683</v>
      </c>
      <c r="J5014" s="35">
        <v>560</v>
      </c>
      <c r="K5014" s="1"/>
      <c r="L5014" s="1"/>
      <c r="M5014" s="3">
        <f t="shared" si="78"/>
        <v>560</v>
      </c>
      <c r="N5014" s="41">
        <v>44922</v>
      </c>
      <c r="O5014" s="56"/>
      <c r="P5014" s="1"/>
      <c r="Q5014" s="1"/>
      <c r="R5014" s="57"/>
      <c r="S5014" s="39" t="s">
        <v>54</v>
      </c>
      <c r="T5014" s="68"/>
    </row>
    <row r="5015" spans="1:20" s="70" customFormat="1" x14ac:dyDescent="0.2">
      <c r="A5015" s="38" t="s">
        <v>63</v>
      </c>
      <c r="B5015" s="1"/>
      <c r="C5015" s="1"/>
      <c r="D5015" s="51"/>
      <c r="E5015" s="38"/>
      <c r="F5015" s="51"/>
      <c r="G5015" s="52" t="s">
        <v>64</v>
      </c>
      <c r="H5015" s="53"/>
      <c r="I5015" s="54" t="s">
        <v>16684</v>
      </c>
      <c r="J5015" s="35">
        <v>560</v>
      </c>
      <c r="K5015" s="1"/>
      <c r="L5015" s="1"/>
      <c r="M5015" s="3">
        <f t="shared" si="78"/>
        <v>560</v>
      </c>
      <c r="N5015" s="41">
        <v>44922</v>
      </c>
      <c r="O5015" s="56"/>
      <c r="P5015" s="1"/>
      <c r="Q5015" s="1"/>
      <c r="R5015" s="57"/>
      <c r="S5015" s="39" t="s">
        <v>54</v>
      </c>
      <c r="T5015" s="68"/>
    </row>
    <row r="5016" spans="1:20" s="70" customFormat="1" x14ac:dyDescent="0.2">
      <c r="A5016" s="38" t="s">
        <v>63</v>
      </c>
      <c r="B5016" s="1"/>
      <c r="C5016" s="1"/>
      <c r="D5016" s="51"/>
      <c r="E5016" s="38"/>
      <c r="F5016" s="51"/>
      <c r="G5016" s="52" t="s">
        <v>64</v>
      </c>
      <c r="H5016" s="53"/>
      <c r="I5016" s="54" t="s">
        <v>16685</v>
      </c>
      <c r="J5016" s="35">
        <v>560</v>
      </c>
      <c r="K5016" s="1"/>
      <c r="L5016" s="1"/>
      <c r="M5016" s="3">
        <f t="shared" si="78"/>
        <v>560</v>
      </c>
      <c r="N5016" s="41">
        <v>44922</v>
      </c>
      <c r="O5016" s="56"/>
      <c r="P5016" s="1"/>
      <c r="Q5016" s="1"/>
      <c r="R5016" s="57"/>
      <c r="S5016" s="39" t="s">
        <v>54</v>
      </c>
      <c r="T5016" s="68"/>
    </row>
    <row r="5017" spans="1:20" s="70" customFormat="1" x14ac:dyDescent="0.2">
      <c r="A5017" s="38" t="s">
        <v>63</v>
      </c>
      <c r="B5017" s="1"/>
      <c r="C5017" s="1"/>
      <c r="D5017" s="51"/>
      <c r="E5017" s="38"/>
      <c r="F5017" s="51"/>
      <c r="G5017" s="52" t="s">
        <v>64</v>
      </c>
      <c r="H5017" s="53"/>
      <c r="I5017" s="54" t="s">
        <v>16686</v>
      </c>
      <c r="J5017" s="35">
        <v>560</v>
      </c>
      <c r="K5017" s="1"/>
      <c r="L5017" s="1"/>
      <c r="M5017" s="3">
        <f t="shared" si="78"/>
        <v>560</v>
      </c>
      <c r="N5017" s="41">
        <v>44922</v>
      </c>
      <c r="O5017" s="56"/>
      <c r="P5017" s="1"/>
      <c r="Q5017" s="1"/>
      <c r="R5017" s="57"/>
      <c r="S5017" s="39" t="s">
        <v>54</v>
      </c>
      <c r="T5017" s="68"/>
    </row>
    <row r="5018" spans="1:20" s="70" customFormat="1" x14ac:dyDescent="0.2">
      <c r="A5018" s="38" t="s">
        <v>16687</v>
      </c>
      <c r="B5018" s="42" t="s">
        <v>16688</v>
      </c>
      <c r="C5018" s="42" t="s">
        <v>16689</v>
      </c>
      <c r="D5018" s="38">
        <v>128007</v>
      </c>
      <c r="E5018" s="38"/>
      <c r="F5018" s="38"/>
      <c r="G5018" s="42" t="s">
        <v>9798</v>
      </c>
      <c r="H5018" s="38">
        <v>8268008894</v>
      </c>
      <c r="I5018" s="40">
        <v>562202271</v>
      </c>
      <c r="J5018" s="3">
        <v>540000</v>
      </c>
      <c r="K5018" s="3"/>
      <c r="L5018" s="3">
        <v>97200</v>
      </c>
      <c r="M5018" s="3">
        <f t="shared" si="78"/>
        <v>637200</v>
      </c>
      <c r="N5018" s="41">
        <v>44841.729166666664</v>
      </c>
      <c r="O5018" s="39">
        <v>44361457</v>
      </c>
      <c r="P5018" s="42" t="s">
        <v>315</v>
      </c>
      <c r="Q5018" s="42" t="s">
        <v>16690</v>
      </c>
      <c r="R5018" s="60">
        <v>44961</v>
      </c>
      <c r="S5018" s="42" t="s">
        <v>243</v>
      </c>
      <c r="T5018" s="68"/>
    </row>
    <row r="5019" spans="1:20" s="70" customFormat="1" x14ac:dyDescent="0.2">
      <c r="A5019" s="38" t="s">
        <v>16691</v>
      </c>
      <c r="B5019" s="39" t="s">
        <v>16692</v>
      </c>
      <c r="C5019" s="39" t="s">
        <v>16693</v>
      </c>
      <c r="D5019" s="38">
        <v>803629</v>
      </c>
      <c r="E5019" s="38"/>
      <c r="F5019" s="38"/>
      <c r="G5019" s="39" t="s">
        <v>5326</v>
      </c>
      <c r="H5019" s="38">
        <v>8268010070</v>
      </c>
      <c r="I5019" s="40" t="s">
        <v>16694</v>
      </c>
      <c r="J5019" s="2">
        <v>170000</v>
      </c>
      <c r="K5019" s="2"/>
      <c r="L5019" s="2">
        <v>30600</v>
      </c>
      <c r="M5019" s="3">
        <f t="shared" si="78"/>
        <v>200600</v>
      </c>
      <c r="N5019" s="41">
        <v>44895</v>
      </c>
      <c r="O5019" s="39">
        <v>44362603</v>
      </c>
      <c r="P5019" s="39" t="s">
        <v>3282</v>
      </c>
      <c r="Q5019" s="40">
        <v>212297566048</v>
      </c>
      <c r="R5019" s="41">
        <v>44926</v>
      </c>
      <c r="S5019" s="42" t="s">
        <v>2417</v>
      </c>
      <c r="T5019" s="68"/>
    </row>
    <row r="5020" spans="1:20" s="70" customFormat="1" x14ac:dyDescent="0.2">
      <c r="A5020" s="38" t="s">
        <v>6167</v>
      </c>
      <c r="B5020" s="1"/>
      <c r="C5020" s="1"/>
      <c r="D5020" s="51"/>
      <c r="E5020" s="38"/>
      <c r="F5020" s="51"/>
      <c r="G5020" s="39" t="s">
        <v>6168</v>
      </c>
      <c r="H5020" s="53"/>
      <c r="I5020" s="54" t="s">
        <v>16695</v>
      </c>
      <c r="J5020" s="35">
        <v>3250.3</v>
      </c>
      <c r="K5020" s="1"/>
      <c r="L5020" s="1"/>
      <c r="M5020" s="3">
        <f t="shared" si="78"/>
        <v>3250.3</v>
      </c>
      <c r="N5020" s="63"/>
      <c r="O5020" s="56"/>
      <c r="P5020" s="1"/>
      <c r="Q5020" s="1"/>
      <c r="R5020" s="57"/>
      <c r="S5020" s="42" t="s">
        <v>2417</v>
      </c>
      <c r="T5020" s="68"/>
    </row>
    <row r="5021" spans="1:20" s="70" customFormat="1" x14ac:dyDescent="0.2">
      <c r="A5021" s="38" t="s">
        <v>16696</v>
      </c>
      <c r="B5021" s="39" t="s">
        <v>16697</v>
      </c>
      <c r="C5021" s="39" t="s">
        <v>16698</v>
      </c>
      <c r="D5021" s="38">
        <v>919962</v>
      </c>
      <c r="E5021" s="38" t="s">
        <v>23071</v>
      </c>
      <c r="F5021" s="38"/>
      <c r="G5021" s="39" t="s">
        <v>6950</v>
      </c>
      <c r="H5021" s="38">
        <v>8268006323</v>
      </c>
      <c r="I5021" s="40" t="s">
        <v>16699</v>
      </c>
      <c r="J5021" s="3">
        <v>1379092.44</v>
      </c>
      <c r="K5021" s="3"/>
      <c r="L5021" s="2">
        <v>248236.56</v>
      </c>
      <c r="M5021" s="3">
        <f t="shared" si="78"/>
        <v>1627329</v>
      </c>
      <c r="N5021" s="41">
        <v>44909.729166666664</v>
      </c>
      <c r="O5021" s="39">
        <v>44363557</v>
      </c>
      <c r="P5021" s="39" t="s">
        <v>3282</v>
      </c>
      <c r="Q5021" s="40">
        <v>301177571173</v>
      </c>
      <c r="R5021" s="41">
        <v>44947</v>
      </c>
      <c r="S5021" s="42" t="s">
        <v>2417</v>
      </c>
      <c r="T5021" s="68"/>
    </row>
    <row r="5022" spans="1:20" s="70" customFormat="1" x14ac:dyDescent="0.2">
      <c r="A5022" s="38" t="s">
        <v>16700</v>
      </c>
      <c r="B5022" s="42" t="s">
        <v>16701</v>
      </c>
      <c r="C5022" s="42" t="s">
        <v>16702</v>
      </c>
      <c r="D5022" s="38">
        <v>506161</v>
      </c>
      <c r="E5022" s="38"/>
      <c r="F5022" s="38"/>
      <c r="G5022" s="42" t="s">
        <v>7579</v>
      </c>
      <c r="H5022" s="38">
        <v>8268010868</v>
      </c>
      <c r="I5022" s="40" t="s">
        <v>16703</v>
      </c>
      <c r="J5022" s="3">
        <v>42000</v>
      </c>
      <c r="K5022" s="3"/>
      <c r="L5022" s="3">
        <v>7560</v>
      </c>
      <c r="M5022" s="3">
        <f t="shared" si="78"/>
        <v>49560</v>
      </c>
      <c r="N5022" s="41">
        <v>44913.729166666664</v>
      </c>
      <c r="O5022" s="39">
        <v>44363739</v>
      </c>
      <c r="P5022" s="42" t="s">
        <v>315</v>
      </c>
      <c r="Q5022" s="42">
        <v>302028140131</v>
      </c>
      <c r="R5022" s="60">
        <v>44961</v>
      </c>
      <c r="S5022" s="42" t="s">
        <v>243</v>
      </c>
      <c r="T5022" s="68"/>
    </row>
    <row r="5023" spans="1:20" s="70" customFormat="1" x14ac:dyDescent="0.2">
      <c r="A5023" s="38" t="s">
        <v>16704</v>
      </c>
      <c r="B5023" s="39" t="s">
        <v>16705</v>
      </c>
      <c r="C5023" s="39" t="s">
        <v>16706</v>
      </c>
      <c r="D5023" s="38">
        <v>821383</v>
      </c>
      <c r="E5023" s="38"/>
      <c r="F5023" s="38"/>
      <c r="G5023" s="39" t="s">
        <v>4736</v>
      </c>
      <c r="H5023" s="38">
        <v>8268008909</v>
      </c>
      <c r="I5023" s="40" t="s">
        <v>16707</v>
      </c>
      <c r="J5023" s="2">
        <v>69850</v>
      </c>
      <c r="K5023" s="2"/>
      <c r="L5023" s="2">
        <v>12573</v>
      </c>
      <c r="M5023" s="3">
        <f t="shared" si="78"/>
        <v>82423</v>
      </c>
      <c r="N5023" s="41">
        <v>44893.729166666664</v>
      </c>
      <c r="O5023" s="39">
        <v>44363857</v>
      </c>
      <c r="P5023" s="39" t="s">
        <v>52</v>
      </c>
      <c r="Q5023" s="40" t="s">
        <v>16708</v>
      </c>
      <c r="R5023" s="41">
        <v>44929</v>
      </c>
      <c r="S5023" s="39" t="s">
        <v>54</v>
      </c>
      <c r="T5023" s="68"/>
    </row>
    <row r="5024" spans="1:20" s="70" customFormat="1" x14ac:dyDescent="0.2">
      <c r="A5024" s="38" t="s">
        <v>16709</v>
      </c>
      <c r="B5024" s="39" t="s">
        <v>16710</v>
      </c>
      <c r="C5024" s="39" t="s">
        <v>16711</v>
      </c>
      <c r="D5024" s="38">
        <v>821383</v>
      </c>
      <c r="E5024" s="38"/>
      <c r="F5024" s="38"/>
      <c r="G5024" s="39" t="s">
        <v>4736</v>
      </c>
      <c r="H5024" s="38">
        <v>8268008585</v>
      </c>
      <c r="I5024" s="40" t="s">
        <v>16712</v>
      </c>
      <c r="J5024" s="2">
        <v>89039.830508474581</v>
      </c>
      <c r="K5024" s="2"/>
      <c r="L5024" s="2">
        <v>16027.169491525425</v>
      </c>
      <c r="M5024" s="3">
        <f t="shared" si="78"/>
        <v>105067</v>
      </c>
      <c r="N5024" s="41">
        <v>44893.729166666664</v>
      </c>
      <c r="O5024" s="39">
        <v>44363902</v>
      </c>
      <c r="P5024" s="39" t="s">
        <v>52</v>
      </c>
      <c r="Q5024" s="40" t="s">
        <v>16708</v>
      </c>
      <c r="R5024" s="41">
        <v>44929</v>
      </c>
      <c r="S5024" s="39" t="s">
        <v>54</v>
      </c>
      <c r="T5024" s="68"/>
    </row>
    <row r="5025" spans="1:20" s="70" customFormat="1" x14ac:dyDescent="0.2">
      <c r="A5025" s="38" t="s">
        <v>16713</v>
      </c>
      <c r="B5025" s="39" t="s">
        <v>16714</v>
      </c>
      <c r="C5025" s="39" t="s">
        <v>16715</v>
      </c>
      <c r="D5025" s="38">
        <v>815539</v>
      </c>
      <c r="E5025" s="38"/>
      <c r="F5025" s="38"/>
      <c r="G5025" s="42" t="s">
        <v>1640</v>
      </c>
      <c r="H5025" s="38">
        <v>8268009952</v>
      </c>
      <c r="I5025" s="40" t="s">
        <v>16716</v>
      </c>
      <c r="J5025" s="2">
        <v>104930.27</v>
      </c>
      <c r="K5025" s="2"/>
      <c r="L5025" s="2">
        <v>0</v>
      </c>
      <c r="M5025" s="3">
        <f t="shared" si="78"/>
        <v>104930.27</v>
      </c>
      <c r="N5025" s="41">
        <v>44904.729166666664</v>
      </c>
      <c r="O5025" s="39">
        <v>44364028</v>
      </c>
      <c r="P5025" s="39" t="s">
        <v>52</v>
      </c>
      <c r="Q5025" s="40" t="s">
        <v>16717</v>
      </c>
      <c r="R5025" s="41">
        <v>44929</v>
      </c>
      <c r="S5025" s="39" t="s">
        <v>54</v>
      </c>
      <c r="T5025" s="68"/>
    </row>
    <row r="5026" spans="1:20" s="70" customFormat="1" x14ac:dyDescent="0.2">
      <c r="A5026" s="38" t="s">
        <v>16718</v>
      </c>
      <c r="B5026" s="39" t="s">
        <v>16719</v>
      </c>
      <c r="C5026" s="39" t="s">
        <v>16720</v>
      </c>
      <c r="D5026" s="38">
        <v>919962</v>
      </c>
      <c r="E5026" s="38" t="s">
        <v>23069</v>
      </c>
      <c r="F5026" s="38"/>
      <c r="G5026" s="39" t="s">
        <v>6950</v>
      </c>
      <c r="H5026" s="38">
        <v>8268006324</v>
      </c>
      <c r="I5026" s="40" t="s">
        <v>16721</v>
      </c>
      <c r="J5026" s="3">
        <v>1067816.05</v>
      </c>
      <c r="K5026" s="3"/>
      <c r="L5026" s="2">
        <v>192206.95</v>
      </c>
      <c r="M5026" s="3">
        <f t="shared" si="78"/>
        <v>1260023</v>
      </c>
      <c r="N5026" s="41">
        <v>44907.729166666664</v>
      </c>
      <c r="O5026" s="39">
        <v>44364298</v>
      </c>
      <c r="P5026" s="39" t="s">
        <v>3282</v>
      </c>
      <c r="Q5026" s="40">
        <v>301166515714</v>
      </c>
      <c r="R5026" s="41">
        <v>44943</v>
      </c>
      <c r="S5026" s="42" t="s">
        <v>2417</v>
      </c>
      <c r="T5026" s="68"/>
    </row>
    <row r="5027" spans="1:20" s="70" customFormat="1" x14ac:dyDescent="0.2">
      <c r="A5027" s="38" t="s">
        <v>16722</v>
      </c>
      <c r="B5027" s="39" t="s">
        <v>16723</v>
      </c>
      <c r="C5027" s="39" t="s">
        <v>16724</v>
      </c>
      <c r="D5027" s="38">
        <v>128635</v>
      </c>
      <c r="E5027" s="38"/>
      <c r="F5027" s="38"/>
      <c r="G5027" s="39" t="s">
        <v>989</v>
      </c>
      <c r="H5027" s="38">
        <v>8266016396</v>
      </c>
      <c r="I5027" s="40" t="s">
        <v>16725</v>
      </c>
      <c r="J5027" s="2">
        <v>29529.245762711867</v>
      </c>
      <c r="K5027" s="2"/>
      <c r="L5027" s="2">
        <v>5315.2642372881355</v>
      </c>
      <c r="M5027" s="3">
        <f t="shared" si="78"/>
        <v>34844.51</v>
      </c>
      <c r="N5027" s="41">
        <v>44875.729166666664</v>
      </c>
      <c r="O5027" s="39">
        <v>6870316907</v>
      </c>
      <c r="P5027" s="39" t="s">
        <v>3282</v>
      </c>
      <c r="Q5027" s="40" t="s">
        <v>16726</v>
      </c>
      <c r="R5027" s="41">
        <v>44929</v>
      </c>
      <c r="S5027" s="42" t="s">
        <v>2417</v>
      </c>
      <c r="T5027" s="68"/>
    </row>
    <row r="5028" spans="1:20" s="70" customFormat="1" x14ac:dyDescent="0.2">
      <c r="A5028" s="38" t="s">
        <v>16727</v>
      </c>
      <c r="B5028" s="39" t="s">
        <v>16728</v>
      </c>
      <c r="C5028" s="39" t="s">
        <v>16729</v>
      </c>
      <c r="D5028" s="38">
        <v>500071</v>
      </c>
      <c r="E5028" s="38"/>
      <c r="F5028" s="38"/>
      <c r="G5028" s="39" t="s">
        <v>584</v>
      </c>
      <c r="H5028" s="38">
        <v>8266016395</v>
      </c>
      <c r="I5028" s="40" t="s">
        <v>16730</v>
      </c>
      <c r="J5028" s="2">
        <v>1446.6101694915255</v>
      </c>
      <c r="K5028" s="2"/>
      <c r="L5028" s="2">
        <v>260.38983050847457</v>
      </c>
      <c r="M5028" s="3">
        <f t="shared" si="78"/>
        <v>1707</v>
      </c>
      <c r="N5028" s="41">
        <v>44870.729166666664</v>
      </c>
      <c r="O5028" s="39">
        <v>6870316952</v>
      </c>
      <c r="P5028" s="39" t="s">
        <v>3282</v>
      </c>
      <c r="Q5028" s="40">
        <v>212297566044</v>
      </c>
      <c r="R5028" s="41">
        <v>44926</v>
      </c>
      <c r="S5028" s="42" t="s">
        <v>2417</v>
      </c>
      <c r="T5028" s="68"/>
    </row>
    <row r="5029" spans="1:20" s="70" customFormat="1" x14ac:dyDescent="0.2">
      <c r="A5029" s="38" t="s">
        <v>16731</v>
      </c>
      <c r="B5029" s="39" t="s">
        <v>16732</v>
      </c>
      <c r="C5029" s="39" t="s">
        <v>16733</v>
      </c>
      <c r="D5029" s="38">
        <v>812419</v>
      </c>
      <c r="E5029" s="38"/>
      <c r="F5029" s="38"/>
      <c r="G5029" s="39" t="s">
        <v>1956</v>
      </c>
      <c r="H5029" s="38">
        <v>8268010714</v>
      </c>
      <c r="I5029" s="40" t="s">
        <v>16734</v>
      </c>
      <c r="J5029" s="2">
        <v>363201.69491525425</v>
      </c>
      <c r="K5029" s="2"/>
      <c r="L5029" s="2">
        <v>65376.305084745763</v>
      </c>
      <c r="M5029" s="3">
        <f t="shared" si="78"/>
        <v>428578</v>
      </c>
      <c r="N5029" s="41">
        <v>44917.729166666664</v>
      </c>
      <c r="O5029" s="39">
        <v>44364920</v>
      </c>
      <c r="P5029" s="39" t="s">
        <v>52</v>
      </c>
      <c r="Q5029" s="40" t="s">
        <v>16735</v>
      </c>
      <c r="R5029" s="41">
        <v>44929</v>
      </c>
      <c r="S5029" s="39" t="s">
        <v>54</v>
      </c>
      <c r="T5029" s="68"/>
    </row>
    <row r="5030" spans="1:20" s="70" customFormat="1" x14ac:dyDescent="0.2">
      <c r="A5030" s="38" t="s">
        <v>1984</v>
      </c>
      <c r="B5030" s="42"/>
      <c r="C5030" s="42"/>
      <c r="D5030" s="38"/>
      <c r="E5030" s="38"/>
      <c r="F5030" s="38"/>
      <c r="G5030" s="42" t="s">
        <v>310</v>
      </c>
      <c r="H5030" s="38"/>
      <c r="I5030" s="40" t="s">
        <v>16736</v>
      </c>
      <c r="J5030" s="3">
        <v>20428.89</v>
      </c>
      <c r="K5030" s="3"/>
      <c r="L5030" s="3"/>
      <c r="M5030" s="3">
        <f t="shared" si="78"/>
        <v>20428.89</v>
      </c>
      <c r="N5030" s="41">
        <v>44924</v>
      </c>
      <c r="O5030" s="39"/>
      <c r="P5030" s="42"/>
      <c r="Q5030" s="42"/>
      <c r="R5030" s="60"/>
      <c r="S5030" s="42" t="s">
        <v>243</v>
      </c>
      <c r="T5030" s="68"/>
    </row>
    <row r="5031" spans="1:20" s="70" customFormat="1" x14ac:dyDescent="0.2">
      <c r="A5031" s="38" t="s">
        <v>63</v>
      </c>
      <c r="B5031" s="1"/>
      <c r="C5031" s="1"/>
      <c r="D5031" s="51"/>
      <c r="E5031" s="38"/>
      <c r="F5031" s="51"/>
      <c r="G5031" s="52" t="s">
        <v>64</v>
      </c>
      <c r="H5031" s="53"/>
      <c r="I5031" s="54" t="s">
        <v>16737</v>
      </c>
      <c r="J5031" s="35">
        <v>1220.4000000000001</v>
      </c>
      <c r="K5031" s="1"/>
      <c r="L5031" s="1"/>
      <c r="M5031" s="3">
        <f t="shared" si="78"/>
        <v>1220.4000000000001</v>
      </c>
      <c r="N5031" s="41">
        <v>44924</v>
      </c>
      <c r="O5031" s="56"/>
      <c r="P5031" s="1"/>
      <c r="Q5031" s="1"/>
      <c r="R5031" s="57"/>
      <c r="S5031" s="39" t="s">
        <v>54</v>
      </c>
      <c r="T5031" s="68"/>
    </row>
    <row r="5032" spans="1:20" s="70" customFormat="1" x14ac:dyDescent="0.2">
      <c r="A5032" s="38" t="s">
        <v>63</v>
      </c>
      <c r="B5032" s="1"/>
      <c r="C5032" s="1"/>
      <c r="D5032" s="51"/>
      <c r="E5032" s="38"/>
      <c r="F5032" s="51"/>
      <c r="G5032" s="52" t="s">
        <v>64</v>
      </c>
      <c r="H5032" s="53"/>
      <c r="I5032" s="54" t="s">
        <v>16737</v>
      </c>
      <c r="J5032" s="35">
        <v>256.2</v>
      </c>
      <c r="K5032" s="1"/>
      <c r="L5032" s="1"/>
      <c r="M5032" s="3">
        <f t="shared" si="78"/>
        <v>256.2</v>
      </c>
      <c r="N5032" s="41">
        <v>44924</v>
      </c>
      <c r="O5032" s="56"/>
      <c r="P5032" s="1"/>
      <c r="Q5032" s="1"/>
      <c r="R5032" s="57"/>
      <c r="S5032" s="39" t="s">
        <v>54</v>
      </c>
      <c r="T5032" s="68"/>
    </row>
    <row r="5033" spans="1:20" s="70" customFormat="1" x14ac:dyDescent="0.2">
      <c r="A5033" s="38" t="s">
        <v>7506</v>
      </c>
      <c r="B5033" s="1"/>
      <c r="C5033" s="1"/>
      <c r="D5033" s="51"/>
      <c r="E5033" s="38"/>
      <c r="F5033" s="51"/>
      <c r="G5033" s="42" t="s">
        <v>310</v>
      </c>
      <c r="H5033" s="53"/>
      <c r="I5033" s="54" t="s">
        <v>16736</v>
      </c>
      <c r="J5033" s="35">
        <v>88525.2</v>
      </c>
      <c r="K5033" s="1"/>
      <c r="L5033" s="1"/>
      <c r="M5033" s="3">
        <f t="shared" si="78"/>
        <v>88525.2</v>
      </c>
      <c r="N5033" s="41">
        <v>44924</v>
      </c>
      <c r="O5033" s="56"/>
      <c r="P5033" s="1"/>
      <c r="Q5033" s="1"/>
      <c r="R5033" s="57"/>
      <c r="S5033" s="42" t="s">
        <v>2417</v>
      </c>
      <c r="T5033" s="69"/>
    </row>
    <row r="5034" spans="1:20" s="70" customFormat="1" x14ac:dyDescent="0.2">
      <c r="A5034" s="38" t="s">
        <v>16738</v>
      </c>
      <c r="B5034" s="39" t="s">
        <v>16739</v>
      </c>
      <c r="C5034" s="39" t="s">
        <v>16740</v>
      </c>
      <c r="D5034" s="38">
        <v>815539</v>
      </c>
      <c r="E5034" s="38"/>
      <c r="F5034" s="38"/>
      <c r="G5034" s="42" t="s">
        <v>1640</v>
      </c>
      <c r="H5034" s="38">
        <v>8268010595</v>
      </c>
      <c r="I5034" s="40" t="s">
        <v>16741</v>
      </c>
      <c r="J5034" s="2">
        <v>39942</v>
      </c>
      <c r="K5034" s="2"/>
      <c r="L5034" s="2">
        <v>7189.5599999999995</v>
      </c>
      <c r="M5034" s="3">
        <f t="shared" si="78"/>
        <v>47131.56</v>
      </c>
      <c r="N5034" s="41">
        <v>44917.729166666664</v>
      </c>
      <c r="O5034" s="39">
        <v>44365946</v>
      </c>
      <c r="P5034" s="39" t="s">
        <v>52</v>
      </c>
      <c r="Q5034" s="40" t="s">
        <v>16742</v>
      </c>
      <c r="R5034" s="41">
        <v>44938</v>
      </c>
      <c r="S5034" s="39" t="s">
        <v>54</v>
      </c>
      <c r="T5034" s="68"/>
    </row>
    <row r="5035" spans="1:20" s="70" customFormat="1" x14ac:dyDescent="0.2">
      <c r="A5035" s="38" t="s">
        <v>16743</v>
      </c>
      <c r="B5035" s="39" t="s">
        <v>16744</v>
      </c>
      <c r="C5035" s="39" t="s">
        <v>16745</v>
      </c>
      <c r="D5035" s="38">
        <v>500071</v>
      </c>
      <c r="E5035" s="38"/>
      <c r="F5035" s="38"/>
      <c r="G5035" s="39" t="s">
        <v>584</v>
      </c>
      <c r="H5035" s="38">
        <v>8266016395</v>
      </c>
      <c r="I5035" s="40" t="s">
        <v>16746</v>
      </c>
      <c r="J5035" s="2">
        <v>725.42372881355936</v>
      </c>
      <c r="K5035" s="2"/>
      <c r="L5035" s="2">
        <v>130.57627118644069</v>
      </c>
      <c r="M5035" s="3">
        <f t="shared" si="78"/>
        <v>856</v>
      </c>
      <c r="N5035" s="41">
        <v>44869.729166666664</v>
      </c>
      <c r="O5035" s="39"/>
      <c r="P5035" s="39" t="s">
        <v>3282</v>
      </c>
      <c r="Q5035" s="40"/>
      <c r="R5035" s="41"/>
      <c r="S5035" s="42" t="s">
        <v>2417</v>
      </c>
      <c r="T5035" s="68"/>
    </row>
    <row r="5036" spans="1:20" s="70" customFormat="1" x14ac:dyDescent="0.2">
      <c r="A5036" s="38" t="s">
        <v>16747</v>
      </c>
      <c r="B5036" s="42" t="s">
        <v>16748</v>
      </c>
      <c r="C5036" s="42" t="s">
        <v>16749</v>
      </c>
      <c r="D5036" s="38">
        <v>102659</v>
      </c>
      <c r="E5036" s="38"/>
      <c r="F5036" s="38"/>
      <c r="G5036" s="42" t="s">
        <v>15315</v>
      </c>
      <c r="H5036" s="38">
        <v>8268009673</v>
      </c>
      <c r="I5036" s="40">
        <v>59</v>
      </c>
      <c r="J5036" s="3">
        <v>71845.762711864416</v>
      </c>
      <c r="K5036" s="3"/>
      <c r="L5036" s="3">
        <v>12932.237288135595</v>
      </c>
      <c r="M5036" s="3">
        <f t="shared" si="78"/>
        <v>84778.000000000015</v>
      </c>
      <c r="N5036" s="41">
        <v>44903.729166666664</v>
      </c>
      <c r="O5036" s="39">
        <v>44367499</v>
      </c>
      <c r="P5036" s="42" t="s">
        <v>315</v>
      </c>
      <c r="Q5036" s="42" t="s">
        <v>16750</v>
      </c>
      <c r="R5036" s="60">
        <v>44938</v>
      </c>
      <c r="S5036" s="42" t="s">
        <v>243</v>
      </c>
      <c r="T5036" s="68" t="s">
        <v>506</v>
      </c>
    </row>
    <row r="5037" spans="1:20" s="70" customFormat="1" x14ac:dyDescent="0.2">
      <c r="A5037" s="38" t="s">
        <v>16751</v>
      </c>
      <c r="B5037" s="42" t="s">
        <v>16748</v>
      </c>
      <c r="C5037" s="42" t="s">
        <v>16749</v>
      </c>
      <c r="D5037" s="38">
        <v>102659</v>
      </c>
      <c r="E5037" s="38"/>
      <c r="F5037" s="38"/>
      <c r="G5037" s="42" t="s">
        <v>15315</v>
      </c>
      <c r="H5037" s="38">
        <v>8268009673</v>
      </c>
      <c r="I5037" s="40">
        <v>83</v>
      </c>
      <c r="J5037" s="3">
        <v>536.54999999999995</v>
      </c>
      <c r="K5037" s="3"/>
      <c r="L5037" s="3">
        <v>96.578999999999994</v>
      </c>
      <c r="M5037" s="3">
        <f t="shared" si="78"/>
        <v>633.12899999999991</v>
      </c>
      <c r="N5037" s="41">
        <v>44903.729166666664</v>
      </c>
      <c r="O5037" s="39">
        <v>44367499</v>
      </c>
      <c r="P5037" s="42" t="s">
        <v>315</v>
      </c>
      <c r="Q5037" s="42" t="s">
        <v>16750</v>
      </c>
      <c r="R5037" s="60">
        <v>44938</v>
      </c>
      <c r="S5037" s="42" t="s">
        <v>243</v>
      </c>
      <c r="T5037" s="68" t="s">
        <v>506</v>
      </c>
    </row>
    <row r="5038" spans="1:20" s="70" customFormat="1" x14ac:dyDescent="0.2">
      <c r="A5038" s="38" t="s">
        <v>16752</v>
      </c>
      <c r="B5038" s="39" t="s">
        <v>16753</v>
      </c>
      <c r="C5038" s="39"/>
      <c r="D5038" s="38">
        <v>703046</v>
      </c>
      <c r="E5038" s="38"/>
      <c r="F5038" s="38"/>
      <c r="G5038" s="42" t="s">
        <v>678</v>
      </c>
      <c r="H5038" s="38">
        <v>8266016578</v>
      </c>
      <c r="I5038" s="40" t="s">
        <v>16754</v>
      </c>
      <c r="J5038" s="5">
        <v>41994</v>
      </c>
      <c r="K5038" s="2"/>
      <c r="L5038" s="2">
        <v>0</v>
      </c>
      <c r="M5038" s="3">
        <f t="shared" si="78"/>
        <v>41994</v>
      </c>
      <c r="N5038" s="41">
        <v>44925</v>
      </c>
      <c r="O5038" s="39"/>
      <c r="P5038" s="39" t="s">
        <v>52</v>
      </c>
      <c r="Q5038" s="40"/>
      <c r="R5038" s="41"/>
      <c r="S5038" s="39" t="s">
        <v>54</v>
      </c>
      <c r="T5038" s="68"/>
    </row>
    <row r="5039" spans="1:20" s="70" customFormat="1" x14ac:dyDescent="0.2">
      <c r="A5039" s="38" t="s">
        <v>6167</v>
      </c>
      <c r="B5039" s="1"/>
      <c r="C5039" s="1"/>
      <c r="D5039" s="51"/>
      <c r="E5039" s="38"/>
      <c r="F5039" s="51"/>
      <c r="G5039" s="39" t="s">
        <v>6168</v>
      </c>
      <c r="H5039" s="53"/>
      <c r="I5039" s="54" t="s">
        <v>16755</v>
      </c>
      <c r="J5039" s="35">
        <v>16434.98</v>
      </c>
      <c r="K5039" s="1"/>
      <c r="L5039" s="1"/>
      <c r="M5039" s="3">
        <f t="shared" si="78"/>
        <v>16434.98</v>
      </c>
      <c r="N5039" s="63"/>
      <c r="O5039" s="56"/>
      <c r="P5039" s="1"/>
      <c r="Q5039" s="1"/>
      <c r="R5039" s="57"/>
      <c r="S5039" s="42" t="s">
        <v>2417</v>
      </c>
      <c r="T5039" s="68"/>
    </row>
    <row r="5040" spans="1:20" s="70" customFormat="1" x14ac:dyDescent="0.2">
      <c r="A5040" s="38" t="s">
        <v>16756</v>
      </c>
      <c r="B5040" s="39" t="s">
        <v>16757</v>
      </c>
      <c r="C5040" s="39" t="s">
        <v>16758</v>
      </c>
      <c r="D5040" s="38">
        <v>919962</v>
      </c>
      <c r="E5040" s="38" t="s">
        <v>23071</v>
      </c>
      <c r="F5040" s="38"/>
      <c r="G5040" s="39" t="s">
        <v>6950</v>
      </c>
      <c r="H5040" s="38">
        <v>8268006323</v>
      </c>
      <c r="I5040" s="40" t="s">
        <v>16759</v>
      </c>
      <c r="J5040" s="3">
        <v>1746800.77</v>
      </c>
      <c r="K5040" s="3"/>
      <c r="L5040" s="2">
        <v>314424.23</v>
      </c>
      <c r="M5040" s="3">
        <f t="shared" si="78"/>
        <v>2061225</v>
      </c>
      <c r="N5040" s="41">
        <v>44918.729166666664</v>
      </c>
      <c r="O5040" s="39">
        <v>44368919</v>
      </c>
      <c r="P5040" s="39" t="s">
        <v>3282</v>
      </c>
      <c r="Q5040" s="40">
        <v>301233351287</v>
      </c>
      <c r="R5040" s="41">
        <v>44952</v>
      </c>
      <c r="S5040" s="42" t="s">
        <v>2417</v>
      </c>
      <c r="T5040" s="68"/>
    </row>
    <row r="5041" spans="1:20" s="70" customFormat="1" x14ac:dyDescent="0.2">
      <c r="A5041" s="38" t="s">
        <v>16760</v>
      </c>
      <c r="B5041" s="42" t="s">
        <v>16761</v>
      </c>
      <c r="C5041" s="42"/>
      <c r="D5041" s="38">
        <v>138349</v>
      </c>
      <c r="E5041" s="38"/>
      <c r="F5041" s="38"/>
      <c r="G5041" s="42" t="s">
        <v>12407</v>
      </c>
      <c r="H5041" s="38">
        <v>8263000146</v>
      </c>
      <c r="I5041" s="40">
        <v>7482106301</v>
      </c>
      <c r="J5041" s="3">
        <v>-837043</v>
      </c>
      <c r="K5041" s="3"/>
      <c r="L5041" s="3">
        <v>-150667.74</v>
      </c>
      <c r="M5041" s="3">
        <f t="shared" si="78"/>
        <v>-987710.74</v>
      </c>
      <c r="N5041" s="41">
        <v>44926</v>
      </c>
      <c r="O5041" s="39"/>
      <c r="P5041" s="42" t="s">
        <v>315</v>
      </c>
      <c r="Q5041" s="42"/>
      <c r="R5041" s="60"/>
      <c r="S5041" s="42" t="s">
        <v>243</v>
      </c>
      <c r="T5041" s="68"/>
    </row>
    <row r="5042" spans="1:20" s="70" customFormat="1" x14ac:dyDescent="0.2">
      <c r="A5042" s="38" t="s">
        <v>16762</v>
      </c>
      <c r="B5042" s="1"/>
      <c r="C5042" s="1"/>
      <c r="D5042" s="51"/>
      <c r="E5042" s="38"/>
      <c r="F5042" s="51"/>
      <c r="G5042" s="39" t="s">
        <v>13502</v>
      </c>
      <c r="H5042" s="53"/>
      <c r="I5042" s="54" t="s">
        <v>16763</v>
      </c>
      <c r="J5042" s="35">
        <v>432000</v>
      </c>
      <c r="K5042" s="1"/>
      <c r="L5042" s="1"/>
      <c r="M5042" s="3">
        <f t="shared" si="78"/>
        <v>432000</v>
      </c>
      <c r="N5042" s="41">
        <v>44926</v>
      </c>
      <c r="O5042" s="56"/>
      <c r="P5042" s="1"/>
      <c r="Q5042" s="1"/>
      <c r="R5042" s="57"/>
      <c r="S5042" s="42" t="s">
        <v>2417</v>
      </c>
      <c r="T5042" s="69"/>
    </row>
    <row r="5043" spans="1:20" s="70" customFormat="1" x14ac:dyDescent="0.2">
      <c r="A5043" s="38" t="s">
        <v>16764</v>
      </c>
      <c r="B5043" s="39" t="s">
        <v>16765</v>
      </c>
      <c r="C5043" s="39" t="s">
        <v>16766</v>
      </c>
      <c r="D5043" s="38">
        <v>703046</v>
      </c>
      <c r="E5043" s="38"/>
      <c r="F5043" s="38"/>
      <c r="G5043" s="42" t="s">
        <v>678</v>
      </c>
      <c r="H5043" s="38">
        <v>8266016647</v>
      </c>
      <c r="I5043" s="40" t="s">
        <v>16767</v>
      </c>
      <c r="J5043" s="2">
        <v>499</v>
      </c>
      <c r="K5043" s="2"/>
      <c r="L5043" s="2">
        <v>0</v>
      </c>
      <c r="M5043" s="3">
        <f t="shared" si="78"/>
        <v>499</v>
      </c>
      <c r="N5043" s="41">
        <v>44911.729166666664</v>
      </c>
      <c r="O5043" s="39">
        <v>3445027638</v>
      </c>
      <c r="P5043" s="39" t="s">
        <v>3282</v>
      </c>
      <c r="Q5043" s="40" t="s">
        <v>16768</v>
      </c>
      <c r="R5043" s="41">
        <v>44972</v>
      </c>
      <c r="S5043" s="42" t="s">
        <v>2417</v>
      </c>
      <c r="T5043" s="68"/>
    </row>
    <row r="5044" spans="1:20" s="70" customFormat="1" x14ac:dyDescent="0.2">
      <c r="A5044" s="38">
        <v>22</v>
      </c>
      <c r="B5044" s="39" t="s">
        <v>16769</v>
      </c>
      <c r="C5044" s="39" t="s">
        <v>16770</v>
      </c>
      <c r="D5044" s="38">
        <v>703046</v>
      </c>
      <c r="E5044" s="38"/>
      <c r="F5044" s="38"/>
      <c r="G5044" s="42" t="s">
        <v>678</v>
      </c>
      <c r="H5044" s="38">
        <v>8266016729</v>
      </c>
      <c r="I5044" s="40" t="s">
        <v>16771</v>
      </c>
      <c r="J5044" s="2">
        <v>510</v>
      </c>
      <c r="K5044" s="2"/>
      <c r="L5044" s="2">
        <v>0</v>
      </c>
      <c r="M5044" s="3">
        <f t="shared" si="78"/>
        <v>510</v>
      </c>
      <c r="N5044" s="41">
        <v>44911.729166666664</v>
      </c>
      <c r="O5044" s="39">
        <v>3445027639</v>
      </c>
      <c r="P5044" s="39" t="s">
        <v>8899</v>
      </c>
      <c r="Q5044" s="40" t="s">
        <v>16768</v>
      </c>
      <c r="R5044" s="41">
        <v>44972</v>
      </c>
      <c r="S5044" s="42" t="s">
        <v>8901</v>
      </c>
      <c r="T5044" s="68"/>
    </row>
    <row r="5045" spans="1:20" s="70" customFormat="1" x14ac:dyDescent="0.2">
      <c r="A5045" s="38" t="s">
        <v>16772</v>
      </c>
      <c r="B5045" s="42" t="s">
        <v>16773</v>
      </c>
      <c r="C5045" s="42" t="s">
        <v>16774</v>
      </c>
      <c r="D5045" s="38">
        <v>820886</v>
      </c>
      <c r="E5045" s="38"/>
      <c r="F5045" s="38"/>
      <c r="G5045" s="42" t="s">
        <v>10575</v>
      </c>
      <c r="H5045" s="38">
        <v>8268007755</v>
      </c>
      <c r="I5045" s="40" t="s">
        <v>16775</v>
      </c>
      <c r="J5045" s="3">
        <v>3756198.87</v>
      </c>
      <c r="K5045" s="3"/>
      <c r="L5045" s="3">
        <v>676115.72</v>
      </c>
      <c r="M5045" s="3">
        <f t="shared" si="78"/>
        <v>4432314.59</v>
      </c>
      <c r="N5045" s="41">
        <v>44912.729166666664</v>
      </c>
      <c r="O5045" s="39">
        <v>44383473</v>
      </c>
      <c r="P5045" s="42" t="s">
        <v>315</v>
      </c>
      <c r="Q5045" s="42" t="s">
        <v>16776</v>
      </c>
      <c r="R5045" s="60">
        <v>44937</v>
      </c>
      <c r="S5045" s="42" t="s">
        <v>243</v>
      </c>
      <c r="T5045" s="68"/>
    </row>
    <row r="5046" spans="1:20" s="70" customFormat="1" x14ac:dyDescent="0.2">
      <c r="A5046" s="38">
        <v>257</v>
      </c>
      <c r="B5046" s="39" t="s">
        <v>16777</v>
      </c>
      <c r="C5046" s="39" t="s">
        <v>16778</v>
      </c>
      <c r="D5046" s="38">
        <v>808901</v>
      </c>
      <c r="E5046" s="38"/>
      <c r="F5046" s="38"/>
      <c r="G5046" s="39" t="s">
        <v>16779</v>
      </c>
      <c r="H5046" s="38">
        <v>8266016466</v>
      </c>
      <c r="I5046" s="40" t="s">
        <v>16780</v>
      </c>
      <c r="J5046" s="2">
        <v>475667.79661016952</v>
      </c>
      <c r="K5046" s="2"/>
      <c r="L5046" s="2">
        <v>85620.203389830509</v>
      </c>
      <c r="M5046" s="3">
        <f t="shared" si="78"/>
        <v>561288</v>
      </c>
      <c r="N5046" s="41">
        <v>44881.729166666664</v>
      </c>
      <c r="O5046" s="39">
        <v>6870324138</v>
      </c>
      <c r="P5046" s="39" t="s">
        <v>8899</v>
      </c>
      <c r="Q5046" s="40" t="s">
        <v>16781</v>
      </c>
      <c r="R5046" s="41">
        <v>44931</v>
      </c>
      <c r="S5046" s="42" t="s">
        <v>8901</v>
      </c>
      <c r="T5046" s="68"/>
    </row>
    <row r="5047" spans="1:20" s="70" customFormat="1" x14ac:dyDescent="0.2">
      <c r="A5047" s="38" t="s">
        <v>16782</v>
      </c>
      <c r="B5047" s="39" t="s">
        <v>16783</v>
      </c>
      <c r="C5047" s="39" t="s">
        <v>16784</v>
      </c>
      <c r="D5047" s="38">
        <v>703046</v>
      </c>
      <c r="E5047" s="38"/>
      <c r="F5047" s="38"/>
      <c r="G5047" s="42" t="s">
        <v>678</v>
      </c>
      <c r="H5047" s="38">
        <v>8266016396</v>
      </c>
      <c r="I5047" s="40" t="s">
        <v>16785</v>
      </c>
      <c r="J5047" s="2">
        <v>518</v>
      </c>
      <c r="K5047" s="2"/>
      <c r="L5047" s="2">
        <v>0</v>
      </c>
      <c r="M5047" s="3">
        <f t="shared" si="78"/>
        <v>518</v>
      </c>
      <c r="N5047" s="41">
        <v>44886.729166666664</v>
      </c>
      <c r="O5047" s="39">
        <v>3445027729</v>
      </c>
      <c r="P5047" s="39" t="s">
        <v>3282</v>
      </c>
      <c r="Q5047" s="40" t="s">
        <v>16786</v>
      </c>
      <c r="R5047" s="41">
        <v>44946</v>
      </c>
      <c r="S5047" s="42" t="s">
        <v>2417</v>
      </c>
      <c r="T5047" s="68"/>
    </row>
    <row r="5048" spans="1:20" s="70" customFormat="1" x14ac:dyDescent="0.2">
      <c r="A5048" s="38" t="s">
        <v>16787</v>
      </c>
      <c r="B5048" s="39" t="s">
        <v>16788</v>
      </c>
      <c r="C5048" s="39" t="s">
        <v>16789</v>
      </c>
      <c r="D5048" s="38" t="s">
        <v>9913</v>
      </c>
      <c r="E5048" s="38"/>
      <c r="F5048" s="38"/>
      <c r="G5048" s="39" t="s">
        <v>9914</v>
      </c>
      <c r="H5048" s="38"/>
      <c r="I5048" s="40" t="s">
        <v>16790</v>
      </c>
      <c r="J5048" s="2">
        <v>2000</v>
      </c>
      <c r="K5048" s="2"/>
      <c r="L5048" s="2">
        <v>0</v>
      </c>
      <c r="M5048" s="3">
        <f t="shared" si="78"/>
        <v>2000</v>
      </c>
      <c r="N5048" s="41">
        <v>44915.729166666664</v>
      </c>
      <c r="O5048" s="39">
        <v>44378669</v>
      </c>
      <c r="P5048" s="39" t="s">
        <v>3282</v>
      </c>
      <c r="Q5048" s="40" t="s">
        <v>16791</v>
      </c>
      <c r="R5048" s="41">
        <v>44932</v>
      </c>
      <c r="S5048" s="42" t="s">
        <v>2417</v>
      </c>
      <c r="T5048" s="68"/>
    </row>
    <row r="5049" spans="1:20" s="70" customFormat="1" x14ac:dyDescent="0.2">
      <c r="A5049" s="38" t="s">
        <v>16792</v>
      </c>
      <c r="B5049" s="39" t="s">
        <v>16793</v>
      </c>
      <c r="C5049" s="39" t="s">
        <v>16794</v>
      </c>
      <c r="D5049" s="38">
        <v>814805</v>
      </c>
      <c r="E5049" s="38"/>
      <c r="F5049" s="38"/>
      <c r="G5049" s="39" t="s">
        <v>111</v>
      </c>
      <c r="H5049" s="38">
        <v>8268009084</v>
      </c>
      <c r="I5049" s="40">
        <v>5431</v>
      </c>
      <c r="J5049" s="2">
        <v>37532.203389830509</v>
      </c>
      <c r="K5049" s="2"/>
      <c r="L5049" s="2">
        <v>6755.796610169491</v>
      </c>
      <c r="M5049" s="3">
        <f t="shared" si="78"/>
        <v>44288</v>
      </c>
      <c r="N5049" s="41">
        <v>44921.729166666664</v>
      </c>
      <c r="O5049" s="39">
        <v>44376818</v>
      </c>
      <c r="P5049" s="39" t="s">
        <v>3282</v>
      </c>
      <c r="Q5049" s="40" t="s">
        <v>16795</v>
      </c>
      <c r="R5049" s="41">
        <v>44929</v>
      </c>
      <c r="S5049" s="42" t="s">
        <v>2417</v>
      </c>
      <c r="T5049" s="68"/>
    </row>
    <row r="5050" spans="1:20" s="70" customFormat="1" x14ac:dyDescent="0.2">
      <c r="A5050" s="38" t="s">
        <v>16796</v>
      </c>
      <c r="B5050" s="39" t="s">
        <v>16797</v>
      </c>
      <c r="C5050" s="39" t="s">
        <v>16798</v>
      </c>
      <c r="D5050" s="38">
        <v>703046</v>
      </c>
      <c r="E5050" s="38"/>
      <c r="F5050" s="38"/>
      <c r="G5050" s="42" t="s">
        <v>678</v>
      </c>
      <c r="H5050" s="38">
        <v>8266016395</v>
      </c>
      <c r="I5050" s="40" t="s">
        <v>16799</v>
      </c>
      <c r="J5050" s="2">
        <v>512</v>
      </c>
      <c r="K5050" s="2"/>
      <c r="L5050" s="2">
        <v>0</v>
      </c>
      <c r="M5050" s="3">
        <f t="shared" si="78"/>
        <v>512</v>
      </c>
      <c r="N5050" s="41">
        <v>44886</v>
      </c>
      <c r="O5050" s="39">
        <v>3445027781</v>
      </c>
      <c r="P5050" s="39" t="s">
        <v>3282</v>
      </c>
      <c r="Q5050" s="40" t="s">
        <v>16786</v>
      </c>
      <c r="R5050" s="41">
        <v>44946</v>
      </c>
      <c r="S5050" s="42" t="s">
        <v>2417</v>
      </c>
      <c r="T5050" s="68"/>
    </row>
    <row r="5051" spans="1:20" s="70" customFormat="1" x14ac:dyDescent="0.2">
      <c r="A5051" s="38" t="s">
        <v>16800</v>
      </c>
      <c r="B5051" s="39" t="s">
        <v>16801</v>
      </c>
      <c r="C5051" s="39" t="s">
        <v>16802</v>
      </c>
      <c r="D5051" s="38">
        <v>108051</v>
      </c>
      <c r="E5051" s="38"/>
      <c r="F5051" s="38"/>
      <c r="G5051" s="39" t="s">
        <v>16803</v>
      </c>
      <c r="H5051" s="38">
        <v>8263000187</v>
      </c>
      <c r="I5051" s="40" t="s">
        <v>16804</v>
      </c>
      <c r="J5051" s="2">
        <v>14750000</v>
      </c>
      <c r="K5051" s="2"/>
      <c r="L5051" s="2">
        <v>2655000</v>
      </c>
      <c r="M5051" s="3">
        <f t="shared" si="78"/>
        <v>17405000</v>
      </c>
      <c r="N5051" s="41">
        <v>44888.729166666664</v>
      </c>
      <c r="O5051" s="39">
        <v>6870324839</v>
      </c>
      <c r="P5051" s="39" t="s">
        <v>16805</v>
      </c>
      <c r="Q5051" s="40">
        <v>301061088085</v>
      </c>
      <c r="R5051" s="41">
        <v>44933</v>
      </c>
      <c r="S5051" s="62" t="s">
        <v>21</v>
      </c>
      <c r="T5051" s="68"/>
    </row>
    <row r="5052" spans="1:20" s="70" customFormat="1" x14ac:dyDescent="0.2">
      <c r="A5052" s="38" t="s">
        <v>16806</v>
      </c>
      <c r="B5052" s="39" t="s">
        <v>16807</v>
      </c>
      <c r="C5052" s="39" t="s">
        <v>16808</v>
      </c>
      <c r="D5052" s="38">
        <v>821146</v>
      </c>
      <c r="E5052" s="38"/>
      <c r="F5052" s="38"/>
      <c r="G5052" s="42" t="s">
        <v>446</v>
      </c>
      <c r="H5052" s="38">
        <v>8268008478</v>
      </c>
      <c r="I5052" s="40" t="s">
        <v>16809</v>
      </c>
      <c r="J5052" s="2">
        <v>52147</v>
      </c>
      <c r="K5052" s="2"/>
      <c r="L5052" s="2">
        <v>0</v>
      </c>
      <c r="M5052" s="3">
        <f t="shared" si="78"/>
        <v>52147</v>
      </c>
      <c r="N5052" s="41">
        <v>44917.729166666664</v>
      </c>
      <c r="O5052" s="39">
        <v>44377987</v>
      </c>
      <c r="P5052" s="39" t="s">
        <v>3282</v>
      </c>
      <c r="Q5052" s="40">
        <v>301058715880</v>
      </c>
      <c r="R5052" s="41">
        <v>44932</v>
      </c>
      <c r="S5052" s="42" t="s">
        <v>2417</v>
      </c>
      <c r="T5052" s="68"/>
    </row>
    <row r="5053" spans="1:20" s="70" customFormat="1" x14ac:dyDescent="0.2">
      <c r="A5053" s="38" t="s">
        <v>16810</v>
      </c>
      <c r="B5053" s="39" t="s">
        <v>16811</v>
      </c>
      <c r="C5053" s="39" t="s">
        <v>16812</v>
      </c>
      <c r="D5053" s="38">
        <v>821146</v>
      </c>
      <c r="E5053" s="38"/>
      <c r="F5053" s="38"/>
      <c r="G5053" s="42" t="s">
        <v>446</v>
      </c>
      <c r="H5053" s="38">
        <v>8268008478</v>
      </c>
      <c r="I5053" s="40" t="s">
        <v>16813</v>
      </c>
      <c r="J5053" s="2">
        <v>67353</v>
      </c>
      <c r="K5053" s="2"/>
      <c r="L5053" s="2">
        <v>0</v>
      </c>
      <c r="M5053" s="3">
        <f t="shared" si="78"/>
        <v>67353</v>
      </c>
      <c r="N5053" s="41">
        <v>44917.729166666664</v>
      </c>
      <c r="O5053" s="39">
        <v>44378031</v>
      </c>
      <c r="P5053" s="39" t="s">
        <v>3282</v>
      </c>
      <c r="Q5053" s="40">
        <v>301058715880</v>
      </c>
      <c r="R5053" s="41">
        <v>44932</v>
      </c>
      <c r="S5053" s="42" t="s">
        <v>2417</v>
      </c>
      <c r="T5053" s="68"/>
    </row>
    <row r="5054" spans="1:20" s="70" customFormat="1" x14ac:dyDescent="0.2">
      <c r="A5054" s="38" t="s">
        <v>16814</v>
      </c>
      <c r="B5054" s="39" t="s">
        <v>16815</v>
      </c>
      <c r="C5054" s="39" t="s">
        <v>16816</v>
      </c>
      <c r="D5054" s="38">
        <v>821146</v>
      </c>
      <c r="E5054" s="38"/>
      <c r="F5054" s="38"/>
      <c r="G5054" s="42" t="s">
        <v>446</v>
      </c>
      <c r="H5054" s="38">
        <v>8268008478</v>
      </c>
      <c r="I5054" s="40" t="s">
        <v>16817</v>
      </c>
      <c r="J5054" s="2">
        <v>49114</v>
      </c>
      <c r="K5054" s="2"/>
      <c r="L5054" s="2">
        <v>0</v>
      </c>
      <c r="M5054" s="3">
        <f t="shared" si="78"/>
        <v>49114</v>
      </c>
      <c r="N5054" s="41">
        <v>44917.729166666664</v>
      </c>
      <c r="O5054" s="39">
        <v>44378070</v>
      </c>
      <c r="P5054" s="39" t="s">
        <v>3282</v>
      </c>
      <c r="Q5054" s="40">
        <v>301058715880</v>
      </c>
      <c r="R5054" s="41">
        <v>44932</v>
      </c>
      <c r="S5054" s="42" t="s">
        <v>2417</v>
      </c>
      <c r="T5054" s="68"/>
    </row>
    <row r="5055" spans="1:20" s="70" customFormat="1" x14ac:dyDescent="0.2">
      <c r="A5055" s="38" t="s">
        <v>63</v>
      </c>
      <c r="B5055" s="1"/>
      <c r="C5055" s="1"/>
      <c r="D5055" s="51"/>
      <c r="E5055" s="38"/>
      <c r="F5055" s="51"/>
      <c r="G5055" s="52" t="s">
        <v>64</v>
      </c>
      <c r="H5055" s="53"/>
      <c r="I5055" s="54" t="s">
        <v>16818</v>
      </c>
      <c r="J5055" s="35">
        <v>1788</v>
      </c>
      <c r="K5055" s="1"/>
      <c r="L5055" s="1"/>
      <c r="M5055" s="3">
        <f t="shared" si="78"/>
        <v>1788</v>
      </c>
      <c r="N5055" s="41">
        <v>44930</v>
      </c>
      <c r="O5055" s="56"/>
      <c r="P5055" s="1"/>
      <c r="Q5055" s="1"/>
      <c r="R5055" s="57"/>
      <c r="S5055" s="39" t="s">
        <v>54</v>
      </c>
      <c r="T5055" s="68"/>
    </row>
    <row r="5056" spans="1:20" s="70" customFormat="1" x14ac:dyDescent="0.2">
      <c r="A5056" s="38" t="s">
        <v>63</v>
      </c>
      <c r="B5056" s="1"/>
      <c r="C5056" s="1"/>
      <c r="D5056" s="51"/>
      <c r="E5056" s="38"/>
      <c r="F5056" s="51"/>
      <c r="G5056" s="52" t="s">
        <v>64</v>
      </c>
      <c r="H5056" s="53"/>
      <c r="I5056" s="54" t="s">
        <v>16819</v>
      </c>
      <c r="J5056" s="35">
        <v>560</v>
      </c>
      <c r="K5056" s="1"/>
      <c r="L5056" s="1"/>
      <c r="M5056" s="3">
        <f t="shared" si="78"/>
        <v>560</v>
      </c>
      <c r="N5056" s="41">
        <v>44930</v>
      </c>
      <c r="O5056" s="56"/>
      <c r="P5056" s="1"/>
      <c r="Q5056" s="1"/>
      <c r="R5056" s="57"/>
      <c r="S5056" s="39" t="s">
        <v>54</v>
      </c>
      <c r="T5056" s="68"/>
    </row>
    <row r="5057" spans="1:20" s="70" customFormat="1" x14ac:dyDescent="0.2">
      <c r="A5057" s="38" t="s">
        <v>63</v>
      </c>
      <c r="B5057" s="1"/>
      <c r="C5057" s="1"/>
      <c r="D5057" s="51"/>
      <c r="E5057" s="38"/>
      <c r="F5057" s="51"/>
      <c r="G5057" s="52" t="s">
        <v>64</v>
      </c>
      <c r="H5057" s="53"/>
      <c r="I5057" s="54" t="s">
        <v>16820</v>
      </c>
      <c r="J5057" s="35">
        <v>560</v>
      </c>
      <c r="K5057" s="1"/>
      <c r="L5057" s="1"/>
      <c r="M5057" s="3">
        <f t="shared" si="78"/>
        <v>560</v>
      </c>
      <c r="N5057" s="41">
        <v>44930</v>
      </c>
      <c r="O5057" s="56"/>
      <c r="P5057" s="1"/>
      <c r="Q5057" s="1"/>
      <c r="R5057" s="57"/>
      <c r="S5057" s="39" t="s">
        <v>54</v>
      </c>
      <c r="T5057" s="68"/>
    </row>
    <row r="5058" spans="1:20" s="70" customFormat="1" x14ac:dyDescent="0.2">
      <c r="A5058" s="38" t="s">
        <v>63</v>
      </c>
      <c r="B5058" s="1"/>
      <c r="C5058" s="1"/>
      <c r="D5058" s="51"/>
      <c r="E5058" s="38"/>
      <c r="F5058" s="51"/>
      <c r="G5058" s="52" t="s">
        <v>64</v>
      </c>
      <c r="H5058" s="53"/>
      <c r="I5058" s="54" t="s">
        <v>16821</v>
      </c>
      <c r="J5058" s="35">
        <v>560</v>
      </c>
      <c r="K5058" s="1"/>
      <c r="L5058" s="1"/>
      <c r="M5058" s="3">
        <f t="shared" si="78"/>
        <v>560</v>
      </c>
      <c r="N5058" s="41">
        <v>44930</v>
      </c>
      <c r="O5058" s="56"/>
      <c r="P5058" s="1"/>
      <c r="Q5058" s="1"/>
      <c r="R5058" s="57"/>
      <c r="S5058" s="39" t="s">
        <v>54</v>
      </c>
      <c r="T5058" s="68"/>
    </row>
    <row r="5059" spans="1:20" s="70" customFormat="1" x14ac:dyDescent="0.2">
      <c r="A5059" s="38" t="s">
        <v>63</v>
      </c>
      <c r="B5059" s="1"/>
      <c r="C5059" s="1"/>
      <c r="D5059" s="51"/>
      <c r="E5059" s="38"/>
      <c r="F5059" s="51"/>
      <c r="G5059" s="52" t="s">
        <v>64</v>
      </c>
      <c r="H5059" s="53"/>
      <c r="I5059" s="54" t="s">
        <v>16822</v>
      </c>
      <c r="J5059" s="35">
        <v>560</v>
      </c>
      <c r="K5059" s="1"/>
      <c r="L5059" s="1"/>
      <c r="M5059" s="3">
        <f t="shared" si="78"/>
        <v>560</v>
      </c>
      <c r="N5059" s="41">
        <v>44930</v>
      </c>
      <c r="O5059" s="56"/>
      <c r="P5059" s="1"/>
      <c r="Q5059" s="1"/>
      <c r="R5059" s="57"/>
      <c r="S5059" s="39" t="s">
        <v>54</v>
      </c>
      <c r="T5059" s="68"/>
    </row>
    <row r="5060" spans="1:20" s="70" customFormat="1" x14ac:dyDescent="0.2">
      <c r="A5060" s="38" t="s">
        <v>63</v>
      </c>
      <c r="B5060" s="1"/>
      <c r="C5060" s="1"/>
      <c r="D5060" s="51"/>
      <c r="E5060" s="38"/>
      <c r="F5060" s="51"/>
      <c r="G5060" s="52" t="s">
        <v>64</v>
      </c>
      <c r="H5060" s="53"/>
      <c r="I5060" s="54" t="s">
        <v>16823</v>
      </c>
      <c r="J5060" s="35">
        <v>560</v>
      </c>
      <c r="K5060" s="1"/>
      <c r="L5060" s="1"/>
      <c r="M5060" s="3">
        <f t="shared" si="78"/>
        <v>560</v>
      </c>
      <c r="N5060" s="41">
        <v>44930</v>
      </c>
      <c r="O5060" s="56"/>
      <c r="P5060" s="1"/>
      <c r="Q5060" s="1"/>
      <c r="R5060" s="57"/>
      <c r="S5060" s="39" t="s">
        <v>54</v>
      </c>
      <c r="T5060" s="68"/>
    </row>
    <row r="5061" spans="1:20" s="70" customFormat="1" x14ac:dyDescent="0.2">
      <c r="A5061" s="38" t="s">
        <v>63</v>
      </c>
      <c r="B5061" s="1"/>
      <c r="C5061" s="1"/>
      <c r="D5061" s="51"/>
      <c r="E5061" s="38"/>
      <c r="F5061" s="51"/>
      <c r="G5061" s="52" t="s">
        <v>64</v>
      </c>
      <c r="H5061" s="53"/>
      <c r="I5061" s="54" t="s">
        <v>16824</v>
      </c>
      <c r="J5061" s="35">
        <v>560</v>
      </c>
      <c r="K5061" s="1"/>
      <c r="L5061" s="1"/>
      <c r="M5061" s="3">
        <f t="shared" si="78"/>
        <v>560</v>
      </c>
      <c r="N5061" s="41">
        <v>44930</v>
      </c>
      <c r="O5061" s="56"/>
      <c r="P5061" s="1"/>
      <c r="Q5061" s="1"/>
      <c r="R5061" s="57"/>
      <c r="S5061" s="39" t="s">
        <v>54</v>
      </c>
      <c r="T5061" s="68"/>
    </row>
    <row r="5062" spans="1:20" s="70" customFormat="1" x14ac:dyDescent="0.2">
      <c r="A5062" s="38" t="s">
        <v>63</v>
      </c>
      <c r="B5062" s="1"/>
      <c r="C5062" s="1"/>
      <c r="D5062" s="51"/>
      <c r="E5062" s="38"/>
      <c r="F5062" s="51"/>
      <c r="G5062" s="52" t="s">
        <v>64</v>
      </c>
      <c r="H5062" s="53"/>
      <c r="I5062" s="54" t="s">
        <v>16825</v>
      </c>
      <c r="J5062" s="35">
        <v>560</v>
      </c>
      <c r="K5062" s="1"/>
      <c r="L5062" s="1"/>
      <c r="M5062" s="3">
        <f t="shared" ref="M5062:M5125" si="79">SUM(J5062:L5062)</f>
        <v>560</v>
      </c>
      <c r="N5062" s="41">
        <v>44930</v>
      </c>
      <c r="O5062" s="56"/>
      <c r="P5062" s="1"/>
      <c r="Q5062" s="1"/>
      <c r="R5062" s="57"/>
      <c r="S5062" s="39" t="s">
        <v>54</v>
      </c>
      <c r="T5062" s="68"/>
    </row>
    <row r="5063" spans="1:20" s="70" customFormat="1" x14ac:dyDescent="0.2">
      <c r="A5063" s="38">
        <v>221</v>
      </c>
      <c r="B5063" s="39" t="s">
        <v>16826</v>
      </c>
      <c r="C5063" s="39" t="s">
        <v>16827</v>
      </c>
      <c r="D5063" s="38">
        <v>404284</v>
      </c>
      <c r="E5063" s="38"/>
      <c r="F5063" s="38"/>
      <c r="G5063" s="39" t="s">
        <v>16828</v>
      </c>
      <c r="H5063" s="38">
        <v>8266016576</v>
      </c>
      <c r="I5063" s="40" t="s">
        <v>16829</v>
      </c>
      <c r="J5063" s="2">
        <v>15720.338983050848</v>
      </c>
      <c r="K5063" s="2"/>
      <c r="L5063" s="2">
        <v>2829.6610169491523</v>
      </c>
      <c r="M5063" s="3">
        <f t="shared" si="79"/>
        <v>18550</v>
      </c>
      <c r="N5063" s="41">
        <v>44893.729166666664</v>
      </c>
      <c r="O5063" s="39">
        <v>6870326323</v>
      </c>
      <c r="P5063" s="39" t="s">
        <v>8899</v>
      </c>
      <c r="Q5063" s="40" t="s">
        <v>16830</v>
      </c>
      <c r="R5063" s="41">
        <v>44943</v>
      </c>
      <c r="S5063" s="42" t="s">
        <v>8901</v>
      </c>
      <c r="T5063" s="68"/>
    </row>
    <row r="5064" spans="1:20" s="70" customFormat="1" x14ac:dyDescent="0.2">
      <c r="A5064" s="38">
        <v>216</v>
      </c>
      <c r="B5064" s="39" t="s">
        <v>16831</v>
      </c>
      <c r="C5064" s="39" t="s">
        <v>16832</v>
      </c>
      <c r="D5064" s="38">
        <v>105903</v>
      </c>
      <c r="E5064" s="38"/>
      <c r="F5064" s="38"/>
      <c r="G5064" s="39" t="s">
        <v>6269</v>
      </c>
      <c r="H5064" s="38">
        <v>8266016468</v>
      </c>
      <c r="I5064" s="40" t="s">
        <v>16833</v>
      </c>
      <c r="J5064" s="2">
        <v>13632.203389830509</v>
      </c>
      <c r="K5064" s="2"/>
      <c r="L5064" s="2">
        <v>2453.7966101694915</v>
      </c>
      <c r="M5064" s="3">
        <f t="shared" si="79"/>
        <v>16086</v>
      </c>
      <c r="N5064" s="41">
        <v>44895.729166666664</v>
      </c>
      <c r="O5064" s="39">
        <v>6870326325</v>
      </c>
      <c r="P5064" s="39" t="s">
        <v>8899</v>
      </c>
      <c r="Q5064" s="40" t="s">
        <v>16834</v>
      </c>
      <c r="R5064" s="41">
        <v>44957</v>
      </c>
      <c r="S5064" s="42" t="s">
        <v>8901</v>
      </c>
      <c r="T5064" s="68"/>
    </row>
    <row r="5065" spans="1:20" s="70" customFormat="1" x14ac:dyDescent="0.2">
      <c r="A5065" s="38" t="s">
        <v>16835</v>
      </c>
      <c r="B5065" s="39" t="s">
        <v>16836</v>
      </c>
      <c r="C5065" s="39" t="s">
        <v>16837</v>
      </c>
      <c r="D5065" s="38">
        <v>301728</v>
      </c>
      <c r="E5065" s="38"/>
      <c r="F5065" s="38"/>
      <c r="G5065" s="39" t="s">
        <v>11504</v>
      </c>
      <c r="H5065" s="38">
        <v>8266016646</v>
      </c>
      <c r="I5065" s="40">
        <v>230866744</v>
      </c>
      <c r="J5065" s="2">
        <v>10704.237288135593</v>
      </c>
      <c r="K5065" s="2"/>
      <c r="L5065" s="2">
        <v>1926.7627118644068</v>
      </c>
      <c r="M5065" s="3">
        <f t="shared" si="79"/>
        <v>12631</v>
      </c>
      <c r="N5065" s="41">
        <v>44893.729166666664</v>
      </c>
      <c r="O5065" s="39">
        <v>6870341633</v>
      </c>
      <c r="P5065" s="39" t="s">
        <v>3282</v>
      </c>
      <c r="Q5065" s="40">
        <v>302099551861</v>
      </c>
      <c r="R5065" s="41">
        <v>44968</v>
      </c>
      <c r="S5065" s="42" t="s">
        <v>2417</v>
      </c>
      <c r="T5065" s="68"/>
    </row>
    <row r="5066" spans="1:20" s="70" customFormat="1" x14ac:dyDescent="0.2">
      <c r="A5066" s="38" t="s">
        <v>16838</v>
      </c>
      <c r="B5066" s="39" t="s">
        <v>16839</v>
      </c>
      <c r="C5066" s="39" t="s">
        <v>16840</v>
      </c>
      <c r="D5066" s="38">
        <v>407000</v>
      </c>
      <c r="E5066" s="38"/>
      <c r="F5066" s="38"/>
      <c r="G5066" s="39" t="s">
        <v>9730</v>
      </c>
      <c r="H5066" s="38">
        <v>8266016736</v>
      </c>
      <c r="I5066" s="40" t="s">
        <v>16841</v>
      </c>
      <c r="J5066" s="2">
        <v>222040.00000000003</v>
      </c>
      <c r="K5066" s="2"/>
      <c r="L5066" s="2">
        <v>39967.200000000004</v>
      </c>
      <c r="M5066" s="3">
        <f t="shared" si="79"/>
        <v>262007.20000000004</v>
      </c>
      <c r="N5066" s="41">
        <v>44914.729166666664</v>
      </c>
      <c r="O5066" s="39">
        <v>6870346033</v>
      </c>
      <c r="P5066" s="39" t="s">
        <v>3282</v>
      </c>
      <c r="Q5066" s="40">
        <v>301201127610</v>
      </c>
      <c r="R5066" s="41">
        <v>44949</v>
      </c>
      <c r="S5066" s="42" t="s">
        <v>2417</v>
      </c>
      <c r="T5066" s="68"/>
    </row>
    <row r="5067" spans="1:20" s="70" customFormat="1" x14ac:dyDescent="0.2">
      <c r="A5067" s="38" t="s">
        <v>16842</v>
      </c>
      <c r="B5067" s="39" t="s">
        <v>16843</v>
      </c>
      <c r="C5067" s="39" t="s">
        <v>16844</v>
      </c>
      <c r="D5067" s="38">
        <v>405485</v>
      </c>
      <c r="E5067" s="38"/>
      <c r="F5067" s="38"/>
      <c r="G5067" s="39" t="s">
        <v>3628</v>
      </c>
      <c r="H5067" s="38">
        <v>8263000263</v>
      </c>
      <c r="I5067" s="40" t="s">
        <v>16845</v>
      </c>
      <c r="J5067" s="2">
        <v>1953437.2881355933</v>
      </c>
      <c r="K5067" s="2"/>
      <c r="L5067" s="2">
        <v>351618.71186440677</v>
      </c>
      <c r="M5067" s="3">
        <f t="shared" si="79"/>
        <v>2305056</v>
      </c>
      <c r="N5067" s="41">
        <v>44894.729166666664</v>
      </c>
      <c r="O5067" s="39">
        <v>6870326554</v>
      </c>
      <c r="P5067" s="39" t="s">
        <v>3282</v>
      </c>
      <c r="Q5067" s="40" t="s">
        <v>16846</v>
      </c>
      <c r="R5067" s="41">
        <v>44947</v>
      </c>
      <c r="S5067" s="42" t="s">
        <v>2417</v>
      </c>
      <c r="T5067" s="68"/>
    </row>
    <row r="5068" spans="1:20" s="70" customFormat="1" x14ac:dyDescent="0.2">
      <c r="A5068" s="38" t="s">
        <v>16847</v>
      </c>
      <c r="B5068" s="42" t="s">
        <v>16848</v>
      </c>
      <c r="C5068" s="42" t="s">
        <v>16849</v>
      </c>
      <c r="D5068" s="38">
        <v>821146</v>
      </c>
      <c r="E5068" s="1" t="s">
        <v>23072</v>
      </c>
      <c r="F5068" s="1" t="s">
        <v>23070</v>
      </c>
      <c r="G5068" s="42" t="s">
        <v>446</v>
      </c>
      <c r="H5068" s="38">
        <v>8263000191</v>
      </c>
      <c r="I5068" s="40" t="s">
        <v>16850</v>
      </c>
      <c r="J5068" s="3">
        <v>4545910.2</v>
      </c>
      <c r="K5068" s="3"/>
      <c r="L5068" s="3">
        <v>818263.8</v>
      </c>
      <c r="M5068" s="3">
        <f t="shared" si="79"/>
        <v>5364174</v>
      </c>
      <c r="N5068" s="41">
        <v>44880.729166666664</v>
      </c>
      <c r="O5068" s="39">
        <v>6870326713</v>
      </c>
      <c r="P5068" s="42" t="s">
        <v>315</v>
      </c>
      <c r="Q5068" s="42">
        <v>301061078863</v>
      </c>
      <c r="R5068" s="60">
        <v>44933</v>
      </c>
      <c r="S5068" s="42" t="s">
        <v>243</v>
      </c>
      <c r="T5068" s="68"/>
    </row>
    <row r="5069" spans="1:20" s="70" customFormat="1" x14ac:dyDescent="0.2">
      <c r="A5069" s="38" t="s">
        <v>16851</v>
      </c>
      <c r="B5069" s="42" t="s">
        <v>16852</v>
      </c>
      <c r="C5069" s="42" t="s">
        <v>16853</v>
      </c>
      <c r="D5069" s="38">
        <v>821146</v>
      </c>
      <c r="E5069" s="1" t="s">
        <v>23072</v>
      </c>
      <c r="F5069" s="1" t="s">
        <v>23070</v>
      </c>
      <c r="G5069" s="42" t="s">
        <v>446</v>
      </c>
      <c r="H5069" s="38">
        <v>8263000191</v>
      </c>
      <c r="I5069" s="40" t="s">
        <v>16854</v>
      </c>
      <c r="J5069" s="3">
        <v>2711979.6</v>
      </c>
      <c r="K5069" s="3"/>
      <c r="L5069" s="3">
        <v>488156.4</v>
      </c>
      <c r="M5069" s="3">
        <f t="shared" si="79"/>
        <v>3200136</v>
      </c>
      <c r="N5069" s="41">
        <v>44897.729166666664</v>
      </c>
      <c r="O5069" s="39">
        <v>6870326782</v>
      </c>
      <c r="P5069" s="42" t="s">
        <v>315</v>
      </c>
      <c r="Q5069" s="42">
        <v>301166452068</v>
      </c>
      <c r="R5069" s="60">
        <v>44945</v>
      </c>
      <c r="S5069" s="42" t="s">
        <v>243</v>
      </c>
      <c r="T5069" s="68"/>
    </row>
    <row r="5070" spans="1:20" s="70" customFormat="1" x14ac:dyDescent="0.2">
      <c r="A5070" s="38" t="s">
        <v>16855</v>
      </c>
      <c r="B5070" s="42" t="s">
        <v>16856</v>
      </c>
      <c r="C5070" s="42" t="s">
        <v>16857</v>
      </c>
      <c r="D5070" s="38">
        <v>821146</v>
      </c>
      <c r="E5070" s="1" t="s">
        <v>23072</v>
      </c>
      <c r="F5070" s="1" t="s">
        <v>23070</v>
      </c>
      <c r="G5070" s="42" t="s">
        <v>446</v>
      </c>
      <c r="H5070" s="38">
        <v>8263000191</v>
      </c>
      <c r="I5070" s="40" t="s">
        <v>16858</v>
      </c>
      <c r="J5070" s="3">
        <v>12750</v>
      </c>
      <c r="K5070" s="3"/>
      <c r="L5070" s="3">
        <v>2295</v>
      </c>
      <c r="M5070" s="3">
        <f t="shared" si="79"/>
        <v>15045</v>
      </c>
      <c r="N5070" s="41">
        <v>44803.729166666664</v>
      </c>
      <c r="O5070" s="39">
        <v>6870326840</v>
      </c>
      <c r="P5070" s="42" t="s">
        <v>315</v>
      </c>
      <c r="Q5070" s="42">
        <v>301058715880</v>
      </c>
      <c r="R5070" s="60">
        <v>44932</v>
      </c>
      <c r="S5070" s="42" t="s">
        <v>243</v>
      </c>
      <c r="T5070" s="68"/>
    </row>
    <row r="5071" spans="1:20" s="70" customFormat="1" x14ac:dyDescent="0.2">
      <c r="A5071" s="38">
        <v>368</v>
      </c>
      <c r="B5071" s="39" t="s">
        <v>16859</v>
      </c>
      <c r="C5071" s="39" t="s">
        <v>16860</v>
      </c>
      <c r="D5071" s="38">
        <v>502357</v>
      </c>
      <c r="E5071" s="38"/>
      <c r="F5071" s="38"/>
      <c r="G5071" s="39" t="s">
        <v>4068</v>
      </c>
      <c r="H5071" s="38">
        <v>8266016729</v>
      </c>
      <c r="I5071" s="40" t="s">
        <v>16861</v>
      </c>
      <c r="J5071" s="2">
        <v>26250</v>
      </c>
      <c r="K5071" s="2"/>
      <c r="L5071" s="2">
        <v>4725</v>
      </c>
      <c r="M5071" s="3">
        <f t="shared" si="79"/>
        <v>30975</v>
      </c>
      <c r="N5071" s="41">
        <v>44896.729166666664</v>
      </c>
      <c r="O5071" s="39">
        <v>6870326854</v>
      </c>
      <c r="P5071" s="39" t="s">
        <v>8899</v>
      </c>
      <c r="Q5071" s="40" t="s">
        <v>16862</v>
      </c>
      <c r="R5071" s="41">
        <v>44958</v>
      </c>
      <c r="S5071" s="42" t="s">
        <v>8901</v>
      </c>
      <c r="T5071" s="68"/>
    </row>
    <row r="5072" spans="1:20" s="70" customFormat="1" x14ac:dyDescent="0.2">
      <c r="A5072" s="38" t="s">
        <v>16863</v>
      </c>
      <c r="B5072" s="39" t="s">
        <v>16864</v>
      </c>
      <c r="C5072" s="39" t="s">
        <v>16865</v>
      </c>
      <c r="D5072" s="38">
        <v>141009</v>
      </c>
      <c r="E5072" s="38"/>
      <c r="F5072" s="38"/>
      <c r="G5072" s="39" t="s">
        <v>16866</v>
      </c>
      <c r="H5072" s="38">
        <v>8266016699</v>
      </c>
      <c r="I5072" s="40" t="s">
        <v>16867</v>
      </c>
      <c r="J5072" s="2">
        <v>4700</v>
      </c>
      <c r="K5072" s="2"/>
      <c r="L5072" s="2">
        <v>846</v>
      </c>
      <c r="M5072" s="3">
        <f t="shared" si="79"/>
        <v>5546</v>
      </c>
      <c r="N5072" s="41">
        <v>44890.729166666664</v>
      </c>
      <c r="O5072" s="39">
        <v>6870326899</v>
      </c>
      <c r="P5072" s="39" t="s">
        <v>52</v>
      </c>
      <c r="Q5072" s="40">
        <v>301058715765</v>
      </c>
      <c r="R5072" s="41">
        <v>44932</v>
      </c>
      <c r="S5072" s="39" t="s">
        <v>54</v>
      </c>
      <c r="T5072" s="68"/>
    </row>
    <row r="5073" spans="1:20" s="70" customFormat="1" x14ac:dyDescent="0.2">
      <c r="A5073" s="38" t="s">
        <v>16868</v>
      </c>
      <c r="B5073" s="39" t="s">
        <v>16869</v>
      </c>
      <c r="C5073" s="39" t="s">
        <v>16870</v>
      </c>
      <c r="D5073" s="38">
        <v>814805</v>
      </c>
      <c r="E5073" s="38"/>
      <c r="F5073" s="38"/>
      <c r="G5073" s="39" t="s">
        <v>111</v>
      </c>
      <c r="H5073" s="38">
        <v>8268010884</v>
      </c>
      <c r="I5073" s="40">
        <v>5471</v>
      </c>
      <c r="J5073" s="2">
        <v>64500</v>
      </c>
      <c r="K5073" s="2"/>
      <c r="L5073" s="2">
        <v>11610</v>
      </c>
      <c r="M5073" s="3">
        <f t="shared" si="79"/>
        <v>76110</v>
      </c>
      <c r="N5073" s="41">
        <v>44924.729166666664</v>
      </c>
      <c r="O5073" s="39">
        <v>44381598</v>
      </c>
      <c r="P5073" s="39" t="s">
        <v>3282</v>
      </c>
      <c r="Q5073" s="40" t="s">
        <v>16871</v>
      </c>
      <c r="R5073" s="41">
        <v>44938</v>
      </c>
      <c r="S5073" s="42" t="s">
        <v>2417</v>
      </c>
      <c r="T5073" s="68"/>
    </row>
    <row r="5074" spans="1:20" s="70" customFormat="1" x14ac:dyDescent="0.2">
      <c r="A5074" s="38" t="s">
        <v>16872</v>
      </c>
      <c r="B5074" s="39" t="s">
        <v>16873</v>
      </c>
      <c r="C5074" s="39" t="s">
        <v>16874</v>
      </c>
      <c r="D5074" s="38">
        <v>105247</v>
      </c>
      <c r="E5074" s="38"/>
      <c r="F5074" s="38"/>
      <c r="G5074" s="39" t="s">
        <v>13834</v>
      </c>
      <c r="H5074" s="38">
        <v>8266016647</v>
      </c>
      <c r="I5074" s="40" t="s">
        <v>16875</v>
      </c>
      <c r="J5074" s="2">
        <v>9000</v>
      </c>
      <c r="K5074" s="2"/>
      <c r="L5074" s="2">
        <v>1620</v>
      </c>
      <c r="M5074" s="3">
        <f t="shared" si="79"/>
        <v>10620</v>
      </c>
      <c r="N5074" s="41">
        <v>44890.729166666664</v>
      </c>
      <c r="O5074" s="39">
        <v>6870327683</v>
      </c>
      <c r="P5074" s="39" t="s">
        <v>3282</v>
      </c>
      <c r="Q5074" s="40">
        <v>301300702800</v>
      </c>
      <c r="R5074" s="41">
        <v>44958</v>
      </c>
      <c r="S5074" s="42" t="s">
        <v>2417</v>
      </c>
      <c r="T5074" s="68"/>
    </row>
    <row r="5075" spans="1:20" s="70" customFormat="1" x14ac:dyDescent="0.2">
      <c r="A5075" s="38" t="s">
        <v>16876</v>
      </c>
      <c r="B5075" s="39" t="s">
        <v>16877</v>
      </c>
      <c r="C5075" s="39" t="s">
        <v>16878</v>
      </c>
      <c r="D5075" s="38">
        <v>703046</v>
      </c>
      <c r="E5075" s="38"/>
      <c r="F5075" s="38"/>
      <c r="G5075" s="42" t="s">
        <v>678</v>
      </c>
      <c r="H5075" s="38">
        <v>8266016008</v>
      </c>
      <c r="I5075" s="40" t="s">
        <v>16879</v>
      </c>
      <c r="J5075" s="2">
        <v>672</v>
      </c>
      <c r="K5075" s="2"/>
      <c r="L5075" s="2">
        <v>0</v>
      </c>
      <c r="M5075" s="3">
        <f t="shared" si="79"/>
        <v>672</v>
      </c>
      <c r="N5075" s="41">
        <v>44898.729166666664</v>
      </c>
      <c r="O5075" s="39">
        <v>3445027999</v>
      </c>
      <c r="P5075" s="39" t="s">
        <v>3282</v>
      </c>
      <c r="Q5075" s="40" t="s">
        <v>16880</v>
      </c>
      <c r="R5075" s="41">
        <v>44986</v>
      </c>
      <c r="S5075" s="42" t="s">
        <v>2417</v>
      </c>
      <c r="T5075" s="68"/>
    </row>
    <row r="5076" spans="1:20" s="70" customFormat="1" x14ac:dyDescent="0.2">
      <c r="A5076" s="38" t="s">
        <v>16881</v>
      </c>
      <c r="B5076" s="39" t="s">
        <v>16882</v>
      </c>
      <c r="C5076" s="39" t="s">
        <v>16883</v>
      </c>
      <c r="D5076" s="38">
        <v>811819</v>
      </c>
      <c r="E5076" s="38"/>
      <c r="F5076" s="38"/>
      <c r="G5076" s="39" t="s">
        <v>1091</v>
      </c>
      <c r="H5076" s="38">
        <v>8263000187</v>
      </c>
      <c r="I5076" s="40" t="s">
        <v>16884</v>
      </c>
      <c r="J5076" s="2">
        <v>133594</v>
      </c>
      <c r="K5076" s="2"/>
      <c r="L5076" s="2">
        <v>0</v>
      </c>
      <c r="M5076" s="3">
        <f t="shared" si="79"/>
        <v>133594</v>
      </c>
      <c r="N5076" s="41">
        <v>44896.729166666664</v>
      </c>
      <c r="O5076" s="39">
        <v>3445030341</v>
      </c>
      <c r="P5076" s="39" t="s">
        <v>16805</v>
      </c>
      <c r="Q5076" s="40">
        <v>301300702828</v>
      </c>
      <c r="R5076" s="41">
        <v>44958</v>
      </c>
      <c r="S5076" s="62" t="s">
        <v>21</v>
      </c>
      <c r="T5076" s="68"/>
    </row>
    <row r="5077" spans="1:20" s="70" customFormat="1" x14ac:dyDescent="0.2">
      <c r="A5077" s="38" t="s">
        <v>16885</v>
      </c>
      <c r="B5077" s="39" t="s">
        <v>16886</v>
      </c>
      <c r="C5077" s="39" t="s">
        <v>16887</v>
      </c>
      <c r="D5077" s="38">
        <v>407261</v>
      </c>
      <c r="E5077" s="38"/>
      <c r="F5077" s="38"/>
      <c r="G5077" s="39" t="s">
        <v>58</v>
      </c>
      <c r="H5077" s="38">
        <v>8266015795</v>
      </c>
      <c r="I5077" s="40">
        <v>9854034856</v>
      </c>
      <c r="J5077" s="2">
        <v>84713.75</v>
      </c>
      <c r="K5077" s="2"/>
      <c r="L5077" s="2">
        <v>0</v>
      </c>
      <c r="M5077" s="3">
        <f t="shared" si="79"/>
        <v>84713.75</v>
      </c>
      <c r="N5077" s="41">
        <v>44909.729166666664</v>
      </c>
      <c r="O5077" s="39">
        <v>6870328492</v>
      </c>
      <c r="P5077" s="39" t="s">
        <v>3282</v>
      </c>
      <c r="Q5077" s="40"/>
      <c r="R5077" s="41"/>
      <c r="S5077" s="42" t="s">
        <v>2417</v>
      </c>
      <c r="T5077" s="68"/>
    </row>
    <row r="5078" spans="1:20" s="70" customFormat="1" x14ac:dyDescent="0.2">
      <c r="A5078" s="38" t="s">
        <v>16888</v>
      </c>
      <c r="B5078" s="39" t="s">
        <v>16889</v>
      </c>
      <c r="C5078" s="39" t="s">
        <v>16890</v>
      </c>
      <c r="D5078" s="38">
        <v>407261</v>
      </c>
      <c r="E5078" s="38"/>
      <c r="F5078" s="38"/>
      <c r="G5078" s="39" t="s">
        <v>58</v>
      </c>
      <c r="H5078" s="38">
        <v>8266014556</v>
      </c>
      <c r="I5078" s="40">
        <v>9854034898</v>
      </c>
      <c r="J5078" s="2">
        <v>16942.75</v>
      </c>
      <c r="K5078" s="2"/>
      <c r="L5078" s="2">
        <v>0</v>
      </c>
      <c r="M5078" s="3">
        <f t="shared" si="79"/>
        <v>16942.75</v>
      </c>
      <c r="N5078" s="41">
        <v>44910.729166666664</v>
      </c>
      <c r="O5078" s="39">
        <v>6870328700</v>
      </c>
      <c r="P5078" s="39" t="s">
        <v>3282</v>
      </c>
      <c r="Q5078" s="40"/>
      <c r="R5078" s="41"/>
      <c r="S5078" s="42" t="s">
        <v>2417</v>
      </c>
      <c r="T5078" s="68"/>
    </row>
    <row r="5079" spans="1:20" s="70" customFormat="1" x14ac:dyDescent="0.2">
      <c r="A5079" s="38" t="s">
        <v>16891</v>
      </c>
      <c r="B5079" s="39" t="s">
        <v>16892</v>
      </c>
      <c r="C5079" s="39" t="s">
        <v>16893</v>
      </c>
      <c r="D5079" s="38">
        <v>407261</v>
      </c>
      <c r="E5079" s="38"/>
      <c r="F5079" s="38"/>
      <c r="G5079" s="39" t="s">
        <v>58</v>
      </c>
      <c r="H5079" s="38">
        <v>8266015795</v>
      </c>
      <c r="I5079" s="40">
        <v>9854035244</v>
      </c>
      <c r="J5079" s="2">
        <v>84713.75</v>
      </c>
      <c r="K5079" s="2"/>
      <c r="L5079" s="2">
        <v>0</v>
      </c>
      <c r="M5079" s="3">
        <f t="shared" si="79"/>
        <v>84713.75</v>
      </c>
      <c r="N5079" s="41">
        <v>44916.729166666664</v>
      </c>
      <c r="O5079" s="39">
        <v>6870328705</v>
      </c>
      <c r="P5079" s="39" t="s">
        <v>3282</v>
      </c>
      <c r="Q5079" s="40"/>
      <c r="R5079" s="41"/>
      <c r="S5079" s="42" t="s">
        <v>2417</v>
      </c>
      <c r="T5079" s="68"/>
    </row>
    <row r="5080" spans="1:20" s="70" customFormat="1" x14ac:dyDescent="0.2">
      <c r="A5080" s="38" t="s">
        <v>16894</v>
      </c>
      <c r="B5080" s="42" t="s">
        <v>16895</v>
      </c>
      <c r="C5080" s="42" t="s">
        <v>16896</v>
      </c>
      <c r="D5080" s="38">
        <v>407261</v>
      </c>
      <c r="E5080" s="38"/>
      <c r="F5080" s="38"/>
      <c r="G5080" s="42" t="s">
        <v>58</v>
      </c>
      <c r="H5080" s="38">
        <v>8266016948</v>
      </c>
      <c r="I5080" s="40">
        <v>9854034905</v>
      </c>
      <c r="J5080" s="3">
        <v>84713.75</v>
      </c>
      <c r="K5080" s="3"/>
      <c r="L5080" s="3">
        <v>0</v>
      </c>
      <c r="M5080" s="3">
        <f t="shared" si="79"/>
        <v>84713.75</v>
      </c>
      <c r="N5080" s="41">
        <v>44910.729166666664</v>
      </c>
      <c r="O5080" s="39">
        <v>6870328739</v>
      </c>
      <c r="P5080" s="42" t="s">
        <v>315</v>
      </c>
      <c r="Q5080" s="42"/>
      <c r="R5080" s="60"/>
      <c r="S5080" s="42" t="s">
        <v>243</v>
      </c>
      <c r="T5080" s="68" t="s">
        <v>506</v>
      </c>
    </row>
    <row r="5081" spans="1:20" s="70" customFormat="1" x14ac:dyDescent="0.2">
      <c r="A5081" s="38" t="s">
        <v>16897</v>
      </c>
      <c r="B5081" s="42" t="s">
        <v>16898</v>
      </c>
      <c r="C5081" s="42" t="s">
        <v>16899</v>
      </c>
      <c r="D5081" s="38">
        <v>407261</v>
      </c>
      <c r="E5081" s="38"/>
      <c r="F5081" s="38"/>
      <c r="G5081" s="42" t="s">
        <v>58</v>
      </c>
      <c r="H5081" s="38">
        <v>8266016442</v>
      </c>
      <c r="I5081" s="40">
        <v>9854034396</v>
      </c>
      <c r="J5081" s="3">
        <v>84713.75</v>
      </c>
      <c r="K5081" s="3"/>
      <c r="L5081" s="3">
        <v>0</v>
      </c>
      <c r="M5081" s="3">
        <f t="shared" si="79"/>
        <v>84713.75</v>
      </c>
      <c r="N5081" s="41">
        <v>44901.729166666664</v>
      </c>
      <c r="O5081" s="39">
        <v>6870328764</v>
      </c>
      <c r="P5081" s="42" t="s">
        <v>315</v>
      </c>
      <c r="Q5081" s="42"/>
      <c r="R5081" s="60"/>
      <c r="S5081" s="42" t="s">
        <v>243</v>
      </c>
      <c r="T5081" s="68" t="s">
        <v>506</v>
      </c>
    </row>
    <row r="5082" spans="1:20" s="70" customFormat="1" x14ac:dyDescent="0.2">
      <c r="A5082" s="38" t="s">
        <v>16900</v>
      </c>
      <c r="B5082" s="39" t="s">
        <v>16901</v>
      </c>
      <c r="C5082" s="39" t="s">
        <v>16902</v>
      </c>
      <c r="D5082" s="38">
        <v>407261</v>
      </c>
      <c r="E5082" s="38"/>
      <c r="F5082" s="38"/>
      <c r="G5082" s="39" t="s">
        <v>58</v>
      </c>
      <c r="H5082" s="38">
        <v>8266015795</v>
      </c>
      <c r="I5082" s="40">
        <v>9854035732</v>
      </c>
      <c r="J5082" s="2">
        <v>84713.75</v>
      </c>
      <c r="K5082" s="2"/>
      <c r="L5082" s="2">
        <v>0</v>
      </c>
      <c r="M5082" s="3">
        <f t="shared" si="79"/>
        <v>84713.75</v>
      </c>
      <c r="N5082" s="41">
        <v>44924.729166666664</v>
      </c>
      <c r="O5082" s="39">
        <v>6870328780</v>
      </c>
      <c r="P5082" s="39" t="s">
        <v>3282</v>
      </c>
      <c r="Q5082" s="40"/>
      <c r="R5082" s="41"/>
      <c r="S5082" s="42" t="s">
        <v>2417</v>
      </c>
      <c r="T5082" s="68"/>
    </row>
    <row r="5083" spans="1:20" s="70" customFormat="1" x14ac:dyDescent="0.2">
      <c r="A5083" s="38" t="s">
        <v>16903</v>
      </c>
      <c r="B5083" s="39" t="s">
        <v>16904</v>
      </c>
      <c r="C5083" s="39" t="s">
        <v>16905</v>
      </c>
      <c r="D5083" s="38">
        <v>407261</v>
      </c>
      <c r="E5083" s="38"/>
      <c r="F5083" s="38"/>
      <c r="G5083" s="39" t="s">
        <v>58</v>
      </c>
      <c r="H5083" s="38">
        <v>8266015795</v>
      </c>
      <c r="I5083" s="40">
        <v>9854035671</v>
      </c>
      <c r="J5083" s="2">
        <v>84713.75</v>
      </c>
      <c r="K5083" s="2"/>
      <c r="L5083" s="2">
        <v>0</v>
      </c>
      <c r="M5083" s="3">
        <f t="shared" si="79"/>
        <v>84713.75</v>
      </c>
      <c r="N5083" s="41">
        <v>44923.729166666664</v>
      </c>
      <c r="O5083" s="39">
        <v>6870328792</v>
      </c>
      <c r="P5083" s="39" t="s">
        <v>3282</v>
      </c>
      <c r="Q5083" s="40"/>
      <c r="R5083" s="41"/>
      <c r="S5083" s="42" t="s">
        <v>2417</v>
      </c>
      <c r="T5083" s="68"/>
    </row>
    <row r="5084" spans="1:20" s="70" customFormat="1" x14ac:dyDescent="0.2">
      <c r="A5084" s="38">
        <v>154</v>
      </c>
      <c r="B5084" s="39" t="s">
        <v>16906</v>
      </c>
      <c r="C5084" s="39" t="s">
        <v>16907</v>
      </c>
      <c r="D5084" s="38">
        <v>407261</v>
      </c>
      <c r="E5084" s="38"/>
      <c r="F5084" s="38"/>
      <c r="G5084" s="39" t="s">
        <v>58</v>
      </c>
      <c r="H5084" s="38">
        <v>8266014574</v>
      </c>
      <c r="I5084" s="40">
        <v>9854035243</v>
      </c>
      <c r="J5084" s="2">
        <v>84713.75</v>
      </c>
      <c r="K5084" s="2"/>
      <c r="L5084" s="2">
        <v>0</v>
      </c>
      <c r="M5084" s="3">
        <f t="shared" si="79"/>
        <v>84713.75</v>
      </c>
      <c r="N5084" s="41">
        <v>44916.729166666664</v>
      </c>
      <c r="O5084" s="39">
        <v>6870328800</v>
      </c>
      <c r="P5084" s="39" t="s">
        <v>8899</v>
      </c>
      <c r="Q5084" s="40"/>
      <c r="R5084" s="41"/>
      <c r="S5084" s="42" t="s">
        <v>8901</v>
      </c>
      <c r="T5084" s="68"/>
    </row>
    <row r="5085" spans="1:20" s="70" customFormat="1" x14ac:dyDescent="0.2">
      <c r="A5085" s="38" t="s">
        <v>16908</v>
      </c>
      <c r="B5085" s="42" t="s">
        <v>16909</v>
      </c>
      <c r="C5085" s="42" t="s">
        <v>16910</v>
      </c>
      <c r="D5085" s="38">
        <v>407261</v>
      </c>
      <c r="E5085" s="38"/>
      <c r="F5085" s="38"/>
      <c r="G5085" s="42" t="s">
        <v>58</v>
      </c>
      <c r="H5085" s="38">
        <v>8266016948</v>
      </c>
      <c r="I5085" s="40">
        <v>9854035613</v>
      </c>
      <c r="J5085" s="3">
        <v>84713.75</v>
      </c>
      <c r="K5085" s="3"/>
      <c r="L5085" s="3">
        <v>0</v>
      </c>
      <c r="M5085" s="3">
        <f t="shared" si="79"/>
        <v>84713.75</v>
      </c>
      <c r="N5085" s="41">
        <v>44922.729166666664</v>
      </c>
      <c r="O5085" s="39">
        <v>6870328805</v>
      </c>
      <c r="P5085" s="42" t="s">
        <v>315</v>
      </c>
      <c r="Q5085" s="42"/>
      <c r="R5085" s="60"/>
      <c r="S5085" s="42" t="s">
        <v>243</v>
      </c>
      <c r="T5085" s="68" t="s">
        <v>506</v>
      </c>
    </row>
    <row r="5086" spans="1:20" s="70" customFormat="1" x14ac:dyDescent="0.2">
      <c r="A5086" s="38" t="s">
        <v>16911</v>
      </c>
      <c r="B5086" s="42" t="s">
        <v>16912</v>
      </c>
      <c r="C5086" s="42" t="s">
        <v>16913</v>
      </c>
      <c r="D5086" s="38">
        <v>407261</v>
      </c>
      <c r="E5086" s="38"/>
      <c r="F5086" s="38"/>
      <c r="G5086" s="42" t="s">
        <v>58</v>
      </c>
      <c r="H5086" s="38">
        <v>8266016948</v>
      </c>
      <c r="I5086" s="40">
        <v>9854035846</v>
      </c>
      <c r="J5086" s="3">
        <v>84713.75</v>
      </c>
      <c r="K5086" s="3"/>
      <c r="L5086" s="3">
        <v>0</v>
      </c>
      <c r="M5086" s="3">
        <f t="shared" si="79"/>
        <v>84713.75</v>
      </c>
      <c r="N5086" s="41">
        <v>44926.729166666664</v>
      </c>
      <c r="O5086" s="39">
        <v>6870328820</v>
      </c>
      <c r="P5086" s="42" t="s">
        <v>315</v>
      </c>
      <c r="Q5086" s="42"/>
      <c r="R5086" s="60"/>
      <c r="S5086" s="42" t="s">
        <v>243</v>
      </c>
      <c r="T5086" s="68" t="s">
        <v>506</v>
      </c>
    </row>
    <row r="5087" spans="1:20" s="70" customFormat="1" x14ac:dyDescent="0.2">
      <c r="A5087" s="38" t="s">
        <v>16914</v>
      </c>
      <c r="B5087" s="39" t="s">
        <v>16915</v>
      </c>
      <c r="C5087" s="39" t="s">
        <v>16916</v>
      </c>
      <c r="D5087" s="38">
        <v>407261</v>
      </c>
      <c r="E5087" s="38"/>
      <c r="F5087" s="38"/>
      <c r="G5087" s="39" t="s">
        <v>58</v>
      </c>
      <c r="H5087" s="38">
        <v>8266015316</v>
      </c>
      <c r="I5087" s="40">
        <v>9854035791</v>
      </c>
      <c r="J5087" s="2">
        <v>67771</v>
      </c>
      <c r="K5087" s="2"/>
      <c r="L5087" s="2">
        <v>0</v>
      </c>
      <c r="M5087" s="3">
        <f t="shared" si="79"/>
        <v>67771</v>
      </c>
      <c r="N5087" s="41">
        <v>44925.729166666664</v>
      </c>
      <c r="O5087" s="39">
        <v>6870328827</v>
      </c>
      <c r="P5087" s="39" t="s">
        <v>52</v>
      </c>
      <c r="Q5087" s="40"/>
      <c r="R5087" s="41"/>
      <c r="S5087" s="39" t="s">
        <v>54</v>
      </c>
      <c r="T5087" s="68"/>
    </row>
    <row r="5088" spans="1:20" s="70" customFormat="1" x14ac:dyDescent="0.2">
      <c r="A5088" s="38" t="s">
        <v>6167</v>
      </c>
      <c r="B5088" s="1"/>
      <c r="C5088" s="1"/>
      <c r="D5088" s="51"/>
      <c r="E5088" s="38"/>
      <c r="F5088" s="51"/>
      <c r="G5088" s="39" t="s">
        <v>6168</v>
      </c>
      <c r="H5088" s="53"/>
      <c r="I5088" s="54" t="s">
        <v>16917</v>
      </c>
      <c r="J5088" s="35">
        <v>13895.04</v>
      </c>
      <c r="K5088" s="1"/>
      <c r="L5088" s="1"/>
      <c r="M5088" s="3">
        <f t="shared" si="79"/>
        <v>13895.04</v>
      </c>
      <c r="N5088" s="63"/>
      <c r="O5088" s="56"/>
      <c r="P5088" s="1"/>
      <c r="Q5088" s="1"/>
      <c r="R5088" s="57"/>
      <c r="S5088" s="42" t="s">
        <v>2417</v>
      </c>
      <c r="T5088" s="68"/>
    </row>
    <row r="5089" spans="1:20" s="70" customFormat="1" x14ac:dyDescent="0.2">
      <c r="A5089" s="38" t="s">
        <v>16918</v>
      </c>
      <c r="B5089" s="39" t="s">
        <v>16919</v>
      </c>
      <c r="C5089" s="39" t="s">
        <v>16920</v>
      </c>
      <c r="D5089" s="38">
        <v>407261</v>
      </c>
      <c r="E5089" s="38"/>
      <c r="F5089" s="38"/>
      <c r="G5089" s="39" t="s">
        <v>58</v>
      </c>
      <c r="H5089" s="38">
        <v>8266015795</v>
      </c>
      <c r="I5089" s="40">
        <v>9854034400</v>
      </c>
      <c r="J5089" s="2">
        <v>84713.75</v>
      </c>
      <c r="K5089" s="2"/>
      <c r="L5089" s="2">
        <v>0</v>
      </c>
      <c r="M5089" s="3">
        <f t="shared" si="79"/>
        <v>84713.75</v>
      </c>
      <c r="N5089" s="41">
        <v>44901.729166666664</v>
      </c>
      <c r="O5089" s="39">
        <v>6870329310</v>
      </c>
      <c r="P5089" s="39" t="s">
        <v>3282</v>
      </c>
      <c r="Q5089" s="40"/>
      <c r="R5089" s="41"/>
      <c r="S5089" s="42" t="s">
        <v>2417</v>
      </c>
      <c r="T5089" s="68"/>
    </row>
    <row r="5090" spans="1:20" s="70" customFormat="1" x14ac:dyDescent="0.2">
      <c r="A5090" s="38" t="s">
        <v>16921</v>
      </c>
      <c r="B5090" s="39" t="s">
        <v>16922</v>
      </c>
      <c r="C5090" s="39" t="s">
        <v>16923</v>
      </c>
      <c r="D5090" s="38">
        <v>407261</v>
      </c>
      <c r="E5090" s="38"/>
      <c r="F5090" s="38"/>
      <c r="G5090" s="39" t="s">
        <v>58</v>
      </c>
      <c r="H5090" s="38">
        <v>8266015795</v>
      </c>
      <c r="I5090" s="40">
        <v>9854034084</v>
      </c>
      <c r="J5090" s="2">
        <v>84713.75</v>
      </c>
      <c r="K5090" s="2"/>
      <c r="L5090" s="2">
        <v>0</v>
      </c>
      <c r="M5090" s="3">
        <f t="shared" si="79"/>
        <v>84713.75</v>
      </c>
      <c r="N5090" s="41">
        <v>44895.729166666664</v>
      </c>
      <c r="O5090" s="39">
        <v>6870329314</v>
      </c>
      <c r="P5090" s="39" t="s">
        <v>3282</v>
      </c>
      <c r="Q5090" s="40"/>
      <c r="R5090" s="41"/>
      <c r="S5090" s="42" t="s">
        <v>2417</v>
      </c>
      <c r="T5090" s="68"/>
    </row>
    <row r="5091" spans="1:20" s="70" customFormat="1" x14ac:dyDescent="0.2">
      <c r="A5091" s="38">
        <v>155</v>
      </c>
      <c r="B5091" s="39" t="s">
        <v>16924</v>
      </c>
      <c r="C5091" s="39" t="s">
        <v>16925</v>
      </c>
      <c r="D5091" s="38">
        <v>407261</v>
      </c>
      <c r="E5091" s="38"/>
      <c r="F5091" s="38"/>
      <c r="G5091" s="39" t="s">
        <v>58</v>
      </c>
      <c r="H5091" s="38">
        <v>8266014574</v>
      </c>
      <c r="I5091" s="40">
        <v>9854033803</v>
      </c>
      <c r="J5091" s="2">
        <v>84713.75</v>
      </c>
      <c r="K5091" s="2"/>
      <c r="L5091" s="2">
        <v>0</v>
      </c>
      <c r="M5091" s="3">
        <f t="shared" si="79"/>
        <v>84713.75</v>
      </c>
      <c r="N5091" s="41">
        <v>44890.729166666664</v>
      </c>
      <c r="O5091" s="39">
        <v>6870329320</v>
      </c>
      <c r="P5091" s="39" t="s">
        <v>8899</v>
      </c>
      <c r="Q5091" s="40"/>
      <c r="R5091" s="41"/>
      <c r="S5091" s="42" t="s">
        <v>8901</v>
      </c>
      <c r="T5091" s="68"/>
    </row>
    <row r="5092" spans="1:20" s="70" customFormat="1" x14ac:dyDescent="0.2">
      <c r="A5092" s="38" t="s">
        <v>16926</v>
      </c>
      <c r="B5092" s="39" t="s">
        <v>16927</v>
      </c>
      <c r="C5092" s="39" t="s">
        <v>16928</v>
      </c>
      <c r="D5092" s="38">
        <v>407261</v>
      </c>
      <c r="E5092" s="38"/>
      <c r="F5092" s="38"/>
      <c r="G5092" s="39" t="s">
        <v>58</v>
      </c>
      <c r="H5092" s="38">
        <v>8266015795</v>
      </c>
      <c r="I5092" s="40">
        <v>9854035063</v>
      </c>
      <c r="J5092" s="2">
        <v>84713.75</v>
      </c>
      <c r="K5092" s="2"/>
      <c r="L5092" s="2">
        <v>0</v>
      </c>
      <c r="M5092" s="3">
        <f t="shared" si="79"/>
        <v>84713.75</v>
      </c>
      <c r="N5092" s="41">
        <v>44913.729166666664</v>
      </c>
      <c r="O5092" s="39">
        <v>6870329327</v>
      </c>
      <c r="P5092" s="39" t="s">
        <v>3282</v>
      </c>
      <c r="Q5092" s="40"/>
      <c r="R5092" s="41"/>
      <c r="S5092" s="42" t="s">
        <v>2417</v>
      </c>
      <c r="T5092" s="68"/>
    </row>
    <row r="5093" spans="1:20" s="70" customFormat="1" x14ac:dyDescent="0.2">
      <c r="A5093" s="38">
        <v>23</v>
      </c>
      <c r="B5093" s="39" t="s">
        <v>16929</v>
      </c>
      <c r="C5093" s="39" t="s">
        <v>16930</v>
      </c>
      <c r="D5093" s="38">
        <v>703046</v>
      </c>
      <c r="E5093" s="38"/>
      <c r="F5093" s="38"/>
      <c r="G5093" s="42" t="s">
        <v>678</v>
      </c>
      <c r="H5093" s="38">
        <v>8266016459</v>
      </c>
      <c r="I5093" s="40" t="s">
        <v>16931</v>
      </c>
      <c r="J5093" s="2">
        <v>8768</v>
      </c>
      <c r="K5093" s="2"/>
      <c r="L5093" s="2">
        <v>0</v>
      </c>
      <c r="M5093" s="3">
        <f t="shared" si="79"/>
        <v>8768</v>
      </c>
      <c r="N5093" s="41">
        <v>44894.729166666664</v>
      </c>
      <c r="O5093" s="39">
        <v>3445028124</v>
      </c>
      <c r="P5093" s="39" t="s">
        <v>8899</v>
      </c>
      <c r="Q5093" s="40" t="s">
        <v>16880</v>
      </c>
      <c r="R5093" s="41">
        <v>44986</v>
      </c>
      <c r="S5093" s="42" t="s">
        <v>8901</v>
      </c>
      <c r="T5093" s="68"/>
    </row>
    <row r="5094" spans="1:20" s="70" customFormat="1" x14ac:dyDescent="0.2">
      <c r="A5094" s="38" t="s">
        <v>16932</v>
      </c>
      <c r="B5094" s="39" t="s">
        <v>16933</v>
      </c>
      <c r="C5094" s="39" t="s">
        <v>16934</v>
      </c>
      <c r="D5094" s="38">
        <v>703046</v>
      </c>
      <c r="E5094" s="38"/>
      <c r="F5094" s="38"/>
      <c r="G5094" s="42" t="s">
        <v>678</v>
      </c>
      <c r="H5094" s="38">
        <v>8266016396</v>
      </c>
      <c r="I5094" s="40" t="s">
        <v>16935</v>
      </c>
      <c r="J5094" s="2">
        <v>27000</v>
      </c>
      <c r="K5094" s="2"/>
      <c r="L5094" s="2">
        <v>0</v>
      </c>
      <c r="M5094" s="3">
        <f t="shared" si="79"/>
        <v>27000</v>
      </c>
      <c r="N5094" s="41">
        <v>44900.729166666664</v>
      </c>
      <c r="O5094" s="39">
        <v>3445028366</v>
      </c>
      <c r="P5094" s="39" t="s">
        <v>3282</v>
      </c>
      <c r="Q5094" s="40" t="s">
        <v>16936</v>
      </c>
      <c r="R5094" s="41">
        <v>44985</v>
      </c>
      <c r="S5094" s="42" t="s">
        <v>2417</v>
      </c>
      <c r="T5094" s="68"/>
    </row>
    <row r="5095" spans="1:20" s="70" customFormat="1" x14ac:dyDescent="0.2">
      <c r="A5095" s="38">
        <v>162</v>
      </c>
      <c r="B5095" s="39" t="s">
        <v>16937</v>
      </c>
      <c r="C5095" s="39" t="s">
        <v>16938</v>
      </c>
      <c r="D5095" s="38">
        <v>921813</v>
      </c>
      <c r="E5095" s="38"/>
      <c r="F5095" s="38"/>
      <c r="G5095" s="39" t="s">
        <v>1977</v>
      </c>
      <c r="H5095" s="38">
        <v>8268010963</v>
      </c>
      <c r="I5095" s="40" t="s">
        <v>16939</v>
      </c>
      <c r="J5095" s="2">
        <v>123705.08474576272</v>
      </c>
      <c r="K5095" s="2"/>
      <c r="L5095" s="2">
        <v>22266.91525423729</v>
      </c>
      <c r="M5095" s="3">
        <f t="shared" si="79"/>
        <v>145972</v>
      </c>
      <c r="N5095" s="41">
        <v>44895.729166666664</v>
      </c>
      <c r="O5095" s="39">
        <v>44386799</v>
      </c>
      <c r="P5095" s="39" t="s">
        <v>8899</v>
      </c>
      <c r="Q5095" s="40" t="s">
        <v>16940</v>
      </c>
      <c r="R5095" s="41">
        <v>44938</v>
      </c>
      <c r="S5095" s="42" t="s">
        <v>8901</v>
      </c>
      <c r="T5095" s="68"/>
    </row>
    <row r="5096" spans="1:20" s="70" customFormat="1" x14ac:dyDescent="0.2">
      <c r="A5096" s="38" t="s">
        <v>16941</v>
      </c>
      <c r="B5096" s="39" t="s">
        <v>16942</v>
      </c>
      <c r="C5096" s="39" t="s">
        <v>16943</v>
      </c>
      <c r="D5096" s="38">
        <v>921813</v>
      </c>
      <c r="E5096" s="38"/>
      <c r="F5096" s="38"/>
      <c r="G5096" s="39" t="s">
        <v>1977</v>
      </c>
      <c r="H5096" s="38">
        <v>8268010823</v>
      </c>
      <c r="I5096" s="40" t="s">
        <v>16944</v>
      </c>
      <c r="J5096" s="2">
        <v>121201.69491525424</v>
      </c>
      <c r="K5096" s="2"/>
      <c r="L5096" s="2">
        <v>21816.305084745763</v>
      </c>
      <c r="M5096" s="3">
        <f t="shared" si="79"/>
        <v>143018</v>
      </c>
      <c r="N5096" s="41">
        <v>44832.729166666664</v>
      </c>
      <c r="O5096" s="39">
        <v>44386855</v>
      </c>
      <c r="P5096" s="39" t="s">
        <v>52</v>
      </c>
      <c r="Q5096" s="40" t="s">
        <v>16940</v>
      </c>
      <c r="R5096" s="41">
        <v>44938</v>
      </c>
      <c r="S5096" s="39" t="s">
        <v>54</v>
      </c>
      <c r="T5096" s="68"/>
    </row>
    <row r="5097" spans="1:20" s="70" customFormat="1" x14ac:dyDescent="0.2">
      <c r="A5097" s="38" t="s">
        <v>16945</v>
      </c>
      <c r="B5097" s="39" t="s">
        <v>16946</v>
      </c>
      <c r="C5097" s="39" t="s">
        <v>16947</v>
      </c>
      <c r="D5097" s="38">
        <v>921813</v>
      </c>
      <c r="E5097" s="38"/>
      <c r="F5097" s="38"/>
      <c r="G5097" s="39" t="s">
        <v>1977</v>
      </c>
      <c r="H5097" s="38">
        <v>8268010823</v>
      </c>
      <c r="I5097" s="40" t="s">
        <v>16948</v>
      </c>
      <c r="J5097" s="2">
        <v>19548.305084745763</v>
      </c>
      <c r="K5097" s="2"/>
      <c r="L5097" s="2">
        <v>3518.6949152542375</v>
      </c>
      <c r="M5097" s="3">
        <f t="shared" si="79"/>
        <v>23067</v>
      </c>
      <c r="N5097" s="41">
        <v>44865.729166666664</v>
      </c>
      <c r="O5097" s="39">
        <v>44386896</v>
      </c>
      <c r="P5097" s="39" t="s">
        <v>52</v>
      </c>
      <c r="Q5097" s="40" t="s">
        <v>16940</v>
      </c>
      <c r="R5097" s="41">
        <v>44938</v>
      </c>
      <c r="S5097" s="39" t="s">
        <v>54</v>
      </c>
      <c r="T5097" s="68"/>
    </row>
    <row r="5098" spans="1:20" s="70" customFormat="1" x14ac:dyDescent="0.2">
      <c r="A5098" s="38">
        <v>160</v>
      </c>
      <c r="B5098" s="39" t="s">
        <v>16949</v>
      </c>
      <c r="C5098" s="39" t="s">
        <v>16950</v>
      </c>
      <c r="D5098" s="38">
        <v>921813</v>
      </c>
      <c r="E5098" s="38"/>
      <c r="F5098" s="38"/>
      <c r="G5098" s="39" t="s">
        <v>1977</v>
      </c>
      <c r="H5098" s="38">
        <v>8268010963</v>
      </c>
      <c r="I5098" s="40" t="s">
        <v>16951</v>
      </c>
      <c r="J5098" s="2">
        <v>99761.86440677967</v>
      </c>
      <c r="K5098" s="2"/>
      <c r="L5098" s="2">
        <v>17957.135593220341</v>
      </c>
      <c r="M5098" s="3">
        <f t="shared" si="79"/>
        <v>117719.00000000001</v>
      </c>
      <c r="N5098" s="41">
        <v>44866.729166666664</v>
      </c>
      <c r="O5098" s="39">
        <v>44386950</v>
      </c>
      <c r="P5098" s="39" t="s">
        <v>8899</v>
      </c>
      <c r="Q5098" s="40" t="s">
        <v>16940</v>
      </c>
      <c r="R5098" s="41">
        <v>44938</v>
      </c>
      <c r="S5098" s="42" t="s">
        <v>8901</v>
      </c>
      <c r="T5098" s="68"/>
    </row>
    <row r="5099" spans="1:20" s="70" customFormat="1" x14ac:dyDescent="0.2">
      <c r="A5099" s="38">
        <v>161</v>
      </c>
      <c r="B5099" s="39" t="s">
        <v>16952</v>
      </c>
      <c r="C5099" s="39" t="s">
        <v>16953</v>
      </c>
      <c r="D5099" s="38">
        <v>921813</v>
      </c>
      <c r="E5099" s="38"/>
      <c r="F5099" s="38"/>
      <c r="G5099" s="39" t="s">
        <v>1977</v>
      </c>
      <c r="H5099" s="38">
        <v>8268010963</v>
      </c>
      <c r="I5099" s="40" t="s">
        <v>16954</v>
      </c>
      <c r="J5099" s="2">
        <v>119714.40677966102</v>
      </c>
      <c r="K5099" s="2"/>
      <c r="L5099" s="2">
        <v>21548.593220338982</v>
      </c>
      <c r="M5099" s="3">
        <f t="shared" si="79"/>
        <v>141263</v>
      </c>
      <c r="N5099" s="41">
        <v>44924.729166666664</v>
      </c>
      <c r="O5099" s="39">
        <v>44386964</v>
      </c>
      <c r="P5099" s="39" t="s">
        <v>8899</v>
      </c>
      <c r="Q5099" s="40" t="s">
        <v>16940</v>
      </c>
      <c r="R5099" s="41">
        <v>44938</v>
      </c>
      <c r="S5099" s="42" t="s">
        <v>8901</v>
      </c>
      <c r="T5099" s="68"/>
    </row>
    <row r="5100" spans="1:20" s="70" customFormat="1" x14ac:dyDescent="0.2">
      <c r="A5100" s="38" t="s">
        <v>16955</v>
      </c>
      <c r="B5100" s="42" t="s">
        <v>16956</v>
      </c>
      <c r="C5100" s="42" t="s">
        <v>16957</v>
      </c>
      <c r="D5100" s="38">
        <v>508442</v>
      </c>
      <c r="E5100" s="38"/>
      <c r="F5100" s="38"/>
      <c r="G5100" s="42" t="s">
        <v>659</v>
      </c>
      <c r="H5100" s="38">
        <v>8263000242</v>
      </c>
      <c r="I5100" s="40">
        <v>104</v>
      </c>
      <c r="J5100" s="3">
        <v>1144000</v>
      </c>
      <c r="K5100" s="3"/>
      <c r="L5100" s="3">
        <v>205920</v>
      </c>
      <c r="M5100" s="3">
        <f t="shared" si="79"/>
        <v>1349920</v>
      </c>
      <c r="N5100" s="41">
        <v>44799.729166666664</v>
      </c>
      <c r="O5100" s="39">
        <v>6870329864</v>
      </c>
      <c r="P5100" s="42" t="s">
        <v>315</v>
      </c>
      <c r="Q5100" s="42" t="s">
        <v>16958</v>
      </c>
      <c r="R5100" s="60">
        <v>44940</v>
      </c>
      <c r="S5100" s="42" t="s">
        <v>243</v>
      </c>
      <c r="T5100" s="68"/>
    </row>
    <row r="5101" spans="1:20" s="70" customFormat="1" x14ac:dyDescent="0.2">
      <c r="A5101" s="38" t="s">
        <v>16959</v>
      </c>
      <c r="B5101" s="39" t="s">
        <v>16956</v>
      </c>
      <c r="C5101" s="39" t="s">
        <v>16957</v>
      </c>
      <c r="D5101" s="38">
        <v>508442</v>
      </c>
      <c r="E5101" s="38"/>
      <c r="F5101" s="38"/>
      <c r="G5101" s="39" t="s">
        <v>659</v>
      </c>
      <c r="H5101" s="38">
        <v>8263000242</v>
      </c>
      <c r="I5101" s="40">
        <v>104</v>
      </c>
      <c r="J5101" s="2">
        <v>881700</v>
      </c>
      <c r="K5101" s="2"/>
      <c r="L5101" s="2">
        <v>158706</v>
      </c>
      <c r="M5101" s="3">
        <f t="shared" si="79"/>
        <v>1040406</v>
      </c>
      <c r="N5101" s="41">
        <v>44799.729166666664</v>
      </c>
      <c r="O5101" s="39">
        <v>6870329864</v>
      </c>
      <c r="P5101" s="39" t="s">
        <v>3282</v>
      </c>
      <c r="Q5101" s="40" t="s">
        <v>16958</v>
      </c>
      <c r="R5101" s="41">
        <v>44940</v>
      </c>
      <c r="S5101" s="42" t="s">
        <v>2417</v>
      </c>
      <c r="T5101" s="68"/>
    </row>
    <row r="5102" spans="1:20" s="70" customFormat="1" x14ac:dyDescent="0.2">
      <c r="A5102" s="38" t="s">
        <v>63</v>
      </c>
      <c r="B5102" s="1"/>
      <c r="C5102" s="1"/>
      <c r="D5102" s="51"/>
      <c r="E5102" s="38"/>
      <c r="F5102" s="51"/>
      <c r="G5102" s="52" t="s">
        <v>64</v>
      </c>
      <c r="H5102" s="53"/>
      <c r="I5102" s="54" t="s">
        <v>16960</v>
      </c>
      <c r="J5102" s="35">
        <v>1120</v>
      </c>
      <c r="K5102" s="1"/>
      <c r="L5102" s="1"/>
      <c r="M5102" s="3">
        <f t="shared" si="79"/>
        <v>1120</v>
      </c>
      <c r="N5102" s="41">
        <v>44935</v>
      </c>
      <c r="O5102" s="56"/>
      <c r="P5102" s="1"/>
      <c r="Q5102" s="1"/>
      <c r="R5102" s="57"/>
      <c r="S5102" s="39" t="s">
        <v>54</v>
      </c>
      <c r="T5102" s="68"/>
    </row>
    <row r="5103" spans="1:20" s="70" customFormat="1" x14ac:dyDescent="0.2">
      <c r="A5103" s="38" t="s">
        <v>63</v>
      </c>
      <c r="B5103" s="1"/>
      <c r="C5103" s="1"/>
      <c r="D5103" s="51"/>
      <c r="E5103" s="38"/>
      <c r="F5103" s="51"/>
      <c r="G5103" s="52" t="s">
        <v>64</v>
      </c>
      <c r="H5103" s="53"/>
      <c r="I5103" s="54" t="s">
        <v>16961</v>
      </c>
      <c r="J5103" s="35">
        <v>1564.5</v>
      </c>
      <c r="K5103" s="1"/>
      <c r="L5103" s="1"/>
      <c r="M5103" s="3">
        <f t="shared" si="79"/>
        <v>1564.5</v>
      </c>
      <c r="N5103" s="41">
        <v>44935</v>
      </c>
      <c r="O5103" s="56"/>
      <c r="P5103" s="1"/>
      <c r="Q5103" s="1"/>
      <c r="R5103" s="57"/>
      <c r="S5103" s="39" t="s">
        <v>54</v>
      </c>
      <c r="T5103" s="68"/>
    </row>
    <row r="5104" spans="1:20" s="70" customFormat="1" x14ac:dyDescent="0.2">
      <c r="A5104" s="38" t="s">
        <v>16962</v>
      </c>
      <c r="B5104" s="42" t="s">
        <v>16963</v>
      </c>
      <c r="C5104" s="42" t="s">
        <v>16964</v>
      </c>
      <c r="D5104" s="38">
        <v>121011</v>
      </c>
      <c r="E5104" s="38"/>
      <c r="F5104" s="38"/>
      <c r="G5104" s="42" t="s">
        <v>9221</v>
      </c>
      <c r="H5104" s="38">
        <v>8268007803</v>
      </c>
      <c r="I5104" s="40" t="s">
        <v>16965</v>
      </c>
      <c r="J5104" s="3">
        <v>1104555.1000000001</v>
      </c>
      <c r="K5104" s="3"/>
      <c r="L5104" s="3">
        <v>198819.9</v>
      </c>
      <c r="M5104" s="3">
        <f t="shared" si="79"/>
        <v>1303375</v>
      </c>
      <c r="N5104" s="41">
        <v>44853.729166666664</v>
      </c>
      <c r="O5104" s="39">
        <v>44410400</v>
      </c>
      <c r="P5104" s="42" t="s">
        <v>315</v>
      </c>
      <c r="Q5104" s="42"/>
      <c r="R5104" s="60"/>
      <c r="S5104" s="42" t="s">
        <v>243</v>
      </c>
      <c r="T5104" s="68"/>
    </row>
    <row r="5105" spans="1:20" s="70" customFormat="1" x14ac:dyDescent="0.2">
      <c r="A5105" s="38" t="s">
        <v>16966</v>
      </c>
      <c r="B5105" s="39" t="s">
        <v>16967</v>
      </c>
      <c r="C5105" s="39" t="s">
        <v>16968</v>
      </c>
      <c r="D5105" s="38">
        <v>102659</v>
      </c>
      <c r="E5105" s="38"/>
      <c r="F5105" s="38"/>
      <c r="G5105" s="39" t="s">
        <v>15315</v>
      </c>
      <c r="H5105" s="38">
        <v>8268010424</v>
      </c>
      <c r="I5105" s="40">
        <v>63</v>
      </c>
      <c r="J5105" s="2">
        <v>89738.135593220344</v>
      </c>
      <c r="K5105" s="2"/>
      <c r="L5105" s="2">
        <v>16152.864406779661</v>
      </c>
      <c r="M5105" s="3">
        <f t="shared" si="79"/>
        <v>105891</v>
      </c>
      <c r="N5105" s="41">
        <v>44928.729166666664</v>
      </c>
      <c r="O5105" s="39">
        <v>44391166</v>
      </c>
      <c r="P5105" s="39" t="s">
        <v>52</v>
      </c>
      <c r="Q5105" s="40" t="s">
        <v>16969</v>
      </c>
      <c r="R5105" s="41">
        <v>44945</v>
      </c>
      <c r="S5105" s="39" t="s">
        <v>54</v>
      </c>
      <c r="T5105" s="68"/>
    </row>
    <row r="5106" spans="1:20" s="70" customFormat="1" x14ac:dyDescent="0.2">
      <c r="A5106" s="38">
        <v>9</v>
      </c>
      <c r="B5106" s="39" t="s">
        <v>16970</v>
      </c>
      <c r="C5106" s="39" t="s">
        <v>16971</v>
      </c>
      <c r="D5106" s="38">
        <v>501448</v>
      </c>
      <c r="E5106" s="38"/>
      <c r="F5106" s="38"/>
      <c r="G5106" s="39" t="s">
        <v>12103</v>
      </c>
      <c r="H5106" s="38">
        <v>8266016459</v>
      </c>
      <c r="I5106" s="40" t="s">
        <v>16972</v>
      </c>
      <c r="J5106" s="2">
        <v>149260.16949152542</v>
      </c>
      <c r="K5106" s="2"/>
      <c r="L5106" s="2">
        <v>26866.830508474573</v>
      </c>
      <c r="M5106" s="3">
        <f t="shared" si="79"/>
        <v>176127</v>
      </c>
      <c r="N5106" s="41">
        <v>44876.729166666664</v>
      </c>
      <c r="O5106" s="39">
        <v>6870332117</v>
      </c>
      <c r="P5106" s="39" t="s">
        <v>8899</v>
      </c>
      <c r="Q5106" s="40">
        <v>301119642172</v>
      </c>
      <c r="R5106" s="41">
        <v>44940</v>
      </c>
      <c r="S5106" s="42" t="s">
        <v>8901</v>
      </c>
      <c r="T5106" s="68"/>
    </row>
    <row r="5107" spans="1:20" s="70" customFormat="1" x14ac:dyDescent="0.2">
      <c r="A5107" s="38" t="s">
        <v>16973</v>
      </c>
      <c r="B5107" s="39" t="s">
        <v>16974</v>
      </c>
      <c r="C5107" s="39" t="s">
        <v>16975</v>
      </c>
      <c r="D5107" s="38">
        <v>137974</v>
      </c>
      <c r="E5107" s="38"/>
      <c r="F5107" s="38"/>
      <c r="G5107" s="39" t="s">
        <v>3527</v>
      </c>
      <c r="H5107" s="38">
        <v>8263000113</v>
      </c>
      <c r="I5107" s="64" t="s">
        <v>16976</v>
      </c>
      <c r="J5107" s="7">
        <v>6094152.5423728814</v>
      </c>
      <c r="K5107" s="2"/>
      <c r="L5107" s="2">
        <v>1096947.4576271186</v>
      </c>
      <c r="M5107" s="3">
        <f t="shared" si="79"/>
        <v>7191100</v>
      </c>
      <c r="N5107" s="41">
        <v>44833</v>
      </c>
      <c r="O5107" s="39">
        <v>1246319139</v>
      </c>
      <c r="P5107" s="39" t="s">
        <v>3282</v>
      </c>
      <c r="Q5107" s="40"/>
      <c r="R5107" s="41"/>
      <c r="S5107" s="42" t="s">
        <v>2417</v>
      </c>
      <c r="T5107" s="68"/>
    </row>
    <row r="5108" spans="1:20" s="70" customFormat="1" x14ac:dyDescent="0.2">
      <c r="A5108" s="38" t="s">
        <v>16977</v>
      </c>
      <c r="B5108" s="39" t="s">
        <v>16978</v>
      </c>
      <c r="C5108" s="39" t="s">
        <v>16979</v>
      </c>
      <c r="D5108" s="38">
        <v>137974</v>
      </c>
      <c r="E5108" s="38"/>
      <c r="F5108" s="38"/>
      <c r="G5108" s="39" t="s">
        <v>3527</v>
      </c>
      <c r="H5108" s="38">
        <v>8263000113</v>
      </c>
      <c r="I5108" s="64" t="s">
        <v>16980</v>
      </c>
      <c r="J5108" s="7">
        <v>1263171</v>
      </c>
      <c r="K5108" s="2"/>
      <c r="L5108" s="2">
        <v>227370.78</v>
      </c>
      <c r="M5108" s="3">
        <f t="shared" si="79"/>
        <v>1490541.78</v>
      </c>
      <c r="N5108" s="41">
        <v>44834.729166666664</v>
      </c>
      <c r="O5108" s="39">
        <v>1246319346</v>
      </c>
      <c r="P5108" s="39" t="s">
        <v>3282</v>
      </c>
      <c r="Q5108" s="40"/>
      <c r="R5108" s="41"/>
      <c r="S5108" s="42" t="s">
        <v>2417</v>
      </c>
      <c r="T5108" s="68"/>
    </row>
    <row r="5109" spans="1:20" s="70" customFormat="1" x14ac:dyDescent="0.2">
      <c r="A5109" s="38" t="s">
        <v>16981</v>
      </c>
      <c r="B5109" s="42" t="s">
        <v>16982</v>
      </c>
      <c r="C5109" s="42" t="s">
        <v>16983</v>
      </c>
      <c r="D5109" s="38">
        <v>137974</v>
      </c>
      <c r="E5109" s="38"/>
      <c r="F5109" s="38"/>
      <c r="G5109" s="39" t="s">
        <v>3527</v>
      </c>
      <c r="H5109" s="38">
        <v>8263000113</v>
      </c>
      <c r="I5109" s="64" t="s">
        <v>16984</v>
      </c>
      <c r="J5109" s="6">
        <v>796100</v>
      </c>
      <c r="K5109" s="3"/>
      <c r="L5109" s="3">
        <v>143298</v>
      </c>
      <c r="M5109" s="3">
        <f t="shared" si="79"/>
        <v>939398</v>
      </c>
      <c r="N5109" s="41">
        <v>44834.729166666664</v>
      </c>
      <c r="O5109" s="39">
        <v>1246319236</v>
      </c>
      <c r="P5109" s="42" t="s">
        <v>315</v>
      </c>
      <c r="Q5109" s="42"/>
      <c r="R5109" s="60"/>
      <c r="S5109" s="42" t="s">
        <v>243</v>
      </c>
      <c r="T5109" s="68"/>
    </row>
    <row r="5110" spans="1:20" s="70" customFormat="1" x14ac:dyDescent="0.2">
      <c r="A5110" s="38" t="s">
        <v>16985</v>
      </c>
      <c r="B5110" s="39" t="s">
        <v>16986</v>
      </c>
      <c r="C5110" s="39" t="s">
        <v>16987</v>
      </c>
      <c r="D5110" s="38">
        <v>400371</v>
      </c>
      <c r="E5110" s="38"/>
      <c r="F5110" s="38"/>
      <c r="G5110" s="39" t="s">
        <v>7339</v>
      </c>
      <c r="H5110" s="38">
        <v>8266016008</v>
      </c>
      <c r="I5110" s="40" t="s">
        <v>16988</v>
      </c>
      <c r="J5110" s="2">
        <v>67200</v>
      </c>
      <c r="K5110" s="2"/>
      <c r="L5110" s="2">
        <v>12096</v>
      </c>
      <c r="M5110" s="3">
        <f t="shared" si="79"/>
        <v>79296</v>
      </c>
      <c r="N5110" s="41">
        <v>44885.729166666664</v>
      </c>
      <c r="O5110" s="39">
        <v>6870333259</v>
      </c>
      <c r="P5110" s="39" t="s">
        <v>3282</v>
      </c>
      <c r="Q5110" s="40" t="s">
        <v>16989</v>
      </c>
      <c r="R5110" s="41">
        <v>44940</v>
      </c>
      <c r="S5110" s="42" t="s">
        <v>2417</v>
      </c>
      <c r="T5110" s="68"/>
    </row>
    <row r="5111" spans="1:20" s="70" customFormat="1" x14ac:dyDescent="0.2">
      <c r="A5111" s="38">
        <v>426</v>
      </c>
      <c r="B5111" s="39" t="s">
        <v>16990</v>
      </c>
      <c r="C5111" s="39" t="s">
        <v>16991</v>
      </c>
      <c r="D5111" s="58">
        <v>118480</v>
      </c>
      <c r="E5111" s="38"/>
      <c r="F5111" s="58"/>
      <c r="G5111" s="39" t="s">
        <v>9826</v>
      </c>
      <c r="H5111" s="38">
        <v>8263000270</v>
      </c>
      <c r="I5111" s="40" t="s">
        <v>16992</v>
      </c>
      <c r="J5111" s="2">
        <v>249480</v>
      </c>
      <c r="K5111" s="2"/>
      <c r="L5111" s="2">
        <v>44906.400000000001</v>
      </c>
      <c r="M5111" s="3">
        <f t="shared" si="79"/>
        <v>294386.40000000002</v>
      </c>
      <c r="N5111" s="41">
        <v>44907.729166666664</v>
      </c>
      <c r="O5111" s="39">
        <v>6870333254</v>
      </c>
      <c r="P5111" s="39" t="s">
        <v>8899</v>
      </c>
      <c r="Q5111" s="40" t="s">
        <v>16993</v>
      </c>
      <c r="R5111" s="41">
        <v>44940</v>
      </c>
      <c r="S5111" s="42" t="s">
        <v>8901</v>
      </c>
      <c r="T5111" s="68"/>
    </row>
    <row r="5112" spans="1:20" s="70" customFormat="1" x14ac:dyDescent="0.2">
      <c r="A5112" s="38" t="s">
        <v>16994</v>
      </c>
      <c r="B5112" s="42" t="s">
        <v>16990</v>
      </c>
      <c r="C5112" s="42"/>
      <c r="D5112" s="58">
        <v>118480</v>
      </c>
      <c r="E5112" s="38"/>
      <c r="F5112" s="58"/>
      <c r="G5112" s="42" t="s">
        <v>9826</v>
      </c>
      <c r="H5112" s="38">
        <v>8263000270</v>
      </c>
      <c r="I5112" s="40" t="s">
        <v>16992</v>
      </c>
      <c r="J5112" s="3">
        <v>233274.5</v>
      </c>
      <c r="K5112" s="3"/>
      <c r="L5112" s="3">
        <v>41989.409999999996</v>
      </c>
      <c r="M5112" s="3">
        <f t="shared" si="79"/>
        <v>275263.90999999997</v>
      </c>
      <c r="N5112" s="41">
        <v>44907</v>
      </c>
      <c r="O5112" s="39"/>
      <c r="P5112" s="42" t="s">
        <v>315</v>
      </c>
      <c r="Q5112" s="42"/>
      <c r="R5112" s="60"/>
      <c r="S5112" s="42" t="s">
        <v>243</v>
      </c>
      <c r="T5112" s="68"/>
    </row>
    <row r="5113" spans="1:20" s="70" customFormat="1" x14ac:dyDescent="0.2">
      <c r="A5113" s="38" t="s">
        <v>16995</v>
      </c>
      <c r="B5113" s="39" t="s">
        <v>16990</v>
      </c>
      <c r="C5113" s="39" t="s">
        <v>16991</v>
      </c>
      <c r="D5113" s="58">
        <v>118480</v>
      </c>
      <c r="E5113" s="38"/>
      <c r="F5113" s="58"/>
      <c r="G5113" s="39" t="s">
        <v>9826</v>
      </c>
      <c r="H5113" s="38">
        <v>8263000270</v>
      </c>
      <c r="I5113" s="40" t="s">
        <v>16992</v>
      </c>
      <c r="J5113" s="2">
        <v>85968</v>
      </c>
      <c r="K5113" s="2"/>
      <c r="L5113" s="2">
        <v>15474.24</v>
      </c>
      <c r="M5113" s="3">
        <f t="shared" si="79"/>
        <v>101442.24000000001</v>
      </c>
      <c r="N5113" s="41">
        <v>44907.729166666664</v>
      </c>
      <c r="O5113" s="39">
        <v>6870333254</v>
      </c>
      <c r="P5113" s="39" t="s">
        <v>3282</v>
      </c>
      <c r="Q5113" s="40" t="s">
        <v>16993</v>
      </c>
      <c r="R5113" s="41">
        <v>44940</v>
      </c>
      <c r="S5113" s="42" t="s">
        <v>2417</v>
      </c>
      <c r="T5113" s="68"/>
    </row>
    <row r="5114" spans="1:20" s="70" customFormat="1" x14ac:dyDescent="0.2">
      <c r="A5114" s="38" t="s">
        <v>16996</v>
      </c>
      <c r="B5114" s="39" t="s">
        <v>16997</v>
      </c>
      <c r="C5114" s="39" t="s">
        <v>16998</v>
      </c>
      <c r="D5114" s="38">
        <v>815162</v>
      </c>
      <c r="E5114" s="38"/>
      <c r="F5114" s="38"/>
      <c r="G5114" s="39" t="s">
        <v>9118</v>
      </c>
      <c r="H5114" s="38">
        <v>8268010795</v>
      </c>
      <c r="I5114" s="40" t="s">
        <v>16999</v>
      </c>
      <c r="J5114" s="2">
        <v>97996.898305084746</v>
      </c>
      <c r="K5114" s="2"/>
      <c r="L5114" s="2">
        <v>17639.441694915255</v>
      </c>
      <c r="M5114" s="3">
        <f t="shared" si="79"/>
        <v>115636.34</v>
      </c>
      <c r="N5114" s="41">
        <v>44922.729166666664</v>
      </c>
      <c r="O5114" s="39">
        <v>44392904</v>
      </c>
      <c r="P5114" s="39" t="s">
        <v>3282</v>
      </c>
      <c r="Q5114" s="40" t="s">
        <v>17000</v>
      </c>
      <c r="R5114" s="41">
        <v>44945</v>
      </c>
      <c r="S5114" s="42" t="s">
        <v>2417</v>
      </c>
      <c r="T5114" s="68"/>
    </row>
    <row r="5115" spans="1:20" s="70" customFormat="1" x14ac:dyDescent="0.2">
      <c r="A5115" s="38" t="s">
        <v>17001</v>
      </c>
      <c r="B5115" s="42" t="s">
        <v>17002</v>
      </c>
      <c r="C5115" s="42"/>
      <c r="D5115" s="38">
        <v>300286</v>
      </c>
      <c r="E5115" s="38"/>
      <c r="F5115" s="38"/>
      <c r="G5115" s="42" t="s">
        <v>3944</v>
      </c>
      <c r="H5115" s="38">
        <v>8263000075</v>
      </c>
      <c r="I5115" s="40">
        <v>7482106638</v>
      </c>
      <c r="J5115" s="3">
        <v>-584820.34</v>
      </c>
      <c r="K5115" s="3"/>
      <c r="L5115" s="3">
        <v>-105267.66119999999</v>
      </c>
      <c r="M5115" s="3">
        <f t="shared" si="79"/>
        <v>-690088.00119999994</v>
      </c>
      <c r="N5115" s="41">
        <v>44936</v>
      </c>
      <c r="O5115" s="39"/>
      <c r="P5115" s="42" t="s">
        <v>315</v>
      </c>
      <c r="Q5115" s="42"/>
      <c r="R5115" s="60"/>
      <c r="S5115" s="42" t="s">
        <v>243</v>
      </c>
      <c r="T5115" s="68"/>
    </row>
    <row r="5116" spans="1:20" s="70" customFormat="1" x14ac:dyDescent="0.2">
      <c r="A5116" s="38" t="s">
        <v>63</v>
      </c>
      <c r="B5116" s="1"/>
      <c r="C5116" s="1"/>
      <c r="D5116" s="51"/>
      <c r="E5116" s="38"/>
      <c r="F5116" s="51"/>
      <c r="G5116" s="52" t="s">
        <v>64</v>
      </c>
      <c r="H5116" s="53"/>
      <c r="I5116" s="54" t="s">
        <v>17003</v>
      </c>
      <c r="J5116" s="35">
        <v>560</v>
      </c>
      <c r="K5116" s="1"/>
      <c r="L5116" s="1"/>
      <c r="M5116" s="3">
        <f t="shared" si="79"/>
        <v>560</v>
      </c>
      <c r="N5116" s="41">
        <v>44936</v>
      </c>
      <c r="O5116" s="56"/>
      <c r="P5116" s="1"/>
      <c r="Q5116" s="1"/>
      <c r="R5116" s="57"/>
      <c r="S5116" s="39" t="s">
        <v>54</v>
      </c>
      <c r="T5116" s="68"/>
    </row>
    <row r="5117" spans="1:20" s="70" customFormat="1" x14ac:dyDescent="0.2">
      <c r="A5117" s="38" t="s">
        <v>17004</v>
      </c>
      <c r="B5117" s="39" t="s">
        <v>17005</v>
      </c>
      <c r="C5117" s="39" t="s">
        <v>17006</v>
      </c>
      <c r="D5117" s="38">
        <v>934550</v>
      </c>
      <c r="E5117" s="38"/>
      <c r="F5117" s="38"/>
      <c r="G5117" s="39" t="s">
        <v>2336</v>
      </c>
      <c r="H5117" s="38">
        <v>8268010962</v>
      </c>
      <c r="I5117" s="40" t="s">
        <v>17007</v>
      </c>
      <c r="J5117" s="2">
        <v>237646.20338983054</v>
      </c>
      <c r="K5117" s="2"/>
      <c r="L5117" s="2">
        <v>42776.316610169495</v>
      </c>
      <c r="M5117" s="3">
        <f t="shared" si="79"/>
        <v>280422.52</v>
      </c>
      <c r="N5117" s="41">
        <v>44870.729166666664</v>
      </c>
      <c r="O5117" s="39">
        <v>44393902</v>
      </c>
      <c r="P5117" s="39" t="s">
        <v>3282</v>
      </c>
      <c r="Q5117" s="40" t="s">
        <v>17008</v>
      </c>
      <c r="R5117" s="41">
        <v>44940</v>
      </c>
      <c r="S5117" s="42" t="s">
        <v>2417</v>
      </c>
      <c r="T5117" s="68"/>
    </row>
    <row r="5118" spans="1:20" s="70" customFormat="1" x14ac:dyDescent="0.2">
      <c r="A5118" s="38" t="s">
        <v>17009</v>
      </c>
      <c r="B5118" s="39" t="s">
        <v>17010</v>
      </c>
      <c r="C5118" s="39" t="s">
        <v>17011</v>
      </c>
      <c r="D5118" s="38">
        <v>934550</v>
      </c>
      <c r="E5118" s="38"/>
      <c r="F5118" s="38"/>
      <c r="G5118" s="39" t="s">
        <v>2336</v>
      </c>
      <c r="H5118" s="38">
        <v>8268010962</v>
      </c>
      <c r="I5118" s="40" t="s">
        <v>17012</v>
      </c>
      <c r="J5118" s="2">
        <v>294681.22881355934</v>
      </c>
      <c r="K5118" s="2"/>
      <c r="L5118" s="2">
        <v>53042.62118644068</v>
      </c>
      <c r="M5118" s="3">
        <f t="shared" si="79"/>
        <v>347723.85000000003</v>
      </c>
      <c r="N5118" s="41">
        <v>44894.729166666664</v>
      </c>
      <c r="O5118" s="39">
        <v>44393904</v>
      </c>
      <c r="P5118" s="39" t="s">
        <v>3282</v>
      </c>
      <c r="Q5118" s="40" t="s">
        <v>17008</v>
      </c>
      <c r="R5118" s="41">
        <v>44940</v>
      </c>
      <c r="S5118" s="42" t="s">
        <v>2417</v>
      </c>
      <c r="T5118" s="68"/>
    </row>
    <row r="5119" spans="1:20" s="70" customFormat="1" x14ac:dyDescent="0.2">
      <c r="A5119" s="38" t="s">
        <v>17013</v>
      </c>
      <c r="B5119" s="39" t="s">
        <v>17014</v>
      </c>
      <c r="C5119" s="39" t="s">
        <v>17015</v>
      </c>
      <c r="D5119" s="38">
        <v>934550</v>
      </c>
      <c r="E5119" s="38"/>
      <c r="F5119" s="38"/>
      <c r="G5119" s="39" t="s">
        <v>2336</v>
      </c>
      <c r="H5119" s="38">
        <v>8268010962</v>
      </c>
      <c r="I5119" s="40" t="s">
        <v>17016</v>
      </c>
      <c r="J5119" s="2">
        <v>285175.37288135593</v>
      </c>
      <c r="K5119" s="2"/>
      <c r="L5119" s="2">
        <v>51331.567118644067</v>
      </c>
      <c r="M5119" s="3">
        <f t="shared" si="79"/>
        <v>336506.94</v>
      </c>
      <c r="N5119" s="41">
        <v>44924.729166666664</v>
      </c>
      <c r="O5119" s="39">
        <v>44393906</v>
      </c>
      <c r="P5119" s="39" t="s">
        <v>3282</v>
      </c>
      <c r="Q5119" s="40" t="s">
        <v>17008</v>
      </c>
      <c r="R5119" s="41">
        <v>44940</v>
      </c>
      <c r="S5119" s="42" t="s">
        <v>2417</v>
      </c>
      <c r="T5119" s="68"/>
    </row>
    <row r="5120" spans="1:20" s="70" customFormat="1" x14ac:dyDescent="0.2">
      <c r="A5120" s="38" t="s">
        <v>17017</v>
      </c>
      <c r="B5120" s="39" t="s">
        <v>17018</v>
      </c>
      <c r="C5120" s="39" t="s">
        <v>17019</v>
      </c>
      <c r="D5120" s="38">
        <v>934550</v>
      </c>
      <c r="E5120" s="38"/>
      <c r="F5120" s="38"/>
      <c r="G5120" s="39" t="s">
        <v>2336</v>
      </c>
      <c r="H5120" s="38">
        <v>8268010928</v>
      </c>
      <c r="I5120" s="40" t="s">
        <v>17020</v>
      </c>
      <c r="J5120" s="2">
        <v>46655.372881355928</v>
      </c>
      <c r="K5120" s="2"/>
      <c r="L5120" s="2">
        <v>8397.9671186440664</v>
      </c>
      <c r="M5120" s="3">
        <f t="shared" si="79"/>
        <v>55053.34</v>
      </c>
      <c r="N5120" s="41">
        <v>44863.729166666664</v>
      </c>
      <c r="O5120" s="39">
        <v>44393915</v>
      </c>
      <c r="P5120" s="39" t="s">
        <v>3282</v>
      </c>
      <c r="Q5120" s="40" t="s">
        <v>17008</v>
      </c>
      <c r="R5120" s="41">
        <v>44940</v>
      </c>
      <c r="S5120" s="42" t="s">
        <v>2417</v>
      </c>
      <c r="T5120" s="68"/>
    </row>
    <row r="5121" spans="1:20" s="70" customFormat="1" x14ac:dyDescent="0.2">
      <c r="A5121" s="38">
        <v>15</v>
      </c>
      <c r="B5121" s="39" t="s">
        <v>17021</v>
      </c>
      <c r="C5121" s="39" t="s">
        <v>17022</v>
      </c>
      <c r="D5121" s="38">
        <v>811923</v>
      </c>
      <c r="E5121" s="38"/>
      <c r="F5121" s="38"/>
      <c r="G5121" s="39" t="s">
        <v>13858</v>
      </c>
      <c r="H5121" s="38">
        <v>8268010793</v>
      </c>
      <c r="I5121" s="40" t="s">
        <v>17023</v>
      </c>
      <c r="J5121" s="2">
        <v>163800</v>
      </c>
      <c r="K5121" s="2"/>
      <c r="L5121" s="2">
        <v>29484</v>
      </c>
      <c r="M5121" s="3">
        <f t="shared" si="79"/>
        <v>193284</v>
      </c>
      <c r="N5121" s="41">
        <v>44928.729166666664</v>
      </c>
      <c r="O5121" s="39">
        <v>44394075</v>
      </c>
      <c r="P5121" s="39" t="s">
        <v>8899</v>
      </c>
      <c r="Q5121" s="40" t="s">
        <v>17024</v>
      </c>
      <c r="R5121" s="41">
        <v>44949</v>
      </c>
      <c r="S5121" s="42" t="s">
        <v>8901</v>
      </c>
      <c r="T5121" s="68"/>
    </row>
    <row r="5122" spans="1:20" s="70" customFormat="1" x14ac:dyDescent="0.2">
      <c r="A5122" s="38">
        <v>16</v>
      </c>
      <c r="B5122" s="39" t="s">
        <v>17025</v>
      </c>
      <c r="C5122" s="39" t="s">
        <v>17026</v>
      </c>
      <c r="D5122" s="38">
        <v>811923</v>
      </c>
      <c r="E5122" s="38"/>
      <c r="F5122" s="38"/>
      <c r="G5122" s="39" t="s">
        <v>13858</v>
      </c>
      <c r="H5122" s="38">
        <v>8268010793</v>
      </c>
      <c r="I5122" s="40" t="s">
        <v>17027</v>
      </c>
      <c r="J5122" s="2">
        <v>6840</v>
      </c>
      <c r="K5122" s="2"/>
      <c r="L5122" s="2">
        <v>1231.2</v>
      </c>
      <c r="M5122" s="3">
        <f t="shared" si="79"/>
        <v>8071.2</v>
      </c>
      <c r="N5122" s="41">
        <v>44929.729166666664</v>
      </c>
      <c r="O5122" s="39">
        <v>44394111</v>
      </c>
      <c r="P5122" s="39" t="s">
        <v>8899</v>
      </c>
      <c r="Q5122" s="40" t="s">
        <v>17028</v>
      </c>
      <c r="R5122" s="41">
        <v>44944</v>
      </c>
      <c r="S5122" s="42" t="s">
        <v>8901</v>
      </c>
      <c r="T5122" s="68"/>
    </row>
    <row r="5123" spans="1:20" s="70" customFormat="1" x14ac:dyDescent="0.2">
      <c r="A5123" s="38" t="s">
        <v>17029</v>
      </c>
      <c r="B5123" s="42" t="s">
        <v>17030</v>
      </c>
      <c r="C5123" s="42" t="s">
        <v>17031</v>
      </c>
      <c r="D5123" s="38">
        <v>407261</v>
      </c>
      <c r="E5123" s="38"/>
      <c r="F5123" s="38"/>
      <c r="G5123" s="42" t="s">
        <v>58</v>
      </c>
      <c r="H5123" s="38">
        <v>8266016442</v>
      </c>
      <c r="I5123" s="40">
        <v>9854034984</v>
      </c>
      <c r="J5123" s="3">
        <v>84713.75</v>
      </c>
      <c r="K5123" s="3"/>
      <c r="L5123" s="3">
        <v>0</v>
      </c>
      <c r="M5123" s="3">
        <f t="shared" si="79"/>
        <v>84713.75</v>
      </c>
      <c r="N5123" s="41">
        <v>44911.729166666664</v>
      </c>
      <c r="O5123" s="39">
        <v>6870334663</v>
      </c>
      <c r="P5123" s="42" t="s">
        <v>315</v>
      </c>
      <c r="Q5123" s="42"/>
      <c r="R5123" s="60"/>
      <c r="S5123" s="42" t="s">
        <v>243</v>
      </c>
      <c r="T5123" s="68" t="s">
        <v>506</v>
      </c>
    </row>
    <row r="5124" spans="1:20" s="70" customFormat="1" x14ac:dyDescent="0.2">
      <c r="A5124" s="38" t="s">
        <v>17032</v>
      </c>
      <c r="B5124" s="39" t="s">
        <v>17033</v>
      </c>
      <c r="C5124" s="39" t="s">
        <v>17034</v>
      </c>
      <c r="D5124" s="38">
        <v>407261</v>
      </c>
      <c r="E5124" s="38"/>
      <c r="F5124" s="38"/>
      <c r="G5124" s="39" t="s">
        <v>58</v>
      </c>
      <c r="H5124" s="38">
        <v>8266015795</v>
      </c>
      <c r="I5124" s="40">
        <v>9854035288</v>
      </c>
      <c r="J5124" s="2">
        <v>84713.75</v>
      </c>
      <c r="K5124" s="2"/>
      <c r="L5124" s="2">
        <v>0</v>
      </c>
      <c r="M5124" s="3">
        <f t="shared" si="79"/>
        <v>84713.75</v>
      </c>
      <c r="N5124" s="41">
        <v>44887</v>
      </c>
      <c r="O5124" s="39">
        <v>6870334689</v>
      </c>
      <c r="P5124" s="39" t="s">
        <v>3282</v>
      </c>
      <c r="Q5124" s="40"/>
      <c r="R5124" s="41"/>
      <c r="S5124" s="42" t="s">
        <v>2417</v>
      </c>
      <c r="T5124" s="68"/>
    </row>
    <row r="5125" spans="1:20" s="70" customFormat="1" x14ac:dyDescent="0.2">
      <c r="A5125" s="38" t="s">
        <v>17035</v>
      </c>
      <c r="B5125" s="39" t="s">
        <v>17036</v>
      </c>
      <c r="C5125" s="39" t="s">
        <v>17037</v>
      </c>
      <c r="D5125" s="38">
        <v>407261</v>
      </c>
      <c r="E5125" s="38"/>
      <c r="F5125" s="38"/>
      <c r="G5125" s="39" t="s">
        <v>58</v>
      </c>
      <c r="H5125" s="38">
        <v>8266015795</v>
      </c>
      <c r="I5125" s="40">
        <v>9854035289</v>
      </c>
      <c r="J5125" s="2">
        <v>84713.75</v>
      </c>
      <c r="K5125" s="2"/>
      <c r="L5125" s="2">
        <v>0</v>
      </c>
      <c r="M5125" s="3">
        <f t="shared" si="79"/>
        <v>84713.75</v>
      </c>
      <c r="N5125" s="41">
        <v>44917.729166666664</v>
      </c>
      <c r="O5125" s="39">
        <v>6870334696</v>
      </c>
      <c r="P5125" s="39" t="s">
        <v>3282</v>
      </c>
      <c r="Q5125" s="40"/>
      <c r="R5125" s="41"/>
      <c r="S5125" s="42" t="s">
        <v>2417</v>
      </c>
      <c r="T5125" s="68"/>
    </row>
    <row r="5126" spans="1:20" s="70" customFormat="1" x14ac:dyDescent="0.2">
      <c r="A5126" s="38" t="s">
        <v>17038</v>
      </c>
      <c r="B5126" s="39" t="s">
        <v>17039</v>
      </c>
      <c r="C5126" s="39" t="s">
        <v>17040</v>
      </c>
      <c r="D5126" s="38">
        <v>407261</v>
      </c>
      <c r="E5126" s="38"/>
      <c r="F5126" s="38"/>
      <c r="G5126" s="39" t="s">
        <v>58</v>
      </c>
      <c r="H5126" s="38">
        <v>8266015795</v>
      </c>
      <c r="I5126" s="40">
        <v>9854035021</v>
      </c>
      <c r="J5126" s="2">
        <v>84713.75</v>
      </c>
      <c r="K5126" s="2"/>
      <c r="L5126" s="2">
        <v>0</v>
      </c>
      <c r="M5126" s="3">
        <f t="shared" ref="M5126:M5189" si="80">SUM(J5126:L5126)</f>
        <v>84713.75</v>
      </c>
      <c r="N5126" s="41">
        <v>44912.729166666664</v>
      </c>
      <c r="O5126" s="39">
        <v>6870334708</v>
      </c>
      <c r="P5126" s="39" t="s">
        <v>3282</v>
      </c>
      <c r="Q5126" s="40"/>
      <c r="R5126" s="41"/>
      <c r="S5126" s="42" t="s">
        <v>2417</v>
      </c>
      <c r="T5126" s="68"/>
    </row>
    <row r="5127" spans="1:20" s="70" customFormat="1" x14ac:dyDescent="0.2">
      <c r="A5127" s="38" t="s">
        <v>17041</v>
      </c>
      <c r="B5127" s="39" t="s">
        <v>17042</v>
      </c>
      <c r="C5127" s="39" t="s">
        <v>17043</v>
      </c>
      <c r="D5127" s="38">
        <v>502510</v>
      </c>
      <c r="E5127" s="1" t="s">
        <v>23071</v>
      </c>
      <c r="F5127" s="1"/>
      <c r="G5127" s="39" t="s">
        <v>13920</v>
      </c>
      <c r="H5127" s="38">
        <v>8263000158</v>
      </c>
      <c r="I5127" s="40" t="s">
        <v>17044</v>
      </c>
      <c r="J5127" s="2">
        <v>3290000</v>
      </c>
      <c r="K5127" s="2"/>
      <c r="L5127" s="2">
        <v>592200</v>
      </c>
      <c r="M5127" s="3">
        <f t="shared" si="80"/>
        <v>3882200</v>
      </c>
      <c r="N5127" s="41">
        <v>44834.729166666664</v>
      </c>
      <c r="O5127" s="39">
        <v>6870334532</v>
      </c>
      <c r="P5127" s="39" t="s">
        <v>3282</v>
      </c>
      <c r="Q5127" s="40"/>
      <c r="R5127" s="41"/>
      <c r="S5127" s="42" t="s">
        <v>2417</v>
      </c>
      <c r="T5127" s="68"/>
    </row>
    <row r="5128" spans="1:20" s="70" customFormat="1" x14ac:dyDescent="0.2">
      <c r="A5128" s="38" t="s">
        <v>17045</v>
      </c>
      <c r="B5128" s="39" t="s">
        <v>17046</v>
      </c>
      <c r="C5128" s="39" t="s">
        <v>17047</v>
      </c>
      <c r="D5128" s="38">
        <v>502510</v>
      </c>
      <c r="E5128" s="1" t="s">
        <v>23071</v>
      </c>
      <c r="F5128" s="1"/>
      <c r="G5128" s="39" t="s">
        <v>13920</v>
      </c>
      <c r="H5128" s="38">
        <v>8263000158</v>
      </c>
      <c r="I5128" s="40" t="s">
        <v>17048</v>
      </c>
      <c r="J5128" s="2">
        <v>300000</v>
      </c>
      <c r="K5128" s="2"/>
      <c r="L5128" s="2">
        <v>54000</v>
      </c>
      <c r="M5128" s="3">
        <f t="shared" si="80"/>
        <v>354000</v>
      </c>
      <c r="N5128" s="41">
        <v>44865.729166666664</v>
      </c>
      <c r="O5128" s="39">
        <v>6870334722</v>
      </c>
      <c r="P5128" s="39" t="s">
        <v>3282</v>
      </c>
      <c r="Q5128" s="40" t="s">
        <v>17049</v>
      </c>
      <c r="R5128" s="41">
        <v>44938</v>
      </c>
      <c r="S5128" s="42" t="s">
        <v>2417</v>
      </c>
      <c r="T5128" s="68"/>
    </row>
    <row r="5129" spans="1:20" s="70" customFormat="1" x14ac:dyDescent="0.2">
      <c r="A5129" s="38" t="s">
        <v>17050</v>
      </c>
      <c r="B5129" s="39" t="s">
        <v>17051</v>
      </c>
      <c r="C5129" s="39" t="s">
        <v>17052</v>
      </c>
      <c r="D5129" s="38">
        <v>502510</v>
      </c>
      <c r="E5129" s="1" t="s">
        <v>23071</v>
      </c>
      <c r="F5129" s="1"/>
      <c r="G5129" s="39" t="s">
        <v>13920</v>
      </c>
      <c r="H5129" s="38">
        <v>8263000158</v>
      </c>
      <c r="I5129" s="40" t="s">
        <v>17053</v>
      </c>
      <c r="J5129" s="2">
        <v>3290000</v>
      </c>
      <c r="K5129" s="2"/>
      <c r="L5129" s="2">
        <v>592200</v>
      </c>
      <c r="M5129" s="3">
        <f t="shared" si="80"/>
        <v>3882200</v>
      </c>
      <c r="N5129" s="41">
        <v>44742.729166666664</v>
      </c>
      <c r="O5129" s="39">
        <v>6870334738</v>
      </c>
      <c r="P5129" s="39" t="s">
        <v>3282</v>
      </c>
      <c r="Q5129" s="40" t="s">
        <v>17054</v>
      </c>
      <c r="R5129" s="41">
        <v>44940</v>
      </c>
      <c r="S5129" s="42" t="s">
        <v>2417</v>
      </c>
      <c r="T5129" s="68"/>
    </row>
    <row r="5130" spans="1:20" s="70" customFormat="1" x14ac:dyDescent="0.2">
      <c r="A5130" s="38" t="s">
        <v>17055</v>
      </c>
      <c r="B5130" s="39" t="s">
        <v>17056</v>
      </c>
      <c r="C5130" s="39" t="s">
        <v>17057</v>
      </c>
      <c r="D5130" s="38">
        <v>502510</v>
      </c>
      <c r="E5130" s="1" t="s">
        <v>23071</v>
      </c>
      <c r="F5130" s="1"/>
      <c r="G5130" s="39" t="s">
        <v>13920</v>
      </c>
      <c r="H5130" s="38">
        <v>8263000158</v>
      </c>
      <c r="I5130" s="40" t="s">
        <v>17058</v>
      </c>
      <c r="J5130" s="2">
        <v>200000</v>
      </c>
      <c r="K5130" s="2"/>
      <c r="L5130" s="2">
        <v>36000</v>
      </c>
      <c r="M5130" s="3">
        <f t="shared" si="80"/>
        <v>236000</v>
      </c>
      <c r="N5130" s="41">
        <v>44832.729166666664</v>
      </c>
      <c r="O5130" s="39">
        <v>6870334820</v>
      </c>
      <c r="P5130" s="39" t="s">
        <v>3282</v>
      </c>
      <c r="Q5130" s="40" t="s">
        <v>17049</v>
      </c>
      <c r="R5130" s="41">
        <v>44938</v>
      </c>
      <c r="S5130" s="42" t="s">
        <v>2417</v>
      </c>
      <c r="T5130" s="68"/>
    </row>
    <row r="5131" spans="1:20" s="70" customFormat="1" x14ac:dyDescent="0.2">
      <c r="A5131" s="38" t="s">
        <v>17059</v>
      </c>
      <c r="B5131" s="39" t="s">
        <v>17060</v>
      </c>
      <c r="C5131" s="39" t="s">
        <v>17061</v>
      </c>
      <c r="D5131" s="38">
        <v>814805</v>
      </c>
      <c r="E5131" s="38"/>
      <c r="F5131" s="38"/>
      <c r="G5131" s="39" t="s">
        <v>111</v>
      </c>
      <c r="H5131" s="38">
        <v>8268010884</v>
      </c>
      <c r="I5131" s="40">
        <v>5419</v>
      </c>
      <c r="J5131" s="2">
        <v>5375.42372881356</v>
      </c>
      <c r="K5131" s="2"/>
      <c r="L5131" s="2">
        <v>967.57627118644075</v>
      </c>
      <c r="M5131" s="3">
        <f t="shared" si="80"/>
        <v>6343.0000000000009</v>
      </c>
      <c r="N5131" s="41">
        <v>44911.729166666664</v>
      </c>
      <c r="O5131" s="39">
        <v>44402675</v>
      </c>
      <c r="P5131" s="39" t="s">
        <v>3282</v>
      </c>
      <c r="Q5131" s="40" t="s">
        <v>17062</v>
      </c>
      <c r="R5131" s="41">
        <v>44945</v>
      </c>
      <c r="S5131" s="42" t="s">
        <v>2417</v>
      </c>
      <c r="T5131" s="68"/>
    </row>
    <row r="5132" spans="1:20" s="70" customFormat="1" x14ac:dyDescent="0.2">
      <c r="A5132" s="38" t="s">
        <v>17063</v>
      </c>
      <c r="B5132" s="39" t="s">
        <v>17064</v>
      </c>
      <c r="C5132" s="39" t="s">
        <v>17065</v>
      </c>
      <c r="D5132" s="38">
        <v>502510</v>
      </c>
      <c r="E5132" s="1" t="s">
        <v>23071</v>
      </c>
      <c r="F5132" s="1"/>
      <c r="G5132" s="39" t="s">
        <v>13920</v>
      </c>
      <c r="H5132" s="38">
        <v>8263000158</v>
      </c>
      <c r="I5132" s="40" t="s">
        <v>17066</v>
      </c>
      <c r="J5132" s="2">
        <v>700000</v>
      </c>
      <c r="K5132" s="2"/>
      <c r="L5132" s="2">
        <v>126000</v>
      </c>
      <c r="M5132" s="3">
        <f t="shared" si="80"/>
        <v>826000</v>
      </c>
      <c r="N5132" s="41">
        <v>44834.729166666664</v>
      </c>
      <c r="O5132" s="39">
        <v>6870335127</v>
      </c>
      <c r="P5132" s="39" t="s">
        <v>3282</v>
      </c>
      <c r="Q5132" s="40" t="s">
        <v>17067</v>
      </c>
      <c r="R5132" s="41">
        <v>44949</v>
      </c>
      <c r="S5132" s="42" t="s">
        <v>2417</v>
      </c>
      <c r="T5132" s="68"/>
    </row>
    <row r="5133" spans="1:20" s="70" customFormat="1" x14ac:dyDescent="0.2">
      <c r="A5133" s="38" t="s">
        <v>17068</v>
      </c>
      <c r="B5133" s="39" t="s">
        <v>17069</v>
      </c>
      <c r="C5133" s="39" t="s">
        <v>17070</v>
      </c>
      <c r="D5133" s="38">
        <v>502510</v>
      </c>
      <c r="E5133" s="1" t="s">
        <v>23071</v>
      </c>
      <c r="F5133" s="1"/>
      <c r="G5133" s="39" t="s">
        <v>13920</v>
      </c>
      <c r="H5133" s="38">
        <v>8263000158</v>
      </c>
      <c r="I5133" s="40" t="s">
        <v>17071</v>
      </c>
      <c r="J5133" s="2">
        <v>880000</v>
      </c>
      <c r="K5133" s="2"/>
      <c r="L5133" s="2">
        <v>158400</v>
      </c>
      <c r="M5133" s="3">
        <f t="shared" si="80"/>
        <v>1038400</v>
      </c>
      <c r="N5133" s="41">
        <v>44862.729166666664</v>
      </c>
      <c r="O5133" s="39">
        <v>6870336154</v>
      </c>
      <c r="P5133" s="39" t="s">
        <v>3282</v>
      </c>
      <c r="Q5133" s="40" t="s">
        <v>17072</v>
      </c>
      <c r="R5133" s="41">
        <v>44943</v>
      </c>
      <c r="S5133" s="42" t="s">
        <v>2417</v>
      </c>
      <c r="T5133" s="68"/>
    </row>
    <row r="5134" spans="1:20" s="70" customFormat="1" x14ac:dyDescent="0.2">
      <c r="A5134" s="38" t="s">
        <v>17073</v>
      </c>
      <c r="B5134" s="39" t="s">
        <v>17074</v>
      </c>
      <c r="C5134" s="39" t="s">
        <v>17075</v>
      </c>
      <c r="D5134" s="38">
        <v>502510</v>
      </c>
      <c r="E5134" s="1" t="s">
        <v>23071</v>
      </c>
      <c r="F5134" s="1"/>
      <c r="G5134" s="39" t="s">
        <v>13920</v>
      </c>
      <c r="H5134" s="38">
        <v>8263000158</v>
      </c>
      <c r="I5134" s="40" t="s">
        <v>17076</v>
      </c>
      <c r="J5134" s="2">
        <v>1000000</v>
      </c>
      <c r="K5134" s="2"/>
      <c r="L5134" s="2">
        <v>180000</v>
      </c>
      <c r="M5134" s="3">
        <f t="shared" si="80"/>
        <v>1180000</v>
      </c>
      <c r="N5134" s="41">
        <v>44834.729166666664</v>
      </c>
      <c r="O5134" s="39">
        <v>6870336469</v>
      </c>
      <c r="P5134" s="39" t="s">
        <v>3282</v>
      </c>
      <c r="Q5134" s="40" t="s">
        <v>17072</v>
      </c>
      <c r="R5134" s="41">
        <v>44944</v>
      </c>
      <c r="S5134" s="42" t="s">
        <v>2417</v>
      </c>
      <c r="T5134" s="68"/>
    </row>
    <row r="5135" spans="1:20" s="70" customFormat="1" x14ac:dyDescent="0.2">
      <c r="A5135" s="38">
        <v>429</v>
      </c>
      <c r="B5135" s="39" t="s">
        <v>17077</v>
      </c>
      <c r="C5135" s="39" t="s">
        <v>17078</v>
      </c>
      <c r="D5135" s="38">
        <v>120191</v>
      </c>
      <c r="E5135" s="38"/>
      <c r="F5135" s="38"/>
      <c r="G5135" s="39" t="s">
        <v>13051</v>
      </c>
      <c r="H5135" s="38">
        <v>8263000273</v>
      </c>
      <c r="I5135" s="40" t="s">
        <v>17079</v>
      </c>
      <c r="J5135" s="2">
        <v>1363213</v>
      </c>
      <c r="K5135" s="2"/>
      <c r="L5135" s="2">
        <v>245378.34</v>
      </c>
      <c r="M5135" s="3">
        <f t="shared" si="80"/>
        <v>1608591.34</v>
      </c>
      <c r="N5135" s="41">
        <v>44909.729166666664</v>
      </c>
      <c r="O5135" s="39">
        <v>6870336695</v>
      </c>
      <c r="P5135" s="39" t="s">
        <v>8899</v>
      </c>
      <c r="Q5135" s="40" t="s">
        <v>17080</v>
      </c>
      <c r="R5135" s="41">
        <v>44940</v>
      </c>
      <c r="S5135" s="42" t="s">
        <v>8901</v>
      </c>
      <c r="T5135" s="68"/>
    </row>
    <row r="5136" spans="1:20" s="70" customFormat="1" x14ac:dyDescent="0.2">
      <c r="A5136" s="38" t="s">
        <v>17081</v>
      </c>
      <c r="B5136" s="39" t="s">
        <v>17077</v>
      </c>
      <c r="C5136" s="39" t="s">
        <v>17078</v>
      </c>
      <c r="D5136" s="38">
        <v>120191</v>
      </c>
      <c r="E5136" s="38"/>
      <c r="F5136" s="38"/>
      <c r="G5136" s="39" t="s">
        <v>13051</v>
      </c>
      <c r="H5136" s="38">
        <v>8263000273</v>
      </c>
      <c r="I5136" s="40" t="s">
        <v>17079</v>
      </c>
      <c r="J5136" s="2">
        <v>221550</v>
      </c>
      <c r="K5136" s="2"/>
      <c r="L5136" s="2">
        <v>39879</v>
      </c>
      <c r="M5136" s="3">
        <f t="shared" si="80"/>
        <v>261429</v>
      </c>
      <c r="N5136" s="41">
        <v>44909.729166666664</v>
      </c>
      <c r="O5136" s="39">
        <v>6870336695</v>
      </c>
      <c r="P5136" s="39" t="s">
        <v>3282</v>
      </c>
      <c r="Q5136" s="40" t="s">
        <v>17080</v>
      </c>
      <c r="R5136" s="41">
        <v>44940</v>
      </c>
      <c r="S5136" s="42" t="s">
        <v>2417</v>
      </c>
      <c r="T5136" s="68"/>
    </row>
    <row r="5137" spans="1:20" s="70" customFormat="1" x14ac:dyDescent="0.2">
      <c r="A5137" s="38" t="s">
        <v>17082</v>
      </c>
      <c r="B5137" s="39" t="s">
        <v>17083</v>
      </c>
      <c r="C5137" s="39" t="s">
        <v>17084</v>
      </c>
      <c r="D5137" s="38">
        <v>502510</v>
      </c>
      <c r="E5137" s="1" t="s">
        <v>23071</v>
      </c>
      <c r="F5137" s="1"/>
      <c r="G5137" s="39" t="s">
        <v>13920</v>
      </c>
      <c r="H5137" s="38">
        <v>8263000158</v>
      </c>
      <c r="I5137" s="40" t="s">
        <v>17085</v>
      </c>
      <c r="J5137" s="2">
        <v>200000</v>
      </c>
      <c r="K5137" s="2"/>
      <c r="L5137" s="2">
        <v>36000</v>
      </c>
      <c r="M5137" s="3">
        <f t="shared" si="80"/>
        <v>236000</v>
      </c>
      <c r="N5137" s="41">
        <v>44887.729166666664</v>
      </c>
      <c r="O5137" s="39">
        <v>6870336415</v>
      </c>
      <c r="P5137" s="39" t="s">
        <v>3282</v>
      </c>
      <c r="Q5137" s="40" t="s">
        <v>17072</v>
      </c>
      <c r="R5137" s="41">
        <v>44944</v>
      </c>
      <c r="S5137" s="42" t="s">
        <v>2417</v>
      </c>
      <c r="T5137" s="68"/>
    </row>
    <row r="5138" spans="1:20" s="70" customFormat="1" x14ac:dyDescent="0.2">
      <c r="A5138" s="38" t="s">
        <v>17086</v>
      </c>
      <c r="B5138" s="39" t="s">
        <v>17087</v>
      </c>
      <c r="C5138" s="39" t="s">
        <v>17088</v>
      </c>
      <c r="D5138" s="38">
        <v>502510</v>
      </c>
      <c r="E5138" s="1" t="s">
        <v>23071</v>
      </c>
      <c r="F5138" s="1"/>
      <c r="G5138" s="39" t="s">
        <v>13920</v>
      </c>
      <c r="H5138" s="38">
        <v>8263000158</v>
      </c>
      <c r="I5138" s="40" t="s">
        <v>17089</v>
      </c>
      <c r="J5138" s="2">
        <v>400000</v>
      </c>
      <c r="K5138" s="2"/>
      <c r="L5138" s="2">
        <v>72000</v>
      </c>
      <c r="M5138" s="3">
        <f t="shared" si="80"/>
        <v>472000</v>
      </c>
      <c r="N5138" s="41">
        <v>44903.729166666664</v>
      </c>
      <c r="O5138" s="39">
        <v>6870336393</v>
      </c>
      <c r="P5138" s="39" t="s">
        <v>3282</v>
      </c>
      <c r="Q5138" s="40" t="s">
        <v>17090</v>
      </c>
      <c r="R5138" s="41">
        <v>44941</v>
      </c>
      <c r="S5138" s="42" t="s">
        <v>2417</v>
      </c>
      <c r="T5138" s="68"/>
    </row>
    <row r="5139" spans="1:20" s="70" customFormat="1" x14ac:dyDescent="0.2">
      <c r="A5139" s="38">
        <v>37</v>
      </c>
      <c r="B5139" s="39" t="s">
        <v>17091</v>
      </c>
      <c r="C5139" s="39" t="s">
        <v>17092</v>
      </c>
      <c r="D5139" s="38">
        <v>703046</v>
      </c>
      <c r="E5139" s="38"/>
      <c r="F5139" s="38"/>
      <c r="G5139" s="42" t="s">
        <v>678</v>
      </c>
      <c r="H5139" s="38">
        <v>8266016216</v>
      </c>
      <c r="I5139" s="40" t="s">
        <v>17093</v>
      </c>
      <c r="J5139" s="2">
        <v>838</v>
      </c>
      <c r="K5139" s="2"/>
      <c r="L5139" s="2">
        <v>0</v>
      </c>
      <c r="M5139" s="3">
        <f t="shared" si="80"/>
        <v>838</v>
      </c>
      <c r="N5139" s="41">
        <v>44911.729166666664</v>
      </c>
      <c r="O5139" s="39">
        <v>3445028794</v>
      </c>
      <c r="P5139" s="39" t="s">
        <v>8899</v>
      </c>
      <c r="Q5139" s="40" t="s">
        <v>17094</v>
      </c>
      <c r="R5139" s="41">
        <v>44999</v>
      </c>
      <c r="S5139" s="42" t="s">
        <v>8901</v>
      </c>
      <c r="T5139" s="68"/>
    </row>
    <row r="5140" spans="1:20" s="70" customFormat="1" x14ac:dyDescent="0.2">
      <c r="A5140" s="38">
        <v>33</v>
      </c>
      <c r="B5140" s="39" t="s">
        <v>17095</v>
      </c>
      <c r="C5140" s="39" t="s">
        <v>17096</v>
      </c>
      <c r="D5140" s="38">
        <v>703046</v>
      </c>
      <c r="E5140" s="38"/>
      <c r="F5140" s="38"/>
      <c r="G5140" s="42" t="s">
        <v>678</v>
      </c>
      <c r="H5140" s="38">
        <v>8266016576</v>
      </c>
      <c r="I5140" s="40" t="s">
        <v>17097</v>
      </c>
      <c r="J5140" s="2">
        <v>885</v>
      </c>
      <c r="K5140" s="2"/>
      <c r="L5140" s="2">
        <v>0</v>
      </c>
      <c r="M5140" s="3">
        <f t="shared" si="80"/>
        <v>885</v>
      </c>
      <c r="N5140" s="41">
        <v>44911.729166666664</v>
      </c>
      <c r="O5140" s="39">
        <v>3445028796</v>
      </c>
      <c r="P5140" s="39" t="s">
        <v>8899</v>
      </c>
      <c r="Q5140" s="40" t="s">
        <v>17094</v>
      </c>
      <c r="R5140" s="41">
        <v>44999</v>
      </c>
      <c r="S5140" s="42" t="s">
        <v>8901</v>
      </c>
      <c r="T5140" s="68"/>
    </row>
    <row r="5141" spans="1:20" s="70" customFormat="1" x14ac:dyDescent="0.2">
      <c r="A5141" s="38">
        <v>293</v>
      </c>
      <c r="B5141" s="39" t="s">
        <v>17098</v>
      </c>
      <c r="C5141" s="39" t="s">
        <v>17099</v>
      </c>
      <c r="D5141" s="58">
        <v>118480</v>
      </c>
      <c r="E5141" s="38"/>
      <c r="F5141" s="58"/>
      <c r="G5141" s="39" t="s">
        <v>9826</v>
      </c>
      <c r="H5141" s="38">
        <v>8263000261</v>
      </c>
      <c r="I5141" s="40" t="s">
        <v>17100</v>
      </c>
      <c r="J5141" s="2">
        <v>942526.72881355998</v>
      </c>
      <c r="K5141" s="2"/>
      <c r="L5141" s="2">
        <v>169654.81118644078</v>
      </c>
      <c r="M5141" s="3">
        <f t="shared" si="80"/>
        <v>1112181.5400000007</v>
      </c>
      <c r="N5141" s="41">
        <v>44907.729166666664</v>
      </c>
      <c r="O5141" s="39">
        <v>6870337512</v>
      </c>
      <c r="P5141" s="39" t="s">
        <v>8899</v>
      </c>
      <c r="Q5141" s="40" t="s">
        <v>17101</v>
      </c>
      <c r="R5141" s="41">
        <v>44944</v>
      </c>
      <c r="S5141" s="42" t="s">
        <v>8901</v>
      </c>
      <c r="T5141" s="68"/>
    </row>
    <row r="5142" spans="1:20" s="70" customFormat="1" x14ac:dyDescent="0.2">
      <c r="A5142" s="38" t="s">
        <v>17102</v>
      </c>
      <c r="B5142" s="39" t="s">
        <v>17098</v>
      </c>
      <c r="C5142" s="39" t="s">
        <v>17099</v>
      </c>
      <c r="D5142" s="58">
        <v>118480</v>
      </c>
      <c r="E5142" s="38"/>
      <c r="F5142" s="58"/>
      <c r="G5142" s="39" t="s">
        <v>9826</v>
      </c>
      <c r="H5142" s="38">
        <v>8263000261</v>
      </c>
      <c r="I5142" s="40" t="s">
        <v>17100</v>
      </c>
      <c r="J5142" s="2">
        <v>626843</v>
      </c>
      <c r="K5142" s="2"/>
      <c r="L5142" s="2">
        <v>112831.73999999999</v>
      </c>
      <c r="M5142" s="3">
        <f t="shared" si="80"/>
        <v>739674.74</v>
      </c>
      <c r="N5142" s="41">
        <v>44907.729166666664</v>
      </c>
      <c r="O5142" s="39">
        <v>6870337512</v>
      </c>
      <c r="P5142" s="39" t="s">
        <v>3282</v>
      </c>
      <c r="Q5142" s="40" t="s">
        <v>17101</v>
      </c>
      <c r="R5142" s="41">
        <v>44944</v>
      </c>
      <c r="S5142" s="42" t="s">
        <v>2417</v>
      </c>
      <c r="T5142" s="68"/>
    </row>
    <row r="5143" spans="1:20" s="70" customFormat="1" x14ac:dyDescent="0.2">
      <c r="A5143" s="38" t="s">
        <v>17103</v>
      </c>
      <c r="B5143" s="39" t="s">
        <v>17098</v>
      </c>
      <c r="C5143" s="39" t="s">
        <v>10119</v>
      </c>
      <c r="D5143" s="58">
        <v>118480</v>
      </c>
      <c r="E5143" s="38"/>
      <c r="F5143" s="58"/>
      <c r="G5143" s="39" t="s">
        <v>9826</v>
      </c>
      <c r="H5143" s="38">
        <v>8263000261</v>
      </c>
      <c r="I5143" s="40" t="s">
        <v>17100</v>
      </c>
      <c r="J5143" s="3">
        <v>157904</v>
      </c>
      <c r="K5143" s="3"/>
      <c r="L5143" s="2">
        <v>28422.719999999998</v>
      </c>
      <c r="M5143" s="3">
        <f t="shared" si="80"/>
        <v>186326.72</v>
      </c>
      <c r="N5143" s="41">
        <v>44907</v>
      </c>
      <c r="O5143" s="39"/>
      <c r="P5143" s="39" t="s">
        <v>52</v>
      </c>
      <c r="Q5143" s="40"/>
      <c r="R5143" s="41"/>
      <c r="S5143" s="39" t="s">
        <v>54</v>
      </c>
      <c r="T5143" s="68"/>
    </row>
    <row r="5144" spans="1:20" s="70" customFormat="1" x14ac:dyDescent="0.2">
      <c r="A5144" s="38" t="s">
        <v>17104</v>
      </c>
      <c r="B5144" s="42" t="s">
        <v>17105</v>
      </c>
      <c r="C5144" s="42" t="s">
        <v>17106</v>
      </c>
      <c r="D5144" s="38">
        <v>300286</v>
      </c>
      <c r="E5144" s="38"/>
      <c r="F5144" s="38"/>
      <c r="G5144" s="42" t="s">
        <v>3944</v>
      </c>
      <c r="H5144" s="38">
        <v>8263000075</v>
      </c>
      <c r="I5144" s="40">
        <v>712734178</v>
      </c>
      <c r="J5144" s="3">
        <v>170000</v>
      </c>
      <c r="K5144" s="3"/>
      <c r="L5144" s="3">
        <v>30600</v>
      </c>
      <c r="M5144" s="3">
        <f t="shared" si="80"/>
        <v>200600</v>
      </c>
      <c r="N5144" s="41">
        <v>44620.729166666664</v>
      </c>
      <c r="O5144" s="39">
        <v>6870445612</v>
      </c>
      <c r="P5144" s="42" t="s">
        <v>315</v>
      </c>
      <c r="Q5144" s="42" t="s">
        <v>17107</v>
      </c>
      <c r="R5144" s="60">
        <v>45020</v>
      </c>
      <c r="S5144" s="42" t="s">
        <v>243</v>
      </c>
      <c r="T5144" s="68"/>
    </row>
    <row r="5145" spans="1:20" s="70" customFormat="1" x14ac:dyDescent="0.2">
      <c r="A5145" s="38" t="s">
        <v>17108</v>
      </c>
      <c r="B5145" s="42" t="s">
        <v>17109</v>
      </c>
      <c r="C5145" s="42" t="s">
        <v>17110</v>
      </c>
      <c r="D5145" s="38">
        <v>300286</v>
      </c>
      <c r="E5145" s="38"/>
      <c r="F5145" s="38"/>
      <c r="G5145" s="42" t="s">
        <v>3944</v>
      </c>
      <c r="H5145" s="38">
        <v>8263000075</v>
      </c>
      <c r="I5145" s="40">
        <v>712734181</v>
      </c>
      <c r="J5145" s="3">
        <v>340000</v>
      </c>
      <c r="K5145" s="3"/>
      <c r="L5145" s="3">
        <v>61200</v>
      </c>
      <c r="M5145" s="3">
        <f t="shared" si="80"/>
        <v>401200</v>
      </c>
      <c r="N5145" s="41">
        <v>44620.729166666664</v>
      </c>
      <c r="O5145" s="39">
        <v>6870445593</v>
      </c>
      <c r="P5145" s="42" t="s">
        <v>315</v>
      </c>
      <c r="Q5145" s="42"/>
      <c r="R5145" s="60"/>
      <c r="S5145" s="42" t="s">
        <v>243</v>
      </c>
      <c r="T5145" s="68"/>
    </row>
    <row r="5146" spans="1:20" s="70" customFormat="1" x14ac:dyDescent="0.2">
      <c r="A5146" s="38" t="s">
        <v>17111</v>
      </c>
      <c r="B5146" s="42" t="s">
        <v>17112</v>
      </c>
      <c r="C5146" s="42" t="s">
        <v>17113</v>
      </c>
      <c r="D5146" s="38">
        <v>300286</v>
      </c>
      <c r="E5146" s="38"/>
      <c r="F5146" s="38"/>
      <c r="G5146" s="42" t="s">
        <v>3944</v>
      </c>
      <c r="H5146" s="38">
        <v>8263000075</v>
      </c>
      <c r="I5146" s="40">
        <v>712737215</v>
      </c>
      <c r="J5146" s="3">
        <v>624</v>
      </c>
      <c r="K5146" s="3"/>
      <c r="L5146" s="3">
        <v>112.32</v>
      </c>
      <c r="M5146" s="3">
        <f t="shared" si="80"/>
        <v>736.31999999999994</v>
      </c>
      <c r="N5146" s="41">
        <v>44732.729166666664</v>
      </c>
      <c r="O5146" s="39">
        <v>6870337774</v>
      </c>
      <c r="P5146" s="42" t="s">
        <v>315</v>
      </c>
      <c r="Q5146" s="42" t="s">
        <v>17114</v>
      </c>
      <c r="R5146" s="60">
        <v>44940</v>
      </c>
      <c r="S5146" s="42" t="s">
        <v>243</v>
      </c>
      <c r="T5146" s="68"/>
    </row>
    <row r="5147" spans="1:20" s="70" customFormat="1" x14ac:dyDescent="0.2">
      <c r="A5147" s="38" t="s">
        <v>17115</v>
      </c>
      <c r="B5147" s="42" t="s">
        <v>17116</v>
      </c>
      <c r="C5147" s="42" t="s">
        <v>17117</v>
      </c>
      <c r="D5147" s="38">
        <v>300286</v>
      </c>
      <c r="E5147" s="38"/>
      <c r="F5147" s="38"/>
      <c r="G5147" s="42" t="s">
        <v>3944</v>
      </c>
      <c r="H5147" s="38">
        <v>8263000075</v>
      </c>
      <c r="I5147" s="40">
        <v>712738872</v>
      </c>
      <c r="J5147" s="3">
        <v>1502000</v>
      </c>
      <c r="K5147" s="3"/>
      <c r="L5147" s="3">
        <v>270360</v>
      </c>
      <c r="M5147" s="3">
        <f t="shared" si="80"/>
        <v>1772360</v>
      </c>
      <c r="N5147" s="41">
        <v>44777.729166666664</v>
      </c>
      <c r="O5147" s="39">
        <v>6870337801</v>
      </c>
      <c r="P5147" s="42" t="s">
        <v>315</v>
      </c>
      <c r="Q5147" s="42" t="s">
        <v>17114</v>
      </c>
      <c r="R5147" s="60">
        <v>44940</v>
      </c>
      <c r="S5147" s="42" t="s">
        <v>243</v>
      </c>
      <c r="T5147" s="68"/>
    </row>
    <row r="5148" spans="1:20" s="70" customFormat="1" x14ac:dyDescent="0.2">
      <c r="A5148" s="38" t="s">
        <v>17118</v>
      </c>
      <c r="B5148" s="39" t="s">
        <v>17119</v>
      </c>
      <c r="C5148" s="39" t="s">
        <v>17120</v>
      </c>
      <c r="D5148" s="38">
        <v>815145</v>
      </c>
      <c r="E5148" s="38"/>
      <c r="F5148" s="38"/>
      <c r="G5148" s="39" t="s">
        <v>1053</v>
      </c>
      <c r="H5148" s="38">
        <v>8268010804</v>
      </c>
      <c r="I5148" s="40">
        <v>123</v>
      </c>
      <c r="J5148" s="2">
        <v>104057</v>
      </c>
      <c r="K5148" s="2"/>
      <c r="L5148" s="2">
        <v>18730.259999999998</v>
      </c>
      <c r="M5148" s="3">
        <f t="shared" si="80"/>
        <v>122787.26</v>
      </c>
      <c r="N5148" s="41">
        <v>44925.729166666664</v>
      </c>
      <c r="O5148" s="39">
        <v>44401313</v>
      </c>
      <c r="P5148" s="39" t="s">
        <v>52</v>
      </c>
      <c r="Q5148" s="40" t="s">
        <v>17121</v>
      </c>
      <c r="R5148" s="41">
        <v>44945</v>
      </c>
      <c r="S5148" s="39" t="s">
        <v>54</v>
      </c>
      <c r="T5148" s="68"/>
    </row>
    <row r="5149" spans="1:20" s="70" customFormat="1" x14ac:dyDescent="0.2">
      <c r="A5149" s="38" t="s">
        <v>17122</v>
      </c>
      <c r="B5149" s="42" t="s">
        <v>17123</v>
      </c>
      <c r="C5149" s="42" t="s">
        <v>17124</v>
      </c>
      <c r="D5149" s="38">
        <v>301661</v>
      </c>
      <c r="E5149" s="38"/>
      <c r="F5149" s="38"/>
      <c r="G5149" s="39" t="s">
        <v>3527</v>
      </c>
      <c r="H5149" s="38">
        <v>8263000157</v>
      </c>
      <c r="I5149" s="40">
        <v>1195009420</v>
      </c>
      <c r="J5149" s="3">
        <v>192744.9152542373</v>
      </c>
      <c r="K5149" s="3"/>
      <c r="L5149" s="3">
        <v>34694.084745762717</v>
      </c>
      <c r="M5149" s="3">
        <f t="shared" si="80"/>
        <v>227439.00000000003</v>
      </c>
      <c r="N5149" s="41">
        <v>44890.729166666664</v>
      </c>
      <c r="O5149" s="39">
        <v>6870339111</v>
      </c>
      <c r="P5149" s="42" t="s">
        <v>315</v>
      </c>
      <c r="Q5149" s="42" t="s">
        <v>17125</v>
      </c>
      <c r="R5149" s="60">
        <v>44947</v>
      </c>
      <c r="S5149" s="42" t="s">
        <v>243</v>
      </c>
      <c r="T5149" s="68"/>
    </row>
    <row r="5150" spans="1:20" s="70" customFormat="1" x14ac:dyDescent="0.2">
      <c r="A5150" s="38" t="s">
        <v>17126</v>
      </c>
      <c r="B5150" s="39" t="s">
        <v>17127</v>
      </c>
      <c r="C5150" s="39" t="s">
        <v>17128</v>
      </c>
      <c r="D5150" s="38">
        <v>510104</v>
      </c>
      <c r="E5150" s="38"/>
      <c r="F5150" s="38"/>
      <c r="G5150" s="42" t="s">
        <v>6236</v>
      </c>
      <c r="H5150" s="38">
        <v>8266016267</v>
      </c>
      <c r="I5150" s="40" t="s">
        <v>17129</v>
      </c>
      <c r="J5150" s="2">
        <v>19150.601694915254</v>
      </c>
      <c r="K5150" s="2"/>
      <c r="L5150" s="2">
        <v>3447.1083050847456</v>
      </c>
      <c r="M5150" s="3">
        <f t="shared" si="80"/>
        <v>22597.71</v>
      </c>
      <c r="N5150" s="41">
        <v>44883.729166666664</v>
      </c>
      <c r="O5150" s="39">
        <v>6870339394</v>
      </c>
      <c r="P5150" s="39" t="s">
        <v>3282</v>
      </c>
      <c r="Q5150" s="40" t="s">
        <v>17130</v>
      </c>
      <c r="R5150" s="41">
        <v>44945</v>
      </c>
      <c r="S5150" s="42" t="s">
        <v>2417</v>
      </c>
      <c r="T5150" s="68"/>
    </row>
    <row r="5151" spans="1:20" s="70" customFormat="1" x14ac:dyDescent="0.2">
      <c r="A5151" s="38" t="s">
        <v>63</v>
      </c>
      <c r="B5151" s="1"/>
      <c r="C5151" s="1"/>
      <c r="D5151" s="51"/>
      <c r="E5151" s="38"/>
      <c r="F5151" s="51"/>
      <c r="G5151" s="52" t="s">
        <v>64</v>
      </c>
      <c r="H5151" s="53"/>
      <c r="I5151" s="54" t="s">
        <v>17131</v>
      </c>
      <c r="J5151" s="35">
        <v>840</v>
      </c>
      <c r="K5151" s="1"/>
      <c r="L5151" s="1"/>
      <c r="M5151" s="3">
        <f t="shared" si="80"/>
        <v>840</v>
      </c>
      <c r="N5151" s="41">
        <v>44939</v>
      </c>
      <c r="O5151" s="56"/>
      <c r="P5151" s="1"/>
      <c r="Q5151" s="1"/>
      <c r="R5151" s="57"/>
      <c r="S5151" s="39" t="s">
        <v>54</v>
      </c>
      <c r="T5151" s="68"/>
    </row>
    <row r="5152" spans="1:20" s="70" customFormat="1" x14ac:dyDescent="0.2">
      <c r="A5152" s="38" t="s">
        <v>17132</v>
      </c>
      <c r="B5152" s="39" t="s">
        <v>17133</v>
      </c>
      <c r="C5152" s="39" t="s">
        <v>17134</v>
      </c>
      <c r="D5152" s="38">
        <v>508838</v>
      </c>
      <c r="E5152" s="38"/>
      <c r="F5152" s="38"/>
      <c r="G5152" s="39" t="s">
        <v>17135</v>
      </c>
      <c r="H5152" s="38">
        <v>8266016950</v>
      </c>
      <c r="I5152" s="40">
        <v>5470</v>
      </c>
      <c r="J5152" s="2">
        <v>77054</v>
      </c>
      <c r="K5152" s="2"/>
      <c r="L5152" s="2">
        <v>0</v>
      </c>
      <c r="M5152" s="3">
        <f t="shared" si="80"/>
        <v>77054</v>
      </c>
      <c r="N5152" s="41">
        <v>44920.729166666664</v>
      </c>
      <c r="O5152" s="39">
        <v>6870338422</v>
      </c>
      <c r="P5152" s="39" t="s">
        <v>3282</v>
      </c>
      <c r="Q5152" s="40" t="s">
        <v>17136</v>
      </c>
      <c r="R5152" s="41">
        <v>44952</v>
      </c>
      <c r="S5152" s="42" t="s">
        <v>2417</v>
      </c>
      <c r="T5152" s="68"/>
    </row>
    <row r="5153" spans="1:20" s="70" customFormat="1" x14ac:dyDescent="0.2">
      <c r="A5153" s="38">
        <v>183</v>
      </c>
      <c r="B5153" s="39" t="s">
        <v>17137</v>
      </c>
      <c r="C5153" s="39" t="s">
        <v>17138</v>
      </c>
      <c r="D5153" s="38">
        <v>500477</v>
      </c>
      <c r="E5153" s="38"/>
      <c r="F5153" s="38"/>
      <c r="G5153" s="39" t="s">
        <v>17139</v>
      </c>
      <c r="H5153" s="38">
        <v>8266016216</v>
      </c>
      <c r="I5153" s="40" t="s">
        <v>17140</v>
      </c>
      <c r="J5153" s="2">
        <v>11839.830508474577</v>
      </c>
      <c r="K5153" s="2"/>
      <c r="L5153" s="2">
        <v>2131.1694915254238</v>
      </c>
      <c r="M5153" s="3">
        <f t="shared" si="80"/>
        <v>13971</v>
      </c>
      <c r="N5153" s="41">
        <v>44891.729166666664</v>
      </c>
      <c r="O5153" s="39">
        <v>6870338435</v>
      </c>
      <c r="P5153" s="39" t="s">
        <v>8899</v>
      </c>
      <c r="Q5153" s="40" t="s">
        <v>17141</v>
      </c>
      <c r="R5153" s="41">
        <v>44942</v>
      </c>
      <c r="S5153" s="42" t="s">
        <v>8901</v>
      </c>
      <c r="T5153" s="68"/>
    </row>
    <row r="5154" spans="1:20" s="70" customFormat="1" x14ac:dyDescent="0.2">
      <c r="A5154" s="38">
        <v>364</v>
      </c>
      <c r="B5154" s="39" t="s">
        <v>17142</v>
      </c>
      <c r="C5154" s="39" t="s">
        <v>17143</v>
      </c>
      <c r="D5154" s="38">
        <v>405283</v>
      </c>
      <c r="E5154" s="38"/>
      <c r="F5154" s="38"/>
      <c r="G5154" s="39" t="s">
        <v>17144</v>
      </c>
      <c r="H5154" s="38">
        <v>8266016242</v>
      </c>
      <c r="I5154" s="40" t="s">
        <v>17145</v>
      </c>
      <c r="J5154" s="2">
        <v>65000</v>
      </c>
      <c r="K5154" s="2"/>
      <c r="L5154" s="2">
        <v>11700</v>
      </c>
      <c r="M5154" s="3">
        <f t="shared" si="80"/>
        <v>76700</v>
      </c>
      <c r="N5154" s="41">
        <v>44865.729166666664</v>
      </c>
      <c r="O5154" s="39">
        <v>6870338460</v>
      </c>
      <c r="P5154" s="39" t="s">
        <v>8899</v>
      </c>
      <c r="Q5154" s="40">
        <v>301134574613</v>
      </c>
      <c r="R5154" s="41">
        <v>44940</v>
      </c>
      <c r="S5154" s="42" t="s">
        <v>8901</v>
      </c>
      <c r="T5154" s="68"/>
    </row>
    <row r="5155" spans="1:20" s="70" customFormat="1" x14ac:dyDescent="0.2">
      <c r="A5155" s="38" t="s">
        <v>17146</v>
      </c>
      <c r="B5155" s="39" t="s">
        <v>17147</v>
      </c>
      <c r="C5155" s="39" t="s">
        <v>17148</v>
      </c>
      <c r="D5155" s="38">
        <v>301728</v>
      </c>
      <c r="E5155" s="38"/>
      <c r="F5155" s="38"/>
      <c r="G5155" s="39" t="s">
        <v>11504</v>
      </c>
      <c r="H5155" s="38">
        <v>8266016646</v>
      </c>
      <c r="I5155" s="40">
        <v>230865508</v>
      </c>
      <c r="J5155" s="2">
        <v>11469.491525423729</v>
      </c>
      <c r="K5155" s="2"/>
      <c r="L5155" s="2">
        <v>2064.5084745762711</v>
      </c>
      <c r="M5155" s="3">
        <f t="shared" si="80"/>
        <v>13534</v>
      </c>
      <c r="N5155" s="41">
        <v>44889.729166666664</v>
      </c>
      <c r="O5155" s="39">
        <v>6870346039</v>
      </c>
      <c r="P5155" s="39" t="s">
        <v>3282</v>
      </c>
      <c r="Q5155" s="40">
        <v>302157906621</v>
      </c>
      <c r="R5155" s="41">
        <v>44974</v>
      </c>
      <c r="S5155" s="42" t="s">
        <v>2417</v>
      </c>
      <c r="T5155" s="68"/>
    </row>
    <row r="5156" spans="1:20" s="70" customFormat="1" x14ac:dyDescent="0.2">
      <c r="A5156" s="38" t="s">
        <v>17149</v>
      </c>
      <c r="B5156" s="39" t="s">
        <v>17150</v>
      </c>
      <c r="C5156" s="39" t="s">
        <v>17151</v>
      </c>
      <c r="D5156" s="38">
        <v>811743</v>
      </c>
      <c r="E5156" s="38"/>
      <c r="F5156" s="38"/>
      <c r="G5156" s="39" t="s">
        <v>17152</v>
      </c>
      <c r="H5156" s="38">
        <v>8266016730</v>
      </c>
      <c r="I5156" s="40" t="s">
        <v>17153</v>
      </c>
      <c r="J5156" s="2">
        <v>11900</v>
      </c>
      <c r="K5156" s="2"/>
      <c r="L5156" s="2">
        <v>2142</v>
      </c>
      <c r="M5156" s="3">
        <f t="shared" si="80"/>
        <v>14042</v>
      </c>
      <c r="N5156" s="41">
        <v>44897.729166666664</v>
      </c>
      <c r="O5156" s="39">
        <v>6870338470</v>
      </c>
      <c r="P5156" s="39" t="s">
        <v>3282</v>
      </c>
      <c r="Q5156" s="40" t="s">
        <v>17154</v>
      </c>
      <c r="R5156" s="41">
        <v>44974</v>
      </c>
      <c r="S5156" s="42" t="s">
        <v>2417</v>
      </c>
      <c r="T5156" s="68"/>
    </row>
    <row r="5157" spans="1:20" s="70" customFormat="1" x14ac:dyDescent="0.2">
      <c r="A5157" s="38" t="s">
        <v>17155</v>
      </c>
      <c r="B5157" s="39" t="s">
        <v>17156</v>
      </c>
      <c r="C5157" s="39" t="s">
        <v>17157</v>
      </c>
      <c r="D5157" s="38">
        <v>122097</v>
      </c>
      <c r="E5157" s="38"/>
      <c r="F5157" s="38"/>
      <c r="G5157" s="39" t="s">
        <v>620</v>
      </c>
      <c r="H5157" s="38">
        <v>8266016743</v>
      </c>
      <c r="I5157" s="40" t="s">
        <v>17158</v>
      </c>
      <c r="J5157" s="2">
        <v>782721</v>
      </c>
      <c r="K5157" s="2"/>
      <c r="L5157" s="2">
        <v>140889.78</v>
      </c>
      <c r="M5157" s="3">
        <f t="shared" si="80"/>
        <v>923610.78</v>
      </c>
      <c r="N5157" s="41">
        <v>44897.729166666664</v>
      </c>
      <c r="O5157" s="39">
        <v>6870360032</v>
      </c>
      <c r="P5157" s="39" t="s">
        <v>3282</v>
      </c>
      <c r="Q5157" s="40" t="s">
        <v>17159</v>
      </c>
      <c r="R5157" s="41">
        <v>44960</v>
      </c>
      <c r="S5157" s="42" t="s">
        <v>2417</v>
      </c>
      <c r="T5157" s="68"/>
    </row>
    <row r="5158" spans="1:20" s="70" customFormat="1" x14ac:dyDescent="0.2">
      <c r="A5158" s="38">
        <v>53</v>
      </c>
      <c r="B5158" s="39" t="s">
        <v>17160</v>
      </c>
      <c r="C5158" s="39" t="s">
        <v>17161</v>
      </c>
      <c r="D5158" s="38">
        <v>405978</v>
      </c>
      <c r="E5158" s="38"/>
      <c r="F5158" s="38"/>
      <c r="G5158" s="39" t="s">
        <v>17162</v>
      </c>
      <c r="H5158" s="38">
        <v>8263000231</v>
      </c>
      <c r="I5158" s="40">
        <v>220245</v>
      </c>
      <c r="J5158" s="2">
        <v>4200000</v>
      </c>
      <c r="K5158" s="2"/>
      <c r="L5158" s="2">
        <v>756000</v>
      </c>
      <c r="M5158" s="3">
        <f t="shared" si="80"/>
        <v>4956000</v>
      </c>
      <c r="N5158" s="41">
        <v>44872.729166666664</v>
      </c>
      <c r="O5158" s="39">
        <v>6870339157</v>
      </c>
      <c r="P5158" s="39" t="s">
        <v>8899</v>
      </c>
      <c r="Q5158" s="40" t="s">
        <v>17163</v>
      </c>
      <c r="R5158" s="41">
        <v>44771</v>
      </c>
      <c r="S5158" s="42" t="s">
        <v>8901</v>
      </c>
      <c r="T5158" s="68"/>
    </row>
    <row r="5159" spans="1:20" s="70" customFormat="1" x14ac:dyDescent="0.2">
      <c r="A5159" s="38">
        <v>52</v>
      </c>
      <c r="B5159" s="39" t="s">
        <v>17164</v>
      </c>
      <c r="C5159" s="39" t="s">
        <v>17165</v>
      </c>
      <c r="D5159" s="38">
        <v>405978</v>
      </c>
      <c r="E5159" s="38"/>
      <c r="F5159" s="38"/>
      <c r="G5159" s="39" t="s">
        <v>17162</v>
      </c>
      <c r="H5159" s="38">
        <v>8263000231</v>
      </c>
      <c r="I5159" s="40">
        <v>220248</v>
      </c>
      <c r="J5159" s="2">
        <v>9200000</v>
      </c>
      <c r="K5159" s="2"/>
      <c r="L5159" s="2">
        <v>1656000</v>
      </c>
      <c r="M5159" s="3">
        <f t="shared" si="80"/>
        <v>10856000</v>
      </c>
      <c r="N5159" s="41">
        <v>44873.729166666664</v>
      </c>
      <c r="O5159" s="39">
        <v>6870339207</v>
      </c>
      <c r="P5159" s="39" t="s">
        <v>8899</v>
      </c>
      <c r="Q5159" s="40" t="s">
        <v>17166</v>
      </c>
      <c r="R5159" s="41">
        <v>44943</v>
      </c>
      <c r="S5159" s="42" t="s">
        <v>8901</v>
      </c>
      <c r="T5159" s="68"/>
    </row>
    <row r="5160" spans="1:20" s="70" customFormat="1" x14ac:dyDescent="0.2">
      <c r="A5160" s="38">
        <v>54</v>
      </c>
      <c r="B5160" s="39" t="s">
        <v>17167</v>
      </c>
      <c r="C5160" s="39" t="s">
        <v>17168</v>
      </c>
      <c r="D5160" s="38">
        <v>405978</v>
      </c>
      <c r="E5160" s="38"/>
      <c r="F5160" s="38"/>
      <c r="G5160" s="39" t="s">
        <v>17162</v>
      </c>
      <c r="H5160" s="38">
        <v>8263000231</v>
      </c>
      <c r="I5160" s="40">
        <v>220271</v>
      </c>
      <c r="J5160" s="2">
        <v>5500000</v>
      </c>
      <c r="K5160" s="2"/>
      <c r="L5160" s="2">
        <v>990000</v>
      </c>
      <c r="M5160" s="3">
        <f t="shared" si="80"/>
        <v>6490000</v>
      </c>
      <c r="N5160" s="41">
        <v>44888.729166666664</v>
      </c>
      <c r="O5160" s="39">
        <v>6870339276</v>
      </c>
      <c r="P5160" s="39" t="s">
        <v>8899</v>
      </c>
      <c r="Q5160" s="40" t="s">
        <v>17166</v>
      </c>
      <c r="R5160" s="41">
        <v>44943</v>
      </c>
      <c r="S5160" s="42" t="s">
        <v>8901</v>
      </c>
      <c r="T5160" s="68"/>
    </row>
    <row r="5161" spans="1:20" s="70" customFormat="1" x14ac:dyDescent="0.2">
      <c r="A5161" s="38">
        <v>55</v>
      </c>
      <c r="B5161" s="39" t="s">
        <v>17169</v>
      </c>
      <c r="C5161" s="39" t="s">
        <v>17170</v>
      </c>
      <c r="D5161" s="38">
        <v>405978</v>
      </c>
      <c r="E5161" s="38"/>
      <c r="F5161" s="38"/>
      <c r="G5161" s="39" t="s">
        <v>17162</v>
      </c>
      <c r="H5161" s="38">
        <v>8263000231</v>
      </c>
      <c r="I5161" s="40">
        <v>220259</v>
      </c>
      <c r="J5161" s="2">
        <v>15100000</v>
      </c>
      <c r="K5161" s="2"/>
      <c r="L5161" s="2">
        <v>2718000</v>
      </c>
      <c r="M5161" s="3">
        <f t="shared" si="80"/>
        <v>17818000</v>
      </c>
      <c r="N5161" s="41">
        <v>44877.729166666664</v>
      </c>
      <c r="O5161" s="39">
        <v>6870339340</v>
      </c>
      <c r="P5161" s="39" t="s">
        <v>8899</v>
      </c>
      <c r="Q5161" s="40" t="s">
        <v>17166</v>
      </c>
      <c r="R5161" s="41">
        <v>44943</v>
      </c>
      <c r="S5161" s="42" t="s">
        <v>8901</v>
      </c>
      <c r="T5161" s="68"/>
    </row>
    <row r="5162" spans="1:20" s="70" customFormat="1" x14ac:dyDescent="0.2">
      <c r="A5162" s="38" t="s">
        <v>17171</v>
      </c>
      <c r="B5162" s="39" t="s">
        <v>17172</v>
      </c>
      <c r="C5162" s="39" t="s">
        <v>17173</v>
      </c>
      <c r="D5162" s="38">
        <v>812140</v>
      </c>
      <c r="E5162" s="38"/>
      <c r="F5162" s="38"/>
      <c r="G5162" s="42" t="s">
        <v>446</v>
      </c>
      <c r="H5162" s="38">
        <v>8268009550</v>
      </c>
      <c r="I5162" s="40" t="s">
        <v>17174</v>
      </c>
      <c r="J5162" s="2">
        <v>197199</v>
      </c>
      <c r="K5162" s="2"/>
      <c r="L5162" s="2">
        <v>35495.82</v>
      </c>
      <c r="M5162" s="3">
        <f t="shared" si="80"/>
        <v>232694.82</v>
      </c>
      <c r="N5162" s="41">
        <v>44928.729166666664</v>
      </c>
      <c r="O5162" s="39">
        <v>44403965</v>
      </c>
      <c r="P5162" s="39" t="s">
        <v>52</v>
      </c>
      <c r="Q5162" s="40">
        <v>301166452093</v>
      </c>
      <c r="R5162" s="41">
        <v>44945</v>
      </c>
      <c r="S5162" s="39" t="s">
        <v>54</v>
      </c>
      <c r="T5162" s="68"/>
    </row>
    <row r="5163" spans="1:20" s="70" customFormat="1" x14ac:dyDescent="0.2">
      <c r="A5163" s="38" t="s">
        <v>63</v>
      </c>
      <c r="B5163" s="1"/>
      <c r="C5163" s="1"/>
      <c r="D5163" s="51"/>
      <c r="E5163" s="38"/>
      <c r="F5163" s="51"/>
      <c r="G5163" s="52" t="s">
        <v>64</v>
      </c>
      <c r="H5163" s="53"/>
      <c r="I5163" s="54" t="s">
        <v>17175</v>
      </c>
      <c r="J5163" s="35">
        <v>1341</v>
      </c>
      <c r="K5163" s="1"/>
      <c r="L5163" s="1"/>
      <c r="M5163" s="3">
        <f t="shared" si="80"/>
        <v>1341</v>
      </c>
      <c r="N5163" s="41">
        <v>44942</v>
      </c>
      <c r="O5163" s="56"/>
      <c r="P5163" s="1"/>
      <c r="Q5163" s="1"/>
      <c r="R5163" s="57"/>
      <c r="S5163" s="39" t="s">
        <v>54</v>
      </c>
      <c r="T5163" s="68"/>
    </row>
    <row r="5164" spans="1:20" s="70" customFormat="1" x14ac:dyDescent="0.2">
      <c r="A5164" s="38" t="s">
        <v>63</v>
      </c>
      <c r="B5164" s="1"/>
      <c r="C5164" s="1"/>
      <c r="D5164" s="51"/>
      <c r="E5164" s="38"/>
      <c r="F5164" s="51"/>
      <c r="G5164" s="52" t="s">
        <v>64</v>
      </c>
      <c r="H5164" s="53"/>
      <c r="I5164" s="54" t="s">
        <v>17176</v>
      </c>
      <c r="J5164" s="35">
        <v>1120</v>
      </c>
      <c r="K5164" s="1"/>
      <c r="L5164" s="1"/>
      <c r="M5164" s="3">
        <f t="shared" si="80"/>
        <v>1120</v>
      </c>
      <c r="N5164" s="41">
        <v>44942</v>
      </c>
      <c r="O5164" s="56"/>
      <c r="P5164" s="1"/>
      <c r="Q5164" s="1"/>
      <c r="R5164" s="57"/>
      <c r="S5164" s="39" t="s">
        <v>54</v>
      </c>
      <c r="T5164" s="68"/>
    </row>
    <row r="5165" spans="1:20" s="70" customFormat="1" x14ac:dyDescent="0.2">
      <c r="A5165" s="38" t="s">
        <v>17177</v>
      </c>
      <c r="B5165" s="39" t="s">
        <v>17178</v>
      </c>
      <c r="C5165" s="39" t="s">
        <v>17179</v>
      </c>
      <c r="D5165" s="38">
        <v>812140</v>
      </c>
      <c r="E5165" s="38"/>
      <c r="F5165" s="38"/>
      <c r="G5165" s="42" t="s">
        <v>446</v>
      </c>
      <c r="H5165" s="38">
        <v>8268009775</v>
      </c>
      <c r="I5165" s="40" t="s">
        <v>17180</v>
      </c>
      <c r="J5165" s="2">
        <v>1771236.0000000002</v>
      </c>
      <c r="K5165" s="2"/>
      <c r="L5165" s="2">
        <v>0</v>
      </c>
      <c r="M5165" s="3">
        <f t="shared" si="80"/>
        <v>1771236.0000000002</v>
      </c>
      <c r="N5165" s="41">
        <v>44928.729166666664</v>
      </c>
      <c r="O5165" s="39">
        <v>44406191</v>
      </c>
      <c r="P5165" s="39" t="s">
        <v>52</v>
      </c>
      <c r="Q5165" s="40">
        <v>301177571152</v>
      </c>
      <c r="R5165" s="41">
        <v>44943</v>
      </c>
      <c r="S5165" s="39" t="s">
        <v>54</v>
      </c>
      <c r="T5165" s="68"/>
    </row>
    <row r="5166" spans="1:20" s="70" customFormat="1" x14ac:dyDescent="0.2">
      <c r="A5166" s="38">
        <v>21</v>
      </c>
      <c r="B5166" s="39" t="s">
        <v>17181</v>
      </c>
      <c r="C5166" s="39" t="s">
        <v>16393</v>
      </c>
      <c r="D5166" s="38">
        <v>703046</v>
      </c>
      <c r="E5166" s="38"/>
      <c r="F5166" s="38"/>
      <c r="G5166" s="42" t="s">
        <v>678</v>
      </c>
      <c r="H5166" s="38">
        <v>8268010344</v>
      </c>
      <c r="I5166" s="40" t="s">
        <v>17182</v>
      </c>
      <c r="J5166" s="2">
        <v>76500</v>
      </c>
      <c r="K5166" s="2"/>
      <c r="L5166" s="2">
        <v>0</v>
      </c>
      <c r="M5166" s="3">
        <f t="shared" si="80"/>
        <v>76500</v>
      </c>
      <c r="N5166" s="41">
        <v>44899.729166666664</v>
      </c>
      <c r="O5166" s="39">
        <v>3445029070</v>
      </c>
      <c r="P5166" s="39" t="s">
        <v>8899</v>
      </c>
      <c r="Q5166" s="40" t="s">
        <v>17183</v>
      </c>
      <c r="R5166" s="41">
        <v>44943</v>
      </c>
      <c r="S5166" s="42" t="s">
        <v>8901</v>
      </c>
      <c r="T5166" s="68"/>
    </row>
    <row r="5167" spans="1:20" s="70" customFormat="1" x14ac:dyDescent="0.2">
      <c r="A5167" s="38" t="s">
        <v>17184</v>
      </c>
      <c r="B5167" s="39" t="s">
        <v>17185</v>
      </c>
      <c r="C5167" s="39" t="s">
        <v>17186</v>
      </c>
      <c r="D5167" s="38">
        <v>821146</v>
      </c>
      <c r="E5167" s="38"/>
      <c r="F5167" s="38"/>
      <c r="G5167" s="42" t="s">
        <v>446</v>
      </c>
      <c r="H5167" s="38">
        <v>8268008478</v>
      </c>
      <c r="I5167" s="40" t="s">
        <v>17187</v>
      </c>
      <c r="J5167" s="2">
        <v>7516959.3220338989</v>
      </c>
      <c r="K5167" s="2"/>
      <c r="L5167" s="2">
        <v>1353052.6779661018</v>
      </c>
      <c r="M5167" s="3">
        <f t="shared" si="80"/>
        <v>8870012</v>
      </c>
      <c r="N5167" s="41">
        <v>44919.729166666664</v>
      </c>
      <c r="O5167" s="39">
        <v>44490513</v>
      </c>
      <c r="P5167" s="39" t="s">
        <v>3282</v>
      </c>
      <c r="Q5167" s="40">
        <v>301023791673</v>
      </c>
      <c r="R5167" s="41">
        <v>44929</v>
      </c>
      <c r="S5167" s="42" t="s">
        <v>2417</v>
      </c>
      <c r="T5167" s="68"/>
    </row>
    <row r="5168" spans="1:20" s="70" customFormat="1" x14ac:dyDescent="0.2">
      <c r="A5168" s="38">
        <v>276</v>
      </c>
      <c r="B5168" s="39" t="s">
        <v>17188</v>
      </c>
      <c r="C5168" s="39" t="s">
        <v>17189</v>
      </c>
      <c r="D5168" s="38">
        <v>107659</v>
      </c>
      <c r="E5168" s="38"/>
      <c r="F5168" s="38"/>
      <c r="G5168" s="39" t="s">
        <v>16533</v>
      </c>
      <c r="H5168" s="38">
        <v>8263000274</v>
      </c>
      <c r="I5168" s="40" t="s">
        <v>17190</v>
      </c>
      <c r="J5168" s="2">
        <v>1410706.779661017</v>
      </c>
      <c r="K5168" s="2"/>
      <c r="L5168" s="2">
        <v>253927.22033898305</v>
      </c>
      <c r="M5168" s="3">
        <f t="shared" si="80"/>
        <v>1664634</v>
      </c>
      <c r="N5168" s="41">
        <v>44912.729166666664</v>
      </c>
      <c r="O5168" s="39">
        <v>6870341153</v>
      </c>
      <c r="P5168" s="39" t="s">
        <v>8899</v>
      </c>
      <c r="Q5168" s="40" t="s">
        <v>17191</v>
      </c>
      <c r="R5168" s="41">
        <v>44949</v>
      </c>
      <c r="S5168" s="42" t="s">
        <v>8901</v>
      </c>
      <c r="T5168" s="68"/>
    </row>
    <row r="5169" spans="1:20" s="70" customFormat="1" x14ac:dyDescent="0.2">
      <c r="A5169" s="38" t="s">
        <v>17192</v>
      </c>
      <c r="B5169" s="42" t="s">
        <v>17193</v>
      </c>
      <c r="C5169" s="42" t="s">
        <v>17194</v>
      </c>
      <c r="D5169" s="38">
        <v>501497</v>
      </c>
      <c r="E5169" s="38"/>
      <c r="F5169" s="38"/>
      <c r="G5169" s="42" t="s">
        <v>7579</v>
      </c>
      <c r="H5169" s="38">
        <v>8263000099</v>
      </c>
      <c r="I5169" s="40" t="s">
        <v>17195</v>
      </c>
      <c r="J5169" s="3">
        <v>1333754</v>
      </c>
      <c r="K5169" s="3"/>
      <c r="L5169" s="3">
        <v>0</v>
      </c>
      <c r="M5169" s="3">
        <f t="shared" si="80"/>
        <v>1333754</v>
      </c>
      <c r="N5169" s="41">
        <v>44545.729166666664</v>
      </c>
      <c r="O5169" s="39">
        <v>6870446058</v>
      </c>
      <c r="P5169" s="42" t="s">
        <v>315</v>
      </c>
      <c r="Q5169" s="42"/>
      <c r="R5169" s="60"/>
      <c r="S5169" s="42" t="s">
        <v>243</v>
      </c>
      <c r="T5169" s="68"/>
    </row>
    <row r="5170" spans="1:20" s="70" customFormat="1" x14ac:dyDescent="0.2">
      <c r="A5170" s="38" t="s">
        <v>17196</v>
      </c>
      <c r="B5170" s="42" t="s">
        <v>17197</v>
      </c>
      <c r="C5170" s="42" t="s">
        <v>17198</v>
      </c>
      <c r="D5170" s="38">
        <v>501497</v>
      </c>
      <c r="E5170" s="38"/>
      <c r="F5170" s="38"/>
      <c r="G5170" s="42" t="s">
        <v>7579</v>
      </c>
      <c r="H5170" s="38">
        <v>8263000099</v>
      </c>
      <c r="I5170" s="40" t="s">
        <v>17199</v>
      </c>
      <c r="J5170" s="3">
        <v>176174</v>
      </c>
      <c r="K5170" s="3"/>
      <c r="L5170" s="3">
        <v>0</v>
      </c>
      <c r="M5170" s="3">
        <f t="shared" si="80"/>
        <v>176174</v>
      </c>
      <c r="N5170" s="41">
        <v>44550.729166666664</v>
      </c>
      <c r="O5170" s="39">
        <v>6870446192</v>
      </c>
      <c r="P5170" s="42" t="s">
        <v>315</v>
      </c>
      <c r="Q5170" s="42"/>
      <c r="R5170" s="60"/>
      <c r="S5170" s="42" t="s">
        <v>243</v>
      </c>
      <c r="T5170" s="68"/>
    </row>
    <row r="5171" spans="1:20" s="70" customFormat="1" x14ac:dyDescent="0.2">
      <c r="A5171" s="38" t="s">
        <v>17200</v>
      </c>
      <c r="B5171" s="42" t="s">
        <v>17201</v>
      </c>
      <c r="C5171" s="42" t="s">
        <v>17202</v>
      </c>
      <c r="D5171" s="38">
        <v>501497</v>
      </c>
      <c r="E5171" s="38"/>
      <c r="F5171" s="38"/>
      <c r="G5171" s="42" t="s">
        <v>7579</v>
      </c>
      <c r="H5171" s="38">
        <v>8263000099</v>
      </c>
      <c r="I5171" s="40" t="s">
        <v>17203</v>
      </c>
      <c r="J5171" s="3">
        <v>444860</v>
      </c>
      <c r="K5171" s="3"/>
      <c r="L5171" s="3">
        <v>0</v>
      </c>
      <c r="M5171" s="3">
        <f t="shared" si="80"/>
        <v>444860</v>
      </c>
      <c r="N5171" s="41">
        <v>44532.729166666664</v>
      </c>
      <c r="O5171" s="39">
        <v>6870446239</v>
      </c>
      <c r="P5171" s="42" t="s">
        <v>315</v>
      </c>
      <c r="Q5171" s="42"/>
      <c r="R5171" s="60"/>
      <c r="S5171" s="42" t="s">
        <v>243</v>
      </c>
      <c r="T5171" s="68"/>
    </row>
    <row r="5172" spans="1:20" s="70" customFormat="1" x14ac:dyDescent="0.2">
      <c r="A5172" s="38" t="s">
        <v>17204</v>
      </c>
      <c r="B5172" s="42" t="s">
        <v>17205</v>
      </c>
      <c r="C5172" s="42" t="s">
        <v>17206</v>
      </c>
      <c r="D5172" s="38">
        <v>501497</v>
      </c>
      <c r="E5172" s="38"/>
      <c r="F5172" s="38"/>
      <c r="G5172" s="42" t="s">
        <v>7579</v>
      </c>
      <c r="H5172" s="38">
        <v>8263000099</v>
      </c>
      <c r="I5172" s="40" t="s">
        <v>17207</v>
      </c>
      <c r="J5172" s="3">
        <v>153400</v>
      </c>
      <c r="K5172" s="3"/>
      <c r="L5172" s="3">
        <v>0</v>
      </c>
      <c r="M5172" s="3">
        <f t="shared" si="80"/>
        <v>153400</v>
      </c>
      <c r="N5172" s="41">
        <v>44588.729166666664</v>
      </c>
      <c r="O5172" s="39">
        <v>6870446266</v>
      </c>
      <c r="P5172" s="42" t="s">
        <v>315</v>
      </c>
      <c r="Q5172" s="42"/>
      <c r="R5172" s="60"/>
      <c r="S5172" s="42" t="s">
        <v>243</v>
      </c>
      <c r="T5172" s="68"/>
    </row>
    <row r="5173" spans="1:20" s="70" customFormat="1" x14ac:dyDescent="0.2">
      <c r="A5173" s="38" t="s">
        <v>17208</v>
      </c>
      <c r="B5173" s="42" t="s">
        <v>17209</v>
      </c>
      <c r="C5173" s="42" t="s">
        <v>17210</v>
      </c>
      <c r="D5173" s="38">
        <v>501497</v>
      </c>
      <c r="E5173" s="38"/>
      <c r="F5173" s="38"/>
      <c r="G5173" s="42" t="s">
        <v>7579</v>
      </c>
      <c r="H5173" s="38">
        <v>8263000099</v>
      </c>
      <c r="I5173" s="40" t="s">
        <v>17211</v>
      </c>
      <c r="J5173" s="3">
        <v>271400</v>
      </c>
      <c r="K5173" s="3"/>
      <c r="L5173" s="3">
        <v>0</v>
      </c>
      <c r="M5173" s="3">
        <f t="shared" si="80"/>
        <v>271400</v>
      </c>
      <c r="N5173" s="41">
        <v>44588</v>
      </c>
      <c r="O5173" s="39">
        <v>6870448759</v>
      </c>
      <c r="P5173" s="42" t="s">
        <v>315</v>
      </c>
      <c r="Q5173" s="42"/>
      <c r="R5173" s="60"/>
      <c r="S5173" s="42" t="s">
        <v>243</v>
      </c>
      <c r="T5173" s="68"/>
    </row>
    <row r="5174" spans="1:20" s="70" customFormat="1" x14ac:dyDescent="0.2">
      <c r="A5174" s="38" t="s">
        <v>17212</v>
      </c>
      <c r="B5174" s="42" t="s">
        <v>17213</v>
      </c>
      <c r="C5174" s="42" t="s">
        <v>17214</v>
      </c>
      <c r="D5174" s="38">
        <v>501497</v>
      </c>
      <c r="E5174" s="38"/>
      <c r="F5174" s="38"/>
      <c r="G5174" s="42" t="s">
        <v>7579</v>
      </c>
      <c r="H5174" s="38">
        <v>8263000099</v>
      </c>
      <c r="I5174" s="40" t="s">
        <v>17215</v>
      </c>
      <c r="J5174" s="3">
        <v>4193205.52</v>
      </c>
      <c r="K5174" s="3"/>
      <c r="L5174" s="3">
        <v>0</v>
      </c>
      <c r="M5174" s="3">
        <f t="shared" si="80"/>
        <v>4193205.52</v>
      </c>
      <c r="N5174" s="41">
        <v>44588.729166666664</v>
      </c>
      <c r="O5174" s="39">
        <v>1246365785</v>
      </c>
      <c r="P5174" s="42" t="s">
        <v>315</v>
      </c>
      <c r="Q5174" s="42" t="s">
        <v>17216</v>
      </c>
      <c r="R5174" s="60">
        <v>45077</v>
      </c>
      <c r="S5174" s="42" t="s">
        <v>243</v>
      </c>
      <c r="T5174" s="68"/>
    </row>
    <row r="5175" spans="1:20" s="70" customFormat="1" x14ac:dyDescent="0.2">
      <c r="A5175" s="38" t="s">
        <v>17217</v>
      </c>
      <c r="B5175" s="42" t="s">
        <v>17218</v>
      </c>
      <c r="C5175" s="42" t="s">
        <v>17219</v>
      </c>
      <c r="D5175" s="38">
        <v>501497</v>
      </c>
      <c r="E5175" s="38"/>
      <c r="F5175" s="38"/>
      <c r="G5175" s="42" t="s">
        <v>7579</v>
      </c>
      <c r="H5175" s="38">
        <v>8263000099</v>
      </c>
      <c r="I5175" s="40" t="s">
        <v>17220</v>
      </c>
      <c r="J5175" s="3">
        <v>1529280</v>
      </c>
      <c r="K5175" s="3"/>
      <c r="L5175" s="3">
        <v>0</v>
      </c>
      <c r="M5175" s="3">
        <f t="shared" si="80"/>
        <v>1529280</v>
      </c>
      <c r="N5175" s="41">
        <v>44588.729166666664</v>
      </c>
      <c r="O5175" s="39">
        <v>6870448870</v>
      </c>
      <c r="P5175" s="42" t="s">
        <v>315</v>
      </c>
      <c r="Q5175" s="42"/>
      <c r="R5175" s="60"/>
      <c r="S5175" s="42" t="s">
        <v>243</v>
      </c>
      <c r="T5175" s="68"/>
    </row>
    <row r="5176" spans="1:20" s="70" customFormat="1" x14ac:dyDescent="0.2">
      <c r="A5176" s="38" t="s">
        <v>17221</v>
      </c>
      <c r="B5176" s="42" t="s">
        <v>17222</v>
      </c>
      <c r="C5176" s="42" t="s">
        <v>17223</v>
      </c>
      <c r="D5176" s="38">
        <v>501497</v>
      </c>
      <c r="E5176" s="38"/>
      <c r="F5176" s="38"/>
      <c r="G5176" s="42" t="s">
        <v>7579</v>
      </c>
      <c r="H5176" s="38">
        <v>8263000099</v>
      </c>
      <c r="I5176" s="40" t="s">
        <v>17224</v>
      </c>
      <c r="J5176" s="3">
        <v>53100</v>
      </c>
      <c r="K5176" s="3"/>
      <c r="L5176" s="3">
        <v>0</v>
      </c>
      <c r="M5176" s="3">
        <f t="shared" si="80"/>
        <v>53100</v>
      </c>
      <c r="N5176" s="41">
        <v>44539.729166666664</v>
      </c>
      <c r="O5176" s="39">
        <v>6870448792</v>
      </c>
      <c r="P5176" s="42" t="s">
        <v>315</v>
      </c>
      <c r="Q5176" s="42"/>
      <c r="R5176" s="60"/>
      <c r="S5176" s="42" t="s">
        <v>243</v>
      </c>
      <c r="T5176" s="68"/>
    </row>
    <row r="5177" spans="1:20" s="70" customFormat="1" x14ac:dyDescent="0.2">
      <c r="A5177" s="38" t="s">
        <v>17225</v>
      </c>
      <c r="B5177" s="39" t="s">
        <v>17226</v>
      </c>
      <c r="C5177" s="39" t="s">
        <v>17227</v>
      </c>
      <c r="D5177" s="38">
        <v>703046</v>
      </c>
      <c r="E5177" s="38"/>
      <c r="F5177" s="38"/>
      <c r="G5177" s="42" t="s">
        <v>678</v>
      </c>
      <c r="H5177" s="38">
        <v>8266016686</v>
      </c>
      <c r="I5177" s="40" t="s">
        <v>17228</v>
      </c>
      <c r="J5177" s="2">
        <v>19842</v>
      </c>
      <c r="K5177" s="2"/>
      <c r="L5177" s="2">
        <v>0</v>
      </c>
      <c r="M5177" s="3">
        <f t="shared" si="80"/>
        <v>19842</v>
      </c>
      <c r="N5177" s="41">
        <v>44910.729166666664</v>
      </c>
      <c r="O5177" s="39">
        <v>3445029114</v>
      </c>
      <c r="P5177" s="39" t="s">
        <v>3282</v>
      </c>
      <c r="Q5177" s="40" t="s">
        <v>17229</v>
      </c>
      <c r="R5177" s="41">
        <v>44960</v>
      </c>
      <c r="S5177" s="42" t="s">
        <v>2417</v>
      </c>
      <c r="T5177" s="68"/>
    </row>
    <row r="5178" spans="1:20" s="70" customFormat="1" x14ac:dyDescent="0.2">
      <c r="A5178" s="38" t="s">
        <v>17230</v>
      </c>
      <c r="B5178" s="39" t="s">
        <v>17231</v>
      </c>
      <c r="C5178" s="39" t="s">
        <v>17232</v>
      </c>
      <c r="D5178" s="38">
        <v>803629</v>
      </c>
      <c r="E5178" s="38"/>
      <c r="F5178" s="38"/>
      <c r="G5178" s="39" t="s">
        <v>5326</v>
      </c>
      <c r="H5178" s="38">
        <v>8268010070</v>
      </c>
      <c r="I5178" s="40" t="s">
        <v>17233</v>
      </c>
      <c r="J5178" s="2">
        <v>170000</v>
      </c>
      <c r="K5178" s="2"/>
      <c r="L5178" s="2">
        <v>30600</v>
      </c>
      <c r="M5178" s="3">
        <f t="shared" si="80"/>
        <v>200600</v>
      </c>
      <c r="N5178" s="41">
        <v>44926.729166666664</v>
      </c>
      <c r="O5178" s="39">
        <v>44407536</v>
      </c>
      <c r="P5178" s="39" t="s">
        <v>3282</v>
      </c>
      <c r="Q5178" s="40">
        <v>301300702827</v>
      </c>
      <c r="R5178" s="41">
        <v>44958</v>
      </c>
      <c r="S5178" s="42" t="s">
        <v>2417</v>
      </c>
      <c r="T5178" s="68"/>
    </row>
    <row r="5179" spans="1:20" s="70" customFormat="1" x14ac:dyDescent="0.2">
      <c r="A5179" s="38" t="s">
        <v>17234</v>
      </c>
      <c r="B5179" s="39" t="s">
        <v>17235</v>
      </c>
      <c r="C5179" s="39" t="s">
        <v>17236</v>
      </c>
      <c r="D5179" s="38">
        <v>129948</v>
      </c>
      <c r="E5179" s="38"/>
      <c r="F5179" s="38"/>
      <c r="G5179" s="39" t="s">
        <v>989</v>
      </c>
      <c r="H5179" s="38">
        <v>8266016732</v>
      </c>
      <c r="I5179" s="40">
        <v>203</v>
      </c>
      <c r="J5179" s="2">
        <v>8500</v>
      </c>
      <c r="K5179" s="2"/>
      <c r="L5179" s="2">
        <v>1530</v>
      </c>
      <c r="M5179" s="3">
        <f t="shared" si="80"/>
        <v>10030</v>
      </c>
      <c r="N5179" s="41">
        <v>44902.729166666664</v>
      </c>
      <c r="O5179" s="39">
        <v>6870341816</v>
      </c>
      <c r="P5179" s="39" t="s">
        <v>3282</v>
      </c>
      <c r="Q5179" s="40" t="s">
        <v>17237</v>
      </c>
      <c r="R5179" s="41">
        <v>44978</v>
      </c>
      <c r="S5179" s="42" t="s">
        <v>2417</v>
      </c>
      <c r="T5179" s="68"/>
    </row>
    <row r="5180" spans="1:20" s="70" customFormat="1" x14ac:dyDescent="0.2">
      <c r="A5180" s="38" t="s">
        <v>17238</v>
      </c>
      <c r="B5180" s="39" t="s">
        <v>17239</v>
      </c>
      <c r="C5180" s="39" t="s">
        <v>17240</v>
      </c>
      <c r="D5180" s="38">
        <v>703046</v>
      </c>
      <c r="E5180" s="38"/>
      <c r="F5180" s="38"/>
      <c r="G5180" s="42" t="s">
        <v>678</v>
      </c>
      <c r="H5180" s="38">
        <v>8266016732</v>
      </c>
      <c r="I5180" s="40" t="s">
        <v>17241</v>
      </c>
      <c r="J5180" s="2">
        <v>350</v>
      </c>
      <c r="K5180" s="2"/>
      <c r="L5180" s="2">
        <v>0</v>
      </c>
      <c r="M5180" s="3">
        <f t="shared" si="80"/>
        <v>350</v>
      </c>
      <c r="N5180" s="41">
        <v>44921.729166666664</v>
      </c>
      <c r="O5180" s="39">
        <v>3445029116</v>
      </c>
      <c r="P5180" s="39" t="s">
        <v>3282</v>
      </c>
      <c r="Q5180" s="40" t="s">
        <v>17242</v>
      </c>
      <c r="R5180" s="41">
        <v>44978</v>
      </c>
      <c r="S5180" s="42" t="s">
        <v>2417</v>
      </c>
      <c r="T5180" s="68"/>
    </row>
    <row r="5181" spans="1:20" s="70" customFormat="1" x14ac:dyDescent="0.2">
      <c r="A5181" s="38" t="s">
        <v>17243</v>
      </c>
      <c r="B5181" s="39" t="s">
        <v>17244</v>
      </c>
      <c r="C5181" s="39" t="s">
        <v>17245</v>
      </c>
      <c r="D5181" s="38">
        <v>703046</v>
      </c>
      <c r="E5181" s="38"/>
      <c r="F5181" s="38"/>
      <c r="G5181" s="42" t="s">
        <v>678</v>
      </c>
      <c r="H5181" s="38">
        <v>8266016396</v>
      </c>
      <c r="I5181" s="40" t="s">
        <v>17246</v>
      </c>
      <c r="J5181" s="2">
        <v>350</v>
      </c>
      <c r="K5181" s="2"/>
      <c r="L5181" s="2">
        <v>0</v>
      </c>
      <c r="M5181" s="3">
        <f t="shared" si="80"/>
        <v>350</v>
      </c>
      <c r="N5181" s="41">
        <v>44921.729166666664</v>
      </c>
      <c r="O5181" s="39">
        <v>3445029142</v>
      </c>
      <c r="P5181" s="39" t="s">
        <v>3282</v>
      </c>
      <c r="Q5181" s="40" t="s">
        <v>17247</v>
      </c>
      <c r="R5181" s="41">
        <v>44952</v>
      </c>
      <c r="S5181" s="42" t="s">
        <v>2417</v>
      </c>
      <c r="T5181" s="68"/>
    </row>
    <row r="5182" spans="1:20" s="70" customFormat="1" x14ac:dyDescent="0.2">
      <c r="A5182" s="38" t="s">
        <v>17248</v>
      </c>
      <c r="B5182" s="42" t="s">
        <v>17249</v>
      </c>
      <c r="C5182" s="42" t="s">
        <v>17250</v>
      </c>
      <c r="D5182" s="38">
        <v>703046</v>
      </c>
      <c r="E5182" s="38"/>
      <c r="F5182" s="38"/>
      <c r="G5182" s="42" t="s">
        <v>678</v>
      </c>
      <c r="H5182" s="38">
        <v>8266016583</v>
      </c>
      <c r="I5182" s="40" t="s">
        <v>17251</v>
      </c>
      <c r="J5182" s="3">
        <v>2348</v>
      </c>
      <c r="K5182" s="3"/>
      <c r="L5182" s="3">
        <v>0</v>
      </c>
      <c r="M5182" s="3">
        <f t="shared" si="80"/>
        <v>2348</v>
      </c>
      <c r="N5182" s="41">
        <v>44925</v>
      </c>
      <c r="O5182" s="39">
        <v>3445029143</v>
      </c>
      <c r="P5182" s="42" t="s">
        <v>315</v>
      </c>
      <c r="Q5182" s="42" t="s">
        <v>17252</v>
      </c>
      <c r="R5182" s="60">
        <v>44958</v>
      </c>
      <c r="S5182" s="42" t="s">
        <v>243</v>
      </c>
      <c r="T5182" s="68" t="s">
        <v>506</v>
      </c>
    </row>
    <row r="5183" spans="1:20" s="70" customFormat="1" x14ac:dyDescent="0.2">
      <c r="A5183" s="38" t="s">
        <v>17253</v>
      </c>
      <c r="B5183" s="39" t="s">
        <v>17254</v>
      </c>
      <c r="C5183" s="39" t="s">
        <v>17255</v>
      </c>
      <c r="D5183" s="38">
        <v>703046</v>
      </c>
      <c r="E5183" s="38"/>
      <c r="F5183" s="38"/>
      <c r="G5183" s="42" t="s">
        <v>678</v>
      </c>
      <c r="H5183" s="38">
        <v>8266015788</v>
      </c>
      <c r="I5183" s="40" t="s">
        <v>17256</v>
      </c>
      <c r="J5183" s="2">
        <v>3040</v>
      </c>
      <c r="K5183" s="2"/>
      <c r="L5183" s="2">
        <v>0</v>
      </c>
      <c r="M5183" s="3">
        <f t="shared" si="80"/>
        <v>3040</v>
      </c>
      <c r="N5183" s="41">
        <v>44898.729166666664</v>
      </c>
      <c r="O5183" s="39">
        <v>3445029146</v>
      </c>
      <c r="P5183" s="39" t="s">
        <v>3282</v>
      </c>
      <c r="Q5183" s="40" t="s">
        <v>17257</v>
      </c>
      <c r="R5183" s="41">
        <v>44949</v>
      </c>
      <c r="S5183" s="42" t="s">
        <v>2417</v>
      </c>
      <c r="T5183" s="68"/>
    </row>
    <row r="5184" spans="1:20" s="70" customFormat="1" x14ac:dyDescent="0.2">
      <c r="A5184" s="38" t="s">
        <v>17258</v>
      </c>
      <c r="B5184" s="39" t="s">
        <v>17259</v>
      </c>
      <c r="C5184" s="39" t="s">
        <v>17260</v>
      </c>
      <c r="D5184" s="38">
        <v>703046</v>
      </c>
      <c r="E5184" s="38"/>
      <c r="F5184" s="38"/>
      <c r="G5184" s="42" t="s">
        <v>678</v>
      </c>
      <c r="H5184" s="38">
        <v>8266016397</v>
      </c>
      <c r="I5184" s="40" t="s">
        <v>17261</v>
      </c>
      <c r="J5184" s="2">
        <v>350</v>
      </c>
      <c r="K5184" s="2"/>
      <c r="L5184" s="2">
        <v>0</v>
      </c>
      <c r="M5184" s="3">
        <f t="shared" si="80"/>
        <v>350</v>
      </c>
      <c r="N5184" s="41">
        <v>44925.729166666664</v>
      </c>
      <c r="O5184" s="39">
        <v>3445029148</v>
      </c>
      <c r="P5184" s="39" t="s">
        <v>3282</v>
      </c>
      <c r="Q5184" s="40" t="s">
        <v>17262</v>
      </c>
      <c r="R5184" s="41">
        <v>45003</v>
      </c>
      <c r="S5184" s="42" t="s">
        <v>2417</v>
      </c>
      <c r="T5184" s="68"/>
    </row>
    <row r="5185" spans="1:20" s="70" customFormat="1" x14ac:dyDescent="0.2">
      <c r="A5185" s="38">
        <v>34</v>
      </c>
      <c r="B5185" s="39" t="s">
        <v>17263</v>
      </c>
      <c r="C5185" s="39" t="s">
        <v>17264</v>
      </c>
      <c r="D5185" s="38">
        <v>703046</v>
      </c>
      <c r="E5185" s="38"/>
      <c r="F5185" s="38"/>
      <c r="G5185" s="42" t="s">
        <v>678</v>
      </c>
      <c r="H5185" s="38">
        <v>8266016505</v>
      </c>
      <c r="I5185" s="40" t="s">
        <v>17265</v>
      </c>
      <c r="J5185" s="2">
        <v>31798</v>
      </c>
      <c r="K5185" s="2"/>
      <c r="L5185" s="2">
        <v>0</v>
      </c>
      <c r="M5185" s="3">
        <f t="shared" si="80"/>
        <v>31798</v>
      </c>
      <c r="N5185" s="41">
        <v>44910.729166666664</v>
      </c>
      <c r="O5185" s="39">
        <v>3445029153</v>
      </c>
      <c r="P5185" s="39" t="s">
        <v>8899</v>
      </c>
      <c r="Q5185" s="40" t="s">
        <v>17257</v>
      </c>
      <c r="R5185" s="41">
        <v>44949</v>
      </c>
      <c r="S5185" s="42" t="s">
        <v>8901</v>
      </c>
      <c r="T5185" s="68"/>
    </row>
    <row r="5186" spans="1:20" s="70" customFormat="1" x14ac:dyDescent="0.2">
      <c r="A5186" s="38">
        <v>380</v>
      </c>
      <c r="B5186" s="39" t="s">
        <v>17266</v>
      </c>
      <c r="C5186" s="39" t="s">
        <v>17267</v>
      </c>
      <c r="D5186" s="38">
        <v>502395</v>
      </c>
      <c r="E5186" s="38"/>
      <c r="F5186" s="38"/>
      <c r="G5186" s="39" t="s">
        <v>17268</v>
      </c>
      <c r="H5186" s="38">
        <v>8266016505</v>
      </c>
      <c r="I5186" s="40" t="s">
        <v>17269</v>
      </c>
      <c r="J5186" s="2">
        <v>264600</v>
      </c>
      <c r="K5186" s="2"/>
      <c r="L5186" s="2">
        <v>47628</v>
      </c>
      <c r="M5186" s="3">
        <f t="shared" si="80"/>
        <v>312228</v>
      </c>
      <c r="N5186" s="41">
        <v>44901.729166666664</v>
      </c>
      <c r="O5186" s="39">
        <v>6870342395</v>
      </c>
      <c r="P5186" s="39" t="s">
        <v>8899</v>
      </c>
      <c r="Q5186" s="40" t="s">
        <v>17270</v>
      </c>
      <c r="R5186" s="41">
        <v>44944</v>
      </c>
      <c r="S5186" s="42" t="s">
        <v>8901</v>
      </c>
      <c r="T5186" s="68"/>
    </row>
    <row r="5187" spans="1:20" s="70" customFormat="1" x14ac:dyDescent="0.2">
      <c r="A5187" s="38" t="s">
        <v>17271</v>
      </c>
      <c r="B5187" s="39" t="s">
        <v>17272</v>
      </c>
      <c r="C5187" s="39" t="s">
        <v>17273</v>
      </c>
      <c r="D5187" s="38">
        <v>819844</v>
      </c>
      <c r="E5187" s="38"/>
      <c r="F5187" s="38"/>
      <c r="G5187" s="39" t="s">
        <v>7634</v>
      </c>
      <c r="H5187" s="38">
        <v>8268009576</v>
      </c>
      <c r="I5187" s="40">
        <v>880</v>
      </c>
      <c r="J5187" s="2">
        <v>70672.881355932201</v>
      </c>
      <c r="K5187" s="2"/>
      <c r="L5187" s="2">
        <v>12721.118644067796</v>
      </c>
      <c r="M5187" s="3">
        <f t="shared" si="80"/>
        <v>83394</v>
      </c>
      <c r="N5187" s="41">
        <v>44930</v>
      </c>
      <c r="O5187" s="39">
        <v>44408725</v>
      </c>
      <c r="P5187" s="39" t="s">
        <v>3282</v>
      </c>
      <c r="Q5187" s="40" t="s">
        <v>17274</v>
      </c>
      <c r="R5187" s="41">
        <v>44949</v>
      </c>
      <c r="S5187" s="42" t="s">
        <v>2417</v>
      </c>
      <c r="T5187" s="68"/>
    </row>
    <row r="5188" spans="1:20" s="70" customFormat="1" x14ac:dyDescent="0.2">
      <c r="A5188" s="38" t="s">
        <v>17275</v>
      </c>
      <c r="B5188" s="42" t="s">
        <v>17276</v>
      </c>
      <c r="C5188" s="42" t="s">
        <v>17277</v>
      </c>
      <c r="D5188" s="38">
        <v>128007</v>
      </c>
      <c r="E5188" s="38"/>
      <c r="F5188" s="38"/>
      <c r="G5188" s="42" t="s">
        <v>9798</v>
      </c>
      <c r="H5188" s="38">
        <v>8263000117</v>
      </c>
      <c r="I5188" s="40">
        <v>562200354</v>
      </c>
      <c r="J5188" s="3">
        <v>2576235</v>
      </c>
      <c r="K5188" s="3"/>
      <c r="L5188" s="3">
        <v>0</v>
      </c>
      <c r="M5188" s="3">
        <f t="shared" si="80"/>
        <v>2576235</v>
      </c>
      <c r="N5188" s="41">
        <v>44616.729166666664</v>
      </c>
      <c r="O5188" s="39">
        <v>6870444512</v>
      </c>
      <c r="P5188" s="42" t="s">
        <v>315</v>
      </c>
      <c r="Q5188" s="42" t="s">
        <v>17278</v>
      </c>
      <c r="R5188" s="60">
        <v>45017</v>
      </c>
      <c r="S5188" s="42" t="s">
        <v>243</v>
      </c>
      <c r="T5188" s="68"/>
    </row>
    <row r="5189" spans="1:20" s="70" customFormat="1" x14ac:dyDescent="0.2">
      <c r="A5189" s="38" t="s">
        <v>17279</v>
      </c>
      <c r="B5189" s="42" t="s">
        <v>17280</v>
      </c>
      <c r="C5189" s="42" t="s">
        <v>17281</v>
      </c>
      <c r="D5189" s="38">
        <v>128007</v>
      </c>
      <c r="E5189" s="38"/>
      <c r="F5189" s="38"/>
      <c r="G5189" s="42" t="s">
        <v>9798</v>
      </c>
      <c r="H5189" s="38">
        <v>8263000117</v>
      </c>
      <c r="I5189" s="40">
        <v>562200564</v>
      </c>
      <c r="J5189" s="3">
        <v>1681500</v>
      </c>
      <c r="K5189" s="3"/>
      <c r="L5189" s="3">
        <v>0</v>
      </c>
      <c r="M5189" s="3">
        <f t="shared" si="80"/>
        <v>1681500</v>
      </c>
      <c r="N5189" s="41">
        <v>44642.729166666664</v>
      </c>
      <c r="O5189" s="39">
        <v>6870444426</v>
      </c>
      <c r="P5189" s="42" t="s">
        <v>315</v>
      </c>
      <c r="Q5189" s="42"/>
      <c r="R5189" s="60"/>
      <c r="S5189" s="42" t="s">
        <v>243</v>
      </c>
      <c r="T5189" s="68"/>
    </row>
    <row r="5190" spans="1:20" s="70" customFormat="1" x14ac:dyDescent="0.2">
      <c r="A5190" s="38" t="s">
        <v>17282</v>
      </c>
      <c r="B5190" s="42" t="s">
        <v>17283</v>
      </c>
      <c r="C5190" s="42" t="s">
        <v>17284</v>
      </c>
      <c r="D5190" s="38">
        <v>128007</v>
      </c>
      <c r="E5190" s="38"/>
      <c r="F5190" s="38"/>
      <c r="G5190" s="42" t="s">
        <v>9798</v>
      </c>
      <c r="H5190" s="38">
        <v>8263000117</v>
      </c>
      <c r="I5190" s="40">
        <v>562102666</v>
      </c>
      <c r="J5190" s="3">
        <v>108560</v>
      </c>
      <c r="K5190" s="3"/>
      <c r="L5190" s="3">
        <v>0</v>
      </c>
      <c r="M5190" s="3">
        <f t="shared" ref="M5190:M5253" si="81">SUM(J5190:L5190)</f>
        <v>108560</v>
      </c>
      <c r="N5190" s="41">
        <v>44530.729166666664</v>
      </c>
      <c r="O5190" s="39">
        <v>6870444378</v>
      </c>
      <c r="P5190" s="42" t="s">
        <v>315</v>
      </c>
      <c r="Q5190" s="42"/>
      <c r="R5190" s="60"/>
      <c r="S5190" s="42" t="s">
        <v>243</v>
      </c>
      <c r="T5190" s="68"/>
    </row>
    <row r="5191" spans="1:20" s="70" customFormat="1" x14ac:dyDescent="0.2">
      <c r="A5191" s="38" t="s">
        <v>17285</v>
      </c>
      <c r="B5191" s="42" t="s">
        <v>17286</v>
      </c>
      <c r="C5191" s="42" t="s">
        <v>17287</v>
      </c>
      <c r="D5191" s="38">
        <v>506161</v>
      </c>
      <c r="E5191" s="38"/>
      <c r="F5191" s="38"/>
      <c r="G5191" s="42" t="s">
        <v>7579</v>
      </c>
      <c r="H5191" s="38">
        <v>8268010939</v>
      </c>
      <c r="I5191" s="40" t="s">
        <v>17288</v>
      </c>
      <c r="J5191" s="3">
        <v>84000</v>
      </c>
      <c r="K5191" s="3"/>
      <c r="L5191" s="3">
        <v>15120</v>
      </c>
      <c r="M5191" s="3">
        <f t="shared" si="81"/>
        <v>99120</v>
      </c>
      <c r="N5191" s="41">
        <v>44565.729166666664</v>
      </c>
      <c r="O5191" s="39">
        <v>44412575</v>
      </c>
      <c r="P5191" s="42" t="s">
        <v>315</v>
      </c>
      <c r="Q5191" s="42" t="s">
        <v>17289</v>
      </c>
      <c r="R5191" s="60">
        <v>45003</v>
      </c>
      <c r="S5191" s="42" t="s">
        <v>243</v>
      </c>
      <c r="T5191" s="68"/>
    </row>
    <row r="5192" spans="1:20" s="70" customFormat="1" x14ac:dyDescent="0.2">
      <c r="A5192" s="38" t="s">
        <v>17290</v>
      </c>
      <c r="B5192" s="39" t="s">
        <v>17291</v>
      </c>
      <c r="C5192" s="39" t="s">
        <v>17292</v>
      </c>
      <c r="D5192" s="38">
        <v>822746</v>
      </c>
      <c r="E5192" s="38"/>
      <c r="F5192" s="38"/>
      <c r="G5192" s="39" t="s">
        <v>16624</v>
      </c>
      <c r="H5192" s="38">
        <v>8268010365</v>
      </c>
      <c r="I5192" s="40" t="s">
        <v>17293</v>
      </c>
      <c r="J5192" s="2">
        <v>596182.20338983054</v>
      </c>
      <c r="K5192" s="2"/>
      <c r="L5192" s="2">
        <v>107312.79661016949</v>
      </c>
      <c r="M5192" s="3">
        <f t="shared" si="81"/>
        <v>703495</v>
      </c>
      <c r="N5192" s="41">
        <v>44929.729166666664</v>
      </c>
      <c r="O5192" s="39">
        <v>44414666</v>
      </c>
      <c r="P5192" s="39" t="s">
        <v>3282</v>
      </c>
      <c r="Q5192" s="40">
        <v>301278726098</v>
      </c>
      <c r="R5192" s="41">
        <v>44953</v>
      </c>
      <c r="S5192" s="42" t="s">
        <v>2417</v>
      </c>
      <c r="T5192" s="68"/>
    </row>
    <row r="5193" spans="1:20" s="70" customFormat="1" x14ac:dyDescent="0.2">
      <c r="A5193" s="38" t="s">
        <v>17294</v>
      </c>
      <c r="B5193" s="39" t="s">
        <v>17295</v>
      </c>
      <c r="C5193" s="39" t="s">
        <v>17296</v>
      </c>
      <c r="D5193" s="38">
        <v>404447</v>
      </c>
      <c r="E5193" s="38"/>
      <c r="F5193" s="38"/>
      <c r="G5193" s="39" t="s">
        <v>17297</v>
      </c>
      <c r="H5193" s="38">
        <v>8266016457</v>
      </c>
      <c r="I5193" s="40">
        <v>411</v>
      </c>
      <c r="J5193" s="2">
        <v>212601.60169491527</v>
      </c>
      <c r="K5193" s="2"/>
      <c r="L5193" s="2">
        <v>38268.288305084745</v>
      </c>
      <c r="M5193" s="3">
        <f t="shared" si="81"/>
        <v>250869.89</v>
      </c>
      <c r="N5193" s="41">
        <v>44912</v>
      </c>
      <c r="O5193" s="39">
        <v>6870346027</v>
      </c>
      <c r="P5193" s="39" t="s">
        <v>3282</v>
      </c>
      <c r="Q5193" s="40" t="s">
        <v>17298</v>
      </c>
      <c r="R5193" s="41">
        <v>44981</v>
      </c>
      <c r="S5193" s="42" t="s">
        <v>2417</v>
      </c>
      <c r="T5193" s="68"/>
    </row>
    <row r="5194" spans="1:20" s="70" customFormat="1" x14ac:dyDescent="0.2">
      <c r="A5194" s="38" t="s">
        <v>17299</v>
      </c>
      <c r="B5194" s="42" t="s">
        <v>17300</v>
      </c>
      <c r="C5194" s="42" t="s">
        <v>17301</v>
      </c>
      <c r="D5194" s="38">
        <v>821146</v>
      </c>
      <c r="E5194" s="1" t="s">
        <v>23069</v>
      </c>
      <c r="F5194" s="1" t="s">
        <v>23070</v>
      </c>
      <c r="G5194" s="42" t="s">
        <v>446</v>
      </c>
      <c r="H5194" s="38">
        <v>8268007978</v>
      </c>
      <c r="I5194" s="40" t="s">
        <v>17302</v>
      </c>
      <c r="J5194" s="3">
        <v>146714.29999999999</v>
      </c>
      <c r="K5194" s="3"/>
      <c r="L5194" s="3">
        <v>26408.7</v>
      </c>
      <c r="M5194" s="3">
        <f t="shared" si="81"/>
        <v>173123</v>
      </c>
      <c r="N5194" s="41">
        <v>44909.729166666664</v>
      </c>
      <c r="O5194" s="39">
        <v>44427642</v>
      </c>
      <c r="P5194" s="42" t="s">
        <v>315</v>
      </c>
      <c r="Q5194" s="42">
        <v>301278726103</v>
      </c>
      <c r="R5194" s="60">
        <v>44953</v>
      </c>
      <c r="S5194" s="42" t="s">
        <v>243</v>
      </c>
      <c r="T5194" s="68"/>
    </row>
    <row r="5195" spans="1:20" s="70" customFormat="1" x14ac:dyDescent="0.2">
      <c r="A5195" s="38" t="s">
        <v>17303</v>
      </c>
      <c r="B5195" s="42" t="s">
        <v>17304</v>
      </c>
      <c r="C5195" s="42" t="s">
        <v>17305</v>
      </c>
      <c r="D5195" s="38">
        <v>821146</v>
      </c>
      <c r="E5195" s="1" t="s">
        <v>23069</v>
      </c>
      <c r="F5195" s="1" t="s">
        <v>23070</v>
      </c>
      <c r="G5195" s="42" t="s">
        <v>446</v>
      </c>
      <c r="H5195" s="38">
        <v>8268007978</v>
      </c>
      <c r="I5195" s="40" t="s">
        <v>17306</v>
      </c>
      <c r="J5195" s="3">
        <v>884662.66</v>
      </c>
      <c r="K5195" s="3"/>
      <c r="L5195" s="3">
        <v>159239.34</v>
      </c>
      <c r="M5195" s="3">
        <f t="shared" si="81"/>
        <v>1043902</v>
      </c>
      <c r="N5195" s="41">
        <v>44877.729166666664</v>
      </c>
      <c r="O5195" s="39">
        <v>44430948</v>
      </c>
      <c r="P5195" s="42" t="s">
        <v>315</v>
      </c>
      <c r="Q5195" s="42">
        <v>301301277932</v>
      </c>
      <c r="R5195" s="60">
        <v>44957</v>
      </c>
      <c r="S5195" s="42" t="s">
        <v>243</v>
      </c>
      <c r="T5195" s="68"/>
    </row>
    <row r="5196" spans="1:20" s="70" customFormat="1" x14ac:dyDescent="0.2">
      <c r="A5196" s="38" t="s">
        <v>17307</v>
      </c>
      <c r="B5196" s="39" t="s">
        <v>17308</v>
      </c>
      <c r="C5196" s="39" t="s">
        <v>17309</v>
      </c>
      <c r="D5196" s="38">
        <v>407422</v>
      </c>
      <c r="E5196" s="38"/>
      <c r="F5196" s="38"/>
      <c r="G5196" s="39" t="s">
        <v>3518</v>
      </c>
      <c r="H5196" s="38">
        <v>8268010925</v>
      </c>
      <c r="I5196" s="40" t="s">
        <v>17310</v>
      </c>
      <c r="J5196" s="2">
        <v>80000</v>
      </c>
      <c r="K5196" s="2"/>
      <c r="L5196" s="2">
        <v>14400</v>
      </c>
      <c r="M5196" s="3">
        <f t="shared" si="81"/>
        <v>94400</v>
      </c>
      <c r="N5196" s="41">
        <v>44935</v>
      </c>
      <c r="O5196" s="39">
        <v>44416445</v>
      </c>
      <c r="P5196" s="39" t="s">
        <v>52</v>
      </c>
      <c r="Q5196" s="40">
        <v>301313523865</v>
      </c>
      <c r="R5196" s="41">
        <v>44959</v>
      </c>
      <c r="S5196" s="39" t="s">
        <v>54</v>
      </c>
      <c r="T5196" s="68"/>
    </row>
    <row r="5197" spans="1:20" s="70" customFormat="1" x14ac:dyDescent="0.2">
      <c r="A5197" s="38" t="s">
        <v>17311</v>
      </c>
      <c r="B5197" s="39" t="s">
        <v>17312</v>
      </c>
      <c r="C5197" s="39" t="s">
        <v>17313</v>
      </c>
      <c r="D5197" s="38">
        <v>501882</v>
      </c>
      <c r="E5197" s="38"/>
      <c r="F5197" s="38"/>
      <c r="G5197" s="39" t="s">
        <v>17314</v>
      </c>
      <c r="H5197" s="38">
        <v>8266016430</v>
      </c>
      <c r="I5197" s="40" t="s">
        <v>17315</v>
      </c>
      <c r="J5197" s="2">
        <v>31261.864406779663</v>
      </c>
      <c r="K5197" s="2"/>
      <c r="L5197" s="2">
        <v>5627.1355932203387</v>
      </c>
      <c r="M5197" s="3">
        <f t="shared" si="81"/>
        <v>36889</v>
      </c>
      <c r="N5197" s="41">
        <v>44903.729166666664</v>
      </c>
      <c r="O5197" s="39">
        <v>6870346632</v>
      </c>
      <c r="P5197" s="39" t="s">
        <v>3282</v>
      </c>
      <c r="Q5197" s="40">
        <v>301256481688</v>
      </c>
      <c r="R5197" s="41">
        <v>44952</v>
      </c>
      <c r="S5197" s="42" t="s">
        <v>2417</v>
      </c>
      <c r="T5197" s="68"/>
    </row>
    <row r="5198" spans="1:20" s="70" customFormat="1" x14ac:dyDescent="0.2">
      <c r="A5198" s="38" t="s">
        <v>17316</v>
      </c>
      <c r="B5198" s="39" t="s">
        <v>17317</v>
      </c>
      <c r="C5198" s="39" t="s">
        <v>17318</v>
      </c>
      <c r="D5198" s="38">
        <v>108963</v>
      </c>
      <c r="E5198" s="38"/>
      <c r="F5198" s="38"/>
      <c r="G5198" s="39" t="s">
        <v>17319</v>
      </c>
      <c r="H5198" s="38">
        <v>8266016686</v>
      </c>
      <c r="I5198" s="40" t="s">
        <v>17320</v>
      </c>
      <c r="J5198" s="2">
        <v>79500</v>
      </c>
      <c r="K5198" s="2"/>
      <c r="L5198" s="2">
        <v>14310</v>
      </c>
      <c r="M5198" s="3">
        <f t="shared" si="81"/>
        <v>93810</v>
      </c>
      <c r="N5198" s="41">
        <v>44898.729166666664</v>
      </c>
      <c r="O5198" s="39">
        <v>6870346638</v>
      </c>
      <c r="P5198" s="39" t="s">
        <v>3282</v>
      </c>
      <c r="Q5198" s="40" t="s">
        <v>17321</v>
      </c>
      <c r="R5198" s="41">
        <v>44962</v>
      </c>
      <c r="S5198" s="42" t="s">
        <v>2417</v>
      </c>
      <c r="T5198" s="68"/>
    </row>
    <row r="5199" spans="1:20" s="70" customFormat="1" x14ac:dyDescent="0.2">
      <c r="A5199" s="38" t="s">
        <v>17322</v>
      </c>
      <c r="B5199" s="39" t="s">
        <v>17323</v>
      </c>
      <c r="C5199" s="39" t="s">
        <v>17324</v>
      </c>
      <c r="D5199" s="38">
        <v>108963</v>
      </c>
      <c r="E5199" s="38"/>
      <c r="F5199" s="38"/>
      <c r="G5199" s="39" t="s">
        <v>17319</v>
      </c>
      <c r="H5199" s="38">
        <v>8266016686</v>
      </c>
      <c r="I5199" s="40" t="s">
        <v>17325</v>
      </c>
      <c r="J5199" s="2">
        <v>79500</v>
      </c>
      <c r="K5199" s="2"/>
      <c r="L5199" s="2">
        <v>14310</v>
      </c>
      <c r="M5199" s="3">
        <f t="shared" si="81"/>
        <v>93810</v>
      </c>
      <c r="N5199" s="41">
        <v>44897.729166666664</v>
      </c>
      <c r="O5199" s="39">
        <v>6870346643</v>
      </c>
      <c r="P5199" s="39" t="s">
        <v>3282</v>
      </c>
      <c r="Q5199" s="40" t="s">
        <v>17321</v>
      </c>
      <c r="R5199" s="41">
        <v>44962</v>
      </c>
      <c r="S5199" s="42" t="s">
        <v>2417</v>
      </c>
      <c r="T5199" s="68"/>
    </row>
    <row r="5200" spans="1:20" s="70" customFormat="1" x14ac:dyDescent="0.2">
      <c r="A5200" s="38" t="s">
        <v>17326</v>
      </c>
      <c r="B5200" s="39" t="s">
        <v>17327</v>
      </c>
      <c r="C5200" s="39" t="s">
        <v>17328</v>
      </c>
      <c r="D5200" s="38">
        <v>124049</v>
      </c>
      <c r="E5200" s="38"/>
      <c r="F5200" s="38"/>
      <c r="G5200" s="39" t="s">
        <v>10943</v>
      </c>
      <c r="H5200" s="38">
        <v>8265000197</v>
      </c>
      <c r="I5200" s="40" t="s">
        <v>17329</v>
      </c>
      <c r="J5200" s="2">
        <v>4353245.7627118602</v>
      </c>
      <c r="K5200" s="2"/>
      <c r="L5200" s="2">
        <v>783584.23728813487</v>
      </c>
      <c r="M5200" s="3">
        <f t="shared" si="81"/>
        <v>5136829.9999999953</v>
      </c>
      <c r="N5200" s="41">
        <v>44925.729166666664</v>
      </c>
      <c r="O5200" s="39">
        <v>6870347034</v>
      </c>
      <c r="P5200" s="39" t="s">
        <v>3282</v>
      </c>
      <c r="Q5200" s="40">
        <v>302030243808</v>
      </c>
      <c r="R5200" s="41">
        <v>44963</v>
      </c>
      <c r="S5200" s="42" t="s">
        <v>2417</v>
      </c>
      <c r="T5200" s="68"/>
    </row>
    <row r="5201" spans="1:20" s="70" customFormat="1" x14ac:dyDescent="0.2">
      <c r="A5201" s="38">
        <v>284</v>
      </c>
      <c r="B5201" s="39" t="s">
        <v>17330</v>
      </c>
      <c r="C5201" s="39" t="s">
        <v>17331</v>
      </c>
      <c r="D5201" s="38">
        <v>509330</v>
      </c>
      <c r="E5201" s="38"/>
      <c r="F5201" s="38"/>
      <c r="G5201" s="39" t="s">
        <v>17332</v>
      </c>
      <c r="H5201" s="38">
        <v>8266016330</v>
      </c>
      <c r="I5201" s="40" t="s">
        <v>17333</v>
      </c>
      <c r="J5201" s="2">
        <v>442000</v>
      </c>
      <c r="K5201" s="2"/>
      <c r="L5201" s="2">
        <v>79560</v>
      </c>
      <c r="M5201" s="3">
        <f t="shared" si="81"/>
        <v>521560</v>
      </c>
      <c r="N5201" s="41">
        <v>44923.729166666664</v>
      </c>
      <c r="O5201" s="39">
        <v>6870434343</v>
      </c>
      <c r="P5201" s="39" t="s">
        <v>8899</v>
      </c>
      <c r="Q5201" s="40">
        <v>303301339624</v>
      </c>
      <c r="R5201" s="41">
        <v>45016</v>
      </c>
      <c r="S5201" s="42" t="s">
        <v>8901</v>
      </c>
      <c r="T5201" s="68"/>
    </row>
    <row r="5202" spans="1:20" s="70" customFormat="1" x14ac:dyDescent="0.2">
      <c r="A5202" s="38" t="s">
        <v>17334</v>
      </c>
      <c r="B5202" s="39" t="s">
        <v>17335</v>
      </c>
      <c r="C5202" s="39" t="s">
        <v>17336</v>
      </c>
      <c r="D5202" s="38">
        <v>128635</v>
      </c>
      <c r="E5202" s="38"/>
      <c r="F5202" s="38"/>
      <c r="G5202" s="39" t="s">
        <v>989</v>
      </c>
      <c r="H5202" s="38">
        <v>8266016396</v>
      </c>
      <c r="I5202" s="40" t="s">
        <v>17337</v>
      </c>
      <c r="J5202" s="2">
        <v>88000</v>
      </c>
      <c r="K5202" s="2"/>
      <c r="L5202" s="2">
        <v>15840</v>
      </c>
      <c r="M5202" s="3">
        <f t="shared" si="81"/>
        <v>103840</v>
      </c>
      <c r="N5202" s="41">
        <v>44911.729166666664</v>
      </c>
      <c r="O5202" s="39">
        <v>6870347257</v>
      </c>
      <c r="P5202" s="39" t="s">
        <v>3282</v>
      </c>
      <c r="Q5202" s="40" t="s">
        <v>17338</v>
      </c>
      <c r="R5202" s="41">
        <v>44962</v>
      </c>
      <c r="S5202" s="42" t="s">
        <v>2417</v>
      </c>
      <c r="T5202" s="68"/>
    </row>
    <row r="5203" spans="1:20" s="70" customFormat="1" x14ac:dyDescent="0.2">
      <c r="A5203" s="38" t="s">
        <v>17339</v>
      </c>
      <c r="B5203" s="39" t="s">
        <v>17340</v>
      </c>
      <c r="C5203" s="39" t="s">
        <v>17341</v>
      </c>
      <c r="D5203" s="38">
        <v>301728</v>
      </c>
      <c r="E5203" s="38"/>
      <c r="F5203" s="38"/>
      <c r="G5203" s="39" t="s">
        <v>11504</v>
      </c>
      <c r="H5203" s="38">
        <v>8266016646</v>
      </c>
      <c r="I5203" s="40">
        <v>230867746</v>
      </c>
      <c r="J5203" s="2">
        <v>3257.6271186440681</v>
      </c>
      <c r="K5203" s="2"/>
      <c r="L5203" s="2">
        <v>586.37288135593224</v>
      </c>
      <c r="M5203" s="3">
        <f t="shared" si="81"/>
        <v>3844.0000000000005</v>
      </c>
      <c r="N5203" s="41">
        <v>44895.729166666664</v>
      </c>
      <c r="O5203" s="39">
        <v>6870347262</v>
      </c>
      <c r="P5203" s="39" t="s">
        <v>3282</v>
      </c>
      <c r="Q5203" s="40">
        <v>302169238954</v>
      </c>
      <c r="R5203" s="41">
        <v>44975</v>
      </c>
      <c r="S5203" s="42" t="s">
        <v>2417</v>
      </c>
      <c r="T5203" s="68"/>
    </row>
    <row r="5204" spans="1:20" s="70" customFormat="1" x14ac:dyDescent="0.2">
      <c r="A5204" s="38" t="s">
        <v>17342</v>
      </c>
      <c r="B5204" s="39" t="s">
        <v>17343</v>
      </c>
      <c r="C5204" s="39" t="s">
        <v>17344</v>
      </c>
      <c r="D5204" s="38">
        <v>508838</v>
      </c>
      <c r="E5204" s="38"/>
      <c r="F5204" s="38"/>
      <c r="G5204" s="39" t="s">
        <v>17135</v>
      </c>
      <c r="H5204" s="38">
        <v>8266016950</v>
      </c>
      <c r="I5204" s="40">
        <v>5651</v>
      </c>
      <c r="J5204" s="2">
        <v>80907</v>
      </c>
      <c r="K5204" s="2"/>
      <c r="L5204" s="2">
        <v>0</v>
      </c>
      <c r="M5204" s="3">
        <f t="shared" si="81"/>
        <v>80907</v>
      </c>
      <c r="N5204" s="41">
        <v>44928.729166666664</v>
      </c>
      <c r="O5204" s="39">
        <v>6870347311</v>
      </c>
      <c r="P5204" s="39" t="s">
        <v>3282</v>
      </c>
      <c r="Q5204" s="40" t="s">
        <v>17345</v>
      </c>
      <c r="R5204" s="41">
        <v>44960</v>
      </c>
      <c r="S5204" s="42" t="s">
        <v>2417</v>
      </c>
      <c r="T5204" s="68"/>
    </row>
    <row r="5205" spans="1:20" s="70" customFormat="1" x14ac:dyDescent="0.2">
      <c r="A5205" s="38" t="s">
        <v>17346</v>
      </c>
      <c r="B5205" s="39" t="s">
        <v>17347</v>
      </c>
      <c r="C5205" s="39" t="s">
        <v>17348</v>
      </c>
      <c r="D5205" s="38">
        <v>404175</v>
      </c>
      <c r="E5205" s="38"/>
      <c r="F5205" s="38"/>
      <c r="G5205" s="39" t="s">
        <v>1555</v>
      </c>
      <c r="H5205" s="38">
        <v>8266016371</v>
      </c>
      <c r="I5205" s="40" t="s">
        <v>17349</v>
      </c>
      <c r="J5205" s="2">
        <v>12542.466101694916</v>
      </c>
      <c r="K5205" s="2"/>
      <c r="L5205" s="2">
        <v>2257.6438983050848</v>
      </c>
      <c r="M5205" s="3">
        <f t="shared" si="81"/>
        <v>14800.11</v>
      </c>
      <c r="N5205" s="41">
        <v>44925.729166666664</v>
      </c>
      <c r="O5205" s="39">
        <v>6870348245</v>
      </c>
      <c r="P5205" s="39" t="s">
        <v>3282</v>
      </c>
      <c r="Q5205" s="40" t="s">
        <v>17350</v>
      </c>
      <c r="R5205" s="41">
        <v>44981</v>
      </c>
      <c r="S5205" s="42" t="s">
        <v>2417</v>
      </c>
      <c r="T5205" s="68"/>
    </row>
    <row r="5206" spans="1:20" s="70" customFormat="1" x14ac:dyDescent="0.2">
      <c r="A5206" s="38">
        <v>343</v>
      </c>
      <c r="B5206" s="39" t="s">
        <v>17351</v>
      </c>
      <c r="C5206" s="39" t="s">
        <v>17352</v>
      </c>
      <c r="D5206" s="38">
        <v>137847</v>
      </c>
      <c r="E5206" s="38"/>
      <c r="F5206" s="38"/>
      <c r="G5206" s="39" t="s">
        <v>17353</v>
      </c>
      <c r="H5206" s="38">
        <v>8266016913</v>
      </c>
      <c r="I5206" s="40" t="s">
        <v>17354</v>
      </c>
      <c r="J5206" s="2">
        <v>78825.423728813563</v>
      </c>
      <c r="K5206" s="2"/>
      <c r="L5206" s="2">
        <v>14188.576271186441</v>
      </c>
      <c r="M5206" s="3">
        <f t="shared" si="81"/>
        <v>93014</v>
      </c>
      <c r="N5206" s="41">
        <v>44915.729166666664</v>
      </c>
      <c r="O5206" s="39">
        <v>6870348247</v>
      </c>
      <c r="P5206" s="39" t="s">
        <v>8899</v>
      </c>
      <c r="Q5206" s="40" t="s">
        <v>17355</v>
      </c>
      <c r="R5206" s="41">
        <v>44967</v>
      </c>
      <c r="S5206" s="42" t="s">
        <v>8901</v>
      </c>
      <c r="T5206" s="68"/>
    </row>
    <row r="5207" spans="1:20" s="70" customFormat="1" x14ac:dyDescent="0.2">
      <c r="A5207" s="38">
        <v>453</v>
      </c>
      <c r="B5207" s="39"/>
      <c r="C5207" s="39"/>
      <c r="D5207" s="38"/>
      <c r="E5207" s="38"/>
      <c r="F5207" s="38"/>
      <c r="G5207" s="42" t="s">
        <v>310</v>
      </c>
      <c r="H5207" s="53"/>
      <c r="I5207" s="54" t="s">
        <v>17356</v>
      </c>
      <c r="J5207" s="35">
        <v>38500</v>
      </c>
      <c r="K5207" s="1"/>
      <c r="L5207" s="1"/>
      <c r="M5207" s="3">
        <f t="shared" si="81"/>
        <v>38500</v>
      </c>
      <c r="N5207" s="63"/>
      <c r="O5207" s="56"/>
      <c r="P5207" s="1"/>
      <c r="Q5207" s="1"/>
      <c r="R5207" s="57"/>
      <c r="S5207" s="42" t="s">
        <v>8901</v>
      </c>
      <c r="T5207" s="68"/>
    </row>
    <row r="5208" spans="1:20" s="70" customFormat="1" x14ac:dyDescent="0.2">
      <c r="A5208" s="38">
        <v>453</v>
      </c>
      <c r="B5208" s="39"/>
      <c r="C5208" s="39"/>
      <c r="D5208" s="38"/>
      <c r="E5208" s="38"/>
      <c r="F5208" s="38"/>
      <c r="G5208" s="42" t="s">
        <v>310</v>
      </c>
      <c r="H5208" s="53"/>
      <c r="I5208" s="54" t="s">
        <v>17357</v>
      </c>
      <c r="J5208" s="35">
        <v>233639.83</v>
      </c>
      <c r="K5208" s="1"/>
      <c r="L5208" s="1"/>
      <c r="M5208" s="3">
        <f t="shared" si="81"/>
        <v>233639.83</v>
      </c>
      <c r="N5208" s="63"/>
      <c r="O5208" s="56"/>
      <c r="P5208" s="1"/>
      <c r="Q5208" s="1"/>
      <c r="R5208" s="57"/>
      <c r="S5208" s="42" t="s">
        <v>8901</v>
      </c>
      <c r="T5208" s="68"/>
    </row>
    <row r="5209" spans="1:20" s="70" customFormat="1" x14ac:dyDescent="0.2">
      <c r="A5209" s="38" t="s">
        <v>17358</v>
      </c>
      <c r="B5209" s="39" t="s">
        <v>17359</v>
      </c>
      <c r="C5209" s="39" t="s">
        <v>17360</v>
      </c>
      <c r="D5209" s="38">
        <v>405693</v>
      </c>
      <c r="E5209" s="38"/>
      <c r="F5209" s="38"/>
      <c r="G5209" s="39" t="s">
        <v>451</v>
      </c>
      <c r="H5209" s="38">
        <v>8266017001</v>
      </c>
      <c r="I5209" s="40">
        <v>8886803102</v>
      </c>
      <c r="J5209" s="2">
        <v>333686.44067796611</v>
      </c>
      <c r="K5209" s="2"/>
      <c r="L5209" s="2">
        <v>60063.5593220339</v>
      </c>
      <c r="M5209" s="3">
        <f t="shared" si="81"/>
        <v>393750</v>
      </c>
      <c r="N5209" s="41">
        <v>44931.729166666664</v>
      </c>
      <c r="O5209" s="39">
        <v>6870350069</v>
      </c>
      <c r="P5209" s="39" t="s">
        <v>3282</v>
      </c>
      <c r="Q5209" s="40"/>
      <c r="R5209" s="41"/>
      <c r="S5209" s="42" t="s">
        <v>2417</v>
      </c>
      <c r="T5209" s="68"/>
    </row>
    <row r="5210" spans="1:20" s="70" customFormat="1" x14ac:dyDescent="0.2">
      <c r="A5210" s="38" t="s">
        <v>17361</v>
      </c>
      <c r="B5210" s="39" t="s">
        <v>17362</v>
      </c>
      <c r="C5210" s="39"/>
      <c r="D5210" s="38">
        <v>904678</v>
      </c>
      <c r="E5210" s="38"/>
      <c r="F5210" s="38"/>
      <c r="G5210" s="42" t="s">
        <v>10380</v>
      </c>
      <c r="H5210" s="38">
        <v>8266016941</v>
      </c>
      <c r="I5210" s="40" t="s">
        <v>17363</v>
      </c>
      <c r="J5210" s="5">
        <v>166000</v>
      </c>
      <c r="K5210" s="2"/>
      <c r="L5210" s="2">
        <v>29880</v>
      </c>
      <c r="M5210" s="3">
        <f t="shared" si="81"/>
        <v>195880</v>
      </c>
      <c r="N5210" s="41">
        <v>44921</v>
      </c>
      <c r="O5210" s="39"/>
      <c r="P5210" s="39" t="s">
        <v>52</v>
      </c>
      <c r="Q5210" s="40"/>
      <c r="R5210" s="41"/>
      <c r="S5210" s="39" t="s">
        <v>54</v>
      </c>
      <c r="T5210" s="68"/>
    </row>
    <row r="5211" spans="1:20" s="70" customFormat="1" x14ac:dyDescent="0.2">
      <c r="A5211" s="38">
        <v>182</v>
      </c>
      <c r="B5211" s="39" t="s">
        <v>17362</v>
      </c>
      <c r="C5211" s="39" t="s">
        <v>17364</v>
      </c>
      <c r="D5211" s="38">
        <v>904678</v>
      </c>
      <c r="E5211" s="38"/>
      <c r="F5211" s="38"/>
      <c r="G5211" s="42" t="s">
        <v>10380</v>
      </c>
      <c r="H5211" s="38">
        <v>8266016941</v>
      </c>
      <c r="I5211" s="40" t="s">
        <v>17363</v>
      </c>
      <c r="J5211" s="2">
        <v>41500</v>
      </c>
      <c r="K5211" s="2"/>
      <c r="L5211" s="2">
        <v>7470</v>
      </c>
      <c r="M5211" s="3">
        <f t="shared" si="81"/>
        <v>48970</v>
      </c>
      <c r="N5211" s="41">
        <v>44921.729166666664</v>
      </c>
      <c r="O5211" s="39">
        <v>6870350119</v>
      </c>
      <c r="P5211" s="39" t="s">
        <v>8899</v>
      </c>
      <c r="Q5211" s="40">
        <v>301278726102</v>
      </c>
      <c r="R5211" s="41">
        <v>44953</v>
      </c>
      <c r="S5211" s="42" t="s">
        <v>8901</v>
      </c>
      <c r="T5211" s="68"/>
    </row>
    <row r="5212" spans="1:20" s="70" customFormat="1" x14ac:dyDescent="0.2">
      <c r="A5212" s="38" t="s">
        <v>1984</v>
      </c>
      <c r="B5212" s="42"/>
      <c r="C5212" s="42"/>
      <c r="D5212" s="38"/>
      <c r="E5212" s="38"/>
      <c r="F5212" s="38"/>
      <c r="G5212" s="42" t="s">
        <v>310</v>
      </c>
      <c r="H5212" s="38"/>
      <c r="I5212" s="40" t="s">
        <v>17365</v>
      </c>
      <c r="J5212" s="3">
        <v>22377.759999999998</v>
      </c>
      <c r="K5212" s="3"/>
      <c r="L5212" s="3"/>
      <c r="M5212" s="3">
        <f t="shared" si="81"/>
        <v>22377.759999999998</v>
      </c>
      <c r="N5212" s="41">
        <v>44951</v>
      </c>
      <c r="O5212" s="39"/>
      <c r="P5212" s="42"/>
      <c r="Q5212" s="42"/>
      <c r="R5212" s="60"/>
      <c r="S5212" s="42" t="s">
        <v>243</v>
      </c>
      <c r="T5212" s="68"/>
    </row>
    <row r="5213" spans="1:20" s="70" customFormat="1" x14ac:dyDescent="0.2">
      <c r="A5213" s="38" t="s">
        <v>7506</v>
      </c>
      <c r="B5213" s="1"/>
      <c r="C5213" s="1"/>
      <c r="D5213" s="51"/>
      <c r="E5213" s="38"/>
      <c r="F5213" s="51"/>
      <c r="G5213" s="42" t="s">
        <v>310</v>
      </c>
      <c r="H5213" s="53"/>
      <c r="I5213" s="54" t="s">
        <v>14563</v>
      </c>
      <c r="J5213" s="35">
        <v>48485.149999999994</v>
      </c>
      <c r="K5213" s="1"/>
      <c r="L5213" s="55"/>
      <c r="M5213" s="3">
        <f t="shared" si="81"/>
        <v>48485.149999999994</v>
      </c>
      <c r="N5213" s="41">
        <v>44951</v>
      </c>
      <c r="O5213" s="56"/>
      <c r="P5213" s="1"/>
      <c r="Q5213" s="1"/>
      <c r="R5213" s="57"/>
      <c r="S5213" s="42" t="s">
        <v>2417</v>
      </c>
      <c r="T5213" s="69"/>
    </row>
    <row r="5214" spans="1:20" s="70" customFormat="1" x14ac:dyDescent="0.2">
      <c r="A5214" s="38">
        <v>453</v>
      </c>
      <c r="B5214" s="39"/>
      <c r="C5214" s="39"/>
      <c r="D5214" s="38"/>
      <c r="E5214" s="38"/>
      <c r="F5214" s="38"/>
      <c r="G5214" s="42" t="s">
        <v>310</v>
      </c>
      <c r="H5214" s="53"/>
      <c r="I5214" s="54" t="s">
        <v>17365</v>
      </c>
      <c r="J5214" s="35">
        <v>745.93</v>
      </c>
      <c r="K5214" s="1"/>
      <c r="L5214" s="1"/>
      <c r="M5214" s="3">
        <f t="shared" si="81"/>
        <v>745.93</v>
      </c>
      <c r="N5214" s="63"/>
      <c r="O5214" s="56"/>
      <c r="P5214" s="1"/>
      <c r="Q5214" s="1"/>
      <c r="R5214" s="57"/>
      <c r="S5214" s="42" t="s">
        <v>8901</v>
      </c>
      <c r="T5214" s="68"/>
    </row>
    <row r="5215" spans="1:20" s="70" customFormat="1" x14ac:dyDescent="0.2">
      <c r="A5215" s="38">
        <v>453</v>
      </c>
      <c r="B5215" s="39"/>
      <c r="C5215" s="39"/>
      <c r="D5215" s="38"/>
      <c r="E5215" s="38"/>
      <c r="F5215" s="38"/>
      <c r="G5215" s="42" t="s">
        <v>310</v>
      </c>
      <c r="H5215" s="53"/>
      <c r="I5215" s="54" t="s">
        <v>17365</v>
      </c>
      <c r="J5215" s="35">
        <v>3729.63</v>
      </c>
      <c r="K5215" s="1"/>
      <c r="L5215" s="1"/>
      <c r="M5215" s="3">
        <f t="shared" si="81"/>
        <v>3729.63</v>
      </c>
      <c r="N5215" s="63"/>
      <c r="O5215" s="56"/>
      <c r="P5215" s="1"/>
      <c r="Q5215" s="1"/>
      <c r="R5215" s="57"/>
      <c r="S5215" s="42" t="s">
        <v>8901</v>
      </c>
      <c r="T5215" s="68"/>
    </row>
    <row r="5216" spans="1:20" s="70" customFormat="1" x14ac:dyDescent="0.2">
      <c r="A5216" s="38" t="s">
        <v>17366</v>
      </c>
      <c r="B5216" s="39" t="s">
        <v>17367</v>
      </c>
      <c r="C5216" s="39" t="s">
        <v>17368</v>
      </c>
      <c r="D5216" s="38">
        <v>405996</v>
      </c>
      <c r="E5216" s="38"/>
      <c r="F5216" s="38"/>
      <c r="G5216" s="39" t="s">
        <v>2376</v>
      </c>
      <c r="H5216" s="38">
        <v>8263000172</v>
      </c>
      <c r="I5216" s="40">
        <v>222901061458</v>
      </c>
      <c r="J5216" s="2">
        <v>629576.27118644072</v>
      </c>
      <c r="K5216" s="2"/>
      <c r="L5216" s="2">
        <v>113323.72881355933</v>
      </c>
      <c r="M5216" s="3">
        <f t="shared" si="81"/>
        <v>742900</v>
      </c>
      <c r="N5216" s="41">
        <v>44791.729166666664</v>
      </c>
      <c r="O5216" s="39">
        <v>6870351540</v>
      </c>
      <c r="P5216" s="39" t="s">
        <v>3282</v>
      </c>
      <c r="Q5216" s="40" t="s">
        <v>17369</v>
      </c>
      <c r="R5216" s="41">
        <v>44953</v>
      </c>
      <c r="S5216" s="42" t="s">
        <v>2417</v>
      </c>
      <c r="T5216" s="68"/>
    </row>
    <row r="5217" spans="1:20" s="70" customFormat="1" x14ac:dyDescent="0.2">
      <c r="A5217" s="38" t="s">
        <v>17370</v>
      </c>
      <c r="B5217" s="39" t="s">
        <v>17371</v>
      </c>
      <c r="C5217" s="39" t="s">
        <v>17372</v>
      </c>
      <c r="D5217" s="38">
        <v>507203</v>
      </c>
      <c r="E5217" s="38"/>
      <c r="F5217" s="38"/>
      <c r="G5217" s="39" t="s">
        <v>17373</v>
      </c>
      <c r="H5217" s="38">
        <v>8263000250</v>
      </c>
      <c r="I5217" s="40">
        <v>3722016343</v>
      </c>
      <c r="J5217" s="2">
        <v>317453.72881355934</v>
      </c>
      <c r="K5217" s="2"/>
      <c r="L5217" s="2">
        <v>57141.671186440683</v>
      </c>
      <c r="M5217" s="3">
        <f t="shared" si="81"/>
        <v>374595.4</v>
      </c>
      <c r="N5217" s="41">
        <v>44921.729166666664</v>
      </c>
      <c r="O5217" s="39">
        <v>6870357587</v>
      </c>
      <c r="P5217" s="39" t="s">
        <v>3282</v>
      </c>
      <c r="Q5217" s="40" t="s">
        <v>17374</v>
      </c>
      <c r="R5217" s="41">
        <v>44962</v>
      </c>
      <c r="S5217" s="42" t="s">
        <v>2417</v>
      </c>
      <c r="T5217" s="68"/>
    </row>
    <row r="5218" spans="1:20" s="70" customFormat="1" x14ac:dyDescent="0.2">
      <c r="A5218" s="38" t="s">
        <v>17375</v>
      </c>
      <c r="B5218" s="39" t="s">
        <v>17376</v>
      </c>
      <c r="C5218" s="39" t="s">
        <v>17377</v>
      </c>
      <c r="D5218" s="38">
        <v>108968</v>
      </c>
      <c r="E5218" s="38"/>
      <c r="F5218" s="38"/>
      <c r="G5218" s="39" t="s">
        <v>9683</v>
      </c>
      <c r="H5218" s="38">
        <v>8266016397</v>
      </c>
      <c r="I5218" s="40" t="s">
        <v>17378</v>
      </c>
      <c r="J5218" s="2">
        <v>24972.881355932204</v>
      </c>
      <c r="K5218" s="2"/>
      <c r="L5218" s="2">
        <v>4495.1186440677966</v>
      </c>
      <c r="M5218" s="3">
        <f t="shared" si="81"/>
        <v>29468</v>
      </c>
      <c r="N5218" s="41">
        <v>44910.729166666664</v>
      </c>
      <c r="O5218" s="39">
        <v>6870419712</v>
      </c>
      <c r="P5218" s="39" t="s">
        <v>3282</v>
      </c>
      <c r="Q5218" s="40">
        <v>303173147440</v>
      </c>
      <c r="R5218" s="41">
        <v>45003</v>
      </c>
      <c r="S5218" s="42" t="s">
        <v>2417</v>
      </c>
      <c r="T5218" s="68"/>
    </row>
    <row r="5219" spans="1:20" s="70" customFormat="1" x14ac:dyDescent="0.2">
      <c r="A5219" s="38" t="s">
        <v>17379</v>
      </c>
      <c r="B5219" s="39" t="s">
        <v>17380</v>
      </c>
      <c r="C5219" s="39" t="s">
        <v>17381</v>
      </c>
      <c r="D5219" s="38">
        <v>820963</v>
      </c>
      <c r="E5219" s="38"/>
      <c r="F5219" s="38"/>
      <c r="G5219" s="39" t="s">
        <v>10076</v>
      </c>
      <c r="H5219" s="38">
        <v>8268010727</v>
      </c>
      <c r="I5219" s="40">
        <v>655</v>
      </c>
      <c r="J5219" s="2">
        <v>58275</v>
      </c>
      <c r="K5219" s="2"/>
      <c r="L5219" s="2">
        <v>0</v>
      </c>
      <c r="M5219" s="3">
        <f t="shared" si="81"/>
        <v>58275</v>
      </c>
      <c r="N5219" s="41">
        <v>44899.729166666664</v>
      </c>
      <c r="O5219" s="39">
        <v>3445034010</v>
      </c>
      <c r="P5219" s="39" t="s">
        <v>3282</v>
      </c>
      <c r="Q5219" s="40" t="s">
        <v>17382</v>
      </c>
      <c r="R5219" s="41">
        <v>44988</v>
      </c>
      <c r="S5219" s="42" t="s">
        <v>2417</v>
      </c>
      <c r="T5219" s="68"/>
    </row>
    <row r="5220" spans="1:20" s="70" customFormat="1" x14ac:dyDescent="0.2">
      <c r="A5220" s="38" t="s">
        <v>17383</v>
      </c>
      <c r="B5220" s="39" t="s">
        <v>17384</v>
      </c>
      <c r="C5220" s="39" t="s">
        <v>17385</v>
      </c>
      <c r="D5220" s="38">
        <v>820963</v>
      </c>
      <c r="E5220" s="38"/>
      <c r="F5220" s="38"/>
      <c r="G5220" s="39" t="s">
        <v>10076</v>
      </c>
      <c r="H5220" s="38">
        <v>8268010727</v>
      </c>
      <c r="I5220" s="40">
        <v>721</v>
      </c>
      <c r="J5220" s="2">
        <v>58275</v>
      </c>
      <c r="K5220" s="2"/>
      <c r="L5220" s="2">
        <v>0</v>
      </c>
      <c r="M5220" s="3">
        <f t="shared" si="81"/>
        <v>58275</v>
      </c>
      <c r="N5220" s="41">
        <v>44932.729166666664</v>
      </c>
      <c r="O5220" s="39">
        <v>3445034011</v>
      </c>
      <c r="P5220" s="39" t="s">
        <v>3282</v>
      </c>
      <c r="Q5220" s="40" t="s">
        <v>17382</v>
      </c>
      <c r="R5220" s="41">
        <v>44988</v>
      </c>
      <c r="S5220" s="42" t="s">
        <v>2417</v>
      </c>
      <c r="T5220" s="68"/>
    </row>
    <row r="5221" spans="1:20" s="70" customFormat="1" x14ac:dyDescent="0.2">
      <c r="A5221" s="38" t="s">
        <v>17386</v>
      </c>
      <c r="B5221" s="39" t="s">
        <v>17387</v>
      </c>
      <c r="C5221" s="39" t="s">
        <v>17388</v>
      </c>
      <c r="D5221" s="38">
        <v>507203</v>
      </c>
      <c r="E5221" s="38"/>
      <c r="F5221" s="38"/>
      <c r="G5221" s="39" t="s">
        <v>17373</v>
      </c>
      <c r="H5221" s="38">
        <v>8263000250</v>
      </c>
      <c r="I5221" s="40">
        <v>3722013899</v>
      </c>
      <c r="J5221" s="2">
        <v>1908588</v>
      </c>
      <c r="K5221" s="2"/>
      <c r="L5221" s="2">
        <v>343545.83999999997</v>
      </c>
      <c r="M5221" s="3">
        <f t="shared" si="81"/>
        <v>2252133.84</v>
      </c>
      <c r="N5221" s="41">
        <v>44887.729166666664</v>
      </c>
      <c r="O5221" s="39">
        <v>6870358787</v>
      </c>
      <c r="P5221" s="39" t="s">
        <v>3282</v>
      </c>
      <c r="Q5221" s="40" t="s">
        <v>17389</v>
      </c>
      <c r="R5221" s="41">
        <v>44967</v>
      </c>
      <c r="S5221" s="42" t="s">
        <v>2417</v>
      </c>
      <c r="T5221" s="68"/>
    </row>
    <row r="5222" spans="1:20" s="70" customFormat="1" x14ac:dyDescent="0.2">
      <c r="A5222" s="38" t="s">
        <v>17390</v>
      </c>
      <c r="B5222" s="39" t="s">
        <v>17391</v>
      </c>
      <c r="C5222" s="39" t="s">
        <v>17392</v>
      </c>
      <c r="D5222" s="38">
        <v>407261</v>
      </c>
      <c r="E5222" s="38"/>
      <c r="F5222" s="38"/>
      <c r="G5222" s="39" t="s">
        <v>58</v>
      </c>
      <c r="H5222" s="38">
        <v>8266015795</v>
      </c>
      <c r="I5222" s="40">
        <v>9854036255</v>
      </c>
      <c r="J5222" s="2">
        <v>84713.75</v>
      </c>
      <c r="K5222" s="2"/>
      <c r="L5222" s="2">
        <v>0</v>
      </c>
      <c r="M5222" s="3">
        <f t="shared" si="81"/>
        <v>84713.75</v>
      </c>
      <c r="N5222" s="41">
        <v>44933.729166666664</v>
      </c>
      <c r="O5222" s="39">
        <v>6870359507</v>
      </c>
      <c r="P5222" s="39" t="s">
        <v>3282</v>
      </c>
      <c r="Q5222" s="40"/>
      <c r="R5222" s="41"/>
      <c r="S5222" s="42" t="s">
        <v>2417</v>
      </c>
      <c r="T5222" s="68"/>
    </row>
    <row r="5223" spans="1:20" s="70" customFormat="1" x14ac:dyDescent="0.2">
      <c r="A5223" s="38" t="s">
        <v>17393</v>
      </c>
      <c r="B5223" s="39" t="s">
        <v>17394</v>
      </c>
      <c r="C5223" s="39" t="s">
        <v>17395</v>
      </c>
      <c r="D5223" s="38">
        <v>407261</v>
      </c>
      <c r="E5223" s="38"/>
      <c r="F5223" s="38"/>
      <c r="G5223" s="39" t="s">
        <v>58</v>
      </c>
      <c r="H5223" s="38">
        <v>8266015795</v>
      </c>
      <c r="I5223" s="40">
        <v>9854036147</v>
      </c>
      <c r="J5223" s="2">
        <v>84713.75</v>
      </c>
      <c r="K5223" s="2"/>
      <c r="L5223" s="2">
        <v>0</v>
      </c>
      <c r="M5223" s="3">
        <f t="shared" si="81"/>
        <v>84713.75</v>
      </c>
      <c r="N5223" s="41">
        <v>44931.729166666664</v>
      </c>
      <c r="O5223" s="39">
        <v>6870359510</v>
      </c>
      <c r="P5223" s="39" t="s">
        <v>3282</v>
      </c>
      <c r="Q5223" s="40"/>
      <c r="R5223" s="41"/>
      <c r="S5223" s="42" t="s">
        <v>2417</v>
      </c>
      <c r="T5223" s="68"/>
    </row>
    <row r="5224" spans="1:20" s="70" customFormat="1" x14ac:dyDescent="0.2">
      <c r="A5224" s="38" t="s">
        <v>17396</v>
      </c>
      <c r="B5224" s="42" t="s">
        <v>17397</v>
      </c>
      <c r="C5224" s="42" t="s">
        <v>17398</v>
      </c>
      <c r="D5224" s="38">
        <v>407261</v>
      </c>
      <c r="E5224" s="38"/>
      <c r="F5224" s="38"/>
      <c r="G5224" s="42" t="s">
        <v>58</v>
      </c>
      <c r="H5224" s="38">
        <v>8266016948</v>
      </c>
      <c r="I5224" s="40">
        <v>9854035970</v>
      </c>
      <c r="J5224" s="3">
        <v>84713.75</v>
      </c>
      <c r="K5224" s="3"/>
      <c r="L5224" s="3">
        <v>0</v>
      </c>
      <c r="M5224" s="3">
        <f t="shared" si="81"/>
        <v>84713.75</v>
      </c>
      <c r="N5224" s="41">
        <v>44928.729166666664</v>
      </c>
      <c r="O5224" s="39">
        <v>6870359511</v>
      </c>
      <c r="P5224" s="42" t="s">
        <v>315</v>
      </c>
      <c r="Q5224" s="42"/>
      <c r="R5224" s="60"/>
      <c r="S5224" s="42" t="s">
        <v>243</v>
      </c>
      <c r="T5224" s="68" t="s">
        <v>506</v>
      </c>
    </row>
    <row r="5225" spans="1:20" s="70" customFormat="1" x14ac:dyDescent="0.2">
      <c r="A5225" s="38" t="s">
        <v>17399</v>
      </c>
      <c r="B5225" s="39" t="s">
        <v>17400</v>
      </c>
      <c r="C5225" s="39" t="s">
        <v>17401</v>
      </c>
      <c r="D5225" s="38">
        <v>407261</v>
      </c>
      <c r="E5225" s="38"/>
      <c r="F5225" s="38"/>
      <c r="G5225" s="39" t="s">
        <v>58</v>
      </c>
      <c r="H5225" s="38">
        <v>8266017002</v>
      </c>
      <c r="I5225" s="40">
        <v>9854036551</v>
      </c>
      <c r="J5225" s="2">
        <v>84713.75</v>
      </c>
      <c r="K5225" s="2"/>
      <c r="L5225" s="2">
        <v>0</v>
      </c>
      <c r="M5225" s="3">
        <f t="shared" si="81"/>
        <v>84713.75</v>
      </c>
      <c r="N5225" s="41">
        <v>44939.729166666664</v>
      </c>
      <c r="O5225" s="39">
        <v>6870359514</v>
      </c>
      <c r="P5225" s="39" t="s">
        <v>3282</v>
      </c>
      <c r="Q5225" s="40"/>
      <c r="R5225" s="41"/>
      <c r="S5225" s="42" t="s">
        <v>2417</v>
      </c>
      <c r="T5225" s="68"/>
    </row>
    <row r="5226" spans="1:20" s="70" customFormat="1" x14ac:dyDescent="0.2">
      <c r="A5226" s="38" t="s">
        <v>17402</v>
      </c>
      <c r="B5226" s="42" t="s">
        <v>17403</v>
      </c>
      <c r="C5226" s="42" t="s">
        <v>17404</v>
      </c>
      <c r="D5226" s="38">
        <v>407261</v>
      </c>
      <c r="E5226" s="38"/>
      <c r="F5226" s="38"/>
      <c r="G5226" s="42" t="s">
        <v>58</v>
      </c>
      <c r="H5226" s="38">
        <v>8266016948</v>
      </c>
      <c r="I5226" s="40">
        <v>9854036257</v>
      </c>
      <c r="J5226" s="3">
        <v>84713.75</v>
      </c>
      <c r="K5226" s="3"/>
      <c r="L5226" s="3">
        <v>0</v>
      </c>
      <c r="M5226" s="3">
        <f t="shared" si="81"/>
        <v>84713.75</v>
      </c>
      <c r="N5226" s="41">
        <v>44933.729166666664</v>
      </c>
      <c r="O5226" s="39">
        <v>6870359536</v>
      </c>
      <c r="P5226" s="42" t="s">
        <v>315</v>
      </c>
      <c r="Q5226" s="42"/>
      <c r="R5226" s="60"/>
      <c r="S5226" s="42" t="s">
        <v>243</v>
      </c>
      <c r="T5226" s="68" t="s">
        <v>506</v>
      </c>
    </row>
    <row r="5227" spans="1:20" s="70" customFormat="1" x14ac:dyDescent="0.2">
      <c r="A5227" s="38" t="s">
        <v>17405</v>
      </c>
      <c r="B5227" s="39" t="s">
        <v>17406</v>
      </c>
      <c r="C5227" s="39" t="s">
        <v>17407</v>
      </c>
      <c r="D5227" s="38">
        <v>124924</v>
      </c>
      <c r="E5227" s="38"/>
      <c r="F5227" s="38"/>
      <c r="G5227" s="39" t="s">
        <v>13405</v>
      </c>
      <c r="H5227" s="38">
        <v>8266016476</v>
      </c>
      <c r="I5227" s="40" t="s">
        <v>17408</v>
      </c>
      <c r="J5227" s="2">
        <v>36400</v>
      </c>
      <c r="K5227" s="2"/>
      <c r="L5227" s="2">
        <v>6552</v>
      </c>
      <c r="M5227" s="3">
        <f t="shared" si="81"/>
        <v>42952</v>
      </c>
      <c r="N5227" s="41">
        <v>44879.729166666664</v>
      </c>
      <c r="O5227" s="39">
        <v>6870359578</v>
      </c>
      <c r="P5227" s="39" t="s">
        <v>3282</v>
      </c>
      <c r="Q5227" s="40" t="s">
        <v>17409</v>
      </c>
      <c r="R5227" s="41">
        <v>44967</v>
      </c>
      <c r="S5227" s="42" t="s">
        <v>2417</v>
      </c>
      <c r="T5227" s="68"/>
    </row>
    <row r="5228" spans="1:20" s="70" customFormat="1" x14ac:dyDescent="0.2">
      <c r="A5228" s="38" t="s">
        <v>17410</v>
      </c>
      <c r="B5228" s="39" t="s">
        <v>17411</v>
      </c>
      <c r="C5228" s="39" t="s">
        <v>17412</v>
      </c>
      <c r="D5228" s="58">
        <v>134880</v>
      </c>
      <c r="E5228" s="38"/>
      <c r="F5228" s="58"/>
      <c r="G5228" s="39" t="s">
        <v>14394</v>
      </c>
      <c r="H5228" s="38">
        <v>8266016931</v>
      </c>
      <c r="I5228" s="40" t="s">
        <v>17413</v>
      </c>
      <c r="J5228" s="2">
        <v>43483.000000000007</v>
      </c>
      <c r="K5228" s="2"/>
      <c r="L5228" s="2">
        <v>7826.9400000000014</v>
      </c>
      <c r="M5228" s="3">
        <f t="shared" si="81"/>
        <v>51309.94000000001</v>
      </c>
      <c r="N5228" s="41">
        <v>44833.729166666664</v>
      </c>
      <c r="O5228" s="39">
        <v>6870359767</v>
      </c>
      <c r="P5228" s="39" t="s">
        <v>3282</v>
      </c>
      <c r="Q5228" s="40" t="s">
        <v>17414</v>
      </c>
      <c r="R5228" s="41">
        <v>44960</v>
      </c>
      <c r="S5228" s="42" t="s">
        <v>2417</v>
      </c>
      <c r="T5228" s="68"/>
    </row>
    <row r="5229" spans="1:20" s="70" customFormat="1" x14ac:dyDescent="0.2">
      <c r="A5229" s="38" t="s">
        <v>17415</v>
      </c>
      <c r="B5229" s="42" t="s">
        <v>17416</v>
      </c>
      <c r="C5229" s="42" t="s">
        <v>17417</v>
      </c>
      <c r="D5229" s="38">
        <v>506161</v>
      </c>
      <c r="E5229" s="38"/>
      <c r="F5229" s="38"/>
      <c r="G5229" s="42" t="s">
        <v>7579</v>
      </c>
      <c r="H5229" s="38">
        <v>8268010939</v>
      </c>
      <c r="I5229" s="40" t="s">
        <v>17418</v>
      </c>
      <c r="J5229" s="3">
        <v>84000</v>
      </c>
      <c r="K5229" s="3"/>
      <c r="L5229" s="3">
        <v>15120</v>
      </c>
      <c r="M5229" s="3">
        <f t="shared" si="81"/>
        <v>99120</v>
      </c>
      <c r="N5229" s="41">
        <v>44944.729166666664</v>
      </c>
      <c r="O5229" s="39">
        <v>44439015</v>
      </c>
      <c r="P5229" s="42" t="s">
        <v>315</v>
      </c>
      <c r="Q5229" s="42" t="s">
        <v>17419</v>
      </c>
      <c r="R5229" s="60">
        <v>45002</v>
      </c>
      <c r="S5229" s="42" t="s">
        <v>243</v>
      </c>
      <c r="T5229" s="68"/>
    </row>
    <row r="5230" spans="1:20" s="70" customFormat="1" x14ac:dyDescent="0.2">
      <c r="A5230" s="38">
        <v>225</v>
      </c>
      <c r="B5230" s="39" t="s">
        <v>17420</v>
      </c>
      <c r="C5230" s="39" t="s">
        <v>17421</v>
      </c>
      <c r="D5230" s="38">
        <v>400732</v>
      </c>
      <c r="E5230" s="38"/>
      <c r="F5230" s="38"/>
      <c r="G5230" s="39" t="s">
        <v>17422</v>
      </c>
      <c r="H5230" s="38">
        <v>8266016983</v>
      </c>
      <c r="I5230" s="40" t="s">
        <v>17423</v>
      </c>
      <c r="J5230" s="2">
        <v>63829.000000000007</v>
      </c>
      <c r="K5230" s="2"/>
      <c r="L5230" s="2">
        <v>11489.220000000001</v>
      </c>
      <c r="M5230" s="3">
        <f t="shared" si="81"/>
        <v>75318.22</v>
      </c>
      <c r="N5230" s="41">
        <v>44926</v>
      </c>
      <c r="O5230" s="39">
        <v>6870361445</v>
      </c>
      <c r="P5230" s="39" t="s">
        <v>8899</v>
      </c>
      <c r="Q5230" s="40" t="s">
        <v>17424</v>
      </c>
      <c r="R5230" s="41">
        <v>44972</v>
      </c>
      <c r="S5230" s="42" t="s">
        <v>8901</v>
      </c>
      <c r="T5230" s="68"/>
    </row>
    <row r="5231" spans="1:20" s="70" customFormat="1" x14ac:dyDescent="0.2">
      <c r="A5231" s="38">
        <v>403</v>
      </c>
      <c r="B5231" s="39" t="s">
        <v>17425</v>
      </c>
      <c r="C5231" s="39" t="s">
        <v>17426</v>
      </c>
      <c r="D5231" s="38">
        <v>817817</v>
      </c>
      <c r="E5231" s="38"/>
      <c r="F5231" s="38"/>
      <c r="G5231" s="39" t="s">
        <v>17427</v>
      </c>
      <c r="H5231" s="38">
        <v>8268010758</v>
      </c>
      <c r="I5231" s="40">
        <v>398</v>
      </c>
      <c r="J5231" s="2">
        <v>4528995.4105084697</v>
      </c>
      <c r="K5231" s="2"/>
      <c r="L5231" s="2">
        <v>194414.67</v>
      </c>
      <c r="M5231" s="3">
        <f t="shared" si="81"/>
        <v>4723410.0805084696</v>
      </c>
      <c r="N5231" s="41">
        <v>44923</v>
      </c>
      <c r="O5231" s="39">
        <v>44584054</v>
      </c>
      <c r="P5231" s="39" t="s">
        <v>8899</v>
      </c>
      <c r="Q5231" s="40">
        <v>303301346879</v>
      </c>
      <c r="R5231" s="41">
        <v>45016</v>
      </c>
      <c r="S5231" s="42" t="s">
        <v>8901</v>
      </c>
      <c r="T5231" s="68"/>
    </row>
    <row r="5232" spans="1:20" s="70" customFormat="1" x14ac:dyDescent="0.2">
      <c r="A5232" s="38" t="s">
        <v>17428</v>
      </c>
      <c r="B5232" s="39" t="s">
        <v>17429</v>
      </c>
      <c r="C5232" s="39" t="s">
        <v>17430</v>
      </c>
      <c r="D5232" s="38">
        <v>501448</v>
      </c>
      <c r="E5232" s="38"/>
      <c r="F5232" s="38"/>
      <c r="G5232" s="39" t="s">
        <v>12103</v>
      </c>
      <c r="H5232" s="38">
        <v>8266016731</v>
      </c>
      <c r="I5232" s="40" t="s">
        <v>17431</v>
      </c>
      <c r="J5232" s="2">
        <v>19444.067796610172</v>
      </c>
      <c r="K5232" s="2"/>
      <c r="L5232" s="2">
        <v>3499.9322033898306</v>
      </c>
      <c r="M5232" s="3">
        <f t="shared" si="81"/>
        <v>22944.000000000004</v>
      </c>
      <c r="N5232" s="41">
        <v>44936.729166666664</v>
      </c>
      <c r="O5232" s="39">
        <v>6870362273</v>
      </c>
      <c r="P5232" s="39" t="s">
        <v>3282</v>
      </c>
      <c r="Q5232" s="40">
        <v>303091331331</v>
      </c>
      <c r="R5232" s="41">
        <v>44994</v>
      </c>
      <c r="S5232" s="42" t="s">
        <v>2417</v>
      </c>
      <c r="T5232" s="68"/>
    </row>
    <row r="5233" spans="1:20" s="70" customFormat="1" x14ac:dyDescent="0.2">
      <c r="A5233" s="38" t="s">
        <v>17432</v>
      </c>
      <c r="B5233" s="39" t="s">
        <v>17433</v>
      </c>
      <c r="C5233" s="39" t="s">
        <v>17434</v>
      </c>
      <c r="D5233" s="38">
        <v>124632</v>
      </c>
      <c r="E5233" s="38"/>
      <c r="F5233" s="38"/>
      <c r="G5233" s="39" t="s">
        <v>15807</v>
      </c>
      <c r="H5233" s="38">
        <v>8263000238</v>
      </c>
      <c r="I5233" s="40" t="s">
        <v>17435</v>
      </c>
      <c r="J5233" s="2">
        <v>945000</v>
      </c>
      <c r="K5233" s="2"/>
      <c r="L5233" s="2">
        <v>170100</v>
      </c>
      <c r="M5233" s="3">
        <f t="shared" si="81"/>
        <v>1115100</v>
      </c>
      <c r="N5233" s="41">
        <v>44810.729166666664</v>
      </c>
      <c r="O5233" s="39">
        <v>6870369898</v>
      </c>
      <c r="P5233" s="39" t="s">
        <v>3282</v>
      </c>
      <c r="Q5233" s="40" t="s">
        <v>17436</v>
      </c>
      <c r="R5233" s="41">
        <v>44967</v>
      </c>
      <c r="S5233" s="42" t="s">
        <v>2417</v>
      </c>
      <c r="T5233" s="68"/>
    </row>
    <row r="5234" spans="1:20" s="70" customFormat="1" x14ac:dyDescent="0.2">
      <c r="A5234" s="38" t="s">
        <v>17437</v>
      </c>
      <c r="B5234" s="39" t="s">
        <v>17438</v>
      </c>
      <c r="C5234" s="39" t="s">
        <v>17439</v>
      </c>
      <c r="D5234" s="38">
        <v>509613</v>
      </c>
      <c r="E5234" s="38"/>
      <c r="F5234" s="38"/>
      <c r="G5234" s="39" t="s">
        <v>17440</v>
      </c>
      <c r="H5234" s="38">
        <v>8266016992</v>
      </c>
      <c r="I5234" s="40" t="s">
        <v>17441</v>
      </c>
      <c r="J5234" s="2">
        <v>217600</v>
      </c>
      <c r="K5234" s="2"/>
      <c r="L5234" s="2">
        <v>39168</v>
      </c>
      <c r="M5234" s="3">
        <f t="shared" si="81"/>
        <v>256768</v>
      </c>
      <c r="N5234" s="41">
        <v>44945.729166666664</v>
      </c>
      <c r="O5234" s="39">
        <v>6870365646</v>
      </c>
      <c r="P5234" s="39" t="s">
        <v>3282</v>
      </c>
      <c r="Q5234" s="40">
        <v>302202777557</v>
      </c>
      <c r="R5234" s="41">
        <v>44978</v>
      </c>
      <c r="S5234" s="42" t="s">
        <v>2417</v>
      </c>
      <c r="T5234" s="68"/>
    </row>
    <row r="5235" spans="1:20" s="70" customFormat="1" x14ac:dyDescent="0.2">
      <c r="A5235" s="38" t="s">
        <v>17442</v>
      </c>
      <c r="B5235" s="39" t="s">
        <v>17443</v>
      </c>
      <c r="C5235" s="39" t="s">
        <v>17444</v>
      </c>
      <c r="D5235" s="38">
        <v>816777</v>
      </c>
      <c r="E5235" s="38"/>
      <c r="F5235" s="38"/>
      <c r="G5235" s="39" t="s">
        <v>205</v>
      </c>
      <c r="H5235" s="38">
        <v>8268010349</v>
      </c>
      <c r="I5235" s="40" t="s">
        <v>17445</v>
      </c>
      <c r="J5235" s="2">
        <v>96452</v>
      </c>
      <c r="K5235" s="2"/>
      <c r="L5235" s="2">
        <v>17361.36</v>
      </c>
      <c r="M5235" s="3">
        <f t="shared" si="81"/>
        <v>113813.36</v>
      </c>
      <c r="N5235" s="41">
        <v>44947.729166666664</v>
      </c>
      <c r="O5235" s="39">
        <v>44448590</v>
      </c>
      <c r="P5235" s="39" t="s">
        <v>3282</v>
      </c>
      <c r="Q5235" s="40" t="s">
        <v>17446</v>
      </c>
      <c r="R5235" s="41">
        <v>44974</v>
      </c>
      <c r="S5235" s="42" t="s">
        <v>2417</v>
      </c>
      <c r="T5235" s="68"/>
    </row>
    <row r="5236" spans="1:20" s="70" customFormat="1" x14ac:dyDescent="0.2">
      <c r="A5236" s="38" t="s">
        <v>17447</v>
      </c>
      <c r="B5236" s="39" t="s">
        <v>17448</v>
      </c>
      <c r="C5236" s="39" t="s">
        <v>17449</v>
      </c>
      <c r="D5236" s="38">
        <v>816777</v>
      </c>
      <c r="E5236" s="38"/>
      <c r="F5236" s="38"/>
      <c r="G5236" s="39" t="s">
        <v>205</v>
      </c>
      <c r="H5236" s="38">
        <v>8268010883</v>
      </c>
      <c r="I5236" s="40" t="s">
        <v>17450</v>
      </c>
      <c r="J5236" s="2">
        <v>107581</v>
      </c>
      <c r="K5236" s="2"/>
      <c r="L5236" s="2">
        <v>19364.579999999998</v>
      </c>
      <c r="M5236" s="3">
        <f t="shared" si="81"/>
        <v>126945.58</v>
      </c>
      <c r="N5236" s="41">
        <v>44947</v>
      </c>
      <c r="O5236" s="39">
        <v>44448603</v>
      </c>
      <c r="P5236" s="39" t="s">
        <v>3282</v>
      </c>
      <c r="Q5236" s="40" t="s">
        <v>17446</v>
      </c>
      <c r="R5236" s="41">
        <v>44974</v>
      </c>
      <c r="S5236" s="42" t="s">
        <v>2417</v>
      </c>
      <c r="T5236" s="68"/>
    </row>
    <row r="5237" spans="1:20" s="70" customFormat="1" x14ac:dyDescent="0.2">
      <c r="A5237" s="38" t="s">
        <v>17451</v>
      </c>
      <c r="B5237" s="39" t="s">
        <v>17452</v>
      </c>
      <c r="C5237" s="39" t="s">
        <v>17453</v>
      </c>
      <c r="D5237" s="38">
        <v>703046</v>
      </c>
      <c r="E5237" s="38"/>
      <c r="F5237" s="38"/>
      <c r="G5237" s="42" t="s">
        <v>678</v>
      </c>
      <c r="H5237" s="38">
        <v>8266016731</v>
      </c>
      <c r="I5237" s="40" t="s">
        <v>17454</v>
      </c>
      <c r="J5237" s="2">
        <v>512</v>
      </c>
      <c r="K5237" s="2"/>
      <c r="L5237" s="2">
        <v>0</v>
      </c>
      <c r="M5237" s="3">
        <f t="shared" si="81"/>
        <v>512</v>
      </c>
      <c r="N5237" s="41">
        <v>44947.729166666664</v>
      </c>
      <c r="O5237" s="39">
        <v>3445031109</v>
      </c>
      <c r="P5237" s="39" t="s">
        <v>3282</v>
      </c>
      <c r="Q5237" s="40" t="s">
        <v>17455</v>
      </c>
      <c r="R5237" s="41">
        <v>45020</v>
      </c>
      <c r="S5237" s="42" t="s">
        <v>2417</v>
      </c>
      <c r="T5237" s="68"/>
    </row>
    <row r="5238" spans="1:20" s="70" customFormat="1" x14ac:dyDescent="0.2">
      <c r="A5238" s="38" t="s">
        <v>6167</v>
      </c>
      <c r="B5238" s="1"/>
      <c r="C5238" s="1"/>
      <c r="D5238" s="51"/>
      <c r="E5238" s="38"/>
      <c r="F5238" s="51"/>
      <c r="G5238" s="39" t="s">
        <v>6168</v>
      </c>
      <c r="H5238" s="53"/>
      <c r="I5238" s="54" t="s">
        <v>17456</v>
      </c>
      <c r="J5238" s="35">
        <v>8694</v>
      </c>
      <c r="K5238" s="1"/>
      <c r="L5238" s="1"/>
      <c r="M5238" s="3">
        <f t="shared" si="81"/>
        <v>8694</v>
      </c>
      <c r="N5238" s="63"/>
      <c r="O5238" s="56"/>
      <c r="P5238" s="1"/>
      <c r="Q5238" s="1"/>
      <c r="R5238" s="57"/>
      <c r="S5238" s="42" t="s">
        <v>2417</v>
      </c>
      <c r="T5238" s="68"/>
    </row>
    <row r="5239" spans="1:20" s="70" customFormat="1" x14ac:dyDescent="0.2">
      <c r="A5239" s="38" t="s">
        <v>6167</v>
      </c>
      <c r="B5239" s="1"/>
      <c r="C5239" s="1"/>
      <c r="D5239" s="51"/>
      <c r="E5239" s="38"/>
      <c r="F5239" s="51"/>
      <c r="G5239" s="39" t="s">
        <v>6168</v>
      </c>
      <c r="H5239" s="53"/>
      <c r="I5239" s="54" t="s">
        <v>17456</v>
      </c>
      <c r="J5239" s="35">
        <v>4112.16</v>
      </c>
      <c r="K5239" s="1"/>
      <c r="L5239" s="1"/>
      <c r="M5239" s="3">
        <f t="shared" si="81"/>
        <v>4112.16</v>
      </c>
      <c r="N5239" s="63"/>
      <c r="O5239" s="56"/>
      <c r="P5239" s="1"/>
      <c r="Q5239" s="1"/>
      <c r="R5239" s="57"/>
      <c r="S5239" s="42" t="s">
        <v>2417</v>
      </c>
      <c r="T5239" s="68"/>
    </row>
    <row r="5240" spans="1:20" s="70" customFormat="1" x14ac:dyDescent="0.2">
      <c r="A5240" s="38" t="s">
        <v>6167</v>
      </c>
      <c r="B5240" s="1"/>
      <c r="C5240" s="1"/>
      <c r="D5240" s="51"/>
      <c r="E5240" s="38"/>
      <c r="F5240" s="51"/>
      <c r="G5240" s="39" t="s">
        <v>6168</v>
      </c>
      <c r="H5240" s="53"/>
      <c r="I5240" s="54" t="s">
        <v>17457</v>
      </c>
      <c r="J5240" s="35">
        <v>3326.28</v>
      </c>
      <c r="K5240" s="1"/>
      <c r="L5240" s="1"/>
      <c r="M5240" s="3">
        <f t="shared" si="81"/>
        <v>3326.28</v>
      </c>
      <c r="N5240" s="63"/>
      <c r="O5240" s="56"/>
      <c r="P5240" s="1"/>
      <c r="Q5240" s="1"/>
      <c r="R5240" s="57"/>
      <c r="S5240" s="42" t="s">
        <v>2417</v>
      </c>
      <c r="T5240" s="68"/>
    </row>
    <row r="5241" spans="1:20" s="70" customFormat="1" x14ac:dyDescent="0.2">
      <c r="A5241" s="38" t="s">
        <v>6167</v>
      </c>
      <c r="B5241" s="1"/>
      <c r="C5241" s="1"/>
      <c r="D5241" s="51"/>
      <c r="E5241" s="38"/>
      <c r="F5241" s="51"/>
      <c r="G5241" s="39" t="s">
        <v>6168</v>
      </c>
      <c r="H5241" s="53"/>
      <c r="I5241" s="54" t="s">
        <v>17458</v>
      </c>
      <c r="J5241" s="35">
        <v>3326.28</v>
      </c>
      <c r="K5241" s="1"/>
      <c r="L5241" s="1"/>
      <c r="M5241" s="3">
        <f t="shared" si="81"/>
        <v>3326.28</v>
      </c>
      <c r="N5241" s="63"/>
      <c r="O5241" s="56"/>
      <c r="P5241" s="1"/>
      <c r="Q5241" s="1"/>
      <c r="R5241" s="57"/>
      <c r="S5241" s="42" t="s">
        <v>2417</v>
      </c>
      <c r="T5241" s="68"/>
    </row>
    <row r="5242" spans="1:20" s="70" customFormat="1" x14ac:dyDescent="0.2">
      <c r="A5242" s="38" t="s">
        <v>17459</v>
      </c>
      <c r="B5242" s="39" t="s">
        <v>17460</v>
      </c>
      <c r="C5242" s="39" t="s">
        <v>17461</v>
      </c>
      <c r="D5242" s="38">
        <v>919962</v>
      </c>
      <c r="E5242" s="1" t="s">
        <v>23071</v>
      </c>
      <c r="F5242" s="1"/>
      <c r="G5242" s="39" t="s">
        <v>6950</v>
      </c>
      <c r="H5242" s="38">
        <v>8263000121</v>
      </c>
      <c r="I5242" s="40" t="s">
        <v>17462</v>
      </c>
      <c r="J5242" s="3">
        <v>61373.68</v>
      </c>
      <c r="K5242" s="3"/>
      <c r="L5242" s="2">
        <v>11047.32</v>
      </c>
      <c r="M5242" s="3">
        <f t="shared" si="81"/>
        <v>72421</v>
      </c>
      <c r="N5242" s="41">
        <v>44881.729166666664</v>
      </c>
      <c r="O5242" s="39">
        <v>6870367749</v>
      </c>
      <c r="P5242" s="39" t="s">
        <v>3282</v>
      </c>
      <c r="Q5242" s="40">
        <v>302090383437</v>
      </c>
      <c r="R5242" s="41">
        <v>44967</v>
      </c>
      <c r="S5242" s="42" t="s">
        <v>2417</v>
      </c>
      <c r="T5242" s="68"/>
    </row>
    <row r="5243" spans="1:20" s="70" customFormat="1" x14ac:dyDescent="0.2">
      <c r="A5243" s="38" t="s">
        <v>17463</v>
      </c>
      <c r="B5243" s="39" t="s">
        <v>17464</v>
      </c>
      <c r="C5243" s="39" t="s">
        <v>17465</v>
      </c>
      <c r="D5243" s="38">
        <v>919962</v>
      </c>
      <c r="E5243" s="1" t="s">
        <v>23071</v>
      </c>
      <c r="F5243" s="1"/>
      <c r="G5243" s="39" t="s">
        <v>6950</v>
      </c>
      <c r="H5243" s="38">
        <v>8263000121</v>
      </c>
      <c r="I5243" s="40" t="s">
        <v>17466</v>
      </c>
      <c r="J5243" s="3">
        <v>629279.6</v>
      </c>
      <c r="K5243" s="3"/>
      <c r="L5243" s="2">
        <v>113270.39999999999</v>
      </c>
      <c r="M5243" s="3">
        <f t="shared" si="81"/>
        <v>742550</v>
      </c>
      <c r="N5243" s="41">
        <v>44923.729166666664</v>
      </c>
      <c r="O5243" s="39">
        <v>6870367905</v>
      </c>
      <c r="P5243" s="39" t="s">
        <v>3282</v>
      </c>
      <c r="Q5243" s="40">
        <v>302090383437</v>
      </c>
      <c r="R5243" s="41">
        <v>44967</v>
      </c>
      <c r="S5243" s="42" t="s">
        <v>2417</v>
      </c>
      <c r="T5243" s="68"/>
    </row>
    <row r="5244" spans="1:20" s="70" customFormat="1" x14ac:dyDescent="0.2">
      <c r="A5244" s="38" t="s">
        <v>17467</v>
      </c>
      <c r="B5244" s="39" t="s">
        <v>17468</v>
      </c>
      <c r="C5244" s="39" t="s">
        <v>17469</v>
      </c>
      <c r="D5244" s="38">
        <v>815162</v>
      </c>
      <c r="E5244" s="38"/>
      <c r="F5244" s="38"/>
      <c r="G5244" s="39" t="s">
        <v>9118</v>
      </c>
      <c r="H5244" s="38">
        <v>8266017079</v>
      </c>
      <c r="I5244" s="40" t="s">
        <v>17470</v>
      </c>
      <c r="J5244" s="2">
        <v>71680</v>
      </c>
      <c r="K5244" s="2"/>
      <c r="L5244" s="2">
        <v>12902.4</v>
      </c>
      <c r="M5244" s="3">
        <f t="shared" si="81"/>
        <v>84582.399999999994</v>
      </c>
      <c r="N5244" s="41">
        <v>44937.729166666664</v>
      </c>
      <c r="O5244" s="39">
        <v>6870367971</v>
      </c>
      <c r="P5244" s="39" t="s">
        <v>52</v>
      </c>
      <c r="Q5244" s="40" t="s">
        <v>17471</v>
      </c>
      <c r="R5244" s="41">
        <v>44966</v>
      </c>
      <c r="S5244" s="39" t="s">
        <v>54</v>
      </c>
      <c r="T5244" s="68"/>
    </row>
    <row r="5245" spans="1:20" s="70" customFormat="1" x14ac:dyDescent="0.2">
      <c r="A5245" s="38" t="s">
        <v>17472</v>
      </c>
      <c r="B5245" s="39" t="s">
        <v>17473</v>
      </c>
      <c r="C5245" s="39" t="s">
        <v>17474</v>
      </c>
      <c r="D5245" s="38">
        <v>919962</v>
      </c>
      <c r="E5245" s="1" t="s">
        <v>23071</v>
      </c>
      <c r="F5245" s="1"/>
      <c r="G5245" s="39" t="s">
        <v>6950</v>
      </c>
      <c r="H5245" s="38">
        <v>8263000121</v>
      </c>
      <c r="I5245" s="40" t="s">
        <v>17475</v>
      </c>
      <c r="J5245" s="3">
        <v>840138.16</v>
      </c>
      <c r="K5245" s="3"/>
      <c r="L5245" s="2">
        <v>151224.84</v>
      </c>
      <c r="M5245" s="3">
        <f t="shared" si="81"/>
        <v>991363</v>
      </c>
      <c r="N5245" s="41">
        <v>44898.729166666664</v>
      </c>
      <c r="O5245" s="39">
        <v>6870368046</v>
      </c>
      <c r="P5245" s="39" t="s">
        <v>3282</v>
      </c>
      <c r="Q5245" s="40">
        <v>302090383437</v>
      </c>
      <c r="R5245" s="41">
        <v>44967</v>
      </c>
      <c r="S5245" s="42" t="s">
        <v>2417</v>
      </c>
      <c r="T5245" s="68"/>
    </row>
    <row r="5246" spans="1:20" s="70" customFormat="1" x14ac:dyDescent="0.2">
      <c r="A5246" s="38">
        <v>24</v>
      </c>
      <c r="B5246" s="39" t="s">
        <v>17476</v>
      </c>
      <c r="C5246" s="39" t="s">
        <v>17477</v>
      </c>
      <c r="D5246" s="38">
        <v>703046</v>
      </c>
      <c r="E5246" s="38"/>
      <c r="F5246" s="38"/>
      <c r="G5246" s="42" t="s">
        <v>678</v>
      </c>
      <c r="H5246" s="38">
        <v>8266016468</v>
      </c>
      <c r="I5246" s="40" t="s">
        <v>17478</v>
      </c>
      <c r="J5246" s="2">
        <v>1426</v>
      </c>
      <c r="K5246" s="2"/>
      <c r="L5246" s="2">
        <v>0</v>
      </c>
      <c r="M5246" s="3">
        <f t="shared" si="81"/>
        <v>1426</v>
      </c>
      <c r="N5246" s="41">
        <v>44940.729166666664</v>
      </c>
      <c r="O5246" s="39">
        <v>3445031363</v>
      </c>
      <c r="P5246" s="39" t="s">
        <v>8899</v>
      </c>
      <c r="Q5246" s="40" t="s">
        <v>17479</v>
      </c>
      <c r="R5246" s="41">
        <v>44988</v>
      </c>
      <c r="S5246" s="42" t="s">
        <v>8901</v>
      </c>
      <c r="T5246" s="68"/>
    </row>
    <row r="5247" spans="1:20" s="70" customFormat="1" x14ac:dyDescent="0.2">
      <c r="A5247" s="38" t="s">
        <v>17480</v>
      </c>
      <c r="B5247" s="39" t="s">
        <v>17481</v>
      </c>
      <c r="C5247" s="39" t="s">
        <v>17482</v>
      </c>
      <c r="D5247" s="38">
        <v>819844</v>
      </c>
      <c r="E5247" s="38"/>
      <c r="F5247" s="38"/>
      <c r="G5247" s="39" t="s">
        <v>7634</v>
      </c>
      <c r="H5247" s="38">
        <v>8268009576</v>
      </c>
      <c r="I5247" s="40">
        <v>907</v>
      </c>
      <c r="J5247" s="2">
        <v>59365.254237288136</v>
      </c>
      <c r="K5247" s="2"/>
      <c r="L5247" s="2">
        <v>10685.745762711864</v>
      </c>
      <c r="M5247" s="3">
        <f t="shared" si="81"/>
        <v>70051</v>
      </c>
      <c r="N5247" s="41">
        <v>44957.729166666664</v>
      </c>
      <c r="O5247" s="39">
        <v>44454913</v>
      </c>
      <c r="P5247" s="39" t="s">
        <v>3282</v>
      </c>
      <c r="Q5247" s="40" t="s">
        <v>17483</v>
      </c>
      <c r="R5247" s="41">
        <v>44967</v>
      </c>
      <c r="S5247" s="42" t="s">
        <v>2417</v>
      </c>
      <c r="T5247" s="68"/>
    </row>
    <row r="5248" spans="1:20" s="70" customFormat="1" x14ac:dyDescent="0.2">
      <c r="A5248" s="38">
        <v>217</v>
      </c>
      <c r="B5248" s="39" t="s">
        <v>17484</v>
      </c>
      <c r="C5248" s="39" t="s">
        <v>17485</v>
      </c>
      <c r="D5248" s="38">
        <v>105903</v>
      </c>
      <c r="E5248" s="38"/>
      <c r="F5248" s="38"/>
      <c r="G5248" s="39" t="s">
        <v>6269</v>
      </c>
      <c r="H5248" s="38">
        <v>8266016468</v>
      </c>
      <c r="I5248" s="40" t="s">
        <v>17486</v>
      </c>
      <c r="J5248" s="2">
        <v>126300</v>
      </c>
      <c r="K5248" s="2"/>
      <c r="L5248" s="2">
        <v>22734</v>
      </c>
      <c r="M5248" s="3">
        <f t="shared" si="81"/>
        <v>149034</v>
      </c>
      <c r="N5248" s="41">
        <v>44925.729166666664</v>
      </c>
      <c r="O5248" s="39">
        <v>6870368553</v>
      </c>
      <c r="P5248" s="39" t="s">
        <v>8899</v>
      </c>
      <c r="Q5248" s="40" t="s">
        <v>17487</v>
      </c>
      <c r="R5248" s="41">
        <v>44972</v>
      </c>
      <c r="S5248" s="42" t="s">
        <v>8901</v>
      </c>
      <c r="T5248" s="68"/>
    </row>
    <row r="5249" spans="1:20" s="70" customFormat="1" x14ac:dyDescent="0.2">
      <c r="A5249" s="38" t="s">
        <v>17488</v>
      </c>
      <c r="B5249" s="39" t="s">
        <v>17489</v>
      </c>
      <c r="C5249" s="39" t="s">
        <v>17490</v>
      </c>
      <c r="D5249" s="38">
        <v>919962</v>
      </c>
      <c r="E5249" s="1" t="s">
        <v>23071</v>
      </c>
      <c r="F5249" s="1"/>
      <c r="G5249" s="39" t="s">
        <v>6950</v>
      </c>
      <c r="H5249" s="38">
        <v>8263000121</v>
      </c>
      <c r="I5249" s="40" t="s">
        <v>17491</v>
      </c>
      <c r="J5249" s="3">
        <v>1074766.1200000001</v>
      </c>
      <c r="K5249" s="3"/>
      <c r="L5249" s="2">
        <v>193457.88</v>
      </c>
      <c r="M5249" s="3">
        <f t="shared" si="81"/>
        <v>1268224</v>
      </c>
      <c r="N5249" s="41">
        <v>44918.729166666664</v>
      </c>
      <c r="O5249" s="39">
        <v>6870369481</v>
      </c>
      <c r="P5249" s="39" t="s">
        <v>3282</v>
      </c>
      <c r="Q5249" s="40">
        <v>302272496719</v>
      </c>
      <c r="R5249" s="41">
        <v>44985</v>
      </c>
      <c r="S5249" s="42" t="s">
        <v>2417</v>
      </c>
      <c r="T5249" s="68"/>
    </row>
    <row r="5250" spans="1:20" s="70" customFormat="1" x14ac:dyDescent="0.2">
      <c r="A5250" s="38" t="s">
        <v>17492</v>
      </c>
      <c r="B5250" s="39" t="s">
        <v>17493</v>
      </c>
      <c r="C5250" s="39" t="s">
        <v>17494</v>
      </c>
      <c r="D5250" s="38">
        <v>919962</v>
      </c>
      <c r="E5250" s="1" t="s">
        <v>23071</v>
      </c>
      <c r="F5250" s="1"/>
      <c r="G5250" s="39" t="s">
        <v>6950</v>
      </c>
      <c r="H5250" s="38">
        <v>8263000121</v>
      </c>
      <c r="I5250" s="40" t="s">
        <v>17495</v>
      </c>
      <c r="J5250" s="3">
        <v>231404.28</v>
      </c>
      <c r="K5250" s="3"/>
      <c r="L5250" s="2">
        <v>41652.720000000001</v>
      </c>
      <c r="M5250" s="3">
        <f t="shared" si="81"/>
        <v>273057</v>
      </c>
      <c r="N5250" s="41">
        <v>44881.729166666664</v>
      </c>
      <c r="O5250" s="39">
        <v>6870369537</v>
      </c>
      <c r="P5250" s="39" t="s">
        <v>3282</v>
      </c>
      <c r="Q5250" s="40">
        <v>302090383437</v>
      </c>
      <c r="R5250" s="41">
        <v>44967</v>
      </c>
      <c r="S5250" s="42" t="s">
        <v>2417</v>
      </c>
      <c r="T5250" s="68"/>
    </row>
    <row r="5251" spans="1:20" s="70" customFormat="1" x14ac:dyDescent="0.2">
      <c r="A5251" s="38" t="s">
        <v>17496</v>
      </c>
      <c r="B5251" s="39" t="s">
        <v>17497</v>
      </c>
      <c r="C5251" s="39" t="s">
        <v>17498</v>
      </c>
      <c r="D5251" s="38">
        <v>506579</v>
      </c>
      <c r="E5251" s="38"/>
      <c r="F5251" s="38"/>
      <c r="G5251" s="39" t="s">
        <v>5335</v>
      </c>
      <c r="H5251" s="38">
        <v>8266016826</v>
      </c>
      <c r="I5251" s="40">
        <v>22357</v>
      </c>
      <c r="J5251" s="2">
        <v>1105954.2372881356</v>
      </c>
      <c r="K5251" s="2"/>
      <c r="L5251" s="2">
        <v>199071.7627118644</v>
      </c>
      <c r="M5251" s="3">
        <f t="shared" si="81"/>
        <v>1305026</v>
      </c>
      <c r="N5251" s="41">
        <v>44918.729166666664</v>
      </c>
      <c r="O5251" s="39">
        <v>6870383609</v>
      </c>
      <c r="P5251" s="39" t="s">
        <v>3282</v>
      </c>
      <c r="Q5251" s="40" t="s">
        <v>17499</v>
      </c>
      <c r="R5251" s="41">
        <v>44978</v>
      </c>
      <c r="S5251" s="42" t="s">
        <v>2417</v>
      </c>
      <c r="T5251" s="68"/>
    </row>
    <row r="5252" spans="1:20" s="70" customFormat="1" x14ac:dyDescent="0.2">
      <c r="A5252" s="38" t="s">
        <v>17500</v>
      </c>
      <c r="B5252" s="39" t="s">
        <v>17501</v>
      </c>
      <c r="C5252" s="39" t="s">
        <v>17502</v>
      </c>
      <c r="D5252" s="38">
        <v>130552</v>
      </c>
      <c r="E5252" s="38"/>
      <c r="F5252" s="38"/>
      <c r="G5252" s="39" t="s">
        <v>3037</v>
      </c>
      <c r="H5252" s="38">
        <v>8266016586</v>
      </c>
      <c r="I5252" s="40" t="s">
        <v>17503</v>
      </c>
      <c r="J5252" s="2">
        <v>238254.2372881356</v>
      </c>
      <c r="K5252" s="2"/>
      <c r="L5252" s="2">
        <v>42885.762711864409</v>
      </c>
      <c r="M5252" s="3">
        <f t="shared" si="81"/>
        <v>281140</v>
      </c>
      <c r="N5252" s="41">
        <v>44910.729166666664</v>
      </c>
      <c r="O5252" s="39">
        <v>6870376329</v>
      </c>
      <c r="P5252" s="39" t="s">
        <v>7503</v>
      </c>
      <c r="Q5252" s="40">
        <v>302169238947</v>
      </c>
      <c r="R5252" s="41">
        <v>44975</v>
      </c>
      <c r="S5252" s="62" t="s">
        <v>23</v>
      </c>
      <c r="T5252" s="68"/>
    </row>
    <row r="5253" spans="1:20" s="70" customFormat="1" x14ac:dyDescent="0.2">
      <c r="A5253" s="38">
        <v>241</v>
      </c>
      <c r="B5253" s="39" t="s">
        <v>17504</v>
      </c>
      <c r="C5253" s="39" t="s">
        <v>17505</v>
      </c>
      <c r="D5253" s="38">
        <v>407048</v>
      </c>
      <c r="E5253" s="38"/>
      <c r="F5253" s="38"/>
      <c r="G5253" s="39" t="s">
        <v>6256</v>
      </c>
      <c r="H5253" s="38">
        <v>8266017041</v>
      </c>
      <c r="I5253" s="40" t="s">
        <v>17506</v>
      </c>
      <c r="J5253" s="2">
        <v>173150</v>
      </c>
      <c r="K5253" s="2"/>
      <c r="L5253" s="2">
        <v>31167</v>
      </c>
      <c r="M5253" s="3">
        <f t="shared" si="81"/>
        <v>204317</v>
      </c>
      <c r="N5253" s="41">
        <v>44942.729166666664</v>
      </c>
      <c r="O5253" s="39">
        <v>6870369927</v>
      </c>
      <c r="P5253" s="39" t="s">
        <v>8899</v>
      </c>
      <c r="Q5253" s="40" t="s">
        <v>17507</v>
      </c>
      <c r="R5253" s="41">
        <v>44975</v>
      </c>
      <c r="S5253" s="42" t="s">
        <v>8901</v>
      </c>
      <c r="T5253" s="68"/>
    </row>
    <row r="5254" spans="1:20" s="70" customFormat="1" x14ac:dyDescent="0.2">
      <c r="A5254" s="38" t="s">
        <v>17508</v>
      </c>
      <c r="B5254" s="39" t="s">
        <v>17509</v>
      </c>
      <c r="C5254" s="39" t="s">
        <v>17510</v>
      </c>
      <c r="D5254" s="38">
        <v>820963</v>
      </c>
      <c r="E5254" s="38"/>
      <c r="F5254" s="38"/>
      <c r="G5254" s="39" t="s">
        <v>10076</v>
      </c>
      <c r="H5254" s="38">
        <v>8268010429</v>
      </c>
      <c r="I5254" s="40">
        <v>656</v>
      </c>
      <c r="J5254" s="2">
        <v>21520</v>
      </c>
      <c r="K5254" s="2"/>
      <c r="L5254" s="2">
        <v>0</v>
      </c>
      <c r="M5254" s="3">
        <f t="shared" ref="M5254:M5317" si="82">SUM(J5254:L5254)</f>
        <v>21520</v>
      </c>
      <c r="N5254" s="41">
        <v>44899.729166666664</v>
      </c>
      <c r="O5254" s="39">
        <v>44457188</v>
      </c>
      <c r="P5254" s="39" t="s">
        <v>3282</v>
      </c>
      <c r="Q5254" s="40" t="s">
        <v>17511</v>
      </c>
      <c r="R5254" s="41">
        <v>44967</v>
      </c>
      <c r="S5254" s="42" t="s">
        <v>2417</v>
      </c>
      <c r="T5254" s="68"/>
    </row>
    <row r="5255" spans="1:20" s="70" customFormat="1" x14ac:dyDescent="0.2">
      <c r="A5255" s="38" t="s">
        <v>17512</v>
      </c>
      <c r="B5255" s="42" t="s">
        <v>17213</v>
      </c>
      <c r="C5255" s="42" t="s">
        <v>17513</v>
      </c>
      <c r="D5255" s="38">
        <v>501497</v>
      </c>
      <c r="E5255" s="38"/>
      <c r="F5255" s="38"/>
      <c r="G5255" s="42" t="s">
        <v>7579</v>
      </c>
      <c r="H5255" s="38">
        <v>8263000099</v>
      </c>
      <c r="I5255" s="40" t="s">
        <v>17514</v>
      </c>
      <c r="J5255" s="3">
        <v>-360461</v>
      </c>
      <c r="K5255" s="3"/>
      <c r="L5255" s="3">
        <v>0</v>
      </c>
      <c r="M5255" s="3">
        <f t="shared" si="82"/>
        <v>-360461</v>
      </c>
      <c r="N5255" s="41">
        <v>44965</v>
      </c>
      <c r="O5255" s="39">
        <v>164620339</v>
      </c>
      <c r="P5255" s="42" t="s">
        <v>315</v>
      </c>
      <c r="Q5255" s="42"/>
      <c r="R5255" s="60"/>
      <c r="S5255" s="42" t="s">
        <v>243</v>
      </c>
      <c r="T5255" s="68"/>
    </row>
    <row r="5256" spans="1:20" s="70" customFormat="1" x14ac:dyDescent="0.2">
      <c r="A5256" s="38" t="s">
        <v>17515</v>
      </c>
      <c r="B5256" s="39" t="s">
        <v>17516</v>
      </c>
      <c r="C5256" s="39" t="s">
        <v>17517</v>
      </c>
      <c r="D5256" s="38" t="s">
        <v>9913</v>
      </c>
      <c r="E5256" s="38"/>
      <c r="F5256" s="38"/>
      <c r="G5256" s="39" t="s">
        <v>9914</v>
      </c>
      <c r="H5256" s="38"/>
      <c r="I5256" s="40">
        <v>4123</v>
      </c>
      <c r="J5256" s="2">
        <v>2000</v>
      </c>
      <c r="K5256" s="2"/>
      <c r="L5256" s="2">
        <v>0</v>
      </c>
      <c r="M5256" s="3">
        <f t="shared" si="82"/>
        <v>2000</v>
      </c>
      <c r="N5256" s="41">
        <v>44953</v>
      </c>
      <c r="O5256" s="39">
        <v>44458265</v>
      </c>
      <c r="P5256" s="39" t="s">
        <v>3282</v>
      </c>
      <c r="Q5256" s="40" t="s">
        <v>17518</v>
      </c>
      <c r="R5256" s="41">
        <v>44967</v>
      </c>
      <c r="S5256" s="42" t="s">
        <v>2417</v>
      </c>
      <c r="T5256" s="68"/>
    </row>
    <row r="5257" spans="1:20" s="70" customFormat="1" x14ac:dyDescent="0.2">
      <c r="A5257" s="38" t="s">
        <v>17519</v>
      </c>
      <c r="B5257" s="39" t="s">
        <v>17520</v>
      </c>
      <c r="C5257" s="39" t="s">
        <v>17521</v>
      </c>
      <c r="D5257" s="38">
        <v>919962</v>
      </c>
      <c r="E5257" s="38" t="s">
        <v>23069</v>
      </c>
      <c r="F5257" s="38"/>
      <c r="G5257" s="39" t="s">
        <v>6950</v>
      </c>
      <c r="H5257" s="38">
        <v>8268006324</v>
      </c>
      <c r="I5257" s="40" t="s">
        <v>17522</v>
      </c>
      <c r="J5257" s="3">
        <v>2370121.9700000002</v>
      </c>
      <c r="K5257" s="3"/>
      <c r="L5257" s="2">
        <v>426622.03</v>
      </c>
      <c r="M5257" s="3">
        <f t="shared" si="82"/>
        <v>2796744</v>
      </c>
      <c r="N5257" s="41">
        <v>44942.729166666664</v>
      </c>
      <c r="O5257" s="39">
        <v>44459618</v>
      </c>
      <c r="P5257" s="39" t="s">
        <v>3282</v>
      </c>
      <c r="Q5257" s="40">
        <v>302158008318</v>
      </c>
      <c r="R5257" s="41">
        <v>44974</v>
      </c>
      <c r="S5257" s="42" t="s">
        <v>2417</v>
      </c>
      <c r="T5257" s="68"/>
    </row>
    <row r="5258" spans="1:20" s="70" customFormat="1" x14ac:dyDescent="0.2">
      <c r="A5258" s="38" t="s">
        <v>17523</v>
      </c>
      <c r="B5258" s="39" t="s">
        <v>17524</v>
      </c>
      <c r="C5258" s="39" t="s">
        <v>17525</v>
      </c>
      <c r="D5258" s="38">
        <v>814805</v>
      </c>
      <c r="E5258" s="38"/>
      <c r="F5258" s="38"/>
      <c r="G5258" s="39" t="s">
        <v>111</v>
      </c>
      <c r="H5258" s="38">
        <v>8268010884</v>
      </c>
      <c r="I5258" s="40">
        <v>5566</v>
      </c>
      <c r="J5258" s="2">
        <v>64500</v>
      </c>
      <c r="K5258" s="2"/>
      <c r="L5258" s="2">
        <v>11610</v>
      </c>
      <c r="M5258" s="3">
        <f t="shared" si="82"/>
        <v>76110</v>
      </c>
      <c r="N5258" s="41">
        <v>44956.729166666664</v>
      </c>
      <c r="O5258" s="39">
        <v>44461629</v>
      </c>
      <c r="P5258" s="39" t="s">
        <v>3282</v>
      </c>
      <c r="Q5258" s="40" t="s">
        <v>17526</v>
      </c>
      <c r="R5258" s="41">
        <v>44968</v>
      </c>
      <c r="S5258" s="42" t="s">
        <v>2417</v>
      </c>
      <c r="T5258" s="68"/>
    </row>
    <row r="5259" spans="1:20" s="70" customFormat="1" x14ac:dyDescent="0.2">
      <c r="A5259" s="38" t="s">
        <v>17527</v>
      </c>
      <c r="B5259" s="39" t="s">
        <v>17528</v>
      </c>
      <c r="C5259" s="39" t="s">
        <v>17529</v>
      </c>
      <c r="D5259" s="38">
        <v>919962</v>
      </c>
      <c r="E5259" s="1" t="s">
        <v>23071</v>
      </c>
      <c r="F5259" s="1"/>
      <c r="G5259" s="39" t="s">
        <v>6950</v>
      </c>
      <c r="H5259" s="38">
        <v>8263000121</v>
      </c>
      <c r="I5259" s="40" t="s">
        <v>17530</v>
      </c>
      <c r="J5259" s="3">
        <v>669350</v>
      </c>
      <c r="K5259" s="3"/>
      <c r="L5259" s="2">
        <v>120483</v>
      </c>
      <c r="M5259" s="3">
        <f t="shared" si="82"/>
        <v>789833</v>
      </c>
      <c r="N5259" s="41">
        <v>44953.729166666664</v>
      </c>
      <c r="O5259" s="39">
        <v>6870372067</v>
      </c>
      <c r="P5259" s="39" t="s">
        <v>3282</v>
      </c>
      <c r="Q5259" s="40">
        <v>303020159446</v>
      </c>
      <c r="R5259" s="41">
        <v>44988</v>
      </c>
      <c r="S5259" s="42" t="s">
        <v>2417</v>
      </c>
      <c r="T5259" s="68"/>
    </row>
    <row r="5260" spans="1:20" s="70" customFormat="1" x14ac:dyDescent="0.2">
      <c r="A5260" s="38" t="s">
        <v>17531</v>
      </c>
      <c r="B5260" s="39" t="s">
        <v>17532</v>
      </c>
      <c r="C5260" s="39" t="s">
        <v>17533</v>
      </c>
      <c r="D5260" s="38">
        <v>919962</v>
      </c>
      <c r="E5260" s="1" t="s">
        <v>23071</v>
      </c>
      <c r="F5260" s="1"/>
      <c r="G5260" s="39" t="s">
        <v>6950</v>
      </c>
      <c r="H5260" s="38">
        <v>8263000121</v>
      </c>
      <c r="I5260" s="40" t="s">
        <v>17534</v>
      </c>
      <c r="J5260" s="3">
        <v>2223100</v>
      </c>
      <c r="K5260" s="3"/>
      <c r="L5260" s="2">
        <v>400158</v>
      </c>
      <c r="M5260" s="3">
        <f t="shared" si="82"/>
        <v>2623258</v>
      </c>
      <c r="N5260" s="41">
        <v>44919.729166666664</v>
      </c>
      <c r="O5260" s="39">
        <v>6870372110</v>
      </c>
      <c r="P5260" s="39" t="s">
        <v>3282</v>
      </c>
      <c r="Q5260" s="40">
        <v>303020159446</v>
      </c>
      <c r="R5260" s="41">
        <v>44988</v>
      </c>
      <c r="S5260" s="42" t="s">
        <v>2417</v>
      </c>
      <c r="T5260" s="68"/>
    </row>
    <row r="5261" spans="1:20" s="70" customFormat="1" x14ac:dyDescent="0.2">
      <c r="A5261" s="38" t="s">
        <v>17535</v>
      </c>
      <c r="B5261" s="39" t="s">
        <v>17536</v>
      </c>
      <c r="C5261" s="39" t="s">
        <v>17537</v>
      </c>
      <c r="D5261" s="38">
        <v>919962</v>
      </c>
      <c r="E5261" s="1" t="s">
        <v>23071</v>
      </c>
      <c r="F5261" s="1"/>
      <c r="G5261" s="39" t="s">
        <v>6950</v>
      </c>
      <c r="H5261" s="38">
        <v>8263000121</v>
      </c>
      <c r="I5261" s="40" t="s">
        <v>17538</v>
      </c>
      <c r="J5261" s="3">
        <v>660651.64</v>
      </c>
      <c r="K5261" s="3"/>
      <c r="L5261" s="2">
        <v>118917.36</v>
      </c>
      <c r="M5261" s="3">
        <f t="shared" si="82"/>
        <v>779569</v>
      </c>
      <c r="N5261" s="41">
        <v>44910.729166666664</v>
      </c>
      <c r="O5261" s="39">
        <v>6870372148</v>
      </c>
      <c r="P5261" s="39" t="s">
        <v>3282</v>
      </c>
      <c r="Q5261" s="40">
        <v>302157745364</v>
      </c>
      <c r="R5261" s="41">
        <v>44973</v>
      </c>
      <c r="S5261" s="42" t="s">
        <v>2417</v>
      </c>
      <c r="T5261" s="68"/>
    </row>
    <row r="5262" spans="1:20" s="70" customFormat="1" x14ac:dyDescent="0.2">
      <c r="A5262" s="38" t="s">
        <v>17539</v>
      </c>
      <c r="B5262" s="39" t="s">
        <v>17540</v>
      </c>
      <c r="C5262" s="39" t="s">
        <v>17541</v>
      </c>
      <c r="D5262" s="38">
        <v>919962</v>
      </c>
      <c r="E5262" s="1" t="s">
        <v>23071</v>
      </c>
      <c r="F5262" s="1"/>
      <c r="G5262" s="39" t="s">
        <v>6950</v>
      </c>
      <c r="H5262" s="38">
        <v>8263000121</v>
      </c>
      <c r="I5262" s="40" t="s">
        <v>17542</v>
      </c>
      <c r="J5262" s="3">
        <v>2109800</v>
      </c>
      <c r="K5262" s="3"/>
      <c r="L5262" s="2">
        <v>379764</v>
      </c>
      <c r="M5262" s="3">
        <f t="shared" si="82"/>
        <v>2489564</v>
      </c>
      <c r="N5262" s="41">
        <v>44926.729166666664</v>
      </c>
      <c r="O5262" s="39">
        <v>6870372256</v>
      </c>
      <c r="P5262" s="39" t="s">
        <v>3282</v>
      </c>
      <c r="Q5262" s="40">
        <v>302158008318</v>
      </c>
      <c r="R5262" s="41">
        <v>44973</v>
      </c>
      <c r="S5262" s="42" t="s">
        <v>2417</v>
      </c>
      <c r="T5262" s="68"/>
    </row>
    <row r="5263" spans="1:20" s="70" customFormat="1" x14ac:dyDescent="0.2">
      <c r="A5263" s="38" t="s">
        <v>17543</v>
      </c>
      <c r="B5263" s="39" t="s">
        <v>17544</v>
      </c>
      <c r="C5263" s="39" t="s">
        <v>17545</v>
      </c>
      <c r="D5263" s="38">
        <v>919962</v>
      </c>
      <c r="E5263" s="1" t="s">
        <v>23071</v>
      </c>
      <c r="F5263" s="1"/>
      <c r="G5263" s="39" t="s">
        <v>6950</v>
      </c>
      <c r="H5263" s="38">
        <v>8263000121</v>
      </c>
      <c r="I5263" s="40" t="s">
        <v>17546</v>
      </c>
      <c r="J5263" s="3">
        <v>1396560.2</v>
      </c>
      <c r="K5263" s="3"/>
      <c r="L5263" s="2">
        <v>251380.8</v>
      </c>
      <c r="M5263" s="3">
        <f t="shared" si="82"/>
        <v>1647941</v>
      </c>
      <c r="N5263" s="41">
        <v>44907.729166666664</v>
      </c>
      <c r="O5263" s="39">
        <v>6870372268</v>
      </c>
      <c r="P5263" s="39" t="s">
        <v>3282</v>
      </c>
      <c r="Q5263" s="40">
        <v>302157745364</v>
      </c>
      <c r="R5263" s="41">
        <v>44973</v>
      </c>
      <c r="S5263" s="42" t="s">
        <v>2417</v>
      </c>
      <c r="T5263" s="68"/>
    </row>
    <row r="5264" spans="1:20" s="70" customFormat="1" x14ac:dyDescent="0.2">
      <c r="A5264" s="38" t="s">
        <v>17547</v>
      </c>
      <c r="B5264" s="39" t="s">
        <v>17548</v>
      </c>
      <c r="C5264" s="39" t="s">
        <v>17549</v>
      </c>
      <c r="D5264" s="38">
        <v>919962</v>
      </c>
      <c r="E5264" s="1" t="s">
        <v>23071</v>
      </c>
      <c r="F5264" s="1"/>
      <c r="G5264" s="39" t="s">
        <v>6950</v>
      </c>
      <c r="H5264" s="38">
        <v>8263000121</v>
      </c>
      <c r="I5264" s="40" t="s">
        <v>17550</v>
      </c>
      <c r="J5264" s="3">
        <v>567269.4</v>
      </c>
      <c r="K5264" s="3"/>
      <c r="L5264" s="2">
        <v>102108.6</v>
      </c>
      <c r="M5264" s="3">
        <f t="shared" si="82"/>
        <v>669378</v>
      </c>
      <c r="N5264" s="41">
        <v>44926.729166666664</v>
      </c>
      <c r="O5264" s="39">
        <v>6870372301</v>
      </c>
      <c r="P5264" s="39" t="s">
        <v>3282</v>
      </c>
      <c r="Q5264" s="40">
        <v>302157745364</v>
      </c>
      <c r="R5264" s="41">
        <v>44973</v>
      </c>
      <c r="S5264" s="42" t="s">
        <v>2417</v>
      </c>
      <c r="T5264" s="68"/>
    </row>
    <row r="5265" spans="1:20" s="70" customFormat="1" x14ac:dyDescent="0.2">
      <c r="A5265" s="38" t="s">
        <v>17551</v>
      </c>
      <c r="B5265" s="39" t="s">
        <v>17552</v>
      </c>
      <c r="C5265" s="39" t="s">
        <v>17553</v>
      </c>
      <c r="D5265" s="38">
        <v>919962</v>
      </c>
      <c r="E5265" s="1" t="s">
        <v>23071</v>
      </c>
      <c r="F5265" s="1"/>
      <c r="G5265" s="39" t="s">
        <v>6950</v>
      </c>
      <c r="H5265" s="38">
        <v>8263000121</v>
      </c>
      <c r="I5265" s="40" t="s">
        <v>17554</v>
      </c>
      <c r="J5265" s="3">
        <v>1933800</v>
      </c>
      <c r="K5265" s="3"/>
      <c r="L5265" s="2">
        <v>348084</v>
      </c>
      <c r="M5265" s="3">
        <f t="shared" si="82"/>
        <v>2281884</v>
      </c>
      <c r="N5265" s="41">
        <v>44926.729166666664</v>
      </c>
      <c r="O5265" s="39">
        <v>6870372349</v>
      </c>
      <c r="P5265" s="39" t="s">
        <v>3282</v>
      </c>
      <c r="Q5265" s="40">
        <v>302158008318</v>
      </c>
      <c r="R5265" s="41">
        <v>44973</v>
      </c>
      <c r="S5265" s="42" t="s">
        <v>2417</v>
      </c>
      <c r="T5265" s="68"/>
    </row>
    <row r="5266" spans="1:20" s="70" customFormat="1" x14ac:dyDescent="0.2">
      <c r="A5266" s="38" t="s">
        <v>17555</v>
      </c>
      <c r="B5266" s="39" t="s">
        <v>17556</v>
      </c>
      <c r="C5266" s="39" t="s">
        <v>17557</v>
      </c>
      <c r="D5266" s="38">
        <v>919962</v>
      </c>
      <c r="E5266" s="1" t="s">
        <v>23071</v>
      </c>
      <c r="F5266" s="1"/>
      <c r="G5266" s="39" t="s">
        <v>6950</v>
      </c>
      <c r="H5266" s="38">
        <v>8263000121</v>
      </c>
      <c r="I5266" s="40" t="s">
        <v>17558</v>
      </c>
      <c r="J5266" s="3">
        <v>149500</v>
      </c>
      <c r="K5266" s="3"/>
      <c r="L5266" s="2">
        <v>26910</v>
      </c>
      <c r="M5266" s="3">
        <f t="shared" si="82"/>
        <v>176410</v>
      </c>
      <c r="N5266" s="41">
        <v>44865.729166666664</v>
      </c>
      <c r="O5266" s="39">
        <v>6870372403</v>
      </c>
      <c r="P5266" s="39" t="s">
        <v>3282</v>
      </c>
      <c r="Q5266" s="40">
        <v>302157745364</v>
      </c>
      <c r="R5266" s="41">
        <v>44973</v>
      </c>
      <c r="S5266" s="42" t="s">
        <v>2417</v>
      </c>
      <c r="T5266" s="68"/>
    </row>
    <row r="5267" spans="1:20" s="70" customFormat="1" x14ac:dyDescent="0.2">
      <c r="A5267" s="38" t="s">
        <v>17559</v>
      </c>
      <c r="B5267" s="39" t="s">
        <v>17560</v>
      </c>
      <c r="C5267" s="39" t="s">
        <v>17561</v>
      </c>
      <c r="D5267" s="38">
        <v>919962</v>
      </c>
      <c r="E5267" s="1" t="s">
        <v>23071</v>
      </c>
      <c r="F5267" s="1"/>
      <c r="G5267" s="39" t="s">
        <v>6950</v>
      </c>
      <c r="H5267" s="38">
        <v>8263000121</v>
      </c>
      <c r="I5267" s="40" t="s">
        <v>17562</v>
      </c>
      <c r="J5267" s="3">
        <v>764939.8</v>
      </c>
      <c r="K5267" s="3"/>
      <c r="L5267" s="2">
        <v>137689.20000000001</v>
      </c>
      <c r="M5267" s="3">
        <f t="shared" si="82"/>
        <v>902629</v>
      </c>
      <c r="N5267" s="41">
        <v>44907.729166666664</v>
      </c>
      <c r="O5267" s="39">
        <v>6870372445</v>
      </c>
      <c r="P5267" s="39" t="s">
        <v>3282</v>
      </c>
      <c r="Q5267" s="40">
        <v>302157745364</v>
      </c>
      <c r="R5267" s="41">
        <v>44973</v>
      </c>
      <c r="S5267" s="42" t="s">
        <v>2417</v>
      </c>
      <c r="T5267" s="68"/>
    </row>
    <row r="5268" spans="1:20" s="70" customFormat="1" x14ac:dyDescent="0.2">
      <c r="A5268" s="38" t="s">
        <v>17563</v>
      </c>
      <c r="B5268" s="39" t="s">
        <v>17564</v>
      </c>
      <c r="C5268" s="39" t="s">
        <v>17565</v>
      </c>
      <c r="D5268" s="38">
        <v>919962</v>
      </c>
      <c r="E5268" s="1" t="s">
        <v>23071</v>
      </c>
      <c r="F5268" s="1"/>
      <c r="G5268" s="39" t="s">
        <v>6950</v>
      </c>
      <c r="H5268" s="38">
        <v>8263000121</v>
      </c>
      <c r="I5268" s="40" t="s">
        <v>17566</v>
      </c>
      <c r="J5268" s="3">
        <v>142296.54</v>
      </c>
      <c r="K5268" s="3"/>
      <c r="L5268" s="2">
        <v>25613.46</v>
      </c>
      <c r="M5268" s="3">
        <f t="shared" si="82"/>
        <v>167910</v>
      </c>
      <c r="N5268" s="41">
        <v>44883.729166666664</v>
      </c>
      <c r="O5268" s="39">
        <v>6870372566</v>
      </c>
      <c r="P5268" s="39" t="s">
        <v>3282</v>
      </c>
      <c r="Q5268" s="40">
        <v>302102187913</v>
      </c>
      <c r="R5268" s="41">
        <v>44968</v>
      </c>
      <c r="S5268" s="42" t="s">
        <v>2417</v>
      </c>
      <c r="T5268" s="68"/>
    </row>
    <row r="5269" spans="1:20" s="70" customFormat="1" x14ac:dyDescent="0.2">
      <c r="A5269" s="38" t="s">
        <v>17567</v>
      </c>
      <c r="B5269" s="42" t="s">
        <v>17568</v>
      </c>
      <c r="C5269" s="42" t="s">
        <v>17569</v>
      </c>
      <c r="D5269" s="38">
        <v>301193</v>
      </c>
      <c r="E5269" s="38"/>
      <c r="F5269" s="38"/>
      <c r="G5269" s="39" t="s">
        <v>2376</v>
      </c>
      <c r="H5269" s="38">
        <v>8268010225</v>
      </c>
      <c r="I5269" s="40">
        <v>222901077622</v>
      </c>
      <c r="J5269" s="3">
        <v>647500</v>
      </c>
      <c r="K5269" s="3"/>
      <c r="L5269" s="3">
        <v>116550</v>
      </c>
      <c r="M5269" s="3">
        <f t="shared" si="82"/>
        <v>764050</v>
      </c>
      <c r="N5269" s="41">
        <v>44827.729166666664</v>
      </c>
      <c r="O5269" s="39">
        <v>44463693</v>
      </c>
      <c r="P5269" s="42" t="s">
        <v>315</v>
      </c>
      <c r="Q5269" s="42" t="s">
        <v>17570</v>
      </c>
      <c r="R5269" s="60">
        <v>44985</v>
      </c>
      <c r="S5269" s="42" t="s">
        <v>243</v>
      </c>
      <c r="T5269" s="68"/>
    </row>
    <row r="5270" spans="1:20" s="70" customFormat="1" x14ac:dyDescent="0.2">
      <c r="A5270" s="38" t="s">
        <v>17571</v>
      </c>
      <c r="B5270" s="42" t="s">
        <v>17572</v>
      </c>
      <c r="C5270" s="42" t="s">
        <v>17573</v>
      </c>
      <c r="D5270" s="38">
        <v>301193</v>
      </c>
      <c r="E5270" s="38"/>
      <c r="F5270" s="38"/>
      <c r="G5270" s="39" t="s">
        <v>2376</v>
      </c>
      <c r="H5270" s="38">
        <v>8268010225</v>
      </c>
      <c r="I5270" s="40">
        <v>222901120376</v>
      </c>
      <c r="J5270" s="3">
        <v>333000</v>
      </c>
      <c r="K5270" s="3"/>
      <c r="L5270" s="3">
        <v>59940</v>
      </c>
      <c r="M5270" s="3">
        <f t="shared" si="82"/>
        <v>392940</v>
      </c>
      <c r="N5270" s="41">
        <v>44929.729166666664</v>
      </c>
      <c r="O5270" s="39">
        <v>44463699</v>
      </c>
      <c r="P5270" s="42" t="s">
        <v>315</v>
      </c>
      <c r="Q5270" s="42" t="s">
        <v>17570</v>
      </c>
      <c r="R5270" s="60">
        <v>44985</v>
      </c>
      <c r="S5270" s="42" t="s">
        <v>243</v>
      </c>
      <c r="T5270" s="68"/>
    </row>
    <row r="5271" spans="1:20" s="70" customFormat="1" x14ac:dyDescent="0.2">
      <c r="A5271" s="38" t="s">
        <v>17574</v>
      </c>
      <c r="B5271" s="39" t="s">
        <v>17575</v>
      </c>
      <c r="C5271" s="39" t="s">
        <v>17576</v>
      </c>
      <c r="D5271" s="38">
        <v>919962</v>
      </c>
      <c r="E5271" s="38" t="s">
        <v>23071</v>
      </c>
      <c r="F5271" s="38"/>
      <c r="G5271" s="39" t="s">
        <v>6950</v>
      </c>
      <c r="H5271" s="38">
        <v>8268006323</v>
      </c>
      <c r="I5271" s="40" t="s">
        <v>17577</v>
      </c>
      <c r="J5271" s="3">
        <v>968483.88</v>
      </c>
      <c r="K5271" s="3"/>
      <c r="L5271" s="2">
        <v>174327.12</v>
      </c>
      <c r="M5271" s="3">
        <f t="shared" si="82"/>
        <v>1142811</v>
      </c>
      <c r="N5271" s="41">
        <v>44938.729166666664</v>
      </c>
      <c r="O5271" s="39">
        <v>44464665</v>
      </c>
      <c r="P5271" s="39" t="s">
        <v>3282</v>
      </c>
      <c r="Q5271" s="40">
        <v>302169643514</v>
      </c>
      <c r="R5271" s="41">
        <v>44974</v>
      </c>
      <c r="S5271" s="42" t="s">
        <v>2417</v>
      </c>
      <c r="T5271" s="68"/>
    </row>
    <row r="5272" spans="1:20" s="70" customFormat="1" x14ac:dyDescent="0.2">
      <c r="A5272" s="38" t="s">
        <v>17578</v>
      </c>
      <c r="B5272" s="39" t="s">
        <v>17579</v>
      </c>
      <c r="C5272" s="39" t="s">
        <v>17580</v>
      </c>
      <c r="D5272" s="38">
        <v>407464</v>
      </c>
      <c r="E5272" s="38"/>
      <c r="F5272" s="38"/>
      <c r="G5272" s="39" t="s">
        <v>1230</v>
      </c>
      <c r="H5272" s="38">
        <v>8268011040</v>
      </c>
      <c r="I5272" s="40" t="s">
        <v>17581</v>
      </c>
      <c r="J5272" s="2">
        <v>239840.00000000003</v>
      </c>
      <c r="K5272" s="2"/>
      <c r="L5272" s="2">
        <v>43171.200000000004</v>
      </c>
      <c r="M5272" s="3">
        <f t="shared" si="82"/>
        <v>283011.20000000001</v>
      </c>
      <c r="N5272" s="41">
        <v>44949.729166666664</v>
      </c>
      <c r="O5272" s="39">
        <v>44464735</v>
      </c>
      <c r="P5272" s="39" t="s">
        <v>3282</v>
      </c>
      <c r="Q5272" s="40" t="s">
        <v>17582</v>
      </c>
      <c r="R5272" s="41">
        <v>44972</v>
      </c>
      <c r="S5272" s="42" t="s">
        <v>2417</v>
      </c>
      <c r="T5272" s="68"/>
    </row>
    <row r="5273" spans="1:20" s="70" customFormat="1" x14ac:dyDescent="0.2">
      <c r="A5273" s="38" t="s">
        <v>17583</v>
      </c>
      <c r="B5273" s="39" t="s">
        <v>17584</v>
      </c>
      <c r="C5273" s="39" t="s">
        <v>17585</v>
      </c>
      <c r="D5273" s="38">
        <v>816655</v>
      </c>
      <c r="E5273" s="38"/>
      <c r="F5273" s="38"/>
      <c r="G5273" s="42" t="s">
        <v>782</v>
      </c>
      <c r="H5273" s="38">
        <v>8268010814</v>
      </c>
      <c r="I5273" s="40">
        <v>374</v>
      </c>
      <c r="J5273" s="2">
        <v>81976.500000000015</v>
      </c>
      <c r="K5273" s="2"/>
      <c r="L5273" s="2">
        <v>14755.770000000002</v>
      </c>
      <c r="M5273" s="3">
        <f t="shared" si="82"/>
        <v>96732.270000000019</v>
      </c>
      <c r="N5273" s="41">
        <v>44952.729166666664</v>
      </c>
      <c r="O5273" s="39">
        <v>44465722</v>
      </c>
      <c r="P5273" s="39" t="s">
        <v>52</v>
      </c>
      <c r="Q5273" s="40" t="s">
        <v>17586</v>
      </c>
      <c r="R5273" s="41">
        <v>44973</v>
      </c>
      <c r="S5273" s="39" t="s">
        <v>54</v>
      </c>
      <c r="T5273" s="68"/>
    </row>
    <row r="5274" spans="1:20" s="70" customFormat="1" x14ac:dyDescent="0.2">
      <c r="A5274" s="38" t="s">
        <v>17587</v>
      </c>
      <c r="B5274" s="39" t="s">
        <v>17588</v>
      </c>
      <c r="C5274" s="39" t="s">
        <v>17589</v>
      </c>
      <c r="D5274" s="38">
        <v>815539</v>
      </c>
      <c r="E5274" s="38"/>
      <c r="F5274" s="38"/>
      <c r="G5274" s="42" t="s">
        <v>1640</v>
      </c>
      <c r="H5274" s="38">
        <v>8268010595</v>
      </c>
      <c r="I5274" s="40" t="s">
        <v>17590</v>
      </c>
      <c r="J5274" s="2">
        <v>32382.000000000004</v>
      </c>
      <c r="K5274" s="2"/>
      <c r="L5274" s="2">
        <v>5828.76</v>
      </c>
      <c r="M5274" s="3">
        <f t="shared" si="82"/>
        <v>38210.76</v>
      </c>
      <c r="N5274" s="41">
        <v>44953.729166666664</v>
      </c>
      <c r="O5274" s="39">
        <v>44465785</v>
      </c>
      <c r="P5274" s="39" t="s">
        <v>52</v>
      </c>
      <c r="Q5274" s="40" t="s">
        <v>17591</v>
      </c>
      <c r="R5274" s="41">
        <v>44974</v>
      </c>
      <c r="S5274" s="39" t="s">
        <v>54</v>
      </c>
      <c r="T5274" s="68"/>
    </row>
    <row r="5275" spans="1:20" s="70" customFormat="1" x14ac:dyDescent="0.2">
      <c r="A5275" s="38" t="s">
        <v>17592</v>
      </c>
      <c r="B5275" s="42" t="s">
        <v>17593</v>
      </c>
      <c r="C5275" s="42" t="s">
        <v>17594</v>
      </c>
      <c r="D5275" s="38">
        <v>407261</v>
      </c>
      <c r="E5275" s="38"/>
      <c r="F5275" s="38"/>
      <c r="G5275" s="42" t="s">
        <v>58</v>
      </c>
      <c r="H5275" s="38">
        <v>8266016948</v>
      </c>
      <c r="I5275" s="40">
        <v>9854036364</v>
      </c>
      <c r="J5275" s="3">
        <v>84713.75</v>
      </c>
      <c r="K5275" s="3"/>
      <c r="L5275" s="3">
        <v>0</v>
      </c>
      <c r="M5275" s="3">
        <f t="shared" si="82"/>
        <v>84713.75</v>
      </c>
      <c r="N5275" s="41">
        <v>44935.729166666664</v>
      </c>
      <c r="O5275" s="39">
        <v>6870375457</v>
      </c>
      <c r="P5275" s="42" t="s">
        <v>315</v>
      </c>
      <c r="Q5275" s="42"/>
      <c r="R5275" s="60"/>
      <c r="S5275" s="42" t="s">
        <v>243</v>
      </c>
      <c r="T5275" s="68" t="s">
        <v>506</v>
      </c>
    </row>
    <row r="5276" spans="1:20" s="70" customFormat="1" x14ac:dyDescent="0.2">
      <c r="A5276" s="38" t="s">
        <v>17595</v>
      </c>
      <c r="B5276" s="39" t="s">
        <v>17596</v>
      </c>
      <c r="C5276" s="39" t="s">
        <v>17597</v>
      </c>
      <c r="D5276" s="38">
        <v>501448</v>
      </c>
      <c r="E5276" s="38"/>
      <c r="F5276" s="38"/>
      <c r="G5276" s="39" t="s">
        <v>12103</v>
      </c>
      <c r="H5276" s="38">
        <v>8266017042</v>
      </c>
      <c r="I5276" s="40" t="s">
        <v>17598</v>
      </c>
      <c r="J5276" s="2">
        <v>233279.66101694916</v>
      </c>
      <c r="K5276" s="2"/>
      <c r="L5276" s="2">
        <v>41990.338983050846</v>
      </c>
      <c r="M5276" s="3">
        <f t="shared" si="82"/>
        <v>275270</v>
      </c>
      <c r="N5276" s="41">
        <v>44935.729166666664</v>
      </c>
      <c r="O5276" s="39">
        <v>6870375489</v>
      </c>
      <c r="P5276" s="39" t="s">
        <v>3282</v>
      </c>
      <c r="Q5276" s="40">
        <v>302225848572</v>
      </c>
      <c r="R5276" s="41">
        <v>44980</v>
      </c>
      <c r="S5276" s="42" t="s">
        <v>2417</v>
      </c>
      <c r="T5276" s="68"/>
    </row>
    <row r="5277" spans="1:20" s="70" customFormat="1" x14ac:dyDescent="0.2">
      <c r="A5277" s="38" t="s">
        <v>17599</v>
      </c>
      <c r="B5277" s="39" t="s">
        <v>17600</v>
      </c>
      <c r="C5277" s="39" t="s">
        <v>17601</v>
      </c>
      <c r="D5277" s="38">
        <v>814699</v>
      </c>
      <c r="E5277" s="38"/>
      <c r="F5277" s="38"/>
      <c r="G5277" s="39" t="s">
        <v>17602</v>
      </c>
      <c r="H5277" s="38">
        <v>8266017036</v>
      </c>
      <c r="I5277" s="40">
        <v>1175</v>
      </c>
      <c r="J5277" s="2">
        <v>26271.186440677968</v>
      </c>
      <c r="K5277" s="2"/>
      <c r="L5277" s="2">
        <v>4728.8135593220341</v>
      </c>
      <c r="M5277" s="3">
        <f t="shared" si="82"/>
        <v>31000</v>
      </c>
      <c r="N5277" s="41">
        <v>44937.729166666664</v>
      </c>
      <c r="O5277" s="39">
        <v>6870376209</v>
      </c>
      <c r="P5277" s="39" t="s">
        <v>52</v>
      </c>
      <c r="Q5277" s="40" t="s">
        <v>17603</v>
      </c>
      <c r="R5277" s="41">
        <v>44974</v>
      </c>
      <c r="S5277" s="39" t="s">
        <v>54</v>
      </c>
      <c r="T5277" s="68"/>
    </row>
    <row r="5278" spans="1:20" s="70" customFormat="1" x14ac:dyDescent="0.2">
      <c r="A5278" s="38">
        <v>4</v>
      </c>
      <c r="B5278" s="39" t="s">
        <v>17604</v>
      </c>
      <c r="C5278" s="39" t="s">
        <v>17605</v>
      </c>
      <c r="D5278" s="38">
        <v>128773</v>
      </c>
      <c r="E5278" s="38"/>
      <c r="F5278" s="38"/>
      <c r="G5278" s="39" t="s">
        <v>13807</v>
      </c>
      <c r="H5278" s="38">
        <v>8266016700</v>
      </c>
      <c r="I5278" s="40">
        <v>1242</v>
      </c>
      <c r="J5278" s="2">
        <v>60750</v>
      </c>
      <c r="K5278" s="2"/>
      <c r="L5278" s="2">
        <v>10935</v>
      </c>
      <c r="M5278" s="3">
        <f t="shared" si="82"/>
        <v>71685</v>
      </c>
      <c r="N5278" s="41">
        <v>44929.729166666664</v>
      </c>
      <c r="O5278" s="39">
        <v>6870377479</v>
      </c>
      <c r="P5278" s="39" t="s">
        <v>8899</v>
      </c>
      <c r="Q5278" s="40" t="s">
        <v>17606</v>
      </c>
      <c r="R5278" s="41">
        <v>44980</v>
      </c>
      <c r="S5278" s="42" t="s">
        <v>8901</v>
      </c>
      <c r="T5278" s="68"/>
    </row>
    <row r="5279" spans="1:20" s="70" customFormat="1" x14ac:dyDescent="0.2">
      <c r="A5279" s="38" t="s">
        <v>17607</v>
      </c>
      <c r="B5279" s="39" t="s">
        <v>17608</v>
      </c>
      <c r="C5279" s="39" t="s">
        <v>17609</v>
      </c>
      <c r="D5279" s="38">
        <v>703046</v>
      </c>
      <c r="E5279" s="38"/>
      <c r="F5279" s="38"/>
      <c r="G5279" s="42" t="s">
        <v>678</v>
      </c>
      <c r="H5279" s="38">
        <v>8266016586</v>
      </c>
      <c r="I5279" s="40" t="s">
        <v>17610</v>
      </c>
      <c r="J5279" s="2">
        <v>6434</v>
      </c>
      <c r="K5279" s="2"/>
      <c r="L5279" s="2">
        <v>0</v>
      </c>
      <c r="M5279" s="3">
        <f t="shared" si="82"/>
        <v>6434</v>
      </c>
      <c r="N5279" s="41">
        <v>44932.729166666664</v>
      </c>
      <c r="O5279" s="39">
        <v>3445032188</v>
      </c>
      <c r="P5279" s="39" t="s">
        <v>7503</v>
      </c>
      <c r="Q5279" s="40" t="s">
        <v>17611</v>
      </c>
      <c r="R5279" s="41">
        <v>44989</v>
      </c>
      <c r="S5279" s="62" t="s">
        <v>23</v>
      </c>
      <c r="T5279" s="68"/>
    </row>
    <row r="5280" spans="1:20" s="70" customFormat="1" x14ac:dyDescent="0.2">
      <c r="A5280" s="38" t="s">
        <v>17612</v>
      </c>
      <c r="B5280" s="39" t="s">
        <v>17613</v>
      </c>
      <c r="C5280" s="39" t="s">
        <v>17614</v>
      </c>
      <c r="D5280" s="38">
        <v>703046</v>
      </c>
      <c r="E5280" s="38"/>
      <c r="F5280" s="38"/>
      <c r="G5280" s="42" t="s">
        <v>678</v>
      </c>
      <c r="H5280" s="38">
        <v>8266017042</v>
      </c>
      <c r="I5280" s="40" t="s">
        <v>17615</v>
      </c>
      <c r="J5280" s="2">
        <v>14442</v>
      </c>
      <c r="K5280" s="2"/>
      <c r="L5280" s="2">
        <v>0</v>
      </c>
      <c r="M5280" s="3">
        <f t="shared" si="82"/>
        <v>14442</v>
      </c>
      <c r="N5280" s="41">
        <v>44947.729166666664</v>
      </c>
      <c r="O5280" s="39">
        <v>3445032189</v>
      </c>
      <c r="P5280" s="39" t="s">
        <v>3282</v>
      </c>
      <c r="Q5280" s="40" t="s">
        <v>17616</v>
      </c>
      <c r="R5280" s="41">
        <v>45002</v>
      </c>
      <c r="S5280" s="42" t="s">
        <v>2417</v>
      </c>
      <c r="T5280" s="68"/>
    </row>
    <row r="5281" spans="1:20" s="70" customFormat="1" x14ac:dyDescent="0.2">
      <c r="A5281" s="38" t="s">
        <v>17617</v>
      </c>
      <c r="B5281" s="39" t="s">
        <v>17618</v>
      </c>
      <c r="C5281" s="39" t="s">
        <v>17619</v>
      </c>
      <c r="D5281" s="38">
        <v>821383</v>
      </c>
      <c r="E5281" s="38"/>
      <c r="F5281" s="38"/>
      <c r="G5281" s="39" t="s">
        <v>4736</v>
      </c>
      <c r="H5281" s="38">
        <v>8268009380</v>
      </c>
      <c r="I5281" s="40" t="s">
        <v>17620</v>
      </c>
      <c r="J5281" s="2">
        <v>62623.728813559326</v>
      </c>
      <c r="K5281" s="2"/>
      <c r="L5281" s="2">
        <v>11272.271186440677</v>
      </c>
      <c r="M5281" s="3">
        <f t="shared" si="82"/>
        <v>73896</v>
      </c>
      <c r="N5281" s="41">
        <v>44944.729166666664</v>
      </c>
      <c r="O5281" s="39">
        <v>44471566</v>
      </c>
      <c r="P5281" s="39" t="s">
        <v>3282</v>
      </c>
      <c r="Q5281" s="40" t="s">
        <v>17621</v>
      </c>
      <c r="R5281" s="41">
        <v>44972</v>
      </c>
      <c r="S5281" s="42" t="s">
        <v>2417</v>
      </c>
      <c r="T5281" s="68"/>
    </row>
    <row r="5282" spans="1:20" s="70" customFormat="1" x14ac:dyDescent="0.2">
      <c r="A5282" s="38">
        <v>220</v>
      </c>
      <c r="B5282" s="39" t="s">
        <v>17622</v>
      </c>
      <c r="C5282" s="39" t="s">
        <v>17623</v>
      </c>
      <c r="D5282" s="38">
        <v>105903</v>
      </c>
      <c r="E5282" s="38"/>
      <c r="F5282" s="38"/>
      <c r="G5282" s="39" t="s">
        <v>6269</v>
      </c>
      <c r="H5282" s="38">
        <v>8266016468</v>
      </c>
      <c r="I5282" s="40" t="s">
        <v>17624</v>
      </c>
      <c r="J5282" s="2">
        <v>2737.2881355932204</v>
      </c>
      <c r="K5282" s="2"/>
      <c r="L5282" s="2">
        <v>492.71186440677968</v>
      </c>
      <c r="M5282" s="3">
        <f t="shared" si="82"/>
        <v>3230</v>
      </c>
      <c r="N5282" s="41">
        <v>44907.729166666664</v>
      </c>
      <c r="O5282" s="39">
        <v>1246431050</v>
      </c>
      <c r="P5282" s="39" t="s">
        <v>8899</v>
      </c>
      <c r="Q5282" s="40" t="s">
        <v>17625</v>
      </c>
      <c r="R5282" s="41">
        <v>45121</v>
      </c>
      <c r="S5282" s="42" t="s">
        <v>8901</v>
      </c>
      <c r="T5282" s="68"/>
    </row>
    <row r="5283" spans="1:20" s="70" customFormat="1" x14ac:dyDescent="0.2">
      <c r="A5283" s="38">
        <v>425</v>
      </c>
      <c r="B5283" s="39" t="s">
        <v>17626</v>
      </c>
      <c r="C5283" s="39" t="s">
        <v>17627</v>
      </c>
      <c r="D5283" s="58">
        <v>118480</v>
      </c>
      <c r="E5283" s="38"/>
      <c r="F5283" s="58"/>
      <c r="G5283" s="39" t="s">
        <v>9826</v>
      </c>
      <c r="H5283" s="38">
        <v>8263000270</v>
      </c>
      <c r="I5283" s="40" t="s">
        <v>17628</v>
      </c>
      <c r="J5283" s="2">
        <v>477600</v>
      </c>
      <c r="K5283" s="2"/>
      <c r="L5283" s="2">
        <v>85968</v>
      </c>
      <c r="M5283" s="3">
        <f t="shared" si="82"/>
        <v>563568</v>
      </c>
      <c r="N5283" s="41">
        <v>44873.729166666664</v>
      </c>
      <c r="O5283" s="39">
        <v>6870379250</v>
      </c>
      <c r="P5283" s="39" t="s">
        <v>8899</v>
      </c>
      <c r="Q5283" s="40" t="s">
        <v>17629</v>
      </c>
      <c r="R5283" s="41">
        <v>44974</v>
      </c>
      <c r="S5283" s="42" t="s">
        <v>8901</v>
      </c>
      <c r="T5283" s="68"/>
    </row>
    <row r="5284" spans="1:20" s="70" customFormat="1" x14ac:dyDescent="0.2">
      <c r="A5284" s="38" t="s">
        <v>17630</v>
      </c>
      <c r="B5284" s="42" t="s">
        <v>17626</v>
      </c>
      <c r="C5284" s="42"/>
      <c r="D5284" s="58">
        <v>118480</v>
      </c>
      <c r="E5284" s="38"/>
      <c r="F5284" s="58"/>
      <c r="G5284" s="42" t="s">
        <v>9826</v>
      </c>
      <c r="H5284" s="38">
        <v>8263000270</v>
      </c>
      <c r="I5284" s="40" t="s">
        <v>17628</v>
      </c>
      <c r="J5284" s="3">
        <v>308052</v>
      </c>
      <c r="K5284" s="3"/>
      <c r="L5284" s="3">
        <v>55449.36</v>
      </c>
      <c r="M5284" s="3">
        <f t="shared" si="82"/>
        <v>363501.36</v>
      </c>
      <c r="N5284" s="41">
        <v>44873</v>
      </c>
      <c r="O5284" s="39"/>
      <c r="P5284" s="42" t="s">
        <v>315</v>
      </c>
      <c r="Q5284" s="42"/>
      <c r="R5284" s="60"/>
      <c r="S5284" s="42" t="s">
        <v>243</v>
      </c>
      <c r="T5284" s="68"/>
    </row>
    <row r="5285" spans="1:20" s="70" customFormat="1" x14ac:dyDescent="0.2">
      <c r="A5285" s="38" t="s">
        <v>17631</v>
      </c>
      <c r="B5285" s="39" t="s">
        <v>17626</v>
      </c>
      <c r="C5285" s="39" t="s">
        <v>17627</v>
      </c>
      <c r="D5285" s="58">
        <v>118480</v>
      </c>
      <c r="E5285" s="38"/>
      <c r="F5285" s="58"/>
      <c r="G5285" s="39" t="s">
        <v>9826</v>
      </c>
      <c r="H5285" s="38">
        <v>8263000270</v>
      </c>
      <c r="I5285" s="40" t="s">
        <v>17628</v>
      </c>
      <c r="J5285" s="2">
        <v>119400</v>
      </c>
      <c r="K5285" s="2"/>
      <c r="L5285" s="2">
        <v>21492</v>
      </c>
      <c r="M5285" s="3">
        <f t="shared" si="82"/>
        <v>140892</v>
      </c>
      <c r="N5285" s="41">
        <v>44873.729166666664</v>
      </c>
      <c r="O5285" s="39">
        <v>6870379250</v>
      </c>
      <c r="P5285" s="39" t="s">
        <v>3282</v>
      </c>
      <c r="Q5285" s="40" t="s">
        <v>17629</v>
      </c>
      <c r="R5285" s="41">
        <v>44974</v>
      </c>
      <c r="S5285" s="42" t="s">
        <v>2417</v>
      </c>
      <c r="T5285" s="68"/>
    </row>
    <row r="5286" spans="1:20" s="70" customFormat="1" x14ac:dyDescent="0.2">
      <c r="A5286" s="38">
        <v>424</v>
      </c>
      <c r="B5286" s="39" t="s">
        <v>17632</v>
      </c>
      <c r="C5286" s="39" t="s">
        <v>17633</v>
      </c>
      <c r="D5286" s="58">
        <v>118480</v>
      </c>
      <c r="E5286" s="38"/>
      <c r="F5286" s="58"/>
      <c r="G5286" s="39" t="s">
        <v>9826</v>
      </c>
      <c r="H5286" s="38">
        <v>8263000270</v>
      </c>
      <c r="I5286" s="40" t="s">
        <v>17634</v>
      </c>
      <c r="J5286" s="2">
        <v>598800</v>
      </c>
      <c r="K5286" s="2"/>
      <c r="L5286" s="2">
        <v>107784</v>
      </c>
      <c r="M5286" s="3">
        <f t="shared" si="82"/>
        <v>706584</v>
      </c>
      <c r="N5286" s="41">
        <v>44876.729166666664</v>
      </c>
      <c r="O5286" s="39">
        <v>6870379256</v>
      </c>
      <c r="P5286" s="39" t="s">
        <v>8899</v>
      </c>
      <c r="Q5286" s="40" t="s">
        <v>17629</v>
      </c>
      <c r="R5286" s="41">
        <v>44974</v>
      </c>
      <c r="S5286" s="42" t="s">
        <v>8901</v>
      </c>
      <c r="T5286" s="68"/>
    </row>
    <row r="5287" spans="1:20" s="70" customFormat="1" x14ac:dyDescent="0.2">
      <c r="A5287" s="38" t="s">
        <v>17635</v>
      </c>
      <c r="B5287" s="42" t="s">
        <v>17632</v>
      </c>
      <c r="C5287" s="42" t="s">
        <v>17633</v>
      </c>
      <c r="D5287" s="58">
        <v>118480</v>
      </c>
      <c r="E5287" s="38"/>
      <c r="F5287" s="58"/>
      <c r="G5287" s="42" t="s">
        <v>9826</v>
      </c>
      <c r="H5287" s="38">
        <v>8263000270</v>
      </c>
      <c r="I5287" s="40" t="s">
        <v>17634</v>
      </c>
      <c r="J5287" s="3">
        <v>137837.70000000001</v>
      </c>
      <c r="K5287" s="3"/>
      <c r="L5287" s="3">
        <v>24810.786</v>
      </c>
      <c r="M5287" s="3">
        <f t="shared" si="82"/>
        <v>162648.486</v>
      </c>
      <c r="N5287" s="41">
        <v>44876.729166666664</v>
      </c>
      <c r="O5287" s="39">
        <v>6870379256</v>
      </c>
      <c r="P5287" s="42" t="s">
        <v>315</v>
      </c>
      <c r="Q5287" s="42" t="s">
        <v>17629</v>
      </c>
      <c r="R5287" s="60">
        <v>44974</v>
      </c>
      <c r="S5287" s="42" t="s">
        <v>243</v>
      </c>
      <c r="T5287" s="68"/>
    </row>
    <row r="5288" spans="1:20" s="70" customFormat="1" x14ac:dyDescent="0.2">
      <c r="A5288" s="38" t="s">
        <v>17636</v>
      </c>
      <c r="B5288" s="39" t="s">
        <v>17632</v>
      </c>
      <c r="C5288" s="39" t="s">
        <v>17633</v>
      </c>
      <c r="D5288" s="58">
        <v>118480</v>
      </c>
      <c r="E5288" s="38"/>
      <c r="F5288" s="58"/>
      <c r="G5288" s="39" t="s">
        <v>9826</v>
      </c>
      <c r="H5288" s="38">
        <v>8263000270</v>
      </c>
      <c r="I5288" s="40" t="s">
        <v>17634</v>
      </c>
      <c r="J5288" s="10">
        <v>45372</v>
      </c>
      <c r="K5288" s="10"/>
      <c r="L5288" s="2">
        <v>8166.96</v>
      </c>
      <c r="M5288" s="3">
        <f t="shared" si="82"/>
        <v>53538.96</v>
      </c>
      <c r="N5288" s="41">
        <v>44876.729166666664</v>
      </c>
      <c r="O5288" s="39">
        <v>6870379256</v>
      </c>
      <c r="P5288" s="39" t="s">
        <v>3282</v>
      </c>
      <c r="Q5288" s="40" t="s">
        <v>17629</v>
      </c>
      <c r="R5288" s="41">
        <v>44974</v>
      </c>
      <c r="S5288" s="42" t="s">
        <v>2417</v>
      </c>
      <c r="T5288" s="68"/>
    </row>
    <row r="5289" spans="1:20" s="70" customFormat="1" x14ac:dyDescent="0.2">
      <c r="A5289" s="38" t="s">
        <v>17637</v>
      </c>
      <c r="B5289" s="39" t="s">
        <v>17638</v>
      </c>
      <c r="C5289" s="39" t="s">
        <v>17639</v>
      </c>
      <c r="D5289" s="38">
        <v>822746</v>
      </c>
      <c r="E5289" s="38"/>
      <c r="F5289" s="38"/>
      <c r="G5289" s="39" t="s">
        <v>16624</v>
      </c>
      <c r="H5289" s="38">
        <v>8268010365</v>
      </c>
      <c r="I5289" s="40" t="s">
        <v>17640</v>
      </c>
      <c r="J5289" s="2">
        <v>685414.40677966108</v>
      </c>
      <c r="K5289" s="2"/>
      <c r="L5289" s="2">
        <v>123374.59322033898</v>
      </c>
      <c r="M5289" s="3">
        <f t="shared" si="82"/>
        <v>808789</v>
      </c>
      <c r="N5289" s="41">
        <v>44954.729166666664</v>
      </c>
      <c r="O5289" s="39">
        <v>44474675</v>
      </c>
      <c r="P5289" s="39" t="s">
        <v>3282</v>
      </c>
      <c r="Q5289" s="40">
        <v>302237233987</v>
      </c>
      <c r="R5289" s="41">
        <v>44981</v>
      </c>
      <c r="S5289" s="42" t="s">
        <v>2417</v>
      </c>
      <c r="T5289" s="68"/>
    </row>
    <row r="5290" spans="1:20" s="70" customFormat="1" x14ac:dyDescent="0.2">
      <c r="A5290" s="38" t="s">
        <v>17641</v>
      </c>
      <c r="B5290" s="39" t="s">
        <v>17642</v>
      </c>
      <c r="C5290" s="39" t="s">
        <v>17643</v>
      </c>
      <c r="D5290" s="38">
        <v>703046</v>
      </c>
      <c r="E5290" s="38"/>
      <c r="F5290" s="38"/>
      <c r="G5290" s="42" t="s">
        <v>678</v>
      </c>
      <c r="H5290" s="38">
        <v>8266017186</v>
      </c>
      <c r="I5290" s="40" t="s">
        <v>17644</v>
      </c>
      <c r="J5290" s="2">
        <v>350</v>
      </c>
      <c r="K5290" s="2"/>
      <c r="L5290" s="2">
        <v>0</v>
      </c>
      <c r="M5290" s="3">
        <f t="shared" si="82"/>
        <v>350</v>
      </c>
      <c r="N5290" s="41">
        <v>44961</v>
      </c>
      <c r="O5290" s="39">
        <v>3445032438</v>
      </c>
      <c r="P5290" s="39" t="s">
        <v>3282</v>
      </c>
      <c r="Q5290" s="40" t="s">
        <v>17645</v>
      </c>
      <c r="R5290" s="41">
        <v>45029</v>
      </c>
      <c r="S5290" s="42" t="s">
        <v>2417</v>
      </c>
      <c r="T5290" s="68"/>
    </row>
    <row r="5291" spans="1:20" s="70" customFormat="1" x14ac:dyDescent="0.2">
      <c r="A5291" s="38" t="s">
        <v>6167</v>
      </c>
      <c r="B5291" s="1"/>
      <c r="C5291" s="1"/>
      <c r="D5291" s="51"/>
      <c r="E5291" s="38"/>
      <c r="F5291" s="51"/>
      <c r="G5291" s="39" t="s">
        <v>6168</v>
      </c>
      <c r="H5291" s="53"/>
      <c r="I5291" s="54" t="s">
        <v>17646</v>
      </c>
      <c r="J5291" s="35">
        <v>5297.32</v>
      </c>
      <c r="K5291" s="1"/>
      <c r="L5291" s="1"/>
      <c r="M5291" s="3">
        <f t="shared" si="82"/>
        <v>5297.32</v>
      </c>
      <c r="N5291" s="63"/>
      <c r="O5291" s="56"/>
      <c r="P5291" s="1"/>
      <c r="Q5291" s="1"/>
      <c r="R5291" s="57"/>
      <c r="S5291" s="42" t="s">
        <v>2417</v>
      </c>
      <c r="T5291" s="68"/>
    </row>
    <row r="5292" spans="1:20" s="70" customFormat="1" x14ac:dyDescent="0.2">
      <c r="A5292" s="38" t="s">
        <v>6167</v>
      </c>
      <c r="B5292" s="1"/>
      <c r="C5292" s="1"/>
      <c r="D5292" s="51"/>
      <c r="E5292" s="38"/>
      <c r="F5292" s="51"/>
      <c r="G5292" s="39" t="s">
        <v>6168</v>
      </c>
      <c r="H5292" s="53"/>
      <c r="I5292" s="54" t="s">
        <v>17647</v>
      </c>
      <c r="J5292" s="35">
        <v>4414.43</v>
      </c>
      <c r="K5292" s="1"/>
      <c r="L5292" s="1"/>
      <c r="M5292" s="3">
        <f t="shared" si="82"/>
        <v>4414.43</v>
      </c>
      <c r="N5292" s="63"/>
      <c r="O5292" s="56"/>
      <c r="P5292" s="1"/>
      <c r="Q5292" s="1"/>
      <c r="R5292" s="57"/>
      <c r="S5292" s="42" t="s">
        <v>2417</v>
      </c>
      <c r="T5292" s="68"/>
    </row>
    <row r="5293" spans="1:20" s="70" customFormat="1" x14ac:dyDescent="0.2">
      <c r="A5293" s="38">
        <v>29</v>
      </c>
      <c r="B5293" s="39" t="s">
        <v>17648</v>
      </c>
      <c r="C5293" s="39" t="s">
        <v>17649</v>
      </c>
      <c r="D5293" s="38">
        <v>703046</v>
      </c>
      <c r="E5293" s="38"/>
      <c r="F5293" s="38"/>
      <c r="G5293" s="42" t="s">
        <v>678</v>
      </c>
      <c r="H5293" s="38">
        <v>8266016982</v>
      </c>
      <c r="I5293" s="40" t="s">
        <v>17650</v>
      </c>
      <c r="J5293" s="2">
        <v>866</v>
      </c>
      <c r="K5293" s="2"/>
      <c r="L5293" s="2">
        <v>0</v>
      </c>
      <c r="M5293" s="3">
        <f t="shared" si="82"/>
        <v>866</v>
      </c>
      <c r="N5293" s="41">
        <v>44954.729166666664</v>
      </c>
      <c r="O5293" s="39">
        <v>3445036381</v>
      </c>
      <c r="P5293" s="39" t="s">
        <v>8899</v>
      </c>
      <c r="Q5293" s="40" t="s">
        <v>17645</v>
      </c>
      <c r="R5293" s="41">
        <v>45029</v>
      </c>
      <c r="S5293" s="42" t="s">
        <v>8901</v>
      </c>
      <c r="T5293" s="68"/>
    </row>
    <row r="5294" spans="1:20" s="70" customFormat="1" x14ac:dyDescent="0.2">
      <c r="A5294" s="38" t="s">
        <v>17651</v>
      </c>
      <c r="B5294" s="39" t="s">
        <v>17652</v>
      </c>
      <c r="C5294" s="39" t="s">
        <v>17653</v>
      </c>
      <c r="D5294" s="38">
        <v>703046</v>
      </c>
      <c r="E5294" s="38"/>
      <c r="F5294" s="38"/>
      <c r="G5294" s="42" t="s">
        <v>678</v>
      </c>
      <c r="H5294" s="38">
        <v>8266016144</v>
      </c>
      <c r="I5294" s="40" t="s">
        <v>17654</v>
      </c>
      <c r="J5294" s="2">
        <v>725</v>
      </c>
      <c r="K5294" s="2"/>
      <c r="L5294" s="2">
        <v>0</v>
      </c>
      <c r="M5294" s="3">
        <f t="shared" si="82"/>
        <v>725</v>
      </c>
      <c r="N5294" s="41">
        <v>44954</v>
      </c>
      <c r="O5294" s="39">
        <v>3445032490</v>
      </c>
      <c r="P5294" s="39" t="s">
        <v>3282</v>
      </c>
      <c r="Q5294" s="40" t="s">
        <v>17645</v>
      </c>
      <c r="R5294" s="41">
        <v>45029</v>
      </c>
      <c r="S5294" s="42" t="s">
        <v>2417</v>
      </c>
      <c r="T5294" s="68"/>
    </row>
    <row r="5295" spans="1:20" s="70" customFormat="1" x14ac:dyDescent="0.2">
      <c r="A5295" s="38">
        <v>275</v>
      </c>
      <c r="B5295" s="39" t="s">
        <v>17655</v>
      </c>
      <c r="C5295" s="39" t="s">
        <v>17656</v>
      </c>
      <c r="D5295" s="38">
        <v>107659</v>
      </c>
      <c r="E5295" s="38"/>
      <c r="F5295" s="38"/>
      <c r="G5295" s="39" t="s">
        <v>16533</v>
      </c>
      <c r="H5295" s="38">
        <v>8263000274</v>
      </c>
      <c r="I5295" s="40" t="s">
        <v>17657</v>
      </c>
      <c r="J5295" s="2">
        <v>1915882.2033898307</v>
      </c>
      <c r="K5295" s="2"/>
      <c r="L5295" s="2">
        <v>344858.79661016952</v>
      </c>
      <c r="M5295" s="3">
        <f t="shared" si="82"/>
        <v>2260741</v>
      </c>
      <c r="N5295" s="41">
        <v>44912.729166666664</v>
      </c>
      <c r="O5295" s="39">
        <v>6870409849</v>
      </c>
      <c r="P5295" s="39" t="s">
        <v>8899</v>
      </c>
      <c r="Q5295" s="40" t="s">
        <v>17658</v>
      </c>
      <c r="R5295" s="41">
        <v>44998</v>
      </c>
      <c r="S5295" s="42" t="s">
        <v>8901</v>
      </c>
      <c r="T5295" s="68"/>
    </row>
    <row r="5296" spans="1:20" s="70" customFormat="1" x14ac:dyDescent="0.2">
      <c r="A5296" s="38">
        <v>292</v>
      </c>
      <c r="B5296" s="39" t="s">
        <v>17659</v>
      </c>
      <c r="C5296" s="39" t="s">
        <v>17660</v>
      </c>
      <c r="D5296" s="58">
        <v>118480</v>
      </c>
      <c r="E5296" s="38"/>
      <c r="F5296" s="58"/>
      <c r="G5296" s="39" t="s">
        <v>9826</v>
      </c>
      <c r="H5296" s="38">
        <v>8263000261</v>
      </c>
      <c r="I5296" s="40" t="s">
        <v>17661</v>
      </c>
      <c r="J5296" s="2">
        <v>717827.89830508502</v>
      </c>
      <c r="K5296" s="2"/>
      <c r="L5296" s="2">
        <v>129209.0216949153</v>
      </c>
      <c r="M5296" s="3">
        <f t="shared" si="82"/>
        <v>847036.92000000027</v>
      </c>
      <c r="N5296" s="41">
        <v>44875.729166666664</v>
      </c>
      <c r="O5296" s="39">
        <v>6870424483</v>
      </c>
      <c r="P5296" s="39" t="s">
        <v>8899</v>
      </c>
      <c r="Q5296" s="40" t="s">
        <v>17662</v>
      </c>
      <c r="R5296" s="41">
        <v>45006</v>
      </c>
      <c r="S5296" s="42" t="s">
        <v>8901</v>
      </c>
      <c r="T5296" s="68"/>
    </row>
    <row r="5297" spans="1:20" s="70" customFormat="1" x14ac:dyDescent="0.2">
      <c r="A5297" s="38" t="s">
        <v>17663</v>
      </c>
      <c r="B5297" s="39" t="s">
        <v>17659</v>
      </c>
      <c r="C5297" s="39" t="s">
        <v>17660</v>
      </c>
      <c r="D5297" s="58">
        <v>118480</v>
      </c>
      <c r="E5297" s="38"/>
      <c r="F5297" s="58"/>
      <c r="G5297" s="39" t="s">
        <v>9826</v>
      </c>
      <c r="H5297" s="38">
        <v>8263000261</v>
      </c>
      <c r="I5297" s="40" t="s">
        <v>17661</v>
      </c>
      <c r="J5297" s="2">
        <v>122800</v>
      </c>
      <c r="K5297" s="2"/>
      <c r="L5297" s="2">
        <v>22104</v>
      </c>
      <c r="M5297" s="3">
        <f t="shared" si="82"/>
        <v>144904</v>
      </c>
      <c r="N5297" s="41">
        <v>44875.729166666664</v>
      </c>
      <c r="O5297" s="39">
        <v>6870424483</v>
      </c>
      <c r="P5297" s="39" t="s">
        <v>3282</v>
      </c>
      <c r="Q5297" s="40" t="s">
        <v>17662</v>
      </c>
      <c r="R5297" s="41">
        <v>45006</v>
      </c>
      <c r="S5297" s="42" t="s">
        <v>2417</v>
      </c>
      <c r="T5297" s="68"/>
    </row>
    <row r="5298" spans="1:20" s="70" customFormat="1" x14ac:dyDescent="0.2">
      <c r="A5298" s="38" t="s">
        <v>17664</v>
      </c>
      <c r="B5298" s="39" t="s">
        <v>17665</v>
      </c>
      <c r="C5298" s="39" t="s">
        <v>17666</v>
      </c>
      <c r="D5298" s="58">
        <v>118480</v>
      </c>
      <c r="E5298" s="38"/>
      <c r="F5298" s="58"/>
      <c r="G5298" s="39" t="s">
        <v>9826</v>
      </c>
      <c r="H5298" s="38">
        <v>8263000261</v>
      </c>
      <c r="I5298" s="40" t="s">
        <v>17667</v>
      </c>
      <c r="J5298" s="2">
        <v>873834</v>
      </c>
      <c r="K5298" s="2"/>
      <c r="L5298" s="2">
        <v>157290.12</v>
      </c>
      <c r="M5298" s="3">
        <f t="shared" si="82"/>
        <v>1031124.12</v>
      </c>
      <c r="N5298" s="41">
        <v>44873.729166666664</v>
      </c>
      <c r="O5298" s="39">
        <v>6870419749</v>
      </c>
      <c r="P5298" s="39" t="s">
        <v>3282</v>
      </c>
      <c r="Q5298" s="40" t="s">
        <v>17668</v>
      </c>
      <c r="R5298" s="41">
        <v>45003</v>
      </c>
      <c r="S5298" s="42" t="s">
        <v>2417</v>
      </c>
      <c r="T5298" s="68"/>
    </row>
    <row r="5299" spans="1:20" s="70" customFormat="1" x14ac:dyDescent="0.2">
      <c r="A5299" s="38">
        <v>294</v>
      </c>
      <c r="B5299" s="39" t="s">
        <v>17665</v>
      </c>
      <c r="C5299" s="39" t="s">
        <v>17666</v>
      </c>
      <c r="D5299" s="58">
        <v>118480</v>
      </c>
      <c r="E5299" s="38"/>
      <c r="F5299" s="58"/>
      <c r="G5299" s="39" t="s">
        <v>9826</v>
      </c>
      <c r="H5299" s="38">
        <v>8263000261</v>
      </c>
      <c r="I5299" s="40" t="s">
        <v>17667</v>
      </c>
      <c r="J5299" s="2">
        <v>208380</v>
      </c>
      <c r="K5299" s="2"/>
      <c r="L5299" s="2">
        <v>37508.400000000001</v>
      </c>
      <c r="M5299" s="3">
        <f t="shared" si="82"/>
        <v>245888.4</v>
      </c>
      <c r="N5299" s="41">
        <v>44873.729166666664</v>
      </c>
      <c r="O5299" s="39">
        <v>6870419749</v>
      </c>
      <c r="P5299" s="39" t="s">
        <v>8899</v>
      </c>
      <c r="Q5299" s="40" t="s">
        <v>17668</v>
      </c>
      <c r="R5299" s="41">
        <v>45003</v>
      </c>
      <c r="S5299" s="42" t="s">
        <v>8901</v>
      </c>
      <c r="T5299" s="68"/>
    </row>
    <row r="5300" spans="1:20" s="70" customFormat="1" x14ac:dyDescent="0.2">
      <c r="A5300" s="38">
        <v>427</v>
      </c>
      <c r="B5300" s="39" t="s">
        <v>17665</v>
      </c>
      <c r="C5300" s="39"/>
      <c r="D5300" s="58">
        <v>118480</v>
      </c>
      <c r="E5300" s="38"/>
      <c r="F5300" s="58"/>
      <c r="G5300" s="39" t="s">
        <v>9826</v>
      </c>
      <c r="H5300" s="38">
        <v>8263000261</v>
      </c>
      <c r="I5300" s="40" t="s">
        <v>17669</v>
      </c>
      <c r="J5300" s="2">
        <v>-26795.759999999998</v>
      </c>
      <c r="K5300" s="2"/>
      <c r="L5300" s="2">
        <v>-4823.2367999999997</v>
      </c>
      <c r="M5300" s="3">
        <f t="shared" si="82"/>
        <v>-31618.996799999997</v>
      </c>
      <c r="N5300" s="41">
        <v>44974</v>
      </c>
      <c r="O5300" s="39"/>
      <c r="P5300" s="39" t="s">
        <v>8899</v>
      </c>
      <c r="Q5300" s="40"/>
      <c r="R5300" s="41"/>
      <c r="S5300" s="42" t="s">
        <v>8901</v>
      </c>
      <c r="T5300" s="68"/>
    </row>
    <row r="5301" spans="1:20" s="70" customFormat="1" x14ac:dyDescent="0.2">
      <c r="A5301" s="38" t="s">
        <v>17670</v>
      </c>
      <c r="B5301" s="39" t="s">
        <v>17671</v>
      </c>
      <c r="C5301" s="39" t="s">
        <v>17672</v>
      </c>
      <c r="D5301" s="38">
        <v>501448</v>
      </c>
      <c r="E5301" s="38"/>
      <c r="F5301" s="38"/>
      <c r="G5301" s="39" t="s">
        <v>12103</v>
      </c>
      <c r="H5301" s="38">
        <v>8266017190</v>
      </c>
      <c r="I5301" s="40" t="s">
        <v>17673</v>
      </c>
      <c r="J5301" s="2">
        <v>23139.830508474577</v>
      </c>
      <c r="K5301" s="2"/>
      <c r="L5301" s="2">
        <v>4165.1694915254238</v>
      </c>
      <c r="M5301" s="3">
        <f t="shared" si="82"/>
        <v>27305</v>
      </c>
      <c r="N5301" s="41">
        <v>44949.729166666664</v>
      </c>
      <c r="O5301" s="39">
        <v>6870381624</v>
      </c>
      <c r="P5301" s="39" t="s">
        <v>3282</v>
      </c>
      <c r="Q5301" s="40">
        <v>303135976006</v>
      </c>
      <c r="R5301" s="41">
        <v>44999</v>
      </c>
      <c r="S5301" s="42" t="s">
        <v>2417</v>
      </c>
      <c r="T5301" s="68"/>
    </row>
    <row r="5302" spans="1:20" s="70" customFormat="1" x14ac:dyDescent="0.2">
      <c r="A5302" s="38">
        <v>428</v>
      </c>
      <c r="B5302" s="39" t="s">
        <v>17659</v>
      </c>
      <c r="C5302" s="39"/>
      <c r="D5302" s="58">
        <v>118480</v>
      </c>
      <c r="E5302" s="38"/>
      <c r="F5302" s="58"/>
      <c r="G5302" s="39" t="s">
        <v>9826</v>
      </c>
      <c r="H5302" s="38">
        <v>8263000261</v>
      </c>
      <c r="I5302" s="40" t="s">
        <v>17674</v>
      </c>
      <c r="J5302" s="2">
        <v>-22656.6</v>
      </c>
      <c r="K5302" s="2"/>
      <c r="L5302" s="2">
        <v>-4078.1879999999996</v>
      </c>
      <c r="M5302" s="3">
        <f t="shared" si="82"/>
        <v>-26734.787999999997</v>
      </c>
      <c r="N5302" s="41">
        <v>44974</v>
      </c>
      <c r="O5302" s="39"/>
      <c r="P5302" s="39" t="s">
        <v>8899</v>
      </c>
      <c r="Q5302" s="40"/>
      <c r="R5302" s="41"/>
      <c r="S5302" s="42" t="s">
        <v>8901</v>
      </c>
      <c r="T5302" s="68"/>
    </row>
    <row r="5303" spans="1:20" s="70" customFormat="1" x14ac:dyDescent="0.2">
      <c r="A5303" s="38" t="s">
        <v>17675</v>
      </c>
      <c r="B5303" s="42" t="s">
        <v>17676</v>
      </c>
      <c r="C5303" s="42" t="s">
        <v>17677</v>
      </c>
      <c r="D5303" s="38">
        <v>407048</v>
      </c>
      <c r="E5303" s="38"/>
      <c r="F5303" s="38"/>
      <c r="G5303" s="42" t="s">
        <v>6256</v>
      </c>
      <c r="H5303" s="38">
        <v>8266016583</v>
      </c>
      <c r="I5303" s="40" t="s">
        <v>17678</v>
      </c>
      <c r="J5303" s="3">
        <v>54752</v>
      </c>
      <c r="K5303" s="3"/>
      <c r="L5303" s="3">
        <v>9855.3599999999988</v>
      </c>
      <c r="M5303" s="3">
        <f t="shared" si="82"/>
        <v>64607.360000000001</v>
      </c>
      <c r="N5303" s="41">
        <v>44876.729166666664</v>
      </c>
      <c r="O5303" s="39">
        <v>6870383586</v>
      </c>
      <c r="P5303" s="42" t="s">
        <v>315</v>
      </c>
      <c r="Q5303" s="42" t="s">
        <v>17679</v>
      </c>
      <c r="R5303" s="60">
        <v>44978</v>
      </c>
      <c r="S5303" s="42" t="s">
        <v>243</v>
      </c>
      <c r="T5303" s="68"/>
    </row>
    <row r="5304" spans="1:20" s="70" customFormat="1" x14ac:dyDescent="0.2">
      <c r="A5304" s="38" t="s">
        <v>17680</v>
      </c>
      <c r="B5304" s="39"/>
      <c r="C5304" s="39"/>
      <c r="D5304" s="38" t="s">
        <v>235</v>
      </c>
      <c r="E5304" s="38"/>
      <c r="F5304" s="38"/>
      <c r="G5304" s="39" t="s">
        <v>16575</v>
      </c>
      <c r="H5304" s="38" t="s">
        <v>16575</v>
      </c>
      <c r="I5304" s="52" t="s">
        <v>17681</v>
      </c>
      <c r="J5304" s="10">
        <v>-2517810</v>
      </c>
      <c r="K5304" s="2"/>
      <c r="L5304" s="2">
        <v>0</v>
      </c>
      <c r="M5304" s="3">
        <f t="shared" si="82"/>
        <v>-2517810</v>
      </c>
      <c r="N5304" s="59">
        <v>44974</v>
      </c>
      <c r="O5304" s="39"/>
      <c r="P5304" s="39" t="s">
        <v>52</v>
      </c>
      <c r="Q5304" s="40"/>
      <c r="R5304" s="41"/>
      <c r="S5304" s="39" t="s">
        <v>54</v>
      </c>
      <c r="T5304" s="68"/>
    </row>
    <row r="5305" spans="1:20" s="70" customFormat="1" x14ac:dyDescent="0.2">
      <c r="A5305" s="38" t="s">
        <v>6167</v>
      </c>
      <c r="B5305" s="1"/>
      <c r="C5305" s="1"/>
      <c r="D5305" s="51"/>
      <c r="E5305" s="38"/>
      <c r="F5305" s="51"/>
      <c r="G5305" s="39" t="s">
        <v>6168</v>
      </c>
      <c r="H5305" s="53"/>
      <c r="I5305" s="54" t="s">
        <v>17682</v>
      </c>
      <c r="J5305" s="35">
        <v>10594.64</v>
      </c>
      <c r="K5305" s="1"/>
      <c r="L5305" s="1"/>
      <c r="M5305" s="3">
        <f t="shared" si="82"/>
        <v>10594.64</v>
      </c>
      <c r="N5305" s="63"/>
      <c r="O5305" s="56"/>
      <c r="P5305" s="1"/>
      <c r="Q5305" s="1"/>
      <c r="R5305" s="57"/>
      <c r="S5305" s="42" t="s">
        <v>2417</v>
      </c>
      <c r="T5305" s="68"/>
    </row>
    <row r="5306" spans="1:20" s="70" customFormat="1" x14ac:dyDescent="0.2">
      <c r="A5306" s="38" t="s">
        <v>6167</v>
      </c>
      <c r="B5306" s="1"/>
      <c r="C5306" s="1"/>
      <c r="D5306" s="51"/>
      <c r="E5306" s="38"/>
      <c r="F5306" s="51"/>
      <c r="G5306" s="39" t="s">
        <v>6168</v>
      </c>
      <c r="H5306" s="53"/>
      <c r="I5306" s="54" t="s">
        <v>17683</v>
      </c>
      <c r="J5306" s="35">
        <v>10594.64</v>
      </c>
      <c r="K5306" s="1"/>
      <c r="L5306" s="1"/>
      <c r="M5306" s="3">
        <f t="shared" si="82"/>
        <v>10594.64</v>
      </c>
      <c r="N5306" s="63"/>
      <c r="O5306" s="56"/>
      <c r="P5306" s="1"/>
      <c r="Q5306" s="1"/>
      <c r="R5306" s="57"/>
      <c r="S5306" s="42" t="s">
        <v>2417</v>
      </c>
      <c r="T5306" s="68"/>
    </row>
    <row r="5307" spans="1:20" s="70" customFormat="1" x14ac:dyDescent="0.2">
      <c r="A5307" s="38" t="s">
        <v>17684</v>
      </c>
      <c r="B5307" s="39" t="s">
        <v>17685</v>
      </c>
      <c r="C5307" s="39" t="s">
        <v>17686</v>
      </c>
      <c r="D5307" s="38">
        <v>919962</v>
      </c>
      <c r="E5307" s="38" t="s">
        <v>23071</v>
      </c>
      <c r="F5307" s="38"/>
      <c r="G5307" s="39" t="s">
        <v>6950</v>
      </c>
      <c r="H5307" s="38">
        <v>8268006323</v>
      </c>
      <c r="I5307" s="40" t="s">
        <v>17687</v>
      </c>
      <c r="J5307" s="3">
        <v>1335231.42</v>
      </c>
      <c r="K5307" s="3"/>
      <c r="L5307" s="2">
        <v>240341.58</v>
      </c>
      <c r="M5307" s="3">
        <f t="shared" si="82"/>
        <v>1575573</v>
      </c>
      <c r="N5307" s="41">
        <v>44959.729166666664</v>
      </c>
      <c r="O5307" s="39">
        <v>44490633</v>
      </c>
      <c r="P5307" s="39" t="s">
        <v>3282</v>
      </c>
      <c r="Q5307" s="40">
        <v>303092026879</v>
      </c>
      <c r="R5307" s="41">
        <v>44995</v>
      </c>
      <c r="S5307" s="42" t="s">
        <v>2417</v>
      </c>
      <c r="T5307" s="68"/>
    </row>
    <row r="5308" spans="1:20" s="70" customFormat="1" x14ac:dyDescent="0.2">
      <c r="A5308" s="38" t="s">
        <v>17688</v>
      </c>
      <c r="B5308" s="39" t="s">
        <v>17689</v>
      </c>
      <c r="C5308" s="39" t="s">
        <v>17690</v>
      </c>
      <c r="D5308" s="38">
        <v>507203</v>
      </c>
      <c r="E5308" s="38"/>
      <c r="F5308" s="38"/>
      <c r="G5308" s="39" t="s">
        <v>17373</v>
      </c>
      <c r="H5308" s="38">
        <v>8268009895</v>
      </c>
      <c r="I5308" s="40">
        <v>3722017794</v>
      </c>
      <c r="J5308" s="2">
        <v>216310.24576271189</v>
      </c>
      <c r="K5308" s="2"/>
      <c r="L5308" s="2">
        <v>38935.84423728814</v>
      </c>
      <c r="M5308" s="3">
        <f t="shared" si="82"/>
        <v>255246.09000000003</v>
      </c>
      <c r="N5308" s="41">
        <v>44944.729166666664</v>
      </c>
      <c r="O5308" s="39">
        <v>44489959</v>
      </c>
      <c r="P5308" s="39" t="s">
        <v>3282</v>
      </c>
      <c r="Q5308" s="40" t="s">
        <v>17691</v>
      </c>
      <c r="R5308" s="41">
        <v>44985</v>
      </c>
      <c r="S5308" s="42" t="s">
        <v>2417</v>
      </c>
      <c r="T5308" s="68"/>
    </row>
    <row r="5309" spans="1:20" s="70" customFormat="1" x14ac:dyDescent="0.2">
      <c r="A5309" s="38" t="s">
        <v>17692</v>
      </c>
      <c r="B5309" s="39" t="s">
        <v>17693</v>
      </c>
      <c r="C5309" s="39" t="s">
        <v>17694</v>
      </c>
      <c r="D5309" s="38">
        <v>820963</v>
      </c>
      <c r="E5309" s="38"/>
      <c r="F5309" s="38"/>
      <c r="G5309" s="39" t="s">
        <v>10076</v>
      </c>
      <c r="H5309" s="38">
        <v>8268010507</v>
      </c>
      <c r="I5309" s="40">
        <v>720</v>
      </c>
      <c r="J5309" s="2">
        <v>52447.5</v>
      </c>
      <c r="K5309" s="2"/>
      <c r="L5309" s="2">
        <v>0</v>
      </c>
      <c r="M5309" s="3">
        <f t="shared" si="82"/>
        <v>52447.5</v>
      </c>
      <c r="N5309" s="41">
        <v>44932.729166666664</v>
      </c>
      <c r="O5309" s="39">
        <v>3445033057</v>
      </c>
      <c r="P5309" s="39" t="s">
        <v>3282</v>
      </c>
      <c r="Q5309" s="40" t="s">
        <v>17695</v>
      </c>
      <c r="R5309" s="41">
        <v>44980</v>
      </c>
      <c r="S5309" s="42" t="s">
        <v>2417</v>
      </c>
      <c r="T5309" s="68"/>
    </row>
    <row r="5310" spans="1:20" s="70" customFormat="1" x14ac:dyDescent="0.2">
      <c r="A5310" s="38">
        <v>354</v>
      </c>
      <c r="B5310" s="39" t="s">
        <v>17696</v>
      </c>
      <c r="C5310" s="39" t="s">
        <v>17697</v>
      </c>
      <c r="D5310" s="38">
        <v>104990</v>
      </c>
      <c r="E5310" s="38"/>
      <c r="F5310" s="38"/>
      <c r="G5310" s="39" t="s">
        <v>10888</v>
      </c>
      <c r="H5310" s="38">
        <v>8266017011</v>
      </c>
      <c r="I5310" s="40">
        <v>971</v>
      </c>
      <c r="J5310" s="2">
        <v>32822.881355932208</v>
      </c>
      <c r="K5310" s="2"/>
      <c r="L5310" s="2">
        <v>5908.1186440677975</v>
      </c>
      <c r="M5310" s="3">
        <f t="shared" si="82"/>
        <v>38731.000000000007</v>
      </c>
      <c r="N5310" s="41">
        <v>44953.729166666664</v>
      </c>
      <c r="O5310" s="39">
        <v>6870386300</v>
      </c>
      <c r="P5310" s="39" t="s">
        <v>8899</v>
      </c>
      <c r="Q5310" s="40">
        <v>303242767573</v>
      </c>
      <c r="R5310" s="41">
        <v>45012</v>
      </c>
      <c r="S5310" s="42" t="s">
        <v>8901</v>
      </c>
      <c r="T5310" s="68"/>
    </row>
    <row r="5311" spans="1:20" s="70" customFormat="1" x14ac:dyDescent="0.2">
      <c r="A5311" s="38" t="s">
        <v>17698</v>
      </c>
      <c r="B5311" s="39" t="s">
        <v>17699</v>
      </c>
      <c r="C5311" s="39" t="s">
        <v>17700</v>
      </c>
      <c r="D5311" s="38">
        <v>811819</v>
      </c>
      <c r="E5311" s="38"/>
      <c r="F5311" s="38"/>
      <c r="G5311" s="39" t="s">
        <v>1091</v>
      </c>
      <c r="H5311" s="38">
        <v>8263000290</v>
      </c>
      <c r="I5311" s="40" t="s">
        <v>17701</v>
      </c>
      <c r="J5311" s="2">
        <v>104000</v>
      </c>
      <c r="K5311" s="2"/>
      <c r="L5311" s="2">
        <v>0</v>
      </c>
      <c r="M5311" s="3">
        <f t="shared" si="82"/>
        <v>104000</v>
      </c>
      <c r="N5311" s="41">
        <v>44959.729166666664</v>
      </c>
      <c r="O5311" s="39">
        <v>3445033035</v>
      </c>
      <c r="P5311" s="39" t="s">
        <v>3282</v>
      </c>
      <c r="Q5311" s="40">
        <v>303065067597</v>
      </c>
      <c r="R5311" s="41">
        <v>44992</v>
      </c>
      <c r="S5311" s="42" t="s">
        <v>2417</v>
      </c>
      <c r="T5311" s="68"/>
    </row>
    <row r="5312" spans="1:20" s="70" customFormat="1" x14ac:dyDescent="0.2">
      <c r="A5312" s="38" t="s">
        <v>17702</v>
      </c>
      <c r="B5312" s="42" t="s">
        <v>17703</v>
      </c>
      <c r="C5312" s="42" t="s">
        <v>17704</v>
      </c>
      <c r="D5312" s="38">
        <v>811819</v>
      </c>
      <c r="E5312" s="38"/>
      <c r="F5312" s="38"/>
      <c r="G5312" s="39" t="s">
        <v>1091</v>
      </c>
      <c r="H5312" s="38">
        <v>8263000291</v>
      </c>
      <c r="I5312" s="40" t="s">
        <v>17705</v>
      </c>
      <c r="J5312" s="3">
        <v>96615</v>
      </c>
      <c r="K5312" s="3"/>
      <c r="L5312" s="3">
        <v>0</v>
      </c>
      <c r="M5312" s="3">
        <f t="shared" si="82"/>
        <v>96615</v>
      </c>
      <c r="N5312" s="41">
        <v>44958</v>
      </c>
      <c r="O5312" s="39">
        <v>3445035346</v>
      </c>
      <c r="P5312" s="42" t="s">
        <v>315</v>
      </c>
      <c r="Q5312" s="42">
        <v>303161879355</v>
      </c>
      <c r="R5312" s="60">
        <v>45002</v>
      </c>
      <c r="S5312" s="42" t="s">
        <v>243</v>
      </c>
      <c r="T5312" s="68" t="s">
        <v>506</v>
      </c>
    </row>
    <row r="5313" spans="1:20" s="70" customFormat="1" x14ac:dyDescent="0.2">
      <c r="A5313" s="38" t="s">
        <v>17706</v>
      </c>
      <c r="B5313" s="39" t="s">
        <v>17703</v>
      </c>
      <c r="C5313" s="39" t="s">
        <v>17704</v>
      </c>
      <c r="D5313" s="38">
        <v>811819</v>
      </c>
      <c r="E5313" s="38"/>
      <c r="F5313" s="38"/>
      <c r="G5313" s="39" t="s">
        <v>1091</v>
      </c>
      <c r="H5313" s="38">
        <v>8263000291</v>
      </c>
      <c r="I5313" s="40" t="s">
        <v>17705</v>
      </c>
      <c r="J5313" s="2">
        <v>13509.600000000093</v>
      </c>
      <c r="K5313" s="2"/>
      <c r="L5313" s="2">
        <v>0</v>
      </c>
      <c r="M5313" s="3">
        <f t="shared" si="82"/>
        <v>13509.600000000093</v>
      </c>
      <c r="N5313" s="41">
        <v>44958</v>
      </c>
      <c r="O5313" s="39">
        <v>3445035346</v>
      </c>
      <c r="P5313" s="39" t="s">
        <v>3282</v>
      </c>
      <c r="Q5313" s="40">
        <v>303161879355</v>
      </c>
      <c r="R5313" s="41">
        <v>45002</v>
      </c>
      <c r="S5313" s="42" t="s">
        <v>2417</v>
      </c>
      <c r="T5313" s="68"/>
    </row>
    <row r="5314" spans="1:20" s="70" customFormat="1" x14ac:dyDescent="0.2">
      <c r="A5314" s="38">
        <v>431</v>
      </c>
      <c r="B5314" s="39" t="s">
        <v>17707</v>
      </c>
      <c r="C5314" s="39" t="s">
        <v>17708</v>
      </c>
      <c r="D5314" s="58">
        <v>604339</v>
      </c>
      <c r="E5314" s="38"/>
      <c r="F5314" s="58"/>
      <c r="G5314" s="39" t="s">
        <v>1224</v>
      </c>
      <c r="H5314" s="38">
        <v>8263000284</v>
      </c>
      <c r="I5314" s="40" t="s">
        <v>17709</v>
      </c>
      <c r="J5314" s="2">
        <v>2153087</v>
      </c>
      <c r="K5314" s="2"/>
      <c r="L5314" s="2">
        <v>387555.66</v>
      </c>
      <c r="M5314" s="3">
        <f t="shared" si="82"/>
        <v>2540642.66</v>
      </c>
      <c r="N5314" s="41">
        <v>44943.729166666664</v>
      </c>
      <c r="O5314" s="39">
        <v>6870415420</v>
      </c>
      <c r="P5314" s="39" t="s">
        <v>8899</v>
      </c>
      <c r="Q5314" s="40" t="s">
        <v>17710</v>
      </c>
      <c r="R5314" s="41">
        <v>44940</v>
      </c>
      <c r="S5314" s="42" t="s">
        <v>8901</v>
      </c>
      <c r="T5314" s="68"/>
    </row>
    <row r="5315" spans="1:20" s="70" customFormat="1" x14ac:dyDescent="0.2">
      <c r="A5315" s="38">
        <v>434</v>
      </c>
      <c r="B5315" s="39" t="s">
        <v>17711</v>
      </c>
      <c r="C5315" s="39" t="s">
        <v>17712</v>
      </c>
      <c r="D5315" s="38">
        <v>122097</v>
      </c>
      <c r="E5315" s="38"/>
      <c r="F5315" s="38"/>
      <c r="G5315" s="39" t="s">
        <v>620</v>
      </c>
      <c r="H5315" s="38">
        <v>8263000287</v>
      </c>
      <c r="I5315" s="40" t="s">
        <v>17713</v>
      </c>
      <c r="J5315" s="3">
        <v>2020064.4067796611</v>
      </c>
      <c r="K5315" s="3"/>
      <c r="L5315" s="2">
        <v>363611.59322033898</v>
      </c>
      <c r="M5315" s="3">
        <f t="shared" si="82"/>
        <v>2383676</v>
      </c>
      <c r="N5315" s="41">
        <v>44949.729166666664</v>
      </c>
      <c r="O5315" s="39">
        <v>6870387183</v>
      </c>
      <c r="P5315" s="39" t="s">
        <v>8899</v>
      </c>
      <c r="Q5315" s="40" t="s">
        <v>17714</v>
      </c>
      <c r="R5315" s="41">
        <v>44988</v>
      </c>
      <c r="S5315" s="42" t="s">
        <v>8901</v>
      </c>
      <c r="T5315" s="68"/>
    </row>
    <row r="5316" spans="1:20" s="70" customFormat="1" x14ac:dyDescent="0.2">
      <c r="A5316" s="38">
        <v>435</v>
      </c>
      <c r="B5316" s="39" t="s">
        <v>17711</v>
      </c>
      <c r="C5316" s="39" t="s">
        <v>17712</v>
      </c>
      <c r="D5316" s="38">
        <v>122097</v>
      </c>
      <c r="E5316" s="38"/>
      <c r="F5316" s="38"/>
      <c r="G5316" s="39" t="s">
        <v>620</v>
      </c>
      <c r="H5316" s="38">
        <v>8263000287</v>
      </c>
      <c r="I5316" s="40" t="s">
        <v>17715</v>
      </c>
      <c r="J5316" s="3">
        <v>1892702</v>
      </c>
      <c r="K5316" s="3"/>
      <c r="L5316" s="2">
        <v>340686.36</v>
      </c>
      <c r="M5316" s="3">
        <f t="shared" si="82"/>
        <v>2233388.36</v>
      </c>
      <c r="N5316" s="41">
        <v>44944.729166666664</v>
      </c>
      <c r="O5316" s="39">
        <v>6870387183</v>
      </c>
      <c r="P5316" s="39" t="s">
        <v>8899</v>
      </c>
      <c r="Q5316" s="40" t="s">
        <v>17714</v>
      </c>
      <c r="R5316" s="41">
        <v>44988</v>
      </c>
      <c r="S5316" s="42" t="s">
        <v>8901</v>
      </c>
      <c r="T5316" s="68"/>
    </row>
    <row r="5317" spans="1:20" s="70" customFormat="1" x14ac:dyDescent="0.2">
      <c r="A5317" s="38">
        <v>433</v>
      </c>
      <c r="B5317" s="39" t="s">
        <v>17711</v>
      </c>
      <c r="C5317" s="39" t="s">
        <v>17712</v>
      </c>
      <c r="D5317" s="38">
        <v>122097</v>
      </c>
      <c r="E5317" s="38"/>
      <c r="F5317" s="38"/>
      <c r="G5317" s="39" t="s">
        <v>620</v>
      </c>
      <c r="H5317" s="38">
        <v>8263000287</v>
      </c>
      <c r="I5317" s="40" t="s">
        <v>17716</v>
      </c>
      <c r="J5317" s="2">
        <v>1724160</v>
      </c>
      <c r="K5317" s="2"/>
      <c r="L5317" s="2">
        <v>310348.79999999999</v>
      </c>
      <c r="M5317" s="3">
        <f t="shared" si="82"/>
        <v>2034508.8</v>
      </c>
      <c r="N5317" s="41">
        <v>44947.729166666664</v>
      </c>
      <c r="O5317" s="39">
        <v>6870387183</v>
      </c>
      <c r="P5317" s="39" t="s">
        <v>8899</v>
      </c>
      <c r="Q5317" s="40" t="s">
        <v>17714</v>
      </c>
      <c r="R5317" s="41">
        <v>44988</v>
      </c>
      <c r="S5317" s="42" t="s">
        <v>8901</v>
      </c>
      <c r="T5317" s="68"/>
    </row>
    <row r="5318" spans="1:20" s="70" customFormat="1" x14ac:dyDescent="0.2">
      <c r="A5318" s="38" t="s">
        <v>17717</v>
      </c>
      <c r="B5318" s="39">
        <v>4500057040</v>
      </c>
      <c r="C5318" s="39"/>
      <c r="D5318" s="38" t="s">
        <v>17718</v>
      </c>
      <c r="E5318" s="38"/>
      <c r="F5318" s="38"/>
      <c r="G5318" s="39" t="s">
        <v>17719</v>
      </c>
      <c r="H5318" s="38">
        <v>4500057040</v>
      </c>
      <c r="I5318" s="40">
        <v>80359460</v>
      </c>
      <c r="J5318" s="2">
        <v>206759.49</v>
      </c>
      <c r="K5318" s="2"/>
      <c r="L5318" s="2">
        <v>37216.708199999994</v>
      </c>
      <c r="M5318" s="3">
        <f t="shared" ref="M5318:M5381" si="83">SUM(J5318:L5318)</f>
        <v>243976.19819999998</v>
      </c>
      <c r="N5318" s="41">
        <v>44979</v>
      </c>
      <c r="O5318" s="39"/>
      <c r="P5318" s="39" t="s">
        <v>3282</v>
      </c>
      <c r="Q5318" s="40"/>
      <c r="R5318" s="41"/>
      <c r="S5318" s="42" t="s">
        <v>2417</v>
      </c>
      <c r="T5318" s="68"/>
    </row>
    <row r="5319" spans="1:20" s="70" customFormat="1" x14ac:dyDescent="0.2">
      <c r="A5319" s="38" t="s">
        <v>6167</v>
      </c>
      <c r="B5319" s="1"/>
      <c r="C5319" s="1"/>
      <c r="D5319" s="51"/>
      <c r="E5319" s="38"/>
      <c r="F5319" s="51"/>
      <c r="G5319" s="39" t="s">
        <v>6168</v>
      </c>
      <c r="H5319" s="53"/>
      <c r="I5319" s="54" t="s">
        <v>17720</v>
      </c>
      <c r="J5319" s="35">
        <v>3531.55</v>
      </c>
      <c r="K5319" s="1"/>
      <c r="L5319" s="1"/>
      <c r="M5319" s="3">
        <f t="shared" si="83"/>
        <v>3531.55</v>
      </c>
      <c r="N5319" s="63"/>
      <c r="O5319" s="56"/>
      <c r="P5319" s="1"/>
      <c r="Q5319" s="1"/>
      <c r="R5319" s="57"/>
      <c r="S5319" s="42" t="s">
        <v>2417</v>
      </c>
      <c r="T5319" s="68"/>
    </row>
    <row r="5320" spans="1:20" s="70" customFormat="1" x14ac:dyDescent="0.2">
      <c r="A5320" s="38" t="s">
        <v>17721</v>
      </c>
      <c r="B5320" s="42" t="s">
        <v>17722</v>
      </c>
      <c r="C5320" s="42" t="s">
        <v>17723</v>
      </c>
      <c r="D5320" s="38">
        <v>821146</v>
      </c>
      <c r="E5320" s="1" t="s">
        <v>23072</v>
      </c>
      <c r="F5320" s="1" t="s">
        <v>23070</v>
      </c>
      <c r="G5320" s="42" t="s">
        <v>446</v>
      </c>
      <c r="H5320" s="38">
        <v>8263000191</v>
      </c>
      <c r="I5320" s="40" t="s">
        <v>17724</v>
      </c>
      <c r="J5320" s="3">
        <v>28860.2</v>
      </c>
      <c r="K5320" s="3"/>
      <c r="L5320" s="3">
        <v>5194.8</v>
      </c>
      <c r="M5320" s="3">
        <f t="shared" si="83"/>
        <v>34055</v>
      </c>
      <c r="N5320" s="41">
        <v>44950.729166666664</v>
      </c>
      <c r="O5320" s="39">
        <v>6870388062</v>
      </c>
      <c r="P5320" s="42" t="s">
        <v>315</v>
      </c>
      <c r="Q5320" s="42">
        <v>303184615431</v>
      </c>
      <c r="R5320" s="60">
        <v>45005</v>
      </c>
      <c r="S5320" s="42" t="s">
        <v>243</v>
      </c>
      <c r="T5320" s="68"/>
    </row>
    <row r="5321" spans="1:20" s="70" customFormat="1" x14ac:dyDescent="0.2">
      <c r="A5321" s="38" t="s">
        <v>17725</v>
      </c>
      <c r="B5321" s="39" t="s">
        <v>17726</v>
      </c>
      <c r="C5321" s="39" t="s">
        <v>17727</v>
      </c>
      <c r="D5321" s="38">
        <v>703046</v>
      </c>
      <c r="E5321" s="38"/>
      <c r="F5321" s="38"/>
      <c r="G5321" s="42" t="s">
        <v>678</v>
      </c>
      <c r="H5321" s="38">
        <v>8266016430</v>
      </c>
      <c r="I5321" s="40" t="s">
        <v>17728</v>
      </c>
      <c r="J5321" s="2">
        <v>885</v>
      </c>
      <c r="K5321" s="2"/>
      <c r="L5321" s="2">
        <v>0</v>
      </c>
      <c r="M5321" s="3">
        <f t="shared" si="83"/>
        <v>885</v>
      </c>
      <c r="N5321" s="41">
        <v>44921</v>
      </c>
      <c r="O5321" s="39">
        <v>3445033274</v>
      </c>
      <c r="P5321" s="39" t="s">
        <v>3282</v>
      </c>
      <c r="Q5321" s="40" t="s">
        <v>17729</v>
      </c>
      <c r="R5321" s="41">
        <v>45036</v>
      </c>
      <c r="S5321" s="42" t="s">
        <v>2417</v>
      </c>
      <c r="T5321" s="68"/>
    </row>
    <row r="5322" spans="1:20" s="70" customFormat="1" x14ac:dyDescent="0.2">
      <c r="A5322" s="38" t="s">
        <v>17730</v>
      </c>
      <c r="B5322" s="39" t="s">
        <v>17731</v>
      </c>
      <c r="C5322" s="39" t="s">
        <v>17732</v>
      </c>
      <c r="D5322" s="38">
        <v>703046</v>
      </c>
      <c r="E5322" s="38"/>
      <c r="F5322" s="38"/>
      <c r="G5322" s="42" t="s">
        <v>678</v>
      </c>
      <c r="H5322" s="38">
        <v>8266016396</v>
      </c>
      <c r="I5322" s="40" t="s">
        <v>17733</v>
      </c>
      <c r="J5322" s="2">
        <v>350</v>
      </c>
      <c r="K5322" s="2"/>
      <c r="L5322" s="2">
        <v>0</v>
      </c>
      <c r="M5322" s="3">
        <f t="shared" si="83"/>
        <v>350</v>
      </c>
      <c r="N5322" s="41">
        <v>44925.729166666664</v>
      </c>
      <c r="O5322" s="39">
        <v>3445033275</v>
      </c>
      <c r="P5322" s="39" t="s">
        <v>3282</v>
      </c>
      <c r="Q5322" s="40" t="s">
        <v>17729</v>
      </c>
      <c r="R5322" s="41">
        <v>45036</v>
      </c>
      <c r="S5322" s="42" t="s">
        <v>2417</v>
      </c>
      <c r="T5322" s="68"/>
    </row>
    <row r="5323" spans="1:20" s="70" customFormat="1" x14ac:dyDescent="0.2">
      <c r="A5323" s="38" t="s">
        <v>17734</v>
      </c>
      <c r="B5323" s="39" t="s">
        <v>17735</v>
      </c>
      <c r="C5323" s="39" t="s">
        <v>17736</v>
      </c>
      <c r="D5323" s="38">
        <v>703046</v>
      </c>
      <c r="E5323" s="38"/>
      <c r="F5323" s="38"/>
      <c r="G5323" s="42" t="s">
        <v>678</v>
      </c>
      <c r="H5323" s="38">
        <v>8266017190</v>
      </c>
      <c r="I5323" s="40" t="s">
        <v>17737</v>
      </c>
      <c r="J5323" s="2">
        <v>516</v>
      </c>
      <c r="K5323" s="2"/>
      <c r="L5323" s="2">
        <v>0</v>
      </c>
      <c r="M5323" s="3">
        <f t="shared" si="83"/>
        <v>516</v>
      </c>
      <c r="N5323" s="41">
        <v>44964.729166666664</v>
      </c>
      <c r="O5323" s="39">
        <v>3445033278</v>
      </c>
      <c r="P5323" s="39" t="s">
        <v>3282</v>
      </c>
      <c r="Q5323" s="40" t="s">
        <v>17738</v>
      </c>
      <c r="R5323" s="41">
        <v>45035</v>
      </c>
      <c r="S5323" s="42" t="s">
        <v>2417</v>
      </c>
      <c r="T5323" s="68"/>
    </row>
    <row r="5324" spans="1:20" s="70" customFormat="1" x14ac:dyDescent="0.2">
      <c r="A5324" s="38">
        <v>432</v>
      </c>
      <c r="B5324" s="39" t="s">
        <v>17739</v>
      </c>
      <c r="C5324" s="39" t="s">
        <v>17740</v>
      </c>
      <c r="D5324" s="58">
        <v>604339</v>
      </c>
      <c r="E5324" s="38"/>
      <c r="F5324" s="58"/>
      <c r="G5324" s="39" t="s">
        <v>1224</v>
      </c>
      <c r="H5324" s="38">
        <v>8263000284</v>
      </c>
      <c r="I5324" s="40" t="s">
        <v>17741</v>
      </c>
      <c r="J5324" s="2">
        <v>1509397</v>
      </c>
      <c r="K5324" s="2"/>
      <c r="L5324" s="2">
        <v>271691.45999999996</v>
      </c>
      <c r="M5324" s="3">
        <f t="shared" si="83"/>
        <v>1781088.46</v>
      </c>
      <c r="N5324" s="41">
        <v>44940.729166666664</v>
      </c>
      <c r="O5324" s="39">
        <v>6870415453</v>
      </c>
      <c r="P5324" s="39" t="s">
        <v>8899</v>
      </c>
      <c r="Q5324" s="40" t="s">
        <v>17742</v>
      </c>
      <c r="R5324" s="41">
        <v>44940</v>
      </c>
      <c r="S5324" s="42" t="s">
        <v>8901</v>
      </c>
      <c r="T5324" s="68"/>
    </row>
    <row r="5325" spans="1:20" s="70" customFormat="1" x14ac:dyDescent="0.2">
      <c r="A5325" s="38">
        <v>430</v>
      </c>
      <c r="B5325" s="39" t="s">
        <v>17743</v>
      </c>
      <c r="C5325" s="39" t="s">
        <v>17744</v>
      </c>
      <c r="D5325" s="58">
        <v>604339</v>
      </c>
      <c r="E5325" s="38"/>
      <c r="F5325" s="58"/>
      <c r="G5325" s="39" t="s">
        <v>1224</v>
      </c>
      <c r="H5325" s="38">
        <v>8263000284</v>
      </c>
      <c r="I5325" s="40" t="s">
        <v>17745</v>
      </c>
      <c r="J5325" s="2">
        <v>1885220</v>
      </c>
      <c r="K5325" s="2"/>
      <c r="L5325" s="2">
        <v>339339.6</v>
      </c>
      <c r="M5325" s="3">
        <f t="shared" si="83"/>
        <v>2224559.6</v>
      </c>
      <c r="N5325" s="41">
        <v>44939.729166666664</v>
      </c>
      <c r="O5325" s="39">
        <v>6870415470</v>
      </c>
      <c r="P5325" s="39" t="s">
        <v>8899</v>
      </c>
      <c r="Q5325" s="40" t="s">
        <v>17710</v>
      </c>
      <c r="R5325" s="41">
        <v>44940</v>
      </c>
      <c r="S5325" s="42" t="s">
        <v>8901</v>
      </c>
      <c r="T5325" s="68"/>
    </row>
    <row r="5326" spans="1:20" s="70" customFormat="1" x14ac:dyDescent="0.2">
      <c r="A5326" s="38" t="s">
        <v>17746</v>
      </c>
      <c r="B5326" s="42" t="s">
        <v>17743</v>
      </c>
      <c r="C5326" s="42" t="s">
        <v>17744</v>
      </c>
      <c r="D5326" s="58">
        <v>604339</v>
      </c>
      <c r="E5326" s="38"/>
      <c r="F5326" s="58"/>
      <c r="G5326" s="39" t="s">
        <v>1224</v>
      </c>
      <c r="H5326" s="38">
        <v>8263000284</v>
      </c>
      <c r="I5326" s="40" t="s">
        <v>17745</v>
      </c>
      <c r="J5326" s="3">
        <v>671001</v>
      </c>
      <c r="K5326" s="3"/>
      <c r="L5326" s="3">
        <f>J5326*18%</f>
        <v>120780.18</v>
      </c>
      <c r="M5326" s="3">
        <f t="shared" si="83"/>
        <v>791781.17999999993</v>
      </c>
      <c r="N5326" s="41">
        <v>44939.729166666664</v>
      </c>
      <c r="O5326" s="39">
        <v>6870415470</v>
      </c>
      <c r="P5326" s="42" t="s">
        <v>315</v>
      </c>
      <c r="Q5326" s="42" t="s">
        <v>17742</v>
      </c>
      <c r="R5326" s="60">
        <v>44940</v>
      </c>
      <c r="S5326" s="42" t="s">
        <v>243</v>
      </c>
      <c r="T5326" s="68" t="s">
        <v>506</v>
      </c>
    </row>
    <row r="5327" spans="1:20" s="70" customFormat="1" x14ac:dyDescent="0.2">
      <c r="A5327" s="38" t="s">
        <v>17747</v>
      </c>
      <c r="B5327" s="42" t="s">
        <v>17743</v>
      </c>
      <c r="C5327" s="42" t="s">
        <v>17744</v>
      </c>
      <c r="D5327" s="58">
        <v>604339</v>
      </c>
      <c r="E5327" s="38"/>
      <c r="F5327" s="58"/>
      <c r="G5327" s="39" t="s">
        <v>1224</v>
      </c>
      <c r="H5327" s="38">
        <v>8263000284</v>
      </c>
      <c r="I5327" s="40" t="s">
        <v>17709</v>
      </c>
      <c r="J5327" s="3">
        <v>316979.45999999996</v>
      </c>
      <c r="K5327" s="3"/>
      <c r="L5327" s="3">
        <f>J5327*18%</f>
        <v>57056.30279999999</v>
      </c>
      <c r="M5327" s="3">
        <f t="shared" si="83"/>
        <v>374035.76279999997</v>
      </c>
      <c r="N5327" s="41">
        <v>44939.729166666664</v>
      </c>
      <c r="O5327" s="39">
        <v>6870415470</v>
      </c>
      <c r="P5327" s="42" t="s">
        <v>315</v>
      </c>
      <c r="Q5327" s="42" t="s">
        <v>17742</v>
      </c>
      <c r="R5327" s="60">
        <v>44940</v>
      </c>
      <c r="S5327" s="42" t="s">
        <v>243</v>
      </c>
      <c r="T5327" s="68" t="s">
        <v>506</v>
      </c>
    </row>
    <row r="5328" spans="1:20" s="70" customFormat="1" x14ac:dyDescent="0.2">
      <c r="A5328" s="38">
        <v>299</v>
      </c>
      <c r="B5328" s="39" t="s">
        <v>17748</v>
      </c>
      <c r="C5328" s="39" t="s">
        <v>17749</v>
      </c>
      <c r="D5328" s="38">
        <v>406497</v>
      </c>
      <c r="E5328" s="38"/>
      <c r="F5328" s="38"/>
      <c r="G5328" s="39" t="s">
        <v>17750</v>
      </c>
      <c r="H5328" s="38">
        <v>8263000265</v>
      </c>
      <c r="I5328" s="40">
        <v>360</v>
      </c>
      <c r="J5328" s="2">
        <v>690000</v>
      </c>
      <c r="K5328" s="2"/>
      <c r="L5328" s="2">
        <v>124200</v>
      </c>
      <c r="M5328" s="3">
        <f t="shared" si="83"/>
        <v>814200</v>
      </c>
      <c r="N5328" s="41">
        <v>44935.729166666664</v>
      </c>
      <c r="O5328" s="39">
        <v>6870391119</v>
      </c>
      <c r="P5328" s="39" t="s">
        <v>8899</v>
      </c>
      <c r="Q5328" s="40">
        <v>302285870780</v>
      </c>
      <c r="R5328" s="41">
        <v>44986</v>
      </c>
      <c r="S5328" s="42" t="s">
        <v>8901</v>
      </c>
      <c r="T5328" s="68"/>
    </row>
    <row r="5329" spans="1:20" s="70" customFormat="1" x14ac:dyDescent="0.2">
      <c r="A5329" s="38">
        <v>358</v>
      </c>
      <c r="B5329" s="39" t="s">
        <v>17751</v>
      </c>
      <c r="C5329" s="39" t="s">
        <v>17752</v>
      </c>
      <c r="D5329" s="38">
        <v>406424</v>
      </c>
      <c r="E5329" s="38"/>
      <c r="F5329" s="38"/>
      <c r="G5329" s="39" t="s">
        <v>3254</v>
      </c>
      <c r="H5329" s="38">
        <v>8266017029</v>
      </c>
      <c r="I5329" s="40" t="s">
        <v>17753</v>
      </c>
      <c r="J5329" s="2">
        <v>454983.89830508479</v>
      </c>
      <c r="K5329" s="2"/>
      <c r="L5329" s="2">
        <v>81897.101694915254</v>
      </c>
      <c r="M5329" s="3">
        <f t="shared" si="83"/>
        <v>536881</v>
      </c>
      <c r="N5329" s="41">
        <v>44953.729166666664</v>
      </c>
      <c r="O5329" s="39">
        <v>6870438426</v>
      </c>
      <c r="P5329" s="39" t="s">
        <v>8899</v>
      </c>
      <c r="Q5329" s="40" t="s">
        <v>17754</v>
      </c>
      <c r="R5329" s="41">
        <v>45021</v>
      </c>
      <c r="S5329" s="42" t="s">
        <v>8901</v>
      </c>
      <c r="T5329" s="68"/>
    </row>
    <row r="5330" spans="1:20" s="70" customFormat="1" x14ac:dyDescent="0.2">
      <c r="A5330" s="38">
        <v>191</v>
      </c>
      <c r="B5330" s="39" t="s">
        <v>17755</v>
      </c>
      <c r="C5330" s="39" t="s">
        <v>17756</v>
      </c>
      <c r="D5330" s="38">
        <v>402899</v>
      </c>
      <c r="E5330" s="38"/>
      <c r="F5330" s="38"/>
      <c r="G5330" s="39" t="s">
        <v>17757</v>
      </c>
      <c r="H5330" s="38">
        <v>8266016922</v>
      </c>
      <c r="I5330" s="40">
        <v>5113025411</v>
      </c>
      <c r="J5330" s="2">
        <v>67939</v>
      </c>
      <c r="K5330" s="2"/>
      <c r="L5330" s="2">
        <v>12229.02</v>
      </c>
      <c r="M5330" s="3">
        <f t="shared" si="83"/>
        <v>80168.02</v>
      </c>
      <c r="N5330" s="41">
        <v>44953.729166666664</v>
      </c>
      <c r="O5330" s="39">
        <v>6870391185</v>
      </c>
      <c r="P5330" s="39" t="s">
        <v>8899</v>
      </c>
      <c r="Q5330" s="40" t="s">
        <v>17758</v>
      </c>
      <c r="R5330" s="41">
        <v>45021</v>
      </c>
      <c r="S5330" s="42" t="s">
        <v>8901</v>
      </c>
      <c r="T5330" s="68"/>
    </row>
    <row r="5331" spans="1:20" s="70" customFormat="1" x14ac:dyDescent="0.2">
      <c r="A5331" s="38" t="s">
        <v>17759</v>
      </c>
      <c r="B5331" s="39" t="s">
        <v>17760</v>
      </c>
      <c r="C5331" s="39" t="s">
        <v>17761</v>
      </c>
      <c r="D5331" s="38">
        <v>700717</v>
      </c>
      <c r="E5331" s="38"/>
      <c r="F5331" s="38"/>
      <c r="G5331" s="39" t="s">
        <v>8503</v>
      </c>
      <c r="H5331" s="38">
        <v>8262000058</v>
      </c>
      <c r="I5331" s="40" t="s">
        <v>17762</v>
      </c>
      <c r="J5331" s="2">
        <v>51505</v>
      </c>
      <c r="K5331" s="2"/>
      <c r="L5331" s="2">
        <v>0</v>
      </c>
      <c r="M5331" s="3">
        <f t="shared" si="83"/>
        <v>51505</v>
      </c>
      <c r="N5331" s="41">
        <v>44873.729166666664</v>
      </c>
      <c r="O5331" s="39">
        <v>44498336</v>
      </c>
      <c r="P5331" s="39" t="s">
        <v>3282</v>
      </c>
      <c r="Q5331" s="40">
        <v>302271607458</v>
      </c>
      <c r="R5331" s="41">
        <v>44985</v>
      </c>
      <c r="S5331" s="42" t="s">
        <v>2417</v>
      </c>
      <c r="T5331" s="68"/>
    </row>
    <row r="5332" spans="1:20" s="70" customFormat="1" x14ac:dyDescent="0.2">
      <c r="A5332" s="38" t="s">
        <v>17763</v>
      </c>
      <c r="B5332" s="39" t="s">
        <v>17760</v>
      </c>
      <c r="C5332" s="39"/>
      <c r="D5332" s="38">
        <v>703429</v>
      </c>
      <c r="E5332" s="38"/>
      <c r="F5332" s="38"/>
      <c r="G5332" s="39" t="s">
        <v>16352</v>
      </c>
      <c r="H5332" s="38">
        <v>8262000058</v>
      </c>
      <c r="I5332" s="40" t="s">
        <v>17764</v>
      </c>
      <c r="J5332" s="2">
        <v>25555.08</v>
      </c>
      <c r="K5332" s="2"/>
      <c r="L5332" s="2">
        <v>4599.91</v>
      </c>
      <c r="M5332" s="3">
        <f t="shared" si="83"/>
        <v>30154.99</v>
      </c>
      <c r="N5332" s="41"/>
      <c r="O5332" s="39"/>
      <c r="P5332" s="39" t="s">
        <v>3282</v>
      </c>
      <c r="Q5332" s="40"/>
      <c r="R5332" s="41"/>
      <c r="S5332" s="42" t="s">
        <v>2417</v>
      </c>
      <c r="T5332" s="68"/>
    </row>
    <row r="5333" spans="1:20" s="70" customFormat="1" x14ac:dyDescent="0.2">
      <c r="A5333" s="38" t="s">
        <v>17765</v>
      </c>
      <c r="B5333" s="39" t="s">
        <v>17766</v>
      </c>
      <c r="C5333" s="39"/>
      <c r="D5333" s="38">
        <v>812419</v>
      </c>
      <c r="E5333" s="38"/>
      <c r="F5333" s="38"/>
      <c r="G5333" s="39" t="s">
        <v>1956</v>
      </c>
      <c r="H5333" s="38">
        <v>8268011287</v>
      </c>
      <c r="I5333" s="40" t="s">
        <v>17767</v>
      </c>
      <c r="J5333" s="2">
        <v>238767.79</v>
      </c>
      <c r="K5333" s="2"/>
      <c r="L5333" s="2">
        <v>42978.21</v>
      </c>
      <c r="M5333" s="3">
        <f t="shared" si="83"/>
        <v>281746</v>
      </c>
      <c r="N5333" s="41">
        <v>44981</v>
      </c>
      <c r="O5333" s="39"/>
      <c r="P5333" s="39" t="s">
        <v>52</v>
      </c>
      <c r="Q5333" s="40" t="s">
        <v>17768</v>
      </c>
      <c r="R5333" s="41">
        <v>44998</v>
      </c>
      <c r="S5333" s="39" t="s">
        <v>54</v>
      </c>
      <c r="T5333" s="68"/>
    </row>
    <row r="5334" spans="1:20" s="70" customFormat="1" x14ac:dyDescent="0.2">
      <c r="A5334" s="38" t="s">
        <v>17769</v>
      </c>
      <c r="B5334" s="39" t="s">
        <v>17770</v>
      </c>
      <c r="C5334" s="39"/>
      <c r="D5334" s="38">
        <v>812419</v>
      </c>
      <c r="E5334" s="38"/>
      <c r="F5334" s="38"/>
      <c r="G5334" s="39" t="s">
        <v>1956</v>
      </c>
      <c r="H5334" s="38">
        <v>8268011287</v>
      </c>
      <c r="I5334" s="40" t="s">
        <v>17771</v>
      </c>
      <c r="J5334" s="2">
        <v>184554.26</v>
      </c>
      <c r="K5334" s="2"/>
      <c r="L5334" s="2">
        <v>33219.74</v>
      </c>
      <c r="M5334" s="3">
        <f t="shared" si="83"/>
        <v>217774</v>
      </c>
      <c r="N5334" s="41">
        <v>44981</v>
      </c>
      <c r="O5334" s="39"/>
      <c r="P5334" s="39" t="s">
        <v>52</v>
      </c>
      <c r="Q5334" s="40" t="s">
        <v>17772</v>
      </c>
      <c r="R5334" s="41">
        <v>44993</v>
      </c>
      <c r="S5334" s="39" t="s">
        <v>54</v>
      </c>
      <c r="T5334" s="68"/>
    </row>
    <row r="5335" spans="1:20" s="70" customFormat="1" x14ac:dyDescent="0.2">
      <c r="A5335" s="38" t="s">
        <v>1984</v>
      </c>
      <c r="B5335" s="42"/>
      <c r="C5335" s="42"/>
      <c r="D5335" s="38"/>
      <c r="E5335" s="38"/>
      <c r="F5335" s="38"/>
      <c r="G5335" s="42" t="s">
        <v>310</v>
      </c>
      <c r="H5335" s="38"/>
      <c r="I5335" s="40" t="s">
        <v>17773</v>
      </c>
      <c r="J5335" s="3">
        <v>55370.64</v>
      </c>
      <c r="K5335" s="3"/>
      <c r="L5335" s="3"/>
      <c r="M5335" s="3">
        <f t="shared" si="83"/>
        <v>55370.64</v>
      </c>
      <c r="N5335" s="41">
        <v>44981</v>
      </c>
      <c r="O5335" s="39"/>
      <c r="P5335" s="42"/>
      <c r="Q5335" s="42"/>
      <c r="R5335" s="60"/>
      <c r="S5335" s="42" t="s">
        <v>243</v>
      </c>
      <c r="T5335" s="68"/>
    </row>
    <row r="5336" spans="1:20" s="70" customFormat="1" x14ac:dyDescent="0.2">
      <c r="A5336" s="38" t="s">
        <v>7506</v>
      </c>
      <c r="B5336" s="1"/>
      <c r="C5336" s="1"/>
      <c r="D5336" s="51"/>
      <c r="E5336" s="38"/>
      <c r="F5336" s="51"/>
      <c r="G5336" s="42" t="s">
        <v>310</v>
      </c>
      <c r="H5336" s="53"/>
      <c r="I5336" s="54" t="s">
        <v>17773</v>
      </c>
      <c r="J5336" s="35">
        <v>55370.64</v>
      </c>
      <c r="K5336" s="1"/>
      <c r="L5336" s="1"/>
      <c r="M5336" s="3">
        <f t="shared" si="83"/>
        <v>55370.64</v>
      </c>
      <c r="N5336" s="41">
        <v>44981</v>
      </c>
      <c r="O5336" s="56"/>
      <c r="P5336" s="1"/>
      <c r="Q5336" s="1"/>
      <c r="R5336" s="57"/>
      <c r="S5336" s="42" t="s">
        <v>2417</v>
      </c>
      <c r="T5336" s="69"/>
    </row>
    <row r="5337" spans="1:20" s="70" customFormat="1" x14ac:dyDescent="0.2">
      <c r="A5337" s="38" t="s">
        <v>17774</v>
      </c>
      <c r="B5337" s="39" t="s">
        <v>17775</v>
      </c>
      <c r="C5337" s="39" t="s">
        <v>17776</v>
      </c>
      <c r="D5337" s="38">
        <v>128544</v>
      </c>
      <c r="E5337" s="38"/>
      <c r="F5337" s="38"/>
      <c r="G5337" s="39" t="s">
        <v>15792</v>
      </c>
      <c r="H5337" s="38">
        <v>8266016654</v>
      </c>
      <c r="I5337" s="40" t="s">
        <v>17777</v>
      </c>
      <c r="J5337" s="2">
        <v>12000</v>
      </c>
      <c r="K5337" s="2"/>
      <c r="L5337" s="2">
        <v>2160</v>
      </c>
      <c r="M5337" s="3">
        <f t="shared" si="83"/>
        <v>14160</v>
      </c>
      <c r="N5337" s="41">
        <v>44896.729166666664</v>
      </c>
      <c r="O5337" s="39">
        <v>6870391777</v>
      </c>
      <c r="P5337" s="39" t="s">
        <v>3282</v>
      </c>
      <c r="Q5337" s="40" t="s">
        <v>17778</v>
      </c>
      <c r="R5337" s="41">
        <v>45021</v>
      </c>
      <c r="S5337" s="42" t="s">
        <v>2417</v>
      </c>
      <c r="T5337" s="68"/>
    </row>
    <row r="5338" spans="1:20" s="70" customFormat="1" x14ac:dyDescent="0.2">
      <c r="A5338" s="38" t="s">
        <v>17779</v>
      </c>
      <c r="B5338" s="42" t="s">
        <v>17780</v>
      </c>
      <c r="C5338" s="42" t="s">
        <v>17781</v>
      </c>
      <c r="D5338" s="38">
        <v>126335</v>
      </c>
      <c r="E5338" s="38"/>
      <c r="F5338" s="38"/>
      <c r="G5338" s="42" t="s">
        <v>178</v>
      </c>
      <c r="H5338" s="38">
        <v>8268008044</v>
      </c>
      <c r="I5338" s="40" t="s">
        <v>17782</v>
      </c>
      <c r="J5338" s="3">
        <v>68829.169491525419</v>
      </c>
      <c r="K5338" s="3"/>
      <c r="L5338" s="3">
        <v>12389.250508474575</v>
      </c>
      <c r="M5338" s="3">
        <f t="shared" si="83"/>
        <v>81218.42</v>
      </c>
      <c r="N5338" s="41">
        <v>44965.729166666664</v>
      </c>
      <c r="O5338" s="39">
        <v>44497159</v>
      </c>
      <c r="P5338" s="42" t="s">
        <v>315</v>
      </c>
      <c r="Q5338" s="42" t="s">
        <v>17783</v>
      </c>
      <c r="R5338" s="60">
        <v>44986</v>
      </c>
      <c r="S5338" s="42" t="s">
        <v>243</v>
      </c>
      <c r="T5338" s="68"/>
    </row>
    <row r="5339" spans="1:20" s="70" customFormat="1" x14ac:dyDescent="0.2">
      <c r="A5339" s="38" t="s">
        <v>17784</v>
      </c>
      <c r="B5339" s="39" t="s">
        <v>17785</v>
      </c>
      <c r="C5339" s="39" t="s">
        <v>17786</v>
      </c>
      <c r="D5339" s="38">
        <v>821146</v>
      </c>
      <c r="E5339" s="38"/>
      <c r="F5339" s="38"/>
      <c r="G5339" s="42" t="s">
        <v>446</v>
      </c>
      <c r="H5339" s="38">
        <v>8268008478</v>
      </c>
      <c r="I5339" s="40" t="s">
        <v>17787</v>
      </c>
      <c r="J5339" s="2">
        <v>7056993.2203389835</v>
      </c>
      <c r="K5339" s="2"/>
      <c r="L5339" s="2">
        <v>1270258.779661017</v>
      </c>
      <c r="M5339" s="3">
        <f t="shared" si="83"/>
        <v>8327252</v>
      </c>
      <c r="N5339" s="41">
        <v>44960.729166666664</v>
      </c>
      <c r="O5339" s="39">
        <v>44498905</v>
      </c>
      <c r="P5339" s="39" t="s">
        <v>3282</v>
      </c>
      <c r="Q5339" s="40">
        <v>303150423698</v>
      </c>
      <c r="R5339" s="41">
        <v>45001</v>
      </c>
      <c r="S5339" s="42" t="s">
        <v>2417</v>
      </c>
      <c r="T5339" s="68"/>
    </row>
    <row r="5340" spans="1:20" s="70" customFormat="1" x14ac:dyDescent="0.2">
      <c r="A5340" s="38" t="s">
        <v>6167</v>
      </c>
      <c r="B5340" s="1"/>
      <c r="C5340" s="1"/>
      <c r="D5340" s="51"/>
      <c r="E5340" s="38"/>
      <c r="F5340" s="51"/>
      <c r="G5340" s="39" t="s">
        <v>6168</v>
      </c>
      <c r="H5340" s="53"/>
      <c r="I5340" s="54" t="s">
        <v>17788</v>
      </c>
      <c r="J5340" s="35">
        <v>5250</v>
      </c>
      <c r="K5340" s="1"/>
      <c r="L5340" s="1"/>
      <c r="M5340" s="3">
        <f t="shared" si="83"/>
        <v>5250</v>
      </c>
      <c r="N5340" s="63"/>
      <c r="O5340" s="56"/>
      <c r="P5340" s="1"/>
      <c r="Q5340" s="1"/>
      <c r="R5340" s="57"/>
      <c r="S5340" s="42" t="s">
        <v>2417</v>
      </c>
      <c r="T5340" s="68"/>
    </row>
    <row r="5341" spans="1:20" s="70" customFormat="1" x14ac:dyDescent="0.2">
      <c r="A5341" s="38">
        <v>122</v>
      </c>
      <c r="B5341" s="39" t="s">
        <v>17789</v>
      </c>
      <c r="C5341" s="39" t="s">
        <v>17790</v>
      </c>
      <c r="D5341" s="38">
        <v>407261</v>
      </c>
      <c r="E5341" s="38"/>
      <c r="F5341" s="38"/>
      <c r="G5341" s="39" t="s">
        <v>58</v>
      </c>
      <c r="H5341" s="38">
        <v>8266014574</v>
      </c>
      <c r="I5341" s="40">
        <v>9854038601</v>
      </c>
      <c r="J5341" s="2">
        <v>84713.75</v>
      </c>
      <c r="K5341" s="2"/>
      <c r="L5341" s="2">
        <v>0</v>
      </c>
      <c r="M5341" s="3">
        <f t="shared" si="83"/>
        <v>84713.75</v>
      </c>
      <c r="N5341" s="41">
        <v>44973.729166666664</v>
      </c>
      <c r="O5341" s="39">
        <v>6870394280</v>
      </c>
      <c r="P5341" s="39" t="s">
        <v>8899</v>
      </c>
      <c r="Q5341" s="40"/>
      <c r="R5341" s="41"/>
      <c r="S5341" s="42" t="s">
        <v>8901</v>
      </c>
      <c r="T5341" s="68"/>
    </row>
    <row r="5342" spans="1:20" s="70" customFormat="1" x14ac:dyDescent="0.2">
      <c r="A5342" s="38" t="s">
        <v>17791</v>
      </c>
      <c r="B5342" s="39" t="s">
        <v>17792</v>
      </c>
      <c r="C5342" s="39" t="s">
        <v>17793</v>
      </c>
      <c r="D5342" s="38">
        <v>407261</v>
      </c>
      <c r="E5342" s="38"/>
      <c r="F5342" s="38"/>
      <c r="G5342" s="39" t="s">
        <v>58</v>
      </c>
      <c r="H5342" s="38">
        <v>8266017002</v>
      </c>
      <c r="I5342" s="40">
        <v>9854038499</v>
      </c>
      <c r="J5342" s="2">
        <v>84713.75</v>
      </c>
      <c r="K5342" s="2"/>
      <c r="L5342" s="2">
        <v>0</v>
      </c>
      <c r="M5342" s="3">
        <f t="shared" si="83"/>
        <v>84713.75</v>
      </c>
      <c r="N5342" s="41">
        <v>44971.729166666664</v>
      </c>
      <c r="O5342" s="39">
        <v>6870394283</v>
      </c>
      <c r="P5342" s="39" t="s">
        <v>3282</v>
      </c>
      <c r="Q5342" s="40"/>
      <c r="R5342" s="41"/>
      <c r="S5342" s="42" t="s">
        <v>2417</v>
      </c>
      <c r="T5342" s="68"/>
    </row>
    <row r="5343" spans="1:20" s="70" customFormat="1" x14ac:dyDescent="0.2">
      <c r="A5343" s="38">
        <v>121</v>
      </c>
      <c r="B5343" s="39" t="s">
        <v>17794</v>
      </c>
      <c r="C5343" s="39" t="s">
        <v>17795</v>
      </c>
      <c r="D5343" s="38">
        <v>407261</v>
      </c>
      <c r="E5343" s="38"/>
      <c r="F5343" s="38"/>
      <c r="G5343" s="39" t="s">
        <v>58</v>
      </c>
      <c r="H5343" s="38">
        <v>8266014574</v>
      </c>
      <c r="I5343" s="40">
        <v>9854038501</v>
      </c>
      <c r="J5343" s="2">
        <v>84713.75</v>
      </c>
      <c r="K5343" s="2"/>
      <c r="L5343" s="2">
        <v>0</v>
      </c>
      <c r="M5343" s="3">
        <f t="shared" si="83"/>
        <v>84713.75</v>
      </c>
      <c r="N5343" s="41">
        <v>44971.729166666664</v>
      </c>
      <c r="O5343" s="39">
        <v>6870394285</v>
      </c>
      <c r="P5343" s="39" t="s">
        <v>8899</v>
      </c>
      <c r="Q5343" s="40"/>
      <c r="R5343" s="41"/>
      <c r="S5343" s="42" t="s">
        <v>8901</v>
      </c>
      <c r="T5343" s="68"/>
    </row>
    <row r="5344" spans="1:20" s="70" customFormat="1" x14ac:dyDescent="0.2">
      <c r="A5344" s="38" t="s">
        <v>17796</v>
      </c>
      <c r="B5344" s="39" t="s">
        <v>17797</v>
      </c>
      <c r="C5344" s="39" t="s">
        <v>17798</v>
      </c>
      <c r="D5344" s="38">
        <v>407261</v>
      </c>
      <c r="E5344" s="38"/>
      <c r="F5344" s="38"/>
      <c r="G5344" s="39" t="s">
        <v>58</v>
      </c>
      <c r="H5344" s="38">
        <v>8266017002</v>
      </c>
      <c r="I5344" s="40">
        <v>9854038447</v>
      </c>
      <c r="J5344" s="2">
        <v>84713.75</v>
      </c>
      <c r="K5344" s="2"/>
      <c r="L5344" s="2">
        <v>0</v>
      </c>
      <c r="M5344" s="3">
        <f t="shared" si="83"/>
        <v>84713.75</v>
      </c>
      <c r="N5344" s="41">
        <v>44970.729166666664</v>
      </c>
      <c r="O5344" s="39">
        <v>6870394353</v>
      </c>
      <c r="P5344" s="39" t="s">
        <v>3282</v>
      </c>
      <c r="Q5344" s="40"/>
      <c r="R5344" s="41"/>
      <c r="S5344" s="42" t="s">
        <v>2417</v>
      </c>
      <c r="T5344" s="68"/>
    </row>
    <row r="5345" spans="1:20" s="70" customFormat="1" x14ac:dyDescent="0.2">
      <c r="A5345" s="38">
        <v>120</v>
      </c>
      <c r="B5345" s="39" t="s">
        <v>17799</v>
      </c>
      <c r="C5345" s="39" t="s">
        <v>17800</v>
      </c>
      <c r="D5345" s="38">
        <v>407261</v>
      </c>
      <c r="E5345" s="38"/>
      <c r="F5345" s="38"/>
      <c r="G5345" s="39" t="s">
        <v>58</v>
      </c>
      <c r="H5345" s="38">
        <v>8266014574</v>
      </c>
      <c r="I5345" s="40">
        <v>9854037212</v>
      </c>
      <c r="J5345" s="2">
        <v>84713.75</v>
      </c>
      <c r="K5345" s="2"/>
      <c r="L5345" s="2">
        <v>0</v>
      </c>
      <c r="M5345" s="3">
        <f t="shared" si="83"/>
        <v>84713.75</v>
      </c>
      <c r="N5345" s="41">
        <v>44951.729166666664</v>
      </c>
      <c r="O5345" s="39">
        <v>6870394368</v>
      </c>
      <c r="P5345" s="39" t="s">
        <v>8899</v>
      </c>
      <c r="Q5345" s="40"/>
      <c r="R5345" s="41"/>
      <c r="S5345" s="42" t="s">
        <v>8901</v>
      </c>
      <c r="T5345" s="68"/>
    </row>
    <row r="5346" spans="1:20" s="70" customFormat="1" x14ac:dyDescent="0.2">
      <c r="A5346" s="38" t="s">
        <v>17801</v>
      </c>
      <c r="B5346" s="39" t="s">
        <v>17802</v>
      </c>
      <c r="C5346" s="39" t="s">
        <v>17803</v>
      </c>
      <c r="D5346" s="38">
        <v>123859</v>
      </c>
      <c r="E5346" s="38"/>
      <c r="F5346" s="38"/>
      <c r="G5346" s="39" t="s">
        <v>3842</v>
      </c>
      <c r="H5346" s="38">
        <v>8266017234</v>
      </c>
      <c r="I5346" s="40" t="s">
        <v>17804</v>
      </c>
      <c r="J5346" s="2">
        <v>4570.3389830508477</v>
      </c>
      <c r="K5346" s="2"/>
      <c r="L5346" s="2">
        <v>822.66101694915255</v>
      </c>
      <c r="M5346" s="3">
        <f t="shared" si="83"/>
        <v>5393</v>
      </c>
      <c r="N5346" s="41">
        <v>44960.729166666664</v>
      </c>
      <c r="O5346" s="39">
        <v>6870394414</v>
      </c>
      <c r="P5346" s="39" t="s">
        <v>3282</v>
      </c>
      <c r="Q5346" s="40" t="s">
        <v>17805</v>
      </c>
      <c r="R5346" s="41">
        <v>45000</v>
      </c>
      <c r="S5346" s="42" t="s">
        <v>2417</v>
      </c>
      <c r="T5346" s="68"/>
    </row>
    <row r="5347" spans="1:20" s="70" customFormat="1" x14ac:dyDescent="0.2">
      <c r="A5347" s="38" t="s">
        <v>17806</v>
      </c>
      <c r="B5347" s="39" t="s">
        <v>17807</v>
      </c>
      <c r="C5347" s="39" t="s">
        <v>17808</v>
      </c>
      <c r="D5347" s="38">
        <v>816777</v>
      </c>
      <c r="E5347" s="38"/>
      <c r="F5347" s="38"/>
      <c r="G5347" s="39" t="s">
        <v>205</v>
      </c>
      <c r="H5347" s="38">
        <v>8268010883</v>
      </c>
      <c r="I5347" s="40" t="s">
        <v>17809</v>
      </c>
      <c r="J5347" s="2">
        <v>115000</v>
      </c>
      <c r="K5347" s="2"/>
      <c r="L5347" s="2">
        <v>20700</v>
      </c>
      <c r="M5347" s="3">
        <f t="shared" si="83"/>
        <v>135700</v>
      </c>
      <c r="N5347" s="41">
        <v>44970.729166666664</v>
      </c>
      <c r="O5347" s="39">
        <v>44507640</v>
      </c>
      <c r="P5347" s="39" t="s">
        <v>3282</v>
      </c>
      <c r="Q5347" s="40" t="s">
        <v>17810</v>
      </c>
      <c r="R5347" s="41">
        <v>44990</v>
      </c>
      <c r="S5347" s="42" t="s">
        <v>2417</v>
      </c>
      <c r="T5347" s="68"/>
    </row>
    <row r="5348" spans="1:20" s="70" customFormat="1" x14ac:dyDescent="0.2">
      <c r="A5348" s="38" t="s">
        <v>17811</v>
      </c>
      <c r="B5348" s="39" t="s">
        <v>17812</v>
      </c>
      <c r="C5348" s="39" t="s">
        <v>17813</v>
      </c>
      <c r="D5348" s="38">
        <v>816777</v>
      </c>
      <c r="E5348" s="38"/>
      <c r="F5348" s="38"/>
      <c r="G5348" s="39" t="s">
        <v>205</v>
      </c>
      <c r="H5348" s="38">
        <v>8268011004</v>
      </c>
      <c r="I5348" s="40" t="s">
        <v>17814</v>
      </c>
      <c r="J5348" s="2">
        <v>115000</v>
      </c>
      <c r="K5348" s="2"/>
      <c r="L5348" s="2">
        <v>20700</v>
      </c>
      <c r="M5348" s="3">
        <f t="shared" si="83"/>
        <v>135700</v>
      </c>
      <c r="N5348" s="41">
        <v>44970.729166666664</v>
      </c>
      <c r="O5348" s="39">
        <v>44507637</v>
      </c>
      <c r="P5348" s="39" t="s">
        <v>3282</v>
      </c>
      <c r="Q5348" s="40" t="s">
        <v>17810</v>
      </c>
      <c r="R5348" s="41">
        <v>44990</v>
      </c>
      <c r="S5348" s="42" t="s">
        <v>2417</v>
      </c>
      <c r="T5348" s="68"/>
    </row>
    <row r="5349" spans="1:20" s="70" customFormat="1" x14ac:dyDescent="0.2">
      <c r="A5349" s="38" t="s">
        <v>17815</v>
      </c>
      <c r="B5349" s="39" t="s">
        <v>17816</v>
      </c>
      <c r="C5349" s="39"/>
      <c r="D5349" s="38">
        <v>8266017724</v>
      </c>
      <c r="E5349" s="38"/>
      <c r="F5349" s="38"/>
      <c r="G5349" s="39" t="s">
        <v>17817</v>
      </c>
      <c r="H5349" s="38">
        <v>8266017724</v>
      </c>
      <c r="I5349" s="40">
        <v>266</v>
      </c>
      <c r="J5349" s="5">
        <v>970499</v>
      </c>
      <c r="K5349" s="2"/>
      <c r="L5349" s="2">
        <v>0</v>
      </c>
      <c r="M5349" s="3">
        <f t="shared" si="83"/>
        <v>970499</v>
      </c>
      <c r="N5349" s="41">
        <v>44985</v>
      </c>
      <c r="O5349" s="39"/>
      <c r="P5349" s="39" t="s">
        <v>52</v>
      </c>
      <c r="Q5349" s="40"/>
      <c r="R5349" s="41"/>
      <c r="S5349" s="39" t="s">
        <v>54</v>
      </c>
      <c r="T5349" s="68"/>
    </row>
    <row r="5350" spans="1:20" s="70" customFormat="1" x14ac:dyDescent="0.2">
      <c r="A5350" s="38" t="s">
        <v>6167</v>
      </c>
      <c r="B5350" s="1"/>
      <c r="C5350" s="1"/>
      <c r="D5350" s="51"/>
      <c r="E5350" s="38"/>
      <c r="F5350" s="51"/>
      <c r="G5350" s="39" t="s">
        <v>6168</v>
      </c>
      <c r="H5350" s="53"/>
      <c r="I5350" s="54" t="s">
        <v>17818</v>
      </c>
      <c r="J5350" s="35">
        <v>2008.3</v>
      </c>
      <c r="K5350" s="1"/>
      <c r="L5350" s="1"/>
      <c r="M5350" s="3">
        <f t="shared" si="83"/>
        <v>2008.3</v>
      </c>
      <c r="N5350" s="63"/>
      <c r="O5350" s="56"/>
      <c r="P5350" s="1"/>
      <c r="Q5350" s="1"/>
      <c r="R5350" s="57"/>
      <c r="S5350" s="42" t="s">
        <v>2417</v>
      </c>
      <c r="T5350" s="68"/>
    </row>
    <row r="5351" spans="1:20" s="70" customFormat="1" x14ac:dyDescent="0.2">
      <c r="A5351" s="38" t="s">
        <v>17819</v>
      </c>
      <c r="B5351" s="39" t="s">
        <v>17820</v>
      </c>
      <c r="C5351" s="39" t="s">
        <v>17821</v>
      </c>
      <c r="D5351" s="38">
        <v>404560</v>
      </c>
      <c r="E5351" s="38"/>
      <c r="F5351" s="38"/>
      <c r="G5351" s="39" t="s">
        <v>17822</v>
      </c>
      <c r="H5351" s="38">
        <v>8266016942</v>
      </c>
      <c r="I5351" s="40">
        <v>5512211892</v>
      </c>
      <c r="J5351" s="2">
        <v>117445.76271186442</v>
      </c>
      <c r="K5351" s="2"/>
      <c r="L5351" s="2">
        <v>21140.237288135595</v>
      </c>
      <c r="M5351" s="3">
        <f t="shared" si="83"/>
        <v>138586</v>
      </c>
      <c r="N5351" s="41">
        <v>44922.729166666664</v>
      </c>
      <c r="O5351" s="39">
        <v>6870395976</v>
      </c>
      <c r="P5351" s="39" t="s">
        <v>52</v>
      </c>
      <c r="Q5351" s="40">
        <v>303065067531</v>
      </c>
      <c r="R5351" s="41">
        <v>44993</v>
      </c>
      <c r="S5351" s="39" t="s">
        <v>54</v>
      </c>
      <c r="T5351" s="68"/>
    </row>
    <row r="5352" spans="1:20" s="70" customFormat="1" x14ac:dyDescent="0.2">
      <c r="A5352" s="38" t="s">
        <v>17823</v>
      </c>
      <c r="B5352" s="42" t="s">
        <v>17824</v>
      </c>
      <c r="C5352" s="42" t="s">
        <v>17825</v>
      </c>
      <c r="D5352" s="38">
        <v>102659</v>
      </c>
      <c r="E5352" s="38"/>
      <c r="F5352" s="38"/>
      <c r="G5352" s="42" t="s">
        <v>15315</v>
      </c>
      <c r="H5352" s="38">
        <v>8268011211</v>
      </c>
      <c r="I5352" s="40">
        <v>78</v>
      </c>
      <c r="J5352" s="3">
        <v>373500</v>
      </c>
      <c r="K5352" s="3"/>
      <c r="L5352" s="3">
        <v>67230</v>
      </c>
      <c r="M5352" s="3">
        <f t="shared" si="83"/>
        <v>440730</v>
      </c>
      <c r="N5352" s="41">
        <v>44977.729166666664</v>
      </c>
      <c r="O5352" s="39">
        <v>44506294</v>
      </c>
      <c r="P5352" s="42" t="s">
        <v>315</v>
      </c>
      <c r="Q5352" s="42" t="s">
        <v>17826</v>
      </c>
      <c r="R5352" s="60">
        <v>44995</v>
      </c>
      <c r="S5352" s="42" t="s">
        <v>243</v>
      </c>
      <c r="T5352" s="68"/>
    </row>
    <row r="5353" spans="1:20" s="70" customFormat="1" x14ac:dyDescent="0.2">
      <c r="A5353" s="38" t="s">
        <v>17827</v>
      </c>
      <c r="B5353" s="39" t="s">
        <v>17828</v>
      </c>
      <c r="C5353" s="39" t="s">
        <v>17829</v>
      </c>
      <c r="D5353" s="38">
        <v>507203</v>
      </c>
      <c r="E5353" s="38"/>
      <c r="F5353" s="38"/>
      <c r="G5353" s="39" t="s">
        <v>17373</v>
      </c>
      <c r="H5353" s="38">
        <v>8263000250</v>
      </c>
      <c r="I5353" s="40">
        <v>3722019214</v>
      </c>
      <c r="J5353" s="2">
        <v>316160</v>
      </c>
      <c r="K5353" s="2"/>
      <c r="L5353" s="2">
        <v>56908.799999999996</v>
      </c>
      <c r="M5353" s="3">
        <f t="shared" si="83"/>
        <v>373068.79999999999</v>
      </c>
      <c r="N5353" s="41">
        <v>44964.729166666664</v>
      </c>
      <c r="O5353" s="39">
        <v>6870397112</v>
      </c>
      <c r="P5353" s="39" t="s">
        <v>3282</v>
      </c>
      <c r="Q5353" s="40" t="s">
        <v>17830</v>
      </c>
      <c r="R5353" s="41">
        <v>45021</v>
      </c>
      <c r="S5353" s="42" t="s">
        <v>2417</v>
      </c>
      <c r="T5353" s="68"/>
    </row>
    <row r="5354" spans="1:20" s="70" customFormat="1" x14ac:dyDescent="0.2">
      <c r="A5354" s="38">
        <v>359</v>
      </c>
      <c r="B5354" s="39" t="s">
        <v>17831</v>
      </c>
      <c r="C5354" s="39" t="s">
        <v>17832</v>
      </c>
      <c r="D5354" s="38">
        <v>406424</v>
      </c>
      <c r="E5354" s="38"/>
      <c r="F5354" s="38"/>
      <c r="G5354" s="39" t="s">
        <v>3254</v>
      </c>
      <c r="H5354" s="38">
        <v>8266016991</v>
      </c>
      <c r="I5354" s="40" t="s">
        <v>17833</v>
      </c>
      <c r="J5354" s="2">
        <v>1583268.6440677966</v>
      </c>
      <c r="K5354" s="2"/>
      <c r="L5354" s="2">
        <v>284988.35593220341</v>
      </c>
      <c r="M5354" s="3">
        <f t="shared" si="83"/>
        <v>1868257</v>
      </c>
      <c r="N5354" s="41">
        <v>44954.729166666664</v>
      </c>
      <c r="O5354" s="39">
        <v>6870399807</v>
      </c>
      <c r="P5354" s="39" t="s">
        <v>8899</v>
      </c>
      <c r="Q5354" s="40" t="s">
        <v>17834</v>
      </c>
      <c r="R5354" s="41">
        <v>45010</v>
      </c>
      <c r="S5354" s="42" t="s">
        <v>8901</v>
      </c>
      <c r="T5354" s="68"/>
    </row>
    <row r="5355" spans="1:20" s="70" customFormat="1" x14ac:dyDescent="0.2">
      <c r="A5355" s="38" t="s">
        <v>17835</v>
      </c>
      <c r="B5355" s="39" t="s">
        <v>17836</v>
      </c>
      <c r="C5355" s="39" t="s">
        <v>17837</v>
      </c>
      <c r="D5355" s="38">
        <v>600881</v>
      </c>
      <c r="E5355" s="38"/>
      <c r="F5355" s="38"/>
      <c r="G5355" s="39" t="s">
        <v>17838</v>
      </c>
      <c r="H5355" s="38">
        <v>8263000289</v>
      </c>
      <c r="I5355" s="40" t="s">
        <v>17839</v>
      </c>
      <c r="J5355" s="2">
        <v>1994494.9152542374</v>
      </c>
      <c r="K5355" s="2"/>
      <c r="L5355" s="2">
        <v>359009.0847457627</v>
      </c>
      <c r="M5355" s="3">
        <f t="shared" si="83"/>
        <v>2353504</v>
      </c>
      <c r="N5355" s="41">
        <v>44966.729166666664</v>
      </c>
      <c r="O5355" s="39">
        <v>6870435615</v>
      </c>
      <c r="P5355" s="39" t="s">
        <v>3282</v>
      </c>
      <c r="Q5355" s="40" t="s">
        <v>17840</v>
      </c>
      <c r="R5355" s="41">
        <v>45021</v>
      </c>
      <c r="S5355" s="42" t="s">
        <v>2417</v>
      </c>
      <c r="T5355" s="68"/>
    </row>
    <row r="5356" spans="1:20" s="70" customFormat="1" x14ac:dyDescent="0.2">
      <c r="A5356" s="38">
        <v>298</v>
      </c>
      <c r="B5356" s="39" t="s">
        <v>17841</v>
      </c>
      <c r="C5356" s="39" t="s">
        <v>17842</v>
      </c>
      <c r="D5356" s="38">
        <v>406497</v>
      </c>
      <c r="E5356" s="38"/>
      <c r="F5356" s="38"/>
      <c r="G5356" s="39" t="s">
        <v>17750</v>
      </c>
      <c r="H5356" s="38">
        <v>8263000265</v>
      </c>
      <c r="I5356" s="40">
        <v>291</v>
      </c>
      <c r="J5356" s="2">
        <v>100000</v>
      </c>
      <c r="K5356" s="2"/>
      <c r="L5356" s="2">
        <v>18000</v>
      </c>
      <c r="M5356" s="3">
        <f t="shared" si="83"/>
        <v>118000</v>
      </c>
      <c r="N5356" s="41">
        <v>44902.729166666664</v>
      </c>
      <c r="O5356" s="39">
        <v>6870397259</v>
      </c>
      <c r="P5356" s="39" t="s">
        <v>8899</v>
      </c>
      <c r="Q5356" s="40">
        <v>303150423697</v>
      </c>
      <c r="R5356" s="41">
        <v>45001</v>
      </c>
      <c r="S5356" s="42" t="s">
        <v>8901</v>
      </c>
      <c r="T5356" s="68"/>
    </row>
    <row r="5357" spans="1:20" s="70" customFormat="1" x14ac:dyDescent="0.2">
      <c r="A5357" s="38">
        <v>395</v>
      </c>
      <c r="B5357" s="39" t="s">
        <v>17843</v>
      </c>
      <c r="C5357" s="39" t="s">
        <v>17844</v>
      </c>
      <c r="D5357" s="38">
        <v>301728</v>
      </c>
      <c r="E5357" s="38"/>
      <c r="F5357" s="38"/>
      <c r="G5357" s="39" t="s">
        <v>11504</v>
      </c>
      <c r="H5357" s="38">
        <v>8266016990</v>
      </c>
      <c r="I5357" s="40">
        <v>230877537</v>
      </c>
      <c r="J5357" s="2">
        <v>21935.593220338986</v>
      </c>
      <c r="K5357" s="2"/>
      <c r="L5357" s="2">
        <v>3948.4067796610175</v>
      </c>
      <c r="M5357" s="3">
        <f t="shared" si="83"/>
        <v>25884.000000000004</v>
      </c>
      <c r="N5357" s="41">
        <v>44929.729166666664</v>
      </c>
      <c r="O5357" s="39">
        <v>6870397314</v>
      </c>
      <c r="P5357" s="39" t="s">
        <v>8899</v>
      </c>
      <c r="Q5357" s="40">
        <v>303205731153</v>
      </c>
      <c r="R5357" s="41">
        <v>45007</v>
      </c>
      <c r="S5357" s="42" t="s">
        <v>8901</v>
      </c>
      <c r="T5357" s="68"/>
    </row>
    <row r="5358" spans="1:20" s="70" customFormat="1" x14ac:dyDescent="0.2">
      <c r="A5358" s="38" t="s">
        <v>17845</v>
      </c>
      <c r="B5358" s="39" t="s">
        <v>17846</v>
      </c>
      <c r="C5358" s="39" t="s">
        <v>17847</v>
      </c>
      <c r="D5358" s="58">
        <v>402300</v>
      </c>
      <c r="E5358" s="38"/>
      <c r="F5358" s="58"/>
      <c r="G5358" s="39" t="s">
        <v>230</v>
      </c>
      <c r="H5358" s="38">
        <v>8263000290</v>
      </c>
      <c r="I5358" s="40" t="s">
        <v>17848</v>
      </c>
      <c r="J5358" s="2">
        <v>437026.27118644072</v>
      </c>
      <c r="K5358" s="2"/>
      <c r="L5358" s="2">
        <v>78664.728813559326</v>
      </c>
      <c r="M5358" s="3">
        <f t="shared" si="83"/>
        <v>515691.00000000006</v>
      </c>
      <c r="N5358" s="41">
        <v>44970.729166666664</v>
      </c>
      <c r="O5358" s="39">
        <v>6870425506</v>
      </c>
      <c r="P5358" s="39" t="s">
        <v>3282</v>
      </c>
      <c r="Q5358" s="40" t="s">
        <v>12249</v>
      </c>
      <c r="R5358" s="41">
        <v>44615</v>
      </c>
      <c r="S5358" s="42" t="s">
        <v>2417</v>
      </c>
      <c r="T5358" s="68"/>
    </row>
    <row r="5359" spans="1:20" s="70" customFormat="1" x14ac:dyDescent="0.2">
      <c r="A5359" s="38" t="s">
        <v>17849</v>
      </c>
      <c r="B5359" s="39" t="s">
        <v>17850</v>
      </c>
      <c r="C5359" s="39" t="s">
        <v>17851</v>
      </c>
      <c r="D5359" s="38">
        <v>508838</v>
      </c>
      <c r="E5359" s="38"/>
      <c r="F5359" s="38"/>
      <c r="G5359" s="39" t="s">
        <v>17135</v>
      </c>
      <c r="H5359" s="38">
        <v>8266016950</v>
      </c>
      <c r="I5359" s="40">
        <v>5675</v>
      </c>
      <c r="J5359" s="2">
        <v>84759</v>
      </c>
      <c r="K5359" s="2"/>
      <c r="L5359" s="2">
        <v>0</v>
      </c>
      <c r="M5359" s="3">
        <f t="shared" si="83"/>
        <v>84759</v>
      </c>
      <c r="N5359" s="41">
        <v>44929.729166666664</v>
      </c>
      <c r="O5359" s="39">
        <v>6870399762</v>
      </c>
      <c r="P5359" s="39" t="s">
        <v>3282</v>
      </c>
      <c r="Q5359" s="40" t="s">
        <v>17852</v>
      </c>
      <c r="R5359" s="41">
        <v>44988</v>
      </c>
      <c r="S5359" s="42" t="s">
        <v>2417</v>
      </c>
      <c r="T5359" s="68"/>
    </row>
    <row r="5360" spans="1:20" s="70" customFormat="1" x14ac:dyDescent="0.2">
      <c r="A5360" s="38" t="s">
        <v>17853</v>
      </c>
      <c r="B5360" s="42" t="s">
        <v>17854</v>
      </c>
      <c r="C5360" s="42" t="s">
        <v>17855</v>
      </c>
      <c r="D5360" s="38">
        <v>821146</v>
      </c>
      <c r="E5360" s="1" t="s">
        <v>23072</v>
      </c>
      <c r="F5360" s="1" t="s">
        <v>23070</v>
      </c>
      <c r="G5360" s="42" t="s">
        <v>446</v>
      </c>
      <c r="H5360" s="38">
        <v>8263000191</v>
      </c>
      <c r="I5360" s="40" t="s">
        <v>17856</v>
      </c>
      <c r="J5360" s="3">
        <v>118950</v>
      </c>
      <c r="K5360" s="3"/>
      <c r="L5360" s="3">
        <v>21411</v>
      </c>
      <c r="M5360" s="3">
        <f t="shared" si="83"/>
        <v>140361</v>
      </c>
      <c r="N5360" s="41">
        <v>44881.729166666664</v>
      </c>
      <c r="O5360" s="39">
        <v>6870399370</v>
      </c>
      <c r="P5360" s="42" t="s">
        <v>315</v>
      </c>
      <c r="Q5360" s="42">
        <v>303031441783</v>
      </c>
      <c r="R5360" s="60">
        <v>44990</v>
      </c>
      <c r="S5360" s="42" t="s">
        <v>243</v>
      </c>
      <c r="T5360" s="68"/>
    </row>
    <row r="5361" spans="1:20" s="70" customFormat="1" x14ac:dyDescent="0.2">
      <c r="A5361" s="38" t="s">
        <v>17857</v>
      </c>
      <c r="B5361" s="39" t="s">
        <v>17858</v>
      </c>
      <c r="C5361" s="39" t="s">
        <v>17859</v>
      </c>
      <c r="D5361" s="38">
        <v>815145</v>
      </c>
      <c r="E5361" s="38"/>
      <c r="F5361" s="38"/>
      <c r="G5361" s="39" t="s">
        <v>1053</v>
      </c>
      <c r="H5361" s="38">
        <v>8268011256</v>
      </c>
      <c r="I5361" s="40">
        <v>125</v>
      </c>
      <c r="J5361" s="2">
        <v>176847.79661016949</v>
      </c>
      <c r="K5361" s="2"/>
      <c r="L5361" s="2">
        <v>31832.603389830507</v>
      </c>
      <c r="M5361" s="3">
        <f t="shared" si="83"/>
        <v>208680.4</v>
      </c>
      <c r="N5361" s="41">
        <v>44970.729166666664</v>
      </c>
      <c r="O5361" s="39">
        <v>44511390</v>
      </c>
      <c r="P5361" s="39" t="s">
        <v>52</v>
      </c>
      <c r="Q5361" s="40" t="s">
        <v>17860</v>
      </c>
      <c r="R5361" s="41">
        <v>44989</v>
      </c>
      <c r="S5361" s="39" t="s">
        <v>54</v>
      </c>
      <c r="T5361" s="68"/>
    </row>
    <row r="5362" spans="1:20" s="70" customFormat="1" x14ac:dyDescent="0.2">
      <c r="A5362" s="38" t="s">
        <v>17861</v>
      </c>
      <c r="B5362" s="39" t="s">
        <v>17862</v>
      </c>
      <c r="C5362" s="39" t="s">
        <v>17863</v>
      </c>
      <c r="D5362" s="38" t="s">
        <v>9913</v>
      </c>
      <c r="E5362" s="38"/>
      <c r="F5362" s="38"/>
      <c r="G5362" s="39" t="s">
        <v>9914</v>
      </c>
      <c r="H5362" s="38"/>
      <c r="I5362" s="40" t="s">
        <v>17864</v>
      </c>
      <c r="J5362" s="2">
        <v>2000</v>
      </c>
      <c r="K5362" s="2"/>
      <c r="L5362" s="2">
        <v>0</v>
      </c>
      <c r="M5362" s="3">
        <f t="shared" si="83"/>
        <v>2000</v>
      </c>
      <c r="N5362" s="41">
        <v>44954.729166666664</v>
      </c>
      <c r="O5362" s="39">
        <v>44512014</v>
      </c>
      <c r="P5362" s="39" t="s">
        <v>3282</v>
      </c>
      <c r="Q5362" s="40" t="s">
        <v>17865</v>
      </c>
      <c r="R5362" s="41">
        <v>44989</v>
      </c>
      <c r="S5362" s="42" t="s">
        <v>2417</v>
      </c>
      <c r="T5362" s="68"/>
    </row>
    <row r="5363" spans="1:20" s="70" customFormat="1" x14ac:dyDescent="0.2">
      <c r="A5363" s="38" t="s">
        <v>17866</v>
      </c>
      <c r="B5363" s="39" t="s">
        <v>17867</v>
      </c>
      <c r="C5363" s="39" t="s">
        <v>17868</v>
      </c>
      <c r="D5363" s="38">
        <v>811819</v>
      </c>
      <c r="E5363" s="38"/>
      <c r="F5363" s="38"/>
      <c r="G5363" s="39" t="s">
        <v>1091</v>
      </c>
      <c r="H5363" s="38">
        <v>8262000058</v>
      </c>
      <c r="I5363" s="40" t="s">
        <v>17869</v>
      </c>
      <c r="J5363" s="2">
        <v>125130.00000000001</v>
      </c>
      <c r="K5363" s="2"/>
      <c r="L5363" s="2">
        <v>0</v>
      </c>
      <c r="M5363" s="3">
        <f t="shared" si="83"/>
        <v>125130.00000000001</v>
      </c>
      <c r="N5363" s="41">
        <v>44941.729166666664</v>
      </c>
      <c r="O5363" s="39">
        <v>3445034067</v>
      </c>
      <c r="P5363" s="39" t="s">
        <v>3282</v>
      </c>
      <c r="Q5363" s="40">
        <v>303089773940</v>
      </c>
      <c r="R5363" s="41">
        <v>44995</v>
      </c>
      <c r="S5363" s="42" t="s">
        <v>2417</v>
      </c>
      <c r="T5363" s="68"/>
    </row>
    <row r="5364" spans="1:20" s="70" customFormat="1" x14ac:dyDescent="0.2">
      <c r="A5364" s="38">
        <v>356</v>
      </c>
      <c r="B5364" s="39" t="s">
        <v>17870</v>
      </c>
      <c r="C5364" s="39" t="s">
        <v>17871</v>
      </c>
      <c r="D5364" s="38">
        <v>104990</v>
      </c>
      <c r="E5364" s="38"/>
      <c r="F5364" s="38"/>
      <c r="G5364" s="39" t="s">
        <v>10888</v>
      </c>
      <c r="H5364" s="38">
        <v>8266016989</v>
      </c>
      <c r="I5364" s="40">
        <v>970</v>
      </c>
      <c r="J5364" s="2">
        <v>374968.64406779665</v>
      </c>
      <c r="K5364" s="2"/>
      <c r="L5364" s="2">
        <v>67494.355932203398</v>
      </c>
      <c r="M5364" s="3">
        <f t="shared" si="83"/>
        <v>442463.00000000006</v>
      </c>
      <c r="N5364" s="41">
        <v>44953.729166666664</v>
      </c>
      <c r="O5364" s="39">
        <v>6870402266</v>
      </c>
      <c r="P5364" s="39" t="s">
        <v>8899</v>
      </c>
      <c r="Q5364" s="40">
        <v>303065067487</v>
      </c>
      <c r="R5364" s="41">
        <v>44993</v>
      </c>
      <c r="S5364" s="42" t="s">
        <v>8901</v>
      </c>
      <c r="T5364" s="68"/>
    </row>
    <row r="5365" spans="1:20" s="70" customFormat="1" x14ac:dyDescent="0.2">
      <c r="A5365" s="38">
        <v>13</v>
      </c>
      <c r="B5365" s="39" t="s">
        <v>17872</v>
      </c>
      <c r="C5365" s="39" t="s">
        <v>17873</v>
      </c>
      <c r="D5365" s="38">
        <v>811923</v>
      </c>
      <c r="E5365" s="38"/>
      <c r="F5365" s="38"/>
      <c r="G5365" s="39" t="s">
        <v>13858</v>
      </c>
      <c r="H5365" s="38">
        <v>8268010793</v>
      </c>
      <c r="I5365" s="40" t="s">
        <v>17874</v>
      </c>
      <c r="J5365" s="2">
        <v>176940.00000000003</v>
      </c>
      <c r="K5365" s="2"/>
      <c r="L5365" s="2">
        <v>31849.200000000004</v>
      </c>
      <c r="M5365" s="3">
        <f t="shared" si="83"/>
        <v>208789.20000000004</v>
      </c>
      <c r="N5365" s="41">
        <v>44959.729166666664</v>
      </c>
      <c r="O5365" s="39">
        <v>44510678</v>
      </c>
      <c r="P5365" s="39" t="s">
        <v>8899</v>
      </c>
      <c r="Q5365" s="40" t="s">
        <v>17875</v>
      </c>
      <c r="R5365" s="41">
        <v>44995</v>
      </c>
      <c r="S5365" s="42" t="s">
        <v>8901</v>
      </c>
      <c r="T5365" s="68"/>
    </row>
    <row r="5366" spans="1:20" s="70" customFormat="1" x14ac:dyDescent="0.2">
      <c r="A5366" s="38" t="s">
        <v>17876</v>
      </c>
      <c r="B5366" s="39" t="s">
        <v>17877</v>
      </c>
      <c r="C5366" s="39" t="s">
        <v>17878</v>
      </c>
      <c r="D5366" s="38">
        <v>401499</v>
      </c>
      <c r="E5366" s="38"/>
      <c r="F5366" s="38"/>
      <c r="G5366" s="39" t="s">
        <v>17879</v>
      </c>
      <c r="H5366" s="38">
        <v>8263000269</v>
      </c>
      <c r="I5366" s="40" t="s">
        <v>17880</v>
      </c>
      <c r="J5366" s="2">
        <v>3600000</v>
      </c>
      <c r="K5366" s="2"/>
      <c r="L5366" s="2">
        <v>648000</v>
      </c>
      <c r="M5366" s="3">
        <f t="shared" si="83"/>
        <v>4248000</v>
      </c>
      <c r="N5366" s="41">
        <v>44957.729166666664</v>
      </c>
      <c r="O5366" s="39">
        <v>6870402550</v>
      </c>
      <c r="P5366" s="39" t="s">
        <v>17881</v>
      </c>
      <c r="Q5366" s="40" t="s">
        <v>17882</v>
      </c>
      <c r="R5366" s="41">
        <v>45021</v>
      </c>
      <c r="S5366" s="62" t="s">
        <v>21</v>
      </c>
      <c r="T5366" s="68"/>
    </row>
    <row r="5367" spans="1:20" s="70" customFormat="1" x14ac:dyDescent="0.2">
      <c r="A5367" s="38" t="s">
        <v>17883</v>
      </c>
      <c r="B5367" s="39" t="s">
        <v>17884</v>
      </c>
      <c r="C5367" s="39" t="s">
        <v>17885</v>
      </c>
      <c r="D5367" s="38">
        <v>401499</v>
      </c>
      <c r="E5367" s="38"/>
      <c r="F5367" s="38"/>
      <c r="G5367" s="39" t="s">
        <v>17879</v>
      </c>
      <c r="H5367" s="38">
        <v>8263000269</v>
      </c>
      <c r="I5367" s="40" t="s">
        <v>17886</v>
      </c>
      <c r="J5367" s="2">
        <v>2400000</v>
      </c>
      <c r="K5367" s="2"/>
      <c r="L5367" s="2">
        <v>432000</v>
      </c>
      <c r="M5367" s="3">
        <f t="shared" si="83"/>
        <v>2832000</v>
      </c>
      <c r="N5367" s="41">
        <v>44957.729166666664</v>
      </c>
      <c r="O5367" s="39">
        <v>6870402569</v>
      </c>
      <c r="P5367" s="39" t="s">
        <v>17881</v>
      </c>
      <c r="Q5367" s="40" t="s">
        <v>17887</v>
      </c>
      <c r="R5367" s="41">
        <v>45021</v>
      </c>
      <c r="S5367" s="62" t="s">
        <v>21</v>
      </c>
      <c r="T5367" s="68"/>
    </row>
    <row r="5368" spans="1:20" s="70" customFormat="1" x14ac:dyDescent="0.2">
      <c r="A5368" s="38" t="s">
        <v>17888</v>
      </c>
      <c r="B5368" s="39" t="s">
        <v>17889</v>
      </c>
      <c r="C5368" s="39" t="s">
        <v>17890</v>
      </c>
      <c r="D5368" s="38">
        <v>402828</v>
      </c>
      <c r="E5368" s="38"/>
      <c r="F5368" s="38"/>
      <c r="G5368" s="39" t="s">
        <v>11331</v>
      </c>
      <c r="H5368" s="38">
        <v>8266016831</v>
      </c>
      <c r="I5368" s="40" t="s">
        <v>17891</v>
      </c>
      <c r="J5368" s="2">
        <v>950000</v>
      </c>
      <c r="K5368" s="2"/>
      <c r="L5368" s="2">
        <v>171000</v>
      </c>
      <c r="M5368" s="3">
        <f t="shared" si="83"/>
        <v>1121000</v>
      </c>
      <c r="N5368" s="41">
        <v>44964.729166666664</v>
      </c>
      <c r="O5368" s="39">
        <v>6870402598</v>
      </c>
      <c r="P5368" s="39" t="s">
        <v>3282</v>
      </c>
      <c r="Q5368" s="40" t="s">
        <v>17892</v>
      </c>
      <c r="R5368" s="41">
        <v>45003</v>
      </c>
      <c r="S5368" s="42" t="s">
        <v>2417</v>
      </c>
      <c r="T5368" s="68"/>
    </row>
    <row r="5369" spans="1:20" s="70" customFormat="1" x14ac:dyDescent="0.2">
      <c r="A5369" s="38" t="s">
        <v>17893</v>
      </c>
      <c r="B5369" s="42" t="s">
        <v>17894</v>
      </c>
      <c r="C5369" s="42" t="s">
        <v>17895</v>
      </c>
      <c r="D5369" s="38">
        <v>301193</v>
      </c>
      <c r="E5369" s="38"/>
      <c r="F5369" s="38"/>
      <c r="G5369" s="39" t="s">
        <v>2376</v>
      </c>
      <c r="H5369" s="38">
        <v>8268010225</v>
      </c>
      <c r="I5369" s="40">
        <v>212901074044</v>
      </c>
      <c r="J5369" s="3">
        <v>185000</v>
      </c>
      <c r="K5369" s="3"/>
      <c r="L5369" s="3">
        <v>33300</v>
      </c>
      <c r="M5369" s="3">
        <f t="shared" si="83"/>
        <v>218300</v>
      </c>
      <c r="N5369" s="41">
        <v>44511.729166666664</v>
      </c>
      <c r="O5369" s="39">
        <v>160280964</v>
      </c>
      <c r="P5369" s="42" t="s">
        <v>315</v>
      </c>
      <c r="Q5369" s="42" t="s">
        <v>17896</v>
      </c>
      <c r="R5369" s="60">
        <v>45029</v>
      </c>
      <c r="S5369" s="42" t="s">
        <v>243</v>
      </c>
      <c r="T5369" s="68"/>
    </row>
    <row r="5370" spans="1:20" s="70" customFormat="1" x14ac:dyDescent="0.2">
      <c r="A5370" s="38" t="s">
        <v>17897</v>
      </c>
      <c r="B5370" s="39" t="s">
        <v>17898</v>
      </c>
      <c r="C5370" s="39" t="s">
        <v>17899</v>
      </c>
      <c r="D5370" s="38">
        <v>820963</v>
      </c>
      <c r="E5370" s="38"/>
      <c r="F5370" s="38"/>
      <c r="G5370" s="39" t="s">
        <v>10076</v>
      </c>
      <c r="H5370" s="38">
        <v>8268011225</v>
      </c>
      <c r="I5370" s="40">
        <v>794</v>
      </c>
      <c r="J5370" s="2">
        <v>58275</v>
      </c>
      <c r="K5370" s="2"/>
      <c r="L5370" s="2">
        <v>0</v>
      </c>
      <c r="M5370" s="3">
        <f t="shared" si="83"/>
        <v>58275</v>
      </c>
      <c r="N5370" s="41">
        <v>44960.729166666664</v>
      </c>
      <c r="O5370" s="39">
        <v>3445034135</v>
      </c>
      <c r="P5370" s="39" t="s">
        <v>3282</v>
      </c>
      <c r="Q5370" s="40" t="s">
        <v>17900</v>
      </c>
      <c r="R5370" s="41">
        <v>44990</v>
      </c>
      <c r="S5370" s="42" t="s">
        <v>2417</v>
      </c>
      <c r="T5370" s="68"/>
    </row>
    <row r="5371" spans="1:20" s="70" customFormat="1" x14ac:dyDescent="0.2">
      <c r="A5371" s="38">
        <v>446</v>
      </c>
      <c r="B5371" s="39" t="s">
        <v>17901</v>
      </c>
      <c r="C5371" s="39"/>
      <c r="D5371" s="38">
        <v>916653</v>
      </c>
      <c r="E5371" s="38"/>
      <c r="F5371" s="38"/>
      <c r="G5371" s="39" t="s">
        <v>17902</v>
      </c>
      <c r="H5371" s="38">
        <v>8266019206</v>
      </c>
      <c r="I5371" s="40" t="s">
        <v>17903</v>
      </c>
      <c r="J5371" s="2">
        <v>1292</v>
      </c>
      <c r="K5371" s="2"/>
      <c r="L5371" s="2">
        <v>232.56</v>
      </c>
      <c r="M5371" s="3">
        <f t="shared" si="83"/>
        <v>1524.56</v>
      </c>
      <c r="N5371" s="41">
        <v>44988</v>
      </c>
      <c r="O5371" s="39"/>
      <c r="P5371" s="39" t="s">
        <v>8899</v>
      </c>
      <c r="Q5371" s="40">
        <v>405011426713</v>
      </c>
      <c r="R5371" s="41">
        <v>45413</v>
      </c>
      <c r="S5371" s="42" t="s">
        <v>8901</v>
      </c>
      <c r="T5371" s="68"/>
    </row>
    <row r="5372" spans="1:20" s="70" customFormat="1" x14ac:dyDescent="0.2">
      <c r="A5372" s="38" t="s">
        <v>17904</v>
      </c>
      <c r="B5372" s="39" t="s">
        <v>17905</v>
      </c>
      <c r="C5372" s="39" t="s">
        <v>17906</v>
      </c>
      <c r="D5372" s="38">
        <v>128634</v>
      </c>
      <c r="E5372" s="38"/>
      <c r="F5372" s="38"/>
      <c r="G5372" s="39" t="s">
        <v>16619</v>
      </c>
      <c r="H5372" s="38">
        <v>8266016926</v>
      </c>
      <c r="I5372" s="40">
        <v>3060</v>
      </c>
      <c r="J5372" s="2">
        <v>5955.9322033898306</v>
      </c>
      <c r="K5372" s="2"/>
      <c r="L5372" s="2">
        <v>1072.0677966101696</v>
      </c>
      <c r="M5372" s="3">
        <f t="shared" si="83"/>
        <v>7028</v>
      </c>
      <c r="N5372" s="41">
        <v>44940.729166666664</v>
      </c>
      <c r="O5372" s="39">
        <v>6870403256</v>
      </c>
      <c r="P5372" s="39" t="s">
        <v>3282</v>
      </c>
      <c r="Q5372" s="40" t="s">
        <v>17907</v>
      </c>
      <c r="R5372" s="41">
        <v>44993</v>
      </c>
      <c r="S5372" s="42" t="s">
        <v>2417</v>
      </c>
      <c r="T5372" s="68"/>
    </row>
    <row r="5373" spans="1:20" s="70" customFormat="1" x14ac:dyDescent="0.2">
      <c r="A5373" s="38">
        <v>57</v>
      </c>
      <c r="B5373" s="39" t="s">
        <v>17908</v>
      </c>
      <c r="C5373" s="39" t="s">
        <v>17909</v>
      </c>
      <c r="D5373" s="38">
        <v>128634</v>
      </c>
      <c r="E5373" s="38"/>
      <c r="F5373" s="38"/>
      <c r="G5373" s="39" t="s">
        <v>16619</v>
      </c>
      <c r="H5373" s="38">
        <v>8266016982</v>
      </c>
      <c r="I5373" s="40">
        <v>3061</v>
      </c>
      <c r="J5373" s="2">
        <v>4320.3389830508477</v>
      </c>
      <c r="K5373" s="2"/>
      <c r="L5373" s="2">
        <v>777.66101694915255</v>
      </c>
      <c r="M5373" s="3">
        <f t="shared" si="83"/>
        <v>5098</v>
      </c>
      <c r="N5373" s="41">
        <v>44940.729166666664</v>
      </c>
      <c r="O5373" s="39">
        <v>6870403257</v>
      </c>
      <c r="P5373" s="39" t="s">
        <v>8899</v>
      </c>
      <c r="Q5373" s="40" t="s">
        <v>17907</v>
      </c>
      <c r="R5373" s="41">
        <v>44993</v>
      </c>
      <c r="S5373" s="42" t="s">
        <v>8901</v>
      </c>
      <c r="T5373" s="68"/>
    </row>
    <row r="5374" spans="1:20" s="70" customFormat="1" x14ac:dyDescent="0.2">
      <c r="A5374" s="38" t="s">
        <v>17910</v>
      </c>
      <c r="B5374" s="39" t="s">
        <v>17911</v>
      </c>
      <c r="C5374" s="39" t="s">
        <v>17912</v>
      </c>
      <c r="D5374" s="38">
        <v>502409</v>
      </c>
      <c r="E5374" s="38"/>
      <c r="F5374" s="38"/>
      <c r="G5374" s="39" t="s">
        <v>17913</v>
      </c>
      <c r="H5374" s="38">
        <v>8266016144</v>
      </c>
      <c r="I5374" s="40" t="s">
        <v>17914</v>
      </c>
      <c r="J5374" s="2">
        <v>127100</v>
      </c>
      <c r="K5374" s="2"/>
      <c r="L5374" s="2">
        <v>22878</v>
      </c>
      <c r="M5374" s="3">
        <f t="shared" si="83"/>
        <v>149978</v>
      </c>
      <c r="N5374" s="41">
        <v>44935.729166666664</v>
      </c>
      <c r="O5374" s="39">
        <v>6870403703</v>
      </c>
      <c r="P5374" s="39" t="s">
        <v>3282</v>
      </c>
      <c r="Q5374" s="40" t="s">
        <v>17915</v>
      </c>
      <c r="R5374" s="41">
        <v>44993</v>
      </c>
      <c r="S5374" s="42" t="s">
        <v>2417</v>
      </c>
      <c r="T5374" s="68"/>
    </row>
    <row r="5375" spans="1:20" s="70" customFormat="1" x14ac:dyDescent="0.2">
      <c r="A5375" s="38" t="s">
        <v>17916</v>
      </c>
      <c r="B5375" s="39" t="s">
        <v>17917</v>
      </c>
      <c r="C5375" s="39" t="s">
        <v>17918</v>
      </c>
      <c r="D5375" s="38">
        <v>134795</v>
      </c>
      <c r="E5375" s="38"/>
      <c r="F5375" s="38"/>
      <c r="G5375" s="39" t="s">
        <v>2376</v>
      </c>
      <c r="H5375" s="38">
        <v>8263000172</v>
      </c>
      <c r="I5375" s="40">
        <v>220601016490</v>
      </c>
      <c r="J5375" s="2">
        <v>241142.44</v>
      </c>
      <c r="K5375" s="2"/>
      <c r="L5375" s="2">
        <v>43405.56</v>
      </c>
      <c r="M5375" s="3">
        <f t="shared" si="83"/>
        <v>284548</v>
      </c>
      <c r="N5375" s="41">
        <v>44886.729166666664</v>
      </c>
      <c r="O5375" s="39">
        <v>6870403875</v>
      </c>
      <c r="P5375" s="39" t="s">
        <v>3282</v>
      </c>
      <c r="Q5375" s="40" t="s">
        <v>17919</v>
      </c>
      <c r="R5375" s="41">
        <v>44993</v>
      </c>
      <c r="S5375" s="42" t="s">
        <v>2417</v>
      </c>
      <c r="T5375" s="68"/>
    </row>
    <row r="5376" spans="1:20" s="70" customFormat="1" x14ac:dyDescent="0.2">
      <c r="A5376" s="38" t="s">
        <v>17920</v>
      </c>
      <c r="B5376" s="39" t="s">
        <v>17921</v>
      </c>
      <c r="C5376" s="39" t="s">
        <v>17922</v>
      </c>
      <c r="D5376" s="38">
        <v>811819</v>
      </c>
      <c r="E5376" s="38"/>
      <c r="F5376" s="38"/>
      <c r="G5376" s="39" t="s">
        <v>1091</v>
      </c>
      <c r="H5376" s="38">
        <v>8262000058</v>
      </c>
      <c r="I5376" s="40" t="s">
        <v>17923</v>
      </c>
      <c r="J5376" s="2">
        <v>56055.000000000007</v>
      </c>
      <c r="K5376" s="2"/>
      <c r="L5376" s="2">
        <v>0</v>
      </c>
      <c r="M5376" s="3">
        <f t="shared" si="83"/>
        <v>56055.000000000007</v>
      </c>
      <c r="N5376" s="41">
        <v>44941.729166666664</v>
      </c>
      <c r="O5376" s="39">
        <v>3445034425</v>
      </c>
      <c r="P5376" s="39" t="s">
        <v>3282</v>
      </c>
      <c r="Q5376" s="40">
        <v>303230262464</v>
      </c>
      <c r="R5376" s="41">
        <v>45010</v>
      </c>
      <c r="S5376" s="42" t="s">
        <v>2417</v>
      </c>
      <c r="T5376" s="68"/>
    </row>
    <row r="5377" spans="1:20" s="70" customFormat="1" x14ac:dyDescent="0.2">
      <c r="A5377" s="38" t="s">
        <v>6167</v>
      </c>
      <c r="B5377" s="1"/>
      <c r="C5377" s="1"/>
      <c r="D5377" s="51"/>
      <c r="E5377" s="38"/>
      <c r="F5377" s="51"/>
      <c r="G5377" s="39" t="s">
        <v>6168</v>
      </c>
      <c r="H5377" s="53"/>
      <c r="I5377" s="54" t="s">
        <v>17924</v>
      </c>
      <c r="J5377" s="35">
        <v>840</v>
      </c>
      <c r="K5377" s="1"/>
      <c r="L5377" s="1"/>
      <c r="M5377" s="3">
        <f t="shared" si="83"/>
        <v>840</v>
      </c>
      <c r="N5377" s="63"/>
      <c r="O5377" s="56"/>
      <c r="P5377" s="1"/>
      <c r="Q5377" s="1"/>
      <c r="R5377" s="57"/>
      <c r="S5377" s="42" t="s">
        <v>2417</v>
      </c>
      <c r="T5377" s="68"/>
    </row>
    <row r="5378" spans="1:20" s="70" customFormat="1" x14ac:dyDescent="0.2">
      <c r="A5378" s="38">
        <v>123</v>
      </c>
      <c r="B5378" s="39" t="s">
        <v>17925</v>
      </c>
      <c r="C5378" s="39" t="s">
        <v>17926</v>
      </c>
      <c r="D5378" s="38">
        <v>407261</v>
      </c>
      <c r="E5378" s="38"/>
      <c r="F5378" s="38"/>
      <c r="G5378" s="39" t="s">
        <v>58</v>
      </c>
      <c r="H5378" s="38">
        <v>8266014574</v>
      </c>
      <c r="I5378" s="40">
        <v>9854039432</v>
      </c>
      <c r="J5378" s="2">
        <v>84713.75</v>
      </c>
      <c r="K5378" s="2"/>
      <c r="L5378" s="2">
        <v>0</v>
      </c>
      <c r="M5378" s="3">
        <f t="shared" si="83"/>
        <v>84713.75</v>
      </c>
      <c r="N5378" s="41">
        <v>44985.729166666664</v>
      </c>
      <c r="O5378" s="39">
        <v>6870405600</v>
      </c>
      <c r="P5378" s="39" t="s">
        <v>8899</v>
      </c>
      <c r="Q5378" s="40"/>
      <c r="R5378" s="41"/>
      <c r="S5378" s="42" t="s">
        <v>8901</v>
      </c>
      <c r="T5378" s="68"/>
    </row>
    <row r="5379" spans="1:20" s="70" customFormat="1" x14ac:dyDescent="0.2">
      <c r="A5379" s="38" t="s">
        <v>17927</v>
      </c>
      <c r="B5379" s="39" t="s">
        <v>17928</v>
      </c>
      <c r="C5379" s="39" t="s">
        <v>17929</v>
      </c>
      <c r="D5379" s="38">
        <v>407261</v>
      </c>
      <c r="E5379" s="38"/>
      <c r="F5379" s="38"/>
      <c r="G5379" s="39" t="s">
        <v>58</v>
      </c>
      <c r="H5379" s="38">
        <v>8266017002</v>
      </c>
      <c r="I5379" s="40">
        <v>9854039394</v>
      </c>
      <c r="J5379" s="2">
        <v>84713.75</v>
      </c>
      <c r="K5379" s="2"/>
      <c r="L5379" s="2">
        <v>0</v>
      </c>
      <c r="M5379" s="3">
        <f t="shared" si="83"/>
        <v>84713.75</v>
      </c>
      <c r="N5379" s="41">
        <v>44985.729166666664</v>
      </c>
      <c r="O5379" s="39">
        <v>6870405603</v>
      </c>
      <c r="P5379" s="39" t="s">
        <v>3282</v>
      </c>
      <c r="Q5379" s="40"/>
      <c r="R5379" s="41"/>
      <c r="S5379" s="42" t="s">
        <v>2417</v>
      </c>
      <c r="T5379" s="68"/>
    </row>
    <row r="5380" spans="1:20" s="70" customFormat="1" x14ac:dyDescent="0.2">
      <c r="A5380" s="38" t="s">
        <v>17930</v>
      </c>
      <c r="B5380" s="39" t="s">
        <v>17931</v>
      </c>
      <c r="C5380" s="39" t="s">
        <v>17932</v>
      </c>
      <c r="D5380" s="58">
        <v>402300</v>
      </c>
      <c r="E5380" s="38"/>
      <c r="F5380" s="58"/>
      <c r="G5380" s="39" t="s">
        <v>230</v>
      </c>
      <c r="H5380" s="38">
        <v>8263000291</v>
      </c>
      <c r="I5380" s="40" t="s">
        <v>17933</v>
      </c>
      <c r="J5380" s="2">
        <v>1391848.4</v>
      </c>
      <c r="K5380" s="2"/>
      <c r="L5380" s="2">
        <v>250532.71199999997</v>
      </c>
      <c r="M5380" s="3">
        <f t="shared" si="83"/>
        <v>1642381.112</v>
      </c>
      <c r="N5380" s="41">
        <v>44909.729166666664</v>
      </c>
      <c r="O5380" s="39">
        <v>6870426095</v>
      </c>
      <c r="P5380" s="39" t="s">
        <v>3282</v>
      </c>
      <c r="Q5380" s="40"/>
      <c r="R5380" s="41"/>
      <c r="S5380" s="42" t="s">
        <v>2417</v>
      </c>
      <c r="T5380" s="68"/>
    </row>
    <row r="5381" spans="1:20" s="70" customFormat="1" x14ac:dyDescent="0.2">
      <c r="A5381" s="38" t="s">
        <v>17934</v>
      </c>
      <c r="B5381" s="42" t="s">
        <v>17931</v>
      </c>
      <c r="C5381" s="42" t="s">
        <v>17932</v>
      </c>
      <c r="D5381" s="58">
        <v>402300</v>
      </c>
      <c r="E5381" s="38"/>
      <c r="F5381" s="58"/>
      <c r="G5381" s="42" t="s">
        <v>230</v>
      </c>
      <c r="H5381" s="38">
        <v>8263000291</v>
      </c>
      <c r="I5381" s="40" t="s">
        <v>17933</v>
      </c>
      <c r="J5381" s="3">
        <v>331922.59999999998</v>
      </c>
      <c r="K5381" s="3"/>
      <c r="L5381" s="3">
        <v>59746.067999999992</v>
      </c>
      <c r="M5381" s="3">
        <f t="shared" si="83"/>
        <v>391668.66799999995</v>
      </c>
      <c r="N5381" s="41">
        <v>44909.729166666664</v>
      </c>
      <c r="O5381" s="39">
        <v>6870426095</v>
      </c>
      <c r="P5381" s="42" t="s">
        <v>315</v>
      </c>
      <c r="Q5381" s="42"/>
      <c r="R5381" s="60"/>
      <c r="S5381" s="42" t="s">
        <v>243</v>
      </c>
      <c r="T5381" s="68"/>
    </row>
    <row r="5382" spans="1:20" s="70" customFormat="1" x14ac:dyDescent="0.2">
      <c r="A5382" s="38" t="s">
        <v>17935</v>
      </c>
      <c r="B5382" s="42" t="s">
        <v>17936</v>
      </c>
      <c r="C5382" s="42" t="s">
        <v>17937</v>
      </c>
      <c r="D5382" s="38">
        <v>128007</v>
      </c>
      <c r="E5382" s="38"/>
      <c r="F5382" s="38"/>
      <c r="G5382" s="42" t="s">
        <v>9798</v>
      </c>
      <c r="H5382" s="38">
        <v>8268010940</v>
      </c>
      <c r="I5382" s="40">
        <v>562203032</v>
      </c>
      <c r="J5382" s="3">
        <v>288000</v>
      </c>
      <c r="K5382" s="3"/>
      <c r="L5382" s="3">
        <v>51840</v>
      </c>
      <c r="M5382" s="3">
        <f t="shared" ref="M5382:M5445" si="84">SUM(J5382:L5382)</f>
        <v>339840</v>
      </c>
      <c r="N5382" s="41">
        <v>44924.729166666664</v>
      </c>
      <c r="O5382" s="39">
        <v>44521733</v>
      </c>
      <c r="P5382" s="42" t="s">
        <v>315</v>
      </c>
      <c r="Q5382" s="42" t="s">
        <v>17938</v>
      </c>
      <c r="R5382" s="60">
        <v>45028</v>
      </c>
      <c r="S5382" s="42" t="s">
        <v>243</v>
      </c>
      <c r="T5382" s="68"/>
    </row>
    <row r="5383" spans="1:20" s="70" customFormat="1" x14ac:dyDescent="0.2">
      <c r="A5383" s="38" t="s">
        <v>17939</v>
      </c>
      <c r="B5383" s="39" t="s">
        <v>17940</v>
      </c>
      <c r="C5383" s="39" t="s">
        <v>17941</v>
      </c>
      <c r="D5383" s="38">
        <v>802471</v>
      </c>
      <c r="E5383" s="38"/>
      <c r="F5383" s="38"/>
      <c r="G5383" s="39" t="s">
        <v>9923</v>
      </c>
      <c r="H5383" s="38">
        <v>8268010329</v>
      </c>
      <c r="I5383" s="40">
        <v>289</v>
      </c>
      <c r="J5383" s="2">
        <v>29058.474576271186</v>
      </c>
      <c r="K5383" s="2"/>
      <c r="L5383" s="2">
        <v>5230.5254237288136</v>
      </c>
      <c r="M5383" s="3">
        <f t="shared" si="84"/>
        <v>34289</v>
      </c>
      <c r="N5383" s="41">
        <v>44939.729166666664</v>
      </c>
      <c r="O5383" s="39">
        <v>44521811</v>
      </c>
      <c r="P5383" s="39" t="s">
        <v>52</v>
      </c>
      <c r="Q5383" s="40" t="s">
        <v>17942</v>
      </c>
      <c r="R5383" s="41">
        <v>44995</v>
      </c>
      <c r="S5383" s="39" t="s">
        <v>54</v>
      </c>
      <c r="T5383" s="68"/>
    </row>
    <row r="5384" spans="1:20" s="70" customFormat="1" x14ac:dyDescent="0.2">
      <c r="A5384" s="38">
        <v>185</v>
      </c>
      <c r="B5384" s="39" t="s">
        <v>17943</v>
      </c>
      <c r="C5384" s="39" t="s">
        <v>17944</v>
      </c>
      <c r="D5384" s="38">
        <v>400371</v>
      </c>
      <c r="E5384" s="38"/>
      <c r="F5384" s="38"/>
      <c r="G5384" s="39" t="s">
        <v>7339</v>
      </c>
      <c r="H5384" s="38">
        <v>8266017007</v>
      </c>
      <c r="I5384" s="40" t="s">
        <v>17945</v>
      </c>
      <c r="J5384" s="2">
        <v>7900</v>
      </c>
      <c r="K5384" s="2"/>
      <c r="L5384" s="2">
        <v>1422</v>
      </c>
      <c r="M5384" s="3">
        <f t="shared" si="84"/>
        <v>9322</v>
      </c>
      <c r="N5384" s="41">
        <v>44953.729166666664</v>
      </c>
      <c r="O5384" s="39">
        <v>6870407114</v>
      </c>
      <c r="P5384" s="39" t="s">
        <v>8899</v>
      </c>
      <c r="Q5384" s="40" t="s">
        <v>17946</v>
      </c>
      <c r="R5384" s="41">
        <v>44997</v>
      </c>
      <c r="S5384" s="42" t="s">
        <v>8901</v>
      </c>
      <c r="T5384" s="68"/>
    </row>
    <row r="5385" spans="1:20" s="70" customFormat="1" x14ac:dyDescent="0.2">
      <c r="A5385" s="38" t="s">
        <v>17947</v>
      </c>
      <c r="B5385" s="42" t="s">
        <v>17948</v>
      </c>
      <c r="C5385" s="42" t="s">
        <v>17949</v>
      </c>
      <c r="D5385" s="38">
        <v>300185</v>
      </c>
      <c r="E5385" s="38"/>
      <c r="F5385" s="38"/>
      <c r="G5385" s="42" t="s">
        <v>11096</v>
      </c>
      <c r="H5385" s="38">
        <v>8263000210</v>
      </c>
      <c r="I5385" s="40" t="s">
        <v>17950</v>
      </c>
      <c r="J5385" s="3">
        <v>21195.67</v>
      </c>
      <c r="K5385" s="3"/>
      <c r="L5385" s="3">
        <v>3815.22</v>
      </c>
      <c r="M5385" s="3">
        <f t="shared" si="84"/>
        <v>25010.89</v>
      </c>
      <c r="N5385" s="41">
        <v>44939</v>
      </c>
      <c r="O5385" s="39">
        <v>6870428367</v>
      </c>
      <c r="P5385" s="42" t="s">
        <v>315</v>
      </c>
      <c r="Q5385" s="42" t="s">
        <v>17951</v>
      </c>
      <c r="R5385" s="60">
        <v>45021</v>
      </c>
      <c r="S5385" s="42" t="s">
        <v>243</v>
      </c>
      <c r="T5385" s="68"/>
    </row>
    <row r="5386" spans="1:20" s="70" customFormat="1" x14ac:dyDescent="0.2">
      <c r="A5386" s="38" t="s">
        <v>17952</v>
      </c>
      <c r="B5386" s="39" t="s">
        <v>17953</v>
      </c>
      <c r="C5386" s="39" t="s">
        <v>17954</v>
      </c>
      <c r="D5386" s="38">
        <v>819844</v>
      </c>
      <c r="E5386" s="38"/>
      <c r="F5386" s="38"/>
      <c r="G5386" s="39" t="s">
        <v>7634</v>
      </c>
      <c r="H5386" s="38">
        <v>8268009576</v>
      </c>
      <c r="I5386" s="40">
        <v>935</v>
      </c>
      <c r="J5386" s="2">
        <v>73500</v>
      </c>
      <c r="K5386" s="2"/>
      <c r="L5386" s="2">
        <v>13230</v>
      </c>
      <c r="M5386" s="3">
        <f t="shared" si="84"/>
        <v>86730</v>
      </c>
      <c r="N5386" s="41">
        <v>44985.729166666664</v>
      </c>
      <c r="O5386" s="39">
        <v>44524111</v>
      </c>
      <c r="P5386" s="39" t="s">
        <v>3282</v>
      </c>
      <c r="Q5386" s="40" t="s">
        <v>17955</v>
      </c>
      <c r="R5386" s="41">
        <v>44996</v>
      </c>
      <c r="S5386" s="42" t="s">
        <v>2417</v>
      </c>
      <c r="T5386" s="68"/>
    </row>
    <row r="5387" spans="1:20" s="70" customFormat="1" x14ac:dyDescent="0.2">
      <c r="A5387" s="38">
        <v>208</v>
      </c>
      <c r="B5387" s="39" t="s">
        <v>17956</v>
      </c>
      <c r="C5387" s="39" t="s">
        <v>17957</v>
      </c>
      <c r="D5387" s="38">
        <v>126076</v>
      </c>
      <c r="E5387" s="38"/>
      <c r="F5387" s="38"/>
      <c r="G5387" s="39" t="s">
        <v>17958</v>
      </c>
      <c r="H5387" s="38">
        <v>8266016977</v>
      </c>
      <c r="I5387" s="40" t="s">
        <v>17959</v>
      </c>
      <c r="J5387" s="2">
        <v>69200</v>
      </c>
      <c r="K5387" s="2"/>
      <c r="L5387" s="2">
        <v>12456</v>
      </c>
      <c r="M5387" s="3">
        <f t="shared" si="84"/>
        <v>81656</v>
      </c>
      <c r="N5387" s="41">
        <v>44957.729166666664</v>
      </c>
      <c r="O5387" s="39">
        <v>6870408579</v>
      </c>
      <c r="P5387" s="39" t="s">
        <v>8899</v>
      </c>
      <c r="Q5387" s="40">
        <v>303173147448</v>
      </c>
      <c r="R5387" s="41">
        <v>45004</v>
      </c>
      <c r="S5387" s="42" t="s">
        <v>8901</v>
      </c>
      <c r="T5387" s="68"/>
    </row>
    <row r="5388" spans="1:20" s="70" customFormat="1" x14ac:dyDescent="0.2">
      <c r="A5388" s="38" t="s">
        <v>17960</v>
      </c>
      <c r="B5388" s="39" t="s">
        <v>17961</v>
      </c>
      <c r="C5388" s="39" t="s">
        <v>17962</v>
      </c>
      <c r="D5388" s="58">
        <v>402300</v>
      </c>
      <c r="E5388" s="38"/>
      <c r="F5388" s="58"/>
      <c r="G5388" s="39" t="s">
        <v>230</v>
      </c>
      <c r="H5388" s="38">
        <v>8263000290</v>
      </c>
      <c r="I5388" s="40" t="s">
        <v>17963</v>
      </c>
      <c r="J5388" s="2">
        <v>1601274.5762711866</v>
      </c>
      <c r="K5388" s="2"/>
      <c r="L5388" s="2">
        <v>288229.42372881359</v>
      </c>
      <c r="M5388" s="3">
        <f t="shared" si="84"/>
        <v>1889504.0000000002</v>
      </c>
      <c r="N5388" s="41">
        <v>44959.729166666664</v>
      </c>
      <c r="O5388" s="39">
        <v>6870425581</v>
      </c>
      <c r="P5388" s="39" t="s">
        <v>3282</v>
      </c>
      <c r="Q5388" s="40" t="s">
        <v>12249</v>
      </c>
      <c r="R5388" s="41">
        <v>44615</v>
      </c>
      <c r="S5388" s="42" t="s">
        <v>2417</v>
      </c>
      <c r="T5388" s="68"/>
    </row>
    <row r="5389" spans="1:20" s="70" customFormat="1" x14ac:dyDescent="0.2">
      <c r="A5389" s="38" t="s">
        <v>17964</v>
      </c>
      <c r="B5389" s="39" t="s">
        <v>17965</v>
      </c>
      <c r="C5389" s="39" t="s">
        <v>17966</v>
      </c>
      <c r="D5389" s="58">
        <v>604339</v>
      </c>
      <c r="E5389" s="38"/>
      <c r="F5389" s="58"/>
      <c r="G5389" s="39" t="s">
        <v>1224</v>
      </c>
      <c r="H5389" s="38">
        <v>8263000240</v>
      </c>
      <c r="I5389" s="40" t="s">
        <v>17967</v>
      </c>
      <c r="J5389" s="2">
        <v>1745692.3728813559</v>
      </c>
      <c r="K5389" s="2"/>
      <c r="L5389" s="2">
        <v>314224.62711864407</v>
      </c>
      <c r="M5389" s="3">
        <f t="shared" si="84"/>
        <v>2059917</v>
      </c>
      <c r="N5389" s="41">
        <v>44764.729166666664</v>
      </c>
      <c r="O5389" s="39">
        <v>6870425198</v>
      </c>
      <c r="P5389" s="39" t="s">
        <v>3282</v>
      </c>
      <c r="Q5389" s="40" t="s">
        <v>14749</v>
      </c>
      <c r="R5389" s="41">
        <v>44760</v>
      </c>
      <c r="S5389" s="42" t="s">
        <v>2417</v>
      </c>
      <c r="T5389" s="68"/>
    </row>
    <row r="5390" spans="1:20" s="70" customFormat="1" x14ac:dyDescent="0.2">
      <c r="A5390" s="38">
        <v>209</v>
      </c>
      <c r="B5390" s="39" t="s">
        <v>17968</v>
      </c>
      <c r="C5390" s="39" t="s">
        <v>17969</v>
      </c>
      <c r="D5390" s="38">
        <v>126076</v>
      </c>
      <c r="E5390" s="38"/>
      <c r="F5390" s="38"/>
      <c r="G5390" s="39" t="s">
        <v>17958</v>
      </c>
      <c r="H5390" s="38">
        <v>8266016977</v>
      </c>
      <c r="I5390" s="40" t="s">
        <v>17970</v>
      </c>
      <c r="J5390" s="2">
        <v>5200</v>
      </c>
      <c r="K5390" s="2"/>
      <c r="L5390" s="2">
        <v>936</v>
      </c>
      <c r="M5390" s="3">
        <f t="shared" si="84"/>
        <v>6136</v>
      </c>
      <c r="N5390" s="41">
        <v>44961.729166666664</v>
      </c>
      <c r="O5390" s="39">
        <v>6870427761</v>
      </c>
      <c r="P5390" s="39" t="s">
        <v>8899</v>
      </c>
      <c r="Q5390" s="40">
        <v>303218005187</v>
      </c>
      <c r="R5390" s="41">
        <v>45008</v>
      </c>
      <c r="S5390" s="42" t="s">
        <v>8901</v>
      </c>
      <c r="T5390" s="68"/>
    </row>
    <row r="5391" spans="1:20" s="70" customFormat="1" x14ac:dyDescent="0.2">
      <c r="A5391" s="38">
        <v>355</v>
      </c>
      <c r="B5391" s="39" t="s">
        <v>17971</v>
      </c>
      <c r="C5391" s="39" t="s">
        <v>17972</v>
      </c>
      <c r="D5391" s="38">
        <v>104990</v>
      </c>
      <c r="E5391" s="38"/>
      <c r="F5391" s="38"/>
      <c r="G5391" s="39" t="s">
        <v>10888</v>
      </c>
      <c r="H5391" s="38">
        <v>8266016989</v>
      </c>
      <c r="I5391" s="40">
        <v>1014</v>
      </c>
      <c r="J5391" s="2">
        <v>285230.50847457629</v>
      </c>
      <c r="K5391" s="2"/>
      <c r="L5391" s="2">
        <v>51341.491525423728</v>
      </c>
      <c r="M5391" s="3">
        <f t="shared" si="84"/>
        <v>336572</v>
      </c>
      <c r="N5391" s="41">
        <v>44966.729166666664</v>
      </c>
      <c r="O5391" s="39">
        <v>6870415277</v>
      </c>
      <c r="P5391" s="39" t="s">
        <v>8899</v>
      </c>
      <c r="Q5391" s="40">
        <v>303242348046</v>
      </c>
      <c r="R5391" s="41">
        <v>45011</v>
      </c>
      <c r="S5391" s="42" t="s">
        <v>8901</v>
      </c>
      <c r="T5391" s="68"/>
    </row>
    <row r="5392" spans="1:20" s="70" customFormat="1" x14ac:dyDescent="0.2">
      <c r="A5392" s="38" t="s">
        <v>17973</v>
      </c>
      <c r="B5392" s="39" t="s">
        <v>17974</v>
      </c>
      <c r="C5392" s="39" t="s">
        <v>17975</v>
      </c>
      <c r="D5392" s="38">
        <v>507203</v>
      </c>
      <c r="E5392" s="38"/>
      <c r="F5392" s="38"/>
      <c r="G5392" s="39" t="s">
        <v>17373</v>
      </c>
      <c r="H5392" s="38">
        <v>8263000250</v>
      </c>
      <c r="I5392" s="40">
        <v>3722014474</v>
      </c>
      <c r="J5392" s="2">
        <v>74880</v>
      </c>
      <c r="K5392" s="2"/>
      <c r="L5392" s="2">
        <v>13478.4</v>
      </c>
      <c r="M5392" s="3">
        <f t="shared" si="84"/>
        <v>88358.399999999994</v>
      </c>
      <c r="N5392" s="41">
        <v>44894.729166666664</v>
      </c>
      <c r="O5392" s="39">
        <v>6870415259</v>
      </c>
      <c r="P5392" s="39" t="s">
        <v>3282</v>
      </c>
      <c r="Q5392" s="40" t="s">
        <v>17976</v>
      </c>
      <c r="R5392" s="41">
        <v>45002</v>
      </c>
      <c r="S5392" s="42" t="s">
        <v>2417</v>
      </c>
      <c r="T5392" s="68"/>
    </row>
    <row r="5393" spans="1:20" s="70" customFormat="1" x14ac:dyDescent="0.2">
      <c r="A5393" s="38">
        <v>418</v>
      </c>
      <c r="B5393" s="39" t="s">
        <v>17977</v>
      </c>
      <c r="C5393" s="39" t="s">
        <v>17978</v>
      </c>
      <c r="D5393" s="38">
        <v>108834</v>
      </c>
      <c r="E5393" s="38"/>
      <c r="F5393" s="38"/>
      <c r="G5393" s="39" t="s">
        <v>17979</v>
      </c>
      <c r="H5393" s="38">
        <v>8266017012</v>
      </c>
      <c r="I5393" s="40" t="s">
        <v>17980</v>
      </c>
      <c r="J5393" s="2">
        <v>116303.38983050849</v>
      </c>
      <c r="K5393" s="2"/>
      <c r="L5393" s="2">
        <v>20934.610169491527</v>
      </c>
      <c r="M5393" s="3">
        <f t="shared" si="84"/>
        <v>137238</v>
      </c>
      <c r="N5393" s="41">
        <v>44935.729166666664</v>
      </c>
      <c r="O5393" s="39">
        <v>6870434621</v>
      </c>
      <c r="P5393" s="39" t="s">
        <v>8899</v>
      </c>
      <c r="Q5393" s="40" t="s">
        <v>17981</v>
      </c>
      <c r="R5393" s="41">
        <v>45014</v>
      </c>
      <c r="S5393" s="42" t="s">
        <v>8901</v>
      </c>
      <c r="T5393" s="68"/>
    </row>
    <row r="5394" spans="1:20" s="70" customFormat="1" x14ac:dyDescent="0.2">
      <c r="A5394" s="38" t="s">
        <v>17982</v>
      </c>
      <c r="B5394" s="39" t="s">
        <v>17983</v>
      </c>
      <c r="C5394" s="39" t="s">
        <v>17984</v>
      </c>
      <c r="D5394" s="38">
        <v>821027</v>
      </c>
      <c r="E5394" s="38"/>
      <c r="F5394" s="38"/>
      <c r="G5394" s="39" t="s">
        <v>474</v>
      </c>
      <c r="H5394" s="38">
        <v>8268005622</v>
      </c>
      <c r="I5394" s="40" t="s">
        <v>17985</v>
      </c>
      <c r="J5394" s="2">
        <v>192870.33898305087</v>
      </c>
      <c r="K5394" s="2"/>
      <c r="L5394" s="2">
        <v>34716.661016949154</v>
      </c>
      <c r="M5394" s="3">
        <f t="shared" si="84"/>
        <v>227587.00000000003</v>
      </c>
      <c r="N5394" s="41">
        <v>44916.729166666664</v>
      </c>
      <c r="O5394" s="39">
        <v>44528667</v>
      </c>
      <c r="P5394" s="39" t="s">
        <v>52</v>
      </c>
      <c r="Q5394" s="40" t="s">
        <v>13627</v>
      </c>
      <c r="R5394" s="41">
        <v>44636</v>
      </c>
      <c r="S5394" s="39" t="s">
        <v>54</v>
      </c>
      <c r="T5394" s="68"/>
    </row>
    <row r="5395" spans="1:20" s="70" customFormat="1" x14ac:dyDescent="0.2">
      <c r="A5395" s="38" t="s">
        <v>17986</v>
      </c>
      <c r="B5395" s="39" t="s">
        <v>17987</v>
      </c>
      <c r="C5395" s="39" t="s">
        <v>17988</v>
      </c>
      <c r="D5395" s="38">
        <v>821027</v>
      </c>
      <c r="E5395" s="38"/>
      <c r="F5395" s="38"/>
      <c r="G5395" s="39" t="s">
        <v>474</v>
      </c>
      <c r="H5395" s="38">
        <v>8268005622</v>
      </c>
      <c r="I5395" s="40" t="s">
        <v>17989</v>
      </c>
      <c r="J5395" s="2">
        <v>7551412.7118644072</v>
      </c>
      <c r="K5395" s="2"/>
      <c r="L5395" s="2">
        <v>1359254.2881355933</v>
      </c>
      <c r="M5395" s="3">
        <f t="shared" si="84"/>
        <v>8910667</v>
      </c>
      <c r="N5395" s="41">
        <v>44910.729166666664</v>
      </c>
      <c r="O5395" s="39">
        <v>44529414</v>
      </c>
      <c r="P5395" s="39" t="s">
        <v>52</v>
      </c>
      <c r="Q5395" s="40" t="s">
        <v>13627</v>
      </c>
      <c r="R5395" s="41">
        <v>44636</v>
      </c>
      <c r="S5395" s="39" t="s">
        <v>54</v>
      </c>
      <c r="T5395" s="68"/>
    </row>
    <row r="5396" spans="1:20" s="70" customFormat="1" x14ac:dyDescent="0.2">
      <c r="A5396" s="38" t="s">
        <v>17990</v>
      </c>
      <c r="B5396" s="39" t="s">
        <v>17991</v>
      </c>
      <c r="C5396" s="39" t="s">
        <v>17992</v>
      </c>
      <c r="D5396" s="38">
        <v>820963</v>
      </c>
      <c r="E5396" s="38"/>
      <c r="F5396" s="38"/>
      <c r="G5396" s="39" t="s">
        <v>10076</v>
      </c>
      <c r="H5396" s="38">
        <v>8268011035</v>
      </c>
      <c r="I5396" s="40">
        <v>795</v>
      </c>
      <c r="J5396" s="2">
        <v>102879</v>
      </c>
      <c r="K5396" s="2"/>
      <c r="L5396" s="2">
        <v>0</v>
      </c>
      <c r="M5396" s="3">
        <f t="shared" si="84"/>
        <v>102879</v>
      </c>
      <c r="N5396" s="41">
        <v>44960.729166666664</v>
      </c>
      <c r="O5396" s="39">
        <v>3445034847</v>
      </c>
      <c r="P5396" s="39" t="s">
        <v>3282</v>
      </c>
      <c r="Q5396" s="40" t="s">
        <v>17993</v>
      </c>
      <c r="R5396" s="41">
        <v>45002</v>
      </c>
      <c r="S5396" s="42" t="s">
        <v>2417</v>
      </c>
      <c r="T5396" s="68"/>
    </row>
    <row r="5397" spans="1:20" s="70" customFormat="1" x14ac:dyDescent="0.2">
      <c r="A5397" s="38">
        <v>26</v>
      </c>
      <c r="B5397" s="39" t="s">
        <v>17994</v>
      </c>
      <c r="C5397" s="39" t="s">
        <v>17995</v>
      </c>
      <c r="D5397" s="38">
        <v>703046</v>
      </c>
      <c r="E5397" s="38"/>
      <c r="F5397" s="38"/>
      <c r="G5397" s="42" t="s">
        <v>678</v>
      </c>
      <c r="H5397" s="38">
        <v>8266017007</v>
      </c>
      <c r="I5397" s="40" t="s">
        <v>17996</v>
      </c>
      <c r="J5397" s="2">
        <v>350</v>
      </c>
      <c r="K5397" s="2"/>
      <c r="L5397" s="2">
        <v>0</v>
      </c>
      <c r="M5397" s="3">
        <f t="shared" si="84"/>
        <v>350</v>
      </c>
      <c r="N5397" s="41">
        <v>44964.729166666664</v>
      </c>
      <c r="O5397" s="39">
        <v>1218719088</v>
      </c>
      <c r="P5397" s="39" t="s">
        <v>8899</v>
      </c>
      <c r="Q5397" s="40" t="s">
        <v>17997</v>
      </c>
      <c r="R5397" s="41">
        <v>45043</v>
      </c>
      <c r="S5397" s="42" t="s">
        <v>8901</v>
      </c>
      <c r="T5397" s="68"/>
    </row>
    <row r="5398" spans="1:20" s="70" customFormat="1" x14ac:dyDescent="0.2">
      <c r="A5398" s="38">
        <v>27</v>
      </c>
      <c r="B5398" s="39" t="s">
        <v>17998</v>
      </c>
      <c r="C5398" s="39" t="s">
        <v>17999</v>
      </c>
      <c r="D5398" s="38">
        <v>703046</v>
      </c>
      <c r="E5398" s="38"/>
      <c r="F5398" s="38"/>
      <c r="G5398" s="42" t="s">
        <v>678</v>
      </c>
      <c r="H5398" s="38">
        <v>8266016977</v>
      </c>
      <c r="I5398" s="40" t="s">
        <v>18000</v>
      </c>
      <c r="J5398" s="2">
        <v>350</v>
      </c>
      <c r="K5398" s="2"/>
      <c r="L5398" s="2">
        <v>0</v>
      </c>
      <c r="M5398" s="3">
        <f t="shared" si="84"/>
        <v>350</v>
      </c>
      <c r="N5398" s="41">
        <v>44973.729166666664</v>
      </c>
      <c r="O5398" s="39">
        <v>3445034848</v>
      </c>
      <c r="P5398" s="39" t="s">
        <v>8899</v>
      </c>
      <c r="Q5398" s="40" t="s">
        <v>18001</v>
      </c>
      <c r="R5398" s="41">
        <v>45021</v>
      </c>
      <c r="S5398" s="42" t="s">
        <v>8901</v>
      </c>
      <c r="T5398" s="68"/>
    </row>
    <row r="5399" spans="1:20" s="70" customFormat="1" x14ac:dyDescent="0.2">
      <c r="A5399" s="38">
        <v>25</v>
      </c>
      <c r="B5399" s="39" t="s">
        <v>18002</v>
      </c>
      <c r="C5399" s="39" t="s">
        <v>18003</v>
      </c>
      <c r="D5399" s="38">
        <v>703046</v>
      </c>
      <c r="E5399" s="38"/>
      <c r="F5399" s="38"/>
      <c r="G5399" s="42" t="s">
        <v>678</v>
      </c>
      <c r="H5399" s="38">
        <v>8266016977</v>
      </c>
      <c r="I5399" s="40" t="s">
        <v>18004</v>
      </c>
      <c r="J5399" s="2">
        <v>448</v>
      </c>
      <c r="K5399" s="2"/>
      <c r="L5399" s="2">
        <v>0</v>
      </c>
      <c r="M5399" s="3">
        <f t="shared" si="84"/>
        <v>448</v>
      </c>
      <c r="N5399" s="41">
        <v>44972.729166666664</v>
      </c>
      <c r="O5399" s="39">
        <v>3445034849</v>
      </c>
      <c r="P5399" s="39" t="s">
        <v>8899</v>
      </c>
      <c r="Q5399" s="40" t="s">
        <v>17094</v>
      </c>
      <c r="R5399" s="41">
        <v>45000</v>
      </c>
      <c r="S5399" s="42" t="s">
        <v>8901</v>
      </c>
      <c r="T5399" s="68"/>
    </row>
    <row r="5400" spans="1:20" s="70" customFormat="1" x14ac:dyDescent="0.2">
      <c r="A5400" s="38">
        <v>31</v>
      </c>
      <c r="B5400" s="39" t="s">
        <v>18005</v>
      </c>
      <c r="C5400" s="39" t="s">
        <v>18006</v>
      </c>
      <c r="D5400" s="38">
        <v>703046</v>
      </c>
      <c r="E5400" s="38"/>
      <c r="F5400" s="38"/>
      <c r="G5400" s="42" t="s">
        <v>678</v>
      </c>
      <c r="H5400" s="38">
        <v>8266017012</v>
      </c>
      <c r="I5400" s="40" t="s">
        <v>18007</v>
      </c>
      <c r="J5400" s="2">
        <v>1591</v>
      </c>
      <c r="K5400" s="2"/>
      <c r="L5400" s="2">
        <v>0</v>
      </c>
      <c r="M5400" s="3">
        <f t="shared" si="84"/>
        <v>1591</v>
      </c>
      <c r="N5400" s="41">
        <v>44972</v>
      </c>
      <c r="O5400" s="39">
        <v>3445034856</v>
      </c>
      <c r="P5400" s="39" t="s">
        <v>8899</v>
      </c>
      <c r="Q5400" s="40" t="s">
        <v>18008</v>
      </c>
      <c r="R5400" s="41">
        <v>45021</v>
      </c>
      <c r="S5400" s="42" t="s">
        <v>8901</v>
      </c>
      <c r="T5400" s="68"/>
    </row>
    <row r="5401" spans="1:20" s="70" customFormat="1" x14ac:dyDescent="0.2">
      <c r="A5401" s="38" t="s">
        <v>18009</v>
      </c>
      <c r="B5401" s="39" t="s">
        <v>18010</v>
      </c>
      <c r="C5401" s="39" t="s">
        <v>18011</v>
      </c>
      <c r="D5401" s="38">
        <v>703046</v>
      </c>
      <c r="E5401" s="38"/>
      <c r="F5401" s="38"/>
      <c r="G5401" s="42" t="s">
        <v>678</v>
      </c>
      <c r="H5401" s="38">
        <v>8266017309</v>
      </c>
      <c r="I5401" s="40" t="s">
        <v>18012</v>
      </c>
      <c r="J5401" s="2">
        <v>2560</v>
      </c>
      <c r="K5401" s="2"/>
      <c r="L5401" s="2">
        <v>0</v>
      </c>
      <c r="M5401" s="3">
        <f t="shared" si="84"/>
        <v>2560</v>
      </c>
      <c r="N5401" s="41">
        <v>44972.729166666664</v>
      </c>
      <c r="O5401" s="39">
        <v>3445035043</v>
      </c>
      <c r="P5401" s="39" t="s">
        <v>3282</v>
      </c>
      <c r="Q5401" s="40" t="s">
        <v>18001</v>
      </c>
      <c r="R5401" s="41">
        <v>45021</v>
      </c>
      <c r="S5401" s="42" t="s">
        <v>2417</v>
      </c>
      <c r="T5401" s="68"/>
    </row>
    <row r="5402" spans="1:20" s="70" customFormat="1" x14ac:dyDescent="0.2">
      <c r="A5402" s="38" t="s">
        <v>18013</v>
      </c>
      <c r="B5402" s="39" t="s">
        <v>18014</v>
      </c>
      <c r="C5402" s="39" t="s">
        <v>18015</v>
      </c>
      <c r="D5402" s="38">
        <v>821027</v>
      </c>
      <c r="E5402" s="38"/>
      <c r="F5402" s="38"/>
      <c r="G5402" s="39" t="s">
        <v>474</v>
      </c>
      <c r="H5402" s="38">
        <v>8268005622</v>
      </c>
      <c r="I5402" s="40" t="s">
        <v>18016</v>
      </c>
      <c r="J5402" s="2">
        <v>-5866758.4745762711</v>
      </c>
      <c r="K5402" s="2"/>
      <c r="L5402" s="2">
        <v>-1056016.5254237289</v>
      </c>
      <c r="M5402" s="3">
        <f t="shared" si="84"/>
        <v>-6922775</v>
      </c>
      <c r="N5402" s="41">
        <v>44916.729166666664</v>
      </c>
      <c r="O5402" s="39">
        <v>3325000795</v>
      </c>
      <c r="P5402" s="39" t="s">
        <v>52</v>
      </c>
      <c r="Q5402" s="40" t="s">
        <v>13627</v>
      </c>
      <c r="R5402" s="41">
        <v>44636</v>
      </c>
      <c r="S5402" s="39" t="s">
        <v>54</v>
      </c>
      <c r="T5402" s="68"/>
    </row>
    <row r="5403" spans="1:20" s="70" customFormat="1" x14ac:dyDescent="0.2">
      <c r="A5403" s="38">
        <v>130</v>
      </c>
      <c r="B5403" s="39" t="s">
        <v>18017</v>
      </c>
      <c r="C5403" s="39" t="s">
        <v>18018</v>
      </c>
      <c r="D5403" s="38">
        <v>407261</v>
      </c>
      <c r="E5403" s="38"/>
      <c r="F5403" s="38"/>
      <c r="G5403" s="39" t="s">
        <v>58</v>
      </c>
      <c r="H5403" s="38">
        <v>8266014574</v>
      </c>
      <c r="I5403" s="40">
        <v>9854039145</v>
      </c>
      <c r="J5403" s="2">
        <v>84713.75</v>
      </c>
      <c r="K5403" s="2"/>
      <c r="L5403" s="2">
        <v>0</v>
      </c>
      <c r="M5403" s="3">
        <f t="shared" si="84"/>
        <v>84713.75</v>
      </c>
      <c r="N5403" s="41">
        <v>44981.729166666664</v>
      </c>
      <c r="O5403" s="39">
        <v>6870412574</v>
      </c>
      <c r="P5403" s="39" t="s">
        <v>8899</v>
      </c>
      <c r="Q5403" s="40"/>
      <c r="R5403" s="41"/>
      <c r="S5403" s="42" t="s">
        <v>8901</v>
      </c>
      <c r="T5403" s="68"/>
    </row>
    <row r="5404" spans="1:20" s="70" customFormat="1" x14ac:dyDescent="0.2">
      <c r="A5404" s="38">
        <v>125</v>
      </c>
      <c r="B5404" s="39" t="s">
        <v>18019</v>
      </c>
      <c r="C5404" s="39" t="s">
        <v>18020</v>
      </c>
      <c r="D5404" s="38">
        <v>407261</v>
      </c>
      <c r="E5404" s="38"/>
      <c r="F5404" s="38"/>
      <c r="G5404" s="39" t="s">
        <v>58</v>
      </c>
      <c r="H5404" s="38">
        <v>8266014574</v>
      </c>
      <c r="I5404" s="40">
        <v>9854038972</v>
      </c>
      <c r="J5404" s="2">
        <v>84713.75</v>
      </c>
      <c r="K5404" s="2"/>
      <c r="L5404" s="2">
        <v>0</v>
      </c>
      <c r="M5404" s="3">
        <f t="shared" si="84"/>
        <v>84713.75</v>
      </c>
      <c r="N5404" s="41">
        <v>44979.729166666664</v>
      </c>
      <c r="O5404" s="39">
        <v>6870412578</v>
      </c>
      <c r="P5404" s="39" t="s">
        <v>8899</v>
      </c>
      <c r="Q5404" s="40"/>
      <c r="R5404" s="41"/>
      <c r="S5404" s="42" t="s">
        <v>8901</v>
      </c>
      <c r="T5404" s="68"/>
    </row>
    <row r="5405" spans="1:20" s="70" customFormat="1" x14ac:dyDescent="0.2">
      <c r="A5405" s="38">
        <v>124</v>
      </c>
      <c r="B5405" s="39" t="s">
        <v>18021</v>
      </c>
      <c r="C5405" s="39" t="s">
        <v>18022</v>
      </c>
      <c r="D5405" s="38">
        <v>407261</v>
      </c>
      <c r="E5405" s="38"/>
      <c r="F5405" s="38"/>
      <c r="G5405" s="39" t="s">
        <v>58</v>
      </c>
      <c r="H5405" s="38">
        <v>8266014574</v>
      </c>
      <c r="I5405" s="40">
        <v>9854038866</v>
      </c>
      <c r="J5405" s="2">
        <v>84713.75</v>
      </c>
      <c r="K5405" s="2"/>
      <c r="L5405" s="2">
        <v>0</v>
      </c>
      <c r="M5405" s="3">
        <f t="shared" si="84"/>
        <v>84713.75</v>
      </c>
      <c r="N5405" s="41">
        <v>44977.729166666664</v>
      </c>
      <c r="O5405" s="39">
        <v>6870412580</v>
      </c>
      <c r="P5405" s="39" t="s">
        <v>8899</v>
      </c>
      <c r="Q5405" s="40"/>
      <c r="R5405" s="41"/>
      <c r="S5405" s="42" t="s">
        <v>8901</v>
      </c>
      <c r="T5405" s="68"/>
    </row>
    <row r="5406" spans="1:20" s="70" customFormat="1" x14ac:dyDescent="0.2">
      <c r="A5406" s="38">
        <v>127</v>
      </c>
      <c r="B5406" s="39" t="s">
        <v>18023</v>
      </c>
      <c r="C5406" s="39" t="s">
        <v>18024</v>
      </c>
      <c r="D5406" s="38">
        <v>407261</v>
      </c>
      <c r="E5406" s="38"/>
      <c r="F5406" s="38"/>
      <c r="G5406" s="39" t="s">
        <v>58</v>
      </c>
      <c r="H5406" s="38">
        <v>8266014574</v>
      </c>
      <c r="I5406" s="40">
        <v>9854039202</v>
      </c>
      <c r="J5406" s="2">
        <v>84713.75</v>
      </c>
      <c r="K5406" s="2"/>
      <c r="L5406" s="2">
        <v>0</v>
      </c>
      <c r="M5406" s="3">
        <f t="shared" si="84"/>
        <v>84713.75</v>
      </c>
      <c r="N5406" s="41">
        <v>44982.729166666664</v>
      </c>
      <c r="O5406" s="39">
        <v>6870412581</v>
      </c>
      <c r="P5406" s="39" t="s">
        <v>8899</v>
      </c>
      <c r="Q5406" s="40"/>
      <c r="R5406" s="41"/>
      <c r="S5406" s="42" t="s">
        <v>8901</v>
      </c>
      <c r="T5406" s="68"/>
    </row>
    <row r="5407" spans="1:20" s="70" customFormat="1" x14ac:dyDescent="0.2">
      <c r="A5407" s="38" t="s">
        <v>18025</v>
      </c>
      <c r="B5407" s="39" t="s">
        <v>18026</v>
      </c>
      <c r="C5407" s="39" t="s">
        <v>18027</v>
      </c>
      <c r="D5407" s="38">
        <v>501448</v>
      </c>
      <c r="E5407" s="38"/>
      <c r="F5407" s="38"/>
      <c r="G5407" s="39" t="s">
        <v>12103</v>
      </c>
      <c r="H5407" s="38">
        <v>8266017309</v>
      </c>
      <c r="I5407" s="40" t="s">
        <v>18028</v>
      </c>
      <c r="J5407" s="2">
        <v>165600</v>
      </c>
      <c r="K5407" s="2"/>
      <c r="L5407" s="2">
        <v>29808</v>
      </c>
      <c r="M5407" s="3">
        <f t="shared" si="84"/>
        <v>195408</v>
      </c>
      <c r="N5407" s="41">
        <v>44960.729166666664</v>
      </c>
      <c r="O5407" s="39">
        <v>6870412661</v>
      </c>
      <c r="P5407" s="39" t="s">
        <v>3282</v>
      </c>
      <c r="Q5407" s="40">
        <v>304039383162</v>
      </c>
      <c r="R5407" s="41">
        <v>45021</v>
      </c>
      <c r="S5407" s="42" t="s">
        <v>2417</v>
      </c>
      <c r="T5407" s="68"/>
    </row>
    <row r="5408" spans="1:20" s="70" customFormat="1" x14ac:dyDescent="0.2">
      <c r="A5408" s="38" t="s">
        <v>18029</v>
      </c>
      <c r="B5408" s="39" t="s">
        <v>18030</v>
      </c>
      <c r="C5408" s="39" t="s">
        <v>18031</v>
      </c>
      <c r="D5408" s="38">
        <v>508838</v>
      </c>
      <c r="E5408" s="38"/>
      <c r="F5408" s="38"/>
      <c r="G5408" s="39" t="s">
        <v>17135</v>
      </c>
      <c r="H5408" s="38">
        <v>8266016950</v>
      </c>
      <c r="I5408" s="40">
        <v>5676</v>
      </c>
      <c r="J5408" s="2">
        <v>84759</v>
      </c>
      <c r="K5408" s="2"/>
      <c r="L5408" s="2">
        <v>0</v>
      </c>
      <c r="M5408" s="3">
        <f t="shared" si="84"/>
        <v>84759</v>
      </c>
      <c r="N5408" s="41">
        <v>44929.729166666664</v>
      </c>
      <c r="O5408" s="39">
        <v>6870413704</v>
      </c>
      <c r="P5408" s="39" t="s">
        <v>3282</v>
      </c>
      <c r="Q5408" s="40" t="s">
        <v>18032</v>
      </c>
      <c r="R5408" s="41">
        <v>45000</v>
      </c>
      <c r="S5408" s="42" t="s">
        <v>2417</v>
      </c>
      <c r="T5408" s="68"/>
    </row>
    <row r="5409" spans="1:20" s="70" customFormat="1" x14ac:dyDescent="0.2">
      <c r="A5409" s="38" t="s">
        <v>18033</v>
      </c>
      <c r="B5409" s="39" t="s">
        <v>18034</v>
      </c>
      <c r="C5409" s="39" t="s">
        <v>18035</v>
      </c>
      <c r="D5409" s="38">
        <v>407261</v>
      </c>
      <c r="E5409" s="38"/>
      <c r="F5409" s="38"/>
      <c r="G5409" s="39" t="s">
        <v>58</v>
      </c>
      <c r="H5409" s="38">
        <v>8266017002</v>
      </c>
      <c r="I5409" s="40">
        <v>9854039040</v>
      </c>
      <c r="J5409" s="2">
        <v>84713.75</v>
      </c>
      <c r="K5409" s="2"/>
      <c r="L5409" s="2">
        <v>0</v>
      </c>
      <c r="M5409" s="3">
        <f t="shared" si="84"/>
        <v>84713.75</v>
      </c>
      <c r="N5409" s="41">
        <v>44980.729166666664</v>
      </c>
      <c r="O5409" s="39">
        <v>6870412966</v>
      </c>
      <c r="P5409" s="39" t="s">
        <v>3282</v>
      </c>
      <c r="Q5409" s="40"/>
      <c r="R5409" s="41"/>
      <c r="S5409" s="42" t="s">
        <v>2417</v>
      </c>
      <c r="T5409" s="68"/>
    </row>
    <row r="5410" spans="1:20" s="70" customFormat="1" x14ac:dyDescent="0.2">
      <c r="A5410" s="38" t="s">
        <v>18036</v>
      </c>
      <c r="B5410" s="39" t="s">
        <v>18037</v>
      </c>
      <c r="C5410" s="39" t="s">
        <v>18038</v>
      </c>
      <c r="D5410" s="58">
        <v>402300</v>
      </c>
      <c r="E5410" s="38"/>
      <c r="F5410" s="58"/>
      <c r="G5410" s="39" t="s">
        <v>230</v>
      </c>
      <c r="H5410" s="38">
        <v>8263000290</v>
      </c>
      <c r="I5410" s="40" t="s">
        <v>18039</v>
      </c>
      <c r="J5410" s="2">
        <v>809308.47457627126</v>
      </c>
      <c r="K5410" s="2"/>
      <c r="L5410" s="2">
        <v>145675.52542372883</v>
      </c>
      <c r="M5410" s="3">
        <f t="shared" si="84"/>
        <v>954984.00000000012</v>
      </c>
      <c r="N5410" s="41">
        <v>44970.729166666664</v>
      </c>
      <c r="O5410" s="39">
        <v>6870445680</v>
      </c>
      <c r="P5410" s="39" t="s">
        <v>3282</v>
      </c>
      <c r="Q5410" s="40" t="s">
        <v>12249</v>
      </c>
      <c r="R5410" s="41">
        <v>44615</v>
      </c>
      <c r="S5410" s="42" t="s">
        <v>2417</v>
      </c>
      <c r="T5410" s="68"/>
    </row>
    <row r="5411" spans="1:20" s="70" customFormat="1" x14ac:dyDescent="0.2">
      <c r="A5411" s="38" t="s">
        <v>18040</v>
      </c>
      <c r="B5411" s="42" t="s">
        <v>18041</v>
      </c>
      <c r="C5411" s="42" t="s">
        <v>18042</v>
      </c>
      <c r="D5411" s="38">
        <v>501497</v>
      </c>
      <c r="E5411" s="38"/>
      <c r="F5411" s="38"/>
      <c r="G5411" s="42" t="s">
        <v>7579</v>
      </c>
      <c r="H5411" s="38">
        <v>8263000099</v>
      </c>
      <c r="I5411" s="40" t="s">
        <v>18043</v>
      </c>
      <c r="J5411" s="3">
        <v>710550.57000000007</v>
      </c>
      <c r="K5411" s="3"/>
      <c r="L5411" s="3">
        <v>0</v>
      </c>
      <c r="M5411" s="3">
        <f t="shared" si="84"/>
        <v>710550.57000000007</v>
      </c>
      <c r="N5411" s="41">
        <v>44588</v>
      </c>
      <c r="O5411" s="39">
        <v>1246302864</v>
      </c>
      <c r="P5411" s="42" t="s">
        <v>315</v>
      </c>
      <c r="Q5411" s="42"/>
      <c r="R5411" s="60"/>
      <c r="S5411" s="42" t="s">
        <v>243</v>
      </c>
      <c r="T5411" s="68"/>
    </row>
    <row r="5412" spans="1:20" s="70" customFormat="1" x14ac:dyDescent="0.2">
      <c r="A5412" s="38" t="s">
        <v>18044</v>
      </c>
      <c r="B5412" s="42" t="s">
        <v>18045</v>
      </c>
      <c r="C5412" s="42" t="s">
        <v>18046</v>
      </c>
      <c r="D5412" s="38">
        <v>501497</v>
      </c>
      <c r="E5412" s="38"/>
      <c r="F5412" s="38"/>
      <c r="G5412" s="42" t="s">
        <v>7579</v>
      </c>
      <c r="H5412" s="38">
        <v>8263000099</v>
      </c>
      <c r="I5412" s="40" t="s">
        <v>18047</v>
      </c>
      <c r="J5412" s="3">
        <v>224200</v>
      </c>
      <c r="K5412" s="3"/>
      <c r="L5412" s="3">
        <v>0</v>
      </c>
      <c r="M5412" s="3">
        <f t="shared" si="84"/>
        <v>224200</v>
      </c>
      <c r="N5412" s="41">
        <v>44547.729166666664</v>
      </c>
      <c r="O5412" s="39">
        <v>1246302895</v>
      </c>
      <c r="P5412" s="42" t="s">
        <v>315</v>
      </c>
      <c r="Q5412" s="42"/>
      <c r="R5412" s="60"/>
      <c r="S5412" s="42" t="s">
        <v>243</v>
      </c>
      <c r="T5412" s="68"/>
    </row>
    <row r="5413" spans="1:20" s="70" customFormat="1" x14ac:dyDescent="0.2">
      <c r="A5413" s="38" t="s">
        <v>18048</v>
      </c>
      <c r="B5413" s="42" t="s">
        <v>18049</v>
      </c>
      <c r="C5413" s="42" t="s">
        <v>18050</v>
      </c>
      <c r="D5413" s="38">
        <v>501497</v>
      </c>
      <c r="E5413" s="38"/>
      <c r="F5413" s="38"/>
      <c r="G5413" s="42" t="s">
        <v>7579</v>
      </c>
      <c r="H5413" s="38">
        <v>8263000099</v>
      </c>
      <c r="I5413" s="40" t="s">
        <v>18051</v>
      </c>
      <c r="J5413" s="3">
        <v>44067.1</v>
      </c>
      <c r="K5413" s="3"/>
      <c r="L5413" s="3">
        <v>0</v>
      </c>
      <c r="M5413" s="3">
        <f t="shared" si="84"/>
        <v>44067.1</v>
      </c>
      <c r="N5413" s="41">
        <v>44588.729166666664</v>
      </c>
      <c r="O5413" s="39">
        <v>1246302918</v>
      </c>
      <c r="P5413" s="42" t="s">
        <v>315</v>
      </c>
      <c r="Q5413" s="42"/>
      <c r="R5413" s="60"/>
      <c r="S5413" s="42" t="s">
        <v>243</v>
      </c>
      <c r="T5413" s="68"/>
    </row>
    <row r="5414" spans="1:20" s="70" customFormat="1" x14ac:dyDescent="0.2">
      <c r="A5414" s="38" t="s">
        <v>18052</v>
      </c>
      <c r="B5414" s="42" t="s">
        <v>18053</v>
      </c>
      <c r="C5414" s="42" t="s">
        <v>18054</v>
      </c>
      <c r="D5414" s="38">
        <v>501497</v>
      </c>
      <c r="E5414" s="38"/>
      <c r="F5414" s="38"/>
      <c r="G5414" s="42" t="s">
        <v>7579</v>
      </c>
      <c r="H5414" s="38">
        <v>8263000099</v>
      </c>
      <c r="I5414" s="40" t="s">
        <v>18055</v>
      </c>
      <c r="J5414" s="3">
        <v>92158</v>
      </c>
      <c r="K5414" s="3"/>
      <c r="L5414" s="3">
        <v>0</v>
      </c>
      <c r="M5414" s="3">
        <f t="shared" si="84"/>
        <v>92158</v>
      </c>
      <c r="N5414" s="41">
        <v>44547.729166666664</v>
      </c>
      <c r="O5414" s="39">
        <v>1246302931</v>
      </c>
      <c r="P5414" s="42" t="s">
        <v>315</v>
      </c>
      <c r="Q5414" s="42"/>
      <c r="R5414" s="60"/>
      <c r="S5414" s="42" t="s">
        <v>243</v>
      </c>
      <c r="T5414" s="68"/>
    </row>
    <row r="5415" spans="1:20" s="70" customFormat="1" x14ac:dyDescent="0.2">
      <c r="A5415" s="38" t="s">
        <v>18056</v>
      </c>
      <c r="B5415" s="42" t="s">
        <v>18057</v>
      </c>
      <c r="C5415" s="42" t="s">
        <v>17513</v>
      </c>
      <c r="D5415" s="38">
        <v>501497</v>
      </c>
      <c r="E5415" s="38"/>
      <c r="F5415" s="38"/>
      <c r="G5415" s="42" t="s">
        <v>7579</v>
      </c>
      <c r="H5415" s="38">
        <v>8263000099</v>
      </c>
      <c r="I5415" s="40" t="s">
        <v>18058</v>
      </c>
      <c r="J5415" s="3">
        <v>360148.81</v>
      </c>
      <c r="K5415" s="3"/>
      <c r="L5415" s="3">
        <v>64826.785799999998</v>
      </c>
      <c r="M5415" s="3">
        <f t="shared" si="84"/>
        <v>424975.59580000001</v>
      </c>
      <c r="N5415" s="41">
        <v>44966</v>
      </c>
      <c r="O5415" s="39">
        <v>6870413131</v>
      </c>
      <c r="P5415" s="42" t="s">
        <v>315</v>
      </c>
      <c r="Q5415" s="42"/>
      <c r="R5415" s="60"/>
      <c r="S5415" s="42" t="s">
        <v>243</v>
      </c>
      <c r="T5415" s="68"/>
    </row>
    <row r="5416" spans="1:20" s="70" customFormat="1" x14ac:dyDescent="0.2">
      <c r="A5416" s="38" t="s">
        <v>18059</v>
      </c>
      <c r="B5416" s="39" t="s">
        <v>18060</v>
      </c>
      <c r="C5416" s="39" t="s">
        <v>18061</v>
      </c>
      <c r="D5416" s="38">
        <v>200735</v>
      </c>
      <c r="E5416" s="38"/>
      <c r="F5416" s="38"/>
      <c r="G5416" s="39" t="s">
        <v>18062</v>
      </c>
      <c r="H5416" s="38">
        <v>8262000058</v>
      </c>
      <c r="I5416" s="40" t="s">
        <v>18063</v>
      </c>
      <c r="J5416" s="2">
        <v>13562711.25</v>
      </c>
      <c r="K5416" s="2"/>
      <c r="L5416" s="2">
        <v>0</v>
      </c>
      <c r="M5416" s="3">
        <f t="shared" si="84"/>
        <v>13562711.25</v>
      </c>
      <c r="N5416" s="41">
        <v>44798</v>
      </c>
      <c r="O5416" s="39">
        <v>1246455246</v>
      </c>
      <c r="P5416" s="39" t="s">
        <v>3282</v>
      </c>
      <c r="Q5416" s="40"/>
      <c r="R5416" s="41"/>
      <c r="S5416" s="42" t="s">
        <v>2417</v>
      </c>
      <c r="T5416" s="68"/>
    </row>
    <row r="5417" spans="1:20" s="70" customFormat="1" x14ac:dyDescent="0.2">
      <c r="A5417" s="38" t="s">
        <v>18064</v>
      </c>
      <c r="B5417" s="39" t="s">
        <v>18060</v>
      </c>
      <c r="C5417" s="39" t="s">
        <v>18061</v>
      </c>
      <c r="D5417" s="38">
        <v>802047</v>
      </c>
      <c r="E5417" s="38" t="s">
        <v>23071</v>
      </c>
      <c r="F5417" s="38"/>
      <c r="G5417" s="39" t="s">
        <v>12073</v>
      </c>
      <c r="H5417" s="38">
        <v>8262000058</v>
      </c>
      <c r="I5417" s="40">
        <v>2397249</v>
      </c>
      <c r="J5417" s="2">
        <v>1944664.2599999998</v>
      </c>
      <c r="K5417" s="2"/>
      <c r="L5417" s="2">
        <v>2895781.74</v>
      </c>
      <c r="M5417" s="3">
        <f t="shared" si="84"/>
        <v>4840446</v>
      </c>
      <c r="N5417" s="41">
        <v>44798</v>
      </c>
      <c r="O5417" s="39">
        <v>1246455246</v>
      </c>
      <c r="P5417" s="39" t="s">
        <v>3282</v>
      </c>
      <c r="Q5417" s="40"/>
      <c r="R5417" s="41"/>
      <c r="S5417" s="42" t="s">
        <v>2417</v>
      </c>
      <c r="T5417" s="68"/>
    </row>
    <row r="5418" spans="1:20" s="70" customFormat="1" x14ac:dyDescent="0.2">
      <c r="A5418" s="38" t="s">
        <v>18065</v>
      </c>
      <c r="B5418" s="39" t="s">
        <v>18066</v>
      </c>
      <c r="C5418" s="39" t="s">
        <v>18067</v>
      </c>
      <c r="D5418" s="38">
        <v>200735</v>
      </c>
      <c r="E5418" s="38"/>
      <c r="F5418" s="38"/>
      <c r="G5418" s="39" t="s">
        <v>18062</v>
      </c>
      <c r="H5418" s="38">
        <v>8262000058</v>
      </c>
      <c r="I5418" s="40" t="s">
        <v>18068</v>
      </c>
      <c r="J5418" s="2">
        <v>2868928.3</v>
      </c>
      <c r="K5418" s="2"/>
      <c r="L5418" s="2">
        <v>0</v>
      </c>
      <c r="M5418" s="3">
        <f t="shared" si="84"/>
        <v>2868928.3</v>
      </c>
      <c r="N5418" s="41">
        <v>44995</v>
      </c>
      <c r="O5418" s="39"/>
      <c r="P5418" s="39" t="s">
        <v>3282</v>
      </c>
      <c r="Q5418" s="40"/>
      <c r="R5418" s="41"/>
      <c r="S5418" s="42" t="s">
        <v>2417</v>
      </c>
      <c r="T5418" s="68"/>
    </row>
    <row r="5419" spans="1:20" s="70" customFormat="1" x14ac:dyDescent="0.2">
      <c r="A5419" s="38" t="s">
        <v>18069</v>
      </c>
      <c r="B5419" s="39"/>
      <c r="C5419" s="39"/>
      <c r="D5419" s="38" t="s">
        <v>235</v>
      </c>
      <c r="E5419" s="38"/>
      <c r="F5419" s="38"/>
      <c r="G5419" s="39" t="s">
        <v>18070</v>
      </c>
      <c r="H5419" s="38" t="s">
        <v>18070</v>
      </c>
      <c r="I5419" s="52"/>
      <c r="J5419" s="10">
        <v>-554040</v>
      </c>
      <c r="K5419" s="2"/>
      <c r="L5419" s="2">
        <v>0</v>
      </c>
      <c r="M5419" s="3">
        <f t="shared" si="84"/>
        <v>-554040</v>
      </c>
      <c r="N5419" s="59">
        <v>44999</v>
      </c>
      <c r="O5419" s="39"/>
      <c r="P5419" s="39" t="s">
        <v>52</v>
      </c>
      <c r="Q5419" s="40"/>
      <c r="R5419" s="41"/>
      <c r="S5419" s="39" t="s">
        <v>54</v>
      </c>
      <c r="T5419" s="68"/>
    </row>
    <row r="5420" spans="1:20" s="70" customFormat="1" x14ac:dyDescent="0.2">
      <c r="A5420" s="38" t="s">
        <v>18071</v>
      </c>
      <c r="B5420" s="39" t="s">
        <v>18072</v>
      </c>
      <c r="C5420" s="39" t="s">
        <v>18073</v>
      </c>
      <c r="D5420" s="38">
        <v>407261</v>
      </c>
      <c r="E5420" s="38"/>
      <c r="F5420" s="38"/>
      <c r="G5420" s="39" t="s">
        <v>58</v>
      </c>
      <c r="H5420" s="38">
        <v>8266015795</v>
      </c>
      <c r="I5420" s="40">
        <v>9854039634</v>
      </c>
      <c r="J5420" s="2">
        <v>84713.75</v>
      </c>
      <c r="K5420" s="2"/>
      <c r="L5420" s="2">
        <v>0</v>
      </c>
      <c r="M5420" s="3">
        <f t="shared" si="84"/>
        <v>84713.75</v>
      </c>
      <c r="N5420" s="41">
        <v>44987.729166666664</v>
      </c>
      <c r="O5420" s="39">
        <v>6870414597</v>
      </c>
      <c r="P5420" s="39" t="s">
        <v>3282</v>
      </c>
      <c r="Q5420" s="40"/>
      <c r="R5420" s="41"/>
      <c r="S5420" s="42" t="s">
        <v>2417</v>
      </c>
      <c r="T5420" s="68"/>
    </row>
    <row r="5421" spans="1:20" s="70" customFormat="1" x14ac:dyDescent="0.2">
      <c r="A5421" s="38" t="s">
        <v>18074</v>
      </c>
      <c r="B5421" s="39" t="s">
        <v>18075</v>
      </c>
      <c r="C5421" s="39" t="s">
        <v>18076</v>
      </c>
      <c r="D5421" s="38">
        <v>407261</v>
      </c>
      <c r="E5421" s="38"/>
      <c r="F5421" s="38"/>
      <c r="G5421" s="39" t="s">
        <v>58</v>
      </c>
      <c r="H5421" s="38">
        <v>8266015795</v>
      </c>
      <c r="I5421" s="40">
        <v>9854039483</v>
      </c>
      <c r="J5421" s="2">
        <v>84713.75</v>
      </c>
      <c r="K5421" s="2"/>
      <c r="L5421" s="2">
        <v>0</v>
      </c>
      <c r="M5421" s="3">
        <f t="shared" si="84"/>
        <v>84713.75</v>
      </c>
      <c r="N5421" s="41">
        <v>44986.729166666664</v>
      </c>
      <c r="O5421" s="39">
        <v>6870414598</v>
      </c>
      <c r="P5421" s="39" t="s">
        <v>3282</v>
      </c>
      <c r="Q5421" s="40"/>
      <c r="R5421" s="41"/>
      <c r="S5421" s="42" t="s">
        <v>2417</v>
      </c>
      <c r="T5421" s="68"/>
    </row>
    <row r="5422" spans="1:20" s="70" customFormat="1" x14ac:dyDescent="0.2">
      <c r="A5422" s="38">
        <v>128</v>
      </c>
      <c r="B5422" s="39" t="s">
        <v>18077</v>
      </c>
      <c r="C5422" s="39" t="s">
        <v>18078</v>
      </c>
      <c r="D5422" s="38">
        <v>407261</v>
      </c>
      <c r="E5422" s="38"/>
      <c r="F5422" s="38"/>
      <c r="G5422" s="39" t="s">
        <v>58</v>
      </c>
      <c r="H5422" s="38">
        <v>8266014574</v>
      </c>
      <c r="I5422" s="40">
        <v>9854039538</v>
      </c>
      <c r="J5422" s="2">
        <v>84713.75</v>
      </c>
      <c r="K5422" s="2"/>
      <c r="L5422" s="2">
        <v>0</v>
      </c>
      <c r="M5422" s="3">
        <f t="shared" si="84"/>
        <v>84713.75</v>
      </c>
      <c r="N5422" s="41">
        <v>44987.729166666664</v>
      </c>
      <c r="O5422" s="39">
        <v>6870414599</v>
      </c>
      <c r="P5422" s="39" t="s">
        <v>8899</v>
      </c>
      <c r="Q5422" s="40"/>
      <c r="R5422" s="41"/>
      <c r="S5422" s="42" t="s">
        <v>8901</v>
      </c>
      <c r="T5422" s="68"/>
    </row>
    <row r="5423" spans="1:20" s="70" customFormat="1" x14ac:dyDescent="0.2">
      <c r="A5423" s="38">
        <v>129</v>
      </c>
      <c r="B5423" s="39" t="s">
        <v>18079</v>
      </c>
      <c r="C5423" s="39" t="s">
        <v>18080</v>
      </c>
      <c r="D5423" s="38">
        <v>407261</v>
      </c>
      <c r="E5423" s="38"/>
      <c r="F5423" s="38"/>
      <c r="G5423" s="39" t="s">
        <v>58</v>
      </c>
      <c r="H5423" s="38">
        <v>8266014574</v>
      </c>
      <c r="I5423" s="40">
        <v>9854039537</v>
      </c>
      <c r="J5423" s="2">
        <v>84713.75</v>
      </c>
      <c r="K5423" s="2"/>
      <c r="L5423" s="2">
        <v>0</v>
      </c>
      <c r="M5423" s="3">
        <f t="shared" si="84"/>
        <v>84713.75</v>
      </c>
      <c r="N5423" s="41">
        <v>44987.729166666664</v>
      </c>
      <c r="O5423" s="39">
        <v>6870414601</v>
      </c>
      <c r="P5423" s="39" t="s">
        <v>8899</v>
      </c>
      <c r="Q5423" s="40"/>
      <c r="R5423" s="41"/>
      <c r="S5423" s="42" t="s">
        <v>8901</v>
      </c>
      <c r="T5423" s="68"/>
    </row>
    <row r="5424" spans="1:20" s="70" customFormat="1" x14ac:dyDescent="0.2">
      <c r="A5424" s="38">
        <v>126</v>
      </c>
      <c r="B5424" s="39" t="s">
        <v>18081</v>
      </c>
      <c r="C5424" s="39" t="s">
        <v>18082</v>
      </c>
      <c r="D5424" s="38">
        <v>407261</v>
      </c>
      <c r="E5424" s="38"/>
      <c r="F5424" s="38"/>
      <c r="G5424" s="39" t="s">
        <v>58</v>
      </c>
      <c r="H5424" s="38">
        <v>8266014574</v>
      </c>
      <c r="I5424" s="40">
        <v>9854039711</v>
      </c>
      <c r="J5424" s="2">
        <v>84713.75</v>
      </c>
      <c r="K5424" s="2"/>
      <c r="L5424" s="2">
        <v>0</v>
      </c>
      <c r="M5424" s="3">
        <f t="shared" si="84"/>
        <v>84713.75</v>
      </c>
      <c r="N5424" s="41">
        <v>44988.729166666664</v>
      </c>
      <c r="O5424" s="39">
        <v>6870414602</v>
      </c>
      <c r="P5424" s="39" t="s">
        <v>8899</v>
      </c>
      <c r="Q5424" s="40"/>
      <c r="R5424" s="41"/>
      <c r="S5424" s="42" t="s">
        <v>8901</v>
      </c>
      <c r="T5424" s="68"/>
    </row>
    <row r="5425" spans="1:20" s="70" customFormat="1" x14ac:dyDescent="0.2">
      <c r="A5425" s="38">
        <v>132</v>
      </c>
      <c r="B5425" s="39" t="s">
        <v>18083</v>
      </c>
      <c r="C5425" s="39" t="s">
        <v>18084</v>
      </c>
      <c r="D5425" s="38">
        <v>407261</v>
      </c>
      <c r="E5425" s="38"/>
      <c r="F5425" s="38"/>
      <c r="G5425" s="39" t="s">
        <v>58</v>
      </c>
      <c r="H5425" s="38">
        <v>8266014574</v>
      </c>
      <c r="I5425" s="40">
        <v>9854039511</v>
      </c>
      <c r="J5425" s="2">
        <v>84713.75</v>
      </c>
      <c r="K5425" s="2"/>
      <c r="L5425" s="2">
        <v>0</v>
      </c>
      <c r="M5425" s="3">
        <f t="shared" si="84"/>
        <v>84713.75</v>
      </c>
      <c r="N5425" s="41">
        <v>44986.729166666664</v>
      </c>
      <c r="O5425" s="39">
        <v>6870414607</v>
      </c>
      <c r="P5425" s="39" t="s">
        <v>8899</v>
      </c>
      <c r="Q5425" s="40"/>
      <c r="R5425" s="41"/>
      <c r="S5425" s="42" t="s">
        <v>8901</v>
      </c>
      <c r="T5425" s="68"/>
    </row>
    <row r="5426" spans="1:20" s="70" customFormat="1" x14ac:dyDescent="0.2">
      <c r="A5426" s="38">
        <v>131</v>
      </c>
      <c r="B5426" s="39" t="s">
        <v>18085</v>
      </c>
      <c r="C5426" s="39" t="s">
        <v>18086</v>
      </c>
      <c r="D5426" s="38">
        <v>407261</v>
      </c>
      <c r="E5426" s="38"/>
      <c r="F5426" s="38"/>
      <c r="G5426" s="39" t="s">
        <v>58</v>
      </c>
      <c r="H5426" s="38">
        <v>8266014574</v>
      </c>
      <c r="I5426" s="40">
        <v>9854039783</v>
      </c>
      <c r="J5426" s="2">
        <v>84713.75</v>
      </c>
      <c r="K5426" s="2"/>
      <c r="L5426" s="2">
        <v>0</v>
      </c>
      <c r="M5426" s="3">
        <f t="shared" si="84"/>
        <v>84713.75</v>
      </c>
      <c r="N5426" s="41">
        <v>44989.729166666664</v>
      </c>
      <c r="O5426" s="39">
        <v>6870414646</v>
      </c>
      <c r="P5426" s="39" t="s">
        <v>8899</v>
      </c>
      <c r="Q5426" s="40"/>
      <c r="R5426" s="41"/>
      <c r="S5426" s="42" t="s">
        <v>8901</v>
      </c>
      <c r="T5426" s="68"/>
    </row>
    <row r="5427" spans="1:20" s="70" customFormat="1" x14ac:dyDescent="0.2">
      <c r="A5427" s="38">
        <v>396</v>
      </c>
      <c r="B5427" s="39" t="s">
        <v>18087</v>
      </c>
      <c r="C5427" s="39" t="s">
        <v>18088</v>
      </c>
      <c r="D5427" s="38">
        <v>301728</v>
      </c>
      <c r="E5427" s="38"/>
      <c r="F5427" s="38"/>
      <c r="G5427" s="39" t="s">
        <v>11504</v>
      </c>
      <c r="H5427" s="38">
        <v>8266016990</v>
      </c>
      <c r="I5427" s="40">
        <v>230886654</v>
      </c>
      <c r="J5427" s="2">
        <v>10967.796610169493</v>
      </c>
      <c r="K5427" s="2"/>
      <c r="L5427" s="2">
        <v>1974.2033898305087</v>
      </c>
      <c r="M5427" s="3">
        <f t="shared" si="84"/>
        <v>12942.000000000002</v>
      </c>
      <c r="N5427" s="41">
        <v>44959.729166666664</v>
      </c>
      <c r="O5427" s="39">
        <v>6870419422</v>
      </c>
      <c r="P5427" s="39" t="s">
        <v>8899</v>
      </c>
      <c r="Q5427" s="40">
        <v>304039383157</v>
      </c>
      <c r="R5427" s="41">
        <v>45021</v>
      </c>
      <c r="S5427" s="42" t="s">
        <v>8901</v>
      </c>
      <c r="T5427" s="68"/>
    </row>
    <row r="5428" spans="1:20" s="70" customFormat="1" x14ac:dyDescent="0.2">
      <c r="A5428" s="38">
        <v>323</v>
      </c>
      <c r="B5428" s="39" t="s">
        <v>18089</v>
      </c>
      <c r="C5428" s="39" t="s">
        <v>18090</v>
      </c>
      <c r="D5428" s="38">
        <v>120191</v>
      </c>
      <c r="E5428" s="38"/>
      <c r="F5428" s="38"/>
      <c r="G5428" s="39" t="s">
        <v>13051</v>
      </c>
      <c r="H5428" s="38">
        <v>8263000286</v>
      </c>
      <c r="I5428" s="40" t="s">
        <v>18091</v>
      </c>
      <c r="J5428" s="2">
        <v>1683380</v>
      </c>
      <c r="K5428" s="2"/>
      <c r="L5428" s="2">
        <v>303008.39999999997</v>
      </c>
      <c r="M5428" s="3">
        <f t="shared" si="84"/>
        <v>1986388.4</v>
      </c>
      <c r="N5428" s="41">
        <v>44944.729166666664</v>
      </c>
      <c r="O5428" s="39">
        <v>6870414894</v>
      </c>
      <c r="P5428" s="39" t="s">
        <v>8899</v>
      </c>
      <c r="Q5428" s="40" t="s">
        <v>18092</v>
      </c>
      <c r="R5428" s="41">
        <v>45004</v>
      </c>
      <c r="S5428" s="42" t="s">
        <v>8901</v>
      </c>
      <c r="T5428" s="68"/>
    </row>
    <row r="5429" spans="1:20" s="70" customFormat="1" x14ac:dyDescent="0.2">
      <c r="A5429" s="38">
        <v>324</v>
      </c>
      <c r="B5429" s="39" t="s">
        <v>18089</v>
      </c>
      <c r="C5429" s="39" t="s">
        <v>18090</v>
      </c>
      <c r="D5429" s="38">
        <v>120191</v>
      </c>
      <c r="E5429" s="38"/>
      <c r="F5429" s="38"/>
      <c r="G5429" s="39" t="s">
        <v>13051</v>
      </c>
      <c r="H5429" s="38">
        <v>8266017686</v>
      </c>
      <c r="I5429" s="40" t="s">
        <v>18091</v>
      </c>
      <c r="J5429" s="2">
        <v>35820</v>
      </c>
      <c r="K5429" s="2"/>
      <c r="L5429" s="2">
        <v>6447.5999999999995</v>
      </c>
      <c r="M5429" s="3">
        <f t="shared" si="84"/>
        <v>42267.6</v>
      </c>
      <c r="N5429" s="41">
        <v>44944.729166666664</v>
      </c>
      <c r="O5429" s="39">
        <v>6870414894</v>
      </c>
      <c r="P5429" s="39" t="s">
        <v>8899</v>
      </c>
      <c r="Q5429" s="40" t="s">
        <v>18092</v>
      </c>
      <c r="R5429" s="41">
        <v>45004</v>
      </c>
      <c r="S5429" s="42" t="s">
        <v>8901</v>
      </c>
      <c r="T5429" s="68"/>
    </row>
    <row r="5430" spans="1:20" s="70" customFormat="1" x14ac:dyDescent="0.2">
      <c r="A5430" s="38" t="s">
        <v>18093</v>
      </c>
      <c r="B5430" s="42" t="s">
        <v>18094</v>
      </c>
      <c r="C5430" s="42" t="s">
        <v>18095</v>
      </c>
      <c r="D5430" s="38">
        <v>501497</v>
      </c>
      <c r="E5430" s="38"/>
      <c r="F5430" s="38"/>
      <c r="G5430" s="42" t="s">
        <v>7579</v>
      </c>
      <c r="H5430" s="38">
        <v>8263000099</v>
      </c>
      <c r="I5430" s="40" t="s">
        <v>18096</v>
      </c>
      <c r="J5430" s="3">
        <v>94453.1</v>
      </c>
      <c r="K5430" s="3"/>
      <c r="L5430" s="3">
        <v>0</v>
      </c>
      <c r="M5430" s="3">
        <f t="shared" si="84"/>
        <v>94453.1</v>
      </c>
      <c r="N5430" s="41">
        <v>44588</v>
      </c>
      <c r="O5430" s="39">
        <v>1246302952</v>
      </c>
      <c r="P5430" s="42" t="s">
        <v>315</v>
      </c>
      <c r="Q5430" s="42"/>
      <c r="R5430" s="60"/>
      <c r="S5430" s="42" t="s">
        <v>243</v>
      </c>
      <c r="T5430" s="68"/>
    </row>
    <row r="5431" spans="1:20" s="70" customFormat="1" x14ac:dyDescent="0.2">
      <c r="A5431" s="38">
        <v>300</v>
      </c>
      <c r="B5431" s="39" t="s">
        <v>18097</v>
      </c>
      <c r="C5431" s="39" t="s">
        <v>18098</v>
      </c>
      <c r="D5431" s="38">
        <v>406497</v>
      </c>
      <c r="E5431" s="38"/>
      <c r="F5431" s="38"/>
      <c r="G5431" s="39" t="s">
        <v>17750</v>
      </c>
      <c r="H5431" s="38">
        <v>8263000265</v>
      </c>
      <c r="I5431" s="40">
        <v>390</v>
      </c>
      <c r="J5431" s="2">
        <v>1625000</v>
      </c>
      <c r="K5431" s="2"/>
      <c r="L5431" s="2">
        <v>292500</v>
      </c>
      <c r="M5431" s="3">
        <f t="shared" si="84"/>
        <v>1917500</v>
      </c>
      <c r="N5431" s="41">
        <v>44971.729166666664</v>
      </c>
      <c r="O5431" s="39">
        <v>6870415519</v>
      </c>
      <c r="P5431" s="39" t="s">
        <v>8899</v>
      </c>
      <c r="Q5431" s="40">
        <v>303150423697</v>
      </c>
      <c r="R5431" s="41">
        <v>45001</v>
      </c>
      <c r="S5431" s="42" t="s">
        <v>8901</v>
      </c>
      <c r="T5431" s="68"/>
    </row>
    <row r="5432" spans="1:20" s="70" customFormat="1" x14ac:dyDescent="0.2">
      <c r="A5432" s="38">
        <v>302</v>
      </c>
      <c r="B5432" s="39" t="s">
        <v>18099</v>
      </c>
      <c r="C5432" s="39" t="s">
        <v>18100</v>
      </c>
      <c r="D5432" s="38">
        <v>406497</v>
      </c>
      <c r="E5432" s="38"/>
      <c r="F5432" s="38"/>
      <c r="G5432" s="39" t="s">
        <v>17750</v>
      </c>
      <c r="H5432" s="38">
        <v>8263000265</v>
      </c>
      <c r="I5432" s="40">
        <v>393</v>
      </c>
      <c r="J5432" s="2">
        <v>3805000</v>
      </c>
      <c r="K5432" s="2"/>
      <c r="L5432" s="2">
        <v>684900</v>
      </c>
      <c r="M5432" s="3">
        <f t="shared" si="84"/>
        <v>4489900</v>
      </c>
      <c r="N5432" s="41">
        <v>44974.729166666664</v>
      </c>
      <c r="O5432" s="39">
        <v>6870415636</v>
      </c>
      <c r="P5432" s="39" t="s">
        <v>8899</v>
      </c>
      <c r="Q5432" s="40">
        <v>303150423697</v>
      </c>
      <c r="R5432" s="41">
        <v>45001</v>
      </c>
      <c r="S5432" s="42" t="s">
        <v>8901</v>
      </c>
      <c r="T5432" s="68"/>
    </row>
    <row r="5433" spans="1:20" s="70" customFormat="1" x14ac:dyDescent="0.2">
      <c r="A5433" s="38" t="s">
        <v>18101</v>
      </c>
      <c r="B5433" s="39" t="s">
        <v>18102</v>
      </c>
      <c r="C5433" s="39" t="s">
        <v>18103</v>
      </c>
      <c r="D5433" s="38">
        <v>811819</v>
      </c>
      <c r="E5433" s="38"/>
      <c r="F5433" s="38"/>
      <c r="G5433" s="39" t="s">
        <v>1091</v>
      </c>
      <c r="H5433" s="38">
        <v>8263000290</v>
      </c>
      <c r="I5433" s="40" t="s">
        <v>18104</v>
      </c>
      <c r="J5433" s="2">
        <v>104000</v>
      </c>
      <c r="K5433" s="2"/>
      <c r="L5433" s="2">
        <v>0</v>
      </c>
      <c r="M5433" s="3">
        <f t="shared" si="84"/>
        <v>104000</v>
      </c>
      <c r="N5433" s="41">
        <v>44970.729166666664</v>
      </c>
      <c r="O5433" s="39">
        <v>3445035376</v>
      </c>
      <c r="P5433" s="39" t="s">
        <v>3282</v>
      </c>
      <c r="Q5433" s="40">
        <v>303184615334</v>
      </c>
      <c r="R5433" s="41">
        <v>45005</v>
      </c>
      <c r="S5433" s="42" t="s">
        <v>2417</v>
      </c>
      <c r="T5433" s="68"/>
    </row>
    <row r="5434" spans="1:20" s="70" customFormat="1" x14ac:dyDescent="0.2">
      <c r="A5434" s="38">
        <v>35</v>
      </c>
      <c r="B5434" s="39" t="s">
        <v>18105</v>
      </c>
      <c r="C5434" s="39" t="s">
        <v>18106</v>
      </c>
      <c r="D5434" s="38">
        <v>703046</v>
      </c>
      <c r="E5434" s="38"/>
      <c r="F5434" s="38"/>
      <c r="G5434" s="42" t="s">
        <v>678</v>
      </c>
      <c r="H5434" s="38">
        <v>8266016700</v>
      </c>
      <c r="I5434" s="40" t="s">
        <v>18107</v>
      </c>
      <c r="J5434" s="2">
        <v>16193</v>
      </c>
      <c r="K5434" s="2"/>
      <c r="L5434" s="2">
        <v>0</v>
      </c>
      <c r="M5434" s="3">
        <f t="shared" si="84"/>
        <v>16193</v>
      </c>
      <c r="N5434" s="41">
        <v>44947</v>
      </c>
      <c r="O5434" s="39">
        <v>3445038400</v>
      </c>
      <c r="P5434" s="39" t="s">
        <v>8899</v>
      </c>
      <c r="Q5434" s="40" t="s">
        <v>18108</v>
      </c>
      <c r="R5434" s="41">
        <v>45062</v>
      </c>
      <c r="S5434" s="42" t="s">
        <v>8901</v>
      </c>
      <c r="T5434" s="68"/>
    </row>
    <row r="5435" spans="1:20" s="70" customFormat="1" x14ac:dyDescent="0.2">
      <c r="A5435" s="38">
        <v>180</v>
      </c>
      <c r="B5435" s="39" t="s">
        <v>18109</v>
      </c>
      <c r="C5435" s="39" t="s">
        <v>18110</v>
      </c>
      <c r="D5435" s="38">
        <v>128635</v>
      </c>
      <c r="E5435" s="38"/>
      <c r="F5435" s="38"/>
      <c r="G5435" s="39" t="s">
        <v>989</v>
      </c>
      <c r="H5435" s="38">
        <v>8266017486</v>
      </c>
      <c r="I5435" s="40" t="s">
        <v>18111</v>
      </c>
      <c r="J5435" s="2">
        <v>11050</v>
      </c>
      <c r="K5435" s="2"/>
      <c r="L5435" s="2">
        <v>1989</v>
      </c>
      <c r="M5435" s="3">
        <f t="shared" si="84"/>
        <v>13039</v>
      </c>
      <c r="N5435" s="41">
        <v>44967.729166666664</v>
      </c>
      <c r="O5435" s="39">
        <v>6870417693</v>
      </c>
      <c r="P5435" s="39" t="s">
        <v>8899</v>
      </c>
      <c r="Q5435" s="40" t="s">
        <v>18112</v>
      </c>
      <c r="R5435" s="41">
        <v>45021</v>
      </c>
      <c r="S5435" s="42" t="s">
        <v>8901</v>
      </c>
      <c r="T5435" s="68"/>
    </row>
    <row r="5436" spans="1:20" s="70" customFormat="1" x14ac:dyDescent="0.2">
      <c r="A5436" s="38">
        <v>374</v>
      </c>
      <c r="B5436" s="39" t="s">
        <v>18113</v>
      </c>
      <c r="C5436" s="39" t="s">
        <v>18114</v>
      </c>
      <c r="D5436" s="38">
        <v>108958</v>
      </c>
      <c r="E5436" s="38"/>
      <c r="F5436" s="38"/>
      <c r="G5436" s="39" t="s">
        <v>18115</v>
      </c>
      <c r="H5436" s="38">
        <v>8266017485</v>
      </c>
      <c r="I5436" s="40" t="s">
        <v>18116</v>
      </c>
      <c r="J5436" s="2">
        <v>14850</v>
      </c>
      <c r="K5436" s="2"/>
      <c r="L5436" s="2">
        <v>2673</v>
      </c>
      <c r="M5436" s="3">
        <f t="shared" si="84"/>
        <v>17523</v>
      </c>
      <c r="N5436" s="41">
        <v>44968.729166666664</v>
      </c>
      <c r="O5436" s="39">
        <v>6870417707</v>
      </c>
      <c r="P5436" s="39" t="s">
        <v>8899</v>
      </c>
      <c r="Q5436" s="40">
        <v>303274912782</v>
      </c>
      <c r="R5436" s="41">
        <v>45014</v>
      </c>
      <c r="S5436" s="42" t="s">
        <v>8901</v>
      </c>
      <c r="T5436" s="68"/>
    </row>
    <row r="5437" spans="1:20" s="70" customFormat="1" x14ac:dyDescent="0.2">
      <c r="A5437" s="38">
        <v>156</v>
      </c>
      <c r="B5437" s="39" t="s">
        <v>18117</v>
      </c>
      <c r="C5437" s="39" t="s">
        <v>18118</v>
      </c>
      <c r="D5437" s="38">
        <v>921813</v>
      </c>
      <c r="E5437" s="38"/>
      <c r="F5437" s="38"/>
      <c r="G5437" s="39" t="s">
        <v>1977</v>
      </c>
      <c r="H5437" s="38">
        <v>8268010963</v>
      </c>
      <c r="I5437" s="40" t="s">
        <v>18119</v>
      </c>
      <c r="J5437" s="2">
        <v>123705.08474576272</v>
      </c>
      <c r="K5437" s="2"/>
      <c r="L5437" s="2">
        <v>22266.91525423729</v>
      </c>
      <c r="M5437" s="3">
        <f t="shared" si="84"/>
        <v>145972</v>
      </c>
      <c r="N5437" s="41">
        <v>44957.729166666664</v>
      </c>
      <c r="O5437" s="39">
        <v>44547051</v>
      </c>
      <c r="P5437" s="39" t="s">
        <v>8899</v>
      </c>
      <c r="Q5437" s="40" t="s">
        <v>18120</v>
      </c>
      <c r="R5437" s="41">
        <v>45004</v>
      </c>
      <c r="S5437" s="42" t="s">
        <v>8901</v>
      </c>
      <c r="T5437" s="68"/>
    </row>
    <row r="5438" spans="1:20" s="70" customFormat="1" x14ac:dyDescent="0.2">
      <c r="A5438" s="38">
        <v>248</v>
      </c>
      <c r="B5438" s="39" t="s">
        <v>18121</v>
      </c>
      <c r="C5438" s="39" t="s">
        <v>18122</v>
      </c>
      <c r="D5438" s="38">
        <v>501974</v>
      </c>
      <c r="E5438" s="38"/>
      <c r="F5438" s="38"/>
      <c r="G5438" s="39" t="s">
        <v>18123</v>
      </c>
      <c r="H5438" s="38">
        <v>8263000277</v>
      </c>
      <c r="I5438" s="40" t="s">
        <v>18124</v>
      </c>
      <c r="J5438" s="2">
        <v>3636900</v>
      </c>
      <c r="K5438" s="2"/>
      <c r="L5438" s="2">
        <v>654642</v>
      </c>
      <c r="M5438" s="3">
        <f t="shared" si="84"/>
        <v>4291542</v>
      </c>
      <c r="N5438" s="41">
        <v>44973.729166666664</v>
      </c>
      <c r="O5438" s="39">
        <v>1246309145</v>
      </c>
      <c r="P5438" s="39" t="s">
        <v>8899</v>
      </c>
      <c r="Q5438" s="40" t="s">
        <v>18125</v>
      </c>
      <c r="R5438" s="41">
        <v>45032</v>
      </c>
      <c r="S5438" s="42" t="s">
        <v>8901</v>
      </c>
      <c r="T5438" s="68"/>
    </row>
    <row r="5439" spans="1:20" s="70" customFormat="1" x14ac:dyDescent="0.2">
      <c r="A5439" s="38" t="s">
        <v>18126</v>
      </c>
      <c r="B5439" s="42" t="s">
        <v>18127</v>
      </c>
      <c r="C5439" s="42" t="s">
        <v>18128</v>
      </c>
      <c r="D5439" s="38">
        <v>501497</v>
      </c>
      <c r="E5439" s="38"/>
      <c r="F5439" s="38"/>
      <c r="G5439" s="42" t="s">
        <v>7579</v>
      </c>
      <c r="H5439" s="38">
        <v>8263000099</v>
      </c>
      <c r="I5439" s="40" t="s">
        <v>18129</v>
      </c>
      <c r="J5439" s="3">
        <v>141600</v>
      </c>
      <c r="K5439" s="3"/>
      <c r="L5439" s="3">
        <v>0</v>
      </c>
      <c r="M5439" s="3">
        <f t="shared" si="84"/>
        <v>141600</v>
      </c>
      <c r="N5439" s="41">
        <v>44540.729166666664</v>
      </c>
      <c r="O5439" s="39">
        <v>1246303124</v>
      </c>
      <c r="P5439" s="42" t="s">
        <v>315</v>
      </c>
      <c r="Q5439" s="42"/>
      <c r="R5439" s="60"/>
      <c r="S5439" s="42" t="s">
        <v>243</v>
      </c>
      <c r="T5439" s="68"/>
    </row>
    <row r="5440" spans="1:20" s="70" customFormat="1" x14ac:dyDescent="0.2">
      <c r="A5440" s="38" t="s">
        <v>18130</v>
      </c>
      <c r="B5440" s="39" t="s">
        <v>18131</v>
      </c>
      <c r="C5440" s="39" t="s">
        <v>18132</v>
      </c>
      <c r="D5440" s="38">
        <v>407464</v>
      </c>
      <c r="E5440" s="38"/>
      <c r="F5440" s="38"/>
      <c r="G5440" s="39" t="s">
        <v>1230</v>
      </c>
      <c r="H5440" s="38">
        <v>8268010888</v>
      </c>
      <c r="I5440" s="40" t="s">
        <v>18133</v>
      </c>
      <c r="J5440" s="2">
        <v>65600</v>
      </c>
      <c r="K5440" s="2"/>
      <c r="L5440" s="2">
        <v>11808</v>
      </c>
      <c r="M5440" s="3">
        <f t="shared" si="84"/>
        <v>77408</v>
      </c>
      <c r="N5440" s="41">
        <v>44980.729166666664</v>
      </c>
      <c r="O5440" s="39">
        <v>44547238</v>
      </c>
      <c r="P5440" s="39" t="s">
        <v>3282</v>
      </c>
      <c r="Q5440" s="40" t="s">
        <v>18134</v>
      </c>
      <c r="R5440" s="41">
        <v>45007</v>
      </c>
      <c r="S5440" s="42" t="s">
        <v>2417</v>
      </c>
      <c r="T5440" s="68"/>
    </row>
    <row r="5441" spans="1:20" s="70" customFormat="1" x14ac:dyDescent="0.2">
      <c r="A5441" s="38" t="s">
        <v>18135</v>
      </c>
      <c r="B5441" s="42" t="s">
        <v>18136</v>
      </c>
      <c r="C5441" s="42" t="s">
        <v>18137</v>
      </c>
      <c r="D5441" s="38">
        <v>407261</v>
      </c>
      <c r="E5441" s="38"/>
      <c r="F5441" s="38"/>
      <c r="G5441" s="42" t="s">
        <v>58</v>
      </c>
      <c r="H5441" s="38">
        <v>8266016948</v>
      </c>
      <c r="I5441" s="40">
        <v>9854036597</v>
      </c>
      <c r="J5441" s="3">
        <v>84713.75</v>
      </c>
      <c r="K5441" s="3"/>
      <c r="L5441" s="3">
        <v>0</v>
      </c>
      <c r="M5441" s="3">
        <f t="shared" si="84"/>
        <v>84713.75</v>
      </c>
      <c r="N5441" s="41">
        <v>44940.729166666664</v>
      </c>
      <c r="O5441" s="39">
        <v>6870419121</v>
      </c>
      <c r="P5441" s="42" t="s">
        <v>315</v>
      </c>
      <c r="Q5441" s="42"/>
      <c r="R5441" s="60"/>
      <c r="S5441" s="42" t="s">
        <v>243</v>
      </c>
      <c r="T5441" s="68" t="s">
        <v>506</v>
      </c>
    </row>
    <row r="5442" spans="1:20" s="70" customFormat="1" x14ac:dyDescent="0.2">
      <c r="A5442" s="38" t="s">
        <v>18138</v>
      </c>
      <c r="B5442" s="42" t="s">
        <v>18139</v>
      </c>
      <c r="C5442" s="42" t="s">
        <v>18140</v>
      </c>
      <c r="D5442" s="38">
        <v>407261</v>
      </c>
      <c r="E5442" s="38"/>
      <c r="F5442" s="38"/>
      <c r="G5442" s="42" t="s">
        <v>58</v>
      </c>
      <c r="H5442" s="38">
        <v>8266016948</v>
      </c>
      <c r="I5442" s="40">
        <v>9854037548</v>
      </c>
      <c r="J5442" s="3">
        <v>84713.75</v>
      </c>
      <c r="K5442" s="3"/>
      <c r="L5442" s="3">
        <v>0</v>
      </c>
      <c r="M5442" s="3">
        <f t="shared" si="84"/>
        <v>84713.75</v>
      </c>
      <c r="N5442" s="41">
        <v>44956.729166666664</v>
      </c>
      <c r="O5442" s="39">
        <v>6870419130</v>
      </c>
      <c r="P5442" s="42" t="s">
        <v>315</v>
      </c>
      <c r="Q5442" s="42"/>
      <c r="R5442" s="60"/>
      <c r="S5442" s="42" t="s">
        <v>243</v>
      </c>
      <c r="T5442" s="68" t="s">
        <v>506</v>
      </c>
    </row>
    <row r="5443" spans="1:20" s="70" customFormat="1" x14ac:dyDescent="0.2">
      <c r="A5443" s="38" t="s">
        <v>18141</v>
      </c>
      <c r="B5443" s="39" t="s">
        <v>18142</v>
      </c>
      <c r="C5443" s="39" t="s">
        <v>18143</v>
      </c>
      <c r="D5443" s="38">
        <v>407261</v>
      </c>
      <c r="E5443" s="38"/>
      <c r="F5443" s="38"/>
      <c r="G5443" s="39" t="s">
        <v>58</v>
      </c>
      <c r="H5443" s="38">
        <v>8266017002</v>
      </c>
      <c r="I5443" s="40">
        <v>9854037632</v>
      </c>
      <c r="J5443" s="2">
        <v>84713.75</v>
      </c>
      <c r="K5443" s="2"/>
      <c r="L5443" s="2">
        <v>0</v>
      </c>
      <c r="M5443" s="3">
        <f t="shared" si="84"/>
        <v>84713.75</v>
      </c>
      <c r="N5443" s="41">
        <v>44958.729166666664</v>
      </c>
      <c r="O5443" s="39">
        <v>6870419147</v>
      </c>
      <c r="P5443" s="39" t="s">
        <v>3282</v>
      </c>
      <c r="Q5443" s="40"/>
      <c r="R5443" s="41"/>
      <c r="S5443" s="42" t="s">
        <v>2417</v>
      </c>
      <c r="T5443" s="68"/>
    </row>
    <row r="5444" spans="1:20" s="70" customFormat="1" x14ac:dyDescent="0.2">
      <c r="A5444" s="38">
        <v>134</v>
      </c>
      <c r="B5444" s="39" t="s">
        <v>18144</v>
      </c>
      <c r="C5444" s="39" t="s">
        <v>18145</v>
      </c>
      <c r="D5444" s="38">
        <v>407261</v>
      </c>
      <c r="E5444" s="38"/>
      <c r="F5444" s="38"/>
      <c r="G5444" s="39" t="s">
        <v>58</v>
      </c>
      <c r="H5444" s="38">
        <v>8266014574</v>
      </c>
      <c r="I5444" s="40">
        <v>9854037922</v>
      </c>
      <c r="J5444" s="2">
        <v>84713.75</v>
      </c>
      <c r="K5444" s="2"/>
      <c r="L5444" s="2">
        <v>0</v>
      </c>
      <c r="M5444" s="3">
        <f t="shared" si="84"/>
        <v>84713.75</v>
      </c>
      <c r="N5444" s="41">
        <v>44963.729166666664</v>
      </c>
      <c r="O5444" s="39">
        <v>6870419149</v>
      </c>
      <c r="P5444" s="39" t="s">
        <v>8899</v>
      </c>
      <c r="Q5444" s="40"/>
      <c r="R5444" s="41"/>
      <c r="S5444" s="42" t="s">
        <v>8901</v>
      </c>
      <c r="T5444" s="68"/>
    </row>
    <row r="5445" spans="1:20" s="70" customFormat="1" x14ac:dyDescent="0.2">
      <c r="A5445" s="38" t="s">
        <v>18146</v>
      </c>
      <c r="B5445" s="39" t="s">
        <v>18147</v>
      </c>
      <c r="C5445" s="39" t="s">
        <v>18148</v>
      </c>
      <c r="D5445" s="38">
        <v>407261</v>
      </c>
      <c r="E5445" s="38"/>
      <c r="F5445" s="38"/>
      <c r="G5445" s="39" t="s">
        <v>58</v>
      </c>
      <c r="H5445" s="38">
        <v>8266017002</v>
      </c>
      <c r="I5445" s="40">
        <v>9854037650</v>
      </c>
      <c r="J5445" s="2">
        <v>84713.75</v>
      </c>
      <c r="K5445" s="2"/>
      <c r="L5445" s="2">
        <v>0</v>
      </c>
      <c r="M5445" s="3">
        <f t="shared" si="84"/>
        <v>84713.75</v>
      </c>
      <c r="N5445" s="41">
        <v>44959.729166666664</v>
      </c>
      <c r="O5445" s="39">
        <v>6870419159</v>
      </c>
      <c r="P5445" s="39" t="s">
        <v>3282</v>
      </c>
      <c r="Q5445" s="40"/>
      <c r="R5445" s="41"/>
      <c r="S5445" s="42" t="s">
        <v>2417</v>
      </c>
      <c r="T5445" s="68"/>
    </row>
    <row r="5446" spans="1:20" s="70" customFormat="1" x14ac:dyDescent="0.2">
      <c r="A5446" s="38" t="s">
        <v>18149</v>
      </c>
      <c r="B5446" s="39" t="s">
        <v>18150</v>
      </c>
      <c r="C5446" s="39" t="s">
        <v>18151</v>
      </c>
      <c r="D5446" s="38">
        <v>407261</v>
      </c>
      <c r="E5446" s="38"/>
      <c r="F5446" s="38"/>
      <c r="G5446" s="39" t="s">
        <v>58</v>
      </c>
      <c r="H5446" s="38">
        <v>8266017002</v>
      </c>
      <c r="I5446" s="40">
        <v>9854037606</v>
      </c>
      <c r="J5446" s="2">
        <v>84713.75</v>
      </c>
      <c r="K5446" s="2"/>
      <c r="L5446" s="2">
        <v>0</v>
      </c>
      <c r="M5446" s="3">
        <f t="shared" ref="M5446:M5509" si="85">SUM(J5446:L5446)</f>
        <v>84713.75</v>
      </c>
      <c r="N5446" s="41">
        <v>44957.729166666664</v>
      </c>
      <c r="O5446" s="39">
        <v>6870419171</v>
      </c>
      <c r="P5446" s="39" t="s">
        <v>3282</v>
      </c>
      <c r="Q5446" s="40"/>
      <c r="R5446" s="41"/>
      <c r="S5446" s="42" t="s">
        <v>2417</v>
      </c>
      <c r="T5446" s="68"/>
    </row>
    <row r="5447" spans="1:20" s="70" customFormat="1" x14ac:dyDescent="0.2">
      <c r="A5447" s="38" t="s">
        <v>18152</v>
      </c>
      <c r="B5447" s="42" t="s">
        <v>18153</v>
      </c>
      <c r="C5447" s="42" t="s">
        <v>18154</v>
      </c>
      <c r="D5447" s="38">
        <v>407261</v>
      </c>
      <c r="E5447" s="38"/>
      <c r="F5447" s="38"/>
      <c r="G5447" s="42" t="s">
        <v>58</v>
      </c>
      <c r="H5447" s="38">
        <v>8266016948</v>
      </c>
      <c r="I5447" s="40">
        <v>9854037425</v>
      </c>
      <c r="J5447" s="3">
        <v>84713.75</v>
      </c>
      <c r="K5447" s="3"/>
      <c r="L5447" s="3">
        <v>0</v>
      </c>
      <c r="M5447" s="3">
        <f t="shared" si="85"/>
        <v>84713.75</v>
      </c>
      <c r="N5447" s="41">
        <v>44954.729166666664</v>
      </c>
      <c r="O5447" s="39">
        <v>6870419180</v>
      </c>
      <c r="P5447" s="42" t="s">
        <v>315</v>
      </c>
      <c r="Q5447" s="42"/>
      <c r="R5447" s="60"/>
      <c r="S5447" s="42" t="s">
        <v>243</v>
      </c>
      <c r="T5447" s="68" t="s">
        <v>506</v>
      </c>
    </row>
    <row r="5448" spans="1:20" s="70" customFormat="1" x14ac:dyDescent="0.2">
      <c r="A5448" s="38" t="s">
        <v>18155</v>
      </c>
      <c r="B5448" s="39" t="s">
        <v>18156</v>
      </c>
      <c r="C5448" s="39" t="s">
        <v>18157</v>
      </c>
      <c r="D5448" s="38">
        <v>812140</v>
      </c>
      <c r="E5448" s="38"/>
      <c r="F5448" s="38"/>
      <c r="G5448" s="42" t="s">
        <v>446</v>
      </c>
      <c r="H5448" s="38">
        <v>8268011267</v>
      </c>
      <c r="I5448" s="40" t="s">
        <v>18158</v>
      </c>
      <c r="J5448" s="2">
        <v>825471</v>
      </c>
      <c r="K5448" s="2"/>
      <c r="L5448" s="2">
        <v>0</v>
      </c>
      <c r="M5448" s="3">
        <f t="shared" si="85"/>
        <v>825471</v>
      </c>
      <c r="N5448" s="41">
        <v>44985.729166666664</v>
      </c>
      <c r="O5448" s="39">
        <v>44547826</v>
      </c>
      <c r="P5448" s="39" t="s">
        <v>52</v>
      </c>
      <c r="Q5448" s="40">
        <v>304039382865</v>
      </c>
      <c r="R5448" s="41">
        <v>45021</v>
      </c>
      <c r="S5448" s="39" t="s">
        <v>54</v>
      </c>
      <c r="T5448" s="68"/>
    </row>
    <row r="5449" spans="1:20" s="70" customFormat="1" x14ac:dyDescent="0.2">
      <c r="A5449" s="38" t="s">
        <v>18159</v>
      </c>
      <c r="B5449" s="42" t="s">
        <v>18160</v>
      </c>
      <c r="C5449" s="42" t="s">
        <v>18161</v>
      </c>
      <c r="D5449" s="38">
        <v>407261</v>
      </c>
      <c r="E5449" s="38"/>
      <c r="F5449" s="38"/>
      <c r="G5449" s="42" t="s">
        <v>58</v>
      </c>
      <c r="H5449" s="38">
        <v>8266016948</v>
      </c>
      <c r="I5449" s="40">
        <v>9854037105</v>
      </c>
      <c r="J5449" s="3">
        <v>84713.75</v>
      </c>
      <c r="K5449" s="3"/>
      <c r="L5449" s="3">
        <v>0</v>
      </c>
      <c r="M5449" s="3">
        <f t="shared" si="85"/>
        <v>84713.75</v>
      </c>
      <c r="N5449" s="41">
        <v>44949.729166666664</v>
      </c>
      <c r="O5449" s="39">
        <v>6870419202</v>
      </c>
      <c r="P5449" s="42" t="s">
        <v>315</v>
      </c>
      <c r="Q5449" s="42"/>
      <c r="R5449" s="60"/>
      <c r="S5449" s="42" t="s">
        <v>243</v>
      </c>
      <c r="T5449" s="68" t="s">
        <v>506</v>
      </c>
    </row>
    <row r="5450" spans="1:20" s="70" customFormat="1" x14ac:dyDescent="0.2">
      <c r="A5450" s="38" t="s">
        <v>18162</v>
      </c>
      <c r="B5450" s="39" t="s">
        <v>18163</v>
      </c>
      <c r="C5450" s="39" t="s">
        <v>18164</v>
      </c>
      <c r="D5450" s="38">
        <v>407261</v>
      </c>
      <c r="E5450" s="38"/>
      <c r="F5450" s="38"/>
      <c r="G5450" s="39" t="s">
        <v>58</v>
      </c>
      <c r="H5450" s="38">
        <v>8266017002</v>
      </c>
      <c r="I5450" s="40">
        <v>9854037356</v>
      </c>
      <c r="J5450" s="2">
        <v>84713.75</v>
      </c>
      <c r="K5450" s="2"/>
      <c r="L5450" s="2">
        <v>0</v>
      </c>
      <c r="M5450" s="3">
        <f t="shared" si="85"/>
        <v>84713.75</v>
      </c>
      <c r="N5450" s="41">
        <v>44953.729166666664</v>
      </c>
      <c r="O5450" s="39">
        <v>6870419220</v>
      </c>
      <c r="P5450" s="39" t="s">
        <v>3282</v>
      </c>
      <c r="Q5450" s="40"/>
      <c r="R5450" s="41"/>
      <c r="S5450" s="42" t="s">
        <v>2417</v>
      </c>
      <c r="T5450" s="68"/>
    </row>
    <row r="5451" spans="1:20" s="70" customFormat="1" x14ac:dyDescent="0.2">
      <c r="A5451" s="38" t="s">
        <v>18165</v>
      </c>
      <c r="B5451" s="39" t="s">
        <v>18166</v>
      </c>
      <c r="C5451" s="39" t="s">
        <v>18167</v>
      </c>
      <c r="D5451" s="38">
        <v>407261</v>
      </c>
      <c r="E5451" s="38"/>
      <c r="F5451" s="38"/>
      <c r="G5451" s="39" t="s">
        <v>58</v>
      </c>
      <c r="H5451" s="38">
        <v>8266017002</v>
      </c>
      <c r="I5451" s="40">
        <v>9854037166</v>
      </c>
      <c r="J5451" s="2">
        <v>84713.75</v>
      </c>
      <c r="K5451" s="2"/>
      <c r="L5451" s="2">
        <v>0</v>
      </c>
      <c r="M5451" s="3">
        <f t="shared" si="85"/>
        <v>84713.75</v>
      </c>
      <c r="N5451" s="41">
        <v>44950.729166666664</v>
      </c>
      <c r="O5451" s="39">
        <v>6870419225</v>
      </c>
      <c r="P5451" s="39" t="s">
        <v>3282</v>
      </c>
      <c r="Q5451" s="40"/>
      <c r="R5451" s="41"/>
      <c r="S5451" s="42" t="s">
        <v>2417</v>
      </c>
      <c r="T5451" s="68"/>
    </row>
    <row r="5452" spans="1:20" s="70" customFormat="1" x14ac:dyDescent="0.2">
      <c r="A5452" s="38">
        <v>133</v>
      </c>
      <c r="B5452" s="39" t="s">
        <v>18168</v>
      </c>
      <c r="C5452" s="39" t="s">
        <v>18169</v>
      </c>
      <c r="D5452" s="38">
        <v>407261</v>
      </c>
      <c r="E5452" s="38"/>
      <c r="F5452" s="38"/>
      <c r="G5452" s="39" t="s">
        <v>58</v>
      </c>
      <c r="H5452" s="38">
        <v>8266014574</v>
      </c>
      <c r="I5452" s="40">
        <v>9854037690</v>
      </c>
      <c r="J5452" s="2">
        <v>84713.75</v>
      </c>
      <c r="K5452" s="2"/>
      <c r="L5452" s="2">
        <v>0</v>
      </c>
      <c r="M5452" s="3">
        <f t="shared" si="85"/>
        <v>84713.75</v>
      </c>
      <c r="N5452" s="41">
        <v>44960.729166666664</v>
      </c>
      <c r="O5452" s="39">
        <v>6870419229</v>
      </c>
      <c r="P5452" s="39" t="s">
        <v>8899</v>
      </c>
      <c r="Q5452" s="40"/>
      <c r="R5452" s="41"/>
      <c r="S5452" s="42" t="s">
        <v>8901</v>
      </c>
      <c r="T5452" s="68"/>
    </row>
    <row r="5453" spans="1:20" s="70" customFormat="1" x14ac:dyDescent="0.2">
      <c r="A5453" s="38" t="s">
        <v>18170</v>
      </c>
      <c r="B5453" s="39" t="s">
        <v>18171</v>
      </c>
      <c r="C5453" s="39" t="s">
        <v>18172</v>
      </c>
      <c r="D5453" s="38">
        <v>407261</v>
      </c>
      <c r="E5453" s="38"/>
      <c r="F5453" s="38"/>
      <c r="G5453" s="39" t="s">
        <v>58</v>
      </c>
      <c r="H5453" s="38">
        <v>8266017002</v>
      </c>
      <c r="I5453" s="40">
        <v>9854037219</v>
      </c>
      <c r="J5453" s="2">
        <v>84713.75</v>
      </c>
      <c r="K5453" s="2"/>
      <c r="L5453" s="2">
        <v>0</v>
      </c>
      <c r="M5453" s="3">
        <f t="shared" si="85"/>
        <v>84713.75</v>
      </c>
      <c r="N5453" s="41">
        <v>44951.729166666664</v>
      </c>
      <c r="O5453" s="39">
        <v>6870419233</v>
      </c>
      <c r="P5453" s="39" t="s">
        <v>3282</v>
      </c>
      <c r="Q5453" s="40"/>
      <c r="R5453" s="41"/>
      <c r="S5453" s="42" t="s">
        <v>2417</v>
      </c>
      <c r="T5453" s="68"/>
    </row>
    <row r="5454" spans="1:20" s="70" customFormat="1" x14ac:dyDescent="0.2">
      <c r="A5454" s="38" t="s">
        <v>18173</v>
      </c>
      <c r="B5454" s="39" t="s">
        <v>18174</v>
      </c>
      <c r="C5454" s="39" t="s">
        <v>18175</v>
      </c>
      <c r="D5454" s="38">
        <v>407261</v>
      </c>
      <c r="E5454" s="38"/>
      <c r="F5454" s="38"/>
      <c r="G5454" s="39" t="s">
        <v>58</v>
      </c>
      <c r="H5454" s="38">
        <v>8266017002</v>
      </c>
      <c r="I5454" s="40">
        <v>9854037401</v>
      </c>
      <c r="J5454" s="2">
        <v>84713.75</v>
      </c>
      <c r="K5454" s="2"/>
      <c r="L5454" s="2">
        <v>0</v>
      </c>
      <c r="M5454" s="3">
        <f t="shared" si="85"/>
        <v>84713.75</v>
      </c>
      <c r="N5454" s="41">
        <v>44954.729166666664</v>
      </c>
      <c r="O5454" s="39">
        <v>6870419246</v>
      </c>
      <c r="P5454" s="39" t="s">
        <v>3282</v>
      </c>
      <c r="Q5454" s="40"/>
      <c r="R5454" s="41"/>
      <c r="S5454" s="42" t="s">
        <v>2417</v>
      </c>
      <c r="T5454" s="68"/>
    </row>
    <row r="5455" spans="1:20" s="70" customFormat="1" x14ac:dyDescent="0.2">
      <c r="A5455" s="38" t="s">
        <v>18176</v>
      </c>
      <c r="B5455" s="42" t="s">
        <v>18177</v>
      </c>
      <c r="C5455" s="42" t="s">
        <v>18178</v>
      </c>
      <c r="D5455" s="38">
        <v>407261</v>
      </c>
      <c r="E5455" s="38"/>
      <c r="F5455" s="38"/>
      <c r="G5455" s="42" t="s">
        <v>58</v>
      </c>
      <c r="H5455" s="38">
        <v>8266016948</v>
      </c>
      <c r="I5455" s="40">
        <v>9854036966</v>
      </c>
      <c r="J5455" s="3">
        <v>84713.75</v>
      </c>
      <c r="K5455" s="3"/>
      <c r="L5455" s="3">
        <v>0</v>
      </c>
      <c r="M5455" s="3">
        <f t="shared" si="85"/>
        <v>84713.75</v>
      </c>
      <c r="N5455" s="41">
        <v>44947.729166666664</v>
      </c>
      <c r="O5455" s="39">
        <v>6870419250</v>
      </c>
      <c r="P5455" s="42" t="s">
        <v>315</v>
      </c>
      <c r="Q5455" s="42"/>
      <c r="R5455" s="60"/>
      <c r="S5455" s="42" t="s">
        <v>243</v>
      </c>
      <c r="T5455" s="68" t="s">
        <v>506</v>
      </c>
    </row>
    <row r="5456" spans="1:20" s="70" customFormat="1" x14ac:dyDescent="0.2">
      <c r="A5456" s="38" t="s">
        <v>18179</v>
      </c>
      <c r="B5456" s="39" t="s">
        <v>18180</v>
      </c>
      <c r="C5456" s="39" t="s">
        <v>18181</v>
      </c>
      <c r="D5456" s="38">
        <v>407261</v>
      </c>
      <c r="E5456" s="38"/>
      <c r="F5456" s="38"/>
      <c r="G5456" s="39" t="s">
        <v>58</v>
      </c>
      <c r="H5456" s="38">
        <v>8266017002</v>
      </c>
      <c r="I5456" s="40">
        <v>9854036276</v>
      </c>
      <c r="J5456" s="2">
        <v>84713.75</v>
      </c>
      <c r="K5456" s="2"/>
      <c r="L5456" s="2">
        <v>0</v>
      </c>
      <c r="M5456" s="3">
        <f t="shared" si="85"/>
        <v>84713.75</v>
      </c>
      <c r="N5456" s="41">
        <v>44933.729166666664</v>
      </c>
      <c r="O5456" s="39">
        <v>6870419258</v>
      </c>
      <c r="P5456" s="39" t="s">
        <v>3282</v>
      </c>
      <c r="Q5456" s="40"/>
      <c r="R5456" s="41"/>
      <c r="S5456" s="42" t="s">
        <v>2417</v>
      </c>
      <c r="T5456" s="68"/>
    </row>
    <row r="5457" spans="1:20" s="70" customFormat="1" x14ac:dyDescent="0.2">
      <c r="A5457" s="38" t="s">
        <v>18182</v>
      </c>
      <c r="B5457" s="42" t="s">
        <v>18183</v>
      </c>
      <c r="C5457" s="42" t="s">
        <v>18184</v>
      </c>
      <c r="D5457" s="38">
        <v>407261</v>
      </c>
      <c r="E5457" s="38"/>
      <c r="F5457" s="38"/>
      <c r="G5457" s="42" t="s">
        <v>58</v>
      </c>
      <c r="H5457" s="38">
        <v>8266016948</v>
      </c>
      <c r="I5457" s="40">
        <v>9854036989</v>
      </c>
      <c r="J5457" s="3">
        <v>84713.75</v>
      </c>
      <c r="K5457" s="3"/>
      <c r="L5457" s="3">
        <v>0</v>
      </c>
      <c r="M5457" s="3">
        <f t="shared" si="85"/>
        <v>84713.75</v>
      </c>
      <c r="N5457" s="41">
        <v>44947.729166666664</v>
      </c>
      <c r="O5457" s="39">
        <v>6870419261</v>
      </c>
      <c r="P5457" s="42" t="s">
        <v>315</v>
      </c>
      <c r="Q5457" s="42"/>
      <c r="R5457" s="60"/>
      <c r="S5457" s="42" t="s">
        <v>243</v>
      </c>
      <c r="T5457" s="68" t="s">
        <v>506</v>
      </c>
    </row>
    <row r="5458" spans="1:20" s="70" customFormat="1" x14ac:dyDescent="0.2">
      <c r="A5458" s="38">
        <v>51</v>
      </c>
      <c r="B5458" s="39" t="s">
        <v>18185</v>
      </c>
      <c r="C5458" s="39" t="s">
        <v>18186</v>
      </c>
      <c r="D5458" s="38">
        <v>405978</v>
      </c>
      <c r="E5458" s="38"/>
      <c r="F5458" s="38"/>
      <c r="G5458" s="39" t="s">
        <v>17162</v>
      </c>
      <c r="H5458" s="38">
        <v>8263000231</v>
      </c>
      <c r="I5458" s="40">
        <v>220407</v>
      </c>
      <c r="J5458" s="2">
        <v>4000000</v>
      </c>
      <c r="K5458" s="2"/>
      <c r="L5458" s="2">
        <v>720000</v>
      </c>
      <c r="M5458" s="3">
        <f t="shared" si="85"/>
        <v>4720000</v>
      </c>
      <c r="N5458" s="41">
        <v>44972.729166666664</v>
      </c>
      <c r="O5458" s="39">
        <v>6870419648</v>
      </c>
      <c r="P5458" s="39" t="s">
        <v>8899</v>
      </c>
      <c r="Q5458" s="40" t="s">
        <v>18187</v>
      </c>
      <c r="R5458" s="41">
        <v>45011</v>
      </c>
      <c r="S5458" s="42" t="s">
        <v>8901</v>
      </c>
      <c r="T5458" s="68"/>
    </row>
    <row r="5459" spans="1:20" s="70" customFormat="1" x14ac:dyDescent="0.2">
      <c r="A5459" s="38" t="s">
        <v>18188</v>
      </c>
      <c r="B5459" s="39" t="s">
        <v>18189</v>
      </c>
      <c r="C5459" s="39" t="s">
        <v>18190</v>
      </c>
      <c r="D5459" s="38">
        <v>820963</v>
      </c>
      <c r="E5459" s="38"/>
      <c r="F5459" s="38"/>
      <c r="G5459" s="39" t="s">
        <v>10076</v>
      </c>
      <c r="H5459" s="38">
        <v>8268011225</v>
      </c>
      <c r="I5459" s="40">
        <v>866</v>
      </c>
      <c r="J5459" s="2">
        <v>58275</v>
      </c>
      <c r="K5459" s="2"/>
      <c r="L5459" s="2">
        <v>0</v>
      </c>
      <c r="M5459" s="3">
        <f t="shared" si="85"/>
        <v>58275</v>
      </c>
      <c r="N5459" s="41">
        <v>44985.729166666664</v>
      </c>
      <c r="O5459" s="39">
        <v>3445035939</v>
      </c>
      <c r="P5459" s="39" t="s">
        <v>3282</v>
      </c>
      <c r="Q5459" s="40" t="s">
        <v>18191</v>
      </c>
      <c r="R5459" s="41">
        <v>45005</v>
      </c>
      <c r="S5459" s="42" t="s">
        <v>2417</v>
      </c>
      <c r="T5459" s="68"/>
    </row>
    <row r="5460" spans="1:20" s="70" customFormat="1" x14ac:dyDescent="0.2">
      <c r="A5460" s="38" t="s">
        <v>18192</v>
      </c>
      <c r="B5460" s="39" t="s">
        <v>18193</v>
      </c>
      <c r="C5460" s="39" t="s">
        <v>18194</v>
      </c>
      <c r="D5460" s="38">
        <v>407464</v>
      </c>
      <c r="E5460" s="38"/>
      <c r="F5460" s="38"/>
      <c r="G5460" s="39" t="s">
        <v>1230</v>
      </c>
      <c r="H5460" s="38">
        <v>8268011215</v>
      </c>
      <c r="I5460" s="40" t="s">
        <v>18195</v>
      </c>
      <c r="J5460" s="2">
        <v>110790</v>
      </c>
      <c r="K5460" s="2"/>
      <c r="L5460" s="2">
        <v>19942.2</v>
      </c>
      <c r="M5460" s="3">
        <f t="shared" si="85"/>
        <v>130732.2</v>
      </c>
      <c r="N5460" s="41">
        <v>44980.729166666664</v>
      </c>
      <c r="O5460" s="39">
        <v>44548986</v>
      </c>
      <c r="P5460" s="39" t="s">
        <v>3282</v>
      </c>
      <c r="Q5460" s="40" t="s">
        <v>18134</v>
      </c>
      <c r="R5460" s="41">
        <v>45007</v>
      </c>
      <c r="S5460" s="42" t="s">
        <v>2417</v>
      </c>
      <c r="T5460" s="68"/>
    </row>
    <row r="5461" spans="1:20" s="70" customFormat="1" x14ac:dyDescent="0.2">
      <c r="A5461" s="38" t="s">
        <v>18196</v>
      </c>
      <c r="B5461" s="39" t="s">
        <v>18197</v>
      </c>
      <c r="C5461" s="39" t="s">
        <v>18198</v>
      </c>
      <c r="D5461" s="38">
        <v>102659</v>
      </c>
      <c r="E5461" s="38"/>
      <c r="F5461" s="38"/>
      <c r="G5461" s="39" t="s">
        <v>15315</v>
      </c>
      <c r="H5461" s="38">
        <v>8268010424</v>
      </c>
      <c r="I5461" s="40">
        <v>79</v>
      </c>
      <c r="J5461" s="2">
        <v>173750.84745762713</v>
      </c>
      <c r="K5461" s="2"/>
      <c r="L5461" s="2">
        <v>31275.152542372882</v>
      </c>
      <c r="M5461" s="3">
        <f t="shared" si="85"/>
        <v>205026</v>
      </c>
      <c r="N5461" s="41">
        <v>44977.729166666664</v>
      </c>
      <c r="O5461" s="39">
        <v>44549084</v>
      </c>
      <c r="P5461" s="39" t="s">
        <v>52</v>
      </c>
      <c r="Q5461" s="40" t="s">
        <v>18199</v>
      </c>
      <c r="R5461" s="41">
        <v>45005</v>
      </c>
      <c r="S5461" s="39" t="s">
        <v>54</v>
      </c>
      <c r="T5461" s="68"/>
    </row>
    <row r="5462" spans="1:20" s="70" customFormat="1" x14ac:dyDescent="0.2">
      <c r="A5462" s="38" t="s">
        <v>18200</v>
      </c>
      <c r="B5462" s="39" t="s">
        <v>18201</v>
      </c>
      <c r="C5462" s="39" t="s">
        <v>18202</v>
      </c>
      <c r="D5462" s="38">
        <v>814805</v>
      </c>
      <c r="E5462" s="38"/>
      <c r="F5462" s="38"/>
      <c r="G5462" s="39" t="s">
        <v>111</v>
      </c>
      <c r="H5462" s="38">
        <v>8268010884</v>
      </c>
      <c r="I5462" s="40">
        <v>5677</v>
      </c>
      <c r="J5462" s="2">
        <v>64500</v>
      </c>
      <c r="K5462" s="2"/>
      <c r="L5462" s="2">
        <v>11610</v>
      </c>
      <c r="M5462" s="3">
        <f t="shared" si="85"/>
        <v>76110</v>
      </c>
      <c r="N5462" s="41">
        <v>44986.729166666664</v>
      </c>
      <c r="O5462" s="39">
        <v>44549169</v>
      </c>
      <c r="P5462" s="39" t="s">
        <v>3282</v>
      </c>
      <c r="Q5462" s="40" t="s">
        <v>18203</v>
      </c>
      <c r="R5462" s="41">
        <v>45005</v>
      </c>
      <c r="S5462" s="42" t="s">
        <v>2417</v>
      </c>
      <c r="T5462" s="68"/>
    </row>
    <row r="5463" spans="1:20" s="70" customFormat="1" x14ac:dyDescent="0.2">
      <c r="A5463" s="38" t="s">
        <v>18204</v>
      </c>
      <c r="B5463" s="39" t="s">
        <v>18205</v>
      </c>
      <c r="C5463" s="39" t="s">
        <v>18206</v>
      </c>
      <c r="D5463" s="38">
        <v>822746</v>
      </c>
      <c r="E5463" s="38"/>
      <c r="F5463" s="38"/>
      <c r="G5463" s="39" t="s">
        <v>16624</v>
      </c>
      <c r="H5463" s="38">
        <v>8268010365</v>
      </c>
      <c r="I5463" s="40" t="s">
        <v>18207</v>
      </c>
      <c r="J5463" s="2">
        <v>708335.59322033904</v>
      </c>
      <c r="K5463" s="2"/>
      <c r="L5463" s="2">
        <v>127500.40677966102</v>
      </c>
      <c r="M5463" s="3">
        <f t="shared" si="85"/>
        <v>835836</v>
      </c>
      <c r="N5463" s="41">
        <v>44989.729166666664</v>
      </c>
      <c r="O5463" s="39">
        <v>44549197</v>
      </c>
      <c r="P5463" s="39" t="s">
        <v>3282</v>
      </c>
      <c r="Q5463" s="40">
        <v>303229309598</v>
      </c>
      <c r="R5463" s="41">
        <v>45009</v>
      </c>
      <c r="S5463" s="42" t="s">
        <v>2417</v>
      </c>
      <c r="T5463" s="68"/>
    </row>
    <row r="5464" spans="1:20" s="70" customFormat="1" x14ac:dyDescent="0.2">
      <c r="A5464" s="38" t="s">
        <v>63</v>
      </c>
      <c r="B5464" s="1"/>
      <c r="C5464" s="1"/>
      <c r="D5464" s="51"/>
      <c r="E5464" s="38"/>
      <c r="F5464" s="51"/>
      <c r="G5464" s="52" t="s">
        <v>64</v>
      </c>
      <c r="H5464" s="53"/>
      <c r="I5464" s="54" t="s">
        <v>18208</v>
      </c>
      <c r="J5464" s="35">
        <v>560</v>
      </c>
      <c r="K5464" s="1"/>
      <c r="L5464" s="1"/>
      <c r="M5464" s="3">
        <f t="shared" si="85"/>
        <v>560</v>
      </c>
      <c r="N5464" s="41">
        <v>45002</v>
      </c>
      <c r="O5464" s="56"/>
      <c r="P5464" s="1"/>
      <c r="Q5464" s="1"/>
      <c r="R5464" s="57"/>
      <c r="S5464" s="39" t="s">
        <v>54</v>
      </c>
      <c r="T5464" s="68"/>
    </row>
    <row r="5465" spans="1:20" s="70" customFormat="1" x14ac:dyDescent="0.2">
      <c r="A5465" s="38" t="s">
        <v>63</v>
      </c>
      <c r="B5465" s="1"/>
      <c r="C5465" s="1"/>
      <c r="D5465" s="51"/>
      <c r="E5465" s="38"/>
      <c r="F5465" s="51"/>
      <c r="G5465" s="52" t="s">
        <v>64</v>
      </c>
      <c r="H5465" s="53"/>
      <c r="I5465" s="54" t="s">
        <v>18209</v>
      </c>
      <c r="J5465" s="35">
        <v>560</v>
      </c>
      <c r="K5465" s="1"/>
      <c r="L5465" s="1"/>
      <c r="M5465" s="3">
        <f t="shared" si="85"/>
        <v>560</v>
      </c>
      <c r="N5465" s="41">
        <v>45002</v>
      </c>
      <c r="O5465" s="56"/>
      <c r="P5465" s="1"/>
      <c r="Q5465" s="1"/>
      <c r="R5465" s="57"/>
      <c r="S5465" s="39" t="s">
        <v>54</v>
      </c>
      <c r="T5465" s="68"/>
    </row>
    <row r="5466" spans="1:20" s="70" customFormat="1" x14ac:dyDescent="0.2">
      <c r="A5466" s="38">
        <v>244</v>
      </c>
      <c r="B5466" s="39" t="s">
        <v>18210</v>
      </c>
      <c r="C5466" s="39" t="s">
        <v>18211</v>
      </c>
      <c r="D5466" s="38">
        <v>501974</v>
      </c>
      <c r="E5466" s="38"/>
      <c r="F5466" s="38"/>
      <c r="G5466" s="39" t="s">
        <v>18123</v>
      </c>
      <c r="H5466" s="38">
        <v>8263000277</v>
      </c>
      <c r="I5466" s="40" t="s">
        <v>18212</v>
      </c>
      <c r="J5466" s="2">
        <v>1933920.338983051</v>
      </c>
      <c r="K5466" s="2"/>
      <c r="L5466" s="2">
        <v>348105.66101694916</v>
      </c>
      <c r="M5466" s="3">
        <f t="shared" si="85"/>
        <v>2282026</v>
      </c>
      <c r="N5466" s="41">
        <v>44975.729166666664</v>
      </c>
      <c r="O5466" s="39">
        <v>6870442579</v>
      </c>
      <c r="P5466" s="39" t="s">
        <v>8899</v>
      </c>
      <c r="Q5466" s="40" t="s">
        <v>18213</v>
      </c>
      <c r="R5466" s="41">
        <v>45024</v>
      </c>
      <c r="S5466" s="42" t="s">
        <v>8901</v>
      </c>
      <c r="T5466" s="68"/>
    </row>
    <row r="5467" spans="1:20" s="70" customFormat="1" x14ac:dyDescent="0.2">
      <c r="A5467" s="38" t="s">
        <v>18214</v>
      </c>
      <c r="B5467" s="39" t="s">
        <v>18215</v>
      </c>
      <c r="C5467" s="39" t="s">
        <v>18216</v>
      </c>
      <c r="D5467" s="38">
        <v>919962</v>
      </c>
      <c r="E5467" s="38" t="s">
        <v>23071</v>
      </c>
      <c r="F5467" s="38"/>
      <c r="G5467" s="39" t="s">
        <v>6950</v>
      </c>
      <c r="H5467" s="38">
        <v>8268006323</v>
      </c>
      <c r="I5467" s="40" t="s">
        <v>18217</v>
      </c>
      <c r="J5467" s="3">
        <v>1843023.7</v>
      </c>
      <c r="K5467" s="3"/>
      <c r="L5467" s="2">
        <v>331744.3</v>
      </c>
      <c r="M5467" s="3">
        <f t="shared" si="85"/>
        <v>2174768</v>
      </c>
      <c r="N5467" s="41">
        <v>44981.729166666664</v>
      </c>
      <c r="O5467" s="39">
        <v>44550903</v>
      </c>
      <c r="P5467" s="39" t="s">
        <v>3282</v>
      </c>
      <c r="Q5467" s="40">
        <v>303301234755</v>
      </c>
      <c r="R5467" s="41">
        <v>45017</v>
      </c>
      <c r="S5467" s="42" t="s">
        <v>2417</v>
      </c>
      <c r="T5467" s="68"/>
    </row>
    <row r="5468" spans="1:20" s="70" customFormat="1" x14ac:dyDescent="0.2">
      <c r="A5468" s="38" t="s">
        <v>18218</v>
      </c>
      <c r="B5468" s="39" t="s">
        <v>18219</v>
      </c>
      <c r="C5468" s="39" t="s">
        <v>18220</v>
      </c>
      <c r="D5468" s="38">
        <v>815145</v>
      </c>
      <c r="E5468" s="38"/>
      <c r="F5468" s="38"/>
      <c r="G5468" s="39" t="s">
        <v>1053</v>
      </c>
      <c r="H5468" s="38">
        <v>8268011256</v>
      </c>
      <c r="I5468" s="40">
        <v>126</v>
      </c>
      <c r="J5468" s="2">
        <v>25869.69491525424</v>
      </c>
      <c r="K5468" s="2"/>
      <c r="L5468" s="2">
        <v>4656.5450847457632</v>
      </c>
      <c r="M5468" s="3">
        <f t="shared" si="85"/>
        <v>30526.240000000005</v>
      </c>
      <c r="N5468" s="41">
        <v>44998.729166666664</v>
      </c>
      <c r="O5468" s="39">
        <v>44551186</v>
      </c>
      <c r="P5468" s="39" t="s">
        <v>52</v>
      </c>
      <c r="Q5468" s="40" t="s">
        <v>18221</v>
      </c>
      <c r="R5468" s="41">
        <v>45021</v>
      </c>
      <c r="S5468" s="39" t="s">
        <v>54</v>
      </c>
      <c r="T5468" s="68"/>
    </row>
    <row r="5469" spans="1:20" s="70" customFormat="1" x14ac:dyDescent="0.2">
      <c r="A5469" s="38" t="s">
        <v>18222</v>
      </c>
      <c r="B5469" s="39" t="s">
        <v>18223</v>
      </c>
      <c r="C5469" s="39" t="s">
        <v>18224</v>
      </c>
      <c r="D5469" s="38">
        <v>815145</v>
      </c>
      <c r="E5469" s="38"/>
      <c r="F5469" s="38"/>
      <c r="G5469" s="39" t="s">
        <v>1053</v>
      </c>
      <c r="H5469" s="38">
        <v>8268010804</v>
      </c>
      <c r="I5469" s="40">
        <v>127</v>
      </c>
      <c r="J5469" s="2">
        <v>68504.711864406781</v>
      </c>
      <c r="K5469" s="2"/>
      <c r="L5469" s="2">
        <v>12330.84813559322</v>
      </c>
      <c r="M5469" s="3">
        <f t="shared" si="85"/>
        <v>80835.56</v>
      </c>
      <c r="N5469" s="41">
        <v>44998.729166666664</v>
      </c>
      <c r="O5469" s="39">
        <v>44551205</v>
      </c>
      <c r="P5469" s="39" t="s">
        <v>52</v>
      </c>
      <c r="Q5469" s="40" t="s">
        <v>18225</v>
      </c>
      <c r="R5469" s="41">
        <v>45023</v>
      </c>
      <c r="S5469" s="39" t="s">
        <v>54</v>
      </c>
      <c r="T5469" s="68"/>
    </row>
    <row r="5470" spans="1:20" s="70" customFormat="1" x14ac:dyDescent="0.2">
      <c r="A5470" s="38" t="s">
        <v>18226</v>
      </c>
      <c r="B5470" s="39" t="s">
        <v>18227</v>
      </c>
      <c r="C5470" s="39" t="s">
        <v>18228</v>
      </c>
      <c r="D5470" s="38">
        <v>815539</v>
      </c>
      <c r="E5470" s="38"/>
      <c r="F5470" s="38"/>
      <c r="G5470" s="42" t="s">
        <v>1640</v>
      </c>
      <c r="H5470" s="38">
        <v>8268010595</v>
      </c>
      <c r="I5470" s="40" t="s">
        <v>18229</v>
      </c>
      <c r="J5470" s="2">
        <v>32130.000000000004</v>
      </c>
      <c r="K5470" s="2"/>
      <c r="L5470" s="2">
        <v>5783.4000000000005</v>
      </c>
      <c r="M5470" s="3">
        <f t="shared" si="85"/>
        <v>37913.4</v>
      </c>
      <c r="N5470" s="41">
        <v>44991.729166666664</v>
      </c>
      <c r="O5470" s="39">
        <v>44551236</v>
      </c>
      <c r="P5470" s="39" t="s">
        <v>52</v>
      </c>
      <c r="Q5470" s="40" t="s">
        <v>18230</v>
      </c>
      <c r="R5470" s="41">
        <v>45021</v>
      </c>
      <c r="S5470" s="39" t="s">
        <v>54</v>
      </c>
      <c r="T5470" s="68"/>
    </row>
    <row r="5471" spans="1:20" s="70" customFormat="1" x14ac:dyDescent="0.2">
      <c r="A5471" s="38" t="s">
        <v>63</v>
      </c>
      <c r="B5471" s="1"/>
      <c r="C5471" s="1"/>
      <c r="D5471" s="51"/>
      <c r="E5471" s="38"/>
      <c r="F5471" s="51"/>
      <c r="G5471" s="52" t="s">
        <v>64</v>
      </c>
      <c r="H5471" s="53"/>
      <c r="I5471" s="54" t="s">
        <v>18231</v>
      </c>
      <c r="J5471" s="35">
        <v>2288.87</v>
      </c>
      <c r="K5471" s="1"/>
      <c r="L5471" s="1"/>
      <c r="M5471" s="3">
        <f t="shared" si="85"/>
        <v>2288.87</v>
      </c>
      <c r="N5471" s="41">
        <v>45003</v>
      </c>
      <c r="O5471" s="56"/>
      <c r="P5471" s="1"/>
      <c r="Q5471" s="1"/>
      <c r="R5471" s="57"/>
      <c r="S5471" s="39" t="s">
        <v>54</v>
      </c>
      <c r="T5471" s="68"/>
    </row>
    <row r="5472" spans="1:20" s="70" customFormat="1" x14ac:dyDescent="0.2">
      <c r="A5472" s="38" t="s">
        <v>18232</v>
      </c>
      <c r="B5472" s="39" t="s">
        <v>18233</v>
      </c>
      <c r="C5472" s="39" t="s">
        <v>18234</v>
      </c>
      <c r="D5472" s="38">
        <v>502979</v>
      </c>
      <c r="E5472" s="38"/>
      <c r="F5472" s="38"/>
      <c r="G5472" s="39" t="s">
        <v>18235</v>
      </c>
      <c r="H5472" s="38">
        <v>8266016733</v>
      </c>
      <c r="I5472" s="40" t="s">
        <v>18236</v>
      </c>
      <c r="J5472" s="2">
        <v>47500</v>
      </c>
      <c r="K5472" s="2"/>
      <c r="L5472" s="2">
        <v>8550</v>
      </c>
      <c r="M5472" s="3">
        <f t="shared" si="85"/>
        <v>56050</v>
      </c>
      <c r="N5472" s="41">
        <v>44967</v>
      </c>
      <c r="O5472" s="39">
        <v>6870423765</v>
      </c>
      <c r="P5472" s="39" t="s">
        <v>3282</v>
      </c>
      <c r="Q5472" s="40" t="s">
        <v>18237</v>
      </c>
      <c r="R5472" s="41">
        <v>45029</v>
      </c>
      <c r="S5472" s="42" t="s">
        <v>2417</v>
      </c>
      <c r="T5472" s="68"/>
    </row>
    <row r="5473" spans="1:20" s="70" customFormat="1" x14ac:dyDescent="0.2">
      <c r="A5473" s="38">
        <v>301</v>
      </c>
      <c r="B5473" s="39" t="s">
        <v>18238</v>
      </c>
      <c r="C5473" s="39" t="s">
        <v>18239</v>
      </c>
      <c r="D5473" s="38">
        <v>406497</v>
      </c>
      <c r="E5473" s="38"/>
      <c r="F5473" s="38"/>
      <c r="G5473" s="39" t="s">
        <v>17750</v>
      </c>
      <c r="H5473" s="38">
        <v>8263000265</v>
      </c>
      <c r="I5473" s="40">
        <v>395</v>
      </c>
      <c r="J5473" s="2">
        <v>1430000</v>
      </c>
      <c r="K5473" s="2"/>
      <c r="L5473" s="2">
        <v>257400</v>
      </c>
      <c r="M5473" s="3">
        <f t="shared" si="85"/>
        <v>1687400</v>
      </c>
      <c r="N5473" s="41">
        <v>44978.729166666664</v>
      </c>
      <c r="O5473" s="39">
        <v>6870424365</v>
      </c>
      <c r="P5473" s="39" t="s">
        <v>8899</v>
      </c>
      <c r="Q5473" s="40">
        <v>303206448579</v>
      </c>
      <c r="R5473" s="41">
        <v>45005</v>
      </c>
      <c r="S5473" s="42" t="s">
        <v>8901</v>
      </c>
      <c r="T5473" s="68"/>
    </row>
    <row r="5474" spans="1:20" s="70" customFormat="1" x14ac:dyDescent="0.2">
      <c r="A5474" s="38">
        <v>245</v>
      </c>
      <c r="B5474" s="39" t="s">
        <v>18240</v>
      </c>
      <c r="C5474" s="39" t="s">
        <v>18241</v>
      </c>
      <c r="D5474" s="38">
        <v>501974</v>
      </c>
      <c r="E5474" s="38"/>
      <c r="F5474" s="38"/>
      <c r="G5474" s="39" t="s">
        <v>18123</v>
      </c>
      <c r="H5474" s="38">
        <v>8263000277</v>
      </c>
      <c r="I5474" s="40" t="s">
        <v>18242</v>
      </c>
      <c r="J5474" s="2">
        <v>1963620.338983051</v>
      </c>
      <c r="K5474" s="2"/>
      <c r="L5474" s="2">
        <v>353451.66101694916</v>
      </c>
      <c r="M5474" s="3">
        <f t="shared" si="85"/>
        <v>2317072</v>
      </c>
      <c r="N5474" s="41">
        <v>44981.729166666664</v>
      </c>
      <c r="O5474" s="39">
        <v>6870442600</v>
      </c>
      <c r="P5474" s="39" t="s">
        <v>8899</v>
      </c>
      <c r="Q5474" s="40" t="s">
        <v>18213</v>
      </c>
      <c r="R5474" s="41">
        <v>45024</v>
      </c>
      <c r="S5474" s="42" t="s">
        <v>8901</v>
      </c>
      <c r="T5474" s="68"/>
    </row>
    <row r="5475" spans="1:20" s="70" customFormat="1" x14ac:dyDescent="0.2">
      <c r="A5475" s="38" t="s">
        <v>18243</v>
      </c>
      <c r="B5475" s="42" t="s">
        <v>18244</v>
      </c>
      <c r="C5475" s="42" t="s">
        <v>18245</v>
      </c>
      <c r="D5475" s="38">
        <v>816655</v>
      </c>
      <c r="E5475" s="38"/>
      <c r="F5475" s="38"/>
      <c r="G5475" s="42" t="s">
        <v>782</v>
      </c>
      <c r="H5475" s="38">
        <v>8268011095</v>
      </c>
      <c r="I5475" s="40">
        <v>382</v>
      </c>
      <c r="J5475" s="3">
        <v>85357.47</v>
      </c>
      <c r="K5475" s="3"/>
      <c r="L5475" s="3">
        <v>15364.34</v>
      </c>
      <c r="M5475" s="3">
        <f t="shared" si="85"/>
        <v>100721.81</v>
      </c>
      <c r="N5475" s="41">
        <v>44964.729166666664</v>
      </c>
      <c r="O5475" s="39">
        <v>44561777</v>
      </c>
      <c r="P5475" s="42" t="s">
        <v>315</v>
      </c>
      <c r="Q5475" s="42" t="s">
        <v>18246</v>
      </c>
      <c r="R5475" s="60">
        <v>45017</v>
      </c>
      <c r="S5475" s="42" t="s">
        <v>243</v>
      </c>
      <c r="T5475" s="68"/>
    </row>
    <row r="5476" spans="1:20" s="70" customFormat="1" x14ac:dyDescent="0.2">
      <c r="A5476" s="38" t="s">
        <v>18247</v>
      </c>
      <c r="B5476" s="39" t="s">
        <v>18248</v>
      </c>
      <c r="C5476" s="39" t="s">
        <v>18249</v>
      </c>
      <c r="D5476" s="38">
        <v>130312</v>
      </c>
      <c r="E5476" s="38"/>
      <c r="F5476" s="38"/>
      <c r="G5476" s="39" t="s">
        <v>12842</v>
      </c>
      <c r="H5476" s="38">
        <v>8266017186</v>
      </c>
      <c r="I5476" s="40" t="s">
        <v>18250</v>
      </c>
      <c r="J5476" s="2">
        <v>25200</v>
      </c>
      <c r="K5476" s="2"/>
      <c r="L5476" s="2">
        <v>4536</v>
      </c>
      <c r="M5476" s="3">
        <f t="shared" si="85"/>
        <v>29736</v>
      </c>
      <c r="N5476" s="41">
        <v>44956.729166666664</v>
      </c>
      <c r="O5476" s="39">
        <v>6870427849</v>
      </c>
      <c r="P5476" s="39" t="s">
        <v>3282</v>
      </c>
      <c r="Q5476" s="40" t="s">
        <v>18251</v>
      </c>
      <c r="R5476" s="41">
        <v>45021</v>
      </c>
      <c r="S5476" s="42" t="s">
        <v>2417</v>
      </c>
      <c r="T5476" s="68"/>
    </row>
    <row r="5477" spans="1:20" s="70" customFormat="1" x14ac:dyDescent="0.2">
      <c r="A5477" s="38" t="s">
        <v>63</v>
      </c>
      <c r="B5477" s="1"/>
      <c r="C5477" s="1"/>
      <c r="D5477" s="51"/>
      <c r="E5477" s="38"/>
      <c r="F5477" s="51"/>
      <c r="G5477" s="52" t="s">
        <v>64</v>
      </c>
      <c r="H5477" s="53"/>
      <c r="I5477" s="54" t="s">
        <v>18252</v>
      </c>
      <c r="J5477" s="35">
        <v>560</v>
      </c>
      <c r="K5477" s="1"/>
      <c r="L5477" s="1"/>
      <c r="M5477" s="3">
        <f t="shared" si="85"/>
        <v>560</v>
      </c>
      <c r="N5477" s="41">
        <v>45006</v>
      </c>
      <c r="O5477" s="56"/>
      <c r="P5477" s="1"/>
      <c r="Q5477" s="1"/>
      <c r="R5477" s="57"/>
      <c r="S5477" s="39" t="s">
        <v>54</v>
      </c>
      <c r="T5477" s="68"/>
    </row>
    <row r="5478" spans="1:20" s="70" customFormat="1" x14ac:dyDescent="0.2">
      <c r="A5478" s="38" t="s">
        <v>6167</v>
      </c>
      <c r="B5478" s="1"/>
      <c r="C5478" s="1"/>
      <c r="D5478" s="51"/>
      <c r="E5478" s="38"/>
      <c r="F5478" s="51"/>
      <c r="G5478" s="39" t="s">
        <v>6168</v>
      </c>
      <c r="H5478" s="53"/>
      <c r="I5478" s="54" t="s">
        <v>18253</v>
      </c>
      <c r="J5478" s="35">
        <v>2158.9</v>
      </c>
      <c r="K5478" s="1"/>
      <c r="L5478" s="1"/>
      <c r="M5478" s="3">
        <f t="shared" si="85"/>
        <v>2158.9</v>
      </c>
      <c r="N5478" s="63"/>
      <c r="O5478" s="56"/>
      <c r="P5478" s="1"/>
      <c r="Q5478" s="1"/>
      <c r="R5478" s="57"/>
      <c r="S5478" s="42" t="s">
        <v>2417</v>
      </c>
      <c r="T5478" s="68"/>
    </row>
    <row r="5479" spans="1:20" s="70" customFormat="1" x14ac:dyDescent="0.2">
      <c r="A5479" s="38" t="s">
        <v>18254</v>
      </c>
      <c r="B5479" s="39" t="s">
        <v>18255</v>
      </c>
      <c r="C5479" s="39" t="s">
        <v>18256</v>
      </c>
      <c r="D5479" s="38">
        <v>502357</v>
      </c>
      <c r="E5479" s="38"/>
      <c r="F5479" s="38"/>
      <c r="G5479" s="39" t="s">
        <v>4068</v>
      </c>
      <c r="H5479" s="38">
        <v>8266017560</v>
      </c>
      <c r="I5479" s="40" t="s">
        <v>18257</v>
      </c>
      <c r="J5479" s="2">
        <v>69000</v>
      </c>
      <c r="K5479" s="2"/>
      <c r="L5479" s="2">
        <v>12420</v>
      </c>
      <c r="M5479" s="3">
        <f t="shared" si="85"/>
        <v>81420</v>
      </c>
      <c r="N5479" s="41">
        <v>44973.729166666664</v>
      </c>
      <c r="O5479" s="39">
        <v>6870426691</v>
      </c>
      <c r="P5479" s="39" t="s">
        <v>3282</v>
      </c>
      <c r="Q5479" s="40" t="s">
        <v>18258</v>
      </c>
      <c r="R5479" s="41">
        <v>45021</v>
      </c>
      <c r="S5479" s="42" t="s">
        <v>2417</v>
      </c>
      <c r="T5479" s="68"/>
    </row>
    <row r="5480" spans="1:20" s="70" customFormat="1" x14ac:dyDescent="0.2">
      <c r="A5480" s="38">
        <v>28</v>
      </c>
      <c r="B5480" s="39" t="s">
        <v>18259</v>
      </c>
      <c r="C5480" s="39" t="s">
        <v>18260</v>
      </c>
      <c r="D5480" s="38">
        <v>703046</v>
      </c>
      <c r="E5480" s="38"/>
      <c r="F5480" s="38"/>
      <c r="G5480" s="42" t="s">
        <v>678</v>
      </c>
      <c r="H5480" s="38">
        <v>8266017171</v>
      </c>
      <c r="I5480" s="40" t="s">
        <v>18261</v>
      </c>
      <c r="J5480" s="2">
        <v>578</v>
      </c>
      <c r="K5480" s="2"/>
      <c r="L5480" s="2">
        <v>0</v>
      </c>
      <c r="M5480" s="3">
        <f t="shared" si="85"/>
        <v>578</v>
      </c>
      <c r="N5480" s="41">
        <v>44973.729166666664</v>
      </c>
      <c r="O5480" s="39">
        <v>3445036248</v>
      </c>
      <c r="P5480" s="39" t="s">
        <v>8899</v>
      </c>
      <c r="Q5480" s="40" t="s">
        <v>18108</v>
      </c>
      <c r="R5480" s="41">
        <v>45063</v>
      </c>
      <c r="S5480" s="42" t="s">
        <v>8901</v>
      </c>
      <c r="T5480" s="68"/>
    </row>
    <row r="5481" spans="1:20" s="70" customFormat="1" x14ac:dyDescent="0.2">
      <c r="A5481" s="38" t="s">
        <v>18262</v>
      </c>
      <c r="B5481" s="39" t="s">
        <v>18263</v>
      </c>
      <c r="C5481" s="39" t="s">
        <v>18264</v>
      </c>
      <c r="D5481" s="38">
        <v>703046</v>
      </c>
      <c r="E5481" s="38"/>
      <c r="F5481" s="38"/>
      <c r="G5481" s="42" t="s">
        <v>678</v>
      </c>
      <c r="H5481" s="38">
        <v>8266017560</v>
      </c>
      <c r="I5481" s="40" t="s">
        <v>18265</v>
      </c>
      <c r="J5481" s="2">
        <v>919</v>
      </c>
      <c r="K5481" s="2"/>
      <c r="L5481" s="2">
        <v>0</v>
      </c>
      <c r="M5481" s="3">
        <f t="shared" si="85"/>
        <v>919</v>
      </c>
      <c r="N5481" s="41">
        <v>44982.729166666664</v>
      </c>
      <c r="O5481" s="39">
        <v>3445036250</v>
      </c>
      <c r="P5481" s="39" t="s">
        <v>3282</v>
      </c>
      <c r="Q5481" s="40" t="s">
        <v>18108</v>
      </c>
      <c r="R5481" s="41">
        <v>45063</v>
      </c>
      <c r="S5481" s="42" t="s">
        <v>2417</v>
      </c>
      <c r="T5481" s="68"/>
    </row>
    <row r="5482" spans="1:20" s="70" customFormat="1" x14ac:dyDescent="0.2">
      <c r="A5482" s="38" t="s">
        <v>18266</v>
      </c>
      <c r="B5482" s="39" t="s">
        <v>18267</v>
      </c>
      <c r="C5482" s="39" t="s">
        <v>18268</v>
      </c>
      <c r="D5482" s="38">
        <v>703046</v>
      </c>
      <c r="E5482" s="38"/>
      <c r="F5482" s="38"/>
      <c r="G5482" s="42" t="s">
        <v>678</v>
      </c>
      <c r="H5482" s="38">
        <v>8266017366</v>
      </c>
      <c r="I5482" s="40" t="s">
        <v>18269</v>
      </c>
      <c r="J5482" s="2">
        <v>1725</v>
      </c>
      <c r="K5482" s="2"/>
      <c r="L5482" s="2">
        <v>0</v>
      </c>
      <c r="M5482" s="3">
        <f t="shared" si="85"/>
        <v>1725</v>
      </c>
      <c r="N5482" s="41">
        <v>44993.729166666664</v>
      </c>
      <c r="O5482" s="39">
        <v>3445036252</v>
      </c>
      <c r="P5482" s="39" t="s">
        <v>3282</v>
      </c>
      <c r="Q5482" s="40" t="s">
        <v>18108</v>
      </c>
      <c r="R5482" s="41">
        <v>45063</v>
      </c>
      <c r="S5482" s="42" t="s">
        <v>2417</v>
      </c>
      <c r="T5482" s="68"/>
    </row>
    <row r="5483" spans="1:20" s="70" customFormat="1" x14ac:dyDescent="0.2">
      <c r="A5483" s="38" t="s">
        <v>18270</v>
      </c>
      <c r="B5483" s="39" t="s">
        <v>18271</v>
      </c>
      <c r="C5483" s="39" t="s">
        <v>18272</v>
      </c>
      <c r="D5483" s="38">
        <v>821027</v>
      </c>
      <c r="E5483" s="38"/>
      <c r="F5483" s="38"/>
      <c r="G5483" s="39" t="s">
        <v>474</v>
      </c>
      <c r="H5483" s="38">
        <v>8268005622</v>
      </c>
      <c r="I5483" s="40" t="s">
        <v>18273</v>
      </c>
      <c r="J5483" s="2">
        <v>6000450</v>
      </c>
      <c r="K5483" s="2"/>
      <c r="L5483" s="2">
        <v>1080081</v>
      </c>
      <c r="M5483" s="3">
        <f t="shared" si="85"/>
        <v>7080531</v>
      </c>
      <c r="N5483" s="41">
        <v>44995.729166666664</v>
      </c>
      <c r="O5483" s="39">
        <v>44560832</v>
      </c>
      <c r="P5483" s="39" t="s">
        <v>52</v>
      </c>
      <c r="Q5483" s="40" t="s">
        <v>13627</v>
      </c>
      <c r="R5483" s="41">
        <v>44636</v>
      </c>
      <c r="S5483" s="39" t="s">
        <v>54</v>
      </c>
      <c r="T5483" s="68"/>
    </row>
    <row r="5484" spans="1:20" s="70" customFormat="1" x14ac:dyDescent="0.2">
      <c r="A5484" s="38" t="s">
        <v>18274</v>
      </c>
      <c r="B5484" s="39" t="s">
        <v>18275</v>
      </c>
      <c r="C5484" s="39" t="s">
        <v>18276</v>
      </c>
      <c r="D5484" s="38">
        <v>821027</v>
      </c>
      <c r="E5484" s="38"/>
      <c r="F5484" s="38"/>
      <c r="G5484" s="39" t="s">
        <v>474</v>
      </c>
      <c r="H5484" s="38">
        <v>8268005622</v>
      </c>
      <c r="I5484" s="40" t="s">
        <v>18277</v>
      </c>
      <c r="J5484" s="2">
        <v>6293100</v>
      </c>
      <c r="K5484" s="2"/>
      <c r="L5484" s="2">
        <v>1132758</v>
      </c>
      <c r="M5484" s="3">
        <f t="shared" si="85"/>
        <v>7425858</v>
      </c>
      <c r="N5484" s="41">
        <v>44995.729166666664</v>
      </c>
      <c r="O5484" s="39">
        <v>44561116</v>
      </c>
      <c r="P5484" s="39" t="s">
        <v>52</v>
      </c>
      <c r="Q5484" s="40" t="s">
        <v>13627</v>
      </c>
      <c r="R5484" s="41">
        <v>44636</v>
      </c>
      <c r="S5484" s="39" t="s">
        <v>54</v>
      </c>
      <c r="T5484" s="68"/>
    </row>
    <row r="5485" spans="1:20" s="70" customFormat="1" x14ac:dyDescent="0.2">
      <c r="A5485" s="38" t="s">
        <v>18278</v>
      </c>
      <c r="B5485" s="39" t="s">
        <v>18279</v>
      </c>
      <c r="C5485" s="39" t="s">
        <v>18280</v>
      </c>
      <c r="D5485" s="38">
        <v>703046</v>
      </c>
      <c r="E5485" s="38"/>
      <c r="F5485" s="38"/>
      <c r="G5485" s="42" t="s">
        <v>678</v>
      </c>
      <c r="H5485" s="38">
        <v>8266017191</v>
      </c>
      <c r="I5485" s="40" t="s">
        <v>18281</v>
      </c>
      <c r="J5485" s="2">
        <v>1857</v>
      </c>
      <c r="K5485" s="2"/>
      <c r="L5485" s="2">
        <v>0</v>
      </c>
      <c r="M5485" s="3">
        <f t="shared" si="85"/>
        <v>1857</v>
      </c>
      <c r="N5485" s="41">
        <v>44988.729166666664</v>
      </c>
      <c r="O5485" s="39">
        <v>3445036301</v>
      </c>
      <c r="P5485" s="39" t="s">
        <v>3282</v>
      </c>
      <c r="Q5485" s="40" t="s">
        <v>17455</v>
      </c>
      <c r="R5485" s="41">
        <v>45021</v>
      </c>
      <c r="S5485" s="42" t="s">
        <v>2417</v>
      </c>
      <c r="T5485" s="68"/>
    </row>
    <row r="5486" spans="1:20" s="70" customFormat="1" x14ac:dyDescent="0.2">
      <c r="A5486" s="38" t="s">
        <v>18282</v>
      </c>
      <c r="B5486" s="39" t="s">
        <v>18283</v>
      </c>
      <c r="C5486" s="39" t="s">
        <v>18284</v>
      </c>
      <c r="D5486" s="38">
        <v>703046</v>
      </c>
      <c r="E5486" s="38"/>
      <c r="F5486" s="38"/>
      <c r="G5486" s="42" t="s">
        <v>678</v>
      </c>
      <c r="H5486" s="38">
        <v>8266016733</v>
      </c>
      <c r="I5486" s="40" t="s">
        <v>18285</v>
      </c>
      <c r="J5486" s="2">
        <v>1210</v>
      </c>
      <c r="K5486" s="2"/>
      <c r="L5486" s="2">
        <v>0</v>
      </c>
      <c r="M5486" s="3">
        <f t="shared" si="85"/>
        <v>1210</v>
      </c>
      <c r="N5486" s="41">
        <v>44982.729166666664</v>
      </c>
      <c r="O5486" s="39">
        <v>3445036297</v>
      </c>
      <c r="P5486" s="39" t="s">
        <v>3282</v>
      </c>
      <c r="Q5486" s="40" t="s">
        <v>18108</v>
      </c>
      <c r="R5486" s="41">
        <v>45063</v>
      </c>
      <c r="S5486" s="42" t="s">
        <v>2417</v>
      </c>
      <c r="T5486" s="68"/>
    </row>
    <row r="5487" spans="1:20" s="70" customFormat="1" x14ac:dyDescent="0.2">
      <c r="A5487" s="38" t="s">
        <v>18286</v>
      </c>
      <c r="B5487" s="39" t="s">
        <v>18287</v>
      </c>
      <c r="C5487" s="39" t="s">
        <v>18288</v>
      </c>
      <c r="D5487" s="38">
        <v>101593</v>
      </c>
      <c r="E5487" s="38"/>
      <c r="F5487" s="38"/>
      <c r="G5487" s="39" t="s">
        <v>18289</v>
      </c>
      <c r="H5487" s="38">
        <v>8266017191</v>
      </c>
      <c r="I5487" s="40" t="s">
        <v>18290</v>
      </c>
      <c r="J5487" s="2">
        <v>5700</v>
      </c>
      <c r="K5487" s="2"/>
      <c r="L5487" s="2">
        <v>1026</v>
      </c>
      <c r="M5487" s="3">
        <f t="shared" si="85"/>
        <v>6726</v>
      </c>
      <c r="N5487" s="41">
        <v>44968.729166666664</v>
      </c>
      <c r="O5487" s="39">
        <v>6870429163</v>
      </c>
      <c r="P5487" s="39" t="s">
        <v>3282</v>
      </c>
      <c r="Q5487" s="40" t="s">
        <v>18291</v>
      </c>
      <c r="R5487" s="41">
        <v>45021</v>
      </c>
      <c r="S5487" s="42" t="s">
        <v>2417</v>
      </c>
      <c r="T5487" s="68"/>
    </row>
    <row r="5488" spans="1:20" s="70" customFormat="1" x14ac:dyDescent="0.2">
      <c r="A5488" s="38">
        <v>195</v>
      </c>
      <c r="B5488" s="39" t="s">
        <v>18292</v>
      </c>
      <c r="C5488" s="39" t="s">
        <v>18293</v>
      </c>
      <c r="D5488" s="38">
        <v>130552</v>
      </c>
      <c r="E5488" s="38"/>
      <c r="F5488" s="38"/>
      <c r="G5488" s="39" t="s">
        <v>3037</v>
      </c>
      <c r="H5488" s="38">
        <v>8266017091</v>
      </c>
      <c r="I5488" s="40" t="s">
        <v>18294</v>
      </c>
      <c r="J5488" s="2">
        <v>426120</v>
      </c>
      <c r="K5488" s="2"/>
      <c r="L5488" s="2">
        <v>76701.599999999991</v>
      </c>
      <c r="M5488" s="3">
        <f t="shared" si="85"/>
        <v>502821.6</v>
      </c>
      <c r="N5488" s="41">
        <v>44963.729166666664</v>
      </c>
      <c r="O5488" s="39">
        <v>6870429165</v>
      </c>
      <c r="P5488" s="39" t="s">
        <v>8899</v>
      </c>
      <c r="Q5488" s="40">
        <v>303229309596</v>
      </c>
      <c r="R5488" s="41">
        <v>45009</v>
      </c>
      <c r="S5488" s="42" t="s">
        <v>8901</v>
      </c>
      <c r="T5488" s="68"/>
    </row>
    <row r="5489" spans="1:20" s="70" customFormat="1" x14ac:dyDescent="0.2">
      <c r="A5489" s="38">
        <v>394</v>
      </c>
      <c r="B5489" s="39" t="s">
        <v>18295</v>
      </c>
      <c r="C5489" s="39" t="s">
        <v>18296</v>
      </c>
      <c r="D5489" s="38">
        <v>404545</v>
      </c>
      <c r="E5489" s="38"/>
      <c r="F5489" s="38"/>
      <c r="G5489" s="39" t="s">
        <v>18297</v>
      </c>
      <c r="H5489" s="38">
        <v>8266017021</v>
      </c>
      <c r="I5489" s="40" t="s">
        <v>18298</v>
      </c>
      <c r="J5489" s="2">
        <v>43000</v>
      </c>
      <c r="K5489" s="2"/>
      <c r="L5489" s="2">
        <v>7740</v>
      </c>
      <c r="M5489" s="3">
        <f t="shared" si="85"/>
        <v>50740</v>
      </c>
      <c r="N5489" s="41">
        <v>44961.729166666664</v>
      </c>
      <c r="O5489" s="39">
        <v>6870429168</v>
      </c>
      <c r="P5489" s="39" t="s">
        <v>8899</v>
      </c>
      <c r="Q5489" s="40" t="s">
        <v>18299</v>
      </c>
      <c r="R5489" s="41">
        <v>45021</v>
      </c>
      <c r="S5489" s="42" t="s">
        <v>8901</v>
      </c>
      <c r="T5489" s="68"/>
    </row>
    <row r="5490" spans="1:20" s="70" customFormat="1" x14ac:dyDescent="0.2">
      <c r="A5490" s="38" t="s">
        <v>18300</v>
      </c>
      <c r="B5490" s="39" t="s">
        <v>18301</v>
      </c>
      <c r="C5490" s="39" t="s">
        <v>18302</v>
      </c>
      <c r="D5490" s="38">
        <v>128635</v>
      </c>
      <c r="E5490" s="38"/>
      <c r="F5490" s="38"/>
      <c r="G5490" s="39" t="s">
        <v>989</v>
      </c>
      <c r="H5490" s="38">
        <v>8266017360</v>
      </c>
      <c r="I5490" s="40" t="s">
        <v>18303</v>
      </c>
      <c r="J5490" s="2">
        <v>13688</v>
      </c>
      <c r="K5490" s="2"/>
      <c r="L5490" s="2">
        <v>0</v>
      </c>
      <c r="M5490" s="3">
        <f t="shared" si="85"/>
        <v>13688</v>
      </c>
      <c r="N5490" s="41">
        <v>44978.729166666664</v>
      </c>
      <c r="O5490" s="39">
        <v>6870429170</v>
      </c>
      <c r="P5490" s="39" t="s">
        <v>3282</v>
      </c>
      <c r="Q5490" s="40" t="s">
        <v>18304</v>
      </c>
      <c r="R5490" s="41">
        <v>45022</v>
      </c>
      <c r="S5490" s="42" t="s">
        <v>2417</v>
      </c>
      <c r="T5490" s="68"/>
    </row>
    <row r="5491" spans="1:20" s="70" customFormat="1" x14ac:dyDescent="0.2">
      <c r="A5491" s="38" t="s">
        <v>18305</v>
      </c>
      <c r="B5491" s="39" t="s">
        <v>18306</v>
      </c>
      <c r="C5491" s="39" t="s">
        <v>18307</v>
      </c>
      <c r="D5491" s="38">
        <v>502347</v>
      </c>
      <c r="E5491" s="38"/>
      <c r="F5491" s="38"/>
      <c r="G5491" s="39" t="s">
        <v>18308</v>
      </c>
      <c r="H5491" s="38">
        <v>8266017366</v>
      </c>
      <c r="I5491" s="40">
        <v>8224266</v>
      </c>
      <c r="J5491" s="2">
        <v>7200</v>
      </c>
      <c r="K5491" s="2"/>
      <c r="L5491" s="2">
        <v>1296</v>
      </c>
      <c r="M5491" s="3">
        <f t="shared" si="85"/>
        <v>8496</v>
      </c>
      <c r="N5491" s="41">
        <v>44979.729166666664</v>
      </c>
      <c r="O5491" s="39">
        <v>6870429172</v>
      </c>
      <c r="P5491" s="39" t="s">
        <v>3282</v>
      </c>
      <c r="Q5491" s="40" t="s">
        <v>18309</v>
      </c>
      <c r="R5491" s="41">
        <v>45023</v>
      </c>
      <c r="S5491" s="42" t="s">
        <v>2417</v>
      </c>
      <c r="T5491" s="68"/>
    </row>
    <row r="5492" spans="1:20" s="70" customFormat="1" x14ac:dyDescent="0.2">
      <c r="A5492" s="38">
        <v>357</v>
      </c>
      <c r="B5492" s="39" t="s">
        <v>18310</v>
      </c>
      <c r="C5492" s="39" t="s">
        <v>18311</v>
      </c>
      <c r="D5492" s="38">
        <v>104990</v>
      </c>
      <c r="E5492" s="38"/>
      <c r="F5492" s="38"/>
      <c r="G5492" s="39" t="s">
        <v>10888</v>
      </c>
      <c r="H5492" s="38">
        <v>8266017172</v>
      </c>
      <c r="I5492" s="40">
        <v>1015</v>
      </c>
      <c r="J5492" s="2">
        <v>580943.22033898311</v>
      </c>
      <c r="K5492" s="2"/>
      <c r="L5492" s="2">
        <v>104569.77966101696</v>
      </c>
      <c r="M5492" s="3">
        <f t="shared" si="85"/>
        <v>685513.00000000012</v>
      </c>
      <c r="N5492" s="41">
        <v>44966.729166666664</v>
      </c>
      <c r="O5492" s="39">
        <v>6870429463</v>
      </c>
      <c r="P5492" s="39" t="s">
        <v>8899</v>
      </c>
      <c r="Q5492" s="40">
        <v>304038645948</v>
      </c>
      <c r="R5492" s="41">
        <v>45021</v>
      </c>
      <c r="S5492" s="42" t="s">
        <v>8901</v>
      </c>
      <c r="T5492" s="68"/>
    </row>
    <row r="5493" spans="1:20" s="70" customFormat="1" x14ac:dyDescent="0.2">
      <c r="A5493" s="38">
        <v>14</v>
      </c>
      <c r="B5493" s="39" t="s">
        <v>18312</v>
      </c>
      <c r="C5493" s="39" t="s">
        <v>18313</v>
      </c>
      <c r="D5493" s="38">
        <v>811923</v>
      </c>
      <c r="E5493" s="38"/>
      <c r="F5493" s="38"/>
      <c r="G5493" s="39" t="s">
        <v>13858</v>
      </c>
      <c r="H5493" s="38">
        <v>8268010793</v>
      </c>
      <c r="I5493" s="40" t="s">
        <v>18314</v>
      </c>
      <c r="J5493" s="2">
        <v>182423.09322033898</v>
      </c>
      <c r="K5493" s="2"/>
      <c r="L5493" s="2">
        <v>32836.156779661018</v>
      </c>
      <c r="M5493" s="3">
        <f t="shared" si="85"/>
        <v>215259.25</v>
      </c>
      <c r="N5493" s="41">
        <v>44988.729166666664</v>
      </c>
      <c r="O5493" s="39">
        <v>44564528</v>
      </c>
      <c r="P5493" s="39" t="s">
        <v>8899</v>
      </c>
      <c r="Q5493" s="40" t="s">
        <v>18315</v>
      </c>
      <c r="R5493" s="41">
        <v>45016</v>
      </c>
      <c r="S5493" s="42" t="s">
        <v>8901</v>
      </c>
      <c r="T5493" s="68"/>
    </row>
    <row r="5494" spans="1:20" s="70" customFormat="1" x14ac:dyDescent="0.2">
      <c r="A5494" s="38" t="s">
        <v>63</v>
      </c>
      <c r="B5494" s="1"/>
      <c r="C5494" s="1"/>
      <c r="D5494" s="51"/>
      <c r="E5494" s="38"/>
      <c r="F5494" s="51"/>
      <c r="G5494" s="52" t="s">
        <v>64</v>
      </c>
      <c r="H5494" s="53"/>
      <c r="I5494" s="54" t="s">
        <v>18316</v>
      </c>
      <c r="J5494" s="35">
        <v>560</v>
      </c>
      <c r="K5494" s="1"/>
      <c r="L5494" s="1"/>
      <c r="M5494" s="3">
        <f t="shared" si="85"/>
        <v>560</v>
      </c>
      <c r="N5494" s="41">
        <v>45008</v>
      </c>
      <c r="O5494" s="56"/>
      <c r="P5494" s="1"/>
      <c r="Q5494" s="1"/>
      <c r="R5494" s="57"/>
      <c r="S5494" s="39" t="s">
        <v>54</v>
      </c>
      <c r="T5494" s="68"/>
    </row>
    <row r="5495" spans="1:20" s="70" customFormat="1" x14ac:dyDescent="0.2">
      <c r="A5495" s="38" t="s">
        <v>63</v>
      </c>
      <c r="B5495" s="1"/>
      <c r="C5495" s="1"/>
      <c r="D5495" s="51"/>
      <c r="E5495" s="38"/>
      <c r="F5495" s="51"/>
      <c r="G5495" s="52" t="s">
        <v>64</v>
      </c>
      <c r="H5495" s="53"/>
      <c r="I5495" s="54" t="s">
        <v>18317</v>
      </c>
      <c r="J5495" s="35">
        <v>21216.1</v>
      </c>
      <c r="K5495" s="1"/>
      <c r="L5495" s="1"/>
      <c r="M5495" s="3">
        <f t="shared" si="85"/>
        <v>21216.1</v>
      </c>
      <c r="N5495" s="41">
        <v>45008</v>
      </c>
      <c r="O5495" s="56"/>
      <c r="P5495" s="1"/>
      <c r="Q5495" s="1"/>
      <c r="R5495" s="57"/>
      <c r="S5495" s="39" t="s">
        <v>54</v>
      </c>
      <c r="T5495" s="68"/>
    </row>
    <row r="5496" spans="1:20" s="70" customFormat="1" x14ac:dyDescent="0.2">
      <c r="A5496" s="38" t="s">
        <v>6167</v>
      </c>
      <c r="B5496" s="1"/>
      <c r="C5496" s="1"/>
      <c r="D5496" s="51"/>
      <c r="E5496" s="38"/>
      <c r="F5496" s="51"/>
      <c r="G5496" s="39" t="s">
        <v>6168</v>
      </c>
      <c r="H5496" s="53"/>
      <c r="I5496" s="54" t="s">
        <v>18318</v>
      </c>
      <c r="J5496" s="35">
        <v>2844.99</v>
      </c>
      <c r="K5496" s="1"/>
      <c r="L5496" s="1"/>
      <c r="M5496" s="3">
        <f t="shared" si="85"/>
        <v>2844.99</v>
      </c>
      <c r="N5496" s="63"/>
      <c r="O5496" s="56"/>
      <c r="P5496" s="1"/>
      <c r="Q5496" s="1"/>
      <c r="R5496" s="57"/>
      <c r="S5496" s="42" t="s">
        <v>2417</v>
      </c>
      <c r="T5496" s="68"/>
    </row>
    <row r="5497" spans="1:20" s="70" customFormat="1" x14ac:dyDescent="0.2">
      <c r="A5497" s="38" t="s">
        <v>6167</v>
      </c>
      <c r="B5497" s="1"/>
      <c r="C5497" s="1"/>
      <c r="D5497" s="51"/>
      <c r="E5497" s="38"/>
      <c r="F5497" s="51"/>
      <c r="G5497" s="39" t="s">
        <v>6168</v>
      </c>
      <c r="H5497" s="53"/>
      <c r="I5497" s="54" t="s">
        <v>18318</v>
      </c>
      <c r="J5497" s="35">
        <v>62.33</v>
      </c>
      <c r="K5497" s="1"/>
      <c r="L5497" s="1"/>
      <c r="M5497" s="3">
        <f t="shared" si="85"/>
        <v>62.33</v>
      </c>
      <c r="N5497" s="63"/>
      <c r="O5497" s="56"/>
      <c r="P5497" s="1"/>
      <c r="Q5497" s="1"/>
      <c r="R5497" s="57"/>
      <c r="S5497" s="42" t="s">
        <v>2417</v>
      </c>
      <c r="T5497" s="68"/>
    </row>
    <row r="5498" spans="1:20" s="70" customFormat="1" x14ac:dyDescent="0.2">
      <c r="A5498" s="38">
        <v>308</v>
      </c>
      <c r="B5498" s="39" t="s">
        <v>18319</v>
      </c>
      <c r="C5498" s="39" t="s">
        <v>18320</v>
      </c>
      <c r="D5498" s="58">
        <v>137691</v>
      </c>
      <c r="E5498" s="38"/>
      <c r="F5498" s="58"/>
      <c r="G5498" s="39" t="s">
        <v>14869</v>
      </c>
      <c r="H5498" s="38">
        <v>8263000301</v>
      </c>
      <c r="I5498" s="40" t="s">
        <v>18321</v>
      </c>
      <c r="J5498" s="2">
        <v>1023968.6440677966</v>
      </c>
      <c r="K5498" s="2"/>
      <c r="L5498" s="2">
        <v>184314.35593220338</v>
      </c>
      <c r="M5498" s="3">
        <f t="shared" si="85"/>
        <v>1208283</v>
      </c>
      <c r="N5498" s="41">
        <v>44999.729166666664</v>
      </c>
      <c r="O5498" s="39">
        <v>6870430604</v>
      </c>
      <c r="P5498" s="39" t="s">
        <v>8899</v>
      </c>
      <c r="Q5498" s="40" t="s">
        <v>18322</v>
      </c>
      <c r="R5498" s="41">
        <v>45035</v>
      </c>
      <c r="S5498" s="42" t="s">
        <v>8901</v>
      </c>
      <c r="T5498" s="68"/>
    </row>
    <row r="5499" spans="1:20" s="70" customFormat="1" x14ac:dyDescent="0.2">
      <c r="A5499" s="38">
        <v>213</v>
      </c>
      <c r="B5499" s="39" t="s">
        <v>18323</v>
      </c>
      <c r="C5499" s="39" t="s">
        <v>18324</v>
      </c>
      <c r="D5499" s="38">
        <v>118412</v>
      </c>
      <c r="E5499" s="38"/>
      <c r="F5499" s="38"/>
      <c r="G5499" s="39" t="s">
        <v>18325</v>
      </c>
      <c r="H5499" s="38">
        <v>8263000300</v>
      </c>
      <c r="I5499" s="40">
        <v>3713</v>
      </c>
      <c r="J5499" s="2">
        <v>1869263.559322034</v>
      </c>
      <c r="K5499" s="2"/>
      <c r="L5499" s="2">
        <v>336467.44067796611</v>
      </c>
      <c r="M5499" s="3">
        <f t="shared" si="85"/>
        <v>2205731</v>
      </c>
      <c r="N5499" s="41">
        <v>44991.729166666664</v>
      </c>
      <c r="O5499" s="39">
        <v>6870430619</v>
      </c>
      <c r="P5499" s="39" t="s">
        <v>8899</v>
      </c>
      <c r="Q5499" s="40" t="s">
        <v>18326</v>
      </c>
      <c r="R5499" s="41">
        <v>45023</v>
      </c>
      <c r="S5499" s="42" t="s">
        <v>8901</v>
      </c>
      <c r="T5499" s="68"/>
    </row>
    <row r="5500" spans="1:20" s="70" customFormat="1" x14ac:dyDescent="0.2">
      <c r="A5500" s="38">
        <v>404</v>
      </c>
      <c r="B5500" s="39" t="s">
        <v>18327</v>
      </c>
      <c r="C5500" s="39" t="s">
        <v>18328</v>
      </c>
      <c r="D5500" s="38">
        <v>817817</v>
      </c>
      <c r="E5500" s="38"/>
      <c r="F5500" s="38"/>
      <c r="G5500" s="39" t="s">
        <v>17427</v>
      </c>
      <c r="H5500" s="38">
        <v>8268010758</v>
      </c>
      <c r="I5500" s="40">
        <v>410</v>
      </c>
      <c r="J5500" s="2">
        <v>9256949</v>
      </c>
      <c r="K5500" s="2"/>
      <c r="L5500" s="2">
        <v>0</v>
      </c>
      <c r="M5500" s="3">
        <f t="shared" si="85"/>
        <v>9256949</v>
      </c>
      <c r="N5500" s="41">
        <v>45003.729166666664</v>
      </c>
      <c r="O5500" s="39">
        <v>44583826</v>
      </c>
      <c r="P5500" s="39" t="s">
        <v>8899</v>
      </c>
      <c r="Q5500" s="40">
        <v>303298297223</v>
      </c>
      <c r="R5500" s="41">
        <v>45016</v>
      </c>
      <c r="S5500" s="42" t="s">
        <v>8901</v>
      </c>
      <c r="T5500" s="68"/>
    </row>
    <row r="5501" spans="1:20" s="70" customFormat="1" x14ac:dyDescent="0.2">
      <c r="A5501" s="38">
        <v>402</v>
      </c>
      <c r="B5501" s="39" t="s">
        <v>18329</v>
      </c>
      <c r="C5501" s="39" t="s">
        <v>18330</v>
      </c>
      <c r="D5501" s="38">
        <v>817817</v>
      </c>
      <c r="E5501" s="38"/>
      <c r="F5501" s="38"/>
      <c r="G5501" s="39" t="s">
        <v>17427</v>
      </c>
      <c r="H5501" s="38">
        <v>8268010758</v>
      </c>
      <c r="I5501" s="40">
        <v>411</v>
      </c>
      <c r="J5501" s="2">
        <v>6345089.7599999998</v>
      </c>
      <c r="K5501" s="2"/>
      <c r="L5501" s="2">
        <v>1142116.24</v>
      </c>
      <c r="M5501" s="3">
        <f t="shared" si="85"/>
        <v>7487206</v>
      </c>
      <c r="N5501" s="41">
        <v>45003.729166666664</v>
      </c>
      <c r="O5501" s="39">
        <v>44569267</v>
      </c>
      <c r="P5501" s="39" t="s">
        <v>8899</v>
      </c>
      <c r="Q5501" s="40">
        <v>303275523736</v>
      </c>
      <c r="R5501" s="41">
        <v>45014</v>
      </c>
      <c r="S5501" s="42" t="s">
        <v>8901</v>
      </c>
      <c r="T5501" s="68"/>
    </row>
    <row r="5502" spans="1:20" s="70" customFormat="1" x14ac:dyDescent="0.2">
      <c r="A5502" s="38">
        <v>8</v>
      </c>
      <c r="B5502" s="39" t="s">
        <v>18331</v>
      </c>
      <c r="C5502" s="39" t="s">
        <v>18332</v>
      </c>
      <c r="D5502" s="38">
        <v>501448</v>
      </c>
      <c r="E5502" s="38"/>
      <c r="F5502" s="38"/>
      <c r="G5502" s="39" t="s">
        <v>12103</v>
      </c>
      <c r="H5502" s="38">
        <v>8263000279</v>
      </c>
      <c r="I5502" s="40" t="s">
        <v>18333</v>
      </c>
      <c r="J5502" s="2">
        <v>1542289.8305084747</v>
      </c>
      <c r="K5502" s="2"/>
      <c r="L5502" s="2">
        <v>277612.16949152545</v>
      </c>
      <c r="M5502" s="3">
        <f t="shared" si="85"/>
        <v>1819902.0000000002</v>
      </c>
      <c r="N5502" s="41">
        <v>44946.729166666664</v>
      </c>
      <c r="O5502" s="39">
        <v>6870434402</v>
      </c>
      <c r="P5502" s="39" t="s">
        <v>8899</v>
      </c>
      <c r="Q5502" s="40">
        <v>303301339619</v>
      </c>
      <c r="R5502" s="41">
        <v>45016</v>
      </c>
      <c r="S5502" s="42" t="s">
        <v>8901</v>
      </c>
      <c r="T5502" s="68"/>
    </row>
    <row r="5503" spans="1:20" s="70" customFormat="1" x14ac:dyDescent="0.2">
      <c r="A5503" s="38" t="s">
        <v>18334</v>
      </c>
      <c r="B5503" s="39" t="s">
        <v>18335</v>
      </c>
      <c r="C5503" s="39"/>
      <c r="D5503" s="38">
        <v>821027</v>
      </c>
      <c r="E5503" s="38"/>
      <c r="F5503" s="38"/>
      <c r="G5503" s="39" t="s">
        <v>474</v>
      </c>
      <c r="H5503" s="38">
        <v>8268005622</v>
      </c>
      <c r="I5503" s="40" t="s">
        <v>18336</v>
      </c>
      <c r="J5503" s="2">
        <v>864714.41</v>
      </c>
      <c r="K5503" s="2"/>
      <c r="L5503" s="2">
        <v>0</v>
      </c>
      <c r="M5503" s="3">
        <f t="shared" si="85"/>
        <v>864714.41</v>
      </c>
      <c r="N5503" s="41"/>
      <c r="O5503" s="39"/>
      <c r="P5503" s="39" t="s">
        <v>52</v>
      </c>
      <c r="Q5503" s="40"/>
      <c r="R5503" s="41"/>
      <c r="S5503" s="39" t="s">
        <v>54</v>
      </c>
      <c r="T5503" s="68"/>
    </row>
    <row r="5504" spans="1:20" s="70" customFormat="1" x14ac:dyDescent="0.2">
      <c r="A5504" s="38">
        <v>360</v>
      </c>
      <c r="B5504" s="39" t="s">
        <v>18337</v>
      </c>
      <c r="C5504" s="39" t="s">
        <v>18338</v>
      </c>
      <c r="D5504" s="38">
        <v>406424</v>
      </c>
      <c r="E5504" s="38"/>
      <c r="F5504" s="38"/>
      <c r="G5504" s="39" t="s">
        <v>3254</v>
      </c>
      <c r="H5504" s="38">
        <v>8266016991</v>
      </c>
      <c r="I5504" s="40" t="s">
        <v>18339</v>
      </c>
      <c r="J5504" s="2">
        <v>692898.30508474575</v>
      </c>
      <c r="K5504" s="2"/>
      <c r="L5504" s="2">
        <v>124721.69491525424</v>
      </c>
      <c r="M5504" s="3">
        <f t="shared" si="85"/>
        <v>817620</v>
      </c>
      <c r="N5504" s="41">
        <v>44970.729166666664</v>
      </c>
      <c r="O5504" s="39">
        <v>6870434448</v>
      </c>
      <c r="P5504" s="39" t="s">
        <v>8899</v>
      </c>
      <c r="Q5504" s="40" t="s">
        <v>18340</v>
      </c>
      <c r="R5504" s="41">
        <v>45028</v>
      </c>
      <c r="S5504" s="42" t="s">
        <v>8901</v>
      </c>
      <c r="T5504" s="68"/>
    </row>
    <row r="5505" spans="1:20" s="70" customFormat="1" x14ac:dyDescent="0.2">
      <c r="A5505" s="38" t="s">
        <v>18341</v>
      </c>
      <c r="B5505" s="39" t="s">
        <v>18335</v>
      </c>
      <c r="C5505" s="39"/>
      <c r="D5505" s="38">
        <v>821027</v>
      </c>
      <c r="E5505" s="38"/>
      <c r="F5505" s="38"/>
      <c r="G5505" s="39" t="s">
        <v>474</v>
      </c>
      <c r="H5505" s="38">
        <v>8268005622</v>
      </c>
      <c r="I5505" s="40">
        <v>1586302</v>
      </c>
      <c r="J5505" s="2">
        <v>816327.12</v>
      </c>
      <c r="K5505" s="2"/>
      <c r="L5505" s="2">
        <v>0</v>
      </c>
      <c r="M5505" s="3">
        <f t="shared" si="85"/>
        <v>816327.12</v>
      </c>
      <c r="N5505" s="41"/>
      <c r="O5505" s="39"/>
      <c r="P5505" s="39" t="s">
        <v>52</v>
      </c>
      <c r="Q5505" s="40"/>
      <c r="R5505" s="41"/>
      <c r="S5505" s="39" t="s">
        <v>54</v>
      </c>
      <c r="T5505" s="68"/>
    </row>
    <row r="5506" spans="1:20" s="70" customFormat="1" x14ac:dyDescent="0.2">
      <c r="A5506" s="38" t="s">
        <v>18342</v>
      </c>
      <c r="B5506" s="39" t="s">
        <v>18335</v>
      </c>
      <c r="C5506" s="39"/>
      <c r="D5506" s="38">
        <v>821027</v>
      </c>
      <c r="E5506" s="38"/>
      <c r="F5506" s="38"/>
      <c r="G5506" s="39" t="s">
        <v>474</v>
      </c>
      <c r="H5506" s="38">
        <v>8268005622</v>
      </c>
      <c r="I5506" s="40">
        <v>1582831</v>
      </c>
      <c r="J5506" s="2">
        <v>500000</v>
      </c>
      <c r="K5506" s="2"/>
      <c r="L5506" s="2">
        <v>0</v>
      </c>
      <c r="M5506" s="3">
        <f t="shared" si="85"/>
        <v>500000</v>
      </c>
      <c r="N5506" s="41"/>
      <c r="O5506" s="39"/>
      <c r="P5506" s="39" t="s">
        <v>52</v>
      </c>
      <c r="Q5506" s="40"/>
      <c r="R5506" s="41"/>
      <c r="S5506" s="39" t="s">
        <v>54</v>
      </c>
      <c r="T5506" s="68"/>
    </row>
    <row r="5507" spans="1:20" s="70" customFormat="1" x14ac:dyDescent="0.2">
      <c r="A5507" s="38">
        <v>344</v>
      </c>
      <c r="B5507" s="39" t="s">
        <v>18343</v>
      </c>
      <c r="C5507" s="39" t="s">
        <v>18344</v>
      </c>
      <c r="D5507" s="38">
        <v>508797</v>
      </c>
      <c r="E5507" s="38"/>
      <c r="F5507" s="38"/>
      <c r="G5507" s="39" t="s">
        <v>166</v>
      </c>
      <c r="H5507" s="38">
        <v>8266016979</v>
      </c>
      <c r="I5507" s="40" t="s">
        <v>18345</v>
      </c>
      <c r="J5507" s="2">
        <v>212500</v>
      </c>
      <c r="K5507" s="2"/>
      <c r="L5507" s="2">
        <v>38250</v>
      </c>
      <c r="M5507" s="3">
        <f t="shared" si="85"/>
        <v>250750</v>
      </c>
      <c r="N5507" s="41">
        <v>44970.729166666664</v>
      </c>
      <c r="O5507" s="39">
        <v>6870434528</v>
      </c>
      <c r="P5507" s="39" t="s">
        <v>8899</v>
      </c>
      <c r="Q5507" s="40" t="s">
        <v>18346</v>
      </c>
      <c r="R5507" s="41">
        <v>45014</v>
      </c>
      <c r="S5507" s="42" t="s">
        <v>8901</v>
      </c>
      <c r="T5507" s="68"/>
    </row>
    <row r="5508" spans="1:20" s="70" customFormat="1" x14ac:dyDescent="0.2">
      <c r="A5508" s="38" t="s">
        <v>18347</v>
      </c>
      <c r="B5508" s="39" t="s">
        <v>18348</v>
      </c>
      <c r="C5508" s="39" t="s">
        <v>18349</v>
      </c>
      <c r="D5508" s="38">
        <v>507203</v>
      </c>
      <c r="E5508" s="38"/>
      <c r="F5508" s="38"/>
      <c r="G5508" s="39" t="s">
        <v>17373</v>
      </c>
      <c r="H5508" s="38">
        <v>8263000250</v>
      </c>
      <c r="I5508" s="40">
        <v>3722017125</v>
      </c>
      <c r="J5508" s="2">
        <v>74880</v>
      </c>
      <c r="K5508" s="2"/>
      <c r="L5508" s="2">
        <v>13478.4</v>
      </c>
      <c r="M5508" s="3">
        <f t="shared" si="85"/>
        <v>88358.399999999994</v>
      </c>
      <c r="N5508" s="41">
        <v>44931.729166666664</v>
      </c>
      <c r="O5508" s="39">
        <v>6870434414</v>
      </c>
      <c r="P5508" s="39" t="s">
        <v>3282</v>
      </c>
      <c r="Q5508" s="40" t="s">
        <v>18350</v>
      </c>
      <c r="R5508" s="41">
        <v>45017</v>
      </c>
      <c r="S5508" s="42" t="s">
        <v>2417</v>
      </c>
      <c r="T5508" s="68"/>
    </row>
    <row r="5509" spans="1:20" s="70" customFormat="1" x14ac:dyDescent="0.2">
      <c r="A5509" s="38" t="s">
        <v>18351</v>
      </c>
      <c r="B5509" s="39" t="s">
        <v>18352</v>
      </c>
      <c r="C5509" s="39" t="s">
        <v>18353</v>
      </c>
      <c r="D5509" s="38">
        <v>507203</v>
      </c>
      <c r="E5509" s="38"/>
      <c r="F5509" s="38"/>
      <c r="G5509" s="39" t="s">
        <v>17373</v>
      </c>
      <c r="H5509" s="38">
        <v>8263000250</v>
      </c>
      <c r="I5509" s="40">
        <v>3722014424</v>
      </c>
      <c r="J5509" s="2">
        <v>54400</v>
      </c>
      <c r="K5509" s="2"/>
      <c r="L5509" s="2">
        <v>9792</v>
      </c>
      <c r="M5509" s="3">
        <f t="shared" si="85"/>
        <v>64192</v>
      </c>
      <c r="N5509" s="41">
        <v>44894.729166666664</v>
      </c>
      <c r="O5509" s="39">
        <v>6870434425</v>
      </c>
      <c r="P5509" s="39" t="s">
        <v>3282</v>
      </c>
      <c r="Q5509" s="40" t="s">
        <v>18350</v>
      </c>
      <c r="R5509" s="41">
        <v>45017</v>
      </c>
      <c r="S5509" s="42" t="s">
        <v>2417</v>
      </c>
      <c r="T5509" s="68"/>
    </row>
    <row r="5510" spans="1:20" s="70" customFormat="1" x14ac:dyDescent="0.2">
      <c r="A5510" s="38" t="s">
        <v>18354</v>
      </c>
      <c r="B5510" s="39" t="s">
        <v>18335</v>
      </c>
      <c r="C5510" s="39"/>
      <c r="D5510" s="38">
        <v>821027</v>
      </c>
      <c r="E5510" s="38"/>
      <c r="F5510" s="38"/>
      <c r="G5510" s="39" t="s">
        <v>474</v>
      </c>
      <c r="H5510" s="38">
        <v>8268005622</v>
      </c>
      <c r="I5510" s="40" t="s">
        <v>18355</v>
      </c>
      <c r="J5510" s="2">
        <v>57788.98</v>
      </c>
      <c r="K5510" s="2"/>
      <c r="L5510" s="2">
        <v>0</v>
      </c>
      <c r="M5510" s="3">
        <f t="shared" ref="M5510:M5573" si="86">SUM(J5510:L5510)</f>
        <v>57788.98</v>
      </c>
      <c r="N5510" s="41"/>
      <c r="O5510" s="39"/>
      <c r="P5510" s="39" t="s">
        <v>52</v>
      </c>
      <c r="Q5510" s="40"/>
      <c r="R5510" s="41"/>
      <c r="S5510" s="39" t="s">
        <v>54</v>
      </c>
      <c r="T5510" s="68"/>
    </row>
    <row r="5511" spans="1:20" s="70" customFormat="1" x14ac:dyDescent="0.2">
      <c r="A5511" s="38">
        <v>367</v>
      </c>
      <c r="B5511" s="39" t="s">
        <v>18356</v>
      </c>
      <c r="C5511" s="39" t="s">
        <v>18357</v>
      </c>
      <c r="D5511" s="38">
        <v>502357</v>
      </c>
      <c r="E5511" s="38"/>
      <c r="F5511" s="38"/>
      <c r="G5511" s="39" t="s">
        <v>4068</v>
      </c>
      <c r="H5511" s="38">
        <v>8266016980</v>
      </c>
      <c r="I5511" s="40" t="s">
        <v>18358</v>
      </c>
      <c r="J5511" s="2">
        <v>20000</v>
      </c>
      <c r="K5511" s="2"/>
      <c r="L5511" s="2">
        <v>3600</v>
      </c>
      <c r="M5511" s="3">
        <f t="shared" si="86"/>
        <v>23600</v>
      </c>
      <c r="N5511" s="41">
        <v>44935.729166666664</v>
      </c>
      <c r="O5511" s="39">
        <v>6870434352</v>
      </c>
      <c r="P5511" s="39" t="s">
        <v>8899</v>
      </c>
      <c r="Q5511" s="40" t="s">
        <v>18359</v>
      </c>
      <c r="R5511" s="41">
        <v>45016</v>
      </c>
      <c r="S5511" s="42" t="s">
        <v>8901</v>
      </c>
      <c r="T5511" s="68"/>
    </row>
    <row r="5512" spans="1:20" s="70" customFormat="1" x14ac:dyDescent="0.2">
      <c r="A5512" s="38">
        <v>32</v>
      </c>
      <c r="B5512" s="39" t="s">
        <v>18360</v>
      </c>
      <c r="C5512" s="39" t="s">
        <v>18361</v>
      </c>
      <c r="D5512" s="38">
        <v>703046</v>
      </c>
      <c r="E5512" s="38"/>
      <c r="F5512" s="38"/>
      <c r="G5512" s="42" t="s">
        <v>678</v>
      </c>
      <c r="H5512" s="38">
        <v>8266017026</v>
      </c>
      <c r="I5512" s="40" t="s">
        <v>18362</v>
      </c>
      <c r="J5512" s="2">
        <v>529</v>
      </c>
      <c r="K5512" s="2"/>
      <c r="L5512" s="2">
        <v>0</v>
      </c>
      <c r="M5512" s="3">
        <f t="shared" si="86"/>
        <v>529</v>
      </c>
      <c r="N5512" s="41">
        <v>44998.729166666664</v>
      </c>
      <c r="O5512" s="39">
        <v>3445036734</v>
      </c>
      <c r="P5512" s="39" t="s">
        <v>8899</v>
      </c>
      <c r="Q5512" s="40" t="s">
        <v>18363</v>
      </c>
      <c r="R5512" s="41">
        <v>45070</v>
      </c>
      <c r="S5512" s="42" t="s">
        <v>8901</v>
      </c>
      <c r="T5512" s="68"/>
    </row>
    <row r="5513" spans="1:20" s="70" customFormat="1" x14ac:dyDescent="0.2">
      <c r="A5513" s="38" t="s">
        <v>18364</v>
      </c>
      <c r="B5513" s="39" t="s">
        <v>18365</v>
      </c>
      <c r="C5513" s="39" t="s">
        <v>18366</v>
      </c>
      <c r="D5513" s="38">
        <v>821146</v>
      </c>
      <c r="E5513" s="38"/>
      <c r="F5513" s="38"/>
      <c r="G5513" s="42" t="s">
        <v>446</v>
      </c>
      <c r="H5513" s="38">
        <v>8268008478</v>
      </c>
      <c r="I5513" s="40" t="s">
        <v>18367</v>
      </c>
      <c r="J5513" s="2">
        <v>65542</v>
      </c>
      <c r="K5513" s="2"/>
      <c r="L5513" s="2">
        <v>0</v>
      </c>
      <c r="M5513" s="3">
        <f t="shared" si="86"/>
        <v>65542</v>
      </c>
      <c r="N5513" s="41">
        <v>44937.729166666664</v>
      </c>
      <c r="O5513" s="39">
        <v>44571299</v>
      </c>
      <c r="P5513" s="39" t="s">
        <v>3282</v>
      </c>
      <c r="Q5513" s="40">
        <v>303298297224</v>
      </c>
      <c r="R5513" s="41">
        <v>45016</v>
      </c>
      <c r="S5513" s="42" t="s">
        <v>2417</v>
      </c>
      <c r="T5513" s="68"/>
    </row>
    <row r="5514" spans="1:20" s="70" customFormat="1" x14ac:dyDescent="0.2">
      <c r="A5514" s="38" t="s">
        <v>18368</v>
      </c>
      <c r="B5514" s="39" t="s">
        <v>18369</v>
      </c>
      <c r="C5514" s="39" t="s">
        <v>18370</v>
      </c>
      <c r="D5514" s="38">
        <v>821146</v>
      </c>
      <c r="E5514" s="38"/>
      <c r="F5514" s="38"/>
      <c r="G5514" s="42" t="s">
        <v>446</v>
      </c>
      <c r="H5514" s="38">
        <v>8268008478</v>
      </c>
      <c r="I5514" s="40" t="s">
        <v>18371</v>
      </c>
      <c r="J5514" s="2">
        <v>53657</v>
      </c>
      <c r="K5514" s="2"/>
      <c r="L5514" s="2">
        <v>0</v>
      </c>
      <c r="M5514" s="3">
        <f t="shared" si="86"/>
        <v>53657</v>
      </c>
      <c r="N5514" s="41">
        <v>44937.729166666664</v>
      </c>
      <c r="O5514" s="39">
        <v>44571518</v>
      </c>
      <c r="P5514" s="39" t="s">
        <v>3282</v>
      </c>
      <c r="Q5514" s="40">
        <v>303298297224</v>
      </c>
      <c r="R5514" s="41">
        <v>45016</v>
      </c>
      <c r="S5514" s="42" t="s">
        <v>2417</v>
      </c>
      <c r="T5514" s="68"/>
    </row>
    <row r="5515" spans="1:20" s="70" customFormat="1" x14ac:dyDescent="0.2">
      <c r="A5515" s="38" t="s">
        <v>18372</v>
      </c>
      <c r="B5515" s="39" t="s">
        <v>18373</v>
      </c>
      <c r="C5515" s="39" t="s">
        <v>18374</v>
      </c>
      <c r="D5515" s="38">
        <v>821146</v>
      </c>
      <c r="E5515" s="38"/>
      <c r="F5515" s="38"/>
      <c r="G5515" s="42" t="s">
        <v>446</v>
      </c>
      <c r="H5515" s="38">
        <v>8268008478</v>
      </c>
      <c r="I5515" s="40" t="s">
        <v>18375</v>
      </c>
      <c r="J5515" s="2">
        <v>68151</v>
      </c>
      <c r="K5515" s="2"/>
      <c r="L5515" s="2">
        <v>0</v>
      </c>
      <c r="M5515" s="3">
        <f t="shared" si="86"/>
        <v>68151</v>
      </c>
      <c r="N5515" s="41">
        <v>44937.729166666664</v>
      </c>
      <c r="O5515" s="39">
        <v>44571556</v>
      </c>
      <c r="P5515" s="39" t="s">
        <v>3282</v>
      </c>
      <c r="Q5515" s="40">
        <v>303298297224</v>
      </c>
      <c r="R5515" s="41">
        <v>45016</v>
      </c>
      <c r="S5515" s="42" t="s">
        <v>2417</v>
      </c>
      <c r="T5515" s="68"/>
    </row>
    <row r="5516" spans="1:20" s="70" customFormat="1" x14ac:dyDescent="0.2">
      <c r="A5516" s="38" t="s">
        <v>18376</v>
      </c>
      <c r="B5516" s="39" t="s">
        <v>18377</v>
      </c>
      <c r="C5516" s="39" t="s">
        <v>18378</v>
      </c>
      <c r="D5516" s="38">
        <v>821146</v>
      </c>
      <c r="E5516" s="38"/>
      <c r="F5516" s="38"/>
      <c r="G5516" s="42" t="s">
        <v>446</v>
      </c>
      <c r="H5516" s="38">
        <v>8268008478</v>
      </c>
      <c r="I5516" s="40" t="s">
        <v>18379</v>
      </c>
      <c r="J5516" s="2">
        <v>77424</v>
      </c>
      <c r="K5516" s="2"/>
      <c r="L5516" s="2">
        <v>0</v>
      </c>
      <c r="M5516" s="3">
        <f t="shared" si="86"/>
        <v>77424</v>
      </c>
      <c r="N5516" s="41">
        <v>44937</v>
      </c>
      <c r="O5516" s="39">
        <v>44571800</v>
      </c>
      <c r="P5516" s="39" t="s">
        <v>3282</v>
      </c>
      <c r="Q5516" s="40">
        <v>303298297224</v>
      </c>
      <c r="R5516" s="41">
        <v>45016</v>
      </c>
      <c r="S5516" s="42" t="s">
        <v>2417</v>
      </c>
      <c r="T5516" s="68"/>
    </row>
    <row r="5517" spans="1:20" s="70" customFormat="1" x14ac:dyDescent="0.2">
      <c r="A5517" s="38" t="s">
        <v>18380</v>
      </c>
      <c r="B5517" s="39" t="s">
        <v>18381</v>
      </c>
      <c r="C5517" s="39" t="s">
        <v>18382</v>
      </c>
      <c r="D5517" s="38">
        <v>821146</v>
      </c>
      <c r="E5517" s="38"/>
      <c r="F5517" s="38"/>
      <c r="G5517" s="42" t="s">
        <v>446</v>
      </c>
      <c r="H5517" s="38">
        <v>8268008478</v>
      </c>
      <c r="I5517" s="40" t="s">
        <v>18383</v>
      </c>
      <c r="J5517" s="2">
        <v>75170</v>
      </c>
      <c r="K5517" s="2"/>
      <c r="L5517" s="2">
        <v>0</v>
      </c>
      <c r="M5517" s="3">
        <f t="shared" si="86"/>
        <v>75170</v>
      </c>
      <c r="N5517" s="41">
        <v>44937.729166666664</v>
      </c>
      <c r="O5517" s="39">
        <v>44571843</v>
      </c>
      <c r="P5517" s="39" t="s">
        <v>3282</v>
      </c>
      <c r="Q5517" s="40">
        <v>303298297224</v>
      </c>
      <c r="R5517" s="41">
        <v>45016</v>
      </c>
      <c r="S5517" s="42" t="s">
        <v>2417</v>
      </c>
      <c r="T5517" s="68"/>
    </row>
    <row r="5518" spans="1:20" s="70" customFormat="1" x14ac:dyDescent="0.2">
      <c r="A5518" s="38" t="s">
        <v>18384</v>
      </c>
      <c r="B5518" s="39" t="s">
        <v>18385</v>
      </c>
      <c r="C5518" s="39" t="s">
        <v>18386</v>
      </c>
      <c r="D5518" s="38">
        <v>821146</v>
      </c>
      <c r="E5518" s="38"/>
      <c r="F5518" s="38"/>
      <c r="G5518" s="42" t="s">
        <v>446</v>
      </c>
      <c r="H5518" s="38">
        <v>8268008478</v>
      </c>
      <c r="I5518" s="40" t="s">
        <v>18387</v>
      </c>
      <c r="J5518" s="2">
        <v>105336</v>
      </c>
      <c r="K5518" s="2"/>
      <c r="L5518" s="2">
        <v>0</v>
      </c>
      <c r="M5518" s="3">
        <f t="shared" si="86"/>
        <v>105336</v>
      </c>
      <c r="N5518" s="41">
        <v>44937.729166666664</v>
      </c>
      <c r="O5518" s="39">
        <v>44571913</v>
      </c>
      <c r="P5518" s="39" t="s">
        <v>3282</v>
      </c>
      <c r="Q5518" s="40">
        <v>303298297224</v>
      </c>
      <c r="R5518" s="41">
        <v>45016</v>
      </c>
      <c r="S5518" s="42" t="s">
        <v>2417</v>
      </c>
      <c r="T5518" s="68"/>
    </row>
    <row r="5519" spans="1:20" s="70" customFormat="1" x14ac:dyDescent="0.2">
      <c r="A5519" s="38" t="s">
        <v>18388</v>
      </c>
      <c r="B5519" s="39" t="s">
        <v>18389</v>
      </c>
      <c r="C5519" s="39" t="s">
        <v>18390</v>
      </c>
      <c r="D5519" s="38">
        <v>820886</v>
      </c>
      <c r="E5519" s="38"/>
      <c r="F5519" s="38"/>
      <c r="G5519" s="39" t="s">
        <v>10575</v>
      </c>
      <c r="H5519" s="38">
        <v>8268007755</v>
      </c>
      <c r="I5519" s="40" t="s">
        <v>18391</v>
      </c>
      <c r="J5519" s="2">
        <v>3448058.2288135593</v>
      </c>
      <c r="K5519" s="2"/>
      <c r="L5519" s="2">
        <v>620650.48118644068</v>
      </c>
      <c r="M5519" s="3">
        <f t="shared" si="86"/>
        <v>4068708.71</v>
      </c>
      <c r="N5519" s="41">
        <v>44979.729166666664</v>
      </c>
      <c r="O5519" s="39">
        <v>160301190</v>
      </c>
      <c r="P5519" s="39" t="s">
        <v>3282</v>
      </c>
      <c r="Q5519" s="40" t="s">
        <v>18392</v>
      </c>
      <c r="R5519" s="41">
        <v>45037</v>
      </c>
      <c r="S5519" s="42" t="s">
        <v>2417</v>
      </c>
      <c r="T5519" s="68"/>
    </row>
    <row r="5520" spans="1:20" s="70" customFormat="1" x14ac:dyDescent="0.2">
      <c r="A5520" s="38">
        <v>171</v>
      </c>
      <c r="B5520" s="39" t="s">
        <v>18393</v>
      </c>
      <c r="C5520" s="39" t="s">
        <v>18394</v>
      </c>
      <c r="D5520" s="38">
        <v>820886</v>
      </c>
      <c r="E5520" s="38"/>
      <c r="F5520" s="38"/>
      <c r="G5520" s="39" t="s">
        <v>10575</v>
      </c>
      <c r="H5520" s="38">
        <v>8268009828</v>
      </c>
      <c r="I5520" s="40" t="s">
        <v>18395</v>
      </c>
      <c r="J5520" s="2">
        <v>1537491.440677966</v>
      </c>
      <c r="K5520" s="2"/>
      <c r="L5520" s="2">
        <v>276748.45932203386</v>
      </c>
      <c r="M5520" s="3">
        <f t="shared" si="86"/>
        <v>1814239.9</v>
      </c>
      <c r="N5520" s="41">
        <v>44979.729166666664</v>
      </c>
      <c r="O5520" s="39">
        <v>160310994</v>
      </c>
      <c r="P5520" s="39" t="s">
        <v>8899</v>
      </c>
      <c r="Q5520" s="40" t="s">
        <v>18396</v>
      </c>
      <c r="R5520" s="41">
        <v>45042</v>
      </c>
      <c r="S5520" s="42" t="s">
        <v>8901</v>
      </c>
      <c r="T5520" s="68"/>
    </row>
    <row r="5521" spans="1:20" s="70" customFormat="1" x14ac:dyDescent="0.2">
      <c r="A5521" s="38" t="s">
        <v>18397</v>
      </c>
      <c r="B5521" s="39"/>
      <c r="C5521" s="39"/>
      <c r="D5521" s="38" t="s">
        <v>235</v>
      </c>
      <c r="E5521" s="38"/>
      <c r="F5521" s="38"/>
      <c r="G5521" s="39" t="s">
        <v>16575</v>
      </c>
      <c r="H5521" s="38" t="s">
        <v>16575</v>
      </c>
      <c r="I5521" s="52" t="s">
        <v>18398</v>
      </c>
      <c r="J5521" s="10">
        <v>-2117870</v>
      </c>
      <c r="K5521" s="2"/>
      <c r="L5521" s="2">
        <v>0</v>
      </c>
      <c r="M5521" s="3">
        <f t="shared" si="86"/>
        <v>-2117870</v>
      </c>
      <c r="N5521" s="59">
        <v>45012</v>
      </c>
      <c r="O5521" s="39"/>
      <c r="P5521" s="39" t="s">
        <v>52</v>
      </c>
      <c r="Q5521" s="40"/>
      <c r="R5521" s="41"/>
      <c r="S5521" s="39" t="s">
        <v>54</v>
      </c>
      <c r="T5521" s="68"/>
    </row>
    <row r="5522" spans="1:20" s="70" customFormat="1" x14ac:dyDescent="0.2">
      <c r="A5522" s="38" t="s">
        <v>18399</v>
      </c>
      <c r="B5522" s="39" t="s">
        <v>18400</v>
      </c>
      <c r="C5522" s="39" t="s">
        <v>18401</v>
      </c>
      <c r="D5522" s="38">
        <v>407261</v>
      </c>
      <c r="E5522" s="38"/>
      <c r="F5522" s="38"/>
      <c r="G5522" s="39" t="s">
        <v>58</v>
      </c>
      <c r="H5522" s="38">
        <v>8266017002</v>
      </c>
      <c r="I5522" s="40">
        <v>9854040445</v>
      </c>
      <c r="J5522" s="2">
        <v>84713.75</v>
      </c>
      <c r="K5522" s="2"/>
      <c r="L5522" s="2">
        <v>0</v>
      </c>
      <c r="M5522" s="3">
        <f t="shared" si="86"/>
        <v>84713.75</v>
      </c>
      <c r="N5522" s="41">
        <v>45002.729166666664</v>
      </c>
      <c r="O5522" s="39">
        <v>6870438932</v>
      </c>
      <c r="P5522" s="39" t="s">
        <v>3282</v>
      </c>
      <c r="Q5522" s="40"/>
      <c r="R5522" s="41"/>
      <c r="S5522" s="42" t="s">
        <v>2417</v>
      </c>
      <c r="T5522" s="68"/>
    </row>
    <row r="5523" spans="1:20" s="70" customFormat="1" x14ac:dyDescent="0.2">
      <c r="A5523" s="38" t="s">
        <v>18402</v>
      </c>
      <c r="B5523" s="39" t="s">
        <v>18403</v>
      </c>
      <c r="C5523" s="39" t="s">
        <v>18404</v>
      </c>
      <c r="D5523" s="38">
        <v>407261</v>
      </c>
      <c r="E5523" s="38"/>
      <c r="F5523" s="38"/>
      <c r="G5523" s="39" t="s">
        <v>58</v>
      </c>
      <c r="H5523" s="38">
        <v>8266017002</v>
      </c>
      <c r="I5523" s="40">
        <v>9854039815</v>
      </c>
      <c r="J5523" s="2">
        <v>84713.75</v>
      </c>
      <c r="K5523" s="2"/>
      <c r="L5523" s="2">
        <v>0</v>
      </c>
      <c r="M5523" s="3">
        <f t="shared" si="86"/>
        <v>84713.75</v>
      </c>
      <c r="N5523" s="41">
        <v>44989.729166666664</v>
      </c>
      <c r="O5523" s="39">
        <v>6870438949</v>
      </c>
      <c r="P5523" s="39" t="s">
        <v>3282</v>
      </c>
      <c r="Q5523" s="40"/>
      <c r="R5523" s="41"/>
      <c r="S5523" s="42" t="s">
        <v>2417</v>
      </c>
      <c r="T5523" s="68"/>
    </row>
    <row r="5524" spans="1:20" s="70" customFormat="1" x14ac:dyDescent="0.2">
      <c r="A5524" s="38" t="s">
        <v>18405</v>
      </c>
      <c r="B5524" s="39" t="s">
        <v>18406</v>
      </c>
      <c r="C5524" s="39" t="s">
        <v>18407</v>
      </c>
      <c r="D5524" s="38">
        <v>407261</v>
      </c>
      <c r="E5524" s="38"/>
      <c r="F5524" s="38"/>
      <c r="G5524" s="39" t="s">
        <v>58</v>
      </c>
      <c r="H5524" s="38">
        <v>8266017003</v>
      </c>
      <c r="I5524" s="40">
        <v>9854040299</v>
      </c>
      <c r="J5524" s="2">
        <v>84713.75</v>
      </c>
      <c r="K5524" s="2"/>
      <c r="L5524" s="2">
        <v>0</v>
      </c>
      <c r="M5524" s="3">
        <f t="shared" si="86"/>
        <v>84713.75</v>
      </c>
      <c r="N5524" s="41">
        <v>44999.729166666664</v>
      </c>
      <c r="O5524" s="39">
        <v>6870439038</v>
      </c>
      <c r="P5524" s="39" t="s">
        <v>3282</v>
      </c>
      <c r="Q5524" s="40"/>
      <c r="R5524" s="41"/>
      <c r="S5524" s="42" t="s">
        <v>2417</v>
      </c>
      <c r="T5524" s="68"/>
    </row>
    <row r="5525" spans="1:20" s="70" customFormat="1" x14ac:dyDescent="0.2">
      <c r="A5525" s="38" t="s">
        <v>18408</v>
      </c>
      <c r="B5525" s="39" t="s">
        <v>18409</v>
      </c>
      <c r="C5525" s="39" t="s">
        <v>18410</v>
      </c>
      <c r="D5525" s="38">
        <v>407261</v>
      </c>
      <c r="E5525" s="38"/>
      <c r="F5525" s="38"/>
      <c r="G5525" s="39" t="s">
        <v>58</v>
      </c>
      <c r="H5525" s="38">
        <v>8266017002</v>
      </c>
      <c r="I5525" s="40">
        <v>9854039901</v>
      </c>
      <c r="J5525" s="2">
        <v>84713.75</v>
      </c>
      <c r="K5525" s="2"/>
      <c r="L5525" s="2">
        <v>0</v>
      </c>
      <c r="M5525" s="3">
        <f t="shared" si="86"/>
        <v>84713.75</v>
      </c>
      <c r="N5525" s="41">
        <v>44991.729166666664</v>
      </c>
      <c r="O5525" s="39">
        <v>6870439095</v>
      </c>
      <c r="P5525" s="39" t="s">
        <v>3282</v>
      </c>
      <c r="Q5525" s="40"/>
      <c r="R5525" s="41"/>
      <c r="S5525" s="42" t="s">
        <v>2417</v>
      </c>
      <c r="T5525" s="68"/>
    </row>
    <row r="5526" spans="1:20" s="70" customFormat="1" x14ac:dyDescent="0.2">
      <c r="A5526" s="38">
        <v>202</v>
      </c>
      <c r="B5526" s="39" t="s">
        <v>18411</v>
      </c>
      <c r="C5526" s="39" t="s">
        <v>18412</v>
      </c>
      <c r="D5526" s="38">
        <v>124728</v>
      </c>
      <c r="E5526" s="38"/>
      <c r="F5526" s="38"/>
      <c r="G5526" s="39" t="s">
        <v>18413</v>
      </c>
      <c r="H5526" s="38">
        <v>8266016976</v>
      </c>
      <c r="I5526" s="40" t="s">
        <v>18414</v>
      </c>
      <c r="J5526" s="2">
        <v>19200</v>
      </c>
      <c r="K5526" s="2"/>
      <c r="L5526" s="2">
        <v>3456</v>
      </c>
      <c r="M5526" s="3">
        <f t="shared" si="86"/>
        <v>22656</v>
      </c>
      <c r="N5526" s="41">
        <v>44939.729166666664</v>
      </c>
      <c r="O5526" s="39">
        <v>6870439193</v>
      </c>
      <c r="P5526" s="39" t="s">
        <v>8899</v>
      </c>
      <c r="Q5526" s="40">
        <v>303286497615</v>
      </c>
      <c r="R5526" s="41">
        <v>45015</v>
      </c>
      <c r="S5526" s="42" t="s">
        <v>8901</v>
      </c>
      <c r="T5526" s="68"/>
    </row>
    <row r="5527" spans="1:20" s="70" customFormat="1" x14ac:dyDescent="0.2">
      <c r="A5527" s="38">
        <v>375</v>
      </c>
      <c r="B5527" s="39" t="s">
        <v>18415</v>
      </c>
      <c r="C5527" s="39" t="s">
        <v>18416</v>
      </c>
      <c r="D5527" s="38">
        <v>108958</v>
      </c>
      <c r="E5527" s="38"/>
      <c r="F5527" s="38"/>
      <c r="G5527" s="39" t="s">
        <v>18115</v>
      </c>
      <c r="H5527" s="38">
        <v>8266017485</v>
      </c>
      <c r="I5527" s="40" t="s">
        <v>18417</v>
      </c>
      <c r="J5527" s="2">
        <v>36000.000847457624</v>
      </c>
      <c r="K5527" s="2"/>
      <c r="L5527" s="2">
        <v>6480.0001525423722</v>
      </c>
      <c r="M5527" s="3">
        <f t="shared" si="86"/>
        <v>42480.000999999997</v>
      </c>
      <c r="N5527" s="41">
        <v>44968.729166666664</v>
      </c>
      <c r="O5527" s="39">
        <v>6870439372</v>
      </c>
      <c r="P5527" s="39" t="s">
        <v>8899</v>
      </c>
      <c r="Q5527" s="40">
        <v>304051773971</v>
      </c>
      <c r="R5527" s="41">
        <v>45023</v>
      </c>
      <c r="S5527" s="42" t="s">
        <v>8901</v>
      </c>
      <c r="T5527" s="68"/>
    </row>
    <row r="5528" spans="1:20" s="70" customFormat="1" x14ac:dyDescent="0.2">
      <c r="A5528" s="38">
        <v>205</v>
      </c>
      <c r="B5528" s="39" t="s">
        <v>18418</v>
      </c>
      <c r="C5528" s="39" t="s">
        <v>18419</v>
      </c>
      <c r="D5528" s="38">
        <v>105872</v>
      </c>
      <c r="E5528" s="38"/>
      <c r="F5528" s="38"/>
      <c r="G5528" s="39" t="s">
        <v>15714</v>
      </c>
      <c r="H5528" s="38">
        <v>8266017171</v>
      </c>
      <c r="I5528" s="40" t="s">
        <v>18420</v>
      </c>
      <c r="J5528" s="2">
        <v>33000</v>
      </c>
      <c r="K5528" s="2"/>
      <c r="L5528" s="2">
        <v>5940</v>
      </c>
      <c r="M5528" s="3">
        <f t="shared" si="86"/>
        <v>38940</v>
      </c>
      <c r="N5528" s="41">
        <v>44966.729166666664</v>
      </c>
      <c r="O5528" s="39">
        <v>6870439383</v>
      </c>
      <c r="P5528" s="39" t="s">
        <v>8899</v>
      </c>
      <c r="Q5528" s="40" t="s">
        <v>18421</v>
      </c>
      <c r="R5528" s="41">
        <v>45016</v>
      </c>
      <c r="S5528" s="42" t="s">
        <v>8901</v>
      </c>
      <c r="T5528" s="68"/>
    </row>
    <row r="5529" spans="1:20" s="70" customFormat="1" x14ac:dyDescent="0.2">
      <c r="A5529" s="38">
        <v>196</v>
      </c>
      <c r="B5529" s="39" t="s">
        <v>18422</v>
      </c>
      <c r="C5529" s="39" t="s">
        <v>18423</v>
      </c>
      <c r="D5529" s="38">
        <v>130552</v>
      </c>
      <c r="E5529" s="38"/>
      <c r="F5529" s="38"/>
      <c r="G5529" s="39" t="s">
        <v>3037</v>
      </c>
      <c r="H5529" s="38">
        <v>8266017169</v>
      </c>
      <c r="I5529" s="40" t="s">
        <v>18424</v>
      </c>
      <c r="J5529" s="2">
        <v>144059.32203389832</v>
      </c>
      <c r="K5529" s="2"/>
      <c r="L5529" s="2">
        <v>25930.677966101695</v>
      </c>
      <c r="M5529" s="3">
        <f t="shared" si="86"/>
        <v>169990.00000000003</v>
      </c>
      <c r="N5529" s="41">
        <v>44971.729166666664</v>
      </c>
      <c r="O5529" s="39">
        <v>6870439389</v>
      </c>
      <c r="P5529" s="39" t="s">
        <v>8899</v>
      </c>
      <c r="Q5529" s="40">
        <v>303298297218</v>
      </c>
      <c r="R5529" s="41">
        <v>45016</v>
      </c>
      <c r="S5529" s="42" t="s">
        <v>8901</v>
      </c>
      <c r="T5529" s="68"/>
    </row>
    <row r="5530" spans="1:20" s="70" customFormat="1" x14ac:dyDescent="0.2">
      <c r="A5530" s="38">
        <v>204</v>
      </c>
      <c r="B5530" s="39" t="s">
        <v>18425</v>
      </c>
      <c r="C5530" s="39" t="s">
        <v>18426</v>
      </c>
      <c r="D5530" s="38">
        <v>105872</v>
      </c>
      <c r="E5530" s="38"/>
      <c r="F5530" s="38"/>
      <c r="G5530" s="39" t="s">
        <v>15714</v>
      </c>
      <c r="H5530" s="38">
        <v>8266017171</v>
      </c>
      <c r="I5530" s="40" t="s">
        <v>18427</v>
      </c>
      <c r="J5530" s="2">
        <v>100750</v>
      </c>
      <c r="K5530" s="2"/>
      <c r="L5530" s="2">
        <v>18135</v>
      </c>
      <c r="M5530" s="3">
        <f t="shared" si="86"/>
        <v>118885</v>
      </c>
      <c r="N5530" s="41">
        <v>44985.729166666664</v>
      </c>
      <c r="O5530" s="39">
        <v>6870439428</v>
      </c>
      <c r="P5530" s="39" t="s">
        <v>8899</v>
      </c>
      <c r="Q5530" s="40" t="s">
        <v>18428</v>
      </c>
      <c r="R5530" s="41">
        <v>45032</v>
      </c>
      <c r="S5530" s="42" t="s">
        <v>8901</v>
      </c>
      <c r="T5530" s="68"/>
    </row>
    <row r="5531" spans="1:20" s="70" customFormat="1" x14ac:dyDescent="0.2">
      <c r="A5531" s="38">
        <v>339</v>
      </c>
      <c r="B5531" s="39" t="s">
        <v>18429</v>
      </c>
      <c r="C5531" s="39" t="s">
        <v>18430</v>
      </c>
      <c r="D5531" s="38">
        <v>507144</v>
      </c>
      <c r="E5531" s="38"/>
      <c r="F5531" s="38"/>
      <c r="G5531" s="39" t="s">
        <v>18431</v>
      </c>
      <c r="H5531" s="38">
        <v>8266017026</v>
      </c>
      <c r="I5531" s="40">
        <v>221010943</v>
      </c>
      <c r="J5531" s="2">
        <v>14639.830508474577</v>
      </c>
      <c r="K5531" s="2"/>
      <c r="L5531" s="2">
        <v>2635.1694915254238</v>
      </c>
      <c r="M5531" s="3">
        <f t="shared" si="86"/>
        <v>17275</v>
      </c>
      <c r="N5531" s="41">
        <v>44980.729166666664</v>
      </c>
      <c r="O5531" s="39">
        <v>6870439480</v>
      </c>
      <c r="P5531" s="39" t="s">
        <v>8899</v>
      </c>
      <c r="Q5531" s="40" t="s">
        <v>18432</v>
      </c>
      <c r="R5531" s="41">
        <v>45032</v>
      </c>
      <c r="S5531" s="42" t="s">
        <v>8901</v>
      </c>
      <c r="T5531" s="68"/>
    </row>
    <row r="5532" spans="1:20" s="70" customFormat="1" x14ac:dyDescent="0.2">
      <c r="A5532" s="38" t="s">
        <v>18433</v>
      </c>
      <c r="B5532" s="39" t="s">
        <v>18434</v>
      </c>
      <c r="C5532" s="42"/>
      <c r="D5532" s="38"/>
      <c r="E5532" s="38"/>
      <c r="F5532" s="38"/>
      <c r="G5532" s="42" t="s">
        <v>18435</v>
      </c>
      <c r="H5532" s="38"/>
      <c r="I5532" s="42"/>
      <c r="J5532" s="3">
        <v>-1685385</v>
      </c>
      <c r="K5532" s="3"/>
      <c r="L5532" s="3">
        <v>0</v>
      </c>
      <c r="M5532" s="3">
        <f t="shared" si="86"/>
        <v>-1685385</v>
      </c>
      <c r="N5532" s="41">
        <v>45013</v>
      </c>
      <c r="O5532" s="39"/>
      <c r="P5532" s="42" t="s">
        <v>315</v>
      </c>
      <c r="Q5532" s="42"/>
      <c r="R5532" s="60"/>
      <c r="S5532" s="42" t="s">
        <v>243</v>
      </c>
      <c r="T5532" s="68"/>
    </row>
    <row r="5533" spans="1:20" s="70" customFormat="1" x14ac:dyDescent="0.2">
      <c r="A5533" s="38" t="s">
        <v>63</v>
      </c>
      <c r="B5533" s="1"/>
      <c r="C5533" s="1"/>
      <c r="D5533" s="51"/>
      <c r="E5533" s="38"/>
      <c r="F5533" s="51"/>
      <c r="G5533" s="52" t="s">
        <v>64</v>
      </c>
      <c r="H5533" s="53"/>
      <c r="I5533" s="54" t="s">
        <v>18436</v>
      </c>
      <c r="J5533" s="35">
        <v>6791.4</v>
      </c>
      <c r="K5533" s="1"/>
      <c r="L5533" s="1"/>
      <c r="M5533" s="3">
        <f t="shared" si="86"/>
        <v>6791.4</v>
      </c>
      <c r="N5533" s="41">
        <v>45013</v>
      </c>
      <c r="O5533" s="56"/>
      <c r="P5533" s="1"/>
      <c r="Q5533" s="1"/>
      <c r="R5533" s="57"/>
      <c r="S5533" s="39" t="s">
        <v>54</v>
      </c>
      <c r="T5533" s="68"/>
    </row>
    <row r="5534" spans="1:20" s="70" customFormat="1" x14ac:dyDescent="0.2">
      <c r="A5534" s="38" t="s">
        <v>63</v>
      </c>
      <c r="B5534" s="1"/>
      <c r="C5534" s="1"/>
      <c r="D5534" s="51"/>
      <c r="E5534" s="38"/>
      <c r="F5534" s="51"/>
      <c r="G5534" s="52" t="s">
        <v>64</v>
      </c>
      <c r="H5534" s="53"/>
      <c r="I5534" s="54" t="s">
        <v>18436</v>
      </c>
      <c r="J5534" s="35">
        <v>27403.81</v>
      </c>
      <c r="K5534" s="1"/>
      <c r="L5534" s="1"/>
      <c r="M5534" s="3">
        <f t="shared" si="86"/>
        <v>27403.81</v>
      </c>
      <c r="N5534" s="41">
        <v>45013</v>
      </c>
      <c r="O5534" s="56"/>
      <c r="P5534" s="1"/>
      <c r="Q5534" s="1"/>
      <c r="R5534" s="57"/>
      <c r="S5534" s="39" t="s">
        <v>54</v>
      </c>
      <c r="T5534" s="68"/>
    </row>
    <row r="5535" spans="1:20" s="70" customFormat="1" x14ac:dyDescent="0.2">
      <c r="A5535" s="38" t="s">
        <v>6167</v>
      </c>
      <c r="B5535" s="1"/>
      <c r="C5535" s="1"/>
      <c r="D5535" s="51"/>
      <c r="E5535" s="38"/>
      <c r="F5535" s="51"/>
      <c r="G5535" s="39" t="s">
        <v>6168</v>
      </c>
      <c r="H5535" s="53"/>
      <c r="I5535" s="54" t="s">
        <v>18437</v>
      </c>
      <c r="J5535" s="35">
        <v>16844.03</v>
      </c>
      <c r="K5535" s="1"/>
      <c r="L5535" s="1"/>
      <c r="M5535" s="3">
        <f t="shared" si="86"/>
        <v>16844.03</v>
      </c>
      <c r="N5535" s="63"/>
      <c r="O5535" s="56"/>
      <c r="P5535" s="1"/>
      <c r="Q5535" s="1"/>
      <c r="R5535" s="57"/>
      <c r="S5535" s="42" t="s">
        <v>2417</v>
      </c>
      <c r="T5535" s="68"/>
    </row>
    <row r="5536" spans="1:20" s="70" customFormat="1" x14ac:dyDescent="0.2">
      <c r="A5536" s="38" t="s">
        <v>18438</v>
      </c>
      <c r="B5536" s="39" t="s">
        <v>18439</v>
      </c>
      <c r="C5536" s="39" t="s">
        <v>18440</v>
      </c>
      <c r="D5536" s="38">
        <v>816777</v>
      </c>
      <c r="E5536" s="38"/>
      <c r="F5536" s="38"/>
      <c r="G5536" s="39" t="s">
        <v>205</v>
      </c>
      <c r="H5536" s="38">
        <v>8268010883</v>
      </c>
      <c r="I5536" s="40" t="s">
        <v>18441</v>
      </c>
      <c r="J5536" s="2">
        <v>115000</v>
      </c>
      <c r="K5536" s="2"/>
      <c r="L5536" s="2">
        <v>20700</v>
      </c>
      <c r="M5536" s="3">
        <f t="shared" si="86"/>
        <v>135700</v>
      </c>
      <c r="N5536" s="41">
        <v>44998.729166666664</v>
      </c>
      <c r="O5536" s="39">
        <v>44583522</v>
      </c>
      <c r="P5536" s="39" t="s">
        <v>3282</v>
      </c>
      <c r="Q5536" s="40" t="s">
        <v>18442</v>
      </c>
      <c r="R5536" s="41">
        <v>45028</v>
      </c>
      <c r="S5536" s="42" t="s">
        <v>2417</v>
      </c>
      <c r="T5536" s="68"/>
    </row>
    <row r="5537" spans="1:20" s="70" customFormat="1" x14ac:dyDescent="0.2">
      <c r="A5537" s="38" t="s">
        <v>18443</v>
      </c>
      <c r="B5537" s="39" t="s">
        <v>18444</v>
      </c>
      <c r="C5537" s="39" t="s">
        <v>18445</v>
      </c>
      <c r="D5537" s="38">
        <v>815554</v>
      </c>
      <c r="E5537" s="38"/>
      <c r="F5537" s="38"/>
      <c r="G5537" s="39" t="s">
        <v>18446</v>
      </c>
      <c r="H5537" s="38">
        <v>8268011117</v>
      </c>
      <c r="I5537" s="40" t="s">
        <v>18447</v>
      </c>
      <c r="J5537" s="2">
        <v>28510.000000000004</v>
      </c>
      <c r="K5537" s="2"/>
      <c r="L5537" s="2">
        <v>5131.8</v>
      </c>
      <c r="M5537" s="3">
        <f t="shared" si="86"/>
        <v>33641.800000000003</v>
      </c>
      <c r="N5537" s="41">
        <v>44978.729166666664</v>
      </c>
      <c r="O5537" s="39">
        <v>44583525</v>
      </c>
      <c r="P5537" s="39" t="s">
        <v>3282</v>
      </c>
      <c r="Q5537" s="40" t="s">
        <v>18448</v>
      </c>
      <c r="R5537" s="41">
        <v>45023</v>
      </c>
      <c r="S5537" s="42" t="s">
        <v>2417</v>
      </c>
      <c r="T5537" s="68"/>
    </row>
    <row r="5538" spans="1:20" s="70" customFormat="1" x14ac:dyDescent="0.2">
      <c r="A5538" s="38" t="s">
        <v>18449</v>
      </c>
      <c r="B5538" s="39" t="s">
        <v>18450</v>
      </c>
      <c r="C5538" s="39" t="s">
        <v>18451</v>
      </c>
      <c r="D5538" s="38">
        <v>502357</v>
      </c>
      <c r="E5538" s="38"/>
      <c r="F5538" s="38"/>
      <c r="G5538" s="39" t="s">
        <v>4068</v>
      </c>
      <c r="H5538" s="38">
        <v>8266017700</v>
      </c>
      <c r="I5538" s="40" t="s">
        <v>18452</v>
      </c>
      <c r="J5538" s="2">
        <v>161200</v>
      </c>
      <c r="K5538" s="2"/>
      <c r="L5538" s="2">
        <v>29016</v>
      </c>
      <c r="M5538" s="3">
        <f t="shared" si="86"/>
        <v>190216</v>
      </c>
      <c r="N5538" s="41">
        <v>44986.729166666664</v>
      </c>
      <c r="O5538" s="39">
        <v>6870441031</v>
      </c>
      <c r="P5538" s="39" t="s">
        <v>18453</v>
      </c>
      <c r="Q5538" s="40" t="s">
        <v>18454</v>
      </c>
      <c r="R5538" s="41">
        <v>45025</v>
      </c>
      <c r="S5538" s="62" t="s">
        <v>21</v>
      </c>
      <c r="T5538" s="68"/>
    </row>
    <row r="5539" spans="1:20" s="70" customFormat="1" x14ac:dyDescent="0.2">
      <c r="A5539" s="38" t="s">
        <v>18455</v>
      </c>
      <c r="B5539" s="39" t="s">
        <v>18456</v>
      </c>
      <c r="C5539" s="39" t="s">
        <v>18457</v>
      </c>
      <c r="D5539" s="38">
        <v>816777</v>
      </c>
      <c r="E5539" s="38"/>
      <c r="F5539" s="38"/>
      <c r="G5539" s="39" t="s">
        <v>205</v>
      </c>
      <c r="H5539" s="38">
        <v>8268011004</v>
      </c>
      <c r="I5539" s="40" t="s">
        <v>18458</v>
      </c>
      <c r="J5539" s="2">
        <v>82143.000000000015</v>
      </c>
      <c r="K5539" s="2"/>
      <c r="L5539" s="2">
        <v>14785.740000000002</v>
      </c>
      <c r="M5539" s="3">
        <f t="shared" si="86"/>
        <v>96928.74000000002</v>
      </c>
      <c r="N5539" s="41">
        <v>45001.729166666664</v>
      </c>
      <c r="O5539" s="39">
        <v>44583614</v>
      </c>
      <c r="P5539" s="39" t="s">
        <v>3282</v>
      </c>
      <c r="Q5539" s="40" t="s">
        <v>18442</v>
      </c>
      <c r="R5539" s="41">
        <v>45028</v>
      </c>
      <c r="S5539" s="42" t="s">
        <v>2417</v>
      </c>
      <c r="T5539" s="68"/>
    </row>
    <row r="5540" spans="1:20" s="70" customFormat="1" x14ac:dyDescent="0.2">
      <c r="A5540" s="38" t="s">
        <v>18459</v>
      </c>
      <c r="B5540" s="39" t="s">
        <v>18460</v>
      </c>
      <c r="C5540" s="39" t="s">
        <v>18461</v>
      </c>
      <c r="D5540" s="38">
        <v>502357</v>
      </c>
      <c r="E5540" s="38"/>
      <c r="F5540" s="38"/>
      <c r="G5540" s="39" t="s">
        <v>4068</v>
      </c>
      <c r="H5540" s="38">
        <v>8266017709</v>
      </c>
      <c r="I5540" s="40" t="s">
        <v>18462</v>
      </c>
      <c r="J5540" s="2">
        <v>80600</v>
      </c>
      <c r="K5540" s="2"/>
      <c r="L5540" s="2">
        <v>14508</v>
      </c>
      <c r="M5540" s="3">
        <f t="shared" si="86"/>
        <v>95108</v>
      </c>
      <c r="N5540" s="41">
        <v>44987.729166666664</v>
      </c>
      <c r="O5540" s="39">
        <v>6870442630</v>
      </c>
      <c r="P5540" s="39" t="s">
        <v>18463</v>
      </c>
      <c r="Q5540" s="40" t="s">
        <v>18454</v>
      </c>
      <c r="R5540" s="41">
        <v>45025</v>
      </c>
      <c r="S5540" s="62" t="s">
        <v>29</v>
      </c>
      <c r="T5540" s="68"/>
    </row>
    <row r="5541" spans="1:20" s="70" customFormat="1" x14ac:dyDescent="0.2">
      <c r="A5541" s="38" t="s">
        <v>18464</v>
      </c>
      <c r="B5541" s="39" t="s">
        <v>18465</v>
      </c>
      <c r="C5541" s="39" t="s">
        <v>18466</v>
      </c>
      <c r="D5541" s="38">
        <v>808131</v>
      </c>
      <c r="E5541" s="38"/>
      <c r="F5541" s="38"/>
      <c r="G5541" s="39" t="s">
        <v>1843</v>
      </c>
      <c r="H5541" s="38">
        <v>8268010059</v>
      </c>
      <c r="I5541" s="40" t="s">
        <v>18467</v>
      </c>
      <c r="J5541" s="2">
        <v>83097.000000000015</v>
      </c>
      <c r="K5541" s="2"/>
      <c r="L5541" s="2">
        <v>14957.460000000003</v>
      </c>
      <c r="M5541" s="3">
        <f t="shared" si="86"/>
        <v>98054.460000000021</v>
      </c>
      <c r="N5541" s="41">
        <v>44911.729166666664</v>
      </c>
      <c r="O5541" s="39">
        <v>44586053</v>
      </c>
      <c r="P5541" s="39" t="s">
        <v>3282</v>
      </c>
      <c r="Q5541" s="40" t="s">
        <v>18468</v>
      </c>
      <c r="R5541" s="41">
        <v>45024</v>
      </c>
      <c r="S5541" s="42" t="s">
        <v>2417</v>
      </c>
      <c r="T5541" s="68"/>
    </row>
    <row r="5542" spans="1:20" s="70" customFormat="1" x14ac:dyDescent="0.2">
      <c r="A5542" s="38">
        <v>347</v>
      </c>
      <c r="B5542" s="39" t="s">
        <v>18469</v>
      </c>
      <c r="C5542" s="39" t="s">
        <v>18470</v>
      </c>
      <c r="D5542" s="38">
        <v>808131</v>
      </c>
      <c r="E5542" s="38"/>
      <c r="F5542" s="38"/>
      <c r="G5542" s="39" t="s">
        <v>1843</v>
      </c>
      <c r="H5542" s="38">
        <v>8268011116</v>
      </c>
      <c r="I5542" s="40" t="s">
        <v>18471</v>
      </c>
      <c r="J5542" s="2">
        <v>102900</v>
      </c>
      <c r="K5542" s="2"/>
      <c r="L5542" s="2">
        <v>18522</v>
      </c>
      <c r="M5542" s="3">
        <f t="shared" si="86"/>
        <v>121422</v>
      </c>
      <c r="N5542" s="41">
        <v>44982.729166666664</v>
      </c>
      <c r="O5542" s="39">
        <v>44587362</v>
      </c>
      <c r="P5542" s="39" t="s">
        <v>8899</v>
      </c>
      <c r="Q5542" s="40" t="s">
        <v>18472</v>
      </c>
      <c r="R5542" s="41">
        <v>45035</v>
      </c>
      <c r="S5542" s="42" t="s">
        <v>8901</v>
      </c>
      <c r="T5542" s="68"/>
    </row>
    <row r="5543" spans="1:20" s="70" customFormat="1" x14ac:dyDescent="0.2">
      <c r="A5543" s="38">
        <v>348</v>
      </c>
      <c r="B5543" s="39" t="s">
        <v>18473</v>
      </c>
      <c r="C5543" s="39" t="s">
        <v>18474</v>
      </c>
      <c r="D5543" s="38">
        <v>808131</v>
      </c>
      <c r="E5543" s="38"/>
      <c r="F5543" s="38"/>
      <c r="G5543" s="39" t="s">
        <v>1843</v>
      </c>
      <c r="H5543" s="38">
        <v>8268011116</v>
      </c>
      <c r="I5543" s="40" t="s">
        <v>18475</v>
      </c>
      <c r="J5543" s="2">
        <v>95278</v>
      </c>
      <c r="K5543" s="2"/>
      <c r="L5543" s="2">
        <v>17150.04</v>
      </c>
      <c r="M5543" s="3">
        <f t="shared" si="86"/>
        <v>112428.04000000001</v>
      </c>
      <c r="N5543" s="41">
        <v>44982.729166666664</v>
      </c>
      <c r="O5543" s="39">
        <v>44587367</v>
      </c>
      <c r="P5543" s="39" t="s">
        <v>8899</v>
      </c>
      <c r="Q5543" s="40" t="s">
        <v>18472</v>
      </c>
      <c r="R5543" s="41">
        <v>45035</v>
      </c>
      <c r="S5543" s="42" t="s">
        <v>8901</v>
      </c>
      <c r="T5543" s="68"/>
    </row>
    <row r="5544" spans="1:20" s="70" customFormat="1" x14ac:dyDescent="0.2">
      <c r="A5544" s="38">
        <v>30</v>
      </c>
      <c r="B5544" s="39" t="s">
        <v>18476</v>
      </c>
      <c r="C5544" s="39" t="s">
        <v>18477</v>
      </c>
      <c r="D5544" s="38">
        <v>703046</v>
      </c>
      <c r="E5544" s="38"/>
      <c r="F5544" s="38"/>
      <c r="G5544" s="42" t="s">
        <v>678</v>
      </c>
      <c r="H5544" s="38">
        <v>8266017171</v>
      </c>
      <c r="I5544" s="40" t="s">
        <v>18478</v>
      </c>
      <c r="J5544" s="2">
        <v>578</v>
      </c>
      <c r="K5544" s="2"/>
      <c r="L5544" s="2">
        <v>0</v>
      </c>
      <c r="M5544" s="3">
        <f t="shared" si="86"/>
        <v>578</v>
      </c>
      <c r="N5544" s="41">
        <v>44998.729166666664</v>
      </c>
      <c r="O5544" s="39">
        <v>3445037537</v>
      </c>
      <c r="P5544" s="39" t="s">
        <v>8899</v>
      </c>
      <c r="Q5544" s="40" t="s">
        <v>18363</v>
      </c>
      <c r="R5544" s="41">
        <v>45070</v>
      </c>
      <c r="S5544" s="42" t="s">
        <v>8901</v>
      </c>
      <c r="T5544" s="68"/>
    </row>
    <row r="5545" spans="1:20" s="70" customFormat="1" x14ac:dyDescent="0.2">
      <c r="A5545" s="38" t="s">
        <v>18479</v>
      </c>
      <c r="B5545" s="39" t="s">
        <v>18480</v>
      </c>
      <c r="C5545" s="39" t="s">
        <v>18481</v>
      </c>
      <c r="D5545" s="38">
        <v>814561</v>
      </c>
      <c r="E5545" s="38"/>
      <c r="F5545" s="38"/>
      <c r="G5545" s="39" t="s">
        <v>4098</v>
      </c>
      <c r="H5545" s="38">
        <v>8268010099</v>
      </c>
      <c r="I5545" s="40" t="s">
        <v>18482</v>
      </c>
      <c r="J5545" s="2">
        <v>3900</v>
      </c>
      <c r="K5545" s="2"/>
      <c r="L5545" s="2">
        <v>702</v>
      </c>
      <c r="M5545" s="3">
        <f t="shared" si="86"/>
        <v>4602</v>
      </c>
      <c r="N5545" s="41">
        <v>45002.729166666664</v>
      </c>
      <c r="O5545" s="39">
        <v>44587375</v>
      </c>
      <c r="P5545" s="39" t="s">
        <v>52</v>
      </c>
      <c r="Q5545" s="40" t="s">
        <v>18483</v>
      </c>
      <c r="R5545" s="41">
        <v>45025</v>
      </c>
      <c r="S5545" s="39" t="s">
        <v>54</v>
      </c>
      <c r="T5545" s="68"/>
    </row>
    <row r="5546" spans="1:20" s="70" customFormat="1" x14ac:dyDescent="0.2">
      <c r="A5546" s="38">
        <v>247</v>
      </c>
      <c r="B5546" s="39" t="s">
        <v>18484</v>
      </c>
      <c r="C5546" s="39" t="s">
        <v>18485</v>
      </c>
      <c r="D5546" s="38">
        <v>501974</v>
      </c>
      <c r="E5546" s="38"/>
      <c r="F5546" s="38"/>
      <c r="G5546" s="39" t="s">
        <v>18123</v>
      </c>
      <c r="H5546" s="38">
        <v>8263000277</v>
      </c>
      <c r="I5546" s="40" t="s">
        <v>18486</v>
      </c>
      <c r="J5546" s="2">
        <v>2852820.338983051</v>
      </c>
      <c r="K5546" s="2"/>
      <c r="L5546" s="2">
        <v>513507.66101694916</v>
      </c>
      <c r="M5546" s="3">
        <f t="shared" si="86"/>
        <v>3366328</v>
      </c>
      <c r="N5546" s="41">
        <v>44995.729166666664</v>
      </c>
      <c r="O5546" s="39">
        <v>6870443625</v>
      </c>
      <c r="P5546" s="39" t="s">
        <v>8899</v>
      </c>
      <c r="Q5546" s="40" t="s">
        <v>18487</v>
      </c>
      <c r="R5546" s="41">
        <v>45024</v>
      </c>
      <c r="S5546" s="42" t="s">
        <v>8901</v>
      </c>
      <c r="T5546" s="68"/>
    </row>
    <row r="5547" spans="1:20" s="70" customFormat="1" x14ac:dyDescent="0.2">
      <c r="A5547" s="38">
        <v>246</v>
      </c>
      <c r="B5547" s="39" t="s">
        <v>18488</v>
      </c>
      <c r="C5547" s="39" t="s">
        <v>18489</v>
      </c>
      <c r="D5547" s="38">
        <v>501974</v>
      </c>
      <c r="E5547" s="38"/>
      <c r="F5547" s="38"/>
      <c r="G5547" s="39" t="s">
        <v>18123</v>
      </c>
      <c r="H5547" s="38">
        <v>8263000277</v>
      </c>
      <c r="I5547" s="40" t="s">
        <v>18490</v>
      </c>
      <c r="J5547" s="2">
        <v>3291120.338983051</v>
      </c>
      <c r="K5547" s="2"/>
      <c r="L5547" s="2">
        <v>592401.6610169491</v>
      </c>
      <c r="M5547" s="3">
        <f t="shared" si="86"/>
        <v>3883522</v>
      </c>
      <c r="N5547" s="41">
        <v>44991.729166666664</v>
      </c>
      <c r="O5547" s="39">
        <v>6870443654</v>
      </c>
      <c r="P5547" s="39" t="s">
        <v>8899</v>
      </c>
      <c r="Q5547" s="40" t="s">
        <v>18213</v>
      </c>
      <c r="R5547" s="41">
        <v>45024</v>
      </c>
      <c r="S5547" s="42" t="s">
        <v>8901</v>
      </c>
      <c r="T5547" s="68"/>
    </row>
    <row r="5548" spans="1:20" s="70" customFormat="1" x14ac:dyDescent="0.2">
      <c r="A5548" s="38">
        <v>223</v>
      </c>
      <c r="B5548" s="39" t="s">
        <v>18491</v>
      </c>
      <c r="C5548" s="39" t="s">
        <v>18492</v>
      </c>
      <c r="D5548" s="58">
        <v>600147</v>
      </c>
      <c r="E5548" s="38"/>
      <c r="F5548" s="58"/>
      <c r="G5548" s="39" t="s">
        <v>1224</v>
      </c>
      <c r="H5548" s="38">
        <v>8263000302</v>
      </c>
      <c r="I5548" s="40" t="s">
        <v>18493</v>
      </c>
      <c r="J5548" s="2">
        <v>1849920.338983051</v>
      </c>
      <c r="K5548" s="2"/>
      <c r="L5548" s="2">
        <v>332985.66101694916</v>
      </c>
      <c r="M5548" s="3">
        <f t="shared" si="86"/>
        <v>2182906</v>
      </c>
      <c r="N5548" s="41">
        <v>44996.729166666664</v>
      </c>
      <c r="O5548" s="39">
        <v>6870446376</v>
      </c>
      <c r="P5548" s="39" t="s">
        <v>8899</v>
      </c>
      <c r="Q5548" s="40"/>
      <c r="R5548" s="41"/>
      <c r="S5548" s="42" t="s">
        <v>8901</v>
      </c>
      <c r="T5548" s="68"/>
    </row>
    <row r="5549" spans="1:20" s="70" customFormat="1" x14ac:dyDescent="0.2">
      <c r="A5549" s="38">
        <v>307</v>
      </c>
      <c r="B5549" s="39" t="s">
        <v>18494</v>
      </c>
      <c r="C5549" s="39" t="s">
        <v>18495</v>
      </c>
      <c r="D5549" s="58">
        <v>137691</v>
      </c>
      <c r="E5549" s="38"/>
      <c r="F5549" s="58"/>
      <c r="G5549" s="39" t="s">
        <v>14869</v>
      </c>
      <c r="H5549" s="38">
        <v>8263000301</v>
      </c>
      <c r="I5549" s="40" t="s">
        <v>18496</v>
      </c>
      <c r="J5549" s="2">
        <v>1342984.7457627119</v>
      </c>
      <c r="K5549" s="2"/>
      <c r="L5549" s="2">
        <v>241737.25423728811</v>
      </c>
      <c r="M5549" s="3">
        <f t="shared" si="86"/>
        <v>1584722</v>
      </c>
      <c r="N5549" s="41">
        <v>45000</v>
      </c>
      <c r="O5549" s="39">
        <v>6870443691</v>
      </c>
      <c r="P5549" s="39" t="s">
        <v>8899</v>
      </c>
      <c r="Q5549" s="40" t="s">
        <v>18497</v>
      </c>
      <c r="R5549" s="41">
        <v>45037</v>
      </c>
      <c r="S5549" s="42" t="s">
        <v>8901</v>
      </c>
      <c r="T5549" s="68"/>
    </row>
    <row r="5550" spans="1:20" s="70" customFormat="1" x14ac:dyDescent="0.2">
      <c r="A5550" s="38">
        <v>310</v>
      </c>
      <c r="B5550" s="39" t="s">
        <v>18494</v>
      </c>
      <c r="C5550" s="39"/>
      <c r="D5550" s="58">
        <v>137691</v>
      </c>
      <c r="E5550" s="38"/>
      <c r="F5550" s="58"/>
      <c r="G5550" s="39" t="s">
        <v>14869</v>
      </c>
      <c r="H5550" s="38">
        <v>8263000311</v>
      </c>
      <c r="I5550" s="40" t="s">
        <v>18498</v>
      </c>
      <c r="J5550" s="2">
        <v>-5654.24</v>
      </c>
      <c r="K5550" s="2"/>
      <c r="L5550" s="2">
        <v>-1017.7631999999999</v>
      </c>
      <c r="M5550" s="3">
        <f t="shared" si="86"/>
        <v>-6672.0031999999992</v>
      </c>
      <c r="N5550" s="41">
        <v>45005</v>
      </c>
      <c r="O5550" s="39"/>
      <c r="P5550" s="39" t="s">
        <v>8899</v>
      </c>
      <c r="Q5550" s="40"/>
      <c r="R5550" s="41"/>
      <c r="S5550" s="42" t="s">
        <v>8901</v>
      </c>
      <c r="T5550" s="68"/>
    </row>
    <row r="5551" spans="1:20" s="70" customFormat="1" x14ac:dyDescent="0.2">
      <c r="A5551" s="38" t="s">
        <v>18499</v>
      </c>
      <c r="B5551" s="39" t="s">
        <v>18500</v>
      </c>
      <c r="C5551" s="39" t="s">
        <v>18501</v>
      </c>
      <c r="D5551" s="38" t="s">
        <v>9913</v>
      </c>
      <c r="E5551" s="38"/>
      <c r="F5551" s="38"/>
      <c r="G5551" s="39" t="s">
        <v>9914</v>
      </c>
      <c r="H5551" s="38"/>
      <c r="I5551" s="40" t="s">
        <v>18502</v>
      </c>
      <c r="J5551" s="2">
        <v>2000</v>
      </c>
      <c r="K5551" s="2"/>
      <c r="L5551" s="2">
        <v>0</v>
      </c>
      <c r="M5551" s="3">
        <f t="shared" si="86"/>
        <v>2000</v>
      </c>
      <c r="N5551" s="41">
        <v>45001.729166666664</v>
      </c>
      <c r="O5551" s="39">
        <v>44588176</v>
      </c>
      <c r="P5551" s="39" t="s">
        <v>3282</v>
      </c>
      <c r="Q5551" s="40" t="s">
        <v>18503</v>
      </c>
      <c r="R5551" s="41">
        <v>45022</v>
      </c>
      <c r="S5551" s="42" t="s">
        <v>2417</v>
      </c>
      <c r="T5551" s="68"/>
    </row>
    <row r="5552" spans="1:20" s="70" customFormat="1" x14ac:dyDescent="0.2">
      <c r="A5552" s="38" t="s">
        <v>18504</v>
      </c>
      <c r="B5552" s="39" t="s">
        <v>18505</v>
      </c>
      <c r="C5552" s="39" t="s">
        <v>18506</v>
      </c>
      <c r="D5552" s="38">
        <v>137847</v>
      </c>
      <c r="E5552" s="38"/>
      <c r="F5552" s="38"/>
      <c r="G5552" s="39" t="s">
        <v>17353</v>
      </c>
      <c r="H5552" s="38">
        <v>8266016511</v>
      </c>
      <c r="I5552" s="40" t="s">
        <v>18507</v>
      </c>
      <c r="J5552" s="2">
        <v>71474.576271186437</v>
      </c>
      <c r="K5552" s="2"/>
      <c r="L5552" s="2">
        <v>12865.423728813557</v>
      </c>
      <c r="M5552" s="3">
        <f t="shared" si="86"/>
        <v>84340</v>
      </c>
      <c r="N5552" s="41">
        <v>44985.729166666664</v>
      </c>
      <c r="O5552" s="39">
        <v>6870443819</v>
      </c>
      <c r="P5552" s="39" t="s">
        <v>3282</v>
      </c>
      <c r="Q5552" s="40" t="s">
        <v>18508</v>
      </c>
      <c r="R5552" s="41">
        <v>45035</v>
      </c>
      <c r="S5552" s="42" t="s">
        <v>2417</v>
      </c>
      <c r="T5552" s="68"/>
    </row>
    <row r="5553" spans="1:20" s="70" customFormat="1" x14ac:dyDescent="0.2">
      <c r="A5553" s="38">
        <v>240</v>
      </c>
      <c r="B5553" s="39" t="s">
        <v>18509</v>
      </c>
      <c r="C5553" s="39" t="s">
        <v>18510</v>
      </c>
      <c r="D5553" s="38">
        <v>407048</v>
      </c>
      <c r="E5553" s="38"/>
      <c r="F5553" s="38"/>
      <c r="G5553" s="39" t="s">
        <v>6256</v>
      </c>
      <c r="H5553" s="38">
        <v>8266017441</v>
      </c>
      <c r="I5553" s="40" t="s">
        <v>18511</v>
      </c>
      <c r="J5553" s="2">
        <v>219000</v>
      </c>
      <c r="K5553" s="2"/>
      <c r="L5553" s="2">
        <v>39420</v>
      </c>
      <c r="M5553" s="3">
        <f t="shared" si="86"/>
        <v>258420</v>
      </c>
      <c r="N5553" s="41">
        <v>44985.729166666664</v>
      </c>
      <c r="O5553" s="39">
        <v>6870444190</v>
      </c>
      <c r="P5553" s="39" t="s">
        <v>8899</v>
      </c>
      <c r="Q5553" s="40" t="s">
        <v>18512</v>
      </c>
      <c r="R5553" s="41">
        <v>45035</v>
      </c>
      <c r="S5553" s="42" t="s">
        <v>8901</v>
      </c>
      <c r="T5553" s="68"/>
    </row>
    <row r="5554" spans="1:20" s="70" customFormat="1" x14ac:dyDescent="0.2">
      <c r="A5554" s="38">
        <v>215</v>
      </c>
      <c r="B5554" s="39" t="s">
        <v>18513</v>
      </c>
      <c r="C5554" s="39" t="s">
        <v>18514</v>
      </c>
      <c r="D5554" s="38">
        <v>105903</v>
      </c>
      <c r="E5554" s="38"/>
      <c r="F5554" s="38"/>
      <c r="G5554" s="39" t="s">
        <v>6269</v>
      </c>
      <c r="H5554" s="38">
        <v>8266016468</v>
      </c>
      <c r="I5554" s="40" t="s">
        <v>18515</v>
      </c>
      <c r="J5554" s="2">
        <v>81993.220338983054</v>
      </c>
      <c r="K5554" s="2"/>
      <c r="L5554" s="2">
        <v>14758.77966101695</v>
      </c>
      <c r="M5554" s="3">
        <f t="shared" si="86"/>
        <v>96752</v>
      </c>
      <c r="N5554" s="41">
        <v>44946.729166666664</v>
      </c>
      <c r="O5554" s="39">
        <v>6870444822</v>
      </c>
      <c r="P5554" s="39" t="s">
        <v>8899</v>
      </c>
      <c r="Q5554" s="40" t="s">
        <v>18516</v>
      </c>
      <c r="R5554" s="41">
        <v>45022</v>
      </c>
      <c r="S5554" s="42" t="s">
        <v>8901</v>
      </c>
      <c r="T5554" s="68"/>
    </row>
    <row r="5555" spans="1:20" s="70" customFormat="1" x14ac:dyDescent="0.2">
      <c r="A5555" s="38">
        <v>214</v>
      </c>
      <c r="B5555" s="39" t="s">
        <v>18517</v>
      </c>
      <c r="C5555" s="39" t="s">
        <v>18518</v>
      </c>
      <c r="D5555" s="38">
        <v>105903</v>
      </c>
      <c r="E5555" s="38"/>
      <c r="F5555" s="38"/>
      <c r="G5555" s="39" t="s">
        <v>6269</v>
      </c>
      <c r="H5555" s="38">
        <v>8266016468</v>
      </c>
      <c r="I5555" s="40" t="s">
        <v>18519</v>
      </c>
      <c r="J5555" s="2">
        <v>7098.3050847457635</v>
      </c>
      <c r="K5555" s="2"/>
      <c r="L5555" s="2">
        <v>1277.6949152542375</v>
      </c>
      <c r="M5555" s="3">
        <f t="shared" si="86"/>
        <v>8376</v>
      </c>
      <c r="N5555" s="41">
        <v>44972.729166666664</v>
      </c>
      <c r="O5555" s="39">
        <v>6870444864</v>
      </c>
      <c r="P5555" s="39" t="s">
        <v>8899</v>
      </c>
      <c r="Q5555" s="40" t="s">
        <v>18516</v>
      </c>
      <c r="R5555" s="41">
        <v>45022</v>
      </c>
      <c r="S5555" s="42" t="s">
        <v>8901</v>
      </c>
      <c r="T5555" s="68"/>
    </row>
    <row r="5556" spans="1:20" s="70" customFormat="1" x14ac:dyDescent="0.2">
      <c r="A5556" s="38" t="s">
        <v>18520</v>
      </c>
      <c r="B5556" s="39" t="s">
        <v>18521</v>
      </c>
      <c r="C5556" s="39" t="s">
        <v>18522</v>
      </c>
      <c r="D5556" s="38">
        <v>703046</v>
      </c>
      <c r="E5556" s="38"/>
      <c r="F5556" s="38"/>
      <c r="G5556" s="42" t="s">
        <v>678</v>
      </c>
      <c r="H5556" s="38">
        <v>8266017709</v>
      </c>
      <c r="I5556" s="40" t="s">
        <v>18523</v>
      </c>
      <c r="J5556" s="2">
        <v>2785</v>
      </c>
      <c r="K5556" s="2"/>
      <c r="L5556" s="2">
        <v>0</v>
      </c>
      <c r="M5556" s="3">
        <f t="shared" si="86"/>
        <v>2785</v>
      </c>
      <c r="N5556" s="41">
        <v>44998.729166666664</v>
      </c>
      <c r="O5556" s="39">
        <v>3445037713</v>
      </c>
      <c r="P5556" s="39" t="s">
        <v>18463</v>
      </c>
      <c r="Q5556" s="40" t="s">
        <v>17645</v>
      </c>
      <c r="R5556" s="41">
        <v>45030</v>
      </c>
      <c r="S5556" s="62" t="s">
        <v>29</v>
      </c>
      <c r="T5556" s="68"/>
    </row>
    <row r="5557" spans="1:20" s="70" customFormat="1" x14ac:dyDescent="0.2">
      <c r="A5557" s="38" t="s">
        <v>18524</v>
      </c>
      <c r="B5557" s="39" t="s">
        <v>18525</v>
      </c>
      <c r="C5557" s="39" t="s">
        <v>18526</v>
      </c>
      <c r="D5557" s="38">
        <v>703046</v>
      </c>
      <c r="E5557" s="38"/>
      <c r="F5557" s="38"/>
      <c r="G5557" s="42" t="s">
        <v>678</v>
      </c>
      <c r="H5557" s="38">
        <v>8266017700</v>
      </c>
      <c r="I5557" s="40" t="s">
        <v>18527</v>
      </c>
      <c r="J5557" s="2">
        <v>5287</v>
      </c>
      <c r="K5557" s="2"/>
      <c r="L5557" s="2">
        <v>0</v>
      </c>
      <c r="M5557" s="3">
        <f t="shared" si="86"/>
        <v>5287</v>
      </c>
      <c r="N5557" s="41">
        <v>44998.729166666664</v>
      </c>
      <c r="O5557" s="39">
        <v>3445037714</v>
      </c>
      <c r="P5557" s="39" t="s">
        <v>18453</v>
      </c>
      <c r="Q5557" s="40" t="s">
        <v>17645</v>
      </c>
      <c r="R5557" s="41">
        <v>45030</v>
      </c>
      <c r="S5557" s="62" t="s">
        <v>21</v>
      </c>
      <c r="T5557" s="68"/>
    </row>
    <row r="5558" spans="1:20" s="70" customFormat="1" x14ac:dyDescent="0.2">
      <c r="A5558" s="38" t="s">
        <v>18528</v>
      </c>
      <c r="B5558" s="42"/>
      <c r="C5558" s="42"/>
      <c r="D5558" s="38" t="s">
        <v>18529</v>
      </c>
      <c r="E5558" s="38"/>
      <c r="F5558" s="38"/>
      <c r="G5558" s="42" t="s">
        <v>18530</v>
      </c>
      <c r="H5558" s="38"/>
      <c r="I5558" s="40" t="s">
        <v>18531</v>
      </c>
      <c r="J5558" s="3">
        <v>-8245014</v>
      </c>
      <c r="K5558" s="3"/>
      <c r="L5558" s="3">
        <v>-1484102.52</v>
      </c>
      <c r="M5558" s="3">
        <f t="shared" si="86"/>
        <v>-9729116.5199999996</v>
      </c>
      <c r="N5558" s="41">
        <v>45015</v>
      </c>
      <c r="O5558" s="39"/>
      <c r="P5558" s="42" t="s">
        <v>315</v>
      </c>
      <c r="Q5558" s="42"/>
      <c r="R5558" s="60"/>
      <c r="S5558" s="42" t="s">
        <v>243</v>
      </c>
      <c r="T5558" s="68"/>
    </row>
    <row r="5559" spans="1:20" s="70" customFormat="1" x14ac:dyDescent="0.2">
      <c r="A5559" s="38" t="s">
        <v>63</v>
      </c>
      <c r="B5559" s="1"/>
      <c r="C5559" s="1"/>
      <c r="D5559" s="51"/>
      <c r="E5559" s="38"/>
      <c r="F5559" s="51"/>
      <c r="G5559" s="52" t="s">
        <v>64</v>
      </c>
      <c r="H5559" s="53"/>
      <c r="I5559" s="54" t="s">
        <v>18532</v>
      </c>
      <c r="J5559" s="35">
        <v>161.94999999999999</v>
      </c>
      <c r="K5559" s="1"/>
      <c r="L5559" s="1"/>
      <c r="M5559" s="3">
        <f t="shared" si="86"/>
        <v>161.94999999999999</v>
      </c>
      <c r="N5559" s="41">
        <v>45015</v>
      </c>
      <c r="O5559" s="56"/>
      <c r="P5559" s="1"/>
      <c r="Q5559" s="1"/>
      <c r="R5559" s="57"/>
      <c r="S5559" s="39" t="s">
        <v>54</v>
      </c>
      <c r="T5559" s="68"/>
    </row>
    <row r="5560" spans="1:20" s="70" customFormat="1" x14ac:dyDescent="0.2">
      <c r="A5560" s="38" t="s">
        <v>6167</v>
      </c>
      <c r="B5560" s="1"/>
      <c r="C5560" s="1"/>
      <c r="D5560" s="51"/>
      <c r="E5560" s="38"/>
      <c r="F5560" s="51"/>
      <c r="G5560" s="39" t="s">
        <v>6168</v>
      </c>
      <c r="H5560" s="53"/>
      <c r="I5560" s="54" t="s">
        <v>18533</v>
      </c>
      <c r="J5560" s="35">
        <v>2158.9</v>
      </c>
      <c r="K5560" s="1"/>
      <c r="L5560" s="1"/>
      <c r="M5560" s="3">
        <f t="shared" si="86"/>
        <v>2158.9</v>
      </c>
      <c r="N5560" s="63"/>
      <c r="O5560" s="56"/>
      <c r="P5560" s="1"/>
      <c r="Q5560" s="1"/>
      <c r="R5560" s="57"/>
      <c r="S5560" s="42" t="s">
        <v>2417</v>
      </c>
      <c r="T5560" s="68"/>
    </row>
    <row r="5561" spans="1:20" s="70" customFormat="1" x14ac:dyDescent="0.2">
      <c r="A5561" s="38" t="s">
        <v>6167</v>
      </c>
      <c r="B5561" s="1"/>
      <c r="C5561" s="1"/>
      <c r="D5561" s="51"/>
      <c r="E5561" s="38"/>
      <c r="F5561" s="51"/>
      <c r="G5561" s="39" t="s">
        <v>6168</v>
      </c>
      <c r="H5561" s="53"/>
      <c r="I5561" s="54" t="s">
        <v>18533</v>
      </c>
      <c r="J5561" s="35">
        <v>840</v>
      </c>
      <c r="K5561" s="1"/>
      <c r="L5561" s="1"/>
      <c r="M5561" s="3">
        <f t="shared" si="86"/>
        <v>840</v>
      </c>
      <c r="N5561" s="63"/>
      <c r="O5561" s="56"/>
      <c r="P5561" s="1"/>
      <c r="Q5561" s="1"/>
      <c r="R5561" s="57"/>
      <c r="S5561" s="42" t="s">
        <v>2417</v>
      </c>
      <c r="T5561" s="68"/>
    </row>
    <row r="5562" spans="1:20" s="70" customFormat="1" x14ac:dyDescent="0.2">
      <c r="A5562" s="38">
        <v>58</v>
      </c>
      <c r="B5562" s="39" t="s">
        <v>18534</v>
      </c>
      <c r="C5562" s="39" t="s">
        <v>18535</v>
      </c>
      <c r="D5562" s="38">
        <v>130312</v>
      </c>
      <c r="E5562" s="38"/>
      <c r="F5562" s="38"/>
      <c r="G5562" s="39" t="s">
        <v>12842</v>
      </c>
      <c r="H5562" s="38">
        <v>8266017440</v>
      </c>
      <c r="I5562" s="40" t="s">
        <v>18536</v>
      </c>
      <c r="J5562" s="2">
        <v>151200</v>
      </c>
      <c r="K5562" s="2"/>
      <c r="L5562" s="2">
        <v>27216</v>
      </c>
      <c r="M5562" s="3">
        <f t="shared" si="86"/>
        <v>178416</v>
      </c>
      <c r="N5562" s="41">
        <v>44985.729166666664</v>
      </c>
      <c r="O5562" s="39">
        <v>6870445278</v>
      </c>
      <c r="P5562" s="39" t="s">
        <v>8899</v>
      </c>
      <c r="Q5562" s="40" t="s">
        <v>18537</v>
      </c>
      <c r="R5562" s="41">
        <v>45050</v>
      </c>
      <c r="S5562" s="42" t="s">
        <v>8901</v>
      </c>
      <c r="T5562" s="68"/>
    </row>
    <row r="5563" spans="1:20" s="70" customFormat="1" x14ac:dyDescent="0.2">
      <c r="A5563" s="38">
        <v>419</v>
      </c>
      <c r="B5563" s="39" t="s">
        <v>18538</v>
      </c>
      <c r="C5563" s="39" t="s">
        <v>18539</v>
      </c>
      <c r="D5563" s="38">
        <v>403120</v>
      </c>
      <c r="E5563" s="38"/>
      <c r="F5563" s="38"/>
      <c r="G5563" s="39" t="s">
        <v>7553</v>
      </c>
      <c r="H5563" s="38">
        <v>8266016587</v>
      </c>
      <c r="I5563" s="40" t="s">
        <v>18540</v>
      </c>
      <c r="J5563" s="2">
        <v>470274.56</v>
      </c>
      <c r="K5563" s="2"/>
      <c r="L5563" s="2">
        <v>131676.8768</v>
      </c>
      <c r="M5563" s="3">
        <f t="shared" si="86"/>
        <v>601951.43680000002</v>
      </c>
      <c r="N5563" s="41">
        <v>44891.729166666664</v>
      </c>
      <c r="O5563" s="39">
        <v>6870448397</v>
      </c>
      <c r="P5563" s="39" t="s">
        <v>8899</v>
      </c>
      <c r="Q5563" s="40" t="s">
        <v>18541</v>
      </c>
      <c r="R5563" s="41">
        <v>45020</v>
      </c>
      <c r="S5563" s="42" t="s">
        <v>8901</v>
      </c>
      <c r="T5563" s="68"/>
    </row>
    <row r="5564" spans="1:20" s="70" customFormat="1" x14ac:dyDescent="0.2">
      <c r="A5564" s="38" t="s">
        <v>18542</v>
      </c>
      <c r="B5564" s="39" t="s">
        <v>18543</v>
      </c>
      <c r="C5564" s="39" t="s">
        <v>18544</v>
      </c>
      <c r="D5564" s="38">
        <v>703046</v>
      </c>
      <c r="E5564" s="38"/>
      <c r="F5564" s="38"/>
      <c r="G5564" s="42" t="s">
        <v>678</v>
      </c>
      <c r="H5564" s="38">
        <v>8268011627</v>
      </c>
      <c r="I5564" s="40" t="s">
        <v>18545</v>
      </c>
      <c r="J5564" s="2">
        <v>25000</v>
      </c>
      <c r="K5564" s="2"/>
      <c r="L5564" s="2">
        <v>0</v>
      </c>
      <c r="M5564" s="3">
        <f t="shared" si="86"/>
        <v>25000</v>
      </c>
      <c r="N5564" s="41">
        <v>44985.729166666664</v>
      </c>
      <c r="O5564" s="39">
        <v>3445038244</v>
      </c>
      <c r="P5564" s="39" t="s">
        <v>3282</v>
      </c>
      <c r="Q5564" s="40" t="s">
        <v>18546</v>
      </c>
      <c r="R5564" s="41">
        <v>45029</v>
      </c>
      <c r="S5564" s="42" t="s">
        <v>2417</v>
      </c>
      <c r="T5564" s="68"/>
    </row>
    <row r="5565" spans="1:20" s="70" customFormat="1" x14ac:dyDescent="0.2">
      <c r="A5565" s="38">
        <v>336</v>
      </c>
      <c r="B5565" s="39">
        <v>7482114382</v>
      </c>
      <c r="C5565" s="39"/>
      <c r="D5565" s="38">
        <v>301236</v>
      </c>
      <c r="E5565" s="38"/>
      <c r="F5565" s="38"/>
      <c r="G5565" s="39" t="s">
        <v>12603</v>
      </c>
      <c r="H5565" s="38">
        <v>8268007821</v>
      </c>
      <c r="I5565" s="40">
        <v>7482114382</v>
      </c>
      <c r="J5565" s="2">
        <v>-219600</v>
      </c>
      <c r="K5565" s="2"/>
      <c r="L5565" s="2">
        <v>-39528</v>
      </c>
      <c r="M5565" s="3">
        <f t="shared" si="86"/>
        <v>-259128</v>
      </c>
      <c r="N5565" s="41">
        <v>45016</v>
      </c>
      <c r="O5565" s="39"/>
      <c r="P5565" s="39" t="s">
        <v>8899</v>
      </c>
      <c r="Q5565" s="40"/>
      <c r="R5565" s="41"/>
      <c r="S5565" s="42" t="s">
        <v>8901</v>
      </c>
      <c r="T5565" s="68"/>
    </row>
    <row r="5566" spans="1:20" s="70" customFormat="1" x14ac:dyDescent="0.2">
      <c r="A5566" s="38">
        <v>337</v>
      </c>
      <c r="B5566" s="39" t="s">
        <v>18547</v>
      </c>
      <c r="C5566" s="39"/>
      <c r="D5566" s="38">
        <v>301236</v>
      </c>
      <c r="E5566" s="38"/>
      <c r="F5566" s="38"/>
      <c r="G5566" s="39" t="s">
        <v>12603</v>
      </c>
      <c r="H5566" s="38">
        <v>8268007821</v>
      </c>
      <c r="I5566" s="40" t="s">
        <v>18547</v>
      </c>
      <c r="J5566" s="2">
        <v>-239826.91</v>
      </c>
      <c r="K5566" s="2"/>
      <c r="L5566" s="2">
        <v>-43168.84</v>
      </c>
      <c r="M5566" s="3">
        <f t="shared" si="86"/>
        <v>-282995.75</v>
      </c>
      <c r="N5566" s="41">
        <v>45016</v>
      </c>
      <c r="O5566" s="39"/>
      <c r="P5566" s="39" t="s">
        <v>8899</v>
      </c>
      <c r="Q5566" s="40"/>
      <c r="R5566" s="41"/>
      <c r="S5566" s="42" t="s">
        <v>8901</v>
      </c>
      <c r="T5566" s="68"/>
    </row>
    <row r="5567" spans="1:20" s="70" customFormat="1" x14ac:dyDescent="0.2">
      <c r="A5567" s="38" t="s">
        <v>63</v>
      </c>
      <c r="B5567" s="1"/>
      <c r="C5567" s="1"/>
      <c r="D5567" s="51"/>
      <c r="E5567" s="38"/>
      <c r="F5567" s="51"/>
      <c r="G5567" s="52" t="s">
        <v>64</v>
      </c>
      <c r="H5567" s="53"/>
      <c r="I5567" s="54" t="s">
        <v>18548</v>
      </c>
      <c r="J5567" s="35">
        <v>26680.9</v>
      </c>
      <c r="K5567" s="1"/>
      <c r="L5567" s="1"/>
      <c r="M5567" s="3">
        <f t="shared" si="86"/>
        <v>26680.9</v>
      </c>
      <c r="N5567" s="41">
        <v>45016</v>
      </c>
      <c r="O5567" s="56"/>
      <c r="P5567" s="1"/>
      <c r="Q5567" s="1"/>
      <c r="R5567" s="57"/>
      <c r="S5567" s="39" t="s">
        <v>54</v>
      </c>
      <c r="T5567" s="68"/>
    </row>
    <row r="5568" spans="1:20" s="70" customFormat="1" x14ac:dyDescent="0.2">
      <c r="A5568" s="38" t="s">
        <v>63</v>
      </c>
      <c r="B5568" s="1"/>
      <c r="C5568" s="1"/>
      <c r="D5568" s="51"/>
      <c r="E5568" s="38"/>
      <c r="F5568" s="51"/>
      <c r="G5568" s="52" t="s">
        <v>64</v>
      </c>
      <c r="H5568" s="53"/>
      <c r="I5568" s="54" t="s">
        <v>18548</v>
      </c>
      <c r="J5568" s="35">
        <v>21700.32</v>
      </c>
      <c r="K5568" s="1"/>
      <c r="L5568" s="1"/>
      <c r="M5568" s="3">
        <f t="shared" si="86"/>
        <v>21700.32</v>
      </c>
      <c r="N5568" s="41">
        <v>45016</v>
      </c>
      <c r="O5568" s="56"/>
      <c r="P5568" s="1"/>
      <c r="Q5568" s="1"/>
      <c r="R5568" s="57"/>
      <c r="S5568" s="39" t="s">
        <v>54</v>
      </c>
      <c r="T5568" s="68"/>
    </row>
    <row r="5569" spans="1:20" s="70" customFormat="1" x14ac:dyDescent="0.2">
      <c r="A5569" s="38" t="s">
        <v>63</v>
      </c>
      <c r="B5569" s="1"/>
      <c r="C5569" s="1"/>
      <c r="D5569" s="51"/>
      <c r="E5569" s="38"/>
      <c r="F5569" s="51"/>
      <c r="G5569" s="52" t="s">
        <v>64</v>
      </c>
      <c r="H5569" s="53"/>
      <c r="I5569" s="54" t="s">
        <v>18548</v>
      </c>
      <c r="J5569" s="35">
        <v>9212.4</v>
      </c>
      <c r="K5569" s="1"/>
      <c r="L5569" s="1"/>
      <c r="M5569" s="3">
        <f t="shared" si="86"/>
        <v>9212.4</v>
      </c>
      <c r="N5569" s="41">
        <v>45016</v>
      </c>
      <c r="O5569" s="56"/>
      <c r="P5569" s="1"/>
      <c r="Q5569" s="1"/>
      <c r="R5569" s="57"/>
      <c r="S5569" s="39" t="s">
        <v>54</v>
      </c>
      <c r="T5569" s="68"/>
    </row>
    <row r="5570" spans="1:20" s="70" customFormat="1" x14ac:dyDescent="0.2">
      <c r="A5570" s="38" t="s">
        <v>63</v>
      </c>
      <c r="B5570" s="1"/>
      <c r="C5570" s="1"/>
      <c r="D5570" s="51"/>
      <c r="E5570" s="38"/>
      <c r="F5570" s="51"/>
      <c r="G5570" s="52" t="s">
        <v>64</v>
      </c>
      <c r="H5570" s="53"/>
      <c r="I5570" s="54" t="s">
        <v>18548</v>
      </c>
      <c r="J5570" s="35">
        <v>296.83999999999997</v>
      </c>
      <c r="K5570" s="1"/>
      <c r="L5570" s="1"/>
      <c r="M5570" s="3">
        <f t="shared" si="86"/>
        <v>296.83999999999997</v>
      </c>
      <c r="N5570" s="41">
        <v>45016</v>
      </c>
      <c r="O5570" s="56"/>
      <c r="P5570" s="1"/>
      <c r="Q5570" s="1"/>
      <c r="R5570" s="57"/>
      <c r="S5570" s="39" t="s">
        <v>54</v>
      </c>
      <c r="T5570" s="68"/>
    </row>
    <row r="5571" spans="1:20" s="70" customFormat="1" x14ac:dyDescent="0.2">
      <c r="A5571" s="38" t="s">
        <v>63</v>
      </c>
      <c r="B5571" s="1"/>
      <c r="C5571" s="1"/>
      <c r="D5571" s="51"/>
      <c r="E5571" s="38"/>
      <c r="F5571" s="51"/>
      <c r="G5571" s="52" t="s">
        <v>64</v>
      </c>
      <c r="H5571" s="53"/>
      <c r="I5571" s="54" t="s">
        <v>18548</v>
      </c>
      <c r="J5571" s="35">
        <v>767.7</v>
      </c>
      <c r="K5571" s="1"/>
      <c r="L5571" s="1"/>
      <c r="M5571" s="3">
        <f t="shared" si="86"/>
        <v>767.7</v>
      </c>
      <c r="N5571" s="41">
        <v>45016</v>
      </c>
      <c r="O5571" s="56"/>
      <c r="P5571" s="1"/>
      <c r="Q5571" s="1"/>
      <c r="R5571" s="57"/>
      <c r="S5571" s="39" t="s">
        <v>54</v>
      </c>
      <c r="T5571" s="68"/>
    </row>
    <row r="5572" spans="1:20" s="70" customFormat="1" x14ac:dyDescent="0.2">
      <c r="A5572" s="38" t="s">
        <v>63</v>
      </c>
      <c r="B5572" s="1"/>
      <c r="C5572" s="1"/>
      <c r="D5572" s="51"/>
      <c r="E5572" s="38"/>
      <c r="F5572" s="51"/>
      <c r="G5572" s="52" t="s">
        <v>64</v>
      </c>
      <c r="H5572" s="53"/>
      <c r="I5572" s="54" t="s">
        <v>18548</v>
      </c>
      <c r="J5572" s="35">
        <v>327.55</v>
      </c>
      <c r="K5572" s="1"/>
      <c r="L5572" s="1"/>
      <c r="M5572" s="3">
        <f t="shared" si="86"/>
        <v>327.55</v>
      </c>
      <c r="N5572" s="41">
        <v>45016</v>
      </c>
      <c r="O5572" s="56"/>
      <c r="P5572" s="1"/>
      <c r="Q5572" s="1"/>
      <c r="R5572" s="57"/>
      <c r="S5572" s="39" t="s">
        <v>54</v>
      </c>
      <c r="T5572" s="68"/>
    </row>
    <row r="5573" spans="1:20" s="70" customFormat="1" x14ac:dyDescent="0.2">
      <c r="A5573" s="38" t="s">
        <v>63</v>
      </c>
      <c r="B5573" s="1"/>
      <c r="C5573" s="1"/>
      <c r="D5573" s="51"/>
      <c r="E5573" s="38"/>
      <c r="F5573" s="51"/>
      <c r="G5573" s="52" t="s">
        <v>64</v>
      </c>
      <c r="H5573" s="53"/>
      <c r="I5573" s="54" t="s">
        <v>18548</v>
      </c>
      <c r="J5573" s="35">
        <v>4329.83</v>
      </c>
      <c r="K5573" s="1"/>
      <c r="L5573" s="1"/>
      <c r="M5573" s="3">
        <f t="shared" si="86"/>
        <v>4329.83</v>
      </c>
      <c r="N5573" s="41">
        <v>45016</v>
      </c>
      <c r="O5573" s="56"/>
      <c r="P5573" s="1"/>
      <c r="Q5573" s="1"/>
      <c r="R5573" s="57"/>
      <c r="S5573" s="39" t="s">
        <v>54</v>
      </c>
      <c r="T5573" s="68"/>
    </row>
    <row r="5574" spans="1:20" s="70" customFormat="1" x14ac:dyDescent="0.2">
      <c r="A5574" s="38" t="s">
        <v>63</v>
      </c>
      <c r="B5574" s="1"/>
      <c r="C5574" s="1"/>
      <c r="D5574" s="51"/>
      <c r="E5574" s="38"/>
      <c r="F5574" s="51"/>
      <c r="G5574" s="52" t="s">
        <v>64</v>
      </c>
      <c r="H5574" s="53"/>
      <c r="I5574" s="54" t="s">
        <v>18548</v>
      </c>
      <c r="J5574" s="35">
        <v>3937.77</v>
      </c>
      <c r="K5574" s="1"/>
      <c r="L5574" s="1"/>
      <c r="M5574" s="3">
        <f t="shared" ref="M5574:M5637" si="87">SUM(J5574:L5574)</f>
        <v>3937.77</v>
      </c>
      <c r="N5574" s="41">
        <v>45016</v>
      </c>
      <c r="O5574" s="56"/>
      <c r="P5574" s="1"/>
      <c r="Q5574" s="1"/>
      <c r="R5574" s="57"/>
      <c r="S5574" s="39" t="s">
        <v>54</v>
      </c>
      <c r="T5574" s="68"/>
    </row>
    <row r="5575" spans="1:20" s="70" customFormat="1" x14ac:dyDescent="0.2">
      <c r="A5575" s="38" t="s">
        <v>63</v>
      </c>
      <c r="B5575" s="1"/>
      <c r="C5575" s="1"/>
      <c r="D5575" s="51"/>
      <c r="E5575" s="38"/>
      <c r="F5575" s="51"/>
      <c r="G5575" s="52" t="s">
        <v>64</v>
      </c>
      <c r="H5575" s="53"/>
      <c r="I5575" s="54" t="s">
        <v>18548</v>
      </c>
      <c r="J5575" s="35">
        <v>4114.87</v>
      </c>
      <c r="K5575" s="1"/>
      <c r="L5575" s="1"/>
      <c r="M5575" s="3">
        <f t="shared" si="87"/>
        <v>4114.87</v>
      </c>
      <c r="N5575" s="41">
        <v>45016</v>
      </c>
      <c r="O5575" s="56"/>
      <c r="P5575" s="1"/>
      <c r="Q5575" s="1"/>
      <c r="R5575" s="57"/>
      <c r="S5575" s="39" t="s">
        <v>54</v>
      </c>
      <c r="T5575" s="68"/>
    </row>
    <row r="5576" spans="1:20" s="70" customFormat="1" x14ac:dyDescent="0.2">
      <c r="A5576" s="38" t="s">
        <v>63</v>
      </c>
      <c r="B5576" s="1"/>
      <c r="C5576" s="1"/>
      <c r="D5576" s="51"/>
      <c r="E5576" s="38"/>
      <c r="F5576" s="51"/>
      <c r="G5576" s="52" t="s">
        <v>64</v>
      </c>
      <c r="H5576" s="53"/>
      <c r="I5576" s="54" t="s">
        <v>18548</v>
      </c>
      <c r="J5576" s="35">
        <v>2229.7800000000002</v>
      </c>
      <c r="K5576" s="1"/>
      <c r="L5576" s="1"/>
      <c r="M5576" s="3">
        <f t="shared" si="87"/>
        <v>2229.7800000000002</v>
      </c>
      <c r="N5576" s="41">
        <v>45016</v>
      </c>
      <c r="O5576" s="56"/>
      <c r="P5576" s="1"/>
      <c r="Q5576" s="1"/>
      <c r="R5576" s="57"/>
      <c r="S5576" s="39" t="s">
        <v>54</v>
      </c>
      <c r="T5576" s="68"/>
    </row>
    <row r="5577" spans="1:20" s="70" customFormat="1" x14ac:dyDescent="0.2">
      <c r="A5577" s="38" t="s">
        <v>63</v>
      </c>
      <c r="B5577" s="1"/>
      <c r="C5577" s="1"/>
      <c r="D5577" s="51"/>
      <c r="E5577" s="38"/>
      <c r="F5577" s="51"/>
      <c r="G5577" s="52" t="s">
        <v>64</v>
      </c>
      <c r="H5577" s="53"/>
      <c r="I5577" s="54" t="s">
        <v>18548</v>
      </c>
      <c r="J5577" s="35">
        <v>9340.35</v>
      </c>
      <c r="K5577" s="1"/>
      <c r="L5577" s="1"/>
      <c r="M5577" s="3">
        <f t="shared" si="87"/>
        <v>9340.35</v>
      </c>
      <c r="N5577" s="41">
        <v>45016</v>
      </c>
      <c r="O5577" s="56"/>
      <c r="P5577" s="1"/>
      <c r="Q5577" s="1"/>
      <c r="R5577" s="57"/>
      <c r="S5577" s="39" t="s">
        <v>54</v>
      </c>
      <c r="T5577" s="68"/>
    </row>
    <row r="5578" spans="1:20" s="70" customFormat="1" x14ac:dyDescent="0.2">
      <c r="A5578" s="38">
        <v>306</v>
      </c>
      <c r="B5578" s="39" t="s">
        <v>18549</v>
      </c>
      <c r="C5578" s="39" t="s">
        <v>18550</v>
      </c>
      <c r="D5578" s="58">
        <v>137691</v>
      </c>
      <c r="E5578" s="38"/>
      <c r="F5578" s="58"/>
      <c r="G5578" s="39" t="s">
        <v>14869</v>
      </c>
      <c r="H5578" s="38">
        <v>8263000301</v>
      </c>
      <c r="I5578" s="40" t="s">
        <v>18551</v>
      </c>
      <c r="J5578" s="2">
        <v>197339.83050847458</v>
      </c>
      <c r="K5578" s="2"/>
      <c r="L5578" s="2">
        <v>35521.169491525427</v>
      </c>
      <c r="M5578" s="3">
        <f t="shared" si="87"/>
        <v>232861</v>
      </c>
      <c r="N5578" s="41">
        <v>45000.729166666664</v>
      </c>
      <c r="O5578" s="39">
        <v>6870447733</v>
      </c>
      <c r="P5578" s="39" t="s">
        <v>8899</v>
      </c>
      <c r="Q5578" s="40" t="s">
        <v>18497</v>
      </c>
      <c r="R5578" s="41">
        <v>45037</v>
      </c>
      <c r="S5578" s="42" t="s">
        <v>8901</v>
      </c>
      <c r="T5578" s="68"/>
    </row>
    <row r="5579" spans="1:20" s="70" customFormat="1" x14ac:dyDescent="0.2">
      <c r="A5579" s="38">
        <v>305</v>
      </c>
      <c r="B5579" s="39" t="s">
        <v>18552</v>
      </c>
      <c r="C5579" s="39" t="s">
        <v>18553</v>
      </c>
      <c r="D5579" s="58">
        <v>137691</v>
      </c>
      <c r="E5579" s="38"/>
      <c r="F5579" s="58"/>
      <c r="G5579" s="39" t="s">
        <v>14869</v>
      </c>
      <c r="H5579" s="38">
        <v>8263000301</v>
      </c>
      <c r="I5579" s="40" t="s">
        <v>18554</v>
      </c>
      <c r="J5579" s="2">
        <v>797820.3389830509</v>
      </c>
      <c r="K5579" s="2"/>
      <c r="L5579" s="2">
        <v>143607.66101694916</v>
      </c>
      <c r="M5579" s="3">
        <f t="shared" si="87"/>
        <v>941428</v>
      </c>
      <c r="N5579" s="41">
        <v>44999.729166666664</v>
      </c>
      <c r="O5579" s="39">
        <v>6870447845</v>
      </c>
      <c r="P5579" s="39" t="s">
        <v>8899</v>
      </c>
      <c r="Q5579" s="40" t="s">
        <v>18322</v>
      </c>
      <c r="R5579" s="41">
        <v>45035</v>
      </c>
      <c r="S5579" s="42" t="s">
        <v>8901</v>
      </c>
      <c r="T5579" s="68"/>
    </row>
    <row r="5580" spans="1:20" s="70" customFormat="1" x14ac:dyDescent="0.2">
      <c r="A5580" s="38">
        <v>445</v>
      </c>
      <c r="B5580" s="39" t="s">
        <v>18555</v>
      </c>
      <c r="C5580" s="39" t="s">
        <v>18556</v>
      </c>
      <c r="D5580" s="38">
        <v>802047</v>
      </c>
      <c r="E5580" s="38" t="s">
        <v>23071</v>
      </c>
      <c r="F5580" s="38"/>
      <c r="G5580" s="39" t="s">
        <v>12073</v>
      </c>
      <c r="H5580" s="38">
        <v>8262000063</v>
      </c>
      <c r="I5580" s="40" t="s">
        <v>18557</v>
      </c>
      <c r="J5580" s="2">
        <v>4504241.5599999996</v>
      </c>
      <c r="K5580" s="2"/>
      <c r="L5580" s="2">
        <v>10638199.619999999</v>
      </c>
      <c r="M5580" s="3">
        <f t="shared" si="87"/>
        <v>15142441.18</v>
      </c>
      <c r="N5580" s="41">
        <v>44854.729166666664</v>
      </c>
      <c r="O5580" s="39">
        <v>44596286</v>
      </c>
      <c r="P5580" s="39" t="s">
        <v>8899</v>
      </c>
      <c r="Q5580" s="40">
        <v>304039383131</v>
      </c>
      <c r="R5580" s="41">
        <v>45021</v>
      </c>
      <c r="S5580" s="42" t="s">
        <v>8901</v>
      </c>
      <c r="T5580" s="68"/>
    </row>
    <row r="5581" spans="1:20" s="70" customFormat="1" x14ac:dyDescent="0.2">
      <c r="A5581" s="38">
        <v>373</v>
      </c>
      <c r="B5581" s="39" t="s">
        <v>18555</v>
      </c>
      <c r="C5581" s="39" t="s">
        <v>18556</v>
      </c>
      <c r="D5581" s="38">
        <v>909972</v>
      </c>
      <c r="E5581" s="38"/>
      <c r="F5581" s="38"/>
      <c r="G5581" s="39" t="s">
        <v>15857</v>
      </c>
      <c r="H5581" s="38">
        <v>8262000063</v>
      </c>
      <c r="I5581" s="40" t="s">
        <v>18558</v>
      </c>
      <c r="J5581" s="2">
        <v>240.67796610169492</v>
      </c>
      <c r="K5581" s="2"/>
      <c r="L5581" s="2">
        <v>43.322033898305087</v>
      </c>
      <c r="M5581" s="3">
        <f t="shared" si="87"/>
        <v>284</v>
      </c>
      <c r="N5581" s="41">
        <v>44854.729166666664</v>
      </c>
      <c r="O5581" s="39">
        <v>44596286</v>
      </c>
      <c r="P5581" s="39" t="s">
        <v>8899</v>
      </c>
      <c r="Q5581" s="40">
        <v>304039383131</v>
      </c>
      <c r="R5581" s="41">
        <v>45021</v>
      </c>
      <c r="S5581" s="42" t="s">
        <v>8901</v>
      </c>
      <c r="T5581" s="68"/>
    </row>
    <row r="5582" spans="1:20" s="70" customFormat="1" x14ac:dyDescent="0.2">
      <c r="A5582" s="38" t="s">
        <v>18559</v>
      </c>
      <c r="B5582" s="39" t="s">
        <v>18560</v>
      </c>
      <c r="C5582" s="39" t="s">
        <v>18561</v>
      </c>
      <c r="D5582" s="38">
        <v>703046</v>
      </c>
      <c r="E5582" s="38"/>
      <c r="F5582" s="38"/>
      <c r="G5582" s="42" t="s">
        <v>678</v>
      </c>
      <c r="H5582" s="38">
        <v>8268011570</v>
      </c>
      <c r="I5582" s="40" t="s">
        <v>18562</v>
      </c>
      <c r="J5582" s="2">
        <v>80500</v>
      </c>
      <c r="K5582" s="2"/>
      <c r="L5582" s="2">
        <v>0</v>
      </c>
      <c r="M5582" s="3">
        <f t="shared" si="87"/>
        <v>80500</v>
      </c>
      <c r="N5582" s="41">
        <v>44972.729166666664</v>
      </c>
      <c r="O5582" s="39">
        <v>3445037959</v>
      </c>
      <c r="P5582" s="39" t="s">
        <v>52</v>
      </c>
      <c r="Q5582" s="40" t="s">
        <v>18563</v>
      </c>
      <c r="R5582" s="41">
        <v>45024</v>
      </c>
      <c r="S5582" s="39" t="s">
        <v>54</v>
      </c>
      <c r="T5582" s="68"/>
    </row>
    <row r="5583" spans="1:20" s="70" customFormat="1" x14ac:dyDescent="0.2">
      <c r="A5583" s="38">
        <v>36</v>
      </c>
      <c r="B5583" s="39" t="s">
        <v>18564</v>
      </c>
      <c r="C5583" s="39" t="s">
        <v>18565</v>
      </c>
      <c r="D5583" s="38">
        <v>703046</v>
      </c>
      <c r="E5583" s="38"/>
      <c r="F5583" s="38"/>
      <c r="G5583" s="42" t="s">
        <v>678</v>
      </c>
      <c r="H5583" s="38">
        <v>8266017441</v>
      </c>
      <c r="I5583" s="40" t="s">
        <v>18566</v>
      </c>
      <c r="J5583" s="2">
        <v>10542</v>
      </c>
      <c r="K5583" s="2"/>
      <c r="L5583" s="2">
        <v>0</v>
      </c>
      <c r="M5583" s="3">
        <f t="shared" si="87"/>
        <v>10542</v>
      </c>
      <c r="N5583" s="41">
        <v>44998.729166666664</v>
      </c>
      <c r="O5583" s="39">
        <v>3445038122</v>
      </c>
      <c r="P5583" s="39" t="s">
        <v>8899</v>
      </c>
      <c r="Q5583" s="40" t="s">
        <v>17645</v>
      </c>
      <c r="R5583" s="41">
        <v>45030</v>
      </c>
      <c r="S5583" s="42" t="s">
        <v>8901</v>
      </c>
      <c r="T5583" s="68"/>
    </row>
    <row r="5584" spans="1:20" s="70" customFormat="1" x14ac:dyDescent="0.2">
      <c r="A5584" s="38">
        <v>38</v>
      </c>
      <c r="B5584" s="39" t="s">
        <v>18567</v>
      </c>
      <c r="C5584" s="39" t="s">
        <v>18568</v>
      </c>
      <c r="D5584" s="38">
        <v>703046</v>
      </c>
      <c r="E5584" s="38"/>
      <c r="F5584" s="38"/>
      <c r="G5584" s="42" t="s">
        <v>678</v>
      </c>
      <c r="H5584" s="38">
        <v>8266017485</v>
      </c>
      <c r="I5584" s="40" t="s">
        <v>18569</v>
      </c>
      <c r="J5584" s="2">
        <v>3398</v>
      </c>
      <c r="K5584" s="2"/>
      <c r="L5584" s="2">
        <v>0</v>
      </c>
      <c r="M5584" s="3">
        <f t="shared" si="87"/>
        <v>3398</v>
      </c>
      <c r="N5584" s="41">
        <v>44988.729166666664</v>
      </c>
      <c r="O5584" s="39">
        <v>1218718974</v>
      </c>
      <c r="P5584" s="39" t="s">
        <v>8899</v>
      </c>
      <c r="Q5584" s="40" t="s">
        <v>18570</v>
      </c>
      <c r="R5584" s="41">
        <v>45070</v>
      </c>
      <c r="S5584" s="42" t="s">
        <v>8901</v>
      </c>
      <c r="T5584" s="68"/>
    </row>
    <row r="5585" spans="1:20" s="70" customFormat="1" x14ac:dyDescent="0.2">
      <c r="A5585" s="38" t="s">
        <v>18571</v>
      </c>
      <c r="B5585" s="39" t="s">
        <v>18572</v>
      </c>
      <c r="C5585" s="39" t="s">
        <v>18573</v>
      </c>
      <c r="D5585" s="38">
        <v>121011</v>
      </c>
      <c r="E5585" s="38"/>
      <c r="F5585" s="38"/>
      <c r="G5585" s="39" t="s">
        <v>9221</v>
      </c>
      <c r="H5585" s="38">
        <v>8268007770</v>
      </c>
      <c r="I5585" s="40" t="s">
        <v>18574</v>
      </c>
      <c r="J5585" s="2">
        <v>-131268.06</v>
      </c>
      <c r="K5585" s="2"/>
      <c r="L5585" s="2">
        <v>0</v>
      </c>
      <c r="M5585" s="3">
        <f t="shared" si="87"/>
        <v>-131268.06</v>
      </c>
      <c r="N5585" s="41">
        <v>44970.729166666664</v>
      </c>
      <c r="O5585" s="39">
        <v>3325000843</v>
      </c>
      <c r="P5585" s="39" t="s">
        <v>52</v>
      </c>
      <c r="Q5585" s="40"/>
      <c r="R5585" s="41"/>
      <c r="S5585" s="39" t="s">
        <v>54</v>
      </c>
      <c r="T5585" s="68"/>
    </row>
    <row r="5586" spans="1:20" s="70" customFormat="1" x14ac:dyDescent="0.2">
      <c r="A5586" s="38" t="s">
        <v>18575</v>
      </c>
      <c r="B5586" s="39" t="s">
        <v>18576</v>
      </c>
      <c r="C5586" s="39" t="s">
        <v>18577</v>
      </c>
      <c r="D5586" s="38">
        <v>121011</v>
      </c>
      <c r="E5586" s="38"/>
      <c r="F5586" s="38"/>
      <c r="G5586" s="39" t="s">
        <v>9221</v>
      </c>
      <c r="H5586" s="38">
        <v>8268007770</v>
      </c>
      <c r="I5586" s="40" t="s">
        <v>18578</v>
      </c>
      <c r="J5586" s="2">
        <v>-1678113.5593220301</v>
      </c>
      <c r="K5586" s="2"/>
      <c r="L5586" s="2">
        <v>-302060.44067796541</v>
      </c>
      <c r="M5586" s="3">
        <f t="shared" si="87"/>
        <v>-1980173.9999999953</v>
      </c>
      <c r="N5586" s="41">
        <v>44970</v>
      </c>
      <c r="O5586" s="39">
        <v>3325000844</v>
      </c>
      <c r="P5586" s="39" t="s">
        <v>52</v>
      </c>
      <c r="Q5586" s="40"/>
      <c r="R5586" s="41"/>
      <c r="S5586" s="39" t="s">
        <v>54</v>
      </c>
      <c r="T5586" s="68"/>
    </row>
    <row r="5587" spans="1:20" s="70" customFormat="1" x14ac:dyDescent="0.2">
      <c r="A5587" s="38" t="s">
        <v>18579</v>
      </c>
      <c r="B5587" s="42" t="s">
        <v>18580</v>
      </c>
      <c r="C5587" s="42" t="s">
        <v>18581</v>
      </c>
      <c r="D5587" s="38">
        <v>807543</v>
      </c>
      <c r="E5587" s="38"/>
      <c r="F5587" s="38"/>
      <c r="G5587" s="42" t="s">
        <v>18582</v>
      </c>
      <c r="H5587" s="38">
        <v>8268006088</v>
      </c>
      <c r="I5587" s="40" t="s">
        <v>18583</v>
      </c>
      <c r="J5587" s="3">
        <v>100000</v>
      </c>
      <c r="K5587" s="3"/>
      <c r="L5587" s="3">
        <v>18000</v>
      </c>
      <c r="M5587" s="3">
        <f t="shared" si="87"/>
        <v>118000</v>
      </c>
      <c r="N5587" s="41">
        <v>44567</v>
      </c>
      <c r="O5587" s="39">
        <v>160626229</v>
      </c>
      <c r="P5587" s="42" t="s">
        <v>315</v>
      </c>
      <c r="Q5587" s="42"/>
      <c r="R5587" s="60"/>
      <c r="S5587" s="42" t="s">
        <v>243</v>
      </c>
      <c r="T5587" s="68"/>
    </row>
    <row r="5588" spans="1:20" s="70" customFormat="1" x14ac:dyDescent="0.2">
      <c r="A5588" s="38" t="s">
        <v>18584</v>
      </c>
      <c r="B5588" s="39" t="s">
        <v>18585</v>
      </c>
      <c r="C5588" s="39" t="s">
        <v>18586</v>
      </c>
      <c r="D5588" s="38">
        <v>402828</v>
      </c>
      <c r="E5588" s="38"/>
      <c r="F5588" s="38"/>
      <c r="G5588" s="39" t="s">
        <v>11331</v>
      </c>
      <c r="H5588" s="38">
        <v>8266016831</v>
      </c>
      <c r="I5588" s="40" t="s">
        <v>18587</v>
      </c>
      <c r="J5588" s="2">
        <v>60000</v>
      </c>
      <c r="K5588" s="2"/>
      <c r="L5588" s="2">
        <v>10800</v>
      </c>
      <c r="M5588" s="3">
        <f t="shared" si="87"/>
        <v>70800</v>
      </c>
      <c r="N5588" s="41">
        <v>44979.729166666664</v>
      </c>
      <c r="O5588" s="39"/>
      <c r="P5588" s="39" t="s">
        <v>3282</v>
      </c>
      <c r="Q5588" s="40" t="s">
        <v>17892</v>
      </c>
      <c r="R5588" s="41">
        <v>45003</v>
      </c>
      <c r="S5588" s="42" t="s">
        <v>2417</v>
      </c>
      <c r="T5588" s="68"/>
    </row>
    <row r="5589" spans="1:20" s="70" customFormat="1" x14ac:dyDescent="0.2">
      <c r="A5589" s="38" t="s">
        <v>63</v>
      </c>
      <c r="B5589" s="1"/>
      <c r="C5589" s="1"/>
      <c r="D5589" s="51"/>
      <c r="E5589" s="38"/>
      <c r="F5589" s="51"/>
      <c r="G5589" s="52" t="s">
        <v>64</v>
      </c>
      <c r="H5589" s="53"/>
      <c r="I5589" s="54" t="s">
        <v>18588</v>
      </c>
      <c r="J5589" s="35">
        <v>560</v>
      </c>
      <c r="K5589" s="1"/>
      <c r="L5589" s="1"/>
      <c r="M5589" s="3">
        <f t="shared" si="87"/>
        <v>560</v>
      </c>
      <c r="N5589" s="41">
        <v>45020</v>
      </c>
      <c r="O5589" s="56"/>
      <c r="P5589" s="1"/>
      <c r="Q5589" s="1"/>
      <c r="R5589" s="57"/>
      <c r="S5589" s="39" t="s">
        <v>54</v>
      </c>
      <c r="T5589" s="68"/>
    </row>
    <row r="5590" spans="1:20" s="70" customFormat="1" x14ac:dyDescent="0.2">
      <c r="A5590" s="38">
        <v>88</v>
      </c>
      <c r="B5590" s="39" t="s">
        <v>18589</v>
      </c>
      <c r="C5590" s="39" t="s">
        <v>18590</v>
      </c>
      <c r="D5590" s="38">
        <v>407261</v>
      </c>
      <c r="E5590" s="38"/>
      <c r="F5590" s="38"/>
      <c r="G5590" s="39" t="s">
        <v>58</v>
      </c>
      <c r="H5590" s="38">
        <v>8266017941</v>
      </c>
      <c r="I5590" s="40">
        <v>9854039965</v>
      </c>
      <c r="J5590" s="2">
        <v>84713.75</v>
      </c>
      <c r="K5590" s="2"/>
      <c r="L5590" s="2">
        <v>0</v>
      </c>
      <c r="M5590" s="3">
        <f t="shared" si="87"/>
        <v>84713.75</v>
      </c>
      <c r="N5590" s="41">
        <v>44992.729166666664</v>
      </c>
      <c r="O5590" s="39">
        <v>1246303056</v>
      </c>
      <c r="P5590" s="39" t="s">
        <v>8899</v>
      </c>
      <c r="Q5590" s="40"/>
      <c r="R5590" s="41"/>
      <c r="S5590" s="42" t="s">
        <v>8901</v>
      </c>
      <c r="T5590" s="68"/>
    </row>
    <row r="5591" spans="1:20" s="70" customFormat="1" x14ac:dyDescent="0.2">
      <c r="A5591" s="38">
        <v>87</v>
      </c>
      <c r="B5591" s="39" t="s">
        <v>18591</v>
      </c>
      <c r="C5591" s="39" t="s">
        <v>18592</v>
      </c>
      <c r="D5591" s="38">
        <v>407261</v>
      </c>
      <c r="E5591" s="38"/>
      <c r="F5591" s="38"/>
      <c r="G5591" s="39" t="s">
        <v>58</v>
      </c>
      <c r="H5591" s="38">
        <v>8266017941</v>
      </c>
      <c r="I5591" s="40">
        <v>9854040218</v>
      </c>
      <c r="J5591" s="2">
        <v>84713.75</v>
      </c>
      <c r="K5591" s="2"/>
      <c r="L5591" s="2">
        <v>0</v>
      </c>
      <c r="M5591" s="3">
        <f t="shared" si="87"/>
        <v>84713.75</v>
      </c>
      <c r="N5591" s="41">
        <v>44998.729166666664</v>
      </c>
      <c r="O5591" s="39">
        <v>1246303095</v>
      </c>
      <c r="P5591" s="39" t="s">
        <v>8899</v>
      </c>
      <c r="Q5591" s="40"/>
      <c r="R5591" s="41"/>
      <c r="S5591" s="42" t="s">
        <v>8901</v>
      </c>
      <c r="T5591" s="68"/>
    </row>
    <row r="5592" spans="1:20" s="70" customFormat="1" x14ac:dyDescent="0.2">
      <c r="A5592" s="38">
        <v>89</v>
      </c>
      <c r="B5592" s="39" t="s">
        <v>18593</v>
      </c>
      <c r="C5592" s="39" t="s">
        <v>18594</v>
      </c>
      <c r="D5592" s="38">
        <v>407261</v>
      </c>
      <c r="E5592" s="38"/>
      <c r="F5592" s="38"/>
      <c r="G5592" s="39" t="s">
        <v>58</v>
      </c>
      <c r="H5592" s="38">
        <v>8266017941</v>
      </c>
      <c r="I5592" s="40">
        <v>9854040813</v>
      </c>
      <c r="J5592" s="2">
        <v>84713.75</v>
      </c>
      <c r="K5592" s="2"/>
      <c r="L5592" s="2">
        <v>0</v>
      </c>
      <c r="M5592" s="3">
        <f t="shared" si="87"/>
        <v>84713.75</v>
      </c>
      <c r="N5592" s="41">
        <v>45006.729166666664</v>
      </c>
      <c r="O5592" s="39">
        <v>1246303113</v>
      </c>
      <c r="P5592" s="39" t="s">
        <v>8899</v>
      </c>
      <c r="Q5592" s="40"/>
      <c r="R5592" s="41"/>
      <c r="S5592" s="42" t="s">
        <v>8901</v>
      </c>
      <c r="T5592" s="68"/>
    </row>
    <row r="5593" spans="1:20" s="70" customFormat="1" x14ac:dyDescent="0.2">
      <c r="A5593" s="38" t="s">
        <v>63</v>
      </c>
      <c r="B5593" s="1"/>
      <c r="C5593" s="1"/>
      <c r="D5593" s="51"/>
      <c r="E5593" s="38"/>
      <c r="F5593" s="51"/>
      <c r="G5593" s="52" t="s">
        <v>64</v>
      </c>
      <c r="H5593" s="53"/>
      <c r="I5593" s="54" t="s">
        <v>18595</v>
      </c>
      <c r="J5593" s="35">
        <v>2288.87</v>
      </c>
      <c r="K5593" s="1"/>
      <c r="L5593" s="1"/>
      <c r="M5593" s="3">
        <f t="shared" si="87"/>
        <v>2288.87</v>
      </c>
      <c r="N5593" s="41">
        <v>45022</v>
      </c>
      <c r="O5593" s="56"/>
      <c r="P5593" s="1"/>
      <c r="Q5593" s="1"/>
      <c r="R5593" s="57"/>
      <c r="S5593" s="39" t="s">
        <v>54</v>
      </c>
      <c r="T5593" s="68"/>
    </row>
    <row r="5594" spans="1:20" s="70" customFormat="1" x14ac:dyDescent="0.2">
      <c r="A5594" s="38" t="s">
        <v>6167</v>
      </c>
      <c r="B5594" s="1"/>
      <c r="C5594" s="1"/>
      <c r="D5594" s="51"/>
      <c r="E5594" s="38"/>
      <c r="F5594" s="51"/>
      <c r="G5594" s="39" t="s">
        <v>6168</v>
      </c>
      <c r="H5594" s="53"/>
      <c r="I5594" s="54" t="s">
        <v>18596</v>
      </c>
      <c r="J5594" s="35">
        <v>24119.33</v>
      </c>
      <c r="K5594" s="1"/>
      <c r="L5594" s="1"/>
      <c r="M5594" s="3">
        <f t="shared" si="87"/>
        <v>24119.33</v>
      </c>
      <c r="N5594" s="63"/>
      <c r="O5594" s="56"/>
      <c r="P5594" s="1"/>
      <c r="Q5594" s="1"/>
      <c r="R5594" s="57"/>
      <c r="S5594" s="42" t="s">
        <v>2417</v>
      </c>
      <c r="T5594" s="68"/>
    </row>
    <row r="5595" spans="1:20" s="70" customFormat="1" x14ac:dyDescent="0.2">
      <c r="A5595" s="38" t="s">
        <v>6167</v>
      </c>
      <c r="B5595" s="1"/>
      <c r="C5595" s="1"/>
      <c r="D5595" s="51"/>
      <c r="E5595" s="38"/>
      <c r="F5595" s="51"/>
      <c r="G5595" s="39" t="s">
        <v>6168</v>
      </c>
      <c r="H5595" s="53"/>
      <c r="I5595" s="54" t="s">
        <v>18597</v>
      </c>
      <c r="J5595" s="35">
        <v>1190.4000000000001</v>
      </c>
      <c r="K5595" s="1"/>
      <c r="L5595" s="1"/>
      <c r="M5595" s="3">
        <f t="shared" si="87"/>
        <v>1190.4000000000001</v>
      </c>
      <c r="N5595" s="63"/>
      <c r="O5595" s="56"/>
      <c r="P5595" s="1"/>
      <c r="Q5595" s="1"/>
      <c r="R5595" s="57"/>
      <c r="S5595" s="42" t="s">
        <v>2417</v>
      </c>
      <c r="T5595" s="68"/>
    </row>
    <row r="5596" spans="1:20" s="70" customFormat="1" x14ac:dyDescent="0.2">
      <c r="A5596" s="38">
        <v>282</v>
      </c>
      <c r="B5596" s="39" t="s">
        <v>18598</v>
      </c>
      <c r="C5596" s="39" t="s">
        <v>18599</v>
      </c>
      <c r="D5596" s="38">
        <v>408038</v>
      </c>
      <c r="E5596" s="38"/>
      <c r="F5596" s="38"/>
      <c r="G5596" s="39" t="s">
        <v>6647</v>
      </c>
      <c r="H5596" s="38">
        <v>8263000297</v>
      </c>
      <c r="I5596" s="40" t="s">
        <v>18600</v>
      </c>
      <c r="J5596" s="2">
        <v>1953439.8305084747</v>
      </c>
      <c r="K5596" s="2"/>
      <c r="L5596" s="2">
        <v>351619.16949152545</v>
      </c>
      <c r="M5596" s="3">
        <f t="shared" si="87"/>
        <v>2305059</v>
      </c>
      <c r="N5596" s="41">
        <v>45003.729166666664</v>
      </c>
      <c r="O5596" s="39">
        <v>1246303917</v>
      </c>
      <c r="P5596" s="39" t="s">
        <v>8899</v>
      </c>
      <c r="Q5596" s="40" t="s">
        <v>18601</v>
      </c>
      <c r="R5596" s="41">
        <v>45042</v>
      </c>
      <c r="S5596" s="42" t="s">
        <v>8901</v>
      </c>
      <c r="T5596" s="68"/>
    </row>
    <row r="5597" spans="1:20" s="70" customFormat="1" x14ac:dyDescent="0.2">
      <c r="A5597" s="38" t="s">
        <v>18602</v>
      </c>
      <c r="B5597" s="39" t="s">
        <v>18603</v>
      </c>
      <c r="C5597" s="39" t="s">
        <v>18604</v>
      </c>
      <c r="D5597" s="38">
        <v>121011</v>
      </c>
      <c r="E5597" s="38"/>
      <c r="F5597" s="38"/>
      <c r="G5597" s="39" t="s">
        <v>9221</v>
      </c>
      <c r="H5597" s="38">
        <v>8268007770</v>
      </c>
      <c r="I5597" s="40" t="s">
        <v>18605</v>
      </c>
      <c r="J5597" s="2">
        <v>1799139.3305084747</v>
      </c>
      <c r="K5597" s="2"/>
      <c r="L5597" s="2">
        <v>323845.07949152542</v>
      </c>
      <c r="M5597" s="3">
        <f t="shared" si="87"/>
        <v>2122984.41</v>
      </c>
      <c r="N5597" s="41">
        <v>45012.729166666664</v>
      </c>
      <c r="O5597" s="39">
        <v>160273591</v>
      </c>
      <c r="P5597" s="39" t="s">
        <v>52</v>
      </c>
      <c r="Q5597" s="40"/>
      <c r="R5597" s="41"/>
      <c r="S5597" s="39" t="s">
        <v>54</v>
      </c>
      <c r="T5597" s="68"/>
    </row>
    <row r="5598" spans="1:20" s="70" customFormat="1" x14ac:dyDescent="0.2">
      <c r="A5598" s="38" t="s">
        <v>6167</v>
      </c>
      <c r="B5598" s="1"/>
      <c r="C5598" s="1"/>
      <c r="D5598" s="51"/>
      <c r="E5598" s="38"/>
      <c r="F5598" s="51"/>
      <c r="G5598" s="39" t="s">
        <v>6168</v>
      </c>
      <c r="H5598" s="53"/>
      <c r="I5598" s="54" t="s">
        <v>18606</v>
      </c>
      <c r="J5598" s="35">
        <v>840</v>
      </c>
      <c r="K5598" s="1"/>
      <c r="L5598" s="1"/>
      <c r="M5598" s="3">
        <f t="shared" si="87"/>
        <v>840</v>
      </c>
      <c r="N5598" s="63"/>
      <c r="O5598" s="56"/>
      <c r="P5598" s="1"/>
      <c r="Q5598" s="1"/>
      <c r="R5598" s="57"/>
      <c r="S5598" s="42" t="s">
        <v>2417</v>
      </c>
      <c r="T5598" s="68"/>
    </row>
    <row r="5599" spans="1:20" s="70" customFormat="1" x14ac:dyDescent="0.2">
      <c r="A5599" s="38" t="s">
        <v>18607</v>
      </c>
      <c r="B5599" s="39" t="s">
        <v>18608</v>
      </c>
      <c r="C5599" s="39" t="s">
        <v>18609</v>
      </c>
      <c r="D5599" s="38">
        <v>507203</v>
      </c>
      <c r="E5599" s="38"/>
      <c r="F5599" s="38"/>
      <c r="G5599" s="39" t="s">
        <v>17373</v>
      </c>
      <c r="H5599" s="38">
        <v>8268009895</v>
      </c>
      <c r="I5599" s="40">
        <v>3722021690</v>
      </c>
      <c r="J5599" s="2">
        <v>232264.43220338988</v>
      </c>
      <c r="K5599" s="2"/>
      <c r="L5599" s="2">
        <v>41807.597796610178</v>
      </c>
      <c r="M5599" s="3">
        <f t="shared" si="87"/>
        <v>274072.03000000003</v>
      </c>
      <c r="N5599" s="41">
        <v>44998.729166666664</v>
      </c>
      <c r="O5599" s="39">
        <v>160274065</v>
      </c>
      <c r="P5599" s="39" t="s">
        <v>3282</v>
      </c>
      <c r="Q5599" s="40" t="s">
        <v>18610</v>
      </c>
      <c r="R5599" s="41">
        <v>45027</v>
      </c>
      <c r="S5599" s="42" t="s">
        <v>2417</v>
      </c>
      <c r="T5599" s="68"/>
    </row>
    <row r="5600" spans="1:20" s="70" customFormat="1" x14ac:dyDescent="0.2">
      <c r="A5600" s="38" t="s">
        <v>18611</v>
      </c>
      <c r="B5600" s="39" t="s">
        <v>18612</v>
      </c>
      <c r="C5600" s="39" t="s">
        <v>18613</v>
      </c>
      <c r="D5600" s="38">
        <v>815162</v>
      </c>
      <c r="E5600" s="38"/>
      <c r="F5600" s="38"/>
      <c r="G5600" s="39" t="s">
        <v>9118</v>
      </c>
      <c r="H5600" s="38">
        <v>8268011048</v>
      </c>
      <c r="I5600" s="40" t="s">
        <v>18614</v>
      </c>
      <c r="J5600" s="2">
        <v>204311.01694915254</v>
      </c>
      <c r="K5600" s="2"/>
      <c r="L5600" s="2">
        <v>36775.983050847455</v>
      </c>
      <c r="M5600" s="3">
        <f t="shared" si="87"/>
        <v>241087</v>
      </c>
      <c r="N5600" s="41">
        <v>45005.729166666664</v>
      </c>
      <c r="O5600" s="39">
        <v>160310645</v>
      </c>
      <c r="P5600" s="39" t="s">
        <v>3282</v>
      </c>
      <c r="Q5600" s="40" t="s">
        <v>18615</v>
      </c>
      <c r="R5600" s="41">
        <v>45042</v>
      </c>
      <c r="S5600" s="42" t="s">
        <v>2417</v>
      </c>
      <c r="T5600" s="68"/>
    </row>
    <row r="5601" spans="1:20" s="70" customFormat="1" x14ac:dyDescent="0.2">
      <c r="A5601" s="38" t="s">
        <v>18616</v>
      </c>
      <c r="B5601" s="39" t="s">
        <v>18617</v>
      </c>
      <c r="C5601" s="39" t="s">
        <v>18618</v>
      </c>
      <c r="D5601" s="38">
        <v>812140</v>
      </c>
      <c r="E5601" s="38"/>
      <c r="F5601" s="38"/>
      <c r="G5601" s="42" t="s">
        <v>446</v>
      </c>
      <c r="H5601" s="38">
        <v>8268011390</v>
      </c>
      <c r="I5601" s="40" t="s">
        <v>18619</v>
      </c>
      <c r="J5601" s="2">
        <v>1796809</v>
      </c>
      <c r="K5601" s="2"/>
      <c r="L5601" s="2">
        <v>0</v>
      </c>
      <c r="M5601" s="3">
        <f t="shared" si="87"/>
        <v>1796809</v>
      </c>
      <c r="N5601" s="41">
        <v>44999.729166666664</v>
      </c>
      <c r="O5601" s="39">
        <v>160299912</v>
      </c>
      <c r="P5601" s="39" t="s">
        <v>52</v>
      </c>
      <c r="Q5601" s="40">
        <v>304205973005</v>
      </c>
      <c r="R5601" s="41">
        <v>45038</v>
      </c>
      <c r="S5601" s="39" t="s">
        <v>54</v>
      </c>
      <c r="T5601" s="68"/>
    </row>
    <row r="5602" spans="1:20" s="70" customFormat="1" x14ac:dyDescent="0.2">
      <c r="A5602" s="38">
        <v>406</v>
      </c>
      <c r="B5602" s="39" t="s">
        <v>18620</v>
      </c>
      <c r="C5602" s="39" t="s">
        <v>18621</v>
      </c>
      <c r="D5602" s="38">
        <v>817817</v>
      </c>
      <c r="E5602" s="38"/>
      <c r="F5602" s="38"/>
      <c r="G5602" s="39" t="s">
        <v>17427</v>
      </c>
      <c r="H5602" s="38">
        <v>8268010758</v>
      </c>
      <c r="I5602" s="40">
        <v>412</v>
      </c>
      <c r="J5602" s="2">
        <v>6778580</v>
      </c>
      <c r="K5602" s="2"/>
      <c r="L5602" s="2">
        <v>0</v>
      </c>
      <c r="M5602" s="3">
        <f t="shared" si="87"/>
        <v>6778580</v>
      </c>
      <c r="N5602" s="41">
        <v>44995.729166666664</v>
      </c>
      <c r="O5602" s="39">
        <v>160274726</v>
      </c>
      <c r="P5602" s="39" t="s">
        <v>8899</v>
      </c>
      <c r="Q5602" s="40">
        <v>304124552318</v>
      </c>
      <c r="R5602" s="41">
        <v>45030</v>
      </c>
      <c r="S5602" s="42" t="s">
        <v>8901</v>
      </c>
      <c r="T5602" s="68"/>
    </row>
    <row r="5603" spans="1:20" s="70" customFormat="1" x14ac:dyDescent="0.2">
      <c r="A5603" s="38" t="s">
        <v>18622</v>
      </c>
      <c r="B5603" s="39" t="s">
        <v>18623</v>
      </c>
      <c r="C5603" s="39" t="s">
        <v>18624</v>
      </c>
      <c r="D5603" s="38">
        <v>821146</v>
      </c>
      <c r="E5603" s="38"/>
      <c r="F5603" s="38"/>
      <c r="G5603" s="42" t="s">
        <v>446</v>
      </c>
      <c r="H5603" s="38">
        <v>8268008478</v>
      </c>
      <c r="I5603" s="40" t="s">
        <v>18625</v>
      </c>
      <c r="J5603" s="2">
        <v>5137096.6101694917</v>
      </c>
      <c r="K5603" s="2"/>
      <c r="L5603" s="2">
        <v>924677.3898305085</v>
      </c>
      <c r="M5603" s="3">
        <f t="shared" si="87"/>
        <v>6061774</v>
      </c>
      <c r="N5603" s="41">
        <v>45008.729166666664</v>
      </c>
      <c r="O5603" s="39">
        <v>160275080</v>
      </c>
      <c r="P5603" s="39" t="s">
        <v>3282</v>
      </c>
      <c r="Q5603" s="40">
        <v>304113401008</v>
      </c>
      <c r="R5603" s="41">
        <v>45029</v>
      </c>
      <c r="S5603" s="42" t="s">
        <v>2417</v>
      </c>
      <c r="T5603" s="68"/>
    </row>
    <row r="5604" spans="1:20" s="70" customFormat="1" x14ac:dyDescent="0.2">
      <c r="A5604" s="38">
        <v>335</v>
      </c>
      <c r="B5604" s="39" t="s">
        <v>18626</v>
      </c>
      <c r="C5604" s="39" t="s">
        <v>18627</v>
      </c>
      <c r="D5604" s="38">
        <v>301236</v>
      </c>
      <c r="E5604" s="38"/>
      <c r="F5604" s="38"/>
      <c r="G5604" s="39" t="s">
        <v>12603</v>
      </c>
      <c r="H5604" s="38">
        <v>8268007821</v>
      </c>
      <c r="I5604" s="40" t="s">
        <v>18628</v>
      </c>
      <c r="J5604" s="2">
        <v>3561467.7711864407</v>
      </c>
      <c r="K5604" s="2"/>
      <c r="L5604" s="2">
        <v>641064.19881355925</v>
      </c>
      <c r="M5604" s="3">
        <f t="shared" si="87"/>
        <v>4202531.97</v>
      </c>
      <c r="N5604" s="41">
        <v>44949.729166666664</v>
      </c>
      <c r="O5604" s="39">
        <v>160348881</v>
      </c>
      <c r="P5604" s="39" t="s">
        <v>8899</v>
      </c>
      <c r="Q5604" s="40"/>
      <c r="R5604" s="41"/>
      <c r="S5604" s="42" t="s">
        <v>8901</v>
      </c>
      <c r="T5604" s="68"/>
    </row>
    <row r="5605" spans="1:20" s="70" customFormat="1" x14ac:dyDescent="0.2">
      <c r="A5605" s="38">
        <v>48</v>
      </c>
      <c r="B5605" s="39" t="s">
        <v>18629</v>
      </c>
      <c r="C5605" s="39" t="s">
        <v>18630</v>
      </c>
      <c r="D5605" s="38">
        <v>703046</v>
      </c>
      <c r="E5605" s="38"/>
      <c r="F5605" s="38"/>
      <c r="G5605" s="42" t="s">
        <v>678</v>
      </c>
      <c r="H5605" s="38">
        <v>8266017440</v>
      </c>
      <c r="I5605" s="40" t="s">
        <v>18631</v>
      </c>
      <c r="J5605" s="2">
        <v>1245</v>
      </c>
      <c r="K5605" s="2"/>
      <c r="L5605" s="2">
        <v>0</v>
      </c>
      <c r="M5605" s="3">
        <f t="shared" si="87"/>
        <v>1245</v>
      </c>
      <c r="N5605" s="41">
        <v>44998.729166666664</v>
      </c>
      <c r="O5605" s="39">
        <v>1218717048</v>
      </c>
      <c r="P5605" s="39" t="s">
        <v>8899</v>
      </c>
      <c r="Q5605" s="40"/>
      <c r="R5605" s="41"/>
      <c r="S5605" s="42" t="s">
        <v>8901</v>
      </c>
      <c r="T5605" s="68"/>
    </row>
    <row r="5606" spans="1:20" s="70" customFormat="1" x14ac:dyDescent="0.2">
      <c r="A5606" s="38" t="s">
        <v>18632</v>
      </c>
      <c r="B5606" s="39" t="s">
        <v>18633</v>
      </c>
      <c r="C5606" s="39" t="s">
        <v>18634</v>
      </c>
      <c r="D5606" s="38">
        <v>820963</v>
      </c>
      <c r="E5606" s="38"/>
      <c r="F5606" s="38"/>
      <c r="G5606" s="39" t="s">
        <v>10076</v>
      </c>
      <c r="H5606" s="38">
        <v>8268011225</v>
      </c>
      <c r="I5606" s="40">
        <v>927</v>
      </c>
      <c r="J5606" s="2">
        <v>58275</v>
      </c>
      <c r="K5606" s="2"/>
      <c r="L5606" s="2">
        <v>0</v>
      </c>
      <c r="M5606" s="3">
        <f t="shared" si="87"/>
        <v>58275</v>
      </c>
      <c r="N5606" s="41">
        <v>45009.729166666664</v>
      </c>
      <c r="O5606" s="39">
        <v>1218717064</v>
      </c>
      <c r="P5606" s="39" t="s">
        <v>3282</v>
      </c>
      <c r="Q5606" s="40" t="s">
        <v>18635</v>
      </c>
      <c r="R5606" s="41">
        <v>45029</v>
      </c>
      <c r="S5606" s="42" t="s">
        <v>2417</v>
      </c>
      <c r="T5606" s="68"/>
    </row>
    <row r="5607" spans="1:20" s="70" customFormat="1" x14ac:dyDescent="0.2">
      <c r="A5607" s="38">
        <v>405</v>
      </c>
      <c r="B5607" s="39" t="s">
        <v>18636</v>
      </c>
      <c r="C5607" s="39" t="s">
        <v>18637</v>
      </c>
      <c r="D5607" s="38">
        <v>817817</v>
      </c>
      <c r="E5607" s="38"/>
      <c r="F5607" s="38"/>
      <c r="G5607" s="39" t="s">
        <v>17427</v>
      </c>
      <c r="H5607" s="38">
        <v>8268010758</v>
      </c>
      <c r="I5607" s="40">
        <v>413</v>
      </c>
      <c r="J5607" s="2">
        <v>4477210.1694915257</v>
      </c>
      <c r="K5607" s="2"/>
      <c r="L5607" s="2">
        <v>805897.83050847461</v>
      </c>
      <c r="M5607" s="3">
        <f t="shared" si="87"/>
        <v>5283108</v>
      </c>
      <c r="N5607" s="41">
        <v>44995.729166666664</v>
      </c>
      <c r="O5607" s="39">
        <v>160275862</v>
      </c>
      <c r="P5607" s="39" t="s">
        <v>8899</v>
      </c>
      <c r="Q5607" s="40">
        <v>304170278484</v>
      </c>
      <c r="R5607" s="41">
        <v>45035</v>
      </c>
      <c r="S5607" s="42" t="s">
        <v>8901</v>
      </c>
      <c r="T5607" s="68"/>
    </row>
    <row r="5608" spans="1:20" s="70" customFormat="1" x14ac:dyDescent="0.2">
      <c r="A5608" s="38" t="s">
        <v>18638</v>
      </c>
      <c r="B5608" s="39" t="s">
        <v>18639</v>
      </c>
      <c r="C5608" s="39" t="s">
        <v>18640</v>
      </c>
      <c r="D5608" s="38">
        <v>140666</v>
      </c>
      <c r="E5608" s="38"/>
      <c r="F5608" s="38"/>
      <c r="G5608" s="39" t="s">
        <v>18641</v>
      </c>
      <c r="H5608" s="38">
        <v>8268010751</v>
      </c>
      <c r="I5608" s="40" t="s">
        <v>18642</v>
      </c>
      <c r="J5608" s="2">
        <v>139519.66</v>
      </c>
      <c r="K5608" s="2"/>
      <c r="L5608" s="2">
        <v>0</v>
      </c>
      <c r="M5608" s="3">
        <f t="shared" si="87"/>
        <v>139519.66</v>
      </c>
      <c r="N5608" s="41">
        <v>45001.729166666664</v>
      </c>
      <c r="O5608" s="39">
        <v>160281866</v>
      </c>
      <c r="P5608" s="39" t="s">
        <v>3282</v>
      </c>
      <c r="Q5608" s="40" t="s">
        <v>18643</v>
      </c>
      <c r="R5608" s="41">
        <v>45028</v>
      </c>
      <c r="S5608" s="42" t="s">
        <v>2417</v>
      </c>
      <c r="T5608" s="68"/>
    </row>
    <row r="5609" spans="1:20" s="70" customFormat="1" x14ac:dyDescent="0.2">
      <c r="A5609" s="38" t="s">
        <v>18644</v>
      </c>
      <c r="B5609" s="42" t="s">
        <v>18645</v>
      </c>
      <c r="C5609" s="42" t="s">
        <v>18646</v>
      </c>
      <c r="D5609" s="38">
        <v>807543</v>
      </c>
      <c r="E5609" s="38"/>
      <c r="F5609" s="38"/>
      <c r="G5609" s="42" t="s">
        <v>18582</v>
      </c>
      <c r="H5609" s="38">
        <v>8268006088</v>
      </c>
      <c r="I5609" s="40" t="s">
        <v>18647</v>
      </c>
      <c r="J5609" s="3">
        <v>100000</v>
      </c>
      <c r="K5609" s="3"/>
      <c r="L5609" s="3">
        <v>18000</v>
      </c>
      <c r="M5609" s="3">
        <f t="shared" si="87"/>
        <v>118000</v>
      </c>
      <c r="N5609" s="41">
        <v>44567.729166666664</v>
      </c>
      <c r="O5609" s="39">
        <v>160548409</v>
      </c>
      <c r="P5609" s="42" t="s">
        <v>315</v>
      </c>
      <c r="Q5609" s="42"/>
      <c r="R5609" s="60"/>
      <c r="S5609" s="42" t="s">
        <v>243</v>
      </c>
      <c r="T5609" s="68"/>
    </row>
    <row r="5610" spans="1:20" s="70" customFormat="1" x14ac:dyDescent="0.2">
      <c r="A5610" s="38" t="s">
        <v>18648</v>
      </c>
      <c r="B5610" s="39" t="s">
        <v>18649</v>
      </c>
      <c r="C5610" s="39" t="s">
        <v>18650</v>
      </c>
      <c r="D5610" s="38">
        <v>408342</v>
      </c>
      <c r="E5610" s="38"/>
      <c r="F5610" s="38"/>
      <c r="G5610" s="39" t="s">
        <v>13920</v>
      </c>
      <c r="H5610" s="38">
        <v>8268011171</v>
      </c>
      <c r="I5610" s="40">
        <v>2128020656</v>
      </c>
      <c r="J5610" s="2">
        <v>320000</v>
      </c>
      <c r="K5610" s="2"/>
      <c r="L5610" s="2">
        <v>57600</v>
      </c>
      <c r="M5610" s="3">
        <f t="shared" si="87"/>
        <v>377600</v>
      </c>
      <c r="N5610" s="41">
        <v>45007.729166666664</v>
      </c>
      <c r="O5610" s="39">
        <v>160281271</v>
      </c>
      <c r="P5610" s="39" t="s">
        <v>3282</v>
      </c>
      <c r="Q5610" s="40" t="s">
        <v>18651</v>
      </c>
      <c r="R5610" s="41">
        <v>45029</v>
      </c>
      <c r="S5610" s="42" t="s">
        <v>2417</v>
      </c>
      <c r="T5610" s="68"/>
    </row>
    <row r="5611" spans="1:20" s="70" customFormat="1" x14ac:dyDescent="0.2">
      <c r="A5611" s="38" t="s">
        <v>18652</v>
      </c>
      <c r="B5611" s="42" t="s">
        <v>18653</v>
      </c>
      <c r="C5611" s="42" t="s">
        <v>18654</v>
      </c>
      <c r="D5611" s="38">
        <v>821146</v>
      </c>
      <c r="E5611" s="1" t="s">
        <v>23069</v>
      </c>
      <c r="F5611" s="1" t="s">
        <v>23070</v>
      </c>
      <c r="G5611" s="42" t="s">
        <v>446</v>
      </c>
      <c r="H5611" s="38">
        <v>8268007978</v>
      </c>
      <c r="I5611" s="40" t="s">
        <v>18655</v>
      </c>
      <c r="J5611" s="3">
        <v>356612.66000000003</v>
      </c>
      <c r="K5611" s="3"/>
      <c r="L5611" s="3">
        <v>64190.34</v>
      </c>
      <c r="M5611" s="3">
        <f t="shared" si="87"/>
        <v>420803</v>
      </c>
      <c r="N5611" s="41">
        <v>44967.729166666664</v>
      </c>
      <c r="O5611" s="39">
        <v>160282231</v>
      </c>
      <c r="P5611" s="42" t="s">
        <v>315</v>
      </c>
      <c r="Q5611" s="42"/>
      <c r="R5611" s="60"/>
      <c r="S5611" s="42" t="s">
        <v>243</v>
      </c>
      <c r="T5611" s="68"/>
    </row>
    <row r="5612" spans="1:20" s="70" customFormat="1" x14ac:dyDescent="0.2">
      <c r="A5612" s="38" t="s">
        <v>18656</v>
      </c>
      <c r="B5612" s="39" t="s">
        <v>18657</v>
      </c>
      <c r="C5612" s="39" t="s">
        <v>18658</v>
      </c>
      <c r="D5612" s="38">
        <v>919962</v>
      </c>
      <c r="E5612" s="38" t="s">
        <v>23071</v>
      </c>
      <c r="F5612" s="38"/>
      <c r="G5612" s="39" t="s">
        <v>6950</v>
      </c>
      <c r="H5612" s="38">
        <v>8268006323</v>
      </c>
      <c r="I5612" s="40" t="s">
        <v>18659</v>
      </c>
      <c r="J5612" s="3">
        <v>4842000</v>
      </c>
      <c r="K5612" s="3"/>
      <c r="L5612" s="2">
        <v>871560</v>
      </c>
      <c r="M5612" s="3">
        <f t="shared" si="87"/>
        <v>5713560</v>
      </c>
      <c r="N5612" s="41">
        <v>45008.729166666664</v>
      </c>
      <c r="O5612" s="39">
        <v>160282409</v>
      </c>
      <c r="P5612" s="39" t="s">
        <v>3282</v>
      </c>
      <c r="Q5612" s="40">
        <v>304262284535</v>
      </c>
      <c r="R5612" s="41">
        <v>45044</v>
      </c>
      <c r="S5612" s="42" t="s">
        <v>2417</v>
      </c>
      <c r="T5612" s="68"/>
    </row>
    <row r="5613" spans="1:20" s="70" customFormat="1" x14ac:dyDescent="0.2">
      <c r="A5613" s="38" t="s">
        <v>18660</v>
      </c>
      <c r="B5613" s="39" t="s">
        <v>18661</v>
      </c>
      <c r="C5613" s="39" t="s">
        <v>18662</v>
      </c>
      <c r="D5613" s="38">
        <v>919962</v>
      </c>
      <c r="E5613" s="38" t="s">
        <v>23071</v>
      </c>
      <c r="F5613" s="38"/>
      <c r="G5613" s="39" t="s">
        <v>6950</v>
      </c>
      <c r="H5613" s="38">
        <v>8268006323</v>
      </c>
      <c r="I5613" s="40" t="s">
        <v>18663</v>
      </c>
      <c r="J5613" s="3">
        <v>475376.32</v>
      </c>
      <c r="K5613" s="3"/>
      <c r="L5613" s="2">
        <v>85567.679999999993</v>
      </c>
      <c r="M5613" s="3">
        <f t="shared" si="87"/>
        <v>560944</v>
      </c>
      <c r="N5613" s="41">
        <v>44980.729166666664</v>
      </c>
      <c r="O5613" s="39">
        <v>160284561</v>
      </c>
      <c r="P5613" s="39" t="s">
        <v>3282</v>
      </c>
      <c r="Q5613" s="40">
        <v>304148453661</v>
      </c>
      <c r="R5613" s="41">
        <v>45032</v>
      </c>
      <c r="S5613" s="42" t="s">
        <v>2417</v>
      </c>
      <c r="T5613" s="68"/>
    </row>
    <row r="5614" spans="1:20" s="70" customFormat="1" x14ac:dyDescent="0.2">
      <c r="A5614" s="38" t="s">
        <v>18664</v>
      </c>
      <c r="B5614" s="39" t="s">
        <v>18665</v>
      </c>
      <c r="C5614" s="39" t="s">
        <v>18666</v>
      </c>
      <c r="D5614" s="38">
        <v>816655</v>
      </c>
      <c r="E5614" s="38"/>
      <c r="F5614" s="38"/>
      <c r="G5614" s="42" t="s">
        <v>782</v>
      </c>
      <c r="H5614" s="38">
        <v>8266016192</v>
      </c>
      <c r="I5614" s="40">
        <v>378</v>
      </c>
      <c r="J5614" s="2">
        <v>54000</v>
      </c>
      <c r="K5614" s="2"/>
      <c r="L5614" s="2">
        <v>9720</v>
      </c>
      <c r="M5614" s="3">
        <f t="shared" si="87"/>
        <v>63720</v>
      </c>
      <c r="N5614" s="41">
        <v>44958.729166666664</v>
      </c>
      <c r="O5614" s="39">
        <v>1246307768</v>
      </c>
      <c r="P5614" s="39" t="s">
        <v>52</v>
      </c>
      <c r="Q5614" s="40" t="s">
        <v>18667</v>
      </c>
      <c r="R5614" s="41">
        <v>45035</v>
      </c>
      <c r="S5614" s="39" t="s">
        <v>54</v>
      </c>
      <c r="T5614" s="68"/>
    </row>
    <row r="5615" spans="1:20" s="70" customFormat="1" x14ac:dyDescent="0.2">
      <c r="A5615" s="38" t="s">
        <v>18668</v>
      </c>
      <c r="B5615" s="39" t="s">
        <v>18669</v>
      </c>
      <c r="C5615" s="39" t="s">
        <v>18670</v>
      </c>
      <c r="D5615" s="38">
        <v>919962</v>
      </c>
      <c r="E5615" s="38" t="s">
        <v>23071</v>
      </c>
      <c r="F5615" s="38"/>
      <c r="G5615" s="39" t="s">
        <v>6950</v>
      </c>
      <c r="H5615" s="38">
        <v>8268006323</v>
      </c>
      <c r="I5615" s="40" t="s">
        <v>18671</v>
      </c>
      <c r="J5615" s="3">
        <v>398860.2</v>
      </c>
      <c r="K5615" s="3"/>
      <c r="L5615" s="2">
        <v>71794.8</v>
      </c>
      <c r="M5615" s="3">
        <f t="shared" si="87"/>
        <v>470655</v>
      </c>
      <c r="N5615" s="41">
        <v>45008.729166666664</v>
      </c>
      <c r="O5615" s="39">
        <v>160282521</v>
      </c>
      <c r="P5615" s="39" t="s">
        <v>3282</v>
      </c>
      <c r="Q5615" s="40">
        <v>304287155834</v>
      </c>
      <c r="R5615" s="41">
        <v>45047</v>
      </c>
      <c r="S5615" s="42" t="s">
        <v>2417</v>
      </c>
      <c r="T5615" s="68"/>
    </row>
    <row r="5616" spans="1:20" s="70" customFormat="1" x14ac:dyDescent="0.2">
      <c r="A5616" s="38" t="s">
        <v>6167</v>
      </c>
      <c r="B5616" s="1"/>
      <c r="C5616" s="1"/>
      <c r="D5616" s="51"/>
      <c r="E5616" s="38"/>
      <c r="F5616" s="51"/>
      <c r="G5616" s="39" t="s">
        <v>6168</v>
      </c>
      <c r="H5616" s="53"/>
      <c r="I5616" s="54" t="s">
        <v>18672</v>
      </c>
      <c r="J5616" s="35">
        <v>1046.81</v>
      </c>
      <c r="K5616" s="1"/>
      <c r="L5616" s="1"/>
      <c r="M5616" s="3">
        <f t="shared" si="87"/>
        <v>1046.81</v>
      </c>
      <c r="N5616" s="63"/>
      <c r="O5616" s="56"/>
      <c r="P5616" s="1"/>
      <c r="Q5616" s="1"/>
      <c r="R5616" s="57"/>
      <c r="S5616" s="42" t="s">
        <v>2417</v>
      </c>
      <c r="T5616" s="68"/>
    </row>
    <row r="5617" spans="1:20" s="70" customFormat="1" x14ac:dyDescent="0.2">
      <c r="A5617" s="38" t="s">
        <v>6167</v>
      </c>
      <c r="B5617" s="1"/>
      <c r="C5617" s="1"/>
      <c r="D5617" s="51"/>
      <c r="E5617" s="38"/>
      <c r="F5617" s="51"/>
      <c r="G5617" s="39" t="s">
        <v>6168</v>
      </c>
      <c r="H5617" s="53"/>
      <c r="I5617" s="54" t="s">
        <v>18673</v>
      </c>
      <c r="J5617" s="35">
        <v>2844.99</v>
      </c>
      <c r="K5617" s="1"/>
      <c r="L5617" s="1"/>
      <c r="M5617" s="3">
        <f t="shared" si="87"/>
        <v>2844.99</v>
      </c>
      <c r="N5617" s="63"/>
      <c r="O5617" s="56"/>
      <c r="P5617" s="1"/>
      <c r="Q5617" s="1"/>
      <c r="R5617" s="57"/>
      <c r="S5617" s="42" t="s">
        <v>2417</v>
      </c>
      <c r="T5617" s="68"/>
    </row>
    <row r="5618" spans="1:20" s="70" customFormat="1" x14ac:dyDescent="0.2">
      <c r="A5618" s="38">
        <v>90</v>
      </c>
      <c r="B5618" s="39" t="s">
        <v>18674</v>
      </c>
      <c r="C5618" s="39" t="s">
        <v>18675</v>
      </c>
      <c r="D5618" s="38">
        <v>407261</v>
      </c>
      <c r="E5618" s="38"/>
      <c r="F5618" s="38"/>
      <c r="G5618" s="39" t="s">
        <v>58</v>
      </c>
      <c r="H5618" s="38">
        <v>8266017941</v>
      </c>
      <c r="I5618" s="40">
        <v>9854040946</v>
      </c>
      <c r="J5618" s="2">
        <v>84713.75</v>
      </c>
      <c r="K5618" s="2"/>
      <c r="L5618" s="2">
        <v>0</v>
      </c>
      <c r="M5618" s="3">
        <f t="shared" si="87"/>
        <v>84713.75</v>
      </c>
      <c r="N5618" s="41">
        <v>45009.729166666664</v>
      </c>
      <c r="O5618" s="39">
        <v>1246309923</v>
      </c>
      <c r="P5618" s="39" t="s">
        <v>8899</v>
      </c>
      <c r="Q5618" s="40"/>
      <c r="R5618" s="41"/>
      <c r="S5618" s="42" t="s">
        <v>8901</v>
      </c>
      <c r="T5618" s="68"/>
    </row>
    <row r="5619" spans="1:20" s="70" customFormat="1" x14ac:dyDescent="0.2">
      <c r="A5619" s="38" t="s">
        <v>18676</v>
      </c>
      <c r="B5619" s="39" t="s">
        <v>18677</v>
      </c>
      <c r="C5619" s="39" t="s">
        <v>18678</v>
      </c>
      <c r="D5619" s="38">
        <v>815145</v>
      </c>
      <c r="E5619" s="38"/>
      <c r="F5619" s="38"/>
      <c r="G5619" s="39" t="s">
        <v>1053</v>
      </c>
      <c r="H5619" s="38">
        <v>8268011634</v>
      </c>
      <c r="I5619" s="40">
        <v>129</v>
      </c>
      <c r="J5619" s="2">
        <v>167523.69491525425</v>
      </c>
      <c r="K5619" s="2"/>
      <c r="L5619" s="2">
        <v>30154.265084745763</v>
      </c>
      <c r="M5619" s="3">
        <f t="shared" si="87"/>
        <v>197677.96000000002</v>
      </c>
      <c r="N5619" s="41">
        <v>45013.729166666664</v>
      </c>
      <c r="O5619" s="39">
        <v>160290538</v>
      </c>
      <c r="P5619" s="39" t="s">
        <v>52</v>
      </c>
      <c r="Q5619" s="40" t="s">
        <v>18679</v>
      </c>
      <c r="R5619" s="41">
        <v>45035</v>
      </c>
      <c r="S5619" s="39" t="s">
        <v>54</v>
      </c>
      <c r="T5619" s="68"/>
    </row>
    <row r="5620" spans="1:20" s="70" customFormat="1" x14ac:dyDescent="0.2">
      <c r="A5620" s="38" t="s">
        <v>18680</v>
      </c>
      <c r="B5620" s="42" t="s">
        <v>18681</v>
      </c>
      <c r="C5620" s="42" t="s">
        <v>18682</v>
      </c>
      <c r="D5620" s="38">
        <v>807543</v>
      </c>
      <c r="E5620" s="38"/>
      <c r="F5620" s="38"/>
      <c r="G5620" s="42" t="s">
        <v>18582</v>
      </c>
      <c r="H5620" s="38">
        <v>8268006088</v>
      </c>
      <c r="I5620" s="40" t="s">
        <v>18683</v>
      </c>
      <c r="J5620" s="3">
        <v>118000</v>
      </c>
      <c r="K5620" s="3"/>
      <c r="L5620" s="3">
        <v>0</v>
      </c>
      <c r="M5620" s="3">
        <f t="shared" si="87"/>
        <v>118000</v>
      </c>
      <c r="N5620" s="41">
        <v>44652.729166666664</v>
      </c>
      <c r="O5620" s="39">
        <v>160323221</v>
      </c>
      <c r="P5620" s="42" t="s">
        <v>315</v>
      </c>
      <c r="Q5620" s="42"/>
      <c r="R5620" s="60"/>
      <c r="S5620" s="42" t="s">
        <v>243</v>
      </c>
      <c r="T5620" s="68"/>
    </row>
    <row r="5621" spans="1:20" s="70" customFormat="1" x14ac:dyDescent="0.2">
      <c r="A5621" s="38" t="s">
        <v>18684</v>
      </c>
      <c r="B5621" s="42" t="s">
        <v>18685</v>
      </c>
      <c r="C5621" s="42" t="s">
        <v>18686</v>
      </c>
      <c r="D5621" s="38">
        <v>815539</v>
      </c>
      <c r="E5621" s="38"/>
      <c r="F5621" s="38"/>
      <c r="G5621" s="42" t="s">
        <v>1640</v>
      </c>
      <c r="H5621" s="38">
        <v>8268009809</v>
      </c>
      <c r="I5621" s="40" t="s">
        <v>18687</v>
      </c>
      <c r="J5621" s="3">
        <v>131992.16</v>
      </c>
      <c r="K5621" s="3"/>
      <c r="L5621" s="3">
        <v>0</v>
      </c>
      <c r="M5621" s="3">
        <f t="shared" si="87"/>
        <v>131992.16</v>
      </c>
      <c r="N5621" s="41">
        <v>45014.729166666664</v>
      </c>
      <c r="O5621" s="39">
        <v>160290803</v>
      </c>
      <c r="P5621" s="42" t="s">
        <v>315</v>
      </c>
      <c r="Q5621" s="42" t="s">
        <v>18688</v>
      </c>
      <c r="R5621" s="60">
        <v>45035</v>
      </c>
      <c r="S5621" s="42" t="s">
        <v>243</v>
      </c>
      <c r="T5621" s="68" t="s">
        <v>506</v>
      </c>
    </row>
    <row r="5622" spans="1:20" s="70" customFormat="1" x14ac:dyDescent="0.2">
      <c r="A5622" s="38" t="s">
        <v>18689</v>
      </c>
      <c r="B5622" s="39" t="s">
        <v>18690</v>
      </c>
      <c r="C5622" s="39" t="s">
        <v>18691</v>
      </c>
      <c r="D5622" s="38">
        <v>812419</v>
      </c>
      <c r="E5622" s="38"/>
      <c r="F5622" s="38"/>
      <c r="G5622" s="39" t="s">
        <v>1956</v>
      </c>
      <c r="H5622" s="38">
        <v>8268011591</v>
      </c>
      <c r="I5622" s="40" t="s">
        <v>18692</v>
      </c>
      <c r="J5622" s="2">
        <v>181238.98305084746</v>
      </c>
      <c r="K5622" s="2"/>
      <c r="L5622" s="2">
        <v>32623.016949152541</v>
      </c>
      <c r="M5622" s="3">
        <f t="shared" si="87"/>
        <v>213862</v>
      </c>
      <c r="N5622" s="41">
        <v>45010.729166666664</v>
      </c>
      <c r="O5622" s="39">
        <v>160291987</v>
      </c>
      <c r="P5622" s="39" t="s">
        <v>52</v>
      </c>
      <c r="Q5622" s="40" t="s">
        <v>18693</v>
      </c>
      <c r="R5622" s="41">
        <v>45032</v>
      </c>
      <c r="S5622" s="39" t="s">
        <v>54</v>
      </c>
      <c r="T5622" s="68"/>
    </row>
    <row r="5623" spans="1:20" s="70" customFormat="1" x14ac:dyDescent="0.2">
      <c r="A5623" s="38" t="s">
        <v>18694</v>
      </c>
      <c r="B5623" s="39" t="s">
        <v>18695</v>
      </c>
      <c r="C5623" s="39" t="s">
        <v>18696</v>
      </c>
      <c r="D5623" s="38">
        <v>934550</v>
      </c>
      <c r="E5623" s="38"/>
      <c r="F5623" s="38"/>
      <c r="G5623" s="39" t="s">
        <v>2336</v>
      </c>
      <c r="H5623" s="38">
        <v>8268010962</v>
      </c>
      <c r="I5623" s="40" t="s">
        <v>18697</v>
      </c>
      <c r="J5623" s="2">
        <v>294681.22881355934</v>
      </c>
      <c r="K5623" s="2"/>
      <c r="L5623" s="2">
        <v>53042.62118644068</v>
      </c>
      <c r="M5623" s="3">
        <f t="shared" si="87"/>
        <v>347723.85000000003</v>
      </c>
      <c r="N5623" s="41">
        <v>44962.729166666664</v>
      </c>
      <c r="O5623" s="39">
        <v>160292078</v>
      </c>
      <c r="P5623" s="39" t="s">
        <v>3282</v>
      </c>
      <c r="Q5623" s="40" t="s">
        <v>18698</v>
      </c>
      <c r="R5623" s="41">
        <v>45035</v>
      </c>
      <c r="S5623" s="42" t="s">
        <v>2417</v>
      </c>
      <c r="T5623" s="68"/>
    </row>
    <row r="5624" spans="1:20" s="70" customFormat="1" x14ac:dyDescent="0.2">
      <c r="A5624" s="38" t="s">
        <v>18699</v>
      </c>
      <c r="B5624" s="39" t="s">
        <v>18700</v>
      </c>
      <c r="C5624" s="39" t="s">
        <v>18701</v>
      </c>
      <c r="D5624" s="38">
        <v>934550</v>
      </c>
      <c r="E5624" s="38"/>
      <c r="F5624" s="38"/>
      <c r="G5624" s="39" t="s">
        <v>2336</v>
      </c>
      <c r="H5624" s="38">
        <v>8268010962</v>
      </c>
      <c r="I5624" s="40" t="s">
        <v>18702</v>
      </c>
      <c r="J5624" s="2">
        <v>292304.77118644072</v>
      </c>
      <c r="K5624" s="2"/>
      <c r="L5624" s="2">
        <v>52614.858813559324</v>
      </c>
      <c r="M5624" s="3">
        <f t="shared" si="87"/>
        <v>344919.63000000006</v>
      </c>
      <c r="N5624" s="41">
        <v>44989.729166666664</v>
      </c>
      <c r="O5624" s="39">
        <v>160292116</v>
      </c>
      <c r="P5624" s="39" t="s">
        <v>3282</v>
      </c>
      <c r="Q5624" s="40" t="s">
        <v>18698</v>
      </c>
      <c r="R5624" s="41">
        <v>45035</v>
      </c>
      <c r="S5624" s="42" t="s">
        <v>2417</v>
      </c>
      <c r="T5624" s="68"/>
    </row>
    <row r="5625" spans="1:20" s="70" customFormat="1" x14ac:dyDescent="0.2">
      <c r="A5625" s="38" t="s">
        <v>18703</v>
      </c>
      <c r="B5625" s="39" t="s">
        <v>18704</v>
      </c>
      <c r="C5625" s="39" t="s">
        <v>18705</v>
      </c>
      <c r="D5625" s="38">
        <v>919962</v>
      </c>
      <c r="E5625" s="1" t="s">
        <v>23071</v>
      </c>
      <c r="F5625" s="1"/>
      <c r="G5625" s="39" t="s">
        <v>6950</v>
      </c>
      <c r="H5625" s="38">
        <v>8263000121</v>
      </c>
      <c r="I5625" s="40" t="s">
        <v>18706</v>
      </c>
      <c r="J5625" s="3">
        <v>631070.4</v>
      </c>
      <c r="K5625" s="3"/>
      <c r="L5625" s="2">
        <v>113592.6</v>
      </c>
      <c r="M5625" s="3">
        <f t="shared" si="87"/>
        <v>744663</v>
      </c>
      <c r="N5625" s="41">
        <v>44995.729166666664</v>
      </c>
      <c r="O5625" s="39">
        <v>1246311077</v>
      </c>
      <c r="P5625" s="39" t="s">
        <v>3282</v>
      </c>
      <c r="Q5625" s="40">
        <v>304148453661</v>
      </c>
      <c r="R5625" s="41">
        <v>45032</v>
      </c>
      <c r="S5625" s="42" t="s">
        <v>2417</v>
      </c>
      <c r="T5625" s="68"/>
    </row>
    <row r="5626" spans="1:20" s="70" customFormat="1" x14ac:dyDescent="0.2">
      <c r="A5626" s="38" t="s">
        <v>18707</v>
      </c>
      <c r="B5626" s="39" t="s">
        <v>18708</v>
      </c>
      <c r="C5626" s="39" t="s">
        <v>18709</v>
      </c>
      <c r="D5626" s="38">
        <v>937468</v>
      </c>
      <c r="E5626" s="38"/>
      <c r="F5626" s="38"/>
      <c r="G5626" s="39" t="s">
        <v>18710</v>
      </c>
      <c r="H5626" s="38">
        <v>8263000246</v>
      </c>
      <c r="I5626" s="40" t="s">
        <v>18711</v>
      </c>
      <c r="J5626" s="2">
        <v>3180000</v>
      </c>
      <c r="K5626" s="2"/>
      <c r="L5626" s="2">
        <v>572400</v>
      </c>
      <c r="M5626" s="3">
        <f t="shared" si="87"/>
        <v>3752400</v>
      </c>
      <c r="N5626" s="41">
        <v>45000.729166666664</v>
      </c>
      <c r="O5626" s="39">
        <v>1246318725</v>
      </c>
      <c r="P5626" s="39" t="s">
        <v>7503</v>
      </c>
      <c r="Q5626" s="40" t="s">
        <v>18712</v>
      </c>
      <c r="R5626" s="41">
        <v>45043</v>
      </c>
      <c r="S5626" s="62" t="s">
        <v>23</v>
      </c>
      <c r="T5626" s="68"/>
    </row>
    <row r="5627" spans="1:20" s="70" customFormat="1" x14ac:dyDescent="0.2">
      <c r="A5627" s="38" t="s">
        <v>18713</v>
      </c>
      <c r="B5627" s="39" t="s">
        <v>18714</v>
      </c>
      <c r="C5627" s="39" t="s">
        <v>18715</v>
      </c>
      <c r="D5627" s="38">
        <v>822746</v>
      </c>
      <c r="E5627" s="38"/>
      <c r="F5627" s="38"/>
      <c r="G5627" s="39" t="s">
        <v>16624</v>
      </c>
      <c r="H5627" s="38">
        <v>8268010365</v>
      </c>
      <c r="I5627" s="40" t="s">
        <v>18716</v>
      </c>
      <c r="J5627" s="2">
        <v>337048.30508474581</v>
      </c>
      <c r="K5627" s="2"/>
      <c r="L5627" s="2">
        <v>60668.694915254244</v>
      </c>
      <c r="M5627" s="3">
        <f t="shared" si="87"/>
        <v>397717.00000000006</v>
      </c>
      <c r="N5627" s="41">
        <v>45013.729166666664</v>
      </c>
      <c r="O5627" s="39">
        <v>160293094</v>
      </c>
      <c r="P5627" s="39" t="s">
        <v>3282</v>
      </c>
      <c r="Q5627" s="40">
        <v>304193898750</v>
      </c>
      <c r="R5627" s="41">
        <v>45037</v>
      </c>
      <c r="S5627" s="42" t="s">
        <v>2417</v>
      </c>
      <c r="T5627" s="68"/>
    </row>
    <row r="5628" spans="1:20" s="70" customFormat="1" x14ac:dyDescent="0.2">
      <c r="A5628" s="38" t="s">
        <v>18717</v>
      </c>
      <c r="B5628" s="39" t="s">
        <v>18718</v>
      </c>
      <c r="C5628" s="39" t="s">
        <v>18719</v>
      </c>
      <c r="D5628" s="38">
        <v>822746</v>
      </c>
      <c r="E5628" s="38"/>
      <c r="F5628" s="38"/>
      <c r="G5628" s="39" t="s">
        <v>16624</v>
      </c>
      <c r="H5628" s="38">
        <v>8268010365</v>
      </c>
      <c r="I5628" s="40" t="s">
        <v>18720</v>
      </c>
      <c r="J5628" s="2">
        <v>293181.35593220341</v>
      </c>
      <c r="K5628" s="2"/>
      <c r="L5628" s="2">
        <v>52772.644067796609</v>
      </c>
      <c r="M5628" s="3">
        <f t="shared" si="87"/>
        <v>345954</v>
      </c>
      <c r="N5628" s="41">
        <v>45000.729166666664</v>
      </c>
      <c r="O5628" s="39">
        <v>160293113</v>
      </c>
      <c r="P5628" s="39" t="s">
        <v>3282</v>
      </c>
      <c r="Q5628" s="40">
        <v>304170278485</v>
      </c>
      <c r="R5628" s="41">
        <v>45035</v>
      </c>
      <c r="S5628" s="42" t="s">
        <v>2417</v>
      </c>
      <c r="T5628" s="68"/>
    </row>
    <row r="5629" spans="1:20" s="70" customFormat="1" x14ac:dyDescent="0.2">
      <c r="A5629" s="38" t="s">
        <v>18721</v>
      </c>
      <c r="B5629" s="39" t="s">
        <v>18722</v>
      </c>
      <c r="C5629" s="39" t="s">
        <v>18723</v>
      </c>
      <c r="D5629" s="38">
        <v>819844</v>
      </c>
      <c r="E5629" s="38"/>
      <c r="F5629" s="38"/>
      <c r="G5629" s="39" t="s">
        <v>7634</v>
      </c>
      <c r="H5629" s="38">
        <v>8268011332</v>
      </c>
      <c r="I5629" s="40">
        <v>994</v>
      </c>
      <c r="J5629" s="2">
        <v>16961.864406779663</v>
      </c>
      <c r="K5629" s="2"/>
      <c r="L5629" s="2">
        <v>3053.1355932203392</v>
      </c>
      <c r="M5629" s="3">
        <f t="shared" si="87"/>
        <v>20015.000000000004</v>
      </c>
      <c r="N5629" s="41">
        <v>45015.729166666664</v>
      </c>
      <c r="O5629" s="39">
        <v>160293226</v>
      </c>
      <c r="P5629" s="39" t="s">
        <v>3282</v>
      </c>
      <c r="Q5629" s="40" t="s">
        <v>18724</v>
      </c>
      <c r="R5629" s="41">
        <v>45035</v>
      </c>
      <c r="S5629" s="42" t="s">
        <v>2417</v>
      </c>
      <c r="T5629" s="68"/>
    </row>
    <row r="5630" spans="1:20" s="70" customFormat="1" x14ac:dyDescent="0.2">
      <c r="A5630" s="38" t="s">
        <v>18725</v>
      </c>
      <c r="B5630" s="39" t="s">
        <v>16117</v>
      </c>
      <c r="C5630" s="39" t="s">
        <v>16118</v>
      </c>
      <c r="D5630" s="38">
        <v>919962</v>
      </c>
      <c r="E5630" s="1" t="s">
        <v>23071</v>
      </c>
      <c r="F5630" s="1"/>
      <c r="G5630" s="39" t="s">
        <v>6950</v>
      </c>
      <c r="H5630" s="38">
        <v>8263000121</v>
      </c>
      <c r="I5630" s="40" t="s">
        <v>18726</v>
      </c>
      <c r="J5630" s="3">
        <v>-259.38</v>
      </c>
      <c r="K5630" s="3"/>
      <c r="L5630" s="2">
        <v>-46.62</v>
      </c>
      <c r="M5630" s="3">
        <f t="shared" si="87"/>
        <v>-306</v>
      </c>
      <c r="N5630" s="41">
        <v>45030</v>
      </c>
      <c r="O5630" s="39">
        <v>26631474</v>
      </c>
      <c r="P5630" s="39" t="s">
        <v>3282</v>
      </c>
      <c r="Q5630" s="40">
        <v>203045304636</v>
      </c>
      <c r="R5630" s="41">
        <v>44625</v>
      </c>
      <c r="S5630" s="42" t="s">
        <v>2417</v>
      </c>
      <c r="T5630" s="68"/>
    </row>
    <row r="5631" spans="1:20" s="70" customFormat="1" x14ac:dyDescent="0.2">
      <c r="A5631" s="38" t="s">
        <v>6167</v>
      </c>
      <c r="B5631" s="1"/>
      <c r="C5631" s="1"/>
      <c r="D5631" s="51"/>
      <c r="E5631" s="38"/>
      <c r="F5631" s="51"/>
      <c r="G5631" s="39" t="s">
        <v>6168</v>
      </c>
      <c r="H5631" s="53"/>
      <c r="I5631" s="54" t="s">
        <v>18727</v>
      </c>
      <c r="J5631" s="35">
        <v>10028.719999999999</v>
      </c>
      <c r="K5631" s="1"/>
      <c r="L5631" s="1"/>
      <c r="M5631" s="3">
        <f t="shared" si="87"/>
        <v>10028.719999999999</v>
      </c>
      <c r="N5631" s="63"/>
      <c r="O5631" s="56"/>
      <c r="P5631" s="1"/>
      <c r="Q5631" s="1"/>
      <c r="R5631" s="57"/>
      <c r="S5631" s="42" t="s">
        <v>2417</v>
      </c>
      <c r="T5631" s="68"/>
    </row>
    <row r="5632" spans="1:20" s="70" customFormat="1" x14ac:dyDescent="0.2">
      <c r="A5632" s="38" t="s">
        <v>6167</v>
      </c>
      <c r="B5632" s="1"/>
      <c r="C5632" s="1"/>
      <c r="D5632" s="51"/>
      <c r="E5632" s="38"/>
      <c r="F5632" s="51"/>
      <c r="G5632" s="39" t="s">
        <v>6168</v>
      </c>
      <c r="H5632" s="53"/>
      <c r="I5632" s="54" t="s">
        <v>18727</v>
      </c>
      <c r="J5632" s="35">
        <v>4640</v>
      </c>
      <c r="K5632" s="1"/>
      <c r="L5632" s="1"/>
      <c r="M5632" s="3">
        <f t="shared" si="87"/>
        <v>4640</v>
      </c>
      <c r="N5632" s="63"/>
      <c r="O5632" s="56"/>
      <c r="P5632" s="1"/>
      <c r="Q5632" s="1"/>
      <c r="R5632" s="57"/>
      <c r="S5632" s="42" t="s">
        <v>2417</v>
      </c>
      <c r="T5632" s="68"/>
    </row>
    <row r="5633" spans="1:20" s="70" customFormat="1" x14ac:dyDescent="0.2">
      <c r="A5633" s="38" t="s">
        <v>18728</v>
      </c>
      <c r="B5633" s="39" t="s">
        <v>18729</v>
      </c>
      <c r="C5633" s="39" t="s">
        <v>18730</v>
      </c>
      <c r="D5633" s="38">
        <v>919962</v>
      </c>
      <c r="E5633" s="1" t="s">
        <v>23071</v>
      </c>
      <c r="F5633" s="1"/>
      <c r="G5633" s="39" t="s">
        <v>6950</v>
      </c>
      <c r="H5633" s="38">
        <v>8263000121</v>
      </c>
      <c r="I5633" s="40" t="s">
        <v>18731</v>
      </c>
      <c r="J5633" s="3">
        <v>440495.72</v>
      </c>
      <c r="K5633" s="3"/>
      <c r="L5633" s="2">
        <v>79289.279999999999</v>
      </c>
      <c r="M5633" s="3">
        <f t="shared" si="87"/>
        <v>519785</v>
      </c>
      <c r="N5633" s="41">
        <v>44967.729166666664</v>
      </c>
      <c r="O5633" s="39">
        <v>1246312029</v>
      </c>
      <c r="P5633" s="39" t="s">
        <v>3282</v>
      </c>
      <c r="Q5633" s="40">
        <v>304205973007</v>
      </c>
      <c r="R5633" s="41">
        <v>45038</v>
      </c>
      <c r="S5633" s="42" t="s">
        <v>2417</v>
      </c>
      <c r="T5633" s="68"/>
    </row>
    <row r="5634" spans="1:20" s="70" customFormat="1" x14ac:dyDescent="0.2">
      <c r="A5634" s="38" t="s">
        <v>6167</v>
      </c>
      <c r="B5634" s="1"/>
      <c r="C5634" s="1"/>
      <c r="D5634" s="51"/>
      <c r="E5634" s="38"/>
      <c r="F5634" s="51"/>
      <c r="G5634" s="39" t="s">
        <v>6168</v>
      </c>
      <c r="H5634" s="53"/>
      <c r="I5634" s="54" t="s">
        <v>18732</v>
      </c>
      <c r="J5634" s="35">
        <v>840</v>
      </c>
      <c r="K5634" s="1"/>
      <c r="L5634" s="1"/>
      <c r="M5634" s="3">
        <f t="shared" si="87"/>
        <v>840</v>
      </c>
      <c r="N5634" s="63"/>
      <c r="O5634" s="56"/>
      <c r="P5634" s="1"/>
      <c r="Q5634" s="1"/>
      <c r="R5634" s="57"/>
      <c r="S5634" s="42" t="s">
        <v>2417</v>
      </c>
      <c r="T5634" s="68"/>
    </row>
    <row r="5635" spans="1:20" s="70" customFormat="1" x14ac:dyDescent="0.2">
      <c r="A5635" s="38" t="s">
        <v>18733</v>
      </c>
      <c r="B5635" s="39" t="s">
        <v>18734</v>
      </c>
      <c r="C5635" s="39" t="s">
        <v>18735</v>
      </c>
      <c r="D5635" s="38">
        <v>919962</v>
      </c>
      <c r="E5635" s="38" t="s">
        <v>23069</v>
      </c>
      <c r="F5635" s="38"/>
      <c r="G5635" s="39" t="s">
        <v>6950</v>
      </c>
      <c r="H5635" s="38">
        <v>8268006324</v>
      </c>
      <c r="I5635" s="40" t="s">
        <v>18736</v>
      </c>
      <c r="J5635" s="3">
        <v>1256904.28</v>
      </c>
      <c r="K5635" s="3"/>
      <c r="L5635" s="2">
        <v>226242.72</v>
      </c>
      <c r="M5635" s="3">
        <f t="shared" si="87"/>
        <v>1483147</v>
      </c>
      <c r="N5635" s="41">
        <v>45014.729166666664</v>
      </c>
      <c r="O5635" s="39">
        <v>160298064</v>
      </c>
      <c r="P5635" s="39" t="s">
        <v>3282</v>
      </c>
      <c r="Q5635" s="40">
        <v>304217658630</v>
      </c>
      <c r="R5635" s="41">
        <v>45039</v>
      </c>
      <c r="S5635" s="42" t="s">
        <v>2417</v>
      </c>
      <c r="T5635" s="68"/>
    </row>
    <row r="5636" spans="1:20" s="70" customFormat="1" x14ac:dyDescent="0.2">
      <c r="A5636" s="38" t="s">
        <v>18737</v>
      </c>
      <c r="B5636" s="39" t="s">
        <v>18738</v>
      </c>
      <c r="C5636" s="39" t="s">
        <v>18739</v>
      </c>
      <c r="D5636" s="38">
        <v>919962</v>
      </c>
      <c r="E5636" s="38" t="s">
        <v>23071</v>
      </c>
      <c r="F5636" s="38"/>
      <c r="G5636" s="39" t="s">
        <v>6950</v>
      </c>
      <c r="H5636" s="38">
        <v>8268006323</v>
      </c>
      <c r="I5636" s="40" t="s">
        <v>18740</v>
      </c>
      <c r="J5636" s="3">
        <v>2808355.88</v>
      </c>
      <c r="K5636" s="3"/>
      <c r="L5636" s="2">
        <v>505504.12</v>
      </c>
      <c r="M5636" s="3">
        <f t="shared" si="87"/>
        <v>3313860</v>
      </c>
      <c r="N5636" s="41">
        <v>45016.729166666664</v>
      </c>
      <c r="O5636" s="39">
        <v>160298138</v>
      </c>
      <c r="P5636" s="39" t="s">
        <v>3282</v>
      </c>
      <c r="Q5636" s="40">
        <v>306099500351</v>
      </c>
      <c r="R5636" s="41">
        <v>45090</v>
      </c>
      <c r="S5636" s="42" t="s">
        <v>2417</v>
      </c>
      <c r="T5636" s="68"/>
    </row>
    <row r="5637" spans="1:20" s="70" customFormat="1" x14ac:dyDescent="0.2">
      <c r="A5637" s="38" t="s">
        <v>18741</v>
      </c>
      <c r="B5637" s="39" t="s">
        <v>18742</v>
      </c>
      <c r="C5637" s="39" t="s">
        <v>18743</v>
      </c>
      <c r="D5637" s="38">
        <v>407464</v>
      </c>
      <c r="E5637" s="38"/>
      <c r="F5637" s="38"/>
      <c r="G5637" s="39" t="s">
        <v>1230</v>
      </c>
      <c r="H5637" s="38">
        <v>8268011623</v>
      </c>
      <c r="I5637" s="40" t="s">
        <v>18744</v>
      </c>
      <c r="J5637" s="2">
        <v>122350</v>
      </c>
      <c r="K5637" s="2"/>
      <c r="L5637" s="2">
        <f>24687-2664</f>
        <v>22023</v>
      </c>
      <c r="M5637" s="3">
        <f t="shared" si="87"/>
        <v>144373</v>
      </c>
      <c r="N5637" s="41">
        <v>45014.729166666664</v>
      </c>
      <c r="O5637" s="39">
        <v>160298312</v>
      </c>
      <c r="P5637" s="39" t="s">
        <v>3282</v>
      </c>
      <c r="Q5637" s="40" t="s">
        <v>18745</v>
      </c>
      <c r="R5637" s="41">
        <v>45048</v>
      </c>
      <c r="S5637" s="42" t="s">
        <v>2417</v>
      </c>
      <c r="T5637" s="68"/>
    </row>
    <row r="5638" spans="1:20" s="70" customFormat="1" x14ac:dyDescent="0.2">
      <c r="A5638" s="38">
        <v>266</v>
      </c>
      <c r="B5638" s="39" t="s">
        <v>18742</v>
      </c>
      <c r="C5638" s="39" t="s">
        <v>18743</v>
      </c>
      <c r="D5638" s="38">
        <v>407464</v>
      </c>
      <c r="E5638" s="38"/>
      <c r="F5638" s="38"/>
      <c r="G5638" s="39" t="s">
        <v>1230</v>
      </c>
      <c r="H5638" s="38">
        <v>8268011623</v>
      </c>
      <c r="I5638" s="40" t="s">
        <v>18744</v>
      </c>
      <c r="J5638" s="2">
        <v>14800</v>
      </c>
      <c r="K5638" s="2"/>
      <c r="L5638" s="2">
        <v>2664</v>
      </c>
      <c r="M5638" s="3">
        <f t="shared" ref="M5638:M5701" si="88">SUM(J5638:L5638)</f>
        <v>17464</v>
      </c>
      <c r="N5638" s="41">
        <v>45014.729166666664</v>
      </c>
      <c r="O5638" s="39">
        <v>160298312</v>
      </c>
      <c r="P5638" s="39" t="s">
        <v>8899</v>
      </c>
      <c r="Q5638" s="40" t="s">
        <v>18745</v>
      </c>
      <c r="R5638" s="41">
        <v>45048</v>
      </c>
      <c r="S5638" s="42" t="s">
        <v>8901</v>
      </c>
      <c r="T5638" s="68"/>
    </row>
    <row r="5639" spans="1:20" s="70" customFormat="1" x14ac:dyDescent="0.2">
      <c r="A5639" s="38" t="s">
        <v>18746</v>
      </c>
      <c r="B5639" s="39" t="s">
        <v>18747</v>
      </c>
      <c r="C5639" s="39" t="s">
        <v>18748</v>
      </c>
      <c r="D5639" s="38">
        <v>407261</v>
      </c>
      <c r="E5639" s="38"/>
      <c r="F5639" s="38"/>
      <c r="G5639" s="39" t="s">
        <v>58</v>
      </c>
      <c r="H5639" s="38">
        <v>8266017003</v>
      </c>
      <c r="I5639" s="40">
        <v>9854041219</v>
      </c>
      <c r="J5639" s="2">
        <v>13554.2</v>
      </c>
      <c r="K5639" s="2"/>
      <c r="L5639" s="2">
        <v>0</v>
      </c>
      <c r="M5639" s="3">
        <f t="shared" si="88"/>
        <v>13554.2</v>
      </c>
      <c r="N5639" s="41">
        <v>45013.729166666664</v>
      </c>
      <c r="O5639" s="39">
        <v>1246313427</v>
      </c>
      <c r="P5639" s="39" t="s">
        <v>3282</v>
      </c>
      <c r="Q5639" s="40"/>
      <c r="R5639" s="41"/>
      <c r="S5639" s="42" t="s">
        <v>2417</v>
      </c>
      <c r="T5639" s="68"/>
    </row>
    <row r="5640" spans="1:20" s="70" customFormat="1" x14ac:dyDescent="0.2">
      <c r="A5640" s="38" t="s">
        <v>18749</v>
      </c>
      <c r="B5640" s="39" t="s">
        <v>18750</v>
      </c>
      <c r="C5640" s="39" t="s">
        <v>18751</v>
      </c>
      <c r="D5640" s="38">
        <v>812419</v>
      </c>
      <c r="E5640" s="38"/>
      <c r="F5640" s="38"/>
      <c r="G5640" s="39" t="s">
        <v>1956</v>
      </c>
      <c r="H5640" s="38">
        <v>8268011591</v>
      </c>
      <c r="I5640" s="40" t="s">
        <v>18752</v>
      </c>
      <c r="J5640" s="2">
        <v>78911.86440677967</v>
      </c>
      <c r="K5640" s="2"/>
      <c r="L5640" s="2">
        <v>14204.135593220341</v>
      </c>
      <c r="M5640" s="3">
        <f t="shared" si="88"/>
        <v>93116.000000000015</v>
      </c>
      <c r="N5640" s="41">
        <v>45010.729166666664</v>
      </c>
      <c r="O5640" s="39">
        <v>160298779</v>
      </c>
      <c r="P5640" s="39" t="s">
        <v>52</v>
      </c>
      <c r="Q5640" s="40" t="s">
        <v>18753</v>
      </c>
      <c r="R5640" s="41">
        <v>45038</v>
      </c>
      <c r="S5640" s="39" t="s">
        <v>54</v>
      </c>
      <c r="T5640" s="68"/>
    </row>
    <row r="5641" spans="1:20" s="70" customFormat="1" x14ac:dyDescent="0.2">
      <c r="A5641" s="38" t="s">
        <v>18754</v>
      </c>
      <c r="B5641" s="39" t="s">
        <v>18755</v>
      </c>
      <c r="C5641" s="39" t="s">
        <v>18756</v>
      </c>
      <c r="D5641" s="38">
        <v>812419</v>
      </c>
      <c r="E5641" s="38"/>
      <c r="F5641" s="38"/>
      <c r="G5641" s="39" t="s">
        <v>1956</v>
      </c>
      <c r="H5641" s="38">
        <v>8268011592</v>
      </c>
      <c r="I5641" s="40" t="s">
        <v>18757</v>
      </c>
      <c r="J5641" s="2">
        <v>82265.254237288143</v>
      </c>
      <c r="K5641" s="2"/>
      <c r="L5641" s="2">
        <v>14807.745762711866</v>
      </c>
      <c r="M5641" s="3">
        <f t="shared" si="88"/>
        <v>97073.000000000015</v>
      </c>
      <c r="N5641" s="41">
        <v>45010.729166666664</v>
      </c>
      <c r="O5641" s="39">
        <v>160298793</v>
      </c>
      <c r="P5641" s="39" t="s">
        <v>52</v>
      </c>
      <c r="Q5641" s="40" t="s">
        <v>18753</v>
      </c>
      <c r="R5641" s="41">
        <v>45038</v>
      </c>
      <c r="S5641" s="39" t="s">
        <v>54</v>
      </c>
      <c r="T5641" s="68"/>
    </row>
    <row r="5642" spans="1:20" s="70" customFormat="1" x14ac:dyDescent="0.2">
      <c r="A5642" s="38" t="s">
        <v>18758</v>
      </c>
      <c r="B5642" s="39" t="s">
        <v>18759</v>
      </c>
      <c r="C5642" s="39" t="s">
        <v>18760</v>
      </c>
      <c r="D5642" s="38">
        <v>407464</v>
      </c>
      <c r="E5642" s="38"/>
      <c r="F5642" s="38"/>
      <c r="G5642" s="39" t="s">
        <v>1230</v>
      </c>
      <c r="H5642" s="38">
        <v>8268011215</v>
      </c>
      <c r="I5642" s="40" t="s">
        <v>18761</v>
      </c>
      <c r="J5642" s="2">
        <v>34200</v>
      </c>
      <c r="K5642" s="2"/>
      <c r="L5642" s="2">
        <v>6156</v>
      </c>
      <c r="M5642" s="3">
        <f t="shared" si="88"/>
        <v>40356</v>
      </c>
      <c r="N5642" s="41">
        <v>45014.729166666664</v>
      </c>
      <c r="O5642" s="39">
        <v>160298813</v>
      </c>
      <c r="P5642" s="39" t="s">
        <v>3282</v>
      </c>
      <c r="Q5642" s="40" t="s">
        <v>18762</v>
      </c>
      <c r="R5642" s="41">
        <v>45035</v>
      </c>
      <c r="S5642" s="42" t="s">
        <v>2417</v>
      </c>
      <c r="T5642" s="68"/>
    </row>
    <row r="5643" spans="1:20" s="70" customFormat="1" x14ac:dyDescent="0.2">
      <c r="A5643" s="38">
        <v>231</v>
      </c>
      <c r="B5643" s="39" t="s">
        <v>18763</v>
      </c>
      <c r="C5643" s="39" t="s">
        <v>18764</v>
      </c>
      <c r="D5643" s="38">
        <v>817954</v>
      </c>
      <c r="E5643" s="38"/>
      <c r="F5643" s="38"/>
      <c r="G5643" s="39" t="s">
        <v>14237</v>
      </c>
      <c r="H5643" s="38">
        <v>8268008975</v>
      </c>
      <c r="I5643" s="40" t="s">
        <v>18765</v>
      </c>
      <c r="J5643" s="2">
        <v>900032</v>
      </c>
      <c r="K5643" s="2"/>
      <c r="L5643" s="2">
        <v>0</v>
      </c>
      <c r="M5643" s="3">
        <f t="shared" si="88"/>
        <v>900032</v>
      </c>
      <c r="N5643" s="41">
        <v>45015.729166666664</v>
      </c>
      <c r="O5643" s="39">
        <v>160299282</v>
      </c>
      <c r="P5643" s="39" t="s">
        <v>8899</v>
      </c>
      <c r="Q5643" s="40" t="s">
        <v>18766</v>
      </c>
      <c r="R5643" s="41">
        <v>45052</v>
      </c>
      <c r="S5643" s="42" t="s">
        <v>8901</v>
      </c>
      <c r="T5643" s="68"/>
    </row>
    <row r="5644" spans="1:20" s="70" customFormat="1" x14ac:dyDescent="0.2">
      <c r="A5644" s="38" t="s">
        <v>18767</v>
      </c>
      <c r="B5644" s="39" t="s">
        <v>18768</v>
      </c>
      <c r="C5644" s="39" t="s">
        <v>18769</v>
      </c>
      <c r="D5644" s="38">
        <v>815539</v>
      </c>
      <c r="E5644" s="38"/>
      <c r="F5644" s="38"/>
      <c r="G5644" s="39" t="s">
        <v>1640</v>
      </c>
      <c r="H5644" s="38">
        <v>8268010595</v>
      </c>
      <c r="I5644" s="40" t="s">
        <v>18770</v>
      </c>
      <c r="J5644" s="2">
        <v>2268</v>
      </c>
      <c r="K5644" s="2"/>
      <c r="L5644" s="2">
        <v>408.24</v>
      </c>
      <c r="M5644" s="3">
        <f t="shared" si="88"/>
        <v>2676.24</v>
      </c>
      <c r="N5644" s="41">
        <v>45012.729166666664</v>
      </c>
      <c r="O5644" s="39">
        <v>160301131</v>
      </c>
      <c r="P5644" s="39" t="s">
        <v>52</v>
      </c>
      <c r="Q5644" s="40" t="s">
        <v>18771</v>
      </c>
      <c r="R5644" s="41">
        <v>45038</v>
      </c>
      <c r="S5644" s="39" t="s">
        <v>54</v>
      </c>
      <c r="T5644" s="68"/>
    </row>
    <row r="5645" spans="1:20" s="70" customFormat="1" x14ac:dyDescent="0.2">
      <c r="A5645" s="38" t="s">
        <v>18772</v>
      </c>
      <c r="B5645" s="39" t="s">
        <v>18773</v>
      </c>
      <c r="C5645" s="39" t="s">
        <v>18774</v>
      </c>
      <c r="D5645" s="38">
        <v>812419</v>
      </c>
      <c r="E5645" s="38"/>
      <c r="F5645" s="38"/>
      <c r="G5645" s="39" t="s">
        <v>1956</v>
      </c>
      <c r="H5645" s="38">
        <v>8268011592</v>
      </c>
      <c r="I5645" s="40" t="s">
        <v>18775</v>
      </c>
      <c r="J5645" s="2">
        <v>17567.796610169491</v>
      </c>
      <c r="K5645" s="2"/>
      <c r="L5645" s="2">
        <v>3162.2033898305081</v>
      </c>
      <c r="M5645" s="3">
        <f t="shared" si="88"/>
        <v>20730</v>
      </c>
      <c r="N5645" s="41">
        <v>45010.729166666664</v>
      </c>
      <c r="O5645" s="39">
        <v>160301133</v>
      </c>
      <c r="P5645" s="39" t="s">
        <v>52</v>
      </c>
      <c r="Q5645" s="40" t="s">
        <v>18776</v>
      </c>
      <c r="R5645" s="41">
        <v>45038</v>
      </c>
      <c r="S5645" s="39" t="s">
        <v>54</v>
      </c>
      <c r="T5645" s="68"/>
    </row>
    <row r="5646" spans="1:20" s="70" customFormat="1" x14ac:dyDescent="0.2">
      <c r="A5646" s="38" t="s">
        <v>18777</v>
      </c>
      <c r="B5646" s="39" t="s">
        <v>18778</v>
      </c>
      <c r="C5646" s="39" t="s">
        <v>18779</v>
      </c>
      <c r="D5646" s="38">
        <v>819844</v>
      </c>
      <c r="E5646" s="38"/>
      <c r="F5646" s="38"/>
      <c r="G5646" s="39" t="s">
        <v>7634</v>
      </c>
      <c r="H5646" s="38">
        <v>8268011332</v>
      </c>
      <c r="I5646" s="40">
        <v>990</v>
      </c>
      <c r="J5646" s="2">
        <v>73500</v>
      </c>
      <c r="K5646" s="2"/>
      <c r="L5646" s="2">
        <v>13230</v>
      </c>
      <c r="M5646" s="3">
        <f t="shared" si="88"/>
        <v>86730</v>
      </c>
      <c r="N5646" s="41">
        <v>45015.729166666664</v>
      </c>
      <c r="O5646" s="39">
        <v>160301138</v>
      </c>
      <c r="P5646" s="39" t="s">
        <v>3282</v>
      </c>
      <c r="Q5646" s="40" t="s">
        <v>18780</v>
      </c>
      <c r="R5646" s="41">
        <v>45036</v>
      </c>
      <c r="S5646" s="42" t="s">
        <v>2417</v>
      </c>
      <c r="T5646" s="68"/>
    </row>
    <row r="5647" spans="1:20" s="70" customFormat="1" x14ac:dyDescent="0.2">
      <c r="A5647" s="38">
        <v>157</v>
      </c>
      <c r="B5647" s="39" t="s">
        <v>18781</v>
      </c>
      <c r="C5647" s="39" t="s">
        <v>18782</v>
      </c>
      <c r="D5647" s="38">
        <v>921813</v>
      </c>
      <c r="E5647" s="38"/>
      <c r="F5647" s="38"/>
      <c r="G5647" s="39" t="s">
        <v>1977</v>
      </c>
      <c r="H5647" s="38">
        <v>8268010963</v>
      </c>
      <c r="I5647" s="40" t="s">
        <v>18783</v>
      </c>
      <c r="J5647" s="2">
        <v>111733.05084745763</v>
      </c>
      <c r="K5647" s="2"/>
      <c r="L5647" s="2">
        <v>20111.949152542373</v>
      </c>
      <c r="M5647" s="3">
        <f t="shared" si="88"/>
        <v>131845</v>
      </c>
      <c r="N5647" s="41">
        <v>45016.729166666664</v>
      </c>
      <c r="O5647" s="39">
        <v>160301140</v>
      </c>
      <c r="P5647" s="39" t="s">
        <v>8899</v>
      </c>
      <c r="Q5647" s="40" t="s">
        <v>18784</v>
      </c>
      <c r="R5647" s="41">
        <v>45036</v>
      </c>
      <c r="S5647" s="42" t="s">
        <v>8901</v>
      </c>
      <c r="T5647" s="68"/>
    </row>
    <row r="5648" spans="1:20" s="70" customFormat="1" x14ac:dyDescent="0.2">
      <c r="A5648" s="38">
        <v>158</v>
      </c>
      <c r="B5648" s="39" t="s">
        <v>18785</v>
      </c>
      <c r="C5648" s="39" t="s">
        <v>18786</v>
      </c>
      <c r="D5648" s="38">
        <v>921813</v>
      </c>
      <c r="E5648" s="38"/>
      <c r="F5648" s="38"/>
      <c r="G5648" s="39" t="s">
        <v>1977</v>
      </c>
      <c r="H5648" s="38">
        <v>8268010963</v>
      </c>
      <c r="I5648" s="40" t="s">
        <v>18787</v>
      </c>
      <c r="J5648" s="2">
        <v>123705.08474576272</v>
      </c>
      <c r="K5648" s="2"/>
      <c r="L5648" s="2">
        <v>22266.91525423729</v>
      </c>
      <c r="M5648" s="3">
        <f t="shared" si="88"/>
        <v>145972</v>
      </c>
      <c r="N5648" s="41">
        <v>44986.729166666664</v>
      </c>
      <c r="O5648" s="39">
        <v>160301142</v>
      </c>
      <c r="P5648" s="39" t="s">
        <v>8899</v>
      </c>
      <c r="Q5648" s="40" t="s">
        <v>18784</v>
      </c>
      <c r="R5648" s="41">
        <v>45036</v>
      </c>
      <c r="S5648" s="42" t="s">
        <v>8901</v>
      </c>
      <c r="T5648" s="68"/>
    </row>
    <row r="5649" spans="1:20" s="70" customFormat="1" x14ac:dyDescent="0.2">
      <c r="A5649" s="38" t="s">
        <v>18788</v>
      </c>
      <c r="B5649" s="39" t="s">
        <v>18789</v>
      </c>
      <c r="C5649" s="39" t="s">
        <v>18790</v>
      </c>
      <c r="D5649" s="38">
        <v>816655</v>
      </c>
      <c r="E5649" s="38"/>
      <c r="F5649" s="38"/>
      <c r="G5649" s="42" t="s">
        <v>782</v>
      </c>
      <c r="H5649" s="38">
        <v>8266016192</v>
      </c>
      <c r="I5649" s="40">
        <v>389</v>
      </c>
      <c r="J5649" s="2">
        <v>54000</v>
      </c>
      <c r="K5649" s="2"/>
      <c r="L5649" s="2">
        <v>9720</v>
      </c>
      <c r="M5649" s="3">
        <f t="shared" si="88"/>
        <v>63720</v>
      </c>
      <c r="N5649" s="41">
        <v>44987.729166666664</v>
      </c>
      <c r="O5649" s="39">
        <v>1246319992</v>
      </c>
      <c r="P5649" s="39" t="s">
        <v>52</v>
      </c>
      <c r="Q5649" s="40" t="s">
        <v>18791</v>
      </c>
      <c r="R5649" s="41">
        <v>45038</v>
      </c>
      <c r="S5649" s="39" t="s">
        <v>54</v>
      </c>
      <c r="T5649" s="68"/>
    </row>
    <row r="5650" spans="1:20" s="70" customFormat="1" x14ac:dyDescent="0.2">
      <c r="A5650" s="38">
        <v>453</v>
      </c>
      <c r="B5650" s="39"/>
      <c r="C5650" s="39"/>
      <c r="D5650" s="38"/>
      <c r="E5650" s="38"/>
      <c r="F5650" s="38"/>
      <c r="G5650" s="42" t="s">
        <v>310</v>
      </c>
      <c r="H5650" s="53"/>
      <c r="I5650" s="54" t="s">
        <v>18792</v>
      </c>
      <c r="J5650" s="35">
        <v>14592.7</v>
      </c>
      <c r="K5650" s="1"/>
      <c r="L5650" s="1"/>
      <c r="M5650" s="3">
        <f t="shared" si="88"/>
        <v>14592.7</v>
      </c>
      <c r="N5650" s="63"/>
      <c r="O5650" s="56"/>
      <c r="P5650" s="1"/>
      <c r="Q5650" s="1"/>
      <c r="R5650" s="57"/>
      <c r="S5650" s="42" t="s">
        <v>8901</v>
      </c>
      <c r="T5650" s="68"/>
    </row>
    <row r="5651" spans="1:20" s="70" customFormat="1" x14ac:dyDescent="0.2">
      <c r="A5651" s="38">
        <v>453</v>
      </c>
      <c r="B5651" s="39"/>
      <c r="C5651" s="39"/>
      <c r="D5651" s="38"/>
      <c r="E5651" s="38"/>
      <c r="F5651" s="38"/>
      <c r="G5651" s="42" t="s">
        <v>310</v>
      </c>
      <c r="H5651" s="53"/>
      <c r="I5651" s="54" t="s">
        <v>18792</v>
      </c>
      <c r="J5651" s="35">
        <v>36481.75</v>
      </c>
      <c r="K5651" s="1"/>
      <c r="L5651" s="1"/>
      <c r="M5651" s="3">
        <f t="shared" si="88"/>
        <v>36481.75</v>
      </c>
      <c r="N5651" s="63"/>
      <c r="O5651" s="56"/>
      <c r="P5651" s="1"/>
      <c r="Q5651" s="1"/>
      <c r="R5651" s="57"/>
      <c r="S5651" s="42" t="s">
        <v>8901</v>
      </c>
      <c r="T5651" s="68"/>
    </row>
    <row r="5652" spans="1:20" s="70" customFormat="1" x14ac:dyDescent="0.2">
      <c r="A5652" s="38">
        <v>453</v>
      </c>
      <c r="B5652" s="39"/>
      <c r="C5652" s="39"/>
      <c r="D5652" s="38"/>
      <c r="E5652" s="38"/>
      <c r="F5652" s="38"/>
      <c r="G5652" s="42" t="s">
        <v>310</v>
      </c>
      <c r="H5652" s="53"/>
      <c r="I5652" s="54" t="s">
        <v>18792</v>
      </c>
      <c r="J5652" s="35">
        <v>14592.7</v>
      </c>
      <c r="K5652" s="1"/>
      <c r="L5652" s="1"/>
      <c r="M5652" s="3">
        <f t="shared" si="88"/>
        <v>14592.7</v>
      </c>
      <c r="N5652" s="63"/>
      <c r="O5652" s="56"/>
      <c r="P5652" s="1"/>
      <c r="Q5652" s="1"/>
      <c r="R5652" s="57"/>
      <c r="S5652" s="42" t="s">
        <v>8901</v>
      </c>
      <c r="T5652" s="68"/>
    </row>
    <row r="5653" spans="1:20" s="70" customFormat="1" x14ac:dyDescent="0.2">
      <c r="A5653" s="38" t="s">
        <v>18793</v>
      </c>
      <c r="B5653" s="39" t="s">
        <v>18794</v>
      </c>
      <c r="C5653" s="39" t="s">
        <v>18795</v>
      </c>
      <c r="D5653" s="38">
        <v>816655</v>
      </c>
      <c r="E5653" s="38"/>
      <c r="F5653" s="38"/>
      <c r="G5653" s="42" t="s">
        <v>782</v>
      </c>
      <c r="H5653" s="38">
        <v>8266016192</v>
      </c>
      <c r="I5653" s="40">
        <v>402</v>
      </c>
      <c r="J5653" s="2">
        <v>86400</v>
      </c>
      <c r="K5653" s="2"/>
      <c r="L5653" s="2">
        <v>15552</v>
      </c>
      <c r="M5653" s="3">
        <f t="shared" si="88"/>
        <v>101952</v>
      </c>
      <c r="N5653" s="41">
        <v>45010.729166666664</v>
      </c>
      <c r="O5653" s="39">
        <v>1246319048</v>
      </c>
      <c r="P5653" s="39" t="s">
        <v>52</v>
      </c>
      <c r="Q5653" s="40" t="s">
        <v>18796</v>
      </c>
      <c r="R5653" s="41">
        <v>45072</v>
      </c>
      <c r="S5653" s="39" t="s">
        <v>54</v>
      </c>
      <c r="T5653" s="68"/>
    </row>
    <row r="5654" spans="1:20" s="70" customFormat="1" x14ac:dyDescent="0.2">
      <c r="A5654" s="38">
        <v>397</v>
      </c>
      <c r="B5654" s="39" t="s">
        <v>18797</v>
      </c>
      <c r="C5654" s="39" t="s">
        <v>18798</v>
      </c>
      <c r="D5654" s="38">
        <v>301728</v>
      </c>
      <c r="E5654" s="38"/>
      <c r="F5654" s="38"/>
      <c r="G5654" s="39" t="s">
        <v>11504</v>
      </c>
      <c r="H5654" s="38">
        <v>8266016863</v>
      </c>
      <c r="I5654" s="40">
        <v>230897709</v>
      </c>
      <c r="J5654" s="2">
        <v>45774.576271186445</v>
      </c>
      <c r="K5654" s="2"/>
      <c r="L5654" s="2">
        <v>8239.4237288135591</v>
      </c>
      <c r="M5654" s="3">
        <f t="shared" si="88"/>
        <v>54014</v>
      </c>
      <c r="N5654" s="41">
        <v>44995</v>
      </c>
      <c r="O5654" s="39">
        <v>1246320996</v>
      </c>
      <c r="P5654" s="39" t="s">
        <v>8899</v>
      </c>
      <c r="Q5654" s="40">
        <v>305082375559</v>
      </c>
      <c r="R5654" s="41">
        <v>45057</v>
      </c>
      <c r="S5654" s="42" t="s">
        <v>8901</v>
      </c>
      <c r="T5654" s="68"/>
    </row>
    <row r="5655" spans="1:20" s="70" customFormat="1" x14ac:dyDescent="0.2">
      <c r="A5655" s="38">
        <v>267</v>
      </c>
      <c r="B5655" s="39" t="s">
        <v>18799</v>
      </c>
      <c r="C5655" s="39" t="s">
        <v>18800</v>
      </c>
      <c r="D5655" s="38">
        <v>407464</v>
      </c>
      <c r="E5655" s="38"/>
      <c r="F5655" s="38"/>
      <c r="G5655" s="39" t="s">
        <v>1230</v>
      </c>
      <c r="H5655" s="38">
        <v>8268011623</v>
      </c>
      <c r="I5655" s="40" t="s">
        <v>18801</v>
      </c>
      <c r="J5655" s="2">
        <v>53600</v>
      </c>
      <c r="K5655" s="2"/>
      <c r="L5655" s="2">
        <v>9648</v>
      </c>
      <c r="M5655" s="3">
        <f t="shared" si="88"/>
        <v>63248</v>
      </c>
      <c r="N5655" s="41">
        <v>45016.729166666664</v>
      </c>
      <c r="O5655" s="39">
        <v>160308062</v>
      </c>
      <c r="P5655" s="39" t="s">
        <v>8899</v>
      </c>
      <c r="Q5655" s="40" t="s">
        <v>18745</v>
      </c>
      <c r="R5655" s="41">
        <v>45048</v>
      </c>
      <c r="S5655" s="42" t="s">
        <v>8901</v>
      </c>
      <c r="T5655" s="68"/>
    </row>
    <row r="5656" spans="1:20" s="70" customFormat="1" x14ac:dyDescent="0.2">
      <c r="A5656" s="38">
        <v>230</v>
      </c>
      <c r="B5656" s="39" t="s">
        <v>18802</v>
      </c>
      <c r="C5656" s="39" t="s">
        <v>18803</v>
      </c>
      <c r="D5656" s="38">
        <v>817954</v>
      </c>
      <c r="E5656" s="38"/>
      <c r="F5656" s="38"/>
      <c r="G5656" s="39" t="s">
        <v>14237</v>
      </c>
      <c r="H5656" s="38">
        <v>8268008975</v>
      </c>
      <c r="I5656" s="40" t="s">
        <v>18804</v>
      </c>
      <c r="J5656" s="2">
        <v>16519</v>
      </c>
      <c r="K5656" s="2"/>
      <c r="L5656" s="2">
        <v>0</v>
      </c>
      <c r="M5656" s="3">
        <f t="shared" si="88"/>
        <v>16519</v>
      </c>
      <c r="N5656" s="41">
        <v>45006.729166666664</v>
      </c>
      <c r="O5656" s="39"/>
      <c r="P5656" s="39" t="s">
        <v>8899</v>
      </c>
      <c r="Q5656" s="40"/>
      <c r="R5656" s="41"/>
      <c r="S5656" s="42" t="s">
        <v>8901</v>
      </c>
      <c r="T5656" s="68"/>
    </row>
    <row r="5657" spans="1:20" s="70" customFormat="1" x14ac:dyDescent="0.2">
      <c r="A5657" s="38" t="s">
        <v>18805</v>
      </c>
      <c r="B5657" s="39" t="s">
        <v>18806</v>
      </c>
      <c r="C5657" s="39" t="s">
        <v>18807</v>
      </c>
      <c r="D5657" s="38">
        <v>821012</v>
      </c>
      <c r="E5657" s="38"/>
      <c r="F5657" s="38"/>
      <c r="G5657" s="39" t="s">
        <v>3527</v>
      </c>
      <c r="H5657" s="38">
        <v>8268005947</v>
      </c>
      <c r="I5657" s="40" t="s">
        <v>18808</v>
      </c>
      <c r="J5657" s="3">
        <v>275650.82</v>
      </c>
      <c r="K5657" s="3"/>
      <c r="L5657" s="2">
        <v>49617.18</v>
      </c>
      <c r="M5657" s="3">
        <f t="shared" si="88"/>
        <v>325268</v>
      </c>
      <c r="N5657" s="41">
        <v>44834.729166666664</v>
      </c>
      <c r="O5657" s="39">
        <v>160310723</v>
      </c>
      <c r="P5657" s="39" t="s">
        <v>52</v>
      </c>
      <c r="Q5657" s="40" t="s">
        <v>18809</v>
      </c>
      <c r="R5657" s="41">
        <v>45041</v>
      </c>
      <c r="S5657" s="39" t="s">
        <v>54</v>
      </c>
      <c r="T5657" s="68"/>
    </row>
    <row r="5658" spans="1:20" s="70" customFormat="1" x14ac:dyDescent="0.2">
      <c r="A5658" s="38" t="s">
        <v>18810</v>
      </c>
      <c r="B5658" s="39" t="s">
        <v>18811</v>
      </c>
      <c r="C5658" s="39" t="s">
        <v>18812</v>
      </c>
      <c r="D5658" s="38">
        <v>407261</v>
      </c>
      <c r="E5658" s="38"/>
      <c r="F5658" s="38"/>
      <c r="G5658" s="39" t="s">
        <v>58</v>
      </c>
      <c r="H5658" s="38">
        <v>8266017003</v>
      </c>
      <c r="I5658" s="40">
        <v>9854041496</v>
      </c>
      <c r="J5658" s="2">
        <v>84713.75</v>
      </c>
      <c r="K5658" s="2"/>
      <c r="L5658" s="2">
        <v>0</v>
      </c>
      <c r="M5658" s="3">
        <f t="shared" si="88"/>
        <v>84713.75</v>
      </c>
      <c r="N5658" s="41">
        <v>45017.729166666664</v>
      </c>
      <c r="O5658" s="39">
        <v>1246320567</v>
      </c>
      <c r="P5658" s="39" t="s">
        <v>3282</v>
      </c>
      <c r="Q5658" s="40"/>
      <c r="R5658" s="41"/>
      <c r="S5658" s="42" t="s">
        <v>2417</v>
      </c>
      <c r="T5658" s="68"/>
    </row>
    <row r="5659" spans="1:20" s="70" customFormat="1" x14ac:dyDescent="0.2">
      <c r="A5659" s="38" t="s">
        <v>18813</v>
      </c>
      <c r="B5659" s="39" t="s">
        <v>18814</v>
      </c>
      <c r="C5659" s="39" t="s">
        <v>18815</v>
      </c>
      <c r="D5659" s="38">
        <v>407261</v>
      </c>
      <c r="E5659" s="38"/>
      <c r="F5659" s="38"/>
      <c r="G5659" s="39" t="s">
        <v>58</v>
      </c>
      <c r="H5659" s="38">
        <v>8266017003</v>
      </c>
      <c r="I5659" s="40">
        <v>9854041589</v>
      </c>
      <c r="J5659" s="2">
        <v>84713.75</v>
      </c>
      <c r="K5659" s="2"/>
      <c r="L5659" s="2">
        <v>0</v>
      </c>
      <c r="M5659" s="3">
        <f t="shared" si="88"/>
        <v>84713.75</v>
      </c>
      <c r="N5659" s="41">
        <v>45019.729166666664</v>
      </c>
      <c r="O5659" s="39">
        <v>1246320575</v>
      </c>
      <c r="P5659" s="39" t="s">
        <v>3282</v>
      </c>
      <c r="Q5659" s="40"/>
      <c r="R5659" s="41"/>
      <c r="S5659" s="42" t="s">
        <v>2417</v>
      </c>
      <c r="T5659" s="68"/>
    </row>
    <row r="5660" spans="1:20" s="70" customFormat="1" x14ac:dyDescent="0.2">
      <c r="A5660" s="38" t="s">
        <v>18816</v>
      </c>
      <c r="B5660" s="39" t="s">
        <v>18817</v>
      </c>
      <c r="C5660" s="39" t="s">
        <v>18818</v>
      </c>
      <c r="D5660" s="38">
        <v>820963</v>
      </c>
      <c r="E5660" s="38"/>
      <c r="F5660" s="38"/>
      <c r="G5660" s="39" t="s">
        <v>10076</v>
      </c>
      <c r="H5660" s="38">
        <v>8268011035</v>
      </c>
      <c r="I5660" s="40">
        <v>928</v>
      </c>
      <c r="J5660" s="2">
        <v>77175</v>
      </c>
      <c r="K5660" s="2"/>
      <c r="L5660" s="2">
        <v>0</v>
      </c>
      <c r="M5660" s="3">
        <f t="shared" si="88"/>
        <v>77175</v>
      </c>
      <c r="N5660" s="41">
        <v>45009.729166666664</v>
      </c>
      <c r="O5660" s="39">
        <v>1218718735</v>
      </c>
      <c r="P5660" s="39" t="s">
        <v>3282</v>
      </c>
      <c r="Q5660" s="40" t="s">
        <v>18819</v>
      </c>
      <c r="R5660" s="41">
        <v>45042</v>
      </c>
      <c r="S5660" s="42" t="s">
        <v>2417</v>
      </c>
      <c r="T5660" s="68"/>
    </row>
    <row r="5661" spans="1:20" s="70" customFormat="1" x14ac:dyDescent="0.2">
      <c r="A5661" s="38" t="s">
        <v>18820</v>
      </c>
      <c r="B5661" s="39" t="s">
        <v>18821</v>
      </c>
      <c r="C5661" s="39" t="s">
        <v>18822</v>
      </c>
      <c r="D5661" s="38">
        <v>407261</v>
      </c>
      <c r="E5661" s="38"/>
      <c r="F5661" s="38"/>
      <c r="G5661" s="39" t="s">
        <v>58</v>
      </c>
      <c r="H5661" s="38">
        <v>8266015795</v>
      </c>
      <c r="I5661" s="40">
        <v>9854041415</v>
      </c>
      <c r="J5661" s="2">
        <v>84713.75</v>
      </c>
      <c r="K5661" s="2"/>
      <c r="L5661" s="2">
        <v>0</v>
      </c>
      <c r="M5661" s="3">
        <f t="shared" si="88"/>
        <v>84713.75</v>
      </c>
      <c r="N5661" s="41">
        <v>45016.729166666664</v>
      </c>
      <c r="O5661" s="39">
        <v>1246322273</v>
      </c>
      <c r="P5661" s="39" t="s">
        <v>3282</v>
      </c>
      <c r="Q5661" s="40"/>
      <c r="R5661" s="41"/>
      <c r="S5661" s="42" t="s">
        <v>2417</v>
      </c>
      <c r="T5661" s="68"/>
    </row>
    <row r="5662" spans="1:20" s="70" customFormat="1" x14ac:dyDescent="0.2">
      <c r="A5662" s="38" t="s">
        <v>18823</v>
      </c>
      <c r="B5662" s="39" t="s">
        <v>18824</v>
      </c>
      <c r="C5662" s="39" t="s">
        <v>18825</v>
      </c>
      <c r="D5662" s="38">
        <v>407261</v>
      </c>
      <c r="E5662" s="38"/>
      <c r="F5662" s="38"/>
      <c r="G5662" s="39" t="s">
        <v>58</v>
      </c>
      <c r="H5662" s="38">
        <v>8266017003</v>
      </c>
      <c r="I5662" s="40">
        <v>9854041712</v>
      </c>
      <c r="J5662" s="2">
        <v>84713.75</v>
      </c>
      <c r="K5662" s="2"/>
      <c r="L5662" s="2">
        <v>0</v>
      </c>
      <c r="M5662" s="3">
        <f t="shared" si="88"/>
        <v>84713.75</v>
      </c>
      <c r="N5662" s="41">
        <v>45021.729166666664</v>
      </c>
      <c r="O5662" s="39">
        <v>1246322288</v>
      </c>
      <c r="P5662" s="39" t="s">
        <v>3282</v>
      </c>
      <c r="Q5662" s="40"/>
      <c r="R5662" s="41"/>
      <c r="S5662" s="42" t="s">
        <v>2417</v>
      </c>
      <c r="T5662" s="68"/>
    </row>
    <row r="5663" spans="1:20" s="70" customFormat="1" x14ac:dyDescent="0.2">
      <c r="A5663" s="38" t="s">
        <v>18826</v>
      </c>
      <c r="B5663" s="39" t="s">
        <v>18827</v>
      </c>
      <c r="C5663" s="39" t="s">
        <v>18828</v>
      </c>
      <c r="D5663" s="38" t="s">
        <v>9913</v>
      </c>
      <c r="E5663" s="38"/>
      <c r="F5663" s="38"/>
      <c r="G5663" s="39" t="s">
        <v>9914</v>
      </c>
      <c r="H5663" s="38"/>
      <c r="I5663" s="40">
        <v>2203</v>
      </c>
      <c r="J5663" s="2">
        <v>2000</v>
      </c>
      <c r="K5663" s="2"/>
      <c r="L5663" s="2">
        <v>0</v>
      </c>
      <c r="M5663" s="3">
        <f t="shared" si="88"/>
        <v>2000</v>
      </c>
      <c r="N5663" s="41">
        <v>44987</v>
      </c>
      <c r="O5663" s="39">
        <v>160313853</v>
      </c>
      <c r="P5663" s="39" t="s">
        <v>3282</v>
      </c>
      <c r="Q5663" s="40" t="s">
        <v>18829</v>
      </c>
      <c r="R5663" s="41">
        <v>45043</v>
      </c>
      <c r="S5663" s="42" t="s">
        <v>2417</v>
      </c>
      <c r="T5663" s="68"/>
    </row>
    <row r="5664" spans="1:20" s="70" customFormat="1" x14ac:dyDescent="0.2">
      <c r="A5664" s="38" t="s">
        <v>18830</v>
      </c>
      <c r="B5664" s="39" t="s">
        <v>18831</v>
      </c>
      <c r="C5664" s="39" t="s">
        <v>18832</v>
      </c>
      <c r="D5664" s="38">
        <v>919962</v>
      </c>
      <c r="E5664" s="1" t="s">
        <v>23071</v>
      </c>
      <c r="F5664" s="1"/>
      <c r="G5664" s="39" t="s">
        <v>6950</v>
      </c>
      <c r="H5664" s="38">
        <v>8263000121</v>
      </c>
      <c r="I5664" s="40" t="s">
        <v>18833</v>
      </c>
      <c r="J5664" s="3">
        <v>689.8</v>
      </c>
      <c r="K5664" s="3"/>
      <c r="L5664" s="2">
        <v>124.2</v>
      </c>
      <c r="M5664" s="3">
        <f t="shared" si="88"/>
        <v>814</v>
      </c>
      <c r="N5664" s="41">
        <v>44989.729166666664</v>
      </c>
      <c r="O5664" s="39">
        <v>1246322449</v>
      </c>
      <c r="P5664" s="39" t="s">
        <v>3282</v>
      </c>
      <c r="Q5664" s="40">
        <v>304249897286</v>
      </c>
      <c r="R5664" s="41">
        <v>45042</v>
      </c>
      <c r="S5664" s="42" t="s">
        <v>2417</v>
      </c>
      <c r="T5664" s="68"/>
    </row>
    <row r="5665" spans="1:20" s="70" customFormat="1" x14ac:dyDescent="0.2">
      <c r="A5665" s="38" t="s">
        <v>63</v>
      </c>
      <c r="B5665" s="1"/>
      <c r="C5665" s="1"/>
      <c r="D5665" s="51"/>
      <c r="E5665" s="38"/>
      <c r="F5665" s="51"/>
      <c r="G5665" s="52" t="s">
        <v>64</v>
      </c>
      <c r="H5665" s="53"/>
      <c r="I5665" s="54" t="s">
        <v>18834</v>
      </c>
      <c r="J5665" s="35">
        <v>560</v>
      </c>
      <c r="K5665" s="1"/>
      <c r="L5665" s="1"/>
      <c r="M5665" s="3">
        <f t="shared" si="88"/>
        <v>560</v>
      </c>
      <c r="N5665" s="41">
        <v>45041</v>
      </c>
      <c r="O5665" s="56"/>
      <c r="P5665" s="1"/>
      <c r="Q5665" s="1"/>
      <c r="R5665" s="57"/>
      <c r="S5665" s="39" t="s">
        <v>54</v>
      </c>
      <c r="T5665" s="68"/>
    </row>
    <row r="5666" spans="1:20" s="70" customFormat="1" x14ac:dyDescent="0.2">
      <c r="A5666" s="38" t="s">
        <v>18835</v>
      </c>
      <c r="B5666" s="39" t="s">
        <v>18836</v>
      </c>
      <c r="C5666" s="39" t="s">
        <v>18837</v>
      </c>
      <c r="D5666" s="38">
        <v>816777</v>
      </c>
      <c r="E5666" s="38"/>
      <c r="F5666" s="38"/>
      <c r="G5666" s="39" t="s">
        <v>205</v>
      </c>
      <c r="H5666" s="38">
        <v>8268011004</v>
      </c>
      <c r="I5666" s="40" t="s">
        <v>18838</v>
      </c>
      <c r="J5666" s="2">
        <v>115000</v>
      </c>
      <c r="K5666" s="2"/>
      <c r="L5666" s="2">
        <v>20700</v>
      </c>
      <c r="M5666" s="3">
        <f t="shared" si="88"/>
        <v>135700</v>
      </c>
      <c r="N5666" s="41">
        <v>45022.729166666664</v>
      </c>
      <c r="O5666" s="39">
        <v>160316512</v>
      </c>
      <c r="P5666" s="39" t="s">
        <v>3282</v>
      </c>
      <c r="Q5666" s="40" t="s">
        <v>18839</v>
      </c>
      <c r="R5666" s="41">
        <v>45050</v>
      </c>
      <c r="S5666" s="42" t="s">
        <v>2417</v>
      </c>
      <c r="T5666" s="68"/>
    </row>
    <row r="5667" spans="1:20" s="70" customFormat="1" x14ac:dyDescent="0.2">
      <c r="A5667" s="38" t="s">
        <v>18840</v>
      </c>
      <c r="B5667" s="39" t="s">
        <v>18841</v>
      </c>
      <c r="C5667" s="39" t="s">
        <v>18842</v>
      </c>
      <c r="D5667" s="38">
        <v>816777</v>
      </c>
      <c r="E5667" s="38"/>
      <c r="F5667" s="38"/>
      <c r="G5667" s="39" t="s">
        <v>205</v>
      </c>
      <c r="H5667" s="38">
        <v>8268010883</v>
      </c>
      <c r="I5667" s="40" t="s">
        <v>18843</v>
      </c>
      <c r="J5667" s="2">
        <v>115000</v>
      </c>
      <c r="K5667" s="2"/>
      <c r="L5667" s="2">
        <v>20700</v>
      </c>
      <c r="M5667" s="3">
        <f t="shared" si="88"/>
        <v>135700</v>
      </c>
      <c r="N5667" s="41">
        <v>45022.729166666664</v>
      </c>
      <c r="O5667" s="39">
        <v>1246323973</v>
      </c>
      <c r="P5667" s="39" t="s">
        <v>3282</v>
      </c>
      <c r="Q5667" s="40" t="s">
        <v>18839</v>
      </c>
      <c r="R5667" s="41">
        <v>45050</v>
      </c>
      <c r="S5667" s="42" t="s">
        <v>2417</v>
      </c>
      <c r="T5667" s="68"/>
    </row>
    <row r="5668" spans="1:20" s="70" customFormat="1" x14ac:dyDescent="0.2">
      <c r="A5668" s="38">
        <v>259</v>
      </c>
      <c r="B5668" s="39" t="s">
        <v>18844</v>
      </c>
      <c r="C5668" s="39" t="s">
        <v>18845</v>
      </c>
      <c r="D5668" s="38">
        <v>700118</v>
      </c>
      <c r="E5668" s="38"/>
      <c r="F5668" s="38"/>
      <c r="G5668" s="39" t="s">
        <v>1681</v>
      </c>
      <c r="H5668" s="38">
        <v>8262000063</v>
      </c>
      <c r="I5668" s="40" t="s">
        <v>18846</v>
      </c>
      <c r="J5668" s="2">
        <v>154500</v>
      </c>
      <c r="K5668" s="2"/>
      <c r="L5668" s="2">
        <v>0</v>
      </c>
      <c r="M5668" s="3">
        <f t="shared" si="88"/>
        <v>154500</v>
      </c>
      <c r="N5668" s="41">
        <v>45022.729166666664</v>
      </c>
      <c r="O5668" s="39">
        <v>1218719138</v>
      </c>
      <c r="P5668" s="39" t="s">
        <v>8899</v>
      </c>
      <c r="Q5668" s="40">
        <v>305162978276</v>
      </c>
      <c r="R5668" s="41">
        <v>45064</v>
      </c>
      <c r="S5668" s="42" t="s">
        <v>8901</v>
      </c>
      <c r="T5668" s="68"/>
    </row>
    <row r="5669" spans="1:20" s="70" customFormat="1" x14ac:dyDescent="0.2">
      <c r="A5669" s="38" t="s">
        <v>18847</v>
      </c>
      <c r="B5669" s="39" t="s">
        <v>18848</v>
      </c>
      <c r="C5669" s="39" t="s">
        <v>18849</v>
      </c>
      <c r="D5669" s="38">
        <v>703046</v>
      </c>
      <c r="E5669" s="38"/>
      <c r="F5669" s="38"/>
      <c r="G5669" s="42" t="s">
        <v>678</v>
      </c>
      <c r="H5669" s="38">
        <v>8266017236</v>
      </c>
      <c r="I5669" s="40" t="s">
        <v>18850</v>
      </c>
      <c r="J5669" s="2">
        <v>447</v>
      </c>
      <c r="K5669" s="2"/>
      <c r="L5669" s="2">
        <v>0</v>
      </c>
      <c r="M5669" s="3">
        <f t="shared" si="88"/>
        <v>447</v>
      </c>
      <c r="N5669" s="41">
        <v>45019.729166666664</v>
      </c>
      <c r="O5669" s="39">
        <v>1218719204</v>
      </c>
      <c r="P5669" s="39" t="s">
        <v>3282</v>
      </c>
      <c r="Q5669" s="40" t="s">
        <v>18851</v>
      </c>
      <c r="R5669" s="41">
        <v>45092</v>
      </c>
      <c r="S5669" s="42" t="s">
        <v>2417</v>
      </c>
      <c r="T5669" s="68"/>
    </row>
    <row r="5670" spans="1:20" s="70" customFormat="1" x14ac:dyDescent="0.2">
      <c r="A5670" s="38" t="s">
        <v>18852</v>
      </c>
      <c r="B5670" s="39" t="s">
        <v>18853</v>
      </c>
      <c r="C5670" s="39" t="s">
        <v>18854</v>
      </c>
      <c r="D5670" s="58">
        <v>604339</v>
      </c>
      <c r="E5670" s="38"/>
      <c r="F5670" s="58"/>
      <c r="G5670" s="39" t="s">
        <v>1224</v>
      </c>
      <c r="H5670" s="38">
        <v>8263000240</v>
      </c>
      <c r="I5670" s="40" t="s">
        <v>14537</v>
      </c>
      <c r="J5670" s="2">
        <v>1697895.6271186441</v>
      </c>
      <c r="K5670" s="2"/>
      <c r="L5670" s="2">
        <v>305621.2128813559</v>
      </c>
      <c r="M5670" s="3">
        <f t="shared" si="88"/>
        <v>2003516.8399999999</v>
      </c>
      <c r="N5670" s="41">
        <v>44763.729166666664</v>
      </c>
      <c r="O5670" s="39">
        <v>1246326122</v>
      </c>
      <c r="P5670" s="39" t="s">
        <v>3282</v>
      </c>
      <c r="Q5670" s="40" t="s">
        <v>14749</v>
      </c>
      <c r="R5670" s="41">
        <v>44760</v>
      </c>
      <c r="S5670" s="42" t="s">
        <v>2417</v>
      </c>
      <c r="T5670" s="68"/>
    </row>
    <row r="5671" spans="1:20" s="70" customFormat="1" x14ac:dyDescent="0.2">
      <c r="A5671" s="38">
        <v>39</v>
      </c>
      <c r="B5671" s="39" t="s">
        <v>18855</v>
      </c>
      <c r="C5671" s="39" t="s">
        <v>18856</v>
      </c>
      <c r="D5671" s="38">
        <v>703046</v>
      </c>
      <c r="E5671" s="38"/>
      <c r="F5671" s="38"/>
      <c r="G5671" s="42" t="s">
        <v>678</v>
      </c>
      <c r="H5671" s="38">
        <v>8266017181</v>
      </c>
      <c r="I5671" s="40" t="s">
        <v>18857</v>
      </c>
      <c r="J5671" s="2">
        <v>4732</v>
      </c>
      <c r="K5671" s="2"/>
      <c r="L5671" s="2">
        <v>0</v>
      </c>
      <c r="M5671" s="3">
        <f t="shared" si="88"/>
        <v>4732</v>
      </c>
      <c r="N5671" s="41">
        <v>45019.729166666664</v>
      </c>
      <c r="O5671" s="39">
        <v>1218719311</v>
      </c>
      <c r="P5671" s="39" t="s">
        <v>8899</v>
      </c>
      <c r="Q5671" s="40" t="s">
        <v>18851</v>
      </c>
      <c r="R5671" s="41">
        <v>45092</v>
      </c>
      <c r="S5671" s="42" t="s">
        <v>8901</v>
      </c>
      <c r="T5671" s="68"/>
    </row>
    <row r="5672" spans="1:20" s="70" customFormat="1" x14ac:dyDescent="0.2">
      <c r="A5672" s="38" t="s">
        <v>18858</v>
      </c>
      <c r="B5672" s="42" t="s">
        <v>18859</v>
      </c>
      <c r="C5672" s="42" t="s">
        <v>18860</v>
      </c>
      <c r="D5672" s="38">
        <v>807543</v>
      </c>
      <c r="E5672" s="38"/>
      <c r="F5672" s="38"/>
      <c r="G5672" s="42" t="s">
        <v>18582</v>
      </c>
      <c r="H5672" s="38">
        <v>8268006088</v>
      </c>
      <c r="I5672" s="40" t="s">
        <v>18861</v>
      </c>
      <c r="J5672" s="3">
        <v>70800</v>
      </c>
      <c r="K5672" s="3"/>
      <c r="L5672" s="3">
        <v>0</v>
      </c>
      <c r="M5672" s="3">
        <f t="shared" si="88"/>
        <v>70800</v>
      </c>
      <c r="N5672" s="41">
        <v>44831</v>
      </c>
      <c r="O5672" s="39">
        <v>160323266</v>
      </c>
      <c r="P5672" s="42" t="s">
        <v>315</v>
      </c>
      <c r="Q5672" s="42"/>
      <c r="R5672" s="60"/>
      <c r="S5672" s="42" t="s">
        <v>243</v>
      </c>
      <c r="T5672" s="68"/>
    </row>
    <row r="5673" spans="1:20" s="70" customFormat="1" x14ac:dyDescent="0.2">
      <c r="A5673" s="38" t="s">
        <v>18862</v>
      </c>
      <c r="B5673" s="39" t="s">
        <v>18863</v>
      </c>
      <c r="C5673" s="39" t="s">
        <v>18864</v>
      </c>
      <c r="D5673" s="38">
        <v>934550</v>
      </c>
      <c r="E5673" s="38"/>
      <c r="F5673" s="38"/>
      <c r="G5673" s="39" t="s">
        <v>2336</v>
      </c>
      <c r="H5673" s="38">
        <v>8268010962</v>
      </c>
      <c r="I5673" s="40" t="s">
        <v>18865</v>
      </c>
      <c r="J5673" s="2">
        <v>57035.08474576271</v>
      </c>
      <c r="K5673" s="2"/>
      <c r="L5673" s="2">
        <v>10266.315254237288</v>
      </c>
      <c r="M5673" s="3">
        <f t="shared" si="88"/>
        <v>67301.399999999994</v>
      </c>
      <c r="N5673" s="41">
        <v>45021.729166666664</v>
      </c>
      <c r="O5673" s="39">
        <v>160321623</v>
      </c>
      <c r="P5673" s="39" t="s">
        <v>3282</v>
      </c>
      <c r="Q5673" s="40" t="s">
        <v>18866</v>
      </c>
      <c r="R5673" s="41">
        <v>45043</v>
      </c>
      <c r="S5673" s="42" t="s">
        <v>2417</v>
      </c>
      <c r="T5673" s="68"/>
    </row>
    <row r="5674" spans="1:20" s="70" customFormat="1" x14ac:dyDescent="0.2">
      <c r="A5674" s="38">
        <v>261</v>
      </c>
      <c r="B5674" s="39" t="s">
        <v>18867</v>
      </c>
      <c r="C5674" s="39" t="s">
        <v>18868</v>
      </c>
      <c r="D5674" s="38">
        <v>103556</v>
      </c>
      <c r="E5674" s="38"/>
      <c r="F5674" s="38"/>
      <c r="G5674" s="39" t="s">
        <v>2960</v>
      </c>
      <c r="H5674" s="38">
        <v>8266016978</v>
      </c>
      <c r="I5674" s="40" t="s">
        <v>18869</v>
      </c>
      <c r="J5674" s="2">
        <v>516000</v>
      </c>
      <c r="K5674" s="2"/>
      <c r="L5674" s="2">
        <v>92880</v>
      </c>
      <c r="M5674" s="3">
        <f t="shared" si="88"/>
        <v>608880</v>
      </c>
      <c r="N5674" s="41">
        <v>45010.729166666664</v>
      </c>
      <c r="O5674" s="39">
        <v>1246327984</v>
      </c>
      <c r="P5674" s="39" t="s">
        <v>8899</v>
      </c>
      <c r="Q5674" s="40" t="s">
        <v>18870</v>
      </c>
      <c r="R5674" s="41">
        <v>45057</v>
      </c>
      <c r="S5674" s="42" t="s">
        <v>8901</v>
      </c>
      <c r="T5674" s="68"/>
    </row>
    <row r="5675" spans="1:20" s="70" customFormat="1" x14ac:dyDescent="0.2">
      <c r="A5675" s="38">
        <v>190</v>
      </c>
      <c r="B5675" s="39" t="s">
        <v>18871</v>
      </c>
      <c r="C5675" s="39" t="s">
        <v>18872</v>
      </c>
      <c r="D5675" s="38">
        <v>400371</v>
      </c>
      <c r="E5675" s="38"/>
      <c r="F5675" s="38"/>
      <c r="G5675" s="39" t="s">
        <v>7339</v>
      </c>
      <c r="H5675" s="38">
        <v>8266017068</v>
      </c>
      <c r="I5675" s="40" t="s">
        <v>18873</v>
      </c>
      <c r="J5675" s="2">
        <v>630000</v>
      </c>
      <c r="K5675" s="2"/>
      <c r="L5675" s="2">
        <v>113400</v>
      </c>
      <c r="M5675" s="3">
        <f t="shared" si="88"/>
        <v>743400</v>
      </c>
      <c r="N5675" s="41">
        <v>45015.729166666664</v>
      </c>
      <c r="O5675" s="39">
        <v>1246327990</v>
      </c>
      <c r="P5675" s="39" t="s">
        <v>8899</v>
      </c>
      <c r="Q5675" s="40" t="s">
        <v>18874</v>
      </c>
      <c r="R5675" s="41">
        <v>45057</v>
      </c>
      <c r="S5675" s="42" t="s">
        <v>8901</v>
      </c>
      <c r="T5675" s="68"/>
    </row>
    <row r="5676" spans="1:20" s="70" customFormat="1" x14ac:dyDescent="0.2">
      <c r="A5676" s="38" t="s">
        <v>18875</v>
      </c>
      <c r="B5676" s="39" t="s">
        <v>18876</v>
      </c>
      <c r="C5676" s="39" t="s">
        <v>18877</v>
      </c>
      <c r="D5676" s="38">
        <v>934550</v>
      </c>
      <c r="E5676" s="38"/>
      <c r="F5676" s="38"/>
      <c r="G5676" s="39" t="s">
        <v>2336</v>
      </c>
      <c r="H5676" s="38">
        <v>8268010962</v>
      </c>
      <c r="I5676" s="40" t="s">
        <v>18878</v>
      </c>
      <c r="J5676" s="2">
        <v>266163.68644067802</v>
      </c>
      <c r="K5676" s="2"/>
      <c r="L5676" s="2">
        <v>47909.463559322045</v>
      </c>
      <c r="M5676" s="3">
        <f t="shared" si="88"/>
        <v>314073.15000000008</v>
      </c>
      <c r="N5676" s="41">
        <v>45021.729166666664</v>
      </c>
      <c r="O5676" s="39">
        <v>160321753</v>
      </c>
      <c r="P5676" s="39" t="s">
        <v>3282</v>
      </c>
      <c r="Q5676" s="40">
        <v>5.20230427519058E+16</v>
      </c>
      <c r="R5676" s="41">
        <v>45043</v>
      </c>
      <c r="S5676" s="42" t="s">
        <v>2417</v>
      </c>
      <c r="T5676" s="68"/>
    </row>
    <row r="5677" spans="1:20" s="70" customFormat="1" x14ac:dyDescent="0.2">
      <c r="A5677" s="38" t="s">
        <v>18879</v>
      </c>
      <c r="B5677" s="39" t="s">
        <v>18880</v>
      </c>
      <c r="C5677" s="39" t="s">
        <v>18881</v>
      </c>
      <c r="D5677" s="38">
        <v>814805</v>
      </c>
      <c r="E5677" s="38"/>
      <c r="F5677" s="38"/>
      <c r="G5677" s="39" t="s">
        <v>111</v>
      </c>
      <c r="H5677" s="38">
        <v>8268010884</v>
      </c>
      <c r="I5677" s="40">
        <v>5846</v>
      </c>
      <c r="J5677" s="2">
        <v>8062.7118644067805</v>
      </c>
      <c r="K5677" s="2"/>
      <c r="L5677" s="2">
        <v>1451.2881355932204</v>
      </c>
      <c r="M5677" s="3">
        <f t="shared" si="88"/>
        <v>9514</v>
      </c>
      <c r="N5677" s="41">
        <v>45015.729166666664</v>
      </c>
      <c r="O5677" s="39">
        <v>160321816</v>
      </c>
      <c r="P5677" s="39" t="s">
        <v>3282</v>
      </c>
      <c r="Q5677" s="40"/>
      <c r="R5677" s="41"/>
      <c r="S5677" s="42" t="s">
        <v>2417</v>
      </c>
      <c r="T5677" s="68"/>
    </row>
    <row r="5678" spans="1:20" s="70" customFormat="1" x14ac:dyDescent="0.2">
      <c r="A5678" s="38" t="s">
        <v>18882</v>
      </c>
      <c r="B5678" s="39" t="s">
        <v>18883</v>
      </c>
      <c r="C5678" s="39" t="s">
        <v>18884</v>
      </c>
      <c r="D5678" s="38">
        <v>811923</v>
      </c>
      <c r="E5678" s="38"/>
      <c r="F5678" s="38"/>
      <c r="G5678" s="39" t="s">
        <v>13858</v>
      </c>
      <c r="H5678" s="38">
        <v>8268011674</v>
      </c>
      <c r="I5678" s="40" t="s">
        <v>18885</v>
      </c>
      <c r="J5678" s="2">
        <v>185940.00000000003</v>
      </c>
      <c r="K5678" s="2"/>
      <c r="L5678" s="2">
        <v>33469.200000000004</v>
      </c>
      <c r="M5678" s="3">
        <f t="shared" si="88"/>
        <v>219409.20000000004</v>
      </c>
      <c r="N5678" s="41">
        <v>45019.729166666664</v>
      </c>
      <c r="O5678" s="39">
        <v>160322506</v>
      </c>
      <c r="P5678" s="39" t="s">
        <v>3282</v>
      </c>
      <c r="Q5678" s="40" t="s">
        <v>18886</v>
      </c>
      <c r="R5678" s="41">
        <v>45050</v>
      </c>
      <c r="S5678" s="42" t="s">
        <v>2417</v>
      </c>
      <c r="T5678" s="68"/>
    </row>
    <row r="5679" spans="1:20" s="70" customFormat="1" x14ac:dyDescent="0.2">
      <c r="A5679" s="38" t="s">
        <v>6167</v>
      </c>
      <c r="B5679" s="1"/>
      <c r="C5679" s="1"/>
      <c r="D5679" s="51"/>
      <c r="E5679" s="38"/>
      <c r="F5679" s="51"/>
      <c r="G5679" s="39" t="s">
        <v>6168</v>
      </c>
      <c r="H5679" s="53"/>
      <c r="I5679" s="54" t="s">
        <v>18887</v>
      </c>
      <c r="J5679" s="35">
        <v>12149.29</v>
      </c>
      <c r="K5679" s="1"/>
      <c r="L5679" s="1"/>
      <c r="M5679" s="3">
        <f t="shared" si="88"/>
        <v>12149.29</v>
      </c>
      <c r="N5679" s="63"/>
      <c r="O5679" s="56"/>
      <c r="P5679" s="1"/>
      <c r="Q5679" s="1"/>
      <c r="R5679" s="57"/>
      <c r="S5679" s="42" t="s">
        <v>2417</v>
      </c>
      <c r="T5679" s="68"/>
    </row>
    <row r="5680" spans="1:20" s="70" customFormat="1" x14ac:dyDescent="0.2">
      <c r="A5680" s="38" t="s">
        <v>18888</v>
      </c>
      <c r="B5680" s="39" t="s">
        <v>18889</v>
      </c>
      <c r="C5680" s="39" t="s">
        <v>18890</v>
      </c>
      <c r="D5680" s="38">
        <v>503163</v>
      </c>
      <c r="E5680" s="38"/>
      <c r="F5680" s="38"/>
      <c r="G5680" s="39" t="s">
        <v>10882</v>
      </c>
      <c r="H5680" s="38">
        <v>8266017697</v>
      </c>
      <c r="I5680" s="40" t="s">
        <v>18891</v>
      </c>
      <c r="J5680" s="2">
        <v>201851.69491525425</v>
      </c>
      <c r="K5680" s="2"/>
      <c r="L5680" s="2">
        <v>36333.305084745763</v>
      </c>
      <c r="M5680" s="3">
        <f t="shared" si="88"/>
        <v>238185</v>
      </c>
      <c r="N5680" s="41">
        <v>45002.729166666664</v>
      </c>
      <c r="O5680" s="39">
        <v>1246329756</v>
      </c>
      <c r="P5680" s="39" t="s">
        <v>18453</v>
      </c>
      <c r="Q5680" s="40" t="s">
        <v>18892</v>
      </c>
      <c r="R5680" s="41">
        <v>45077</v>
      </c>
      <c r="S5680" s="62" t="s">
        <v>21</v>
      </c>
      <c r="T5680" s="68"/>
    </row>
    <row r="5681" spans="1:20" s="70" customFormat="1" x14ac:dyDescent="0.2">
      <c r="A5681" s="38" t="s">
        <v>6167</v>
      </c>
      <c r="B5681" s="1"/>
      <c r="C5681" s="1"/>
      <c r="D5681" s="51"/>
      <c r="E5681" s="38"/>
      <c r="F5681" s="51"/>
      <c r="G5681" s="39" t="s">
        <v>6168</v>
      </c>
      <c r="H5681" s="53"/>
      <c r="I5681" s="54" t="s">
        <v>18893</v>
      </c>
      <c r="J5681" s="35">
        <v>12149.16</v>
      </c>
      <c r="K5681" s="1"/>
      <c r="L5681" s="1"/>
      <c r="M5681" s="3">
        <f t="shared" si="88"/>
        <v>12149.16</v>
      </c>
      <c r="N5681" s="63"/>
      <c r="O5681" s="56"/>
      <c r="P5681" s="1"/>
      <c r="Q5681" s="1"/>
      <c r="R5681" s="57"/>
      <c r="S5681" s="42" t="s">
        <v>2417</v>
      </c>
      <c r="T5681" s="68"/>
    </row>
    <row r="5682" spans="1:20" s="70" customFormat="1" x14ac:dyDescent="0.2">
      <c r="A5682" s="38" t="s">
        <v>6167</v>
      </c>
      <c r="B5682" s="1"/>
      <c r="C5682" s="1"/>
      <c r="D5682" s="51"/>
      <c r="E5682" s="38"/>
      <c r="F5682" s="51"/>
      <c r="G5682" s="39" t="s">
        <v>6168</v>
      </c>
      <c r="H5682" s="53"/>
      <c r="I5682" s="54" t="s">
        <v>18894</v>
      </c>
      <c r="J5682" s="35">
        <v>15500</v>
      </c>
      <c r="K5682" s="1"/>
      <c r="L5682" s="1"/>
      <c r="M5682" s="3">
        <f t="shared" si="88"/>
        <v>15500</v>
      </c>
      <c r="N5682" s="63"/>
      <c r="O5682" s="56"/>
      <c r="P5682" s="1"/>
      <c r="Q5682" s="1"/>
      <c r="R5682" s="57"/>
      <c r="S5682" s="42" t="s">
        <v>2417</v>
      </c>
      <c r="T5682" s="68"/>
    </row>
    <row r="5683" spans="1:20" s="70" customFormat="1" x14ac:dyDescent="0.2">
      <c r="A5683" s="38" t="s">
        <v>6167</v>
      </c>
      <c r="B5683" s="1"/>
      <c r="C5683" s="1"/>
      <c r="D5683" s="51"/>
      <c r="E5683" s="38"/>
      <c r="F5683" s="51"/>
      <c r="G5683" s="39" t="s">
        <v>6168</v>
      </c>
      <c r="H5683" s="53"/>
      <c r="I5683" s="54" t="s">
        <v>18894</v>
      </c>
      <c r="J5683" s="35">
        <v>4671.3599999999997</v>
      </c>
      <c r="K5683" s="1"/>
      <c r="L5683" s="1"/>
      <c r="M5683" s="3">
        <f t="shared" si="88"/>
        <v>4671.3599999999997</v>
      </c>
      <c r="N5683" s="63"/>
      <c r="O5683" s="56"/>
      <c r="P5683" s="1"/>
      <c r="Q5683" s="1"/>
      <c r="R5683" s="57"/>
      <c r="S5683" s="42" t="s">
        <v>2417</v>
      </c>
      <c r="T5683" s="68"/>
    </row>
    <row r="5684" spans="1:20" s="70" customFormat="1" x14ac:dyDescent="0.2">
      <c r="A5684" s="38" t="s">
        <v>18895</v>
      </c>
      <c r="B5684" s="39" t="s">
        <v>18896</v>
      </c>
      <c r="C5684" s="39" t="s">
        <v>18897</v>
      </c>
      <c r="D5684" s="38">
        <v>501959</v>
      </c>
      <c r="E5684" s="38"/>
      <c r="F5684" s="38"/>
      <c r="G5684" s="39" t="s">
        <v>16317</v>
      </c>
      <c r="H5684" s="38">
        <v>8268010073</v>
      </c>
      <c r="I5684" s="40" t="s">
        <v>18898</v>
      </c>
      <c r="J5684" s="2">
        <v>36000</v>
      </c>
      <c r="K5684" s="2"/>
      <c r="L5684" s="2">
        <v>6480</v>
      </c>
      <c r="M5684" s="3">
        <f t="shared" si="88"/>
        <v>42480</v>
      </c>
      <c r="N5684" s="41">
        <v>45042.729166666664</v>
      </c>
      <c r="O5684" s="39">
        <v>160331273</v>
      </c>
      <c r="P5684" s="39" t="s">
        <v>52</v>
      </c>
      <c r="Q5684" s="40" t="s">
        <v>18899</v>
      </c>
      <c r="R5684" s="41">
        <v>45062</v>
      </c>
      <c r="S5684" s="39" t="s">
        <v>54</v>
      </c>
      <c r="T5684" s="68"/>
    </row>
    <row r="5685" spans="1:20" s="70" customFormat="1" x14ac:dyDescent="0.2">
      <c r="A5685" s="38" t="s">
        <v>18900</v>
      </c>
      <c r="B5685" s="39" t="s">
        <v>18901</v>
      </c>
      <c r="C5685" s="39" t="s">
        <v>18902</v>
      </c>
      <c r="D5685" s="38">
        <v>407464</v>
      </c>
      <c r="E5685" s="38"/>
      <c r="F5685" s="38"/>
      <c r="G5685" s="39" t="s">
        <v>1230</v>
      </c>
      <c r="H5685" s="38">
        <v>8268011744</v>
      </c>
      <c r="I5685" s="40" t="s">
        <v>18903</v>
      </c>
      <c r="J5685" s="2">
        <v>95170.000000000015</v>
      </c>
      <c r="K5685" s="2"/>
      <c r="L5685" s="2">
        <v>17130.600000000002</v>
      </c>
      <c r="M5685" s="3">
        <f t="shared" si="88"/>
        <v>112300.60000000002</v>
      </c>
      <c r="N5685" s="41">
        <v>45021.729166666664</v>
      </c>
      <c r="O5685" s="39">
        <v>160331376</v>
      </c>
      <c r="P5685" s="39" t="s">
        <v>3282</v>
      </c>
      <c r="Q5685" s="40" t="s">
        <v>18904</v>
      </c>
      <c r="R5685" s="41">
        <v>45052</v>
      </c>
      <c r="S5685" s="42" t="s">
        <v>2417</v>
      </c>
      <c r="T5685" s="68"/>
    </row>
    <row r="5686" spans="1:20" s="70" customFormat="1" x14ac:dyDescent="0.2">
      <c r="A5686" s="38" t="s">
        <v>18905</v>
      </c>
      <c r="B5686" s="39" t="s">
        <v>18906</v>
      </c>
      <c r="C5686" s="39" t="s">
        <v>18907</v>
      </c>
      <c r="D5686" s="38">
        <v>405495</v>
      </c>
      <c r="E5686" s="38"/>
      <c r="F5686" s="38"/>
      <c r="G5686" s="39" t="s">
        <v>18908</v>
      </c>
      <c r="H5686" s="38">
        <v>8266017297</v>
      </c>
      <c r="I5686" s="40" t="s">
        <v>18909</v>
      </c>
      <c r="J5686" s="2">
        <v>118641.52542372882</v>
      </c>
      <c r="K5686" s="2"/>
      <c r="L5686" s="2">
        <v>21355.474576271186</v>
      </c>
      <c r="M5686" s="3">
        <f t="shared" si="88"/>
        <v>139997</v>
      </c>
      <c r="N5686" s="41">
        <v>45049</v>
      </c>
      <c r="O5686" s="39">
        <v>6870394408</v>
      </c>
      <c r="P5686" s="39" t="s">
        <v>3282</v>
      </c>
      <c r="Q5686" s="40">
        <v>305045389058</v>
      </c>
      <c r="R5686" s="41">
        <v>45052</v>
      </c>
      <c r="S5686" s="42" t="s">
        <v>2417</v>
      </c>
      <c r="T5686" s="68"/>
    </row>
    <row r="5687" spans="1:20" s="70" customFormat="1" x14ac:dyDescent="0.2">
      <c r="A5687" s="38" t="s">
        <v>6167</v>
      </c>
      <c r="B5687" s="1"/>
      <c r="C5687" s="1"/>
      <c r="D5687" s="51"/>
      <c r="E5687" s="38"/>
      <c r="F5687" s="51"/>
      <c r="G5687" s="39" t="s">
        <v>6168</v>
      </c>
      <c r="H5687" s="53"/>
      <c r="I5687" s="54" t="s">
        <v>18910</v>
      </c>
      <c r="J5687" s="35">
        <v>1125.96</v>
      </c>
      <c r="K5687" s="1"/>
      <c r="L5687" s="1"/>
      <c r="M5687" s="3">
        <f t="shared" si="88"/>
        <v>1125.96</v>
      </c>
      <c r="N5687" s="63"/>
      <c r="O5687" s="56"/>
      <c r="P5687" s="1"/>
      <c r="Q5687" s="1"/>
      <c r="R5687" s="57"/>
      <c r="S5687" s="42" t="s">
        <v>2417</v>
      </c>
      <c r="T5687" s="68"/>
    </row>
    <row r="5688" spans="1:20" s="70" customFormat="1" x14ac:dyDescent="0.2">
      <c r="A5688" s="38" t="s">
        <v>18911</v>
      </c>
      <c r="B5688" s="39" t="s">
        <v>18912</v>
      </c>
      <c r="C5688" s="39" t="s">
        <v>18913</v>
      </c>
      <c r="D5688" s="38">
        <v>703046</v>
      </c>
      <c r="E5688" s="38"/>
      <c r="F5688" s="38"/>
      <c r="G5688" s="42" t="s">
        <v>678</v>
      </c>
      <c r="H5688" s="38">
        <v>8266017923</v>
      </c>
      <c r="I5688" s="40" t="s">
        <v>18914</v>
      </c>
      <c r="J5688" s="2">
        <v>534</v>
      </c>
      <c r="K5688" s="2"/>
      <c r="L5688" s="2">
        <v>0</v>
      </c>
      <c r="M5688" s="3">
        <f t="shared" si="88"/>
        <v>534</v>
      </c>
      <c r="N5688" s="41">
        <v>45016.729166666664</v>
      </c>
      <c r="O5688" s="39">
        <v>1218719738</v>
      </c>
      <c r="P5688" s="39" t="s">
        <v>3282</v>
      </c>
      <c r="Q5688" s="40" t="s">
        <v>18915</v>
      </c>
      <c r="R5688" s="41">
        <v>45105</v>
      </c>
      <c r="S5688" s="42" t="s">
        <v>2417</v>
      </c>
      <c r="T5688" s="68"/>
    </row>
    <row r="5689" spans="1:20" s="70" customFormat="1" x14ac:dyDescent="0.2">
      <c r="A5689" s="38" t="s">
        <v>18916</v>
      </c>
      <c r="B5689" s="39" t="s">
        <v>18917</v>
      </c>
      <c r="C5689" s="39" t="s">
        <v>18918</v>
      </c>
      <c r="D5689" s="38">
        <v>811819</v>
      </c>
      <c r="E5689" s="38"/>
      <c r="F5689" s="38"/>
      <c r="G5689" s="39" t="s">
        <v>1091</v>
      </c>
      <c r="H5689" s="38">
        <v>8263000187</v>
      </c>
      <c r="I5689" s="40" t="s">
        <v>18919</v>
      </c>
      <c r="J5689" s="2">
        <v>133594</v>
      </c>
      <c r="K5689" s="2"/>
      <c r="L5689" s="2">
        <v>0</v>
      </c>
      <c r="M5689" s="3">
        <f t="shared" si="88"/>
        <v>133594</v>
      </c>
      <c r="N5689" s="41">
        <v>45044</v>
      </c>
      <c r="O5689" s="39">
        <v>160396220</v>
      </c>
      <c r="P5689" s="39" t="s">
        <v>16805</v>
      </c>
      <c r="Q5689" s="40">
        <v>305300317774</v>
      </c>
      <c r="R5689" s="41">
        <v>45078</v>
      </c>
      <c r="S5689" s="62" t="s">
        <v>21</v>
      </c>
      <c r="T5689" s="68"/>
    </row>
    <row r="5690" spans="1:20" s="70" customFormat="1" x14ac:dyDescent="0.2">
      <c r="A5690" s="38">
        <v>92</v>
      </c>
      <c r="B5690" s="39" t="s">
        <v>18920</v>
      </c>
      <c r="C5690" s="39" t="s">
        <v>18921</v>
      </c>
      <c r="D5690" s="38">
        <v>407261</v>
      </c>
      <c r="E5690" s="38"/>
      <c r="F5690" s="38"/>
      <c r="G5690" s="39" t="s">
        <v>58</v>
      </c>
      <c r="H5690" s="38">
        <v>8266017941</v>
      </c>
      <c r="I5690" s="40">
        <v>9854042595</v>
      </c>
      <c r="J5690" s="2">
        <v>84713.75</v>
      </c>
      <c r="K5690" s="2"/>
      <c r="L5690" s="2">
        <v>0</v>
      </c>
      <c r="M5690" s="3">
        <f t="shared" si="88"/>
        <v>84713.75</v>
      </c>
      <c r="N5690" s="41">
        <v>45034.729166666664</v>
      </c>
      <c r="O5690" s="39">
        <v>1246338279</v>
      </c>
      <c r="P5690" s="39" t="s">
        <v>8899</v>
      </c>
      <c r="Q5690" s="40"/>
      <c r="R5690" s="41"/>
      <c r="S5690" s="42" t="s">
        <v>8901</v>
      </c>
      <c r="T5690" s="68"/>
    </row>
    <row r="5691" spans="1:20" s="70" customFormat="1" x14ac:dyDescent="0.2">
      <c r="A5691" s="38" t="s">
        <v>63</v>
      </c>
      <c r="B5691" s="1"/>
      <c r="C5691" s="1"/>
      <c r="D5691" s="51"/>
      <c r="E5691" s="38"/>
      <c r="F5691" s="51"/>
      <c r="G5691" s="52" t="s">
        <v>64</v>
      </c>
      <c r="H5691" s="53"/>
      <c r="I5691" s="54" t="s">
        <v>18922</v>
      </c>
      <c r="J5691" s="35">
        <v>501</v>
      </c>
      <c r="K5691" s="1"/>
      <c r="L5691" s="1"/>
      <c r="M5691" s="3">
        <f t="shared" si="88"/>
        <v>501</v>
      </c>
      <c r="N5691" s="41">
        <v>45050</v>
      </c>
      <c r="O5691" s="56"/>
      <c r="P5691" s="1"/>
      <c r="Q5691" s="1"/>
      <c r="R5691" s="57"/>
      <c r="S5691" s="39" t="s">
        <v>54</v>
      </c>
      <c r="T5691" s="68"/>
    </row>
    <row r="5692" spans="1:20" s="70" customFormat="1" x14ac:dyDescent="0.2">
      <c r="A5692" s="38" t="s">
        <v>63</v>
      </c>
      <c r="B5692" s="1"/>
      <c r="C5692" s="1"/>
      <c r="D5692" s="51"/>
      <c r="E5692" s="38"/>
      <c r="F5692" s="51"/>
      <c r="G5692" s="52" t="s">
        <v>64</v>
      </c>
      <c r="H5692" s="53"/>
      <c r="I5692" s="54" t="s">
        <v>18922</v>
      </c>
      <c r="J5692" s="35">
        <v>502</v>
      </c>
      <c r="K5692" s="1"/>
      <c r="L5692" s="1"/>
      <c r="M5692" s="3">
        <f t="shared" si="88"/>
        <v>502</v>
      </c>
      <c r="N5692" s="41">
        <v>45050</v>
      </c>
      <c r="O5692" s="56"/>
      <c r="P5692" s="1"/>
      <c r="Q5692" s="1"/>
      <c r="R5692" s="57"/>
      <c r="S5692" s="39" t="s">
        <v>54</v>
      </c>
      <c r="T5692" s="68"/>
    </row>
    <row r="5693" spans="1:20" s="70" customFormat="1" x14ac:dyDescent="0.2">
      <c r="A5693" s="38">
        <v>91</v>
      </c>
      <c r="B5693" s="39" t="s">
        <v>18923</v>
      </c>
      <c r="C5693" s="39" t="s">
        <v>18924</v>
      </c>
      <c r="D5693" s="38">
        <v>407261</v>
      </c>
      <c r="E5693" s="38"/>
      <c r="F5693" s="38"/>
      <c r="G5693" s="39" t="s">
        <v>58</v>
      </c>
      <c r="H5693" s="38">
        <v>8266017941</v>
      </c>
      <c r="I5693" s="40">
        <v>9854042275</v>
      </c>
      <c r="J5693" s="2">
        <v>84713.75</v>
      </c>
      <c r="K5693" s="2"/>
      <c r="L5693" s="2">
        <v>0</v>
      </c>
      <c r="M5693" s="3">
        <f t="shared" si="88"/>
        <v>84713.75</v>
      </c>
      <c r="N5693" s="41">
        <v>45029.729166666664</v>
      </c>
      <c r="O5693" s="39">
        <v>1246339064</v>
      </c>
      <c r="P5693" s="39" t="s">
        <v>8899</v>
      </c>
      <c r="Q5693" s="40"/>
      <c r="R5693" s="41"/>
      <c r="S5693" s="42" t="s">
        <v>8901</v>
      </c>
      <c r="T5693" s="68"/>
    </row>
    <row r="5694" spans="1:20" s="70" customFormat="1" x14ac:dyDescent="0.2">
      <c r="A5694" s="38" t="s">
        <v>18925</v>
      </c>
      <c r="B5694" s="39" t="s">
        <v>18926</v>
      </c>
      <c r="C5694" s="39" t="s">
        <v>18927</v>
      </c>
      <c r="D5694" s="38">
        <v>400624</v>
      </c>
      <c r="E5694" s="38"/>
      <c r="F5694" s="38"/>
      <c r="G5694" s="39" t="s">
        <v>18928</v>
      </c>
      <c r="H5694" s="38">
        <v>8266017922</v>
      </c>
      <c r="I5694" s="40" t="s">
        <v>18929</v>
      </c>
      <c r="J5694" s="2">
        <v>29575.423728813559</v>
      </c>
      <c r="K5694" s="2"/>
      <c r="L5694" s="2">
        <v>5323.5762711864409</v>
      </c>
      <c r="M5694" s="3">
        <f t="shared" si="88"/>
        <v>34899</v>
      </c>
      <c r="N5694" s="41">
        <v>45014.729166666664</v>
      </c>
      <c r="O5694" s="39">
        <v>1246339071</v>
      </c>
      <c r="P5694" s="39" t="s">
        <v>3282</v>
      </c>
      <c r="Q5694" s="40">
        <v>305173862014</v>
      </c>
      <c r="R5694" s="41">
        <v>45065</v>
      </c>
      <c r="S5694" s="42" t="s">
        <v>2417</v>
      </c>
      <c r="T5694" s="68"/>
    </row>
    <row r="5695" spans="1:20" s="70" customFormat="1" x14ac:dyDescent="0.2">
      <c r="A5695" s="38" t="s">
        <v>18930</v>
      </c>
      <c r="B5695" s="39" t="s">
        <v>18931</v>
      </c>
      <c r="C5695" s="39" t="s">
        <v>18932</v>
      </c>
      <c r="D5695" s="38">
        <v>407013</v>
      </c>
      <c r="E5695" s="38"/>
      <c r="F5695" s="38"/>
      <c r="G5695" s="39" t="s">
        <v>18933</v>
      </c>
      <c r="H5695" s="38">
        <v>8268011042</v>
      </c>
      <c r="I5695" s="40">
        <v>23190014</v>
      </c>
      <c r="J5695" s="2">
        <v>88200</v>
      </c>
      <c r="K5695" s="2"/>
      <c r="L5695" s="2">
        <v>15876</v>
      </c>
      <c r="M5695" s="3">
        <f t="shared" si="88"/>
        <v>104076</v>
      </c>
      <c r="N5695" s="41">
        <v>45040.729166666664</v>
      </c>
      <c r="O5695" s="39">
        <v>160336499</v>
      </c>
      <c r="P5695" s="39" t="s">
        <v>3282</v>
      </c>
      <c r="Q5695" s="40" t="s">
        <v>18934</v>
      </c>
      <c r="R5695" s="41">
        <v>45076</v>
      </c>
      <c r="S5695" s="42" t="s">
        <v>2417</v>
      </c>
      <c r="T5695" s="68"/>
    </row>
    <row r="5696" spans="1:20" s="70" customFormat="1" x14ac:dyDescent="0.2">
      <c r="A5696" s="38">
        <v>181</v>
      </c>
      <c r="B5696" s="39" t="s">
        <v>18935</v>
      </c>
      <c r="C5696" s="39" t="s">
        <v>18936</v>
      </c>
      <c r="D5696" s="38">
        <v>406521</v>
      </c>
      <c r="E5696" s="38"/>
      <c r="F5696" s="38"/>
      <c r="G5696" s="39" t="s">
        <v>18937</v>
      </c>
      <c r="H5696" s="38">
        <v>8266017181</v>
      </c>
      <c r="I5696" s="40">
        <v>204</v>
      </c>
      <c r="J5696" s="2">
        <v>98598.305084745763</v>
      </c>
      <c r="K5696" s="2"/>
      <c r="L5696" s="2">
        <v>17747.694915254237</v>
      </c>
      <c r="M5696" s="3">
        <f t="shared" si="88"/>
        <v>116346</v>
      </c>
      <c r="N5696" s="41">
        <v>44988.729166666664</v>
      </c>
      <c r="O5696" s="39">
        <v>1246340129</v>
      </c>
      <c r="P5696" s="39" t="s">
        <v>8899</v>
      </c>
      <c r="Q5696" s="40" t="s">
        <v>18938</v>
      </c>
      <c r="R5696" s="41">
        <v>45059</v>
      </c>
      <c r="S5696" s="42" t="s">
        <v>8901</v>
      </c>
      <c r="T5696" s="68"/>
    </row>
    <row r="5697" spans="1:20" s="70" customFormat="1" x14ac:dyDescent="0.2">
      <c r="A5697" s="38" t="s">
        <v>18939</v>
      </c>
      <c r="B5697" s="39" t="s">
        <v>18940</v>
      </c>
      <c r="C5697" s="39" t="s">
        <v>18941</v>
      </c>
      <c r="D5697" s="38">
        <v>510400</v>
      </c>
      <c r="E5697" s="38"/>
      <c r="F5697" s="38"/>
      <c r="G5697" s="39" t="s">
        <v>2274</v>
      </c>
      <c r="H5697" s="38">
        <v>8266017923</v>
      </c>
      <c r="I5697" s="40" t="s">
        <v>18942</v>
      </c>
      <c r="J5697" s="2">
        <v>16166.101694915254</v>
      </c>
      <c r="K5697" s="2"/>
      <c r="L5697" s="2">
        <v>2909.8983050847455</v>
      </c>
      <c r="M5697" s="3">
        <f t="shared" si="88"/>
        <v>19076</v>
      </c>
      <c r="N5697" s="41">
        <v>45002.729166666664</v>
      </c>
      <c r="O5697" s="39">
        <v>1246340429</v>
      </c>
      <c r="P5697" s="39" t="s">
        <v>3282</v>
      </c>
      <c r="Q5697" s="40" t="s">
        <v>18943</v>
      </c>
      <c r="R5697" s="41">
        <v>45059</v>
      </c>
      <c r="S5697" s="42" t="s">
        <v>2417</v>
      </c>
      <c r="T5697" s="68"/>
    </row>
    <row r="5698" spans="1:20" s="70" customFormat="1" x14ac:dyDescent="0.2">
      <c r="A5698" s="38" t="s">
        <v>18944</v>
      </c>
      <c r="B5698" s="39" t="s">
        <v>18945</v>
      </c>
      <c r="C5698" s="39" t="s">
        <v>18946</v>
      </c>
      <c r="D5698" s="38">
        <v>105247</v>
      </c>
      <c r="E5698" s="38"/>
      <c r="F5698" s="38"/>
      <c r="G5698" s="39" t="s">
        <v>13834</v>
      </c>
      <c r="H5698" s="38">
        <v>8266017236</v>
      </c>
      <c r="I5698" s="40" t="s">
        <v>18947</v>
      </c>
      <c r="J5698" s="2">
        <v>9900</v>
      </c>
      <c r="K5698" s="2"/>
      <c r="L5698" s="2">
        <v>1782</v>
      </c>
      <c r="M5698" s="3">
        <f t="shared" si="88"/>
        <v>11682</v>
      </c>
      <c r="N5698" s="41">
        <v>45006.729166666664</v>
      </c>
      <c r="O5698" s="39">
        <v>1246340471</v>
      </c>
      <c r="P5698" s="39" t="s">
        <v>3282</v>
      </c>
      <c r="Q5698" s="40">
        <v>305197428651</v>
      </c>
      <c r="R5698" s="41">
        <v>45067</v>
      </c>
      <c r="S5698" s="42" t="s">
        <v>2417</v>
      </c>
      <c r="T5698" s="68"/>
    </row>
    <row r="5699" spans="1:20" s="70" customFormat="1" x14ac:dyDescent="0.2">
      <c r="A5699" s="38" t="s">
        <v>18948</v>
      </c>
      <c r="B5699" s="39" t="s">
        <v>18949</v>
      </c>
      <c r="C5699" s="39" t="s">
        <v>18950</v>
      </c>
      <c r="D5699" s="38">
        <v>821146</v>
      </c>
      <c r="E5699" s="38"/>
      <c r="F5699" s="38"/>
      <c r="G5699" s="42" t="s">
        <v>446</v>
      </c>
      <c r="H5699" s="38">
        <v>8268008478</v>
      </c>
      <c r="I5699" s="40" t="s">
        <v>18951</v>
      </c>
      <c r="J5699" s="2">
        <v>4005401.6949152546</v>
      </c>
      <c r="K5699" s="2"/>
      <c r="L5699" s="2">
        <v>720972.30508474575</v>
      </c>
      <c r="M5699" s="3">
        <f t="shared" si="88"/>
        <v>4726374</v>
      </c>
      <c r="N5699" s="41">
        <v>45016.729166666664</v>
      </c>
      <c r="O5699" s="39">
        <v>160340871</v>
      </c>
      <c r="P5699" s="39" t="s">
        <v>3282</v>
      </c>
      <c r="Q5699" s="40">
        <v>304113401008</v>
      </c>
      <c r="R5699" s="41">
        <v>45029</v>
      </c>
      <c r="S5699" s="42" t="s">
        <v>2417</v>
      </c>
      <c r="T5699" s="68"/>
    </row>
    <row r="5700" spans="1:20" s="70" customFormat="1" x14ac:dyDescent="0.2">
      <c r="A5700" s="38">
        <v>325</v>
      </c>
      <c r="B5700" s="39" t="s">
        <v>18952</v>
      </c>
      <c r="C5700" s="39" t="s">
        <v>18953</v>
      </c>
      <c r="D5700" s="38">
        <v>816655</v>
      </c>
      <c r="E5700" s="38"/>
      <c r="F5700" s="38"/>
      <c r="G5700" s="42" t="s">
        <v>782</v>
      </c>
      <c r="H5700" s="38">
        <v>8266017845</v>
      </c>
      <c r="I5700" s="40">
        <v>417</v>
      </c>
      <c r="J5700" s="2">
        <v>62000</v>
      </c>
      <c r="K5700" s="2"/>
      <c r="L5700" s="2">
        <v>11160</v>
      </c>
      <c r="M5700" s="3">
        <f t="shared" si="88"/>
        <v>73160</v>
      </c>
      <c r="N5700" s="41">
        <v>45036.729166666664</v>
      </c>
      <c r="O5700" s="39">
        <v>1246341484</v>
      </c>
      <c r="P5700" s="39" t="s">
        <v>8899</v>
      </c>
      <c r="Q5700" s="40" t="s">
        <v>18954</v>
      </c>
      <c r="R5700" s="41">
        <v>45057</v>
      </c>
      <c r="S5700" s="42" t="s">
        <v>8901</v>
      </c>
      <c r="T5700" s="68"/>
    </row>
    <row r="5701" spans="1:20" s="70" customFormat="1" x14ac:dyDescent="0.2">
      <c r="A5701" s="38" t="s">
        <v>63</v>
      </c>
      <c r="B5701" s="1"/>
      <c r="C5701" s="1"/>
      <c r="D5701" s="51"/>
      <c r="E5701" s="38"/>
      <c r="F5701" s="51"/>
      <c r="G5701" s="52" t="s">
        <v>64</v>
      </c>
      <c r="H5701" s="53"/>
      <c r="I5701" s="54" t="s">
        <v>18955</v>
      </c>
      <c r="J5701" s="35">
        <v>25736.23</v>
      </c>
      <c r="K5701" s="1"/>
      <c r="L5701" s="1"/>
      <c r="M5701" s="3">
        <f t="shared" si="88"/>
        <v>25736.23</v>
      </c>
      <c r="N5701" s="41">
        <v>45052</v>
      </c>
      <c r="O5701" s="56"/>
      <c r="P5701" s="1"/>
      <c r="Q5701" s="1"/>
      <c r="R5701" s="57"/>
      <c r="S5701" s="39" t="s">
        <v>54</v>
      </c>
      <c r="T5701" s="68"/>
    </row>
    <row r="5702" spans="1:20" s="70" customFormat="1" x14ac:dyDescent="0.2">
      <c r="A5702" s="38" t="s">
        <v>18956</v>
      </c>
      <c r="B5702" s="42" t="s">
        <v>18957</v>
      </c>
      <c r="C5702" s="42" t="s">
        <v>18958</v>
      </c>
      <c r="D5702" s="38">
        <v>102659</v>
      </c>
      <c r="E5702" s="38"/>
      <c r="F5702" s="38"/>
      <c r="G5702" s="42" t="s">
        <v>15315</v>
      </c>
      <c r="H5702" s="38">
        <v>8268011739</v>
      </c>
      <c r="I5702" s="40">
        <v>2</v>
      </c>
      <c r="J5702" s="3">
        <v>58450</v>
      </c>
      <c r="K5702" s="3"/>
      <c r="L5702" s="3">
        <v>10521</v>
      </c>
      <c r="M5702" s="3">
        <f t="shared" ref="M5702:M5765" si="89">SUM(J5702:L5702)</f>
        <v>68971</v>
      </c>
      <c r="N5702" s="41">
        <v>45029.729166666664</v>
      </c>
      <c r="O5702" s="39">
        <v>160344151</v>
      </c>
      <c r="P5702" s="42" t="s">
        <v>315</v>
      </c>
      <c r="Q5702" s="42" t="s">
        <v>18959</v>
      </c>
      <c r="R5702" s="60">
        <v>45072</v>
      </c>
      <c r="S5702" s="42" t="s">
        <v>243</v>
      </c>
      <c r="T5702" s="68"/>
    </row>
    <row r="5703" spans="1:20" s="70" customFormat="1" x14ac:dyDescent="0.2">
      <c r="A5703" s="38">
        <v>219</v>
      </c>
      <c r="B5703" s="39" t="s">
        <v>18960</v>
      </c>
      <c r="C5703" s="39" t="s">
        <v>18961</v>
      </c>
      <c r="D5703" s="38">
        <v>105903</v>
      </c>
      <c r="E5703" s="38"/>
      <c r="F5703" s="38"/>
      <c r="G5703" s="39" t="s">
        <v>6269</v>
      </c>
      <c r="H5703" s="38">
        <v>8266016468</v>
      </c>
      <c r="I5703" s="40" t="s">
        <v>18962</v>
      </c>
      <c r="J5703" s="2">
        <v>59679.661016949154</v>
      </c>
      <c r="K5703" s="2"/>
      <c r="L5703" s="2">
        <v>10742.338983050848</v>
      </c>
      <c r="M5703" s="3">
        <f t="shared" si="89"/>
        <v>70422</v>
      </c>
      <c r="N5703" s="41">
        <v>45005.729166666664</v>
      </c>
      <c r="O5703" s="39">
        <v>1246342735</v>
      </c>
      <c r="P5703" s="39" t="s">
        <v>8899</v>
      </c>
      <c r="Q5703" s="40" t="s">
        <v>18963</v>
      </c>
      <c r="R5703" s="41">
        <v>45065</v>
      </c>
      <c r="S5703" s="42" t="s">
        <v>8901</v>
      </c>
      <c r="T5703" s="68"/>
    </row>
    <row r="5704" spans="1:20" s="70" customFormat="1" x14ac:dyDescent="0.2">
      <c r="A5704" s="38" t="s">
        <v>18964</v>
      </c>
      <c r="B5704" s="39" t="s">
        <v>18965</v>
      </c>
      <c r="C5704" s="39" t="s">
        <v>18966</v>
      </c>
      <c r="D5704" s="38">
        <v>105903</v>
      </c>
      <c r="E5704" s="38"/>
      <c r="F5704" s="38"/>
      <c r="G5704" s="39" t="s">
        <v>6269</v>
      </c>
      <c r="H5704" s="38">
        <v>8266017678</v>
      </c>
      <c r="I5704" s="40" t="s">
        <v>18967</v>
      </c>
      <c r="J5704" s="2">
        <v>72500</v>
      </c>
      <c r="K5704" s="2"/>
      <c r="L5704" s="2">
        <v>13050</v>
      </c>
      <c r="M5704" s="3">
        <f t="shared" si="89"/>
        <v>85550</v>
      </c>
      <c r="N5704" s="41">
        <v>45005.729166666664</v>
      </c>
      <c r="O5704" s="39">
        <v>1246342736</v>
      </c>
      <c r="P5704" s="39" t="s">
        <v>18453</v>
      </c>
      <c r="Q5704" s="40" t="s">
        <v>18963</v>
      </c>
      <c r="R5704" s="41">
        <v>45065</v>
      </c>
      <c r="S5704" s="62" t="s">
        <v>21</v>
      </c>
      <c r="T5704" s="68"/>
    </row>
    <row r="5705" spans="1:20" s="70" customFormat="1" x14ac:dyDescent="0.2">
      <c r="A5705" s="38" t="s">
        <v>18968</v>
      </c>
      <c r="B5705" s="39" t="s">
        <v>18969</v>
      </c>
      <c r="C5705" s="39" t="s">
        <v>18970</v>
      </c>
      <c r="D5705" s="38">
        <v>105903</v>
      </c>
      <c r="E5705" s="38"/>
      <c r="F5705" s="38"/>
      <c r="G5705" s="39" t="s">
        <v>6269</v>
      </c>
      <c r="H5705" s="38">
        <v>8266017710</v>
      </c>
      <c r="I5705" s="40" t="s">
        <v>18971</v>
      </c>
      <c r="J5705" s="2">
        <v>21750</v>
      </c>
      <c r="K5705" s="2"/>
      <c r="L5705" s="2">
        <v>3915</v>
      </c>
      <c r="M5705" s="3">
        <f t="shared" si="89"/>
        <v>25665</v>
      </c>
      <c r="N5705" s="41">
        <v>45005.729166666664</v>
      </c>
      <c r="O5705" s="39">
        <v>1246342737</v>
      </c>
      <c r="P5705" s="39" t="s">
        <v>18463</v>
      </c>
      <c r="Q5705" s="40" t="s">
        <v>18963</v>
      </c>
      <c r="R5705" s="41">
        <v>45065</v>
      </c>
      <c r="S5705" s="62" t="s">
        <v>29</v>
      </c>
      <c r="T5705" s="68"/>
    </row>
    <row r="5706" spans="1:20" s="70" customFormat="1" x14ac:dyDescent="0.2">
      <c r="A5706" s="38" t="s">
        <v>18972</v>
      </c>
      <c r="B5706" s="39" t="s">
        <v>18973</v>
      </c>
      <c r="C5706" s="39" t="s">
        <v>18974</v>
      </c>
      <c r="D5706" s="38">
        <v>108051</v>
      </c>
      <c r="E5706" s="38"/>
      <c r="F5706" s="38"/>
      <c r="G5706" s="39" t="s">
        <v>16803</v>
      </c>
      <c r="H5706" s="38">
        <v>8263000187</v>
      </c>
      <c r="I5706" s="40" t="s">
        <v>18975</v>
      </c>
      <c r="J5706" s="2">
        <v>14750000</v>
      </c>
      <c r="K5706" s="2"/>
      <c r="L5706" s="2">
        <v>2655000</v>
      </c>
      <c r="M5706" s="3">
        <f t="shared" si="89"/>
        <v>17405000</v>
      </c>
      <c r="N5706" s="41">
        <v>45007.729166666664</v>
      </c>
      <c r="O5706" s="39">
        <v>1246343092</v>
      </c>
      <c r="P5706" s="39" t="s">
        <v>16805</v>
      </c>
      <c r="Q5706" s="40">
        <v>305197824583</v>
      </c>
      <c r="R5706" s="41">
        <v>45069</v>
      </c>
      <c r="S5706" s="62" t="s">
        <v>21</v>
      </c>
      <c r="T5706" s="68"/>
    </row>
    <row r="5707" spans="1:20" s="70" customFormat="1" x14ac:dyDescent="0.2">
      <c r="A5707" s="38" t="s">
        <v>18976</v>
      </c>
      <c r="B5707" s="39" t="s">
        <v>18977</v>
      </c>
      <c r="C5707" s="39" t="s">
        <v>18978</v>
      </c>
      <c r="D5707" s="38">
        <v>821012</v>
      </c>
      <c r="E5707" s="38"/>
      <c r="F5707" s="38"/>
      <c r="G5707" s="39" t="s">
        <v>3527</v>
      </c>
      <c r="H5707" s="38">
        <v>8268005947</v>
      </c>
      <c r="I5707" s="40" t="s">
        <v>18979</v>
      </c>
      <c r="J5707" s="3">
        <v>2459411.84</v>
      </c>
      <c r="K5707" s="3"/>
      <c r="L5707" s="2">
        <v>442694.16</v>
      </c>
      <c r="M5707" s="3">
        <f t="shared" si="89"/>
        <v>2902106</v>
      </c>
      <c r="N5707" s="41">
        <v>44923.729166666664</v>
      </c>
      <c r="O5707" s="39">
        <v>160345541</v>
      </c>
      <c r="P5707" s="39" t="s">
        <v>52</v>
      </c>
      <c r="Q5707" s="40"/>
      <c r="R5707" s="41"/>
      <c r="S5707" s="39" t="s">
        <v>54</v>
      </c>
      <c r="T5707" s="68"/>
    </row>
    <row r="5708" spans="1:20" s="70" customFormat="1" x14ac:dyDescent="0.2">
      <c r="A5708" s="38" t="s">
        <v>18980</v>
      </c>
      <c r="B5708" s="39" t="s">
        <v>18981</v>
      </c>
      <c r="C5708" s="39" t="s">
        <v>18982</v>
      </c>
      <c r="D5708" s="38">
        <v>510173</v>
      </c>
      <c r="E5708" s="38"/>
      <c r="F5708" s="38"/>
      <c r="G5708" s="39" t="s">
        <v>3606</v>
      </c>
      <c r="H5708" s="38">
        <v>8263000282</v>
      </c>
      <c r="I5708" s="40" t="s">
        <v>18983</v>
      </c>
      <c r="J5708" s="2">
        <v>1721250</v>
      </c>
      <c r="K5708" s="2"/>
      <c r="L5708" s="2">
        <v>309825</v>
      </c>
      <c r="M5708" s="3">
        <f t="shared" si="89"/>
        <v>2031075</v>
      </c>
      <c r="N5708" s="41">
        <v>45020.729166666664</v>
      </c>
      <c r="O5708" s="39">
        <v>1246343524</v>
      </c>
      <c r="P5708" s="39" t="s">
        <v>3282</v>
      </c>
      <c r="Q5708" s="40" t="s">
        <v>18984</v>
      </c>
      <c r="R5708" s="41">
        <v>45059</v>
      </c>
      <c r="S5708" s="42" t="s">
        <v>2417</v>
      </c>
      <c r="T5708" s="68"/>
    </row>
    <row r="5709" spans="1:20" s="70" customFormat="1" x14ac:dyDescent="0.2">
      <c r="A5709" s="38" t="s">
        <v>18985</v>
      </c>
      <c r="B5709" s="39" t="s">
        <v>18986</v>
      </c>
      <c r="C5709" s="39" t="s">
        <v>18987</v>
      </c>
      <c r="D5709" s="38">
        <v>812140</v>
      </c>
      <c r="E5709" s="38"/>
      <c r="F5709" s="38"/>
      <c r="G5709" s="42" t="s">
        <v>446</v>
      </c>
      <c r="H5709" s="38">
        <v>8268011267</v>
      </c>
      <c r="I5709" s="40" t="s">
        <v>18988</v>
      </c>
      <c r="J5709" s="2">
        <v>919375.00000000012</v>
      </c>
      <c r="K5709" s="2"/>
      <c r="L5709" s="2">
        <v>0</v>
      </c>
      <c r="M5709" s="3">
        <f t="shared" si="89"/>
        <v>919375.00000000012</v>
      </c>
      <c r="N5709" s="41">
        <v>45034.729166666664</v>
      </c>
      <c r="O5709" s="39">
        <v>160345907</v>
      </c>
      <c r="P5709" s="39" t="s">
        <v>52</v>
      </c>
      <c r="Q5709" s="40">
        <v>305254603438</v>
      </c>
      <c r="R5709" s="41">
        <v>45073</v>
      </c>
      <c r="S5709" s="39" t="s">
        <v>54</v>
      </c>
      <c r="T5709" s="68"/>
    </row>
    <row r="5710" spans="1:20" s="70" customFormat="1" x14ac:dyDescent="0.2">
      <c r="A5710" s="38" t="s">
        <v>18989</v>
      </c>
      <c r="B5710" s="39" t="s">
        <v>18990</v>
      </c>
      <c r="C5710" s="39" t="s">
        <v>18991</v>
      </c>
      <c r="D5710" s="38">
        <v>407261</v>
      </c>
      <c r="E5710" s="38"/>
      <c r="F5710" s="38"/>
      <c r="G5710" s="39" t="s">
        <v>58</v>
      </c>
      <c r="H5710" s="38">
        <v>8266017003</v>
      </c>
      <c r="I5710" s="40">
        <v>9854042340</v>
      </c>
      <c r="J5710" s="2">
        <v>84713.75</v>
      </c>
      <c r="K5710" s="2"/>
      <c r="L5710" s="2">
        <v>0</v>
      </c>
      <c r="M5710" s="3">
        <f t="shared" si="89"/>
        <v>84713.75</v>
      </c>
      <c r="N5710" s="41">
        <v>45030.729166666664</v>
      </c>
      <c r="O5710" s="39">
        <v>1246343819</v>
      </c>
      <c r="P5710" s="39" t="s">
        <v>3282</v>
      </c>
      <c r="Q5710" s="40"/>
      <c r="R5710" s="41"/>
      <c r="S5710" s="42" t="s">
        <v>2417</v>
      </c>
      <c r="T5710" s="68"/>
    </row>
    <row r="5711" spans="1:20" s="70" customFormat="1" x14ac:dyDescent="0.2">
      <c r="A5711" s="38" t="s">
        <v>18992</v>
      </c>
      <c r="B5711" s="39" t="s">
        <v>18993</v>
      </c>
      <c r="C5711" s="39" t="s">
        <v>18994</v>
      </c>
      <c r="D5711" s="38">
        <v>407261</v>
      </c>
      <c r="E5711" s="38"/>
      <c r="F5711" s="38"/>
      <c r="G5711" s="39" t="s">
        <v>58</v>
      </c>
      <c r="H5711" s="38">
        <v>8266017003</v>
      </c>
      <c r="I5711" s="40">
        <v>9854042180</v>
      </c>
      <c r="J5711" s="2">
        <v>84713.75</v>
      </c>
      <c r="K5711" s="2"/>
      <c r="L5711" s="2">
        <v>0</v>
      </c>
      <c r="M5711" s="3">
        <f t="shared" si="89"/>
        <v>84713.75</v>
      </c>
      <c r="N5711" s="41">
        <v>45027.729166666664</v>
      </c>
      <c r="O5711" s="39">
        <v>1246344079</v>
      </c>
      <c r="P5711" s="39" t="s">
        <v>3282</v>
      </c>
      <c r="Q5711" s="40"/>
      <c r="R5711" s="41"/>
      <c r="S5711" s="42" t="s">
        <v>2417</v>
      </c>
      <c r="T5711" s="68"/>
    </row>
    <row r="5712" spans="1:20" s="70" customFormat="1" x14ac:dyDescent="0.2">
      <c r="A5712" s="38" t="s">
        <v>6167</v>
      </c>
      <c r="B5712" s="1"/>
      <c r="C5712" s="1"/>
      <c r="D5712" s="51"/>
      <c r="E5712" s="38"/>
      <c r="F5712" s="51"/>
      <c r="G5712" s="39" t="s">
        <v>6168</v>
      </c>
      <c r="H5712" s="53"/>
      <c r="I5712" s="54" t="s">
        <v>18995</v>
      </c>
      <c r="J5712" s="35">
        <v>6286.67</v>
      </c>
      <c r="K5712" s="1"/>
      <c r="L5712" s="1"/>
      <c r="M5712" s="3">
        <f t="shared" si="89"/>
        <v>6286.67</v>
      </c>
      <c r="N5712" s="63"/>
      <c r="O5712" s="56"/>
      <c r="P5712" s="1"/>
      <c r="Q5712" s="1"/>
      <c r="R5712" s="57"/>
      <c r="S5712" s="42" t="s">
        <v>2417</v>
      </c>
      <c r="T5712" s="68"/>
    </row>
    <row r="5713" spans="1:20" s="70" customFormat="1" x14ac:dyDescent="0.2">
      <c r="A5713" s="38" t="s">
        <v>18996</v>
      </c>
      <c r="B5713" s="39" t="s">
        <v>18997</v>
      </c>
      <c r="C5713" s="39" t="s">
        <v>18998</v>
      </c>
      <c r="D5713" s="38">
        <v>407261</v>
      </c>
      <c r="E5713" s="38"/>
      <c r="F5713" s="38"/>
      <c r="G5713" s="39" t="s">
        <v>58</v>
      </c>
      <c r="H5713" s="38">
        <v>8266017003</v>
      </c>
      <c r="I5713" s="40">
        <v>9854042317</v>
      </c>
      <c r="J5713" s="2">
        <v>13554.2</v>
      </c>
      <c r="K5713" s="2"/>
      <c r="L5713" s="2">
        <v>0</v>
      </c>
      <c r="M5713" s="3">
        <f t="shared" si="89"/>
        <v>13554.2</v>
      </c>
      <c r="N5713" s="41">
        <v>45030.729166666664</v>
      </c>
      <c r="O5713" s="39">
        <v>1246344431</v>
      </c>
      <c r="P5713" s="39" t="s">
        <v>3282</v>
      </c>
      <c r="Q5713" s="40"/>
      <c r="R5713" s="41"/>
      <c r="S5713" s="42" t="s">
        <v>2417</v>
      </c>
      <c r="T5713" s="68"/>
    </row>
    <row r="5714" spans="1:20" s="70" customFormat="1" x14ac:dyDescent="0.2">
      <c r="A5714" s="38">
        <v>40</v>
      </c>
      <c r="B5714" s="39" t="s">
        <v>18999</v>
      </c>
      <c r="C5714" s="39" t="s">
        <v>19000</v>
      </c>
      <c r="D5714" s="38">
        <v>703046</v>
      </c>
      <c r="E5714" s="38"/>
      <c r="F5714" s="38"/>
      <c r="G5714" s="42" t="s">
        <v>678</v>
      </c>
      <c r="H5714" s="38">
        <v>8266017169</v>
      </c>
      <c r="I5714" s="40" t="s">
        <v>19001</v>
      </c>
      <c r="J5714" s="2">
        <v>20116</v>
      </c>
      <c r="K5714" s="2"/>
      <c r="L5714" s="2">
        <v>0</v>
      </c>
      <c r="M5714" s="3">
        <f t="shared" si="89"/>
        <v>20116</v>
      </c>
      <c r="N5714" s="41">
        <v>45023.729166666664</v>
      </c>
      <c r="O5714" s="39">
        <v>1218720236</v>
      </c>
      <c r="P5714" s="39" t="s">
        <v>8899</v>
      </c>
      <c r="Q5714" s="40" t="s">
        <v>19002</v>
      </c>
      <c r="R5714" s="41">
        <v>45100</v>
      </c>
      <c r="S5714" s="42" t="s">
        <v>8901</v>
      </c>
      <c r="T5714" s="68"/>
    </row>
    <row r="5715" spans="1:20" s="70" customFormat="1" x14ac:dyDescent="0.2">
      <c r="A5715" s="38">
        <v>42</v>
      </c>
      <c r="B5715" s="39" t="s">
        <v>19003</v>
      </c>
      <c r="C5715" s="39" t="s">
        <v>19004</v>
      </c>
      <c r="D5715" s="38">
        <v>703046</v>
      </c>
      <c r="E5715" s="38"/>
      <c r="F5715" s="38"/>
      <c r="G5715" s="42" t="s">
        <v>678</v>
      </c>
      <c r="H5715" s="38">
        <v>8266016468</v>
      </c>
      <c r="I5715" s="40" t="s">
        <v>19005</v>
      </c>
      <c r="J5715" s="2">
        <v>880</v>
      </c>
      <c r="K5715" s="2"/>
      <c r="L5715" s="2">
        <v>0</v>
      </c>
      <c r="M5715" s="3">
        <f t="shared" si="89"/>
        <v>880</v>
      </c>
      <c r="N5715" s="41">
        <v>45032.729166666664</v>
      </c>
      <c r="O5715" s="39">
        <v>1218720237</v>
      </c>
      <c r="P5715" s="39" t="s">
        <v>8899</v>
      </c>
      <c r="Q5715" s="40" t="s">
        <v>19002</v>
      </c>
      <c r="R5715" s="41">
        <v>45100</v>
      </c>
      <c r="S5715" s="42" t="s">
        <v>8901</v>
      </c>
      <c r="T5715" s="68"/>
    </row>
    <row r="5716" spans="1:20" s="70" customFormat="1" x14ac:dyDescent="0.2">
      <c r="A5716" s="38">
        <v>285</v>
      </c>
      <c r="B5716" s="39" t="s">
        <v>19006</v>
      </c>
      <c r="C5716" s="39" t="s">
        <v>19007</v>
      </c>
      <c r="D5716" s="38">
        <v>509330</v>
      </c>
      <c r="E5716" s="38"/>
      <c r="F5716" s="38"/>
      <c r="G5716" s="39" t="s">
        <v>17332</v>
      </c>
      <c r="H5716" s="38">
        <v>8266017677</v>
      </c>
      <c r="I5716" s="40" t="s">
        <v>19008</v>
      </c>
      <c r="J5716" s="2">
        <v>43700</v>
      </c>
      <c r="K5716" s="2"/>
      <c r="L5716" s="2">
        <v>7866</v>
      </c>
      <c r="M5716" s="3">
        <f t="shared" si="89"/>
        <v>51566</v>
      </c>
      <c r="N5716" s="41">
        <v>45041.729166666664</v>
      </c>
      <c r="O5716" s="39">
        <v>1246345236</v>
      </c>
      <c r="P5716" s="39" t="s">
        <v>8899</v>
      </c>
      <c r="Q5716" s="40">
        <v>306121519923</v>
      </c>
      <c r="R5716" s="41">
        <v>45091</v>
      </c>
      <c r="S5716" s="42" t="s">
        <v>8901</v>
      </c>
      <c r="T5716" s="68"/>
    </row>
    <row r="5717" spans="1:20" s="70" customFormat="1" x14ac:dyDescent="0.2">
      <c r="A5717" s="38" t="s">
        <v>19009</v>
      </c>
      <c r="B5717" s="42" t="s">
        <v>19010</v>
      </c>
      <c r="C5717" s="42" t="s">
        <v>19011</v>
      </c>
      <c r="D5717" s="38">
        <v>137974</v>
      </c>
      <c r="E5717" s="38"/>
      <c r="F5717" s="38"/>
      <c r="G5717" s="39" t="s">
        <v>3527</v>
      </c>
      <c r="H5717" s="38">
        <v>8268006131</v>
      </c>
      <c r="I5717" s="40" t="s">
        <v>19012</v>
      </c>
      <c r="J5717" s="3">
        <v>562832</v>
      </c>
      <c r="K5717" s="3"/>
      <c r="L5717" s="3">
        <v>101309.75999999999</v>
      </c>
      <c r="M5717" s="3">
        <f t="shared" si="89"/>
        <v>664141.76</v>
      </c>
      <c r="N5717" s="41">
        <v>44923.729166666664</v>
      </c>
      <c r="O5717" s="39">
        <v>160349343</v>
      </c>
      <c r="P5717" s="42" t="s">
        <v>315</v>
      </c>
      <c r="Q5717" s="42"/>
      <c r="R5717" s="60"/>
      <c r="S5717" s="42" t="s">
        <v>243</v>
      </c>
      <c r="T5717" s="68"/>
    </row>
    <row r="5718" spans="1:20" s="70" customFormat="1" x14ac:dyDescent="0.2">
      <c r="A5718" s="38">
        <v>228</v>
      </c>
      <c r="B5718" s="39" t="s">
        <v>19013</v>
      </c>
      <c r="C5718" s="39" t="s">
        <v>19014</v>
      </c>
      <c r="D5718" s="38">
        <v>816891</v>
      </c>
      <c r="E5718" s="38"/>
      <c r="F5718" s="38"/>
      <c r="G5718" s="39" t="s">
        <v>19015</v>
      </c>
      <c r="H5718" s="38">
        <v>8268012113</v>
      </c>
      <c r="I5718" s="40">
        <v>5465</v>
      </c>
      <c r="J5718" s="2">
        <v>67308.474576271183</v>
      </c>
      <c r="K5718" s="2"/>
      <c r="L5718" s="2">
        <v>12115.525423728812</v>
      </c>
      <c r="M5718" s="3">
        <f t="shared" si="89"/>
        <v>79424</v>
      </c>
      <c r="N5718" s="41">
        <v>45044.729166666664</v>
      </c>
      <c r="O5718" s="39">
        <v>160349504</v>
      </c>
      <c r="P5718" s="39" t="s">
        <v>8899</v>
      </c>
      <c r="Q5718" s="40" t="s">
        <v>19016</v>
      </c>
      <c r="R5718" s="41">
        <v>45072</v>
      </c>
      <c r="S5718" s="42" t="s">
        <v>8901</v>
      </c>
      <c r="T5718" s="68"/>
    </row>
    <row r="5719" spans="1:20" s="70" customFormat="1" x14ac:dyDescent="0.2">
      <c r="A5719" s="38">
        <v>169</v>
      </c>
      <c r="B5719" s="39" t="s">
        <v>19017</v>
      </c>
      <c r="C5719" s="39" t="s">
        <v>19018</v>
      </c>
      <c r="D5719" s="38">
        <v>803629</v>
      </c>
      <c r="E5719" s="38"/>
      <c r="F5719" s="38"/>
      <c r="G5719" s="39" t="s">
        <v>5326</v>
      </c>
      <c r="H5719" s="38">
        <v>8268011115</v>
      </c>
      <c r="I5719" s="40" t="s">
        <v>19019</v>
      </c>
      <c r="J5719" s="2">
        <v>156922.88135593222</v>
      </c>
      <c r="K5719" s="2"/>
      <c r="L5719" s="2">
        <v>28246.118644067799</v>
      </c>
      <c r="M5719" s="3">
        <f t="shared" si="89"/>
        <v>185169</v>
      </c>
      <c r="N5719" s="41">
        <v>45047.729166666664</v>
      </c>
      <c r="O5719" s="39">
        <v>160349523</v>
      </c>
      <c r="P5719" s="39" t="s">
        <v>8899</v>
      </c>
      <c r="Q5719" s="40">
        <v>305253979742</v>
      </c>
      <c r="R5719" s="41">
        <v>45073</v>
      </c>
      <c r="S5719" s="42" t="s">
        <v>8901</v>
      </c>
      <c r="T5719" s="68"/>
    </row>
    <row r="5720" spans="1:20" s="70" customFormat="1" x14ac:dyDescent="0.2">
      <c r="A5720" s="38" t="s">
        <v>6167</v>
      </c>
      <c r="B5720" s="1"/>
      <c r="C5720" s="1"/>
      <c r="D5720" s="51"/>
      <c r="E5720" s="38"/>
      <c r="F5720" s="51"/>
      <c r="G5720" s="39" t="s">
        <v>6168</v>
      </c>
      <c r="H5720" s="53"/>
      <c r="I5720" s="54" t="s">
        <v>19020</v>
      </c>
      <c r="J5720" s="35">
        <v>640.03</v>
      </c>
      <c r="K5720" s="1"/>
      <c r="L5720" s="1"/>
      <c r="M5720" s="3">
        <f t="shared" si="89"/>
        <v>640.03</v>
      </c>
      <c r="N5720" s="63"/>
      <c r="O5720" s="56"/>
      <c r="P5720" s="1"/>
      <c r="Q5720" s="1"/>
      <c r="R5720" s="57"/>
      <c r="S5720" s="42" t="s">
        <v>2417</v>
      </c>
      <c r="T5720" s="68"/>
    </row>
    <row r="5721" spans="1:20" s="70" customFormat="1" x14ac:dyDescent="0.2">
      <c r="A5721" s="38">
        <v>341</v>
      </c>
      <c r="B5721" s="39" t="s">
        <v>19021</v>
      </c>
      <c r="C5721" s="39" t="s">
        <v>19022</v>
      </c>
      <c r="D5721" s="38">
        <v>137847</v>
      </c>
      <c r="E5721" s="38"/>
      <c r="F5721" s="38"/>
      <c r="G5721" s="39" t="s">
        <v>17353</v>
      </c>
      <c r="H5721" s="38">
        <v>8266016503</v>
      </c>
      <c r="I5721" s="40" t="s">
        <v>19023</v>
      </c>
      <c r="J5721" s="2">
        <v>215827.11864406781</v>
      </c>
      <c r="K5721" s="2"/>
      <c r="L5721" s="2">
        <v>38848.881355932208</v>
      </c>
      <c r="M5721" s="3">
        <f t="shared" si="89"/>
        <v>254676.00000000003</v>
      </c>
      <c r="N5721" s="41">
        <v>45019.729166666664</v>
      </c>
      <c r="O5721" s="39">
        <v>1246345923</v>
      </c>
      <c r="P5721" s="39" t="s">
        <v>8899</v>
      </c>
      <c r="Q5721" s="40" t="s">
        <v>19024</v>
      </c>
      <c r="R5721" s="41">
        <v>45065</v>
      </c>
      <c r="S5721" s="42" t="s">
        <v>8901</v>
      </c>
      <c r="T5721" s="68"/>
    </row>
    <row r="5722" spans="1:20" s="70" customFormat="1" x14ac:dyDescent="0.2">
      <c r="A5722" s="38">
        <v>198</v>
      </c>
      <c r="B5722" s="39" t="s">
        <v>19025</v>
      </c>
      <c r="C5722" s="39" t="s">
        <v>19026</v>
      </c>
      <c r="D5722" s="38">
        <v>130552</v>
      </c>
      <c r="E5722" s="38"/>
      <c r="F5722" s="38"/>
      <c r="G5722" s="39" t="s">
        <v>3037</v>
      </c>
      <c r="H5722" s="38">
        <v>8266017353</v>
      </c>
      <c r="I5722" s="40" t="s">
        <v>19027</v>
      </c>
      <c r="J5722" s="2">
        <v>873198</v>
      </c>
      <c r="K5722" s="2"/>
      <c r="L5722" s="2">
        <v>157175.63999999998</v>
      </c>
      <c r="M5722" s="3">
        <f t="shared" si="89"/>
        <v>1030373.64</v>
      </c>
      <c r="N5722" s="41">
        <v>44982.729166666664</v>
      </c>
      <c r="O5722" s="39">
        <v>1246345925</v>
      </c>
      <c r="P5722" s="39" t="s">
        <v>8899</v>
      </c>
      <c r="Q5722" s="40">
        <v>305151960335</v>
      </c>
      <c r="R5722" s="41">
        <v>45063</v>
      </c>
      <c r="S5722" s="42" t="s">
        <v>8901</v>
      </c>
      <c r="T5722" s="68"/>
    </row>
    <row r="5723" spans="1:20" s="70" customFormat="1" x14ac:dyDescent="0.2">
      <c r="A5723" s="38">
        <v>197</v>
      </c>
      <c r="B5723" s="39" t="s">
        <v>19028</v>
      </c>
      <c r="C5723" s="39" t="s">
        <v>19029</v>
      </c>
      <c r="D5723" s="38">
        <v>130552</v>
      </c>
      <c r="E5723" s="38"/>
      <c r="F5723" s="38"/>
      <c r="G5723" s="39" t="s">
        <v>3037</v>
      </c>
      <c r="H5723" s="38">
        <v>8266017169</v>
      </c>
      <c r="I5723" s="40" t="s">
        <v>19030</v>
      </c>
      <c r="J5723" s="2">
        <v>214406</v>
      </c>
      <c r="K5723" s="2"/>
      <c r="L5723" s="2">
        <v>38593.08</v>
      </c>
      <c r="M5723" s="3">
        <f t="shared" si="89"/>
        <v>252999.08000000002</v>
      </c>
      <c r="N5723" s="41">
        <v>45010.729166666664</v>
      </c>
      <c r="O5723" s="39">
        <v>1246345928</v>
      </c>
      <c r="P5723" s="39" t="s">
        <v>8899</v>
      </c>
      <c r="Q5723" s="40">
        <v>305174341064</v>
      </c>
      <c r="R5723" s="41">
        <v>45065</v>
      </c>
      <c r="S5723" s="42" t="s">
        <v>8901</v>
      </c>
      <c r="T5723" s="68"/>
    </row>
    <row r="5724" spans="1:20" s="70" customFormat="1" x14ac:dyDescent="0.2">
      <c r="A5724" s="38">
        <v>189</v>
      </c>
      <c r="B5724" s="39" t="s">
        <v>19031</v>
      </c>
      <c r="C5724" s="39" t="s">
        <v>19032</v>
      </c>
      <c r="D5724" s="38">
        <v>400371</v>
      </c>
      <c r="E5724" s="38"/>
      <c r="F5724" s="38"/>
      <c r="G5724" s="39" t="s">
        <v>7339</v>
      </c>
      <c r="H5724" s="38">
        <v>8266017051</v>
      </c>
      <c r="I5724" s="40" t="s">
        <v>19033</v>
      </c>
      <c r="J5724" s="2">
        <v>400000</v>
      </c>
      <c r="K5724" s="2"/>
      <c r="L5724" s="2">
        <v>72000</v>
      </c>
      <c r="M5724" s="3">
        <f t="shared" si="89"/>
        <v>472000</v>
      </c>
      <c r="N5724" s="41">
        <v>45015.729166666664</v>
      </c>
      <c r="O5724" s="39">
        <v>1246345930</v>
      </c>
      <c r="P5724" s="39" t="s">
        <v>8899</v>
      </c>
      <c r="Q5724" s="40" t="s">
        <v>19034</v>
      </c>
      <c r="R5724" s="41">
        <v>45063</v>
      </c>
      <c r="S5724" s="42" t="s">
        <v>8901</v>
      </c>
      <c r="T5724" s="68"/>
    </row>
    <row r="5725" spans="1:20" s="70" customFormat="1" x14ac:dyDescent="0.2">
      <c r="A5725" s="38">
        <v>188</v>
      </c>
      <c r="B5725" s="39" t="s">
        <v>19035</v>
      </c>
      <c r="C5725" s="39" t="s">
        <v>19036</v>
      </c>
      <c r="D5725" s="38">
        <v>400371</v>
      </c>
      <c r="E5725" s="38"/>
      <c r="F5725" s="38"/>
      <c r="G5725" s="39" t="s">
        <v>7339</v>
      </c>
      <c r="H5725" s="38">
        <v>8266017050</v>
      </c>
      <c r="I5725" s="40" t="s">
        <v>19037</v>
      </c>
      <c r="J5725" s="2">
        <v>300000</v>
      </c>
      <c r="K5725" s="2"/>
      <c r="L5725" s="2">
        <v>54000</v>
      </c>
      <c r="M5725" s="3">
        <f t="shared" si="89"/>
        <v>354000</v>
      </c>
      <c r="N5725" s="41">
        <v>45015.729166666664</v>
      </c>
      <c r="O5725" s="39">
        <v>1246345932</v>
      </c>
      <c r="P5725" s="39" t="s">
        <v>8899</v>
      </c>
      <c r="Q5725" s="40" t="s">
        <v>19034</v>
      </c>
      <c r="R5725" s="41">
        <v>45063</v>
      </c>
      <c r="S5725" s="42" t="s">
        <v>8901</v>
      </c>
      <c r="T5725" s="68"/>
    </row>
    <row r="5726" spans="1:20" s="70" customFormat="1" x14ac:dyDescent="0.2">
      <c r="A5726" s="38">
        <v>41</v>
      </c>
      <c r="B5726" s="39" t="s">
        <v>19038</v>
      </c>
      <c r="C5726" s="39" t="s">
        <v>19039</v>
      </c>
      <c r="D5726" s="38">
        <v>703046</v>
      </c>
      <c r="E5726" s="38"/>
      <c r="F5726" s="38"/>
      <c r="G5726" s="42" t="s">
        <v>678</v>
      </c>
      <c r="H5726" s="38">
        <v>8266016503</v>
      </c>
      <c r="I5726" s="40" t="s">
        <v>19040</v>
      </c>
      <c r="J5726" s="2">
        <v>499</v>
      </c>
      <c r="K5726" s="2"/>
      <c r="L5726" s="2">
        <v>0</v>
      </c>
      <c r="M5726" s="3">
        <f t="shared" si="89"/>
        <v>499</v>
      </c>
      <c r="N5726" s="41">
        <v>45032.729166666664</v>
      </c>
      <c r="O5726" s="39">
        <v>1218720357</v>
      </c>
      <c r="P5726" s="39" t="s">
        <v>8899</v>
      </c>
      <c r="Q5726" s="40" t="s">
        <v>19041</v>
      </c>
      <c r="R5726" s="41">
        <v>45064</v>
      </c>
      <c r="S5726" s="42" t="s">
        <v>8901</v>
      </c>
      <c r="T5726" s="68"/>
    </row>
    <row r="5727" spans="1:20" s="70" customFormat="1" x14ac:dyDescent="0.2">
      <c r="A5727" s="38" t="s">
        <v>19042</v>
      </c>
      <c r="B5727" s="39" t="s">
        <v>19043</v>
      </c>
      <c r="C5727" s="39" t="s">
        <v>19044</v>
      </c>
      <c r="D5727" s="38">
        <v>703046</v>
      </c>
      <c r="E5727" s="38"/>
      <c r="F5727" s="38"/>
      <c r="G5727" s="42" t="s">
        <v>678</v>
      </c>
      <c r="H5727" s="38">
        <v>8266017922</v>
      </c>
      <c r="I5727" s="40" t="s">
        <v>19045</v>
      </c>
      <c r="J5727" s="2">
        <v>1338</v>
      </c>
      <c r="K5727" s="2"/>
      <c r="L5727" s="2">
        <v>0</v>
      </c>
      <c r="M5727" s="3">
        <f t="shared" si="89"/>
        <v>1338</v>
      </c>
      <c r="N5727" s="41">
        <v>45032.729166666664</v>
      </c>
      <c r="O5727" s="39">
        <v>1218720358</v>
      </c>
      <c r="P5727" s="39" t="s">
        <v>3282</v>
      </c>
      <c r="Q5727" s="40" t="s">
        <v>19041</v>
      </c>
      <c r="R5727" s="41">
        <v>45064</v>
      </c>
      <c r="S5727" s="42" t="s">
        <v>2417</v>
      </c>
      <c r="T5727" s="68"/>
    </row>
    <row r="5728" spans="1:20" s="70" customFormat="1" x14ac:dyDescent="0.2">
      <c r="A5728" s="38" t="s">
        <v>19046</v>
      </c>
      <c r="B5728" s="39" t="s">
        <v>19047</v>
      </c>
      <c r="C5728" s="39" t="s">
        <v>19048</v>
      </c>
      <c r="D5728" s="38">
        <v>703046</v>
      </c>
      <c r="E5728" s="38"/>
      <c r="F5728" s="38"/>
      <c r="G5728" s="42" t="s">
        <v>678</v>
      </c>
      <c r="H5728" s="38">
        <v>8266017710</v>
      </c>
      <c r="I5728" s="40" t="s">
        <v>19049</v>
      </c>
      <c r="J5728" s="2">
        <v>1892</v>
      </c>
      <c r="K5728" s="2"/>
      <c r="L5728" s="2">
        <v>0</v>
      </c>
      <c r="M5728" s="3">
        <f t="shared" si="89"/>
        <v>1892</v>
      </c>
      <c r="N5728" s="41">
        <v>45032.729166666664</v>
      </c>
      <c r="O5728" s="39">
        <v>1218720359</v>
      </c>
      <c r="P5728" s="39" t="s">
        <v>18463</v>
      </c>
      <c r="Q5728" s="40" t="s">
        <v>19041</v>
      </c>
      <c r="R5728" s="41">
        <v>45064</v>
      </c>
      <c r="S5728" s="62" t="s">
        <v>29</v>
      </c>
      <c r="T5728" s="68"/>
    </row>
    <row r="5729" spans="1:20" s="70" customFormat="1" x14ac:dyDescent="0.2">
      <c r="A5729" s="38" t="s">
        <v>19050</v>
      </c>
      <c r="B5729" s="39" t="s">
        <v>19051</v>
      </c>
      <c r="C5729" s="39" t="s">
        <v>19052</v>
      </c>
      <c r="D5729" s="38">
        <v>137847</v>
      </c>
      <c r="E5729" s="38"/>
      <c r="F5729" s="38"/>
      <c r="G5729" s="39" t="s">
        <v>17353</v>
      </c>
      <c r="H5729" s="38">
        <v>8266017630</v>
      </c>
      <c r="I5729" s="40" t="s">
        <v>19053</v>
      </c>
      <c r="J5729" s="2">
        <v>63325.423728813563</v>
      </c>
      <c r="K5729" s="2"/>
      <c r="L5729" s="2">
        <v>11398.576271186441</v>
      </c>
      <c r="M5729" s="3">
        <f t="shared" si="89"/>
        <v>74724</v>
      </c>
      <c r="N5729" s="41">
        <v>45019.729166666664</v>
      </c>
      <c r="O5729" s="39">
        <v>1246346131</v>
      </c>
      <c r="P5729" s="39" t="s">
        <v>18453</v>
      </c>
      <c r="Q5729" s="40" t="s">
        <v>19024</v>
      </c>
      <c r="R5729" s="41">
        <v>45065</v>
      </c>
      <c r="S5729" s="62" t="s">
        <v>21</v>
      </c>
      <c r="T5729" s="68"/>
    </row>
    <row r="5730" spans="1:20" s="70" customFormat="1" x14ac:dyDescent="0.2">
      <c r="A5730" s="38">
        <v>303</v>
      </c>
      <c r="B5730" s="39" t="s">
        <v>19054</v>
      </c>
      <c r="C5730" s="39" t="s">
        <v>19055</v>
      </c>
      <c r="D5730" s="38">
        <v>406497</v>
      </c>
      <c r="E5730" s="38"/>
      <c r="F5730" s="38"/>
      <c r="G5730" s="39" t="s">
        <v>17750</v>
      </c>
      <c r="H5730" s="38">
        <v>8263000265</v>
      </c>
      <c r="I5730" s="40">
        <v>419</v>
      </c>
      <c r="J5730" s="2">
        <v>300000</v>
      </c>
      <c r="K5730" s="2"/>
      <c r="L5730" s="2">
        <v>54000</v>
      </c>
      <c r="M5730" s="3">
        <f t="shared" si="89"/>
        <v>354000</v>
      </c>
      <c r="N5730" s="41">
        <v>45001.729166666664</v>
      </c>
      <c r="O5730" s="39">
        <v>1246346579</v>
      </c>
      <c r="P5730" s="39" t="s">
        <v>8899</v>
      </c>
      <c r="Q5730" s="40"/>
      <c r="R5730" s="41"/>
      <c r="S5730" s="42" t="s">
        <v>8901</v>
      </c>
      <c r="T5730" s="68"/>
    </row>
    <row r="5731" spans="1:20" s="70" customFormat="1" x14ac:dyDescent="0.2">
      <c r="A5731" s="38" t="s">
        <v>19056</v>
      </c>
      <c r="B5731" s="39" t="s">
        <v>16117</v>
      </c>
      <c r="C5731" s="39" t="s">
        <v>16118</v>
      </c>
      <c r="D5731" s="38">
        <v>919962</v>
      </c>
      <c r="E5731" s="1" t="s">
        <v>23071</v>
      </c>
      <c r="F5731" s="1"/>
      <c r="G5731" s="39" t="s">
        <v>6950</v>
      </c>
      <c r="H5731" s="38">
        <v>8263000121</v>
      </c>
      <c r="I5731" s="40" t="s">
        <v>19057</v>
      </c>
      <c r="J5731" s="3">
        <v>230000</v>
      </c>
      <c r="K5731" s="3"/>
      <c r="L5731" s="2">
        <v>41400</v>
      </c>
      <c r="M5731" s="3">
        <f t="shared" si="89"/>
        <v>271400</v>
      </c>
      <c r="N5731" s="41">
        <v>45057</v>
      </c>
      <c r="O5731" s="39">
        <v>26631474</v>
      </c>
      <c r="P5731" s="39" t="s">
        <v>3282</v>
      </c>
      <c r="Q5731" s="40">
        <v>203045304636</v>
      </c>
      <c r="R5731" s="41">
        <v>44625</v>
      </c>
      <c r="S5731" s="42" t="s">
        <v>2417</v>
      </c>
      <c r="T5731" s="68"/>
    </row>
    <row r="5732" spans="1:20" s="70" customFormat="1" x14ac:dyDescent="0.2">
      <c r="A5732" s="38" t="s">
        <v>6167</v>
      </c>
      <c r="B5732" s="1"/>
      <c r="C5732" s="1"/>
      <c r="D5732" s="51"/>
      <c r="E5732" s="38"/>
      <c r="F5732" s="51"/>
      <c r="G5732" s="39" t="s">
        <v>6168</v>
      </c>
      <c r="H5732" s="53"/>
      <c r="I5732" s="54" t="s">
        <v>19058</v>
      </c>
      <c r="J5732" s="35">
        <v>2168.56</v>
      </c>
      <c r="K5732" s="1"/>
      <c r="L5732" s="1"/>
      <c r="M5732" s="3">
        <f t="shared" si="89"/>
        <v>2168.56</v>
      </c>
      <c r="N5732" s="63"/>
      <c r="O5732" s="56"/>
      <c r="P5732" s="1"/>
      <c r="Q5732" s="1"/>
      <c r="R5732" s="57"/>
      <c r="S5732" s="42" t="s">
        <v>2417</v>
      </c>
      <c r="T5732" s="68"/>
    </row>
    <row r="5733" spans="1:20" s="70" customFormat="1" x14ac:dyDescent="0.2">
      <c r="A5733" s="38">
        <v>218</v>
      </c>
      <c r="B5733" s="39" t="s">
        <v>19059</v>
      </c>
      <c r="C5733" s="39" t="s">
        <v>19060</v>
      </c>
      <c r="D5733" s="38">
        <v>105903</v>
      </c>
      <c r="E5733" s="38"/>
      <c r="F5733" s="38"/>
      <c r="G5733" s="39" t="s">
        <v>6269</v>
      </c>
      <c r="H5733" s="38">
        <v>8266016468</v>
      </c>
      <c r="I5733" s="40" t="s">
        <v>19061</v>
      </c>
      <c r="J5733" s="2">
        <v>59373.728813559326</v>
      </c>
      <c r="K5733" s="2"/>
      <c r="L5733" s="2">
        <v>10687.271186440679</v>
      </c>
      <c r="M5733" s="3">
        <f t="shared" si="89"/>
        <v>70061</v>
      </c>
      <c r="N5733" s="41">
        <v>45017.729166666664</v>
      </c>
      <c r="O5733" s="39">
        <v>1246347750</v>
      </c>
      <c r="P5733" s="39" t="s">
        <v>8899</v>
      </c>
      <c r="Q5733" s="40" t="s">
        <v>19062</v>
      </c>
      <c r="R5733" s="41">
        <v>45065</v>
      </c>
      <c r="S5733" s="42" t="s">
        <v>8901</v>
      </c>
      <c r="T5733" s="68"/>
    </row>
    <row r="5734" spans="1:20" s="70" customFormat="1" x14ac:dyDescent="0.2">
      <c r="A5734" s="38" t="s">
        <v>19063</v>
      </c>
      <c r="B5734" s="39" t="s">
        <v>19064</v>
      </c>
      <c r="C5734" s="39" t="s">
        <v>19065</v>
      </c>
      <c r="D5734" s="38">
        <v>812419</v>
      </c>
      <c r="E5734" s="38"/>
      <c r="F5734" s="38"/>
      <c r="G5734" s="39" t="s">
        <v>1956</v>
      </c>
      <c r="H5734" s="38">
        <v>8268010958</v>
      </c>
      <c r="I5734" s="40" t="s">
        <v>19066</v>
      </c>
      <c r="J5734" s="2">
        <v>198761.86440677967</v>
      </c>
      <c r="K5734" s="2"/>
      <c r="L5734" s="2">
        <v>35777.135593220337</v>
      </c>
      <c r="M5734" s="3">
        <f t="shared" si="89"/>
        <v>234539</v>
      </c>
      <c r="N5734" s="41">
        <v>45032.729166666664</v>
      </c>
      <c r="O5734" s="39">
        <v>160353772</v>
      </c>
      <c r="P5734" s="39" t="s">
        <v>52</v>
      </c>
      <c r="Q5734" s="40" t="s">
        <v>19067</v>
      </c>
      <c r="R5734" s="41">
        <v>45064</v>
      </c>
      <c r="S5734" s="39" t="s">
        <v>54</v>
      </c>
      <c r="T5734" s="68"/>
    </row>
    <row r="5735" spans="1:20" s="70" customFormat="1" x14ac:dyDescent="0.2">
      <c r="A5735" s="38" t="s">
        <v>19068</v>
      </c>
      <c r="B5735" s="39" t="s">
        <v>19069</v>
      </c>
      <c r="C5735" s="39" t="s">
        <v>19070</v>
      </c>
      <c r="D5735" s="38">
        <v>919962</v>
      </c>
      <c r="E5735" s="1" t="s">
        <v>23071</v>
      </c>
      <c r="F5735" s="1"/>
      <c r="G5735" s="39" t="s">
        <v>6950</v>
      </c>
      <c r="H5735" s="38">
        <v>8263000121</v>
      </c>
      <c r="I5735" s="40" t="s">
        <v>19071</v>
      </c>
      <c r="J5735" s="3">
        <v>453333.88</v>
      </c>
      <c r="K5735" s="3"/>
      <c r="L5735" s="2">
        <v>81600.12</v>
      </c>
      <c r="M5735" s="3">
        <f t="shared" si="89"/>
        <v>534934</v>
      </c>
      <c r="N5735" s="41">
        <v>44881.729166666664</v>
      </c>
      <c r="O5735" s="39">
        <v>1246348838</v>
      </c>
      <c r="P5735" s="39" t="s">
        <v>3282</v>
      </c>
      <c r="Q5735" s="40">
        <v>305243516641</v>
      </c>
      <c r="R5735" s="41">
        <v>45072</v>
      </c>
      <c r="S5735" s="42" t="s">
        <v>2417</v>
      </c>
      <c r="T5735" s="68"/>
    </row>
    <row r="5736" spans="1:20" s="70" customFormat="1" x14ac:dyDescent="0.2">
      <c r="A5736" s="38" t="s">
        <v>19072</v>
      </c>
      <c r="B5736" s="42" t="s">
        <v>19073</v>
      </c>
      <c r="C5736" s="42" t="s">
        <v>19074</v>
      </c>
      <c r="D5736" s="38">
        <v>137974</v>
      </c>
      <c r="E5736" s="38"/>
      <c r="F5736" s="38"/>
      <c r="G5736" s="39" t="s">
        <v>3527</v>
      </c>
      <c r="H5736" s="38">
        <v>8263000113</v>
      </c>
      <c r="I5736" s="64" t="s">
        <v>19075</v>
      </c>
      <c r="J5736" s="6">
        <v>116540</v>
      </c>
      <c r="K5736" s="3"/>
      <c r="L5736" s="3">
        <v>20977.200000000001</v>
      </c>
      <c r="M5736" s="3">
        <f t="shared" si="89"/>
        <v>137517.20000000001</v>
      </c>
      <c r="N5736" s="41">
        <v>44832.729166666664</v>
      </c>
      <c r="O5736" s="39">
        <v>1246348914</v>
      </c>
      <c r="P5736" s="42" t="s">
        <v>315</v>
      </c>
      <c r="Q5736" s="42"/>
      <c r="R5736" s="60"/>
      <c r="S5736" s="42" t="s">
        <v>243</v>
      </c>
      <c r="T5736" s="68"/>
    </row>
    <row r="5737" spans="1:20" s="70" customFormat="1" x14ac:dyDescent="0.2">
      <c r="A5737" s="38" t="s">
        <v>19076</v>
      </c>
      <c r="B5737" s="42" t="s">
        <v>19077</v>
      </c>
      <c r="C5737" s="42" t="s">
        <v>19078</v>
      </c>
      <c r="D5737" s="38">
        <v>137974</v>
      </c>
      <c r="E5737" s="38"/>
      <c r="F5737" s="38"/>
      <c r="G5737" s="39" t="s">
        <v>3527</v>
      </c>
      <c r="H5737" s="38">
        <v>8263000113</v>
      </c>
      <c r="I5737" s="64" t="s">
        <v>19079</v>
      </c>
      <c r="J5737" s="6">
        <v>463908</v>
      </c>
      <c r="K5737" s="3"/>
      <c r="L5737" s="3">
        <v>83503.44</v>
      </c>
      <c r="M5737" s="3">
        <f t="shared" si="89"/>
        <v>547411.43999999994</v>
      </c>
      <c r="N5737" s="41">
        <v>44984.729166666664</v>
      </c>
      <c r="O5737" s="39">
        <v>1246349010</v>
      </c>
      <c r="P5737" s="42" t="s">
        <v>315</v>
      </c>
      <c r="Q5737" s="42"/>
      <c r="R5737" s="60"/>
      <c r="S5737" s="42" t="s">
        <v>243</v>
      </c>
      <c r="T5737" s="68"/>
    </row>
    <row r="5738" spans="1:20" s="70" customFormat="1" x14ac:dyDescent="0.2">
      <c r="A5738" s="38">
        <v>234</v>
      </c>
      <c r="B5738" s="39" t="s">
        <v>19080</v>
      </c>
      <c r="C5738" s="39" t="s">
        <v>19081</v>
      </c>
      <c r="D5738" s="38">
        <v>814561</v>
      </c>
      <c r="E5738" s="38"/>
      <c r="F5738" s="38"/>
      <c r="G5738" s="39" t="s">
        <v>440</v>
      </c>
      <c r="H5738" s="38">
        <v>8268010909</v>
      </c>
      <c r="I5738" s="40" t="s">
        <v>19082</v>
      </c>
      <c r="J5738" s="2">
        <v>192280</v>
      </c>
      <c r="K5738" s="2"/>
      <c r="L5738" s="2">
        <v>34610.400000000001</v>
      </c>
      <c r="M5738" s="3">
        <f t="shared" si="89"/>
        <v>226890.4</v>
      </c>
      <c r="N5738" s="41">
        <v>45041.729166666664</v>
      </c>
      <c r="O5738" s="39">
        <v>160355390</v>
      </c>
      <c r="P5738" s="39" t="s">
        <v>8899</v>
      </c>
      <c r="Q5738" s="40" t="s">
        <v>19083</v>
      </c>
      <c r="R5738" s="41">
        <v>45064</v>
      </c>
      <c r="S5738" s="42" t="s">
        <v>8901</v>
      </c>
      <c r="T5738" s="68"/>
    </row>
    <row r="5739" spans="1:20" s="70" customFormat="1" x14ac:dyDescent="0.2">
      <c r="A5739" s="38" t="s">
        <v>19084</v>
      </c>
      <c r="B5739" s="42" t="s">
        <v>19085</v>
      </c>
      <c r="C5739" s="42" t="s">
        <v>19086</v>
      </c>
      <c r="D5739" s="38">
        <v>137974</v>
      </c>
      <c r="E5739" s="38"/>
      <c r="F5739" s="38"/>
      <c r="G5739" s="39" t="s">
        <v>3527</v>
      </c>
      <c r="H5739" s="38">
        <v>8263000113</v>
      </c>
      <c r="I5739" s="64" t="s">
        <v>19087</v>
      </c>
      <c r="J5739" s="6">
        <v>632160</v>
      </c>
      <c r="K5739" s="3"/>
      <c r="L5739" s="3">
        <v>113788.8</v>
      </c>
      <c r="M5739" s="3">
        <f t="shared" si="89"/>
        <v>745948.8</v>
      </c>
      <c r="N5739" s="41">
        <v>44832.729166666664</v>
      </c>
      <c r="O5739" s="39">
        <v>1246349293</v>
      </c>
      <c r="P5739" s="42" t="s">
        <v>315</v>
      </c>
      <c r="Q5739" s="42"/>
      <c r="R5739" s="60"/>
      <c r="S5739" s="42" t="s">
        <v>243</v>
      </c>
      <c r="T5739" s="68"/>
    </row>
    <row r="5740" spans="1:20" s="70" customFormat="1" x14ac:dyDescent="0.2">
      <c r="A5740" s="38" t="s">
        <v>63</v>
      </c>
      <c r="B5740" s="1"/>
      <c r="C5740" s="1"/>
      <c r="D5740" s="51"/>
      <c r="E5740" s="38"/>
      <c r="F5740" s="51"/>
      <c r="G5740" s="52" t="s">
        <v>64</v>
      </c>
      <c r="H5740" s="53"/>
      <c r="I5740" s="54" t="s">
        <v>19088</v>
      </c>
      <c r="J5740" s="35">
        <v>68</v>
      </c>
      <c r="K5740" s="1"/>
      <c r="L5740" s="1"/>
      <c r="M5740" s="3">
        <f t="shared" si="89"/>
        <v>68</v>
      </c>
      <c r="N5740" s="41">
        <v>45058</v>
      </c>
      <c r="O5740" s="56"/>
      <c r="P5740" s="1"/>
      <c r="Q5740" s="1"/>
      <c r="R5740" s="57"/>
      <c r="S5740" s="39" t="s">
        <v>54</v>
      </c>
      <c r="T5740" s="68"/>
    </row>
    <row r="5741" spans="1:20" s="70" customFormat="1" x14ac:dyDescent="0.2">
      <c r="A5741" s="38" t="s">
        <v>19089</v>
      </c>
      <c r="B5741" s="39" t="s">
        <v>19090</v>
      </c>
      <c r="C5741" s="39" t="s">
        <v>19091</v>
      </c>
      <c r="D5741" s="38">
        <v>820963</v>
      </c>
      <c r="E5741" s="38"/>
      <c r="F5741" s="38"/>
      <c r="G5741" s="39" t="s">
        <v>10076</v>
      </c>
      <c r="H5741" s="38">
        <v>8268011625</v>
      </c>
      <c r="I5741" s="40">
        <v>12300021</v>
      </c>
      <c r="J5741" s="2">
        <v>77175</v>
      </c>
      <c r="K5741" s="2"/>
      <c r="L5741" s="2">
        <v>0</v>
      </c>
      <c r="M5741" s="3">
        <f t="shared" si="89"/>
        <v>77175</v>
      </c>
      <c r="N5741" s="41">
        <v>45047.729166666664</v>
      </c>
      <c r="O5741" s="39">
        <v>1218720552</v>
      </c>
      <c r="P5741" s="39" t="s">
        <v>3282</v>
      </c>
      <c r="Q5741" s="40" t="s">
        <v>19092</v>
      </c>
      <c r="R5741" s="41">
        <v>45070</v>
      </c>
      <c r="S5741" s="42" t="s">
        <v>2417</v>
      </c>
      <c r="T5741" s="68"/>
    </row>
    <row r="5742" spans="1:20" s="70" customFormat="1" x14ac:dyDescent="0.2">
      <c r="A5742" s="38">
        <v>229</v>
      </c>
      <c r="B5742" s="39" t="s">
        <v>19093</v>
      </c>
      <c r="C5742" s="39" t="s">
        <v>19094</v>
      </c>
      <c r="D5742" s="38">
        <v>816891</v>
      </c>
      <c r="E5742" s="38"/>
      <c r="F5742" s="38"/>
      <c r="G5742" s="39" t="s">
        <v>19015</v>
      </c>
      <c r="H5742" s="38">
        <v>8268011491</v>
      </c>
      <c r="I5742" s="40">
        <v>5464</v>
      </c>
      <c r="J5742" s="2">
        <v>690383.89830508479</v>
      </c>
      <c r="K5742" s="2"/>
      <c r="L5742" s="2">
        <v>124269.10169491525</v>
      </c>
      <c r="M5742" s="3">
        <f t="shared" si="89"/>
        <v>814653</v>
      </c>
      <c r="N5742" s="41">
        <v>45044.729166666664</v>
      </c>
      <c r="O5742" s="39">
        <v>160356757</v>
      </c>
      <c r="P5742" s="39" t="s">
        <v>8899</v>
      </c>
      <c r="Q5742" s="40" t="s">
        <v>19095</v>
      </c>
      <c r="R5742" s="41">
        <v>45062</v>
      </c>
      <c r="S5742" s="42" t="s">
        <v>8901</v>
      </c>
      <c r="T5742" s="68"/>
    </row>
    <row r="5743" spans="1:20" s="70" customFormat="1" x14ac:dyDescent="0.2">
      <c r="A5743" s="38" t="s">
        <v>19096</v>
      </c>
      <c r="B5743" s="39" t="s">
        <v>19097</v>
      </c>
      <c r="C5743" s="39" t="s">
        <v>19098</v>
      </c>
      <c r="D5743" s="38">
        <v>406865</v>
      </c>
      <c r="E5743" s="38"/>
      <c r="F5743" s="38"/>
      <c r="G5743" s="39" t="s">
        <v>19099</v>
      </c>
      <c r="H5743" s="38">
        <v>8266016773</v>
      </c>
      <c r="I5743" s="40" t="s">
        <v>19100</v>
      </c>
      <c r="J5743" s="2">
        <v>514500</v>
      </c>
      <c r="K5743" s="2"/>
      <c r="L5743" s="2">
        <v>92610</v>
      </c>
      <c r="M5743" s="3">
        <f t="shared" si="89"/>
        <v>607110</v>
      </c>
      <c r="N5743" s="41">
        <v>45003.729166666664</v>
      </c>
      <c r="O5743" s="39">
        <v>1246349839</v>
      </c>
      <c r="P5743" s="39" t="s">
        <v>3282</v>
      </c>
      <c r="Q5743" s="40" t="s">
        <v>19101</v>
      </c>
      <c r="R5743" s="41">
        <v>45065</v>
      </c>
      <c r="S5743" s="42" t="s">
        <v>2417</v>
      </c>
      <c r="T5743" s="68"/>
    </row>
    <row r="5744" spans="1:20" s="70" customFormat="1" x14ac:dyDescent="0.2">
      <c r="A5744" s="38" t="s">
        <v>19102</v>
      </c>
      <c r="B5744" s="42" t="s">
        <v>19103</v>
      </c>
      <c r="C5744" s="42"/>
      <c r="D5744" s="58">
        <v>604339</v>
      </c>
      <c r="E5744" s="38"/>
      <c r="F5744" s="58"/>
      <c r="G5744" s="39" t="s">
        <v>1224</v>
      </c>
      <c r="H5744" s="38">
        <v>8263000284</v>
      </c>
      <c r="I5744" s="40">
        <v>1205984</v>
      </c>
      <c r="J5744" s="3">
        <v>-109055.93</v>
      </c>
      <c r="K5744" s="3"/>
      <c r="L5744" s="3">
        <v>-19630.067399999996</v>
      </c>
      <c r="M5744" s="3">
        <f t="shared" si="89"/>
        <v>-128685.99739999999</v>
      </c>
      <c r="N5744" s="41">
        <v>44831</v>
      </c>
      <c r="O5744" s="39"/>
      <c r="P5744" s="42" t="s">
        <v>315</v>
      </c>
      <c r="Q5744" s="42"/>
      <c r="R5744" s="60"/>
      <c r="S5744" s="42" t="s">
        <v>243</v>
      </c>
      <c r="T5744" s="68"/>
    </row>
    <row r="5745" spans="1:20" s="70" customFormat="1" x14ac:dyDescent="0.2">
      <c r="A5745" s="38" t="s">
        <v>19104</v>
      </c>
      <c r="B5745" s="39" t="s">
        <v>19105</v>
      </c>
      <c r="C5745" s="39" t="s">
        <v>19106</v>
      </c>
      <c r="D5745" s="38">
        <v>822746</v>
      </c>
      <c r="E5745" s="38"/>
      <c r="F5745" s="38"/>
      <c r="G5745" s="39" t="s">
        <v>16624</v>
      </c>
      <c r="H5745" s="38">
        <v>8268010365</v>
      </c>
      <c r="I5745" s="40" t="s">
        <v>19107</v>
      </c>
      <c r="J5745" s="2">
        <v>817664.40677966108</v>
      </c>
      <c r="K5745" s="2"/>
      <c r="L5745" s="2">
        <v>147179.59322033898</v>
      </c>
      <c r="M5745" s="3">
        <f t="shared" si="89"/>
        <v>964844</v>
      </c>
      <c r="N5745" s="41">
        <v>45048.729166666664</v>
      </c>
      <c r="O5745" s="39">
        <v>160358035</v>
      </c>
      <c r="P5745" s="39" t="s">
        <v>3282</v>
      </c>
      <c r="Q5745" s="40">
        <v>305185348859</v>
      </c>
      <c r="R5745" s="41">
        <v>45066</v>
      </c>
      <c r="S5745" s="42" t="s">
        <v>2417</v>
      </c>
      <c r="T5745" s="68"/>
    </row>
    <row r="5746" spans="1:20" s="70" customFormat="1" x14ac:dyDescent="0.2">
      <c r="A5746" s="38" t="s">
        <v>19108</v>
      </c>
      <c r="B5746" s="39" t="s">
        <v>19109</v>
      </c>
      <c r="C5746" s="39" t="s">
        <v>19110</v>
      </c>
      <c r="D5746" s="38">
        <v>505215</v>
      </c>
      <c r="E5746" s="38"/>
      <c r="F5746" s="38"/>
      <c r="G5746" s="39" t="s">
        <v>13358</v>
      </c>
      <c r="H5746" s="38">
        <v>8266017235</v>
      </c>
      <c r="I5746" s="40" t="s">
        <v>19111</v>
      </c>
      <c r="J5746" s="2">
        <v>1767.15</v>
      </c>
      <c r="K5746" s="2"/>
      <c r="L5746" s="2">
        <v>212.05799999999999</v>
      </c>
      <c r="M5746" s="3">
        <f t="shared" si="89"/>
        <v>1979.2080000000001</v>
      </c>
      <c r="N5746" s="41">
        <v>45028.729166666664</v>
      </c>
      <c r="O5746" s="39">
        <v>1246350445</v>
      </c>
      <c r="P5746" s="39" t="s">
        <v>3282</v>
      </c>
      <c r="Q5746" s="40">
        <v>305266199142</v>
      </c>
      <c r="R5746" s="41">
        <v>45076</v>
      </c>
      <c r="S5746" s="42" t="s">
        <v>2417</v>
      </c>
      <c r="T5746" s="68"/>
    </row>
    <row r="5747" spans="1:20" s="70" customFormat="1" x14ac:dyDescent="0.2">
      <c r="A5747" s="38" t="s">
        <v>19112</v>
      </c>
      <c r="B5747" s="39" t="s">
        <v>19109</v>
      </c>
      <c r="C5747" s="39" t="s">
        <v>19110</v>
      </c>
      <c r="D5747" s="38">
        <v>505215</v>
      </c>
      <c r="E5747" s="38"/>
      <c r="F5747" s="38"/>
      <c r="G5747" s="39" t="s">
        <v>13358</v>
      </c>
      <c r="H5747" s="38">
        <v>8266017235</v>
      </c>
      <c r="I5747" s="40" t="s">
        <v>19111</v>
      </c>
      <c r="J5747" s="2">
        <v>1247</v>
      </c>
      <c r="K5747" s="2"/>
      <c r="L5747" s="2">
        <v>224.45999999999998</v>
      </c>
      <c r="M5747" s="3">
        <f t="shared" si="89"/>
        <v>1471.46</v>
      </c>
      <c r="N5747" s="41">
        <v>45028.729166666664</v>
      </c>
      <c r="O5747" s="39">
        <v>1246350445</v>
      </c>
      <c r="P5747" s="39" t="s">
        <v>3282</v>
      </c>
      <c r="Q5747" s="40">
        <v>305266199142</v>
      </c>
      <c r="R5747" s="41">
        <v>45076</v>
      </c>
      <c r="S5747" s="42" t="s">
        <v>2417</v>
      </c>
      <c r="T5747" s="68"/>
    </row>
    <row r="5748" spans="1:20" s="70" customFormat="1" x14ac:dyDescent="0.2">
      <c r="A5748" s="38" t="s">
        <v>6167</v>
      </c>
      <c r="B5748" s="1"/>
      <c r="C5748" s="1"/>
      <c r="D5748" s="51"/>
      <c r="E5748" s="38"/>
      <c r="F5748" s="51"/>
      <c r="G5748" s="39" t="s">
        <v>6168</v>
      </c>
      <c r="H5748" s="53"/>
      <c r="I5748" s="54" t="s">
        <v>19113</v>
      </c>
      <c r="J5748" s="35">
        <v>976.84</v>
      </c>
      <c r="K5748" s="1"/>
      <c r="L5748" s="1"/>
      <c r="M5748" s="3">
        <f t="shared" si="89"/>
        <v>976.84</v>
      </c>
      <c r="N5748" s="63"/>
      <c r="O5748" s="56"/>
      <c r="P5748" s="1"/>
      <c r="Q5748" s="1"/>
      <c r="R5748" s="57"/>
      <c r="S5748" s="42" t="s">
        <v>2417</v>
      </c>
      <c r="T5748" s="68"/>
    </row>
    <row r="5749" spans="1:20" s="70" customFormat="1" x14ac:dyDescent="0.2">
      <c r="A5749" s="38" t="s">
        <v>19114</v>
      </c>
      <c r="B5749" s="39" t="s">
        <v>19115</v>
      </c>
      <c r="C5749" s="39" t="s">
        <v>19116</v>
      </c>
      <c r="D5749" s="38">
        <v>822647</v>
      </c>
      <c r="E5749" s="38"/>
      <c r="F5749" s="38"/>
      <c r="G5749" s="39" t="s">
        <v>19117</v>
      </c>
      <c r="H5749" s="38">
        <v>8268011811</v>
      </c>
      <c r="I5749" s="40">
        <v>7</v>
      </c>
      <c r="J5749" s="2">
        <v>270529.51</v>
      </c>
      <c r="K5749" s="2"/>
      <c r="L5749" s="2">
        <v>0</v>
      </c>
      <c r="M5749" s="3">
        <f t="shared" si="89"/>
        <v>270529.51</v>
      </c>
      <c r="N5749" s="41">
        <v>45045.729166666664</v>
      </c>
      <c r="O5749" s="39">
        <v>160360831</v>
      </c>
      <c r="P5749" s="39" t="s">
        <v>18463</v>
      </c>
      <c r="Q5749" s="40" t="s">
        <v>19118</v>
      </c>
      <c r="R5749" s="41">
        <v>45070</v>
      </c>
      <c r="S5749" s="62" t="s">
        <v>29</v>
      </c>
      <c r="T5749" s="68"/>
    </row>
    <row r="5750" spans="1:20" s="70" customFormat="1" x14ac:dyDescent="0.2">
      <c r="A5750" s="38" t="s">
        <v>19119</v>
      </c>
      <c r="B5750" s="39" t="s">
        <v>19120</v>
      </c>
      <c r="C5750" s="39" t="s">
        <v>19121</v>
      </c>
      <c r="D5750" s="38">
        <v>919962</v>
      </c>
      <c r="E5750" s="38" t="s">
        <v>23071</v>
      </c>
      <c r="F5750" s="38"/>
      <c r="G5750" s="39" t="s">
        <v>6950</v>
      </c>
      <c r="H5750" s="38">
        <v>8268006323</v>
      </c>
      <c r="I5750" s="40" t="s">
        <v>19122</v>
      </c>
      <c r="J5750" s="3">
        <v>594307.56000000006</v>
      </c>
      <c r="K5750" s="3"/>
      <c r="L5750" s="2">
        <v>106975.44</v>
      </c>
      <c r="M5750" s="3">
        <f t="shared" si="89"/>
        <v>701283</v>
      </c>
      <c r="N5750" s="41">
        <v>45014.729166666664</v>
      </c>
      <c r="O5750" s="39">
        <v>160361079</v>
      </c>
      <c r="P5750" s="39" t="s">
        <v>3282</v>
      </c>
      <c r="Q5750" s="40">
        <v>305266199144</v>
      </c>
      <c r="R5750" s="41">
        <v>45076</v>
      </c>
      <c r="S5750" s="42" t="s">
        <v>2417</v>
      </c>
      <c r="T5750" s="68"/>
    </row>
    <row r="5751" spans="1:20" s="70" customFormat="1" x14ac:dyDescent="0.2">
      <c r="A5751" s="38" t="s">
        <v>19123</v>
      </c>
      <c r="B5751" s="39" t="s">
        <v>19124</v>
      </c>
      <c r="C5751" s="39" t="s">
        <v>19125</v>
      </c>
      <c r="D5751" s="38">
        <v>815162</v>
      </c>
      <c r="E5751" s="38"/>
      <c r="F5751" s="38"/>
      <c r="G5751" s="39" t="s">
        <v>9118</v>
      </c>
      <c r="H5751" s="38">
        <v>8268011048</v>
      </c>
      <c r="I5751" s="40" t="s">
        <v>19126</v>
      </c>
      <c r="J5751" s="2">
        <v>97334.745762711871</v>
      </c>
      <c r="K5751" s="2"/>
      <c r="L5751" s="2">
        <v>17520.254237288136</v>
      </c>
      <c r="M5751" s="3">
        <f t="shared" si="89"/>
        <v>114855</v>
      </c>
      <c r="N5751" s="41">
        <v>45035.729166666664</v>
      </c>
      <c r="O5751" s="39">
        <v>160365551</v>
      </c>
      <c r="P5751" s="39" t="s">
        <v>3282</v>
      </c>
      <c r="Q5751" s="40" t="s">
        <v>19127</v>
      </c>
      <c r="R5751" s="41">
        <v>45072</v>
      </c>
      <c r="S5751" s="42" t="s">
        <v>2417</v>
      </c>
      <c r="T5751" s="68"/>
    </row>
    <row r="5752" spans="1:20" s="70" customFormat="1" x14ac:dyDescent="0.2">
      <c r="A5752" s="38" t="s">
        <v>6167</v>
      </c>
      <c r="B5752" s="1"/>
      <c r="C5752" s="1"/>
      <c r="D5752" s="51"/>
      <c r="E5752" s="38"/>
      <c r="F5752" s="51"/>
      <c r="G5752" s="39" t="s">
        <v>6168</v>
      </c>
      <c r="H5752" s="53"/>
      <c r="I5752" s="54" t="s">
        <v>19128</v>
      </c>
      <c r="J5752" s="35">
        <v>2413.2199999999998</v>
      </c>
      <c r="K5752" s="1"/>
      <c r="L5752" s="1"/>
      <c r="M5752" s="3">
        <f t="shared" si="89"/>
        <v>2413.2199999999998</v>
      </c>
      <c r="N5752" s="63"/>
      <c r="O5752" s="56"/>
      <c r="P5752" s="1"/>
      <c r="Q5752" s="1"/>
      <c r="R5752" s="57"/>
      <c r="S5752" s="42" t="s">
        <v>2417</v>
      </c>
      <c r="T5752" s="68"/>
    </row>
    <row r="5753" spans="1:20" s="70" customFormat="1" x14ac:dyDescent="0.2">
      <c r="A5753" s="38" t="s">
        <v>6167</v>
      </c>
      <c r="B5753" s="1"/>
      <c r="C5753" s="1"/>
      <c r="D5753" s="51"/>
      <c r="E5753" s="38"/>
      <c r="F5753" s="51"/>
      <c r="G5753" s="39" t="s">
        <v>6168</v>
      </c>
      <c r="H5753" s="53"/>
      <c r="I5753" s="54" t="s">
        <v>19129</v>
      </c>
      <c r="J5753" s="35">
        <v>1846.58</v>
      </c>
      <c r="K5753" s="1"/>
      <c r="L5753" s="1"/>
      <c r="M5753" s="3">
        <f t="shared" si="89"/>
        <v>1846.58</v>
      </c>
      <c r="N5753" s="63"/>
      <c r="O5753" s="56"/>
      <c r="P5753" s="1"/>
      <c r="Q5753" s="1"/>
      <c r="R5753" s="57"/>
      <c r="S5753" s="42" t="s">
        <v>2417</v>
      </c>
      <c r="T5753" s="68"/>
    </row>
    <row r="5754" spans="1:20" s="70" customFormat="1" x14ac:dyDescent="0.2">
      <c r="A5754" s="38" t="s">
        <v>19130</v>
      </c>
      <c r="B5754" s="39" t="s">
        <v>19131</v>
      </c>
      <c r="C5754" s="39" t="s">
        <v>19132</v>
      </c>
      <c r="D5754" s="38">
        <v>819844</v>
      </c>
      <c r="E5754" s="38"/>
      <c r="F5754" s="38"/>
      <c r="G5754" s="39" t="s">
        <v>7634</v>
      </c>
      <c r="H5754" s="38">
        <v>8268011332</v>
      </c>
      <c r="I5754" s="40">
        <v>1029</v>
      </c>
      <c r="J5754" s="2">
        <v>56538.135593220344</v>
      </c>
      <c r="K5754" s="2"/>
      <c r="L5754" s="2">
        <v>10176.864406779661</v>
      </c>
      <c r="M5754" s="3">
        <f t="shared" si="89"/>
        <v>66715</v>
      </c>
      <c r="N5754" s="41">
        <v>45046.729166666664</v>
      </c>
      <c r="O5754" s="39">
        <v>160367193</v>
      </c>
      <c r="P5754" s="39" t="s">
        <v>3282</v>
      </c>
      <c r="Q5754" s="40" t="s">
        <v>19133</v>
      </c>
      <c r="R5754" s="41">
        <v>45065</v>
      </c>
      <c r="S5754" s="42" t="s">
        <v>2417</v>
      </c>
      <c r="T5754" s="68"/>
    </row>
    <row r="5755" spans="1:20" s="70" customFormat="1" x14ac:dyDescent="0.2">
      <c r="A5755" s="38" t="s">
        <v>19134</v>
      </c>
      <c r="B5755" s="39" t="s">
        <v>19135</v>
      </c>
      <c r="C5755" s="39" t="s">
        <v>19136</v>
      </c>
      <c r="D5755" s="38">
        <v>140666</v>
      </c>
      <c r="E5755" s="38"/>
      <c r="F5755" s="38"/>
      <c r="G5755" s="39" t="s">
        <v>18641</v>
      </c>
      <c r="H5755" s="38">
        <v>8268010751</v>
      </c>
      <c r="I5755" s="40" t="s">
        <v>19137</v>
      </c>
      <c r="J5755" s="2">
        <v>1064281.0508474575</v>
      </c>
      <c r="K5755" s="2"/>
      <c r="L5755" s="2">
        <v>191570.58915254235</v>
      </c>
      <c r="M5755" s="3">
        <f t="shared" si="89"/>
        <v>1255851.6399999999</v>
      </c>
      <c r="N5755" s="41">
        <v>45028.729166666664</v>
      </c>
      <c r="O5755" s="39">
        <v>160418802</v>
      </c>
      <c r="P5755" s="39" t="s">
        <v>3282</v>
      </c>
      <c r="Q5755" s="40" t="s">
        <v>19138</v>
      </c>
      <c r="R5755" s="41">
        <v>45095</v>
      </c>
      <c r="S5755" s="42" t="s">
        <v>2417</v>
      </c>
      <c r="T5755" s="68"/>
    </row>
    <row r="5756" spans="1:20" s="70" customFormat="1" x14ac:dyDescent="0.2">
      <c r="A5756" s="38" t="s">
        <v>19139</v>
      </c>
      <c r="B5756" s="39" t="s">
        <v>19140</v>
      </c>
      <c r="C5756" s="39" t="s">
        <v>19141</v>
      </c>
      <c r="D5756" s="38">
        <v>405993</v>
      </c>
      <c r="E5756" s="38"/>
      <c r="F5756" s="38"/>
      <c r="G5756" s="39" t="s">
        <v>2878</v>
      </c>
      <c r="H5756" s="38">
        <v>8263000116</v>
      </c>
      <c r="I5756" s="40" t="s">
        <v>19142</v>
      </c>
      <c r="J5756" s="2">
        <v>677966.10169491533</v>
      </c>
      <c r="K5756" s="2"/>
      <c r="L5756" s="2">
        <v>122033.89830508476</v>
      </c>
      <c r="M5756" s="3">
        <f t="shared" si="89"/>
        <v>800000.00000000012</v>
      </c>
      <c r="N5756" s="41">
        <v>45065</v>
      </c>
      <c r="O5756" s="39">
        <v>122807694</v>
      </c>
      <c r="P5756" s="39" t="s">
        <v>52</v>
      </c>
      <c r="Q5756" s="40" t="s">
        <v>19143</v>
      </c>
      <c r="R5756" s="41">
        <v>45070</v>
      </c>
      <c r="S5756" s="39" t="s">
        <v>54</v>
      </c>
      <c r="T5756" s="68"/>
    </row>
    <row r="5757" spans="1:20" s="70" customFormat="1" x14ac:dyDescent="0.2">
      <c r="A5757" s="38" t="s">
        <v>19144</v>
      </c>
      <c r="B5757" s="39" t="s">
        <v>19145</v>
      </c>
      <c r="C5757" s="39" t="s">
        <v>19146</v>
      </c>
      <c r="D5757" s="38">
        <v>821012</v>
      </c>
      <c r="E5757" s="38"/>
      <c r="F5757" s="38"/>
      <c r="G5757" s="39" t="s">
        <v>3527</v>
      </c>
      <c r="H5757" s="38">
        <v>8263000088</v>
      </c>
      <c r="I5757" s="40" t="s">
        <v>19147</v>
      </c>
      <c r="J5757" s="2">
        <v>1114231.6000000001</v>
      </c>
      <c r="K5757" s="2"/>
      <c r="L5757" s="2">
        <v>200561.68800000002</v>
      </c>
      <c r="M5757" s="3">
        <f t="shared" si="89"/>
        <v>1314793.2880000002</v>
      </c>
      <c r="N5757" s="41">
        <v>44985.729166666664</v>
      </c>
      <c r="O5757" s="39">
        <v>1246358548</v>
      </c>
      <c r="P5757" s="39" t="s">
        <v>52</v>
      </c>
      <c r="Q5757" s="40" t="s">
        <v>19148</v>
      </c>
      <c r="R5757" s="41">
        <v>44928</v>
      </c>
      <c r="S5757" s="39" t="s">
        <v>54</v>
      </c>
      <c r="T5757" s="68"/>
    </row>
    <row r="5758" spans="1:20" s="70" customFormat="1" x14ac:dyDescent="0.2">
      <c r="A5758" s="38" t="s">
        <v>19149</v>
      </c>
      <c r="B5758" s="39" t="s">
        <v>19150</v>
      </c>
      <c r="C5758" s="39" t="s">
        <v>19151</v>
      </c>
      <c r="D5758" s="38">
        <v>821012</v>
      </c>
      <c r="E5758" s="38"/>
      <c r="F5758" s="38"/>
      <c r="G5758" s="39" t="s">
        <v>3527</v>
      </c>
      <c r="H5758" s="38">
        <v>8263000088</v>
      </c>
      <c r="I5758" s="40" t="s">
        <v>19152</v>
      </c>
      <c r="J5758" s="2">
        <v>207887.28813559323</v>
      </c>
      <c r="K5758" s="2"/>
      <c r="L5758" s="2">
        <v>37419.711864406781</v>
      </c>
      <c r="M5758" s="3">
        <f t="shared" si="89"/>
        <v>245307</v>
      </c>
      <c r="N5758" s="41">
        <v>44982.729166666664</v>
      </c>
      <c r="O5758" s="39">
        <v>1246358676</v>
      </c>
      <c r="P5758" s="39" t="s">
        <v>52</v>
      </c>
      <c r="Q5758" s="40" t="s">
        <v>19153</v>
      </c>
      <c r="R5758" s="41">
        <v>44932</v>
      </c>
      <c r="S5758" s="39" t="s">
        <v>54</v>
      </c>
      <c r="T5758" s="68"/>
    </row>
    <row r="5759" spans="1:20" s="70" customFormat="1" x14ac:dyDescent="0.2">
      <c r="A5759" s="38" t="s">
        <v>19154</v>
      </c>
      <c r="B5759" s="39" t="s">
        <v>19155</v>
      </c>
      <c r="C5759" s="39" t="s">
        <v>19156</v>
      </c>
      <c r="D5759" s="38">
        <v>821012</v>
      </c>
      <c r="E5759" s="38"/>
      <c r="F5759" s="38"/>
      <c r="G5759" s="39" t="s">
        <v>3527</v>
      </c>
      <c r="H5759" s="38">
        <v>8263000088</v>
      </c>
      <c r="I5759" s="40" t="s">
        <v>19157</v>
      </c>
      <c r="J5759" s="2">
        <v>119660</v>
      </c>
      <c r="K5759" s="2"/>
      <c r="L5759" s="2">
        <v>21538.799999999999</v>
      </c>
      <c r="M5759" s="3">
        <f t="shared" si="89"/>
        <v>141198.79999999999</v>
      </c>
      <c r="N5759" s="41">
        <v>44982.729166666664</v>
      </c>
      <c r="O5759" s="39">
        <v>1246358699</v>
      </c>
      <c r="P5759" s="39" t="s">
        <v>52</v>
      </c>
      <c r="Q5759" s="40" t="s">
        <v>19158</v>
      </c>
      <c r="R5759" s="41">
        <v>44949</v>
      </c>
      <c r="S5759" s="39" t="s">
        <v>54</v>
      </c>
      <c r="T5759" s="68"/>
    </row>
    <row r="5760" spans="1:20" s="70" customFormat="1" x14ac:dyDescent="0.2">
      <c r="A5760" s="38" t="s">
        <v>19159</v>
      </c>
      <c r="B5760" s="39" t="s">
        <v>19160</v>
      </c>
      <c r="C5760" s="39" t="s">
        <v>19161</v>
      </c>
      <c r="D5760" s="38">
        <v>821012</v>
      </c>
      <c r="E5760" s="38"/>
      <c r="F5760" s="38"/>
      <c r="G5760" s="39" t="s">
        <v>3527</v>
      </c>
      <c r="H5760" s="38">
        <v>8263000088</v>
      </c>
      <c r="I5760" s="40" t="s">
        <v>19162</v>
      </c>
      <c r="J5760" s="2">
        <v>70760</v>
      </c>
      <c r="K5760" s="2"/>
      <c r="L5760" s="2">
        <v>12736.8</v>
      </c>
      <c r="M5760" s="3">
        <f t="shared" si="89"/>
        <v>83496.800000000003</v>
      </c>
      <c r="N5760" s="41">
        <v>44982.729166666664</v>
      </c>
      <c r="O5760" s="39">
        <v>1246358708</v>
      </c>
      <c r="P5760" s="39" t="s">
        <v>52</v>
      </c>
      <c r="Q5760" s="40" t="s">
        <v>19148</v>
      </c>
      <c r="R5760" s="41">
        <v>44928</v>
      </c>
      <c r="S5760" s="39" t="s">
        <v>54</v>
      </c>
      <c r="T5760" s="68"/>
    </row>
    <row r="5761" spans="1:20" s="70" customFormat="1" x14ac:dyDescent="0.2">
      <c r="A5761" s="38" t="s">
        <v>19163</v>
      </c>
      <c r="B5761" s="39" t="s">
        <v>19164</v>
      </c>
      <c r="C5761" s="39" t="s">
        <v>19165</v>
      </c>
      <c r="D5761" s="38">
        <v>821012</v>
      </c>
      <c r="E5761" s="38"/>
      <c r="F5761" s="38"/>
      <c r="G5761" s="39" t="s">
        <v>3527</v>
      </c>
      <c r="H5761" s="38">
        <v>8263000088</v>
      </c>
      <c r="I5761" s="40" t="s">
        <v>19166</v>
      </c>
      <c r="J5761" s="2">
        <v>21233</v>
      </c>
      <c r="K5761" s="2"/>
      <c r="L5761" s="2">
        <v>3821.94</v>
      </c>
      <c r="M5761" s="3">
        <f t="shared" si="89"/>
        <v>25054.94</v>
      </c>
      <c r="N5761" s="41">
        <v>44834.729166666664</v>
      </c>
      <c r="O5761" s="39">
        <v>1246358718</v>
      </c>
      <c r="P5761" s="39" t="s">
        <v>52</v>
      </c>
      <c r="Q5761" s="40" t="s">
        <v>19167</v>
      </c>
      <c r="R5761" s="41">
        <v>45189</v>
      </c>
      <c r="S5761" s="39" t="s">
        <v>54</v>
      </c>
      <c r="T5761" s="68"/>
    </row>
    <row r="5762" spans="1:20" s="70" customFormat="1" x14ac:dyDescent="0.2">
      <c r="A5762" s="38" t="s">
        <v>19168</v>
      </c>
      <c r="B5762" s="42" t="s">
        <v>19169</v>
      </c>
      <c r="C5762" s="42" t="s">
        <v>19170</v>
      </c>
      <c r="D5762" s="38">
        <v>506161</v>
      </c>
      <c r="E5762" s="38"/>
      <c r="F5762" s="38"/>
      <c r="G5762" s="42" t="s">
        <v>7579</v>
      </c>
      <c r="H5762" s="38">
        <v>8268010939</v>
      </c>
      <c r="I5762" s="40" t="s">
        <v>19171</v>
      </c>
      <c r="J5762" s="3">
        <v>199500</v>
      </c>
      <c r="K5762" s="3"/>
      <c r="L5762" s="3">
        <v>35910</v>
      </c>
      <c r="M5762" s="3">
        <f t="shared" si="89"/>
        <v>235410</v>
      </c>
      <c r="N5762" s="41">
        <v>45051.729166666664</v>
      </c>
      <c r="O5762" s="39">
        <v>160374327</v>
      </c>
      <c r="P5762" s="42" t="s">
        <v>315</v>
      </c>
      <c r="Q5762" s="42" t="s">
        <v>19172</v>
      </c>
      <c r="R5762" s="60">
        <v>45106</v>
      </c>
      <c r="S5762" s="42" t="s">
        <v>243</v>
      </c>
      <c r="T5762" s="68"/>
    </row>
    <row r="5763" spans="1:20" s="70" customFormat="1" x14ac:dyDescent="0.2">
      <c r="A5763" s="38" t="s">
        <v>19173</v>
      </c>
      <c r="B5763" s="39" t="s">
        <v>19174</v>
      </c>
      <c r="C5763" s="39" t="s">
        <v>19175</v>
      </c>
      <c r="D5763" s="38">
        <v>820963</v>
      </c>
      <c r="E5763" s="38"/>
      <c r="F5763" s="38"/>
      <c r="G5763" s="39" t="s">
        <v>10076</v>
      </c>
      <c r="H5763" s="38">
        <v>8268011035</v>
      </c>
      <c r="I5763" s="40">
        <v>12300022</v>
      </c>
      <c r="J5763" s="2">
        <v>53000</v>
      </c>
      <c r="K5763" s="2"/>
      <c r="L5763" s="2">
        <v>0</v>
      </c>
      <c r="M5763" s="3">
        <f t="shared" si="89"/>
        <v>53000</v>
      </c>
      <c r="N5763" s="41">
        <v>45047.729166666664</v>
      </c>
      <c r="O5763" s="39">
        <v>1218721319</v>
      </c>
      <c r="P5763" s="39" t="s">
        <v>3282</v>
      </c>
      <c r="Q5763" s="40" t="s">
        <v>19176</v>
      </c>
      <c r="R5763" s="41">
        <v>45080</v>
      </c>
      <c r="S5763" s="42" t="s">
        <v>2417</v>
      </c>
      <c r="T5763" s="68"/>
    </row>
    <row r="5764" spans="1:20" s="70" customFormat="1" x14ac:dyDescent="0.2">
      <c r="A5764" s="38" t="s">
        <v>6167</v>
      </c>
      <c r="B5764" s="1"/>
      <c r="C5764" s="1"/>
      <c r="D5764" s="51"/>
      <c r="E5764" s="38"/>
      <c r="F5764" s="51"/>
      <c r="G5764" s="39" t="s">
        <v>6168</v>
      </c>
      <c r="H5764" s="53"/>
      <c r="I5764" s="54" t="s">
        <v>19177</v>
      </c>
      <c r="J5764" s="35">
        <v>49820.68</v>
      </c>
      <c r="K5764" s="1"/>
      <c r="L5764" s="1"/>
      <c r="M5764" s="3">
        <f t="shared" si="89"/>
        <v>49820.68</v>
      </c>
      <c r="N5764" s="63"/>
      <c r="O5764" s="56"/>
      <c r="P5764" s="1"/>
      <c r="Q5764" s="1"/>
      <c r="R5764" s="57"/>
      <c r="S5764" s="42" t="s">
        <v>2417</v>
      </c>
      <c r="T5764" s="68"/>
    </row>
    <row r="5765" spans="1:20" s="70" customFormat="1" x14ac:dyDescent="0.2">
      <c r="A5765" s="38" t="s">
        <v>6167</v>
      </c>
      <c r="B5765" s="1"/>
      <c r="C5765" s="1"/>
      <c r="D5765" s="51"/>
      <c r="E5765" s="38"/>
      <c r="F5765" s="51"/>
      <c r="G5765" s="39" t="s">
        <v>6168</v>
      </c>
      <c r="H5765" s="53"/>
      <c r="I5765" s="54" t="s">
        <v>19178</v>
      </c>
      <c r="J5765" s="35">
        <v>1326.44</v>
      </c>
      <c r="K5765" s="1"/>
      <c r="L5765" s="1"/>
      <c r="M5765" s="3">
        <f t="shared" si="89"/>
        <v>1326.44</v>
      </c>
      <c r="N5765" s="63"/>
      <c r="O5765" s="56"/>
      <c r="P5765" s="1"/>
      <c r="Q5765" s="1"/>
      <c r="R5765" s="57"/>
      <c r="S5765" s="42" t="s">
        <v>2417</v>
      </c>
      <c r="T5765" s="68"/>
    </row>
    <row r="5766" spans="1:20" s="70" customFormat="1" x14ac:dyDescent="0.2">
      <c r="A5766" s="38" t="s">
        <v>19179</v>
      </c>
      <c r="B5766" s="39" t="s">
        <v>19180</v>
      </c>
      <c r="C5766" s="39" t="s">
        <v>19181</v>
      </c>
      <c r="D5766" s="38">
        <v>821012</v>
      </c>
      <c r="E5766" s="38"/>
      <c r="F5766" s="38"/>
      <c r="G5766" s="39" t="s">
        <v>3527</v>
      </c>
      <c r="H5766" s="38">
        <v>8263000088</v>
      </c>
      <c r="I5766" s="40" t="s">
        <v>19182</v>
      </c>
      <c r="J5766" s="2">
        <v>152136</v>
      </c>
      <c r="K5766" s="2"/>
      <c r="L5766" s="2">
        <v>27384.48</v>
      </c>
      <c r="M5766" s="3">
        <f t="shared" ref="M5766:M5829" si="90">SUM(J5766:L5766)</f>
        <v>179520.48</v>
      </c>
      <c r="N5766" s="41">
        <v>44982.729166666664</v>
      </c>
      <c r="O5766" s="39">
        <v>1246360107</v>
      </c>
      <c r="P5766" s="39" t="s">
        <v>52</v>
      </c>
      <c r="Q5766" s="40" t="s">
        <v>19148</v>
      </c>
      <c r="R5766" s="41">
        <v>44928</v>
      </c>
      <c r="S5766" s="39" t="s">
        <v>54</v>
      </c>
      <c r="T5766" s="68"/>
    </row>
    <row r="5767" spans="1:20" s="70" customFormat="1" x14ac:dyDescent="0.2">
      <c r="A5767" s="38" t="s">
        <v>19183</v>
      </c>
      <c r="B5767" s="39" t="s">
        <v>19184</v>
      </c>
      <c r="C5767" s="39" t="s">
        <v>19185</v>
      </c>
      <c r="D5767" s="38">
        <v>137974</v>
      </c>
      <c r="E5767" s="38"/>
      <c r="F5767" s="38"/>
      <c r="G5767" s="39" t="s">
        <v>3527</v>
      </c>
      <c r="H5767" s="38">
        <v>8263000113</v>
      </c>
      <c r="I5767" s="64" t="s">
        <v>19186</v>
      </c>
      <c r="J5767" s="7">
        <v>796100</v>
      </c>
      <c r="K5767" s="2"/>
      <c r="L5767" s="2">
        <v>143298</v>
      </c>
      <c r="M5767" s="3">
        <f t="shared" si="90"/>
        <v>939398</v>
      </c>
      <c r="N5767" s="41">
        <v>45043.729166666664</v>
      </c>
      <c r="O5767" s="39">
        <v>1246360164</v>
      </c>
      <c r="P5767" s="39" t="s">
        <v>3282</v>
      </c>
      <c r="Q5767" s="40" t="s">
        <v>19187</v>
      </c>
      <c r="R5767" s="41">
        <v>45113</v>
      </c>
      <c r="S5767" s="42" t="s">
        <v>2417</v>
      </c>
      <c r="T5767" s="68"/>
    </row>
    <row r="5768" spans="1:20" s="70" customFormat="1" x14ac:dyDescent="0.2">
      <c r="A5768" s="38">
        <v>226</v>
      </c>
      <c r="B5768" s="39" t="s">
        <v>19188</v>
      </c>
      <c r="C5768" s="39" t="s">
        <v>19189</v>
      </c>
      <c r="D5768" s="38">
        <v>124049</v>
      </c>
      <c r="E5768" s="38"/>
      <c r="F5768" s="38"/>
      <c r="G5768" s="39" t="s">
        <v>10943</v>
      </c>
      <c r="H5768" s="38">
        <v>8265000247</v>
      </c>
      <c r="I5768" s="40" t="s">
        <v>19190</v>
      </c>
      <c r="J5768" s="2">
        <v>727883.89830508479</v>
      </c>
      <c r="K5768" s="2"/>
      <c r="L5768" s="2">
        <v>131019.10169491525</v>
      </c>
      <c r="M5768" s="3">
        <f t="shared" si="90"/>
        <v>858903</v>
      </c>
      <c r="N5768" s="41">
        <v>45041.729166666664</v>
      </c>
      <c r="O5768" s="39">
        <v>1246360218</v>
      </c>
      <c r="P5768" s="39" t="s">
        <v>8899</v>
      </c>
      <c r="Q5768" s="40">
        <v>306087329614</v>
      </c>
      <c r="R5768" s="41">
        <v>45087</v>
      </c>
      <c r="S5768" s="42" t="s">
        <v>8901</v>
      </c>
      <c r="T5768" s="68"/>
    </row>
    <row r="5769" spans="1:20" s="70" customFormat="1" x14ac:dyDescent="0.2">
      <c r="A5769" s="38" t="s">
        <v>19191</v>
      </c>
      <c r="B5769" s="42" t="s">
        <v>19192</v>
      </c>
      <c r="C5769" s="42" t="s">
        <v>19193</v>
      </c>
      <c r="D5769" s="38">
        <v>300286</v>
      </c>
      <c r="E5769" s="38"/>
      <c r="F5769" s="38"/>
      <c r="G5769" s="42" t="s">
        <v>9310</v>
      </c>
      <c r="H5769" s="38">
        <v>8268012126</v>
      </c>
      <c r="I5769" s="40">
        <v>712738283</v>
      </c>
      <c r="J5769" s="3">
        <v>315000</v>
      </c>
      <c r="K5769" s="3"/>
      <c r="L5769" s="3">
        <v>56700</v>
      </c>
      <c r="M5769" s="3">
        <f t="shared" si="90"/>
        <v>371700</v>
      </c>
      <c r="N5769" s="41">
        <v>44749.729166666664</v>
      </c>
      <c r="O5769" s="39">
        <v>160377317</v>
      </c>
      <c r="P5769" s="42" t="s">
        <v>315</v>
      </c>
      <c r="Q5769" s="42" t="s">
        <v>19194</v>
      </c>
      <c r="R5769" s="60">
        <v>45072</v>
      </c>
      <c r="S5769" s="42" t="s">
        <v>243</v>
      </c>
      <c r="T5769" s="68"/>
    </row>
    <row r="5770" spans="1:20" s="70" customFormat="1" x14ac:dyDescent="0.2">
      <c r="A5770" s="38" t="s">
        <v>19195</v>
      </c>
      <c r="B5770" s="42" t="s">
        <v>19196</v>
      </c>
      <c r="C5770" s="42" t="s">
        <v>19197</v>
      </c>
      <c r="D5770" s="38">
        <v>300286</v>
      </c>
      <c r="E5770" s="38"/>
      <c r="F5770" s="38"/>
      <c r="G5770" s="42" t="s">
        <v>9310</v>
      </c>
      <c r="H5770" s="38">
        <v>8268012126</v>
      </c>
      <c r="I5770" s="40">
        <v>712738286</v>
      </c>
      <c r="J5770" s="3">
        <v>60000</v>
      </c>
      <c r="K5770" s="3"/>
      <c r="L5770" s="3">
        <v>10800</v>
      </c>
      <c r="M5770" s="3">
        <f t="shared" si="90"/>
        <v>70800</v>
      </c>
      <c r="N5770" s="41">
        <v>44749.729166666664</v>
      </c>
      <c r="O5770" s="39">
        <v>160378755</v>
      </c>
      <c r="P5770" s="42" t="s">
        <v>315</v>
      </c>
      <c r="Q5770" s="42" t="s">
        <v>19194</v>
      </c>
      <c r="R5770" s="60">
        <v>45072</v>
      </c>
      <c r="S5770" s="42" t="s">
        <v>243</v>
      </c>
      <c r="T5770" s="68"/>
    </row>
    <row r="5771" spans="1:20" s="70" customFormat="1" x14ac:dyDescent="0.2">
      <c r="A5771" s="38" t="s">
        <v>19198</v>
      </c>
      <c r="B5771" s="42" t="s">
        <v>19199</v>
      </c>
      <c r="C5771" s="42" t="s">
        <v>19200</v>
      </c>
      <c r="D5771" s="38">
        <v>300286</v>
      </c>
      <c r="E5771" s="38"/>
      <c r="F5771" s="38"/>
      <c r="G5771" s="42" t="s">
        <v>9310</v>
      </c>
      <c r="H5771" s="38">
        <v>8268012126</v>
      </c>
      <c r="I5771" s="40">
        <v>712738248</v>
      </c>
      <c r="J5771" s="3">
        <v>390000</v>
      </c>
      <c r="K5771" s="3"/>
      <c r="L5771" s="3">
        <v>70200</v>
      </c>
      <c r="M5771" s="3">
        <f t="shared" si="90"/>
        <v>460200</v>
      </c>
      <c r="N5771" s="41">
        <v>44747.729166666664</v>
      </c>
      <c r="O5771" s="39">
        <v>160381854</v>
      </c>
      <c r="P5771" s="42" t="s">
        <v>315</v>
      </c>
      <c r="Q5771" s="42" t="s">
        <v>19194</v>
      </c>
      <c r="R5771" s="60">
        <v>45072</v>
      </c>
      <c r="S5771" s="42" t="s">
        <v>243</v>
      </c>
      <c r="T5771" s="68"/>
    </row>
    <row r="5772" spans="1:20" s="70" customFormat="1" x14ac:dyDescent="0.2">
      <c r="A5772" s="38" t="s">
        <v>19201</v>
      </c>
      <c r="B5772" s="42" t="s">
        <v>19202</v>
      </c>
      <c r="C5772" s="42" t="s">
        <v>19203</v>
      </c>
      <c r="D5772" s="38">
        <v>300286</v>
      </c>
      <c r="E5772" s="38"/>
      <c r="F5772" s="38"/>
      <c r="G5772" s="42" t="s">
        <v>9310</v>
      </c>
      <c r="H5772" s="38">
        <v>8268012126</v>
      </c>
      <c r="I5772" s="40">
        <v>712739634</v>
      </c>
      <c r="J5772" s="3">
        <v>255000</v>
      </c>
      <c r="K5772" s="3"/>
      <c r="L5772" s="3">
        <v>45900</v>
      </c>
      <c r="M5772" s="3">
        <f t="shared" si="90"/>
        <v>300900</v>
      </c>
      <c r="N5772" s="41">
        <v>44812.729166666664</v>
      </c>
      <c r="O5772" s="39">
        <v>160381387</v>
      </c>
      <c r="P5772" s="42" t="s">
        <v>315</v>
      </c>
      <c r="Q5772" s="42" t="s">
        <v>19194</v>
      </c>
      <c r="R5772" s="60">
        <v>45072</v>
      </c>
      <c r="S5772" s="42" t="s">
        <v>243</v>
      </c>
      <c r="T5772" s="68"/>
    </row>
    <row r="5773" spans="1:20" s="70" customFormat="1" x14ac:dyDescent="0.2">
      <c r="A5773" s="38" t="s">
        <v>19204</v>
      </c>
      <c r="B5773" s="39" t="s">
        <v>19205</v>
      </c>
      <c r="C5773" s="39"/>
      <c r="D5773" s="38">
        <v>502361</v>
      </c>
      <c r="E5773" s="38"/>
      <c r="F5773" s="38"/>
      <c r="G5773" s="39" t="s">
        <v>19206</v>
      </c>
      <c r="H5773" s="38">
        <v>8266017214</v>
      </c>
      <c r="I5773" s="40" t="s">
        <v>19207</v>
      </c>
      <c r="J5773" s="2">
        <v>70282</v>
      </c>
      <c r="K5773" s="2"/>
      <c r="L5773" s="2">
        <v>12650.76</v>
      </c>
      <c r="M5773" s="3">
        <f t="shared" si="90"/>
        <v>82932.759999999995</v>
      </c>
      <c r="N5773" s="41">
        <v>45069</v>
      </c>
      <c r="O5773" s="39"/>
      <c r="P5773" s="39" t="s">
        <v>3282</v>
      </c>
      <c r="Q5773" s="40"/>
      <c r="R5773" s="41"/>
      <c r="S5773" s="42" t="s">
        <v>2417</v>
      </c>
      <c r="T5773" s="68"/>
    </row>
    <row r="5774" spans="1:20" s="70" customFormat="1" x14ac:dyDescent="0.2">
      <c r="A5774" s="38">
        <v>159</v>
      </c>
      <c r="B5774" s="39" t="s">
        <v>19208</v>
      </c>
      <c r="C5774" s="39" t="s">
        <v>19209</v>
      </c>
      <c r="D5774" s="38">
        <v>921813</v>
      </c>
      <c r="E5774" s="38"/>
      <c r="F5774" s="38"/>
      <c r="G5774" s="39" t="s">
        <v>1977</v>
      </c>
      <c r="H5774" s="38">
        <v>8268010963</v>
      </c>
      <c r="I5774" s="40" t="s">
        <v>19210</v>
      </c>
      <c r="J5774" s="2">
        <v>23943.220338983054</v>
      </c>
      <c r="K5774" s="2"/>
      <c r="L5774" s="2">
        <v>4309.7796610169498</v>
      </c>
      <c r="M5774" s="3">
        <f t="shared" si="90"/>
        <v>28253.000000000004</v>
      </c>
      <c r="N5774" s="41">
        <v>45041.729166666664</v>
      </c>
      <c r="O5774" s="39">
        <v>160380026</v>
      </c>
      <c r="P5774" s="39" t="s">
        <v>8899</v>
      </c>
      <c r="Q5774" s="40" t="s">
        <v>19211</v>
      </c>
      <c r="R5774" s="41">
        <v>45072</v>
      </c>
      <c r="S5774" s="42" t="s">
        <v>8901</v>
      </c>
      <c r="T5774" s="68"/>
    </row>
    <row r="5775" spans="1:20" s="70" customFormat="1" x14ac:dyDescent="0.2">
      <c r="A5775" s="38" t="s">
        <v>19212</v>
      </c>
      <c r="B5775" s="39" t="s">
        <v>19213</v>
      </c>
      <c r="C5775" s="39" t="s">
        <v>19214</v>
      </c>
      <c r="D5775" s="38">
        <v>137974</v>
      </c>
      <c r="E5775" s="38"/>
      <c r="F5775" s="38"/>
      <c r="G5775" s="39" t="s">
        <v>3527</v>
      </c>
      <c r="H5775" s="38">
        <v>8263000113</v>
      </c>
      <c r="I5775" s="64" t="s">
        <v>19215</v>
      </c>
      <c r="J5775" s="7">
        <v>1295033.0508474577</v>
      </c>
      <c r="K5775" s="2"/>
      <c r="L5775" s="2">
        <v>233105.94915254239</v>
      </c>
      <c r="M5775" s="3">
        <f t="shared" si="90"/>
        <v>1528139</v>
      </c>
      <c r="N5775" s="41">
        <v>45043.729166666664</v>
      </c>
      <c r="O5775" s="39">
        <v>1246362171</v>
      </c>
      <c r="P5775" s="39" t="s">
        <v>3282</v>
      </c>
      <c r="Q5775" s="40" t="s">
        <v>19216</v>
      </c>
      <c r="R5775" s="41">
        <v>45099</v>
      </c>
      <c r="S5775" s="42" t="s">
        <v>2417</v>
      </c>
      <c r="T5775" s="68"/>
    </row>
    <row r="5776" spans="1:20" s="70" customFormat="1" x14ac:dyDescent="0.2">
      <c r="A5776" s="38" t="s">
        <v>19217</v>
      </c>
      <c r="B5776" s="39" t="s">
        <v>19218</v>
      </c>
      <c r="C5776" s="39" t="s">
        <v>19219</v>
      </c>
      <c r="D5776" s="38">
        <v>821146</v>
      </c>
      <c r="E5776" s="38"/>
      <c r="F5776" s="38"/>
      <c r="G5776" s="42" t="s">
        <v>446</v>
      </c>
      <c r="H5776" s="38">
        <v>8268008478</v>
      </c>
      <c r="I5776" s="40" t="s">
        <v>19220</v>
      </c>
      <c r="J5776" s="2">
        <v>3064793.220338983</v>
      </c>
      <c r="K5776" s="2"/>
      <c r="L5776" s="2">
        <v>551662.77966101689</v>
      </c>
      <c r="M5776" s="3">
        <f t="shared" si="90"/>
        <v>3616456</v>
      </c>
      <c r="N5776" s="41">
        <v>45042.729166666664</v>
      </c>
      <c r="O5776" s="39">
        <v>160439739</v>
      </c>
      <c r="P5776" s="39" t="s">
        <v>3282</v>
      </c>
      <c r="Q5776" s="40" t="s">
        <v>19221</v>
      </c>
      <c r="R5776" s="41">
        <v>45109</v>
      </c>
      <c r="S5776" s="42" t="s">
        <v>2417</v>
      </c>
      <c r="T5776" s="68"/>
    </row>
    <row r="5777" spans="1:20" s="70" customFormat="1" x14ac:dyDescent="0.2">
      <c r="A5777" s="38" t="s">
        <v>19222</v>
      </c>
      <c r="B5777" s="42" t="s">
        <v>19223</v>
      </c>
      <c r="C5777" s="42" t="s">
        <v>19224</v>
      </c>
      <c r="D5777" s="38">
        <v>406359</v>
      </c>
      <c r="E5777" s="38"/>
      <c r="F5777" s="38"/>
      <c r="G5777" s="42" t="s">
        <v>19225</v>
      </c>
      <c r="H5777" s="38">
        <v>8268011644</v>
      </c>
      <c r="I5777" s="40">
        <v>271600036130</v>
      </c>
      <c r="J5777" s="3">
        <v>240000</v>
      </c>
      <c r="K5777" s="3"/>
      <c r="L5777" s="3">
        <v>43200</v>
      </c>
      <c r="M5777" s="3">
        <f t="shared" si="90"/>
        <v>283200</v>
      </c>
      <c r="N5777" s="41">
        <v>44712.729166666664</v>
      </c>
      <c r="O5777" s="39">
        <v>160382328</v>
      </c>
      <c r="P5777" s="42" t="s">
        <v>315</v>
      </c>
      <c r="Q5777" s="42" t="s">
        <v>19226</v>
      </c>
      <c r="R5777" s="60">
        <v>45099</v>
      </c>
      <c r="S5777" s="42" t="s">
        <v>243</v>
      </c>
      <c r="T5777" s="68"/>
    </row>
    <row r="5778" spans="1:20" s="70" customFormat="1" x14ac:dyDescent="0.2">
      <c r="A5778" s="38" t="s">
        <v>19227</v>
      </c>
      <c r="B5778" s="42" t="s">
        <v>19228</v>
      </c>
      <c r="C5778" s="42" t="s">
        <v>19229</v>
      </c>
      <c r="D5778" s="38">
        <v>821146</v>
      </c>
      <c r="E5778" s="1" t="s">
        <v>23069</v>
      </c>
      <c r="F5778" s="1" t="s">
        <v>23070</v>
      </c>
      <c r="G5778" s="42" t="s">
        <v>446</v>
      </c>
      <c r="H5778" s="38">
        <v>8268006130</v>
      </c>
      <c r="I5778" s="40" t="s">
        <v>19230</v>
      </c>
      <c r="J5778" s="3">
        <v>5119976.18</v>
      </c>
      <c r="K5778" s="3"/>
      <c r="L5778" s="3">
        <v>921595.82</v>
      </c>
      <c r="M5778" s="3">
        <f t="shared" si="90"/>
        <v>6041572</v>
      </c>
      <c r="N5778" s="41">
        <v>45001.729166666664</v>
      </c>
      <c r="O5778" s="39">
        <v>160468771</v>
      </c>
      <c r="P5778" s="42" t="s">
        <v>315</v>
      </c>
      <c r="Q5778" s="42" t="s">
        <v>19231</v>
      </c>
      <c r="R5778" s="60">
        <v>45106</v>
      </c>
      <c r="S5778" s="42" t="s">
        <v>243</v>
      </c>
      <c r="T5778" s="68" t="s">
        <v>506</v>
      </c>
    </row>
    <row r="5779" spans="1:20" s="70" customFormat="1" x14ac:dyDescent="0.2">
      <c r="A5779" s="38" t="s">
        <v>19232</v>
      </c>
      <c r="B5779" s="39" t="s">
        <v>19233</v>
      </c>
      <c r="C5779" s="39" t="s">
        <v>19234</v>
      </c>
      <c r="D5779" s="38">
        <v>822068</v>
      </c>
      <c r="E5779" s="38"/>
      <c r="F5779" s="38"/>
      <c r="G5779" s="39" t="s">
        <v>19235</v>
      </c>
      <c r="H5779" s="38">
        <v>8268011635</v>
      </c>
      <c r="I5779" s="40" t="s">
        <v>19236</v>
      </c>
      <c r="J5779" s="2">
        <v>218300</v>
      </c>
      <c r="K5779" s="2"/>
      <c r="L5779" s="2">
        <v>0</v>
      </c>
      <c r="M5779" s="3">
        <f t="shared" si="90"/>
        <v>218300</v>
      </c>
      <c r="N5779" s="41">
        <v>45055.729166666664</v>
      </c>
      <c r="O5779" s="39">
        <v>160382800</v>
      </c>
      <c r="P5779" s="39" t="s">
        <v>18453</v>
      </c>
      <c r="Q5779" s="40" t="s">
        <v>19237</v>
      </c>
      <c r="R5779" s="41">
        <v>45074</v>
      </c>
      <c r="S5779" s="62" t="s">
        <v>21</v>
      </c>
      <c r="T5779" s="68"/>
    </row>
    <row r="5780" spans="1:20" s="70" customFormat="1" x14ac:dyDescent="0.2">
      <c r="A5780" s="38" t="s">
        <v>19238</v>
      </c>
      <c r="B5780" s="42" t="s">
        <v>19239</v>
      </c>
      <c r="C5780" s="42" t="s">
        <v>19240</v>
      </c>
      <c r="D5780" s="38">
        <v>816655</v>
      </c>
      <c r="E5780" s="38"/>
      <c r="F5780" s="38"/>
      <c r="G5780" s="42" t="s">
        <v>782</v>
      </c>
      <c r="H5780" s="38">
        <v>8268011742</v>
      </c>
      <c r="I5780" s="40">
        <v>409</v>
      </c>
      <c r="J5780" s="3">
        <v>103263.22</v>
      </c>
      <c r="K5780" s="3"/>
      <c r="L5780" s="3">
        <v>18587.419999999998</v>
      </c>
      <c r="M5780" s="3">
        <f t="shared" si="90"/>
        <v>121850.64</v>
      </c>
      <c r="N5780" s="41">
        <v>45024.729166666664</v>
      </c>
      <c r="O5780" s="39">
        <v>160386858</v>
      </c>
      <c r="P5780" s="42" t="s">
        <v>315</v>
      </c>
      <c r="Q5780" s="42" t="s">
        <v>19241</v>
      </c>
      <c r="R5780" s="60">
        <v>45073</v>
      </c>
      <c r="S5780" s="42" t="s">
        <v>243</v>
      </c>
      <c r="T5780" s="68"/>
    </row>
    <row r="5781" spans="1:20" s="70" customFormat="1" x14ac:dyDescent="0.2">
      <c r="A5781" s="38">
        <v>346</v>
      </c>
      <c r="B5781" s="39" t="s">
        <v>19242</v>
      </c>
      <c r="C5781" s="39" t="s">
        <v>19243</v>
      </c>
      <c r="D5781" s="38">
        <v>808131</v>
      </c>
      <c r="E5781" s="38"/>
      <c r="F5781" s="38"/>
      <c r="G5781" s="39" t="s">
        <v>1843</v>
      </c>
      <c r="H5781" s="38">
        <v>8268011290</v>
      </c>
      <c r="I5781" s="40" t="s">
        <v>19244</v>
      </c>
      <c r="J5781" s="2">
        <v>7316</v>
      </c>
      <c r="K5781" s="2"/>
      <c r="L5781" s="2">
        <v>1316.8799999999999</v>
      </c>
      <c r="M5781" s="3">
        <f t="shared" si="90"/>
        <v>8632.8799999999992</v>
      </c>
      <c r="N5781" s="41">
        <v>45013.729166666664</v>
      </c>
      <c r="O5781" s="39">
        <v>160386888</v>
      </c>
      <c r="P5781" s="39" t="s">
        <v>8899</v>
      </c>
      <c r="Q5781" s="40" t="s">
        <v>19245</v>
      </c>
      <c r="R5781" s="41">
        <v>45073</v>
      </c>
      <c r="S5781" s="42" t="s">
        <v>8901</v>
      </c>
      <c r="T5781" s="68"/>
    </row>
    <row r="5782" spans="1:20" s="70" customFormat="1" x14ac:dyDescent="0.2">
      <c r="A5782" s="38" t="s">
        <v>63</v>
      </c>
      <c r="B5782" s="1"/>
      <c r="C5782" s="1"/>
      <c r="D5782" s="51"/>
      <c r="E5782" s="38"/>
      <c r="F5782" s="51"/>
      <c r="G5782" s="52" t="s">
        <v>64</v>
      </c>
      <c r="H5782" s="53"/>
      <c r="I5782" s="54" t="s">
        <v>19246</v>
      </c>
      <c r="J5782" s="35">
        <v>6296.43</v>
      </c>
      <c r="K5782" s="1"/>
      <c r="L5782" s="1"/>
      <c r="M5782" s="3">
        <f t="shared" si="90"/>
        <v>6296.43</v>
      </c>
      <c r="N5782" s="41">
        <v>45071</v>
      </c>
      <c r="O5782" s="56"/>
      <c r="P5782" s="1"/>
      <c r="Q5782" s="1"/>
      <c r="R5782" s="57"/>
      <c r="S5782" s="39" t="s">
        <v>54</v>
      </c>
      <c r="T5782" s="68"/>
    </row>
    <row r="5783" spans="1:20" s="70" customFormat="1" x14ac:dyDescent="0.2">
      <c r="A5783" s="38" t="s">
        <v>63</v>
      </c>
      <c r="B5783" s="1"/>
      <c r="C5783" s="1"/>
      <c r="D5783" s="51"/>
      <c r="E5783" s="38"/>
      <c r="F5783" s="51"/>
      <c r="G5783" s="52" t="s">
        <v>64</v>
      </c>
      <c r="H5783" s="53"/>
      <c r="I5783" s="54" t="s">
        <v>19246</v>
      </c>
      <c r="J5783" s="35">
        <v>18906.25</v>
      </c>
      <c r="K5783" s="1"/>
      <c r="L5783" s="1"/>
      <c r="M5783" s="3">
        <f t="shared" si="90"/>
        <v>18906.25</v>
      </c>
      <c r="N5783" s="41">
        <v>45071</v>
      </c>
      <c r="O5783" s="56"/>
      <c r="P5783" s="1"/>
      <c r="Q5783" s="1"/>
      <c r="R5783" s="57"/>
      <c r="S5783" s="39" t="s">
        <v>54</v>
      </c>
      <c r="T5783" s="68"/>
    </row>
    <row r="5784" spans="1:20" s="70" customFormat="1" x14ac:dyDescent="0.2">
      <c r="A5784" s="38" t="s">
        <v>63</v>
      </c>
      <c r="B5784" s="1"/>
      <c r="C5784" s="1"/>
      <c r="D5784" s="51"/>
      <c r="E5784" s="38"/>
      <c r="F5784" s="51"/>
      <c r="G5784" s="52" t="s">
        <v>64</v>
      </c>
      <c r="H5784" s="53"/>
      <c r="I5784" s="54" t="s">
        <v>19247</v>
      </c>
      <c r="J5784" s="35">
        <v>15289.89</v>
      </c>
      <c r="K5784" s="1"/>
      <c r="L5784" s="1"/>
      <c r="M5784" s="3">
        <f t="shared" si="90"/>
        <v>15289.89</v>
      </c>
      <c r="N5784" s="41">
        <v>45071</v>
      </c>
      <c r="O5784" s="56"/>
      <c r="P5784" s="1"/>
      <c r="Q5784" s="1"/>
      <c r="R5784" s="57"/>
      <c r="S5784" s="39" t="s">
        <v>54</v>
      </c>
      <c r="T5784" s="68"/>
    </row>
    <row r="5785" spans="1:20" s="70" customFormat="1" x14ac:dyDescent="0.2">
      <c r="A5785" s="38" t="s">
        <v>63</v>
      </c>
      <c r="B5785" s="1"/>
      <c r="C5785" s="1"/>
      <c r="D5785" s="51"/>
      <c r="E5785" s="38"/>
      <c r="F5785" s="51"/>
      <c r="G5785" s="52" t="s">
        <v>64</v>
      </c>
      <c r="H5785" s="53"/>
      <c r="I5785" s="54" t="s">
        <v>19247</v>
      </c>
      <c r="J5785" s="35">
        <v>1671.22</v>
      </c>
      <c r="K5785" s="1"/>
      <c r="L5785" s="1"/>
      <c r="M5785" s="3">
        <f t="shared" si="90"/>
        <v>1671.22</v>
      </c>
      <c r="N5785" s="41">
        <v>45071</v>
      </c>
      <c r="O5785" s="56"/>
      <c r="P5785" s="1"/>
      <c r="Q5785" s="1"/>
      <c r="R5785" s="57"/>
      <c r="S5785" s="39" t="s">
        <v>54</v>
      </c>
      <c r="T5785" s="68"/>
    </row>
    <row r="5786" spans="1:20" s="70" customFormat="1" x14ac:dyDescent="0.2">
      <c r="A5786" s="38" t="s">
        <v>63</v>
      </c>
      <c r="B5786" s="1"/>
      <c r="C5786" s="1"/>
      <c r="D5786" s="51"/>
      <c r="E5786" s="38"/>
      <c r="F5786" s="51"/>
      <c r="G5786" s="52" t="s">
        <v>64</v>
      </c>
      <c r="H5786" s="53"/>
      <c r="I5786" s="54" t="s">
        <v>19247</v>
      </c>
      <c r="J5786" s="35">
        <v>4260</v>
      </c>
      <c r="K5786" s="1"/>
      <c r="L5786" s="1"/>
      <c r="M5786" s="3">
        <f t="shared" si="90"/>
        <v>4260</v>
      </c>
      <c r="N5786" s="41">
        <v>45071</v>
      </c>
      <c r="O5786" s="56"/>
      <c r="P5786" s="1"/>
      <c r="Q5786" s="1"/>
      <c r="R5786" s="57"/>
      <c r="S5786" s="39" t="s">
        <v>54</v>
      </c>
      <c r="T5786" s="68"/>
    </row>
    <row r="5787" spans="1:20" s="70" customFormat="1" x14ac:dyDescent="0.2">
      <c r="A5787" s="38" t="s">
        <v>63</v>
      </c>
      <c r="B5787" s="1"/>
      <c r="C5787" s="1"/>
      <c r="D5787" s="51"/>
      <c r="E5787" s="38"/>
      <c r="F5787" s="51"/>
      <c r="G5787" s="52" t="s">
        <v>64</v>
      </c>
      <c r="H5787" s="53"/>
      <c r="I5787" s="54" t="s">
        <v>19247</v>
      </c>
      <c r="J5787" s="35">
        <v>1788.6</v>
      </c>
      <c r="K5787" s="1"/>
      <c r="L5787" s="1"/>
      <c r="M5787" s="3">
        <f t="shared" si="90"/>
        <v>1788.6</v>
      </c>
      <c r="N5787" s="41">
        <v>45071</v>
      </c>
      <c r="O5787" s="56"/>
      <c r="P5787" s="1"/>
      <c r="Q5787" s="1"/>
      <c r="R5787" s="57"/>
      <c r="S5787" s="39" t="s">
        <v>54</v>
      </c>
      <c r="T5787" s="68"/>
    </row>
    <row r="5788" spans="1:20" s="70" customFormat="1" x14ac:dyDescent="0.2">
      <c r="A5788" s="38" t="s">
        <v>63</v>
      </c>
      <c r="B5788" s="1"/>
      <c r="C5788" s="1"/>
      <c r="D5788" s="51"/>
      <c r="E5788" s="38"/>
      <c r="F5788" s="51"/>
      <c r="G5788" s="52" t="s">
        <v>64</v>
      </c>
      <c r="H5788" s="53"/>
      <c r="I5788" s="54" t="s">
        <v>19247</v>
      </c>
      <c r="J5788" s="35">
        <v>7010</v>
      </c>
      <c r="K5788" s="1"/>
      <c r="L5788" s="1"/>
      <c r="M5788" s="3">
        <f t="shared" si="90"/>
        <v>7010</v>
      </c>
      <c r="N5788" s="41">
        <v>45071</v>
      </c>
      <c r="O5788" s="56"/>
      <c r="P5788" s="1"/>
      <c r="Q5788" s="1"/>
      <c r="R5788" s="57"/>
      <c r="S5788" s="39" t="s">
        <v>54</v>
      </c>
      <c r="T5788" s="68"/>
    </row>
    <row r="5789" spans="1:20" s="70" customFormat="1" x14ac:dyDescent="0.2">
      <c r="A5789" s="38" t="s">
        <v>63</v>
      </c>
      <c r="B5789" s="1"/>
      <c r="C5789" s="1"/>
      <c r="D5789" s="51"/>
      <c r="E5789" s="38"/>
      <c r="F5789" s="51"/>
      <c r="G5789" s="52" t="s">
        <v>64</v>
      </c>
      <c r="H5789" s="53"/>
      <c r="I5789" s="54" t="s">
        <v>19247</v>
      </c>
      <c r="J5789" s="35">
        <v>1142.92</v>
      </c>
      <c r="K5789" s="1"/>
      <c r="L5789" s="1"/>
      <c r="M5789" s="3">
        <f t="shared" si="90"/>
        <v>1142.92</v>
      </c>
      <c r="N5789" s="41">
        <v>45071</v>
      </c>
      <c r="O5789" s="56"/>
      <c r="P5789" s="1"/>
      <c r="Q5789" s="1"/>
      <c r="R5789" s="57"/>
      <c r="S5789" s="39" t="s">
        <v>54</v>
      </c>
      <c r="T5789" s="68"/>
    </row>
    <row r="5790" spans="1:20" s="70" customFormat="1" x14ac:dyDescent="0.2">
      <c r="A5790" s="38" t="s">
        <v>63</v>
      </c>
      <c r="B5790" s="1"/>
      <c r="C5790" s="1"/>
      <c r="D5790" s="51"/>
      <c r="E5790" s="38"/>
      <c r="F5790" s="51"/>
      <c r="G5790" s="52" t="s">
        <v>64</v>
      </c>
      <c r="H5790" s="53"/>
      <c r="I5790" s="54" t="s">
        <v>19247</v>
      </c>
      <c r="J5790" s="35">
        <v>20045.5</v>
      </c>
      <c r="K5790" s="1"/>
      <c r="L5790" s="1"/>
      <c r="M5790" s="3">
        <f t="shared" si="90"/>
        <v>20045.5</v>
      </c>
      <c r="N5790" s="41">
        <v>45071</v>
      </c>
      <c r="O5790" s="56"/>
      <c r="P5790" s="1"/>
      <c r="Q5790" s="1"/>
      <c r="R5790" s="57"/>
      <c r="S5790" s="39" t="s">
        <v>54</v>
      </c>
      <c r="T5790" s="68"/>
    </row>
    <row r="5791" spans="1:20" s="70" customFormat="1" x14ac:dyDescent="0.2">
      <c r="A5791" s="38">
        <v>399</v>
      </c>
      <c r="B5791" s="39" t="s">
        <v>19248</v>
      </c>
      <c r="C5791" s="39" t="s">
        <v>19249</v>
      </c>
      <c r="D5791" s="38">
        <v>301728</v>
      </c>
      <c r="E5791" s="38"/>
      <c r="F5791" s="38"/>
      <c r="G5791" s="39" t="s">
        <v>11504</v>
      </c>
      <c r="H5791" s="38">
        <v>8266016863</v>
      </c>
      <c r="I5791" s="40">
        <v>248508501</v>
      </c>
      <c r="J5791" s="2">
        <v>19033.050847457627</v>
      </c>
      <c r="K5791" s="2"/>
      <c r="L5791" s="2">
        <v>3425.9491525423728</v>
      </c>
      <c r="M5791" s="3">
        <f t="shared" si="90"/>
        <v>22459</v>
      </c>
      <c r="N5791" s="41">
        <v>45044.729166666664</v>
      </c>
      <c r="O5791" s="39">
        <v>1246364890</v>
      </c>
      <c r="P5791" s="39" t="s">
        <v>8899</v>
      </c>
      <c r="Q5791" s="40">
        <v>306270389788</v>
      </c>
      <c r="R5791" s="41">
        <v>45106</v>
      </c>
      <c r="S5791" s="42" t="s">
        <v>8901</v>
      </c>
      <c r="T5791" s="68"/>
    </row>
    <row r="5792" spans="1:20" s="70" customFormat="1" x14ac:dyDescent="0.2">
      <c r="A5792" s="38">
        <v>398</v>
      </c>
      <c r="B5792" s="39" t="s">
        <v>19250</v>
      </c>
      <c r="C5792" s="39" t="s">
        <v>19251</v>
      </c>
      <c r="D5792" s="38">
        <v>301728</v>
      </c>
      <c r="E5792" s="38"/>
      <c r="F5792" s="38"/>
      <c r="G5792" s="39" t="s">
        <v>11504</v>
      </c>
      <c r="H5792" s="38">
        <v>8266016863</v>
      </c>
      <c r="I5792" s="40">
        <v>248508494</v>
      </c>
      <c r="J5792" s="2">
        <v>162289.83050847458</v>
      </c>
      <c r="K5792" s="2"/>
      <c r="L5792" s="2">
        <v>29212.169491525423</v>
      </c>
      <c r="M5792" s="3">
        <f t="shared" si="90"/>
        <v>191502</v>
      </c>
      <c r="N5792" s="41">
        <v>45044.729166666664</v>
      </c>
      <c r="O5792" s="39">
        <v>1246364891</v>
      </c>
      <c r="P5792" s="39" t="s">
        <v>8899</v>
      </c>
      <c r="Q5792" s="40">
        <v>306294021455</v>
      </c>
      <c r="R5792" s="41">
        <v>45108</v>
      </c>
      <c r="S5792" s="42" t="s">
        <v>8901</v>
      </c>
      <c r="T5792" s="68"/>
    </row>
    <row r="5793" spans="1:20" s="70" customFormat="1" x14ac:dyDescent="0.2">
      <c r="A5793" s="38" t="s">
        <v>19252</v>
      </c>
      <c r="B5793" s="39" t="s">
        <v>19253</v>
      </c>
      <c r="C5793" s="39" t="s">
        <v>19254</v>
      </c>
      <c r="D5793" s="38">
        <v>812419</v>
      </c>
      <c r="E5793" s="38"/>
      <c r="F5793" s="38"/>
      <c r="G5793" s="39" t="s">
        <v>1956</v>
      </c>
      <c r="H5793" s="38">
        <v>8268011910</v>
      </c>
      <c r="I5793" s="40" t="s">
        <v>19255</v>
      </c>
      <c r="J5793" s="2">
        <v>144430.50847457629</v>
      </c>
      <c r="K5793" s="2"/>
      <c r="L5793" s="2">
        <v>25997.491525423731</v>
      </c>
      <c r="M5793" s="3">
        <f t="shared" si="90"/>
        <v>170428.00000000003</v>
      </c>
      <c r="N5793" s="41">
        <v>45049.729166666664</v>
      </c>
      <c r="O5793" s="39">
        <v>160386138</v>
      </c>
      <c r="P5793" s="39" t="s">
        <v>3282</v>
      </c>
      <c r="Q5793" s="40" t="s">
        <v>19256</v>
      </c>
      <c r="R5793" s="41">
        <v>45086</v>
      </c>
      <c r="S5793" s="42" t="s">
        <v>2417</v>
      </c>
      <c r="T5793" s="68"/>
    </row>
    <row r="5794" spans="1:20" s="70" customFormat="1" x14ac:dyDescent="0.2">
      <c r="A5794" s="38" t="s">
        <v>19257</v>
      </c>
      <c r="B5794" s="39" t="s">
        <v>19258</v>
      </c>
      <c r="C5794" s="39" t="s">
        <v>19259</v>
      </c>
      <c r="D5794" s="38">
        <v>507203</v>
      </c>
      <c r="E5794" s="38"/>
      <c r="F5794" s="38"/>
      <c r="G5794" s="39" t="s">
        <v>17373</v>
      </c>
      <c r="H5794" s="38">
        <v>8268009895</v>
      </c>
      <c r="I5794" s="40">
        <v>3723002294</v>
      </c>
      <c r="J5794" s="2">
        <v>403034.05932203395</v>
      </c>
      <c r="K5794" s="2"/>
      <c r="L5794" s="2">
        <v>72546.13067796611</v>
      </c>
      <c r="M5794" s="3">
        <f t="shared" si="90"/>
        <v>475580.19000000006</v>
      </c>
      <c r="N5794" s="41">
        <v>45058.729166666664</v>
      </c>
      <c r="O5794" s="39">
        <v>160386322</v>
      </c>
      <c r="P5794" s="39" t="s">
        <v>3282</v>
      </c>
      <c r="Q5794" s="40" t="s">
        <v>19260</v>
      </c>
      <c r="R5794" s="41">
        <v>45076</v>
      </c>
      <c r="S5794" s="42" t="s">
        <v>2417</v>
      </c>
      <c r="T5794" s="68"/>
    </row>
    <row r="5795" spans="1:20" s="70" customFormat="1" x14ac:dyDescent="0.2">
      <c r="A5795" s="38" t="s">
        <v>19261</v>
      </c>
      <c r="B5795" s="39" t="s">
        <v>19262</v>
      </c>
      <c r="C5795" s="39" t="s">
        <v>19263</v>
      </c>
      <c r="D5795" s="38">
        <v>407261</v>
      </c>
      <c r="E5795" s="38"/>
      <c r="F5795" s="38"/>
      <c r="G5795" s="39" t="s">
        <v>58</v>
      </c>
      <c r="H5795" s="38">
        <v>8266017003</v>
      </c>
      <c r="I5795" s="40">
        <v>9854043964</v>
      </c>
      <c r="J5795" s="2">
        <v>3103.44</v>
      </c>
      <c r="K5795" s="2"/>
      <c r="L5795" s="2">
        <v>0</v>
      </c>
      <c r="M5795" s="3">
        <f t="shared" si="90"/>
        <v>3103.44</v>
      </c>
      <c r="N5795" s="41">
        <v>45055.729166666664</v>
      </c>
      <c r="O5795" s="39">
        <v>1246366210</v>
      </c>
      <c r="P5795" s="39" t="s">
        <v>3282</v>
      </c>
      <c r="Q5795" s="40"/>
      <c r="R5795" s="41"/>
      <c r="S5795" s="42" t="s">
        <v>2417</v>
      </c>
      <c r="T5795" s="68"/>
    </row>
    <row r="5796" spans="1:20" s="70" customFormat="1" x14ac:dyDescent="0.2">
      <c r="A5796" s="38">
        <v>135</v>
      </c>
      <c r="B5796" s="39" t="s">
        <v>19264</v>
      </c>
      <c r="C5796" s="39" t="s">
        <v>19265</v>
      </c>
      <c r="D5796" s="38">
        <v>407261</v>
      </c>
      <c r="E5796" s="38"/>
      <c r="F5796" s="38"/>
      <c r="G5796" s="39" t="s">
        <v>58</v>
      </c>
      <c r="H5796" s="38">
        <v>8266018483</v>
      </c>
      <c r="I5796" s="40">
        <v>9854044023</v>
      </c>
      <c r="J5796" s="2">
        <v>73891.5</v>
      </c>
      <c r="K5796" s="2"/>
      <c r="L5796" s="2">
        <v>0</v>
      </c>
      <c r="M5796" s="3">
        <f t="shared" si="90"/>
        <v>73891.5</v>
      </c>
      <c r="N5796" s="41">
        <v>45056.729166666664</v>
      </c>
      <c r="O5796" s="39">
        <v>1246366224</v>
      </c>
      <c r="P5796" s="39" t="s">
        <v>8899</v>
      </c>
      <c r="Q5796" s="40"/>
      <c r="R5796" s="41"/>
      <c r="S5796" s="42" t="s">
        <v>8901</v>
      </c>
      <c r="T5796" s="68"/>
    </row>
    <row r="5797" spans="1:20" s="70" customFormat="1" x14ac:dyDescent="0.2">
      <c r="A5797" s="38" t="s">
        <v>19266</v>
      </c>
      <c r="B5797" s="39" t="s">
        <v>19267</v>
      </c>
      <c r="C5797" s="39" t="s">
        <v>19268</v>
      </c>
      <c r="D5797" s="38">
        <v>821383</v>
      </c>
      <c r="E5797" s="38"/>
      <c r="F5797" s="38"/>
      <c r="G5797" s="39" t="s">
        <v>4736</v>
      </c>
      <c r="H5797" s="38">
        <v>8268011463</v>
      </c>
      <c r="I5797" s="40" t="s">
        <v>19269</v>
      </c>
      <c r="J5797" s="2">
        <v>124089.83050847458</v>
      </c>
      <c r="K5797" s="2"/>
      <c r="L5797" s="2">
        <v>22336.169491525423</v>
      </c>
      <c r="M5797" s="3">
        <f t="shared" si="90"/>
        <v>146426</v>
      </c>
      <c r="N5797" s="41">
        <v>45063.729166666664</v>
      </c>
      <c r="O5797" s="39">
        <v>160388902</v>
      </c>
      <c r="P5797" s="39" t="s">
        <v>18463</v>
      </c>
      <c r="Q5797" s="40" t="s">
        <v>19270</v>
      </c>
      <c r="R5797" s="41">
        <v>45083</v>
      </c>
      <c r="S5797" s="62" t="s">
        <v>29</v>
      </c>
      <c r="T5797" s="68"/>
    </row>
    <row r="5798" spans="1:20" s="70" customFormat="1" x14ac:dyDescent="0.2">
      <c r="A5798" s="38" t="s">
        <v>19271</v>
      </c>
      <c r="B5798" s="39" t="s">
        <v>19272</v>
      </c>
      <c r="C5798" s="39" t="s">
        <v>19273</v>
      </c>
      <c r="D5798" s="38">
        <v>103281</v>
      </c>
      <c r="E5798" s="38"/>
      <c r="F5798" s="38"/>
      <c r="G5798" s="39" t="s">
        <v>376</v>
      </c>
      <c r="H5798" s="38">
        <v>8266018245</v>
      </c>
      <c r="I5798" s="40">
        <v>312</v>
      </c>
      <c r="J5798" s="2">
        <v>43020.338983050853</v>
      </c>
      <c r="K5798" s="2"/>
      <c r="L5798" s="2">
        <v>7743.6610169491532</v>
      </c>
      <c r="M5798" s="3">
        <f t="shared" si="90"/>
        <v>50764.000000000007</v>
      </c>
      <c r="N5798" s="41">
        <v>45034.729166666664</v>
      </c>
      <c r="O5798" s="39">
        <v>1246367360</v>
      </c>
      <c r="P5798" s="39" t="s">
        <v>3282</v>
      </c>
      <c r="Q5798" s="40" t="s">
        <v>19274</v>
      </c>
      <c r="R5798" s="41">
        <v>45105</v>
      </c>
      <c r="S5798" s="42" t="s">
        <v>2417</v>
      </c>
      <c r="T5798" s="68"/>
    </row>
    <row r="5799" spans="1:20" s="70" customFormat="1" x14ac:dyDescent="0.2">
      <c r="A5799" s="38" t="s">
        <v>19275</v>
      </c>
      <c r="B5799" s="39" t="s">
        <v>19276</v>
      </c>
      <c r="C5799" s="39" t="s">
        <v>19277</v>
      </c>
      <c r="D5799" s="38">
        <v>817861</v>
      </c>
      <c r="E5799" s="38"/>
      <c r="F5799" s="38"/>
      <c r="G5799" s="39" t="s">
        <v>19278</v>
      </c>
      <c r="H5799" s="38">
        <v>8266017762</v>
      </c>
      <c r="I5799" s="40" t="s">
        <v>19279</v>
      </c>
      <c r="J5799" s="2">
        <v>37400</v>
      </c>
      <c r="K5799" s="2"/>
      <c r="L5799" s="2">
        <v>6732</v>
      </c>
      <c r="M5799" s="3">
        <f t="shared" si="90"/>
        <v>44132</v>
      </c>
      <c r="N5799" s="41">
        <v>45031.729166666664</v>
      </c>
      <c r="O5799" s="39">
        <v>1246367361</v>
      </c>
      <c r="P5799" s="39" t="s">
        <v>18453</v>
      </c>
      <c r="Q5799" s="40" t="s">
        <v>19280</v>
      </c>
      <c r="R5799" s="41">
        <v>45108</v>
      </c>
      <c r="S5799" s="62" t="s">
        <v>21</v>
      </c>
      <c r="T5799" s="68"/>
    </row>
    <row r="5800" spans="1:20" s="70" customFormat="1" x14ac:dyDescent="0.2">
      <c r="A5800" s="38" t="s">
        <v>19281</v>
      </c>
      <c r="B5800" s="39" t="s">
        <v>19282</v>
      </c>
      <c r="C5800" s="39" t="s">
        <v>19283</v>
      </c>
      <c r="D5800" s="38">
        <v>817861</v>
      </c>
      <c r="E5800" s="38"/>
      <c r="F5800" s="38"/>
      <c r="G5800" s="39" t="s">
        <v>19278</v>
      </c>
      <c r="H5800" s="38">
        <v>8266017761</v>
      </c>
      <c r="I5800" s="40" t="s">
        <v>19284</v>
      </c>
      <c r="J5800" s="2">
        <v>37400</v>
      </c>
      <c r="K5800" s="2"/>
      <c r="L5800" s="2">
        <v>6732</v>
      </c>
      <c r="M5800" s="3">
        <f t="shared" si="90"/>
        <v>44132</v>
      </c>
      <c r="N5800" s="41">
        <v>45031.729166666664</v>
      </c>
      <c r="O5800" s="39">
        <v>1246367362</v>
      </c>
      <c r="P5800" s="39" t="s">
        <v>18463</v>
      </c>
      <c r="Q5800" s="40" t="s">
        <v>19280</v>
      </c>
      <c r="R5800" s="41">
        <v>45108</v>
      </c>
      <c r="S5800" s="62" t="s">
        <v>29</v>
      </c>
      <c r="T5800" s="68"/>
    </row>
    <row r="5801" spans="1:20" s="70" customFormat="1" x14ac:dyDescent="0.2">
      <c r="A5801" s="38">
        <v>249</v>
      </c>
      <c r="B5801" s="39" t="s">
        <v>19285</v>
      </c>
      <c r="C5801" s="39" t="s">
        <v>19286</v>
      </c>
      <c r="D5801" s="38">
        <v>501974</v>
      </c>
      <c r="E5801" s="38"/>
      <c r="F5801" s="38"/>
      <c r="G5801" s="39" t="s">
        <v>18123</v>
      </c>
      <c r="H5801" s="38">
        <v>8263000277</v>
      </c>
      <c r="I5801" s="40" t="s">
        <v>19287</v>
      </c>
      <c r="J5801" s="2">
        <v>1602044.9152542374</v>
      </c>
      <c r="K5801" s="2"/>
      <c r="L5801" s="2">
        <v>288368.0847457627</v>
      </c>
      <c r="M5801" s="3">
        <f t="shared" si="90"/>
        <v>1890413</v>
      </c>
      <c r="N5801" s="41">
        <v>45029.729166666664</v>
      </c>
      <c r="O5801" s="39">
        <v>1246379249</v>
      </c>
      <c r="P5801" s="39" t="s">
        <v>8899</v>
      </c>
      <c r="Q5801" s="40" t="s">
        <v>19288</v>
      </c>
      <c r="R5801" s="41">
        <v>45083</v>
      </c>
      <c r="S5801" s="42" t="s">
        <v>8901</v>
      </c>
      <c r="T5801" s="68"/>
    </row>
    <row r="5802" spans="1:20" s="70" customFormat="1" x14ac:dyDescent="0.2">
      <c r="A5802" s="38" t="s">
        <v>19289</v>
      </c>
      <c r="B5802" s="39" t="s">
        <v>19290</v>
      </c>
      <c r="C5802" s="39"/>
      <c r="D5802" s="38">
        <v>703046</v>
      </c>
      <c r="E5802" s="38"/>
      <c r="F5802" s="38"/>
      <c r="G5802" s="42" t="s">
        <v>678</v>
      </c>
      <c r="H5802" s="38">
        <v>8266020741</v>
      </c>
      <c r="I5802" s="40" t="s">
        <v>19291</v>
      </c>
      <c r="J5802" s="2">
        <v>3631</v>
      </c>
      <c r="K5802" s="2"/>
      <c r="L5802" s="2">
        <v>0</v>
      </c>
      <c r="M5802" s="3">
        <f t="shared" si="90"/>
        <v>3631</v>
      </c>
      <c r="N5802" s="41">
        <v>45072.729166666664</v>
      </c>
      <c r="O5802" s="39"/>
      <c r="P5802" s="39" t="s">
        <v>18463</v>
      </c>
      <c r="Q5802" s="40"/>
      <c r="R5802" s="41"/>
      <c r="S5802" s="62" t="s">
        <v>29</v>
      </c>
      <c r="T5802" s="68"/>
    </row>
    <row r="5803" spans="1:20" s="70" customFormat="1" x14ac:dyDescent="0.2">
      <c r="A5803" s="38">
        <v>449</v>
      </c>
      <c r="B5803" s="39"/>
      <c r="C5803" s="39"/>
      <c r="D5803" s="38"/>
      <c r="E5803" s="38"/>
      <c r="F5803" s="38"/>
      <c r="G5803" s="39" t="s">
        <v>19292</v>
      </c>
      <c r="H5803" s="38" t="s">
        <v>19293</v>
      </c>
      <c r="I5803" s="40" t="s">
        <v>19294</v>
      </c>
      <c r="J5803" s="2">
        <v>57437</v>
      </c>
      <c r="K5803" s="2"/>
      <c r="L5803" s="2">
        <v>0</v>
      </c>
      <c r="M5803" s="3">
        <f t="shared" si="90"/>
        <v>57437</v>
      </c>
      <c r="N5803" s="41">
        <v>45077</v>
      </c>
      <c r="O5803" s="39">
        <v>808096439</v>
      </c>
      <c r="P5803" s="39" t="s">
        <v>8899</v>
      </c>
      <c r="Q5803" s="40" t="s">
        <v>19295</v>
      </c>
      <c r="R5803" s="41"/>
      <c r="S5803" s="42" t="s">
        <v>8901</v>
      </c>
      <c r="T5803" s="68"/>
    </row>
    <row r="5804" spans="1:20" s="70" customFormat="1" x14ac:dyDescent="0.2">
      <c r="A5804" s="38" t="s">
        <v>63</v>
      </c>
      <c r="B5804" s="1"/>
      <c r="C5804" s="1"/>
      <c r="D5804" s="51"/>
      <c r="E5804" s="38"/>
      <c r="F5804" s="51"/>
      <c r="G5804" s="52" t="s">
        <v>64</v>
      </c>
      <c r="H5804" s="53"/>
      <c r="I5804" s="54" t="s">
        <v>19296</v>
      </c>
      <c r="J5804" s="35">
        <v>4222.3500000000004</v>
      </c>
      <c r="K5804" s="1"/>
      <c r="L5804" s="1"/>
      <c r="M5804" s="3">
        <f t="shared" si="90"/>
        <v>4222.3500000000004</v>
      </c>
      <c r="N5804" s="41">
        <v>45077</v>
      </c>
      <c r="O5804" s="56"/>
      <c r="P5804" s="1"/>
      <c r="Q5804" s="1"/>
      <c r="R5804" s="57"/>
      <c r="S5804" s="39" t="s">
        <v>54</v>
      </c>
      <c r="T5804" s="68"/>
    </row>
    <row r="5805" spans="1:20" s="70" customFormat="1" x14ac:dyDescent="0.2">
      <c r="A5805" s="38" t="s">
        <v>16762</v>
      </c>
      <c r="B5805" s="1"/>
      <c r="C5805" s="1"/>
      <c r="D5805" s="51"/>
      <c r="E5805" s="38"/>
      <c r="F5805" s="51"/>
      <c r="G5805" s="39" t="s">
        <v>13502</v>
      </c>
      <c r="H5805" s="53"/>
      <c r="I5805" s="54" t="s">
        <v>19293</v>
      </c>
      <c r="J5805" s="35">
        <v>159300</v>
      </c>
      <c r="K5805" s="1"/>
      <c r="L5805" s="1"/>
      <c r="M5805" s="3">
        <f t="shared" si="90"/>
        <v>159300</v>
      </c>
      <c r="N5805" s="41">
        <v>45077</v>
      </c>
      <c r="O5805" s="56"/>
      <c r="P5805" s="1"/>
      <c r="Q5805" s="1"/>
      <c r="R5805" s="57"/>
      <c r="S5805" s="42" t="s">
        <v>2417</v>
      </c>
      <c r="T5805" s="69"/>
    </row>
    <row r="5806" spans="1:20" s="70" customFormat="1" x14ac:dyDescent="0.2">
      <c r="A5806" s="38">
        <v>326</v>
      </c>
      <c r="B5806" s="39" t="s">
        <v>19297</v>
      </c>
      <c r="C5806" s="39" t="s">
        <v>19298</v>
      </c>
      <c r="D5806" s="38">
        <v>816655</v>
      </c>
      <c r="E5806" s="38"/>
      <c r="F5806" s="38"/>
      <c r="G5806" s="42" t="s">
        <v>782</v>
      </c>
      <c r="H5806" s="38">
        <v>8266017845</v>
      </c>
      <c r="I5806" s="40">
        <v>437</v>
      </c>
      <c r="J5806" s="2">
        <v>130000</v>
      </c>
      <c r="K5806" s="2"/>
      <c r="L5806" s="2">
        <v>23400</v>
      </c>
      <c r="M5806" s="3">
        <f t="shared" si="90"/>
        <v>153400</v>
      </c>
      <c r="N5806" s="41">
        <v>45062.729166666664</v>
      </c>
      <c r="O5806" s="39">
        <v>1246379057</v>
      </c>
      <c r="P5806" s="39" t="s">
        <v>8899</v>
      </c>
      <c r="Q5806" s="40" t="s">
        <v>19299</v>
      </c>
      <c r="R5806" s="41">
        <v>45094</v>
      </c>
      <c r="S5806" s="42" t="s">
        <v>8901</v>
      </c>
      <c r="T5806" s="68"/>
    </row>
    <row r="5807" spans="1:20" s="70" customFormat="1" x14ac:dyDescent="0.2">
      <c r="A5807" s="38" t="s">
        <v>19300</v>
      </c>
      <c r="B5807" s="39" t="s">
        <v>19301</v>
      </c>
      <c r="C5807" s="39" t="s">
        <v>19302</v>
      </c>
      <c r="D5807" s="38">
        <v>103281</v>
      </c>
      <c r="E5807" s="38"/>
      <c r="F5807" s="38"/>
      <c r="G5807" s="39" t="s">
        <v>376</v>
      </c>
      <c r="H5807" s="38">
        <v>8266018405</v>
      </c>
      <c r="I5807" s="40">
        <v>555</v>
      </c>
      <c r="J5807" s="2">
        <v>4922.0338983050851</v>
      </c>
      <c r="K5807" s="2"/>
      <c r="L5807" s="2">
        <v>885.96610169491532</v>
      </c>
      <c r="M5807" s="3">
        <f t="shared" si="90"/>
        <v>5808</v>
      </c>
      <c r="N5807" s="41">
        <v>45044.729166666664</v>
      </c>
      <c r="O5807" s="39">
        <v>1246379058</v>
      </c>
      <c r="P5807" s="39" t="s">
        <v>19303</v>
      </c>
      <c r="Q5807" s="40" t="s">
        <v>19304</v>
      </c>
      <c r="R5807" s="41">
        <v>45093</v>
      </c>
      <c r="S5807" s="62" t="s">
        <v>19</v>
      </c>
      <c r="T5807" s="68"/>
    </row>
    <row r="5808" spans="1:20" s="70" customFormat="1" x14ac:dyDescent="0.2">
      <c r="A5808" s="38">
        <v>253</v>
      </c>
      <c r="B5808" s="39" t="s">
        <v>19305</v>
      </c>
      <c r="C5808" s="39" t="s">
        <v>19306</v>
      </c>
      <c r="D5808" s="38">
        <v>501974</v>
      </c>
      <c r="E5808" s="38"/>
      <c r="F5808" s="38"/>
      <c r="G5808" s="39" t="s">
        <v>18123</v>
      </c>
      <c r="H5808" s="38">
        <v>8263000277</v>
      </c>
      <c r="I5808" s="40" t="s">
        <v>19307</v>
      </c>
      <c r="J5808" s="2">
        <v>36000</v>
      </c>
      <c r="K5808" s="2"/>
      <c r="L5808" s="2">
        <v>6480</v>
      </c>
      <c r="M5808" s="3">
        <f t="shared" si="90"/>
        <v>42480</v>
      </c>
      <c r="N5808" s="41">
        <v>45024.729166666664</v>
      </c>
      <c r="O5808" s="39">
        <v>1246379271</v>
      </c>
      <c r="P5808" s="39" t="s">
        <v>8899</v>
      </c>
      <c r="Q5808" s="40" t="s">
        <v>19308</v>
      </c>
      <c r="R5808" s="41">
        <v>45112</v>
      </c>
      <c r="S5808" s="42" t="s">
        <v>8901</v>
      </c>
      <c r="T5808" s="68"/>
    </row>
    <row r="5809" spans="1:20" s="70" customFormat="1" x14ac:dyDescent="0.2">
      <c r="A5809" s="38">
        <v>260</v>
      </c>
      <c r="B5809" s="39" t="s">
        <v>19309</v>
      </c>
      <c r="C5809" s="39" t="s">
        <v>19310</v>
      </c>
      <c r="D5809" s="38">
        <v>405319</v>
      </c>
      <c r="E5809" s="38"/>
      <c r="F5809" s="38"/>
      <c r="G5809" s="39" t="s">
        <v>10589</v>
      </c>
      <c r="H5809" s="38">
        <v>8263000303</v>
      </c>
      <c r="I5809" s="40" t="s">
        <v>19311</v>
      </c>
      <c r="J5809" s="2">
        <v>1916207.6271186441</v>
      </c>
      <c r="K5809" s="2"/>
      <c r="L5809" s="2">
        <v>344917.37288135593</v>
      </c>
      <c r="M5809" s="3">
        <f t="shared" si="90"/>
        <v>2261125</v>
      </c>
      <c r="N5809" s="41">
        <v>45054.729166666664</v>
      </c>
      <c r="O5809" s="39">
        <v>1246386340</v>
      </c>
      <c r="P5809" s="39" t="s">
        <v>8899</v>
      </c>
      <c r="Q5809" s="40">
        <v>306191356768</v>
      </c>
      <c r="R5809" s="41">
        <v>45098</v>
      </c>
      <c r="S5809" s="42" t="s">
        <v>8901</v>
      </c>
      <c r="T5809" s="68"/>
    </row>
    <row r="5810" spans="1:20" s="70" customFormat="1" x14ac:dyDescent="0.2">
      <c r="A5810" s="38" t="s">
        <v>19312</v>
      </c>
      <c r="B5810" s="39" t="s">
        <v>19313</v>
      </c>
      <c r="C5810" s="39" t="s">
        <v>19314</v>
      </c>
      <c r="D5810" s="38">
        <v>812419</v>
      </c>
      <c r="E5810" s="38"/>
      <c r="F5810" s="38"/>
      <c r="G5810" s="39" t="s">
        <v>1956</v>
      </c>
      <c r="H5810" s="38">
        <v>8268011911</v>
      </c>
      <c r="I5810" s="40" t="s">
        <v>19315</v>
      </c>
      <c r="J5810" s="2">
        <v>314929.66101694916</v>
      </c>
      <c r="K5810" s="2"/>
      <c r="L5810" s="2">
        <v>56687.338983050846</v>
      </c>
      <c r="M5810" s="3">
        <f t="shared" si="90"/>
        <v>371617</v>
      </c>
      <c r="N5810" s="41">
        <v>45049.729166666664</v>
      </c>
      <c r="O5810" s="39">
        <v>160406203</v>
      </c>
      <c r="P5810" s="39" t="s">
        <v>3282</v>
      </c>
      <c r="Q5810" s="40" t="s">
        <v>19316</v>
      </c>
      <c r="R5810" s="41">
        <v>45083</v>
      </c>
      <c r="S5810" s="42" t="s">
        <v>2417</v>
      </c>
      <c r="T5810" s="68"/>
    </row>
    <row r="5811" spans="1:20" s="70" customFormat="1" x14ac:dyDescent="0.2">
      <c r="A5811" s="38" t="s">
        <v>19317</v>
      </c>
      <c r="B5811" s="39" t="s">
        <v>19318</v>
      </c>
      <c r="C5811" s="39" t="s">
        <v>19319</v>
      </c>
      <c r="D5811" s="38">
        <v>128773</v>
      </c>
      <c r="E5811" s="38"/>
      <c r="F5811" s="38"/>
      <c r="G5811" s="39" t="s">
        <v>13807</v>
      </c>
      <c r="H5811" s="38">
        <v>8266018436</v>
      </c>
      <c r="I5811" s="40">
        <v>171</v>
      </c>
      <c r="J5811" s="2">
        <v>23750</v>
      </c>
      <c r="K5811" s="2"/>
      <c r="L5811" s="2">
        <v>4275</v>
      </c>
      <c r="M5811" s="3">
        <f t="shared" si="90"/>
        <v>28025</v>
      </c>
      <c r="N5811" s="41">
        <v>45055.729166666664</v>
      </c>
      <c r="O5811" s="39">
        <v>1246379941</v>
      </c>
      <c r="P5811" s="39" t="s">
        <v>19303</v>
      </c>
      <c r="Q5811" s="40" t="s">
        <v>19320</v>
      </c>
      <c r="R5811" s="41">
        <v>45101</v>
      </c>
      <c r="S5811" s="62" t="s">
        <v>19</v>
      </c>
      <c r="T5811" s="68"/>
    </row>
    <row r="5812" spans="1:20" s="70" customFormat="1" x14ac:dyDescent="0.2">
      <c r="A5812" s="38">
        <v>59</v>
      </c>
      <c r="B5812" s="39" t="s">
        <v>19321</v>
      </c>
      <c r="C5812" s="39" t="s">
        <v>19322</v>
      </c>
      <c r="D5812" s="38">
        <v>130312</v>
      </c>
      <c r="E5812" s="38"/>
      <c r="F5812" s="38"/>
      <c r="G5812" s="39" t="s">
        <v>12842</v>
      </c>
      <c r="H5812" s="38">
        <v>8266018454</v>
      </c>
      <c r="I5812" s="40" t="s">
        <v>19323</v>
      </c>
      <c r="J5812" s="2">
        <v>299000</v>
      </c>
      <c r="K5812" s="2"/>
      <c r="L5812" s="2">
        <v>53820</v>
      </c>
      <c r="M5812" s="3">
        <f t="shared" si="90"/>
        <v>352820</v>
      </c>
      <c r="N5812" s="41">
        <v>45049.729166666664</v>
      </c>
      <c r="O5812" s="39">
        <v>1246380016</v>
      </c>
      <c r="P5812" s="39" t="s">
        <v>8899</v>
      </c>
      <c r="Q5812" s="40" t="s">
        <v>19324</v>
      </c>
      <c r="R5812" s="41">
        <v>45121</v>
      </c>
      <c r="S5812" s="42" t="s">
        <v>8901</v>
      </c>
      <c r="T5812" s="68"/>
    </row>
    <row r="5813" spans="1:20" s="70" customFormat="1" x14ac:dyDescent="0.2">
      <c r="A5813" s="38" t="s">
        <v>19325</v>
      </c>
      <c r="B5813" s="39" t="s">
        <v>19326</v>
      </c>
      <c r="C5813" s="39" t="s">
        <v>19327</v>
      </c>
      <c r="D5813" s="38">
        <v>816777</v>
      </c>
      <c r="E5813" s="38"/>
      <c r="F5813" s="38"/>
      <c r="G5813" s="39" t="s">
        <v>205</v>
      </c>
      <c r="H5813" s="38">
        <v>8268012291</v>
      </c>
      <c r="I5813" s="40" t="s">
        <v>19328</v>
      </c>
      <c r="J5813" s="2">
        <v>115000</v>
      </c>
      <c r="K5813" s="2"/>
      <c r="L5813" s="2">
        <v>20700</v>
      </c>
      <c r="M5813" s="3">
        <f t="shared" si="90"/>
        <v>135700</v>
      </c>
      <c r="N5813" s="41">
        <v>45051.729166666664</v>
      </c>
      <c r="O5813" s="39">
        <v>160410867</v>
      </c>
      <c r="P5813" s="39" t="s">
        <v>3282</v>
      </c>
      <c r="Q5813" s="40" t="s">
        <v>19329</v>
      </c>
      <c r="R5813" s="41">
        <v>45091</v>
      </c>
      <c r="S5813" s="42" t="s">
        <v>2417</v>
      </c>
      <c r="T5813" s="68"/>
    </row>
    <row r="5814" spans="1:20" s="70" customFormat="1" x14ac:dyDescent="0.2">
      <c r="A5814" s="38" t="s">
        <v>19330</v>
      </c>
      <c r="B5814" s="42" t="s">
        <v>19331</v>
      </c>
      <c r="C5814" s="42" t="s">
        <v>19332</v>
      </c>
      <c r="D5814" s="38">
        <v>300286</v>
      </c>
      <c r="E5814" s="38"/>
      <c r="F5814" s="38"/>
      <c r="G5814" s="42" t="s">
        <v>9310</v>
      </c>
      <c r="H5814" s="38">
        <v>8268012126</v>
      </c>
      <c r="I5814" s="40">
        <v>712739636</v>
      </c>
      <c r="J5814" s="3">
        <v>360000</v>
      </c>
      <c r="K5814" s="3"/>
      <c r="L5814" s="3">
        <v>64800</v>
      </c>
      <c r="M5814" s="3">
        <f t="shared" si="90"/>
        <v>424800</v>
      </c>
      <c r="N5814" s="41">
        <v>44812.729166666664</v>
      </c>
      <c r="O5814" s="39">
        <v>160410923</v>
      </c>
      <c r="P5814" s="42" t="s">
        <v>315</v>
      </c>
      <c r="Q5814" s="42" t="s">
        <v>19333</v>
      </c>
      <c r="R5814" s="60">
        <v>45099</v>
      </c>
      <c r="S5814" s="42" t="s">
        <v>243</v>
      </c>
      <c r="T5814" s="68"/>
    </row>
    <row r="5815" spans="1:20" s="70" customFormat="1" x14ac:dyDescent="0.2">
      <c r="A5815" s="38" t="s">
        <v>19334</v>
      </c>
      <c r="B5815" s="39" t="s">
        <v>19335</v>
      </c>
      <c r="C5815" s="39" t="s">
        <v>19336</v>
      </c>
      <c r="D5815" s="38">
        <v>407464</v>
      </c>
      <c r="E5815" s="38"/>
      <c r="F5815" s="38"/>
      <c r="G5815" s="39" t="s">
        <v>1230</v>
      </c>
      <c r="H5815" s="38">
        <v>8268011215</v>
      </c>
      <c r="I5815" s="40" t="s">
        <v>19337</v>
      </c>
      <c r="J5815" s="2">
        <v>97890</v>
      </c>
      <c r="K5815" s="2"/>
      <c r="L5815" s="2">
        <v>17620.2</v>
      </c>
      <c r="M5815" s="3">
        <f t="shared" si="90"/>
        <v>115510.2</v>
      </c>
      <c r="N5815" s="41">
        <v>45047.729166666664</v>
      </c>
      <c r="O5815" s="39">
        <v>160410937</v>
      </c>
      <c r="P5815" s="39" t="s">
        <v>3282</v>
      </c>
      <c r="Q5815" s="40" t="s">
        <v>19338</v>
      </c>
      <c r="R5815" s="41">
        <v>45091</v>
      </c>
      <c r="S5815" s="42" t="s">
        <v>2417</v>
      </c>
      <c r="T5815" s="68"/>
    </row>
    <row r="5816" spans="1:20" s="70" customFormat="1" x14ac:dyDescent="0.2">
      <c r="A5816" s="38">
        <v>271</v>
      </c>
      <c r="B5816" s="39" t="s">
        <v>19339</v>
      </c>
      <c r="C5816" s="39" t="s">
        <v>19340</v>
      </c>
      <c r="D5816" s="38">
        <v>407464</v>
      </c>
      <c r="E5816" s="38"/>
      <c r="F5816" s="38"/>
      <c r="G5816" s="39" t="s">
        <v>1230</v>
      </c>
      <c r="H5816" s="38">
        <v>8268011401</v>
      </c>
      <c r="I5816" s="40" t="s">
        <v>19341</v>
      </c>
      <c r="J5816" s="2">
        <v>51300</v>
      </c>
      <c r="K5816" s="2"/>
      <c r="L5816" s="2">
        <v>9234</v>
      </c>
      <c r="M5816" s="3">
        <f t="shared" si="90"/>
        <v>60534</v>
      </c>
      <c r="N5816" s="41">
        <v>45047.729166666664</v>
      </c>
      <c r="O5816" s="39">
        <v>160410952</v>
      </c>
      <c r="P5816" s="39" t="s">
        <v>8899</v>
      </c>
      <c r="Q5816" s="40" t="s">
        <v>19342</v>
      </c>
      <c r="R5816" s="41">
        <v>45100</v>
      </c>
      <c r="S5816" s="42" t="s">
        <v>8901</v>
      </c>
      <c r="T5816" s="68"/>
    </row>
    <row r="5817" spans="1:20" s="70" customFormat="1" x14ac:dyDescent="0.2">
      <c r="A5817" s="38" t="s">
        <v>19343</v>
      </c>
      <c r="B5817" s="39" t="s">
        <v>19344</v>
      </c>
      <c r="C5817" s="39" t="s">
        <v>19345</v>
      </c>
      <c r="D5817" s="38">
        <v>407235</v>
      </c>
      <c r="E5817" s="38"/>
      <c r="F5817" s="38"/>
      <c r="G5817" s="39" t="s">
        <v>7501</v>
      </c>
      <c r="H5817" s="38">
        <v>8266018000</v>
      </c>
      <c r="I5817" s="40" t="s">
        <v>19346</v>
      </c>
      <c r="J5817" s="2">
        <v>657158.47457627126</v>
      </c>
      <c r="K5817" s="2"/>
      <c r="L5817" s="2">
        <v>118288.52542372882</v>
      </c>
      <c r="M5817" s="3">
        <f t="shared" si="90"/>
        <v>775447.00000000012</v>
      </c>
      <c r="N5817" s="41">
        <v>45045.729166666664</v>
      </c>
      <c r="O5817" s="39">
        <v>1246380941</v>
      </c>
      <c r="P5817" s="39" t="s">
        <v>18463</v>
      </c>
      <c r="Q5817" s="40" t="s">
        <v>19347</v>
      </c>
      <c r="R5817" s="41">
        <v>45108</v>
      </c>
      <c r="S5817" s="62" t="s">
        <v>29</v>
      </c>
      <c r="T5817" s="68"/>
    </row>
    <row r="5818" spans="1:20" s="70" customFormat="1" x14ac:dyDescent="0.2">
      <c r="A5818" s="38" t="s">
        <v>19348</v>
      </c>
      <c r="B5818" s="39" t="s">
        <v>19349</v>
      </c>
      <c r="C5818" s="39" t="s">
        <v>19350</v>
      </c>
      <c r="D5818" s="38">
        <v>128635</v>
      </c>
      <c r="E5818" s="38"/>
      <c r="F5818" s="38"/>
      <c r="G5818" s="39" t="s">
        <v>989</v>
      </c>
      <c r="H5818" s="38">
        <v>8266018306</v>
      </c>
      <c r="I5818" s="40" t="s">
        <v>19351</v>
      </c>
      <c r="J5818" s="2">
        <v>6090</v>
      </c>
      <c r="K5818" s="2"/>
      <c r="L5818" s="2">
        <v>1096.2</v>
      </c>
      <c r="M5818" s="3">
        <f t="shared" si="90"/>
        <v>7186.2</v>
      </c>
      <c r="N5818" s="41">
        <v>45056.729166666664</v>
      </c>
      <c r="O5818" s="39">
        <v>1246380987</v>
      </c>
      <c r="P5818" s="39" t="s">
        <v>52</v>
      </c>
      <c r="Q5818" s="40" t="s">
        <v>19352</v>
      </c>
      <c r="R5818" s="41">
        <v>45107</v>
      </c>
      <c r="S5818" s="39" t="s">
        <v>54</v>
      </c>
      <c r="T5818" s="68"/>
    </row>
    <row r="5819" spans="1:20" s="70" customFormat="1" x14ac:dyDescent="0.2">
      <c r="A5819" s="38" t="s">
        <v>19353</v>
      </c>
      <c r="B5819" s="39" t="s">
        <v>19354</v>
      </c>
      <c r="C5819" s="39" t="s">
        <v>19355</v>
      </c>
      <c r="D5819" s="38">
        <v>128635</v>
      </c>
      <c r="E5819" s="38"/>
      <c r="F5819" s="38"/>
      <c r="G5819" s="39" t="s">
        <v>989</v>
      </c>
      <c r="H5819" s="38">
        <v>8266018415</v>
      </c>
      <c r="I5819" s="40" t="s">
        <v>19356</v>
      </c>
      <c r="J5819" s="2">
        <v>428380</v>
      </c>
      <c r="K5819" s="2"/>
      <c r="L5819" s="2">
        <v>77108.399999999994</v>
      </c>
      <c r="M5819" s="3">
        <f t="shared" si="90"/>
        <v>505488.4</v>
      </c>
      <c r="N5819" s="41">
        <v>45061.729166666664</v>
      </c>
      <c r="O5819" s="39">
        <v>1246403422</v>
      </c>
      <c r="P5819" s="39" t="s">
        <v>52</v>
      </c>
      <c r="Q5819" s="40" t="s">
        <v>19357</v>
      </c>
      <c r="R5819" s="41">
        <v>45101</v>
      </c>
      <c r="S5819" s="39" t="s">
        <v>54</v>
      </c>
      <c r="T5819" s="68"/>
    </row>
    <row r="5820" spans="1:20" s="70" customFormat="1" x14ac:dyDescent="0.2">
      <c r="A5820" s="38" t="s">
        <v>19358</v>
      </c>
      <c r="B5820" s="39" t="s">
        <v>19354</v>
      </c>
      <c r="C5820" s="39" t="s">
        <v>19355</v>
      </c>
      <c r="D5820" s="38">
        <v>128635</v>
      </c>
      <c r="E5820" s="38"/>
      <c r="F5820" s="38"/>
      <c r="G5820" s="39" t="s">
        <v>989</v>
      </c>
      <c r="H5820" s="38">
        <v>8266018415</v>
      </c>
      <c r="I5820" s="40" t="s">
        <v>19356</v>
      </c>
      <c r="J5820" s="2">
        <v>58195</v>
      </c>
      <c r="K5820" s="2"/>
      <c r="L5820" s="2">
        <v>10475.1</v>
      </c>
      <c r="M5820" s="3">
        <f t="shared" si="90"/>
        <v>68670.100000000006</v>
      </c>
      <c r="N5820" s="41">
        <v>45061.729166666664</v>
      </c>
      <c r="O5820" s="39">
        <v>1246403422</v>
      </c>
      <c r="P5820" s="39" t="s">
        <v>3282</v>
      </c>
      <c r="Q5820" s="40" t="s">
        <v>19357</v>
      </c>
      <c r="R5820" s="41">
        <v>45101</v>
      </c>
      <c r="S5820" s="42" t="s">
        <v>2417</v>
      </c>
      <c r="T5820" s="68"/>
    </row>
    <row r="5821" spans="1:20" s="70" customFormat="1" x14ac:dyDescent="0.2">
      <c r="A5821" s="38" t="s">
        <v>19359</v>
      </c>
      <c r="B5821" s="39" t="s">
        <v>19360</v>
      </c>
      <c r="C5821" s="39" t="s">
        <v>19361</v>
      </c>
      <c r="D5821" s="38">
        <v>815145</v>
      </c>
      <c r="E5821" s="38"/>
      <c r="F5821" s="38"/>
      <c r="G5821" s="39" t="s">
        <v>1053</v>
      </c>
      <c r="H5821" s="38">
        <v>8268012238</v>
      </c>
      <c r="I5821" s="40">
        <v>135</v>
      </c>
      <c r="J5821" s="2">
        <v>293844.29661016952</v>
      </c>
      <c r="K5821" s="2"/>
      <c r="L5821" s="2">
        <v>52891.973389830513</v>
      </c>
      <c r="M5821" s="3">
        <f t="shared" si="90"/>
        <v>346736.27</v>
      </c>
      <c r="N5821" s="41">
        <v>45071.729166666664</v>
      </c>
      <c r="O5821" s="39">
        <v>160411454</v>
      </c>
      <c r="P5821" s="39" t="s">
        <v>52</v>
      </c>
      <c r="Q5821" s="40" t="s">
        <v>19362</v>
      </c>
      <c r="R5821" s="41">
        <v>45087</v>
      </c>
      <c r="S5821" s="39" t="s">
        <v>54</v>
      </c>
      <c r="T5821" s="68"/>
    </row>
    <row r="5822" spans="1:20" s="70" customFormat="1" x14ac:dyDescent="0.2">
      <c r="A5822" s="38" t="s">
        <v>6167</v>
      </c>
      <c r="B5822" s="1"/>
      <c r="C5822" s="1"/>
      <c r="D5822" s="51"/>
      <c r="E5822" s="38"/>
      <c r="F5822" s="51"/>
      <c r="G5822" s="39" t="s">
        <v>6168</v>
      </c>
      <c r="H5822" s="53"/>
      <c r="I5822" s="54" t="s">
        <v>19363</v>
      </c>
      <c r="J5822" s="35">
        <v>2844.99</v>
      </c>
      <c r="K5822" s="1"/>
      <c r="L5822" s="1"/>
      <c r="M5822" s="3">
        <f t="shared" si="90"/>
        <v>2844.99</v>
      </c>
      <c r="N5822" s="63"/>
      <c r="O5822" s="56"/>
      <c r="P5822" s="1"/>
      <c r="Q5822" s="1"/>
      <c r="R5822" s="57"/>
      <c r="S5822" s="42" t="s">
        <v>2417</v>
      </c>
      <c r="T5822" s="68"/>
    </row>
    <row r="5823" spans="1:20" s="70" customFormat="1" x14ac:dyDescent="0.2">
      <c r="A5823" s="38">
        <v>252</v>
      </c>
      <c r="B5823" s="39" t="s">
        <v>19364</v>
      </c>
      <c r="C5823" s="39" t="s">
        <v>19365</v>
      </c>
      <c r="D5823" s="38">
        <v>501974</v>
      </c>
      <c r="E5823" s="38"/>
      <c r="F5823" s="38"/>
      <c r="G5823" s="39" t="s">
        <v>18123</v>
      </c>
      <c r="H5823" s="38">
        <v>8263000277</v>
      </c>
      <c r="I5823" s="40" t="s">
        <v>19366</v>
      </c>
      <c r="J5823" s="2">
        <v>1641600</v>
      </c>
      <c r="K5823" s="2"/>
      <c r="L5823" s="2">
        <v>295488</v>
      </c>
      <c r="M5823" s="3">
        <f t="shared" si="90"/>
        <v>1937088</v>
      </c>
      <c r="N5823" s="41">
        <v>45072.729166666664</v>
      </c>
      <c r="O5823" s="39">
        <v>1246382887</v>
      </c>
      <c r="P5823" s="39" t="s">
        <v>8899</v>
      </c>
      <c r="Q5823" s="40" t="s">
        <v>19367</v>
      </c>
      <c r="R5823" s="41">
        <v>45110</v>
      </c>
      <c r="S5823" s="42" t="s">
        <v>8901</v>
      </c>
      <c r="T5823" s="68"/>
    </row>
    <row r="5824" spans="1:20" s="70" customFormat="1" x14ac:dyDescent="0.2">
      <c r="A5824" s="38">
        <v>250</v>
      </c>
      <c r="B5824" s="39" t="s">
        <v>19368</v>
      </c>
      <c r="C5824" s="39" t="s">
        <v>19369</v>
      </c>
      <c r="D5824" s="38">
        <v>501974</v>
      </c>
      <c r="E5824" s="38"/>
      <c r="F5824" s="38"/>
      <c r="G5824" s="39" t="s">
        <v>18123</v>
      </c>
      <c r="H5824" s="38">
        <v>8263000277</v>
      </c>
      <c r="I5824" s="40" t="s">
        <v>19370</v>
      </c>
      <c r="J5824" s="2">
        <v>43200</v>
      </c>
      <c r="K5824" s="2"/>
      <c r="L5824" s="2">
        <v>7776</v>
      </c>
      <c r="M5824" s="3">
        <f t="shared" si="90"/>
        <v>50976</v>
      </c>
      <c r="N5824" s="41">
        <v>45034.729166666664</v>
      </c>
      <c r="O5824" s="39">
        <v>1246382915</v>
      </c>
      <c r="P5824" s="39" t="s">
        <v>8899</v>
      </c>
      <c r="Q5824" s="40" t="s">
        <v>19371</v>
      </c>
      <c r="R5824" s="41">
        <v>45088</v>
      </c>
      <c r="S5824" s="42" t="s">
        <v>8901</v>
      </c>
      <c r="T5824" s="68"/>
    </row>
    <row r="5825" spans="1:20" s="70" customFormat="1" x14ac:dyDescent="0.2">
      <c r="A5825" s="38">
        <v>251</v>
      </c>
      <c r="B5825" s="39" t="s">
        <v>19372</v>
      </c>
      <c r="C5825" s="39" t="s">
        <v>19373</v>
      </c>
      <c r="D5825" s="38">
        <v>501974</v>
      </c>
      <c r="E5825" s="38"/>
      <c r="F5825" s="38"/>
      <c r="G5825" s="39" t="s">
        <v>18123</v>
      </c>
      <c r="H5825" s="38">
        <v>8263000277</v>
      </c>
      <c r="I5825" s="40" t="s">
        <v>19374</v>
      </c>
      <c r="J5825" s="2">
        <v>93600</v>
      </c>
      <c r="K5825" s="2"/>
      <c r="L5825" s="2">
        <v>16848</v>
      </c>
      <c r="M5825" s="3">
        <f t="shared" si="90"/>
        <v>110448</v>
      </c>
      <c r="N5825" s="41">
        <v>45055.729166666664</v>
      </c>
      <c r="O5825" s="39">
        <v>1246382966</v>
      </c>
      <c r="P5825" s="39" t="s">
        <v>8899</v>
      </c>
      <c r="Q5825" s="40" t="s">
        <v>19375</v>
      </c>
      <c r="R5825" s="41">
        <v>45103</v>
      </c>
      <c r="S5825" s="42" t="s">
        <v>8901</v>
      </c>
      <c r="T5825" s="68"/>
    </row>
    <row r="5826" spans="1:20" s="70" customFormat="1" x14ac:dyDescent="0.2">
      <c r="A5826" s="38" t="s">
        <v>19376</v>
      </c>
      <c r="B5826" s="39" t="s">
        <v>19377</v>
      </c>
      <c r="C5826" s="39" t="s">
        <v>19378</v>
      </c>
      <c r="D5826" s="38">
        <v>817156</v>
      </c>
      <c r="E5826" s="38"/>
      <c r="F5826" s="38"/>
      <c r="G5826" s="39" t="s">
        <v>10531</v>
      </c>
      <c r="H5826" s="38"/>
      <c r="I5826" s="40" t="s">
        <v>19379</v>
      </c>
      <c r="J5826" s="2">
        <v>100000</v>
      </c>
      <c r="K5826" s="2"/>
      <c r="L5826" s="2">
        <v>18000</v>
      </c>
      <c r="M5826" s="3">
        <f t="shared" si="90"/>
        <v>118000</v>
      </c>
      <c r="N5826" s="41">
        <v>45084</v>
      </c>
      <c r="O5826" s="39">
        <v>160442307</v>
      </c>
      <c r="P5826" s="39" t="s">
        <v>3282</v>
      </c>
      <c r="Q5826" s="40"/>
      <c r="R5826" s="41"/>
      <c r="S5826" s="42" t="s">
        <v>2417</v>
      </c>
      <c r="T5826" s="68"/>
    </row>
    <row r="5827" spans="1:20" s="70" customFormat="1" x14ac:dyDescent="0.2">
      <c r="A5827" s="38" t="s">
        <v>19380</v>
      </c>
      <c r="B5827" s="39" t="s">
        <v>19381</v>
      </c>
      <c r="C5827" s="39" t="s">
        <v>19382</v>
      </c>
      <c r="D5827" s="38">
        <v>820829</v>
      </c>
      <c r="E5827" s="38"/>
      <c r="F5827" s="38"/>
      <c r="G5827" s="39" t="s">
        <v>19383</v>
      </c>
      <c r="H5827" s="38">
        <v>8268012299</v>
      </c>
      <c r="I5827" s="40" t="s">
        <v>19384</v>
      </c>
      <c r="J5827" s="2">
        <v>187320.33898305087</v>
      </c>
      <c r="K5827" s="2"/>
      <c r="L5827" s="2">
        <v>33717.661016949154</v>
      </c>
      <c r="M5827" s="3">
        <f t="shared" si="90"/>
        <v>221038.00000000003</v>
      </c>
      <c r="N5827" s="41">
        <v>45072.729166666664</v>
      </c>
      <c r="O5827" s="39">
        <v>160417846</v>
      </c>
      <c r="P5827" s="39" t="s">
        <v>52</v>
      </c>
      <c r="Q5827" s="40" t="s">
        <v>19385</v>
      </c>
      <c r="R5827" s="41">
        <v>45091</v>
      </c>
      <c r="S5827" s="39" t="s">
        <v>54</v>
      </c>
      <c r="T5827" s="68"/>
    </row>
    <row r="5828" spans="1:20" s="70" customFormat="1" x14ac:dyDescent="0.2">
      <c r="A5828" s="38">
        <v>137</v>
      </c>
      <c r="B5828" s="39" t="s">
        <v>19386</v>
      </c>
      <c r="C5828" s="39" t="s">
        <v>19387</v>
      </c>
      <c r="D5828" s="38">
        <v>407261</v>
      </c>
      <c r="E5828" s="38"/>
      <c r="F5828" s="38"/>
      <c r="G5828" s="39" t="s">
        <v>58</v>
      </c>
      <c r="H5828" s="38">
        <v>8266018483</v>
      </c>
      <c r="I5828" s="40">
        <v>9854045230</v>
      </c>
      <c r="J5828" s="2">
        <v>73891.5</v>
      </c>
      <c r="K5828" s="2"/>
      <c r="L5828" s="2">
        <v>0</v>
      </c>
      <c r="M5828" s="3">
        <f t="shared" si="90"/>
        <v>73891.5</v>
      </c>
      <c r="N5828" s="41">
        <v>45076.729166666664</v>
      </c>
      <c r="O5828" s="39">
        <v>1246384076</v>
      </c>
      <c r="P5828" s="39" t="s">
        <v>8899</v>
      </c>
      <c r="Q5828" s="40"/>
      <c r="R5828" s="41"/>
      <c r="S5828" s="42" t="s">
        <v>8901</v>
      </c>
      <c r="T5828" s="68"/>
    </row>
    <row r="5829" spans="1:20" s="70" customFormat="1" x14ac:dyDescent="0.2">
      <c r="A5829" s="38">
        <v>136</v>
      </c>
      <c r="B5829" s="39" t="s">
        <v>19388</v>
      </c>
      <c r="C5829" s="39" t="s">
        <v>19389</v>
      </c>
      <c r="D5829" s="38">
        <v>407261</v>
      </c>
      <c r="E5829" s="38"/>
      <c r="F5829" s="38"/>
      <c r="G5829" s="39" t="s">
        <v>58</v>
      </c>
      <c r="H5829" s="38">
        <v>8266018483</v>
      </c>
      <c r="I5829" s="40">
        <v>9854044880</v>
      </c>
      <c r="J5829" s="2">
        <v>73891.5</v>
      </c>
      <c r="K5829" s="2"/>
      <c r="L5829" s="2">
        <v>0</v>
      </c>
      <c r="M5829" s="3">
        <f t="shared" si="90"/>
        <v>73891.5</v>
      </c>
      <c r="N5829" s="41">
        <v>45070.729166666664</v>
      </c>
      <c r="O5829" s="39">
        <v>1246384083</v>
      </c>
      <c r="P5829" s="39" t="s">
        <v>8899</v>
      </c>
      <c r="Q5829" s="40"/>
      <c r="R5829" s="41"/>
      <c r="S5829" s="42" t="s">
        <v>8901</v>
      </c>
      <c r="T5829" s="68"/>
    </row>
    <row r="5830" spans="1:20" s="70" customFormat="1" x14ac:dyDescent="0.2">
      <c r="A5830" s="38" t="s">
        <v>19390</v>
      </c>
      <c r="B5830" s="39" t="s">
        <v>19391</v>
      </c>
      <c r="C5830" s="39" t="s">
        <v>19392</v>
      </c>
      <c r="D5830" s="38">
        <v>404175</v>
      </c>
      <c r="E5830" s="38"/>
      <c r="F5830" s="38"/>
      <c r="G5830" s="39" t="s">
        <v>1555</v>
      </c>
      <c r="H5830" s="38">
        <v>8266018535</v>
      </c>
      <c r="I5830" s="40" t="s">
        <v>19393</v>
      </c>
      <c r="J5830" s="2">
        <v>8620.720338983052</v>
      </c>
      <c r="K5830" s="2"/>
      <c r="L5830" s="2">
        <v>1551.7296610169492</v>
      </c>
      <c r="M5830" s="3">
        <f t="shared" ref="M5830:M5893" si="91">SUM(J5830:L5830)</f>
        <v>10172.450000000001</v>
      </c>
      <c r="N5830" s="41">
        <v>45055.729166666664</v>
      </c>
      <c r="O5830" s="39">
        <v>1246384093</v>
      </c>
      <c r="P5830" s="39" t="s">
        <v>18453</v>
      </c>
      <c r="Q5830" s="40" t="s">
        <v>19394</v>
      </c>
      <c r="R5830" s="41">
        <v>45122</v>
      </c>
      <c r="S5830" s="62" t="s">
        <v>21</v>
      </c>
      <c r="T5830" s="68"/>
    </row>
    <row r="5831" spans="1:20" s="70" customFormat="1" x14ac:dyDescent="0.2">
      <c r="A5831" s="38" t="s">
        <v>19395</v>
      </c>
      <c r="B5831" s="39" t="s">
        <v>19396</v>
      </c>
      <c r="C5831" s="39" t="s">
        <v>19397</v>
      </c>
      <c r="D5831" s="38">
        <v>812140</v>
      </c>
      <c r="E5831" s="38"/>
      <c r="F5831" s="38"/>
      <c r="G5831" s="42" t="s">
        <v>446</v>
      </c>
      <c r="H5831" s="38">
        <v>8268011390</v>
      </c>
      <c r="I5831" s="40" t="s">
        <v>19398</v>
      </c>
      <c r="J5831" s="2">
        <v>623188</v>
      </c>
      <c r="K5831" s="2"/>
      <c r="L5831" s="2">
        <v>0</v>
      </c>
      <c r="M5831" s="3">
        <f t="shared" si="91"/>
        <v>623188</v>
      </c>
      <c r="N5831" s="41">
        <v>45048.729166666664</v>
      </c>
      <c r="O5831" s="39">
        <v>160417728</v>
      </c>
      <c r="P5831" s="39" t="s">
        <v>52</v>
      </c>
      <c r="Q5831" s="40">
        <v>306203224032</v>
      </c>
      <c r="R5831" s="41">
        <v>45099</v>
      </c>
      <c r="S5831" s="39" t="s">
        <v>54</v>
      </c>
      <c r="T5831" s="68"/>
    </row>
    <row r="5832" spans="1:20" s="70" customFormat="1" x14ac:dyDescent="0.2">
      <c r="A5832" s="38" t="s">
        <v>19399</v>
      </c>
      <c r="B5832" s="39" t="s">
        <v>19400</v>
      </c>
      <c r="C5832" s="39" t="s">
        <v>19401</v>
      </c>
      <c r="D5832" s="38">
        <v>703046</v>
      </c>
      <c r="E5832" s="38"/>
      <c r="F5832" s="38"/>
      <c r="G5832" s="42" t="s">
        <v>678</v>
      </c>
      <c r="H5832" s="38">
        <v>8266017762</v>
      </c>
      <c r="I5832" s="40" t="s">
        <v>19402</v>
      </c>
      <c r="J5832" s="2">
        <v>5958</v>
      </c>
      <c r="K5832" s="2"/>
      <c r="L5832" s="2">
        <v>0</v>
      </c>
      <c r="M5832" s="3">
        <f t="shared" si="91"/>
        <v>5958</v>
      </c>
      <c r="N5832" s="41">
        <v>45049.729166666664</v>
      </c>
      <c r="O5832" s="39">
        <v>1218723135</v>
      </c>
      <c r="P5832" s="39" t="s">
        <v>18453</v>
      </c>
      <c r="Q5832" s="40" t="s">
        <v>19403</v>
      </c>
      <c r="R5832" s="41">
        <v>45087</v>
      </c>
      <c r="S5832" s="62" t="s">
        <v>21</v>
      </c>
      <c r="T5832" s="68"/>
    </row>
    <row r="5833" spans="1:20" s="70" customFormat="1" x14ac:dyDescent="0.2">
      <c r="A5833" s="38" t="s">
        <v>19404</v>
      </c>
      <c r="B5833" s="39" t="s">
        <v>19405</v>
      </c>
      <c r="C5833" s="39" t="s">
        <v>19406</v>
      </c>
      <c r="D5833" s="38">
        <v>703046</v>
      </c>
      <c r="E5833" s="38"/>
      <c r="F5833" s="38"/>
      <c r="G5833" s="42" t="s">
        <v>678</v>
      </c>
      <c r="H5833" s="38">
        <v>8266018436</v>
      </c>
      <c r="I5833" s="40" t="s">
        <v>19407</v>
      </c>
      <c r="J5833" s="2">
        <v>505</v>
      </c>
      <c r="K5833" s="2"/>
      <c r="L5833" s="2">
        <v>0</v>
      </c>
      <c r="M5833" s="3">
        <f t="shared" si="91"/>
        <v>505</v>
      </c>
      <c r="N5833" s="41">
        <v>45066.729166666664</v>
      </c>
      <c r="O5833" s="39">
        <v>1218723136</v>
      </c>
      <c r="P5833" s="39" t="s">
        <v>19303</v>
      </c>
      <c r="Q5833" s="40" t="s">
        <v>19408</v>
      </c>
      <c r="R5833" s="41">
        <v>45098</v>
      </c>
      <c r="S5833" s="62" t="s">
        <v>19</v>
      </c>
      <c r="T5833" s="68"/>
    </row>
    <row r="5834" spans="1:20" s="70" customFormat="1" x14ac:dyDescent="0.2">
      <c r="A5834" s="38" t="s">
        <v>19409</v>
      </c>
      <c r="B5834" s="39" t="s">
        <v>19410</v>
      </c>
      <c r="C5834" s="39" t="s">
        <v>19411</v>
      </c>
      <c r="D5834" s="38">
        <v>703046</v>
      </c>
      <c r="E5834" s="38"/>
      <c r="F5834" s="38"/>
      <c r="G5834" s="42" t="s">
        <v>678</v>
      </c>
      <c r="H5834" s="38">
        <v>8266018306</v>
      </c>
      <c r="I5834" s="40" t="s">
        <v>19412</v>
      </c>
      <c r="J5834" s="2">
        <v>389</v>
      </c>
      <c r="K5834" s="2"/>
      <c r="L5834" s="2">
        <v>0</v>
      </c>
      <c r="M5834" s="3">
        <f t="shared" si="91"/>
        <v>389</v>
      </c>
      <c r="N5834" s="41">
        <v>45066.729166666664</v>
      </c>
      <c r="O5834" s="39">
        <v>1218723142</v>
      </c>
      <c r="P5834" s="39" t="s">
        <v>52</v>
      </c>
      <c r="Q5834" s="40" t="s">
        <v>19408</v>
      </c>
      <c r="R5834" s="41">
        <v>45098</v>
      </c>
      <c r="S5834" s="39" t="s">
        <v>54</v>
      </c>
      <c r="T5834" s="68"/>
    </row>
    <row r="5835" spans="1:20" s="70" customFormat="1" x14ac:dyDescent="0.2">
      <c r="A5835" s="38" t="s">
        <v>19413</v>
      </c>
      <c r="B5835" s="39" t="s">
        <v>19414</v>
      </c>
      <c r="C5835" s="39" t="s">
        <v>19415</v>
      </c>
      <c r="D5835" s="38">
        <v>703046</v>
      </c>
      <c r="E5835" s="38"/>
      <c r="F5835" s="38"/>
      <c r="G5835" s="42" t="s">
        <v>678</v>
      </c>
      <c r="H5835" s="38">
        <v>8266017761</v>
      </c>
      <c r="I5835" s="40" t="s">
        <v>19416</v>
      </c>
      <c r="J5835" s="2">
        <v>6159</v>
      </c>
      <c r="K5835" s="2"/>
      <c r="L5835" s="2">
        <v>0</v>
      </c>
      <c r="M5835" s="3">
        <f t="shared" si="91"/>
        <v>6159</v>
      </c>
      <c r="N5835" s="41">
        <v>45049.729166666664</v>
      </c>
      <c r="O5835" s="39">
        <v>1218723157</v>
      </c>
      <c r="P5835" s="39" t="s">
        <v>18463</v>
      </c>
      <c r="Q5835" s="40" t="s">
        <v>19417</v>
      </c>
      <c r="R5835" s="41">
        <v>45088</v>
      </c>
      <c r="S5835" s="62" t="s">
        <v>29</v>
      </c>
      <c r="T5835" s="68"/>
    </row>
    <row r="5836" spans="1:20" s="70" customFormat="1" x14ac:dyDescent="0.2">
      <c r="A5836" s="38">
        <v>43</v>
      </c>
      <c r="B5836" s="39" t="s">
        <v>19418</v>
      </c>
      <c r="C5836" s="39" t="s">
        <v>19419</v>
      </c>
      <c r="D5836" s="38">
        <v>703046</v>
      </c>
      <c r="E5836" s="38"/>
      <c r="F5836" s="38"/>
      <c r="G5836" s="42" t="s">
        <v>678</v>
      </c>
      <c r="H5836" s="38">
        <v>8266017205</v>
      </c>
      <c r="I5836" s="40" t="s">
        <v>19420</v>
      </c>
      <c r="J5836" s="2">
        <v>8919</v>
      </c>
      <c r="K5836" s="2"/>
      <c r="L5836" s="2">
        <v>0</v>
      </c>
      <c r="M5836" s="3">
        <f t="shared" si="91"/>
        <v>8919</v>
      </c>
      <c r="N5836" s="41">
        <v>45065.729166666664</v>
      </c>
      <c r="O5836" s="39">
        <v>1218723160</v>
      </c>
      <c r="P5836" s="39" t="s">
        <v>8899</v>
      </c>
      <c r="Q5836" s="40" t="s">
        <v>19421</v>
      </c>
      <c r="R5836" s="41">
        <v>45099</v>
      </c>
      <c r="S5836" s="42" t="s">
        <v>8901</v>
      </c>
      <c r="T5836" s="68"/>
    </row>
    <row r="5837" spans="1:20" s="70" customFormat="1" x14ac:dyDescent="0.2">
      <c r="A5837" s="38" t="s">
        <v>19422</v>
      </c>
      <c r="B5837" s="39" t="s">
        <v>19423</v>
      </c>
      <c r="C5837" s="39" t="s">
        <v>19424</v>
      </c>
      <c r="D5837" s="38">
        <v>822068</v>
      </c>
      <c r="E5837" s="38"/>
      <c r="F5837" s="38"/>
      <c r="G5837" s="39" t="s">
        <v>19235</v>
      </c>
      <c r="H5837" s="38">
        <v>8268011892</v>
      </c>
      <c r="I5837" s="40" t="s">
        <v>19425</v>
      </c>
      <c r="J5837" s="2">
        <v>20400</v>
      </c>
      <c r="K5837" s="2"/>
      <c r="L5837" s="2">
        <v>3672</v>
      </c>
      <c r="M5837" s="3">
        <f t="shared" si="91"/>
        <v>24072</v>
      </c>
      <c r="N5837" s="41">
        <v>45063.729166666664</v>
      </c>
      <c r="O5837" s="39">
        <v>160419213</v>
      </c>
      <c r="P5837" s="39" t="s">
        <v>3282</v>
      </c>
      <c r="Q5837" s="40" t="s">
        <v>19426</v>
      </c>
      <c r="R5837" s="41">
        <v>45091</v>
      </c>
      <c r="S5837" s="42" t="s">
        <v>2417</v>
      </c>
      <c r="T5837" s="68"/>
    </row>
    <row r="5838" spans="1:20" s="70" customFormat="1" x14ac:dyDescent="0.2">
      <c r="A5838" s="38">
        <v>272</v>
      </c>
      <c r="B5838" s="39" t="s">
        <v>19427</v>
      </c>
      <c r="C5838" s="39" t="s">
        <v>19428</v>
      </c>
      <c r="D5838" s="38">
        <v>407464</v>
      </c>
      <c r="E5838" s="38"/>
      <c r="F5838" s="38"/>
      <c r="G5838" s="39" t="s">
        <v>1230</v>
      </c>
      <c r="H5838" s="38">
        <v>8268011401</v>
      </c>
      <c r="I5838" s="40" t="s">
        <v>14432</v>
      </c>
      <c r="J5838" s="2">
        <v>103280</v>
      </c>
      <c r="K5838" s="2"/>
      <c r="L5838" s="2">
        <v>18590.399999999998</v>
      </c>
      <c r="M5838" s="3">
        <f t="shared" si="91"/>
        <v>121870.39999999999</v>
      </c>
      <c r="N5838" s="41">
        <v>45071.729166666664</v>
      </c>
      <c r="O5838" s="39">
        <v>160419386</v>
      </c>
      <c r="P5838" s="39" t="s">
        <v>8899</v>
      </c>
      <c r="Q5838" s="40" t="s">
        <v>19429</v>
      </c>
      <c r="R5838" s="41">
        <v>45108</v>
      </c>
      <c r="S5838" s="42" t="s">
        <v>8901</v>
      </c>
      <c r="T5838" s="68"/>
    </row>
    <row r="5839" spans="1:20" s="70" customFormat="1" x14ac:dyDescent="0.2">
      <c r="A5839" s="38" t="s">
        <v>19430</v>
      </c>
      <c r="B5839" s="39" t="s">
        <v>19431</v>
      </c>
      <c r="C5839" s="39" t="s">
        <v>19432</v>
      </c>
      <c r="D5839" s="38">
        <v>821582</v>
      </c>
      <c r="E5839" s="38"/>
      <c r="F5839" s="38"/>
      <c r="G5839" s="39" t="s">
        <v>14579</v>
      </c>
      <c r="H5839" s="38">
        <v>8268012192</v>
      </c>
      <c r="I5839" s="40" t="s">
        <v>19433</v>
      </c>
      <c r="J5839" s="2">
        <v>328093.22033898305</v>
      </c>
      <c r="K5839" s="2"/>
      <c r="L5839" s="2">
        <v>59056.779661016946</v>
      </c>
      <c r="M5839" s="3">
        <f t="shared" si="91"/>
        <v>387150</v>
      </c>
      <c r="N5839" s="41">
        <v>45069.729166666664</v>
      </c>
      <c r="O5839" s="39">
        <v>160419478</v>
      </c>
      <c r="P5839" s="39" t="s">
        <v>7503</v>
      </c>
      <c r="Q5839" s="40">
        <v>306087329622</v>
      </c>
      <c r="R5839" s="41">
        <v>45087</v>
      </c>
      <c r="S5839" s="62" t="s">
        <v>23</v>
      </c>
      <c r="T5839" s="68"/>
    </row>
    <row r="5840" spans="1:20" s="70" customFormat="1" x14ac:dyDescent="0.2">
      <c r="A5840" s="38" t="s">
        <v>19434</v>
      </c>
      <c r="B5840" s="39" t="s">
        <v>19435</v>
      </c>
      <c r="C5840" s="39" t="s">
        <v>19436</v>
      </c>
      <c r="D5840" s="38">
        <v>822647</v>
      </c>
      <c r="E5840" s="38"/>
      <c r="F5840" s="38"/>
      <c r="G5840" s="39" t="s">
        <v>19117</v>
      </c>
      <c r="H5840" s="38"/>
      <c r="I5840" s="40">
        <v>11</v>
      </c>
      <c r="J5840" s="2">
        <v>9238.2503389830508</v>
      </c>
      <c r="K5840" s="2"/>
      <c r="L5840" s="2">
        <v>1662.8850610169491</v>
      </c>
      <c r="M5840" s="3">
        <f t="shared" si="91"/>
        <v>10901.135399999999</v>
      </c>
      <c r="N5840" s="41">
        <v>45068.729166666664</v>
      </c>
      <c r="O5840" s="39">
        <v>160431701</v>
      </c>
      <c r="P5840" s="39" t="s">
        <v>18463</v>
      </c>
      <c r="Q5840" s="40" t="s">
        <v>19437</v>
      </c>
      <c r="R5840" s="41">
        <v>45098</v>
      </c>
      <c r="S5840" s="62" t="s">
        <v>29</v>
      </c>
      <c r="T5840" s="68"/>
    </row>
    <row r="5841" spans="1:20" s="70" customFormat="1" x14ac:dyDescent="0.2">
      <c r="A5841" s="38">
        <v>172</v>
      </c>
      <c r="B5841" s="39" t="s">
        <v>19438</v>
      </c>
      <c r="C5841" s="39" t="s">
        <v>19439</v>
      </c>
      <c r="D5841" s="38">
        <v>820886</v>
      </c>
      <c r="E5841" s="38"/>
      <c r="F5841" s="38"/>
      <c r="G5841" s="39" t="s">
        <v>10575</v>
      </c>
      <c r="H5841" s="38">
        <v>8268009828</v>
      </c>
      <c r="I5841" s="40" t="s">
        <v>19440</v>
      </c>
      <c r="J5841" s="2">
        <v>1457775.4237288137</v>
      </c>
      <c r="K5841" s="2"/>
      <c r="L5841" s="2">
        <v>262399.57627118647</v>
      </c>
      <c r="M5841" s="3">
        <f t="shared" si="91"/>
        <v>1720175</v>
      </c>
      <c r="N5841" s="41">
        <v>45055.729166666664</v>
      </c>
      <c r="O5841" s="39">
        <v>160420609</v>
      </c>
      <c r="P5841" s="39" t="s">
        <v>8899</v>
      </c>
      <c r="Q5841" s="40" t="s">
        <v>19441</v>
      </c>
      <c r="R5841" s="41">
        <v>45094</v>
      </c>
      <c r="S5841" s="42" t="s">
        <v>8901</v>
      </c>
      <c r="T5841" s="68"/>
    </row>
    <row r="5842" spans="1:20" s="70" customFormat="1" x14ac:dyDescent="0.2">
      <c r="A5842" s="38" t="s">
        <v>19442</v>
      </c>
      <c r="B5842" s="39" t="s">
        <v>19443</v>
      </c>
      <c r="C5842" s="39" t="s">
        <v>19444</v>
      </c>
      <c r="D5842" s="38">
        <v>703046</v>
      </c>
      <c r="E5842" s="38"/>
      <c r="F5842" s="38"/>
      <c r="G5842" s="42" t="s">
        <v>678</v>
      </c>
      <c r="H5842" s="38">
        <v>8266018306</v>
      </c>
      <c r="I5842" s="40" t="s">
        <v>19445</v>
      </c>
      <c r="J5842" s="2">
        <v>389</v>
      </c>
      <c r="K5842" s="2"/>
      <c r="L5842" s="2">
        <v>0</v>
      </c>
      <c r="M5842" s="3">
        <f t="shared" si="91"/>
        <v>389</v>
      </c>
      <c r="N5842" s="41">
        <v>45068.729166666664</v>
      </c>
      <c r="O5842" s="39">
        <v>1218723286</v>
      </c>
      <c r="P5842" s="39" t="s">
        <v>52</v>
      </c>
      <c r="Q5842" s="40" t="s">
        <v>19446</v>
      </c>
      <c r="R5842" s="41">
        <v>45140</v>
      </c>
      <c r="S5842" s="39" t="s">
        <v>54</v>
      </c>
      <c r="T5842" s="68"/>
    </row>
    <row r="5843" spans="1:20" s="70" customFormat="1" x14ac:dyDescent="0.2">
      <c r="A5843" s="38">
        <v>44</v>
      </c>
      <c r="B5843" s="39" t="s">
        <v>19447</v>
      </c>
      <c r="C5843" s="39" t="s">
        <v>19448</v>
      </c>
      <c r="D5843" s="38">
        <v>703046</v>
      </c>
      <c r="E5843" s="38"/>
      <c r="F5843" s="38"/>
      <c r="G5843" s="42" t="s">
        <v>678</v>
      </c>
      <c r="H5843" s="38">
        <v>8266017171</v>
      </c>
      <c r="I5843" s="40" t="s">
        <v>19449</v>
      </c>
      <c r="J5843" s="2">
        <v>578</v>
      </c>
      <c r="K5843" s="2"/>
      <c r="L5843" s="2">
        <v>0</v>
      </c>
      <c r="M5843" s="3">
        <f t="shared" si="91"/>
        <v>578</v>
      </c>
      <c r="N5843" s="41">
        <v>45066.729166666664</v>
      </c>
      <c r="O5843" s="39">
        <v>1218723288</v>
      </c>
      <c r="P5843" s="39" t="s">
        <v>8899</v>
      </c>
      <c r="Q5843" s="40" t="s">
        <v>19450</v>
      </c>
      <c r="R5843" s="41">
        <v>45138</v>
      </c>
      <c r="S5843" s="42" t="s">
        <v>8901</v>
      </c>
      <c r="T5843" s="68"/>
    </row>
    <row r="5844" spans="1:20" s="70" customFormat="1" x14ac:dyDescent="0.2">
      <c r="A5844" s="38">
        <v>49</v>
      </c>
      <c r="B5844" s="39" t="s">
        <v>19451</v>
      </c>
      <c r="C5844" s="39" t="s">
        <v>19452</v>
      </c>
      <c r="D5844" s="38">
        <v>703046</v>
      </c>
      <c r="E5844" s="38"/>
      <c r="F5844" s="38"/>
      <c r="G5844" s="42" t="s">
        <v>678</v>
      </c>
      <c r="H5844" s="38">
        <v>8266018454</v>
      </c>
      <c r="I5844" s="40" t="s">
        <v>19453</v>
      </c>
      <c r="J5844" s="2">
        <v>6222</v>
      </c>
      <c r="K5844" s="2"/>
      <c r="L5844" s="2">
        <v>0</v>
      </c>
      <c r="M5844" s="3">
        <f t="shared" si="91"/>
        <v>6222</v>
      </c>
      <c r="N5844" s="41">
        <v>45068</v>
      </c>
      <c r="O5844" s="39">
        <v>1218723290</v>
      </c>
      <c r="P5844" s="39" t="s">
        <v>8899</v>
      </c>
      <c r="Q5844" s="40" t="s">
        <v>19450</v>
      </c>
      <c r="R5844" s="41">
        <v>45138</v>
      </c>
      <c r="S5844" s="42" t="s">
        <v>8901</v>
      </c>
      <c r="T5844" s="68"/>
    </row>
    <row r="5845" spans="1:20" s="70" customFormat="1" x14ac:dyDescent="0.2">
      <c r="A5845" s="38" t="s">
        <v>19454</v>
      </c>
      <c r="B5845" s="39" t="s">
        <v>19455</v>
      </c>
      <c r="C5845" s="39" t="s">
        <v>19456</v>
      </c>
      <c r="D5845" s="38">
        <v>811923</v>
      </c>
      <c r="E5845" s="38"/>
      <c r="F5845" s="38"/>
      <c r="G5845" s="39" t="s">
        <v>13858</v>
      </c>
      <c r="H5845" s="38">
        <v>8268011674</v>
      </c>
      <c r="I5845" s="40" t="s">
        <v>19457</v>
      </c>
      <c r="J5845" s="2">
        <v>140192.31355932204</v>
      </c>
      <c r="K5845" s="2"/>
      <c r="L5845" s="2">
        <v>25234.616440677964</v>
      </c>
      <c r="M5845" s="3">
        <f t="shared" si="91"/>
        <v>165426.93</v>
      </c>
      <c r="N5845" s="41">
        <v>45052.729166666664</v>
      </c>
      <c r="O5845" s="39">
        <v>160420993</v>
      </c>
      <c r="P5845" s="39" t="s">
        <v>3282</v>
      </c>
      <c r="Q5845" s="40" t="s">
        <v>19458</v>
      </c>
      <c r="R5845" s="41">
        <v>45100</v>
      </c>
      <c r="S5845" s="42" t="s">
        <v>2417</v>
      </c>
      <c r="T5845" s="68"/>
    </row>
    <row r="5846" spans="1:20" s="70" customFormat="1" x14ac:dyDescent="0.2">
      <c r="A5846" s="38" t="s">
        <v>19459</v>
      </c>
      <c r="B5846" s="39" t="s">
        <v>19460</v>
      </c>
      <c r="C5846" s="39" t="s">
        <v>19461</v>
      </c>
      <c r="D5846" s="38">
        <v>128635</v>
      </c>
      <c r="E5846" s="38"/>
      <c r="F5846" s="38"/>
      <c r="G5846" s="39" t="s">
        <v>989</v>
      </c>
      <c r="H5846" s="38">
        <v>8266018306</v>
      </c>
      <c r="I5846" s="40" t="s">
        <v>19462</v>
      </c>
      <c r="J5846" s="2">
        <v>65000</v>
      </c>
      <c r="K5846" s="2"/>
      <c r="L5846" s="2">
        <v>11700</v>
      </c>
      <c r="M5846" s="3">
        <f t="shared" si="91"/>
        <v>76700</v>
      </c>
      <c r="N5846" s="41">
        <v>45050.729166666664</v>
      </c>
      <c r="O5846" s="39">
        <v>1246385666</v>
      </c>
      <c r="P5846" s="39" t="s">
        <v>52</v>
      </c>
      <c r="Q5846" s="40" t="s">
        <v>19357</v>
      </c>
      <c r="R5846" s="41">
        <v>45101</v>
      </c>
      <c r="S5846" s="39" t="s">
        <v>54</v>
      </c>
      <c r="T5846" s="68"/>
    </row>
    <row r="5847" spans="1:20" s="70" customFormat="1" x14ac:dyDescent="0.2">
      <c r="A5847" s="38">
        <v>227</v>
      </c>
      <c r="B5847" s="39" t="s">
        <v>19463</v>
      </c>
      <c r="C5847" s="39" t="s">
        <v>19464</v>
      </c>
      <c r="D5847" s="38">
        <v>124049</v>
      </c>
      <c r="E5847" s="38"/>
      <c r="F5847" s="38"/>
      <c r="G5847" s="39" t="s">
        <v>10943</v>
      </c>
      <c r="H5847" s="38">
        <v>8265000247</v>
      </c>
      <c r="I5847" s="40" t="s">
        <v>19465</v>
      </c>
      <c r="J5847" s="2">
        <v>1232000</v>
      </c>
      <c r="K5847" s="2"/>
      <c r="L5847" s="2">
        <v>221760</v>
      </c>
      <c r="M5847" s="3">
        <f t="shared" si="91"/>
        <v>1453760</v>
      </c>
      <c r="N5847" s="41">
        <v>45070.729166666664</v>
      </c>
      <c r="O5847" s="39">
        <v>1246386890</v>
      </c>
      <c r="P5847" s="39" t="s">
        <v>8899</v>
      </c>
      <c r="Q5847" s="40">
        <v>306294456317</v>
      </c>
      <c r="R5847" s="41">
        <v>45108</v>
      </c>
      <c r="S5847" s="42" t="s">
        <v>8901</v>
      </c>
      <c r="T5847" s="68"/>
    </row>
    <row r="5848" spans="1:20" s="70" customFormat="1" x14ac:dyDescent="0.2">
      <c r="A5848" s="38">
        <v>309</v>
      </c>
      <c r="B5848" s="39" t="s">
        <v>19466</v>
      </c>
      <c r="C5848" s="39" t="s">
        <v>19467</v>
      </c>
      <c r="D5848" s="58">
        <v>137691</v>
      </c>
      <c r="E5848" s="38"/>
      <c r="F5848" s="58"/>
      <c r="G5848" s="39" t="s">
        <v>14869</v>
      </c>
      <c r="H5848" s="38">
        <v>8263000311</v>
      </c>
      <c r="I5848" s="40" t="s">
        <v>19468</v>
      </c>
      <c r="J5848" s="2">
        <v>1204392.3728813559</v>
      </c>
      <c r="K5848" s="2"/>
      <c r="L5848" s="2">
        <v>216790.62711864407</v>
      </c>
      <c r="M5848" s="3">
        <f t="shared" si="91"/>
        <v>1421183</v>
      </c>
      <c r="N5848" s="41">
        <v>45071.729166666664</v>
      </c>
      <c r="O5848" s="39">
        <v>1246386991</v>
      </c>
      <c r="P5848" s="39" t="s">
        <v>8899</v>
      </c>
      <c r="Q5848" s="40" t="s">
        <v>19469</v>
      </c>
      <c r="R5848" s="41">
        <v>45108</v>
      </c>
      <c r="S5848" s="42" t="s">
        <v>8901</v>
      </c>
      <c r="T5848" s="68"/>
    </row>
    <row r="5849" spans="1:20" s="70" customFormat="1" x14ac:dyDescent="0.2">
      <c r="A5849" s="38" t="s">
        <v>19470</v>
      </c>
      <c r="B5849" s="39" t="s">
        <v>19471</v>
      </c>
      <c r="C5849" s="39" t="s">
        <v>19472</v>
      </c>
      <c r="D5849" s="38">
        <v>507144</v>
      </c>
      <c r="E5849" s="38"/>
      <c r="F5849" s="38"/>
      <c r="G5849" s="39" t="s">
        <v>19473</v>
      </c>
      <c r="H5849" s="38">
        <v>8263000298</v>
      </c>
      <c r="I5849" s="40">
        <v>231010167</v>
      </c>
      <c r="J5849" s="2">
        <v>1800000</v>
      </c>
      <c r="K5849" s="2"/>
      <c r="L5849" s="2">
        <v>324000</v>
      </c>
      <c r="M5849" s="3">
        <f t="shared" si="91"/>
        <v>2124000</v>
      </c>
      <c r="N5849" s="41">
        <v>45051.729166666664</v>
      </c>
      <c r="O5849" s="39">
        <v>1246387097</v>
      </c>
      <c r="P5849" s="39" t="s">
        <v>18453</v>
      </c>
      <c r="Q5849" s="40" t="s">
        <v>19474</v>
      </c>
      <c r="R5849" s="41">
        <v>45101</v>
      </c>
      <c r="S5849" s="62" t="s">
        <v>21</v>
      </c>
      <c r="T5849" s="68"/>
    </row>
    <row r="5850" spans="1:20" s="70" customFormat="1" x14ac:dyDescent="0.2">
      <c r="A5850" s="38" t="s">
        <v>19475</v>
      </c>
      <c r="B5850" s="39" t="s">
        <v>19476</v>
      </c>
      <c r="C5850" s="39" t="s">
        <v>19477</v>
      </c>
      <c r="D5850" s="38">
        <v>812419</v>
      </c>
      <c r="E5850" s="38"/>
      <c r="F5850" s="38"/>
      <c r="G5850" s="39" t="s">
        <v>1956</v>
      </c>
      <c r="H5850" s="38">
        <v>8268011831</v>
      </c>
      <c r="I5850" s="40" t="s">
        <v>19478</v>
      </c>
      <c r="J5850" s="2">
        <v>103123.72881355933</v>
      </c>
      <c r="K5850" s="2"/>
      <c r="L5850" s="2">
        <v>18562.271186440677</v>
      </c>
      <c r="M5850" s="3">
        <f t="shared" si="91"/>
        <v>121686</v>
      </c>
      <c r="N5850" s="41">
        <v>45078.729166666664</v>
      </c>
      <c r="O5850" s="39">
        <v>160427922</v>
      </c>
      <c r="P5850" s="39" t="s">
        <v>3282</v>
      </c>
      <c r="Q5850" s="40" t="s">
        <v>19479</v>
      </c>
      <c r="R5850" s="41">
        <v>45099</v>
      </c>
      <c r="S5850" s="42" t="s">
        <v>2417</v>
      </c>
      <c r="T5850" s="68"/>
    </row>
    <row r="5851" spans="1:20" s="70" customFormat="1" x14ac:dyDescent="0.2">
      <c r="A5851" s="38">
        <v>167</v>
      </c>
      <c r="B5851" s="39" t="s">
        <v>19480</v>
      </c>
      <c r="C5851" s="39" t="s">
        <v>19481</v>
      </c>
      <c r="D5851" s="38">
        <v>803629</v>
      </c>
      <c r="E5851" s="38"/>
      <c r="F5851" s="38"/>
      <c r="G5851" s="39" t="s">
        <v>5326</v>
      </c>
      <c r="H5851" s="38">
        <v>8268012282</v>
      </c>
      <c r="I5851" s="40" t="s">
        <v>19482</v>
      </c>
      <c r="J5851" s="2">
        <v>170004.19491525425</v>
      </c>
      <c r="K5851" s="2"/>
      <c r="L5851" s="2">
        <v>30600.755084745764</v>
      </c>
      <c r="M5851" s="3">
        <f t="shared" si="91"/>
        <v>200604.95</v>
      </c>
      <c r="N5851" s="41">
        <v>45079.729166666664</v>
      </c>
      <c r="O5851" s="39">
        <v>160427968</v>
      </c>
      <c r="P5851" s="39" t="s">
        <v>8899</v>
      </c>
      <c r="Q5851" s="40">
        <v>306225672989</v>
      </c>
      <c r="R5851" s="41">
        <v>45101</v>
      </c>
      <c r="S5851" s="42" t="s">
        <v>8901</v>
      </c>
      <c r="T5851" s="68"/>
    </row>
    <row r="5852" spans="1:20" s="70" customFormat="1" x14ac:dyDescent="0.2">
      <c r="A5852" s="38" t="s">
        <v>19483</v>
      </c>
      <c r="B5852" s="39" t="s">
        <v>19484</v>
      </c>
      <c r="C5852" s="39" t="s">
        <v>19485</v>
      </c>
      <c r="D5852" s="38">
        <v>816273</v>
      </c>
      <c r="E5852" s="38"/>
      <c r="F5852" s="38"/>
      <c r="G5852" s="39" t="s">
        <v>51</v>
      </c>
      <c r="H5852" s="38">
        <v>8268012271</v>
      </c>
      <c r="I5852" s="40">
        <v>30</v>
      </c>
      <c r="J5852" s="2">
        <v>33692.372881355936</v>
      </c>
      <c r="K5852" s="2"/>
      <c r="L5852" s="2">
        <v>6064.6271186440681</v>
      </c>
      <c r="M5852" s="3">
        <f t="shared" si="91"/>
        <v>39757</v>
      </c>
      <c r="N5852" s="41">
        <v>45071.729166666664</v>
      </c>
      <c r="O5852" s="39">
        <v>160427982</v>
      </c>
      <c r="P5852" s="39" t="s">
        <v>3282</v>
      </c>
      <c r="Q5852" s="40" t="s">
        <v>19486</v>
      </c>
      <c r="R5852" s="41">
        <v>45094</v>
      </c>
      <c r="S5852" s="42" t="s">
        <v>2417</v>
      </c>
      <c r="T5852" s="68"/>
    </row>
    <row r="5853" spans="1:20" s="70" customFormat="1" x14ac:dyDescent="0.2">
      <c r="A5853" s="38" t="s">
        <v>19487</v>
      </c>
      <c r="B5853" s="39" t="s">
        <v>19488</v>
      </c>
      <c r="C5853" s="39" t="s">
        <v>19489</v>
      </c>
      <c r="D5853" s="38">
        <v>820963</v>
      </c>
      <c r="E5853" s="38"/>
      <c r="F5853" s="38"/>
      <c r="G5853" s="39" t="s">
        <v>10076</v>
      </c>
      <c r="H5853" s="38">
        <v>8268012083</v>
      </c>
      <c r="I5853" s="40" t="s">
        <v>19490</v>
      </c>
      <c r="J5853" s="2">
        <v>58275</v>
      </c>
      <c r="K5853" s="2"/>
      <c r="L5853" s="2">
        <v>0</v>
      </c>
      <c r="M5853" s="3">
        <f t="shared" si="91"/>
        <v>58275</v>
      </c>
      <c r="N5853" s="41">
        <v>45078.729166666664</v>
      </c>
      <c r="O5853" s="39">
        <v>1218723799</v>
      </c>
      <c r="P5853" s="39" t="s">
        <v>3282</v>
      </c>
      <c r="Q5853" s="40" t="s">
        <v>19491</v>
      </c>
      <c r="R5853" s="41">
        <v>45101</v>
      </c>
      <c r="S5853" s="42" t="s">
        <v>2417</v>
      </c>
      <c r="T5853" s="68"/>
    </row>
    <row r="5854" spans="1:20" s="70" customFormat="1" x14ac:dyDescent="0.2">
      <c r="A5854" s="38">
        <v>206</v>
      </c>
      <c r="B5854" s="39" t="s">
        <v>19492</v>
      </c>
      <c r="C5854" s="39" t="s">
        <v>19493</v>
      </c>
      <c r="D5854" s="38">
        <v>105872</v>
      </c>
      <c r="E5854" s="38"/>
      <c r="F5854" s="38"/>
      <c r="G5854" s="39" t="s">
        <v>15714</v>
      </c>
      <c r="H5854" s="38">
        <v>8266017171</v>
      </c>
      <c r="I5854" s="40" t="s">
        <v>19494</v>
      </c>
      <c r="J5854" s="2">
        <v>114000</v>
      </c>
      <c r="K5854" s="2"/>
      <c r="L5854" s="2">
        <v>20520</v>
      </c>
      <c r="M5854" s="3">
        <f t="shared" si="91"/>
        <v>134520</v>
      </c>
      <c r="N5854" s="41">
        <v>45054.729166666664</v>
      </c>
      <c r="O5854" s="39">
        <v>1246392689</v>
      </c>
      <c r="P5854" s="39" t="s">
        <v>8899</v>
      </c>
      <c r="Q5854" s="40" t="s">
        <v>19495</v>
      </c>
      <c r="R5854" s="41">
        <v>45101</v>
      </c>
      <c r="S5854" s="42" t="s">
        <v>8901</v>
      </c>
      <c r="T5854" s="68"/>
    </row>
    <row r="5855" spans="1:20" s="70" customFormat="1" x14ac:dyDescent="0.2">
      <c r="A5855" s="38" t="s">
        <v>19496</v>
      </c>
      <c r="B5855" s="39" t="s">
        <v>19497</v>
      </c>
      <c r="C5855" s="39" t="s">
        <v>19498</v>
      </c>
      <c r="D5855" s="38">
        <v>137974</v>
      </c>
      <c r="E5855" s="38"/>
      <c r="F5855" s="38"/>
      <c r="G5855" s="39" t="s">
        <v>3527</v>
      </c>
      <c r="H5855" s="38">
        <v>8263000113</v>
      </c>
      <c r="I5855" s="64" t="s">
        <v>19499</v>
      </c>
      <c r="J5855" s="7">
        <v>645412.00000000012</v>
      </c>
      <c r="K5855" s="2"/>
      <c r="L5855" s="2">
        <v>116174.16000000002</v>
      </c>
      <c r="M5855" s="3">
        <f t="shared" si="91"/>
        <v>761586.16000000015</v>
      </c>
      <c r="N5855" s="41">
        <v>45042.729166666664</v>
      </c>
      <c r="O5855" s="39">
        <v>1246393015</v>
      </c>
      <c r="P5855" s="39" t="s">
        <v>3282</v>
      </c>
      <c r="Q5855" s="40" t="s">
        <v>19216</v>
      </c>
      <c r="R5855" s="41">
        <v>45099</v>
      </c>
      <c r="S5855" s="42" t="s">
        <v>2417</v>
      </c>
      <c r="T5855" s="68"/>
    </row>
    <row r="5856" spans="1:20" s="70" customFormat="1" x14ac:dyDescent="0.2">
      <c r="A5856" s="38" t="s">
        <v>19500</v>
      </c>
      <c r="B5856" s="39" t="s">
        <v>19501</v>
      </c>
      <c r="C5856" s="39" t="s">
        <v>19502</v>
      </c>
      <c r="D5856" s="38">
        <v>137974</v>
      </c>
      <c r="E5856" s="38"/>
      <c r="F5856" s="38"/>
      <c r="G5856" s="39" t="s">
        <v>3527</v>
      </c>
      <c r="H5856" s="38">
        <v>8263000113</v>
      </c>
      <c r="I5856" s="64" t="s">
        <v>19503</v>
      </c>
      <c r="J5856" s="7">
        <v>10160522.000000002</v>
      </c>
      <c r="K5856" s="2"/>
      <c r="L5856" s="2">
        <v>1828893.9600000002</v>
      </c>
      <c r="M5856" s="3">
        <f t="shared" si="91"/>
        <v>11989415.960000003</v>
      </c>
      <c r="N5856" s="41">
        <v>45043.729166666664</v>
      </c>
      <c r="O5856" s="39">
        <v>1246393106</v>
      </c>
      <c r="P5856" s="39" t="s">
        <v>3282</v>
      </c>
      <c r="Q5856" s="40" t="s">
        <v>19504</v>
      </c>
      <c r="R5856" s="41">
        <v>45100</v>
      </c>
      <c r="S5856" s="42" t="s">
        <v>2417</v>
      </c>
      <c r="T5856" s="68"/>
    </row>
    <row r="5857" spans="1:20" s="70" customFormat="1" x14ac:dyDescent="0.2">
      <c r="A5857" s="38" t="s">
        <v>19505</v>
      </c>
      <c r="B5857" s="39" t="s">
        <v>19506</v>
      </c>
      <c r="C5857" s="39" t="s">
        <v>19507</v>
      </c>
      <c r="D5857" s="38">
        <v>137974</v>
      </c>
      <c r="E5857" s="38"/>
      <c r="F5857" s="38"/>
      <c r="G5857" s="39" t="s">
        <v>3527</v>
      </c>
      <c r="H5857" s="38">
        <v>8263000113</v>
      </c>
      <c r="I5857" s="64" t="s">
        <v>19508</v>
      </c>
      <c r="J5857" s="7">
        <v>190721</v>
      </c>
      <c r="K5857" s="2"/>
      <c r="L5857" s="2">
        <v>34329.78</v>
      </c>
      <c r="M5857" s="3">
        <f t="shared" si="91"/>
        <v>225050.78</v>
      </c>
      <c r="N5857" s="41">
        <v>45043.729166666664</v>
      </c>
      <c r="O5857" s="39">
        <v>1246393255</v>
      </c>
      <c r="P5857" s="39" t="s">
        <v>3282</v>
      </c>
      <c r="Q5857" s="40" t="s">
        <v>19216</v>
      </c>
      <c r="R5857" s="41">
        <v>45099</v>
      </c>
      <c r="S5857" s="42" t="s">
        <v>2417</v>
      </c>
      <c r="T5857" s="68"/>
    </row>
    <row r="5858" spans="1:20" s="70" customFormat="1" x14ac:dyDescent="0.2">
      <c r="A5858" s="38" t="s">
        <v>19509</v>
      </c>
      <c r="B5858" s="39" t="s">
        <v>19510</v>
      </c>
      <c r="C5858" s="39" t="s">
        <v>19511</v>
      </c>
      <c r="D5858" s="38">
        <v>137974</v>
      </c>
      <c r="E5858" s="38"/>
      <c r="F5858" s="38"/>
      <c r="G5858" s="39" t="s">
        <v>3527</v>
      </c>
      <c r="H5858" s="38">
        <v>8263000113</v>
      </c>
      <c r="I5858" s="64" t="s">
        <v>19512</v>
      </c>
      <c r="J5858" s="7">
        <v>704600</v>
      </c>
      <c r="K5858" s="2"/>
      <c r="L5858" s="2">
        <v>126828</v>
      </c>
      <c r="M5858" s="3">
        <f t="shared" si="91"/>
        <v>831428</v>
      </c>
      <c r="N5858" s="41">
        <v>45043.729166666664</v>
      </c>
      <c r="O5858" s="39">
        <v>1246393379</v>
      </c>
      <c r="P5858" s="39" t="s">
        <v>3282</v>
      </c>
      <c r="Q5858" s="40" t="s">
        <v>19216</v>
      </c>
      <c r="R5858" s="41">
        <v>45099</v>
      </c>
      <c r="S5858" s="42" t="s">
        <v>2417</v>
      </c>
      <c r="T5858" s="68"/>
    </row>
    <row r="5859" spans="1:20" s="70" customFormat="1" x14ac:dyDescent="0.2">
      <c r="A5859" s="38" t="s">
        <v>19513</v>
      </c>
      <c r="B5859" s="39" t="s">
        <v>19514</v>
      </c>
      <c r="C5859" s="39" t="s">
        <v>19515</v>
      </c>
      <c r="D5859" s="38">
        <v>137974</v>
      </c>
      <c r="E5859" s="38"/>
      <c r="F5859" s="38"/>
      <c r="G5859" s="39" t="s">
        <v>3527</v>
      </c>
      <c r="H5859" s="38">
        <v>8263000113</v>
      </c>
      <c r="I5859" s="64" t="s">
        <v>19516</v>
      </c>
      <c r="J5859" s="7">
        <v>553675</v>
      </c>
      <c r="K5859" s="2"/>
      <c r="L5859" s="2">
        <v>99661.5</v>
      </c>
      <c r="M5859" s="3">
        <f t="shared" si="91"/>
        <v>653336.5</v>
      </c>
      <c r="N5859" s="41">
        <v>45045.729166666664</v>
      </c>
      <c r="O5859" s="39">
        <v>1246393484</v>
      </c>
      <c r="P5859" s="39" t="s">
        <v>3282</v>
      </c>
      <c r="Q5859" s="40" t="s">
        <v>19216</v>
      </c>
      <c r="R5859" s="41">
        <v>45099</v>
      </c>
      <c r="S5859" s="42" t="s">
        <v>2417</v>
      </c>
      <c r="T5859" s="68"/>
    </row>
    <row r="5860" spans="1:20" s="70" customFormat="1" x14ac:dyDescent="0.2">
      <c r="A5860" s="38" t="s">
        <v>19517</v>
      </c>
      <c r="B5860" s="39">
        <v>1395581</v>
      </c>
      <c r="C5860" s="39"/>
      <c r="D5860" s="38"/>
      <c r="E5860" s="38"/>
      <c r="F5860" s="38"/>
      <c r="G5860" s="39"/>
      <c r="H5860" s="38">
        <v>8268007755</v>
      </c>
      <c r="I5860" s="40" t="s">
        <v>19518</v>
      </c>
      <c r="J5860" s="10">
        <v>-2927985</v>
      </c>
      <c r="K5860" s="10"/>
      <c r="L5860" s="2">
        <v>0</v>
      </c>
      <c r="M5860" s="3">
        <f t="shared" si="91"/>
        <v>-2927985</v>
      </c>
      <c r="N5860" s="41">
        <v>45092</v>
      </c>
      <c r="O5860" s="39"/>
      <c r="P5860" s="39" t="s">
        <v>3282</v>
      </c>
      <c r="Q5860" s="40"/>
      <c r="R5860" s="41"/>
      <c r="S5860" s="42" t="s">
        <v>2417</v>
      </c>
      <c r="T5860" s="68"/>
    </row>
    <row r="5861" spans="1:20" s="70" customFormat="1" x14ac:dyDescent="0.2">
      <c r="A5861" s="38" t="s">
        <v>19519</v>
      </c>
      <c r="B5861" s="39" t="s">
        <v>19520</v>
      </c>
      <c r="C5861" s="39" t="s">
        <v>19521</v>
      </c>
      <c r="D5861" s="38">
        <v>703046</v>
      </c>
      <c r="E5861" s="38"/>
      <c r="F5861" s="38"/>
      <c r="G5861" s="42" t="s">
        <v>678</v>
      </c>
      <c r="H5861" s="38">
        <v>8266018331</v>
      </c>
      <c r="I5861" s="40" t="s">
        <v>19522</v>
      </c>
      <c r="J5861" s="2">
        <v>338</v>
      </c>
      <c r="K5861" s="2"/>
      <c r="L5861" s="2">
        <v>0</v>
      </c>
      <c r="M5861" s="3">
        <f t="shared" si="91"/>
        <v>338</v>
      </c>
      <c r="N5861" s="41">
        <v>45081</v>
      </c>
      <c r="O5861" s="39">
        <v>1218724038</v>
      </c>
      <c r="P5861" s="39" t="s">
        <v>52</v>
      </c>
      <c r="Q5861" s="40" t="s">
        <v>19523</v>
      </c>
      <c r="R5861" s="41">
        <v>45148</v>
      </c>
      <c r="S5861" s="39" t="s">
        <v>54</v>
      </c>
      <c r="T5861" s="68"/>
    </row>
    <row r="5862" spans="1:20" s="70" customFormat="1" x14ac:dyDescent="0.2">
      <c r="A5862" s="38" t="s">
        <v>19524</v>
      </c>
      <c r="B5862" s="39" t="s">
        <v>19525</v>
      </c>
      <c r="C5862" s="39" t="s">
        <v>19526</v>
      </c>
      <c r="D5862" s="38">
        <v>137974</v>
      </c>
      <c r="E5862" s="38"/>
      <c r="F5862" s="38"/>
      <c r="G5862" s="39" t="s">
        <v>3527</v>
      </c>
      <c r="H5862" s="38">
        <v>8263000113</v>
      </c>
      <c r="I5862" s="64" t="s">
        <v>19527</v>
      </c>
      <c r="J5862" s="7">
        <v>380865.00000000006</v>
      </c>
      <c r="K5862" s="2"/>
      <c r="L5862" s="2">
        <v>68555.700000000012</v>
      </c>
      <c r="M5862" s="3">
        <f t="shared" si="91"/>
        <v>449420.70000000007</v>
      </c>
      <c r="N5862" s="41">
        <v>45043.729166666664</v>
      </c>
      <c r="O5862" s="39">
        <v>1246393918</v>
      </c>
      <c r="P5862" s="39" t="s">
        <v>3282</v>
      </c>
      <c r="Q5862" s="40" t="s">
        <v>19216</v>
      </c>
      <c r="R5862" s="41">
        <v>45099</v>
      </c>
      <c r="S5862" s="42" t="s">
        <v>2417</v>
      </c>
      <c r="T5862" s="68"/>
    </row>
    <row r="5863" spans="1:20" s="70" customFormat="1" x14ac:dyDescent="0.2">
      <c r="A5863" s="38">
        <v>263</v>
      </c>
      <c r="B5863" s="39" t="s">
        <v>19528</v>
      </c>
      <c r="C5863" s="39" t="s">
        <v>19529</v>
      </c>
      <c r="D5863" s="38">
        <v>122835</v>
      </c>
      <c r="E5863" s="38"/>
      <c r="F5863" s="38"/>
      <c r="G5863" s="39" t="s">
        <v>12848</v>
      </c>
      <c r="H5863" s="38">
        <v>8266017205</v>
      </c>
      <c r="I5863" s="40" t="s">
        <v>19530</v>
      </c>
      <c r="J5863" s="2">
        <v>248000</v>
      </c>
      <c r="K5863" s="2"/>
      <c r="L5863" s="2">
        <v>44640</v>
      </c>
      <c r="M5863" s="3">
        <f t="shared" si="91"/>
        <v>292640</v>
      </c>
      <c r="N5863" s="41">
        <v>45052.729166666664</v>
      </c>
      <c r="O5863" s="39">
        <v>1246393945</v>
      </c>
      <c r="P5863" s="39" t="s">
        <v>8899</v>
      </c>
      <c r="Q5863" s="40" t="s">
        <v>19531</v>
      </c>
      <c r="R5863" s="41">
        <v>45100</v>
      </c>
      <c r="S5863" s="42" t="s">
        <v>8901</v>
      </c>
      <c r="T5863" s="68"/>
    </row>
    <row r="5864" spans="1:20" s="70" customFormat="1" x14ac:dyDescent="0.2">
      <c r="A5864" s="38" t="s">
        <v>19532</v>
      </c>
      <c r="B5864" s="39" t="s">
        <v>19533</v>
      </c>
      <c r="C5864" s="39" t="s">
        <v>19534</v>
      </c>
      <c r="D5864" s="38">
        <v>820345</v>
      </c>
      <c r="E5864" s="38"/>
      <c r="F5864" s="38"/>
      <c r="G5864" s="39" t="s">
        <v>19535</v>
      </c>
      <c r="H5864" s="38">
        <v>8268011801</v>
      </c>
      <c r="I5864" s="40" t="s">
        <v>19536</v>
      </c>
      <c r="J5864" s="2">
        <v>1750000</v>
      </c>
      <c r="K5864" s="2"/>
      <c r="L5864" s="2">
        <v>315000</v>
      </c>
      <c r="M5864" s="3">
        <f t="shared" si="91"/>
        <v>2065000</v>
      </c>
      <c r="N5864" s="41">
        <v>45066.729166666664</v>
      </c>
      <c r="O5864" s="39">
        <v>160441132</v>
      </c>
      <c r="P5864" s="39" t="s">
        <v>3282</v>
      </c>
      <c r="Q5864" s="40" t="s">
        <v>19537</v>
      </c>
      <c r="R5864" s="41">
        <v>45100</v>
      </c>
      <c r="S5864" s="42" t="s">
        <v>2417</v>
      </c>
      <c r="T5864" s="68"/>
    </row>
    <row r="5865" spans="1:20" s="70" customFormat="1" x14ac:dyDescent="0.2">
      <c r="A5865" s="38" t="s">
        <v>19538</v>
      </c>
      <c r="B5865" s="39" t="s">
        <v>19539</v>
      </c>
      <c r="C5865" s="39" t="s">
        <v>19540</v>
      </c>
      <c r="D5865" s="38">
        <v>814328</v>
      </c>
      <c r="E5865" s="38"/>
      <c r="F5865" s="38"/>
      <c r="G5865" s="39" t="s">
        <v>8294</v>
      </c>
      <c r="H5865" s="38">
        <v>8268011942</v>
      </c>
      <c r="I5865" s="40" t="s">
        <v>19541</v>
      </c>
      <c r="J5865" s="2">
        <v>314948.30508474581</v>
      </c>
      <c r="K5865" s="2"/>
      <c r="L5865" s="2">
        <v>56690.694915254244</v>
      </c>
      <c r="M5865" s="3">
        <f t="shared" si="91"/>
        <v>371639.00000000006</v>
      </c>
      <c r="N5865" s="41">
        <v>45078</v>
      </c>
      <c r="O5865" s="39">
        <v>160439077</v>
      </c>
      <c r="P5865" s="39" t="s">
        <v>52</v>
      </c>
      <c r="Q5865" s="40" t="s">
        <v>19542</v>
      </c>
      <c r="R5865" s="41">
        <v>45100</v>
      </c>
      <c r="S5865" s="39" t="s">
        <v>54</v>
      </c>
      <c r="T5865" s="68"/>
    </row>
    <row r="5866" spans="1:20" s="70" customFormat="1" x14ac:dyDescent="0.2">
      <c r="A5866" s="38" t="s">
        <v>19543</v>
      </c>
      <c r="B5866" s="39" t="s">
        <v>19544</v>
      </c>
      <c r="C5866" s="39" t="s">
        <v>19545</v>
      </c>
      <c r="D5866" s="38">
        <v>820345</v>
      </c>
      <c r="E5866" s="38"/>
      <c r="F5866" s="38"/>
      <c r="G5866" s="39" t="s">
        <v>19535</v>
      </c>
      <c r="H5866" s="38">
        <v>8268011801</v>
      </c>
      <c r="I5866" s="40" t="s">
        <v>19546</v>
      </c>
      <c r="J5866" s="2">
        <v>461540.67796610174</v>
      </c>
      <c r="K5866" s="2"/>
      <c r="L5866" s="2">
        <v>83077.322033898308</v>
      </c>
      <c r="M5866" s="3">
        <f t="shared" si="91"/>
        <v>544618</v>
      </c>
      <c r="N5866" s="41">
        <v>45066.729166666664</v>
      </c>
      <c r="O5866" s="39">
        <v>160441091</v>
      </c>
      <c r="P5866" s="39" t="s">
        <v>3282</v>
      </c>
      <c r="Q5866" s="40" t="s">
        <v>19547</v>
      </c>
      <c r="R5866" s="41">
        <v>45100</v>
      </c>
      <c r="S5866" s="42" t="s">
        <v>2417</v>
      </c>
      <c r="T5866" s="68"/>
    </row>
    <row r="5867" spans="1:20" s="70" customFormat="1" x14ac:dyDescent="0.2">
      <c r="A5867" s="38" t="s">
        <v>19548</v>
      </c>
      <c r="B5867" s="39" t="s">
        <v>19549</v>
      </c>
      <c r="C5867" s="39" t="s">
        <v>19550</v>
      </c>
      <c r="D5867" s="38">
        <v>811819</v>
      </c>
      <c r="E5867" s="38"/>
      <c r="F5867" s="38"/>
      <c r="G5867" s="39" t="s">
        <v>1091</v>
      </c>
      <c r="H5867" s="38">
        <v>8263000296</v>
      </c>
      <c r="I5867" s="40" t="s">
        <v>19551</v>
      </c>
      <c r="J5867" s="2">
        <v>93917</v>
      </c>
      <c r="K5867" s="2"/>
      <c r="L5867" s="2">
        <v>0</v>
      </c>
      <c r="M5867" s="3">
        <f t="shared" si="91"/>
        <v>93917</v>
      </c>
      <c r="N5867" s="41">
        <v>45063.729166666664</v>
      </c>
      <c r="O5867" s="39">
        <v>1218724158</v>
      </c>
      <c r="P5867" s="39" t="s">
        <v>3282</v>
      </c>
      <c r="Q5867" s="40">
        <v>306269501319</v>
      </c>
      <c r="R5867" s="41">
        <v>45105</v>
      </c>
      <c r="S5867" s="42" t="s">
        <v>2417</v>
      </c>
      <c r="T5867" s="68"/>
    </row>
    <row r="5868" spans="1:20" s="70" customFormat="1" x14ac:dyDescent="0.2">
      <c r="A5868" s="38" t="s">
        <v>19552</v>
      </c>
      <c r="B5868" s="39" t="s">
        <v>19553</v>
      </c>
      <c r="C5868" s="39" t="s">
        <v>19554</v>
      </c>
      <c r="D5868" s="38">
        <v>811819</v>
      </c>
      <c r="E5868" s="38"/>
      <c r="F5868" s="38"/>
      <c r="G5868" s="39" t="s">
        <v>1091</v>
      </c>
      <c r="H5868" s="38">
        <v>8263000296</v>
      </c>
      <c r="I5868" s="40" t="s">
        <v>19555</v>
      </c>
      <c r="J5868" s="2">
        <v>93917</v>
      </c>
      <c r="K5868" s="2"/>
      <c r="L5868" s="2">
        <v>0</v>
      </c>
      <c r="M5868" s="3">
        <f t="shared" si="91"/>
        <v>93917</v>
      </c>
      <c r="N5868" s="41">
        <v>45063.729166666664</v>
      </c>
      <c r="O5868" s="39">
        <v>1218724159</v>
      </c>
      <c r="P5868" s="39" t="s">
        <v>3282</v>
      </c>
      <c r="Q5868" s="40">
        <v>306269501319</v>
      </c>
      <c r="R5868" s="41">
        <v>45105</v>
      </c>
      <c r="S5868" s="42" t="s">
        <v>2417</v>
      </c>
      <c r="T5868" s="68"/>
    </row>
    <row r="5869" spans="1:20" s="70" customFormat="1" x14ac:dyDescent="0.2">
      <c r="A5869" s="38" t="s">
        <v>6167</v>
      </c>
      <c r="B5869" s="1"/>
      <c r="C5869" s="1"/>
      <c r="D5869" s="51"/>
      <c r="E5869" s="38"/>
      <c r="F5869" s="51"/>
      <c r="G5869" s="39" t="s">
        <v>6168</v>
      </c>
      <c r="H5869" s="53"/>
      <c r="I5869" s="54" t="s">
        <v>19556</v>
      </c>
      <c r="J5869" s="35">
        <v>1487.64</v>
      </c>
      <c r="K5869" s="1"/>
      <c r="L5869" s="1"/>
      <c r="M5869" s="3">
        <f t="shared" si="91"/>
        <v>1487.64</v>
      </c>
      <c r="N5869" s="63"/>
      <c r="O5869" s="56"/>
      <c r="P5869" s="1"/>
      <c r="Q5869" s="1"/>
      <c r="R5869" s="57"/>
      <c r="S5869" s="42" t="s">
        <v>2417</v>
      </c>
      <c r="T5869" s="68"/>
    </row>
    <row r="5870" spans="1:20" s="70" customFormat="1" x14ac:dyDescent="0.2">
      <c r="A5870" s="38" t="s">
        <v>6167</v>
      </c>
      <c r="B5870" s="1"/>
      <c r="C5870" s="1"/>
      <c r="D5870" s="51"/>
      <c r="E5870" s="38"/>
      <c r="F5870" s="51"/>
      <c r="G5870" s="39" t="s">
        <v>6168</v>
      </c>
      <c r="H5870" s="53"/>
      <c r="I5870" s="54" t="s">
        <v>19556</v>
      </c>
      <c r="J5870" s="35">
        <v>840</v>
      </c>
      <c r="K5870" s="1"/>
      <c r="L5870" s="1"/>
      <c r="M5870" s="3">
        <f t="shared" si="91"/>
        <v>840</v>
      </c>
      <c r="N5870" s="63"/>
      <c r="O5870" s="56"/>
      <c r="P5870" s="1"/>
      <c r="Q5870" s="1"/>
      <c r="R5870" s="57"/>
      <c r="S5870" s="42" t="s">
        <v>2417</v>
      </c>
      <c r="T5870" s="68"/>
    </row>
    <row r="5871" spans="1:20" s="70" customFormat="1" x14ac:dyDescent="0.2">
      <c r="A5871" s="38" t="s">
        <v>19557</v>
      </c>
      <c r="B5871" s="39" t="s">
        <v>19558</v>
      </c>
      <c r="C5871" s="39" t="s">
        <v>19559</v>
      </c>
      <c r="D5871" s="38">
        <v>816891</v>
      </c>
      <c r="E5871" s="38"/>
      <c r="F5871" s="38"/>
      <c r="G5871" s="39" t="s">
        <v>19015</v>
      </c>
      <c r="H5871" s="38">
        <v>8268012198</v>
      </c>
      <c r="I5871" s="40">
        <v>5480</v>
      </c>
      <c r="J5871" s="2">
        <v>500000</v>
      </c>
      <c r="K5871" s="2"/>
      <c r="L5871" s="2">
        <v>90000</v>
      </c>
      <c r="M5871" s="3">
        <f t="shared" si="91"/>
        <v>590000</v>
      </c>
      <c r="N5871" s="41">
        <v>45084.729166666664</v>
      </c>
      <c r="O5871" s="39">
        <v>160445010</v>
      </c>
      <c r="P5871" s="39" t="s">
        <v>3282</v>
      </c>
      <c r="Q5871" s="40" t="s">
        <v>19560</v>
      </c>
      <c r="R5871" s="41">
        <v>45100</v>
      </c>
      <c r="S5871" s="42" t="s">
        <v>2417</v>
      </c>
      <c r="T5871" s="68"/>
    </row>
    <row r="5872" spans="1:20" s="70" customFormat="1" x14ac:dyDescent="0.2">
      <c r="A5872" s="38" t="s">
        <v>19561</v>
      </c>
      <c r="B5872" s="39" t="s">
        <v>19562</v>
      </c>
      <c r="C5872" s="39" t="s">
        <v>19563</v>
      </c>
      <c r="D5872" s="38">
        <v>405495</v>
      </c>
      <c r="E5872" s="38"/>
      <c r="F5872" s="38"/>
      <c r="G5872" s="39" t="s">
        <v>18908</v>
      </c>
      <c r="H5872" s="38">
        <v>8266017297</v>
      </c>
      <c r="I5872" s="40" t="s">
        <v>19564</v>
      </c>
      <c r="J5872" s="2">
        <v>61118.398305084753</v>
      </c>
      <c r="K5872" s="2"/>
      <c r="L5872" s="2">
        <v>11001.311694915255</v>
      </c>
      <c r="M5872" s="3">
        <f t="shared" si="91"/>
        <v>72119.710000000006</v>
      </c>
      <c r="N5872" s="41">
        <v>44995.729166666664</v>
      </c>
      <c r="O5872" s="39">
        <v>1246400030</v>
      </c>
      <c r="P5872" s="39" t="s">
        <v>3282</v>
      </c>
      <c r="Q5872" s="40">
        <v>306214261602</v>
      </c>
      <c r="R5872" s="41">
        <v>45100</v>
      </c>
      <c r="S5872" s="42" t="s">
        <v>2417</v>
      </c>
      <c r="T5872" s="68"/>
    </row>
    <row r="5873" spans="1:20" s="70" customFormat="1" x14ac:dyDescent="0.2">
      <c r="A5873" s="38" t="s">
        <v>6167</v>
      </c>
      <c r="B5873" s="1"/>
      <c r="C5873" s="1"/>
      <c r="D5873" s="51"/>
      <c r="E5873" s="38"/>
      <c r="F5873" s="51"/>
      <c r="G5873" s="39" t="s">
        <v>6168</v>
      </c>
      <c r="H5873" s="53"/>
      <c r="I5873" s="54" t="s">
        <v>19565</v>
      </c>
      <c r="J5873" s="35">
        <v>4477.5</v>
      </c>
      <c r="K5873" s="1"/>
      <c r="L5873" s="1"/>
      <c r="M5873" s="3">
        <f t="shared" si="91"/>
        <v>4477.5</v>
      </c>
      <c r="N5873" s="63"/>
      <c r="O5873" s="56"/>
      <c r="P5873" s="1"/>
      <c r="Q5873" s="1"/>
      <c r="R5873" s="57"/>
      <c r="S5873" s="42" t="s">
        <v>2417</v>
      </c>
      <c r="T5873" s="68"/>
    </row>
    <row r="5874" spans="1:20" s="70" customFormat="1" x14ac:dyDescent="0.2">
      <c r="A5874" s="38" t="s">
        <v>6167</v>
      </c>
      <c r="B5874" s="1"/>
      <c r="C5874" s="1"/>
      <c r="D5874" s="51"/>
      <c r="E5874" s="38"/>
      <c r="F5874" s="51"/>
      <c r="G5874" s="39" t="s">
        <v>6168</v>
      </c>
      <c r="H5874" s="53"/>
      <c r="I5874" s="54" t="s">
        <v>19566</v>
      </c>
      <c r="J5874" s="35">
        <v>840</v>
      </c>
      <c r="K5874" s="1"/>
      <c r="L5874" s="1"/>
      <c r="M5874" s="3">
        <f t="shared" si="91"/>
        <v>840</v>
      </c>
      <c r="N5874" s="63"/>
      <c r="O5874" s="56"/>
      <c r="P5874" s="1"/>
      <c r="Q5874" s="1"/>
      <c r="R5874" s="57"/>
      <c r="S5874" s="42" t="s">
        <v>2417</v>
      </c>
      <c r="T5874" s="68"/>
    </row>
    <row r="5875" spans="1:20" s="70" customFormat="1" x14ac:dyDescent="0.2">
      <c r="A5875" s="38" t="s">
        <v>19567</v>
      </c>
      <c r="B5875" s="39" t="s">
        <v>19568</v>
      </c>
      <c r="C5875" s="39" t="s">
        <v>19569</v>
      </c>
      <c r="D5875" s="38">
        <v>407261</v>
      </c>
      <c r="E5875" s="38"/>
      <c r="F5875" s="38"/>
      <c r="G5875" s="39" t="s">
        <v>58</v>
      </c>
      <c r="H5875" s="38">
        <v>8266017003</v>
      </c>
      <c r="I5875" s="40">
        <v>9854045847</v>
      </c>
      <c r="J5875" s="2">
        <v>11822.64</v>
      </c>
      <c r="K5875" s="2"/>
      <c r="L5875" s="2">
        <v>0</v>
      </c>
      <c r="M5875" s="3">
        <f t="shared" si="91"/>
        <v>11822.64</v>
      </c>
      <c r="N5875" s="41">
        <v>45087.729166666664</v>
      </c>
      <c r="O5875" s="39">
        <v>1246399307</v>
      </c>
      <c r="P5875" s="39" t="s">
        <v>3282</v>
      </c>
      <c r="Q5875" s="40"/>
      <c r="R5875" s="41"/>
      <c r="S5875" s="42" t="s">
        <v>2417</v>
      </c>
      <c r="T5875" s="68"/>
    </row>
    <row r="5876" spans="1:20" s="70" customFormat="1" x14ac:dyDescent="0.2">
      <c r="A5876" s="38" t="s">
        <v>19570</v>
      </c>
      <c r="B5876" s="39" t="s">
        <v>19571</v>
      </c>
      <c r="C5876" s="39" t="s">
        <v>19572</v>
      </c>
      <c r="D5876" s="38">
        <v>128773</v>
      </c>
      <c r="E5876" s="38"/>
      <c r="F5876" s="38"/>
      <c r="G5876" s="39" t="s">
        <v>13807</v>
      </c>
      <c r="H5876" s="38">
        <v>8266018436</v>
      </c>
      <c r="I5876" s="40">
        <v>235</v>
      </c>
      <c r="J5876" s="2">
        <v>8520.3389830508477</v>
      </c>
      <c r="K5876" s="2"/>
      <c r="L5876" s="2">
        <v>1533.6610169491526</v>
      </c>
      <c r="M5876" s="3">
        <f t="shared" si="91"/>
        <v>10054</v>
      </c>
      <c r="N5876" s="41">
        <v>45066.729166666664</v>
      </c>
      <c r="O5876" s="39">
        <v>1246399308</v>
      </c>
      <c r="P5876" s="39" t="s">
        <v>19303</v>
      </c>
      <c r="Q5876" s="40" t="s">
        <v>19573</v>
      </c>
      <c r="R5876" s="41">
        <v>45114</v>
      </c>
      <c r="S5876" s="62" t="s">
        <v>19</v>
      </c>
      <c r="T5876" s="68"/>
    </row>
    <row r="5877" spans="1:20" s="70" customFormat="1" x14ac:dyDescent="0.2">
      <c r="A5877" s="38" t="s">
        <v>19574</v>
      </c>
      <c r="B5877" s="39" t="s">
        <v>19575</v>
      </c>
      <c r="C5877" s="39" t="s">
        <v>19576</v>
      </c>
      <c r="D5877" s="38">
        <v>821146</v>
      </c>
      <c r="E5877" s="38"/>
      <c r="F5877" s="38"/>
      <c r="G5877" s="42" t="s">
        <v>446</v>
      </c>
      <c r="H5877" s="38">
        <v>8268008478</v>
      </c>
      <c r="I5877" s="40" t="s">
        <v>19577</v>
      </c>
      <c r="J5877" s="2">
        <v>4612980.5084745763</v>
      </c>
      <c r="K5877" s="2"/>
      <c r="L5877" s="2">
        <v>830336.49152542371</v>
      </c>
      <c r="M5877" s="3">
        <f t="shared" si="91"/>
        <v>5443317</v>
      </c>
      <c r="N5877" s="41">
        <v>45084.729166666664</v>
      </c>
      <c r="O5877" s="39">
        <v>160448957</v>
      </c>
      <c r="P5877" s="39" t="s">
        <v>3282</v>
      </c>
      <c r="Q5877" s="40">
        <v>307053986876</v>
      </c>
      <c r="R5877" s="41">
        <v>45114</v>
      </c>
      <c r="S5877" s="42" t="s">
        <v>2417</v>
      </c>
      <c r="T5877" s="68"/>
    </row>
    <row r="5878" spans="1:20" s="70" customFormat="1" x14ac:dyDescent="0.2">
      <c r="A5878" s="38" t="s">
        <v>19578</v>
      </c>
      <c r="B5878" s="39" t="s">
        <v>19579</v>
      </c>
      <c r="C5878" s="39" t="s">
        <v>19580</v>
      </c>
      <c r="D5878" s="38">
        <v>820963</v>
      </c>
      <c r="E5878" s="38"/>
      <c r="F5878" s="38"/>
      <c r="G5878" s="39" t="s">
        <v>10076</v>
      </c>
      <c r="H5878" s="38">
        <v>8268012083</v>
      </c>
      <c r="I5878" s="40">
        <v>867</v>
      </c>
      <c r="J5878" s="2">
        <v>58275</v>
      </c>
      <c r="K5878" s="2"/>
      <c r="L5878" s="2">
        <v>0</v>
      </c>
      <c r="M5878" s="3">
        <f t="shared" si="91"/>
        <v>58275</v>
      </c>
      <c r="N5878" s="41">
        <v>45061.729166666664</v>
      </c>
      <c r="O5878" s="39">
        <v>1218724737</v>
      </c>
      <c r="P5878" s="39" t="s">
        <v>3282</v>
      </c>
      <c r="Q5878" s="40" t="s">
        <v>19581</v>
      </c>
      <c r="R5878" s="41">
        <v>45101</v>
      </c>
      <c r="S5878" s="42" t="s">
        <v>2417</v>
      </c>
      <c r="T5878" s="68"/>
    </row>
    <row r="5879" spans="1:20" s="70" customFormat="1" x14ac:dyDescent="0.2">
      <c r="A5879" s="38" t="s">
        <v>19582</v>
      </c>
      <c r="B5879" s="39" t="s">
        <v>19583</v>
      </c>
      <c r="C5879" s="39" t="s">
        <v>19584</v>
      </c>
      <c r="D5879" s="38">
        <v>820963</v>
      </c>
      <c r="E5879" s="38"/>
      <c r="F5879" s="38"/>
      <c r="G5879" s="39" t="s">
        <v>10076</v>
      </c>
      <c r="H5879" s="38">
        <v>8268012292</v>
      </c>
      <c r="I5879" s="40" t="s">
        <v>19585</v>
      </c>
      <c r="J5879" s="2">
        <v>96075</v>
      </c>
      <c r="K5879" s="2"/>
      <c r="L5879" s="2">
        <v>0</v>
      </c>
      <c r="M5879" s="3">
        <f t="shared" si="91"/>
        <v>96075</v>
      </c>
      <c r="N5879" s="41">
        <v>45078.729166666664</v>
      </c>
      <c r="O5879" s="39">
        <v>1218724738</v>
      </c>
      <c r="P5879" s="39" t="s">
        <v>3282</v>
      </c>
      <c r="Q5879" s="40" t="s">
        <v>19586</v>
      </c>
      <c r="R5879" s="41">
        <v>45108</v>
      </c>
      <c r="S5879" s="42" t="s">
        <v>2417</v>
      </c>
      <c r="T5879" s="68"/>
    </row>
    <row r="5880" spans="1:20" s="70" customFormat="1" x14ac:dyDescent="0.2">
      <c r="A5880" s="38" t="s">
        <v>19587</v>
      </c>
      <c r="B5880" s="39" t="s">
        <v>19588</v>
      </c>
      <c r="C5880" s="39" t="s">
        <v>19589</v>
      </c>
      <c r="D5880" s="38">
        <v>122097</v>
      </c>
      <c r="E5880" s="38"/>
      <c r="F5880" s="38"/>
      <c r="G5880" s="39" t="s">
        <v>620</v>
      </c>
      <c r="H5880" s="38">
        <v>8266018748</v>
      </c>
      <c r="I5880" s="40" t="s">
        <v>19590</v>
      </c>
      <c r="J5880" s="2">
        <v>389427.8</v>
      </c>
      <c r="K5880" s="2"/>
      <c r="L5880" s="2">
        <v>70097.004000000001</v>
      </c>
      <c r="M5880" s="3">
        <f t="shared" si="91"/>
        <v>459524.804</v>
      </c>
      <c r="N5880" s="41">
        <v>45073.729166666664</v>
      </c>
      <c r="O5880" s="39">
        <v>1246401862</v>
      </c>
      <c r="P5880" s="39" t="s">
        <v>3282</v>
      </c>
      <c r="Q5880" s="40" t="s">
        <v>19591</v>
      </c>
      <c r="R5880" s="41">
        <v>45101</v>
      </c>
      <c r="S5880" s="42" t="s">
        <v>2417</v>
      </c>
      <c r="T5880" s="68"/>
    </row>
    <row r="5881" spans="1:20" s="70" customFormat="1" x14ac:dyDescent="0.2">
      <c r="A5881" s="38" t="s">
        <v>19592</v>
      </c>
      <c r="B5881" s="39" t="s">
        <v>19588</v>
      </c>
      <c r="C5881" s="39"/>
      <c r="D5881" s="38">
        <v>122097</v>
      </c>
      <c r="E5881" s="38"/>
      <c r="F5881" s="38"/>
      <c r="G5881" s="39" t="s">
        <v>620</v>
      </c>
      <c r="H5881" s="38">
        <v>8266018748</v>
      </c>
      <c r="I5881" s="40" t="s">
        <v>19590</v>
      </c>
      <c r="J5881" s="5">
        <v>360805.19999999995</v>
      </c>
      <c r="K5881" s="2"/>
      <c r="L5881" s="2">
        <f>J5881*18%</f>
        <v>64944.935999999987</v>
      </c>
      <c r="M5881" s="3">
        <f t="shared" si="91"/>
        <v>425750.13599999994</v>
      </c>
      <c r="N5881" s="41">
        <v>45073</v>
      </c>
      <c r="O5881" s="39"/>
      <c r="P5881" s="39" t="s">
        <v>52</v>
      </c>
      <c r="Q5881" s="40"/>
      <c r="R5881" s="41"/>
      <c r="S5881" s="39" t="s">
        <v>54</v>
      </c>
      <c r="T5881" s="68"/>
    </row>
    <row r="5882" spans="1:20" s="70" customFormat="1" x14ac:dyDescent="0.2">
      <c r="A5882" s="38">
        <v>436</v>
      </c>
      <c r="B5882" s="39" t="s">
        <v>19588</v>
      </c>
      <c r="C5882" s="39" t="s">
        <v>17712</v>
      </c>
      <c r="D5882" s="38">
        <v>122097</v>
      </c>
      <c r="E5882" s="38"/>
      <c r="F5882" s="38"/>
      <c r="G5882" s="39" t="s">
        <v>620</v>
      </c>
      <c r="H5882" s="38">
        <v>8266018748</v>
      </c>
      <c r="I5882" s="40">
        <v>266018748</v>
      </c>
      <c r="J5882" s="3">
        <v>194712</v>
      </c>
      <c r="K5882" s="3"/>
      <c r="L5882" s="2">
        <v>35048.159999999996</v>
      </c>
      <c r="M5882" s="3">
        <f t="shared" si="91"/>
        <v>229760.16</v>
      </c>
      <c r="N5882" s="41">
        <v>45073.729166666664</v>
      </c>
      <c r="O5882" s="39">
        <v>6870387183</v>
      </c>
      <c r="P5882" s="39" t="s">
        <v>8899</v>
      </c>
      <c r="Q5882" s="40" t="s">
        <v>17714</v>
      </c>
      <c r="R5882" s="41">
        <v>44988</v>
      </c>
      <c r="S5882" s="42" t="s">
        <v>8901</v>
      </c>
      <c r="T5882" s="68"/>
    </row>
    <row r="5883" spans="1:20" s="70" customFormat="1" x14ac:dyDescent="0.2">
      <c r="A5883" s="38" t="s">
        <v>19593</v>
      </c>
      <c r="B5883" s="39" t="s">
        <v>19594</v>
      </c>
      <c r="C5883" s="39" t="s">
        <v>19595</v>
      </c>
      <c r="D5883" s="38">
        <v>408729</v>
      </c>
      <c r="E5883" s="38"/>
      <c r="F5883" s="38"/>
      <c r="G5883" s="39" t="s">
        <v>19596</v>
      </c>
      <c r="H5883" s="38">
        <v>8263000296</v>
      </c>
      <c r="I5883" s="40" t="s">
        <v>19597</v>
      </c>
      <c r="J5883" s="2">
        <v>763031.35593220347</v>
      </c>
      <c r="K5883" s="2"/>
      <c r="L5883" s="2">
        <v>137345.64406779662</v>
      </c>
      <c r="M5883" s="3">
        <f t="shared" si="91"/>
        <v>900377.00000000012</v>
      </c>
      <c r="N5883" s="41">
        <v>45055.729166666664</v>
      </c>
      <c r="O5883" s="39">
        <v>1246481568</v>
      </c>
      <c r="P5883" s="39" t="s">
        <v>3282</v>
      </c>
      <c r="Q5883" s="40"/>
      <c r="R5883" s="41"/>
      <c r="S5883" s="42" t="s">
        <v>2417</v>
      </c>
      <c r="T5883" s="68"/>
    </row>
    <row r="5884" spans="1:20" s="70" customFormat="1" x14ac:dyDescent="0.2">
      <c r="A5884" s="38" t="s">
        <v>19598</v>
      </c>
      <c r="B5884" s="39" t="s">
        <v>19599</v>
      </c>
      <c r="C5884" s="39" t="s">
        <v>19600</v>
      </c>
      <c r="D5884" s="38">
        <v>408729</v>
      </c>
      <c r="E5884" s="38"/>
      <c r="F5884" s="38"/>
      <c r="G5884" s="39" t="s">
        <v>19596</v>
      </c>
      <c r="H5884" s="38">
        <v>8263000296</v>
      </c>
      <c r="I5884" s="40" t="s">
        <v>19601</v>
      </c>
      <c r="J5884" s="2">
        <v>1055054</v>
      </c>
      <c r="K5884" s="2"/>
      <c r="L5884" s="2">
        <v>189909.72</v>
      </c>
      <c r="M5884" s="3">
        <f t="shared" si="91"/>
        <v>1244963.72</v>
      </c>
      <c r="N5884" s="41">
        <v>45052.729166666664</v>
      </c>
      <c r="O5884" s="39">
        <v>1246481629</v>
      </c>
      <c r="P5884" s="39" t="s">
        <v>3282</v>
      </c>
      <c r="Q5884" s="40"/>
      <c r="R5884" s="41"/>
      <c r="S5884" s="42" t="s">
        <v>2417</v>
      </c>
      <c r="T5884" s="68"/>
    </row>
    <row r="5885" spans="1:20" s="70" customFormat="1" x14ac:dyDescent="0.2">
      <c r="A5885" s="38" t="s">
        <v>19602</v>
      </c>
      <c r="B5885" s="39" t="s">
        <v>19603</v>
      </c>
      <c r="C5885" s="39" t="s">
        <v>19604</v>
      </c>
      <c r="D5885" s="38">
        <v>408729</v>
      </c>
      <c r="E5885" s="38"/>
      <c r="F5885" s="38"/>
      <c r="G5885" s="39" t="s">
        <v>19596</v>
      </c>
      <c r="H5885" s="38">
        <v>8263000296</v>
      </c>
      <c r="I5885" s="40" t="s">
        <v>19605</v>
      </c>
      <c r="J5885" s="2">
        <v>588511.01694915257</v>
      </c>
      <c r="K5885" s="2"/>
      <c r="L5885" s="2">
        <v>105931.98305084746</v>
      </c>
      <c r="M5885" s="3">
        <f t="shared" si="91"/>
        <v>694443</v>
      </c>
      <c r="N5885" s="41">
        <v>45057.729166666664</v>
      </c>
      <c r="O5885" s="39">
        <v>1246481475</v>
      </c>
      <c r="P5885" s="39" t="s">
        <v>3282</v>
      </c>
      <c r="Q5885" s="40"/>
      <c r="R5885" s="41"/>
      <c r="S5885" s="42" t="s">
        <v>2417</v>
      </c>
      <c r="T5885" s="68"/>
    </row>
    <row r="5886" spans="1:20" s="70" customFormat="1" x14ac:dyDescent="0.2">
      <c r="A5886" s="38" t="s">
        <v>63</v>
      </c>
      <c r="B5886" s="1"/>
      <c r="C5886" s="1"/>
      <c r="D5886" s="51"/>
      <c r="E5886" s="38"/>
      <c r="F5886" s="51"/>
      <c r="G5886" s="52" t="s">
        <v>64</v>
      </c>
      <c r="H5886" s="53"/>
      <c r="I5886" s="54" t="s">
        <v>19606</v>
      </c>
      <c r="J5886" s="35">
        <v>-120000</v>
      </c>
      <c r="K5886" s="1"/>
      <c r="L5886" s="1"/>
      <c r="M5886" s="3">
        <f t="shared" si="91"/>
        <v>-120000</v>
      </c>
      <c r="N5886" s="41">
        <v>45099</v>
      </c>
      <c r="O5886" s="56"/>
      <c r="P5886" s="1"/>
      <c r="Q5886" s="1"/>
      <c r="R5886" s="57"/>
      <c r="S5886" s="39" t="s">
        <v>54</v>
      </c>
      <c r="T5886" s="68"/>
    </row>
    <row r="5887" spans="1:20" s="70" customFormat="1" x14ac:dyDescent="0.2">
      <c r="A5887" s="38" t="s">
        <v>6167</v>
      </c>
      <c r="B5887" s="1"/>
      <c r="C5887" s="1"/>
      <c r="D5887" s="51"/>
      <c r="E5887" s="38"/>
      <c r="F5887" s="51"/>
      <c r="G5887" s="39" t="s">
        <v>6168</v>
      </c>
      <c r="H5887" s="53"/>
      <c r="I5887" s="54" t="s">
        <v>19607</v>
      </c>
      <c r="J5887" s="35">
        <v>3191.07</v>
      </c>
      <c r="K5887" s="1"/>
      <c r="L5887" s="1"/>
      <c r="M5887" s="3">
        <f t="shared" si="91"/>
        <v>3191.07</v>
      </c>
      <c r="N5887" s="63"/>
      <c r="O5887" s="56"/>
      <c r="P5887" s="1"/>
      <c r="Q5887" s="1"/>
      <c r="R5887" s="57"/>
      <c r="S5887" s="42" t="s">
        <v>2417</v>
      </c>
      <c r="T5887" s="68"/>
    </row>
    <row r="5888" spans="1:20" s="70" customFormat="1" x14ac:dyDescent="0.2">
      <c r="A5888" s="38">
        <v>2</v>
      </c>
      <c r="B5888" s="39" t="s">
        <v>19608</v>
      </c>
      <c r="C5888" s="39" t="s">
        <v>19609</v>
      </c>
      <c r="D5888" s="38">
        <v>301193</v>
      </c>
      <c r="E5888" s="38"/>
      <c r="F5888" s="38"/>
      <c r="G5888" s="39" t="s">
        <v>2376</v>
      </c>
      <c r="H5888" s="38">
        <v>8266017174</v>
      </c>
      <c r="I5888" s="40">
        <v>232901017905</v>
      </c>
      <c r="J5888" s="2">
        <v>800000</v>
      </c>
      <c r="K5888" s="2"/>
      <c r="L5888" s="2">
        <v>144000</v>
      </c>
      <c r="M5888" s="3">
        <f t="shared" si="91"/>
        <v>944000</v>
      </c>
      <c r="N5888" s="41">
        <v>45063.729166666664</v>
      </c>
      <c r="O5888" s="39">
        <v>1246403566</v>
      </c>
      <c r="P5888" s="39" t="s">
        <v>8899</v>
      </c>
      <c r="Q5888" s="40" t="s">
        <v>19610</v>
      </c>
      <c r="R5888" s="41">
        <v>45108</v>
      </c>
      <c r="S5888" s="42" t="s">
        <v>8901</v>
      </c>
      <c r="T5888" s="68"/>
    </row>
    <row r="5889" spans="1:20" s="70" customFormat="1" x14ac:dyDescent="0.2">
      <c r="A5889" s="38" t="s">
        <v>19611</v>
      </c>
      <c r="B5889" s="39" t="s">
        <v>19612</v>
      </c>
      <c r="C5889" s="39" t="s">
        <v>19613</v>
      </c>
      <c r="D5889" s="38">
        <v>822746</v>
      </c>
      <c r="E5889" s="38"/>
      <c r="F5889" s="38"/>
      <c r="G5889" s="39" t="s">
        <v>16624</v>
      </c>
      <c r="H5889" s="38">
        <v>8268010365</v>
      </c>
      <c r="I5889" s="40" t="s">
        <v>19614</v>
      </c>
      <c r="J5889" s="2">
        <v>745198.30508474575</v>
      </c>
      <c r="K5889" s="2"/>
      <c r="L5889" s="2">
        <v>134135.69491525422</v>
      </c>
      <c r="M5889" s="3">
        <f t="shared" si="91"/>
        <v>879334</v>
      </c>
      <c r="N5889" s="41">
        <v>45082.729166666664</v>
      </c>
      <c r="O5889" s="39">
        <v>160455851</v>
      </c>
      <c r="P5889" s="39" t="s">
        <v>3282</v>
      </c>
      <c r="Q5889" s="40">
        <v>306270389800</v>
      </c>
      <c r="R5889" s="41">
        <v>45106</v>
      </c>
      <c r="S5889" s="42" t="s">
        <v>2417</v>
      </c>
      <c r="T5889" s="68"/>
    </row>
    <row r="5890" spans="1:20" s="70" customFormat="1" x14ac:dyDescent="0.2">
      <c r="A5890" s="38" t="s">
        <v>6167</v>
      </c>
      <c r="B5890" s="1"/>
      <c r="C5890" s="1"/>
      <c r="D5890" s="51"/>
      <c r="E5890" s="38"/>
      <c r="F5890" s="51"/>
      <c r="G5890" s="39" t="s">
        <v>6168</v>
      </c>
      <c r="H5890" s="53"/>
      <c r="I5890" s="54" t="s">
        <v>19615</v>
      </c>
      <c r="J5890" s="35">
        <v>620.1</v>
      </c>
      <c r="K5890" s="1"/>
      <c r="L5890" s="1"/>
      <c r="M5890" s="3">
        <f t="shared" si="91"/>
        <v>620.1</v>
      </c>
      <c r="N5890" s="63"/>
      <c r="O5890" s="56"/>
      <c r="P5890" s="1"/>
      <c r="Q5890" s="1"/>
      <c r="R5890" s="57"/>
      <c r="S5890" s="42" t="s">
        <v>2417</v>
      </c>
      <c r="T5890" s="68"/>
    </row>
    <row r="5891" spans="1:20" s="70" customFormat="1" x14ac:dyDescent="0.2">
      <c r="A5891" s="38">
        <v>453</v>
      </c>
      <c r="B5891" s="39"/>
      <c r="C5891" s="39"/>
      <c r="D5891" s="38"/>
      <c r="E5891" s="38"/>
      <c r="F5891" s="38"/>
      <c r="G5891" s="42" t="s">
        <v>310</v>
      </c>
      <c r="H5891" s="53"/>
      <c r="I5891" s="54" t="s">
        <v>19616</v>
      </c>
      <c r="J5891" s="35">
        <v>19837.13</v>
      </c>
      <c r="K5891" s="1"/>
      <c r="L5891" s="1"/>
      <c r="M5891" s="3">
        <f t="shared" si="91"/>
        <v>19837.13</v>
      </c>
      <c r="N5891" s="63"/>
      <c r="O5891" s="56"/>
      <c r="P5891" s="1"/>
      <c r="Q5891" s="1"/>
      <c r="R5891" s="57"/>
      <c r="S5891" s="42" t="s">
        <v>8901</v>
      </c>
      <c r="T5891" s="68"/>
    </row>
    <row r="5892" spans="1:20" s="70" customFormat="1" x14ac:dyDescent="0.2">
      <c r="A5892" s="38">
        <v>265</v>
      </c>
      <c r="B5892" s="39" t="s">
        <v>19617</v>
      </c>
      <c r="C5892" s="39" t="s">
        <v>19618</v>
      </c>
      <c r="D5892" s="38">
        <v>407464</v>
      </c>
      <c r="E5892" s="38"/>
      <c r="F5892" s="38"/>
      <c r="G5892" s="39" t="s">
        <v>1230</v>
      </c>
      <c r="H5892" s="38">
        <v>8268012424</v>
      </c>
      <c r="I5892" s="40" t="s">
        <v>19619</v>
      </c>
      <c r="J5892" s="2">
        <v>204900</v>
      </c>
      <c r="K5892" s="2"/>
      <c r="L5892" s="2">
        <v>36882</v>
      </c>
      <c r="M5892" s="3">
        <f t="shared" si="91"/>
        <v>241782</v>
      </c>
      <c r="N5892" s="41">
        <v>45089.729166666664</v>
      </c>
      <c r="O5892" s="39">
        <v>160457430</v>
      </c>
      <c r="P5892" s="39" t="s">
        <v>8899</v>
      </c>
      <c r="Q5892" s="40" t="s">
        <v>19620</v>
      </c>
      <c r="R5892" s="41">
        <v>45126</v>
      </c>
      <c r="S5892" s="42" t="s">
        <v>8901</v>
      </c>
      <c r="T5892" s="68"/>
    </row>
    <row r="5893" spans="1:20" s="70" customFormat="1" x14ac:dyDescent="0.2">
      <c r="A5893" s="38" t="s">
        <v>19621</v>
      </c>
      <c r="B5893" s="39" t="s">
        <v>19622</v>
      </c>
      <c r="C5893" s="39" t="s">
        <v>19623</v>
      </c>
      <c r="D5893" s="38">
        <v>802471</v>
      </c>
      <c r="E5893" s="38"/>
      <c r="F5893" s="38"/>
      <c r="G5893" s="39" t="s">
        <v>9923</v>
      </c>
      <c r="H5893" s="38">
        <v>8268012458</v>
      </c>
      <c r="I5893" s="40">
        <v>302</v>
      </c>
      <c r="J5893" s="2">
        <v>101500</v>
      </c>
      <c r="K5893" s="2"/>
      <c r="L5893" s="2">
        <v>18270</v>
      </c>
      <c r="M5893" s="3">
        <f t="shared" si="91"/>
        <v>119770</v>
      </c>
      <c r="N5893" s="41">
        <v>45090.729166666664</v>
      </c>
      <c r="O5893" s="39">
        <v>160459172</v>
      </c>
      <c r="P5893" s="39" t="s">
        <v>52</v>
      </c>
      <c r="Q5893" s="40" t="s">
        <v>19624</v>
      </c>
      <c r="R5893" s="41">
        <v>45115</v>
      </c>
      <c r="S5893" s="39" t="s">
        <v>54</v>
      </c>
      <c r="T5893" s="68"/>
    </row>
    <row r="5894" spans="1:20" s="70" customFormat="1" x14ac:dyDescent="0.2">
      <c r="A5894" s="38" t="s">
        <v>19625</v>
      </c>
      <c r="B5894" s="39" t="s">
        <v>19626</v>
      </c>
      <c r="C5894" s="39" t="s">
        <v>19627</v>
      </c>
      <c r="D5894" s="38">
        <v>811923</v>
      </c>
      <c r="E5894" s="38"/>
      <c r="F5894" s="38"/>
      <c r="G5894" s="39" t="s">
        <v>13858</v>
      </c>
      <c r="H5894" s="38">
        <v>8268012212</v>
      </c>
      <c r="I5894" s="40" t="s">
        <v>19628</v>
      </c>
      <c r="J5894" s="2">
        <v>173160</v>
      </c>
      <c r="K5894" s="2"/>
      <c r="L5894" s="2">
        <v>31168.799999999999</v>
      </c>
      <c r="M5894" s="3">
        <f t="shared" ref="M5894:M5957" si="92">SUM(J5894:L5894)</f>
        <v>204328.8</v>
      </c>
      <c r="N5894" s="41">
        <v>45080.729166666664</v>
      </c>
      <c r="O5894" s="39">
        <v>160462910</v>
      </c>
      <c r="P5894" s="39" t="s">
        <v>3282</v>
      </c>
      <c r="Q5894" s="40" t="s">
        <v>19629</v>
      </c>
      <c r="R5894" s="41">
        <v>45108</v>
      </c>
      <c r="S5894" s="42" t="s">
        <v>2417</v>
      </c>
      <c r="T5894" s="68"/>
    </row>
    <row r="5895" spans="1:20" s="70" customFormat="1" x14ac:dyDescent="0.2">
      <c r="A5895" s="38" t="s">
        <v>6167</v>
      </c>
      <c r="B5895" s="1"/>
      <c r="C5895" s="1"/>
      <c r="D5895" s="51"/>
      <c r="E5895" s="38"/>
      <c r="F5895" s="51"/>
      <c r="G5895" s="39" t="s">
        <v>6168</v>
      </c>
      <c r="H5895" s="53"/>
      <c r="I5895" s="54" t="s">
        <v>19630</v>
      </c>
      <c r="J5895" s="35">
        <v>34275</v>
      </c>
      <c r="K5895" s="1"/>
      <c r="L5895" s="1"/>
      <c r="M5895" s="3">
        <f t="shared" si="92"/>
        <v>34275</v>
      </c>
      <c r="N5895" s="63"/>
      <c r="O5895" s="56"/>
      <c r="P5895" s="1"/>
      <c r="Q5895" s="1"/>
      <c r="R5895" s="57"/>
      <c r="S5895" s="42" t="s">
        <v>2417</v>
      </c>
      <c r="T5895" s="68"/>
    </row>
    <row r="5896" spans="1:20" s="70" customFormat="1" x14ac:dyDescent="0.2">
      <c r="A5896" s="38" t="s">
        <v>6167</v>
      </c>
      <c r="B5896" s="1"/>
      <c r="C5896" s="1"/>
      <c r="D5896" s="51"/>
      <c r="E5896" s="38"/>
      <c r="F5896" s="51"/>
      <c r="G5896" s="39" t="s">
        <v>6168</v>
      </c>
      <c r="H5896" s="53"/>
      <c r="I5896" s="54" t="s">
        <v>19631</v>
      </c>
      <c r="J5896" s="35">
        <v>2852.23</v>
      </c>
      <c r="K5896" s="1"/>
      <c r="L5896" s="1"/>
      <c r="M5896" s="3">
        <f t="shared" si="92"/>
        <v>2852.23</v>
      </c>
      <c r="N5896" s="63"/>
      <c r="O5896" s="56"/>
      <c r="P5896" s="1"/>
      <c r="Q5896" s="1"/>
      <c r="R5896" s="57"/>
      <c r="S5896" s="42" t="s">
        <v>2417</v>
      </c>
      <c r="T5896" s="68"/>
    </row>
    <row r="5897" spans="1:20" s="70" customFormat="1" x14ac:dyDescent="0.2">
      <c r="A5897" s="38" t="s">
        <v>19632</v>
      </c>
      <c r="B5897" s="39" t="s">
        <v>19633</v>
      </c>
      <c r="C5897" s="39" t="s">
        <v>19634</v>
      </c>
      <c r="D5897" s="38">
        <v>811819</v>
      </c>
      <c r="E5897" s="38"/>
      <c r="F5897" s="38"/>
      <c r="G5897" s="39" t="s">
        <v>1091</v>
      </c>
      <c r="H5897" s="38">
        <v>8263000296</v>
      </c>
      <c r="I5897" s="40" t="s">
        <v>19635</v>
      </c>
      <c r="J5897" s="2">
        <v>100625</v>
      </c>
      <c r="K5897" s="2"/>
      <c r="L5897" s="2">
        <v>0</v>
      </c>
      <c r="M5897" s="3">
        <f t="shared" si="92"/>
        <v>100625</v>
      </c>
      <c r="N5897" s="41">
        <v>45063.729166666664</v>
      </c>
      <c r="O5897" s="39">
        <v>1218725229</v>
      </c>
      <c r="P5897" s="39" t="s">
        <v>3282</v>
      </c>
      <c r="Q5897" s="40">
        <v>306283099458</v>
      </c>
      <c r="R5897" s="41">
        <v>45107</v>
      </c>
      <c r="S5897" s="42" t="s">
        <v>2417</v>
      </c>
      <c r="T5897" s="68"/>
    </row>
    <row r="5898" spans="1:20" s="70" customFormat="1" x14ac:dyDescent="0.2">
      <c r="A5898" s="38">
        <v>45</v>
      </c>
      <c r="B5898" s="39" t="s">
        <v>19636</v>
      </c>
      <c r="C5898" s="39" t="s">
        <v>19637</v>
      </c>
      <c r="D5898" s="38">
        <v>703046</v>
      </c>
      <c r="E5898" s="38"/>
      <c r="F5898" s="38"/>
      <c r="G5898" s="42" t="s">
        <v>678</v>
      </c>
      <c r="H5898" s="38">
        <v>8266017007</v>
      </c>
      <c r="I5898" s="40" t="s">
        <v>19638</v>
      </c>
      <c r="J5898" s="2">
        <v>518</v>
      </c>
      <c r="K5898" s="2"/>
      <c r="L5898" s="2">
        <v>0</v>
      </c>
      <c r="M5898" s="3">
        <f t="shared" si="92"/>
        <v>518</v>
      </c>
      <c r="N5898" s="41">
        <v>45066.729166666664</v>
      </c>
      <c r="O5898" s="39">
        <v>1218725240</v>
      </c>
      <c r="P5898" s="39" t="s">
        <v>8899</v>
      </c>
      <c r="Q5898" s="40" t="s">
        <v>19639</v>
      </c>
      <c r="R5898" s="41">
        <v>45161</v>
      </c>
      <c r="S5898" s="42" t="s">
        <v>8901</v>
      </c>
      <c r="T5898" s="68"/>
    </row>
    <row r="5899" spans="1:20" s="70" customFormat="1" x14ac:dyDescent="0.2">
      <c r="A5899" s="38" t="s">
        <v>19640</v>
      </c>
      <c r="B5899" s="39" t="s">
        <v>19641</v>
      </c>
      <c r="C5899" s="39" t="s">
        <v>19642</v>
      </c>
      <c r="D5899" s="38">
        <v>703046</v>
      </c>
      <c r="E5899" s="38"/>
      <c r="F5899" s="38"/>
      <c r="G5899" s="42" t="s">
        <v>678</v>
      </c>
      <c r="H5899" s="38">
        <v>8266017711</v>
      </c>
      <c r="I5899" s="40" t="s">
        <v>19643</v>
      </c>
      <c r="J5899" s="2">
        <v>880</v>
      </c>
      <c r="K5899" s="2"/>
      <c r="L5899" s="2">
        <v>0</v>
      </c>
      <c r="M5899" s="3">
        <f t="shared" si="92"/>
        <v>880</v>
      </c>
      <c r="N5899" s="41">
        <v>45081.729166666664</v>
      </c>
      <c r="O5899" s="39">
        <v>1218725242</v>
      </c>
      <c r="P5899" s="39" t="s">
        <v>18463</v>
      </c>
      <c r="Q5899" s="40" t="s">
        <v>19639</v>
      </c>
      <c r="R5899" s="41">
        <v>45161</v>
      </c>
      <c r="S5899" s="62" t="s">
        <v>29</v>
      </c>
      <c r="T5899" s="68"/>
    </row>
    <row r="5900" spans="1:20" s="70" customFormat="1" x14ac:dyDescent="0.2">
      <c r="A5900" s="38">
        <v>46</v>
      </c>
      <c r="B5900" s="39" t="s">
        <v>19644</v>
      </c>
      <c r="C5900" s="39" t="s">
        <v>19645</v>
      </c>
      <c r="D5900" s="38">
        <v>703046</v>
      </c>
      <c r="E5900" s="38"/>
      <c r="F5900" s="38"/>
      <c r="G5900" s="42" t="s">
        <v>678</v>
      </c>
      <c r="H5900" s="38">
        <v>8266017196</v>
      </c>
      <c r="I5900" s="40" t="s">
        <v>19646</v>
      </c>
      <c r="J5900" s="2">
        <v>3770</v>
      </c>
      <c r="K5900" s="2"/>
      <c r="L5900" s="2">
        <v>0</v>
      </c>
      <c r="M5900" s="3">
        <f t="shared" si="92"/>
        <v>3770</v>
      </c>
      <c r="N5900" s="41">
        <v>45084.729166666664</v>
      </c>
      <c r="O5900" s="39">
        <v>1218725244</v>
      </c>
      <c r="P5900" s="39" t="s">
        <v>8899</v>
      </c>
      <c r="Q5900" s="40" t="s">
        <v>19639</v>
      </c>
      <c r="R5900" s="41">
        <v>45161</v>
      </c>
      <c r="S5900" s="42" t="s">
        <v>8901</v>
      </c>
      <c r="T5900" s="68"/>
    </row>
    <row r="5901" spans="1:20" s="70" customFormat="1" x14ac:dyDescent="0.2">
      <c r="A5901" s="38" t="s">
        <v>19647</v>
      </c>
      <c r="B5901" s="39" t="s">
        <v>19648</v>
      </c>
      <c r="C5901" s="39" t="s">
        <v>19649</v>
      </c>
      <c r="D5901" s="38">
        <v>407261</v>
      </c>
      <c r="E5901" s="38"/>
      <c r="F5901" s="38"/>
      <c r="G5901" s="39" t="s">
        <v>58</v>
      </c>
      <c r="H5901" s="38">
        <v>8266017003</v>
      </c>
      <c r="I5901" s="40">
        <v>9854045418</v>
      </c>
      <c r="J5901" s="2">
        <v>73891.5</v>
      </c>
      <c r="K5901" s="2"/>
      <c r="L5901" s="2">
        <v>0</v>
      </c>
      <c r="M5901" s="3">
        <f t="shared" si="92"/>
        <v>73891.5</v>
      </c>
      <c r="N5901" s="41">
        <v>45080.729166666664</v>
      </c>
      <c r="O5901" s="39">
        <v>1246411837</v>
      </c>
      <c r="P5901" s="39" t="s">
        <v>3282</v>
      </c>
      <c r="Q5901" s="40"/>
      <c r="R5901" s="41"/>
      <c r="S5901" s="42" t="s">
        <v>2417</v>
      </c>
      <c r="T5901" s="68"/>
    </row>
    <row r="5902" spans="1:20" x14ac:dyDescent="0.2">
      <c r="A5902" s="38" t="s">
        <v>19650</v>
      </c>
      <c r="B5902" s="39" t="s">
        <v>19651</v>
      </c>
      <c r="C5902" s="39" t="s">
        <v>19652</v>
      </c>
      <c r="D5902" s="38">
        <v>407261</v>
      </c>
      <c r="E5902" s="38"/>
      <c r="F5902" s="38"/>
      <c r="G5902" s="39" t="s">
        <v>58</v>
      </c>
      <c r="H5902" s="38">
        <v>8266017003</v>
      </c>
      <c r="I5902" s="40">
        <v>9854045470</v>
      </c>
      <c r="J5902" s="2">
        <v>73891.5</v>
      </c>
      <c r="K5902" s="2"/>
      <c r="L5902" s="2">
        <v>0</v>
      </c>
      <c r="M5902" s="3">
        <f t="shared" si="92"/>
        <v>73891.5</v>
      </c>
      <c r="N5902" s="41">
        <v>45081.729166666664</v>
      </c>
      <c r="O5902" s="39">
        <v>1246411840</v>
      </c>
      <c r="P5902" s="39" t="s">
        <v>3282</v>
      </c>
      <c r="Q5902" s="40"/>
      <c r="R5902" s="41"/>
      <c r="S5902" s="42" t="s">
        <v>2417</v>
      </c>
      <c r="T5902" s="68"/>
    </row>
    <row r="5903" spans="1:20" x14ac:dyDescent="0.2">
      <c r="A5903" s="38" t="s">
        <v>19653</v>
      </c>
      <c r="B5903" s="39" t="s">
        <v>19654</v>
      </c>
      <c r="C5903" s="39" t="s">
        <v>19655</v>
      </c>
      <c r="D5903" s="38">
        <v>108958</v>
      </c>
      <c r="E5903" s="38"/>
      <c r="F5903" s="38"/>
      <c r="G5903" s="39" t="s">
        <v>18115</v>
      </c>
      <c r="H5903" s="38">
        <v>8266018331</v>
      </c>
      <c r="I5903" s="40" t="s">
        <v>19656</v>
      </c>
      <c r="J5903" s="2">
        <v>16900.000847457628</v>
      </c>
      <c r="K5903" s="2"/>
      <c r="L5903" s="2">
        <v>3042.0001525423731</v>
      </c>
      <c r="M5903" s="3">
        <f t="shared" si="92"/>
        <v>19942.001</v>
      </c>
      <c r="N5903" s="41">
        <v>45070.729166666664</v>
      </c>
      <c r="O5903" s="39">
        <v>1246411844</v>
      </c>
      <c r="P5903" s="39" t="s">
        <v>52</v>
      </c>
      <c r="Q5903" s="40">
        <v>307066287520</v>
      </c>
      <c r="R5903" s="41">
        <v>45115</v>
      </c>
      <c r="S5903" s="39" t="s">
        <v>54</v>
      </c>
      <c r="T5903" s="68"/>
    </row>
    <row r="5904" spans="1:20" x14ac:dyDescent="0.2">
      <c r="A5904" s="38">
        <v>186</v>
      </c>
      <c r="B5904" s="39" t="s">
        <v>19657</v>
      </c>
      <c r="C5904" s="39" t="s">
        <v>19658</v>
      </c>
      <c r="D5904" s="38">
        <v>400371</v>
      </c>
      <c r="E5904" s="38"/>
      <c r="F5904" s="38"/>
      <c r="G5904" s="39" t="s">
        <v>7339</v>
      </c>
      <c r="H5904" s="38">
        <v>8266017007</v>
      </c>
      <c r="I5904" s="40" t="s">
        <v>19659</v>
      </c>
      <c r="J5904" s="2">
        <v>59100</v>
      </c>
      <c r="K5904" s="2"/>
      <c r="L5904" s="2">
        <v>10638</v>
      </c>
      <c r="M5904" s="3">
        <f t="shared" si="92"/>
        <v>69738</v>
      </c>
      <c r="N5904" s="41">
        <v>45048.729166666664</v>
      </c>
      <c r="O5904" s="39">
        <v>1246411847</v>
      </c>
      <c r="P5904" s="39" t="s">
        <v>8899</v>
      </c>
      <c r="Q5904" s="40" t="s">
        <v>19660</v>
      </c>
      <c r="R5904" s="41">
        <v>45108</v>
      </c>
      <c r="S5904" s="42" t="s">
        <v>8901</v>
      </c>
      <c r="T5904" s="68"/>
    </row>
    <row r="5905" spans="1:20" x14ac:dyDescent="0.2">
      <c r="A5905" s="38" t="s">
        <v>19661</v>
      </c>
      <c r="B5905" s="39" t="s">
        <v>19662</v>
      </c>
      <c r="C5905" s="39" t="s">
        <v>19663</v>
      </c>
      <c r="D5905" s="38">
        <v>820886</v>
      </c>
      <c r="E5905" s="38"/>
      <c r="F5905" s="38"/>
      <c r="G5905" s="39" t="s">
        <v>10575</v>
      </c>
      <c r="H5905" s="38">
        <v>8268007755</v>
      </c>
      <c r="I5905" s="40" t="s">
        <v>19664</v>
      </c>
      <c r="J5905" s="2">
        <v>3096773.7288135593</v>
      </c>
      <c r="K5905" s="2"/>
      <c r="L5905" s="2">
        <v>557419.2711864406</v>
      </c>
      <c r="M5905" s="3">
        <f t="shared" si="92"/>
        <v>3654193</v>
      </c>
      <c r="N5905" s="41">
        <v>45055.729166666664</v>
      </c>
      <c r="O5905" s="39">
        <v>160467714</v>
      </c>
      <c r="P5905" s="39" t="s">
        <v>3282</v>
      </c>
      <c r="Q5905" s="40"/>
      <c r="R5905" s="41"/>
      <c r="S5905" s="42" t="s">
        <v>2417</v>
      </c>
      <c r="T5905" s="68"/>
    </row>
    <row r="5906" spans="1:20" x14ac:dyDescent="0.2">
      <c r="A5906" s="38" t="s">
        <v>19665</v>
      </c>
      <c r="B5906" s="39" t="s">
        <v>19666</v>
      </c>
      <c r="C5906" s="39" t="s">
        <v>19667</v>
      </c>
      <c r="D5906" s="38">
        <v>137974</v>
      </c>
      <c r="E5906" s="38"/>
      <c r="F5906" s="38"/>
      <c r="G5906" s="39" t="s">
        <v>3527</v>
      </c>
      <c r="H5906" s="38">
        <v>8263000113</v>
      </c>
      <c r="I5906" s="64" t="s">
        <v>19668</v>
      </c>
      <c r="J5906" s="36">
        <v>662571</v>
      </c>
      <c r="K5906" s="2"/>
      <c r="L5906" s="2">
        <v>23141.879999999997</v>
      </c>
      <c r="M5906" s="3">
        <f t="shared" si="92"/>
        <v>685712.88</v>
      </c>
      <c r="N5906" s="41">
        <v>45046.729166666664</v>
      </c>
      <c r="O5906" s="39">
        <v>1246414088</v>
      </c>
      <c r="P5906" s="39" t="s">
        <v>3282</v>
      </c>
      <c r="Q5906" s="40" t="s">
        <v>19669</v>
      </c>
      <c r="R5906" s="41">
        <v>45136</v>
      </c>
      <c r="S5906" s="42" t="s">
        <v>2417</v>
      </c>
      <c r="T5906" s="68"/>
    </row>
    <row r="5907" spans="1:20" x14ac:dyDescent="0.2">
      <c r="A5907" s="38" t="s">
        <v>19670</v>
      </c>
      <c r="B5907" s="39" t="s">
        <v>19671</v>
      </c>
      <c r="C5907" s="39" t="s">
        <v>19672</v>
      </c>
      <c r="D5907" s="38">
        <v>503163</v>
      </c>
      <c r="E5907" s="38"/>
      <c r="F5907" s="38"/>
      <c r="G5907" s="39" t="s">
        <v>10882</v>
      </c>
      <c r="H5907" s="38">
        <v>8266017711</v>
      </c>
      <c r="I5907" s="40" t="s">
        <v>19673</v>
      </c>
      <c r="J5907" s="2">
        <v>22226.271186440677</v>
      </c>
      <c r="K5907" s="2"/>
      <c r="L5907" s="2">
        <v>4000.7288135593217</v>
      </c>
      <c r="M5907" s="3">
        <f t="shared" si="92"/>
        <v>26227</v>
      </c>
      <c r="N5907" s="41">
        <v>45072.729166666664</v>
      </c>
      <c r="O5907" s="39">
        <v>1246413968</v>
      </c>
      <c r="P5907" s="39" t="s">
        <v>18463</v>
      </c>
      <c r="Q5907" s="40" t="s">
        <v>19674</v>
      </c>
      <c r="R5907" s="41">
        <v>45128</v>
      </c>
      <c r="S5907" s="62" t="s">
        <v>29</v>
      </c>
      <c r="T5907" s="68"/>
    </row>
    <row r="5908" spans="1:20" x14ac:dyDescent="0.2">
      <c r="A5908" s="38">
        <v>342</v>
      </c>
      <c r="B5908" s="39" t="s">
        <v>19675</v>
      </c>
      <c r="C5908" s="39" t="s">
        <v>19676</v>
      </c>
      <c r="D5908" s="38">
        <v>137847</v>
      </c>
      <c r="E5908" s="38"/>
      <c r="F5908" s="38"/>
      <c r="G5908" s="39" t="s">
        <v>17353</v>
      </c>
      <c r="H5908" s="38">
        <v>8266016893</v>
      </c>
      <c r="I5908" s="40" t="s">
        <v>19677</v>
      </c>
      <c r="J5908" s="2">
        <v>100800</v>
      </c>
      <c r="K5908" s="2"/>
      <c r="L5908" s="2">
        <v>18144</v>
      </c>
      <c r="M5908" s="3">
        <f t="shared" si="92"/>
        <v>118944</v>
      </c>
      <c r="N5908" s="41">
        <v>45069.729166666664</v>
      </c>
      <c r="O5908" s="39">
        <v>1246413972</v>
      </c>
      <c r="P5908" s="39" t="s">
        <v>8899</v>
      </c>
      <c r="Q5908" s="40" t="s">
        <v>19678</v>
      </c>
      <c r="R5908" s="41">
        <v>45126</v>
      </c>
      <c r="S5908" s="42" t="s">
        <v>8901</v>
      </c>
      <c r="T5908" s="68"/>
    </row>
    <row r="5909" spans="1:20" x14ac:dyDescent="0.2">
      <c r="A5909" s="38" t="s">
        <v>19679</v>
      </c>
      <c r="B5909" s="39" t="s">
        <v>19680</v>
      </c>
      <c r="C5909" s="39" t="s">
        <v>19681</v>
      </c>
      <c r="D5909" s="38">
        <v>137847</v>
      </c>
      <c r="E5909" s="38"/>
      <c r="F5909" s="38"/>
      <c r="G5909" s="39" t="s">
        <v>17353</v>
      </c>
      <c r="H5909" s="38">
        <v>8266017630</v>
      </c>
      <c r="I5909" s="40" t="s">
        <v>19682</v>
      </c>
      <c r="J5909" s="2">
        <v>144000</v>
      </c>
      <c r="K5909" s="2"/>
      <c r="L5909" s="2">
        <v>25920</v>
      </c>
      <c r="M5909" s="3">
        <f t="shared" si="92"/>
        <v>169920</v>
      </c>
      <c r="N5909" s="41">
        <v>45069.729166666664</v>
      </c>
      <c r="O5909" s="39">
        <v>1246414045</v>
      </c>
      <c r="P5909" s="39" t="s">
        <v>18453</v>
      </c>
      <c r="Q5909" s="40" t="s">
        <v>19678</v>
      </c>
      <c r="R5909" s="41">
        <v>45126</v>
      </c>
      <c r="S5909" s="62" t="s">
        <v>21</v>
      </c>
      <c r="T5909" s="68"/>
    </row>
    <row r="5910" spans="1:20" x14ac:dyDescent="0.2">
      <c r="A5910" s="38" t="s">
        <v>19683</v>
      </c>
      <c r="B5910" s="42" t="s">
        <v>19684</v>
      </c>
      <c r="C5910" s="42" t="s">
        <v>19685</v>
      </c>
      <c r="D5910" s="38">
        <v>130170</v>
      </c>
      <c r="E5910" s="38"/>
      <c r="F5910" s="38"/>
      <c r="G5910" s="42" t="s">
        <v>1687</v>
      </c>
      <c r="H5910" s="38">
        <v>8268006096</v>
      </c>
      <c r="I5910" s="40">
        <v>4601031990</v>
      </c>
      <c r="J5910" s="3">
        <v>393766.06</v>
      </c>
      <c r="K5910" s="3"/>
      <c r="L5910" s="3">
        <v>70877.94</v>
      </c>
      <c r="M5910" s="3">
        <f t="shared" si="92"/>
        <v>464644</v>
      </c>
      <c r="N5910" s="41">
        <v>44865.729166666664</v>
      </c>
      <c r="O5910" s="39">
        <v>160492852</v>
      </c>
      <c r="P5910" s="42" t="s">
        <v>315</v>
      </c>
      <c r="Q5910" s="42" t="s">
        <v>19686</v>
      </c>
      <c r="R5910" s="60">
        <v>45126</v>
      </c>
      <c r="S5910" s="42" t="s">
        <v>243</v>
      </c>
      <c r="T5910" s="68"/>
    </row>
    <row r="5911" spans="1:20" x14ac:dyDescent="0.2">
      <c r="A5911" s="38">
        <v>178</v>
      </c>
      <c r="B5911" s="39" t="s">
        <v>19687</v>
      </c>
      <c r="C5911" s="39" t="s">
        <v>19688</v>
      </c>
      <c r="D5911" s="38">
        <v>108213</v>
      </c>
      <c r="E5911" s="38"/>
      <c r="F5911" s="38"/>
      <c r="G5911" s="39" t="s">
        <v>17373</v>
      </c>
      <c r="H5911" s="38">
        <v>8266017196</v>
      </c>
      <c r="I5911" s="40">
        <v>3723002120</v>
      </c>
      <c r="J5911" s="2">
        <v>287073</v>
      </c>
      <c r="K5911" s="2"/>
      <c r="L5911" s="2">
        <v>51673.14</v>
      </c>
      <c r="M5911" s="3">
        <f t="shared" si="92"/>
        <v>338746.14</v>
      </c>
      <c r="N5911" s="41">
        <v>45056.729166666664</v>
      </c>
      <c r="O5911" s="39">
        <v>1246416258</v>
      </c>
      <c r="P5911" s="39" t="s">
        <v>8899</v>
      </c>
      <c r="Q5911" s="40" t="s">
        <v>19689</v>
      </c>
      <c r="R5911" s="41">
        <v>45119</v>
      </c>
      <c r="S5911" s="42" t="s">
        <v>8901</v>
      </c>
      <c r="T5911" s="68"/>
    </row>
    <row r="5912" spans="1:20" x14ac:dyDescent="0.2">
      <c r="A5912" s="38">
        <v>454</v>
      </c>
      <c r="B5912" s="39" t="s">
        <v>19690</v>
      </c>
      <c r="C5912" s="39" t="s">
        <v>19691</v>
      </c>
      <c r="D5912" s="38">
        <v>201274</v>
      </c>
      <c r="E5912" s="38"/>
      <c r="F5912" s="38"/>
      <c r="G5912" s="39" t="s">
        <v>19692</v>
      </c>
      <c r="H5912" s="38">
        <v>8262000063</v>
      </c>
      <c r="I5912" s="40" t="s">
        <v>19693</v>
      </c>
      <c r="J5912" s="24">
        <v>55200848</v>
      </c>
      <c r="K5912" s="24"/>
      <c r="L5912" s="2">
        <v>0</v>
      </c>
      <c r="M5912" s="3">
        <f t="shared" si="92"/>
        <v>55200848</v>
      </c>
      <c r="N5912" s="41">
        <v>44813.729166666664</v>
      </c>
      <c r="O5912" s="39">
        <v>1246455884</v>
      </c>
      <c r="P5912" s="39" t="s">
        <v>8899</v>
      </c>
      <c r="Q5912" s="40"/>
      <c r="R5912" s="41"/>
      <c r="S5912" s="42" t="s">
        <v>8901</v>
      </c>
      <c r="T5912" s="68"/>
    </row>
    <row r="5913" spans="1:20" x14ac:dyDescent="0.2">
      <c r="A5913" s="38" t="s">
        <v>63</v>
      </c>
      <c r="B5913" s="1"/>
      <c r="C5913" s="1"/>
      <c r="D5913" s="51"/>
      <c r="E5913" s="38"/>
      <c r="F5913" s="51"/>
      <c r="G5913" s="52" t="s">
        <v>64</v>
      </c>
      <c r="H5913" s="53"/>
      <c r="I5913" s="54" t="s">
        <v>19694</v>
      </c>
      <c r="J5913" s="35">
        <v>300</v>
      </c>
      <c r="K5913" s="1"/>
      <c r="L5913" s="1"/>
      <c r="M5913" s="3">
        <f t="shared" si="92"/>
        <v>300</v>
      </c>
      <c r="N5913" s="41">
        <v>45110</v>
      </c>
      <c r="O5913" s="56"/>
      <c r="P5913" s="1"/>
      <c r="Q5913" s="1"/>
      <c r="R5913" s="57"/>
      <c r="S5913" s="39" t="s">
        <v>54</v>
      </c>
      <c r="T5913" s="68"/>
    </row>
    <row r="5914" spans="1:20" x14ac:dyDescent="0.2">
      <c r="A5914" s="38" t="s">
        <v>63</v>
      </c>
      <c r="B5914" s="1"/>
      <c r="C5914" s="1"/>
      <c r="D5914" s="51"/>
      <c r="E5914" s="38"/>
      <c r="F5914" s="51"/>
      <c r="G5914" s="52" t="s">
        <v>64</v>
      </c>
      <c r="H5914" s="53"/>
      <c r="I5914" s="54" t="s">
        <v>19695</v>
      </c>
      <c r="J5914" s="35">
        <v>-300</v>
      </c>
      <c r="K5914" s="1"/>
      <c r="L5914" s="1"/>
      <c r="M5914" s="3">
        <f t="shared" si="92"/>
        <v>-300</v>
      </c>
      <c r="N5914" s="41">
        <v>45110</v>
      </c>
      <c r="O5914" s="56"/>
      <c r="P5914" s="1"/>
      <c r="Q5914" s="1"/>
      <c r="R5914" s="57"/>
      <c r="S5914" s="39" t="s">
        <v>54</v>
      </c>
      <c r="T5914" s="68"/>
    </row>
    <row r="5915" spans="1:20" x14ac:dyDescent="0.2">
      <c r="A5915" s="38" t="s">
        <v>19696</v>
      </c>
      <c r="B5915" s="39" t="s">
        <v>19697</v>
      </c>
      <c r="C5915" s="39" t="s">
        <v>19698</v>
      </c>
      <c r="D5915" s="38">
        <v>128635</v>
      </c>
      <c r="E5915" s="38"/>
      <c r="F5915" s="38"/>
      <c r="G5915" s="39" t="s">
        <v>989</v>
      </c>
      <c r="H5915" s="38">
        <v>8266018692</v>
      </c>
      <c r="I5915" s="40" t="s">
        <v>19699</v>
      </c>
      <c r="J5915" s="2">
        <v>31906.042372881355</v>
      </c>
      <c r="K5915" s="2"/>
      <c r="L5915" s="2">
        <v>5743.0876271186435</v>
      </c>
      <c r="M5915" s="3">
        <f t="shared" si="92"/>
        <v>37649.129999999997</v>
      </c>
      <c r="N5915" s="41">
        <v>45073.729166666664</v>
      </c>
      <c r="O5915" s="39">
        <v>1246418284</v>
      </c>
      <c r="P5915" s="39" t="s">
        <v>3282</v>
      </c>
      <c r="Q5915" s="40" t="s">
        <v>19700</v>
      </c>
      <c r="R5915" s="41">
        <v>45126</v>
      </c>
      <c r="S5915" s="42" t="s">
        <v>2417</v>
      </c>
      <c r="T5915" s="68"/>
    </row>
    <row r="5916" spans="1:20" x14ac:dyDescent="0.2">
      <c r="A5916" s="38" t="s">
        <v>19701</v>
      </c>
      <c r="B5916" s="39" t="s">
        <v>19702</v>
      </c>
      <c r="C5916" s="39" t="s">
        <v>19703</v>
      </c>
      <c r="D5916" s="38">
        <v>137847</v>
      </c>
      <c r="E5916" s="38"/>
      <c r="F5916" s="38"/>
      <c r="G5916" s="39" t="s">
        <v>17353</v>
      </c>
      <c r="H5916" s="38">
        <v>8266018418</v>
      </c>
      <c r="I5916" s="40" t="s">
        <v>19704</v>
      </c>
      <c r="J5916" s="2">
        <v>83000</v>
      </c>
      <c r="K5916" s="2"/>
      <c r="L5916" s="2">
        <v>14940</v>
      </c>
      <c r="M5916" s="3">
        <f t="shared" si="92"/>
        <v>97940</v>
      </c>
      <c r="N5916" s="41">
        <v>45082.729166666664</v>
      </c>
      <c r="O5916" s="39">
        <v>1246418289</v>
      </c>
      <c r="P5916" s="39" t="s">
        <v>19303</v>
      </c>
      <c r="Q5916" s="40" t="s">
        <v>19705</v>
      </c>
      <c r="R5916" s="41">
        <v>45132</v>
      </c>
      <c r="S5916" s="62" t="s">
        <v>19</v>
      </c>
      <c r="T5916" s="68"/>
    </row>
    <row r="5917" spans="1:20" x14ac:dyDescent="0.2">
      <c r="A5917" s="38" t="s">
        <v>19706</v>
      </c>
      <c r="B5917" s="39" t="s">
        <v>19707</v>
      </c>
      <c r="C5917" s="39" t="s">
        <v>19708</v>
      </c>
      <c r="D5917" s="38">
        <v>128773</v>
      </c>
      <c r="E5917" s="38"/>
      <c r="F5917" s="38"/>
      <c r="G5917" s="39" t="s">
        <v>13807</v>
      </c>
      <c r="H5917" s="38">
        <v>8266018436</v>
      </c>
      <c r="I5917" s="40">
        <v>293</v>
      </c>
      <c r="J5917" s="2">
        <v>2300</v>
      </c>
      <c r="K5917" s="2"/>
      <c r="L5917" s="2">
        <v>414</v>
      </c>
      <c r="M5917" s="3">
        <f t="shared" si="92"/>
        <v>2714</v>
      </c>
      <c r="N5917" s="41">
        <v>45080.729166666664</v>
      </c>
      <c r="O5917" s="39">
        <v>1246419646</v>
      </c>
      <c r="P5917" s="39" t="s">
        <v>19303</v>
      </c>
      <c r="Q5917" s="40" t="s">
        <v>19709</v>
      </c>
      <c r="R5917" s="41">
        <v>45132</v>
      </c>
      <c r="S5917" s="62" t="s">
        <v>19</v>
      </c>
      <c r="T5917" s="68"/>
    </row>
    <row r="5918" spans="1:20" x14ac:dyDescent="0.2">
      <c r="A5918" s="38" t="s">
        <v>19710</v>
      </c>
      <c r="B5918" s="39" t="s">
        <v>19711</v>
      </c>
      <c r="C5918" s="39" t="s">
        <v>19712</v>
      </c>
      <c r="D5918" s="38">
        <v>821012</v>
      </c>
      <c r="E5918" s="38"/>
      <c r="F5918" s="38"/>
      <c r="G5918" s="39" t="s">
        <v>3527</v>
      </c>
      <c r="H5918" s="38">
        <v>8268005947</v>
      </c>
      <c r="I5918" s="40" t="s">
        <v>19713</v>
      </c>
      <c r="J5918" s="3">
        <v>5616204.8399999999</v>
      </c>
      <c r="K5918" s="3"/>
      <c r="L5918" s="2">
        <v>1010916.9</v>
      </c>
      <c r="M5918" s="3">
        <f t="shared" si="92"/>
        <v>6627121.7400000002</v>
      </c>
      <c r="N5918" s="41">
        <v>45044.729166666664</v>
      </c>
      <c r="O5918" s="39">
        <v>160484155</v>
      </c>
      <c r="P5918" s="39" t="s">
        <v>52</v>
      </c>
      <c r="Q5918" s="40" t="s">
        <v>19714</v>
      </c>
      <c r="R5918" s="41">
        <v>45130</v>
      </c>
      <c r="S5918" s="39" t="s">
        <v>54</v>
      </c>
      <c r="T5918" s="68"/>
    </row>
    <row r="5919" spans="1:20" x14ac:dyDescent="0.2">
      <c r="A5919" s="38" t="s">
        <v>19715</v>
      </c>
      <c r="B5919" s="39" t="s">
        <v>19716</v>
      </c>
      <c r="C5919" s="39" t="s">
        <v>19717</v>
      </c>
      <c r="D5919" s="38">
        <v>821146</v>
      </c>
      <c r="E5919" s="38"/>
      <c r="F5919" s="38"/>
      <c r="G5919" s="42" t="s">
        <v>446</v>
      </c>
      <c r="H5919" s="38">
        <v>8268008478</v>
      </c>
      <c r="I5919" s="40" t="s">
        <v>19718</v>
      </c>
      <c r="J5919" s="2">
        <v>3335858.4745762711</v>
      </c>
      <c r="K5919" s="2"/>
      <c r="L5919" s="2">
        <v>600454.52542372874</v>
      </c>
      <c r="M5919" s="3">
        <f t="shared" si="92"/>
        <v>3936313</v>
      </c>
      <c r="N5919" s="41">
        <v>45093.729166666664</v>
      </c>
      <c r="O5919" s="39">
        <v>160530686</v>
      </c>
      <c r="P5919" s="39" t="s">
        <v>3282</v>
      </c>
      <c r="Q5919" s="40">
        <v>307053986876</v>
      </c>
      <c r="R5919" s="41">
        <v>45114</v>
      </c>
      <c r="S5919" s="42" t="s">
        <v>2417</v>
      </c>
      <c r="T5919" s="68"/>
    </row>
    <row r="5920" spans="1:20" x14ac:dyDescent="0.2">
      <c r="A5920" s="38" t="s">
        <v>63</v>
      </c>
      <c r="B5920" s="1"/>
      <c r="C5920" s="1"/>
      <c r="D5920" s="51"/>
      <c r="E5920" s="38"/>
      <c r="F5920" s="51"/>
      <c r="G5920" s="52" t="s">
        <v>64</v>
      </c>
      <c r="H5920" s="53"/>
      <c r="I5920" s="54" t="s">
        <v>19719</v>
      </c>
      <c r="J5920" s="35">
        <v>25627</v>
      </c>
      <c r="K5920" s="1"/>
      <c r="L5920" s="1"/>
      <c r="M5920" s="3">
        <f t="shared" si="92"/>
        <v>25627</v>
      </c>
      <c r="N5920" s="41">
        <v>45112</v>
      </c>
      <c r="O5920" s="56"/>
      <c r="P5920" s="1"/>
      <c r="Q5920" s="1"/>
      <c r="R5920" s="57"/>
      <c r="S5920" s="39" t="s">
        <v>54</v>
      </c>
      <c r="T5920" s="68"/>
    </row>
    <row r="5921" spans="1:20" x14ac:dyDescent="0.2">
      <c r="A5921" s="38" t="s">
        <v>63</v>
      </c>
      <c r="B5921" s="1"/>
      <c r="C5921" s="1"/>
      <c r="D5921" s="51"/>
      <c r="E5921" s="38"/>
      <c r="F5921" s="51"/>
      <c r="G5921" s="52" t="s">
        <v>64</v>
      </c>
      <c r="H5921" s="53"/>
      <c r="I5921" s="54" t="s">
        <v>19719</v>
      </c>
      <c r="J5921" s="35">
        <v>17684.25</v>
      </c>
      <c r="K5921" s="1"/>
      <c r="L5921" s="1"/>
      <c r="M5921" s="3">
        <f t="shared" si="92"/>
        <v>17684.25</v>
      </c>
      <c r="N5921" s="41">
        <v>45112</v>
      </c>
      <c r="O5921" s="56"/>
      <c r="P5921" s="1"/>
      <c r="Q5921" s="1"/>
      <c r="R5921" s="57"/>
      <c r="S5921" s="39" t="s">
        <v>54</v>
      </c>
      <c r="T5921" s="68"/>
    </row>
    <row r="5922" spans="1:20" x14ac:dyDescent="0.2">
      <c r="A5922" s="38" t="s">
        <v>19720</v>
      </c>
      <c r="B5922" s="39" t="s">
        <v>19721</v>
      </c>
      <c r="C5922" s="39" t="s">
        <v>19722</v>
      </c>
      <c r="D5922" s="38">
        <v>822068</v>
      </c>
      <c r="E5922" s="38"/>
      <c r="F5922" s="38"/>
      <c r="G5922" s="39" t="s">
        <v>19235</v>
      </c>
      <c r="H5922" s="38">
        <v>8268011635</v>
      </c>
      <c r="I5922" s="40" t="s">
        <v>19723</v>
      </c>
      <c r="J5922" s="2">
        <v>370000</v>
      </c>
      <c r="K5922" s="2"/>
      <c r="L5922" s="2">
        <v>66600</v>
      </c>
      <c r="M5922" s="3">
        <f t="shared" si="92"/>
        <v>436600</v>
      </c>
      <c r="N5922" s="41">
        <v>45082.729166666664</v>
      </c>
      <c r="O5922" s="39">
        <v>160491122</v>
      </c>
      <c r="P5922" s="39" t="s">
        <v>18453</v>
      </c>
      <c r="Q5922" s="40" t="s">
        <v>19724</v>
      </c>
      <c r="R5922" s="41">
        <v>45118</v>
      </c>
      <c r="S5922" s="62" t="s">
        <v>21</v>
      </c>
      <c r="T5922" s="68"/>
    </row>
    <row r="5923" spans="1:20" x14ac:dyDescent="0.2">
      <c r="A5923" s="38" t="s">
        <v>19725</v>
      </c>
      <c r="B5923" s="39" t="s">
        <v>19726</v>
      </c>
      <c r="C5923" s="39" t="s">
        <v>19727</v>
      </c>
      <c r="D5923" s="38">
        <v>703046</v>
      </c>
      <c r="E5923" s="38"/>
      <c r="F5923" s="38"/>
      <c r="G5923" s="42" t="s">
        <v>678</v>
      </c>
      <c r="H5923" s="38">
        <v>8266018692</v>
      </c>
      <c r="I5923" s="40" t="s">
        <v>19728</v>
      </c>
      <c r="J5923" s="2">
        <v>648</v>
      </c>
      <c r="K5923" s="2"/>
      <c r="L5923" s="2">
        <v>0</v>
      </c>
      <c r="M5923" s="3">
        <f t="shared" si="92"/>
        <v>648</v>
      </c>
      <c r="N5923" s="41">
        <v>45085.729166666664</v>
      </c>
      <c r="O5923" s="39">
        <v>1218726282</v>
      </c>
      <c r="P5923" s="39" t="s">
        <v>3282</v>
      </c>
      <c r="Q5923" s="40" t="s">
        <v>19729</v>
      </c>
      <c r="R5923" s="41">
        <v>45119</v>
      </c>
      <c r="S5923" s="42" t="s">
        <v>2417</v>
      </c>
      <c r="T5923" s="68"/>
    </row>
    <row r="5924" spans="1:20" x14ac:dyDescent="0.2">
      <c r="A5924" s="38">
        <v>207</v>
      </c>
      <c r="B5924" s="39" t="s">
        <v>19730</v>
      </c>
      <c r="C5924" s="39" t="s">
        <v>19731</v>
      </c>
      <c r="D5924" s="38">
        <v>105872</v>
      </c>
      <c r="E5924" s="38"/>
      <c r="F5924" s="38"/>
      <c r="G5924" s="39" t="s">
        <v>15714</v>
      </c>
      <c r="H5924" s="38">
        <v>8266017171</v>
      </c>
      <c r="I5924" s="40" t="s">
        <v>19732</v>
      </c>
      <c r="J5924" s="2">
        <v>27000</v>
      </c>
      <c r="K5924" s="2"/>
      <c r="L5924" s="2">
        <v>4860</v>
      </c>
      <c r="M5924" s="3">
        <f t="shared" si="92"/>
        <v>31860</v>
      </c>
      <c r="N5924" s="41">
        <v>45087.729166666664</v>
      </c>
      <c r="O5924" s="39">
        <v>1246424646</v>
      </c>
      <c r="P5924" s="39" t="s">
        <v>8899</v>
      </c>
      <c r="Q5924" s="40" t="s">
        <v>19733</v>
      </c>
      <c r="R5924" s="41">
        <v>45128</v>
      </c>
      <c r="S5924" s="42" t="s">
        <v>8901</v>
      </c>
      <c r="T5924" s="68"/>
    </row>
    <row r="5925" spans="1:20" x14ac:dyDescent="0.2">
      <c r="A5925" s="38" t="s">
        <v>19734</v>
      </c>
      <c r="B5925" s="42" t="s">
        <v>19735</v>
      </c>
      <c r="C5925" s="42" t="s">
        <v>19736</v>
      </c>
      <c r="D5925" s="38">
        <v>130170</v>
      </c>
      <c r="E5925" s="38"/>
      <c r="F5925" s="38"/>
      <c r="G5925" s="42" t="s">
        <v>1687</v>
      </c>
      <c r="H5925" s="38">
        <v>8268006096</v>
      </c>
      <c r="I5925" s="40">
        <v>4601031992</v>
      </c>
      <c r="J5925" s="3">
        <v>173333.86000000002</v>
      </c>
      <c r="K5925" s="3"/>
      <c r="L5925" s="3">
        <v>31200.02</v>
      </c>
      <c r="M5925" s="3">
        <f t="shared" si="92"/>
        <v>204533.88</v>
      </c>
      <c r="N5925" s="41">
        <v>44865.729166666664</v>
      </c>
      <c r="O5925" s="39">
        <v>160493245</v>
      </c>
      <c r="P5925" s="42" t="s">
        <v>315</v>
      </c>
      <c r="Q5925" s="42" t="s">
        <v>19686</v>
      </c>
      <c r="R5925" s="60">
        <v>45126</v>
      </c>
      <c r="S5925" s="42" t="s">
        <v>243</v>
      </c>
      <c r="T5925" s="68"/>
    </row>
    <row r="5926" spans="1:20" x14ac:dyDescent="0.2">
      <c r="A5926" s="38" t="s">
        <v>19737</v>
      </c>
      <c r="B5926" s="39" t="s">
        <v>19738</v>
      </c>
      <c r="C5926" s="39" t="s">
        <v>19739</v>
      </c>
      <c r="D5926" s="38">
        <v>407013</v>
      </c>
      <c r="E5926" s="38"/>
      <c r="F5926" s="38"/>
      <c r="G5926" s="39" t="s">
        <v>18933</v>
      </c>
      <c r="H5926" s="38">
        <v>8268011042</v>
      </c>
      <c r="I5926" s="40">
        <v>23190072</v>
      </c>
      <c r="J5926" s="2">
        <v>10500</v>
      </c>
      <c r="K5926" s="2"/>
      <c r="L5926" s="2">
        <v>1890</v>
      </c>
      <c r="M5926" s="3">
        <f t="shared" si="92"/>
        <v>12390</v>
      </c>
      <c r="N5926" s="41">
        <v>45101.729166666664</v>
      </c>
      <c r="O5926" s="39">
        <v>160492310</v>
      </c>
      <c r="P5926" s="39" t="s">
        <v>3282</v>
      </c>
      <c r="Q5926" s="40" t="s">
        <v>19740</v>
      </c>
      <c r="R5926" s="41">
        <v>45144</v>
      </c>
      <c r="S5926" s="42" t="s">
        <v>2417</v>
      </c>
      <c r="T5926" s="68"/>
    </row>
    <row r="5927" spans="1:20" x14ac:dyDescent="0.2">
      <c r="A5927" s="38">
        <v>400</v>
      </c>
      <c r="B5927" s="39" t="s">
        <v>19741</v>
      </c>
      <c r="C5927" s="39" t="s">
        <v>19742</v>
      </c>
      <c r="D5927" s="38">
        <v>301728</v>
      </c>
      <c r="E5927" s="38"/>
      <c r="F5927" s="38"/>
      <c r="G5927" s="39" t="s">
        <v>11504</v>
      </c>
      <c r="H5927" s="38">
        <v>8266016863</v>
      </c>
      <c r="I5927" s="40">
        <v>248512606</v>
      </c>
      <c r="J5927" s="2">
        <v>76132.203389830509</v>
      </c>
      <c r="K5927" s="2"/>
      <c r="L5927" s="2">
        <v>13703.796610169491</v>
      </c>
      <c r="M5927" s="3">
        <f t="shared" si="92"/>
        <v>89836</v>
      </c>
      <c r="N5927" s="41">
        <v>45058.729166666664</v>
      </c>
      <c r="O5927" s="39">
        <v>1246425188</v>
      </c>
      <c r="P5927" s="39" t="s">
        <v>8899</v>
      </c>
      <c r="Q5927" s="40">
        <v>308014618026</v>
      </c>
      <c r="R5927" s="41">
        <v>45141</v>
      </c>
      <c r="S5927" s="42" t="s">
        <v>8901</v>
      </c>
      <c r="T5927" s="68"/>
    </row>
    <row r="5928" spans="1:20" x14ac:dyDescent="0.2">
      <c r="A5928" s="38" t="s">
        <v>19743</v>
      </c>
      <c r="B5928" s="42" t="s">
        <v>19744</v>
      </c>
      <c r="C5928" s="42" t="s">
        <v>19745</v>
      </c>
      <c r="D5928" s="38">
        <v>407074</v>
      </c>
      <c r="E5928" s="38"/>
      <c r="F5928" s="38"/>
      <c r="G5928" s="42" t="s">
        <v>19746</v>
      </c>
      <c r="H5928" s="38">
        <v>8266015239</v>
      </c>
      <c r="I5928" s="40" t="s">
        <v>19747</v>
      </c>
      <c r="J5928" s="3">
        <v>10271.186440677966</v>
      </c>
      <c r="K5928" s="3"/>
      <c r="L5928" s="3">
        <v>1848.8135593220338</v>
      </c>
      <c r="M5928" s="3">
        <f t="shared" si="92"/>
        <v>12120</v>
      </c>
      <c r="N5928" s="41">
        <v>45093.729166666664</v>
      </c>
      <c r="O5928" s="39">
        <v>1246425190</v>
      </c>
      <c r="P5928" s="42" t="s">
        <v>315</v>
      </c>
      <c r="Q5928" s="42" t="s">
        <v>19748</v>
      </c>
      <c r="R5928" s="60">
        <v>45128</v>
      </c>
      <c r="S5928" s="42" t="s">
        <v>243</v>
      </c>
      <c r="T5928" s="68"/>
    </row>
    <row r="5929" spans="1:20" x14ac:dyDescent="0.2">
      <c r="A5929" s="38" t="s">
        <v>19749</v>
      </c>
      <c r="B5929" s="39" t="s">
        <v>19750</v>
      </c>
      <c r="C5929" s="39" t="s">
        <v>19751</v>
      </c>
      <c r="D5929" s="38">
        <v>105903</v>
      </c>
      <c r="E5929" s="38"/>
      <c r="F5929" s="38"/>
      <c r="G5929" s="39" t="s">
        <v>6269</v>
      </c>
      <c r="H5929" s="38">
        <v>8266018244</v>
      </c>
      <c r="I5929" s="40" t="s">
        <v>19752</v>
      </c>
      <c r="J5929" s="2">
        <v>5039.8305084745762</v>
      </c>
      <c r="K5929" s="2"/>
      <c r="L5929" s="2">
        <v>907.16949152542372</v>
      </c>
      <c r="M5929" s="3">
        <f t="shared" si="92"/>
        <v>5947</v>
      </c>
      <c r="N5929" s="41">
        <v>45082.729166666664</v>
      </c>
      <c r="O5929" s="39">
        <v>1246425191</v>
      </c>
      <c r="P5929" s="39" t="s">
        <v>3282</v>
      </c>
      <c r="Q5929" s="40" t="s">
        <v>19753</v>
      </c>
      <c r="R5929" s="41">
        <v>45147</v>
      </c>
      <c r="S5929" s="42" t="s">
        <v>2417</v>
      </c>
      <c r="T5929" s="68"/>
    </row>
    <row r="5930" spans="1:20" x14ac:dyDescent="0.2">
      <c r="A5930" s="38" t="s">
        <v>19754</v>
      </c>
      <c r="B5930" s="39" t="s">
        <v>19755</v>
      </c>
      <c r="C5930" s="39" t="s">
        <v>19756</v>
      </c>
      <c r="D5930" s="38">
        <v>408605</v>
      </c>
      <c r="E5930" s="38"/>
      <c r="F5930" s="38"/>
      <c r="G5930" s="39" t="s">
        <v>19757</v>
      </c>
      <c r="H5930" s="38">
        <v>8266018583</v>
      </c>
      <c r="I5930" s="40" t="s">
        <v>19758</v>
      </c>
      <c r="J5930" s="2">
        <v>280259.32203389832</v>
      </c>
      <c r="K5930" s="2"/>
      <c r="L5930" s="2">
        <v>50446.677966101699</v>
      </c>
      <c r="M5930" s="3">
        <f t="shared" si="92"/>
        <v>330706</v>
      </c>
      <c r="N5930" s="41">
        <v>45075.729166666664</v>
      </c>
      <c r="O5930" s="39">
        <v>1246425194</v>
      </c>
      <c r="P5930" s="39" t="s">
        <v>19303</v>
      </c>
      <c r="Q5930" s="40" t="s">
        <v>19759</v>
      </c>
      <c r="R5930" s="41">
        <v>45132</v>
      </c>
      <c r="S5930" s="62" t="s">
        <v>19</v>
      </c>
      <c r="T5930" s="68"/>
    </row>
    <row r="5931" spans="1:20" x14ac:dyDescent="0.2">
      <c r="A5931" s="38" t="s">
        <v>19760</v>
      </c>
      <c r="B5931" s="39" t="s">
        <v>19761</v>
      </c>
      <c r="C5931" s="39" t="s">
        <v>19762</v>
      </c>
      <c r="D5931" s="38">
        <v>503163</v>
      </c>
      <c r="E5931" s="38"/>
      <c r="F5931" s="38"/>
      <c r="G5931" s="39" t="s">
        <v>10882</v>
      </c>
      <c r="H5931" s="38">
        <v>8266018319</v>
      </c>
      <c r="I5931" s="40" t="s">
        <v>19763</v>
      </c>
      <c r="J5931" s="2">
        <v>1261.0169491525423</v>
      </c>
      <c r="K5931" s="2"/>
      <c r="L5931" s="2">
        <v>226.9830508474576</v>
      </c>
      <c r="M5931" s="3">
        <f t="shared" si="92"/>
        <v>1488</v>
      </c>
      <c r="N5931" s="41">
        <v>45084.729166666664</v>
      </c>
      <c r="O5931" s="39">
        <v>1246425195</v>
      </c>
      <c r="P5931" s="39" t="s">
        <v>3282</v>
      </c>
      <c r="Q5931" s="40" t="s">
        <v>19764</v>
      </c>
      <c r="R5931" s="41">
        <v>45145</v>
      </c>
      <c r="S5931" s="42" t="s">
        <v>2417</v>
      </c>
      <c r="T5931" s="68"/>
    </row>
    <row r="5932" spans="1:20" x14ac:dyDescent="0.2">
      <c r="A5932" s="38" t="s">
        <v>6167</v>
      </c>
      <c r="B5932" s="1"/>
      <c r="C5932" s="1"/>
      <c r="D5932" s="51"/>
      <c r="E5932" s="38"/>
      <c r="F5932" s="51"/>
      <c r="G5932" s="39" t="s">
        <v>6168</v>
      </c>
      <c r="H5932" s="53"/>
      <c r="I5932" s="54" t="s">
        <v>19765</v>
      </c>
      <c r="J5932" s="35">
        <v>3077.72</v>
      </c>
      <c r="K5932" s="1"/>
      <c r="L5932" s="1"/>
      <c r="M5932" s="3">
        <f t="shared" si="92"/>
        <v>3077.72</v>
      </c>
      <c r="N5932" s="63"/>
      <c r="O5932" s="56"/>
      <c r="P5932" s="1"/>
      <c r="Q5932" s="1"/>
      <c r="R5932" s="57"/>
      <c r="S5932" s="42" t="s">
        <v>2417</v>
      </c>
      <c r="T5932" s="68"/>
    </row>
    <row r="5933" spans="1:20" x14ac:dyDescent="0.2">
      <c r="A5933" s="38">
        <v>163</v>
      </c>
      <c r="B5933" s="39" t="s">
        <v>19766</v>
      </c>
      <c r="C5933" s="39" t="s">
        <v>19767</v>
      </c>
      <c r="D5933" s="38">
        <v>921813</v>
      </c>
      <c r="E5933" s="38"/>
      <c r="F5933" s="38"/>
      <c r="G5933" s="39" t="s">
        <v>1977</v>
      </c>
      <c r="H5933" s="38">
        <v>8268012547</v>
      </c>
      <c r="I5933" s="40" t="s">
        <v>19768</v>
      </c>
      <c r="J5933" s="2">
        <v>127738.98305084747</v>
      </c>
      <c r="K5933" s="2"/>
      <c r="L5933" s="2">
        <v>22993.016949152545</v>
      </c>
      <c r="M5933" s="3">
        <f t="shared" si="92"/>
        <v>150732</v>
      </c>
      <c r="N5933" s="41">
        <v>45106.729166666664</v>
      </c>
      <c r="O5933" s="39">
        <v>160496230</v>
      </c>
      <c r="P5933" s="39" t="s">
        <v>8899</v>
      </c>
      <c r="Q5933" s="40" t="s">
        <v>19769</v>
      </c>
      <c r="R5933" s="41"/>
      <c r="S5933" s="42" t="s">
        <v>8901</v>
      </c>
      <c r="T5933" s="68"/>
    </row>
    <row r="5934" spans="1:20" x14ac:dyDescent="0.2">
      <c r="A5934" s="38">
        <v>165</v>
      </c>
      <c r="B5934" s="39" t="s">
        <v>19770</v>
      </c>
      <c r="C5934" s="39" t="s">
        <v>19771</v>
      </c>
      <c r="D5934" s="38">
        <v>921813</v>
      </c>
      <c r="E5934" s="38"/>
      <c r="F5934" s="38"/>
      <c r="G5934" s="39" t="s">
        <v>1977</v>
      </c>
      <c r="H5934" s="38">
        <v>8268012547</v>
      </c>
      <c r="I5934" s="40" t="s">
        <v>19772</v>
      </c>
      <c r="J5934" s="2">
        <v>103015.25423728814</v>
      </c>
      <c r="K5934" s="2"/>
      <c r="L5934" s="2">
        <v>18542.745762711864</v>
      </c>
      <c r="M5934" s="3">
        <f t="shared" si="92"/>
        <v>121558</v>
      </c>
      <c r="N5934" s="41">
        <v>45052.729166666664</v>
      </c>
      <c r="O5934" s="39">
        <v>160496235</v>
      </c>
      <c r="P5934" s="39" t="s">
        <v>8899</v>
      </c>
      <c r="Q5934" s="40" t="s">
        <v>19769</v>
      </c>
      <c r="R5934" s="41"/>
      <c r="S5934" s="42" t="s">
        <v>8901</v>
      </c>
      <c r="T5934" s="68"/>
    </row>
    <row r="5935" spans="1:20" x14ac:dyDescent="0.2">
      <c r="A5935" s="38">
        <v>164</v>
      </c>
      <c r="B5935" s="39" t="s">
        <v>19773</v>
      </c>
      <c r="C5935" s="39" t="s">
        <v>19774</v>
      </c>
      <c r="D5935" s="38">
        <v>921813</v>
      </c>
      <c r="E5935" s="38"/>
      <c r="F5935" s="38"/>
      <c r="G5935" s="39" t="s">
        <v>1977</v>
      </c>
      <c r="H5935" s="38">
        <v>8268012547</v>
      </c>
      <c r="I5935" s="40" t="s">
        <v>19775</v>
      </c>
      <c r="J5935" s="2">
        <v>123618.64406779662</v>
      </c>
      <c r="K5935" s="2"/>
      <c r="L5935" s="2">
        <v>22251.355932203391</v>
      </c>
      <c r="M5935" s="3">
        <f t="shared" si="92"/>
        <v>145870</v>
      </c>
      <c r="N5935" s="41">
        <v>45077.729166666664</v>
      </c>
      <c r="O5935" s="39">
        <v>160496238</v>
      </c>
      <c r="P5935" s="39" t="s">
        <v>8899</v>
      </c>
      <c r="Q5935" s="40" t="s">
        <v>19769</v>
      </c>
      <c r="R5935" s="41"/>
      <c r="S5935" s="42" t="s">
        <v>8901</v>
      </c>
      <c r="T5935" s="68"/>
    </row>
    <row r="5936" spans="1:20" x14ac:dyDescent="0.2">
      <c r="A5936" s="38" t="s">
        <v>19776</v>
      </c>
      <c r="B5936" s="39" t="s">
        <v>19777</v>
      </c>
      <c r="C5936" s="39" t="s">
        <v>19778</v>
      </c>
      <c r="D5936" s="38">
        <v>400371</v>
      </c>
      <c r="E5936" s="38"/>
      <c r="F5936" s="38"/>
      <c r="G5936" s="39" t="s">
        <v>7339</v>
      </c>
      <c r="H5936" s="38">
        <v>8266018534</v>
      </c>
      <c r="I5936" s="40" t="s">
        <v>19779</v>
      </c>
      <c r="J5936" s="2">
        <v>36000</v>
      </c>
      <c r="K5936" s="2"/>
      <c r="L5936" s="2">
        <v>6480</v>
      </c>
      <c r="M5936" s="3">
        <f t="shared" si="92"/>
        <v>42480</v>
      </c>
      <c r="N5936" s="41">
        <v>45084.729166666664</v>
      </c>
      <c r="O5936" s="39">
        <v>1246426625</v>
      </c>
      <c r="P5936" s="39" t="s">
        <v>3282</v>
      </c>
      <c r="Q5936" s="40" t="s">
        <v>19780</v>
      </c>
      <c r="R5936" s="41">
        <v>45132</v>
      </c>
      <c r="S5936" s="42" t="s">
        <v>2417</v>
      </c>
      <c r="T5936" s="68"/>
    </row>
    <row r="5937" spans="1:20" x14ac:dyDescent="0.2">
      <c r="A5937" s="38" t="s">
        <v>19781</v>
      </c>
      <c r="B5937" s="39" t="s">
        <v>19782</v>
      </c>
      <c r="C5937" s="39" t="s">
        <v>19783</v>
      </c>
      <c r="D5937" s="38">
        <v>501448</v>
      </c>
      <c r="E5937" s="38"/>
      <c r="F5937" s="38"/>
      <c r="G5937" s="39" t="s">
        <v>12103</v>
      </c>
      <c r="H5937" s="38">
        <v>8266017190</v>
      </c>
      <c r="I5937" s="40" t="s">
        <v>19784</v>
      </c>
      <c r="J5937" s="2">
        <v>10016.101694915254</v>
      </c>
      <c r="K5937" s="2"/>
      <c r="L5937" s="2">
        <v>1802.8983050847457</v>
      </c>
      <c r="M5937" s="3">
        <f t="shared" si="92"/>
        <v>11819</v>
      </c>
      <c r="N5937" s="41">
        <v>45076.729166666664</v>
      </c>
      <c r="O5937" s="39">
        <v>1246426632</v>
      </c>
      <c r="P5937" s="39" t="s">
        <v>3282</v>
      </c>
      <c r="Q5937" s="40">
        <v>307218218231</v>
      </c>
      <c r="R5937" s="41">
        <v>45128</v>
      </c>
      <c r="S5937" s="42" t="s">
        <v>2417</v>
      </c>
      <c r="T5937" s="68"/>
    </row>
    <row r="5938" spans="1:20" x14ac:dyDescent="0.2">
      <c r="A5938" s="38">
        <v>441</v>
      </c>
      <c r="B5938" s="39" t="s">
        <v>19785</v>
      </c>
      <c r="C5938" s="39" t="s">
        <v>19786</v>
      </c>
      <c r="D5938" s="38">
        <v>107659</v>
      </c>
      <c r="E5938" s="38"/>
      <c r="F5938" s="38"/>
      <c r="G5938" s="39" t="s">
        <v>16533</v>
      </c>
      <c r="H5938" s="38">
        <v>8263000312</v>
      </c>
      <c r="I5938" s="40" t="s">
        <v>19787</v>
      </c>
      <c r="J5938" s="2">
        <v>981083.89830508479</v>
      </c>
      <c r="K5938" s="2"/>
      <c r="L5938" s="2">
        <v>176595.10169491527</v>
      </c>
      <c r="M5938" s="3">
        <f t="shared" si="92"/>
        <v>1157679</v>
      </c>
      <c r="N5938" s="41">
        <v>45079.729166666664</v>
      </c>
      <c r="O5938" s="39">
        <v>1246428403</v>
      </c>
      <c r="P5938" s="39" t="s">
        <v>8899</v>
      </c>
      <c r="Q5938" s="40" t="s">
        <v>19788</v>
      </c>
      <c r="R5938" s="41">
        <v>45126</v>
      </c>
      <c r="S5938" s="42" t="s">
        <v>8901</v>
      </c>
      <c r="T5938" s="68"/>
    </row>
    <row r="5939" spans="1:20" x14ac:dyDescent="0.2">
      <c r="A5939" s="38">
        <v>437</v>
      </c>
      <c r="B5939" s="39" t="s">
        <v>19789</v>
      </c>
      <c r="C5939" s="39" t="s">
        <v>19790</v>
      </c>
      <c r="D5939" s="38">
        <v>107659</v>
      </c>
      <c r="E5939" s="38"/>
      <c r="F5939" s="38"/>
      <c r="G5939" s="39" t="s">
        <v>16533</v>
      </c>
      <c r="H5939" s="38">
        <v>8263000312</v>
      </c>
      <c r="I5939" s="40" t="s">
        <v>19791</v>
      </c>
      <c r="J5939" s="2">
        <v>1533820.338983051</v>
      </c>
      <c r="K5939" s="2"/>
      <c r="L5939" s="2">
        <v>276087.66101694916</v>
      </c>
      <c r="M5939" s="3">
        <f t="shared" si="92"/>
        <v>1809908.0000000002</v>
      </c>
      <c r="N5939" s="41">
        <v>45082.729166666664</v>
      </c>
      <c r="O5939" s="39">
        <v>1246428459</v>
      </c>
      <c r="P5939" s="39" t="s">
        <v>8899</v>
      </c>
      <c r="Q5939" s="40" t="s">
        <v>19792</v>
      </c>
      <c r="R5939" s="41">
        <v>45121</v>
      </c>
      <c r="S5939" s="42" t="s">
        <v>8901</v>
      </c>
      <c r="T5939" s="68"/>
    </row>
    <row r="5940" spans="1:20" x14ac:dyDescent="0.2">
      <c r="A5940" s="38" t="s">
        <v>19793</v>
      </c>
      <c r="B5940" s="39" t="s">
        <v>19794</v>
      </c>
      <c r="C5940" s="39" t="s">
        <v>19795</v>
      </c>
      <c r="D5940" s="38">
        <v>107659</v>
      </c>
      <c r="E5940" s="38"/>
      <c r="F5940" s="38"/>
      <c r="G5940" s="39" t="s">
        <v>16533</v>
      </c>
      <c r="H5940" s="38">
        <v>8263000312</v>
      </c>
      <c r="I5940" s="40" t="s">
        <v>19796</v>
      </c>
      <c r="J5940" s="2">
        <v>712227.28590464604</v>
      </c>
      <c r="K5940" s="2"/>
      <c r="L5940" s="2">
        <v>369999</v>
      </c>
      <c r="M5940" s="3">
        <f t="shared" si="92"/>
        <v>1082226.2859046459</v>
      </c>
      <c r="N5940" s="41">
        <v>45082.729166666664</v>
      </c>
      <c r="O5940" s="39">
        <v>1246428582</v>
      </c>
      <c r="P5940" s="42" t="s">
        <v>315</v>
      </c>
      <c r="Q5940" s="40" t="s">
        <v>19797</v>
      </c>
      <c r="R5940" s="41">
        <v>45123</v>
      </c>
      <c r="S5940" s="42" t="s">
        <v>243</v>
      </c>
      <c r="T5940" s="68"/>
    </row>
    <row r="5941" spans="1:20" x14ac:dyDescent="0.2">
      <c r="A5941" s="38" t="s">
        <v>19798</v>
      </c>
      <c r="B5941" s="39" t="s">
        <v>19794</v>
      </c>
      <c r="C5941" s="39" t="s">
        <v>19795</v>
      </c>
      <c r="D5941" s="38">
        <v>107659</v>
      </c>
      <c r="E5941" s="38"/>
      <c r="F5941" s="38"/>
      <c r="G5941" s="39" t="s">
        <v>16533</v>
      </c>
      <c r="H5941" s="38">
        <v>8263000312</v>
      </c>
      <c r="I5941" s="40" t="s">
        <v>19796</v>
      </c>
      <c r="J5941" s="2">
        <v>690341.71391737496</v>
      </c>
      <c r="K5941" s="2"/>
      <c r="L5941" s="2">
        <v>369999</v>
      </c>
      <c r="M5941" s="3">
        <f t="shared" si="92"/>
        <v>1060340.7139173751</v>
      </c>
      <c r="N5941" s="41">
        <v>45082.729166666664</v>
      </c>
      <c r="O5941" s="39">
        <v>1246428582</v>
      </c>
      <c r="P5941" s="39" t="s">
        <v>3282</v>
      </c>
      <c r="Q5941" s="40" t="s">
        <v>19797</v>
      </c>
      <c r="R5941" s="41">
        <v>45123</v>
      </c>
      <c r="S5941" s="42" t="s">
        <v>2417</v>
      </c>
      <c r="T5941" s="68"/>
    </row>
    <row r="5942" spans="1:20" x14ac:dyDescent="0.2">
      <c r="A5942" s="38">
        <v>438</v>
      </c>
      <c r="B5942" s="39" t="s">
        <v>19794</v>
      </c>
      <c r="C5942" s="39" t="s">
        <v>19795</v>
      </c>
      <c r="D5942" s="38">
        <v>107659</v>
      </c>
      <c r="E5942" s="38"/>
      <c r="F5942" s="38"/>
      <c r="G5942" s="39" t="s">
        <v>16533</v>
      </c>
      <c r="H5942" s="38">
        <v>8263000312</v>
      </c>
      <c r="I5942" s="40" t="s">
        <v>19796</v>
      </c>
      <c r="J5942" s="2">
        <v>652981</v>
      </c>
      <c r="K5942" s="2"/>
      <c r="L5942" s="2">
        <v>369999</v>
      </c>
      <c r="M5942" s="3">
        <f t="shared" si="92"/>
        <v>1022980</v>
      </c>
      <c r="N5942" s="41">
        <v>45082.729166666664</v>
      </c>
      <c r="O5942" s="39">
        <v>1246428582</v>
      </c>
      <c r="P5942" s="39" t="s">
        <v>8899</v>
      </c>
      <c r="Q5942" s="40" t="s">
        <v>19797</v>
      </c>
      <c r="R5942" s="41">
        <v>45123</v>
      </c>
      <c r="S5942" s="42" t="s">
        <v>8901</v>
      </c>
      <c r="T5942" s="68"/>
    </row>
    <row r="5943" spans="1:20" x14ac:dyDescent="0.2">
      <c r="A5943" s="38" t="s">
        <v>19799</v>
      </c>
      <c r="B5943" s="39" t="s">
        <v>19800</v>
      </c>
      <c r="C5943" s="39" t="s">
        <v>19801</v>
      </c>
      <c r="D5943" s="38">
        <v>809819</v>
      </c>
      <c r="E5943" s="38"/>
      <c r="F5943" s="38"/>
      <c r="G5943" s="39" t="s">
        <v>1693</v>
      </c>
      <c r="H5943" s="38">
        <v>8268009099</v>
      </c>
      <c r="I5943" s="40" t="s">
        <v>19802</v>
      </c>
      <c r="J5943" s="2">
        <v>1767365.2542372881</v>
      </c>
      <c r="K5943" s="2"/>
      <c r="L5943" s="2">
        <v>318125.74576271186</v>
      </c>
      <c r="M5943" s="3">
        <f t="shared" si="92"/>
        <v>2085491</v>
      </c>
      <c r="N5943" s="41">
        <v>45103.729166666664</v>
      </c>
      <c r="O5943" s="39">
        <v>160503108</v>
      </c>
      <c r="P5943" s="39" t="s">
        <v>3282</v>
      </c>
      <c r="Q5943" s="40">
        <v>308037610593</v>
      </c>
      <c r="R5943" s="41">
        <v>45143</v>
      </c>
      <c r="S5943" s="42" t="s">
        <v>2417</v>
      </c>
      <c r="T5943" s="68"/>
    </row>
    <row r="5944" spans="1:20" x14ac:dyDescent="0.2">
      <c r="A5944" s="38" t="s">
        <v>19803</v>
      </c>
      <c r="B5944" s="39" t="s">
        <v>19804</v>
      </c>
      <c r="C5944" s="39" t="s">
        <v>19805</v>
      </c>
      <c r="D5944" s="38">
        <v>816655</v>
      </c>
      <c r="E5944" s="38"/>
      <c r="F5944" s="38"/>
      <c r="G5944" s="42" t="s">
        <v>782</v>
      </c>
      <c r="H5944" s="38">
        <v>8266018607</v>
      </c>
      <c r="I5944" s="40">
        <v>464</v>
      </c>
      <c r="J5944" s="2">
        <v>108000</v>
      </c>
      <c r="K5944" s="2"/>
      <c r="L5944" s="2">
        <v>19440</v>
      </c>
      <c r="M5944" s="3">
        <f t="shared" si="92"/>
        <v>127440</v>
      </c>
      <c r="N5944" s="41">
        <v>45108.729166666664</v>
      </c>
      <c r="O5944" s="39">
        <v>1246430236</v>
      </c>
      <c r="P5944" s="39" t="s">
        <v>3282</v>
      </c>
      <c r="Q5944" s="40" t="s">
        <v>19806</v>
      </c>
      <c r="R5944" s="41">
        <v>45141</v>
      </c>
      <c r="S5944" s="42" t="s">
        <v>2417</v>
      </c>
      <c r="T5944" s="68"/>
    </row>
    <row r="5945" spans="1:20" x14ac:dyDescent="0.2">
      <c r="A5945" s="38" t="s">
        <v>19807</v>
      </c>
      <c r="B5945" s="39" t="s">
        <v>19808</v>
      </c>
      <c r="C5945" s="39" t="s">
        <v>19809</v>
      </c>
      <c r="D5945" s="38">
        <v>812419</v>
      </c>
      <c r="E5945" s="38"/>
      <c r="F5945" s="38"/>
      <c r="G5945" s="39" t="s">
        <v>1956</v>
      </c>
      <c r="H5945" s="38">
        <v>8268012421</v>
      </c>
      <c r="I5945" s="40" t="s">
        <v>19810</v>
      </c>
      <c r="J5945" s="2">
        <v>131683.05084745763</v>
      </c>
      <c r="K5945" s="2"/>
      <c r="L5945" s="2">
        <v>23702.949152542373</v>
      </c>
      <c r="M5945" s="3">
        <f t="shared" si="92"/>
        <v>155386</v>
      </c>
      <c r="N5945" s="41">
        <v>45091.729166666664</v>
      </c>
      <c r="O5945" s="39">
        <v>160502582</v>
      </c>
      <c r="P5945" s="39" t="s">
        <v>3282</v>
      </c>
      <c r="Q5945" s="40" t="s">
        <v>19811</v>
      </c>
      <c r="R5945" s="41">
        <v>45129</v>
      </c>
      <c r="S5945" s="42" t="s">
        <v>2417</v>
      </c>
      <c r="T5945" s="68"/>
    </row>
    <row r="5946" spans="1:20" x14ac:dyDescent="0.2">
      <c r="A5946" s="38" t="s">
        <v>19812</v>
      </c>
      <c r="B5946" s="39" t="s">
        <v>19813</v>
      </c>
      <c r="C5946" s="39" t="s">
        <v>19814</v>
      </c>
      <c r="D5946" s="38">
        <v>808131</v>
      </c>
      <c r="E5946" s="38"/>
      <c r="F5946" s="38"/>
      <c r="G5946" s="39" t="s">
        <v>1843</v>
      </c>
      <c r="H5946" s="38">
        <v>8268011601</v>
      </c>
      <c r="I5946" s="40" t="s">
        <v>19815</v>
      </c>
      <c r="J5946" s="2">
        <v>102900</v>
      </c>
      <c r="K5946" s="2"/>
      <c r="L5946" s="2">
        <v>18522</v>
      </c>
      <c r="M5946" s="3">
        <f t="shared" si="92"/>
        <v>121422</v>
      </c>
      <c r="N5946" s="41">
        <v>45070.729166666664</v>
      </c>
      <c r="O5946" s="39">
        <v>160502639</v>
      </c>
      <c r="P5946" s="39" t="s">
        <v>3282</v>
      </c>
      <c r="Q5946" s="40" t="s">
        <v>19816</v>
      </c>
      <c r="R5946" s="41">
        <v>45128</v>
      </c>
      <c r="S5946" s="42" t="s">
        <v>2417</v>
      </c>
      <c r="T5946" s="68"/>
    </row>
    <row r="5947" spans="1:20" x14ac:dyDescent="0.2">
      <c r="A5947" s="38" t="s">
        <v>19817</v>
      </c>
      <c r="B5947" s="39" t="s">
        <v>19818</v>
      </c>
      <c r="C5947" s="39" t="s">
        <v>19819</v>
      </c>
      <c r="D5947" s="38">
        <v>808131</v>
      </c>
      <c r="E5947" s="38"/>
      <c r="F5947" s="38"/>
      <c r="G5947" s="39" t="s">
        <v>1843</v>
      </c>
      <c r="H5947" s="38">
        <v>8268011601</v>
      </c>
      <c r="I5947" s="40" t="s">
        <v>19820</v>
      </c>
      <c r="J5947" s="2">
        <v>102900</v>
      </c>
      <c r="K5947" s="2"/>
      <c r="L5947" s="2">
        <v>18522</v>
      </c>
      <c r="M5947" s="3">
        <f t="shared" si="92"/>
        <v>121422</v>
      </c>
      <c r="N5947" s="41">
        <v>45033.729166666664</v>
      </c>
      <c r="O5947" s="39">
        <v>160502707</v>
      </c>
      <c r="P5947" s="39" t="s">
        <v>3282</v>
      </c>
      <c r="Q5947" s="40" t="s">
        <v>19821</v>
      </c>
      <c r="R5947" s="41">
        <v>45140</v>
      </c>
      <c r="S5947" s="42" t="s">
        <v>2417</v>
      </c>
      <c r="T5947" s="68"/>
    </row>
    <row r="5948" spans="1:20" x14ac:dyDescent="0.2">
      <c r="A5948" s="38" t="s">
        <v>19822</v>
      </c>
      <c r="B5948" s="39" t="s">
        <v>19823</v>
      </c>
      <c r="C5948" s="39" t="s">
        <v>19824</v>
      </c>
      <c r="D5948" s="38">
        <v>808131</v>
      </c>
      <c r="E5948" s="38"/>
      <c r="F5948" s="38"/>
      <c r="G5948" s="39" t="s">
        <v>1843</v>
      </c>
      <c r="H5948" s="38">
        <v>8268011601</v>
      </c>
      <c r="I5948" s="40" t="s">
        <v>19825</v>
      </c>
      <c r="J5948" s="2">
        <v>102900</v>
      </c>
      <c r="K5948" s="2"/>
      <c r="L5948" s="2">
        <v>18522</v>
      </c>
      <c r="M5948" s="3">
        <f t="shared" si="92"/>
        <v>121422</v>
      </c>
      <c r="N5948" s="41">
        <v>45040.729166666664</v>
      </c>
      <c r="O5948" s="39">
        <v>160502747</v>
      </c>
      <c r="P5948" s="39" t="s">
        <v>3282</v>
      </c>
      <c r="Q5948" s="40" t="s">
        <v>19826</v>
      </c>
      <c r="R5948" s="41">
        <v>45133</v>
      </c>
      <c r="S5948" s="42" t="s">
        <v>2417</v>
      </c>
      <c r="T5948" s="68"/>
    </row>
    <row r="5949" spans="1:20" x14ac:dyDescent="0.2">
      <c r="A5949" s="38" t="s">
        <v>19827</v>
      </c>
      <c r="B5949" s="39" t="s">
        <v>19828</v>
      </c>
      <c r="C5949" s="39" t="s">
        <v>19829</v>
      </c>
      <c r="D5949" s="38">
        <v>808131</v>
      </c>
      <c r="E5949" s="38"/>
      <c r="F5949" s="38"/>
      <c r="G5949" s="39" t="s">
        <v>1843</v>
      </c>
      <c r="H5949" s="38">
        <v>8268011601</v>
      </c>
      <c r="I5949" s="40" t="s">
        <v>19830</v>
      </c>
      <c r="J5949" s="2">
        <v>87187.5</v>
      </c>
      <c r="K5949" s="2"/>
      <c r="L5949" s="2">
        <v>15693.75</v>
      </c>
      <c r="M5949" s="3">
        <f t="shared" si="92"/>
        <v>102881.25</v>
      </c>
      <c r="N5949" s="41">
        <v>45070.729166666664</v>
      </c>
      <c r="O5949" s="39">
        <v>160502807</v>
      </c>
      <c r="P5949" s="39" t="s">
        <v>3282</v>
      </c>
      <c r="Q5949" s="40" t="s">
        <v>19826</v>
      </c>
      <c r="R5949" s="41">
        <v>45133</v>
      </c>
      <c r="S5949" s="42" t="s">
        <v>2417</v>
      </c>
      <c r="T5949" s="68"/>
    </row>
    <row r="5950" spans="1:20" x14ac:dyDescent="0.2">
      <c r="A5950" s="38" t="s">
        <v>19831</v>
      </c>
      <c r="B5950" s="39" t="s">
        <v>19832</v>
      </c>
      <c r="C5950" s="39" t="s">
        <v>19833</v>
      </c>
      <c r="D5950" s="38">
        <v>128773</v>
      </c>
      <c r="E5950" s="38"/>
      <c r="F5950" s="38"/>
      <c r="G5950" s="39" t="s">
        <v>13807</v>
      </c>
      <c r="H5950" s="38">
        <v>8266018436</v>
      </c>
      <c r="I5950" s="40">
        <v>393</v>
      </c>
      <c r="J5950" s="2">
        <v>7000</v>
      </c>
      <c r="K5950" s="2"/>
      <c r="L5950" s="2">
        <v>1260</v>
      </c>
      <c r="M5950" s="3">
        <f t="shared" si="92"/>
        <v>8260</v>
      </c>
      <c r="N5950" s="41">
        <v>45099.729166666664</v>
      </c>
      <c r="O5950" s="39">
        <v>1246431471</v>
      </c>
      <c r="P5950" s="39" t="s">
        <v>19303</v>
      </c>
      <c r="Q5950" s="40" t="s">
        <v>19834</v>
      </c>
      <c r="R5950" s="41">
        <v>45147</v>
      </c>
      <c r="S5950" s="62" t="s">
        <v>19</v>
      </c>
      <c r="T5950" s="68"/>
    </row>
    <row r="5951" spans="1:20" x14ac:dyDescent="0.2">
      <c r="A5951" s="38" t="s">
        <v>19835</v>
      </c>
      <c r="B5951" s="39" t="s">
        <v>19836</v>
      </c>
      <c r="C5951" s="39" t="s">
        <v>19837</v>
      </c>
      <c r="D5951" s="38">
        <v>139336</v>
      </c>
      <c r="E5951" s="38"/>
      <c r="F5951" s="38"/>
      <c r="G5951" s="39" t="s">
        <v>19838</v>
      </c>
      <c r="H5951" s="38">
        <v>8266018969</v>
      </c>
      <c r="I5951" s="40">
        <v>787</v>
      </c>
      <c r="J5951" s="5">
        <v>78000</v>
      </c>
      <c r="K5951" s="2"/>
      <c r="L5951" s="2">
        <v>14040</v>
      </c>
      <c r="M5951" s="3">
        <f t="shared" si="92"/>
        <v>92040</v>
      </c>
      <c r="N5951" s="41">
        <v>45099.729166666664</v>
      </c>
      <c r="O5951" s="39">
        <v>1246431485</v>
      </c>
      <c r="P5951" s="39" t="s">
        <v>52</v>
      </c>
      <c r="Q5951" s="40">
        <v>308026364049</v>
      </c>
      <c r="R5951" s="41">
        <v>45142</v>
      </c>
      <c r="S5951" s="39" t="s">
        <v>54</v>
      </c>
      <c r="T5951" s="68"/>
    </row>
    <row r="5952" spans="1:20" x14ac:dyDescent="0.2">
      <c r="A5952" s="38" t="s">
        <v>19839</v>
      </c>
      <c r="B5952" s="39" t="s">
        <v>19840</v>
      </c>
      <c r="C5952" s="39" t="s">
        <v>19841</v>
      </c>
      <c r="D5952" s="38">
        <v>820963</v>
      </c>
      <c r="E5952" s="38"/>
      <c r="F5952" s="38"/>
      <c r="G5952" s="39" t="s">
        <v>10076</v>
      </c>
      <c r="H5952" s="38">
        <v>8268012474</v>
      </c>
      <c r="I5952" s="40" t="s">
        <v>19842</v>
      </c>
      <c r="J5952" s="2">
        <v>58275</v>
      </c>
      <c r="K5952" s="2"/>
      <c r="L5952" s="2">
        <v>0</v>
      </c>
      <c r="M5952" s="3">
        <f t="shared" si="92"/>
        <v>58275</v>
      </c>
      <c r="N5952" s="41">
        <v>45107.729166666664</v>
      </c>
      <c r="O5952" s="39">
        <v>1218726947</v>
      </c>
      <c r="P5952" s="39" t="s">
        <v>3282</v>
      </c>
      <c r="Q5952" s="40" t="s">
        <v>19843</v>
      </c>
      <c r="R5952" s="41">
        <v>45128</v>
      </c>
      <c r="S5952" s="42" t="s">
        <v>2417</v>
      </c>
      <c r="T5952" s="68"/>
    </row>
    <row r="5953" spans="1:20" x14ac:dyDescent="0.2">
      <c r="A5953" s="38" t="s">
        <v>19844</v>
      </c>
      <c r="B5953" s="39" t="s">
        <v>19845</v>
      </c>
      <c r="C5953" s="39" t="s">
        <v>19846</v>
      </c>
      <c r="D5953" s="38">
        <v>407464</v>
      </c>
      <c r="E5953" s="38"/>
      <c r="F5953" s="38"/>
      <c r="G5953" s="39" t="s">
        <v>1230</v>
      </c>
      <c r="H5953" s="38">
        <v>8268011215</v>
      </c>
      <c r="I5953" s="40" t="s">
        <v>19847</v>
      </c>
      <c r="J5953" s="2">
        <v>27900</v>
      </c>
      <c r="K5953" s="2"/>
      <c r="L5953" s="2">
        <v>5022</v>
      </c>
      <c r="M5953" s="3">
        <f t="shared" si="92"/>
        <v>32922</v>
      </c>
      <c r="N5953" s="41">
        <v>45104.729166666664</v>
      </c>
      <c r="O5953" s="39">
        <v>160505765</v>
      </c>
      <c r="P5953" s="39" t="s">
        <v>3282</v>
      </c>
      <c r="Q5953" s="40" t="s">
        <v>19848</v>
      </c>
      <c r="R5953" s="41">
        <v>45129</v>
      </c>
      <c r="S5953" s="42" t="s">
        <v>2417</v>
      </c>
      <c r="T5953" s="68"/>
    </row>
    <row r="5954" spans="1:20" x14ac:dyDescent="0.2">
      <c r="A5954" s="38" t="s">
        <v>19849</v>
      </c>
      <c r="B5954" s="39" t="s">
        <v>19850</v>
      </c>
      <c r="C5954" s="39" t="s">
        <v>19851</v>
      </c>
      <c r="D5954" s="38">
        <v>407464</v>
      </c>
      <c r="E5954" s="38"/>
      <c r="F5954" s="38"/>
      <c r="G5954" s="39" t="s">
        <v>1230</v>
      </c>
      <c r="H5954" s="38">
        <v>8268010888</v>
      </c>
      <c r="I5954" s="40" t="s">
        <v>19852</v>
      </c>
      <c r="J5954" s="2">
        <v>14250</v>
      </c>
      <c r="K5954" s="2"/>
      <c r="L5954" s="2">
        <v>2565</v>
      </c>
      <c r="M5954" s="3">
        <f t="shared" si="92"/>
        <v>16815</v>
      </c>
      <c r="N5954" s="41">
        <v>45104.729166666664</v>
      </c>
      <c r="O5954" s="39">
        <v>160505767</v>
      </c>
      <c r="P5954" s="39" t="s">
        <v>3282</v>
      </c>
      <c r="Q5954" s="40" t="s">
        <v>19848</v>
      </c>
      <c r="R5954" s="41">
        <v>45129</v>
      </c>
      <c r="S5954" s="42" t="s">
        <v>2417</v>
      </c>
      <c r="T5954" s="68"/>
    </row>
    <row r="5955" spans="1:20" x14ac:dyDescent="0.2">
      <c r="A5955" s="38" t="s">
        <v>19853</v>
      </c>
      <c r="B5955" s="39" t="s">
        <v>19854</v>
      </c>
      <c r="C5955" s="39" t="s">
        <v>19855</v>
      </c>
      <c r="D5955" s="38">
        <v>819844</v>
      </c>
      <c r="E5955" s="38"/>
      <c r="F5955" s="38"/>
      <c r="G5955" s="39" t="s">
        <v>7634</v>
      </c>
      <c r="H5955" s="38">
        <v>8268011332</v>
      </c>
      <c r="I5955" s="40">
        <v>1061</v>
      </c>
      <c r="J5955" s="2">
        <v>14134.745762711866</v>
      </c>
      <c r="K5955" s="2"/>
      <c r="L5955" s="2">
        <v>2544.2542372881358</v>
      </c>
      <c r="M5955" s="3">
        <f t="shared" si="92"/>
        <v>16679</v>
      </c>
      <c r="N5955" s="41">
        <v>45093.729166666664</v>
      </c>
      <c r="O5955" s="39">
        <v>160505770</v>
      </c>
      <c r="P5955" s="39" t="s">
        <v>3282</v>
      </c>
      <c r="Q5955" s="40" t="s">
        <v>19856</v>
      </c>
      <c r="R5955" s="41">
        <v>45129</v>
      </c>
      <c r="S5955" s="42" t="s">
        <v>2417</v>
      </c>
      <c r="T5955" s="68"/>
    </row>
    <row r="5956" spans="1:20" x14ac:dyDescent="0.2">
      <c r="A5956" s="38" t="s">
        <v>19857</v>
      </c>
      <c r="B5956" s="42" t="s">
        <v>19858</v>
      </c>
      <c r="C5956" s="42" t="s">
        <v>19859</v>
      </c>
      <c r="D5956" s="58">
        <v>405267</v>
      </c>
      <c r="E5956" s="38"/>
      <c r="F5956" s="58"/>
      <c r="G5956" s="39" t="s">
        <v>1224</v>
      </c>
      <c r="H5956" s="38">
        <v>8263000147</v>
      </c>
      <c r="I5956" s="40" t="s">
        <v>19860</v>
      </c>
      <c r="J5956" s="3">
        <v>474992.88</v>
      </c>
      <c r="K5956" s="3"/>
      <c r="L5956" s="3">
        <v>0</v>
      </c>
      <c r="M5956" s="3">
        <f t="shared" si="92"/>
        <v>474992.88</v>
      </c>
      <c r="N5956" s="41">
        <v>44483.729166666664</v>
      </c>
      <c r="O5956" s="39">
        <v>1246447922</v>
      </c>
      <c r="P5956" s="42" t="s">
        <v>315</v>
      </c>
      <c r="Q5956" s="42" t="s">
        <v>19861</v>
      </c>
      <c r="R5956" s="60">
        <v>45137</v>
      </c>
      <c r="S5956" s="42" t="s">
        <v>243</v>
      </c>
      <c r="T5956" s="68"/>
    </row>
    <row r="5957" spans="1:20" x14ac:dyDescent="0.2">
      <c r="A5957" s="38" t="s">
        <v>19862</v>
      </c>
      <c r="B5957" s="39" t="s">
        <v>19858</v>
      </c>
      <c r="C5957" s="39"/>
      <c r="D5957" s="58">
        <v>102030</v>
      </c>
      <c r="E5957" s="38"/>
      <c r="F5957" s="58"/>
      <c r="G5957" s="39" t="s">
        <v>1224</v>
      </c>
      <c r="H5957" s="38">
        <v>8263000147</v>
      </c>
      <c r="I5957" s="40" t="s">
        <v>19860</v>
      </c>
      <c r="J5957" s="2">
        <v>29287.599999999999</v>
      </c>
      <c r="K5957" s="2"/>
      <c r="L5957" s="2">
        <v>0</v>
      </c>
      <c r="M5957" s="3">
        <f t="shared" si="92"/>
        <v>29287.599999999999</v>
      </c>
      <c r="N5957" s="41">
        <v>44483</v>
      </c>
      <c r="O5957" s="39"/>
      <c r="P5957" s="39" t="s">
        <v>52</v>
      </c>
      <c r="Q5957" s="39"/>
      <c r="R5957" s="41"/>
      <c r="S5957" s="39" t="s">
        <v>54</v>
      </c>
      <c r="T5957" s="68"/>
    </row>
    <row r="5958" spans="1:20" x14ac:dyDescent="0.2">
      <c r="A5958" s="38" t="s">
        <v>19863</v>
      </c>
      <c r="B5958" s="42" t="s">
        <v>19864</v>
      </c>
      <c r="C5958" s="42"/>
      <c r="D5958" s="58">
        <v>405267</v>
      </c>
      <c r="E5958" s="38"/>
      <c r="F5958" s="58"/>
      <c r="G5958" s="39" t="s">
        <v>1224</v>
      </c>
      <c r="H5958" s="38">
        <v>8263000147</v>
      </c>
      <c r="I5958" s="40" t="s">
        <v>19865</v>
      </c>
      <c r="J5958" s="3">
        <v>193597</v>
      </c>
      <c r="K5958" s="3"/>
      <c r="L5958" s="3">
        <v>0</v>
      </c>
      <c r="M5958" s="3">
        <f t="shared" ref="M5958:M6021" si="93">SUM(J5958:L5958)</f>
        <v>193597</v>
      </c>
      <c r="N5958" s="41">
        <v>44568</v>
      </c>
      <c r="O5958" s="39"/>
      <c r="P5958" s="39" t="s">
        <v>52</v>
      </c>
      <c r="Q5958" s="42"/>
      <c r="R5958" s="60"/>
      <c r="S5958" s="39" t="s">
        <v>54</v>
      </c>
      <c r="T5958" s="68"/>
    </row>
    <row r="5959" spans="1:20" x14ac:dyDescent="0.2">
      <c r="A5959" s="38" t="s">
        <v>19866</v>
      </c>
      <c r="B5959" s="39" t="s">
        <v>19867</v>
      </c>
      <c r="C5959" s="39" t="s">
        <v>19868</v>
      </c>
      <c r="D5959" s="38">
        <v>703046</v>
      </c>
      <c r="E5959" s="38"/>
      <c r="F5959" s="38"/>
      <c r="G5959" s="42" t="s">
        <v>678</v>
      </c>
      <c r="H5959" s="38">
        <v>8266018583</v>
      </c>
      <c r="I5959" s="40" t="s">
        <v>19869</v>
      </c>
      <c r="J5959" s="2">
        <v>5674</v>
      </c>
      <c r="K5959" s="2"/>
      <c r="L5959" s="2">
        <v>0</v>
      </c>
      <c r="M5959" s="3">
        <f t="shared" si="93"/>
        <v>5674</v>
      </c>
      <c r="N5959" s="41">
        <v>45092.729166666664</v>
      </c>
      <c r="O5959" s="39">
        <v>1218726966</v>
      </c>
      <c r="P5959" s="39" t="s">
        <v>19303</v>
      </c>
      <c r="Q5959" s="40" t="s">
        <v>19870</v>
      </c>
      <c r="R5959" s="41">
        <v>45175</v>
      </c>
      <c r="S5959" s="62" t="s">
        <v>19</v>
      </c>
      <c r="T5959" s="68"/>
    </row>
    <row r="5960" spans="1:20" x14ac:dyDescent="0.2">
      <c r="A5960" s="38">
        <v>138</v>
      </c>
      <c r="B5960" s="39" t="s">
        <v>19871</v>
      </c>
      <c r="C5960" s="39" t="s">
        <v>19872</v>
      </c>
      <c r="D5960" s="38">
        <v>407261</v>
      </c>
      <c r="E5960" s="38"/>
      <c r="F5960" s="38"/>
      <c r="G5960" s="39" t="s">
        <v>58</v>
      </c>
      <c r="H5960" s="38">
        <v>8266014574</v>
      </c>
      <c r="I5960" s="40">
        <v>9854037985</v>
      </c>
      <c r="J5960" s="2">
        <v>84713.75</v>
      </c>
      <c r="K5960" s="2"/>
      <c r="L5960" s="2">
        <v>0</v>
      </c>
      <c r="M5960" s="3">
        <f t="shared" si="93"/>
        <v>84713.75</v>
      </c>
      <c r="N5960" s="41">
        <v>44964.729166666664</v>
      </c>
      <c r="O5960" s="39">
        <v>1246433586</v>
      </c>
      <c r="P5960" s="39" t="s">
        <v>8899</v>
      </c>
      <c r="Q5960" s="40"/>
      <c r="R5960" s="41"/>
      <c r="S5960" s="42" t="s">
        <v>8901</v>
      </c>
      <c r="T5960" s="68"/>
    </row>
    <row r="5961" spans="1:20" x14ac:dyDescent="0.2">
      <c r="A5961" s="38" t="s">
        <v>19873</v>
      </c>
      <c r="B5961" s="39" t="s">
        <v>19874</v>
      </c>
      <c r="C5961" s="39" t="s">
        <v>19875</v>
      </c>
      <c r="D5961" s="38">
        <v>407464</v>
      </c>
      <c r="E5961" s="38"/>
      <c r="F5961" s="38"/>
      <c r="G5961" s="39" t="s">
        <v>1230</v>
      </c>
      <c r="H5961" s="38">
        <v>8268012666</v>
      </c>
      <c r="I5961" s="40" t="s">
        <v>19876</v>
      </c>
      <c r="J5961" s="2">
        <v>82452.5</v>
      </c>
      <c r="K5961" s="2"/>
      <c r="L5961" s="2">
        <v>0</v>
      </c>
      <c r="M5961" s="3">
        <f t="shared" si="93"/>
        <v>82452.5</v>
      </c>
      <c r="N5961" s="41">
        <v>45113.729166666664</v>
      </c>
      <c r="O5961" s="39">
        <v>160509016</v>
      </c>
      <c r="P5961" s="39" t="s">
        <v>3282</v>
      </c>
      <c r="Q5961" s="40" t="s">
        <v>19877</v>
      </c>
      <c r="R5961" s="41">
        <v>45134</v>
      </c>
      <c r="S5961" s="42" t="s">
        <v>2417</v>
      </c>
      <c r="T5961" s="68"/>
    </row>
    <row r="5962" spans="1:20" x14ac:dyDescent="0.2">
      <c r="A5962" s="38" t="s">
        <v>19878</v>
      </c>
      <c r="B5962" s="39" t="s">
        <v>19879</v>
      </c>
      <c r="C5962" s="39" t="s">
        <v>19880</v>
      </c>
      <c r="D5962" s="38">
        <v>820963</v>
      </c>
      <c r="E5962" s="38"/>
      <c r="F5962" s="38"/>
      <c r="G5962" s="39" t="s">
        <v>10076</v>
      </c>
      <c r="H5962" s="38">
        <v>8268012292</v>
      </c>
      <c r="I5962" s="40" t="s">
        <v>19881</v>
      </c>
      <c r="J5962" s="2">
        <v>58275</v>
      </c>
      <c r="K5962" s="2"/>
      <c r="L5962" s="2">
        <v>0</v>
      </c>
      <c r="M5962" s="3">
        <f t="shared" si="93"/>
        <v>58275</v>
      </c>
      <c r="N5962" s="41">
        <v>45107.729166666664</v>
      </c>
      <c r="O5962" s="39">
        <v>1218727050</v>
      </c>
      <c r="P5962" s="39" t="s">
        <v>3282</v>
      </c>
      <c r="Q5962" s="40" t="s">
        <v>19882</v>
      </c>
      <c r="R5962" s="41">
        <v>45133</v>
      </c>
      <c r="S5962" s="42" t="s">
        <v>2417</v>
      </c>
      <c r="T5962" s="68"/>
    </row>
    <row r="5963" spans="1:20" x14ac:dyDescent="0.2">
      <c r="A5963" s="38">
        <v>273</v>
      </c>
      <c r="B5963" s="39" t="s">
        <v>19883</v>
      </c>
      <c r="C5963" s="39" t="s">
        <v>19884</v>
      </c>
      <c r="D5963" s="38">
        <v>407464</v>
      </c>
      <c r="E5963" s="38"/>
      <c r="F5963" s="38"/>
      <c r="G5963" s="39" t="s">
        <v>1230</v>
      </c>
      <c r="H5963" s="38">
        <v>8268011401</v>
      </c>
      <c r="I5963" s="40" t="s">
        <v>19885</v>
      </c>
      <c r="J5963" s="2">
        <v>57000</v>
      </c>
      <c r="K5963" s="2"/>
      <c r="L5963" s="2">
        <v>10260</v>
      </c>
      <c r="M5963" s="3">
        <f t="shared" si="93"/>
        <v>67260</v>
      </c>
      <c r="N5963" s="41">
        <v>45104.729166666664</v>
      </c>
      <c r="O5963" s="39">
        <v>160509450</v>
      </c>
      <c r="P5963" s="39" t="s">
        <v>8899</v>
      </c>
      <c r="Q5963" s="40" t="s">
        <v>19886</v>
      </c>
      <c r="R5963" s="41">
        <v>45142</v>
      </c>
      <c r="S5963" s="42" t="s">
        <v>8901</v>
      </c>
      <c r="T5963" s="68"/>
    </row>
    <row r="5964" spans="1:20" x14ac:dyDescent="0.2">
      <c r="A5964" s="38" t="s">
        <v>19887</v>
      </c>
      <c r="B5964" s="39" t="s">
        <v>19888</v>
      </c>
      <c r="C5964" s="39" t="s">
        <v>19889</v>
      </c>
      <c r="D5964" s="38">
        <v>822647</v>
      </c>
      <c r="E5964" s="38"/>
      <c r="F5964" s="38"/>
      <c r="G5964" s="39" t="s">
        <v>19117</v>
      </c>
      <c r="H5964" s="38">
        <v>8268011811</v>
      </c>
      <c r="I5964" s="40">
        <v>26</v>
      </c>
      <c r="J5964" s="2">
        <v>17157.53</v>
      </c>
      <c r="K5964" s="2"/>
      <c r="L5964" s="2">
        <v>0</v>
      </c>
      <c r="M5964" s="3">
        <f t="shared" si="93"/>
        <v>17157.53</v>
      </c>
      <c r="N5964" s="41">
        <v>45107.729166666664</v>
      </c>
      <c r="O5964" s="39">
        <v>160509650</v>
      </c>
      <c r="P5964" s="39" t="s">
        <v>18463</v>
      </c>
      <c r="Q5964" s="40" t="s">
        <v>19890</v>
      </c>
      <c r="R5964" s="41">
        <v>45128</v>
      </c>
      <c r="S5964" s="62" t="s">
        <v>29</v>
      </c>
      <c r="T5964" s="68"/>
    </row>
    <row r="5965" spans="1:20" x14ac:dyDescent="0.2">
      <c r="A5965" s="38">
        <v>440</v>
      </c>
      <c r="B5965" s="39" t="s">
        <v>19891</v>
      </c>
      <c r="C5965" s="39" t="s">
        <v>19892</v>
      </c>
      <c r="D5965" s="38">
        <v>107659</v>
      </c>
      <c r="E5965" s="38"/>
      <c r="F5965" s="38"/>
      <c r="G5965" s="39" t="s">
        <v>16533</v>
      </c>
      <c r="H5965" s="38">
        <v>8263000312</v>
      </c>
      <c r="I5965" s="40" t="s">
        <v>19893</v>
      </c>
      <c r="J5965" s="2">
        <v>234076.27118644069</v>
      </c>
      <c r="K5965" s="2"/>
      <c r="L5965" s="2">
        <v>42133.728813559319</v>
      </c>
      <c r="M5965" s="3">
        <f t="shared" si="93"/>
        <v>276210</v>
      </c>
      <c r="N5965" s="41">
        <v>45082.729166666664</v>
      </c>
      <c r="O5965" s="39">
        <v>1246434231</v>
      </c>
      <c r="P5965" s="39" t="s">
        <v>8899</v>
      </c>
      <c r="Q5965" s="40" t="s">
        <v>19788</v>
      </c>
      <c r="R5965" s="41">
        <v>45126</v>
      </c>
      <c r="S5965" s="42" t="s">
        <v>8901</v>
      </c>
      <c r="T5965" s="68"/>
    </row>
    <row r="5966" spans="1:20" x14ac:dyDescent="0.2">
      <c r="A5966" s="38">
        <v>327</v>
      </c>
      <c r="B5966" s="39" t="s">
        <v>19894</v>
      </c>
      <c r="C5966" s="39" t="s">
        <v>19895</v>
      </c>
      <c r="D5966" s="38">
        <v>816655</v>
      </c>
      <c r="E5966" s="38"/>
      <c r="F5966" s="38"/>
      <c r="G5966" s="42" t="s">
        <v>782</v>
      </c>
      <c r="H5966" s="38">
        <v>8266017845</v>
      </c>
      <c r="I5966" s="40">
        <v>463</v>
      </c>
      <c r="J5966" s="2">
        <v>48000</v>
      </c>
      <c r="K5966" s="2"/>
      <c r="L5966" s="2">
        <v>8640</v>
      </c>
      <c r="M5966" s="3">
        <f t="shared" si="93"/>
        <v>56640</v>
      </c>
      <c r="N5966" s="41">
        <v>45108.729166666664</v>
      </c>
      <c r="O5966" s="39">
        <v>1246434301</v>
      </c>
      <c r="P5966" s="39" t="s">
        <v>8899</v>
      </c>
      <c r="Q5966" s="40" t="s">
        <v>19806</v>
      </c>
      <c r="R5966" s="41">
        <v>45141</v>
      </c>
      <c r="S5966" s="42" t="s">
        <v>8901</v>
      </c>
      <c r="T5966" s="68"/>
    </row>
    <row r="5967" spans="1:20" x14ac:dyDescent="0.2">
      <c r="A5967" s="38">
        <v>439</v>
      </c>
      <c r="B5967" s="39" t="s">
        <v>19896</v>
      </c>
      <c r="C5967" s="39" t="s">
        <v>19897</v>
      </c>
      <c r="D5967" s="38">
        <v>107659</v>
      </c>
      <c r="E5967" s="38"/>
      <c r="F5967" s="38"/>
      <c r="G5967" s="39" t="s">
        <v>16533</v>
      </c>
      <c r="H5967" s="38">
        <v>8263000312</v>
      </c>
      <c r="I5967" s="40" t="s">
        <v>19898</v>
      </c>
      <c r="J5967" s="2">
        <v>739935.59322033904</v>
      </c>
      <c r="K5967" s="2"/>
      <c r="L5967" s="2">
        <v>133188.40677966102</v>
      </c>
      <c r="M5967" s="3">
        <f t="shared" si="93"/>
        <v>873124</v>
      </c>
      <c r="N5967" s="41">
        <v>45079.729166666664</v>
      </c>
      <c r="O5967" s="39">
        <v>1246434309</v>
      </c>
      <c r="P5967" s="39" t="s">
        <v>8899</v>
      </c>
      <c r="Q5967" s="40" t="s">
        <v>19899</v>
      </c>
      <c r="R5967" s="41">
        <v>45126</v>
      </c>
      <c r="S5967" s="42" t="s">
        <v>8901</v>
      </c>
      <c r="T5967" s="68"/>
    </row>
    <row r="5968" spans="1:20" x14ac:dyDescent="0.2">
      <c r="A5968" s="38" t="s">
        <v>19900</v>
      </c>
      <c r="B5968" s="39" t="s">
        <v>19901</v>
      </c>
      <c r="C5968" s="39" t="s">
        <v>19902</v>
      </c>
      <c r="D5968" s="38">
        <v>103281</v>
      </c>
      <c r="E5968" s="38"/>
      <c r="F5968" s="38"/>
      <c r="G5968" s="39" t="s">
        <v>376</v>
      </c>
      <c r="H5968" s="38">
        <v>8266018937</v>
      </c>
      <c r="I5968" s="40">
        <v>1674</v>
      </c>
      <c r="J5968" s="2">
        <v>33718.644067796609</v>
      </c>
      <c r="K5968" s="2"/>
      <c r="L5968" s="2">
        <v>6069.3559322033898</v>
      </c>
      <c r="M5968" s="3">
        <f t="shared" si="93"/>
        <v>39788</v>
      </c>
      <c r="N5968" s="41">
        <v>45096.729166666664</v>
      </c>
      <c r="O5968" s="39">
        <v>1246434548</v>
      </c>
      <c r="P5968" s="39" t="s">
        <v>19303</v>
      </c>
      <c r="Q5968" s="40" t="s">
        <v>19903</v>
      </c>
      <c r="R5968" s="41">
        <v>45143</v>
      </c>
      <c r="S5968" s="62" t="s">
        <v>19</v>
      </c>
      <c r="T5968" s="68"/>
    </row>
    <row r="5969" spans="1:20" x14ac:dyDescent="0.2">
      <c r="A5969" s="38" t="s">
        <v>19904</v>
      </c>
      <c r="B5969" s="39" t="s">
        <v>19905</v>
      </c>
      <c r="C5969" s="39" t="s">
        <v>19906</v>
      </c>
      <c r="D5969" s="38">
        <v>121011</v>
      </c>
      <c r="E5969" s="38"/>
      <c r="F5969" s="38"/>
      <c r="G5969" s="39" t="s">
        <v>9221</v>
      </c>
      <c r="H5969" s="38">
        <v>8263000175</v>
      </c>
      <c r="I5969" s="40" t="s">
        <v>19907</v>
      </c>
      <c r="J5969" s="2">
        <v>5216160.1694915257</v>
      </c>
      <c r="K5969" s="2"/>
      <c r="L5969" s="2">
        <v>938908.83050847461</v>
      </c>
      <c r="M5969" s="3">
        <f t="shared" si="93"/>
        <v>6155069</v>
      </c>
      <c r="N5969" s="41">
        <v>45092.729166666664</v>
      </c>
      <c r="O5969" s="39">
        <v>1246434602</v>
      </c>
      <c r="P5969" s="39" t="s">
        <v>52</v>
      </c>
      <c r="Q5969" s="40" t="s">
        <v>19908</v>
      </c>
      <c r="R5969" s="41">
        <v>45128</v>
      </c>
      <c r="S5969" s="39" t="s">
        <v>54</v>
      </c>
      <c r="T5969" s="68"/>
    </row>
    <row r="5970" spans="1:20" x14ac:dyDescent="0.2">
      <c r="A5970" s="38" t="s">
        <v>19909</v>
      </c>
      <c r="B5970" s="39" t="s">
        <v>19910</v>
      </c>
      <c r="C5970" s="39" t="s">
        <v>19911</v>
      </c>
      <c r="D5970" s="38">
        <v>816655</v>
      </c>
      <c r="E5970" s="38"/>
      <c r="F5970" s="38"/>
      <c r="G5970" s="42" t="s">
        <v>782</v>
      </c>
      <c r="H5970" s="38">
        <v>8266018370</v>
      </c>
      <c r="I5970" s="40">
        <v>452</v>
      </c>
      <c r="J5970" s="2">
        <v>67200</v>
      </c>
      <c r="K5970" s="2"/>
      <c r="L5970" s="2">
        <v>12096</v>
      </c>
      <c r="M5970" s="3">
        <f t="shared" si="93"/>
        <v>79296</v>
      </c>
      <c r="N5970" s="41">
        <v>45105.729166666664</v>
      </c>
      <c r="O5970" s="39">
        <v>1246434856</v>
      </c>
      <c r="P5970" s="39" t="s">
        <v>3282</v>
      </c>
      <c r="Q5970" s="40" t="s">
        <v>19912</v>
      </c>
      <c r="R5970" s="41">
        <v>45140</v>
      </c>
      <c r="S5970" s="42" t="s">
        <v>2417</v>
      </c>
      <c r="T5970" s="68"/>
    </row>
    <row r="5971" spans="1:20" x14ac:dyDescent="0.2">
      <c r="A5971" s="38" t="s">
        <v>19913</v>
      </c>
      <c r="B5971" s="39" t="s">
        <v>19914</v>
      </c>
      <c r="C5971" s="39" t="s">
        <v>19915</v>
      </c>
      <c r="D5971" s="38">
        <v>123859</v>
      </c>
      <c r="E5971" s="38"/>
      <c r="F5971" s="38"/>
      <c r="G5971" s="39" t="s">
        <v>3842</v>
      </c>
      <c r="H5971" s="38">
        <v>8266017538</v>
      </c>
      <c r="I5971" s="40" t="s">
        <v>19916</v>
      </c>
      <c r="J5971" s="2">
        <v>76960.169491525434</v>
      </c>
      <c r="K5971" s="2"/>
      <c r="L5971" s="2">
        <v>13852.830508474577</v>
      </c>
      <c r="M5971" s="3">
        <f t="shared" si="93"/>
        <v>90813.000000000015</v>
      </c>
      <c r="N5971" s="41">
        <v>44999.729166666664</v>
      </c>
      <c r="O5971" s="39">
        <v>1246434993</v>
      </c>
      <c r="P5971" s="39" t="s">
        <v>3282</v>
      </c>
      <c r="Q5971" s="40" t="s">
        <v>19917</v>
      </c>
      <c r="R5971" s="41">
        <v>45126</v>
      </c>
      <c r="S5971" s="42" t="s">
        <v>2417</v>
      </c>
      <c r="T5971" s="68"/>
    </row>
    <row r="5972" spans="1:20" x14ac:dyDescent="0.2">
      <c r="A5972" s="38" t="s">
        <v>19918</v>
      </c>
      <c r="B5972" s="39" t="s">
        <v>19919</v>
      </c>
      <c r="C5972" s="39" t="s">
        <v>19920</v>
      </c>
      <c r="D5972" s="38">
        <v>128773</v>
      </c>
      <c r="E5972" s="38"/>
      <c r="F5972" s="38"/>
      <c r="G5972" s="39" t="s">
        <v>13807</v>
      </c>
      <c r="H5972" s="38">
        <v>8266018436</v>
      </c>
      <c r="I5972" s="40">
        <v>374</v>
      </c>
      <c r="J5972" s="2">
        <v>12600</v>
      </c>
      <c r="K5972" s="2"/>
      <c r="L5972" s="2">
        <v>2268</v>
      </c>
      <c r="M5972" s="3">
        <f t="shared" si="93"/>
        <v>14868</v>
      </c>
      <c r="N5972" s="41">
        <v>45096.729166666664</v>
      </c>
      <c r="O5972" s="39">
        <v>1246434999</v>
      </c>
      <c r="P5972" s="39" t="s">
        <v>19303</v>
      </c>
      <c r="Q5972" s="40" t="s">
        <v>19834</v>
      </c>
      <c r="R5972" s="41">
        <v>45147</v>
      </c>
      <c r="S5972" s="62" t="s">
        <v>19</v>
      </c>
      <c r="T5972" s="68"/>
    </row>
    <row r="5973" spans="1:20" x14ac:dyDescent="0.2">
      <c r="A5973" s="38" t="s">
        <v>19921</v>
      </c>
      <c r="B5973" s="39" t="s">
        <v>19922</v>
      </c>
      <c r="C5973" s="39" t="s">
        <v>19923</v>
      </c>
      <c r="D5973" s="38">
        <v>807543</v>
      </c>
      <c r="E5973" s="38"/>
      <c r="F5973" s="38"/>
      <c r="G5973" s="39" t="s">
        <v>18582</v>
      </c>
      <c r="H5973" s="38">
        <v>8268012676</v>
      </c>
      <c r="I5973" s="40">
        <v>1137</v>
      </c>
      <c r="J5973" s="2">
        <v>125000</v>
      </c>
      <c r="K5973" s="2"/>
      <c r="L5973" s="2">
        <v>22500</v>
      </c>
      <c r="M5973" s="3">
        <f t="shared" si="93"/>
        <v>147500</v>
      </c>
      <c r="N5973" s="41">
        <v>45113.729166666664</v>
      </c>
      <c r="O5973" s="39">
        <v>1246436107</v>
      </c>
      <c r="P5973" s="39" t="s">
        <v>3282</v>
      </c>
      <c r="Q5973" s="40" t="s">
        <v>19924</v>
      </c>
      <c r="R5973" s="41">
        <v>45142</v>
      </c>
      <c r="S5973" s="42" t="s">
        <v>2417</v>
      </c>
      <c r="T5973" s="68"/>
    </row>
    <row r="5974" spans="1:20" x14ac:dyDescent="0.2">
      <c r="A5974" s="38" t="s">
        <v>19925</v>
      </c>
      <c r="B5974" s="39" t="s">
        <v>19926</v>
      </c>
      <c r="C5974" s="39" t="s">
        <v>19927</v>
      </c>
      <c r="D5974" s="38">
        <v>816777</v>
      </c>
      <c r="E5974" s="38"/>
      <c r="F5974" s="38"/>
      <c r="G5974" s="39" t="s">
        <v>205</v>
      </c>
      <c r="H5974" s="38">
        <v>8268012291</v>
      </c>
      <c r="I5974" s="40" t="s">
        <v>19928</v>
      </c>
      <c r="J5974" s="2">
        <v>115000</v>
      </c>
      <c r="K5974" s="2"/>
      <c r="L5974" s="2">
        <v>20700</v>
      </c>
      <c r="M5974" s="3">
        <f t="shared" si="93"/>
        <v>135700</v>
      </c>
      <c r="N5974" s="41">
        <v>45051.729166666664</v>
      </c>
      <c r="O5974" s="39">
        <v>160513000</v>
      </c>
      <c r="P5974" s="39" t="s">
        <v>3282</v>
      </c>
      <c r="Q5974" s="40" t="s">
        <v>19929</v>
      </c>
      <c r="R5974" s="41">
        <v>45126</v>
      </c>
      <c r="S5974" s="42" t="s">
        <v>2417</v>
      </c>
      <c r="T5974" s="68"/>
    </row>
    <row r="5975" spans="1:20" x14ac:dyDescent="0.2">
      <c r="A5975" s="38" t="s">
        <v>19930</v>
      </c>
      <c r="B5975" s="39" t="s">
        <v>19931</v>
      </c>
      <c r="C5975" s="39" t="s">
        <v>19932</v>
      </c>
      <c r="D5975" s="38">
        <v>822746</v>
      </c>
      <c r="E5975" s="38"/>
      <c r="F5975" s="38"/>
      <c r="G5975" s="39" t="s">
        <v>16624</v>
      </c>
      <c r="H5975" s="38">
        <v>8268010365</v>
      </c>
      <c r="I5975" s="40" t="s">
        <v>19933</v>
      </c>
      <c r="J5975" s="2">
        <v>341999.15254237287</v>
      </c>
      <c r="K5975" s="2"/>
      <c r="L5975" s="2">
        <v>61559.847457627118</v>
      </c>
      <c r="M5975" s="3">
        <f t="shared" si="93"/>
        <v>403559</v>
      </c>
      <c r="N5975" s="41">
        <v>45111.729166666664</v>
      </c>
      <c r="O5975" s="39">
        <v>160513026</v>
      </c>
      <c r="P5975" s="39" t="s">
        <v>3282</v>
      </c>
      <c r="Q5975" s="40">
        <v>307218218253</v>
      </c>
      <c r="R5975" s="41">
        <v>45128</v>
      </c>
      <c r="S5975" s="42" t="s">
        <v>2417</v>
      </c>
      <c r="T5975" s="68"/>
    </row>
    <row r="5976" spans="1:20" x14ac:dyDescent="0.2">
      <c r="A5976" s="38" t="s">
        <v>19934</v>
      </c>
      <c r="B5976" s="39" t="s">
        <v>19935</v>
      </c>
      <c r="C5976" s="39" t="s">
        <v>19936</v>
      </c>
      <c r="D5976" s="38">
        <v>508597</v>
      </c>
      <c r="E5976" s="38"/>
      <c r="F5976" s="38"/>
      <c r="G5976" s="39" t="s">
        <v>19937</v>
      </c>
      <c r="H5976" s="38">
        <v>8266018278</v>
      </c>
      <c r="I5976" s="40" t="s">
        <v>19938</v>
      </c>
      <c r="J5976" s="2">
        <v>2259.3220338983051</v>
      </c>
      <c r="K5976" s="2"/>
      <c r="L5976" s="2">
        <v>406.67796610169489</v>
      </c>
      <c r="M5976" s="3">
        <f t="shared" si="93"/>
        <v>2666</v>
      </c>
      <c r="N5976" s="41">
        <v>45054.729166666664</v>
      </c>
      <c r="O5976" s="39">
        <v>1246436769</v>
      </c>
      <c r="P5976" s="39" t="s">
        <v>3282</v>
      </c>
      <c r="Q5976" s="40" t="s">
        <v>19939</v>
      </c>
      <c r="R5976" s="41">
        <v>45129</v>
      </c>
      <c r="S5976" s="42" t="s">
        <v>2417</v>
      </c>
      <c r="T5976" s="68"/>
    </row>
    <row r="5977" spans="1:20" x14ac:dyDescent="0.2">
      <c r="A5977" s="38">
        <v>340</v>
      </c>
      <c r="B5977" s="39" t="s">
        <v>19940</v>
      </c>
      <c r="C5977" s="39" t="s">
        <v>19941</v>
      </c>
      <c r="D5977" s="38">
        <v>507144</v>
      </c>
      <c r="E5977" s="38"/>
      <c r="F5977" s="38"/>
      <c r="G5977" s="39" t="s">
        <v>19473</v>
      </c>
      <c r="H5977" s="38">
        <v>8263000280</v>
      </c>
      <c r="I5977" s="40">
        <v>231010168</v>
      </c>
      <c r="J5977" s="2">
        <v>1800000</v>
      </c>
      <c r="K5977" s="2"/>
      <c r="L5977" s="2">
        <v>324000</v>
      </c>
      <c r="M5977" s="3">
        <f t="shared" si="93"/>
        <v>2124000</v>
      </c>
      <c r="N5977" s="41">
        <v>45051.729166666664</v>
      </c>
      <c r="O5977" s="39">
        <v>1246437000</v>
      </c>
      <c r="P5977" s="39" t="s">
        <v>8899</v>
      </c>
      <c r="Q5977" s="40" t="s">
        <v>19942</v>
      </c>
      <c r="R5977" s="41">
        <v>45133</v>
      </c>
      <c r="S5977" s="42" t="s">
        <v>8901</v>
      </c>
      <c r="T5977" s="68"/>
    </row>
    <row r="5978" spans="1:20" x14ac:dyDescent="0.2">
      <c r="A5978" s="38">
        <v>179</v>
      </c>
      <c r="B5978" s="39" t="s">
        <v>19943</v>
      </c>
      <c r="C5978" s="39" t="s">
        <v>19944</v>
      </c>
      <c r="D5978" s="38">
        <v>128635</v>
      </c>
      <c r="E5978" s="38"/>
      <c r="F5978" s="38"/>
      <c r="G5978" s="39" t="s">
        <v>989</v>
      </c>
      <c r="H5978" s="38">
        <v>8266018650</v>
      </c>
      <c r="I5978" s="40" t="s">
        <v>19945</v>
      </c>
      <c r="J5978" s="2">
        <v>454567.50847457635</v>
      </c>
      <c r="K5978" s="2"/>
      <c r="L5978" s="2">
        <v>81822.151525423746</v>
      </c>
      <c r="M5978" s="3">
        <f t="shared" si="93"/>
        <v>536389.66000000015</v>
      </c>
      <c r="N5978" s="41">
        <v>45091.729166666664</v>
      </c>
      <c r="O5978" s="39">
        <v>1246437351</v>
      </c>
      <c r="P5978" s="39" t="s">
        <v>8899</v>
      </c>
      <c r="Q5978" s="40" t="s">
        <v>19946</v>
      </c>
      <c r="R5978" s="41">
        <v>45147</v>
      </c>
      <c r="S5978" s="42" t="s">
        <v>8901</v>
      </c>
      <c r="T5978" s="68"/>
    </row>
    <row r="5979" spans="1:20" x14ac:dyDescent="0.2">
      <c r="A5979" s="38" t="s">
        <v>19947</v>
      </c>
      <c r="B5979" s="42" t="s">
        <v>19948</v>
      </c>
      <c r="C5979" s="42"/>
      <c r="D5979" s="58">
        <v>405267</v>
      </c>
      <c r="E5979" s="38"/>
      <c r="F5979" s="58"/>
      <c r="G5979" s="39" t="s">
        <v>1224</v>
      </c>
      <c r="H5979" s="38">
        <v>8263000147</v>
      </c>
      <c r="I5979" s="40" t="s">
        <v>19949</v>
      </c>
      <c r="J5979" s="3">
        <v>-154431.26</v>
      </c>
      <c r="K5979" s="3"/>
      <c r="L5979" s="3">
        <v>-27797.626800000002</v>
      </c>
      <c r="M5979" s="3">
        <f t="shared" si="93"/>
        <v>-182228.88680000001</v>
      </c>
      <c r="N5979" s="41">
        <v>45100</v>
      </c>
      <c r="O5979" s="39"/>
      <c r="P5979" s="42" t="s">
        <v>315</v>
      </c>
      <c r="Q5979" s="42"/>
      <c r="R5979" s="60"/>
      <c r="S5979" s="42" t="s">
        <v>243</v>
      </c>
      <c r="T5979" s="68"/>
    </row>
    <row r="5980" spans="1:20" x14ac:dyDescent="0.2">
      <c r="A5980" s="38" t="s">
        <v>19950</v>
      </c>
      <c r="B5980" s="39" t="s">
        <v>19951</v>
      </c>
      <c r="C5980" s="39" t="s">
        <v>19952</v>
      </c>
      <c r="D5980" s="38">
        <v>919962</v>
      </c>
      <c r="E5980" s="1" t="s">
        <v>23071</v>
      </c>
      <c r="F5980" s="1"/>
      <c r="G5980" s="39" t="s">
        <v>6950</v>
      </c>
      <c r="H5980" s="38">
        <v>8263000121</v>
      </c>
      <c r="I5980" s="40" t="s">
        <v>19953</v>
      </c>
      <c r="J5980" s="3">
        <v>448800</v>
      </c>
      <c r="K5980" s="3"/>
      <c r="L5980" s="2">
        <v>80784</v>
      </c>
      <c r="M5980" s="3">
        <f t="shared" si="93"/>
        <v>529584</v>
      </c>
      <c r="N5980" s="41">
        <v>45015.729166666664</v>
      </c>
      <c r="O5980" s="39">
        <v>1246439335</v>
      </c>
      <c r="P5980" s="39" t="s">
        <v>3282</v>
      </c>
      <c r="Q5980" s="40">
        <v>307206908376</v>
      </c>
      <c r="R5980" s="41">
        <v>45129</v>
      </c>
      <c r="S5980" s="42" t="s">
        <v>2417</v>
      </c>
      <c r="T5980" s="68"/>
    </row>
    <row r="5981" spans="1:20" x14ac:dyDescent="0.2">
      <c r="A5981" s="38" t="s">
        <v>19954</v>
      </c>
      <c r="B5981" s="39" t="s">
        <v>19955</v>
      </c>
      <c r="C5981" s="39" t="s">
        <v>19956</v>
      </c>
      <c r="D5981" s="38">
        <v>703046</v>
      </c>
      <c r="E5981" s="38"/>
      <c r="F5981" s="38"/>
      <c r="G5981" s="42" t="s">
        <v>678</v>
      </c>
      <c r="H5981" s="38">
        <v>8266018937</v>
      </c>
      <c r="I5981" s="40" t="s">
        <v>19957</v>
      </c>
      <c r="J5981" s="2">
        <v>350</v>
      </c>
      <c r="K5981" s="2"/>
      <c r="L5981" s="2">
        <v>0</v>
      </c>
      <c r="M5981" s="3">
        <f t="shared" si="93"/>
        <v>350</v>
      </c>
      <c r="N5981" s="41">
        <v>45106.729166666664</v>
      </c>
      <c r="O5981" s="39">
        <v>1218727478</v>
      </c>
      <c r="P5981" s="39" t="s">
        <v>19303</v>
      </c>
      <c r="Q5981" s="40" t="s">
        <v>19958</v>
      </c>
      <c r="R5981" s="41">
        <v>45182</v>
      </c>
      <c r="S5981" s="62" t="s">
        <v>19</v>
      </c>
      <c r="T5981" s="68"/>
    </row>
    <row r="5982" spans="1:20" x14ac:dyDescent="0.2">
      <c r="A5982" s="38" t="s">
        <v>19959</v>
      </c>
      <c r="B5982" s="39" t="s">
        <v>19960</v>
      </c>
      <c r="C5982" s="39" t="s">
        <v>19961</v>
      </c>
      <c r="D5982" s="58">
        <v>402300</v>
      </c>
      <c r="E5982" s="38"/>
      <c r="F5982" s="58"/>
      <c r="G5982" s="39" t="s">
        <v>230</v>
      </c>
      <c r="H5982" s="38">
        <v>8263000290</v>
      </c>
      <c r="I5982" s="40" t="s">
        <v>19962</v>
      </c>
      <c r="J5982" s="2">
        <v>149144.06779661018</v>
      </c>
      <c r="K5982" s="2"/>
      <c r="L5982" s="2">
        <v>26845.932203389832</v>
      </c>
      <c r="M5982" s="3">
        <f t="shared" si="93"/>
        <v>175990</v>
      </c>
      <c r="N5982" s="41">
        <v>44970.729166666664</v>
      </c>
      <c r="O5982" s="39">
        <v>1246440629</v>
      </c>
      <c r="P5982" s="39" t="s">
        <v>3282</v>
      </c>
      <c r="Q5982" s="40" t="s">
        <v>12249</v>
      </c>
      <c r="R5982" s="41">
        <v>44615</v>
      </c>
      <c r="S5982" s="42" t="s">
        <v>2417</v>
      </c>
      <c r="T5982" s="68"/>
    </row>
    <row r="5983" spans="1:20" x14ac:dyDescent="0.2">
      <c r="A5983" s="38" t="s">
        <v>19963</v>
      </c>
      <c r="B5983" s="39" t="s">
        <v>19964</v>
      </c>
      <c r="C5983" s="39" t="s">
        <v>19965</v>
      </c>
      <c r="D5983" s="38">
        <v>820345</v>
      </c>
      <c r="E5983" s="38"/>
      <c r="F5983" s="38"/>
      <c r="G5983" s="39" t="s">
        <v>19535</v>
      </c>
      <c r="H5983" s="38">
        <v>8268011801</v>
      </c>
      <c r="I5983" s="40" t="s">
        <v>19966</v>
      </c>
      <c r="J5983" s="2">
        <v>2538461.8644067799</v>
      </c>
      <c r="K5983" s="2"/>
      <c r="L5983" s="2">
        <v>456923.13559322036</v>
      </c>
      <c r="M5983" s="3">
        <f t="shared" si="93"/>
        <v>2995385</v>
      </c>
      <c r="N5983" s="41">
        <v>45106.729166666664</v>
      </c>
      <c r="O5983" s="39">
        <v>160529892</v>
      </c>
      <c r="P5983" s="39" t="s">
        <v>3282</v>
      </c>
      <c r="Q5983" s="40" t="s">
        <v>19967</v>
      </c>
      <c r="R5983" s="41" t="s">
        <v>19968</v>
      </c>
      <c r="S5983" s="42" t="s">
        <v>2417</v>
      </c>
      <c r="T5983" s="68"/>
    </row>
    <row r="5984" spans="1:20" x14ac:dyDescent="0.2">
      <c r="A5984" s="38" t="s">
        <v>19969</v>
      </c>
      <c r="B5984" s="39" t="s">
        <v>19970</v>
      </c>
      <c r="C5984" s="39" t="s">
        <v>19971</v>
      </c>
      <c r="D5984" s="38">
        <v>703046</v>
      </c>
      <c r="E5984" s="38"/>
      <c r="F5984" s="38"/>
      <c r="G5984" s="42" t="s">
        <v>678</v>
      </c>
      <c r="H5984" s="38">
        <v>8266019055</v>
      </c>
      <c r="I5984" s="40" t="s">
        <v>19972</v>
      </c>
      <c r="J5984" s="2">
        <v>578</v>
      </c>
      <c r="K5984" s="2"/>
      <c r="L5984" s="2">
        <v>0</v>
      </c>
      <c r="M5984" s="3">
        <f t="shared" si="93"/>
        <v>578</v>
      </c>
      <c r="N5984" s="41">
        <v>45107.729166666664</v>
      </c>
      <c r="O5984" s="39">
        <v>1218727542</v>
      </c>
      <c r="P5984" s="39" t="s">
        <v>3282</v>
      </c>
      <c r="Q5984" s="40" t="s">
        <v>19958</v>
      </c>
      <c r="R5984" s="41">
        <v>45182</v>
      </c>
      <c r="S5984" s="42" t="s">
        <v>2417</v>
      </c>
      <c r="T5984" s="68"/>
    </row>
    <row r="5985" spans="1:20" x14ac:dyDescent="0.2">
      <c r="A5985" s="38" t="s">
        <v>19973</v>
      </c>
      <c r="B5985" s="39" t="s">
        <v>19974</v>
      </c>
      <c r="C5985" s="39" t="s">
        <v>19975</v>
      </c>
      <c r="D5985" s="38">
        <v>822578</v>
      </c>
      <c r="E5985" s="38"/>
      <c r="F5985" s="38"/>
      <c r="G5985" s="39" t="s">
        <v>19976</v>
      </c>
      <c r="H5985" s="38">
        <v>8268012695</v>
      </c>
      <c r="I5985" s="40" t="s">
        <v>19977</v>
      </c>
      <c r="J5985" s="2">
        <v>173820.33898305087</v>
      </c>
      <c r="K5985" s="2"/>
      <c r="L5985" s="2">
        <v>31287.661016949154</v>
      </c>
      <c r="M5985" s="3">
        <f t="shared" si="93"/>
        <v>205108.00000000003</v>
      </c>
      <c r="N5985" s="41">
        <v>45114.729166666664</v>
      </c>
      <c r="O5985" s="39">
        <v>160527739</v>
      </c>
      <c r="P5985" s="39" t="s">
        <v>52</v>
      </c>
      <c r="Q5985" s="40" t="s">
        <v>19978</v>
      </c>
      <c r="R5985" s="41">
        <v>45133</v>
      </c>
      <c r="S5985" s="39" t="s">
        <v>54</v>
      </c>
      <c r="T5985" s="68"/>
    </row>
    <row r="5986" spans="1:20" x14ac:dyDescent="0.2">
      <c r="A5986" s="38" t="s">
        <v>19979</v>
      </c>
      <c r="B5986" s="42" t="s">
        <v>19980</v>
      </c>
      <c r="C5986" s="42" t="s">
        <v>19981</v>
      </c>
      <c r="D5986" s="38">
        <v>807543</v>
      </c>
      <c r="E5986" s="38"/>
      <c r="F5986" s="38"/>
      <c r="G5986" s="42" t="s">
        <v>18582</v>
      </c>
      <c r="H5986" s="38">
        <v>8268006088</v>
      </c>
      <c r="I5986" s="40" t="s">
        <v>19982</v>
      </c>
      <c r="J5986" s="3">
        <v>47200</v>
      </c>
      <c r="K5986" s="3"/>
      <c r="L5986" s="3">
        <v>0</v>
      </c>
      <c r="M5986" s="3">
        <f t="shared" si="93"/>
        <v>47200</v>
      </c>
      <c r="N5986" s="41">
        <v>44901.729166666664</v>
      </c>
      <c r="O5986" s="39">
        <v>160526564</v>
      </c>
      <c r="P5986" s="42" t="s">
        <v>315</v>
      </c>
      <c r="Q5986" s="42"/>
      <c r="R5986" s="60"/>
      <c r="S5986" s="42" t="s">
        <v>243</v>
      </c>
      <c r="T5986" s="68"/>
    </row>
    <row r="5987" spans="1:20" x14ac:dyDescent="0.2">
      <c r="A5987" s="38" t="s">
        <v>19983</v>
      </c>
      <c r="B5987" s="39" t="s">
        <v>19984</v>
      </c>
      <c r="C5987" s="39"/>
      <c r="D5987" s="38">
        <v>919962</v>
      </c>
      <c r="E5987" s="1" t="s">
        <v>23071</v>
      </c>
      <c r="F5987" s="1"/>
      <c r="G5987" s="39" t="s">
        <v>6950</v>
      </c>
      <c r="H5987" s="38">
        <v>8263000121</v>
      </c>
      <c r="I5987" s="40">
        <v>808844443</v>
      </c>
      <c r="J5987" s="3">
        <v>-6600000</v>
      </c>
      <c r="K5987" s="3"/>
      <c r="L5987" s="2">
        <v>-1188000</v>
      </c>
      <c r="M5987" s="3">
        <f t="shared" si="93"/>
        <v>-7788000</v>
      </c>
      <c r="N5987" s="41">
        <v>45127</v>
      </c>
      <c r="O5987" s="39"/>
      <c r="P5987" s="39" t="s">
        <v>3282</v>
      </c>
      <c r="Q5987" s="40"/>
      <c r="R5987" s="41"/>
      <c r="S5987" s="42" t="s">
        <v>2417</v>
      </c>
      <c r="T5987" s="68"/>
    </row>
    <row r="5988" spans="1:20" x14ac:dyDescent="0.2">
      <c r="A5988" s="38" t="s">
        <v>19985</v>
      </c>
      <c r="B5988" s="39" t="s">
        <v>19986</v>
      </c>
      <c r="C5988" s="39" t="s">
        <v>19987</v>
      </c>
      <c r="D5988" s="38">
        <v>919962</v>
      </c>
      <c r="E5988" s="1" t="s">
        <v>23071</v>
      </c>
      <c r="F5988" s="1"/>
      <c r="G5988" s="39" t="s">
        <v>6950</v>
      </c>
      <c r="H5988" s="38">
        <v>8263000121</v>
      </c>
      <c r="I5988" s="40" t="s">
        <v>19988</v>
      </c>
      <c r="J5988" s="3">
        <v>53239.8</v>
      </c>
      <c r="K5988" s="3"/>
      <c r="L5988" s="2">
        <v>9583.2000000000007</v>
      </c>
      <c r="M5988" s="3">
        <f t="shared" si="93"/>
        <v>62823</v>
      </c>
      <c r="N5988" s="41">
        <v>45057.729166666664</v>
      </c>
      <c r="O5988" s="39">
        <v>1246465965</v>
      </c>
      <c r="P5988" s="39" t="s">
        <v>3282</v>
      </c>
      <c r="Q5988" s="40"/>
      <c r="R5988" s="41"/>
      <c r="S5988" s="42" t="s">
        <v>2417</v>
      </c>
      <c r="T5988" s="68"/>
    </row>
    <row r="5989" spans="1:20" x14ac:dyDescent="0.2">
      <c r="A5989" s="38" t="s">
        <v>19989</v>
      </c>
      <c r="B5989" s="39" t="s">
        <v>19990</v>
      </c>
      <c r="C5989" s="39" t="s">
        <v>19991</v>
      </c>
      <c r="D5989" s="38">
        <v>934550</v>
      </c>
      <c r="E5989" s="38"/>
      <c r="F5989" s="38"/>
      <c r="G5989" s="39" t="s">
        <v>2336</v>
      </c>
      <c r="H5989" s="38">
        <v>8268012548</v>
      </c>
      <c r="I5989" s="40" t="s">
        <v>19992</v>
      </c>
      <c r="J5989" s="2">
        <v>286357.55084745761</v>
      </c>
      <c r="K5989" s="2"/>
      <c r="L5989" s="2">
        <v>51544.359152542369</v>
      </c>
      <c r="M5989" s="3">
        <f t="shared" si="93"/>
        <v>337901.91</v>
      </c>
      <c r="N5989" s="41">
        <v>45082</v>
      </c>
      <c r="O5989" s="39">
        <v>160529203</v>
      </c>
      <c r="P5989" s="39" t="s">
        <v>3282</v>
      </c>
      <c r="Q5989" s="40" t="s">
        <v>19993</v>
      </c>
      <c r="R5989" s="41">
        <v>45130</v>
      </c>
      <c r="S5989" s="42" t="s">
        <v>2417</v>
      </c>
      <c r="T5989" s="68"/>
    </row>
    <row r="5990" spans="1:20" x14ac:dyDescent="0.2">
      <c r="A5990" s="38" t="s">
        <v>19994</v>
      </c>
      <c r="B5990" s="39" t="s">
        <v>19995</v>
      </c>
      <c r="C5990" s="39" t="s">
        <v>19996</v>
      </c>
      <c r="D5990" s="38">
        <v>934550</v>
      </c>
      <c r="E5990" s="38"/>
      <c r="F5990" s="38"/>
      <c r="G5990" s="39" t="s">
        <v>2336</v>
      </c>
      <c r="H5990" s="38">
        <v>8268012548</v>
      </c>
      <c r="I5990" s="40" t="s">
        <v>19997</v>
      </c>
      <c r="J5990" s="2">
        <v>299648.56779661018</v>
      </c>
      <c r="K5990" s="2"/>
      <c r="L5990" s="2">
        <v>53936.742203389833</v>
      </c>
      <c r="M5990" s="3">
        <f t="shared" si="93"/>
        <v>353585.31</v>
      </c>
      <c r="N5990" s="41">
        <v>45109.729166666664</v>
      </c>
      <c r="O5990" s="39">
        <v>160529207</v>
      </c>
      <c r="P5990" s="39" t="s">
        <v>3282</v>
      </c>
      <c r="Q5990" s="40" t="s">
        <v>19993</v>
      </c>
      <c r="R5990" s="41">
        <v>45130</v>
      </c>
      <c r="S5990" s="42" t="s">
        <v>2417</v>
      </c>
      <c r="T5990" s="68"/>
    </row>
    <row r="5991" spans="1:20" x14ac:dyDescent="0.2">
      <c r="A5991" s="38">
        <v>65</v>
      </c>
      <c r="B5991" s="39" t="s">
        <v>19998</v>
      </c>
      <c r="C5991" s="39" t="s">
        <v>19999</v>
      </c>
      <c r="D5991" s="38">
        <v>816965</v>
      </c>
      <c r="E5991" s="38"/>
      <c r="F5991" s="38"/>
      <c r="G5991" s="39" t="s">
        <v>557</v>
      </c>
      <c r="H5991" s="38">
        <v>8268011756</v>
      </c>
      <c r="I5991" s="40" t="s">
        <v>20000</v>
      </c>
      <c r="J5991" s="2">
        <v>74265.960000000006</v>
      </c>
      <c r="K5991" s="2"/>
      <c r="L5991" s="2">
        <v>0</v>
      </c>
      <c r="M5991" s="3">
        <f t="shared" si="93"/>
        <v>74265.960000000006</v>
      </c>
      <c r="N5991" s="41">
        <v>45046.729166666664</v>
      </c>
      <c r="O5991" s="39">
        <v>160559897</v>
      </c>
      <c r="P5991" s="39" t="s">
        <v>8899</v>
      </c>
      <c r="Q5991" s="40" t="s">
        <v>20001</v>
      </c>
      <c r="R5991" s="41">
        <v>45144</v>
      </c>
      <c r="S5991" s="42" t="s">
        <v>8901</v>
      </c>
      <c r="T5991" s="68"/>
    </row>
    <row r="5992" spans="1:20" x14ac:dyDescent="0.2">
      <c r="A5992" s="38" t="s">
        <v>20002</v>
      </c>
      <c r="B5992" s="39" t="s">
        <v>20003</v>
      </c>
      <c r="C5992" s="39" t="s">
        <v>20004</v>
      </c>
      <c r="D5992" s="38">
        <v>821146</v>
      </c>
      <c r="E5992" s="38"/>
      <c r="F5992" s="38"/>
      <c r="G5992" s="42" t="s">
        <v>446</v>
      </c>
      <c r="H5992" s="38">
        <v>8268008478</v>
      </c>
      <c r="I5992" s="40" t="s">
        <v>20005</v>
      </c>
      <c r="J5992" s="2">
        <v>3270476.2711864407</v>
      </c>
      <c r="K5992" s="2"/>
      <c r="L5992" s="2">
        <v>588685.72881355928</v>
      </c>
      <c r="M5992" s="3">
        <f t="shared" si="93"/>
        <v>3859162</v>
      </c>
      <c r="N5992" s="41">
        <v>45106.729166666664</v>
      </c>
      <c r="O5992" s="39">
        <v>160529304</v>
      </c>
      <c r="P5992" s="39" t="s">
        <v>3282</v>
      </c>
      <c r="Q5992" s="40" t="s">
        <v>20006</v>
      </c>
      <c r="R5992" s="41">
        <v>45136</v>
      </c>
      <c r="S5992" s="42" t="s">
        <v>2417</v>
      </c>
      <c r="T5992" s="68"/>
    </row>
    <row r="5993" spans="1:20" x14ac:dyDescent="0.2">
      <c r="A5993" s="38">
        <v>141</v>
      </c>
      <c r="B5993" s="39" t="s">
        <v>20007</v>
      </c>
      <c r="C5993" s="39" t="s">
        <v>20008</v>
      </c>
      <c r="D5993" s="38">
        <v>407261</v>
      </c>
      <c r="E5993" s="38"/>
      <c r="F5993" s="38"/>
      <c r="G5993" s="39" t="s">
        <v>58</v>
      </c>
      <c r="H5993" s="38">
        <v>8266018483</v>
      </c>
      <c r="I5993" s="40">
        <v>9854048018</v>
      </c>
      <c r="J5993" s="2">
        <v>73891.5</v>
      </c>
      <c r="K5993" s="2"/>
      <c r="L5993" s="2">
        <v>0</v>
      </c>
      <c r="M5993" s="3">
        <f t="shared" si="93"/>
        <v>73891.5</v>
      </c>
      <c r="N5993" s="41">
        <v>45121.729166666664</v>
      </c>
      <c r="O5993" s="39">
        <v>1246443965</v>
      </c>
      <c r="P5993" s="39" t="s">
        <v>8899</v>
      </c>
      <c r="Q5993" s="40"/>
      <c r="R5993" s="41"/>
      <c r="S5993" s="42" t="s">
        <v>8901</v>
      </c>
      <c r="T5993" s="68"/>
    </row>
    <row r="5994" spans="1:20" x14ac:dyDescent="0.2">
      <c r="A5994" s="38">
        <v>139</v>
      </c>
      <c r="B5994" s="39" t="s">
        <v>20009</v>
      </c>
      <c r="C5994" s="39" t="s">
        <v>20010</v>
      </c>
      <c r="D5994" s="38">
        <v>407261</v>
      </c>
      <c r="E5994" s="38"/>
      <c r="F5994" s="38"/>
      <c r="G5994" s="39" t="s">
        <v>58</v>
      </c>
      <c r="H5994" s="38">
        <v>8266018483</v>
      </c>
      <c r="I5994" s="40">
        <v>9854047863</v>
      </c>
      <c r="J5994" s="2">
        <v>73891.5</v>
      </c>
      <c r="K5994" s="2"/>
      <c r="L5994" s="2">
        <v>0</v>
      </c>
      <c r="M5994" s="3">
        <f t="shared" si="93"/>
        <v>73891.5</v>
      </c>
      <c r="N5994" s="41">
        <v>45118.729166666664</v>
      </c>
      <c r="O5994" s="39">
        <v>1246443970</v>
      </c>
      <c r="P5994" s="39" t="s">
        <v>8899</v>
      </c>
      <c r="Q5994" s="40"/>
      <c r="R5994" s="41"/>
      <c r="S5994" s="42" t="s">
        <v>8901</v>
      </c>
      <c r="T5994" s="68"/>
    </row>
    <row r="5995" spans="1:20" x14ac:dyDescent="0.2">
      <c r="A5995" s="38" t="s">
        <v>6167</v>
      </c>
      <c r="B5995" s="1"/>
      <c r="C5995" s="1"/>
      <c r="D5995" s="51"/>
      <c r="E5995" s="38"/>
      <c r="F5995" s="51"/>
      <c r="G5995" s="39" t="s">
        <v>6168</v>
      </c>
      <c r="H5995" s="53"/>
      <c r="I5995" s="54" t="s">
        <v>20011</v>
      </c>
      <c r="J5995" s="35">
        <v>20000</v>
      </c>
      <c r="K5995" s="1"/>
      <c r="L5995" s="1"/>
      <c r="M5995" s="3">
        <f t="shared" si="93"/>
        <v>20000</v>
      </c>
      <c r="N5995" s="63"/>
      <c r="O5995" s="56"/>
      <c r="P5995" s="1"/>
      <c r="Q5995" s="1"/>
      <c r="R5995" s="57"/>
      <c r="S5995" s="42" t="s">
        <v>2417</v>
      </c>
      <c r="T5995" s="68"/>
    </row>
    <row r="5996" spans="1:20" x14ac:dyDescent="0.2">
      <c r="A5996" s="38">
        <v>140</v>
      </c>
      <c r="B5996" s="39" t="s">
        <v>20012</v>
      </c>
      <c r="C5996" s="39" t="s">
        <v>20013</v>
      </c>
      <c r="D5996" s="38">
        <v>407261</v>
      </c>
      <c r="E5996" s="38"/>
      <c r="F5996" s="38"/>
      <c r="G5996" s="39" t="s">
        <v>58</v>
      </c>
      <c r="H5996" s="38">
        <v>8266018483</v>
      </c>
      <c r="I5996" s="40">
        <v>9854047975</v>
      </c>
      <c r="J5996" s="2">
        <v>73891.5</v>
      </c>
      <c r="K5996" s="2"/>
      <c r="L5996" s="2">
        <v>0</v>
      </c>
      <c r="M5996" s="3">
        <f t="shared" si="93"/>
        <v>73891.5</v>
      </c>
      <c r="N5996" s="41">
        <v>45120.729166666664</v>
      </c>
      <c r="O5996" s="39">
        <v>1246445688</v>
      </c>
      <c r="P5996" s="39" t="s">
        <v>8899</v>
      </c>
      <c r="Q5996" s="40"/>
      <c r="R5996" s="41"/>
      <c r="S5996" s="42" t="s">
        <v>8901</v>
      </c>
      <c r="T5996" s="68"/>
    </row>
    <row r="5997" spans="1:20" x14ac:dyDescent="0.2">
      <c r="A5997" s="38">
        <v>50</v>
      </c>
      <c r="B5997" s="39" t="s">
        <v>20014</v>
      </c>
      <c r="C5997" s="39" t="s">
        <v>20015</v>
      </c>
      <c r="D5997" s="38">
        <v>703046</v>
      </c>
      <c r="E5997" s="38"/>
      <c r="F5997" s="38"/>
      <c r="G5997" s="42" t="s">
        <v>678</v>
      </c>
      <c r="H5997" s="38">
        <v>8266018650</v>
      </c>
      <c r="I5997" s="40" t="s">
        <v>20016</v>
      </c>
      <c r="J5997" s="2">
        <v>7986</v>
      </c>
      <c r="K5997" s="2"/>
      <c r="L5997" s="2">
        <v>0</v>
      </c>
      <c r="M5997" s="3">
        <f t="shared" si="93"/>
        <v>7986</v>
      </c>
      <c r="N5997" s="41">
        <v>45107.729166666664</v>
      </c>
      <c r="O5997" s="39">
        <v>1218727891</v>
      </c>
      <c r="P5997" s="39" t="s">
        <v>8899</v>
      </c>
      <c r="Q5997" s="40" t="s">
        <v>19446</v>
      </c>
      <c r="R5997" s="41">
        <v>45140</v>
      </c>
      <c r="S5997" s="42" t="s">
        <v>8901</v>
      </c>
      <c r="T5997" s="68"/>
    </row>
    <row r="5998" spans="1:20" x14ac:dyDescent="0.2">
      <c r="A5998" s="38" t="s">
        <v>20017</v>
      </c>
      <c r="B5998" s="39" t="s">
        <v>20018</v>
      </c>
      <c r="C5998" s="39" t="s">
        <v>20019</v>
      </c>
      <c r="D5998" s="38">
        <v>822068</v>
      </c>
      <c r="E5998" s="38"/>
      <c r="F5998" s="38"/>
      <c r="G5998" s="39" t="s">
        <v>19235</v>
      </c>
      <c r="H5998" s="38">
        <v>8268011635</v>
      </c>
      <c r="I5998" s="40" t="s">
        <v>20020</v>
      </c>
      <c r="J5998" s="2">
        <v>68376.271186440688</v>
      </c>
      <c r="K5998" s="2"/>
      <c r="L5998" s="2">
        <v>12307.728813559323</v>
      </c>
      <c r="M5998" s="3">
        <f t="shared" si="93"/>
        <v>80684.000000000015</v>
      </c>
      <c r="N5998" s="41">
        <v>45115.729166666664</v>
      </c>
      <c r="O5998" s="39">
        <v>1246446813</v>
      </c>
      <c r="P5998" s="39" t="s">
        <v>18453</v>
      </c>
      <c r="Q5998" s="40" t="s">
        <v>20021</v>
      </c>
      <c r="R5998" s="41">
        <v>45133</v>
      </c>
      <c r="S5998" s="62" t="s">
        <v>21</v>
      </c>
      <c r="T5998" s="68"/>
    </row>
    <row r="5999" spans="1:20" x14ac:dyDescent="0.2">
      <c r="A5999" s="38" t="s">
        <v>20022</v>
      </c>
      <c r="B5999" s="39" t="s">
        <v>20023</v>
      </c>
      <c r="C5999" s="39" t="s">
        <v>20024</v>
      </c>
      <c r="D5999" s="38">
        <v>919962</v>
      </c>
      <c r="E5999" s="38" t="s">
        <v>23071</v>
      </c>
      <c r="F5999" s="38"/>
      <c r="G5999" s="39" t="s">
        <v>6950</v>
      </c>
      <c r="H5999" s="38">
        <v>8268006323</v>
      </c>
      <c r="I5999" s="40" t="s">
        <v>20025</v>
      </c>
      <c r="J5999" s="3">
        <v>5411674.6600000001</v>
      </c>
      <c r="K5999" s="3"/>
      <c r="L5999" s="2">
        <v>974101.34</v>
      </c>
      <c r="M5999" s="3">
        <f t="shared" si="93"/>
        <v>6385776</v>
      </c>
      <c r="N5999" s="41">
        <v>45061.729166666664</v>
      </c>
      <c r="O5999" s="39">
        <v>160536149</v>
      </c>
      <c r="P5999" s="39" t="s">
        <v>3282</v>
      </c>
      <c r="Q5999" s="40"/>
      <c r="R5999" s="41"/>
      <c r="S5999" s="42" t="s">
        <v>2417</v>
      </c>
      <c r="T5999" s="68"/>
    </row>
    <row r="6000" spans="1:20" x14ac:dyDescent="0.2">
      <c r="A6000" s="38" t="s">
        <v>20026</v>
      </c>
      <c r="B6000" s="39" t="s">
        <v>20027</v>
      </c>
      <c r="C6000" s="39" t="s">
        <v>20028</v>
      </c>
      <c r="D6000" s="38">
        <v>407261</v>
      </c>
      <c r="E6000" s="38"/>
      <c r="F6000" s="38"/>
      <c r="G6000" s="39" t="s">
        <v>58</v>
      </c>
      <c r="H6000" s="38">
        <v>8266019351</v>
      </c>
      <c r="I6000" s="40">
        <v>9854048305</v>
      </c>
      <c r="J6000" s="2">
        <v>73891.5</v>
      </c>
      <c r="K6000" s="2"/>
      <c r="L6000" s="2">
        <v>0</v>
      </c>
      <c r="M6000" s="3">
        <f t="shared" si="93"/>
        <v>73891.5</v>
      </c>
      <c r="N6000" s="41">
        <v>45126.729166666664</v>
      </c>
      <c r="O6000" s="39">
        <v>1246448169</v>
      </c>
      <c r="P6000" s="39" t="s">
        <v>3282</v>
      </c>
      <c r="Q6000" s="40"/>
      <c r="R6000" s="41"/>
      <c r="S6000" s="42" t="s">
        <v>2417</v>
      </c>
      <c r="T6000" s="68"/>
    </row>
    <row r="6001" spans="1:20" x14ac:dyDescent="0.2">
      <c r="A6001" s="38">
        <v>142</v>
      </c>
      <c r="B6001" s="39" t="s">
        <v>20029</v>
      </c>
      <c r="C6001" s="39" t="s">
        <v>20030</v>
      </c>
      <c r="D6001" s="38">
        <v>407261</v>
      </c>
      <c r="E6001" s="38"/>
      <c r="F6001" s="38"/>
      <c r="G6001" s="39" t="s">
        <v>58</v>
      </c>
      <c r="H6001" s="38">
        <v>8266018483</v>
      </c>
      <c r="I6001" s="40">
        <v>9854048229</v>
      </c>
      <c r="J6001" s="2">
        <v>73891.5</v>
      </c>
      <c r="K6001" s="2"/>
      <c r="L6001" s="2">
        <v>0</v>
      </c>
      <c r="M6001" s="3">
        <f t="shared" si="93"/>
        <v>73891.5</v>
      </c>
      <c r="N6001" s="41">
        <v>45125.729166666664</v>
      </c>
      <c r="O6001" s="39">
        <v>1246448180</v>
      </c>
      <c r="P6001" s="39" t="s">
        <v>8899</v>
      </c>
      <c r="Q6001" s="40"/>
      <c r="R6001" s="41"/>
      <c r="S6001" s="42" t="s">
        <v>8901</v>
      </c>
      <c r="T6001" s="68"/>
    </row>
    <row r="6002" spans="1:20" x14ac:dyDescent="0.2">
      <c r="A6002" s="38" t="s">
        <v>20031</v>
      </c>
      <c r="B6002" s="39" t="s">
        <v>20032</v>
      </c>
      <c r="C6002" s="39" t="s">
        <v>20033</v>
      </c>
      <c r="D6002" s="38">
        <v>919962</v>
      </c>
      <c r="E6002" s="38" t="s">
        <v>23071</v>
      </c>
      <c r="F6002" s="38"/>
      <c r="G6002" s="39" t="s">
        <v>6950</v>
      </c>
      <c r="H6002" s="38">
        <v>8268006323</v>
      </c>
      <c r="I6002" s="40" t="s">
        <v>20034</v>
      </c>
      <c r="J6002" s="3">
        <v>1318858.43</v>
      </c>
      <c r="K6002" s="3"/>
      <c r="L6002" s="2">
        <v>237394.57</v>
      </c>
      <c r="M6002" s="3">
        <f t="shared" si="93"/>
        <v>1556253</v>
      </c>
      <c r="N6002" s="41">
        <v>45091.729166666664</v>
      </c>
      <c r="O6002" s="39">
        <v>160537446</v>
      </c>
      <c r="P6002" s="39" t="s">
        <v>3282</v>
      </c>
      <c r="Q6002" s="40"/>
      <c r="R6002" s="41"/>
      <c r="S6002" s="42" t="s">
        <v>2417</v>
      </c>
      <c r="T6002" s="68"/>
    </row>
    <row r="6003" spans="1:20" x14ac:dyDescent="0.2">
      <c r="A6003" s="38" t="s">
        <v>20035</v>
      </c>
      <c r="B6003" s="39" t="s">
        <v>20036</v>
      </c>
      <c r="C6003" s="39" t="s">
        <v>20037</v>
      </c>
      <c r="D6003" s="38">
        <v>919962</v>
      </c>
      <c r="E6003" s="38" t="s">
        <v>23071</v>
      </c>
      <c r="F6003" s="38"/>
      <c r="G6003" s="39" t="s">
        <v>6950</v>
      </c>
      <c r="H6003" s="38">
        <v>8268006323</v>
      </c>
      <c r="I6003" s="40" t="s">
        <v>20038</v>
      </c>
      <c r="J6003" s="3">
        <v>492579.6</v>
      </c>
      <c r="K6003" s="3"/>
      <c r="L6003" s="2">
        <v>88664.4</v>
      </c>
      <c r="M6003" s="3">
        <f t="shared" si="93"/>
        <v>581244</v>
      </c>
      <c r="N6003" s="41">
        <v>45056.729166666664</v>
      </c>
      <c r="O6003" s="39">
        <v>160537631</v>
      </c>
      <c r="P6003" s="39" t="s">
        <v>3282</v>
      </c>
      <c r="Q6003" s="40"/>
      <c r="R6003" s="41"/>
      <c r="S6003" s="42" t="s">
        <v>2417</v>
      </c>
      <c r="T6003" s="68"/>
    </row>
    <row r="6004" spans="1:20" x14ac:dyDescent="0.2">
      <c r="A6004" s="38" t="s">
        <v>20039</v>
      </c>
      <c r="B6004" s="39" t="s">
        <v>20040</v>
      </c>
      <c r="C6004" s="39" t="s">
        <v>20041</v>
      </c>
      <c r="D6004" s="38">
        <v>919962</v>
      </c>
      <c r="E6004" s="38" t="s">
        <v>23071</v>
      </c>
      <c r="F6004" s="38"/>
      <c r="G6004" s="39" t="s">
        <v>6950</v>
      </c>
      <c r="H6004" s="38">
        <v>8268006323</v>
      </c>
      <c r="I6004" s="40" t="s">
        <v>20042</v>
      </c>
      <c r="J6004" s="3">
        <v>620620.4</v>
      </c>
      <c r="K6004" s="3"/>
      <c r="L6004" s="2">
        <v>111711.6</v>
      </c>
      <c r="M6004" s="3">
        <f t="shared" si="93"/>
        <v>732332</v>
      </c>
      <c r="N6004" s="41">
        <v>45082.729166666664</v>
      </c>
      <c r="O6004" s="39">
        <v>160538726</v>
      </c>
      <c r="P6004" s="39" t="s">
        <v>3282</v>
      </c>
      <c r="Q6004" s="40"/>
      <c r="R6004" s="41"/>
      <c r="S6004" s="42" t="s">
        <v>2417</v>
      </c>
      <c r="T6004" s="68"/>
    </row>
    <row r="6005" spans="1:20" x14ac:dyDescent="0.2">
      <c r="A6005" s="38">
        <v>187</v>
      </c>
      <c r="B6005" s="39" t="s">
        <v>20043</v>
      </c>
      <c r="C6005" s="39" t="s">
        <v>20044</v>
      </c>
      <c r="D6005" s="38">
        <v>400371</v>
      </c>
      <c r="E6005" s="38"/>
      <c r="F6005" s="38"/>
      <c r="G6005" s="39" t="s">
        <v>7339</v>
      </c>
      <c r="H6005" s="38">
        <v>8266017007</v>
      </c>
      <c r="I6005" s="40" t="s">
        <v>20045</v>
      </c>
      <c r="J6005" s="2">
        <v>70100</v>
      </c>
      <c r="K6005" s="2"/>
      <c r="L6005" s="2">
        <v>12618</v>
      </c>
      <c r="M6005" s="3">
        <f t="shared" si="93"/>
        <v>82718</v>
      </c>
      <c r="N6005" s="41">
        <v>45084.729166666664</v>
      </c>
      <c r="O6005" s="39">
        <v>1246449715</v>
      </c>
      <c r="P6005" s="39" t="s">
        <v>8899</v>
      </c>
      <c r="Q6005" s="40" t="s">
        <v>20046</v>
      </c>
      <c r="R6005" s="41">
        <v>45137</v>
      </c>
      <c r="S6005" s="42" t="s">
        <v>8901</v>
      </c>
      <c r="T6005" s="68"/>
    </row>
    <row r="6006" spans="1:20" x14ac:dyDescent="0.2">
      <c r="A6006" s="38">
        <v>312</v>
      </c>
      <c r="B6006" s="39" t="s">
        <v>20047</v>
      </c>
      <c r="C6006" s="39" t="s">
        <v>20048</v>
      </c>
      <c r="D6006" s="38">
        <v>809819</v>
      </c>
      <c r="E6006" s="38"/>
      <c r="F6006" s="38"/>
      <c r="G6006" s="39" t="s">
        <v>1693</v>
      </c>
      <c r="H6006" s="38">
        <v>8268007176</v>
      </c>
      <c r="I6006" s="40" t="s">
        <v>20049</v>
      </c>
      <c r="J6006" s="2">
        <v>1000000</v>
      </c>
      <c r="K6006" s="2"/>
      <c r="L6006" s="2">
        <v>180000</v>
      </c>
      <c r="M6006" s="3">
        <f t="shared" si="93"/>
        <v>1180000</v>
      </c>
      <c r="N6006" s="41">
        <v>45085.729166666664</v>
      </c>
      <c r="O6006" s="39">
        <v>160542870</v>
      </c>
      <c r="P6006" s="39" t="s">
        <v>8899</v>
      </c>
      <c r="Q6006" s="40">
        <v>308143978693</v>
      </c>
      <c r="R6006" s="41">
        <v>45154</v>
      </c>
      <c r="S6006" s="42" t="s">
        <v>8901</v>
      </c>
      <c r="T6006" s="68"/>
    </row>
    <row r="6007" spans="1:20" x14ac:dyDescent="0.2">
      <c r="A6007" s="38" t="s">
        <v>6167</v>
      </c>
      <c r="B6007" s="1"/>
      <c r="C6007" s="1"/>
      <c r="D6007" s="51"/>
      <c r="E6007" s="38"/>
      <c r="F6007" s="51"/>
      <c r="G6007" s="39" t="s">
        <v>6168</v>
      </c>
      <c r="H6007" s="53"/>
      <c r="I6007" s="54" t="s">
        <v>20050</v>
      </c>
      <c r="J6007" s="35">
        <v>18203.41</v>
      </c>
      <c r="K6007" s="1"/>
      <c r="L6007" s="1"/>
      <c r="M6007" s="3">
        <f t="shared" si="93"/>
        <v>18203.41</v>
      </c>
      <c r="N6007" s="63"/>
      <c r="O6007" s="56"/>
      <c r="P6007" s="1"/>
      <c r="Q6007" s="1"/>
      <c r="R6007" s="57"/>
      <c r="S6007" s="42" t="s">
        <v>2417</v>
      </c>
      <c r="T6007" s="68"/>
    </row>
    <row r="6008" spans="1:20" x14ac:dyDescent="0.2">
      <c r="A6008" s="38" t="s">
        <v>20051</v>
      </c>
      <c r="B6008" s="42" t="s">
        <v>20052</v>
      </c>
      <c r="C6008" s="42"/>
      <c r="D6008" s="58">
        <v>405267</v>
      </c>
      <c r="E6008" s="38"/>
      <c r="F6008" s="58"/>
      <c r="G6008" s="39" t="s">
        <v>1224</v>
      </c>
      <c r="H6008" s="38">
        <v>8263000147</v>
      </c>
      <c r="I6008" s="40" t="s">
        <v>20053</v>
      </c>
      <c r="J6008" s="3">
        <v>-143657.63</v>
      </c>
      <c r="K6008" s="3"/>
      <c r="L6008" s="3">
        <v>-25858.3734</v>
      </c>
      <c r="M6008" s="3">
        <f t="shared" si="93"/>
        <v>-169516.00340000002</v>
      </c>
      <c r="N6008" s="41">
        <v>45100</v>
      </c>
      <c r="O6008" s="39"/>
      <c r="P6008" s="42" t="s">
        <v>315</v>
      </c>
      <c r="Q6008" s="42"/>
      <c r="R6008" s="60"/>
      <c r="S6008" s="42" t="s">
        <v>243</v>
      </c>
      <c r="T6008" s="68"/>
    </row>
    <row r="6009" spans="1:20" x14ac:dyDescent="0.2">
      <c r="A6009" s="38" t="s">
        <v>20054</v>
      </c>
      <c r="B6009" s="39" t="s">
        <v>20055</v>
      </c>
      <c r="C6009" s="39" t="s">
        <v>20056</v>
      </c>
      <c r="D6009" s="38">
        <v>137847</v>
      </c>
      <c r="E6009" s="38"/>
      <c r="F6009" s="38"/>
      <c r="G6009" s="39" t="s">
        <v>17353</v>
      </c>
      <c r="H6009" s="38">
        <v>8266017630</v>
      </c>
      <c r="I6009" s="40" t="s">
        <v>20057</v>
      </c>
      <c r="J6009" s="2">
        <v>96500.847457627126</v>
      </c>
      <c r="K6009" s="2"/>
      <c r="L6009" s="2">
        <v>17370.152542372882</v>
      </c>
      <c r="M6009" s="3">
        <f t="shared" si="93"/>
        <v>113871</v>
      </c>
      <c r="N6009" s="41">
        <v>45111.729166666664</v>
      </c>
      <c r="O6009" s="39">
        <v>1246451488</v>
      </c>
      <c r="P6009" s="39" t="s">
        <v>18453</v>
      </c>
      <c r="Q6009" s="40" t="s">
        <v>20058</v>
      </c>
      <c r="R6009" s="41">
        <v>45149</v>
      </c>
      <c r="S6009" s="62" t="s">
        <v>21</v>
      </c>
      <c r="T6009" s="68"/>
    </row>
    <row r="6010" spans="1:20" x14ac:dyDescent="0.2">
      <c r="A6010" s="38">
        <v>203</v>
      </c>
      <c r="B6010" s="39" t="s">
        <v>20059</v>
      </c>
      <c r="C6010" s="39" t="s">
        <v>20060</v>
      </c>
      <c r="D6010" s="38">
        <v>405624</v>
      </c>
      <c r="E6010" s="38"/>
      <c r="F6010" s="38"/>
      <c r="G6010" s="39" t="s">
        <v>20061</v>
      </c>
      <c r="H6010" s="38">
        <v>8263000307</v>
      </c>
      <c r="I6010" s="40">
        <v>312547</v>
      </c>
      <c r="J6010" s="2">
        <v>2067562.7118644069</v>
      </c>
      <c r="K6010" s="2"/>
      <c r="L6010" s="2">
        <v>372161.28813559323</v>
      </c>
      <c r="M6010" s="3">
        <f t="shared" si="93"/>
        <v>2439724</v>
      </c>
      <c r="N6010" s="41">
        <v>45096.729166666664</v>
      </c>
      <c r="O6010" s="39">
        <v>1246451610</v>
      </c>
      <c r="P6010" s="39" t="s">
        <v>8899</v>
      </c>
      <c r="Q6010" s="40">
        <v>308037610591</v>
      </c>
      <c r="R6010" s="41">
        <v>45143</v>
      </c>
      <c r="S6010" s="42" t="s">
        <v>8901</v>
      </c>
      <c r="T6010" s="68"/>
    </row>
    <row r="6011" spans="1:20" x14ac:dyDescent="0.2">
      <c r="A6011" s="38">
        <v>286</v>
      </c>
      <c r="B6011" s="39" t="s">
        <v>20062</v>
      </c>
      <c r="C6011" s="39" t="s">
        <v>20063</v>
      </c>
      <c r="D6011" s="38">
        <v>509330</v>
      </c>
      <c r="E6011" s="38"/>
      <c r="F6011" s="38"/>
      <c r="G6011" s="39" t="s">
        <v>17332</v>
      </c>
      <c r="H6011" s="38">
        <v>8266017677</v>
      </c>
      <c r="I6011" s="40" t="s">
        <v>20064</v>
      </c>
      <c r="J6011" s="2">
        <v>102500</v>
      </c>
      <c r="K6011" s="2"/>
      <c r="L6011" s="2">
        <v>18450</v>
      </c>
      <c r="M6011" s="3">
        <f t="shared" si="93"/>
        <v>120950</v>
      </c>
      <c r="N6011" s="41">
        <v>45116.729166666664</v>
      </c>
      <c r="O6011" s="39">
        <v>1246451938</v>
      </c>
      <c r="P6011" s="39" t="s">
        <v>8899</v>
      </c>
      <c r="Q6011" s="40">
        <v>308101224249</v>
      </c>
      <c r="R6011" s="41">
        <v>45150</v>
      </c>
      <c r="S6011" s="42" t="s">
        <v>8901</v>
      </c>
      <c r="T6011" s="68"/>
    </row>
    <row r="6012" spans="1:20" x14ac:dyDescent="0.2">
      <c r="A6012" s="38">
        <v>201</v>
      </c>
      <c r="B6012" s="39" t="s">
        <v>20065</v>
      </c>
      <c r="C6012" s="39" t="s">
        <v>20066</v>
      </c>
      <c r="D6012" s="38">
        <v>404175</v>
      </c>
      <c r="E6012" s="38"/>
      <c r="F6012" s="38"/>
      <c r="G6012" s="39" t="s">
        <v>1555</v>
      </c>
      <c r="H6012" s="38">
        <v>8266018716</v>
      </c>
      <c r="I6012" s="40" t="s">
        <v>20067</v>
      </c>
      <c r="J6012" s="2">
        <v>22988.567796610168</v>
      </c>
      <c r="K6012" s="2"/>
      <c r="L6012" s="2">
        <v>4137.94220338983</v>
      </c>
      <c r="M6012" s="3">
        <f t="shared" si="93"/>
        <v>27126.51</v>
      </c>
      <c r="N6012" s="41">
        <v>45068.729166666664</v>
      </c>
      <c r="O6012" s="39">
        <v>1246452009</v>
      </c>
      <c r="P6012" s="39" t="s">
        <v>8899</v>
      </c>
      <c r="Q6012" s="40" t="s">
        <v>20068</v>
      </c>
      <c r="R6012" s="41">
        <v>45168</v>
      </c>
      <c r="S6012" s="42" t="s">
        <v>8901</v>
      </c>
      <c r="T6012" s="68"/>
    </row>
    <row r="6013" spans="1:20" x14ac:dyDescent="0.2">
      <c r="A6013" s="38" t="s">
        <v>20069</v>
      </c>
      <c r="B6013" s="39" t="s">
        <v>20070</v>
      </c>
      <c r="C6013" s="39" t="s">
        <v>20071</v>
      </c>
      <c r="D6013" s="38">
        <v>122418</v>
      </c>
      <c r="E6013" s="38"/>
      <c r="F6013" s="38"/>
      <c r="G6013" s="39" t="s">
        <v>15069</v>
      </c>
      <c r="H6013" s="38">
        <v>8268011043</v>
      </c>
      <c r="I6013" s="40" t="s">
        <v>20072</v>
      </c>
      <c r="J6013" s="2">
        <v>144000</v>
      </c>
      <c r="K6013" s="2"/>
      <c r="L6013" s="2">
        <v>25920</v>
      </c>
      <c r="M6013" s="3">
        <f t="shared" si="93"/>
        <v>169920</v>
      </c>
      <c r="N6013" s="41">
        <v>45040.729166666664</v>
      </c>
      <c r="O6013" s="39">
        <v>160545556</v>
      </c>
      <c r="P6013" s="39" t="s">
        <v>3282</v>
      </c>
      <c r="Q6013" s="40" t="s">
        <v>20073</v>
      </c>
      <c r="R6013" s="41">
        <v>45147</v>
      </c>
      <c r="S6013" s="42" t="s">
        <v>2417</v>
      </c>
      <c r="T6013" s="68"/>
    </row>
    <row r="6014" spans="1:20" x14ac:dyDescent="0.2">
      <c r="A6014" s="38" t="s">
        <v>6167</v>
      </c>
      <c r="B6014" s="1"/>
      <c r="C6014" s="1"/>
      <c r="D6014" s="51"/>
      <c r="E6014" s="38"/>
      <c r="F6014" s="51"/>
      <c r="G6014" s="39" t="s">
        <v>6168</v>
      </c>
      <c r="H6014" s="53"/>
      <c r="I6014" s="54" t="s">
        <v>20074</v>
      </c>
      <c r="J6014" s="35">
        <v>3090.16</v>
      </c>
      <c r="K6014" s="1"/>
      <c r="L6014" s="1"/>
      <c r="M6014" s="3">
        <f t="shared" si="93"/>
        <v>3090.16</v>
      </c>
      <c r="N6014" s="63"/>
      <c r="O6014" s="56"/>
      <c r="P6014" s="1"/>
      <c r="Q6014" s="1"/>
      <c r="R6014" s="57"/>
      <c r="S6014" s="42" t="s">
        <v>2417</v>
      </c>
      <c r="T6014" s="68"/>
    </row>
    <row r="6015" spans="1:20" x14ac:dyDescent="0.2">
      <c r="A6015" s="38" t="s">
        <v>20075</v>
      </c>
      <c r="B6015" s="39" t="s">
        <v>20076</v>
      </c>
      <c r="C6015" s="39" t="s">
        <v>20077</v>
      </c>
      <c r="D6015" s="38">
        <v>816655</v>
      </c>
      <c r="E6015" s="38"/>
      <c r="F6015" s="38"/>
      <c r="G6015" s="42" t="s">
        <v>782</v>
      </c>
      <c r="H6015" s="38">
        <v>8266018607</v>
      </c>
      <c r="I6015" s="40">
        <v>480</v>
      </c>
      <c r="J6015" s="2">
        <v>100000</v>
      </c>
      <c r="K6015" s="2"/>
      <c r="L6015" s="2">
        <v>18000</v>
      </c>
      <c r="M6015" s="3">
        <f t="shared" si="93"/>
        <v>118000</v>
      </c>
      <c r="N6015" s="41">
        <v>45122.729166666664</v>
      </c>
      <c r="O6015" s="39">
        <v>1246452574</v>
      </c>
      <c r="P6015" s="39" t="s">
        <v>3282</v>
      </c>
      <c r="Q6015" s="40" t="s">
        <v>20078</v>
      </c>
      <c r="R6015" s="41">
        <v>45154</v>
      </c>
      <c r="S6015" s="42" t="s">
        <v>2417</v>
      </c>
      <c r="T6015" s="68"/>
    </row>
    <row r="6016" spans="1:20" x14ac:dyDescent="0.2">
      <c r="A6016" s="38" t="s">
        <v>20079</v>
      </c>
      <c r="B6016" s="39" t="s">
        <v>20080</v>
      </c>
      <c r="C6016" s="39" t="s">
        <v>20081</v>
      </c>
      <c r="D6016" s="38">
        <v>811923</v>
      </c>
      <c r="E6016" s="38"/>
      <c r="F6016" s="38"/>
      <c r="G6016" s="39" t="s">
        <v>13858</v>
      </c>
      <c r="H6016" s="38">
        <v>8268012212</v>
      </c>
      <c r="I6016" s="40" t="s">
        <v>20082</v>
      </c>
      <c r="J6016" s="2">
        <v>173160</v>
      </c>
      <c r="K6016" s="2"/>
      <c r="L6016" s="2">
        <v>31168.799999999999</v>
      </c>
      <c r="M6016" s="3">
        <f t="shared" si="93"/>
        <v>204328.8</v>
      </c>
      <c r="N6016" s="41">
        <v>45115.729166666664</v>
      </c>
      <c r="O6016" s="39">
        <v>160544092</v>
      </c>
      <c r="P6016" s="39" t="s">
        <v>3282</v>
      </c>
      <c r="Q6016" s="40" t="s">
        <v>20083</v>
      </c>
      <c r="R6016" s="41">
        <v>45149</v>
      </c>
      <c r="S6016" s="42" t="s">
        <v>2417</v>
      </c>
      <c r="T6016" s="68"/>
    </row>
    <row r="6017" spans="1:20" x14ac:dyDescent="0.2">
      <c r="A6017" s="38">
        <v>361</v>
      </c>
      <c r="B6017" s="39" t="s">
        <v>20084</v>
      </c>
      <c r="C6017" s="39" t="s">
        <v>20085</v>
      </c>
      <c r="D6017" s="38">
        <v>407422</v>
      </c>
      <c r="E6017" s="38"/>
      <c r="F6017" s="38"/>
      <c r="G6017" s="39" t="s">
        <v>3518</v>
      </c>
      <c r="H6017" s="38">
        <v>8263000264</v>
      </c>
      <c r="I6017" s="40" t="s">
        <v>20086</v>
      </c>
      <c r="J6017" s="2">
        <v>3500000</v>
      </c>
      <c r="K6017" s="2"/>
      <c r="L6017" s="2">
        <v>630000</v>
      </c>
      <c r="M6017" s="3">
        <f t="shared" si="93"/>
        <v>4130000</v>
      </c>
      <c r="N6017" s="41">
        <v>45101.729166666664</v>
      </c>
      <c r="O6017" s="39">
        <v>1246452832</v>
      </c>
      <c r="P6017" s="39" t="s">
        <v>8899</v>
      </c>
      <c r="Q6017" s="40">
        <v>308040109722</v>
      </c>
      <c r="R6017" s="41">
        <v>45144</v>
      </c>
      <c r="S6017" s="42" t="s">
        <v>8901</v>
      </c>
      <c r="T6017" s="68"/>
    </row>
    <row r="6018" spans="1:20" x14ac:dyDescent="0.2">
      <c r="A6018" s="38" t="s">
        <v>6167</v>
      </c>
      <c r="B6018" s="1"/>
      <c r="C6018" s="1"/>
      <c r="D6018" s="51"/>
      <c r="E6018" s="38"/>
      <c r="F6018" s="51"/>
      <c r="G6018" s="39" t="s">
        <v>6168</v>
      </c>
      <c r="H6018" s="53"/>
      <c r="I6018" s="54" t="s">
        <v>20087</v>
      </c>
      <c r="J6018" s="35">
        <v>1605.23</v>
      </c>
      <c r="K6018" s="1"/>
      <c r="L6018" s="1"/>
      <c r="M6018" s="3">
        <f t="shared" si="93"/>
        <v>1605.23</v>
      </c>
      <c r="N6018" s="63"/>
      <c r="O6018" s="56"/>
      <c r="P6018" s="1"/>
      <c r="Q6018" s="1"/>
      <c r="R6018" s="57"/>
      <c r="S6018" s="42" t="s">
        <v>2417</v>
      </c>
      <c r="T6018" s="68"/>
    </row>
    <row r="6019" spans="1:20" x14ac:dyDescent="0.2">
      <c r="A6019" s="38" t="s">
        <v>6167</v>
      </c>
      <c r="B6019" s="1"/>
      <c r="C6019" s="1"/>
      <c r="D6019" s="51"/>
      <c r="E6019" s="38"/>
      <c r="F6019" s="51"/>
      <c r="G6019" s="39" t="s">
        <v>6168</v>
      </c>
      <c r="H6019" s="53"/>
      <c r="I6019" s="54" t="s">
        <v>20087</v>
      </c>
      <c r="J6019" s="35">
        <v>1209.47</v>
      </c>
      <c r="K6019" s="1"/>
      <c r="L6019" s="1"/>
      <c r="M6019" s="3">
        <f t="shared" si="93"/>
        <v>1209.47</v>
      </c>
      <c r="N6019" s="63"/>
      <c r="O6019" s="56"/>
      <c r="P6019" s="1"/>
      <c r="Q6019" s="1"/>
      <c r="R6019" s="57"/>
      <c r="S6019" s="42" t="s">
        <v>2417</v>
      </c>
      <c r="T6019" s="68"/>
    </row>
    <row r="6020" spans="1:20" x14ac:dyDescent="0.2">
      <c r="A6020" s="38" t="s">
        <v>20088</v>
      </c>
      <c r="B6020" s="39" t="s">
        <v>20089</v>
      </c>
      <c r="C6020" s="39" t="s">
        <v>20090</v>
      </c>
      <c r="D6020" s="38">
        <v>407261</v>
      </c>
      <c r="E6020" s="38"/>
      <c r="F6020" s="38"/>
      <c r="G6020" s="39" t="s">
        <v>58</v>
      </c>
      <c r="H6020" s="38">
        <v>8266019351</v>
      </c>
      <c r="I6020" s="40">
        <v>9854048421</v>
      </c>
      <c r="J6020" s="2">
        <v>73891.5</v>
      </c>
      <c r="K6020" s="2"/>
      <c r="L6020" s="2">
        <v>0</v>
      </c>
      <c r="M6020" s="3">
        <f t="shared" si="93"/>
        <v>73891.5</v>
      </c>
      <c r="N6020" s="41">
        <v>45128.729166666664</v>
      </c>
      <c r="O6020" s="39">
        <v>1246456309</v>
      </c>
      <c r="P6020" s="39" t="s">
        <v>3282</v>
      </c>
      <c r="Q6020" s="40"/>
      <c r="R6020" s="41"/>
      <c r="S6020" s="42" t="s">
        <v>2417</v>
      </c>
      <c r="T6020" s="68"/>
    </row>
    <row r="6021" spans="1:20" x14ac:dyDescent="0.2">
      <c r="A6021" s="38">
        <v>362</v>
      </c>
      <c r="B6021" s="39" t="s">
        <v>20091</v>
      </c>
      <c r="C6021" s="39" t="s">
        <v>20092</v>
      </c>
      <c r="D6021" s="38">
        <v>407422</v>
      </c>
      <c r="E6021" s="38"/>
      <c r="F6021" s="38"/>
      <c r="G6021" s="39" t="s">
        <v>3518</v>
      </c>
      <c r="H6021" s="38">
        <v>8263000264</v>
      </c>
      <c r="I6021" s="40" t="s">
        <v>20093</v>
      </c>
      <c r="J6021" s="2">
        <v>10500000</v>
      </c>
      <c r="K6021" s="2"/>
      <c r="L6021" s="2">
        <v>1890000</v>
      </c>
      <c r="M6021" s="3">
        <f t="shared" si="93"/>
        <v>12390000</v>
      </c>
      <c r="N6021" s="41">
        <v>45113.729166666664</v>
      </c>
      <c r="O6021" s="39">
        <v>1246455653</v>
      </c>
      <c r="P6021" s="39" t="s">
        <v>8899</v>
      </c>
      <c r="Q6021" s="40">
        <v>308113142244</v>
      </c>
      <c r="R6021" s="41">
        <v>45153</v>
      </c>
      <c r="S6021" s="42" t="s">
        <v>8901</v>
      </c>
      <c r="T6021" s="68"/>
    </row>
    <row r="6022" spans="1:20" x14ac:dyDescent="0.2">
      <c r="A6022" s="38">
        <v>363</v>
      </c>
      <c r="B6022" s="39" t="s">
        <v>20091</v>
      </c>
      <c r="C6022" s="39" t="s">
        <v>20092</v>
      </c>
      <c r="D6022" s="38">
        <v>407422</v>
      </c>
      <c r="E6022" s="38"/>
      <c r="F6022" s="38"/>
      <c r="G6022" s="39" t="s">
        <v>3518</v>
      </c>
      <c r="H6022" s="38">
        <v>8263000264</v>
      </c>
      <c r="I6022" s="40" t="s">
        <v>20094</v>
      </c>
      <c r="J6022" s="2">
        <v>330400</v>
      </c>
      <c r="K6022" s="2"/>
      <c r="L6022" s="2">
        <v>0</v>
      </c>
      <c r="M6022" s="3">
        <f t="shared" ref="M6022:M6085" si="94">SUM(J6022:L6022)</f>
        <v>330400</v>
      </c>
      <c r="N6022" s="41">
        <v>45113.729166666664</v>
      </c>
      <c r="O6022" s="39">
        <v>1246455653</v>
      </c>
      <c r="P6022" s="39" t="s">
        <v>8899</v>
      </c>
      <c r="Q6022" s="40">
        <v>308113142244</v>
      </c>
      <c r="R6022" s="41">
        <v>45153</v>
      </c>
      <c r="S6022" s="42" t="s">
        <v>8901</v>
      </c>
      <c r="T6022" s="68"/>
    </row>
    <row r="6023" spans="1:20" x14ac:dyDescent="0.2">
      <c r="A6023" s="38">
        <v>143</v>
      </c>
      <c r="B6023" s="39" t="s">
        <v>20095</v>
      </c>
      <c r="C6023" s="39" t="s">
        <v>20096</v>
      </c>
      <c r="D6023" s="38">
        <v>407261</v>
      </c>
      <c r="E6023" s="38"/>
      <c r="F6023" s="38"/>
      <c r="G6023" s="39" t="s">
        <v>58</v>
      </c>
      <c r="H6023" s="38">
        <v>8266018483</v>
      </c>
      <c r="I6023" s="40">
        <v>9854048654</v>
      </c>
      <c r="J6023" s="2">
        <v>73891.5</v>
      </c>
      <c r="K6023" s="2"/>
      <c r="L6023" s="2">
        <v>0</v>
      </c>
      <c r="M6023" s="3">
        <f t="shared" si="94"/>
        <v>73891.5</v>
      </c>
      <c r="N6023" s="41">
        <v>45132.729166666664</v>
      </c>
      <c r="O6023" s="39">
        <v>1246455893</v>
      </c>
      <c r="P6023" s="39" t="s">
        <v>8899</v>
      </c>
      <c r="Q6023" s="40"/>
      <c r="R6023" s="41"/>
      <c r="S6023" s="42" t="s">
        <v>8901</v>
      </c>
      <c r="T6023" s="68"/>
    </row>
    <row r="6024" spans="1:20" x14ac:dyDescent="0.2">
      <c r="A6024" s="38" t="s">
        <v>20097</v>
      </c>
      <c r="B6024" s="39" t="s">
        <v>20098</v>
      </c>
      <c r="C6024" s="39" t="s">
        <v>20099</v>
      </c>
      <c r="D6024" s="58">
        <v>137691</v>
      </c>
      <c r="E6024" s="38"/>
      <c r="F6024" s="58"/>
      <c r="G6024" s="39" t="s">
        <v>14869</v>
      </c>
      <c r="H6024" s="38">
        <v>8263000314</v>
      </c>
      <c r="I6024" s="40" t="s">
        <v>20100</v>
      </c>
      <c r="J6024" s="2">
        <v>89390.677966101706</v>
      </c>
      <c r="K6024" s="2"/>
      <c r="L6024" s="2">
        <v>16090.322033898306</v>
      </c>
      <c r="M6024" s="3">
        <f t="shared" si="94"/>
        <v>105481.00000000001</v>
      </c>
      <c r="N6024" s="41">
        <v>45124.729166666664</v>
      </c>
      <c r="O6024" s="39">
        <v>1246456310</v>
      </c>
      <c r="P6024" s="39" t="s">
        <v>19303</v>
      </c>
      <c r="Q6024" s="40" t="s">
        <v>20101</v>
      </c>
      <c r="R6024" s="41">
        <v>45158</v>
      </c>
      <c r="S6024" s="62" t="s">
        <v>19</v>
      </c>
      <c r="T6024" s="68"/>
    </row>
    <row r="6025" spans="1:20" x14ac:dyDescent="0.2">
      <c r="A6025" s="38" t="s">
        <v>20102</v>
      </c>
      <c r="B6025" s="39" t="s">
        <v>20103</v>
      </c>
      <c r="C6025" s="39" t="s">
        <v>20104</v>
      </c>
      <c r="D6025" s="38">
        <v>510104</v>
      </c>
      <c r="E6025" s="38"/>
      <c r="F6025" s="38"/>
      <c r="G6025" s="42" t="s">
        <v>6236</v>
      </c>
      <c r="H6025" s="38">
        <v>8266018750</v>
      </c>
      <c r="I6025" s="40" t="s">
        <v>20105</v>
      </c>
      <c r="J6025" s="2">
        <v>4456.7796610169498</v>
      </c>
      <c r="K6025" s="2"/>
      <c r="L6025" s="2">
        <v>802.22033898305096</v>
      </c>
      <c r="M6025" s="3">
        <f t="shared" si="94"/>
        <v>5259.0000000000009</v>
      </c>
      <c r="N6025" s="41">
        <v>45110.729166666664</v>
      </c>
      <c r="O6025" s="39">
        <v>1246457171</v>
      </c>
      <c r="P6025" s="39" t="s">
        <v>3282</v>
      </c>
      <c r="Q6025" s="40" t="s">
        <v>20106</v>
      </c>
      <c r="R6025" s="41">
        <v>45182</v>
      </c>
      <c r="S6025" s="42" t="s">
        <v>2417</v>
      </c>
      <c r="T6025" s="68"/>
    </row>
    <row r="6026" spans="1:20" x14ac:dyDescent="0.2">
      <c r="A6026" s="38" t="s">
        <v>20107</v>
      </c>
      <c r="B6026" s="39" t="s">
        <v>20108</v>
      </c>
      <c r="C6026" s="39" t="s">
        <v>20109</v>
      </c>
      <c r="D6026" s="38">
        <v>915109</v>
      </c>
      <c r="E6026" s="38"/>
      <c r="F6026" s="38"/>
      <c r="G6026" s="39" t="s">
        <v>20110</v>
      </c>
      <c r="H6026" s="38">
        <v>8268012187</v>
      </c>
      <c r="I6026" s="40" t="s">
        <v>20111</v>
      </c>
      <c r="J6026" s="2">
        <v>430125.42372881359</v>
      </c>
      <c r="K6026" s="2"/>
      <c r="L6026" s="2">
        <v>77422.576271186437</v>
      </c>
      <c r="M6026" s="3">
        <f t="shared" si="94"/>
        <v>507548</v>
      </c>
      <c r="N6026" s="41">
        <v>45114.729166666664</v>
      </c>
      <c r="O6026" s="39">
        <v>160554576</v>
      </c>
      <c r="P6026" s="39" t="s">
        <v>18453</v>
      </c>
      <c r="Q6026" s="40" t="s">
        <v>20112</v>
      </c>
      <c r="R6026" s="41">
        <v>45142</v>
      </c>
      <c r="S6026" s="62" t="s">
        <v>21</v>
      </c>
      <c r="T6026" s="68"/>
    </row>
    <row r="6027" spans="1:20" x14ac:dyDescent="0.2">
      <c r="A6027" s="38" t="s">
        <v>6167</v>
      </c>
      <c r="B6027" s="1"/>
      <c r="C6027" s="1"/>
      <c r="D6027" s="51"/>
      <c r="E6027" s="38"/>
      <c r="F6027" s="51"/>
      <c r="G6027" s="39" t="s">
        <v>6168</v>
      </c>
      <c r="H6027" s="53"/>
      <c r="I6027" s="54" t="s">
        <v>20113</v>
      </c>
      <c r="J6027" s="35">
        <v>585.28</v>
      </c>
      <c r="K6027" s="1"/>
      <c r="L6027" s="1"/>
      <c r="M6027" s="3">
        <f t="shared" si="94"/>
        <v>585.28</v>
      </c>
      <c r="N6027" s="63"/>
      <c r="O6027" s="56"/>
      <c r="P6027" s="1"/>
      <c r="Q6027" s="1"/>
      <c r="R6027" s="57"/>
      <c r="S6027" s="42" t="s">
        <v>2417</v>
      </c>
      <c r="T6027" s="68"/>
    </row>
    <row r="6028" spans="1:20" x14ac:dyDescent="0.2">
      <c r="A6028" s="38" t="s">
        <v>20114</v>
      </c>
      <c r="B6028" s="39" t="s">
        <v>20115</v>
      </c>
      <c r="C6028" s="39" t="s">
        <v>20116</v>
      </c>
      <c r="D6028" s="38">
        <v>919962</v>
      </c>
      <c r="E6028" s="1" t="s">
        <v>23071</v>
      </c>
      <c r="F6028" s="1"/>
      <c r="G6028" s="39" t="s">
        <v>6950</v>
      </c>
      <c r="H6028" s="38">
        <v>8263000121</v>
      </c>
      <c r="I6028" s="40" t="s">
        <v>20117</v>
      </c>
      <c r="J6028" s="3">
        <v>41250</v>
      </c>
      <c r="K6028" s="3"/>
      <c r="L6028" s="2">
        <v>7425</v>
      </c>
      <c r="M6028" s="3">
        <f t="shared" si="94"/>
        <v>48675</v>
      </c>
      <c r="N6028" s="41">
        <v>45117.729166666664</v>
      </c>
      <c r="O6028" s="39">
        <v>1246459809</v>
      </c>
      <c r="P6028" s="39" t="s">
        <v>3282</v>
      </c>
      <c r="Q6028" s="40"/>
      <c r="R6028" s="41"/>
      <c r="S6028" s="42" t="s">
        <v>2417</v>
      </c>
      <c r="T6028" s="68"/>
    </row>
    <row r="6029" spans="1:20" x14ac:dyDescent="0.2">
      <c r="A6029" s="38">
        <v>166</v>
      </c>
      <c r="B6029" s="39" t="s">
        <v>20118</v>
      </c>
      <c r="C6029" s="39" t="s">
        <v>20119</v>
      </c>
      <c r="D6029" s="38">
        <v>921813</v>
      </c>
      <c r="E6029" s="38"/>
      <c r="F6029" s="38"/>
      <c r="G6029" s="39" t="s">
        <v>1977</v>
      </c>
      <c r="H6029" s="38">
        <v>8268012547</v>
      </c>
      <c r="I6029" s="40" t="s">
        <v>20120</v>
      </c>
      <c r="J6029" s="2">
        <v>20603.389830508477</v>
      </c>
      <c r="K6029" s="2"/>
      <c r="L6029" s="2">
        <v>3708.6101694915255</v>
      </c>
      <c r="M6029" s="3">
        <f t="shared" si="94"/>
        <v>24312.000000000004</v>
      </c>
      <c r="N6029" s="41">
        <v>45131.729166666664</v>
      </c>
      <c r="O6029" s="39">
        <v>160561344</v>
      </c>
      <c r="P6029" s="39" t="s">
        <v>8899</v>
      </c>
      <c r="Q6029" s="40" t="s">
        <v>19769</v>
      </c>
      <c r="R6029" s="41"/>
      <c r="S6029" s="42" t="s">
        <v>8901</v>
      </c>
      <c r="T6029" s="68"/>
    </row>
    <row r="6030" spans="1:20" x14ac:dyDescent="0.2">
      <c r="A6030" s="38" t="s">
        <v>20121</v>
      </c>
      <c r="B6030" s="39" t="s">
        <v>20122</v>
      </c>
      <c r="C6030" s="39" t="s">
        <v>20123</v>
      </c>
      <c r="D6030" s="38">
        <v>126335</v>
      </c>
      <c r="E6030" s="38"/>
      <c r="F6030" s="38"/>
      <c r="G6030" s="39" t="s">
        <v>178</v>
      </c>
      <c r="H6030" s="38">
        <v>8268012502</v>
      </c>
      <c r="I6030" s="40" t="s">
        <v>20124</v>
      </c>
      <c r="J6030" s="2">
        <v>39501</v>
      </c>
      <c r="K6030" s="2"/>
      <c r="L6030" s="2">
        <v>7110.1799999999994</v>
      </c>
      <c r="M6030" s="3">
        <f t="shared" si="94"/>
        <v>46611.18</v>
      </c>
      <c r="N6030" s="41">
        <v>45132.729166666664</v>
      </c>
      <c r="O6030" s="39">
        <v>160561359</v>
      </c>
      <c r="P6030" s="39" t="s">
        <v>18453</v>
      </c>
      <c r="Q6030" s="40" t="s">
        <v>20125</v>
      </c>
      <c r="R6030" s="41">
        <v>45150</v>
      </c>
      <c r="S6030" s="62" t="s">
        <v>21</v>
      </c>
      <c r="T6030" s="68"/>
    </row>
    <row r="6031" spans="1:20" x14ac:dyDescent="0.2">
      <c r="A6031" s="38" t="s">
        <v>20126</v>
      </c>
      <c r="B6031" s="39" t="s">
        <v>20127</v>
      </c>
      <c r="C6031" s="39" t="s">
        <v>20128</v>
      </c>
      <c r="D6031" s="38">
        <v>817556</v>
      </c>
      <c r="E6031" s="38"/>
      <c r="F6031" s="38"/>
      <c r="G6031" s="39" t="s">
        <v>16424</v>
      </c>
      <c r="H6031" s="38">
        <v>8268012806</v>
      </c>
      <c r="I6031" s="40" t="s">
        <v>20129</v>
      </c>
      <c r="J6031" s="2">
        <v>19000</v>
      </c>
      <c r="K6031" s="2"/>
      <c r="L6031" s="2">
        <v>3420</v>
      </c>
      <c r="M6031" s="3">
        <f t="shared" si="94"/>
        <v>22420</v>
      </c>
      <c r="N6031" s="41">
        <v>45132.729166666664</v>
      </c>
      <c r="O6031" s="39">
        <v>160561386</v>
      </c>
      <c r="P6031" s="39" t="s">
        <v>3282</v>
      </c>
      <c r="Q6031" s="40" t="s">
        <v>20130</v>
      </c>
      <c r="R6031" s="41">
        <v>45149</v>
      </c>
      <c r="S6031" s="42" t="s">
        <v>2417</v>
      </c>
      <c r="T6031" s="68"/>
    </row>
    <row r="6032" spans="1:20" x14ac:dyDescent="0.2">
      <c r="A6032" s="38" t="s">
        <v>20131</v>
      </c>
      <c r="B6032" s="39" t="s">
        <v>20132</v>
      </c>
      <c r="C6032" s="39" t="s">
        <v>20133</v>
      </c>
      <c r="D6032" s="38">
        <v>823481</v>
      </c>
      <c r="E6032" s="38"/>
      <c r="F6032" s="38"/>
      <c r="G6032" s="39" t="s">
        <v>1053</v>
      </c>
      <c r="H6032" s="38">
        <v>8268012838</v>
      </c>
      <c r="I6032" s="40">
        <v>140</v>
      </c>
      <c r="J6032" s="2">
        <v>220456.60169491527</v>
      </c>
      <c r="K6032" s="2"/>
      <c r="L6032" s="2">
        <v>39682.188305084746</v>
      </c>
      <c r="M6032" s="3">
        <f t="shared" si="94"/>
        <v>260138.79</v>
      </c>
      <c r="N6032" s="41">
        <v>45135.729166666664</v>
      </c>
      <c r="O6032" s="39">
        <v>160561442</v>
      </c>
      <c r="P6032" s="39" t="s">
        <v>52</v>
      </c>
      <c r="Q6032" s="40" t="s">
        <v>20134</v>
      </c>
      <c r="R6032" s="41">
        <v>45147</v>
      </c>
      <c r="S6032" s="39" t="s">
        <v>54</v>
      </c>
      <c r="T6032" s="68"/>
    </row>
    <row r="6033" spans="1:20" x14ac:dyDescent="0.2">
      <c r="A6033" s="38" t="s">
        <v>6167</v>
      </c>
      <c r="B6033" s="1"/>
      <c r="C6033" s="1"/>
      <c r="D6033" s="51"/>
      <c r="E6033" s="38"/>
      <c r="F6033" s="51"/>
      <c r="G6033" s="39" t="s">
        <v>6168</v>
      </c>
      <c r="H6033" s="53"/>
      <c r="I6033" s="54" t="s">
        <v>20135</v>
      </c>
      <c r="J6033" s="35">
        <v>24250</v>
      </c>
      <c r="K6033" s="1"/>
      <c r="L6033" s="1"/>
      <c r="M6033" s="3">
        <f t="shared" si="94"/>
        <v>24250</v>
      </c>
      <c r="N6033" s="63"/>
      <c r="O6033" s="56"/>
      <c r="P6033" s="1"/>
      <c r="Q6033" s="1"/>
      <c r="R6033" s="57"/>
      <c r="S6033" s="42" t="s">
        <v>2417</v>
      </c>
      <c r="T6033" s="68"/>
    </row>
    <row r="6034" spans="1:20" x14ac:dyDescent="0.2">
      <c r="A6034" s="38" t="s">
        <v>6167</v>
      </c>
      <c r="B6034" s="1"/>
      <c r="C6034" s="1"/>
      <c r="D6034" s="51"/>
      <c r="E6034" s="38"/>
      <c r="F6034" s="51"/>
      <c r="G6034" s="39" t="s">
        <v>6168</v>
      </c>
      <c r="H6034" s="53"/>
      <c r="I6034" s="54" t="s">
        <v>20135</v>
      </c>
      <c r="J6034" s="35">
        <v>621.91</v>
      </c>
      <c r="K6034" s="1"/>
      <c r="L6034" s="1"/>
      <c r="M6034" s="3">
        <f t="shared" si="94"/>
        <v>621.91</v>
      </c>
      <c r="N6034" s="63"/>
      <c r="O6034" s="56"/>
      <c r="P6034" s="1"/>
      <c r="Q6034" s="1"/>
      <c r="R6034" s="57"/>
      <c r="S6034" s="42" t="s">
        <v>2417</v>
      </c>
      <c r="T6034" s="68"/>
    </row>
    <row r="6035" spans="1:20" x14ac:dyDescent="0.2">
      <c r="A6035" s="38" t="s">
        <v>6167</v>
      </c>
      <c r="B6035" s="1"/>
      <c r="C6035" s="1"/>
      <c r="D6035" s="51"/>
      <c r="E6035" s="38"/>
      <c r="F6035" s="51"/>
      <c r="G6035" s="39" t="s">
        <v>6168</v>
      </c>
      <c r="H6035" s="53"/>
      <c r="I6035" s="54" t="s">
        <v>20135</v>
      </c>
      <c r="J6035" s="35">
        <v>65.91</v>
      </c>
      <c r="K6035" s="1"/>
      <c r="L6035" s="1"/>
      <c r="M6035" s="3">
        <f t="shared" si="94"/>
        <v>65.91</v>
      </c>
      <c r="N6035" s="63"/>
      <c r="O6035" s="56"/>
      <c r="P6035" s="1"/>
      <c r="Q6035" s="1"/>
      <c r="R6035" s="57"/>
      <c r="S6035" s="42" t="s">
        <v>2417</v>
      </c>
      <c r="T6035" s="68"/>
    </row>
    <row r="6036" spans="1:20" x14ac:dyDescent="0.2">
      <c r="A6036" s="38" t="s">
        <v>20136</v>
      </c>
      <c r="B6036" s="42"/>
      <c r="C6036" s="42"/>
      <c r="D6036" s="38"/>
      <c r="E6036" s="38"/>
      <c r="F6036" s="38"/>
      <c r="G6036" s="42" t="s">
        <v>3025</v>
      </c>
      <c r="H6036" s="61" t="s">
        <v>20137</v>
      </c>
      <c r="I6036" s="59">
        <v>45145</v>
      </c>
      <c r="J6036" s="5">
        <v>105706</v>
      </c>
      <c r="K6036" s="3"/>
      <c r="L6036" s="2">
        <v>0</v>
      </c>
      <c r="M6036" s="3">
        <f t="shared" si="94"/>
        <v>105706</v>
      </c>
      <c r="N6036" s="59">
        <v>45145</v>
      </c>
      <c r="O6036" s="61" t="s">
        <v>20137</v>
      </c>
      <c r="P6036" s="42" t="s">
        <v>20138</v>
      </c>
      <c r="Q6036" s="42"/>
      <c r="R6036" s="60"/>
      <c r="S6036" s="62" t="s">
        <v>17</v>
      </c>
      <c r="T6036" s="68"/>
    </row>
    <row r="6037" spans="1:20" x14ac:dyDescent="0.2">
      <c r="A6037" s="38" t="s">
        <v>20139</v>
      </c>
      <c r="B6037" s="42"/>
      <c r="C6037" s="42"/>
      <c r="D6037" s="38"/>
      <c r="E6037" s="38"/>
      <c r="F6037" s="38"/>
      <c r="G6037" s="42" t="s">
        <v>3025</v>
      </c>
      <c r="H6037" s="61">
        <v>7070156545</v>
      </c>
      <c r="I6037" s="59">
        <v>45145</v>
      </c>
      <c r="J6037" s="5">
        <v>85569.600000000006</v>
      </c>
      <c r="K6037" s="3"/>
      <c r="L6037" s="2">
        <v>0</v>
      </c>
      <c r="M6037" s="3">
        <f t="shared" si="94"/>
        <v>85569.600000000006</v>
      </c>
      <c r="N6037" s="59">
        <v>45145</v>
      </c>
      <c r="O6037" s="61">
        <v>7070156545</v>
      </c>
      <c r="P6037" s="42" t="s">
        <v>20138</v>
      </c>
      <c r="Q6037" s="42"/>
      <c r="R6037" s="60"/>
      <c r="S6037" s="62" t="s">
        <v>17</v>
      </c>
      <c r="T6037" s="68"/>
    </row>
    <row r="6038" spans="1:20" x14ac:dyDescent="0.2">
      <c r="A6038" s="38" t="s">
        <v>20140</v>
      </c>
      <c r="B6038" s="42"/>
      <c r="C6038" s="42"/>
      <c r="D6038" s="38"/>
      <c r="E6038" s="38"/>
      <c r="F6038" s="38"/>
      <c r="G6038" s="42" t="s">
        <v>3025</v>
      </c>
      <c r="H6038" s="61" t="s">
        <v>20137</v>
      </c>
      <c r="I6038" s="59">
        <v>45145</v>
      </c>
      <c r="J6038" s="5">
        <v>84162.59</v>
      </c>
      <c r="K6038" s="3"/>
      <c r="L6038" s="2">
        <v>0</v>
      </c>
      <c r="M6038" s="3">
        <f t="shared" si="94"/>
        <v>84162.59</v>
      </c>
      <c r="N6038" s="59">
        <v>45145</v>
      </c>
      <c r="O6038" s="61" t="s">
        <v>20137</v>
      </c>
      <c r="P6038" s="42" t="s">
        <v>20138</v>
      </c>
      <c r="Q6038" s="42"/>
      <c r="R6038" s="60"/>
      <c r="S6038" s="62" t="s">
        <v>17</v>
      </c>
      <c r="T6038" s="68"/>
    </row>
    <row r="6039" spans="1:20" x14ac:dyDescent="0.2">
      <c r="A6039" s="38" t="s">
        <v>20141</v>
      </c>
      <c r="B6039" s="42"/>
      <c r="C6039" s="42"/>
      <c r="D6039" s="38"/>
      <c r="E6039" s="38"/>
      <c r="F6039" s="38"/>
      <c r="G6039" s="42" t="s">
        <v>3025</v>
      </c>
      <c r="H6039" s="61" t="s">
        <v>20137</v>
      </c>
      <c r="I6039" s="59">
        <v>45145</v>
      </c>
      <c r="J6039" s="5">
        <v>66890.7</v>
      </c>
      <c r="K6039" s="3"/>
      <c r="L6039" s="2">
        <v>0</v>
      </c>
      <c r="M6039" s="3">
        <f t="shared" si="94"/>
        <v>66890.7</v>
      </c>
      <c r="N6039" s="59">
        <v>45145</v>
      </c>
      <c r="O6039" s="61" t="s">
        <v>20137</v>
      </c>
      <c r="P6039" s="42" t="s">
        <v>20138</v>
      </c>
      <c r="Q6039" s="42"/>
      <c r="R6039" s="60"/>
      <c r="S6039" s="62" t="s">
        <v>17</v>
      </c>
      <c r="T6039" s="68"/>
    </row>
    <row r="6040" spans="1:20" x14ac:dyDescent="0.2">
      <c r="A6040" s="38" t="s">
        <v>20142</v>
      </c>
      <c r="B6040" s="42"/>
      <c r="C6040" s="42"/>
      <c r="D6040" s="38"/>
      <c r="E6040" s="38"/>
      <c r="F6040" s="38"/>
      <c r="G6040" s="42" t="s">
        <v>3025</v>
      </c>
      <c r="H6040" s="61" t="s">
        <v>20137</v>
      </c>
      <c r="I6040" s="59">
        <v>45145</v>
      </c>
      <c r="J6040" s="5">
        <v>46937.08</v>
      </c>
      <c r="K6040" s="3"/>
      <c r="L6040" s="2">
        <v>0</v>
      </c>
      <c r="M6040" s="3">
        <f t="shared" si="94"/>
        <v>46937.08</v>
      </c>
      <c r="N6040" s="59">
        <v>45145</v>
      </c>
      <c r="O6040" s="61" t="s">
        <v>20137</v>
      </c>
      <c r="P6040" s="42" t="s">
        <v>20138</v>
      </c>
      <c r="Q6040" s="42"/>
      <c r="R6040" s="60"/>
      <c r="S6040" s="62" t="s">
        <v>17</v>
      </c>
      <c r="T6040" s="68"/>
    </row>
    <row r="6041" spans="1:20" x14ac:dyDescent="0.2">
      <c r="A6041" s="38" t="s">
        <v>6167</v>
      </c>
      <c r="B6041" s="1"/>
      <c r="C6041" s="1"/>
      <c r="D6041" s="51"/>
      <c r="E6041" s="38"/>
      <c r="F6041" s="51"/>
      <c r="G6041" s="39" t="s">
        <v>6168</v>
      </c>
      <c r="H6041" s="53"/>
      <c r="I6041" s="54" t="s">
        <v>20143</v>
      </c>
      <c r="J6041" s="35">
        <v>3096.21</v>
      </c>
      <c r="K6041" s="1"/>
      <c r="L6041" s="1"/>
      <c r="M6041" s="3">
        <f t="shared" si="94"/>
        <v>3096.21</v>
      </c>
      <c r="N6041" s="63"/>
      <c r="O6041" s="56"/>
      <c r="P6041" s="1"/>
      <c r="Q6041" s="1"/>
      <c r="R6041" s="57"/>
      <c r="S6041" s="42" t="s">
        <v>2417</v>
      </c>
      <c r="T6041" s="68"/>
    </row>
    <row r="6042" spans="1:20" x14ac:dyDescent="0.2">
      <c r="A6042" s="38" t="s">
        <v>20144</v>
      </c>
      <c r="B6042" s="39" t="s">
        <v>20145</v>
      </c>
      <c r="C6042" s="39" t="s">
        <v>20146</v>
      </c>
      <c r="D6042" s="38">
        <v>122835</v>
      </c>
      <c r="E6042" s="38"/>
      <c r="F6042" s="38"/>
      <c r="G6042" s="39" t="s">
        <v>12848</v>
      </c>
      <c r="H6042" s="38">
        <v>8266018636</v>
      </c>
      <c r="I6042" s="40" t="s">
        <v>20147</v>
      </c>
      <c r="J6042" s="2">
        <v>200000</v>
      </c>
      <c r="K6042" s="2"/>
      <c r="L6042" s="2">
        <v>36000</v>
      </c>
      <c r="M6042" s="3">
        <f t="shared" si="94"/>
        <v>236000</v>
      </c>
      <c r="N6042" s="41">
        <v>45094.729166666664</v>
      </c>
      <c r="O6042" s="39">
        <v>1246462590</v>
      </c>
      <c r="P6042" s="39" t="s">
        <v>3282</v>
      </c>
      <c r="Q6042" s="40" t="s">
        <v>20148</v>
      </c>
      <c r="R6042" s="41">
        <v>45164</v>
      </c>
      <c r="S6042" s="42" t="s">
        <v>2417</v>
      </c>
      <c r="T6042" s="68"/>
    </row>
    <row r="6043" spans="1:20" x14ac:dyDescent="0.2">
      <c r="A6043" s="38" t="s">
        <v>20149</v>
      </c>
      <c r="B6043" s="39" t="s">
        <v>20150</v>
      </c>
      <c r="C6043" s="39" t="s">
        <v>20151</v>
      </c>
      <c r="D6043" s="58">
        <v>137691</v>
      </c>
      <c r="E6043" s="38"/>
      <c r="F6043" s="58"/>
      <c r="G6043" s="39" t="s">
        <v>14869</v>
      </c>
      <c r="H6043" s="38">
        <v>8263000314</v>
      </c>
      <c r="I6043" s="40" t="s">
        <v>20152</v>
      </c>
      <c r="J6043" s="2">
        <v>459112.5</v>
      </c>
      <c r="K6043" s="2"/>
      <c r="L6043" s="2">
        <v>82640.25</v>
      </c>
      <c r="M6043" s="3">
        <f t="shared" si="94"/>
        <v>541752.75</v>
      </c>
      <c r="N6043" s="41">
        <v>45129.729166666664</v>
      </c>
      <c r="O6043" s="39">
        <v>1246462593</v>
      </c>
      <c r="P6043" s="39" t="s">
        <v>3282</v>
      </c>
      <c r="Q6043" s="40" t="s">
        <v>20153</v>
      </c>
      <c r="R6043" s="41">
        <v>45163</v>
      </c>
      <c r="S6043" s="62" t="s">
        <v>21</v>
      </c>
      <c r="T6043" s="68"/>
    </row>
    <row r="6044" spans="1:20" x14ac:dyDescent="0.2">
      <c r="A6044" s="38" t="s">
        <v>20154</v>
      </c>
      <c r="B6044" s="39" t="s">
        <v>20150</v>
      </c>
      <c r="C6044" s="39" t="s">
        <v>20151</v>
      </c>
      <c r="D6044" s="58">
        <v>137691</v>
      </c>
      <c r="E6044" s="38"/>
      <c r="F6044" s="58"/>
      <c r="G6044" s="39" t="s">
        <v>14869</v>
      </c>
      <c r="H6044" s="38">
        <v>8263000314</v>
      </c>
      <c r="I6044" s="40" t="s">
        <v>20152</v>
      </c>
      <c r="J6044" s="2">
        <v>58905</v>
      </c>
      <c r="K6044" s="2"/>
      <c r="L6044" s="2">
        <v>10602.9</v>
      </c>
      <c r="M6044" s="3">
        <f t="shared" si="94"/>
        <v>69507.899999999994</v>
      </c>
      <c r="N6044" s="41">
        <v>45129.729166666664</v>
      </c>
      <c r="O6044" s="39">
        <v>1246462593</v>
      </c>
      <c r="P6044" s="39" t="s">
        <v>19303</v>
      </c>
      <c r="Q6044" s="40" t="s">
        <v>20153</v>
      </c>
      <c r="R6044" s="41">
        <v>45163</v>
      </c>
      <c r="S6044" s="62" t="s">
        <v>19</v>
      </c>
      <c r="T6044" s="68"/>
    </row>
    <row r="6045" spans="1:20" x14ac:dyDescent="0.2">
      <c r="A6045" s="38" t="s">
        <v>20155</v>
      </c>
      <c r="B6045" s="39" t="s">
        <v>20156</v>
      </c>
      <c r="C6045" s="39" t="s">
        <v>20157</v>
      </c>
      <c r="D6045" s="38">
        <v>406424</v>
      </c>
      <c r="E6045" s="38"/>
      <c r="F6045" s="38"/>
      <c r="G6045" s="39" t="s">
        <v>3254</v>
      </c>
      <c r="H6045" s="38">
        <v>8266018429</v>
      </c>
      <c r="I6045" s="40" t="s">
        <v>20158</v>
      </c>
      <c r="J6045" s="2">
        <v>507300</v>
      </c>
      <c r="K6045" s="2"/>
      <c r="L6045" s="2">
        <v>91314</v>
      </c>
      <c r="M6045" s="3">
        <f t="shared" si="94"/>
        <v>598614</v>
      </c>
      <c r="N6045" s="41">
        <v>45107.729166666664</v>
      </c>
      <c r="O6045" s="39">
        <v>1246462599</v>
      </c>
      <c r="P6045" s="39" t="s">
        <v>3282</v>
      </c>
      <c r="Q6045" s="40" t="s">
        <v>20159</v>
      </c>
      <c r="R6045" s="41">
        <v>45165</v>
      </c>
      <c r="S6045" s="42" t="s">
        <v>2417</v>
      </c>
      <c r="T6045" s="68"/>
    </row>
    <row r="6046" spans="1:20" x14ac:dyDescent="0.2">
      <c r="A6046" s="38" t="s">
        <v>20160</v>
      </c>
      <c r="B6046" s="39" t="s">
        <v>20161</v>
      </c>
      <c r="C6046" s="39" t="s">
        <v>20162</v>
      </c>
      <c r="D6046" s="38">
        <v>934550</v>
      </c>
      <c r="E6046" s="38"/>
      <c r="F6046" s="38"/>
      <c r="G6046" s="39" t="s">
        <v>2336</v>
      </c>
      <c r="H6046" s="38">
        <v>8268012548</v>
      </c>
      <c r="I6046" s="40" t="s">
        <v>20163</v>
      </c>
      <c r="J6046" s="2">
        <v>244748.2118644068</v>
      </c>
      <c r="K6046" s="2"/>
      <c r="L6046" s="2">
        <v>44054.678135593218</v>
      </c>
      <c r="M6046" s="3">
        <f t="shared" si="94"/>
        <v>288802.89</v>
      </c>
      <c r="N6046" s="41">
        <v>45051.729166666664</v>
      </c>
      <c r="O6046" s="39">
        <v>160567826</v>
      </c>
      <c r="P6046" s="39" t="s">
        <v>3282</v>
      </c>
      <c r="Q6046" s="40" t="s">
        <v>20164</v>
      </c>
      <c r="R6046" s="41">
        <v>45148</v>
      </c>
      <c r="S6046" s="42" t="s">
        <v>2417</v>
      </c>
      <c r="T6046" s="68"/>
    </row>
    <row r="6047" spans="1:20" x14ac:dyDescent="0.2">
      <c r="A6047" s="38">
        <v>365</v>
      </c>
      <c r="B6047" s="39" t="s">
        <v>20165</v>
      </c>
      <c r="C6047" s="39" t="s">
        <v>20166</v>
      </c>
      <c r="D6047" s="38">
        <v>407013</v>
      </c>
      <c r="E6047" s="38"/>
      <c r="F6047" s="38"/>
      <c r="G6047" s="39" t="s">
        <v>18933</v>
      </c>
      <c r="H6047" s="38">
        <v>8268011457</v>
      </c>
      <c r="I6047" s="40">
        <v>23190107</v>
      </c>
      <c r="J6047" s="2">
        <v>92400</v>
      </c>
      <c r="K6047" s="2"/>
      <c r="L6047" s="2">
        <v>16632</v>
      </c>
      <c r="M6047" s="3">
        <f t="shared" si="94"/>
        <v>109032</v>
      </c>
      <c r="N6047" s="41">
        <v>45131.729166666664</v>
      </c>
      <c r="O6047" s="39">
        <v>160569447</v>
      </c>
      <c r="P6047" s="39" t="s">
        <v>8899</v>
      </c>
      <c r="Q6047" s="40" t="s">
        <v>20167</v>
      </c>
      <c r="R6047" s="41">
        <v>45175</v>
      </c>
      <c r="S6047" s="42" t="s">
        <v>8901</v>
      </c>
      <c r="T6047" s="68"/>
    </row>
    <row r="6048" spans="1:20" x14ac:dyDescent="0.2">
      <c r="A6048" s="38" t="s">
        <v>20168</v>
      </c>
      <c r="B6048" s="39" t="s">
        <v>20169</v>
      </c>
      <c r="C6048" s="39" t="s">
        <v>20170</v>
      </c>
      <c r="D6048" s="58">
        <v>137691</v>
      </c>
      <c r="E6048" s="38"/>
      <c r="F6048" s="58"/>
      <c r="G6048" s="39" t="s">
        <v>14869</v>
      </c>
      <c r="H6048" s="38">
        <v>8263000314</v>
      </c>
      <c r="I6048" s="40" t="s">
        <v>20171</v>
      </c>
      <c r="J6048" s="2">
        <v>148250</v>
      </c>
      <c r="K6048" s="2"/>
      <c r="L6048" s="2">
        <v>26685</v>
      </c>
      <c r="M6048" s="3">
        <f t="shared" si="94"/>
        <v>174935</v>
      </c>
      <c r="N6048" s="41">
        <v>45129.729166666664</v>
      </c>
      <c r="O6048" s="39">
        <v>1246463743</v>
      </c>
      <c r="P6048" s="39" t="s">
        <v>19303</v>
      </c>
      <c r="Q6048" s="40" t="s">
        <v>20153</v>
      </c>
      <c r="R6048" s="41">
        <v>45163</v>
      </c>
      <c r="S6048" s="62" t="s">
        <v>19</v>
      </c>
      <c r="T6048" s="68"/>
    </row>
    <row r="6049" spans="1:20" x14ac:dyDescent="0.2">
      <c r="A6049" s="38" t="s">
        <v>20172</v>
      </c>
      <c r="B6049" s="39" t="s">
        <v>20173</v>
      </c>
      <c r="C6049" s="39" t="s">
        <v>20174</v>
      </c>
      <c r="D6049" s="38">
        <v>808131</v>
      </c>
      <c r="E6049" s="38"/>
      <c r="F6049" s="38"/>
      <c r="G6049" s="39" t="s">
        <v>1843</v>
      </c>
      <c r="H6049" s="38">
        <v>8268011601</v>
      </c>
      <c r="I6049" s="40" t="s">
        <v>20175</v>
      </c>
      <c r="J6049" s="2">
        <v>99470.000000000015</v>
      </c>
      <c r="K6049" s="2"/>
      <c r="L6049" s="2">
        <v>17904.600000000002</v>
      </c>
      <c r="M6049" s="3">
        <f t="shared" si="94"/>
        <v>117374.60000000002</v>
      </c>
      <c r="N6049" s="41">
        <v>45071.729166666664</v>
      </c>
      <c r="O6049" s="39">
        <v>160569891</v>
      </c>
      <c r="P6049" s="39" t="s">
        <v>3282</v>
      </c>
      <c r="Q6049" s="40" t="s">
        <v>20176</v>
      </c>
      <c r="R6049" s="41">
        <v>45168</v>
      </c>
      <c r="S6049" s="42" t="s">
        <v>2417</v>
      </c>
      <c r="T6049" s="68"/>
    </row>
    <row r="6050" spans="1:20" x14ac:dyDescent="0.2">
      <c r="A6050" s="38" t="s">
        <v>20177</v>
      </c>
      <c r="B6050" s="39" t="s">
        <v>20178</v>
      </c>
      <c r="C6050" s="39" t="s">
        <v>20179</v>
      </c>
      <c r="D6050" s="38">
        <v>408729</v>
      </c>
      <c r="E6050" s="38"/>
      <c r="F6050" s="38"/>
      <c r="G6050" s="39" t="s">
        <v>19596</v>
      </c>
      <c r="H6050" s="38">
        <v>8263000296</v>
      </c>
      <c r="I6050" s="40" t="s">
        <v>20180</v>
      </c>
      <c r="J6050" s="2">
        <v>3443000</v>
      </c>
      <c r="K6050" s="2"/>
      <c r="L6050" s="2">
        <v>619740</v>
      </c>
      <c r="M6050" s="3">
        <f t="shared" si="94"/>
        <v>4062740</v>
      </c>
      <c r="N6050" s="41">
        <v>44992.729166666664</v>
      </c>
      <c r="O6050" s="39">
        <v>1246487261</v>
      </c>
      <c r="P6050" s="39" t="s">
        <v>3282</v>
      </c>
      <c r="Q6050" s="40"/>
      <c r="R6050" s="41"/>
      <c r="S6050" s="42" t="s">
        <v>2417</v>
      </c>
      <c r="T6050" s="68"/>
    </row>
    <row r="6051" spans="1:20" x14ac:dyDescent="0.2">
      <c r="A6051" s="38" t="s">
        <v>20181</v>
      </c>
      <c r="B6051" s="39" t="s">
        <v>20182</v>
      </c>
      <c r="C6051" s="39" t="s">
        <v>20183</v>
      </c>
      <c r="D6051" s="38">
        <v>408729</v>
      </c>
      <c r="E6051" s="38"/>
      <c r="F6051" s="38"/>
      <c r="G6051" s="39" t="s">
        <v>19596</v>
      </c>
      <c r="H6051" s="38">
        <v>8263000296</v>
      </c>
      <c r="I6051" s="40" t="s">
        <v>20184</v>
      </c>
      <c r="J6051" s="2">
        <v>1032900</v>
      </c>
      <c r="K6051" s="2"/>
      <c r="L6051" s="2">
        <v>185922</v>
      </c>
      <c r="M6051" s="3">
        <f t="shared" si="94"/>
        <v>1218822</v>
      </c>
      <c r="N6051" s="41">
        <v>44992.729166666664</v>
      </c>
      <c r="O6051" s="39">
        <v>1246488745</v>
      </c>
      <c r="P6051" s="39" t="s">
        <v>3282</v>
      </c>
      <c r="Q6051" s="40" t="s">
        <v>20185</v>
      </c>
      <c r="R6051" s="41">
        <v>45169</v>
      </c>
      <c r="S6051" s="42" t="s">
        <v>2417</v>
      </c>
      <c r="T6051" s="68"/>
    </row>
    <row r="6052" spans="1:20" x14ac:dyDescent="0.2">
      <c r="A6052" s="38" t="s">
        <v>20186</v>
      </c>
      <c r="B6052" s="42" t="s">
        <v>20187</v>
      </c>
      <c r="C6052" s="42" t="s">
        <v>20188</v>
      </c>
      <c r="D6052" s="38">
        <v>406359</v>
      </c>
      <c r="E6052" s="38"/>
      <c r="F6052" s="38"/>
      <c r="G6052" s="42" t="s">
        <v>19225</v>
      </c>
      <c r="H6052" s="38">
        <v>8268011645</v>
      </c>
      <c r="I6052" s="40">
        <v>271600033887</v>
      </c>
      <c r="J6052" s="3">
        <v>47200</v>
      </c>
      <c r="K6052" s="3"/>
      <c r="L6052" s="3">
        <v>0</v>
      </c>
      <c r="M6052" s="3">
        <f t="shared" si="94"/>
        <v>47200</v>
      </c>
      <c r="N6052" s="41">
        <v>44628.729166666664</v>
      </c>
      <c r="O6052" s="39">
        <v>160575226</v>
      </c>
      <c r="P6052" s="42" t="s">
        <v>315</v>
      </c>
      <c r="Q6052" s="42" t="s">
        <v>20189</v>
      </c>
      <c r="R6052" s="60">
        <v>45150</v>
      </c>
      <c r="S6052" s="42" t="s">
        <v>243</v>
      </c>
      <c r="T6052" s="68"/>
    </row>
    <row r="6053" spans="1:20" x14ac:dyDescent="0.2">
      <c r="A6053" s="38">
        <v>66</v>
      </c>
      <c r="B6053" s="39" t="s">
        <v>20190</v>
      </c>
      <c r="C6053" s="39" t="s">
        <v>20191</v>
      </c>
      <c r="D6053" s="38">
        <v>816965</v>
      </c>
      <c r="E6053" s="38"/>
      <c r="F6053" s="38"/>
      <c r="G6053" s="39" t="s">
        <v>557</v>
      </c>
      <c r="H6053" s="38">
        <v>8268011756</v>
      </c>
      <c r="I6053" s="40" t="s">
        <v>20192</v>
      </c>
      <c r="J6053" s="2">
        <v>192493.47</v>
      </c>
      <c r="K6053" s="2"/>
      <c r="L6053" s="2">
        <v>0</v>
      </c>
      <c r="M6053" s="3">
        <f t="shared" si="94"/>
        <v>192493.47</v>
      </c>
      <c r="N6053" s="41">
        <v>45127.729166666664</v>
      </c>
      <c r="O6053" s="39">
        <v>160581216</v>
      </c>
      <c r="P6053" s="39" t="s">
        <v>8899</v>
      </c>
      <c r="Q6053" s="40" t="s">
        <v>20193</v>
      </c>
      <c r="R6053" s="41">
        <v>45157</v>
      </c>
      <c r="S6053" s="42" t="s">
        <v>8901</v>
      </c>
      <c r="T6053" s="68"/>
    </row>
    <row r="6054" spans="1:20" x14ac:dyDescent="0.2">
      <c r="A6054" s="38" t="s">
        <v>20194</v>
      </c>
      <c r="B6054" s="39" t="s">
        <v>20195</v>
      </c>
      <c r="C6054" s="39" t="s">
        <v>20196</v>
      </c>
      <c r="D6054" s="38">
        <v>502424</v>
      </c>
      <c r="E6054" s="38"/>
      <c r="F6054" s="38"/>
      <c r="G6054" s="39" t="s">
        <v>20197</v>
      </c>
      <c r="H6054" s="38">
        <v>8266019055</v>
      </c>
      <c r="I6054" s="40" t="s">
        <v>20198</v>
      </c>
      <c r="J6054" s="2">
        <v>19720.338983050849</v>
      </c>
      <c r="K6054" s="2"/>
      <c r="L6054" s="2">
        <v>3549.6610169491528</v>
      </c>
      <c r="M6054" s="3">
        <f t="shared" si="94"/>
        <v>23270.000000000004</v>
      </c>
      <c r="N6054" s="41">
        <v>45100.729166666664</v>
      </c>
      <c r="O6054" s="39">
        <v>1246468716</v>
      </c>
      <c r="P6054" s="39" t="s">
        <v>3282</v>
      </c>
      <c r="Q6054" s="40" t="s">
        <v>20199</v>
      </c>
      <c r="R6054" s="41">
        <v>45151</v>
      </c>
      <c r="S6054" s="42" t="s">
        <v>2417</v>
      </c>
      <c r="T6054" s="68"/>
    </row>
    <row r="6055" spans="1:20" x14ac:dyDescent="0.2">
      <c r="A6055" s="38" t="s">
        <v>20200</v>
      </c>
      <c r="B6055" s="39" t="s">
        <v>20201</v>
      </c>
      <c r="C6055" s="39" t="s">
        <v>20202</v>
      </c>
      <c r="D6055" s="38">
        <v>703046</v>
      </c>
      <c r="E6055" s="38"/>
      <c r="F6055" s="38"/>
      <c r="G6055" s="42" t="s">
        <v>678</v>
      </c>
      <c r="H6055" s="38">
        <v>8266018636</v>
      </c>
      <c r="I6055" s="40" t="s">
        <v>20203</v>
      </c>
      <c r="J6055" s="2">
        <v>2801</v>
      </c>
      <c r="K6055" s="2"/>
      <c r="L6055" s="2">
        <v>0</v>
      </c>
      <c r="M6055" s="3">
        <f t="shared" si="94"/>
        <v>2801</v>
      </c>
      <c r="N6055" s="41">
        <v>45135.729166666664</v>
      </c>
      <c r="O6055" s="39">
        <v>1218729709</v>
      </c>
      <c r="P6055" s="39" t="s">
        <v>3282</v>
      </c>
      <c r="Q6055" s="40" t="s">
        <v>20204</v>
      </c>
      <c r="R6055" s="41">
        <v>45207</v>
      </c>
      <c r="S6055" s="42" t="s">
        <v>2417</v>
      </c>
      <c r="T6055" s="68"/>
    </row>
    <row r="6056" spans="1:20" x14ac:dyDescent="0.2">
      <c r="A6056" s="38" t="s">
        <v>20205</v>
      </c>
      <c r="B6056" s="39" t="s">
        <v>20206</v>
      </c>
      <c r="C6056" s="39" t="s">
        <v>20207</v>
      </c>
      <c r="D6056" s="38">
        <v>703046</v>
      </c>
      <c r="E6056" s="38"/>
      <c r="F6056" s="38"/>
      <c r="G6056" s="42" t="s">
        <v>678</v>
      </c>
      <c r="H6056" s="38">
        <v>8266018429</v>
      </c>
      <c r="I6056" s="40" t="s">
        <v>20208</v>
      </c>
      <c r="J6056" s="2">
        <v>3262</v>
      </c>
      <c r="K6056" s="2"/>
      <c r="L6056" s="2">
        <v>0</v>
      </c>
      <c r="M6056" s="3">
        <f t="shared" si="94"/>
        <v>3262</v>
      </c>
      <c r="N6056" s="41">
        <v>45132.729166666664</v>
      </c>
      <c r="O6056" s="39">
        <v>1218729711</v>
      </c>
      <c r="P6056" s="39" t="s">
        <v>3282</v>
      </c>
      <c r="Q6056" s="40" t="s">
        <v>20204</v>
      </c>
      <c r="R6056" s="41">
        <v>45207</v>
      </c>
      <c r="S6056" s="42" t="s">
        <v>2417</v>
      </c>
      <c r="T6056" s="68"/>
    </row>
    <row r="6057" spans="1:20" x14ac:dyDescent="0.2">
      <c r="A6057" s="38">
        <v>304</v>
      </c>
      <c r="B6057" s="39" t="s">
        <v>20209</v>
      </c>
      <c r="C6057" s="39" t="s">
        <v>20210</v>
      </c>
      <c r="D6057" s="38">
        <v>406497</v>
      </c>
      <c r="E6057" s="38"/>
      <c r="F6057" s="38"/>
      <c r="G6057" s="39" t="s">
        <v>17750</v>
      </c>
      <c r="H6057" s="38">
        <v>8268012910</v>
      </c>
      <c r="I6057" s="40" t="s">
        <v>20211</v>
      </c>
      <c r="J6057" s="2">
        <v>396000</v>
      </c>
      <c r="K6057" s="2"/>
      <c r="L6057" s="2">
        <v>71280</v>
      </c>
      <c r="M6057" s="3">
        <f t="shared" si="94"/>
        <v>467280</v>
      </c>
      <c r="N6057" s="41">
        <v>45141.729166666664</v>
      </c>
      <c r="O6057" s="39">
        <v>160581337</v>
      </c>
      <c r="P6057" s="39" t="s">
        <v>8899</v>
      </c>
      <c r="Q6057" s="40">
        <v>308224545311</v>
      </c>
      <c r="R6057" s="41">
        <v>45162</v>
      </c>
      <c r="S6057" s="42" t="s">
        <v>8901</v>
      </c>
      <c r="T6057" s="68"/>
    </row>
    <row r="6058" spans="1:20" x14ac:dyDescent="0.2">
      <c r="A6058" s="38" t="s">
        <v>6167</v>
      </c>
      <c r="B6058" s="1"/>
      <c r="C6058" s="1"/>
      <c r="D6058" s="51"/>
      <c r="E6058" s="38"/>
      <c r="F6058" s="51"/>
      <c r="G6058" s="39" t="s">
        <v>6168</v>
      </c>
      <c r="H6058" s="53"/>
      <c r="I6058" s="54" t="s">
        <v>20212</v>
      </c>
      <c r="J6058" s="35">
        <v>2388.5700000000002</v>
      </c>
      <c r="K6058" s="1"/>
      <c r="L6058" s="1"/>
      <c r="M6058" s="3">
        <f t="shared" si="94"/>
        <v>2388.5700000000002</v>
      </c>
      <c r="N6058" s="63"/>
      <c r="O6058" s="56"/>
      <c r="P6058" s="1"/>
      <c r="Q6058" s="1"/>
      <c r="R6058" s="57"/>
      <c r="S6058" s="42" t="s">
        <v>2417</v>
      </c>
      <c r="T6058" s="68"/>
    </row>
    <row r="6059" spans="1:20" x14ac:dyDescent="0.2">
      <c r="A6059" s="38" t="s">
        <v>20213</v>
      </c>
      <c r="B6059" s="42"/>
      <c r="C6059" s="42"/>
      <c r="D6059" s="38"/>
      <c r="E6059" s="38"/>
      <c r="F6059" s="38"/>
      <c r="G6059" s="42" t="s">
        <v>3025</v>
      </c>
      <c r="H6059" s="61" t="s">
        <v>20214</v>
      </c>
      <c r="I6059" s="59">
        <v>45152</v>
      </c>
      <c r="J6059" s="5">
        <v>127809.87</v>
      </c>
      <c r="K6059" s="3"/>
      <c r="L6059" s="2">
        <v>0</v>
      </c>
      <c r="M6059" s="3">
        <f t="shared" si="94"/>
        <v>127809.87</v>
      </c>
      <c r="N6059" s="59">
        <v>45152</v>
      </c>
      <c r="O6059" s="61" t="s">
        <v>20214</v>
      </c>
      <c r="P6059" s="42" t="s">
        <v>20138</v>
      </c>
      <c r="Q6059" s="42"/>
      <c r="R6059" s="60"/>
      <c r="S6059" s="62" t="s">
        <v>17</v>
      </c>
      <c r="T6059" s="68"/>
    </row>
    <row r="6060" spans="1:20" x14ac:dyDescent="0.2">
      <c r="A6060" s="38" t="s">
        <v>20215</v>
      </c>
      <c r="B6060" s="42"/>
      <c r="C6060" s="42"/>
      <c r="D6060" s="38"/>
      <c r="E6060" s="38"/>
      <c r="F6060" s="38"/>
      <c r="G6060" s="42" t="s">
        <v>3025</v>
      </c>
      <c r="H6060" s="61" t="s">
        <v>20216</v>
      </c>
      <c r="I6060" s="59">
        <v>45152</v>
      </c>
      <c r="J6060" s="5">
        <v>125314.11</v>
      </c>
      <c r="K6060" s="3"/>
      <c r="L6060" s="2">
        <v>0</v>
      </c>
      <c r="M6060" s="3">
        <f t="shared" si="94"/>
        <v>125314.11</v>
      </c>
      <c r="N6060" s="59">
        <v>45152</v>
      </c>
      <c r="O6060" s="61" t="s">
        <v>20216</v>
      </c>
      <c r="P6060" s="42" t="s">
        <v>20138</v>
      </c>
      <c r="Q6060" s="42"/>
      <c r="R6060" s="60"/>
      <c r="S6060" s="62" t="s">
        <v>17</v>
      </c>
      <c r="T6060" s="68"/>
    </row>
    <row r="6061" spans="1:20" x14ac:dyDescent="0.2">
      <c r="A6061" s="38" t="s">
        <v>20217</v>
      </c>
      <c r="B6061" s="42"/>
      <c r="C6061" s="42"/>
      <c r="D6061" s="38"/>
      <c r="E6061" s="38"/>
      <c r="F6061" s="38"/>
      <c r="G6061" s="42" t="s">
        <v>3025</v>
      </c>
      <c r="H6061" s="61" t="s">
        <v>20214</v>
      </c>
      <c r="I6061" s="59">
        <v>45152</v>
      </c>
      <c r="J6061" s="5">
        <v>1452.38</v>
      </c>
      <c r="K6061" s="3"/>
      <c r="L6061" s="2">
        <v>0</v>
      </c>
      <c r="M6061" s="3">
        <f t="shared" si="94"/>
        <v>1452.38</v>
      </c>
      <c r="N6061" s="59">
        <v>45152</v>
      </c>
      <c r="O6061" s="61" t="s">
        <v>20214</v>
      </c>
      <c r="P6061" s="42" t="s">
        <v>20138</v>
      </c>
      <c r="Q6061" s="42"/>
      <c r="R6061" s="60"/>
      <c r="S6061" s="62" t="s">
        <v>17</v>
      </c>
      <c r="T6061" s="68"/>
    </row>
    <row r="6062" spans="1:20" x14ac:dyDescent="0.2">
      <c r="A6062" s="38" t="s">
        <v>6167</v>
      </c>
      <c r="B6062" s="1"/>
      <c r="C6062" s="1"/>
      <c r="D6062" s="51"/>
      <c r="E6062" s="38"/>
      <c r="F6062" s="51"/>
      <c r="G6062" s="39" t="s">
        <v>6168</v>
      </c>
      <c r="H6062" s="53"/>
      <c r="I6062" s="54" t="s">
        <v>20218</v>
      </c>
      <c r="J6062" s="35">
        <v>1757.72</v>
      </c>
      <c r="K6062" s="1"/>
      <c r="L6062" s="1"/>
      <c r="M6062" s="3">
        <f t="shared" si="94"/>
        <v>1757.72</v>
      </c>
      <c r="N6062" s="63"/>
      <c r="O6062" s="56"/>
      <c r="P6062" s="1"/>
      <c r="Q6062" s="1"/>
      <c r="R6062" s="57"/>
      <c r="S6062" s="42" t="s">
        <v>2417</v>
      </c>
      <c r="T6062" s="68"/>
    </row>
    <row r="6063" spans="1:20" x14ac:dyDescent="0.2">
      <c r="A6063" s="38" t="s">
        <v>20219</v>
      </c>
      <c r="B6063" s="42" t="s">
        <v>20220</v>
      </c>
      <c r="C6063" s="42" t="s">
        <v>20221</v>
      </c>
      <c r="D6063" s="38">
        <v>822746</v>
      </c>
      <c r="E6063" s="38"/>
      <c r="F6063" s="38"/>
      <c r="G6063" s="42" t="s">
        <v>16624</v>
      </c>
      <c r="H6063" s="38">
        <v>8268012767</v>
      </c>
      <c r="I6063" s="40" t="s">
        <v>20222</v>
      </c>
      <c r="J6063" s="3">
        <v>35941.525423728817</v>
      </c>
      <c r="K6063" s="3"/>
      <c r="L6063" s="3">
        <v>6469.4745762711873</v>
      </c>
      <c r="M6063" s="3">
        <f t="shared" si="94"/>
        <v>42411.000000000007</v>
      </c>
      <c r="N6063" s="41">
        <v>45126.729166666664</v>
      </c>
      <c r="O6063" s="39">
        <v>160592172</v>
      </c>
      <c r="P6063" s="42" t="s">
        <v>315</v>
      </c>
      <c r="Q6063" s="42">
        <v>308213154365</v>
      </c>
      <c r="R6063" s="60">
        <v>45161</v>
      </c>
      <c r="S6063" s="42" t="s">
        <v>243</v>
      </c>
      <c r="T6063" s="68"/>
    </row>
    <row r="6064" spans="1:20" x14ac:dyDescent="0.2">
      <c r="A6064" s="38" t="s">
        <v>20223</v>
      </c>
      <c r="B6064" s="39" t="s">
        <v>20224</v>
      </c>
      <c r="C6064" s="39" t="s">
        <v>20225</v>
      </c>
      <c r="D6064" s="38">
        <v>816655</v>
      </c>
      <c r="E6064" s="38"/>
      <c r="F6064" s="38"/>
      <c r="G6064" s="42" t="s">
        <v>782</v>
      </c>
      <c r="H6064" s="38">
        <v>8266018742</v>
      </c>
      <c r="I6064" s="40">
        <v>497</v>
      </c>
      <c r="J6064" s="2">
        <v>130000</v>
      </c>
      <c r="K6064" s="2"/>
      <c r="L6064" s="2">
        <v>23400</v>
      </c>
      <c r="M6064" s="3">
        <f t="shared" si="94"/>
        <v>153400</v>
      </c>
      <c r="N6064" s="41">
        <v>45140.729166666664</v>
      </c>
      <c r="O6064" s="39">
        <v>1246474879</v>
      </c>
      <c r="P6064" s="39" t="s">
        <v>3282</v>
      </c>
      <c r="Q6064" s="40" t="s">
        <v>20226</v>
      </c>
      <c r="R6064" s="41">
        <v>45175</v>
      </c>
      <c r="S6064" s="42" t="s">
        <v>2417</v>
      </c>
      <c r="T6064" s="68"/>
    </row>
    <row r="6065" spans="1:20" x14ac:dyDescent="0.2">
      <c r="A6065" s="38" t="s">
        <v>20227</v>
      </c>
      <c r="B6065" s="39" t="s">
        <v>20224</v>
      </c>
      <c r="C6065" s="39"/>
      <c r="D6065" s="38">
        <v>816655</v>
      </c>
      <c r="E6065" s="38"/>
      <c r="F6065" s="38"/>
      <c r="G6065" s="42" t="s">
        <v>782</v>
      </c>
      <c r="H6065" s="38">
        <v>8266018742</v>
      </c>
      <c r="I6065" s="40">
        <v>497</v>
      </c>
      <c r="J6065" s="2">
        <v>97500</v>
      </c>
      <c r="K6065" s="2"/>
      <c r="L6065" s="2">
        <v>17550</v>
      </c>
      <c r="M6065" s="3">
        <f t="shared" si="94"/>
        <v>115050</v>
      </c>
      <c r="N6065" s="41">
        <v>45140</v>
      </c>
      <c r="O6065" s="39"/>
      <c r="P6065" s="39" t="s">
        <v>3282</v>
      </c>
      <c r="Q6065" s="40"/>
      <c r="R6065" s="41"/>
      <c r="S6065" s="42" t="s">
        <v>2417</v>
      </c>
      <c r="T6065" s="68"/>
    </row>
    <row r="6066" spans="1:20" x14ac:dyDescent="0.2">
      <c r="A6066" s="38" t="s">
        <v>20228</v>
      </c>
      <c r="B6066" s="39" t="s">
        <v>20224</v>
      </c>
      <c r="C6066" s="39"/>
      <c r="D6066" s="38">
        <v>816655</v>
      </c>
      <c r="E6066" s="38"/>
      <c r="F6066" s="38"/>
      <c r="G6066" s="42" t="s">
        <v>782</v>
      </c>
      <c r="H6066" s="38">
        <v>8266013014</v>
      </c>
      <c r="I6066" s="40">
        <v>334</v>
      </c>
      <c r="J6066" s="2">
        <v>67445</v>
      </c>
      <c r="K6066" s="2"/>
      <c r="L6066" s="2">
        <v>12140.1</v>
      </c>
      <c r="M6066" s="3">
        <f t="shared" si="94"/>
        <v>79585.100000000006</v>
      </c>
      <c r="N6066" s="41">
        <v>44867</v>
      </c>
      <c r="O6066" s="39"/>
      <c r="P6066" s="39" t="s">
        <v>3282</v>
      </c>
      <c r="Q6066" s="40"/>
      <c r="R6066" s="41"/>
      <c r="S6066" s="42" t="s">
        <v>2417</v>
      </c>
      <c r="T6066" s="68"/>
    </row>
    <row r="6067" spans="1:20" x14ac:dyDescent="0.2">
      <c r="A6067" s="38" t="s">
        <v>20229</v>
      </c>
      <c r="B6067" s="39" t="s">
        <v>20230</v>
      </c>
      <c r="C6067" s="39" t="s">
        <v>20231</v>
      </c>
      <c r="D6067" s="38">
        <v>821964</v>
      </c>
      <c r="E6067" s="38"/>
      <c r="F6067" s="38"/>
      <c r="G6067" s="39" t="s">
        <v>13460</v>
      </c>
      <c r="H6067" s="38">
        <v>8268012955</v>
      </c>
      <c r="I6067" s="40" t="s">
        <v>20232</v>
      </c>
      <c r="J6067" s="2">
        <v>12480</v>
      </c>
      <c r="K6067" s="2"/>
      <c r="L6067" s="2">
        <v>2246.4</v>
      </c>
      <c r="M6067" s="3">
        <f t="shared" si="94"/>
        <v>14726.4</v>
      </c>
      <c r="N6067" s="41">
        <v>45149.729166666664</v>
      </c>
      <c r="O6067" s="39">
        <v>160593587</v>
      </c>
      <c r="P6067" s="39" t="s">
        <v>3282</v>
      </c>
      <c r="Q6067" s="40" t="s">
        <v>20233</v>
      </c>
      <c r="R6067" s="41">
        <v>45169</v>
      </c>
      <c r="S6067" s="42" t="s">
        <v>2417</v>
      </c>
      <c r="T6067" s="68"/>
    </row>
    <row r="6068" spans="1:20" x14ac:dyDescent="0.2">
      <c r="A6068" s="38" t="s">
        <v>20234</v>
      </c>
      <c r="B6068" s="39" t="s">
        <v>20235</v>
      </c>
      <c r="C6068" s="39" t="s">
        <v>20236</v>
      </c>
      <c r="D6068" s="38">
        <v>407003</v>
      </c>
      <c r="E6068" s="38"/>
      <c r="F6068" s="38"/>
      <c r="G6068" s="39" t="s">
        <v>8824</v>
      </c>
      <c r="H6068" s="38">
        <v>8266019623</v>
      </c>
      <c r="I6068" s="40" t="s">
        <v>20237</v>
      </c>
      <c r="J6068" s="2">
        <v>42770</v>
      </c>
      <c r="K6068" s="2"/>
      <c r="L6068" s="2">
        <v>7698.5999999999995</v>
      </c>
      <c r="M6068" s="3">
        <f t="shared" si="94"/>
        <v>50468.6</v>
      </c>
      <c r="N6068" s="41">
        <v>45105.729166666664</v>
      </c>
      <c r="O6068" s="39">
        <v>1246477044</v>
      </c>
      <c r="P6068" s="39" t="s">
        <v>3282</v>
      </c>
      <c r="Q6068" s="40">
        <v>308213154352</v>
      </c>
      <c r="R6068" s="41">
        <v>45161</v>
      </c>
      <c r="S6068" s="42" t="s">
        <v>2417</v>
      </c>
      <c r="T6068" s="68"/>
    </row>
    <row r="6069" spans="1:20" x14ac:dyDescent="0.2">
      <c r="A6069" s="38" t="s">
        <v>20238</v>
      </c>
      <c r="B6069" s="39" t="s">
        <v>20239</v>
      </c>
      <c r="C6069" s="39" t="s">
        <v>20240</v>
      </c>
      <c r="D6069" s="38">
        <v>934550</v>
      </c>
      <c r="E6069" s="38"/>
      <c r="F6069" s="38"/>
      <c r="G6069" s="39" t="s">
        <v>2336</v>
      </c>
      <c r="H6069" s="38">
        <v>8268012548</v>
      </c>
      <c r="I6069" s="40" t="s">
        <v>20241</v>
      </c>
      <c r="J6069" s="2">
        <v>48330.381355932208</v>
      </c>
      <c r="K6069" s="2"/>
      <c r="L6069" s="2">
        <v>8699.4686440677979</v>
      </c>
      <c r="M6069" s="3">
        <f t="shared" si="94"/>
        <v>57029.850000000006</v>
      </c>
      <c r="N6069" s="41">
        <v>45143.729166666664</v>
      </c>
      <c r="O6069" s="39">
        <v>1246476981</v>
      </c>
      <c r="P6069" s="39" t="s">
        <v>3282</v>
      </c>
      <c r="Q6069" s="40" t="s">
        <v>20242</v>
      </c>
      <c r="R6069" s="41">
        <v>45161</v>
      </c>
      <c r="S6069" s="42" t="s">
        <v>2417</v>
      </c>
      <c r="T6069" s="68"/>
    </row>
    <row r="6070" spans="1:20" x14ac:dyDescent="0.2">
      <c r="A6070" s="38">
        <v>67</v>
      </c>
      <c r="B6070" s="39" t="s">
        <v>20243</v>
      </c>
      <c r="C6070" s="39" t="s">
        <v>20244</v>
      </c>
      <c r="D6070" s="38">
        <v>816965</v>
      </c>
      <c r="E6070" s="38"/>
      <c r="F6070" s="38"/>
      <c r="G6070" s="39" t="s">
        <v>557</v>
      </c>
      <c r="H6070" s="38">
        <v>8268011756</v>
      </c>
      <c r="I6070" s="40" t="s">
        <v>20245</v>
      </c>
      <c r="J6070" s="2">
        <v>285389.65999999997</v>
      </c>
      <c r="K6070" s="2"/>
      <c r="L6070" s="2">
        <v>0</v>
      </c>
      <c r="M6070" s="3">
        <f t="shared" si="94"/>
        <v>285389.65999999997</v>
      </c>
      <c r="N6070" s="41">
        <v>45143.729166666664</v>
      </c>
      <c r="O6070" s="39">
        <v>160602264</v>
      </c>
      <c r="P6070" s="39" t="s">
        <v>8899</v>
      </c>
      <c r="Q6070" s="40" t="s">
        <v>20246</v>
      </c>
      <c r="R6070" s="41">
        <v>45162</v>
      </c>
      <c r="S6070" s="42" t="s">
        <v>8901</v>
      </c>
      <c r="T6070" s="68"/>
    </row>
    <row r="6071" spans="1:20" x14ac:dyDescent="0.2">
      <c r="A6071" s="38">
        <v>224</v>
      </c>
      <c r="B6071" s="39" t="s">
        <v>20247</v>
      </c>
      <c r="C6071" s="39" t="s">
        <v>20248</v>
      </c>
      <c r="D6071" s="38">
        <v>816456</v>
      </c>
      <c r="E6071" s="38"/>
      <c r="F6071" s="38"/>
      <c r="G6071" s="39" t="s">
        <v>3303</v>
      </c>
      <c r="H6071" s="38">
        <v>8268012837</v>
      </c>
      <c r="I6071" s="40">
        <v>127</v>
      </c>
      <c r="J6071" s="2">
        <v>225272.14</v>
      </c>
      <c r="K6071" s="2"/>
      <c r="L6071" s="2">
        <v>0</v>
      </c>
      <c r="M6071" s="3">
        <f t="shared" si="94"/>
        <v>225272.14</v>
      </c>
      <c r="N6071" s="41">
        <v>45137.729166666664</v>
      </c>
      <c r="O6071" s="39">
        <v>160607252</v>
      </c>
      <c r="P6071" s="39" t="s">
        <v>8899</v>
      </c>
      <c r="Q6071" s="40" t="s">
        <v>20249</v>
      </c>
      <c r="R6071" s="41">
        <v>45168</v>
      </c>
      <c r="S6071" s="42" t="s">
        <v>8901</v>
      </c>
      <c r="T6071" s="68"/>
    </row>
    <row r="6072" spans="1:20" x14ac:dyDescent="0.2">
      <c r="A6072" s="38">
        <v>210</v>
      </c>
      <c r="B6072" s="39" t="s">
        <v>20250</v>
      </c>
      <c r="C6072" s="39" t="s">
        <v>20251</v>
      </c>
      <c r="D6072" s="38">
        <v>822647</v>
      </c>
      <c r="E6072" s="38"/>
      <c r="F6072" s="38"/>
      <c r="G6072" s="39" t="s">
        <v>19117</v>
      </c>
      <c r="H6072" s="38">
        <v>8268012937</v>
      </c>
      <c r="I6072" s="40">
        <v>41</v>
      </c>
      <c r="J6072" s="2">
        <v>104927.89830508475</v>
      </c>
      <c r="K6072" s="2"/>
      <c r="L6072" s="2">
        <v>18887.021694915253</v>
      </c>
      <c r="M6072" s="3">
        <f t="shared" si="94"/>
        <v>123814.92</v>
      </c>
      <c r="N6072" s="41">
        <v>45145.729166666664</v>
      </c>
      <c r="O6072" s="39">
        <v>160604097</v>
      </c>
      <c r="P6072" s="39" t="s">
        <v>8899</v>
      </c>
      <c r="Q6072" s="40" t="s">
        <v>20252</v>
      </c>
      <c r="R6072" s="41">
        <v>45168</v>
      </c>
      <c r="S6072" s="42" t="s">
        <v>8901</v>
      </c>
      <c r="T6072" s="68"/>
    </row>
    <row r="6073" spans="1:20" x14ac:dyDescent="0.2">
      <c r="A6073" s="38" t="s">
        <v>20253</v>
      </c>
      <c r="B6073" s="39" t="s">
        <v>20254</v>
      </c>
      <c r="C6073" s="39" t="s">
        <v>20255</v>
      </c>
      <c r="D6073" s="38">
        <v>406424</v>
      </c>
      <c r="E6073" s="38"/>
      <c r="F6073" s="38"/>
      <c r="G6073" s="39" t="s">
        <v>3254</v>
      </c>
      <c r="H6073" s="38">
        <v>8266018988</v>
      </c>
      <c r="I6073" s="40" t="s">
        <v>20256</v>
      </c>
      <c r="J6073" s="2">
        <v>36735.593220338982</v>
      </c>
      <c r="K6073" s="2"/>
      <c r="L6073" s="2">
        <v>6612.4067796610161</v>
      </c>
      <c r="M6073" s="3">
        <f t="shared" si="94"/>
        <v>43348</v>
      </c>
      <c r="N6073" s="41">
        <v>45126.729166666664</v>
      </c>
      <c r="O6073" s="39">
        <v>1246480653</v>
      </c>
      <c r="P6073" s="39" t="s">
        <v>19303</v>
      </c>
      <c r="Q6073" s="40" t="s">
        <v>20257</v>
      </c>
      <c r="R6073" s="41">
        <v>45194</v>
      </c>
      <c r="S6073" s="62" t="s">
        <v>19</v>
      </c>
      <c r="T6073" s="68"/>
    </row>
    <row r="6074" spans="1:20" x14ac:dyDescent="0.2">
      <c r="A6074" s="38">
        <v>345</v>
      </c>
      <c r="B6074" s="39" t="s">
        <v>20258</v>
      </c>
      <c r="C6074" s="39" t="s">
        <v>20259</v>
      </c>
      <c r="D6074" s="38">
        <v>802471</v>
      </c>
      <c r="E6074" s="38"/>
      <c r="F6074" s="38"/>
      <c r="G6074" s="39" t="s">
        <v>9923</v>
      </c>
      <c r="H6074" s="38">
        <v>8268012942</v>
      </c>
      <c r="I6074" s="40">
        <v>307</v>
      </c>
      <c r="J6074" s="2">
        <v>74500</v>
      </c>
      <c r="K6074" s="2"/>
      <c r="L6074" s="2">
        <v>13410</v>
      </c>
      <c r="M6074" s="3">
        <f t="shared" si="94"/>
        <v>87910</v>
      </c>
      <c r="N6074" s="41">
        <v>45150.729166666664</v>
      </c>
      <c r="O6074" s="39">
        <v>160604033</v>
      </c>
      <c r="P6074" s="39" t="s">
        <v>8899</v>
      </c>
      <c r="Q6074" s="40" t="s">
        <v>20260</v>
      </c>
      <c r="R6074" s="41">
        <v>45175</v>
      </c>
      <c r="S6074" s="42" t="s">
        <v>8901</v>
      </c>
      <c r="T6074" s="68"/>
    </row>
    <row r="6075" spans="1:20" x14ac:dyDescent="0.2">
      <c r="A6075" s="38" t="s">
        <v>20261</v>
      </c>
      <c r="B6075" s="39" t="s">
        <v>20262</v>
      </c>
      <c r="C6075" s="39" t="s">
        <v>20263</v>
      </c>
      <c r="D6075" s="38">
        <v>816655</v>
      </c>
      <c r="E6075" s="38"/>
      <c r="F6075" s="38"/>
      <c r="G6075" s="42" t="s">
        <v>782</v>
      </c>
      <c r="H6075" s="38">
        <v>8266018607</v>
      </c>
      <c r="I6075" s="40">
        <v>495</v>
      </c>
      <c r="J6075" s="2">
        <v>44000</v>
      </c>
      <c r="K6075" s="2"/>
      <c r="L6075" s="2">
        <v>7920</v>
      </c>
      <c r="M6075" s="3">
        <f t="shared" si="94"/>
        <v>51920</v>
      </c>
      <c r="N6075" s="41">
        <v>45140.729166666664</v>
      </c>
      <c r="O6075" s="39">
        <v>1246480662</v>
      </c>
      <c r="P6075" s="39" t="s">
        <v>3282</v>
      </c>
      <c r="Q6075" s="40" t="s">
        <v>20226</v>
      </c>
      <c r="R6075" s="41">
        <v>45175</v>
      </c>
      <c r="S6075" s="42" t="s">
        <v>2417</v>
      </c>
      <c r="T6075" s="68"/>
    </row>
    <row r="6076" spans="1:20" x14ac:dyDescent="0.2">
      <c r="A6076" s="38" t="s">
        <v>20264</v>
      </c>
      <c r="B6076" s="42" t="s">
        <v>20265</v>
      </c>
      <c r="C6076" s="42" t="s">
        <v>20266</v>
      </c>
      <c r="D6076" s="38">
        <v>821146</v>
      </c>
      <c r="E6076" s="1" t="s">
        <v>23069</v>
      </c>
      <c r="F6076" s="1" t="s">
        <v>23070</v>
      </c>
      <c r="G6076" s="42" t="s">
        <v>446</v>
      </c>
      <c r="H6076" s="38">
        <v>8268006130</v>
      </c>
      <c r="I6076" s="40" t="s">
        <v>20267</v>
      </c>
      <c r="J6076" s="3">
        <v>2000000</v>
      </c>
      <c r="K6076" s="3"/>
      <c r="L6076" s="3">
        <v>360000</v>
      </c>
      <c r="M6076" s="3">
        <f t="shared" si="94"/>
        <v>2360000</v>
      </c>
      <c r="N6076" s="41">
        <v>45152.729166666664</v>
      </c>
      <c r="O6076" s="39">
        <v>160611944</v>
      </c>
      <c r="P6076" s="42" t="s">
        <v>315</v>
      </c>
      <c r="Q6076" s="42" t="s">
        <v>20268</v>
      </c>
      <c r="R6076" s="60">
        <v>45175</v>
      </c>
      <c r="S6076" s="42" t="s">
        <v>243</v>
      </c>
      <c r="T6076" s="68" t="s">
        <v>506</v>
      </c>
    </row>
    <row r="6077" spans="1:20" x14ac:dyDescent="0.2">
      <c r="A6077" s="38" t="s">
        <v>20269</v>
      </c>
      <c r="B6077" s="39" t="s">
        <v>20270</v>
      </c>
      <c r="C6077" s="39" t="s">
        <v>20271</v>
      </c>
      <c r="D6077" s="38">
        <v>407261</v>
      </c>
      <c r="E6077" s="38"/>
      <c r="F6077" s="38"/>
      <c r="G6077" s="39" t="s">
        <v>58</v>
      </c>
      <c r="H6077" s="38">
        <v>8266015795</v>
      </c>
      <c r="I6077" s="40">
        <v>9854047062</v>
      </c>
      <c r="J6077" s="2">
        <v>73891.5</v>
      </c>
      <c r="K6077" s="2"/>
      <c r="L6077" s="2">
        <v>0</v>
      </c>
      <c r="M6077" s="3">
        <f t="shared" si="94"/>
        <v>73891.5</v>
      </c>
      <c r="N6077" s="41">
        <v>45106.729166666664</v>
      </c>
      <c r="O6077" s="39">
        <v>1246482790</v>
      </c>
      <c r="P6077" s="39" t="s">
        <v>3282</v>
      </c>
      <c r="Q6077" s="40"/>
      <c r="R6077" s="41"/>
      <c r="S6077" s="42" t="s">
        <v>2417</v>
      </c>
      <c r="T6077" s="68"/>
    </row>
    <row r="6078" spans="1:20" x14ac:dyDescent="0.2">
      <c r="A6078" s="38" t="s">
        <v>20272</v>
      </c>
      <c r="B6078" s="39" t="s">
        <v>20273</v>
      </c>
      <c r="C6078" s="39" t="s">
        <v>20274</v>
      </c>
      <c r="D6078" s="38">
        <v>812419</v>
      </c>
      <c r="E6078" s="38"/>
      <c r="F6078" s="38"/>
      <c r="G6078" s="39" t="s">
        <v>1956</v>
      </c>
      <c r="H6078" s="38">
        <v>8268011831</v>
      </c>
      <c r="I6078" s="40" t="s">
        <v>20275</v>
      </c>
      <c r="J6078" s="2">
        <v>146092.37288135593</v>
      </c>
      <c r="K6078" s="2"/>
      <c r="L6078" s="2">
        <v>26296.627118644064</v>
      </c>
      <c r="M6078" s="3">
        <f t="shared" si="94"/>
        <v>172389</v>
      </c>
      <c r="N6078" s="41">
        <v>45140.729166666664</v>
      </c>
      <c r="O6078" s="39">
        <v>160607231</v>
      </c>
      <c r="P6078" s="39" t="s">
        <v>3282</v>
      </c>
      <c r="Q6078" s="40" t="s">
        <v>20276</v>
      </c>
      <c r="R6078" s="41">
        <v>45164</v>
      </c>
      <c r="S6078" s="42" t="s">
        <v>2417</v>
      </c>
      <c r="T6078" s="68"/>
    </row>
    <row r="6079" spans="1:20" x14ac:dyDescent="0.2">
      <c r="A6079" s="38">
        <v>295</v>
      </c>
      <c r="B6079" s="39" t="s">
        <v>20277</v>
      </c>
      <c r="C6079" s="39" t="s">
        <v>20278</v>
      </c>
      <c r="D6079" s="38">
        <v>811653</v>
      </c>
      <c r="E6079" s="38"/>
      <c r="F6079" s="38"/>
      <c r="G6079" s="39" t="s">
        <v>20279</v>
      </c>
      <c r="H6079" s="38">
        <v>8268012887</v>
      </c>
      <c r="I6079" s="40" t="s">
        <v>20280</v>
      </c>
      <c r="J6079" s="2">
        <v>665797.45762711868</v>
      </c>
      <c r="K6079" s="2"/>
      <c r="L6079" s="2">
        <v>119843.54237288136</v>
      </c>
      <c r="M6079" s="3">
        <f t="shared" si="94"/>
        <v>785641</v>
      </c>
      <c r="N6079" s="41">
        <v>45136.729166666664</v>
      </c>
      <c r="O6079" s="39">
        <v>160610719</v>
      </c>
      <c r="P6079" s="39" t="s">
        <v>8899</v>
      </c>
      <c r="Q6079" s="40" t="s">
        <v>20281</v>
      </c>
      <c r="R6079" s="41">
        <v>45168</v>
      </c>
      <c r="S6079" s="42" t="s">
        <v>8901</v>
      </c>
      <c r="T6079" s="68"/>
    </row>
    <row r="6080" spans="1:20" x14ac:dyDescent="0.2">
      <c r="A6080" s="38" t="s">
        <v>20282</v>
      </c>
      <c r="B6080" s="39" t="s">
        <v>20283</v>
      </c>
      <c r="C6080" s="39" t="s">
        <v>20284</v>
      </c>
      <c r="D6080" s="38">
        <v>816655</v>
      </c>
      <c r="E6080" s="38"/>
      <c r="F6080" s="38"/>
      <c r="G6080" s="42" t="s">
        <v>782</v>
      </c>
      <c r="H6080" s="38">
        <v>8266018370</v>
      </c>
      <c r="I6080" s="40">
        <v>496</v>
      </c>
      <c r="J6080" s="2">
        <v>34010.000000000007</v>
      </c>
      <c r="K6080" s="2"/>
      <c r="L6080" s="2">
        <v>6121.8000000000011</v>
      </c>
      <c r="M6080" s="3">
        <f t="shared" si="94"/>
        <v>40131.80000000001</v>
      </c>
      <c r="N6080" s="41">
        <v>45140.729166666664</v>
      </c>
      <c r="O6080" s="39">
        <v>1246484265</v>
      </c>
      <c r="P6080" s="39" t="s">
        <v>3282</v>
      </c>
      <c r="Q6080" s="40" t="s">
        <v>20226</v>
      </c>
      <c r="R6080" s="41">
        <v>45175</v>
      </c>
      <c r="S6080" s="42" t="s">
        <v>2417</v>
      </c>
      <c r="T6080" s="68"/>
    </row>
    <row r="6081" spans="1:20" x14ac:dyDescent="0.2">
      <c r="A6081" s="38" t="s">
        <v>20285</v>
      </c>
      <c r="B6081" s="39" t="s">
        <v>20286</v>
      </c>
      <c r="C6081" s="39" t="s">
        <v>20287</v>
      </c>
      <c r="D6081" s="38">
        <v>919962</v>
      </c>
      <c r="E6081" s="38" t="s">
        <v>23069</v>
      </c>
      <c r="F6081" s="38"/>
      <c r="G6081" s="39" t="s">
        <v>6950</v>
      </c>
      <c r="H6081" s="38">
        <v>8268006324</v>
      </c>
      <c r="I6081" s="40" t="s">
        <v>20288</v>
      </c>
      <c r="J6081" s="3">
        <v>486188.2</v>
      </c>
      <c r="K6081" s="3"/>
      <c r="L6081" s="2">
        <v>87513.8</v>
      </c>
      <c r="M6081" s="3">
        <f t="shared" si="94"/>
        <v>573702</v>
      </c>
      <c r="N6081" s="41">
        <v>45042.729166666664</v>
      </c>
      <c r="O6081" s="39">
        <v>160610241</v>
      </c>
      <c r="P6081" s="39" t="s">
        <v>3282</v>
      </c>
      <c r="Q6081" s="40"/>
      <c r="R6081" s="41"/>
      <c r="S6081" s="42" t="s">
        <v>2417</v>
      </c>
      <c r="T6081" s="68"/>
    </row>
    <row r="6082" spans="1:20" x14ac:dyDescent="0.2">
      <c r="A6082" s="38" t="s">
        <v>20289</v>
      </c>
      <c r="B6082" s="42" t="s">
        <v>20290</v>
      </c>
      <c r="C6082" s="42" t="s">
        <v>20291</v>
      </c>
      <c r="D6082" s="38">
        <v>820886</v>
      </c>
      <c r="E6082" s="38"/>
      <c r="F6082" s="38"/>
      <c r="G6082" s="42" t="s">
        <v>10575</v>
      </c>
      <c r="H6082" s="38">
        <v>8268007755</v>
      </c>
      <c r="I6082" s="40" t="s">
        <v>20292</v>
      </c>
      <c r="J6082" s="3">
        <v>2558346.4</v>
      </c>
      <c r="K6082" s="3"/>
      <c r="L6082" s="3">
        <v>460502.35199999996</v>
      </c>
      <c r="M6082" s="3">
        <f t="shared" si="94"/>
        <v>3018848.7519999999</v>
      </c>
      <c r="N6082" s="41">
        <v>45138</v>
      </c>
      <c r="O6082" s="39">
        <v>160641694</v>
      </c>
      <c r="P6082" s="42" t="s">
        <v>315</v>
      </c>
      <c r="Q6082" s="42"/>
      <c r="R6082" s="60"/>
      <c r="S6082" s="42" t="s">
        <v>243</v>
      </c>
      <c r="T6082" s="68"/>
    </row>
    <row r="6083" spans="1:20" x14ac:dyDescent="0.2">
      <c r="A6083" s="38" t="s">
        <v>20293</v>
      </c>
      <c r="B6083" s="39" t="s">
        <v>20290</v>
      </c>
      <c r="C6083" s="39" t="s">
        <v>20291</v>
      </c>
      <c r="D6083" s="38">
        <v>820886</v>
      </c>
      <c r="E6083" s="38"/>
      <c r="F6083" s="38"/>
      <c r="G6083" s="39" t="s">
        <v>10575</v>
      </c>
      <c r="H6083" s="38">
        <v>8268007755</v>
      </c>
      <c r="I6083" s="40" t="s">
        <v>20292</v>
      </c>
      <c r="J6083" s="2">
        <v>682510</v>
      </c>
      <c r="K6083" s="2"/>
      <c r="L6083" s="2">
        <v>122851.79999999999</v>
      </c>
      <c r="M6083" s="3">
        <f t="shared" si="94"/>
        <v>805361.8</v>
      </c>
      <c r="N6083" s="41">
        <v>45138</v>
      </c>
      <c r="O6083" s="39">
        <v>160641694</v>
      </c>
      <c r="P6083" s="39" t="s">
        <v>3282</v>
      </c>
      <c r="Q6083" s="40"/>
      <c r="R6083" s="41"/>
      <c r="S6083" s="42" t="s">
        <v>2417</v>
      </c>
      <c r="T6083" s="68"/>
    </row>
    <row r="6084" spans="1:20" x14ac:dyDescent="0.2">
      <c r="A6084" s="38">
        <v>281</v>
      </c>
      <c r="B6084" s="39" t="s">
        <v>20294</v>
      </c>
      <c r="C6084" s="39" t="s">
        <v>20295</v>
      </c>
      <c r="D6084" s="38">
        <v>408038</v>
      </c>
      <c r="E6084" s="38"/>
      <c r="F6084" s="38"/>
      <c r="G6084" s="39" t="s">
        <v>6647</v>
      </c>
      <c r="H6084" s="38">
        <v>8266018876</v>
      </c>
      <c r="I6084" s="40" t="s">
        <v>20296</v>
      </c>
      <c r="J6084" s="2">
        <v>579500</v>
      </c>
      <c r="K6084" s="2"/>
      <c r="L6084" s="2">
        <v>104310</v>
      </c>
      <c r="M6084" s="3">
        <f t="shared" si="94"/>
        <v>683810</v>
      </c>
      <c r="N6084" s="41">
        <v>45136.729166666664</v>
      </c>
      <c r="O6084" s="39">
        <v>1246485149</v>
      </c>
      <c r="P6084" s="39" t="s">
        <v>8899</v>
      </c>
      <c r="Q6084" s="40" t="s">
        <v>20297</v>
      </c>
      <c r="R6084" s="41">
        <v>45175</v>
      </c>
      <c r="S6084" s="42" t="s">
        <v>8901</v>
      </c>
      <c r="T6084" s="68"/>
    </row>
    <row r="6085" spans="1:20" x14ac:dyDescent="0.2">
      <c r="A6085" s="38" t="s">
        <v>63</v>
      </c>
      <c r="B6085" s="1"/>
      <c r="C6085" s="1"/>
      <c r="D6085" s="51"/>
      <c r="E6085" s="38"/>
      <c r="F6085" s="51"/>
      <c r="G6085" s="52" t="s">
        <v>64</v>
      </c>
      <c r="H6085" s="53"/>
      <c r="I6085" s="54" t="s">
        <v>20298</v>
      </c>
      <c r="J6085" s="35">
        <v>15816.77</v>
      </c>
      <c r="K6085" s="1"/>
      <c r="L6085" s="1"/>
      <c r="M6085" s="3">
        <f t="shared" si="94"/>
        <v>15816.77</v>
      </c>
      <c r="N6085" s="41">
        <v>45166</v>
      </c>
      <c r="O6085" s="56"/>
      <c r="P6085" s="1"/>
      <c r="Q6085" s="1"/>
      <c r="R6085" s="57"/>
      <c r="S6085" s="39" t="s">
        <v>54</v>
      </c>
      <c r="T6085" s="68"/>
    </row>
    <row r="6086" spans="1:20" x14ac:dyDescent="0.2">
      <c r="A6086" s="38" t="s">
        <v>20299</v>
      </c>
      <c r="B6086" s="39" t="s">
        <v>20300</v>
      </c>
      <c r="C6086" s="39" t="s">
        <v>20301</v>
      </c>
      <c r="D6086" s="38">
        <v>139336</v>
      </c>
      <c r="E6086" s="38"/>
      <c r="F6086" s="38"/>
      <c r="G6086" s="39" t="s">
        <v>19838</v>
      </c>
      <c r="H6086" s="38">
        <v>8266019332</v>
      </c>
      <c r="I6086" s="40">
        <v>1036</v>
      </c>
      <c r="J6086" s="2">
        <v>27600</v>
      </c>
      <c r="K6086" s="2"/>
      <c r="L6086" s="2">
        <v>4968</v>
      </c>
      <c r="M6086" s="3">
        <f t="shared" ref="M6086:M6149" si="95">SUM(J6086:L6086)</f>
        <v>32568</v>
      </c>
      <c r="N6086" s="41">
        <v>45147.729166666664</v>
      </c>
      <c r="O6086" s="39">
        <v>1246486431</v>
      </c>
      <c r="P6086" s="39" t="s">
        <v>52</v>
      </c>
      <c r="Q6086" s="40">
        <v>309184103835</v>
      </c>
      <c r="R6086" s="41">
        <v>45189</v>
      </c>
      <c r="S6086" s="39" t="s">
        <v>54</v>
      </c>
      <c r="T6086" s="68"/>
    </row>
    <row r="6087" spans="1:20" x14ac:dyDescent="0.2">
      <c r="A6087" s="38">
        <v>184</v>
      </c>
      <c r="B6087" s="39" t="s">
        <v>20302</v>
      </c>
      <c r="C6087" s="39" t="s">
        <v>20303</v>
      </c>
      <c r="D6087" s="38">
        <v>501662</v>
      </c>
      <c r="E6087" s="38"/>
      <c r="F6087" s="38"/>
      <c r="G6087" s="39" t="s">
        <v>11119</v>
      </c>
      <c r="H6087" s="38">
        <v>8263000309</v>
      </c>
      <c r="I6087" s="40" t="s">
        <v>20304</v>
      </c>
      <c r="J6087" s="2">
        <v>3072924</v>
      </c>
      <c r="K6087" s="2"/>
      <c r="L6087" s="2">
        <v>553126.31999999995</v>
      </c>
      <c r="M6087" s="3">
        <f t="shared" si="95"/>
        <v>3626050.32</v>
      </c>
      <c r="N6087" s="41">
        <v>45134</v>
      </c>
      <c r="O6087" s="39">
        <v>1246486736</v>
      </c>
      <c r="P6087" s="39" t="s">
        <v>8899</v>
      </c>
      <c r="Q6087" s="40" t="s">
        <v>20305</v>
      </c>
      <c r="R6087" s="41">
        <v>45185</v>
      </c>
      <c r="S6087" s="42" t="s">
        <v>8901</v>
      </c>
      <c r="T6087" s="68"/>
    </row>
    <row r="6088" spans="1:20" x14ac:dyDescent="0.2">
      <c r="A6088" s="38" t="s">
        <v>20306</v>
      </c>
      <c r="B6088" s="39" t="s">
        <v>20307</v>
      </c>
      <c r="C6088" s="39" t="s">
        <v>20308</v>
      </c>
      <c r="D6088" s="38">
        <v>402984</v>
      </c>
      <c r="E6088" s="38"/>
      <c r="F6088" s="38"/>
      <c r="G6088" s="39" t="s">
        <v>4467</v>
      </c>
      <c r="H6088" s="38">
        <v>8263000288</v>
      </c>
      <c r="I6088" s="40">
        <v>330104465</v>
      </c>
      <c r="J6088" s="2">
        <v>1920000</v>
      </c>
      <c r="K6088" s="2"/>
      <c r="L6088" s="2">
        <v>345600</v>
      </c>
      <c r="M6088" s="3">
        <f t="shared" si="95"/>
        <v>2265600</v>
      </c>
      <c r="N6088" s="41">
        <v>45141.729166666664</v>
      </c>
      <c r="O6088" s="39">
        <v>1246503935</v>
      </c>
      <c r="P6088" s="39" t="s">
        <v>18453</v>
      </c>
      <c r="Q6088" s="40" t="s">
        <v>20309</v>
      </c>
      <c r="R6088" s="41">
        <v>45194</v>
      </c>
      <c r="S6088" s="62" t="s">
        <v>21</v>
      </c>
      <c r="T6088" s="68"/>
    </row>
    <row r="6089" spans="1:20" x14ac:dyDescent="0.2">
      <c r="A6089" s="38">
        <v>338</v>
      </c>
      <c r="B6089" s="39" t="s">
        <v>20310</v>
      </c>
      <c r="C6089" s="39" t="s">
        <v>20311</v>
      </c>
      <c r="D6089" s="38">
        <v>822068</v>
      </c>
      <c r="E6089" s="38"/>
      <c r="F6089" s="38"/>
      <c r="G6089" s="39" t="s">
        <v>19235</v>
      </c>
      <c r="H6089" s="38">
        <v>8268012844</v>
      </c>
      <c r="I6089" s="40" t="s">
        <v>20312</v>
      </c>
      <c r="J6089" s="2">
        <v>75463</v>
      </c>
      <c r="K6089" s="2"/>
      <c r="L6089" s="2">
        <v>0</v>
      </c>
      <c r="M6089" s="3">
        <f t="shared" si="95"/>
        <v>75463</v>
      </c>
      <c r="N6089" s="41">
        <v>45133.729166666664</v>
      </c>
      <c r="O6089" s="39">
        <v>160615851</v>
      </c>
      <c r="P6089" s="39" t="s">
        <v>8899</v>
      </c>
      <c r="Q6089" s="40" t="s">
        <v>20313</v>
      </c>
      <c r="R6089" s="41">
        <v>45175</v>
      </c>
      <c r="S6089" s="42" t="s">
        <v>8901</v>
      </c>
      <c r="T6089" s="68"/>
    </row>
    <row r="6090" spans="1:20" x14ac:dyDescent="0.2">
      <c r="A6090" s="38" t="s">
        <v>20314</v>
      </c>
      <c r="B6090" s="39" t="s">
        <v>20315</v>
      </c>
      <c r="C6090" s="39" t="s">
        <v>20316</v>
      </c>
      <c r="D6090" s="38">
        <v>815162</v>
      </c>
      <c r="E6090" s="38"/>
      <c r="F6090" s="38"/>
      <c r="G6090" s="39" t="s">
        <v>9118</v>
      </c>
      <c r="H6090" s="38">
        <v>8268012401</v>
      </c>
      <c r="I6090" s="40" t="s">
        <v>20317</v>
      </c>
      <c r="J6090" s="2">
        <v>103230.34</v>
      </c>
      <c r="K6090" s="2"/>
      <c r="L6090" s="2">
        <v>0</v>
      </c>
      <c r="M6090" s="3">
        <f t="shared" si="95"/>
        <v>103230.34</v>
      </c>
      <c r="N6090" s="41">
        <v>45129.729166666664</v>
      </c>
      <c r="O6090" s="39">
        <v>160615881</v>
      </c>
      <c r="P6090" s="39" t="s">
        <v>3282</v>
      </c>
      <c r="Q6090" s="40" t="s">
        <v>20318</v>
      </c>
      <c r="R6090" s="41">
        <v>45172</v>
      </c>
      <c r="S6090" s="42" t="s">
        <v>2417</v>
      </c>
      <c r="T6090" s="68"/>
    </row>
    <row r="6091" spans="1:20" x14ac:dyDescent="0.2">
      <c r="A6091" s="38" t="s">
        <v>20319</v>
      </c>
      <c r="B6091" s="39" t="s">
        <v>20320</v>
      </c>
      <c r="C6091" s="39" t="s">
        <v>20321</v>
      </c>
      <c r="D6091" s="38">
        <v>301193</v>
      </c>
      <c r="E6091" s="38"/>
      <c r="F6091" s="38"/>
      <c r="G6091" s="39" t="s">
        <v>2376</v>
      </c>
      <c r="H6091" s="38">
        <v>8266018751</v>
      </c>
      <c r="I6091" s="40">
        <v>232901050535</v>
      </c>
      <c r="J6091" s="2">
        <v>1090329.6610169492</v>
      </c>
      <c r="K6091" s="2"/>
      <c r="L6091" s="2">
        <v>196259.33898305084</v>
      </c>
      <c r="M6091" s="3">
        <f t="shared" si="95"/>
        <v>1286589</v>
      </c>
      <c r="N6091" s="41">
        <v>45134.729166666664</v>
      </c>
      <c r="O6091" s="39">
        <v>1246489074</v>
      </c>
      <c r="P6091" s="39" t="s">
        <v>18453</v>
      </c>
      <c r="Q6091" s="40" t="s">
        <v>20322</v>
      </c>
      <c r="R6091" s="41">
        <v>45193</v>
      </c>
      <c r="S6091" s="62" t="s">
        <v>21</v>
      </c>
      <c r="T6091" s="68"/>
    </row>
    <row r="6092" spans="1:20" x14ac:dyDescent="0.2">
      <c r="A6092" s="38" t="s">
        <v>20323</v>
      </c>
      <c r="B6092" s="39" t="s">
        <v>20324</v>
      </c>
      <c r="C6092" s="39" t="s">
        <v>20325</v>
      </c>
      <c r="D6092" s="38">
        <v>123859</v>
      </c>
      <c r="E6092" s="38"/>
      <c r="F6092" s="38"/>
      <c r="G6092" s="39" t="s">
        <v>3842</v>
      </c>
      <c r="H6092" s="38">
        <v>8266018968</v>
      </c>
      <c r="I6092" s="40" t="s">
        <v>20326</v>
      </c>
      <c r="J6092" s="2">
        <v>77222.881355932201</v>
      </c>
      <c r="K6092" s="2"/>
      <c r="L6092" s="2">
        <v>13900.118644067796</v>
      </c>
      <c r="M6092" s="3">
        <f t="shared" si="95"/>
        <v>91123</v>
      </c>
      <c r="N6092" s="41">
        <v>45094.729166666664</v>
      </c>
      <c r="O6092" s="39">
        <v>160615987</v>
      </c>
      <c r="P6092" s="39" t="s">
        <v>3282</v>
      </c>
      <c r="Q6092" s="40" t="s">
        <v>20327</v>
      </c>
      <c r="R6092" s="41">
        <v>45168</v>
      </c>
      <c r="S6092" s="42" t="s">
        <v>2417</v>
      </c>
      <c r="T6092" s="68"/>
    </row>
    <row r="6093" spans="1:20" x14ac:dyDescent="0.2">
      <c r="A6093" s="38" t="s">
        <v>20328</v>
      </c>
      <c r="B6093" s="39" t="s">
        <v>20329</v>
      </c>
      <c r="C6093" s="39" t="s">
        <v>20330</v>
      </c>
      <c r="D6093" s="38">
        <v>703046</v>
      </c>
      <c r="E6093" s="38"/>
      <c r="F6093" s="38"/>
      <c r="G6093" s="42" t="s">
        <v>678</v>
      </c>
      <c r="H6093" s="38">
        <v>8266018988</v>
      </c>
      <c r="I6093" s="40" t="s">
        <v>20331</v>
      </c>
      <c r="J6093" s="2">
        <v>516</v>
      </c>
      <c r="K6093" s="2"/>
      <c r="L6093" s="2">
        <v>0</v>
      </c>
      <c r="M6093" s="3">
        <f t="shared" si="95"/>
        <v>516</v>
      </c>
      <c r="N6093" s="41">
        <v>45143.729166666664</v>
      </c>
      <c r="O6093" s="39">
        <v>1218731157</v>
      </c>
      <c r="P6093" s="39" t="s">
        <v>19303</v>
      </c>
      <c r="Q6093" s="40" t="s">
        <v>20332</v>
      </c>
      <c r="R6093" s="41">
        <v>45218</v>
      </c>
      <c r="S6093" s="62" t="s">
        <v>19</v>
      </c>
      <c r="T6093" s="68"/>
    </row>
    <row r="6094" spans="1:20" x14ac:dyDescent="0.2">
      <c r="A6094" s="38" t="s">
        <v>20333</v>
      </c>
      <c r="B6094" s="39" t="s">
        <v>20334</v>
      </c>
      <c r="C6094" s="39" t="s">
        <v>20335</v>
      </c>
      <c r="D6094" s="38">
        <v>703046</v>
      </c>
      <c r="E6094" s="38"/>
      <c r="F6094" s="38"/>
      <c r="G6094" s="42" t="s">
        <v>678</v>
      </c>
      <c r="H6094" s="38">
        <v>8266018906</v>
      </c>
      <c r="I6094" s="40" t="s">
        <v>20336</v>
      </c>
      <c r="J6094" s="2">
        <v>350</v>
      </c>
      <c r="K6094" s="2"/>
      <c r="L6094" s="2">
        <v>0</v>
      </c>
      <c r="M6094" s="3">
        <f t="shared" si="95"/>
        <v>350</v>
      </c>
      <c r="N6094" s="41">
        <v>45133.729166666664</v>
      </c>
      <c r="O6094" s="39">
        <v>1218731163</v>
      </c>
      <c r="P6094" s="39" t="s">
        <v>3282</v>
      </c>
      <c r="Q6094" s="40" t="s">
        <v>20337</v>
      </c>
      <c r="R6094" s="41">
        <v>45217</v>
      </c>
      <c r="S6094" s="42" t="s">
        <v>2417</v>
      </c>
      <c r="T6094" s="68"/>
    </row>
    <row r="6095" spans="1:20" x14ac:dyDescent="0.2">
      <c r="A6095" s="38" t="s">
        <v>20338</v>
      </c>
      <c r="B6095" s="39" t="s">
        <v>20339</v>
      </c>
      <c r="C6095" s="39" t="s">
        <v>20340</v>
      </c>
      <c r="D6095" s="38">
        <v>500048</v>
      </c>
      <c r="E6095" s="38"/>
      <c r="F6095" s="38"/>
      <c r="G6095" s="39" t="s">
        <v>20341</v>
      </c>
      <c r="H6095" s="38">
        <v>8266018906</v>
      </c>
      <c r="I6095" s="40" t="s">
        <v>20342</v>
      </c>
      <c r="J6095" s="2">
        <v>68600</v>
      </c>
      <c r="K6095" s="2"/>
      <c r="L6095" s="2">
        <v>19208</v>
      </c>
      <c r="M6095" s="3">
        <f t="shared" si="95"/>
        <v>87808</v>
      </c>
      <c r="N6095" s="41">
        <v>45118.729166666664</v>
      </c>
      <c r="O6095" s="39">
        <v>1246488101</v>
      </c>
      <c r="P6095" s="39" t="s">
        <v>3282</v>
      </c>
      <c r="Q6095" s="40" t="s">
        <v>20343</v>
      </c>
      <c r="R6095" s="41">
        <v>45175</v>
      </c>
      <c r="S6095" s="42" t="s">
        <v>2417</v>
      </c>
      <c r="T6095" s="68"/>
    </row>
    <row r="6096" spans="1:20" x14ac:dyDescent="0.2">
      <c r="A6096" s="38" t="s">
        <v>20344</v>
      </c>
      <c r="B6096" s="39" t="s">
        <v>20345</v>
      </c>
      <c r="C6096" s="39"/>
      <c r="D6096" s="38">
        <v>300286</v>
      </c>
      <c r="E6096" s="38"/>
      <c r="F6096" s="38"/>
      <c r="G6096" s="39" t="s">
        <v>14930</v>
      </c>
      <c r="H6096" s="38">
        <v>8265000202</v>
      </c>
      <c r="I6096" s="40">
        <v>712749077</v>
      </c>
      <c r="J6096" s="2">
        <v>11100000</v>
      </c>
      <c r="K6096" s="2"/>
      <c r="L6096" s="2">
        <v>1998000</v>
      </c>
      <c r="M6096" s="3">
        <f t="shared" si="95"/>
        <v>13098000</v>
      </c>
      <c r="N6096" s="41">
        <v>45169</v>
      </c>
      <c r="O6096" s="39"/>
      <c r="P6096" s="39" t="s">
        <v>1933</v>
      </c>
      <c r="Q6096" s="40" t="s">
        <v>20346</v>
      </c>
      <c r="R6096" s="41" t="s">
        <v>20347</v>
      </c>
      <c r="S6096" s="62" t="s">
        <v>25</v>
      </c>
      <c r="T6096" s="68"/>
    </row>
    <row r="6097" spans="1:20" x14ac:dyDescent="0.2">
      <c r="A6097" s="38" t="s">
        <v>7506</v>
      </c>
      <c r="B6097" s="1"/>
      <c r="C6097" s="1"/>
      <c r="D6097" s="51"/>
      <c r="E6097" s="38"/>
      <c r="F6097" s="51"/>
      <c r="G6097" s="42" t="s">
        <v>310</v>
      </c>
      <c r="H6097" s="53"/>
      <c r="I6097" s="54" t="s">
        <v>20348</v>
      </c>
      <c r="J6097" s="35">
        <v>9481.19</v>
      </c>
      <c r="K6097" s="1"/>
      <c r="L6097" s="1"/>
      <c r="M6097" s="3">
        <f t="shared" si="95"/>
        <v>9481.19</v>
      </c>
      <c r="N6097" s="41">
        <v>45169</v>
      </c>
      <c r="O6097" s="56"/>
      <c r="P6097" s="1"/>
      <c r="Q6097" s="1"/>
      <c r="R6097" s="57"/>
      <c r="S6097" s="42" t="s">
        <v>2417</v>
      </c>
      <c r="T6097" s="69"/>
    </row>
    <row r="6098" spans="1:20" x14ac:dyDescent="0.2">
      <c r="A6098" s="38">
        <v>453</v>
      </c>
      <c r="B6098" s="39"/>
      <c r="C6098" s="39"/>
      <c r="D6098" s="38"/>
      <c r="E6098" s="38"/>
      <c r="F6098" s="38"/>
      <c r="G6098" s="42" t="s">
        <v>310</v>
      </c>
      <c r="H6098" s="53"/>
      <c r="I6098" s="54" t="s">
        <v>20348</v>
      </c>
      <c r="J6098" s="35">
        <v>23702.97</v>
      </c>
      <c r="K6098" s="1"/>
      <c r="L6098" s="1"/>
      <c r="M6098" s="3">
        <f t="shared" si="95"/>
        <v>23702.97</v>
      </c>
      <c r="N6098" s="63"/>
      <c r="O6098" s="56"/>
      <c r="P6098" s="1"/>
      <c r="Q6098" s="1"/>
      <c r="R6098" s="57"/>
      <c r="S6098" s="42" t="s">
        <v>8901</v>
      </c>
      <c r="T6098" s="68"/>
    </row>
    <row r="6099" spans="1:20" x14ac:dyDescent="0.2">
      <c r="A6099" s="38" t="s">
        <v>20349</v>
      </c>
      <c r="B6099" s="39" t="s">
        <v>20350</v>
      </c>
      <c r="C6099" s="39" t="s">
        <v>20351</v>
      </c>
      <c r="D6099" s="38">
        <v>811923</v>
      </c>
      <c r="E6099" s="38"/>
      <c r="F6099" s="38"/>
      <c r="G6099" s="39" t="s">
        <v>13858</v>
      </c>
      <c r="H6099" s="38">
        <v>8268012920</v>
      </c>
      <c r="I6099" s="40" t="s">
        <v>20352</v>
      </c>
      <c r="J6099" s="2">
        <v>173160</v>
      </c>
      <c r="K6099" s="2"/>
      <c r="L6099" s="2">
        <v>31168.799999999999</v>
      </c>
      <c r="M6099" s="3">
        <f t="shared" si="95"/>
        <v>204328.8</v>
      </c>
      <c r="N6099" s="41">
        <v>45141.729166666664</v>
      </c>
      <c r="O6099" s="39">
        <v>160666018</v>
      </c>
      <c r="P6099" s="39" t="s">
        <v>3282</v>
      </c>
      <c r="Q6099" s="40" t="s">
        <v>20353</v>
      </c>
      <c r="R6099" s="41">
        <v>45189</v>
      </c>
      <c r="S6099" s="42" t="s">
        <v>2417</v>
      </c>
      <c r="T6099" s="68"/>
    </row>
    <row r="6100" spans="1:20" x14ac:dyDescent="0.2">
      <c r="A6100" s="38" t="s">
        <v>20354</v>
      </c>
      <c r="B6100" s="39" t="s">
        <v>20355</v>
      </c>
      <c r="C6100" s="39" t="s">
        <v>20356</v>
      </c>
      <c r="D6100" s="38">
        <v>816655</v>
      </c>
      <c r="E6100" s="38"/>
      <c r="F6100" s="38"/>
      <c r="G6100" s="42" t="s">
        <v>782</v>
      </c>
      <c r="H6100" s="38">
        <v>8266018370</v>
      </c>
      <c r="I6100" s="40">
        <v>504</v>
      </c>
      <c r="J6100" s="2">
        <v>15210</v>
      </c>
      <c r="K6100" s="2"/>
      <c r="L6100" s="2">
        <v>2737.7999999999997</v>
      </c>
      <c r="M6100" s="3">
        <f t="shared" si="95"/>
        <v>17947.8</v>
      </c>
      <c r="N6100" s="41">
        <v>45154.729166666664</v>
      </c>
      <c r="O6100" s="39">
        <v>1246494741</v>
      </c>
      <c r="P6100" s="39" t="s">
        <v>3282</v>
      </c>
      <c r="Q6100" s="40" t="s">
        <v>20357</v>
      </c>
      <c r="R6100" s="41">
        <v>45189</v>
      </c>
      <c r="S6100" s="42" t="s">
        <v>2417</v>
      </c>
      <c r="T6100" s="68"/>
    </row>
    <row r="6101" spans="1:20" x14ac:dyDescent="0.2">
      <c r="A6101" s="38" t="s">
        <v>20358</v>
      </c>
      <c r="B6101" s="39" t="s">
        <v>20359</v>
      </c>
      <c r="C6101" s="39" t="s">
        <v>20360</v>
      </c>
      <c r="D6101" s="38">
        <v>816655</v>
      </c>
      <c r="E6101" s="38"/>
      <c r="F6101" s="38"/>
      <c r="G6101" s="42" t="s">
        <v>782</v>
      </c>
      <c r="H6101" s="38">
        <v>8266018742</v>
      </c>
      <c r="I6101" s="40">
        <v>505</v>
      </c>
      <c r="J6101" s="2">
        <v>48750</v>
      </c>
      <c r="K6101" s="2"/>
      <c r="L6101" s="2">
        <v>8775</v>
      </c>
      <c r="M6101" s="3">
        <f t="shared" si="95"/>
        <v>57525</v>
      </c>
      <c r="N6101" s="41">
        <v>45154.729166666664</v>
      </c>
      <c r="O6101" s="39">
        <v>1246494743</v>
      </c>
      <c r="P6101" s="39" t="s">
        <v>3282</v>
      </c>
      <c r="Q6101" s="40" t="s">
        <v>20357</v>
      </c>
      <c r="R6101" s="41">
        <v>45189</v>
      </c>
      <c r="S6101" s="42" t="s">
        <v>2417</v>
      </c>
      <c r="T6101" s="68"/>
    </row>
    <row r="6102" spans="1:20" x14ac:dyDescent="0.2">
      <c r="A6102" s="38" t="s">
        <v>20361</v>
      </c>
      <c r="B6102" s="39" t="s">
        <v>20362</v>
      </c>
      <c r="C6102" s="39" t="s">
        <v>20363</v>
      </c>
      <c r="D6102" s="38">
        <v>822746</v>
      </c>
      <c r="E6102" s="38"/>
      <c r="F6102" s="38"/>
      <c r="G6102" s="39" t="s">
        <v>16624</v>
      </c>
      <c r="H6102" s="38">
        <v>8268010365</v>
      </c>
      <c r="I6102" s="40" t="s">
        <v>20364</v>
      </c>
      <c r="J6102" s="2">
        <v>562030.50847457629</v>
      </c>
      <c r="K6102" s="2"/>
      <c r="L6102" s="2">
        <v>101165.49152542373</v>
      </c>
      <c r="M6102" s="3">
        <f t="shared" si="95"/>
        <v>663196</v>
      </c>
      <c r="N6102" s="41">
        <v>45148.729166666664</v>
      </c>
      <c r="O6102" s="39">
        <v>160633323</v>
      </c>
      <c r="P6102" s="39" t="s">
        <v>3282</v>
      </c>
      <c r="Q6102" s="40">
        <v>309114804381</v>
      </c>
      <c r="R6102" s="41">
        <v>45184</v>
      </c>
      <c r="S6102" s="42" t="s">
        <v>2417</v>
      </c>
      <c r="T6102" s="68"/>
    </row>
    <row r="6103" spans="1:20" x14ac:dyDescent="0.2">
      <c r="A6103" s="38" t="s">
        <v>20365</v>
      </c>
      <c r="B6103" s="39" t="s">
        <v>20366</v>
      </c>
      <c r="C6103" s="39" t="s">
        <v>20367</v>
      </c>
      <c r="D6103" s="38">
        <v>820829</v>
      </c>
      <c r="E6103" s="38"/>
      <c r="F6103" s="38"/>
      <c r="G6103" s="39" t="s">
        <v>19383</v>
      </c>
      <c r="H6103" s="38">
        <v>8268012299</v>
      </c>
      <c r="I6103" s="40" t="s">
        <v>20368</v>
      </c>
      <c r="J6103" s="2">
        <v>143639.83050847458</v>
      </c>
      <c r="K6103" s="2"/>
      <c r="L6103" s="2">
        <v>25855.169491525423</v>
      </c>
      <c r="M6103" s="3">
        <f t="shared" si="95"/>
        <v>169495</v>
      </c>
      <c r="N6103" s="41">
        <v>45167.729166666664</v>
      </c>
      <c r="O6103" s="39">
        <v>160633330</v>
      </c>
      <c r="P6103" s="39" t="s">
        <v>52</v>
      </c>
      <c r="Q6103" s="40" t="s">
        <v>20369</v>
      </c>
      <c r="R6103" s="41">
        <v>45185</v>
      </c>
      <c r="S6103" s="39" t="s">
        <v>54</v>
      </c>
      <c r="T6103" s="68"/>
    </row>
    <row r="6104" spans="1:20" x14ac:dyDescent="0.2">
      <c r="A6104" s="38" t="s">
        <v>20370</v>
      </c>
      <c r="B6104" s="39" t="s">
        <v>20371</v>
      </c>
      <c r="C6104" s="39" t="s">
        <v>20372</v>
      </c>
      <c r="D6104" s="38">
        <v>103281</v>
      </c>
      <c r="E6104" s="38"/>
      <c r="F6104" s="38"/>
      <c r="G6104" s="39" t="s">
        <v>376</v>
      </c>
      <c r="H6104" s="38">
        <v>8266016712</v>
      </c>
      <c r="I6104" s="40">
        <v>5403</v>
      </c>
      <c r="J6104" s="2">
        <v>1196.6101694915255</v>
      </c>
      <c r="K6104" s="2"/>
      <c r="L6104" s="2">
        <v>215.3898305084746</v>
      </c>
      <c r="M6104" s="3">
        <f t="shared" si="95"/>
        <v>1412.0000000000002</v>
      </c>
      <c r="N6104" s="41">
        <v>44924</v>
      </c>
      <c r="O6104" s="39">
        <v>1246504477</v>
      </c>
      <c r="P6104" s="39" t="s">
        <v>3282</v>
      </c>
      <c r="Q6104" s="40" t="s">
        <v>20373</v>
      </c>
      <c r="R6104" s="41">
        <v>45189</v>
      </c>
      <c r="S6104" s="42" t="s">
        <v>2417</v>
      </c>
      <c r="T6104" s="68"/>
    </row>
    <row r="6105" spans="1:20" x14ac:dyDescent="0.2">
      <c r="A6105" s="38" t="s">
        <v>20374</v>
      </c>
      <c r="B6105" s="39" t="s">
        <v>20375</v>
      </c>
      <c r="C6105" s="39" t="s">
        <v>20376</v>
      </c>
      <c r="D6105" s="38">
        <v>407464</v>
      </c>
      <c r="E6105" s="38"/>
      <c r="F6105" s="38"/>
      <c r="G6105" s="39" t="s">
        <v>1230</v>
      </c>
      <c r="H6105" s="38">
        <v>8268013026</v>
      </c>
      <c r="I6105" s="40" t="s">
        <v>20377</v>
      </c>
      <c r="J6105" s="2">
        <v>5440</v>
      </c>
      <c r="K6105" s="2"/>
      <c r="L6105" s="2">
        <v>979.19999999999993</v>
      </c>
      <c r="M6105" s="3">
        <f t="shared" si="95"/>
        <v>6419.2</v>
      </c>
      <c r="N6105" s="41">
        <v>45163.729166666664</v>
      </c>
      <c r="O6105" s="39">
        <v>160663874</v>
      </c>
      <c r="P6105" s="39" t="s">
        <v>3282</v>
      </c>
      <c r="Q6105" s="40" t="s">
        <v>20378</v>
      </c>
      <c r="R6105" s="41">
        <v>45189</v>
      </c>
      <c r="S6105" s="42" t="s">
        <v>2417</v>
      </c>
      <c r="T6105" s="68"/>
    </row>
    <row r="6106" spans="1:20" x14ac:dyDescent="0.2">
      <c r="A6106" s="38">
        <v>378</v>
      </c>
      <c r="B6106" s="39" t="s">
        <v>20379</v>
      </c>
      <c r="C6106" s="39" t="s">
        <v>20380</v>
      </c>
      <c r="D6106" s="38">
        <v>816777</v>
      </c>
      <c r="E6106" s="38"/>
      <c r="F6106" s="38"/>
      <c r="G6106" s="39" t="s">
        <v>205</v>
      </c>
      <c r="H6106" s="38">
        <v>8268013075</v>
      </c>
      <c r="I6106" s="40" t="s">
        <v>20381</v>
      </c>
      <c r="J6106" s="2">
        <v>110000</v>
      </c>
      <c r="K6106" s="2"/>
      <c r="L6106" s="2">
        <v>19800</v>
      </c>
      <c r="M6106" s="3">
        <f t="shared" si="95"/>
        <v>129800</v>
      </c>
      <c r="N6106" s="41">
        <v>45093.729166666664</v>
      </c>
      <c r="O6106" s="39">
        <v>160652731</v>
      </c>
      <c r="P6106" s="39" t="s">
        <v>8899</v>
      </c>
      <c r="Q6106" s="40" t="s">
        <v>20382</v>
      </c>
      <c r="R6106" s="41">
        <v>45189</v>
      </c>
      <c r="S6106" s="42" t="s">
        <v>8901</v>
      </c>
      <c r="T6106" s="68"/>
    </row>
    <row r="6107" spans="1:20" x14ac:dyDescent="0.2">
      <c r="A6107" s="38">
        <v>377</v>
      </c>
      <c r="B6107" s="39" t="s">
        <v>20383</v>
      </c>
      <c r="C6107" s="39" t="s">
        <v>20384</v>
      </c>
      <c r="D6107" s="38">
        <v>816777</v>
      </c>
      <c r="E6107" s="38"/>
      <c r="F6107" s="38"/>
      <c r="G6107" s="39" t="s">
        <v>205</v>
      </c>
      <c r="H6107" s="38">
        <v>8268013075</v>
      </c>
      <c r="I6107" s="40" t="s">
        <v>20385</v>
      </c>
      <c r="J6107" s="2">
        <v>110000</v>
      </c>
      <c r="K6107" s="2"/>
      <c r="L6107" s="2">
        <v>19800</v>
      </c>
      <c r="M6107" s="3">
        <f t="shared" si="95"/>
        <v>129800</v>
      </c>
      <c r="N6107" s="41">
        <v>45122.729166666664</v>
      </c>
      <c r="O6107" s="39">
        <v>160652755</v>
      </c>
      <c r="P6107" s="39" t="s">
        <v>8899</v>
      </c>
      <c r="Q6107" s="40" t="s">
        <v>20382</v>
      </c>
      <c r="R6107" s="41">
        <v>45189</v>
      </c>
      <c r="S6107" s="42" t="s">
        <v>8901</v>
      </c>
      <c r="T6107" s="68"/>
    </row>
    <row r="6108" spans="1:20" x14ac:dyDescent="0.2">
      <c r="A6108" s="38">
        <v>376</v>
      </c>
      <c r="B6108" s="39" t="s">
        <v>20386</v>
      </c>
      <c r="C6108" s="39" t="s">
        <v>20387</v>
      </c>
      <c r="D6108" s="38">
        <v>816777</v>
      </c>
      <c r="E6108" s="38"/>
      <c r="F6108" s="38"/>
      <c r="G6108" s="39" t="s">
        <v>205</v>
      </c>
      <c r="H6108" s="38">
        <v>8268013075</v>
      </c>
      <c r="I6108" s="40" t="s">
        <v>20388</v>
      </c>
      <c r="J6108" s="2">
        <v>110000</v>
      </c>
      <c r="K6108" s="2"/>
      <c r="L6108" s="2">
        <v>19800</v>
      </c>
      <c r="M6108" s="3">
        <f t="shared" si="95"/>
        <v>129800</v>
      </c>
      <c r="N6108" s="41">
        <v>45149.729166666664</v>
      </c>
      <c r="O6108" s="39">
        <v>160652856</v>
      </c>
      <c r="P6108" s="39" t="s">
        <v>8899</v>
      </c>
      <c r="Q6108" s="40" t="s">
        <v>20382</v>
      </c>
      <c r="R6108" s="41">
        <v>45189</v>
      </c>
      <c r="S6108" s="42" t="s">
        <v>8901</v>
      </c>
      <c r="T6108" s="68"/>
    </row>
    <row r="6109" spans="1:20" x14ac:dyDescent="0.2">
      <c r="A6109" s="38">
        <v>235</v>
      </c>
      <c r="B6109" s="39" t="s">
        <v>20389</v>
      </c>
      <c r="C6109" s="39" t="s">
        <v>20390</v>
      </c>
      <c r="D6109" s="38">
        <v>814561</v>
      </c>
      <c r="E6109" s="38"/>
      <c r="F6109" s="38"/>
      <c r="G6109" s="39" t="s">
        <v>440</v>
      </c>
      <c r="H6109" s="38">
        <v>8268010909</v>
      </c>
      <c r="I6109" s="40" t="s">
        <v>20391</v>
      </c>
      <c r="J6109" s="2">
        <v>238618.39830508479</v>
      </c>
      <c r="K6109" s="2"/>
      <c r="L6109" s="2">
        <v>42951.311694915261</v>
      </c>
      <c r="M6109" s="3">
        <f t="shared" si="95"/>
        <v>281569.71000000008</v>
      </c>
      <c r="N6109" s="41">
        <v>45163.729166666664</v>
      </c>
      <c r="O6109" s="39">
        <v>160655012</v>
      </c>
      <c r="P6109" s="39" t="s">
        <v>8899</v>
      </c>
      <c r="Q6109" s="40" t="s">
        <v>20392</v>
      </c>
      <c r="R6109" s="41">
        <v>45189</v>
      </c>
      <c r="S6109" s="42" t="s">
        <v>8901</v>
      </c>
      <c r="T6109" s="68"/>
    </row>
    <row r="6110" spans="1:20" x14ac:dyDescent="0.2">
      <c r="A6110" s="38" t="s">
        <v>20393</v>
      </c>
      <c r="B6110" s="39" t="s">
        <v>20394</v>
      </c>
      <c r="C6110" s="39" t="s">
        <v>20395</v>
      </c>
      <c r="D6110" s="38">
        <v>816655</v>
      </c>
      <c r="E6110" s="38"/>
      <c r="F6110" s="38"/>
      <c r="G6110" s="42" t="s">
        <v>782</v>
      </c>
      <c r="H6110" s="38">
        <v>8266018742</v>
      </c>
      <c r="I6110" s="40">
        <v>509</v>
      </c>
      <c r="J6110" s="2">
        <v>162500</v>
      </c>
      <c r="K6110" s="2"/>
      <c r="L6110" s="2">
        <v>29250</v>
      </c>
      <c r="M6110" s="3">
        <f t="shared" si="95"/>
        <v>191750</v>
      </c>
      <c r="N6110" s="41">
        <v>45164.729166666664</v>
      </c>
      <c r="O6110" s="39">
        <v>1246506459</v>
      </c>
      <c r="P6110" s="39" t="s">
        <v>3282</v>
      </c>
      <c r="Q6110" s="40" t="s">
        <v>20396</v>
      </c>
      <c r="R6110" s="41">
        <v>45196</v>
      </c>
      <c r="S6110" s="42" t="s">
        <v>2417</v>
      </c>
      <c r="T6110" s="68"/>
    </row>
    <row r="6111" spans="1:20" x14ac:dyDescent="0.2">
      <c r="A6111" s="38" t="s">
        <v>20397</v>
      </c>
      <c r="B6111" s="39" t="s">
        <v>20398</v>
      </c>
      <c r="C6111" s="39" t="s">
        <v>20399</v>
      </c>
      <c r="D6111" s="38">
        <v>816655</v>
      </c>
      <c r="E6111" s="38"/>
      <c r="F6111" s="38"/>
      <c r="G6111" s="42" t="s">
        <v>782</v>
      </c>
      <c r="H6111" s="38">
        <v>8266018370</v>
      </c>
      <c r="I6111" s="40">
        <v>508</v>
      </c>
      <c r="J6111" s="2">
        <v>83470.000000000015</v>
      </c>
      <c r="K6111" s="2"/>
      <c r="L6111" s="2">
        <v>15024.600000000002</v>
      </c>
      <c r="M6111" s="3">
        <f t="shared" si="95"/>
        <v>98494.60000000002</v>
      </c>
      <c r="N6111" s="41">
        <v>45164.729166666664</v>
      </c>
      <c r="O6111" s="39">
        <v>1246506461</v>
      </c>
      <c r="P6111" s="39" t="s">
        <v>3282</v>
      </c>
      <c r="Q6111" s="40" t="s">
        <v>20396</v>
      </c>
      <c r="R6111" s="41">
        <v>45196</v>
      </c>
      <c r="S6111" s="42" t="s">
        <v>2417</v>
      </c>
      <c r="T6111" s="68"/>
    </row>
    <row r="6112" spans="1:20" x14ac:dyDescent="0.2">
      <c r="A6112" s="38" t="s">
        <v>20400</v>
      </c>
      <c r="B6112" s="39" t="s">
        <v>20401</v>
      </c>
      <c r="C6112" s="39" t="s">
        <v>20402</v>
      </c>
      <c r="D6112" s="38">
        <v>915109</v>
      </c>
      <c r="E6112" s="38"/>
      <c r="F6112" s="38"/>
      <c r="G6112" s="39" t="s">
        <v>20110</v>
      </c>
      <c r="H6112" s="38">
        <v>8268012187</v>
      </c>
      <c r="I6112" s="40" t="s">
        <v>20403</v>
      </c>
      <c r="J6112" s="2">
        <v>76725</v>
      </c>
      <c r="K6112" s="2"/>
      <c r="L6112" s="2">
        <v>13810.5</v>
      </c>
      <c r="M6112" s="3">
        <f t="shared" si="95"/>
        <v>90535.5</v>
      </c>
      <c r="N6112" s="41">
        <v>45182.729166666664</v>
      </c>
      <c r="O6112" s="39">
        <v>129097740</v>
      </c>
      <c r="P6112" s="39" t="s">
        <v>18453</v>
      </c>
      <c r="Q6112" s="40" t="s">
        <v>20404</v>
      </c>
      <c r="R6112" s="41">
        <v>45203</v>
      </c>
      <c r="S6112" s="62" t="s">
        <v>21</v>
      </c>
      <c r="T6112" s="68"/>
    </row>
    <row r="6113" spans="1:20" x14ac:dyDescent="0.2">
      <c r="A6113" s="38" t="s">
        <v>20405</v>
      </c>
      <c r="B6113" s="39" t="s">
        <v>20406</v>
      </c>
      <c r="C6113" s="39" t="s">
        <v>20407</v>
      </c>
      <c r="D6113" s="38">
        <v>407261</v>
      </c>
      <c r="E6113" s="38"/>
      <c r="F6113" s="38"/>
      <c r="G6113" s="39" t="s">
        <v>58</v>
      </c>
      <c r="H6113" s="38">
        <v>8266019351</v>
      </c>
      <c r="I6113" s="40">
        <v>9854050375</v>
      </c>
      <c r="J6113" s="2">
        <v>89425.25</v>
      </c>
      <c r="K6113" s="2"/>
      <c r="L6113" s="2">
        <v>0</v>
      </c>
      <c r="M6113" s="3">
        <f t="shared" si="95"/>
        <v>89425.25</v>
      </c>
      <c r="N6113" s="41">
        <v>45160.729166666664</v>
      </c>
      <c r="O6113" s="39">
        <v>1246507412</v>
      </c>
      <c r="P6113" s="39" t="s">
        <v>3282</v>
      </c>
      <c r="Q6113" s="40"/>
      <c r="R6113" s="41"/>
      <c r="S6113" s="42" t="s">
        <v>2417</v>
      </c>
      <c r="T6113" s="68"/>
    </row>
    <row r="6114" spans="1:20" x14ac:dyDescent="0.2">
      <c r="A6114" s="38" t="s">
        <v>20408</v>
      </c>
      <c r="B6114" s="39" t="s">
        <v>20409</v>
      </c>
      <c r="C6114" s="39" t="s">
        <v>20410</v>
      </c>
      <c r="D6114" s="38">
        <v>407261</v>
      </c>
      <c r="E6114" s="38"/>
      <c r="F6114" s="38"/>
      <c r="G6114" s="39" t="s">
        <v>58</v>
      </c>
      <c r="H6114" s="38">
        <v>8266019351</v>
      </c>
      <c r="I6114" s="40">
        <v>9854050340</v>
      </c>
      <c r="J6114" s="2">
        <v>89425.25</v>
      </c>
      <c r="K6114" s="2"/>
      <c r="L6114" s="2">
        <v>0</v>
      </c>
      <c r="M6114" s="3">
        <f t="shared" si="95"/>
        <v>89425.25</v>
      </c>
      <c r="N6114" s="41">
        <v>45159.729166666664</v>
      </c>
      <c r="O6114" s="39">
        <v>1246507423</v>
      </c>
      <c r="P6114" s="39" t="s">
        <v>3282</v>
      </c>
      <c r="Q6114" s="40"/>
      <c r="R6114" s="41"/>
      <c r="S6114" s="42" t="s">
        <v>2417</v>
      </c>
      <c r="T6114" s="68"/>
    </row>
    <row r="6115" spans="1:20" x14ac:dyDescent="0.2">
      <c r="A6115" s="38">
        <v>144</v>
      </c>
      <c r="B6115" s="39" t="s">
        <v>20411</v>
      </c>
      <c r="C6115" s="39" t="s">
        <v>20412</v>
      </c>
      <c r="D6115" s="38">
        <v>407261</v>
      </c>
      <c r="E6115" s="38"/>
      <c r="F6115" s="38"/>
      <c r="G6115" s="39" t="s">
        <v>58</v>
      </c>
      <c r="H6115" s="38">
        <v>8266018483</v>
      </c>
      <c r="I6115" s="40">
        <v>9854050139</v>
      </c>
      <c r="J6115" s="2">
        <v>89425.25</v>
      </c>
      <c r="K6115" s="2"/>
      <c r="L6115" s="2">
        <v>0</v>
      </c>
      <c r="M6115" s="3">
        <f t="shared" si="95"/>
        <v>89425.25</v>
      </c>
      <c r="N6115" s="41">
        <v>45156.729166666664</v>
      </c>
      <c r="O6115" s="39">
        <v>1246507959</v>
      </c>
      <c r="P6115" s="39" t="s">
        <v>8899</v>
      </c>
      <c r="Q6115" s="40"/>
      <c r="R6115" s="41"/>
      <c r="S6115" s="42" t="s">
        <v>8901</v>
      </c>
      <c r="T6115" s="68"/>
    </row>
    <row r="6116" spans="1:20" x14ac:dyDescent="0.2">
      <c r="A6116" s="38" t="s">
        <v>20413</v>
      </c>
      <c r="B6116" s="39" t="s">
        <v>20414</v>
      </c>
      <c r="C6116" s="39" t="s">
        <v>20415</v>
      </c>
      <c r="D6116" s="38">
        <v>407261</v>
      </c>
      <c r="E6116" s="38"/>
      <c r="F6116" s="38"/>
      <c r="G6116" s="39" t="s">
        <v>58</v>
      </c>
      <c r="H6116" s="38">
        <v>8266019351</v>
      </c>
      <c r="I6116" s="40">
        <v>9854051050</v>
      </c>
      <c r="J6116" s="2">
        <v>89425.25</v>
      </c>
      <c r="K6116" s="2"/>
      <c r="L6116" s="2">
        <v>0</v>
      </c>
      <c r="M6116" s="3">
        <f t="shared" si="95"/>
        <v>89425.25</v>
      </c>
      <c r="N6116" s="41">
        <v>45173.729166666664</v>
      </c>
      <c r="O6116" s="39">
        <v>1246507960</v>
      </c>
      <c r="P6116" s="39" t="s">
        <v>3282</v>
      </c>
      <c r="Q6116" s="40"/>
      <c r="R6116" s="41"/>
      <c r="S6116" s="42" t="s">
        <v>2417</v>
      </c>
      <c r="T6116" s="68"/>
    </row>
    <row r="6117" spans="1:20" x14ac:dyDescent="0.2">
      <c r="A6117" s="38" t="s">
        <v>20416</v>
      </c>
      <c r="B6117" s="39" t="s">
        <v>20417</v>
      </c>
      <c r="C6117" s="39" t="s">
        <v>20418</v>
      </c>
      <c r="D6117" s="38">
        <v>822746</v>
      </c>
      <c r="E6117" s="38"/>
      <c r="F6117" s="38"/>
      <c r="G6117" s="39" t="s">
        <v>16624</v>
      </c>
      <c r="H6117" s="38">
        <v>8268010365</v>
      </c>
      <c r="I6117" s="40" t="s">
        <v>20419</v>
      </c>
      <c r="J6117" s="2">
        <v>554899.15254237293</v>
      </c>
      <c r="K6117" s="2"/>
      <c r="L6117" s="2">
        <v>99881.847457627126</v>
      </c>
      <c r="M6117" s="3">
        <f t="shared" si="95"/>
        <v>654781</v>
      </c>
      <c r="N6117" s="41">
        <v>45170.729166666664</v>
      </c>
      <c r="O6117" s="39">
        <v>160661615</v>
      </c>
      <c r="P6117" s="39" t="s">
        <v>3282</v>
      </c>
      <c r="Q6117" s="40">
        <v>309216715796</v>
      </c>
      <c r="R6117" s="41">
        <v>45192</v>
      </c>
      <c r="S6117" s="42" t="s">
        <v>2417</v>
      </c>
      <c r="T6117" s="68"/>
    </row>
    <row r="6118" spans="1:20" x14ac:dyDescent="0.2">
      <c r="A6118" s="38" t="s">
        <v>6167</v>
      </c>
      <c r="B6118" s="1"/>
      <c r="C6118" s="1"/>
      <c r="D6118" s="51"/>
      <c r="E6118" s="38"/>
      <c r="F6118" s="51"/>
      <c r="G6118" s="39" t="s">
        <v>6168</v>
      </c>
      <c r="H6118" s="53"/>
      <c r="I6118" s="54" t="s">
        <v>20420</v>
      </c>
      <c r="J6118" s="35">
        <v>1433.04</v>
      </c>
      <c r="K6118" s="1"/>
      <c r="L6118" s="1"/>
      <c r="M6118" s="3">
        <f t="shared" si="95"/>
        <v>1433.04</v>
      </c>
      <c r="N6118" s="63"/>
      <c r="O6118" s="56"/>
      <c r="P6118" s="1"/>
      <c r="Q6118" s="1"/>
      <c r="R6118" s="57"/>
      <c r="S6118" s="42" t="s">
        <v>2417</v>
      </c>
      <c r="T6118" s="68"/>
    </row>
    <row r="6119" spans="1:20" x14ac:dyDescent="0.2">
      <c r="A6119" s="38">
        <v>279</v>
      </c>
      <c r="B6119" s="39" t="s">
        <v>20421</v>
      </c>
      <c r="C6119" s="39" t="s">
        <v>20422</v>
      </c>
      <c r="D6119" s="38">
        <v>821383</v>
      </c>
      <c r="E6119" s="38"/>
      <c r="F6119" s="38"/>
      <c r="G6119" s="39" t="s">
        <v>4736</v>
      </c>
      <c r="H6119" s="38">
        <v>8268012331</v>
      </c>
      <c r="I6119" s="40" t="s">
        <v>20423</v>
      </c>
      <c r="J6119" s="2">
        <v>22950</v>
      </c>
      <c r="K6119" s="2"/>
      <c r="L6119" s="2">
        <v>4131</v>
      </c>
      <c r="M6119" s="3">
        <f t="shared" si="95"/>
        <v>27081</v>
      </c>
      <c r="N6119" s="41">
        <v>45171.729166666664</v>
      </c>
      <c r="O6119" s="39">
        <v>160673539</v>
      </c>
      <c r="P6119" s="39" t="s">
        <v>8899</v>
      </c>
      <c r="Q6119" s="40" t="s">
        <v>20424</v>
      </c>
      <c r="R6119" s="41">
        <v>45192</v>
      </c>
      <c r="S6119" s="42" t="s">
        <v>8901</v>
      </c>
      <c r="T6119" s="68"/>
    </row>
    <row r="6120" spans="1:20" x14ac:dyDescent="0.2">
      <c r="A6120" s="38" t="s">
        <v>20425</v>
      </c>
      <c r="B6120" s="39" t="s">
        <v>20426</v>
      </c>
      <c r="C6120" s="39" t="s">
        <v>20427</v>
      </c>
      <c r="D6120" s="38">
        <v>915109</v>
      </c>
      <c r="E6120" s="38"/>
      <c r="F6120" s="38"/>
      <c r="G6120" s="39" t="s">
        <v>20110</v>
      </c>
      <c r="H6120" s="38">
        <v>8268012187</v>
      </c>
      <c r="I6120" s="40" t="s">
        <v>20428</v>
      </c>
      <c r="J6120" s="2">
        <v>292950</v>
      </c>
      <c r="K6120" s="2"/>
      <c r="L6120" s="2">
        <v>52731</v>
      </c>
      <c r="M6120" s="3">
        <f t="shared" si="95"/>
        <v>345681</v>
      </c>
      <c r="N6120" s="41">
        <v>45174.729166666664</v>
      </c>
      <c r="O6120" s="39">
        <v>160673598</v>
      </c>
      <c r="P6120" s="39" t="s">
        <v>18453</v>
      </c>
      <c r="Q6120" s="40" t="s">
        <v>20429</v>
      </c>
      <c r="R6120" s="41">
        <v>45192</v>
      </c>
      <c r="S6120" s="62" t="s">
        <v>21</v>
      </c>
      <c r="T6120" s="68"/>
    </row>
    <row r="6121" spans="1:20" x14ac:dyDescent="0.2">
      <c r="A6121" s="38" t="s">
        <v>20430</v>
      </c>
      <c r="B6121" s="39" t="s">
        <v>20431</v>
      </c>
      <c r="C6121" s="39"/>
      <c r="D6121" s="38">
        <v>300286</v>
      </c>
      <c r="E6121" s="38"/>
      <c r="F6121" s="38"/>
      <c r="G6121" s="39" t="s">
        <v>14930</v>
      </c>
      <c r="H6121" s="38">
        <v>8265000202</v>
      </c>
      <c r="I6121" s="40">
        <v>712749886</v>
      </c>
      <c r="J6121" s="2">
        <v>11100000</v>
      </c>
      <c r="K6121" s="2"/>
      <c r="L6121" s="2">
        <v>1998000</v>
      </c>
      <c r="M6121" s="3">
        <f t="shared" si="95"/>
        <v>13098000</v>
      </c>
      <c r="N6121" s="41">
        <v>45190</v>
      </c>
      <c r="O6121" s="39"/>
      <c r="P6121" s="39" t="s">
        <v>1933</v>
      </c>
      <c r="Q6121" s="40" t="s">
        <v>20432</v>
      </c>
      <c r="R6121" s="41" t="s">
        <v>20433</v>
      </c>
      <c r="S6121" s="62" t="s">
        <v>25</v>
      </c>
      <c r="T6121" s="68"/>
    </row>
    <row r="6122" spans="1:20" x14ac:dyDescent="0.2">
      <c r="A6122" s="38" t="s">
        <v>20434</v>
      </c>
      <c r="B6122" s="39" t="s">
        <v>20435</v>
      </c>
      <c r="C6122" s="39" t="s">
        <v>20436</v>
      </c>
      <c r="D6122" s="38">
        <v>823481</v>
      </c>
      <c r="E6122" s="38"/>
      <c r="F6122" s="38"/>
      <c r="G6122" s="39" t="s">
        <v>1053</v>
      </c>
      <c r="H6122" s="38">
        <v>8268012838</v>
      </c>
      <c r="I6122" s="40">
        <v>142</v>
      </c>
      <c r="J6122" s="2">
        <v>31528.000000000004</v>
      </c>
      <c r="K6122" s="2"/>
      <c r="L6122" s="2">
        <v>5675.0400000000009</v>
      </c>
      <c r="M6122" s="3">
        <f t="shared" si="95"/>
        <v>37203.040000000008</v>
      </c>
      <c r="N6122" s="41">
        <v>45175.729166666664</v>
      </c>
      <c r="O6122" s="39">
        <v>160674955</v>
      </c>
      <c r="P6122" s="39" t="s">
        <v>52</v>
      </c>
      <c r="Q6122" s="40" t="s">
        <v>20437</v>
      </c>
      <c r="R6122" s="41">
        <v>45194</v>
      </c>
      <c r="S6122" s="39" t="s">
        <v>54</v>
      </c>
      <c r="T6122" s="68"/>
    </row>
    <row r="6123" spans="1:20" x14ac:dyDescent="0.2">
      <c r="A6123" s="38" t="s">
        <v>20438</v>
      </c>
      <c r="B6123" s="39" t="s">
        <v>20439</v>
      </c>
      <c r="C6123" s="39" t="s">
        <v>20440</v>
      </c>
      <c r="D6123" s="38">
        <v>823481</v>
      </c>
      <c r="E6123" s="38"/>
      <c r="F6123" s="38"/>
      <c r="G6123" s="39" t="s">
        <v>1053</v>
      </c>
      <c r="H6123" s="38">
        <v>8268013098</v>
      </c>
      <c r="I6123" s="40">
        <v>143</v>
      </c>
      <c r="J6123" s="2">
        <v>182957.39830508476</v>
      </c>
      <c r="K6123" s="2"/>
      <c r="L6123" s="2">
        <v>32932.331694915258</v>
      </c>
      <c r="M6123" s="3">
        <f t="shared" si="95"/>
        <v>215889.73</v>
      </c>
      <c r="N6123" s="41">
        <v>45175.729166666664</v>
      </c>
      <c r="O6123" s="39">
        <v>160675399</v>
      </c>
      <c r="P6123" s="39" t="s">
        <v>52</v>
      </c>
      <c r="Q6123" s="40" t="s">
        <v>20441</v>
      </c>
      <c r="R6123" s="41">
        <v>45192</v>
      </c>
      <c r="S6123" s="39" t="s">
        <v>54</v>
      </c>
      <c r="T6123" s="68"/>
    </row>
    <row r="6124" spans="1:20" x14ac:dyDescent="0.2">
      <c r="A6124" s="38" t="s">
        <v>20442</v>
      </c>
      <c r="B6124" s="39" t="s">
        <v>20443</v>
      </c>
      <c r="C6124" s="39" t="s">
        <v>20444</v>
      </c>
      <c r="D6124" s="38">
        <v>811819</v>
      </c>
      <c r="E6124" s="38"/>
      <c r="F6124" s="38"/>
      <c r="G6124" s="39" t="s">
        <v>1091</v>
      </c>
      <c r="H6124" s="38">
        <v>8262000074</v>
      </c>
      <c r="I6124" s="40" t="s">
        <v>20445</v>
      </c>
      <c r="J6124" s="2">
        <v>52643</v>
      </c>
      <c r="K6124" s="2"/>
      <c r="L6124" s="2">
        <v>0</v>
      </c>
      <c r="M6124" s="3">
        <f t="shared" si="95"/>
        <v>52643</v>
      </c>
      <c r="N6124" s="41">
        <v>45175.729166666664</v>
      </c>
      <c r="O6124" s="39">
        <v>1218733443</v>
      </c>
      <c r="P6124" s="39" t="s">
        <v>18453</v>
      </c>
      <c r="Q6124" s="40">
        <v>310068773500</v>
      </c>
      <c r="R6124" s="41">
        <v>45207</v>
      </c>
      <c r="S6124" s="62" t="s">
        <v>21</v>
      </c>
      <c r="T6124" s="68"/>
    </row>
    <row r="6125" spans="1:20" x14ac:dyDescent="0.2">
      <c r="A6125" s="38">
        <v>264</v>
      </c>
      <c r="B6125" s="39" t="s">
        <v>20446</v>
      </c>
      <c r="C6125" s="39" t="s">
        <v>20447</v>
      </c>
      <c r="D6125" s="38">
        <v>407464</v>
      </c>
      <c r="E6125" s="38"/>
      <c r="F6125" s="38"/>
      <c r="G6125" s="39" t="s">
        <v>1230</v>
      </c>
      <c r="H6125" s="38">
        <v>8268013074</v>
      </c>
      <c r="I6125" s="40" t="s">
        <v>20448</v>
      </c>
      <c r="J6125" s="2">
        <v>7480</v>
      </c>
      <c r="K6125" s="2"/>
      <c r="L6125" s="2">
        <v>1346.3999999999999</v>
      </c>
      <c r="M6125" s="3">
        <f t="shared" si="95"/>
        <v>8826.4</v>
      </c>
      <c r="N6125" s="41">
        <v>45174.729166666664</v>
      </c>
      <c r="O6125" s="39">
        <v>160676126</v>
      </c>
      <c r="P6125" s="39" t="s">
        <v>8899</v>
      </c>
      <c r="Q6125" s="40" t="s">
        <v>20449</v>
      </c>
      <c r="R6125" s="41">
        <v>45197</v>
      </c>
      <c r="S6125" s="42" t="s">
        <v>8901</v>
      </c>
      <c r="T6125" s="68"/>
    </row>
    <row r="6126" spans="1:20" x14ac:dyDescent="0.2">
      <c r="A6126" s="38" t="s">
        <v>20450</v>
      </c>
      <c r="B6126" s="39" t="s">
        <v>20451</v>
      </c>
      <c r="C6126" s="39" t="s">
        <v>20452</v>
      </c>
      <c r="D6126" s="38">
        <v>128548</v>
      </c>
      <c r="E6126" s="38"/>
      <c r="F6126" s="38"/>
      <c r="G6126" s="39" t="s">
        <v>20453</v>
      </c>
      <c r="H6126" s="38">
        <v>8266019071</v>
      </c>
      <c r="I6126" s="40" t="s">
        <v>20454</v>
      </c>
      <c r="J6126" s="2">
        <v>620710.16949152551</v>
      </c>
      <c r="K6126" s="2"/>
      <c r="L6126" s="2">
        <v>111727.83050847458</v>
      </c>
      <c r="M6126" s="3">
        <f t="shared" si="95"/>
        <v>732438.00000000012</v>
      </c>
      <c r="N6126" s="41">
        <v>45167.729166666664</v>
      </c>
      <c r="O6126" s="39">
        <v>1246517232</v>
      </c>
      <c r="P6126" s="39" t="s">
        <v>18453</v>
      </c>
      <c r="Q6126" s="40" t="s">
        <v>20455</v>
      </c>
      <c r="R6126" s="41">
        <v>45203</v>
      </c>
      <c r="S6126" s="62" t="s">
        <v>21</v>
      </c>
      <c r="T6126" s="68"/>
    </row>
    <row r="6127" spans="1:20" x14ac:dyDescent="0.2">
      <c r="A6127" s="38">
        <v>192</v>
      </c>
      <c r="B6127" s="39" t="s">
        <v>20456</v>
      </c>
      <c r="C6127" s="39" t="s">
        <v>20457</v>
      </c>
      <c r="D6127" s="38">
        <v>821964</v>
      </c>
      <c r="E6127" s="38"/>
      <c r="F6127" s="38"/>
      <c r="G6127" s="39" t="s">
        <v>13460</v>
      </c>
      <c r="H6127" s="38">
        <v>8268013005</v>
      </c>
      <c r="I6127" s="40" t="s">
        <v>20458</v>
      </c>
      <c r="J6127" s="2">
        <v>26371.745762711867</v>
      </c>
      <c r="K6127" s="2"/>
      <c r="L6127" s="2">
        <v>4746.9142372881361</v>
      </c>
      <c r="M6127" s="3">
        <f t="shared" si="95"/>
        <v>31118.660000000003</v>
      </c>
      <c r="N6127" s="41">
        <v>45180.729166666664</v>
      </c>
      <c r="O6127" s="39">
        <v>160676426</v>
      </c>
      <c r="P6127" s="39" t="s">
        <v>8899</v>
      </c>
      <c r="Q6127" s="40" t="s">
        <v>20459</v>
      </c>
      <c r="R6127" s="41">
        <v>45199</v>
      </c>
      <c r="S6127" s="42" t="s">
        <v>8901</v>
      </c>
      <c r="T6127" s="68"/>
    </row>
    <row r="6128" spans="1:20" x14ac:dyDescent="0.2">
      <c r="A6128" s="38" t="s">
        <v>20460</v>
      </c>
      <c r="B6128" s="39" t="s">
        <v>20461</v>
      </c>
      <c r="C6128" s="39" t="s">
        <v>20462</v>
      </c>
      <c r="D6128" s="38">
        <v>408342</v>
      </c>
      <c r="E6128" s="38"/>
      <c r="F6128" s="38"/>
      <c r="G6128" s="39" t="s">
        <v>13920</v>
      </c>
      <c r="H6128" s="38">
        <v>8268012996</v>
      </c>
      <c r="I6128" s="40">
        <v>2138020352</v>
      </c>
      <c r="J6128" s="2">
        <v>185000</v>
      </c>
      <c r="K6128" s="2"/>
      <c r="L6128" s="2">
        <v>33300</v>
      </c>
      <c r="M6128" s="3">
        <f t="shared" si="95"/>
        <v>218300</v>
      </c>
      <c r="N6128" s="41">
        <v>45183.729166666664</v>
      </c>
      <c r="O6128" s="39">
        <v>160678026</v>
      </c>
      <c r="P6128" s="39" t="s">
        <v>3282</v>
      </c>
      <c r="Q6128" s="40" t="s">
        <v>20463</v>
      </c>
      <c r="R6128" s="41">
        <v>45201</v>
      </c>
      <c r="S6128" s="42" t="s">
        <v>2417</v>
      </c>
      <c r="T6128" s="68"/>
    </row>
    <row r="6129" spans="1:20" x14ac:dyDescent="0.2">
      <c r="A6129" s="38" t="s">
        <v>20464</v>
      </c>
      <c r="B6129" s="39" t="s">
        <v>20465</v>
      </c>
      <c r="C6129" s="39" t="s">
        <v>20466</v>
      </c>
      <c r="D6129" s="38">
        <v>408342</v>
      </c>
      <c r="E6129" s="38"/>
      <c r="F6129" s="38"/>
      <c r="G6129" s="39" t="s">
        <v>13920</v>
      </c>
      <c r="H6129" s="38">
        <v>8268012996</v>
      </c>
      <c r="I6129" s="40">
        <v>2138020351</v>
      </c>
      <c r="J6129" s="2">
        <v>415000</v>
      </c>
      <c r="K6129" s="2"/>
      <c r="L6129" s="2">
        <v>74700</v>
      </c>
      <c r="M6129" s="3">
        <f t="shared" si="95"/>
        <v>489700</v>
      </c>
      <c r="N6129" s="41">
        <v>45183.729166666664</v>
      </c>
      <c r="O6129" s="39">
        <v>160678029</v>
      </c>
      <c r="P6129" s="39" t="s">
        <v>3282</v>
      </c>
      <c r="Q6129" s="40" t="s">
        <v>20463</v>
      </c>
      <c r="R6129" s="41">
        <v>45201</v>
      </c>
      <c r="S6129" s="42" t="s">
        <v>2417</v>
      </c>
      <c r="T6129" s="68"/>
    </row>
    <row r="6130" spans="1:20" x14ac:dyDescent="0.2">
      <c r="A6130" s="38" t="s">
        <v>20467</v>
      </c>
      <c r="B6130" s="39" t="s">
        <v>20468</v>
      </c>
      <c r="C6130" s="39" t="s">
        <v>20469</v>
      </c>
      <c r="D6130" s="38">
        <v>820886</v>
      </c>
      <c r="E6130" s="38"/>
      <c r="F6130" s="38"/>
      <c r="G6130" s="39" t="s">
        <v>10575</v>
      </c>
      <c r="H6130" s="38">
        <v>8268007755</v>
      </c>
      <c r="I6130" s="40" t="s">
        <v>20470</v>
      </c>
      <c r="J6130" s="2">
        <v>5647753.3898305092</v>
      </c>
      <c r="K6130" s="2"/>
      <c r="L6130" s="2">
        <v>1016595.6101694916</v>
      </c>
      <c r="M6130" s="3">
        <f t="shared" si="95"/>
        <v>6664349.0000000009</v>
      </c>
      <c r="N6130" s="41">
        <v>45117</v>
      </c>
      <c r="O6130" s="39">
        <v>160682571</v>
      </c>
      <c r="P6130" s="39" t="s">
        <v>3282</v>
      </c>
      <c r="Q6130" s="40"/>
      <c r="R6130" s="41"/>
      <c r="S6130" s="42" t="s">
        <v>2417</v>
      </c>
      <c r="T6130" s="68"/>
    </row>
    <row r="6131" spans="1:20" x14ac:dyDescent="0.2">
      <c r="A6131" s="38">
        <v>173</v>
      </c>
      <c r="B6131" s="39" t="s">
        <v>20471</v>
      </c>
      <c r="C6131" s="39" t="s">
        <v>20472</v>
      </c>
      <c r="D6131" s="38">
        <v>820886</v>
      </c>
      <c r="E6131" s="38"/>
      <c r="F6131" s="38"/>
      <c r="G6131" s="39" t="s">
        <v>10575</v>
      </c>
      <c r="H6131" s="38">
        <v>8268009828</v>
      </c>
      <c r="I6131" s="40" t="s">
        <v>16669</v>
      </c>
      <c r="J6131" s="2">
        <v>2845893.220338983</v>
      </c>
      <c r="K6131" s="2"/>
      <c r="L6131" s="2">
        <v>512260.77966101695</v>
      </c>
      <c r="M6131" s="3">
        <f t="shared" si="95"/>
        <v>3358154</v>
      </c>
      <c r="N6131" s="41">
        <v>45118</v>
      </c>
      <c r="O6131" s="39">
        <v>160682846</v>
      </c>
      <c r="P6131" s="39" t="s">
        <v>8899</v>
      </c>
      <c r="Q6131" s="40" t="s">
        <v>20473</v>
      </c>
      <c r="R6131" s="41">
        <v>44926</v>
      </c>
      <c r="S6131" s="42" t="s">
        <v>8901</v>
      </c>
      <c r="T6131" s="68"/>
    </row>
    <row r="6132" spans="1:20" x14ac:dyDescent="0.2">
      <c r="A6132" s="38" t="s">
        <v>20474</v>
      </c>
      <c r="B6132" s="39" t="s">
        <v>20475</v>
      </c>
      <c r="C6132" s="39" t="s">
        <v>20476</v>
      </c>
      <c r="D6132" s="38">
        <v>406359</v>
      </c>
      <c r="E6132" s="38"/>
      <c r="F6132" s="38"/>
      <c r="G6132" s="39" t="s">
        <v>19225</v>
      </c>
      <c r="H6132" s="38">
        <v>8263000283</v>
      </c>
      <c r="I6132" s="40">
        <v>271600050028</v>
      </c>
      <c r="J6132" s="2">
        <v>78000</v>
      </c>
      <c r="K6132" s="2"/>
      <c r="L6132" s="2">
        <v>14040</v>
      </c>
      <c r="M6132" s="3">
        <f t="shared" si="95"/>
        <v>92040</v>
      </c>
      <c r="N6132" s="41">
        <v>45138.729166666664</v>
      </c>
      <c r="O6132" s="39">
        <v>1246523083</v>
      </c>
      <c r="P6132" s="39" t="s">
        <v>19303</v>
      </c>
      <c r="Q6132" s="40" t="s">
        <v>20477</v>
      </c>
      <c r="R6132" s="41">
        <v>45205</v>
      </c>
      <c r="S6132" s="62" t="s">
        <v>19</v>
      </c>
      <c r="T6132" s="68"/>
    </row>
    <row r="6133" spans="1:20" x14ac:dyDescent="0.2">
      <c r="A6133" s="38" t="s">
        <v>20478</v>
      </c>
      <c r="B6133" s="39" t="s">
        <v>20479</v>
      </c>
      <c r="C6133" s="39" t="s">
        <v>20480</v>
      </c>
      <c r="D6133" s="38">
        <v>406359</v>
      </c>
      <c r="E6133" s="38"/>
      <c r="F6133" s="38"/>
      <c r="G6133" s="39" t="s">
        <v>19225</v>
      </c>
      <c r="H6133" s="38">
        <v>8263000283</v>
      </c>
      <c r="I6133" s="40">
        <v>271600049981</v>
      </c>
      <c r="J6133" s="2">
        <v>62500</v>
      </c>
      <c r="K6133" s="2"/>
      <c r="L6133" s="2">
        <v>11250</v>
      </c>
      <c r="M6133" s="3">
        <f t="shared" si="95"/>
        <v>73750</v>
      </c>
      <c r="N6133" s="41">
        <v>45138.729166666664</v>
      </c>
      <c r="O6133" s="39">
        <v>1246523579</v>
      </c>
      <c r="P6133" s="39" t="s">
        <v>19303</v>
      </c>
      <c r="Q6133" s="40" t="s">
        <v>20481</v>
      </c>
      <c r="R6133" s="41">
        <v>45201</v>
      </c>
      <c r="S6133" s="62" t="s">
        <v>19</v>
      </c>
      <c r="T6133" s="68"/>
    </row>
    <row r="6134" spans="1:20" x14ac:dyDescent="0.2">
      <c r="A6134" s="38" t="s">
        <v>20482</v>
      </c>
      <c r="B6134" s="39" t="s">
        <v>20483</v>
      </c>
      <c r="C6134" s="39" t="s">
        <v>20484</v>
      </c>
      <c r="D6134" s="38">
        <v>406359</v>
      </c>
      <c r="E6134" s="38"/>
      <c r="F6134" s="38"/>
      <c r="G6134" s="39" t="s">
        <v>19225</v>
      </c>
      <c r="H6134" s="38">
        <v>8263000283</v>
      </c>
      <c r="I6134" s="40">
        <v>271600049035</v>
      </c>
      <c r="J6134" s="2">
        <v>550000</v>
      </c>
      <c r="K6134" s="2"/>
      <c r="L6134" s="2">
        <v>99000</v>
      </c>
      <c r="M6134" s="3">
        <f t="shared" si="95"/>
        <v>649000</v>
      </c>
      <c r="N6134" s="41">
        <v>45107.729166666664</v>
      </c>
      <c r="O6134" s="39">
        <v>1246523738</v>
      </c>
      <c r="P6134" s="39" t="s">
        <v>19303</v>
      </c>
      <c r="Q6134" s="40" t="s">
        <v>20481</v>
      </c>
      <c r="R6134" s="41">
        <v>45201</v>
      </c>
      <c r="S6134" s="62" t="s">
        <v>19</v>
      </c>
      <c r="T6134" s="68"/>
    </row>
    <row r="6135" spans="1:20" x14ac:dyDescent="0.2">
      <c r="A6135" s="38" t="s">
        <v>20485</v>
      </c>
      <c r="B6135" s="39" t="s">
        <v>20486</v>
      </c>
      <c r="C6135" s="39" t="s">
        <v>20487</v>
      </c>
      <c r="D6135" s="38">
        <v>406359</v>
      </c>
      <c r="E6135" s="38"/>
      <c r="F6135" s="38"/>
      <c r="G6135" s="39" t="s">
        <v>19225</v>
      </c>
      <c r="H6135" s="38">
        <v>8263000283</v>
      </c>
      <c r="I6135" s="40">
        <v>271600049008</v>
      </c>
      <c r="J6135" s="2">
        <v>1473500</v>
      </c>
      <c r="K6135" s="2"/>
      <c r="L6135" s="2">
        <v>265230</v>
      </c>
      <c r="M6135" s="3">
        <f t="shared" si="95"/>
        <v>1738730</v>
      </c>
      <c r="N6135" s="41">
        <v>45107.729166666664</v>
      </c>
      <c r="O6135" s="39">
        <v>1246523770</v>
      </c>
      <c r="P6135" s="39" t="s">
        <v>19303</v>
      </c>
      <c r="Q6135" s="40" t="s">
        <v>20481</v>
      </c>
      <c r="R6135" s="41">
        <v>45201</v>
      </c>
      <c r="S6135" s="62" t="s">
        <v>19</v>
      </c>
      <c r="T6135" s="68"/>
    </row>
    <row r="6136" spans="1:20" x14ac:dyDescent="0.2">
      <c r="A6136" s="38" t="s">
        <v>20488</v>
      </c>
      <c r="B6136" s="39" t="s">
        <v>20489</v>
      </c>
      <c r="C6136" s="39" t="s">
        <v>20490</v>
      </c>
      <c r="D6136" s="38">
        <v>406359</v>
      </c>
      <c r="E6136" s="38"/>
      <c r="F6136" s="38"/>
      <c r="G6136" s="39" t="s">
        <v>19225</v>
      </c>
      <c r="H6136" s="38">
        <v>8263000283</v>
      </c>
      <c r="I6136" s="40">
        <v>271600050967</v>
      </c>
      <c r="J6136" s="2">
        <v>325000</v>
      </c>
      <c r="K6136" s="2"/>
      <c r="L6136" s="2">
        <v>58500</v>
      </c>
      <c r="M6136" s="3">
        <f t="shared" si="95"/>
        <v>383500</v>
      </c>
      <c r="N6136" s="41">
        <v>45168.729166666664</v>
      </c>
      <c r="O6136" s="39">
        <v>1246523820</v>
      </c>
      <c r="P6136" s="39" t="s">
        <v>19303</v>
      </c>
      <c r="Q6136" s="40" t="s">
        <v>20491</v>
      </c>
      <c r="R6136" s="41">
        <v>45206</v>
      </c>
      <c r="S6136" s="62" t="s">
        <v>19</v>
      </c>
      <c r="T6136" s="68"/>
    </row>
    <row r="6137" spans="1:20" x14ac:dyDescent="0.2">
      <c r="A6137" s="38" t="s">
        <v>20492</v>
      </c>
      <c r="B6137" s="39" t="s">
        <v>20493</v>
      </c>
      <c r="C6137" s="39" t="s">
        <v>20494</v>
      </c>
      <c r="D6137" s="38">
        <v>406359</v>
      </c>
      <c r="E6137" s="38"/>
      <c r="F6137" s="38"/>
      <c r="G6137" s="39" t="s">
        <v>19225</v>
      </c>
      <c r="H6137" s="38">
        <v>8263000283</v>
      </c>
      <c r="I6137" s="40">
        <v>271600048964</v>
      </c>
      <c r="J6137" s="2">
        <v>3550000</v>
      </c>
      <c r="K6137" s="2"/>
      <c r="L6137" s="2">
        <v>639000</v>
      </c>
      <c r="M6137" s="3">
        <f t="shared" si="95"/>
        <v>4189000</v>
      </c>
      <c r="N6137" s="41">
        <v>45107.729166666664</v>
      </c>
      <c r="O6137" s="39">
        <v>1246523855</v>
      </c>
      <c r="P6137" s="39" t="s">
        <v>19303</v>
      </c>
      <c r="Q6137" s="40" t="s">
        <v>20495</v>
      </c>
      <c r="R6137" s="41">
        <v>45204</v>
      </c>
      <c r="S6137" s="62" t="s">
        <v>19</v>
      </c>
      <c r="T6137" s="68"/>
    </row>
    <row r="6138" spans="1:20" x14ac:dyDescent="0.2">
      <c r="A6138" s="38" t="s">
        <v>20496</v>
      </c>
      <c r="B6138" s="39" t="s">
        <v>20497</v>
      </c>
      <c r="C6138" s="39" t="s">
        <v>20498</v>
      </c>
      <c r="D6138" s="38">
        <v>406359</v>
      </c>
      <c r="E6138" s="38"/>
      <c r="F6138" s="38"/>
      <c r="G6138" s="39" t="s">
        <v>19225</v>
      </c>
      <c r="H6138" s="38">
        <v>8263000283</v>
      </c>
      <c r="I6138" s="40">
        <v>271600048919</v>
      </c>
      <c r="J6138" s="2">
        <v>1550000</v>
      </c>
      <c r="K6138" s="2"/>
      <c r="L6138" s="2">
        <v>279000</v>
      </c>
      <c r="M6138" s="3">
        <f t="shared" si="95"/>
        <v>1829000</v>
      </c>
      <c r="N6138" s="41">
        <v>45107.729166666664</v>
      </c>
      <c r="O6138" s="39">
        <v>1246523898</v>
      </c>
      <c r="P6138" s="39" t="s">
        <v>19303</v>
      </c>
      <c r="Q6138" s="40" t="s">
        <v>20481</v>
      </c>
      <c r="R6138" s="41">
        <v>45201</v>
      </c>
      <c r="S6138" s="62" t="s">
        <v>19</v>
      </c>
      <c r="T6138" s="68"/>
    </row>
    <row r="6139" spans="1:20" x14ac:dyDescent="0.2">
      <c r="A6139" s="38" t="s">
        <v>20499</v>
      </c>
      <c r="B6139" s="39" t="s">
        <v>20500</v>
      </c>
      <c r="C6139" s="39" t="s">
        <v>20501</v>
      </c>
      <c r="D6139" s="38">
        <v>406359</v>
      </c>
      <c r="E6139" s="38"/>
      <c r="F6139" s="38"/>
      <c r="G6139" s="39" t="s">
        <v>19225</v>
      </c>
      <c r="H6139" s="38">
        <v>8263000283</v>
      </c>
      <c r="I6139" s="40">
        <v>271600049980</v>
      </c>
      <c r="J6139" s="2">
        <v>470000</v>
      </c>
      <c r="K6139" s="2"/>
      <c r="L6139" s="2">
        <v>84600</v>
      </c>
      <c r="M6139" s="3">
        <f t="shared" si="95"/>
        <v>554600</v>
      </c>
      <c r="N6139" s="41">
        <v>45138.729166666664</v>
      </c>
      <c r="O6139" s="39">
        <v>1246523912</v>
      </c>
      <c r="P6139" s="39" t="s">
        <v>19303</v>
      </c>
      <c r="Q6139" s="40" t="s">
        <v>20481</v>
      </c>
      <c r="R6139" s="41">
        <v>45201</v>
      </c>
      <c r="S6139" s="62" t="s">
        <v>19</v>
      </c>
      <c r="T6139" s="68"/>
    </row>
    <row r="6140" spans="1:20" x14ac:dyDescent="0.2">
      <c r="A6140" s="38" t="s">
        <v>20502</v>
      </c>
      <c r="B6140" s="39" t="s">
        <v>20503</v>
      </c>
      <c r="C6140" s="39" t="s">
        <v>20504</v>
      </c>
      <c r="D6140" s="38">
        <v>406359</v>
      </c>
      <c r="E6140" s="38"/>
      <c r="F6140" s="38"/>
      <c r="G6140" s="39" t="s">
        <v>19225</v>
      </c>
      <c r="H6140" s="38">
        <v>8263000283</v>
      </c>
      <c r="I6140" s="40">
        <v>271600051012</v>
      </c>
      <c r="J6140" s="2">
        <v>400000</v>
      </c>
      <c r="K6140" s="2"/>
      <c r="L6140" s="2">
        <v>72000</v>
      </c>
      <c r="M6140" s="3">
        <f t="shared" si="95"/>
        <v>472000</v>
      </c>
      <c r="N6140" s="41">
        <v>45169.729166666664</v>
      </c>
      <c r="O6140" s="39">
        <v>1246523944</v>
      </c>
      <c r="P6140" s="39" t="s">
        <v>19303</v>
      </c>
      <c r="Q6140" s="40" t="s">
        <v>20505</v>
      </c>
      <c r="R6140" s="41">
        <v>45207</v>
      </c>
      <c r="S6140" s="62" t="s">
        <v>19</v>
      </c>
      <c r="T6140" s="68"/>
    </row>
    <row r="6141" spans="1:20" x14ac:dyDescent="0.2">
      <c r="A6141" s="38">
        <v>149</v>
      </c>
      <c r="B6141" s="39" t="s">
        <v>20506</v>
      </c>
      <c r="C6141" s="39" t="s">
        <v>20507</v>
      </c>
      <c r="D6141" s="38">
        <v>407261</v>
      </c>
      <c r="E6141" s="38"/>
      <c r="F6141" s="38"/>
      <c r="G6141" s="39" t="s">
        <v>58</v>
      </c>
      <c r="H6141" s="38">
        <v>8266018483</v>
      </c>
      <c r="I6141" s="40">
        <v>9854051159</v>
      </c>
      <c r="J6141" s="2">
        <v>89425.25</v>
      </c>
      <c r="K6141" s="2"/>
      <c r="L6141" s="2">
        <v>0</v>
      </c>
      <c r="M6141" s="3">
        <f t="shared" si="95"/>
        <v>89425.25</v>
      </c>
      <c r="N6141" s="41">
        <v>45176.729166666664</v>
      </c>
      <c r="O6141" s="39">
        <v>1246524052</v>
      </c>
      <c r="P6141" s="39" t="s">
        <v>8899</v>
      </c>
      <c r="Q6141" s="40"/>
      <c r="R6141" s="41"/>
      <c r="S6141" s="42" t="s">
        <v>8901</v>
      </c>
      <c r="T6141" s="68"/>
    </row>
    <row r="6142" spans="1:20" x14ac:dyDescent="0.2">
      <c r="A6142" s="38">
        <v>148</v>
      </c>
      <c r="B6142" s="39" t="s">
        <v>20508</v>
      </c>
      <c r="C6142" s="39" t="s">
        <v>20509</v>
      </c>
      <c r="D6142" s="38">
        <v>407261</v>
      </c>
      <c r="E6142" s="38"/>
      <c r="F6142" s="38"/>
      <c r="G6142" s="39" t="s">
        <v>58</v>
      </c>
      <c r="H6142" s="38">
        <v>8266018483</v>
      </c>
      <c r="I6142" s="40">
        <v>9854051563</v>
      </c>
      <c r="J6142" s="2">
        <v>89425.25</v>
      </c>
      <c r="K6142" s="2"/>
      <c r="L6142" s="2">
        <v>0</v>
      </c>
      <c r="M6142" s="3">
        <f t="shared" si="95"/>
        <v>89425.25</v>
      </c>
      <c r="N6142" s="41">
        <v>45182.729166666664</v>
      </c>
      <c r="O6142" s="39">
        <v>1246524056</v>
      </c>
      <c r="P6142" s="39" t="s">
        <v>8899</v>
      </c>
      <c r="Q6142" s="40"/>
      <c r="R6142" s="41"/>
      <c r="S6142" s="42" t="s">
        <v>8901</v>
      </c>
      <c r="T6142" s="68"/>
    </row>
    <row r="6143" spans="1:20" x14ac:dyDescent="0.2">
      <c r="A6143" s="38">
        <v>147</v>
      </c>
      <c r="B6143" s="39" t="s">
        <v>20510</v>
      </c>
      <c r="C6143" s="39" t="s">
        <v>20511</v>
      </c>
      <c r="D6143" s="38">
        <v>407261</v>
      </c>
      <c r="E6143" s="38"/>
      <c r="F6143" s="38"/>
      <c r="G6143" s="39" t="s">
        <v>58</v>
      </c>
      <c r="H6143" s="38">
        <v>8266018483</v>
      </c>
      <c r="I6143" s="40">
        <v>9854051676</v>
      </c>
      <c r="J6143" s="2">
        <v>89425.25</v>
      </c>
      <c r="K6143" s="2"/>
      <c r="L6143" s="2">
        <v>0</v>
      </c>
      <c r="M6143" s="3">
        <f t="shared" si="95"/>
        <v>89425.25</v>
      </c>
      <c r="N6143" s="41">
        <v>45184.729166666664</v>
      </c>
      <c r="O6143" s="39">
        <v>1246524060</v>
      </c>
      <c r="P6143" s="39" t="s">
        <v>8899</v>
      </c>
      <c r="Q6143" s="40"/>
      <c r="R6143" s="41"/>
      <c r="S6143" s="42" t="s">
        <v>8901</v>
      </c>
      <c r="T6143" s="68"/>
    </row>
    <row r="6144" spans="1:20" x14ac:dyDescent="0.2">
      <c r="A6144" s="38">
        <v>146</v>
      </c>
      <c r="B6144" s="39" t="s">
        <v>20512</v>
      </c>
      <c r="C6144" s="39" t="s">
        <v>20513</v>
      </c>
      <c r="D6144" s="38">
        <v>407261</v>
      </c>
      <c r="E6144" s="38"/>
      <c r="F6144" s="38"/>
      <c r="G6144" s="39" t="s">
        <v>58</v>
      </c>
      <c r="H6144" s="38">
        <v>8266018483</v>
      </c>
      <c r="I6144" s="40">
        <v>9854052016</v>
      </c>
      <c r="J6144" s="2">
        <v>89425.25</v>
      </c>
      <c r="K6144" s="2"/>
      <c r="L6144" s="2">
        <v>0</v>
      </c>
      <c r="M6144" s="3">
        <f t="shared" si="95"/>
        <v>89425.25</v>
      </c>
      <c r="N6144" s="41">
        <v>45190.729166666664</v>
      </c>
      <c r="O6144" s="39">
        <v>1246524064</v>
      </c>
      <c r="P6144" s="39" t="s">
        <v>8899</v>
      </c>
      <c r="Q6144" s="40"/>
      <c r="R6144" s="41"/>
      <c r="S6144" s="42" t="s">
        <v>8901</v>
      </c>
      <c r="T6144" s="68"/>
    </row>
    <row r="6145" spans="1:20" x14ac:dyDescent="0.2">
      <c r="A6145" s="38">
        <v>145</v>
      </c>
      <c r="B6145" s="39" t="s">
        <v>20514</v>
      </c>
      <c r="C6145" s="39" t="s">
        <v>20515</v>
      </c>
      <c r="D6145" s="38">
        <v>407261</v>
      </c>
      <c r="E6145" s="38"/>
      <c r="F6145" s="38"/>
      <c r="G6145" s="39" t="s">
        <v>58</v>
      </c>
      <c r="H6145" s="38">
        <v>8266018483</v>
      </c>
      <c r="I6145" s="40">
        <v>9854051988</v>
      </c>
      <c r="J6145" s="2">
        <v>89425.25</v>
      </c>
      <c r="K6145" s="2"/>
      <c r="L6145" s="2">
        <v>0</v>
      </c>
      <c r="M6145" s="3">
        <f t="shared" si="95"/>
        <v>89425.25</v>
      </c>
      <c r="N6145" s="41">
        <v>45189.729166666664</v>
      </c>
      <c r="O6145" s="39">
        <v>1246524067</v>
      </c>
      <c r="P6145" s="39" t="s">
        <v>8899</v>
      </c>
      <c r="Q6145" s="40"/>
      <c r="R6145" s="41"/>
      <c r="S6145" s="42" t="s">
        <v>8901</v>
      </c>
      <c r="T6145" s="68"/>
    </row>
    <row r="6146" spans="1:20" x14ac:dyDescent="0.2">
      <c r="A6146" s="38" t="s">
        <v>20516</v>
      </c>
      <c r="B6146" s="39" t="s">
        <v>20517</v>
      </c>
      <c r="C6146" s="39" t="s">
        <v>20518</v>
      </c>
      <c r="D6146" s="38">
        <v>407261</v>
      </c>
      <c r="E6146" s="38"/>
      <c r="F6146" s="38"/>
      <c r="G6146" s="39" t="s">
        <v>58</v>
      </c>
      <c r="H6146" s="38">
        <v>8266019351</v>
      </c>
      <c r="I6146" s="40">
        <v>9854051106</v>
      </c>
      <c r="J6146" s="2">
        <v>89425.25</v>
      </c>
      <c r="K6146" s="2"/>
      <c r="L6146" s="2">
        <v>0</v>
      </c>
      <c r="M6146" s="3">
        <f t="shared" si="95"/>
        <v>89425.25</v>
      </c>
      <c r="N6146" s="41">
        <v>45175.729166666664</v>
      </c>
      <c r="O6146" s="39">
        <v>1246524072</v>
      </c>
      <c r="P6146" s="39" t="s">
        <v>3282</v>
      </c>
      <c r="Q6146" s="40"/>
      <c r="R6146" s="41"/>
      <c r="S6146" s="42" t="s">
        <v>2417</v>
      </c>
      <c r="T6146" s="68"/>
    </row>
    <row r="6147" spans="1:20" x14ac:dyDescent="0.2">
      <c r="A6147" s="38" t="s">
        <v>20519</v>
      </c>
      <c r="B6147" s="39" t="s">
        <v>20520</v>
      </c>
      <c r="C6147" s="39" t="s">
        <v>20521</v>
      </c>
      <c r="D6147" s="38">
        <v>407261</v>
      </c>
      <c r="E6147" s="38"/>
      <c r="F6147" s="38"/>
      <c r="G6147" s="39" t="s">
        <v>58</v>
      </c>
      <c r="H6147" s="38">
        <v>8266019351</v>
      </c>
      <c r="I6147" s="40">
        <v>9854051947</v>
      </c>
      <c r="J6147" s="2">
        <v>89425.25</v>
      </c>
      <c r="K6147" s="2"/>
      <c r="L6147" s="2">
        <v>0</v>
      </c>
      <c r="M6147" s="3">
        <f t="shared" si="95"/>
        <v>89425.25</v>
      </c>
      <c r="N6147" s="41">
        <v>45188.729166666664</v>
      </c>
      <c r="O6147" s="39">
        <v>1246524076</v>
      </c>
      <c r="P6147" s="39" t="s">
        <v>3282</v>
      </c>
      <c r="Q6147" s="40"/>
      <c r="R6147" s="41"/>
      <c r="S6147" s="42" t="s">
        <v>2417</v>
      </c>
      <c r="T6147" s="68"/>
    </row>
    <row r="6148" spans="1:20" x14ac:dyDescent="0.2">
      <c r="A6148" s="38" t="s">
        <v>20522</v>
      </c>
      <c r="B6148" s="39" t="s">
        <v>20523</v>
      </c>
      <c r="C6148" s="39" t="s">
        <v>20524</v>
      </c>
      <c r="D6148" s="38">
        <v>402984</v>
      </c>
      <c r="E6148" s="38"/>
      <c r="F6148" s="38"/>
      <c r="G6148" s="39" t="s">
        <v>4467</v>
      </c>
      <c r="H6148" s="38">
        <v>8263000288</v>
      </c>
      <c r="I6148" s="40">
        <v>330104711</v>
      </c>
      <c r="J6148" s="2">
        <v>4160000</v>
      </c>
      <c r="K6148" s="2"/>
      <c r="L6148" s="2">
        <v>748800</v>
      </c>
      <c r="M6148" s="3">
        <f t="shared" si="95"/>
        <v>4908800</v>
      </c>
      <c r="N6148" s="41">
        <v>45163.729166666664</v>
      </c>
      <c r="O6148" s="39">
        <v>1246524731</v>
      </c>
      <c r="P6148" s="39" t="s">
        <v>18453</v>
      </c>
      <c r="Q6148" s="40" t="s">
        <v>20525</v>
      </c>
      <c r="R6148" s="41">
        <v>45204</v>
      </c>
      <c r="S6148" s="62" t="s">
        <v>21</v>
      </c>
      <c r="T6148" s="68"/>
    </row>
    <row r="6149" spans="1:20" x14ac:dyDescent="0.2">
      <c r="A6149" s="38" t="s">
        <v>20526</v>
      </c>
      <c r="B6149" s="39" t="s">
        <v>20527</v>
      </c>
      <c r="C6149" s="39" t="s">
        <v>20528</v>
      </c>
      <c r="D6149" s="38">
        <v>402984</v>
      </c>
      <c r="E6149" s="38"/>
      <c r="F6149" s="38"/>
      <c r="G6149" s="39" t="s">
        <v>4467</v>
      </c>
      <c r="H6149" s="38">
        <v>8263000288</v>
      </c>
      <c r="I6149" s="40">
        <v>330104719</v>
      </c>
      <c r="J6149" s="2">
        <v>3570000</v>
      </c>
      <c r="K6149" s="2"/>
      <c r="L6149" s="2">
        <v>642600</v>
      </c>
      <c r="M6149" s="3">
        <f t="shared" si="95"/>
        <v>4212600</v>
      </c>
      <c r="N6149" s="41">
        <v>45163.729166666664</v>
      </c>
      <c r="O6149" s="39">
        <v>1246524768</v>
      </c>
      <c r="P6149" s="39" t="s">
        <v>18453</v>
      </c>
      <c r="Q6149" s="40" t="s">
        <v>20525</v>
      </c>
      <c r="R6149" s="41">
        <v>45204</v>
      </c>
      <c r="S6149" s="62" t="s">
        <v>21</v>
      </c>
      <c r="T6149" s="68"/>
    </row>
    <row r="6150" spans="1:20" x14ac:dyDescent="0.2">
      <c r="A6150" s="38" t="s">
        <v>20529</v>
      </c>
      <c r="B6150" s="39" t="s">
        <v>20530</v>
      </c>
      <c r="C6150" s="39" t="s">
        <v>20531</v>
      </c>
      <c r="D6150" s="38">
        <v>821146</v>
      </c>
      <c r="E6150" s="38"/>
      <c r="F6150" s="38"/>
      <c r="G6150" s="42" t="s">
        <v>446</v>
      </c>
      <c r="H6150" s="38">
        <v>8268008478</v>
      </c>
      <c r="I6150" s="40" t="s">
        <v>20532</v>
      </c>
      <c r="J6150" s="2">
        <v>3290213.559322034</v>
      </c>
      <c r="K6150" s="2"/>
      <c r="L6150" s="2">
        <v>592238.44067796611</v>
      </c>
      <c r="M6150" s="3">
        <f t="shared" ref="M6150:M6213" si="96">SUM(J6150:L6150)</f>
        <v>3882452</v>
      </c>
      <c r="N6150" s="41">
        <v>45168.729166666664</v>
      </c>
      <c r="O6150" s="39">
        <v>160688968</v>
      </c>
      <c r="P6150" s="39" t="s">
        <v>3282</v>
      </c>
      <c r="Q6150" s="40" t="s">
        <v>20533</v>
      </c>
      <c r="R6150" s="41">
        <v>45231</v>
      </c>
      <c r="S6150" s="42" t="s">
        <v>2417</v>
      </c>
      <c r="T6150" s="68"/>
    </row>
    <row r="6151" spans="1:20" x14ac:dyDescent="0.2">
      <c r="A6151" s="38">
        <v>211</v>
      </c>
      <c r="B6151" s="39" t="s">
        <v>20534</v>
      </c>
      <c r="C6151" s="39" t="s">
        <v>20535</v>
      </c>
      <c r="D6151" s="38">
        <v>822647</v>
      </c>
      <c r="E6151" s="38"/>
      <c r="F6151" s="38"/>
      <c r="G6151" s="39" t="s">
        <v>19117</v>
      </c>
      <c r="H6151" s="38">
        <v>8268012938</v>
      </c>
      <c r="I6151" s="40">
        <v>44</v>
      </c>
      <c r="J6151" s="2">
        <v>226872.39</v>
      </c>
      <c r="K6151" s="2"/>
      <c r="L6151" s="2"/>
      <c r="M6151" s="3">
        <f t="shared" si="96"/>
        <v>226872.39</v>
      </c>
      <c r="N6151" s="41">
        <v>45168.729166666664</v>
      </c>
      <c r="O6151" s="39">
        <v>160691707</v>
      </c>
      <c r="P6151" s="39" t="s">
        <v>8899</v>
      </c>
      <c r="Q6151" s="40" t="s">
        <v>20536</v>
      </c>
      <c r="R6151" s="41">
        <v>45203</v>
      </c>
      <c r="S6151" s="42" t="s">
        <v>8901</v>
      </c>
      <c r="T6151" s="68"/>
    </row>
    <row r="6152" spans="1:20" x14ac:dyDescent="0.2">
      <c r="A6152" s="38" t="s">
        <v>20537</v>
      </c>
      <c r="B6152" s="39" t="s">
        <v>20538</v>
      </c>
      <c r="C6152" s="39" t="s">
        <v>20539</v>
      </c>
      <c r="D6152" s="38">
        <v>815146</v>
      </c>
      <c r="E6152" s="38"/>
      <c r="F6152" s="38"/>
      <c r="G6152" s="39" t="s">
        <v>14137</v>
      </c>
      <c r="H6152" s="38">
        <v>8268012574</v>
      </c>
      <c r="I6152" s="40">
        <v>21</v>
      </c>
      <c r="J6152" s="2">
        <v>4200</v>
      </c>
      <c r="K6152" s="2"/>
      <c r="L6152" s="2">
        <v>756</v>
      </c>
      <c r="M6152" s="3">
        <f t="shared" si="96"/>
        <v>4956</v>
      </c>
      <c r="N6152" s="41">
        <v>45174.729166666664</v>
      </c>
      <c r="O6152" s="39">
        <v>160693329</v>
      </c>
      <c r="P6152" s="39" t="s">
        <v>3282</v>
      </c>
      <c r="Q6152" s="40"/>
      <c r="R6152" s="41"/>
      <c r="S6152" s="42" t="s">
        <v>2417</v>
      </c>
      <c r="T6152" s="68"/>
    </row>
    <row r="6153" spans="1:20" x14ac:dyDescent="0.2">
      <c r="A6153" s="38">
        <v>56</v>
      </c>
      <c r="B6153" s="39" t="s">
        <v>20540</v>
      </c>
      <c r="C6153" s="39" t="s">
        <v>20541</v>
      </c>
      <c r="D6153" s="38">
        <v>816273</v>
      </c>
      <c r="E6153" s="38"/>
      <c r="F6153" s="38"/>
      <c r="G6153" s="39" t="s">
        <v>51</v>
      </c>
      <c r="H6153" s="38">
        <v>8268010849</v>
      </c>
      <c r="I6153" s="40">
        <v>145</v>
      </c>
      <c r="J6153" s="2">
        <v>386809.32203389832</v>
      </c>
      <c r="K6153" s="2"/>
      <c r="L6153" s="2">
        <v>69625.677966101692</v>
      </c>
      <c r="M6153" s="3">
        <f t="shared" si="96"/>
        <v>456435</v>
      </c>
      <c r="N6153" s="41">
        <v>45183.729166666664</v>
      </c>
      <c r="O6153" s="39">
        <v>160693497</v>
      </c>
      <c r="P6153" s="39" t="s">
        <v>8899</v>
      </c>
      <c r="Q6153" s="40" t="s">
        <v>20542</v>
      </c>
      <c r="R6153" s="41">
        <v>45203</v>
      </c>
      <c r="S6153" s="42" t="s">
        <v>8901</v>
      </c>
      <c r="T6153" s="68"/>
    </row>
    <row r="6154" spans="1:20" x14ac:dyDescent="0.2">
      <c r="A6154" s="38">
        <v>316</v>
      </c>
      <c r="B6154" s="39" t="s">
        <v>20543</v>
      </c>
      <c r="C6154" s="39" t="s">
        <v>20544</v>
      </c>
      <c r="D6154" s="38">
        <v>812419</v>
      </c>
      <c r="E6154" s="38"/>
      <c r="F6154" s="38"/>
      <c r="G6154" s="39" t="s">
        <v>1956</v>
      </c>
      <c r="H6154" s="38">
        <v>8268012667</v>
      </c>
      <c r="I6154" s="40" t="s">
        <v>20545</v>
      </c>
      <c r="J6154" s="2">
        <v>1037996.6101694916</v>
      </c>
      <c r="K6154" s="2"/>
      <c r="L6154" s="2">
        <v>186839.38983050847</v>
      </c>
      <c r="M6154" s="3">
        <f t="shared" si="96"/>
        <v>1224836</v>
      </c>
      <c r="N6154" s="41">
        <v>45146.729166666664</v>
      </c>
      <c r="O6154" s="39">
        <v>160695641</v>
      </c>
      <c r="P6154" s="39" t="s">
        <v>8899</v>
      </c>
      <c r="Q6154" s="40" t="s">
        <v>20546</v>
      </c>
      <c r="R6154" s="41">
        <v>45205</v>
      </c>
      <c r="S6154" s="42" t="s">
        <v>8901</v>
      </c>
      <c r="T6154" s="68"/>
    </row>
    <row r="6155" spans="1:20" x14ac:dyDescent="0.2">
      <c r="A6155" s="38" t="s">
        <v>20547</v>
      </c>
      <c r="B6155" s="39" t="s">
        <v>20548</v>
      </c>
      <c r="C6155" s="39" t="s">
        <v>20549</v>
      </c>
      <c r="D6155" s="38">
        <v>811653</v>
      </c>
      <c r="E6155" s="38"/>
      <c r="F6155" s="38"/>
      <c r="G6155" s="39" t="s">
        <v>20279</v>
      </c>
      <c r="H6155" s="38">
        <v>8268013061</v>
      </c>
      <c r="I6155" s="40" t="s">
        <v>20550</v>
      </c>
      <c r="J6155" s="2">
        <v>74088.135593220344</v>
      </c>
      <c r="K6155" s="2"/>
      <c r="L6155" s="2">
        <v>13335.864406779661</v>
      </c>
      <c r="M6155" s="3">
        <f t="shared" si="96"/>
        <v>87424</v>
      </c>
      <c r="N6155" s="41">
        <v>45174.729166666664</v>
      </c>
      <c r="O6155" s="39">
        <v>160693486</v>
      </c>
      <c r="P6155" s="39" t="s">
        <v>3282</v>
      </c>
      <c r="Q6155" s="40" t="s">
        <v>20551</v>
      </c>
      <c r="R6155" s="41">
        <v>45201</v>
      </c>
      <c r="S6155" s="42" t="s">
        <v>2417</v>
      </c>
      <c r="T6155" s="68"/>
    </row>
    <row r="6156" spans="1:20" x14ac:dyDescent="0.2">
      <c r="A6156" s="38" t="s">
        <v>20552</v>
      </c>
      <c r="B6156" s="39" t="s">
        <v>20553</v>
      </c>
      <c r="C6156" s="39" t="s">
        <v>20554</v>
      </c>
      <c r="D6156" s="38">
        <v>130312</v>
      </c>
      <c r="E6156" s="38"/>
      <c r="F6156" s="38"/>
      <c r="G6156" s="39" t="s">
        <v>12842</v>
      </c>
      <c r="H6156" s="38">
        <v>8266019646</v>
      </c>
      <c r="I6156" s="40" t="s">
        <v>20555</v>
      </c>
      <c r="J6156" s="2">
        <v>22400</v>
      </c>
      <c r="K6156" s="2"/>
      <c r="L6156" s="2">
        <v>4032</v>
      </c>
      <c r="M6156" s="3">
        <f t="shared" si="96"/>
        <v>26432</v>
      </c>
      <c r="N6156" s="41">
        <v>45150.729166666664</v>
      </c>
      <c r="O6156" s="39">
        <v>1246527986</v>
      </c>
      <c r="P6156" s="39" t="s">
        <v>18453</v>
      </c>
      <c r="Q6156" s="40" t="s">
        <v>20556</v>
      </c>
      <c r="R6156" s="41">
        <v>45206</v>
      </c>
      <c r="S6156" s="62" t="s">
        <v>21</v>
      </c>
      <c r="T6156" s="68"/>
    </row>
    <row r="6157" spans="1:20" x14ac:dyDescent="0.2">
      <c r="A6157" s="38">
        <v>277</v>
      </c>
      <c r="B6157" s="39" t="s">
        <v>20557</v>
      </c>
      <c r="C6157" s="39" t="s">
        <v>20558</v>
      </c>
      <c r="D6157" s="38">
        <v>821383</v>
      </c>
      <c r="E6157" s="38"/>
      <c r="F6157" s="38"/>
      <c r="G6157" s="39" t="s">
        <v>4736</v>
      </c>
      <c r="H6157" s="38">
        <v>8268010914</v>
      </c>
      <c r="I6157" s="40" t="s">
        <v>20559</v>
      </c>
      <c r="J6157" s="2">
        <v>614544.91525423736</v>
      </c>
      <c r="K6157" s="2"/>
      <c r="L6157" s="2">
        <v>110618.08474576272</v>
      </c>
      <c r="M6157" s="3">
        <f t="shared" si="96"/>
        <v>725163.00000000012</v>
      </c>
      <c r="N6157" s="41">
        <v>45171.729166666664</v>
      </c>
      <c r="O6157" s="39">
        <v>160697335</v>
      </c>
      <c r="P6157" s="39" t="s">
        <v>8899</v>
      </c>
      <c r="Q6157" s="40" t="s">
        <v>20560</v>
      </c>
      <c r="R6157" s="41">
        <v>45206</v>
      </c>
      <c r="S6157" s="42" t="s">
        <v>8901</v>
      </c>
      <c r="T6157" s="68"/>
    </row>
    <row r="6158" spans="1:20" x14ac:dyDescent="0.2">
      <c r="A6158" s="38">
        <v>3</v>
      </c>
      <c r="B6158" s="39" t="s">
        <v>20561</v>
      </c>
      <c r="C6158" s="39" t="s">
        <v>20562</v>
      </c>
      <c r="D6158" s="38">
        <v>301193</v>
      </c>
      <c r="E6158" s="38"/>
      <c r="F6158" s="38"/>
      <c r="G6158" s="39" t="s">
        <v>2376</v>
      </c>
      <c r="H6158" s="38">
        <v>8266017174</v>
      </c>
      <c r="I6158" s="40">
        <v>232901057084</v>
      </c>
      <c r="J6158" s="2">
        <v>100000</v>
      </c>
      <c r="K6158" s="2"/>
      <c r="L6158" s="2">
        <v>18000</v>
      </c>
      <c r="M6158" s="3">
        <f t="shared" si="96"/>
        <v>118000</v>
      </c>
      <c r="N6158" s="41">
        <v>45149.729166666664</v>
      </c>
      <c r="O6158" s="39">
        <v>1246529397</v>
      </c>
      <c r="P6158" s="39" t="s">
        <v>8899</v>
      </c>
      <c r="Q6158" s="40" t="s">
        <v>20563</v>
      </c>
      <c r="R6158" s="41">
        <v>45212</v>
      </c>
      <c r="S6158" s="42" t="s">
        <v>8901</v>
      </c>
      <c r="T6158" s="68"/>
    </row>
    <row r="6159" spans="1:20" x14ac:dyDescent="0.2">
      <c r="A6159" s="38" t="s">
        <v>20564</v>
      </c>
      <c r="B6159" s="39" t="s">
        <v>20565</v>
      </c>
      <c r="C6159" s="39" t="s">
        <v>20566</v>
      </c>
      <c r="D6159" s="38">
        <v>703046</v>
      </c>
      <c r="E6159" s="38"/>
      <c r="F6159" s="38"/>
      <c r="G6159" s="42" t="s">
        <v>678</v>
      </c>
      <c r="H6159" s="38">
        <v>8266019709</v>
      </c>
      <c r="I6159" s="40" t="s">
        <v>20567</v>
      </c>
      <c r="J6159" s="2">
        <v>614</v>
      </c>
      <c r="K6159" s="2"/>
      <c r="L6159" s="2">
        <v>0</v>
      </c>
      <c r="M6159" s="3">
        <f t="shared" si="96"/>
        <v>614</v>
      </c>
      <c r="N6159" s="41">
        <v>45172.729166666664</v>
      </c>
      <c r="O6159" s="39">
        <v>1218734291</v>
      </c>
      <c r="P6159" s="39" t="s">
        <v>19303</v>
      </c>
      <c r="Q6159" s="40" t="s">
        <v>20568</v>
      </c>
      <c r="R6159" s="41">
        <v>45206</v>
      </c>
      <c r="S6159" s="62" t="s">
        <v>19</v>
      </c>
      <c r="T6159" s="68"/>
    </row>
    <row r="6160" spans="1:20" x14ac:dyDescent="0.2">
      <c r="A6160" s="38" t="s">
        <v>20569</v>
      </c>
      <c r="B6160" s="39" t="s">
        <v>20570</v>
      </c>
      <c r="C6160" s="39" t="s">
        <v>20571</v>
      </c>
      <c r="D6160" s="38">
        <v>703046</v>
      </c>
      <c r="E6160" s="38"/>
      <c r="F6160" s="38"/>
      <c r="G6160" s="42" t="s">
        <v>678</v>
      </c>
      <c r="H6160" s="38">
        <v>8266019246</v>
      </c>
      <c r="I6160" s="40" t="s">
        <v>20572</v>
      </c>
      <c r="J6160" s="2">
        <v>420</v>
      </c>
      <c r="K6160" s="2"/>
      <c r="L6160" s="2">
        <v>0</v>
      </c>
      <c r="M6160" s="3">
        <f t="shared" si="96"/>
        <v>420</v>
      </c>
      <c r="N6160" s="41">
        <v>45172.729166666664</v>
      </c>
      <c r="O6160" s="39">
        <v>1218734293</v>
      </c>
      <c r="P6160" s="39" t="s">
        <v>19303</v>
      </c>
      <c r="Q6160" s="40" t="s">
        <v>20568</v>
      </c>
      <c r="R6160" s="41">
        <v>45206</v>
      </c>
      <c r="S6160" s="62" t="s">
        <v>19</v>
      </c>
      <c r="T6160" s="68"/>
    </row>
    <row r="6161" spans="1:20" x14ac:dyDescent="0.2">
      <c r="A6161" s="38" t="s">
        <v>20573</v>
      </c>
      <c r="B6161" s="42" t="s">
        <v>20574</v>
      </c>
      <c r="C6161" s="42" t="s">
        <v>20575</v>
      </c>
      <c r="D6161" s="38">
        <v>820886</v>
      </c>
      <c r="E6161" s="38"/>
      <c r="F6161" s="38"/>
      <c r="G6161" s="42" t="s">
        <v>10575</v>
      </c>
      <c r="H6161" s="38">
        <v>8268007755</v>
      </c>
      <c r="I6161" s="40" t="s">
        <v>20576</v>
      </c>
      <c r="J6161" s="3">
        <v>3550000.5</v>
      </c>
      <c r="K6161" s="3"/>
      <c r="L6161" s="3">
        <v>639000.09</v>
      </c>
      <c r="M6161" s="3">
        <f t="shared" si="96"/>
        <v>4189000.59</v>
      </c>
      <c r="N6161" s="41">
        <v>45132</v>
      </c>
      <c r="O6161" s="39">
        <v>160706911</v>
      </c>
      <c r="P6161" s="42" t="s">
        <v>315</v>
      </c>
      <c r="Q6161" s="42"/>
      <c r="R6161" s="60"/>
      <c r="S6161" s="42" t="s">
        <v>243</v>
      </c>
      <c r="T6161" s="68"/>
    </row>
    <row r="6162" spans="1:20" x14ac:dyDescent="0.2">
      <c r="A6162" s="38" t="s">
        <v>20577</v>
      </c>
      <c r="B6162" s="39" t="s">
        <v>20574</v>
      </c>
      <c r="C6162" s="39" t="s">
        <v>20575</v>
      </c>
      <c r="D6162" s="38">
        <v>820886</v>
      </c>
      <c r="E6162" s="38"/>
      <c r="F6162" s="38"/>
      <c r="G6162" s="39" t="s">
        <v>10575</v>
      </c>
      <c r="H6162" s="38">
        <v>8268007755</v>
      </c>
      <c r="I6162" s="40" t="s">
        <v>20576</v>
      </c>
      <c r="J6162" s="2">
        <v>159175</v>
      </c>
      <c r="K6162" s="2"/>
      <c r="L6162" s="2">
        <v>28651.5</v>
      </c>
      <c r="M6162" s="3">
        <f t="shared" si="96"/>
        <v>187826.5</v>
      </c>
      <c r="N6162" s="41">
        <v>45132</v>
      </c>
      <c r="O6162" s="39">
        <v>160706911</v>
      </c>
      <c r="P6162" s="39" t="s">
        <v>3282</v>
      </c>
      <c r="Q6162" s="40"/>
      <c r="R6162" s="41"/>
      <c r="S6162" s="42" t="s">
        <v>2417</v>
      </c>
      <c r="T6162" s="68"/>
    </row>
    <row r="6163" spans="1:20" x14ac:dyDescent="0.2">
      <c r="A6163" s="38" t="s">
        <v>20578</v>
      </c>
      <c r="B6163" s="39" t="s">
        <v>20579</v>
      </c>
      <c r="C6163" s="39" t="s">
        <v>20580</v>
      </c>
      <c r="D6163" s="38">
        <v>816655</v>
      </c>
      <c r="E6163" s="38"/>
      <c r="F6163" s="38"/>
      <c r="G6163" s="42" t="s">
        <v>782</v>
      </c>
      <c r="H6163" s="38">
        <v>8266018607</v>
      </c>
      <c r="I6163" s="40">
        <v>520</v>
      </c>
      <c r="J6163" s="2">
        <v>124000</v>
      </c>
      <c r="K6163" s="2"/>
      <c r="L6163" s="2">
        <v>22320</v>
      </c>
      <c r="M6163" s="3">
        <f t="shared" si="96"/>
        <v>146320</v>
      </c>
      <c r="N6163" s="41">
        <v>45181.729166666664</v>
      </c>
      <c r="O6163" s="39">
        <v>1246533838</v>
      </c>
      <c r="P6163" s="39" t="s">
        <v>3282</v>
      </c>
      <c r="Q6163" s="40" t="s">
        <v>20581</v>
      </c>
      <c r="R6163" s="41">
        <v>45214</v>
      </c>
      <c r="S6163" s="42" t="s">
        <v>2417</v>
      </c>
      <c r="T6163" s="68"/>
    </row>
    <row r="6164" spans="1:20" x14ac:dyDescent="0.2">
      <c r="A6164" s="38">
        <v>152</v>
      </c>
      <c r="B6164" s="39" t="s">
        <v>20582</v>
      </c>
      <c r="C6164" s="39" t="s">
        <v>20583</v>
      </c>
      <c r="D6164" s="38">
        <v>407261</v>
      </c>
      <c r="E6164" s="38"/>
      <c r="F6164" s="38"/>
      <c r="G6164" s="39" t="s">
        <v>58</v>
      </c>
      <c r="H6164" s="38">
        <v>8266018483</v>
      </c>
      <c r="I6164" s="40">
        <v>9854052264</v>
      </c>
      <c r="J6164" s="2">
        <v>89425.25</v>
      </c>
      <c r="K6164" s="2"/>
      <c r="L6164" s="2">
        <v>0</v>
      </c>
      <c r="M6164" s="3">
        <f t="shared" si="96"/>
        <v>89425.25</v>
      </c>
      <c r="N6164" s="41">
        <v>45194.729166666664</v>
      </c>
      <c r="O6164" s="39">
        <v>1246535072</v>
      </c>
      <c r="P6164" s="39" t="s">
        <v>8899</v>
      </c>
      <c r="Q6164" s="40"/>
      <c r="R6164" s="41"/>
      <c r="S6164" s="42" t="s">
        <v>8901</v>
      </c>
      <c r="T6164" s="68"/>
    </row>
    <row r="6165" spans="1:20" x14ac:dyDescent="0.2">
      <c r="A6165" s="38">
        <v>150</v>
      </c>
      <c r="B6165" s="39" t="s">
        <v>20584</v>
      </c>
      <c r="C6165" s="39" t="s">
        <v>20585</v>
      </c>
      <c r="D6165" s="38">
        <v>407261</v>
      </c>
      <c r="E6165" s="38"/>
      <c r="F6165" s="38"/>
      <c r="G6165" s="39" t="s">
        <v>58</v>
      </c>
      <c r="H6165" s="38">
        <v>8266018483</v>
      </c>
      <c r="I6165" s="40">
        <v>9854052229</v>
      </c>
      <c r="J6165" s="2">
        <v>89425.25</v>
      </c>
      <c r="K6165" s="2"/>
      <c r="L6165" s="2">
        <v>0</v>
      </c>
      <c r="M6165" s="3">
        <f t="shared" si="96"/>
        <v>89425.25</v>
      </c>
      <c r="N6165" s="41">
        <v>45193.729166666664</v>
      </c>
      <c r="O6165" s="39">
        <v>1246535102</v>
      </c>
      <c r="P6165" s="39" t="s">
        <v>8899</v>
      </c>
      <c r="Q6165" s="40"/>
      <c r="R6165" s="41"/>
      <c r="S6165" s="42" t="s">
        <v>8901</v>
      </c>
      <c r="T6165" s="68"/>
    </row>
    <row r="6166" spans="1:20" x14ac:dyDescent="0.2">
      <c r="A6166" s="38">
        <v>151</v>
      </c>
      <c r="B6166" s="39" t="s">
        <v>20586</v>
      </c>
      <c r="C6166" s="39" t="s">
        <v>20587</v>
      </c>
      <c r="D6166" s="38">
        <v>407261</v>
      </c>
      <c r="E6166" s="38"/>
      <c r="F6166" s="38"/>
      <c r="G6166" s="39" t="s">
        <v>58</v>
      </c>
      <c r="H6166" s="38">
        <v>8266018483</v>
      </c>
      <c r="I6166" s="40">
        <v>9854051621</v>
      </c>
      <c r="J6166" s="2">
        <v>89425.25</v>
      </c>
      <c r="K6166" s="2"/>
      <c r="L6166" s="2">
        <v>0</v>
      </c>
      <c r="M6166" s="3">
        <f t="shared" si="96"/>
        <v>89425.25</v>
      </c>
      <c r="N6166" s="41">
        <v>45183.729166666664</v>
      </c>
      <c r="O6166" s="39">
        <v>1246535109</v>
      </c>
      <c r="P6166" s="39" t="s">
        <v>8899</v>
      </c>
      <c r="Q6166" s="40"/>
      <c r="R6166" s="41"/>
      <c r="S6166" s="42" t="s">
        <v>8901</v>
      </c>
      <c r="T6166" s="68"/>
    </row>
    <row r="6167" spans="1:20" x14ac:dyDescent="0.2">
      <c r="A6167" s="38" t="s">
        <v>20588</v>
      </c>
      <c r="B6167" s="39" t="s">
        <v>20589</v>
      </c>
      <c r="C6167" s="39" t="s">
        <v>20590</v>
      </c>
      <c r="D6167" s="38">
        <v>408038</v>
      </c>
      <c r="E6167" s="38"/>
      <c r="F6167" s="38"/>
      <c r="G6167" s="39" t="s">
        <v>6647</v>
      </c>
      <c r="H6167" s="38">
        <v>8266019495</v>
      </c>
      <c r="I6167" s="40" t="s">
        <v>20591</v>
      </c>
      <c r="J6167" s="2">
        <v>20773.728813559323</v>
      </c>
      <c r="K6167" s="2"/>
      <c r="L6167" s="2">
        <v>3739.2711864406779</v>
      </c>
      <c r="M6167" s="3">
        <f t="shared" si="96"/>
        <v>24513</v>
      </c>
      <c r="N6167" s="41">
        <v>45157.729166666664</v>
      </c>
      <c r="O6167" s="39">
        <v>1246535248</v>
      </c>
      <c r="P6167" s="39" t="s">
        <v>18453</v>
      </c>
      <c r="Q6167" s="40" t="s">
        <v>20592</v>
      </c>
      <c r="R6167" s="41">
        <v>45220</v>
      </c>
      <c r="S6167" s="62" t="s">
        <v>21</v>
      </c>
      <c r="T6167" s="68"/>
    </row>
    <row r="6168" spans="1:20" x14ac:dyDescent="0.2">
      <c r="A6168" s="38" t="s">
        <v>20593</v>
      </c>
      <c r="B6168" s="39" t="s">
        <v>20594</v>
      </c>
      <c r="C6168" s="39" t="s">
        <v>20595</v>
      </c>
      <c r="D6168" s="38">
        <v>508797</v>
      </c>
      <c r="E6168" s="38"/>
      <c r="F6168" s="38"/>
      <c r="G6168" s="39" t="s">
        <v>166</v>
      </c>
      <c r="H6168" s="38">
        <v>8266019778</v>
      </c>
      <c r="I6168" s="40" t="s">
        <v>20596</v>
      </c>
      <c r="J6168" s="2">
        <v>5489.8305084745762</v>
      </c>
      <c r="K6168" s="2"/>
      <c r="L6168" s="2">
        <v>988.16949152542372</v>
      </c>
      <c r="M6168" s="3">
        <f t="shared" si="96"/>
        <v>6478</v>
      </c>
      <c r="N6168" s="41">
        <v>45178.729166666664</v>
      </c>
      <c r="O6168" s="39">
        <v>1246535385</v>
      </c>
      <c r="P6168" s="39" t="s">
        <v>18463</v>
      </c>
      <c r="Q6168" s="40" t="s">
        <v>20597</v>
      </c>
      <c r="R6168" s="41">
        <v>45230</v>
      </c>
      <c r="S6168" s="62" t="s">
        <v>29</v>
      </c>
      <c r="T6168" s="68"/>
    </row>
    <row r="6169" spans="1:20" x14ac:dyDescent="0.2">
      <c r="A6169" s="38" t="s">
        <v>63</v>
      </c>
      <c r="B6169" s="1"/>
      <c r="C6169" s="1"/>
      <c r="D6169" s="51"/>
      <c r="E6169" s="38"/>
      <c r="F6169" s="51"/>
      <c r="G6169" s="52" t="s">
        <v>64</v>
      </c>
      <c r="H6169" s="53"/>
      <c r="I6169" s="54" t="s">
        <v>20598</v>
      </c>
      <c r="J6169" s="35">
        <v>10000</v>
      </c>
      <c r="K6169" s="1"/>
      <c r="L6169" s="1"/>
      <c r="M6169" s="3">
        <f t="shared" si="96"/>
        <v>10000</v>
      </c>
      <c r="N6169" s="41">
        <v>45208</v>
      </c>
      <c r="O6169" s="56"/>
      <c r="P6169" s="1"/>
      <c r="Q6169" s="1"/>
      <c r="R6169" s="57"/>
      <c r="S6169" s="39" t="s">
        <v>54</v>
      </c>
      <c r="T6169" s="68"/>
    </row>
    <row r="6170" spans="1:20" x14ac:dyDescent="0.2">
      <c r="A6170" s="38" t="s">
        <v>20599</v>
      </c>
      <c r="B6170" s="39" t="s">
        <v>20600</v>
      </c>
      <c r="C6170" s="39" t="s">
        <v>20601</v>
      </c>
      <c r="D6170" s="38">
        <v>811923</v>
      </c>
      <c r="E6170" s="38"/>
      <c r="F6170" s="38"/>
      <c r="G6170" s="39" t="s">
        <v>13858</v>
      </c>
      <c r="H6170" s="38">
        <v>8268012927</v>
      </c>
      <c r="I6170" s="40" t="s">
        <v>20602</v>
      </c>
      <c r="J6170" s="2">
        <v>225000</v>
      </c>
      <c r="K6170" s="2"/>
      <c r="L6170" s="2">
        <v>40500</v>
      </c>
      <c r="M6170" s="3">
        <f t="shared" si="96"/>
        <v>265500</v>
      </c>
      <c r="N6170" s="41">
        <v>45187.729166666664</v>
      </c>
      <c r="O6170" s="39">
        <v>160718820</v>
      </c>
      <c r="P6170" s="39" t="s">
        <v>52</v>
      </c>
      <c r="Q6170" s="40" t="s">
        <v>20603</v>
      </c>
      <c r="R6170" s="41">
        <v>45212</v>
      </c>
      <c r="S6170" s="39" t="s">
        <v>54</v>
      </c>
      <c r="T6170" s="68"/>
    </row>
    <row r="6171" spans="1:20" x14ac:dyDescent="0.2">
      <c r="A6171" s="38" t="s">
        <v>20604</v>
      </c>
      <c r="B6171" s="39" t="s">
        <v>20605</v>
      </c>
      <c r="C6171" s="39" t="s">
        <v>20606</v>
      </c>
      <c r="D6171" s="38">
        <v>811923</v>
      </c>
      <c r="E6171" s="38"/>
      <c r="F6171" s="38"/>
      <c r="G6171" s="39" t="s">
        <v>13858</v>
      </c>
      <c r="H6171" s="38">
        <v>8268012927</v>
      </c>
      <c r="I6171" s="40" t="s">
        <v>20607</v>
      </c>
      <c r="J6171" s="2">
        <v>65000</v>
      </c>
      <c r="K6171" s="2"/>
      <c r="L6171" s="2">
        <v>11700</v>
      </c>
      <c r="M6171" s="3">
        <f t="shared" si="96"/>
        <v>76700</v>
      </c>
      <c r="N6171" s="41">
        <v>45156</v>
      </c>
      <c r="O6171" s="39">
        <v>160718880</v>
      </c>
      <c r="P6171" s="39" t="s">
        <v>52</v>
      </c>
      <c r="Q6171" s="40" t="s">
        <v>20603</v>
      </c>
      <c r="R6171" s="41">
        <v>45212</v>
      </c>
      <c r="S6171" s="39" t="s">
        <v>54</v>
      </c>
      <c r="T6171" s="68"/>
    </row>
    <row r="6172" spans="1:20" x14ac:dyDescent="0.2">
      <c r="A6172" s="38" t="s">
        <v>20608</v>
      </c>
      <c r="B6172" s="39" t="s">
        <v>20609</v>
      </c>
      <c r="C6172" s="39" t="s">
        <v>20610</v>
      </c>
      <c r="D6172" s="38">
        <v>811923</v>
      </c>
      <c r="E6172" s="38"/>
      <c r="F6172" s="38"/>
      <c r="G6172" s="39" t="s">
        <v>13858</v>
      </c>
      <c r="H6172" s="38">
        <v>8268012927</v>
      </c>
      <c r="I6172" s="40" t="s">
        <v>20611</v>
      </c>
      <c r="J6172" s="2">
        <v>100000</v>
      </c>
      <c r="K6172" s="2"/>
      <c r="L6172" s="2">
        <v>18000</v>
      </c>
      <c r="M6172" s="3">
        <f t="shared" si="96"/>
        <v>118000</v>
      </c>
      <c r="N6172" s="41">
        <v>45154</v>
      </c>
      <c r="O6172" s="39">
        <v>160718934</v>
      </c>
      <c r="P6172" s="39" t="s">
        <v>52</v>
      </c>
      <c r="Q6172" s="40" t="s">
        <v>20603</v>
      </c>
      <c r="R6172" s="41">
        <v>45212</v>
      </c>
      <c r="S6172" s="39" t="s">
        <v>54</v>
      </c>
      <c r="T6172" s="68"/>
    </row>
    <row r="6173" spans="1:20" x14ac:dyDescent="0.2">
      <c r="A6173" s="38" t="s">
        <v>20612</v>
      </c>
      <c r="B6173" s="39" t="s">
        <v>20613</v>
      </c>
      <c r="C6173" s="39" t="s">
        <v>20614</v>
      </c>
      <c r="D6173" s="38">
        <v>820345</v>
      </c>
      <c r="E6173" s="38"/>
      <c r="F6173" s="38"/>
      <c r="G6173" s="39" t="s">
        <v>19535</v>
      </c>
      <c r="H6173" s="38">
        <v>8268012377</v>
      </c>
      <c r="I6173" s="40" t="s">
        <v>20615</v>
      </c>
      <c r="J6173" s="2">
        <v>100000</v>
      </c>
      <c r="K6173" s="2"/>
      <c r="L6173" s="2">
        <v>28000.000000000004</v>
      </c>
      <c r="M6173" s="3">
        <f t="shared" si="96"/>
        <v>128000</v>
      </c>
      <c r="N6173" s="41">
        <v>45128.729166666664</v>
      </c>
      <c r="O6173" s="39">
        <v>160719058</v>
      </c>
      <c r="P6173" s="39" t="s">
        <v>3282</v>
      </c>
      <c r="Q6173" s="40" t="s">
        <v>20616</v>
      </c>
      <c r="R6173" s="41">
        <v>45212</v>
      </c>
      <c r="S6173" s="42" t="s">
        <v>2417</v>
      </c>
      <c r="T6173" s="68"/>
    </row>
    <row r="6174" spans="1:20" x14ac:dyDescent="0.2">
      <c r="A6174" s="38" t="s">
        <v>20617</v>
      </c>
      <c r="B6174" s="39" t="s">
        <v>20618</v>
      </c>
      <c r="C6174" s="39" t="s">
        <v>20619</v>
      </c>
      <c r="D6174" s="38">
        <v>812419</v>
      </c>
      <c r="E6174" s="38"/>
      <c r="F6174" s="38"/>
      <c r="G6174" s="39" t="s">
        <v>1956</v>
      </c>
      <c r="H6174" s="38">
        <v>8268011597</v>
      </c>
      <c r="I6174" s="40" t="s">
        <v>20620</v>
      </c>
      <c r="J6174" s="2">
        <v>175000</v>
      </c>
      <c r="K6174" s="2"/>
      <c r="L6174" s="2">
        <v>31500</v>
      </c>
      <c r="M6174" s="3">
        <f t="shared" si="96"/>
        <v>206500</v>
      </c>
      <c r="N6174" s="41">
        <v>45181.729166666664</v>
      </c>
      <c r="O6174" s="39">
        <v>160719130</v>
      </c>
      <c r="P6174" s="39" t="s">
        <v>3282</v>
      </c>
      <c r="Q6174" s="40" t="s">
        <v>20621</v>
      </c>
      <c r="R6174" s="41">
        <v>45212</v>
      </c>
      <c r="S6174" s="42" t="s">
        <v>2417</v>
      </c>
      <c r="T6174" s="68"/>
    </row>
    <row r="6175" spans="1:20" x14ac:dyDescent="0.2">
      <c r="A6175" s="38">
        <v>351</v>
      </c>
      <c r="B6175" s="39" t="s">
        <v>20622</v>
      </c>
      <c r="C6175" s="39" t="s">
        <v>20623</v>
      </c>
      <c r="D6175" s="38">
        <v>808131</v>
      </c>
      <c r="E6175" s="38"/>
      <c r="F6175" s="38"/>
      <c r="G6175" s="39" t="s">
        <v>1843</v>
      </c>
      <c r="H6175" s="38">
        <v>8268012884</v>
      </c>
      <c r="I6175" s="40" t="s">
        <v>20624</v>
      </c>
      <c r="J6175" s="2">
        <v>100470.00000000001</v>
      </c>
      <c r="K6175" s="2"/>
      <c r="L6175" s="2">
        <v>18084.600000000002</v>
      </c>
      <c r="M6175" s="3">
        <f t="shared" si="96"/>
        <v>118554.60000000002</v>
      </c>
      <c r="N6175" s="41">
        <v>45147.729166666664</v>
      </c>
      <c r="O6175" s="39">
        <v>160719199</v>
      </c>
      <c r="P6175" s="39" t="s">
        <v>8899</v>
      </c>
      <c r="Q6175" s="40" t="s">
        <v>20625</v>
      </c>
      <c r="R6175" s="41">
        <v>45224</v>
      </c>
      <c r="S6175" s="42" t="s">
        <v>8901</v>
      </c>
      <c r="T6175" s="68"/>
    </row>
    <row r="6176" spans="1:20" x14ac:dyDescent="0.2">
      <c r="A6176" s="38">
        <v>352</v>
      </c>
      <c r="B6176" s="39" t="s">
        <v>20626</v>
      </c>
      <c r="C6176" s="39" t="s">
        <v>20627</v>
      </c>
      <c r="D6176" s="38">
        <v>808131</v>
      </c>
      <c r="E6176" s="38"/>
      <c r="F6176" s="38"/>
      <c r="G6176" s="39" t="s">
        <v>1843</v>
      </c>
      <c r="H6176" s="38">
        <v>8268012884</v>
      </c>
      <c r="I6176" s="40" t="s">
        <v>20628</v>
      </c>
      <c r="J6176" s="2">
        <v>83983.898305084746</v>
      </c>
      <c r="K6176" s="2"/>
      <c r="L6176" s="2">
        <v>15117.101694915254</v>
      </c>
      <c r="M6176" s="3">
        <f t="shared" si="96"/>
        <v>99101</v>
      </c>
      <c r="N6176" s="41">
        <v>45147.729166666664</v>
      </c>
      <c r="O6176" s="39">
        <v>160719224</v>
      </c>
      <c r="P6176" s="39" t="s">
        <v>8899</v>
      </c>
      <c r="Q6176" s="40" t="s">
        <v>20629</v>
      </c>
      <c r="R6176" s="41">
        <v>45220</v>
      </c>
      <c r="S6176" s="42" t="s">
        <v>8901</v>
      </c>
      <c r="T6176" s="68"/>
    </row>
    <row r="6177" spans="1:20" x14ac:dyDescent="0.2">
      <c r="A6177" s="38">
        <v>353</v>
      </c>
      <c r="B6177" s="39" t="s">
        <v>20630</v>
      </c>
      <c r="C6177" s="39" t="s">
        <v>20631</v>
      </c>
      <c r="D6177" s="38">
        <v>808131</v>
      </c>
      <c r="E6177" s="38"/>
      <c r="F6177" s="38"/>
      <c r="G6177" s="39" t="s">
        <v>1843</v>
      </c>
      <c r="H6177" s="38">
        <v>8268012884</v>
      </c>
      <c r="I6177" s="40" t="s">
        <v>20632</v>
      </c>
      <c r="J6177" s="2">
        <v>103900</v>
      </c>
      <c r="K6177" s="2"/>
      <c r="L6177" s="2">
        <v>18702</v>
      </c>
      <c r="M6177" s="3">
        <f t="shared" si="96"/>
        <v>122602</v>
      </c>
      <c r="N6177" s="41">
        <v>45147.729166666664</v>
      </c>
      <c r="O6177" s="39">
        <v>160719232</v>
      </c>
      <c r="P6177" s="39" t="s">
        <v>8899</v>
      </c>
      <c r="Q6177" s="40" t="s">
        <v>20625</v>
      </c>
      <c r="R6177" s="41">
        <v>45224</v>
      </c>
      <c r="S6177" s="42" t="s">
        <v>8901</v>
      </c>
      <c r="T6177" s="68"/>
    </row>
    <row r="6178" spans="1:20" x14ac:dyDescent="0.2">
      <c r="A6178" s="38">
        <v>242</v>
      </c>
      <c r="B6178" s="39" t="s">
        <v>20633</v>
      </c>
      <c r="C6178" s="39" t="s">
        <v>20634</v>
      </c>
      <c r="D6178" s="38">
        <v>102659</v>
      </c>
      <c r="E6178" s="38"/>
      <c r="F6178" s="38"/>
      <c r="G6178" s="39" t="s">
        <v>15315</v>
      </c>
      <c r="H6178" s="38">
        <v>8268012947</v>
      </c>
      <c r="I6178" s="40">
        <v>45</v>
      </c>
      <c r="J6178" s="2">
        <v>700000</v>
      </c>
      <c r="K6178" s="2"/>
      <c r="L6178" s="2">
        <v>126000</v>
      </c>
      <c r="M6178" s="3">
        <f t="shared" si="96"/>
        <v>826000</v>
      </c>
      <c r="N6178" s="41">
        <v>45184.729166666664</v>
      </c>
      <c r="O6178" s="39">
        <v>160721758</v>
      </c>
      <c r="P6178" s="39" t="s">
        <v>8899</v>
      </c>
      <c r="Q6178" s="40" t="s">
        <v>20635</v>
      </c>
      <c r="R6178" s="41">
        <v>45214</v>
      </c>
      <c r="S6178" s="42" t="s">
        <v>8901</v>
      </c>
      <c r="T6178" s="68"/>
    </row>
    <row r="6179" spans="1:20" x14ac:dyDescent="0.2">
      <c r="A6179" s="38" t="s">
        <v>20636</v>
      </c>
      <c r="B6179" s="39" t="s">
        <v>20637</v>
      </c>
      <c r="C6179" s="39" t="s">
        <v>20638</v>
      </c>
      <c r="D6179" s="38">
        <v>407261</v>
      </c>
      <c r="E6179" s="38"/>
      <c r="F6179" s="38"/>
      <c r="G6179" s="39" t="s">
        <v>58</v>
      </c>
      <c r="H6179" s="38">
        <v>8266019960</v>
      </c>
      <c r="I6179" s="40">
        <v>9854052240</v>
      </c>
      <c r="J6179" s="2">
        <v>89425.25</v>
      </c>
      <c r="K6179" s="2"/>
      <c r="L6179" s="2">
        <v>0</v>
      </c>
      <c r="M6179" s="3">
        <f t="shared" si="96"/>
        <v>89425.25</v>
      </c>
      <c r="N6179" s="41">
        <v>45194.729166666664</v>
      </c>
      <c r="O6179" s="39">
        <v>1246540860</v>
      </c>
      <c r="P6179" s="39" t="s">
        <v>3282</v>
      </c>
      <c r="Q6179" s="40"/>
      <c r="R6179" s="41"/>
      <c r="S6179" s="42" t="s">
        <v>2417</v>
      </c>
      <c r="T6179" s="68"/>
    </row>
    <row r="6180" spans="1:20" x14ac:dyDescent="0.2">
      <c r="A6180" s="38" t="s">
        <v>20639</v>
      </c>
      <c r="B6180" s="39" t="s">
        <v>20640</v>
      </c>
      <c r="C6180" s="39" t="s">
        <v>20641</v>
      </c>
      <c r="D6180" s="38">
        <v>407261</v>
      </c>
      <c r="E6180" s="38"/>
      <c r="F6180" s="38"/>
      <c r="G6180" s="39" t="s">
        <v>58</v>
      </c>
      <c r="H6180" s="38">
        <v>8266019960</v>
      </c>
      <c r="I6180" s="40">
        <v>9854052299</v>
      </c>
      <c r="J6180" s="2">
        <v>89425.25</v>
      </c>
      <c r="K6180" s="2"/>
      <c r="L6180" s="2">
        <v>0</v>
      </c>
      <c r="M6180" s="3">
        <f t="shared" si="96"/>
        <v>89425.25</v>
      </c>
      <c r="N6180" s="41">
        <v>45195.729166666664</v>
      </c>
      <c r="O6180" s="39">
        <v>1246540893</v>
      </c>
      <c r="P6180" s="39" t="s">
        <v>3282</v>
      </c>
      <c r="Q6180" s="40"/>
      <c r="R6180" s="41"/>
      <c r="S6180" s="42" t="s">
        <v>2417</v>
      </c>
      <c r="T6180" s="68"/>
    </row>
    <row r="6181" spans="1:20" x14ac:dyDescent="0.2">
      <c r="A6181" s="38" t="s">
        <v>20642</v>
      </c>
      <c r="B6181" s="39" t="s">
        <v>20643</v>
      </c>
      <c r="C6181" s="39" t="s">
        <v>20644</v>
      </c>
      <c r="D6181" s="38">
        <v>502357</v>
      </c>
      <c r="E6181" s="38"/>
      <c r="F6181" s="38"/>
      <c r="G6181" s="39" t="s">
        <v>4068</v>
      </c>
      <c r="H6181" s="38">
        <v>8266019709</v>
      </c>
      <c r="I6181" s="40" t="s">
        <v>20645</v>
      </c>
      <c r="J6181" s="2">
        <v>13200</v>
      </c>
      <c r="K6181" s="2"/>
      <c r="L6181" s="2">
        <v>2376</v>
      </c>
      <c r="M6181" s="3">
        <f t="shared" si="96"/>
        <v>15576</v>
      </c>
      <c r="N6181" s="41">
        <v>45159.729166666664</v>
      </c>
      <c r="O6181" s="39">
        <v>1246541836</v>
      </c>
      <c r="P6181" s="39" t="s">
        <v>19303</v>
      </c>
      <c r="Q6181" s="40" t="s">
        <v>20646</v>
      </c>
      <c r="R6181" s="41">
        <v>45214</v>
      </c>
      <c r="S6181" s="62" t="s">
        <v>19</v>
      </c>
      <c r="T6181" s="68"/>
    </row>
    <row r="6182" spans="1:20" x14ac:dyDescent="0.2">
      <c r="A6182" s="38" t="s">
        <v>20647</v>
      </c>
      <c r="B6182" s="39" t="s">
        <v>20648</v>
      </c>
      <c r="C6182" s="39" t="s">
        <v>20649</v>
      </c>
      <c r="D6182" s="38">
        <v>137315</v>
      </c>
      <c r="E6182" s="38"/>
      <c r="F6182" s="38"/>
      <c r="G6182" s="39" t="s">
        <v>11508</v>
      </c>
      <c r="H6182" s="38">
        <v>8266019643</v>
      </c>
      <c r="I6182" s="40" t="s">
        <v>20650</v>
      </c>
      <c r="J6182" s="2">
        <v>4200</v>
      </c>
      <c r="K6182" s="2"/>
      <c r="L6182" s="2">
        <v>756</v>
      </c>
      <c r="M6182" s="3">
        <f t="shared" si="96"/>
        <v>4956</v>
      </c>
      <c r="N6182" s="41">
        <v>45182.729166666664</v>
      </c>
      <c r="O6182" s="39">
        <v>1246541974</v>
      </c>
      <c r="P6182" s="39" t="s">
        <v>18453</v>
      </c>
      <c r="Q6182" s="40" t="s">
        <v>20651</v>
      </c>
      <c r="R6182" s="41">
        <v>45220</v>
      </c>
      <c r="S6182" s="62" t="s">
        <v>21</v>
      </c>
      <c r="T6182" s="68"/>
    </row>
    <row r="6183" spans="1:20" x14ac:dyDescent="0.2">
      <c r="A6183" s="38" t="s">
        <v>20652</v>
      </c>
      <c r="B6183" s="39" t="s">
        <v>20653</v>
      </c>
      <c r="C6183" s="39" t="s">
        <v>20654</v>
      </c>
      <c r="D6183" s="38">
        <v>816273</v>
      </c>
      <c r="E6183" s="38"/>
      <c r="F6183" s="38"/>
      <c r="G6183" s="39" t="s">
        <v>51</v>
      </c>
      <c r="H6183" s="38">
        <v>8268011265</v>
      </c>
      <c r="I6183" s="40">
        <v>147</v>
      </c>
      <c r="J6183" s="2">
        <v>86100</v>
      </c>
      <c r="K6183" s="2"/>
      <c r="L6183" s="2">
        <v>15498</v>
      </c>
      <c r="M6183" s="3">
        <f t="shared" si="96"/>
        <v>101598</v>
      </c>
      <c r="N6183" s="41">
        <v>45183.729166666664</v>
      </c>
      <c r="O6183" s="39">
        <v>160725762</v>
      </c>
      <c r="P6183" s="39" t="s">
        <v>3282</v>
      </c>
      <c r="Q6183" s="40" t="s">
        <v>20655</v>
      </c>
      <c r="R6183" s="41">
        <v>45214</v>
      </c>
      <c r="S6183" s="42" t="s">
        <v>2417</v>
      </c>
      <c r="T6183" s="68"/>
    </row>
    <row r="6184" spans="1:20" x14ac:dyDescent="0.2">
      <c r="A6184" s="38" t="s">
        <v>20656</v>
      </c>
      <c r="B6184" s="39" t="s">
        <v>20657</v>
      </c>
      <c r="C6184" s="39" t="s">
        <v>20658</v>
      </c>
      <c r="D6184" s="38">
        <v>200122</v>
      </c>
      <c r="E6184" s="38"/>
      <c r="F6184" s="38"/>
      <c r="G6184" s="39" t="s">
        <v>20659</v>
      </c>
      <c r="H6184" s="38">
        <v>8262000074</v>
      </c>
      <c r="I6184" s="40" t="s">
        <v>20660</v>
      </c>
      <c r="J6184" s="2">
        <v>1511344</v>
      </c>
      <c r="K6184" s="2"/>
      <c r="L6184" s="2">
        <v>0</v>
      </c>
      <c r="M6184" s="3">
        <f t="shared" si="96"/>
        <v>1511344</v>
      </c>
      <c r="N6184" s="41">
        <v>45145.729166666664</v>
      </c>
      <c r="O6184" s="39">
        <v>1252574613</v>
      </c>
      <c r="P6184" s="39" t="s">
        <v>18453</v>
      </c>
      <c r="Q6184" s="40" t="s">
        <v>20660</v>
      </c>
      <c r="R6184" s="41" t="s">
        <v>20661</v>
      </c>
      <c r="S6184" s="62" t="s">
        <v>21</v>
      </c>
      <c r="T6184" s="68"/>
    </row>
    <row r="6185" spans="1:20" x14ac:dyDescent="0.2">
      <c r="A6185" s="38" t="s">
        <v>20662</v>
      </c>
      <c r="B6185" s="39" t="s">
        <v>20657</v>
      </c>
      <c r="C6185" s="39"/>
      <c r="D6185" s="38">
        <v>802047</v>
      </c>
      <c r="E6185" s="38" t="s">
        <v>23071</v>
      </c>
      <c r="F6185" s="38"/>
      <c r="G6185" s="39" t="s">
        <v>12073</v>
      </c>
      <c r="H6185" s="38">
        <v>8262000074</v>
      </c>
      <c r="I6185" s="40">
        <v>7299875</v>
      </c>
      <c r="J6185" s="2">
        <v>1</v>
      </c>
      <c r="K6185" s="2"/>
      <c r="L6185" s="2">
        <v>284085</v>
      </c>
      <c r="M6185" s="3">
        <f t="shared" si="96"/>
        <v>284086</v>
      </c>
      <c r="N6185" s="41">
        <v>45149</v>
      </c>
      <c r="O6185" s="39"/>
      <c r="P6185" s="39" t="s">
        <v>18453</v>
      </c>
      <c r="Q6185" s="40"/>
      <c r="R6185" s="41"/>
      <c r="S6185" s="62" t="s">
        <v>21</v>
      </c>
      <c r="T6185" s="68"/>
    </row>
    <row r="6186" spans="1:20" x14ac:dyDescent="0.2">
      <c r="A6186" s="38" t="s">
        <v>20663</v>
      </c>
      <c r="B6186" s="39" t="s">
        <v>20664</v>
      </c>
      <c r="C6186" s="39" t="s">
        <v>20665</v>
      </c>
      <c r="D6186" s="38">
        <v>822647</v>
      </c>
      <c r="E6186" s="38"/>
      <c r="F6186" s="38"/>
      <c r="G6186" s="39" t="s">
        <v>19117</v>
      </c>
      <c r="H6186" s="38">
        <v>8268013051</v>
      </c>
      <c r="I6186" s="40">
        <v>46</v>
      </c>
      <c r="J6186" s="2">
        <v>83713.919999999998</v>
      </c>
      <c r="K6186" s="2"/>
      <c r="L6186" s="2">
        <v>0</v>
      </c>
      <c r="M6186" s="3">
        <f t="shared" si="96"/>
        <v>83713.919999999998</v>
      </c>
      <c r="N6186" s="41">
        <v>45188.729166666664</v>
      </c>
      <c r="O6186" s="39">
        <v>160720825</v>
      </c>
      <c r="P6186" s="39" t="s">
        <v>3282</v>
      </c>
      <c r="Q6186" s="40" t="s">
        <v>20666</v>
      </c>
      <c r="R6186" s="41">
        <v>45214</v>
      </c>
      <c r="S6186" s="42" t="s">
        <v>2417</v>
      </c>
      <c r="T6186" s="68"/>
    </row>
    <row r="6187" spans="1:20" x14ac:dyDescent="0.2">
      <c r="A6187" s="38" t="s">
        <v>20667</v>
      </c>
      <c r="B6187" s="39" t="s">
        <v>20668</v>
      </c>
      <c r="C6187" s="39" t="s">
        <v>20669</v>
      </c>
      <c r="D6187" s="38">
        <v>816655</v>
      </c>
      <c r="E6187" s="38"/>
      <c r="F6187" s="38"/>
      <c r="G6187" s="42" t="s">
        <v>782</v>
      </c>
      <c r="H6187" s="38">
        <v>8266018742</v>
      </c>
      <c r="I6187" s="40">
        <v>523</v>
      </c>
      <c r="J6187" s="2">
        <v>206375</v>
      </c>
      <c r="K6187" s="2"/>
      <c r="L6187" s="2">
        <v>37147.5</v>
      </c>
      <c r="M6187" s="3">
        <f t="shared" si="96"/>
        <v>243522.5</v>
      </c>
      <c r="N6187" s="41">
        <v>45191.729166666664</v>
      </c>
      <c r="O6187" s="39">
        <v>1246544544</v>
      </c>
      <c r="P6187" s="39" t="s">
        <v>3282</v>
      </c>
      <c r="Q6187" s="40" t="s">
        <v>20670</v>
      </c>
      <c r="R6187" s="41">
        <v>45224</v>
      </c>
      <c r="S6187" s="42" t="s">
        <v>2417</v>
      </c>
      <c r="T6187" s="68"/>
    </row>
    <row r="6188" spans="1:20" x14ac:dyDescent="0.2">
      <c r="A6188" s="38" t="s">
        <v>20671</v>
      </c>
      <c r="B6188" s="39" t="s">
        <v>20672</v>
      </c>
      <c r="C6188" s="39" t="s">
        <v>20673</v>
      </c>
      <c r="D6188" s="38">
        <v>820345</v>
      </c>
      <c r="E6188" s="38"/>
      <c r="F6188" s="38"/>
      <c r="G6188" s="39" t="s">
        <v>19535</v>
      </c>
      <c r="H6188" s="38">
        <v>8268013342</v>
      </c>
      <c r="I6188" s="40" t="s">
        <v>20674</v>
      </c>
      <c r="J6188" s="2">
        <v>5653865.2542372886</v>
      </c>
      <c r="K6188" s="2"/>
      <c r="L6188" s="2">
        <v>1017695.7457627119</v>
      </c>
      <c r="M6188" s="3">
        <f t="shared" si="96"/>
        <v>6671561</v>
      </c>
      <c r="N6188" s="41">
        <v>45201.729166666664</v>
      </c>
      <c r="O6188" s="39">
        <v>160731086</v>
      </c>
      <c r="P6188" s="39" t="s">
        <v>3282</v>
      </c>
      <c r="Q6188" s="40" t="s">
        <v>20675</v>
      </c>
      <c r="R6188" s="41">
        <v>45238</v>
      </c>
      <c r="S6188" s="42" t="s">
        <v>2417</v>
      </c>
      <c r="T6188" s="68"/>
    </row>
    <row r="6189" spans="1:20" x14ac:dyDescent="0.2">
      <c r="A6189" s="38" t="s">
        <v>20676</v>
      </c>
      <c r="B6189" s="39" t="s">
        <v>20677</v>
      </c>
      <c r="C6189" s="39" t="s">
        <v>20678</v>
      </c>
      <c r="D6189" s="38">
        <v>820345</v>
      </c>
      <c r="E6189" s="38"/>
      <c r="F6189" s="38"/>
      <c r="G6189" s="39" t="s">
        <v>19535</v>
      </c>
      <c r="H6189" s="38">
        <v>8268011801</v>
      </c>
      <c r="I6189" s="40" t="s">
        <v>20679</v>
      </c>
      <c r="J6189" s="2">
        <v>1750000</v>
      </c>
      <c r="K6189" s="2"/>
      <c r="L6189" s="2">
        <v>315000</v>
      </c>
      <c r="M6189" s="3">
        <f t="shared" si="96"/>
        <v>2065000</v>
      </c>
      <c r="N6189" s="41">
        <v>45201.729166666664</v>
      </c>
      <c r="O6189" s="39">
        <v>160731131</v>
      </c>
      <c r="P6189" s="39" t="s">
        <v>3282</v>
      </c>
      <c r="Q6189" s="40" t="s">
        <v>20680</v>
      </c>
      <c r="R6189" s="41">
        <v>45227</v>
      </c>
      <c r="S6189" s="42" t="s">
        <v>2417</v>
      </c>
      <c r="T6189" s="68"/>
    </row>
    <row r="6190" spans="1:20" x14ac:dyDescent="0.2">
      <c r="A6190" s="38" t="s">
        <v>20681</v>
      </c>
      <c r="B6190" s="39" t="s">
        <v>20682</v>
      </c>
      <c r="C6190" s="39" t="s">
        <v>20683</v>
      </c>
      <c r="D6190" s="38">
        <v>812419</v>
      </c>
      <c r="E6190" s="38"/>
      <c r="F6190" s="38"/>
      <c r="G6190" s="39" t="s">
        <v>1956</v>
      </c>
      <c r="H6190" s="38">
        <v>8268011229</v>
      </c>
      <c r="I6190" s="40" t="s">
        <v>20684</v>
      </c>
      <c r="J6190" s="2">
        <v>167416.94915254239</v>
      </c>
      <c r="K6190" s="2"/>
      <c r="L6190" s="2">
        <v>30135.050847457631</v>
      </c>
      <c r="M6190" s="3">
        <f t="shared" si="96"/>
        <v>197552.00000000003</v>
      </c>
      <c r="N6190" s="41">
        <v>45192.729166666664</v>
      </c>
      <c r="O6190" s="39">
        <v>160731459</v>
      </c>
      <c r="P6190" s="39" t="s">
        <v>52</v>
      </c>
      <c r="Q6190" s="40" t="s">
        <v>20685</v>
      </c>
      <c r="R6190" s="41">
        <v>45221</v>
      </c>
      <c r="S6190" s="39" t="s">
        <v>54</v>
      </c>
      <c r="T6190" s="68"/>
    </row>
    <row r="6191" spans="1:20" x14ac:dyDescent="0.2">
      <c r="A6191" s="38" t="s">
        <v>20686</v>
      </c>
      <c r="B6191" s="39" t="s">
        <v>20687</v>
      </c>
      <c r="C6191" s="39" t="s">
        <v>20688</v>
      </c>
      <c r="D6191" s="38">
        <v>812419</v>
      </c>
      <c r="E6191" s="38"/>
      <c r="F6191" s="38"/>
      <c r="G6191" s="39" t="s">
        <v>1956</v>
      </c>
      <c r="H6191" s="38">
        <v>8268010958</v>
      </c>
      <c r="I6191" s="40" t="s">
        <v>20689</v>
      </c>
      <c r="J6191" s="2">
        <v>83672.881355932201</v>
      </c>
      <c r="K6191" s="2"/>
      <c r="L6191" s="2">
        <v>15061.118644067796</v>
      </c>
      <c r="M6191" s="3">
        <f t="shared" si="96"/>
        <v>98734</v>
      </c>
      <c r="N6191" s="41">
        <v>45181.729166666664</v>
      </c>
      <c r="O6191" s="39">
        <v>160731510</v>
      </c>
      <c r="P6191" s="39" t="s">
        <v>52</v>
      </c>
      <c r="Q6191" s="40" t="s">
        <v>20690</v>
      </c>
      <c r="R6191" s="41">
        <v>45220</v>
      </c>
      <c r="S6191" s="39" t="s">
        <v>54</v>
      </c>
      <c r="T6191" s="68"/>
    </row>
    <row r="6192" spans="1:20" x14ac:dyDescent="0.2">
      <c r="A6192" s="38" t="s">
        <v>20691</v>
      </c>
      <c r="B6192" s="39" t="s">
        <v>20692</v>
      </c>
      <c r="C6192" s="39" t="s">
        <v>20693</v>
      </c>
      <c r="D6192" s="38">
        <v>815162</v>
      </c>
      <c r="E6192" s="38"/>
      <c r="F6192" s="38"/>
      <c r="G6192" s="39" t="s">
        <v>9118</v>
      </c>
      <c r="H6192" s="38">
        <v>8268012401</v>
      </c>
      <c r="I6192" s="40" t="s">
        <v>20694</v>
      </c>
      <c r="J6192" s="2">
        <v>16594</v>
      </c>
      <c r="K6192" s="2"/>
      <c r="L6192" s="2">
        <v>0</v>
      </c>
      <c r="M6192" s="3">
        <f t="shared" si="96"/>
        <v>16594</v>
      </c>
      <c r="N6192" s="41">
        <v>45202.729166666664</v>
      </c>
      <c r="O6192" s="39">
        <v>160731544</v>
      </c>
      <c r="P6192" s="39" t="s">
        <v>3282</v>
      </c>
      <c r="Q6192" s="40" t="s">
        <v>20695</v>
      </c>
      <c r="R6192" s="41">
        <v>45224</v>
      </c>
      <c r="S6192" s="42" t="s">
        <v>2417</v>
      </c>
      <c r="T6192" s="68"/>
    </row>
    <row r="6193" spans="1:20" x14ac:dyDescent="0.2">
      <c r="A6193" s="38" t="s">
        <v>20696</v>
      </c>
      <c r="B6193" s="42"/>
      <c r="C6193" s="42"/>
      <c r="D6193" s="38"/>
      <c r="E6193" s="38"/>
      <c r="F6193" s="38"/>
      <c r="G6193" s="42" t="s">
        <v>3025</v>
      </c>
      <c r="H6193" s="61" t="s">
        <v>20697</v>
      </c>
      <c r="I6193" s="59">
        <v>45213</v>
      </c>
      <c r="J6193" s="5">
        <v>98186</v>
      </c>
      <c r="K6193" s="3"/>
      <c r="L6193" s="2">
        <v>0</v>
      </c>
      <c r="M6193" s="3">
        <f t="shared" si="96"/>
        <v>98186</v>
      </c>
      <c r="N6193" s="59">
        <v>45213</v>
      </c>
      <c r="O6193" s="61" t="s">
        <v>20697</v>
      </c>
      <c r="P6193" s="42" t="s">
        <v>20138</v>
      </c>
      <c r="Q6193" s="42"/>
      <c r="R6193" s="60"/>
      <c r="S6193" s="62" t="s">
        <v>17</v>
      </c>
      <c r="T6193" s="68"/>
    </row>
    <row r="6194" spans="1:20" x14ac:dyDescent="0.2">
      <c r="A6194" s="38" t="s">
        <v>20698</v>
      </c>
      <c r="B6194" s="42"/>
      <c r="C6194" s="42"/>
      <c r="D6194" s="38"/>
      <c r="E6194" s="38"/>
      <c r="F6194" s="38"/>
      <c r="G6194" s="42" t="s">
        <v>3025</v>
      </c>
      <c r="H6194" s="61" t="s">
        <v>20697</v>
      </c>
      <c r="I6194" s="59">
        <v>45213</v>
      </c>
      <c r="J6194" s="5">
        <v>59262.05</v>
      </c>
      <c r="K6194" s="3"/>
      <c r="L6194" s="2">
        <v>0</v>
      </c>
      <c r="M6194" s="3">
        <f t="shared" si="96"/>
        <v>59262.05</v>
      </c>
      <c r="N6194" s="59">
        <v>45213</v>
      </c>
      <c r="O6194" s="61" t="s">
        <v>20697</v>
      </c>
      <c r="P6194" s="42" t="s">
        <v>20138</v>
      </c>
      <c r="Q6194" s="42"/>
      <c r="R6194" s="60"/>
      <c r="S6194" s="62" t="s">
        <v>17</v>
      </c>
      <c r="T6194" s="68"/>
    </row>
    <row r="6195" spans="1:20" x14ac:dyDescent="0.2">
      <c r="A6195" s="38" t="s">
        <v>20699</v>
      </c>
      <c r="B6195" s="42"/>
      <c r="C6195" s="42"/>
      <c r="D6195" s="38"/>
      <c r="E6195" s="38"/>
      <c r="F6195" s="38"/>
      <c r="G6195" s="42" t="s">
        <v>3025</v>
      </c>
      <c r="H6195" s="61" t="s">
        <v>20697</v>
      </c>
      <c r="I6195" s="59">
        <v>45213</v>
      </c>
      <c r="J6195" s="5">
        <v>40516</v>
      </c>
      <c r="K6195" s="3"/>
      <c r="L6195" s="2">
        <v>0</v>
      </c>
      <c r="M6195" s="3">
        <f t="shared" si="96"/>
        <v>40516</v>
      </c>
      <c r="N6195" s="59">
        <v>45213</v>
      </c>
      <c r="O6195" s="61" t="s">
        <v>20697</v>
      </c>
      <c r="P6195" s="42" t="s">
        <v>20138</v>
      </c>
      <c r="Q6195" s="42"/>
      <c r="R6195" s="60"/>
      <c r="S6195" s="62" t="s">
        <v>17</v>
      </c>
      <c r="T6195" s="68"/>
    </row>
    <row r="6196" spans="1:20" x14ac:dyDescent="0.2">
      <c r="A6196" s="38" t="s">
        <v>20700</v>
      </c>
      <c r="B6196" s="42"/>
      <c r="C6196" s="42"/>
      <c r="D6196" s="38"/>
      <c r="E6196" s="38"/>
      <c r="F6196" s="38"/>
      <c r="G6196" s="42" t="s">
        <v>3025</v>
      </c>
      <c r="H6196" s="61" t="s">
        <v>20697</v>
      </c>
      <c r="I6196" s="59">
        <v>45213</v>
      </c>
      <c r="J6196" s="5">
        <v>28299.52</v>
      </c>
      <c r="K6196" s="3"/>
      <c r="L6196" s="2">
        <v>0</v>
      </c>
      <c r="M6196" s="3">
        <f t="shared" si="96"/>
        <v>28299.52</v>
      </c>
      <c r="N6196" s="59">
        <v>45213</v>
      </c>
      <c r="O6196" s="61" t="s">
        <v>20697</v>
      </c>
      <c r="P6196" s="42" t="s">
        <v>20138</v>
      </c>
      <c r="Q6196" s="42"/>
      <c r="R6196" s="60"/>
      <c r="S6196" s="62" t="s">
        <v>17</v>
      </c>
      <c r="T6196" s="68"/>
    </row>
    <row r="6197" spans="1:20" x14ac:dyDescent="0.2">
      <c r="A6197" s="38" t="s">
        <v>20701</v>
      </c>
      <c r="B6197" s="42"/>
      <c r="C6197" s="42"/>
      <c r="D6197" s="38"/>
      <c r="E6197" s="38"/>
      <c r="F6197" s="38"/>
      <c r="G6197" s="42" t="s">
        <v>3025</v>
      </c>
      <c r="H6197" s="61" t="s">
        <v>20697</v>
      </c>
      <c r="I6197" s="59">
        <v>45213</v>
      </c>
      <c r="J6197" s="5">
        <v>27054</v>
      </c>
      <c r="K6197" s="3"/>
      <c r="L6197" s="2">
        <v>0</v>
      </c>
      <c r="M6197" s="3">
        <f t="shared" si="96"/>
        <v>27054</v>
      </c>
      <c r="N6197" s="59">
        <v>45213</v>
      </c>
      <c r="O6197" s="61" t="s">
        <v>20697</v>
      </c>
      <c r="P6197" s="42" t="s">
        <v>20138</v>
      </c>
      <c r="Q6197" s="42"/>
      <c r="R6197" s="60"/>
      <c r="S6197" s="62" t="s">
        <v>17</v>
      </c>
      <c r="T6197" s="68"/>
    </row>
    <row r="6198" spans="1:20" x14ac:dyDescent="0.2">
      <c r="A6198" s="38" t="s">
        <v>20702</v>
      </c>
      <c r="B6198" s="42"/>
      <c r="C6198" s="42"/>
      <c r="D6198" s="38"/>
      <c r="E6198" s="38"/>
      <c r="F6198" s="38"/>
      <c r="G6198" s="42" t="s">
        <v>3025</v>
      </c>
      <c r="H6198" s="61" t="s">
        <v>20697</v>
      </c>
      <c r="I6198" s="59">
        <v>45213</v>
      </c>
      <c r="J6198" s="5">
        <v>12157.54</v>
      </c>
      <c r="K6198" s="3"/>
      <c r="L6198" s="2">
        <v>0</v>
      </c>
      <c r="M6198" s="3">
        <f t="shared" si="96"/>
        <v>12157.54</v>
      </c>
      <c r="N6198" s="59">
        <v>45213</v>
      </c>
      <c r="O6198" s="61" t="s">
        <v>20697</v>
      </c>
      <c r="P6198" s="42" t="s">
        <v>20138</v>
      </c>
      <c r="Q6198" s="42"/>
      <c r="R6198" s="60"/>
      <c r="S6198" s="62" t="s">
        <v>17</v>
      </c>
      <c r="T6198" s="68"/>
    </row>
    <row r="6199" spans="1:20" x14ac:dyDescent="0.2">
      <c r="A6199" s="38" t="s">
        <v>20703</v>
      </c>
      <c r="B6199" s="42"/>
      <c r="C6199" s="42"/>
      <c r="D6199" s="38"/>
      <c r="E6199" s="38"/>
      <c r="F6199" s="38"/>
      <c r="G6199" s="42" t="s">
        <v>3025</v>
      </c>
      <c r="H6199" s="61" t="s">
        <v>20704</v>
      </c>
      <c r="I6199" s="59">
        <v>45213</v>
      </c>
      <c r="J6199" s="5">
        <v>8466.01</v>
      </c>
      <c r="K6199" s="3"/>
      <c r="L6199" s="2">
        <v>0</v>
      </c>
      <c r="M6199" s="3">
        <f t="shared" si="96"/>
        <v>8466.01</v>
      </c>
      <c r="N6199" s="59">
        <v>45213</v>
      </c>
      <c r="O6199" s="61" t="s">
        <v>20704</v>
      </c>
      <c r="P6199" s="42" t="s">
        <v>20138</v>
      </c>
      <c r="Q6199" s="42"/>
      <c r="R6199" s="60"/>
      <c r="S6199" s="62" t="s">
        <v>17</v>
      </c>
      <c r="T6199" s="68"/>
    </row>
    <row r="6200" spans="1:20" x14ac:dyDescent="0.2">
      <c r="A6200" s="38">
        <v>408</v>
      </c>
      <c r="B6200" s="39" t="s">
        <v>20705</v>
      </c>
      <c r="C6200" s="39" t="s">
        <v>20706</v>
      </c>
      <c r="D6200" s="38">
        <v>817817</v>
      </c>
      <c r="E6200" s="38"/>
      <c r="F6200" s="38"/>
      <c r="G6200" s="39" t="s">
        <v>17427</v>
      </c>
      <c r="H6200" s="38">
        <v>8268010758</v>
      </c>
      <c r="I6200" s="40">
        <v>471</v>
      </c>
      <c r="J6200" s="2">
        <v>5686955.0847457629</v>
      </c>
      <c r="K6200" s="2"/>
      <c r="L6200" s="2">
        <v>1023651.9152542372</v>
      </c>
      <c r="M6200" s="3">
        <f t="shared" si="96"/>
        <v>6710607</v>
      </c>
      <c r="N6200" s="41">
        <v>45134.729166666664</v>
      </c>
      <c r="O6200" s="39">
        <v>160735404</v>
      </c>
      <c r="P6200" s="39" t="s">
        <v>8899</v>
      </c>
      <c r="Q6200" s="40">
        <v>310279613195</v>
      </c>
      <c r="R6200" s="41">
        <v>45228</v>
      </c>
      <c r="S6200" s="42" t="s">
        <v>8901</v>
      </c>
      <c r="T6200" s="68"/>
    </row>
    <row r="6201" spans="1:20" x14ac:dyDescent="0.2">
      <c r="A6201" s="38" t="s">
        <v>20707</v>
      </c>
      <c r="B6201" s="39" t="s">
        <v>20708</v>
      </c>
      <c r="C6201" s="39" t="s">
        <v>20709</v>
      </c>
      <c r="D6201" s="38">
        <v>822746</v>
      </c>
      <c r="E6201" s="38"/>
      <c r="F6201" s="38"/>
      <c r="G6201" s="39" t="s">
        <v>16624</v>
      </c>
      <c r="H6201" s="38">
        <v>8268013330</v>
      </c>
      <c r="I6201" s="40" t="s">
        <v>20710</v>
      </c>
      <c r="J6201" s="2">
        <v>205366.10169491527</v>
      </c>
      <c r="K6201" s="2"/>
      <c r="L6201" s="2">
        <v>36965.898305084746</v>
      </c>
      <c r="M6201" s="3">
        <f t="shared" si="96"/>
        <v>242332</v>
      </c>
      <c r="N6201" s="41">
        <v>45199.729166666664</v>
      </c>
      <c r="O6201" s="39">
        <v>160736489</v>
      </c>
      <c r="P6201" s="39" t="s">
        <v>3282</v>
      </c>
      <c r="Q6201" s="40">
        <v>310200911295</v>
      </c>
      <c r="R6201" s="41">
        <v>45221</v>
      </c>
      <c r="S6201" s="42" t="s">
        <v>2417</v>
      </c>
      <c r="T6201" s="68"/>
    </row>
    <row r="6202" spans="1:20" x14ac:dyDescent="0.2">
      <c r="A6202" s="38" t="s">
        <v>20711</v>
      </c>
      <c r="B6202" s="39" t="s">
        <v>20712</v>
      </c>
      <c r="C6202" s="39" t="s">
        <v>20713</v>
      </c>
      <c r="D6202" s="38">
        <v>507203</v>
      </c>
      <c r="E6202" s="38"/>
      <c r="F6202" s="38"/>
      <c r="G6202" s="39" t="s">
        <v>17373</v>
      </c>
      <c r="H6202" s="38">
        <v>8268009895</v>
      </c>
      <c r="I6202" s="40">
        <v>3723007494</v>
      </c>
      <c r="J6202" s="2">
        <v>472504.56779661018</v>
      </c>
      <c r="K6202" s="2"/>
      <c r="L6202" s="2">
        <v>85050.822203389835</v>
      </c>
      <c r="M6202" s="3">
        <f t="shared" si="96"/>
        <v>557555.39</v>
      </c>
      <c r="N6202" s="41">
        <v>45132.729166666664</v>
      </c>
      <c r="O6202" s="39">
        <v>160742877</v>
      </c>
      <c r="P6202" s="39" t="s">
        <v>3282</v>
      </c>
      <c r="Q6202" s="40" t="s">
        <v>20714</v>
      </c>
      <c r="R6202" s="41">
        <v>45221</v>
      </c>
      <c r="S6202" s="42" t="s">
        <v>2417</v>
      </c>
      <c r="T6202" s="68"/>
    </row>
    <row r="6203" spans="1:20" x14ac:dyDescent="0.2">
      <c r="A6203" s="38" t="s">
        <v>6167</v>
      </c>
      <c r="B6203" s="1"/>
      <c r="C6203" s="1"/>
      <c r="D6203" s="51"/>
      <c r="E6203" s="38"/>
      <c r="F6203" s="51"/>
      <c r="G6203" s="39" t="s">
        <v>6168</v>
      </c>
      <c r="H6203" s="53"/>
      <c r="I6203" s="54" t="s">
        <v>20715</v>
      </c>
      <c r="J6203" s="35">
        <v>3325.39</v>
      </c>
      <c r="K6203" s="1"/>
      <c r="L6203" s="1"/>
      <c r="M6203" s="3">
        <f t="shared" si="96"/>
        <v>3325.39</v>
      </c>
      <c r="N6203" s="63"/>
      <c r="O6203" s="56"/>
      <c r="P6203" s="1"/>
      <c r="Q6203" s="1"/>
      <c r="R6203" s="57"/>
      <c r="S6203" s="42" t="s">
        <v>2417</v>
      </c>
      <c r="T6203" s="68"/>
    </row>
    <row r="6204" spans="1:20" x14ac:dyDescent="0.2">
      <c r="A6204" s="38" t="s">
        <v>20716</v>
      </c>
      <c r="B6204" s="42"/>
      <c r="C6204" s="42"/>
      <c r="D6204" s="38"/>
      <c r="E6204" s="38"/>
      <c r="F6204" s="38"/>
      <c r="G6204" s="42" t="s">
        <v>3025</v>
      </c>
      <c r="H6204" s="61" t="s">
        <v>20717</v>
      </c>
      <c r="I6204" s="59">
        <v>45218</v>
      </c>
      <c r="J6204" s="5">
        <v>64020</v>
      </c>
      <c r="K6204" s="3"/>
      <c r="L6204" s="2">
        <v>0</v>
      </c>
      <c r="M6204" s="3">
        <f t="shared" si="96"/>
        <v>64020</v>
      </c>
      <c r="N6204" s="59">
        <v>45218</v>
      </c>
      <c r="O6204" s="61" t="s">
        <v>20717</v>
      </c>
      <c r="P6204" s="42" t="s">
        <v>20138</v>
      </c>
      <c r="Q6204" s="42"/>
      <c r="R6204" s="60"/>
      <c r="S6204" s="62" t="s">
        <v>17</v>
      </c>
      <c r="T6204" s="68"/>
    </row>
    <row r="6205" spans="1:20" x14ac:dyDescent="0.2">
      <c r="A6205" s="38" t="s">
        <v>20718</v>
      </c>
      <c r="B6205" s="39" t="s">
        <v>20719</v>
      </c>
      <c r="C6205" s="39" t="s">
        <v>20720</v>
      </c>
      <c r="D6205" s="38">
        <v>128635</v>
      </c>
      <c r="E6205" s="38"/>
      <c r="F6205" s="38"/>
      <c r="G6205" s="39" t="s">
        <v>989</v>
      </c>
      <c r="H6205" s="38">
        <v>8266018500</v>
      </c>
      <c r="I6205" s="40" t="s">
        <v>20721</v>
      </c>
      <c r="J6205" s="2">
        <v>6750</v>
      </c>
      <c r="K6205" s="2"/>
      <c r="L6205" s="2">
        <v>1215</v>
      </c>
      <c r="M6205" s="3">
        <f t="shared" si="96"/>
        <v>7965</v>
      </c>
      <c r="N6205" s="41">
        <v>45183.729166666664</v>
      </c>
      <c r="O6205" s="39">
        <v>1246552616</v>
      </c>
      <c r="P6205" s="39" t="s">
        <v>19303</v>
      </c>
      <c r="Q6205" s="40" t="s">
        <v>20722</v>
      </c>
      <c r="R6205" s="41">
        <v>45235</v>
      </c>
      <c r="S6205" s="62" t="s">
        <v>19</v>
      </c>
      <c r="T6205" s="68"/>
    </row>
    <row r="6206" spans="1:20" x14ac:dyDescent="0.2">
      <c r="A6206" s="38" t="s">
        <v>20723</v>
      </c>
      <c r="B6206" s="39" t="s">
        <v>20724</v>
      </c>
      <c r="C6206" s="39" t="s">
        <v>20725</v>
      </c>
      <c r="D6206" s="38">
        <v>128635</v>
      </c>
      <c r="E6206" s="38"/>
      <c r="F6206" s="38"/>
      <c r="G6206" s="39" t="s">
        <v>989</v>
      </c>
      <c r="H6206" s="38">
        <v>8266019665</v>
      </c>
      <c r="I6206" s="40" t="s">
        <v>20726</v>
      </c>
      <c r="J6206" s="2">
        <v>5500</v>
      </c>
      <c r="K6206" s="2"/>
      <c r="L6206" s="2">
        <v>990</v>
      </c>
      <c r="M6206" s="3">
        <f t="shared" si="96"/>
        <v>6490</v>
      </c>
      <c r="N6206" s="41">
        <v>45180.729166666664</v>
      </c>
      <c r="O6206" s="39">
        <v>1246552619</v>
      </c>
      <c r="P6206" s="39" t="s">
        <v>3282</v>
      </c>
      <c r="Q6206" s="40" t="s">
        <v>20727</v>
      </c>
      <c r="R6206" s="41">
        <v>45234</v>
      </c>
      <c r="S6206" s="42" t="s">
        <v>2417</v>
      </c>
      <c r="T6206" s="68"/>
    </row>
    <row r="6207" spans="1:20" x14ac:dyDescent="0.2">
      <c r="A6207" s="38" t="s">
        <v>20728</v>
      </c>
      <c r="B6207" s="39" t="s">
        <v>20729</v>
      </c>
      <c r="C6207" s="39" t="s">
        <v>20730</v>
      </c>
      <c r="D6207" s="38">
        <v>408038</v>
      </c>
      <c r="E6207" s="38"/>
      <c r="F6207" s="38"/>
      <c r="G6207" s="39" t="s">
        <v>6647</v>
      </c>
      <c r="H6207" s="38">
        <v>8266019797</v>
      </c>
      <c r="I6207" s="40" t="s">
        <v>20731</v>
      </c>
      <c r="J6207" s="2">
        <v>19176.271186440677</v>
      </c>
      <c r="K6207" s="2"/>
      <c r="L6207" s="2">
        <v>3451.7288135593217</v>
      </c>
      <c r="M6207" s="3">
        <f t="shared" si="96"/>
        <v>22628</v>
      </c>
      <c r="N6207" s="41">
        <v>45180.729166666664</v>
      </c>
      <c r="O6207" s="39">
        <v>1246552743</v>
      </c>
      <c r="P6207" s="39" t="s">
        <v>20138</v>
      </c>
      <c r="Q6207" s="40" t="s">
        <v>20732</v>
      </c>
      <c r="R6207" s="41">
        <v>45235</v>
      </c>
      <c r="S6207" s="62" t="s">
        <v>17</v>
      </c>
      <c r="T6207" s="68"/>
    </row>
    <row r="6208" spans="1:20" x14ac:dyDescent="0.2">
      <c r="A6208" s="38">
        <v>270</v>
      </c>
      <c r="B6208" s="39" t="s">
        <v>20733</v>
      </c>
      <c r="C6208" s="39" t="s">
        <v>20734</v>
      </c>
      <c r="D6208" s="38">
        <v>407464</v>
      </c>
      <c r="E6208" s="38"/>
      <c r="F6208" s="38"/>
      <c r="G6208" s="39" t="s">
        <v>1230</v>
      </c>
      <c r="H6208" s="38">
        <v>8268013214</v>
      </c>
      <c r="I6208" s="40" t="s">
        <v>20735</v>
      </c>
      <c r="J6208" s="2">
        <v>400200</v>
      </c>
      <c r="K6208" s="2"/>
      <c r="L6208" s="2">
        <v>72036</v>
      </c>
      <c r="M6208" s="3">
        <f t="shared" si="96"/>
        <v>472236</v>
      </c>
      <c r="N6208" s="41">
        <v>45191.729166666664</v>
      </c>
      <c r="O6208" s="39">
        <v>160744435</v>
      </c>
      <c r="P6208" s="39" t="s">
        <v>8899</v>
      </c>
      <c r="Q6208" s="40" t="s">
        <v>20736</v>
      </c>
      <c r="R6208" s="41">
        <v>45226</v>
      </c>
      <c r="S6208" s="42" t="s">
        <v>8901</v>
      </c>
      <c r="T6208" s="68"/>
    </row>
    <row r="6209" spans="1:20" x14ac:dyDescent="0.2">
      <c r="A6209" s="38" t="s">
        <v>20737</v>
      </c>
      <c r="B6209" s="39" t="s">
        <v>20738</v>
      </c>
      <c r="C6209" s="39" t="s">
        <v>20739</v>
      </c>
      <c r="D6209" s="38">
        <v>407464</v>
      </c>
      <c r="E6209" s="38"/>
      <c r="F6209" s="38"/>
      <c r="G6209" s="39" t="s">
        <v>1230</v>
      </c>
      <c r="H6209" s="38">
        <v>8268013195</v>
      </c>
      <c r="I6209" s="40" t="s">
        <v>20740</v>
      </c>
      <c r="J6209" s="2">
        <v>79900</v>
      </c>
      <c r="K6209" s="2"/>
      <c r="L6209" s="2">
        <v>14382</v>
      </c>
      <c r="M6209" s="3">
        <f t="shared" si="96"/>
        <v>94282</v>
      </c>
      <c r="N6209" s="41">
        <v>45190.729166666664</v>
      </c>
      <c r="O6209" s="39">
        <v>160744494</v>
      </c>
      <c r="P6209" s="39" t="s">
        <v>3282</v>
      </c>
      <c r="Q6209" s="40" t="s">
        <v>20736</v>
      </c>
      <c r="R6209" s="41">
        <v>45226</v>
      </c>
      <c r="S6209" s="42" t="s">
        <v>2417</v>
      </c>
      <c r="T6209" s="68"/>
    </row>
    <row r="6210" spans="1:20" x14ac:dyDescent="0.2">
      <c r="A6210" s="38" t="s">
        <v>20741</v>
      </c>
      <c r="B6210" s="39" t="s">
        <v>20742</v>
      </c>
      <c r="C6210" s="39" t="s">
        <v>20743</v>
      </c>
      <c r="D6210" s="38">
        <v>815162</v>
      </c>
      <c r="E6210" s="38"/>
      <c r="F6210" s="38"/>
      <c r="G6210" s="39" t="s">
        <v>9118</v>
      </c>
      <c r="H6210" s="38">
        <v>8268010795</v>
      </c>
      <c r="I6210" s="40" t="s">
        <v>20744</v>
      </c>
      <c r="J6210" s="2">
        <v>163732.89830508476</v>
      </c>
      <c r="K6210" s="2"/>
      <c r="L6210" s="2">
        <v>29471.921694915254</v>
      </c>
      <c r="M6210" s="3">
        <f t="shared" si="96"/>
        <v>193204.82</v>
      </c>
      <c r="N6210" s="41">
        <v>45184.729166666664</v>
      </c>
      <c r="O6210" s="39">
        <v>160744594</v>
      </c>
      <c r="P6210" s="39" t="s">
        <v>3282</v>
      </c>
      <c r="Q6210" s="40" t="s">
        <v>20695</v>
      </c>
      <c r="R6210" s="41">
        <v>45224</v>
      </c>
      <c r="S6210" s="42" t="s">
        <v>2417</v>
      </c>
      <c r="T6210" s="68"/>
    </row>
    <row r="6211" spans="1:20" x14ac:dyDescent="0.2">
      <c r="A6211" s="38">
        <v>236</v>
      </c>
      <c r="B6211" s="39" t="s">
        <v>20745</v>
      </c>
      <c r="C6211" s="39" t="s">
        <v>20746</v>
      </c>
      <c r="D6211" s="38">
        <v>814561</v>
      </c>
      <c r="E6211" s="38"/>
      <c r="F6211" s="38"/>
      <c r="G6211" s="39" t="s">
        <v>440</v>
      </c>
      <c r="H6211" s="38">
        <v>8268010909</v>
      </c>
      <c r="I6211" s="40" t="s">
        <v>20747</v>
      </c>
      <c r="J6211" s="2">
        <v>427937</v>
      </c>
      <c r="K6211" s="2"/>
      <c r="L6211" s="2">
        <v>77028.66</v>
      </c>
      <c r="M6211" s="3">
        <f t="shared" si="96"/>
        <v>504965.66000000003</v>
      </c>
      <c r="N6211" s="41">
        <v>45195.729166666664</v>
      </c>
      <c r="O6211" s="39">
        <v>160744680</v>
      </c>
      <c r="P6211" s="39" t="s">
        <v>8899</v>
      </c>
      <c r="Q6211" s="40" t="s">
        <v>20748</v>
      </c>
      <c r="R6211" s="41">
        <v>45224</v>
      </c>
      <c r="S6211" s="42" t="s">
        <v>8901</v>
      </c>
      <c r="T6211" s="68"/>
    </row>
    <row r="6212" spans="1:20" x14ac:dyDescent="0.2">
      <c r="A6212" s="38" t="s">
        <v>20749</v>
      </c>
      <c r="B6212" s="39" t="s">
        <v>20750</v>
      </c>
      <c r="C6212" s="39" t="s">
        <v>20751</v>
      </c>
      <c r="D6212" s="38" t="s">
        <v>9913</v>
      </c>
      <c r="E6212" s="38"/>
      <c r="F6212" s="38"/>
      <c r="G6212" s="39" t="s">
        <v>9914</v>
      </c>
      <c r="H6212" s="38"/>
      <c r="I6212" s="40">
        <v>2836</v>
      </c>
      <c r="J6212" s="2">
        <v>2000</v>
      </c>
      <c r="K6212" s="2"/>
      <c r="L6212" s="2">
        <v>0</v>
      </c>
      <c r="M6212" s="3">
        <f t="shared" si="96"/>
        <v>2000</v>
      </c>
      <c r="N6212" s="41">
        <v>45164</v>
      </c>
      <c r="O6212" s="39">
        <v>1262970910</v>
      </c>
      <c r="P6212" s="39" t="s">
        <v>3282</v>
      </c>
      <c r="Q6212" s="40" t="s">
        <v>20752</v>
      </c>
      <c r="R6212" s="41">
        <v>45227</v>
      </c>
      <c r="S6212" s="42" t="s">
        <v>2417</v>
      </c>
      <c r="T6212" s="68"/>
    </row>
    <row r="6213" spans="1:20" x14ac:dyDescent="0.2">
      <c r="A6213" s="38" t="s">
        <v>20753</v>
      </c>
      <c r="B6213" s="39" t="s">
        <v>20754</v>
      </c>
      <c r="C6213" s="39" t="s">
        <v>20755</v>
      </c>
      <c r="D6213" s="38" t="s">
        <v>9913</v>
      </c>
      <c r="E6213" s="38"/>
      <c r="F6213" s="38"/>
      <c r="G6213" s="39" t="s">
        <v>9914</v>
      </c>
      <c r="H6213" s="38"/>
      <c r="I6213" s="40">
        <v>2937</v>
      </c>
      <c r="J6213" s="2">
        <v>2000</v>
      </c>
      <c r="K6213" s="2"/>
      <c r="L6213" s="2">
        <v>0</v>
      </c>
      <c r="M6213" s="3">
        <f t="shared" si="96"/>
        <v>2000</v>
      </c>
      <c r="N6213" s="41">
        <v>45170</v>
      </c>
      <c r="O6213" s="39">
        <v>1262970911</v>
      </c>
      <c r="P6213" s="39" t="s">
        <v>3282</v>
      </c>
      <c r="Q6213" s="40" t="s">
        <v>20752</v>
      </c>
      <c r="R6213" s="41">
        <v>45227</v>
      </c>
      <c r="S6213" s="42" t="s">
        <v>2417</v>
      </c>
      <c r="T6213" s="68"/>
    </row>
    <row r="6214" spans="1:20" x14ac:dyDescent="0.2">
      <c r="A6214" s="38" t="s">
        <v>20756</v>
      </c>
      <c r="B6214" s="39" t="s">
        <v>20757</v>
      </c>
      <c r="C6214" s="39" t="s">
        <v>20758</v>
      </c>
      <c r="D6214" s="38">
        <v>402152</v>
      </c>
      <c r="E6214" s="38"/>
      <c r="F6214" s="38"/>
      <c r="G6214" s="39" t="s">
        <v>20759</v>
      </c>
      <c r="H6214" s="38">
        <v>8266019671</v>
      </c>
      <c r="I6214" s="40" t="s">
        <v>20760</v>
      </c>
      <c r="J6214" s="2">
        <v>868513.55932203389</v>
      </c>
      <c r="K6214" s="2"/>
      <c r="L6214" s="2">
        <v>156332.44067796611</v>
      </c>
      <c r="M6214" s="3">
        <f t="shared" ref="M6214:M6277" si="97">SUM(J6214:L6214)</f>
        <v>1024846</v>
      </c>
      <c r="N6214" s="41">
        <v>45201.729166666664</v>
      </c>
      <c r="O6214" s="39">
        <v>1246555836</v>
      </c>
      <c r="P6214" s="39" t="s">
        <v>18453</v>
      </c>
      <c r="Q6214" s="40">
        <v>311043401061</v>
      </c>
      <c r="R6214" s="41">
        <v>45236</v>
      </c>
      <c r="S6214" s="62" t="s">
        <v>21</v>
      </c>
      <c r="T6214" s="68"/>
    </row>
    <row r="6215" spans="1:20" x14ac:dyDescent="0.2">
      <c r="A6215" s="38" t="s">
        <v>20761</v>
      </c>
      <c r="B6215" s="39" t="s">
        <v>20762</v>
      </c>
      <c r="C6215" s="39" t="s">
        <v>20763</v>
      </c>
      <c r="D6215" s="38">
        <v>502409</v>
      </c>
      <c r="E6215" s="38"/>
      <c r="F6215" s="38"/>
      <c r="G6215" s="39" t="s">
        <v>17913</v>
      </c>
      <c r="H6215" s="38">
        <v>8266019170</v>
      </c>
      <c r="I6215" s="40" t="s">
        <v>20764</v>
      </c>
      <c r="J6215" s="2">
        <v>32400</v>
      </c>
      <c r="K6215" s="2"/>
      <c r="L6215" s="2">
        <v>5832</v>
      </c>
      <c r="M6215" s="3">
        <f t="shared" si="97"/>
        <v>38232</v>
      </c>
      <c r="N6215" s="41">
        <v>45189</v>
      </c>
      <c r="O6215" s="39">
        <v>1246555839</v>
      </c>
      <c r="P6215" s="39" t="s">
        <v>19303</v>
      </c>
      <c r="Q6215" s="40" t="s">
        <v>20765</v>
      </c>
      <c r="R6215" s="41">
        <v>45227</v>
      </c>
      <c r="S6215" s="62" t="s">
        <v>19</v>
      </c>
      <c r="T6215" s="68"/>
    </row>
    <row r="6216" spans="1:20" x14ac:dyDescent="0.2">
      <c r="A6216" s="38" t="s">
        <v>20766</v>
      </c>
      <c r="B6216" s="39" t="s">
        <v>20767</v>
      </c>
      <c r="C6216" s="39" t="s">
        <v>20768</v>
      </c>
      <c r="D6216" s="38">
        <v>816655</v>
      </c>
      <c r="E6216" s="38"/>
      <c r="F6216" s="38"/>
      <c r="G6216" s="42" t="s">
        <v>782</v>
      </c>
      <c r="H6216" s="38">
        <v>8266018742</v>
      </c>
      <c r="I6216" s="40">
        <v>532</v>
      </c>
      <c r="J6216" s="2">
        <v>290875</v>
      </c>
      <c r="K6216" s="2"/>
      <c r="L6216" s="2">
        <v>52357.5</v>
      </c>
      <c r="M6216" s="3">
        <f t="shared" si="97"/>
        <v>343232.5</v>
      </c>
      <c r="N6216" s="41">
        <v>45205.729166666664</v>
      </c>
      <c r="O6216" s="39">
        <v>1246555842</v>
      </c>
      <c r="P6216" s="39" t="s">
        <v>3282</v>
      </c>
      <c r="Q6216" s="40" t="s">
        <v>20769</v>
      </c>
      <c r="R6216" s="41">
        <v>45226</v>
      </c>
      <c r="S6216" s="42" t="s">
        <v>2417</v>
      </c>
      <c r="T6216" s="68"/>
    </row>
    <row r="6217" spans="1:20" x14ac:dyDescent="0.2">
      <c r="A6217" s="38" t="s">
        <v>20770</v>
      </c>
      <c r="B6217" s="39" t="s">
        <v>20771</v>
      </c>
      <c r="C6217" s="39" t="s">
        <v>20772</v>
      </c>
      <c r="D6217" s="38">
        <v>105903</v>
      </c>
      <c r="E6217" s="38"/>
      <c r="F6217" s="38"/>
      <c r="G6217" s="39" t="s">
        <v>6269</v>
      </c>
      <c r="H6217" s="38">
        <v>8266019514</v>
      </c>
      <c r="I6217" s="40" t="s">
        <v>20773</v>
      </c>
      <c r="J6217" s="2">
        <v>11550</v>
      </c>
      <c r="K6217" s="2"/>
      <c r="L6217" s="2">
        <v>2079</v>
      </c>
      <c r="M6217" s="3">
        <f t="shared" si="97"/>
        <v>13629</v>
      </c>
      <c r="N6217" s="41">
        <v>45185.729166666664</v>
      </c>
      <c r="O6217" s="39">
        <v>1246555848</v>
      </c>
      <c r="P6217" s="39" t="s">
        <v>18453</v>
      </c>
      <c r="Q6217" s="40" t="s">
        <v>20774</v>
      </c>
      <c r="R6217" s="41">
        <v>45235</v>
      </c>
      <c r="S6217" s="62" t="s">
        <v>21</v>
      </c>
      <c r="T6217" s="68"/>
    </row>
    <row r="6218" spans="1:20" x14ac:dyDescent="0.2">
      <c r="A6218" s="38">
        <v>153</v>
      </c>
      <c r="B6218" s="39" t="s">
        <v>20775</v>
      </c>
      <c r="C6218" s="39" t="s">
        <v>20776</v>
      </c>
      <c r="D6218" s="38">
        <v>407261</v>
      </c>
      <c r="E6218" s="38"/>
      <c r="F6218" s="38"/>
      <c r="G6218" s="39" t="s">
        <v>58</v>
      </c>
      <c r="H6218" s="38">
        <v>8266018483</v>
      </c>
      <c r="I6218" s="40">
        <v>9854052823</v>
      </c>
      <c r="J6218" s="2">
        <v>89425.25</v>
      </c>
      <c r="K6218" s="2"/>
      <c r="L6218" s="2">
        <v>0</v>
      </c>
      <c r="M6218" s="3">
        <f t="shared" si="97"/>
        <v>89425.25</v>
      </c>
      <c r="N6218" s="41">
        <v>45204.729166666664</v>
      </c>
      <c r="O6218" s="39">
        <v>1246555854</v>
      </c>
      <c r="P6218" s="39" t="s">
        <v>8899</v>
      </c>
      <c r="Q6218" s="40"/>
      <c r="R6218" s="41"/>
      <c r="S6218" s="42" t="s">
        <v>8901</v>
      </c>
      <c r="T6218" s="68"/>
    </row>
    <row r="6219" spans="1:20" x14ac:dyDescent="0.2">
      <c r="A6219" s="38" t="s">
        <v>20777</v>
      </c>
      <c r="B6219" s="39" t="s">
        <v>20778</v>
      </c>
      <c r="C6219" s="39" t="s">
        <v>20779</v>
      </c>
      <c r="D6219" s="38">
        <v>407261</v>
      </c>
      <c r="E6219" s="38"/>
      <c r="F6219" s="38"/>
      <c r="G6219" s="39" t="s">
        <v>58</v>
      </c>
      <c r="H6219" s="38">
        <v>8266019960</v>
      </c>
      <c r="I6219" s="40">
        <v>9854053242</v>
      </c>
      <c r="J6219" s="2">
        <v>13016.52</v>
      </c>
      <c r="K6219" s="2"/>
      <c r="L6219" s="2">
        <v>0</v>
      </c>
      <c r="M6219" s="3">
        <f t="shared" si="97"/>
        <v>13016.52</v>
      </c>
      <c r="N6219" s="41">
        <v>45211.729166666664</v>
      </c>
      <c r="O6219" s="39">
        <v>1246555856</v>
      </c>
      <c r="P6219" s="39" t="s">
        <v>3282</v>
      </c>
      <c r="Q6219" s="40"/>
      <c r="R6219" s="41"/>
      <c r="S6219" s="42" t="s">
        <v>2417</v>
      </c>
      <c r="T6219" s="68"/>
    </row>
    <row r="6220" spans="1:20" x14ac:dyDescent="0.2">
      <c r="A6220" s="38" t="s">
        <v>20780</v>
      </c>
      <c r="B6220" s="39" t="s">
        <v>20781</v>
      </c>
      <c r="C6220" s="39" t="s">
        <v>20782</v>
      </c>
      <c r="D6220" s="38">
        <v>407261</v>
      </c>
      <c r="E6220" s="38"/>
      <c r="F6220" s="38"/>
      <c r="G6220" s="39" t="s">
        <v>58</v>
      </c>
      <c r="H6220" s="38">
        <v>8266019960</v>
      </c>
      <c r="I6220" s="40">
        <v>9854053235</v>
      </c>
      <c r="J6220" s="2">
        <v>81353.25</v>
      </c>
      <c r="K6220" s="2"/>
      <c r="L6220" s="2">
        <v>0</v>
      </c>
      <c r="M6220" s="3">
        <f t="shared" si="97"/>
        <v>81353.25</v>
      </c>
      <c r="N6220" s="41">
        <v>45211.729166666664</v>
      </c>
      <c r="O6220" s="39">
        <v>1246555858</v>
      </c>
      <c r="P6220" s="39" t="s">
        <v>3282</v>
      </c>
      <c r="Q6220" s="40"/>
      <c r="R6220" s="41"/>
      <c r="S6220" s="42" t="s">
        <v>2417</v>
      </c>
      <c r="T6220" s="68"/>
    </row>
    <row r="6221" spans="1:20" x14ac:dyDescent="0.2">
      <c r="A6221" s="38">
        <v>69</v>
      </c>
      <c r="B6221" s="39" t="s">
        <v>20783</v>
      </c>
      <c r="C6221" s="39" t="s">
        <v>20784</v>
      </c>
      <c r="D6221" s="38">
        <v>407261</v>
      </c>
      <c r="E6221" s="38"/>
      <c r="F6221" s="38"/>
      <c r="G6221" s="39" t="s">
        <v>58</v>
      </c>
      <c r="H6221" s="38">
        <v>8266020048</v>
      </c>
      <c r="I6221" s="40">
        <v>9854053175</v>
      </c>
      <c r="J6221" s="2">
        <v>81353.25</v>
      </c>
      <c r="K6221" s="2"/>
      <c r="L6221" s="2">
        <v>0</v>
      </c>
      <c r="M6221" s="3">
        <f t="shared" si="97"/>
        <v>81353.25</v>
      </c>
      <c r="N6221" s="41">
        <v>45209.729166666664</v>
      </c>
      <c r="O6221" s="39">
        <v>1246555859</v>
      </c>
      <c r="P6221" s="39" t="s">
        <v>8899</v>
      </c>
      <c r="Q6221" s="40"/>
      <c r="R6221" s="41"/>
      <c r="S6221" s="42" t="s">
        <v>8901</v>
      </c>
      <c r="T6221" s="68"/>
    </row>
    <row r="6222" spans="1:20" x14ac:dyDescent="0.2">
      <c r="A6222" s="38">
        <v>70</v>
      </c>
      <c r="B6222" s="39" t="s">
        <v>20785</v>
      </c>
      <c r="C6222" s="39" t="s">
        <v>20786</v>
      </c>
      <c r="D6222" s="38">
        <v>407261</v>
      </c>
      <c r="E6222" s="38"/>
      <c r="F6222" s="38"/>
      <c r="G6222" s="39" t="s">
        <v>58</v>
      </c>
      <c r="H6222" s="38">
        <v>8266020048</v>
      </c>
      <c r="I6222" s="40">
        <v>9854053213</v>
      </c>
      <c r="J6222" s="2">
        <v>81353.25</v>
      </c>
      <c r="K6222" s="2"/>
      <c r="L6222" s="2">
        <v>0</v>
      </c>
      <c r="M6222" s="3">
        <f t="shared" si="97"/>
        <v>81353.25</v>
      </c>
      <c r="N6222" s="41">
        <v>45210.729166666664</v>
      </c>
      <c r="O6222" s="39">
        <v>1246555860</v>
      </c>
      <c r="P6222" s="39" t="s">
        <v>8899</v>
      </c>
      <c r="Q6222" s="40"/>
      <c r="R6222" s="41"/>
      <c r="S6222" s="42" t="s">
        <v>8901</v>
      </c>
      <c r="T6222" s="68"/>
    </row>
    <row r="6223" spans="1:20" x14ac:dyDescent="0.2">
      <c r="A6223" s="38">
        <v>410</v>
      </c>
      <c r="B6223" s="39" t="s">
        <v>20787</v>
      </c>
      <c r="C6223" s="39" t="s">
        <v>20788</v>
      </c>
      <c r="D6223" s="38">
        <v>817817</v>
      </c>
      <c r="E6223" s="38"/>
      <c r="F6223" s="38"/>
      <c r="G6223" s="39" t="s">
        <v>17427</v>
      </c>
      <c r="H6223" s="38">
        <v>8268010758</v>
      </c>
      <c r="I6223" s="40">
        <v>492</v>
      </c>
      <c r="J6223" s="2">
        <v>5815538.0762711866</v>
      </c>
      <c r="K6223" s="2"/>
      <c r="L6223" s="2">
        <v>1046796.8537288136</v>
      </c>
      <c r="M6223" s="3">
        <f t="shared" si="97"/>
        <v>6862334.9299999997</v>
      </c>
      <c r="N6223" s="41">
        <v>45187.729166666664</v>
      </c>
      <c r="O6223" s="39">
        <v>160752337</v>
      </c>
      <c r="P6223" s="39" t="s">
        <v>8899</v>
      </c>
      <c r="Q6223" s="40"/>
      <c r="R6223" s="41"/>
      <c r="S6223" s="42" t="s">
        <v>8901</v>
      </c>
      <c r="T6223" s="68"/>
    </row>
    <row r="6224" spans="1:20" x14ac:dyDescent="0.2">
      <c r="A6224" s="38">
        <v>409</v>
      </c>
      <c r="B6224" s="39" t="s">
        <v>20789</v>
      </c>
      <c r="C6224" s="39" t="s">
        <v>20790</v>
      </c>
      <c r="D6224" s="38">
        <v>817817</v>
      </c>
      <c r="E6224" s="38"/>
      <c r="F6224" s="38"/>
      <c r="G6224" s="39" t="s">
        <v>17427</v>
      </c>
      <c r="H6224" s="38">
        <v>8268010758</v>
      </c>
      <c r="I6224" s="40">
        <v>491</v>
      </c>
      <c r="J6224" s="2">
        <v>3273281.96</v>
      </c>
      <c r="K6224" s="2"/>
      <c r="L6224" s="2">
        <v>0</v>
      </c>
      <c r="M6224" s="3">
        <f t="shared" si="97"/>
        <v>3273281.96</v>
      </c>
      <c r="N6224" s="41">
        <v>45187.729166666664</v>
      </c>
      <c r="O6224" s="39">
        <v>160752041</v>
      </c>
      <c r="P6224" s="39" t="s">
        <v>8899</v>
      </c>
      <c r="Q6224" s="40"/>
      <c r="R6224" s="41"/>
      <c r="S6224" s="42" t="s">
        <v>8901</v>
      </c>
      <c r="T6224" s="68"/>
    </row>
    <row r="6225" spans="1:20" x14ac:dyDescent="0.2">
      <c r="A6225" s="38">
        <v>317</v>
      </c>
      <c r="B6225" s="39" t="s">
        <v>20791</v>
      </c>
      <c r="C6225" s="39" t="s">
        <v>20792</v>
      </c>
      <c r="D6225" s="38">
        <v>812419</v>
      </c>
      <c r="E6225" s="38"/>
      <c r="F6225" s="38"/>
      <c r="G6225" s="39" t="s">
        <v>1956</v>
      </c>
      <c r="H6225" s="38">
        <v>8268012667</v>
      </c>
      <c r="I6225" s="40" t="s">
        <v>20793</v>
      </c>
      <c r="J6225" s="2">
        <v>713488.98305084754</v>
      </c>
      <c r="K6225" s="2"/>
      <c r="L6225" s="2">
        <v>128428.01694915256</v>
      </c>
      <c r="M6225" s="3">
        <f t="shared" si="97"/>
        <v>841917.00000000012</v>
      </c>
      <c r="N6225" s="41">
        <v>45197.729166666664</v>
      </c>
      <c r="O6225" s="39">
        <v>160729323</v>
      </c>
      <c r="P6225" s="39" t="s">
        <v>8899</v>
      </c>
      <c r="Q6225" s="40" t="s">
        <v>20794</v>
      </c>
      <c r="R6225" s="41">
        <v>45228</v>
      </c>
      <c r="S6225" s="42" t="s">
        <v>8901</v>
      </c>
      <c r="T6225" s="68"/>
    </row>
    <row r="6226" spans="1:20" x14ac:dyDescent="0.2">
      <c r="A6226" s="38" t="s">
        <v>20795</v>
      </c>
      <c r="B6226" s="39" t="s">
        <v>20796</v>
      </c>
      <c r="C6226" s="39" t="s">
        <v>20797</v>
      </c>
      <c r="D6226" s="38">
        <v>406049</v>
      </c>
      <c r="E6226" s="38"/>
      <c r="F6226" s="38"/>
      <c r="G6226" s="39" t="s">
        <v>1943</v>
      </c>
      <c r="H6226" s="38">
        <v>8266019581</v>
      </c>
      <c r="I6226" s="40" t="s">
        <v>20798</v>
      </c>
      <c r="J6226" s="2">
        <v>254931.79661016952</v>
      </c>
      <c r="K6226" s="2"/>
      <c r="L6226" s="2">
        <v>45887.723389830513</v>
      </c>
      <c r="M6226" s="3">
        <f t="shared" si="97"/>
        <v>300819.52</v>
      </c>
      <c r="N6226" s="41">
        <v>45169.729166666664</v>
      </c>
      <c r="O6226" s="39">
        <v>1246558307</v>
      </c>
      <c r="P6226" s="39" t="s">
        <v>18453</v>
      </c>
      <c r="Q6226" s="40">
        <v>310316076103</v>
      </c>
      <c r="R6226" s="41">
        <v>45232</v>
      </c>
      <c r="S6226" s="62" t="s">
        <v>21</v>
      </c>
      <c r="T6226" s="68"/>
    </row>
    <row r="6227" spans="1:20" x14ac:dyDescent="0.2">
      <c r="A6227" s="38" t="s">
        <v>20799</v>
      </c>
      <c r="B6227" s="39" t="s">
        <v>20800</v>
      </c>
      <c r="C6227" s="39" t="s">
        <v>20801</v>
      </c>
      <c r="D6227" s="38">
        <v>132039</v>
      </c>
      <c r="E6227" s="38"/>
      <c r="F6227" s="38"/>
      <c r="G6227" s="39" t="s">
        <v>20802</v>
      </c>
      <c r="H6227" s="38">
        <v>8266019710</v>
      </c>
      <c r="I6227" s="40">
        <v>651</v>
      </c>
      <c r="J6227" s="2">
        <v>198000</v>
      </c>
      <c r="K6227" s="2"/>
      <c r="L6227" s="2">
        <v>35640</v>
      </c>
      <c r="M6227" s="3">
        <f t="shared" si="97"/>
        <v>233640</v>
      </c>
      <c r="N6227" s="41">
        <v>45183.729166666664</v>
      </c>
      <c r="O6227" s="39">
        <v>1246558473</v>
      </c>
      <c r="P6227" s="39" t="s">
        <v>19303</v>
      </c>
      <c r="Q6227" s="40" t="s">
        <v>20803</v>
      </c>
      <c r="R6227" s="41">
        <v>45238</v>
      </c>
      <c r="S6227" s="62" t="s">
        <v>19</v>
      </c>
      <c r="T6227" s="68"/>
    </row>
    <row r="6228" spans="1:20" x14ac:dyDescent="0.2">
      <c r="A6228" s="38" t="s">
        <v>20804</v>
      </c>
      <c r="B6228" s="39" t="s">
        <v>20805</v>
      </c>
      <c r="C6228" s="39" t="s">
        <v>20806</v>
      </c>
      <c r="D6228" s="38">
        <v>105903</v>
      </c>
      <c r="E6228" s="38"/>
      <c r="F6228" s="38"/>
      <c r="G6228" s="39" t="s">
        <v>6269</v>
      </c>
      <c r="H6228" s="38">
        <v>8266018938</v>
      </c>
      <c r="I6228" s="40" t="s">
        <v>20807</v>
      </c>
      <c r="J6228" s="2">
        <v>11183.898305084746</v>
      </c>
      <c r="K6228" s="2"/>
      <c r="L6228" s="2">
        <v>2013.101694915254</v>
      </c>
      <c r="M6228" s="3">
        <f t="shared" si="97"/>
        <v>13197</v>
      </c>
      <c r="N6228" s="41">
        <v>45185</v>
      </c>
      <c r="O6228" s="39">
        <v>1246558488</v>
      </c>
      <c r="P6228" s="39" t="s">
        <v>19303</v>
      </c>
      <c r="Q6228" s="40" t="s">
        <v>20774</v>
      </c>
      <c r="R6228" s="41">
        <v>45235</v>
      </c>
      <c r="S6228" s="62" t="s">
        <v>19</v>
      </c>
      <c r="T6228" s="68"/>
    </row>
    <row r="6229" spans="1:20" x14ac:dyDescent="0.2">
      <c r="A6229" s="38" t="s">
        <v>20808</v>
      </c>
      <c r="B6229" s="39" t="s">
        <v>20809</v>
      </c>
      <c r="C6229" s="39" t="s">
        <v>20810</v>
      </c>
      <c r="D6229" s="38">
        <v>509599</v>
      </c>
      <c r="E6229" s="38"/>
      <c r="F6229" s="38"/>
      <c r="G6229" s="39" t="s">
        <v>20811</v>
      </c>
      <c r="H6229" s="38">
        <v>8266017644</v>
      </c>
      <c r="I6229" s="40" t="s">
        <v>20812</v>
      </c>
      <c r="J6229" s="2">
        <v>172609.32203389832</v>
      </c>
      <c r="K6229" s="2"/>
      <c r="L6229" s="2">
        <v>31069.677966101695</v>
      </c>
      <c r="M6229" s="3">
        <f t="shared" si="97"/>
        <v>203679.00000000003</v>
      </c>
      <c r="N6229" s="41">
        <v>45140.729166666664</v>
      </c>
      <c r="O6229" s="39">
        <v>1246558540</v>
      </c>
      <c r="P6229" s="39" t="s">
        <v>17881</v>
      </c>
      <c r="Q6229" s="40" t="s">
        <v>20813</v>
      </c>
      <c r="R6229" s="41">
        <v>45238</v>
      </c>
      <c r="S6229" s="62" t="s">
        <v>21</v>
      </c>
      <c r="T6229" s="68"/>
    </row>
    <row r="6230" spans="1:20" x14ac:dyDescent="0.2">
      <c r="A6230" s="38" t="s">
        <v>20814</v>
      </c>
      <c r="B6230" s="39" t="s">
        <v>20815</v>
      </c>
      <c r="C6230" s="39" t="s">
        <v>20816</v>
      </c>
      <c r="D6230" s="38">
        <v>406115</v>
      </c>
      <c r="E6230" s="38"/>
      <c r="F6230" s="38"/>
      <c r="G6230" s="39" t="s">
        <v>20817</v>
      </c>
      <c r="H6230" s="38">
        <v>8266019669</v>
      </c>
      <c r="I6230" s="40" t="s">
        <v>20818</v>
      </c>
      <c r="J6230" s="2">
        <v>62670.000000000007</v>
      </c>
      <c r="K6230" s="2"/>
      <c r="L6230" s="2">
        <v>11280.6</v>
      </c>
      <c r="M6230" s="3">
        <f t="shared" si="97"/>
        <v>73950.600000000006</v>
      </c>
      <c r="N6230" s="41">
        <v>45191.729166666664</v>
      </c>
      <c r="O6230" s="39">
        <v>1246558571</v>
      </c>
      <c r="P6230" s="39" t="s">
        <v>18453</v>
      </c>
      <c r="Q6230" s="40">
        <v>311064403258</v>
      </c>
      <c r="R6230" s="41">
        <v>45238</v>
      </c>
      <c r="S6230" s="62" t="s">
        <v>21</v>
      </c>
      <c r="T6230" s="68"/>
    </row>
    <row r="6231" spans="1:20" x14ac:dyDescent="0.2">
      <c r="A6231" s="38">
        <v>328</v>
      </c>
      <c r="B6231" s="39" t="s">
        <v>20819</v>
      </c>
      <c r="C6231" s="39" t="s">
        <v>20820</v>
      </c>
      <c r="D6231" s="38">
        <v>816655</v>
      </c>
      <c r="E6231" s="38"/>
      <c r="F6231" s="38"/>
      <c r="G6231" s="42" t="s">
        <v>782</v>
      </c>
      <c r="H6231" s="38">
        <v>8268013296</v>
      </c>
      <c r="I6231" s="40">
        <v>529</v>
      </c>
      <c r="J6231" s="2">
        <v>86734.635593220344</v>
      </c>
      <c r="K6231" s="2"/>
      <c r="L6231" s="2">
        <v>15612.234406779662</v>
      </c>
      <c r="M6231" s="3">
        <f t="shared" si="97"/>
        <v>102346.87000000001</v>
      </c>
      <c r="N6231" s="41">
        <v>45196.729166666664</v>
      </c>
      <c r="O6231" s="39">
        <v>160755182</v>
      </c>
      <c r="P6231" s="39" t="s">
        <v>8899</v>
      </c>
      <c r="Q6231" s="40" t="s">
        <v>20821</v>
      </c>
      <c r="R6231" s="41">
        <v>45231</v>
      </c>
      <c r="S6231" s="42" t="s">
        <v>8901</v>
      </c>
      <c r="T6231" s="68"/>
    </row>
    <row r="6232" spans="1:20" x14ac:dyDescent="0.2">
      <c r="A6232" s="38" t="s">
        <v>20822</v>
      </c>
      <c r="B6232" s="39" t="s">
        <v>20823</v>
      </c>
      <c r="C6232" s="39" t="s">
        <v>20824</v>
      </c>
      <c r="D6232" s="38">
        <v>811923</v>
      </c>
      <c r="E6232" s="38"/>
      <c r="F6232" s="38"/>
      <c r="G6232" s="39" t="s">
        <v>13858</v>
      </c>
      <c r="H6232" s="38">
        <v>8268013247</v>
      </c>
      <c r="I6232" s="40" t="s">
        <v>20825</v>
      </c>
      <c r="J6232" s="2">
        <v>180000</v>
      </c>
      <c r="K6232" s="2"/>
      <c r="L6232" s="2">
        <v>32400</v>
      </c>
      <c r="M6232" s="3">
        <f t="shared" si="97"/>
        <v>212400</v>
      </c>
      <c r="N6232" s="41">
        <v>45202.729166666664</v>
      </c>
      <c r="O6232" s="39">
        <v>160755202</v>
      </c>
      <c r="P6232" s="39" t="s">
        <v>3282</v>
      </c>
      <c r="Q6232" s="40" t="s">
        <v>20826</v>
      </c>
      <c r="R6232" s="41">
        <v>45232</v>
      </c>
      <c r="S6232" s="42" t="s">
        <v>2417</v>
      </c>
      <c r="T6232" s="68"/>
    </row>
    <row r="6233" spans="1:20" x14ac:dyDescent="0.2">
      <c r="A6233" s="38">
        <v>256</v>
      </c>
      <c r="B6233" s="39" t="s">
        <v>20827</v>
      </c>
      <c r="C6233" s="39" t="s">
        <v>20828</v>
      </c>
      <c r="D6233" s="38">
        <v>510173</v>
      </c>
      <c r="E6233" s="38"/>
      <c r="F6233" s="38"/>
      <c r="G6233" s="39" t="s">
        <v>3606</v>
      </c>
      <c r="H6233" s="38">
        <v>8263000316</v>
      </c>
      <c r="I6233" s="40" t="s">
        <v>20829</v>
      </c>
      <c r="J6233" s="2">
        <v>1755521</v>
      </c>
      <c r="K6233" s="2"/>
      <c r="L6233" s="2">
        <v>0</v>
      </c>
      <c r="M6233" s="3">
        <f t="shared" si="97"/>
        <v>1755521</v>
      </c>
      <c r="N6233" s="41">
        <v>45192.729166666664</v>
      </c>
      <c r="O6233" s="39">
        <v>1246559962</v>
      </c>
      <c r="P6233" s="39" t="s">
        <v>8899</v>
      </c>
      <c r="Q6233" s="40" t="s">
        <v>20830</v>
      </c>
      <c r="R6233" s="41">
        <v>45228</v>
      </c>
      <c r="S6233" s="42" t="s">
        <v>8901</v>
      </c>
      <c r="T6233" s="68"/>
    </row>
    <row r="6234" spans="1:20" x14ac:dyDescent="0.2">
      <c r="A6234" s="38" t="s">
        <v>20831</v>
      </c>
      <c r="B6234" s="39" t="s">
        <v>20832</v>
      </c>
      <c r="C6234" s="39" t="s">
        <v>20833</v>
      </c>
      <c r="D6234" s="38">
        <v>138402</v>
      </c>
      <c r="E6234" s="38"/>
      <c r="F6234" s="38"/>
      <c r="G6234" s="39" t="s">
        <v>20834</v>
      </c>
      <c r="H6234" s="38">
        <v>8268013240</v>
      </c>
      <c r="I6234" s="40">
        <v>412</v>
      </c>
      <c r="J6234" s="2">
        <v>100000</v>
      </c>
      <c r="K6234" s="2"/>
      <c r="L6234" s="2">
        <v>18000</v>
      </c>
      <c r="M6234" s="3">
        <f t="shared" si="97"/>
        <v>118000</v>
      </c>
      <c r="N6234" s="41">
        <v>45211.729166666664</v>
      </c>
      <c r="O6234" s="39">
        <v>160757572</v>
      </c>
      <c r="P6234" s="39" t="s">
        <v>3282</v>
      </c>
      <c r="Q6234" s="40" t="s">
        <v>20835</v>
      </c>
      <c r="R6234" s="41">
        <v>45231</v>
      </c>
      <c r="S6234" s="42" t="s">
        <v>2417</v>
      </c>
      <c r="T6234" s="68"/>
    </row>
    <row r="6235" spans="1:20" x14ac:dyDescent="0.2">
      <c r="A6235" s="38" t="s">
        <v>20836</v>
      </c>
      <c r="B6235" s="39" t="s">
        <v>20837</v>
      </c>
      <c r="C6235" s="39" t="s">
        <v>20838</v>
      </c>
      <c r="D6235" s="38">
        <v>820829</v>
      </c>
      <c r="E6235" s="38"/>
      <c r="F6235" s="38"/>
      <c r="G6235" s="39" t="s">
        <v>19383</v>
      </c>
      <c r="H6235" s="38">
        <v>8268013202</v>
      </c>
      <c r="I6235" s="40" t="s">
        <v>20839</v>
      </c>
      <c r="J6235" s="2">
        <v>224025.42372881356</v>
      </c>
      <c r="K6235" s="2"/>
      <c r="L6235" s="2">
        <v>40324.576271186437</v>
      </c>
      <c r="M6235" s="3">
        <f t="shared" si="97"/>
        <v>264350</v>
      </c>
      <c r="N6235" s="41">
        <v>45203.729166666664</v>
      </c>
      <c r="O6235" s="39">
        <v>160761132</v>
      </c>
      <c r="P6235" s="39" t="s">
        <v>52</v>
      </c>
      <c r="Q6235" s="40" t="s">
        <v>20840</v>
      </c>
      <c r="R6235" s="41">
        <v>45232</v>
      </c>
      <c r="S6235" s="39" t="s">
        <v>54</v>
      </c>
      <c r="T6235" s="68"/>
    </row>
    <row r="6236" spans="1:20" x14ac:dyDescent="0.2">
      <c r="A6236" s="38" t="s">
        <v>20841</v>
      </c>
      <c r="B6236" s="39" t="s">
        <v>20842</v>
      </c>
      <c r="C6236" s="39" t="s">
        <v>20843</v>
      </c>
      <c r="D6236" s="38">
        <v>820829</v>
      </c>
      <c r="E6236" s="38"/>
      <c r="F6236" s="38"/>
      <c r="G6236" s="39" t="s">
        <v>19383</v>
      </c>
      <c r="H6236" s="38">
        <v>8268012299</v>
      </c>
      <c r="I6236" s="40" t="s">
        <v>20844</v>
      </c>
      <c r="J6236" s="2">
        <v>73613.796610169491</v>
      </c>
      <c r="K6236" s="2"/>
      <c r="L6236" s="2">
        <v>13250.483389830508</v>
      </c>
      <c r="M6236" s="3">
        <f t="shared" si="97"/>
        <v>86864.28</v>
      </c>
      <c r="N6236" s="41">
        <v>45189.729166666664</v>
      </c>
      <c r="O6236" s="39">
        <v>160761166</v>
      </c>
      <c r="P6236" s="39" t="s">
        <v>52</v>
      </c>
      <c r="Q6236" s="40" t="s">
        <v>20840</v>
      </c>
      <c r="R6236" s="41">
        <v>45232</v>
      </c>
      <c r="S6236" s="39" t="s">
        <v>54</v>
      </c>
      <c r="T6236" s="68"/>
    </row>
    <row r="6237" spans="1:20" x14ac:dyDescent="0.2">
      <c r="A6237" s="38" t="s">
        <v>20845</v>
      </c>
      <c r="B6237" s="39" t="s">
        <v>20846</v>
      </c>
      <c r="C6237" s="39" t="s">
        <v>20847</v>
      </c>
      <c r="D6237" s="38">
        <v>823481</v>
      </c>
      <c r="E6237" s="38"/>
      <c r="F6237" s="38"/>
      <c r="G6237" s="39" t="s">
        <v>1053</v>
      </c>
      <c r="H6237" s="38">
        <v>8268013374</v>
      </c>
      <c r="I6237" s="40">
        <v>146</v>
      </c>
      <c r="J6237" s="2">
        <v>137076.8898305085</v>
      </c>
      <c r="K6237" s="2"/>
      <c r="L6237" s="2">
        <v>24673.84016949153</v>
      </c>
      <c r="M6237" s="3">
        <f t="shared" si="97"/>
        <v>161750.73000000004</v>
      </c>
      <c r="N6237" s="41">
        <v>45210.729166666664</v>
      </c>
      <c r="O6237" s="39">
        <v>160761265</v>
      </c>
      <c r="P6237" s="39" t="s">
        <v>52</v>
      </c>
      <c r="Q6237" s="40" t="s">
        <v>20848</v>
      </c>
      <c r="R6237" s="41">
        <v>45231</v>
      </c>
      <c r="S6237" s="39" t="s">
        <v>54</v>
      </c>
      <c r="T6237" s="68"/>
    </row>
    <row r="6238" spans="1:20" x14ac:dyDescent="0.2">
      <c r="A6238" s="38">
        <v>68</v>
      </c>
      <c r="B6238" s="39" t="s">
        <v>20849</v>
      </c>
      <c r="C6238" s="39" t="s">
        <v>20850</v>
      </c>
      <c r="D6238" s="38">
        <v>816965</v>
      </c>
      <c r="E6238" s="38"/>
      <c r="F6238" s="38"/>
      <c r="G6238" s="39" t="s">
        <v>557</v>
      </c>
      <c r="H6238" s="38">
        <v>8268011756</v>
      </c>
      <c r="I6238" s="40" t="s">
        <v>20851</v>
      </c>
      <c r="J6238" s="2">
        <v>233407.33</v>
      </c>
      <c r="K6238" s="2"/>
      <c r="L6238" s="2">
        <v>0</v>
      </c>
      <c r="M6238" s="3">
        <f t="shared" si="97"/>
        <v>233407.33</v>
      </c>
      <c r="N6238" s="41">
        <v>45190.729166666664</v>
      </c>
      <c r="O6238" s="39">
        <v>160761313</v>
      </c>
      <c r="P6238" s="39" t="s">
        <v>8899</v>
      </c>
      <c r="Q6238" s="40" t="s">
        <v>20852</v>
      </c>
      <c r="R6238" s="41">
        <v>45238</v>
      </c>
      <c r="S6238" s="42" t="s">
        <v>8901</v>
      </c>
      <c r="T6238" s="68"/>
    </row>
    <row r="6239" spans="1:20" x14ac:dyDescent="0.2">
      <c r="A6239" s="38">
        <v>413</v>
      </c>
      <c r="B6239" s="39" t="s">
        <v>20853</v>
      </c>
      <c r="C6239" s="39" t="s">
        <v>20854</v>
      </c>
      <c r="D6239" s="38">
        <v>817817</v>
      </c>
      <c r="E6239" s="38"/>
      <c r="F6239" s="38"/>
      <c r="G6239" s="39" t="s">
        <v>17427</v>
      </c>
      <c r="H6239" s="38">
        <v>8268012685</v>
      </c>
      <c r="I6239" s="40">
        <v>504</v>
      </c>
      <c r="J6239" s="2">
        <v>2170656.66</v>
      </c>
      <c r="K6239" s="2"/>
      <c r="L6239" s="2">
        <v>0</v>
      </c>
      <c r="M6239" s="3">
        <f t="shared" si="97"/>
        <v>2170656.66</v>
      </c>
      <c r="N6239" s="41">
        <v>45210.729166666664</v>
      </c>
      <c r="O6239" s="39">
        <v>160761358</v>
      </c>
      <c r="P6239" s="39" t="s">
        <v>8899</v>
      </c>
      <c r="Q6239" s="40">
        <v>311094184864</v>
      </c>
      <c r="R6239" s="41">
        <v>45241</v>
      </c>
      <c r="S6239" s="42" t="s">
        <v>8901</v>
      </c>
      <c r="T6239" s="68"/>
    </row>
    <row r="6240" spans="1:20" x14ac:dyDescent="0.2">
      <c r="A6240" s="38" t="s">
        <v>20855</v>
      </c>
      <c r="B6240" s="39" t="s">
        <v>20856</v>
      </c>
      <c r="C6240" s="39" t="s">
        <v>20857</v>
      </c>
      <c r="D6240" s="38">
        <v>408605</v>
      </c>
      <c r="E6240" s="38"/>
      <c r="F6240" s="38"/>
      <c r="G6240" s="39" t="s">
        <v>19757</v>
      </c>
      <c r="H6240" s="38">
        <v>8266019810</v>
      </c>
      <c r="I6240" s="40" t="s">
        <v>20858</v>
      </c>
      <c r="J6240" s="2">
        <v>496464.40677966102</v>
      </c>
      <c r="K6240" s="2"/>
      <c r="L6240" s="2">
        <v>89363.593220338982</v>
      </c>
      <c r="M6240" s="3">
        <f t="shared" si="97"/>
        <v>585828</v>
      </c>
      <c r="N6240" s="41">
        <v>45191.729166666664</v>
      </c>
      <c r="O6240" s="39">
        <v>1246566131</v>
      </c>
      <c r="P6240" s="39" t="s">
        <v>20138</v>
      </c>
      <c r="Q6240" s="40">
        <v>311140121902</v>
      </c>
      <c r="R6240" s="41">
        <v>45241</v>
      </c>
      <c r="S6240" s="62" t="s">
        <v>17</v>
      </c>
      <c r="T6240" s="68"/>
    </row>
    <row r="6241" spans="1:20" x14ac:dyDescent="0.2">
      <c r="A6241" s="38">
        <v>296</v>
      </c>
      <c r="B6241" s="39" t="s">
        <v>20859</v>
      </c>
      <c r="C6241" s="39" t="s">
        <v>20860</v>
      </c>
      <c r="D6241" s="38">
        <v>811653</v>
      </c>
      <c r="E6241" s="38"/>
      <c r="F6241" s="38"/>
      <c r="G6241" s="39" t="s">
        <v>20279</v>
      </c>
      <c r="H6241" s="38">
        <v>8268013298</v>
      </c>
      <c r="I6241" s="40" t="s">
        <v>20861</v>
      </c>
      <c r="J6241" s="2">
        <v>510499.15254237293</v>
      </c>
      <c r="K6241" s="2"/>
      <c r="L6241" s="2">
        <v>91889.847457627126</v>
      </c>
      <c r="M6241" s="3">
        <f t="shared" si="97"/>
        <v>602389</v>
      </c>
      <c r="N6241" s="41">
        <v>45199.729166666664</v>
      </c>
      <c r="O6241" s="39">
        <v>160766641</v>
      </c>
      <c r="P6241" s="39" t="s">
        <v>8899</v>
      </c>
      <c r="Q6241" s="40" t="s">
        <v>20862</v>
      </c>
      <c r="R6241" s="41">
        <v>45242</v>
      </c>
      <c r="S6241" s="42" t="s">
        <v>8901</v>
      </c>
      <c r="T6241" s="68"/>
    </row>
    <row r="6242" spans="1:20" x14ac:dyDescent="0.2">
      <c r="A6242" s="38" t="s">
        <v>7506</v>
      </c>
      <c r="B6242" s="1"/>
      <c r="C6242" s="1"/>
      <c r="D6242" s="51"/>
      <c r="E6242" s="38"/>
      <c r="F6242" s="51"/>
      <c r="G6242" s="42" t="s">
        <v>310</v>
      </c>
      <c r="H6242" s="53"/>
      <c r="I6242" s="54" t="s">
        <v>20863</v>
      </c>
      <c r="J6242" s="35">
        <v>6104.33</v>
      </c>
      <c r="K6242" s="1"/>
      <c r="L6242" s="1"/>
      <c r="M6242" s="3">
        <f t="shared" si="97"/>
        <v>6104.33</v>
      </c>
      <c r="N6242" s="41">
        <v>45230</v>
      </c>
      <c r="O6242" s="56"/>
      <c r="P6242" s="1"/>
      <c r="Q6242" s="1"/>
      <c r="R6242" s="57"/>
      <c r="S6242" s="42" t="s">
        <v>2417</v>
      </c>
      <c r="T6242" s="69"/>
    </row>
    <row r="6243" spans="1:20" x14ac:dyDescent="0.2">
      <c r="A6243" s="38" t="s">
        <v>7506</v>
      </c>
      <c r="B6243" s="1"/>
      <c r="C6243" s="1"/>
      <c r="D6243" s="51"/>
      <c r="E6243" s="38"/>
      <c r="F6243" s="51"/>
      <c r="G6243" s="42" t="s">
        <v>310</v>
      </c>
      <c r="H6243" s="53"/>
      <c r="I6243" s="54" t="s">
        <v>20864</v>
      </c>
      <c r="J6243" s="35">
        <v>1705.54</v>
      </c>
      <c r="K6243" s="1"/>
      <c r="L6243" s="1"/>
      <c r="M6243" s="3">
        <f t="shared" si="97"/>
        <v>1705.54</v>
      </c>
      <c r="N6243" s="41">
        <v>45230</v>
      </c>
      <c r="O6243" s="56"/>
      <c r="P6243" s="1"/>
      <c r="Q6243" s="1"/>
      <c r="R6243" s="57"/>
      <c r="S6243" s="42" t="s">
        <v>2417</v>
      </c>
      <c r="T6243" s="69"/>
    </row>
    <row r="6244" spans="1:20" x14ac:dyDescent="0.2">
      <c r="A6244" s="38">
        <v>262</v>
      </c>
      <c r="B6244" s="39" t="s">
        <v>20865</v>
      </c>
      <c r="C6244" s="39" t="s">
        <v>20866</v>
      </c>
      <c r="D6244" s="38">
        <v>823036</v>
      </c>
      <c r="E6244" s="38"/>
      <c r="F6244" s="38"/>
      <c r="G6244" s="39" t="s">
        <v>20867</v>
      </c>
      <c r="H6244" s="38">
        <v>8268012852</v>
      </c>
      <c r="I6244" s="40" t="s">
        <v>20868</v>
      </c>
      <c r="J6244" s="2">
        <v>217973.68</v>
      </c>
      <c r="K6244" s="2"/>
      <c r="L6244" s="2">
        <v>0</v>
      </c>
      <c r="M6244" s="3">
        <f t="shared" si="97"/>
        <v>217973.68</v>
      </c>
      <c r="N6244" s="41">
        <v>45169.729166666664</v>
      </c>
      <c r="O6244" s="39">
        <v>160771697</v>
      </c>
      <c r="P6244" s="39" t="s">
        <v>8899</v>
      </c>
      <c r="Q6244" s="40" t="s">
        <v>20869</v>
      </c>
      <c r="R6244" s="41">
        <v>45235</v>
      </c>
      <c r="S6244" s="42" t="s">
        <v>8901</v>
      </c>
      <c r="T6244" s="68"/>
    </row>
    <row r="6245" spans="1:20" x14ac:dyDescent="0.2">
      <c r="A6245" s="38" t="s">
        <v>20870</v>
      </c>
      <c r="B6245" s="39" t="s">
        <v>20871</v>
      </c>
      <c r="C6245" s="39" t="s">
        <v>20872</v>
      </c>
      <c r="D6245" s="38">
        <v>400371</v>
      </c>
      <c r="E6245" s="38"/>
      <c r="F6245" s="38"/>
      <c r="G6245" s="39" t="s">
        <v>7339</v>
      </c>
      <c r="H6245" s="38">
        <v>8266019246</v>
      </c>
      <c r="I6245" s="40" t="s">
        <v>20873</v>
      </c>
      <c r="J6245" s="2">
        <v>43500</v>
      </c>
      <c r="K6245" s="2"/>
      <c r="L6245" s="2">
        <v>7830</v>
      </c>
      <c r="M6245" s="3">
        <f t="shared" si="97"/>
        <v>51330</v>
      </c>
      <c r="N6245" s="41">
        <v>45161.729166666664</v>
      </c>
      <c r="O6245" s="39">
        <v>1246569136</v>
      </c>
      <c r="P6245" s="39" t="s">
        <v>19303</v>
      </c>
      <c r="Q6245" s="40" t="s">
        <v>20874</v>
      </c>
      <c r="R6245" s="41">
        <v>45234</v>
      </c>
      <c r="S6245" s="62" t="s">
        <v>19</v>
      </c>
      <c r="T6245" s="68"/>
    </row>
    <row r="6246" spans="1:20" x14ac:dyDescent="0.2">
      <c r="A6246" s="38" t="s">
        <v>20875</v>
      </c>
      <c r="B6246" s="39" t="s">
        <v>20876</v>
      </c>
      <c r="C6246" s="39" t="s">
        <v>20877</v>
      </c>
      <c r="D6246" s="38">
        <v>703046</v>
      </c>
      <c r="E6246" s="38"/>
      <c r="F6246" s="38"/>
      <c r="G6246" s="42" t="s">
        <v>678</v>
      </c>
      <c r="H6246" s="38">
        <v>8266017644</v>
      </c>
      <c r="I6246" s="40" t="s">
        <v>20878</v>
      </c>
      <c r="J6246" s="2">
        <v>350</v>
      </c>
      <c r="K6246" s="2"/>
      <c r="L6246" s="2">
        <v>0</v>
      </c>
      <c r="M6246" s="3">
        <f t="shared" si="97"/>
        <v>350</v>
      </c>
      <c r="N6246" s="41">
        <v>45197.729166666664</v>
      </c>
      <c r="O6246" s="39">
        <v>1218737059</v>
      </c>
      <c r="P6246" s="39" t="s">
        <v>17881</v>
      </c>
      <c r="Q6246" s="40" t="s">
        <v>20879</v>
      </c>
      <c r="R6246" s="41">
        <v>45238</v>
      </c>
      <c r="S6246" s="62" t="s">
        <v>21</v>
      </c>
      <c r="T6246" s="68"/>
    </row>
    <row r="6247" spans="1:20" x14ac:dyDescent="0.2">
      <c r="A6247" s="38" t="s">
        <v>20880</v>
      </c>
      <c r="B6247" s="39" t="s">
        <v>20881</v>
      </c>
      <c r="C6247" s="39" t="s">
        <v>20882</v>
      </c>
      <c r="D6247" s="38">
        <v>703046</v>
      </c>
      <c r="E6247" s="38"/>
      <c r="F6247" s="38"/>
      <c r="G6247" s="42" t="s">
        <v>678</v>
      </c>
      <c r="H6247" s="38">
        <v>8266019170</v>
      </c>
      <c r="I6247" s="40" t="s">
        <v>20883</v>
      </c>
      <c r="J6247" s="2">
        <v>725</v>
      </c>
      <c r="K6247" s="2"/>
      <c r="L6247" s="2">
        <v>0</v>
      </c>
      <c r="M6247" s="3">
        <f t="shared" si="97"/>
        <v>725</v>
      </c>
      <c r="N6247" s="41">
        <v>45205.729166666664</v>
      </c>
      <c r="O6247" s="39">
        <v>1218737061</v>
      </c>
      <c r="P6247" s="39" t="s">
        <v>19303</v>
      </c>
      <c r="Q6247" s="40" t="s">
        <v>20879</v>
      </c>
      <c r="R6247" s="41">
        <v>45238</v>
      </c>
      <c r="S6247" s="62" t="s">
        <v>19</v>
      </c>
      <c r="T6247" s="68"/>
    </row>
    <row r="6248" spans="1:20" x14ac:dyDescent="0.2">
      <c r="A6248" s="38" t="s">
        <v>20884</v>
      </c>
      <c r="B6248" s="39" t="s">
        <v>20885</v>
      </c>
      <c r="C6248" s="39" t="s">
        <v>20886</v>
      </c>
      <c r="D6248" s="38">
        <v>703046</v>
      </c>
      <c r="E6248" s="38"/>
      <c r="F6248" s="38"/>
      <c r="G6248" s="42" t="s">
        <v>678</v>
      </c>
      <c r="H6248" s="38">
        <v>8266019669</v>
      </c>
      <c r="I6248" s="40" t="s">
        <v>20887</v>
      </c>
      <c r="J6248" s="2">
        <v>10640</v>
      </c>
      <c r="K6248" s="2"/>
      <c r="L6248" s="2">
        <v>0</v>
      </c>
      <c r="M6248" s="3">
        <f t="shared" si="97"/>
        <v>10640</v>
      </c>
      <c r="N6248" s="41">
        <v>45205.729166666664</v>
      </c>
      <c r="O6248" s="39">
        <v>1218737062</v>
      </c>
      <c r="P6248" s="39" t="s">
        <v>18453</v>
      </c>
      <c r="Q6248" s="40" t="s">
        <v>20888</v>
      </c>
      <c r="R6248" s="41">
        <v>45240</v>
      </c>
      <c r="S6248" s="62" t="s">
        <v>21</v>
      </c>
      <c r="T6248" s="68"/>
    </row>
    <row r="6249" spans="1:20" x14ac:dyDescent="0.2">
      <c r="A6249" s="38" t="s">
        <v>20889</v>
      </c>
      <c r="B6249" s="39" t="s">
        <v>20890</v>
      </c>
      <c r="C6249" s="39" t="s">
        <v>20891</v>
      </c>
      <c r="D6249" s="38">
        <v>703046</v>
      </c>
      <c r="E6249" s="38"/>
      <c r="F6249" s="38"/>
      <c r="G6249" s="42" t="s">
        <v>678</v>
      </c>
      <c r="H6249" s="38">
        <v>8266018500</v>
      </c>
      <c r="I6249" s="40" t="s">
        <v>20892</v>
      </c>
      <c r="J6249" s="2">
        <v>350</v>
      </c>
      <c r="K6249" s="2"/>
      <c r="L6249" s="2">
        <v>0</v>
      </c>
      <c r="M6249" s="3">
        <f t="shared" si="97"/>
        <v>350</v>
      </c>
      <c r="N6249" s="41">
        <v>45194.729166666664</v>
      </c>
      <c r="O6249" s="39">
        <v>1218737063</v>
      </c>
      <c r="P6249" s="39" t="s">
        <v>19303</v>
      </c>
      <c r="Q6249" s="40" t="s">
        <v>20879</v>
      </c>
      <c r="R6249" s="41">
        <v>45238</v>
      </c>
      <c r="S6249" s="62" t="s">
        <v>19</v>
      </c>
      <c r="T6249" s="68"/>
    </row>
    <row r="6250" spans="1:20" x14ac:dyDescent="0.2">
      <c r="A6250" s="38" t="s">
        <v>20893</v>
      </c>
      <c r="B6250" s="39" t="s">
        <v>20894</v>
      </c>
      <c r="C6250" s="39"/>
      <c r="D6250" s="38">
        <v>923711</v>
      </c>
      <c r="E6250" s="38"/>
      <c r="F6250" s="38"/>
      <c r="G6250" s="39" t="s">
        <v>14845</v>
      </c>
      <c r="H6250" s="38" t="s">
        <v>234</v>
      </c>
      <c r="I6250" s="40">
        <v>23</v>
      </c>
      <c r="J6250" s="2">
        <v>673990</v>
      </c>
      <c r="K6250" s="2"/>
      <c r="L6250" s="2">
        <v>0</v>
      </c>
      <c r="M6250" s="3">
        <f t="shared" si="97"/>
        <v>673990</v>
      </c>
      <c r="N6250" s="41">
        <v>45233</v>
      </c>
      <c r="O6250" s="39"/>
      <c r="P6250" s="39" t="s">
        <v>3282</v>
      </c>
      <c r="Q6250" s="40" t="s">
        <v>15756</v>
      </c>
      <c r="R6250" s="41">
        <v>45127</v>
      </c>
      <c r="S6250" s="42" t="s">
        <v>2417</v>
      </c>
      <c r="T6250" s="68"/>
    </row>
    <row r="6251" spans="1:20" x14ac:dyDescent="0.2">
      <c r="A6251" s="38">
        <v>407</v>
      </c>
      <c r="B6251" s="39" t="s">
        <v>20895</v>
      </c>
      <c r="C6251" s="39" t="s">
        <v>20896</v>
      </c>
      <c r="D6251" s="38">
        <v>817817</v>
      </c>
      <c r="E6251" s="38"/>
      <c r="F6251" s="38"/>
      <c r="G6251" s="39" t="s">
        <v>17427</v>
      </c>
      <c r="H6251" s="38">
        <v>8268010758</v>
      </c>
      <c r="I6251" s="40">
        <v>470</v>
      </c>
      <c r="J6251" s="2">
        <v>4823726</v>
      </c>
      <c r="K6251" s="2"/>
      <c r="L6251" s="2">
        <v>0</v>
      </c>
      <c r="M6251" s="3">
        <f t="shared" si="97"/>
        <v>4823726</v>
      </c>
      <c r="N6251" s="41">
        <v>45134.729166666664</v>
      </c>
      <c r="O6251" s="39">
        <v>160778397</v>
      </c>
      <c r="P6251" s="39" t="s">
        <v>8899</v>
      </c>
      <c r="Q6251" s="40"/>
      <c r="R6251" s="41"/>
      <c r="S6251" s="42" t="s">
        <v>8901</v>
      </c>
      <c r="T6251" s="68"/>
    </row>
    <row r="6252" spans="1:20" x14ac:dyDescent="0.2">
      <c r="A6252" s="38" t="s">
        <v>20897</v>
      </c>
      <c r="B6252" s="39" t="s">
        <v>20898</v>
      </c>
      <c r="C6252" s="39"/>
      <c r="D6252" s="38">
        <v>923711</v>
      </c>
      <c r="E6252" s="38"/>
      <c r="F6252" s="38"/>
      <c r="G6252" s="39" t="s">
        <v>14845</v>
      </c>
      <c r="H6252" s="38" t="s">
        <v>234</v>
      </c>
      <c r="I6252" s="40"/>
      <c r="J6252" s="2">
        <v>1253572</v>
      </c>
      <c r="K6252" s="2"/>
      <c r="L6252" s="2">
        <v>0</v>
      </c>
      <c r="M6252" s="3">
        <f t="shared" si="97"/>
        <v>1253572</v>
      </c>
      <c r="N6252" s="41">
        <v>45233</v>
      </c>
      <c r="O6252" s="39"/>
      <c r="P6252" s="39" t="s">
        <v>3282</v>
      </c>
      <c r="Q6252" s="40" t="s">
        <v>15756</v>
      </c>
      <c r="R6252" s="41">
        <v>45127</v>
      </c>
      <c r="S6252" s="42" t="s">
        <v>2417</v>
      </c>
      <c r="T6252" s="68"/>
    </row>
    <row r="6253" spans="1:20" x14ac:dyDescent="0.2">
      <c r="A6253" s="38" t="s">
        <v>20899</v>
      </c>
      <c r="B6253" s="39" t="s">
        <v>20900</v>
      </c>
      <c r="C6253" s="39" t="s">
        <v>20901</v>
      </c>
      <c r="D6253" s="38">
        <v>703046</v>
      </c>
      <c r="E6253" s="38"/>
      <c r="F6253" s="38"/>
      <c r="G6253" s="42" t="s">
        <v>678</v>
      </c>
      <c r="H6253" s="38">
        <v>8266019665</v>
      </c>
      <c r="I6253" s="40" t="s">
        <v>20902</v>
      </c>
      <c r="J6253" s="2">
        <v>350</v>
      </c>
      <c r="K6253" s="2"/>
      <c r="L6253" s="2">
        <v>0</v>
      </c>
      <c r="M6253" s="3">
        <f t="shared" si="97"/>
        <v>350</v>
      </c>
      <c r="N6253" s="41">
        <v>45194.729166666664</v>
      </c>
      <c r="O6253" s="39">
        <v>1218737102</v>
      </c>
      <c r="P6253" s="39" t="s">
        <v>3282</v>
      </c>
      <c r="Q6253" s="40" t="s">
        <v>20879</v>
      </c>
      <c r="R6253" s="41">
        <v>45238</v>
      </c>
      <c r="S6253" s="42" t="s">
        <v>2417</v>
      </c>
      <c r="T6253" s="68"/>
    </row>
    <row r="6254" spans="1:20" x14ac:dyDescent="0.2">
      <c r="A6254" s="38">
        <v>280</v>
      </c>
      <c r="B6254" s="39" t="s">
        <v>20903</v>
      </c>
      <c r="C6254" s="39" t="s">
        <v>20422</v>
      </c>
      <c r="D6254" s="38">
        <v>821383</v>
      </c>
      <c r="E6254" s="38"/>
      <c r="F6254" s="38"/>
      <c r="G6254" s="39" t="s">
        <v>4736</v>
      </c>
      <c r="H6254" s="38">
        <v>8268013695</v>
      </c>
      <c r="I6254" s="40" t="s">
        <v>20904</v>
      </c>
      <c r="J6254" s="2">
        <v>568538.96</v>
      </c>
      <c r="K6254" s="2"/>
      <c r="L6254" s="2">
        <v>102337.04</v>
      </c>
      <c r="M6254" s="3">
        <f t="shared" si="97"/>
        <v>670876</v>
      </c>
      <c r="N6254" s="41">
        <v>45202.729166666664</v>
      </c>
      <c r="O6254" s="39">
        <v>160673539</v>
      </c>
      <c r="P6254" s="39" t="s">
        <v>8899</v>
      </c>
      <c r="Q6254" s="40" t="s">
        <v>20424</v>
      </c>
      <c r="R6254" s="41">
        <v>45192</v>
      </c>
      <c r="S6254" s="42" t="s">
        <v>8901</v>
      </c>
      <c r="T6254" s="68"/>
    </row>
    <row r="6255" spans="1:20" x14ac:dyDescent="0.2">
      <c r="A6255" s="38" t="s">
        <v>20905</v>
      </c>
      <c r="B6255" s="42"/>
      <c r="C6255" s="42"/>
      <c r="D6255" s="38"/>
      <c r="E6255" s="38"/>
      <c r="F6255" s="38"/>
      <c r="G6255" s="42" t="s">
        <v>3025</v>
      </c>
      <c r="H6255" s="61" t="s">
        <v>20906</v>
      </c>
      <c r="I6255" s="59">
        <v>45236</v>
      </c>
      <c r="J6255" s="5">
        <v>93641.47</v>
      </c>
      <c r="K6255" s="3"/>
      <c r="L6255" s="2">
        <v>0</v>
      </c>
      <c r="M6255" s="3">
        <f t="shared" si="97"/>
        <v>93641.47</v>
      </c>
      <c r="N6255" s="59">
        <v>45236</v>
      </c>
      <c r="O6255" s="61" t="s">
        <v>20906</v>
      </c>
      <c r="P6255" s="42" t="s">
        <v>20138</v>
      </c>
      <c r="Q6255" s="42"/>
      <c r="R6255" s="60"/>
      <c r="S6255" s="62" t="s">
        <v>17</v>
      </c>
      <c r="T6255" s="68"/>
    </row>
    <row r="6256" spans="1:20" x14ac:dyDescent="0.2">
      <c r="A6256" s="38">
        <v>379</v>
      </c>
      <c r="B6256" s="39" t="s">
        <v>20907</v>
      </c>
      <c r="C6256" s="39" t="s">
        <v>20908</v>
      </c>
      <c r="D6256" s="38">
        <v>816777</v>
      </c>
      <c r="E6256" s="38"/>
      <c r="F6256" s="38"/>
      <c r="G6256" s="39" t="s">
        <v>205</v>
      </c>
      <c r="H6256" s="38">
        <v>8268013075</v>
      </c>
      <c r="I6256" s="40" t="s">
        <v>20909</v>
      </c>
      <c r="J6256" s="2">
        <v>110000</v>
      </c>
      <c r="K6256" s="2"/>
      <c r="L6256" s="2">
        <v>19800</v>
      </c>
      <c r="M6256" s="3">
        <f t="shared" si="97"/>
        <v>129800</v>
      </c>
      <c r="N6256" s="41">
        <v>45210.729166666664</v>
      </c>
      <c r="O6256" s="39">
        <v>160786427</v>
      </c>
      <c r="P6256" s="39" t="s">
        <v>8899</v>
      </c>
      <c r="Q6256" s="40">
        <v>311151366955</v>
      </c>
      <c r="R6256" s="41">
        <v>45245</v>
      </c>
      <c r="S6256" s="42" t="s">
        <v>8901</v>
      </c>
      <c r="T6256" s="68"/>
    </row>
    <row r="6257" spans="1:20" x14ac:dyDescent="0.2">
      <c r="A6257" s="38" t="s">
        <v>20910</v>
      </c>
      <c r="B6257" s="39" t="s">
        <v>20911</v>
      </c>
      <c r="C6257" s="39" t="s">
        <v>20912</v>
      </c>
      <c r="D6257" s="38">
        <v>821964</v>
      </c>
      <c r="E6257" s="38"/>
      <c r="F6257" s="38"/>
      <c r="G6257" s="39" t="s">
        <v>13460</v>
      </c>
      <c r="H6257" s="38">
        <v>8268013561</v>
      </c>
      <c r="I6257" s="40" t="s">
        <v>20913</v>
      </c>
      <c r="J6257" s="2">
        <v>14400</v>
      </c>
      <c r="K6257" s="2"/>
      <c r="L6257" s="2">
        <v>2592</v>
      </c>
      <c r="M6257" s="3">
        <f t="shared" si="97"/>
        <v>16992</v>
      </c>
      <c r="N6257" s="41">
        <v>45222.729166666664</v>
      </c>
      <c r="O6257" s="39">
        <v>160791731</v>
      </c>
      <c r="P6257" s="39" t="s">
        <v>3282</v>
      </c>
      <c r="Q6257" s="40" t="s">
        <v>20914</v>
      </c>
      <c r="R6257" s="41">
        <v>45246</v>
      </c>
      <c r="S6257" s="42" t="s">
        <v>2417</v>
      </c>
      <c r="T6257" s="68"/>
    </row>
    <row r="6258" spans="1:20" x14ac:dyDescent="0.2">
      <c r="A6258" s="38">
        <v>274</v>
      </c>
      <c r="B6258" s="39" t="s">
        <v>20915</v>
      </c>
      <c r="C6258" s="39" t="s">
        <v>20916</v>
      </c>
      <c r="D6258" s="38">
        <v>407464</v>
      </c>
      <c r="E6258" s="38"/>
      <c r="F6258" s="38"/>
      <c r="G6258" s="39" t="s">
        <v>1230</v>
      </c>
      <c r="H6258" s="38">
        <v>8268011401</v>
      </c>
      <c r="I6258" s="40" t="s">
        <v>20917</v>
      </c>
      <c r="J6258" s="2">
        <v>67750.228813559326</v>
      </c>
      <c r="K6258" s="2"/>
      <c r="L6258" s="2">
        <v>12195.041186440678</v>
      </c>
      <c r="M6258" s="3">
        <f t="shared" si="97"/>
        <v>79945.27</v>
      </c>
      <c r="N6258" s="41">
        <v>45209.729166666664</v>
      </c>
      <c r="O6258" s="39">
        <v>160791783</v>
      </c>
      <c r="P6258" s="39" t="s">
        <v>8899</v>
      </c>
      <c r="Q6258" s="40" t="s">
        <v>20918</v>
      </c>
      <c r="R6258" s="41">
        <v>45249</v>
      </c>
      <c r="S6258" s="42" t="s">
        <v>8901</v>
      </c>
      <c r="T6258" s="68"/>
    </row>
    <row r="6259" spans="1:20" x14ac:dyDescent="0.2">
      <c r="A6259" s="38" t="s">
        <v>20919</v>
      </c>
      <c r="B6259" s="42" t="s">
        <v>20920</v>
      </c>
      <c r="C6259" s="42" t="s">
        <v>20921</v>
      </c>
      <c r="D6259" s="38">
        <v>128007</v>
      </c>
      <c r="E6259" s="38"/>
      <c r="F6259" s="38"/>
      <c r="G6259" s="42" t="s">
        <v>9798</v>
      </c>
      <c r="H6259" s="38">
        <v>8268010940</v>
      </c>
      <c r="I6259" s="40">
        <v>562311681</v>
      </c>
      <c r="J6259" s="3">
        <v>252000</v>
      </c>
      <c r="K6259" s="3"/>
      <c r="L6259" s="3">
        <v>45360</v>
      </c>
      <c r="M6259" s="3">
        <f t="shared" si="97"/>
        <v>297360</v>
      </c>
      <c r="N6259" s="41">
        <v>45210.729166666664</v>
      </c>
      <c r="O6259" s="39">
        <v>160794380</v>
      </c>
      <c r="P6259" s="42" t="s">
        <v>315</v>
      </c>
      <c r="Q6259" s="42" t="s">
        <v>20922</v>
      </c>
      <c r="R6259" s="60">
        <v>45273</v>
      </c>
      <c r="S6259" s="42" t="s">
        <v>243</v>
      </c>
      <c r="T6259" s="68"/>
    </row>
    <row r="6260" spans="1:20" x14ac:dyDescent="0.2">
      <c r="A6260" s="38" t="s">
        <v>20923</v>
      </c>
      <c r="B6260" s="39" t="s">
        <v>20924</v>
      </c>
      <c r="C6260" s="39" t="s">
        <v>20925</v>
      </c>
      <c r="D6260" s="38">
        <v>703046</v>
      </c>
      <c r="E6260" s="38"/>
      <c r="F6260" s="38"/>
      <c r="G6260" s="42" t="s">
        <v>678</v>
      </c>
      <c r="H6260" s="38">
        <v>8266019797</v>
      </c>
      <c r="I6260" s="40" t="s">
        <v>20926</v>
      </c>
      <c r="J6260" s="2">
        <v>447</v>
      </c>
      <c r="K6260" s="2"/>
      <c r="L6260" s="2">
        <v>0</v>
      </c>
      <c r="M6260" s="3">
        <f t="shared" si="97"/>
        <v>447</v>
      </c>
      <c r="N6260" s="41">
        <v>45194.729166666664</v>
      </c>
      <c r="O6260" s="39">
        <v>1218737827</v>
      </c>
      <c r="P6260" s="39" t="s">
        <v>20138</v>
      </c>
      <c r="Q6260" s="40" t="s">
        <v>20927</v>
      </c>
      <c r="R6260" s="41">
        <v>45245</v>
      </c>
      <c r="S6260" s="62" t="s">
        <v>17</v>
      </c>
      <c r="T6260" s="68"/>
    </row>
    <row r="6261" spans="1:20" x14ac:dyDescent="0.2">
      <c r="A6261" s="38" t="s">
        <v>20928</v>
      </c>
      <c r="B6261" s="39" t="s">
        <v>20929</v>
      </c>
      <c r="C6261" s="39" t="s">
        <v>20930</v>
      </c>
      <c r="D6261" s="38">
        <v>703046</v>
      </c>
      <c r="E6261" s="38"/>
      <c r="F6261" s="38"/>
      <c r="G6261" s="42" t="s">
        <v>678</v>
      </c>
      <c r="H6261" s="38">
        <v>8266019998</v>
      </c>
      <c r="I6261" s="40" t="s">
        <v>20931</v>
      </c>
      <c r="J6261" s="2">
        <v>3894</v>
      </c>
      <c r="K6261" s="2"/>
      <c r="L6261" s="2">
        <v>0</v>
      </c>
      <c r="M6261" s="3">
        <f t="shared" si="97"/>
        <v>3894</v>
      </c>
      <c r="N6261" s="41">
        <v>45218.729166666664</v>
      </c>
      <c r="O6261" s="39">
        <v>1218737828</v>
      </c>
      <c r="P6261" s="39" t="s">
        <v>18453</v>
      </c>
      <c r="Q6261" s="40" t="s">
        <v>20932</v>
      </c>
      <c r="R6261" s="41">
        <v>45250</v>
      </c>
      <c r="S6261" s="62" t="s">
        <v>21</v>
      </c>
      <c r="T6261" s="68"/>
    </row>
    <row r="6262" spans="1:20" x14ac:dyDescent="0.2">
      <c r="A6262" s="38" t="s">
        <v>20933</v>
      </c>
      <c r="B6262" s="39" t="s">
        <v>20934</v>
      </c>
      <c r="C6262" s="39" t="s">
        <v>20935</v>
      </c>
      <c r="D6262" s="38">
        <v>703046</v>
      </c>
      <c r="E6262" s="38"/>
      <c r="F6262" s="38"/>
      <c r="G6262" s="42" t="s">
        <v>678</v>
      </c>
      <c r="H6262" s="38">
        <v>8266019709</v>
      </c>
      <c r="I6262" s="40" t="s">
        <v>20936</v>
      </c>
      <c r="J6262" s="2">
        <v>2048</v>
      </c>
      <c r="K6262" s="2"/>
      <c r="L6262" s="2">
        <v>0</v>
      </c>
      <c r="M6262" s="3">
        <f t="shared" si="97"/>
        <v>2048</v>
      </c>
      <c r="N6262" s="41">
        <v>45211.729166666664</v>
      </c>
      <c r="O6262" s="39">
        <v>1218737830</v>
      </c>
      <c r="P6262" s="39" t="s">
        <v>19303</v>
      </c>
      <c r="Q6262" s="40" t="s">
        <v>20927</v>
      </c>
      <c r="R6262" s="41">
        <v>45245</v>
      </c>
      <c r="S6262" s="62" t="s">
        <v>19</v>
      </c>
      <c r="T6262" s="68"/>
    </row>
    <row r="6263" spans="1:20" x14ac:dyDescent="0.2">
      <c r="A6263" s="38" t="s">
        <v>20937</v>
      </c>
      <c r="B6263" s="39" t="s">
        <v>20938</v>
      </c>
      <c r="C6263" s="39" t="s">
        <v>20939</v>
      </c>
      <c r="D6263" s="38">
        <v>703046</v>
      </c>
      <c r="E6263" s="38"/>
      <c r="F6263" s="38"/>
      <c r="G6263" s="42" t="s">
        <v>678</v>
      </c>
      <c r="H6263" s="38">
        <v>8266019990</v>
      </c>
      <c r="I6263" s="40" t="s">
        <v>20940</v>
      </c>
      <c r="J6263" s="2">
        <v>612</v>
      </c>
      <c r="K6263" s="2"/>
      <c r="L6263" s="2">
        <v>0</v>
      </c>
      <c r="M6263" s="3">
        <f t="shared" si="97"/>
        <v>612</v>
      </c>
      <c r="N6263" s="41">
        <v>45211.729166666664</v>
      </c>
      <c r="O6263" s="39">
        <v>1218737833</v>
      </c>
      <c r="P6263" s="39" t="s">
        <v>18453</v>
      </c>
      <c r="Q6263" s="40" t="s">
        <v>20927</v>
      </c>
      <c r="R6263" s="41">
        <v>45245</v>
      </c>
      <c r="S6263" s="62" t="s">
        <v>21</v>
      </c>
      <c r="T6263" s="68"/>
    </row>
    <row r="6264" spans="1:20" x14ac:dyDescent="0.2">
      <c r="A6264" s="38" t="s">
        <v>20941</v>
      </c>
      <c r="B6264" s="42"/>
      <c r="C6264" s="42"/>
      <c r="D6264" s="38"/>
      <c r="E6264" s="38"/>
      <c r="F6264" s="38"/>
      <c r="G6264" s="42" t="s">
        <v>3025</v>
      </c>
      <c r="H6264" s="61" t="s">
        <v>20942</v>
      </c>
      <c r="I6264" s="59">
        <v>45240</v>
      </c>
      <c r="J6264" s="5">
        <v>39375</v>
      </c>
      <c r="K6264" s="3"/>
      <c r="L6264" s="2">
        <v>0</v>
      </c>
      <c r="M6264" s="3">
        <f t="shared" si="97"/>
        <v>39375</v>
      </c>
      <c r="N6264" s="59">
        <v>45240</v>
      </c>
      <c r="O6264" s="61" t="s">
        <v>20942</v>
      </c>
      <c r="P6264" s="42" t="s">
        <v>20138</v>
      </c>
      <c r="Q6264" s="42"/>
      <c r="R6264" s="60"/>
      <c r="S6264" s="62" t="s">
        <v>17</v>
      </c>
      <c r="T6264" s="68"/>
    </row>
    <row r="6265" spans="1:20" x14ac:dyDescent="0.2">
      <c r="A6265" s="38" t="s">
        <v>20943</v>
      </c>
      <c r="B6265" s="42"/>
      <c r="C6265" s="42"/>
      <c r="D6265" s="38"/>
      <c r="E6265" s="38"/>
      <c r="F6265" s="38"/>
      <c r="G6265" s="42" t="s">
        <v>3025</v>
      </c>
      <c r="H6265" s="61" t="s">
        <v>20942</v>
      </c>
      <c r="I6265" s="59">
        <v>45240</v>
      </c>
      <c r="J6265" s="5">
        <v>18891.48</v>
      </c>
      <c r="K6265" s="3"/>
      <c r="L6265" s="2">
        <v>0</v>
      </c>
      <c r="M6265" s="3">
        <f t="shared" si="97"/>
        <v>18891.48</v>
      </c>
      <c r="N6265" s="59">
        <v>45240</v>
      </c>
      <c r="O6265" s="61" t="s">
        <v>20942</v>
      </c>
      <c r="P6265" s="42" t="s">
        <v>20138</v>
      </c>
      <c r="Q6265" s="42"/>
      <c r="R6265" s="60"/>
      <c r="S6265" s="62" t="s">
        <v>17</v>
      </c>
      <c r="T6265" s="68"/>
    </row>
    <row r="6266" spans="1:20" x14ac:dyDescent="0.2">
      <c r="A6266" s="38" t="s">
        <v>20944</v>
      </c>
      <c r="B6266" s="42"/>
      <c r="C6266" s="42"/>
      <c r="D6266" s="38"/>
      <c r="E6266" s="38"/>
      <c r="F6266" s="38"/>
      <c r="G6266" s="42" t="s">
        <v>3025</v>
      </c>
      <c r="H6266" s="61" t="s">
        <v>20942</v>
      </c>
      <c r="I6266" s="59">
        <v>45240</v>
      </c>
      <c r="J6266" s="5">
        <v>18659.349999999999</v>
      </c>
      <c r="K6266" s="3"/>
      <c r="L6266" s="2">
        <v>0</v>
      </c>
      <c r="M6266" s="3">
        <f t="shared" si="97"/>
        <v>18659.349999999999</v>
      </c>
      <c r="N6266" s="59">
        <v>45240</v>
      </c>
      <c r="O6266" s="61" t="s">
        <v>20942</v>
      </c>
      <c r="P6266" s="42" t="s">
        <v>20138</v>
      </c>
      <c r="Q6266" s="42"/>
      <c r="R6266" s="60"/>
      <c r="S6266" s="62" t="s">
        <v>17</v>
      </c>
      <c r="T6266" s="68"/>
    </row>
    <row r="6267" spans="1:20" x14ac:dyDescent="0.2">
      <c r="A6267" s="38" t="s">
        <v>20945</v>
      </c>
      <c r="B6267" s="39" t="s">
        <v>20946</v>
      </c>
      <c r="C6267" s="39" t="s">
        <v>20947</v>
      </c>
      <c r="D6267" s="38">
        <v>811923</v>
      </c>
      <c r="E6267" s="38"/>
      <c r="F6267" s="38"/>
      <c r="G6267" s="39" t="s">
        <v>13858</v>
      </c>
      <c r="H6267" s="38">
        <v>8268013326</v>
      </c>
      <c r="I6267" s="40" t="s">
        <v>20948</v>
      </c>
      <c r="J6267" s="2">
        <v>19462.5</v>
      </c>
      <c r="K6267" s="2"/>
      <c r="L6267" s="2">
        <v>3503.25</v>
      </c>
      <c r="M6267" s="3">
        <f t="shared" si="97"/>
        <v>22965.75</v>
      </c>
      <c r="N6267" s="41">
        <v>45224.729166666664</v>
      </c>
      <c r="O6267" s="39">
        <v>160801565</v>
      </c>
      <c r="P6267" s="39" t="s">
        <v>52</v>
      </c>
      <c r="Q6267" s="40" t="s">
        <v>20949</v>
      </c>
      <c r="R6267" s="41">
        <v>45245</v>
      </c>
      <c r="S6267" s="39" t="s">
        <v>54</v>
      </c>
      <c r="T6267" s="68"/>
    </row>
    <row r="6268" spans="1:20" x14ac:dyDescent="0.2">
      <c r="A6268" s="38" t="s">
        <v>20950</v>
      </c>
      <c r="B6268" s="39" t="s">
        <v>20951</v>
      </c>
      <c r="C6268" s="39" t="s">
        <v>20952</v>
      </c>
      <c r="D6268" s="38">
        <v>814328</v>
      </c>
      <c r="E6268" s="38"/>
      <c r="F6268" s="38"/>
      <c r="G6268" s="39" t="s">
        <v>8294</v>
      </c>
      <c r="H6268" s="38">
        <v>8268013106</v>
      </c>
      <c r="I6268" s="40" t="s">
        <v>20953</v>
      </c>
      <c r="J6268" s="2">
        <v>31703.898305084746</v>
      </c>
      <c r="K6268" s="2"/>
      <c r="L6268" s="2">
        <v>5706.7016949152539</v>
      </c>
      <c r="M6268" s="3">
        <f t="shared" si="97"/>
        <v>37410.6</v>
      </c>
      <c r="N6268" s="41">
        <v>45215.729166666664</v>
      </c>
      <c r="O6268" s="39">
        <v>160801624</v>
      </c>
      <c r="P6268" s="39" t="s">
        <v>52</v>
      </c>
      <c r="Q6268" s="40" t="s">
        <v>20954</v>
      </c>
      <c r="R6268" s="41">
        <v>45256</v>
      </c>
      <c r="S6268" s="39" t="s">
        <v>54</v>
      </c>
      <c r="T6268" s="68"/>
    </row>
    <row r="6269" spans="1:20" x14ac:dyDescent="0.2">
      <c r="A6269" s="38" t="s">
        <v>20955</v>
      </c>
      <c r="B6269" s="39" t="s">
        <v>20956</v>
      </c>
      <c r="C6269" s="39" t="s">
        <v>20957</v>
      </c>
      <c r="D6269" s="38">
        <v>811819</v>
      </c>
      <c r="E6269" s="38"/>
      <c r="F6269" s="38"/>
      <c r="G6269" s="39" t="s">
        <v>1091</v>
      </c>
      <c r="H6269" s="38">
        <v>8266019671</v>
      </c>
      <c r="I6269" s="40" t="s">
        <v>20958</v>
      </c>
      <c r="J6269" s="2">
        <v>97896</v>
      </c>
      <c r="K6269" s="2"/>
      <c r="L6269" s="2">
        <v>0</v>
      </c>
      <c r="M6269" s="3">
        <f t="shared" si="97"/>
        <v>97896</v>
      </c>
      <c r="N6269" s="41">
        <v>45204.729166666664</v>
      </c>
      <c r="O6269" s="39">
        <v>1218737978</v>
      </c>
      <c r="P6269" s="39" t="s">
        <v>18453</v>
      </c>
      <c r="Q6269" s="40">
        <v>311151366949</v>
      </c>
      <c r="R6269" s="41">
        <v>45245</v>
      </c>
      <c r="S6269" s="62" t="s">
        <v>21</v>
      </c>
      <c r="T6269" s="68"/>
    </row>
    <row r="6270" spans="1:20" x14ac:dyDescent="0.2">
      <c r="A6270" s="38" t="s">
        <v>20959</v>
      </c>
      <c r="B6270" s="39" t="s">
        <v>20960</v>
      </c>
      <c r="C6270" s="39" t="s">
        <v>20961</v>
      </c>
      <c r="D6270" s="38">
        <v>822647</v>
      </c>
      <c r="E6270" s="38"/>
      <c r="F6270" s="38"/>
      <c r="G6270" s="39" t="s">
        <v>19117</v>
      </c>
      <c r="H6270" s="38">
        <v>8268013458</v>
      </c>
      <c r="I6270" s="40">
        <v>61</v>
      </c>
      <c r="J6270" s="2">
        <v>105021.56</v>
      </c>
      <c r="K6270" s="2"/>
      <c r="L6270" s="2">
        <v>0</v>
      </c>
      <c r="M6270" s="3">
        <f t="shared" si="97"/>
        <v>105021.56</v>
      </c>
      <c r="N6270" s="41">
        <v>45226.729166666664</v>
      </c>
      <c r="O6270" s="39">
        <v>160809519</v>
      </c>
      <c r="P6270" s="39" t="s">
        <v>3282</v>
      </c>
      <c r="Q6270" s="40" t="s">
        <v>20962</v>
      </c>
      <c r="R6270" s="41">
        <v>45259</v>
      </c>
      <c r="S6270" s="42" t="s">
        <v>2417</v>
      </c>
      <c r="T6270" s="68"/>
    </row>
    <row r="6271" spans="1:20" x14ac:dyDescent="0.2">
      <c r="A6271" s="38" t="s">
        <v>20963</v>
      </c>
      <c r="B6271" s="39" t="s">
        <v>20964</v>
      </c>
      <c r="C6271" s="39" t="s">
        <v>20965</v>
      </c>
      <c r="D6271" s="58">
        <v>134171</v>
      </c>
      <c r="E6271" s="38"/>
      <c r="F6271" s="58"/>
      <c r="G6271" s="39" t="s">
        <v>20966</v>
      </c>
      <c r="H6271" s="38">
        <v>8263000342</v>
      </c>
      <c r="I6271" s="40" t="s">
        <v>20967</v>
      </c>
      <c r="J6271" s="2">
        <v>513520.00423728675</v>
      </c>
      <c r="K6271" s="2"/>
      <c r="L6271" s="2">
        <v>405273.66101694916</v>
      </c>
      <c r="M6271" s="3">
        <f t="shared" si="97"/>
        <v>918793.66525423597</v>
      </c>
      <c r="N6271" s="41">
        <v>45219.729166666664</v>
      </c>
      <c r="O6271" s="39">
        <v>1246584196</v>
      </c>
      <c r="P6271" s="39" t="s">
        <v>19303</v>
      </c>
      <c r="Q6271" s="40" t="s">
        <v>20968</v>
      </c>
      <c r="R6271" s="41">
        <v>45250</v>
      </c>
      <c r="S6271" s="62" t="s">
        <v>19</v>
      </c>
      <c r="T6271" s="68"/>
    </row>
    <row r="6272" spans="1:20" x14ac:dyDescent="0.2">
      <c r="A6272" s="38">
        <v>401</v>
      </c>
      <c r="B6272" s="39" t="s">
        <v>20969</v>
      </c>
      <c r="C6272" s="39" t="s">
        <v>20970</v>
      </c>
      <c r="D6272" s="38">
        <v>817817</v>
      </c>
      <c r="E6272" s="38"/>
      <c r="F6272" s="38"/>
      <c r="G6272" s="39" t="s">
        <v>17427</v>
      </c>
      <c r="H6272" s="38">
        <v>8268012336</v>
      </c>
      <c r="I6272" s="40">
        <v>493</v>
      </c>
      <c r="J6272" s="2">
        <v>1294969.5</v>
      </c>
      <c r="K6272" s="2"/>
      <c r="L6272" s="2">
        <v>233094.50999999998</v>
      </c>
      <c r="M6272" s="3">
        <f t="shared" si="97"/>
        <v>1528064.01</v>
      </c>
      <c r="N6272" s="41">
        <v>45187.729166666664</v>
      </c>
      <c r="O6272" s="39">
        <v>160755966</v>
      </c>
      <c r="P6272" s="39" t="s">
        <v>8899</v>
      </c>
      <c r="Q6272" s="40">
        <v>311174379601</v>
      </c>
      <c r="R6272" s="41">
        <v>45249</v>
      </c>
      <c r="S6272" s="42" t="s">
        <v>8901</v>
      </c>
      <c r="T6272" s="68"/>
    </row>
    <row r="6273" spans="1:20" x14ac:dyDescent="0.2">
      <c r="A6273" s="38" t="s">
        <v>20971</v>
      </c>
      <c r="B6273" s="39" t="s">
        <v>20972</v>
      </c>
      <c r="C6273" s="39" t="s">
        <v>20973</v>
      </c>
      <c r="D6273" s="38">
        <v>121011</v>
      </c>
      <c r="E6273" s="38"/>
      <c r="F6273" s="38"/>
      <c r="G6273" s="39" t="s">
        <v>9221</v>
      </c>
      <c r="H6273" s="38">
        <v>8268007770</v>
      </c>
      <c r="I6273" s="40" t="s">
        <v>20974</v>
      </c>
      <c r="J6273" s="2">
        <v>412981.35593220341</v>
      </c>
      <c r="K6273" s="2"/>
      <c r="L6273" s="2">
        <v>74336.644067796617</v>
      </c>
      <c r="M6273" s="3">
        <f t="shared" si="97"/>
        <v>487318</v>
      </c>
      <c r="N6273" s="41">
        <v>45140.729166666664</v>
      </c>
      <c r="O6273" s="39">
        <v>160794543</v>
      </c>
      <c r="P6273" s="39" t="s">
        <v>52</v>
      </c>
      <c r="Q6273" s="40"/>
      <c r="R6273" s="41"/>
      <c r="S6273" s="39" t="s">
        <v>54</v>
      </c>
      <c r="T6273" s="68"/>
    </row>
    <row r="6274" spans="1:20" x14ac:dyDescent="0.2">
      <c r="A6274" s="38" t="s">
        <v>20975</v>
      </c>
      <c r="B6274" s="39" t="s">
        <v>20976</v>
      </c>
      <c r="C6274" s="39"/>
      <c r="D6274" s="38">
        <v>300286</v>
      </c>
      <c r="E6274" s="38"/>
      <c r="F6274" s="38"/>
      <c r="G6274" s="39" t="s">
        <v>14930</v>
      </c>
      <c r="H6274" s="38">
        <v>8265000255</v>
      </c>
      <c r="I6274" s="40">
        <v>712751930</v>
      </c>
      <c r="J6274" s="2">
        <v>294000</v>
      </c>
      <c r="K6274" s="2"/>
      <c r="L6274" s="2">
        <v>52920</v>
      </c>
      <c r="M6274" s="3">
        <f t="shared" si="97"/>
        <v>346920</v>
      </c>
      <c r="N6274" s="41">
        <v>45247</v>
      </c>
      <c r="O6274" s="39"/>
      <c r="P6274" s="39" t="s">
        <v>1933</v>
      </c>
      <c r="Q6274" s="40"/>
      <c r="R6274" s="41"/>
      <c r="S6274" s="62" t="s">
        <v>25</v>
      </c>
      <c r="T6274" s="68"/>
    </row>
    <row r="6275" spans="1:20" x14ac:dyDescent="0.2">
      <c r="A6275" s="38" t="s">
        <v>20977</v>
      </c>
      <c r="B6275" s="39" t="s">
        <v>20978</v>
      </c>
      <c r="C6275" s="39" t="s">
        <v>20979</v>
      </c>
      <c r="D6275" s="38">
        <v>406933</v>
      </c>
      <c r="E6275" s="38"/>
      <c r="F6275" s="38"/>
      <c r="G6275" s="39" t="s">
        <v>20980</v>
      </c>
      <c r="H6275" s="38">
        <v>8263000276</v>
      </c>
      <c r="I6275" s="40">
        <v>42307075</v>
      </c>
      <c r="J6275" s="2">
        <v>3200000</v>
      </c>
      <c r="K6275" s="2"/>
      <c r="L6275" s="2">
        <v>576000</v>
      </c>
      <c r="M6275" s="3">
        <f t="shared" si="97"/>
        <v>3776000</v>
      </c>
      <c r="N6275" s="41">
        <v>45135.729166666664</v>
      </c>
      <c r="O6275" s="39">
        <v>1246587501</v>
      </c>
      <c r="P6275" s="39" t="s">
        <v>20981</v>
      </c>
      <c r="Q6275" s="40" t="s">
        <v>20982</v>
      </c>
      <c r="R6275" s="41">
        <v>45264</v>
      </c>
      <c r="S6275" s="62" t="s">
        <v>21</v>
      </c>
      <c r="T6275" s="68"/>
    </row>
    <row r="6276" spans="1:20" x14ac:dyDescent="0.2">
      <c r="A6276" s="38">
        <v>297</v>
      </c>
      <c r="B6276" s="39" t="s">
        <v>20983</v>
      </c>
      <c r="C6276" s="39" t="s">
        <v>20984</v>
      </c>
      <c r="D6276" s="38">
        <v>811653</v>
      </c>
      <c r="E6276" s="38"/>
      <c r="F6276" s="38"/>
      <c r="G6276" s="39" t="s">
        <v>20279</v>
      </c>
      <c r="H6276" s="38">
        <v>8268013297</v>
      </c>
      <c r="I6276" s="40" t="s">
        <v>20985</v>
      </c>
      <c r="J6276" s="2">
        <v>318850.84745762713</v>
      </c>
      <c r="K6276" s="2"/>
      <c r="L6276" s="2">
        <v>57393.152542372882</v>
      </c>
      <c r="M6276" s="3">
        <f t="shared" si="97"/>
        <v>376244</v>
      </c>
      <c r="N6276" s="41">
        <v>45199.729166666664</v>
      </c>
      <c r="O6276" s="39">
        <v>160811947</v>
      </c>
      <c r="P6276" s="39" t="s">
        <v>8899</v>
      </c>
      <c r="Q6276" s="40" t="s">
        <v>20986</v>
      </c>
      <c r="R6276" s="41">
        <v>45262</v>
      </c>
      <c r="S6276" s="42" t="s">
        <v>8901</v>
      </c>
      <c r="T6276" s="68"/>
    </row>
    <row r="6277" spans="1:20" x14ac:dyDescent="0.2">
      <c r="A6277" s="38" t="s">
        <v>20987</v>
      </c>
      <c r="B6277" s="42" t="s">
        <v>20988</v>
      </c>
      <c r="C6277" s="42" t="s">
        <v>20989</v>
      </c>
      <c r="D6277" s="38">
        <v>820886</v>
      </c>
      <c r="E6277" s="38"/>
      <c r="F6277" s="38"/>
      <c r="G6277" s="42" t="s">
        <v>10575</v>
      </c>
      <c r="H6277" s="38">
        <v>8268007755</v>
      </c>
      <c r="I6277" s="40" t="s">
        <v>20990</v>
      </c>
      <c r="J6277" s="3">
        <v>6910801.7000000002</v>
      </c>
      <c r="K6277" s="3"/>
      <c r="L6277" s="3">
        <v>1243944.3</v>
      </c>
      <c r="M6277" s="3">
        <f t="shared" si="97"/>
        <v>8154746</v>
      </c>
      <c r="N6277" s="41">
        <v>45138</v>
      </c>
      <c r="O6277" s="39">
        <v>160812087</v>
      </c>
      <c r="P6277" s="42" t="s">
        <v>315</v>
      </c>
      <c r="Q6277" s="42"/>
      <c r="R6277" s="60"/>
      <c r="S6277" s="42" t="s">
        <v>243</v>
      </c>
      <c r="T6277" s="68"/>
    </row>
    <row r="6278" spans="1:20" x14ac:dyDescent="0.2">
      <c r="A6278" s="38" t="s">
        <v>20991</v>
      </c>
      <c r="B6278" s="39" t="s">
        <v>20992</v>
      </c>
      <c r="C6278" s="39" t="s">
        <v>20993</v>
      </c>
      <c r="D6278" s="38">
        <v>820886</v>
      </c>
      <c r="E6278" s="38"/>
      <c r="F6278" s="38"/>
      <c r="G6278" s="39" t="s">
        <v>10575</v>
      </c>
      <c r="H6278" s="38">
        <v>8268007755</v>
      </c>
      <c r="I6278" s="40" t="s">
        <v>20994</v>
      </c>
      <c r="J6278" s="2">
        <v>4064313.559322034</v>
      </c>
      <c r="K6278" s="2"/>
      <c r="L6278" s="2">
        <v>731576.44067796611</v>
      </c>
      <c r="M6278" s="3">
        <f t="shared" ref="M6278:M6341" si="98">SUM(J6278:L6278)</f>
        <v>4795890</v>
      </c>
      <c r="N6278" s="41">
        <v>45224.729166666664</v>
      </c>
      <c r="O6278" s="39">
        <v>160812462</v>
      </c>
      <c r="P6278" s="39" t="s">
        <v>3282</v>
      </c>
      <c r="Q6278" s="40" t="s">
        <v>20995</v>
      </c>
      <c r="R6278" s="41">
        <v>45256</v>
      </c>
      <c r="S6278" s="42" t="s">
        <v>2417</v>
      </c>
      <c r="T6278" s="68"/>
    </row>
    <row r="6279" spans="1:20" x14ac:dyDescent="0.2">
      <c r="A6279" s="38" t="s">
        <v>20996</v>
      </c>
      <c r="B6279" s="39" t="s">
        <v>20997</v>
      </c>
      <c r="C6279" s="39" t="s">
        <v>20998</v>
      </c>
      <c r="D6279" s="38">
        <v>405928</v>
      </c>
      <c r="E6279" s="38"/>
      <c r="F6279" s="38"/>
      <c r="G6279" s="39" t="s">
        <v>20999</v>
      </c>
      <c r="H6279" s="38">
        <v>8266019582</v>
      </c>
      <c r="I6279" s="40" t="s">
        <v>21000</v>
      </c>
      <c r="J6279" s="2">
        <v>864800</v>
      </c>
      <c r="K6279" s="2"/>
      <c r="L6279" s="2">
        <v>155664</v>
      </c>
      <c r="M6279" s="3">
        <f t="shared" si="98"/>
        <v>1020464</v>
      </c>
      <c r="N6279" s="41">
        <v>45204.729166666664</v>
      </c>
      <c r="O6279" s="39">
        <v>1246589727</v>
      </c>
      <c r="P6279" s="39" t="s">
        <v>18453</v>
      </c>
      <c r="Q6279" s="40" t="s">
        <v>21001</v>
      </c>
      <c r="R6279" s="41">
        <v>45256</v>
      </c>
      <c r="S6279" s="62" t="s">
        <v>21</v>
      </c>
      <c r="T6279" s="68"/>
    </row>
    <row r="6280" spans="1:20" x14ac:dyDescent="0.2">
      <c r="A6280" s="38" t="s">
        <v>21002</v>
      </c>
      <c r="B6280" s="39" t="s">
        <v>21003</v>
      </c>
      <c r="C6280" s="39" t="s">
        <v>21004</v>
      </c>
      <c r="D6280" s="38">
        <v>508634</v>
      </c>
      <c r="E6280" s="38"/>
      <c r="F6280" s="38"/>
      <c r="G6280" s="39" t="s">
        <v>21005</v>
      </c>
      <c r="H6280" s="38">
        <v>8266018752</v>
      </c>
      <c r="I6280" s="40">
        <v>11399</v>
      </c>
      <c r="J6280" s="2">
        <v>437100</v>
      </c>
      <c r="K6280" s="2"/>
      <c r="L6280" s="2">
        <v>78678</v>
      </c>
      <c r="M6280" s="3">
        <f t="shared" si="98"/>
        <v>515778</v>
      </c>
      <c r="N6280" s="41">
        <v>45218.729166666664</v>
      </c>
      <c r="O6280" s="39">
        <v>1246589784</v>
      </c>
      <c r="P6280" s="39" t="s">
        <v>18453</v>
      </c>
      <c r="Q6280" s="40" t="s">
        <v>21006</v>
      </c>
      <c r="R6280" s="41">
        <v>45256</v>
      </c>
      <c r="S6280" s="62" t="s">
        <v>21</v>
      </c>
      <c r="T6280" s="68"/>
    </row>
    <row r="6281" spans="1:20" x14ac:dyDescent="0.2">
      <c r="A6281" s="38" t="s">
        <v>21007</v>
      </c>
      <c r="B6281" s="39" t="s">
        <v>21008</v>
      </c>
      <c r="C6281" s="39" t="s">
        <v>21009</v>
      </c>
      <c r="D6281" s="38">
        <v>103556</v>
      </c>
      <c r="E6281" s="38"/>
      <c r="F6281" s="38"/>
      <c r="G6281" s="39" t="s">
        <v>2960</v>
      </c>
      <c r="H6281" s="38">
        <v>8266019989</v>
      </c>
      <c r="I6281" s="40">
        <v>106936</v>
      </c>
      <c r="J6281" s="2">
        <v>64400</v>
      </c>
      <c r="K6281" s="2"/>
      <c r="L6281" s="2">
        <v>11592</v>
      </c>
      <c r="M6281" s="3">
        <f t="shared" si="98"/>
        <v>75992</v>
      </c>
      <c r="N6281" s="41">
        <v>45208.729166666664</v>
      </c>
      <c r="O6281" s="39">
        <v>1246589936</v>
      </c>
      <c r="P6281" s="39" t="s">
        <v>18453</v>
      </c>
      <c r="Q6281" s="40" t="s">
        <v>21010</v>
      </c>
      <c r="R6281" s="41">
        <v>45260</v>
      </c>
      <c r="S6281" s="62" t="s">
        <v>21</v>
      </c>
      <c r="T6281" s="68"/>
    </row>
    <row r="6282" spans="1:20" x14ac:dyDescent="0.2">
      <c r="A6282" s="38" t="s">
        <v>21011</v>
      </c>
      <c r="B6282" s="39" t="s">
        <v>21012</v>
      </c>
      <c r="C6282" s="39" t="s">
        <v>21013</v>
      </c>
      <c r="D6282" s="38">
        <v>502357</v>
      </c>
      <c r="E6282" s="38"/>
      <c r="F6282" s="38"/>
      <c r="G6282" s="39" t="s">
        <v>4068</v>
      </c>
      <c r="H6282" s="38">
        <v>8266019990</v>
      </c>
      <c r="I6282" s="40" t="s">
        <v>21014</v>
      </c>
      <c r="J6282" s="2">
        <v>49000</v>
      </c>
      <c r="K6282" s="2"/>
      <c r="L6282" s="2">
        <v>8820</v>
      </c>
      <c r="M6282" s="3">
        <f t="shared" si="98"/>
        <v>57820</v>
      </c>
      <c r="N6282" s="41">
        <v>45197.729166666664</v>
      </c>
      <c r="O6282" s="39">
        <v>1246590883</v>
      </c>
      <c r="P6282" s="39" t="s">
        <v>18453</v>
      </c>
      <c r="Q6282" s="40" t="s">
        <v>21015</v>
      </c>
      <c r="R6282" s="41">
        <v>45259</v>
      </c>
      <c r="S6282" s="62" t="s">
        <v>21</v>
      </c>
      <c r="T6282" s="68"/>
    </row>
    <row r="6283" spans="1:20" x14ac:dyDescent="0.2">
      <c r="A6283" s="38" t="s">
        <v>21016</v>
      </c>
      <c r="B6283" s="39" t="s">
        <v>21017</v>
      </c>
      <c r="C6283" s="39" t="s">
        <v>21018</v>
      </c>
      <c r="D6283" s="38">
        <v>404175</v>
      </c>
      <c r="E6283" s="38"/>
      <c r="F6283" s="38"/>
      <c r="G6283" s="39" t="s">
        <v>1555</v>
      </c>
      <c r="H6283" s="38">
        <v>8266018488</v>
      </c>
      <c r="I6283" s="40" t="s">
        <v>21019</v>
      </c>
      <c r="J6283" s="2">
        <v>1436.8474576271187</v>
      </c>
      <c r="K6283" s="2"/>
      <c r="L6283" s="2">
        <v>258.63254237288135</v>
      </c>
      <c r="M6283" s="3">
        <f t="shared" si="98"/>
        <v>1695.48</v>
      </c>
      <c r="N6283" s="41">
        <v>45197.729166666664</v>
      </c>
      <c r="O6283" s="39">
        <v>1246591630</v>
      </c>
      <c r="P6283" s="39" t="s">
        <v>19303</v>
      </c>
      <c r="Q6283" s="40" t="s">
        <v>21020</v>
      </c>
      <c r="R6283" s="41">
        <v>45264</v>
      </c>
      <c r="S6283" s="62" t="s">
        <v>19</v>
      </c>
      <c r="T6283" s="68"/>
    </row>
    <row r="6284" spans="1:20" x14ac:dyDescent="0.2">
      <c r="A6284" s="38" t="s">
        <v>21021</v>
      </c>
      <c r="B6284" s="39" t="s">
        <v>21022</v>
      </c>
      <c r="C6284" s="39" t="s">
        <v>21023</v>
      </c>
      <c r="D6284" s="38">
        <v>404545</v>
      </c>
      <c r="E6284" s="38"/>
      <c r="F6284" s="38"/>
      <c r="G6284" s="39" t="s">
        <v>18297</v>
      </c>
      <c r="H6284" s="38">
        <v>8266019961</v>
      </c>
      <c r="I6284" s="40" t="s">
        <v>21024</v>
      </c>
      <c r="J6284" s="2">
        <v>43000</v>
      </c>
      <c r="K6284" s="2"/>
      <c r="L6284" s="2">
        <v>7740</v>
      </c>
      <c r="M6284" s="3">
        <f t="shared" si="98"/>
        <v>50740</v>
      </c>
      <c r="N6284" s="41">
        <v>45198</v>
      </c>
      <c r="O6284" s="39">
        <v>1246591674</v>
      </c>
      <c r="P6284" s="39" t="s">
        <v>18453</v>
      </c>
      <c r="Q6284" s="40" t="s">
        <v>21025</v>
      </c>
      <c r="R6284" s="41">
        <v>45259</v>
      </c>
      <c r="S6284" s="62" t="s">
        <v>21</v>
      </c>
      <c r="T6284" s="68"/>
    </row>
    <row r="6285" spans="1:20" x14ac:dyDescent="0.2">
      <c r="A6285" s="38" t="s">
        <v>21026</v>
      </c>
      <c r="B6285" s="39" t="s">
        <v>21027</v>
      </c>
      <c r="C6285" s="39" t="s">
        <v>21028</v>
      </c>
      <c r="D6285" s="38">
        <v>502357</v>
      </c>
      <c r="E6285" s="38"/>
      <c r="F6285" s="38"/>
      <c r="G6285" s="39" t="s">
        <v>4068</v>
      </c>
      <c r="H6285" s="38">
        <v>8266019709</v>
      </c>
      <c r="I6285" s="40" t="s">
        <v>21029</v>
      </c>
      <c r="J6285" s="2">
        <v>48000</v>
      </c>
      <c r="K6285" s="2"/>
      <c r="L6285" s="2">
        <v>8640</v>
      </c>
      <c r="M6285" s="3">
        <f t="shared" si="98"/>
        <v>56640</v>
      </c>
      <c r="N6285" s="41">
        <v>45174.729166666664</v>
      </c>
      <c r="O6285" s="39">
        <v>1246591974</v>
      </c>
      <c r="P6285" s="39" t="s">
        <v>19303</v>
      </c>
      <c r="Q6285" s="40" t="s">
        <v>21015</v>
      </c>
      <c r="R6285" s="41">
        <v>45259</v>
      </c>
      <c r="S6285" s="62" t="s">
        <v>19</v>
      </c>
      <c r="T6285" s="68"/>
    </row>
    <row r="6286" spans="1:20" x14ac:dyDescent="0.2">
      <c r="A6286" s="38" t="s">
        <v>21030</v>
      </c>
      <c r="B6286" s="39" t="s">
        <v>21031</v>
      </c>
      <c r="C6286" s="39" t="s">
        <v>21032</v>
      </c>
      <c r="D6286" s="38">
        <v>502357</v>
      </c>
      <c r="E6286" s="38"/>
      <c r="F6286" s="38"/>
      <c r="G6286" s="39" t="s">
        <v>4068</v>
      </c>
      <c r="H6286" s="38">
        <v>8266019998</v>
      </c>
      <c r="I6286" s="40" t="s">
        <v>21033</v>
      </c>
      <c r="J6286" s="2">
        <v>29250</v>
      </c>
      <c r="K6286" s="2"/>
      <c r="L6286" s="2">
        <v>5265</v>
      </c>
      <c r="M6286" s="3">
        <f t="shared" si="98"/>
        <v>34515</v>
      </c>
      <c r="N6286" s="41">
        <v>45202.729166666664</v>
      </c>
      <c r="O6286" s="39">
        <v>1246591792</v>
      </c>
      <c r="P6286" s="39" t="s">
        <v>18453</v>
      </c>
      <c r="Q6286" s="40" t="s">
        <v>21034</v>
      </c>
      <c r="R6286" s="41">
        <v>45255</v>
      </c>
      <c r="S6286" s="62" t="s">
        <v>21</v>
      </c>
      <c r="T6286" s="68"/>
    </row>
    <row r="6287" spans="1:20" x14ac:dyDescent="0.2">
      <c r="A6287" s="38" t="s">
        <v>21035</v>
      </c>
      <c r="B6287" s="39" t="s">
        <v>21036</v>
      </c>
      <c r="C6287" s="39" t="s">
        <v>21037</v>
      </c>
      <c r="D6287" s="38">
        <v>510413</v>
      </c>
      <c r="E6287" s="38"/>
      <c r="F6287" s="38"/>
      <c r="G6287" s="39" t="s">
        <v>14957</v>
      </c>
      <c r="H6287" s="38">
        <v>8266020104</v>
      </c>
      <c r="I6287" s="40" t="s">
        <v>21038</v>
      </c>
      <c r="J6287" s="2">
        <v>17079.661016949154</v>
      </c>
      <c r="K6287" s="2"/>
      <c r="L6287" s="2">
        <v>3074.3389830508477</v>
      </c>
      <c r="M6287" s="3">
        <f t="shared" si="98"/>
        <v>20154</v>
      </c>
      <c r="N6287" s="41">
        <v>45225.729166666664</v>
      </c>
      <c r="O6287" s="39">
        <v>1246591847</v>
      </c>
      <c r="P6287" s="39" t="s">
        <v>3282</v>
      </c>
      <c r="Q6287" s="40" t="s">
        <v>21039</v>
      </c>
      <c r="R6287" s="41">
        <v>45264</v>
      </c>
      <c r="S6287" s="42" t="s">
        <v>2417</v>
      </c>
      <c r="T6287" s="68"/>
    </row>
    <row r="6288" spans="1:20" x14ac:dyDescent="0.2">
      <c r="A6288" s="38" t="s">
        <v>21040</v>
      </c>
      <c r="B6288" s="39" t="s">
        <v>21041</v>
      </c>
      <c r="C6288" s="39" t="s">
        <v>21042</v>
      </c>
      <c r="D6288" s="38">
        <v>400371</v>
      </c>
      <c r="E6288" s="38"/>
      <c r="F6288" s="38"/>
      <c r="G6288" s="39" t="s">
        <v>7339</v>
      </c>
      <c r="H6288" s="38">
        <v>8266019198</v>
      </c>
      <c r="I6288" s="40" t="s">
        <v>21043</v>
      </c>
      <c r="J6288" s="2">
        <v>24000</v>
      </c>
      <c r="K6288" s="2"/>
      <c r="L6288" s="2">
        <v>4320</v>
      </c>
      <c r="M6288" s="3">
        <f t="shared" si="98"/>
        <v>28320</v>
      </c>
      <c r="N6288" s="41">
        <v>45218.729166666664</v>
      </c>
      <c r="O6288" s="39">
        <v>1246591876</v>
      </c>
      <c r="P6288" s="39" t="s">
        <v>7503</v>
      </c>
      <c r="Q6288" s="40" t="s">
        <v>21044</v>
      </c>
      <c r="R6288" s="41">
        <v>45263</v>
      </c>
      <c r="S6288" s="62" t="s">
        <v>23</v>
      </c>
      <c r="T6288" s="68"/>
    </row>
    <row r="6289" spans="1:20" x14ac:dyDescent="0.2">
      <c r="A6289" s="38" t="s">
        <v>21045</v>
      </c>
      <c r="B6289" s="39" t="s">
        <v>21046</v>
      </c>
      <c r="C6289" s="39" t="s">
        <v>21047</v>
      </c>
      <c r="D6289" s="38">
        <v>105903</v>
      </c>
      <c r="E6289" s="38"/>
      <c r="F6289" s="38"/>
      <c r="G6289" s="39" t="s">
        <v>6269</v>
      </c>
      <c r="H6289" s="38">
        <v>8266019514</v>
      </c>
      <c r="I6289" s="40" t="s">
        <v>21048</v>
      </c>
      <c r="J6289" s="2">
        <v>34350</v>
      </c>
      <c r="K6289" s="2"/>
      <c r="L6289" s="2">
        <v>6183</v>
      </c>
      <c r="M6289" s="3">
        <f t="shared" si="98"/>
        <v>40533</v>
      </c>
      <c r="N6289" s="41">
        <v>45206.729166666664</v>
      </c>
      <c r="O6289" s="39">
        <v>1246591891</v>
      </c>
      <c r="P6289" s="39" t="s">
        <v>18453</v>
      </c>
      <c r="Q6289" s="40" t="s">
        <v>21049</v>
      </c>
      <c r="R6289" s="41">
        <v>45264</v>
      </c>
      <c r="S6289" s="62" t="s">
        <v>21</v>
      </c>
      <c r="T6289" s="68"/>
    </row>
    <row r="6290" spans="1:20" x14ac:dyDescent="0.2">
      <c r="A6290" s="38" t="s">
        <v>21050</v>
      </c>
      <c r="B6290" s="39" t="s">
        <v>21051</v>
      </c>
      <c r="C6290" s="39" t="s">
        <v>21052</v>
      </c>
      <c r="D6290" s="38">
        <v>105903</v>
      </c>
      <c r="E6290" s="38"/>
      <c r="F6290" s="38"/>
      <c r="G6290" s="39" t="s">
        <v>6269</v>
      </c>
      <c r="H6290" s="38">
        <v>8266019962</v>
      </c>
      <c r="I6290" s="40" t="s">
        <v>21053</v>
      </c>
      <c r="J6290" s="2">
        <v>832.20338983050851</v>
      </c>
      <c r="K6290" s="2"/>
      <c r="L6290" s="2">
        <v>149.79661016949152</v>
      </c>
      <c r="M6290" s="3">
        <f t="shared" si="98"/>
        <v>982</v>
      </c>
      <c r="N6290" s="41">
        <v>45206.729166666664</v>
      </c>
      <c r="O6290" s="39">
        <v>1246591901</v>
      </c>
      <c r="P6290" s="39" t="s">
        <v>18453</v>
      </c>
      <c r="Q6290" s="40" t="s">
        <v>21054</v>
      </c>
      <c r="R6290" s="41">
        <v>45263</v>
      </c>
      <c r="S6290" s="62" t="s">
        <v>21</v>
      </c>
      <c r="T6290" s="68"/>
    </row>
    <row r="6291" spans="1:20" x14ac:dyDescent="0.2">
      <c r="A6291" s="38" t="s">
        <v>21055</v>
      </c>
      <c r="B6291" s="39" t="s">
        <v>21056</v>
      </c>
      <c r="C6291" s="39" t="s">
        <v>21057</v>
      </c>
      <c r="D6291" s="38">
        <v>823481</v>
      </c>
      <c r="E6291" s="38"/>
      <c r="F6291" s="38"/>
      <c r="G6291" s="39" t="s">
        <v>1053</v>
      </c>
      <c r="H6291" s="38">
        <v>8268013374</v>
      </c>
      <c r="I6291" s="40">
        <v>149</v>
      </c>
      <c r="J6291" s="2">
        <v>31832.788135593222</v>
      </c>
      <c r="K6291" s="2"/>
      <c r="L6291" s="2">
        <v>5729.9018644067801</v>
      </c>
      <c r="M6291" s="3">
        <f t="shared" si="98"/>
        <v>37562.69</v>
      </c>
      <c r="N6291" s="41">
        <v>45234.729166666664</v>
      </c>
      <c r="O6291" s="39">
        <v>160820642</v>
      </c>
      <c r="P6291" s="39" t="s">
        <v>52</v>
      </c>
      <c r="Q6291" s="40" t="s">
        <v>21058</v>
      </c>
      <c r="R6291" s="41">
        <v>45255</v>
      </c>
      <c r="S6291" s="39" t="s">
        <v>54</v>
      </c>
      <c r="T6291" s="68"/>
    </row>
    <row r="6292" spans="1:20" x14ac:dyDescent="0.2">
      <c r="A6292" s="38" t="s">
        <v>21059</v>
      </c>
      <c r="B6292" s="39" t="s">
        <v>21060</v>
      </c>
      <c r="C6292" s="39"/>
      <c r="D6292" s="38">
        <v>118412</v>
      </c>
      <c r="E6292" s="38"/>
      <c r="F6292" s="38"/>
      <c r="G6292" s="39" t="s">
        <v>21061</v>
      </c>
      <c r="H6292" s="38">
        <v>8263000341</v>
      </c>
      <c r="I6292" s="40">
        <v>4202</v>
      </c>
      <c r="J6292" s="3">
        <v>1391846</v>
      </c>
      <c r="K6292" s="2"/>
      <c r="L6292" s="2">
        <v>250532.28</v>
      </c>
      <c r="M6292" s="3">
        <f t="shared" si="98"/>
        <v>1642378.28</v>
      </c>
      <c r="N6292" s="41">
        <v>45232</v>
      </c>
      <c r="O6292" s="39"/>
      <c r="P6292" s="39" t="s">
        <v>18453</v>
      </c>
      <c r="Q6292" s="40" t="s">
        <v>21062</v>
      </c>
      <c r="R6292" s="41" t="s">
        <v>21063</v>
      </c>
      <c r="S6292" s="62" t="s">
        <v>21</v>
      </c>
      <c r="T6292" s="68"/>
    </row>
    <row r="6293" spans="1:20" x14ac:dyDescent="0.2">
      <c r="A6293" s="38" t="s">
        <v>21064</v>
      </c>
      <c r="B6293" s="39" t="s">
        <v>21060</v>
      </c>
      <c r="C6293" s="39"/>
      <c r="D6293" s="38">
        <v>118412</v>
      </c>
      <c r="E6293" s="38"/>
      <c r="F6293" s="38"/>
      <c r="G6293" s="39" t="s">
        <v>21061</v>
      </c>
      <c r="H6293" s="38">
        <v>8263000341</v>
      </c>
      <c r="I6293" s="40">
        <v>4202</v>
      </c>
      <c r="J6293" s="2">
        <v>61100</v>
      </c>
      <c r="K6293" s="2"/>
      <c r="L6293" s="2">
        <v>10998</v>
      </c>
      <c r="M6293" s="3">
        <f t="shared" si="98"/>
        <v>72098</v>
      </c>
      <c r="N6293" s="41">
        <v>45232</v>
      </c>
      <c r="O6293" s="39"/>
      <c r="P6293" s="39" t="s">
        <v>19303</v>
      </c>
      <c r="Q6293" s="40"/>
      <c r="R6293" s="41"/>
      <c r="S6293" s="62" t="s">
        <v>19</v>
      </c>
      <c r="T6293" s="68"/>
    </row>
    <row r="6294" spans="1:20" x14ac:dyDescent="0.2">
      <c r="A6294" s="38" t="s">
        <v>21065</v>
      </c>
      <c r="B6294" s="39" t="s">
        <v>21066</v>
      </c>
      <c r="C6294" s="39"/>
      <c r="D6294" s="38">
        <v>118412</v>
      </c>
      <c r="E6294" s="38"/>
      <c r="F6294" s="38"/>
      <c r="G6294" s="39" t="s">
        <v>21061</v>
      </c>
      <c r="H6294" s="38">
        <v>8263000341</v>
      </c>
      <c r="I6294" s="40">
        <v>4201</v>
      </c>
      <c r="J6294" s="2">
        <v>1661795</v>
      </c>
      <c r="K6294" s="2"/>
      <c r="L6294" s="2">
        <v>299123.09999999998</v>
      </c>
      <c r="M6294" s="3">
        <f t="shared" si="98"/>
        <v>1960918.1</v>
      </c>
      <c r="N6294" s="41">
        <v>45232</v>
      </c>
      <c r="O6294" s="39"/>
      <c r="P6294" s="39" t="s">
        <v>18453</v>
      </c>
      <c r="Q6294" s="40" t="s">
        <v>21067</v>
      </c>
      <c r="R6294" s="41" t="s">
        <v>21068</v>
      </c>
      <c r="S6294" s="62" t="s">
        <v>21</v>
      </c>
      <c r="T6294" s="68"/>
    </row>
    <row r="6295" spans="1:20" x14ac:dyDescent="0.2">
      <c r="A6295" s="38" t="s">
        <v>21069</v>
      </c>
      <c r="B6295" s="39" t="s">
        <v>21070</v>
      </c>
      <c r="C6295" s="39" t="s">
        <v>21071</v>
      </c>
      <c r="D6295" s="38">
        <v>822746</v>
      </c>
      <c r="E6295" s="38"/>
      <c r="F6295" s="38"/>
      <c r="G6295" s="39" t="s">
        <v>16624</v>
      </c>
      <c r="H6295" s="38">
        <v>8268010365</v>
      </c>
      <c r="I6295" s="40" t="s">
        <v>21072</v>
      </c>
      <c r="J6295" s="2">
        <v>433974.57627118647</v>
      </c>
      <c r="K6295" s="2"/>
      <c r="L6295" s="2">
        <v>78115.423728813563</v>
      </c>
      <c r="M6295" s="3">
        <f t="shared" si="98"/>
        <v>512090</v>
      </c>
      <c r="N6295" s="41">
        <v>45203.729166666664</v>
      </c>
      <c r="O6295" s="39">
        <v>160821829</v>
      </c>
      <c r="P6295" s="39" t="s">
        <v>3282</v>
      </c>
      <c r="Q6295" s="40">
        <v>311241777725</v>
      </c>
      <c r="R6295" s="41">
        <v>45256</v>
      </c>
      <c r="S6295" s="42" t="s">
        <v>2417</v>
      </c>
      <c r="T6295" s="68"/>
    </row>
    <row r="6296" spans="1:20" x14ac:dyDescent="0.2">
      <c r="A6296" s="38" t="s">
        <v>21073</v>
      </c>
      <c r="B6296" s="39" t="s">
        <v>21074</v>
      </c>
      <c r="C6296" s="39" t="s">
        <v>21075</v>
      </c>
      <c r="D6296" s="38">
        <v>405147</v>
      </c>
      <c r="E6296" s="38"/>
      <c r="F6296" s="38"/>
      <c r="G6296" s="39" t="s">
        <v>3628</v>
      </c>
      <c r="H6296" s="38">
        <v>8266020081</v>
      </c>
      <c r="I6296" s="40" t="s">
        <v>21076</v>
      </c>
      <c r="J6296" s="2">
        <v>18423.728813559323</v>
      </c>
      <c r="K6296" s="2"/>
      <c r="L6296" s="2">
        <v>3316.2711864406779</v>
      </c>
      <c r="M6296" s="3">
        <f t="shared" si="98"/>
        <v>21740</v>
      </c>
      <c r="N6296" s="41">
        <v>45220.729166666664</v>
      </c>
      <c r="O6296" s="39">
        <v>1246592981</v>
      </c>
      <c r="P6296" s="39" t="s">
        <v>19303</v>
      </c>
      <c r="Q6296" s="40" t="s">
        <v>21077</v>
      </c>
      <c r="R6296" s="41">
        <v>45280</v>
      </c>
      <c r="S6296" s="62" t="s">
        <v>19</v>
      </c>
      <c r="T6296" s="68"/>
    </row>
    <row r="6297" spans="1:20" x14ac:dyDescent="0.2">
      <c r="A6297" s="38" t="s">
        <v>21078</v>
      </c>
      <c r="B6297" s="39" t="s">
        <v>21079</v>
      </c>
      <c r="C6297" s="39" t="s">
        <v>21080</v>
      </c>
      <c r="D6297" s="38">
        <v>130170</v>
      </c>
      <c r="E6297" s="38"/>
      <c r="F6297" s="38"/>
      <c r="G6297" s="39" t="s">
        <v>1687</v>
      </c>
      <c r="H6297" s="38">
        <v>8266019784</v>
      </c>
      <c r="I6297" s="40">
        <v>4601041119</v>
      </c>
      <c r="J6297" s="2">
        <v>220000</v>
      </c>
      <c r="K6297" s="2"/>
      <c r="L6297" s="2">
        <v>61600.000000000007</v>
      </c>
      <c r="M6297" s="3">
        <f t="shared" si="98"/>
        <v>281600</v>
      </c>
      <c r="N6297" s="41">
        <v>45229.729166666664</v>
      </c>
      <c r="O6297" s="39">
        <v>1246593058</v>
      </c>
      <c r="P6297" s="39" t="s">
        <v>18453</v>
      </c>
      <c r="Q6297" s="40">
        <v>312046611464</v>
      </c>
      <c r="R6297" s="41">
        <v>45264</v>
      </c>
      <c r="S6297" s="62" t="s">
        <v>21</v>
      </c>
      <c r="T6297" s="68"/>
    </row>
    <row r="6298" spans="1:20" x14ac:dyDescent="0.2">
      <c r="A6298" s="38" t="s">
        <v>21081</v>
      </c>
      <c r="B6298" s="39" t="s">
        <v>21082</v>
      </c>
      <c r="C6298" s="39" t="s">
        <v>21083</v>
      </c>
      <c r="D6298" s="38">
        <v>132039</v>
      </c>
      <c r="E6298" s="38"/>
      <c r="F6298" s="38"/>
      <c r="G6298" s="39" t="s">
        <v>20802</v>
      </c>
      <c r="H6298" s="38">
        <v>8266019710</v>
      </c>
      <c r="I6298" s="40">
        <v>678</v>
      </c>
      <c r="J6298" s="2">
        <v>88739.830508474581</v>
      </c>
      <c r="K6298" s="2"/>
      <c r="L6298" s="2">
        <v>15973.169491525425</v>
      </c>
      <c r="M6298" s="3">
        <f t="shared" si="98"/>
        <v>104713</v>
      </c>
      <c r="N6298" s="41">
        <v>45217.729166666664</v>
      </c>
      <c r="O6298" s="39">
        <v>1246593126</v>
      </c>
      <c r="P6298" s="39" t="s">
        <v>19303</v>
      </c>
      <c r="Q6298" s="40" t="s">
        <v>21084</v>
      </c>
      <c r="R6298" s="41">
        <v>45264</v>
      </c>
      <c r="S6298" s="62" t="s">
        <v>19</v>
      </c>
      <c r="T6298" s="68"/>
    </row>
    <row r="6299" spans="1:20" x14ac:dyDescent="0.2">
      <c r="A6299" s="38" t="s">
        <v>7506</v>
      </c>
      <c r="B6299" s="1"/>
      <c r="C6299" s="1"/>
      <c r="D6299" s="51"/>
      <c r="E6299" s="38"/>
      <c r="F6299" s="51"/>
      <c r="G6299" s="42" t="s">
        <v>310</v>
      </c>
      <c r="H6299" s="53"/>
      <c r="I6299" s="54" t="s">
        <v>21085</v>
      </c>
      <c r="J6299" s="35">
        <v>410.84</v>
      </c>
      <c r="K6299" s="1"/>
      <c r="L6299" s="1"/>
      <c r="M6299" s="3">
        <f t="shared" si="98"/>
        <v>410.84</v>
      </c>
      <c r="N6299" s="41">
        <v>45253</v>
      </c>
      <c r="O6299" s="56"/>
      <c r="P6299" s="1"/>
      <c r="Q6299" s="1"/>
      <c r="R6299" s="57"/>
      <c r="S6299" s="42" t="s">
        <v>2417</v>
      </c>
      <c r="T6299" s="69"/>
    </row>
    <row r="6300" spans="1:20" x14ac:dyDescent="0.2">
      <c r="A6300" s="38">
        <v>453</v>
      </c>
      <c r="B6300" s="39"/>
      <c r="C6300" s="39"/>
      <c r="D6300" s="38"/>
      <c r="E6300" s="38"/>
      <c r="F6300" s="38"/>
      <c r="G6300" s="42" t="s">
        <v>310</v>
      </c>
      <c r="H6300" s="53"/>
      <c r="I6300" s="54" t="s">
        <v>21085</v>
      </c>
      <c r="J6300" s="35">
        <v>354.18</v>
      </c>
      <c r="K6300" s="1"/>
      <c r="L6300" s="1"/>
      <c r="M6300" s="3">
        <f t="shared" si="98"/>
        <v>354.18</v>
      </c>
      <c r="N6300" s="63"/>
      <c r="O6300" s="56"/>
      <c r="P6300" s="1"/>
      <c r="Q6300" s="1"/>
      <c r="R6300" s="57"/>
      <c r="S6300" s="42" t="s">
        <v>8901</v>
      </c>
      <c r="T6300" s="68"/>
    </row>
    <row r="6301" spans="1:20" x14ac:dyDescent="0.2">
      <c r="A6301" s="38">
        <v>453</v>
      </c>
      <c r="B6301" s="39"/>
      <c r="C6301" s="39"/>
      <c r="D6301" s="38"/>
      <c r="E6301" s="38"/>
      <c r="F6301" s="38"/>
      <c r="G6301" s="42" t="s">
        <v>310</v>
      </c>
      <c r="H6301" s="53"/>
      <c r="I6301" s="54" t="s">
        <v>21085</v>
      </c>
      <c r="J6301" s="35">
        <v>708.35</v>
      </c>
      <c r="K6301" s="1"/>
      <c r="L6301" s="1"/>
      <c r="M6301" s="3">
        <f t="shared" si="98"/>
        <v>708.35</v>
      </c>
      <c r="N6301" s="63"/>
      <c r="O6301" s="56"/>
      <c r="P6301" s="1"/>
      <c r="Q6301" s="1"/>
      <c r="R6301" s="57"/>
      <c r="S6301" s="42" t="s">
        <v>8901</v>
      </c>
      <c r="T6301" s="68"/>
    </row>
    <row r="6302" spans="1:20" x14ac:dyDescent="0.2">
      <c r="A6302" s="38" t="s">
        <v>21086</v>
      </c>
      <c r="B6302" s="39" t="s">
        <v>21087</v>
      </c>
      <c r="C6302" s="39" t="s">
        <v>21088</v>
      </c>
      <c r="D6302" s="38">
        <v>406359</v>
      </c>
      <c r="E6302" s="38"/>
      <c r="F6302" s="38"/>
      <c r="G6302" s="39" t="s">
        <v>19225</v>
      </c>
      <c r="H6302" s="38">
        <v>8263000283</v>
      </c>
      <c r="I6302" s="40">
        <v>271600053095</v>
      </c>
      <c r="J6302" s="2">
        <v>155000</v>
      </c>
      <c r="K6302" s="2"/>
      <c r="L6302" s="2">
        <v>27900</v>
      </c>
      <c r="M6302" s="3">
        <f t="shared" si="98"/>
        <v>182900</v>
      </c>
      <c r="N6302" s="41">
        <v>45230.729166666664</v>
      </c>
      <c r="O6302" s="39">
        <v>1246595975</v>
      </c>
      <c r="P6302" s="39" t="s">
        <v>19303</v>
      </c>
      <c r="Q6302" s="40" t="s">
        <v>21089</v>
      </c>
      <c r="R6302" s="41">
        <v>44975</v>
      </c>
      <c r="S6302" s="62" t="s">
        <v>19</v>
      </c>
      <c r="T6302" s="68"/>
    </row>
    <row r="6303" spans="1:20" x14ac:dyDescent="0.2">
      <c r="A6303" s="38" t="s">
        <v>21090</v>
      </c>
      <c r="B6303" s="39" t="s">
        <v>21091</v>
      </c>
      <c r="C6303" s="39" t="s">
        <v>21092</v>
      </c>
      <c r="D6303" s="38">
        <v>406359</v>
      </c>
      <c r="E6303" s="38"/>
      <c r="F6303" s="38"/>
      <c r="G6303" s="39" t="s">
        <v>19225</v>
      </c>
      <c r="H6303" s="38">
        <v>8263000283</v>
      </c>
      <c r="I6303" s="40">
        <v>271600051849</v>
      </c>
      <c r="J6303" s="2">
        <v>353500</v>
      </c>
      <c r="K6303" s="2"/>
      <c r="L6303" s="2">
        <v>63630</v>
      </c>
      <c r="M6303" s="3">
        <f t="shared" si="98"/>
        <v>417130</v>
      </c>
      <c r="N6303" s="41">
        <v>45197.729166666664</v>
      </c>
      <c r="O6303" s="39">
        <v>1246596004</v>
      </c>
      <c r="P6303" s="39" t="s">
        <v>19303</v>
      </c>
      <c r="Q6303" s="40" t="s">
        <v>21089</v>
      </c>
      <c r="R6303" s="41">
        <v>44975</v>
      </c>
      <c r="S6303" s="62" t="s">
        <v>19</v>
      </c>
      <c r="T6303" s="68"/>
    </row>
    <row r="6304" spans="1:20" x14ac:dyDescent="0.2">
      <c r="A6304" s="38" t="s">
        <v>21093</v>
      </c>
      <c r="B6304" s="39" t="s">
        <v>21094</v>
      </c>
      <c r="C6304" s="39" t="s">
        <v>21095</v>
      </c>
      <c r="D6304" s="38">
        <v>406359</v>
      </c>
      <c r="E6304" s="38"/>
      <c r="F6304" s="38"/>
      <c r="G6304" s="39" t="s">
        <v>19225</v>
      </c>
      <c r="H6304" s="38">
        <v>8263000283</v>
      </c>
      <c r="I6304" s="40">
        <v>271600052212</v>
      </c>
      <c r="J6304" s="2">
        <v>400000</v>
      </c>
      <c r="K6304" s="2"/>
      <c r="L6304" s="2">
        <v>72000</v>
      </c>
      <c r="M6304" s="3">
        <f t="shared" si="98"/>
        <v>472000</v>
      </c>
      <c r="N6304" s="41">
        <v>45201.729166666664</v>
      </c>
      <c r="O6304" s="39">
        <v>1246596039</v>
      </c>
      <c r="P6304" s="39" t="s">
        <v>19303</v>
      </c>
      <c r="Q6304" s="40" t="s">
        <v>21089</v>
      </c>
      <c r="R6304" s="41">
        <v>44975</v>
      </c>
      <c r="S6304" s="62" t="s">
        <v>19</v>
      </c>
      <c r="T6304" s="68"/>
    </row>
    <row r="6305" spans="1:20" x14ac:dyDescent="0.2">
      <c r="A6305" s="38" t="s">
        <v>21096</v>
      </c>
      <c r="B6305" s="39" t="s">
        <v>21097</v>
      </c>
      <c r="C6305" s="39" t="s">
        <v>21098</v>
      </c>
      <c r="D6305" s="38">
        <v>406359</v>
      </c>
      <c r="E6305" s="38"/>
      <c r="F6305" s="38"/>
      <c r="G6305" s="39" t="s">
        <v>19225</v>
      </c>
      <c r="H6305" s="38">
        <v>8263000283</v>
      </c>
      <c r="I6305" s="40">
        <v>271600052231</v>
      </c>
      <c r="J6305" s="2">
        <v>1300000</v>
      </c>
      <c r="K6305" s="2"/>
      <c r="L6305" s="2">
        <v>234000</v>
      </c>
      <c r="M6305" s="3">
        <f t="shared" si="98"/>
        <v>1534000</v>
      </c>
      <c r="N6305" s="41">
        <v>45202.729166666664</v>
      </c>
      <c r="O6305" s="39">
        <v>1246596062</v>
      </c>
      <c r="P6305" s="39" t="s">
        <v>19303</v>
      </c>
      <c r="Q6305" s="40" t="s">
        <v>21099</v>
      </c>
      <c r="R6305" s="41">
        <v>45266</v>
      </c>
      <c r="S6305" s="62" t="s">
        <v>19</v>
      </c>
      <c r="T6305" s="68"/>
    </row>
    <row r="6306" spans="1:20" x14ac:dyDescent="0.2">
      <c r="A6306" s="38" t="s">
        <v>21100</v>
      </c>
      <c r="B6306" s="39" t="s">
        <v>21101</v>
      </c>
      <c r="C6306" s="39" t="s">
        <v>21102</v>
      </c>
      <c r="D6306" s="38">
        <v>402984</v>
      </c>
      <c r="E6306" s="38"/>
      <c r="F6306" s="38"/>
      <c r="G6306" s="39" t="s">
        <v>4467</v>
      </c>
      <c r="H6306" s="38">
        <v>8263000288</v>
      </c>
      <c r="I6306" s="40">
        <v>330104837</v>
      </c>
      <c r="J6306" s="2">
        <v>4250000</v>
      </c>
      <c r="K6306" s="2"/>
      <c r="L6306" s="2">
        <v>765000</v>
      </c>
      <c r="M6306" s="3">
        <f t="shared" si="98"/>
        <v>5015000</v>
      </c>
      <c r="N6306" s="41">
        <v>45168.729166666664</v>
      </c>
      <c r="O6306" s="39">
        <v>1246596344</v>
      </c>
      <c r="P6306" s="39" t="s">
        <v>18453</v>
      </c>
      <c r="Q6306" s="40" t="s">
        <v>21103</v>
      </c>
      <c r="R6306" s="41">
        <v>45276</v>
      </c>
      <c r="S6306" s="62" t="s">
        <v>21</v>
      </c>
      <c r="T6306" s="68"/>
    </row>
    <row r="6307" spans="1:20" x14ac:dyDescent="0.2">
      <c r="A6307" s="38" t="s">
        <v>21104</v>
      </c>
      <c r="B6307" s="39" t="s">
        <v>21105</v>
      </c>
      <c r="C6307" s="39" t="s">
        <v>21106</v>
      </c>
      <c r="D6307" s="38">
        <v>402984</v>
      </c>
      <c r="E6307" s="38"/>
      <c r="F6307" s="38"/>
      <c r="G6307" s="39" t="s">
        <v>4467</v>
      </c>
      <c r="H6307" s="38">
        <v>8263000288</v>
      </c>
      <c r="I6307" s="40">
        <v>330105385</v>
      </c>
      <c r="J6307" s="2">
        <v>2750000</v>
      </c>
      <c r="K6307" s="2"/>
      <c r="L6307" s="2">
        <v>495000</v>
      </c>
      <c r="M6307" s="3">
        <f t="shared" si="98"/>
        <v>3245000</v>
      </c>
      <c r="N6307" s="41">
        <v>45215.729166666664</v>
      </c>
      <c r="O6307" s="39">
        <v>1246596387</v>
      </c>
      <c r="P6307" s="39" t="s">
        <v>18453</v>
      </c>
      <c r="Q6307" s="40" t="s">
        <v>21107</v>
      </c>
      <c r="R6307" s="41">
        <v>45264</v>
      </c>
      <c r="S6307" s="62" t="s">
        <v>21</v>
      </c>
      <c r="T6307" s="68"/>
    </row>
    <row r="6308" spans="1:20" x14ac:dyDescent="0.2">
      <c r="A6308" s="38" t="s">
        <v>21108</v>
      </c>
      <c r="B6308" s="39" t="s">
        <v>21109</v>
      </c>
      <c r="C6308" s="39" t="s">
        <v>21110</v>
      </c>
      <c r="D6308" s="38">
        <v>402984</v>
      </c>
      <c r="E6308" s="38"/>
      <c r="F6308" s="38"/>
      <c r="G6308" s="39" t="s">
        <v>4467</v>
      </c>
      <c r="H6308" s="38">
        <v>8263000288</v>
      </c>
      <c r="I6308" s="40">
        <v>330105235</v>
      </c>
      <c r="J6308" s="2">
        <v>1500000</v>
      </c>
      <c r="K6308" s="2"/>
      <c r="L6308" s="2">
        <v>270000</v>
      </c>
      <c r="M6308" s="3">
        <f t="shared" si="98"/>
        <v>1770000</v>
      </c>
      <c r="N6308" s="41">
        <v>45198.729166666664</v>
      </c>
      <c r="O6308" s="39">
        <v>1246596401</v>
      </c>
      <c r="P6308" s="39" t="s">
        <v>18453</v>
      </c>
      <c r="Q6308" s="40" t="s">
        <v>21111</v>
      </c>
      <c r="R6308" s="41">
        <v>45263</v>
      </c>
      <c r="S6308" s="62" t="s">
        <v>21</v>
      </c>
      <c r="T6308" s="68"/>
    </row>
    <row r="6309" spans="1:20" x14ac:dyDescent="0.2">
      <c r="A6309" s="38" t="s">
        <v>21112</v>
      </c>
      <c r="B6309" s="39" t="s">
        <v>21113</v>
      </c>
      <c r="C6309" s="39" t="s">
        <v>21114</v>
      </c>
      <c r="D6309" s="38">
        <v>402984</v>
      </c>
      <c r="E6309" s="38"/>
      <c r="F6309" s="38"/>
      <c r="G6309" s="39" t="s">
        <v>4467</v>
      </c>
      <c r="H6309" s="38">
        <v>8263000288</v>
      </c>
      <c r="I6309" s="40">
        <v>330105321</v>
      </c>
      <c r="J6309" s="2">
        <v>500000</v>
      </c>
      <c r="K6309" s="2"/>
      <c r="L6309" s="2">
        <v>90000</v>
      </c>
      <c r="M6309" s="3">
        <f t="shared" si="98"/>
        <v>590000</v>
      </c>
      <c r="N6309" s="41">
        <v>45209.729166666664</v>
      </c>
      <c r="O6309" s="39">
        <v>1246596416</v>
      </c>
      <c r="P6309" s="39" t="s">
        <v>18453</v>
      </c>
      <c r="Q6309" s="40" t="s">
        <v>21111</v>
      </c>
      <c r="R6309" s="41">
        <v>45263</v>
      </c>
      <c r="S6309" s="62" t="s">
        <v>21</v>
      </c>
      <c r="T6309" s="68"/>
    </row>
    <row r="6310" spans="1:20" x14ac:dyDescent="0.2">
      <c r="A6310" s="38" t="s">
        <v>21115</v>
      </c>
      <c r="B6310" s="39" t="s">
        <v>21116</v>
      </c>
      <c r="C6310" s="39" t="s">
        <v>21117</v>
      </c>
      <c r="D6310" s="38">
        <v>402984</v>
      </c>
      <c r="E6310" s="38"/>
      <c r="F6310" s="38"/>
      <c r="G6310" s="39" t="s">
        <v>4467</v>
      </c>
      <c r="H6310" s="38">
        <v>8263000288</v>
      </c>
      <c r="I6310" s="40">
        <v>330105111</v>
      </c>
      <c r="J6310" s="2">
        <v>6300000</v>
      </c>
      <c r="K6310" s="2"/>
      <c r="L6310" s="2">
        <v>1134000</v>
      </c>
      <c r="M6310" s="3">
        <f t="shared" si="98"/>
        <v>7434000</v>
      </c>
      <c r="N6310" s="41">
        <v>45191.729166666664</v>
      </c>
      <c r="O6310" s="39">
        <v>1246596429</v>
      </c>
      <c r="P6310" s="39" t="s">
        <v>18453</v>
      </c>
      <c r="Q6310" s="40">
        <v>312058561304</v>
      </c>
      <c r="R6310" s="41">
        <v>45265</v>
      </c>
      <c r="S6310" s="62" t="s">
        <v>21</v>
      </c>
      <c r="T6310" s="68"/>
    </row>
    <row r="6311" spans="1:20" x14ac:dyDescent="0.2">
      <c r="A6311" s="38" t="s">
        <v>21118</v>
      </c>
      <c r="B6311" s="39" t="s">
        <v>21119</v>
      </c>
      <c r="C6311" s="39" t="s">
        <v>21120</v>
      </c>
      <c r="D6311" s="38">
        <v>402984</v>
      </c>
      <c r="E6311" s="38"/>
      <c r="F6311" s="38"/>
      <c r="G6311" s="39" t="s">
        <v>4467</v>
      </c>
      <c r="H6311" s="38">
        <v>8263000288</v>
      </c>
      <c r="I6311" s="40">
        <v>330104838</v>
      </c>
      <c r="J6311" s="2">
        <v>2400000</v>
      </c>
      <c r="K6311" s="2"/>
      <c r="L6311" s="2">
        <v>432000</v>
      </c>
      <c r="M6311" s="3">
        <f t="shared" si="98"/>
        <v>2832000</v>
      </c>
      <c r="N6311" s="41">
        <v>45168.729166666664</v>
      </c>
      <c r="O6311" s="39">
        <v>1246596452</v>
      </c>
      <c r="P6311" s="39" t="s">
        <v>18453</v>
      </c>
      <c r="Q6311" s="40" t="s">
        <v>21107</v>
      </c>
      <c r="R6311" s="41">
        <v>45264</v>
      </c>
      <c r="S6311" s="62" t="s">
        <v>21</v>
      </c>
      <c r="T6311" s="68"/>
    </row>
    <row r="6312" spans="1:20" x14ac:dyDescent="0.2">
      <c r="A6312" s="38" t="s">
        <v>21121</v>
      </c>
      <c r="B6312" s="39" t="s">
        <v>21122</v>
      </c>
      <c r="C6312" s="39" t="s">
        <v>21123</v>
      </c>
      <c r="D6312" s="38">
        <v>402984</v>
      </c>
      <c r="E6312" s="38"/>
      <c r="F6312" s="38"/>
      <c r="G6312" s="39" t="s">
        <v>4467</v>
      </c>
      <c r="H6312" s="38">
        <v>8263000288</v>
      </c>
      <c r="I6312" s="40">
        <v>330104991</v>
      </c>
      <c r="J6312" s="2">
        <v>450000</v>
      </c>
      <c r="K6312" s="2"/>
      <c r="L6312" s="2">
        <v>81000</v>
      </c>
      <c r="M6312" s="3">
        <f t="shared" si="98"/>
        <v>531000</v>
      </c>
      <c r="N6312" s="41">
        <v>45182.729166666664</v>
      </c>
      <c r="O6312" s="39">
        <v>1246596478</v>
      </c>
      <c r="P6312" s="39" t="s">
        <v>18453</v>
      </c>
      <c r="Q6312" s="40">
        <v>312058561304</v>
      </c>
      <c r="R6312" s="41">
        <v>45265</v>
      </c>
      <c r="S6312" s="62" t="s">
        <v>21</v>
      </c>
      <c r="T6312" s="68"/>
    </row>
    <row r="6313" spans="1:20" x14ac:dyDescent="0.2">
      <c r="A6313" s="38" t="s">
        <v>21124</v>
      </c>
      <c r="B6313" s="39" t="s">
        <v>21125</v>
      </c>
      <c r="C6313" s="39" t="s">
        <v>21126</v>
      </c>
      <c r="D6313" s="38">
        <v>402984</v>
      </c>
      <c r="E6313" s="38"/>
      <c r="F6313" s="38"/>
      <c r="G6313" s="39" t="s">
        <v>4467</v>
      </c>
      <c r="H6313" s="38">
        <v>8263000288</v>
      </c>
      <c r="I6313" s="40">
        <v>330104954</v>
      </c>
      <c r="J6313" s="2">
        <v>500000</v>
      </c>
      <c r="K6313" s="2"/>
      <c r="L6313" s="2">
        <v>90000</v>
      </c>
      <c r="M6313" s="3">
        <f t="shared" si="98"/>
        <v>590000</v>
      </c>
      <c r="N6313" s="41">
        <v>45180.729166666664</v>
      </c>
      <c r="O6313" s="39">
        <v>1246596644</v>
      </c>
      <c r="P6313" s="39" t="s">
        <v>18453</v>
      </c>
      <c r="Q6313" s="40" t="s">
        <v>21111</v>
      </c>
      <c r="R6313" s="41">
        <v>45263</v>
      </c>
      <c r="S6313" s="62" t="s">
        <v>21</v>
      </c>
      <c r="T6313" s="68"/>
    </row>
    <row r="6314" spans="1:20" x14ac:dyDescent="0.2">
      <c r="A6314" s="38" t="s">
        <v>21127</v>
      </c>
      <c r="B6314" s="39" t="s">
        <v>21128</v>
      </c>
      <c r="C6314" s="39" t="s">
        <v>21129</v>
      </c>
      <c r="D6314" s="38">
        <v>402984</v>
      </c>
      <c r="E6314" s="38"/>
      <c r="F6314" s="38"/>
      <c r="G6314" s="39" t="s">
        <v>4467</v>
      </c>
      <c r="H6314" s="38">
        <v>8263000288</v>
      </c>
      <c r="I6314" s="40">
        <v>330105308</v>
      </c>
      <c r="J6314" s="2">
        <v>6000000</v>
      </c>
      <c r="K6314" s="2"/>
      <c r="L6314" s="2">
        <v>1080000</v>
      </c>
      <c r="M6314" s="3">
        <f t="shared" si="98"/>
        <v>7080000</v>
      </c>
      <c r="N6314" s="41">
        <v>45208.729166666664</v>
      </c>
      <c r="O6314" s="39">
        <v>1246596559</v>
      </c>
      <c r="P6314" s="39" t="s">
        <v>18453</v>
      </c>
      <c r="Q6314" s="40">
        <v>312047737484</v>
      </c>
      <c r="R6314" s="41">
        <v>45264</v>
      </c>
      <c r="S6314" s="62" t="s">
        <v>21</v>
      </c>
      <c r="T6314" s="68"/>
    </row>
    <row r="6315" spans="1:20" x14ac:dyDescent="0.2">
      <c r="A6315" s="38" t="s">
        <v>21130</v>
      </c>
      <c r="B6315" s="39" t="s">
        <v>21131</v>
      </c>
      <c r="C6315" s="39" t="s">
        <v>21132</v>
      </c>
      <c r="D6315" s="38">
        <v>402984</v>
      </c>
      <c r="E6315" s="38"/>
      <c r="F6315" s="38"/>
      <c r="G6315" s="39" t="s">
        <v>4467</v>
      </c>
      <c r="H6315" s="38">
        <v>8263000288</v>
      </c>
      <c r="I6315" s="40">
        <v>330105203</v>
      </c>
      <c r="J6315" s="2">
        <v>6450000</v>
      </c>
      <c r="K6315" s="2"/>
      <c r="L6315" s="2">
        <v>1161000</v>
      </c>
      <c r="M6315" s="3">
        <f t="shared" si="98"/>
        <v>7611000</v>
      </c>
      <c r="N6315" s="41">
        <v>45197.729166666664</v>
      </c>
      <c r="O6315" s="39">
        <v>1246596673</v>
      </c>
      <c r="P6315" s="39" t="s">
        <v>18453</v>
      </c>
      <c r="Q6315" s="40">
        <v>312047737484</v>
      </c>
      <c r="R6315" s="41">
        <v>45264</v>
      </c>
      <c r="S6315" s="62" t="s">
        <v>21</v>
      </c>
      <c r="T6315" s="68"/>
    </row>
    <row r="6316" spans="1:20" x14ac:dyDescent="0.2">
      <c r="A6316" s="38" t="s">
        <v>21133</v>
      </c>
      <c r="B6316" s="39" t="s">
        <v>21134</v>
      </c>
      <c r="C6316" s="39" t="s">
        <v>21135</v>
      </c>
      <c r="D6316" s="38">
        <v>402984</v>
      </c>
      <c r="E6316" s="38"/>
      <c r="F6316" s="38"/>
      <c r="G6316" s="39" t="s">
        <v>4467</v>
      </c>
      <c r="H6316" s="38">
        <v>8263000288</v>
      </c>
      <c r="I6316" s="40">
        <v>330105020</v>
      </c>
      <c r="J6316" s="2">
        <v>1200000</v>
      </c>
      <c r="K6316" s="2"/>
      <c r="L6316" s="2">
        <v>216000</v>
      </c>
      <c r="M6316" s="3">
        <f t="shared" si="98"/>
        <v>1416000</v>
      </c>
      <c r="N6316" s="41">
        <v>45184.729166666664</v>
      </c>
      <c r="O6316" s="39">
        <v>1246596595</v>
      </c>
      <c r="P6316" s="39" t="s">
        <v>18453</v>
      </c>
      <c r="Q6316" s="40" t="s">
        <v>21111</v>
      </c>
      <c r="R6316" s="41">
        <v>45263</v>
      </c>
      <c r="S6316" s="62" t="s">
        <v>21</v>
      </c>
      <c r="T6316" s="68"/>
    </row>
    <row r="6317" spans="1:20" x14ac:dyDescent="0.2">
      <c r="A6317" s="38" t="s">
        <v>21136</v>
      </c>
      <c r="B6317" s="39" t="s">
        <v>21137</v>
      </c>
      <c r="C6317" s="39" t="s">
        <v>21138</v>
      </c>
      <c r="D6317" s="38">
        <v>402984</v>
      </c>
      <c r="E6317" s="38"/>
      <c r="F6317" s="38"/>
      <c r="G6317" s="39" t="s">
        <v>4467</v>
      </c>
      <c r="H6317" s="38">
        <v>8263000288</v>
      </c>
      <c r="I6317" s="40">
        <v>330104836</v>
      </c>
      <c r="J6317" s="2">
        <v>4250000</v>
      </c>
      <c r="K6317" s="2"/>
      <c r="L6317" s="2">
        <v>765000</v>
      </c>
      <c r="M6317" s="3">
        <f t="shared" si="98"/>
        <v>5015000</v>
      </c>
      <c r="N6317" s="41">
        <v>45168.729166666664</v>
      </c>
      <c r="O6317" s="39">
        <v>1246596610</v>
      </c>
      <c r="P6317" s="39" t="s">
        <v>18453</v>
      </c>
      <c r="Q6317" s="40">
        <v>312058561304</v>
      </c>
      <c r="R6317" s="41">
        <v>45265</v>
      </c>
      <c r="S6317" s="62" t="s">
        <v>21</v>
      </c>
      <c r="T6317" s="68"/>
    </row>
    <row r="6318" spans="1:20" x14ac:dyDescent="0.2">
      <c r="A6318" s="38" t="s">
        <v>21139</v>
      </c>
      <c r="B6318" s="39" t="s">
        <v>21140</v>
      </c>
      <c r="C6318" s="39" t="s">
        <v>21141</v>
      </c>
      <c r="D6318" s="38">
        <v>402984</v>
      </c>
      <c r="E6318" s="38"/>
      <c r="F6318" s="38"/>
      <c r="G6318" s="39" t="s">
        <v>4467</v>
      </c>
      <c r="H6318" s="38">
        <v>8263000288</v>
      </c>
      <c r="I6318" s="40">
        <v>330104995</v>
      </c>
      <c r="J6318" s="2">
        <v>1800000</v>
      </c>
      <c r="K6318" s="2"/>
      <c r="L6318" s="2">
        <v>324000</v>
      </c>
      <c r="M6318" s="3">
        <f t="shared" si="98"/>
        <v>2124000</v>
      </c>
      <c r="N6318" s="41">
        <v>45182.729166666664</v>
      </c>
      <c r="O6318" s="39">
        <v>1246596621</v>
      </c>
      <c r="P6318" s="39" t="s">
        <v>18453</v>
      </c>
      <c r="Q6318" s="40" t="s">
        <v>21111</v>
      </c>
      <c r="R6318" s="41">
        <v>45263</v>
      </c>
      <c r="S6318" s="62" t="s">
        <v>21</v>
      </c>
      <c r="T6318" s="68"/>
    </row>
    <row r="6319" spans="1:20" x14ac:dyDescent="0.2">
      <c r="A6319" s="38">
        <v>318</v>
      </c>
      <c r="B6319" s="39" t="s">
        <v>21142</v>
      </c>
      <c r="C6319" s="39" t="s">
        <v>21143</v>
      </c>
      <c r="D6319" s="38">
        <v>812419</v>
      </c>
      <c r="E6319" s="38"/>
      <c r="F6319" s="38"/>
      <c r="G6319" s="39" t="s">
        <v>1956</v>
      </c>
      <c r="H6319" s="38">
        <v>8268012667</v>
      </c>
      <c r="I6319" s="40" t="s">
        <v>21144</v>
      </c>
      <c r="J6319" s="2">
        <v>372643.22033898305</v>
      </c>
      <c r="K6319" s="2"/>
      <c r="L6319" s="2">
        <v>67075.779661016946</v>
      </c>
      <c r="M6319" s="3">
        <f t="shared" si="98"/>
        <v>439719</v>
      </c>
      <c r="N6319" s="41">
        <v>45231.729166666664</v>
      </c>
      <c r="O6319" s="39">
        <v>160829196</v>
      </c>
      <c r="P6319" s="39" t="s">
        <v>8899</v>
      </c>
      <c r="Q6319" s="40"/>
      <c r="R6319" s="41"/>
      <c r="S6319" s="42" t="s">
        <v>8901</v>
      </c>
      <c r="T6319" s="68"/>
    </row>
    <row r="6320" spans="1:20" x14ac:dyDescent="0.2">
      <c r="A6320" s="38">
        <v>170</v>
      </c>
      <c r="B6320" s="39" t="s">
        <v>21145</v>
      </c>
      <c r="C6320" s="39" t="s">
        <v>21146</v>
      </c>
      <c r="D6320" s="38">
        <v>803629</v>
      </c>
      <c r="E6320" s="38"/>
      <c r="F6320" s="38"/>
      <c r="G6320" s="39" t="s">
        <v>5326</v>
      </c>
      <c r="H6320" s="38">
        <v>8268012913</v>
      </c>
      <c r="I6320" s="40" t="s">
        <v>21147</v>
      </c>
      <c r="J6320" s="2">
        <v>170000</v>
      </c>
      <c r="K6320" s="2"/>
      <c r="L6320" s="2">
        <v>30600</v>
      </c>
      <c r="M6320" s="3">
        <f t="shared" si="98"/>
        <v>200600</v>
      </c>
      <c r="N6320" s="41">
        <v>45111.729166666664</v>
      </c>
      <c r="O6320" s="39">
        <v>160826391</v>
      </c>
      <c r="P6320" s="39" t="s">
        <v>8899</v>
      </c>
      <c r="Q6320" s="40">
        <v>312047737429</v>
      </c>
      <c r="R6320" s="41">
        <v>45264</v>
      </c>
      <c r="S6320" s="42" t="s">
        <v>8901</v>
      </c>
      <c r="T6320" s="68"/>
    </row>
    <row r="6321" spans="1:20" x14ac:dyDescent="0.2">
      <c r="A6321" s="38" t="s">
        <v>21148</v>
      </c>
      <c r="B6321" s="39" t="s">
        <v>21149</v>
      </c>
      <c r="C6321" s="39" t="s">
        <v>21150</v>
      </c>
      <c r="D6321" s="38">
        <v>808131</v>
      </c>
      <c r="E6321" s="38"/>
      <c r="F6321" s="38"/>
      <c r="G6321" s="39" t="s">
        <v>1843</v>
      </c>
      <c r="H6321" s="38">
        <v>8268013305</v>
      </c>
      <c r="I6321" s="40" t="s">
        <v>21151</v>
      </c>
      <c r="J6321" s="2">
        <v>102900</v>
      </c>
      <c r="K6321" s="2"/>
      <c r="L6321" s="2">
        <v>18522</v>
      </c>
      <c r="M6321" s="3">
        <f t="shared" si="98"/>
        <v>121422</v>
      </c>
      <c r="N6321" s="41">
        <v>45205.729166666664</v>
      </c>
      <c r="O6321" s="39">
        <v>160826459</v>
      </c>
      <c r="P6321" s="39" t="s">
        <v>3282</v>
      </c>
      <c r="Q6321" s="40" t="s">
        <v>21152</v>
      </c>
      <c r="R6321" s="41">
        <v>45276</v>
      </c>
      <c r="S6321" s="42" t="s">
        <v>2417</v>
      </c>
      <c r="T6321" s="68"/>
    </row>
    <row r="6322" spans="1:20" x14ac:dyDescent="0.2">
      <c r="A6322" s="38" t="s">
        <v>21153</v>
      </c>
      <c r="B6322" s="39" t="s">
        <v>21154</v>
      </c>
      <c r="C6322" s="39" t="s">
        <v>21155</v>
      </c>
      <c r="D6322" s="38">
        <v>808131</v>
      </c>
      <c r="E6322" s="38"/>
      <c r="F6322" s="38"/>
      <c r="G6322" s="39" t="s">
        <v>1843</v>
      </c>
      <c r="H6322" s="38">
        <v>8268013305</v>
      </c>
      <c r="I6322" s="40" t="s">
        <v>21156</v>
      </c>
      <c r="J6322" s="2">
        <v>102900</v>
      </c>
      <c r="K6322" s="2"/>
      <c r="L6322" s="2">
        <v>18522</v>
      </c>
      <c r="M6322" s="3">
        <f t="shared" si="98"/>
        <v>121422</v>
      </c>
      <c r="N6322" s="41">
        <v>45224.729166666664</v>
      </c>
      <c r="O6322" s="39">
        <v>160826481</v>
      </c>
      <c r="P6322" s="39" t="s">
        <v>3282</v>
      </c>
      <c r="Q6322" s="40" t="s">
        <v>21152</v>
      </c>
      <c r="R6322" s="41">
        <v>45276</v>
      </c>
      <c r="S6322" s="42" t="s">
        <v>2417</v>
      </c>
      <c r="T6322" s="68"/>
    </row>
    <row r="6323" spans="1:20" x14ac:dyDescent="0.2">
      <c r="A6323" s="38" t="s">
        <v>21157</v>
      </c>
      <c r="B6323" s="39" t="s">
        <v>21158</v>
      </c>
      <c r="C6323" s="39" t="s">
        <v>21159</v>
      </c>
      <c r="D6323" s="38">
        <v>128635</v>
      </c>
      <c r="E6323" s="38"/>
      <c r="F6323" s="38"/>
      <c r="G6323" s="39" t="s">
        <v>989</v>
      </c>
      <c r="H6323" s="38">
        <v>8266020133</v>
      </c>
      <c r="I6323" s="40" t="s">
        <v>21160</v>
      </c>
      <c r="J6323" s="2">
        <v>45170.508474576272</v>
      </c>
      <c r="K6323" s="2"/>
      <c r="L6323" s="2">
        <v>8130.6915254237283</v>
      </c>
      <c r="M6323" s="3">
        <f t="shared" si="98"/>
        <v>53301.2</v>
      </c>
      <c r="N6323" s="41">
        <v>45220.729166666664</v>
      </c>
      <c r="O6323" s="39">
        <v>1246603160</v>
      </c>
      <c r="P6323" s="39" t="s">
        <v>18453</v>
      </c>
      <c r="Q6323" s="40" t="s">
        <v>21161</v>
      </c>
      <c r="R6323" s="41">
        <v>45276</v>
      </c>
      <c r="S6323" s="62" t="s">
        <v>21</v>
      </c>
      <c r="T6323" s="68"/>
    </row>
    <row r="6324" spans="1:20" x14ac:dyDescent="0.2">
      <c r="A6324" s="38" t="s">
        <v>21162</v>
      </c>
      <c r="B6324" s="39" t="s">
        <v>21163</v>
      </c>
      <c r="C6324" s="39" t="s">
        <v>21164</v>
      </c>
      <c r="D6324" s="38">
        <v>130170</v>
      </c>
      <c r="E6324" s="38"/>
      <c r="F6324" s="38"/>
      <c r="G6324" s="39" t="s">
        <v>1687</v>
      </c>
      <c r="H6324" s="38">
        <v>8266020115</v>
      </c>
      <c r="I6324" s="40">
        <v>4601041376</v>
      </c>
      <c r="J6324" s="2">
        <v>110000</v>
      </c>
      <c r="K6324" s="2"/>
      <c r="L6324" s="2">
        <v>30800.000000000004</v>
      </c>
      <c r="M6324" s="3">
        <f t="shared" si="98"/>
        <v>140800</v>
      </c>
      <c r="N6324" s="41">
        <v>45245.729166666664</v>
      </c>
      <c r="O6324" s="39">
        <v>1246603254</v>
      </c>
      <c r="P6324" s="39" t="s">
        <v>18453</v>
      </c>
      <c r="Q6324" s="40" t="s">
        <v>21165</v>
      </c>
      <c r="R6324" s="41">
        <v>45278</v>
      </c>
      <c r="S6324" s="62" t="s">
        <v>21</v>
      </c>
      <c r="T6324" s="68"/>
    </row>
    <row r="6325" spans="1:20" x14ac:dyDescent="0.2">
      <c r="A6325" s="38" t="s">
        <v>21166</v>
      </c>
      <c r="B6325" s="42"/>
      <c r="C6325" s="42"/>
      <c r="D6325" s="38"/>
      <c r="E6325" s="38"/>
      <c r="F6325" s="38"/>
      <c r="G6325" s="42" t="s">
        <v>3025</v>
      </c>
      <c r="H6325" s="61" t="s">
        <v>21167</v>
      </c>
      <c r="I6325" s="59">
        <v>45260</v>
      </c>
      <c r="J6325" s="5">
        <v>14168.61</v>
      </c>
      <c r="K6325" s="3"/>
      <c r="L6325" s="2">
        <v>0</v>
      </c>
      <c r="M6325" s="3">
        <f t="shared" si="98"/>
        <v>14168.61</v>
      </c>
      <c r="N6325" s="59">
        <v>45260</v>
      </c>
      <c r="O6325" s="61" t="s">
        <v>21167</v>
      </c>
      <c r="P6325" s="42" t="s">
        <v>20138</v>
      </c>
      <c r="Q6325" s="42"/>
      <c r="R6325" s="60"/>
      <c r="S6325" s="62" t="s">
        <v>17</v>
      </c>
      <c r="T6325" s="68"/>
    </row>
    <row r="6326" spans="1:20" x14ac:dyDescent="0.2">
      <c r="A6326" s="38">
        <v>322</v>
      </c>
      <c r="B6326" s="39" t="s">
        <v>21168</v>
      </c>
      <c r="C6326" s="39" t="s">
        <v>21169</v>
      </c>
      <c r="D6326" s="38">
        <v>814805</v>
      </c>
      <c r="E6326" s="38"/>
      <c r="F6326" s="38"/>
      <c r="G6326" s="39" t="s">
        <v>111</v>
      </c>
      <c r="H6326" s="38">
        <v>8268013300</v>
      </c>
      <c r="I6326" s="40">
        <v>6754</v>
      </c>
      <c r="J6326" s="2">
        <v>82688.983050847455</v>
      </c>
      <c r="K6326" s="2"/>
      <c r="L6326" s="2">
        <v>14884.016949152541</v>
      </c>
      <c r="M6326" s="3">
        <f t="shared" si="98"/>
        <v>97573</v>
      </c>
      <c r="N6326" s="41">
        <v>45230.729166666664</v>
      </c>
      <c r="O6326" s="39">
        <v>160842749</v>
      </c>
      <c r="P6326" s="39" t="s">
        <v>8899</v>
      </c>
      <c r="Q6326" s="40" t="s">
        <v>21170</v>
      </c>
      <c r="R6326" s="41">
        <v>45274</v>
      </c>
      <c r="S6326" s="42" t="s">
        <v>8901</v>
      </c>
      <c r="T6326" s="68"/>
    </row>
    <row r="6327" spans="1:20" x14ac:dyDescent="0.2">
      <c r="A6327" s="38">
        <v>411</v>
      </c>
      <c r="B6327" s="39" t="s">
        <v>21171</v>
      </c>
      <c r="C6327" s="39" t="s">
        <v>21172</v>
      </c>
      <c r="D6327" s="38">
        <v>817817</v>
      </c>
      <c r="E6327" s="38"/>
      <c r="F6327" s="38"/>
      <c r="G6327" s="39" t="s">
        <v>17427</v>
      </c>
      <c r="H6327" s="38">
        <v>8268010758</v>
      </c>
      <c r="I6327" s="40">
        <v>517</v>
      </c>
      <c r="J6327" s="2">
        <v>2811359.3728813562</v>
      </c>
      <c r="K6327" s="2"/>
      <c r="L6327" s="2">
        <v>506044.68711864407</v>
      </c>
      <c r="M6327" s="3">
        <f t="shared" si="98"/>
        <v>3317404.06</v>
      </c>
      <c r="N6327" s="41">
        <v>45226.729166666664</v>
      </c>
      <c r="O6327" s="39">
        <v>160843132</v>
      </c>
      <c r="P6327" s="39" t="s">
        <v>8899</v>
      </c>
      <c r="Q6327" s="40">
        <v>312227484286</v>
      </c>
      <c r="R6327" s="41">
        <v>45284</v>
      </c>
      <c r="S6327" s="42" t="s">
        <v>8901</v>
      </c>
      <c r="T6327" s="68"/>
    </row>
    <row r="6328" spans="1:20" x14ac:dyDescent="0.2">
      <c r="A6328" s="38" t="s">
        <v>21173</v>
      </c>
      <c r="B6328" s="39" t="s">
        <v>21174</v>
      </c>
      <c r="C6328" s="39" t="s">
        <v>21175</v>
      </c>
      <c r="D6328" s="58">
        <v>604339</v>
      </c>
      <c r="E6328" s="38"/>
      <c r="F6328" s="58"/>
      <c r="G6328" s="39" t="s">
        <v>1224</v>
      </c>
      <c r="H6328" s="38">
        <v>8263000338</v>
      </c>
      <c r="I6328" s="40" t="s">
        <v>21176</v>
      </c>
      <c r="J6328" s="2">
        <v>881330.78</v>
      </c>
      <c r="K6328" s="2"/>
      <c r="L6328" s="2">
        <v>158639.5404</v>
      </c>
      <c r="M6328" s="3">
        <f t="shared" si="98"/>
        <v>1039970.3204000001</v>
      </c>
      <c r="N6328" s="41">
        <v>45226.729166666664</v>
      </c>
      <c r="O6328" s="39">
        <v>1246607755</v>
      </c>
      <c r="P6328" s="39" t="s">
        <v>19303</v>
      </c>
      <c r="Q6328" s="40" t="s">
        <v>21177</v>
      </c>
      <c r="R6328" s="41" t="s">
        <v>21178</v>
      </c>
      <c r="S6328" s="62" t="s">
        <v>19</v>
      </c>
      <c r="T6328" s="68"/>
    </row>
    <row r="6329" spans="1:20" x14ac:dyDescent="0.2">
      <c r="A6329" s="38" t="s">
        <v>21179</v>
      </c>
      <c r="B6329" s="39" t="s">
        <v>21180</v>
      </c>
      <c r="C6329" s="39" t="s">
        <v>21181</v>
      </c>
      <c r="D6329" s="38">
        <v>507144</v>
      </c>
      <c r="E6329" s="38"/>
      <c r="F6329" s="38"/>
      <c r="G6329" s="39" t="s">
        <v>19473</v>
      </c>
      <c r="H6329" s="38">
        <v>8266020067</v>
      </c>
      <c r="I6329" s="40">
        <v>231010702</v>
      </c>
      <c r="J6329" s="2">
        <v>52750</v>
      </c>
      <c r="K6329" s="2"/>
      <c r="L6329" s="2">
        <v>9495</v>
      </c>
      <c r="M6329" s="3">
        <f t="shared" si="98"/>
        <v>62245</v>
      </c>
      <c r="N6329" s="41">
        <v>45225.729166666664</v>
      </c>
      <c r="O6329" s="39">
        <v>1246610584</v>
      </c>
      <c r="P6329" s="39" t="s">
        <v>18453</v>
      </c>
      <c r="Q6329" s="40">
        <v>401010500791</v>
      </c>
      <c r="R6329" s="41">
        <v>45292</v>
      </c>
      <c r="S6329" s="62" t="s">
        <v>21</v>
      </c>
      <c r="T6329" s="68"/>
    </row>
    <row r="6330" spans="1:20" x14ac:dyDescent="0.2">
      <c r="A6330" s="38" t="s">
        <v>21182</v>
      </c>
      <c r="B6330" s="39" t="s">
        <v>21183</v>
      </c>
      <c r="C6330" s="39" t="s">
        <v>21184</v>
      </c>
      <c r="D6330" s="38">
        <v>703046</v>
      </c>
      <c r="E6330" s="38"/>
      <c r="F6330" s="38"/>
      <c r="G6330" s="42" t="s">
        <v>678</v>
      </c>
      <c r="H6330" s="38">
        <v>8266020133</v>
      </c>
      <c r="I6330" s="40" t="s">
        <v>21185</v>
      </c>
      <c r="J6330" s="2">
        <v>1426</v>
      </c>
      <c r="K6330" s="2"/>
      <c r="L6330" s="2">
        <v>0</v>
      </c>
      <c r="M6330" s="3">
        <f t="shared" si="98"/>
        <v>1426</v>
      </c>
      <c r="N6330" s="41">
        <v>45239.729166666664</v>
      </c>
      <c r="O6330" s="39">
        <v>1218739975</v>
      </c>
      <c r="P6330" s="39" t="s">
        <v>18453</v>
      </c>
      <c r="Q6330" s="40" t="s">
        <v>21186</v>
      </c>
      <c r="R6330" s="41">
        <v>45273</v>
      </c>
      <c r="S6330" s="62" t="s">
        <v>21</v>
      </c>
      <c r="T6330" s="68"/>
    </row>
    <row r="6331" spans="1:20" x14ac:dyDescent="0.2">
      <c r="A6331" s="38" t="s">
        <v>21187</v>
      </c>
      <c r="B6331" s="39" t="s">
        <v>21188</v>
      </c>
      <c r="C6331" s="39"/>
      <c r="D6331" s="38">
        <v>600881</v>
      </c>
      <c r="E6331" s="38"/>
      <c r="F6331" s="38"/>
      <c r="G6331" s="39" t="s">
        <v>17838</v>
      </c>
      <c r="H6331" s="38">
        <v>8263000337</v>
      </c>
      <c r="I6331" s="40" t="s">
        <v>21189</v>
      </c>
      <c r="J6331" s="2">
        <v>754650</v>
      </c>
      <c r="K6331" s="2"/>
      <c r="L6331" s="2">
        <v>135837</v>
      </c>
      <c r="M6331" s="3">
        <f t="shared" si="98"/>
        <v>890487</v>
      </c>
      <c r="N6331" s="41"/>
      <c r="O6331" s="39"/>
      <c r="P6331" s="39" t="s">
        <v>19303</v>
      </c>
      <c r="Q6331" s="40" t="s">
        <v>21190</v>
      </c>
      <c r="R6331" s="41" t="s">
        <v>21191</v>
      </c>
      <c r="S6331" s="62" t="s">
        <v>19</v>
      </c>
      <c r="T6331" s="68"/>
    </row>
    <row r="6332" spans="1:20" x14ac:dyDescent="0.2">
      <c r="A6332" s="38" t="s">
        <v>21192</v>
      </c>
      <c r="B6332" s="39" t="s">
        <v>21188</v>
      </c>
      <c r="C6332" s="39"/>
      <c r="D6332" s="38">
        <v>600881</v>
      </c>
      <c r="E6332" s="38"/>
      <c r="F6332" s="38"/>
      <c r="G6332" s="39" t="s">
        <v>17838</v>
      </c>
      <c r="H6332" s="38">
        <v>8263000337</v>
      </c>
      <c r="I6332" s="40" t="s">
        <v>21189</v>
      </c>
      <c r="J6332" s="2">
        <v>374325</v>
      </c>
      <c r="K6332" s="2"/>
      <c r="L6332" s="2">
        <v>67378.5</v>
      </c>
      <c r="M6332" s="3">
        <f t="shared" si="98"/>
        <v>441703.5</v>
      </c>
      <c r="N6332" s="41"/>
      <c r="O6332" s="39"/>
      <c r="P6332" s="39" t="s">
        <v>18453</v>
      </c>
      <c r="Q6332" s="40"/>
      <c r="R6332" s="41"/>
      <c r="S6332" s="62" t="s">
        <v>21</v>
      </c>
      <c r="T6332" s="68"/>
    </row>
    <row r="6333" spans="1:20" x14ac:dyDescent="0.2">
      <c r="A6333" s="38" t="s">
        <v>21193</v>
      </c>
      <c r="B6333" s="39" t="s">
        <v>21194</v>
      </c>
      <c r="C6333" s="39" t="s">
        <v>21195</v>
      </c>
      <c r="D6333" s="38">
        <v>508912</v>
      </c>
      <c r="E6333" s="38"/>
      <c r="F6333" s="38"/>
      <c r="G6333" s="39" t="s">
        <v>21196</v>
      </c>
      <c r="H6333" s="38">
        <v>8266020199</v>
      </c>
      <c r="I6333" s="40" t="s">
        <v>21197</v>
      </c>
      <c r="J6333" s="2">
        <v>20700</v>
      </c>
      <c r="K6333" s="2"/>
      <c r="L6333" s="2">
        <v>3726</v>
      </c>
      <c r="M6333" s="3">
        <f t="shared" si="98"/>
        <v>24426</v>
      </c>
      <c r="N6333" s="41">
        <v>45245.729166666664</v>
      </c>
      <c r="O6333" s="39">
        <v>1246608788</v>
      </c>
      <c r="P6333" s="39" t="s">
        <v>18453</v>
      </c>
      <c r="Q6333" s="40">
        <v>401045446202</v>
      </c>
      <c r="R6333" s="41">
        <v>45297</v>
      </c>
      <c r="S6333" s="62" t="s">
        <v>21</v>
      </c>
      <c r="T6333" s="68"/>
    </row>
    <row r="6334" spans="1:20" x14ac:dyDescent="0.2">
      <c r="A6334" s="38" t="s">
        <v>21198</v>
      </c>
      <c r="B6334" s="39" t="s">
        <v>21199</v>
      </c>
      <c r="C6334" s="39" t="s">
        <v>21200</v>
      </c>
      <c r="D6334" s="38">
        <v>407261</v>
      </c>
      <c r="E6334" s="38"/>
      <c r="F6334" s="38"/>
      <c r="G6334" s="39" t="s">
        <v>58</v>
      </c>
      <c r="H6334" s="38">
        <v>8266020033</v>
      </c>
      <c r="I6334" s="40">
        <v>9854055375</v>
      </c>
      <c r="J6334" s="2">
        <v>13016.52</v>
      </c>
      <c r="K6334" s="2"/>
      <c r="L6334" s="2">
        <v>0</v>
      </c>
      <c r="M6334" s="3">
        <f t="shared" si="98"/>
        <v>13016.52</v>
      </c>
      <c r="N6334" s="41">
        <v>45248.729166666664</v>
      </c>
      <c r="O6334" s="39">
        <v>1246611683</v>
      </c>
      <c r="P6334" s="39" t="s">
        <v>19303</v>
      </c>
      <c r="Q6334" s="40"/>
      <c r="R6334" s="41"/>
      <c r="S6334" s="62" t="s">
        <v>19</v>
      </c>
      <c r="T6334" s="68"/>
    </row>
    <row r="6335" spans="1:20" x14ac:dyDescent="0.2">
      <c r="A6335" s="38" t="s">
        <v>21201</v>
      </c>
      <c r="B6335" s="39" t="s">
        <v>21202</v>
      </c>
      <c r="C6335" s="39"/>
      <c r="D6335" s="58">
        <v>134171</v>
      </c>
      <c r="E6335" s="38"/>
      <c r="F6335" s="58"/>
      <c r="G6335" s="39" t="s">
        <v>20966</v>
      </c>
      <c r="H6335" s="38">
        <v>8263000349</v>
      </c>
      <c r="I6335" s="40" t="s">
        <v>21203</v>
      </c>
      <c r="J6335" s="2">
        <v>121800</v>
      </c>
      <c r="K6335" s="2"/>
      <c r="L6335" s="2">
        <v>21924</v>
      </c>
      <c r="M6335" s="3">
        <f t="shared" si="98"/>
        <v>143724</v>
      </c>
      <c r="N6335" s="41">
        <v>45250</v>
      </c>
      <c r="O6335" s="39"/>
      <c r="P6335" s="39" t="s">
        <v>1933</v>
      </c>
      <c r="Q6335" s="40"/>
      <c r="R6335" s="41"/>
      <c r="S6335" s="62" t="s">
        <v>25</v>
      </c>
      <c r="T6335" s="68"/>
    </row>
    <row r="6336" spans="1:20" x14ac:dyDescent="0.2">
      <c r="A6336" s="38" t="s">
        <v>21204</v>
      </c>
      <c r="B6336" s="39" t="s">
        <v>21205</v>
      </c>
      <c r="C6336" s="39" t="s">
        <v>21206</v>
      </c>
      <c r="D6336" s="38">
        <v>509330</v>
      </c>
      <c r="E6336" s="38"/>
      <c r="F6336" s="38"/>
      <c r="G6336" s="39" t="s">
        <v>17332</v>
      </c>
      <c r="H6336" s="38">
        <v>8266020021</v>
      </c>
      <c r="I6336" s="40" t="s">
        <v>21207</v>
      </c>
      <c r="J6336" s="2">
        <v>27500</v>
      </c>
      <c r="K6336" s="2"/>
      <c r="L6336" s="2">
        <v>4950</v>
      </c>
      <c r="M6336" s="3">
        <f t="shared" si="98"/>
        <v>32450</v>
      </c>
      <c r="N6336" s="41">
        <v>45240.729166666664</v>
      </c>
      <c r="O6336" s="39">
        <v>1246613226</v>
      </c>
      <c r="P6336" s="39" t="s">
        <v>18453</v>
      </c>
      <c r="Q6336" s="40">
        <v>312226312424</v>
      </c>
      <c r="R6336" s="41">
        <v>45284</v>
      </c>
      <c r="S6336" s="62" t="s">
        <v>21</v>
      </c>
      <c r="T6336" s="68"/>
    </row>
    <row r="6337" spans="1:20" x14ac:dyDescent="0.2">
      <c r="A6337" s="38" t="s">
        <v>21208</v>
      </c>
      <c r="B6337" s="39" t="s">
        <v>21209</v>
      </c>
      <c r="C6337" s="39" t="s">
        <v>21210</v>
      </c>
      <c r="D6337" s="38">
        <v>811923</v>
      </c>
      <c r="E6337" s="38"/>
      <c r="F6337" s="38"/>
      <c r="G6337" s="39" t="s">
        <v>13858</v>
      </c>
      <c r="H6337" s="38">
        <v>8268012920</v>
      </c>
      <c r="I6337" s="40" t="s">
        <v>21211</v>
      </c>
      <c r="J6337" s="2">
        <v>180000</v>
      </c>
      <c r="K6337" s="2"/>
      <c r="L6337" s="2">
        <v>32400</v>
      </c>
      <c r="M6337" s="3">
        <f t="shared" si="98"/>
        <v>212400</v>
      </c>
      <c r="N6337" s="41">
        <v>45177.729166666664</v>
      </c>
      <c r="O6337" s="39">
        <v>160861816</v>
      </c>
      <c r="P6337" s="39" t="s">
        <v>3282</v>
      </c>
      <c r="Q6337" s="40" t="s">
        <v>21212</v>
      </c>
      <c r="R6337" s="41">
        <v>45274</v>
      </c>
      <c r="S6337" s="42" t="s">
        <v>2417</v>
      </c>
      <c r="T6337" s="68"/>
    </row>
    <row r="6338" spans="1:20" x14ac:dyDescent="0.2">
      <c r="A6338" s="38" t="s">
        <v>21213</v>
      </c>
      <c r="B6338" s="39" t="s">
        <v>21214</v>
      </c>
      <c r="C6338" s="39" t="s">
        <v>21215</v>
      </c>
      <c r="D6338" s="38">
        <v>811923</v>
      </c>
      <c r="E6338" s="38"/>
      <c r="F6338" s="38"/>
      <c r="G6338" s="39" t="s">
        <v>13858</v>
      </c>
      <c r="H6338" s="38">
        <v>8268013247</v>
      </c>
      <c r="I6338" s="40" t="s">
        <v>21216</v>
      </c>
      <c r="J6338" s="2">
        <v>178269.00000000003</v>
      </c>
      <c r="K6338" s="2"/>
      <c r="L6338" s="2">
        <v>32088.420000000006</v>
      </c>
      <c r="M6338" s="3">
        <f t="shared" si="98"/>
        <v>210357.42000000004</v>
      </c>
      <c r="N6338" s="41">
        <v>45231.729166666664</v>
      </c>
      <c r="O6338" s="39">
        <v>160861795</v>
      </c>
      <c r="P6338" s="39" t="s">
        <v>3282</v>
      </c>
      <c r="Q6338" s="40" t="s">
        <v>21217</v>
      </c>
      <c r="R6338" s="41">
        <v>45277</v>
      </c>
      <c r="S6338" s="42" t="s">
        <v>2417</v>
      </c>
      <c r="T6338" s="68"/>
    </row>
    <row r="6339" spans="1:20" x14ac:dyDescent="0.2">
      <c r="A6339" s="38" t="s">
        <v>21218</v>
      </c>
      <c r="B6339" s="39" t="s">
        <v>21219</v>
      </c>
      <c r="C6339" s="39" t="s">
        <v>21220</v>
      </c>
      <c r="D6339" s="38">
        <v>509330</v>
      </c>
      <c r="E6339" s="38"/>
      <c r="F6339" s="38"/>
      <c r="G6339" s="39" t="s">
        <v>17332</v>
      </c>
      <c r="H6339" s="38">
        <v>8266019849</v>
      </c>
      <c r="I6339" s="40" t="s">
        <v>21221</v>
      </c>
      <c r="J6339" s="2">
        <v>37700</v>
      </c>
      <c r="K6339" s="2"/>
      <c r="L6339" s="2">
        <v>6786</v>
      </c>
      <c r="M6339" s="3">
        <f t="shared" si="98"/>
        <v>44486</v>
      </c>
      <c r="N6339" s="41">
        <v>45178.729166666664</v>
      </c>
      <c r="O6339" s="39">
        <v>1246614594</v>
      </c>
      <c r="P6339" s="39" t="s">
        <v>18453</v>
      </c>
      <c r="Q6339" s="40">
        <v>312120714542</v>
      </c>
      <c r="R6339" s="41">
        <v>45274</v>
      </c>
      <c r="S6339" s="62" t="s">
        <v>21</v>
      </c>
      <c r="T6339" s="68"/>
    </row>
    <row r="6340" spans="1:20" x14ac:dyDescent="0.2">
      <c r="A6340" s="38" t="s">
        <v>21222</v>
      </c>
      <c r="B6340" s="42" t="s">
        <v>21223</v>
      </c>
      <c r="C6340" s="42" t="s">
        <v>21224</v>
      </c>
      <c r="D6340" s="38">
        <v>137974</v>
      </c>
      <c r="E6340" s="38"/>
      <c r="F6340" s="38"/>
      <c r="G6340" s="39" t="s">
        <v>3527</v>
      </c>
      <c r="H6340" s="38">
        <v>8268006131</v>
      </c>
      <c r="I6340" s="40" t="s">
        <v>21225</v>
      </c>
      <c r="J6340" s="3">
        <v>1669565</v>
      </c>
      <c r="K6340" s="3"/>
      <c r="L6340" s="3">
        <v>300521.7</v>
      </c>
      <c r="M6340" s="3">
        <f t="shared" si="98"/>
        <v>1970086.7</v>
      </c>
      <c r="N6340" s="41">
        <v>45198.729166666664</v>
      </c>
      <c r="O6340" s="39">
        <v>160861211</v>
      </c>
      <c r="P6340" s="42" t="s">
        <v>315</v>
      </c>
      <c r="Q6340" s="42" t="s">
        <v>21226</v>
      </c>
      <c r="R6340" s="60">
        <v>45275</v>
      </c>
      <c r="S6340" s="42" t="s">
        <v>243</v>
      </c>
      <c r="T6340" s="68"/>
    </row>
    <row r="6341" spans="1:20" x14ac:dyDescent="0.2">
      <c r="A6341" s="38" t="s">
        <v>21227</v>
      </c>
      <c r="B6341" s="39" t="s">
        <v>21228</v>
      </c>
      <c r="C6341" s="39" t="s">
        <v>21229</v>
      </c>
      <c r="D6341" s="38">
        <v>128608</v>
      </c>
      <c r="E6341" s="38"/>
      <c r="F6341" s="38"/>
      <c r="G6341" s="39" t="s">
        <v>21230</v>
      </c>
      <c r="H6341" s="38">
        <v>8266019894</v>
      </c>
      <c r="I6341" s="40">
        <v>216</v>
      </c>
      <c r="J6341" s="2">
        <v>308950</v>
      </c>
      <c r="K6341" s="2"/>
      <c r="L6341" s="2">
        <v>55611</v>
      </c>
      <c r="M6341" s="3">
        <f t="shared" si="98"/>
        <v>364561</v>
      </c>
      <c r="N6341" s="41">
        <v>45192.729166666664</v>
      </c>
      <c r="O6341" s="39">
        <v>1246616170</v>
      </c>
      <c r="P6341" s="39" t="s">
        <v>18463</v>
      </c>
      <c r="Q6341" s="40" t="s">
        <v>21231</v>
      </c>
      <c r="R6341" s="41">
        <v>45276</v>
      </c>
      <c r="S6341" s="62" t="s">
        <v>29</v>
      </c>
      <c r="T6341" s="68"/>
    </row>
    <row r="6342" spans="1:20" x14ac:dyDescent="0.2">
      <c r="A6342" s="38" t="s">
        <v>21232</v>
      </c>
      <c r="B6342" s="39" t="s">
        <v>21233</v>
      </c>
      <c r="C6342" s="39" t="s">
        <v>21234</v>
      </c>
      <c r="D6342" s="38">
        <v>138402</v>
      </c>
      <c r="E6342" s="38"/>
      <c r="F6342" s="38"/>
      <c r="G6342" s="39" t="s">
        <v>20834</v>
      </c>
      <c r="H6342" s="38">
        <v>8268013462</v>
      </c>
      <c r="I6342" s="40">
        <v>482</v>
      </c>
      <c r="J6342" s="2">
        <v>100000</v>
      </c>
      <c r="K6342" s="2"/>
      <c r="L6342" s="2">
        <v>18000</v>
      </c>
      <c r="M6342" s="3">
        <f t="shared" ref="M6342:M6405" si="99">SUM(J6342:L6342)</f>
        <v>118000</v>
      </c>
      <c r="N6342" s="41">
        <v>45241.729166666664</v>
      </c>
      <c r="O6342" s="39">
        <v>160864322</v>
      </c>
      <c r="P6342" s="39" t="s">
        <v>18453</v>
      </c>
      <c r="Q6342" s="40" t="s">
        <v>21235</v>
      </c>
      <c r="R6342" s="41">
        <v>45274</v>
      </c>
      <c r="S6342" s="62" t="s">
        <v>21</v>
      </c>
      <c r="T6342" s="68"/>
    </row>
    <row r="6343" spans="1:20" x14ac:dyDescent="0.2">
      <c r="A6343" s="38" t="s">
        <v>21236</v>
      </c>
      <c r="B6343" s="39" t="s">
        <v>21237</v>
      </c>
      <c r="C6343" s="39" t="s">
        <v>21238</v>
      </c>
      <c r="D6343" s="38">
        <v>703046</v>
      </c>
      <c r="E6343" s="38"/>
      <c r="F6343" s="38"/>
      <c r="G6343" s="42" t="s">
        <v>678</v>
      </c>
      <c r="H6343" s="38">
        <v>8266019198</v>
      </c>
      <c r="I6343" s="40" t="s">
        <v>21239</v>
      </c>
      <c r="J6343" s="2">
        <v>560</v>
      </c>
      <c r="K6343" s="2"/>
      <c r="L6343" s="2">
        <v>0</v>
      </c>
      <c r="M6343" s="3">
        <f t="shared" si="99"/>
        <v>560</v>
      </c>
      <c r="N6343" s="41">
        <v>45227.729166666664</v>
      </c>
      <c r="O6343" s="39">
        <v>1218740469</v>
      </c>
      <c r="P6343" s="39" t="s">
        <v>7503</v>
      </c>
      <c r="Q6343" s="40" t="s">
        <v>21240</v>
      </c>
      <c r="R6343" s="41">
        <v>45276</v>
      </c>
      <c r="S6343" s="62" t="s">
        <v>23</v>
      </c>
      <c r="T6343" s="68"/>
    </row>
    <row r="6344" spans="1:20" x14ac:dyDescent="0.2">
      <c r="A6344" s="38" t="s">
        <v>21241</v>
      </c>
      <c r="B6344" s="39" t="s">
        <v>21242</v>
      </c>
      <c r="C6344" s="39" t="s">
        <v>21243</v>
      </c>
      <c r="D6344" s="38">
        <v>816273</v>
      </c>
      <c r="E6344" s="38"/>
      <c r="F6344" s="38"/>
      <c r="G6344" s="39" t="s">
        <v>51</v>
      </c>
      <c r="H6344" s="38">
        <v>8268013815</v>
      </c>
      <c r="I6344" s="40">
        <v>184</v>
      </c>
      <c r="J6344" s="2">
        <v>24097.457627118645</v>
      </c>
      <c r="K6344" s="2"/>
      <c r="L6344" s="2">
        <v>4337.5423728813557</v>
      </c>
      <c r="M6344" s="3">
        <f t="shared" si="99"/>
        <v>28435</v>
      </c>
      <c r="N6344" s="41">
        <v>45226.729166666664</v>
      </c>
      <c r="O6344" s="39">
        <v>160865756</v>
      </c>
      <c r="P6344" s="39" t="s">
        <v>18463</v>
      </c>
      <c r="Q6344" s="40" t="s">
        <v>21244</v>
      </c>
      <c r="R6344" s="41">
        <v>45274</v>
      </c>
      <c r="S6344" s="62" t="s">
        <v>29</v>
      </c>
      <c r="T6344" s="68"/>
    </row>
    <row r="6345" spans="1:20" x14ac:dyDescent="0.2">
      <c r="A6345" s="38" t="s">
        <v>21245</v>
      </c>
      <c r="B6345" s="39" t="s">
        <v>21246</v>
      </c>
      <c r="C6345" s="39" t="s">
        <v>21247</v>
      </c>
      <c r="D6345" s="38">
        <v>816273</v>
      </c>
      <c r="E6345" s="38"/>
      <c r="F6345" s="38"/>
      <c r="G6345" s="39" t="s">
        <v>51</v>
      </c>
      <c r="H6345" s="38">
        <v>8268013815</v>
      </c>
      <c r="I6345" s="40">
        <v>228</v>
      </c>
      <c r="J6345" s="2">
        <v>26261.864406779663</v>
      </c>
      <c r="K6345" s="2"/>
      <c r="L6345" s="2">
        <v>4727.1355932203396</v>
      </c>
      <c r="M6345" s="3">
        <f t="shared" si="99"/>
        <v>30989.000000000004</v>
      </c>
      <c r="N6345" s="41">
        <v>45259.729166666664</v>
      </c>
      <c r="O6345" s="39">
        <v>160865782</v>
      </c>
      <c r="P6345" s="39" t="s">
        <v>18463</v>
      </c>
      <c r="Q6345" s="40" t="s">
        <v>21244</v>
      </c>
      <c r="R6345" s="41">
        <v>45274</v>
      </c>
      <c r="S6345" s="62" t="s">
        <v>29</v>
      </c>
      <c r="T6345" s="68"/>
    </row>
    <row r="6346" spans="1:20" x14ac:dyDescent="0.2">
      <c r="A6346" s="38" t="s">
        <v>21248</v>
      </c>
      <c r="B6346" s="39" t="s">
        <v>21249</v>
      </c>
      <c r="C6346" s="39" t="s">
        <v>21250</v>
      </c>
      <c r="D6346" s="38">
        <v>503163</v>
      </c>
      <c r="E6346" s="38"/>
      <c r="F6346" s="38"/>
      <c r="G6346" s="39" t="s">
        <v>10882</v>
      </c>
      <c r="H6346" s="38">
        <v>8266020191</v>
      </c>
      <c r="I6346" s="40" t="s">
        <v>21251</v>
      </c>
      <c r="J6346" s="2">
        <v>1289.8305084745764</v>
      </c>
      <c r="K6346" s="2"/>
      <c r="L6346" s="2">
        <v>232.16949152542375</v>
      </c>
      <c r="M6346" s="3">
        <f t="shared" si="99"/>
        <v>1522.0000000000002</v>
      </c>
      <c r="N6346" s="41">
        <v>45237.729166666664</v>
      </c>
      <c r="O6346" s="39">
        <v>1246616873</v>
      </c>
      <c r="P6346" s="39" t="s">
        <v>18453</v>
      </c>
      <c r="Q6346" s="40" t="s">
        <v>21252</v>
      </c>
      <c r="R6346" s="41">
        <v>45284</v>
      </c>
      <c r="S6346" s="62" t="s">
        <v>21</v>
      </c>
      <c r="T6346" s="68"/>
    </row>
    <row r="6347" spans="1:20" x14ac:dyDescent="0.2">
      <c r="A6347" s="38" t="s">
        <v>21253</v>
      </c>
      <c r="B6347" s="39" t="s">
        <v>21254</v>
      </c>
      <c r="C6347" s="39" t="s">
        <v>21255</v>
      </c>
      <c r="D6347" s="38">
        <v>128635</v>
      </c>
      <c r="E6347" s="38"/>
      <c r="F6347" s="38"/>
      <c r="G6347" s="39" t="s">
        <v>989</v>
      </c>
      <c r="H6347" s="38">
        <v>8266020254</v>
      </c>
      <c r="I6347" s="40" t="s">
        <v>21256</v>
      </c>
      <c r="J6347" s="2">
        <v>7580</v>
      </c>
      <c r="K6347" s="2"/>
      <c r="L6347" s="2">
        <v>1364.3999999999999</v>
      </c>
      <c r="M6347" s="3">
        <f t="shared" si="99"/>
        <v>8944.4</v>
      </c>
      <c r="N6347" s="41">
        <v>45240.729166666664</v>
      </c>
      <c r="O6347" s="39">
        <v>1246617013</v>
      </c>
      <c r="P6347" s="39" t="s">
        <v>18453</v>
      </c>
      <c r="Q6347" s="40" t="s">
        <v>21257</v>
      </c>
      <c r="R6347" s="41">
        <v>45287</v>
      </c>
      <c r="S6347" s="62" t="s">
        <v>21</v>
      </c>
      <c r="T6347" s="68"/>
    </row>
    <row r="6348" spans="1:20" x14ac:dyDescent="0.2">
      <c r="A6348" s="38" t="s">
        <v>21258</v>
      </c>
      <c r="B6348" s="39" t="s">
        <v>21259</v>
      </c>
      <c r="C6348" s="39" t="s">
        <v>21260</v>
      </c>
      <c r="D6348" s="38">
        <v>400371</v>
      </c>
      <c r="E6348" s="38"/>
      <c r="F6348" s="38"/>
      <c r="G6348" s="39" t="s">
        <v>7339</v>
      </c>
      <c r="H6348" s="38">
        <v>8266018665</v>
      </c>
      <c r="I6348" s="40" t="s">
        <v>21261</v>
      </c>
      <c r="J6348" s="2">
        <v>316000</v>
      </c>
      <c r="K6348" s="2"/>
      <c r="L6348" s="2">
        <v>56880</v>
      </c>
      <c r="M6348" s="3">
        <f t="shared" si="99"/>
        <v>372880</v>
      </c>
      <c r="N6348" s="41">
        <v>45237.729166666664</v>
      </c>
      <c r="O6348" s="39">
        <v>1246617036</v>
      </c>
      <c r="P6348" s="39" t="s">
        <v>3282</v>
      </c>
      <c r="Q6348" s="40" t="s">
        <v>21262</v>
      </c>
      <c r="R6348" s="41">
        <v>45292</v>
      </c>
      <c r="S6348" s="42" t="s">
        <v>2417</v>
      </c>
      <c r="T6348" s="68"/>
    </row>
    <row r="6349" spans="1:20" x14ac:dyDescent="0.2">
      <c r="A6349" s="38" t="s">
        <v>21263</v>
      </c>
      <c r="B6349" s="39" t="s">
        <v>21264</v>
      </c>
      <c r="C6349" s="39" t="s">
        <v>21265</v>
      </c>
      <c r="D6349" s="38">
        <v>507203</v>
      </c>
      <c r="E6349" s="38"/>
      <c r="F6349" s="38"/>
      <c r="G6349" s="39" t="s">
        <v>17373</v>
      </c>
      <c r="H6349" s="38">
        <v>8268009895</v>
      </c>
      <c r="I6349" s="40">
        <v>3723011334</v>
      </c>
      <c r="J6349" s="2">
        <v>273420.8389830509</v>
      </c>
      <c r="K6349" s="2"/>
      <c r="L6349" s="2">
        <v>49215.751016949158</v>
      </c>
      <c r="M6349" s="3">
        <f t="shared" si="99"/>
        <v>322636.59000000008</v>
      </c>
      <c r="N6349" s="41">
        <v>45191.729166666664</v>
      </c>
      <c r="O6349" s="39">
        <v>160866950</v>
      </c>
      <c r="P6349" s="39" t="s">
        <v>3282</v>
      </c>
      <c r="Q6349" s="40" t="s">
        <v>21266</v>
      </c>
      <c r="R6349" s="41">
        <v>45295</v>
      </c>
      <c r="S6349" s="42" t="s">
        <v>2417</v>
      </c>
      <c r="T6349" s="68"/>
    </row>
    <row r="6350" spans="1:20" x14ac:dyDescent="0.2">
      <c r="A6350" s="38" t="s">
        <v>21267</v>
      </c>
      <c r="B6350" s="39" t="s">
        <v>21268</v>
      </c>
      <c r="C6350" s="39" t="s">
        <v>21269</v>
      </c>
      <c r="D6350" s="38">
        <v>507203</v>
      </c>
      <c r="E6350" s="38"/>
      <c r="F6350" s="38"/>
      <c r="G6350" s="39" t="s">
        <v>17373</v>
      </c>
      <c r="H6350" s="38">
        <v>8268009895</v>
      </c>
      <c r="I6350" s="40">
        <v>3723014588</v>
      </c>
      <c r="J6350" s="2">
        <v>228129.74576271186</v>
      </c>
      <c r="K6350" s="2"/>
      <c r="L6350" s="2">
        <v>41063.354237288135</v>
      </c>
      <c r="M6350" s="3">
        <f t="shared" si="99"/>
        <v>269193.09999999998</v>
      </c>
      <c r="N6350" s="41">
        <v>45239.729166666664</v>
      </c>
      <c r="O6350" s="39">
        <v>160867007</v>
      </c>
      <c r="P6350" s="39" t="s">
        <v>3282</v>
      </c>
      <c r="Q6350" s="40" t="s">
        <v>21270</v>
      </c>
      <c r="R6350" s="41">
        <v>45287</v>
      </c>
      <c r="S6350" s="42" t="s">
        <v>2417</v>
      </c>
      <c r="T6350" s="68"/>
    </row>
    <row r="6351" spans="1:20" x14ac:dyDescent="0.2">
      <c r="A6351" s="38" t="s">
        <v>21271</v>
      </c>
      <c r="B6351" s="39" t="s">
        <v>21272</v>
      </c>
      <c r="C6351" s="39"/>
      <c r="D6351" s="38">
        <v>600881</v>
      </c>
      <c r="E6351" s="38"/>
      <c r="F6351" s="38"/>
      <c r="G6351" s="39" t="s">
        <v>17838</v>
      </c>
      <c r="H6351" s="38">
        <v>8263000337</v>
      </c>
      <c r="I6351" s="40" t="s">
        <v>21273</v>
      </c>
      <c r="J6351" s="2">
        <v>494775</v>
      </c>
      <c r="K6351" s="2"/>
      <c r="L6351" s="2">
        <v>89059.5</v>
      </c>
      <c r="M6351" s="3">
        <f t="shared" si="99"/>
        <v>583834.5</v>
      </c>
      <c r="N6351" s="41"/>
      <c r="O6351" s="39"/>
      <c r="P6351" s="39" t="s">
        <v>19303</v>
      </c>
      <c r="Q6351" s="40" t="s">
        <v>21274</v>
      </c>
      <c r="R6351" s="41" t="s">
        <v>21275</v>
      </c>
      <c r="S6351" s="62" t="s">
        <v>19</v>
      </c>
      <c r="T6351" s="68"/>
    </row>
    <row r="6352" spans="1:20" x14ac:dyDescent="0.2">
      <c r="A6352" s="38" t="s">
        <v>21276</v>
      </c>
      <c r="B6352" s="39" t="s">
        <v>21272</v>
      </c>
      <c r="C6352" s="39"/>
      <c r="D6352" s="38">
        <v>120191</v>
      </c>
      <c r="E6352" s="38"/>
      <c r="F6352" s="38"/>
      <c r="G6352" s="39" t="s">
        <v>13051</v>
      </c>
      <c r="H6352" s="38">
        <v>8263000352</v>
      </c>
      <c r="I6352" s="40" t="s">
        <v>21273</v>
      </c>
      <c r="J6352" s="2">
        <v>467775</v>
      </c>
      <c r="K6352" s="2"/>
      <c r="L6352" s="2">
        <v>84199.5</v>
      </c>
      <c r="M6352" s="3">
        <f t="shared" si="99"/>
        <v>551974.5</v>
      </c>
      <c r="N6352" s="41">
        <v>45244</v>
      </c>
      <c r="O6352" s="39"/>
      <c r="P6352" s="39" t="s">
        <v>18453</v>
      </c>
      <c r="Q6352" s="40" t="s">
        <v>21274</v>
      </c>
      <c r="R6352" s="41" t="s">
        <v>21275</v>
      </c>
      <c r="S6352" s="62" t="s">
        <v>21</v>
      </c>
      <c r="T6352" s="68"/>
    </row>
    <row r="6353" spans="1:20" x14ac:dyDescent="0.2">
      <c r="A6353" s="38" t="s">
        <v>21277</v>
      </c>
      <c r="B6353" s="39" t="s">
        <v>21278</v>
      </c>
      <c r="C6353" s="39"/>
      <c r="D6353" s="38">
        <v>600881</v>
      </c>
      <c r="E6353" s="38"/>
      <c r="F6353" s="38"/>
      <c r="G6353" s="39" t="s">
        <v>17838</v>
      </c>
      <c r="H6353" s="38">
        <v>8263000337</v>
      </c>
      <c r="I6353" s="40" t="s">
        <v>21279</v>
      </c>
      <c r="J6353" s="2">
        <v>320850</v>
      </c>
      <c r="K6353" s="2"/>
      <c r="L6353" s="2">
        <v>57753</v>
      </c>
      <c r="M6353" s="3">
        <f t="shared" si="99"/>
        <v>378603</v>
      </c>
      <c r="N6353" s="41"/>
      <c r="O6353" s="39"/>
      <c r="P6353" s="39" t="s">
        <v>19303</v>
      </c>
      <c r="Q6353" s="40"/>
      <c r="R6353" s="41"/>
      <c r="S6353" s="62" t="s">
        <v>19</v>
      </c>
      <c r="T6353" s="68"/>
    </row>
    <row r="6354" spans="1:20" x14ac:dyDescent="0.2">
      <c r="A6354" s="38">
        <v>1</v>
      </c>
      <c r="B6354" s="39" t="s">
        <v>21280</v>
      </c>
      <c r="C6354" s="39" t="s">
        <v>21281</v>
      </c>
      <c r="D6354" s="38">
        <v>301193</v>
      </c>
      <c r="E6354" s="38"/>
      <c r="F6354" s="38"/>
      <c r="G6354" s="39" t="s">
        <v>2376</v>
      </c>
      <c r="H6354" s="38">
        <v>8268012327</v>
      </c>
      <c r="I6354" s="40">
        <v>232901091190</v>
      </c>
      <c r="J6354" s="2">
        <v>313221.18644067796</v>
      </c>
      <c r="K6354" s="2"/>
      <c r="L6354" s="2">
        <v>56379.813559322029</v>
      </c>
      <c r="M6354" s="3">
        <f t="shared" si="99"/>
        <v>369601</v>
      </c>
      <c r="N6354" s="41">
        <v>45229.729166666664</v>
      </c>
      <c r="O6354" s="39">
        <v>160839332</v>
      </c>
      <c r="P6354" s="39" t="s">
        <v>8899</v>
      </c>
      <c r="Q6354" s="40" t="s">
        <v>21282</v>
      </c>
      <c r="R6354" s="41">
        <v>45278</v>
      </c>
      <c r="S6354" s="42" t="s">
        <v>8901</v>
      </c>
      <c r="T6354" s="68"/>
    </row>
    <row r="6355" spans="1:20" x14ac:dyDescent="0.2">
      <c r="A6355" s="38" t="s">
        <v>21283</v>
      </c>
      <c r="B6355" s="39" t="s">
        <v>21278</v>
      </c>
      <c r="C6355" s="39"/>
      <c r="D6355" s="38">
        <v>120191</v>
      </c>
      <c r="E6355" s="38"/>
      <c r="F6355" s="38"/>
      <c r="G6355" s="39" t="s">
        <v>13051</v>
      </c>
      <c r="H6355" s="38">
        <v>8263000352</v>
      </c>
      <c r="I6355" s="40" t="s">
        <v>21279</v>
      </c>
      <c r="J6355" s="2">
        <v>302850</v>
      </c>
      <c r="K6355" s="2"/>
      <c r="L6355" s="2">
        <v>54513</v>
      </c>
      <c r="M6355" s="3">
        <f t="shared" si="99"/>
        <v>357363</v>
      </c>
      <c r="N6355" s="41">
        <v>45259</v>
      </c>
      <c r="O6355" s="39"/>
      <c r="P6355" s="39" t="s">
        <v>18453</v>
      </c>
      <c r="Q6355" s="40"/>
      <c r="R6355" s="41"/>
      <c r="S6355" s="62" t="s">
        <v>21</v>
      </c>
      <c r="T6355" s="68"/>
    </row>
    <row r="6356" spans="1:20" x14ac:dyDescent="0.2">
      <c r="A6356" s="38" t="s">
        <v>21284</v>
      </c>
      <c r="B6356" s="39" t="s">
        <v>21285</v>
      </c>
      <c r="C6356" s="39" t="s">
        <v>21286</v>
      </c>
      <c r="D6356" s="38">
        <v>507144</v>
      </c>
      <c r="E6356" s="38"/>
      <c r="F6356" s="38"/>
      <c r="G6356" s="39" t="s">
        <v>19473</v>
      </c>
      <c r="H6356" s="38">
        <v>8266019747</v>
      </c>
      <c r="I6356" s="40">
        <v>231010598</v>
      </c>
      <c r="J6356" s="2">
        <v>81400</v>
      </c>
      <c r="K6356" s="2"/>
      <c r="L6356" s="2">
        <v>14652</v>
      </c>
      <c r="M6356" s="3">
        <f t="shared" si="99"/>
        <v>96052</v>
      </c>
      <c r="N6356" s="41">
        <v>45195.729166666664</v>
      </c>
      <c r="O6356" s="39">
        <v>1246618668</v>
      </c>
      <c r="P6356" s="39" t="s">
        <v>18463</v>
      </c>
      <c r="Q6356" s="40">
        <v>312144486458</v>
      </c>
      <c r="R6356" s="41">
        <v>45276</v>
      </c>
      <c r="S6356" s="62" t="s">
        <v>29</v>
      </c>
      <c r="T6356" s="68"/>
    </row>
    <row r="6357" spans="1:20" x14ac:dyDescent="0.2">
      <c r="A6357" s="38" t="s">
        <v>21287</v>
      </c>
      <c r="B6357" s="39" t="s">
        <v>21288</v>
      </c>
      <c r="C6357" s="39" t="s">
        <v>21289</v>
      </c>
      <c r="D6357" s="38">
        <v>128635</v>
      </c>
      <c r="E6357" s="38"/>
      <c r="F6357" s="38"/>
      <c r="G6357" s="39" t="s">
        <v>989</v>
      </c>
      <c r="H6357" s="38">
        <v>8266020133</v>
      </c>
      <c r="I6357" s="40" t="s">
        <v>21290</v>
      </c>
      <c r="J6357" s="2">
        <v>400</v>
      </c>
      <c r="K6357" s="2"/>
      <c r="L6357" s="2">
        <v>72</v>
      </c>
      <c r="M6357" s="3">
        <f t="shared" si="99"/>
        <v>472</v>
      </c>
      <c r="N6357" s="41">
        <v>45240.729166666664</v>
      </c>
      <c r="O6357" s="39">
        <v>1246620068</v>
      </c>
      <c r="P6357" s="39" t="s">
        <v>18453</v>
      </c>
      <c r="Q6357" s="40" t="s">
        <v>21257</v>
      </c>
      <c r="R6357" s="41">
        <v>45287</v>
      </c>
      <c r="S6357" s="62" t="s">
        <v>21</v>
      </c>
      <c r="T6357" s="68"/>
    </row>
    <row r="6358" spans="1:20" x14ac:dyDescent="0.2">
      <c r="A6358" s="38" t="s">
        <v>21291</v>
      </c>
      <c r="B6358" s="39" t="s">
        <v>21292</v>
      </c>
      <c r="C6358" s="39" t="s">
        <v>21293</v>
      </c>
      <c r="D6358" s="38">
        <v>132039</v>
      </c>
      <c r="E6358" s="38"/>
      <c r="F6358" s="38"/>
      <c r="G6358" s="39" t="s">
        <v>20802</v>
      </c>
      <c r="H6358" s="38">
        <v>8266020114</v>
      </c>
      <c r="I6358" s="40">
        <v>695</v>
      </c>
      <c r="J6358" s="2">
        <v>264300</v>
      </c>
      <c r="K6358" s="2"/>
      <c r="L6358" s="2">
        <v>47574</v>
      </c>
      <c r="M6358" s="3">
        <f t="shared" si="99"/>
        <v>311874</v>
      </c>
      <c r="N6358" s="41">
        <v>45238.729166666664</v>
      </c>
      <c r="O6358" s="39">
        <v>1246620082</v>
      </c>
      <c r="P6358" s="39" t="s">
        <v>18453</v>
      </c>
      <c r="Q6358" s="40" t="s">
        <v>21294</v>
      </c>
      <c r="R6358" s="41">
        <v>45287</v>
      </c>
      <c r="S6358" s="62" t="s">
        <v>21</v>
      </c>
      <c r="T6358" s="68"/>
    </row>
    <row r="6359" spans="1:20" x14ac:dyDescent="0.2">
      <c r="A6359" s="38" t="s">
        <v>21295</v>
      </c>
      <c r="B6359" s="39" t="s">
        <v>21296</v>
      </c>
      <c r="C6359" s="39" t="s">
        <v>21297</v>
      </c>
      <c r="D6359" s="38">
        <v>407261</v>
      </c>
      <c r="E6359" s="38"/>
      <c r="F6359" s="38"/>
      <c r="G6359" s="39" t="s">
        <v>58</v>
      </c>
      <c r="H6359" s="38">
        <v>8266020033</v>
      </c>
      <c r="I6359" s="40">
        <v>9854055590</v>
      </c>
      <c r="J6359" s="2">
        <v>13016.52</v>
      </c>
      <c r="K6359" s="2"/>
      <c r="L6359" s="2">
        <v>0</v>
      </c>
      <c r="M6359" s="3">
        <f t="shared" si="99"/>
        <v>13016.52</v>
      </c>
      <c r="N6359" s="41">
        <v>45252.729166666664</v>
      </c>
      <c r="O6359" s="39">
        <v>1931849234</v>
      </c>
      <c r="P6359" s="39" t="s">
        <v>19303</v>
      </c>
      <c r="Q6359" s="40"/>
      <c r="R6359" s="41"/>
      <c r="S6359" s="62" t="s">
        <v>19</v>
      </c>
      <c r="T6359" s="68"/>
    </row>
    <row r="6360" spans="1:20" x14ac:dyDescent="0.2">
      <c r="A6360" s="38" t="s">
        <v>21298</v>
      </c>
      <c r="B6360" s="42" t="s">
        <v>21299</v>
      </c>
      <c r="C6360" s="42" t="s">
        <v>21300</v>
      </c>
      <c r="D6360" s="38">
        <v>821146</v>
      </c>
      <c r="E6360" s="1" t="s">
        <v>23072</v>
      </c>
      <c r="F6360" s="1" t="s">
        <v>23070</v>
      </c>
      <c r="G6360" s="42" t="s">
        <v>446</v>
      </c>
      <c r="H6360" s="38">
        <v>8263000191</v>
      </c>
      <c r="I6360" s="40" t="s">
        <v>21301</v>
      </c>
      <c r="J6360" s="3">
        <v>2473200</v>
      </c>
      <c r="K6360" s="3"/>
      <c r="L6360" s="3">
        <v>445176</v>
      </c>
      <c r="M6360" s="3">
        <f t="shared" si="99"/>
        <v>2918376</v>
      </c>
      <c r="N6360" s="41">
        <v>45198.729166666664</v>
      </c>
      <c r="O6360" s="39">
        <v>1246622480</v>
      </c>
      <c r="P6360" s="42" t="s">
        <v>315</v>
      </c>
      <c r="Q6360" s="42" t="s">
        <v>21302</v>
      </c>
      <c r="R6360" s="60">
        <v>45283</v>
      </c>
      <c r="S6360" s="42" t="s">
        <v>243</v>
      </c>
      <c r="T6360" s="68"/>
    </row>
    <row r="6361" spans="1:20" x14ac:dyDescent="0.2">
      <c r="A6361" s="38">
        <v>71</v>
      </c>
      <c r="B6361" s="39" t="s">
        <v>21303</v>
      </c>
      <c r="C6361" s="39" t="s">
        <v>21304</v>
      </c>
      <c r="D6361" s="38">
        <v>407261</v>
      </c>
      <c r="E6361" s="38"/>
      <c r="F6361" s="38"/>
      <c r="G6361" s="39" t="s">
        <v>58</v>
      </c>
      <c r="H6361" s="38">
        <v>8266020048</v>
      </c>
      <c r="I6361" s="40">
        <v>9854056387</v>
      </c>
      <c r="J6361" s="2">
        <v>81353.25</v>
      </c>
      <c r="K6361" s="2"/>
      <c r="L6361" s="2">
        <v>0</v>
      </c>
      <c r="M6361" s="3">
        <f t="shared" si="99"/>
        <v>81353.25</v>
      </c>
      <c r="N6361" s="41">
        <v>45265.729166666664</v>
      </c>
      <c r="O6361" s="39">
        <v>1246622498</v>
      </c>
      <c r="P6361" s="39" t="s">
        <v>8899</v>
      </c>
      <c r="Q6361" s="40"/>
      <c r="R6361" s="41"/>
      <c r="S6361" s="42" t="s">
        <v>8901</v>
      </c>
      <c r="T6361" s="68"/>
    </row>
    <row r="6362" spans="1:20" x14ac:dyDescent="0.2">
      <c r="A6362" s="38">
        <v>72</v>
      </c>
      <c r="B6362" s="39" t="s">
        <v>21305</v>
      </c>
      <c r="C6362" s="39" t="s">
        <v>21306</v>
      </c>
      <c r="D6362" s="38">
        <v>407261</v>
      </c>
      <c r="E6362" s="38"/>
      <c r="F6362" s="38"/>
      <c r="G6362" s="39" t="s">
        <v>58</v>
      </c>
      <c r="H6362" s="38">
        <v>8266020048</v>
      </c>
      <c r="I6362" s="40">
        <v>9854056690</v>
      </c>
      <c r="J6362" s="2">
        <v>81353.25</v>
      </c>
      <c r="K6362" s="2"/>
      <c r="L6362" s="2">
        <v>0</v>
      </c>
      <c r="M6362" s="3">
        <f t="shared" si="99"/>
        <v>81353.25</v>
      </c>
      <c r="N6362" s="41">
        <v>45271.729166666664</v>
      </c>
      <c r="O6362" s="39">
        <v>1246622502</v>
      </c>
      <c r="P6362" s="39" t="s">
        <v>8899</v>
      </c>
      <c r="Q6362" s="40"/>
      <c r="R6362" s="41"/>
      <c r="S6362" s="42" t="s">
        <v>8901</v>
      </c>
      <c r="T6362" s="68"/>
    </row>
    <row r="6363" spans="1:20" x14ac:dyDescent="0.2">
      <c r="A6363" s="38" t="s">
        <v>21307</v>
      </c>
      <c r="B6363" s="39" t="s">
        <v>21308</v>
      </c>
      <c r="C6363" s="39"/>
      <c r="D6363" s="38">
        <v>120191</v>
      </c>
      <c r="E6363" s="38"/>
      <c r="F6363" s="38"/>
      <c r="G6363" s="39" t="s">
        <v>13051</v>
      </c>
      <c r="H6363" s="38">
        <v>8263000352</v>
      </c>
      <c r="I6363" s="40" t="s">
        <v>21309</v>
      </c>
      <c r="J6363" s="2">
        <v>1128975</v>
      </c>
      <c r="K6363" s="2"/>
      <c r="L6363" s="2">
        <v>203215.5</v>
      </c>
      <c r="M6363" s="3">
        <f t="shared" si="99"/>
        <v>1332190.5</v>
      </c>
      <c r="N6363" s="41">
        <v>45254</v>
      </c>
      <c r="O6363" s="39"/>
      <c r="P6363" s="39" t="s">
        <v>18453</v>
      </c>
      <c r="Q6363" s="40" t="s">
        <v>21310</v>
      </c>
      <c r="R6363" s="41" t="s">
        <v>21311</v>
      </c>
      <c r="S6363" s="62" t="s">
        <v>21</v>
      </c>
      <c r="T6363" s="68"/>
    </row>
    <row r="6364" spans="1:20" x14ac:dyDescent="0.2">
      <c r="A6364" s="38" t="s">
        <v>21312</v>
      </c>
      <c r="B6364" s="39" t="s">
        <v>21313</v>
      </c>
      <c r="C6364" s="39"/>
      <c r="D6364" s="38">
        <v>120191</v>
      </c>
      <c r="E6364" s="38"/>
      <c r="F6364" s="38"/>
      <c r="G6364" s="39" t="s">
        <v>13051</v>
      </c>
      <c r="H6364" s="38">
        <v>8263000352</v>
      </c>
      <c r="I6364" s="40" t="s">
        <v>21314</v>
      </c>
      <c r="J6364" s="2">
        <v>1245559.75</v>
      </c>
      <c r="K6364" s="2"/>
      <c r="L6364" s="2">
        <v>224200.755</v>
      </c>
      <c r="M6364" s="3">
        <f t="shared" si="99"/>
        <v>1469760.5049999999</v>
      </c>
      <c r="N6364" s="41">
        <v>45259</v>
      </c>
      <c r="O6364" s="39"/>
      <c r="P6364" s="39" t="s">
        <v>18453</v>
      </c>
      <c r="Q6364" s="40" t="s">
        <v>21315</v>
      </c>
      <c r="R6364" s="41" t="s">
        <v>21316</v>
      </c>
      <c r="S6364" s="62" t="s">
        <v>21</v>
      </c>
      <c r="T6364" s="68"/>
    </row>
    <row r="6365" spans="1:20" x14ac:dyDescent="0.2">
      <c r="A6365" s="38" t="s">
        <v>21317</v>
      </c>
      <c r="B6365" s="39" t="s">
        <v>21313</v>
      </c>
      <c r="C6365" s="39"/>
      <c r="D6365" s="38">
        <v>120191</v>
      </c>
      <c r="E6365" s="38"/>
      <c r="F6365" s="38"/>
      <c r="G6365" s="39" t="s">
        <v>13051</v>
      </c>
      <c r="H6365" s="38">
        <v>8263000352</v>
      </c>
      <c r="I6365" s="40" t="s">
        <v>21314</v>
      </c>
      <c r="J6365" s="2">
        <v>675257</v>
      </c>
      <c r="K6365" s="2"/>
      <c r="L6365" s="2">
        <v>121546.26</v>
      </c>
      <c r="M6365" s="3">
        <f t="shared" si="99"/>
        <v>796803.26</v>
      </c>
      <c r="N6365" s="41">
        <v>45259.729166666664</v>
      </c>
      <c r="O6365" s="39"/>
      <c r="P6365" s="62" t="s">
        <v>18463</v>
      </c>
      <c r="Q6365" s="40" t="s">
        <v>21318</v>
      </c>
      <c r="R6365" s="41">
        <v>45282</v>
      </c>
      <c r="S6365" s="62" t="s">
        <v>29</v>
      </c>
      <c r="T6365" s="68"/>
    </row>
    <row r="6366" spans="1:20" x14ac:dyDescent="0.2">
      <c r="A6366" s="38" t="s">
        <v>21319</v>
      </c>
      <c r="B6366" s="39" t="s">
        <v>21313</v>
      </c>
      <c r="C6366" s="39"/>
      <c r="D6366" s="38">
        <v>120191</v>
      </c>
      <c r="E6366" s="38"/>
      <c r="F6366" s="38"/>
      <c r="G6366" s="39" t="s">
        <v>13051</v>
      </c>
      <c r="H6366" s="38">
        <v>8263000352</v>
      </c>
      <c r="I6366" s="40" t="s">
        <v>21314</v>
      </c>
      <c r="J6366" s="2">
        <v>104676</v>
      </c>
      <c r="K6366" s="2"/>
      <c r="L6366" s="2">
        <v>18841.68</v>
      </c>
      <c r="M6366" s="3">
        <f t="shared" si="99"/>
        <v>123517.68</v>
      </c>
      <c r="N6366" s="41">
        <v>45259</v>
      </c>
      <c r="O6366" s="39"/>
      <c r="P6366" s="39" t="s">
        <v>19303</v>
      </c>
      <c r="Q6366" s="40"/>
      <c r="R6366" s="41"/>
      <c r="S6366" s="62" t="s">
        <v>19</v>
      </c>
      <c r="T6366" s="68"/>
    </row>
    <row r="6367" spans="1:20" x14ac:dyDescent="0.2">
      <c r="A6367" s="38">
        <v>287</v>
      </c>
      <c r="B6367" s="39" t="s">
        <v>21320</v>
      </c>
      <c r="C6367" s="39" t="s">
        <v>21321</v>
      </c>
      <c r="D6367" s="38">
        <v>509330</v>
      </c>
      <c r="E6367" s="38"/>
      <c r="F6367" s="38"/>
      <c r="G6367" s="39" t="s">
        <v>17332</v>
      </c>
      <c r="H6367" s="38">
        <v>8266018505</v>
      </c>
      <c r="I6367" s="40" t="s">
        <v>21322</v>
      </c>
      <c r="J6367" s="2">
        <v>272500</v>
      </c>
      <c r="K6367" s="2"/>
      <c r="L6367" s="2">
        <v>49050</v>
      </c>
      <c r="M6367" s="3">
        <f t="shared" si="99"/>
        <v>321550</v>
      </c>
      <c r="N6367" s="41">
        <v>45116.729166666664</v>
      </c>
      <c r="O6367" s="39">
        <v>1246628210</v>
      </c>
      <c r="P6367" s="39" t="s">
        <v>8899</v>
      </c>
      <c r="Q6367" s="40">
        <v>312268933752</v>
      </c>
      <c r="R6367" s="41">
        <v>45287</v>
      </c>
      <c r="S6367" s="42" t="s">
        <v>8901</v>
      </c>
      <c r="T6367" s="68"/>
    </row>
    <row r="6368" spans="1:20" x14ac:dyDescent="0.2">
      <c r="A6368" s="38" t="s">
        <v>21323</v>
      </c>
      <c r="B6368" s="39" t="s">
        <v>21324</v>
      </c>
      <c r="C6368" s="39" t="s">
        <v>21325</v>
      </c>
      <c r="D6368" s="38">
        <v>703046</v>
      </c>
      <c r="E6368" s="38"/>
      <c r="F6368" s="38"/>
      <c r="G6368" s="42" t="s">
        <v>678</v>
      </c>
      <c r="H6368" s="38">
        <v>8266019710</v>
      </c>
      <c r="I6368" s="40" t="s">
        <v>21326</v>
      </c>
      <c r="J6368" s="2">
        <v>10436</v>
      </c>
      <c r="K6368" s="2"/>
      <c r="L6368" s="2">
        <v>0</v>
      </c>
      <c r="M6368" s="3">
        <f t="shared" si="99"/>
        <v>10436</v>
      </c>
      <c r="N6368" s="41">
        <v>45227.729166666664</v>
      </c>
      <c r="O6368" s="39">
        <v>1218741137</v>
      </c>
      <c r="P6368" s="39" t="s">
        <v>19303</v>
      </c>
      <c r="Q6368" s="40" t="s">
        <v>21327</v>
      </c>
      <c r="R6368" s="41">
        <v>45283</v>
      </c>
      <c r="S6368" s="62" t="s">
        <v>19</v>
      </c>
      <c r="T6368" s="68"/>
    </row>
    <row r="6369" spans="1:20" x14ac:dyDescent="0.2">
      <c r="A6369" s="38" t="s">
        <v>21328</v>
      </c>
      <c r="B6369" s="39" t="s">
        <v>21329</v>
      </c>
      <c r="C6369" s="39" t="s">
        <v>21330</v>
      </c>
      <c r="D6369" s="38">
        <v>703046</v>
      </c>
      <c r="E6369" s="38"/>
      <c r="F6369" s="38"/>
      <c r="G6369" s="42" t="s">
        <v>678</v>
      </c>
      <c r="H6369" s="38">
        <v>8266020114</v>
      </c>
      <c r="I6369" s="40" t="s">
        <v>21331</v>
      </c>
      <c r="J6369" s="2">
        <v>25981</v>
      </c>
      <c r="K6369" s="2"/>
      <c r="L6369" s="2">
        <v>0</v>
      </c>
      <c r="M6369" s="3">
        <f t="shared" si="99"/>
        <v>25981</v>
      </c>
      <c r="N6369" s="41">
        <v>45254.729166666664</v>
      </c>
      <c r="O6369" s="39">
        <v>1218741167</v>
      </c>
      <c r="P6369" s="39" t="s">
        <v>18453</v>
      </c>
      <c r="Q6369" s="40" t="s">
        <v>21332</v>
      </c>
      <c r="R6369" s="41">
        <v>45287</v>
      </c>
      <c r="S6369" s="62" t="s">
        <v>21</v>
      </c>
      <c r="T6369" s="68"/>
    </row>
    <row r="6370" spans="1:20" x14ac:dyDescent="0.2">
      <c r="A6370" s="38" t="s">
        <v>21333</v>
      </c>
      <c r="B6370" s="39" t="s">
        <v>21334</v>
      </c>
      <c r="C6370" s="39" t="s">
        <v>21335</v>
      </c>
      <c r="D6370" s="38">
        <v>507203</v>
      </c>
      <c r="E6370" s="38"/>
      <c r="F6370" s="38"/>
      <c r="G6370" s="39" t="s">
        <v>17373</v>
      </c>
      <c r="H6370" s="38">
        <v>8268009895</v>
      </c>
      <c r="I6370" s="40">
        <v>3723013096</v>
      </c>
      <c r="J6370" s="2">
        <v>409800.77118644066</v>
      </c>
      <c r="K6370" s="2"/>
      <c r="L6370" s="2">
        <v>73764.138813559315</v>
      </c>
      <c r="M6370" s="3">
        <f t="shared" si="99"/>
        <v>483564.91</v>
      </c>
      <c r="N6370" s="41">
        <v>45219.729166666664</v>
      </c>
      <c r="O6370" s="39">
        <v>160893127</v>
      </c>
      <c r="P6370" s="39" t="s">
        <v>3282</v>
      </c>
      <c r="Q6370" s="40" t="s">
        <v>21266</v>
      </c>
      <c r="R6370" s="41">
        <v>45295</v>
      </c>
      <c r="S6370" s="42" t="s">
        <v>2417</v>
      </c>
      <c r="T6370" s="68"/>
    </row>
    <row r="6371" spans="1:20" x14ac:dyDescent="0.2">
      <c r="A6371" s="38" t="s">
        <v>21336</v>
      </c>
      <c r="B6371" s="39" t="s">
        <v>21337</v>
      </c>
      <c r="C6371" s="39" t="s">
        <v>21338</v>
      </c>
      <c r="D6371" s="38">
        <v>812419</v>
      </c>
      <c r="E6371" s="38"/>
      <c r="F6371" s="38"/>
      <c r="G6371" s="39" t="s">
        <v>1956</v>
      </c>
      <c r="H6371" s="38">
        <v>8268013817</v>
      </c>
      <c r="I6371" s="40" t="s">
        <v>21339</v>
      </c>
      <c r="J6371" s="2">
        <v>24500</v>
      </c>
      <c r="K6371" s="2"/>
      <c r="L6371" s="2">
        <v>4410</v>
      </c>
      <c r="M6371" s="3">
        <f t="shared" si="99"/>
        <v>28910</v>
      </c>
      <c r="N6371" s="41">
        <v>45261.729166666664</v>
      </c>
      <c r="O6371" s="39">
        <v>160893657</v>
      </c>
      <c r="P6371" s="39" t="s">
        <v>19303</v>
      </c>
      <c r="Q6371" s="40" t="s">
        <v>21340</v>
      </c>
      <c r="R6371" s="41">
        <v>45288</v>
      </c>
      <c r="S6371" s="62" t="s">
        <v>19</v>
      </c>
      <c r="T6371" s="68"/>
    </row>
    <row r="6372" spans="1:20" x14ac:dyDescent="0.2">
      <c r="A6372" s="38" t="s">
        <v>21341</v>
      </c>
      <c r="B6372" s="39" t="s">
        <v>21342</v>
      </c>
      <c r="C6372" s="39" t="s">
        <v>21343</v>
      </c>
      <c r="D6372" s="38">
        <v>407261</v>
      </c>
      <c r="E6372" s="38"/>
      <c r="F6372" s="38"/>
      <c r="G6372" s="39" t="s">
        <v>58</v>
      </c>
      <c r="H6372" s="38">
        <v>8266020033</v>
      </c>
      <c r="I6372" s="40">
        <v>9854056012</v>
      </c>
      <c r="J6372" s="2">
        <v>81353.25</v>
      </c>
      <c r="K6372" s="2"/>
      <c r="L6372" s="2">
        <v>0</v>
      </c>
      <c r="M6372" s="3">
        <f t="shared" si="99"/>
        <v>81353.25</v>
      </c>
      <c r="N6372" s="41">
        <v>45258.729166666664</v>
      </c>
      <c r="O6372" s="39">
        <v>1246632226</v>
      </c>
      <c r="P6372" s="39" t="s">
        <v>19303</v>
      </c>
      <c r="Q6372" s="40"/>
      <c r="R6372" s="41"/>
      <c r="S6372" s="62" t="s">
        <v>19</v>
      </c>
      <c r="T6372" s="68"/>
    </row>
    <row r="6373" spans="1:20" x14ac:dyDescent="0.2">
      <c r="A6373" s="38" t="s">
        <v>21344</v>
      </c>
      <c r="B6373" s="39" t="s">
        <v>21345</v>
      </c>
      <c r="C6373" s="39" t="s">
        <v>21346</v>
      </c>
      <c r="D6373" s="38" t="s">
        <v>9913</v>
      </c>
      <c r="E6373" s="38"/>
      <c r="F6373" s="38"/>
      <c r="G6373" s="39" t="s">
        <v>9914</v>
      </c>
      <c r="H6373" s="38"/>
      <c r="I6373" s="40" t="s">
        <v>21347</v>
      </c>
      <c r="J6373" s="2">
        <v>2000</v>
      </c>
      <c r="K6373" s="2"/>
      <c r="L6373" s="2">
        <v>0</v>
      </c>
      <c r="M6373" s="3">
        <f t="shared" si="99"/>
        <v>2000</v>
      </c>
      <c r="N6373" s="41">
        <v>45281</v>
      </c>
      <c r="O6373" s="39">
        <v>1262971648</v>
      </c>
      <c r="P6373" s="39" t="s">
        <v>3282</v>
      </c>
      <c r="Q6373" s="40" t="s">
        <v>21348</v>
      </c>
      <c r="R6373" s="41">
        <v>45311</v>
      </c>
      <c r="S6373" s="42" t="s">
        <v>2417</v>
      </c>
      <c r="T6373" s="68"/>
    </row>
    <row r="6374" spans="1:20" x14ac:dyDescent="0.2">
      <c r="A6374" s="38" t="s">
        <v>21349</v>
      </c>
      <c r="B6374" s="39" t="s">
        <v>21350</v>
      </c>
      <c r="C6374" s="39" t="s">
        <v>21346</v>
      </c>
      <c r="D6374" s="38" t="s">
        <v>9913</v>
      </c>
      <c r="E6374" s="38"/>
      <c r="F6374" s="38"/>
      <c r="G6374" s="39" t="s">
        <v>9914</v>
      </c>
      <c r="H6374" s="38"/>
      <c r="I6374" s="40" t="s">
        <v>21351</v>
      </c>
      <c r="J6374" s="2">
        <v>2000</v>
      </c>
      <c r="K6374" s="2"/>
      <c r="L6374" s="2">
        <v>0</v>
      </c>
      <c r="M6374" s="3">
        <f t="shared" si="99"/>
        <v>2000</v>
      </c>
      <c r="N6374" s="41">
        <v>45281</v>
      </c>
      <c r="O6374" s="39">
        <v>1262971648</v>
      </c>
      <c r="P6374" s="39" t="s">
        <v>3282</v>
      </c>
      <c r="Q6374" s="40" t="s">
        <v>21348</v>
      </c>
      <c r="R6374" s="41">
        <v>45311</v>
      </c>
      <c r="S6374" s="42" t="s">
        <v>2417</v>
      </c>
      <c r="T6374" s="68"/>
    </row>
    <row r="6375" spans="1:20" x14ac:dyDescent="0.2">
      <c r="A6375" s="38" t="s">
        <v>21352</v>
      </c>
      <c r="B6375" s="39" t="s">
        <v>21353</v>
      </c>
      <c r="C6375" s="39" t="s">
        <v>21346</v>
      </c>
      <c r="D6375" s="38" t="s">
        <v>9913</v>
      </c>
      <c r="E6375" s="38"/>
      <c r="F6375" s="38"/>
      <c r="G6375" s="39" t="s">
        <v>9914</v>
      </c>
      <c r="H6375" s="38"/>
      <c r="I6375" s="40" t="s">
        <v>21354</v>
      </c>
      <c r="J6375" s="2">
        <v>2000</v>
      </c>
      <c r="K6375" s="2"/>
      <c r="L6375" s="2">
        <v>0</v>
      </c>
      <c r="M6375" s="3">
        <f t="shared" si="99"/>
        <v>2000</v>
      </c>
      <c r="N6375" s="41">
        <v>45281</v>
      </c>
      <c r="O6375" s="39">
        <v>1262971648</v>
      </c>
      <c r="P6375" s="39" t="s">
        <v>3282</v>
      </c>
      <c r="Q6375" s="40" t="s">
        <v>21348</v>
      </c>
      <c r="R6375" s="41">
        <v>45311</v>
      </c>
      <c r="S6375" s="42" t="s">
        <v>2417</v>
      </c>
      <c r="T6375" s="68"/>
    </row>
    <row r="6376" spans="1:20" x14ac:dyDescent="0.2">
      <c r="A6376" s="38" t="s">
        <v>21355</v>
      </c>
      <c r="B6376" s="39" t="s">
        <v>21356</v>
      </c>
      <c r="C6376" s="39" t="s">
        <v>21346</v>
      </c>
      <c r="D6376" s="38" t="s">
        <v>9913</v>
      </c>
      <c r="E6376" s="38"/>
      <c r="F6376" s="38"/>
      <c r="G6376" s="39" t="s">
        <v>9914</v>
      </c>
      <c r="H6376" s="38"/>
      <c r="I6376" s="40" t="s">
        <v>21357</v>
      </c>
      <c r="J6376" s="2">
        <v>2000</v>
      </c>
      <c r="K6376" s="2"/>
      <c r="L6376" s="2">
        <v>0</v>
      </c>
      <c r="M6376" s="3">
        <f t="shared" si="99"/>
        <v>2000</v>
      </c>
      <c r="N6376" s="41">
        <v>45281</v>
      </c>
      <c r="O6376" s="39">
        <v>1262971648</v>
      </c>
      <c r="P6376" s="39" t="s">
        <v>3282</v>
      </c>
      <c r="Q6376" s="40" t="s">
        <v>21348</v>
      </c>
      <c r="R6376" s="41">
        <v>45311</v>
      </c>
      <c r="S6376" s="42" t="s">
        <v>2417</v>
      </c>
      <c r="T6376" s="68"/>
    </row>
    <row r="6377" spans="1:20" x14ac:dyDescent="0.2">
      <c r="A6377" s="38" t="s">
        <v>21358</v>
      </c>
      <c r="B6377" s="39" t="s">
        <v>21359</v>
      </c>
      <c r="C6377" s="39" t="s">
        <v>21346</v>
      </c>
      <c r="D6377" s="38" t="s">
        <v>9913</v>
      </c>
      <c r="E6377" s="38"/>
      <c r="F6377" s="38"/>
      <c r="G6377" s="39" t="s">
        <v>9914</v>
      </c>
      <c r="H6377" s="38"/>
      <c r="I6377" s="40" t="s">
        <v>21360</v>
      </c>
      <c r="J6377" s="2">
        <v>2000</v>
      </c>
      <c r="K6377" s="2"/>
      <c r="L6377" s="2">
        <v>0</v>
      </c>
      <c r="M6377" s="3">
        <f t="shared" si="99"/>
        <v>2000</v>
      </c>
      <c r="N6377" s="41">
        <v>45281</v>
      </c>
      <c r="O6377" s="39">
        <v>1262971648</v>
      </c>
      <c r="P6377" s="39" t="s">
        <v>3282</v>
      </c>
      <c r="Q6377" s="40" t="s">
        <v>21348</v>
      </c>
      <c r="R6377" s="41">
        <v>45311</v>
      </c>
      <c r="S6377" s="42" t="s">
        <v>2417</v>
      </c>
      <c r="T6377" s="68"/>
    </row>
    <row r="6378" spans="1:20" x14ac:dyDescent="0.2">
      <c r="A6378" s="38" t="s">
        <v>21361</v>
      </c>
      <c r="B6378" s="39" t="s">
        <v>21362</v>
      </c>
      <c r="C6378" s="39" t="s">
        <v>21346</v>
      </c>
      <c r="D6378" s="38" t="s">
        <v>9913</v>
      </c>
      <c r="E6378" s="38"/>
      <c r="F6378" s="38"/>
      <c r="G6378" s="39" t="s">
        <v>9914</v>
      </c>
      <c r="H6378" s="38"/>
      <c r="I6378" s="40" t="s">
        <v>21363</v>
      </c>
      <c r="J6378" s="2">
        <v>2000</v>
      </c>
      <c r="K6378" s="2"/>
      <c r="L6378" s="2">
        <v>0</v>
      </c>
      <c r="M6378" s="3">
        <f t="shared" si="99"/>
        <v>2000</v>
      </c>
      <c r="N6378" s="41">
        <v>45281</v>
      </c>
      <c r="O6378" s="39">
        <v>1262971648</v>
      </c>
      <c r="P6378" s="39" t="s">
        <v>3282</v>
      </c>
      <c r="Q6378" s="40" t="s">
        <v>21348</v>
      </c>
      <c r="R6378" s="41">
        <v>45311</v>
      </c>
      <c r="S6378" s="42" t="s">
        <v>2417</v>
      </c>
      <c r="T6378" s="68"/>
    </row>
    <row r="6379" spans="1:20" x14ac:dyDescent="0.2">
      <c r="A6379" s="38" t="s">
        <v>21364</v>
      </c>
      <c r="B6379" s="39" t="s">
        <v>21365</v>
      </c>
      <c r="C6379" s="39" t="s">
        <v>21346</v>
      </c>
      <c r="D6379" s="38" t="s">
        <v>9913</v>
      </c>
      <c r="E6379" s="38"/>
      <c r="F6379" s="38"/>
      <c r="G6379" s="39" t="s">
        <v>9914</v>
      </c>
      <c r="H6379" s="38"/>
      <c r="I6379" s="40" t="s">
        <v>21366</v>
      </c>
      <c r="J6379" s="2">
        <v>2000</v>
      </c>
      <c r="K6379" s="2"/>
      <c r="L6379" s="2">
        <v>0</v>
      </c>
      <c r="M6379" s="3">
        <f t="shared" si="99"/>
        <v>2000</v>
      </c>
      <c r="N6379" s="41">
        <v>45281</v>
      </c>
      <c r="O6379" s="39">
        <v>1262971648</v>
      </c>
      <c r="P6379" s="39" t="s">
        <v>3282</v>
      </c>
      <c r="Q6379" s="40" t="s">
        <v>21348</v>
      </c>
      <c r="R6379" s="41">
        <v>45311</v>
      </c>
      <c r="S6379" s="42" t="s">
        <v>2417</v>
      </c>
      <c r="T6379" s="68"/>
    </row>
    <row r="6380" spans="1:20" x14ac:dyDescent="0.2">
      <c r="A6380" s="38" t="s">
        <v>21367</v>
      </c>
      <c r="B6380" s="39" t="s">
        <v>21368</v>
      </c>
      <c r="C6380" s="39" t="s">
        <v>21346</v>
      </c>
      <c r="D6380" s="38" t="s">
        <v>9913</v>
      </c>
      <c r="E6380" s="38"/>
      <c r="F6380" s="38"/>
      <c r="G6380" s="39" t="s">
        <v>9914</v>
      </c>
      <c r="H6380" s="38"/>
      <c r="I6380" s="40" t="s">
        <v>21369</v>
      </c>
      <c r="J6380" s="2">
        <v>2000</v>
      </c>
      <c r="K6380" s="2"/>
      <c r="L6380" s="2">
        <v>0</v>
      </c>
      <c r="M6380" s="3">
        <f t="shared" si="99"/>
        <v>2000</v>
      </c>
      <c r="N6380" s="41">
        <v>45281</v>
      </c>
      <c r="O6380" s="39">
        <v>1262971648</v>
      </c>
      <c r="P6380" s="39" t="s">
        <v>3282</v>
      </c>
      <c r="Q6380" s="40" t="s">
        <v>21348</v>
      </c>
      <c r="R6380" s="41">
        <v>45311</v>
      </c>
      <c r="S6380" s="42" t="s">
        <v>2417</v>
      </c>
      <c r="T6380" s="68"/>
    </row>
    <row r="6381" spans="1:20" x14ac:dyDescent="0.2">
      <c r="A6381" s="38" t="s">
        <v>21370</v>
      </c>
      <c r="B6381" s="39" t="s">
        <v>21371</v>
      </c>
      <c r="C6381" s="39" t="s">
        <v>21372</v>
      </c>
      <c r="D6381" s="38">
        <v>818057</v>
      </c>
      <c r="E6381" s="38"/>
      <c r="F6381" s="38"/>
      <c r="G6381" s="39" t="s">
        <v>14074</v>
      </c>
      <c r="H6381" s="38">
        <v>8268008483</v>
      </c>
      <c r="I6381" s="40" t="s">
        <v>21373</v>
      </c>
      <c r="J6381" s="2">
        <v>400000</v>
      </c>
      <c r="K6381" s="2"/>
      <c r="L6381" s="2">
        <v>72000</v>
      </c>
      <c r="M6381" s="3">
        <f t="shared" si="99"/>
        <v>472000</v>
      </c>
      <c r="N6381" s="41">
        <v>45208.729166666664</v>
      </c>
      <c r="O6381" s="39">
        <v>160897191</v>
      </c>
      <c r="P6381" s="39" t="s">
        <v>3282</v>
      </c>
      <c r="Q6381" s="40" t="s">
        <v>21374</v>
      </c>
      <c r="R6381" s="41">
        <v>45312</v>
      </c>
      <c r="S6381" s="42" t="s">
        <v>2417</v>
      </c>
      <c r="T6381" s="68"/>
    </row>
    <row r="6382" spans="1:20" x14ac:dyDescent="0.2">
      <c r="A6382" s="38" t="s">
        <v>21375</v>
      </c>
      <c r="B6382" s="39" t="s">
        <v>21376</v>
      </c>
      <c r="C6382" s="39" t="s">
        <v>21377</v>
      </c>
      <c r="D6382" s="38" t="s">
        <v>9913</v>
      </c>
      <c r="E6382" s="38"/>
      <c r="F6382" s="38"/>
      <c r="G6382" s="39" t="s">
        <v>9914</v>
      </c>
      <c r="H6382" s="38"/>
      <c r="I6382" s="40">
        <v>4925</v>
      </c>
      <c r="J6382" s="2">
        <v>2000</v>
      </c>
      <c r="K6382" s="2"/>
      <c r="L6382" s="2">
        <v>0</v>
      </c>
      <c r="M6382" s="3">
        <f t="shared" si="99"/>
        <v>2000</v>
      </c>
      <c r="N6382" s="41">
        <v>45201</v>
      </c>
      <c r="O6382" s="39">
        <v>1262971453</v>
      </c>
      <c r="P6382" s="39" t="s">
        <v>3282</v>
      </c>
      <c r="Q6382" s="40" t="s">
        <v>21378</v>
      </c>
      <c r="R6382" s="41">
        <v>45288</v>
      </c>
      <c r="S6382" s="42" t="s">
        <v>2417</v>
      </c>
      <c r="T6382" s="68"/>
    </row>
    <row r="6383" spans="1:20" x14ac:dyDescent="0.2">
      <c r="A6383" s="38" t="s">
        <v>21379</v>
      </c>
      <c r="B6383" s="39" t="s">
        <v>21380</v>
      </c>
      <c r="C6383" s="39" t="s">
        <v>21381</v>
      </c>
      <c r="D6383" s="38" t="s">
        <v>9913</v>
      </c>
      <c r="E6383" s="38"/>
      <c r="F6383" s="38"/>
      <c r="G6383" s="39" t="s">
        <v>9914</v>
      </c>
      <c r="H6383" s="38"/>
      <c r="I6383" s="40">
        <v>5185</v>
      </c>
      <c r="J6383" s="2">
        <v>2000</v>
      </c>
      <c r="K6383" s="2"/>
      <c r="L6383" s="2">
        <v>0</v>
      </c>
      <c r="M6383" s="3">
        <f t="shared" si="99"/>
        <v>2000</v>
      </c>
      <c r="N6383" s="41">
        <v>45231</v>
      </c>
      <c r="O6383" s="39">
        <v>1262971454</v>
      </c>
      <c r="P6383" s="39" t="s">
        <v>3282</v>
      </c>
      <c r="Q6383" s="40" t="s">
        <v>21382</v>
      </c>
      <c r="R6383" s="41">
        <v>45288</v>
      </c>
      <c r="S6383" s="42" t="s">
        <v>2417</v>
      </c>
      <c r="T6383" s="68"/>
    </row>
    <row r="6384" spans="1:20" x14ac:dyDescent="0.2">
      <c r="A6384" s="38" t="s">
        <v>21383</v>
      </c>
      <c r="B6384" s="39" t="s">
        <v>21384</v>
      </c>
      <c r="C6384" s="39" t="s">
        <v>21385</v>
      </c>
      <c r="D6384" s="38">
        <v>509304</v>
      </c>
      <c r="E6384" s="38"/>
      <c r="F6384" s="38"/>
      <c r="G6384" s="39" t="s">
        <v>21386</v>
      </c>
      <c r="H6384" s="38">
        <v>8266020322</v>
      </c>
      <c r="I6384" s="40" t="s">
        <v>21387</v>
      </c>
      <c r="J6384" s="2">
        <v>75800</v>
      </c>
      <c r="K6384" s="2"/>
      <c r="L6384" s="2">
        <v>13644</v>
      </c>
      <c r="M6384" s="3">
        <f t="shared" si="99"/>
        <v>89444</v>
      </c>
      <c r="N6384" s="41">
        <v>45261.729166666664</v>
      </c>
      <c r="O6384" s="39">
        <v>1246635487</v>
      </c>
      <c r="P6384" s="39" t="s">
        <v>18453</v>
      </c>
      <c r="Q6384" s="40" t="s">
        <v>21388</v>
      </c>
      <c r="R6384" s="41">
        <v>45301</v>
      </c>
      <c r="S6384" s="62" t="s">
        <v>21</v>
      </c>
      <c r="T6384" s="68"/>
    </row>
    <row r="6385" spans="1:20" x14ac:dyDescent="0.2">
      <c r="A6385" s="38" t="s">
        <v>21389</v>
      </c>
      <c r="B6385" s="39" t="s">
        <v>21390</v>
      </c>
      <c r="C6385" s="39" t="s">
        <v>21391</v>
      </c>
      <c r="D6385" s="38">
        <v>138402</v>
      </c>
      <c r="E6385" s="38"/>
      <c r="F6385" s="38"/>
      <c r="G6385" s="39" t="s">
        <v>20834</v>
      </c>
      <c r="H6385" s="38">
        <v>8268013850</v>
      </c>
      <c r="I6385" s="40">
        <v>549</v>
      </c>
      <c r="J6385" s="2">
        <v>100000</v>
      </c>
      <c r="K6385" s="2"/>
      <c r="L6385" s="2">
        <v>18000</v>
      </c>
      <c r="M6385" s="3">
        <f t="shared" si="99"/>
        <v>118000</v>
      </c>
      <c r="N6385" s="41">
        <v>45272.729166666664</v>
      </c>
      <c r="O6385" s="39">
        <v>160900725</v>
      </c>
      <c r="P6385" s="39" t="s">
        <v>18453</v>
      </c>
      <c r="Q6385" s="40" t="s">
        <v>21392</v>
      </c>
      <c r="R6385" s="41">
        <v>45292</v>
      </c>
      <c r="S6385" s="62" t="s">
        <v>21</v>
      </c>
      <c r="T6385" s="68"/>
    </row>
    <row r="6386" spans="1:20" x14ac:dyDescent="0.2">
      <c r="A6386" s="38" t="s">
        <v>21393</v>
      </c>
      <c r="B6386" s="39" t="s">
        <v>21394</v>
      </c>
      <c r="C6386" s="39" t="s">
        <v>21395</v>
      </c>
      <c r="D6386" s="38">
        <v>822670</v>
      </c>
      <c r="E6386" s="38"/>
      <c r="F6386" s="38"/>
      <c r="G6386" s="39" t="s">
        <v>21396</v>
      </c>
      <c r="H6386" s="38">
        <v>8268013379</v>
      </c>
      <c r="I6386" s="40">
        <v>26</v>
      </c>
      <c r="J6386" s="2">
        <v>192619.39830508476</v>
      </c>
      <c r="K6386" s="2"/>
      <c r="L6386" s="2">
        <v>34671.491694915254</v>
      </c>
      <c r="M6386" s="3">
        <f t="shared" si="99"/>
        <v>227290.89</v>
      </c>
      <c r="N6386" s="41">
        <v>45268.729166666664</v>
      </c>
      <c r="O6386" s="39">
        <v>160903318</v>
      </c>
      <c r="P6386" s="39" t="s">
        <v>18453</v>
      </c>
      <c r="Q6386" s="40">
        <v>401058630006</v>
      </c>
      <c r="R6386" s="41">
        <v>45298</v>
      </c>
      <c r="S6386" s="62" t="s">
        <v>21</v>
      </c>
      <c r="T6386" s="68"/>
    </row>
    <row r="6387" spans="1:20" x14ac:dyDescent="0.2">
      <c r="A6387" s="38">
        <v>442</v>
      </c>
      <c r="B6387" s="39" t="s">
        <v>21397</v>
      </c>
      <c r="C6387" s="39" t="s">
        <v>21398</v>
      </c>
      <c r="D6387" s="38">
        <v>407210</v>
      </c>
      <c r="E6387" s="38"/>
      <c r="F6387" s="38"/>
      <c r="G6387" s="39" t="s">
        <v>21399</v>
      </c>
      <c r="H6387" s="38">
        <v>8268013994</v>
      </c>
      <c r="I6387" s="40" t="s">
        <v>21400</v>
      </c>
      <c r="J6387" s="2">
        <v>346750</v>
      </c>
      <c r="K6387" s="2"/>
      <c r="L6387" s="2">
        <v>62415</v>
      </c>
      <c r="M6387" s="3">
        <f t="shared" si="99"/>
        <v>409165</v>
      </c>
      <c r="N6387" s="41">
        <v>45286</v>
      </c>
      <c r="O6387" s="39"/>
      <c r="P6387" s="39" t="s">
        <v>8899</v>
      </c>
      <c r="Q6387" s="40" t="s">
        <v>21401</v>
      </c>
      <c r="R6387" s="41">
        <v>45289</v>
      </c>
      <c r="S6387" s="42" t="s">
        <v>8901</v>
      </c>
      <c r="T6387" s="68"/>
    </row>
    <row r="6388" spans="1:20" x14ac:dyDescent="0.2">
      <c r="A6388" s="38" t="s">
        <v>21402</v>
      </c>
      <c r="B6388" s="39" t="s">
        <v>21403</v>
      </c>
      <c r="C6388" s="39"/>
      <c r="D6388" s="38">
        <v>300286</v>
      </c>
      <c r="E6388" s="38"/>
      <c r="F6388" s="38"/>
      <c r="G6388" s="39" t="s">
        <v>14930</v>
      </c>
      <c r="H6388" s="38">
        <v>8265000255</v>
      </c>
      <c r="I6388" s="40">
        <v>712753013</v>
      </c>
      <c r="J6388" s="2">
        <v>882000</v>
      </c>
      <c r="K6388" s="2"/>
      <c r="L6388" s="2">
        <v>158760</v>
      </c>
      <c r="M6388" s="3">
        <f t="shared" si="99"/>
        <v>1040760</v>
      </c>
      <c r="N6388" s="41">
        <v>45287</v>
      </c>
      <c r="O6388" s="39"/>
      <c r="P6388" s="39" t="s">
        <v>1933</v>
      </c>
      <c r="Q6388" s="40" t="s">
        <v>21404</v>
      </c>
      <c r="R6388" s="41" t="s">
        <v>21405</v>
      </c>
      <c r="S6388" s="62" t="s">
        <v>25</v>
      </c>
      <c r="T6388" s="68"/>
    </row>
    <row r="6389" spans="1:20" x14ac:dyDescent="0.2">
      <c r="A6389" s="38" t="s">
        <v>21406</v>
      </c>
      <c r="B6389" s="39" t="s">
        <v>21407</v>
      </c>
      <c r="C6389" s="39" t="s">
        <v>21408</v>
      </c>
      <c r="D6389" s="38">
        <v>508838</v>
      </c>
      <c r="E6389" s="38"/>
      <c r="F6389" s="38"/>
      <c r="G6389" s="39" t="s">
        <v>17135</v>
      </c>
      <c r="H6389" s="38">
        <v>8266020359</v>
      </c>
      <c r="I6389" s="40">
        <v>5801</v>
      </c>
      <c r="J6389" s="2">
        <v>77054</v>
      </c>
      <c r="K6389" s="2"/>
      <c r="L6389" s="2">
        <v>0</v>
      </c>
      <c r="M6389" s="3">
        <f t="shared" si="99"/>
        <v>77054</v>
      </c>
      <c r="N6389" s="41">
        <v>45264.729166666664</v>
      </c>
      <c r="O6389" s="39">
        <v>1246628202</v>
      </c>
      <c r="P6389" s="39" t="s">
        <v>19303</v>
      </c>
      <c r="Q6389" s="40" t="s">
        <v>21409</v>
      </c>
      <c r="R6389" s="41">
        <v>45296</v>
      </c>
      <c r="S6389" s="62" t="s">
        <v>19</v>
      </c>
      <c r="T6389" s="68"/>
    </row>
    <row r="6390" spans="1:20" x14ac:dyDescent="0.2">
      <c r="A6390" s="38" t="s">
        <v>21410</v>
      </c>
      <c r="B6390" s="42"/>
      <c r="C6390" s="42"/>
      <c r="D6390" s="38" t="s">
        <v>18529</v>
      </c>
      <c r="E6390" s="38"/>
      <c r="F6390" s="38"/>
      <c r="G6390" s="42" t="s">
        <v>18530</v>
      </c>
      <c r="H6390" s="38"/>
      <c r="I6390" s="40" t="s">
        <v>21411</v>
      </c>
      <c r="J6390" s="3">
        <v>-2473200</v>
      </c>
      <c r="K6390" s="3"/>
      <c r="L6390" s="3">
        <v>-445176</v>
      </c>
      <c r="M6390" s="3">
        <f t="shared" si="99"/>
        <v>-2918376</v>
      </c>
      <c r="N6390" s="41">
        <v>45288</v>
      </c>
      <c r="O6390" s="39"/>
      <c r="P6390" s="42" t="s">
        <v>315</v>
      </c>
      <c r="Q6390" s="42"/>
      <c r="R6390" s="60"/>
      <c r="S6390" s="42" t="s">
        <v>243</v>
      </c>
      <c r="T6390" s="68"/>
    </row>
    <row r="6391" spans="1:20" x14ac:dyDescent="0.2">
      <c r="A6391" s="38" t="s">
        <v>21412</v>
      </c>
      <c r="B6391" s="39" t="s">
        <v>21413</v>
      </c>
      <c r="C6391" s="39" t="s">
        <v>21414</v>
      </c>
      <c r="D6391" s="38">
        <v>406359</v>
      </c>
      <c r="E6391" s="38"/>
      <c r="F6391" s="38"/>
      <c r="G6391" s="39" t="s">
        <v>19225</v>
      </c>
      <c r="H6391" s="38">
        <v>8263000283</v>
      </c>
      <c r="I6391" s="40">
        <v>271600052141</v>
      </c>
      <c r="J6391" s="2">
        <v>475000</v>
      </c>
      <c r="K6391" s="2"/>
      <c r="L6391" s="2">
        <v>85500</v>
      </c>
      <c r="M6391" s="3">
        <f t="shared" si="99"/>
        <v>560500</v>
      </c>
      <c r="N6391" s="41">
        <v>45199.729166666664</v>
      </c>
      <c r="O6391" s="39">
        <v>1246642150</v>
      </c>
      <c r="P6391" s="39" t="s">
        <v>20138</v>
      </c>
      <c r="Q6391" s="40">
        <v>401022522142</v>
      </c>
      <c r="R6391" s="41">
        <v>45293</v>
      </c>
      <c r="S6391" s="62" t="s">
        <v>17</v>
      </c>
      <c r="T6391" s="68"/>
    </row>
    <row r="6392" spans="1:20" x14ac:dyDescent="0.2">
      <c r="A6392" s="38" t="s">
        <v>21415</v>
      </c>
      <c r="B6392" s="39" t="s">
        <v>21416</v>
      </c>
      <c r="C6392" s="39" t="s">
        <v>21417</v>
      </c>
      <c r="D6392" s="38">
        <v>407261</v>
      </c>
      <c r="E6392" s="38"/>
      <c r="F6392" s="38"/>
      <c r="G6392" s="39" t="s">
        <v>58</v>
      </c>
      <c r="H6392" s="38">
        <v>8266019364</v>
      </c>
      <c r="I6392" s="40">
        <v>9854056989</v>
      </c>
      <c r="J6392" s="2">
        <v>13016.52</v>
      </c>
      <c r="K6392" s="2"/>
      <c r="L6392" s="2">
        <v>0</v>
      </c>
      <c r="M6392" s="3">
        <f t="shared" si="99"/>
        <v>13016.52</v>
      </c>
      <c r="N6392" s="41">
        <v>45275.729166666664</v>
      </c>
      <c r="O6392" s="39">
        <v>1246641799</v>
      </c>
      <c r="P6392" s="39" t="s">
        <v>18453</v>
      </c>
      <c r="Q6392" s="40"/>
      <c r="R6392" s="41"/>
      <c r="S6392" s="62" t="s">
        <v>21</v>
      </c>
      <c r="T6392" s="68"/>
    </row>
    <row r="6393" spans="1:20" x14ac:dyDescent="0.2">
      <c r="A6393" s="38" t="s">
        <v>21418</v>
      </c>
      <c r="B6393" s="39" t="s">
        <v>21419</v>
      </c>
      <c r="C6393" s="39" t="s">
        <v>21420</v>
      </c>
      <c r="D6393" s="38">
        <v>406359</v>
      </c>
      <c r="E6393" s="38"/>
      <c r="F6393" s="38"/>
      <c r="G6393" s="39" t="s">
        <v>19225</v>
      </c>
      <c r="H6393" s="38">
        <v>8263000283</v>
      </c>
      <c r="I6393" s="40">
        <v>271600052143</v>
      </c>
      <c r="J6393" s="2">
        <v>475000</v>
      </c>
      <c r="K6393" s="2"/>
      <c r="L6393" s="2">
        <v>85500</v>
      </c>
      <c r="M6393" s="3">
        <f t="shared" si="99"/>
        <v>560500</v>
      </c>
      <c r="N6393" s="41">
        <v>45199.729166666664</v>
      </c>
      <c r="O6393" s="39">
        <v>1246642246</v>
      </c>
      <c r="P6393" s="39" t="s">
        <v>20138</v>
      </c>
      <c r="Q6393" s="40">
        <v>401022522142</v>
      </c>
      <c r="R6393" s="41">
        <v>45293</v>
      </c>
      <c r="S6393" s="62" t="s">
        <v>17</v>
      </c>
      <c r="T6393" s="68"/>
    </row>
    <row r="6394" spans="1:20" x14ac:dyDescent="0.2">
      <c r="A6394" s="38" t="s">
        <v>21421</v>
      </c>
      <c r="B6394" s="39" t="s">
        <v>21422</v>
      </c>
      <c r="C6394" s="39" t="s">
        <v>21423</v>
      </c>
      <c r="D6394" s="38">
        <v>406359</v>
      </c>
      <c r="E6394" s="38"/>
      <c r="F6394" s="38"/>
      <c r="G6394" s="39" t="s">
        <v>19225</v>
      </c>
      <c r="H6394" s="38">
        <v>8263000283</v>
      </c>
      <c r="I6394" s="40">
        <v>271600054014</v>
      </c>
      <c r="J6394" s="2">
        <v>1672000</v>
      </c>
      <c r="K6394" s="2"/>
      <c r="L6394" s="2">
        <v>300960</v>
      </c>
      <c r="M6394" s="3">
        <f t="shared" si="99"/>
        <v>1972960</v>
      </c>
      <c r="N6394" s="41">
        <v>45260.729166666664</v>
      </c>
      <c r="O6394" s="39">
        <v>1246642293</v>
      </c>
      <c r="P6394" s="39" t="s">
        <v>19303</v>
      </c>
      <c r="Q6394" s="40" t="s">
        <v>21424</v>
      </c>
      <c r="R6394" s="41">
        <v>45303</v>
      </c>
      <c r="S6394" s="62" t="s">
        <v>19</v>
      </c>
      <c r="T6394" s="68"/>
    </row>
    <row r="6395" spans="1:20" x14ac:dyDescent="0.2">
      <c r="A6395" s="38" t="s">
        <v>21425</v>
      </c>
      <c r="B6395" s="39" t="s">
        <v>21426</v>
      </c>
      <c r="C6395" s="39" t="s">
        <v>21427</v>
      </c>
      <c r="D6395" s="38">
        <v>406359</v>
      </c>
      <c r="E6395" s="38"/>
      <c r="F6395" s="38"/>
      <c r="G6395" s="39" t="s">
        <v>19225</v>
      </c>
      <c r="H6395" s="38">
        <v>8263000283</v>
      </c>
      <c r="I6395" s="40">
        <v>271600053062</v>
      </c>
      <c r="J6395" s="2">
        <v>97500</v>
      </c>
      <c r="K6395" s="2"/>
      <c r="L6395" s="2">
        <v>17550</v>
      </c>
      <c r="M6395" s="3">
        <f t="shared" si="99"/>
        <v>115050</v>
      </c>
      <c r="N6395" s="41">
        <v>45229.729166666664</v>
      </c>
      <c r="O6395" s="39">
        <v>1246642323</v>
      </c>
      <c r="P6395" s="39" t="s">
        <v>20138</v>
      </c>
      <c r="Q6395" s="40">
        <v>401022522142</v>
      </c>
      <c r="R6395" s="41">
        <v>45293</v>
      </c>
      <c r="S6395" s="62" t="s">
        <v>17</v>
      </c>
      <c r="T6395" s="68"/>
    </row>
    <row r="6396" spans="1:20" x14ac:dyDescent="0.2">
      <c r="A6396" s="38" t="s">
        <v>21428</v>
      </c>
      <c r="B6396" s="39" t="s">
        <v>21429</v>
      </c>
      <c r="C6396" s="39" t="s">
        <v>21430</v>
      </c>
      <c r="D6396" s="38">
        <v>406359</v>
      </c>
      <c r="E6396" s="38"/>
      <c r="F6396" s="38"/>
      <c r="G6396" s="39" t="s">
        <v>19225</v>
      </c>
      <c r="H6396" s="38">
        <v>8263000283</v>
      </c>
      <c r="I6396" s="40">
        <v>271600053201</v>
      </c>
      <c r="J6396" s="2">
        <v>148000</v>
      </c>
      <c r="K6396" s="2"/>
      <c r="L6396" s="2">
        <v>26640</v>
      </c>
      <c r="M6396" s="3">
        <f t="shared" si="99"/>
        <v>174640</v>
      </c>
      <c r="N6396" s="41">
        <v>45230.729166666664</v>
      </c>
      <c r="O6396" s="39">
        <v>1246642349</v>
      </c>
      <c r="P6396" s="39" t="s">
        <v>20138</v>
      </c>
      <c r="Q6396" s="40">
        <v>401022522142</v>
      </c>
      <c r="R6396" s="41">
        <v>45293</v>
      </c>
      <c r="S6396" s="62" t="s">
        <v>17</v>
      </c>
      <c r="T6396" s="68"/>
    </row>
    <row r="6397" spans="1:20" x14ac:dyDescent="0.2">
      <c r="A6397" s="38" t="s">
        <v>21431</v>
      </c>
      <c r="B6397" s="39" t="s">
        <v>21432</v>
      </c>
      <c r="C6397" s="39" t="s">
        <v>21433</v>
      </c>
      <c r="D6397" s="38">
        <v>406359</v>
      </c>
      <c r="E6397" s="38"/>
      <c r="F6397" s="38"/>
      <c r="G6397" s="39" t="s">
        <v>19225</v>
      </c>
      <c r="H6397" s="38">
        <v>8263000283</v>
      </c>
      <c r="I6397" s="40">
        <v>271600053092</v>
      </c>
      <c r="J6397" s="2">
        <v>31500</v>
      </c>
      <c r="K6397" s="2"/>
      <c r="L6397" s="2">
        <v>5670</v>
      </c>
      <c r="M6397" s="3">
        <f t="shared" si="99"/>
        <v>37170</v>
      </c>
      <c r="N6397" s="41">
        <v>45230.729166666664</v>
      </c>
      <c r="O6397" s="39">
        <v>1246642399</v>
      </c>
      <c r="P6397" s="39" t="s">
        <v>20138</v>
      </c>
      <c r="Q6397" s="40">
        <v>401022522142</v>
      </c>
      <c r="R6397" s="41">
        <v>45293</v>
      </c>
      <c r="S6397" s="62" t="s">
        <v>17</v>
      </c>
      <c r="T6397" s="68"/>
    </row>
    <row r="6398" spans="1:20" x14ac:dyDescent="0.2">
      <c r="A6398" s="38" t="s">
        <v>21434</v>
      </c>
      <c r="B6398" s="39" t="s">
        <v>21435</v>
      </c>
      <c r="C6398" s="39" t="s">
        <v>21436</v>
      </c>
      <c r="D6398" s="38">
        <v>406359</v>
      </c>
      <c r="E6398" s="38"/>
      <c r="F6398" s="38"/>
      <c r="G6398" s="39" t="s">
        <v>19225</v>
      </c>
      <c r="H6398" s="38">
        <v>8263000283</v>
      </c>
      <c r="I6398" s="40">
        <v>271600051848</v>
      </c>
      <c r="J6398" s="2">
        <v>73000</v>
      </c>
      <c r="K6398" s="2"/>
      <c r="L6398" s="2">
        <v>13140</v>
      </c>
      <c r="M6398" s="3">
        <f t="shared" si="99"/>
        <v>86140</v>
      </c>
      <c r="N6398" s="41">
        <v>45197.729166666664</v>
      </c>
      <c r="O6398" s="39">
        <v>1246642427</v>
      </c>
      <c r="P6398" s="39" t="s">
        <v>20138</v>
      </c>
      <c r="Q6398" s="40">
        <v>401022522142</v>
      </c>
      <c r="R6398" s="41">
        <v>45293</v>
      </c>
      <c r="S6398" s="62" t="s">
        <v>17</v>
      </c>
      <c r="T6398" s="68"/>
    </row>
    <row r="6399" spans="1:20" x14ac:dyDescent="0.2">
      <c r="A6399" s="38" t="s">
        <v>21437</v>
      </c>
      <c r="B6399" s="39" t="s">
        <v>21438</v>
      </c>
      <c r="C6399" s="39" t="s">
        <v>21439</v>
      </c>
      <c r="D6399" s="38">
        <v>408784</v>
      </c>
      <c r="E6399" s="38"/>
      <c r="F6399" s="38"/>
      <c r="G6399" s="39" t="s">
        <v>21440</v>
      </c>
      <c r="H6399" s="38">
        <v>8266019793</v>
      </c>
      <c r="I6399" s="40" t="s">
        <v>21441</v>
      </c>
      <c r="J6399" s="2">
        <v>5141.5254237288136</v>
      </c>
      <c r="K6399" s="2"/>
      <c r="L6399" s="2">
        <v>925.47457627118638</v>
      </c>
      <c r="M6399" s="3">
        <f t="shared" si="99"/>
        <v>6067</v>
      </c>
      <c r="N6399" s="41">
        <v>45181.729166666664</v>
      </c>
      <c r="O6399" s="39">
        <v>1246644043</v>
      </c>
      <c r="P6399" s="39" t="s">
        <v>20138</v>
      </c>
      <c r="Q6399" s="40">
        <v>401010500789</v>
      </c>
      <c r="R6399" s="41">
        <v>45292</v>
      </c>
      <c r="S6399" s="62" t="s">
        <v>17</v>
      </c>
      <c r="T6399" s="68"/>
    </row>
    <row r="6400" spans="1:20" x14ac:dyDescent="0.2">
      <c r="A6400" s="38" t="s">
        <v>21442</v>
      </c>
      <c r="B6400" s="39" t="s">
        <v>21443</v>
      </c>
      <c r="C6400" s="39" t="s">
        <v>21444</v>
      </c>
      <c r="D6400" s="38">
        <v>406359</v>
      </c>
      <c r="E6400" s="38"/>
      <c r="F6400" s="38"/>
      <c r="G6400" s="39" t="s">
        <v>19225</v>
      </c>
      <c r="H6400" s="38">
        <v>8263000283</v>
      </c>
      <c r="I6400" s="40">
        <v>271600051586</v>
      </c>
      <c r="J6400" s="2">
        <v>1650000</v>
      </c>
      <c r="K6400" s="2"/>
      <c r="L6400" s="2">
        <v>297000</v>
      </c>
      <c r="M6400" s="3">
        <f t="shared" si="99"/>
        <v>1947000</v>
      </c>
      <c r="N6400" s="41">
        <v>45191.729166666664</v>
      </c>
      <c r="O6400" s="39">
        <v>1246642870</v>
      </c>
      <c r="P6400" s="39" t="s">
        <v>20138</v>
      </c>
      <c r="Q6400" s="40">
        <v>401022522142</v>
      </c>
      <c r="R6400" s="41">
        <v>45293</v>
      </c>
      <c r="S6400" s="62" t="s">
        <v>17</v>
      </c>
      <c r="T6400" s="68"/>
    </row>
    <row r="6401" spans="1:20" x14ac:dyDescent="0.2">
      <c r="A6401" s="38" t="s">
        <v>21445</v>
      </c>
      <c r="B6401" s="39" t="s">
        <v>21446</v>
      </c>
      <c r="C6401" s="39" t="s">
        <v>21447</v>
      </c>
      <c r="D6401" s="38">
        <v>406359</v>
      </c>
      <c r="E6401" s="38"/>
      <c r="F6401" s="38"/>
      <c r="G6401" s="39" t="s">
        <v>19225</v>
      </c>
      <c r="H6401" s="38">
        <v>8263000283</v>
      </c>
      <c r="I6401" s="40">
        <v>271600052151</v>
      </c>
      <c r="J6401" s="2">
        <v>475000</v>
      </c>
      <c r="K6401" s="2"/>
      <c r="L6401" s="2">
        <v>85500</v>
      </c>
      <c r="M6401" s="3">
        <f t="shared" si="99"/>
        <v>560500</v>
      </c>
      <c r="N6401" s="41">
        <v>45199.729166666664</v>
      </c>
      <c r="O6401" s="39">
        <v>1246642895</v>
      </c>
      <c r="P6401" s="39" t="s">
        <v>20138</v>
      </c>
      <c r="Q6401" s="40">
        <v>401022522142</v>
      </c>
      <c r="R6401" s="41">
        <v>45293</v>
      </c>
      <c r="S6401" s="62" t="s">
        <v>17</v>
      </c>
      <c r="T6401" s="68"/>
    </row>
    <row r="6402" spans="1:20" x14ac:dyDescent="0.2">
      <c r="A6402" s="38" t="s">
        <v>21448</v>
      </c>
      <c r="B6402" s="39" t="s">
        <v>21449</v>
      </c>
      <c r="C6402" s="39" t="s">
        <v>21450</v>
      </c>
      <c r="D6402" s="38">
        <v>406359</v>
      </c>
      <c r="E6402" s="38"/>
      <c r="F6402" s="38"/>
      <c r="G6402" s="39" t="s">
        <v>19225</v>
      </c>
      <c r="H6402" s="38">
        <v>8263000283</v>
      </c>
      <c r="I6402" s="40">
        <v>271600052207</v>
      </c>
      <c r="J6402" s="2">
        <v>475000</v>
      </c>
      <c r="K6402" s="2"/>
      <c r="L6402" s="2">
        <v>85500</v>
      </c>
      <c r="M6402" s="3">
        <f t="shared" si="99"/>
        <v>560500</v>
      </c>
      <c r="N6402" s="41">
        <v>45201.729166666664</v>
      </c>
      <c r="O6402" s="39">
        <v>1246642922</v>
      </c>
      <c r="P6402" s="39" t="s">
        <v>20138</v>
      </c>
      <c r="Q6402" s="40">
        <v>401022522142</v>
      </c>
      <c r="R6402" s="41">
        <v>45293</v>
      </c>
      <c r="S6402" s="62" t="s">
        <v>17</v>
      </c>
      <c r="T6402" s="68"/>
    </row>
    <row r="6403" spans="1:20" x14ac:dyDescent="0.2">
      <c r="A6403" s="38" t="s">
        <v>21451</v>
      </c>
      <c r="B6403" s="39" t="s">
        <v>21452</v>
      </c>
      <c r="C6403" s="39" t="s">
        <v>21453</v>
      </c>
      <c r="D6403" s="38">
        <v>406359</v>
      </c>
      <c r="E6403" s="38"/>
      <c r="F6403" s="38"/>
      <c r="G6403" s="39" t="s">
        <v>19225</v>
      </c>
      <c r="H6403" s="38">
        <v>8263000283</v>
      </c>
      <c r="I6403" s="40">
        <v>27160005315</v>
      </c>
      <c r="J6403" s="2">
        <v>950000</v>
      </c>
      <c r="K6403" s="2"/>
      <c r="L6403" s="2">
        <v>171000</v>
      </c>
      <c r="M6403" s="3">
        <f t="shared" si="99"/>
        <v>1121000</v>
      </c>
      <c r="N6403" s="41">
        <v>45236.729166666664</v>
      </c>
      <c r="O6403" s="39">
        <v>1246642942</v>
      </c>
      <c r="P6403" s="39" t="s">
        <v>19303</v>
      </c>
      <c r="Q6403" s="40">
        <v>401022522142</v>
      </c>
      <c r="R6403" s="41">
        <v>45293</v>
      </c>
      <c r="S6403" s="62" t="s">
        <v>19</v>
      </c>
      <c r="T6403" s="68"/>
    </row>
    <row r="6404" spans="1:20" x14ac:dyDescent="0.2">
      <c r="A6404" s="38" t="s">
        <v>21454</v>
      </c>
      <c r="B6404" s="39" t="s">
        <v>21455</v>
      </c>
      <c r="C6404" s="39" t="s">
        <v>21456</v>
      </c>
      <c r="D6404" s="38">
        <v>406359</v>
      </c>
      <c r="E6404" s="38"/>
      <c r="F6404" s="38"/>
      <c r="G6404" s="39" t="s">
        <v>19225</v>
      </c>
      <c r="H6404" s="38">
        <v>8263000283</v>
      </c>
      <c r="I6404" s="40">
        <v>271600049616</v>
      </c>
      <c r="J6404" s="2">
        <v>9000000</v>
      </c>
      <c r="K6404" s="2"/>
      <c r="L6404" s="2">
        <v>1620000</v>
      </c>
      <c r="M6404" s="3">
        <f t="shared" si="99"/>
        <v>10620000</v>
      </c>
      <c r="N6404" s="41">
        <v>45131.729166666664</v>
      </c>
      <c r="O6404" s="39">
        <v>1246642817</v>
      </c>
      <c r="P6404" s="39" t="s">
        <v>20138</v>
      </c>
      <c r="Q6404" s="40" t="s">
        <v>21457</v>
      </c>
      <c r="R6404" s="41">
        <v>45297</v>
      </c>
      <c r="S6404" s="62" t="s">
        <v>17</v>
      </c>
      <c r="T6404" s="68"/>
    </row>
    <row r="6405" spans="1:20" x14ac:dyDescent="0.2">
      <c r="A6405" s="38">
        <v>451</v>
      </c>
      <c r="B6405" s="39"/>
      <c r="C6405" s="39"/>
      <c r="D6405" s="38"/>
      <c r="E6405" s="38"/>
      <c r="F6405" s="38"/>
      <c r="G6405" s="39" t="s">
        <v>19292</v>
      </c>
      <c r="H6405" s="38" t="s">
        <v>21458</v>
      </c>
      <c r="I6405" s="40" t="s">
        <v>19294</v>
      </c>
      <c r="J6405" s="2">
        <v>159300</v>
      </c>
      <c r="K6405" s="2"/>
      <c r="L6405" s="2">
        <v>0</v>
      </c>
      <c r="M6405" s="3">
        <f t="shared" si="99"/>
        <v>159300</v>
      </c>
      <c r="N6405" s="41">
        <v>45291</v>
      </c>
      <c r="O6405" s="39" t="s">
        <v>21458</v>
      </c>
      <c r="P6405" s="39" t="s">
        <v>8899</v>
      </c>
      <c r="Q6405" s="40" t="s">
        <v>19295</v>
      </c>
      <c r="R6405" s="41"/>
      <c r="S6405" s="42" t="s">
        <v>8901</v>
      </c>
      <c r="T6405" s="68"/>
    </row>
    <row r="6406" spans="1:20" x14ac:dyDescent="0.2">
      <c r="A6406" s="38">
        <v>450</v>
      </c>
      <c r="B6406" s="39"/>
      <c r="C6406" s="39"/>
      <c r="D6406" s="38"/>
      <c r="E6406" s="38"/>
      <c r="F6406" s="38"/>
      <c r="G6406" s="39" t="s">
        <v>19292</v>
      </c>
      <c r="H6406" s="38" t="s">
        <v>21458</v>
      </c>
      <c r="I6406" s="40" t="s">
        <v>19294</v>
      </c>
      <c r="J6406" s="2">
        <v>106200</v>
      </c>
      <c r="K6406" s="2"/>
      <c r="L6406" s="2">
        <v>0</v>
      </c>
      <c r="M6406" s="3">
        <f t="shared" ref="M6406:M6469" si="100">SUM(J6406:L6406)</f>
        <v>106200</v>
      </c>
      <c r="N6406" s="41">
        <v>45291</v>
      </c>
      <c r="O6406" s="39" t="s">
        <v>21458</v>
      </c>
      <c r="P6406" s="39" t="s">
        <v>8899</v>
      </c>
      <c r="Q6406" s="40" t="s">
        <v>19295</v>
      </c>
      <c r="R6406" s="41"/>
      <c r="S6406" s="42" t="s">
        <v>8901</v>
      </c>
      <c r="T6406" s="68"/>
    </row>
    <row r="6407" spans="1:20" x14ac:dyDescent="0.2">
      <c r="A6407" s="38">
        <v>452</v>
      </c>
      <c r="B6407" s="39"/>
      <c r="C6407" s="39"/>
      <c r="D6407" s="38"/>
      <c r="E6407" s="38"/>
      <c r="F6407" s="38"/>
      <c r="G6407" s="39" t="s">
        <v>19292</v>
      </c>
      <c r="H6407" s="38" t="s">
        <v>21458</v>
      </c>
      <c r="I6407" s="40" t="s">
        <v>19294</v>
      </c>
      <c r="J6407" s="2">
        <v>38291</v>
      </c>
      <c r="K6407" s="2"/>
      <c r="L6407" s="2">
        <v>0</v>
      </c>
      <c r="M6407" s="3">
        <f t="shared" si="100"/>
        <v>38291</v>
      </c>
      <c r="N6407" s="41">
        <v>45291</v>
      </c>
      <c r="O6407" s="39" t="s">
        <v>21458</v>
      </c>
      <c r="P6407" s="39" t="s">
        <v>8899</v>
      </c>
      <c r="Q6407" s="40" t="s">
        <v>19295</v>
      </c>
      <c r="R6407" s="41"/>
      <c r="S6407" s="42" t="s">
        <v>8901</v>
      </c>
      <c r="T6407" s="68"/>
    </row>
    <row r="6408" spans="1:20" x14ac:dyDescent="0.2">
      <c r="A6408" s="38" t="s">
        <v>21459</v>
      </c>
      <c r="B6408" s="39" t="s">
        <v>21460</v>
      </c>
      <c r="C6408" s="39" t="s">
        <v>21461</v>
      </c>
      <c r="D6408" s="38">
        <v>821146</v>
      </c>
      <c r="E6408" s="38"/>
      <c r="F6408" s="38"/>
      <c r="G6408" s="42" t="s">
        <v>446</v>
      </c>
      <c r="H6408" s="38">
        <v>8268008478</v>
      </c>
      <c r="I6408" s="40" t="s">
        <v>21462</v>
      </c>
      <c r="J6408" s="2">
        <v>1942651.6949152544</v>
      </c>
      <c r="K6408" s="2"/>
      <c r="L6408" s="2">
        <v>349677.30508474575</v>
      </c>
      <c r="M6408" s="3">
        <f t="shared" si="100"/>
        <v>2292329</v>
      </c>
      <c r="N6408" s="41">
        <v>45250.729166666664</v>
      </c>
      <c r="O6408" s="39">
        <v>160923433</v>
      </c>
      <c r="P6408" s="39" t="s">
        <v>3282</v>
      </c>
      <c r="Q6408" s="40" t="s">
        <v>21463</v>
      </c>
      <c r="R6408" s="41">
        <v>45295</v>
      </c>
      <c r="S6408" s="42" t="s">
        <v>2417</v>
      </c>
      <c r="T6408" s="68"/>
    </row>
    <row r="6409" spans="1:20" x14ac:dyDescent="0.2">
      <c r="A6409" s="38" t="s">
        <v>21464</v>
      </c>
      <c r="B6409" s="39" t="s">
        <v>21465</v>
      </c>
      <c r="C6409" s="39" t="s">
        <v>21466</v>
      </c>
      <c r="D6409" s="38">
        <v>406359</v>
      </c>
      <c r="E6409" s="38"/>
      <c r="F6409" s="38"/>
      <c r="G6409" s="39" t="s">
        <v>19225</v>
      </c>
      <c r="H6409" s="38">
        <v>8263000308</v>
      </c>
      <c r="I6409" s="40">
        <v>271600053046</v>
      </c>
      <c r="J6409" s="2">
        <v>990000</v>
      </c>
      <c r="K6409" s="2"/>
      <c r="L6409" s="2">
        <v>178200</v>
      </c>
      <c r="M6409" s="3">
        <f t="shared" si="100"/>
        <v>1168200</v>
      </c>
      <c r="N6409" s="41">
        <v>45229.729166666664</v>
      </c>
      <c r="O6409" s="39">
        <v>1246643003</v>
      </c>
      <c r="P6409" s="39" t="s">
        <v>18463</v>
      </c>
      <c r="Q6409" s="40" t="s">
        <v>21467</v>
      </c>
      <c r="R6409" s="41" t="s">
        <v>21468</v>
      </c>
      <c r="S6409" s="62" t="s">
        <v>29</v>
      </c>
      <c r="T6409" s="68"/>
    </row>
    <row r="6410" spans="1:20" x14ac:dyDescent="0.2">
      <c r="A6410" s="38" t="s">
        <v>21469</v>
      </c>
      <c r="B6410" s="39" t="s">
        <v>21470</v>
      </c>
      <c r="C6410" s="39"/>
      <c r="D6410" s="38">
        <v>703046</v>
      </c>
      <c r="E6410" s="38"/>
      <c r="F6410" s="38"/>
      <c r="G6410" s="42" t="s">
        <v>678</v>
      </c>
      <c r="H6410" s="38">
        <v>8266019970</v>
      </c>
      <c r="I6410" s="40" t="s">
        <v>21471</v>
      </c>
      <c r="J6410" s="2">
        <v>516</v>
      </c>
      <c r="K6410" s="2"/>
      <c r="L6410" s="2">
        <v>0</v>
      </c>
      <c r="M6410" s="3">
        <f t="shared" si="100"/>
        <v>516</v>
      </c>
      <c r="N6410" s="41">
        <v>45239</v>
      </c>
      <c r="O6410" s="39"/>
      <c r="P6410" s="39" t="s">
        <v>18453</v>
      </c>
      <c r="Q6410" s="40"/>
      <c r="R6410" s="41"/>
      <c r="S6410" s="62" t="s">
        <v>21</v>
      </c>
      <c r="T6410" s="68"/>
    </row>
    <row r="6411" spans="1:20" x14ac:dyDescent="0.2">
      <c r="A6411" s="38" t="s">
        <v>21472</v>
      </c>
      <c r="B6411" s="39" t="s">
        <v>21473</v>
      </c>
      <c r="C6411" s="39" t="s">
        <v>21474</v>
      </c>
      <c r="D6411" s="38">
        <v>407261</v>
      </c>
      <c r="E6411" s="38"/>
      <c r="F6411" s="38"/>
      <c r="G6411" s="39" t="s">
        <v>58</v>
      </c>
      <c r="H6411" s="38">
        <v>8266019363</v>
      </c>
      <c r="I6411" s="40">
        <v>9854057892</v>
      </c>
      <c r="J6411" s="2">
        <v>81353.25</v>
      </c>
      <c r="K6411" s="2"/>
      <c r="L6411" s="2">
        <v>0</v>
      </c>
      <c r="M6411" s="3">
        <f t="shared" si="100"/>
        <v>81353.25</v>
      </c>
      <c r="N6411" s="41">
        <v>45288.729166666664</v>
      </c>
      <c r="O6411" s="39">
        <v>1246652050</v>
      </c>
      <c r="P6411" s="39" t="s">
        <v>19303</v>
      </c>
      <c r="Q6411" s="40"/>
      <c r="R6411" s="41"/>
      <c r="S6411" s="62" t="s">
        <v>19</v>
      </c>
      <c r="T6411" s="68"/>
    </row>
    <row r="6412" spans="1:20" x14ac:dyDescent="0.2">
      <c r="A6412" s="38" t="s">
        <v>21475</v>
      </c>
      <c r="B6412" s="39" t="s">
        <v>21476</v>
      </c>
      <c r="C6412" s="39" t="s">
        <v>21477</v>
      </c>
      <c r="D6412" s="38">
        <v>407261</v>
      </c>
      <c r="E6412" s="38"/>
      <c r="F6412" s="38"/>
      <c r="G6412" s="39" t="s">
        <v>58</v>
      </c>
      <c r="H6412" s="38">
        <v>8266020033</v>
      </c>
      <c r="I6412" s="40">
        <v>9854057896</v>
      </c>
      <c r="J6412" s="2">
        <v>13016.52</v>
      </c>
      <c r="K6412" s="2"/>
      <c r="L6412" s="2">
        <v>0</v>
      </c>
      <c r="M6412" s="3">
        <f t="shared" si="100"/>
        <v>13016.52</v>
      </c>
      <c r="N6412" s="41">
        <v>45288.729166666664</v>
      </c>
      <c r="O6412" s="39">
        <v>1246652052</v>
      </c>
      <c r="P6412" s="39" t="s">
        <v>19303</v>
      </c>
      <c r="Q6412" s="40"/>
      <c r="R6412" s="41"/>
      <c r="S6412" s="62" t="s">
        <v>19</v>
      </c>
      <c r="T6412" s="68"/>
    </row>
    <row r="6413" spans="1:20" x14ac:dyDescent="0.2">
      <c r="A6413" s="38" t="s">
        <v>21478</v>
      </c>
      <c r="B6413" s="39" t="s">
        <v>21479</v>
      </c>
      <c r="C6413" s="39" t="s">
        <v>21480</v>
      </c>
      <c r="D6413" s="38">
        <v>407261</v>
      </c>
      <c r="E6413" s="38"/>
      <c r="F6413" s="38"/>
      <c r="G6413" s="39" t="s">
        <v>58</v>
      </c>
      <c r="H6413" s="38">
        <v>8266019351</v>
      </c>
      <c r="I6413" s="40">
        <v>9854057810</v>
      </c>
      <c r="J6413" s="2">
        <v>13016.520000000002</v>
      </c>
      <c r="K6413" s="2"/>
      <c r="L6413" s="2">
        <v>0</v>
      </c>
      <c r="M6413" s="3">
        <f t="shared" si="100"/>
        <v>13016.520000000002</v>
      </c>
      <c r="N6413" s="41">
        <v>45287.729166666664</v>
      </c>
      <c r="O6413" s="39">
        <v>1246652053</v>
      </c>
      <c r="P6413" s="39" t="s">
        <v>3282</v>
      </c>
      <c r="Q6413" s="40"/>
      <c r="R6413" s="41"/>
      <c r="S6413" s="42" t="s">
        <v>2417</v>
      </c>
      <c r="T6413" s="68"/>
    </row>
    <row r="6414" spans="1:20" x14ac:dyDescent="0.2">
      <c r="A6414" s="38" t="s">
        <v>21481</v>
      </c>
      <c r="B6414" s="39" t="s">
        <v>21482</v>
      </c>
      <c r="C6414" s="39" t="s">
        <v>21483</v>
      </c>
      <c r="D6414" s="38">
        <v>407261</v>
      </c>
      <c r="E6414" s="38"/>
      <c r="F6414" s="38"/>
      <c r="G6414" s="39" t="s">
        <v>58</v>
      </c>
      <c r="H6414" s="38">
        <v>8266019364</v>
      </c>
      <c r="I6414" s="40">
        <v>9854057752</v>
      </c>
      <c r="J6414" s="2">
        <v>13016.52</v>
      </c>
      <c r="K6414" s="2"/>
      <c r="L6414" s="2">
        <v>0</v>
      </c>
      <c r="M6414" s="3">
        <f t="shared" si="100"/>
        <v>13016.52</v>
      </c>
      <c r="N6414" s="41">
        <v>45286.729166666664</v>
      </c>
      <c r="O6414" s="39">
        <v>1246652054</v>
      </c>
      <c r="P6414" s="39" t="s">
        <v>18453</v>
      </c>
      <c r="Q6414" s="40"/>
      <c r="R6414" s="41"/>
      <c r="S6414" s="62" t="s">
        <v>21</v>
      </c>
      <c r="T6414" s="68"/>
    </row>
    <row r="6415" spans="1:20" x14ac:dyDescent="0.2">
      <c r="A6415" s="38" t="s">
        <v>21484</v>
      </c>
      <c r="B6415" s="39" t="s">
        <v>21485</v>
      </c>
      <c r="C6415" s="39" t="s">
        <v>21486</v>
      </c>
      <c r="D6415" s="38">
        <v>407261</v>
      </c>
      <c r="E6415" s="38"/>
      <c r="F6415" s="38"/>
      <c r="G6415" s="39" t="s">
        <v>58</v>
      </c>
      <c r="H6415" s="38">
        <v>8266019364</v>
      </c>
      <c r="I6415" s="40">
        <v>9854057051</v>
      </c>
      <c r="J6415" s="2">
        <v>13016.52</v>
      </c>
      <c r="K6415" s="2"/>
      <c r="L6415" s="2">
        <v>0</v>
      </c>
      <c r="M6415" s="3">
        <f t="shared" si="100"/>
        <v>13016.52</v>
      </c>
      <c r="N6415" s="41">
        <v>45276.729166666664</v>
      </c>
      <c r="O6415" s="39">
        <v>1246652055</v>
      </c>
      <c r="P6415" s="39" t="s">
        <v>18453</v>
      </c>
      <c r="Q6415" s="40"/>
      <c r="R6415" s="41"/>
      <c r="S6415" s="62" t="s">
        <v>21</v>
      </c>
      <c r="T6415" s="68"/>
    </row>
    <row r="6416" spans="1:20" x14ac:dyDescent="0.2">
      <c r="A6416" s="38" t="s">
        <v>21487</v>
      </c>
      <c r="B6416" s="39" t="s">
        <v>21488</v>
      </c>
      <c r="C6416" s="39" t="s">
        <v>21489</v>
      </c>
      <c r="D6416" s="38">
        <v>407261</v>
      </c>
      <c r="E6416" s="38"/>
      <c r="F6416" s="38"/>
      <c r="G6416" s="39" t="s">
        <v>58</v>
      </c>
      <c r="H6416" s="38">
        <v>8266020033</v>
      </c>
      <c r="I6416" s="40">
        <v>9854057944</v>
      </c>
      <c r="J6416" s="2">
        <v>13016.52</v>
      </c>
      <c r="K6416" s="2"/>
      <c r="L6416" s="2">
        <v>0</v>
      </c>
      <c r="M6416" s="3">
        <f t="shared" si="100"/>
        <v>13016.52</v>
      </c>
      <c r="N6416" s="41">
        <v>45289.729166666664</v>
      </c>
      <c r="O6416" s="39">
        <v>1246652059</v>
      </c>
      <c r="P6416" s="39" t="s">
        <v>19303</v>
      </c>
      <c r="Q6416" s="40"/>
      <c r="R6416" s="41"/>
      <c r="S6416" s="62" t="s">
        <v>19</v>
      </c>
      <c r="T6416" s="68"/>
    </row>
    <row r="6417" spans="1:20" x14ac:dyDescent="0.2">
      <c r="A6417" s="38" t="s">
        <v>21490</v>
      </c>
      <c r="B6417" s="39" t="s">
        <v>21491</v>
      </c>
      <c r="C6417" s="39" t="s">
        <v>21492</v>
      </c>
      <c r="D6417" s="38">
        <v>407261</v>
      </c>
      <c r="E6417" s="38"/>
      <c r="F6417" s="38"/>
      <c r="G6417" s="39" t="s">
        <v>58</v>
      </c>
      <c r="H6417" s="38">
        <v>8266020033</v>
      </c>
      <c r="I6417" s="40">
        <v>9854058000</v>
      </c>
      <c r="J6417" s="2">
        <v>13016.52</v>
      </c>
      <c r="K6417" s="2"/>
      <c r="L6417" s="2">
        <v>0</v>
      </c>
      <c r="M6417" s="3">
        <f t="shared" si="100"/>
        <v>13016.52</v>
      </c>
      <c r="N6417" s="41">
        <v>45290.729166666664</v>
      </c>
      <c r="O6417" s="39">
        <v>1246652060</v>
      </c>
      <c r="P6417" s="39" t="s">
        <v>19303</v>
      </c>
      <c r="Q6417" s="40"/>
      <c r="R6417" s="41"/>
      <c r="S6417" s="62" t="s">
        <v>19</v>
      </c>
      <c r="T6417" s="68"/>
    </row>
    <row r="6418" spans="1:20" x14ac:dyDescent="0.2">
      <c r="A6418" s="38" t="s">
        <v>21493</v>
      </c>
      <c r="B6418" s="39" t="s">
        <v>21494</v>
      </c>
      <c r="C6418" s="39" t="s">
        <v>21495</v>
      </c>
      <c r="D6418" s="38">
        <v>703046</v>
      </c>
      <c r="E6418" s="38"/>
      <c r="F6418" s="38"/>
      <c r="G6418" s="42" t="s">
        <v>678</v>
      </c>
      <c r="H6418" s="38">
        <v>8266020290</v>
      </c>
      <c r="I6418" s="40" t="s">
        <v>21496</v>
      </c>
      <c r="J6418" s="2">
        <v>2640</v>
      </c>
      <c r="K6418" s="2"/>
      <c r="L6418" s="2">
        <v>0</v>
      </c>
      <c r="M6418" s="3">
        <f t="shared" si="100"/>
        <v>2640</v>
      </c>
      <c r="N6418" s="41">
        <v>45275.729166666664</v>
      </c>
      <c r="O6418" s="39">
        <v>1218743009</v>
      </c>
      <c r="P6418" s="39" t="s">
        <v>18453</v>
      </c>
      <c r="Q6418" s="40" t="s">
        <v>21497</v>
      </c>
      <c r="R6418" s="41">
        <v>45308</v>
      </c>
      <c r="S6418" s="62" t="s">
        <v>21</v>
      </c>
      <c r="T6418" s="68"/>
    </row>
    <row r="6419" spans="1:20" x14ac:dyDescent="0.2">
      <c r="A6419" s="38" t="s">
        <v>21498</v>
      </c>
      <c r="B6419" s="39" t="s">
        <v>21499</v>
      </c>
      <c r="C6419" s="39" t="s">
        <v>21500</v>
      </c>
      <c r="D6419" s="38">
        <v>103556</v>
      </c>
      <c r="E6419" s="38"/>
      <c r="F6419" s="38"/>
      <c r="G6419" s="39" t="s">
        <v>2960</v>
      </c>
      <c r="H6419" s="38">
        <v>8266020195</v>
      </c>
      <c r="I6419" s="40">
        <v>107298</v>
      </c>
      <c r="J6419" s="2">
        <v>79500</v>
      </c>
      <c r="K6419" s="2"/>
      <c r="L6419" s="2">
        <v>14310</v>
      </c>
      <c r="M6419" s="3">
        <f t="shared" si="100"/>
        <v>93810</v>
      </c>
      <c r="N6419" s="41">
        <v>45260.729166666664</v>
      </c>
      <c r="O6419" s="39">
        <v>1246652633</v>
      </c>
      <c r="P6419" s="39" t="s">
        <v>18453</v>
      </c>
      <c r="Q6419" s="40" t="s">
        <v>21501</v>
      </c>
      <c r="R6419" s="41">
        <v>45311</v>
      </c>
      <c r="S6419" s="62" t="s">
        <v>21</v>
      </c>
      <c r="T6419" s="68"/>
    </row>
    <row r="6420" spans="1:20" x14ac:dyDescent="0.2">
      <c r="A6420" s="38" t="s">
        <v>21502</v>
      </c>
      <c r="B6420" s="39" t="s">
        <v>21503</v>
      </c>
      <c r="C6420" s="39"/>
      <c r="D6420" s="38">
        <v>300286</v>
      </c>
      <c r="E6420" s="38"/>
      <c r="F6420" s="38"/>
      <c r="G6420" s="39" t="s">
        <v>14930</v>
      </c>
      <c r="H6420" s="38">
        <v>8265000255</v>
      </c>
      <c r="I6420" s="40">
        <v>712753379</v>
      </c>
      <c r="J6420" s="2">
        <v>588000</v>
      </c>
      <c r="K6420" s="2"/>
      <c r="L6420" s="2">
        <v>105840</v>
      </c>
      <c r="M6420" s="3">
        <f t="shared" si="100"/>
        <v>693840</v>
      </c>
      <c r="N6420" s="41">
        <v>45296</v>
      </c>
      <c r="O6420" s="39"/>
      <c r="P6420" s="39" t="s">
        <v>1933</v>
      </c>
      <c r="Q6420" s="40" t="s">
        <v>21504</v>
      </c>
      <c r="R6420" s="41" t="s">
        <v>21505</v>
      </c>
      <c r="S6420" s="62" t="s">
        <v>25</v>
      </c>
      <c r="T6420" s="68"/>
    </row>
    <row r="6421" spans="1:20" x14ac:dyDescent="0.2">
      <c r="A6421" s="38">
        <v>243</v>
      </c>
      <c r="B6421" s="39" t="s">
        <v>21506</v>
      </c>
      <c r="C6421" s="39" t="s">
        <v>21507</v>
      </c>
      <c r="D6421" s="38">
        <v>102659</v>
      </c>
      <c r="E6421" s="38"/>
      <c r="F6421" s="38"/>
      <c r="G6421" s="39" t="s">
        <v>15315</v>
      </c>
      <c r="H6421" s="38">
        <v>8268013939</v>
      </c>
      <c r="I6421" s="40">
        <v>55</v>
      </c>
      <c r="J6421" s="2">
        <v>78750</v>
      </c>
      <c r="K6421" s="2"/>
      <c r="L6421" s="2">
        <v>14175</v>
      </c>
      <c r="M6421" s="3">
        <f t="shared" si="100"/>
        <v>92925</v>
      </c>
      <c r="N6421" s="41">
        <v>45272.729166666664</v>
      </c>
      <c r="O6421" s="39">
        <v>160933723</v>
      </c>
      <c r="P6421" s="39" t="s">
        <v>8899</v>
      </c>
      <c r="Q6421" s="40" t="s">
        <v>21508</v>
      </c>
      <c r="R6421" s="41">
        <v>45303</v>
      </c>
      <c r="S6421" s="42" t="s">
        <v>8901</v>
      </c>
      <c r="T6421" s="68"/>
    </row>
    <row r="6422" spans="1:20" x14ac:dyDescent="0.2">
      <c r="A6422" s="38">
        <v>17</v>
      </c>
      <c r="B6422" s="39" t="s">
        <v>21509</v>
      </c>
      <c r="C6422" s="39" t="s">
        <v>21510</v>
      </c>
      <c r="D6422" s="38">
        <v>811923</v>
      </c>
      <c r="E6422" s="38"/>
      <c r="F6422" s="38"/>
      <c r="G6422" s="39" t="s">
        <v>13858</v>
      </c>
      <c r="H6422" s="38">
        <v>8268013992</v>
      </c>
      <c r="I6422" s="40" t="s">
        <v>21511</v>
      </c>
      <c r="J6422" s="2">
        <v>6576.9491525423737</v>
      </c>
      <c r="K6422" s="2"/>
      <c r="L6422" s="2">
        <v>1183.8508474576272</v>
      </c>
      <c r="M6422" s="3">
        <f t="shared" si="100"/>
        <v>7760.8000000000011</v>
      </c>
      <c r="N6422" s="41">
        <v>45202.729166666664</v>
      </c>
      <c r="O6422" s="39">
        <v>160933974</v>
      </c>
      <c r="P6422" s="39" t="s">
        <v>8899</v>
      </c>
      <c r="Q6422" s="40" t="s">
        <v>21512</v>
      </c>
      <c r="R6422" s="41">
        <v>45305</v>
      </c>
      <c r="S6422" s="42" t="s">
        <v>8901</v>
      </c>
      <c r="T6422" s="68"/>
    </row>
    <row r="6423" spans="1:20" x14ac:dyDescent="0.2">
      <c r="A6423" s="38">
        <v>18</v>
      </c>
      <c r="B6423" s="39" t="s">
        <v>21513</v>
      </c>
      <c r="C6423" s="39" t="s">
        <v>21514</v>
      </c>
      <c r="D6423" s="38">
        <v>811923</v>
      </c>
      <c r="E6423" s="38"/>
      <c r="F6423" s="38"/>
      <c r="G6423" s="39" t="s">
        <v>13858</v>
      </c>
      <c r="H6423" s="38">
        <v>8268013992</v>
      </c>
      <c r="I6423" s="40" t="s">
        <v>21515</v>
      </c>
      <c r="J6423" s="2">
        <v>24659.830508474577</v>
      </c>
      <c r="K6423" s="2"/>
      <c r="L6423" s="2">
        <v>4438.7694915254233</v>
      </c>
      <c r="M6423" s="3">
        <f t="shared" si="100"/>
        <v>29098.6</v>
      </c>
      <c r="N6423" s="41">
        <v>45177.729166666664</v>
      </c>
      <c r="O6423" s="39">
        <v>160934035</v>
      </c>
      <c r="P6423" s="39" t="s">
        <v>8899</v>
      </c>
      <c r="Q6423" s="40" t="s">
        <v>21512</v>
      </c>
      <c r="R6423" s="41">
        <v>45305</v>
      </c>
      <c r="S6423" s="42" t="s">
        <v>8901</v>
      </c>
      <c r="T6423" s="68"/>
    </row>
    <row r="6424" spans="1:20" x14ac:dyDescent="0.2">
      <c r="A6424" s="38">
        <v>19</v>
      </c>
      <c r="B6424" s="39" t="s">
        <v>21516</v>
      </c>
      <c r="C6424" s="39" t="s">
        <v>21517</v>
      </c>
      <c r="D6424" s="38">
        <v>811923</v>
      </c>
      <c r="E6424" s="38"/>
      <c r="F6424" s="38"/>
      <c r="G6424" s="39" t="s">
        <v>13858</v>
      </c>
      <c r="H6424" s="38">
        <v>8268013992</v>
      </c>
      <c r="I6424" s="40" t="s">
        <v>21518</v>
      </c>
      <c r="J6424" s="2">
        <v>180000</v>
      </c>
      <c r="K6424" s="2"/>
      <c r="L6424" s="2">
        <v>32400</v>
      </c>
      <c r="M6424" s="3">
        <f t="shared" si="100"/>
        <v>212400</v>
      </c>
      <c r="N6424" s="41">
        <v>45263.729166666664</v>
      </c>
      <c r="O6424" s="39">
        <v>160934107</v>
      </c>
      <c r="P6424" s="39" t="s">
        <v>8899</v>
      </c>
      <c r="Q6424" s="40" t="s">
        <v>21512</v>
      </c>
      <c r="R6424" s="41">
        <v>45305</v>
      </c>
      <c r="S6424" s="42" t="s">
        <v>8901</v>
      </c>
      <c r="T6424" s="68"/>
    </row>
    <row r="6425" spans="1:20" x14ac:dyDescent="0.2">
      <c r="A6425" s="38">
        <v>20</v>
      </c>
      <c r="B6425" s="39" t="s">
        <v>21519</v>
      </c>
      <c r="C6425" s="39" t="s">
        <v>21520</v>
      </c>
      <c r="D6425" s="38">
        <v>811923</v>
      </c>
      <c r="E6425" s="38"/>
      <c r="F6425" s="38"/>
      <c r="G6425" s="39" t="s">
        <v>13858</v>
      </c>
      <c r="H6425" s="38">
        <v>8268013992</v>
      </c>
      <c r="I6425" s="40" t="s">
        <v>21521</v>
      </c>
      <c r="J6425" s="2">
        <v>90000</v>
      </c>
      <c r="K6425" s="2"/>
      <c r="L6425" s="2">
        <v>16200</v>
      </c>
      <c r="M6425" s="3">
        <f t="shared" si="100"/>
        <v>106200</v>
      </c>
      <c r="N6425" s="41">
        <v>45276.729166666664</v>
      </c>
      <c r="O6425" s="39">
        <v>160934144</v>
      </c>
      <c r="P6425" s="39" t="s">
        <v>8899</v>
      </c>
      <c r="Q6425" s="40" t="s">
        <v>21512</v>
      </c>
      <c r="R6425" s="41">
        <v>45305</v>
      </c>
      <c r="S6425" s="42" t="s">
        <v>8901</v>
      </c>
      <c r="T6425" s="68"/>
    </row>
    <row r="6426" spans="1:20" x14ac:dyDescent="0.2">
      <c r="A6426" s="38" t="s">
        <v>21522</v>
      </c>
      <c r="B6426" s="39" t="s">
        <v>21523</v>
      </c>
      <c r="C6426" s="39" t="s">
        <v>21524</v>
      </c>
      <c r="D6426" s="38">
        <v>406359</v>
      </c>
      <c r="E6426" s="38"/>
      <c r="F6426" s="38"/>
      <c r="G6426" s="39" t="s">
        <v>19225</v>
      </c>
      <c r="H6426" s="38">
        <v>8263000308</v>
      </c>
      <c r="I6426" s="40">
        <v>271600051363</v>
      </c>
      <c r="J6426" s="2">
        <v>920000</v>
      </c>
      <c r="K6426" s="2"/>
      <c r="L6426" s="2">
        <v>165600</v>
      </c>
      <c r="M6426" s="3">
        <f t="shared" si="100"/>
        <v>1085600</v>
      </c>
      <c r="N6426" s="41">
        <v>45182.729166666664</v>
      </c>
      <c r="O6426" s="39">
        <v>1246653718</v>
      </c>
      <c r="P6426" s="39" t="s">
        <v>18463</v>
      </c>
      <c r="Q6426" s="40" t="s">
        <v>21525</v>
      </c>
      <c r="R6426" s="41">
        <v>45315</v>
      </c>
      <c r="S6426" s="62" t="s">
        <v>29</v>
      </c>
      <c r="T6426" s="68"/>
    </row>
    <row r="6427" spans="1:20" x14ac:dyDescent="0.2">
      <c r="A6427" s="38" t="s">
        <v>21526</v>
      </c>
      <c r="B6427" s="39" t="s">
        <v>21527</v>
      </c>
      <c r="C6427" s="39" t="s">
        <v>21528</v>
      </c>
      <c r="D6427" s="38">
        <v>406359</v>
      </c>
      <c r="E6427" s="38"/>
      <c r="F6427" s="38"/>
      <c r="G6427" s="39" t="s">
        <v>19225</v>
      </c>
      <c r="H6427" s="38">
        <v>8263000308</v>
      </c>
      <c r="I6427" s="40">
        <v>271600051852</v>
      </c>
      <c r="J6427" s="2">
        <v>1644000</v>
      </c>
      <c r="K6427" s="2"/>
      <c r="L6427" s="2">
        <v>295920</v>
      </c>
      <c r="M6427" s="3">
        <f t="shared" si="100"/>
        <v>1939920</v>
      </c>
      <c r="N6427" s="41">
        <v>45197.729166666664</v>
      </c>
      <c r="O6427" s="39">
        <v>1246653784</v>
      </c>
      <c r="P6427" s="39" t="s">
        <v>18463</v>
      </c>
      <c r="Q6427" s="40" t="s">
        <v>21525</v>
      </c>
      <c r="R6427" s="41">
        <v>45315</v>
      </c>
      <c r="S6427" s="62" t="s">
        <v>29</v>
      </c>
      <c r="T6427" s="68"/>
    </row>
    <row r="6428" spans="1:20" x14ac:dyDescent="0.2">
      <c r="A6428" s="38" t="s">
        <v>21529</v>
      </c>
      <c r="B6428" s="39" t="s">
        <v>21530</v>
      </c>
      <c r="C6428" s="39" t="s">
        <v>21531</v>
      </c>
      <c r="D6428" s="38">
        <v>406359</v>
      </c>
      <c r="E6428" s="38"/>
      <c r="F6428" s="38"/>
      <c r="G6428" s="39" t="s">
        <v>19225</v>
      </c>
      <c r="H6428" s="38">
        <v>8263000308</v>
      </c>
      <c r="I6428" s="40">
        <v>271600053093</v>
      </c>
      <c r="J6428" s="2">
        <v>310000</v>
      </c>
      <c r="K6428" s="2"/>
      <c r="L6428" s="2">
        <v>55800</v>
      </c>
      <c r="M6428" s="3">
        <f t="shared" si="100"/>
        <v>365800</v>
      </c>
      <c r="N6428" s="41">
        <v>45230.729166666664</v>
      </c>
      <c r="O6428" s="39">
        <v>1246653861</v>
      </c>
      <c r="P6428" s="39" t="s">
        <v>18463</v>
      </c>
      <c r="Q6428" s="40" t="s">
        <v>21525</v>
      </c>
      <c r="R6428" s="41">
        <v>45315</v>
      </c>
      <c r="S6428" s="62" t="s">
        <v>29</v>
      </c>
      <c r="T6428" s="68"/>
    </row>
    <row r="6429" spans="1:20" x14ac:dyDescent="0.2">
      <c r="A6429" s="38" t="s">
        <v>21532</v>
      </c>
      <c r="B6429" s="39" t="s">
        <v>21533</v>
      </c>
      <c r="C6429" s="39" t="s">
        <v>21534</v>
      </c>
      <c r="D6429" s="38">
        <v>406359</v>
      </c>
      <c r="E6429" s="38"/>
      <c r="F6429" s="38"/>
      <c r="G6429" s="39" t="s">
        <v>19225</v>
      </c>
      <c r="H6429" s="38">
        <v>8263000308</v>
      </c>
      <c r="I6429" s="40">
        <v>271600051533</v>
      </c>
      <c r="J6429" s="2">
        <v>690000</v>
      </c>
      <c r="K6429" s="2"/>
      <c r="L6429" s="2">
        <v>124200</v>
      </c>
      <c r="M6429" s="3">
        <f t="shared" si="100"/>
        <v>814200</v>
      </c>
      <c r="N6429" s="41">
        <v>45189.729166666664</v>
      </c>
      <c r="O6429" s="39">
        <v>1246653897</v>
      </c>
      <c r="P6429" s="39" t="s">
        <v>18463</v>
      </c>
      <c r="Q6429" s="40" t="s">
        <v>21525</v>
      </c>
      <c r="R6429" s="41">
        <v>45315</v>
      </c>
      <c r="S6429" s="62" t="s">
        <v>29</v>
      </c>
      <c r="T6429" s="68"/>
    </row>
    <row r="6430" spans="1:20" x14ac:dyDescent="0.2">
      <c r="A6430" s="38" t="s">
        <v>21535</v>
      </c>
      <c r="B6430" s="39" t="s">
        <v>21536</v>
      </c>
      <c r="C6430" s="39" t="s">
        <v>21537</v>
      </c>
      <c r="D6430" s="38">
        <v>406359</v>
      </c>
      <c r="E6430" s="38"/>
      <c r="F6430" s="38"/>
      <c r="G6430" s="39" t="s">
        <v>19225</v>
      </c>
      <c r="H6430" s="38">
        <v>8263000308</v>
      </c>
      <c r="I6430" s="40">
        <v>271600052184</v>
      </c>
      <c r="J6430" s="2">
        <v>690000</v>
      </c>
      <c r="K6430" s="2"/>
      <c r="L6430" s="2">
        <v>124200</v>
      </c>
      <c r="M6430" s="3">
        <f t="shared" si="100"/>
        <v>814200</v>
      </c>
      <c r="N6430" s="41">
        <v>45199.729166666664</v>
      </c>
      <c r="O6430" s="39">
        <v>1246653914</v>
      </c>
      <c r="P6430" s="39" t="s">
        <v>18463</v>
      </c>
      <c r="Q6430" s="40" t="s">
        <v>21525</v>
      </c>
      <c r="R6430" s="41">
        <v>45315</v>
      </c>
      <c r="S6430" s="62" t="s">
        <v>29</v>
      </c>
      <c r="T6430" s="68"/>
    </row>
    <row r="6431" spans="1:20" x14ac:dyDescent="0.2">
      <c r="A6431" s="38" t="s">
        <v>21538</v>
      </c>
      <c r="B6431" s="39" t="s">
        <v>21539</v>
      </c>
      <c r="C6431" s="39" t="s">
        <v>21540</v>
      </c>
      <c r="D6431" s="38">
        <v>406359</v>
      </c>
      <c r="E6431" s="38"/>
      <c r="F6431" s="38"/>
      <c r="G6431" s="39" t="s">
        <v>19225</v>
      </c>
      <c r="H6431" s="38">
        <v>8263000308</v>
      </c>
      <c r="I6431" s="40">
        <v>271600052183</v>
      </c>
      <c r="J6431" s="2">
        <v>690000</v>
      </c>
      <c r="K6431" s="2"/>
      <c r="L6431" s="2">
        <v>124200</v>
      </c>
      <c r="M6431" s="3">
        <f t="shared" si="100"/>
        <v>814200</v>
      </c>
      <c r="N6431" s="41">
        <v>45199.729166666664</v>
      </c>
      <c r="O6431" s="39">
        <v>1246653973</v>
      </c>
      <c r="P6431" s="39" t="s">
        <v>18463</v>
      </c>
      <c r="Q6431" s="40" t="s">
        <v>21525</v>
      </c>
      <c r="R6431" s="41">
        <v>45315</v>
      </c>
      <c r="S6431" s="62" t="s">
        <v>29</v>
      </c>
      <c r="T6431" s="68"/>
    </row>
    <row r="6432" spans="1:20" x14ac:dyDescent="0.2">
      <c r="A6432" s="38" t="s">
        <v>21541</v>
      </c>
      <c r="B6432" s="39" t="s">
        <v>21542</v>
      </c>
      <c r="C6432" s="39" t="s">
        <v>21543</v>
      </c>
      <c r="D6432" s="38">
        <v>406359</v>
      </c>
      <c r="E6432" s="38"/>
      <c r="F6432" s="38"/>
      <c r="G6432" s="39" t="s">
        <v>19225</v>
      </c>
      <c r="H6432" s="38">
        <v>8263000308</v>
      </c>
      <c r="I6432" s="40">
        <v>271600053144</v>
      </c>
      <c r="J6432" s="2">
        <v>250000</v>
      </c>
      <c r="K6432" s="2"/>
      <c r="L6432" s="2">
        <v>45000</v>
      </c>
      <c r="M6432" s="3">
        <f t="shared" si="100"/>
        <v>295000</v>
      </c>
      <c r="N6432" s="41">
        <v>45230.729166666664</v>
      </c>
      <c r="O6432" s="39">
        <v>1246653999</v>
      </c>
      <c r="P6432" s="39" t="s">
        <v>18463</v>
      </c>
      <c r="Q6432" s="40" t="s">
        <v>21525</v>
      </c>
      <c r="R6432" s="41">
        <v>45315</v>
      </c>
      <c r="S6432" s="62" t="s">
        <v>29</v>
      </c>
      <c r="T6432" s="68"/>
    </row>
    <row r="6433" spans="1:20" x14ac:dyDescent="0.2">
      <c r="A6433" s="38" t="s">
        <v>21544</v>
      </c>
      <c r="B6433" s="39" t="s">
        <v>21545</v>
      </c>
      <c r="C6433" s="39" t="s">
        <v>21546</v>
      </c>
      <c r="D6433" s="38">
        <v>406359</v>
      </c>
      <c r="E6433" s="38"/>
      <c r="F6433" s="38"/>
      <c r="G6433" s="39" t="s">
        <v>19225</v>
      </c>
      <c r="H6433" s="38">
        <v>8263000308</v>
      </c>
      <c r="I6433" s="40">
        <v>271600051667</v>
      </c>
      <c r="J6433" s="2">
        <v>1422000</v>
      </c>
      <c r="K6433" s="2"/>
      <c r="L6433" s="2">
        <v>255960</v>
      </c>
      <c r="M6433" s="3">
        <f t="shared" si="100"/>
        <v>1677960</v>
      </c>
      <c r="N6433" s="41">
        <v>45192.729166666664</v>
      </c>
      <c r="O6433" s="39">
        <v>1246654059</v>
      </c>
      <c r="P6433" s="39" t="s">
        <v>18463</v>
      </c>
      <c r="Q6433" s="40" t="s">
        <v>21525</v>
      </c>
      <c r="R6433" s="41">
        <v>45315</v>
      </c>
      <c r="S6433" s="62" t="s">
        <v>29</v>
      </c>
      <c r="T6433" s="68"/>
    </row>
    <row r="6434" spans="1:20" x14ac:dyDescent="0.2">
      <c r="A6434" s="38" t="s">
        <v>21547</v>
      </c>
      <c r="B6434" s="39" t="s">
        <v>21548</v>
      </c>
      <c r="C6434" s="39" t="s">
        <v>21549</v>
      </c>
      <c r="D6434" s="38">
        <v>406359</v>
      </c>
      <c r="E6434" s="38"/>
      <c r="F6434" s="38"/>
      <c r="G6434" s="39" t="s">
        <v>19225</v>
      </c>
      <c r="H6434" s="38">
        <v>8263000308</v>
      </c>
      <c r="I6434" s="40">
        <v>271600051424</v>
      </c>
      <c r="J6434" s="2">
        <v>460000</v>
      </c>
      <c r="K6434" s="2"/>
      <c r="L6434" s="2">
        <v>82800</v>
      </c>
      <c r="M6434" s="3">
        <f t="shared" si="100"/>
        <v>542800</v>
      </c>
      <c r="N6434" s="41">
        <v>45185.729166666664</v>
      </c>
      <c r="O6434" s="39">
        <v>1246654072</v>
      </c>
      <c r="P6434" s="39" t="s">
        <v>18463</v>
      </c>
      <c r="Q6434" s="40" t="s">
        <v>21525</v>
      </c>
      <c r="R6434" s="41">
        <v>45315</v>
      </c>
      <c r="S6434" s="62" t="s">
        <v>29</v>
      </c>
      <c r="T6434" s="68"/>
    </row>
    <row r="6435" spans="1:20" x14ac:dyDescent="0.2">
      <c r="A6435" s="38" t="s">
        <v>21550</v>
      </c>
      <c r="B6435" s="39" t="s">
        <v>21551</v>
      </c>
      <c r="C6435" s="39" t="s">
        <v>21552</v>
      </c>
      <c r="D6435" s="38">
        <v>406359</v>
      </c>
      <c r="E6435" s="38"/>
      <c r="F6435" s="38"/>
      <c r="G6435" s="39" t="s">
        <v>19225</v>
      </c>
      <c r="H6435" s="38">
        <v>8263000308</v>
      </c>
      <c r="I6435" s="40">
        <v>271600053353</v>
      </c>
      <c r="J6435" s="2">
        <v>890000</v>
      </c>
      <c r="K6435" s="2"/>
      <c r="L6435" s="2">
        <v>160200</v>
      </c>
      <c r="M6435" s="3">
        <f t="shared" si="100"/>
        <v>1050200</v>
      </c>
      <c r="N6435" s="41">
        <v>45238.729166666664</v>
      </c>
      <c r="O6435" s="39">
        <v>1246654105</v>
      </c>
      <c r="P6435" s="39" t="s">
        <v>18463</v>
      </c>
      <c r="Q6435" s="40" t="s">
        <v>21525</v>
      </c>
      <c r="R6435" s="41">
        <v>45315</v>
      </c>
      <c r="S6435" s="62" t="s">
        <v>29</v>
      </c>
      <c r="T6435" s="68"/>
    </row>
    <row r="6436" spans="1:20" x14ac:dyDescent="0.2">
      <c r="A6436" s="38" t="s">
        <v>21553</v>
      </c>
      <c r="B6436" s="39" t="s">
        <v>21554</v>
      </c>
      <c r="C6436" s="39" t="s">
        <v>21555</v>
      </c>
      <c r="D6436" s="38">
        <v>406359</v>
      </c>
      <c r="E6436" s="38"/>
      <c r="F6436" s="38"/>
      <c r="G6436" s="39" t="s">
        <v>19225</v>
      </c>
      <c r="H6436" s="38">
        <v>8263000308</v>
      </c>
      <c r="I6436" s="40">
        <v>271600051614</v>
      </c>
      <c r="J6436" s="2">
        <v>750000</v>
      </c>
      <c r="K6436" s="2"/>
      <c r="L6436" s="2">
        <v>135000</v>
      </c>
      <c r="M6436" s="3">
        <f t="shared" si="100"/>
        <v>885000</v>
      </c>
      <c r="N6436" s="41">
        <v>45191.729166666664</v>
      </c>
      <c r="O6436" s="39">
        <v>1246654161</v>
      </c>
      <c r="P6436" s="39" t="s">
        <v>18463</v>
      </c>
      <c r="Q6436" s="40" t="s">
        <v>21525</v>
      </c>
      <c r="R6436" s="41">
        <v>45315</v>
      </c>
      <c r="S6436" s="62" t="s">
        <v>29</v>
      </c>
      <c r="T6436" s="68"/>
    </row>
    <row r="6437" spans="1:20" x14ac:dyDescent="0.2">
      <c r="A6437" s="38" t="s">
        <v>21556</v>
      </c>
      <c r="B6437" s="39" t="s">
        <v>21557</v>
      </c>
      <c r="C6437" s="39" t="s">
        <v>21558</v>
      </c>
      <c r="D6437" s="38">
        <v>406359</v>
      </c>
      <c r="E6437" s="38"/>
      <c r="F6437" s="38"/>
      <c r="G6437" s="39" t="s">
        <v>19225</v>
      </c>
      <c r="H6437" s="38">
        <v>8263000308</v>
      </c>
      <c r="I6437" s="40">
        <v>271600051718</v>
      </c>
      <c r="J6437" s="2">
        <v>690000</v>
      </c>
      <c r="K6437" s="2"/>
      <c r="L6437" s="2">
        <v>124200</v>
      </c>
      <c r="M6437" s="3">
        <f t="shared" si="100"/>
        <v>814200</v>
      </c>
      <c r="N6437" s="41">
        <v>45194.729166666664</v>
      </c>
      <c r="O6437" s="39">
        <v>1246654194</v>
      </c>
      <c r="P6437" s="39" t="s">
        <v>18463</v>
      </c>
      <c r="Q6437" s="40" t="s">
        <v>21525</v>
      </c>
      <c r="R6437" s="41">
        <v>45315</v>
      </c>
      <c r="S6437" s="62" t="s">
        <v>29</v>
      </c>
      <c r="T6437" s="68"/>
    </row>
    <row r="6438" spans="1:20" x14ac:dyDescent="0.2">
      <c r="A6438" s="38" t="s">
        <v>21559</v>
      </c>
      <c r="B6438" s="39" t="s">
        <v>21560</v>
      </c>
      <c r="C6438" s="39" t="s">
        <v>21561</v>
      </c>
      <c r="D6438" s="38">
        <v>406359</v>
      </c>
      <c r="E6438" s="38"/>
      <c r="F6438" s="38"/>
      <c r="G6438" s="39" t="s">
        <v>19225</v>
      </c>
      <c r="H6438" s="38">
        <v>8263000308</v>
      </c>
      <c r="I6438" s="40">
        <v>271600053040</v>
      </c>
      <c r="J6438" s="2">
        <v>498000</v>
      </c>
      <c r="K6438" s="2"/>
      <c r="L6438" s="2">
        <v>89640</v>
      </c>
      <c r="M6438" s="3">
        <f t="shared" si="100"/>
        <v>587640</v>
      </c>
      <c r="N6438" s="41">
        <v>45229.729166666664</v>
      </c>
      <c r="O6438" s="39">
        <v>1246654218</v>
      </c>
      <c r="P6438" s="39" t="s">
        <v>18463</v>
      </c>
      <c r="Q6438" s="40" t="s">
        <v>21525</v>
      </c>
      <c r="R6438" s="41">
        <v>45315</v>
      </c>
      <c r="S6438" s="62" t="s">
        <v>29</v>
      </c>
      <c r="T6438" s="68"/>
    </row>
    <row r="6439" spans="1:20" x14ac:dyDescent="0.2">
      <c r="A6439" s="38" t="s">
        <v>21562</v>
      </c>
      <c r="B6439" s="39" t="s">
        <v>21563</v>
      </c>
      <c r="C6439" s="39" t="s">
        <v>21564</v>
      </c>
      <c r="D6439" s="38">
        <v>406359</v>
      </c>
      <c r="E6439" s="38"/>
      <c r="F6439" s="38"/>
      <c r="G6439" s="39" t="s">
        <v>19225</v>
      </c>
      <c r="H6439" s="38">
        <v>8263000308</v>
      </c>
      <c r="I6439" s="40">
        <v>271600052217</v>
      </c>
      <c r="J6439" s="2">
        <v>1995000</v>
      </c>
      <c r="K6439" s="2"/>
      <c r="L6439" s="2">
        <v>359100</v>
      </c>
      <c r="M6439" s="3">
        <f t="shared" si="100"/>
        <v>2354100</v>
      </c>
      <c r="N6439" s="41">
        <v>45202.729166666664</v>
      </c>
      <c r="O6439" s="39">
        <v>1246654223</v>
      </c>
      <c r="P6439" s="39" t="s">
        <v>18463</v>
      </c>
      <c r="Q6439" s="40" t="s">
        <v>21525</v>
      </c>
      <c r="R6439" s="41">
        <v>45315</v>
      </c>
      <c r="S6439" s="62" t="s">
        <v>29</v>
      </c>
      <c r="T6439" s="68"/>
    </row>
    <row r="6440" spans="1:20" x14ac:dyDescent="0.2">
      <c r="A6440" s="38" t="s">
        <v>21565</v>
      </c>
      <c r="B6440" s="39" t="s">
        <v>21566</v>
      </c>
      <c r="C6440" s="39" t="s">
        <v>21567</v>
      </c>
      <c r="D6440" s="38">
        <v>406359</v>
      </c>
      <c r="E6440" s="38"/>
      <c r="F6440" s="38"/>
      <c r="G6440" s="39" t="s">
        <v>19225</v>
      </c>
      <c r="H6440" s="38">
        <v>8263000308</v>
      </c>
      <c r="I6440" s="40">
        <v>271600053355</v>
      </c>
      <c r="J6440" s="2">
        <v>8888000</v>
      </c>
      <c r="K6440" s="2"/>
      <c r="L6440" s="2">
        <v>1599840</v>
      </c>
      <c r="M6440" s="3">
        <f t="shared" si="100"/>
        <v>10487840</v>
      </c>
      <c r="N6440" s="41">
        <v>45238.729166666664</v>
      </c>
      <c r="O6440" s="39">
        <v>1246654117</v>
      </c>
      <c r="P6440" s="39" t="s">
        <v>18463</v>
      </c>
      <c r="Q6440" s="40" t="s">
        <v>21525</v>
      </c>
      <c r="R6440" s="41">
        <v>45315</v>
      </c>
      <c r="S6440" s="62" t="s">
        <v>29</v>
      </c>
      <c r="T6440" s="68"/>
    </row>
    <row r="6441" spans="1:20" x14ac:dyDescent="0.2">
      <c r="A6441" s="38" t="s">
        <v>21568</v>
      </c>
      <c r="B6441" s="39" t="s">
        <v>21569</v>
      </c>
      <c r="C6441" s="39" t="s">
        <v>21570</v>
      </c>
      <c r="D6441" s="38">
        <v>406359</v>
      </c>
      <c r="E6441" s="38"/>
      <c r="F6441" s="38"/>
      <c r="G6441" s="39" t="s">
        <v>19225</v>
      </c>
      <c r="H6441" s="38">
        <v>8263000308</v>
      </c>
      <c r="I6441" s="40">
        <v>271600052023</v>
      </c>
      <c r="J6441" s="2">
        <v>5447000</v>
      </c>
      <c r="K6441" s="2"/>
      <c r="L6441" s="2">
        <v>980460</v>
      </c>
      <c r="M6441" s="3">
        <f t="shared" si="100"/>
        <v>6427460</v>
      </c>
      <c r="N6441" s="41">
        <v>45198.729166666664</v>
      </c>
      <c r="O6441" s="39">
        <v>1246654018</v>
      </c>
      <c r="P6441" s="39" t="s">
        <v>18463</v>
      </c>
      <c r="Q6441" s="40" t="s">
        <v>21525</v>
      </c>
      <c r="R6441" s="41">
        <v>45315</v>
      </c>
      <c r="S6441" s="62" t="s">
        <v>29</v>
      </c>
      <c r="T6441" s="68"/>
    </row>
    <row r="6442" spans="1:20" x14ac:dyDescent="0.2">
      <c r="A6442" s="38" t="s">
        <v>21571</v>
      </c>
      <c r="B6442" s="39" t="s">
        <v>21572</v>
      </c>
      <c r="C6442" s="39" t="s">
        <v>21573</v>
      </c>
      <c r="D6442" s="38">
        <v>502357</v>
      </c>
      <c r="E6442" s="38"/>
      <c r="F6442" s="38"/>
      <c r="G6442" s="39" t="s">
        <v>4068</v>
      </c>
      <c r="H6442" s="38">
        <v>8266019998</v>
      </c>
      <c r="I6442" s="40" t="s">
        <v>21574</v>
      </c>
      <c r="J6442" s="2">
        <v>63800</v>
      </c>
      <c r="K6442" s="2"/>
      <c r="L6442" s="2">
        <v>11484</v>
      </c>
      <c r="M6442" s="3">
        <f t="shared" si="100"/>
        <v>75284</v>
      </c>
      <c r="N6442" s="41">
        <v>45206.729166666664</v>
      </c>
      <c r="O6442" s="39">
        <v>1246589701</v>
      </c>
      <c r="P6442" s="39" t="s">
        <v>18453</v>
      </c>
      <c r="Q6442" s="40" t="s">
        <v>21575</v>
      </c>
      <c r="R6442" s="41">
        <v>45301</v>
      </c>
      <c r="S6442" s="62" t="s">
        <v>21</v>
      </c>
      <c r="T6442" s="68"/>
    </row>
    <row r="6443" spans="1:20" x14ac:dyDescent="0.2">
      <c r="A6443" s="38">
        <v>268</v>
      </c>
      <c r="B6443" s="39" t="s">
        <v>21576</v>
      </c>
      <c r="C6443" s="39" t="s">
        <v>21577</v>
      </c>
      <c r="D6443" s="38">
        <v>407464</v>
      </c>
      <c r="E6443" s="38"/>
      <c r="F6443" s="38"/>
      <c r="G6443" s="39" t="s">
        <v>1230</v>
      </c>
      <c r="H6443" s="38">
        <v>8268013960</v>
      </c>
      <c r="I6443" s="40" t="s">
        <v>21578</v>
      </c>
      <c r="J6443" s="2">
        <v>206550</v>
      </c>
      <c r="K6443" s="2"/>
      <c r="L6443" s="2">
        <v>37179</v>
      </c>
      <c r="M6443" s="3">
        <f t="shared" si="100"/>
        <v>243729</v>
      </c>
      <c r="N6443" s="41">
        <v>45278.729166666664</v>
      </c>
      <c r="O6443" s="39">
        <v>160938623</v>
      </c>
      <c r="P6443" s="39" t="s">
        <v>8899</v>
      </c>
      <c r="Q6443" s="40" t="s">
        <v>21579</v>
      </c>
      <c r="R6443" s="41">
        <v>45311</v>
      </c>
      <c r="S6443" s="42" t="s">
        <v>8901</v>
      </c>
      <c r="T6443" s="68"/>
    </row>
    <row r="6444" spans="1:20" x14ac:dyDescent="0.2">
      <c r="A6444" s="38" t="s">
        <v>21580</v>
      </c>
      <c r="B6444" s="39" t="s">
        <v>21581</v>
      </c>
      <c r="C6444" s="39" t="s">
        <v>21582</v>
      </c>
      <c r="D6444" s="38">
        <v>406424</v>
      </c>
      <c r="E6444" s="38"/>
      <c r="F6444" s="38"/>
      <c r="G6444" s="39" t="s">
        <v>3254</v>
      </c>
      <c r="H6444" s="38">
        <v>8266019856</v>
      </c>
      <c r="I6444" s="40" t="s">
        <v>21583</v>
      </c>
      <c r="J6444" s="2">
        <v>174149.1525423729</v>
      </c>
      <c r="K6444" s="2"/>
      <c r="L6444" s="2">
        <v>31346.847457627122</v>
      </c>
      <c r="M6444" s="3">
        <f t="shared" si="100"/>
        <v>205496.00000000003</v>
      </c>
      <c r="N6444" s="41">
        <v>45198.729166666664</v>
      </c>
      <c r="O6444" s="39">
        <v>1246655219</v>
      </c>
      <c r="P6444" s="39" t="s">
        <v>18453</v>
      </c>
      <c r="Q6444" s="40" t="s">
        <v>21584</v>
      </c>
      <c r="R6444" s="41">
        <v>45309</v>
      </c>
      <c r="S6444" s="62" t="s">
        <v>21</v>
      </c>
      <c r="T6444" s="68"/>
    </row>
    <row r="6445" spans="1:20" x14ac:dyDescent="0.2">
      <c r="A6445" s="38" t="s">
        <v>21585</v>
      </c>
      <c r="B6445" s="39" t="s">
        <v>21586</v>
      </c>
      <c r="C6445" s="39" t="s">
        <v>21587</v>
      </c>
      <c r="D6445" s="38">
        <v>406424</v>
      </c>
      <c r="E6445" s="38"/>
      <c r="F6445" s="38"/>
      <c r="G6445" s="39" t="s">
        <v>3254</v>
      </c>
      <c r="H6445" s="38">
        <v>8266019970</v>
      </c>
      <c r="I6445" s="40" t="s">
        <v>21588</v>
      </c>
      <c r="J6445" s="2">
        <v>30492.372881355936</v>
      </c>
      <c r="K6445" s="2"/>
      <c r="L6445" s="2">
        <v>5488.6271186440681</v>
      </c>
      <c r="M6445" s="3">
        <f t="shared" si="100"/>
        <v>35981</v>
      </c>
      <c r="N6445" s="41">
        <v>45227.729166666664</v>
      </c>
      <c r="O6445" s="39">
        <v>1246655234</v>
      </c>
      <c r="P6445" s="39" t="s">
        <v>18453</v>
      </c>
      <c r="Q6445" s="40" t="s">
        <v>21589</v>
      </c>
      <c r="R6445" s="41">
        <v>45308</v>
      </c>
      <c r="S6445" s="62" t="s">
        <v>21</v>
      </c>
      <c r="T6445" s="68"/>
    </row>
    <row r="6446" spans="1:20" x14ac:dyDescent="0.2">
      <c r="A6446" s="38" t="s">
        <v>21590</v>
      </c>
      <c r="B6446" s="39" t="s">
        <v>21591</v>
      </c>
      <c r="C6446" s="39" t="s">
        <v>21592</v>
      </c>
      <c r="D6446" s="38">
        <v>509304</v>
      </c>
      <c r="E6446" s="38"/>
      <c r="F6446" s="38"/>
      <c r="G6446" s="39" t="s">
        <v>21386</v>
      </c>
      <c r="H6446" s="38">
        <v>8266020322</v>
      </c>
      <c r="I6446" s="40" t="s">
        <v>21593</v>
      </c>
      <c r="J6446" s="2">
        <v>11596.000000000002</v>
      </c>
      <c r="K6446" s="2"/>
      <c r="L6446" s="2">
        <v>2087.2800000000002</v>
      </c>
      <c r="M6446" s="3">
        <f t="shared" si="100"/>
        <v>13683.280000000002</v>
      </c>
      <c r="N6446" s="41">
        <v>45261.729166666664</v>
      </c>
      <c r="O6446" s="39">
        <v>1246657165</v>
      </c>
      <c r="P6446" s="39" t="s">
        <v>18453</v>
      </c>
      <c r="Q6446" s="40" t="s">
        <v>21594</v>
      </c>
      <c r="R6446" s="41">
        <v>45315</v>
      </c>
      <c r="S6446" s="62" t="s">
        <v>21</v>
      </c>
      <c r="T6446" s="68"/>
    </row>
    <row r="6447" spans="1:20" x14ac:dyDescent="0.2">
      <c r="A6447" s="38" t="s">
        <v>21595</v>
      </c>
      <c r="B6447" s="39" t="s">
        <v>21596</v>
      </c>
      <c r="C6447" s="39" t="s">
        <v>21597</v>
      </c>
      <c r="D6447" s="38">
        <v>703046</v>
      </c>
      <c r="E6447" s="38"/>
      <c r="F6447" s="38"/>
      <c r="G6447" s="42" t="s">
        <v>678</v>
      </c>
      <c r="H6447" s="38">
        <v>8266020081</v>
      </c>
      <c r="I6447" s="40" t="s">
        <v>21598</v>
      </c>
      <c r="J6447" s="2">
        <v>2012</v>
      </c>
      <c r="K6447" s="2"/>
      <c r="L6447" s="2">
        <v>0</v>
      </c>
      <c r="M6447" s="3">
        <f t="shared" si="100"/>
        <v>2012</v>
      </c>
      <c r="N6447" s="41">
        <v>45275.729166666664</v>
      </c>
      <c r="O6447" s="39">
        <v>1218743542</v>
      </c>
      <c r="P6447" s="39" t="s">
        <v>19303</v>
      </c>
      <c r="Q6447" s="40" t="s">
        <v>21497</v>
      </c>
      <c r="R6447" s="41">
        <v>45308</v>
      </c>
      <c r="S6447" s="62" t="s">
        <v>19</v>
      </c>
      <c r="T6447" s="68"/>
    </row>
    <row r="6448" spans="1:20" x14ac:dyDescent="0.2">
      <c r="A6448" s="38" t="s">
        <v>21599</v>
      </c>
      <c r="B6448" s="39" t="s">
        <v>21600</v>
      </c>
      <c r="C6448" s="39" t="s">
        <v>21601</v>
      </c>
      <c r="D6448" s="38">
        <v>407464</v>
      </c>
      <c r="E6448" s="38"/>
      <c r="F6448" s="38"/>
      <c r="G6448" s="39" t="s">
        <v>1230</v>
      </c>
      <c r="H6448" s="38">
        <v>8268014051</v>
      </c>
      <c r="I6448" s="40" t="s">
        <v>21602</v>
      </c>
      <c r="J6448" s="2">
        <v>57000</v>
      </c>
      <c r="K6448" s="2"/>
      <c r="L6448" s="2">
        <v>10260</v>
      </c>
      <c r="M6448" s="3">
        <f t="shared" si="100"/>
        <v>67260</v>
      </c>
      <c r="N6448" s="41">
        <v>45290.729166666664</v>
      </c>
      <c r="O6448" s="39">
        <v>160947504</v>
      </c>
      <c r="P6448" s="39" t="s">
        <v>18453</v>
      </c>
      <c r="Q6448" s="40" t="s">
        <v>21603</v>
      </c>
      <c r="R6448" s="41">
        <v>45315</v>
      </c>
      <c r="S6448" s="62" t="s">
        <v>21</v>
      </c>
      <c r="T6448" s="68"/>
    </row>
    <row r="6449" spans="1:20" x14ac:dyDescent="0.2">
      <c r="A6449" s="38" t="s">
        <v>21604</v>
      </c>
      <c r="B6449" s="39" t="s">
        <v>21605</v>
      </c>
      <c r="C6449" s="39" t="s">
        <v>21606</v>
      </c>
      <c r="D6449" s="38">
        <v>816273</v>
      </c>
      <c r="E6449" s="38"/>
      <c r="F6449" s="38"/>
      <c r="G6449" s="39" t="s">
        <v>51</v>
      </c>
      <c r="H6449" s="38">
        <v>8268013815</v>
      </c>
      <c r="I6449" s="40">
        <v>249</v>
      </c>
      <c r="J6449" s="2">
        <v>25130.508474576272</v>
      </c>
      <c r="K6449" s="2"/>
      <c r="L6449" s="2">
        <v>4523.4915254237285</v>
      </c>
      <c r="M6449" s="3">
        <f t="shared" si="100"/>
        <v>29654</v>
      </c>
      <c r="N6449" s="41">
        <v>45288.729166666664</v>
      </c>
      <c r="O6449" s="39">
        <v>160948116</v>
      </c>
      <c r="P6449" s="39" t="s">
        <v>18463</v>
      </c>
      <c r="Q6449" s="40" t="s">
        <v>21607</v>
      </c>
      <c r="R6449" s="41">
        <v>45308</v>
      </c>
      <c r="S6449" s="62" t="s">
        <v>29</v>
      </c>
      <c r="T6449" s="68"/>
    </row>
    <row r="6450" spans="1:20" x14ac:dyDescent="0.2">
      <c r="A6450" s="38">
        <v>414</v>
      </c>
      <c r="B6450" s="39" t="s">
        <v>21608</v>
      </c>
      <c r="C6450" s="39" t="s">
        <v>21609</v>
      </c>
      <c r="D6450" s="38">
        <v>817817</v>
      </c>
      <c r="E6450" s="38"/>
      <c r="F6450" s="38"/>
      <c r="G6450" s="39" t="s">
        <v>17427</v>
      </c>
      <c r="H6450" s="38">
        <v>8268012685</v>
      </c>
      <c r="I6450" s="40">
        <v>540</v>
      </c>
      <c r="J6450" s="2">
        <v>1254868.6399999999</v>
      </c>
      <c r="K6450" s="2"/>
      <c r="L6450" s="2">
        <v>0</v>
      </c>
      <c r="M6450" s="3">
        <f t="shared" si="100"/>
        <v>1254868.6399999999</v>
      </c>
      <c r="N6450" s="41">
        <v>45280.729166666664</v>
      </c>
      <c r="O6450" s="39">
        <v>160948287</v>
      </c>
      <c r="P6450" s="39" t="s">
        <v>8899</v>
      </c>
      <c r="Q6450" s="40" t="s">
        <v>21610</v>
      </c>
      <c r="R6450" s="41">
        <v>45311</v>
      </c>
      <c r="S6450" s="42" t="s">
        <v>8901</v>
      </c>
      <c r="T6450" s="68"/>
    </row>
    <row r="6451" spans="1:20" x14ac:dyDescent="0.2">
      <c r="A6451" s="38">
        <v>321</v>
      </c>
      <c r="B6451" s="39" t="s">
        <v>21611</v>
      </c>
      <c r="C6451" s="39" t="s">
        <v>21612</v>
      </c>
      <c r="D6451" s="38">
        <v>812419</v>
      </c>
      <c r="E6451" s="38"/>
      <c r="F6451" s="38"/>
      <c r="G6451" s="39" t="s">
        <v>1956</v>
      </c>
      <c r="H6451" s="38">
        <v>8268013933</v>
      </c>
      <c r="I6451" s="40" t="s">
        <v>21613</v>
      </c>
      <c r="J6451" s="2">
        <v>96900.847457627126</v>
      </c>
      <c r="K6451" s="2"/>
      <c r="L6451" s="2">
        <v>17442.152542372882</v>
      </c>
      <c r="M6451" s="3">
        <f t="shared" si="100"/>
        <v>114343</v>
      </c>
      <c r="N6451" s="41">
        <v>45275.729166666664</v>
      </c>
      <c r="O6451" s="39">
        <v>160948459</v>
      </c>
      <c r="P6451" s="39" t="s">
        <v>8899</v>
      </c>
      <c r="Q6451" s="40" t="s">
        <v>21614</v>
      </c>
      <c r="R6451" s="41">
        <v>45310</v>
      </c>
      <c r="S6451" s="42" t="s">
        <v>8901</v>
      </c>
      <c r="T6451" s="68"/>
    </row>
    <row r="6452" spans="1:20" x14ac:dyDescent="0.2">
      <c r="A6452" s="38">
        <v>319</v>
      </c>
      <c r="B6452" s="39" t="s">
        <v>21615</v>
      </c>
      <c r="C6452" s="39" t="s">
        <v>21616</v>
      </c>
      <c r="D6452" s="38">
        <v>812419</v>
      </c>
      <c r="E6452" s="38"/>
      <c r="F6452" s="38"/>
      <c r="G6452" s="39" t="s">
        <v>1956</v>
      </c>
      <c r="H6452" s="38">
        <v>8268013933</v>
      </c>
      <c r="I6452" s="40" t="s">
        <v>21617</v>
      </c>
      <c r="J6452" s="2">
        <v>45639.830508474581</v>
      </c>
      <c r="K6452" s="2"/>
      <c r="L6452" s="2">
        <v>8215.1694915254247</v>
      </c>
      <c r="M6452" s="3">
        <f t="shared" si="100"/>
        <v>53855.000000000007</v>
      </c>
      <c r="N6452" s="41">
        <v>45275.729166666664</v>
      </c>
      <c r="O6452" s="39">
        <v>160948560</v>
      </c>
      <c r="P6452" s="39" t="s">
        <v>8899</v>
      </c>
      <c r="Q6452" s="40" t="s">
        <v>21614</v>
      </c>
      <c r="R6452" s="41">
        <v>45310</v>
      </c>
      <c r="S6452" s="42" t="s">
        <v>8901</v>
      </c>
      <c r="T6452" s="68"/>
    </row>
    <row r="6453" spans="1:20" x14ac:dyDescent="0.2">
      <c r="A6453" s="38">
        <v>320</v>
      </c>
      <c r="B6453" s="39" t="s">
        <v>21618</v>
      </c>
      <c r="C6453" s="39" t="s">
        <v>21619</v>
      </c>
      <c r="D6453" s="38">
        <v>812419</v>
      </c>
      <c r="E6453" s="38"/>
      <c r="F6453" s="38"/>
      <c r="G6453" s="39" t="s">
        <v>1956</v>
      </c>
      <c r="H6453" s="38">
        <v>8268013933</v>
      </c>
      <c r="I6453" s="40" t="s">
        <v>21620</v>
      </c>
      <c r="J6453" s="2">
        <v>48108.47457627119</v>
      </c>
      <c r="K6453" s="2"/>
      <c r="L6453" s="2">
        <v>8659.5254237288136</v>
      </c>
      <c r="M6453" s="3">
        <f t="shared" si="100"/>
        <v>56768</v>
      </c>
      <c r="N6453" s="41">
        <v>45275.729166666664</v>
      </c>
      <c r="O6453" s="39">
        <v>160948600</v>
      </c>
      <c r="P6453" s="39" t="s">
        <v>8899</v>
      </c>
      <c r="Q6453" s="40" t="s">
        <v>21614</v>
      </c>
      <c r="R6453" s="41">
        <v>45310</v>
      </c>
      <c r="S6453" s="42" t="s">
        <v>8901</v>
      </c>
      <c r="T6453" s="68"/>
    </row>
    <row r="6454" spans="1:20" x14ac:dyDescent="0.2">
      <c r="A6454" s="38" t="s">
        <v>21621</v>
      </c>
      <c r="B6454" s="39" t="s">
        <v>21622</v>
      </c>
      <c r="C6454" s="39" t="s">
        <v>21623</v>
      </c>
      <c r="D6454" s="38">
        <v>816655</v>
      </c>
      <c r="E6454" s="38"/>
      <c r="F6454" s="38"/>
      <c r="G6454" s="42" t="s">
        <v>782</v>
      </c>
      <c r="H6454" s="38">
        <v>8268013271</v>
      </c>
      <c r="I6454" s="40">
        <v>541</v>
      </c>
      <c r="J6454" s="2">
        <v>36680</v>
      </c>
      <c r="K6454" s="2"/>
      <c r="L6454" s="2">
        <v>6602.4</v>
      </c>
      <c r="M6454" s="3">
        <f t="shared" si="100"/>
        <v>43282.400000000001</v>
      </c>
      <c r="N6454" s="41">
        <v>45224.729166666664</v>
      </c>
      <c r="O6454" s="39">
        <v>160949447</v>
      </c>
      <c r="P6454" s="39" t="s">
        <v>3282</v>
      </c>
      <c r="Q6454" s="40" t="s">
        <v>21624</v>
      </c>
      <c r="R6454" s="41">
        <v>45310</v>
      </c>
      <c r="S6454" s="42" t="s">
        <v>2417</v>
      </c>
      <c r="T6454" s="68"/>
    </row>
    <row r="6455" spans="1:20" x14ac:dyDescent="0.2">
      <c r="A6455" s="38">
        <v>366</v>
      </c>
      <c r="B6455" s="39" t="s">
        <v>21625</v>
      </c>
      <c r="C6455" s="39" t="s">
        <v>21626</v>
      </c>
      <c r="D6455" s="38">
        <v>407013</v>
      </c>
      <c r="E6455" s="38"/>
      <c r="F6455" s="38"/>
      <c r="G6455" s="39" t="s">
        <v>18933</v>
      </c>
      <c r="H6455" s="38">
        <v>8268011457</v>
      </c>
      <c r="I6455" s="40">
        <v>23190142</v>
      </c>
      <c r="J6455" s="2">
        <v>16800</v>
      </c>
      <c r="K6455" s="2"/>
      <c r="L6455" s="2">
        <v>3024</v>
      </c>
      <c r="M6455" s="3">
        <f t="shared" si="100"/>
        <v>19824</v>
      </c>
      <c r="N6455" s="41">
        <v>45164.729166666664</v>
      </c>
      <c r="O6455" s="39">
        <v>160951549</v>
      </c>
      <c r="P6455" s="39" t="s">
        <v>8899</v>
      </c>
      <c r="Q6455" s="40" t="s">
        <v>21627</v>
      </c>
      <c r="R6455" s="41">
        <v>45311</v>
      </c>
      <c r="S6455" s="42" t="s">
        <v>8901</v>
      </c>
      <c r="T6455" s="68"/>
    </row>
    <row r="6456" spans="1:20" x14ac:dyDescent="0.2">
      <c r="A6456" s="38" t="s">
        <v>21628</v>
      </c>
      <c r="B6456" s="39" t="s">
        <v>21629</v>
      </c>
      <c r="C6456" s="39" t="s">
        <v>21630</v>
      </c>
      <c r="D6456" s="38">
        <v>812419</v>
      </c>
      <c r="E6456" s="38"/>
      <c r="F6456" s="38"/>
      <c r="G6456" s="39" t="s">
        <v>1956</v>
      </c>
      <c r="H6456" s="38">
        <v>8268014014</v>
      </c>
      <c r="I6456" s="40" t="s">
        <v>21631</v>
      </c>
      <c r="J6456" s="2">
        <v>50379.661016949154</v>
      </c>
      <c r="K6456" s="2"/>
      <c r="L6456" s="2">
        <v>9068.3389830508477</v>
      </c>
      <c r="M6456" s="3">
        <f t="shared" si="100"/>
        <v>59448</v>
      </c>
      <c r="N6456" s="41">
        <v>45289.729166666664</v>
      </c>
      <c r="O6456" s="39">
        <v>160951565</v>
      </c>
      <c r="P6456" s="39" t="s">
        <v>18453</v>
      </c>
      <c r="Q6456" s="40" t="s">
        <v>21614</v>
      </c>
      <c r="R6456" s="41">
        <v>45310</v>
      </c>
      <c r="S6456" s="62" t="s">
        <v>21</v>
      </c>
      <c r="T6456" s="68"/>
    </row>
    <row r="6457" spans="1:20" x14ac:dyDescent="0.2">
      <c r="A6457" s="38" t="s">
        <v>21632</v>
      </c>
      <c r="B6457" s="39" t="s">
        <v>21633</v>
      </c>
      <c r="C6457" s="39" t="s">
        <v>21634</v>
      </c>
      <c r="D6457" s="58">
        <v>604339</v>
      </c>
      <c r="E6457" s="38"/>
      <c r="F6457" s="58"/>
      <c r="G6457" s="39" t="s">
        <v>1224</v>
      </c>
      <c r="H6457" s="38">
        <v>8263000338</v>
      </c>
      <c r="I6457" s="40" t="s">
        <v>21635</v>
      </c>
      <c r="J6457" s="2">
        <v>392525</v>
      </c>
      <c r="K6457" s="2"/>
      <c r="L6457" s="2">
        <v>70654.5</v>
      </c>
      <c r="M6457" s="3">
        <f t="shared" si="100"/>
        <v>463179.5</v>
      </c>
      <c r="N6457" s="41">
        <v>45219.729166666664</v>
      </c>
      <c r="O6457" s="39">
        <v>1246662334</v>
      </c>
      <c r="P6457" s="39" t="s">
        <v>19303</v>
      </c>
      <c r="Q6457" s="40"/>
      <c r="R6457" s="41"/>
      <c r="S6457" s="62" t="s">
        <v>19</v>
      </c>
      <c r="T6457" s="68"/>
    </row>
    <row r="6458" spans="1:20" x14ac:dyDescent="0.2">
      <c r="A6458" s="38" t="s">
        <v>21636</v>
      </c>
      <c r="B6458" s="39" t="s">
        <v>21637</v>
      </c>
      <c r="C6458" s="39" t="s">
        <v>21346</v>
      </c>
      <c r="D6458" s="38" t="s">
        <v>9913</v>
      </c>
      <c r="E6458" s="38"/>
      <c r="F6458" s="38"/>
      <c r="G6458" s="39" t="s">
        <v>9914</v>
      </c>
      <c r="H6458" s="38"/>
      <c r="I6458" s="40" t="s">
        <v>21638</v>
      </c>
      <c r="J6458" s="2">
        <v>2000</v>
      </c>
      <c r="K6458" s="2"/>
      <c r="L6458" s="2">
        <v>0</v>
      </c>
      <c r="M6458" s="3">
        <f t="shared" si="100"/>
        <v>2000</v>
      </c>
      <c r="N6458" s="41">
        <v>45281</v>
      </c>
      <c r="O6458" s="39">
        <v>1262971648</v>
      </c>
      <c r="P6458" s="39" t="s">
        <v>3282</v>
      </c>
      <c r="Q6458" s="40" t="s">
        <v>21348</v>
      </c>
      <c r="R6458" s="41">
        <v>45311</v>
      </c>
      <c r="S6458" s="42" t="s">
        <v>2417</v>
      </c>
      <c r="T6458" s="68"/>
    </row>
    <row r="6459" spans="1:20" x14ac:dyDescent="0.2">
      <c r="A6459" s="38" t="s">
        <v>21639</v>
      </c>
      <c r="B6459" s="39" t="s">
        <v>21640</v>
      </c>
      <c r="C6459" s="39" t="s">
        <v>21641</v>
      </c>
      <c r="D6459" s="38">
        <v>107201</v>
      </c>
      <c r="E6459" s="38"/>
      <c r="F6459" s="38"/>
      <c r="G6459" s="39" t="s">
        <v>6263</v>
      </c>
      <c r="H6459" s="38">
        <v>8266020057</v>
      </c>
      <c r="I6459" s="40" t="s">
        <v>21642</v>
      </c>
      <c r="J6459" s="2">
        <v>60668.644067796617</v>
      </c>
      <c r="K6459" s="2"/>
      <c r="L6459" s="2">
        <v>10920.355932203391</v>
      </c>
      <c r="M6459" s="3">
        <f t="shared" si="100"/>
        <v>71589</v>
      </c>
      <c r="N6459" s="41">
        <v>45279.729166666664</v>
      </c>
      <c r="O6459" s="39">
        <v>1246664138</v>
      </c>
      <c r="P6459" s="39" t="s">
        <v>20138</v>
      </c>
      <c r="Q6459" s="40" t="s">
        <v>21643</v>
      </c>
      <c r="R6459" s="41">
        <v>45326</v>
      </c>
      <c r="S6459" s="62" t="s">
        <v>17</v>
      </c>
      <c r="T6459" s="68"/>
    </row>
    <row r="6460" spans="1:20" x14ac:dyDescent="0.2">
      <c r="A6460" s="38" t="s">
        <v>21644</v>
      </c>
      <c r="B6460" s="39" t="s">
        <v>21645</v>
      </c>
      <c r="C6460" s="39" t="s">
        <v>21646</v>
      </c>
      <c r="D6460" s="38">
        <v>400371</v>
      </c>
      <c r="E6460" s="38"/>
      <c r="F6460" s="38"/>
      <c r="G6460" s="39" t="s">
        <v>7339</v>
      </c>
      <c r="H6460" s="38">
        <v>8266019246</v>
      </c>
      <c r="I6460" s="40" t="s">
        <v>21647</v>
      </c>
      <c r="J6460" s="2">
        <v>31000</v>
      </c>
      <c r="K6460" s="2"/>
      <c r="L6460" s="2">
        <v>5580</v>
      </c>
      <c r="M6460" s="3">
        <f t="shared" si="100"/>
        <v>36580</v>
      </c>
      <c r="N6460" s="41">
        <v>45270.729166666664</v>
      </c>
      <c r="O6460" s="39">
        <v>1246664160</v>
      </c>
      <c r="P6460" s="39" t="s">
        <v>19303</v>
      </c>
      <c r="Q6460" s="40" t="s">
        <v>21648</v>
      </c>
      <c r="R6460" s="41">
        <v>45325</v>
      </c>
      <c r="S6460" s="62" t="s">
        <v>19</v>
      </c>
      <c r="T6460" s="68"/>
    </row>
    <row r="6461" spans="1:20" x14ac:dyDescent="0.2">
      <c r="A6461" s="38" t="s">
        <v>21649</v>
      </c>
      <c r="B6461" s="39" t="s">
        <v>21650</v>
      </c>
      <c r="C6461" s="39" t="s">
        <v>21651</v>
      </c>
      <c r="D6461" s="38">
        <v>703046</v>
      </c>
      <c r="E6461" s="38"/>
      <c r="F6461" s="38"/>
      <c r="G6461" s="42" t="s">
        <v>678</v>
      </c>
      <c r="H6461" s="38">
        <v>8266020057</v>
      </c>
      <c r="I6461" s="40" t="s">
        <v>21652</v>
      </c>
      <c r="J6461" s="2">
        <v>2015</v>
      </c>
      <c r="K6461" s="2"/>
      <c r="L6461" s="2">
        <v>0</v>
      </c>
      <c r="M6461" s="3">
        <f t="shared" si="100"/>
        <v>2015</v>
      </c>
      <c r="N6461" s="41">
        <v>45289.729166666664</v>
      </c>
      <c r="O6461" s="39">
        <v>1218743993</v>
      </c>
      <c r="P6461" s="39" t="s">
        <v>20138</v>
      </c>
      <c r="Q6461" s="40" t="s">
        <v>21653</v>
      </c>
      <c r="R6461" s="41">
        <v>45322</v>
      </c>
      <c r="S6461" s="62" t="s">
        <v>17</v>
      </c>
      <c r="T6461" s="68"/>
    </row>
    <row r="6462" spans="1:20" x14ac:dyDescent="0.2">
      <c r="A6462" s="38" t="s">
        <v>21654</v>
      </c>
      <c r="B6462" s="39" t="s">
        <v>21655</v>
      </c>
      <c r="C6462" s="39" t="s">
        <v>21656</v>
      </c>
      <c r="D6462" s="38">
        <v>105872</v>
      </c>
      <c r="E6462" s="38"/>
      <c r="F6462" s="38"/>
      <c r="G6462" s="39" t="s">
        <v>15714</v>
      </c>
      <c r="H6462" s="38">
        <v>8266020298</v>
      </c>
      <c r="I6462" s="40" t="s">
        <v>21657</v>
      </c>
      <c r="J6462" s="2">
        <v>107383.89830508475</v>
      </c>
      <c r="K6462" s="2"/>
      <c r="L6462" s="2">
        <v>19329.101694915254</v>
      </c>
      <c r="M6462" s="3">
        <f t="shared" si="100"/>
        <v>126713</v>
      </c>
      <c r="N6462" s="41">
        <v>45279.729166666664</v>
      </c>
      <c r="O6462" s="39">
        <v>1246665120</v>
      </c>
      <c r="P6462" s="39" t="s">
        <v>18453</v>
      </c>
      <c r="Q6462" s="40" t="s">
        <v>21658</v>
      </c>
      <c r="R6462" s="41">
        <v>45325</v>
      </c>
      <c r="S6462" s="62" t="s">
        <v>21</v>
      </c>
      <c r="T6462" s="68"/>
    </row>
    <row r="6463" spans="1:20" x14ac:dyDescent="0.2">
      <c r="A6463" s="38" t="s">
        <v>21659</v>
      </c>
      <c r="B6463" s="39" t="s">
        <v>21660</v>
      </c>
      <c r="C6463" s="39" t="s">
        <v>21661</v>
      </c>
      <c r="D6463" s="38">
        <v>703046</v>
      </c>
      <c r="E6463" s="38"/>
      <c r="F6463" s="38"/>
      <c r="G6463" s="42" t="s">
        <v>678</v>
      </c>
      <c r="H6463" s="38">
        <v>8266020298</v>
      </c>
      <c r="I6463" s="40" t="s">
        <v>21662</v>
      </c>
      <c r="J6463" s="2">
        <v>578</v>
      </c>
      <c r="K6463" s="2"/>
      <c r="L6463" s="2">
        <v>0</v>
      </c>
      <c r="M6463" s="3">
        <f t="shared" si="100"/>
        <v>578</v>
      </c>
      <c r="N6463" s="41">
        <v>45289.729166666664</v>
      </c>
      <c r="O6463" s="39">
        <v>1218743995</v>
      </c>
      <c r="P6463" s="39" t="s">
        <v>18453</v>
      </c>
      <c r="Q6463" s="40" t="s">
        <v>21653</v>
      </c>
      <c r="R6463" s="41">
        <v>45322</v>
      </c>
      <c r="S6463" s="62" t="s">
        <v>21</v>
      </c>
      <c r="T6463" s="68"/>
    </row>
    <row r="6464" spans="1:20" x14ac:dyDescent="0.2">
      <c r="A6464" s="38" t="s">
        <v>21663</v>
      </c>
      <c r="B6464" s="39" t="s">
        <v>21664</v>
      </c>
      <c r="C6464" s="39" t="s">
        <v>21665</v>
      </c>
      <c r="D6464" s="38">
        <v>703046</v>
      </c>
      <c r="E6464" s="38"/>
      <c r="F6464" s="38"/>
      <c r="G6464" s="42" t="s">
        <v>678</v>
      </c>
      <c r="H6464" s="38">
        <v>8266019246</v>
      </c>
      <c r="I6464" s="40" t="s">
        <v>21666</v>
      </c>
      <c r="J6464" s="2">
        <v>392</v>
      </c>
      <c r="K6464" s="2"/>
      <c r="L6464" s="2">
        <v>0</v>
      </c>
      <c r="M6464" s="3">
        <f t="shared" si="100"/>
        <v>392</v>
      </c>
      <c r="N6464" s="41">
        <v>45289.729166666664</v>
      </c>
      <c r="O6464" s="39">
        <v>1218743998</v>
      </c>
      <c r="P6464" s="39" t="s">
        <v>19303</v>
      </c>
      <c r="Q6464" s="40" t="s">
        <v>21653</v>
      </c>
      <c r="R6464" s="41">
        <v>45322</v>
      </c>
      <c r="S6464" s="62" t="s">
        <v>19</v>
      </c>
      <c r="T6464" s="68"/>
    </row>
    <row r="6465" spans="1:20" x14ac:dyDescent="0.2">
      <c r="A6465" s="38" t="s">
        <v>21667</v>
      </c>
      <c r="B6465" s="39" t="s">
        <v>21668</v>
      </c>
      <c r="C6465" s="39" t="s">
        <v>21669</v>
      </c>
      <c r="D6465" s="38">
        <v>502203</v>
      </c>
      <c r="E6465" s="38"/>
      <c r="F6465" s="38"/>
      <c r="G6465" s="39" t="s">
        <v>21670</v>
      </c>
      <c r="H6465" s="38">
        <v>8266020290</v>
      </c>
      <c r="I6465" s="40" t="s">
        <v>21671</v>
      </c>
      <c r="J6465" s="2">
        <v>58520.338983050853</v>
      </c>
      <c r="K6465" s="2"/>
      <c r="L6465" s="2">
        <v>10533.661016949152</v>
      </c>
      <c r="M6465" s="3">
        <f t="shared" si="100"/>
        <v>69054</v>
      </c>
      <c r="N6465" s="41">
        <v>45258.729166666664</v>
      </c>
      <c r="O6465" s="39">
        <v>1246665470</v>
      </c>
      <c r="P6465" s="39" t="s">
        <v>18453</v>
      </c>
      <c r="Q6465" s="40" t="s">
        <v>21672</v>
      </c>
      <c r="R6465" s="41">
        <v>45312</v>
      </c>
      <c r="S6465" s="62" t="s">
        <v>21</v>
      </c>
      <c r="T6465" s="68"/>
    </row>
    <row r="6466" spans="1:20" x14ac:dyDescent="0.2">
      <c r="A6466" s="38" t="s">
        <v>21673</v>
      </c>
      <c r="B6466" s="39" t="s">
        <v>21674</v>
      </c>
      <c r="C6466" s="39" t="s">
        <v>21675</v>
      </c>
      <c r="D6466" s="38">
        <v>407942</v>
      </c>
      <c r="E6466" s="38"/>
      <c r="F6466" s="38"/>
      <c r="G6466" s="39" t="s">
        <v>604</v>
      </c>
      <c r="H6466" s="38">
        <v>8266020188</v>
      </c>
      <c r="I6466" s="40">
        <v>4150332685</v>
      </c>
      <c r="J6466" s="2">
        <v>11046.000000000002</v>
      </c>
      <c r="K6466" s="2"/>
      <c r="L6466" s="2">
        <v>1988.2800000000002</v>
      </c>
      <c r="M6466" s="3">
        <f t="shared" si="100"/>
        <v>13034.280000000002</v>
      </c>
      <c r="N6466" s="41">
        <v>45281.729166666664</v>
      </c>
      <c r="O6466" s="39">
        <v>1246665480</v>
      </c>
      <c r="P6466" s="39" t="s">
        <v>18453</v>
      </c>
      <c r="Q6466" s="40">
        <v>402167858693</v>
      </c>
      <c r="R6466" s="41">
        <v>45340</v>
      </c>
      <c r="S6466" s="62" t="s">
        <v>21</v>
      </c>
      <c r="T6466" s="68"/>
    </row>
    <row r="6467" spans="1:20" x14ac:dyDescent="0.2">
      <c r="A6467" s="38" t="s">
        <v>21676</v>
      </c>
      <c r="B6467" s="39" t="s">
        <v>21677</v>
      </c>
      <c r="C6467" s="39" t="s">
        <v>21678</v>
      </c>
      <c r="D6467" s="38">
        <v>105903</v>
      </c>
      <c r="E6467" s="38"/>
      <c r="F6467" s="38"/>
      <c r="G6467" s="39" t="s">
        <v>6269</v>
      </c>
      <c r="H6467" s="38">
        <v>8266020198</v>
      </c>
      <c r="I6467" s="40" t="s">
        <v>21679</v>
      </c>
      <c r="J6467" s="2">
        <v>13410.169491525425</v>
      </c>
      <c r="K6467" s="2"/>
      <c r="L6467" s="2">
        <v>2413.8305084745762</v>
      </c>
      <c r="M6467" s="3">
        <f t="shared" si="100"/>
        <v>15824</v>
      </c>
      <c r="N6467" s="41">
        <v>45283.729166666664</v>
      </c>
      <c r="O6467" s="39">
        <v>1246665551</v>
      </c>
      <c r="P6467" s="39" t="s">
        <v>18453</v>
      </c>
      <c r="Q6467" s="40" t="s">
        <v>21680</v>
      </c>
      <c r="R6467" s="41">
        <v>45329</v>
      </c>
      <c r="S6467" s="62" t="s">
        <v>21</v>
      </c>
      <c r="T6467" s="68"/>
    </row>
    <row r="6468" spans="1:20" x14ac:dyDescent="0.2">
      <c r="A6468" s="38" t="s">
        <v>21681</v>
      </c>
      <c r="B6468" s="39" t="s">
        <v>21682</v>
      </c>
      <c r="C6468" s="39" t="s">
        <v>21683</v>
      </c>
      <c r="D6468" s="38">
        <v>406359</v>
      </c>
      <c r="E6468" s="38"/>
      <c r="F6468" s="38"/>
      <c r="G6468" s="39" t="s">
        <v>19225</v>
      </c>
      <c r="H6468" s="38">
        <v>8263000283</v>
      </c>
      <c r="I6468" s="40">
        <v>271600055121</v>
      </c>
      <c r="J6468" s="2">
        <v>265000</v>
      </c>
      <c r="K6468" s="2"/>
      <c r="L6468" s="2">
        <v>47700</v>
      </c>
      <c r="M6468" s="3">
        <f t="shared" si="100"/>
        <v>312700</v>
      </c>
      <c r="N6468" s="41">
        <v>45290.729166666664</v>
      </c>
      <c r="O6468" s="39">
        <v>1246665537</v>
      </c>
      <c r="P6468" s="39" t="s">
        <v>19303</v>
      </c>
      <c r="Q6468" s="40" t="s">
        <v>21684</v>
      </c>
      <c r="R6468" s="41">
        <v>45332</v>
      </c>
      <c r="S6468" s="62" t="s">
        <v>19</v>
      </c>
      <c r="T6468" s="68"/>
    </row>
    <row r="6469" spans="1:20" x14ac:dyDescent="0.2">
      <c r="A6469" s="38">
        <v>412</v>
      </c>
      <c r="B6469" s="39" t="s">
        <v>21685</v>
      </c>
      <c r="C6469" s="39" t="s">
        <v>21686</v>
      </c>
      <c r="D6469" s="38">
        <v>817817</v>
      </c>
      <c r="E6469" s="38"/>
      <c r="F6469" s="38"/>
      <c r="G6469" s="39" t="s">
        <v>17427</v>
      </c>
      <c r="H6469" s="38">
        <v>8268010758</v>
      </c>
      <c r="I6469" s="40">
        <v>516</v>
      </c>
      <c r="J6469" s="2">
        <v>1848660.56</v>
      </c>
      <c r="K6469" s="2"/>
      <c r="L6469" s="2">
        <v>0</v>
      </c>
      <c r="M6469" s="3">
        <f t="shared" si="100"/>
        <v>1848660.56</v>
      </c>
      <c r="N6469" s="41">
        <v>45226.729166666664</v>
      </c>
      <c r="O6469" s="39">
        <v>160963989</v>
      </c>
      <c r="P6469" s="39" t="s">
        <v>8899</v>
      </c>
      <c r="Q6469" s="40"/>
      <c r="R6469" s="41"/>
      <c r="S6469" s="42" t="s">
        <v>8901</v>
      </c>
      <c r="T6469" s="68"/>
    </row>
    <row r="6470" spans="1:20" x14ac:dyDescent="0.2">
      <c r="A6470" s="38" t="s">
        <v>21687</v>
      </c>
      <c r="B6470" s="39" t="s">
        <v>21688</v>
      </c>
      <c r="C6470" s="39" t="s">
        <v>21689</v>
      </c>
      <c r="D6470" s="38">
        <v>822670</v>
      </c>
      <c r="E6470" s="38"/>
      <c r="F6470" s="38"/>
      <c r="G6470" s="39" t="s">
        <v>21396</v>
      </c>
      <c r="H6470" s="38">
        <v>8268013581</v>
      </c>
      <c r="I6470" s="40">
        <v>27</v>
      </c>
      <c r="J6470" s="2">
        <v>1234723.6694915255</v>
      </c>
      <c r="K6470" s="2"/>
      <c r="L6470" s="2">
        <v>222250.26050847457</v>
      </c>
      <c r="M6470" s="3">
        <f t="shared" ref="M6470:M6533" si="101">SUM(J6470:L6470)</f>
        <v>1456973.9300000002</v>
      </c>
      <c r="N6470" s="41">
        <v>45268.729166666664</v>
      </c>
      <c r="O6470" s="39">
        <v>160903353</v>
      </c>
      <c r="P6470" s="39" t="s">
        <v>19303</v>
      </c>
      <c r="Q6470" s="40">
        <v>401205489686</v>
      </c>
      <c r="R6470" s="41">
        <v>45315</v>
      </c>
      <c r="S6470" s="62" t="s">
        <v>19</v>
      </c>
      <c r="T6470" s="68"/>
    </row>
    <row r="6471" spans="1:20" x14ac:dyDescent="0.2">
      <c r="A6471" s="38" t="s">
        <v>21690</v>
      </c>
      <c r="B6471" s="39" t="s">
        <v>21691</v>
      </c>
      <c r="C6471" s="39" t="s">
        <v>21692</v>
      </c>
      <c r="D6471" s="38">
        <v>130552</v>
      </c>
      <c r="E6471" s="38"/>
      <c r="F6471" s="38"/>
      <c r="G6471" s="39" t="s">
        <v>3037</v>
      </c>
      <c r="H6471" s="38">
        <v>8266020221</v>
      </c>
      <c r="I6471" s="40" t="s">
        <v>21693</v>
      </c>
      <c r="J6471" s="2">
        <v>91057</v>
      </c>
      <c r="K6471" s="2"/>
      <c r="L6471" s="2">
        <v>16390.259999999998</v>
      </c>
      <c r="M6471" s="3">
        <f t="shared" si="101"/>
        <v>107447.26</v>
      </c>
      <c r="N6471" s="41">
        <v>45279.729166666664</v>
      </c>
      <c r="O6471" s="39">
        <v>1246668047</v>
      </c>
      <c r="P6471" s="39" t="s">
        <v>20138</v>
      </c>
      <c r="Q6471" s="40">
        <v>402012070806</v>
      </c>
      <c r="R6471" s="41">
        <v>45325</v>
      </c>
      <c r="S6471" s="62" t="s">
        <v>17</v>
      </c>
      <c r="T6471" s="68"/>
    </row>
    <row r="6472" spans="1:20" x14ac:dyDescent="0.2">
      <c r="A6472" s="38" t="s">
        <v>21694</v>
      </c>
      <c r="B6472" s="39" t="s">
        <v>21695</v>
      </c>
      <c r="C6472" s="39" t="s">
        <v>21696</v>
      </c>
      <c r="D6472" s="38">
        <v>923348</v>
      </c>
      <c r="E6472" s="38"/>
      <c r="F6472" s="38"/>
      <c r="G6472" s="39" t="s">
        <v>8499</v>
      </c>
      <c r="H6472" s="38">
        <v>8262000070</v>
      </c>
      <c r="I6472" s="40" t="s">
        <v>21697</v>
      </c>
      <c r="J6472" s="2">
        <v>48284.000000000007</v>
      </c>
      <c r="K6472" s="2"/>
      <c r="L6472" s="2">
        <v>8691.1200000000008</v>
      </c>
      <c r="M6472" s="3">
        <f t="shared" si="101"/>
        <v>56975.12000000001</v>
      </c>
      <c r="N6472" s="41">
        <v>45218.729166666664</v>
      </c>
      <c r="O6472" s="39">
        <v>160979184</v>
      </c>
      <c r="P6472" s="39" t="s">
        <v>18453</v>
      </c>
      <c r="Q6472" s="40" t="s">
        <v>21698</v>
      </c>
      <c r="R6472" s="41">
        <v>45321</v>
      </c>
      <c r="S6472" s="62" t="s">
        <v>21</v>
      </c>
      <c r="T6472" s="68"/>
    </row>
    <row r="6473" spans="1:20" x14ac:dyDescent="0.2">
      <c r="A6473" s="38" t="s">
        <v>21699</v>
      </c>
      <c r="B6473" s="39" t="s">
        <v>21700</v>
      </c>
      <c r="C6473" s="39" t="s">
        <v>21701</v>
      </c>
      <c r="D6473" s="38">
        <v>507144</v>
      </c>
      <c r="E6473" s="38"/>
      <c r="F6473" s="38"/>
      <c r="G6473" s="39" t="s">
        <v>19473</v>
      </c>
      <c r="H6473" s="38">
        <v>8266019747</v>
      </c>
      <c r="I6473" s="40">
        <v>231010852</v>
      </c>
      <c r="J6473" s="2">
        <v>37829.661016949154</v>
      </c>
      <c r="K6473" s="2"/>
      <c r="L6473" s="2">
        <v>6809.3389830508477</v>
      </c>
      <c r="M6473" s="3">
        <f t="shared" si="101"/>
        <v>44639</v>
      </c>
      <c r="N6473" s="41">
        <v>45281.729166666664</v>
      </c>
      <c r="O6473" s="39">
        <v>1246672707</v>
      </c>
      <c r="P6473" s="39" t="s">
        <v>18463</v>
      </c>
      <c r="Q6473" s="40">
        <v>402224621624</v>
      </c>
      <c r="R6473" s="41">
        <v>45346</v>
      </c>
      <c r="S6473" s="62" t="s">
        <v>29</v>
      </c>
      <c r="T6473" s="68"/>
    </row>
    <row r="6474" spans="1:20" x14ac:dyDescent="0.2">
      <c r="A6474" s="38" t="s">
        <v>21702</v>
      </c>
      <c r="B6474" s="39" t="s">
        <v>21703</v>
      </c>
      <c r="C6474" s="39" t="s">
        <v>21704</v>
      </c>
      <c r="D6474" s="38">
        <v>406359</v>
      </c>
      <c r="E6474" s="38"/>
      <c r="F6474" s="38"/>
      <c r="G6474" s="39" t="s">
        <v>19225</v>
      </c>
      <c r="H6474" s="38">
        <v>8263000283</v>
      </c>
      <c r="I6474" s="40">
        <v>271600054992</v>
      </c>
      <c r="J6474" s="2">
        <v>1380500</v>
      </c>
      <c r="K6474" s="2"/>
      <c r="L6474" s="2">
        <v>248490</v>
      </c>
      <c r="M6474" s="3">
        <f t="shared" si="101"/>
        <v>1628990</v>
      </c>
      <c r="N6474" s="41">
        <v>45287.729166666664</v>
      </c>
      <c r="O6474" s="39">
        <v>1246676585</v>
      </c>
      <c r="P6474" s="39" t="s">
        <v>19303</v>
      </c>
      <c r="Q6474" s="40" t="s">
        <v>21705</v>
      </c>
      <c r="R6474" s="41">
        <v>45332</v>
      </c>
      <c r="S6474" s="62" t="s">
        <v>19</v>
      </c>
      <c r="T6474" s="68"/>
    </row>
    <row r="6475" spans="1:20" x14ac:dyDescent="0.2">
      <c r="A6475" s="38" t="s">
        <v>21706</v>
      </c>
      <c r="B6475" s="39" t="s">
        <v>21707</v>
      </c>
      <c r="C6475" s="39" t="s">
        <v>21708</v>
      </c>
      <c r="D6475" s="38">
        <v>406359</v>
      </c>
      <c r="E6475" s="38"/>
      <c r="F6475" s="38"/>
      <c r="G6475" s="39" t="s">
        <v>19225</v>
      </c>
      <c r="H6475" s="38">
        <v>8263000283</v>
      </c>
      <c r="I6475" s="40">
        <v>271600054961</v>
      </c>
      <c r="J6475" s="2">
        <v>3800000</v>
      </c>
      <c r="K6475" s="2"/>
      <c r="L6475" s="2">
        <v>684000</v>
      </c>
      <c r="M6475" s="3">
        <f t="shared" si="101"/>
        <v>4484000</v>
      </c>
      <c r="N6475" s="41">
        <v>45287.729166666664</v>
      </c>
      <c r="O6475" s="39">
        <v>1246676680</v>
      </c>
      <c r="P6475" s="39" t="s">
        <v>20138</v>
      </c>
      <c r="Q6475" s="40" t="s">
        <v>21705</v>
      </c>
      <c r="R6475" s="41">
        <v>45332</v>
      </c>
      <c r="S6475" s="62" t="s">
        <v>17</v>
      </c>
      <c r="T6475" s="68"/>
    </row>
    <row r="6476" spans="1:20" x14ac:dyDescent="0.2">
      <c r="A6476" s="38" t="s">
        <v>21709</v>
      </c>
      <c r="B6476" s="39" t="s">
        <v>21710</v>
      </c>
      <c r="C6476" s="39" t="s">
        <v>21711</v>
      </c>
      <c r="D6476" s="38">
        <v>406359</v>
      </c>
      <c r="E6476" s="38"/>
      <c r="F6476" s="38"/>
      <c r="G6476" s="39" t="s">
        <v>19225</v>
      </c>
      <c r="H6476" s="38">
        <v>8263000283</v>
      </c>
      <c r="I6476" s="40">
        <v>271600055027</v>
      </c>
      <c r="J6476" s="2">
        <v>40000</v>
      </c>
      <c r="K6476" s="2"/>
      <c r="L6476" s="2">
        <v>7200</v>
      </c>
      <c r="M6476" s="3">
        <f t="shared" si="101"/>
        <v>47200</v>
      </c>
      <c r="N6476" s="41">
        <v>45288.729166666664</v>
      </c>
      <c r="O6476" s="39">
        <v>1246676635</v>
      </c>
      <c r="P6476" s="39" t="s">
        <v>20138</v>
      </c>
      <c r="Q6476" s="40" t="s">
        <v>21712</v>
      </c>
      <c r="R6476" s="41">
        <v>45331</v>
      </c>
      <c r="S6476" s="62" t="s">
        <v>17</v>
      </c>
      <c r="T6476" s="68"/>
    </row>
    <row r="6477" spans="1:20" x14ac:dyDescent="0.2">
      <c r="A6477" s="38" t="s">
        <v>21713</v>
      </c>
      <c r="B6477" s="39" t="s">
        <v>21714</v>
      </c>
      <c r="C6477" s="39" t="s">
        <v>21715</v>
      </c>
      <c r="D6477" s="38">
        <v>132039</v>
      </c>
      <c r="E6477" s="38"/>
      <c r="F6477" s="38"/>
      <c r="G6477" s="39" t="s">
        <v>20802</v>
      </c>
      <c r="H6477" s="38">
        <v>8266020253</v>
      </c>
      <c r="I6477" s="40">
        <v>743</v>
      </c>
      <c r="J6477" s="2">
        <v>859089.83050847461</v>
      </c>
      <c r="K6477" s="2"/>
      <c r="L6477" s="2">
        <v>154636.16949152542</v>
      </c>
      <c r="M6477" s="3">
        <f t="shared" si="101"/>
        <v>1013726</v>
      </c>
      <c r="N6477" s="41">
        <v>45273.729166666664</v>
      </c>
      <c r="O6477" s="39">
        <v>1246676448</v>
      </c>
      <c r="P6477" s="39" t="s">
        <v>18453</v>
      </c>
      <c r="Q6477" s="40" t="s">
        <v>21716</v>
      </c>
      <c r="R6477" s="41">
        <v>45324</v>
      </c>
      <c r="S6477" s="62" t="s">
        <v>21</v>
      </c>
      <c r="T6477" s="68"/>
    </row>
    <row r="6478" spans="1:20" x14ac:dyDescent="0.2">
      <c r="A6478" s="38" t="s">
        <v>21717</v>
      </c>
      <c r="B6478" s="39" t="s">
        <v>21718</v>
      </c>
      <c r="C6478" s="39" t="s">
        <v>21719</v>
      </c>
      <c r="D6478" s="38">
        <v>107766</v>
      </c>
      <c r="E6478" s="38"/>
      <c r="F6478" s="38"/>
      <c r="G6478" s="39" t="s">
        <v>14021</v>
      </c>
      <c r="H6478" s="38">
        <v>8266020353</v>
      </c>
      <c r="I6478" s="40" t="s">
        <v>21720</v>
      </c>
      <c r="J6478" s="2">
        <v>40000</v>
      </c>
      <c r="K6478" s="2"/>
      <c r="L6478" s="2">
        <v>7200</v>
      </c>
      <c r="M6478" s="3">
        <f t="shared" si="101"/>
        <v>47200</v>
      </c>
      <c r="N6478" s="41">
        <v>45279.729166666664</v>
      </c>
      <c r="O6478" s="39">
        <v>1246677250</v>
      </c>
      <c r="P6478" s="39" t="s">
        <v>18453</v>
      </c>
      <c r="Q6478" s="40" t="s">
        <v>21721</v>
      </c>
      <c r="R6478" s="41">
        <v>45333</v>
      </c>
      <c r="S6478" s="62" t="s">
        <v>21</v>
      </c>
      <c r="T6478" s="68"/>
    </row>
    <row r="6479" spans="1:20" x14ac:dyDescent="0.2">
      <c r="A6479" s="38" t="s">
        <v>21722</v>
      </c>
      <c r="B6479" s="39" t="s">
        <v>21723</v>
      </c>
      <c r="C6479" s="39" t="s">
        <v>21724</v>
      </c>
      <c r="D6479" s="38">
        <v>700214</v>
      </c>
      <c r="E6479" s="38"/>
      <c r="F6479" s="38"/>
      <c r="G6479" s="39" t="s">
        <v>4751</v>
      </c>
      <c r="H6479" s="38">
        <v>8266020253</v>
      </c>
      <c r="I6479" s="40" t="s">
        <v>21725</v>
      </c>
      <c r="J6479" s="2">
        <v>86500</v>
      </c>
      <c r="K6479" s="2"/>
      <c r="L6479" s="2">
        <v>0</v>
      </c>
      <c r="M6479" s="3">
        <f t="shared" si="101"/>
        <v>86500</v>
      </c>
      <c r="N6479" s="41">
        <v>45294.729166666664</v>
      </c>
      <c r="O6479" s="39">
        <v>1218744900</v>
      </c>
      <c r="P6479" s="39" t="s">
        <v>18453</v>
      </c>
      <c r="Q6479" s="40" t="s">
        <v>21726</v>
      </c>
      <c r="R6479" s="41">
        <v>45378</v>
      </c>
      <c r="S6479" s="62" t="s">
        <v>21</v>
      </c>
      <c r="T6479" s="68"/>
    </row>
    <row r="6480" spans="1:20" x14ac:dyDescent="0.2">
      <c r="A6480" s="38" t="s">
        <v>21727</v>
      </c>
      <c r="B6480" s="39" t="s">
        <v>21728</v>
      </c>
      <c r="C6480" s="39" t="s">
        <v>21729</v>
      </c>
      <c r="D6480" s="38">
        <v>923348</v>
      </c>
      <c r="E6480" s="38"/>
      <c r="F6480" s="38"/>
      <c r="G6480" s="39" t="s">
        <v>8499</v>
      </c>
      <c r="H6480" s="38">
        <v>8262000070</v>
      </c>
      <c r="I6480" s="40" t="s">
        <v>21730</v>
      </c>
      <c r="J6480" s="2">
        <v>17813</v>
      </c>
      <c r="K6480" s="2"/>
      <c r="L6480" s="2">
        <v>3206.3399999999997</v>
      </c>
      <c r="M6480" s="3">
        <f t="shared" si="101"/>
        <v>21019.34</v>
      </c>
      <c r="N6480" s="41">
        <v>45287.729166666664</v>
      </c>
      <c r="O6480" s="39">
        <v>160985902</v>
      </c>
      <c r="P6480" s="39" t="s">
        <v>18453</v>
      </c>
      <c r="Q6480" s="40" t="s">
        <v>21731</v>
      </c>
      <c r="R6480" s="41">
        <v>45329</v>
      </c>
      <c r="S6480" s="62" t="s">
        <v>21</v>
      </c>
      <c r="T6480" s="68"/>
    </row>
    <row r="6481" spans="1:20" x14ac:dyDescent="0.2">
      <c r="A6481" s="38" t="s">
        <v>21732</v>
      </c>
      <c r="B6481" s="39" t="s">
        <v>21733</v>
      </c>
      <c r="C6481" s="39" t="s">
        <v>21734</v>
      </c>
      <c r="D6481" s="38">
        <v>822670</v>
      </c>
      <c r="E6481" s="38"/>
      <c r="F6481" s="38"/>
      <c r="G6481" s="39" t="s">
        <v>21396</v>
      </c>
      <c r="H6481" s="38">
        <v>8268013379</v>
      </c>
      <c r="I6481" s="40">
        <v>28</v>
      </c>
      <c r="J6481" s="2">
        <v>191016.94915254239</v>
      </c>
      <c r="K6481" s="2"/>
      <c r="L6481" s="2">
        <v>34383.050847457627</v>
      </c>
      <c r="M6481" s="3">
        <f t="shared" si="101"/>
        <v>225400.00000000003</v>
      </c>
      <c r="N6481" s="41">
        <v>45299.729166666664</v>
      </c>
      <c r="O6481" s="39">
        <v>160986348</v>
      </c>
      <c r="P6481" s="39" t="s">
        <v>18453</v>
      </c>
      <c r="Q6481" s="40">
        <v>401283798493</v>
      </c>
      <c r="R6481" s="41">
        <v>45321</v>
      </c>
      <c r="S6481" s="62" t="s">
        <v>21</v>
      </c>
      <c r="T6481" s="68"/>
    </row>
    <row r="6482" spans="1:20" x14ac:dyDescent="0.2">
      <c r="A6482" s="38" t="s">
        <v>21735</v>
      </c>
      <c r="B6482" s="39" t="s">
        <v>21736</v>
      </c>
      <c r="C6482" s="39" t="s">
        <v>21737</v>
      </c>
      <c r="D6482" s="38">
        <v>811819</v>
      </c>
      <c r="E6482" s="38"/>
      <c r="F6482" s="38"/>
      <c r="G6482" s="39" t="s">
        <v>1091</v>
      </c>
      <c r="H6482" s="38">
        <v>8262000070</v>
      </c>
      <c r="I6482" s="40" t="s">
        <v>21738</v>
      </c>
      <c r="J6482" s="2">
        <v>298365</v>
      </c>
      <c r="K6482" s="2"/>
      <c r="L6482" s="2">
        <v>0</v>
      </c>
      <c r="M6482" s="3">
        <f t="shared" si="101"/>
        <v>298365</v>
      </c>
      <c r="N6482" s="41">
        <v>45287.729166666664</v>
      </c>
      <c r="O6482" s="39">
        <v>1218747380</v>
      </c>
      <c r="P6482" s="39" t="s">
        <v>18453</v>
      </c>
      <c r="Q6482" s="40">
        <v>402235966072</v>
      </c>
      <c r="R6482" s="41">
        <v>45347</v>
      </c>
      <c r="S6482" s="62" t="s">
        <v>21</v>
      </c>
      <c r="T6482" s="68"/>
    </row>
    <row r="6483" spans="1:20" x14ac:dyDescent="0.2">
      <c r="A6483" s="38" t="s">
        <v>21739</v>
      </c>
      <c r="B6483" s="39" t="s">
        <v>21740</v>
      </c>
      <c r="C6483" s="39" t="s">
        <v>21741</v>
      </c>
      <c r="D6483" s="38">
        <v>703046</v>
      </c>
      <c r="E6483" s="38"/>
      <c r="F6483" s="38"/>
      <c r="G6483" s="42" t="s">
        <v>678</v>
      </c>
      <c r="H6483" s="38">
        <v>8266020221</v>
      </c>
      <c r="I6483" s="40" t="s">
        <v>21742</v>
      </c>
      <c r="J6483" s="2">
        <v>2677</v>
      </c>
      <c r="K6483" s="2"/>
      <c r="L6483" s="2">
        <v>0</v>
      </c>
      <c r="M6483" s="3">
        <f t="shared" si="101"/>
        <v>2677</v>
      </c>
      <c r="N6483" s="41">
        <v>45289.729166666664</v>
      </c>
      <c r="O6483" s="39">
        <v>1218745296</v>
      </c>
      <c r="P6483" s="39" t="s">
        <v>20138</v>
      </c>
      <c r="Q6483" s="40" t="s">
        <v>21743</v>
      </c>
      <c r="R6483" s="41">
        <v>45329</v>
      </c>
      <c r="S6483" s="62" t="s">
        <v>17</v>
      </c>
      <c r="T6483" s="68"/>
    </row>
    <row r="6484" spans="1:20" x14ac:dyDescent="0.2">
      <c r="A6484" s="38" t="s">
        <v>21744</v>
      </c>
      <c r="B6484" s="39" t="s">
        <v>21745</v>
      </c>
      <c r="C6484" s="39" t="s">
        <v>21746</v>
      </c>
      <c r="D6484" s="38">
        <v>301334</v>
      </c>
      <c r="E6484" s="38"/>
      <c r="F6484" s="38"/>
      <c r="G6484" s="39" t="s">
        <v>12535</v>
      </c>
      <c r="H6484" s="38">
        <v>8263000317</v>
      </c>
      <c r="I6484" s="40" t="s">
        <v>21747</v>
      </c>
      <c r="J6484" s="2">
        <v>4330000</v>
      </c>
      <c r="K6484" s="2"/>
      <c r="L6484" s="2">
        <v>779400</v>
      </c>
      <c r="M6484" s="3">
        <f t="shared" si="101"/>
        <v>5109400</v>
      </c>
      <c r="N6484" s="41">
        <v>45274.729166666664</v>
      </c>
      <c r="O6484" s="39">
        <v>1246657110</v>
      </c>
      <c r="P6484" s="39" t="s">
        <v>18453</v>
      </c>
      <c r="Q6484" s="40" t="s">
        <v>21748</v>
      </c>
      <c r="R6484" s="41">
        <v>45325</v>
      </c>
      <c r="S6484" s="62" t="s">
        <v>21</v>
      </c>
      <c r="T6484" s="68"/>
    </row>
    <row r="6485" spans="1:20" x14ac:dyDescent="0.2">
      <c r="A6485" s="38" t="s">
        <v>21749</v>
      </c>
      <c r="B6485" s="39" t="s">
        <v>21750</v>
      </c>
      <c r="C6485" s="39" t="s">
        <v>21751</v>
      </c>
      <c r="D6485" s="38">
        <v>923348</v>
      </c>
      <c r="E6485" s="38"/>
      <c r="F6485" s="38"/>
      <c r="G6485" s="39" t="s">
        <v>8499</v>
      </c>
      <c r="H6485" s="38">
        <v>8262000070</v>
      </c>
      <c r="I6485" s="40" t="s">
        <v>21752</v>
      </c>
      <c r="J6485" s="2">
        <v>189086.27118644069</v>
      </c>
      <c r="K6485" s="2"/>
      <c r="L6485" s="2">
        <v>34035.528813559322</v>
      </c>
      <c r="M6485" s="3">
        <f t="shared" si="101"/>
        <v>223121.80000000002</v>
      </c>
      <c r="N6485" s="41">
        <v>45218.729166666664</v>
      </c>
      <c r="O6485" s="39">
        <v>160992755</v>
      </c>
      <c r="P6485" s="39" t="s">
        <v>18453</v>
      </c>
      <c r="Q6485" s="40" t="s">
        <v>21753</v>
      </c>
      <c r="R6485" s="41">
        <v>45324</v>
      </c>
      <c r="S6485" s="62" t="s">
        <v>21</v>
      </c>
      <c r="T6485" s="68"/>
    </row>
    <row r="6486" spans="1:20" x14ac:dyDescent="0.2">
      <c r="A6486" s="38" t="s">
        <v>21754</v>
      </c>
      <c r="B6486" s="39" t="s">
        <v>21755</v>
      </c>
      <c r="C6486" s="39" t="s">
        <v>21756</v>
      </c>
      <c r="D6486" s="38">
        <v>128635</v>
      </c>
      <c r="E6486" s="38"/>
      <c r="F6486" s="38"/>
      <c r="G6486" s="39" t="s">
        <v>989</v>
      </c>
      <c r="H6486" s="38">
        <v>8266020254</v>
      </c>
      <c r="I6486" s="40" t="s">
        <v>21757</v>
      </c>
      <c r="J6486" s="2">
        <v>8000</v>
      </c>
      <c r="K6486" s="2"/>
      <c r="L6486" s="2">
        <v>1440</v>
      </c>
      <c r="M6486" s="3">
        <f t="shared" si="101"/>
        <v>9440</v>
      </c>
      <c r="N6486" s="41">
        <v>45296.729166666664</v>
      </c>
      <c r="O6486" s="39">
        <v>1246681332</v>
      </c>
      <c r="P6486" s="39" t="s">
        <v>18453</v>
      </c>
      <c r="Q6486" s="40" t="s">
        <v>21758</v>
      </c>
      <c r="R6486" s="41">
        <v>45339</v>
      </c>
      <c r="S6486" s="62" t="s">
        <v>21</v>
      </c>
      <c r="T6486" s="68"/>
    </row>
    <row r="6487" spans="1:20" x14ac:dyDescent="0.2">
      <c r="A6487" s="38" t="s">
        <v>21759</v>
      </c>
      <c r="B6487" s="39" t="s">
        <v>21760</v>
      </c>
      <c r="C6487" s="39" t="s">
        <v>21761</v>
      </c>
      <c r="D6487" s="38">
        <v>509555</v>
      </c>
      <c r="E6487" s="38"/>
      <c r="F6487" s="38"/>
      <c r="G6487" s="39" t="s">
        <v>21762</v>
      </c>
      <c r="H6487" s="38">
        <v>8266019911</v>
      </c>
      <c r="I6487" s="40" t="s">
        <v>21763</v>
      </c>
      <c r="J6487" s="2">
        <v>1902000</v>
      </c>
      <c r="K6487" s="2"/>
      <c r="L6487" s="2">
        <v>342360</v>
      </c>
      <c r="M6487" s="3">
        <f t="shared" si="101"/>
        <v>2244360</v>
      </c>
      <c r="N6487" s="41">
        <v>45289.729166666664</v>
      </c>
      <c r="O6487" s="39">
        <v>1246681981</v>
      </c>
      <c r="P6487" s="62" t="s">
        <v>21764</v>
      </c>
      <c r="Q6487" s="40" t="s">
        <v>21765</v>
      </c>
      <c r="R6487" s="41">
        <v>45326</v>
      </c>
      <c r="S6487" s="62" t="s">
        <v>21</v>
      </c>
      <c r="T6487" s="68"/>
    </row>
    <row r="6488" spans="1:20" x14ac:dyDescent="0.2">
      <c r="A6488" s="38" t="s">
        <v>21766</v>
      </c>
      <c r="B6488" s="39" t="s">
        <v>21767</v>
      </c>
      <c r="C6488" s="39" t="s">
        <v>21768</v>
      </c>
      <c r="D6488" s="38">
        <v>822670</v>
      </c>
      <c r="E6488" s="38"/>
      <c r="F6488" s="38"/>
      <c r="G6488" s="39" t="s">
        <v>21396</v>
      </c>
      <c r="H6488" s="38">
        <v>8268014037</v>
      </c>
      <c r="I6488" s="40">
        <v>31</v>
      </c>
      <c r="J6488" s="2">
        <v>352525.42372881359</v>
      </c>
      <c r="K6488" s="2"/>
      <c r="L6488" s="2">
        <v>63454.576271186445</v>
      </c>
      <c r="M6488" s="3">
        <f t="shared" si="101"/>
        <v>415980.00000000006</v>
      </c>
      <c r="N6488" s="41">
        <v>45299.729166666664</v>
      </c>
      <c r="O6488" s="39">
        <v>160995065</v>
      </c>
      <c r="P6488" s="39" t="s">
        <v>18453</v>
      </c>
      <c r="Q6488" s="40">
        <v>402012070823</v>
      </c>
      <c r="R6488" s="41">
        <v>45325</v>
      </c>
      <c r="S6488" s="62" t="s">
        <v>21</v>
      </c>
      <c r="T6488" s="68"/>
    </row>
    <row r="6489" spans="1:20" x14ac:dyDescent="0.2">
      <c r="A6489" s="38" t="s">
        <v>21769</v>
      </c>
      <c r="B6489" s="39" t="s">
        <v>21770</v>
      </c>
      <c r="C6489" s="39" t="s">
        <v>21771</v>
      </c>
      <c r="D6489" s="38">
        <v>405485</v>
      </c>
      <c r="E6489" s="38"/>
      <c r="F6489" s="38"/>
      <c r="G6489" s="39" t="s">
        <v>3628</v>
      </c>
      <c r="H6489" s="38">
        <v>8263000346</v>
      </c>
      <c r="I6489" s="40" t="s">
        <v>21772</v>
      </c>
      <c r="J6489" s="2">
        <v>2212466.9491525423</v>
      </c>
      <c r="K6489" s="2"/>
      <c r="L6489" s="2">
        <v>398244.05084745761</v>
      </c>
      <c r="M6489" s="3">
        <f t="shared" si="101"/>
        <v>2610711</v>
      </c>
      <c r="N6489" s="41">
        <v>45298.729166666664</v>
      </c>
      <c r="O6489" s="39">
        <v>1246682817</v>
      </c>
      <c r="P6489" s="39" t="s">
        <v>18453</v>
      </c>
      <c r="Q6489" s="40" t="s">
        <v>21773</v>
      </c>
      <c r="R6489" s="41">
        <v>45354</v>
      </c>
      <c r="S6489" s="62" t="s">
        <v>21</v>
      </c>
      <c r="T6489" s="68"/>
    </row>
    <row r="6490" spans="1:20" x14ac:dyDescent="0.2">
      <c r="A6490" s="38" t="s">
        <v>21774</v>
      </c>
      <c r="B6490" s="39" t="s">
        <v>21775</v>
      </c>
      <c r="C6490" s="39" t="s">
        <v>21776</v>
      </c>
      <c r="D6490" s="38">
        <v>817817</v>
      </c>
      <c r="E6490" s="38"/>
      <c r="F6490" s="38"/>
      <c r="G6490" s="39" t="s">
        <v>17427</v>
      </c>
      <c r="H6490" s="38">
        <v>8268013504</v>
      </c>
      <c r="I6490" s="40">
        <v>552</v>
      </c>
      <c r="J6490" s="2">
        <v>803909</v>
      </c>
      <c r="K6490" s="2"/>
      <c r="L6490" s="2">
        <v>144703.62</v>
      </c>
      <c r="M6490" s="3">
        <f t="shared" si="101"/>
        <v>948612.62</v>
      </c>
      <c r="N6490" s="41">
        <v>45300.729166666664</v>
      </c>
      <c r="O6490" s="39">
        <v>160998649</v>
      </c>
      <c r="P6490" s="39" t="s">
        <v>19303</v>
      </c>
      <c r="Q6490" s="40">
        <v>402155925773</v>
      </c>
      <c r="R6490" s="41">
        <v>45339</v>
      </c>
      <c r="S6490" s="62" t="s">
        <v>19</v>
      </c>
      <c r="T6490" s="68"/>
    </row>
    <row r="6491" spans="1:20" x14ac:dyDescent="0.2">
      <c r="A6491" s="38" t="s">
        <v>21777</v>
      </c>
      <c r="B6491" s="39" t="s">
        <v>21778</v>
      </c>
      <c r="C6491" s="39" t="s">
        <v>21779</v>
      </c>
      <c r="D6491" s="38">
        <v>128773</v>
      </c>
      <c r="E6491" s="38"/>
      <c r="F6491" s="38"/>
      <c r="G6491" s="39" t="s">
        <v>13807</v>
      </c>
      <c r="H6491" s="38">
        <v>8266019983</v>
      </c>
      <c r="I6491" s="40">
        <v>1224</v>
      </c>
      <c r="J6491" s="2">
        <v>15000</v>
      </c>
      <c r="K6491" s="2"/>
      <c r="L6491" s="2">
        <v>2700</v>
      </c>
      <c r="M6491" s="3">
        <f t="shared" si="101"/>
        <v>17700</v>
      </c>
      <c r="N6491" s="41">
        <v>45280.729166666664</v>
      </c>
      <c r="O6491" s="39">
        <v>1246683418</v>
      </c>
      <c r="P6491" s="39" t="s">
        <v>18453</v>
      </c>
      <c r="Q6491" s="40" t="s">
        <v>21780</v>
      </c>
      <c r="R6491" s="41">
        <v>45339</v>
      </c>
      <c r="S6491" s="62" t="s">
        <v>21</v>
      </c>
      <c r="T6491" s="68"/>
    </row>
    <row r="6492" spans="1:20" x14ac:dyDescent="0.2">
      <c r="A6492" s="38" t="s">
        <v>21781</v>
      </c>
      <c r="B6492" s="39" t="s">
        <v>21782</v>
      </c>
      <c r="C6492" s="39" t="s">
        <v>21783</v>
      </c>
      <c r="D6492" s="38">
        <v>137847</v>
      </c>
      <c r="E6492" s="38"/>
      <c r="F6492" s="38"/>
      <c r="G6492" s="39" t="s">
        <v>17353</v>
      </c>
      <c r="H6492" s="38">
        <v>8266017630</v>
      </c>
      <c r="I6492" s="40" t="s">
        <v>21784</v>
      </c>
      <c r="J6492" s="2">
        <v>362444.06779661018</v>
      </c>
      <c r="K6492" s="2"/>
      <c r="L6492" s="2">
        <v>65239.932203389828</v>
      </c>
      <c r="M6492" s="3">
        <f t="shared" si="101"/>
        <v>427684</v>
      </c>
      <c r="N6492" s="41">
        <v>45290.729166666664</v>
      </c>
      <c r="O6492" s="39">
        <v>1246683419</v>
      </c>
      <c r="P6492" s="39" t="s">
        <v>18453</v>
      </c>
      <c r="Q6492" s="40" t="s">
        <v>21785</v>
      </c>
      <c r="R6492" s="41">
        <v>45340</v>
      </c>
      <c r="S6492" s="62" t="s">
        <v>21</v>
      </c>
      <c r="T6492" s="68"/>
    </row>
    <row r="6493" spans="1:20" x14ac:dyDescent="0.2">
      <c r="A6493" s="38" t="s">
        <v>21786</v>
      </c>
      <c r="B6493" s="39" t="s">
        <v>21787</v>
      </c>
      <c r="C6493" s="39" t="s">
        <v>21788</v>
      </c>
      <c r="D6493" s="38">
        <v>407261</v>
      </c>
      <c r="E6493" s="38"/>
      <c r="F6493" s="38"/>
      <c r="G6493" s="39" t="s">
        <v>58</v>
      </c>
      <c r="H6493" s="38">
        <v>8266020033</v>
      </c>
      <c r="I6493" s="40">
        <v>9854059273</v>
      </c>
      <c r="J6493" s="2">
        <v>12514.52</v>
      </c>
      <c r="K6493" s="2"/>
      <c r="L6493" s="2">
        <v>0</v>
      </c>
      <c r="M6493" s="3">
        <f t="shared" si="101"/>
        <v>12514.52</v>
      </c>
      <c r="N6493" s="41">
        <v>45312.729166666664</v>
      </c>
      <c r="O6493" s="39">
        <v>1246684856</v>
      </c>
      <c r="P6493" s="39" t="s">
        <v>19303</v>
      </c>
      <c r="Q6493" s="40"/>
      <c r="R6493" s="41"/>
      <c r="S6493" s="62" t="s">
        <v>19</v>
      </c>
      <c r="T6493" s="68"/>
    </row>
    <row r="6494" spans="1:20" x14ac:dyDescent="0.2">
      <c r="A6494" s="38" t="s">
        <v>21789</v>
      </c>
      <c r="B6494" s="39" t="s">
        <v>21790</v>
      </c>
      <c r="C6494" s="39" t="s">
        <v>21791</v>
      </c>
      <c r="D6494" s="38">
        <v>407261</v>
      </c>
      <c r="E6494" s="38"/>
      <c r="F6494" s="38"/>
      <c r="G6494" s="39" t="s">
        <v>58</v>
      </c>
      <c r="H6494" s="38">
        <v>8266020033</v>
      </c>
      <c r="I6494" s="40">
        <v>9854059175</v>
      </c>
      <c r="J6494" s="2">
        <v>12514.52</v>
      </c>
      <c r="K6494" s="2"/>
      <c r="L6494" s="2">
        <v>0</v>
      </c>
      <c r="M6494" s="3">
        <f t="shared" si="101"/>
        <v>12514.52</v>
      </c>
      <c r="N6494" s="41">
        <v>45310.729166666664</v>
      </c>
      <c r="O6494" s="39">
        <v>1246684863</v>
      </c>
      <c r="P6494" s="39" t="s">
        <v>19303</v>
      </c>
      <c r="Q6494" s="40"/>
      <c r="R6494" s="41"/>
      <c r="S6494" s="62" t="s">
        <v>19</v>
      </c>
      <c r="T6494" s="68"/>
    </row>
    <row r="6495" spans="1:20" x14ac:dyDescent="0.2">
      <c r="A6495" s="38" t="s">
        <v>21792</v>
      </c>
      <c r="B6495" s="39" t="s">
        <v>21793</v>
      </c>
      <c r="C6495" s="39" t="s">
        <v>21794</v>
      </c>
      <c r="D6495" s="38">
        <v>820829</v>
      </c>
      <c r="E6495" s="38"/>
      <c r="F6495" s="38"/>
      <c r="G6495" s="39" t="s">
        <v>19383</v>
      </c>
      <c r="H6495" s="38">
        <v>8268014041</v>
      </c>
      <c r="I6495" s="40" t="s">
        <v>21795</v>
      </c>
      <c r="J6495" s="2">
        <v>25300</v>
      </c>
      <c r="K6495" s="2"/>
      <c r="L6495" s="2">
        <v>4554</v>
      </c>
      <c r="M6495" s="3">
        <f t="shared" si="101"/>
        <v>29854</v>
      </c>
      <c r="N6495" s="41">
        <v>45313.729166666664</v>
      </c>
      <c r="O6495" s="39">
        <v>161004668</v>
      </c>
      <c r="P6495" s="39" t="s">
        <v>18453</v>
      </c>
      <c r="Q6495" s="40" t="s">
        <v>21796</v>
      </c>
      <c r="R6495" s="41">
        <v>45332</v>
      </c>
      <c r="S6495" s="62" t="s">
        <v>21</v>
      </c>
      <c r="T6495" s="68"/>
    </row>
    <row r="6496" spans="1:20" x14ac:dyDescent="0.2">
      <c r="A6496" s="38" t="s">
        <v>21797</v>
      </c>
      <c r="B6496" s="39" t="s">
        <v>21798</v>
      </c>
      <c r="C6496" s="39" t="s">
        <v>21799</v>
      </c>
      <c r="D6496" s="38">
        <v>138402</v>
      </c>
      <c r="E6496" s="38"/>
      <c r="F6496" s="38"/>
      <c r="G6496" s="39" t="s">
        <v>20834</v>
      </c>
      <c r="H6496" s="38">
        <v>8268013850</v>
      </c>
      <c r="I6496" s="40">
        <v>607</v>
      </c>
      <c r="J6496" s="2">
        <v>100000</v>
      </c>
      <c r="K6496" s="2"/>
      <c r="L6496" s="2">
        <v>18000</v>
      </c>
      <c r="M6496" s="3">
        <f t="shared" si="101"/>
        <v>118000</v>
      </c>
      <c r="N6496" s="41">
        <v>45302</v>
      </c>
      <c r="O6496" s="39">
        <v>160985920</v>
      </c>
      <c r="P6496" s="39" t="s">
        <v>18453</v>
      </c>
      <c r="Q6496" s="40" t="s">
        <v>21800</v>
      </c>
      <c r="R6496" s="41">
        <v>45330</v>
      </c>
      <c r="S6496" s="62" t="s">
        <v>21</v>
      </c>
      <c r="T6496" s="68"/>
    </row>
    <row r="6497" spans="1:20" x14ac:dyDescent="0.2">
      <c r="A6497" s="38" t="s">
        <v>21801</v>
      </c>
      <c r="B6497" s="39" t="s">
        <v>21802</v>
      </c>
      <c r="C6497" s="39" t="s">
        <v>21803</v>
      </c>
      <c r="D6497" s="38">
        <v>919962</v>
      </c>
      <c r="E6497" s="38" t="s">
        <v>23071</v>
      </c>
      <c r="F6497" s="38"/>
      <c r="G6497" s="39" t="s">
        <v>6950</v>
      </c>
      <c r="H6497" s="38">
        <v>8268006323</v>
      </c>
      <c r="I6497" s="40" t="s">
        <v>21804</v>
      </c>
      <c r="J6497" s="3">
        <v>1348682.96</v>
      </c>
      <c r="K6497" s="3"/>
      <c r="L6497" s="2">
        <v>242763.04</v>
      </c>
      <c r="M6497" s="3">
        <f t="shared" si="101"/>
        <v>1591446</v>
      </c>
      <c r="N6497" s="41">
        <v>45230.729166666664</v>
      </c>
      <c r="O6497" s="39">
        <v>161006592</v>
      </c>
      <c r="P6497" s="39" t="s">
        <v>3282</v>
      </c>
      <c r="Q6497" s="40">
        <v>402096559610</v>
      </c>
      <c r="R6497" s="41">
        <v>45333</v>
      </c>
      <c r="S6497" s="42" t="s">
        <v>2417</v>
      </c>
      <c r="T6497" s="68"/>
    </row>
    <row r="6498" spans="1:20" x14ac:dyDescent="0.2">
      <c r="A6498" s="38">
        <v>350</v>
      </c>
      <c r="B6498" s="39" t="s">
        <v>21805</v>
      </c>
      <c r="C6498" s="39" t="s">
        <v>21806</v>
      </c>
      <c r="D6498" s="38">
        <v>808131</v>
      </c>
      <c r="E6498" s="38"/>
      <c r="F6498" s="38"/>
      <c r="G6498" s="39" t="s">
        <v>1843</v>
      </c>
      <c r="H6498" s="38">
        <v>8268013935</v>
      </c>
      <c r="I6498" s="40" t="s">
        <v>21807</v>
      </c>
      <c r="J6498" s="2">
        <v>92941.796610169506</v>
      </c>
      <c r="K6498" s="2"/>
      <c r="L6498" s="2">
        <v>16729.523389830509</v>
      </c>
      <c r="M6498" s="3">
        <f t="shared" si="101"/>
        <v>109671.32</v>
      </c>
      <c r="N6498" s="41">
        <v>45286.729166666664</v>
      </c>
      <c r="O6498" s="39">
        <v>161008101</v>
      </c>
      <c r="P6498" s="39" t="s">
        <v>8899</v>
      </c>
      <c r="Q6498" s="40" t="s">
        <v>21808</v>
      </c>
      <c r="R6498" s="41">
        <v>45340</v>
      </c>
      <c r="S6498" s="42" t="s">
        <v>8901</v>
      </c>
      <c r="T6498" s="68"/>
    </row>
    <row r="6499" spans="1:20" x14ac:dyDescent="0.2">
      <c r="A6499" s="38">
        <v>349</v>
      </c>
      <c r="B6499" s="39" t="s">
        <v>21809</v>
      </c>
      <c r="C6499" s="39" t="s">
        <v>21810</v>
      </c>
      <c r="D6499" s="38">
        <v>808131</v>
      </c>
      <c r="E6499" s="38"/>
      <c r="F6499" s="38"/>
      <c r="G6499" s="39" t="s">
        <v>1843</v>
      </c>
      <c r="H6499" s="38">
        <v>8268013935</v>
      </c>
      <c r="I6499" s="40" t="s">
        <v>21811</v>
      </c>
      <c r="J6499" s="2">
        <v>65170.000000000007</v>
      </c>
      <c r="K6499" s="2"/>
      <c r="L6499" s="2">
        <v>11730.6</v>
      </c>
      <c r="M6499" s="3">
        <f t="shared" si="101"/>
        <v>76900.600000000006</v>
      </c>
      <c r="N6499" s="41">
        <v>45286.729166666664</v>
      </c>
      <c r="O6499" s="39">
        <v>160979582</v>
      </c>
      <c r="P6499" s="39" t="s">
        <v>8899</v>
      </c>
      <c r="Q6499" s="40" t="s">
        <v>21808</v>
      </c>
      <c r="R6499" s="41">
        <v>45340</v>
      </c>
      <c r="S6499" s="42" t="s">
        <v>8901</v>
      </c>
      <c r="T6499" s="68"/>
    </row>
    <row r="6500" spans="1:20" x14ac:dyDescent="0.2">
      <c r="A6500" s="38" t="s">
        <v>21812</v>
      </c>
      <c r="B6500" s="39" t="s">
        <v>16117</v>
      </c>
      <c r="C6500" s="39" t="s">
        <v>16118</v>
      </c>
      <c r="D6500" s="38">
        <v>919962</v>
      </c>
      <c r="E6500" s="1" t="s">
        <v>23071</v>
      </c>
      <c r="F6500" s="1"/>
      <c r="G6500" s="39" t="s">
        <v>6950</v>
      </c>
      <c r="H6500" s="38">
        <v>8263000121</v>
      </c>
      <c r="I6500" s="40" t="s">
        <v>21813</v>
      </c>
      <c r="J6500" s="3">
        <v>-66.12</v>
      </c>
      <c r="K6500" s="3"/>
      <c r="L6500" s="2">
        <v>-11.88</v>
      </c>
      <c r="M6500" s="3">
        <f t="shared" si="101"/>
        <v>-78</v>
      </c>
      <c r="N6500" s="41">
        <v>45327</v>
      </c>
      <c r="O6500" s="39">
        <v>26631474</v>
      </c>
      <c r="P6500" s="39" t="s">
        <v>3282</v>
      </c>
      <c r="Q6500" s="40">
        <v>203045304636</v>
      </c>
      <c r="R6500" s="41">
        <v>44625</v>
      </c>
      <c r="S6500" s="42" t="s">
        <v>2417</v>
      </c>
      <c r="T6500" s="68"/>
    </row>
    <row r="6501" spans="1:20" x14ac:dyDescent="0.2">
      <c r="A6501" s="38" t="s">
        <v>21814</v>
      </c>
      <c r="B6501" s="39" t="s">
        <v>21815</v>
      </c>
      <c r="C6501" s="39" t="s">
        <v>21816</v>
      </c>
      <c r="D6501" s="38">
        <v>703046</v>
      </c>
      <c r="E6501" s="38"/>
      <c r="F6501" s="38"/>
      <c r="G6501" s="42" t="s">
        <v>678</v>
      </c>
      <c r="H6501" s="38">
        <v>8266019983</v>
      </c>
      <c r="I6501" s="40" t="s">
        <v>21817</v>
      </c>
      <c r="J6501" s="2">
        <v>4286</v>
      </c>
      <c r="K6501" s="2"/>
      <c r="L6501" s="2">
        <v>0</v>
      </c>
      <c r="M6501" s="3">
        <f t="shared" si="101"/>
        <v>4286</v>
      </c>
      <c r="N6501" s="41">
        <v>45303.729166666664</v>
      </c>
      <c r="O6501" s="39">
        <v>1218745916</v>
      </c>
      <c r="P6501" s="39" t="s">
        <v>18453</v>
      </c>
      <c r="Q6501" s="40" t="s">
        <v>21818</v>
      </c>
      <c r="R6501" s="41">
        <v>45334</v>
      </c>
      <c r="S6501" s="62" t="s">
        <v>21</v>
      </c>
      <c r="T6501" s="68"/>
    </row>
    <row r="6502" spans="1:20" x14ac:dyDescent="0.2">
      <c r="A6502" s="38" t="s">
        <v>21819</v>
      </c>
      <c r="B6502" s="39" t="s">
        <v>21820</v>
      </c>
      <c r="C6502" s="39" t="s">
        <v>21821</v>
      </c>
      <c r="D6502" s="38">
        <v>703046</v>
      </c>
      <c r="E6502" s="38"/>
      <c r="F6502" s="38"/>
      <c r="G6502" s="42" t="s">
        <v>678</v>
      </c>
      <c r="H6502" s="38">
        <v>8266020353</v>
      </c>
      <c r="I6502" s="40" t="s">
        <v>21822</v>
      </c>
      <c r="J6502" s="2">
        <v>529</v>
      </c>
      <c r="K6502" s="2"/>
      <c r="L6502" s="2">
        <v>0</v>
      </c>
      <c r="M6502" s="3">
        <f t="shared" si="101"/>
        <v>529</v>
      </c>
      <c r="N6502" s="41">
        <v>45297.729166666664</v>
      </c>
      <c r="O6502" s="39">
        <v>1218745896</v>
      </c>
      <c r="P6502" s="39" t="s">
        <v>18453</v>
      </c>
      <c r="Q6502" s="40" t="s">
        <v>21823</v>
      </c>
      <c r="R6502" s="41">
        <v>45330</v>
      </c>
      <c r="S6502" s="62" t="s">
        <v>21</v>
      </c>
      <c r="T6502" s="68"/>
    </row>
    <row r="6503" spans="1:20" x14ac:dyDescent="0.2">
      <c r="A6503" s="38" t="s">
        <v>21824</v>
      </c>
      <c r="B6503" s="39" t="s">
        <v>21825</v>
      </c>
      <c r="C6503" s="39" t="s">
        <v>21826</v>
      </c>
      <c r="D6503" s="38">
        <v>703046</v>
      </c>
      <c r="E6503" s="38"/>
      <c r="F6503" s="38"/>
      <c r="G6503" s="42" t="s">
        <v>678</v>
      </c>
      <c r="H6503" s="38">
        <v>8266020254</v>
      </c>
      <c r="I6503" s="40" t="s">
        <v>21827</v>
      </c>
      <c r="J6503" s="2">
        <v>350</v>
      </c>
      <c r="K6503" s="2"/>
      <c r="L6503" s="2">
        <v>0</v>
      </c>
      <c r="M6503" s="3">
        <f t="shared" si="101"/>
        <v>350</v>
      </c>
      <c r="N6503" s="41">
        <v>45303.729166666664</v>
      </c>
      <c r="O6503" s="39">
        <v>1218745925</v>
      </c>
      <c r="P6503" s="39" t="s">
        <v>18453</v>
      </c>
      <c r="Q6503" s="40" t="s">
        <v>21818</v>
      </c>
      <c r="R6503" s="41">
        <v>45334</v>
      </c>
      <c r="S6503" s="62" t="s">
        <v>21</v>
      </c>
      <c r="T6503" s="68"/>
    </row>
    <row r="6504" spans="1:20" x14ac:dyDescent="0.2">
      <c r="A6504" s="38" t="s">
        <v>21828</v>
      </c>
      <c r="B6504" s="39" t="s">
        <v>21829</v>
      </c>
      <c r="C6504" s="39" t="s">
        <v>21830</v>
      </c>
      <c r="D6504" s="38">
        <v>919962</v>
      </c>
      <c r="E6504" s="38" t="s">
        <v>23071</v>
      </c>
      <c r="F6504" s="38"/>
      <c r="G6504" s="39" t="s">
        <v>6950</v>
      </c>
      <c r="H6504" s="38">
        <v>8268006323</v>
      </c>
      <c r="I6504" s="40" t="s">
        <v>21831</v>
      </c>
      <c r="J6504" s="3">
        <v>115566.12</v>
      </c>
      <c r="K6504" s="3"/>
      <c r="L6504" s="2">
        <v>20801.88</v>
      </c>
      <c r="M6504" s="3">
        <f t="shared" si="101"/>
        <v>136368</v>
      </c>
      <c r="N6504" s="41">
        <v>45244.729166666664</v>
      </c>
      <c r="O6504" s="39">
        <v>161016847</v>
      </c>
      <c r="P6504" s="39" t="s">
        <v>3282</v>
      </c>
      <c r="Q6504" s="40">
        <v>402225397652</v>
      </c>
      <c r="R6504" s="41">
        <v>45346</v>
      </c>
      <c r="S6504" s="42" t="s">
        <v>2417</v>
      </c>
      <c r="T6504" s="68"/>
    </row>
    <row r="6505" spans="1:20" x14ac:dyDescent="0.2">
      <c r="A6505" s="38" t="s">
        <v>21832</v>
      </c>
      <c r="B6505" s="39" t="s">
        <v>21833</v>
      </c>
      <c r="C6505" s="39" t="s">
        <v>21834</v>
      </c>
      <c r="D6505" s="38">
        <v>703046</v>
      </c>
      <c r="E6505" s="38"/>
      <c r="F6505" s="38"/>
      <c r="G6505" s="42" t="s">
        <v>678</v>
      </c>
      <c r="H6505" s="38">
        <v>8266017630</v>
      </c>
      <c r="I6505" s="40" t="s">
        <v>21835</v>
      </c>
      <c r="J6505" s="2">
        <v>499</v>
      </c>
      <c r="K6505" s="2"/>
      <c r="L6505" s="2">
        <v>0</v>
      </c>
      <c r="M6505" s="3">
        <f t="shared" si="101"/>
        <v>499</v>
      </c>
      <c r="N6505" s="41">
        <v>45303.729166666664</v>
      </c>
      <c r="O6505" s="39">
        <v>1218745915</v>
      </c>
      <c r="P6505" s="39" t="s">
        <v>18453</v>
      </c>
      <c r="Q6505" s="40" t="s">
        <v>21818</v>
      </c>
      <c r="R6505" s="41">
        <v>45334</v>
      </c>
      <c r="S6505" s="62" t="s">
        <v>21</v>
      </c>
      <c r="T6505" s="68"/>
    </row>
    <row r="6506" spans="1:20" x14ac:dyDescent="0.2">
      <c r="A6506" s="38" t="s">
        <v>21836</v>
      </c>
      <c r="B6506" s="39" t="s">
        <v>21837</v>
      </c>
      <c r="C6506" s="39" t="s">
        <v>21838</v>
      </c>
      <c r="D6506" s="38">
        <v>407261</v>
      </c>
      <c r="E6506" s="38"/>
      <c r="F6506" s="38"/>
      <c r="G6506" s="39" t="s">
        <v>58</v>
      </c>
      <c r="H6506" s="38">
        <v>8266020033</v>
      </c>
      <c r="I6506" s="40">
        <v>9854059852</v>
      </c>
      <c r="J6506" s="2">
        <v>12514.52</v>
      </c>
      <c r="K6506" s="2"/>
      <c r="L6506" s="2">
        <v>0</v>
      </c>
      <c r="M6506" s="3">
        <f t="shared" si="101"/>
        <v>12514.52</v>
      </c>
      <c r="N6506" s="41">
        <v>45322.729166666664</v>
      </c>
      <c r="O6506" s="39"/>
      <c r="P6506" s="39" t="s">
        <v>19303</v>
      </c>
      <c r="Q6506" s="40"/>
      <c r="R6506" s="41"/>
      <c r="S6506" s="62" t="s">
        <v>19</v>
      </c>
      <c r="T6506" s="68"/>
    </row>
    <row r="6507" spans="1:20" x14ac:dyDescent="0.2">
      <c r="A6507" s="38" t="s">
        <v>21839</v>
      </c>
      <c r="B6507" s="39" t="s">
        <v>21840</v>
      </c>
      <c r="C6507" s="39" t="s">
        <v>21841</v>
      </c>
      <c r="D6507" s="38">
        <v>407261</v>
      </c>
      <c r="E6507" s="38"/>
      <c r="F6507" s="38"/>
      <c r="G6507" s="39" t="s">
        <v>58</v>
      </c>
      <c r="H6507" s="38">
        <v>8266020033</v>
      </c>
      <c r="I6507" s="40">
        <v>9854059530</v>
      </c>
      <c r="J6507" s="2">
        <v>12514.52</v>
      </c>
      <c r="K6507" s="2"/>
      <c r="L6507" s="2">
        <v>0</v>
      </c>
      <c r="M6507" s="3">
        <f t="shared" si="101"/>
        <v>12514.52</v>
      </c>
      <c r="N6507" s="41">
        <v>45316.729166666664</v>
      </c>
      <c r="O6507" s="39">
        <v>1246693653</v>
      </c>
      <c r="P6507" s="39" t="s">
        <v>19303</v>
      </c>
      <c r="Q6507" s="40"/>
      <c r="R6507" s="41"/>
      <c r="S6507" s="62" t="s">
        <v>19</v>
      </c>
      <c r="T6507" s="68"/>
    </row>
    <row r="6508" spans="1:20" x14ac:dyDescent="0.2">
      <c r="A6508" s="38" t="s">
        <v>21842</v>
      </c>
      <c r="B6508" s="39" t="s">
        <v>21843</v>
      </c>
      <c r="C6508" s="39" t="s">
        <v>21844</v>
      </c>
      <c r="D6508" s="38">
        <v>137847</v>
      </c>
      <c r="E6508" s="38"/>
      <c r="F6508" s="38"/>
      <c r="G6508" s="39" t="s">
        <v>17353</v>
      </c>
      <c r="H6508" s="38">
        <v>8266019869</v>
      </c>
      <c r="I6508" s="40" t="s">
        <v>21845</v>
      </c>
      <c r="J6508" s="2">
        <v>90439.830508474581</v>
      </c>
      <c r="K6508" s="2"/>
      <c r="L6508" s="2">
        <v>16279.169491525425</v>
      </c>
      <c r="M6508" s="3">
        <f t="shared" si="101"/>
        <v>106719</v>
      </c>
      <c r="N6508" s="41">
        <v>45309.729166666664</v>
      </c>
      <c r="O6508" s="39">
        <v>1246696147</v>
      </c>
      <c r="P6508" s="39" t="s">
        <v>18453</v>
      </c>
      <c r="Q6508" s="40" t="s">
        <v>21846</v>
      </c>
      <c r="R6508" s="41">
        <v>45354</v>
      </c>
      <c r="S6508" s="62" t="s">
        <v>21</v>
      </c>
      <c r="T6508" s="68"/>
    </row>
    <row r="6509" spans="1:20" x14ac:dyDescent="0.2">
      <c r="A6509" s="38" t="s">
        <v>21847</v>
      </c>
      <c r="B6509" s="39" t="s">
        <v>21848</v>
      </c>
      <c r="C6509" s="39" t="s">
        <v>21849</v>
      </c>
      <c r="D6509" s="38">
        <v>137847</v>
      </c>
      <c r="E6509" s="38"/>
      <c r="F6509" s="38"/>
      <c r="G6509" s="39" t="s">
        <v>17353</v>
      </c>
      <c r="H6509" s="38">
        <v>8266019850</v>
      </c>
      <c r="I6509" s="40" t="s">
        <v>21850</v>
      </c>
      <c r="J6509" s="2">
        <v>93384.745762711871</v>
      </c>
      <c r="K6509" s="2"/>
      <c r="L6509" s="2">
        <v>16809.254237288136</v>
      </c>
      <c r="M6509" s="3">
        <f t="shared" si="101"/>
        <v>110194</v>
      </c>
      <c r="N6509" s="41">
        <v>45309.729166666664</v>
      </c>
      <c r="O6509" s="39">
        <v>1246696237</v>
      </c>
      <c r="P6509" s="39" t="s">
        <v>18453</v>
      </c>
      <c r="Q6509" s="40" t="s">
        <v>21846</v>
      </c>
      <c r="R6509" s="41">
        <v>45354</v>
      </c>
      <c r="S6509" s="62" t="s">
        <v>21</v>
      </c>
      <c r="T6509" s="68"/>
    </row>
    <row r="6510" spans="1:20" x14ac:dyDescent="0.2">
      <c r="A6510" s="38" t="s">
        <v>21851</v>
      </c>
      <c r="B6510" s="39" t="s">
        <v>21852</v>
      </c>
      <c r="C6510" s="39" t="s">
        <v>21853</v>
      </c>
      <c r="D6510" s="38">
        <v>137847</v>
      </c>
      <c r="E6510" s="38"/>
      <c r="F6510" s="38"/>
      <c r="G6510" s="39" t="s">
        <v>17353</v>
      </c>
      <c r="H6510" s="38">
        <v>8266020112</v>
      </c>
      <c r="I6510" s="40" t="s">
        <v>21854</v>
      </c>
      <c r="J6510" s="2">
        <v>23266.511016951757</v>
      </c>
      <c r="K6510" s="2"/>
      <c r="L6510" s="2">
        <v>4187.9719830513159</v>
      </c>
      <c r="M6510" s="3">
        <f t="shared" si="101"/>
        <v>27454.483000003074</v>
      </c>
      <c r="N6510" s="41">
        <v>45309.729166666664</v>
      </c>
      <c r="O6510" s="39">
        <v>1246696499</v>
      </c>
      <c r="P6510" s="39" t="s">
        <v>18463</v>
      </c>
      <c r="Q6510" s="40" t="s">
        <v>21846</v>
      </c>
      <c r="R6510" s="41">
        <v>45354</v>
      </c>
      <c r="S6510" s="62" t="s">
        <v>29</v>
      </c>
      <c r="T6510" s="68"/>
    </row>
    <row r="6511" spans="1:20" x14ac:dyDescent="0.2">
      <c r="A6511" s="38" t="s">
        <v>21855</v>
      </c>
      <c r="B6511" s="39" t="s">
        <v>21856</v>
      </c>
      <c r="C6511" s="39" t="s">
        <v>21857</v>
      </c>
      <c r="D6511" s="38">
        <v>137847</v>
      </c>
      <c r="E6511" s="38"/>
      <c r="F6511" s="38"/>
      <c r="G6511" s="39" t="s">
        <v>17353</v>
      </c>
      <c r="H6511" s="38">
        <v>8266019461</v>
      </c>
      <c r="I6511" s="40" t="s">
        <v>21858</v>
      </c>
      <c r="J6511" s="2">
        <v>183065.25423728814</v>
      </c>
      <c r="K6511" s="2"/>
      <c r="L6511" s="2">
        <v>32951.745762711864</v>
      </c>
      <c r="M6511" s="3">
        <f t="shared" si="101"/>
        <v>216017</v>
      </c>
      <c r="N6511" s="41">
        <v>45309.729166666664</v>
      </c>
      <c r="O6511" s="39">
        <v>1246696562</v>
      </c>
      <c r="P6511" s="39" t="s">
        <v>19303</v>
      </c>
      <c r="Q6511" s="40" t="s">
        <v>21846</v>
      </c>
      <c r="R6511" s="41">
        <v>45354</v>
      </c>
      <c r="S6511" s="62" t="s">
        <v>19</v>
      </c>
      <c r="T6511" s="68"/>
    </row>
    <row r="6512" spans="1:20" x14ac:dyDescent="0.2">
      <c r="A6512" s="38" t="s">
        <v>21859</v>
      </c>
      <c r="B6512" s="39" t="s">
        <v>21860</v>
      </c>
      <c r="C6512" s="39" t="s">
        <v>21861</v>
      </c>
      <c r="D6512" s="38">
        <v>406424</v>
      </c>
      <c r="E6512" s="38"/>
      <c r="F6512" s="38"/>
      <c r="G6512" s="39" t="s">
        <v>3254</v>
      </c>
      <c r="H6512" s="38">
        <v>8266019856</v>
      </c>
      <c r="I6512" s="40" t="s">
        <v>21862</v>
      </c>
      <c r="J6512" s="2">
        <v>366825.42372881359</v>
      </c>
      <c r="K6512" s="2"/>
      <c r="L6512" s="2">
        <v>66028.576271186437</v>
      </c>
      <c r="M6512" s="3">
        <f t="shared" si="101"/>
        <v>432854</v>
      </c>
      <c r="N6512" s="41">
        <v>45286.729166666664</v>
      </c>
      <c r="O6512" s="39">
        <v>1246711674</v>
      </c>
      <c r="P6512" s="39" t="s">
        <v>18453</v>
      </c>
      <c r="Q6512" s="40">
        <v>403054791487</v>
      </c>
      <c r="R6512" s="41">
        <v>45356</v>
      </c>
      <c r="S6512" s="62" t="s">
        <v>21</v>
      </c>
      <c r="T6512" s="68"/>
    </row>
    <row r="6513" spans="1:20" x14ac:dyDescent="0.2">
      <c r="A6513" s="38" t="s">
        <v>21863</v>
      </c>
      <c r="B6513" s="39" t="s">
        <v>21864</v>
      </c>
      <c r="C6513" s="39" t="s">
        <v>21865</v>
      </c>
      <c r="D6513" s="38">
        <v>400371</v>
      </c>
      <c r="E6513" s="38"/>
      <c r="F6513" s="38"/>
      <c r="G6513" s="39" t="s">
        <v>7339</v>
      </c>
      <c r="H6513" s="38">
        <v>8266019732</v>
      </c>
      <c r="I6513" s="40" t="s">
        <v>21866</v>
      </c>
      <c r="J6513" s="2">
        <v>79001.694915254237</v>
      </c>
      <c r="K6513" s="2"/>
      <c r="L6513" s="2">
        <v>14220.305084745762</v>
      </c>
      <c r="M6513" s="3">
        <f t="shared" si="101"/>
        <v>93222</v>
      </c>
      <c r="N6513" s="41">
        <v>45308.729166666664</v>
      </c>
      <c r="O6513" s="39">
        <v>1246696748</v>
      </c>
      <c r="P6513" s="39" t="s">
        <v>18453</v>
      </c>
      <c r="Q6513" s="40" t="s">
        <v>21867</v>
      </c>
      <c r="R6513" s="41">
        <v>45352</v>
      </c>
      <c r="S6513" s="62" t="s">
        <v>21</v>
      </c>
      <c r="T6513" s="68"/>
    </row>
    <row r="6514" spans="1:20" x14ac:dyDescent="0.2">
      <c r="A6514" s="38" t="s">
        <v>21868</v>
      </c>
      <c r="B6514" s="39" t="s">
        <v>21869</v>
      </c>
      <c r="C6514" s="39" t="s">
        <v>21870</v>
      </c>
      <c r="D6514" s="38">
        <v>400371</v>
      </c>
      <c r="E6514" s="38"/>
      <c r="F6514" s="38"/>
      <c r="G6514" s="39" t="s">
        <v>7339</v>
      </c>
      <c r="H6514" s="38">
        <v>8266020020</v>
      </c>
      <c r="I6514" s="40" t="s">
        <v>21871</v>
      </c>
      <c r="J6514" s="2">
        <v>39400</v>
      </c>
      <c r="K6514" s="2"/>
      <c r="L6514" s="2">
        <v>7092</v>
      </c>
      <c r="M6514" s="3">
        <f t="shared" si="101"/>
        <v>46492</v>
      </c>
      <c r="N6514" s="41">
        <v>45305.729166666664</v>
      </c>
      <c r="O6514" s="39">
        <v>1246696810</v>
      </c>
      <c r="P6514" s="39" t="s">
        <v>18453</v>
      </c>
      <c r="Q6514" s="40" t="s">
        <v>21867</v>
      </c>
      <c r="R6514" s="41">
        <v>45352</v>
      </c>
      <c r="S6514" s="62" t="s">
        <v>21</v>
      </c>
      <c r="T6514" s="68"/>
    </row>
    <row r="6515" spans="1:20" x14ac:dyDescent="0.2">
      <c r="A6515" s="38" t="s">
        <v>21872</v>
      </c>
      <c r="B6515" s="39" t="s">
        <v>21873</v>
      </c>
      <c r="C6515" s="39" t="s">
        <v>21874</v>
      </c>
      <c r="D6515" s="38">
        <v>937846</v>
      </c>
      <c r="E6515" s="38"/>
      <c r="F6515" s="38"/>
      <c r="G6515" s="39" t="s">
        <v>21875</v>
      </c>
      <c r="H6515" s="38">
        <v>8262000070</v>
      </c>
      <c r="I6515" s="40" t="s">
        <v>21876</v>
      </c>
      <c r="J6515" s="2">
        <v>655000</v>
      </c>
      <c r="K6515" s="2"/>
      <c r="L6515" s="2">
        <v>0</v>
      </c>
      <c r="M6515" s="3">
        <f t="shared" si="101"/>
        <v>655000</v>
      </c>
      <c r="N6515" s="41">
        <v>45327</v>
      </c>
      <c r="O6515" s="39">
        <v>1218746205</v>
      </c>
      <c r="P6515" s="39" t="s">
        <v>18453</v>
      </c>
      <c r="Q6515" s="40">
        <v>402132562206</v>
      </c>
      <c r="R6515" s="41">
        <v>45335</v>
      </c>
      <c r="S6515" s="62" t="s">
        <v>21</v>
      </c>
      <c r="T6515" s="68"/>
    </row>
    <row r="6516" spans="1:20" x14ac:dyDescent="0.2">
      <c r="A6516" s="38">
        <v>278</v>
      </c>
      <c r="B6516" s="39" t="s">
        <v>21877</v>
      </c>
      <c r="C6516" s="39" t="s">
        <v>21878</v>
      </c>
      <c r="D6516" s="38">
        <v>821383</v>
      </c>
      <c r="E6516" s="38"/>
      <c r="F6516" s="38"/>
      <c r="G6516" s="39" t="s">
        <v>4736</v>
      </c>
      <c r="H6516" s="38">
        <v>8268013995</v>
      </c>
      <c r="I6516" s="40" t="s">
        <v>21879</v>
      </c>
      <c r="J6516" s="2">
        <v>114600</v>
      </c>
      <c r="K6516" s="2"/>
      <c r="L6516" s="2">
        <v>20628</v>
      </c>
      <c r="M6516" s="3">
        <f t="shared" si="101"/>
        <v>135228</v>
      </c>
      <c r="N6516" s="41">
        <v>45297.729166666664</v>
      </c>
      <c r="O6516" s="39">
        <v>161027000</v>
      </c>
      <c r="P6516" s="39" t="s">
        <v>8899</v>
      </c>
      <c r="Q6516" s="40" t="s">
        <v>21880</v>
      </c>
      <c r="R6516" s="41">
        <v>45332</v>
      </c>
      <c r="S6516" s="42" t="s">
        <v>8901</v>
      </c>
      <c r="T6516" s="68"/>
    </row>
    <row r="6517" spans="1:20" x14ac:dyDescent="0.2">
      <c r="A6517" s="38" t="s">
        <v>21881</v>
      </c>
      <c r="B6517" s="39" t="s">
        <v>21882</v>
      </c>
      <c r="C6517" s="39" t="s">
        <v>21883</v>
      </c>
      <c r="D6517" s="38">
        <v>821383</v>
      </c>
      <c r="E6517" s="38"/>
      <c r="F6517" s="38"/>
      <c r="G6517" s="39" t="s">
        <v>4736</v>
      </c>
      <c r="H6517" s="38">
        <v>8268014025</v>
      </c>
      <c r="I6517" s="40" t="s">
        <v>21884</v>
      </c>
      <c r="J6517" s="2">
        <v>21883.050847457627</v>
      </c>
      <c r="K6517" s="2"/>
      <c r="L6517" s="2">
        <v>3938.9491525423728</v>
      </c>
      <c r="M6517" s="3">
        <f t="shared" si="101"/>
        <v>25822</v>
      </c>
      <c r="N6517" s="41">
        <v>45297.729166666664</v>
      </c>
      <c r="O6517" s="39">
        <v>161027193</v>
      </c>
      <c r="P6517" s="39" t="s">
        <v>3282</v>
      </c>
      <c r="Q6517" s="40" t="s">
        <v>21880</v>
      </c>
      <c r="R6517" s="41">
        <v>45332</v>
      </c>
      <c r="S6517" s="42" t="s">
        <v>2417</v>
      </c>
      <c r="T6517" s="68"/>
    </row>
    <row r="6518" spans="1:20" x14ac:dyDescent="0.2">
      <c r="A6518" s="38" t="s">
        <v>21885</v>
      </c>
      <c r="B6518" s="39" t="s">
        <v>21886</v>
      </c>
      <c r="C6518" s="39" t="s">
        <v>21887</v>
      </c>
      <c r="D6518" s="38">
        <v>407235</v>
      </c>
      <c r="E6518" s="38"/>
      <c r="F6518" s="38"/>
      <c r="G6518" s="39" t="s">
        <v>7501</v>
      </c>
      <c r="H6518" s="38">
        <v>8266020080</v>
      </c>
      <c r="I6518" s="40" t="s">
        <v>21888</v>
      </c>
      <c r="J6518" s="2">
        <v>1217413.559322034</v>
      </c>
      <c r="K6518" s="2"/>
      <c r="L6518" s="2">
        <v>219134.44067796611</v>
      </c>
      <c r="M6518" s="3">
        <f t="shared" si="101"/>
        <v>1436548</v>
      </c>
      <c r="N6518" s="41">
        <v>45300.729166666664</v>
      </c>
      <c r="O6518" s="39">
        <v>1246698116</v>
      </c>
      <c r="P6518" s="39" t="s">
        <v>19303</v>
      </c>
      <c r="Q6518" s="40" t="s">
        <v>21889</v>
      </c>
      <c r="R6518" s="41">
        <v>45338</v>
      </c>
      <c r="S6518" s="62" t="s">
        <v>19</v>
      </c>
      <c r="T6518" s="68"/>
    </row>
    <row r="6519" spans="1:20" x14ac:dyDescent="0.2">
      <c r="A6519" s="38" t="s">
        <v>21890</v>
      </c>
      <c r="B6519" s="39" t="s">
        <v>21891</v>
      </c>
      <c r="C6519" s="39" t="s">
        <v>21892</v>
      </c>
      <c r="D6519" s="38">
        <v>937109</v>
      </c>
      <c r="E6519" s="38"/>
      <c r="F6519" s="38"/>
      <c r="G6519" s="39" t="s">
        <v>21893</v>
      </c>
      <c r="H6519" s="38">
        <v>8266019278</v>
      </c>
      <c r="I6519" s="40" t="s">
        <v>21894</v>
      </c>
      <c r="J6519" s="2">
        <v>485000</v>
      </c>
      <c r="K6519" s="2"/>
      <c r="L6519" s="2">
        <v>87300</v>
      </c>
      <c r="M6519" s="3">
        <f t="shared" si="101"/>
        <v>572300</v>
      </c>
      <c r="N6519" s="41">
        <v>45289.729166666664</v>
      </c>
      <c r="O6519" s="39">
        <v>1246698215</v>
      </c>
      <c r="P6519" s="39" t="s">
        <v>19303</v>
      </c>
      <c r="Q6519" s="40" t="s">
        <v>21895</v>
      </c>
      <c r="R6519" s="41">
        <v>45352</v>
      </c>
      <c r="S6519" s="62" t="s">
        <v>19</v>
      </c>
      <c r="T6519" s="68"/>
    </row>
    <row r="6520" spans="1:20" x14ac:dyDescent="0.2">
      <c r="A6520" s="38" t="s">
        <v>21896</v>
      </c>
      <c r="B6520" s="39" t="s">
        <v>21897</v>
      </c>
      <c r="C6520" s="39" t="s">
        <v>21898</v>
      </c>
      <c r="D6520" s="38">
        <v>915109</v>
      </c>
      <c r="E6520" s="38"/>
      <c r="F6520" s="38"/>
      <c r="G6520" s="39" t="s">
        <v>20110</v>
      </c>
      <c r="H6520" s="38">
        <v>8268013662</v>
      </c>
      <c r="I6520" s="40" t="s">
        <v>21899</v>
      </c>
      <c r="J6520" s="2">
        <v>264000</v>
      </c>
      <c r="K6520" s="2"/>
      <c r="L6520" s="2">
        <v>47520</v>
      </c>
      <c r="M6520" s="3">
        <f t="shared" si="101"/>
        <v>311520</v>
      </c>
      <c r="N6520" s="41">
        <v>45300.729166666664</v>
      </c>
      <c r="O6520" s="39">
        <v>161028675</v>
      </c>
      <c r="P6520" s="39" t="s">
        <v>18453</v>
      </c>
      <c r="Q6520" s="40">
        <v>402132562202</v>
      </c>
      <c r="R6520" s="41">
        <v>45335</v>
      </c>
      <c r="S6520" s="62" t="s">
        <v>21</v>
      </c>
      <c r="T6520" s="68"/>
    </row>
    <row r="6521" spans="1:20" x14ac:dyDescent="0.2">
      <c r="A6521" s="38" t="s">
        <v>21900</v>
      </c>
      <c r="B6521" s="42" t="s">
        <v>21901</v>
      </c>
      <c r="C6521" s="42" t="s">
        <v>21902</v>
      </c>
      <c r="D6521" s="38">
        <v>300286</v>
      </c>
      <c r="E6521" s="38"/>
      <c r="F6521" s="38"/>
      <c r="G6521" s="42" t="s">
        <v>9310</v>
      </c>
      <c r="H6521" s="38">
        <v>8268013998</v>
      </c>
      <c r="I6521" s="40">
        <v>712738285</v>
      </c>
      <c r="J6521" s="3">
        <v>106200</v>
      </c>
      <c r="K6521" s="3"/>
      <c r="L6521" s="3">
        <v>0</v>
      </c>
      <c r="M6521" s="3">
        <f t="shared" si="101"/>
        <v>106200</v>
      </c>
      <c r="N6521" s="41">
        <v>44749</v>
      </c>
      <c r="O6521" s="39">
        <v>161032625</v>
      </c>
      <c r="P6521" s="42" t="s">
        <v>315</v>
      </c>
      <c r="Q6521" s="42" t="s">
        <v>21903</v>
      </c>
      <c r="R6521" s="60">
        <v>45338</v>
      </c>
      <c r="S6521" s="42" t="s">
        <v>243</v>
      </c>
      <c r="T6521" s="68"/>
    </row>
    <row r="6522" spans="1:20" x14ac:dyDescent="0.2">
      <c r="A6522" s="38">
        <v>199</v>
      </c>
      <c r="B6522" s="39" t="s">
        <v>21904</v>
      </c>
      <c r="C6522" s="39" t="s">
        <v>21905</v>
      </c>
      <c r="D6522" s="38">
        <v>820829</v>
      </c>
      <c r="E6522" s="38"/>
      <c r="F6522" s="38"/>
      <c r="G6522" s="39" t="s">
        <v>19383</v>
      </c>
      <c r="H6522" s="38">
        <v>8268012243</v>
      </c>
      <c r="I6522" s="40" t="s">
        <v>21906</v>
      </c>
      <c r="J6522" s="2">
        <v>231120.33898305087</v>
      </c>
      <c r="K6522" s="2"/>
      <c r="L6522" s="2">
        <v>41601.661016949154</v>
      </c>
      <c r="M6522" s="3">
        <f t="shared" si="101"/>
        <v>272722</v>
      </c>
      <c r="N6522" s="41">
        <v>45313.729166666664</v>
      </c>
      <c r="O6522" s="39">
        <v>161031265</v>
      </c>
      <c r="P6522" s="39" t="s">
        <v>8899</v>
      </c>
      <c r="Q6522" s="40" t="s">
        <v>21907</v>
      </c>
      <c r="R6522" s="41">
        <v>45338</v>
      </c>
      <c r="S6522" s="42" t="s">
        <v>8901</v>
      </c>
      <c r="T6522" s="68"/>
    </row>
    <row r="6523" spans="1:20" x14ac:dyDescent="0.2">
      <c r="A6523" s="38">
        <v>200</v>
      </c>
      <c r="B6523" s="39" t="s">
        <v>21904</v>
      </c>
      <c r="C6523" s="39" t="s">
        <v>21905</v>
      </c>
      <c r="D6523" s="38">
        <v>820829</v>
      </c>
      <c r="E6523" s="38"/>
      <c r="F6523" s="38"/>
      <c r="G6523" s="39" t="s">
        <v>19383</v>
      </c>
      <c r="H6523" s="38">
        <v>8268012243</v>
      </c>
      <c r="I6523" s="40" t="s">
        <v>21908</v>
      </c>
      <c r="J6523" s="2">
        <v>64800</v>
      </c>
      <c r="K6523" s="2"/>
      <c r="L6523" s="2">
        <v>11664</v>
      </c>
      <c r="M6523" s="3">
        <f t="shared" si="101"/>
        <v>76464</v>
      </c>
      <c r="N6523" s="41">
        <v>45313.729166666664</v>
      </c>
      <c r="O6523" s="39">
        <v>161031265</v>
      </c>
      <c r="P6523" s="39" t="s">
        <v>8899</v>
      </c>
      <c r="Q6523" s="40" t="s">
        <v>21907</v>
      </c>
      <c r="R6523" s="41">
        <v>45338</v>
      </c>
      <c r="S6523" s="42" t="s">
        <v>8901</v>
      </c>
      <c r="T6523" s="68"/>
    </row>
    <row r="6524" spans="1:20" x14ac:dyDescent="0.2">
      <c r="A6524" s="38" t="s">
        <v>21909</v>
      </c>
      <c r="B6524" s="39" t="s">
        <v>21910</v>
      </c>
      <c r="C6524" s="39" t="s">
        <v>21911</v>
      </c>
      <c r="D6524" s="38">
        <v>507912</v>
      </c>
      <c r="E6524" s="38"/>
      <c r="F6524" s="38"/>
      <c r="G6524" s="39" t="s">
        <v>14321</v>
      </c>
      <c r="H6524" s="38">
        <v>8266020103</v>
      </c>
      <c r="I6524" s="40" t="s">
        <v>21912</v>
      </c>
      <c r="J6524" s="2">
        <v>131300</v>
      </c>
      <c r="K6524" s="2"/>
      <c r="L6524" s="2">
        <v>23634</v>
      </c>
      <c r="M6524" s="3">
        <f t="shared" si="101"/>
        <v>154934</v>
      </c>
      <c r="N6524" s="41">
        <v>45309.729166666664</v>
      </c>
      <c r="O6524" s="39">
        <v>1246702195</v>
      </c>
      <c r="P6524" s="39" t="s">
        <v>18453</v>
      </c>
      <c r="Q6524" s="40">
        <v>403149026906</v>
      </c>
      <c r="R6524" s="41">
        <v>45367</v>
      </c>
      <c r="S6524" s="62" t="s">
        <v>21</v>
      </c>
      <c r="T6524" s="68"/>
    </row>
    <row r="6525" spans="1:20" x14ac:dyDescent="0.2">
      <c r="A6525" s="38" t="s">
        <v>21913</v>
      </c>
      <c r="B6525" s="39" t="s">
        <v>21914</v>
      </c>
      <c r="C6525" s="39" t="s">
        <v>21915</v>
      </c>
      <c r="D6525" s="38">
        <v>812419</v>
      </c>
      <c r="E6525" s="38"/>
      <c r="F6525" s="38"/>
      <c r="G6525" s="39" t="s">
        <v>1956</v>
      </c>
      <c r="H6525" s="38">
        <v>8268014014</v>
      </c>
      <c r="I6525" s="40" t="s">
        <v>21916</v>
      </c>
      <c r="J6525" s="2">
        <v>12510.169491525425</v>
      </c>
      <c r="K6525" s="2"/>
      <c r="L6525" s="2">
        <v>2251.8305084745762</v>
      </c>
      <c r="M6525" s="3">
        <f t="shared" si="101"/>
        <v>14762</v>
      </c>
      <c r="N6525" s="41">
        <v>45322.729166666664</v>
      </c>
      <c r="O6525" s="39">
        <v>161033790</v>
      </c>
      <c r="P6525" s="39" t="s">
        <v>18453</v>
      </c>
      <c r="Q6525" s="40" t="s">
        <v>21917</v>
      </c>
      <c r="R6525" s="41">
        <v>45338</v>
      </c>
      <c r="S6525" s="62" t="s">
        <v>21</v>
      </c>
      <c r="T6525" s="68"/>
    </row>
    <row r="6526" spans="1:20" x14ac:dyDescent="0.2">
      <c r="A6526" s="38" t="s">
        <v>21918</v>
      </c>
      <c r="B6526" s="39" t="s">
        <v>21919</v>
      </c>
      <c r="C6526" s="39" t="s">
        <v>21920</v>
      </c>
      <c r="D6526" s="38">
        <v>200635</v>
      </c>
      <c r="E6526" s="38"/>
      <c r="F6526" s="38"/>
      <c r="G6526" s="39" t="s">
        <v>21921</v>
      </c>
      <c r="H6526" s="38">
        <v>8262000070</v>
      </c>
      <c r="I6526" s="40" t="s">
        <v>21922</v>
      </c>
      <c r="J6526" s="2">
        <v>45510121.019999996</v>
      </c>
      <c r="K6526" s="2"/>
      <c r="L6526" s="2">
        <v>0</v>
      </c>
      <c r="M6526" s="3">
        <f t="shared" si="101"/>
        <v>45510121.019999996</v>
      </c>
      <c r="N6526" s="41">
        <v>45186.729166666664</v>
      </c>
      <c r="O6526" s="39">
        <v>1252575047</v>
      </c>
      <c r="P6526" s="39" t="s">
        <v>18453</v>
      </c>
      <c r="Q6526" s="40" t="s">
        <v>21923</v>
      </c>
      <c r="R6526" s="41" t="s">
        <v>21924</v>
      </c>
      <c r="S6526" s="62" t="s">
        <v>21</v>
      </c>
      <c r="T6526" s="68"/>
    </row>
    <row r="6527" spans="1:20" x14ac:dyDescent="0.2">
      <c r="A6527" s="38" t="s">
        <v>21925</v>
      </c>
      <c r="B6527" s="39" t="s">
        <v>21926</v>
      </c>
      <c r="C6527" s="39" t="s">
        <v>21927</v>
      </c>
      <c r="D6527" s="38">
        <v>816273</v>
      </c>
      <c r="E6527" s="38"/>
      <c r="F6527" s="38"/>
      <c r="G6527" s="39" t="s">
        <v>51</v>
      </c>
      <c r="H6527" s="38">
        <v>8268013815</v>
      </c>
      <c r="I6527" s="40">
        <v>290</v>
      </c>
      <c r="J6527" s="2">
        <v>5363.5593220338988</v>
      </c>
      <c r="K6527" s="2"/>
      <c r="L6527" s="2">
        <v>965.4406779661017</v>
      </c>
      <c r="M6527" s="3">
        <f t="shared" si="101"/>
        <v>6329</v>
      </c>
      <c r="N6527" s="41">
        <v>45322.729166666664</v>
      </c>
      <c r="O6527" s="39">
        <v>161037495</v>
      </c>
      <c r="P6527" s="39" t="s">
        <v>18463</v>
      </c>
      <c r="Q6527" s="40" t="s">
        <v>21928</v>
      </c>
      <c r="R6527" s="41">
        <v>45339</v>
      </c>
      <c r="S6527" s="62" t="s">
        <v>29</v>
      </c>
      <c r="T6527" s="68"/>
    </row>
    <row r="6528" spans="1:20" x14ac:dyDescent="0.2">
      <c r="A6528" s="38" t="s">
        <v>21929</v>
      </c>
      <c r="B6528" s="39" t="s">
        <v>21930</v>
      </c>
      <c r="C6528" s="39" t="s">
        <v>21931</v>
      </c>
      <c r="D6528" s="38">
        <v>816273</v>
      </c>
      <c r="E6528" s="38"/>
      <c r="F6528" s="38"/>
      <c r="G6528" s="39" t="s">
        <v>51</v>
      </c>
      <c r="H6528" s="38">
        <v>8268013815</v>
      </c>
      <c r="I6528" s="40">
        <v>273</v>
      </c>
      <c r="J6528" s="2">
        <v>35401.694915254237</v>
      </c>
      <c r="K6528" s="2"/>
      <c r="L6528" s="2">
        <v>6372.3050847457625</v>
      </c>
      <c r="M6528" s="3">
        <f t="shared" si="101"/>
        <v>41774</v>
      </c>
      <c r="N6528" s="41">
        <v>45320.729166666664</v>
      </c>
      <c r="O6528" s="39">
        <v>161037535</v>
      </c>
      <c r="P6528" s="39" t="s">
        <v>18463</v>
      </c>
      <c r="Q6528" s="40" t="s">
        <v>21928</v>
      </c>
      <c r="R6528" s="41">
        <v>45339</v>
      </c>
      <c r="S6528" s="62" t="s">
        <v>29</v>
      </c>
      <c r="T6528" s="68"/>
    </row>
    <row r="6529" spans="1:20" x14ac:dyDescent="0.2">
      <c r="A6529" s="38" t="s">
        <v>21932</v>
      </c>
      <c r="B6529" s="39" t="s">
        <v>21933</v>
      </c>
      <c r="C6529" s="39"/>
      <c r="D6529" s="38">
        <v>508597</v>
      </c>
      <c r="E6529" s="38"/>
      <c r="F6529" s="38"/>
      <c r="G6529" s="39" t="s">
        <v>19937</v>
      </c>
      <c r="H6529" s="38">
        <v>8266020659</v>
      </c>
      <c r="I6529" s="40" t="s">
        <v>21934</v>
      </c>
      <c r="J6529" s="2">
        <v>130083.97</v>
      </c>
      <c r="K6529" s="2"/>
      <c r="L6529" s="2">
        <v>23415.114600000001</v>
      </c>
      <c r="M6529" s="3">
        <f t="shared" si="101"/>
        <v>153499.0846</v>
      </c>
      <c r="N6529" s="41">
        <v>45336</v>
      </c>
      <c r="O6529" s="39"/>
      <c r="P6529" s="39" t="s">
        <v>1933</v>
      </c>
      <c r="Q6529" s="40"/>
      <c r="R6529" s="41"/>
      <c r="S6529" s="62" t="s">
        <v>25</v>
      </c>
      <c r="T6529" s="68"/>
    </row>
    <row r="6530" spans="1:20" x14ac:dyDescent="0.2">
      <c r="A6530" s="38" t="s">
        <v>21935</v>
      </c>
      <c r="B6530" s="39" t="s">
        <v>21936</v>
      </c>
      <c r="C6530" s="39" t="s">
        <v>21937</v>
      </c>
      <c r="D6530" s="38">
        <v>200635</v>
      </c>
      <c r="E6530" s="38"/>
      <c r="F6530" s="38"/>
      <c r="G6530" s="39" t="s">
        <v>21921</v>
      </c>
      <c r="H6530" s="38">
        <v>8262000070</v>
      </c>
      <c r="I6530" s="40" t="s">
        <v>21938</v>
      </c>
      <c r="J6530" s="2">
        <v>17252790.75</v>
      </c>
      <c r="K6530" s="2"/>
      <c r="L6530" s="2">
        <v>0</v>
      </c>
      <c r="M6530" s="3">
        <f t="shared" si="101"/>
        <v>17252790.75</v>
      </c>
      <c r="N6530" s="41">
        <v>45241.729166666664</v>
      </c>
      <c r="O6530" s="39">
        <v>1252575053</v>
      </c>
      <c r="P6530" s="39" t="s">
        <v>18453</v>
      </c>
      <c r="Q6530" s="40" t="s">
        <v>21923</v>
      </c>
      <c r="R6530" s="41" t="s">
        <v>21939</v>
      </c>
      <c r="S6530" s="62" t="s">
        <v>21</v>
      </c>
      <c r="T6530" s="68"/>
    </row>
    <row r="6531" spans="1:20" x14ac:dyDescent="0.2">
      <c r="A6531" s="38" t="s">
        <v>21940</v>
      </c>
      <c r="B6531" s="39" t="s">
        <v>21936</v>
      </c>
      <c r="C6531" s="39"/>
      <c r="D6531" s="38">
        <v>802047</v>
      </c>
      <c r="E6531" s="38" t="s">
        <v>23071</v>
      </c>
      <c r="F6531" s="38"/>
      <c r="G6531" s="39" t="s">
        <v>12073</v>
      </c>
      <c r="H6531" s="38">
        <v>8262000070</v>
      </c>
      <c r="I6531" s="40">
        <v>8210964</v>
      </c>
      <c r="J6531" s="2">
        <v>4006154.2799999993</v>
      </c>
      <c r="K6531" s="2"/>
      <c r="L6531" s="2">
        <v>9412272.7200000007</v>
      </c>
      <c r="M6531" s="3">
        <f t="shared" si="101"/>
        <v>13418427</v>
      </c>
      <c r="N6531" s="41">
        <v>45276</v>
      </c>
      <c r="O6531" s="39"/>
      <c r="P6531" s="39" t="s">
        <v>18453</v>
      </c>
      <c r="Q6531" s="40" t="s">
        <v>21941</v>
      </c>
      <c r="R6531" s="41"/>
      <c r="S6531" s="62" t="s">
        <v>21</v>
      </c>
      <c r="T6531" s="68"/>
    </row>
    <row r="6532" spans="1:20" x14ac:dyDescent="0.2">
      <c r="A6532" s="38" t="s">
        <v>21942</v>
      </c>
      <c r="B6532" s="39" t="s">
        <v>21936</v>
      </c>
      <c r="C6532" s="39"/>
      <c r="D6532" s="38">
        <v>802047</v>
      </c>
      <c r="E6532" s="38" t="s">
        <v>23071</v>
      </c>
      <c r="F6532" s="38"/>
      <c r="G6532" s="39" t="s">
        <v>12073</v>
      </c>
      <c r="H6532" s="38">
        <v>8262000070</v>
      </c>
      <c r="I6532" s="40">
        <v>9255390</v>
      </c>
      <c r="J6532" s="2">
        <v>1469593.23</v>
      </c>
      <c r="K6532" s="2"/>
      <c r="L6532" s="2">
        <v>3470911.77</v>
      </c>
      <c r="M6532" s="3">
        <f t="shared" si="101"/>
        <v>4940505</v>
      </c>
      <c r="N6532" s="41">
        <v>45208</v>
      </c>
      <c r="O6532" s="39"/>
      <c r="P6532" s="67" t="s">
        <v>18453</v>
      </c>
      <c r="Q6532" s="40" t="s">
        <v>21941</v>
      </c>
      <c r="R6532" s="41"/>
      <c r="S6532" s="62" t="s">
        <v>21</v>
      </c>
      <c r="T6532" s="68"/>
    </row>
    <row r="6533" spans="1:20" x14ac:dyDescent="0.2">
      <c r="A6533" s="38" t="s">
        <v>21943</v>
      </c>
      <c r="B6533" s="39" t="s">
        <v>21944</v>
      </c>
      <c r="C6533" s="39" t="s">
        <v>21945</v>
      </c>
      <c r="D6533" s="38">
        <v>919962</v>
      </c>
      <c r="E6533" s="38" t="s">
        <v>23071</v>
      </c>
      <c r="F6533" s="38"/>
      <c r="G6533" s="39" t="s">
        <v>6950</v>
      </c>
      <c r="H6533" s="38">
        <v>8268006323</v>
      </c>
      <c r="I6533" s="40" t="s">
        <v>21946</v>
      </c>
      <c r="J6533" s="3">
        <v>2626425.46</v>
      </c>
      <c r="K6533" s="3"/>
      <c r="L6533" s="2">
        <v>472756.54</v>
      </c>
      <c r="M6533" s="3">
        <f t="shared" si="101"/>
        <v>3099182</v>
      </c>
      <c r="N6533" s="41">
        <v>45184.729166666664</v>
      </c>
      <c r="O6533" s="39">
        <v>161003223</v>
      </c>
      <c r="P6533" s="39" t="s">
        <v>3282</v>
      </c>
      <c r="Q6533" s="40"/>
      <c r="R6533" s="41"/>
      <c r="S6533" s="42" t="s">
        <v>2417</v>
      </c>
      <c r="T6533" s="68"/>
    </row>
    <row r="6534" spans="1:20" x14ac:dyDescent="0.2">
      <c r="A6534" s="38" t="s">
        <v>21947</v>
      </c>
      <c r="B6534" s="39" t="s">
        <v>21948</v>
      </c>
      <c r="C6534" s="39"/>
      <c r="D6534" s="38">
        <v>122097</v>
      </c>
      <c r="E6534" s="38"/>
      <c r="F6534" s="38"/>
      <c r="G6534" s="39" t="s">
        <v>620</v>
      </c>
      <c r="H6534" s="38">
        <v>8266020516</v>
      </c>
      <c r="I6534" s="40" t="s">
        <v>21949</v>
      </c>
      <c r="J6534" s="3">
        <v>459203.23</v>
      </c>
      <c r="K6534" s="2"/>
      <c r="L6534" s="2">
        <v>0</v>
      </c>
      <c r="M6534" s="3">
        <f t="shared" ref="M6534:M6597" si="102">SUM(J6534:L6534)</f>
        <v>459203.23</v>
      </c>
      <c r="N6534" s="41"/>
      <c r="O6534" s="39"/>
      <c r="P6534" s="39" t="s">
        <v>18453</v>
      </c>
      <c r="Q6534" s="40" t="s">
        <v>21950</v>
      </c>
      <c r="R6534" s="41">
        <v>45344</v>
      </c>
      <c r="S6534" s="62" t="s">
        <v>21</v>
      </c>
      <c r="T6534" s="68"/>
    </row>
    <row r="6535" spans="1:20" x14ac:dyDescent="0.2">
      <c r="A6535" s="38" t="s">
        <v>21951</v>
      </c>
      <c r="B6535" s="39" t="s">
        <v>21948</v>
      </c>
      <c r="C6535" s="39"/>
      <c r="D6535" s="38">
        <v>122097</v>
      </c>
      <c r="E6535" s="38"/>
      <c r="F6535" s="38"/>
      <c r="G6535" s="39" t="s">
        <v>620</v>
      </c>
      <c r="H6535" s="38">
        <v>8266020516</v>
      </c>
      <c r="I6535" s="40" t="s">
        <v>21949</v>
      </c>
      <c r="J6535" s="2">
        <v>58390.8</v>
      </c>
      <c r="K6535" s="2"/>
      <c r="L6535" s="2">
        <v>0</v>
      </c>
      <c r="M6535" s="3">
        <f t="shared" si="102"/>
        <v>58390.8</v>
      </c>
      <c r="N6535" s="41"/>
      <c r="O6535" s="39"/>
      <c r="P6535" s="39" t="s">
        <v>19303</v>
      </c>
      <c r="Q6535" s="40" t="s">
        <v>21950</v>
      </c>
      <c r="R6535" s="41">
        <v>45344</v>
      </c>
      <c r="S6535" s="62" t="s">
        <v>19</v>
      </c>
      <c r="T6535" s="68"/>
    </row>
    <row r="6536" spans="1:20" x14ac:dyDescent="0.2">
      <c r="A6536" s="38" t="s">
        <v>21952</v>
      </c>
      <c r="B6536" s="39" t="s">
        <v>21953</v>
      </c>
      <c r="C6536" s="39" t="s">
        <v>21954</v>
      </c>
      <c r="D6536" s="38">
        <v>812419</v>
      </c>
      <c r="E6536" s="38"/>
      <c r="F6536" s="38"/>
      <c r="G6536" s="39" t="s">
        <v>1956</v>
      </c>
      <c r="H6536" s="38">
        <v>8268014014</v>
      </c>
      <c r="I6536" s="40" t="s">
        <v>21955</v>
      </c>
      <c r="J6536" s="2">
        <v>74693.220338983054</v>
      </c>
      <c r="K6536" s="2"/>
      <c r="L6536" s="2">
        <v>13444.77966101695</v>
      </c>
      <c r="M6536" s="3">
        <f t="shared" si="102"/>
        <v>88138</v>
      </c>
      <c r="N6536" s="41">
        <v>45318.729166666664</v>
      </c>
      <c r="O6536" s="39">
        <v>161046924</v>
      </c>
      <c r="P6536" s="39" t="s">
        <v>18453</v>
      </c>
      <c r="Q6536" s="40" t="s">
        <v>21956</v>
      </c>
      <c r="R6536" s="41">
        <v>45346</v>
      </c>
      <c r="S6536" s="62" t="s">
        <v>21</v>
      </c>
      <c r="T6536" s="68"/>
    </row>
    <row r="6537" spans="1:20" x14ac:dyDescent="0.2">
      <c r="A6537" s="38" t="s">
        <v>21957</v>
      </c>
      <c r="B6537" s="39" t="s">
        <v>21958</v>
      </c>
      <c r="C6537" s="39" t="s">
        <v>21959</v>
      </c>
      <c r="D6537" s="38">
        <v>703046</v>
      </c>
      <c r="E6537" s="38"/>
      <c r="F6537" s="38"/>
      <c r="G6537" s="42" t="s">
        <v>678</v>
      </c>
      <c r="H6537" s="38">
        <v>8266019856</v>
      </c>
      <c r="I6537" s="40" t="s">
        <v>21960</v>
      </c>
      <c r="J6537" s="2">
        <v>5981</v>
      </c>
      <c r="K6537" s="2"/>
      <c r="L6537" s="2">
        <v>0</v>
      </c>
      <c r="M6537" s="3">
        <f t="shared" si="102"/>
        <v>5981</v>
      </c>
      <c r="N6537" s="41">
        <v>45325.729166666664</v>
      </c>
      <c r="O6537" s="39">
        <v>161047093</v>
      </c>
      <c r="P6537" s="39" t="s">
        <v>18453</v>
      </c>
      <c r="Q6537" s="40" t="s">
        <v>21961</v>
      </c>
      <c r="R6537" s="41">
        <v>45357</v>
      </c>
      <c r="S6537" s="62" t="s">
        <v>21</v>
      </c>
      <c r="T6537" s="68"/>
    </row>
    <row r="6538" spans="1:20" x14ac:dyDescent="0.2">
      <c r="A6538" s="38" t="s">
        <v>21962</v>
      </c>
      <c r="B6538" s="39" t="s">
        <v>21963</v>
      </c>
      <c r="C6538" s="39" t="s">
        <v>21964</v>
      </c>
      <c r="D6538" s="38">
        <v>822670</v>
      </c>
      <c r="E6538" s="38"/>
      <c r="F6538" s="38"/>
      <c r="G6538" s="39" t="s">
        <v>21396</v>
      </c>
      <c r="H6538" s="38">
        <v>8268013581</v>
      </c>
      <c r="I6538" s="40">
        <v>30</v>
      </c>
      <c r="J6538" s="2">
        <v>803385.6186440679</v>
      </c>
      <c r="K6538" s="2"/>
      <c r="L6538" s="2">
        <v>144609.41135593221</v>
      </c>
      <c r="M6538" s="3">
        <f t="shared" si="102"/>
        <v>947995.03000000014</v>
      </c>
      <c r="N6538" s="41">
        <v>45300.729166666664</v>
      </c>
      <c r="O6538" s="39">
        <v>161048639</v>
      </c>
      <c r="P6538" s="39" t="s">
        <v>19303</v>
      </c>
      <c r="Q6538" s="40">
        <v>402201299051</v>
      </c>
      <c r="R6538" s="41">
        <v>45344</v>
      </c>
      <c r="S6538" s="62" t="s">
        <v>19</v>
      </c>
      <c r="T6538" s="68"/>
    </row>
    <row r="6539" spans="1:20" x14ac:dyDescent="0.2">
      <c r="A6539" s="38" t="s">
        <v>21965</v>
      </c>
      <c r="B6539" s="39" t="s">
        <v>21966</v>
      </c>
      <c r="C6539" s="39" t="s">
        <v>21967</v>
      </c>
      <c r="D6539" s="38">
        <v>703046</v>
      </c>
      <c r="E6539" s="38"/>
      <c r="F6539" s="38"/>
      <c r="G6539" s="42" t="s">
        <v>678</v>
      </c>
      <c r="H6539" s="38">
        <v>8266019747</v>
      </c>
      <c r="I6539" s="40" t="s">
        <v>21968</v>
      </c>
      <c r="J6539" s="2">
        <v>529</v>
      </c>
      <c r="K6539" s="2"/>
      <c r="L6539" s="2">
        <v>0</v>
      </c>
      <c r="M6539" s="3">
        <f t="shared" si="102"/>
        <v>529</v>
      </c>
      <c r="N6539" s="41">
        <v>45297.729166666664</v>
      </c>
      <c r="O6539" s="39">
        <v>1218747015</v>
      </c>
      <c r="P6539" s="39" t="s">
        <v>18463</v>
      </c>
      <c r="Q6539" s="40" t="s">
        <v>21969</v>
      </c>
      <c r="R6539" s="41">
        <v>45344</v>
      </c>
      <c r="S6539" s="62" t="s">
        <v>29</v>
      </c>
      <c r="T6539" s="68"/>
    </row>
    <row r="6540" spans="1:20" x14ac:dyDescent="0.2">
      <c r="A6540" s="38" t="s">
        <v>21970</v>
      </c>
      <c r="B6540" s="39" t="s">
        <v>21971</v>
      </c>
      <c r="C6540" s="39" t="s">
        <v>21972</v>
      </c>
      <c r="D6540" s="38">
        <v>811819</v>
      </c>
      <c r="E6540" s="38"/>
      <c r="F6540" s="38"/>
      <c r="G6540" s="39" t="s">
        <v>1091</v>
      </c>
      <c r="H6540" s="38">
        <v>8265000228</v>
      </c>
      <c r="I6540" s="40" t="s">
        <v>21973</v>
      </c>
      <c r="J6540" s="2">
        <v>207000.00000000003</v>
      </c>
      <c r="K6540" s="2"/>
      <c r="L6540" s="2">
        <v>0</v>
      </c>
      <c r="M6540" s="3">
        <f t="shared" si="102"/>
        <v>207000.00000000003</v>
      </c>
      <c r="N6540" s="41">
        <v>45323.729166666664</v>
      </c>
      <c r="O6540" s="39">
        <v>3569300070</v>
      </c>
      <c r="P6540" s="39" t="s">
        <v>21974</v>
      </c>
      <c r="Q6540" s="40">
        <v>403029972762</v>
      </c>
      <c r="R6540" s="41">
        <v>45355</v>
      </c>
      <c r="S6540" s="62" t="s">
        <v>21</v>
      </c>
      <c r="T6540" s="68"/>
    </row>
    <row r="6541" spans="1:20" x14ac:dyDescent="0.2">
      <c r="A6541" s="38" t="s">
        <v>21975</v>
      </c>
      <c r="B6541" s="39" t="s">
        <v>21976</v>
      </c>
      <c r="C6541" s="39" t="s">
        <v>21977</v>
      </c>
      <c r="D6541" s="38">
        <v>703046</v>
      </c>
      <c r="E6541" s="38"/>
      <c r="F6541" s="38"/>
      <c r="G6541" s="42" t="s">
        <v>678</v>
      </c>
      <c r="H6541" s="38">
        <v>8266019732</v>
      </c>
      <c r="I6541" s="40" t="s">
        <v>21978</v>
      </c>
      <c r="J6541" s="2">
        <v>672</v>
      </c>
      <c r="K6541" s="2"/>
      <c r="L6541" s="2">
        <v>0</v>
      </c>
      <c r="M6541" s="3">
        <f t="shared" si="102"/>
        <v>672</v>
      </c>
      <c r="N6541" s="41">
        <v>45325.729166666664</v>
      </c>
      <c r="O6541" s="39">
        <v>3569300075</v>
      </c>
      <c r="P6541" s="39" t="s">
        <v>18453</v>
      </c>
      <c r="Q6541" s="40" t="s">
        <v>21961</v>
      </c>
      <c r="R6541" s="41">
        <v>45357</v>
      </c>
      <c r="S6541" s="62" t="s">
        <v>21</v>
      </c>
      <c r="T6541" s="68"/>
    </row>
    <row r="6542" spans="1:20" x14ac:dyDescent="0.2">
      <c r="A6542" s="38" t="s">
        <v>21979</v>
      </c>
      <c r="B6542" s="39" t="s">
        <v>21980</v>
      </c>
      <c r="C6542" s="39" t="s">
        <v>21981</v>
      </c>
      <c r="D6542" s="38">
        <v>703046</v>
      </c>
      <c r="E6542" s="38"/>
      <c r="F6542" s="38"/>
      <c r="G6542" s="42" t="s">
        <v>678</v>
      </c>
      <c r="H6542" s="38">
        <v>8266020020</v>
      </c>
      <c r="I6542" s="40" t="s">
        <v>21982</v>
      </c>
      <c r="J6542" s="2">
        <v>350</v>
      </c>
      <c r="K6542" s="2"/>
      <c r="L6542" s="2">
        <v>0</v>
      </c>
      <c r="M6542" s="3">
        <f t="shared" si="102"/>
        <v>350</v>
      </c>
      <c r="N6542" s="41">
        <v>45325.729166666664</v>
      </c>
      <c r="O6542" s="39">
        <v>3569300076</v>
      </c>
      <c r="P6542" s="39" t="s">
        <v>18453</v>
      </c>
      <c r="Q6542" s="40" t="s">
        <v>21961</v>
      </c>
      <c r="R6542" s="41">
        <v>45357</v>
      </c>
      <c r="S6542" s="62" t="s">
        <v>21</v>
      </c>
      <c r="T6542" s="68"/>
    </row>
    <row r="6543" spans="1:20" x14ac:dyDescent="0.2">
      <c r="A6543" s="38" t="s">
        <v>21983</v>
      </c>
      <c r="B6543" s="39" t="s">
        <v>21984</v>
      </c>
      <c r="C6543" s="39" t="s">
        <v>21985</v>
      </c>
      <c r="D6543" s="38">
        <v>400371</v>
      </c>
      <c r="E6543" s="38"/>
      <c r="F6543" s="38"/>
      <c r="G6543" s="39" t="s">
        <v>7339</v>
      </c>
      <c r="H6543" s="38">
        <v>8266019732</v>
      </c>
      <c r="I6543" s="40" t="s">
        <v>21986</v>
      </c>
      <c r="J6543" s="2">
        <v>31729.661016949154</v>
      </c>
      <c r="K6543" s="2"/>
      <c r="L6543" s="2">
        <v>5711.3389830508477</v>
      </c>
      <c r="M6543" s="3">
        <f t="shared" si="102"/>
        <v>37441</v>
      </c>
      <c r="N6543" s="41">
        <v>45321.729166666664</v>
      </c>
      <c r="O6543" s="39">
        <v>1246710044</v>
      </c>
      <c r="P6543" s="39" t="s">
        <v>18453</v>
      </c>
      <c r="Q6543" s="40" t="s">
        <v>21987</v>
      </c>
      <c r="R6543" s="41">
        <v>45364</v>
      </c>
      <c r="S6543" s="62" t="s">
        <v>21</v>
      </c>
      <c r="T6543" s="68"/>
    </row>
    <row r="6544" spans="1:20" x14ac:dyDescent="0.2">
      <c r="A6544" s="38" t="s">
        <v>21988</v>
      </c>
      <c r="B6544" s="39" t="s">
        <v>234</v>
      </c>
      <c r="C6544" s="39"/>
      <c r="D6544" s="38">
        <v>407261</v>
      </c>
      <c r="E6544" s="38"/>
      <c r="F6544" s="38"/>
      <c r="G6544" s="39" t="s">
        <v>58</v>
      </c>
      <c r="H6544" s="38" t="s">
        <v>21989</v>
      </c>
      <c r="I6544" s="40" t="s">
        <v>21990</v>
      </c>
      <c r="J6544" s="2">
        <v>411688.28</v>
      </c>
      <c r="K6544" s="2"/>
      <c r="L6544" s="2">
        <v>0</v>
      </c>
      <c r="M6544" s="3">
        <f t="shared" si="102"/>
        <v>411688.28</v>
      </c>
      <c r="N6544" s="59">
        <v>45343</v>
      </c>
      <c r="O6544" s="39"/>
      <c r="P6544" s="39" t="s">
        <v>3282</v>
      </c>
      <c r="Q6544" s="40"/>
      <c r="R6544" s="41"/>
      <c r="S6544" s="42" t="s">
        <v>2417</v>
      </c>
      <c r="T6544" s="68"/>
    </row>
    <row r="6545" spans="1:20" x14ac:dyDescent="0.2">
      <c r="A6545" s="38" t="s">
        <v>21991</v>
      </c>
      <c r="B6545" s="39" t="s">
        <v>21992</v>
      </c>
      <c r="C6545" s="39" t="s">
        <v>21993</v>
      </c>
      <c r="D6545" s="38">
        <v>501393</v>
      </c>
      <c r="E6545" s="38"/>
      <c r="F6545" s="38"/>
      <c r="G6545" s="39" t="s">
        <v>15627</v>
      </c>
      <c r="H6545" s="38">
        <v>8266020117</v>
      </c>
      <c r="I6545" s="40" t="s">
        <v>21994</v>
      </c>
      <c r="J6545" s="2">
        <v>370000</v>
      </c>
      <c r="K6545" s="2"/>
      <c r="L6545" s="2">
        <v>66600</v>
      </c>
      <c r="M6545" s="3">
        <f t="shared" si="102"/>
        <v>436600</v>
      </c>
      <c r="N6545" s="41">
        <v>45342</v>
      </c>
      <c r="O6545" s="39">
        <v>1246712857</v>
      </c>
      <c r="P6545" s="39" t="s">
        <v>18453</v>
      </c>
      <c r="Q6545" s="40" t="s">
        <v>21995</v>
      </c>
      <c r="R6545" s="41">
        <v>45364</v>
      </c>
      <c r="S6545" s="62" t="s">
        <v>21</v>
      </c>
      <c r="T6545" s="68"/>
    </row>
    <row r="6546" spans="1:20" x14ac:dyDescent="0.2">
      <c r="A6546" s="38" t="s">
        <v>21996</v>
      </c>
      <c r="B6546" s="39" t="s">
        <v>21997</v>
      </c>
      <c r="C6546" s="39" t="s">
        <v>21998</v>
      </c>
      <c r="D6546" s="38">
        <v>138402</v>
      </c>
      <c r="E6546" s="38"/>
      <c r="F6546" s="38"/>
      <c r="G6546" s="39" t="s">
        <v>20834</v>
      </c>
      <c r="H6546" s="38">
        <v>8268014238</v>
      </c>
      <c r="I6546" s="40">
        <v>674</v>
      </c>
      <c r="J6546" s="2">
        <v>100000</v>
      </c>
      <c r="K6546" s="2"/>
      <c r="L6546" s="2">
        <v>18000</v>
      </c>
      <c r="M6546" s="3">
        <f t="shared" si="102"/>
        <v>118000</v>
      </c>
      <c r="N6546" s="41">
        <v>45333.729166666664</v>
      </c>
      <c r="O6546" s="39">
        <v>161057566</v>
      </c>
      <c r="P6546" s="39" t="s">
        <v>18463</v>
      </c>
      <c r="Q6546" s="40" t="s">
        <v>21999</v>
      </c>
      <c r="R6546" s="41">
        <v>45371</v>
      </c>
      <c r="S6546" s="62" t="s">
        <v>29</v>
      </c>
      <c r="T6546" s="68"/>
    </row>
    <row r="6547" spans="1:20" x14ac:dyDescent="0.2">
      <c r="A6547" s="38" t="s">
        <v>22000</v>
      </c>
      <c r="B6547" s="42"/>
      <c r="C6547" s="42"/>
      <c r="D6547" s="38"/>
      <c r="E6547" s="38"/>
      <c r="F6547" s="38"/>
      <c r="G6547" s="42" t="s">
        <v>3025</v>
      </c>
      <c r="H6547" s="61" t="s">
        <v>22001</v>
      </c>
      <c r="I6547" s="59">
        <v>45343</v>
      </c>
      <c r="J6547" s="5">
        <v>16950</v>
      </c>
      <c r="K6547" s="3"/>
      <c r="L6547" s="2">
        <v>0</v>
      </c>
      <c r="M6547" s="3">
        <f t="shared" si="102"/>
        <v>16950</v>
      </c>
      <c r="N6547" s="59">
        <v>45343</v>
      </c>
      <c r="O6547" s="61" t="s">
        <v>22001</v>
      </c>
      <c r="P6547" s="42" t="s">
        <v>20138</v>
      </c>
      <c r="Q6547" s="42"/>
      <c r="R6547" s="60"/>
      <c r="S6547" s="62" t="s">
        <v>17</v>
      </c>
      <c r="T6547" s="68"/>
    </row>
    <row r="6548" spans="1:20" x14ac:dyDescent="0.2">
      <c r="A6548" s="38" t="s">
        <v>22002</v>
      </c>
      <c r="B6548" s="39" t="s">
        <v>22003</v>
      </c>
      <c r="C6548" s="39" t="s">
        <v>22004</v>
      </c>
      <c r="D6548" s="38">
        <v>823349</v>
      </c>
      <c r="E6548" s="38"/>
      <c r="F6548" s="38"/>
      <c r="G6548" s="39" t="s">
        <v>22005</v>
      </c>
      <c r="H6548" s="38">
        <v>8268014024</v>
      </c>
      <c r="I6548" s="40">
        <v>10</v>
      </c>
      <c r="J6548" s="2">
        <v>62670</v>
      </c>
      <c r="K6548" s="2"/>
      <c r="L6548" s="2">
        <v>0</v>
      </c>
      <c r="M6548" s="3">
        <f t="shared" si="102"/>
        <v>62670</v>
      </c>
      <c r="N6548" s="41">
        <v>45303.729166666664</v>
      </c>
      <c r="O6548" s="39">
        <v>161059911</v>
      </c>
      <c r="P6548" s="39" t="s">
        <v>3282</v>
      </c>
      <c r="Q6548" s="40" t="s">
        <v>22006</v>
      </c>
      <c r="R6548" s="41">
        <v>45347</v>
      </c>
      <c r="S6548" s="42" t="s">
        <v>2417</v>
      </c>
      <c r="T6548" s="68"/>
    </row>
    <row r="6549" spans="1:20" x14ac:dyDescent="0.2">
      <c r="A6549" s="38" t="s">
        <v>22007</v>
      </c>
      <c r="B6549" s="39" t="s">
        <v>22008</v>
      </c>
      <c r="C6549" s="39" t="s">
        <v>22009</v>
      </c>
      <c r="D6549" s="38">
        <v>128608</v>
      </c>
      <c r="E6549" s="38"/>
      <c r="F6549" s="38"/>
      <c r="G6549" s="39" t="s">
        <v>21230</v>
      </c>
      <c r="H6549" s="38">
        <v>8266020135</v>
      </c>
      <c r="I6549" s="40">
        <v>539</v>
      </c>
      <c r="J6549" s="2">
        <v>226500</v>
      </c>
      <c r="K6549" s="2"/>
      <c r="L6549" s="2">
        <v>40770</v>
      </c>
      <c r="M6549" s="3">
        <f t="shared" si="102"/>
        <v>267270</v>
      </c>
      <c r="N6549" s="41">
        <v>45342</v>
      </c>
      <c r="O6549" s="39">
        <v>1246714143</v>
      </c>
      <c r="P6549" s="39" t="s">
        <v>18453</v>
      </c>
      <c r="Q6549" s="40" t="s">
        <v>22010</v>
      </c>
      <c r="R6549" s="41">
        <v>45352</v>
      </c>
      <c r="S6549" s="62" t="s">
        <v>21</v>
      </c>
      <c r="T6549" s="68"/>
    </row>
    <row r="6550" spans="1:20" x14ac:dyDescent="0.2">
      <c r="A6550" s="38" t="s">
        <v>22011</v>
      </c>
      <c r="B6550" s="39" t="s">
        <v>22012</v>
      </c>
      <c r="C6550" s="39" t="s">
        <v>22013</v>
      </c>
      <c r="D6550" s="38">
        <v>909693</v>
      </c>
      <c r="E6550" s="38"/>
      <c r="F6550" s="38"/>
      <c r="G6550" s="39" t="s">
        <v>6420</v>
      </c>
      <c r="H6550" s="38">
        <v>8268012543</v>
      </c>
      <c r="I6550" s="40" t="s">
        <v>22014</v>
      </c>
      <c r="J6550" s="2">
        <v>51927.118644067799</v>
      </c>
      <c r="K6550" s="2"/>
      <c r="L6550" s="2">
        <v>9346.8813559322043</v>
      </c>
      <c r="M6550" s="3">
        <f t="shared" si="102"/>
        <v>61274</v>
      </c>
      <c r="N6550" s="41">
        <v>45308.729166666664</v>
      </c>
      <c r="O6550" s="39">
        <v>161064308</v>
      </c>
      <c r="P6550" s="39" t="s">
        <v>18453</v>
      </c>
      <c r="Q6550" s="40">
        <v>403017909394</v>
      </c>
      <c r="R6550" s="41">
        <v>45354</v>
      </c>
      <c r="S6550" s="62" t="s">
        <v>21</v>
      </c>
      <c r="T6550" s="68"/>
    </row>
    <row r="6551" spans="1:20" x14ac:dyDescent="0.2">
      <c r="A6551" s="38" t="s">
        <v>22015</v>
      </c>
      <c r="B6551" s="39" t="s">
        <v>22016</v>
      </c>
      <c r="C6551" s="39" t="s">
        <v>22017</v>
      </c>
      <c r="D6551" s="38">
        <v>909693</v>
      </c>
      <c r="E6551" s="38"/>
      <c r="F6551" s="38"/>
      <c r="G6551" s="39" t="s">
        <v>6420</v>
      </c>
      <c r="H6551" s="38">
        <v>8268013386</v>
      </c>
      <c r="I6551" s="40" t="s">
        <v>22018</v>
      </c>
      <c r="J6551" s="2">
        <v>6000</v>
      </c>
      <c r="K6551" s="2"/>
      <c r="L6551" s="2">
        <v>1080</v>
      </c>
      <c r="M6551" s="3">
        <f t="shared" si="102"/>
        <v>7080</v>
      </c>
      <c r="N6551" s="41">
        <v>45308.729166666664</v>
      </c>
      <c r="O6551" s="39">
        <v>161064281</v>
      </c>
      <c r="P6551" s="39" t="s">
        <v>18453</v>
      </c>
      <c r="Q6551" s="40">
        <v>402270259614</v>
      </c>
      <c r="R6551" s="41">
        <v>45351</v>
      </c>
      <c r="S6551" s="62" t="s">
        <v>21</v>
      </c>
      <c r="T6551" s="68"/>
    </row>
    <row r="6552" spans="1:20" x14ac:dyDescent="0.2">
      <c r="A6552" s="38">
        <v>269</v>
      </c>
      <c r="B6552" s="39" t="s">
        <v>22019</v>
      </c>
      <c r="C6552" s="39" t="s">
        <v>22020</v>
      </c>
      <c r="D6552" s="38">
        <v>407464</v>
      </c>
      <c r="E6552" s="38"/>
      <c r="F6552" s="38"/>
      <c r="G6552" s="39" t="s">
        <v>1230</v>
      </c>
      <c r="H6552" s="38">
        <v>8268013960</v>
      </c>
      <c r="I6552" s="40" t="s">
        <v>22021</v>
      </c>
      <c r="J6552" s="2">
        <v>50875</v>
      </c>
      <c r="K6552" s="2"/>
      <c r="L6552" s="2">
        <v>9157.5</v>
      </c>
      <c r="M6552" s="3">
        <f t="shared" si="102"/>
        <v>60032.5</v>
      </c>
      <c r="N6552" s="41">
        <v>45339.729166666664</v>
      </c>
      <c r="O6552" s="39">
        <v>161064688</v>
      </c>
      <c r="P6552" s="39" t="s">
        <v>8899</v>
      </c>
      <c r="Q6552" s="40" t="s">
        <v>22022</v>
      </c>
      <c r="R6552" s="41">
        <v>45363</v>
      </c>
      <c r="S6552" s="42" t="s">
        <v>8901</v>
      </c>
      <c r="T6552" s="68"/>
    </row>
    <row r="6553" spans="1:20" x14ac:dyDescent="0.2">
      <c r="A6553" s="38" t="s">
        <v>22023</v>
      </c>
      <c r="B6553" s="39" t="s">
        <v>22024</v>
      </c>
      <c r="C6553" s="39" t="s">
        <v>22025</v>
      </c>
      <c r="D6553" s="38">
        <v>501686</v>
      </c>
      <c r="E6553" s="38"/>
      <c r="F6553" s="38"/>
      <c r="G6553" s="39" t="s">
        <v>22026</v>
      </c>
      <c r="H6553" s="38">
        <v>8263000347</v>
      </c>
      <c r="I6553" s="40" t="s">
        <v>22027</v>
      </c>
      <c r="J6553" s="2">
        <v>3450000</v>
      </c>
      <c r="K6553" s="2"/>
      <c r="L6553" s="2">
        <v>621000</v>
      </c>
      <c r="M6553" s="3">
        <f t="shared" si="102"/>
        <v>4071000</v>
      </c>
      <c r="N6553" s="41">
        <v>45337.729166666664</v>
      </c>
      <c r="O6553" s="39">
        <v>1246716528</v>
      </c>
      <c r="P6553" s="39" t="s">
        <v>18453</v>
      </c>
      <c r="Q6553" s="40">
        <v>403070133344</v>
      </c>
      <c r="R6553" s="41">
        <v>45360</v>
      </c>
      <c r="S6553" s="62" t="s">
        <v>21</v>
      </c>
      <c r="T6553" s="68"/>
    </row>
    <row r="6554" spans="1:20" x14ac:dyDescent="0.2">
      <c r="A6554" s="38" t="s">
        <v>22028</v>
      </c>
      <c r="B6554" s="39" t="s">
        <v>22029</v>
      </c>
      <c r="C6554" s="39" t="s">
        <v>22030</v>
      </c>
      <c r="D6554" s="38">
        <v>919962</v>
      </c>
      <c r="E6554" s="38" t="s">
        <v>23071</v>
      </c>
      <c r="F6554" s="38"/>
      <c r="G6554" s="39" t="s">
        <v>6950</v>
      </c>
      <c r="H6554" s="38">
        <v>8268006323</v>
      </c>
      <c r="I6554" s="40" t="s">
        <v>22031</v>
      </c>
      <c r="J6554" s="3">
        <v>141900</v>
      </c>
      <c r="K6554" s="3"/>
      <c r="L6554" s="2">
        <v>25542</v>
      </c>
      <c r="M6554" s="3">
        <f t="shared" si="102"/>
        <v>167442</v>
      </c>
      <c r="N6554" s="41">
        <v>45205.729166666664</v>
      </c>
      <c r="O6554" s="39">
        <v>161067696</v>
      </c>
      <c r="P6554" s="39" t="s">
        <v>3282</v>
      </c>
      <c r="Q6554" s="40">
        <v>402270259615</v>
      </c>
      <c r="R6554" s="41">
        <v>45351</v>
      </c>
      <c r="S6554" s="42" t="s">
        <v>2417</v>
      </c>
      <c r="T6554" s="68"/>
    </row>
    <row r="6555" spans="1:20" x14ac:dyDescent="0.2">
      <c r="A6555" s="38" t="s">
        <v>22032</v>
      </c>
      <c r="B6555" s="39" t="s">
        <v>22033</v>
      </c>
      <c r="C6555" s="39" t="s">
        <v>22034</v>
      </c>
      <c r="D6555" s="38">
        <v>919962</v>
      </c>
      <c r="E6555" s="38" t="s">
        <v>23071</v>
      </c>
      <c r="F6555" s="38"/>
      <c r="G6555" s="39" t="s">
        <v>6950</v>
      </c>
      <c r="H6555" s="38">
        <v>8268006323</v>
      </c>
      <c r="I6555" s="40" t="s">
        <v>22035</v>
      </c>
      <c r="J6555" s="3">
        <v>220000</v>
      </c>
      <c r="K6555" s="3"/>
      <c r="L6555" s="2">
        <v>39600</v>
      </c>
      <c r="M6555" s="3">
        <f t="shared" si="102"/>
        <v>259600</v>
      </c>
      <c r="N6555" s="41">
        <v>45125.729166666664</v>
      </c>
      <c r="O6555" s="39">
        <v>161067737</v>
      </c>
      <c r="P6555" s="39" t="s">
        <v>3282</v>
      </c>
      <c r="Q6555" s="40">
        <v>402270259615</v>
      </c>
      <c r="R6555" s="41">
        <v>45351</v>
      </c>
      <c r="S6555" s="42" t="s">
        <v>2417</v>
      </c>
      <c r="T6555" s="68"/>
    </row>
    <row r="6556" spans="1:20" x14ac:dyDescent="0.2">
      <c r="A6556" s="38">
        <v>174</v>
      </c>
      <c r="B6556" s="39" t="s">
        <v>22036</v>
      </c>
      <c r="C6556" s="39" t="s">
        <v>22037</v>
      </c>
      <c r="D6556" s="38">
        <v>820886</v>
      </c>
      <c r="E6556" s="38"/>
      <c r="F6556" s="38"/>
      <c r="G6556" s="39" t="s">
        <v>10575</v>
      </c>
      <c r="H6556" s="38">
        <v>8268009828</v>
      </c>
      <c r="I6556" s="40" t="s">
        <v>18391</v>
      </c>
      <c r="J6556" s="2">
        <v>4368644.9152542371</v>
      </c>
      <c r="K6556" s="2"/>
      <c r="L6556" s="2">
        <v>786356.08474576264</v>
      </c>
      <c r="M6556" s="3">
        <f t="shared" si="102"/>
        <v>5155001</v>
      </c>
      <c r="N6556" s="41">
        <v>45224</v>
      </c>
      <c r="O6556" s="39">
        <v>161068920</v>
      </c>
      <c r="P6556" s="39" t="s">
        <v>8899</v>
      </c>
      <c r="Q6556" s="40" t="s">
        <v>22038</v>
      </c>
      <c r="R6556" s="41">
        <v>45355</v>
      </c>
      <c r="S6556" s="42" t="s">
        <v>8901</v>
      </c>
      <c r="T6556" s="68"/>
    </row>
    <row r="6557" spans="1:20" x14ac:dyDescent="0.2">
      <c r="A6557" s="38" t="s">
        <v>22039</v>
      </c>
      <c r="B6557" s="39" t="s">
        <v>22040</v>
      </c>
      <c r="C6557" s="39" t="s">
        <v>22041</v>
      </c>
      <c r="D6557" s="38">
        <v>915109</v>
      </c>
      <c r="E6557" s="38"/>
      <c r="F6557" s="38"/>
      <c r="G6557" s="39" t="s">
        <v>20110</v>
      </c>
      <c r="H6557" s="38">
        <v>8268012187</v>
      </c>
      <c r="I6557" s="40" t="s">
        <v>22042</v>
      </c>
      <c r="J6557" s="2">
        <v>199950</v>
      </c>
      <c r="K6557" s="2"/>
      <c r="L6557" s="2">
        <v>35991</v>
      </c>
      <c r="M6557" s="3">
        <f t="shared" si="102"/>
        <v>235941</v>
      </c>
      <c r="N6557" s="41">
        <v>45324.729166666664</v>
      </c>
      <c r="O6557" s="39">
        <v>161070632</v>
      </c>
      <c r="P6557" s="39" t="s">
        <v>18453</v>
      </c>
      <c r="Q6557" s="40" t="s">
        <v>22043</v>
      </c>
      <c r="R6557" s="41">
        <v>45353</v>
      </c>
      <c r="S6557" s="62" t="s">
        <v>21</v>
      </c>
      <c r="T6557" s="68"/>
    </row>
    <row r="6558" spans="1:20" x14ac:dyDescent="0.2">
      <c r="A6558" s="38" t="s">
        <v>22044</v>
      </c>
      <c r="B6558" s="39" t="s">
        <v>22045</v>
      </c>
      <c r="C6558" s="39" t="s">
        <v>22046</v>
      </c>
      <c r="D6558" s="38">
        <v>919962</v>
      </c>
      <c r="E6558" s="38" t="s">
        <v>23071</v>
      </c>
      <c r="F6558" s="38"/>
      <c r="G6558" s="39" t="s">
        <v>6950</v>
      </c>
      <c r="H6558" s="38">
        <v>8268006323</v>
      </c>
      <c r="I6558" s="40" t="s">
        <v>22047</v>
      </c>
      <c r="J6558" s="3">
        <v>1932961.81</v>
      </c>
      <c r="K6558" s="3"/>
      <c r="L6558" s="2">
        <v>347933.19</v>
      </c>
      <c r="M6558" s="3">
        <f t="shared" si="102"/>
        <v>2280895</v>
      </c>
      <c r="N6558" s="41">
        <v>45146.729166666664</v>
      </c>
      <c r="O6558" s="39">
        <v>161006230</v>
      </c>
      <c r="P6558" s="39" t="s">
        <v>3282</v>
      </c>
      <c r="Q6558" s="40">
        <v>403054791461</v>
      </c>
      <c r="R6558" s="41">
        <v>45356</v>
      </c>
      <c r="S6558" s="42" t="s">
        <v>2417</v>
      </c>
      <c r="T6558" s="68"/>
    </row>
    <row r="6559" spans="1:20" x14ac:dyDescent="0.2">
      <c r="A6559" s="38" t="s">
        <v>22048</v>
      </c>
      <c r="B6559" s="39" t="s">
        <v>22049</v>
      </c>
      <c r="C6559" s="39" t="s">
        <v>22050</v>
      </c>
      <c r="D6559" s="38">
        <v>106631</v>
      </c>
      <c r="E6559" s="38"/>
      <c r="F6559" s="38"/>
      <c r="G6559" s="39" t="s">
        <v>5237</v>
      </c>
      <c r="H6559" s="38">
        <v>8263000354</v>
      </c>
      <c r="I6559" s="40" t="s">
        <v>22051</v>
      </c>
      <c r="J6559" s="2">
        <v>570000</v>
      </c>
      <c r="K6559" s="2"/>
      <c r="L6559" s="2">
        <v>102600</v>
      </c>
      <c r="M6559" s="3">
        <f t="shared" si="102"/>
        <v>672600</v>
      </c>
      <c r="N6559" s="41">
        <v>45334.729166666664</v>
      </c>
      <c r="O6559" s="39">
        <v>1246716490</v>
      </c>
      <c r="P6559" s="39" t="s">
        <v>18453</v>
      </c>
      <c r="Q6559" s="40" t="s">
        <v>22052</v>
      </c>
      <c r="R6559" s="41">
        <v>45368</v>
      </c>
      <c r="S6559" s="62" t="s">
        <v>21</v>
      </c>
      <c r="T6559" s="68"/>
    </row>
    <row r="6560" spans="1:20" x14ac:dyDescent="0.2">
      <c r="A6560" s="38" t="s">
        <v>22053</v>
      </c>
      <c r="B6560" s="39" t="s">
        <v>22049</v>
      </c>
      <c r="C6560" s="39" t="s">
        <v>22050</v>
      </c>
      <c r="D6560" s="38">
        <v>106631</v>
      </c>
      <c r="E6560" s="38"/>
      <c r="F6560" s="38"/>
      <c r="G6560" s="39" t="s">
        <v>5237</v>
      </c>
      <c r="H6560" s="38">
        <v>8263000354</v>
      </c>
      <c r="I6560" s="40" t="s">
        <v>22051</v>
      </c>
      <c r="J6560" s="2">
        <v>195000</v>
      </c>
      <c r="K6560" s="2"/>
      <c r="L6560" s="2">
        <v>35100</v>
      </c>
      <c r="M6560" s="3">
        <f t="shared" si="102"/>
        <v>230100</v>
      </c>
      <c r="N6560" s="41">
        <v>45334.729166666664</v>
      </c>
      <c r="O6560" s="39">
        <v>1246716490</v>
      </c>
      <c r="P6560" s="39" t="s">
        <v>19303</v>
      </c>
      <c r="Q6560" s="40" t="s">
        <v>22052</v>
      </c>
      <c r="R6560" s="41">
        <v>45368</v>
      </c>
      <c r="S6560" s="62" t="s">
        <v>19</v>
      </c>
      <c r="T6560" s="68"/>
    </row>
    <row r="6561" spans="1:20" x14ac:dyDescent="0.2">
      <c r="A6561" s="38" t="s">
        <v>22054</v>
      </c>
      <c r="B6561" s="39" t="s">
        <v>22049</v>
      </c>
      <c r="C6561" s="39" t="s">
        <v>22050</v>
      </c>
      <c r="D6561" s="38">
        <v>106631</v>
      </c>
      <c r="E6561" s="38"/>
      <c r="F6561" s="38"/>
      <c r="G6561" s="39" t="s">
        <v>5237</v>
      </c>
      <c r="H6561" s="38">
        <v>8263000354</v>
      </c>
      <c r="I6561" s="40" t="s">
        <v>22051</v>
      </c>
      <c r="J6561" s="2">
        <v>195000</v>
      </c>
      <c r="K6561" s="2"/>
      <c r="L6561" s="2">
        <v>35100</v>
      </c>
      <c r="M6561" s="3">
        <f t="shared" si="102"/>
        <v>230100</v>
      </c>
      <c r="N6561" s="41">
        <v>45334.729166666664</v>
      </c>
      <c r="O6561" s="39">
        <v>1246716490</v>
      </c>
      <c r="P6561" s="39" t="s">
        <v>18463</v>
      </c>
      <c r="Q6561" s="40" t="s">
        <v>22052</v>
      </c>
      <c r="R6561" s="41">
        <v>45368</v>
      </c>
      <c r="S6561" s="62" t="s">
        <v>29</v>
      </c>
      <c r="T6561" s="68"/>
    </row>
    <row r="6562" spans="1:20" x14ac:dyDescent="0.2">
      <c r="A6562" s="38" t="s">
        <v>22055</v>
      </c>
      <c r="B6562" s="39" t="s">
        <v>22056</v>
      </c>
      <c r="C6562" s="39" t="s">
        <v>22057</v>
      </c>
      <c r="D6562" s="38">
        <v>407261</v>
      </c>
      <c r="E6562" s="38"/>
      <c r="F6562" s="38"/>
      <c r="G6562" s="39" t="s">
        <v>58</v>
      </c>
      <c r="H6562" s="38">
        <v>8266020033</v>
      </c>
      <c r="I6562" s="40">
        <v>9757901318</v>
      </c>
      <c r="J6562" s="2">
        <v>12516</v>
      </c>
      <c r="K6562" s="2"/>
      <c r="L6562" s="2">
        <v>0</v>
      </c>
      <c r="M6562" s="3">
        <f t="shared" si="102"/>
        <v>12516</v>
      </c>
      <c r="N6562" s="41">
        <v>45342.729166666664</v>
      </c>
      <c r="O6562" s="39">
        <v>1246726087</v>
      </c>
      <c r="P6562" s="39" t="s">
        <v>19303</v>
      </c>
      <c r="Q6562" s="40"/>
      <c r="R6562" s="41"/>
      <c r="S6562" s="62" t="s">
        <v>19</v>
      </c>
      <c r="T6562" s="68"/>
    </row>
    <row r="6563" spans="1:20" x14ac:dyDescent="0.2">
      <c r="A6563" s="38" t="s">
        <v>22058</v>
      </c>
      <c r="B6563" s="39" t="s">
        <v>22059</v>
      </c>
      <c r="C6563" s="39" t="s">
        <v>22060</v>
      </c>
      <c r="D6563" s="38">
        <v>407261</v>
      </c>
      <c r="E6563" s="38"/>
      <c r="F6563" s="38"/>
      <c r="G6563" s="39" t="s">
        <v>58</v>
      </c>
      <c r="H6563" s="38">
        <v>8266020033</v>
      </c>
      <c r="I6563" s="40">
        <v>9757900891</v>
      </c>
      <c r="J6563" s="2">
        <v>9387</v>
      </c>
      <c r="K6563" s="2"/>
      <c r="L6563" s="2">
        <v>0</v>
      </c>
      <c r="M6563" s="3">
        <f t="shared" si="102"/>
        <v>9387</v>
      </c>
      <c r="N6563" s="41">
        <v>45336.729166666664</v>
      </c>
      <c r="O6563" s="39">
        <v>1246726091</v>
      </c>
      <c r="P6563" s="39" t="s">
        <v>19303</v>
      </c>
      <c r="Q6563" s="40"/>
      <c r="R6563" s="41"/>
      <c r="S6563" s="62" t="s">
        <v>19</v>
      </c>
      <c r="T6563" s="68"/>
    </row>
    <row r="6564" spans="1:20" x14ac:dyDescent="0.2">
      <c r="A6564" s="38" t="s">
        <v>22061</v>
      </c>
      <c r="B6564" s="39" t="s">
        <v>22062</v>
      </c>
      <c r="C6564" s="39" t="s">
        <v>22063</v>
      </c>
      <c r="D6564" s="38">
        <v>407261</v>
      </c>
      <c r="E6564" s="38"/>
      <c r="F6564" s="38"/>
      <c r="G6564" s="39" t="s">
        <v>58</v>
      </c>
      <c r="H6564" s="38">
        <v>8266020033</v>
      </c>
      <c r="I6564" s="40">
        <v>9757900867</v>
      </c>
      <c r="J6564" s="2">
        <v>3129</v>
      </c>
      <c r="K6564" s="2"/>
      <c r="L6564" s="2">
        <v>0</v>
      </c>
      <c r="M6564" s="3">
        <f t="shared" si="102"/>
        <v>3129</v>
      </c>
      <c r="N6564" s="41">
        <v>45336.729166666664</v>
      </c>
      <c r="O6564" s="39">
        <v>1246726098</v>
      </c>
      <c r="P6564" s="39" t="s">
        <v>19303</v>
      </c>
      <c r="Q6564" s="40"/>
      <c r="R6564" s="41"/>
      <c r="S6564" s="62" t="s">
        <v>19</v>
      </c>
      <c r="T6564" s="68"/>
    </row>
    <row r="6565" spans="1:20" x14ac:dyDescent="0.2">
      <c r="A6565" s="38" t="s">
        <v>22064</v>
      </c>
      <c r="B6565" s="39" t="s">
        <v>22065</v>
      </c>
      <c r="C6565" s="39" t="s">
        <v>22066</v>
      </c>
      <c r="D6565" s="38">
        <v>923348</v>
      </c>
      <c r="E6565" s="38"/>
      <c r="F6565" s="38"/>
      <c r="G6565" s="39" t="s">
        <v>8499</v>
      </c>
      <c r="H6565" s="38">
        <v>8262000070</v>
      </c>
      <c r="I6565" s="40" t="s">
        <v>22067</v>
      </c>
      <c r="J6565" s="2">
        <v>136895.08474576272</v>
      </c>
      <c r="K6565" s="2"/>
      <c r="L6565" s="2">
        <v>24641.115254237291</v>
      </c>
      <c r="M6565" s="3">
        <f t="shared" si="102"/>
        <v>161536.20000000001</v>
      </c>
      <c r="N6565" s="41">
        <v>45287.729166666664</v>
      </c>
      <c r="O6565" s="39">
        <v>161084130</v>
      </c>
      <c r="P6565" s="39" t="s">
        <v>18453</v>
      </c>
      <c r="Q6565" s="40" t="s">
        <v>22068</v>
      </c>
      <c r="R6565" s="41">
        <v>45356</v>
      </c>
      <c r="S6565" s="62" t="s">
        <v>21</v>
      </c>
      <c r="T6565" s="68"/>
    </row>
    <row r="6566" spans="1:20" x14ac:dyDescent="0.2">
      <c r="A6566" s="38" t="s">
        <v>22069</v>
      </c>
      <c r="B6566" s="39" t="s">
        <v>22070</v>
      </c>
      <c r="C6566" s="39"/>
      <c r="D6566" s="38">
        <v>105903</v>
      </c>
      <c r="E6566" s="38"/>
      <c r="F6566" s="38"/>
      <c r="G6566" s="39" t="s">
        <v>6269</v>
      </c>
      <c r="H6566" s="38">
        <v>8266020788</v>
      </c>
      <c r="I6566" s="40" t="s">
        <v>22071</v>
      </c>
      <c r="J6566" s="2">
        <v>16950</v>
      </c>
      <c r="K6566" s="2"/>
      <c r="L6566" s="2">
        <v>3051</v>
      </c>
      <c r="M6566" s="3">
        <f t="shared" si="102"/>
        <v>20001</v>
      </c>
      <c r="N6566" s="41">
        <v>45352.729166666664</v>
      </c>
      <c r="O6566" s="39"/>
      <c r="P6566" s="39" t="s">
        <v>18463</v>
      </c>
      <c r="Q6566" s="40"/>
      <c r="R6566" s="41"/>
      <c r="S6566" s="62" t="s">
        <v>29</v>
      </c>
      <c r="T6566" s="68"/>
    </row>
    <row r="6567" spans="1:20" x14ac:dyDescent="0.2">
      <c r="A6567" s="38" t="s">
        <v>22072</v>
      </c>
      <c r="B6567" s="39" t="s">
        <v>22073</v>
      </c>
      <c r="C6567" s="39" t="s">
        <v>22074</v>
      </c>
      <c r="D6567" s="38">
        <v>402406</v>
      </c>
      <c r="E6567" s="38"/>
      <c r="F6567" s="38"/>
      <c r="G6567" s="39" t="s">
        <v>22075</v>
      </c>
      <c r="H6567" s="38">
        <v>8266020334</v>
      </c>
      <c r="I6567" s="40">
        <v>165</v>
      </c>
      <c r="J6567" s="2">
        <v>195000</v>
      </c>
      <c r="K6567" s="2"/>
      <c r="L6567" s="2">
        <v>35100</v>
      </c>
      <c r="M6567" s="3">
        <f t="shared" si="102"/>
        <v>230100</v>
      </c>
      <c r="N6567" s="41">
        <v>45344.729166666664</v>
      </c>
      <c r="O6567" s="39">
        <v>1246729061</v>
      </c>
      <c r="P6567" s="39" t="s">
        <v>18453</v>
      </c>
      <c r="Q6567" s="40" t="s">
        <v>22076</v>
      </c>
      <c r="R6567" s="41">
        <v>45364</v>
      </c>
      <c r="S6567" s="62" t="s">
        <v>21</v>
      </c>
      <c r="T6567" s="68"/>
    </row>
    <row r="6568" spans="1:20" x14ac:dyDescent="0.2">
      <c r="A6568" s="38" t="s">
        <v>22077</v>
      </c>
      <c r="B6568" s="39" t="s">
        <v>22078</v>
      </c>
      <c r="C6568" s="39" t="s">
        <v>22079</v>
      </c>
      <c r="D6568" s="38">
        <v>402152</v>
      </c>
      <c r="E6568" s="38"/>
      <c r="F6568" s="38"/>
      <c r="G6568" s="39" t="s">
        <v>20759</v>
      </c>
      <c r="H6568" s="38">
        <v>8266020710</v>
      </c>
      <c r="I6568" s="40" t="s">
        <v>22080</v>
      </c>
      <c r="J6568" s="2">
        <v>51036.440677966108</v>
      </c>
      <c r="K6568" s="2"/>
      <c r="L6568" s="2">
        <v>9186.5593220338997</v>
      </c>
      <c r="M6568" s="3">
        <f t="shared" si="102"/>
        <v>60223.000000000007</v>
      </c>
      <c r="N6568" s="41">
        <v>45339.729166666664</v>
      </c>
      <c r="O6568" s="39">
        <v>1246729603</v>
      </c>
      <c r="P6568" s="39" t="s">
        <v>18453</v>
      </c>
      <c r="Q6568" s="40">
        <v>403220714053</v>
      </c>
      <c r="R6568" s="41">
        <v>45375</v>
      </c>
      <c r="S6568" s="62" t="s">
        <v>21</v>
      </c>
      <c r="T6568" s="68"/>
    </row>
    <row r="6569" spans="1:20" x14ac:dyDescent="0.2">
      <c r="A6569" s="38" t="s">
        <v>22081</v>
      </c>
      <c r="B6569" s="39" t="s">
        <v>22082</v>
      </c>
      <c r="C6569" s="39" t="s">
        <v>22083</v>
      </c>
      <c r="D6569" s="38">
        <v>407261</v>
      </c>
      <c r="E6569" s="38"/>
      <c r="F6569" s="38"/>
      <c r="G6569" s="39" t="s">
        <v>58</v>
      </c>
      <c r="H6569" s="38">
        <v>8266020033</v>
      </c>
      <c r="I6569" s="40">
        <v>9757901783</v>
      </c>
      <c r="J6569" s="2">
        <v>12516</v>
      </c>
      <c r="K6569" s="2"/>
      <c r="L6569" s="2">
        <v>0</v>
      </c>
      <c r="M6569" s="3">
        <f t="shared" si="102"/>
        <v>12516</v>
      </c>
      <c r="N6569" s="41">
        <v>45349.729166666664</v>
      </c>
      <c r="O6569" s="39">
        <v>1246730668</v>
      </c>
      <c r="P6569" s="39" t="s">
        <v>19303</v>
      </c>
      <c r="Q6569" s="40"/>
      <c r="R6569" s="41"/>
      <c r="S6569" s="62" t="s">
        <v>19</v>
      </c>
      <c r="T6569" s="68"/>
    </row>
    <row r="6570" spans="1:20" x14ac:dyDescent="0.2">
      <c r="A6570" s="38" t="s">
        <v>22084</v>
      </c>
      <c r="B6570" s="39" t="s">
        <v>22085</v>
      </c>
      <c r="C6570" s="39" t="s">
        <v>22086</v>
      </c>
      <c r="D6570" s="38">
        <v>502357</v>
      </c>
      <c r="E6570" s="38"/>
      <c r="F6570" s="38"/>
      <c r="G6570" s="39" t="s">
        <v>4068</v>
      </c>
      <c r="H6570" s="38">
        <v>8266020740</v>
      </c>
      <c r="I6570" s="40" t="s">
        <v>22087</v>
      </c>
      <c r="J6570" s="2">
        <v>57600</v>
      </c>
      <c r="K6570" s="2"/>
      <c r="L6570" s="2">
        <v>10368</v>
      </c>
      <c r="M6570" s="3">
        <f t="shared" si="102"/>
        <v>67968</v>
      </c>
      <c r="N6570" s="41">
        <v>45328.729166666664</v>
      </c>
      <c r="O6570" s="39">
        <v>1246730773</v>
      </c>
      <c r="P6570" s="39" t="s">
        <v>18463</v>
      </c>
      <c r="Q6570" s="40" t="s">
        <v>22088</v>
      </c>
      <c r="R6570" s="41">
        <v>45386</v>
      </c>
      <c r="S6570" s="62" t="s">
        <v>29</v>
      </c>
      <c r="T6570" s="68"/>
    </row>
    <row r="6571" spans="1:20" x14ac:dyDescent="0.2">
      <c r="A6571" s="38" t="s">
        <v>22089</v>
      </c>
      <c r="B6571" s="39" t="s">
        <v>22090</v>
      </c>
      <c r="C6571" s="39" t="s">
        <v>22091</v>
      </c>
      <c r="D6571" s="38">
        <v>502357</v>
      </c>
      <c r="E6571" s="38"/>
      <c r="F6571" s="38"/>
      <c r="G6571" s="39" t="s">
        <v>4068</v>
      </c>
      <c r="H6571" s="38">
        <v>8266020740</v>
      </c>
      <c r="I6571" s="40" t="s">
        <v>22092</v>
      </c>
      <c r="J6571" s="2">
        <v>43500</v>
      </c>
      <c r="K6571" s="2"/>
      <c r="L6571" s="2">
        <v>7830</v>
      </c>
      <c r="M6571" s="3">
        <f t="shared" si="102"/>
        <v>51330</v>
      </c>
      <c r="N6571" s="41">
        <v>45328.729166666664</v>
      </c>
      <c r="O6571" s="39">
        <v>1246730778</v>
      </c>
      <c r="P6571" s="39" t="s">
        <v>18463</v>
      </c>
      <c r="Q6571" s="40" t="s">
        <v>22088</v>
      </c>
      <c r="R6571" s="41">
        <v>45386</v>
      </c>
      <c r="S6571" s="62" t="s">
        <v>29</v>
      </c>
      <c r="T6571" s="68"/>
    </row>
    <row r="6572" spans="1:20" x14ac:dyDescent="0.2">
      <c r="A6572" s="38" t="s">
        <v>22093</v>
      </c>
      <c r="B6572" s="39" t="s">
        <v>22094</v>
      </c>
      <c r="C6572" s="39" t="s">
        <v>22095</v>
      </c>
      <c r="D6572" s="38">
        <v>110161</v>
      </c>
      <c r="E6572" s="38"/>
      <c r="F6572" s="38"/>
      <c r="G6572" s="39" t="s">
        <v>22096</v>
      </c>
      <c r="H6572" s="38">
        <v>8266019152</v>
      </c>
      <c r="I6572" s="40" t="s">
        <v>22097</v>
      </c>
      <c r="J6572" s="2">
        <v>387981.00000000006</v>
      </c>
      <c r="K6572" s="2"/>
      <c r="L6572" s="2">
        <v>69836.58</v>
      </c>
      <c r="M6572" s="3">
        <f t="shared" si="102"/>
        <v>457817.58000000007</v>
      </c>
      <c r="N6572" s="41">
        <v>45315.729166666664</v>
      </c>
      <c r="O6572" s="39">
        <v>1246734397</v>
      </c>
      <c r="P6572" s="39" t="s">
        <v>18453</v>
      </c>
      <c r="Q6572" s="40" t="s">
        <v>22098</v>
      </c>
      <c r="R6572" s="41">
        <v>45365</v>
      </c>
      <c r="S6572" s="62" t="s">
        <v>21</v>
      </c>
      <c r="T6572" s="68"/>
    </row>
    <row r="6573" spans="1:20" x14ac:dyDescent="0.2">
      <c r="A6573" s="38">
        <v>212</v>
      </c>
      <c r="B6573" s="39" t="s">
        <v>22099</v>
      </c>
      <c r="C6573" s="39" t="s">
        <v>22100</v>
      </c>
      <c r="D6573" s="38">
        <v>822647</v>
      </c>
      <c r="E6573" s="38"/>
      <c r="F6573" s="38"/>
      <c r="G6573" s="39" t="s">
        <v>19117</v>
      </c>
      <c r="H6573" s="38">
        <v>8268014233</v>
      </c>
      <c r="I6573" s="40">
        <v>101</v>
      </c>
      <c r="J6573" s="2">
        <v>222620.1525423729</v>
      </c>
      <c r="K6573" s="2"/>
      <c r="L6573" s="2">
        <v>40071.627457627124</v>
      </c>
      <c r="M6573" s="3">
        <f t="shared" si="102"/>
        <v>262691.78000000003</v>
      </c>
      <c r="N6573" s="41">
        <v>45338.729166666664</v>
      </c>
      <c r="O6573" s="39">
        <v>161101065</v>
      </c>
      <c r="P6573" s="39" t="s">
        <v>8899</v>
      </c>
      <c r="Q6573" s="40" t="s">
        <v>22101</v>
      </c>
      <c r="R6573" s="41">
        <v>45364</v>
      </c>
      <c r="S6573" s="42" t="s">
        <v>8901</v>
      </c>
      <c r="T6573" s="68"/>
    </row>
    <row r="6574" spans="1:20" x14ac:dyDescent="0.2">
      <c r="A6574" s="38" t="s">
        <v>22102</v>
      </c>
      <c r="B6574" s="39" t="s">
        <v>22103</v>
      </c>
      <c r="C6574" s="39"/>
      <c r="D6574" s="38">
        <v>132039</v>
      </c>
      <c r="E6574" s="38"/>
      <c r="F6574" s="38"/>
      <c r="G6574" s="39" t="s">
        <v>20802</v>
      </c>
      <c r="H6574" s="38">
        <v>8266020738</v>
      </c>
      <c r="I6574" s="40">
        <v>844</v>
      </c>
      <c r="J6574" s="2">
        <v>160000</v>
      </c>
      <c r="K6574" s="2"/>
      <c r="L6574" s="2">
        <v>28800</v>
      </c>
      <c r="M6574" s="3">
        <f t="shared" si="102"/>
        <v>188800</v>
      </c>
      <c r="N6574" s="4">
        <v>45358</v>
      </c>
      <c r="O6574" s="39"/>
      <c r="P6574" s="39" t="s">
        <v>18463</v>
      </c>
      <c r="Q6574" s="40"/>
      <c r="R6574" s="41"/>
      <c r="S6574" s="62" t="s">
        <v>29</v>
      </c>
      <c r="T6574" s="68"/>
    </row>
    <row r="6575" spans="1:20" x14ac:dyDescent="0.2">
      <c r="A6575" s="38">
        <v>329</v>
      </c>
      <c r="B6575" s="39" t="s">
        <v>22104</v>
      </c>
      <c r="C6575" s="39" t="s">
        <v>22105</v>
      </c>
      <c r="D6575" s="38">
        <v>816655</v>
      </c>
      <c r="E6575" s="38"/>
      <c r="F6575" s="38"/>
      <c r="G6575" s="42" t="s">
        <v>782</v>
      </c>
      <c r="H6575" s="38">
        <v>8268014230</v>
      </c>
      <c r="I6575" s="40">
        <v>600</v>
      </c>
      <c r="J6575" s="2">
        <v>86058.44915254238</v>
      </c>
      <c r="K6575" s="2"/>
      <c r="L6575" s="2">
        <v>15490.520847457628</v>
      </c>
      <c r="M6575" s="3">
        <f t="shared" si="102"/>
        <v>101548.97</v>
      </c>
      <c r="N6575" s="41">
        <v>45331.729166666664</v>
      </c>
      <c r="O6575" s="39">
        <v>161102865</v>
      </c>
      <c r="P6575" s="39" t="s">
        <v>8899</v>
      </c>
      <c r="Q6575" s="40" t="s">
        <v>22106</v>
      </c>
      <c r="R6575" s="41">
        <v>45364</v>
      </c>
      <c r="S6575" s="42" t="s">
        <v>8901</v>
      </c>
      <c r="T6575" s="68"/>
    </row>
    <row r="6576" spans="1:20" x14ac:dyDescent="0.2">
      <c r="A6576" s="38" t="s">
        <v>22107</v>
      </c>
      <c r="B6576" s="39" t="s">
        <v>22108</v>
      </c>
      <c r="C6576" s="39" t="s">
        <v>22109</v>
      </c>
      <c r="D6576" s="38">
        <v>300286</v>
      </c>
      <c r="E6576" s="38"/>
      <c r="F6576" s="38"/>
      <c r="G6576" s="39" t="s">
        <v>9310</v>
      </c>
      <c r="H6576" s="38">
        <v>8263000306</v>
      </c>
      <c r="I6576" s="40">
        <v>712754046</v>
      </c>
      <c r="J6576" s="2">
        <v>7850000</v>
      </c>
      <c r="K6576" s="2"/>
      <c r="L6576" s="2">
        <v>1413000</v>
      </c>
      <c r="M6576" s="3">
        <f t="shared" si="102"/>
        <v>9263000</v>
      </c>
      <c r="N6576" s="41">
        <v>45328.729166666664</v>
      </c>
      <c r="O6576" s="39">
        <v>1246735994</v>
      </c>
      <c r="P6576" s="39" t="s">
        <v>22110</v>
      </c>
      <c r="Q6576" s="40" t="s">
        <v>22111</v>
      </c>
      <c r="R6576" s="41">
        <v>45378</v>
      </c>
      <c r="S6576" s="62" t="s">
        <v>21</v>
      </c>
      <c r="T6576" s="68"/>
    </row>
    <row r="6577" spans="1:20" x14ac:dyDescent="0.2">
      <c r="A6577" s="38" t="s">
        <v>22112</v>
      </c>
      <c r="B6577" s="39" t="s">
        <v>22113</v>
      </c>
      <c r="C6577" s="39"/>
      <c r="D6577" s="38">
        <v>130312</v>
      </c>
      <c r="E6577" s="38"/>
      <c r="F6577" s="38"/>
      <c r="G6577" s="39" t="s">
        <v>12842</v>
      </c>
      <c r="H6577" s="38">
        <v>8266020974</v>
      </c>
      <c r="I6577" s="40" t="s">
        <v>22114</v>
      </c>
      <c r="J6577" s="2">
        <v>72000</v>
      </c>
      <c r="K6577" s="2"/>
      <c r="L6577" s="2">
        <v>12960</v>
      </c>
      <c r="M6577" s="3">
        <f t="shared" si="102"/>
        <v>84960</v>
      </c>
      <c r="N6577" s="41">
        <v>45359</v>
      </c>
      <c r="O6577" s="39"/>
      <c r="P6577" s="39" t="s">
        <v>22115</v>
      </c>
      <c r="Q6577" s="40" t="s">
        <v>22116</v>
      </c>
      <c r="R6577" s="41">
        <v>45428</v>
      </c>
      <c r="S6577" s="62" t="s">
        <v>21</v>
      </c>
      <c r="T6577" s="68"/>
    </row>
    <row r="6578" spans="1:20" x14ac:dyDescent="0.2">
      <c r="A6578" s="38" t="s">
        <v>22117</v>
      </c>
      <c r="B6578" s="39" t="s">
        <v>22113</v>
      </c>
      <c r="C6578" s="39"/>
      <c r="D6578" s="38">
        <v>130312</v>
      </c>
      <c r="E6578" s="38"/>
      <c r="F6578" s="38"/>
      <c r="G6578" s="39" t="s">
        <v>12842</v>
      </c>
      <c r="H6578" s="38">
        <v>8266020974</v>
      </c>
      <c r="I6578" s="40" t="s">
        <v>22114</v>
      </c>
      <c r="J6578" s="2">
        <v>36000</v>
      </c>
      <c r="K6578" s="2"/>
      <c r="L6578" s="2">
        <v>6480</v>
      </c>
      <c r="M6578" s="3">
        <f t="shared" si="102"/>
        <v>42480</v>
      </c>
      <c r="N6578" s="41">
        <v>45359</v>
      </c>
      <c r="O6578" s="39"/>
      <c r="P6578" s="39" t="s">
        <v>18453</v>
      </c>
      <c r="Q6578" s="40" t="s">
        <v>22116</v>
      </c>
      <c r="R6578" s="41">
        <v>45428</v>
      </c>
      <c r="S6578" s="62" t="s">
        <v>21</v>
      </c>
      <c r="T6578" s="68"/>
    </row>
    <row r="6579" spans="1:20" x14ac:dyDescent="0.2">
      <c r="A6579" s="38" t="s">
        <v>22118</v>
      </c>
      <c r="B6579" s="39" t="s">
        <v>22119</v>
      </c>
      <c r="C6579" s="39" t="s">
        <v>22120</v>
      </c>
      <c r="D6579" s="38">
        <v>820886</v>
      </c>
      <c r="E6579" s="38"/>
      <c r="F6579" s="38"/>
      <c r="G6579" s="39" t="s">
        <v>10575</v>
      </c>
      <c r="H6579" s="38">
        <v>8268007755</v>
      </c>
      <c r="I6579" s="40" t="s">
        <v>22121</v>
      </c>
      <c r="J6579" s="2">
        <v>7677937.2881355938</v>
      </c>
      <c r="K6579" s="2"/>
      <c r="L6579" s="2">
        <v>1382028.7118644069</v>
      </c>
      <c r="M6579" s="3">
        <f t="shared" si="102"/>
        <v>9059966</v>
      </c>
      <c r="N6579" s="41">
        <v>45346</v>
      </c>
      <c r="O6579" s="39">
        <v>161106640</v>
      </c>
      <c r="P6579" s="39" t="s">
        <v>3282</v>
      </c>
      <c r="Q6579" s="40" t="s">
        <v>22122</v>
      </c>
      <c r="R6579" s="41">
        <v>45367</v>
      </c>
      <c r="S6579" s="42" t="s">
        <v>2417</v>
      </c>
      <c r="T6579" s="68"/>
    </row>
    <row r="6580" spans="1:20" x14ac:dyDescent="0.2">
      <c r="A6580" s="38">
        <v>175</v>
      </c>
      <c r="B6580" s="39" t="s">
        <v>22123</v>
      </c>
      <c r="C6580" s="39" t="s">
        <v>22124</v>
      </c>
      <c r="D6580" s="38">
        <v>820886</v>
      </c>
      <c r="E6580" s="38"/>
      <c r="F6580" s="38"/>
      <c r="G6580" s="39" t="s">
        <v>10575</v>
      </c>
      <c r="H6580" s="38">
        <v>8268009828</v>
      </c>
      <c r="I6580" s="40" t="s">
        <v>22125</v>
      </c>
      <c r="J6580" s="2">
        <v>7176338.9830508474</v>
      </c>
      <c r="K6580" s="2"/>
      <c r="L6580" s="2">
        <v>1291741.0169491526</v>
      </c>
      <c r="M6580" s="3">
        <f t="shared" si="102"/>
        <v>8468080</v>
      </c>
      <c r="N6580" s="41">
        <v>45346</v>
      </c>
      <c r="O6580" s="39">
        <v>161106561</v>
      </c>
      <c r="P6580" s="39" t="s">
        <v>8899</v>
      </c>
      <c r="Q6580" s="40" t="s">
        <v>22126</v>
      </c>
      <c r="R6580" s="41">
        <v>45363</v>
      </c>
      <c r="S6580" s="42" t="s">
        <v>8901</v>
      </c>
      <c r="T6580" s="68"/>
    </row>
    <row r="6581" spans="1:20" x14ac:dyDescent="0.2">
      <c r="A6581" s="38">
        <v>176</v>
      </c>
      <c r="B6581" s="39" t="s">
        <v>22123</v>
      </c>
      <c r="C6581" s="39" t="s">
        <v>22124</v>
      </c>
      <c r="D6581" s="38">
        <v>820886</v>
      </c>
      <c r="E6581" s="38"/>
      <c r="F6581" s="38"/>
      <c r="G6581" s="39" t="s">
        <v>10575</v>
      </c>
      <c r="H6581" s="38">
        <v>8268009828</v>
      </c>
      <c r="I6581" s="40" t="s">
        <v>22127</v>
      </c>
      <c r="J6581" s="2">
        <v>3519049.8</v>
      </c>
      <c r="K6581" s="2"/>
      <c r="L6581" s="2">
        <v>633428.96</v>
      </c>
      <c r="M6581" s="3">
        <f t="shared" si="102"/>
        <v>4152478.76</v>
      </c>
      <c r="N6581" s="41">
        <v>45346</v>
      </c>
      <c r="O6581" s="39">
        <v>161106561</v>
      </c>
      <c r="P6581" s="39" t="s">
        <v>8899</v>
      </c>
      <c r="Q6581" s="40" t="s">
        <v>22126</v>
      </c>
      <c r="R6581" s="41">
        <v>45363</v>
      </c>
      <c r="S6581" s="42" t="s">
        <v>8901</v>
      </c>
      <c r="T6581" s="68"/>
    </row>
    <row r="6582" spans="1:20" x14ac:dyDescent="0.2">
      <c r="A6582" s="38" t="s">
        <v>22128</v>
      </c>
      <c r="B6582" s="39" t="s">
        <v>22129</v>
      </c>
      <c r="C6582" s="39" t="s">
        <v>22130</v>
      </c>
      <c r="D6582" s="38">
        <v>402406</v>
      </c>
      <c r="E6582" s="38"/>
      <c r="F6582" s="38"/>
      <c r="G6582" s="39" t="s">
        <v>22075</v>
      </c>
      <c r="H6582" s="38">
        <v>8263000327</v>
      </c>
      <c r="I6582" s="40">
        <v>164</v>
      </c>
      <c r="J6582" s="2">
        <v>2065000</v>
      </c>
      <c r="K6582" s="2"/>
      <c r="L6582" s="2">
        <v>371700</v>
      </c>
      <c r="M6582" s="3">
        <f t="shared" si="102"/>
        <v>2436700</v>
      </c>
      <c r="N6582" s="41">
        <v>45344.729166666664</v>
      </c>
      <c r="O6582" s="39">
        <v>1246737067</v>
      </c>
      <c r="P6582" s="39" t="s">
        <v>18453</v>
      </c>
      <c r="Q6582" s="40" t="s">
        <v>22131</v>
      </c>
      <c r="R6582" s="41">
        <v>45368</v>
      </c>
      <c r="S6582" s="62" t="s">
        <v>21</v>
      </c>
      <c r="T6582" s="68"/>
    </row>
    <row r="6583" spans="1:20" x14ac:dyDescent="0.2">
      <c r="A6583" s="38" t="s">
        <v>22132</v>
      </c>
      <c r="B6583" s="39" t="s">
        <v>22133</v>
      </c>
      <c r="C6583" s="39" t="s">
        <v>22134</v>
      </c>
      <c r="D6583" s="38">
        <v>402406</v>
      </c>
      <c r="E6583" s="38"/>
      <c r="F6583" s="38"/>
      <c r="G6583" s="39" t="s">
        <v>22075</v>
      </c>
      <c r="H6583" s="38">
        <v>8263000327</v>
      </c>
      <c r="I6583" s="40">
        <v>163</v>
      </c>
      <c r="J6583" s="2">
        <v>1935000</v>
      </c>
      <c r="K6583" s="2"/>
      <c r="L6583" s="2">
        <v>348300</v>
      </c>
      <c r="M6583" s="3">
        <f t="shared" si="102"/>
        <v>2283300</v>
      </c>
      <c r="N6583" s="41">
        <v>45343</v>
      </c>
      <c r="O6583" s="39">
        <v>1246737085</v>
      </c>
      <c r="P6583" s="39" t="s">
        <v>18453</v>
      </c>
      <c r="Q6583" s="40" t="s">
        <v>22131</v>
      </c>
      <c r="R6583" s="41">
        <v>45368</v>
      </c>
      <c r="S6583" s="62" t="s">
        <v>21</v>
      </c>
      <c r="T6583" s="68"/>
    </row>
    <row r="6584" spans="1:20" x14ac:dyDescent="0.2">
      <c r="A6584" s="38">
        <v>331</v>
      </c>
      <c r="B6584" s="39" t="s">
        <v>22135</v>
      </c>
      <c r="C6584" s="39" t="s">
        <v>22136</v>
      </c>
      <c r="D6584" s="38">
        <v>816655</v>
      </c>
      <c r="E6584" s="38"/>
      <c r="F6584" s="38"/>
      <c r="G6584" s="42" t="s">
        <v>782</v>
      </c>
      <c r="H6584" s="38">
        <v>8268014230</v>
      </c>
      <c r="I6584" s="40">
        <v>639</v>
      </c>
      <c r="J6584" s="2">
        <v>108015.98000000001</v>
      </c>
      <c r="K6584" s="2"/>
      <c r="L6584" s="2">
        <v>19442.876400000001</v>
      </c>
      <c r="M6584" s="3">
        <f t="shared" si="102"/>
        <v>127458.85640000002</v>
      </c>
      <c r="N6584" s="41">
        <v>45349.729166666664</v>
      </c>
      <c r="O6584" s="39">
        <v>161107437</v>
      </c>
      <c r="P6584" s="39" t="s">
        <v>8899</v>
      </c>
      <c r="Q6584" s="40" t="s">
        <v>22137</v>
      </c>
      <c r="R6584" s="41">
        <v>45365</v>
      </c>
      <c r="S6584" s="42" t="s">
        <v>8901</v>
      </c>
      <c r="T6584" s="68"/>
    </row>
    <row r="6585" spans="1:20" x14ac:dyDescent="0.2">
      <c r="A6585" s="38">
        <v>330</v>
      </c>
      <c r="B6585" s="39" t="s">
        <v>22135</v>
      </c>
      <c r="C6585" s="39" t="s">
        <v>22136</v>
      </c>
      <c r="D6585" s="38">
        <v>816655</v>
      </c>
      <c r="E6585" s="38"/>
      <c r="F6585" s="38"/>
      <c r="G6585" s="42" t="s">
        <v>782</v>
      </c>
      <c r="H6585" s="38">
        <v>8268014230</v>
      </c>
      <c r="I6585" s="40">
        <v>616</v>
      </c>
      <c r="J6585" s="2">
        <v>100929.66949152542</v>
      </c>
      <c r="K6585" s="2"/>
      <c r="L6585" s="2">
        <v>18167.340508474575</v>
      </c>
      <c r="M6585" s="3">
        <f t="shared" si="102"/>
        <v>119097.01</v>
      </c>
      <c r="N6585" s="41">
        <v>45349.729166666664</v>
      </c>
      <c r="O6585" s="39">
        <v>161107437</v>
      </c>
      <c r="P6585" s="39" t="s">
        <v>8899</v>
      </c>
      <c r="Q6585" s="40" t="s">
        <v>22137</v>
      </c>
      <c r="R6585" s="41">
        <v>45365</v>
      </c>
      <c r="S6585" s="42" t="s">
        <v>8901</v>
      </c>
      <c r="T6585" s="68"/>
    </row>
    <row r="6586" spans="1:20" x14ac:dyDescent="0.2">
      <c r="A6586" s="38" t="s">
        <v>22138</v>
      </c>
      <c r="B6586" s="39" t="s">
        <v>22139</v>
      </c>
      <c r="C6586" s="39" t="s">
        <v>22140</v>
      </c>
      <c r="D6586" s="38">
        <v>813733</v>
      </c>
      <c r="E6586" s="38"/>
      <c r="F6586" s="38"/>
      <c r="G6586" s="39" t="s">
        <v>22141</v>
      </c>
      <c r="H6586" s="38"/>
      <c r="I6586" s="40" t="s">
        <v>22142</v>
      </c>
      <c r="J6586" s="2">
        <v>75000</v>
      </c>
      <c r="K6586" s="2"/>
      <c r="L6586" s="2">
        <v>13500</v>
      </c>
      <c r="M6586" s="3">
        <f t="shared" si="102"/>
        <v>88500</v>
      </c>
      <c r="N6586" s="41">
        <v>45350.729166666664</v>
      </c>
      <c r="O6586" s="39">
        <v>161111179</v>
      </c>
      <c r="P6586" s="39" t="s">
        <v>3282</v>
      </c>
      <c r="Q6586" s="40" t="s">
        <v>22143</v>
      </c>
      <c r="R6586" s="41">
        <v>45367</v>
      </c>
      <c r="S6586" s="42" t="s">
        <v>2417</v>
      </c>
      <c r="T6586" s="68"/>
    </row>
    <row r="6587" spans="1:20" x14ac:dyDescent="0.2">
      <c r="A6587" s="38" t="s">
        <v>22144</v>
      </c>
      <c r="B6587" s="39" t="s">
        <v>22145</v>
      </c>
      <c r="C6587" s="39"/>
      <c r="D6587" s="38">
        <v>937846</v>
      </c>
      <c r="E6587" s="38"/>
      <c r="F6587" s="38"/>
      <c r="G6587" s="39" t="s">
        <v>21875</v>
      </c>
      <c r="H6587" s="38">
        <v>8263000306</v>
      </c>
      <c r="I6587" s="40" t="s">
        <v>22146</v>
      </c>
      <c r="J6587" s="2">
        <v>192500</v>
      </c>
      <c r="K6587" s="2"/>
      <c r="L6587" s="2">
        <v>0</v>
      </c>
      <c r="M6587" s="3">
        <f t="shared" si="102"/>
        <v>192500</v>
      </c>
      <c r="N6587" s="41">
        <v>45363</v>
      </c>
      <c r="O6587" s="39"/>
      <c r="P6587" s="39" t="s">
        <v>22110</v>
      </c>
      <c r="Q6587" s="40"/>
      <c r="R6587" s="41"/>
      <c r="S6587" s="62" t="s">
        <v>21</v>
      </c>
      <c r="T6587" s="68"/>
    </row>
    <row r="6588" spans="1:20" x14ac:dyDescent="0.2">
      <c r="A6588" s="38" t="s">
        <v>22147</v>
      </c>
      <c r="B6588" s="39" t="s">
        <v>22148</v>
      </c>
      <c r="C6588" s="39" t="s">
        <v>22149</v>
      </c>
      <c r="D6588" s="38">
        <v>703046</v>
      </c>
      <c r="E6588" s="38"/>
      <c r="F6588" s="38"/>
      <c r="G6588" s="42" t="s">
        <v>678</v>
      </c>
      <c r="H6588" s="38">
        <v>8266020740</v>
      </c>
      <c r="I6588" s="40" t="s">
        <v>22150</v>
      </c>
      <c r="J6588" s="2">
        <v>510</v>
      </c>
      <c r="K6588" s="2"/>
      <c r="L6588" s="2">
        <v>0</v>
      </c>
      <c r="M6588" s="3">
        <f t="shared" si="102"/>
        <v>510</v>
      </c>
      <c r="N6588" s="41">
        <v>45339</v>
      </c>
      <c r="O6588" s="39">
        <v>3569300559</v>
      </c>
      <c r="P6588" s="39" t="s">
        <v>18463</v>
      </c>
      <c r="Q6588" s="40" t="s">
        <v>22151</v>
      </c>
      <c r="R6588" s="41">
        <v>45371</v>
      </c>
      <c r="S6588" s="62" t="s">
        <v>29</v>
      </c>
      <c r="T6588" s="68"/>
    </row>
    <row r="6589" spans="1:20" x14ac:dyDescent="0.2">
      <c r="A6589" s="38" t="s">
        <v>22152</v>
      </c>
      <c r="B6589" s="39" t="s">
        <v>22153</v>
      </c>
      <c r="C6589" s="39" t="s">
        <v>22154</v>
      </c>
      <c r="D6589" s="38">
        <v>703046</v>
      </c>
      <c r="E6589" s="38"/>
      <c r="F6589" s="38"/>
      <c r="G6589" s="42" t="s">
        <v>678</v>
      </c>
      <c r="H6589" s="38">
        <v>8266020740</v>
      </c>
      <c r="I6589" s="40" t="s">
        <v>22155</v>
      </c>
      <c r="J6589" s="2">
        <v>3621</v>
      </c>
      <c r="K6589" s="2"/>
      <c r="L6589" s="2">
        <v>0</v>
      </c>
      <c r="M6589" s="3">
        <f t="shared" si="102"/>
        <v>3621</v>
      </c>
      <c r="N6589" s="41">
        <v>45339.729166666664</v>
      </c>
      <c r="O6589" s="39">
        <v>3569300566</v>
      </c>
      <c r="P6589" s="39" t="s">
        <v>18463</v>
      </c>
      <c r="Q6589" s="40" t="s">
        <v>22156</v>
      </c>
      <c r="R6589" s="41">
        <v>45373</v>
      </c>
      <c r="S6589" s="62" t="s">
        <v>29</v>
      </c>
      <c r="T6589" s="68"/>
    </row>
    <row r="6590" spans="1:20" x14ac:dyDescent="0.2">
      <c r="A6590" s="38" t="s">
        <v>22157</v>
      </c>
      <c r="B6590" s="39" t="s">
        <v>22158</v>
      </c>
      <c r="C6590" s="39" t="s">
        <v>22159</v>
      </c>
      <c r="D6590" s="38">
        <v>406049</v>
      </c>
      <c r="E6590" s="38"/>
      <c r="F6590" s="38"/>
      <c r="G6590" s="39" t="s">
        <v>1943</v>
      </c>
      <c r="H6590" s="38">
        <v>8266020760</v>
      </c>
      <c r="I6590" s="40" t="s">
        <v>22160</v>
      </c>
      <c r="J6590" s="2">
        <v>220210</v>
      </c>
      <c r="K6590" s="2"/>
      <c r="L6590" s="2">
        <v>39637.799999999996</v>
      </c>
      <c r="M6590" s="3">
        <f t="shared" si="102"/>
        <v>259847.8</v>
      </c>
      <c r="N6590" s="41">
        <v>45346.729166666664</v>
      </c>
      <c r="O6590" s="39">
        <v>1246746687</v>
      </c>
      <c r="P6590" s="39" t="s">
        <v>18453</v>
      </c>
      <c r="Q6590" s="40">
        <v>403253688757</v>
      </c>
      <c r="R6590" s="41">
        <v>45378</v>
      </c>
      <c r="S6590" s="62" t="s">
        <v>21</v>
      </c>
      <c r="T6590" s="68"/>
    </row>
    <row r="6591" spans="1:20" x14ac:dyDescent="0.2">
      <c r="A6591" s="38" t="s">
        <v>22161</v>
      </c>
      <c r="B6591" s="42" t="s">
        <v>22162</v>
      </c>
      <c r="C6591" s="42"/>
      <c r="D6591" s="38">
        <v>100629</v>
      </c>
      <c r="E6591" s="38"/>
      <c r="F6591" s="38"/>
      <c r="G6591" s="42" t="s">
        <v>7240</v>
      </c>
      <c r="H6591" s="38">
        <v>8263000376</v>
      </c>
      <c r="I6591" s="40" t="s">
        <v>22163</v>
      </c>
      <c r="J6591" s="3">
        <v>113460</v>
      </c>
      <c r="K6591" s="3"/>
      <c r="L6591" s="3">
        <v>20422.8</v>
      </c>
      <c r="M6591" s="3">
        <f t="shared" si="102"/>
        <v>133882.79999999999</v>
      </c>
      <c r="N6591" s="41">
        <v>45346</v>
      </c>
      <c r="O6591" s="39"/>
      <c r="P6591" s="42" t="s">
        <v>315</v>
      </c>
      <c r="Q6591" s="42"/>
      <c r="R6591" s="60"/>
      <c r="S6591" s="42" t="s">
        <v>243</v>
      </c>
      <c r="T6591" s="68"/>
    </row>
    <row r="6592" spans="1:20" x14ac:dyDescent="0.2">
      <c r="A6592" s="38" t="s">
        <v>22164</v>
      </c>
      <c r="B6592" s="39" t="s">
        <v>22165</v>
      </c>
      <c r="C6592" s="39" t="s">
        <v>22166</v>
      </c>
      <c r="D6592" s="38">
        <v>138402</v>
      </c>
      <c r="E6592" s="38"/>
      <c r="F6592" s="38"/>
      <c r="G6592" s="39" t="s">
        <v>20834</v>
      </c>
      <c r="H6592" s="38">
        <v>8268014238</v>
      </c>
      <c r="I6592" s="40">
        <v>742</v>
      </c>
      <c r="J6592" s="2">
        <v>100000</v>
      </c>
      <c r="K6592" s="2"/>
      <c r="L6592" s="2">
        <v>18000</v>
      </c>
      <c r="M6592" s="3">
        <f t="shared" si="102"/>
        <v>118000</v>
      </c>
      <c r="N6592" s="41">
        <v>45362.729166666664</v>
      </c>
      <c r="O6592" s="39">
        <v>161133623</v>
      </c>
      <c r="P6592" s="39" t="s">
        <v>18463</v>
      </c>
      <c r="Q6592" s="40" t="s">
        <v>22167</v>
      </c>
      <c r="R6592" s="41">
        <v>45378</v>
      </c>
      <c r="S6592" s="62" t="s">
        <v>29</v>
      </c>
      <c r="T6592" s="68"/>
    </row>
    <row r="6593" spans="1:20" x14ac:dyDescent="0.2">
      <c r="A6593" s="38">
        <v>168</v>
      </c>
      <c r="B6593" s="39" t="s">
        <v>22168</v>
      </c>
      <c r="C6593" s="39" t="s">
        <v>22169</v>
      </c>
      <c r="D6593" s="38">
        <v>803629</v>
      </c>
      <c r="E6593" s="38"/>
      <c r="F6593" s="38"/>
      <c r="G6593" s="39" t="s">
        <v>5326</v>
      </c>
      <c r="H6593" s="38">
        <v>8268013936</v>
      </c>
      <c r="I6593" s="40" t="s">
        <v>22170</v>
      </c>
      <c r="J6593" s="2">
        <v>58845.762711864409</v>
      </c>
      <c r="K6593" s="2"/>
      <c r="L6593" s="2">
        <v>10592.237288135593</v>
      </c>
      <c r="M6593" s="3">
        <f t="shared" si="102"/>
        <v>69438</v>
      </c>
      <c r="N6593" s="41">
        <v>45364.729166666664</v>
      </c>
      <c r="O6593" s="39">
        <v>161133189</v>
      </c>
      <c r="P6593" s="39" t="s">
        <v>8899</v>
      </c>
      <c r="Q6593" s="40">
        <v>403253688769</v>
      </c>
      <c r="R6593" s="41">
        <v>45378</v>
      </c>
      <c r="S6593" s="42" t="s">
        <v>8901</v>
      </c>
      <c r="T6593" s="68"/>
    </row>
    <row r="6594" spans="1:20" x14ac:dyDescent="0.2">
      <c r="A6594" s="38" t="s">
        <v>22171</v>
      </c>
      <c r="B6594" s="39" t="s">
        <v>22172</v>
      </c>
      <c r="C6594" s="39" t="s">
        <v>15574</v>
      </c>
      <c r="D6594" s="38">
        <v>122835</v>
      </c>
      <c r="E6594" s="38"/>
      <c r="F6594" s="38"/>
      <c r="G6594" s="39" t="s">
        <v>22173</v>
      </c>
      <c r="H6594" s="38">
        <v>8266020884</v>
      </c>
      <c r="I6594" s="40" t="s">
        <v>22174</v>
      </c>
      <c r="J6594" s="2">
        <v>64500</v>
      </c>
      <c r="K6594" s="2"/>
      <c r="L6594" s="2">
        <v>11610</v>
      </c>
      <c r="M6594" s="3">
        <f t="shared" si="102"/>
        <v>76110</v>
      </c>
      <c r="N6594" s="41">
        <v>45370</v>
      </c>
      <c r="O6594" s="39"/>
      <c r="P6594" s="39" t="s">
        <v>21764</v>
      </c>
      <c r="Q6594" s="40"/>
      <c r="R6594" s="41"/>
      <c r="S6594" s="62" t="s">
        <v>21</v>
      </c>
      <c r="T6594" s="68"/>
    </row>
    <row r="6595" spans="1:20" x14ac:dyDescent="0.2">
      <c r="A6595" s="38" t="s">
        <v>22175</v>
      </c>
      <c r="B6595" s="39" t="s">
        <v>22176</v>
      </c>
      <c r="C6595" s="39" t="s">
        <v>22177</v>
      </c>
      <c r="D6595" s="38">
        <v>501686</v>
      </c>
      <c r="E6595" s="38"/>
      <c r="F6595" s="38"/>
      <c r="G6595" s="39" t="s">
        <v>22026</v>
      </c>
      <c r="H6595" s="38">
        <v>8263000339</v>
      </c>
      <c r="I6595" s="40" t="s">
        <v>22178</v>
      </c>
      <c r="J6595" s="2">
        <v>855000</v>
      </c>
      <c r="K6595" s="2"/>
      <c r="L6595" s="2">
        <v>153900</v>
      </c>
      <c r="M6595" s="3">
        <f t="shared" si="102"/>
        <v>1008900</v>
      </c>
      <c r="N6595" s="41">
        <v>45337.729166666664</v>
      </c>
      <c r="O6595" s="39">
        <v>1246716498</v>
      </c>
      <c r="P6595" s="39" t="s">
        <v>18453</v>
      </c>
      <c r="Q6595" s="40">
        <v>403220714056</v>
      </c>
      <c r="R6595" s="41">
        <v>45375</v>
      </c>
      <c r="S6595" s="62" t="s">
        <v>21</v>
      </c>
      <c r="T6595" s="68"/>
    </row>
    <row r="6596" spans="1:20" x14ac:dyDescent="0.2">
      <c r="A6596" s="38" t="s">
        <v>22179</v>
      </c>
      <c r="B6596" s="39" t="s">
        <v>22180</v>
      </c>
      <c r="C6596" s="39" t="s">
        <v>22181</v>
      </c>
      <c r="D6596" s="38">
        <v>703046</v>
      </c>
      <c r="E6596" s="38"/>
      <c r="F6596" s="38"/>
      <c r="G6596" s="42" t="s">
        <v>678</v>
      </c>
      <c r="H6596" s="38">
        <v>8266019869</v>
      </c>
      <c r="I6596" s="40" t="s">
        <v>22182</v>
      </c>
      <c r="J6596" s="2">
        <v>1307</v>
      </c>
      <c r="K6596" s="2"/>
      <c r="L6596" s="2">
        <v>0</v>
      </c>
      <c r="M6596" s="3">
        <f t="shared" si="102"/>
        <v>1307</v>
      </c>
      <c r="N6596" s="41">
        <v>45325.729166666664</v>
      </c>
      <c r="O6596" s="39">
        <v>3569300790</v>
      </c>
      <c r="P6596" s="39" t="s">
        <v>18453</v>
      </c>
      <c r="Q6596" s="40" t="s">
        <v>22183</v>
      </c>
      <c r="R6596" s="41">
        <v>45375</v>
      </c>
      <c r="S6596" s="62" t="s">
        <v>21</v>
      </c>
      <c r="T6596" s="68"/>
    </row>
    <row r="6597" spans="1:20" x14ac:dyDescent="0.2">
      <c r="A6597" s="38" t="s">
        <v>22184</v>
      </c>
      <c r="B6597" s="39" t="s">
        <v>22185</v>
      </c>
      <c r="C6597" s="39" t="s">
        <v>22186</v>
      </c>
      <c r="D6597" s="38">
        <v>407261</v>
      </c>
      <c r="E6597" s="38"/>
      <c r="F6597" s="38"/>
      <c r="G6597" s="39" t="s">
        <v>58</v>
      </c>
      <c r="H6597" s="38">
        <v>8266020033</v>
      </c>
      <c r="I6597" s="40">
        <v>9757901907</v>
      </c>
      <c r="J6597" s="2">
        <v>12516</v>
      </c>
      <c r="K6597" s="2"/>
      <c r="L6597" s="2">
        <v>0</v>
      </c>
      <c r="M6597" s="3">
        <f t="shared" si="102"/>
        <v>12516</v>
      </c>
      <c r="N6597" s="41">
        <v>45351.729166666664</v>
      </c>
      <c r="O6597" s="39">
        <v>1246754748</v>
      </c>
      <c r="P6597" s="39" t="s">
        <v>19303</v>
      </c>
      <c r="Q6597" s="40"/>
      <c r="R6597" s="41"/>
      <c r="S6597" s="62" t="s">
        <v>19</v>
      </c>
      <c r="T6597" s="68"/>
    </row>
    <row r="6598" spans="1:20" x14ac:dyDescent="0.2">
      <c r="A6598" s="38" t="s">
        <v>22187</v>
      </c>
      <c r="B6598" s="39" t="s">
        <v>22188</v>
      </c>
      <c r="C6598" s="39"/>
      <c r="D6598" s="38">
        <v>509330</v>
      </c>
      <c r="E6598" s="38"/>
      <c r="F6598" s="38"/>
      <c r="G6598" s="39" t="s">
        <v>17332</v>
      </c>
      <c r="H6598" s="38">
        <v>8266019849</v>
      </c>
      <c r="I6598" s="40" t="s">
        <v>22189</v>
      </c>
      <c r="J6598" s="2">
        <v>8600</v>
      </c>
      <c r="K6598" s="2"/>
      <c r="L6598" s="2">
        <v>1548</v>
      </c>
      <c r="M6598" s="3">
        <f t="shared" ref="M6598:M6661" si="103">SUM(J6598:L6598)</f>
        <v>10148</v>
      </c>
      <c r="N6598" s="41">
        <v>45372</v>
      </c>
      <c r="O6598" s="39"/>
      <c r="P6598" s="39" t="s">
        <v>18453</v>
      </c>
      <c r="Q6598" s="40"/>
      <c r="R6598" s="41"/>
      <c r="S6598" s="62" t="s">
        <v>21</v>
      </c>
      <c r="T6598" s="68"/>
    </row>
    <row r="6599" spans="1:20" x14ac:dyDescent="0.2">
      <c r="A6599" s="38" t="s">
        <v>22190</v>
      </c>
      <c r="B6599" s="39" t="s">
        <v>22191</v>
      </c>
      <c r="C6599" s="39" t="s">
        <v>22192</v>
      </c>
      <c r="D6599" s="38">
        <v>408038</v>
      </c>
      <c r="E6599" s="38"/>
      <c r="F6599" s="38"/>
      <c r="G6599" s="39" t="s">
        <v>6647</v>
      </c>
      <c r="H6599" s="38">
        <v>8266020787</v>
      </c>
      <c r="I6599" s="40" t="s">
        <v>22193</v>
      </c>
      <c r="J6599" s="2">
        <v>38530.508474576272</v>
      </c>
      <c r="K6599" s="2"/>
      <c r="L6599" s="2">
        <v>6935.4915254237285</v>
      </c>
      <c r="M6599" s="3">
        <f t="shared" si="103"/>
        <v>45466</v>
      </c>
      <c r="N6599" s="41">
        <v>45346.729166666664</v>
      </c>
      <c r="O6599" s="39">
        <v>1246756378</v>
      </c>
      <c r="P6599" s="39" t="s">
        <v>18463</v>
      </c>
      <c r="Q6599" s="40" t="s">
        <v>22194</v>
      </c>
      <c r="R6599" s="41">
        <v>45395</v>
      </c>
      <c r="S6599" s="62" t="s">
        <v>29</v>
      </c>
      <c r="T6599" s="68"/>
    </row>
    <row r="6600" spans="1:20" x14ac:dyDescent="0.2">
      <c r="A6600" s="38" t="s">
        <v>22195</v>
      </c>
      <c r="B6600" s="39" t="s">
        <v>22196</v>
      </c>
      <c r="C6600" s="39" t="s">
        <v>22197</v>
      </c>
      <c r="D6600" s="38">
        <v>137847</v>
      </c>
      <c r="E6600" s="38"/>
      <c r="F6600" s="38"/>
      <c r="G6600" s="39" t="s">
        <v>17353</v>
      </c>
      <c r="H6600" s="38">
        <v>8266019461</v>
      </c>
      <c r="I6600" s="40" t="s">
        <v>22198</v>
      </c>
      <c r="J6600" s="2">
        <v>19284.745762711864</v>
      </c>
      <c r="K6600" s="2"/>
      <c r="L6600" s="2">
        <v>3471.2542372881353</v>
      </c>
      <c r="M6600" s="3">
        <f t="shared" si="103"/>
        <v>22756</v>
      </c>
      <c r="N6600" s="41">
        <v>45349.729166666664</v>
      </c>
      <c r="O6600" s="39">
        <v>1246756458</v>
      </c>
      <c r="P6600" s="39" t="s">
        <v>19303</v>
      </c>
      <c r="Q6600" s="40" t="s">
        <v>22199</v>
      </c>
      <c r="R6600" s="41">
        <v>45394</v>
      </c>
      <c r="S6600" s="62" t="s">
        <v>19</v>
      </c>
      <c r="T6600" s="68"/>
    </row>
    <row r="6601" spans="1:20" x14ac:dyDescent="0.2">
      <c r="A6601" s="38" t="s">
        <v>22200</v>
      </c>
      <c r="B6601" s="39" t="s">
        <v>22201</v>
      </c>
      <c r="C6601" s="39" t="s">
        <v>22202</v>
      </c>
      <c r="D6601" s="38">
        <v>822670</v>
      </c>
      <c r="E6601" s="38"/>
      <c r="F6601" s="38"/>
      <c r="G6601" s="39" t="s">
        <v>21396</v>
      </c>
      <c r="H6601" s="38">
        <v>8268013581</v>
      </c>
      <c r="I6601" s="40">
        <v>34</v>
      </c>
      <c r="J6601" s="2">
        <v>773072.44067796611</v>
      </c>
      <c r="K6601" s="2"/>
      <c r="L6601" s="2">
        <v>139153.0393220339</v>
      </c>
      <c r="M6601" s="3">
        <f t="shared" si="103"/>
        <v>912225.48</v>
      </c>
      <c r="N6601" s="41">
        <v>45335.729166666664</v>
      </c>
      <c r="O6601" s="39">
        <v>161153884</v>
      </c>
      <c r="P6601" s="39" t="s">
        <v>19303</v>
      </c>
      <c r="Q6601" s="40">
        <v>403253688783</v>
      </c>
      <c r="R6601" s="41">
        <v>45378</v>
      </c>
      <c r="S6601" s="62" t="s">
        <v>19</v>
      </c>
      <c r="T6601" s="68"/>
    </row>
    <row r="6602" spans="1:20" x14ac:dyDescent="0.2">
      <c r="A6602" s="38" t="s">
        <v>22203</v>
      </c>
      <c r="B6602" s="39" t="s">
        <v>22204</v>
      </c>
      <c r="C6602" s="39"/>
      <c r="D6602" s="38">
        <v>816273</v>
      </c>
      <c r="E6602" s="38"/>
      <c r="F6602" s="38"/>
      <c r="G6602" s="39" t="s">
        <v>51</v>
      </c>
      <c r="H6602" s="38">
        <v>8268013907</v>
      </c>
      <c r="I6602" s="40">
        <v>320</v>
      </c>
      <c r="J6602" s="2">
        <v>51900</v>
      </c>
      <c r="K6602" s="2"/>
      <c r="L6602" s="2">
        <v>9342</v>
      </c>
      <c r="M6602" s="3">
        <f t="shared" si="103"/>
        <v>61242</v>
      </c>
      <c r="N6602" s="41">
        <v>45373</v>
      </c>
      <c r="O6602" s="39"/>
      <c r="P6602" s="39" t="s">
        <v>19303</v>
      </c>
      <c r="Q6602" s="40"/>
      <c r="R6602" s="41"/>
      <c r="S6602" s="62" t="s">
        <v>19</v>
      </c>
      <c r="T6602" s="68"/>
    </row>
    <row r="6603" spans="1:20" x14ac:dyDescent="0.2">
      <c r="A6603" s="38" t="s">
        <v>22205</v>
      </c>
      <c r="B6603" s="39" t="s">
        <v>22206</v>
      </c>
      <c r="C6603" s="39"/>
      <c r="D6603" s="38">
        <v>128635</v>
      </c>
      <c r="E6603" s="38"/>
      <c r="F6603" s="38"/>
      <c r="G6603" s="39" t="s">
        <v>989</v>
      </c>
      <c r="H6603" s="38">
        <v>8266020254</v>
      </c>
      <c r="I6603" s="40" t="s">
        <v>22207</v>
      </c>
      <c r="J6603" s="2">
        <v>7350</v>
      </c>
      <c r="K6603" s="2"/>
      <c r="L6603" s="2">
        <v>1323</v>
      </c>
      <c r="M6603" s="3">
        <f t="shared" si="103"/>
        <v>8673</v>
      </c>
      <c r="N6603" s="41">
        <v>45373</v>
      </c>
      <c r="O6603" s="39"/>
      <c r="P6603" s="39" t="s">
        <v>18453</v>
      </c>
      <c r="Q6603" s="40"/>
      <c r="R6603" s="41"/>
      <c r="S6603" s="62" t="s">
        <v>21</v>
      </c>
      <c r="T6603" s="68"/>
    </row>
    <row r="6604" spans="1:20" x14ac:dyDescent="0.2">
      <c r="A6604" s="38" t="s">
        <v>22208</v>
      </c>
      <c r="B6604" s="39" t="s">
        <v>22209</v>
      </c>
      <c r="C6604" s="39" t="s">
        <v>22210</v>
      </c>
      <c r="D6604" s="38">
        <v>301728</v>
      </c>
      <c r="E6604" s="38"/>
      <c r="F6604" s="38"/>
      <c r="G6604" s="39" t="s">
        <v>11504</v>
      </c>
      <c r="H6604" s="38">
        <v>8266020798</v>
      </c>
      <c r="I6604" s="40">
        <v>240810265</v>
      </c>
      <c r="J6604" s="2">
        <v>63820.338983050853</v>
      </c>
      <c r="K6604" s="2"/>
      <c r="L6604" s="2">
        <v>11487.661016949152</v>
      </c>
      <c r="M6604" s="3">
        <f t="shared" si="103"/>
        <v>75308</v>
      </c>
      <c r="N6604" s="41">
        <v>45336.729166666664</v>
      </c>
      <c r="O6604" s="39">
        <v>1246758572</v>
      </c>
      <c r="P6604" s="39" t="s">
        <v>18463</v>
      </c>
      <c r="Q6604" s="40">
        <v>404226525208</v>
      </c>
      <c r="R6604" s="41">
        <v>45404</v>
      </c>
      <c r="S6604" s="62" t="s">
        <v>29</v>
      </c>
      <c r="T6604" s="68"/>
    </row>
    <row r="6605" spans="1:20" x14ac:dyDescent="0.2">
      <c r="A6605" s="38" t="s">
        <v>22211</v>
      </c>
      <c r="B6605" s="39" t="s">
        <v>22212</v>
      </c>
      <c r="C6605" s="39" t="s">
        <v>22213</v>
      </c>
      <c r="D6605" s="38">
        <v>301728</v>
      </c>
      <c r="E6605" s="38"/>
      <c r="F6605" s="38"/>
      <c r="G6605" s="39" t="s">
        <v>11504</v>
      </c>
      <c r="H6605" s="38">
        <v>8266020633</v>
      </c>
      <c r="I6605" s="40">
        <v>240815221</v>
      </c>
      <c r="J6605" s="2">
        <v>45653.38983050848</v>
      </c>
      <c r="K6605" s="2"/>
      <c r="L6605" s="2">
        <v>8217.6101694915269</v>
      </c>
      <c r="M6605" s="3">
        <f t="shared" si="103"/>
        <v>53871.000000000007</v>
      </c>
      <c r="N6605" s="41">
        <v>45349.729166666664</v>
      </c>
      <c r="O6605" s="39">
        <v>1246758652</v>
      </c>
      <c r="P6605" s="39" t="s">
        <v>18463</v>
      </c>
      <c r="Q6605" s="40">
        <v>404262522960</v>
      </c>
      <c r="R6605" s="41">
        <v>45410</v>
      </c>
      <c r="S6605" s="62" t="s">
        <v>29</v>
      </c>
      <c r="T6605" s="68"/>
    </row>
    <row r="6606" spans="1:20" x14ac:dyDescent="0.2">
      <c r="A6606" s="38" t="s">
        <v>22214</v>
      </c>
      <c r="B6606" s="39" t="s">
        <v>22215</v>
      </c>
      <c r="C6606" s="39" t="s">
        <v>22216</v>
      </c>
      <c r="D6606" s="38">
        <v>502357</v>
      </c>
      <c r="E6606" s="38"/>
      <c r="F6606" s="38"/>
      <c r="G6606" s="39" t="s">
        <v>4068</v>
      </c>
      <c r="H6606" s="38">
        <v>8266020929</v>
      </c>
      <c r="I6606" s="40" t="s">
        <v>22217</v>
      </c>
      <c r="J6606" s="2">
        <v>39000</v>
      </c>
      <c r="K6606" s="2"/>
      <c r="L6606" s="2">
        <v>7020</v>
      </c>
      <c r="M6606" s="3">
        <f t="shared" si="103"/>
        <v>46020</v>
      </c>
      <c r="N6606" s="41">
        <v>45350.729166666664</v>
      </c>
      <c r="O6606" s="39">
        <v>1246758690</v>
      </c>
      <c r="P6606" s="39" t="s">
        <v>18463</v>
      </c>
      <c r="Q6606" s="40" t="s">
        <v>22218</v>
      </c>
      <c r="R6606" s="41">
        <v>45394</v>
      </c>
      <c r="S6606" s="62" t="s">
        <v>29</v>
      </c>
      <c r="T6606" s="68"/>
    </row>
    <row r="6607" spans="1:20" x14ac:dyDescent="0.2">
      <c r="A6607" s="38" t="s">
        <v>22219</v>
      </c>
      <c r="B6607" s="42" t="s">
        <v>22220</v>
      </c>
      <c r="C6607" s="42" t="s">
        <v>22221</v>
      </c>
      <c r="D6607" s="38">
        <v>300286</v>
      </c>
      <c r="E6607" s="38"/>
      <c r="F6607" s="38"/>
      <c r="G6607" s="42" t="s">
        <v>9310</v>
      </c>
      <c r="H6607" s="38">
        <v>8268014471</v>
      </c>
      <c r="I6607" s="40">
        <v>712755153</v>
      </c>
      <c r="J6607" s="3">
        <v>400800</v>
      </c>
      <c r="K6607" s="3"/>
      <c r="L6607" s="3">
        <v>72144</v>
      </c>
      <c r="M6607" s="3">
        <f t="shared" si="103"/>
        <v>472944</v>
      </c>
      <c r="N6607" s="41">
        <v>45371.729166666664</v>
      </c>
      <c r="O6607" s="39">
        <v>161154390</v>
      </c>
      <c r="P6607" s="42" t="s">
        <v>315</v>
      </c>
      <c r="Q6607" s="42">
        <v>404039021107</v>
      </c>
      <c r="R6607" s="60">
        <v>45385</v>
      </c>
      <c r="S6607" s="42" t="s">
        <v>243</v>
      </c>
      <c r="T6607" s="68"/>
    </row>
    <row r="6608" spans="1:20" x14ac:dyDescent="0.2">
      <c r="A6608" s="38" t="s">
        <v>22222</v>
      </c>
      <c r="B6608" s="39" t="s">
        <v>22223</v>
      </c>
      <c r="C6608" s="39"/>
      <c r="D6608" s="38">
        <v>703046</v>
      </c>
      <c r="E6608" s="38"/>
      <c r="F6608" s="38"/>
      <c r="G6608" s="42" t="s">
        <v>678</v>
      </c>
      <c r="H6608" s="38">
        <v>8266020738</v>
      </c>
      <c r="I6608" s="40" t="s">
        <v>22224</v>
      </c>
      <c r="J6608" s="2">
        <v>16630</v>
      </c>
      <c r="K6608" s="2"/>
      <c r="L6608" s="2">
        <v>0</v>
      </c>
      <c r="M6608" s="3">
        <f t="shared" si="103"/>
        <v>16630</v>
      </c>
      <c r="N6608" s="41">
        <v>45374</v>
      </c>
      <c r="O6608" s="39"/>
      <c r="P6608" s="39" t="s">
        <v>18463</v>
      </c>
      <c r="Q6608" s="40"/>
      <c r="R6608" s="41"/>
      <c r="S6608" s="62" t="s">
        <v>29</v>
      </c>
      <c r="T6608" s="68"/>
    </row>
    <row r="6609" spans="1:20" x14ac:dyDescent="0.2">
      <c r="A6609" s="38" t="s">
        <v>22225</v>
      </c>
      <c r="B6609" s="39" t="s">
        <v>22226</v>
      </c>
      <c r="C6609" s="39" t="s">
        <v>22227</v>
      </c>
      <c r="D6609" s="38">
        <v>105903</v>
      </c>
      <c r="E6609" s="38"/>
      <c r="F6609" s="38"/>
      <c r="G6609" s="39" t="s">
        <v>6269</v>
      </c>
      <c r="H6609" s="38">
        <v>8266020089</v>
      </c>
      <c r="I6609" s="40" t="s">
        <v>22228</v>
      </c>
      <c r="J6609" s="2">
        <v>53025.423728813563</v>
      </c>
      <c r="K6609" s="2"/>
      <c r="L6609" s="2">
        <v>9544.5762711864409</v>
      </c>
      <c r="M6609" s="3">
        <f t="shared" si="103"/>
        <v>62570</v>
      </c>
      <c r="N6609" s="41">
        <v>45352.729166666664</v>
      </c>
      <c r="O6609" s="39">
        <v>1246760796</v>
      </c>
      <c r="P6609" s="39" t="s">
        <v>18453</v>
      </c>
      <c r="Q6609" s="40" t="s">
        <v>22229</v>
      </c>
      <c r="R6609" s="41">
        <v>45399</v>
      </c>
      <c r="S6609" s="62" t="s">
        <v>21</v>
      </c>
      <c r="T6609" s="68"/>
    </row>
    <row r="6610" spans="1:20" x14ac:dyDescent="0.2">
      <c r="A6610" s="38" t="s">
        <v>22230</v>
      </c>
      <c r="B6610" s="39" t="s">
        <v>22231</v>
      </c>
      <c r="C6610" s="39" t="s">
        <v>22232</v>
      </c>
      <c r="D6610" s="38">
        <v>137847</v>
      </c>
      <c r="E6610" s="38"/>
      <c r="F6610" s="38"/>
      <c r="G6610" s="39" t="s">
        <v>17353</v>
      </c>
      <c r="H6610" s="38">
        <v>8266020112</v>
      </c>
      <c r="I6610" s="40" t="s">
        <v>22233</v>
      </c>
      <c r="J6610" s="2">
        <v>58653.38983050848</v>
      </c>
      <c r="K6610" s="2"/>
      <c r="L6610" s="2">
        <v>10557.610169491527</v>
      </c>
      <c r="M6610" s="3">
        <f t="shared" si="103"/>
        <v>69211</v>
      </c>
      <c r="N6610" s="41">
        <v>45350.729166666664</v>
      </c>
      <c r="O6610" s="39">
        <v>1246760861</v>
      </c>
      <c r="P6610" s="39" t="s">
        <v>18463</v>
      </c>
      <c r="Q6610" s="40" t="s">
        <v>22199</v>
      </c>
      <c r="R6610" s="41">
        <v>45394</v>
      </c>
      <c r="S6610" s="62" t="s">
        <v>29</v>
      </c>
      <c r="T6610" s="68"/>
    </row>
    <row r="6611" spans="1:20" x14ac:dyDescent="0.2">
      <c r="A6611" s="38" t="s">
        <v>22234</v>
      </c>
      <c r="B6611" s="39" t="s">
        <v>22235</v>
      </c>
      <c r="C6611" s="39" t="s">
        <v>22236</v>
      </c>
      <c r="D6611" s="38">
        <v>408038</v>
      </c>
      <c r="E6611" s="38"/>
      <c r="F6611" s="38"/>
      <c r="G6611" s="39" t="s">
        <v>6647</v>
      </c>
      <c r="H6611" s="38">
        <v>8266020113</v>
      </c>
      <c r="I6611" s="40" t="s">
        <v>22237</v>
      </c>
      <c r="J6611" s="2">
        <v>125355.93220338984</v>
      </c>
      <c r="K6611" s="2"/>
      <c r="L6611" s="2">
        <v>22564.067796610168</v>
      </c>
      <c r="M6611" s="3">
        <f t="shared" si="103"/>
        <v>147920</v>
      </c>
      <c r="N6611" s="41">
        <v>45339.729166666664</v>
      </c>
      <c r="O6611" s="39">
        <v>1246767176</v>
      </c>
      <c r="P6611" s="39" t="s">
        <v>18453</v>
      </c>
      <c r="Q6611" s="40" t="s">
        <v>22238</v>
      </c>
      <c r="R6611" s="41">
        <v>45389</v>
      </c>
      <c r="S6611" s="62" t="s">
        <v>21</v>
      </c>
      <c r="T6611" s="68"/>
    </row>
    <row r="6612" spans="1:20" x14ac:dyDescent="0.2">
      <c r="A6612" s="38" t="s">
        <v>22239</v>
      </c>
      <c r="B6612" s="39" t="s">
        <v>22240</v>
      </c>
      <c r="C6612" s="39" t="s">
        <v>22241</v>
      </c>
      <c r="D6612" s="38">
        <v>816655</v>
      </c>
      <c r="E6612" s="38"/>
      <c r="F6612" s="38"/>
      <c r="G6612" s="42" t="s">
        <v>782</v>
      </c>
      <c r="H6612" s="38">
        <v>8268013271</v>
      </c>
      <c r="I6612" s="40">
        <v>637</v>
      </c>
      <c r="J6612" s="2">
        <v>53640</v>
      </c>
      <c r="K6612" s="2"/>
      <c r="L6612" s="2">
        <v>9655.1999999999989</v>
      </c>
      <c r="M6612" s="3">
        <f t="shared" si="103"/>
        <v>63295.199999999997</v>
      </c>
      <c r="N6612" s="41">
        <v>45370.729166666664</v>
      </c>
      <c r="O6612" s="39">
        <v>161159378</v>
      </c>
      <c r="P6612" s="39" t="s">
        <v>3282</v>
      </c>
      <c r="Q6612" s="40" t="s">
        <v>22242</v>
      </c>
      <c r="R6612" s="41">
        <v>45380</v>
      </c>
      <c r="S6612" s="42" t="s">
        <v>2417</v>
      </c>
      <c r="T6612" s="68"/>
    </row>
    <row r="6613" spans="1:20" x14ac:dyDescent="0.2">
      <c r="A6613" s="38" t="s">
        <v>22243</v>
      </c>
      <c r="B6613" s="39" t="s">
        <v>22244</v>
      </c>
      <c r="C6613" s="39" t="s">
        <v>22245</v>
      </c>
      <c r="D6613" s="38">
        <v>142792</v>
      </c>
      <c r="E6613" s="38"/>
      <c r="F6613" s="38"/>
      <c r="G6613" s="39" t="s">
        <v>22246</v>
      </c>
      <c r="H6613" s="38">
        <v>8266019455</v>
      </c>
      <c r="I6613" s="40">
        <v>138</v>
      </c>
      <c r="J6613" s="2">
        <v>400000</v>
      </c>
      <c r="K6613" s="2"/>
      <c r="L6613" s="2">
        <v>72000</v>
      </c>
      <c r="M6613" s="3">
        <f t="shared" si="103"/>
        <v>472000</v>
      </c>
      <c r="N6613" s="41">
        <v>45358.729166666664</v>
      </c>
      <c r="O6613" s="39">
        <v>1246761506</v>
      </c>
      <c r="P6613" s="39" t="s">
        <v>18453</v>
      </c>
      <c r="Q6613" s="40"/>
      <c r="R6613" s="41"/>
      <c r="S6613" s="62" t="s">
        <v>21</v>
      </c>
      <c r="T6613" s="68"/>
    </row>
    <row r="6614" spans="1:20" x14ac:dyDescent="0.2">
      <c r="A6614" s="38" t="s">
        <v>22247</v>
      </c>
      <c r="B6614" s="39" t="s">
        <v>22248</v>
      </c>
      <c r="C6614" s="39" t="s">
        <v>22249</v>
      </c>
      <c r="D6614" s="38">
        <v>300286</v>
      </c>
      <c r="E6614" s="38"/>
      <c r="F6614" s="38"/>
      <c r="G6614" s="39" t="s">
        <v>9310</v>
      </c>
      <c r="H6614" s="38">
        <v>8263000315</v>
      </c>
      <c r="I6614" s="40">
        <v>712754585</v>
      </c>
      <c r="J6614" s="2">
        <v>900000</v>
      </c>
      <c r="K6614" s="2"/>
      <c r="L6614" s="2">
        <v>162000</v>
      </c>
      <c r="M6614" s="3">
        <f t="shared" si="103"/>
        <v>1062000</v>
      </c>
      <c r="N6614" s="41">
        <v>45350.729166666664</v>
      </c>
      <c r="O6614" s="39">
        <v>1246761408</v>
      </c>
      <c r="P6614" s="39" t="s">
        <v>22110</v>
      </c>
      <c r="Q6614" s="40" t="s">
        <v>22250</v>
      </c>
      <c r="R6614" s="41">
        <v>45392</v>
      </c>
      <c r="S6614" s="62" t="s">
        <v>21</v>
      </c>
      <c r="T6614" s="68"/>
    </row>
    <row r="6615" spans="1:20" x14ac:dyDescent="0.2">
      <c r="A6615" s="38" t="s">
        <v>22251</v>
      </c>
      <c r="B6615" s="39" t="s">
        <v>22252</v>
      </c>
      <c r="C6615" s="39" t="s">
        <v>22253</v>
      </c>
      <c r="D6615" s="38">
        <v>937846</v>
      </c>
      <c r="E6615" s="38"/>
      <c r="F6615" s="38"/>
      <c r="G6615" s="39" t="s">
        <v>21875</v>
      </c>
      <c r="H6615" s="38">
        <v>8263000306</v>
      </c>
      <c r="I6615" s="40" t="s">
        <v>22254</v>
      </c>
      <c r="J6615" s="2">
        <v>195000</v>
      </c>
      <c r="K6615" s="2"/>
      <c r="L6615" s="2">
        <v>0</v>
      </c>
      <c r="M6615" s="3">
        <f t="shared" si="103"/>
        <v>195000</v>
      </c>
      <c r="N6615" s="41">
        <v>45336.729166666664</v>
      </c>
      <c r="O6615" s="39">
        <v>3569301019</v>
      </c>
      <c r="P6615" s="39" t="s">
        <v>22110</v>
      </c>
      <c r="Q6615" s="40" t="s">
        <v>22255</v>
      </c>
      <c r="R6615" s="41">
        <v>45380</v>
      </c>
      <c r="S6615" s="62" t="s">
        <v>21</v>
      </c>
      <c r="T6615" s="68"/>
    </row>
    <row r="6616" spans="1:20" x14ac:dyDescent="0.2">
      <c r="A6616" s="38" t="s">
        <v>22256</v>
      </c>
      <c r="B6616" s="39" t="s">
        <v>22257</v>
      </c>
      <c r="C6616" s="39" t="s">
        <v>22258</v>
      </c>
      <c r="D6616" s="38">
        <v>703046</v>
      </c>
      <c r="E6616" s="38"/>
      <c r="F6616" s="38"/>
      <c r="G6616" s="42" t="s">
        <v>678</v>
      </c>
      <c r="H6616" s="38">
        <v>8266020929</v>
      </c>
      <c r="I6616" s="40" t="s">
        <v>22259</v>
      </c>
      <c r="J6616" s="2">
        <v>512</v>
      </c>
      <c r="K6616" s="2"/>
      <c r="L6616" s="2">
        <v>0</v>
      </c>
      <c r="M6616" s="3">
        <f t="shared" si="103"/>
        <v>512</v>
      </c>
      <c r="N6616" s="41">
        <v>45357.729166666664</v>
      </c>
      <c r="O6616" s="39">
        <v>3569301018</v>
      </c>
      <c r="P6616" s="39" t="s">
        <v>18463</v>
      </c>
      <c r="Q6616" s="40" t="s">
        <v>22260</v>
      </c>
      <c r="R6616" s="41">
        <v>45389</v>
      </c>
      <c r="S6616" s="62" t="s">
        <v>29</v>
      </c>
      <c r="T6616" s="68"/>
    </row>
    <row r="6617" spans="1:20" x14ac:dyDescent="0.2">
      <c r="A6617" s="38" t="s">
        <v>22261</v>
      </c>
      <c r="B6617" s="39" t="s">
        <v>22262</v>
      </c>
      <c r="C6617" s="39" t="s">
        <v>22263</v>
      </c>
      <c r="D6617" s="38">
        <v>703046</v>
      </c>
      <c r="E6617" s="38"/>
      <c r="F6617" s="38"/>
      <c r="G6617" s="42" t="s">
        <v>678</v>
      </c>
      <c r="H6617" s="38">
        <v>8266020787</v>
      </c>
      <c r="I6617" s="40" t="s">
        <v>22264</v>
      </c>
      <c r="J6617" s="2">
        <v>443</v>
      </c>
      <c r="K6617" s="2"/>
      <c r="L6617" s="2">
        <v>0</v>
      </c>
      <c r="M6617" s="3">
        <f t="shared" si="103"/>
        <v>443</v>
      </c>
      <c r="N6617" s="41">
        <v>45357.729166666664</v>
      </c>
      <c r="O6617" s="39">
        <v>3569301022</v>
      </c>
      <c r="P6617" s="39" t="s">
        <v>18463</v>
      </c>
      <c r="Q6617" s="40" t="s">
        <v>22260</v>
      </c>
      <c r="R6617" s="41">
        <v>45389</v>
      </c>
      <c r="S6617" s="62" t="s">
        <v>29</v>
      </c>
      <c r="T6617" s="68"/>
    </row>
    <row r="6618" spans="1:20" x14ac:dyDescent="0.2">
      <c r="A6618" s="38" t="s">
        <v>22265</v>
      </c>
      <c r="B6618" s="39" t="s">
        <v>22266</v>
      </c>
      <c r="C6618" s="39" t="s">
        <v>22267</v>
      </c>
      <c r="D6618" s="38">
        <v>703046</v>
      </c>
      <c r="E6618" s="38"/>
      <c r="F6618" s="38"/>
      <c r="G6618" s="42" t="s">
        <v>678</v>
      </c>
      <c r="H6618" s="38">
        <v>8266020113</v>
      </c>
      <c r="I6618" s="40" t="s">
        <v>22268</v>
      </c>
      <c r="J6618" s="2">
        <v>443</v>
      </c>
      <c r="K6618" s="2"/>
      <c r="L6618" s="2">
        <v>0</v>
      </c>
      <c r="M6618" s="3">
        <f t="shared" si="103"/>
        <v>443</v>
      </c>
      <c r="N6618" s="41">
        <v>45353.729166666664</v>
      </c>
      <c r="O6618" s="39">
        <v>3569301025</v>
      </c>
      <c r="P6618" s="39" t="s">
        <v>18453</v>
      </c>
      <c r="Q6618" s="40" t="s">
        <v>22269</v>
      </c>
      <c r="R6618" s="41">
        <v>45386</v>
      </c>
      <c r="S6618" s="62" t="s">
        <v>21</v>
      </c>
      <c r="T6618" s="68"/>
    </row>
    <row r="6619" spans="1:20" x14ac:dyDescent="0.2">
      <c r="A6619" s="38" t="s">
        <v>22270</v>
      </c>
      <c r="B6619" s="39" t="s">
        <v>22271</v>
      </c>
      <c r="C6619" s="39" t="s">
        <v>22272</v>
      </c>
      <c r="D6619" s="38">
        <v>703046</v>
      </c>
      <c r="E6619" s="38"/>
      <c r="F6619" s="38"/>
      <c r="G6619" s="42" t="s">
        <v>678</v>
      </c>
      <c r="H6619" s="38">
        <v>8266019461</v>
      </c>
      <c r="I6619" s="40" t="s">
        <v>22273</v>
      </c>
      <c r="J6619" s="2">
        <v>499</v>
      </c>
      <c r="K6619" s="2"/>
      <c r="L6619" s="2">
        <v>0</v>
      </c>
      <c r="M6619" s="3">
        <f t="shared" si="103"/>
        <v>499</v>
      </c>
      <c r="N6619" s="41">
        <v>45357.729166666664</v>
      </c>
      <c r="O6619" s="39">
        <v>3569301030</v>
      </c>
      <c r="P6619" s="39" t="s">
        <v>19303</v>
      </c>
      <c r="Q6619" s="40" t="s">
        <v>22260</v>
      </c>
      <c r="R6619" s="41">
        <v>45389</v>
      </c>
      <c r="S6619" s="62" t="s">
        <v>19</v>
      </c>
      <c r="T6619" s="68"/>
    </row>
    <row r="6620" spans="1:20" x14ac:dyDescent="0.2">
      <c r="A6620" s="38" t="s">
        <v>22274</v>
      </c>
      <c r="B6620" s="39" t="s">
        <v>22275</v>
      </c>
      <c r="C6620" s="39"/>
      <c r="D6620" s="38">
        <v>510267</v>
      </c>
      <c r="E6620" s="38"/>
      <c r="F6620" s="38"/>
      <c r="G6620" s="42" t="s">
        <v>10380</v>
      </c>
      <c r="H6620" s="38">
        <v>8263000378</v>
      </c>
      <c r="I6620" s="40" t="s">
        <v>22276</v>
      </c>
      <c r="J6620" s="2">
        <v>150000</v>
      </c>
      <c r="K6620" s="2"/>
      <c r="L6620" s="2">
        <v>27000</v>
      </c>
      <c r="M6620" s="3">
        <f t="shared" si="103"/>
        <v>177000</v>
      </c>
      <c r="N6620" s="41">
        <v>45359</v>
      </c>
      <c r="O6620" s="39"/>
      <c r="P6620" s="39" t="s">
        <v>3282</v>
      </c>
      <c r="Q6620" s="40"/>
      <c r="R6620" s="41"/>
      <c r="S6620" s="42" t="s">
        <v>2417</v>
      </c>
      <c r="T6620" s="68"/>
    </row>
    <row r="6621" spans="1:20" x14ac:dyDescent="0.2">
      <c r="A6621" s="38" t="s">
        <v>22277</v>
      </c>
      <c r="B6621" s="39" t="s">
        <v>22278</v>
      </c>
      <c r="C6621" s="39"/>
      <c r="D6621" s="38">
        <v>137847</v>
      </c>
      <c r="E6621" s="38"/>
      <c r="F6621" s="38"/>
      <c r="G6621" s="39" t="s">
        <v>17353</v>
      </c>
      <c r="H6621" s="38">
        <v>8266019869</v>
      </c>
      <c r="I6621" s="40" t="s">
        <v>22279</v>
      </c>
      <c r="J6621" s="2">
        <v>124687.28</v>
      </c>
      <c r="K6621" s="2"/>
      <c r="L6621" s="2">
        <v>22443.72</v>
      </c>
      <c r="M6621" s="3">
        <f t="shared" si="103"/>
        <v>147131</v>
      </c>
      <c r="N6621" s="41">
        <v>45378</v>
      </c>
      <c r="O6621" s="39"/>
      <c r="P6621" s="39" t="s">
        <v>18453</v>
      </c>
      <c r="Q6621" s="40"/>
      <c r="R6621" s="41"/>
      <c r="S6621" s="62" t="s">
        <v>21</v>
      </c>
      <c r="T6621" s="68"/>
    </row>
    <row r="6622" spans="1:20" x14ac:dyDescent="0.2">
      <c r="A6622" s="38" t="s">
        <v>22280</v>
      </c>
      <c r="B6622" s="39"/>
      <c r="C6622" s="39"/>
      <c r="D6622" s="38">
        <v>137847</v>
      </c>
      <c r="E6622" s="38"/>
      <c r="F6622" s="38"/>
      <c r="G6622" s="39" t="s">
        <v>17353</v>
      </c>
      <c r="H6622" s="38">
        <v>8266020112</v>
      </c>
      <c r="I6622" s="40" t="s">
        <v>22281</v>
      </c>
      <c r="J6622" s="2">
        <v>37050</v>
      </c>
      <c r="K6622" s="2"/>
      <c r="L6622" s="2">
        <v>6669</v>
      </c>
      <c r="M6622" s="3">
        <f t="shared" si="103"/>
        <v>43719</v>
      </c>
      <c r="N6622" s="41">
        <v>45378</v>
      </c>
      <c r="O6622" s="39"/>
      <c r="P6622" s="39" t="s">
        <v>18463</v>
      </c>
      <c r="Q6622" s="40"/>
      <c r="R6622" s="41"/>
      <c r="S6622" s="62" t="s">
        <v>29</v>
      </c>
      <c r="T6622" s="68"/>
    </row>
    <row r="6623" spans="1:20" x14ac:dyDescent="0.2">
      <c r="A6623" s="38" t="s">
        <v>22282</v>
      </c>
      <c r="B6623" s="39" t="s">
        <v>22283</v>
      </c>
      <c r="C6623" s="39" t="s">
        <v>22284</v>
      </c>
      <c r="D6623" s="38">
        <v>400371</v>
      </c>
      <c r="E6623" s="38"/>
      <c r="F6623" s="38"/>
      <c r="G6623" s="39" t="s">
        <v>7339</v>
      </c>
      <c r="H6623" s="38">
        <v>8266018665</v>
      </c>
      <c r="I6623" s="40" t="s">
        <v>22285</v>
      </c>
      <c r="J6623" s="2">
        <v>490000</v>
      </c>
      <c r="K6623" s="2"/>
      <c r="L6623" s="2">
        <v>88200</v>
      </c>
      <c r="M6623" s="3">
        <f t="shared" si="103"/>
        <v>578200</v>
      </c>
      <c r="N6623" s="41">
        <v>45351.729166666664</v>
      </c>
      <c r="O6623" s="39">
        <v>1246765672</v>
      </c>
      <c r="P6623" s="39" t="s">
        <v>3282</v>
      </c>
      <c r="Q6623" s="40" t="s">
        <v>22286</v>
      </c>
      <c r="R6623" s="41">
        <v>45401</v>
      </c>
      <c r="S6623" s="42" t="s">
        <v>2417</v>
      </c>
      <c r="T6623" s="68"/>
    </row>
    <row r="6624" spans="1:20" x14ac:dyDescent="0.2">
      <c r="A6624" s="38" t="s">
        <v>22287</v>
      </c>
      <c r="B6624" s="39" t="s">
        <v>22288</v>
      </c>
      <c r="C6624" s="39" t="s">
        <v>22289</v>
      </c>
      <c r="D6624" s="38">
        <v>300286</v>
      </c>
      <c r="E6624" s="38"/>
      <c r="F6624" s="38"/>
      <c r="G6624" s="39" t="s">
        <v>9310</v>
      </c>
      <c r="H6624" s="38">
        <v>8263000306</v>
      </c>
      <c r="I6624" s="40">
        <v>712753470</v>
      </c>
      <c r="J6624" s="2">
        <v>7850000</v>
      </c>
      <c r="K6624" s="2"/>
      <c r="L6624" s="2">
        <v>1413000</v>
      </c>
      <c r="M6624" s="3">
        <f t="shared" si="103"/>
        <v>9263000</v>
      </c>
      <c r="N6624" s="41">
        <v>45301.729166666664</v>
      </c>
      <c r="O6624" s="39">
        <v>1246730857</v>
      </c>
      <c r="P6624" s="39" t="s">
        <v>22110</v>
      </c>
      <c r="Q6624" s="40" t="s">
        <v>22290</v>
      </c>
      <c r="R6624" s="41">
        <v>45386</v>
      </c>
      <c r="S6624" s="62" t="s">
        <v>21</v>
      </c>
      <c r="T6624" s="68"/>
    </row>
    <row r="6625" spans="1:20" x14ac:dyDescent="0.2">
      <c r="A6625" s="38" t="s">
        <v>22291</v>
      </c>
      <c r="B6625" s="39" t="s">
        <v>22292</v>
      </c>
      <c r="C6625" s="39" t="s">
        <v>22293</v>
      </c>
      <c r="D6625" s="38">
        <v>502387</v>
      </c>
      <c r="E6625" s="38"/>
      <c r="F6625" s="38"/>
      <c r="G6625" s="39" t="s">
        <v>22294</v>
      </c>
      <c r="H6625" s="38">
        <v>8263000323</v>
      </c>
      <c r="I6625" s="40" t="s">
        <v>22295</v>
      </c>
      <c r="J6625" s="2">
        <v>1600000</v>
      </c>
      <c r="K6625" s="2"/>
      <c r="L6625" s="2">
        <v>288000</v>
      </c>
      <c r="M6625" s="3">
        <f t="shared" si="103"/>
        <v>1888000</v>
      </c>
      <c r="N6625" s="41">
        <v>45336.729166666664</v>
      </c>
      <c r="O6625" s="39">
        <v>1246767564</v>
      </c>
      <c r="P6625" s="39" t="s">
        <v>18453</v>
      </c>
      <c r="Q6625" s="40" t="s">
        <v>22296</v>
      </c>
      <c r="R6625" s="41">
        <v>45382</v>
      </c>
      <c r="S6625" s="62" t="s">
        <v>21</v>
      </c>
      <c r="T6625" s="68"/>
    </row>
    <row r="6626" spans="1:20" x14ac:dyDescent="0.2">
      <c r="A6626" s="38">
        <v>313</v>
      </c>
      <c r="B6626" s="39" t="s">
        <v>22297</v>
      </c>
      <c r="C6626" s="39" t="s">
        <v>22298</v>
      </c>
      <c r="D6626" s="38">
        <v>809819</v>
      </c>
      <c r="E6626" s="38"/>
      <c r="F6626" s="38"/>
      <c r="G6626" s="39" t="s">
        <v>1693</v>
      </c>
      <c r="H6626" s="38">
        <v>8268007176</v>
      </c>
      <c r="I6626" s="40" t="s">
        <v>22299</v>
      </c>
      <c r="J6626" s="2">
        <v>100000</v>
      </c>
      <c r="K6626" s="2"/>
      <c r="L6626" s="2">
        <v>18000</v>
      </c>
      <c r="M6626" s="3">
        <f t="shared" si="103"/>
        <v>118000</v>
      </c>
      <c r="N6626" s="41">
        <v>45344.729166666664</v>
      </c>
      <c r="O6626" s="39">
        <v>161176872</v>
      </c>
      <c r="P6626" s="39" t="s">
        <v>8899</v>
      </c>
      <c r="Q6626" s="40">
        <v>403303556792</v>
      </c>
      <c r="R6626" s="41">
        <v>45383</v>
      </c>
      <c r="S6626" s="42" t="s">
        <v>8901</v>
      </c>
      <c r="T6626" s="68"/>
    </row>
    <row r="6627" spans="1:20" x14ac:dyDescent="0.2">
      <c r="A6627" s="38" t="s">
        <v>22300</v>
      </c>
      <c r="B6627" s="39" t="s">
        <v>22301</v>
      </c>
      <c r="C6627" s="39" t="s">
        <v>22302</v>
      </c>
      <c r="D6627" s="38">
        <v>821146</v>
      </c>
      <c r="E6627" s="38"/>
      <c r="F6627" s="38"/>
      <c r="G6627" s="42" t="s">
        <v>446</v>
      </c>
      <c r="H6627" s="38">
        <v>8268008478</v>
      </c>
      <c r="I6627" s="40" t="s">
        <v>22303</v>
      </c>
      <c r="J6627" s="2">
        <v>70570</v>
      </c>
      <c r="K6627" s="2"/>
      <c r="L6627" s="2">
        <v>0</v>
      </c>
      <c r="M6627" s="3">
        <f t="shared" si="103"/>
        <v>70570</v>
      </c>
      <c r="N6627" s="41">
        <v>45310</v>
      </c>
      <c r="O6627" s="39">
        <v>161180467</v>
      </c>
      <c r="P6627" s="39" t="s">
        <v>3282</v>
      </c>
      <c r="Q6627" s="40">
        <v>404040783971</v>
      </c>
      <c r="R6627" s="41">
        <v>45386</v>
      </c>
      <c r="S6627" s="42" t="s">
        <v>2417</v>
      </c>
      <c r="T6627" s="68"/>
    </row>
    <row r="6628" spans="1:20" x14ac:dyDescent="0.2">
      <c r="A6628" s="38" t="s">
        <v>22304</v>
      </c>
      <c r="B6628" s="39" t="s">
        <v>22305</v>
      </c>
      <c r="C6628" s="39" t="s">
        <v>22306</v>
      </c>
      <c r="D6628" s="38">
        <v>821146</v>
      </c>
      <c r="E6628" s="38"/>
      <c r="F6628" s="38"/>
      <c r="G6628" s="42" t="s">
        <v>446</v>
      </c>
      <c r="H6628" s="38">
        <v>8268008478</v>
      </c>
      <c r="I6628" s="40" t="s">
        <v>22307</v>
      </c>
      <c r="J6628" s="2">
        <v>51371</v>
      </c>
      <c r="K6628" s="2"/>
      <c r="L6628" s="2">
        <v>0</v>
      </c>
      <c r="M6628" s="3">
        <f t="shared" si="103"/>
        <v>51371</v>
      </c>
      <c r="N6628" s="41">
        <v>45310</v>
      </c>
      <c r="O6628" s="39">
        <v>161180428</v>
      </c>
      <c r="P6628" s="39" t="s">
        <v>3282</v>
      </c>
      <c r="Q6628" s="40" t="s">
        <v>22308</v>
      </c>
      <c r="R6628" s="41">
        <v>45382</v>
      </c>
      <c r="S6628" s="42" t="s">
        <v>2417</v>
      </c>
      <c r="T6628" s="68"/>
    </row>
    <row r="6629" spans="1:20" x14ac:dyDescent="0.2">
      <c r="A6629" s="38" t="s">
        <v>22309</v>
      </c>
      <c r="B6629" s="39" t="s">
        <v>22310</v>
      </c>
      <c r="C6629" s="39" t="s">
        <v>22311</v>
      </c>
      <c r="D6629" s="38">
        <v>821146</v>
      </c>
      <c r="E6629" s="38"/>
      <c r="F6629" s="38"/>
      <c r="G6629" s="42" t="s">
        <v>446</v>
      </c>
      <c r="H6629" s="38">
        <v>8268008478</v>
      </c>
      <c r="I6629" s="40" t="s">
        <v>22312</v>
      </c>
      <c r="J6629" s="2">
        <v>46130</v>
      </c>
      <c r="K6629" s="2"/>
      <c r="L6629" s="2">
        <v>0</v>
      </c>
      <c r="M6629" s="3">
        <f t="shared" si="103"/>
        <v>46130</v>
      </c>
      <c r="N6629" s="41">
        <v>45310</v>
      </c>
      <c r="O6629" s="39">
        <v>161180524</v>
      </c>
      <c r="P6629" s="39" t="s">
        <v>3282</v>
      </c>
      <c r="Q6629" s="40">
        <v>404040783971</v>
      </c>
      <c r="R6629" s="41">
        <v>45386</v>
      </c>
      <c r="S6629" s="42" t="s">
        <v>2417</v>
      </c>
      <c r="T6629" s="68"/>
    </row>
    <row r="6630" spans="1:20" x14ac:dyDescent="0.2">
      <c r="A6630" s="38" t="s">
        <v>22313</v>
      </c>
      <c r="B6630" s="39" t="s">
        <v>22314</v>
      </c>
      <c r="C6630" s="39" t="s">
        <v>22315</v>
      </c>
      <c r="D6630" s="38">
        <v>821146</v>
      </c>
      <c r="E6630" s="38"/>
      <c r="F6630" s="38"/>
      <c r="G6630" s="42" t="s">
        <v>446</v>
      </c>
      <c r="H6630" s="38">
        <v>8268008478</v>
      </c>
      <c r="I6630" s="40" t="s">
        <v>22316</v>
      </c>
      <c r="J6630" s="2">
        <v>40054</v>
      </c>
      <c r="K6630" s="2"/>
      <c r="L6630" s="2">
        <v>0</v>
      </c>
      <c r="M6630" s="3">
        <f t="shared" si="103"/>
        <v>40054</v>
      </c>
      <c r="N6630" s="41">
        <v>45310</v>
      </c>
      <c r="O6630" s="39">
        <v>161180384</v>
      </c>
      <c r="P6630" s="39" t="s">
        <v>3282</v>
      </c>
      <c r="Q6630" s="40">
        <v>404040783971</v>
      </c>
      <c r="R6630" s="41">
        <v>45386</v>
      </c>
      <c r="S6630" s="42" t="s">
        <v>2417</v>
      </c>
      <c r="T6630" s="68"/>
    </row>
    <row r="6631" spans="1:20" x14ac:dyDescent="0.2">
      <c r="A6631" s="38" t="s">
        <v>22317</v>
      </c>
      <c r="B6631" s="39" t="s">
        <v>22318</v>
      </c>
      <c r="C6631" s="39" t="s">
        <v>22319</v>
      </c>
      <c r="D6631" s="38">
        <v>821146</v>
      </c>
      <c r="E6631" s="38"/>
      <c r="F6631" s="38"/>
      <c r="G6631" s="42" t="s">
        <v>446</v>
      </c>
      <c r="H6631" s="38">
        <v>8268008478</v>
      </c>
      <c r="I6631" s="40" t="s">
        <v>22320</v>
      </c>
      <c r="J6631" s="2">
        <v>33359</v>
      </c>
      <c r="K6631" s="2"/>
      <c r="L6631" s="2">
        <v>0</v>
      </c>
      <c r="M6631" s="3">
        <f t="shared" si="103"/>
        <v>33359</v>
      </c>
      <c r="N6631" s="41">
        <v>45310</v>
      </c>
      <c r="O6631" s="39">
        <v>161180338</v>
      </c>
      <c r="P6631" s="39" t="s">
        <v>3282</v>
      </c>
      <c r="Q6631" s="40">
        <v>404040783971</v>
      </c>
      <c r="R6631" s="41">
        <v>45386</v>
      </c>
      <c r="S6631" s="42" t="s">
        <v>2417</v>
      </c>
      <c r="T6631" s="68"/>
    </row>
    <row r="6632" spans="1:20" x14ac:dyDescent="0.2">
      <c r="A6632" s="38" t="s">
        <v>22321</v>
      </c>
      <c r="B6632" s="39" t="s">
        <v>22322</v>
      </c>
      <c r="C6632" s="39" t="s">
        <v>22323</v>
      </c>
      <c r="D6632" s="38">
        <v>821146</v>
      </c>
      <c r="E6632" s="38"/>
      <c r="F6632" s="38"/>
      <c r="G6632" s="42" t="s">
        <v>446</v>
      </c>
      <c r="H6632" s="38">
        <v>8268008478</v>
      </c>
      <c r="I6632" s="40" t="s">
        <v>22324</v>
      </c>
      <c r="J6632" s="2">
        <v>32902</v>
      </c>
      <c r="K6632" s="2"/>
      <c r="L6632" s="2">
        <v>0</v>
      </c>
      <c r="M6632" s="3">
        <f t="shared" si="103"/>
        <v>32902</v>
      </c>
      <c r="N6632" s="41">
        <v>45310</v>
      </c>
      <c r="O6632" s="39">
        <v>161180273</v>
      </c>
      <c r="P6632" s="39" t="s">
        <v>3282</v>
      </c>
      <c r="Q6632" s="40">
        <v>404040783971</v>
      </c>
      <c r="R6632" s="41">
        <v>45386</v>
      </c>
      <c r="S6632" s="42" t="s">
        <v>2417</v>
      </c>
      <c r="T6632" s="68"/>
    </row>
    <row r="6633" spans="1:20" x14ac:dyDescent="0.2">
      <c r="A6633" s="38" t="s">
        <v>22325</v>
      </c>
      <c r="B6633" s="39" t="s">
        <v>22326</v>
      </c>
      <c r="C6633" s="39" t="s">
        <v>22327</v>
      </c>
      <c r="D6633" s="38">
        <v>821146</v>
      </c>
      <c r="E6633" s="38"/>
      <c r="F6633" s="38"/>
      <c r="G6633" s="42" t="s">
        <v>446</v>
      </c>
      <c r="H6633" s="38">
        <v>8268008478</v>
      </c>
      <c r="I6633" s="40" t="s">
        <v>22328</v>
      </c>
      <c r="J6633" s="2">
        <v>32705</v>
      </c>
      <c r="K6633" s="2"/>
      <c r="L6633" s="2">
        <v>0</v>
      </c>
      <c r="M6633" s="3">
        <f t="shared" si="103"/>
        <v>32705</v>
      </c>
      <c r="N6633" s="41">
        <v>45310</v>
      </c>
      <c r="O6633" s="39">
        <v>161180573</v>
      </c>
      <c r="P6633" s="39" t="s">
        <v>3282</v>
      </c>
      <c r="Q6633" s="40">
        <v>404040783971</v>
      </c>
      <c r="R6633" s="41">
        <v>45386</v>
      </c>
      <c r="S6633" s="42" t="s">
        <v>2417</v>
      </c>
      <c r="T6633" s="68"/>
    </row>
    <row r="6634" spans="1:20" x14ac:dyDescent="0.2">
      <c r="A6634" s="38" t="s">
        <v>22329</v>
      </c>
      <c r="B6634" s="39" t="s">
        <v>22330</v>
      </c>
      <c r="C6634" s="39" t="s">
        <v>22331</v>
      </c>
      <c r="D6634" s="38">
        <v>402420</v>
      </c>
      <c r="E6634" s="38"/>
      <c r="F6634" s="38"/>
      <c r="G6634" s="39" t="s">
        <v>22332</v>
      </c>
      <c r="H6634" s="38">
        <v>8266020317</v>
      </c>
      <c r="I6634" s="40" t="s">
        <v>22333</v>
      </c>
      <c r="J6634" s="2">
        <v>27375.423728813559</v>
      </c>
      <c r="K6634" s="2"/>
      <c r="L6634" s="2">
        <v>4927.5762711864409</v>
      </c>
      <c r="M6634" s="3">
        <f t="shared" si="103"/>
        <v>32303</v>
      </c>
      <c r="N6634" s="41">
        <v>45307.729166666664</v>
      </c>
      <c r="O6634" s="39">
        <v>1246769533</v>
      </c>
      <c r="P6634" s="39" t="s">
        <v>18453</v>
      </c>
      <c r="Q6634" s="40" t="s">
        <v>22334</v>
      </c>
      <c r="R6634" s="41">
        <v>45414</v>
      </c>
      <c r="S6634" s="62" t="s">
        <v>21</v>
      </c>
      <c r="T6634" s="68"/>
    </row>
    <row r="6635" spans="1:20" x14ac:dyDescent="0.2">
      <c r="A6635" s="38" t="s">
        <v>22335</v>
      </c>
      <c r="B6635" s="39" t="s">
        <v>22336</v>
      </c>
      <c r="C6635" s="39" t="s">
        <v>22337</v>
      </c>
      <c r="D6635" s="38">
        <v>821146</v>
      </c>
      <c r="E6635" s="38"/>
      <c r="F6635" s="38"/>
      <c r="G6635" s="42" t="s">
        <v>446</v>
      </c>
      <c r="H6635" s="38">
        <v>8268008478</v>
      </c>
      <c r="I6635" s="40" t="s">
        <v>22338</v>
      </c>
      <c r="J6635" s="2">
        <v>30648</v>
      </c>
      <c r="K6635" s="2"/>
      <c r="L6635" s="2">
        <v>0</v>
      </c>
      <c r="M6635" s="3">
        <f t="shared" si="103"/>
        <v>30648</v>
      </c>
      <c r="N6635" s="41">
        <v>45310</v>
      </c>
      <c r="O6635" s="39">
        <v>161180597</v>
      </c>
      <c r="P6635" s="39" t="s">
        <v>3282</v>
      </c>
      <c r="Q6635" s="40">
        <v>404040783971</v>
      </c>
      <c r="R6635" s="41">
        <v>45386</v>
      </c>
      <c r="S6635" s="42" t="s">
        <v>2417</v>
      </c>
      <c r="T6635" s="68"/>
    </row>
    <row r="6636" spans="1:20" x14ac:dyDescent="0.2">
      <c r="A6636" s="38" t="s">
        <v>22339</v>
      </c>
      <c r="B6636" s="39" t="s">
        <v>22340</v>
      </c>
      <c r="C6636" s="39" t="s">
        <v>22341</v>
      </c>
      <c r="D6636" s="38">
        <v>821146</v>
      </c>
      <c r="E6636" s="38"/>
      <c r="F6636" s="38"/>
      <c r="G6636" s="42" t="s">
        <v>446</v>
      </c>
      <c r="H6636" s="38">
        <v>8268008478</v>
      </c>
      <c r="I6636" s="40" t="s">
        <v>22342</v>
      </c>
      <c r="J6636" s="2">
        <v>19427</v>
      </c>
      <c r="K6636" s="2"/>
      <c r="L6636" s="2">
        <v>0</v>
      </c>
      <c r="M6636" s="3">
        <f t="shared" si="103"/>
        <v>19427</v>
      </c>
      <c r="N6636" s="41">
        <v>45310</v>
      </c>
      <c r="O6636" s="39">
        <v>161180412</v>
      </c>
      <c r="P6636" s="39" t="s">
        <v>3282</v>
      </c>
      <c r="Q6636" s="40">
        <v>404040783971</v>
      </c>
      <c r="R6636" s="41">
        <v>45386</v>
      </c>
      <c r="S6636" s="42" t="s">
        <v>2417</v>
      </c>
      <c r="T6636" s="68"/>
    </row>
    <row r="6637" spans="1:20" x14ac:dyDescent="0.2">
      <c r="A6637" s="38" t="s">
        <v>22343</v>
      </c>
      <c r="B6637" s="39" t="s">
        <v>22344</v>
      </c>
      <c r="C6637" s="39" t="s">
        <v>22345</v>
      </c>
      <c r="D6637" s="38">
        <v>301193</v>
      </c>
      <c r="E6637" s="38"/>
      <c r="F6637" s="38"/>
      <c r="G6637" s="39" t="s">
        <v>2376</v>
      </c>
      <c r="H6637" s="38">
        <v>8266019205</v>
      </c>
      <c r="I6637" s="40">
        <v>232901130679</v>
      </c>
      <c r="J6637" s="2">
        <v>990000</v>
      </c>
      <c r="K6637" s="2"/>
      <c r="L6637" s="2">
        <v>178200</v>
      </c>
      <c r="M6637" s="3">
        <f t="shared" si="103"/>
        <v>1168200</v>
      </c>
      <c r="N6637" s="41">
        <v>45316.729166666664</v>
      </c>
      <c r="O6637" s="39">
        <v>1246769224</v>
      </c>
      <c r="P6637" s="39" t="s">
        <v>18453</v>
      </c>
      <c r="Q6637" s="40" t="s">
        <v>22346</v>
      </c>
      <c r="R6637" s="41">
        <v>45386</v>
      </c>
      <c r="S6637" s="62" t="s">
        <v>21</v>
      </c>
      <c r="T6637" s="68"/>
    </row>
    <row r="6638" spans="1:20" x14ac:dyDescent="0.2">
      <c r="A6638" s="38" t="s">
        <v>22347</v>
      </c>
      <c r="B6638" s="39" t="s">
        <v>22348</v>
      </c>
      <c r="C6638" s="39" t="s">
        <v>22349</v>
      </c>
      <c r="D6638" s="38">
        <v>402420</v>
      </c>
      <c r="E6638" s="38"/>
      <c r="F6638" s="38"/>
      <c r="G6638" s="39" t="s">
        <v>22332</v>
      </c>
      <c r="H6638" s="38">
        <v>8266020756</v>
      </c>
      <c r="I6638" s="40" t="s">
        <v>22350</v>
      </c>
      <c r="J6638" s="2">
        <v>1094877.1186440678</v>
      </c>
      <c r="K6638" s="2"/>
      <c r="L6638" s="2">
        <v>197077.88135593219</v>
      </c>
      <c r="M6638" s="3">
        <f t="shared" si="103"/>
        <v>1291955</v>
      </c>
      <c r="N6638" s="41">
        <v>45369.729166666664</v>
      </c>
      <c r="O6638" s="39">
        <v>1246770184</v>
      </c>
      <c r="P6638" s="39" t="s">
        <v>18463</v>
      </c>
      <c r="Q6638" s="40">
        <v>405067777722</v>
      </c>
      <c r="R6638" s="41">
        <v>45418</v>
      </c>
      <c r="S6638" s="62" t="s">
        <v>29</v>
      </c>
      <c r="T6638" s="68"/>
    </row>
    <row r="6639" spans="1:20" x14ac:dyDescent="0.2">
      <c r="A6639" s="38">
        <v>417</v>
      </c>
      <c r="B6639" s="39">
        <v>3569600212</v>
      </c>
      <c r="C6639" s="39"/>
      <c r="D6639" s="38">
        <v>817817</v>
      </c>
      <c r="E6639" s="38"/>
      <c r="F6639" s="38"/>
      <c r="G6639" s="39" t="s">
        <v>17427</v>
      </c>
      <c r="H6639" s="38">
        <v>8268014483</v>
      </c>
      <c r="I6639" s="40">
        <v>3569600212</v>
      </c>
      <c r="J6639" s="2">
        <v>-108171.5</v>
      </c>
      <c r="K6639" s="2"/>
      <c r="L6639" s="2">
        <v>0</v>
      </c>
      <c r="M6639" s="3">
        <f t="shared" si="103"/>
        <v>-108171.5</v>
      </c>
      <c r="N6639" s="41"/>
      <c r="O6639" s="39"/>
      <c r="P6639" s="39" t="s">
        <v>8899</v>
      </c>
      <c r="Q6639" s="40"/>
      <c r="R6639" s="41"/>
      <c r="S6639" s="42" t="s">
        <v>8901</v>
      </c>
      <c r="T6639" s="68"/>
    </row>
    <row r="6640" spans="1:20" x14ac:dyDescent="0.2">
      <c r="A6640" s="38">
        <v>416</v>
      </c>
      <c r="B6640" s="39">
        <v>3569600212</v>
      </c>
      <c r="C6640" s="39"/>
      <c r="D6640" s="38">
        <v>817817</v>
      </c>
      <c r="E6640" s="38"/>
      <c r="F6640" s="38"/>
      <c r="G6640" s="39" t="s">
        <v>17427</v>
      </c>
      <c r="H6640" s="38">
        <v>8268014483</v>
      </c>
      <c r="I6640" s="40">
        <v>3569600212</v>
      </c>
      <c r="J6640" s="2">
        <v>-108171.5</v>
      </c>
      <c r="K6640" s="2"/>
      <c r="L6640" s="2">
        <v>-19470.87</v>
      </c>
      <c r="M6640" s="3">
        <f t="shared" si="103"/>
        <v>-127642.37</v>
      </c>
      <c r="N6640" s="41"/>
      <c r="O6640" s="39"/>
      <c r="P6640" s="39" t="s">
        <v>8899</v>
      </c>
      <c r="Q6640" s="40"/>
      <c r="R6640" s="41"/>
      <c r="S6640" s="42" t="s">
        <v>8901</v>
      </c>
      <c r="T6640" s="68"/>
    </row>
    <row r="6641" spans="1:20" x14ac:dyDescent="0.2">
      <c r="A6641" s="38">
        <v>283</v>
      </c>
      <c r="B6641" s="39" t="s">
        <v>22351</v>
      </c>
      <c r="C6641" s="39" t="s">
        <v>22352</v>
      </c>
      <c r="D6641" s="38">
        <v>823171</v>
      </c>
      <c r="E6641" s="38"/>
      <c r="F6641" s="38"/>
      <c r="G6641" s="39" t="s">
        <v>1640</v>
      </c>
      <c r="H6641" s="38">
        <v>8268014479</v>
      </c>
      <c r="I6641" s="40" t="s">
        <v>22353</v>
      </c>
      <c r="J6641" s="2">
        <v>36244.008474576272</v>
      </c>
      <c r="K6641" s="2"/>
      <c r="L6641" s="2">
        <v>6523.9215254237288</v>
      </c>
      <c r="M6641" s="3">
        <f t="shared" si="103"/>
        <v>42767.93</v>
      </c>
      <c r="N6641" s="41">
        <v>45367.729166666664</v>
      </c>
      <c r="O6641" s="39">
        <v>161182063</v>
      </c>
      <c r="P6641" s="39" t="s">
        <v>8899</v>
      </c>
      <c r="Q6641" s="40" t="s">
        <v>22354</v>
      </c>
      <c r="R6641" s="41">
        <v>45386</v>
      </c>
      <c r="S6641" s="42" t="s">
        <v>8901</v>
      </c>
      <c r="T6641" s="68"/>
    </row>
    <row r="6642" spans="1:20" x14ac:dyDescent="0.2">
      <c r="A6642" s="38" t="s">
        <v>22355</v>
      </c>
      <c r="B6642" s="39" t="s">
        <v>22356</v>
      </c>
      <c r="C6642" s="39" t="s">
        <v>22357</v>
      </c>
      <c r="D6642" s="38">
        <v>822670</v>
      </c>
      <c r="E6642" s="38"/>
      <c r="F6642" s="38"/>
      <c r="G6642" s="39" t="s">
        <v>21396</v>
      </c>
      <c r="H6642" s="38">
        <v>8268013581</v>
      </c>
      <c r="I6642" s="40">
        <v>35</v>
      </c>
      <c r="J6642" s="2">
        <v>523033.81355932209</v>
      </c>
      <c r="K6642" s="2"/>
      <c r="L6642" s="2">
        <v>94146.086440677973</v>
      </c>
      <c r="M6642" s="3">
        <f t="shared" si="103"/>
        <v>617179.9</v>
      </c>
      <c r="N6642" s="41">
        <v>45365.729166666664</v>
      </c>
      <c r="O6642" s="39">
        <v>161182344</v>
      </c>
      <c r="P6642" s="39" t="s">
        <v>19303</v>
      </c>
      <c r="Q6642" s="40">
        <v>404052399533</v>
      </c>
      <c r="R6642" s="41">
        <v>45389</v>
      </c>
      <c r="S6642" s="62" t="s">
        <v>19</v>
      </c>
      <c r="T6642" s="68"/>
    </row>
    <row r="6643" spans="1:20" x14ac:dyDescent="0.2">
      <c r="A6643" s="38" t="s">
        <v>22358</v>
      </c>
      <c r="B6643" s="39" t="s">
        <v>22359</v>
      </c>
      <c r="C6643" s="39" t="s">
        <v>22360</v>
      </c>
      <c r="D6643" s="38">
        <v>812419</v>
      </c>
      <c r="E6643" s="38"/>
      <c r="F6643" s="38"/>
      <c r="G6643" s="39" t="s">
        <v>1956</v>
      </c>
      <c r="H6643" s="38">
        <v>8268014294</v>
      </c>
      <c r="I6643" s="40" t="s">
        <v>22361</v>
      </c>
      <c r="J6643" s="2">
        <v>85172.03389830509</v>
      </c>
      <c r="K6643" s="2"/>
      <c r="L6643" s="2">
        <v>15330.966101694916</v>
      </c>
      <c r="M6643" s="3">
        <f t="shared" si="103"/>
        <v>100503</v>
      </c>
      <c r="N6643" s="41">
        <v>45357.729166666664</v>
      </c>
      <c r="O6643" s="39">
        <v>161182474</v>
      </c>
      <c r="P6643" s="39" t="s">
        <v>18453</v>
      </c>
      <c r="Q6643" s="40" t="s">
        <v>22362</v>
      </c>
      <c r="R6643" s="41">
        <v>45386</v>
      </c>
      <c r="S6643" s="62" t="s">
        <v>21</v>
      </c>
      <c r="T6643" s="68"/>
    </row>
    <row r="6644" spans="1:20" x14ac:dyDescent="0.2">
      <c r="A6644" s="38" t="s">
        <v>22363</v>
      </c>
      <c r="B6644" s="39" t="s">
        <v>22364</v>
      </c>
      <c r="C6644" s="39"/>
      <c r="D6644" s="38">
        <v>105903</v>
      </c>
      <c r="E6644" s="38"/>
      <c r="F6644" s="38"/>
      <c r="G6644" s="39" t="s">
        <v>6269</v>
      </c>
      <c r="H6644" s="38">
        <v>8266020788</v>
      </c>
      <c r="I6644" s="40" t="s">
        <v>22365</v>
      </c>
      <c r="J6644" s="2">
        <v>32047.45</v>
      </c>
      <c r="K6644" s="2"/>
      <c r="L6644" s="2">
        <v>5768.55</v>
      </c>
      <c r="M6644" s="3">
        <f t="shared" si="103"/>
        <v>37816</v>
      </c>
      <c r="N6644" s="41">
        <v>45381</v>
      </c>
      <c r="O6644" s="39"/>
      <c r="P6644" s="39" t="s">
        <v>18463</v>
      </c>
      <c r="Q6644" s="40"/>
      <c r="R6644" s="41"/>
      <c r="S6644" s="62" t="s">
        <v>29</v>
      </c>
      <c r="T6644" s="68"/>
    </row>
    <row r="6645" spans="1:20" x14ac:dyDescent="0.2">
      <c r="A6645" s="38" t="s">
        <v>22366</v>
      </c>
      <c r="B6645" s="39" t="s">
        <v>22367</v>
      </c>
      <c r="C6645" s="39" t="s">
        <v>22368</v>
      </c>
      <c r="D6645" s="38">
        <v>406359</v>
      </c>
      <c r="E6645" s="38"/>
      <c r="F6645" s="38"/>
      <c r="G6645" s="39" t="s">
        <v>19225</v>
      </c>
      <c r="H6645" s="38">
        <v>8263000283</v>
      </c>
      <c r="I6645" s="40">
        <v>271600057665</v>
      </c>
      <c r="J6645" s="2">
        <v>165000</v>
      </c>
      <c r="K6645" s="2"/>
      <c r="L6645" s="2">
        <v>29700</v>
      </c>
      <c r="M6645" s="3">
        <f t="shared" si="103"/>
        <v>194700</v>
      </c>
      <c r="N6645" s="41">
        <v>45357.729166666664</v>
      </c>
      <c r="O6645" s="39">
        <v>1246773178</v>
      </c>
      <c r="P6645" s="39" t="s">
        <v>19303</v>
      </c>
      <c r="Q6645" s="40" t="s">
        <v>22369</v>
      </c>
      <c r="R6645" s="41">
        <v>45399</v>
      </c>
      <c r="S6645" s="62" t="s">
        <v>19</v>
      </c>
      <c r="T6645" s="68"/>
    </row>
    <row r="6646" spans="1:20" x14ac:dyDescent="0.2">
      <c r="A6646" s="38" t="s">
        <v>22370</v>
      </c>
      <c r="B6646" s="39" t="s">
        <v>22371</v>
      </c>
      <c r="C6646" s="39" t="s">
        <v>22372</v>
      </c>
      <c r="D6646" s="38">
        <v>406359</v>
      </c>
      <c r="E6646" s="38"/>
      <c r="F6646" s="38"/>
      <c r="G6646" s="39" t="s">
        <v>19225</v>
      </c>
      <c r="H6646" s="38">
        <v>8263000283</v>
      </c>
      <c r="I6646" s="40">
        <v>271600057670</v>
      </c>
      <c r="J6646" s="2">
        <v>160000</v>
      </c>
      <c r="K6646" s="2"/>
      <c r="L6646" s="2">
        <v>28800</v>
      </c>
      <c r="M6646" s="3">
        <f t="shared" si="103"/>
        <v>188800</v>
      </c>
      <c r="N6646" s="41">
        <v>45357.729166666664</v>
      </c>
      <c r="O6646" s="39">
        <v>1246773313</v>
      </c>
      <c r="P6646" s="39" t="s">
        <v>20138</v>
      </c>
      <c r="Q6646" s="40" t="s">
        <v>22369</v>
      </c>
      <c r="R6646" s="41">
        <v>45399</v>
      </c>
      <c r="S6646" s="62" t="s">
        <v>17</v>
      </c>
      <c r="T6646" s="68"/>
    </row>
    <row r="6647" spans="1:20" x14ac:dyDescent="0.2">
      <c r="A6647" s="38" t="s">
        <v>22373</v>
      </c>
      <c r="B6647" s="39" t="s">
        <v>22374</v>
      </c>
      <c r="C6647" s="39" t="s">
        <v>22375</v>
      </c>
      <c r="D6647" s="38">
        <v>406359</v>
      </c>
      <c r="E6647" s="38"/>
      <c r="F6647" s="38"/>
      <c r="G6647" s="39" t="s">
        <v>19225</v>
      </c>
      <c r="H6647" s="38">
        <v>8263000308</v>
      </c>
      <c r="I6647" s="40">
        <v>271600057664</v>
      </c>
      <c r="J6647" s="2">
        <v>76000</v>
      </c>
      <c r="K6647" s="2"/>
      <c r="L6647" s="2">
        <v>13680</v>
      </c>
      <c r="M6647" s="3">
        <f t="shared" si="103"/>
        <v>89680</v>
      </c>
      <c r="N6647" s="41">
        <v>45357.729166666664</v>
      </c>
      <c r="O6647" s="39">
        <v>1246773356</v>
      </c>
      <c r="P6647" s="39" t="s">
        <v>18463</v>
      </c>
      <c r="Q6647" s="40" t="s">
        <v>22369</v>
      </c>
      <c r="R6647" s="41">
        <v>45399</v>
      </c>
      <c r="S6647" s="62" t="s">
        <v>29</v>
      </c>
      <c r="T6647" s="68"/>
    </row>
    <row r="6648" spans="1:20" x14ac:dyDescent="0.2">
      <c r="A6648" s="38" t="s">
        <v>22376</v>
      </c>
      <c r="B6648" s="39" t="s">
        <v>22377</v>
      </c>
      <c r="C6648" s="39" t="s">
        <v>22378</v>
      </c>
      <c r="D6648" s="38">
        <v>400371</v>
      </c>
      <c r="E6648" s="38"/>
      <c r="F6648" s="38"/>
      <c r="G6648" s="39" t="s">
        <v>7339</v>
      </c>
      <c r="H6648" s="38">
        <v>8266020371</v>
      </c>
      <c r="I6648" s="40" t="s">
        <v>22379</v>
      </c>
      <c r="J6648" s="2">
        <v>688000</v>
      </c>
      <c r="K6648" s="2"/>
      <c r="L6648" s="2">
        <v>123840</v>
      </c>
      <c r="M6648" s="3">
        <f t="shared" si="103"/>
        <v>811840</v>
      </c>
      <c r="N6648" s="41">
        <v>45351.729166666664</v>
      </c>
      <c r="O6648" s="39">
        <v>1246773505</v>
      </c>
      <c r="P6648" s="39" t="s">
        <v>19303</v>
      </c>
      <c r="Q6648" s="40" t="s">
        <v>22286</v>
      </c>
      <c r="R6648" s="41">
        <v>45401</v>
      </c>
      <c r="S6648" s="62" t="s">
        <v>19</v>
      </c>
      <c r="T6648" s="68"/>
    </row>
    <row r="6649" spans="1:20" x14ac:dyDescent="0.2">
      <c r="A6649" s="38" t="s">
        <v>22380</v>
      </c>
      <c r="B6649" s="39" t="s">
        <v>22381</v>
      </c>
      <c r="C6649" s="39" t="s">
        <v>22382</v>
      </c>
      <c r="D6649" s="38">
        <v>128635</v>
      </c>
      <c r="E6649" s="38"/>
      <c r="F6649" s="38"/>
      <c r="G6649" s="39" t="s">
        <v>989</v>
      </c>
      <c r="H6649" s="38">
        <v>8266020254</v>
      </c>
      <c r="I6649" s="40" t="s">
        <v>22383</v>
      </c>
      <c r="J6649" s="2">
        <v>13410</v>
      </c>
      <c r="K6649" s="2"/>
      <c r="L6649" s="2">
        <v>2413.7999999999997</v>
      </c>
      <c r="M6649" s="3">
        <f t="shared" si="103"/>
        <v>15823.8</v>
      </c>
      <c r="N6649" s="41">
        <v>45345.729166666664</v>
      </c>
      <c r="O6649" s="39">
        <v>1246777195</v>
      </c>
      <c r="P6649" s="39" t="s">
        <v>18453</v>
      </c>
      <c r="Q6649" s="40" t="s">
        <v>22384</v>
      </c>
      <c r="R6649" s="41">
        <v>45394</v>
      </c>
      <c r="S6649" s="62" t="s">
        <v>21</v>
      </c>
      <c r="T6649" s="68"/>
    </row>
    <row r="6650" spans="1:20" s="70" customFormat="1" x14ac:dyDescent="0.2">
      <c r="A6650" s="38" t="s">
        <v>22385</v>
      </c>
      <c r="B6650" s="39" t="s">
        <v>22386</v>
      </c>
      <c r="C6650" s="39"/>
      <c r="D6650" s="38">
        <v>406933</v>
      </c>
      <c r="E6650" s="38"/>
      <c r="F6650" s="38"/>
      <c r="G6650" s="39" t="s">
        <v>20980</v>
      </c>
      <c r="H6650" s="38">
        <v>8263000330</v>
      </c>
      <c r="I6650" s="40">
        <v>42403314</v>
      </c>
      <c r="J6650" s="2">
        <v>3000000</v>
      </c>
      <c r="K6650" s="2"/>
      <c r="L6650" s="2">
        <v>540000</v>
      </c>
      <c r="M6650" s="3">
        <f t="shared" si="103"/>
        <v>3540000</v>
      </c>
      <c r="N6650" s="41">
        <v>45382</v>
      </c>
      <c r="O6650" s="39"/>
      <c r="P6650" s="39" t="s">
        <v>18463</v>
      </c>
      <c r="Q6650" s="40" t="s">
        <v>22387</v>
      </c>
      <c r="R6650" s="41">
        <v>45420</v>
      </c>
      <c r="S6650" s="62" t="s">
        <v>29</v>
      </c>
      <c r="T6650" s="68"/>
    </row>
    <row r="6651" spans="1:20" s="70" customFormat="1" x14ac:dyDescent="0.2">
      <c r="A6651" s="38" t="s">
        <v>22388</v>
      </c>
      <c r="B6651" s="39" t="s">
        <v>22389</v>
      </c>
      <c r="C6651" s="39"/>
      <c r="D6651" s="38">
        <v>406933</v>
      </c>
      <c r="E6651" s="38"/>
      <c r="F6651" s="38"/>
      <c r="G6651" s="39" t="s">
        <v>20980</v>
      </c>
      <c r="H6651" s="38">
        <v>8263000330</v>
      </c>
      <c r="I6651" s="40">
        <v>42403313</v>
      </c>
      <c r="J6651" s="2">
        <v>3000000</v>
      </c>
      <c r="K6651" s="2"/>
      <c r="L6651" s="2">
        <v>540000</v>
      </c>
      <c r="M6651" s="3">
        <f t="shared" si="103"/>
        <v>3540000</v>
      </c>
      <c r="N6651" s="41">
        <v>45382</v>
      </c>
      <c r="O6651" s="39"/>
      <c r="P6651" s="39" t="s">
        <v>18463</v>
      </c>
      <c r="Q6651" s="40" t="s">
        <v>22387</v>
      </c>
      <c r="R6651" s="41">
        <v>45420</v>
      </c>
      <c r="S6651" s="62" t="s">
        <v>29</v>
      </c>
      <c r="T6651" s="68"/>
    </row>
    <row r="6652" spans="1:20" x14ac:dyDescent="0.2">
      <c r="A6652" s="38">
        <v>415</v>
      </c>
      <c r="B6652" s="39" t="s">
        <v>22390</v>
      </c>
      <c r="C6652" s="39" t="s">
        <v>22391</v>
      </c>
      <c r="D6652" s="38">
        <v>817817</v>
      </c>
      <c r="E6652" s="38"/>
      <c r="F6652" s="38"/>
      <c r="G6652" s="39" t="s">
        <v>17427</v>
      </c>
      <c r="H6652" s="38">
        <v>8268014483</v>
      </c>
      <c r="I6652" s="40">
        <v>590</v>
      </c>
      <c r="J6652" s="2">
        <v>335921.20338983054</v>
      </c>
      <c r="K6652" s="2"/>
      <c r="L6652" s="2">
        <v>60465.816610169495</v>
      </c>
      <c r="M6652" s="3">
        <f t="shared" si="103"/>
        <v>396387.02</v>
      </c>
      <c r="N6652" s="41">
        <v>45373.729166666664</v>
      </c>
      <c r="O6652" s="39">
        <v>161195128</v>
      </c>
      <c r="P6652" s="39" t="s">
        <v>8899</v>
      </c>
      <c r="Q6652" s="40">
        <v>404205546483</v>
      </c>
      <c r="R6652" s="41">
        <v>45403</v>
      </c>
      <c r="S6652" s="42" t="s">
        <v>8901</v>
      </c>
      <c r="T6652" s="68"/>
    </row>
    <row r="6653" spans="1:20" x14ac:dyDescent="0.2">
      <c r="A6653" s="38" t="s">
        <v>22392</v>
      </c>
      <c r="B6653" s="39" t="s">
        <v>22393</v>
      </c>
      <c r="C6653" s="39" t="s">
        <v>22394</v>
      </c>
      <c r="D6653" s="38">
        <v>300189</v>
      </c>
      <c r="E6653" s="38"/>
      <c r="F6653" s="38"/>
      <c r="G6653" s="39" t="s">
        <v>22395</v>
      </c>
      <c r="H6653" s="38">
        <v>8265000228</v>
      </c>
      <c r="I6653" s="40" t="s">
        <v>22396</v>
      </c>
      <c r="J6653" s="2">
        <v>2763917.7966101696</v>
      </c>
      <c r="K6653" s="2"/>
      <c r="L6653" s="2">
        <v>497505.20338983048</v>
      </c>
      <c r="M6653" s="3">
        <f t="shared" si="103"/>
        <v>3261423</v>
      </c>
      <c r="N6653" s="41">
        <v>45351.729166666664</v>
      </c>
      <c r="O6653" s="39">
        <v>1246776163</v>
      </c>
      <c r="P6653" s="39" t="s">
        <v>21974</v>
      </c>
      <c r="Q6653" s="40">
        <v>404125271004</v>
      </c>
      <c r="R6653" s="41">
        <v>45398</v>
      </c>
      <c r="S6653" s="62" t="s">
        <v>21</v>
      </c>
      <c r="T6653" s="68"/>
    </row>
    <row r="6654" spans="1:20" x14ac:dyDescent="0.2">
      <c r="A6654" s="38" t="s">
        <v>22397</v>
      </c>
      <c r="B6654" s="39" t="s">
        <v>22398</v>
      </c>
      <c r="C6654" s="39"/>
      <c r="D6654" s="38">
        <v>130312</v>
      </c>
      <c r="E6654" s="38"/>
      <c r="F6654" s="38"/>
      <c r="G6654" s="39" t="s">
        <v>12842</v>
      </c>
      <c r="H6654" s="38">
        <v>8266020974</v>
      </c>
      <c r="I6654" s="40" t="s">
        <v>22399</v>
      </c>
      <c r="J6654" s="2">
        <v>71570</v>
      </c>
      <c r="K6654" s="2"/>
      <c r="L6654" s="2">
        <v>12882.6</v>
      </c>
      <c r="M6654" s="3">
        <f t="shared" si="103"/>
        <v>84452.6</v>
      </c>
      <c r="N6654" s="41">
        <v>45359</v>
      </c>
      <c r="O6654" s="39"/>
      <c r="P6654" s="39" t="s">
        <v>22115</v>
      </c>
      <c r="Q6654" s="40" t="s">
        <v>22400</v>
      </c>
      <c r="R6654" s="41">
        <v>45413</v>
      </c>
      <c r="S6654" s="62" t="s">
        <v>21</v>
      </c>
      <c r="T6654" s="68"/>
    </row>
    <row r="6655" spans="1:20" x14ac:dyDescent="0.2">
      <c r="A6655" s="38" t="s">
        <v>22401</v>
      </c>
      <c r="B6655" s="39" t="s">
        <v>22398</v>
      </c>
      <c r="C6655" s="39"/>
      <c r="D6655" s="38">
        <v>130312</v>
      </c>
      <c r="E6655" s="38"/>
      <c r="F6655" s="38"/>
      <c r="G6655" s="39" t="s">
        <v>12842</v>
      </c>
      <c r="H6655" s="38">
        <v>8266020974</v>
      </c>
      <c r="I6655" s="40" t="s">
        <v>22399</v>
      </c>
      <c r="J6655" s="2">
        <v>31600</v>
      </c>
      <c r="K6655" s="2"/>
      <c r="L6655" s="2">
        <v>5688</v>
      </c>
      <c r="M6655" s="3">
        <f t="shared" si="103"/>
        <v>37288</v>
      </c>
      <c r="N6655" s="41">
        <v>45359</v>
      </c>
      <c r="O6655" s="39"/>
      <c r="P6655" s="39" t="s">
        <v>18453</v>
      </c>
      <c r="Q6655" s="40" t="s">
        <v>22400</v>
      </c>
      <c r="R6655" s="41">
        <v>45413</v>
      </c>
      <c r="S6655" s="62" t="s">
        <v>21</v>
      </c>
      <c r="T6655" s="68"/>
    </row>
    <row r="6656" spans="1:20" x14ac:dyDescent="0.2">
      <c r="A6656" s="38" t="s">
        <v>22402</v>
      </c>
      <c r="B6656" s="39" t="s">
        <v>22398</v>
      </c>
      <c r="C6656" s="39" t="s">
        <v>22403</v>
      </c>
      <c r="D6656" s="38">
        <v>130312</v>
      </c>
      <c r="E6656" s="38"/>
      <c r="F6656" s="38"/>
      <c r="G6656" s="39" t="s">
        <v>12842</v>
      </c>
      <c r="H6656" s="38">
        <v>8266020974</v>
      </c>
      <c r="I6656" s="40" t="s">
        <v>22399</v>
      </c>
      <c r="J6656" s="2">
        <v>7250</v>
      </c>
      <c r="K6656" s="2"/>
      <c r="L6656" s="2">
        <v>1305</v>
      </c>
      <c r="M6656" s="3">
        <f t="shared" si="103"/>
        <v>8555</v>
      </c>
      <c r="N6656" s="41">
        <v>45359</v>
      </c>
      <c r="O6656" s="39">
        <v>1246776204</v>
      </c>
      <c r="P6656" s="39" t="s">
        <v>19303</v>
      </c>
      <c r="Q6656" s="40" t="s">
        <v>22400</v>
      </c>
      <c r="R6656" s="41">
        <v>45413</v>
      </c>
      <c r="S6656" s="62" t="s">
        <v>19</v>
      </c>
      <c r="T6656" s="68"/>
    </row>
    <row r="6657" spans="1:20" x14ac:dyDescent="0.2">
      <c r="A6657" s="38" t="s">
        <v>22404</v>
      </c>
      <c r="B6657" s="39" t="s">
        <v>22405</v>
      </c>
      <c r="C6657" s="39" t="s">
        <v>22406</v>
      </c>
      <c r="D6657" s="38">
        <v>105903</v>
      </c>
      <c r="E6657" s="38"/>
      <c r="F6657" s="38"/>
      <c r="G6657" s="39" t="s">
        <v>6269</v>
      </c>
      <c r="H6657" s="38">
        <v>8266020788</v>
      </c>
      <c r="I6657" s="40" t="s">
        <v>22407</v>
      </c>
      <c r="J6657" s="2">
        <v>100589.83050847458</v>
      </c>
      <c r="K6657" s="2"/>
      <c r="L6657" s="2">
        <v>18106.169491525423</v>
      </c>
      <c r="M6657" s="3">
        <f t="shared" si="103"/>
        <v>118696</v>
      </c>
      <c r="N6657" s="41">
        <v>45352.729166666664</v>
      </c>
      <c r="O6657" s="39">
        <v>1246776231</v>
      </c>
      <c r="P6657" s="39" t="s">
        <v>18463</v>
      </c>
      <c r="Q6657" s="40" t="s">
        <v>22408</v>
      </c>
      <c r="R6657" s="41">
        <v>45400</v>
      </c>
      <c r="S6657" s="62" t="s">
        <v>29</v>
      </c>
      <c r="T6657" s="68"/>
    </row>
    <row r="6658" spans="1:20" x14ac:dyDescent="0.2">
      <c r="A6658" s="38" t="s">
        <v>22409</v>
      </c>
      <c r="B6658" s="39" t="s">
        <v>22410</v>
      </c>
      <c r="C6658" s="39"/>
      <c r="D6658" s="38">
        <v>103281</v>
      </c>
      <c r="E6658" s="38"/>
      <c r="F6658" s="38"/>
      <c r="G6658" s="39" t="s">
        <v>376</v>
      </c>
      <c r="H6658" s="38">
        <v>8266020965</v>
      </c>
      <c r="I6658" s="40">
        <v>35</v>
      </c>
      <c r="J6658" s="2">
        <v>8440</v>
      </c>
      <c r="K6658" s="2"/>
      <c r="L6658" s="2">
        <v>1519.2</v>
      </c>
      <c r="M6658" s="3">
        <f t="shared" si="103"/>
        <v>9959.2000000000007</v>
      </c>
      <c r="N6658" s="41">
        <v>45385</v>
      </c>
      <c r="O6658" s="39"/>
      <c r="P6658" s="39" t="s">
        <v>18463</v>
      </c>
      <c r="Q6658" s="40"/>
      <c r="R6658" s="41"/>
      <c r="S6658" s="62" t="s">
        <v>29</v>
      </c>
      <c r="T6658" s="68"/>
    </row>
    <row r="6659" spans="1:20" x14ac:dyDescent="0.2">
      <c r="A6659" s="38" t="s">
        <v>22411</v>
      </c>
      <c r="B6659" s="39" t="s">
        <v>22412</v>
      </c>
      <c r="C6659" s="39"/>
      <c r="D6659" s="38">
        <v>507283</v>
      </c>
      <c r="E6659" s="38"/>
      <c r="F6659" s="38"/>
      <c r="G6659" s="39" t="s">
        <v>8679</v>
      </c>
      <c r="H6659" s="38">
        <v>8266020314</v>
      </c>
      <c r="I6659" s="40" t="s">
        <v>22413</v>
      </c>
      <c r="J6659" s="2">
        <v>270000</v>
      </c>
      <c r="K6659" s="2"/>
      <c r="L6659" s="2">
        <v>48600</v>
      </c>
      <c r="M6659" s="3">
        <f t="shared" si="103"/>
        <v>318600</v>
      </c>
      <c r="N6659" s="41">
        <v>45386</v>
      </c>
      <c r="O6659" s="39"/>
      <c r="P6659" s="39" t="s">
        <v>18463</v>
      </c>
      <c r="Q6659" s="40"/>
      <c r="R6659" s="41"/>
      <c r="S6659" s="62" t="s">
        <v>29</v>
      </c>
      <c r="T6659" s="68"/>
    </row>
    <row r="6660" spans="1:20" x14ac:dyDescent="0.2">
      <c r="A6660" s="38" t="s">
        <v>22414</v>
      </c>
      <c r="B6660" s="39" t="s">
        <v>22415</v>
      </c>
      <c r="C6660" s="39" t="s">
        <v>22416</v>
      </c>
      <c r="D6660" s="38">
        <v>120191</v>
      </c>
      <c r="E6660" s="38"/>
      <c r="F6660" s="38"/>
      <c r="G6660" s="39" t="s">
        <v>13051</v>
      </c>
      <c r="H6660" s="38">
        <v>8263000387</v>
      </c>
      <c r="I6660" s="40" t="s">
        <v>22417</v>
      </c>
      <c r="J6660" s="5">
        <v>972594.10000000009</v>
      </c>
      <c r="K6660" s="2"/>
      <c r="L6660" s="2">
        <v>175066.93800000002</v>
      </c>
      <c r="M6660" s="3">
        <f t="shared" si="103"/>
        <v>1147661.0380000002</v>
      </c>
      <c r="N6660" s="41">
        <v>45355.729166666664</v>
      </c>
      <c r="O6660" s="39">
        <v>1251124692</v>
      </c>
      <c r="P6660" s="39" t="s">
        <v>18453</v>
      </c>
      <c r="Q6660" s="40" t="s">
        <v>22418</v>
      </c>
      <c r="R6660" s="41">
        <v>45399</v>
      </c>
      <c r="S6660" s="62" t="s">
        <v>21</v>
      </c>
      <c r="T6660" s="68"/>
    </row>
    <row r="6661" spans="1:20" x14ac:dyDescent="0.2">
      <c r="A6661" s="38" t="s">
        <v>22419</v>
      </c>
      <c r="B6661" s="39" t="s">
        <v>22420</v>
      </c>
      <c r="C6661" s="39"/>
      <c r="D6661" s="38">
        <v>811819</v>
      </c>
      <c r="E6661" s="38"/>
      <c r="F6661" s="38"/>
      <c r="G6661" s="39" t="s">
        <v>1091</v>
      </c>
      <c r="H6661" s="38">
        <v>8265000228</v>
      </c>
      <c r="I6661" s="40" t="s">
        <v>22421</v>
      </c>
      <c r="J6661" s="2">
        <v>765000</v>
      </c>
      <c r="K6661" s="2"/>
      <c r="L6661" s="2">
        <v>0</v>
      </c>
      <c r="M6661" s="3">
        <f t="shared" si="103"/>
        <v>765000</v>
      </c>
      <c r="N6661" s="41">
        <v>45387</v>
      </c>
      <c r="O6661" s="39"/>
      <c r="P6661" s="39" t="s">
        <v>21974</v>
      </c>
      <c r="Q6661" s="40">
        <v>405188174717</v>
      </c>
      <c r="R6661" s="41" t="s">
        <v>22422</v>
      </c>
      <c r="S6661" s="62" t="s">
        <v>21</v>
      </c>
      <c r="T6661" s="68"/>
    </row>
    <row r="6662" spans="1:20" x14ac:dyDescent="0.2">
      <c r="A6662" s="38" t="s">
        <v>22423</v>
      </c>
      <c r="B6662" s="39" t="s">
        <v>22424</v>
      </c>
      <c r="C6662" s="39"/>
      <c r="D6662" s="38">
        <v>823036</v>
      </c>
      <c r="E6662" s="38"/>
      <c r="F6662" s="38"/>
      <c r="G6662" s="39" t="s">
        <v>20867</v>
      </c>
      <c r="H6662" s="38">
        <v>8268014406</v>
      </c>
      <c r="I6662" s="40">
        <v>8268014406</v>
      </c>
      <c r="J6662" s="5">
        <v>286156.24</v>
      </c>
      <c r="K6662" s="5"/>
      <c r="L6662" s="2">
        <v>0</v>
      </c>
      <c r="M6662" s="3">
        <f t="shared" ref="M6662:M6725" si="104">SUM(J6662:L6662)</f>
        <v>286156.24</v>
      </c>
      <c r="N6662" s="41">
        <v>45390</v>
      </c>
      <c r="O6662" s="39"/>
      <c r="P6662" s="39" t="s">
        <v>3282</v>
      </c>
      <c r="Q6662" s="40" t="s">
        <v>22425</v>
      </c>
      <c r="R6662" s="41">
        <v>45427</v>
      </c>
      <c r="S6662" s="42" t="s">
        <v>2417</v>
      </c>
      <c r="T6662" s="68"/>
    </row>
    <row r="6663" spans="1:20" x14ac:dyDescent="0.2">
      <c r="A6663" s="38" t="s">
        <v>22426</v>
      </c>
      <c r="B6663" s="39" t="s">
        <v>22427</v>
      </c>
      <c r="C6663" s="39"/>
      <c r="D6663" s="38">
        <v>703046</v>
      </c>
      <c r="E6663" s="38"/>
      <c r="F6663" s="38"/>
      <c r="G6663" s="42" t="s">
        <v>678</v>
      </c>
      <c r="H6663" s="38">
        <v>8266021118</v>
      </c>
      <c r="I6663" s="40" t="s">
        <v>22428</v>
      </c>
      <c r="J6663" s="2">
        <v>159615</v>
      </c>
      <c r="K6663" s="2"/>
      <c r="L6663" s="2">
        <v>0</v>
      </c>
      <c r="M6663" s="3">
        <f t="shared" si="104"/>
        <v>159615</v>
      </c>
      <c r="N6663" s="41">
        <v>45391</v>
      </c>
      <c r="O6663" s="39"/>
      <c r="P6663" s="39" t="s">
        <v>1933</v>
      </c>
      <c r="Q6663" s="40"/>
      <c r="R6663" s="41"/>
      <c r="S6663" s="62" t="s">
        <v>25</v>
      </c>
      <c r="T6663" s="68"/>
    </row>
    <row r="6664" spans="1:20" x14ac:dyDescent="0.2">
      <c r="A6664" s="38" t="s">
        <v>22429</v>
      </c>
      <c r="B6664" s="39" t="s">
        <v>22430</v>
      </c>
      <c r="C6664" s="39"/>
      <c r="D6664" s="38">
        <v>822234</v>
      </c>
      <c r="E6664" s="38"/>
      <c r="F6664" s="38"/>
      <c r="G6664" s="39" t="s">
        <v>22431</v>
      </c>
      <c r="H6664" s="38">
        <v>8266021121</v>
      </c>
      <c r="I6664" s="40" t="s">
        <v>22432</v>
      </c>
      <c r="J6664" s="2">
        <v>154200</v>
      </c>
      <c r="K6664" s="2"/>
      <c r="L6664" s="2">
        <v>27756</v>
      </c>
      <c r="M6664" s="3">
        <f t="shared" si="104"/>
        <v>181956</v>
      </c>
      <c r="N6664" s="41">
        <v>45392</v>
      </c>
      <c r="O6664" s="39"/>
      <c r="P6664" s="39" t="s">
        <v>1933</v>
      </c>
      <c r="Q6664" s="40"/>
      <c r="R6664" s="41"/>
      <c r="S6664" s="62" t="s">
        <v>25</v>
      </c>
      <c r="T6664" s="68"/>
    </row>
    <row r="6665" spans="1:20" x14ac:dyDescent="0.2">
      <c r="A6665" s="38" t="s">
        <v>22433</v>
      </c>
      <c r="B6665" s="39" t="s">
        <v>22434</v>
      </c>
      <c r="C6665" s="39" t="s">
        <v>22435</v>
      </c>
      <c r="D6665" s="38">
        <v>815162</v>
      </c>
      <c r="E6665" s="38"/>
      <c r="F6665" s="38"/>
      <c r="G6665" s="39" t="s">
        <v>9118</v>
      </c>
      <c r="H6665" s="38">
        <v>8268013927</v>
      </c>
      <c r="I6665" s="40" t="s">
        <v>22436</v>
      </c>
      <c r="J6665" s="2">
        <v>515689.7</v>
      </c>
      <c r="K6665" s="2"/>
      <c r="L6665" s="2">
        <v>0</v>
      </c>
      <c r="M6665" s="3">
        <f t="shared" si="104"/>
        <v>515689.7</v>
      </c>
      <c r="N6665" s="41">
        <v>45334.729166666664</v>
      </c>
      <c r="O6665" s="39">
        <v>160682324</v>
      </c>
      <c r="P6665" s="39" t="s">
        <v>3282</v>
      </c>
      <c r="Q6665" s="40" t="s">
        <v>22437</v>
      </c>
      <c r="R6665" s="41">
        <v>45396</v>
      </c>
      <c r="S6665" s="42" t="s">
        <v>2417</v>
      </c>
      <c r="T6665" s="68"/>
    </row>
    <row r="6666" spans="1:20" x14ac:dyDescent="0.2">
      <c r="A6666" s="38" t="s">
        <v>22438</v>
      </c>
      <c r="B6666" s="39" t="s">
        <v>22439</v>
      </c>
      <c r="C6666" s="39" t="s">
        <v>22440</v>
      </c>
      <c r="D6666" s="38">
        <v>405757</v>
      </c>
      <c r="E6666" s="38"/>
      <c r="F6666" s="38"/>
      <c r="G6666" s="39" t="s">
        <v>4467</v>
      </c>
      <c r="H6666" s="38">
        <v>8268014030</v>
      </c>
      <c r="I6666" s="40">
        <v>62002023</v>
      </c>
      <c r="J6666" s="2">
        <v>67500</v>
      </c>
      <c r="K6666" s="2"/>
      <c r="L6666" s="2">
        <v>12150</v>
      </c>
      <c r="M6666" s="3">
        <f t="shared" si="104"/>
        <v>79650</v>
      </c>
      <c r="N6666" s="41">
        <v>45289.729166666664</v>
      </c>
      <c r="O6666" s="39">
        <v>161209787</v>
      </c>
      <c r="P6666" s="39" t="s">
        <v>3282</v>
      </c>
      <c r="Q6666" s="40" t="s">
        <v>22441</v>
      </c>
      <c r="R6666" s="41">
        <v>45396</v>
      </c>
      <c r="S6666" s="42" t="s">
        <v>2417</v>
      </c>
      <c r="T6666" s="68"/>
    </row>
    <row r="6667" spans="1:20" x14ac:dyDescent="0.2">
      <c r="A6667" s="38" t="s">
        <v>22442</v>
      </c>
      <c r="B6667" s="39" t="s">
        <v>22443</v>
      </c>
      <c r="C6667" s="39" t="s">
        <v>22444</v>
      </c>
      <c r="D6667" s="38">
        <v>703046</v>
      </c>
      <c r="E6667" s="38"/>
      <c r="F6667" s="38"/>
      <c r="G6667" s="42" t="s">
        <v>678</v>
      </c>
      <c r="H6667" s="38">
        <v>8266019278</v>
      </c>
      <c r="I6667" s="40" t="s">
        <v>22445</v>
      </c>
      <c r="J6667" s="2">
        <v>26838</v>
      </c>
      <c r="K6667" s="2"/>
      <c r="L6667" s="2">
        <v>0</v>
      </c>
      <c r="M6667" s="3">
        <f t="shared" si="104"/>
        <v>26838</v>
      </c>
      <c r="N6667" s="41">
        <v>45362.729166666664</v>
      </c>
      <c r="O6667" s="39">
        <v>2985481757</v>
      </c>
      <c r="P6667" s="39" t="s">
        <v>19303</v>
      </c>
      <c r="Q6667" s="40" t="s">
        <v>22446</v>
      </c>
      <c r="R6667" s="41">
        <v>45399</v>
      </c>
      <c r="S6667" s="62" t="s">
        <v>19</v>
      </c>
      <c r="T6667" s="68"/>
    </row>
    <row r="6668" spans="1:20" x14ac:dyDescent="0.2">
      <c r="A6668" s="38" t="s">
        <v>22447</v>
      </c>
      <c r="B6668" s="39" t="s">
        <v>22448</v>
      </c>
      <c r="C6668" s="39"/>
      <c r="D6668" s="38">
        <v>933700</v>
      </c>
      <c r="E6668" s="38"/>
      <c r="F6668" s="38"/>
      <c r="G6668" s="39" t="s">
        <v>13333</v>
      </c>
      <c r="H6668" s="38">
        <v>8265000202</v>
      </c>
      <c r="I6668" s="40" t="s">
        <v>22449</v>
      </c>
      <c r="J6668" s="2">
        <v>157000</v>
      </c>
      <c r="K6668" s="2"/>
      <c r="L6668" s="2">
        <v>0</v>
      </c>
      <c r="M6668" s="3">
        <f t="shared" si="104"/>
        <v>157000</v>
      </c>
      <c r="N6668" s="41">
        <v>45394</v>
      </c>
      <c r="O6668" s="39"/>
      <c r="P6668" s="39" t="s">
        <v>1933</v>
      </c>
      <c r="Q6668" s="40"/>
      <c r="R6668" s="41"/>
      <c r="S6668" s="62" t="s">
        <v>25</v>
      </c>
      <c r="T6668" s="68"/>
    </row>
    <row r="6669" spans="1:20" x14ac:dyDescent="0.2">
      <c r="A6669" s="38" t="s">
        <v>22450</v>
      </c>
      <c r="B6669" s="39" t="s">
        <v>22451</v>
      </c>
      <c r="C6669" s="39"/>
      <c r="D6669" s="38">
        <v>933700</v>
      </c>
      <c r="E6669" s="38"/>
      <c r="F6669" s="38"/>
      <c r="G6669" s="39" t="s">
        <v>13333</v>
      </c>
      <c r="H6669" s="38">
        <v>8265000202</v>
      </c>
      <c r="I6669" s="40" t="s">
        <v>22452</v>
      </c>
      <c r="J6669" s="2">
        <v>157000</v>
      </c>
      <c r="K6669" s="2"/>
      <c r="L6669" s="2">
        <v>0</v>
      </c>
      <c r="M6669" s="3">
        <f t="shared" si="104"/>
        <v>157000</v>
      </c>
      <c r="N6669" s="41">
        <v>45394</v>
      </c>
      <c r="O6669" s="39"/>
      <c r="P6669" s="39" t="s">
        <v>1933</v>
      </c>
      <c r="Q6669" s="40"/>
      <c r="R6669" s="41"/>
      <c r="S6669" s="62" t="s">
        <v>25</v>
      </c>
      <c r="T6669" s="68"/>
    </row>
    <row r="6670" spans="1:20" x14ac:dyDescent="0.2">
      <c r="A6670" s="38" t="s">
        <v>22453</v>
      </c>
      <c r="B6670" s="39" t="s">
        <v>22454</v>
      </c>
      <c r="C6670" s="39"/>
      <c r="D6670" s="38">
        <v>812419</v>
      </c>
      <c r="E6670" s="38"/>
      <c r="F6670" s="38"/>
      <c r="G6670" s="39" t="s">
        <v>1956</v>
      </c>
      <c r="H6670" s="38">
        <v>8268014294</v>
      </c>
      <c r="I6670" s="40" t="s">
        <v>22455</v>
      </c>
      <c r="J6670" s="2">
        <v>104626.08</v>
      </c>
      <c r="K6670" s="2"/>
      <c r="L6670" s="2">
        <v>18832.7</v>
      </c>
      <c r="M6670" s="3">
        <f t="shared" si="104"/>
        <v>123458.78</v>
      </c>
      <c r="N6670" s="41"/>
      <c r="O6670" s="39"/>
      <c r="P6670" s="39" t="s">
        <v>18453</v>
      </c>
      <c r="Q6670" s="40"/>
      <c r="R6670" s="41"/>
      <c r="S6670" s="62" t="s">
        <v>21</v>
      </c>
      <c r="T6670" s="68"/>
    </row>
    <row r="6671" spans="1:20" x14ac:dyDescent="0.2">
      <c r="A6671" s="38" t="s">
        <v>22456</v>
      </c>
      <c r="B6671" s="39"/>
      <c r="C6671" s="39" t="s">
        <v>22457</v>
      </c>
      <c r="D6671" s="38">
        <v>820829</v>
      </c>
      <c r="E6671" s="38"/>
      <c r="F6671" s="38"/>
      <c r="G6671" s="39" t="s">
        <v>19383</v>
      </c>
      <c r="H6671" s="38">
        <v>8268014041</v>
      </c>
      <c r="I6671" s="40" t="s">
        <v>22458</v>
      </c>
      <c r="J6671" s="2">
        <v>32400</v>
      </c>
      <c r="K6671" s="2"/>
      <c r="L6671" s="2">
        <v>5832</v>
      </c>
      <c r="M6671" s="3">
        <f t="shared" si="104"/>
        <v>38232</v>
      </c>
      <c r="N6671" s="41">
        <v>45395</v>
      </c>
      <c r="O6671" s="39"/>
      <c r="P6671" s="39" t="s">
        <v>18453</v>
      </c>
      <c r="Q6671" s="40"/>
      <c r="R6671" s="41"/>
      <c r="S6671" s="62" t="s">
        <v>21</v>
      </c>
      <c r="T6671" s="68"/>
    </row>
    <row r="6672" spans="1:20" x14ac:dyDescent="0.2">
      <c r="A6672" s="38" t="s">
        <v>22459</v>
      </c>
      <c r="B6672" s="39" t="s">
        <v>22460</v>
      </c>
      <c r="C6672" s="39"/>
      <c r="D6672" s="38">
        <v>509613</v>
      </c>
      <c r="E6672" s="38"/>
      <c r="F6672" s="38"/>
      <c r="G6672" s="39" t="s">
        <v>17440</v>
      </c>
      <c r="H6672" s="38">
        <v>8266021194</v>
      </c>
      <c r="I6672" s="40" t="s">
        <v>22461</v>
      </c>
      <c r="J6672" s="2">
        <v>24000</v>
      </c>
      <c r="K6672" s="2"/>
      <c r="L6672" s="2">
        <v>4320</v>
      </c>
      <c r="M6672" s="3">
        <f t="shared" si="104"/>
        <v>28320</v>
      </c>
      <c r="N6672" s="41">
        <v>45384</v>
      </c>
      <c r="O6672" s="39"/>
      <c r="P6672" s="39" t="s">
        <v>1933</v>
      </c>
      <c r="Q6672" s="40"/>
      <c r="R6672" s="41"/>
      <c r="S6672" s="62" t="s">
        <v>25</v>
      </c>
      <c r="T6672" s="68"/>
    </row>
    <row r="6673" spans="1:20" x14ac:dyDescent="0.2">
      <c r="A6673" s="38" t="s">
        <v>22462</v>
      </c>
      <c r="B6673" s="39" t="s">
        <v>22463</v>
      </c>
      <c r="C6673" s="39"/>
      <c r="D6673" s="38">
        <v>501420</v>
      </c>
      <c r="E6673" s="38"/>
      <c r="F6673" s="38"/>
      <c r="G6673" s="39" t="s">
        <v>22464</v>
      </c>
      <c r="H6673" s="38">
        <v>8266021118</v>
      </c>
      <c r="I6673" s="40">
        <v>912400024</v>
      </c>
      <c r="J6673" s="2">
        <v>3099474</v>
      </c>
      <c r="K6673" s="2"/>
      <c r="L6673" s="2">
        <v>557905.31999999995</v>
      </c>
      <c r="M6673" s="3">
        <f t="shared" si="104"/>
        <v>3657379.32</v>
      </c>
      <c r="N6673" s="41">
        <v>45388</v>
      </c>
      <c r="O6673" s="39"/>
      <c r="P6673" s="39" t="s">
        <v>1933</v>
      </c>
      <c r="Q6673" s="40" t="s">
        <v>22465</v>
      </c>
      <c r="R6673" s="41">
        <v>45437</v>
      </c>
      <c r="S6673" s="62" t="s">
        <v>25</v>
      </c>
      <c r="T6673" s="68"/>
    </row>
    <row r="6674" spans="1:20" x14ac:dyDescent="0.2">
      <c r="A6674" s="38" t="s">
        <v>22466</v>
      </c>
      <c r="B6674" s="39" t="s">
        <v>22467</v>
      </c>
      <c r="C6674" s="39"/>
      <c r="D6674" s="38">
        <v>811819</v>
      </c>
      <c r="E6674" s="38"/>
      <c r="F6674" s="38"/>
      <c r="G6674" s="39" t="s">
        <v>1091</v>
      </c>
      <c r="H6674" s="38">
        <v>8265000228</v>
      </c>
      <c r="I6674" s="40" t="s">
        <v>22468</v>
      </c>
      <c r="J6674" s="2">
        <v>530000</v>
      </c>
      <c r="K6674" s="2"/>
      <c r="L6674" s="2">
        <v>0</v>
      </c>
      <c r="M6674" s="3">
        <f t="shared" si="104"/>
        <v>530000</v>
      </c>
      <c r="N6674" s="41">
        <v>45400</v>
      </c>
      <c r="O6674" s="39"/>
      <c r="P6674" s="39" t="s">
        <v>21974</v>
      </c>
      <c r="Q6674" s="40">
        <v>405188174717</v>
      </c>
      <c r="R6674" s="41" t="s">
        <v>22469</v>
      </c>
      <c r="S6674" s="62" t="s">
        <v>21</v>
      </c>
      <c r="T6674" s="68"/>
    </row>
    <row r="6675" spans="1:20" x14ac:dyDescent="0.2">
      <c r="A6675" s="38" t="s">
        <v>22470</v>
      </c>
      <c r="B6675" s="39" t="s">
        <v>22471</v>
      </c>
      <c r="C6675" s="39"/>
      <c r="D6675" s="38">
        <v>128608</v>
      </c>
      <c r="E6675" s="38"/>
      <c r="F6675" s="38"/>
      <c r="G6675" s="39" t="s">
        <v>21230</v>
      </c>
      <c r="H6675" s="38">
        <v>8266020135</v>
      </c>
      <c r="I6675" s="40">
        <v>590</v>
      </c>
      <c r="J6675" s="2">
        <v>151000</v>
      </c>
      <c r="K6675" s="2"/>
      <c r="L6675" s="2">
        <v>27180</v>
      </c>
      <c r="M6675" s="3">
        <f t="shared" si="104"/>
        <v>178180</v>
      </c>
      <c r="N6675" s="41">
        <v>45373</v>
      </c>
      <c r="O6675" s="39"/>
      <c r="P6675" s="39" t="s">
        <v>18453</v>
      </c>
      <c r="Q6675" s="40"/>
      <c r="R6675" s="41"/>
      <c r="S6675" s="62" t="s">
        <v>21</v>
      </c>
      <c r="T6675" s="68"/>
    </row>
    <row r="6676" spans="1:20" x14ac:dyDescent="0.2">
      <c r="A6676" s="38" t="s">
        <v>22472</v>
      </c>
      <c r="B6676" s="39" t="s">
        <v>22473</v>
      </c>
      <c r="C6676" s="39"/>
      <c r="D6676" s="38">
        <v>300286</v>
      </c>
      <c r="E6676" s="38"/>
      <c r="F6676" s="38"/>
      <c r="G6676" s="39" t="s">
        <v>9310</v>
      </c>
      <c r="H6676" s="38">
        <v>8263000315</v>
      </c>
      <c r="I6676" s="40">
        <v>712755900</v>
      </c>
      <c r="J6676" s="2">
        <v>7850000</v>
      </c>
      <c r="K6676" s="2"/>
      <c r="L6676" s="2">
        <v>1413000</v>
      </c>
      <c r="M6676" s="3">
        <f t="shared" si="104"/>
        <v>9263000</v>
      </c>
      <c r="N6676" s="41">
        <v>45401</v>
      </c>
      <c r="O6676" s="39"/>
      <c r="P6676" s="39" t="s">
        <v>22110</v>
      </c>
      <c r="Q6676" s="40" t="s">
        <v>22474</v>
      </c>
      <c r="R6676" s="41" t="s">
        <v>22475</v>
      </c>
      <c r="S6676" s="62" t="s">
        <v>21</v>
      </c>
      <c r="T6676" s="68"/>
    </row>
    <row r="6677" spans="1:20" x14ac:dyDescent="0.2">
      <c r="A6677" s="38" t="s">
        <v>22476</v>
      </c>
      <c r="B6677" s="39" t="s">
        <v>22477</v>
      </c>
      <c r="C6677" s="39"/>
      <c r="D6677" s="38">
        <v>102373</v>
      </c>
      <c r="E6677" s="38"/>
      <c r="F6677" s="38"/>
      <c r="G6677" s="39" t="s">
        <v>22478</v>
      </c>
      <c r="H6677" s="38">
        <v>8266021204</v>
      </c>
      <c r="I6677" s="40">
        <v>240700029</v>
      </c>
      <c r="J6677" s="2">
        <v>237831.36</v>
      </c>
      <c r="K6677" s="2"/>
      <c r="L6677" s="2">
        <v>42809.64</v>
      </c>
      <c r="M6677" s="3">
        <f t="shared" si="104"/>
        <v>280641</v>
      </c>
      <c r="N6677" s="41">
        <v>45402</v>
      </c>
      <c r="O6677" s="39"/>
      <c r="P6677" s="39" t="s">
        <v>19303</v>
      </c>
      <c r="Q6677" s="40"/>
      <c r="R6677" s="41"/>
      <c r="S6677" s="62" t="s">
        <v>19</v>
      </c>
      <c r="T6677" s="68"/>
    </row>
    <row r="6678" spans="1:20" x14ac:dyDescent="0.2">
      <c r="A6678" s="38" t="s">
        <v>22479</v>
      </c>
      <c r="B6678" s="39" t="s">
        <v>22480</v>
      </c>
      <c r="C6678" s="39"/>
      <c r="D6678" s="38">
        <v>501420</v>
      </c>
      <c r="E6678" s="1" t="s">
        <v>23072</v>
      </c>
      <c r="F6678" s="1" t="s">
        <v>23070</v>
      </c>
      <c r="G6678" s="39" t="s">
        <v>22464</v>
      </c>
      <c r="H6678" s="38">
        <v>8265000316</v>
      </c>
      <c r="I6678" s="40">
        <v>912303035</v>
      </c>
      <c r="J6678" s="2">
        <v>4670393.26</v>
      </c>
      <c r="K6678" s="2"/>
      <c r="L6678" s="2">
        <v>840670.78679999989</v>
      </c>
      <c r="M6678" s="3">
        <f t="shared" si="104"/>
        <v>5511064.0467999997</v>
      </c>
      <c r="N6678" s="41">
        <v>45357</v>
      </c>
      <c r="O6678" s="39"/>
      <c r="P6678" s="39" t="s">
        <v>1933</v>
      </c>
      <c r="Q6678" s="40" t="s">
        <v>22481</v>
      </c>
      <c r="R6678" s="41" t="s">
        <v>22482</v>
      </c>
      <c r="S6678" s="62" t="s">
        <v>25</v>
      </c>
      <c r="T6678" s="68"/>
    </row>
    <row r="6679" spans="1:20" x14ac:dyDescent="0.2">
      <c r="A6679" s="38" t="s">
        <v>22483</v>
      </c>
      <c r="B6679" s="39" t="s">
        <v>22484</v>
      </c>
      <c r="C6679" s="39"/>
      <c r="D6679" s="38">
        <v>501420</v>
      </c>
      <c r="E6679" s="1" t="s">
        <v>23072</v>
      </c>
      <c r="F6679" s="1" t="s">
        <v>23070</v>
      </c>
      <c r="G6679" s="39" t="s">
        <v>22464</v>
      </c>
      <c r="H6679" s="38">
        <v>8265000316</v>
      </c>
      <c r="I6679" s="40">
        <v>912303032</v>
      </c>
      <c r="J6679" s="2">
        <v>4480108.38</v>
      </c>
      <c r="K6679" s="2"/>
      <c r="L6679" s="2">
        <v>806419.50839999993</v>
      </c>
      <c r="M6679" s="3">
        <f t="shared" si="104"/>
        <v>5286527.8883999996</v>
      </c>
      <c r="N6679" s="41">
        <v>45357</v>
      </c>
      <c r="O6679" s="39"/>
      <c r="P6679" s="39" t="s">
        <v>1933</v>
      </c>
      <c r="Q6679" s="40" t="s">
        <v>22481</v>
      </c>
      <c r="R6679" s="41" t="s">
        <v>22482</v>
      </c>
      <c r="S6679" s="62" t="s">
        <v>25</v>
      </c>
      <c r="T6679" s="68"/>
    </row>
    <row r="6680" spans="1:20" x14ac:dyDescent="0.2">
      <c r="A6680" s="38" t="s">
        <v>22485</v>
      </c>
      <c r="B6680" s="39" t="s">
        <v>22486</v>
      </c>
      <c r="C6680" s="39"/>
      <c r="D6680" s="38">
        <v>703046</v>
      </c>
      <c r="E6680" s="38"/>
      <c r="F6680" s="38"/>
      <c r="G6680" s="42" t="s">
        <v>678</v>
      </c>
      <c r="H6680" s="38">
        <v>8266021118</v>
      </c>
      <c r="I6680" s="40" t="s">
        <v>22487</v>
      </c>
      <c r="J6680" s="2">
        <v>159248</v>
      </c>
      <c r="K6680" s="2"/>
      <c r="L6680" s="2">
        <v>0</v>
      </c>
      <c r="M6680" s="3">
        <f t="shared" si="104"/>
        <v>159248</v>
      </c>
      <c r="N6680" s="41">
        <v>45404</v>
      </c>
      <c r="O6680" s="39"/>
      <c r="P6680" s="39" t="s">
        <v>1933</v>
      </c>
      <c r="Q6680" s="40"/>
      <c r="R6680" s="41"/>
      <c r="S6680" s="62" t="s">
        <v>25</v>
      </c>
      <c r="T6680" s="68"/>
    </row>
    <row r="6681" spans="1:20" x14ac:dyDescent="0.2">
      <c r="A6681" s="38" t="s">
        <v>22488</v>
      </c>
      <c r="B6681" s="39" t="s">
        <v>22489</v>
      </c>
      <c r="C6681" s="39" t="s">
        <v>22490</v>
      </c>
      <c r="D6681" s="38">
        <v>405485</v>
      </c>
      <c r="E6681" s="38"/>
      <c r="F6681" s="38"/>
      <c r="G6681" s="39" t="s">
        <v>3628</v>
      </c>
      <c r="H6681" s="38">
        <v>8263000346</v>
      </c>
      <c r="I6681" s="40" t="s">
        <v>22491</v>
      </c>
      <c r="J6681" s="2">
        <v>4624652.5423728814</v>
      </c>
      <c r="K6681" s="2"/>
      <c r="L6681" s="2">
        <v>832437.45762711868</v>
      </c>
      <c r="M6681" s="3">
        <f t="shared" si="104"/>
        <v>5457090</v>
      </c>
      <c r="N6681" s="41">
        <v>45300.729166666664</v>
      </c>
      <c r="O6681" s="39">
        <v>1246689004</v>
      </c>
      <c r="P6681" s="39" t="s">
        <v>18453</v>
      </c>
      <c r="Q6681" s="40" t="s">
        <v>22492</v>
      </c>
      <c r="R6681" s="41">
        <v>45409</v>
      </c>
      <c r="S6681" s="62" t="s">
        <v>21</v>
      </c>
      <c r="T6681" s="68"/>
    </row>
    <row r="6682" spans="1:20" x14ac:dyDescent="0.2">
      <c r="A6682" s="38" t="s">
        <v>22493</v>
      </c>
      <c r="B6682" s="39" t="s">
        <v>22494</v>
      </c>
      <c r="C6682" s="39"/>
      <c r="D6682" s="38">
        <v>406950</v>
      </c>
      <c r="E6682" s="38"/>
      <c r="F6682" s="38"/>
      <c r="G6682" s="39" t="s">
        <v>22495</v>
      </c>
      <c r="H6682" s="38">
        <v>8263000350</v>
      </c>
      <c r="I6682" s="40" t="s">
        <v>22496</v>
      </c>
      <c r="J6682" s="2">
        <v>2450000</v>
      </c>
      <c r="K6682" s="2"/>
      <c r="L6682" s="2">
        <v>441000</v>
      </c>
      <c r="M6682" s="3">
        <f t="shared" si="104"/>
        <v>2891000</v>
      </c>
      <c r="N6682" s="41">
        <v>45405</v>
      </c>
      <c r="O6682" s="39"/>
      <c r="P6682" s="39" t="s">
        <v>18463</v>
      </c>
      <c r="Q6682" s="40">
        <v>406286628569</v>
      </c>
      <c r="R6682" s="41" t="s">
        <v>22497</v>
      </c>
      <c r="S6682" s="62" t="s">
        <v>29</v>
      </c>
      <c r="T6682" s="68"/>
    </row>
    <row r="6683" spans="1:20" x14ac:dyDescent="0.2">
      <c r="A6683" s="38" t="s">
        <v>22498</v>
      </c>
      <c r="B6683" s="39" t="s">
        <v>22499</v>
      </c>
      <c r="C6683" s="39" t="s">
        <v>22500</v>
      </c>
      <c r="D6683" s="38">
        <v>300286</v>
      </c>
      <c r="E6683" s="38"/>
      <c r="F6683" s="38"/>
      <c r="G6683" s="39" t="s">
        <v>9310</v>
      </c>
      <c r="H6683" s="38">
        <v>8263000306</v>
      </c>
      <c r="I6683" s="40">
        <v>712754603</v>
      </c>
      <c r="J6683" s="2">
        <v>1800000</v>
      </c>
      <c r="K6683" s="2"/>
      <c r="L6683" s="2">
        <v>324000</v>
      </c>
      <c r="M6683" s="3">
        <f t="shared" si="104"/>
        <v>2124000</v>
      </c>
      <c r="N6683" s="41">
        <v>45350.729166666664</v>
      </c>
      <c r="O6683" s="39">
        <v>1251148677</v>
      </c>
      <c r="P6683" s="39" t="s">
        <v>22110</v>
      </c>
      <c r="Q6683" s="40" t="s">
        <v>22501</v>
      </c>
      <c r="R6683" s="41">
        <v>45410</v>
      </c>
      <c r="S6683" s="62" t="s">
        <v>21</v>
      </c>
      <c r="T6683" s="68"/>
    </row>
    <row r="6684" spans="1:20" x14ac:dyDescent="0.2">
      <c r="A6684" s="38" t="s">
        <v>22502</v>
      </c>
      <c r="B6684" s="39" t="s">
        <v>22503</v>
      </c>
      <c r="C6684" s="39"/>
      <c r="D6684" s="38">
        <v>501420</v>
      </c>
      <c r="E6684" s="38"/>
      <c r="F6684" s="38"/>
      <c r="G6684" s="39" t="s">
        <v>22464</v>
      </c>
      <c r="H6684" s="38">
        <v>8266021118</v>
      </c>
      <c r="I6684" s="40">
        <v>912400070</v>
      </c>
      <c r="J6684" s="2">
        <v>1823220</v>
      </c>
      <c r="K6684" s="2"/>
      <c r="L6684" s="2">
        <v>328179.59999999998</v>
      </c>
      <c r="M6684" s="3">
        <f t="shared" si="104"/>
        <v>2151399.6</v>
      </c>
      <c r="N6684" s="41">
        <v>45390</v>
      </c>
      <c r="O6684" s="39"/>
      <c r="P6684" s="39" t="s">
        <v>1933</v>
      </c>
      <c r="Q6684" s="40" t="s">
        <v>22504</v>
      </c>
      <c r="R6684" s="41" t="s">
        <v>22505</v>
      </c>
      <c r="S6684" s="62" t="s">
        <v>25</v>
      </c>
      <c r="T6684" s="68"/>
    </row>
    <row r="6685" spans="1:20" x14ac:dyDescent="0.2">
      <c r="A6685" s="38" t="s">
        <v>22506</v>
      </c>
      <c r="B6685" s="39" t="s">
        <v>22507</v>
      </c>
      <c r="C6685" s="39"/>
      <c r="D6685" s="38">
        <v>501420</v>
      </c>
      <c r="E6685" s="38"/>
      <c r="F6685" s="38"/>
      <c r="G6685" s="39" t="s">
        <v>22464</v>
      </c>
      <c r="H6685" s="38">
        <v>8266021118</v>
      </c>
      <c r="I6685" s="40">
        <v>912400064</v>
      </c>
      <c r="J6685" s="2">
        <v>1276254</v>
      </c>
      <c r="K6685" s="2"/>
      <c r="L6685" s="2">
        <v>229725.72</v>
      </c>
      <c r="M6685" s="3">
        <f t="shared" si="104"/>
        <v>1505979.72</v>
      </c>
      <c r="N6685" s="41">
        <v>45388</v>
      </c>
      <c r="O6685" s="39"/>
      <c r="P6685" s="39" t="s">
        <v>1933</v>
      </c>
      <c r="Q6685" s="40" t="s">
        <v>22504</v>
      </c>
      <c r="R6685" s="41" t="s">
        <v>22505</v>
      </c>
      <c r="S6685" s="62" t="s">
        <v>25</v>
      </c>
      <c r="T6685" s="68"/>
    </row>
    <row r="6686" spans="1:20" x14ac:dyDescent="0.2">
      <c r="A6686" s="38" t="s">
        <v>22508</v>
      </c>
      <c r="B6686" s="39" t="s">
        <v>22509</v>
      </c>
      <c r="C6686" s="39"/>
      <c r="D6686" s="38">
        <v>102373</v>
      </c>
      <c r="E6686" s="38"/>
      <c r="F6686" s="38"/>
      <c r="G6686" s="39" t="s">
        <v>22478</v>
      </c>
      <c r="H6686" s="38">
        <v>8266021204</v>
      </c>
      <c r="I6686" s="40">
        <v>240700037</v>
      </c>
      <c r="J6686" s="2">
        <v>234661.09</v>
      </c>
      <c r="K6686" s="2"/>
      <c r="L6686" s="2">
        <v>42238.91</v>
      </c>
      <c r="M6686" s="3">
        <f t="shared" si="104"/>
        <v>276900</v>
      </c>
      <c r="N6686" s="41">
        <v>45407</v>
      </c>
      <c r="O6686" s="39"/>
      <c r="P6686" s="39" t="s">
        <v>19303</v>
      </c>
      <c r="Q6686" s="40"/>
      <c r="R6686" s="41"/>
      <c r="S6686" s="62" t="s">
        <v>19</v>
      </c>
      <c r="T6686" s="68"/>
    </row>
    <row r="6687" spans="1:20" x14ac:dyDescent="0.2">
      <c r="A6687" s="38" t="s">
        <v>22510</v>
      </c>
      <c r="B6687" s="39" t="s">
        <v>22511</v>
      </c>
      <c r="C6687" s="39"/>
      <c r="D6687" s="38">
        <v>703046</v>
      </c>
      <c r="E6687" s="38"/>
      <c r="F6687" s="38"/>
      <c r="G6687" s="42" t="s">
        <v>678</v>
      </c>
      <c r="H6687" s="38">
        <v>8266020314</v>
      </c>
      <c r="I6687" s="40" t="s">
        <v>22512</v>
      </c>
      <c r="J6687" s="2">
        <v>11765</v>
      </c>
      <c r="K6687" s="2"/>
      <c r="L6687" s="2">
        <v>0</v>
      </c>
      <c r="M6687" s="3">
        <f t="shared" si="104"/>
        <v>11765</v>
      </c>
      <c r="N6687" s="41">
        <v>45408</v>
      </c>
      <c r="O6687" s="39"/>
      <c r="P6687" s="39" t="s">
        <v>18463</v>
      </c>
      <c r="Q6687" s="40"/>
      <c r="R6687" s="41"/>
      <c r="S6687" s="62" t="s">
        <v>29</v>
      </c>
      <c r="T6687" s="68"/>
    </row>
    <row r="6688" spans="1:20" x14ac:dyDescent="0.2">
      <c r="A6688" s="38" t="s">
        <v>22513</v>
      </c>
      <c r="B6688" s="39" t="s">
        <v>22514</v>
      </c>
      <c r="C6688" s="39"/>
      <c r="D6688" s="38">
        <v>510413</v>
      </c>
      <c r="E6688" s="38"/>
      <c r="F6688" s="38"/>
      <c r="G6688" s="39" t="s">
        <v>14957</v>
      </c>
      <c r="H6688" s="38">
        <v>8266021251</v>
      </c>
      <c r="I6688" s="40" t="s">
        <v>22515</v>
      </c>
      <c r="J6688" s="2">
        <v>24000</v>
      </c>
      <c r="K6688" s="2"/>
      <c r="L6688" s="2">
        <v>4320</v>
      </c>
      <c r="M6688" s="3">
        <f t="shared" si="104"/>
        <v>28320</v>
      </c>
      <c r="N6688" s="41">
        <v>45408</v>
      </c>
      <c r="O6688" s="39"/>
      <c r="P6688" s="39" t="s">
        <v>18453</v>
      </c>
      <c r="Q6688" s="40"/>
      <c r="R6688" s="41"/>
      <c r="S6688" s="62" t="s">
        <v>21</v>
      </c>
      <c r="T6688" s="68"/>
    </row>
    <row r="6689" spans="1:20" x14ac:dyDescent="0.2">
      <c r="A6689" s="38">
        <v>443</v>
      </c>
      <c r="B6689" s="39" t="s">
        <v>22516</v>
      </c>
      <c r="C6689" s="39" t="s">
        <v>21398</v>
      </c>
      <c r="D6689" s="38">
        <v>407210</v>
      </c>
      <c r="E6689" s="38"/>
      <c r="F6689" s="38"/>
      <c r="G6689" s="39" t="s">
        <v>21399</v>
      </c>
      <c r="H6689" s="38">
        <v>8263000363</v>
      </c>
      <c r="I6689" s="40" t="s">
        <v>22517</v>
      </c>
      <c r="J6689" s="2">
        <v>3437691.5300000003</v>
      </c>
      <c r="K6689" s="2"/>
      <c r="L6689" s="2">
        <v>618784.47</v>
      </c>
      <c r="M6689" s="3">
        <f t="shared" si="104"/>
        <v>4056476</v>
      </c>
      <c r="N6689" s="41">
        <v>45409</v>
      </c>
      <c r="O6689" s="39"/>
      <c r="P6689" s="39" t="s">
        <v>8899</v>
      </c>
      <c r="Q6689" s="40" t="s">
        <v>22518</v>
      </c>
      <c r="R6689" s="41">
        <v>45488</v>
      </c>
      <c r="S6689" s="42" t="s">
        <v>8901</v>
      </c>
      <c r="T6689" s="68"/>
    </row>
    <row r="6690" spans="1:20" x14ac:dyDescent="0.2">
      <c r="A6690" s="38" t="s">
        <v>22519</v>
      </c>
      <c r="B6690" s="39" t="s">
        <v>22520</v>
      </c>
      <c r="C6690" s="39"/>
      <c r="D6690" s="38">
        <v>508597</v>
      </c>
      <c r="E6690" s="38"/>
      <c r="F6690" s="38"/>
      <c r="G6690" s="39" t="s">
        <v>19937</v>
      </c>
      <c r="H6690" s="38">
        <v>8266021196</v>
      </c>
      <c r="I6690" s="40" t="s">
        <v>22521</v>
      </c>
      <c r="J6690" s="2">
        <v>274727.87</v>
      </c>
      <c r="K6690" s="2"/>
      <c r="L6690" s="2">
        <v>49451.016599999995</v>
      </c>
      <c r="M6690" s="3">
        <f t="shared" si="104"/>
        <v>324178.88659999997</v>
      </c>
      <c r="N6690" s="41">
        <v>45410</v>
      </c>
      <c r="O6690" s="39"/>
      <c r="P6690" s="39" t="s">
        <v>1933</v>
      </c>
      <c r="Q6690" s="40"/>
      <c r="R6690" s="41"/>
      <c r="S6690" s="62" t="s">
        <v>25</v>
      </c>
      <c r="T6690" s="68"/>
    </row>
    <row r="6691" spans="1:20" x14ac:dyDescent="0.2">
      <c r="A6691" s="38" t="s">
        <v>22522</v>
      </c>
      <c r="B6691" s="39" t="s">
        <v>22523</v>
      </c>
      <c r="C6691" s="39"/>
      <c r="D6691" s="38">
        <v>816655</v>
      </c>
      <c r="E6691" s="38"/>
      <c r="F6691" s="38"/>
      <c r="G6691" s="42" t="s">
        <v>782</v>
      </c>
      <c r="H6691" s="38">
        <v>8268014755</v>
      </c>
      <c r="I6691" s="40">
        <v>659</v>
      </c>
      <c r="J6691" s="2">
        <v>78428.679999999993</v>
      </c>
      <c r="K6691" s="2"/>
      <c r="L6691" s="2">
        <v>14117.16</v>
      </c>
      <c r="M6691" s="3">
        <f t="shared" si="104"/>
        <v>92545.84</v>
      </c>
      <c r="N6691" s="41">
        <v>45410</v>
      </c>
      <c r="O6691" s="39"/>
      <c r="P6691" s="39" t="s">
        <v>18453</v>
      </c>
      <c r="Q6691" s="40"/>
      <c r="R6691" s="41"/>
      <c r="S6691" s="62" t="s">
        <v>21</v>
      </c>
      <c r="T6691" s="68"/>
    </row>
    <row r="6692" spans="1:20" x14ac:dyDescent="0.2">
      <c r="A6692" s="38" t="s">
        <v>22524</v>
      </c>
      <c r="B6692" s="39" t="s">
        <v>22525</v>
      </c>
      <c r="C6692" s="39"/>
      <c r="D6692" s="38">
        <v>501448</v>
      </c>
      <c r="E6692" s="38"/>
      <c r="F6692" s="38"/>
      <c r="G6692" s="39" t="s">
        <v>12103</v>
      </c>
      <c r="H6692" s="38">
        <v>8266020769</v>
      </c>
      <c r="I6692" s="40" t="s">
        <v>22526</v>
      </c>
      <c r="J6692" s="2">
        <v>4852</v>
      </c>
      <c r="K6692" s="2"/>
      <c r="L6692" s="2">
        <v>873.36</v>
      </c>
      <c r="M6692" s="3">
        <f t="shared" si="104"/>
        <v>5725.36</v>
      </c>
      <c r="N6692" s="41">
        <v>45373</v>
      </c>
      <c r="O6692" s="39"/>
      <c r="P6692" s="39" t="s">
        <v>18463</v>
      </c>
      <c r="Q6692" s="40"/>
      <c r="R6692" s="41"/>
      <c r="S6692" s="62" t="s">
        <v>29</v>
      </c>
      <c r="T6692" s="68"/>
    </row>
    <row r="6693" spans="1:20" x14ac:dyDescent="0.2">
      <c r="A6693" s="38" t="s">
        <v>22527</v>
      </c>
      <c r="B6693" s="39" t="s">
        <v>22528</v>
      </c>
      <c r="C6693" s="39"/>
      <c r="D6693" s="38">
        <v>128566</v>
      </c>
      <c r="E6693" s="38"/>
      <c r="F6693" s="38"/>
      <c r="G6693" s="39" t="s">
        <v>22529</v>
      </c>
      <c r="H6693" s="38">
        <v>8266021216</v>
      </c>
      <c r="I6693" s="40" t="s">
        <v>22530</v>
      </c>
      <c r="J6693" s="3">
        <v>310380</v>
      </c>
      <c r="K6693" s="2"/>
      <c r="L6693" s="2">
        <v>55868.4</v>
      </c>
      <c r="M6693" s="3">
        <f t="shared" si="104"/>
        <v>366248.4</v>
      </c>
      <c r="N6693" s="41">
        <v>45411</v>
      </c>
      <c r="O6693" s="39"/>
      <c r="P6693" s="39" t="s">
        <v>19303</v>
      </c>
      <c r="Q6693" s="40"/>
      <c r="R6693" s="41"/>
      <c r="S6693" s="62" t="s">
        <v>19</v>
      </c>
      <c r="T6693" s="68"/>
    </row>
    <row r="6694" spans="1:20" x14ac:dyDescent="0.2">
      <c r="A6694" s="38" t="s">
        <v>22531</v>
      </c>
      <c r="B6694" s="39" t="s">
        <v>22532</v>
      </c>
      <c r="C6694" s="39"/>
      <c r="D6694" s="38">
        <v>407261</v>
      </c>
      <c r="E6694" s="38"/>
      <c r="F6694" s="38"/>
      <c r="G6694" s="39" t="s">
        <v>58</v>
      </c>
      <c r="H6694" s="38">
        <v>8266019363</v>
      </c>
      <c r="I6694" s="40">
        <v>9757904345</v>
      </c>
      <c r="J6694" s="2">
        <v>12516</v>
      </c>
      <c r="K6694" s="2"/>
      <c r="L6694" s="2">
        <v>0</v>
      </c>
      <c r="M6694" s="3">
        <f t="shared" si="104"/>
        <v>12516</v>
      </c>
      <c r="N6694" s="41">
        <v>45411</v>
      </c>
      <c r="O6694" s="39"/>
      <c r="P6694" s="39" t="s">
        <v>19303</v>
      </c>
      <c r="Q6694" s="40"/>
      <c r="R6694" s="41"/>
      <c r="S6694" s="62" t="s">
        <v>19</v>
      </c>
      <c r="T6694" s="68"/>
    </row>
    <row r="6695" spans="1:20" x14ac:dyDescent="0.2">
      <c r="A6695" s="38" t="s">
        <v>22533</v>
      </c>
      <c r="B6695" s="39" t="s">
        <v>22534</v>
      </c>
      <c r="C6695" s="39"/>
      <c r="D6695" s="38">
        <v>407261</v>
      </c>
      <c r="E6695" s="38"/>
      <c r="F6695" s="38"/>
      <c r="G6695" s="39" t="s">
        <v>58</v>
      </c>
      <c r="H6695" s="38">
        <v>8266019363</v>
      </c>
      <c r="I6695" s="40">
        <v>9757904989</v>
      </c>
      <c r="J6695" s="2">
        <v>12159.96</v>
      </c>
      <c r="K6695" s="2"/>
      <c r="L6695" s="2">
        <v>0</v>
      </c>
      <c r="M6695" s="3">
        <f t="shared" si="104"/>
        <v>12159.96</v>
      </c>
      <c r="N6695" s="41">
        <v>45411</v>
      </c>
      <c r="O6695" s="39"/>
      <c r="P6695" s="39" t="s">
        <v>19303</v>
      </c>
      <c r="Q6695" s="40"/>
      <c r="R6695" s="41"/>
      <c r="S6695" s="62" t="s">
        <v>19</v>
      </c>
      <c r="T6695" s="68"/>
    </row>
    <row r="6696" spans="1:20" x14ac:dyDescent="0.2">
      <c r="A6696" s="38" t="s">
        <v>22535</v>
      </c>
      <c r="B6696" s="39" t="s">
        <v>22536</v>
      </c>
      <c r="C6696" s="39"/>
      <c r="D6696" s="38">
        <v>703046</v>
      </c>
      <c r="E6696" s="38"/>
      <c r="F6696" s="38"/>
      <c r="G6696" s="42" t="s">
        <v>678</v>
      </c>
      <c r="H6696" s="38">
        <v>8263000269</v>
      </c>
      <c r="I6696" s="40" t="s">
        <v>22537</v>
      </c>
      <c r="J6696" s="2">
        <v>860</v>
      </c>
      <c r="K6696" s="2"/>
      <c r="L6696" s="2">
        <v>154.79999999999998</v>
      </c>
      <c r="M6696" s="3">
        <f t="shared" si="104"/>
        <v>1014.8</v>
      </c>
      <c r="N6696" s="41">
        <v>45412</v>
      </c>
      <c r="O6696" s="39"/>
      <c r="P6696" s="39" t="s">
        <v>17881</v>
      </c>
      <c r="Q6696" s="40"/>
      <c r="R6696" s="41"/>
      <c r="S6696" s="62" t="s">
        <v>21</v>
      </c>
      <c r="T6696" s="68"/>
    </row>
    <row r="6697" spans="1:20" x14ac:dyDescent="0.2">
      <c r="A6697" s="38" t="s">
        <v>22538</v>
      </c>
      <c r="B6697" s="39" t="s">
        <v>22539</v>
      </c>
      <c r="C6697" s="39"/>
      <c r="D6697" s="38">
        <v>822670</v>
      </c>
      <c r="E6697" s="38"/>
      <c r="F6697" s="38"/>
      <c r="G6697" s="39" t="s">
        <v>21396</v>
      </c>
      <c r="H6697" s="38">
        <v>8268013581</v>
      </c>
      <c r="I6697" s="40">
        <v>36</v>
      </c>
      <c r="J6697" s="2">
        <v>959234.35000000009</v>
      </c>
      <c r="K6697" s="2"/>
      <c r="L6697" s="2">
        <v>172662.24</v>
      </c>
      <c r="M6697" s="3">
        <f t="shared" si="104"/>
        <v>1131896.5900000001</v>
      </c>
      <c r="N6697" s="41">
        <v>45414</v>
      </c>
      <c r="O6697" s="39"/>
      <c r="P6697" s="39" t="s">
        <v>19303</v>
      </c>
      <c r="Q6697" s="40">
        <v>405288867259</v>
      </c>
      <c r="R6697" s="41">
        <v>45440</v>
      </c>
      <c r="S6697" s="62" t="s">
        <v>19</v>
      </c>
      <c r="T6697" s="68"/>
    </row>
    <row r="6698" spans="1:20" x14ac:dyDescent="0.2">
      <c r="A6698" s="38" t="s">
        <v>22540</v>
      </c>
      <c r="B6698" s="39" t="s">
        <v>22541</v>
      </c>
      <c r="C6698" s="39" t="s">
        <v>22542</v>
      </c>
      <c r="D6698" s="38">
        <v>405996</v>
      </c>
      <c r="E6698" s="38"/>
      <c r="F6698" s="38"/>
      <c r="G6698" s="39" t="s">
        <v>2376</v>
      </c>
      <c r="H6698" s="38">
        <v>8263000344</v>
      </c>
      <c r="I6698" s="40">
        <v>242901002326</v>
      </c>
      <c r="J6698" s="2">
        <v>2900000</v>
      </c>
      <c r="K6698" s="2"/>
      <c r="L6698" s="2">
        <v>522000</v>
      </c>
      <c r="M6698" s="3">
        <f t="shared" si="104"/>
        <v>3422000</v>
      </c>
      <c r="N6698" s="41">
        <v>45393.729166666664</v>
      </c>
      <c r="O6698" s="39"/>
      <c r="P6698" s="39" t="s">
        <v>18463</v>
      </c>
      <c r="Q6698" s="40" t="s">
        <v>22543</v>
      </c>
      <c r="R6698" s="41" t="s">
        <v>22544</v>
      </c>
      <c r="S6698" s="62" t="s">
        <v>29</v>
      </c>
      <c r="T6698" s="68"/>
    </row>
    <row r="6699" spans="1:20" x14ac:dyDescent="0.2">
      <c r="A6699" s="38" t="s">
        <v>22545</v>
      </c>
      <c r="B6699" s="39" t="s">
        <v>16117</v>
      </c>
      <c r="C6699" s="39" t="s">
        <v>16118</v>
      </c>
      <c r="D6699" s="38">
        <v>919962</v>
      </c>
      <c r="E6699" s="1" t="s">
        <v>23071</v>
      </c>
      <c r="F6699" s="1"/>
      <c r="G6699" s="39" t="s">
        <v>6950</v>
      </c>
      <c r="H6699" s="38">
        <v>8263000121</v>
      </c>
      <c r="I6699" s="40" t="s">
        <v>22546</v>
      </c>
      <c r="J6699" s="3">
        <v>569579.66101694922</v>
      </c>
      <c r="K6699" s="3"/>
      <c r="L6699" s="2">
        <v>102524.33898305085</v>
      </c>
      <c r="M6699" s="3">
        <f t="shared" si="104"/>
        <v>672104.00000000012</v>
      </c>
      <c r="N6699" s="41">
        <v>45415</v>
      </c>
      <c r="O6699" s="39">
        <v>26631474</v>
      </c>
      <c r="P6699" s="39" t="s">
        <v>3282</v>
      </c>
      <c r="Q6699" s="40">
        <v>203045304636</v>
      </c>
      <c r="R6699" s="41">
        <v>44625</v>
      </c>
      <c r="S6699" s="42" t="s">
        <v>2417</v>
      </c>
      <c r="T6699" s="68"/>
    </row>
    <row r="6700" spans="1:20" x14ac:dyDescent="0.2">
      <c r="A6700" s="38" t="s">
        <v>22547</v>
      </c>
      <c r="B6700" s="39" t="s">
        <v>22548</v>
      </c>
      <c r="C6700" s="39"/>
      <c r="D6700" s="38">
        <v>811819</v>
      </c>
      <c r="E6700" s="38"/>
      <c r="F6700" s="38"/>
      <c r="G6700" s="39" t="s">
        <v>1091</v>
      </c>
      <c r="H6700" s="38">
        <v>8266021118</v>
      </c>
      <c r="I6700" s="40" t="s">
        <v>22549</v>
      </c>
      <c r="J6700" s="2">
        <v>196328</v>
      </c>
      <c r="K6700" s="2"/>
      <c r="L6700" s="2">
        <v>0</v>
      </c>
      <c r="M6700" s="3">
        <f t="shared" si="104"/>
        <v>196328</v>
      </c>
      <c r="N6700" s="41">
        <v>45418</v>
      </c>
      <c r="O6700" s="39"/>
      <c r="P6700" s="39" t="s">
        <v>1933</v>
      </c>
      <c r="Q6700" s="40"/>
      <c r="R6700" s="41"/>
      <c r="S6700" s="62" t="s">
        <v>25</v>
      </c>
      <c r="T6700" s="68"/>
    </row>
    <row r="6701" spans="1:20" x14ac:dyDescent="0.2">
      <c r="A6701" s="38" t="s">
        <v>22550</v>
      </c>
      <c r="B6701" s="39" t="s">
        <v>22551</v>
      </c>
      <c r="C6701" s="39"/>
      <c r="D6701" s="38">
        <v>703046</v>
      </c>
      <c r="E6701" s="38"/>
      <c r="F6701" s="38"/>
      <c r="G6701" s="42" t="s">
        <v>678</v>
      </c>
      <c r="H6701" s="38">
        <v>8266020965</v>
      </c>
      <c r="I6701" s="40" t="s">
        <v>22552</v>
      </c>
      <c r="J6701" s="2">
        <v>350</v>
      </c>
      <c r="K6701" s="2"/>
      <c r="L6701" s="2">
        <v>0</v>
      </c>
      <c r="M6701" s="3">
        <f t="shared" si="104"/>
        <v>350</v>
      </c>
      <c r="N6701" s="41">
        <v>45404</v>
      </c>
      <c r="O6701" s="39"/>
      <c r="P6701" s="39" t="s">
        <v>18463</v>
      </c>
      <c r="Q6701" s="40"/>
      <c r="R6701" s="41"/>
      <c r="S6701" s="62" t="s">
        <v>29</v>
      </c>
      <c r="T6701" s="68"/>
    </row>
    <row r="6702" spans="1:20" x14ac:dyDescent="0.2">
      <c r="A6702" s="38" t="s">
        <v>22553</v>
      </c>
      <c r="B6702" s="39"/>
      <c r="C6702" s="39"/>
      <c r="D6702" s="38">
        <v>407261</v>
      </c>
      <c r="E6702" s="38"/>
      <c r="F6702" s="38"/>
      <c r="G6702" s="39" t="s">
        <v>58</v>
      </c>
      <c r="H6702" s="38">
        <v>8266020033</v>
      </c>
      <c r="I6702" s="40">
        <v>9757906483</v>
      </c>
      <c r="J6702" s="2">
        <v>75999.75</v>
      </c>
      <c r="K6702" s="2"/>
      <c r="L6702" s="2">
        <v>0</v>
      </c>
      <c r="M6702" s="3">
        <f t="shared" si="104"/>
        <v>75999.75</v>
      </c>
      <c r="N6702" s="41">
        <v>45419</v>
      </c>
      <c r="O6702" s="39"/>
      <c r="P6702" s="39" t="s">
        <v>19303</v>
      </c>
      <c r="Q6702" s="40"/>
      <c r="R6702" s="41"/>
      <c r="S6702" s="62" t="s">
        <v>19</v>
      </c>
      <c r="T6702" s="68"/>
    </row>
    <row r="6703" spans="1:20" x14ac:dyDescent="0.2">
      <c r="A6703" s="38" t="s">
        <v>22554</v>
      </c>
      <c r="B6703" s="39" t="s">
        <v>22555</v>
      </c>
      <c r="C6703" s="39" t="s">
        <v>22556</v>
      </c>
      <c r="D6703" s="38">
        <v>510651</v>
      </c>
      <c r="E6703" s="38"/>
      <c r="F6703" s="38"/>
      <c r="G6703" s="39" t="s">
        <v>22557</v>
      </c>
      <c r="H6703" s="38">
        <v>8266021247</v>
      </c>
      <c r="I6703" s="40" t="s">
        <v>22558</v>
      </c>
      <c r="J6703" s="2">
        <v>9897</v>
      </c>
      <c r="K6703" s="2"/>
      <c r="L6703" s="2">
        <v>1781.46</v>
      </c>
      <c r="M6703" s="3">
        <f t="shared" si="104"/>
        <v>11678.46</v>
      </c>
      <c r="N6703" s="41">
        <v>45404.729166666664</v>
      </c>
      <c r="O6703" s="39">
        <v>1251165331</v>
      </c>
      <c r="P6703" s="39" t="s">
        <v>18453</v>
      </c>
      <c r="Q6703" s="40" t="s">
        <v>22559</v>
      </c>
      <c r="R6703" s="41">
        <v>45458</v>
      </c>
      <c r="S6703" s="62" t="s">
        <v>21</v>
      </c>
      <c r="T6703" s="68"/>
    </row>
    <row r="6704" spans="1:20" x14ac:dyDescent="0.2">
      <c r="A6704" s="38" t="s">
        <v>22560</v>
      </c>
      <c r="B6704" s="39" t="s">
        <v>22561</v>
      </c>
      <c r="C6704" s="39" t="s">
        <v>22562</v>
      </c>
      <c r="D6704" s="38">
        <v>510651</v>
      </c>
      <c r="E6704" s="38"/>
      <c r="F6704" s="38"/>
      <c r="G6704" s="39" t="s">
        <v>22557</v>
      </c>
      <c r="H6704" s="38">
        <v>8266021227</v>
      </c>
      <c r="I6704" s="40" t="s">
        <v>22563</v>
      </c>
      <c r="J6704" s="2">
        <v>24742.508474576272</v>
      </c>
      <c r="K6704" s="2"/>
      <c r="L6704" s="2">
        <v>4453.6515254237293</v>
      </c>
      <c r="M6704" s="3">
        <f t="shared" si="104"/>
        <v>29196.160000000003</v>
      </c>
      <c r="N6704" s="41">
        <v>45404.729166666664</v>
      </c>
      <c r="O6704" s="39">
        <v>1251166862</v>
      </c>
      <c r="P6704" s="39" t="s">
        <v>17881</v>
      </c>
      <c r="Q6704" s="40" t="s">
        <v>22559</v>
      </c>
      <c r="R6704" s="41">
        <v>45458</v>
      </c>
      <c r="S6704" s="62" t="s">
        <v>21</v>
      </c>
      <c r="T6704" s="68"/>
    </row>
    <row r="6705" spans="1:20" x14ac:dyDescent="0.2">
      <c r="A6705" s="38">
        <v>444</v>
      </c>
      <c r="B6705" s="39" t="s">
        <v>22564</v>
      </c>
      <c r="C6705" s="39" t="s">
        <v>21398</v>
      </c>
      <c r="D6705" s="38">
        <v>407210</v>
      </c>
      <c r="E6705" s="38"/>
      <c r="F6705" s="38"/>
      <c r="G6705" s="39" t="s">
        <v>21399</v>
      </c>
      <c r="H6705" s="38">
        <v>8263000363</v>
      </c>
      <c r="I6705" s="40" t="s">
        <v>22565</v>
      </c>
      <c r="J6705" s="2">
        <v>793674.57000000007</v>
      </c>
      <c r="K6705" s="2"/>
      <c r="L6705" s="2">
        <v>142861.43</v>
      </c>
      <c r="M6705" s="3">
        <f t="shared" si="104"/>
        <v>936536</v>
      </c>
      <c r="N6705" s="41">
        <v>45422</v>
      </c>
      <c r="O6705" s="39"/>
      <c r="P6705" s="39" t="s">
        <v>8899</v>
      </c>
      <c r="Q6705" s="40" t="s">
        <v>22518</v>
      </c>
      <c r="R6705" s="41">
        <v>45488</v>
      </c>
      <c r="S6705" s="42" t="s">
        <v>8901</v>
      </c>
      <c r="T6705" s="68"/>
    </row>
    <row r="6706" spans="1:20" x14ac:dyDescent="0.2">
      <c r="A6706" s="38" t="s">
        <v>22566</v>
      </c>
      <c r="B6706" s="39" t="s">
        <v>22567</v>
      </c>
      <c r="C6706" s="39"/>
      <c r="D6706" s="38">
        <v>138402</v>
      </c>
      <c r="E6706" s="38"/>
      <c r="F6706" s="38"/>
      <c r="G6706" s="39" t="s">
        <v>22568</v>
      </c>
      <c r="H6706" s="38">
        <v>8268014941</v>
      </c>
      <c r="I6706" s="40">
        <v>97</v>
      </c>
      <c r="J6706" s="2">
        <v>100000</v>
      </c>
      <c r="K6706" s="2"/>
      <c r="L6706" s="2">
        <v>18000</v>
      </c>
      <c r="M6706" s="3">
        <f t="shared" si="104"/>
        <v>118000</v>
      </c>
      <c r="N6706" s="41">
        <v>45422</v>
      </c>
      <c r="O6706" s="39"/>
      <c r="P6706" s="39" t="s">
        <v>1933</v>
      </c>
      <c r="Q6706" s="40"/>
      <c r="R6706" s="41"/>
      <c r="S6706" s="62" t="s">
        <v>25</v>
      </c>
      <c r="T6706" s="68"/>
    </row>
    <row r="6707" spans="1:20" x14ac:dyDescent="0.2">
      <c r="A6707" s="38" t="s">
        <v>22569</v>
      </c>
      <c r="B6707" s="39" t="s">
        <v>22570</v>
      </c>
      <c r="C6707" s="39" t="s">
        <v>22571</v>
      </c>
      <c r="D6707" s="38">
        <v>407464</v>
      </c>
      <c r="E6707" s="38"/>
      <c r="F6707" s="38"/>
      <c r="G6707" s="39" t="s">
        <v>1230</v>
      </c>
      <c r="H6707" s="38">
        <v>8268014051</v>
      </c>
      <c r="I6707" s="40" t="s">
        <v>22572</v>
      </c>
      <c r="J6707" s="2">
        <v>17100</v>
      </c>
      <c r="K6707" s="2"/>
      <c r="L6707" s="2">
        <v>3078</v>
      </c>
      <c r="M6707" s="3">
        <f t="shared" si="104"/>
        <v>20178</v>
      </c>
      <c r="N6707" s="41">
        <v>45425</v>
      </c>
      <c r="O6707" s="39">
        <v>160765016</v>
      </c>
      <c r="P6707" s="39" t="s">
        <v>18453</v>
      </c>
      <c r="Q6707" s="40" t="s">
        <v>22573</v>
      </c>
      <c r="R6707" s="41">
        <v>45445</v>
      </c>
      <c r="S6707" s="62" t="s">
        <v>21</v>
      </c>
      <c r="T6707" s="68"/>
    </row>
    <row r="6708" spans="1:20" x14ac:dyDescent="0.2">
      <c r="A6708" s="38" t="s">
        <v>22574</v>
      </c>
      <c r="B6708" s="39" t="s">
        <v>16117</v>
      </c>
      <c r="C6708" s="39" t="s">
        <v>16118</v>
      </c>
      <c r="D6708" s="38">
        <v>919962</v>
      </c>
      <c r="E6708" s="1" t="s">
        <v>23071</v>
      </c>
      <c r="F6708" s="1"/>
      <c r="G6708" s="39" t="s">
        <v>6950</v>
      </c>
      <c r="H6708" s="38">
        <v>8263000121</v>
      </c>
      <c r="I6708" s="40" t="s">
        <v>22575</v>
      </c>
      <c r="J6708" s="3">
        <v>1609838.9830508474</v>
      </c>
      <c r="K6708" s="3"/>
      <c r="L6708" s="2">
        <v>289771.01694915252</v>
      </c>
      <c r="M6708" s="3">
        <f t="shared" si="104"/>
        <v>1899610</v>
      </c>
      <c r="N6708" s="41">
        <v>45426</v>
      </c>
      <c r="O6708" s="39">
        <v>26631474</v>
      </c>
      <c r="P6708" s="39" t="s">
        <v>3282</v>
      </c>
      <c r="Q6708" s="40">
        <v>203045304636</v>
      </c>
      <c r="R6708" s="41">
        <v>44625</v>
      </c>
      <c r="S6708" s="42" t="s">
        <v>2417</v>
      </c>
      <c r="T6708" s="68"/>
    </row>
    <row r="6709" spans="1:20" x14ac:dyDescent="0.2">
      <c r="A6709" s="38" t="s">
        <v>22576</v>
      </c>
      <c r="B6709" s="39" t="s">
        <v>22577</v>
      </c>
      <c r="C6709" s="39" t="s">
        <v>22578</v>
      </c>
      <c r="D6709" s="38">
        <v>508634</v>
      </c>
      <c r="E6709" s="38"/>
      <c r="F6709" s="38"/>
      <c r="G6709" s="39" t="s">
        <v>21005</v>
      </c>
      <c r="H6709" s="38">
        <v>8266021294</v>
      </c>
      <c r="I6709" s="40" t="s">
        <v>22579</v>
      </c>
      <c r="J6709" s="2">
        <v>51795.796610169498</v>
      </c>
      <c r="K6709" s="2"/>
      <c r="L6709" s="2">
        <v>9323.2433898305098</v>
      </c>
      <c r="M6709" s="3">
        <f t="shared" si="104"/>
        <v>61119.040000000008</v>
      </c>
      <c r="N6709" s="41">
        <v>45408.729166666664</v>
      </c>
      <c r="O6709" s="39">
        <v>1251170835</v>
      </c>
      <c r="P6709" s="39" t="s">
        <v>18453</v>
      </c>
      <c r="Q6709" s="40" t="s">
        <v>22580</v>
      </c>
      <c r="R6709" s="41">
        <v>45458</v>
      </c>
      <c r="S6709" s="62" t="s">
        <v>21</v>
      </c>
      <c r="T6709" s="68"/>
    </row>
    <row r="6710" spans="1:20" x14ac:dyDescent="0.2">
      <c r="A6710" s="38" t="s">
        <v>22581</v>
      </c>
      <c r="B6710" s="39" t="s">
        <v>22582</v>
      </c>
      <c r="C6710" s="39" t="s">
        <v>22583</v>
      </c>
      <c r="D6710" s="38">
        <v>404175</v>
      </c>
      <c r="E6710" s="38"/>
      <c r="F6710" s="38"/>
      <c r="G6710" s="39" t="s">
        <v>1555</v>
      </c>
      <c r="H6710" s="38">
        <v>8266021226</v>
      </c>
      <c r="I6710" s="40" t="s">
        <v>22584</v>
      </c>
      <c r="J6710" s="2">
        <v>2318.6271186440681</v>
      </c>
      <c r="K6710" s="2"/>
      <c r="L6710" s="2">
        <v>417.35288135593225</v>
      </c>
      <c r="M6710" s="3">
        <f t="shared" si="104"/>
        <v>2735.9800000000005</v>
      </c>
      <c r="N6710" s="41">
        <v>45406.729166666664</v>
      </c>
      <c r="O6710" s="39">
        <v>1251170869</v>
      </c>
      <c r="P6710" s="39" t="s">
        <v>17881</v>
      </c>
      <c r="Q6710" s="40" t="s">
        <v>22585</v>
      </c>
      <c r="R6710" s="41">
        <v>45462</v>
      </c>
      <c r="S6710" s="62" t="s">
        <v>21</v>
      </c>
      <c r="T6710" s="68"/>
    </row>
    <row r="6711" spans="1:20" x14ac:dyDescent="0.2">
      <c r="A6711" s="38" t="s">
        <v>22586</v>
      </c>
      <c r="B6711" s="39" t="s">
        <v>22587</v>
      </c>
      <c r="C6711" s="39" t="s">
        <v>22588</v>
      </c>
      <c r="D6711" s="38">
        <v>407003</v>
      </c>
      <c r="E6711" s="38"/>
      <c r="F6711" s="38"/>
      <c r="G6711" s="39" t="s">
        <v>8824</v>
      </c>
      <c r="H6711" s="38">
        <v>8266021223</v>
      </c>
      <c r="I6711" s="40" t="s">
        <v>22589</v>
      </c>
      <c r="J6711" s="2">
        <v>203301</v>
      </c>
      <c r="K6711" s="2"/>
      <c r="L6711" s="2">
        <v>36594.18</v>
      </c>
      <c r="M6711" s="3">
        <f t="shared" si="104"/>
        <v>239895.18</v>
      </c>
      <c r="N6711" s="41">
        <v>45409.729166666664</v>
      </c>
      <c r="O6711" s="39">
        <v>1251170901</v>
      </c>
      <c r="P6711" s="39" t="s">
        <v>18453</v>
      </c>
      <c r="Q6711" s="40">
        <v>405314192461</v>
      </c>
      <c r="R6711" s="41">
        <v>45445</v>
      </c>
      <c r="S6711" s="62" t="s">
        <v>21</v>
      </c>
      <c r="T6711" s="68"/>
    </row>
    <row r="6712" spans="1:20" x14ac:dyDescent="0.2">
      <c r="A6712" s="38" t="s">
        <v>22590</v>
      </c>
      <c r="B6712" s="39" t="s">
        <v>22591</v>
      </c>
      <c r="C6712" s="39" t="s">
        <v>22592</v>
      </c>
      <c r="D6712" s="38">
        <v>407757</v>
      </c>
      <c r="E6712" s="38"/>
      <c r="F6712" s="38"/>
      <c r="G6712" s="39" t="s">
        <v>22593</v>
      </c>
      <c r="H6712" s="38">
        <v>8266021435</v>
      </c>
      <c r="I6712" s="40">
        <v>8496884925</v>
      </c>
      <c r="J6712" s="2">
        <v>6670.0000000000009</v>
      </c>
      <c r="K6712" s="2"/>
      <c r="L6712" s="2">
        <v>1200.6000000000001</v>
      </c>
      <c r="M6712" s="3">
        <f t="shared" si="104"/>
        <v>7870.6000000000013</v>
      </c>
      <c r="N6712" s="41">
        <v>45393.729166666664</v>
      </c>
      <c r="O6712" s="39"/>
      <c r="P6712" s="39" t="s">
        <v>18453</v>
      </c>
      <c r="Q6712" s="40"/>
      <c r="R6712" s="41"/>
      <c r="S6712" s="62" t="s">
        <v>21</v>
      </c>
      <c r="T6712" s="68"/>
    </row>
    <row r="6713" spans="1:20" x14ac:dyDescent="0.2">
      <c r="A6713" s="38" t="s">
        <v>22594</v>
      </c>
      <c r="B6713" s="39" t="s">
        <v>22595</v>
      </c>
      <c r="C6713" s="39"/>
      <c r="D6713" s="38">
        <v>703046</v>
      </c>
      <c r="E6713" s="38"/>
      <c r="F6713" s="38"/>
      <c r="G6713" s="42" t="s">
        <v>678</v>
      </c>
      <c r="H6713" s="38">
        <v>8266021290</v>
      </c>
      <c r="I6713" s="40" t="s">
        <v>22596</v>
      </c>
      <c r="J6713" s="2">
        <v>499</v>
      </c>
      <c r="K6713" s="2"/>
      <c r="L6713" s="2">
        <v>0</v>
      </c>
      <c r="M6713" s="3">
        <f t="shared" si="104"/>
        <v>499</v>
      </c>
      <c r="N6713" s="41"/>
      <c r="O6713" s="39"/>
      <c r="P6713" s="39" t="s">
        <v>18453</v>
      </c>
      <c r="Q6713" s="40"/>
      <c r="R6713" s="41"/>
      <c r="S6713" s="62" t="s">
        <v>21</v>
      </c>
      <c r="T6713" s="68"/>
    </row>
    <row r="6714" spans="1:20" x14ac:dyDescent="0.2">
      <c r="A6714" s="38" t="s">
        <v>22597</v>
      </c>
      <c r="B6714" s="39" t="s">
        <v>22598</v>
      </c>
      <c r="C6714" s="39"/>
      <c r="D6714" s="38">
        <v>811819</v>
      </c>
      <c r="E6714" s="38"/>
      <c r="F6714" s="38"/>
      <c r="G6714" s="39" t="s">
        <v>1091</v>
      </c>
      <c r="H6714" s="38">
        <v>8266021118</v>
      </c>
      <c r="I6714" s="40" t="s">
        <v>22599</v>
      </c>
      <c r="J6714" s="2">
        <v>196328</v>
      </c>
      <c r="K6714" s="2"/>
      <c r="L6714" s="2">
        <v>0</v>
      </c>
      <c r="M6714" s="3">
        <f t="shared" si="104"/>
        <v>196328</v>
      </c>
      <c r="N6714" s="41">
        <v>45428</v>
      </c>
      <c r="O6714" s="39"/>
      <c r="P6714" s="39" t="s">
        <v>1933</v>
      </c>
      <c r="Q6714" s="40"/>
      <c r="R6714" s="41"/>
      <c r="S6714" s="62" t="s">
        <v>25</v>
      </c>
      <c r="T6714" s="68"/>
    </row>
    <row r="6715" spans="1:20" x14ac:dyDescent="0.2">
      <c r="A6715" s="38" t="s">
        <v>22600</v>
      </c>
      <c r="B6715" s="39" t="s">
        <v>22601</v>
      </c>
      <c r="C6715" s="39" t="s">
        <v>22602</v>
      </c>
      <c r="D6715" s="38">
        <v>107201</v>
      </c>
      <c r="E6715" s="38"/>
      <c r="F6715" s="38"/>
      <c r="G6715" s="39" t="s">
        <v>6263</v>
      </c>
      <c r="H6715" s="38">
        <v>8266020741</v>
      </c>
      <c r="I6715" s="40" t="s">
        <v>22603</v>
      </c>
      <c r="J6715" s="2">
        <v>175648.30508474578</v>
      </c>
      <c r="K6715" s="2"/>
      <c r="L6715" s="2">
        <v>31616.69491525424</v>
      </c>
      <c r="M6715" s="3">
        <f t="shared" si="104"/>
        <v>207265.00000000003</v>
      </c>
      <c r="N6715" s="41">
        <v>45388.729166666664</v>
      </c>
      <c r="O6715" s="39">
        <v>1251163260</v>
      </c>
      <c r="P6715" s="39" t="s">
        <v>18463</v>
      </c>
      <c r="Q6715" s="40" t="s">
        <v>22604</v>
      </c>
      <c r="R6715" s="41">
        <v>45458</v>
      </c>
      <c r="S6715" s="62" t="s">
        <v>29</v>
      </c>
      <c r="T6715" s="68"/>
    </row>
    <row r="6716" spans="1:20" x14ac:dyDescent="0.2">
      <c r="A6716" s="38" t="s">
        <v>22605</v>
      </c>
      <c r="B6716" s="39" t="s">
        <v>22606</v>
      </c>
      <c r="C6716" s="39"/>
      <c r="D6716" s="38">
        <v>407261</v>
      </c>
      <c r="E6716" s="38"/>
      <c r="F6716" s="38"/>
      <c r="G6716" s="39" t="s">
        <v>58</v>
      </c>
      <c r="H6716" s="38">
        <v>8266019363</v>
      </c>
      <c r="I6716" s="40">
        <v>9757906205</v>
      </c>
      <c r="J6716" s="2">
        <v>75999.75</v>
      </c>
      <c r="K6716" s="2"/>
      <c r="L6716" s="2">
        <v>0</v>
      </c>
      <c r="M6716" s="3">
        <f t="shared" si="104"/>
        <v>75999.75</v>
      </c>
      <c r="N6716" s="41">
        <v>45429</v>
      </c>
      <c r="O6716" s="39"/>
      <c r="P6716" s="39" t="s">
        <v>19303</v>
      </c>
      <c r="Q6716" s="40"/>
      <c r="R6716" s="41"/>
      <c r="S6716" s="62" t="s">
        <v>19</v>
      </c>
      <c r="T6716" s="68"/>
    </row>
    <row r="6717" spans="1:20" x14ac:dyDescent="0.2">
      <c r="A6717" s="38" t="s">
        <v>22607</v>
      </c>
      <c r="B6717" s="39" t="s">
        <v>22608</v>
      </c>
      <c r="C6717" s="39"/>
      <c r="D6717" s="38">
        <v>407261</v>
      </c>
      <c r="E6717" s="38"/>
      <c r="F6717" s="38"/>
      <c r="G6717" s="39" t="s">
        <v>58</v>
      </c>
      <c r="H6717" s="38">
        <v>8266019363</v>
      </c>
      <c r="I6717" s="40">
        <v>9757905625</v>
      </c>
      <c r="J6717" s="2">
        <v>12159.96</v>
      </c>
      <c r="K6717" s="2"/>
      <c r="L6717" s="2">
        <v>0</v>
      </c>
      <c r="M6717" s="3">
        <f t="shared" si="104"/>
        <v>12159.96</v>
      </c>
      <c r="N6717" s="41">
        <v>45429</v>
      </c>
      <c r="O6717" s="39"/>
      <c r="P6717" s="39" t="s">
        <v>19303</v>
      </c>
      <c r="Q6717" s="40"/>
      <c r="R6717" s="41"/>
      <c r="S6717" s="62" t="s">
        <v>19</v>
      </c>
      <c r="T6717" s="68"/>
    </row>
    <row r="6718" spans="1:20" x14ac:dyDescent="0.2">
      <c r="A6718" s="38" t="s">
        <v>22609</v>
      </c>
      <c r="B6718" s="39" t="s">
        <v>22610</v>
      </c>
      <c r="C6718" s="39" t="s">
        <v>22611</v>
      </c>
      <c r="D6718" s="38">
        <v>501393</v>
      </c>
      <c r="E6718" s="38"/>
      <c r="F6718" s="38"/>
      <c r="G6718" s="39" t="s">
        <v>15627</v>
      </c>
      <c r="H6718" s="38">
        <v>8266020117</v>
      </c>
      <c r="I6718" s="40" t="s">
        <v>22612</v>
      </c>
      <c r="J6718" s="2">
        <v>185000</v>
      </c>
      <c r="K6718" s="2"/>
      <c r="L6718" s="2">
        <v>33300</v>
      </c>
      <c r="M6718" s="3">
        <f t="shared" si="104"/>
        <v>218300</v>
      </c>
      <c r="N6718" s="41">
        <v>45400.729166666664</v>
      </c>
      <c r="O6718" s="39">
        <v>1251179073</v>
      </c>
      <c r="P6718" s="39" t="s">
        <v>18453</v>
      </c>
      <c r="Q6718" s="40" t="s">
        <v>22613</v>
      </c>
      <c r="R6718" s="41">
        <v>45457</v>
      </c>
      <c r="S6718" s="62" t="s">
        <v>21</v>
      </c>
      <c r="T6718" s="68"/>
    </row>
    <row r="6719" spans="1:20" x14ac:dyDescent="0.2">
      <c r="A6719" s="38" t="s">
        <v>22614</v>
      </c>
      <c r="B6719" s="39" t="s">
        <v>22615</v>
      </c>
      <c r="C6719" s="39" t="s">
        <v>22616</v>
      </c>
      <c r="D6719" s="38">
        <v>130312</v>
      </c>
      <c r="E6719" s="38"/>
      <c r="F6719" s="38"/>
      <c r="G6719" s="39" t="s">
        <v>12842</v>
      </c>
      <c r="H6719" s="38">
        <v>8266020974</v>
      </c>
      <c r="I6719" s="40" t="s">
        <v>22617</v>
      </c>
      <c r="J6719" s="2">
        <v>18000</v>
      </c>
      <c r="K6719" s="2"/>
      <c r="L6719" s="2">
        <v>3240</v>
      </c>
      <c r="M6719" s="3">
        <f t="shared" si="104"/>
        <v>21240</v>
      </c>
      <c r="N6719" s="41">
        <v>45412.729166666664</v>
      </c>
      <c r="O6719" s="39">
        <v>1251179155</v>
      </c>
      <c r="P6719" s="39" t="s">
        <v>22115</v>
      </c>
      <c r="Q6719" s="40" t="s">
        <v>22618</v>
      </c>
      <c r="R6719" s="41">
        <v>45469</v>
      </c>
      <c r="S6719" s="62" t="s">
        <v>21</v>
      </c>
      <c r="T6719" s="68"/>
    </row>
    <row r="6720" spans="1:20" x14ac:dyDescent="0.2">
      <c r="A6720" s="38" t="s">
        <v>22619</v>
      </c>
      <c r="B6720" s="39" t="s">
        <v>22620</v>
      </c>
      <c r="C6720" s="39" t="s">
        <v>22621</v>
      </c>
      <c r="D6720" s="38">
        <v>300286</v>
      </c>
      <c r="E6720" s="38"/>
      <c r="F6720" s="38"/>
      <c r="G6720" s="39" t="s">
        <v>9310</v>
      </c>
      <c r="H6720" s="38">
        <v>8266021009</v>
      </c>
      <c r="I6720" s="40">
        <v>712755966</v>
      </c>
      <c r="J6720" s="2">
        <v>978300</v>
      </c>
      <c r="K6720" s="2"/>
      <c r="L6720" s="2">
        <v>176094</v>
      </c>
      <c r="M6720" s="3">
        <f t="shared" si="104"/>
        <v>1154394</v>
      </c>
      <c r="N6720" s="41">
        <v>45406.729166666664</v>
      </c>
      <c r="O6720" s="39">
        <v>1251183539</v>
      </c>
      <c r="P6720" s="39" t="s">
        <v>1933</v>
      </c>
      <c r="Q6720" s="40" t="s">
        <v>22622</v>
      </c>
      <c r="R6720" s="41">
        <v>45457</v>
      </c>
      <c r="S6720" s="62" t="s">
        <v>25</v>
      </c>
      <c r="T6720" s="68"/>
    </row>
    <row r="6721" spans="1:20" x14ac:dyDescent="0.2">
      <c r="A6721" s="38" t="s">
        <v>22623</v>
      </c>
      <c r="B6721" s="39" t="s">
        <v>22620</v>
      </c>
      <c r="C6721" s="39"/>
      <c r="D6721" s="38">
        <v>508634</v>
      </c>
      <c r="E6721" s="38"/>
      <c r="F6721" s="38"/>
      <c r="G6721" s="39" t="s">
        <v>21005</v>
      </c>
      <c r="H6721" s="38">
        <v>8266021806</v>
      </c>
      <c r="I6721" s="40" t="s">
        <v>22624</v>
      </c>
      <c r="J6721" s="2">
        <v>811900</v>
      </c>
      <c r="K6721" s="2"/>
      <c r="L6721" s="2">
        <v>146142</v>
      </c>
      <c r="M6721" s="3">
        <f t="shared" si="104"/>
        <v>958042</v>
      </c>
      <c r="N6721" s="41">
        <v>45406</v>
      </c>
      <c r="O6721" s="39"/>
      <c r="P6721" s="39" t="s">
        <v>1933</v>
      </c>
      <c r="Q6721" s="40"/>
      <c r="R6721" s="41"/>
      <c r="S6721" s="62" t="s">
        <v>25</v>
      </c>
      <c r="T6721" s="68"/>
    </row>
    <row r="6722" spans="1:20" x14ac:dyDescent="0.2">
      <c r="A6722" s="38" t="s">
        <v>22625</v>
      </c>
      <c r="B6722" s="39" t="s">
        <v>22626</v>
      </c>
      <c r="C6722" s="39" t="s">
        <v>22627</v>
      </c>
      <c r="D6722" s="38">
        <v>510413</v>
      </c>
      <c r="E6722" s="38"/>
      <c r="F6722" s="38"/>
      <c r="G6722" s="39" t="s">
        <v>14957</v>
      </c>
      <c r="H6722" s="38">
        <v>8266021224</v>
      </c>
      <c r="I6722" s="40" t="s">
        <v>22628</v>
      </c>
      <c r="J6722" s="2">
        <v>255000</v>
      </c>
      <c r="K6722" s="2"/>
      <c r="L6722" s="2">
        <v>45900</v>
      </c>
      <c r="M6722" s="3">
        <f t="shared" si="104"/>
        <v>300900</v>
      </c>
      <c r="N6722" s="41">
        <v>45415.729166666664</v>
      </c>
      <c r="O6722" s="39">
        <v>1251183944</v>
      </c>
      <c r="P6722" s="39" t="s">
        <v>18453</v>
      </c>
      <c r="Q6722" s="40" t="s">
        <v>22629</v>
      </c>
      <c r="R6722" s="41">
        <v>45457</v>
      </c>
      <c r="S6722" s="62" t="s">
        <v>21</v>
      </c>
      <c r="T6722" s="68"/>
    </row>
    <row r="6723" spans="1:20" x14ac:dyDescent="0.2">
      <c r="A6723" s="38" t="s">
        <v>22630</v>
      </c>
      <c r="B6723" s="39" t="s">
        <v>22631</v>
      </c>
      <c r="C6723" s="39" t="s">
        <v>22632</v>
      </c>
      <c r="D6723" s="38">
        <v>400624</v>
      </c>
      <c r="E6723" s="38"/>
      <c r="F6723" s="38"/>
      <c r="G6723" s="39" t="s">
        <v>18928</v>
      </c>
      <c r="H6723" s="38">
        <v>8266021248</v>
      </c>
      <c r="I6723" s="40" t="s">
        <v>22633</v>
      </c>
      <c r="J6723" s="2">
        <v>5200</v>
      </c>
      <c r="K6723" s="2"/>
      <c r="L6723" s="2">
        <v>936</v>
      </c>
      <c r="M6723" s="3">
        <f t="shared" si="104"/>
        <v>6136</v>
      </c>
      <c r="N6723" s="41">
        <v>45394.729166666664</v>
      </c>
      <c r="O6723" s="39">
        <v>1251184114</v>
      </c>
      <c r="P6723" s="39" t="s">
        <v>18453</v>
      </c>
      <c r="Q6723" s="40">
        <v>406171547398</v>
      </c>
      <c r="R6723" s="41">
        <v>45462</v>
      </c>
      <c r="S6723" s="62" t="s">
        <v>21</v>
      </c>
      <c r="T6723" s="68"/>
    </row>
    <row r="6724" spans="1:20" x14ac:dyDescent="0.2">
      <c r="A6724" s="38" t="s">
        <v>22634</v>
      </c>
      <c r="B6724" s="39" t="s">
        <v>22635</v>
      </c>
      <c r="C6724" s="39" t="s">
        <v>22636</v>
      </c>
      <c r="D6724" s="38">
        <v>400624</v>
      </c>
      <c r="E6724" s="38"/>
      <c r="F6724" s="38"/>
      <c r="G6724" s="39" t="s">
        <v>18928</v>
      </c>
      <c r="H6724" s="38">
        <v>8266021228</v>
      </c>
      <c r="I6724" s="40" t="s">
        <v>22637</v>
      </c>
      <c r="J6724" s="2">
        <v>3060.1694915254238</v>
      </c>
      <c r="K6724" s="2"/>
      <c r="L6724" s="2">
        <v>550.83050847457628</v>
      </c>
      <c r="M6724" s="3">
        <f t="shared" si="104"/>
        <v>3611</v>
      </c>
      <c r="N6724" s="41">
        <v>45395.729166666664</v>
      </c>
      <c r="O6724" s="39">
        <v>1251184175</v>
      </c>
      <c r="P6724" s="39" t="s">
        <v>17881</v>
      </c>
      <c r="Q6724" s="40">
        <v>406171547398</v>
      </c>
      <c r="R6724" s="41">
        <v>45462</v>
      </c>
      <c r="S6724" s="62" t="s">
        <v>21</v>
      </c>
      <c r="T6724" s="68"/>
    </row>
    <row r="6725" spans="1:20" x14ac:dyDescent="0.2">
      <c r="A6725" s="38" t="s">
        <v>22638</v>
      </c>
      <c r="B6725" s="39" t="s">
        <v>22541</v>
      </c>
      <c r="C6725" s="39"/>
      <c r="D6725" s="38">
        <v>300286</v>
      </c>
      <c r="E6725" s="38"/>
      <c r="F6725" s="38"/>
      <c r="G6725" s="39" t="s">
        <v>9310</v>
      </c>
      <c r="H6725" s="38">
        <v>8263000315</v>
      </c>
      <c r="I6725" s="40" t="s">
        <v>22639</v>
      </c>
      <c r="J6725" s="2">
        <v>202500</v>
      </c>
      <c r="K6725" s="2"/>
      <c r="L6725" s="2">
        <v>0</v>
      </c>
      <c r="M6725" s="3">
        <f t="shared" si="104"/>
        <v>202500</v>
      </c>
      <c r="N6725" s="41">
        <v>45434</v>
      </c>
      <c r="O6725" s="39"/>
      <c r="P6725" s="39" t="s">
        <v>22110</v>
      </c>
      <c r="Q6725" s="40"/>
      <c r="R6725" s="41"/>
      <c r="S6725" s="62" t="s">
        <v>21</v>
      </c>
      <c r="T6725" s="68"/>
    </row>
    <row r="6726" spans="1:20" x14ac:dyDescent="0.2">
      <c r="A6726" s="38">
        <v>177</v>
      </c>
      <c r="B6726" s="39">
        <v>2985781711</v>
      </c>
      <c r="C6726" s="39"/>
      <c r="D6726" s="38">
        <v>820886</v>
      </c>
      <c r="E6726" s="38"/>
      <c r="F6726" s="38"/>
      <c r="G6726" s="39" t="s">
        <v>10575</v>
      </c>
      <c r="H6726" s="38">
        <v>8268009828</v>
      </c>
      <c r="I6726" s="40" t="s">
        <v>22640</v>
      </c>
      <c r="J6726" s="2">
        <v>-2109419.12</v>
      </c>
      <c r="K6726" s="2"/>
      <c r="L6726" s="2">
        <v>-379695.44160000002</v>
      </c>
      <c r="M6726" s="3">
        <f t="shared" ref="M6726:M6789" si="105">SUM(J6726:L6726)</f>
        <v>-2489114.5616000001</v>
      </c>
      <c r="N6726" s="41">
        <v>45434</v>
      </c>
      <c r="O6726" s="39"/>
      <c r="P6726" s="39" t="s">
        <v>8899</v>
      </c>
      <c r="Q6726" s="40"/>
      <c r="R6726" s="41"/>
      <c r="S6726" s="42" t="s">
        <v>8901</v>
      </c>
      <c r="T6726" s="68"/>
    </row>
    <row r="6727" spans="1:20" x14ac:dyDescent="0.2">
      <c r="A6727" s="38" t="s">
        <v>22641</v>
      </c>
      <c r="B6727" s="39" t="s">
        <v>22642</v>
      </c>
      <c r="C6727" s="39"/>
      <c r="D6727" s="38">
        <v>703046</v>
      </c>
      <c r="E6727" s="38"/>
      <c r="F6727" s="38"/>
      <c r="G6727" s="42" t="s">
        <v>678</v>
      </c>
      <c r="H6727" s="38">
        <v>8266020884</v>
      </c>
      <c r="I6727" s="40" t="s">
        <v>22643</v>
      </c>
      <c r="J6727" s="2">
        <v>350</v>
      </c>
      <c r="K6727" s="2"/>
      <c r="L6727" s="2">
        <v>0</v>
      </c>
      <c r="M6727" s="3">
        <f t="shared" si="105"/>
        <v>350</v>
      </c>
      <c r="N6727" s="41">
        <v>45393</v>
      </c>
      <c r="O6727" s="39"/>
      <c r="P6727" s="39" t="s">
        <v>21764</v>
      </c>
      <c r="Q6727" s="40"/>
      <c r="R6727" s="41"/>
      <c r="S6727" s="62" t="s">
        <v>21</v>
      </c>
      <c r="T6727" s="68"/>
    </row>
    <row r="6728" spans="1:20" x14ac:dyDescent="0.2">
      <c r="A6728" s="38" t="s">
        <v>22644</v>
      </c>
      <c r="B6728" s="39" t="s">
        <v>22645</v>
      </c>
      <c r="C6728" s="39" t="s">
        <v>22646</v>
      </c>
      <c r="D6728" s="38">
        <v>105903</v>
      </c>
      <c r="E6728" s="38"/>
      <c r="F6728" s="38"/>
      <c r="G6728" s="39" t="s">
        <v>6269</v>
      </c>
      <c r="H6728" s="38">
        <v>8266020788</v>
      </c>
      <c r="I6728" s="40" t="s">
        <v>22647</v>
      </c>
      <c r="J6728" s="2">
        <v>2220.3389830508477</v>
      </c>
      <c r="K6728" s="2"/>
      <c r="L6728" s="2">
        <v>399.66101694915255</v>
      </c>
      <c r="M6728" s="3">
        <f t="shared" si="105"/>
        <v>2620</v>
      </c>
      <c r="N6728" s="41">
        <v>45406.729166666664</v>
      </c>
      <c r="O6728" s="39">
        <v>1251186105</v>
      </c>
      <c r="P6728" s="39" t="s">
        <v>18463</v>
      </c>
      <c r="Q6728" s="40" t="s">
        <v>22648</v>
      </c>
      <c r="R6728" s="41">
        <v>45456</v>
      </c>
      <c r="S6728" s="62" t="s">
        <v>29</v>
      </c>
      <c r="T6728" s="68"/>
    </row>
    <row r="6729" spans="1:20" x14ac:dyDescent="0.2">
      <c r="A6729" s="38" t="s">
        <v>22649</v>
      </c>
      <c r="B6729" s="39" t="s">
        <v>22650</v>
      </c>
      <c r="C6729" s="39" t="s">
        <v>22651</v>
      </c>
      <c r="D6729" s="38">
        <v>507912</v>
      </c>
      <c r="E6729" s="38"/>
      <c r="F6729" s="38"/>
      <c r="G6729" s="39" t="s">
        <v>14321</v>
      </c>
      <c r="H6729" s="38">
        <v>8266020103</v>
      </c>
      <c r="I6729" s="40" t="s">
        <v>22652</v>
      </c>
      <c r="J6729" s="2">
        <v>26000</v>
      </c>
      <c r="K6729" s="2"/>
      <c r="L6729" s="2">
        <v>4680</v>
      </c>
      <c r="M6729" s="3">
        <f t="shared" si="105"/>
        <v>30680</v>
      </c>
      <c r="N6729" s="41">
        <v>45401.729166666664</v>
      </c>
      <c r="O6729" s="39">
        <v>1251186207</v>
      </c>
      <c r="P6729" s="39" t="s">
        <v>18453</v>
      </c>
      <c r="Q6729" s="40">
        <v>406171547404</v>
      </c>
      <c r="R6729" s="41">
        <v>45462</v>
      </c>
      <c r="S6729" s="62" t="s">
        <v>21</v>
      </c>
      <c r="T6729" s="68"/>
    </row>
    <row r="6730" spans="1:20" x14ac:dyDescent="0.2">
      <c r="A6730" s="38" t="s">
        <v>22653</v>
      </c>
      <c r="B6730" s="39" t="s">
        <v>22654</v>
      </c>
      <c r="C6730" s="39" t="s">
        <v>22655</v>
      </c>
      <c r="D6730" s="38">
        <v>108271</v>
      </c>
      <c r="E6730" s="38"/>
      <c r="F6730" s="38"/>
      <c r="G6730" s="39" t="s">
        <v>6876</v>
      </c>
      <c r="H6730" s="38">
        <v>8266021290</v>
      </c>
      <c r="I6730" s="40">
        <v>44628</v>
      </c>
      <c r="J6730" s="2">
        <v>24575</v>
      </c>
      <c r="K6730" s="2"/>
      <c r="L6730" s="2">
        <v>4423.5</v>
      </c>
      <c r="M6730" s="3">
        <f t="shared" si="105"/>
        <v>28998.5</v>
      </c>
      <c r="N6730" s="41">
        <v>45395.729166666664</v>
      </c>
      <c r="O6730" s="39">
        <v>1251186269</v>
      </c>
      <c r="P6730" s="39" t="s">
        <v>18453</v>
      </c>
      <c r="Q6730" s="40" t="s">
        <v>22656</v>
      </c>
      <c r="R6730" s="41">
        <v>45458</v>
      </c>
      <c r="S6730" s="62" t="s">
        <v>21</v>
      </c>
      <c r="T6730" s="68"/>
    </row>
    <row r="6731" spans="1:20" x14ac:dyDescent="0.2">
      <c r="A6731" s="38" t="s">
        <v>22657</v>
      </c>
      <c r="B6731" s="39" t="s">
        <v>22658</v>
      </c>
      <c r="C6731" s="39" t="s">
        <v>22659</v>
      </c>
      <c r="D6731" s="38">
        <v>128637</v>
      </c>
      <c r="E6731" s="38"/>
      <c r="F6731" s="38"/>
      <c r="G6731" s="39" t="s">
        <v>22660</v>
      </c>
      <c r="H6731" s="38">
        <v>8266021289</v>
      </c>
      <c r="I6731" s="40" t="s">
        <v>22661</v>
      </c>
      <c r="J6731" s="2">
        <v>52866.101694915254</v>
      </c>
      <c r="K6731" s="2"/>
      <c r="L6731" s="2">
        <v>9515.8983050847455</v>
      </c>
      <c r="M6731" s="3">
        <f t="shared" si="105"/>
        <v>62382</v>
      </c>
      <c r="N6731" s="41">
        <v>45397.729166666664</v>
      </c>
      <c r="O6731" s="39">
        <v>1251186316</v>
      </c>
      <c r="P6731" s="39" t="s">
        <v>17881</v>
      </c>
      <c r="Q6731" s="40" t="s">
        <v>22662</v>
      </c>
      <c r="R6731" s="41">
        <v>45458</v>
      </c>
      <c r="S6731" s="62" t="s">
        <v>21</v>
      </c>
      <c r="T6731" s="68"/>
    </row>
    <row r="6732" spans="1:20" x14ac:dyDescent="0.2">
      <c r="A6732" s="38" t="s">
        <v>22663</v>
      </c>
      <c r="B6732" s="39" t="s">
        <v>22664</v>
      </c>
      <c r="C6732" s="39"/>
      <c r="D6732" s="38">
        <v>703046</v>
      </c>
      <c r="E6732" s="38"/>
      <c r="F6732" s="38"/>
      <c r="G6732" s="42" t="s">
        <v>678</v>
      </c>
      <c r="H6732" s="38">
        <v>8266020739</v>
      </c>
      <c r="I6732" s="40" t="s">
        <v>22665</v>
      </c>
      <c r="J6732" s="2">
        <v>505</v>
      </c>
      <c r="K6732" s="2"/>
      <c r="L6732" s="2">
        <v>0</v>
      </c>
      <c r="M6732" s="3">
        <f t="shared" si="105"/>
        <v>505</v>
      </c>
      <c r="N6732" s="41">
        <v>45434.729166666664</v>
      </c>
      <c r="O6732" s="39"/>
      <c r="P6732" s="39" t="s">
        <v>18463</v>
      </c>
      <c r="Q6732" s="40"/>
      <c r="R6732" s="41"/>
      <c r="S6732" s="62" t="s">
        <v>29</v>
      </c>
      <c r="T6732" s="68"/>
    </row>
    <row r="6733" spans="1:20" x14ac:dyDescent="0.2">
      <c r="A6733" s="38" t="s">
        <v>22666</v>
      </c>
      <c r="B6733" s="39" t="s">
        <v>22667</v>
      </c>
      <c r="C6733" s="39" t="s">
        <v>22668</v>
      </c>
      <c r="D6733" s="38">
        <v>128635</v>
      </c>
      <c r="E6733" s="38"/>
      <c r="F6733" s="38"/>
      <c r="G6733" s="39" t="s">
        <v>989</v>
      </c>
      <c r="H6733" s="38">
        <v>8266021288</v>
      </c>
      <c r="I6733" s="40" t="s">
        <v>22669</v>
      </c>
      <c r="J6733" s="2">
        <v>25500</v>
      </c>
      <c r="K6733" s="2"/>
      <c r="L6733" s="2">
        <v>4590</v>
      </c>
      <c r="M6733" s="3">
        <f t="shared" si="105"/>
        <v>30090</v>
      </c>
      <c r="N6733" s="41">
        <v>45418.729166666664</v>
      </c>
      <c r="O6733" s="39">
        <v>1251186980</v>
      </c>
      <c r="P6733" s="39" t="s">
        <v>17881</v>
      </c>
      <c r="Q6733" s="40" t="s">
        <v>22670</v>
      </c>
      <c r="R6733" s="41">
        <v>45459</v>
      </c>
      <c r="S6733" s="62" t="s">
        <v>21</v>
      </c>
      <c r="T6733" s="68"/>
    </row>
    <row r="6734" spans="1:20" x14ac:dyDescent="0.2">
      <c r="A6734" s="38" t="s">
        <v>22671</v>
      </c>
      <c r="B6734" s="39" t="s">
        <v>22672</v>
      </c>
      <c r="C6734" s="39" t="s">
        <v>22673</v>
      </c>
      <c r="D6734" s="38">
        <v>122835</v>
      </c>
      <c r="E6734" s="38"/>
      <c r="F6734" s="38"/>
      <c r="G6734" s="39" t="s">
        <v>12848</v>
      </c>
      <c r="H6734" s="38">
        <v>8266020885</v>
      </c>
      <c r="I6734" s="40" t="s">
        <v>22674</v>
      </c>
      <c r="J6734" s="2">
        <v>227500</v>
      </c>
      <c r="K6734" s="2"/>
      <c r="L6734" s="2">
        <v>40950</v>
      </c>
      <c r="M6734" s="3">
        <f t="shared" si="105"/>
        <v>268450</v>
      </c>
      <c r="N6734" s="41">
        <v>45409.729166666664</v>
      </c>
      <c r="O6734" s="39">
        <v>1251186999</v>
      </c>
      <c r="P6734" s="39" t="s">
        <v>18463</v>
      </c>
      <c r="Q6734" s="40" t="s">
        <v>22675</v>
      </c>
      <c r="R6734" s="41">
        <v>45459</v>
      </c>
      <c r="S6734" s="62" t="s">
        <v>29</v>
      </c>
      <c r="T6734" s="68"/>
    </row>
    <row r="6735" spans="1:20" x14ac:dyDescent="0.2">
      <c r="A6735" s="38" t="s">
        <v>22676</v>
      </c>
      <c r="B6735" s="39" t="s">
        <v>22677</v>
      </c>
      <c r="C6735" s="39" t="s">
        <v>22678</v>
      </c>
      <c r="D6735" s="38">
        <v>405121</v>
      </c>
      <c r="E6735" s="38"/>
      <c r="F6735" s="38"/>
      <c r="G6735" s="39" t="s">
        <v>22679</v>
      </c>
      <c r="H6735" s="38">
        <v>8263000396</v>
      </c>
      <c r="I6735" s="40" t="s">
        <v>22680</v>
      </c>
      <c r="J6735" s="2">
        <v>650387.28813559329</v>
      </c>
      <c r="K6735" s="2"/>
      <c r="L6735" s="2">
        <v>117069.71186440678</v>
      </c>
      <c r="M6735" s="3">
        <f t="shared" si="105"/>
        <v>767457.00000000012</v>
      </c>
      <c r="N6735" s="41">
        <v>45428.729166666664</v>
      </c>
      <c r="O6735" s="39">
        <v>1251187218</v>
      </c>
      <c r="P6735" s="39" t="s">
        <v>18453</v>
      </c>
      <c r="Q6735" s="40">
        <v>407024435585</v>
      </c>
      <c r="R6735" s="41">
        <v>45477</v>
      </c>
      <c r="S6735" s="62" t="s">
        <v>21</v>
      </c>
      <c r="T6735" s="68"/>
    </row>
    <row r="6736" spans="1:20" x14ac:dyDescent="0.2">
      <c r="A6736" s="38" t="s">
        <v>22681</v>
      </c>
      <c r="B6736" s="39" t="s">
        <v>22682</v>
      </c>
      <c r="C6736" s="39" t="s">
        <v>22683</v>
      </c>
      <c r="D6736" s="38">
        <v>809819</v>
      </c>
      <c r="E6736" s="38"/>
      <c r="F6736" s="38"/>
      <c r="G6736" s="39" t="s">
        <v>1693</v>
      </c>
      <c r="H6736" s="38">
        <v>8268014486</v>
      </c>
      <c r="I6736" s="40" t="s">
        <v>22684</v>
      </c>
      <c r="J6736" s="2">
        <v>12000</v>
      </c>
      <c r="K6736" s="2"/>
      <c r="L6736" s="2">
        <v>2160</v>
      </c>
      <c r="M6736" s="3">
        <f t="shared" si="105"/>
        <v>14160</v>
      </c>
      <c r="N6736" s="41">
        <v>45356.729166666664</v>
      </c>
      <c r="O6736" s="39">
        <v>160792777</v>
      </c>
      <c r="P6736" s="39" t="s">
        <v>19303</v>
      </c>
      <c r="Q6736" s="40">
        <v>406039077574</v>
      </c>
      <c r="R6736" s="41">
        <v>45458</v>
      </c>
      <c r="S6736" s="62" t="s">
        <v>19</v>
      </c>
      <c r="T6736" s="68"/>
    </row>
    <row r="6737" spans="1:20" x14ac:dyDescent="0.2">
      <c r="A6737" s="38" t="s">
        <v>22685</v>
      </c>
      <c r="B6737" s="39" t="s">
        <v>22686</v>
      </c>
      <c r="C6737" s="39" t="s">
        <v>22687</v>
      </c>
      <c r="D6737" s="38">
        <v>809819</v>
      </c>
      <c r="E6737" s="38"/>
      <c r="F6737" s="38"/>
      <c r="G6737" s="39" t="s">
        <v>1693</v>
      </c>
      <c r="H6737" s="38">
        <v>8268014486</v>
      </c>
      <c r="I6737" s="40" t="s">
        <v>22688</v>
      </c>
      <c r="J6737" s="2">
        <v>10871.186440677966</v>
      </c>
      <c r="K6737" s="2"/>
      <c r="L6737" s="2">
        <v>1956.8135593220338</v>
      </c>
      <c r="M6737" s="3">
        <f t="shared" si="105"/>
        <v>12828</v>
      </c>
      <c r="N6737" s="41">
        <v>45356.729166666664</v>
      </c>
      <c r="O6737" s="39">
        <v>160792825</v>
      </c>
      <c r="P6737" s="39" t="s">
        <v>19303</v>
      </c>
      <c r="Q6737" s="40">
        <v>406039077574</v>
      </c>
      <c r="R6737" s="41">
        <v>45458</v>
      </c>
      <c r="S6737" s="62" t="s">
        <v>19</v>
      </c>
      <c r="T6737" s="68"/>
    </row>
    <row r="6738" spans="1:20" x14ac:dyDescent="0.2">
      <c r="A6738" s="38" t="s">
        <v>22689</v>
      </c>
      <c r="B6738" s="39" t="s">
        <v>22690</v>
      </c>
      <c r="C6738" s="39" t="s">
        <v>22691</v>
      </c>
      <c r="D6738" s="38">
        <v>811819</v>
      </c>
      <c r="E6738" s="38"/>
      <c r="F6738" s="38"/>
      <c r="G6738" s="39" t="s">
        <v>1091</v>
      </c>
      <c r="H6738" s="38">
        <v>8263000396</v>
      </c>
      <c r="I6738" s="40" t="s">
        <v>22692</v>
      </c>
      <c r="J6738" s="2">
        <v>47045</v>
      </c>
      <c r="K6738" s="2"/>
      <c r="L6738" s="2">
        <v>0</v>
      </c>
      <c r="M6738" s="3">
        <f t="shared" si="105"/>
        <v>47045</v>
      </c>
      <c r="N6738" s="41">
        <v>45430.729166666664</v>
      </c>
      <c r="O6738" s="39">
        <v>2985482933</v>
      </c>
      <c r="P6738" s="39" t="s">
        <v>18453</v>
      </c>
      <c r="Q6738" s="40">
        <v>406171547410</v>
      </c>
      <c r="R6738" s="41">
        <v>45462</v>
      </c>
      <c r="S6738" s="62" t="s">
        <v>21</v>
      </c>
      <c r="T6738" s="68"/>
    </row>
    <row r="6739" spans="1:20" x14ac:dyDescent="0.2">
      <c r="A6739" s="38" t="s">
        <v>22693</v>
      </c>
      <c r="B6739" s="39"/>
      <c r="C6739" s="39"/>
      <c r="D6739" s="38"/>
      <c r="E6739" s="38"/>
      <c r="F6739" s="38"/>
      <c r="G6739" s="39" t="s">
        <v>3025</v>
      </c>
      <c r="H6739" s="38"/>
      <c r="I6739" s="40"/>
      <c r="J6739" s="2">
        <v>54025</v>
      </c>
      <c r="K6739" s="2"/>
      <c r="L6739" s="2">
        <v>0</v>
      </c>
      <c r="M6739" s="3">
        <f t="shared" si="105"/>
        <v>54025</v>
      </c>
      <c r="N6739" s="41">
        <v>45436</v>
      </c>
      <c r="O6739" s="39"/>
      <c r="P6739" s="39" t="s">
        <v>1933</v>
      </c>
      <c r="Q6739" s="40"/>
      <c r="R6739" s="41"/>
      <c r="S6739" s="62" t="s">
        <v>25</v>
      </c>
      <c r="T6739" s="68"/>
    </row>
    <row r="6740" spans="1:20" x14ac:dyDescent="0.2">
      <c r="A6740" s="38" t="s">
        <v>22694</v>
      </c>
      <c r="B6740" s="39" t="s">
        <v>22695</v>
      </c>
      <c r="C6740" s="39" t="s">
        <v>22696</v>
      </c>
      <c r="D6740" s="38">
        <v>128635</v>
      </c>
      <c r="E6740" s="38"/>
      <c r="F6740" s="38"/>
      <c r="G6740" s="39" t="s">
        <v>989</v>
      </c>
      <c r="H6740" s="38">
        <v>8266021288</v>
      </c>
      <c r="I6740" s="40" t="s">
        <v>22697</v>
      </c>
      <c r="J6740" s="2">
        <v>12750</v>
      </c>
      <c r="K6740" s="2"/>
      <c r="L6740" s="2">
        <v>2295</v>
      </c>
      <c r="M6740" s="3">
        <f t="shared" si="105"/>
        <v>15045</v>
      </c>
      <c r="N6740" s="41">
        <v>45406.729166666664</v>
      </c>
      <c r="O6740" s="39">
        <v>1251191548</v>
      </c>
      <c r="P6740" s="39" t="s">
        <v>17881</v>
      </c>
      <c r="Q6740" s="40" t="s">
        <v>22698</v>
      </c>
      <c r="R6740" s="41">
        <v>45457</v>
      </c>
      <c r="S6740" s="62" t="s">
        <v>21</v>
      </c>
      <c r="T6740" s="68"/>
    </row>
    <row r="6741" spans="1:20" x14ac:dyDescent="0.2">
      <c r="A6741" s="38" t="s">
        <v>22699</v>
      </c>
      <c r="B6741" s="39" t="s">
        <v>22700</v>
      </c>
      <c r="C6741" s="39" t="s">
        <v>22701</v>
      </c>
      <c r="D6741" s="38">
        <v>510400</v>
      </c>
      <c r="E6741" s="38"/>
      <c r="F6741" s="38"/>
      <c r="G6741" s="39" t="s">
        <v>2274</v>
      </c>
      <c r="H6741" s="38">
        <v>8266021249</v>
      </c>
      <c r="I6741" s="40" t="s">
        <v>22702</v>
      </c>
      <c r="J6741" s="2">
        <v>46724.576271186445</v>
      </c>
      <c r="K6741" s="2"/>
      <c r="L6741" s="2">
        <v>8410.4237288135591</v>
      </c>
      <c r="M6741" s="3">
        <f t="shared" si="105"/>
        <v>55135</v>
      </c>
      <c r="N6741" s="41">
        <v>45395.729166666664</v>
      </c>
      <c r="O6741" s="39">
        <v>1251191586</v>
      </c>
      <c r="P6741" s="39" t="s">
        <v>18453</v>
      </c>
      <c r="Q6741" s="40" t="s">
        <v>22703</v>
      </c>
      <c r="R6741" s="41">
        <v>45458</v>
      </c>
      <c r="S6741" s="62" t="s">
        <v>21</v>
      </c>
      <c r="T6741" s="68"/>
    </row>
    <row r="6742" spans="1:20" x14ac:dyDescent="0.2">
      <c r="A6742" s="38" t="s">
        <v>22704</v>
      </c>
      <c r="B6742" s="39" t="s">
        <v>22705</v>
      </c>
      <c r="C6742" s="39" t="s">
        <v>22706</v>
      </c>
      <c r="D6742" s="38">
        <v>916653</v>
      </c>
      <c r="E6742" s="38"/>
      <c r="F6742" s="38"/>
      <c r="G6742" s="39" t="s">
        <v>17902</v>
      </c>
      <c r="H6742" s="38">
        <v>8266021180</v>
      </c>
      <c r="I6742" s="40" t="s">
        <v>22707</v>
      </c>
      <c r="J6742" s="2">
        <v>3000</v>
      </c>
      <c r="K6742" s="2"/>
      <c r="L6742" s="2">
        <v>540</v>
      </c>
      <c r="M6742" s="3">
        <f t="shared" si="105"/>
        <v>3540</v>
      </c>
      <c r="N6742" s="41">
        <v>45407.729166666664</v>
      </c>
      <c r="O6742" s="39">
        <v>1251191838</v>
      </c>
      <c r="P6742" s="39" t="s">
        <v>18453</v>
      </c>
      <c r="Q6742" s="40">
        <v>406148573291</v>
      </c>
      <c r="R6742" s="41">
        <v>45459</v>
      </c>
      <c r="S6742" s="62" t="s">
        <v>21</v>
      </c>
      <c r="T6742" s="68"/>
    </row>
    <row r="6743" spans="1:20" x14ac:dyDescent="0.2">
      <c r="A6743" s="38" t="s">
        <v>22708</v>
      </c>
      <c r="B6743" s="39" t="s">
        <v>22709</v>
      </c>
      <c r="C6743" s="39" t="s">
        <v>22710</v>
      </c>
      <c r="D6743" s="38">
        <v>123859</v>
      </c>
      <c r="E6743" s="38"/>
      <c r="F6743" s="38"/>
      <c r="G6743" s="39" t="s">
        <v>3842</v>
      </c>
      <c r="H6743" s="38">
        <v>8266021293</v>
      </c>
      <c r="I6743" s="40" t="s">
        <v>22711</v>
      </c>
      <c r="J6743" s="2">
        <v>167232.20338983051</v>
      </c>
      <c r="K6743" s="2"/>
      <c r="L6743" s="2">
        <v>30101.796610169491</v>
      </c>
      <c r="M6743" s="3">
        <f t="shared" si="105"/>
        <v>197334</v>
      </c>
      <c r="N6743" s="41">
        <v>45428.729166666664</v>
      </c>
      <c r="O6743" s="39">
        <v>1251191878</v>
      </c>
      <c r="P6743" s="39" t="s">
        <v>18453</v>
      </c>
      <c r="Q6743" s="40" t="s">
        <v>22712</v>
      </c>
      <c r="R6743" s="41">
        <v>45459</v>
      </c>
      <c r="S6743" s="62" t="s">
        <v>21</v>
      </c>
      <c r="T6743" s="68"/>
    </row>
    <row r="6744" spans="1:20" x14ac:dyDescent="0.2">
      <c r="A6744" s="38" t="s">
        <v>22713</v>
      </c>
      <c r="B6744" s="39" t="s">
        <v>22714</v>
      </c>
      <c r="C6744" s="39" t="s">
        <v>22715</v>
      </c>
      <c r="D6744" s="38">
        <v>820886</v>
      </c>
      <c r="E6744" s="38"/>
      <c r="F6744" s="38"/>
      <c r="G6744" s="39" t="s">
        <v>10575</v>
      </c>
      <c r="H6744" s="38">
        <v>8268007755</v>
      </c>
      <c r="I6744" s="40" t="s">
        <v>22716</v>
      </c>
      <c r="J6744" s="2">
        <v>3792176.2711864407</v>
      </c>
      <c r="K6744" s="2"/>
      <c r="L6744" s="2">
        <v>682591.72881355928</v>
      </c>
      <c r="M6744" s="3">
        <f t="shared" si="105"/>
        <v>4474768</v>
      </c>
      <c r="N6744" s="41">
        <v>45407</v>
      </c>
      <c r="O6744" s="39">
        <v>160805230</v>
      </c>
      <c r="P6744" s="39" t="s">
        <v>3282</v>
      </c>
      <c r="Q6744" s="40" t="s">
        <v>22717</v>
      </c>
      <c r="R6744" s="41">
        <v>45458</v>
      </c>
      <c r="S6744" s="42" t="s">
        <v>2417</v>
      </c>
      <c r="T6744" s="68"/>
    </row>
    <row r="6745" spans="1:20" x14ac:dyDescent="0.2">
      <c r="A6745" s="38">
        <v>61</v>
      </c>
      <c r="B6745" s="39" t="s">
        <v>22718</v>
      </c>
      <c r="C6745" s="39" t="s">
        <v>22719</v>
      </c>
      <c r="D6745" s="38">
        <v>816965</v>
      </c>
      <c r="E6745" s="38"/>
      <c r="F6745" s="38"/>
      <c r="G6745" s="39" t="s">
        <v>557</v>
      </c>
      <c r="H6745" s="38">
        <v>8268014427</v>
      </c>
      <c r="I6745" s="40" t="s">
        <v>22720</v>
      </c>
      <c r="J6745" s="2">
        <v>72766.3</v>
      </c>
      <c r="K6745" s="2"/>
      <c r="L6745" s="2">
        <v>0</v>
      </c>
      <c r="M6745" s="3">
        <f t="shared" si="105"/>
        <v>72766.3</v>
      </c>
      <c r="N6745" s="41">
        <v>45433.729166666664</v>
      </c>
      <c r="O6745" s="39">
        <v>160804718</v>
      </c>
      <c r="P6745" s="39" t="s">
        <v>8899</v>
      </c>
      <c r="Q6745" s="40" t="s">
        <v>22721</v>
      </c>
      <c r="R6745" s="41">
        <v>45458</v>
      </c>
      <c r="S6745" s="42" t="s">
        <v>8901</v>
      </c>
      <c r="T6745" s="68"/>
    </row>
    <row r="6746" spans="1:20" x14ac:dyDescent="0.2">
      <c r="A6746" s="38">
        <v>60</v>
      </c>
      <c r="B6746" s="39" t="s">
        <v>22718</v>
      </c>
      <c r="C6746" s="39" t="s">
        <v>22719</v>
      </c>
      <c r="D6746" s="38">
        <v>816965</v>
      </c>
      <c r="E6746" s="38"/>
      <c r="F6746" s="38"/>
      <c r="G6746" s="39" t="s">
        <v>557</v>
      </c>
      <c r="H6746" s="38">
        <v>8268014427</v>
      </c>
      <c r="I6746" s="40" t="s">
        <v>22722</v>
      </c>
      <c r="J6746" s="2">
        <v>47601.83</v>
      </c>
      <c r="K6746" s="2"/>
      <c r="L6746" s="2">
        <v>0</v>
      </c>
      <c r="M6746" s="3">
        <f t="shared" si="105"/>
        <v>47601.83</v>
      </c>
      <c r="N6746" s="41">
        <v>45433.729166666664</v>
      </c>
      <c r="O6746" s="39">
        <v>160804718</v>
      </c>
      <c r="P6746" s="39" t="s">
        <v>8899</v>
      </c>
      <c r="Q6746" s="40" t="s">
        <v>22721</v>
      </c>
      <c r="R6746" s="41">
        <v>45458</v>
      </c>
      <c r="S6746" s="42" t="s">
        <v>8901</v>
      </c>
      <c r="T6746" s="68"/>
    </row>
    <row r="6747" spans="1:20" x14ac:dyDescent="0.2">
      <c r="A6747" s="38">
        <v>63</v>
      </c>
      <c r="B6747" s="39" t="s">
        <v>22718</v>
      </c>
      <c r="C6747" s="39" t="s">
        <v>22719</v>
      </c>
      <c r="D6747" s="38">
        <v>816965</v>
      </c>
      <c r="E6747" s="38"/>
      <c r="F6747" s="38"/>
      <c r="G6747" s="39" t="s">
        <v>557</v>
      </c>
      <c r="H6747" s="38">
        <v>8268014428</v>
      </c>
      <c r="I6747" s="40" t="s">
        <v>22723</v>
      </c>
      <c r="J6747" s="2">
        <v>24571.73</v>
      </c>
      <c r="K6747" s="2"/>
      <c r="L6747" s="2">
        <v>0</v>
      </c>
      <c r="M6747" s="3">
        <f t="shared" si="105"/>
        <v>24571.73</v>
      </c>
      <c r="N6747" s="41">
        <v>45381.729166666664</v>
      </c>
      <c r="O6747" s="39">
        <v>160804718</v>
      </c>
      <c r="P6747" s="39" t="s">
        <v>8899</v>
      </c>
      <c r="Q6747" s="40" t="s">
        <v>22721</v>
      </c>
      <c r="R6747" s="41">
        <v>45458</v>
      </c>
      <c r="S6747" s="42" t="s">
        <v>8901</v>
      </c>
      <c r="T6747" s="68"/>
    </row>
    <row r="6748" spans="1:20" x14ac:dyDescent="0.2">
      <c r="A6748" s="38" t="s">
        <v>22724</v>
      </c>
      <c r="B6748" s="39" t="s">
        <v>22725</v>
      </c>
      <c r="C6748" s="39" t="s">
        <v>22726</v>
      </c>
      <c r="D6748" s="38">
        <v>108271</v>
      </c>
      <c r="E6748" s="38"/>
      <c r="F6748" s="38"/>
      <c r="G6748" s="39" t="s">
        <v>6876</v>
      </c>
      <c r="H6748" s="38">
        <v>8266021290</v>
      </c>
      <c r="I6748" s="40">
        <v>45137</v>
      </c>
      <c r="J6748" s="2">
        <v>5000</v>
      </c>
      <c r="K6748" s="2"/>
      <c r="L6748" s="2">
        <v>900</v>
      </c>
      <c r="M6748" s="3">
        <f t="shared" si="105"/>
        <v>5900</v>
      </c>
      <c r="N6748" s="41">
        <v>45420.729166666664</v>
      </c>
      <c r="O6748" s="39">
        <v>1251193763</v>
      </c>
      <c r="P6748" s="39" t="s">
        <v>18453</v>
      </c>
      <c r="Q6748" s="40" t="s">
        <v>22727</v>
      </c>
      <c r="R6748" s="41">
        <v>45465</v>
      </c>
      <c r="S6748" s="62" t="s">
        <v>21</v>
      </c>
      <c r="T6748" s="68"/>
    </row>
    <row r="6749" spans="1:20" x14ac:dyDescent="0.2">
      <c r="A6749" s="38" t="s">
        <v>22728</v>
      </c>
      <c r="B6749" s="39" t="s">
        <v>22729</v>
      </c>
      <c r="C6749" s="39" t="s">
        <v>22730</v>
      </c>
      <c r="D6749" s="38">
        <v>137847</v>
      </c>
      <c r="E6749" s="38"/>
      <c r="F6749" s="38"/>
      <c r="G6749" s="39" t="s">
        <v>17353</v>
      </c>
      <c r="H6749" s="38">
        <v>8266019850</v>
      </c>
      <c r="I6749" s="40" t="s">
        <v>22731</v>
      </c>
      <c r="J6749" s="2">
        <v>72200</v>
      </c>
      <c r="K6749" s="2"/>
      <c r="L6749" s="2">
        <v>12996</v>
      </c>
      <c r="M6749" s="3">
        <f t="shared" si="105"/>
        <v>85196</v>
      </c>
      <c r="N6749" s="41">
        <v>45421.729166666664</v>
      </c>
      <c r="O6749" s="39">
        <v>1251193788</v>
      </c>
      <c r="P6749" s="39" t="s">
        <v>18453</v>
      </c>
      <c r="Q6749" s="40" t="s">
        <v>22732</v>
      </c>
      <c r="R6749" s="41">
        <v>45458</v>
      </c>
      <c r="S6749" s="62" t="s">
        <v>21</v>
      </c>
      <c r="T6749" s="68"/>
    </row>
    <row r="6750" spans="1:20" x14ac:dyDescent="0.2">
      <c r="A6750" s="38" t="s">
        <v>22733</v>
      </c>
      <c r="B6750" s="39" t="s">
        <v>22734</v>
      </c>
      <c r="C6750" s="39" t="s">
        <v>22735</v>
      </c>
      <c r="D6750" s="38">
        <v>137847</v>
      </c>
      <c r="E6750" s="38"/>
      <c r="F6750" s="38"/>
      <c r="G6750" s="39" t="s">
        <v>17353</v>
      </c>
      <c r="H6750" s="38">
        <v>8266019461</v>
      </c>
      <c r="I6750" s="40" t="s">
        <v>22736</v>
      </c>
      <c r="J6750" s="2">
        <v>25650</v>
      </c>
      <c r="K6750" s="2"/>
      <c r="L6750" s="2">
        <v>4617</v>
      </c>
      <c r="M6750" s="3">
        <f t="shared" si="105"/>
        <v>30267</v>
      </c>
      <c r="N6750" s="41">
        <v>45421.729166666664</v>
      </c>
      <c r="O6750" s="39">
        <v>1251193798</v>
      </c>
      <c r="P6750" s="39" t="s">
        <v>19303</v>
      </c>
      <c r="Q6750" s="40" t="s">
        <v>22732</v>
      </c>
      <c r="R6750" s="41">
        <v>45458</v>
      </c>
      <c r="S6750" s="62" t="s">
        <v>19</v>
      </c>
      <c r="T6750" s="68"/>
    </row>
    <row r="6751" spans="1:20" x14ac:dyDescent="0.2">
      <c r="A6751" s="38" t="s">
        <v>22737</v>
      </c>
      <c r="B6751" s="39" t="s">
        <v>22738</v>
      </c>
      <c r="C6751" s="39" t="s">
        <v>22739</v>
      </c>
      <c r="D6751" s="38">
        <v>408785</v>
      </c>
      <c r="E6751" s="38"/>
      <c r="F6751" s="38"/>
      <c r="G6751" s="39" t="s">
        <v>22740</v>
      </c>
      <c r="H6751" s="38">
        <v>8266021364</v>
      </c>
      <c r="I6751" s="40" t="s">
        <v>22741</v>
      </c>
      <c r="J6751" s="2">
        <v>2257350</v>
      </c>
      <c r="K6751" s="2"/>
      <c r="L6751" s="2">
        <v>406323</v>
      </c>
      <c r="M6751" s="3">
        <f t="shared" si="105"/>
        <v>2663673</v>
      </c>
      <c r="N6751" s="41">
        <v>45430.729166666664</v>
      </c>
      <c r="O6751" s="39">
        <v>1251193823</v>
      </c>
      <c r="P6751" s="39" t="s">
        <v>18453</v>
      </c>
      <c r="Q6751" s="40">
        <v>407047277391</v>
      </c>
      <c r="R6751" s="41">
        <v>45479</v>
      </c>
      <c r="S6751" s="62" t="s">
        <v>21</v>
      </c>
      <c r="T6751" s="68"/>
    </row>
    <row r="6752" spans="1:20" x14ac:dyDescent="0.2">
      <c r="A6752" s="38" t="s">
        <v>22742</v>
      </c>
      <c r="B6752" s="39" t="s">
        <v>22743</v>
      </c>
      <c r="C6752" s="39" t="s">
        <v>22744</v>
      </c>
      <c r="D6752" s="38">
        <v>405121</v>
      </c>
      <c r="E6752" s="38"/>
      <c r="F6752" s="38"/>
      <c r="G6752" s="39" t="s">
        <v>22679</v>
      </c>
      <c r="H6752" s="38">
        <v>8263000396</v>
      </c>
      <c r="I6752" s="40" t="s">
        <v>22745</v>
      </c>
      <c r="J6752" s="2">
        <v>535766.10169491533</v>
      </c>
      <c r="K6752" s="2"/>
      <c r="L6752" s="2">
        <v>96437.89830508476</v>
      </c>
      <c r="M6752" s="3">
        <f t="shared" si="105"/>
        <v>632204.00000000012</v>
      </c>
      <c r="N6752" s="41">
        <v>45430.729166666664</v>
      </c>
      <c r="O6752" s="39">
        <v>1251191709</v>
      </c>
      <c r="P6752" s="39" t="s">
        <v>18453</v>
      </c>
      <c r="Q6752" s="40">
        <v>407064181327</v>
      </c>
      <c r="R6752" s="41">
        <v>45481</v>
      </c>
      <c r="S6752" s="62" t="s">
        <v>21</v>
      </c>
      <c r="T6752" s="68"/>
    </row>
    <row r="6753" spans="1:20" x14ac:dyDescent="0.2">
      <c r="A6753" s="38" t="s">
        <v>22746</v>
      </c>
      <c r="B6753" s="39" t="s">
        <v>22747</v>
      </c>
      <c r="C6753" s="39" t="s">
        <v>22748</v>
      </c>
      <c r="D6753" s="38">
        <v>919962</v>
      </c>
      <c r="E6753" s="1" t="s">
        <v>23071</v>
      </c>
      <c r="F6753" s="1"/>
      <c r="G6753" s="39" t="s">
        <v>6950</v>
      </c>
      <c r="H6753" s="38">
        <v>8263000121</v>
      </c>
      <c r="I6753" s="40" t="s">
        <v>22749</v>
      </c>
      <c r="J6753" s="3">
        <v>3751447.457627119</v>
      </c>
      <c r="K6753" s="3"/>
      <c r="L6753" s="2">
        <v>675260.54237288143</v>
      </c>
      <c r="M6753" s="3">
        <f t="shared" si="105"/>
        <v>4426708</v>
      </c>
      <c r="N6753" s="41">
        <v>45415.729166666664</v>
      </c>
      <c r="O6753" s="39">
        <v>160807823</v>
      </c>
      <c r="P6753" s="39" t="s">
        <v>3282</v>
      </c>
      <c r="Q6753" s="40"/>
      <c r="R6753" s="41"/>
      <c r="S6753" s="42" t="s">
        <v>2417</v>
      </c>
      <c r="T6753" s="68"/>
    </row>
    <row r="6754" spans="1:20" x14ac:dyDescent="0.2">
      <c r="A6754" s="38" t="s">
        <v>22750</v>
      </c>
      <c r="B6754" s="39" t="s">
        <v>22751</v>
      </c>
      <c r="C6754" s="39" t="s">
        <v>22752</v>
      </c>
      <c r="D6754" s="38">
        <v>703046</v>
      </c>
      <c r="E6754" s="38"/>
      <c r="F6754" s="38"/>
      <c r="G6754" s="42" t="s">
        <v>678</v>
      </c>
      <c r="H6754" s="38">
        <v>8266021288</v>
      </c>
      <c r="I6754" s="40" t="s">
        <v>22753</v>
      </c>
      <c r="J6754" s="2">
        <v>350</v>
      </c>
      <c r="K6754" s="2"/>
      <c r="L6754" s="2">
        <v>0</v>
      </c>
      <c r="M6754" s="3">
        <f t="shared" si="105"/>
        <v>350</v>
      </c>
      <c r="N6754" s="41">
        <v>45428.729166666664</v>
      </c>
      <c r="O6754" s="39">
        <v>2985483201</v>
      </c>
      <c r="P6754" s="39" t="s">
        <v>17881</v>
      </c>
      <c r="Q6754" s="40" t="s">
        <v>22754</v>
      </c>
      <c r="R6754" s="41">
        <v>45462</v>
      </c>
      <c r="S6754" s="62" t="s">
        <v>21</v>
      </c>
      <c r="T6754" s="68"/>
    </row>
    <row r="6755" spans="1:20" x14ac:dyDescent="0.2">
      <c r="A6755" s="38" t="s">
        <v>22755</v>
      </c>
      <c r="B6755" s="39" t="s">
        <v>22756</v>
      </c>
      <c r="C6755" s="39" t="s">
        <v>22757</v>
      </c>
      <c r="D6755" s="38">
        <v>703046</v>
      </c>
      <c r="E6755" s="38"/>
      <c r="F6755" s="38"/>
      <c r="G6755" s="42" t="s">
        <v>678</v>
      </c>
      <c r="H6755" s="38">
        <v>8266021290</v>
      </c>
      <c r="I6755" s="40" t="s">
        <v>22758</v>
      </c>
      <c r="J6755" s="2">
        <v>499</v>
      </c>
      <c r="K6755" s="2"/>
      <c r="L6755" s="2">
        <v>0</v>
      </c>
      <c r="M6755" s="3">
        <f t="shared" si="105"/>
        <v>499</v>
      </c>
      <c r="N6755" s="41">
        <v>45428.729166666664</v>
      </c>
      <c r="O6755" s="39">
        <v>2985483202</v>
      </c>
      <c r="P6755" s="39" t="s">
        <v>18453</v>
      </c>
      <c r="Q6755" s="40" t="s">
        <v>22754</v>
      </c>
      <c r="R6755" s="41">
        <v>45462</v>
      </c>
      <c r="S6755" s="62" t="s">
        <v>21</v>
      </c>
      <c r="T6755" s="68"/>
    </row>
    <row r="6756" spans="1:20" x14ac:dyDescent="0.2">
      <c r="A6756" s="38" t="s">
        <v>22759</v>
      </c>
      <c r="B6756" s="39" t="s">
        <v>22760</v>
      </c>
      <c r="C6756" s="39" t="s">
        <v>22761</v>
      </c>
      <c r="D6756" s="38">
        <v>703046</v>
      </c>
      <c r="E6756" s="38"/>
      <c r="F6756" s="38"/>
      <c r="G6756" s="42" t="s">
        <v>678</v>
      </c>
      <c r="H6756" s="38">
        <v>8266021249</v>
      </c>
      <c r="I6756" s="40" t="s">
        <v>22762</v>
      </c>
      <c r="J6756" s="2">
        <v>2873</v>
      </c>
      <c r="K6756" s="2"/>
      <c r="L6756" s="2">
        <v>0</v>
      </c>
      <c r="M6756" s="3">
        <f t="shared" si="105"/>
        <v>2873</v>
      </c>
      <c r="N6756" s="41">
        <v>45412.729166666664</v>
      </c>
      <c r="O6756" s="39">
        <v>2985483206</v>
      </c>
      <c r="P6756" s="39" t="s">
        <v>18453</v>
      </c>
      <c r="Q6756" s="40" t="s">
        <v>22763</v>
      </c>
      <c r="R6756" s="41">
        <v>45457</v>
      </c>
      <c r="S6756" s="62" t="s">
        <v>21</v>
      </c>
      <c r="T6756" s="68"/>
    </row>
    <row r="6757" spans="1:20" x14ac:dyDescent="0.2">
      <c r="A6757" s="38" t="s">
        <v>22764</v>
      </c>
      <c r="B6757" s="39" t="s">
        <v>22765</v>
      </c>
      <c r="C6757" s="39" t="s">
        <v>22766</v>
      </c>
      <c r="D6757" s="38">
        <v>703046</v>
      </c>
      <c r="E6757" s="38"/>
      <c r="F6757" s="38"/>
      <c r="G6757" s="42" t="s">
        <v>678</v>
      </c>
      <c r="H6757" s="38">
        <v>8266021435</v>
      </c>
      <c r="I6757" s="40" t="s">
        <v>22767</v>
      </c>
      <c r="J6757" s="2">
        <v>752</v>
      </c>
      <c r="K6757" s="2"/>
      <c r="L6757" s="2">
        <v>0</v>
      </c>
      <c r="M6757" s="3">
        <f t="shared" si="105"/>
        <v>752</v>
      </c>
      <c r="N6757" s="41">
        <v>45404.729166666664</v>
      </c>
      <c r="O6757" s="39">
        <v>2985483209</v>
      </c>
      <c r="P6757" s="39" t="s">
        <v>18453</v>
      </c>
      <c r="Q6757" s="40" t="s">
        <v>22763</v>
      </c>
      <c r="R6757" s="41">
        <v>45457</v>
      </c>
      <c r="S6757" s="62" t="s">
        <v>21</v>
      </c>
      <c r="T6757" s="68"/>
    </row>
    <row r="6758" spans="1:20" x14ac:dyDescent="0.2">
      <c r="A6758" s="38" t="s">
        <v>22768</v>
      </c>
      <c r="B6758" s="39" t="s">
        <v>22769</v>
      </c>
      <c r="C6758" s="39" t="s">
        <v>22770</v>
      </c>
      <c r="D6758" s="38">
        <v>301616</v>
      </c>
      <c r="E6758" s="38"/>
      <c r="F6758" s="38"/>
      <c r="G6758" s="39" t="s">
        <v>2376</v>
      </c>
      <c r="H6758" s="38">
        <v>8263000355</v>
      </c>
      <c r="I6758" s="40">
        <v>242401001013</v>
      </c>
      <c r="J6758" s="2">
        <v>3600000</v>
      </c>
      <c r="K6758" s="2"/>
      <c r="L6758" s="2">
        <v>648000</v>
      </c>
      <c r="M6758" s="3">
        <f t="shared" si="105"/>
        <v>4248000</v>
      </c>
      <c r="N6758" s="41">
        <v>45427.729166666664</v>
      </c>
      <c r="O6758" s="39"/>
      <c r="P6758" s="39" t="s">
        <v>18463</v>
      </c>
      <c r="Q6758" s="40" t="s">
        <v>22771</v>
      </c>
      <c r="R6758" s="41" t="s">
        <v>22772</v>
      </c>
      <c r="S6758" s="62" t="s">
        <v>29</v>
      </c>
      <c r="T6758" s="68"/>
    </row>
    <row r="6759" spans="1:20" x14ac:dyDescent="0.2">
      <c r="A6759" s="38" t="s">
        <v>22773</v>
      </c>
      <c r="B6759" s="39" t="s">
        <v>22774</v>
      </c>
      <c r="C6759" s="39" t="s">
        <v>22775</v>
      </c>
      <c r="D6759" s="38">
        <v>128544</v>
      </c>
      <c r="E6759" s="38"/>
      <c r="F6759" s="38"/>
      <c r="G6759" s="39" t="s">
        <v>15792</v>
      </c>
      <c r="H6759" s="38">
        <v>8266021431</v>
      </c>
      <c r="I6759" s="40" t="s">
        <v>22776</v>
      </c>
      <c r="J6759" s="2">
        <v>2850</v>
      </c>
      <c r="K6759" s="2"/>
      <c r="L6759" s="2">
        <v>513</v>
      </c>
      <c r="M6759" s="3">
        <f t="shared" si="105"/>
        <v>3363</v>
      </c>
      <c r="N6759" s="41">
        <v>45421.729166666664</v>
      </c>
      <c r="O6759" s="39">
        <v>1251198928</v>
      </c>
      <c r="P6759" s="39" t="s">
        <v>19303</v>
      </c>
      <c r="Q6759" s="40" t="s">
        <v>22777</v>
      </c>
      <c r="R6759" s="41">
        <v>45465</v>
      </c>
      <c r="S6759" s="62" t="s">
        <v>19</v>
      </c>
      <c r="T6759" s="68"/>
    </row>
    <row r="6760" spans="1:20" x14ac:dyDescent="0.2">
      <c r="A6760" s="38" t="s">
        <v>22778</v>
      </c>
      <c r="B6760" s="39" t="s">
        <v>22779</v>
      </c>
      <c r="C6760" s="39" t="s">
        <v>22780</v>
      </c>
      <c r="D6760" s="38">
        <v>408785</v>
      </c>
      <c r="E6760" s="38"/>
      <c r="F6760" s="38"/>
      <c r="G6760" s="39" t="s">
        <v>22740</v>
      </c>
      <c r="H6760" s="38">
        <v>8266021364</v>
      </c>
      <c r="I6760" s="40" t="s">
        <v>22781</v>
      </c>
      <c r="J6760" s="2">
        <v>650375</v>
      </c>
      <c r="K6760" s="2"/>
      <c r="L6760" s="2">
        <v>117067.5</v>
      </c>
      <c r="M6760" s="3">
        <f t="shared" si="105"/>
        <v>767442.5</v>
      </c>
      <c r="N6760" s="41">
        <v>45433.729166666664</v>
      </c>
      <c r="O6760" s="39">
        <v>1251199071</v>
      </c>
      <c r="P6760" s="39" t="s">
        <v>18453</v>
      </c>
      <c r="Q6760" s="40">
        <v>407062956851</v>
      </c>
      <c r="R6760" s="41">
        <v>45481</v>
      </c>
      <c r="S6760" s="62" t="s">
        <v>21</v>
      </c>
      <c r="T6760" s="68"/>
    </row>
    <row r="6761" spans="1:20" x14ac:dyDescent="0.2">
      <c r="A6761" s="38" t="s">
        <v>22782</v>
      </c>
      <c r="B6761" s="39" t="s">
        <v>22783</v>
      </c>
      <c r="C6761" s="39" t="s">
        <v>22784</v>
      </c>
      <c r="D6761" s="38">
        <v>408785</v>
      </c>
      <c r="E6761" s="38"/>
      <c r="F6761" s="38"/>
      <c r="G6761" s="39" t="s">
        <v>22740</v>
      </c>
      <c r="H6761" s="38">
        <v>8266021364</v>
      </c>
      <c r="I6761" s="40" t="s">
        <v>22785</v>
      </c>
      <c r="J6761" s="2">
        <v>642000</v>
      </c>
      <c r="K6761" s="2"/>
      <c r="L6761" s="2">
        <v>115560</v>
      </c>
      <c r="M6761" s="3">
        <f t="shared" si="105"/>
        <v>757560</v>
      </c>
      <c r="N6761" s="41">
        <v>45432.729166666664</v>
      </c>
      <c r="O6761" s="39">
        <v>1251199099</v>
      </c>
      <c r="P6761" s="39" t="s">
        <v>18453</v>
      </c>
      <c r="Q6761" s="40">
        <v>407085681321</v>
      </c>
      <c r="R6761" s="41">
        <v>45483</v>
      </c>
      <c r="S6761" s="62" t="s">
        <v>21</v>
      </c>
      <c r="T6761" s="68"/>
    </row>
    <row r="6762" spans="1:20" x14ac:dyDescent="0.2">
      <c r="A6762" s="38" t="s">
        <v>22786</v>
      </c>
      <c r="B6762" s="39" t="s">
        <v>22787</v>
      </c>
      <c r="C6762" s="39" t="s">
        <v>22788</v>
      </c>
      <c r="D6762" s="38">
        <v>703046</v>
      </c>
      <c r="E6762" s="38"/>
      <c r="F6762" s="38"/>
      <c r="G6762" s="42" t="s">
        <v>678</v>
      </c>
      <c r="H6762" s="38">
        <v>8266021289</v>
      </c>
      <c r="I6762" s="40" t="s">
        <v>22789</v>
      </c>
      <c r="J6762" s="2">
        <v>1477</v>
      </c>
      <c r="K6762" s="2"/>
      <c r="L6762" s="2">
        <v>0</v>
      </c>
      <c r="M6762" s="3">
        <f t="shared" si="105"/>
        <v>1477</v>
      </c>
      <c r="N6762" s="41">
        <v>45412</v>
      </c>
      <c r="O6762" s="39">
        <v>2985483220</v>
      </c>
      <c r="P6762" s="39" t="s">
        <v>17881</v>
      </c>
      <c r="Q6762" s="40" t="s">
        <v>22763</v>
      </c>
      <c r="R6762" s="41">
        <v>45457</v>
      </c>
      <c r="S6762" s="62" t="s">
        <v>21</v>
      </c>
      <c r="T6762" s="68"/>
    </row>
    <row r="6763" spans="1:20" x14ac:dyDescent="0.2">
      <c r="A6763" s="38" t="s">
        <v>22790</v>
      </c>
      <c r="B6763" s="39" t="s">
        <v>22791</v>
      </c>
      <c r="C6763" s="39" t="s">
        <v>22792</v>
      </c>
      <c r="D6763" s="38">
        <v>143964</v>
      </c>
      <c r="E6763" s="38"/>
      <c r="F6763" s="38"/>
      <c r="G6763" s="39" t="s">
        <v>22793</v>
      </c>
      <c r="H6763" s="38">
        <v>8268014773</v>
      </c>
      <c r="I6763" s="40" t="s">
        <v>22794</v>
      </c>
      <c r="J6763" s="2">
        <v>1971554.24</v>
      </c>
      <c r="K6763" s="2"/>
      <c r="L6763" s="2">
        <v>354879.76</v>
      </c>
      <c r="M6763" s="3">
        <f t="shared" si="105"/>
        <v>2326434</v>
      </c>
      <c r="N6763" s="41">
        <v>45444.729166666664</v>
      </c>
      <c r="O6763" s="39"/>
      <c r="P6763" s="39" t="s">
        <v>18453</v>
      </c>
      <c r="Q6763" s="40" t="s">
        <v>22795</v>
      </c>
      <c r="R6763" s="41">
        <v>45456</v>
      </c>
      <c r="S6763" s="62" t="s">
        <v>21</v>
      </c>
      <c r="T6763" s="68"/>
    </row>
    <row r="6764" spans="1:20" x14ac:dyDescent="0.2">
      <c r="A6764" s="38">
        <v>238</v>
      </c>
      <c r="B6764" s="39" t="s">
        <v>22796</v>
      </c>
      <c r="C6764" s="39" t="s">
        <v>22797</v>
      </c>
      <c r="D6764" s="38">
        <v>814561</v>
      </c>
      <c r="E6764" s="38"/>
      <c r="F6764" s="38"/>
      <c r="G6764" s="39" t="s">
        <v>440</v>
      </c>
      <c r="H6764" s="38">
        <v>8268014856</v>
      </c>
      <c r="I6764" s="40" t="s">
        <v>22798</v>
      </c>
      <c r="J6764" s="2">
        <v>119840.00000000001</v>
      </c>
      <c r="K6764" s="2"/>
      <c r="L6764" s="2">
        <v>21571.200000000001</v>
      </c>
      <c r="M6764" s="3">
        <f t="shared" si="105"/>
        <v>141411.20000000001</v>
      </c>
      <c r="N6764" s="41">
        <v>45409.729166666664</v>
      </c>
      <c r="O6764" s="39">
        <v>160818678</v>
      </c>
      <c r="P6764" s="39" t="s">
        <v>8899</v>
      </c>
      <c r="Q6764" s="40" t="s">
        <v>22799</v>
      </c>
      <c r="R6764" s="41">
        <v>45458</v>
      </c>
      <c r="S6764" s="42" t="s">
        <v>8901</v>
      </c>
      <c r="T6764" s="68"/>
    </row>
    <row r="6765" spans="1:20" x14ac:dyDescent="0.2">
      <c r="A6765" s="38">
        <v>237</v>
      </c>
      <c r="B6765" s="39" t="s">
        <v>22796</v>
      </c>
      <c r="C6765" s="39" t="s">
        <v>22797</v>
      </c>
      <c r="D6765" s="38">
        <v>814561</v>
      </c>
      <c r="E6765" s="38"/>
      <c r="F6765" s="38"/>
      <c r="G6765" s="39" t="s">
        <v>440</v>
      </c>
      <c r="H6765" s="38">
        <v>8268014872</v>
      </c>
      <c r="I6765" s="40" t="s">
        <v>22800</v>
      </c>
      <c r="J6765" s="2">
        <v>41590</v>
      </c>
      <c r="K6765" s="2"/>
      <c r="L6765" s="2">
        <v>7486.2</v>
      </c>
      <c r="M6765" s="3">
        <f t="shared" si="105"/>
        <v>49076.2</v>
      </c>
      <c r="N6765" s="41">
        <v>45439.729166666664</v>
      </c>
      <c r="O6765" s="39">
        <v>160818678</v>
      </c>
      <c r="P6765" s="39" t="s">
        <v>8899</v>
      </c>
      <c r="Q6765" s="40" t="s">
        <v>22799</v>
      </c>
      <c r="R6765" s="41">
        <v>45458</v>
      </c>
      <c r="S6765" s="42" t="s">
        <v>8901</v>
      </c>
      <c r="T6765" s="68"/>
    </row>
    <row r="6766" spans="1:20" x14ac:dyDescent="0.2">
      <c r="A6766" s="38" t="s">
        <v>22801</v>
      </c>
      <c r="B6766" s="39" t="s">
        <v>22802</v>
      </c>
      <c r="C6766" s="39" t="s">
        <v>22803</v>
      </c>
      <c r="D6766" s="38">
        <v>811819</v>
      </c>
      <c r="E6766" s="38"/>
      <c r="F6766" s="38"/>
      <c r="G6766" s="39" t="s">
        <v>1091</v>
      </c>
      <c r="H6766" s="38">
        <v>8263000396</v>
      </c>
      <c r="I6766" s="40" t="s">
        <v>22804</v>
      </c>
      <c r="J6766" s="2">
        <v>39205</v>
      </c>
      <c r="K6766" s="2"/>
      <c r="L6766" s="2">
        <v>0</v>
      </c>
      <c r="M6766" s="3">
        <f t="shared" si="105"/>
        <v>39205</v>
      </c>
      <c r="N6766" s="41">
        <v>45434.729166666664</v>
      </c>
      <c r="O6766" s="39">
        <v>2985483551</v>
      </c>
      <c r="P6766" s="39" t="s">
        <v>18453</v>
      </c>
      <c r="Q6766" s="40">
        <v>406217344331</v>
      </c>
      <c r="R6766" s="41">
        <v>45466</v>
      </c>
      <c r="S6766" s="62" t="s">
        <v>21</v>
      </c>
      <c r="T6766" s="68"/>
    </row>
    <row r="6767" spans="1:20" x14ac:dyDescent="0.2">
      <c r="A6767" s="38" t="s">
        <v>22805</v>
      </c>
      <c r="B6767" s="39" t="s">
        <v>22806</v>
      </c>
      <c r="C6767" s="39" t="s">
        <v>22807</v>
      </c>
      <c r="D6767" s="38">
        <v>811819</v>
      </c>
      <c r="E6767" s="38"/>
      <c r="F6767" s="38"/>
      <c r="G6767" s="39" t="s">
        <v>1091</v>
      </c>
      <c r="H6767" s="38">
        <v>8266021364</v>
      </c>
      <c r="I6767" s="40" t="s">
        <v>22808</v>
      </c>
      <c r="J6767" s="2">
        <v>73431</v>
      </c>
      <c r="K6767" s="2"/>
      <c r="L6767" s="2">
        <v>0</v>
      </c>
      <c r="M6767" s="3">
        <f t="shared" si="105"/>
        <v>73431</v>
      </c>
      <c r="N6767" s="41">
        <v>45434.729166666664</v>
      </c>
      <c r="O6767" s="39">
        <v>2985483239</v>
      </c>
      <c r="P6767" s="39" t="s">
        <v>18453</v>
      </c>
      <c r="Q6767" s="40">
        <v>406217344331</v>
      </c>
      <c r="R6767" s="41">
        <v>45466</v>
      </c>
      <c r="S6767" s="62" t="s">
        <v>21</v>
      </c>
      <c r="T6767" s="68"/>
    </row>
    <row r="6768" spans="1:20" x14ac:dyDescent="0.2">
      <c r="A6768" s="38" t="s">
        <v>22809</v>
      </c>
      <c r="B6768" s="39" t="s">
        <v>22810</v>
      </c>
      <c r="C6768" s="39" t="s">
        <v>22811</v>
      </c>
      <c r="D6768" s="38">
        <v>811819</v>
      </c>
      <c r="E6768" s="38"/>
      <c r="F6768" s="38"/>
      <c r="G6768" s="39" t="s">
        <v>1091</v>
      </c>
      <c r="H6768" s="38">
        <v>8266021364</v>
      </c>
      <c r="I6768" s="40" t="s">
        <v>22812</v>
      </c>
      <c r="J6768" s="2">
        <v>65085</v>
      </c>
      <c r="K6768" s="2"/>
      <c r="L6768" s="2">
        <v>0</v>
      </c>
      <c r="M6768" s="3">
        <f t="shared" si="105"/>
        <v>65085</v>
      </c>
      <c r="N6768" s="41">
        <v>45436.729166666664</v>
      </c>
      <c r="O6768" s="39">
        <v>2985483240</v>
      </c>
      <c r="P6768" s="39" t="s">
        <v>18453</v>
      </c>
      <c r="Q6768" s="40">
        <v>406218372969</v>
      </c>
      <c r="R6768" s="41">
        <v>45466</v>
      </c>
      <c r="S6768" s="62" t="s">
        <v>21</v>
      </c>
      <c r="T6768" s="68"/>
    </row>
    <row r="6769" spans="1:20" x14ac:dyDescent="0.2">
      <c r="A6769" s="38">
        <v>93</v>
      </c>
      <c r="B6769" s="39" t="s">
        <v>22813</v>
      </c>
      <c r="C6769" s="39" t="s">
        <v>22814</v>
      </c>
      <c r="D6769" s="38">
        <v>408921</v>
      </c>
      <c r="E6769" s="38"/>
      <c r="F6769" s="38"/>
      <c r="G6769" s="39" t="s">
        <v>58</v>
      </c>
      <c r="H6769" s="38">
        <v>8266021524</v>
      </c>
      <c r="I6769" s="40">
        <v>9757908165</v>
      </c>
      <c r="J6769" s="2">
        <v>6079.98</v>
      </c>
      <c r="K6769" s="2"/>
      <c r="L6769" s="2">
        <v>0</v>
      </c>
      <c r="M6769" s="3">
        <f t="shared" si="105"/>
        <v>6079.98</v>
      </c>
      <c r="N6769" s="41">
        <v>45439.729166666664</v>
      </c>
      <c r="O6769" s="39">
        <v>1251202003</v>
      </c>
      <c r="P6769" s="39" t="s">
        <v>8899</v>
      </c>
      <c r="Q6769" s="40"/>
      <c r="R6769" s="41"/>
      <c r="S6769" s="42" t="s">
        <v>8901</v>
      </c>
      <c r="T6769" s="68"/>
    </row>
    <row r="6770" spans="1:20" x14ac:dyDescent="0.2">
      <c r="A6770" s="38" t="s">
        <v>22815</v>
      </c>
      <c r="B6770" s="39" t="s">
        <v>22816</v>
      </c>
      <c r="C6770" s="39" t="s">
        <v>22817</v>
      </c>
      <c r="D6770" s="38">
        <v>408785</v>
      </c>
      <c r="E6770" s="38"/>
      <c r="F6770" s="38"/>
      <c r="G6770" s="39" t="s">
        <v>22740</v>
      </c>
      <c r="H6770" s="38">
        <v>8266021364</v>
      </c>
      <c r="I6770" s="40" t="s">
        <v>22818</v>
      </c>
      <c r="J6770" s="2">
        <v>2419175</v>
      </c>
      <c r="K6770" s="2"/>
      <c r="L6770" s="2">
        <v>435451.5</v>
      </c>
      <c r="M6770" s="3">
        <f t="shared" si="105"/>
        <v>2854626.5</v>
      </c>
      <c r="N6770" s="41">
        <v>45435.729166666664</v>
      </c>
      <c r="O6770" s="39">
        <v>1251202152</v>
      </c>
      <c r="P6770" s="39" t="s">
        <v>18453</v>
      </c>
      <c r="Q6770" s="40">
        <v>405165152053</v>
      </c>
      <c r="R6770" s="41" t="s">
        <v>22819</v>
      </c>
      <c r="S6770" s="62" t="s">
        <v>21</v>
      </c>
      <c r="T6770" s="68"/>
    </row>
    <row r="6771" spans="1:20" x14ac:dyDescent="0.2">
      <c r="A6771" s="38" t="s">
        <v>22820</v>
      </c>
      <c r="B6771" s="39" t="s">
        <v>22821</v>
      </c>
      <c r="C6771" s="39" t="s">
        <v>22822</v>
      </c>
      <c r="D6771" s="38">
        <v>510413</v>
      </c>
      <c r="E6771" s="38"/>
      <c r="F6771" s="38"/>
      <c r="G6771" s="39" t="s">
        <v>14957</v>
      </c>
      <c r="H6771" s="38">
        <v>8266021251</v>
      </c>
      <c r="I6771" s="40" t="s">
        <v>22823</v>
      </c>
      <c r="J6771" s="2">
        <v>74150.847457627126</v>
      </c>
      <c r="K6771" s="2"/>
      <c r="L6771" s="2">
        <v>13347.152542372882</v>
      </c>
      <c r="M6771" s="3">
        <f t="shared" si="105"/>
        <v>87498</v>
      </c>
      <c r="N6771" s="41">
        <v>45398.729166666664</v>
      </c>
      <c r="O6771" s="39">
        <v>1251202282</v>
      </c>
      <c r="P6771" s="39" t="s">
        <v>18453</v>
      </c>
      <c r="Q6771" s="40" t="s">
        <v>22824</v>
      </c>
      <c r="R6771" s="41">
        <v>45466</v>
      </c>
      <c r="S6771" s="62" t="s">
        <v>21</v>
      </c>
      <c r="T6771" s="68"/>
    </row>
    <row r="6772" spans="1:20" x14ac:dyDescent="0.2">
      <c r="A6772" s="38" t="s">
        <v>22825</v>
      </c>
      <c r="B6772" s="39" t="s">
        <v>22826</v>
      </c>
      <c r="C6772" s="39" t="s">
        <v>22827</v>
      </c>
      <c r="D6772" s="38">
        <v>821383</v>
      </c>
      <c r="E6772" s="38"/>
      <c r="F6772" s="38"/>
      <c r="G6772" s="39" t="s">
        <v>4736</v>
      </c>
      <c r="H6772" s="38">
        <v>8268013329</v>
      </c>
      <c r="I6772" s="40" t="s">
        <v>22828</v>
      </c>
      <c r="J6772" s="2">
        <v>130000</v>
      </c>
      <c r="K6772" s="2"/>
      <c r="L6772" s="2">
        <v>23400</v>
      </c>
      <c r="M6772" s="3">
        <f t="shared" si="105"/>
        <v>153400</v>
      </c>
      <c r="N6772" s="41">
        <v>45436.729166666664</v>
      </c>
      <c r="O6772" s="39">
        <v>160825044</v>
      </c>
      <c r="P6772" s="39" t="s">
        <v>18453</v>
      </c>
      <c r="Q6772" s="40" t="s">
        <v>22829</v>
      </c>
      <c r="R6772" s="41">
        <v>45457</v>
      </c>
      <c r="S6772" s="62" t="s">
        <v>21</v>
      </c>
      <c r="T6772" s="68"/>
    </row>
    <row r="6773" spans="1:20" x14ac:dyDescent="0.2">
      <c r="A6773" s="38" t="s">
        <v>22830</v>
      </c>
      <c r="B6773" s="39" t="s">
        <v>22831</v>
      </c>
      <c r="C6773" s="39" t="s">
        <v>22832</v>
      </c>
      <c r="D6773" s="38">
        <v>821383</v>
      </c>
      <c r="E6773" s="38"/>
      <c r="F6773" s="38"/>
      <c r="G6773" s="39" t="s">
        <v>4736</v>
      </c>
      <c r="H6773" s="38">
        <v>8268013118</v>
      </c>
      <c r="I6773" s="40" t="s">
        <v>22833</v>
      </c>
      <c r="J6773" s="2">
        <v>1088775.4237288137</v>
      </c>
      <c r="K6773" s="2"/>
      <c r="L6773" s="2">
        <v>195979.57627118644</v>
      </c>
      <c r="M6773" s="3">
        <f t="shared" si="105"/>
        <v>1284755</v>
      </c>
      <c r="N6773" s="41">
        <v>45436.729166666664</v>
      </c>
      <c r="O6773" s="39">
        <v>160825129</v>
      </c>
      <c r="P6773" s="39" t="s">
        <v>18453</v>
      </c>
      <c r="Q6773" s="40" t="s">
        <v>22834</v>
      </c>
      <c r="R6773" s="41">
        <v>45462</v>
      </c>
      <c r="S6773" s="62" t="s">
        <v>21</v>
      </c>
      <c r="T6773" s="68"/>
    </row>
    <row r="6774" spans="1:20" x14ac:dyDescent="0.2">
      <c r="A6774" s="38">
        <v>64</v>
      </c>
      <c r="B6774" s="39" t="s">
        <v>22835</v>
      </c>
      <c r="C6774" s="39" t="s">
        <v>22836</v>
      </c>
      <c r="D6774" s="38">
        <v>816965</v>
      </c>
      <c r="E6774" s="38"/>
      <c r="F6774" s="38"/>
      <c r="G6774" s="39" t="s">
        <v>557</v>
      </c>
      <c r="H6774" s="38">
        <v>8268015191</v>
      </c>
      <c r="I6774" s="40" t="s">
        <v>22837</v>
      </c>
      <c r="J6774" s="2">
        <v>17217.03</v>
      </c>
      <c r="K6774" s="2"/>
      <c r="L6774" s="2">
        <v>0</v>
      </c>
      <c r="M6774" s="3">
        <f t="shared" si="105"/>
        <v>17217.03</v>
      </c>
      <c r="N6774" s="41">
        <v>45442.729166666664</v>
      </c>
      <c r="O6774" s="39">
        <v>160826602</v>
      </c>
      <c r="P6774" s="39" t="s">
        <v>8899</v>
      </c>
      <c r="Q6774" s="40" t="s">
        <v>22838</v>
      </c>
      <c r="R6774" s="41">
        <v>45459</v>
      </c>
      <c r="S6774" s="42" t="s">
        <v>8901</v>
      </c>
      <c r="T6774" s="68"/>
    </row>
    <row r="6775" spans="1:20" x14ac:dyDescent="0.2">
      <c r="A6775" s="38" t="s">
        <v>22839</v>
      </c>
      <c r="B6775" s="39" t="s">
        <v>22840</v>
      </c>
      <c r="C6775" s="39" t="s">
        <v>22841</v>
      </c>
      <c r="D6775" s="38">
        <v>816655</v>
      </c>
      <c r="E6775" s="38"/>
      <c r="F6775" s="38"/>
      <c r="G6775" s="42" t="s">
        <v>782</v>
      </c>
      <c r="H6775" s="38">
        <v>8268014755</v>
      </c>
      <c r="I6775" s="40">
        <v>680</v>
      </c>
      <c r="J6775" s="2">
        <v>41065.525423728817</v>
      </c>
      <c r="K6775" s="2"/>
      <c r="L6775" s="2">
        <v>7391.794576271187</v>
      </c>
      <c r="M6775" s="3">
        <f t="shared" si="105"/>
        <v>48457.320000000007</v>
      </c>
      <c r="N6775" s="41">
        <v>45442.729166666664</v>
      </c>
      <c r="O6775" s="39">
        <v>160826669</v>
      </c>
      <c r="P6775" s="39" t="s">
        <v>18453</v>
      </c>
      <c r="Q6775" s="40" t="s">
        <v>22842</v>
      </c>
      <c r="R6775" s="41">
        <v>45458</v>
      </c>
      <c r="S6775" s="62" t="s">
        <v>21</v>
      </c>
      <c r="T6775" s="68"/>
    </row>
    <row r="6776" spans="1:20" x14ac:dyDescent="0.2">
      <c r="A6776" s="38" t="s">
        <v>22843</v>
      </c>
      <c r="B6776" s="39" t="s">
        <v>22844</v>
      </c>
      <c r="C6776" s="39" t="s">
        <v>22845</v>
      </c>
      <c r="D6776" s="38">
        <v>822670</v>
      </c>
      <c r="E6776" s="38"/>
      <c r="F6776" s="38"/>
      <c r="G6776" s="39" t="s">
        <v>21396</v>
      </c>
      <c r="H6776" s="38">
        <v>8268014123</v>
      </c>
      <c r="I6776" s="40">
        <v>37</v>
      </c>
      <c r="J6776" s="2">
        <v>634755.70338983054</v>
      </c>
      <c r="K6776" s="2"/>
      <c r="L6776" s="2">
        <v>114256.02661016949</v>
      </c>
      <c r="M6776" s="3">
        <f t="shared" si="105"/>
        <v>749011.73</v>
      </c>
      <c r="N6776" s="41">
        <v>45442.729166666664</v>
      </c>
      <c r="O6776" s="39">
        <v>160835252</v>
      </c>
      <c r="P6776" s="39" t="s">
        <v>18453</v>
      </c>
      <c r="Q6776" s="40">
        <v>406137131498</v>
      </c>
      <c r="R6776" s="41">
        <v>45458</v>
      </c>
      <c r="S6776" s="62" t="s">
        <v>21</v>
      </c>
      <c r="T6776" s="68"/>
    </row>
    <row r="6777" spans="1:20" x14ac:dyDescent="0.2">
      <c r="A6777" s="38" t="s">
        <v>22846</v>
      </c>
      <c r="B6777" s="39" t="s">
        <v>22847</v>
      </c>
      <c r="C6777" s="39" t="s">
        <v>22848</v>
      </c>
      <c r="D6777" s="38">
        <v>815162</v>
      </c>
      <c r="E6777" s="38"/>
      <c r="F6777" s="38"/>
      <c r="G6777" s="39" t="s">
        <v>9118</v>
      </c>
      <c r="H6777" s="38">
        <v>8268015145</v>
      </c>
      <c r="I6777" s="40" t="s">
        <v>22849</v>
      </c>
      <c r="J6777" s="2">
        <v>26600</v>
      </c>
      <c r="K6777" s="2"/>
      <c r="L6777" s="2">
        <v>4788</v>
      </c>
      <c r="M6777" s="3">
        <f t="shared" si="105"/>
        <v>31388</v>
      </c>
      <c r="N6777" s="41">
        <v>45437.729166666664</v>
      </c>
      <c r="O6777" s="39">
        <v>160836336</v>
      </c>
      <c r="P6777" s="39" t="s">
        <v>19303</v>
      </c>
      <c r="Q6777" s="40"/>
      <c r="R6777" s="41"/>
      <c r="S6777" s="62" t="s">
        <v>19</v>
      </c>
      <c r="T6777" s="68"/>
    </row>
    <row r="6778" spans="1:20" x14ac:dyDescent="0.2">
      <c r="A6778" s="38" t="s">
        <v>22850</v>
      </c>
      <c r="B6778" s="39" t="s">
        <v>21948</v>
      </c>
      <c r="C6778" s="39"/>
      <c r="D6778" s="38">
        <v>122097</v>
      </c>
      <c r="E6778" s="38"/>
      <c r="F6778" s="38"/>
      <c r="G6778" s="39" t="s">
        <v>620</v>
      </c>
      <c r="H6778" s="38">
        <v>8266020516</v>
      </c>
      <c r="I6778" s="40" t="s">
        <v>21949</v>
      </c>
      <c r="J6778" s="2">
        <v>58390.8</v>
      </c>
      <c r="K6778" s="2"/>
      <c r="L6778" s="2">
        <v>10510.344000000001</v>
      </c>
      <c r="M6778" s="3">
        <f t="shared" si="105"/>
        <v>68901.144</v>
      </c>
      <c r="N6778" s="41">
        <v>45450.729166666664</v>
      </c>
      <c r="O6778" s="39"/>
      <c r="P6778" s="39" t="s">
        <v>18463</v>
      </c>
      <c r="Q6778" s="40" t="s">
        <v>21950</v>
      </c>
      <c r="R6778" s="41">
        <v>45344</v>
      </c>
      <c r="S6778" s="62" t="s">
        <v>29</v>
      </c>
      <c r="T6778" s="68"/>
    </row>
    <row r="6779" spans="1:20" x14ac:dyDescent="0.2">
      <c r="A6779" s="38" t="s">
        <v>22851</v>
      </c>
      <c r="B6779" s="39" t="s">
        <v>22852</v>
      </c>
      <c r="C6779" s="39" t="s">
        <v>22853</v>
      </c>
      <c r="D6779" s="38">
        <v>821146</v>
      </c>
      <c r="E6779" s="38"/>
      <c r="F6779" s="38"/>
      <c r="G6779" s="42" t="s">
        <v>446</v>
      </c>
      <c r="H6779" s="38">
        <v>8268008478</v>
      </c>
      <c r="I6779" s="40" t="s">
        <v>22854</v>
      </c>
      <c r="J6779" s="2">
        <v>6879788.1355932206</v>
      </c>
      <c r="K6779" s="2"/>
      <c r="L6779" s="2">
        <v>1238361.8644067796</v>
      </c>
      <c r="M6779" s="3">
        <f t="shared" si="105"/>
        <v>8118150</v>
      </c>
      <c r="N6779" s="41">
        <v>45304.729166666664</v>
      </c>
      <c r="O6779" s="39">
        <v>160836375</v>
      </c>
      <c r="P6779" s="39" t="s">
        <v>3282</v>
      </c>
      <c r="Q6779" s="40" t="s">
        <v>22855</v>
      </c>
      <c r="R6779" s="41">
        <v>45476</v>
      </c>
      <c r="S6779" s="42" t="s">
        <v>2417</v>
      </c>
      <c r="T6779" s="68"/>
    </row>
    <row r="6780" spans="1:20" x14ac:dyDescent="0.2">
      <c r="A6780" s="38" t="s">
        <v>22856</v>
      </c>
      <c r="B6780" s="39" t="s">
        <v>22857</v>
      </c>
      <c r="C6780" s="39"/>
      <c r="D6780" s="38">
        <v>138402</v>
      </c>
      <c r="E6780" s="38"/>
      <c r="F6780" s="38"/>
      <c r="G6780" s="39" t="s">
        <v>22568</v>
      </c>
      <c r="H6780" s="38">
        <v>8268014941</v>
      </c>
      <c r="I6780" s="40">
        <v>195</v>
      </c>
      <c r="J6780" s="2">
        <v>100000</v>
      </c>
      <c r="K6780" s="2"/>
      <c r="L6780" s="2">
        <v>18000</v>
      </c>
      <c r="M6780" s="3">
        <f t="shared" si="105"/>
        <v>118000</v>
      </c>
      <c r="N6780" s="41">
        <v>45453</v>
      </c>
      <c r="O6780" s="39"/>
      <c r="P6780" s="39" t="s">
        <v>1933</v>
      </c>
      <c r="Q6780" s="40"/>
      <c r="R6780" s="41"/>
      <c r="S6780" s="62" t="s">
        <v>25</v>
      </c>
      <c r="T6780" s="68"/>
    </row>
    <row r="6781" spans="1:20" x14ac:dyDescent="0.2">
      <c r="A6781" s="38" t="s">
        <v>22858</v>
      </c>
      <c r="B6781" s="39" t="s">
        <v>22859</v>
      </c>
      <c r="C6781" s="39"/>
      <c r="D6781" s="38">
        <v>108928</v>
      </c>
      <c r="E6781" s="38"/>
      <c r="F6781" s="38"/>
      <c r="G6781" s="39" t="s">
        <v>13643</v>
      </c>
      <c r="H6781" s="38">
        <v>8266021441</v>
      </c>
      <c r="I6781" s="40" t="s">
        <v>22860</v>
      </c>
      <c r="J6781" s="2">
        <v>23600</v>
      </c>
      <c r="K6781" s="2"/>
      <c r="L6781" s="2">
        <v>4248</v>
      </c>
      <c r="M6781" s="3">
        <f t="shared" si="105"/>
        <v>27848</v>
      </c>
      <c r="N6781" s="41">
        <v>45453</v>
      </c>
      <c r="O6781" s="39"/>
      <c r="P6781" s="39" t="s">
        <v>18463</v>
      </c>
      <c r="Q6781" s="40"/>
      <c r="R6781" s="41"/>
      <c r="S6781" s="62" t="s">
        <v>29</v>
      </c>
      <c r="T6781" s="68"/>
    </row>
    <row r="6782" spans="1:20" x14ac:dyDescent="0.2">
      <c r="A6782" s="38" t="s">
        <v>22861</v>
      </c>
      <c r="B6782" s="39" t="s">
        <v>22862</v>
      </c>
      <c r="C6782" s="39" t="s">
        <v>22863</v>
      </c>
      <c r="D6782" s="38">
        <v>814561</v>
      </c>
      <c r="E6782" s="38"/>
      <c r="F6782" s="38"/>
      <c r="G6782" s="39" t="s">
        <v>440</v>
      </c>
      <c r="H6782" s="38">
        <v>8268014172</v>
      </c>
      <c r="I6782" s="40" t="s">
        <v>22864</v>
      </c>
      <c r="J6782" s="2">
        <v>390681.00000000006</v>
      </c>
      <c r="K6782" s="2"/>
      <c r="L6782" s="2">
        <v>70322.58</v>
      </c>
      <c r="M6782" s="3">
        <f t="shared" si="105"/>
        <v>461003.58000000007</v>
      </c>
      <c r="N6782" s="41">
        <v>45439.729166666664</v>
      </c>
      <c r="O6782" s="39">
        <v>160839135</v>
      </c>
      <c r="P6782" s="39" t="s">
        <v>18463</v>
      </c>
      <c r="Q6782" s="40" t="s">
        <v>22865</v>
      </c>
      <c r="R6782" s="41">
        <v>45465</v>
      </c>
      <c r="S6782" s="62" t="s">
        <v>29</v>
      </c>
      <c r="T6782" s="68"/>
    </row>
    <row r="6783" spans="1:20" x14ac:dyDescent="0.2">
      <c r="A6783" s="38" t="s">
        <v>22866</v>
      </c>
      <c r="B6783" s="39" t="s">
        <v>22867</v>
      </c>
      <c r="C6783" s="39" t="s">
        <v>22868</v>
      </c>
      <c r="D6783" s="38">
        <v>502773</v>
      </c>
      <c r="E6783" s="38"/>
      <c r="F6783" s="38"/>
      <c r="G6783" s="39" t="s">
        <v>22869</v>
      </c>
      <c r="H6783" s="38">
        <v>8266020802</v>
      </c>
      <c r="I6783" s="40" t="s">
        <v>22870</v>
      </c>
      <c r="J6783" s="2">
        <v>981317.79661016958</v>
      </c>
      <c r="K6783" s="2"/>
      <c r="L6783" s="2">
        <v>176637.20338983051</v>
      </c>
      <c r="M6783" s="3">
        <f t="shared" si="105"/>
        <v>1157955</v>
      </c>
      <c r="N6783" s="41">
        <v>45439</v>
      </c>
      <c r="O6783" s="39">
        <v>1251209508</v>
      </c>
      <c r="P6783" s="39" t="s">
        <v>18463</v>
      </c>
      <c r="Q6783" s="40" t="s">
        <v>22871</v>
      </c>
      <c r="R6783" s="41">
        <v>45473</v>
      </c>
      <c r="S6783" s="62" t="s">
        <v>29</v>
      </c>
      <c r="T6783" s="68"/>
    </row>
    <row r="6784" spans="1:20" x14ac:dyDescent="0.2">
      <c r="A6784" s="38" t="s">
        <v>22872</v>
      </c>
      <c r="B6784" s="39" t="s">
        <v>22873</v>
      </c>
      <c r="C6784" s="39" t="s">
        <v>22874</v>
      </c>
      <c r="D6784" s="38">
        <v>811819</v>
      </c>
      <c r="E6784" s="38"/>
      <c r="F6784" s="38"/>
      <c r="G6784" s="39" t="s">
        <v>1091</v>
      </c>
      <c r="H6784" s="38">
        <v>8266021364</v>
      </c>
      <c r="I6784" s="40" t="s">
        <v>22875</v>
      </c>
      <c r="J6784" s="2">
        <v>66646</v>
      </c>
      <c r="K6784" s="2"/>
      <c r="L6784" s="2">
        <v>0</v>
      </c>
      <c r="M6784" s="3">
        <f t="shared" si="105"/>
        <v>66646</v>
      </c>
      <c r="N6784" s="41">
        <v>45448.729166666664</v>
      </c>
      <c r="O6784" s="39">
        <v>2985483403</v>
      </c>
      <c r="P6784" s="39" t="s">
        <v>18453</v>
      </c>
      <c r="Q6784" s="40">
        <v>407059303674</v>
      </c>
      <c r="R6784" s="41">
        <v>45480</v>
      </c>
      <c r="S6784" s="62" t="s">
        <v>21</v>
      </c>
      <c r="T6784" s="68"/>
    </row>
    <row r="6785" spans="1:20" x14ac:dyDescent="0.2">
      <c r="A6785" s="38" t="s">
        <v>22876</v>
      </c>
      <c r="B6785" s="39" t="s">
        <v>22877</v>
      </c>
      <c r="C6785" s="39" t="s">
        <v>22878</v>
      </c>
      <c r="D6785" s="38">
        <v>815162</v>
      </c>
      <c r="E6785" s="38"/>
      <c r="F6785" s="38"/>
      <c r="G6785" s="39" t="s">
        <v>9118</v>
      </c>
      <c r="H6785" s="38">
        <v>8268015143</v>
      </c>
      <c r="I6785" s="40" t="s">
        <v>22879</v>
      </c>
      <c r="J6785" s="2">
        <v>69973.289999999994</v>
      </c>
      <c r="K6785" s="2"/>
      <c r="L6785" s="2">
        <v>0</v>
      </c>
      <c r="M6785" s="3">
        <f t="shared" si="105"/>
        <v>69973.289999999994</v>
      </c>
      <c r="N6785" s="41">
        <v>45407.729166666664</v>
      </c>
      <c r="O6785" s="39">
        <v>160843280</v>
      </c>
      <c r="P6785" s="39" t="s">
        <v>3282</v>
      </c>
      <c r="Q6785" s="40"/>
      <c r="R6785" s="41"/>
      <c r="S6785" s="42" t="s">
        <v>2417</v>
      </c>
      <c r="T6785" s="68"/>
    </row>
    <row r="6786" spans="1:20" x14ac:dyDescent="0.2">
      <c r="A6786" s="38" t="s">
        <v>22880</v>
      </c>
      <c r="B6786" s="39" t="s">
        <v>22881</v>
      </c>
      <c r="C6786" s="39" t="s">
        <v>22882</v>
      </c>
      <c r="D6786" s="38">
        <v>822068</v>
      </c>
      <c r="E6786" s="38"/>
      <c r="F6786" s="38"/>
      <c r="G6786" s="39" t="s">
        <v>22883</v>
      </c>
      <c r="H6786" s="38">
        <v>8268014547</v>
      </c>
      <c r="I6786" s="40" t="s">
        <v>22884</v>
      </c>
      <c r="J6786" s="2">
        <v>131556.77966101695</v>
      </c>
      <c r="K6786" s="2"/>
      <c r="L6786" s="2">
        <v>23680.22033898305</v>
      </c>
      <c r="M6786" s="3">
        <f t="shared" si="105"/>
        <v>155237</v>
      </c>
      <c r="N6786" s="41">
        <v>45448.729166666664</v>
      </c>
      <c r="O6786" s="39">
        <v>160847300</v>
      </c>
      <c r="P6786" s="39" t="s">
        <v>18463</v>
      </c>
      <c r="Q6786" s="40" t="s">
        <v>22885</v>
      </c>
      <c r="R6786" s="41">
        <v>45482</v>
      </c>
      <c r="S6786" s="62" t="s">
        <v>29</v>
      </c>
      <c r="T6786" s="68"/>
    </row>
    <row r="6787" spans="1:20" x14ac:dyDescent="0.2">
      <c r="A6787" s="38" t="s">
        <v>22886</v>
      </c>
      <c r="B6787" s="39" t="s">
        <v>22887</v>
      </c>
      <c r="C6787" s="39" t="s">
        <v>22888</v>
      </c>
      <c r="D6787" s="38">
        <v>812419</v>
      </c>
      <c r="E6787" s="38"/>
      <c r="F6787" s="38"/>
      <c r="G6787" s="39" t="s">
        <v>1956</v>
      </c>
      <c r="H6787" s="38">
        <v>8268014154</v>
      </c>
      <c r="I6787" s="40" t="s">
        <v>22889</v>
      </c>
      <c r="J6787" s="2">
        <v>4174811.83</v>
      </c>
      <c r="K6787" s="2"/>
      <c r="L6787" s="2">
        <v>751466.17</v>
      </c>
      <c r="M6787" s="3">
        <f t="shared" si="105"/>
        <v>4926278</v>
      </c>
      <c r="N6787" s="41">
        <v>45457</v>
      </c>
      <c r="O6787" s="39"/>
      <c r="P6787" s="39" t="s">
        <v>19303</v>
      </c>
      <c r="Q6787" s="40">
        <v>403065846447</v>
      </c>
      <c r="R6787" s="41">
        <v>45357</v>
      </c>
      <c r="S6787" s="62" t="s">
        <v>19</v>
      </c>
      <c r="T6787" s="68"/>
    </row>
    <row r="6788" spans="1:20" x14ac:dyDescent="0.2">
      <c r="A6788" s="38" t="s">
        <v>22890</v>
      </c>
      <c r="B6788" s="39" t="s">
        <v>22891</v>
      </c>
      <c r="C6788" s="39" t="s">
        <v>22892</v>
      </c>
      <c r="D6788" s="38">
        <v>405495</v>
      </c>
      <c r="E6788" s="38"/>
      <c r="F6788" s="38"/>
      <c r="G6788" s="39" t="s">
        <v>18908</v>
      </c>
      <c r="H6788" s="38">
        <v>8266021231</v>
      </c>
      <c r="I6788" s="40" t="s">
        <v>22893</v>
      </c>
      <c r="J6788" s="2">
        <v>16650</v>
      </c>
      <c r="K6788" s="2"/>
      <c r="L6788" s="2">
        <v>2997</v>
      </c>
      <c r="M6788" s="3">
        <f t="shared" si="105"/>
        <v>19647</v>
      </c>
      <c r="N6788" s="41">
        <v>45391.729166666664</v>
      </c>
      <c r="O6788" s="39">
        <v>1251216453</v>
      </c>
      <c r="P6788" s="39" t="s">
        <v>17881</v>
      </c>
      <c r="Q6788" s="40">
        <v>406140193356</v>
      </c>
      <c r="R6788" s="41">
        <v>45459</v>
      </c>
      <c r="S6788" s="62" t="s">
        <v>21</v>
      </c>
      <c r="T6788" s="68"/>
    </row>
    <row r="6789" spans="1:20" x14ac:dyDescent="0.2">
      <c r="A6789" s="38" t="s">
        <v>22894</v>
      </c>
      <c r="B6789" s="39" t="s">
        <v>22895</v>
      </c>
      <c r="C6789" s="39" t="s">
        <v>22896</v>
      </c>
      <c r="D6789" s="38">
        <v>138402</v>
      </c>
      <c r="E6789" s="38"/>
      <c r="F6789" s="38"/>
      <c r="G6789" s="39" t="s">
        <v>22568</v>
      </c>
      <c r="H6789" s="38">
        <v>8268014941</v>
      </c>
      <c r="I6789" s="40">
        <v>147</v>
      </c>
      <c r="J6789" s="2">
        <v>100000</v>
      </c>
      <c r="K6789" s="2"/>
      <c r="L6789" s="2">
        <v>18000</v>
      </c>
      <c r="M6789" s="3">
        <f t="shared" si="105"/>
        <v>118000</v>
      </c>
      <c r="N6789" s="41">
        <v>45453</v>
      </c>
      <c r="O6789" s="39">
        <v>160865191</v>
      </c>
      <c r="P6789" s="39" t="s">
        <v>1933</v>
      </c>
      <c r="Q6789" s="40" t="s">
        <v>22897</v>
      </c>
      <c r="R6789" s="41">
        <v>45470</v>
      </c>
      <c r="S6789" s="62" t="s">
        <v>25</v>
      </c>
      <c r="T6789" s="68"/>
    </row>
    <row r="6790" spans="1:20" x14ac:dyDescent="0.2">
      <c r="A6790" s="38">
        <v>239</v>
      </c>
      <c r="B6790" s="39" t="s">
        <v>22898</v>
      </c>
      <c r="C6790" s="39" t="s">
        <v>22899</v>
      </c>
      <c r="D6790" s="38">
        <v>116439</v>
      </c>
      <c r="E6790" s="38"/>
      <c r="F6790" s="38"/>
      <c r="G6790" s="39" t="s">
        <v>22900</v>
      </c>
      <c r="H6790" s="38">
        <v>8268011368</v>
      </c>
      <c r="I6790" s="40">
        <v>2324001</v>
      </c>
      <c r="J6790" s="2">
        <v>52500</v>
      </c>
      <c r="K6790" s="2"/>
      <c r="L6790" s="2">
        <v>9450</v>
      </c>
      <c r="M6790" s="3">
        <f t="shared" ref="M6790:M6835" si="106">SUM(J6790:L6790)</f>
        <v>61950</v>
      </c>
      <c r="N6790" s="41">
        <v>45388.729166666664</v>
      </c>
      <c r="O6790" s="39">
        <v>160865528</v>
      </c>
      <c r="P6790" s="39" t="s">
        <v>8899</v>
      </c>
      <c r="Q6790" s="40" t="s">
        <v>22901</v>
      </c>
      <c r="R6790" s="41">
        <v>45469</v>
      </c>
      <c r="S6790" s="42" t="s">
        <v>8901</v>
      </c>
      <c r="T6790" s="68"/>
    </row>
    <row r="6791" spans="1:20" x14ac:dyDescent="0.2">
      <c r="A6791" s="38" t="s">
        <v>22902</v>
      </c>
      <c r="B6791" s="39" t="s">
        <v>22903</v>
      </c>
      <c r="C6791" s="39" t="s">
        <v>22904</v>
      </c>
      <c r="D6791" s="38">
        <v>822101</v>
      </c>
      <c r="E6791" s="38"/>
      <c r="F6791" s="38"/>
      <c r="G6791" s="39" t="s">
        <v>22905</v>
      </c>
      <c r="H6791" s="38">
        <v>8268014510</v>
      </c>
      <c r="I6791" s="40" t="s">
        <v>22906</v>
      </c>
      <c r="J6791" s="2">
        <v>174800</v>
      </c>
      <c r="K6791" s="2"/>
      <c r="L6791" s="2">
        <v>31464</v>
      </c>
      <c r="M6791" s="3">
        <f t="shared" si="106"/>
        <v>206264</v>
      </c>
      <c r="N6791" s="41">
        <v>45450.729166666664</v>
      </c>
      <c r="O6791" s="39">
        <v>160865251</v>
      </c>
      <c r="P6791" s="39" t="s">
        <v>18453</v>
      </c>
      <c r="Q6791" s="40" t="s">
        <v>22907</v>
      </c>
      <c r="R6791" s="41">
        <v>45471</v>
      </c>
      <c r="S6791" s="62" t="s">
        <v>21</v>
      </c>
      <c r="T6791" s="68"/>
    </row>
    <row r="6792" spans="1:20" x14ac:dyDescent="0.2">
      <c r="A6792" s="38" t="s">
        <v>22908</v>
      </c>
      <c r="B6792" s="39" t="s">
        <v>22903</v>
      </c>
      <c r="C6792" s="39" t="s">
        <v>22904</v>
      </c>
      <c r="D6792" s="38">
        <v>822101</v>
      </c>
      <c r="E6792" s="38"/>
      <c r="F6792" s="38"/>
      <c r="G6792" s="39" t="s">
        <v>22905</v>
      </c>
      <c r="H6792" s="38">
        <v>8268014510</v>
      </c>
      <c r="I6792" s="40" t="s">
        <v>22906</v>
      </c>
      <c r="J6792" s="2">
        <v>154000</v>
      </c>
      <c r="K6792" s="2"/>
      <c r="L6792" s="2">
        <v>27720</v>
      </c>
      <c r="M6792" s="3">
        <f t="shared" si="106"/>
        <v>181720</v>
      </c>
      <c r="N6792" s="41">
        <v>45450.729166666664</v>
      </c>
      <c r="O6792" s="39">
        <v>160865251</v>
      </c>
      <c r="P6792" s="39" t="s">
        <v>18463</v>
      </c>
      <c r="Q6792" s="40" t="s">
        <v>22907</v>
      </c>
      <c r="R6792" s="41">
        <v>45471</v>
      </c>
      <c r="S6792" s="62" t="s">
        <v>29</v>
      </c>
      <c r="T6792" s="68"/>
    </row>
    <row r="6793" spans="1:20" x14ac:dyDescent="0.2">
      <c r="A6793" s="38" t="s">
        <v>22909</v>
      </c>
      <c r="B6793" s="39" t="s">
        <v>22903</v>
      </c>
      <c r="C6793" s="39" t="s">
        <v>22904</v>
      </c>
      <c r="D6793" s="38">
        <v>822101</v>
      </c>
      <c r="E6793" s="38"/>
      <c r="F6793" s="38"/>
      <c r="G6793" s="39" t="s">
        <v>22905</v>
      </c>
      <c r="H6793" s="38">
        <v>8268014510</v>
      </c>
      <c r="I6793" s="40" t="s">
        <v>22906</v>
      </c>
      <c r="J6793" s="2">
        <v>110000</v>
      </c>
      <c r="K6793" s="2"/>
      <c r="L6793" s="2">
        <v>19800</v>
      </c>
      <c r="M6793" s="3">
        <f t="shared" si="106"/>
        <v>129800</v>
      </c>
      <c r="N6793" s="41">
        <v>45450.729166666664</v>
      </c>
      <c r="O6793" s="39">
        <v>160865251</v>
      </c>
      <c r="P6793" s="39" t="s">
        <v>19303</v>
      </c>
      <c r="Q6793" s="40" t="s">
        <v>22907</v>
      </c>
      <c r="R6793" s="41">
        <v>45471</v>
      </c>
      <c r="S6793" s="62" t="s">
        <v>19</v>
      </c>
      <c r="T6793" s="68"/>
    </row>
    <row r="6794" spans="1:20" x14ac:dyDescent="0.2">
      <c r="A6794" s="38" t="s">
        <v>22910</v>
      </c>
      <c r="B6794" s="39" t="s">
        <v>22911</v>
      </c>
      <c r="C6794" s="39" t="s">
        <v>22912</v>
      </c>
      <c r="D6794" s="38">
        <v>923711</v>
      </c>
      <c r="E6794" s="38"/>
      <c r="F6794" s="38"/>
      <c r="G6794" s="39" t="s">
        <v>14845</v>
      </c>
      <c r="H6794" s="38"/>
      <c r="I6794" s="40" t="s">
        <v>20894</v>
      </c>
      <c r="J6794" s="2">
        <v>1694.9152542372883</v>
      </c>
      <c r="K6794" s="2"/>
      <c r="L6794" s="2">
        <v>305.08474576271186</v>
      </c>
      <c r="M6794" s="3">
        <f t="shared" si="106"/>
        <v>2000.0000000000002</v>
      </c>
      <c r="N6794" s="41">
        <v>44217.729166666664</v>
      </c>
      <c r="O6794" s="39"/>
      <c r="P6794" s="39" t="s">
        <v>3282</v>
      </c>
      <c r="Q6794" s="40"/>
      <c r="R6794" s="41"/>
      <c r="S6794" s="42" t="s">
        <v>2417</v>
      </c>
      <c r="T6794" s="68"/>
    </row>
    <row r="6795" spans="1:20" x14ac:dyDescent="0.2">
      <c r="A6795" s="38">
        <v>7</v>
      </c>
      <c r="B6795" s="39" t="s">
        <v>22913</v>
      </c>
      <c r="C6795" s="39" t="s">
        <v>22914</v>
      </c>
      <c r="D6795" s="38">
        <v>128773</v>
      </c>
      <c r="E6795" s="38"/>
      <c r="F6795" s="38"/>
      <c r="G6795" s="39" t="s">
        <v>13807</v>
      </c>
      <c r="H6795" s="38">
        <v>8266021483</v>
      </c>
      <c r="I6795" s="40" t="s">
        <v>22915</v>
      </c>
      <c r="J6795" s="2">
        <v>41600</v>
      </c>
      <c r="K6795" s="2"/>
      <c r="L6795" s="2">
        <v>7488</v>
      </c>
      <c r="M6795" s="3">
        <f t="shared" si="106"/>
        <v>49088</v>
      </c>
      <c r="N6795" s="41">
        <v>45435.729166666664</v>
      </c>
      <c r="O6795" s="39">
        <v>1251223555</v>
      </c>
      <c r="P6795" s="39" t="s">
        <v>8899</v>
      </c>
      <c r="Q6795" s="40" t="s">
        <v>22916</v>
      </c>
      <c r="R6795" s="41">
        <v>45482</v>
      </c>
      <c r="S6795" s="42" t="s">
        <v>8901</v>
      </c>
      <c r="T6795" s="68"/>
    </row>
    <row r="6796" spans="1:20" x14ac:dyDescent="0.2">
      <c r="A6796" s="38">
        <v>6</v>
      </c>
      <c r="B6796" s="39" t="s">
        <v>22913</v>
      </c>
      <c r="C6796" s="39" t="s">
        <v>22914</v>
      </c>
      <c r="D6796" s="38">
        <v>128773</v>
      </c>
      <c r="E6796" s="38"/>
      <c r="F6796" s="38"/>
      <c r="G6796" s="39" t="s">
        <v>13807</v>
      </c>
      <c r="H6796" s="38">
        <v>8266021483</v>
      </c>
      <c r="I6796" s="40" t="s">
        <v>22917</v>
      </c>
      <c r="J6796" s="2">
        <v>39200</v>
      </c>
      <c r="K6796" s="2"/>
      <c r="L6796" s="2">
        <v>7056</v>
      </c>
      <c r="M6796" s="3">
        <f t="shared" si="106"/>
        <v>46256</v>
      </c>
      <c r="N6796" s="41">
        <v>45435.729166666664</v>
      </c>
      <c r="O6796" s="39">
        <v>1251223555</v>
      </c>
      <c r="P6796" s="39" t="s">
        <v>8899</v>
      </c>
      <c r="Q6796" s="40" t="s">
        <v>22916</v>
      </c>
      <c r="R6796" s="41">
        <v>45482</v>
      </c>
      <c r="S6796" s="42" t="s">
        <v>8901</v>
      </c>
      <c r="T6796" s="68"/>
    </row>
    <row r="6797" spans="1:20" x14ac:dyDescent="0.2">
      <c r="A6797" s="38">
        <v>5</v>
      </c>
      <c r="B6797" s="39" t="s">
        <v>22913</v>
      </c>
      <c r="C6797" s="39" t="s">
        <v>22914</v>
      </c>
      <c r="D6797" s="38">
        <v>128773</v>
      </c>
      <c r="E6797" s="38"/>
      <c r="F6797" s="38"/>
      <c r="G6797" s="39" t="s">
        <v>13807</v>
      </c>
      <c r="H6797" s="38">
        <v>8266021483</v>
      </c>
      <c r="I6797" s="40" t="s">
        <v>22918</v>
      </c>
      <c r="J6797" s="2">
        <v>15364.406779661018</v>
      </c>
      <c r="K6797" s="2"/>
      <c r="L6797" s="2">
        <v>2765.593220338983</v>
      </c>
      <c r="M6797" s="3">
        <f t="shared" si="106"/>
        <v>18130</v>
      </c>
      <c r="N6797" s="41">
        <v>45435.729166666664</v>
      </c>
      <c r="O6797" s="39">
        <v>1251223555</v>
      </c>
      <c r="P6797" s="39" t="s">
        <v>8899</v>
      </c>
      <c r="Q6797" s="40" t="s">
        <v>22916</v>
      </c>
      <c r="R6797" s="41">
        <v>45482</v>
      </c>
      <c r="S6797" s="42" t="s">
        <v>8901</v>
      </c>
      <c r="T6797" s="68"/>
    </row>
    <row r="6798" spans="1:20" x14ac:dyDescent="0.2">
      <c r="A6798" s="38" t="s">
        <v>22919</v>
      </c>
      <c r="B6798" s="39" t="s">
        <v>22920</v>
      </c>
      <c r="C6798" s="39" t="s">
        <v>22921</v>
      </c>
      <c r="D6798" s="38">
        <v>400371</v>
      </c>
      <c r="E6798" s="38"/>
      <c r="F6798" s="38"/>
      <c r="G6798" s="39" t="s">
        <v>7339</v>
      </c>
      <c r="H6798" s="38">
        <v>8266020739</v>
      </c>
      <c r="I6798" s="40" t="s">
        <v>22922</v>
      </c>
      <c r="J6798" s="2">
        <v>2100</v>
      </c>
      <c r="K6798" s="2"/>
      <c r="L6798" s="2">
        <v>378</v>
      </c>
      <c r="M6798" s="3">
        <f t="shared" si="106"/>
        <v>2478</v>
      </c>
      <c r="N6798" s="41">
        <v>45434.729166666664</v>
      </c>
      <c r="O6798" s="39">
        <v>1251223581</v>
      </c>
      <c r="P6798" s="39" t="s">
        <v>18463</v>
      </c>
      <c r="Q6798" s="40"/>
      <c r="R6798" s="41"/>
      <c r="S6798" s="62" t="s">
        <v>29</v>
      </c>
      <c r="T6798" s="68"/>
    </row>
    <row r="6799" spans="1:20" x14ac:dyDescent="0.2">
      <c r="A6799" s="38" t="s">
        <v>22923</v>
      </c>
      <c r="B6799" s="39" t="s">
        <v>22924</v>
      </c>
      <c r="C6799" s="39" t="s">
        <v>22925</v>
      </c>
      <c r="D6799" s="38">
        <v>108928</v>
      </c>
      <c r="E6799" s="38"/>
      <c r="F6799" s="38"/>
      <c r="G6799" s="39" t="s">
        <v>13643</v>
      </c>
      <c r="H6799" s="38">
        <v>8266021441</v>
      </c>
      <c r="I6799" s="40" t="s">
        <v>22926</v>
      </c>
      <c r="J6799" s="2">
        <v>64950</v>
      </c>
      <c r="K6799" s="2"/>
      <c r="L6799" s="2">
        <v>11691</v>
      </c>
      <c r="M6799" s="3">
        <f t="shared" si="106"/>
        <v>76641</v>
      </c>
      <c r="N6799" s="41">
        <v>45430.729166666664</v>
      </c>
      <c r="O6799" s="39">
        <v>1251224256</v>
      </c>
      <c r="P6799" s="39" t="s">
        <v>18463</v>
      </c>
      <c r="Q6799" s="40"/>
      <c r="R6799" s="41"/>
      <c r="S6799" s="62" t="s">
        <v>29</v>
      </c>
      <c r="T6799" s="68"/>
    </row>
    <row r="6800" spans="1:20" x14ac:dyDescent="0.2">
      <c r="A6800" s="38" t="s">
        <v>22927</v>
      </c>
      <c r="B6800" s="39" t="s">
        <v>22928</v>
      </c>
      <c r="C6800" s="39" t="s">
        <v>22929</v>
      </c>
      <c r="D6800" s="38">
        <v>404447</v>
      </c>
      <c r="E6800" s="38"/>
      <c r="F6800" s="38"/>
      <c r="G6800" s="39" t="s">
        <v>17297</v>
      </c>
      <c r="H6800" s="38">
        <v>8266021659</v>
      </c>
      <c r="I6800" s="40" t="s">
        <v>22930</v>
      </c>
      <c r="J6800" s="2">
        <v>30240.076271186445</v>
      </c>
      <c r="K6800" s="2"/>
      <c r="L6800" s="2">
        <v>5443.21372881356</v>
      </c>
      <c r="M6800" s="3">
        <f t="shared" si="106"/>
        <v>35683.290000000008</v>
      </c>
      <c r="N6800" s="41">
        <v>45447.729166666664</v>
      </c>
      <c r="O6800" s="39">
        <v>1251225020</v>
      </c>
      <c r="P6800" s="39" t="s">
        <v>19303</v>
      </c>
      <c r="Q6800" s="40"/>
      <c r="R6800" s="41"/>
      <c r="S6800" s="62" t="s">
        <v>19</v>
      </c>
      <c r="T6800" s="68"/>
    </row>
    <row r="6801" spans="1:20" x14ac:dyDescent="0.2">
      <c r="A6801" s="38">
        <v>62</v>
      </c>
      <c r="B6801" s="39" t="s">
        <v>22718</v>
      </c>
      <c r="C6801" s="39" t="s">
        <v>22719</v>
      </c>
      <c r="D6801" s="38">
        <v>816965</v>
      </c>
      <c r="E6801" s="38"/>
      <c r="F6801" s="38"/>
      <c r="G6801" s="39" t="s">
        <v>557</v>
      </c>
      <c r="H6801" s="38">
        <v>8268014428</v>
      </c>
      <c r="I6801" s="40" t="s">
        <v>22931</v>
      </c>
      <c r="J6801" s="2">
        <v>197190.17</v>
      </c>
      <c r="K6801" s="2"/>
      <c r="L6801" s="2">
        <v>0</v>
      </c>
      <c r="M6801" s="3">
        <f t="shared" si="106"/>
        <v>197190.17</v>
      </c>
      <c r="N6801" s="41">
        <v>45464.729166666664</v>
      </c>
      <c r="O6801" s="39">
        <v>160804718</v>
      </c>
      <c r="P6801" s="39" t="s">
        <v>8899</v>
      </c>
      <c r="Q6801" s="40" t="s">
        <v>22721</v>
      </c>
      <c r="R6801" s="41">
        <v>45458</v>
      </c>
      <c r="S6801" s="42" t="s">
        <v>8901</v>
      </c>
      <c r="T6801" s="68"/>
    </row>
    <row r="6802" spans="1:20" x14ac:dyDescent="0.2">
      <c r="A6802" s="38" t="s">
        <v>22932</v>
      </c>
      <c r="B6802" s="39" t="s">
        <v>22933</v>
      </c>
      <c r="C6802" s="39" t="s">
        <v>22934</v>
      </c>
      <c r="D6802" s="38">
        <v>510400</v>
      </c>
      <c r="E6802" s="38"/>
      <c r="F6802" s="38"/>
      <c r="G6802" s="39" t="s">
        <v>2274</v>
      </c>
      <c r="H6802" s="38">
        <v>8266021375</v>
      </c>
      <c r="I6802" s="40" t="s">
        <v>22935</v>
      </c>
      <c r="J6802" s="2">
        <v>450</v>
      </c>
      <c r="K6802" s="2"/>
      <c r="L6802" s="2">
        <v>81</v>
      </c>
      <c r="M6802" s="3">
        <f t="shared" si="106"/>
        <v>531</v>
      </c>
      <c r="N6802" s="41">
        <v>45429.729166666664</v>
      </c>
      <c r="O6802" s="39">
        <v>1251225314</v>
      </c>
      <c r="P6802" s="39" t="s">
        <v>1933</v>
      </c>
      <c r="Q6802" s="40"/>
      <c r="R6802" s="41"/>
      <c r="S6802" s="62" t="s">
        <v>25</v>
      </c>
      <c r="T6802" s="68"/>
    </row>
    <row r="6803" spans="1:20" x14ac:dyDescent="0.2">
      <c r="A6803" s="38" t="s">
        <v>22936</v>
      </c>
      <c r="B6803" s="39" t="s">
        <v>22937</v>
      </c>
      <c r="C6803" s="39" t="s">
        <v>22938</v>
      </c>
      <c r="D6803" s="38">
        <v>407464</v>
      </c>
      <c r="E6803" s="38"/>
      <c r="F6803" s="38"/>
      <c r="G6803" s="39" t="s">
        <v>1230</v>
      </c>
      <c r="H6803" s="38">
        <v>8268014559</v>
      </c>
      <c r="I6803" s="40" t="s">
        <v>22939</v>
      </c>
      <c r="J6803" s="2">
        <v>392160</v>
      </c>
      <c r="K6803" s="2"/>
      <c r="L6803" s="2">
        <v>70588.800000000003</v>
      </c>
      <c r="M6803" s="3">
        <f t="shared" si="106"/>
        <v>462748.8</v>
      </c>
      <c r="N6803" s="41">
        <v>45453.729166666664</v>
      </c>
      <c r="O6803" s="39">
        <v>160874619</v>
      </c>
      <c r="P6803" s="39" t="s">
        <v>18453</v>
      </c>
      <c r="Q6803" s="40" t="s">
        <v>22940</v>
      </c>
      <c r="R6803" s="41">
        <v>45473</v>
      </c>
      <c r="S6803" s="62" t="s">
        <v>21</v>
      </c>
      <c r="T6803" s="68"/>
    </row>
    <row r="6804" spans="1:20" x14ac:dyDescent="0.2">
      <c r="A6804" s="38" t="s">
        <v>22941</v>
      </c>
      <c r="B6804" s="39" t="s">
        <v>22942</v>
      </c>
      <c r="C6804" s="39" t="s">
        <v>22943</v>
      </c>
      <c r="D6804" s="38">
        <v>138402</v>
      </c>
      <c r="E6804" s="38"/>
      <c r="F6804" s="38"/>
      <c r="G6804" s="39" t="s">
        <v>22568</v>
      </c>
      <c r="H6804" s="38">
        <v>8268014941</v>
      </c>
      <c r="I6804" s="40">
        <v>148</v>
      </c>
      <c r="J6804" s="2">
        <v>14814.406779661018</v>
      </c>
      <c r="K6804" s="2"/>
      <c r="L6804" s="2">
        <v>2666.593220338983</v>
      </c>
      <c r="M6804" s="3">
        <f t="shared" si="106"/>
        <v>17481</v>
      </c>
      <c r="N6804" s="41">
        <v>45453.729166666664</v>
      </c>
      <c r="O6804" s="39">
        <v>160875384</v>
      </c>
      <c r="P6804" s="39" t="s">
        <v>1933</v>
      </c>
      <c r="Q6804" s="40" t="s">
        <v>22897</v>
      </c>
      <c r="R6804" s="41">
        <v>45470</v>
      </c>
      <c r="S6804" s="62" t="s">
        <v>25</v>
      </c>
      <c r="T6804" s="68"/>
    </row>
    <row r="6805" spans="1:20" x14ac:dyDescent="0.2">
      <c r="A6805" s="38" t="s">
        <v>22944</v>
      </c>
      <c r="B6805" s="39" t="s">
        <v>22945</v>
      </c>
      <c r="C6805" s="39" t="s">
        <v>22946</v>
      </c>
      <c r="D6805" s="38">
        <v>822670</v>
      </c>
      <c r="E6805" s="38"/>
      <c r="F6805" s="38"/>
      <c r="G6805" s="39" t="s">
        <v>21396</v>
      </c>
      <c r="H6805" s="38">
        <v>8268013581</v>
      </c>
      <c r="I6805" s="40">
        <v>38</v>
      </c>
      <c r="J6805" s="2">
        <v>1199470.3983050848</v>
      </c>
      <c r="K6805" s="2"/>
      <c r="L6805" s="2">
        <v>215904.67169491525</v>
      </c>
      <c r="M6805" s="3">
        <f t="shared" si="106"/>
        <v>1415375.07</v>
      </c>
      <c r="N6805" s="41">
        <v>45455.729166666664</v>
      </c>
      <c r="O6805" s="39">
        <v>160877174</v>
      </c>
      <c r="P6805" s="39" t="s">
        <v>19303</v>
      </c>
      <c r="Q6805" s="40">
        <v>407012259713</v>
      </c>
      <c r="R6805" s="41">
        <v>45476</v>
      </c>
      <c r="S6805" s="62" t="s">
        <v>19</v>
      </c>
      <c r="T6805" s="68"/>
    </row>
    <row r="6806" spans="1:20" x14ac:dyDescent="0.2">
      <c r="A6806" s="38" t="s">
        <v>22947</v>
      </c>
      <c r="B6806" s="39" t="s">
        <v>22948</v>
      </c>
      <c r="C6806" s="39" t="s">
        <v>22949</v>
      </c>
      <c r="D6806" s="38">
        <v>812419</v>
      </c>
      <c r="E6806" s="38"/>
      <c r="F6806" s="38"/>
      <c r="G6806" s="39" t="s">
        <v>1956</v>
      </c>
      <c r="H6806" s="38">
        <v>8268014154</v>
      </c>
      <c r="I6806" s="40" t="s">
        <v>22950</v>
      </c>
      <c r="J6806" s="2">
        <v>982069.14000000013</v>
      </c>
      <c r="K6806" s="2"/>
      <c r="L6806" s="2">
        <v>176772.44</v>
      </c>
      <c r="M6806" s="3">
        <f t="shared" si="106"/>
        <v>1158841.58</v>
      </c>
      <c r="N6806" s="41">
        <v>45467.729166666664</v>
      </c>
      <c r="O6806" s="39"/>
      <c r="P6806" s="39" t="s">
        <v>19303</v>
      </c>
      <c r="Q6806" s="40" t="s">
        <v>22951</v>
      </c>
      <c r="R6806" s="41">
        <v>45477</v>
      </c>
      <c r="S6806" s="62" t="s">
        <v>19</v>
      </c>
      <c r="T6806" s="68"/>
    </row>
    <row r="6807" spans="1:20" x14ac:dyDescent="0.2">
      <c r="A6807" s="38" t="s">
        <v>22952</v>
      </c>
      <c r="B6807" s="39" t="s">
        <v>22953</v>
      </c>
      <c r="C6807" s="39" t="s">
        <v>22954</v>
      </c>
      <c r="D6807" s="38">
        <v>822670</v>
      </c>
      <c r="E6807" s="38"/>
      <c r="F6807" s="38"/>
      <c r="G6807" s="39" t="s">
        <v>21396</v>
      </c>
      <c r="H6807" s="38">
        <v>8268013379</v>
      </c>
      <c r="I6807" s="40">
        <v>39</v>
      </c>
      <c r="J6807" s="2">
        <v>263745.25423728814</v>
      </c>
      <c r="K6807" s="2"/>
      <c r="L6807" s="2">
        <v>47474.145762711865</v>
      </c>
      <c r="M6807" s="3">
        <f t="shared" si="106"/>
        <v>311219.40000000002</v>
      </c>
      <c r="N6807" s="41">
        <v>45460.729166666664</v>
      </c>
      <c r="O6807" s="39">
        <v>160879316</v>
      </c>
      <c r="P6807" s="39" t="s">
        <v>18453</v>
      </c>
      <c r="Q6807" s="40">
        <v>406274705233</v>
      </c>
      <c r="R6807" s="41">
        <v>45472</v>
      </c>
      <c r="S6807" s="62" t="s">
        <v>21</v>
      </c>
      <c r="T6807" s="68"/>
    </row>
    <row r="6808" spans="1:20" x14ac:dyDescent="0.2">
      <c r="A6808" s="38" t="s">
        <v>22955</v>
      </c>
      <c r="B6808" s="39" t="s">
        <v>22956</v>
      </c>
      <c r="C6808" s="39" t="s">
        <v>22957</v>
      </c>
      <c r="D6808" s="38">
        <v>915109</v>
      </c>
      <c r="E6808" s="38"/>
      <c r="F6808" s="38"/>
      <c r="G6808" s="39" t="s">
        <v>20110</v>
      </c>
      <c r="H6808" s="38">
        <v>8268015366</v>
      </c>
      <c r="I6808" s="40" t="s">
        <v>22958</v>
      </c>
      <c r="J6808" s="2">
        <v>132000</v>
      </c>
      <c r="K6808" s="2"/>
      <c r="L6808" s="2">
        <v>23760</v>
      </c>
      <c r="M6808" s="3">
        <f t="shared" si="106"/>
        <v>155760</v>
      </c>
      <c r="N6808" s="41">
        <v>45386.729166666664</v>
      </c>
      <c r="O6808" s="39">
        <v>160882063</v>
      </c>
      <c r="P6808" s="39" t="s">
        <v>18453</v>
      </c>
      <c r="Q6808" s="40" t="s">
        <v>22959</v>
      </c>
      <c r="R6808" s="41">
        <v>45472</v>
      </c>
      <c r="S6808" s="62" t="s">
        <v>21</v>
      </c>
      <c r="T6808" s="68"/>
    </row>
    <row r="6809" spans="1:20" x14ac:dyDescent="0.2">
      <c r="A6809" s="38" t="s">
        <v>22960</v>
      </c>
      <c r="B6809" s="39" t="s">
        <v>22961</v>
      </c>
      <c r="C6809" s="39" t="s">
        <v>22962</v>
      </c>
      <c r="D6809" s="38">
        <v>915109</v>
      </c>
      <c r="E6809" s="38"/>
      <c r="F6809" s="38"/>
      <c r="G6809" s="39" t="s">
        <v>20110</v>
      </c>
      <c r="H6809" s="38">
        <v>8268015366</v>
      </c>
      <c r="I6809" s="40" t="s">
        <v>22963</v>
      </c>
      <c r="J6809" s="2">
        <v>44000</v>
      </c>
      <c r="K6809" s="2"/>
      <c r="L6809" s="2">
        <v>7920</v>
      </c>
      <c r="M6809" s="3">
        <f t="shared" si="106"/>
        <v>51920</v>
      </c>
      <c r="N6809" s="41">
        <v>45456.729166666664</v>
      </c>
      <c r="O6809" s="39">
        <v>160882048</v>
      </c>
      <c r="P6809" s="39" t="s">
        <v>18453</v>
      </c>
      <c r="Q6809" s="40" t="s">
        <v>22959</v>
      </c>
      <c r="R6809" s="41">
        <v>45472</v>
      </c>
      <c r="S6809" s="62" t="s">
        <v>21</v>
      </c>
      <c r="T6809" s="68"/>
    </row>
    <row r="6810" spans="1:20" x14ac:dyDescent="0.2">
      <c r="A6810" s="38" t="s">
        <v>22964</v>
      </c>
      <c r="B6810" s="39" t="s">
        <v>22965</v>
      </c>
      <c r="C6810" s="39" t="s">
        <v>22966</v>
      </c>
      <c r="D6810" s="38">
        <v>817817</v>
      </c>
      <c r="E6810" s="38"/>
      <c r="F6810" s="38"/>
      <c r="G6810" s="39" t="s">
        <v>17427</v>
      </c>
      <c r="H6810" s="38">
        <v>8268013504</v>
      </c>
      <c r="I6810" s="40" t="s">
        <v>22967</v>
      </c>
      <c r="J6810" s="2">
        <v>1792638.5677966101</v>
      </c>
      <c r="K6810" s="2"/>
      <c r="L6810" s="2">
        <v>322674.94220338977</v>
      </c>
      <c r="M6810" s="3">
        <f t="shared" si="106"/>
        <v>2115313.5099999998</v>
      </c>
      <c r="N6810" s="41">
        <v>45459.729166666664</v>
      </c>
      <c r="O6810" s="39">
        <v>160881573</v>
      </c>
      <c r="P6810" s="39" t="s">
        <v>19303</v>
      </c>
      <c r="Q6810" s="40">
        <v>406288344007</v>
      </c>
      <c r="R6810" s="41">
        <v>45473</v>
      </c>
      <c r="S6810" s="62" t="s">
        <v>19</v>
      </c>
      <c r="T6810" s="68"/>
    </row>
    <row r="6811" spans="1:20" x14ac:dyDescent="0.2">
      <c r="A6811" s="38" t="s">
        <v>22968</v>
      </c>
      <c r="B6811" s="39" t="s">
        <v>22969</v>
      </c>
      <c r="C6811" s="39" t="s">
        <v>22970</v>
      </c>
      <c r="D6811" s="38">
        <v>820790</v>
      </c>
      <c r="E6811" s="38"/>
      <c r="F6811" s="38"/>
      <c r="G6811" s="39" t="s">
        <v>22971</v>
      </c>
      <c r="H6811" s="38">
        <v>8268014307</v>
      </c>
      <c r="I6811" s="40">
        <v>11</v>
      </c>
      <c r="J6811" s="2">
        <v>2302039.7999999998</v>
      </c>
      <c r="K6811" s="2"/>
      <c r="L6811" s="2">
        <v>414367.2</v>
      </c>
      <c r="M6811" s="3">
        <f t="shared" si="106"/>
        <v>2716407</v>
      </c>
      <c r="N6811" s="41">
        <v>45469</v>
      </c>
      <c r="O6811" s="39"/>
      <c r="P6811" s="39" t="s">
        <v>18453</v>
      </c>
      <c r="Q6811" s="40" t="s">
        <v>22972</v>
      </c>
      <c r="R6811" s="41">
        <v>45456</v>
      </c>
      <c r="S6811" s="62" t="s">
        <v>21</v>
      </c>
      <c r="T6811" s="68"/>
    </row>
    <row r="6812" spans="1:20" x14ac:dyDescent="0.2">
      <c r="A6812" s="38">
        <v>47</v>
      </c>
      <c r="B6812" s="39" t="s">
        <v>22973</v>
      </c>
      <c r="C6812" s="39" t="s">
        <v>22974</v>
      </c>
      <c r="D6812" s="38">
        <v>703046</v>
      </c>
      <c r="E6812" s="38"/>
      <c r="F6812" s="38"/>
      <c r="G6812" s="42" t="s">
        <v>678</v>
      </c>
      <c r="H6812" s="38">
        <v>8266021483</v>
      </c>
      <c r="I6812" s="40" t="s">
        <v>22975</v>
      </c>
      <c r="J6812" s="2">
        <v>494</v>
      </c>
      <c r="K6812" s="2"/>
      <c r="L6812" s="2">
        <v>0</v>
      </c>
      <c r="M6812" s="3">
        <f t="shared" si="106"/>
        <v>494</v>
      </c>
      <c r="N6812" s="41">
        <v>45451.729166666664</v>
      </c>
      <c r="O6812" s="39">
        <v>2985483893</v>
      </c>
      <c r="P6812" s="39" t="s">
        <v>8899</v>
      </c>
      <c r="Q6812" s="40" t="s">
        <v>22976</v>
      </c>
      <c r="R6812" s="41">
        <v>45483</v>
      </c>
      <c r="S6812" s="42" t="s">
        <v>8901</v>
      </c>
      <c r="T6812" s="68"/>
    </row>
    <row r="6813" spans="1:20" x14ac:dyDescent="0.2">
      <c r="A6813" s="38" t="s">
        <v>22977</v>
      </c>
      <c r="B6813" s="39" t="s">
        <v>22978</v>
      </c>
      <c r="C6813" s="39" t="s">
        <v>22979</v>
      </c>
      <c r="D6813" s="38">
        <v>703046</v>
      </c>
      <c r="E6813" s="38"/>
      <c r="F6813" s="38"/>
      <c r="G6813" s="42" t="s">
        <v>678</v>
      </c>
      <c r="H6813" s="38">
        <v>8266020739</v>
      </c>
      <c r="I6813" s="40" t="s">
        <v>22980</v>
      </c>
      <c r="J6813" s="2">
        <v>350</v>
      </c>
      <c r="K6813" s="2"/>
      <c r="L6813" s="2">
        <v>0</v>
      </c>
      <c r="M6813" s="3">
        <f t="shared" si="106"/>
        <v>350</v>
      </c>
      <c r="N6813" s="41">
        <v>45451.729166666664</v>
      </c>
      <c r="O6813" s="39">
        <v>2985483895</v>
      </c>
      <c r="P6813" s="39" t="s">
        <v>18463</v>
      </c>
      <c r="Q6813" s="40" t="s">
        <v>22976</v>
      </c>
      <c r="R6813" s="41">
        <v>45483</v>
      </c>
      <c r="S6813" s="62" t="s">
        <v>29</v>
      </c>
      <c r="T6813" s="68"/>
    </row>
    <row r="6814" spans="1:20" x14ac:dyDescent="0.2">
      <c r="A6814" s="38" t="s">
        <v>22981</v>
      </c>
      <c r="B6814" s="39" t="s">
        <v>22982</v>
      </c>
      <c r="C6814" s="39" t="s">
        <v>22983</v>
      </c>
      <c r="D6814" s="38">
        <v>814556</v>
      </c>
      <c r="E6814" s="38"/>
      <c r="F6814" s="38"/>
      <c r="G6814" s="39" t="s">
        <v>22984</v>
      </c>
      <c r="H6814" s="38">
        <v>8268014093</v>
      </c>
      <c r="I6814" s="40" t="s">
        <v>22985</v>
      </c>
      <c r="J6814" s="2">
        <v>15490.677966101695</v>
      </c>
      <c r="K6814" s="2"/>
      <c r="L6814" s="2">
        <v>2788.3220338983051</v>
      </c>
      <c r="M6814" s="3">
        <f t="shared" si="106"/>
        <v>18279</v>
      </c>
      <c r="N6814" s="41">
        <v>45407.729166666664</v>
      </c>
      <c r="O6814" s="39"/>
      <c r="P6814" s="39" t="s">
        <v>20138</v>
      </c>
      <c r="Q6814" s="40"/>
      <c r="R6814" s="41"/>
      <c r="S6814" s="62" t="s">
        <v>17</v>
      </c>
      <c r="T6814" s="68"/>
    </row>
    <row r="6815" spans="1:20" x14ac:dyDescent="0.2">
      <c r="A6815" s="38" t="s">
        <v>22986</v>
      </c>
      <c r="B6815" s="39" t="s">
        <v>22987</v>
      </c>
      <c r="C6815" s="39" t="s">
        <v>22988</v>
      </c>
      <c r="D6815" s="38">
        <v>144308</v>
      </c>
      <c r="E6815" s="38"/>
      <c r="F6815" s="38"/>
      <c r="G6815" s="39" t="s">
        <v>22989</v>
      </c>
      <c r="H6815" s="38">
        <v>8266021764</v>
      </c>
      <c r="I6815" s="40" t="s">
        <v>22990</v>
      </c>
      <c r="J6815" s="2">
        <v>12722.033898305086</v>
      </c>
      <c r="K6815" s="2"/>
      <c r="L6815" s="2">
        <v>2289.9661016949153</v>
      </c>
      <c r="M6815" s="3">
        <f t="shared" si="106"/>
        <v>15012.000000000002</v>
      </c>
      <c r="N6815" s="41">
        <v>45453.729166666664</v>
      </c>
      <c r="O6815" s="39">
        <v>1251232650</v>
      </c>
      <c r="P6815" s="39" t="s">
        <v>18453</v>
      </c>
      <c r="Q6815" s="40"/>
      <c r="R6815" s="41"/>
      <c r="S6815" s="62" t="s">
        <v>21</v>
      </c>
      <c r="T6815" s="68"/>
    </row>
    <row r="6816" spans="1:20" x14ac:dyDescent="0.2">
      <c r="A6816" s="38" t="s">
        <v>22991</v>
      </c>
      <c r="B6816" s="39" t="s">
        <v>22992</v>
      </c>
      <c r="C6816" s="39" t="s">
        <v>22993</v>
      </c>
      <c r="D6816" s="38">
        <v>812419</v>
      </c>
      <c r="E6816" s="38"/>
      <c r="F6816" s="38"/>
      <c r="G6816" s="39" t="s">
        <v>1956</v>
      </c>
      <c r="H6816" s="38">
        <v>8268014280</v>
      </c>
      <c r="I6816" s="40" t="s">
        <v>22994</v>
      </c>
      <c r="J6816" s="2">
        <v>86776.271186440688</v>
      </c>
      <c r="K6816" s="2"/>
      <c r="L6816" s="2">
        <v>15619.728813559323</v>
      </c>
      <c r="M6816" s="3">
        <f t="shared" si="106"/>
        <v>102396.00000000001</v>
      </c>
      <c r="N6816" s="41">
        <v>45455.729166666664</v>
      </c>
      <c r="O6816" s="39">
        <v>160890939</v>
      </c>
      <c r="P6816" s="39" t="s">
        <v>18453</v>
      </c>
      <c r="Q6816" s="40"/>
      <c r="R6816" s="41"/>
      <c r="S6816" s="62" t="s">
        <v>21</v>
      </c>
      <c r="T6816" s="68"/>
    </row>
    <row r="6817" spans="1:20" x14ac:dyDescent="0.2">
      <c r="A6817" s="38" t="s">
        <v>22995</v>
      </c>
      <c r="B6817" s="39" t="s">
        <v>22996</v>
      </c>
      <c r="C6817" s="39"/>
      <c r="D6817" s="38">
        <v>814805</v>
      </c>
      <c r="E6817" s="38"/>
      <c r="F6817" s="38"/>
      <c r="G6817" s="39" t="s">
        <v>22997</v>
      </c>
      <c r="H6817" s="38">
        <v>8268015034</v>
      </c>
      <c r="I6817" s="40">
        <v>7736</v>
      </c>
      <c r="J6817" s="2">
        <v>266400</v>
      </c>
      <c r="K6817" s="2"/>
      <c r="L6817" s="2">
        <v>47952</v>
      </c>
      <c r="M6817" s="3">
        <f t="shared" si="106"/>
        <v>314352</v>
      </c>
      <c r="N6817" s="41">
        <v>45472</v>
      </c>
      <c r="O6817" s="39"/>
      <c r="P6817" s="39" t="s">
        <v>1933</v>
      </c>
      <c r="Q6817" s="40" t="s">
        <v>22998</v>
      </c>
      <c r="R6817" s="41">
        <v>45493</v>
      </c>
      <c r="S6817" s="62" t="s">
        <v>25</v>
      </c>
      <c r="T6817" s="68"/>
    </row>
    <row r="6818" spans="1:20" x14ac:dyDescent="0.2">
      <c r="A6818" s="38" t="s">
        <v>22999</v>
      </c>
      <c r="B6818" s="39" t="s">
        <v>23000</v>
      </c>
      <c r="C6818" s="39" t="s">
        <v>23001</v>
      </c>
      <c r="D6818" s="38">
        <v>814380</v>
      </c>
      <c r="E6818" s="38"/>
      <c r="F6818" s="38"/>
      <c r="G6818" s="39" t="s">
        <v>23002</v>
      </c>
      <c r="H6818" s="38">
        <v>8268014521</v>
      </c>
      <c r="I6818" s="40" t="s">
        <v>23003</v>
      </c>
      <c r="J6818" s="2">
        <v>1000000</v>
      </c>
      <c r="K6818" s="2"/>
      <c r="L6818" s="2">
        <v>180000</v>
      </c>
      <c r="M6818" s="3">
        <f t="shared" si="106"/>
        <v>1180000</v>
      </c>
      <c r="N6818" s="41">
        <v>45467.729166666664</v>
      </c>
      <c r="O6818" s="39">
        <v>160893582</v>
      </c>
      <c r="P6818" s="39" t="s">
        <v>17881</v>
      </c>
      <c r="Q6818" s="40" t="s">
        <v>23004</v>
      </c>
      <c r="R6818" s="41">
        <v>45478</v>
      </c>
      <c r="S6818" s="62" t="s">
        <v>21</v>
      </c>
      <c r="T6818" s="68"/>
    </row>
    <row r="6819" spans="1:20" x14ac:dyDescent="0.2">
      <c r="A6819" s="38" t="s">
        <v>23005</v>
      </c>
      <c r="B6819" s="39" t="s">
        <v>23006</v>
      </c>
      <c r="C6819" s="39" t="s">
        <v>23007</v>
      </c>
      <c r="D6819" s="38">
        <v>814380</v>
      </c>
      <c r="E6819" s="38"/>
      <c r="F6819" s="38"/>
      <c r="G6819" s="39" t="s">
        <v>23002</v>
      </c>
      <c r="H6819" s="38">
        <v>8268014521</v>
      </c>
      <c r="I6819" s="40" t="s">
        <v>23008</v>
      </c>
      <c r="J6819" s="2">
        <v>1100000</v>
      </c>
      <c r="K6819" s="2"/>
      <c r="L6819" s="2">
        <v>198000</v>
      </c>
      <c r="M6819" s="3">
        <f t="shared" si="106"/>
        <v>1298000</v>
      </c>
      <c r="N6819" s="41">
        <v>45461.729166666664</v>
      </c>
      <c r="O6819" s="39">
        <v>160893599</v>
      </c>
      <c r="P6819" s="39" t="s">
        <v>17881</v>
      </c>
      <c r="Q6819" s="40" t="s">
        <v>23004</v>
      </c>
      <c r="R6819" s="41">
        <v>45478</v>
      </c>
      <c r="S6819" s="62" t="s">
        <v>21</v>
      </c>
      <c r="T6819" s="68"/>
    </row>
    <row r="6820" spans="1:20" x14ac:dyDescent="0.2">
      <c r="A6820" s="38" t="s">
        <v>23009</v>
      </c>
      <c r="B6820" s="39" t="s">
        <v>23010</v>
      </c>
      <c r="C6820" s="39" t="s">
        <v>23011</v>
      </c>
      <c r="D6820" s="38">
        <v>814380</v>
      </c>
      <c r="E6820" s="38"/>
      <c r="F6820" s="38"/>
      <c r="G6820" s="39" t="s">
        <v>23002</v>
      </c>
      <c r="H6820" s="38">
        <v>8268014521</v>
      </c>
      <c r="I6820" s="40" t="s">
        <v>23012</v>
      </c>
      <c r="J6820" s="2">
        <v>1000000</v>
      </c>
      <c r="K6820" s="2"/>
      <c r="L6820" s="2">
        <v>180000</v>
      </c>
      <c r="M6820" s="3">
        <f t="shared" si="106"/>
        <v>1180000</v>
      </c>
      <c r="N6820" s="41">
        <v>45467.729166666664</v>
      </c>
      <c r="O6820" s="39">
        <v>160893610</v>
      </c>
      <c r="P6820" s="39" t="s">
        <v>17881</v>
      </c>
      <c r="Q6820" s="40" t="s">
        <v>23004</v>
      </c>
      <c r="R6820" s="41">
        <v>45478</v>
      </c>
      <c r="S6820" s="62" t="s">
        <v>21</v>
      </c>
      <c r="T6820" s="68"/>
    </row>
    <row r="6821" spans="1:20" x14ac:dyDescent="0.2">
      <c r="A6821" s="38" t="s">
        <v>23013</v>
      </c>
      <c r="B6821" s="39" t="s">
        <v>23014</v>
      </c>
      <c r="C6821" s="39"/>
      <c r="D6821" s="38">
        <v>407464</v>
      </c>
      <c r="E6821" s="38"/>
      <c r="F6821" s="38"/>
      <c r="G6821" s="39" t="s">
        <v>1230</v>
      </c>
      <c r="H6821" s="38">
        <v>8268014559</v>
      </c>
      <c r="I6821" s="40" t="s">
        <v>23015</v>
      </c>
      <c r="J6821" s="2">
        <v>245810</v>
      </c>
      <c r="K6821" s="2"/>
      <c r="L6821" s="2">
        <v>47433.599999999999</v>
      </c>
      <c r="M6821" s="3">
        <f t="shared" si="106"/>
        <v>293243.59999999998</v>
      </c>
      <c r="N6821" s="41">
        <v>45474</v>
      </c>
      <c r="O6821" s="39"/>
      <c r="P6821" s="39" t="s">
        <v>18453</v>
      </c>
      <c r="Q6821" s="40"/>
      <c r="R6821" s="41"/>
      <c r="S6821" s="62" t="s">
        <v>21</v>
      </c>
      <c r="T6821" s="68"/>
    </row>
    <row r="6822" spans="1:20" x14ac:dyDescent="0.2">
      <c r="A6822" s="38" t="s">
        <v>23016</v>
      </c>
      <c r="B6822" s="39" t="s">
        <v>23017</v>
      </c>
      <c r="C6822" s="39" t="s">
        <v>23018</v>
      </c>
      <c r="D6822" s="38">
        <v>143964</v>
      </c>
      <c r="E6822" s="38"/>
      <c r="F6822" s="38"/>
      <c r="G6822" s="39" t="s">
        <v>22793</v>
      </c>
      <c r="H6822" s="38">
        <v>8268014773</v>
      </c>
      <c r="I6822" s="40" t="s">
        <v>23019</v>
      </c>
      <c r="J6822" s="2">
        <v>4476810.1694915257</v>
      </c>
      <c r="K6822" s="2"/>
      <c r="L6822" s="2">
        <v>805825.83050847461</v>
      </c>
      <c r="M6822" s="3">
        <f t="shared" si="106"/>
        <v>5282636</v>
      </c>
      <c r="N6822" s="41">
        <v>45444.729166666664</v>
      </c>
      <c r="O6822" s="39">
        <v>160877462</v>
      </c>
      <c r="P6822" s="39" t="s">
        <v>18453</v>
      </c>
      <c r="Q6822" s="40" t="s">
        <v>23020</v>
      </c>
      <c r="R6822" s="41">
        <v>45479</v>
      </c>
      <c r="S6822" s="62" t="s">
        <v>21</v>
      </c>
      <c r="T6822" s="68"/>
    </row>
    <row r="6823" spans="1:20" x14ac:dyDescent="0.2">
      <c r="A6823" s="38" t="s">
        <v>23021</v>
      </c>
      <c r="B6823" s="39" t="s">
        <v>23022</v>
      </c>
      <c r="C6823" s="39" t="s">
        <v>23023</v>
      </c>
      <c r="D6823" s="38">
        <v>703046</v>
      </c>
      <c r="E6823" s="38"/>
      <c r="F6823" s="38"/>
      <c r="G6823" s="42" t="s">
        <v>678</v>
      </c>
      <c r="H6823" s="38">
        <v>8266021441</v>
      </c>
      <c r="I6823" s="40" t="s">
        <v>23024</v>
      </c>
      <c r="J6823" s="2">
        <v>580</v>
      </c>
      <c r="K6823" s="2"/>
      <c r="L6823" s="2">
        <v>0</v>
      </c>
      <c r="M6823" s="3">
        <f t="shared" si="106"/>
        <v>580</v>
      </c>
      <c r="N6823" s="41">
        <v>45451.729166666664</v>
      </c>
      <c r="O6823" s="39">
        <v>2985484154</v>
      </c>
      <c r="P6823" s="39" t="s">
        <v>18463</v>
      </c>
      <c r="Q6823" s="40" t="s">
        <v>22976</v>
      </c>
      <c r="R6823" s="41">
        <v>45483</v>
      </c>
      <c r="S6823" s="62" t="s">
        <v>29</v>
      </c>
      <c r="T6823" s="68"/>
    </row>
    <row r="6824" spans="1:20" x14ac:dyDescent="0.2">
      <c r="A6824" s="38" t="s">
        <v>23025</v>
      </c>
      <c r="B6824" s="39" t="s">
        <v>23026</v>
      </c>
      <c r="C6824" s="39" t="s">
        <v>23027</v>
      </c>
      <c r="D6824" s="38">
        <v>822101</v>
      </c>
      <c r="E6824" s="38"/>
      <c r="F6824" s="38"/>
      <c r="G6824" s="39" t="s">
        <v>22905</v>
      </c>
      <c r="H6824" s="38">
        <v>8268014510</v>
      </c>
      <c r="I6824" s="40" t="s">
        <v>23028</v>
      </c>
      <c r="J6824" s="2">
        <v>464520</v>
      </c>
      <c r="K6824" s="2"/>
      <c r="L6824" s="2">
        <v>83613.599999999991</v>
      </c>
      <c r="M6824" s="3">
        <f t="shared" si="106"/>
        <v>548133.6</v>
      </c>
      <c r="N6824" s="41">
        <v>45462.729166666664</v>
      </c>
      <c r="O6824" s="39">
        <v>160900203</v>
      </c>
      <c r="P6824" s="39" t="s">
        <v>19303</v>
      </c>
      <c r="Q6824" s="40" t="s">
        <v>23029</v>
      </c>
      <c r="R6824" s="41" t="s">
        <v>23030</v>
      </c>
      <c r="S6824" s="62" t="s">
        <v>19</v>
      </c>
      <c r="T6824" s="68"/>
    </row>
    <row r="6825" spans="1:20" x14ac:dyDescent="0.2">
      <c r="A6825" s="38" t="s">
        <v>23031</v>
      </c>
      <c r="B6825" s="39" t="s">
        <v>23026</v>
      </c>
      <c r="C6825" s="39" t="s">
        <v>23027</v>
      </c>
      <c r="D6825" s="38">
        <v>822101</v>
      </c>
      <c r="E6825" s="38"/>
      <c r="F6825" s="38"/>
      <c r="G6825" s="39" t="s">
        <v>22905</v>
      </c>
      <c r="H6825" s="38">
        <v>8268014510</v>
      </c>
      <c r="I6825" s="40" t="s">
        <v>23028</v>
      </c>
      <c r="J6825" s="2">
        <v>100550</v>
      </c>
      <c r="K6825" s="2"/>
      <c r="L6825" s="2">
        <v>18099</v>
      </c>
      <c r="M6825" s="3">
        <f t="shared" si="106"/>
        <v>118649</v>
      </c>
      <c r="N6825" s="41">
        <v>45462.729166666664</v>
      </c>
      <c r="O6825" s="39">
        <v>160900203</v>
      </c>
      <c r="P6825" s="39" t="s">
        <v>18453</v>
      </c>
      <c r="Q6825" s="40"/>
      <c r="R6825" s="41"/>
      <c r="S6825" s="62" t="s">
        <v>21</v>
      </c>
      <c r="T6825" s="68"/>
    </row>
    <row r="6826" spans="1:20" x14ac:dyDescent="0.2">
      <c r="A6826" s="38" t="s">
        <v>23032</v>
      </c>
      <c r="B6826" s="39" t="s">
        <v>23033</v>
      </c>
      <c r="C6826" s="39" t="s">
        <v>23034</v>
      </c>
      <c r="D6826" s="38">
        <v>822647</v>
      </c>
      <c r="E6826" s="38"/>
      <c r="F6826" s="38"/>
      <c r="G6826" s="39" t="s">
        <v>19117</v>
      </c>
      <c r="H6826" s="38">
        <v>8268015465</v>
      </c>
      <c r="I6826" s="40">
        <v>13</v>
      </c>
      <c r="J6826" s="2">
        <v>54180.88</v>
      </c>
      <c r="K6826" s="2"/>
      <c r="L6826" s="2">
        <v>0</v>
      </c>
      <c r="M6826" s="3">
        <f t="shared" si="106"/>
        <v>54180.88</v>
      </c>
      <c r="N6826" s="41">
        <v>45469.729166666664</v>
      </c>
      <c r="O6826" s="39">
        <v>160900223</v>
      </c>
      <c r="P6826" s="39" t="s">
        <v>3282</v>
      </c>
      <c r="Q6826" s="40"/>
      <c r="R6826" s="41"/>
      <c r="S6826" s="42" t="s">
        <v>2417</v>
      </c>
      <c r="T6826" s="68"/>
    </row>
    <row r="6827" spans="1:20" x14ac:dyDescent="0.2">
      <c r="A6827" s="38" t="s">
        <v>23035</v>
      </c>
      <c r="B6827" s="39" t="s">
        <v>23036</v>
      </c>
      <c r="C6827" s="39" t="s">
        <v>23037</v>
      </c>
      <c r="D6827" s="38">
        <v>404447</v>
      </c>
      <c r="E6827" s="38"/>
      <c r="F6827" s="38"/>
      <c r="G6827" s="39" t="s">
        <v>17297</v>
      </c>
      <c r="H6827" s="38">
        <v>8266021723</v>
      </c>
      <c r="I6827" s="40" t="s">
        <v>23038</v>
      </c>
      <c r="J6827" s="2">
        <v>176025.60169491527</v>
      </c>
      <c r="K6827" s="2"/>
      <c r="L6827" s="2">
        <v>31684.608305084748</v>
      </c>
      <c r="M6827" s="3">
        <f t="shared" si="106"/>
        <v>207710.21000000002</v>
      </c>
      <c r="N6827" s="41">
        <v>45447.729166666664</v>
      </c>
      <c r="O6827" s="39">
        <v>1251239606</v>
      </c>
      <c r="P6827" s="39" t="s">
        <v>18453</v>
      </c>
      <c r="Q6827" s="40"/>
      <c r="R6827" s="41"/>
      <c r="S6827" s="62" t="s">
        <v>21</v>
      </c>
      <c r="T6827" s="68"/>
    </row>
    <row r="6828" spans="1:20" x14ac:dyDescent="0.2">
      <c r="A6828" s="38" t="s">
        <v>23039</v>
      </c>
      <c r="B6828" s="39" t="s">
        <v>23040</v>
      </c>
      <c r="C6828" s="39" t="s">
        <v>23041</v>
      </c>
      <c r="D6828" s="38">
        <v>820829</v>
      </c>
      <c r="E6828" s="38"/>
      <c r="F6828" s="38"/>
      <c r="G6828" s="39" t="s">
        <v>19383</v>
      </c>
      <c r="H6828" s="38">
        <v>8268015055</v>
      </c>
      <c r="I6828" s="40" t="s">
        <v>23042</v>
      </c>
      <c r="J6828" s="2">
        <v>476640</v>
      </c>
      <c r="K6828" s="2"/>
      <c r="L6828" s="2">
        <v>85795.199999999997</v>
      </c>
      <c r="M6828" s="3">
        <f t="shared" si="106"/>
        <v>562435.19999999995</v>
      </c>
      <c r="N6828" s="41">
        <v>45441.729166666664</v>
      </c>
      <c r="O6828" s="39">
        <v>160853835</v>
      </c>
      <c r="P6828" s="39" t="s">
        <v>18463</v>
      </c>
      <c r="Q6828" s="40" t="s">
        <v>23043</v>
      </c>
      <c r="R6828" s="41" t="s">
        <v>23030</v>
      </c>
      <c r="S6828" s="62" t="s">
        <v>29</v>
      </c>
      <c r="T6828" s="68"/>
    </row>
    <row r="6829" spans="1:20" x14ac:dyDescent="0.2">
      <c r="A6829" s="38" t="s">
        <v>23044</v>
      </c>
      <c r="B6829" s="39" t="s">
        <v>23045</v>
      </c>
      <c r="C6829" s="39" t="s">
        <v>23046</v>
      </c>
      <c r="D6829" s="38">
        <v>820829</v>
      </c>
      <c r="E6829" s="38"/>
      <c r="F6829" s="38"/>
      <c r="G6829" s="39" t="s">
        <v>19383</v>
      </c>
      <c r="H6829" s="38">
        <v>8268015198</v>
      </c>
      <c r="I6829" s="40" t="s">
        <v>23047</v>
      </c>
      <c r="J6829" s="2">
        <v>302360.16949152545</v>
      </c>
      <c r="K6829" s="2"/>
      <c r="L6829" s="2">
        <v>54424.830508474581</v>
      </c>
      <c r="M6829" s="3">
        <f t="shared" si="106"/>
        <v>356785</v>
      </c>
      <c r="N6829" s="41">
        <v>45455.729166666664</v>
      </c>
      <c r="O6829" s="39">
        <v>160874637</v>
      </c>
      <c r="P6829" s="39" t="s">
        <v>18463</v>
      </c>
      <c r="Q6829" s="40"/>
      <c r="R6829" s="41"/>
      <c r="S6829" s="62" t="s">
        <v>29</v>
      </c>
      <c r="T6829" s="68"/>
    </row>
    <row r="6830" spans="1:20" x14ac:dyDescent="0.2">
      <c r="A6830" s="38" t="s">
        <v>23048</v>
      </c>
      <c r="B6830" s="39" t="s">
        <v>23049</v>
      </c>
      <c r="C6830" s="39" t="s">
        <v>23050</v>
      </c>
      <c r="D6830" s="38">
        <v>143964</v>
      </c>
      <c r="E6830" s="38"/>
      <c r="F6830" s="38"/>
      <c r="G6830" s="39" t="s">
        <v>22793</v>
      </c>
      <c r="H6830" s="38">
        <v>8268014773</v>
      </c>
      <c r="I6830" s="40" t="s">
        <v>23051</v>
      </c>
      <c r="J6830" s="2">
        <v>3151179.6610169495</v>
      </c>
      <c r="K6830" s="2"/>
      <c r="L6830" s="2">
        <v>567212.3389830509</v>
      </c>
      <c r="M6830" s="3">
        <f t="shared" si="106"/>
        <v>3718392.0000000005</v>
      </c>
      <c r="N6830" s="41">
        <v>45444.729166666664</v>
      </c>
      <c r="O6830" s="39">
        <v>160886084</v>
      </c>
      <c r="P6830" s="39" t="s">
        <v>18453</v>
      </c>
      <c r="Q6830" s="40" t="s">
        <v>23052</v>
      </c>
      <c r="R6830" s="41">
        <v>45464</v>
      </c>
      <c r="S6830" s="62" t="s">
        <v>21</v>
      </c>
      <c r="T6830" s="68"/>
    </row>
    <row r="6831" spans="1:20" x14ac:dyDescent="0.2">
      <c r="A6831" s="38" t="s">
        <v>23053</v>
      </c>
      <c r="B6831" s="39" t="s">
        <v>23054</v>
      </c>
      <c r="C6831" s="39"/>
      <c r="D6831" s="38">
        <v>300189</v>
      </c>
      <c r="E6831" s="38"/>
      <c r="F6831" s="38"/>
      <c r="G6831" s="39" t="s">
        <v>22395</v>
      </c>
      <c r="H6831" s="38">
        <v>8265000228</v>
      </c>
      <c r="I6831" s="40" t="s">
        <v>23055</v>
      </c>
      <c r="J6831" s="2">
        <v>3224571</v>
      </c>
      <c r="K6831" s="2"/>
      <c r="L6831" s="2">
        <v>580422.78</v>
      </c>
      <c r="M6831" s="3">
        <f t="shared" si="106"/>
        <v>3804993.7800000003</v>
      </c>
      <c r="N6831" s="4">
        <v>45381</v>
      </c>
      <c r="O6831" s="39"/>
      <c r="P6831" s="39" t="s">
        <v>21974</v>
      </c>
      <c r="Q6831" s="40">
        <v>403221910927</v>
      </c>
      <c r="R6831" s="41">
        <v>45375</v>
      </c>
      <c r="S6831" s="62" t="s">
        <v>21</v>
      </c>
      <c r="T6831" s="68"/>
    </row>
    <row r="6832" spans="1:20" x14ac:dyDescent="0.2">
      <c r="A6832" s="38" t="s">
        <v>23056</v>
      </c>
      <c r="B6832" s="39" t="s">
        <v>23057</v>
      </c>
      <c r="C6832" s="39"/>
      <c r="D6832" s="38">
        <v>300189</v>
      </c>
      <c r="E6832" s="38"/>
      <c r="F6832" s="38"/>
      <c r="G6832" s="39" t="s">
        <v>22395</v>
      </c>
      <c r="H6832" s="38">
        <v>8265000228</v>
      </c>
      <c r="I6832" s="40" t="s">
        <v>23058</v>
      </c>
      <c r="J6832" s="2">
        <v>3224571</v>
      </c>
      <c r="K6832" s="2"/>
      <c r="L6832" s="2">
        <v>580422.78</v>
      </c>
      <c r="M6832" s="3">
        <f t="shared" si="106"/>
        <v>3804993.7800000003</v>
      </c>
      <c r="N6832" s="4">
        <v>45381</v>
      </c>
      <c r="O6832" s="39"/>
      <c r="P6832" s="39" t="s">
        <v>21974</v>
      </c>
      <c r="Q6832" s="40">
        <v>403221910927</v>
      </c>
      <c r="R6832" s="41">
        <v>45375</v>
      </c>
      <c r="S6832" s="62" t="s">
        <v>21</v>
      </c>
      <c r="T6832" s="68"/>
    </row>
    <row r="6833" spans="1:20" x14ac:dyDescent="0.2">
      <c r="A6833" s="38" t="s">
        <v>23059</v>
      </c>
      <c r="B6833" s="39" t="s">
        <v>23060</v>
      </c>
      <c r="C6833" s="39"/>
      <c r="D6833" s="38">
        <v>300189</v>
      </c>
      <c r="E6833" s="38"/>
      <c r="F6833" s="38"/>
      <c r="G6833" s="39" t="s">
        <v>22395</v>
      </c>
      <c r="H6833" s="38">
        <v>8265000228</v>
      </c>
      <c r="I6833" s="40" t="s">
        <v>23061</v>
      </c>
      <c r="J6833" s="2">
        <v>3071020.4</v>
      </c>
      <c r="K6833" s="2"/>
      <c r="L6833" s="2">
        <v>552783.6</v>
      </c>
      <c r="M6833" s="3">
        <f t="shared" si="106"/>
        <v>3623804</v>
      </c>
      <c r="N6833" s="4">
        <v>45351</v>
      </c>
      <c r="O6833" s="39"/>
      <c r="P6833" s="39" t="s">
        <v>21974</v>
      </c>
      <c r="Q6833" s="40">
        <v>403221910927</v>
      </c>
      <c r="R6833" s="41">
        <v>45375</v>
      </c>
      <c r="S6833" s="62" t="s">
        <v>21</v>
      </c>
      <c r="T6833" s="68"/>
    </row>
    <row r="6834" spans="1:20" x14ac:dyDescent="0.2">
      <c r="A6834" s="38" t="s">
        <v>23062</v>
      </c>
      <c r="B6834" s="39" t="s">
        <v>23063</v>
      </c>
      <c r="C6834" s="39"/>
      <c r="D6834" s="38">
        <v>300189</v>
      </c>
      <c r="E6834" s="38"/>
      <c r="F6834" s="38"/>
      <c r="G6834" s="39" t="s">
        <v>22395</v>
      </c>
      <c r="H6834" s="38">
        <v>8265000228</v>
      </c>
      <c r="I6834" s="40" t="s">
        <v>23064</v>
      </c>
      <c r="J6834" s="2">
        <v>3071020.4</v>
      </c>
      <c r="K6834" s="2"/>
      <c r="L6834" s="2">
        <v>552783.6</v>
      </c>
      <c r="M6834" s="3">
        <f t="shared" si="106"/>
        <v>3623804</v>
      </c>
      <c r="N6834" s="4">
        <v>45381</v>
      </c>
      <c r="O6834" s="39"/>
      <c r="P6834" s="39" t="s">
        <v>21974</v>
      </c>
      <c r="Q6834" s="40">
        <v>403221910927</v>
      </c>
      <c r="R6834" s="41">
        <v>45375</v>
      </c>
      <c r="S6834" s="62" t="s">
        <v>21</v>
      </c>
      <c r="T6834" s="68"/>
    </row>
    <row r="6835" spans="1:20" x14ac:dyDescent="0.2">
      <c r="A6835" s="38" t="s">
        <v>23065</v>
      </c>
      <c r="B6835" s="39" t="s">
        <v>23066</v>
      </c>
      <c r="C6835" s="39"/>
      <c r="D6835" s="38">
        <v>407464</v>
      </c>
      <c r="E6835" s="38"/>
      <c r="F6835" s="38"/>
      <c r="G6835" s="39" t="s">
        <v>1230</v>
      </c>
      <c r="H6835" s="38">
        <v>8268014559</v>
      </c>
      <c r="I6835" s="40" t="s">
        <v>23067</v>
      </c>
      <c r="J6835" s="2">
        <v>33970</v>
      </c>
      <c r="K6835" s="2"/>
      <c r="L6835" s="2">
        <v>6114.6</v>
      </c>
      <c r="M6835" s="3">
        <f t="shared" si="106"/>
        <v>40084.6</v>
      </c>
      <c r="N6835" s="41">
        <v>45497</v>
      </c>
      <c r="O6835" s="39"/>
      <c r="P6835" s="39" t="s">
        <v>18453</v>
      </c>
      <c r="Q6835" s="40"/>
      <c r="R6835" s="41"/>
      <c r="S6835" s="62" t="s">
        <v>21</v>
      </c>
      <c r="T6835" s="68"/>
    </row>
    <row r="6836" spans="1:20" ht="13.5" thickBot="1" x14ac:dyDescent="0.25">
      <c r="E6836" s="37"/>
      <c r="J6836" s="37">
        <f>SUM(J6:J6835)</f>
        <v>4546459566.8707695</v>
      </c>
      <c r="K6836" s="37">
        <f t="shared" ref="K6836:M6836" si="107">SUM(K6:K6835)</f>
        <v>613488.82558079797</v>
      </c>
      <c r="L6836" s="37">
        <f t="shared" si="107"/>
        <v>773179381.348001</v>
      </c>
      <c r="M6836" s="37">
        <f t="shared" si="107"/>
        <v>5320252437.0443668</v>
      </c>
    </row>
    <row r="6837" spans="1:20" ht="13.5" thickTop="1" x14ac:dyDescent="0.2"/>
  </sheetData>
  <autoFilter ref="A5:T6836"/>
  <conditionalFormatting sqref="I5658">
    <cfRule type="duplicateValues" dxfId="15" priority="16"/>
  </conditionalFormatting>
  <conditionalFormatting sqref="I5657">
    <cfRule type="duplicateValues" dxfId="14" priority="15"/>
  </conditionalFormatting>
  <conditionalFormatting sqref="I1337">
    <cfRule type="duplicateValues" dxfId="13" priority="14"/>
  </conditionalFormatting>
  <conditionalFormatting sqref="I4191">
    <cfRule type="duplicateValues" dxfId="12" priority="13"/>
  </conditionalFormatting>
  <conditionalFormatting sqref="I225">
    <cfRule type="duplicateValues" dxfId="11" priority="12"/>
  </conditionalFormatting>
  <conditionalFormatting sqref="I226">
    <cfRule type="duplicateValues" dxfId="10" priority="11"/>
  </conditionalFormatting>
  <conditionalFormatting sqref="I4218">
    <cfRule type="duplicateValues" dxfId="9" priority="10"/>
  </conditionalFormatting>
  <conditionalFormatting sqref="I4141">
    <cfRule type="duplicateValues" dxfId="8" priority="9"/>
  </conditionalFormatting>
  <conditionalFormatting sqref="I4232">
    <cfRule type="duplicateValues" dxfId="7" priority="8"/>
  </conditionalFormatting>
  <conditionalFormatting sqref="I2863">
    <cfRule type="duplicateValues" dxfId="6" priority="7"/>
  </conditionalFormatting>
  <conditionalFormatting sqref="I2865">
    <cfRule type="duplicateValues" dxfId="5" priority="6"/>
  </conditionalFormatting>
  <conditionalFormatting sqref="I2408">
    <cfRule type="duplicateValues" dxfId="4" priority="5"/>
  </conditionalFormatting>
  <conditionalFormatting sqref="I2864">
    <cfRule type="duplicateValues" dxfId="3" priority="4"/>
  </conditionalFormatting>
  <conditionalFormatting sqref="I2867">
    <cfRule type="duplicateValues" dxfId="2" priority="3"/>
  </conditionalFormatting>
  <conditionalFormatting sqref="I2870">
    <cfRule type="duplicateValues" dxfId="1" priority="2"/>
  </conditionalFormatting>
  <conditionalFormatting sqref="I2869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2"/>
  <sheetViews>
    <sheetView tabSelected="1" topLeftCell="D1" workbookViewId="0">
      <selection activeCell="I12" sqref="I12"/>
    </sheetView>
  </sheetViews>
  <sheetFormatPr defaultRowHeight="15" x14ac:dyDescent="0.25"/>
  <cols>
    <col min="2" max="2" width="24.42578125" bestFit="1" customWidth="1"/>
    <col min="4" max="4" width="13.28515625" customWidth="1"/>
    <col min="5" max="5" width="13.85546875" customWidth="1"/>
    <col min="6" max="6" width="13" customWidth="1"/>
    <col min="8" max="8" width="18.42578125" bestFit="1" customWidth="1"/>
    <col min="9" max="9" width="12.5703125" bestFit="1" customWidth="1"/>
    <col min="10" max="10" width="15.28515625" bestFit="1" customWidth="1"/>
  </cols>
  <sheetData>
    <row r="3" spans="2:10" x14ac:dyDescent="0.25">
      <c r="H3" s="145" t="s">
        <v>23098</v>
      </c>
      <c r="I3" s="145"/>
      <c r="J3" s="145"/>
    </row>
    <row r="4" spans="2:10" x14ac:dyDescent="0.25">
      <c r="F4" t="s">
        <v>23093</v>
      </c>
      <c r="G4" t="s">
        <v>23094</v>
      </c>
      <c r="H4" t="s">
        <v>23090</v>
      </c>
      <c r="I4" t="s">
        <v>23093</v>
      </c>
      <c r="J4" t="s">
        <v>23094</v>
      </c>
    </row>
    <row r="5" spans="2:10" x14ac:dyDescent="0.25">
      <c r="B5" t="s">
        <v>17</v>
      </c>
      <c r="C5">
        <v>0</v>
      </c>
      <c r="D5">
        <v>18776626.890000001</v>
      </c>
      <c r="E5">
        <f>C5+D5</f>
        <v>18776626.890000001</v>
      </c>
      <c r="F5" s="144">
        <f>C5/E5</f>
        <v>0</v>
      </c>
      <c r="G5" s="144">
        <f>D5/E5</f>
        <v>1</v>
      </c>
      <c r="H5">
        <v>18776626.890000001</v>
      </c>
      <c r="I5" s="98">
        <f>H5*F5</f>
        <v>0</v>
      </c>
      <c r="J5" s="98">
        <f>H5*G5</f>
        <v>18776626.890000001</v>
      </c>
    </row>
    <row r="6" spans="2:10" x14ac:dyDescent="0.25">
      <c r="B6" t="s">
        <v>19</v>
      </c>
      <c r="C6">
        <v>0</v>
      </c>
      <c r="D6">
        <v>38192349.200000003</v>
      </c>
      <c r="E6">
        <f t="shared" ref="E6:E9" si="0">C6+D6</f>
        <v>38192349.200000003</v>
      </c>
      <c r="F6" s="144">
        <f t="shared" ref="F6:F9" si="1">C6/E6</f>
        <v>0</v>
      </c>
      <c r="G6" s="144">
        <f t="shared" ref="G6:G9" si="2">D6/E6</f>
        <v>1</v>
      </c>
      <c r="H6">
        <v>38169478.009999998</v>
      </c>
      <c r="I6" s="98">
        <f t="shared" ref="I6:I9" si="3">H6*F6</f>
        <v>0</v>
      </c>
      <c r="J6" s="98">
        <f t="shared" ref="J6:J9" si="4">H6*G6</f>
        <v>38169478.009999998</v>
      </c>
    </row>
    <row r="7" spans="2:10" x14ac:dyDescent="0.25">
      <c r="B7" t="s">
        <v>23095</v>
      </c>
      <c r="C7">
        <v>73000</v>
      </c>
      <c r="D7">
        <v>279430128.35000002</v>
      </c>
      <c r="E7">
        <f t="shared" si="0"/>
        <v>279503128.35000002</v>
      </c>
      <c r="F7" s="144">
        <f t="shared" si="1"/>
        <v>2.6117775651007303E-4</v>
      </c>
      <c r="G7" s="144">
        <f t="shared" si="2"/>
        <v>0.99973882224348998</v>
      </c>
      <c r="H7">
        <v>279405201.23000002</v>
      </c>
      <c r="I7" s="98">
        <f t="shared" si="3"/>
        <v>72974.423614496904</v>
      </c>
      <c r="J7" s="98">
        <f t="shared" si="4"/>
        <v>279332226.80638552</v>
      </c>
    </row>
    <row r="8" spans="2:10" x14ac:dyDescent="0.25">
      <c r="B8" t="s">
        <v>23096</v>
      </c>
      <c r="C8">
        <v>2972366</v>
      </c>
      <c r="D8">
        <v>8877341.4600000009</v>
      </c>
      <c r="E8">
        <f t="shared" si="0"/>
        <v>11849707.460000001</v>
      </c>
      <c r="F8" s="144">
        <f t="shared" si="1"/>
        <v>0.25083876627617607</v>
      </c>
      <c r="G8" s="144">
        <f t="shared" si="2"/>
        <v>0.74916123372382393</v>
      </c>
      <c r="H8">
        <v>11849707.560000001</v>
      </c>
      <c r="I8" s="98">
        <f t="shared" si="3"/>
        <v>2972366.0250838767</v>
      </c>
      <c r="J8" s="98">
        <f t="shared" si="4"/>
        <v>8877341.5349161234</v>
      </c>
    </row>
    <row r="9" spans="2:10" x14ac:dyDescent="0.25">
      <c r="B9" t="s">
        <v>23097</v>
      </c>
      <c r="C9">
        <v>5586750</v>
      </c>
      <c r="D9">
        <v>49286669.890000001</v>
      </c>
      <c r="E9">
        <f t="shared" si="0"/>
        <v>54873419.890000001</v>
      </c>
      <c r="F9" s="144">
        <f t="shared" si="1"/>
        <v>0.10181158767212385</v>
      </c>
      <c r="G9" s="144">
        <f t="shared" si="2"/>
        <v>0.89818841232787616</v>
      </c>
      <c r="H9">
        <v>54873419.890000001</v>
      </c>
      <c r="I9" s="98">
        <f t="shared" si="3"/>
        <v>5586750</v>
      </c>
      <c r="J9" s="98">
        <f t="shared" si="4"/>
        <v>49286669.890000001</v>
      </c>
    </row>
    <row r="10" spans="2:10" x14ac:dyDescent="0.25">
      <c r="I10" s="98">
        <f>SUM(I5:I9)</f>
        <v>8632090.4486983735</v>
      </c>
      <c r="J10" s="98">
        <f>SUM(J5:J9)</f>
        <v>394442343.13130158</v>
      </c>
    </row>
    <row r="12" spans="2:10" x14ac:dyDescent="0.25">
      <c r="J12">
        <v>50247269.170000002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RKA Working</vt:lpstr>
      <vt:lpstr>Dashboard</vt:lpstr>
      <vt:lpstr>Sheet2</vt:lpstr>
      <vt:lpstr>Pivot of Exclusion</vt:lpstr>
      <vt:lpstr>Capital Investement</vt:lpstr>
      <vt:lpstr>Sheet1</vt:lpstr>
      <vt:lpstr>Sheet3</vt:lpstr>
      <vt:lpstr>Tagging 01-08-2024</vt:lpstr>
      <vt:lpstr>percentage</vt:lpstr>
      <vt:lpstr>'Capital Investement'!Print_Area</vt:lpstr>
      <vt:lpstr>'RKA Working'!Print_Area</vt:lpstr>
      <vt:lpstr>'Tagging 01-08-2024'!Print_Area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ruhi.agarwal</dc:creator>
  <cp:keywords/>
  <dc:description/>
  <cp:lastModifiedBy>Vishal Singh</cp:lastModifiedBy>
  <cp:revision/>
  <dcterms:created xsi:type="dcterms:W3CDTF">2024-08-01T04:30:27Z</dcterms:created>
  <dcterms:modified xsi:type="dcterms:W3CDTF">2024-09-17T14:18:02Z</dcterms:modified>
  <cp:category/>
  <cp:contentStatus/>
</cp:coreProperties>
</file>